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mark.obrien\Downloads\"/>
    </mc:Choice>
  </mc:AlternateContent>
  <xr:revisionPtr revIDLastSave="0" documentId="13_ncr:1_{C6E1A4DC-69A7-4909-8561-D80713DB6E36}" xr6:coauthVersionLast="47" xr6:coauthVersionMax="47" xr10:uidLastSave="{00000000-0000-0000-0000-000000000000}"/>
  <bookViews>
    <workbookView xWindow="-110" yWindow="-110" windowWidth="19420" windowHeight="10420" activeTab="1" xr2:uid="{01667CB6-434C-4AF5-A30E-CABC08B772CC}"/>
  </bookViews>
  <sheets>
    <sheet name="References" sheetId="4" r:id="rId1"/>
    <sheet name="Colony" sheetId="2" r:id="rId2"/>
    <sheet name="Birdata" sheetId="3" r:id="rId3"/>
    <sheet name="Data" sheetId="5" r:id="rId4"/>
    <sheet name="Full Data" sheetId="6" r:id="rId5"/>
    <sheet name="High Popns" sheetId="32" r:id="rId6"/>
    <sheet name="Most Recent Visit" sheetId="7" r:id="rId7"/>
  </sheets>
  <externalReferences>
    <externalReference r:id="rId8"/>
    <externalReference r:id="rId9"/>
    <externalReference r:id="rId10"/>
  </externalReferences>
  <definedNames>
    <definedName name="_xlnm._FilterDatabase" localSheetId="2" hidden="1">Birdata!$A$1:$K$54</definedName>
    <definedName name="_xlnm._FilterDatabase" localSheetId="1" hidden="1">Colony!$A$1:$L$1036</definedName>
    <definedName name="_xlnm._FilterDatabase" localSheetId="3" hidden="1">Data!$B$1:$S$6172</definedName>
    <definedName name="_xlnm._FilterDatabase" localSheetId="4" hidden="1">'Full Data'!$A$2:$P$6293</definedName>
    <definedName name="_xlnm._FilterDatabase" localSheetId="5" hidden="1">'High Popns'!$A$1:$Q$318</definedName>
    <definedName name="_xlnm._FilterDatabase" localSheetId="0" hidden="1">References!$A$1:$D$388</definedName>
    <definedName name="Abundance">[1]Validation!$A$2:$A$8</definedName>
    <definedName name="Band_max">[1]Validation!$C$2:$C$9</definedName>
    <definedName name="Band_min">[1]Validation!$B$2:$B$9</definedName>
    <definedName name="Common_Name">[2]Validation!$B$17:$B$149</definedName>
    <definedName name="Data_quality">[1]Validation!$F$2:$F$4</definedName>
    <definedName name="Derivation">[1]Validation!$K$2:$K$8</definedName>
    <definedName name="hg">[3]Validation!$C$2:$C$9</definedName>
    <definedName name="Historic_occurrence">[1]Validation!$H$2:$H$7</definedName>
    <definedName name="Present_occurrence">[1]Validation!$G$2:$G$7</definedName>
    <definedName name="Season">[1]Validation!$I$2:$I$7</definedName>
    <definedName name="Units">[1]Validation!$E$2:$E$10</definedName>
  </definedNames>
  <calcPr calcId="191029"/>
  <pivotCaches>
    <pivotCache cacheId="0" r:id="rId11"/>
    <pivotCache cacheId="1" r:id="rId12"/>
    <pivotCache cacheId="2" r:id="rId13"/>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_390ed3fb-b6a5-4ee2-b797-4d50d094a504" name="Table3" connection="Query - Table3"/>
          <x15:modelTable id="TableData_a62527ee-7930-41bc-8e38-b22153038a12" name="TableData" connection="Query - TableData"/>
          <x15:modelTable id="Table5_5b225db2-89d1-4ae8-a6ff-7d54553a67a6" name="Table5" connection="Query - TableCol"/>
          <x15:modelTable id="TableBird_e5545507-e83e-4ad1-ad4f-963793a4f320" name="TableBird" connection="Query - TableBird"/>
        </x15:modelTables>
        <x15:modelRelationships>
          <x15:modelRelationship fromTable="TableData" fromColumn="RefID" toTable="Table3" toColumn="RefID"/>
          <x15:modelRelationship fromTable="TableData" fromColumn="Colony_ID" toTable="Table5" toColumn="Colony_ID"/>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6212" i="6" l="1"/>
  <c r="P6213" i="6"/>
  <c r="P6214" i="6"/>
  <c r="P6215" i="6"/>
  <c r="P6216" i="6"/>
  <c r="P6217" i="6"/>
  <c r="P6218" i="6"/>
  <c r="P6219" i="6"/>
  <c r="P6220" i="6"/>
  <c r="P6221" i="6"/>
  <c r="P6222" i="6"/>
  <c r="P6223" i="6"/>
  <c r="P6224" i="6"/>
  <c r="P6225" i="6"/>
  <c r="P6226" i="6"/>
  <c r="P6227" i="6"/>
  <c r="P6228" i="6"/>
  <c r="P6229" i="6"/>
  <c r="P6230" i="6"/>
  <c r="P6231" i="6"/>
  <c r="P6232" i="6"/>
  <c r="P6233" i="6"/>
  <c r="P6234" i="6"/>
  <c r="P6235" i="6"/>
  <c r="P6236" i="6"/>
  <c r="P6237" i="6"/>
  <c r="P6238" i="6"/>
  <c r="P6239" i="6"/>
  <c r="P6240" i="6"/>
  <c r="P6241" i="6"/>
  <c r="P6242" i="6"/>
  <c r="P6243" i="6"/>
  <c r="P6244" i="6"/>
  <c r="P6245" i="6"/>
  <c r="P6246" i="6"/>
  <c r="P6247" i="6"/>
  <c r="P6248" i="6"/>
  <c r="P6249" i="6"/>
  <c r="P6250" i="6"/>
  <c r="P6251" i="6"/>
  <c r="P6252" i="6"/>
  <c r="P6253" i="6"/>
  <c r="P6254" i="6"/>
  <c r="P6255" i="6"/>
  <c r="P6256" i="6"/>
  <c r="P6257" i="6"/>
  <c r="P6258" i="6"/>
  <c r="P6259" i="6"/>
  <c r="P6260" i="6"/>
  <c r="P6261" i="6"/>
  <c r="P6262" i="6"/>
  <c r="P6263" i="6"/>
  <c r="P6264" i="6"/>
  <c r="P6265" i="6"/>
  <c r="P6266" i="6"/>
  <c r="P6267" i="6"/>
  <c r="P6268" i="6"/>
  <c r="P6269" i="6"/>
  <c r="P6270" i="6"/>
  <c r="P6271" i="6"/>
  <c r="P6272" i="6"/>
  <c r="P6273" i="6"/>
  <c r="P6274" i="6"/>
  <c r="P6275" i="6"/>
  <c r="P6276" i="6"/>
  <c r="P6277" i="6"/>
  <c r="P6278" i="6"/>
  <c r="P6279" i="6"/>
  <c r="P6280" i="6"/>
  <c r="P6281" i="6"/>
  <c r="P6282" i="6"/>
  <c r="P6283" i="6"/>
  <c r="P6284" i="6"/>
  <c r="P6285" i="6"/>
  <c r="P6286" i="6"/>
  <c r="P6287" i="6"/>
  <c r="P6288" i="6"/>
  <c r="P6289" i="6"/>
  <c r="P6290" i="6"/>
  <c r="P6291" i="6"/>
  <c r="P6292" i="6"/>
  <c r="P6293" i="6"/>
  <c r="H6289" i="6"/>
  <c r="I6289" i="6"/>
  <c r="J6289" i="6"/>
  <c r="K6289" i="6"/>
  <c r="L6289" i="6"/>
  <c r="M6289" i="6"/>
  <c r="N6289" i="6"/>
  <c r="O6289" i="6"/>
  <c r="H6290" i="6"/>
  <c r="I6290" i="6"/>
  <c r="J6290" i="6"/>
  <c r="K6290" i="6"/>
  <c r="L6290" i="6"/>
  <c r="M6290" i="6"/>
  <c r="N6290" i="6"/>
  <c r="O6290" i="6"/>
  <c r="H6291" i="6"/>
  <c r="I6291" i="6"/>
  <c r="J6291" i="6"/>
  <c r="K6291" i="6"/>
  <c r="L6291" i="6"/>
  <c r="M6291" i="6"/>
  <c r="N6291" i="6"/>
  <c r="O6291" i="6"/>
  <c r="H6292" i="6"/>
  <c r="I6292" i="6"/>
  <c r="J6292" i="6"/>
  <c r="K6292" i="6"/>
  <c r="L6292" i="6"/>
  <c r="M6292" i="6"/>
  <c r="N6292" i="6"/>
  <c r="O6292" i="6"/>
  <c r="H6293" i="6"/>
  <c r="I6293" i="6"/>
  <c r="J6293" i="6"/>
  <c r="K6293" i="6"/>
  <c r="L6293" i="6"/>
  <c r="M6293" i="6"/>
  <c r="N6293" i="6"/>
  <c r="O6293" i="6"/>
  <c r="G6289" i="6"/>
  <c r="G6290" i="6"/>
  <c r="G6291" i="6"/>
  <c r="G6292" i="6"/>
  <c r="G6293" i="6"/>
  <c r="F6289" i="6"/>
  <c r="F6290" i="6"/>
  <c r="F6291" i="6"/>
  <c r="F6292" i="6"/>
  <c r="F6293" i="6"/>
  <c r="E6289" i="6"/>
  <c r="E6290" i="6"/>
  <c r="E6291" i="6"/>
  <c r="E6292" i="6"/>
  <c r="E6293" i="6"/>
  <c r="H17" i="6"/>
  <c r="I17" i="6"/>
  <c r="J17" i="6"/>
  <c r="K17" i="6"/>
  <c r="L17" i="6"/>
  <c r="M17" i="6"/>
  <c r="N17" i="6"/>
  <c r="O17" i="6"/>
  <c r="H18" i="6"/>
  <c r="I18" i="6"/>
  <c r="J18" i="6"/>
  <c r="K18" i="6"/>
  <c r="L18" i="6"/>
  <c r="M18" i="6"/>
  <c r="N18" i="6"/>
  <c r="O18" i="6"/>
  <c r="H19" i="6"/>
  <c r="I19" i="6"/>
  <c r="J19" i="6"/>
  <c r="K19" i="6"/>
  <c r="L19" i="6"/>
  <c r="M19" i="6"/>
  <c r="N19" i="6"/>
  <c r="O19" i="6"/>
  <c r="H20" i="6"/>
  <c r="I20" i="6"/>
  <c r="J20" i="6"/>
  <c r="K20" i="6"/>
  <c r="L20" i="6"/>
  <c r="M20" i="6"/>
  <c r="N20" i="6"/>
  <c r="O20" i="6"/>
  <c r="H21" i="6"/>
  <c r="I21" i="6"/>
  <c r="J21" i="6"/>
  <c r="K21" i="6"/>
  <c r="L21" i="6"/>
  <c r="M21" i="6"/>
  <c r="N21" i="6"/>
  <c r="O21" i="6"/>
  <c r="H22" i="6"/>
  <c r="I22" i="6"/>
  <c r="J22" i="6"/>
  <c r="K22" i="6"/>
  <c r="L22" i="6"/>
  <c r="M22" i="6"/>
  <c r="N22" i="6"/>
  <c r="O22" i="6"/>
  <c r="H23" i="6"/>
  <c r="I23" i="6"/>
  <c r="J23" i="6"/>
  <c r="K23" i="6"/>
  <c r="L23" i="6"/>
  <c r="M23" i="6"/>
  <c r="N23" i="6"/>
  <c r="O23" i="6"/>
  <c r="H24" i="6"/>
  <c r="I24" i="6"/>
  <c r="J24" i="6"/>
  <c r="K24" i="6"/>
  <c r="L24" i="6"/>
  <c r="M24" i="6"/>
  <c r="N24" i="6"/>
  <c r="O24" i="6"/>
  <c r="H25" i="6"/>
  <c r="I25" i="6"/>
  <c r="J25" i="6"/>
  <c r="K25" i="6"/>
  <c r="L25" i="6"/>
  <c r="M25" i="6"/>
  <c r="N25" i="6"/>
  <c r="O25" i="6"/>
  <c r="H26" i="6"/>
  <c r="I26" i="6"/>
  <c r="J26" i="6"/>
  <c r="K26" i="6"/>
  <c r="L26" i="6"/>
  <c r="M26" i="6"/>
  <c r="N26" i="6"/>
  <c r="O26" i="6"/>
  <c r="H27" i="6"/>
  <c r="I27" i="6"/>
  <c r="J27" i="6"/>
  <c r="K27" i="6"/>
  <c r="L27" i="6"/>
  <c r="M27" i="6"/>
  <c r="N27" i="6"/>
  <c r="O27" i="6"/>
  <c r="H28" i="6"/>
  <c r="I28" i="6"/>
  <c r="J28" i="6"/>
  <c r="K28" i="6"/>
  <c r="L28" i="6"/>
  <c r="M28" i="6"/>
  <c r="N28" i="6"/>
  <c r="O28" i="6"/>
  <c r="H29" i="6"/>
  <c r="I29" i="6"/>
  <c r="J29" i="6"/>
  <c r="K29" i="6"/>
  <c r="L29" i="6"/>
  <c r="M29" i="6"/>
  <c r="N29" i="6"/>
  <c r="O29" i="6"/>
  <c r="H30" i="6"/>
  <c r="I30" i="6"/>
  <c r="J30" i="6"/>
  <c r="K30" i="6"/>
  <c r="L30" i="6"/>
  <c r="M30" i="6"/>
  <c r="N30" i="6"/>
  <c r="O30" i="6"/>
  <c r="H31" i="6"/>
  <c r="I31" i="6"/>
  <c r="J31" i="6"/>
  <c r="K31" i="6"/>
  <c r="L31" i="6"/>
  <c r="M31" i="6"/>
  <c r="N31" i="6"/>
  <c r="O31" i="6"/>
  <c r="H32" i="6"/>
  <c r="I32" i="6"/>
  <c r="J32" i="6"/>
  <c r="K32" i="6"/>
  <c r="L32" i="6"/>
  <c r="M32" i="6"/>
  <c r="N32" i="6"/>
  <c r="O32" i="6"/>
  <c r="H33" i="6"/>
  <c r="I33" i="6"/>
  <c r="J33" i="6"/>
  <c r="K33" i="6"/>
  <c r="L33" i="6"/>
  <c r="M33" i="6"/>
  <c r="N33" i="6"/>
  <c r="O33" i="6"/>
  <c r="H34" i="6"/>
  <c r="I34" i="6"/>
  <c r="J34" i="6"/>
  <c r="K34" i="6"/>
  <c r="L34" i="6"/>
  <c r="M34" i="6"/>
  <c r="N34" i="6"/>
  <c r="O34" i="6"/>
  <c r="H35" i="6"/>
  <c r="I35" i="6"/>
  <c r="J35" i="6"/>
  <c r="K35" i="6"/>
  <c r="L35" i="6"/>
  <c r="M35" i="6"/>
  <c r="N35" i="6"/>
  <c r="O35" i="6"/>
  <c r="H36" i="6"/>
  <c r="I36" i="6"/>
  <c r="J36" i="6"/>
  <c r="K36" i="6"/>
  <c r="L36" i="6"/>
  <c r="M36" i="6"/>
  <c r="N36" i="6"/>
  <c r="O36" i="6"/>
  <c r="H37" i="6"/>
  <c r="I37" i="6"/>
  <c r="J37" i="6"/>
  <c r="K37" i="6"/>
  <c r="L37" i="6"/>
  <c r="M37" i="6"/>
  <c r="N37" i="6"/>
  <c r="O37" i="6"/>
  <c r="H38" i="6"/>
  <c r="I38" i="6"/>
  <c r="J38" i="6"/>
  <c r="K38" i="6"/>
  <c r="L38" i="6"/>
  <c r="M38" i="6"/>
  <c r="N38" i="6"/>
  <c r="O38" i="6"/>
  <c r="H39" i="6"/>
  <c r="I39" i="6"/>
  <c r="J39" i="6"/>
  <c r="K39" i="6"/>
  <c r="L39" i="6"/>
  <c r="M39" i="6"/>
  <c r="N39" i="6"/>
  <c r="O39" i="6"/>
  <c r="H40" i="6"/>
  <c r="I40" i="6"/>
  <c r="J40" i="6"/>
  <c r="K40" i="6"/>
  <c r="L40" i="6"/>
  <c r="M40" i="6"/>
  <c r="N40" i="6"/>
  <c r="O40" i="6"/>
  <c r="H41" i="6"/>
  <c r="I41" i="6"/>
  <c r="J41" i="6"/>
  <c r="K41" i="6"/>
  <c r="L41" i="6"/>
  <c r="M41" i="6"/>
  <c r="N41" i="6"/>
  <c r="O41" i="6"/>
  <c r="H42" i="6"/>
  <c r="I42" i="6"/>
  <c r="J42" i="6"/>
  <c r="K42" i="6"/>
  <c r="L42" i="6"/>
  <c r="M42" i="6"/>
  <c r="N42" i="6"/>
  <c r="O42" i="6"/>
  <c r="H43" i="6"/>
  <c r="I43" i="6"/>
  <c r="J43" i="6"/>
  <c r="K43" i="6"/>
  <c r="L43" i="6"/>
  <c r="M43" i="6"/>
  <c r="N43" i="6"/>
  <c r="O43" i="6"/>
  <c r="H44" i="6"/>
  <c r="I44" i="6"/>
  <c r="J44" i="6"/>
  <c r="K44" i="6"/>
  <c r="L44" i="6"/>
  <c r="M44" i="6"/>
  <c r="N44" i="6"/>
  <c r="O44" i="6"/>
  <c r="H45" i="6"/>
  <c r="I45" i="6"/>
  <c r="J45" i="6"/>
  <c r="K45" i="6"/>
  <c r="L45" i="6"/>
  <c r="M45" i="6"/>
  <c r="N45" i="6"/>
  <c r="O45" i="6"/>
  <c r="H46" i="6"/>
  <c r="I46" i="6"/>
  <c r="J46" i="6"/>
  <c r="K46" i="6"/>
  <c r="L46" i="6"/>
  <c r="M46" i="6"/>
  <c r="N46" i="6"/>
  <c r="O46" i="6"/>
  <c r="H47" i="6"/>
  <c r="I47" i="6"/>
  <c r="J47" i="6"/>
  <c r="K47" i="6"/>
  <c r="L47" i="6"/>
  <c r="M47" i="6"/>
  <c r="N47" i="6"/>
  <c r="O47" i="6"/>
  <c r="H48" i="6"/>
  <c r="I48" i="6"/>
  <c r="J48" i="6"/>
  <c r="K48" i="6"/>
  <c r="L48" i="6"/>
  <c r="M48" i="6"/>
  <c r="N48" i="6"/>
  <c r="O48" i="6"/>
  <c r="H49" i="6"/>
  <c r="I49" i="6"/>
  <c r="J49" i="6"/>
  <c r="K49" i="6"/>
  <c r="L49" i="6"/>
  <c r="M49" i="6"/>
  <c r="N49" i="6"/>
  <c r="O49" i="6"/>
  <c r="H50" i="6"/>
  <c r="I50" i="6"/>
  <c r="J50" i="6"/>
  <c r="K50" i="6"/>
  <c r="L50" i="6"/>
  <c r="M50" i="6"/>
  <c r="N50" i="6"/>
  <c r="O50" i="6"/>
  <c r="H51" i="6"/>
  <c r="I51" i="6"/>
  <c r="J51" i="6"/>
  <c r="K51" i="6"/>
  <c r="L51" i="6"/>
  <c r="M51" i="6"/>
  <c r="N51" i="6"/>
  <c r="O51" i="6"/>
  <c r="H52" i="6"/>
  <c r="I52" i="6"/>
  <c r="J52" i="6"/>
  <c r="K52" i="6"/>
  <c r="L52" i="6"/>
  <c r="M52" i="6"/>
  <c r="N52" i="6"/>
  <c r="O52" i="6"/>
  <c r="H53" i="6"/>
  <c r="I53" i="6"/>
  <c r="J53" i="6"/>
  <c r="K53" i="6"/>
  <c r="L53" i="6"/>
  <c r="M53" i="6"/>
  <c r="N53" i="6"/>
  <c r="O53" i="6"/>
  <c r="H54" i="6"/>
  <c r="I54" i="6"/>
  <c r="J54" i="6"/>
  <c r="K54" i="6"/>
  <c r="L54" i="6"/>
  <c r="M54" i="6"/>
  <c r="N54" i="6"/>
  <c r="O54" i="6"/>
  <c r="H55" i="6"/>
  <c r="I55" i="6"/>
  <c r="J55" i="6"/>
  <c r="K55" i="6"/>
  <c r="L55" i="6"/>
  <c r="M55" i="6"/>
  <c r="N55" i="6"/>
  <c r="O55" i="6"/>
  <c r="H56" i="6"/>
  <c r="I56" i="6"/>
  <c r="J56" i="6"/>
  <c r="K56" i="6"/>
  <c r="L56" i="6"/>
  <c r="M56" i="6"/>
  <c r="N56" i="6"/>
  <c r="O56" i="6"/>
  <c r="H57" i="6"/>
  <c r="I57" i="6"/>
  <c r="J57" i="6"/>
  <c r="K57" i="6"/>
  <c r="L57" i="6"/>
  <c r="M57" i="6"/>
  <c r="N57" i="6"/>
  <c r="O57" i="6"/>
  <c r="H58" i="6"/>
  <c r="I58" i="6"/>
  <c r="J58" i="6"/>
  <c r="K58" i="6"/>
  <c r="L58" i="6"/>
  <c r="M58" i="6"/>
  <c r="N58" i="6"/>
  <c r="O58" i="6"/>
  <c r="H59" i="6"/>
  <c r="I59" i="6"/>
  <c r="J59" i="6"/>
  <c r="K59" i="6"/>
  <c r="L59" i="6"/>
  <c r="M59" i="6"/>
  <c r="N59" i="6"/>
  <c r="O59" i="6"/>
  <c r="H60" i="6"/>
  <c r="I60" i="6"/>
  <c r="J60" i="6"/>
  <c r="K60" i="6"/>
  <c r="L60" i="6"/>
  <c r="M60" i="6"/>
  <c r="N60" i="6"/>
  <c r="O60" i="6"/>
  <c r="H61" i="6"/>
  <c r="I61" i="6"/>
  <c r="J61" i="6"/>
  <c r="K61" i="6"/>
  <c r="L61" i="6"/>
  <c r="M61" i="6"/>
  <c r="N61" i="6"/>
  <c r="O61" i="6"/>
  <c r="H62" i="6"/>
  <c r="I62" i="6"/>
  <c r="J62" i="6"/>
  <c r="K62" i="6"/>
  <c r="L62" i="6"/>
  <c r="M62" i="6"/>
  <c r="N62" i="6"/>
  <c r="O62" i="6"/>
  <c r="H63" i="6"/>
  <c r="I63" i="6"/>
  <c r="J63" i="6"/>
  <c r="K63" i="6"/>
  <c r="L63" i="6"/>
  <c r="M63" i="6"/>
  <c r="N63" i="6"/>
  <c r="O63" i="6"/>
  <c r="H64" i="6"/>
  <c r="I64" i="6"/>
  <c r="J64" i="6"/>
  <c r="K64" i="6"/>
  <c r="L64" i="6"/>
  <c r="M64" i="6"/>
  <c r="N64" i="6"/>
  <c r="O64" i="6"/>
  <c r="H65" i="6"/>
  <c r="I65" i="6"/>
  <c r="J65" i="6"/>
  <c r="K65" i="6"/>
  <c r="L65" i="6"/>
  <c r="M65" i="6"/>
  <c r="N65" i="6"/>
  <c r="O65" i="6"/>
  <c r="H66" i="6"/>
  <c r="I66" i="6"/>
  <c r="J66" i="6"/>
  <c r="K66" i="6"/>
  <c r="L66" i="6"/>
  <c r="M66" i="6"/>
  <c r="N66" i="6"/>
  <c r="O66" i="6"/>
  <c r="H67" i="6"/>
  <c r="I67" i="6"/>
  <c r="J67" i="6"/>
  <c r="K67" i="6"/>
  <c r="L67" i="6"/>
  <c r="M67" i="6"/>
  <c r="N67" i="6"/>
  <c r="O67" i="6"/>
  <c r="H68" i="6"/>
  <c r="I68" i="6"/>
  <c r="J68" i="6"/>
  <c r="K68" i="6"/>
  <c r="L68" i="6"/>
  <c r="M68" i="6"/>
  <c r="N68" i="6"/>
  <c r="O68" i="6"/>
  <c r="H69" i="6"/>
  <c r="I69" i="6"/>
  <c r="J69" i="6"/>
  <c r="K69" i="6"/>
  <c r="L69" i="6"/>
  <c r="M69" i="6"/>
  <c r="N69" i="6"/>
  <c r="O69" i="6"/>
  <c r="H70" i="6"/>
  <c r="I70" i="6"/>
  <c r="J70" i="6"/>
  <c r="K70" i="6"/>
  <c r="L70" i="6"/>
  <c r="M70" i="6"/>
  <c r="N70" i="6"/>
  <c r="O70" i="6"/>
  <c r="H71" i="6"/>
  <c r="I71" i="6"/>
  <c r="J71" i="6"/>
  <c r="K71" i="6"/>
  <c r="L71" i="6"/>
  <c r="M71" i="6"/>
  <c r="N71" i="6"/>
  <c r="O71" i="6"/>
  <c r="H72" i="6"/>
  <c r="I72" i="6"/>
  <c r="J72" i="6"/>
  <c r="K72" i="6"/>
  <c r="L72" i="6"/>
  <c r="M72" i="6"/>
  <c r="N72" i="6"/>
  <c r="O72" i="6"/>
  <c r="H73" i="6"/>
  <c r="I73" i="6"/>
  <c r="J73" i="6"/>
  <c r="K73" i="6"/>
  <c r="L73" i="6"/>
  <c r="M73" i="6"/>
  <c r="N73" i="6"/>
  <c r="O73" i="6"/>
  <c r="H74" i="6"/>
  <c r="I74" i="6"/>
  <c r="J74" i="6"/>
  <c r="K74" i="6"/>
  <c r="L74" i="6"/>
  <c r="M74" i="6"/>
  <c r="N74" i="6"/>
  <c r="O74" i="6"/>
  <c r="H75" i="6"/>
  <c r="I75" i="6"/>
  <c r="J75" i="6"/>
  <c r="K75" i="6"/>
  <c r="L75" i="6"/>
  <c r="M75" i="6"/>
  <c r="N75" i="6"/>
  <c r="O75" i="6"/>
  <c r="H76" i="6"/>
  <c r="I76" i="6"/>
  <c r="J76" i="6"/>
  <c r="K76" i="6"/>
  <c r="L76" i="6"/>
  <c r="M76" i="6"/>
  <c r="N76" i="6"/>
  <c r="O76" i="6"/>
  <c r="H77" i="6"/>
  <c r="I77" i="6"/>
  <c r="J77" i="6"/>
  <c r="K77" i="6"/>
  <c r="L77" i="6"/>
  <c r="M77" i="6"/>
  <c r="N77" i="6"/>
  <c r="O77" i="6"/>
  <c r="H78" i="6"/>
  <c r="I78" i="6"/>
  <c r="J78" i="6"/>
  <c r="K78" i="6"/>
  <c r="L78" i="6"/>
  <c r="M78" i="6"/>
  <c r="N78" i="6"/>
  <c r="O78" i="6"/>
  <c r="H79" i="6"/>
  <c r="I79" i="6"/>
  <c r="J79" i="6"/>
  <c r="K79" i="6"/>
  <c r="L79" i="6"/>
  <c r="M79" i="6"/>
  <c r="N79" i="6"/>
  <c r="O79" i="6"/>
  <c r="H80" i="6"/>
  <c r="I80" i="6"/>
  <c r="J80" i="6"/>
  <c r="K80" i="6"/>
  <c r="L80" i="6"/>
  <c r="M80" i="6"/>
  <c r="N80" i="6"/>
  <c r="O80" i="6"/>
  <c r="H81" i="6"/>
  <c r="I81" i="6"/>
  <c r="J81" i="6"/>
  <c r="K81" i="6"/>
  <c r="L81" i="6"/>
  <c r="M81" i="6"/>
  <c r="N81" i="6"/>
  <c r="O81" i="6"/>
  <c r="H82" i="6"/>
  <c r="I82" i="6"/>
  <c r="J82" i="6"/>
  <c r="K82" i="6"/>
  <c r="L82" i="6"/>
  <c r="M82" i="6"/>
  <c r="N82" i="6"/>
  <c r="O82" i="6"/>
  <c r="H83" i="6"/>
  <c r="I83" i="6"/>
  <c r="J83" i="6"/>
  <c r="K83" i="6"/>
  <c r="L83" i="6"/>
  <c r="M83" i="6"/>
  <c r="N83" i="6"/>
  <c r="O83" i="6"/>
  <c r="H84" i="6"/>
  <c r="I84" i="6"/>
  <c r="J84" i="6"/>
  <c r="K84" i="6"/>
  <c r="L84" i="6"/>
  <c r="M84" i="6"/>
  <c r="N84" i="6"/>
  <c r="O84" i="6"/>
  <c r="H85" i="6"/>
  <c r="I85" i="6"/>
  <c r="J85" i="6"/>
  <c r="K85" i="6"/>
  <c r="L85" i="6"/>
  <c r="M85" i="6"/>
  <c r="N85" i="6"/>
  <c r="O85" i="6"/>
  <c r="H86" i="6"/>
  <c r="I86" i="6"/>
  <c r="J86" i="6"/>
  <c r="K86" i="6"/>
  <c r="L86" i="6"/>
  <c r="M86" i="6"/>
  <c r="N86" i="6"/>
  <c r="O86" i="6"/>
  <c r="H87" i="6"/>
  <c r="I87" i="6"/>
  <c r="J87" i="6"/>
  <c r="K87" i="6"/>
  <c r="L87" i="6"/>
  <c r="M87" i="6"/>
  <c r="N87" i="6"/>
  <c r="O87" i="6"/>
  <c r="H88" i="6"/>
  <c r="I88" i="6"/>
  <c r="J88" i="6"/>
  <c r="K88" i="6"/>
  <c r="L88" i="6"/>
  <c r="M88" i="6"/>
  <c r="N88" i="6"/>
  <c r="O88" i="6"/>
  <c r="H89" i="6"/>
  <c r="I89" i="6"/>
  <c r="J89" i="6"/>
  <c r="K89" i="6"/>
  <c r="L89" i="6"/>
  <c r="M89" i="6"/>
  <c r="N89" i="6"/>
  <c r="O89" i="6"/>
  <c r="H90" i="6"/>
  <c r="I90" i="6"/>
  <c r="J90" i="6"/>
  <c r="K90" i="6"/>
  <c r="L90" i="6"/>
  <c r="M90" i="6"/>
  <c r="N90" i="6"/>
  <c r="O90" i="6"/>
  <c r="H91" i="6"/>
  <c r="I91" i="6"/>
  <c r="J91" i="6"/>
  <c r="K91" i="6"/>
  <c r="L91" i="6"/>
  <c r="M91" i="6"/>
  <c r="N91" i="6"/>
  <c r="O91" i="6"/>
  <c r="H92" i="6"/>
  <c r="I92" i="6"/>
  <c r="J92" i="6"/>
  <c r="K92" i="6"/>
  <c r="L92" i="6"/>
  <c r="M92" i="6"/>
  <c r="N92" i="6"/>
  <c r="O92" i="6"/>
  <c r="H93" i="6"/>
  <c r="I93" i="6"/>
  <c r="J93" i="6"/>
  <c r="K93" i="6"/>
  <c r="L93" i="6"/>
  <c r="M93" i="6"/>
  <c r="N93" i="6"/>
  <c r="O93" i="6"/>
  <c r="H94" i="6"/>
  <c r="I94" i="6"/>
  <c r="J94" i="6"/>
  <c r="K94" i="6"/>
  <c r="L94" i="6"/>
  <c r="M94" i="6"/>
  <c r="N94" i="6"/>
  <c r="O94" i="6"/>
  <c r="H95" i="6"/>
  <c r="I95" i="6"/>
  <c r="J95" i="6"/>
  <c r="K95" i="6"/>
  <c r="L95" i="6"/>
  <c r="M95" i="6"/>
  <c r="N95" i="6"/>
  <c r="O95" i="6"/>
  <c r="H96" i="6"/>
  <c r="I96" i="6"/>
  <c r="J96" i="6"/>
  <c r="K96" i="6"/>
  <c r="L96" i="6"/>
  <c r="M96" i="6"/>
  <c r="N96" i="6"/>
  <c r="O96" i="6"/>
  <c r="H97" i="6"/>
  <c r="I97" i="6"/>
  <c r="J97" i="6"/>
  <c r="K97" i="6"/>
  <c r="L97" i="6"/>
  <c r="M97" i="6"/>
  <c r="N97" i="6"/>
  <c r="O97" i="6"/>
  <c r="H98" i="6"/>
  <c r="I98" i="6"/>
  <c r="J98" i="6"/>
  <c r="K98" i="6"/>
  <c r="L98" i="6"/>
  <c r="M98" i="6"/>
  <c r="N98" i="6"/>
  <c r="O98" i="6"/>
  <c r="H99" i="6"/>
  <c r="I99" i="6"/>
  <c r="J99" i="6"/>
  <c r="K99" i="6"/>
  <c r="L99" i="6"/>
  <c r="M99" i="6"/>
  <c r="N99" i="6"/>
  <c r="O99" i="6"/>
  <c r="H100" i="6"/>
  <c r="I100" i="6"/>
  <c r="J100" i="6"/>
  <c r="K100" i="6"/>
  <c r="L100" i="6"/>
  <c r="M100" i="6"/>
  <c r="N100" i="6"/>
  <c r="O100" i="6"/>
  <c r="H101" i="6"/>
  <c r="I101" i="6"/>
  <c r="J101" i="6"/>
  <c r="K101" i="6"/>
  <c r="L101" i="6"/>
  <c r="M101" i="6"/>
  <c r="N101" i="6"/>
  <c r="O101" i="6"/>
  <c r="H102" i="6"/>
  <c r="I102" i="6"/>
  <c r="J102" i="6"/>
  <c r="K102" i="6"/>
  <c r="L102" i="6"/>
  <c r="M102" i="6"/>
  <c r="N102" i="6"/>
  <c r="O102" i="6"/>
  <c r="H103" i="6"/>
  <c r="I103" i="6"/>
  <c r="J103" i="6"/>
  <c r="K103" i="6"/>
  <c r="L103" i="6"/>
  <c r="M103" i="6"/>
  <c r="N103" i="6"/>
  <c r="O103" i="6"/>
  <c r="H104" i="6"/>
  <c r="I104" i="6"/>
  <c r="J104" i="6"/>
  <c r="K104" i="6"/>
  <c r="L104" i="6"/>
  <c r="M104" i="6"/>
  <c r="N104" i="6"/>
  <c r="O104" i="6"/>
  <c r="H105" i="6"/>
  <c r="I105" i="6"/>
  <c r="J105" i="6"/>
  <c r="K105" i="6"/>
  <c r="L105" i="6"/>
  <c r="M105" i="6"/>
  <c r="N105" i="6"/>
  <c r="O105" i="6"/>
  <c r="H106" i="6"/>
  <c r="I106" i="6"/>
  <c r="J106" i="6"/>
  <c r="K106" i="6"/>
  <c r="L106" i="6"/>
  <c r="M106" i="6"/>
  <c r="N106" i="6"/>
  <c r="O106" i="6"/>
  <c r="H107" i="6"/>
  <c r="I107" i="6"/>
  <c r="J107" i="6"/>
  <c r="K107" i="6"/>
  <c r="L107" i="6"/>
  <c r="M107" i="6"/>
  <c r="N107" i="6"/>
  <c r="O107" i="6"/>
  <c r="H108" i="6"/>
  <c r="I108" i="6"/>
  <c r="J108" i="6"/>
  <c r="K108" i="6"/>
  <c r="L108" i="6"/>
  <c r="M108" i="6"/>
  <c r="N108" i="6"/>
  <c r="O108" i="6"/>
  <c r="H109" i="6"/>
  <c r="I109" i="6"/>
  <c r="J109" i="6"/>
  <c r="K109" i="6"/>
  <c r="L109" i="6"/>
  <c r="M109" i="6"/>
  <c r="N109" i="6"/>
  <c r="O109" i="6"/>
  <c r="H110" i="6"/>
  <c r="I110" i="6"/>
  <c r="J110" i="6"/>
  <c r="K110" i="6"/>
  <c r="L110" i="6"/>
  <c r="M110" i="6"/>
  <c r="N110" i="6"/>
  <c r="O110" i="6"/>
  <c r="H111" i="6"/>
  <c r="I111" i="6"/>
  <c r="J111" i="6"/>
  <c r="K111" i="6"/>
  <c r="L111" i="6"/>
  <c r="M111" i="6"/>
  <c r="N111" i="6"/>
  <c r="O111" i="6"/>
  <c r="H112" i="6"/>
  <c r="I112" i="6"/>
  <c r="J112" i="6"/>
  <c r="K112" i="6"/>
  <c r="L112" i="6"/>
  <c r="M112" i="6"/>
  <c r="N112" i="6"/>
  <c r="O112" i="6"/>
  <c r="H113" i="6"/>
  <c r="I113" i="6"/>
  <c r="J113" i="6"/>
  <c r="K113" i="6"/>
  <c r="L113" i="6"/>
  <c r="M113" i="6"/>
  <c r="N113" i="6"/>
  <c r="O113" i="6"/>
  <c r="H114" i="6"/>
  <c r="I114" i="6"/>
  <c r="J114" i="6"/>
  <c r="K114" i="6"/>
  <c r="L114" i="6"/>
  <c r="M114" i="6"/>
  <c r="N114" i="6"/>
  <c r="O114" i="6"/>
  <c r="H115" i="6"/>
  <c r="I115" i="6"/>
  <c r="J115" i="6"/>
  <c r="K115" i="6"/>
  <c r="L115" i="6"/>
  <c r="M115" i="6"/>
  <c r="N115" i="6"/>
  <c r="O115" i="6"/>
  <c r="H116" i="6"/>
  <c r="I116" i="6"/>
  <c r="J116" i="6"/>
  <c r="K116" i="6"/>
  <c r="L116" i="6"/>
  <c r="M116" i="6"/>
  <c r="N116" i="6"/>
  <c r="O116" i="6"/>
  <c r="H117" i="6"/>
  <c r="I117" i="6"/>
  <c r="J117" i="6"/>
  <c r="K117" i="6"/>
  <c r="L117" i="6"/>
  <c r="M117" i="6"/>
  <c r="N117" i="6"/>
  <c r="O117" i="6"/>
  <c r="H118" i="6"/>
  <c r="I118" i="6"/>
  <c r="J118" i="6"/>
  <c r="K118" i="6"/>
  <c r="L118" i="6"/>
  <c r="M118" i="6"/>
  <c r="N118" i="6"/>
  <c r="O118" i="6"/>
  <c r="H119" i="6"/>
  <c r="I119" i="6"/>
  <c r="J119" i="6"/>
  <c r="K119" i="6"/>
  <c r="L119" i="6"/>
  <c r="M119" i="6"/>
  <c r="N119" i="6"/>
  <c r="O119" i="6"/>
  <c r="H120" i="6"/>
  <c r="I120" i="6"/>
  <c r="J120" i="6"/>
  <c r="K120" i="6"/>
  <c r="L120" i="6"/>
  <c r="M120" i="6"/>
  <c r="N120" i="6"/>
  <c r="O120" i="6"/>
  <c r="H121" i="6"/>
  <c r="I121" i="6"/>
  <c r="J121" i="6"/>
  <c r="K121" i="6"/>
  <c r="L121" i="6"/>
  <c r="M121" i="6"/>
  <c r="N121" i="6"/>
  <c r="O121" i="6"/>
  <c r="H122" i="6"/>
  <c r="I122" i="6"/>
  <c r="J122" i="6"/>
  <c r="K122" i="6"/>
  <c r="L122" i="6"/>
  <c r="M122" i="6"/>
  <c r="N122" i="6"/>
  <c r="O122" i="6"/>
  <c r="H123" i="6"/>
  <c r="I123" i="6"/>
  <c r="J123" i="6"/>
  <c r="K123" i="6"/>
  <c r="L123" i="6"/>
  <c r="M123" i="6"/>
  <c r="N123" i="6"/>
  <c r="O123" i="6"/>
  <c r="H124" i="6"/>
  <c r="I124" i="6"/>
  <c r="J124" i="6"/>
  <c r="K124" i="6"/>
  <c r="L124" i="6"/>
  <c r="M124" i="6"/>
  <c r="N124" i="6"/>
  <c r="O124" i="6"/>
  <c r="H125" i="6"/>
  <c r="I125" i="6"/>
  <c r="J125" i="6"/>
  <c r="K125" i="6"/>
  <c r="L125" i="6"/>
  <c r="M125" i="6"/>
  <c r="N125" i="6"/>
  <c r="O125" i="6"/>
  <c r="H126" i="6"/>
  <c r="I126" i="6"/>
  <c r="J126" i="6"/>
  <c r="K126" i="6"/>
  <c r="L126" i="6"/>
  <c r="M126" i="6"/>
  <c r="N126" i="6"/>
  <c r="O126" i="6"/>
  <c r="H127" i="6"/>
  <c r="I127" i="6"/>
  <c r="J127" i="6"/>
  <c r="K127" i="6"/>
  <c r="L127" i="6"/>
  <c r="M127" i="6"/>
  <c r="N127" i="6"/>
  <c r="O127" i="6"/>
  <c r="H128" i="6"/>
  <c r="I128" i="6"/>
  <c r="J128" i="6"/>
  <c r="K128" i="6"/>
  <c r="L128" i="6"/>
  <c r="M128" i="6"/>
  <c r="N128" i="6"/>
  <c r="O128" i="6"/>
  <c r="H129" i="6"/>
  <c r="I129" i="6"/>
  <c r="J129" i="6"/>
  <c r="K129" i="6"/>
  <c r="L129" i="6"/>
  <c r="M129" i="6"/>
  <c r="N129" i="6"/>
  <c r="O129" i="6"/>
  <c r="H130" i="6"/>
  <c r="I130" i="6"/>
  <c r="J130" i="6"/>
  <c r="K130" i="6"/>
  <c r="L130" i="6"/>
  <c r="M130" i="6"/>
  <c r="N130" i="6"/>
  <c r="O130" i="6"/>
  <c r="H131" i="6"/>
  <c r="I131" i="6"/>
  <c r="J131" i="6"/>
  <c r="K131" i="6"/>
  <c r="L131" i="6"/>
  <c r="M131" i="6"/>
  <c r="N131" i="6"/>
  <c r="O131" i="6"/>
  <c r="H132" i="6"/>
  <c r="I132" i="6"/>
  <c r="J132" i="6"/>
  <c r="K132" i="6"/>
  <c r="L132" i="6"/>
  <c r="M132" i="6"/>
  <c r="N132" i="6"/>
  <c r="O132" i="6"/>
  <c r="H133" i="6"/>
  <c r="I133" i="6"/>
  <c r="J133" i="6"/>
  <c r="K133" i="6"/>
  <c r="L133" i="6"/>
  <c r="M133" i="6"/>
  <c r="N133" i="6"/>
  <c r="O133" i="6"/>
  <c r="H134" i="6"/>
  <c r="I134" i="6"/>
  <c r="J134" i="6"/>
  <c r="K134" i="6"/>
  <c r="L134" i="6"/>
  <c r="M134" i="6"/>
  <c r="N134" i="6"/>
  <c r="O134" i="6"/>
  <c r="H135" i="6"/>
  <c r="I135" i="6"/>
  <c r="J135" i="6"/>
  <c r="K135" i="6"/>
  <c r="L135" i="6"/>
  <c r="M135" i="6"/>
  <c r="N135" i="6"/>
  <c r="O135" i="6"/>
  <c r="H136" i="6"/>
  <c r="I136" i="6"/>
  <c r="J136" i="6"/>
  <c r="K136" i="6"/>
  <c r="L136" i="6"/>
  <c r="M136" i="6"/>
  <c r="N136" i="6"/>
  <c r="O136" i="6"/>
  <c r="H137" i="6"/>
  <c r="I137" i="6"/>
  <c r="J137" i="6"/>
  <c r="K137" i="6"/>
  <c r="L137" i="6"/>
  <c r="M137" i="6"/>
  <c r="N137" i="6"/>
  <c r="O137" i="6"/>
  <c r="H138" i="6"/>
  <c r="I138" i="6"/>
  <c r="J138" i="6"/>
  <c r="K138" i="6"/>
  <c r="L138" i="6"/>
  <c r="M138" i="6"/>
  <c r="N138" i="6"/>
  <c r="O138" i="6"/>
  <c r="H139" i="6"/>
  <c r="I139" i="6"/>
  <c r="J139" i="6"/>
  <c r="K139" i="6"/>
  <c r="L139" i="6"/>
  <c r="M139" i="6"/>
  <c r="N139" i="6"/>
  <c r="O139" i="6"/>
  <c r="H140" i="6"/>
  <c r="I140" i="6"/>
  <c r="J140" i="6"/>
  <c r="K140" i="6"/>
  <c r="L140" i="6"/>
  <c r="M140" i="6"/>
  <c r="N140" i="6"/>
  <c r="O140" i="6"/>
  <c r="H141" i="6"/>
  <c r="I141" i="6"/>
  <c r="J141" i="6"/>
  <c r="K141" i="6"/>
  <c r="L141" i="6"/>
  <c r="M141" i="6"/>
  <c r="N141" i="6"/>
  <c r="O141" i="6"/>
  <c r="H142" i="6"/>
  <c r="I142" i="6"/>
  <c r="J142" i="6"/>
  <c r="K142" i="6"/>
  <c r="L142" i="6"/>
  <c r="M142" i="6"/>
  <c r="N142" i="6"/>
  <c r="O142" i="6"/>
  <c r="H143" i="6"/>
  <c r="I143" i="6"/>
  <c r="J143" i="6"/>
  <c r="K143" i="6"/>
  <c r="L143" i="6"/>
  <c r="M143" i="6"/>
  <c r="N143" i="6"/>
  <c r="O143" i="6"/>
  <c r="H144" i="6"/>
  <c r="I144" i="6"/>
  <c r="J144" i="6"/>
  <c r="K144" i="6"/>
  <c r="L144" i="6"/>
  <c r="M144" i="6"/>
  <c r="N144" i="6"/>
  <c r="O144" i="6"/>
  <c r="H145" i="6"/>
  <c r="I145" i="6"/>
  <c r="J145" i="6"/>
  <c r="K145" i="6"/>
  <c r="L145" i="6"/>
  <c r="M145" i="6"/>
  <c r="N145" i="6"/>
  <c r="O145" i="6"/>
  <c r="H146" i="6"/>
  <c r="I146" i="6"/>
  <c r="J146" i="6"/>
  <c r="K146" i="6"/>
  <c r="L146" i="6"/>
  <c r="M146" i="6"/>
  <c r="N146" i="6"/>
  <c r="O146" i="6"/>
  <c r="H147" i="6"/>
  <c r="I147" i="6"/>
  <c r="J147" i="6"/>
  <c r="K147" i="6"/>
  <c r="L147" i="6"/>
  <c r="M147" i="6"/>
  <c r="N147" i="6"/>
  <c r="O147" i="6"/>
  <c r="H148" i="6"/>
  <c r="I148" i="6"/>
  <c r="J148" i="6"/>
  <c r="K148" i="6"/>
  <c r="L148" i="6"/>
  <c r="M148" i="6"/>
  <c r="N148" i="6"/>
  <c r="O148" i="6"/>
  <c r="H149" i="6"/>
  <c r="I149" i="6"/>
  <c r="J149" i="6"/>
  <c r="K149" i="6"/>
  <c r="L149" i="6"/>
  <c r="M149" i="6"/>
  <c r="N149" i="6"/>
  <c r="O149" i="6"/>
  <c r="H150" i="6"/>
  <c r="I150" i="6"/>
  <c r="J150" i="6"/>
  <c r="K150" i="6"/>
  <c r="L150" i="6"/>
  <c r="M150" i="6"/>
  <c r="N150" i="6"/>
  <c r="O150" i="6"/>
  <c r="H151" i="6"/>
  <c r="I151" i="6"/>
  <c r="J151" i="6"/>
  <c r="K151" i="6"/>
  <c r="L151" i="6"/>
  <c r="M151" i="6"/>
  <c r="N151" i="6"/>
  <c r="O151" i="6"/>
  <c r="H152" i="6"/>
  <c r="I152" i="6"/>
  <c r="J152" i="6"/>
  <c r="K152" i="6"/>
  <c r="L152" i="6"/>
  <c r="M152" i="6"/>
  <c r="N152" i="6"/>
  <c r="O152" i="6"/>
  <c r="H153" i="6"/>
  <c r="I153" i="6"/>
  <c r="J153" i="6"/>
  <c r="K153" i="6"/>
  <c r="L153" i="6"/>
  <c r="M153" i="6"/>
  <c r="N153" i="6"/>
  <c r="O153" i="6"/>
  <c r="H154" i="6"/>
  <c r="I154" i="6"/>
  <c r="J154" i="6"/>
  <c r="K154" i="6"/>
  <c r="L154" i="6"/>
  <c r="M154" i="6"/>
  <c r="N154" i="6"/>
  <c r="O154" i="6"/>
  <c r="H155" i="6"/>
  <c r="I155" i="6"/>
  <c r="J155" i="6"/>
  <c r="K155" i="6"/>
  <c r="L155" i="6"/>
  <c r="M155" i="6"/>
  <c r="N155" i="6"/>
  <c r="O155" i="6"/>
  <c r="H156" i="6"/>
  <c r="I156" i="6"/>
  <c r="J156" i="6"/>
  <c r="K156" i="6"/>
  <c r="L156" i="6"/>
  <c r="M156" i="6"/>
  <c r="N156" i="6"/>
  <c r="O156" i="6"/>
  <c r="H157" i="6"/>
  <c r="I157" i="6"/>
  <c r="J157" i="6"/>
  <c r="K157" i="6"/>
  <c r="L157" i="6"/>
  <c r="M157" i="6"/>
  <c r="N157" i="6"/>
  <c r="O157" i="6"/>
  <c r="H158" i="6"/>
  <c r="I158" i="6"/>
  <c r="J158" i="6"/>
  <c r="K158" i="6"/>
  <c r="L158" i="6"/>
  <c r="M158" i="6"/>
  <c r="N158" i="6"/>
  <c r="O158" i="6"/>
  <c r="H159" i="6"/>
  <c r="I159" i="6"/>
  <c r="J159" i="6"/>
  <c r="K159" i="6"/>
  <c r="L159" i="6"/>
  <c r="M159" i="6"/>
  <c r="N159" i="6"/>
  <c r="O159" i="6"/>
  <c r="H160" i="6"/>
  <c r="I160" i="6"/>
  <c r="J160" i="6"/>
  <c r="K160" i="6"/>
  <c r="L160" i="6"/>
  <c r="M160" i="6"/>
  <c r="N160" i="6"/>
  <c r="O160" i="6"/>
  <c r="H161" i="6"/>
  <c r="I161" i="6"/>
  <c r="J161" i="6"/>
  <c r="K161" i="6"/>
  <c r="L161" i="6"/>
  <c r="M161" i="6"/>
  <c r="N161" i="6"/>
  <c r="O161" i="6"/>
  <c r="H162" i="6"/>
  <c r="I162" i="6"/>
  <c r="J162" i="6"/>
  <c r="K162" i="6"/>
  <c r="L162" i="6"/>
  <c r="M162" i="6"/>
  <c r="N162" i="6"/>
  <c r="O162" i="6"/>
  <c r="H163" i="6"/>
  <c r="I163" i="6"/>
  <c r="J163" i="6"/>
  <c r="K163" i="6"/>
  <c r="L163" i="6"/>
  <c r="M163" i="6"/>
  <c r="N163" i="6"/>
  <c r="O163" i="6"/>
  <c r="H164" i="6"/>
  <c r="I164" i="6"/>
  <c r="J164" i="6"/>
  <c r="K164" i="6"/>
  <c r="L164" i="6"/>
  <c r="M164" i="6"/>
  <c r="N164" i="6"/>
  <c r="O164" i="6"/>
  <c r="H165" i="6"/>
  <c r="I165" i="6"/>
  <c r="J165" i="6"/>
  <c r="K165" i="6"/>
  <c r="L165" i="6"/>
  <c r="M165" i="6"/>
  <c r="N165" i="6"/>
  <c r="O165" i="6"/>
  <c r="H166" i="6"/>
  <c r="I166" i="6"/>
  <c r="J166" i="6"/>
  <c r="K166" i="6"/>
  <c r="L166" i="6"/>
  <c r="M166" i="6"/>
  <c r="N166" i="6"/>
  <c r="O166" i="6"/>
  <c r="H167" i="6"/>
  <c r="I167" i="6"/>
  <c r="J167" i="6"/>
  <c r="K167" i="6"/>
  <c r="L167" i="6"/>
  <c r="M167" i="6"/>
  <c r="N167" i="6"/>
  <c r="O167" i="6"/>
  <c r="H168" i="6"/>
  <c r="I168" i="6"/>
  <c r="J168" i="6"/>
  <c r="K168" i="6"/>
  <c r="L168" i="6"/>
  <c r="M168" i="6"/>
  <c r="N168" i="6"/>
  <c r="O168" i="6"/>
  <c r="H169" i="6"/>
  <c r="I169" i="6"/>
  <c r="J169" i="6"/>
  <c r="K169" i="6"/>
  <c r="L169" i="6"/>
  <c r="M169" i="6"/>
  <c r="N169" i="6"/>
  <c r="O169" i="6"/>
  <c r="H170" i="6"/>
  <c r="I170" i="6"/>
  <c r="J170" i="6"/>
  <c r="K170" i="6"/>
  <c r="L170" i="6"/>
  <c r="M170" i="6"/>
  <c r="N170" i="6"/>
  <c r="O170" i="6"/>
  <c r="H171" i="6"/>
  <c r="I171" i="6"/>
  <c r="J171" i="6"/>
  <c r="K171" i="6"/>
  <c r="L171" i="6"/>
  <c r="M171" i="6"/>
  <c r="N171" i="6"/>
  <c r="O171" i="6"/>
  <c r="H172" i="6"/>
  <c r="I172" i="6"/>
  <c r="J172" i="6"/>
  <c r="K172" i="6"/>
  <c r="L172" i="6"/>
  <c r="M172" i="6"/>
  <c r="N172" i="6"/>
  <c r="O172" i="6"/>
  <c r="H173" i="6"/>
  <c r="I173" i="6"/>
  <c r="J173" i="6"/>
  <c r="K173" i="6"/>
  <c r="L173" i="6"/>
  <c r="M173" i="6"/>
  <c r="N173" i="6"/>
  <c r="O173" i="6"/>
  <c r="H174" i="6"/>
  <c r="I174" i="6"/>
  <c r="J174" i="6"/>
  <c r="K174" i="6"/>
  <c r="L174" i="6"/>
  <c r="M174" i="6"/>
  <c r="N174" i="6"/>
  <c r="O174" i="6"/>
  <c r="H175" i="6"/>
  <c r="I175" i="6"/>
  <c r="J175" i="6"/>
  <c r="K175" i="6"/>
  <c r="L175" i="6"/>
  <c r="M175" i="6"/>
  <c r="N175" i="6"/>
  <c r="O175" i="6"/>
  <c r="H176" i="6"/>
  <c r="I176" i="6"/>
  <c r="J176" i="6"/>
  <c r="K176" i="6"/>
  <c r="L176" i="6"/>
  <c r="M176" i="6"/>
  <c r="N176" i="6"/>
  <c r="O176" i="6"/>
  <c r="H177" i="6"/>
  <c r="I177" i="6"/>
  <c r="J177" i="6"/>
  <c r="K177" i="6"/>
  <c r="L177" i="6"/>
  <c r="M177" i="6"/>
  <c r="N177" i="6"/>
  <c r="O177" i="6"/>
  <c r="H178" i="6"/>
  <c r="I178" i="6"/>
  <c r="J178" i="6"/>
  <c r="K178" i="6"/>
  <c r="L178" i="6"/>
  <c r="M178" i="6"/>
  <c r="N178" i="6"/>
  <c r="O178" i="6"/>
  <c r="H179" i="6"/>
  <c r="I179" i="6"/>
  <c r="J179" i="6"/>
  <c r="K179" i="6"/>
  <c r="L179" i="6"/>
  <c r="M179" i="6"/>
  <c r="N179" i="6"/>
  <c r="O179" i="6"/>
  <c r="H180" i="6"/>
  <c r="I180" i="6"/>
  <c r="J180" i="6"/>
  <c r="K180" i="6"/>
  <c r="L180" i="6"/>
  <c r="M180" i="6"/>
  <c r="N180" i="6"/>
  <c r="O180" i="6"/>
  <c r="H181" i="6"/>
  <c r="I181" i="6"/>
  <c r="J181" i="6"/>
  <c r="K181" i="6"/>
  <c r="L181" i="6"/>
  <c r="M181" i="6"/>
  <c r="N181" i="6"/>
  <c r="O181" i="6"/>
  <c r="H182" i="6"/>
  <c r="I182" i="6"/>
  <c r="J182" i="6"/>
  <c r="K182" i="6"/>
  <c r="L182" i="6"/>
  <c r="M182" i="6"/>
  <c r="N182" i="6"/>
  <c r="O182" i="6"/>
  <c r="H183" i="6"/>
  <c r="I183" i="6"/>
  <c r="J183" i="6"/>
  <c r="K183" i="6"/>
  <c r="L183" i="6"/>
  <c r="M183" i="6"/>
  <c r="N183" i="6"/>
  <c r="O183" i="6"/>
  <c r="H184" i="6"/>
  <c r="I184" i="6"/>
  <c r="J184" i="6"/>
  <c r="K184" i="6"/>
  <c r="L184" i="6"/>
  <c r="M184" i="6"/>
  <c r="N184" i="6"/>
  <c r="O184" i="6"/>
  <c r="H185" i="6"/>
  <c r="I185" i="6"/>
  <c r="J185" i="6"/>
  <c r="K185" i="6"/>
  <c r="L185" i="6"/>
  <c r="M185" i="6"/>
  <c r="N185" i="6"/>
  <c r="O185" i="6"/>
  <c r="H186" i="6"/>
  <c r="I186" i="6"/>
  <c r="J186" i="6"/>
  <c r="K186" i="6"/>
  <c r="L186" i="6"/>
  <c r="M186" i="6"/>
  <c r="N186" i="6"/>
  <c r="O186" i="6"/>
  <c r="H187" i="6"/>
  <c r="I187" i="6"/>
  <c r="J187" i="6"/>
  <c r="K187" i="6"/>
  <c r="L187" i="6"/>
  <c r="M187" i="6"/>
  <c r="N187" i="6"/>
  <c r="O187" i="6"/>
  <c r="H188" i="6"/>
  <c r="I188" i="6"/>
  <c r="J188" i="6"/>
  <c r="K188" i="6"/>
  <c r="L188" i="6"/>
  <c r="M188" i="6"/>
  <c r="N188" i="6"/>
  <c r="O188" i="6"/>
  <c r="H189" i="6"/>
  <c r="I189" i="6"/>
  <c r="J189" i="6"/>
  <c r="K189" i="6"/>
  <c r="L189" i="6"/>
  <c r="M189" i="6"/>
  <c r="N189" i="6"/>
  <c r="O189" i="6"/>
  <c r="H190" i="6"/>
  <c r="I190" i="6"/>
  <c r="J190" i="6"/>
  <c r="K190" i="6"/>
  <c r="L190" i="6"/>
  <c r="M190" i="6"/>
  <c r="N190" i="6"/>
  <c r="O190" i="6"/>
  <c r="H191" i="6"/>
  <c r="I191" i="6"/>
  <c r="J191" i="6"/>
  <c r="K191" i="6"/>
  <c r="L191" i="6"/>
  <c r="M191" i="6"/>
  <c r="N191" i="6"/>
  <c r="O191" i="6"/>
  <c r="H192" i="6"/>
  <c r="I192" i="6"/>
  <c r="J192" i="6"/>
  <c r="K192" i="6"/>
  <c r="L192" i="6"/>
  <c r="M192" i="6"/>
  <c r="N192" i="6"/>
  <c r="O192" i="6"/>
  <c r="H193" i="6"/>
  <c r="I193" i="6"/>
  <c r="J193" i="6"/>
  <c r="K193" i="6"/>
  <c r="L193" i="6"/>
  <c r="M193" i="6"/>
  <c r="N193" i="6"/>
  <c r="O193" i="6"/>
  <c r="H194" i="6"/>
  <c r="I194" i="6"/>
  <c r="J194" i="6"/>
  <c r="K194" i="6"/>
  <c r="L194" i="6"/>
  <c r="M194" i="6"/>
  <c r="N194" i="6"/>
  <c r="O194" i="6"/>
  <c r="H195" i="6"/>
  <c r="I195" i="6"/>
  <c r="J195" i="6"/>
  <c r="K195" i="6"/>
  <c r="L195" i="6"/>
  <c r="M195" i="6"/>
  <c r="N195" i="6"/>
  <c r="O195" i="6"/>
  <c r="H196" i="6"/>
  <c r="I196" i="6"/>
  <c r="J196" i="6"/>
  <c r="K196" i="6"/>
  <c r="L196" i="6"/>
  <c r="M196" i="6"/>
  <c r="N196" i="6"/>
  <c r="O196" i="6"/>
  <c r="H197" i="6"/>
  <c r="I197" i="6"/>
  <c r="J197" i="6"/>
  <c r="K197" i="6"/>
  <c r="L197" i="6"/>
  <c r="M197" i="6"/>
  <c r="N197" i="6"/>
  <c r="O197" i="6"/>
  <c r="H198" i="6"/>
  <c r="I198" i="6"/>
  <c r="J198" i="6"/>
  <c r="K198" i="6"/>
  <c r="L198" i="6"/>
  <c r="M198" i="6"/>
  <c r="N198" i="6"/>
  <c r="O198" i="6"/>
  <c r="H199" i="6"/>
  <c r="I199" i="6"/>
  <c r="J199" i="6"/>
  <c r="K199" i="6"/>
  <c r="L199" i="6"/>
  <c r="M199" i="6"/>
  <c r="N199" i="6"/>
  <c r="O199" i="6"/>
  <c r="H200" i="6"/>
  <c r="I200" i="6"/>
  <c r="J200" i="6"/>
  <c r="K200" i="6"/>
  <c r="L200" i="6"/>
  <c r="M200" i="6"/>
  <c r="N200" i="6"/>
  <c r="O200" i="6"/>
  <c r="H201" i="6"/>
  <c r="I201" i="6"/>
  <c r="J201" i="6"/>
  <c r="K201" i="6"/>
  <c r="L201" i="6"/>
  <c r="M201" i="6"/>
  <c r="N201" i="6"/>
  <c r="O201" i="6"/>
  <c r="H202" i="6"/>
  <c r="I202" i="6"/>
  <c r="J202" i="6"/>
  <c r="K202" i="6"/>
  <c r="L202" i="6"/>
  <c r="M202" i="6"/>
  <c r="N202" i="6"/>
  <c r="O202" i="6"/>
  <c r="H203" i="6"/>
  <c r="I203" i="6"/>
  <c r="J203" i="6"/>
  <c r="K203" i="6"/>
  <c r="L203" i="6"/>
  <c r="M203" i="6"/>
  <c r="N203" i="6"/>
  <c r="O203" i="6"/>
  <c r="H204" i="6"/>
  <c r="I204" i="6"/>
  <c r="J204" i="6"/>
  <c r="K204" i="6"/>
  <c r="L204" i="6"/>
  <c r="M204" i="6"/>
  <c r="N204" i="6"/>
  <c r="O204" i="6"/>
  <c r="H205" i="6"/>
  <c r="I205" i="6"/>
  <c r="J205" i="6"/>
  <c r="K205" i="6"/>
  <c r="L205" i="6"/>
  <c r="M205" i="6"/>
  <c r="N205" i="6"/>
  <c r="O205" i="6"/>
  <c r="H206" i="6"/>
  <c r="I206" i="6"/>
  <c r="J206" i="6"/>
  <c r="K206" i="6"/>
  <c r="L206" i="6"/>
  <c r="M206" i="6"/>
  <c r="N206" i="6"/>
  <c r="O206" i="6"/>
  <c r="H207" i="6"/>
  <c r="I207" i="6"/>
  <c r="J207" i="6"/>
  <c r="K207" i="6"/>
  <c r="L207" i="6"/>
  <c r="M207" i="6"/>
  <c r="N207" i="6"/>
  <c r="O207" i="6"/>
  <c r="H208" i="6"/>
  <c r="I208" i="6"/>
  <c r="J208" i="6"/>
  <c r="K208" i="6"/>
  <c r="L208" i="6"/>
  <c r="M208" i="6"/>
  <c r="N208" i="6"/>
  <c r="O208" i="6"/>
  <c r="H209" i="6"/>
  <c r="I209" i="6"/>
  <c r="J209" i="6"/>
  <c r="K209" i="6"/>
  <c r="L209" i="6"/>
  <c r="M209" i="6"/>
  <c r="N209" i="6"/>
  <c r="O209" i="6"/>
  <c r="H210" i="6"/>
  <c r="I210" i="6"/>
  <c r="J210" i="6"/>
  <c r="K210" i="6"/>
  <c r="L210" i="6"/>
  <c r="M210" i="6"/>
  <c r="N210" i="6"/>
  <c r="O210" i="6"/>
  <c r="H211" i="6"/>
  <c r="I211" i="6"/>
  <c r="J211" i="6"/>
  <c r="K211" i="6"/>
  <c r="L211" i="6"/>
  <c r="M211" i="6"/>
  <c r="N211" i="6"/>
  <c r="O211" i="6"/>
  <c r="H212" i="6"/>
  <c r="I212" i="6"/>
  <c r="J212" i="6"/>
  <c r="K212" i="6"/>
  <c r="L212" i="6"/>
  <c r="M212" i="6"/>
  <c r="N212" i="6"/>
  <c r="O212" i="6"/>
  <c r="H213" i="6"/>
  <c r="I213" i="6"/>
  <c r="J213" i="6"/>
  <c r="K213" i="6"/>
  <c r="L213" i="6"/>
  <c r="M213" i="6"/>
  <c r="N213" i="6"/>
  <c r="O213" i="6"/>
  <c r="H214" i="6"/>
  <c r="I214" i="6"/>
  <c r="J214" i="6"/>
  <c r="K214" i="6"/>
  <c r="L214" i="6"/>
  <c r="M214" i="6"/>
  <c r="N214" i="6"/>
  <c r="O214" i="6"/>
  <c r="H215" i="6"/>
  <c r="I215" i="6"/>
  <c r="J215" i="6"/>
  <c r="K215" i="6"/>
  <c r="L215" i="6"/>
  <c r="M215" i="6"/>
  <c r="N215" i="6"/>
  <c r="O215" i="6"/>
  <c r="H216" i="6"/>
  <c r="I216" i="6"/>
  <c r="J216" i="6"/>
  <c r="K216" i="6"/>
  <c r="L216" i="6"/>
  <c r="M216" i="6"/>
  <c r="N216" i="6"/>
  <c r="O216" i="6"/>
  <c r="H217" i="6"/>
  <c r="I217" i="6"/>
  <c r="J217" i="6"/>
  <c r="K217" i="6"/>
  <c r="L217" i="6"/>
  <c r="M217" i="6"/>
  <c r="N217" i="6"/>
  <c r="O217" i="6"/>
  <c r="H218" i="6"/>
  <c r="I218" i="6"/>
  <c r="J218" i="6"/>
  <c r="K218" i="6"/>
  <c r="L218" i="6"/>
  <c r="M218" i="6"/>
  <c r="N218" i="6"/>
  <c r="O218" i="6"/>
  <c r="H219" i="6"/>
  <c r="I219" i="6"/>
  <c r="J219" i="6"/>
  <c r="K219" i="6"/>
  <c r="L219" i="6"/>
  <c r="M219" i="6"/>
  <c r="N219" i="6"/>
  <c r="O219" i="6"/>
  <c r="H220" i="6"/>
  <c r="I220" i="6"/>
  <c r="J220" i="6"/>
  <c r="K220" i="6"/>
  <c r="L220" i="6"/>
  <c r="M220" i="6"/>
  <c r="N220" i="6"/>
  <c r="O220" i="6"/>
  <c r="H221" i="6"/>
  <c r="I221" i="6"/>
  <c r="J221" i="6"/>
  <c r="K221" i="6"/>
  <c r="L221" i="6"/>
  <c r="M221" i="6"/>
  <c r="N221" i="6"/>
  <c r="O221" i="6"/>
  <c r="H222" i="6"/>
  <c r="I222" i="6"/>
  <c r="J222" i="6"/>
  <c r="K222" i="6"/>
  <c r="L222" i="6"/>
  <c r="M222" i="6"/>
  <c r="N222" i="6"/>
  <c r="O222" i="6"/>
  <c r="H223" i="6"/>
  <c r="I223" i="6"/>
  <c r="J223" i="6"/>
  <c r="K223" i="6"/>
  <c r="L223" i="6"/>
  <c r="M223" i="6"/>
  <c r="N223" i="6"/>
  <c r="O223" i="6"/>
  <c r="H224" i="6"/>
  <c r="I224" i="6"/>
  <c r="J224" i="6"/>
  <c r="K224" i="6"/>
  <c r="L224" i="6"/>
  <c r="M224" i="6"/>
  <c r="N224" i="6"/>
  <c r="O224" i="6"/>
  <c r="H225" i="6"/>
  <c r="I225" i="6"/>
  <c r="J225" i="6"/>
  <c r="K225" i="6"/>
  <c r="L225" i="6"/>
  <c r="M225" i="6"/>
  <c r="N225" i="6"/>
  <c r="O225" i="6"/>
  <c r="H226" i="6"/>
  <c r="I226" i="6"/>
  <c r="J226" i="6"/>
  <c r="K226" i="6"/>
  <c r="L226" i="6"/>
  <c r="M226" i="6"/>
  <c r="N226" i="6"/>
  <c r="O226" i="6"/>
  <c r="H227" i="6"/>
  <c r="I227" i="6"/>
  <c r="J227" i="6"/>
  <c r="K227" i="6"/>
  <c r="L227" i="6"/>
  <c r="M227" i="6"/>
  <c r="N227" i="6"/>
  <c r="O227" i="6"/>
  <c r="H228" i="6"/>
  <c r="I228" i="6"/>
  <c r="J228" i="6"/>
  <c r="K228" i="6"/>
  <c r="L228" i="6"/>
  <c r="M228" i="6"/>
  <c r="N228" i="6"/>
  <c r="O228" i="6"/>
  <c r="H229" i="6"/>
  <c r="I229" i="6"/>
  <c r="J229" i="6"/>
  <c r="K229" i="6"/>
  <c r="L229" i="6"/>
  <c r="M229" i="6"/>
  <c r="N229" i="6"/>
  <c r="O229" i="6"/>
  <c r="H230" i="6"/>
  <c r="I230" i="6"/>
  <c r="J230" i="6"/>
  <c r="K230" i="6"/>
  <c r="L230" i="6"/>
  <c r="M230" i="6"/>
  <c r="N230" i="6"/>
  <c r="O230" i="6"/>
  <c r="H231" i="6"/>
  <c r="I231" i="6"/>
  <c r="J231" i="6"/>
  <c r="K231" i="6"/>
  <c r="L231" i="6"/>
  <c r="M231" i="6"/>
  <c r="N231" i="6"/>
  <c r="O231" i="6"/>
  <c r="H232" i="6"/>
  <c r="I232" i="6"/>
  <c r="J232" i="6"/>
  <c r="K232" i="6"/>
  <c r="L232" i="6"/>
  <c r="M232" i="6"/>
  <c r="N232" i="6"/>
  <c r="O232" i="6"/>
  <c r="H233" i="6"/>
  <c r="I233" i="6"/>
  <c r="J233" i="6"/>
  <c r="K233" i="6"/>
  <c r="L233" i="6"/>
  <c r="M233" i="6"/>
  <c r="N233" i="6"/>
  <c r="O233" i="6"/>
  <c r="H234" i="6"/>
  <c r="I234" i="6"/>
  <c r="J234" i="6"/>
  <c r="K234" i="6"/>
  <c r="L234" i="6"/>
  <c r="M234" i="6"/>
  <c r="N234" i="6"/>
  <c r="O234" i="6"/>
  <c r="H235" i="6"/>
  <c r="I235" i="6"/>
  <c r="J235" i="6"/>
  <c r="K235" i="6"/>
  <c r="L235" i="6"/>
  <c r="M235" i="6"/>
  <c r="N235" i="6"/>
  <c r="O235" i="6"/>
  <c r="H236" i="6"/>
  <c r="I236" i="6"/>
  <c r="J236" i="6"/>
  <c r="K236" i="6"/>
  <c r="L236" i="6"/>
  <c r="M236" i="6"/>
  <c r="N236" i="6"/>
  <c r="O236" i="6"/>
  <c r="H237" i="6"/>
  <c r="I237" i="6"/>
  <c r="J237" i="6"/>
  <c r="K237" i="6"/>
  <c r="L237" i="6"/>
  <c r="M237" i="6"/>
  <c r="N237" i="6"/>
  <c r="O237" i="6"/>
  <c r="H238" i="6"/>
  <c r="I238" i="6"/>
  <c r="J238" i="6"/>
  <c r="K238" i="6"/>
  <c r="L238" i="6"/>
  <c r="M238" i="6"/>
  <c r="N238" i="6"/>
  <c r="O238" i="6"/>
  <c r="H239" i="6"/>
  <c r="I239" i="6"/>
  <c r="J239" i="6"/>
  <c r="K239" i="6"/>
  <c r="L239" i="6"/>
  <c r="M239" i="6"/>
  <c r="N239" i="6"/>
  <c r="O239" i="6"/>
  <c r="H240" i="6"/>
  <c r="I240" i="6"/>
  <c r="J240" i="6"/>
  <c r="K240" i="6"/>
  <c r="L240" i="6"/>
  <c r="M240" i="6"/>
  <c r="N240" i="6"/>
  <c r="O240" i="6"/>
  <c r="H241" i="6"/>
  <c r="I241" i="6"/>
  <c r="J241" i="6"/>
  <c r="K241" i="6"/>
  <c r="L241" i="6"/>
  <c r="M241" i="6"/>
  <c r="N241" i="6"/>
  <c r="O241" i="6"/>
  <c r="H242" i="6"/>
  <c r="I242" i="6"/>
  <c r="J242" i="6"/>
  <c r="K242" i="6"/>
  <c r="L242" i="6"/>
  <c r="M242" i="6"/>
  <c r="N242" i="6"/>
  <c r="O242" i="6"/>
  <c r="H243" i="6"/>
  <c r="I243" i="6"/>
  <c r="J243" i="6"/>
  <c r="K243" i="6"/>
  <c r="L243" i="6"/>
  <c r="M243" i="6"/>
  <c r="N243" i="6"/>
  <c r="O243" i="6"/>
  <c r="H244" i="6"/>
  <c r="I244" i="6"/>
  <c r="J244" i="6"/>
  <c r="K244" i="6"/>
  <c r="L244" i="6"/>
  <c r="M244" i="6"/>
  <c r="N244" i="6"/>
  <c r="O244" i="6"/>
  <c r="H245" i="6"/>
  <c r="I245" i="6"/>
  <c r="J245" i="6"/>
  <c r="K245" i="6"/>
  <c r="L245" i="6"/>
  <c r="M245" i="6"/>
  <c r="N245" i="6"/>
  <c r="O245" i="6"/>
  <c r="H246" i="6"/>
  <c r="I246" i="6"/>
  <c r="J246" i="6"/>
  <c r="K246" i="6"/>
  <c r="L246" i="6"/>
  <c r="M246" i="6"/>
  <c r="N246" i="6"/>
  <c r="O246" i="6"/>
  <c r="H247" i="6"/>
  <c r="I247" i="6"/>
  <c r="J247" i="6"/>
  <c r="K247" i="6"/>
  <c r="L247" i="6"/>
  <c r="M247" i="6"/>
  <c r="N247" i="6"/>
  <c r="O247" i="6"/>
  <c r="H248" i="6"/>
  <c r="I248" i="6"/>
  <c r="J248" i="6"/>
  <c r="K248" i="6"/>
  <c r="L248" i="6"/>
  <c r="M248" i="6"/>
  <c r="N248" i="6"/>
  <c r="O248" i="6"/>
  <c r="H249" i="6"/>
  <c r="I249" i="6"/>
  <c r="J249" i="6"/>
  <c r="K249" i="6"/>
  <c r="L249" i="6"/>
  <c r="M249" i="6"/>
  <c r="N249" i="6"/>
  <c r="O249" i="6"/>
  <c r="H250" i="6"/>
  <c r="I250" i="6"/>
  <c r="J250" i="6"/>
  <c r="K250" i="6"/>
  <c r="L250" i="6"/>
  <c r="M250" i="6"/>
  <c r="N250" i="6"/>
  <c r="O250" i="6"/>
  <c r="H251" i="6"/>
  <c r="I251" i="6"/>
  <c r="J251" i="6"/>
  <c r="K251" i="6"/>
  <c r="L251" i="6"/>
  <c r="M251" i="6"/>
  <c r="N251" i="6"/>
  <c r="O251" i="6"/>
  <c r="H252" i="6"/>
  <c r="I252" i="6"/>
  <c r="J252" i="6"/>
  <c r="K252" i="6"/>
  <c r="L252" i="6"/>
  <c r="M252" i="6"/>
  <c r="N252" i="6"/>
  <c r="O252" i="6"/>
  <c r="H253" i="6"/>
  <c r="I253" i="6"/>
  <c r="J253" i="6"/>
  <c r="K253" i="6"/>
  <c r="L253" i="6"/>
  <c r="M253" i="6"/>
  <c r="N253" i="6"/>
  <c r="O253" i="6"/>
  <c r="H254" i="6"/>
  <c r="I254" i="6"/>
  <c r="J254" i="6"/>
  <c r="K254" i="6"/>
  <c r="L254" i="6"/>
  <c r="M254" i="6"/>
  <c r="N254" i="6"/>
  <c r="O254" i="6"/>
  <c r="H255" i="6"/>
  <c r="I255" i="6"/>
  <c r="J255" i="6"/>
  <c r="K255" i="6"/>
  <c r="L255" i="6"/>
  <c r="M255" i="6"/>
  <c r="N255" i="6"/>
  <c r="O255" i="6"/>
  <c r="H256" i="6"/>
  <c r="I256" i="6"/>
  <c r="J256" i="6"/>
  <c r="K256" i="6"/>
  <c r="L256" i="6"/>
  <c r="M256" i="6"/>
  <c r="N256" i="6"/>
  <c r="O256" i="6"/>
  <c r="H257" i="6"/>
  <c r="I257" i="6"/>
  <c r="J257" i="6"/>
  <c r="K257" i="6"/>
  <c r="L257" i="6"/>
  <c r="M257" i="6"/>
  <c r="N257" i="6"/>
  <c r="O257" i="6"/>
  <c r="H258" i="6"/>
  <c r="I258" i="6"/>
  <c r="J258" i="6"/>
  <c r="K258" i="6"/>
  <c r="L258" i="6"/>
  <c r="M258" i="6"/>
  <c r="N258" i="6"/>
  <c r="O258" i="6"/>
  <c r="H259" i="6"/>
  <c r="I259" i="6"/>
  <c r="J259" i="6"/>
  <c r="K259" i="6"/>
  <c r="L259" i="6"/>
  <c r="M259" i="6"/>
  <c r="N259" i="6"/>
  <c r="O259" i="6"/>
  <c r="H260" i="6"/>
  <c r="I260" i="6"/>
  <c r="J260" i="6"/>
  <c r="K260" i="6"/>
  <c r="L260" i="6"/>
  <c r="M260" i="6"/>
  <c r="N260" i="6"/>
  <c r="O260" i="6"/>
  <c r="H261" i="6"/>
  <c r="I261" i="6"/>
  <c r="J261" i="6"/>
  <c r="K261" i="6"/>
  <c r="L261" i="6"/>
  <c r="M261" i="6"/>
  <c r="N261" i="6"/>
  <c r="O261" i="6"/>
  <c r="H262" i="6"/>
  <c r="I262" i="6"/>
  <c r="J262" i="6"/>
  <c r="K262" i="6"/>
  <c r="L262" i="6"/>
  <c r="M262" i="6"/>
  <c r="N262" i="6"/>
  <c r="O262" i="6"/>
  <c r="H263" i="6"/>
  <c r="I263" i="6"/>
  <c r="J263" i="6"/>
  <c r="K263" i="6"/>
  <c r="L263" i="6"/>
  <c r="M263" i="6"/>
  <c r="N263" i="6"/>
  <c r="O263" i="6"/>
  <c r="H264" i="6"/>
  <c r="I264" i="6"/>
  <c r="J264" i="6"/>
  <c r="K264" i="6"/>
  <c r="L264" i="6"/>
  <c r="M264" i="6"/>
  <c r="N264" i="6"/>
  <c r="O264" i="6"/>
  <c r="H265" i="6"/>
  <c r="I265" i="6"/>
  <c r="J265" i="6"/>
  <c r="K265" i="6"/>
  <c r="L265" i="6"/>
  <c r="M265" i="6"/>
  <c r="N265" i="6"/>
  <c r="O265" i="6"/>
  <c r="H266" i="6"/>
  <c r="I266" i="6"/>
  <c r="J266" i="6"/>
  <c r="K266" i="6"/>
  <c r="L266" i="6"/>
  <c r="M266" i="6"/>
  <c r="N266" i="6"/>
  <c r="O266" i="6"/>
  <c r="H267" i="6"/>
  <c r="I267" i="6"/>
  <c r="J267" i="6"/>
  <c r="K267" i="6"/>
  <c r="L267" i="6"/>
  <c r="M267" i="6"/>
  <c r="N267" i="6"/>
  <c r="O267" i="6"/>
  <c r="H268" i="6"/>
  <c r="I268" i="6"/>
  <c r="J268" i="6"/>
  <c r="K268" i="6"/>
  <c r="L268" i="6"/>
  <c r="M268" i="6"/>
  <c r="N268" i="6"/>
  <c r="O268" i="6"/>
  <c r="H269" i="6"/>
  <c r="I269" i="6"/>
  <c r="J269" i="6"/>
  <c r="K269" i="6"/>
  <c r="L269" i="6"/>
  <c r="M269" i="6"/>
  <c r="N269" i="6"/>
  <c r="O269" i="6"/>
  <c r="H270" i="6"/>
  <c r="I270" i="6"/>
  <c r="J270" i="6"/>
  <c r="K270" i="6"/>
  <c r="L270" i="6"/>
  <c r="M270" i="6"/>
  <c r="N270" i="6"/>
  <c r="O270" i="6"/>
  <c r="H271" i="6"/>
  <c r="I271" i="6"/>
  <c r="J271" i="6"/>
  <c r="K271" i="6"/>
  <c r="L271" i="6"/>
  <c r="M271" i="6"/>
  <c r="N271" i="6"/>
  <c r="O271" i="6"/>
  <c r="H272" i="6"/>
  <c r="I272" i="6"/>
  <c r="J272" i="6"/>
  <c r="K272" i="6"/>
  <c r="L272" i="6"/>
  <c r="M272" i="6"/>
  <c r="N272" i="6"/>
  <c r="O272" i="6"/>
  <c r="H273" i="6"/>
  <c r="I273" i="6"/>
  <c r="J273" i="6"/>
  <c r="K273" i="6"/>
  <c r="L273" i="6"/>
  <c r="M273" i="6"/>
  <c r="N273" i="6"/>
  <c r="O273" i="6"/>
  <c r="H274" i="6"/>
  <c r="I274" i="6"/>
  <c r="J274" i="6"/>
  <c r="K274" i="6"/>
  <c r="L274" i="6"/>
  <c r="M274" i="6"/>
  <c r="N274" i="6"/>
  <c r="O274" i="6"/>
  <c r="H275" i="6"/>
  <c r="I275" i="6"/>
  <c r="J275" i="6"/>
  <c r="K275" i="6"/>
  <c r="L275" i="6"/>
  <c r="M275" i="6"/>
  <c r="N275" i="6"/>
  <c r="O275" i="6"/>
  <c r="H276" i="6"/>
  <c r="I276" i="6"/>
  <c r="J276" i="6"/>
  <c r="K276" i="6"/>
  <c r="L276" i="6"/>
  <c r="M276" i="6"/>
  <c r="N276" i="6"/>
  <c r="O276" i="6"/>
  <c r="H277" i="6"/>
  <c r="I277" i="6"/>
  <c r="J277" i="6"/>
  <c r="K277" i="6"/>
  <c r="L277" i="6"/>
  <c r="M277" i="6"/>
  <c r="N277" i="6"/>
  <c r="O277" i="6"/>
  <c r="H278" i="6"/>
  <c r="I278" i="6"/>
  <c r="J278" i="6"/>
  <c r="K278" i="6"/>
  <c r="L278" i="6"/>
  <c r="M278" i="6"/>
  <c r="N278" i="6"/>
  <c r="O278" i="6"/>
  <c r="H279" i="6"/>
  <c r="I279" i="6"/>
  <c r="J279" i="6"/>
  <c r="K279" i="6"/>
  <c r="L279" i="6"/>
  <c r="M279" i="6"/>
  <c r="N279" i="6"/>
  <c r="O279" i="6"/>
  <c r="H280" i="6"/>
  <c r="I280" i="6"/>
  <c r="J280" i="6"/>
  <c r="K280" i="6"/>
  <c r="L280" i="6"/>
  <c r="M280" i="6"/>
  <c r="N280" i="6"/>
  <c r="O280" i="6"/>
  <c r="H281" i="6"/>
  <c r="I281" i="6"/>
  <c r="J281" i="6"/>
  <c r="K281" i="6"/>
  <c r="L281" i="6"/>
  <c r="M281" i="6"/>
  <c r="N281" i="6"/>
  <c r="O281" i="6"/>
  <c r="H282" i="6"/>
  <c r="I282" i="6"/>
  <c r="J282" i="6"/>
  <c r="K282" i="6"/>
  <c r="L282" i="6"/>
  <c r="M282" i="6"/>
  <c r="N282" i="6"/>
  <c r="O282" i="6"/>
  <c r="H283" i="6"/>
  <c r="I283" i="6"/>
  <c r="J283" i="6"/>
  <c r="K283" i="6"/>
  <c r="L283" i="6"/>
  <c r="M283" i="6"/>
  <c r="N283" i="6"/>
  <c r="O283" i="6"/>
  <c r="H284" i="6"/>
  <c r="I284" i="6"/>
  <c r="J284" i="6"/>
  <c r="K284" i="6"/>
  <c r="L284" i="6"/>
  <c r="M284" i="6"/>
  <c r="N284" i="6"/>
  <c r="O284" i="6"/>
  <c r="H285" i="6"/>
  <c r="I285" i="6"/>
  <c r="J285" i="6"/>
  <c r="K285" i="6"/>
  <c r="L285" i="6"/>
  <c r="M285" i="6"/>
  <c r="N285" i="6"/>
  <c r="O285" i="6"/>
  <c r="H286" i="6"/>
  <c r="I286" i="6"/>
  <c r="J286" i="6"/>
  <c r="K286" i="6"/>
  <c r="L286" i="6"/>
  <c r="M286" i="6"/>
  <c r="N286" i="6"/>
  <c r="O286" i="6"/>
  <c r="H287" i="6"/>
  <c r="I287" i="6"/>
  <c r="J287" i="6"/>
  <c r="K287" i="6"/>
  <c r="L287" i="6"/>
  <c r="M287" i="6"/>
  <c r="N287" i="6"/>
  <c r="O287" i="6"/>
  <c r="H288" i="6"/>
  <c r="I288" i="6"/>
  <c r="J288" i="6"/>
  <c r="K288" i="6"/>
  <c r="L288" i="6"/>
  <c r="M288" i="6"/>
  <c r="N288" i="6"/>
  <c r="O288" i="6"/>
  <c r="H289" i="6"/>
  <c r="I289" i="6"/>
  <c r="J289" i="6"/>
  <c r="K289" i="6"/>
  <c r="L289" i="6"/>
  <c r="M289" i="6"/>
  <c r="N289" i="6"/>
  <c r="O289" i="6"/>
  <c r="H290" i="6"/>
  <c r="I290" i="6"/>
  <c r="J290" i="6"/>
  <c r="K290" i="6"/>
  <c r="L290" i="6"/>
  <c r="M290" i="6"/>
  <c r="N290" i="6"/>
  <c r="O290" i="6"/>
  <c r="H291" i="6"/>
  <c r="I291" i="6"/>
  <c r="J291" i="6"/>
  <c r="K291" i="6"/>
  <c r="L291" i="6"/>
  <c r="M291" i="6"/>
  <c r="N291" i="6"/>
  <c r="O291" i="6"/>
  <c r="H292" i="6"/>
  <c r="I292" i="6"/>
  <c r="J292" i="6"/>
  <c r="K292" i="6"/>
  <c r="L292" i="6"/>
  <c r="M292" i="6"/>
  <c r="N292" i="6"/>
  <c r="O292" i="6"/>
  <c r="H293" i="6"/>
  <c r="I293" i="6"/>
  <c r="J293" i="6"/>
  <c r="K293" i="6"/>
  <c r="L293" i="6"/>
  <c r="M293" i="6"/>
  <c r="N293" i="6"/>
  <c r="O293" i="6"/>
  <c r="H294" i="6"/>
  <c r="I294" i="6"/>
  <c r="J294" i="6"/>
  <c r="K294" i="6"/>
  <c r="L294" i="6"/>
  <c r="M294" i="6"/>
  <c r="N294" i="6"/>
  <c r="O294" i="6"/>
  <c r="H295" i="6"/>
  <c r="I295" i="6"/>
  <c r="J295" i="6"/>
  <c r="K295" i="6"/>
  <c r="L295" i="6"/>
  <c r="M295" i="6"/>
  <c r="N295" i="6"/>
  <c r="O295" i="6"/>
  <c r="H296" i="6"/>
  <c r="I296" i="6"/>
  <c r="J296" i="6"/>
  <c r="K296" i="6"/>
  <c r="L296" i="6"/>
  <c r="M296" i="6"/>
  <c r="N296" i="6"/>
  <c r="O296" i="6"/>
  <c r="H297" i="6"/>
  <c r="I297" i="6"/>
  <c r="J297" i="6"/>
  <c r="K297" i="6"/>
  <c r="L297" i="6"/>
  <c r="M297" i="6"/>
  <c r="N297" i="6"/>
  <c r="O297" i="6"/>
  <c r="H298" i="6"/>
  <c r="I298" i="6"/>
  <c r="J298" i="6"/>
  <c r="K298" i="6"/>
  <c r="L298" i="6"/>
  <c r="M298" i="6"/>
  <c r="N298" i="6"/>
  <c r="O298" i="6"/>
  <c r="H299" i="6"/>
  <c r="I299" i="6"/>
  <c r="J299" i="6"/>
  <c r="K299" i="6"/>
  <c r="L299" i="6"/>
  <c r="M299" i="6"/>
  <c r="N299" i="6"/>
  <c r="O299" i="6"/>
  <c r="H300" i="6"/>
  <c r="I300" i="6"/>
  <c r="J300" i="6"/>
  <c r="K300" i="6"/>
  <c r="L300" i="6"/>
  <c r="M300" i="6"/>
  <c r="N300" i="6"/>
  <c r="O300" i="6"/>
  <c r="H301" i="6"/>
  <c r="I301" i="6"/>
  <c r="J301" i="6"/>
  <c r="K301" i="6"/>
  <c r="L301" i="6"/>
  <c r="M301" i="6"/>
  <c r="N301" i="6"/>
  <c r="O301" i="6"/>
  <c r="H302" i="6"/>
  <c r="I302" i="6"/>
  <c r="J302" i="6"/>
  <c r="K302" i="6"/>
  <c r="L302" i="6"/>
  <c r="M302" i="6"/>
  <c r="N302" i="6"/>
  <c r="O302" i="6"/>
  <c r="H303" i="6"/>
  <c r="I303" i="6"/>
  <c r="J303" i="6"/>
  <c r="K303" i="6"/>
  <c r="L303" i="6"/>
  <c r="M303" i="6"/>
  <c r="N303" i="6"/>
  <c r="O303" i="6"/>
  <c r="H304" i="6"/>
  <c r="I304" i="6"/>
  <c r="J304" i="6"/>
  <c r="K304" i="6"/>
  <c r="L304" i="6"/>
  <c r="M304" i="6"/>
  <c r="N304" i="6"/>
  <c r="O304" i="6"/>
  <c r="H305" i="6"/>
  <c r="I305" i="6"/>
  <c r="J305" i="6"/>
  <c r="K305" i="6"/>
  <c r="L305" i="6"/>
  <c r="M305" i="6"/>
  <c r="N305" i="6"/>
  <c r="O305" i="6"/>
  <c r="H306" i="6"/>
  <c r="I306" i="6"/>
  <c r="J306" i="6"/>
  <c r="K306" i="6"/>
  <c r="L306" i="6"/>
  <c r="M306" i="6"/>
  <c r="N306" i="6"/>
  <c r="O306" i="6"/>
  <c r="H307" i="6"/>
  <c r="I307" i="6"/>
  <c r="J307" i="6"/>
  <c r="K307" i="6"/>
  <c r="L307" i="6"/>
  <c r="M307" i="6"/>
  <c r="N307" i="6"/>
  <c r="O307" i="6"/>
  <c r="H308" i="6"/>
  <c r="I308" i="6"/>
  <c r="J308" i="6"/>
  <c r="K308" i="6"/>
  <c r="L308" i="6"/>
  <c r="M308" i="6"/>
  <c r="N308" i="6"/>
  <c r="O308" i="6"/>
  <c r="H309" i="6"/>
  <c r="I309" i="6"/>
  <c r="J309" i="6"/>
  <c r="K309" i="6"/>
  <c r="L309" i="6"/>
  <c r="M309" i="6"/>
  <c r="N309" i="6"/>
  <c r="O309" i="6"/>
  <c r="H310" i="6"/>
  <c r="I310" i="6"/>
  <c r="J310" i="6"/>
  <c r="K310" i="6"/>
  <c r="L310" i="6"/>
  <c r="M310" i="6"/>
  <c r="N310" i="6"/>
  <c r="O310" i="6"/>
  <c r="H311" i="6"/>
  <c r="I311" i="6"/>
  <c r="J311" i="6"/>
  <c r="K311" i="6"/>
  <c r="L311" i="6"/>
  <c r="M311" i="6"/>
  <c r="N311" i="6"/>
  <c r="O311" i="6"/>
  <c r="H312" i="6"/>
  <c r="I312" i="6"/>
  <c r="J312" i="6"/>
  <c r="K312" i="6"/>
  <c r="L312" i="6"/>
  <c r="M312" i="6"/>
  <c r="N312" i="6"/>
  <c r="O312" i="6"/>
  <c r="H313" i="6"/>
  <c r="I313" i="6"/>
  <c r="J313" i="6"/>
  <c r="K313" i="6"/>
  <c r="L313" i="6"/>
  <c r="M313" i="6"/>
  <c r="N313" i="6"/>
  <c r="O313" i="6"/>
  <c r="H314" i="6"/>
  <c r="I314" i="6"/>
  <c r="J314" i="6"/>
  <c r="K314" i="6"/>
  <c r="L314" i="6"/>
  <c r="M314" i="6"/>
  <c r="N314" i="6"/>
  <c r="O314" i="6"/>
  <c r="H315" i="6"/>
  <c r="I315" i="6"/>
  <c r="J315" i="6"/>
  <c r="K315" i="6"/>
  <c r="L315" i="6"/>
  <c r="M315" i="6"/>
  <c r="N315" i="6"/>
  <c r="O315" i="6"/>
  <c r="H316" i="6"/>
  <c r="I316" i="6"/>
  <c r="J316" i="6"/>
  <c r="K316" i="6"/>
  <c r="L316" i="6"/>
  <c r="M316" i="6"/>
  <c r="N316" i="6"/>
  <c r="O316" i="6"/>
  <c r="H317" i="6"/>
  <c r="I317" i="6"/>
  <c r="J317" i="6"/>
  <c r="K317" i="6"/>
  <c r="L317" i="6"/>
  <c r="M317" i="6"/>
  <c r="N317" i="6"/>
  <c r="O317" i="6"/>
  <c r="H318" i="6"/>
  <c r="I318" i="6"/>
  <c r="J318" i="6"/>
  <c r="K318" i="6"/>
  <c r="L318" i="6"/>
  <c r="M318" i="6"/>
  <c r="N318" i="6"/>
  <c r="O318" i="6"/>
  <c r="H319" i="6"/>
  <c r="I319" i="6"/>
  <c r="J319" i="6"/>
  <c r="K319" i="6"/>
  <c r="L319" i="6"/>
  <c r="M319" i="6"/>
  <c r="N319" i="6"/>
  <c r="O319" i="6"/>
  <c r="H320" i="6"/>
  <c r="I320" i="6"/>
  <c r="J320" i="6"/>
  <c r="K320" i="6"/>
  <c r="L320" i="6"/>
  <c r="M320" i="6"/>
  <c r="N320" i="6"/>
  <c r="O320" i="6"/>
  <c r="H321" i="6"/>
  <c r="I321" i="6"/>
  <c r="J321" i="6"/>
  <c r="K321" i="6"/>
  <c r="L321" i="6"/>
  <c r="M321" i="6"/>
  <c r="N321" i="6"/>
  <c r="O321" i="6"/>
  <c r="H322" i="6"/>
  <c r="I322" i="6"/>
  <c r="J322" i="6"/>
  <c r="K322" i="6"/>
  <c r="L322" i="6"/>
  <c r="M322" i="6"/>
  <c r="N322" i="6"/>
  <c r="O322" i="6"/>
  <c r="H323" i="6"/>
  <c r="I323" i="6"/>
  <c r="J323" i="6"/>
  <c r="K323" i="6"/>
  <c r="L323" i="6"/>
  <c r="M323" i="6"/>
  <c r="N323" i="6"/>
  <c r="O323" i="6"/>
  <c r="H324" i="6"/>
  <c r="I324" i="6"/>
  <c r="J324" i="6"/>
  <c r="K324" i="6"/>
  <c r="L324" i="6"/>
  <c r="M324" i="6"/>
  <c r="N324" i="6"/>
  <c r="O324" i="6"/>
  <c r="H325" i="6"/>
  <c r="I325" i="6"/>
  <c r="J325" i="6"/>
  <c r="K325" i="6"/>
  <c r="L325" i="6"/>
  <c r="M325" i="6"/>
  <c r="N325" i="6"/>
  <c r="O325" i="6"/>
  <c r="H326" i="6"/>
  <c r="I326" i="6"/>
  <c r="J326" i="6"/>
  <c r="K326" i="6"/>
  <c r="L326" i="6"/>
  <c r="M326" i="6"/>
  <c r="N326" i="6"/>
  <c r="O326" i="6"/>
  <c r="H327" i="6"/>
  <c r="I327" i="6"/>
  <c r="J327" i="6"/>
  <c r="K327" i="6"/>
  <c r="L327" i="6"/>
  <c r="M327" i="6"/>
  <c r="N327" i="6"/>
  <c r="O327" i="6"/>
  <c r="H328" i="6"/>
  <c r="I328" i="6"/>
  <c r="J328" i="6"/>
  <c r="K328" i="6"/>
  <c r="L328" i="6"/>
  <c r="M328" i="6"/>
  <c r="N328" i="6"/>
  <c r="O328" i="6"/>
  <c r="H329" i="6"/>
  <c r="I329" i="6"/>
  <c r="J329" i="6"/>
  <c r="K329" i="6"/>
  <c r="L329" i="6"/>
  <c r="M329" i="6"/>
  <c r="N329" i="6"/>
  <c r="O329" i="6"/>
  <c r="H330" i="6"/>
  <c r="I330" i="6"/>
  <c r="J330" i="6"/>
  <c r="K330" i="6"/>
  <c r="L330" i="6"/>
  <c r="M330" i="6"/>
  <c r="N330" i="6"/>
  <c r="O330" i="6"/>
  <c r="H331" i="6"/>
  <c r="I331" i="6"/>
  <c r="J331" i="6"/>
  <c r="K331" i="6"/>
  <c r="L331" i="6"/>
  <c r="M331" i="6"/>
  <c r="N331" i="6"/>
  <c r="O331" i="6"/>
  <c r="H332" i="6"/>
  <c r="I332" i="6"/>
  <c r="J332" i="6"/>
  <c r="K332" i="6"/>
  <c r="L332" i="6"/>
  <c r="M332" i="6"/>
  <c r="N332" i="6"/>
  <c r="O332" i="6"/>
  <c r="H333" i="6"/>
  <c r="I333" i="6"/>
  <c r="J333" i="6"/>
  <c r="K333" i="6"/>
  <c r="L333" i="6"/>
  <c r="M333" i="6"/>
  <c r="N333" i="6"/>
  <c r="O333" i="6"/>
  <c r="H334" i="6"/>
  <c r="I334" i="6"/>
  <c r="J334" i="6"/>
  <c r="K334" i="6"/>
  <c r="L334" i="6"/>
  <c r="M334" i="6"/>
  <c r="N334" i="6"/>
  <c r="O334" i="6"/>
  <c r="H335" i="6"/>
  <c r="I335" i="6"/>
  <c r="J335" i="6"/>
  <c r="K335" i="6"/>
  <c r="L335" i="6"/>
  <c r="M335" i="6"/>
  <c r="N335" i="6"/>
  <c r="O335" i="6"/>
  <c r="H336" i="6"/>
  <c r="I336" i="6"/>
  <c r="J336" i="6"/>
  <c r="K336" i="6"/>
  <c r="L336" i="6"/>
  <c r="M336" i="6"/>
  <c r="N336" i="6"/>
  <c r="O336" i="6"/>
  <c r="H337" i="6"/>
  <c r="I337" i="6"/>
  <c r="J337" i="6"/>
  <c r="K337" i="6"/>
  <c r="L337" i="6"/>
  <c r="M337" i="6"/>
  <c r="N337" i="6"/>
  <c r="O337" i="6"/>
  <c r="H338" i="6"/>
  <c r="I338" i="6"/>
  <c r="J338" i="6"/>
  <c r="K338" i="6"/>
  <c r="L338" i="6"/>
  <c r="M338" i="6"/>
  <c r="N338" i="6"/>
  <c r="O338" i="6"/>
  <c r="H339" i="6"/>
  <c r="I339" i="6"/>
  <c r="J339" i="6"/>
  <c r="K339" i="6"/>
  <c r="L339" i="6"/>
  <c r="M339" i="6"/>
  <c r="N339" i="6"/>
  <c r="O339" i="6"/>
  <c r="H340" i="6"/>
  <c r="I340" i="6"/>
  <c r="J340" i="6"/>
  <c r="K340" i="6"/>
  <c r="L340" i="6"/>
  <c r="M340" i="6"/>
  <c r="N340" i="6"/>
  <c r="O340" i="6"/>
  <c r="H341" i="6"/>
  <c r="I341" i="6"/>
  <c r="J341" i="6"/>
  <c r="K341" i="6"/>
  <c r="L341" i="6"/>
  <c r="M341" i="6"/>
  <c r="N341" i="6"/>
  <c r="O341" i="6"/>
  <c r="H342" i="6"/>
  <c r="I342" i="6"/>
  <c r="J342" i="6"/>
  <c r="K342" i="6"/>
  <c r="L342" i="6"/>
  <c r="M342" i="6"/>
  <c r="N342" i="6"/>
  <c r="O342" i="6"/>
  <c r="H343" i="6"/>
  <c r="I343" i="6"/>
  <c r="J343" i="6"/>
  <c r="K343" i="6"/>
  <c r="L343" i="6"/>
  <c r="M343" i="6"/>
  <c r="N343" i="6"/>
  <c r="O343" i="6"/>
  <c r="H344" i="6"/>
  <c r="I344" i="6"/>
  <c r="J344" i="6"/>
  <c r="K344" i="6"/>
  <c r="L344" i="6"/>
  <c r="M344" i="6"/>
  <c r="N344" i="6"/>
  <c r="O344" i="6"/>
  <c r="H345" i="6"/>
  <c r="I345" i="6"/>
  <c r="J345" i="6"/>
  <c r="K345" i="6"/>
  <c r="L345" i="6"/>
  <c r="M345" i="6"/>
  <c r="N345" i="6"/>
  <c r="O345" i="6"/>
  <c r="H346" i="6"/>
  <c r="I346" i="6"/>
  <c r="J346" i="6"/>
  <c r="K346" i="6"/>
  <c r="L346" i="6"/>
  <c r="M346" i="6"/>
  <c r="N346" i="6"/>
  <c r="O346" i="6"/>
  <c r="H347" i="6"/>
  <c r="I347" i="6"/>
  <c r="J347" i="6"/>
  <c r="K347" i="6"/>
  <c r="L347" i="6"/>
  <c r="M347" i="6"/>
  <c r="N347" i="6"/>
  <c r="O347" i="6"/>
  <c r="H348" i="6"/>
  <c r="I348" i="6"/>
  <c r="J348" i="6"/>
  <c r="K348" i="6"/>
  <c r="L348" i="6"/>
  <c r="M348" i="6"/>
  <c r="N348" i="6"/>
  <c r="O348" i="6"/>
  <c r="H349" i="6"/>
  <c r="I349" i="6"/>
  <c r="J349" i="6"/>
  <c r="K349" i="6"/>
  <c r="L349" i="6"/>
  <c r="M349" i="6"/>
  <c r="N349" i="6"/>
  <c r="O349" i="6"/>
  <c r="H350" i="6"/>
  <c r="I350" i="6"/>
  <c r="J350" i="6"/>
  <c r="K350" i="6"/>
  <c r="L350" i="6"/>
  <c r="M350" i="6"/>
  <c r="N350" i="6"/>
  <c r="O350" i="6"/>
  <c r="H351" i="6"/>
  <c r="I351" i="6"/>
  <c r="J351" i="6"/>
  <c r="K351" i="6"/>
  <c r="L351" i="6"/>
  <c r="M351" i="6"/>
  <c r="N351" i="6"/>
  <c r="O351" i="6"/>
  <c r="H352" i="6"/>
  <c r="I352" i="6"/>
  <c r="J352" i="6"/>
  <c r="K352" i="6"/>
  <c r="L352" i="6"/>
  <c r="M352" i="6"/>
  <c r="N352" i="6"/>
  <c r="O352" i="6"/>
  <c r="H353" i="6"/>
  <c r="I353" i="6"/>
  <c r="J353" i="6"/>
  <c r="K353" i="6"/>
  <c r="L353" i="6"/>
  <c r="M353" i="6"/>
  <c r="N353" i="6"/>
  <c r="O353" i="6"/>
  <c r="H354" i="6"/>
  <c r="I354" i="6"/>
  <c r="J354" i="6"/>
  <c r="K354" i="6"/>
  <c r="L354" i="6"/>
  <c r="M354" i="6"/>
  <c r="N354" i="6"/>
  <c r="O354" i="6"/>
  <c r="H355" i="6"/>
  <c r="I355" i="6"/>
  <c r="J355" i="6"/>
  <c r="K355" i="6"/>
  <c r="L355" i="6"/>
  <c r="M355" i="6"/>
  <c r="N355" i="6"/>
  <c r="O355" i="6"/>
  <c r="H356" i="6"/>
  <c r="I356" i="6"/>
  <c r="J356" i="6"/>
  <c r="K356" i="6"/>
  <c r="L356" i="6"/>
  <c r="M356" i="6"/>
  <c r="N356" i="6"/>
  <c r="O356" i="6"/>
  <c r="H357" i="6"/>
  <c r="I357" i="6"/>
  <c r="J357" i="6"/>
  <c r="K357" i="6"/>
  <c r="L357" i="6"/>
  <c r="M357" i="6"/>
  <c r="N357" i="6"/>
  <c r="O357" i="6"/>
  <c r="H358" i="6"/>
  <c r="I358" i="6"/>
  <c r="J358" i="6"/>
  <c r="K358" i="6"/>
  <c r="L358" i="6"/>
  <c r="M358" i="6"/>
  <c r="N358" i="6"/>
  <c r="O358" i="6"/>
  <c r="H359" i="6"/>
  <c r="I359" i="6"/>
  <c r="J359" i="6"/>
  <c r="K359" i="6"/>
  <c r="L359" i="6"/>
  <c r="M359" i="6"/>
  <c r="N359" i="6"/>
  <c r="O359" i="6"/>
  <c r="H360" i="6"/>
  <c r="I360" i="6"/>
  <c r="J360" i="6"/>
  <c r="K360" i="6"/>
  <c r="L360" i="6"/>
  <c r="M360" i="6"/>
  <c r="N360" i="6"/>
  <c r="O360" i="6"/>
  <c r="H361" i="6"/>
  <c r="I361" i="6"/>
  <c r="J361" i="6"/>
  <c r="K361" i="6"/>
  <c r="L361" i="6"/>
  <c r="M361" i="6"/>
  <c r="N361" i="6"/>
  <c r="O361" i="6"/>
  <c r="H362" i="6"/>
  <c r="I362" i="6"/>
  <c r="J362" i="6"/>
  <c r="K362" i="6"/>
  <c r="L362" i="6"/>
  <c r="M362" i="6"/>
  <c r="N362" i="6"/>
  <c r="O362" i="6"/>
  <c r="H363" i="6"/>
  <c r="I363" i="6"/>
  <c r="J363" i="6"/>
  <c r="K363" i="6"/>
  <c r="L363" i="6"/>
  <c r="M363" i="6"/>
  <c r="N363" i="6"/>
  <c r="O363" i="6"/>
  <c r="H364" i="6"/>
  <c r="I364" i="6"/>
  <c r="J364" i="6"/>
  <c r="K364" i="6"/>
  <c r="L364" i="6"/>
  <c r="M364" i="6"/>
  <c r="N364" i="6"/>
  <c r="O364" i="6"/>
  <c r="H365" i="6"/>
  <c r="I365" i="6"/>
  <c r="J365" i="6"/>
  <c r="K365" i="6"/>
  <c r="L365" i="6"/>
  <c r="M365" i="6"/>
  <c r="N365" i="6"/>
  <c r="O365" i="6"/>
  <c r="H366" i="6"/>
  <c r="I366" i="6"/>
  <c r="J366" i="6"/>
  <c r="K366" i="6"/>
  <c r="L366" i="6"/>
  <c r="M366" i="6"/>
  <c r="N366" i="6"/>
  <c r="O366" i="6"/>
  <c r="H367" i="6"/>
  <c r="I367" i="6"/>
  <c r="J367" i="6"/>
  <c r="K367" i="6"/>
  <c r="L367" i="6"/>
  <c r="M367" i="6"/>
  <c r="N367" i="6"/>
  <c r="O367" i="6"/>
  <c r="H368" i="6"/>
  <c r="I368" i="6"/>
  <c r="J368" i="6"/>
  <c r="K368" i="6"/>
  <c r="L368" i="6"/>
  <c r="M368" i="6"/>
  <c r="N368" i="6"/>
  <c r="O368" i="6"/>
  <c r="H369" i="6"/>
  <c r="I369" i="6"/>
  <c r="J369" i="6"/>
  <c r="K369" i="6"/>
  <c r="L369" i="6"/>
  <c r="M369" i="6"/>
  <c r="N369" i="6"/>
  <c r="O369" i="6"/>
  <c r="H370" i="6"/>
  <c r="I370" i="6"/>
  <c r="J370" i="6"/>
  <c r="K370" i="6"/>
  <c r="L370" i="6"/>
  <c r="M370" i="6"/>
  <c r="N370" i="6"/>
  <c r="O370" i="6"/>
  <c r="H371" i="6"/>
  <c r="I371" i="6"/>
  <c r="J371" i="6"/>
  <c r="K371" i="6"/>
  <c r="L371" i="6"/>
  <c r="M371" i="6"/>
  <c r="N371" i="6"/>
  <c r="O371" i="6"/>
  <c r="H372" i="6"/>
  <c r="I372" i="6"/>
  <c r="J372" i="6"/>
  <c r="K372" i="6"/>
  <c r="L372" i="6"/>
  <c r="M372" i="6"/>
  <c r="N372" i="6"/>
  <c r="O372" i="6"/>
  <c r="H373" i="6"/>
  <c r="I373" i="6"/>
  <c r="J373" i="6"/>
  <c r="K373" i="6"/>
  <c r="L373" i="6"/>
  <c r="M373" i="6"/>
  <c r="N373" i="6"/>
  <c r="O373" i="6"/>
  <c r="H374" i="6"/>
  <c r="I374" i="6"/>
  <c r="J374" i="6"/>
  <c r="K374" i="6"/>
  <c r="L374" i="6"/>
  <c r="M374" i="6"/>
  <c r="N374" i="6"/>
  <c r="O374" i="6"/>
  <c r="H375" i="6"/>
  <c r="I375" i="6"/>
  <c r="J375" i="6"/>
  <c r="K375" i="6"/>
  <c r="L375" i="6"/>
  <c r="M375" i="6"/>
  <c r="N375" i="6"/>
  <c r="O375" i="6"/>
  <c r="H376" i="6"/>
  <c r="I376" i="6"/>
  <c r="J376" i="6"/>
  <c r="K376" i="6"/>
  <c r="L376" i="6"/>
  <c r="M376" i="6"/>
  <c r="N376" i="6"/>
  <c r="O376" i="6"/>
  <c r="H377" i="6"/>
  <c r="I377" i="6"/>
  <c r="J377" i="6"/>
  <c r="K377" i="6"/>
  <c r="L377" i="6"/>
  <c r="M377" i="6"/>
  <c r="N377" i="6"/>
  <c r="O377" i="6"/>
  <c r="H378" i="6"/>
  <c r="I378" i="6"/>
  <c r="J378" i="6"/>
  <c r="K378" i="6"/>
  <c r="L378" i="6"/>
  <c r="M378" i="6"/>
  <c r="N378" i="6"/>
  <c r="O378" i="6"/>
  <c r="H379" i="6"/>
  <c r="I379" i="6"/>
  <c r="J379" i="6"/>
  <c r="K379" i="6"/>
  <c r="L379" i="6"/>
  <c r="M379" i="6"/>
  <c r="N379" i="6"/>
  <c r="O379" i="6"/>
  <c r="H380" i="6"/>
  <c r="I380" i="6"/>
  <c r="J380" i="6"/>
  <c r="K380" i="6"/>
  <c r="L380" i="6"/>
  <c r="M380" i="6"/>
  <c r="N380" i="6"/>
  <c r="O380" i="6"/>
  <c r="H381" i="6"/>
  <c r="I381" i="6"/>
  <c r="J381" i="6"/>
  <c r="K381" i="6"/>
  <c r="L381" i="6"/>
  <c r="M381" i="6"/>
  <c r="N381" i="6"/>
  <c r="O381" i="6"/>
  <c r="H382" i="6"/>
  <c r="I382" i="6"/>
  <c r="J382" i="6"/>
  <c r="K382" i="6"/>
  <c r="L382" i="6"/>
  <c r="M382" i="6"/>
  <c r="N382" i="6"/>
  <c r="O382" i="6"/>
  <c r="H383" i="6"/>
  <c r="I383" i="6"/>
  <c r="J383" i="6"/>
  <c r="K383" i="6"/>
  <c r="L383" i="6"/>
  <c r="M383" i="6"/>
  <c r="N383" i="6"/>
  <c r="O383" i="6"/>
  <c r="H384" i="6"/>
  <c r="I384" i="6"/>
  <c r="J384" i="6"/>
  <c r="K384" i="6"/>
  <c r="L384" i="6"/>
  <c r="M384" i="6"/>
  <c r="N384" i="6"/>
  <c r="O384" i="6"/>
  <c r="H385" i="6"/>
  <c r="I385" i="6"/>
  <c r="J385" i="6"/>
  <c r="K385" i="6"/>
  <c r="L385" i="6"/>
  <c r="M385" i="6"/>
  <c r="N385" i="6"/>
  <c r="O385" i="6"/>
  <c r="H386" i="6"/>
  <c r="I386" i="6"/>
  <c r="J386" i="6"/>
  <c r="K386" i="6"/>
  <c r="L386" i="6"/>
  <c r="M386" i="6"/>
  <c r="N386" i="6"/>
  <c r="O386" i="6"/>
  <c r="H387" i="6"/>
  <c r="I387" i="6"/>
  <c r="J387" i="6"/>
  <c r="K387" i="6"/>
  <c r="L387" i="6"/>
  <c r="M387" i="6"/>
  <c r="N387" i="6"/>
  <c r="O387" i="6"/>
  <c r="H388" i="6"/>
  <c r="I388" i="6"/>
  <c r="J388" i="6"/>
  <c r="K388" i="6"/>
  <c r="L388" i="6"/>
  <c r="M388" i="6"/>
  <c r="N388" i="6"/>
  <c r="O388" i="6"/>
  <c r="H389" i="6"/>
  <c r="I389" i="6"/>
  <c r="J389" i="6"/>
  <c r="K389" i="6"/>
  <c r="L389" i="6"/>
  <c r="M389" i="6"/>
  <c r="N389" i="6"/>
  <c r="O389" i="6"/>
  <c r="H390" i="6"/>
  <c r="I390" i="6"/>
  <c r="J390" i="6"/>
  <c r="K390" i="6"/>
  <c r="L390" i="6"/>
  <c r="M390" i="6"/>
  <c r="N390" i="6"/>
  <c r="O390" i="6"/>
  <c r="H391" i="6"/>
  <c r="I391" i="6"/>
  <c r="J391" i="6"/>
  <c r="K391" i="6"/>
  <c r="L391" i="6"/>
  <c r="M391" i="6"/>
  <c r="N391" i="6"/>
  <c r="O391" i="6"/>
  <c r="H392" i="6"/>
  <c r="I392" i="6"/>
  <c r="J392" i="6"/>
  <c r="K392" i="6"/>
  <c r="L392" i="6"/>
  <c r="M392" i="6"/>
  <c r="N392" i="6"/>
  <c r="O392" i="6"/>
  <c r="H393" i="6"/>
  <c r="I393" i="6"/>
  <c r="J393" i="6"/>
  <c r="K393" i="6"/>
  <c r="L393" i="6"/>
  <c r="M393" i="6"/>
  <c r="N393" i="6"/>
  <c r="O393" i="6"/>
  <c r="H394" i="6"/>
  <c r="I394" i="6"/>
  <c r="J394" i="6"/>
  <c r="K394" i="6"/>
  <c r="L394" i="6"/>
  <c r="M394" i="6"/>
  <c r="N394" i="6"/>
  <c r="O394" i="6"/>
  <c r="H395" i="6"/>
  <c r="I395" i="6"/>
  <c r="J395" i="6"/>
  <c r="K395" i="6"/>
  <c r="L395" i="6"/>
  <c r="M395" i="6"/>
  <c r="N395" i="6"/>
  <c r="O395" i="6"/>
  <c r="H396" i="6"/>
  <c r="I396" i="6"/>
  <c r="J396" i="6"/>
  <c r="K396" i="6"/>
  <c r="L396" i="6"/>
  <c r="M396" i="6"/>
  <c r="N396" i="6"/>
  <c r="O396" i="6"/>
  <c r="H397" i="6"/>
  <c r="I397" i="6"/>
  <c r="J397" i="6"/>
  <c r="K397" i="6"/>
  <c r="L397" i="6"/>
  <c r="M397" i="6"/>
  <c r="N397" i="6"/>
  <c r="O397" i="6"/>
  <c r="H398" i="6"/>
  <c r="I398" i="6"/>
  <c r="J398" i="6"/>
  <c r="K398" i="6"/>
  <c r="L398" i="6"/>
  <c r="M398" i="6"/>
  <c r="N398" i="6"/>
  <c r="O398" i="6"/>
  <c r="H399" i="6"/>
  <c r="I399" i="6"/>
  <c r="J399" i="6"/>
  <c r="K399" i="6"/>
  <c r="L399" i="6"/>
  <c r="M399" i="6"/>
  <c r="N399" i="6"/>
  <c r="O399" i="6"/>
  <c r="H400" i="6"/>
  <c r="I400" i="6"/>
  <c r="J400" i="6"/>
  <c r="K400" i="6"/>
  <c r="L400" i="6"/>
  <c r="M400" i="6"/>
  <c r="N400" i="6"/>
  <c r="O400" i="6"/>
  <c r="H401" i="6"/>
  <c r="I401" i="6"/>
  <c r="J401" i="6"/>
  <c r="K401" i="6"/>
  <c r="L401" i="6"/>
  <c r="M401" i="6"/>
  <c r="N401" i="6"/>
  <c r="O401" i="6"/>
  <c r="H402" i="6"/>
  <c r="I402" i="6"/>
  <c r="J402" i="6"/>
  <c r="K402" i="6"/>
  <c r="L402" i="6"/>
  <c r="M402" i="6"/>
  <c r="N402" i="6"/>
  <c r="O402" i="6"/>
  <c r="H403" i="6"/>
  <c r="I403" i="6"/>
  <c r="J403" i="6"/>
  <c r="K403" i="6"/>
  <c r="L403" i="6"/>
  <c r="M403" i="6"/>
  <c r="N403" i="6"/>
  <c r="O403" i="6"/>
  <c r="H404" i="6"/>
  <c r="I404" i="6"/>
  <c r="J404" i="6"/>
  <c r="K404" i="6"/>
  <c r="L404" i="6"/>
  <c r="M404" i="6"/>
  <c r="N404" i="6"/>
  <c r="O404" i="6"/>
  <c r="H405" i="6"/>
  <c r="I405" i="6"/>
  <c r="J405" i="6"/>
  <c r="K405" i="6"/>
  <c r="L405" i="6"/>
  <c r="M405" i="6"/>
  <c r="N405" i="6"/>
  <c r="O405" i="6"/>
  <c r="H406" i="6"/>
  <c r="I406" i="6"/>
  <c r="J406" i="6"/>
  <c r="K406" i="6"/>
  <c r="L406" i="6"/>
  <c r="M406" i="6"/>
  <c r="N406" i="6"/>
  <c r="O406" i="6"/>
  <c r="H407" i="6"/>
  <c r="I407" i="6"/>
  <c r="J407" i="6"/>
  <c r="K407" i="6"/>
  <c r="L407" i="6"/>
  <c r="M407" i="6"/>
  <c r="N407" i="6"/>
  <c r="O407" i="6"/>
  <c r="H408" i="6"/>
  <c r="I408" i="6"/>
  <c r="J408" i="6"/>
  <c r="K408" i="6"/>
  <c r="L408" i="6"/>
  <c r="M408" i="6"/>
  <c r="N408" i="6"/>
  <c r="O408" i="6"/>
  <c r="H409" i="6"/>
  <c r="I409" i="6"/>
  <c r="J409" i="6"/>
  <c r="K409" i="6"/>
  <c r="L409" i="6"/>
  <c r="M409" i="6"/>
  <c r="N409" i="6"/>
  <c r="O409" i="6"/>
  <c r="H410" i="6"/>
  <c r="I410" i="6"/>
  <c r="J410" i="6"/>
  <c r="K410" i="6"/>
  <c r="L410" i="6"/>
  <c r="M410" i="6"/>
  <c r="N410" i="6"/>
  <c r="O410" i="6"/>
  <c r="H411" i="6"/>
  <c r="I411" i="6"/>
  <c r="J411" i="6"/>
  <c r="K411" i="6"/>
  <c r="L411" i="6"/>
  <c r="M411" i="6"/>
  <c r="N411" i="6"/>
  <c r="O411" i="6"/>
  <c r="H412" i="6"/>
  <c r="I412" i="6"/>
  <c r="J412" i="6"/>
  <c r="K412" i="6"/>
  <c r="L412" i="6"/>
  <c r="M412" i="6"/>
  <c r="N412" i="6"/>
  <c r="O412" i="6"/>
  <c r="H413" i="6"/>
  <c r="I413" i="6"/>
  <c r="J413" i="6"/>
  <c r="K413" i="6"/>
  <c r="L413" i="6"/>
  <c r="M413" i="6"/>
  <c r="N413" i="6"/>
  <c r="O413" i="6"/>
  <c r="H414" i="6"/>
  <c r="I414" i="6"/>
  <c r="J414" i="6"/>
  <c r="K414" i="6"/>
  <c r="L414" i="6"/>
  <c r="M414" i="6"/>
  <c r="N414" i="6"/>
  <c r="O414" i="6"/>
  <c r="H415" i="6"/>
  <c r="I415" i="6"/>
  <c r="J415" i="6"/>
  <c r="K415" i="6"/>
  <c r="L415" i="6"/>
  <c r="M415" i="6"/>
  <c r="N415" i="6"/>
  <c r="O415" i="6"/>
  <c r="H416" i="6"/>
  <c r="I416" i="6"/>
  <c r="J416" i="6"/>
  <c r="K416" i="6"/>
  <c r="L416" i="6"/>
  <c r="M416" i="6"/>
  <c r="N416" i="6"/>
  <c r="O416" i="6"/>
  <c r="H417" i="6"/>
  <c r="I417" i="6"/>
  <c r="J417" i="6"/>
  <c r="K417" i="6"/>
  <c r="L417" i="6"/>
  <c r="M417" i="6"/>
  <c r="N417" i="6"/>
  <c r="O417" i="6"/>
  <c r="H418" i="6"/>
  <c r="I418" i="6"/>
  <c r="J418" i="6"/>
  <c r="K418" i="6"/>
  <c r="L418" i="6"/>
  <c r="M418" i="6"/>
  <c r="N418" i="6"/>
  <c r="O418" i="6"/>
  <c r="H419" i="6"/>
  <c r="I419" i="6"/>
  <c r="J419" i="6"/>
  <c r="K419" i="6"/>
  <c r="L419" i="6"/>
  <c r="M419" i="6"/>
  <c r="N419" i="6"/>
  <c r="O419" i="6"/>
  <c r="H420" i="6"/>
  <c r="I420" i="6"/>
  <c r="J420" i="6"/>
  <c r="K420" i="6"/>
  <c r="L420" i="6"/>
  <c r="M420" i="6"/>
  <c r="N420" i="6"/>
  <c r="O420" i="6"/>
  <c r="H421" i="6"/>
  <c r="I421" i="6"/>
  <c r="J421" i="6"/>
  <c r="K421" i="6"/>
  <c r="L421" i="6"/>
  <c r="M421" i="6"/>
  <c r="N421" i="6"/>
  <c r="O421" i="6"/>
  <c r="H422" i="6"/>
  <c r="I422" i="6"/>
  <c r="J422" i="6"/>
  <c r="K422" i="6"/>
  <c r="L422" i="6"/>
  <c r="M422" i="6"/>
  <c r="N422" i="6"/>
  <c r="O422" i="6"/>
  <c r="H423" i="6"/>
  <c r="I423" i="6"/>
  <c r="J423" i="6"/>
  <c r="K423" i="6"/>
  <c r="L423" i="6"/>
  <c r="M423" i="6"/>
  <c r="N423" i="6"/>
  <c r="O423" i="6"/>
  <c r="H424" i="6"/>
  <c r="I424" i="6"/>
  <c r="J424" i="6"/>
  <c r="K424" i="6"/>
  <c r="L424" i="6"/>
  <c r="M424" i="6"/>
  <c r="N424" i="6"/>
  <c r="O424" i="6"/>
  <c r="H425" i="6"/>
  <c r="I425" i="6"/>
  <c r="J425" i="6"/>
  <c r="K425" i="6"/>
  <c r="L425" i="6"/>
  <c r="M425" i="6"/>
  <c r="N425" i="6"/>
  <c r="O425" i="6"/>
  <c r="H426" i="6"/>
  <c r="I426" i="6"/>
  <c r="J426" i="6"/>
  <c r="K426" i="6"/>
  <c r="L426" i="6"/>
  <c r="M426" i="6"/>
  <c r="N426" i="6"/>
  <c r="O426" i="6"/>
  <c r="H427" i="6"/>
  <c r="I427" i="6"/>
  <c r="J427" i="6"/>
  <c r="K427" i="6"/>
  <c r="L427" i="6"/>
  <c r="M427" i="6"/>
  <c r="N427" i="6"/>
  <c r="O427" i="6"/>
  <c r="H428" i="6"/>
  <c r="I428" i="6"/>
  <c r="J428" i="6"/>
  <c r="K428" i="6"/>
  <c r="L428" i="6"/>
  <c r="M428" i="6"/>
  <c r="N428" i="6"/>
  <c r="O428" i="6"/>
  <c r="H429" i="6"/>
  <c r="I429" i="6"/>
  <c r="J429" i="6"/>
  <c r="K429" i="6"/>
  <c r="L429" i="6"/>
  <c r="M429" i="6"/>
  <c r="N429" i="6"/>
  <c r="O429" i="6"/>
  <c r="H430" i="6"/>
  <c r="I430" i="6"/>
  <c r="J430" i="6"/>
  <c r="K430" i="6"/>
  <c r="L430" i="6"/>
  <c r="M430" i="6"/>
  <c r="N430" i="6"/>
  <c r="O430" i="6"/>
  <c r="H431" i="6"/>
  <c r="I431" i="6"/>
  <c r="J431" i="6"/>
  <c r="K431" i="6"/>
  <c r="L431" i="6"/>
  <c r="M431" i="6"/>
  <c r="N431" i="6"/>
  <c r="O431" i="6"/>
  <c r="H432" i="6"/>
  <c r="I432" i="6"/>
  <c r="J432" i="6"/>
  <c r="K432" i="6"/>
  <c r="L432" i="6"/>
  <c r="M432" i="6"/>
  <c r="N432" i="6"/>
  <c r="O432" i="6"/>
  <c r="H433" i="6"/>
  <c r="I433" i="6"/>
  <c r="J433" i="6"/>
  <c r="K433" i="6"/>
  <c r="L433" i="6"/>
  <c r="M433" i="6"/>
  <c r="N433" i="6"/>
  <c r="O433" i="6"/>
  <c r="H434" i="6"/>
  <c r="I434" i="6"/>
  <c r="J434" i="6"/>
  <c r="K434" i="6"/>
  <c r="L434" i="6"/>
  <c r="M434" i="6"/>
  <c r="N434" i="6"/>
  <c r="O434" i="6"/>
  <c r="H435" i="6"/>
  <c r="I435" i="6"/>
  <c r="J435" i="6"/>
  <c r="K435" i="6"/>
  <c r="L435" i="6"/>
  <c r="M435" i="6"/>
  <c r="N435" i="6"/>
  <c r="O435" i="6"/>
  <c r="H436" i="6"/>
  <c r="I436" i="6"/>
  <c r="J436" i="6"/>
  <c r="K436" i="6"/>
  <c r="L436" i="6"/>
  <c r="M436" i="6"/>
  <c r="N436" i="6"/>
  <c r="O436" i="6"/>
  <c r="H437" i="6"/>
  <c r="I437" i="6"/>
  <c r="J437" i="6"/>
  <c r="K437" i="6"/>
  <c r="L437" i="6"/>
  <c r="M437" i="6"/>
  <c r="N437" i="6"/>
  <c r="O437" i="6"/>
  <c r="H438" i="6"/>
  <c r="I438" i="6"/>
  <c r="J438" i="6"/>
  <c r="K438" i="6"/>
  <c r="L438" i="6"/>
  <c r="M438" i="6"/>
  <c r="N438" i="6"/>
  <c r="O438" i="6"/>
  <c r="H439" i="6"/>
  <c r="I439" i="6"/>
  <c r="J439" i="6"/>
  <c r="K439" i="6"/>
  <c r="L439" i="6"/>
  <c r="M439" i="6"/>
  <c r="N439" i="6"/>
  <c r="O439" i="6"/>
  <c r="H440" i="6"/>
  <c r="I440" i="6"/>
  <c r="J440" i="6"/>
  <c r="K440" i="6"/>
  <c r="L440" i="6"/>
  <c r="M440" i="6"/>
  <c r="N440" i="6"/>
  <c r="O440" i="6"/>
  <c r="H441" i="6"/>
  <c r="I441" i="6"/>
  <c r="J441" i="6"/>
  <c r="K441" i="6"/>
  <c r="L441" i="6"/>
  <c r="M441" i="6"/>
  <c r="N441" i="6"/>
  <c r="O441" i="6"/>
  <c r="H442" i="6"/>
  <c r="I442" i="6"/>
  <c r="J442" i="6"/>
  <c r="K442" i="6"/>
  <c r="L442" i="6"/>
  <c r="M442" i="6"/>
  <c r="N442" i="6"/>
  <c r="O442" i="6"/>
  <c r="H443" i="6"/>
  <c r="I443" i="6"/>
  <c r="J443" i="6"/>
  <c r="K443" i="6"/>
  <c r="L443" i="6"/>
  <c r="M443" i="6"/>
  <c r="N443" i="6"/>
  <c r="O443" i="6"/>
  <c r="H444" i="6"/>
  <c r="I444" i="6"/>
  <c r="J444" i="6"/>
  <c r="K444" i="6"/>
  <c r="L444" i="6"/>
  <c r="M444" i="6"/>
  <c r="N444" i="6"/>
  <c r="O444" i="6"/>
  <c r="H445" i="6"/>
  <c r="I445" i="6"/>
  <c r="J445" i="6"/>
  <c r="K445" i="6"/>
  <c r="L445" i="6"/>
  <c r="M445" i="6"/>
  <c r="N445" i="6"/>
  <c r="O445" i="6"/>
  <c r="H446" i="6"/>
  <c r="I446" i="6"/>
  <c r="J446" i="6"/>
  <c r="K446" i="6"/>
  <c r="L446" i="6"/>
  <c r="M446" i="6"/>
  <c r="N446" i="6"/>
  <c r="O446" i="6"/>
  <c r="H447" i="6"/>
  <c r="I447" i="6"/>
  <c r="J447" i="6"/>
  <c r="K447" i="6"/>
  <c r="L447" i="6"/>
  <c r="M447" i="6"/>
  <c r="N447" i="6"/>
  <c r="O447" i="6"/>
  <c r="H448" i="6"/>
  <c r="I448" i="6"/>
  <c r="J448" i="6"/>
  <c r="K448" i="6"/>
  <c r="L448" i="6"/>
  <c r="M448" i="6"/>
  <c r="N448" i="6"/>
  <c r="O448" i="6"/>
  <c r="H449" i="6"/>
  <c r="I449" i="6"/>
  <c r="J449" i="6"/>
  <c r="K449" i="6"/>
  <c r="L449" i="6"/>
  <c r="M449" i="6"/>
  <c r="N449" i="6"/>
  <c r="O449" i="6"/>
  <c r="H450" i="6"/>
  <c r="I450" i="6"/>
  <c r="J450" i="6"/>
  <c r="K450" i="6"/>
  <c r="L450" i="6"/>
  <c r="M450" i="6"/>
  <c r="N450" i="6"/>
  <c r="O450" i="6"/>
  <c r="H451" i="6"/>
  <c r="I451" i="6"/>
  <c r="J451" i="6"/>
  <c r="K451" i="6"/>
  <c r="L451" i="6"/>
  <c r="M451" i="6"/>
  <c r="N451" i="6"/>
  <c r="O451" i="6"/>
  <c r="H452" i="6"/>
  <c r="I452" i="6"/>
  <c r="J452" i="6"/>
  <c r="K452" i="6"/>
  <c r="L452" i="6"/>
  <c r="M452" i="6"/>
  <c r="N452" i="6"/>
  <c r="O452" i="6"/>
  <c r="H453" i="6"/>
  <c r="I453" i="6"/>
  <c r="J453" i="6"/>
  <c r="K453" i="6"/>
  <c r="L453" i="6"/>
  <c r="M453" i="6"/>
  <c r="N453" i="6"/>
  <c r="O453" i="6"/>
  <c r="H454" i="6"/>
  <c r="I454" i="6"/>
  <c r="J454" i="6"/>
  <c r="K454" i="6"/>
  <c r="L454" i="6"/>
  <c r="M454" i="6"/>
  <c r="N454" i="6"/>
  <c r="O454" i="6"/>
  <c r="H455" i="6"/>
  <c r="I455" i="6"/>
  <c r="J455" i="6"/>
  <c r="K455" i="6"/>
  <c r="L455" i="6"/>
  <c r="M455" i="6"/>
  <c r="N455" i="6"/>
  <c r="O455" i="6"/>
  <c r="H456" i="6"/>
  <c r="I456" i="6"/>
  <c r="J456" i="6"/>
  <c r="K456" i="6"/>
  <c r="L456" i="6"/>
  <c r="M456" i="6"/>
  <c r="N456" i="6"/>
  <c r="O456" i="6"/>
  <c r="H457" i="6"/>
  <c r="I457" i="6"/>
  <c r="J457" i="6"/>
  <c r="K457" i="6"/>
  <c r="L457" i="6"/>
  <c r="M457" i="6"/>
  <c r="N457" i="6"/>
  <c r="O457" i="6"/>
  <c r="H458" i="6"/>
  <c r="I458" i="6"/>
  <c r="J458" i="6"/>
  <c r="K458" i="6"/>
  <c r="L458" i="6"/>
  <c r="M458" i="6"/>
  <c r="N458" i="6"/>
  <c r="O458" i="6"/>
  <c r="H459" i="6"/>
  <c r="I459" i="6"/>
  <c r="J459" i="6"/>
  <c r="K459" i="6"/>
  <c r="L459" i="6"/>
  <c r="M459" i="6"/>
  <c r="N459" i="6"/>
  <c r="O459" i="6"/>
  <c r="H460" i="6"/>
  <c r="I460" i="6"/>
  <c r="J460" i="6"/>
  <c r="K460" i="6"/>
  <c r="L460" i="6"/>
  <c r="M460" i="6"/>
  <c r="N460" i="6"/>
  <c r="O460" i="6"/>
  <c r="H461" i="6"/>
  <c r="I461" i="6"/>
  <c r="J461" i="6"/>
  <c r="K461" i="6"/>
  <c r="L461" i="6"/>
  <c r="M461" i="6"/>
  <c r="N461" i="6"/>
  <c r="O461" i="6"/>
  <c r="H462" i="6"/>
  <c r="I462" i="6"/>
  <c r="J462" i="6"/>
  <c r="K462" i="6"/>
  <c r="L462" i="6"/>
  <c r="M462" i="6"/>
  <c r="N462" i="6"/>
  <c r="O462" i="6"/>
  <c r="H463" i="6"/>
  <c r="I463" i="6"/>
  <c r="J463" i="6"/>
  <c r="K463" i="6"/>
  <c r="L463" i="6"/>
  <c r="M463" i="6"/>
  <c r="N463" i="6"/>
  <c r="O463" i="6"/>
  <c r="H464" i="6"/>
  <c r="I464" i="6"/>
  <c r="J464" i="6"/>
  <c r="K464" i="6"/>
  <c r="L464" i="6"/>
  <c r="M464" i="6"/>
  <c r="N464" i="6"/>
  <c r="O464" i="6"/>
  <c r="H465" i="6"/>
  <c r="I465" i="6"/>
  <c r="J465" i="6"/>
  <c r="K465" i="6"/>
  <c r="L465" i="6"/>
  <c r="M465" i="6"/>
  <c r="N465" i="6"/>
  <c r="O465" i="6"/>
  <c r="H466" i="6"/>
  <c r="I466" i="6"/>
  <c r="J466" i="6"/>
  <c r="K466" i="6"/>
  <c r="L466" i="6"/>
  <c r="M466" i="6"/>
  <c r="N466" i="6"/>
  <c r="O466" i="6"/>
  <c r="H467" i="6"/>
  <c r="I467" i="6"/>
  <c r="J467" i="6"/>
  <c r="K467" i="6"/>
  <c r="L467" i="6"/>
  <c r="M467" i="6"/>
  <c r="N467" i="6"/>
  <c r="O467" i="6"/>
  <c r="H468" i="6"/>
  <c r="I468" i="6"/>
  <c r="J468" i="6"/>
  <c r="K468" i="6"/>
  <c r="L468" i="6"/>
  <c r="M468" i="6"/>
  <c r="N468" i="6"/>
  <c r="O468" i="6"/>
  <c r="H469" i="6"/>
  <c r="I469" i="6"/>
  <c r="J469" i="6"/>
  <c r="K469" i="6"/>
  <c r="L469" i="6"/>
  <c r="M469" i="6"/>
  <c r="N469" i="6"/>
  <c r="O469" i="6"/>
  <c r="H470" i="6"/>
  <c r="I470" i="6"/>
  <c r="J470" i="6"/>
  <c r="K470" i="6"/>
  <c r="L470" i="6"/>
  <c r="M470" i="6"/>
  <c r="N470" i="6"/>
  <c r="O470" i="6"/>
  <c r="H471" i="6"/>
  <c r="I471" i="6"/>
  <c r="J471" i="6"/>
  <c r="K471" i="6"/>
  <c r="L471" i="6"/>
  <c r="M471" i="6"/>
  <c r="N471" i="6"/>
  <c r="O471" i="6"/>
  <c r="H472" i="6"/>
  <c r="I472" i="6"/>
  <c r="J472" i="6"/>
  <c r="K472" i="6"/>
  <c r="L472" i="6"/>
  <c r="M472" i="6"/>
  <c r="N472" i="6"/>
  <c r="O472" i="6"/>
  <c r="H473" i="6"/>
  <c r="I473" i="6"/>
  <c r="J473" i="6"/>
  <c r="K473" i="6"/>
  <c r="L473" i="6"/>
  <c r="M473" i="6"/>
  <c r="N473" i="6"/>
  <c r="O473" i="6"/>
  <c r="H474" i="6"/>
  <c r="I474" i="6"/>
  <c r="J474" i="6"/>
  <c r="K474" i="6"/>
  <c r="L474" i="6"/>
  <c r="M474" i="6"/>
  <c r="N474" i="6"/>
  <c r="O474" i="6"/>
  <c r="H475" i="6"/>
  <c r="I475" i="6"/>
  <c r="J475" i="6"/>
  <c r="K475" i="6"/>
  <c r="L475" i="6"/>
  <c r="M475" i="6"/>
  <c r="N475" i="6"/>
  <c r="O475" i="6"/>
  <c r="H476" i="6"/>
  <c r="I476" i="6"/>
  <c r="J476" i="6"/>
  <c r="K476" i="6"/>
  <c r="L476" i="6"/>
  <c r="M476" i="6"/>
  <c r="N476" i="6"/>
  <c r="O476" i="6"/>
  <c r="H477" i="6"/>
  <c r="I477" i="6"/>
  <c r="J477" i="6"/>
  <c r="K477" i="6"/>
  <c r="L477" i="6"/>
  <c r="M477" i="6"/>
  <c r="N477" i="6"/>
  <c r="O477" i="6"/>
  <c r="H478" i="6"/>
  <c r="I478" i="6"/>
  <c r="J478" i="6"/>
  <c r="K478" i="6"/>
  <c r="L478" i="6"/>
  <c r="M478" i="6"/>
  <c r="N478" i="6"/>
  <c r="O478" i="6"/>
  <c r="H479" i="6"/>
  <c r="I479" i="6"/>
  <c r="J479" i="6"/>
  <c r="K479" i="6"/>
  <c r="L479" i="6"/>
  <c r="M479" i="6"/>
  <c r="N479" i="6"/>
  <c r="O479" i="6"/>
  <c r="H480" i="6"/>
  <c r="I480" i="6"/>
  <c r="J480" i="6"/>
  <c r="K480" i="6"/>
  <c r="L480" i="6"/>
  <c r="M480" i="6"/>
  <c r="N480" i="6"/>
  <c r="O480" i="6"/>
  <c r="H481" i="6"/>
  <c r="I481" i="6"/>
  <c r="J481" i="6"/>
  <c r="K481" i="6"/>
  <c r="L481" i="6"/>
  <c r="M481" i="6"/>
  <c r="N481" i="6"/>
  <c r="O481" i="6"/>
  <c r="H482" i="6"/>
  <c r="I482" i="6"/>
  <c r="J482" i="6"/>
  <c r="K482" i="6"/>
  <c r="L482" i="6"/>
  <c r="M482" i="6"/>
  <c r="N482" i="6"/>
  <c r="O482" i="6"/>
  <c r="H483" i="6"/>
  <c r="I483" i="6"/>
  <c r="J483" i="6"/>
  <c r="K483" i="6"/>
  <c r="L483" i="6"/>
  <c r="M483" i="6"/>
  <c r="N483" i="6"/>
  <c r="O483" i="6"/>
  <c r="H484" i="6"/>
  <c r="I484" i="6"/>
  <c r="J484" i="6"/>
  <c r="K484" i="6"/>
  <c r="L484" i="6"/>
  <c r="M484" i="6"/>
  <c r="N484" i="6"/>
  <c r="O484" i="6"/>
  <c r="H485" i="6"/>
  <c r="I485" i="6"/>
  <c r="J485" i="6"/>
  <c r="K485" i="6"/>
  <c r="L485" i="6"/>
  <c r="M485" i="6"/>
  <c r="N485" i="6"/>
  <c r="O485" i="6"/>
  <c r="H486" i="6"/>
  <c r="I486" i="6"/>
  <c r="J486" i="6"/>
  <c r="K486" i="6"/>
  <c r="L486" i="6"/>
  <c r="M486" i="6"/>
  <c r="N486" i="6"/>
  <c r="O486" i="6"/>
  <c r="H487" i="6"/>
  <c r="I487" i="6"/>
  <c r="J487" i="6"/>
  <c r="K487" i="6"/>
  <c r="L487" i="6"/>
  <c r="M487" i="6"/>
  <c r="N487" i="6"/>
  <c r="O487" i="6"/>
  <c r="H488" i="6"/>
  <c r="I488" i="6"/>
  <c r="J488" i="6"/>
  <c r="K488" i="6"/>
  <c r="L488" i="6"/>
  <c r="M488" i="6"/>
  <c r="N488" i="6"/>
  <c r="O488" i="6"/>
  <c r="H489" i="6"/>
  <c r="I489" i="6"/>
  <c r="J489" i="6"/>
  <c r="K489" i="6"/>
  <c r="L489" i="6"/>
  <c r="M489" i="6"/>
  <c r="N489" i="6"/>
  <c r="O489" i="6"/>
  <c r="H490" i="6"/>
  <c r="I490" i="6"/>
  <c r="J490" i="6"/>
  <c r="K490" i="6"/>
  <c r="L490" i="6"/>
  <c r="M490" i="6"/>
  <c r="N490" i="6"/>
  <c r="O490" i="6"/>
  <c r="H491" i="6"/>
  <c r="I491" i="6"/>
  <c r="J491" i="6"/>
  <c r="K491" i="6"/>
  <c r="L491" i="6"/>
  <c r="M491" i="6"/>
  <c r="N491" i="6"/>
  <c r="O491" i="6"/>
  <c r="H492" i="6"/>
  <c r="I492" i="6"/>
  <c r="J492" i="6"/>
  <c r="K492" i="6"/>
  <c r="L492" i="6"/>
  <c r="M492" i="6"/>
  <c r="N492" i="6"/>
  <c r="O492" i="6"/>
  <c r="H493" i="6"/>
  <c r="I493" i="6"/>
  <c r="J493" i="6"/>
  <c r="K493" i="6"/>
  <c r="L493" i="6"/>
  <c r="M493" i="6"/>
  <c r="N493" i="6"/>
  <c r="O493" i="6"/>
  <c r="H494" i="6"/>
  <c r="I494" i="6"/>
  <c r="J494" i="6"/>
  <c r="K494" i="6"/>
  <c r="L494" i="6"/>
  <c r="M494" i="6"/>
  <c r="N494" i="6"/>
  <c r="O494" i="6"/>
  <c r="H495" i="6"/>
  <c r="I495" i="6"/>
  <c r="J495" i="6"/>
  <c r="K495" i="6"/>
  <c r="L495" i="6"/>
  <c r="M495" i="6"/>
  <c r="N495" i="6"/>
  <c r="O495" i="6"/>
  <c r="H496" i="6"/>
  <c r="I496" i="6"/>
  <c r="J496" i="6"/>
  <c r="K496" i="6"/>
  <c r="L496" i="6"/>
  <c r="M496" i="6"/>
  <c r="N496" i="6"/>
  <c r="O496" i="6"/>
  <c r="H497" i="6"/>
  <c r="I497" i="6"/>
  <c r="J497" i="6"/>
  <c r="K497" i="6"/>
  <c r="L497" i="6"/>
  <c r="M497" i="6"/>
  <c r="N497" i="6"/>
  <c r="O497" i="6"/>
  <c r="H498" i="6"/>
  <c r="I498" i="6"/>
  <c r="J498" i="6"/>
  <c r="K498" i="6"/>
  <c r="L498" i="6"/>
  <c r="M498" i="6"/>
  <c r="N498" i="6"/>
  <c r="O498" i="6"/>
  <c r="H499" i="6"/>
  <c r="I499" i="6"/>
  <c r="J499" i="6"/>
  <c r="K499" i="6"/>
  <c r="L499" i="6"/>
  <c r="M499" i="6"/>
  <c r="N499" i="6"/>
  <c r="O499" i="6"/>
  <c r="H500" i="6"/>
  <c r="I500" i="6"/>
  <c r="J500" i="6"/>
  <c r="K500" i="6"/>
  <c r="L500" i="6"/>
  <c r="M500" i="6"/>
  <c r="N500" i="6"/>
  <c r="O500" i="6"/>
  <c r="H501" i="6"/>
  <c r="I501" i="6"/>
  <c r="J501" i="6"/>
  <c r="K501" i="6"/>
  <c r="L501" i="6"/>
  <c r="M501" i="6"/>
  <c r="N501" i="6"/>
  <c r="O501" i="6"/>
  <c r="H502" i="6"/>
  <c r="I502" i="6"/>
  <c r="J502" i="6"/>
  <c r="K502" i="6"/>
  <c r="L502" i="6"/>
  <c r="M502" i="6"/>
  <c r="N502" i="6"/>
  <c r="O502" i="6"/>
  <c r="H503" i="6"/>
  <c r="I503" i="6"/>
  <c r="J503" i="6"/>
  <c r="K503" i="6"/>
  <c r="L503" i="6"/>
  <c r="M503" i="6"/>
  <c r="N503" i="6"/>
  <c r="O503" i="6"/>
  <c r="H504" i="6"/>
  <c r="I504" i="6"/>
  <c r="J504" i="6"/>
  <c r="K504" i="6"/>
  <c r="L504" i="6"/>
  <c r="M504" i="6"/>
  <c r="N504" i="6"/>
  <c r="O504" i="6"/>
  <c r="H505" i="6"/>
  <c r="I505" i="6"/>
  <c r="J505" i="6"/>
  <c r="K505" i="6"/>
  <c r="L505" i="6"/>
  <c r="M505" i="6"/>
  <c r="N505" i="6"/>
  <c r="O505" i="6"/>
  <c r="H506" i="6"/>
  <c r="I506" i="6"/>
  <c r="J506" i="6"/>
  <c r="K506" i="6"/>
  <c r="L506" i="6"/>
  <c r="M506" i="6"/>
  <c r="N506" i="6"/>
  <c r="O506" i="6"/>
  <c r="H507" i="6"/>
  <c r="I507" i="6"/>
  <c r="J507" i="6"/>
  <c r="K507" i="6"/>
  <c r="L507" i="6"/>
  <c r="M507" i="6"/>
  <c r="N507" i="6"/>
  <c r="O507" i="6"/>
  <c r="H508" i="6"/>
  <c r="I508" i="6"/>
  <c r="J508" i="6"/>
  <c r="K508" i="6"/>
  <c r="L508" i="6"/>
  <c r="M508" i="6"/>
  <c r="N508" i="6"/>
  <c r="O508" i="6"/>
  <c r="H509" i="6"/>
  <c r="I509" i="6"/>
  <c r="J509" i="6"/>
  <c r="K509" i="6"/>
  <c r="L509" i="6"/>
  <c r="M509" i="6"/>
  <c r="N509" i="6"/>
  <c r="O509" i="6"/>
  <c r="H510" i="6"/>
  <c r="I510" i="6"/>
  <c r="J510" i="6"/>
  <c r="K510" i="6"/>
  <c r="L510" i="6"/>
  <c r="M510" i="6"/>
  <c r="N510" i="6"/>
  <c r="O510" i="6"/>
  <c r="H511" i="6"/>
  <c r="I511" i="6"/>
  <c r="J511" i="6"/>
  <c r="K511" i="6"/>
  <c r="L511" i="6"/>
  <c r="M511" i="6"/>
  <c r="N511" i="6"/>
  <c r="O511" i="6"/>
  <c r="H512" i="6"/>
  <c r="I512" i="6"/>
  <c r="J512" i="6"/>
  <c r="K512" i="6"/>
  <c r="L512" i="6"/>
  <c r="M512" i="6"/>
  <c r="N512" i="6"/>
  <c r="O512" i="6"/>
  <c r="H513" i="6"/>
  <c r="I513" i="6"/>
  <c r="J513" i="6"/>
  <c r="K513" i="6"/>
  <c r="L513" i="6"/>
  <c r="M513" i="6"/>
  <c r="N513" i="6"/>
  <c r="O513" i="6"/>
  <c r="H514" i="6"/>
  <c r="I514" i="6"/>
  <c r="J514" i="6"/>
  <c r="K514" i="6"/>
  <c r="L514" i="6"/>
  <c r="M514" i="6"/>
  <c r="N514" i="6"/>
  <c r="O514" i="6"/>
  <c r="H515" i="6"/>
  <c r="I515" i="6"/>
  <c r="J515" i="6"/>
  <c r="K515" i="6"/>
  <c r="L515" i="6"/>
  <c r="M515" i="6"/>
  <c r="N515" i="6"/>
  <c r="O515" i="6"/>
  <c r="H516" i="6"/>
  <c r="I516" i="6"/>
  <c r="J516" i="6"/>
  <c r="K516" i="6"/>
  <c r="L516" i="6"/>
  <c r="M516" i="6"/>
  <c r="N516" i="6"/>
  <c r="O516" i="6"/>
  <c r="H517" i="6"/>
  <c r="I517" i="6"/>
  <c r="J517" i="6"/>
  <c r="K517" i="6"/>
  <c r="L517" i="6"/>
  <c r="M517" i="6"/>
  <c r="N517" i="6"/>
  <c r="O517" i="6"/>
  <c r="H518" i="6"/>
  <c r="I518" i="6"/>
  <c r="J518" i="6"/>
  <c r="K518" i="6"/>
  <c r="L518" i="6"/>
  <c r="M518" i="6"/>
  <c r="N518" i="6"/>
  <c r="O518" i="6"/>
  <c r="H519" i="6"/>
  <c r="I519" i="6"/>
  <c r="J519" i="6"/>
  <c r="K519" i="6"/>
  <c r="L519" i="6"/>
  <c r="M519" i="6"/>
  <c r="N519" i="6"/>
  <c r="O519" i="6"/>
  <c r="H520" i="6"/>
  <c r="I520" i="6"/>
  <c r="J520" i="6"/>
  <c r="K520" i="6"/>
  <c r="L520" i="6"/>
  <c r="M520" i="6"/>
  <c r="N520" i="6"/>
  <c r="O520" i="6"/>
  <c r="H521" i="6"/>
  <c r="I521" i="6"/>
  <c r="J521" i="6"/>
  <c r="K521" i="6"/>
  <c r="L521" i="6"/>
  <c r="M521" i="6"/>
  <c r="N521" i="6"/>
  <c r="O521" i="6"/>
  <c r="H522" i="6"/>
  <c r="I522" i="6"/>
  <c r="J522" i="6"/>
  <c r="K522" i="6"/>
  <c r="L522" i="6"/>
  <c r="M522" i="6"/>
  <c r="N522" i="6"/>
  <c r="O522" i="6"/>
  <c r="H523" i="6"/>
  <c r="I523" i="6"/>
  <c r="J523" i="6"/>
  <c r="K523" i="6"/>
  <c r="L523" i="6"/>
  <c r="M523" i="6"/>
  <c r="N523" i="6"/>
  <c r="O523" i="6"/>
  <c r="H524" i="6"/>
  <c r="I524" i="6"/>
  <c r="J524" i="6"/>
  <c r="K524" i="6"/>
  <c r="L524" i="6"/>
  <c r="M524" i="6"/>
  <c r="N524" i="6"/>
  <c r="O524" i="6"/>
  <c r="H525" i="6"/>
  <c r="I525" i="6"/>
  <c r="J525" i="6"/>
  <c r="K525" i="6"/>
  <c r="L525" i="6"/>
  <c r="M525" i="6"/>
  <c r="N525" i="6"/>
  <c r="O525" i="6"/>
  <c r="H526" i="6"/>
  <c r="I526" i="6"/>
  <c r="J526" i="6"/>
  <c r="K526" i="6"/>
  <c r="L526" i="6"/>
  <c r="M526" i="6"/>
  <c r="N526" i="6"/>
  <c r="O526" i="6"/>
  <c r="H527" i="6"/>
  <c r="I527" i="6"/>
  <c r="J527" i="6"/>
  <c r="K527" i="6"/>
  <c r="L527" i="6"/>
  <c r="M527" i="6"/>
  <c r="N527" i="6"/>
  <c r="O527" i="6"/>
  <c r="H528" i="6"/>
  <c r="I528" i="6"/>
  <c r="J528" i="6"/>
  <c r="K528" i="6"/>
  <c r="L528" i="6"/>
  <c r="M528" i="6"/>
  <c r="N528" i="6"/>
  <c r="O528" i="6"/>
  <c r="H529" i="6"/>
  <c r="I529" i="6"/>
  <c r="J529" i="6"/>
  <c r="K529" i="6"/>
  <c r="L529" i="6"/>
  <c r="M529" i="6"/>
  <c r="N529" i="6"/>
  <c r="O529" i="6"/>
  <c r="H530" i="6"/>
  <c r="I530" i="6"/>
  <c r="J530" i="6"/>
  <c r="K530" i="6"/>
  <c r="L530" i="6"/>
  <c r="M530" i="6"/>
  <c r="N530" i="6"/>
  <c r="O530" i="6"/>
  <c r="H531" i="6"/>
  <c r="I531" i="6"/>
  <c r="J531" i="6"/>
  <c r="K531" i="6"/>
  <c r="L531" i="6"/>
  <c r="M531" i="6"/>
  <c r="N531" i="6"/>
  <c r="O531" i="6"/>
  <c r="H532" i="6"/>
  <c r="I532" i="6"/>
  <c r="J532" i="6"/>
  <c r="K532" i="6"/>
  <c r="L532" i="6"/>
  <c r="M532" i="6"/>
  <c r="N532" i="6"/>
  <c r="O532" i="6"/>
  <c r="H533" i="6"/>
  <c r="I533" i="6"/>
  <c r="J533" i="6"/>
  <c r="K533" i="6"/>
  <c r="L533" i="6"/>
  <c r="M533" i="6"/>
  <c r="N533" i="6"/>
  <c r="O533" i="6"/>
  <c r="H534" i="6"/>
  <c r="I534" i="6"/>
  <c r="J534" i="6"/>
  <c r="K534" i="6"/>
  <c r="L534" i="6"/>
  <c r="M534" i="6"/>
  <c r="N534" i="6"/>
  <c r="O534" i="6"/>
  <c r="H535" i="6"/>
  <c r="I535" i="6"/>
  <c r="J535" i="6"/>
  <c r="K535" i="6"/>
  <c r="L535" i="6"/>
  <c r="M535" i="6"/>
  <c r="N535" i="6"/>
  <c r="O535" i="6"/>
  <c r="H536" i="6"/>
  <c r="I536" i="6"/>
  <c r="J536" i="6"/>
  <c r="K536" i="6"/>
  <c r="L536" i="6"/>
  <c r="M536" i="6"/>
  <c r="N536" i="6"/>
  <c r="O536" i="6"/>
  <c r="H537" i="6"/>
  <c r="I537" i="6"/>
  <c r="J537" i="6"/>
  <c r="K537" i="6"/>
  <c r="L537" i="6"/>
  <c r="M537" i="6"/>
  <c r="N537" i="6"/>
  <c r="O537" i="6"/>
  <c r="H538" i="6"/>
  <c r="I538" i="6"/>
  <c r="J538" i="6"/>
  <c r="K538" i="6"/>
  <c r="L538" i="6"/>
  <c r="M538" i="6"/>
  <c r="N538" i="6"/>
  <c r="O538" i="6"/>
  <c r="H539" i="6"/>
  <c r="I539" i="6"/>
  <c r="J539" i="6"/>
  <c r="K539" i="6"/>
  <c r="L539" i="6"/>
  <c r="M539" i="6"/>
  <c r="N539" i="6"/>
  <c r="O539" i="6"/>
  <c r="H540" i="6"/>
  <c r="I540" i="6"/>
  <c r="J540" i="6"/>
  <c r="K540" i="6"/>
  <c r="L540" i="6"/>
  <c r="M540" i="6"/>
  <c r="N540" i="6"/>
  <c r="O540" i="6"/>
  <c r="H541" i="6"/>
  <c r="I541" i="6"/>
  <c r="J541" i="6"/>
  <c r="K541" i="6"/>
  <c r="L541" i="6"/>
  <c r="M541" i="6"/>
  <c r="N541" i="6"/>
  <c r="O541" i="6"/>
  <c r="H542" i="6"/>
  <c r="I542" i="6"/>
  <c r="J542" i="6"/>
  <c r="K542" i="6"/>
  <c r="L542" i="6"/>
  <c r="M542" i="6"/>
  <c r="N542" i="6"/>
  <c r="O542" i="6"/>
  <c r="H543" i="6"/>
  <c r="I543" i="6"/>
  <c r="J543" i="6"/>
  <c r="K543" i="6"/>
  <c r="L543" i="6"/>
  <c r="M543" i="6"/>
  <c r="N543" i="6"/>
  <c r="O543" i="6"/>
  <c r="H544" i="6"/>
  <c r="I544" i="6"/>
  <c r="J544" i="6"/>
  <c r="K544" i="6"/>
  <c r="L544" i="6"/>
  <c r="M544" i="6"/>
  <c r="N544" i="6"/>
  <c r="O544" i="6"/>
  <c r="H545" i="6"/>
  <c r="I545" i="6"/>
  <c r="J545" i="6"/>
  <c r="K545" i="6"/>
  <c r="L545" i="6"/>
  <c r="M545" i="6"/>
  <c r="N545" i="6"/>
  <c r="O545" i="6"/>
  <c r="H546" i="6"/>
  <c r="I546" i="6"/>
  <c r="J546" i="6"/>
  <c r="K546" i="6"/>
  <c r="L546" i="6"/>
  <c r="M546" i="6"/>
  <c r="N546" i="6"/>
  <c r="O546" i="6"/>
  <c r="H547" i="6"/>
  <c r="I547" i="6"/>
  <c r="J547" i="6"/>
  <c r="K547" i="6"/>
  <c r="L547" i="6"/>
  <c r="M547" i="6"/>
  <c r="N547" i="6"/>
  <c r="O547" i="6"/>
  <c r="H548" i="6"/>
  <c r="I548" i="6"/>
  <c r="J548" i="6"/>
  <c r="K548" i="6"/>
  <c r="L548" i="6"/>
  <c r="M548" i="6"/>
  <c r="N548" i="6"/>
  <c r="O548" i="6"/>
  <c r="H549" i="6"/>
  <c r="I549" i="6"/>
  <c r="J549" i="6"/>
  <c r="K549" i="6"/>
  <c r="L549" i="6"/>
  <c r="M549" i="6"/>
  <c r="N549" i="6"/>
  <c r="O549" i="6"/>
  <c r="H550" i="6"/>
  <c r="I550" i="6"/>
  <c r="J550" i="6"/>
  <c r="K550" i="6"/>
  <c r="L550" i="6"/>
  <c r="M550" i="6"/>
  <c r="N550" i="6"/>
  <c r="O550" i="6"/>
  <c r="H551" i="6"/>
  <c r="I551" i="6"/>
  <c r="J551" i="6"/>
  <c r="K551" i="6"/>
  <c r="L551" i="6"/>
  <c r="M551" i="6"/>
  <c r="N551" i="6"/>
  <c r="O551" i="6"/>
  <c r="H552" i="6"/>
  <c r="I552" i="6"/>
  <c r="J552" i="6"/>
  <c r="K552" i="6"/>
  <c r="L552" i="6"/>
  <c r="M552" i="6"/>
  <c r="N552" i="6"/>
  <c r="O552" i="6"/>
  <c r="H553" i="6"/>
  <c r="I553" i="6"/>
  <c r="J553" i="6"/>
  <c r="K553" i="6"/>
  <c r="L553" i="6"/>
  <c r="M553" i="6"/>
  <c r="N553" i="6"/>
  <c r="O553" i="6"/>
  <c r="H554" i="6"/>
  <c r="I554" i="6"/>
  <c r="J554" i="6"/>
  <c r="K554" i="6"/>
  <c r="L554" i="6"/>
  <c r="M554" i="6"/>
  <c r="N554" i="6"/>
  <c r="O554" i="6"/>
  <c r="H555" i="6"/>
  <c r="I555" i="6"/>
  <c r="J555" i="6"/>
  <c r="K555" i="6"/>
  <c r="L555" i="6"/>
  <c r="M555" i="6"/>
  <c r="N555" i="6"/>
  <c r="O555" i="6"/>
  <c r="H556" i="6"/>
  <c r="I556" i="6"/>
  <c r="J556" i="6"/>
  <c r="K556" i="6"/>
  <c r="L556" i="6"/>
  <c r="M556" i="6"/>
  <c r="N556" i="6"/>
  <c r="O556" i="6"/>
  <c r="H557" i="6"/>
  <c r="I557" i="6"/>
  <c r="J557" i="6"/>
  <c r="K557" i="6"/>
  <c r="L557" i="6"/>
  <c r="M557" i="6"/>
  <c r="N557" i="6"/>
  <c r="O557" i="6"/>
  <c r="H558" i="6"/>
  <c r="I558" i="6"/>
  <c r="J558" i="6"/>
  <c r="K558" i="6"/>
  <c r="L558" i="6"/>
  <c r="M558" i="6"/>
  <c r="N558" i="6"/>
  <c r="O558" i="6"/>
  <c r="H559" i="6"/>
  <c r="I559" i="6"/>
  <c r="J559" i="6"/>
  <c r="K559" i="6"/>
  <c r="L559" i="6"/>
  <c r="M559" i="6"/>
  <c r="N559" i="6"/>
  <c r="O559" i="6"/>
  <c r="H560" i="6"/>
  <c r="I560" i="6"/>
  <c r="J560" i="6"/>
  <c r="K560" i="6"/>
  <c r="L560" i="6"/>
  <c r="M560" i="6"/>
  <c r="N560" i="6"/>
  <c r="O560" i="6"/>
  <c r="H561" i="6"/>
  <c r="I561" i="6"/>
  <c r="J561" i="6"/>
  <c r="K561" i="6"/>
  <c r="L561" i="6"/>
  <c r="M561" i="6"/>
  <c r="N561" i="6"/>
  <c r="O561" i="6"/>
  <c r="H562" i="6"/>
  <c r="I562" i="6"/>
  <c r="J562" i="6"/>
  <c r="K562" i="6"/>
  <c r="L562" i="6"/>
  <c r="M562" i="6"/>
  <c r="N562" i="6"/>
  <c r="O562" i="6"/>
  <c r="H563" i="6"/>
  <c r="I563" i="6"/>
  <c r="J563" i="6"/>
  <c r="K563" i="6"/>
  <c r="L563" i="6"/>
  <c r="M563" i="6"/>
  <c r="N563" i="6"/>
  <c r="O563" i="6"/>
  <c r="H564" i="6"/>
  <c r="I564" i="6"/>
  <c r="J564" i="6"/>
  <c r="K564" i="6"/>
  <c r="L564" i="6"/>
  <c r="M564" i="6"/>
  <c r="N564" i="6"/>
  <c r="O564" i="6"/>
  <c r="H565" i="6"/>
  <c r="I565" i="6"/>
  <c r="J565" i="6"/>
  <c r="K565" i="6"/>
  <c r="L565" i="6"/>
  <c r="M565" i="6"/>
  <c r="N565" i="6"/>
  <c r="O565" i="6"/>
  <c r="H566" i="6"/>
  <c r="I566" i="6"/>
  <c r="J566" i="6"/>
  <c r="K566" i="6"/>
  <c r="L566" i="6"/>
  <c r="M566" i="6"/>
  <c r="N566" i="6"/>
  <c r="O566" i="6"/>
  <c r="H567" i="6"/>
  <c r="I567" i="6"/>
  <c r="J567" i="6"/>
  <c r="K567" i="6"/>
  <c r="L567" i="6"/>
  <c r="M567" i="6"/>
  <c r="N567" i="6"/>
  <c r="O567" i="6"/>
  <c r="H568" i="6"/>
  <c r="I568" i="6"/>
  <c r="J568" i="6"/>
  <c r="K568" i="6"/>
  <c r="L568" i="6"/>
  <c r="M568" i="6"/>
  <c r="N568" i="6"/>
  <c r="O568" i="6"/>
  <c r="H569" i="6"/>
  <c r="I569" i="6"/>
  <c r="J569" i="6"/>
  <c r="K569" i="6"/>
  <c r="L569" i="6"/>
  <c r="M569" i="6"/>
  <c r="N569" i="6"/>
  <c r="O569" i="6"/>
  <c r="H570" i="6"/>
  <c r="I570" i="6"/>
  <c r="J570" i="6"/>
  <c r="K570" i="6"/>
  <c r="L570" i="6"/>
  <c r="M570" i="6"/>
  <c r="N570" i="6"/>
  <c r="O570" i="6"/>
  <c r="H571" i="6"/>
  <c r="I571" i="6"/>
  <c r="J571" i="6"/>
  <c r="K571" i="6"/>
  <c r="L571" i="6"/>
  <c r="M571" i="6"/>
  <c r="N571" i="6"/>
  <c r="O571" i="6"/>
  <c r="H572" i="6"/>
  <c r="I572" i="6"/>
  <c r="J572" i="6"/>
  <c r="K572" i="6"/>
  <c r="L572" i="6"/>
  <c r="M572" i="6"/>
  <c r="N572" i="6"/>
  <c r="O572" i="6"/>
  <c r="H573" i="6"/>
  <c r="I573" i="6"/>
  <c r="J573" i="6"/>
  <c r="K573" i="6"/>
  <c r="L573" i="6"/>
  <c r="M573" i="6"/>
  <c r="N573" i="6"/>
  <c r="O573" i="6"/>
  <c r="H574" i="6"/>
  <c r="I574" i="6"/>
  <c r="J574" i="6"/>
  <c r="K574" i="6"/>
  <c r="L574" i="6"/>
  <c r="M574" i="6"/>
  <c r="N574" i="6"/>
  <c r="O574" i="6"/>
  <c r="H575" i="6"/>
  <c r="I575" i="6"/>
  <c r="J575" i="6"/>
  <c r="K575" i="6"/>
  <c r="L575" i="6"/>
  <c r="M575" i="6"/>
  <c r="N575" i="6"/>
  <c r="O575" i="6"/>
  <c r="H576" i="6"/>
  <c r="I576" i="6"/>
  <c r="J576" i="6"/>
  <c r="K576" i="6"/>
  <c r="L576" i="6"/>
  <c r="M576" i="6"/>
  <c r="N576" i="6"/>
  <c r="O576" i="6"/>
  <c r="H577" i="6"/>
  <c r="I577" i="6"/>
  <c r="J577" i="6"/>
  <c r="K577" i="6"/>
  <c r="L577" i="6"/>
  <c r="M577" i="6"/>
  <c r="N577" i="6"/>
  <c r="O577" i="6"/>
  <c r="H578" i="6"/>
  <c r="I578" i="6"/>
  <c r="J578" i="6"/>
  <c r="K578" i="6"/>
  <c r="L578" i="6"/>
  <c r="M578" i="6"/>
  <c r="N578" i="6"/>
  <c r="O578" i="6"/>
  <c r="H579" i="6"/>
  <c r="I579" i="6"/>
  <c r="J579" i="6"/>
  <c r="K579" i="6"/>
  <c r="L579" i="6"/>
  <c r="M579" i="6"/>
  <c r="N579" i="6"/>
  <c r="O579" i="6"/>
  <c r="H580" i="6"/>
  <c r="I580" i="6"/>
  <c r="J580" i="6"/>
  <c r="K580" i="6"/>
  <c r="L580" i="6"/>
  <c r="M580" i="6"/>
  <c r="N580" i="6"/>
  <c r="O580" i="6"/>
  <c r="H581" i="6"/>
  <c r="I581" i="6"/>
  <c r="J581" i="6"/>
  <c r="K581" i="6"/>
  <c r="L581" i="6"/>
  <c r="M581" i="6"/>
  <c r="N581" i="6"/>
  <c r="O581" i="6"/>
  <c r="H582" i="6"/>
  <c r="I582" i="6"/>
  <c r="J582" i="6"/>
  <c r="K582" i="6"/>
  <c r="L582" i="6"/>
  <c r="M582" i="6"/>
  <c r="N582" i="6"/>
  <c r="O582" i="6"/>
  <c r="H583" i="6"/>
  <c r="I583" i="6"/>
  <c r="J583" i="6"/>
  <c r="K583" i="6"/>
  <c r="L583" i="6"/>
  <c r="M583" i="6"/>
  <c r="N583" i="6"/>
  <c r="O583" i="6"/>
  <c r="H584" i="6"/>
  <c r="I584" i="6"/>
  <c r="J584" i="6"/>
  <c r="K584" i="6"/>
  <c r="L584" i="6"/>
  <c r="M584" i="6"/>
  <c r="N584" i="6"/>
  <c r="O584" i="6"/>
  <c r="H585" i="6"/>
  <c r="I585" i="6"/>
  <c r="J585" i="6"/>
  <c r="K585" i="6"/>
  <c r="L585" i="6"/>
  <c r="M585" i="6"/>
  <c r="N585" i="6"/>
  <c r="O585" i="6"/>
  <c r="H586" i="6"/>
  <c r="I586" i="6"/>
  <c r="J586" i="6"/>
  <c r="K586" i="6"/>
  <c r="L586" i="6"/>
  <c r="M586" i="6"/>
  <c r="N586" i="6"/>
  <c r="O586" i="6"/>
  <c r="H587" i="6"/>
  <c r="I587" i="6"/>
  <c r="J587" i="6"/>
  <c r="K587" i="6"/>
  <c r="L587" i="6"/>
  <c r="M587" i="6"/>
  <c r="N587" i="6"/>
  <c r="O587" i="6"/>
  <c r="H588" i="6"/>
  <c r="I588" i="6"/>
  <c r="J588" i="6"/>
  <c r="K588" i="6"/>
  <c r="L588" i="6"/>
  <c r="M588" i="6"/>
  <c r="N588" i="6"/>
  <c r="O588" i="6"/>
  <c r="H589" i="6"/>
  <c r="I589" i="6"/>
  <c r="J589" i="6"/>
  <c r="K589" i="6"/>
  <c r="L589" i="6"/>
  <c r="M589" i="6"/>
  <c r="N589" i="6"/>
  <c r="O589" i="6"/>
  <c r="H590" i="6"/>
  <c r="I590" i="6"/>
  <c r="J590" i="6"/>
  <c r="K590" i="6"/>
  <c r="L590" i="6"/>
  <c r="M590" i="6"/>
  <c r="N590" i="6"/>
  <c r="O590" i="6"/>
  <c r="H591" i="6"/>
  <c r="I591" i="6"/>
  <c r="J591" i="6"/>
  <c r="K591" i="6"/>
  <c r="L591" i="6"/>
  <c r="M591" i="6"/>
  <c r="N591" i="6"/>
  <c r="O591" i="6"/>
  <c r="H592" i="6"/>
  <c r="I592" i="6"/>
  <c r="J592" i="6"/>
  <c r="K592" i="6"/>
  <c r="L592" i="6"/>
  <c r="M592" i="6"/>
  <c r="N592" i="6"/>
  <c r="O592" i="6"/>
  <c r="H593" i="6"/>
  <c r="I593" i="6"/>
  <c r="J593" i="6"/>
  <c r="K593" i="6"/>
  <c r="L593" i="6"/>
  <c r="M593" i="6"/>
  <c r="N593" i="6"/>
  <c r="O593" i="6"/>
  <c r="H594" i="6"/>
  <c r="I594" i="6"/>
  <c r="J594" i="6"/>
  <c r="K594" i="6"/>
  <c r="L594" i="6"/>
  <c r="M594" i="6"/>
  <c r="N594" i="6"/>
  <c r="O594" i="6"/>
  <c r="H595" i="6"/>
  <c r="I595" i="6"/>
  <c r="J595" i="6"/>
  <c r="K595" i="6"/>
  <c r="L595" i="6"/>
  <c r="M595" i="6"/>
  <c r="N595" i="6"/>
  <c r="O595" i="6"/>
  <c r="H596" i="6"/>
  <c r="I596" i="6"/>
  <c r="J596" i="6"/>
  <c r="K596" i="6"/>
  <c r="L596" i="6"/>
  <c r="M596" i="6"/>
  <c r="N596" i="6"/>
  <c r="O596" i="6"/>
  <c r="H597" i="6"/>
  <c r="I597" i="6"/>
  <c r="J597" i="6"/>
  <c r="K597" i="6"/>
  <c r="L597" i="6"/>
  <c r="M597" i="6"/>
  <c r="N597" i="6"/>
  <c r="O597" i="6"/>
  <c r="H598" i="6"/>
  <c r="I598" i="6"/>
  <c r="J598" i="6"/>
  <c r="K598" i="6"/>
  <c r="L598" i="6"/>
  <c r="M598" i="6"/>
  <c r="N598" i="6"/>
  <c r="O598" i="6"/>
  <c r="H599" i="6"/>
  <c r="I599" i="6"/>
  <c r="J599" i="6"/>
  <c r="K599" i="6"/>
  <c r="L599" i="6"/>
  <c r="M599" i="6"/>
  <c r="N599" i="6"/>
  <c r="O599" i="6"/>
  <c r="H600" i="6"/>
  <c r="I600" i="6"/>
  <c r="J600" i="6"/>
  <c r="K600" i="6"/>
  <c r="L600" i="6"/>
  <c r="M600" i="6"/>
  <c r="N600" i="6"/>
  <c r="O600" i="6"/>
  <c r="H601" i="6"/>
  <c r="I601" i="6"/>
  <c r="J601" i="6"/>
  <c r="K601" i="6"/>
  <c r="L601" i="6"/>
  <c r="M601" i="6"/>
  <c r="N601" i="6"/>
  <c r="O601" i="6"/>
  <c r="H602" i="6"/>
  <c r="I602" i="6"/>
  <c r="J602" i="6"/>
  <c r="K602" i="6"/>
  <c r="L602" i="6"/>
  <c r="M602" i="6"/>
  <c r="N602" i="6"/>
  <c r="O602" i="6"/>
  <c r="H603" i="6"/>
  <c r="I603" i="6"/>
  <c r="J603" i="6"/>
  <c r="K603" i="6"/>
  <c r="L603" i="6"/>
  <c r="M603" i="6"/>
  <c r="N603" i="6"/>
  <c r="O603" i="6"/>
  <c r="H604" i="6"/>
  <c r="I604" i="6"/>
  <c r="J604" i="6"/>
  <c r="K604" i="6"/>
  <c r="L604" i="6"/>
  <c r="M604" i="6"/>
  <c r="N604" i="6"/>
  <c r="O604" i="6"/>
  <c r="H605" i="6"/>
  <c r="I605" i="6"/>
  <c r="J605" i="6"/>
  <c r="K605" i="6"/>
  <c r="L605" i="6"/>
  <c r="M605" i="6"/>
  <c r="N605" i="6"/>
  <c r="O605" i="6"/>
  <c r="H606" i="6"/>
  <c r="I606" i="6"/>
  <c r="J606" i="6"/>
  <c r="K606" i="6"/>
  <c r="L606" i="6"/>
  <c r="M606" i="6"/>
  <c r="N606" i="6"/>
  <c r="O606" i="6"/>
  <c r="H607" i="6"/>
  <c r="I607" i="6"/>
  <c r="J607" i="6"/>
  <c r="K607" i="6"/>
  <c r="L607" i="6"/>
  <c r="M607" i="6"/>
  <c r="N607" i="6"/>
  <c r="O607" i="6"/>
  <c r="H608" i="6"/>
  <c r="I608" i="6"/>
  <c r="J608" i="6"/>
  <c r="K608" i="6"/>
  <c r="L608" i="6"/>
  <c r="M608" i="6"/>
  <c r="N608" i="6"/>
  <c r="O608" i="6"/>
  <c r="H609" i="6"/>
  <c r="I609" i="6"/>
  <c r="J609" i="6"/>
  <c r="K609" i="6"/>
  <c r="L609" i="6"/>
  <c r="M609" i="6"/>
  <c r="N609" i="6"/>
  <c r="O609" i="6"/>
  <c r="H610" i="6"/>
  <c r="I610" i="6"/>
  <c r="J610" i="6"/>
  <c r="K610" i="6"/>
  <c r="L610" i="6"/>
  <c r="M610" i="6"/>
  <c r="N610" i="6"/>
  <c r="O610" i="6"/>
  <c r="H611" i="6"/>
  <c r="I611" i="6"/>
  <c r="J611" i="6"/>
  <c r="K611" i="6"/>
  <c r="L611" i="6"/>
  <c r="M611" i="6"/>
  <c r="N611" i="6"/>
  <c r="O611" i="6"/>
  <c r="H612" i="6"/>
  <c r="I612" i="6"/>
  <c r="J612" i="6"/>
  <c r="K612" i="6"/>
  <c r="L612" i="6"/>
  <c r="M612" i="6"/>
  <c r="N612" i="6"/>
  <c r="O612" i="6"/>
  <c r="H613" i="6"/>
  <c r="I613" i="6"/>
  <c r="J613" i="6"/>
  <c r="K613" i="6"/>
  <c r="L613" i="6"/>
  <c r="M613" i="6"/>
  <c r="N613" i="6"/>
  <c r="O613" i="6"/>
  <c r="H614" i="6"/>
  <c r="I614" i="6"/>
  <c r="J614" i="6"/>
  <c r="K614" i="6"/>
  <c r="L614" i="6"/>
  <c r="M614" i="6"/>
  <c r="N614" i="6"/>
  <c r="O614" i="6"/>
  <c r="H615" i="6"/>
  <c r="I615" i="6"/>
  <c r="J615" i="6"/>
  <c r="K615" i="6"/>
  <c r="L615" i="6"/>
  <c r="M615" i="6"/>
  <c r="N615" i="6"/>
  <c r="O615" i="6"/>
  <c r="H616" i="6"/>
  <c r="I616" i="6"/>
  <c r="J616" i="6"/>
  <c r="K616" i="6"/>
  <c r="L616" i="6"/>
  <c r="M616" i="6"/>
  <c r="N616" i="6"/>
  <c r="O616" i="6"/>
  <c r="H617" i="6"/>
  <c r="I617" i="6"/>
  <c r="J617" i="6"/>
  <c r="K617" i="6"/>
  <c r="L617" i="6"/>
  <c r="M617" i="6"/>
  <c r="N617" i="6"/>
  <c r="O617" i="6"/>
  <c r="H618" i="6"/>
  <c r="I618" i="6"/>
  <c r="J618" i="6"/>
  <c r="K618" i="6"/>
  <c r="L618" i="6"/>
  <c r="M618" i="6"/>
  <c r="N618" i="6"/>
  <c r="O618" i="6"/>
  <c r="H619" i="6"/>
  <c r="I619" i="6"/>
  <c r="J619" i="6"/>
  <c r="K619" i="6"/>
  <c r="L619" i="6"/>
  <c r="M619" i="6"/>
  <c r="N619" i="6"/>
  <c r="O619" i="6"/>
  <c r="H620" i="6"/>
  <c r="I620" i="6"/>
  <c r="J620" i="6"/>
  <c r="K620" i="6"/>
  <c r="L620" i="6"/>
  <c r="M620" i="6"/>
  <c r="N620" i="6"/>
  <c r="O620" i="6"/>
  <c r="H621" i="6"/>
  <c r="I621" i="6"/>
  <c r="J621" i="6"/>
  <c r="K621" i="6"/>
  <c r="L621" i="6"/>
  <c r="M621" i="6"/>
  <c r="N621" i="6"/>
  <c r="O621" i="6"/>
  <c r="H622" i="6"/>
  <c r="I622" i="6"/>
  <c r="J622" i="6"/>
  <c r="K622" i="6"/>
  <c r="L622" i="6"/>
  <c r="M622" i="6"/>
  <c r="N622" i="6"/>
  <c r="O622" i="6"/>
  <c r="H623" i="6"/>
  <c r="I623" i="6"/>
  <c r="J623" i="6"/>
  <c r="K623" i="6"/>
  <c r="L623" i="6"/>
  <c r="M623" i="6"/>
  <c r="N623" i="6"/>
  <c r="O623" i="6"/>
  <c r="H624" i="6"/>
  <c r="I624" i="6"/>
  <c r="J624" i="6"/>
  <c r="K624" i="6"/>
  <c r="L624" i="6"/>
  <c r="M624" i="6"/>
  <c r="N624" i="6"/>
  <c r="O624" i="6"/>
  <c r="H625" i="6"/>
  <c r="I625" i="6"/>
  <c r="J625" i="6"/>
  <c r="K625" i="6"/>
  <c r="L625" i="6"/>
  <c r="M625" i="6"/>
  <c r="N625" i="6"/>
  <c r="O625" i="6"/>
  <c r="H626" i="6"/>
  <c r="I626" i="6"/>
  <c r="J626" i="6"/>
  <c r="K626" i="6"/>
  <c r="L626" i="6"/>
  <c r="M626" i="6"/>
  <c r="N626" i="6"/>
  <c r="O626" i="6"/>
  <c r="H627" i="6"/>
  <c r="I627" i="6"/>
  <c r="J627" i="6"/>
  <c r="K627" i="6"/>
  <c r="L627" i="6"/>
  <c r="M627" i="6"/>
  <c r="N627" i="6"/>
  <c r="O627" i="6"/>
  <c r="H628" i="6"/>
  <c r="I628" i="6"/>
  <c r="J628" i="6"/>
  <c r="K628" i="6"/>
  <c r="L628" i="6"/>
  <c r="M628" i="6"/>
  <c r="N628" i="6"/>
  <c r="O628" i="6"/>
  <c r="H629" i="6"/>
  <c r="I629" i="6"/>
  <c r="J629" i="6"/>
  <c r="K629" i="6"/>
  <c r="L629" i="6"/>
  <c r="M629" i="6"/>
  <c r="N629" i="6"/>
  <c r="O629" i="6"/>
  <c r="H630" i="6"/>
  <c r="I630" i="6"/>
  <c r="J630" i="6"/>
  <c r="K630" i="6"/>
  <c r="L630" i="6"/>
  <c r="M630" i="6"/>
  <c r="N630" i="6"/>
  <c r="O630" i="6"/>
  <c r="H631" i="6"/>
  <c r="I631" i="6"/>
  <c r="J631" i="6"/>
  <c r="K631" i="6"/>
  <c r="L631" i="6"/>
  <c r="M631" i="6"/>
  <c r="N631" i="6"/>
  <c r="O631" i="6"/>
  <c r="H632" i="6"/>
  <c r="I632" i="6"/>
  <c r="J632" i="6"/>
  <c r="K632" i="6"/>
  <c r="L632" i="6"/>
  <c r="M632" i="6"/>
  <c r="N632" i="6"/>
  <c r="O632" i="6"/>
  <c r="H633" i="6"/>
  <c r="I633" i="6"/>
  <c r="J633" i="6"/>
  <c r="K633" i="6"/>
  <c r="L633" i="6"/>
  <c r="M633" i="6"/>
  <c r="N633" i="6"/>
  <c r="O633" i="6"/>
  <c r="H634" i="6"/>
  <c r="I634" i="6"/>
  <c r="J634" i="6"/>
  <c r="K634" i="6"/>
  <c r="L634" i="6"/>
  <c r="M634" i="6"/>
  <c r="N634" i="6"/>
  <c r="O634" i="6"/>
  <c r="H635" i="6"/>
  <c r="I635" i="6"/>
  <c r="J635" i="6"/>
  <c r="K635" i="6"/>
  <c r="L635" i="6"/>
  <c r="M635" i="6"/>
  <c r="N635" i="6"/>
  <c r="O635" i="6"/>
  <c r="H636" i="6"/>
  <c r="I636" i="6"/>
  <c r="J636" i="6"/>
  <c r="K636" i="6"/>
  <c r="L636" i="6"/>
  <c r="M636" i="6"/>
  <c r="N636" i="6"/>
  <c r="O636" i="6"/>
  <c r="H637" i="6"/>
  <c r="I637" i="6"/>
  <c r="J637" i="6"/>
  <c r="K637" i="6"/>
  <c r="L637" i="6"/>
  <c r="M637" i="6"/>
  <c r="N637" i="6"/>
  <c r="O637" i="6"/>
  <c r="H638" i="6"/>
  <c r="I638" i="6"/>
  <c r="J638" i="6"/>
  <c r="K638" i="6"/>
  <c r="L638" i="6"/>
  <c r="M638" i="6"/>
  <c r="N638" i="6"/>
  <c r="O638" i="6"/>
  <c r="H639" i="6"/>
  <c r="I639" i="6"/>
  <c r="J639" i="6"/>
  <c r="K639" i="6"/>
  <c r="L639" i="6"/>
  <c r="M639" i="6"/>
  <c r="N639" i="6"/>
  <c r="O639" i="6"/>
  <c r="H640" i="6"/>
  <c r="I640" i="6"/>
  <c r="J640" i="6"/>
  <c r="K640" i="6"/>
  <c r="L640" i="6"/>
  <c r="M640" i="6"/>
  <c r="N640" i="6"/>
  <c r="O640" i="6"/>
  <c r="H641" i="6"/>
  <c r="I641" i="6"/>
  <c r="J641" i="6"/>
  <c r="K641" i="6"/>
  <c r="L641" i="6"/>
  <c r="M641" i="6"/>
  <c r="N641" i="6"/>
  <c r="O641" i="6"/>
  <c r="H642" i="6"/>
  <c r="I642" i="6"/>
  <c r="J642" i="6"/>
  <c r="K642" i="6"/>
  <c r="L642" i="6"/>
  <c r="M642" i="6"/>
  <c r="N642" i="6"/>
  <c r="O642" i="6"/>
  <c r="H643" i="6"/>
  <c r="I643" i="6"/>
  <c r="J643" i="6"/>
  <c r="K643" i="6"/>
  <c r="L643" i="6"/>
  <c r="M643" i="6"/>
  <c r="N643" i="6"/>
  <c r="O643" i="6"/>
  <c r="H644" i="6"/>
  <c r="I644" i="6"/>
  <c r="J644" i="6"/>
  <c r="K644" i="6"/>
  <c r="L644" i="6"/>
  <c r="M644" i="6"/>
  <c r="N644" i="6"/>
  <c r="O644" i="6"/>
  <c r="H645" i="6"/>
  <c r="I645" i="6"/>
  <c r="J645" i="6"/>
  <c r="K645" i="6"/>
  <c r="L645" i="6"/>
  <c r="M645" i="6"/>
  <c r="N645" i="6"/>
  <c r="O645" i="6"/>
  <c r="H646" i="6"/>
  <c r="I646" i="6"/>
  <c r="J646" i="6"/>
  <c r="K646" i="6"/>
  <c r="L646" i="6"/>
  <c r="M646" i="6"/>
  <c r="N646" i="6"/>
  <c r="O646" i="6"/>
  <c r="H647" i="6"/>
  <c r="I647" i="6"/>
  <c r="J647" i="6"/>
  <c r="K647" i="6"/>
  <c r="L647" i="6"/>
  <c r="M647" i="6"/>
  <c r="N647" i="6"/>
  <c r="O647" i="6"/>
  <c r="H648" i="6"/>
  <c r="I648" i="6"/>
  <c r="J648" i="6"/>
  <c r="K648" i="6"/>
  <c r="L648" i="6"/>
  <c r="M648" i="6"/>
  <c r="N648" i="6"/>
  <c r="O648" i="6"/>
  <c r="H649" i="6"/>
  <c r="I649" i="6"/>
  <c r="J649" i="6"/>
  <c r="K649" i="6"/>
  <c r="L649" i="6"/>
  <c r="M649" i="6"/>
  <c r="N649" i="6"/>
  <c r="O649" i="6"/>
  <c r="H650" i="6"/>
  <c r="I650" i="6"/>
  <c r="J650" i="6"/>
  <c r="K650" i="6"/>
  <c r="L650" i="6"/>
  <c r="M650" i="6"/>
  <c r="N650" i="6"/>
  <c r="O650" i="6"/>
  <c r="H651" i="6"/>
  <c r="I651" i="6"/>
  <c r="J651" i="6"/>
  <c r="K651" i="6"/>
  <c r="L651" i="6"/>
  <c r="M651" i="6"/>
  <c r="N651" i="6"/>
  <c r="O651" i="6"/>
  <c r="H652" i="6"/>
  <c r="I652" i="6"/>
  <c r="J652" i="6"/>
  <c r="K652" i="6"/>
  <c r="L652" i="6"/>
  <c r="M652" i="6"/>
  <c r="N652" i="6"/>
  <c r="O652" i="6"/>
  <c r="H653" i="6"/>
  <c r="I653" i="6"/>
  <c r="J653" i="6"/>
  <c r="K653" i="6"/>
  <c r="L653" i="6"/>
  <c r="M653" i="6"/>
  <c r="N653" i="6"/>
  <c r="O653" i="6"/>
  <c r="H654" i="6"/>
  <c r="I654" i="6"/>
  <c r="J654" i="6"/>
  <c r="K654" i="6"/>
  <c r="L654" i="6"/>
  <c r="M654" i="6"/>
  <c r="N654" i="6"/>
  <c r="O654" i="6"/>
  <c r="H655" i="6"/>
  <c r="I655" i="6"/>
  <c r="J655" i="6"/>
  <c r="K655" i="6"/>
  <c r="L655" i="6"/>
  <c r="M655" i="6"/>
  <c r="N655" i="6"/>
  <c r="O655" i="6"/>
  <c r="H656" i="6"/>
  <c r="I656" i="6"/>
  <c r="J656" i="6"/>
  <c r="K656" i="6"/>
  <c r="L656" i="6"/>
  <c r="M656" i="6"/>
  <c r="N656" i="6"/>
  <c r="O656" i="6"/>
  <c r="H657" i="6"/>
  <c r="I657" i="6"/>
  <c r="J657" i="6"/>
  <c r="K657" i="6"/>
  <c r="L657" i="6"/>
  <c r="M657" i="6"/>
  <c r="N657" i="6"/>
  <c r="O657" i="6"/>
  <c r="H658" i="6"/>
  <c r="I658" i="6"/>
  <c r="J658" i="6"/>
  <c r="K658" i="6"/>
  <c r="L658" i="6"/>
  <c r="M658" i="6"/>
  <c r="N658" i="6"/>
  <c r="O658" i="6"/>
  <c r="H659" i="6"/>
  <c r="I659" i="6"/>
  <c r="J659" i="6"/>
  <c r="K659" i="6"/>
  <c r="L659" i="6"/>
  <c r="M659" i="6"/>
  <c r="N659" i="6"/>
  <c r="O659" i="6"/>
  <c r="H660" i="6"/>
  <c r="I660" i="6"/>
  <c r="J660" i="6"/>
  <c r="K660" i="6"/>
  <c r="L660" i="6"/>
  <c r="M660" i="6"/>
  <c r="N660" i="6"/>
  <c r="O660" i="6"/>
  <c r="H661" i="6"/>
  <c r="I661" i="6"/>
  <c r="J661" i="6"/>
  <c r="K661" i="6"/>
  <c r="L661" i="6"/>
  <c r="M661" i="6"/>
  <c r="N661" i="6"/>
  <c r="O661" i="6"/>
  <c r="H662" i="6"/>
  <c r="I662" i="6"/>
  <c r="J662" i="6"/>
  <c r="K662" i="6"/>
  <c r="L662" i="6"/>
  <c r="M662" i="6"/>
  <c r="N662" i="6"/>
  <c r="O662" i="6"/>
  <c r="H663" i="6"/>
  <c r="I663" i="6"/>
  <c r="J663" i="6"/>
  <c r="K663" i="6"/>
  <c r="L663" i="6"/>
  <c r="M663" i="6"/>
  <c r="N663" i="6"/>
  <c r="O663" i="6"/>
  <c r="H664" i="6"/>
  <c r="I664" i="6"/>
  <c r="J664" i="6"/>
  <c r="K664" i="6"/>
  <c r="L664" i="6"/>
  <c r="M664" i="6"/>
  <c r="N664" i="6"/>
  <c r="O664" i="6"/>
  <c r="H665" i="6"/>
  <c r="I665" i="6"/>
  <c r="J665" i="6"/>
  <c r="K665" i="6"/>
  <c r="L665" i="6"/>
  <c r="M665" i="6"/>
  <c r="N665" i="6"/>
  <c r="O665" i="6"/>
  <c r="H666" i="6"/>
  <c r="I666" i="6"/>
  <c r="J666" i="6"/>
  <c r="K666" i="6"/>
  <c r="L666" i="6"/>
  <c r="M666" i="6"/>
  <c r="N666" i="6"/>
  <c r="O666" i="6"/>
  <c r="H667" i="6"/>
  <c r="I667" i="6"/>
  <c r="J667" i="6"/>
  <c r="K667" i="6"/>
  <c r="L667" i="6"/>
  <c r="M667" i="6"/>
  <c r="N667" i="6"/>
  <c r="O667" i="6"/>
  <c r="H668" i="6"/>
  <c r="I668" i="6"/>
  <c r="J668" i="6"/>
  <c r="K668" i="6"/>
  <c r="L668" i="6"/>
  <c r="M668" i="6"/>
  <c r="N668" i="6"/>
  <c r="O668" i="6"/>
  <c r="H669" i="6"/>
  <c r="I669" i="6"/>
  <c r="J669" i="6"/>
  <c r="K669" i="6"/>
  <c r="L669" i="6"/>
  <c r="M669" i="6"/>
  <c r="N669" i="6"/>
  <c r="O669" i="6"/>
  <c r="H670" i="6"/>
  <c r="I670" i="6"/>
  <c r="J670" i="6"/>
  <c r="K670" i="6"/>
  <c r="L670" i="6"/>
  <c r="M670" i="6"/>
  <c r="N670" i="6"/>
  <c r="O670" i="6"/>
  <c r="H671" i="6"/>
  <c r="I671" i="6"/>
  <c r="J671" i="6"/>
  <c r="K671" i="6"/>
  <c r="L671" i="6"/>
  <c r="M671" i="6"/>
  <c r="N671" i="6"/>
  <c r="O671" i="6"/>
  <c r="H672" i="6"/>
  <c r="I672" i="6"/>
  <c r="J672" i="6"/>
  <c r="K672" i="6"/>
  <c r="L672" i="6"/>
  <c r="M672" i="6"/>
  <c r="N672" i="6"/>
  <c r="O672" i="6"/>
  <c r="H673" i="6"/>
  <c r="I673" i="6"/>
  <c r="J673" i="6"/>
  <c r="K673" i="6"/>
  <c r="L673" i="6"/>
  <c r="M673" i="6"/>
  <c r="N673" i="6"/>
  <c r="O673" i="6"/>
  <c r="H674" i="6"/>
  <c r="I674" i="6"/>
  <c r="J674" i="6"/>
  <c r="K674" i="6"/>
  <c r="L674" i="6"/>
  <c r="M674" i="6"/>
  <c r="N674" i="6"/>
  <c r="O674" i="6"/>
  <c r="H675" i="6"/>
  <c r="I675" i="6"/>
  <c r="J675" i="6"/>
  <c r="K675" i="6"/>
  <c r="L675" i="6"/>
  <c r="M675" i="6"/>
  <c r="N675" i="6"/>
  <c r="O675" i="6"/>
  <c r="H676" i="6"/>
  <c r="I676" i="6"/>
  <c r="J676" i="6"/>
  <c r="K676" i="6"/>
  <c r="L676" i="6"/>
  <c r="M676" i="6"/>
  <c r="N676" i="6"/>
  <c r="O676" i="6"/>
  <c r="H677" i="6"/>
  <c r="I677" i="6"/>
  <c r="J677" i="6"/>
  <c r="K677" i="6"/>
  <c r="L677" i="6"/>
  <c r="M677" i="6"/>
  <c r="N677" i="6"/>
  <c r="O677" i="6"/>
  <c r="H678" i="6"/>
  <c r="I678" i="6"/>
  <c r="J678" i="6"/>
  <c r="K678" i="6"/>
  <c r="L678" i="6"/>
  <c r="M678" i="6"/>
  <c r="N678" i="6"/>
  <c r="O678" i="6"/>
  <c r="H679" i="6"/>
  <c r="I679" i="6"/>
  <c r="J679" i="6"/>
  <c r="K679" i="6"/>
  <c r="L679" i="6"/>
  <c r="M679" i="6"/>
  <c r="N679" i="6"/>
  <c r="O679" i="6"/>
  <c r="H680" i="6"/>
  <c r="I680" i="6"/>
  <c r="J680" i="6"/>
  <c r="K680" i="6"/>
  <c r="L680" i="6"/>
  <c r="M680" i="6"/>
  <c r="N680" i="6"/>
  <c r="O680" i="6"/>
  <c r="H681" i="6"/>
  <c r="I681" i="6"/>
  <c r="J681" i="6"/>
  <c r="K681" i="6"/>
  <c r="L681" i="6"/>
  <c r="M681" i="6"/>
  <c r="N681" i="6"/>
  <c r="O681" i="6"/>
  <c r="H682" i="6"/>
  <c r="I682" i="6"/>
  <c r="J682" i="6"/>
  <c r="K682" i="6"/>
  <c r="L682" i="6"/>
  <c r="M682" i="6"/>
  <c r="N682" i="6"/>
  <c r="O682" i="6"/>
  <c r="H683" i="6"/>
  <c r="I683" i="6"/>
  <c r="J683" i="6"/>
  <c r="K683" i="6"/>
  <c r="L683" i="6"/>
  <c r="M683" i="6"/>
  <c r="N683" i="6"/>
  <c r="O683" i="6"/>
  <c r="H684" i="6"/>
  <c r="I684" i="6"/>
  <c r="J684" i="6"/>
  <c r="K684" i="6"/>
  <c r="L684" i="6"/>
  <c r="M684" i="6"/>
  <c r="N684" i="6"/>
  <c r="O684" i="6"/>
  <c r="H685" i="6"/>
  <c r="I685" i="6"/>
  <c r="J685" i="6"/>
  <c r="K685" i="6"/>
  <c r="L685" i="6"/>
  <c r="M685" i="6"/>
  <c r="N685" i="6"/>
  <c r="O685" i="6"/>
  <c r="H686" i="6"/>
  <c r="I686" i="6"/>
  <c r="J686" i="6"/>
  <c r="K686" i="6"/>
  <c r="L686" i="6"/>
  <c r="M686" i="6"/>
  <c r="N686" i="6"/>
  <c r="O686" i="6"/>
  <c r="H687" i="6"/>
  <c r="I687" i="6"/>
  <c r="J687" i="6"/>
  <c r="K687" i="6"/>
  <c r="L687" i="6"/>
  <c r="M687" i="6"/>
  <c r="N687" i="6"/>
  <c r="O687" i="6"/>
  <c r="H688" i="6"/>
  <c r="I688" i="6"/>
  <c r="J688" i="6"/>
  <c r="K688" i="6"/>
  <c r="L688" i="6"/>
  <c r="M688" i="6"/>
  <c r="N688" i="6"/>
  <c r="O688" i="6"/>
  <c r="H689" i="6"/>
  <c r="I689" i="6"/>
  <c r="J689" i="6"/>
  <c r="K689" i="6"/>
  <c r="L689" i="6"/>
  <c r="M689" i="6"/>
  <c r="N689" i="6"/>
  <c r="O689" i="6"/>
  <c r="H690" i="6"/>
  <c r="I690" i="6"/>
  <c r="J690" i="6"/>
  <c r="K690" i="6"/>
  <c r="L690" i="6"/>
  <c r="M690" i="6"/>
  <c r="N690" i="6"/>
  <c r="O690" i="6"/>
  <c r="H691" i="6"/>
  <c r="I691" i="6"/>
  <c r="J691" i="6"/>
  <c r="K691" i="6"/>
  <c r="L691" i="6"/>
  <c r="M691" i="6"/>
  <c r="N691" i="6"/>
  <c r="O691" i="6"/>
  <c r="H692" i="6"/>
  <c r="I692" i="6"/>
  <c r="J692" i="6"/>
  <c r="K692" i="6"/>
  <c r="L692" i="6"/>
  <c r="M692" i="6"/>
  <c r="N692" i="6"/>
  <c r="O692" i="6"/>
  <c r="H693" i="6"/>
  <c r="I693" i="6"/>
  <c r="J693" i="6"/>
  <c r="K693" i="6"/>
  <c r="L693" i="6"/>
  <c r="M693" i="6"/>
  <c r="N693" i="6"/>
  <c r="O693" i="6"/>
  <c r="H694" i="6"/>
  <c r="I694" i="6"/>
  <c r="J694" i="6"/>
  <c r="K694" i="6"/>
  <c r="L694" i="6"/>
  <c r="M694" i="6"/>
  <c r="N694" i="6"/>
  <c r="O694" i="6"/>
  <c r="H695" i="6"/>
  <c r="I695" i="6"/>
  <c r="J695" i="6"/>
  <c r="K695" i="6"/>
  <c r="L695" i="6"/>
  <c r="M695" i="6"/>
  <c r="N695" i="6"/>
  <c r="O695" i="6"/>
  <c r="H696" i="6"/>
  <c r="I696" i="6"/>
  <c r="J696" i="6"/>
  <c r="K696" i="6"/>
  <c r="L696" i="6"/>
  <c r="M696" i="6"/>
  <c r="N696" i="6"/>
  <c r="O696" i="6"/>
  <c r="H697" i="6"/>
  <c r="I697" i="6"/>
  <c r="J697" i="6"/>
  <c r="K697" i="6"/>
  <c r="L697" i="6"/>
  <c r="M697" i="6"/>
  <c r="N697" i="6"/>
  <c r="O697" i="6"/>
  <c r="H698" i="6"/>
  <c r="I698" i="6"/>
  <c r="J698" i="6"/>
  <c r="K698" i="6"/>
  <c r="L698" i="6"/>
  <c r="M698" i="6"/>
  <c r="N698" i="6"/>
  <c r="O698" i="6"/>
  <c r="H699" i="6"/>
  <c r="I699" i="6"/>
  <c r="J699" i="6"/>
  <c r="K699" i="6"/>
  <c r="L699" i="6"/>
  <c r="M699" i="6"/>
  <c r="N699" i="6"/>
  <c r="O699" i="6"/>
  <c r="H700" i="6"/>
  <c r="I700" i="6"/>
  <c r="J700" i="6"/>
  <c r="K700" i="6"/>
  <c r="L700" i="6"/>
  <c r="M700" i="6"/>
  <c r="N700" i="6"/>
  <c r="O700" i="6"/>
  <c r="H701" i="6"/>
  <c r="I701" i="6"/>
  <c r="J701" i="6"/>
  <c r="K701" i="6"/>
  <c r="L701" i="6"/>
  <c r="M701" i="6"/>
  <c r="N701" i="6"/>
  <c r="O701" i="6"/>
  <c r="H702" i="6"/>
  <c r="I702" i="6"/>
  <c r="J702" i="6"/>
  <c r="K702" i="6"/>
  <c r="L702" i="6"/>
  <c r="M702" i="6"/>
  <c r="N702" i="6"/>
  <c r="O702" i="6"/>
  <c r="H703" i="6"/>
  <c r="I703" i="6"/>
  <c r="J703" i="6"/>
  <c r="K703" i="6"/>
  <c r="L703" i="6"/>
  <c r="M703" i="6"/>
  <c r="N703" i="6"/>
  <c r="O703" i="6"/>
  <c r="H704" i="6"/>
  <c r="I704" i="6"/>
  <c r="J704" i="6"/>
  <c r="K704" i="6"/>
  <c r="L704" i="6"/>
  <c r="M704" i="6"/>
  <c r="N704" i="6"/>
  <c r="O704" i="6"/>
  <c r="H705" i="6"/>
  <c r="I705" i="6"/>
  <c r="J705" i="6"/>
  <c r="K705" i="6"/>
  <c r="L705" i="6"/>
  <c r="M705" i="6"/>
  <c r="N705" i="6"/>
  <c r="O705" i="6"/>
  <c r="H706" i="6"/>
  <c r="I706" i="6"/>
  <c r="J706" i="6"/>
  <c r="K706" i="6"/>
  <c r="L706" i="6"/>
  <c r="M706" i="6"/>
  <c r="N706" i="6"/>
  <c r="O706" i="6"/>
  <c r="H707" i="6"/>
  <c r="I707" i="6"/>
  <c r="J707" i="6"/>
  <c r="K707" i="6"/>
  <c r="L707" i="6"/>
  <c r="M707" i="6"/>
  <c r="N707" i="6"/>
  <c r="O707" i="6"/>
  <c r="H708" i="6"/>
  <c r="I708" i="6"/>
  <c r="J708" i="6"/>
  <c r="K708" i="6"/>
  <c r="L708" i="6"/>
  <c r="M708" i="6"/>
  <c r="N708" i="6"/>
  <c r="O708" i="6"/>
  <c r="H709" i="6"/>
  <c r="I709" i="6"/>
  <c r="J709" i="6"/>
  <c r="K709" i="6"/>
  <c r="L709" i="6"/>
  <c r="M709" i="6"/>
  <c r="N709" i="6"/>
  <c r="O709" i="6"/>
  <c r="H710" i="6"/>
  <c r="I710" i="6"/>
  <c r="J710" i="6"/>
  <c r="K710" i="6"/>
  <c r="L710" i="6"/>
  <c r="M710" i="6"/>
  <c r="N710" i="6"/>
  <c r="O710" i="6"/>
  <c r="H711" i="6"/>
  <c r="I711" i="6"/>
  <c r="J711" i="6"/>
  <c r="K711" i="6"/>
  <c r="L711" i="6"/>
  <c r="M711" i="6"/>
  <c r="N711" i="6"/>
  <c r="O711" i="6"/>
  <c r="H712" i="6"/>
  <c r="I712" i="6"/>
  <c r="J712" i="6"/>
  <c r="K712" i="6"/>
  <c r="L712" i="6"/>
  <c r="M712" i="6"/>
  <c r="N712" i="6"/>
  <c r="O712" i="6"/>
  <c r="H713" i="6"/>
  <c r="I713" i="6"/>
  <c r="J713" i="6"/>
  <c r="K713" i="6"/>
  <c r="L713" i="6"/>
  <c r="M713" i="6"/>
  <c r="N713" i="6"/>
  <c r="O713" i="6"/>
  <c r="H714" i="6"/>
  <c r="I714" i="6"/>
  <c r="J714" i="6"/>
  <c r="K714" i="6"/>
  <c r="L714" i="6"/>
  <c r="M714" i="6"/>
  <c r="N714" i="6"/>
  <c r="O714" i="6"/>
  <c r="H715" i="6"/>
  <c r="I715" i="6"/>
  <c r="J715" i="6"/>
  <c r="K715" i="6"/>
  <c r="L715" i="6"/>
  <c r="M715" i="6"/>
  <c r="N715" i="6"/>
  <c r="O715" i="6"/>
  <c r="H716" i="6"/>
  <c r="I716" i="6"/>
  <c r="J716" i="6"/>
  <c r="K716" i="6"/>
  <c r="L716" i="6"/>
  <c r="M716" i="6"/>
  <c r="N716" i="6"/>
  <c r="O716" i="6"/>
  <c r="H717" i="6"/>
  <c r="I717" i="6"/>
  <c r="J717" i="6"/>
  <c r="K717" i="6"/>
  <c r="L717" i="6"/>
  <c r="M717" i="6"/>
  <c r="N717" i="6"/>
  <c r="O717" i="6"/>
  <c r="H718" i="6"/>
  <c r="I718" i="6"/>
  <c r="J718" i="6"/>
  <c r="K718" i="6"/>
  <c r="L718" i="6"/>
  <c r="M718" i="6"/>
  <c r="N718" i="6"/>
  <c r="O718" i="6"/>
  <c r="H719" i="6"/>
  <c r="I719" i="6"/>
  <c r="J719" i="6"/>
  <c r="K719" i="6"/>
  <c r="L719" i="6"/>
  <c r="M719" i="6"/>
  <c r="N719" i="6"/>
  <c r="O719" i="6"/>
  <c r="H720" i="6"/>
  <c r="I720" i="6"/>
  <c r="J720" i="6"/>
  <c r="K720" i="6"/>
  <c r="L720" i="6"/>
  <c r="M720" i="6"/>
  <c r="N720" i="6"/>
  <c r="O720" i="6"/>
  <c r="H721" i="6"/>
  <c r="I721" i="6"/>
  <c r="J721" i="6"/>
  <c r="K721" i="6"/>
  <c r="L721" i="6"/>
  <c r="M721" i="6"/>
  <c r="N721" i="6"/>
  <c r="O721" i="6"/>
  <c r="H722" i="6"/>
  <c r="I722" i="6"/>
  <c r="J722" i="6"/>
  <c r="K722" i="6"/>
  <c r="L722" i="6"/>
  <c r="M722" i="6"/>
  <c r="N722" i="6"/>
  <c r="O722" i="6"/>
  <c r="H723" i="6"/>
  <c r="I723" i="6"/>
  <c r="J723" i="6"/>
  <c r="K723" i="6"/>
  <c r="L723" i="6"/>
  <c r="M723" i="6"/>
  <c r="N723" i="6"/>
  <c r="O723" i="6"/>
  <c r="H724" i="6"/>
  <c r="I724" i="6"/>
  <c r="J724" i="6"/>
  <c r="K724" i="6"/>
  <c r="L724" i="6"/>
  <c r="M724" i="6"/>
  <c r="N724" i="6"/>
  <c r="O724" i="6"/>
  <c r="H725" i="6"/>
  <c r="I725" i="6"/>
  <c r="J725" i="6"/>
  <c r="K725" i="6"/>
  <c r="L725" i="6"/>
  <c r="M725" i="6"/>
  <c r="N725" i="6"/>
  <c r="O725" i="6"/>
  <c r="H726" i="6"/>
  <c r="I726" i="6"/>
  <c r="J726" i="6"/>
  <c r="K726" i="6"/>
  <c r="L726" i="6"/>
  <c r="M726" i="6"/>
  <c r="N726" i="6"/>
  <c r="O726" i="6"/>
  <c r="H727" i="6"/>
  <c r="I727" i="6"/>
  <c r="J727" i="6"/>
  <c r="K727" i="6"/>
  <c r="L727" i="6"/>
  <c r="M727" i="6"/>
  <c r="N727" i="6"/>
  <c r="O727" i="6"/>
  <c r="H728" i="6"/>
  <c r="I728" i="6"/>
  <c r="J728" i="6"/>
  <c r="K728" i="6"/>
  <c r="L728" i="6"/>
  <c r="M728" i="6"/>
  <c r="N728" i="6"/>
  <c r="O728" i="6"/>
  <c r="H729" i="6"/>
  <c r="I729" i="6"/>
  <c r="J729" i="6"/>
  <c r="K729" i="6"/>
  <c r="L729" i="6"/>
  <c r="M729" i="6"/>
  <c r="N729" i="6"/>
  <c r="O729" i="6"/>
  <c r="H730" i="6"/>
  <c r="I730" i="6"/>
  <c r="J730" i="6"/>
  <c r="K730" i="6"/>
  <c r="L730" i="6"/>
  <c r="M730" i="6"/>
  <c r="N730" i="6"/>
  <c r="O730" i="6"/>
  <c r="H731" i="6"/>
  <c r="I731" i="6"/>
  <c r="J731" i="6"/>
  <c r="K731" i="6"/>
  <c r="L731" i="6"/>
  <c r="M731" i="6"/>
  <c r="N731" i="6"/>
  <c r="O731" i="6"/>
  <c r="H732" i="6"/>
  <c r="I732" i="6"/>
  <c r="J732" i="6"/>
  <c r="K732" i="6"/>
  <c r="L732" i="6"/>
  <c r="M732" i="6"/>
  <c r="N732" i="6"/>
  <c r="O732" i="6"/>
  <c r="H733" i="6"/>
  <c r="I733" i="6"/>
  <c r="J733" i="6"/>
  <c r="K733" i="6"/>
  <c r="L733" i="6"/>
  <c r="M733" i="6"/>
  <c r="N733" i="6"/>
  <c r="O733" i="6"/>
  <c r="H734" i="6"/>
  <c r="I734" i="6"/>
  <c r="J734" i="6"/>
  <c r="K734" i="6"/>
  <c r="L734" i="6"/>
  <c r="M734" i="6"/>
  <c r="N734" i="6"/>
  <c r="O734" i="6"/>
  <c r="H735" i="6"/>
  <c r="I735" i="6"/>
  <c r="J735" i="6"/>
  <c r="K735" i="6"/>
  <c r="L735" i="6"/>
  <c r="M735" i="6"/>
  <c r="N735" i="6"/>
  <c r="O735" i="6"/>
  <c r="H736" i="6"/>
  <c r="I736" i="6"/>
  <c r="J736" i="6"/>
  <c r="K736" i="6"/>
  <c r="L736" i="6"/>
  <c r="M736" i="6"/>
  <c r="N736" i="6"/>
  <c r="O736" i="6"/>
  <c r="H737" i="6"/>
  <c r="I737" i="6"/>
  <c r="J737" i="6"/>
  <c r="K737" i="6"/>
  <c r="L737" i="6"/>
  <c r="M737" i="6"/>
  <c r="N737" i="6"/>
  <c r="O737" i="6"/>
  <c r="H738" i="6"/>
  <c r="I738" i="6"/>
  <c r="J738" i="6"/>
  <c r="K738" i="6"/>
  <c r="L738" i="6"/>
  <c r="M738" i="6"/>
  <c r="N738" i="6"/>
  <c r="O738" i="6"/>
  <c r="H739" i="6"/>
  <c r="I739" i="6"/>
  <c r="J739" i="6"/>
  <c r="K739" i="6"/>
  <c r="L739" i="6"/>
  <c r="M739" i="6"/>
  <c r="N739" i="6"/>
  <c r="O739" i="6"/>
  <c r="H740" i="6"/>
  <c r="I740" i="6"/>
  <c r="J740" i="6"/>
  <c r="K740" i="6"/>
  <c r="L740" i="6"/>
  <c r="M740" i="6"/>
  <c r="N740" i="6"/>
  <c r="O740" i="6"/>
  <c r="H741" i="6"/>
  <c r="I741" i="6"/>
  <c r="J741" i="6"/>
  <c r="K741" i="6"/>
  <c r="L741" i="6"/>
  <c r="M741" i="6"/>
  <c r="N741" i="6"/>
  <c r="O741" i="6"/>
  <c r="H742" i="6"/>
  <c r="I742" i="6"/>
  <c r="J742" i="6"/>
  <c r="K742" i="6"/>
  <c r="L742" i="6"/>
  <c r="M742" i="6"/>
  <c r="N742" i="6"/>
  <c r="O742" i="6"/>
  <c r="H743" i="6"/>
  <c r="I743" i="6"/>
  <c r="J743" i="6"/>
  <c r="K743" i="6"/>
  <c r="L743" i="6"/>
  <c r="M743" i="6"/>
  <c r="N743" i="6"/>
  <c r="O743" i="6"/>
  <c r="H744" i="6"/>
  <c r="I744" i="6"/>
  <c r="J744" i="6"/>
  <c r="K744" i="6"/>
  <c r="L744" i="6"/>
  <c r="M744" i="6"/>
  <c r="N744" i="6"/>
  <c r="O744" i="6"/>
  <c r="H745" i="6"/>
  <c r="I745" i="6"/>
  <c r="J745" i="6"/>
  <c r="K745" i="6"/>
  <c r="L745" i="6"/>
  <c r="M745" i="6"/>
  <c r="N745" i="6"/>
  <c r="O745" i="6"/>
  <c r="H746" i="6"/>
  <c r="I746" i="6"/>
  <c r="J746" i="6"/>
  <c r="K746" i="6"/>
  <c r="L746" i="6"/>
  <c r="M746" i="6"/>
  <c r="N746" i="6"/>
  <c r="O746" i="6"/>
  <c r="H747" i="6"/>
  <c r="I747" i="6"/>
  <c r="J747" i="6"/>
  <c r="K747" i="6"/>
  <c r="L747" i="6"/>
  <c r="M747" i="6"/>
  <c r="N747" i="6"/>
  <c r="O747" i="6"/>
  <c r="H748" i="6"/>
  <c r="I748" i="6"/>
  <c r="J748" i="6"/>
  <c r="K748" i="6"/>
  <c r="L748" i="6"/>
  <c r="M748" i="6"/>
  <c r="N748" i="6"/>
  <c r="O748" i="6"/>
  <c r="H749" i="6"/>
  <c r="I749" i="6"/>
  <c r="J749" i="6"/>
  <c r="K749" i="6"/>
  <c r="L749" i="6"/>
  <c r="M749" i="6"/>
  <c r="N749" i="6"/>
  <c r="O749" i="6"/>
  <c r="H750" i="6"/>
  <c r="I750" i="6"/>
  <c r="J750" i="6"/>
  <c r="K750" i="6"/>
  <c r="L750" i="6"/>
  <c r="M750" i="6"/>
  <c r="N750" i="6"/>
  <c r="O750" i="6"/>
  <c r="H751" i="6"/>
  <c r="I751" i="6"/>
  <c r="J751" i="6"/>
  <c r="K751" i="6"/>
  <c r="L751" i="6"/>
  <c r="M751" i="6"/>
  <c r="N751" i="6"/>
  <c r="O751" i="6"/>
  <c r="H752" i="6"/>
  <c r="I752" i="6"/>
  <c r="J752" i="6"/>
  <c r="K752" i="6"/>
  <c r="L752" i="6"/>
  <c r="M752" i="6"/>
  <c r="N752" i="6"/>
  <c r="O752" i="6"/>
  <c r="H753" i="6"/>
  <c r="I753" i="6"/>
  <c r="J753" i="6"/>
  <c r="K753" i="6"/>
  <c r="L753" i="6"/>
  <c r="M753" i="6"/>
  <c r="N753" i="6"/>
  <c r="O753" i="6"/>
  <c r="H754" i="6"/>
  <c r="I754" i="6"/>
  <c r="J754" i="6"/>
  <c r="K754" i="6"/>
  <c r="L754" i="6"/>
  <c r="M754" i="6"/>
  <c r="N754" i="6"/>
  <c r="O754" i="6"/>
  <c r="H755" i="6"/>
  <c r="I755" i="6"/>
  <c r="J755" i="6"/>
  <c r="K755" i="6"/>
  <c r="L755" i="6"/>
  <c r="M755" i="6"/>
  <c r="N755" i="6"/>
  <c r="O755" i="6"/>
  <c r="H756" i="6"/>
  <c r="I756" i="6"/>
  <c r="J756" i="6"/>
  <c r="K756" i="6"/>
  <c r="L756" i="6"/>
  <c r="M756" i="6"/>
  <c r="N756" i="6"/>
  <c r="O756" i="6"/>
  <c r="H757" i="6"/>
  <c r="I757" i="6"/>
  <c r="J757" i="6"/>
  <c r="K757" i="6"/>
  <c r="L757" i="6"/>
  <c r="M757" i="6"/>
  <c r="N757" i="6"/>
  <c r="O757" i="6"/>
  <c r="H758" i="6"/>
  <c r="I758" i="6"/>
  <c r="J758" i="6"/>
  <c r="K758" i="6"/>
  <c r="L758" i="6"/>
  <c r="M758" i="6"/>
  <c r="N758" i="6"/>
  <c r="O758" i="6"/>
  <c r="H759" i="6"/>
  <c r="I759" i="6"/>
  <c r="J759" i="6"/>
  <c r="K759" i="6"/>
  <c r="L759" i="6"/>
  <c r="M759" i="6"/>
  <c r="N759" i="6"/>
  <c r="O759" i="6"/>
  <c r="H760" i="6"/>
  <c r="I760" i="6"/>
  <c r="J760" i="6"/>
  <c r="K760" i="6"/>
  <c r="L760" i="6"/>
  <c r="M760" i="6"/>
  <c r="N760" i="6"/>
  <c r="O760" i="6"/>
  <c r="H761" i="6"/>
  <c r="I761" i="6"/>
  <c r="J761" i="6"/>
  <c r="K761" i="6"/>
  <c r="L761" i="6"/>
  <c r="M761" i="6"/>
  <c r="N761" i="6"/>
  <c r="O761" i="6"/>
  <c r="H762" i="6"/>
  <c r="I762" i="6"/>
  <c r="J762" i="6"/>
  <c r="K762" i="6"/>
  <c r="L762" i="6"/>
  <c r="M762" i="6"/>
  <c r="N762" i="6"/>
  <c r="O762" i="6"/>
  <c r="H763" i="6"/>
  <c r="I763" i="6"/>
  <c r="J763" i="6"/>
  <c r="K763" i="6"/>
  <c r="L763" i="6"/>
  <c r="M763" i="6"/>
  <c r="N763" i="6"/>
  <c r="O763" i="6"/>
  <c r="H764" i="6"/>
  <c r="I764" i="6"/>
  <c r="J764" i="6"/>
  <c r="K764" i="6"/>
  <c r="L764" i="6"/>
  <c r="M764" i="6"/>
  <c r="N764" i="6"/>
  <c r="O764" i="6"/>
  <c r="H765" i="6"/>
  <c r="I765" i="6"/>
  <c r="J765" i="6"/>
  <c r="K765" i="6"/>
  <c r="L765" i="6"/>
  <c r="M765" i="6"/>
  <c r="N765" i="6"/>
  <c r="O765" i="6"/>
  <c r="H766" i="6"/>
  <c r="I766" i="6"/>
  <c r="J766" i="6"/>
  <c r="K766" i="6"/>
  <c r="L766" i="6"/>
  <c r="M766" i="6"/>
  <c r="N766" i="6"/>
  <c r="O766" i="6"/>
  <c r="H767" i="6"/>
  <c r="I767" i="6"/>
  <c r="J767" i="6"/>
  <c r="K767" i="6"/>
  <c r="L767" i="6"/>
  <c r="M767" i="6"/>
  <c r="N767" i="6"/>
  <c r="O767" i="6"/>
  <c r="H768" i="6"/>
  <c r="I768" i="6"/>
  <c r="J768" i="6"/>
  <c r="K768" i="6"/>
  <c r="L768" i="6"/>
  <c r="M768" i="6"/>
  <c r="N768" i="6"/>
  <c r="O768" i="6"/>
  <c r="H769" i="6"/>
  <c r="I769" i="6"/>
  <c r="J769" i="6"/>
  <c r="K769" i="6"/>
  <c r="L769" i="6"/>
  <c r="M769" i="6"/>
  <c r="N769" i="6"/>
  <c r="O769" i="6"/>
  <c r="H770" i="6"/>
  <c r="I770" i="6"/>
  <c r="J770" i="6"/>
  <c r="K770" i="6"/>
  <c r="L770" i="6"/>
  <c r="M770" i="6"/>
  <c r="N770" i="6"/>
  <c r="O770" i="6"/>
  <c r="H771" i="6"/>
  <c r="I771" i="6"/>
  <c r="J771" i="6"/>
  <c r="K771" i="6"/>
  <c r="L771" i="6"/>
  <c r="M771" i="6"/>
  <c r="N771" i="6"/>
  <c r="O771" i="6"/>
  <c r="H772" i="6"/>
  <c r="I772" i="6"/>
  <c r="J772" i="6"/>
  <c r="K772" i="6"/>
  <c r="L772" i="6"/>
  <c r="M772" i="6"/>
  <c r="N772" i="6"/>
  <c r="O772" i="6"/>
  <c r="H773" i="6"/>
  <c r="I773" i="6"/>
  <c r="J773" i="6"/>
  <c r="K773" i="6"/>
  <c r="L773" i="6"/>
  <c r="M773" i="6"/>
  <c r="N773" i="6"/>
  <c r="O773" i="6"/>
  <c r="H774" i="6"/>
  <c r="I774" i="6"/>
  <c r="J774" i="6"/>
  <c r="K774" i="6"/>
  <c r="L774" i="6"/>
  <c r="M774" i="6"/>
  <c r="N774" i="6"/>
  <c r="O774" i="6"/>
  <c r="H775" i="6"/>
  <c r="I775" i="6"/>
  <c r="J775" i="6"/>
  <c r="K775" i="6"/>
  <c r="L775" i="6"/>
  <c r="M775" i="6"/>
  <c r="N775" i="6"/>
  <c r="O775" i="6"/>
  <c r="H776" i="6"/>
  <c r="I776" i="6"/>
  <c r="J776" i="6"/>
  <c r="K776" i="6"/>
  <c r="L776" i="6"/>
  <c r="M776" i="6"/>
  <c r="N776" i="6"/>
  <c r="O776" i="6"/>
  <c r="H777" i="6"/>
  <c r="I777" i="6"/>
  <c r="J777" i="6"/>
  <c r="K777" i="6"/>
  <c r="L777" i="6"/>
  <c r="M777" i="6"/>
  <c r="N777" i="6"/>
  <c r="O777" i="6"/>
  <c r="H778" i="6"/>
  <c r="I778" i="6"/>
  <c r="J778" i="6"/>
  <c r="K778" i="6"/>
  <c r="L778" i="6"/>
  <c r="M778" i="6"/>
  <c r="N778" i="6"/>
  <c r="O778" i="6"/>
  <c r="H779" i="6"/>
  <c r="I779" i="6"/>
  <c r="J779" i="6"/>
  <c r="K779" i="6"/>
  <c r="L779" i="6"/>
  <c r="M779" i="6"/>
  <c r="N779" i="6"/>
  <c r="O779" i="6"/>
  <c r="H780" i="6"/>
  <c r="I780" i="6"/>
  <c r="J780" i="6"/>
  <c r="K780" i="6"/>
  <c r="L780" i="6"/>
  <c r="M780" i="6"/>
  <c r="N780" i="6"/>
  <c r="O780" i="6"/>
  <c r="H781" i="6"/>
  <c r="I781" i="6"/>
  <c r="J781" i="6"/>
  <c r="K781" i="6"/>
  <c r="L781" i="6"/>
  <c r="M781" i="6"/>
  <c r="N781" i="6"/>
  <c r="O781" i="6"/>
  <c r="H782" i="6"/>
  <c r="I782" i="6"/>
  <c r="J782" i="6"/>
  <c r="K782" i="6"/>
  <c r="L782" i="6"/>
  <c r="M782" i="6"/>
  <c r="N782" i="6"/>
  <c r="O782" i="6"/>
  <c r="H783" i="6"/>
  <c r="I783" i="6"/>
  <c r="J783" i="6"/>
  <c r="K783" i="6"/>
  <c r="L783" i="6"/>
  <c r="M783" i="6"/>
  <c r="N783" i="6"/>
  <c r="O783" i="6"/>
  <c r="H784" i="6"/>
  <c r="I784" i="6"/>
  <c r="J784" i="6"/>
  <c r="K784" i="6"/>
  <c r="L784" i="6"/>
  <c r="M784" i="6"/>
  <c r="N784" i="6"/>
  <c r="O784" i="6"/>
  <c r="H785" i="6"/>
  <c r="I785" i="6"/>
  <c r="J785" i="6"/>
  <c r="K785" i="6"/>
  <c r="L785" i="6"/>
  <c r="M785" i="6"/>
  <c r="N785" i="6"/>
  <c r="O785" i="6"/>
  <c r="H786" i="6"/>
  <c r="I786" i="6"/>
  <c r="J786" i="6"/>
  <c r="K786" i="6"/>
  <c r="L786" i="6"/>
  <c r="M786" i="6"/>
  <c r="N786" i="6"/>
  <c r="O786" i="6"/>
  <c r="H787" i="6"/>
  <c r="I787" i="6"/>
  <c r="J787" i="6"/>
  <c r="K787" i="6"/>
  <c r="L787" i="6"/>
  <c r="M787" i="6"/>
  <c r="N787" i="6"/>
  <c r="O787" i="6"/>
  <c r="H788" i="6"/>
  <c r="I788" i="6"/>
  <c r="J788" i="6"/>
  <c r="K788" i="6"/>
  <c r="L788" i="6"/>
  <c r="M788" i="6"/>
  <c r="N788" i="6"/>
  <c r="O788" i="6"/>
  <c r="H789" i="6"/>
  <c r="I789" i="6"/>
  <c r="J789" i="6"/>
  <c r="K789" i="6"/>
  <c r="L789" i="6"/>
  <c r="M789" i="6"/>
  <c r="N789" i="6"/>
  <c r="O789" i="6"/>
  <c r="H790" i="6"/>
  <c r="I790" i="6"/>
  <c r="J790" i="6"/>
  <c r="K790" i="6"/>
  <c r="L790" i="6"/>
  <c r="M790" i="6"/>
  <c r="N790" i="6"/>
  <c r="O790" i="6"/>
  <c r="H791" i="6"/>
  <c r="I791" i="6"/>
  <c r="J791" i="6"/>
  <c r="K791" i="6"/>
  <c r="L791" i="6"/>
  <c r="M791" i="6"/>
  <c r="N791" i="6"/>
  <c r="O791" i="6"/>
  <c r="H792" i="6"/>
  <c r="I792" i="6"/>
  <c r="J792" i="6"/>
  <c r="K792" i="6"/>
  <c r="L792" i="6"/>
  <c r="M792" i="6"/>
  <c r="N792" i="6"/>
  <c r="O792" i="6"/>
  <c r="H793" i="6"/>
  <c r="I793" i="6"/>
  <c r="J793" i="6"/>
  <c r="K793" i="6"/>
  <c r="L793" i="6"/>
  <c r="M793" i="6"/>
  <c r="N793" i="6"/>
  <c r="O793" i="6"/>
  <c r="H794" i="6"/>
  <c r="I794" i="6"/>
  <c r="J794" i="6"/>
  <c r="K794" i="6"/>
  <c r="L794" i="6"/>
  <c r="M794" i="6"/>
  <c r="N794" i="6"/>
  <c r="O794" i="6"/>
  <c r="H795" i="6"/>
  <c r="I795" i="6"/>
  <c r="J795" i="6"/>
  <c r="K795" i="6"/>
  <c r="L795" i="6"/>
  <c r="M795" i="6"/>
  <c r="N795" i="6"/>
  <c r="O795" i="6"/>
  <c r="H796" i="6"/>
  <c r="I796" i="6"/>
  <c r="J796" i="6"/>
  <c r="K796" i="6"/>
  <c r="L796" i="6"/>
  <c r="M796" i="6"/>
  <c r="N796" i="6"/>
  <c r="O796" i="6"/>
  <c r="H797" i="6"/>
  <c r="I797" i="6"/>
  <c r="J797" i="6"/>
  <c r="K797" i="6"/>
  <c r="L797" i="6"/>
  <c r="M797" i="6"/>
  <c r="N797" i="6"/>
  <c r="O797" i="6"/>
  <c r="H798" i="6"/>
  <c r="I798" i="6"/>
  <c r="J798" i="6"/>
  <c r="K798" i="6"/>
  <c r="L798" i="6"/>
  <c r="M798" i="6"/>
  <c r="N798" i="6"/>
  <c r="O798" i="6"/>
  <c r="H799" i="6"/>
  <c r="I799" i="6"/>
  <c r="J799" i="6"/>
  <c r="K799" i="6"/>
  <c r="L799" i="6"/>
  <c r="M799" i="6"/>
  <c r="N799" i="6"/>
  <c r="O799" i="6"/>
  <c r="H800" i="6"/>
  <c r="I800" i="6"/>
  <c r="J800" i="6"/>
  <c r="K800" i="6"/>
  <c r="L800" i="6"/>
  <c r="M800" i="6"/>
  <c r="N800" i="6"/>
  <c r="O800" i="6"/>
  <c r="H801" i="6"/>
  <c r="I801" i="6"/>
  <c r="J801" i="6"/>
  <c r="K801" i="6"/>
  <c r="L801" i="6"/>
  <c r="M801" i="6"/>
  <c r="N801" i="6"/>
  <c r="O801" i="6"/>
  <c r="H802" i="6"/>
  <c r="I802" i="6"/>
  <c r="J802" i="6"/>
  <c r="K802" i="6"/>
  <c r="L802" i="6"/>
  <c r="M802" i="6"/>
  <c r="N802" i="6"/>
  <c r="O802" i="6"/>
  <c r="H803" i="6"/>
  <c r="I803" i="6"/>
  <c r="J803" i="6"/>
  <c r="K803" i="6"/>
  <c r="L803" i="6"/>
  <c r="M803" i="6"/>
  <c r="N803" i="6"/>
  <c r="O803" i="6"/>
  <c r="H804" i="6"/>
  <c r="I804" i="6"/>
  <c r="J804" i="6"/>
  <c r="K804" i="6"/>
  <c r="L804" i="6"/>
  <c r="M804" i="6"/>
  <c r="N804" i="6"/>
  <c r="O804" i="6"/>
  <c r="H805" i="6"/>
  <c r="I805" i="6"/>
  <c r="J805" i="6"/>
  <c r="K805" i="6"/>
  <c r="L805" i="6"/>
  <c r="M805" i="6"/>
  <c r="N805" i="6"/>
  <c r="O805" i="6"/>
  <c r="H806" i="6"/>
  <c r="I806" i="6"/>
  <c r="J806" i="6"/>
  <c r="K806" i="6"/>
  <c r="L806" i="6"/>
  <c r="M806" i="6"/>
  <c r="N806" i="6"/>
  <c r="O806" i="6"/>
  <c r="H807" i="6"/>
  <c r="I807" i="6"/>
  <c r="J807" i="6"/>
  <c r="K807" i="6"/>
  <c r="L807" i="6"/>
  <c r="M807" i="6"/>
  <c r="N807" i="6"/>
  <c r="O807" i="6"/>
  <c r="H808" i="6"/>
  <c r="I808" i="6"/>
  <c r="J808" i="6"/>
  <c r="K808" i="6"/>
  <c r="L808" i="6"/>
  <c r="M808" i="6"/>
  <c r="N808" i="6"/>
  <c r="O808" i="6"/>
  <c r="H809" i="6"/>
  <c r="I809" i="6"/>
  <c r="J809" i="6"/>
  <c r="K809" i="6"/>
  <c r="L809" i="6"/>
  <c r="M809" i="6"/>
  <c r="N809" i="6"/>
  <c r="O809" i="6"/>
  <c r="H810" i="6"/>
  <c r="I810" i="6"/>
  <c r="J810" i="6"/>
  <c r="K810" i="6"/>
  <c r="L810" i="6"/>
  <c r="M810" i="6"/>
  <c r="N810" i="6"/>
  <c r="O810" i="6"/>
  <c r="H811" i="6"/>
  <c r="I811" i="6"/>
  <c r="J811" i="6"/>
  <c r="K811" i="6"/>
  <c r="L811" i="6"/>
  <c r="M811" i="6"/>
  <c r="N811" i="6"/>
  <c r="O811" i="6"/>
  <c r="H812" i="6"/>
  <c r="I812" i="6"/>
  <c r="J812" i="6"/>
  <c r="K812" i="6"/>
  <c r="L812" i="6"/>
  <c r="M812" i="6"/>
  <c r="N812" i="6"/>
  <c r="O812" i="6"/>
  <c r="H813" i="6"/>
  <c r="I813" i="6"/>
  <c r="J813" i="6"/>
  <c r="K813" i="6"/>
  <c r="L813" i="6"/>
  <c r="M813" i="6"/>
  <c r="N813" i="6"/>
  <c r="O813" i="6"/>
  <c r="H814" i="6"/>
  <c r="I814" i="6"/>
  <c r="J814" i="6"/>
  <c r="K814" i="6"/>
  <c r="L814" i="6"/>
  <c r="M814" i="6"/>
  <c r="N814" i="6"/>
  <c r="O814" i="6"/>
  <c r="H815" i="6"/>
  <c r="I815" i="6"/>
  <c r="J815" i="6"/>
  <c r="K815" i="6"/>
  <c r="L815" i="6"/>
  <c r="M815" i="6"/>
  <c r="N815" i="6"/>
  <c r="O815" i="6"/>
  <c r="H816" i="6"/>
  <c r="I816" i="6"/>
  <c r="J816" i="6"/>
  <c r="K816" i="6"/>
  <c r="L816" i="6"/>
  <c r="M816" i="6"/>
  <c r="N816" i="6"/>
  <c r="O816" i="6"/>
  <c r="H817" i="6"/>
  <c r="I817" i="6"/>
  <c r="J817" i="6"/>
  <c r="K817" i="6"/>
  <c r="L817" i="6"/>
  <c r="M817" i="6"/>
  <c r="N817" i="6"/>
  <c r="O817" i="6"/>
  <c r="H818" i="6"/>
  <c r="I818" i="6"/>
  <c r="J818" i="6"/>
  <c r="K818" i="6"/>
  <c r="L818" i="6"/>
  <c r="M818" i="6"/>
  <c r="N818" i="6"/>
  <c r="O818" i="6"/>
  <c r="H819" i="6"/>
  <c r="I819" i="6"/>
  <c r="J819" i="6"/>
  <c r="K819" i="6"/>
  <c r="L819" i="6"/>
  <c r="M819" i="6"/>
  <c r="N819" i="6"/>
  <c r="O819" i="6"/>
  <c r="H820" i="6"/>
  <c r="I820" i="6"/>
  <c r="J820" i="6"/>
  <c r="K820" i="6"/>
  <c r="L820" i="6"/>
  <c r="M820" i="6"/>
  <c r="N820" i="6"/>
  <c r="O820" i="6"/>
  <c r="H821" i="6"/>
  <c r="I821" i="6"/>
  <c r="J821" i="6"/>
  <c r="K821" i="6"/>
  <c r="L821" i="6"/>
  <c r="M821" i="6"/>
  <c r="N821" i="6"/>
  <c r="O821" i="6"/>
  <c r="H822" i="6"/>
  <c r="I822" i="6"/>
  <c r="J822" i="6"/>
  <c r="K822" i="6"/>
  <c r="L822" i="6"/>
  <c r="M822" i="6"/>
  <c r="N822" i="6"/>
  <c r="O822" i="6"/>
  <c r="H823" i="6"/>
  <c r="I823" i="6"/>
  <c r="J823" i="6"/>
  <c r="K823" i="6"/>
  <c r="L823" i="6"/>
  <c r="M823" i="6"/>
  <c r="N823" i="6"/>
  <c r="O823" i="6"/>
  <c r="H824" i="6"/>
  <c r="I824" i="6"/>
  <c r="J824" i="6"/>
  <c r="K824" i="6"/>
  <c r="L824" i="6"/>
  <c r="M824" i="6"/>
  <c r="N824" i="6"/>
  <c r="O824" i="6"/>
  <c r="H825" i="6"/>
  <c r="I825" i="6"/>
  <c r="J825" i="6"/>
  <c r="K825" i="6"/>
  <c r="L825" i="6"/>
  <c r="M825" i="6"/>
  <c r="N825" i="6"/>
  <c r="O825" i="6"/>
  <c r="H826" i="6"/>
  <c r="I826" i="6"/>
  <c r="J826" i="6"/>
  <c r="K826" i="6"/>
  <c r="L826" i="6"/>
  <c r="M826" i="6"/>
  <c r="N826" i="6"/>
  <c r="O826" i="6"/>
  <c r="H827" i="6"/>
  <c r="I827" i="6"/>
  <c r="J827" i="6"/>
  <c r="K827" i="6"/>
  <c r="L827" i="6"/>
  <c r="M827" i="6"/>
  <c r="N827" i="6"/>
  <c r="O827" i="6"/>
  <c r="H828" i="6"/>
  <c r="I828" i="6"/>
  <c r="J828" i="6"/>
  <c r="K828" i="6"/>
  <c r="L828" i="6"/>
  <c r="M828" i="6"/>
  <c r="N828" i="6"/>
  <c r="O828" i="6"/>
  <c r="H829" i="6"/>
  <c r="I829" i="6"/>
  <c r="J829" i="6"/>
  <c r="K829" i="6"/>
  <c r="L829" i="6"/>
  <c r="M829" i="6"/>
  <c r="N829" i="6"/>
  <c r="O829" i="6"/>
  <c r="H830" i="6"/>
  <c r="I830" i="6"/>
  <c r="J830" i="6"/>
  <c r="K830" i="6"/>
  <c r="L830" i="6"/>
  <c r="M830" i="6"/>
  <c r="N830" i="6"/>
  <c r="O830" i="6"/>
  <c r="H831" i="6"/>
  <c r="I831" i="6"/>
  <c r="J831" i="6"/>
  <c r="K831" i="6"/>
  <c r="L831" i="6"/>
  <c r="M831" i="6"/>
  <c r="N831" i="6"/>
  <c r="O831" i="6"/>
  <c r="H832" i="6"/>
  <c r="I832" i="6"/>
  <c r="J832" i="6"/>
  <c r="K832" i="6"/>
  <c r="L832" i="6"/>
  <c r="M832" i="6"/>
  <c r="N832" i="6"/>
  <c r="O832" i="6"/>
  <c r="H833" i="6"/>
  <c r="I833" i="6"/>
  <c r="J833" i="6"/>
  <c r="K833" i="6"/>
  <c r="L833" i="6"/>
  <c r="M833" i="6"/>
  <c r="N833" i="6"/>
  <c r="O833" i="6"/>
  <c r="H834" i="6"/>
  <c r="I834" i="6"/>
  <c r="J834" i="6"/>
  <c r="K834" i="6"/>
  <c r="L834" i="6"/>
  <c r="M834" i="6"/>
  <c r="N834" i="6"/>
  <c r="O834" i="6"/>
  <c r="H835" i="6"/>
  <c r="I835" i="6"/>
  <c r="J835" i="6"/>
  <c r="K835" i="6"/>
  <c r="L835" i="6"/>
  <c r="M835" i="6"/>
  <c r="N835" i="6"/>
  <c r="O835" i="6"/>
  <c r="H836" i="6"/>
  <c r="I836" i="6"/>
  <c r="J836" i="6"/>
  <c r="K836" i="6"/>
  <c r="L836" i="6"/>
  <c r="M836" i="6"/>
  <c r="N836" i="6"/>
  <c r="O836" i="6"/>
  <c r="H837" i="6"/>
  <c r="I837" i="6"/>
  <c r="J837" i="6"/>
  <c r="K837" i="6"/>
  <c r="L837" i="6"/>
  <c r="M837" i="6"/>
  <c r="N837" i="6"/>
  <c r="O837" i="6"/>
  <c r="H838" i="6"/>
  <c r="I838" i="6"/>
  <c r="J838" i="6"/>
  <c r="K838" i="6"/>
  <c r="L838" i="6"/>
  <c r="M838" i="6"/>
  <c r="N838" i="6"/>
  <c r="O838" i="6"/>
  <c r="H839" i="6"/>
  <c r="I839" i="6"/>
  <c r="J839" i="6"/>
  <c r="K839" i="6"/>
  <c r="L839" i="6"/>
  <c r="M839" i="6"/>
  <c r="N839" i="6"/>
  <c r="O839" i="6"/>
  <c r="H840" i="6"/>
  <c r="I840" i="6"/>
  <c r="J840" i="6"/>
  <c r="K840" i="6"/>
  <c r="L840" i="6"/>
  <c r="M840" i="6"/>
  <c r="N840" i="6"/>
  <c r="O840" i="6"/>
  <c r="H841" i="6"/>
  <c r="I841" i="6"/>
  <c r="J841" i="6"/>
  <c r="K841" i="6"/>
  <c r="L841" i="6"/>
  <c r="M841" i="6"/>
  <c r="N841" i="6"/>
  <c r="O841" i="6"/>
  <c r="H842" i="6"/>
  <c r="I842" i="6"/>
  <c r="J842" i="6"/>
  <c r="K842" i="6"/>
  <c r="L842" i="6"/>
  <c r="M842" i="6"/>
  <c r="N842" i="6"/>
  <c r="O842" i="6"/>
  <c r="H843" i="6"/>
  <c r="I843" i="6"/>
  <c r="J843" i="6"/>
  <c r="K843" i="6"/>
  <c r="L843" i="6"/>
  <c r="M843" i="6"/>
  <c r="N843" i="6"/>
  <c r="O843" i="6"/>
  <c r="H844" i="6"/>
  <c r="I844" i="6"/>
  <c r="J844" i="6"/>
  <c r="K844" i="6"/>
  <c r="L844" i="6"/>
  <c r="M844" i="6"/>
  <c r="N844" i="6"/>
  <c r="O844" i="6"/>
  <c r="H845" i="6"/>
  <c r="I845" i="6"/>
  <c r="J845" i="6"/>
  <c r="K845" i="6"/>
  <c r="L845" i="6"/>
  <c r="M845" i="6"/>
  <c r="N845" i="6"/>
  <c r="O845" i="6"/>
  <c r="H846" i="6"/>
  <c r="I846" i="6"/>
  <c r="J846" i="6"/>
  <c r="K846" i="6"/>
  <c r="L846" i="6"/>
  <c r="M846" i="6"/>
  <c r="N846" i="6"/>
  <c r="O846" i="6"/>
  <c r="H847" i="6"/>
  <c r="I847" i="6"/>
  <c r="J847" i="6"/>
  <c r="K847" i="6"/>
  <c r="L847" i="6"/>
  <c r="M847" i="6"/>
  <c r="N847" i="6"/>
  <c r="O847" i="6"/>
  <c r="H848" i="6"/>
  <c r="I848" i="6"/>
  <c r="J848" i="6"/>
  <c r="K848" i="6"/>
  <c r="L848" i="6"/>
  <c r="M848" i="6"/>
  <c r="N848" i="6"/>
  <c r="O848" i="6"/>
  <c r="H849" i="6"/>
  <c r="I849" i="6"/>
  <c r="J849" i="6"/>
  <c r="K849" i="6"/>
  <c r="L849" i="6"/>
  <c r="M849" i="6"/>
  <c r="N849" i="6"/>
  <c r="O849" i="6"/>
  <c r="H850" i="6"/>
  <c r="I850" i="6"/>
  <c r="J850" i="6"/>
  <c r="K850" i="6"/>
  <c r="L850" i="6"/>
  <c r="M850" i="6"/>
  <c r="N850" i="6"/>
  <c r="O850" i="6"/>
  <c r="H851" i="6"/>
  <c r="I851" i="6"/>
  <c r="J851" i="6"/>
  <c r="K851" i="6"/>
  <c r="L851" i="6"/>
  <c r="M851" i="6"/>
  <c r="N851" i="6"/>
  <c r="O851" i="6"/>
  <c r="H852" i="6"/>
  <c r="I852" i="6"/>
  <c r="J852" i="6"/>
  <c r="K852" i="6"/>
  <c r="L852" i="6"/>
  <c r="M852" i="6"/>
  <c r="N852" i="6"/>
  <c r="O852" i="6"/>
  <c r="H853" i="6"/>
  <c r="I853" i="6"/>
  <c r="J853" i="6"/>
  <c r="K853" i="6"/>
  <c r="L853" i="6"/>
  <c r="M853" i="6"/>
  <c r="N853" i="6"/>
  <c r="O853" i="6"/>
  <c r="H854" i="6"/>
  <c r="I854" i="6"/>
  <c r="J854" i="6"/>
  <c r="K854" i="6"/>
  <c r="L854" i="6"/>
  <c r="M854" i="6"/>
  <c r="N854" i="6"/>
  <c r="O854" i="6"/>
  <c r="H855" i="6"/>
  <c r="I855" i="6"/>
  <c r="J855" i="6"/>
  <c r="K855" i="6"/>
  <c r="L855" i="6"/>
  <c r="M855" i="6"/>
  <c r="N855" i="6"/>
  <c r="O855" i="6"/>
  <c r="H856" i="6"/>
  <c r="I856" i="6"/>
  <c r="J856" i="6"/>
  <c r="K856" i="6"/>
  <c r="L856" i="6"/>
  <c r="M856" i="6"/>
  <c r="N856" i="6"/>
  <c r="O856" i="6"/>
  <c r="H857" i="6"/>
  <c r="I857" i="6"/>
  <c r="J857" i="6"/>
  <c r="K857" i="6"/>
  <c r="L857" i="6"/>
  <c r="M857" i="6"/>
  <c r="N857" i="6"/>
  <c r="O857" i="6"/>
  <c r="H858" i="6"/>
  <c r="I858" i="6"/>
  <c r="J858" i="6"/>
  <c r="K858" i="6"/>
  <c r="L858" i="6"/>
  <c r="M858" i="6"/>
  <c r="N858" i="6"/>
  <c r="O858" i="6"/>
  <c r="H859" i="6"/>
  <c r="I859" i="6"/>
  <c r="J859" i="6"/>
  <c r="K859" i="6"/>
  <c r="L859" i="6"/>
  <c r="M859" i="6"/>
  <c r="N859" i="6"/>
  <c r="O859" i="6"/>
  <c r="H860" i="6"/>
  <c r="I860" i="6"/>
  <c r="J860" i="6"/>
  <c r="K860" i="6"/>
  <c r="L860" i="6"/>
  <c r="M860" i="6"/>
  <c r="N860" i="6"/>
  <c r="O860" i="6"/>
  <c r="H861" i="6"/>
  <c r="I861" i="6"/>
  <c r="J861" i="6"/>
  <c r="K861" i="6"/>
  <c r="L861" i="6"/>
  <c r="M861" i="6"/>
  <c r="N861" i="6"/>
  <c r="O861" i="6"/>
  <c r="H862" i="6"/>
  <c r="I862" i="6"/>
  <c r="J862" i="6"/>
  <c r="K862" i="6"/>
  <c r="L862" i="6"/>
  <c r="M862" i="6"/>
  <c r="N862" i="6"/>
  <c r="O862" i="6"/>
  <c r="H863" i="6"/>
  <c r="I863" i="6"/>
  <c r="J863" i="6"/>
  <c r="K863" i="6"/>
  <c r="L863" i="6"/>
  <c r="M863" i="6"/>
  <c r="N863" i="6"/>
  <c r="O863" i="6"/>
  <c r="H864" i="6"/>
  <c r="I864" i="6"/>
  <c r="J864" i="6"/>
  <c r="K864" i="6"/>
  <c r="L864" i="6"/>
  <c r="M864" i="6"/>
  <c r="N864" i="6"/>
  <c r="O864" i="6"/>
  <c r="H865" i="6"/>
  <c r="I865" i="6"/>
  <c r="J865" i="6"/>
  <c r="K865" i="6"/>
  <c r="L865" i="6"/>
  <c r="M865" i="6"/>
  <c r="N865" i="6"/>
  <c r="O865" i="6"/>
  <c r="H866" i="6"/>
  <c r="I866" i="6"/>
  <c r="J866" i="6"/>
  <c r="K866" i="6"/>
  <c r="L866" i="6"/>
  <c r="M866" i="6"/>
  <c r="N866" i="6"/>
  <c r="O866" i="6"/>
  <c r="H867" i="6"/>
  <c r="I867" i="6"/>
  <c r="J867" i="6"/>
  <c r="K867" i="6"/>
  <c r="L867" i="6"/>
  <c r="M867" i="6"/>
  <c r="N867" i="6"/>
  <c r="O867" i="6"/>
  <c r="H868" i="6"/>
  <c r="I868" i="6"/>
  <c r="J868" i="6"/>
  <c r="K868" i="6"/>
  <c r="L868" i="6"/>
  <c r="M868" i="6"/>
  <c r="N868" i="6"/>
  <c r="O868" i="6"/>
  <c r="H869" i="6"/>
  <c r="I869" i="6"/>
  <c r="J869" i="6"/>
  <c r="K869" i="6"/>
  <c r="L869" i="6"/>
  <c r="M869" i="6"/>
  <c r="N869" i="6"/>
  <c r="O869" i="6"/>
  <c r="H870" i="6"/>
  <c r="I870" i="6"/>
  <c r="J870" i="6"/>
  <c r="K870" i="6"/>
  <c r="L870" i="6"/>
  <c r="M870" i="6"/>
  <c r="N870" i="6"/>
  <c r="O870" i="6"/>
  <c r="H871" i="6"/>
  <c r="I871" i="6"/>
  <c r="J871" i="6"/>
  <c r="K871" i="6"/>
  <c r="L871" i="6"/>
  <c r="M871" i="6"/>
  <c r="N871" i="6"/>
  <c r="O871" i="6"/>
  <c r="H872" i="6"/>
  <c r="I872" i="6"/>
  <c r="J872" i="6"/>
  <c r="K872" i="6"/>
  <c r="L872" i="6"/>
  <c r="M872" i="6"/>
  <c r="N872" i="6"/>
  <c r="O872" i="6"/>
  <c r="H873" i="6"/>
  <c r="I873" i="6"/>
  <c r="J873" i="6"/>
  <c r="K873" i="6"/>
  <c r="L873" i="6"/>
  <c r="M873" i="6"/>
  <c r="N873" i="6"/>
  <c r="O873" i="6"/>
  <c r="H874" i="6"/>
  <c r="I874" i="6"/>
  <c r="J874" i="6"/>
  <c r="K874" i="6"/>
  <c r="L874" i="6"/>
  <c r="M874" i="6"/>
  <c r="N874" i="6"/>
  <c r="O874" i="6"/>
  <c r="H875" i="6"/>
  <c r="I875" i="6"/>
  <c r="J875" i="6"/>
  <c r="K875" i="6"/>
  <c r="L875" i="6"/>
  <c r="M875" i="6"/>
  <c r="N875" i="6"/>
  <c r="O875" i="6"/>
  <c r="H876" i="6"/>
  <c r="I876" i="6"/>
  <c r="J876" i="6"/>
  <c r="K876" i="6"/>
  <c r="L876" i="6"/>
  <c r="M876" i="6"/>
  <c r="N876" i="6"/>
  <c r="O876" i="6"/>
  <c r="H877" i="6"/>
  <c r="I877" i="6"/>
  <c r="J877" i="6"/>
  <c r="K877" i="6"/>
  <c r="L877" i="6"/>
  <c r="M877" i="6"/>
  <c r="N877" i="6"/>
  <c r="O877" i="6"/>
  <c r="H878" i="6"/>
  <c r="I878" i="6"/>
  <c r="J878" i="6"/>
  <c r="K878" i="6"/>
  <c r="L878" i="6"/>
  <c r="M878" i="6"/>
  <c r="N878" i="6"/>
  <c r="O878" i="6"/>
  <c r="H879" i="6"/>
  <c r="I879" i="6"/>
  <c r="J879" i="6"/>
  <c r="K879" i="6"/>
  <c r="L879" i="6"/>
  <c r="M879" i="6"/>
  <c r="N879" i="6"/>
  <c r="O879" i="6"/>
  <c r="H880" i="6"/>
  <c r="I880" i="6"/>
  <c r="J880" i="6"/>
  <c r="K880" i="6"/>
  <c r="L880" i="6"/>
  <c r="M880" i="6"/>
  <c r="N880" i="6"/>
  <c r="O880" i="6"/>
  <c r="H881" i="6"/>
  <c r="I881" i="6"/>
  <c r="J881" i="6"/>
  <c r="K881" i="6"/>
  <c r="L881" i="6"/>
  <c r="M881" i="6"/>
  <c r="N881" i="6"/>
  <c r="O881" i="6"/>
  <c r="H882" i="6"/>
  <c r="I882" i="6"/>
  <c r="J882" i="6"/>
  <c r="K882" i="6"/>
  <c r="L882" i="6"/>
  <c r="M882" i="6"/>
  <c r="N882" i="6"/>
  <c r="O882" i="6"/>
  <c r="H883" i="6"/>
  <c r="I883" i="6"/>
  <c r="J883" i="6"/>
  <c r="K883" i="6"/>
  <c r="L883" i="6"/>
  <c r="M883" i="6"/>
  <c r="N883" i="6"/>
  <c r="O883" i="6"/>
  <c r="H884" i="6"/>
  <c r="I884" i="6"/>
  <c r="J884" i="6"/>
  <c r="K884" i="6"/>
  <c r="L884" i="6"/>
  <c r="M884" i="6"/>
  <c r="N884" i="6"/>
  <c r="O884" i="6"/>
  <c r="H885" i="6"/>
  <c r="I885" i="6"/>
  <c r="J885" i="6"/>
  <c r="K885" i="6"/>
  <c r="L885" i="6"/>
  <c r="M885" i="6"/>
  <c r="N885" i="6"/>
  <c r="O885" i="6"/>
  <c r="H886" i="6"/>
  <c r="I886" i="6"/>
  <c r="J886" i="6"/>
  <c r="K886" i="6"/>
  <c r="L886" i="6"/>
  <c r="M886" i="6"/>
  <c r="N886" i="6"/>
  <c r="O886" i="6"/>
  <c r="H887" i="6"/>
  <c r="I887" i="6"/>
  <c r="J887" i="6"/>
  <c r="K887" i="6"/>
  <c r="L887" i="6"/>
  <c r="M887" i="6"/>
  <c r="N887" i="6"/>
  <c r="O887" i="6"/>
  <c r="H888" i="6"/>
  <c r="I888" i="6"/>
  <c r="J888" i="6"/>
  <c r="K888" i="6"/>
  <c r="L888" i="6"/>
  <c r="M888" i="6"/>
  <c r="N888" i="6"/>
  <c r="O888" i="6"/>
  <c r="H889" i="6"/>
  <c r="I889" i="6"/>
  <c r="J889" i="6"/>
  <c r="K889" i="6"/>
  <c r="L889" i="6"/>
  <c r="M889" i="6"/>
  <c r="N889" i="6"/>
  <c r="O889" i="6"/>
  <c r="H890" i="6"/>
  <c r="I890" i="6"/>
  <c r="J890" i="6"/>
  <c r="K890" i="6"/>
  <c r="L890" i="6"/>
  <c r="M890" i="6"/>
  <c r="N890" i="6"/>
  <c r="O890" i="6"/>
  <c r="H891" i="6"/>
  <c r="I891" i="6"/>
  <c r="J891" i="6"/>
  <c r="K891" i="6"/>
  <c r="L891" i="6"/>
  <c r="M891" i="6"/>
  <c r="N891" i="6"/>
  <c r="O891" i="6"/>
  <c r="H892" i="6"/>
  <c r="I892" i="6"/>
  <c r="J892" i="6"/>
  <c r="K892" i="6"/>
  <c r="L892" i="6"/>
  <c r="M892" i="6"/>
  <c r="N892" i="6"/>
  <c r="O892" i="6"/>
  <c r="H893" i="6"/>
  <c r="I893" i="6"/>
  <c r="J893" i="6"/>
  <c r="K893" i="6"/>
  <c r="L893" i="6"/>
  <c r="M893" i="6"/>
  <c r="N893" i="6"/>
  <c r="O893" i="6"/>
  <c r="H894" i="6"/>
  <c r="I894" i="6"/>
  <c r="J894" i="6"/>
  <c r="K894" i="6"/>
  <c r="L894" i="6"/>
  <c r="M894" i="6"/>
  <c r="N894" i="6"/>
  <c r="O894" i="6"/>
  <c r="H895" i="6"/>
  <c r="I895" i="6"/>
  <c r="J895" i="6"/>
  <c r="K895" i="6"/>
  <c r="L895" i="6"/>
  <c r="M895" i="6"/>
  <c r="N895" i="6"/>
  <c r="O895" i="6"/>
  <c r="H896" i="6"/>
  <c r="I896" i="6"/>
  <c r="J896" i="6"/>
  <c r="K896" i="6"/>
  <c r="L896" i="6"/>
  <c r="M896" i="6"/>
  <c r="N896" i="6"/>
  <c r="O896" i="6"/>
  <c r="H897" i="6"/>
  <c r="I897" i="6"/>
  <c r="J897" i="6"/>
  <c r="K897" i="6"/>
  <c r="L897" i="6"/>
  <c r="M897" i="6"/>
  <c r="N897" i="6"/>
  <c r="O897" i="6"/>
  <c r="H898" i="6"/>
  <c r="I898" i="6"/>
  <c r="J898" i="6"/>
  <c r="K898" i="6"/>
  <c r="L898" i="6"/>
  <c r="M898" i="6"/>
  <c r="N898" i="6"/>
  <c r="O898" i="6"/>
  <c r="H899" i="6"/>
  <c r="I899" i="6"/>
  <c r="J899" i="6"/>
  <c r="K899" i="6"/>
  <c r="L899" i="6"/>
  <c r="M899" i="6"/>
  <c r="N899" i="6"/>
  <c r="O899" i="6"/>
  <c r="H900" i="6"/>
  <c r="I900" i="6"/>
  <c r="J900" i="6"/>
  <c r="K900" i="6"/>
  <c r="L900" i="6"/>
  <c r="M900" i="6"/>
  <c r="N900" i="6"/>
  <c r="O900" i="6"/>
  <c r="H901" i="6"/>
  <c r="I901" i="6"/>
  <c r="J901" i="6"/>
  <c r="K901" i="6"/>
  <c r="L901" i="6"/>
  <c r="M901" i="6"/>
  <c r="N901" i="6"/>
  <c r="O901" i="6"/>
  <c r="H902" i="6"/>
  <c r="I902" i="6"/>
  <c r="J902" i="6"/>
  <c r="K902" i="6"/>
  <c r="L902" i="6"/>
  <c r="M902" i="6"/>
  <c r="N902" i="6"/>
  <c r="O902" i="6"/>
  <c r="H903" i="6"/>
  <c r="I903" i="6"/>
  <c r="J903" i="6"/>
  <c r="K903" i="6"/>
  <c r="L903" i="6"/>
  <c r="M903" i="6"/>
  <c r="N903" i="6"/>
  <c r="O903" i="6"/>
  <c r="H904" i="6"/>
  <c r="I904" i="6"/>
  <c r="J904" i="6"/>
  <c r="K904" i="6"/>
  <c r="L904" i="6"/>
  <c r="M904" i="6"/>
  <c r="N904" i="6"/>
  <c r="O904" i="6"/>
  <c r="H905" i="6"/>
  <c r="I905" i="6"/>
  <c r="J905" i="6"/>
  <c r="K905" i="6"/>
  <c r="L905" i="6"/>
  <c r="M905" i="6"/>
  <c r="N905" i="6"/>
  <c r="O905" i="6"/>
  <c r="H906" i="6"/>
  <c r="I906" i="6"/>
  <c r="J906" i="6"/>
  <c r="K906" i="6"/>
  <c r="L906" i="6"/>
  <c r="M906" i="6"/>
  <c r="N906" i="6"/>
  <c r="O906" i="6"/>
  <c r="H907" i="6"/>
  <c r="I907" i="6"/>
  <c r="J907" i="6"/>
  <c r="K907" i="6"/>
  <c r="L907" i="6"/>
  <c r="M907" i="6"/>
  <c r="N907" i="6"/>
  <c r="O907" i="6"/>
  <c r="H908" i="6"/>
  <c r="I908" i="6"/>
  <c r="J908" i="6"/>
  <c r="K908" i="6"/>
  <c r="L908" i="6"/>
  <c r="M908" i="6"/>
  <c r="N908" i="6"/>
  <c r="O908" i="6"/>
  <c r="H909" i="6"/>
  <c r="I909" i="6"/>
  <c r="J909" i="6"/>
  <c r="K909" i="6"/>
  <c r="L909" i="6"/>
  <c r="M909" i="6"/>
  <c r="N909" i="6"/>
  <c r="O909" i="6"/>
  <c r="H910" i="6"/>
  <c r="I910" i="6"/>
  <c r="J910" i="6"/>
  <c r="K910" i="6"/>
  <c r="L910" i="6"/>
  <c r="M910" i="6"/>
  <c r="N910" i="6"/>
  <c r="O910" i="6"/>
  <c r="H911" i="6"/>
  <c r="I911" i="6"/>
  <c r="J911" i="6"/>
  <c r="K911" i="6"/>
  <c r="L911" i="6"/>
  <c r="M911" i="6"/>
  <c r="N911" i="6"/>
  <c r="O911" i="6"/>
  <c r="H912" i="6"/>
  <c r="I912" i="6"/>
  <c r="J912" i="6"/>
  <c r="K912" i="6"/>
  <c r="L912" i="6"/>
  <c r="M912" i="6"/>
  <c r="N912" i="6"/>
  <c r="O912" i="6"/>
  <c r="H913" i="6"/>
  <c r="I913" i="6"/>
  <c r="J913" i="6"/>
  <c r="K913" i="6"/>
  <c r="L913" i="6"/>
  <c r="M913" i="6"/>
  <c r="N913" i="6"/>
  <c r="O913" i="6"/>
  <c r="H914" i="6"/>
  <c r="I914" i="6"/>
  <c r="J914" i="6"/>
  <c r="K914" i="6"/>
  <c r="L914" i="6"/>
  <c r="M914" i="6"/>
  <c r="N914" i="6"/>
  <c r="O914" i="6"/>
  <c r="H915" i="6"/>
  <c r="I915" i="6"/>
  <c r="J915" i="6"/>
  <c r="K915" i="6"/>
  <c r="L915" i="6"/>
  <c r="M915" i="6"/>
  <c r="N915" i="6"/>
  <c r="O915" i="6"/>
  <c r="H916" i="6"/>
  <c r="I916" i="6"/>
  <c r="J916" i="6"/>
  <c r="K916" i="6"/>
  <c r="L916" i="6"/>
  <c r="M916" i="6"/>
  <c r="N916" i="6"/>
  <c r="O916" i="6"/>
  <c r="H917" i="6"/>
  <c r="I917" i="6"/>
  <c r="J917" i="6"/>
  <c r="K917" i="6"/>
  <c r="L917" i="6"/>
  <c r="M917" i="6"/>
  <c r="N917" i="6"/>
  <c r="O917" i="6"/>
  <c r="H918" i="6"/>
  <c r="I918" i="6"/>
  <c r="J918" i="6"/>
  <c r="K918" i="6"/>
  <c r="L918" i="6"/>
  <c r="M918" i="6"/>
  <c r="N918" i="6"/>
  <c r="O918" i="6"/>
  <c r="H919" i="6"/>
  <c r="I919" i="6"/>
  <c r="J919" i="6"/>
  <c r="K919" i="6"/>
  <c r="L919" i="6"/>
  <c r="M919" i="6"/>
  <c r="N919" i="6"/>
  <c r="O919" i="6"/>
  <c r="H920" i="6"/>
  <c r="I920" i="6"/>
  <c r="J920" i="6"/>
  <c r="K920" i="6"/>
  <c r="L920" i="6"/>
  <c r="M920" i="6"/>
  <c r="N920" i="6"/>
  <c r="O920" i="6"/>
  <c r="H921" i="6"/>
  <c r="I921" i="6"/>
  <c r="J921" i="6"/>
  <c r="K921" i="6"/>
  <c r="L921" i="6"/>
  <c r="M921" i="6"/>
  <c r="N921" i="6"/>
  <c r="O921" i="6"/>
  <c r="H922" i="6"/>
  <c r="I922" i="6"/>
  <c r="J922" i="6"/>
  <c r="K922" i="6"/>
  <c r="L922" i="6"/>
  <c r="M922" i="6"/>
  <c r="N922" i="6"/>
  <c r="O922" i="6"/>
  <c r="H923" i="6"/>
  <c r="I923" i="6"/>
  <c r="J923" i="6"/>
  <c r="K923" i="6"/>
  <c r="L923" i="6"/>
  <c r="M923" i="6"/>
  <c r="N923" i="6"/>
  <c r="O923" i="6"/>
  <c r="H924" i="6"/>
  <c r="I924" i="6"/>
  <c r="J924" i="6"/>
  <c r="K924" i="6"/>
  <c r="L924" i="6"/>
  <c r="M924" i="6"/>
  <c r="N924" i="6"/>
  <c r="O924" i="6"/>
  <c r="H925" i="6"/>
  <c r="I925" i="6"/>
  <c r="J925" i="6"/>
  <c r="K925" i="6"/>
  <c r="L925" i="6"/>
  <c r="M925" i="6"/>
  <c r="N925" i="6"/>
  <c r="O925" i="6"/>
  <c r="H926" i="6"/>
  <c r="I926" i="6"/>
  <c r="J926" i="6"/>
  <c r="K926" i="6"/>
  <c r="L926" i="6"/>
  <c r="M926" i="6"/>
  <c r="N926" i="6"/>
  <c r="O926" i="6"/>
  <c r="H927" i="6"/>
  <c r="I927" i="6"/>
  <c r="J927" i="6"/>
  <c r="K927" i="6"/>
  <c r="L927" i="6"/>
  <c r="M927" i="6"/>
  <c r="N927" i="6"/>
  <c r="O927" i="6"/>
  <c r="H928" i="6"/>
  <c r="I928" i="6"/>
  <c r="J928" i="6"/>
  <c r="K928" i="6"/>
  <c r="L928" i="6"/>
  <c r="M928" i="6"/>
  <c r="N928" i="6"/>
  <c r="O928" i="6"/>
  <c r="H929" i="6"/>
  <c r="I929" i="6"/>
  <c r="J929" i="6"/>
  <c r="K929" i="6"/>
  <c r="L929" i="6"/>
  <c r="M929" i="6"/>
  <c r="N929" i="6"/>
  <c r="O929" i="6"/>
  <c r="H930" i="6"/>
  <c r="I930" i="6"/>
  <c r="J930" i="6"/>
  <c r="K930" i="6"/>
  <c r="L930" i="6"/>
  <c r="M930" i="6"/>
  <c r="N930" i="6"/>
  <c r="O930" i="6"/>
  <c r="H931" i="6"/>
  <c r="I931" i="6"/>
  <c r="J931" i="6"/>
  <c r="K931" i="6"/>
  <c r="L931" i="6"/>
  <c r="M931" i="6"/>
  <c r="N931" i="6"/>
  <c r="O931" i="6"/>
  <c r="H932" i="6"/>
  <c r="I932" i="6"/>
  <c r="J932" i="6"/>
  <c r="K932" i="6"/>
  <c r="L932" i="6"/>
  <c r="M932" i="6"/>
  <c r="N932" i="6"/>
  <c r="O932" i="6"/>
  <c r="H933" i="6"/>
  <c r="I933" i="6"/>
  <c r="J933" i="6"/>
  <c r="K933" i="6"/>
  <c r="L933" i="6"/>
  <c r="M933" i="6"/>
  <c r="N933" i="6"/>
  <c r="O933" i="6"/>
  <c r="H934" i="6"/>
  <c r="I934" i="6"/>
  <c r="J934" i="6"/>
  <c r="K934" i="6"/>
  <c r="L934" i="6"/>
  <c r="M934" i="6"/>
  <c r="N934" i="6"/>
  <c r="O934" i="6"/>
  <c r="H935" i="6"/>
  <c r="I935" i="6"/>
  <c r="J935" i="6"/>
  <c r="K935" i="6"/>
  <c r="L935" i="6"/>
  <c r="M935" i="6"/>
  <c r="N935" i="6"/>
  <c r="O935" i="6"/>
  <c r="H936" i="6"/>
  <c r="I936" i="6"/>
  <c r="J936" i="6"/>
  <c r="K936" i="6"/>
  <c r="L936" i="6"/>
  <c r="M936" i="6"/>
  <c r="N936" i="6"/>
  <c r="O936" i="6"/>
  <c r="H937" i="6"/>
  <c r="I937" i="6"/>
  <c r="J937" i="6"/>
  <c r="K937" i="6"/>
  <c r="L937" i="6"/>
  <c r="M937" i="6"/>
  <c r="N937" i="6"/>
  <c r="O937" i="6"/>
  <c r="H938" i="6"/>
  <c r="I938" i="6"/>
  <c r="J938" i="6"/>
  <c r="K938" i="6"/>
  <c r="L938" i="6"/>
  <c r="M938" i="6"/>
  <c r="N938" i="6"/>
  <c r="O938" i="6"/>
  <c r="H939" i="6"/>
  <c r="I939" i="6"/>
  <c r="J939" i="6"/>
  <c r="K939" i="6"/>
  <c r="L939" i="6"/>
  <c r="M939" i="6"/>
  <c r="N939" i="6"/>
  <c r="O939" i="6"/>
  <c r="H940" i="6"/>
  <c r="I940" i="6"/>
  <c r="J940" i="6"/>
  <c r="K940" i="6"/>
  <c r="L940" i="6"/>
  <c r="M940" i="6"/>
  <c r="N940" i="6"/>
  <c r="O940" i="6"/>
  <c r="H941" i="6"/>
  <c r="I941" i="6"/>
  <c r="J941" i="6"/>
  <c r="K941" i="6"/>
  <c r="L941" i="6"/>
  <c r="M941" i="6"/>
  <c r="N941" i="6"/>
  <c r="O941" i="6"/>
  <c r="H942" i="6"/>
  <c r="I942" i="6"/>
  <c r="J942" i="6"/>
  <c r="K942" i="6"/>
  <c r="L942" i="6"/>
  <c r="M942" i="6"/>
  <c r="N942" i="6"/>
  <c r="O942" i="6"/>
  <c r="H943" i="6"/>
  <c r="I943" i="6"/>
  <c r="J943" i="6"/>
  <c r="K943" i="6"/>
  <c r="L943" i="6"/>
  <c r="M943" i="6"/>
  <c r="N943" i="6"/>
  <c r="O943" i="6"/>
  <c r="H944" i="6"/>
  <c r="I944" i="6"/>
  <c r="J944" i="6"/>
  <c r="K944" i="6"/>
  <c r="L944" i="6"/>
  <c r="M944" i="6"/>
  <c r="N944" i="6"/>
  <c r="O944" i="6"/>
  <c r="H945" i="6"/>
  <c r="I945" i="6"/>
  <c r="J945" i="6"/>
  <c r="K945" i="6"/>
  <c r="L945" i="6"/>
  <c r="M945" i="6"/>
  <c r="N945" i="6"/>
  <c r="O945" i="6"/>
  <c r="H946" i="6"/>
  <c r="I946" i="6"/>
  <c r="J946" i="6"/>
  <c r="K946" i="6"/>
  <c r="L946" i="6"/>
  <c r="M946" i="6"/>
  <c r="N946" i="6"/>
  <c r="O946" i="6"/>
  <c r="H947" i="6"/>
  <c r="I947" i="6"/>
  <c r="J947" i="6"/>
  <c r="K947" i="6"/>
  <c r="L947" i="6"/>
  <c r="M947" i="6"/>
  <c r="N947" i="6"/>
  <c r="O947" i="6"/>
  <c r="H948" i="6"/>
  <c r="I948" i="6"/>
  <c r="J948" i="6"/>
  <c r="K948" i="6"/>
  <c r="L948" i="6"/>
  <c r="M948" i="6"/>
  <c r="N948" i="6"/>
  <c r="O948" i="6"/>
  <c r="H949" i="6"/>
  <c r="I949" i="6"/>
  <c r="J949" i="6"/>
  <c r="K949" i="6"/>
  <c r="L949" i="6"/>
  <c r="M949" i="6"/>
  <c r="N949" i="6"/>
  <c r="O949" i="6"/>
  <c r="H950" i="6"/>
  <c r="I950" i="6"/>
  <c r="J950" i="6"/>
  <c r="K950" i="6"/>
  <c r="L950" i="6"/>
  <c r="M950" i="6"/>
  <c r="N950" i="6"/>
  <c r="O950" i="6"/>
  <c r="H951" i="6"/>
  <c r="I951" i="6"/>
  <c r="J951" i="6"/>
  <c r="K951" i="6"/>
  <c r="L951" i="6"/>
  <c r="M951" i="6"/>
  <c r="N951" i="6"/>
  <c r="O951" i="6"/>
  <c r="H952" i="6"/>
  <c r="I952" i="6"/>
  <c r="J952" i="6"/>
  <c r="K952" i="6"/>
  <c r="L952" i="6"/>
  <c r="M952" i="6"/>
  <c r="N952" i="6"/>
  <c r="O952" i="6"/>
  <c r="H953" i="6"/>
  <c r="I953" i="6"/>
  <c r="J953" i="6"/>
  <c r="K953" i="6"/>
  <c r="L953" i="6"/>
  <c r="M953" i="6"/>
  <c r="N953" i="6"/>
  <c r="O953" i="6"/>
  <c r="H954" i="6"/>
  <c r="I954" i="6"/>
  <c r="J954" i="6"/>
  <c r="K954" i="6"/>
  <c r="L954" i="6"/>
  <c r="M954" i="6"/>
  <c r="N954" i="6"/>
  <c r="O954" i="6"/>
  <c r="H955" i="6"/>
  <c r="I955" i="6"/>
  <c r="J955" i="6"/>
  <c r="K955" i="6"/>
  <c r="L955" i="6"/>
  <c r="M955" i="6"/>
  <c r="N955" i="6"/>
  <c r="O955" i="6"/>
  <c r="H956" i="6"/>
  <c r="I956" i="6"/>
  <c r="J956" i="6"/>
  <c r="K956" i="6"/>
  <c r="L956" i="6"/>
  <c r="M956" i="6"/>
  <c r="N956" i="6"/>
  <c r="O956" i="6"/>
  <c r="H957" i="6"/>
  <c r="I957" i="6"/>
  <c r="J957" i="6"/>
  <c r="K957" i="6"/>
  <c r="L957" i="6"/>
  <c r="M957" i="6"/>
  <c r="N957" i="6"/>
  <c r="O957" i="6"/>
  <c r="H958" i="6"/>
  <c r="I958" i="6"/>
  <c r="J958" i="6"/>
  <c r="K958" i="6"/>
  <c r="L958" i="6"/>
  <c r="M958" i="6"/>
  <c r="N958" i="6"/>
  <c r="O958" i="6"/>
  <c r="H959" i="6"/>
  <c r="I959" i="6"/>
  <c r="J959" i="6"/>
  <c r="K959" i="6"/>
  <c r="L959" i="6"/>
  <c r="M959" i="6"/>
  <c r="N959" i="6"/>
  <c r="O959" i="6"/>
  <c r="H960" i="6"/>
  <c r="I960" i="6"/>
  <c r="J960" i="6"/>
  <c r="K960" i="6"/>
  <c r="L960" i="6"/>
  <c r="M960" i="6"/>
  <c r="N960" i="6"/>
  <c r="O960" i="6"/>
  <c r="H961" i="6"/>
  <c r="I961" i="6"/>
  <c r="J961" i="6"/>
  <c r="K961" i="6"/>
  <c r="L961" i="6"/>
  <c r="M961" i="6"/>
  <c r="N961" i="6"/>
  <c r="O961" i="6"/>
  <c r="H962" i="6"/>
  <c r="I962" i="6"/>
  <c r="J962" i="6"/>
  <c r="K962" i="6"/>
  <c r="L962" i="6"/>
  <c r="M962" i="6"/>
  <c r="N962" i="6"/>
  <c r="O962" i="6"/>
  <c r="H963" i="6"/>
  <c r="I963" i="6"/>
  <c r="J963" i="6"/>
  <c r="K963" i="6"/>
  <c r="L963" i="6"/>
  <c r="M963" i="6"/>
  <c r="N963" i="6"/>
  <c r="O963" i="6"/>
  <c r="H964" i="6"/>
  <c r="I964" i="6"/>
  <c r="J964" i="6"/>
  <c r="K964" i="6"/>
  <c r="L964" i="6"/>
  <c r="M964" i="6"/>
  <c r="N964" i="6"/>
  <c r="O964" i="6"/>
  <c r="H965" i="6"/>
  <c r="I965" i="6"/>
  <c r="J965" i="6"/>
  <c r="K965" i="6"/>
  <c r="L965" i="6"/>
  <c r="M965" i="6"/>
  <c r="N965" i="6"/>
  <c r="O965" i="6"/>
  <c r="H966" i="6"/>
  <c r="I966" i="6"/>
  <c r="J966" i="6"/>
  <c r="K966" i="6"/>
  <c r="L966" i="6"/>
  <c r="M966" i="6"/>
  <c r="N966" i="6"/>
  <c r="O966" i="6"/>
  <c r="H967" i="6"/>
  <c r="I967" i="6"/>
  <c r="J967" i="6"/>
  <c r="K967" i="6"/>
  <c r="L967" i="6"/>
  <c r="M967" i="6"/>
  <c r="N967" i="6"/>
  <c r="O967" i="6"/>
  <c r="H968" i="6"/>
  <c r="I968" i="6"/>
  <c r="J968" i="6"/>
  <c r="K968" i="6"/>
  <c r="L968" i="6"/>
  <c r="M968" i="6"/>
  <c r="N968" i="6"/>
  <c r="O968" i="6"/>
  <c r="H969" i="6"/>
  <c r="I969" i="6"/>
  <c r="J969" i="6"/>
  <c r="K969" i="6"/>
  <c r="L969" i="6"/>
  <c r="M969" i="6"/>
  <c r="N969" i="6"/>
  <c r="O969" i="6"/>
  <c r="H970" i="6"/>
  <c r="I970" i="6"/>
  <c r="J970" i="6"/>
  <c r="K970" i="6"/>
  <c r="L970" i="6"/>
  <c r="M970" i="6"/>
  <c r="N970" i="6"/>
  <c r="O970" i="6"/>
  <c r="H971" i="6"/>
  <c r="I971" i="6"/>
  <c r="J971" i="6"/>
  <c r="K971" i="6"/>
  <c r="L971" i="6"/>
  <c r="M971" i="6"/>
  <c r="N971" i="6"/>
  <c r="O971" i="6"/>
  <c r="H972" i="6"/>
  <c r="I972" i="6"/>
  <c r="J972" i="6"/>
  <c r="K972" i="6"/>
  <c r="L972" i="6"/>
  <c r="M972" i="6"/>
  <c r="N972" i="6"/>
  <c r="O972" i="6"/>
  <c r="H973" i="6"/>
  <c r="I973" i="6"/>
  <c r="J973" i="6"/>
  <c r="K973" i="6"/>
  <c r="L973" i="6"/>
  <c r="M973" i="6"/>
  <c r="N973" i="6"/>
  <c r="O973" i="6"/>
  <c r="H974" i="6"/>
  <c r="I974" i="6"/>
  <c r="J974" i="6"/>
  <c r="K974" i="6"/>
  <c r="L974" i="6"/>
  <c r="M974" i="6"/>
  <c r="N974" i="6"/>
  <c r="O974" i="6"/>
  <c r="H975" i="6"/>
  <c r="I975" i="6"/>
  <c r="J975" i="6"/>
  <c r="K975" i="6"/>
  <c r="L975" i="6"/>
  <c r="M975" i="6"/>
  <c r="N975" i="6"/>
  <c r="O975" i="6"/>
  <c r="H976" i="6"/>
  <c r="I976" i="6"/>
  <c r="J976" i="6"/>
  <c r="K976" i="6"/>
  <c r="L976" i="6"/>
  <c r="M976" i="6"/>
  <c r="N976" i="6"/>
  <c r="O976" i="6"/>
  <c r="H977" i="6"/>
  <c r="I977" i="6"/>
  <c r="J977" i="6"/>
  <c r="K977" i="6"/>
  <c r="L977" i="6"/>
  <c r="M977" i="6"/>
  <c r="N977" i="6"/>
  <c r="O977" i="6"/>
  <c r="H978" i="6"/>
  <c r="I978" i="6"/>
  <c r="J978" i="6"/>
  <c r="K978" i="6"/>
  <c r="L978" i="6"/>
  <c r="M978" i="6"/>
  <c r="N978" i="6"/>
  <c r="O978" i="6"/>
  <c r="H979" i="6"/>
  <c r="I979" i="6"/>
  <c r="J979" i="6"/>
  <c r="K979" i="6"/>
  <c r="L979" i="6"/>
  <c r="M979" i="6"/>
  <c r="N979" i="6"/>
  <c r="O979" i="6"/>
  <c r="H980" i="6"/>
  <c r="I980" i="6"/>
  <c r="J980" i="6"/>
  <c r="K980" i="6"/>
  <c r="L980" i="6"/>
  <c r="M980" i="6"/>
  <c r="N980" i="6"/>
  <c r="O980" i="6"/>
  <c r="H981" i="6"/>
  <c r="I981" i="6"/>
  <c r="J981" i="6"/>
  <c r="K981" i="6"/>
  <c r="L981" i="6"/>
  <c r="M981" i="6"/>
  <c r="N981" i="6"/>
  <c r="O981" i="6"/>
  <c r="H982" i="6"/>
  <c r="I982" i="6"/>
  <c r="J982" i="6"/>
  <c r="K982" i="6"/>
  <c r="L982" i="6"/>
  <c r="M982" i="6"/>
  <c r="N982" i="6"/>
  <c r="O982" i="6"/>
  <c r="H983" i="6"/>
  <c r="I983" i="6"/>
  <c r="J983" i="6"/>
  <c r="K983" i="6"/>
  <c r="L983" i="6"/>
  <c r="M983" i="6"/>
  <c r="N983" i="6"/>
  <c r="O983" i="6"/>
  <c r="H984" i="6"/>
  <c r="I984" i="6"/>
  <c r="J984" i="6"/>
  <c r="K984" i="6"/>
  <c r="L984" i="6"/>
  <c r="M984" i="6"/>
  <c r="N984" i="6"/>
  <c r="O984" i="6"/>
  <c r="H985" i="6"/>
  <c r="I985" i="6"/>
  <c r="J985" i="6"/>
  <c r="K985" i="6"/>
  <c r="L985" i="6"/>
  <c r="M985" i="6"/>
  <c r="N985" i="6"/>
  <c r="O985" i="6"/>
  <c r="H986" i="6"/>
  <c r="I986" i="6"/>
  <c r="J986" i="6"/>
  <c r="K986" i="6"/>
  <c r="L986" i="6"/>
  <c r="M986" i="6"/>
  <c r="N986" i="6"/>
  <c r="O986" i="6"/>
  <c r="H987" i="6"/>
  <c r="I987" i="6"/>
  <c r="J987" i="6"/>
  <c r="K987" i="6"/>
  <c r="L987" i="6"/>
  <c r="M987" i="6"/>
  <c r="N987" i="6"/>
  <c r="O987" i="6"/>
  <c r="H988" i="6"/>
  <c r="I988" i="6"/>
  <c r="J988" i="6"/>
  <c r="K988" i="6"/>
  <c r="L988" i="6"/>
  <c r="M988" i="6"/>
  <c r="N988" i="6"/>
  <c r="O988" i="6"/>
  <c r="H989" i="6"/>
  <c r="I989" i="6"/>
  <c r="J989" i="6"/>
  <c r="K989" i="6"/>
  <c r="L989" i="6"/>
  <c r="M989" i="6"/>
  <c r="N989" i="6"/>
  <c r="O989" i="6"/>
  <c r="H990" i="6"/>
  <c r="I990" i="6"/>
  <c r="J990" i="6"/>
  <c r="K990" i="6"/>
  <c r="L990" i="6"/>
  <c r="M990" i="6"/>
  <c r="N990" i="6"/>
  <c r="O990" i="6"/>
  <c r="H991" i="6"/>
  <c r="I991" i="6"/>
  <c r="J991" i="6"/>
  <c r="K991" i="6"/>
  <c r="L991" i="6"/>
  <c r="M991" i="6"/>
  <c r="N991" i="6"/>
  <c r="O991" i="6"/>
  <c r="H992" i="6"/>
  <c r="I992" i="6"/>
  <c r="J992" i="6"/>
  <c r="K992" i="6"/>
  <c r="L992" i="6"/>
  <c r="M992" i="6"/>
  <c r="N992" i="6"/>
  <c r="O992" i="6"/>
  <c r="H993" i="6"/>
  <c r="I993" i="6"/>
  <c r="J993" i="6"/>
  <c r="K993" i="6"/>
  <c r="L993" i="6"/>
  <c r="M993" i="6"/>
  <c r="N993" i="6"/>
  <c r="O993" i="6"/>
  <c r="H994" i="6"/>
  <c r="I994" i="6"/>
  <c r="J994" i="6"/>
  <c r="K994" i="6"/>
  <c r="L994" i="6"/>
  <c r="M994" i="6"/>
  <c r="N994" i="6"/>
  <c r="O994" i="6"/>
  <c r="H995" i="6"/>
  <c r="I995" i="6"/>
  <c r="J995" i="6"/>
  <c r="K995" i="6"/>
  <c r="L995" i="6"/>
  <c r="M995" i="6"/>
  <c r="N995" i="6"/>
  <c r="O995" i="6"/>
  <c r="H996" i="6"/>
  <c r="I996" i="6"/>
  <c r="J996" i="6"/>
  <c r="K996" i="6"/>
  <c r="L996" i="6"/>
  <c r="M996" i="6"/>
  <c r="N996" i="6"/>
  <c r="O996" i="6"/>
  <c r="H997" i="6"/>
  <c r="I997" i="6"/>
  <c r="J997" i="6"/>
  <c r="K997" i="6"/>
  <c r="L997" i="6"/>
  <c r="M997" i="6"/>
  <c r="N997" i="6"/>
  <c r="O997" i="6"/>
  <c r="H998" i="6"/>
  <c r="I998" i="6"/>
  <c r="J998" i="6"/>
  <c r="K998" i="6"/>
  <c r="L998" i="6"/>
  <c r="M998" i="6"/>
  <c r="N998" i="6"/>
  <c r="O998" i="6"/>
  <c r="H999" i="6"/>
  <c r="I999" i="6"/>
  <c r="J999" i="6"/>
  <c r="K999" i="6"/>
  <c r="L999" i="6"/>
  <c r="M999" i="6"/>
  <c r="N999" i="6"/>
  <c r="O999" i="6"/>
  <c r="H1000" i="6"/>
  <c r="I1000" i="6"/>
  <c r="J1000" i="6"/>
  <c r="K1000" i="6"/>
  <c r="L1000" i="6"/>
  <c r="M1000" i="6"/>
  <c r="N1000" i="6"/>
  <c r="O1000" i="6"/>
  <c r="H1001" i="6"/>
  <c r="I1001" i="6"/>
  <c r="J1001" i="6"/>
  <c r="K1001" i="6"/>
  <c r="L1001" i="6"/>
  <c r="M1001" i="6"/>
  <c r="N1001" i="6"/>
  <c r="O1001" i="6"/>
  <c r="H1002" i="6"/>
  <c r="I1002" i="6"/>
  <c r="J1002" i="6"/>
  <c r="K1002" i="6"/>
  <c r="L1002" i="6"/>
  <c r="M1002" i="6"/>
  <c r="N1002" i="6"/>
  <c r="O1002" i="6"/>
  <c r="H1003" i="6"/>
  <c r="I1003" i="6"/>
  <c r="J1003" i="6"/>
  <c r="K1003" i="6"/>
  <c r="L1003" i="6"/>
  <c r="M1003" i="6"/>
  <c r="N1003" i="6"/>
  <c r="O1003" i="6"/>
  <c r="H1004" i="6"/>
  <c r="I1004" i="6"/>
  <c r="J1004" i="6"/>
  <c r="K1004" i="6"/>
  <c r="L1004" i="6"/>
  <c r="M1004" i="6"/>
  <c r="N1004" i="6"/>
  <c r="O1004" i="6"/>
  <c r="H1005" i="6"/>
  <c r="I1005" i="6"/>
  <c r="J1005" i="6"/>
  <c r="K1005" i="6"/>
  <c r="L1005" i="6"/>
  <c r="M1005" i="6"/>
  <c r="N1005" i="6"/>
  <c r="O1005" i="6"/>
  <c r="H1006" i="6"/>
  <c r="I1006" i="6"/>
  <c r="J1006" i="6"/>
  <c r="K1006" i="6"/>
  <c r="L1006" i="6"/>
  <c r="M1006" i="6"/>
  <c r="N1006" i="6"/>
  <c r="O1006" i="6"/>
  <c r="H1007" i="6"/>
  <c r="I1007" i="6"/>
  <c r="J1007" i="6"/>
  <c r="K1007" i="6"/>
  <c r="L1007" i="6"/>
  <c r="M1007" i="6"/>
  <c r="N1007" i="6"/>
  <c r="O1007" i="6"/>
  <c r="H1008" i="6"/>
  <c r="I1008" i="6"/>
  <c r="J1008" i="6"/>
  <c r="K1008" i="6"/>
  <c r="L1008" i="6"/>
  <c r="M1008" i="6"/>
  <c r="N1008" i="6"/>
  <c r="O1008" i="6"/>
  <c r="H1009" i="6"/>
  <c r="I1009" i="6"/>
  <c r="J1009" i="6"/>
  <c r="K1009" i="6"/>
  <c r="L1009" i="6"/>
  <c r="M1009" i="6"/>
  <c r="N1009" i="6"/>
  <c r="O1009" i="6"/>
  <c r="H1010" i="6"/>
  <c r="I1010" i="6"/>
  <c r="J1010" i="6"/>
  <c r="K1010" i="6"/>
  <c r="L1010" i="6"/>
  <c r="M1010" i="6"/>
  <c r="N1010" i="6"/>
  <c r="O1010" i="6"/>
  <c r="H1011" i="6"/>
  <c r="I1011" i="6"/>
  <c r="J1011" i="6"/>
  <c r="K1011" i="6"/>
  <c r="L1011" i="6"/>
  <c r="M1011" i="6"/>
  <c r="N1011" i="6"/>
  <c r="O1011" i="6"/>
  <c r="H1012" i="6"/>
  <c r="I1012" i="6"/>
  <c r="J1012" i="6"/>
  <c r="K1012" i="6"/>
  <c r="L1012" i="6"/>
  <c r="M1012" i="6"/>
  <c r="N1012" i="6"/>
  <c r="O1012" i="6"/>
  <c r="H1013" i="6"/>
  <c r="I1013" i="6"/>
  <c r="J1013" i="6"/>
  <c r="K1013" i="6"/>
  <c r="L1013" i="6"/>
  <c r="M1013" i="6"/>
  <c r="N1013" i="6"/>
  <c r="O1013" i="6"/>
  <c r="H1014" i="6"/>
  <c r="I1014" i="6"/>
  <c r="J1014" i="6"/>
  <c r="K1014" i="6"/>
  <c r="L1014" i="6"/>
  <c r="M1014" i="6"/>
  <c r="N1014" i="6"/>
  <c r="O1014" i="6"/>
  <c r="H1015" i="6"/>
  <c r="I1015" i="6"/>
  <c r="J1015" i="6"/>
  <c r="K1015" i="6"/>
  <c r="L1015" i="6"/>
  <c r="M1015" i="6"/>
  <c r="N1015" i="6"/>
  <c r="O1015" i="6"/>
  <c r="H1016" i="6"/>
  <c r="I1016" i="6"/>
  <c r="J1016" i="6"/>
  <c r="K1016" i="6"/>
  <c r="L1016" i="6"/>
  <c r="M1016" i="6"/>
  <c r="N1016" i="6"/>
  <c r="O1016" i="6"/>
  <c r="H1017" i="6"/>
  <c r="I1017" i="6"/>
  <c r="J1017" i="6"/>
  <c r="K1017" i="6"/>
  <c r="L1017" i="6"/>
  <c r="M1017" i="6"/>
  <c r="N1017" i="6"/>
  <c r="O1017" i="6"/>
  <c r="H1018" i="6"/>
  <c r="I1018" i="6"/>
  <c r="J1018" i="6"/>
  <c r="K1018" i="6"/>
  <c r="L1018" i="6"/>
  <c r="M1018" i="6"/>
  <c r="N1018" i="6"/>
  <c r="O1018" i="6"/>
  <c r="H1019" i="6"/>
  <c r="I1019" i="6"/>
  <c r="J1019" i="6"/>
  <c r="K1019" i="6"/>
  <c r="L1019" i="6"/>
  <c r="M1019" i="6"/>
  <c r="N1019" i="6"/>
  <c r="O1019" i="6"/>
  <c r="H1020" i="6"/>
  <c r="I1020" i="6"/>
  <c r="J1020" i="6"/>
  <c r="K1020" i="6"/>
  <c r="L1020" i="6"/>
  <c r="M1020" i="6"/>
  <c r="N1020" i="6"/>
  <c r="O1020" i="6"/>
  <c r="H1021" i="6"/>
  <c r="I1021" i="6"/>
  <c r="J1021" i="6"/>
  <c r="K1021" i="6"/>
  <c r="L1021" i="6"/>
  <c r="M1021" i="6"/>
  <c r="N1021" i="6"/>
  <c r="O1021" i="6"/>
  <c r="H1022" i="6"/>
  <c r="I1022" i="6"/>
  <c r="J1022" i="6"/>
  <c r="K1022" i="6"/>
  <c r="L1022" i="6"/>
  <c r="M1022" i="6"/>
  <c r="N1022" i="6"/>
  <c r="O1022" i="6"/>
  <c r="H1023" i="6"/>
  <c r="I1023" i="6"/>
  <c r="J1023" i="6"/>
  <c r="K1023" i="6"/>
  <c r="L1023" i="6"/>
  <c r="M1023" i="6"/>
  <c r="N1023" i="6"/>
  <c r="O1023" i="6"/>
  <c r="H1024" i="6"/>
  <c r="I1024" i="6"/>
  <c r="J1024" i="6"/>
  <c r="K1024" i="6"/>
  <c r="L1024" i="6"/>
  <c r="M1024" i="6"/>
  <c r="N1024" i="6"/>
  <c r="O1024" i="6"/>
  <c r="H1025" i="6"/>
  <c r="I1025" i="6"/>
  <c r="J1025" i="6"/>
  <c r="K1025" i="6"/>
  <c r="L1025" i="6"/>
  <c r="M1025" i="6"/>
  <c r="N1025" i="6"/>
  <c r="O1025" i="6"/>
  <c r="H1026" i="6"/>
  <c r="I1026" i="6"/>
  <c r="J1026" i="6"/>
  <c r="K1026" i="6"/>
  <c r="L1026" i="6"/>
  <c r="M1026" i="6"/>
  <c r="N1026" i="6"/>
  <c r="O1026" i="6"/>
  <c r="H1027" i="6"/>
  <c r="I1027" i="6"/>
  <c r="J1027" i="6"/>
  <c r="K1027" i="6"/>
  <c r="L1027" i="6"/>
  <c r="M1027" i="6"/>
  <c r="N1027" i="6"/>
  <c r="O1027" i="6"/>
  <c r="H1028" i="6"/>
  <c r="I1028" i="6"/>
  <c r="J1028" i="6"/>
  <c r="K1028" i="6"/>
  <c r="L1028" i="6"/>
  <c r="M1028" i="6"/>
  <c r="N1028" i="6"/>
  <c r="O1028" i="6"/>
  <c r="H1029" i="6"/>
  <c r="I1029" i="6"/>
  <c r="J1029" i="6"/>
  <c r="K1029" i="6"/>
  <c r="L1029" i="6"/>
  <c r="M1029" i="6"/>
  <c r="N1029" i="6"/>
  <c r="O1029" i="6"/>
  <c r="H1030" i="6"/>
  <c r="I1030" i="6"/>
  <c r="J1030" i="6"/>
  <c r="K1030" i="6"/>
  <c r="L1030" i="6"/>
  <c r="M1030" i="6"/>
  <c r="N1030" i="6"/>
  <c r="O1030" i="6"/>
  <c r="H1031" i="6"/>
  <c r="I1031" i="6"/>
  <c r="J1031" i="6"/>
  <c r="K1031" i="6"/>
  <c r="L1031" i="6"/>
  <c r="M1031" i="6"/>
  <c r="N1031" i="6"/>
  <c r="O1031" i="6"/>
  <c r="H1032" i="6"/>
  <c r="I1032" i="6"/>
  <c r="J1032" i="6"/>
  <c r="K1032" i="6"/>
  <c r="L1032" i="6"/>
  <c r="M1032" i="6"/>
  <c r="N1032" i="6"/>
  <c r="O1032" i="6"/>
  <c r="H1033" i="6"/>
  <c r="I1033" i="6"/>
  <c r="J1033" i="6"/>
  <c r="K1033" i="6"/>
  <c r="L1033" i="6"/>
  <c r="M1033" i="6"/>
  <c r="N1033" i="6"/>
  <c r="O1033" i="6"/>
  <c r="H1034" i="6"/>
  <c r="I1034" i="6"/>
  <c r="J1034" i="6"/>
  <c r="K1034" i="6"/>
  <c r="L1034" i="6"/>
  <c r="M1034" i="6"/>
  <c r="N1034" i="6"/>
  <c r="O1034" i="6"/>
  <c r="H1035" i="6"/>
  <c r="I1035" i="6"/>
  <c r="J1035" i="6"/>
  <c r="K1035" i="6"/>
  <c r="L1035" i="6"/>
  <c r="M1035" i="6"/>
  <c r="N1035" i="6"/>
  <c r="O1035" i="6"/>
  <c r="H1036" i="6"/>
  <c r="I1036" i="6"/>
  <c r="J1036" i="6"/>
  <c r="K1036" i="6"/>
  <c r="L1036" i="6"/>
  <c r="M1036" i="6"/>
  <c r="N1036" i="6"/>
  <c r="O1036" i="6"/>
  <c r="H1037" i="6"/>
  <c r="I1037" i="6"/>
  <c r="J1037" i="6"/>
  <c r="K1037" i="6"/>
  <c r="L1037" i="6"/>
  <c r="M1037" i="6"/>
  <c r="N1037" i="6"/>
  <c r="O1037" i="6"/>
  <c r="H1038" i="6"/>
  <c r="I1038" i="6"/>
  <c r="J1038" i="6"/>
  <c r="K1038" i="6"/>
  <c r="L1038" i="6"/>
  <c r="M1038" i="6"/>
  <c r="N1038" i="6"/>
  <c r="O1038" i="6"/>
  <c r="H1039" i="6"/>
  <c r="I1039" i="6"/>
  <c r="J1039" i="6"/>
  <c r="K1039" i="6"/>
  <c r="L1039" i="6"/>
  <c r="M1039" i="6"/>
  <c r="N1039" i="6"/>
  <c r="O1039" i="6"/>
  <c r="H1040" i="6"/>
  <c r="I1040" i="6"/>
  <c r="J1040" i="6"/>
  <c r="K1040" i="6"/>
  <c r="L1040" i="6"/>
  <c r="M1040" i="6"/>
  <c r="N1040" i="6"/>
  <c r="O1040" i="6"/>
  <c r="H1041" i="6"/>
  <c r="I1041" i="6"/>
  <c r="J1041" i="6"/>
  <c r="K1041" i="6"/>
  <c r="L1041" i="6"/>
  <c r="M1041" i="6"/>
  <c r="N1041" i="6"/>
  <c r="O1041" i="6"/>
  <c r="H1042" i="6"/>
  <c r="I1042" i="6"/>
  <c r="J1042" i="6"/>
  <c r="K1042" i="6"/>
  <c r="L1042" i="6"/>
  <c r="M1042" i="6"/>
  <c r="N1042" i="6"/>
  <c r="O1042" i="6"/>
  <c r="H1043" i="6"/>
  <c r="I1043" i="6"/>
  <c r="J1043" i="6"/>
  <c r="K1043" i="6"/>
  <c r="L1043" i="6"/>
  <c r="M1043" i="6"/>
  <c r="N1043" i="6"/>
  <c r="O1043" i="6"/>
  <c r="H1044" i="6"/>
  <c r="I1044" i="6"/>
  <c r="J1044" i="6"/>
  <c r="K1044" i="6"/>
  <c r="L1044" i="6"/>
  <c r="M1044" i="6"/>
  <c r="N1044" i="6"/>
  <c r="O1044" i="6"/>
  <c r="H1045" i="6"/>
  <c r="I1045" i="6"/>
  <c r="J1045" i="6"/>
  <c r="K1045" i="6"/>
  <c r="L1045" i="6"/>
  <c r="M1045" i="6"/>
  <c r="N1045" i="6"/>
  <c r="O1045" i="6"/>
  <c r="H1046" i="6"/>
  <c r="I1046" i="6"/>
  <c r="J1046" i="6"/>
  <c r="K1046" i="6"/>
  <c r="L1046" i="6"/>
  <c r="M1046" i="6"/>
  <c r="N1046" i="6"/>
  <c r="O1046" i="6"/>
  <c r="H1047" i="6"/>
  <c r="I1047" i="6"/>
  <c r="J1047" i="6"/>
  <c r="K1047" i="6"/>
  <c r="L1047" i="6"/>
  <c r="M1047" i="6"/>
  <c r="N1047" i="6"/>
  <c r="O1047" i="6"/>
  <c r="H1048" i="6"/>
  <c r="I1048" i="6"/>
  <c r="J1048" i="6"/>
  <c r="K1048" i="6"/>
  <c r="L1048" i="6"/>
  <c r="M1048" i="6"/>
  <c r="N1048" i="6"/>
  <c r="O1048" i="6"/>
  <c r="H1049" i="6"/>
  <c r="I1049" i="6"/>
  <c r="J1049" i="6"/>
  <c r="K1049" i="6"/>
  <c r="L1049" i="6"/>
  <c r="M1049" i="6"/>
  <c r="N1049" i="6"/>
  <c r="O1049" i="6"/>
  <c r="H1050" i="6"/>
  <c r="I1050" i="6"/>
  <c r="J1050" i="6"/>
  <c r="K1050" i="6"/>
  <c r="L1050" i="6"/>
  <c r="M1050" i="6"/>
  <c r="N1050" i="6"/>
  <c r="O1050" i="6"/>
  <c r="H1051" i="6"/>
  <c r="I1051" i="6"/>
  <c r="J1051" i="6"/>
  <c r="K1051" i="6"/>
  <c r="L1051" i="6"/>
  <c r="M1051" i="6"/>
  <c r="N1051" i="6"/>
  <c r="O1051" i="6"/>
  <c r="H1052" i="6"/>
  <c r="I1052" i="6"/>
  <c r="J1052" i="6"/>
  <c r="K1052" i="6"/>
  <c r="L1052" i="6"/>
  <c r="M1052" i="6"/>
  <c r="N1052" i="6"/>
  <c r="O1052" i="6"/>
  <c r="H1053" i="6"/>
  <c r="I1053" i="6"/>
  <c r="J1053" i="6"/>
  <c r="K1053" i="6"/>
  <c r="L1053" i="6"/>
  <c r="M1053" i="6"/>
  <c r="N1053" i="6"/>
  <c r="O1053" i="6"/>
  <c r="H1054" i="6"/>
  <c r="I1054" i="6"/>
  <c r="J1054" i="6"/>
  <c r="K1054" i="6"/>
  <c r="L1054" i="6"/>
  <c r="M1054" i="6"/>
  <c r="N1054" i="6"/>
  <c r="O1054" i="6"/>
  <c r="H1055" i="6"/>
  <c r="I1055" i="6"/>
  <c r="J1055" i="6"/>
  <c r="K1055" i="6"/>
  <c r="L1055" i="6"/>
  <c r="M1055" i="6"/>
  <c r="N1055" i="6"/>
  <c r="O1055" i="6"/>
  <c r="H1056" i="6"/>
  <c r="I1056" i="6"/>
  <c r="J1056" i="6"/>
  <c r="K1056" i="6"/>
  <c r="L1056" i="6"/>
  <c r="M1056" i="6"/>
  <c r="N1056" i="6"/>
  <c r="O1056" i="6"/>
  <c r="H1057" i="6"/>
  <c r="I1057" i="6"/>
  <c r="J1057" i="6"/>
  <c r="K1057" i="6"/>
  <c r="L1057" i="6"/>
  <c r="M1057" i="6"/>
  <c r="N1057" i="6"/>
  <c r="O1057" i="6"/>
  <c r="H1058" i="6"/>
  <c r="I1058" i="6"/>
  <c r="J1058" i="6"/>
  <c r="K1058" i="6"/>
  <c r="L1058" i="6"/>
  <c r="M1058" i="6"/>
  <c r="N1058" i="6"/>
  <c r="O1058" i="6"/>
  <c r="H1059" i="6"/>
  <c r="I1059" i="6"/>
  <c r="J1059" i="6"/>
  <c r="K1059" i="6"/>
  <c r="L1059" i="6"/>
  <c r="M1059" i="6"/>
  <c r="N1059" i="6"/>
  <c r="O1059" i="6"/>
  <c r="H1060" i="6"/>
  <c r="I1060" i="6"/>
  <c r="J1060" i="6"/>
  <c r="K1060" i="6"/>
  <c r="L1060" i="6"/>
  <c r="M1060" i="6"/>
  <c r="N1060" i="6"/>
  <c r="O1060" i="6"/>
  <c r="H1061" i="6"/>
  <c r="I1061" i="6"/>
  <c r="J1061" i="6"/>
  <c r="K1061" i="6"/>
  <c r="L1061" i="6"/>
  <c r="M1061" i="6"/>
  <c r="N1061" i="6"/>
  <c r="O1061" i="6"/>
  <c r="H1062" i="6"/>
  <c r="I1062" i="6"/>
  <c r="J1062" i="6"/>
  <c r="K1062" i="6"/>
  <c r="L1062" i="6"/>
  <c r="M1062" i="6"/>
  <c r="N1062" i="6"/>
  <c r="O1062" i="6"/>
  <c r="H1063" i="6"/>
  <c r="I1063" i="6"/>
  <c r="J1063" i="6"/>
  <c r="K1063" i="6"/>
  <c r="L1063" i="6"/>
  <c r="M1063" i="6"/>
  <c r="N1063" i="6"/>
  <c r="O1063" i="6"/>
  <c r="H1064" i="6"/>
  <c r="I1064" i="6"/>
  <c r="J1064" i="6"/>
  <c r="K1064" i="6"/>
  <c r="L1064" i="6"/>
  <c r="M1064" i="6"/>
  <c r="N1064" i="6"/>
  <c r="O1064" i="6"/>
  <c r="H1065" i="6"/>
  <c r="I1065" i="6"/>
  <c r="J1065" i="6"/>
  <c r="K1065" i="6"/>
  <c r="L1065" i="6"/>
  <c r="M1065" i="6"/>
  <c r="N1065" i="6"/>
  <c r="O1065" i="6"/>
  <c r="H1066" i="6"/>
  <c r="I1066" i="6"/>
  <c r="J1066" i="6"/>
  <c r="K1066" i="6"/>
  <c r="L1066" i="6"/>
  <c r="M1066" i="6"/>
  <c r="N1066" i="6"/>
  <c r="O1066" i="6"/>
  <c r="H1067" i="6"/>
  <c r="I1067" i="6"/>
  <c r="J1067" i="6"/>
  <c r="K1067" i="6"/>
  <c r="L1067" i="6"/>
  <c r="M1067" i="6"/>
  <c r="N1067" i="6"/>
  <c r="O1067" i="6"/>
  <c r="H1068" i="6"/>
  <c r="I1068" i="6"/>
  <c r="J1068" i="6"/>
  <c r="K1068" i="6"/>
  <c r="L1068" i="6"/>
  <c r="M1068" i="6"/>
  <c r="N1068" i="6"/>
  <c r="O1068" i="6"/>
  <c r="H1069" i="6"/>
  <c r="I1069" i="6"/>
  <c r="J1069" i="6"/>
  <c r="K1069" i="6"/>
  <c r="L1069" i="6"/>
  <c r="M1069" i="6"/>
  <c r="N1069" i="6"/>
  <c r="O1069" i="6"/>
  <c r="H1070" i="6"/>
  <c r="I1070" i="6"/>
  <c r="J1070" i="6"/>
  <c r="K1070" i="6"/>
  <c r="L1070" i="6"/>
  <c r="M1070" i="6"/>
  <c r="N1070" i="6"/>
  <c r="O1070" i="6"/>
  <c r="H1071" i="6"/>
  <c r="I1071" i="6"/>
  <c r="J1071" i="6"/>
  <c r="K1071" i="6"/>
  <c r="L1071" i="6"/>
  <c r="M1071" i="6"/>
  <c r="N1071" i="6"/>
  <c r="O1071" i="6"/>
  <c r="H1072" i="6"/>
  <c r="I1072" i="6"/>
  <c r="J1072" i="6"/>
  <c r="K1072" i="6"/>
  <c r="L1072" i="6"/>
  <c r="M1072" i="6"/>
  <c r="N1072" i="6"/>
  <c r="O1072" i="6"/>
  <c r="H1073" i="6"/>
  <c r="I1073" i="6"/>
  <c r="J1073" i="6"/>
  <c r="K1073" i="6"/>
  <c r="L1073" i="6"/>
  <c r="M1073" i="6"/>
  <c r="N1073" i="6"/>
  <c r="O1073" i="6"/>
  <c r="H1074" i="6"/>
  <c r="I1074" i="6"/>
  <c r="J1074" i="6"/>
  <c r="K1074" i="6"/>
  <c r="L1074" i="6"/>
  <c r="M1074" i="6"/>
  <c r="N1074" i="6"/>
  <c r="O1074" i="6"/>
  <c r="H1075" i="6"/>
  <c r="I1075" i="6"/>
  <c r="J1075" i="6"/>
  <c r="K1075" i="6"/>
  <c r="L1075" i="6"/>
  <c r="M1075" i="6"/>
  <c r="N1075" i="6"/>
  <c r="O1075" i="6"/>
  <c r="H1076" i="6"/>
  <c r="I1076" i="6"/>
  <c r="J1076" i="6"/>
  <c r="K1076" i="6"/>
  <c r="L1076" i="6"/>
  <c r="M1076" i="6"/>
  <c r="N1076" i="6"/>
  <c r="O1076" i="6"/>
  <c r="H1077" i="6"/>
  <c r="I1077" i="6"/>
  <c r="J1077" i="6"/>
  <c r="K1077" i="6"/>
  <c r="L1077" i="6"/>
  <c r="M1077" i="6"/>
  <c r="N1077" i="6"/>
  <c r="O1077" i="6"/>
  <c r="H1078" i="6"/>
  <c r="I1078" i="6"/>
  <c r="J1078" i="6"/>
  <c r="K1078" i="6"/>
  <c r="L1078" i="6"/>
  <c r="M1078" i="6"/>
  <c r="N1078" i="6"/>
  <c r="O1078" i="6"/>
  <c r="H1079" i="6"/>
  <c r="I1079" i="6"/>
  <c r="J1079" i="6"/>
  <c r="K1079" i="6"/>
  <c r="L1079" i="6"/>
  <c r="M1079" i="6"/>
  <c r="N1079" i="6"/>
  <c r="O1079" i="6"/>
  <c r="H1080" i="6"/>
  <c r="I1080" i="6"/>
  <c r="J1080" i="6"/>
  <c r="K1080" i="6"/>
  <c r="L1080" i="6"/>
  <c r="M1080" i="6"/>
  <c r="N1080" i="6"/>
  <c r="O1080" i="6"/>
  <c r="H1081" i="6"/>
  <c r="I1081" i="6"/>
  <c r="J1081" i="6"/>
  <c r="K1081" i="6"/>
  <c r="L1081" i="6"/>
  <c r="M1081" i="6"/>
  <c r="N1081" i="6"/>
  <c r="O1081" i="6"/>
  <c r="H1082" i="6"/>
  <c r="I1082" i="6"/>
  <c r="J1082" i="6"/>
  <c r="K1082" i="6"/>
  <c r="L1082" i="6"/>
  <c r="M1082" i="6"/>
  <c r="N1082" i="6"/>
  <c r="O1082" i="6"/>
  <c r="H1083" i="6"/>
  <c r="I1083" i="6"/>
  <c r="J1083" i="6"/>
  <c r="K1083" i="6"/>
  <c r="L1083" i="6"/>
  <c r="M1083" i="6"/>
  <c r="N1083" i="6"/>
  <c r="O1083" i="6"/>
  <c r="H1084" i="6"/>
  <c r="I1084" i="6"/>
  <c r="J1084" i="6"/>
  <c r="K1084" i="6"/>
  <c r="L1084" i="6"/>
  <c r="M1084" i="6"/>
  <c r="N1084" i="6"/>
  <c r="O1084" i="6"/>
  <c r="H1085" i="6"/>
  <c r="I1085" i="6"/>
  <c r="J1085" i="6"/>
  <c r="K1085" i="6"/>
  <c r="L1085" i="6"/>
  <c r="M1085" i="6"/>
  <c r="N1085" i="6"/>
  <c r="O1085" i="6"/>
  <c r="H1086" i="6"/>
  <c r="I1086" i="6"/>
  <c r="J1086" i="6"/>
  <c r="K1086" i="6"/>
  <c r="L1086" i="6"/>
  <c r="M1086" i="6"/>
  <c r="N1086" i="6"/>
  <c r="O1086" i="6"/>
  <c r="H1087" i="6"/>
  <c r="I1087" i="6"/>
  <c r="J1087" i="6"/>
  <c r="K1087" i="6"/>
  <c r="L1087" i="6"/>
  <c r="M1087" i="6"/>
  <c r="N1087" i="6"/>
  <c r="O1087" i="6"/>
  <c r="H1088" i="6"/>
  <c r="I1088" i="6"/>
  <c r="J1088" i="6"/>
  <c r="K1088" i="6"/>
  <c r="L1088" i="6"/>
  <c r="M1088" i="6"/>
  <c r="N1088" i="6"/>
  <c r="O1088" i="6"/>
  <c r="H1089" i="6"/>
  <c r="I1089" i="6"/>
  <c r="J1089" i="6"/>
  <c r="K1089" i="6"/>
  <c r="L1089" i="6"/>
  <c r="M1089" i="6"/>
  <c r="N1089" i="6"/>
  <c r="O1089" i="6"/>
  <c r="H1090" i="6"/>
  <c r="I1090" i="6"/>
  <c r="J1090" i="6"/>
  <c r="K1090" i="6"/>
  <c r="L1090" i="6"/>
  <c r="M1090" i="6"/>
  <c r="N1090" i="6"/>
  <c r="O1090" i="6"/>
  <c r="H1091" i="6"/>
  <c r="I1091" i="6"/>
  <c r="J1091" i="6"/>
  <c r="K1091" i="6"/>
  <c r="L1091" i="6"/>
  <c r="M1091" i="6"/>
  <c r="N1091" i="6"/>
  <c r="O1091" i="6"/>
  <c r="H1092" i="6"/>
  <c r="I1092" i="6"/>
  <c r="J1092" i="6"/>
  <c r="K1092" i="6"/>
  <c r="L1092" i="6"/>
  <c r="M1092" i="6"/>
  <c r="N1092" i="6"/>
  <c r="O1092" i="6"/>
  <c r="H1093" i="6"/>
  <c r="I1093" i="6"/>
  <c r="J1093" i="6"/>
  <c r="K1093" i="6"/>
  <c r="L1093" i="6"/>
  <c r="M1093" i="6"/>
  <c r="N1093" i="6"/>
  <c r="O1093" i="6"/>
  <c r="H1094" i="6"/>
  <c r="I1094" i="6"/>
  <c r="J1094" i="6"/>
  <c r="K1094" i="6"/>
  <c r="L1094" i="6"/>
  <c r="M1094" i="6"/>
  <c r="N1094" i="6"/>
  <c r="O1094" i="6"/>
  <c r="H1095" i="6"/>
  <c r="I1095" i="6"/>
  <c r="J1095" i="6"/>
  <c r="K1095" i="6"/>
  <c r="L1095" i="6"/>
  <c r="M1095" i="6"/>
  <c r="N1095" i="6"/>
  <c r="O1095" i="6"/>
  <c r="H1096" i="6"/>
  <c r="I1096" i="6"/>
  <c r="J1096" i="6"/>
  <c r="K1096" i="6"/>
  <c r="L1096" i="6"/>
  <c r="M1096" i="6"/>
  <c r="N1096" i="6"/>
  <c r="O1096" i="6"/>
  <c r="H1097" i="6"/>
  <c r="I1097" i="6"/>
  <c r="J1097" i="6"/>
  <c r="K1097" i="6"/>
  <c r="L1097" i="6"/>
  <c r="M1097" i="6"/>
  <c r="N1097" i="6"/>
  <c r="O1097" i="6"/>
  <c r="H1098" i="6"/>
  <c r="I1098" i="6"/>
  <c r="J1098" i="6"/>
  <c r="K1098" i="6"/>
  <c r="L1098" i="6"/>
  <c r="M1098" i="6"/>
  <c r="N1098" i="6"/>
  <c r="O1098" i="6"/>
  <c r="H1099" i="6"/>
  <c r="I1099" i="6"/>
  <c r="J1099" i="6"/>
  <c r="K1099" i="6"/>
  <c r="L1099" i="6"/>
  <c r="M1099" i="6"/>
  <c r="N1099" i="6"/>
  <c r="O1099" i="6"/>
  <c r="H1100" i="6"/>
  <c r="I1100" i="6"/>
  <c r="J1100" i="6"/>
  <c r="K1100" i="6"/>
  <c r="L1100" i="6"/>
  <c r="M1100" i="6"/>
  <c r="N1100" i="6"/>
  <c r="O1100" i="6"/>
  <c r="H1101" i="6"/>
  <c r="I1101" i="6"/>
  <c r="J1101" i="6"/>
  <c r="K1101" i="6"/>
  <c r="L1101" i="6"/>
  <c r="M1101" i="6"/>
  <c r="N1101" i="6"/>
  <c r="O1101" i="6"/>
  <c r="H1102" i="6"/>
  <c r="I1102" i="6"/>
  <c r="J1102" i="6"/>
  <c r="K1102" i="6"/>
  <c r="L1102" i="6"/>
  <c r="M1102" i="6"/>
  <c r="N1102" i="6"/>
  <c r="O1102" i="6"/>
  <c r="H1103" i="6"/>
  <c r="I1103" i="6"/>
  <c r="J1103" i="6"/>
  <c r="K1103" i="6"/>
  <c r="L1103" i="6"/>
  <c r="M1103" i="6"/>
  <c r="N1103" i="6"/>
  <c r="O1103" i="6"/>
  <c r="H1104" i="6"/>
  <c r="I1104" i="6"/>
  <c r="J1104" i="6"/>
  <c r="K1104" i="6"/>
  <c r="L1104" i="6"/>
  <c r="M1104" i="6"/>
  <c r="N1104" i="6"/>
  <c r="O1104" i="6"/>
  <c r="H1105" i="6"/>
  <c r="I1105" i="6"/>
  <c r="J1105" i="6"/>
  <c r="K1105" i="6"/>
  <c r="L1105" i="6"/>
  <c r="M1105" i="6"/>
  <c r="N1105" i="6"/>
  <c r="O1105" i="6"/>
  <c r="H1106" i="6"/>
  <c r="I1106" i="6"/>
  <c r="J1106" i="6"/>
  <c r="K1106" i="6"/>
  <c r="L1106" i="6"/>
  <c r="M1106" i="6"/>
  <c r="N1106" i="6"/>
  <c r="O1106" i="6"/>
  <c r="H1107" i="6"/>
  <c r="I1107" i="6"/>
  <c r="J1107" i="6"/>
  <c r="K1107" i="6"/>
  <c r="L1107" i="6"/>
  <c r="M1107" i="6"/>
  <c r="N1107" i="6"/>
  <c r="O1107" i="6"/>
  <c r="H1108" i="6"/>
  <c r="I1108" i="6"/>
  <c r="J1108" i="6"/>
  <c r="K1108" i="6"/>
  <c r="L1108" i="6"/>
  <c r="M1108" i="6"/>
  <c r="N1108" i="6"/>
  <c r="O1108" i="6"/>
  <c r="H1109" i="6"/>
  <c r="I1109" i="6"/>
  <c r="J1109" i="6"/>
  <c r="K1109" i="6"/>
  <c r="L1109" i="6"/>
  <c r="M1109" i="6"/>
  <c r="N1109" i="6"/>
  <c r="O1109" i="6"/>
  <c r="H1110" i="6"/>
  <c r="I1110" i="6"/>
  <c r="J1110" i="6"/>
  <c r="K1110" i="6"/>
  <c r="L1110" i="6"/>
  <c r="M1110" i="6"/>
  <c r="N1110" i="6"/>
  <c r="O1110" i="6"/>
  <c r="H1111" i="6"/>
  <c r="I1111" i="6"/>
  <c r="J1111" i="6"/>
  <c r="K1111" i="6"/>
  <c r="L1111" i="6"/>
  <c r="M1111" i="6"/>
  <c r="N1111" i="6"/>
  <c r="O1111" i="6"/>
  <c r="H1112" i="6"/>
  <c r="I1112" i="6"/>
  <c r="J1112" i="6"/>
  <c r="K1112" i="6"/>
  <c r="L1112" i="6"/>
  <c r="M1112" i="6"/>
  <c r="N1112" i="6"/>
  <c r="O1112" i="6"/>
  <c r="H1113" i="6"/>
  <c r="I1113" i="6"/>
  <c r="J1113" i="6"/>
  <c r="K1113" i="6"/>
  <c r="L1113" i="6"/>
  <c r="M1113" i="6"/>
  <c r="N1113" i="6"/>
  <c r="O1113" i="6"/>
  <c r="H1114" i="6"/>
  <c r="I1114" i="6"/>
  <c r="J1114" i="6"/>
  <c r="K1114" i="6"/>
  <c r="L1114" i="6"/>
  <c r="M1114" i="6"/>
  <c r="N1114" i="6"/>
  <c r="O1114" i="6"/>
  <c r="H1115" i="6"/>
  <c r="I1115" i="6"/>
  <c r="J1115" i="6"/>
  <c r="K1115" i="6"/>
  <c r="L1115" i="6"/>
  <c r="M1115" i="6"/>
  <c r="N1115" i="6"/>
  <c r="O1115" i="6"/>
  <c r="H1116" i="6"/>
  <c r="I1116" i="6"/>
  <c r="J1116" i="6"/>
  <c r="K1116" i="6"/>
  <c r="L1116" i="6"/>
  <c r="M1116" i="6"/>
  <c r="N1116" i="6"/>
  <c r="O1116" i="6"/>
  <c r="H1117" i="6"/>
  <c r="I1117" i="6"/>
  <c r="J1117" i="6"/>
  <c r="K1117" i="6"/>
  <c r="L1117" i="6"/>
  <c r="M1117" i="6"/>
  <c r="N1117" i="6"/>
  <c r="O1117" i="6"/>
  <c r="H1118" i="6"/>
  <c r="I1118" i="6"/>
  <c r="J1118" i="6"/>
  <c r="K1118" i="6"/>
  <c r="L1118" i="6"/>
  <c r="M1118" i="6"/>
  <c r="N1118" i="6"/>
  <c r="O1118" i="6"/>
  <c r="H1119" i="6"/>
  <c r="I1119" i="6"/>
  <c r="J1119" i="6"/>
  <c r="K1119" i="6"/>
  <c r="L1119" i="6"/>
  <c r="M1119" i="6"/>
  <c r="N1119" i="6"/>
  <c r="O1119" i="6"/>
  <c r="H1120" i="6"/>
  <c r="I1120" i="6"/>
  <c r="J1120" i="6"/>
  <c r="K1120" i="6"/>
  <c r="L1120" i="6"/>
  <c r="M1120" i="6"/>
  <c r="N1120" i="6"/>
  <c r="O1120" i="6"/>
  <c r="H1121" i="6"/>
  <c r="I1121" i="6"/>
  <c r="J1121" i="6"/>
  <c r="K1121" i="6"/>
  <c r="L1121" i="6"/>
  <c r="M1121" i="6"/>
  <c r="N1121" i="6"/>
  <c r="O1121" i="6"/>
  <c r="H1122" i="6"/>
  <c r="I1122" i="6"/>
  <c r="J1122" i="6"/>
  <c r="K1122" i="6"/>
  <c r="L1122" i="6"/>
  <c r="M1122" i="6"/>
  <c r="N1122" i="6"/>
  <c r="O1122" i="6"/>
  <c r="H1123" i="6"/>
  <c r="I1123" i="6"/>
  <c r="J1123" i="6"/>
  <c r="K1123" i="6"/>
  <c r="L1123" i="6"/>
  <c r="M1123" i="6"/>
  <c r="N1123" i="6"/>
  <c r="O1123" i="6"/>
  <c r="H1124" i="6"/>
  <c r="I1124" i="6"/>
  <c r="J1124" i="6"/>
  <c r="K1124" i="6"/>
  <c r="L1124" i="6"/>
  <c r="M1124" i="6"/>
  <c r="N1124" i="6"/>
  <c r="O1124" i="6"/>
  <c r="H1125" i="6"/>
  <c r="I1125" i="6"/>
  <c r="J1125" i="6"/>
  <c r="K1125" i="6"/>
  <c r="L1125" i="6"/>
  <c r="M1125" i="6"/>
  <c r="N1125" i="6"/>
  <c r="O1125" i="6"/>
  <c r="H1126" i="6"/>
  <c r="I1126" i="6"/>
  <c r="J1126" i="6"/>
  <c r="K1126" i="6"/>
  <c r="L1126" i="6"/>
  <c r="M1126" i="6"/>
  <c r="N1126" i="6"/>
  <c r="O1126" i="6"/>
  <c r="H1127" i="6"/>
  <c r="I1127" i="6"/>
  <c r="J1127" i="6"/>
  <c r="K1127" i="6"/>
  <c r="L1127" i="6"/>
  <c r="M1127" i="6"/>
  <c r="N1127" i="6"/>
  <c r="O1127" i="6"/>
  <c r="H1128" i="6"/>
  <c r="I1128" i="6"/>
  <c r="J1128" i="6"/>
  <c r="K1128" i="6"/>
  <c r="L1128" i="6"/>
  <c r="M1128" i="6"/>
  <c r="N1128" i="6"/>
  <c r="O1128" i="6"/>
  <c r="H1129" i="6"/>
  <c r="I1129" i="6"/>
  <c r="J1129" i="6"/>
  <c r="K1129" i="6"/>
  <c r="L1129" i="6"/>
  <c r="M1129" i="6"/>
  <c r="N1129" i="6"/>
  <c r="O1129" i="6"/>
  <c r="H1130" i="6"/>
  <c r="I1130" i="6"/>
  <c r="J1130" i="6"/>
  <c r="K1130" i="6"/>
  <c r="L1130" i="6"/>
  <c r="M1130" i="6"/>
  <c r="N1130" i="6"/>
  <c r="O1130" i="6"/>
  <c r="H1131" i="6"/>
  <c r="I1131" i="6"/>
  <c r="J1131" i="6"/>
  <c r="K1131" i="6"/>
  <c r="L1131" i="6"/>
  <c r="M1131" i="6"/>
  <c r="N1131" i="6"/>
  <c r="O1131" i="6"/>
  <c r="H1132" i="6"/>
  <c r="I1132" i="6"/>
  <c r="J1132" i="6"/>
  <c r="K1132" i="6"/>
  <c r="L1132" i="6"/>
  <c r="M1132" i="6"/>
  <c r="N1132" i="6"/>
  <c r="O1132" i="6"/>
  <c r="H1133" i="6"/>
  <c r="I1133" i="6"/>
  <c r="J1133" i="6"/>
  <c r="K1133" i="6"/>
  <c r="L1133" i="6"/>
  <c r="M1133" i="6"/>
  <c r="N1133" i="6"/>
  <c r="O1133" i="6"/>
  <c r="H1134" i="6"/>
  <c r="I1134" i="6"/>
  <c r="J1134" i="6"/>
  <c r="K1134" i="6"/>
  <c r="L1134" i="6"/>
  <c r="M1134" i="6"/>
  <c r="N1134" i="6"/>
  <c r="O1134" i="6"/>
  <c r="H1135" i="6"/>
  <c r="I1135" i="6"/>
  <c r="J1135" i="6"/>
  <c r="K1135" i="6"/>
  <c r="L1135" i="6"/>
  <c r="M1135" i="6"/>
  <c r="N1135" i="6"/>
  <c r="O1135" i="6"/>
  <c r="H1136" i="6"/>
  <c r="I1136" i="6"/>
  <c r="J1136" i="6"/>
  <c r="K1136" i="6"/>
  <c r="L1136" i="6"/>
  <c r="M1136" i="6"/>
  <c r="N1136" i="6"/>
  <c r="O1136" i="6"/>
  <c r="H1137" i="6"/>
  <c r="I1137" i="6"/>
  <c r="J1137" i="6"/>
  <c r="K1137" i="6"/>
  <c r="L1137" i="6"/>
  <c r="M1137" i="6"/>
  <c r="N1137" i="6"/>
  <c r="O1137" i="6"/>
  <c r="H1138" i="6"/>
  <c r="I1138" i="6"/>
  <c r="J1138" i="6"/>
  <c r="K1138" i="6"/>
  <c r="L1138" i="6"/>
  <c r="M1138" i="6"/>
  <c r="N1138" i="6"/>
  <c r="O1138" i="6"/>
  <c r="H1139" i="6"/>
  <c r="I1139" i="6"/>
  <c r="J1139" i="6"/>
  <c r="K1139" i="6"/>
  <c r="L1139" i="6"/>
  <c r="M1139" i="6"/>
  <c r="N1139" i="6"/>
  <c r="O1139" i="6"/>
  <c r="H1140" i="6"/>
  <c r="I1140" i="6"/>
  <c r="J1140" i="6"/>
  <c r="K1140" i="6"/>
  <c r="L1140" i="6"/>
  <c r="M1140" i="6"/>
  <c r="N1140" i="6"/>
  <c r="O1140" i="6"/>
  <c r="H1141" i="6"/>
  <c r="I1141" i="6"/>
  <c r="J1141" i="6"/>
  <c r="K1141" i="6"/>
  <c r="L1141" i="6"/>
  <c r="M1141" i="6"/>
  <c r="N1141" i="6"/>
  <c r="O1141" i="6"/>
  <c r="H1142" i="6"/>
  <c r="I1142" i="6"/>
  <c r="J1142" i="6"/>
  <c r="K1142" i="6"/>
  <c r="L1142" i="6"/>
  <c r="M1142" i="6"/>
  <c r="N1142" i="6"/>
  <c r="O1142" i="6"/>
  <c r="H1143" i="6"/>
  <c r="I1143" i="6"/>
  <c r="J1143" i="6"/>
  <c r="K1143" i="6"/>
  <c r="L1143" i="6"/>
  <c r="M1143" i="6"/>
  <c r="N1143" i="6"/>
  <c r="O1143" i="6"/>
  <c r="H1144" i="6"/>
  <c r="I1144" i="6"/>
  <c r="J1144" i="6"/>
  <c r="K1144" i="6"/>
  <c r="L1144" i="6"/>
  <c r="M1144" i="6"/>
  <c r="N1144" i="6"/>
  <c r="O1144" i="6"/>
  <c r="H1145" i="6"/>
  <c r="I1145" i="6"/>
  <c r="J1145" i="6"/>
  <c r="K1145" i="6"/>
  <c r="L1145" i="6"/>
  <c r="M1145" i="6"/>
  <c r="N1145" i="6"/>
  <c r="O1145" i="6"/>
  <c r="H1146" i="6"/>
  <c r="I1146" i="6"/>
  <c r="J1146" i="6"/>
  <c r="K1146" i="6"/>
  <c r="L1146" i="6"/>
  <c r="M1146" i="6"/>
  <c r="N1146" i="6"/>
  <c r="O1146" i="6"/>
  <c r="H1147" i="6"/>
  <c r="I1147" i="6"/>
  <c r="J1147" i="6"/>
  <c r="K1147" i="6"/>
  <c r="L1147" i="6"/>
  <c r="M1147" i="6"/>
  <c r="N1147" i="6"/>
  <c r="O1147" i="6"/>
  <c r="H1148" i="6"/>
  <c r="I1148" i="6"/>
  <c r="J1148" i="6"/>
  <c r="K1148" i="6"/>
  <c r="L1148" i="6"/>
  <c r="M1148" i="6"/>
  <c r="N1148" i="6"/>
  <c r="O1148" i="6"/>
  <c r="H1149" i="6"/>
  <c r="I1149" i="6"/>
  <c r="J1149" i="6"/>
  <c r="K1149" i="6"/>
  <c r="L1149" i="6"/>
  <c r="M1149" i="6"/>
  <c r="N1149" i="6"/>
  <c r="O1149" i="6"/>
  <c r="H1150" i="6"/>
  <c r="I1150" i="6"/>
  <c r="J1150" i="6"/>
  <c r="K1150" i="6"/>
  <c r="L1150" i="6"/>
  <c r="M1150" i="6"/>
  <c r="N1150" i="6"/>
  <c r="O1150" i="6"/>
  <c r="H1151" i="6"/>
  <c r="I1151" i="6"/>
  <c r="J1151" i="6"/>
  <c r="K1151" i="6"/>
  <c r="L1151" i="6"/>
  <c r="M1151" i="6"/>
  <c r="N1151" i="6"/>
  <c r="O1151" i="6"/>
  <c r="H1152" i="6"/>
  <c r="I1152" i="6"/>
  <c r="J1152" i="6"/>
  <c r="K1152" i="6"/>
  <c r="L1152" i="6"/>
  <c r="M1152" i="6"/>
  <c r="N1152" i="6"/>
  <c r="O1152" i="6"/>
  <c r="H1153" i="6"/>
  <c r="I1153" i="6"/>
  <c r="J1153" i="6"/>
  <c r="K1153" i="6"/>
  <c r="L1153" i="6"/>
  <c r="M1153" i="6"/>
  <c r="N1153" i="6"/>
  <c r="O1153" i="6"/>
  <c r="H1154" i="6"/>
  <c r="I1154" i="6"/>
  <c r="J1154" i="6"/>
  <c r="K1154" i="6"/>
  <c r="L1154" i="6"/>
  <c r="M1154" i="6"/>
  <c r="N1154" i="6"/>
  <c r="O1154" i="6"/>
  <c r="H1155" i="6"/>
  <c r="I1155" i="6"/>
  <c r="J1155" i="6"/>
  <c r="K1155" i="6"/>
  <c r="L1155" i="6"/>
  <c r="M1155" i="6"/>
  <c r="N1155" i="6"/>
  <c r="O1155" i="6"/>
  <c r="H1156" i="6"/>
  <c r="I1156" i="6"/>
  <c r="J1156" i="6"/>
  <c r="K1156" i="6"/>
  <c r="L1156" i="6"/>
  <c r="M1156" i="6"/>
  <c r="N1156" i="6"/>
  <c r="O1156" i="6"/>
  <c r="H1157" i="6"/>
  <c r="I1157" i="6"/>
  <c r="J1157" i="6"/>
  <c r="K1157" i="6"/>
  <c r="L1157" i="6"/>
  <c r="M1157" i="6"/>
  <c r="N1157" i="6"/>
  <c r="O1157" i="6"/>
  <c r="H1158" i="6"/>
  <c r="I1158" i="6"/>
  <c r="J1158" i="6"/>
  <c r="K1158" i="6"/>
  <c r="L1158" i="6"/>
  <c r="M1158" i="6"/>
  <c r="N1158" i="6"/>
  <c r="O1158" i="6"/>
  <c r="H1159" i="6"/>
  <c r="I1159" i="6"/>
  <c r="J1159" i="6"/>
  <c r="K1159" i="6"/>
  <c r="L1159" i="6"/>
  <c r="M1159" i="6"/>
  <c r="N1159" i="6"/>
  <c r="O1159" i="6"/>
  <c r="H1160" i="6"/>
  <c r="I1160" i="6"/>
  <c r="J1160" i="6"/>
  <c r="K1160" i="6"/>
  <c r="L1160" i="6"/>
  <c r="M1160" i="6"/>
  <c r="N1160" i="6"/>
  <c r="O1160" i="6"/>
  <c r="H1161" i="6"/>
  <c r="I1161" i="6"/>
  <c r="J1161" i="6"/>
  <c r="K1161" i="6"/>
  <c r="L1161" i="6"/>
  <c r="M1161" i="6"/>
  <c r="N1161" i="6"/>
  <c r="O1161" i="6"/>
  <c r="H1162" i="6"/>
  <c r="I1162" i="6"/>
  <c r="J1162" i="6"/>
  <c r="K1162" i="6"/>
  <c r="L1162" i="6"/>
  <c r="M1162" i="6"/>
  <c r="N1162" i="6"/>
  <c r="O1162" i="6"/>
  <c r="H1163" i="6"/>
  <c r="I1163" i="6"/>
  <c r="J1163" i="6"/>
  <c r="K1163" i="6"/>
  <c r="L1163" i="6"/>
  <c r="M1163" i="6"/>
  <c r="N1163" i="6"/>
  <c r="O1163" i="6"/>
  <c r="H1164" i="6"/>
  <c r="I1164" i="6"/>
  <c r="J1164" i="6"/>
  <c r="K1164" i="6"/>
  <c r="L1164" i="6"/>
  <c r="M1164" i="6"/>
  <c r="N1164" i="6"/>
  <c r="O1164" i="6"/>
  <c r="H1165" i="6"/>
  <c r="I1165" i="6"/>
  <c r="J1165" i="6"/>
  <c r="K1165" i="6"/>
  <c r="L1165" i="6"/>
  <c r="M1165" i="6"/>
  <c r="N1165" i="6"/>
  <c r="O1165" i="6"/>
  <c r="H1166" i="6"/>
  <c r="I1166" i="6"/>
  <c r="J1166" i="6"/>
  <c r="K1166" i="6"/>
  <c r="L1166" i="6"/>
  <c r="M1166" i="6"/>
  <c r="N1166" i="6"/>
  <c r="O1166" i="6"/>
  <c r="H1167" i="6"/>
  <c r="I1167" i="6"/>
  <c r="J1167" i="6"/>
  <c r="K1167" i="6"/>
  <c r="L1167" i="6"/>
  <c r="M1167" i="6"/>
  <c r="N1167" i="6"/>
  <c r="O1167" i="6"/>
  <c r="H1168" i="6"/>
  <c r="I1168" i="6"/>
  <c r="J1168" i="6"/>
  <c r="K1168" i="6"/>
  <c r="L1168" i="6"/>
  <c r="M1168" i="6"/>
  <c r="N1168" i="6"/>
  <c r="O1168" i="6"/>
  <c r="H1169" i="6"/>
  <c r="I1169" i="6"/>
  <c r="J1169" i="6"/>
  <c r="K1169" i="6"/>
  <c r="L1169" i="6"/>
  <c r="M1169" i="6"/>
  <c r="N1169" i="6"/>
  <c r="O1169" i="6"/>
  <c r="H1170" i="6"/>
  <c r="I1170" i="6"/>
  <c r="J1170" i="6"/>
  <c r="K1170" i="6"/>
  <c r="L1170" i="6"/>
  <c r="M1170" i="6"/>
  <c r="N1170" i="6"/>
  <c r="O1170" i="6"/>
  <c r="H1171" i="6"/>
  <c r="I1171" i="6"/>
  <c r="J1171" i="6"/>
  <c r="K1171" i="6"/>
  <c r="L1171" i="6"/>
  <c r="M1171" i="6"/>
  <c r="N1171" i="6"/>
  <c r="O1171" i="6"/>
  <c r="H1172" i="6"/>
  <c r="I1172" i="6"/>
  <c r="J1172" i="6"/>
  <c r="K1172" i="6"/>
  <c r="L1172" i="6"/>
  <c r="M1172" i="6"/>
  <c r="N1172" i="6"/>
  <c r="O1172" i="6"/>
  <c r="H1173" i="6"/>
  <c r="I1173" i="6"/>
  <c r="J1173" i="6"/>
  <c r="K1173" i="6"/>
  <c r="L1173" i="6"/>
  <c r="M1173" i="6"/>
  <c r="N1173" i="6"/>
  <c r="O1173" i="6"/>
  <c r="H1174" i="6"/>
  <c r="I1174" i="6"/>
  <c r="J1174" i="6"/>
  <c r="K1174" i="6"/>
  <c r="L1174" i="6"/>
  <c r="M1174" i="6"/>
  <c r="N1174" i="6"/>
  <c r="O1174" i="6"/>
  <c r="H1175" i="6"/>
  <c r="I1175" i="6"/>
  <c r="J1175" i="6"/>
  <c r="K1175" i="6"/>
  <c r="L1175" i="6"/>
  <c r="M1175" i="6"/>
  <c r="N1175" i="6"/>
  <c r="O1175" i="6"/>
  <c r="H1176" i="6"/>
  <c r="I1176" i="6"/>
  <c r="J1176" i="6"/>
  <c r="K1176" i="6"/>
  <c r="L1176" i="6"/>
  <c r="M1176" i="6"/>
  <c r="N1176" i="6"/>
  <c r="O1176" i="6"/>
  <c r="H1177" i="6"/>
  <c r="I1177" i="6"/>
  <c r="J1177" i="6"/>
  <c r="K1177" i="6"/>
  <c r="L1177" i="6"/>
  <c r="M1177" i="6"/>
  <c r="N1177" i="6"/>
  <c r="O1177" i="6"/>
  <c r="H1178" i="6"/>
  <c r="I1178" i="6"/>
  <c r="J1178" i="6"/>
  <c r="K1178" i="6"/>
  <c r="L1178" i="6"/>
  <c r="M1178" i="6"/>
  <c r="N1178" i="6"/>
  <c r="O1178" i="6"/>
  <c r="H1179" i="6"/>
  <c r="I1179" i="6"/>
  <c r="J1179" i="6"/>
  <c r="K1179" i="6"/>
  <c r="L1179" i="6"/>
  <c r="M1179" i="6"/>
  <c r="N1179" i="6"/>
  <c r="O1179" i="6"/>
  <c r="H1180" i="6"/>
  <c r="I1180" i="6"/>
  <c r="J1180" i="6"/>
  <c r="K1180" i="6"/>
  <c r="L1180" i="6"/>
  <c r="M1180" i="6"/>
  <c r="N1180" i="6"/>
  <c r="O1180" i="6"/>
  <c r="H1181" i="6"/>
  <c r="I1181" i="6"/>
  <c r="J1181" i="6"/>
  <c r="K1181" i="6"/>
  <c r="L1181" i="6"/>
  <c r="M1181" i="6"/>
  <c r="N1181" i="6"/>
  <c r="O1181" i="6"/>
  <c r="H1182" i="6"/>
  <c r="I1182" i="6"/>
  <c r="J1182" i="6"/>
  <c r="K1182" i="6"/>
  <c r="L1182" i="6"/>
  <c r="M1182" i="6"/>
  <c r="N1182" i="6"/>
  <c r="O1182" i="6"/>
  <c r="H1183" i="6"/>
  <c r="I1183" i="6"/>
  <c r="J1183" i="6"/>
  <c r="K1183" i="6"/>
  <c r="L1183" i="6"/>
  <c r="M1183" i="6"/>
  <c r="N1183" i="6"/>
  <c r="O1183" i="6"/>
  <c r="H1184" i="6"/>
  <c r="I1184" i="6"/>
  <c r="J1184" i="6"/>
  <c r="K1184" i="6"/>
  <c r="L1184" i="6"/>
  <c r="M1184" i="6"/>
  <c r="N1184" i="6"/>
  <c r="O1184" i="6"/>
  <c r="H1185" i="6"/>
  <c r="I1185" i="6"/>
  <c r="J1185" i="6"/>
  <c r="K1185" i="6"/>
  <c r="L1185" i="6"/>
  <c r="M1185" i="6"/>
  <c r="N1185" i="6"/>
  <c r="O1185" i="6"/>
  <c r="H1186" i="6"/>
  <c r="I1186" i="6"/>
  <c r="J1186" i="6"/>
  <c r="K1186" i="6"/>
  <c r="L1186" i="6"/>
  <c r="M1186" i="6"/>
  <c r="N1186" i="6"/>
  <c r="O1186" i="6"/>
  <c r="H1187" i="6"/>
  <c r="I1187" i="6"/>
  <c r="J1187" i="6"/>
  <c r="K1187" i="6"/>
  <c r="L1187" i="6"/>
  <c r="M1187" i="6"/>
  <c r="N1187" i="6"/>
  <c r="O1187" i="6"/>
  <c r="H1188" i="6"/>
  <c r="I1188" i="6"/>
  <c r="J1188" i="6"/>
  <c r="K1188" i="6"/>
  <c r="L1188" i="6"/>
  <c r="M1188" i="6"/>
  <c r="N1188" i="6"/>
  <c r="O1188" i="6"/>
  <c r="H1189" i="6"/>
  <c r="I1189" i="6"/>
  <c r="J1189" i="6"/>
  <c r="K1189" i="6"/>
  <c r="L1189" i="6"/>
  <c r="M1189" i="6"/>
  <c r="N1189" i="6"/>
  <c r="O1189" i="6"/>
  <c r="H1190" i="6"/>
  <c r="I1190" i="6"/>
  <c r="J1190" i="6"/>
  <c r="K1190" i="6"/>
  <c r="L1190" i="6"/>
  <c r="M1190" i="6"/>
  <c r="N1190" i="6"/>
  <c r="O1190" i="6"/>
  <c r="H1191" i="6"/>
  <c r="I1191" i="6"/>
  <c r="J1191" i="6"/>
  <c r="K1191" i="6"/>
  <c r="L1191" i="6"/>
  <c r="M1191" i="6"/>
  <c r="N1191" i="6"/>
  <c r="O1191" i="6"/>
  <c r="H1192" i="6"/>
  <c r="I1192" i="6"/>
  <c r="J1192" i="6"/>
  <c r="K1192" i="6"/>
  <c r="L1192" i="6"/>
  <c r="M1192" i="6"/>
  <c r="N1192" i="6"/>
  <c r="O1192" i="6"/>
  <c r="H1193" i="6"/>
  <c r="I1193" i="6"/>
  <c r="J1193" i="6"/>
  <c r="K1193" i="6"/>
  <c r="L1193" i="6"/>
  <c r="M1193" i="6"/>
  <c r="N1193" i="6"/>
  <c r="O1193" i="6"/>
  <c r="H1194" i="6"/>
  <c r="I1194" i="6"/>
  <c r="J1194" i="6"/>
  <c r="K1194" i="6"/>
  <c r="L1194" i="6"/>
  <c r="M1194" i="6"/>
  <c r="N1194" i="6"/>
  <c r="O1194" i="6"/>
  <c r="H1195" i="6"/>
  <c r="I1195" i="6"/>
  <c r="J1195" i="6"/>
  <c r="K1195" i="6"/>
  <c r="L1195" i="6"/>
  <c r="M1195" i="6"/>
  <c r="N1195" i="6"/>
  <c r="O1195" i="6"/>
  <c r="H1196" i="6"/>
  <c r="I1196" i="6"/>
  <c r="J1196" i="6"/>
  <c r="K1196" i="6"/>
  <c r="L1196" i="6"/>
  <c r="M1196" i="6"/>
  <c r="N1196" i="6"/>
  <c r="O1196" i="6"/>
  <c r="H1197" i="6"/>
  <c r="I1197" i="6"/>
  <c r="J1197" i="6"/>
  <c r="K1197" i="6"/>
  <c r="L1197" i="6"/>
  <c r="M1197" i="6"/>
  <c r="N1197" i="6"/>
  <c r="O1197" i="6"/>
  <c r="H1198" i="6"/>
  <c r="I1198" i="6"/>
  <c r="J1198" i="6"/>
  <c r="K1198" i="6"/>
  <c r="L1198" i="6"/>
  <c r="M1198" i="6"/>
  <c r="N1198" i="6"/>
  <c r="O1198" i="6"/>
  <c r="H1199" i="6"/>
  <c r="I1199" i="6"/>
  <c r="J1199" i="6"/>
  <c r="K1199" i="6"/>
  <c r="L1199" i="6"/>
  <c r="M1199" i="6"/>
  <c r="N1199" i="6"/>
  <c r="O1199" i="6"/>
  <c r="H1200" i="6"/>
  <c r="I1200" i="6"/>
  <c r="J1200" i="6"/>
  <c r="K1200" i="6"/>
  <c r="L1200" i="6"/>
  <c r="M1200" i="6"/>
  <c r="N1200" i="6"/>
  <c r="O1200" i="6"/>
  <c r="H1201" i="6"/>
  <c r="I1201" i="6"/>
  <c r="J1201" i="6"/>
  <c r="K1201" i="6"/>
  <c r="L1201" i="6"/>
  <c r="M1201" i="6"/>
  <c r="N1201" i="6"/>
  <c r="O1201" i="6"/>
  <c r="H1202" i="6"/>
  <c r="I1202" i="6"/>
  <c r="J1202" i="6"/>
  <c r="K1202" i="6"/>
  <c r="L1202" i="6"/>
  <c r="M1202" i="6"/>
  <c r="N1202" i="6"/>
  <c r="O1202" i="6"/>
  <c r="H1203" i="6"/>
  <c r="I1203" i="6"/>
  <c r="J1203" i="6"/>
  <c r="K1203" i="6"/>
  <c r="L1203" i="6"/>
  <c r="M1203" i="6"/>
  <c r="N1203" i="6"/>
  <c r="O1203" i="6"/>
  <c r="H1204" i="6"/>
  <c r="I1204" i="6"/>
  <c r="J1204" i="6"/>
  <c r="K1204" i="6"/>
  <c r="L1204" i="6"/>
  <c r="M1204" i="6"/>
  <c r="N1204" i="6"/>
  <c r="O1204" i="6"/>
  <c r="H1205" i="6"/>
  <c r="I1205" i="6"/>
  <c r="J1205" i="6"/>
  <c r="K1205" i="6"/>
  <c r="L1205" i="6"/>
  <c r="M1205" i="6"/>
  <c r="N1205" i="6"/>
  <c r="O1205" i="6"/>
  <c r="H1206" i="6"/>
  <c r="I1206" i="6"/>
  <c r="J1206" i="6"/>
  <c r="K1206" i="6"/>
  <c r="L1206" i="6"/>
  <c r="M1206" i="6"/>
  <c r="N1206" i="6"/>
  <c r="O1206" i="6"/>
  <c r="H1207" i="6"/>
  <c r="I1207" i="6"/>
  <c r="J1207" i="6"/>
  <c r="K1207" i="6"/>
  <c r="L1207" i="6"/>
  <c r="M1207" i="6"/>
  <c r="N1207" i="6"/>
  <c r="O1207" i="6"/>
  <c r="H1208" i="6"/>
  <c r="I1208" i="6"/>
  <c r="J1208" i="6"/>
  <c r="K1208" i="6"/>
  <c r="L1208" i="6"/>
  <c r="M1208" i="6"/>
  <c r="N1208" i="6"/>
  <c r="O1208" i="6"/>
  <c r="H1209" i="6"/>
  <c r="I1209" i="6"/>
  <c r="J1209" i="6"/>
  <c r="K1209" i="6"/>
  <c r="L1209" i="6"/>
  <c r="M1209" i="6"/>
  <c r="N1209" i="6"/>
  <c r="O1209" i="6"/>
  <c r="H1210" i="6"/>
  <c r="I1210" i="6"/>
  <c r="J1210" i="6"/>
  <c r="K1210" i="6"/>
  <c r="L1210" i="6"/>
  <c r="M1210" i="6"/>
  <c r="N1210" i="6"/>
  <c r="O1210" i="6"/>
  <c r="H1211" i="6"/>
  <c r="I1211" i="6"/>
  <c r="J1211" i="6"/>
  <c r="K1211" i="6"/>
  <c r="L1211" i="6"/>
  <c r="M1211" i="6"/>
  <c r="N1211" i="6"/>
  <c r="O1211" i="6"/>
  <c r="H1212" i="6"/>
  <c r="I1212" i="6"/>
  <c r="J1212" i="6"/>
  <c r="K1212" i="6"/>
  <c r="L1212" i="6"/>
  <c r="M1212" i="6"/>
  <c r="N1212" i="6"/>
  <c r="O1212" i="6"/>
  <c r="H1213" i="6"/>
  <c r="I1213" i="6"/>
  <c r="J1213" i="6"/>
  <c r="K1213" i="6"/>
  <c r="L1213" i="6"/>
  <c r="M1213" i="6"/>
  <c r="N1213" i="6"/>
  <c r="O1213" i="6"/>
  <c r="H1214" i="6"/>
  <c r="I1214" i="6"/>
  <c r="J1214" i="6"/>
  <c r="K1214" i="6"/>
  <c r="L1214" i="6"/>
  <c r="M1214" i="6"/>
  <c r="N1214" i="6"/>
  <c r="O1214" i="6"/>
  <c r="H1215" i="6"/>
  <c r="I1215" i="6"/>
  <c r="J1215" i="6"/>
  <c r="K1215" i="6"/>
  <c r="L1215" i="6"/>
  <c r="M1215" i="6"/>
  <c r="N1215" i="6"/>
  <c r="O1215" i="6"/>
  <c r="H1216" i="6"/>
  <c r="I1216" i="6"/>
  <c r="J1216" i="6"/>
  <c r="K1216" i="6"/>
  <c r="L1216" i="6"/>
  <c r="M1216" i="6"/>
  <c r="N1216" i="6"/>
  <c r="O1216" i="6"/>
  <c r="H1217" i="6"/>
  <c r="I1217" i="6"/>
  <c r="J1217" i="6"/>
  <c r="K1217" i="6"/>
  <c r="L1217" i="6"/>
  <c r="M1217" i="6"/>
  <c r="N1217" i="6"/>
  <c r="O1217" i="6"/>
  <c r="H1218" i="6"/>
  <c r="I1218" i="6"/>
  <c r="J1218" i="6"/>
  <c r="K1218" i="6"/>
  <c r="L1218" i="6"/>
  <c r="M1218" i="6"/>
  <c r="N1218" i="6"/>
  <c r="O1218" i="6"/>
  <c r="H1219" i="6"/>
  <c r="I1219" i="6"/>
  <c r="J1219" i="6"/>
  <c r="K1219" i="6"/>
  <c r="L1219" i="6"/>
  <c r="M1219" i="6"/>
  <c r="N1219" i="6"/>
  <c r="O1219" i="6"/>
  <c r="H1220" i="6"/>
  <c r="I1220" i="6"/>
  <c r="J1220" i="6"/>
  <c r="K1220" i="6"/>
  <c r="L1220" i="6"/>
  <c r="M1220" i="6"/>
  <c r="N1220" i="6"/>
  <c r="O1220" i="6"/>
  <c r="H1221" i="6"/>
  <c r="I1221" i="6"/>
  <c r="J1221" i="6"/>
  <c r="K1221" i="6"/>
  <c r="L1221" i="6"/>
  <c r="M1221" i="6"/>
  <c r="N1221" i="6"/>
  <c r="O1221" i="6"/>
  <c r="H1222" i="6"/>
  <c r="I1222" i="6"/>
  <c r="J1222" i="6"/>
  <c r="K1222" i="6"/>
  <c r="L1222" i="6"/>
  <c r="M1222" i="6"/>
  <c r="N1222" i="6"/>
  <c r="O1222" i="6"/>
  <c r="H1223" i="6"/>
  <c r="I1223" i="6"/>
  <c r="J1223" i="6"/>
  <c r="K1223" i="6"/>
  <c r="L1223" i="6"/>
  <c r="M1223" i="6"/>
  <c r="N1223" i="6"/>
  <c r="O1223" i="6"/>
  <c r="H1224" i="6"/>
  <c r="I1224" i="6"/>
  <c r="J1224" i="6"/>
  <c r="K1224" i="6"/>
  <c r="L1224" i="6"/>
  <c r="M1224" i="6"/>
  <c r="N1224" i="6"/>
  <c r="O1224" i="6"/>
  <c r="H1225" i="6"/>
  <c r="I1225" i="6"/>
  <c r="J1225" i="6"/>
  <c r="K1225" i="6"/>
  <c r="L1225" i="6"/>
  <c r="M1225" i="6"/>
  <c r="N1225" i="6"/>
  <c r="O1225" i="6"/>
  <c r="H1226" i="6"/>
  <c r="I1226" i="6"/>
  <c r="J1226" i="6"/>
  <c r="K1226" i="6"/>
  <c r="L1226" i="6"/>
  <c r="M1226" i="6"/>
  <c r="N1226" i="6"/>
  <c r="O1226" i="6"/>
  <c r="H1227" i="6"/>
  <c r="I1227" i="6"/>
  <c r="J1227" i="6"/>
  <c r="K1227" i="6"/>
  <c r="L1227" i="6"/>
  <c r="M1227" i="6"/>
  <c r="N1227" i="6"/>
  <c r="O1227" i="6"/>
  <c r="H1228" i="6"/>
  <c r="I1228" i="6"/>
  <c r="J1228" i="6"/>
  <c r="K1228" i="6"/>
  <c r="L1228" i="6"/>
  <c r="M1228" i="6"/>
  <c r="N1228" i="6"/>
  <c r="O1228" i="6"/>
  <c r="H1229" i="6"/>
  <c r="I1229" i="6"/>
  <c r="J1229" i="6"/>
  <c r="K1229" i="6"/>
  <c r="L1229" i="6"/>
  <c r="M1229" i="6"/>
  <c r="N1229" i="6"/>
  <c r="O1229" i="6"/>
  <c r="H1230" i="6"/>
  <c r="I1230" i="6"/>
  <c r="J1230" i="6"/>
  <c r="K1230" i="6"/>
  <c r="L1230" i="6"/>
  <c r="M1230" i="6"/>
  <c r="N1230" i="6"/>
  <c r="O1230" i="6"/>
  <c r="H1231" i="6"/>
  <c r="I1231" i="6"/>
  <c r="J1231" i="6"/>
  <c r="K1231" i="6"/>
  <c r="L1231" i="6"/>
  <c r="M1231" i="6"/>
  <c r="N1231" i="6"/>
  <c r="O1231" i="6"/>
  <c r="H1232" i="6"/>
  <c r="I1232" i="6"/>
  <c r="J1232" i="6"/>
  <c r="K1232" i="6"/>
  <c r="L1232" i="6"/>
  <c r="M1232" i="6"/>
  <c r="N1232" i="6"/>
  <c r="O1232" i="6"/>
  <c r="H1233" i="6"/>
  <c r="I1233" i="6"/>
  <c r="J1233" i="6"/>
  <c r="K1233" i="6"/>
  <c r="L1233" i="6"/>
  <c r="M1233" i="6"/>
  <c r="N1233" i="6"/>
  <c r="O1233" i="6"/>
  <c r="H1234" i="6"/>
  <c r="I1234" i="6"/>
  <c r="J1234" i="6"/>
  <c r="K1234" i="6"/>
  <c r="L1234" i="6"/>
  <c r="M1234" i="6"/>
  <c r="N1234" i="6"/>
  <c r="O1234" i="6"/>
  <c r="H1235" i="6"/>
  <c r="I1235" i="6"/>
  <c r="J1235" i="6"/>
  <c r="K1235" i="6"/>
  <c r="L1235" i="6"/>
  <c r="M1235" i="6"/>
  <c r="N1235" i="6"/>
  <c r="O1235" i="6"/>
  <c r="H1236" i="6"/>
  <c r="I1236" i="6"/>
  <c r="J1236" i="6"/>
  <c r="K1236" i="6"/>
  <c r="L1236" i="6"/>
  <c r="M1236" i="6"/>
  <c r="N1236" i="6"/>
  <c r="O1236" i="6"/>
  <c r="H1237" i="6"/>
  <c r="I1237" i="6"/>
  <c r="J1237" i="6"/>
  <c r="K1237" i="6"/>
  <c r="L1237" i="6"/>
  <c r="M1237" i="6"/>
  <c r="N1237" i="6"/>
  <c r="O1237" i="6"/>
  <c r="H1238" i="6"/>
  <c r="I1238" i="6"/>
  <c r="J1238" i="6"/>
  <c r="K1238" i="6"/>
  <c r="L1238" i="6"/>
  <c r="M1238" i="6"/>
  <c r="N1238" i="6"/>
  <c r="O1238" i="6"/>
  <c r="H1239" i="6"/>
  <c r="I1239" i="6"/>
  <c r="J1239" i="6"/>
  <c r="K1239" i="6"/>
  <c r="L1239" i="6"/>
  <c r="M1239" i="6"/>
  <c r="N1239" i="6"/>
  <c r="O1239" i="6"/>
  <c r="H1240" i="6"/>
  <c r="I1240" i="6"/>
  <c r="J1240" i="6"/>
  <c r="K1240" i="6"/>
  <c r="L1240" i="6"/>
  <c r="M1240" i="6"/>
  <c r="N1240" i="6"/>
  <c r="O1240" i="6"/>
  <c r="H1241" i="6"/>
  <c r="I1241" i="6"/>
  <c r="J1241" i="6"/>
  <c r="K1241" i="6"/>
  <c r="L1241" i="6"/>
  <c r="M1241" i="6"/>
  <c r="N1241" i="6"/>
  <c r="O1241" i="6"/>
  <c r="H1242" i="6"/>
  <c r="I1242" i="6"/>
  <c r="J1242" i="6"/>
  <c r="K1242" i="6"/>
  <c r="L1242" i="6"/>
  <c r="M1242" i="6"/>
  <c r="N1242" i="6"/>
  <c r="O1242" i="6"/>
  <c r="H1243" i="6"/>
  <c r="I1243" i="6"/>
  <c r="J1243" i="6"/>
  <c r="K1243" i="6"/>
  <c r="L1243" i="6"/>
  <c r="M1243" i="6"/>
  <c r="N1243" i="6"/>
  <c r="O1243" i="6"/>
  <c r="H1244" i="6"/>
  <c r="I1244" i="6"/>
  <c r="J1244" i="6"/>
  <c r="K1244" i="6"/>
  <c r="L1244" i="6"/>
  <c r="M1244" i="6"/>
  <c r="N1244" i="6"/>
  <c r="O1244" i="6"/>
  <c r="H1245" i="6"/>
  <c r="I1245" i="6"/>
  <c r="J1245" i="6"/>
  <c r="K1245" i="6"/>
  <c r="L1245" i="6"/>
  <c r="M1245" i="6"/>
  <c r="N1245" i="6"/>
  <c r="O1245" i="6"/>
  <c r="H1246" i="6"/>
  <c r="I1246" i="6"/>
  <c r="J1246" i="6"/>
  <c r="K1246" i="6"/>
  <c r="L1246" i="6"/>
  <c r="M1246" i="6"/>
  <c r="N1246" i="6"/>
  <c r="O1246" i="6"/>
  <c r="H1247" i="6"/>
  <c r="I1247" i="6"/>
  <c r="J1247" i="6"/>
  <c r="K1247" i="6"/>
  <c r="L1247" i="6"/>
  <c r="M1247" i="6"/>
  <c r="N1247" i="6"/>
  <c r="O1247" i="6"/>
  <c r="H1248" i="6"/>
  <c r="I1248" i="6"/>
  <c r="J1248" i="6"/>
  <c r="K1248" i="6"/>
  <c r="L1248" i="6"/>
  <c r="M1248" i="6"/>
  <c r="N1248" i="6"/>
  <c r="O1248" i="6"/>
  <c r="H1249" i="6"/>
  <c r="I1249" i="6"/>
  <c r="J1249" i="6"/>
  <c r="K1249" i="6"/>
  <c r="L1249" i="6"/>
  <c r="M1249" i="6"/>
  <c r="N1249" i="6"/>
  <c r="O1249" i="6"/>
  <c r="H1250" i="6"/>
  <c r="I1250" i="6"/>
  <c r="J1250" i="6"/>
  <c r="K1250" i="6"/>
  <c r="L1250" i="6"/>
  <c r="M1250" i="6"/>
  <c r="N1250" i="6"/>
  <c r="O1250" i="6"/>
  <c r="H1251" i="6"/>
  <c r="I1251" i="6"/>
  <c r="J1251" i="6"/>
  <c r="K1251" i="6"/>
  <c r="L1251" i="6"/>
  <c r="M1251" i="6"/>
  <c r="N1251" i="6"/>
  <c r="O1251" i="6"/>
  <c r="H1252" i="6"/>
  <c r="I1252" i="6"/>
  <c r="J1252" i="6"/>
  <c r="K1252" i="6"/>
  <c r="L1252" i="6"/>
  <c r="M1252" i="6"/>
  <c r="N1252" i="6"/>
  <c r="O1252" i="6"/>
  <c r="H1253" i="6"/>
  <c r="I1253" i="6"/>
  <c r="J1253" i="6"/>
  <c r="K1253" i="6"/>
  <c r="L1253" i="6"/>
  <c r="M1253" i="6"/>
  <c r="N1253" i="6"/>
  <c r="O1253" i="6"/>
  <c r="H1254" i="6"/>
  <c r="I1254" i="6"/>
  <c r="J1254" i="6"/>
  <c r="K1254" i="6"/>
  <c r="L1254" i="6"/>
  <c r="M1254" i="6"/>
  <c r="N1254" i="6"/>
  <c r="O1254" i="6"/>
  <c r="H1255" i="6"/>
  <c r="I1255" i="6"/>
  <c r="J1255" i="6"/>
  <c r="K1255" i="6"/>
  <c r="L1255" i="6"/>
  <c r="M1255" i="6"/>
  <c r="N1255" i="6"/>
  <c r="O1255" i="6"/>
  <c r="H1256" i="6"/>
  <c r="I1256" i="6"/>
  <c r="J1256" i="6"/>
  <c r="K1256" i="6"/>
  <c r="L1256" i="6"/>
  <c r="M1256" i="6"/>
  <c r="N1256" i="6"/>
  <c r="O1256" i="6"/>
  <c r="H1257" i="6"/>
  <c r="I1257" i="6"/>
  <c r="J1257" i="6"/>
  <c r="K1257" i="6"/>
  <c r="L1257" i="6"/>
  <c r="M1257" i="6"/>
  <c r="N1257" i="6"/>
  <c r="O1257" i="6"/>
  <c r="H1258" i="6"/>
  <c r="I1258" i="6"/>
  <c r="J1258" i="6"/>
  <c r="K1258" i="6"/>
  <c r="L1258" i="6"/>
  <c r="M1258" i="6"/>
  <c r="N1258" i="6"/>
  <c r="O1258" i="6"/>
  <c r="H1259" i="6"/>
  <c r="I1259" i="6"/>
  <c r="J1259" i="6"/>
  <c r="K1259" i="6"/>
  <c r="L1259" i="6"/>
  <c r="M1259" i="6"/>
  <c r="N1259" i="6"/>
  <c r="O1259" i="6"/>
  <c r="H1260" i="6"/>
  <c r="I1260" i="6"/>
  <c r="J1260" i="6"/>
  <c r="K1260" i="6"/>
  <c r="L1260" i="6"/>
  <c r="M1260" i="6"/>
  <c r="N1260" i="6"/>
  <c r="O1260" i="6"/>
  <c r="H1261" i="6"/>
  <c r="I1261" i="6"/>
  <c r="J1261" i="6"/>
  <c r="K1261" i="6"/>
  <c r="L1261" i="6"/>
  <c r="M1261" i="6"/>
  <c r="N1261" i="6"/>
  <c r="O1261" i="6"/>
  <c r="H1262" i="6"/>
  <c r="I1262" i="6"/>
  <c r="J1262" i="6"/>
  <c r="K1262" i="6"/>
  <c r="L1262" i="6"/>
  <c r="M1262" i="6"/>
  <c r="N1262" i="6"/>
  <c r="O1262" i="6"/>
  <c r="H1263" i="6"/>
  <c r="I1263" i="6"/>
  <c r="J1263" i="6"/>
  <c r="K1263" i="6"/>
  <c r="L1263" i="6"/>
  <c r="M1263" i="6"/>
  <c r="N1263" i="6"/>
  <c r="O1263" i="6"/>
  <c r="H1264" i="6"/>
  <c r="I1264" i="6"/>
  <c r="J1264" i="6"/>
  <c r="K1264" i="6"/>
  <c r="L1264" i="6"/>
  <c r="M1264" i="6"/>
  <c r="N1264" i="6"/>
  <c r="O1264" i="6"/>
  <c r="H1265" i="6"/>
  <c r="I1265" i="6"/>
  <c r="J1265" i="6"/>
  <c r="K1265" i="6"/>
  <c r="L1265" i="6"/>
  <c r="M1265" i="6"/>
  <c r="N1265" i="6"/>
  <c r="O1265" i="6"/>
  <c r="H1266" i="6"/>
  <c r="I1266" i="6"/>
  <c r="J1266" i="6"/>
  <c r="K1266" i="6"/>
  <c r="L1266" i="6"/>
  <c r="M1266" i="6"/>
  <c r="N1266" i="6"/>
  <c r="O1266" i="6"/>
  <c r="H1267" i="6"/>
  <c r="I1267" i="6"/>
  <c r="J1267" i="6"/>
  <c r="K1267" i="6"/>
  <c r="L1267" i="6"/>
  <c r="M1267" i="6"/>
  <c r="N1267" i="6"/>
  <c r="O1267" i="6"/>
  <c r="H1268" i="6"/>
  <c r="I1268" i="6"/>
  <c r="J1268" i="6"/>
  <c r="K1268" i="6"/>
  <c r="L1268" i="6"/>
  <c r="M1268" i="6"/>
  <c r="N1268" i="6"/>
  <c r="O1268" i="6"/>
  <c r="H1269" i="6"/>
  <c r="I1269" i="6"/>
  <c r="J1269" i="6"/>
  <c r="K1269" i="6"/>
  <c r="L1269" i="6"/>
  <c r="M1269" i="6"/>
  <c r="N1269" i="6"/>
  <c r="O1269" i="6"/>
  <c r="H1270" i="6"/>
  <c r="I1270" i="6"/>
  <c r="J1270" i="6"/>
  <c r="K1270" i="6"/>
  <c r="L1270" i="6"/>
  <c r="M1270" i="6"/>
  <c r="N1270" i="6"/>
  <c r="O1270" i="6"/>
  <c r="H1271" i="6"/>
  <c r="I1271" i="6"/>
  <c r="J1271" i="6"/>
  <c r="K1271" i="6"/>
  <c r="L1271" i="6"/>
  <c r="M1271" i="6"/>
  <c r="N1271" i="6"/>
  <c r="O1271" i="6"/>
  <c r="H1272" i="6"/>
  <c r="I1272" i="6"/>
  <c r="J1272" i="6"/>
  <c r="K1272" i="6"/>
  <c r="L1272" i="6"/>
  <c r="M1272" i="6"/>
  <c r="N1272" i="6"/>
  <c r="O1272" i="6"/>
  <c r="H1273" i="6"/>
  <c r="I1273" i="6"/>
  <c r="J1273" i="6"/>
  <c r="K1273" i="6"/>
  <c r="L1273" i="6"/>
  <c r="M1273" i="6"/>
  <c r="N1273" i="6"/>
  <c r="O1273" i="6"/>
  <c r="H1274" i="6"/>
  <c r="I1274" i="6"/>
  <c r="J1274" i="6"/>
  <c r="K1274" i="6"/>
  <c r="L1274" i="6"/>
  <c r="M1274" i="6"/>
  <c r="N1274" i="6"/>
  <c r="O1274" i="6"/>
  <c r="H1275" i="6"/>
  <c r="I1275" i="6"/>
  <c r="J1275" i="6"/>
  <c r="K1275" i="6"/>
  <c r="L1275" i="6"/>
  <c r="M1275" i="6"/>
  <c r="N1275" i="6"/>
  <c r="O1275" i="6"/>
  <c r="H1276" i="6"/>
  <c r="I1276" i="6"/>
  <c r="J1276" i="6"/>
  <c r="K1276" i="6"/>
  <c r="L1276" i="6"/>
  <c r="M1276" i="6"/>
  <c r="N1276" i="6"/>
  <c r="O1276" i="6"/>
  <c r="H1277" i="6"/>
  <c r="I1277" i="6"/>
  <c r="J1277" i="6"/>
  <c r="K1277" i="6"/>
  <c r="L1277" i="6"/>
  <c r="M1277" i="6"/>
  <c r="N1277" i="6"/>
  <c r="O1277" i="6"/>
  <c r="H1278" i="6"/>
  <c r="I1278" i="6"/>
  <c r="J1278" i="6"/>
  <c r="K1278" i="6"/>
  <c r="L1278" i="6"/>
  <c r="M1278" i="6"/>
  <c r="N1278" i="6"/>
  <c r="O1278" i="6"/>
  <c r="H1279" i="6"/>
  <c r="I1279" i="6"/>
  <c r="J1279" i="6"/>
  <c r="K1279" i="6"/>
  <c r="L1279" i="6"/>
  <c r="M1279" i="6"/>
  <c r="N1279" i="6"/>
  <c r="O1279" i="6"/>
  <c r="H1280" i="6"/>
  <c r="I1280" i="6"/>
  <c r="J1280" i="6"/>
  <c r="K1280" i="6"/>
  <c r="L1280" i="6"/>
  <c r="M1280" i="6"/>
  <c r="N1280" i="6"/>
  <c r="O1280" i="6"/>
  <c r="H1281" i="6"/>
  <c r="I1281" i="6"/>
  <c r="J1281" i="6"/>
  <c r="K1281" i="6"/>
  <c r="L1281" i="6"/>
  <c r="M1281" i="6"/>
  <c r="N1281" i="6"/>
  <c r="O1281" i="6"/>
  <c r="H1282" i="6"/>
  <c r="I1282" i="6"/>
  <c r="J1282" i="6"/>
  <c r="K1282" i="6"/>
  <c r="L1282" i="6"/>
  <c r="M1282" i="6"/>
  <c r="N1282" i="6"/>
  <c r="O1282" i="6"/>
  <c r="H1283" i="6"/>
  <c r="I1283" i="6"/>
  <c r="J1283" i="6"/>
  <c r="K1283" i="6"/>
  <c r="L1283" i="6"/>
  <c r="M1283" i="6"/>
  <c r="N1283" i="6"/>
  <c r="O1283" i="6"/>
  <c r="H1284" i="6"/>
  <c r="I1284" i="6"/>
  <c r="J1284" i="6"/>
  <c r="K1284" i="6"/>
  <c r="L1284" i="6"/>
  <c r="M1284" i="6"/>
  <c r="N1284" i="6"/>
  <c r="O1284" i="6"/>
  <c r="H1285" i="6"/>
  <c r="I1285" i="6"/>
  <c r="J1285" i="6"/>
  <c r="K1285" i="6"/>
  <c r="L1285" i="6"/>
  <c r="M1285" i="6"/>
  <c r="N1285" i="6"/>
  <c r="O1285" i="6"/>
  <c r="H1286" i="6"/>
  <c r="I1286" i="6"/>
  <c r="J1286" i="6"/>
  <c r="K1286" i="6"/>
  <c r="L1286" i="6"/>
  <c r="M1286" i="6"/>
  <c r="N1286" i="6"/>
  <c r="O1286" i="6"/>
  <c r="H1287" i="6"/>
  <c r="I1287" i="6"/>
  <c r="J1287" i="6"/>
  <c r="K1287" i="6"/>
  <c r="L1287" i="6"/>
  <c r="M1287" i="6"/>
  <c r="N1287" i="6"/>
  <c r="O1287" i="6"/>
  <c r="H1288" i="6"/>
  <c r="I1288" i="6"/>
  <c r="J1288" i="6"/>
  <c r="K1288" i="6"/>
  <c r="L1288" i="6"/>
  <c r="M1288" i="6"/>
  <c r="N1288" i="6"/>
  <c r="O1288" i="6"/>
  <c r="H1289" i="6"/>
  <c r="I1289" i="6"/>
  <c r="J1289" i="6"/>
  <c r="K1289" i="6"/>
  <c r="L1289" i="6"/>
  <c r="M1289" i="6"/>
  <c r="N1289" i="6"/>
  <c r="O1289" i="6"/>
  <c r="H1290" i="6"/>
  <c r="I1290" i="6"/>
  <c r="J1290" i="6"/>
  <c r="K1290" i="6"/>
  <c r="L1290" i="6"/>
  <c r="M1290" i="6"/>
  <c r="N1290" i="6"/>
  <c r="O1290" i="6"/>
  <c r="H1291" i="6"/>
  <c r="I1291" i="6"/>
  <c r="J1291" i="6"/>
  <c r="K1291" i="6"/>
  <c r="L1291" i="6"/>
  <c r="M1291" i="6"/>
  <c r="N1291" i="6"/>
  <c r="O1291" i="6"/>
  <c r="H1292" i="6"/>
  <c r="I1292" i="6"/>
  <c r="J1292" i="6"/>
  <c r="K1292" i="6"/>
  <c r="L1292" i="6"/>
  <c r="M1292" i="6"/>
  <c r="N1292" i="6"/>
  <c r="O1292" i="6"/>
  <c r="H1293" i="6"/>
  <c r="I1293" i="6"/>
  <c r="J1293" i="6"/>
  <c r="K1293" i="6"/>
  <c r="L1293" i="6"/>
  <c r="M1293" i="6"/>
  <c r="N1293" i="6"/>
  <c r="O1293" i="6"/>
  <c r="H1294" i="6"/>
  <c r="I1294" i="6"/>
  <c r="J1294" i="6"/>
  <c r="K1294" i="6"/>
  <c r="L1294" i="6"/>
  <c r="M1294" i="6"/>
  <c r="N1294" i="6"/>
  <c r="O1294" i="6"/>
  <c r="H1295" i="6"/>
  <c r="I1295" i="6"/>
  <c r="J1295" i="6"/>
  <c r="K1295" i="6"/>
  <c r="L1295" i="6"/>
  <c r="M1295" i="6"/>
  <c r="N1295" i="6"/>
  <c r="O1295" i="6"/>
  <c r="H1296" i="6"/>
  <c r="I1296" i="6"/>
  <c r="J1296" i="6"/>
  <c r="K1296" i="6"/>
  <c r="L1296" i="6"/>
  <c r="M1296" i="6"/>
  <c r="N1296" i="6"/>
  <c r="O1296" i="6"/>
  <c r="H1297" i="6"/>
  <c r="I1297" i="6"/>
  <c r="J1297" i="6"/>
  <c r="K1297" i="6"/>
  <c r="L1297" i="6"/>
  <c r="M1297" i="6"/>
  <c r="N1297" i="6"/>
  <c r="O1297" i="6"/>
  <c r="H1298" i="6"/>
  <c r="I1298" i="6"/>
  <c r="J1298" i="6"/>
  <c r="K1298" i="6"/>
  <c r="L1298" i="6"/>
  <c r="M1298" i="6"/>
  <c r="N1298" i="6"/>
  <c r="O1298" i="6"/>
  <c r="H1299" i="6"/>
  <c r="I1299" i="6"/>
  <c r="J1299" i="6"/>
  <c r="K1299" i="6"/>
  <c r="L1299" i="6"/>
  <c r="M1299" i="6"/>
  <c r="N1299" i="6"/>
  <c r="O1299" i="6"/>
  <c r="H1300" i="6"/>
  <c r="I1300" i="6"/>
  <c r="J1300" i="6"/>
  <c r="K1300" i="6"/>
  <c r="L1300" i="6"/>
  <c r="M1300" i="6"/>
  <c r="N1300" i="6"/>
  <c r="O1300" i="6"/>
  <c r="H1301" i="6"/>
  <c r="I1301" i="6"/>
  <c r="J1301" i="6"/>
  <c r="K1301" i="6"/>
  <c r="L1301" i="6"/>
  <c r="M1301" i="6"/>
  <c r="N1301" i="6"/>
  <c r="O1301" i="6"/>
  <c r="H1302" i="6"/>
  <c r="I1302" i="6"/>
  <c r="J1302" i="6"/>
  <c r="K1302" i="6"/>
  <c r="L1302" i="6"/>
  <c r="M1302" i="6"/>
  <c r="N1302" i="6"/>
  <c r="O1302" i="6"/>
  <c r="H1303" i="6"/>
  <c r="I1303" i="6"/>
  <c r="J1303" i="6"/>
  <c r="K1303" i="6"/>
  <c r="L1303" i="6"/>
  <c r="M1303" i="6"/>
  <c r="N1303" i="6"/>
  <c r="O1303" i="6"/>
  <c r="H1304" i="6"/>
  <c r="I1304" i="6"/>
  <c r="J1304" i="6"/>
  <c r="K1304" i="6"/>
  <c r="L1304" i="6"/>
  <c r="M1304" i="6"/>
  <c r="N1304" i="6"/>
  <c r="O1304" i="6"/>
  <c r="H1305" i="6"/>
  <c r="I1305" i="6"/>
  <c r="J1305" i="6"/>
  <c r="K1305" i="6"/>
  <c r="L1305" i="6"/>
  <c r="M1305" i="6"/>
  <c r="N1305" i="6"/>
  <c r="O1305" i="6"/>
  <c r="H1306" i="6"/>
  <c r="I1306" i="6"/>
  <c r="J1306" i="6"/>
  <c r="K1306" i="6"/>
  <c r="L1306" i="6"/>
  <c r="M1306" i="6"/>
  <c r="N1306" i="6"/>
  <c r="O1306" i="6"/>
  <c r="H1307" i="6"/>
  <c r="I1307" i="6"/>
  <c r="J1307" i="6"/>
  <c r="K1307" i="6"/>
  <c r="L1307" i="6"/>
  <c r="M1307" i="6"/>
  <c r="N1307" i="6"/>
  <c r="O1307" i="6"/>
  <c r="H1308" i="6"/>
  <c r="I1308" i="6"/>
  <c r="J1308" i="6"/>
  <c r="K1308" i="6"/>
  <c r="L1308" i="6"/>
  <c r="M1308" i="6"/>
  <c r="N1308" i="6"/>
  <c r="O1308" i="6"/>
  <c r="H1309" i="6"/>
  <c r="I1309" i="6"/>
  <c r="J1309" i="6"/>
  <c r="K1309" i="6"/>
  <c r="L1309" i="6"/>
  <c r="M1309" i="6"/>
  <c r="N1309" i="6"/>
  <c r="O1309" i="6"/>
  <c r="H1310" i="6"/>
  <c r="I1310" i="6"/>
  <c r="J1310" i="6"/>
  <c r="K1310" i="6"/>
  <c r="L1310" i="6"/>
  <c r="M1310" i="6"/>
  <c r="N1310" i="6"/>
  <c r="O1310" i="6"/>
  <c r="H1311" i="6"/>
  <c r="I1311" i="6"/>
  <c r="J1311" i="6"/>
  <c r="K1311" i="6"/>
  <c r="L1311" i="6"/>
  <c r="M1311" i="6"/>
  <c r="N1311" i="6"/>
  <c r="O1311" i="6"/>
  <c r="H1312" i="6"/>
  <c r="I1312" i="6"/>
  <c r="J1312" i="6"/>
  <c r="K1312" i="6"/>
  <c r="L1312" i="6"/>
  <c r="M1312" i="6"/>
  <c r="N1312" i="6"/>
  <c r="O1312" i="6"/>
  <c r="H1313" i="6"/>
  <c r="I1313" i="6"/>
  <c r="J1313" i="6"/>
  <c r="K1313" i="6"/>
  <c r="L1313" i="6"/>
  <c r="M1313" i="6"/>
  <c r="N1313" i="6"/>
  <c r="O1313" i="6"/>
  <c r="H1314" i="6"/>
  <c r="I1314" i="6"/>
  <c r="J1314" i="6"/>
  <c r="K1314" i="6"/>
  <c r="L1314" i="6"/>
  <c r="M1314" i="6"/>
  <c r="N1314" i="6"/>
  <c r="O1314" i="6"/>
  <c r="H1315" i="6"/>
  <c r="I1315" i="6"/>
  <c r="J1315" i="6"/>
  <c r="K1315" i="6"/>
  <c r="L1315" i="6"/>
  <c r="M1315" i="6"/>
  <c r="N1315" i="6"/>
  <c r="O1315" i="6"/>
  <c r="H1316" i="6"/>
  <c r="I1316" i="6"/>
  <c r="J1316" i="6"/>
  <c r="K1316" i="6"/>
  <c r="L1316" i="6"/>
  <c r="M1316" i="6"/>
  <c r="N1316" i="6"/>
  <c r="O1316" i="6"/>
  <c r="H1317" i="6"/>
  <c r="I1317" i="6"/>
  <c r="J1317" i="6"/>
  <c r="K1317" i="6"/>
  <c r="L1317" i="6"/>
  <c r="M1317" i="6"/>
  <c r="N1317" i="6"/>
  <c r="O1317" i="6"/>
  <c r="H1318" i="6"/>
  <c r="I1318" i="6"/>
  <c r="J1318" i="6"/>
  <c r="K1318" i="6"/>
  <c r="L1318" i="6"/>
  <c r="M1318" i="6"/>
  <c r="N1318" i="6"/>
  <c r="O1318" i="6"/>
  <c r="H1319" i="6"/>
  <c r="I1319" i="6"/>
  <c r="J1319" i="6"/>
  <c r="K1319" i="6"/>
  <c r="L1319" i="6"/>
  <c r="M1319" i="6"/>
  <c r="N1319" i="6"/>
  <c r="O1319" i="6"/>
  <c r="H1320" i="6"/>
  <c r="I1320" i="6"/>
  <c r="J1320" i="6"/>
  <c r="K1320" i="6"/>
  <c r="L1320" i="6"/>
  <c r="M1320" i="6"/>
  <c r="N1320" i="6"/>
  <c r="O1320" i="6"/>
  <c r="H1321" i="6"/>
  <c r="I1321" i="6"/>
  <c r="J1321" i="6"/>
  <c r="K1321" i="6"/>
  <c r="L1321" i="6"/>
  <c r="M1321" i="6"/>
  <c r="N1321" i="6"/>
  <c r="O1321" i="6"/>
  <c r="H1322" i="6"/>
  <c r="I1322" i="6"/>
  <c r="J1322" i="6"/>
  <c r="K1322" i="6"/>
  <c r="L1322" i="6"/>
  <c r="M1322" i="6"/>
  <c r="N1322" i="6"/>
  <c r="O1322" i="6"/>
  <c r="H1323" i="6"/>
  <c r="I1323" i="6"/>
  <c r="J1323" i="6"/>
  <c r="K1323" i="6"/>
  <c r="L1323" i="6"/>
  <c r="M1323" i="6"/>
  <c r="N1323" i="6"/>
  <c r="O1323" i="6"/>
  <c r="H1324" i="6"/>
  <c r="I1324" i="6"/>
  <c r="J1324" i="6"/>
  <c r="K1324" i="6"/>
  <c r="L1324" i="6"/>
  <c r="M1324" i="6"/>
  <c r="N1324" i="6"/>
  <c r="O1324" i="6"/>
  <c r="H1325" i="6"/>
  <c r="I1325" i="6"/>
  <c r="J1325" i="6"/>
  <c r="K1325" i="6"/>
  <c r="L1325" i="6"/>
  <c r="M1325" i="6"/>
  <c r="N1325" i="6"/>
  <c r="O1325" i="6"/>
  <c r="H1326" i="6"/>
  <c r="I1326" i="6"/>
  <c r="J1326" i="6"/>
  <c r="K1326" i="6"/>
  <c r="L1326" i="6"/>
  <c r="M1326" i="6"/>
  <c r="N1326" i="6"/>
  <c r="O1326" i="6"/>
  <c r="H1327" i="6"/>
  <c r="I1327" i="6"/>
  <c r="J1327" i="6"/>
  <c r="K1327" i="6"/>
  <c r="L1327" i="6"/>
  <c r="M1327" i="6"/>
  <c r="N1327" i="6"/>
  <c r="O1327" i="6"/>
  <c r="H1328" i="6"/>
  <c r="I1328" i="6"/>
  <c r="J1328" i="6"/>
  <c r="K1328" i="6"/>
  <c r="L1328" i="6"/>
  <c r="M1328" i="6"/>
  <c r="N1328" i="6"/>
  <c r="O1328" i="6"/>
  <c r="H1329" i="6"/>
  <c r="I1329" i="6"/>
  <c r="J1329" i="6"/>
  <c r="K1329" i="6"/>
  <c r="L1329" i="6"/>
  <c r="M1329" i="6"/>
  <c r="N1329" i="6"/>
  <c r="O1329" i="6"/>
  <c r="H1330" i="6"/>
  <c r="I1330" i="6"/>
  <c r="J1330" i="6"/>
  <c r="K1330" i="6"/>
  <c r="L1330" i="6"/>
  <c r="M1330" i="6"/>
  <c r="N1330" i="6"/>
  <c r="O1330" i="6"/>
  <c r="H1331" i="6"/>
  <c r="I1331" i="6"/>
  <c r="J1331" i="6"/>
  <c r="K1331" i="6"/>
  <c r="L1331" i="6"/>
  <c r="M1331" i="6"/>
  <c r="N1331" i="6"/>
  <c r="O1331" i="6"/>
  <c r="H1332" i="6"/>
  <c r="I1332" i="6"/>
  <c r="J1332" i="6"/>
  <c r="K1332" i="6"/>
  <c r="L1332" i="6"/>
  <c r="M1332" i="6"/>
  <c r="N1332" i="6"/>
  <c r="O1332" i="6"/>
  <c r="H1333" i="6"/>
  <c r="I1333" i="6"/>
  <c r="J1333" i="6"/>
  <c r="K1333" i="6"/>
  <c r="L1333" i="6"/>
  <c r="M1333" i="6"/>
  <c r="N1333" i="6"/>
  <c r="O1333" i="6"/>
  <c r="H1334" i="6"/>
  <c r="I1334" i="6"/>
  <c r="J1334" i="6"/>
  <c r="K1334" i="6"/>
  <c r="L1334" i="6"/>
  <c r="M1334" i="6"/>
  <c r="N1334" i="6"/>
  <c r="O1334" i="6"/>
  <c r="H1335" i="6"/>
  <c r="I1335" i="6"/>
  <c r="J1335" i="6"/>
  <c r="K1335" i="6"/>
  <c r="L1335" i="6"/>
  <c r="M1335" i="6"/>
  <c r="N1335" i="6"/>
  <c r="O1335" i="6"/>
  <c r="H1336" i="6"/>
  <c r="I1336" i="6"/>
  <c r="J1336" i="6"/>
  <c r="K1336" i="6"/>
  <c r="L1336" i="6"/>
  <c r="M1336" i="6"/>
  <c r="N1336" i="6"/>
  <c r="O1336" i="6"/>
  <c r="H1337" i="6"/>
  <c r="I1337" i="6"/>
  <c r="J1337" i="6"/>
  <c r="K1337" i="6"/>
  <c r="L1337" i="6"/>
  <c r="M1337" i="6"/>
  <c r="N1337" i="6"/>
  <c r="O1337" i="6"/>
  <c r="H1338" i="6"/>
  <c r="I1338" i="6"/>
  <c r="J1338" i="6"/>
  <c r="K1338" i="6"/>
  <c r="L1338" i="6"/>
  <c r="M1338" i="6"/>
  <c r="N1338" i="6"/>
  <c r="O1338" i="6"/>
  <c r="H1339" i="6"/>
  <c r="I1339" i="6"/>
  <c r="J1339" i="6"/>
  <c r="K1339" i="6"/>
  <c r="L1339" i="6"/>
  <c r="M1339" i="6"/>
  <c r="N1339" i="6"/>
  <c r="O1339" i="6"/>
  <c r="H1340" i="6"/>
  <c r="I1340" i="6"/>
  <c r="J1340" i="6"/>
  <c r="K1340" i="6"/>
  <c r="L1340" i="6"/>
  <c r="M1340" i="6"/>
  <c r="N1340" i="6"/>
  <c r="O1340" i="6"/>
  <c r="H1341" i="6"/>
  <c r="I1341" i="6"/>
  <c r="J1341" i="6"/>
  <c r="K1341" i="6"/>
  <c r="L1341" i="6"/>
  <c r="M1341" i="6"/>
  <c r="N1341" i="6"/>
  <c r="O1341" i="6"/>
  <c r="H1342" i="6"/>
  <c r="I1342" i="6"/>
  <c r="J1342" i="6"/>
  <c r="K1342" i="6"/>
  <c r="L1342" i="6"/>
  <c r="M1342" i="6"/>
  <c r="N1342" i="6"/>
  <c r="O1342" i="6"/>
  <c r="H1343" i="6"/>
  <c r="I1343" i="6"/>
  <c r="J1343" i="6"/>
  <c r="K1343" i="6"/>
  <c r="L1343" i="6"/>
  <c r="M1343" i="6"/>
  <c r="N1343" i="6"/>
  <c r="O1343" i="6"/>
  <c r="H1344" i="6"/>
  <c r="I1344" i="6"/>
  <c r="J1344" i="6"/>
  <c r="K1344" i="6"/>
  <c r="L1344" i="6"/>
  <c r="M1344" i="6"/>
  <c r="N1344" i="6"/>
  <c r="O1344" i="6"/>
  <c r="H1345" i="6"/>
  <c r="I1345" i="6"/>
  <c r="J1345" i="6"/>
  <c r="K1345" i="6"/>
  <c r="L1345" i="6"/>
  <c r="M1345" i="6"/>
  <c r="N1345" i="6"/>
  <c r="O1345" i="6"/>
  <c r="H1346" i="6"/>
  <c r="I1346" i="6"/>
  <c r="J1346" i="6"/>
  <c r="K1346" i="6"/>
  <c r="L1346" i="6"/>
  <c r="M1346" i="6"/>
  <c r="N1346" i="6"/>
  <c r="O1346" i="6"/>
  <c r="H1347" i="6"/>
  <c r="I1347" i="6"/>
  <c r="J1347" i="6"/>
  <c r="K1347" i="6"/>
  <c r="L1347" i="6"/>
  <c r="M1347" i="6"/>
  <c r="N1347" i="6"/>
  <c r="O1347" i="6"/>
  <c r="H1348" i="6"/>
  <c r="I1348" i="6"/>
  <c r="J1348" i="6"/>
  <c r="K1348" i="6"/>
  <c r="L1348" i="6"/>
  <c r="M1348" i="6"/>
  <c r="N1348" i="6"/>
  <c r="O1348" i="6"/>
  <c r="H1349" i="6"/>
  <c r="I1349" i="6"/>
  <c r="J1349" i="6"/>
  <c r="K1349" i="6"/>
  <c r="L1349" i="6"/>
  <c r="M1349" i="6"/>
  <c r="N1349" i="6"/>
  <c r="O1349" i="6"/>
  <c r="H1350" i="6"/>
  <c r="I1350" i="6"/>
  <c r="J1350" i="6"/>
  <c r="K1350" i="6"/>
  <c r="L1350" i="6"/>
  <c r="M1350" i="6"/>
  <c r="N1350" i="6"/>
  <c r="O1350" i="6"/>
  <c r="H1351" i="6"/>
  <c r="I1351" i="6"/>
  <c r="J1351" i="6"/>
  <c r="K1351" i="6"/>
  <c r="L1351" i="6"/>
  <c r="M1351" i="6"/>
  <c r="N1351" i="6"/>
  <c r="O1351" i="6"/>
  <c r="H1352" i="6"/>
  <c r="I1352" i="6"/>
  <c r="J1352" i="6"/>
  <c r="K1352" i="6"/>
  <c r="L1352" i="6"/>
  <c r="M1352" i="6"/>
  <c r="N1352" i="6"/>
  <c r="O1352" i="6"/>
  <c r="H1353" i="6"/>
  <c r="I1353" i="6"/>
  <c r="J1353" i="6"/>
  <c r="K1353" i="6"/>
  <c r="L1353" i="6"/>
  <c r="M1353" i="6"/>
  <c r="N1353" i="6"/>
  <c r="O1353" i="6"/>
  <c r="H1354" i="6"/>
  <c r="I1354" i="6"/>
  <c r="J1354" i="6"/>
  <c r="K1354" i="6"/>
  <c r="L1354" i="6"/>
  <c r="M1354" i="6"/>
  <c r="N1354" i="6"/>
  <c r="O1354" i="6"/>
  <c r="H1355" i="6"/>
  <c r="I1355" i="6"/>
  <c r="J1355" i="6"/>
  <c r="K1355" i="6"/>
  <c r="L1355" i="6"/>
  <c r="M1355" i="6"/>
  <c r="N1355" i="6"/>
  <c r="O1355" i="6"/>
  <c r="H1356" i="6"/>
  <c r="I1356" i="6"/>
  <c r="J1356" i="6"/>
  <c r="K1356" i="6"/>
  <c r="L1356" i="6"/>
  <c r="M1356" i="6"/>
  <c r="N1356" i="6"/>
  <c r="O1356" i="6"/>
  <c r="H1357" i="6"/>
  <c r="I1357" i="6"/>
  <c r="J1357" i="6"/>
  <c r="K1357" i="6"/>
  <c r="L1357" i="6"/>
  <c r="M1357" i="6"/>
  <c r="N1357" i="6"/>
  <c r="O1357" i="6"/>
  <c r="H1358" i="6"/>
  <c r="I1358" i="6"/>
  <c r="J1358" i="6"/>
  <c r="K1358" i="6"/>
  <c r="L1358" i="6"/>
  <c r="M1358" i="6"/>
  <c r="N1358" i="6"/>
  <c r="O1358" i="6"/>
  <c r="H1359" i="6"/>
  <c r="I1359" i="6"/>
  <c r="J1359" i="6"/>
  <c r="K1359" i="6"/>
  <c r="L1359" i="6"/>
  <c r="M1359" i="6"/>
  <c r="N1359" i="6"/>
  <c r="O1359" i="6"/>
  <c r="H1360" i="6"/>
  <c r="I1360" i="6"/>
  <c r="J1360" i="6"/>
  <c r="K1360" i="6"/>
  <c r="L1360" i="6"/>
  <c r="M1360" i="6"/>
  <c r="N1360" i="6"/>
  <c r="O1360" i="6"/>
  <c r="H1361" i="6"/>
  <c r="I1361" i="6"/>
  <c r="J1361" i="6"/>
  <c r="K1361" i="6"/>
  <c r="L1361" i="6"/>
  <c r="M1361" i="6"/>
  <c r="N1361" i="6"/>
  <c r="O1361" i="6"/>
  <c r="H1362" i="6"/>
  <c r="I1362" i="6"/>
  <c r="J1362" i="6"/>
  <c r="K1362" i="6"/>
  <c r="L1362" i="6"/>
  <c r="M1362" i="6"/>
  <c r="N1362" i="6"/>
  <c r="O1362" i="6"/>
  <c r="H1363" i="6"/>
  <c r="I1363" i="6"/>
  <c r="J1363" i="6"/>
  <c r="K1363" i="6"/>
  <c r="L1363" i="6"/>
  <c r="M1363" i="6"/>
  <c r="N1363" i="6"/>
  <c r="O1363" i="6"/>
  <c r="H1364" i="6"/>
  <c r="I1364" i="6"/>
  <c r="J1364" i="6"/>
  <c r="K1364" i="6"/>
  <c r="L1364" i="6"/>
  <c r="M1364" i="6"/>
  <c r="N1364" i="6"/>
  <c r="O1364" i="6"/>
  <c r="H1365" i="6"/>
  <c r="I1365" i="6"/>
  <c r="J1365" i="6"/>
  <c r="K1365" i="6"/>
  <c r="L1365" i="6"/>
  <c r="M1365" i="6"/>
  <c r="N1365" i="6"/>
  <c r="O1365" i="6"/>
  <c r="H1366" i="6"/>
  <c r="I1366" i="6"/>
  <c r="J1366" i="6"/>
  <c r="K1366" i="6"/>
  <c r="L1366" i="6"/>
  <c r="M1366" i="6"/>
  <c r="N1366" i="6"/>
  <c r="O1366" i="6"/>
  <c r="H1367" i="6"/>
  <c r="I1367" i="6"/>
  <c r="J1367" i="6"/>
  <c r="K1367" i="6"/>
  <c r="L1367" i="6"/>
  <c r="M1367" i="6"/>
  <c r="N1367" i="6"/>
  <c r="O1367" i="6"/>
  <c r="H1368" i="6"/>
  <c r="I1368" i="6"/>
  <c r="J1368" i="6"/>
  <c r="K1368" i="6"/>
  <c r="L1368" i="6"/>
  <c r="M1368" i="6"/>
  <c r="N1368" i="6"/>
  <c r="O1368" i="6"/>
  <c r="H1369" i="6"/>
  <c r="I1369" i="6"/>
  <c r="J1369" i="6"/>
  <c r="K1369" i="6"/>
  <c r="L1369" i="6"/>
  <c r="M1369" i="6"/>
  <c r="N1369" i="6"/>
  <c r="O1369" i="6"/>
  <c r="H1370" i="6"/>
  <c r="I1370" i="6"/>
  <c r="J1370" i="6"/>
  <c r="K1370" i="6"/>
  <c r="L1370" i="6"/>
  <c r="M1370" i="6"/>
  <c r="N1370" i="6"/>
  <c r="O1370" i="6"/>
  <c r="H1371" i="6"/>
  <c r="I1371" i="6"/>
  <c r="J1371" i="6"/>
  <c r="K1371" i="6"/>
  <c r="L1371" i="6"/>
  <c r="M1371" i="6"/>
  <c r="N1371" i="6"/>
  <c r="O1371" i="6"/>
  <c r="H1372" i="6"/>
  <c r="I1372" i="6"/>
  <c r="J1372" i="6"/>
  <c r="K1372" i="6"/>
  <c r="L1372" i="6"/>
  <c r="M1372" i="6"/>
  <c r="N1372" i="6"/>
  <c r="O1372" i="6"/>
  <c r="H1373" i="6"/>
  <c r="I1373" i="6"/>
  <c r="J1373" i="6"/>
  <c r="K1373" i="6"/>
  <c r="L1373" i="6"/>
  <c r="M1373" i="6"/>
  <c r="N1373" i="6"/>
  <c r="O1373" i="6"/>
  <c r="H1374" i="6"/>
  <c r="I1374" i="6"/>
  <c r="J1374" i="6"/>
  <c r="K1374" i="6"/>
  <c r="L1374" i="6"/>
  <c r="M1374" i="6"/>
  <c r="N1374" i="6"/>
  <c r="O1374" i="6"/>
  <c r="H1375" i="6"/>
  <c r="I1375" i="6"/>
  <c r="J1375" i="6"/>
  <c r="K1375" i="6"/>
  <c r="L1375" i="6"/>
  <c r="M1375" i="6"/>
  <c r="N1375" i="6"/>
  <c r="O1375" i="6"/>
  <c r="H1376" i="6"/>
  <c r="I1376" i="6"/>
  <c r="J1376" i="6"/>
  <c r="K1376" i="6"/>
  <c r="L1376" i="6"/>
  <c r="M1376" i="6"/>
  <c r="N1376" i="6"/>
  <c r="O1376" i="6"/>
  <c r="H1377" i="6"/>
  <c r="I1377" i="6"/>
  <c r="J1377" i="6"/>
  <c r="K1377" i="6"/>
  <c r="L1377" i="6"/>
  <c r="M1377" i="6"/>
  <c r="N1377" i="6"/>
  <c r="O1377" i="6"/>
  <c r="H1378" i="6"/>
  <c r="I1378" i="6"/>
  <c r="J1378" i="6"/>
  <c r="K1378" i="6"/>
  <c r="L1378" i="6"/>
  <c r="M1378" i="6"/>
  <c r="N1378" i="6"/>
  <c r="O1378" i="6"/>
  <c r="H1379" i="6"/>
  <c r="I1379" i="6"/>
  <c r="J1379" i="6"/>
  <c r="K1379" i="6"/>
  <c r="L1379" i="6"/>
  <c r="M1379" i="6"/>
  <c r="N1379" i="6"/>
  <c r="O1379" i="6"/>
  <c r="H1380" i="6"/>
  <c r="I1380" i="6"/>
  <c r="J1380" i="6"/>
  <c r="K1380" i="6"/>
  <c r="L1380" i="6"/>
  <c r="M1380" i="6"/>
  <c r="N1380" i="6"/>
  <c r="O1380" i="6"/>
  <c r="H1381" i="6"/>
  <c r="I1381" i="6"/>
  <c r="J1381" i="6"/>
  <c r="K1381" i="6"/>
  <c r="L1381" i="6"/>
  <c r="M1381" i="6"/>
  <c r="N1381" i="6"/>
  <c r="O1381" i="6"/>
  <c r="H1382" i="6"/>
  <c r="I1382" i="6"/>
  <c r="J1382" i="6"/>
  <c r="K1382" i="6"/>
  <c r="L1382" i="6"/>
  <c r="M1382" i="6"/>
  <c r="N1382" i="6"/>
  <c r="O1382" i="6"/>
  <c r="H1383" i="6"/>
  <c r="I1383" i="6"/>
  <c r="J1383" i="6"/>
  <c r="K1383" i="6"/>
  <c r="L1383" i="6"/>
  <c r="M1383" i="6"/>
  <c r="N1383" i="6"/>
  <c r="O1383" i="6"/>
  <c r="H1384" i="6"/>
  <c r="I1384" i="6"/>
  <c r="J1384" i="6"/>
  <c r="K1384" i="6"/>
  <c r="L1384" i="6"/>
  <c r="M1384" i="6"/>
  <c r="N1384" i="6"/>
  <c r="O1384" i="6"/>
  <c r="H1385" i="6"/>
  <c r="I1385" i="6"/>
  <c r="J1385" i="6"/>
  <c r="K1385" i="6"/>
  <c r="L1385" i="6"/>
  <c r="M1385" i="6"/>
  <c r="N1385" i="6"/>
  <c r="O1385" i="6"/>
  <c r="H1386" i="6"/>
  <c r="I1386" i="6"/>
  <c r="J1386" i="6"/>
  <c r="K1386" i="6"/>
  <c r="L1386" i="6"/>
  <c r="M1386" i="6"/>
  <c r="N1386" i="6"/>
  <c r="O1386" i="6"/>
  <c r="H1387" i="6"/>
  <c r="I1387" i="6"/>
  <c r="J1387" i="6"/>
  <c r="K1387" i="6"/>
  <c r="L1387" i="6"/>
  <c r="M1387" i="6"/>
  <c r="N1387" i="6"/>
  <c r="O1387" i="6"/>
  <c r="H1388" i="6"/>
  <c r="I1388" i="6"/>
  <c r="J1388" i="6"/>
  <c r="K1388" i="6"/>
  <c r="L1388" i="6"/>
  <c r="M1388" i="6"/>
  <c r="N1388" i="6"/>
  <c r="O1388" i="6"/>
  <c r="H1389" i="6"/>
  <c r="I1389" i="6"/>
  <c r="J1389" i="6"/>
  <c r="K1389" i="6"/>
  <c r="L1389" i="6"/>
  <c r="M1389" i="6"/>
  <c r="N1389" i="6"/>
  <c r="O1389" i="6"/>
  <c r="H1390" i="6"/>
  <c r="I1390" i="6"/>
  <c r="J1390" i="6"/>
  <c r="K1390" i="6"/>
  <c r="L1390" i="6"/>
  <c r="M1390" i="6"/>
  <c r="N1390" i="6"/>
  <c r="O1390" i="6"/>
  <c r="H1391" i="6"/>
  <c r="I1391" i="6"/>
  <c r="J1391" i="6"/>
  <c r="K1391" i="6"/>
  <c r="L1391" i="6"/>
  <c r="M1391" i="6"/>
  <c r="N1391" i="6"/>
  <c r="O1391" i="6"/>
  <c r="H1392" i="6"/>
  <c r="I1392" i="6"/>
  <c r="J1392" i="6"/>
  <c r="K1392" i="6"/>
  <c r="L1392" i="6"/>
  <c r="M1392" i="6"/>
  <c r="N1392" i="6"/>
  <c r="O1392" i="6"/>
  <c r="H1393" i="6"/>
  <c r="I1393" i="6"/>
  <c r="J1393" i="6"/>
  <c r="K1393" i="6"/>
  <c r="L1393" i="6"/>
  <c r="M1393" i="6"/>
  <c r="N1393" i="6"/>
  <c r="O1393" i="6"/>
  <c r="H1394" i="6"/>
  <c r="I1394" i="6"/>
  <c r="J1394" i="6"/>
  <c r="K1394" i="6"/>
  <c r="L1394" i="6"/>
  <c r="M1394" i="6"/>
  <c r="N1394" i="6"/>
  <c r="O1394" i="6"/>
  <c r="H1395" i="6"/>
  <c r="I1395" i="6"/>
  <c r="J1395" i="6"/>
  <c r="K1395" i="6"/>
  <c r="L1395" i="6"/>
  <c r="M1395" i="6"/>
  <c r="N1395" i="6"/>
  <c r="O1395" i="6"/>
  <c r="H1396" i="6"/>
  <c r="I1396" i="6"/>
  <c r="J1396" i="6"/>
  <c r="K1396" i="6"/>
  <c r="L1396" i="6"/>
  <c r="M1396" i="6"/>
  <c r="N1396" i="6"/>
  <c r="O1396" i="6"/>
  <c r="H1397" i="6"/>
  <c r="I1397" i="6"/>
  <c r="J1397" i="6"/>
  <c r="K1397" i="6"/>
  <c r="L1397" i="6"/>
  <c r="M1397" i="6"/>
  <c r="N1397" i="6"/>
  <c r="O1397" i="6"/>
  <c r="H1398" i="6"/>
  <c r="I1398" i="6"/>
  <c r="J1398" i="6"/>
  <c r="K1398" i="6"/>
  <c r="L1398" i="6"/>
  <c r="M1398" i="6"/>
  <c r="N1398" i="6"/>
  <c r="O1398" i="6"/>
  <c r="H1399" i="6"/>
  <c r="I1399" i="6"/>
  <c r="J1399" i="6"/>
  <c r="K1399" i="6"/>
  <c r="L1399" i="6"/>
  <c r="M1399" i="6"/>
  <c r="N1399" i="6"/>
  <c r="O1399" i="6"/>
  <c r="H1400" i="6"/>
  <c r="I1400" i="6"/>
  <c r="J1400" i="6"/>
  <c r="K1400" i="6"/>
  <c r="L1400" i="6"/>
  <c r="M1400" i="6"/>
  <c r="N1400" i="6"/>
  <c r="O1400" i="6"/>
  <c r="H1401" i="6"/>
  <c r="I1401" i="6"/>
  <c r="J1401" i="6"/>
  <c r="K1401" i="6"/>
  <c r="L1401" i="6"/>
  <c r="M1401" i="6"/>
  <c r="N1401" i="6"/>
  <c r="O1401" i="6"/>
  <c r="H1402" i="6"/>
  <c r="I1402" i="6"/>
  <c r="J1402" i="6"/>
  <c r="K1402" i="6"/>
  <c r="L1402" i="6"/>
  <c r="M1402" i="6"/>
  <c r="N1402" i="6"/>
  <c r="O1402" i="6"/>
  <c r="H1403" i="6"/>
  <c r="I1403" i="6"/>
  <c r="J1403" i="6"/>
  <c r="K1403" i="6"/>
  <c r="L1403" i="6"/>
  <c r="M1403" i="6"/>
  <c r="N1403" i="6"/>
  <c r="O1403" i="6"/>
  <c r="H1404" i="6"/>
  <c r="I1404" i="6"/>
  <c r="J1404" i="6"/>
  <c r="K1404" i="6"/>
  <c r="L1404" i="6"/>
  <c r="M1404" i="6"/>
  <c r="N1404" i="6"/>
  <c r="O1404" i="6"/>
  <c r="H1405" i="6"/>
  <c r="I1405" i="6"/>
  <c r="J1405" i="6"/>
  <c r="K1405" i="6"/>
  <c r="L1405" i="6"/>
  <c r="M1405" i="6"/>
  <c r="N1405" i="6"/>
  <c r="O1405" i="6"/>
  <c r="H1406" i="6"/>
  <c r="I1406" i="6"/>
  <c r="J1406" i="6"/>
  <c r="K1406" i="6"/>
  <c r="L1406" i="6"/>
  <c r="M1406" i="6"/>
  <c r="N1406" i="6"/>
  <c r="O1406" i="6"/>
  <c r="H1407" i="6"/>
  <c r="I1407" i="6"/>
  <c r="J1407" i="6"/>
  <c r="K1407" i="6"/>
  <c r="L1407" i="6"/>
  <c r="M1407" i="6"/>
  <c r="N1407" i="6"/>
  <c r="O1407" i="6"/>
  <c r="H1408" i="6"/>
  <c r="I1408" i="6"/>
  <c r="J1408" i="6"/>
  <c r="K1408" i="6"/>
  <c r="L1408" i="6"/>
  <c r="M1408" i="6"/>
  <c r="N1408" i="6"/>
  <c r="O1408" i="6"/>
  <c r="H1409" i="6"/>
  <c r="I1409" i="6"/>
  <c r="J1409" i="6"/>
  <c r="K1409" i="6"/>
  <c r="L1409" i="6"/>
  <c r="M1409" i="6"/>
  <c r="N1409" i="6"/>
  <c r="O1409" i="6"/>
  <c r="H1410" i="6"/>
  <c r="I1410" i="6"/>
  <c r="J1410" i="6"/>
  <c r="K1410" i="6"/>
  <c r="L1410" i="6"/>
  <c r="M1410" i="6"/>
  <c r="N1410" i="6"/>
  <c r="O1410" i="6"/>
  <c r="H1411" i="6"/>
  <c r="I1411" i="6"/>
  <c r="J1411" i="6"/>
  <c r="K1411" i="6"/>
  <c r="L1411" i="6"/>
  <c r="M1411" i="6"/>
  <c r="N1411" i="6"/>
  <c r="O1411" i="6"/>
  <c r="H1412" i="6"/>
  <c r="I1412" i="6"/>
  <c r="J1412" i="6"/>
  <c r="K1412" i="6"/>
  <c r="L1412" i="6"/>
  <c r="M1412" i="6"/>
  <c r="N1412" i="6"/>
  <c r="O1412" i="6"/>
  <c r="H1413" i="6"/>
  <c r="I1413" i="6"/>
  <c r="J1413" i="6"/>
  <c r="K1413" i="6"/>
  <c r="L1413" i="6"/>
  <c r="M1413" i="6"/>
  <c r="N1413" i="6"/>
  <c r="O1413" i="6"/>
  <c r="H1414" i="6"/>
  <c r="I1414" i="6"/>
  <c r="J1414" i="6"/>
  <c r="K1414" i="6"/>
  <c r="L1414" i="6"/>
  <c r="M1414" i="6"/>
  <c r="N1414" i="6"/>
  <c r="O1414" i="6"/>
  <c r="H1415" i="6"/>
  <c r="I1415" i="6"/>
  <c r="J1415" i="6"/>
  <c r="K1415" i="6"/>
  <c r="L1415" i="6"/>
  <c r="M1415" i="6"/>
  <c r="N1415" i="6"/>
  <c r="O1415" i="6"/>
  <c r="H1416" i="6"/>
  <c r="I1416" i="6"/>
  <c r="J1416" i="6"/>
  <c r="K1416" i="6"/>
  <c r="L1416" i="6"/>
  <c r="M1416" i="6"/>
  <c r="N1416" i="6"/>
  <c r="O1416" i="6"/>
  <c r="H1417" i="6"/>
  <c r="I1417" i="6"/>
  <c r="J1417" i="6"/>
  <c r="K1417" i="6"/>
  <c r="L1417" i="6"/>
  <c r="M1417" i="6"/>
  <c r="N1417" i="6"/>
  <c r="O1417" i="6"/>
  <c r="H1418" i="6"/>
  <c r="I1418" i="6"/>
  <c r="J1418" i="6"/>
  <c r="K1418" i="6"/>
  <c r="L1418" i="6"/>
  <c r="M1418" i="6"/>
  <c r="N1418" i="6"/>
  <c r="O1418" i="6"/>
  <c r="H1419" i="6"/>
  <c r="I1419" i="6"/>
  <c r="J1419" i="6"/>
  <c r="K1419" i="6"/>
  <c r="L1419" i="6"/>
  <c r="M1419" i="6"/>
  <c r="N1419" i="6"/>
  <c r="O1419" i="6"/>
  <c r="H1420" i="6"/>
  <c r="I1420" i="6"/>
  <c r="J1420" i="6"/>
  <c r="K1420" i="6"/>
  <c r="L1420" i="6"/>
  <c r="M1420" i="6"/>
  <c r="N1420" i="6"/>
  <c r="O1420" i="6"/>
  <c r="H1421" i="6"/>
  <c r="I1421" i="6"/>
  <c r="J1421" i="6"/>
  <c r="K1421" i="6"/>
  <c r="L1421" i="6"/>
  <c r="M1421" i="6"/>
  <c r="N1421" i="6"/>
  <c r="O1421" i="6"/>
  <c r="H1422" i="6"/>
  <c r="I1422" i="6"/>
  <c r="J1422" i="6"/>
  <c r="K1422" i="6"/>
  <c r="L1422" i="6"/>
  <c r="M1422" i="6"/>
  <c r="N1422" i="6"/>
  <c r="O1422" i="6"/>
  <c r="H1423" i="6"/>
  <c r="I1423" i="6"/>
  <c r="J1423" i="6"/>
  <c r="K1423" i="6"/>
  <c r="L1423" i="6"/>
  <c r="M1423" i="6"/>
  <c r="N1423" i="6"/>
  <c r="O1423" i="6"/>
  <c r="H1424" i="6"/>
  <c r="I1424" i="6"/>
  <c r="J1424" i="6"/>
  <c r="K1424" i="6"/>
  <c r="L1424" i="6"/>
  <c r="M1424" i="6"/>
  <c r="N1424" i="6"/>
  <c r="O1424" i="6"/>
  <c r="H1425" i="6"/>
  <c r="I1425" i="6"/>
  <c r="J1425" i="6"/>
  <c r="K1425" i="6"/>
  <c r="L1425" i="6"/>
  <c r="M1425" i="6"/>
  <c r="N1425" i="6"/>
  <c r="O1425" i="6"/>
  <c r="H1426" i="6"/>
  <c r="I1426" i="6"/>
  <c r="J1426" i="6"/>
  <c r="K1426" i="6"/>
  <c r="L1426" i="6"/>
  <c r="M1426" i="6"/>
  <c r="N1426" i="6"/>
  <c r="O1426" i="6"/>
  <c r="H1427" i="6"/>
  <c r="I1427" i="6"/>
  <c r="J1427" i="6"/>
  <c r="K1427" i="6"/>
  <c r="L1427" i="6"/>
  <c r="M1427" i="6"/>
  <c r="N1427" i="6"/>
  <c r="O1427" i="6"/>
  <c r="H1428" i="6"/>
  <c r="I1428" i="6"/>
  <c r="J1428" i="6"/>
  <c r="K1428" i="6"/>
  <c r="L1428" i="6"/>
  <c r="M1428" i="6"/>
  <c r="N1428" i="6"/>
  <c r="O1428" i="6"/>
  <c r="H1429" i="6"/>
  <c r="I1429" i="6"/>
  <c r="J1429" i="6"/>
  <c r="K1429" i="6"/>
  <c r="L1429" i="6"/>
  <c r="M1429" i="6"/>
  <c r="N1429" i="6"/>
  <c r="O1429" i="6"/>
  <c r="H1430" i="6"/>
  <c r="I1430" i="6"/>
  <c r="J1430" i="6"/>
  <c r="K1430" i="6"/>
  <c r="L1430" i="6"/>
  <c r="M1430" i="6"/>
  <c r="N1430" i="6"/>
  <c r="O1430" i="6"/>
  <c r="H1431" i="6"/>
  <c r="I1431" i="6"/>
  <c r="J1431" i="6"/>
  <c r="K1431" i="6"/>
  <c r="L1431" i="6"/>
  <c r="M1431" i="6"/>
  <c r="N1431" i="6"/>
  <c r="O1431" i="6"/>
  <c r="H1432" i="6"/>
  <c r="I1432" i="6"/>
  <c r="J1432" i="6"/>
  <c r="K1432" i="6"/>
  <c r="L1432" i="6"/>
  <c r="M1432" i="6"/>
  <c r="N1432" i="6"/>
  <c r="O1432" i="6"/>
  <c r="H1433" i="6"/>
  <c r="I1433" i="6"/>
  <c r="J1433" i="6"/>
  <c r="K1433" i="6"/>
  <c r="L1433" i="6"/>
  <c r="M1433" i="6"/>
  <c r="N1433" i="6"/>
  <c r="O1433" i="6"/>
  <c r="H1434" i="6"/>
  <c r="I1434" i="6"/>
  <c r="J1434" i="6"/>
  <c r="K1434" i="6"/>
  <c r="L1434" i="6"/>
  <c r="M1434" i="6"/>
  <c r="N1434" i="6"/>
  <c r="O1434" i="6"/>
  <c r="H1435" i="6"/>
  <c r="I1435" i="6"/>
  <c r="J1435" i="6"/>
  <c r="K1435" i="6"/>
  <c r="L1435" i="6"/>
  <c r="M1435" i="6"/>
  <c r="N1435" i="6"/>
  <c r="O1435" i="6"/>
  <c r="H1436" i="6"/>
  <c r="I1436" i="6"/>
  <c r="J1436" i="6"/>
  <c r="K1436" i="6"/>
  <c r="L1436" i="6"/>
  <c r="M1436" i="6"/>
  <c r="N1436" i="6"/>
  <c r="O1436" i="6"/>
  <c r="H1437" i="6"/>
  <c r="I1437" i="6"/>
  <c r="J1437" i="6"/>
  <c r="K1437" i="6"/>
  <c r="L1437" i="6"/>
  <c r="M1437" i="6"/>
  <c r="N1437" i="6"/>
  <c r="O1437" i="6"/>
  <c r="H1438" i="6"/>
  <c r="I1438" i="6"/>
  <c r="J1438" i="6"/>
  <c r="K1438" i="6"/>
  <c r="L1438" i="6"/>
  <c r="M1438" i="6"/>
  <c r="N1438" i="6"/>
  <c r="O1438" i="6"/>
  <c r="H1439" i="6"/>
  <c r="I1439" i="6"/>
  <c r="J1439" i="6"/>
  <c r="K1439" i="6"/>
  <c r="L1439" i="6"/>
  <c r="M1439" i="6"/>
  <c r="N1439" i="6"/>
  <c r="O1439" i="6"/>
  <c r="H1440" i="6"/>
  <c r="I1440" i="6"/>
  <c r="J1440" i="6"/>
  <c r="K1440" i="6"/>
  <c r="L1440" i="6"/>
  <c r="M1440" i="6"/>
  <c r="N1440" i="6"/>
  <c r="O1440" i="6"/>
  <c r="H1441" i="6"/>
  <c r="I1441" i="6"/>
  <c r="J1441" i="6"/>
  <c r="K1441" i="6"/>
  <c r="L1441" i="6"/>
  <c r="M1441" i="6"/>
  <c r="N1441" i="6"/>
  <c r="O1441" i="6"/>
  <c r="H1442" i="6"/>
  <c r="I1442" i="6"/>
  <c r="J1442" i="6"/>
  <c r="K1442" i="6"/>
  <c r="L1442" i="6"/>
  <c r="M1442" i="6"/>
  <c r="N1442" i="6"/>
  <c r="O1442" i="6"/>
  <c r="H1443" i="6"/>
  <c r="I1443" i="6"/>
  <c r="J1443" i="6"/>
  <c r="K1443" i="6"/>
  <c r="L1443" i="6"/>
  <c r="M1443" i="6"/>
  <c r="N1443" i="6"/>
  <c r="O1443" i="6"/>
  <c r="H1444" i="6"/>
  <c r="I1444" i="6"/>
  <c r="J1444" i="6"/>
  <c r="K1444" i="6"/>
  <c r="L1444" i="6"/>
  <c r="M1444" i="6"/>
  <c r="N1444" i="6"/>
  <c r="O1444" i="6"/>
  <c r="H1445" i="6"/>
  <c r="I1445" i="6"/>
  <c r="J1445" i="6"/>
  <c r="K1445" i="6"/>
  <c r="L1445" i="6"/>
  <c r="M1445" i="6"/>
  <c r="N1445" i="6"/>
  <c r="O1445" i="6"/>
  <c r="H1446" i="6"/>
  <c r="I1446" i="6"/>
  <c r="J1446" i="6"/>
  <c r="K1446" i="6"/>
  <c r="L1446" i="6"/>
  <c r="M1446" i="6"/>
  <c r="N1446" i="6"/>
  <c r="O1446" i="6"/>
  <c r="H1447" i="6"/>
  <c r="I1447" i="6"/>
  <c r="J1447" i="6"/>
  <c r="K1447" i="6"/>
  <c r="L1447" i="6"/>
  <c r="M1447" i="6"/>
  <c r="N1447" i="6"/>
  <c r="O1447" i="6"/>
  <c r="H1448" i="6"/>
  <c r="I1448" i="6"/>
  <c r="J1448" i="6"/>
  <c r="K1448" i="6"/>
  <c r="L1448" i="6"/>
  <c r="M1448" i="6"/>
  <c r="N1448" i="6"/>
  <c r="O1448" i="6"/>
  <c r="H1449" i="6"/>
  <c r="I1449" i="6"/>
  <c r="J1449" i="6"/>
  <c r="K1449" i="6"/>
  <c r="L1449" i="6"/>
  <c r="M1449" i="6"/>
  <c r="N1449" i="6"/>
  <c r="O1449" i="6"/>
  <c r="H1450" i="6"/>
  <c r="I1450" i="6"/>
  <c r="J1450" i="6"/>
  <c r="K1450" i="6"/>
  <c r="L1450" i="6"/>
  <c r="M1450" i="6"/>
  <c r="N1450" i="6"/>
  <c r="O1450" i="6"/>
  <c r="H1451" i="6"/>
  <c r="I1451" i="6"/>
  <c r="J1451" i="6"/>
  <c r="K1451" i="6"/>
  <c r="L1451" i="6"/>
  <c r="M1451" i="6"/>
  <c r="N1451" i="6"/>
  <c r="O1451" i="6"/>
  <c r="H1452" i="6"/>
  <c r="I1452" i="6"/>
  <c r="J1452" i="6"/>
  <c r="K1452" i="6"/>
  <c r="L1452" i="6"/>
  <c r="M1452" i="6"/>
  <c r="N1452" i="6"/>
  <c r="O1452" i="6"/>
  <c r="H1453" i="6"/>
  <c r="I1453" i="6"/>
  <c r="J1453" i="6"/>
  <c r="K1453" i="6"/>
  <c r="L1453" i="6"/>
  <c r="M1453" i="6"/>
  <c r="N1453" i="6"/>
  <c r="O1453" i="6"/>
  <c r="H1454" i="6"/>
  <c r="I1454" i="6"/>
  <c r="J1454" i="6"/>
  <c r="K1454" i="6"/>
  <c r="L1454" i="6"/>
  <c r="M1454" i="6"/>
  <c r="N1454" i="6"/>
  <c r="O1454" i="6"/>
  <c r="H1455" i="6"/>
  <c r="I1455" i="6"/>
  <c r="J1455" i="6"/>
  <c r="K1455" i="6"/>
  <c r="L1455" i="6"/>
  <c r="M1455" i="6"/>
  <c r="N1455" i="6"/>
  <c r="O1455" i="6"/>
  <c r="H1456" i="6"/>
  <c r="I1456" i="6"/>
  <c r="J1456" i="6"/>
  <c r="K1456" i="6"/>
  <c r="L1456" i="6"/>
  <c r="M1456" i="6"/>
  <c r="N1456" i="6"/>
  <c r="O1456" i="6"/>
  <c r="H1457" i="6"/>
  <c r="I1457" i="6"/>
  <c r="J1457" i="6"/>
  <c r="K1457" i="6"/>
  <c r="L1457" i="6"/>
  <c r="M1457" i="6"/>
  <c r="N1457" i="6"/>
  <c r="O1457" i="6"/>
  <c r="H1458" i="6"/>
  <c r="I1458" i="6"/>
  <c r="J1458" i="6"/>
  <c r="K1458" i="6"/>
  <c r="L1458" i="6"/>
  <c r="M1458" i="6"/>
  <c r="N1458" i="6"/>
  <c r="O1458" i="6"/>
  <c r="H1459" i="6"/>
  <c r="I1459" i="6"/>
  <c r="J1459" i="6"/>
  <c r="K1459" i="6"/>
  <c r="L1459" i="6"/>
  <c r="M1459" i="6"/>
  <c r="N1459" i="6"/>
  <c r="O1459" i="6"/>
  <c r="H1460" i="6"/>
  <c r="I1460" i="6"/>
  <c r="J1460" i="6"/>
  <c r="K1460" i="6"/>
  <c r="L1460" i="6"/>
  <c r="M1460" i="6"/>
  <c r="N1460" i="6"/>
  <c r="O1460" i="6"/>
  <c r="H1461" i="6"/>
  <c r="I1461" i="6"/>
  <c r="J1461" i="6"/>
  <c r="K1461" i="6"/>
  <c r="L1461" i="6"/>
  <c r="M1461" i="6"/>
  <c r="N1461" i="6"/>
  <c r="O1461" i="6"/>
  <c r="H1462" i="6"/>
  <c r="I1462" i="6"/>
  <c r="J1462" i="6"/>
  <c r="K1462" i="6"/>
  <c r="L1462" i="6"/>
  <c r="M1462" i="6"/>
  <c r="N1462" i="6"/>
  <c r="O1462" i="6"/>
  <c r="H1463" i="6"/>
  <c r="I1463" i="6"/>
  <c r="J1463" i="6"/>
  <c r="K1463" i="6"/>
  <c r="L1463" i="6"/>
  <c r="M1463" i="6"/>
  <c r="N1463" i="6"/>
  <c r="O1463" i="6"/>
  <c r="H1464" i="6"/>
  <c r="I1464" i="6"/>
  <c r="J1464" i="6"/>
  <c r="K1464" i="6"/>
  <c r="L1464" i="6"/>
  <c r="M1464" i="6"/>
  <c r="N1464" i="6"/>
  <c r="O1464" i="6"/>
  <c r="H1465" i="6"/>
  <c r="I1465" i="6"/>
  <c r="J1465" i="6"/>
  <c r="K1465" i="6"/>
  <c r="L1465" i="6"/>
  <c r="M1465" i="6"/>
  <c r="N1465" i="6"/>
  <c r="O1465" i="6"/>
  <c r="H1466" i="6"/>
  <c r="I1466" i="6"/>
  <c r="J1466" i="6"/>
  <c r="K1466" i="6"/>
  <c r="L1466" i="6"/>
  <c r="M1466" i="6"/>
  <c r="N1466" i="6"/>
  <c r="O1466" i="6"/>
  <c r="H1467" i="6"/>
  <c r="I1467" i="6"/>
  <c r="J1467" i="6"/>
  <c r="K1467" i="6"/>
  <c r="L1467" i="6"/>
  <c r="M1467" i="6"/>
  <c r="N1467" i="6"/>
  <c r="O1467" i="6"/>
  <c r="H1468" i="6"/>
  <c r="I1468" i="6"/>
  <c r="J1468" i="6"/>
  <c r="K1468" i="6"/>
  <c r="L1468" i="6"/>
  <c r="M1468" i="6"/>
  <c r="N1468" i="6"/>
  <c r="O1468" i="6"/>
  <c r="H1469" i="6"/>
  <c r="I1469" i="6"/>
  <c r="J1469" i="6"/>
  <c r="K1469" i="6"/>
  <c r="L1469" i="6"/>
  <c r="M1469" i="6"/>
  <c r="N1469" i="6"/>
  <c r="O1469" i="6"/>
  <c r="H1470" i="6"/>
  <c r="I1470" i="6"/>
  <c r="J1470" i="6"/>
  <c r="K1470" i="6"/>
  <c r="L1470" i="6"/>
  <c r="M1470" i="6"/>
  <c r="N1470" i="6"/>
  <c r="O1470" i="6"/>
  <c r="H1471" i="6"/>
  <c r="I1471" i="6"/>
  <c r="J1471" i="6"/>
  <c r="K1471" i="6"/>
  <c r="L1471" i="6"/>
  <c r="M1471" i="6"/>
  <c r="N1471" i="6"/>
  <c r="O1471" i="6"/>
  <c r="H1472" i="6"/>
  <c r="I1472" i="6"/>
  <c r="J1472" i="6"/>
  <c r="K1472" i="6"/>
  <c r="L1472" i="6"/>
  <c r="M1472" i="6"/>
  <c r="N1472" i="6"/>
  <c r="O1472" i="6"/>
  <c r="H1473" i="6"/>
  <c r="I1473" i="6"/>
  <c r="J1473" i="6"/>
  <c r="K1473" i="6"/>
  <c r="L1473" i="6"/>
  <c r="M1473" i="6"/>
  <c r="N1473" i="6"/>
  <c r="O1473" i="6"/>
  <c r="H1474" i="6"/>
  <c r="I1474" i="6"/>
  <c r="J1474" i="6"/>
  <c r="K1474" i="6"/>
  <c r="L1474" i="6"/>
  <c r="M1474" i="6"/>
  <c r="N1474" i="6"/>
  <c r="O1474" i="6"/>
  <c r="H1475" i="6"/>
  <c r="I1475" i="6"/>
  <c r="J1475" i="6"/>
  <c r="K1475" i="6"/>
  <c r="L1475" i="6"/>
  <c r="M1475" i="6"/>
  <c r="N1475" i="6"/>
  <c r="O1475" i="6"/>
  <c r="H1476" i="6"/>
  <c r="I1476" i="6"/>
  <c r="J1476" i="6"/>
  <c r="K1476" i="6"/>
  <c r="L1476" i="6"/>
  <c r="M1476" i="6"/>
  <c r="N1476" i="6"/>
  <c r="O1476" i="6"/>
  <c r="H1477" i="6"/>
  <c r="I1477" i="6"/>
  <c r="J1477" i="6"/>
  <c r="K1477" i="6"/>
  <c r="L1477" i="6"/>
  <c r="M1477" i="6"/>
  <c r="N1477" i="6"/>
  <c r="O1477" i="6"/>
  <c r="H1478" i="6"/>
  <c r="I1478" i="6"/>
  <c r="J1478" i="6"/>
  <c r="K1478" i="6"/>
  <c r="L1478" i="6"/>
  <c r="M1478" i="6"/>
  <c r="N1478" i="6"/>
  <c r="O1478" i="6"/>
  <c r="H1479" i="6"/>
  <c r="I1479" i="6"/>
  <c r="J1479" i="6"/>
  <c r="K1479" i="6"/>
  <c r="L1479" i="6"/>
  <c r="M1479" i="6"/>
  <c r="N1479" i="6"/>
  <c r="O1479" i="6"/>
  <c r="H1480" i="6"/>
  <c r="I1480" i="6"/>
  <c r="J1480" i="6"/>
  <c r="K1480" i="6"/>
  <c r="L1480" i="6"/>
  <c r="M1480" i="6"/>
  <c r="N1480" i="6"/>
  <c r="O1480" i="6"/>
  <c r="H1481" i="6"/>
  <c r="I1481" i="6"/>
  <c r="J1481" i="6"/>
  <c r="K1481" i="6"/>
  <c r="L1481" i="6"/>
  <c r="M1481" i="6"/>
  <c r="N1481" i="6"/>
  <c r="O1481" i="6"/>
  <c r="H1482" i="6"/>
  <c r="I1482" i="6"/>
  <c r="J1482" i="6"/>
  <c r="K1482" i="6"/>
  <c r="L1482" i="6"/>
  <c r="M1482" i="6"/>
  <c r="N1482" i="6"/>
  <c r="O1482" i="6"/>
  <c r="H1483" i="6"/>
  <c r="I1483" i="6"/>
  <c r="J1483" i="6"/>
  <c r="K1483" i="6"/>
  <c r="L1483" i="6"/>
  <c r="M1483" i="6"/>
  <c r="N1483" i="6"/>
  <c r="O1483" i="6"/>
  <c r="H1484" i="6"/>
  <c r="I1484" i="6"/>
  <c r="J1484" i="6"/>
  <c r="K1484" i="6"/>
  <c r="L1484" i="6"/>
  <c r="M1484" i="6"/>
  <c r="N1484" i="6"/>
  <c r="O1484" i="6"/>
  <c r="H1485" i="6"/>
  <c r="I1485" i="6"/>
  <c r="J1485" i="6"/>
  <c r="K1485" i="6"/>
  <c r="L1485" i="6"/>
  <c r="M1485" i="6"/>
  <c r="N1485" i="6"/>
  <c r="O1485" i="6"/>
  <c r="H1486" i="6"/>
  <c r="I1486" i="6"/>
  <c r="J1486" i="6"/>
  <c r="K1486" i="6"/>
  <c r="L1486" i="6"/>
  <c r="M1486" i="6"/>
  <c r="N1486" i="6"/>
  <c r="O1486" i="6"/>
  <c r="H1487" i="6"/>
  <c r="I1487" i="6"/>
  <c r="J1487" i="6"/>
  <c r="K1487" i="6"/>
  <c r="L1487" i="6"/>
  <c r="M1487" i="6"/>
  <c r="N1487" i="6"/>
  <c r="O1487" i="6"/>
  <c r="H1488" i="6"/>
  <c r="I1488" i="6"/>
  <c r="J1488" i="6"/>
  <c r="K1488" i="6"/>
  <c r="L1488" i="6"/>
  <c r="M1488" i="6"/>
  <c r="N1488" i="6"/>
  <c r="O1488" i="6"/>
  <c r="H1489" i="6"/>
  <c r="I1489" i="6"/>
  <c r="J1489" i="6"/>
  <c r="K1489" i="6"/>
  <c r="L1489" i="6"/>
  <c r="M1489" i="6"/>
  <c r="N1489" i="6"/>
  <c r="O1489" i="6"/>
  <c r="H1490" i="6"/>
  <c r="I1490" i="6"/>
  <c r="J1490" i="6"/>
  <c r="K1490" i="6"/>
  <c r="L1490" i="6"/>
  <c r="M1490" i="6"/>
  <c r="N1490" i="6"/>
  <c r="O1490" i="6"/>
  <c r="H1491" i="6"/>
  <c r="I1491" i="6"/>
  <c r="J1491" i="6"/>
  <c r="K1491" i="6"/>
  <c r="L1491" i="6"/>
  <c r="M1491" i="6"/>
  <c r="N1491" i="6"/>
  <c r="O1491" i="6"/>
  <c r="H1492" i="6"/>
  <c r="I1492" i="6"/>
  <c r="J1492" i="6"/>
  <c r="K1492" i="6"/>
  <c r="L1492" i="6"/>
  <c r="M1492" i="6"/>
  <c r="N1492" i="6"/>
  <c r="O1492" i="6"/>
  <c r="H1493" i="6"/>
  <c r="I1493" i="6"/>
  <c r="J1493" i="6"/>
  <c r="K1493" i="6"/>
  <c r="L1493" i="6"/>
  <c r="M1493" i="6"/>
  <c r="N1493" i="6"/>
  <c r="O1493" i="6"/>
  <c r="H1494" i="6"/>
  <c r="I1494" i="6"/>
  <c r="J1494" i="6"/>
  <c r="K1494" i="6"/>
  <c r="L1494" i="6"/>
  <c r="M1494" i="6"/>
  <c r="N1494" i="6"/>
  <c r="O1494" i="6"/>
  <c r="H1495" i="6"/>
  <c r="I1495" i="6"/>
  <c r="J1495" i="6"/>
  <c r="K1495" i="6"/>
  <c r="L1495" i="6"/>
  <c r="M1495" i="6"/>
  <c r="N1495" i="6"/>
  <c r="O1495" i="6"/>
  <c r="H1496" i="6"/>
  <c r="I1496" i="6"/>
  <c r="J1496" i="6"/>
  <c r="K1496" i="6"/>
  <c r="L1496" i="6"/>
  <c r="M1496" i="6"/>
  <c r="N1496" i="6"/>
  <c r="O1496" i="6"/>
  <c r="H1497" i="6"/>
  <c r="I1497" i="6"/>
  <c r="J1497" i="6"/>
  <c r="K1497" i="6"/>
  <c r="L1497" i="6"/>
  <c r="M1497" i="6"/>
  <c r="N1497" i="6"/>
  <c r="O1497" i="6"/>
  <c r="H1498" i="6"/>
  <c r="I1498" i="6"/>
  <c r="J1498" i="6"/>
  <c r="K1498" i="6"/>
  <c r="L1498" i="6"/>
  <c r="M1498" i="6"/>
  <c r="N1498" i="6"/>
  <c r="O1498" i="6"/>
  <c r="H1499" i="6"/>
  <c r="I1499" i="6"/>
  <c r="J1499" i="6"/>
  <c r="K1499" i="6"/>
  <c r="L1499" i="6"/>
  <c r="M1499" i="6"/>
  <c r="N1499" i="6"/>
  <c r="O1499" i="6"/>
  <c r="H1500" i="6"/>
  <c r="I1500" i="6"/>
  <c r="J1500" i="6"/>
  <c r="K1500" i="6"/>
  <c r="L1500" i="6"/>
  <c r="M1500" i="6"/>
  <c r="N1500" i="6"/>
  <c r="O1500" i="6"/>
  <c r="H1501" i="6"/>
  <c r="I1501" i="6"/>
  <c r="J1501" i="6"/>
  <c r="K1501" i="6"/>
  <c r="L1501" i="6"/>
  <c r="M1501" i="6"/>
  <c r="N1501" i="6"/>
  <c r="O1501" i="6"/>
  <c r="H1502" i="6"/>
  <c r="I1502" i="6"/>
  <c r="J1502" i="6"/>
  <c r="K1502" i="6"/>
  <c r="L1502" i="6"/>
  <c r="M1502" i="6"/>
  <c r="N1502" i="6"/>
  <c r="O1502" i="6"/>
  <c r="H1503" i="6"/>
  <c r="I1503" i="6"/>
  <c r="J1503" i="6"/>
  <c r="K1503" i="6"/>
  <c r="L1503" i="6"/>
  <c r="M1503" i="6"/>
  <c r="N1503" i="6"/>
  <c r="O1503" i="6"/>
  <c r="H1504" i="6"/>
  <c r="I1504" i="6"/>
  <c r="J1504" i="6"/>
  <c r="K1504" i="6"/>
  <c r="L1504" i="6"/>
  <c r="M1504" i="6"/>
  <c r="N1504" i="6"/>
  <c r="O1504" i="6"/>
  <c r="H1505" i="6"/>
  <c r="I1505" i="6"/>
  <c r="J1505" i="6"/>
  <c r="K1505" i="6"/>
  <c r="L1505" i="6"/>
  <c r="M1505" i="6"/>
  <c r="N1505" i="6"/>
  <c r="O1505" i="6"/>
  <c r="H1506" i="6"/>
  <c r="I1506" i="6"/>
  <c r="J1506" i="6"/>
  <c r="K1506" i="6"/>
  <c r="L1506" i="6"/>
  <c r="M1506" i="6"/>
  <c r="N1506" i="6"/>
  <c r="O1506" i="6"/>
  <c r="H1507" i="6"/>
  <c r="I1507" i="6"/>
  <c r="J1507" i="6"/>
  <c r="K1507" i="6"/>
  <c r="L1507" i="6"/>
  <c r="M1507" i="6"/>
  <c r="N1507" i="6"/>
  <c r="O1507" i="6"/>
  <c r="H1508" i="6"/>
  <c r="I1508" i="6"/>
  <c r="J1508" i="6"/>
  <c r="K1508" i="6"/>
  <c r="L1508" i="6"/>
  <c r="M1508" i="6"/>
  <c r="N1508" i="6"/>
  <c r="O1508" i="6"/>
  <c r="H1509" i="6"/>
  <c r="I1509" i="6"/>
  <c r="J1509" i="6"/>
  <c r="K1509" i="6"/>
  <c r="L1509" i="6"/>
  <c r="M1509" i="6"/>
  <c r="N1509" i="6"/>
  <c r="O1509" i="6"/>
  <c r="H1510" i="6"/>
  <c r="I1510" i="6"/>
  <c r="J1510" i="6"/>
  <c r="K1510" i="6"/>
  <c r="L1510" i="6"/>
  <c r="M1510" i="6"/>
  <c r="N1510" i="6"/>
  <c r="O1510" i="6"/>
  <c r="H1511" i="6"/>
  <c r="I1511" i="6"/>
  <c r="J1511" i="6"/>
  <c r="K1511" i="6"/>
  <c r="L1511" i="6"/>
  <c r="M1511" i="6"/>
  <c r="N1511" i="6"/>
  <c r="O1511" i="6"/>
  <c r="H1512" i="6"/>
  <c r="I1512" i="6"/>
  <c r="J1512" i="6"/>
  <c r="K1512" i="6"/>
  <c r="L1512" i="6"/>
  <c r="M1512" i="6"/>
  <c r="N1512" i="6"/>
  <c r="O1512" i="6"/>
  <c r="H1513" i="6"/>
  <c r="I1513" i="6"/>
  <c r="J1513" i="6"/>
  <c r="K1513" i="6"/>
  <c r="L1513" i="6"/>
  <c r="M1513" i="6"/>
  <c r="N1513" i="6"/>
  <c r="O1513" i="6"/>
  <c r="H1514" i="6"/>
  <c r="I1514" i="6"/>
  <c r="J1514" i="6"/>
  <c r="K1514" i="6"/>
  <c r="L1514" i="6"/>
  <c r="M1514" i="6"/>
  <c r="N1514" i="6"/>
  <c r="O1514" i="6"/>
  <c r="H1515" i="6"/>
  <c r="I1515" i="6"/>
  <c r="J1515" i="6"/>
  <c r="K1515" i="6"/>
  <c r="L1515" i="6"/>
  <c r="M1515" i="6"/>
  <c r="N1515" i="6"/>
  <c r="O1515" i="6"/>
  <c r="H1516" i="6"/>
  <c r="I1516" i="6"/>
  <c r="J1516" i="6"/>
  <c r="K1516" i="6"/>
  <c r="L1516" i="6"/>
  <c r="M1516" i="6"/>
  <c r="N1516" i="6"/>
  <c r="O1516" i="6"/>
  <c r="H1517" i="6"/>
  <c r="I1517" i="6"/>
  <c r="J1517" i="6"/>
  <c r="K1517" i="6"/>
  <c r="L1517" i="6"/>
  <c r="M1517" i="6"/>
  <c r="N1517" i="6"/>
  <c r="O1517" i="6"/>
  <c r="H1518" i="6"/>
  <c r="I1518" i="6"/>
  <c r="J1518" i="6"/>
  <c r="K1518" i="6"/>
  <c r="L1518" i="6"/>
  <c r="M1518" i="6"/>
  <c r="N1518" i="6"/>
  <c r="O1518" i="6"/>
  <c r="H1519" i="6"/>
  <c r="I1519" i="6"/>
  <c r="J1519" i="6"/>
  <c r="K1519" i="6"/>
  <c r="L1519" i="6"/>
  <c r="M1519" i="6"/>
  <c r="N1519" i="6"/>
  <c r="O1519" i="6"/>
  <c r="H1520" i="6"/>
  <c r="I1520" i="6"/>
  <c r="J1520" i="6"/>
  <c r="K1520" i="6"/>
  <c r="L1520" i="6"/>
  <c r="M1520" i="6"/>
  <c r="N1520" i="6"/>
  <c r="O1520" i="6"/>
  <c r="H1521" i="6"/>
  <c r="I1521" i="6"/>
  <c r="J1521" i="6"/>
  <c r="K1521" i="6"/>
  <c r="L1521" i="6"/>
  <c r="M1521" i="6"/>
  <c r="N1521" i="6"/>
  <c r="O1521" i="6"/>
  <c r="H1522" i="6"/>
  <c r="I1522" i="6"/>
  <c r="J1522" i="6"/>
  <c r="K1522" i="6"/>
  <c r="L1522" i="6"/>
  <c r="M1522" i="6"/>
  <c r="N1522" i="6"/>
  <c r="O1522" i="6"/>
  <c r="H1523" i="6"/>
  <c r="I1523" i="6"/>
  <c r="J1523" i="6"/>
  <c r="K1523" i="6"/>
  <c r="L1523" i="6"/>
  <c r="M1523" i="6"/>
  <c r="N1523" i="6"/>
  <c r="O1523" i="6"/>
  <c r="H1524" i="6"/>
  <c r="I1524" i="6"/>
  <c r="J1524" i="6"/>
  <c r="K1524" i="6"/>
  <c r="L1524" i="6"/>
  <c r="M1524" i="6"/>
  <c r="N1524" i="6"/>
  <c r="O1524" i="6"/>
  <c r="H1525" i="6"/>
  <c r="I1525" i="6"/>
  <c r="J1525" i="6"/>
  <c r="K1525" i="6"/>
  <c r="L1525" i="6"/>
  <c r="M1525" i="6"/>
  <c r="N1525" i="6"/>
  <c r="O1525" i="6"/>
  <c r="H1526" i="6"/>
  <c r="I1526" i="6"/>
  <c r="J1526" i="6"/>
  <c r="K1526" i="6"/>
  <c r="L1526" i="6"/>
  <c r="M1526" i="6"/>
  <c r="N1526" i="6"/>
  <c r="O1526" i="6"/>
  <c r="H1527" i="6"/>
  <c r="I1527" i="6"/>
  <c r="J1527" i="6"/>
  <c r="K1527" i="6"/>
  <c r="L1527" i="6"/>
  <c r="M1527" i="6"/>
  <c r="N1527" i="6"/>
  <c r="O1527" i="6"/>
  <c r="H1528" i="6"/>
  <c r="I1528" i="6"/>
  <c r="J1528" i="6"/>
  <c r="K1528" i="6"/>
  <c r="L1528" i="6"/>
  <c r="M1528" i="6"/>
  <c r="N1528" i="6"/>
  <c r="O1528" i="6"/>
  <c r="H1529" i="6"/>
  <c r="I1529" i="6"/>
  <c r="J1529" i="6"/>
  <c r="K1529" i="6"/>
  <c r="L1529" i="6"/>
  <c r="M1529" i="6"/>
  <c r="N1529" i="6"/>
  <c r="O1529" i="6"/>
  <c r="H1530" i="6"/>
  <c r="I1530" i="6"/>
  <c r="J1530" i="6"/>
  <c r="K1530" i="6"/>
  <c r="L1530" i="6"/>
  <c r="M1530" i="6"/>
  <c r="N1530" i="6"/>
  <c r="O1530" i="6"/>
  <c r="H1531" i="6"/>
  <c r="I1531" i="6"/>
  <c r="J1531" i="6"/>
  <c r="K1531" i="6"/>
  <c r="L1531" i="6"/>
  <c r="M1531" i="6"/>
  <c r="N1531" i="6"/>
  <c r="O1531" i="6"/>
  <c r="H1532" i="6"/>
  <c r="I1532" i="6"/>
  <c r="J1532" i="6"/>
  <c r="K1532" i="6"/>
  <c r="L1532" i="6"/>
  <c r="M1532" i="6"/>
  <c r="N1532" i="6"/>
  <c r="O1532" i="6"/>
  <c r="H1533" i="6"/>
  <c r="I1533" i="6"/>
  <c r="J1533" i="6"/>
  <c r="K1533" i="6"/>
  <c r="L1533" i="6"/>
  <c r="M1533" i="6"/>
  <c r="N1533" i="6"/>
  <c r="O1533" i="6"/>
  <c r="H1534" i="6"/>
  <c r="I1534" i="6"/>
  <c r="J1534" i="6"/>
  <c r="K1534" i="6"/>
  <c r="L1534" i="6"/>
  <c r="M1534" i="6"/>
  <c r="N1534" i="6"/>
  <c r="O1534" i="6"/>
  <c r="H1535" i="6"/>
  <c r="I1535" i="6"/>
  <c r="J1535" i="6"/>
  <c r="K1535" i="6"/>
  <c r="L1535" i="6"/>
  <c r="M1535" i="6"/>
  <c r="N1535" i="6"/>
  <c r="O1535" i="6"/>
  <c r="H1536" i="6"/>
  <c r="I1536" i="6"/>
  <c r="J1536" i="6"/>
  <c r="K1536" i="6"/>
  <c r="L1536" i="6"/>
  <c r="M1536" i="6"/>
  <c r="N1536" i="6"/>
  <c r="O1536" i="6"/>
  <c r="H1537" i="6"/>
  <c r="I1537" i="6"/>
  <c r="J1537" i="6"/>
  <c r="K1537" i="6"/>
  <c r="L1537" i="6"/>
  <c r="M1537" i="6"/>
  <c r="N1537" i="6"/>
  <c r="O1537" i="6"/>
  <c r="H1538" i="6"/>
  <c r="I1538" i="6"/>
  <c r="J1538" i="6"/>
  <c r="K1538" i="6"/>
  <c r="L1538" i="6"/>
  <c r="M1538" i="6"/>
  <c r="N1538" i="6"/>
  <c r="O1538" i="6"/>
  <c r="H1539" i="6"/>
  <c r="I1539" i="6"/>
  <c r="J1539" i="6"/>
  <c r="K1539" i="6"/>
  <c r="L1539" i="6"/>
  <c r="M1539" i="6"/>
  <c r="N1539" i="6"/>
  <c r="O1539" i="6"/>
  <c r="H1540" i="6"/>
  <c r="I1540" i="6"/>
  <c r="J1540" i="6"/>
  <c r="K1540" i="6"/>
  <c r="L1540" i="6"/>
  <c r="M1540" i="6"/>
  <c r="N1540" i="6"/>
  <c r="O1540" i="6"/>
  <c r="H1541" i="6"/>
  <c r="I1541" i="6"/>
  <c r="J1541" i="6"/>
  <c r="K1541" i="6"/>
  <c r="L1541" i="6"/>
  <c r="M1541" i="6"/>
  <c r="N1541" i="6"/>
  <c r="O1541" i="6"/>
  <c r="H1542" i="6"/>
  <c r="I1542" i="6"/>
  <c r="J1542" i="6"/>
  <c r="K1542" i="6"/>
  <c r="L1542" i="6"/>
  <c r="M1542" i="6"/>
  <c r="N1542" i="6"/>
  <c r="O1542" i="6"/>
  <c r="H1543" i="6"/>
  <c r="I1543" i="6"/>
  <c r="J1543" i="6"/>
  <c r="K1543" i="6"/>
  <c r="L1543" i="6"/>
  <c r="M1543" i="6"/>
  <c r="N1543" i="6"/>
  <c r="O1543" i="6"/>
  <c r="H1544" i="6"/>
  <c r="I1544" i="6"/>
  <c r="J1544" i="6"/>
  <c r="K1544" i="6"/>
  <c r="L1544" i="6"/>
  <c r="M1544" i="6"/>
  <c r="N1544" i="6"/>
  <c r="O1544" i="6"/>
  <c r="H1545" i="6"/>
  <c r="I1545" i="6"/>
  <c r="J1545" i="6"/>
  <c r="K1545" i="6"/>
  <c r="L1545" i="6"/>
  <c r="M1545" i="6"/>
  <c r="N1545" i="6"/>
  <c r="O1545" i="6"/>
  <c r="H1546" i="6"/>
  <c r="I1546" i="6"/>
  <c r="J1546" i="6"/>
  <c r="K1546" i="6"/>
  <c r="L1546" i="6"/>
  <c r="M1546" i="6"/>
  <c r="N1546" i="6"/>
  <c r="O1546" i="6"/>
  <c r="H1547" i="6"/>
  <c r="I1547" i="6"/>
  <c r="J1547" i="6"/>
  <c r="K1547" i="6"/>
  <c r="L1547" i="6"/>
  <c r="M1547" i="6"/>
  <c r="N1547" i="6"/>
  <c r="O1547" i="6"/>
  <c r="H1548" i="6"/>
  <c r="I1548" i="6"/>
  <c r="J1548" i="6"/>
  <c r="K1548" i="6"/>
  <c r="L1548" i="6"/>
  <c r="M1548" i="6"/>
  <c r="N1548" i="6"/>
  <c r="O1548" i="6"/>
  <c r="H1549" i="6"/>
  <c r="I1549" i="6"/>
  <c r="J1549" i="6"/>
  <c r="K1549" i="6"/>
  <c r="L1549" i="6"/>
  <c r="M1549" i="6"/>
  <c r="N1549" i="6"/>
  <c r="O1549" i="6"/>
  <c r="H1550" i="6"/>
  <c r="I1550" i="6"/>
  <c r="J1550" i="6"/>
  <c r="K1550" i="6"/>
  <c r="L1550" i="6"/>
  <c r="M1550" i="6"/>
  <c r="N1550" i="6"/>
  <c r="O1550" i="6"/>
  <c r="H1551" i="6"/>
  <c r="I1551" i="6"/>
  <c r="J1551" i="6"/>
  <c r="K1551" i="6"/>
  <c r="L1551" i="6"/>
  <c r="M1551" i="6"/>
  <c r="N1551" i="6"/>
  <c r="O1551" i="6"/>
  <c r="H1552" i="6"/>
  <c r="I1552" i="6"/>
  <c r="J1552" i="6"/>
  <c r="K1552" i="6"/>
  <c r="L1552" i="6"/>
  <c r="M1552" i="6"/>
  <c r="N1552" i="6"/>
  <c r="O1552" i="6"/>
  <c r="H1553" i="6"/>
  <c r="I1553" i="6"/>
  <c r="J1553" i="6"/>
  <c r="K1553" i="6"/>
  <c r="L1553" i="6"/>
  <c r="M1553" i="6"/>
  <c r="N1553" i="6"/>
  <c r="O1553" i="6"/>
  <c r="H1554" i="6"/>
  <c r="I1554" i="6"/>
  <c r="J1554" i="6"/>
  <c r="K1554" i="6"/>
  <c r="L1554" i="6"/>
  <c r="M1554" i="6"/>
  <c r="N1554" i="6"/>
  <c r="O1554" i="6"/>
  <c r="H1555" i="6"/>
  <c r="I1555" i="6"/>
  <c r="J1555" i="6"/>
  <c r="K1555" i="6"/>
  <c r="L1555" i="6"/>
  <c r="M1555" i="6"/>
  <c r="N1555" i="6"/>
  <c r="O1555" i="6"/>
  <c r="H1556" i="6"/>
  <c r="I1556" i="6"/>
  <c r="J1556" i="6"/>
  <c r="K1556" i="6"/>
  <c r="L1556" i="6"/>
  <c r="M1556" i="6"/>
  <c r="N1556" i="6"/>
  <c r="O1556" i="6"/>
  <c r="H1557" i="6"/>
  <c r="I1557" i="6"/>
  <c r="J1557" i="6"/>
  <c r="K1557" i="6"/>
  <c r="L1557" i="6"/>
  <c r="M1557" i="6"/>
  <c r="N1557" i="6"/>
  <c r="O1557" i="6"/>
  <c r="H1558" i="6"/>
  <c r="I1558" i="6"/>
  <c r="J1558" i="6"/>
  <c r="K1558" i="6"/>
  <c r="L1558" i="6"/>
  <c r="M1558" i="6"/>
  <c r="N1558" i="6"/>
  <c r="O1558" i="6"/>
  <c r="H1559" i="6"/>
  <c r="I1559" i="6"/>
  <c r="J1559" i="6"/>
  <c r="K1559" i="6"/>
  <c r="L1559" i="6"/>
  <c r="M1559" i="6"/>
  <c r="N1559" i="6"/>
  <c r="O1559" i="6"/>
  <c r="H1560" i="6"/>
  <c r="I1560" i="6"/>
  <c r="J1560" i="6"/>
  <c r="K1560" i="6"/>
  <c r="L1560" i="6"/>
  <c r="M1560" i="6"/>
  <c r="N1560" i="6"/>
  <c r="O1560" i="6"/>
  <c r="H1561" i="6"/>
  <c r="I1561" i="6"/>
  <c r="J1561" i="6"/>
  <c r="K1561" i="6"/>
  <c r="L1561" i="6"/>
  <c r="M1561" i="6"/>
  <c r="N1561" i="6"/>
  <c r="O1561" i="6"/>
  <c r="H1562" i="6"/>
  <c r="I1562" i="6"/>
  <c r="J1562" i="6"/>
  <c r="K1562" i="6"/>
  <c r="L1562" i="6"/>
  <c r="M1562" i="6"/>
  <c r="N1562" i="6"/>
  <c r="O1562" i="6"/>
  <c r="H1563" i="6"/>
  <c r="I1563" i="6"/>
  <c r="J1563" i="6"/>
  <c r="K1563" i="6"/>
  <c r="L1563" i="6"/>
  <c r="M1563" i="6"/>
  <c r="N1563" i="6"/>
  <c r="O1563" i="6"/>
  <c r="H1564" i="6"/>
  <c r="I1564" i="6"/>
  <c r="J1564" i="6"/>
  <c r="K1564" i="6"/>
  <c r="L1564" i="6"/>
  <c r="M1564" i="6"/>
  <c r="N1564" i="6"/>
  <c r="O1564" i="6"/>
  <c r="H1565" i="6"/>
  <c r="I1565" i="6"/>
  <c r="J1565" i="6"/>
  <c r="K1565" i="6"/>
  <c r="L1565" i="6"/>
  <c r="M1565" i="6"/>
  <c r="N1565" i="6"/>
  <c r="O1565" i="6"/>
  <c r="H1566" i="6"/>
  <c r="I1566" i="6"/>
  <c r="J1566" i="6"/>
  <c r="K1566" i="6"/>
  <c r="L1566" i="6"/>
  <c r="M1566" i="6"/>
  <c r="N1566" i="6"/>
  <c r="O1566" i="6"/>
  <c r="H1567" i="6"/>
  <c r="I1567" i="6"/>
  <c r="J1567" i="6"/>
  <c r="K1567" i="6"/>
  <c r="L1567" i="6"/>
  <c r="M1567" i="6"/>
  <c r="N1567" i="6"/>
  <c r="O1567" i="6"/>
  <c r="H1568" i="6"/>
  <c r="I1568" i="6"/>
  <c r="J1568" i="6"/>
  <c r="K1568" i="6"/>
  <c r="L1568" i="6"/>
  <c r="M1568" i="6"/>
  <c r="N1568" i="6"/>
  <c r="O1568" i="6"/>
  <c r="H1569" i="6"/>
  <c r="I1569" i="6"/>
  <c r="J1569" i="6"/>
  <c r="K1569" i="6"/>
  <c r="L1569" i="6"/>
  <c r="M1569" i="6"/>
  <c r="N1569" i="6"/>
  <c r="O1569" i="6"/>
  <c r="H1570" i="6"/>
  <c r="I1570" i="6"/>
  <c r="J1570" i="6"/>
  <c r="K1570" i="6"/>
  <c r="L1570" i="6"/>
  <c r="M1570" i="6"/>
  <c r="N1570" i="6"/>
  <c r="O1570" i="6"/>
  <c r="H1571" i="6"/>
  <c r="I1571" i="6"/>
  <c r="J1571" i="6"/>
  <c r="K1571" i="6"/>
  <c r="L1571" i="6"/>
  <c r="M1571" i="6"/>
  <c r="N1571" i="6"/>
  <c r="O1571" i="6"/>
  <c r="H1572" i="6"/>
  <c r="I1572" i="6"/>
  <c r="J1572" i="6"/>
  <c r="K1572" i="6"/>
  <c r="L1572" i="6"/>
  <c r="M1572" i="6"/>
  <c r="N1572" i="6"/>
  <c r="O1572" i="6"/>
  <c r="H1573" i="6"/>
  <c r="I1573" i="6"/>
  <c r="J1573" i="6"/>
  <c r="K1573" i="6"/>
  <c r="L1573" i="6"/>
  <c r="M1573" i="6"/>
  <c r="N1573" i="6"/>
  <c r="O1573" i="6"/>
  <c r="H1574" i="6"/>
  <c r="I1574" i="6"/>
  <c r="J1574" i="6"/>
  <c r="K1574" i="6"/>
  <c r="L1574" i="6"/>
  <c r="M1574" i="6"/>
  <c r="N1574" i="6"/>
  <c r="O1574" i="6"/>
  <c r="H1575" i="6"/>
  <c r="I1575" i="6"/>
  <c r="J1575" i="6"/>
  <c r="K1575" i="6"/>
  <c r="L1575" i="6"/>
  <c r="M1575" i="6"/>
  <c r="N1575" i="6"/>
  <c r="O1575" i="6"/>
  <c r="H1576" i="6"/>
  <c r="I1576" i="6"/>
  <c r="J1576" i="6"/>
  <c r="K1576" i="6"/>
  <c r="L1576" i="6"/>
  <c r="M1576" i="6"/>
  <c r="N1576" i="6"/>
  <c r="O1576" i="6"/>
  <c r="H1577" i="6"/>
  <c r="I1577" i="6"/>
  <c r="J1577" i="6"/>
  <c r="K1577" i="6"/>
  <c r="L1577" i="6"/>
  <c r="M1577" i="6"/>
  <c r="N1577" i="6"/>
  <c r="O1577" i="6"/>
  <c r="H1578" i="6"/>
  <c r="I1578" i="6"/>
  <c r="J1578" i="6"/>
  <c r="K1578" i="6"/>
  <c r="L1578" i="6"/>
  <c r="M1578" i="6"/>
  <c r="N1578" i="6"/>
  <c r="O1578" i="6"/>
  <c r="H1579" i="6"/>
  <c r="I1579" i="6"/>
  <c r="J1579" i="6"/>
  <c r="K1579" i="6"/>
  <c r="L1579" i="6"/>
  <c r="M1579" i="6"/>
  <c r="N1579" i="6"/>
  <c r="O1579" i="6"/>
  <c r="H1580" i="6"/>
  <c r="I1580" i="6"/>
  <c r="J1580" i="6"/>
  <c r="K1580" i="6"/>
  <c r="L1580" i="6"/>
  <c r="M1580" i="6"/>
  <c r="N1580" i="6"/>
  <c r="O1580" i="6"/>
  <c r="H1581" i="6"/>
  <c r="I1581" i="6"/>
  <c r="J1581" i="6"/>
  <c r="K1581" i="6"/>
  <c r="L1581" i="6"/>
  <c r="M1581" i="6"/>
  <c r="N1581" i="6"/>
  <c r="O1581" i="6"/>
  <c r="H1582" i="6"/>
  <c r="I1582" i="6"/>
  <c r="J1582" i="6"/>
  <c r="K1582" i="6"/>
  <c r="L1582" i="6"/>
  <c r="M1582" i="6"/>
  <c r="N1582" i="6"/>
  <c r="O1582" i="6"/>
  <c r="H1583" i="6"/>
  <c r="I1583" i="6"/>
  <c r="J1583" i="6"/>
  <c r="K1583" i="6"/>
  <c r="L1583" i="6"/>
  <c r="M1583" i="6"/>
  <c r="N1583" i="6"/>
  <c r="O1583" i="6"/>
  <c r="H1584" i="6"/>
  <c r="I1584" i="6"/>
  <c r="J1584" i="6"/>
  <c r="K1584" i="6"/>
  <c r="L1584" i="6"/>
  <c r="M1584" i="6"/>
  <c r="N1584" i="6"/>
  <c r="O1584" i="6"/>
  <c r="H1585" i="6"/>
  <c r="I1585" i="6"/>
  <c r="J1585" i="6"/>
  <c r="K1585" i="6"/>
  <c r="L1585" i="6"/>
  <c r="M1585" i="6"/>
  <c r="N1585" i="6"/>
  <c r="O1585" i="6"/>
  <c r="H1586" i="6"/>
  <c r="I1586" i="6"/>
  <c r="J1586" i="6"/>
  <c r="K1586" i="6"/>
  <c r="L1586" i="6"/>
  <c r="M1586" i="6"/>
  <c r="N1586" i="6"/>
  <c r="O1586" i="6"/>
  <c r="H1587" i="6"/>
  <c r="I1587" i="6"/>
  <c r="J1587" i="6"/>
  <c r="K1587" i="6"/>
  <c r="L1587" i="6"/>
  <c r="M1587" i="6"/>
  <c r="N1587" i="6"/>
  <c r="O1587" i="6"/>
  <c r="H1588" i="6"/>
  <c r="I1588" i="6"/>
  <c r="J1588" i="6"/>
  <c r="K1588" i="6"/>
  <c r="L1588" i="6"/>
  <c r="M1588" i="6"/>
  <c r="N1588" i="6"/>
  <c r="O1588" i="6"/>
  <c r="H1589" i="6"/>
  <c r="I1589" i="6"/>
  <c r="J1589" i="6"/>
  <c r="K1589" i="6"/>
  <c r="L1589" i="6"/>
  <c r="M1589" i="6"/>
  <c r="N1589" i="6"/>
  <c r="O1589" i="6"/>
  <c r="H1590" i="6"/>
  <c r="I1590" i="6"/>
  <c r="J1590" i="6"/>
  <c r="K1590" i="6"/>
  <c r="L1590" i="6"/>
  <c r="M1590" i="6"/>
  <c r="N1590" i="6"/>
  <c r="O1590" i="6"/>
  <c r="H1591" i="6"/>
  <c r="I1591" i="6"/>
  <c r="J1591" i="6"/>
  <c r="K1591" i="6"/>
  <c r="L1591" i="6"/>
  <c r="M1591" i="6"/>
  <c r="N1591" i="6"/>
  <c r="O1591" i="6"/>
  <c r="H1592" i="6"/>
  <c r="I1592" i="6"/>
  <c r="J1592" i="6"/>
  <c r="K1592" i="6"/>
  <c r="L1592" i="6"/>
  <c r="M1592" i="6"/>
  <c r="N1592" i="6"/>
  <c r="O1592" i="6"/>
  <c r="H1593" i="6"/>
  <c r="I1593" i="6"/>
  <c r="J1593" i="6"/>
  <c r="K1593" i="6"/>
  <c r="L1593" i="6"/>
  <c r="M1593" i="6"/>
  <c r="N1593" i="6"/>
  <c r="O1593" i="6"/>
  <c r="H1594" i="6"/>
  <c r="I1594" i="6"/>
  <c r="J1594" i="6"/>
  <c r="K1594" i="6"/>
  <c r="L1594" i="6"/>
  <c r="M1594" i="6"/>
  <c r="N1594" i="6"/>
  <c r="O1594" i="6"/>
  <c r="H1595" i="6"/>
  <c r="I1595" i="6"/>
  <c r="J1595" i="6"/>
  <c r="K1595" i="6"/>
  <c r="L1595" i="6"/>
  <c r="M1595" i="6"/>
  <c r="N1595" i="6"/>
  <c r="O1595" i="6"/>
  <c r="H1596" i="6"/>
  <c r="I1596" i="6"/>
  <c r="J1596" i="6"/>
  <c r="K1596" i="6"/>
  <c r="L1596" i="6"/>
  <c r="M1596" i="6"/>
  <c r="N1596" i="6"/>
  <c r="O1596" i="6"/>
  <c r="H1597" i="6"/>
  <c r="I1597" i="6"/>
  <c r="J1597" i="6"/>
  <c r="K1597" i="6"/>
  <c r="L1597" i="6"/>
  <c r="M1597" i="6"/>
  <c r="N1597" i="6"/>
  <c r="O1597" i="6"/>
  <c r="H1598" i="6"/>
  <c r="I1598" i="6"/>
  <c r="J1598" i="6"/>
  <c r="K1598" i="6"/>
  <c r="L1598" i="6"/>
  <c r="M1598" i="6"/>
  <c r="N1598" i="6"/>
  <c r="O1598" i="6"/>
  <c r="H1599" i="6"/>
  <c r="I1599" i="6"/>
  <c r="J1599" i="6"/>
  <c r="K1599" i="6"/>
  <c r="L1599" i="6"/>
  <c r="M1599" i="6"/>
  <c r="N1599" i="6"/>
  <c r="O1599" i="6"/>
  <c r="H1600" i="6"/>
  <c r="I1600" i="6"/>
  <c r="J1600" i="6"/>
  <c r="K1600" i="6"/>
  <c r="L1600" i="6"/>
  <c r="M1600" i="6"/>
  <c r="N1600" i="6"/>
  <c r="O1600" i="6"/>
  <c r="H1601" i="6"/>
  <c r="I1601" i="6"/>
  <c r="J1601" i="6"/>
  <c r="K1601" i="6"/>
  <c r="L1601" i="6"/>
  <c r="M1601" i="6"/>
  <c r="N1601" i="6"/>
  <c r="O1601" i="6"/>
  <c r="H1602" i="6"/>
  <c r="I1602" i="6"/>
  <c r="J1602" i="6"/>
  <c r="K1602" i="6"/>
  <c r="L1602" i="6"/>
  <c r="M1602" i="6"/>
  <c r="N1602" i="6"/>
  <c r="O1602" i="6"/>
  <c r="H1603" i="6"/>
  <c r="I1603" i="6"/>
  <c r="J1603" i="6"/>
  <c r="K1603" i="6"/>
  <c r="L1603" i="6"/>
  <c r="M1603" i="6"/>
  <c r="N1603" i="6"/>
  <c r="O1603" i="6"/>
  <c r="H1604" i="6"/>
  <c r="I1604" i="6"/>
  <c r="J1604" i="6"/>
  <c r="K1604" i="6"/>
  <c r="L1604" i="6"/>
  <c r="M1604" i="6"/>
  <c r="N1604" i="6"/>
  <c r="O1604" i="6"/>
  <c r="H1605" i="6"/>
  <c r="I1605" i="6"/>
  <c r="J1605" i="6"/>
  <c r="K1605" i="6"/>
  <c r="L1605" i="6"/>
  <c r="M1605" i="6"/>
  <c r="N1605" i="6"/>
  <c r="O1605" i="6"/>
  <c r="H1606" i="6"/>
  <c r="I1606" i="6"/>
  <c r="J1606" i="6"/>
  <c r="K1606" i="6"/>
  <c r="L1606" i="6"/>
  <c r="M1606" i="6"/>
  <c r="N1606" i="6"/>
  <c r="O1606" i="6"/>
  <c r="H1607" i="6"/>
  <c r="I1607" i="6"/>
  <c r="J1607" i="6"/>
  <c r="K1607" i="6"/>
  <c r="L1607" i="6"/>
  <c r="M1607" i="6"/>
  <c r="N1607" i="6"/>
  <c r="O1607" i="6"/>
  <c r="H1608" i="6"/>
  <c r="I1608" i="6"/>
  <c r="J1608" i="6"/>
  <c r="K1608" i="6"/>
  <c r="L1608" i="6"/>
  <c r="M1608" i="6"/>
  <c r="N1608" i="6"/>
  <c r="O1608" i="6"/>
  <c r="H1609" i="6"/>
  <c r="I1609" i="6"/>
  <c r="J1609" i="6"/>
  <c r="K1609" i="6"/>
  <c r="L1609" i="6"/>
  <c r="M1609" i="6"/>
  <c r="N1609" i="6"/>
  <c r="O1609" i="6"/>
  <c r="H1610" i="6"/>
  <c r="I1610" i="6"/>
  <c r="J1610" i="6"/>
  <c r="K1610" i="6"/>
  <c r="L1610" i="6"/>
  <c r="M1610" i="6"/>
  <c r="N1610" i="6"/>
  <c r="O1610" i="6"/>
  <c r="H1611" i="6"/>
  <c r="I1611" i="6"/>
  <c r="J1611" i="6"/>
  <c r="K1611" i="6"/>
  <c r="L1611" i="6"/>
  <c r="M1611" i="6"/>
  <c r="N1611" i="6"/>
  <c r="O1611" i="6"/>
  <c r="H1612" i="6"/>
  <c r="I1612" i="6"/>
  <c r="J1612" i="6"/>
  <c r="K1612" i="6"/>
  <c r="L1612" i="6"/>
  <c r="M1612" i="6"/>
  <c r="N1612" i="6"/>
  <c r="O1612" i="6"/>
  <c r="H1613" i="6"/>
  <c r="I1613" i="6"/>
  <c r="J1613" i="6"/>
  <c r="K1613" i="6"/>
  <c r="L1613" i="6"/>
  <c r="M1613" i="6"/>
  <c r="N1613" i="6"/>
  <c r="O1613" i="6"/>
  <c r="H1614" i="6"/>
  <c r="I1614" i="6"/>
  <c r="J1614" i="6"/>
  <c r="K1614" i="6"/>
  <c r="L1614" i="6"/>
  <c r="M1614" i="6"/>
  <c r="N1614" i="6"/>
  <c r="O1614" i="6"/>
  <c r="H1615" i="6"/>
  <c r="I1615" i="6"/>
  <c r="J1615" i="6"/>
  <c r="K1615" i="6"/>
  <c r="L1615" i="6"/>
  <c r="M1615" i="6"/>
  <c r="N1615" i="6"/>
  <c r="O1615" i="6"/>
  <c r="H1616" i="6"/>
  <c r="I1616" i="6"/>
  <c r="J1616" i="6"/>
  <c r="K1616" i="6"/>
  <c r="L1616" i="6"/>
  <c r="M1616" i="6"/>
  <c r="N1616" i="6"/>
  <c r="O1616" i="6"/>
  <c r="H1617" i="6"/>
  <c r="I1617" i="6"/>
  <c r="J1617" i="6"/>
  <c r="K1617" i="6"/>
  <c r="L1617" i="6"/>
  <c r="M1617" i="6"/>
  <c r="N1617" i="6"/>
  <c r="O1617" i="6"/>
  <c r="H1618" i="6"/>
  <c r="I1618" i="6"/>
  <c r="J1618" i="6"/>
  <c r="K1618" i="6"/>
  <c r="L1618" i="6"/>
  <c r="M1618" i="6"/>
  <c r="N1618" i="6"/>
  <c r="O1618" i="6"/>
  <c r="H1619" i="6"/>
  <c r="I1619" i="6"/>
  <c r="J1619" i="6"/>
  <c r="K1619" i="6"/>
  <c r="L1619" i="6"/>
  <c r="M1619" i="6"/>
  <c r="N1619" i="6"/>
  <c r="O1619" i="6"/>
  <c r="H1620" i="6"/>
  <c r="I1620" i="6"/>
  <c r="J1620" i="6"/>
  <c r="K1620" i="6"/>
  <c r="L1620" i="6"/>
  <c r="M1620" i="6"/>
  <c r="N1620" i="6"/>
  <c r="O1620" i="6"/>
  <c r="H1621" i="6"/>
  <c r="I1621" i="6"/>
  <c r="J1621" i="6"/>
  <c r="K1621" i="6"/>
  <c r="L1621" i="6"/>
  <c r="M1621" i="6"/>
  <c r="N1621" i="6"/>
  <c r="O1621" i="6"/>
  <c r="H1622" i="6"/>
  <c r="I1622" i="6"/>
  <c r="J1622" i="6"/>
  <c r="K1622" i="6"/>
  <c r="L1622" i="6"/>
  <c r="M1622" i="6"/>
  <c r="N1622" i="6"/>
  <c r="O1622" i="6"/>
  <c r="H1623" i="6"/>
  <c r="I1623" i="6"/>
  <c r="J1623" i="6"/>
  <c r="K1623" i="6"/>
  <c r="L1623" i="6"/>
  <c r="M1623" i="6"/>
  <c r="N1623" i="6"/>
  <c r="O1623" i="6"/>
  <c r="H1624" i="6"/>
  <c r="I1624" i="6"/>
  <c r="J1624" i="6"/>
  <c r="K1624" i="6"/>
  <c r="L1624" i="6"/>
  <c r="M1624" i="6"/>
  <c r="N1624" i="6"/>
  <c r="O1624" i="6"/>
  <c r="H1625" i="6"/>
  <c r="I1625" i="6"/>
  <c r="J1625" i="6"/>
  <c r="K1625" i="6"/>
  <c r="L1625" i="6"/>
  <c r="M1625" i="6"/>
  <c r="N1625" i="6"/>
  <c r="O1625" i="6"/>
  <c r="H1626" i="6"/>
  <c r="I1626" i="6"/>
  <c r="J1626" i="6"/>
  <c r="K1626" i="6"/>
  <c r="L1626" i="6"/>
  <c r="M1626" i="6"/>
  <c r="N1626" i="6"/>
  <c r="O1626" i="6"/>
  <c r="H1627" i="6"/>
  <c r="I1627" i="6"/>
  <c r="J1627" i="6"/>
  <c r="K1627" i="6"/>
  <c r="L1627" i="6"/>
  <c r="M1627" i="6"/>
  <c r="N1627" i="6"/>
  <c r="O1627" i="6"/>
  <c r="H1628" i="6"/>
  <c r="I1628" i="6"/>
  <c r="J1628" i="6"/>
  <c r="K1628" i="6"/>
  <c r="L1628" i="6"/>
  <c r="M1628" i="6"/>
  <c r="N1628" i="6"/>
  <c r="O1628" i="6"/>
  <c r="H1629" i="6"/>
  <c r="I1629" i="6"/>
  <c r="J1629" i="6"/>
  <c r="K1629" i="6"/>
  <c r="L1629" i="6"/>
  <c r="M1629" i="6"/>
  <c r="N1629" i="6"/>
  <c r="O1629" i="6"/>
  <c r="H1630" i="6"/>
  <c r="I1630" i="6"/>
  <c r="J1630" i="6"/>
  <c r="K1630" i="6"/>
  <c r="L1630" i="6"/>
  <c r="M1630" i="6"/>
  <c r="N1630" i="6"/>
  <c r="O1630" i="6"/>
  <c r="H1631" i="6"/>
  <c r="I1631" i="6"/>
  <c r="J1631" i="6"/>
  <c r="K1631" i="6"/>
  <c r="L1631" i="6"/>
  <c r="M1631" i="6"/>
  <c r="N1631" i="6"/>
  <c r="O1631" i="6"/>
  <c r="H1632" i="6"/>
  <c r="I1632" i="6"/>
  <c r="J1632" i="6"/>
  <c r="K1632" i="6"/>
  <c r="L1632" i="6"/>
  <c r="M1632" i="6"/>
  <c r="N1632" i="6"/>
  <c r="O1632" i="6"/>
  <c r="H1633" i="6"/>
  <c r="I1633" i="6"/>
  <c r="J1633" i="6"/>
  <c r="K1633" i="6"/>
  <c r="L1633" i="6"/>
  <c r="M1633" i="6"/>
  <c r="N1633" i="6"/>
  <c r="O1633" i="6"/>
  <c r="H1634" i="6"/>
  <c r="I1634" i="6"/>
  <c r="J1634" i="6"/>
  <c r="K1634" i="6"/>
  <c r="L1634" i="6"/>
  <c r="M1634" i="6"/>
  <c r="N1634" i="6"/>
  <c r="O1634" i="6"/>
  <c r="H1635" i="6"/>
  <c r="I1635" i="6"/>
  <c r="J1635" i="6"/>
  <c r="K1635" i="6"/>
  <c r="L1635" i="6"/>
  <c r="M1635" i="6"/>
  <c r="N1635" i="6"/>
  <c r="O1635" i="6"/>
  <c r="H1636" i="6"/>
  <c r="I1636" i="6"/>
  <c r="J1636" i="6"/>
  <c r="K1636" i="6"/>
  <c r="L1636" i="6"/>
  <c r="M1636" i="6"/>
  <c r="N1636" i="6"/>
  <c r="O1636" i="6"/>
  <c r="H1637" i="6"/>
  <c r="I1637" i="6"/>
  <c r="J1637" i="6"/>
  <c r="K1637" i="6"/>
  <c r="L1637" i="6"/>
  <c r="M1637" i="6"/>
  <c r="N1637" i="6"/>
  <c r="O1637" i="6"/>
  <c r="H1638" i="6"/>
  <c r="I1638" i="6"/>
  <c r="J1638" i="6"/>
  <c r="K1638" i="6"/>
  <c r="L1638" i="6"/>
  <c r="M1638" i="6"/>
  <c r="N1638" i="6"/>
  <c r="O1638" i="6"/>
  <c r="H1639" i="6"/>
  <c r="I1639" i="6"/>
  <c r="J1639" i="6"/>
  <c r="K1639" i="6"/>
  <c r="L1639" i="6"/>
  <c r="M1639" i="6"/>
  <c r="N1639" i="6"/>
  <c r="O1639" i="6"/>
  <c r="H1640" i="6"/>
  <c r="I1640" i="6"/>
  <c r="J1640" i="6"/>
  <c r="K1640" i="6"/>
  <c r="L1640" i="6"/>
  <c r="M1640" i="6"/>
  <c r="N1640" i="6"/>
  <c r="O1640" i="6"/>
  <c r="H1641" i="6"/>
  <c r="I1641" i="6"/>
  <c r="J1641" i="6"/>
  <c r="K1641" i="6"/>
  <c r="L1641" i="6"/>
  <c r="M1641" i="6"/>
  <c r="N1641" i="6"/>
  <c r="O1641" i="6"/>
  <c r="H1642" i="6"/>
  <c r="I1642" i="6"/>
  <c r="J1642" i="6"/>
  <c r="K1642" i="6"/>
  <c r="L1642" i="6"/>
  <c r="M1642" i="6"/>
  <c r="N1642" i="6"/>
  <c r="O1642" i="6"/>
  <c r="H1643" i="6"/>
  <c r="I1643" i="6"/>
  <c r="J1643" i="6"/>
  <c r="K1643" i="6"/>
  <c r="L1643" i="6"/>
  <c r="M1643" i="6"/>
  <c r="N1643" i="6"/>
  <c r="O1643" i="6"/>
  <c r="H1644" i="6"/>
  <c r="I1644" i="6"/>
  <c r="J1644" i="6"/>
  <c r="K1644" i="6"/>
  <c r="L1644" i="6"/>
  <c r="M1644" i="6"/>
  <c r="N1644" i="6"/>
  <c r="O1644" i="6"/>
  <c r="H1645" i="6"/>
  <c r="I1645" i="6"/>
  <c r="J1645" i="6"/>
  <c r="K1645" i="6"/>
  <c r="L1645" i="6"/>
  <c r="M1645" i="6"/>
  <c r="N1645" i="6"/>
  <c r="O1645" i="6"/>
  <c r="H1646" i="6"/>
  <c r="I1646" i="6"/>
  <c r="J1646" i="6"/>
  <c r="K1646" i="6"/>
  <c r="L1646" i="6"/>
  <c r="M1646" i="6"/>
  <c r="N1646" i="6"/>
  <c r="O1646" i="6"/>
  <c r="H1647" i="6"/>
  <c r="I1647" i="6"/>
  <c r="J1647" i="6"/>
  <c r="K1647" i="6"/>
  <c r="L1647" i="6"/>
  <c r="M1647" i="6"/>
  <c r="N1647" i="6"/>
  <c r="O1647" i="6"/>
  <c r="H1648" i="6"/>
  <c r="I1648" i="6"/>
  <c r="J1648" i="6"/>
  <c r="K1648" i="6"/>
  <c r="L1648" i="6"/>
  <c r="M1648" i="6"/>
  <c r="N1648" i="6"/>
  <c r="O1648" i="6"/>
  <c r="H1649" i="6"/>
  <c r="I1649" i="6"/>
  <c r="J1649" i="6"/>
  <c r="K1649" i="6"/>
  <c r="L1649" i="6"/>
  <c r="M1649" i="6"/>
  <c r="N1649" i="6"/>
  <c r="O1649" i="6"/>
  <c r="H1650" i="6"/>
  <c r="I1650" i="6"/>
  <c r="J1650" i="6"/>
  <c r="K1650" i="6"/>
  <c r="L1650" i="6"/>
  <c r="M1650" i="6"/>
  <c r="N1650" i="6"/>
  <c r="O1650" i="6"/>
  <c r="H1651" i="6"/>
  <c r="I1651" i="6"/>
  <c r="J1651" i="6"/>
  <c r="K1651" i="6"/>
  <c r="L1651" i="6"/>
  <c r="M1651" i="6"/>
  <c r="N1651" i="6"/>
  <c r="O1651" i="6"/>
  <c r="H1652" i="6"/>
  <c r="I1652" i="6"/>
  <c r="J1652" i="6"/>
  <c r="K1652" i="6"/>
  <c r="L1652" i="6"/>
  <c r="M1652" i="6"/>
  <c r="N1652" i="6"/>
  <c r="O1652" i="6"/>
  <c r="H1653" i="6"/>
  <c r="I1653" i="6"/>
  <c r="J1653" i="6"/>
  <c r="K1653" i="6"/>
  <c r="L1653" i="6"/>
  <c r="M1653" i="6"/>
  <c r="N1653" i="6"/>
  <c r="O1653" i="6"/>
  <c r="H1654" i="6"/>
  <c r="I1654" i="6"/>
  <c r="J1654" i="6"/>
  <c r="K1654" i="6"/>
  <c r="L1654" i="6"/>
  <c r="M1654" i="6"/>
  <c r="N1654" i="6"/>
  <c r="O1654" i="6"/>
  <c r="H1655" i="6"/>
  <c r="I1655" i="6"/>
  <c r="J1655" i="6"/>
  <c r="K1655" i="6"/>
  <c r="L1655" i="6"/>
  <c r="M1655" i="6"/>
  <c r="N1655" i="6"/>
  <c r="O1655" i="6"/>
  <c r="H1656" i="6"/>
  <c r="I1656" i="6"/>
  <c r="J1656" i="6"/>
  <c r="K1656" i="6"/>
  <c r="L1656" i="6"/>
  <c r="M1656" i="6"/>
  <c r="N1656" i="6"/>
  <c r="O1656" i="6"/>
  <c r="H1657" i="6"/>
  <c r="I1657" i="6"/>
  <c r="J1657" i="6"/>
  <c r="K1657" i="6"/>
  <c r="L1657" i="6"/>
  <c r="M1657" i="6"/>
  <c r="N1657" i="6"/>
  <c r="O1657" i="6"/>
  <c r="H1658" i="6"/>
  <c r="I1658" i="6"/>
  <c r="J1658" i="6"/>
  <c r="K1658" i="6"/>
  <c r="L1658" i="6"/>
  <c r="M1658" i="6"/>
  <c r="N1658" i="6"/>
  <c r="O1658" i="6"/>
  <c r="H1659" i="6"/>
  <c r="I1659" i="6"/>
  <c r="J1659" i="6"/>
  <c r="K1659" i="6"/>
  <c r="L1659" i="6"/>
  <c r="M1659" i="6"/>
  <c r="N1659" i="6"/>
  <c r="O1659" i="6"/>
  <c r="H1660" i="6"/>
  <c r="I1660" i="6"/>
  <c r="J1660" i="6"/>
  <c r="K1660" i="6"/>
  <c r="L1660" i="6"/>
  <c r="M1660" i="6"/>
  <c r="N1660" i="6"/>
  <c r="O1660" i="6"/>
  <c r="H1661" i="6"/>
  <c r="I1661" i="6"/>
  <c r="J1661" i="6"/>
  <c r="K1661" i="6"/>
  <c r="L1661" i="6"/>
  <c r="M1661" i="6"/>
  <c r="N1661" i="6"/>
  <c r="O1661" i="6"/>
  <c r="H1662" i="6"/>
  <c r="I1662" i="6"/>
  <c r="J1662" i="6"/>
  <c r="K1662" i="6"/>
  <c r="L1662" i="6"/>
  <c r="M1662" i="6"/>
  <c r="N1662" i="6"/>
  <c r="O1662" i="6"/>
  <c r="H1663" i="6"/>
  <c r="I1663" i="6"/>
  <c r="J1663" i="6"/>
  <c r="K1663" i="6"/>
  <c r="L1663" i="6"/>
  <c r="M1663" i="6"/>
  <c r="N1663" i="6"/>
  <c r="O1663" i="6"/>
  <c r="H1664" i="6"/>
  <c r="I1664" i="6"/>
  <c r="J1664" i="6"/>
  <c r="K1664" i="6"/>
  <c r="L1664" i="6"/>
  <c r="M1664" i="6"/>
  <c r="N1664" i="6"/>
  <c r="O1664" i="6"/>
  <c r="H1665" i="6"/>
  <c r="I1665" i="6"/>
  <c r="J1665" i="6"/>
  <c r="K1665" i="6"/>
  <c r="L1665" i="6"/>
  <c r="M1665" i="6"/>
  <c r="N1665" i="6"/>
  <c r="O1665" i="6"/>
  <c r="H1666" i="6"/>
  <c r="I1666" i="6"/>
  <c r="J1666" i="6"/>
  <c r="K1666" i="6"/>
  <c r="L1666" i="6"/>
  <c r="M1666" i="6"/>
  <c r="N1666" i="6"/>
  <c r="O1666" i="6"/>
  <c r="H1667" i="6"/>
  <c r="I1667" i="6"/>
  <c r="J1667" i="6"/>
  <c r="K1667" i="6"/>
  <c r="L1667" i="6"/>
  <c r="M1667" i="6"/>
  <c r="N1667" i="6"/>
  <c r="O1667" i="6"/>
  <c r="H1668" i="6"/>
  <c r="I1668" i="6"/>
  <c r="J1668" i="6"/>
  <c r="K1668" i="6"/>
  <c r="L1668" i="6"/>
  <c r="M1668" i="6"/>
  <c r="N1668" i="6"/>
  <c r="O1668" i="6"/>
  <c r="H1669" i="6"/>
  <c r="I1669" i="6"/>
  <c r="J1669" i="6"/>
  <c r="K1669" i="6"/>
  <c r="L1669" i="6"/>
  <c r="M1669" i="6"/>
  <c r="N1669" i="6"/>
  <c r="O1669" i="6"/>
  <c r="H1670" i="6"/>
  <c r="I1670" i="6"/>
  <c r="J1670" i="6"/>
  <c r="K1670" i="6"/>
  <c r="L1670" i="6"/>
  <c r="M1670" i="6"/>
  <c r="N1670" i="6"/>
  <c r="O1670" i="6"/>
  <c r="H1671" i="6"/>
  <c r="I1671" i="6"/>
  <c r="J1671" i="6"/>
  <c r="K1671" i="6"/>
  <c r="L1671" i="6"/>
  <c r="M1671" i="6"/>
  <c r="N1671" i="6"/>
  <c r="O1671" i="6"/>
  <c r="H1672" i="6"/>
  <c r="I1672" i="6"/>
  <c r="J1672" i="6"/>
  <c r="K1672" i="6"/>
  <c r="L1672" i="6"/>
  <c r="M1672" i="6"/>
  <c r="N1672" i="6"/>
  <c r="O1672" i="6"/>
  <c r="H1673" i="6"/>
  <c r="I1673" i="6"/>
  <c r="J1673" i="6"/>
  <c r="K1673" i="6"/>
  <c r="L1673" i="6"/>
  <c r="M1673" i="6"/>
  <c r="N1673" i="6"/>
  <c r="O1673" i="6"/>
  <c r="H1674" i="6"/>
  <c r="I1674" i="6"/>
  <c r="J1674" i="6"/>
  <c r="K1674" i="6"/>
  <c r="L1674" i="6"/>
  <c r="M1674" i="6"/>
  <c r="N1674" i="6"/>
  <c r="O1674" i="6"/>
  <c r="H1675" i="6"/>
  <c r="I1675" i="6"/>
  <c r="J1675" i="6"/>
  <c r="K1675" i="6"/>
  <c r="L1675" i="6"/>
  <c r="M1675" i="6"/>
  <c r="N1675" i="6"/>
  <c r="O1675" i="6"/>
  <c r="H1676" i="6"/>
  <c r="I1676" i="6"/>
  <c r="J1676" i="6"/>
  <c r="K1676" i="6"/>
  <c r="L1676" i="6"/>
  <c r="M1676" i="6"/>
  <c r="N1676" i="6"/>
  <c r="O1676" i="6"/>
  <c r="H1677" i="6"/>
  <c r="I1677" i="6"/>
  <c r="J1677" i="6"/>
  <c r="K1677" i="6"/>
  <c r="L1677" i="6"/>
  <c r="M1677" i="6"/>
  <c r="N1677" i="6"/>
  <c r="O1677" i="6"/>
  <c r="H1678" i="6"/>
  <c r="I1678" i="6"/>
  <c r="J1678" i="6"/>
  <c r="K1678" i="6"/>
  <c r="L1678" i="6"/>
  <c r="M1678" i="6"/>
  <c r="N1678" i="6"/>
  <c r="O1678" i="6"/>
  <c r="H1679" i="6"/>
  <c r="I1679" i="6"/>
  <c r="J1679" i="6"/>
  <c r="K1679" i="6"/>
  <c r="L1679" i="6"/>
  <c r="M1679" i="6"/>
  <c r="N1679" i="6"/>
  <c r="O1679" i="6"/>
  <c r="H1680" i="6"/>
  <c r="I1680" i="6"/>
  <c r="J1680" i="6"/>
  <c r="K1680" i="6"/>
  <c r="L1680" i="6"/>
  <c r="M1680" i="6"/>
  <c r="N1680" i="6"/>
  <c r="O1680" i="6"/>
  <c r="H1681" i="6"/>
  <c r="I1681" i="6"/>
  <c r="J1681" i="6"/>
  <c r="K1681" i="6"/>
  <c r="L1681" i="6"/>
  <c r="M1681" i="6"/>
  <c r="N1681" i="6"/>
  <c r="O1681" i="6"/>
  <c r="H1682" i="6"/>
  <c r="I1682" i="6"/>
  <c r="J1682" i="6"/>
  <c r="K1682" i="6"/>
  <c r="L1682" i="6"/>
  <c r="M1682" i="6"/>
  <c r="N1682" i="6"/>
  <c r="O1682" i="6"/>
  <c r="H1683" i="6"/>
  <c r="I1683" i="6"/>
  <c r="J1683" i="6"/>
  <c r="K1683" i="6"/>
  <c r="L1683" i="6"/>
  <c r="M1683" i="6"/>
  <c r="N1683" i="6"/>
  <c r="O1683" i="6"/>
  <c r="H1684" i="6"/>
  <c r="I1684" i="6"/>
  <c r="J1684" i="6"/>
  <c r="K1684" i="6"/>
  <c r="L1684" i="6"/>
  <c r="M1684" i="6"/>
  <c r="N1684" i="6"/>
  <c r="O1684" i="6"/>
  <c r="H1685" i="6"/>
  <c r="I1685" i="6"/>
  <c r="J1685" i="6"/>
  <c r="K1685" i="6"/>
  <c r="L1685" i="6"/>
  <c r="M1685" i="6"/>
  <c r="N1685" i="6"/>
  <c r="O1685" i="6"/>
  <c r="H1686" i="6"/>
  <c r="I1686" i="6"/>
  <c r="J1686" i="6"/>
  <c r="K1686" i="6"/>
  <c r="L1686" i="6"/>
  <c r="M1686" i="6"/>
  <c r="N1686" i="6"/>
  <c r="O1686" i="6"/>
  <c r="H1687" i="6"/>
  <c r="I1687" i="6"/>
  <c r="J1687" i="6"/>
  <c r="K1687" i="6"/>
  <c r="L1687" i="6"/>
  <c r="M1687" i="6"/>
  <c r="N1687" i="6"/>
  <c r="O1687" i="6"/>
  <c r="H1688" i="6"/>
  <c r="I1688" i="6"/>
  <c r="J1688" i="6"/>
  <c r="K1688" i="6"/>
  <c r="L1688" i="6"/>
  <c r="M1688" i="6"/>
  <c r="N1688" i="6"/>
  <c r="O1688" i="6"/>
  <c r="H1689" i="6"/>
  <c r="I1689" i="6"/>
  <c r="J1689" i="6"/>
  <c r="K1689" i="6"/>
  <c r="L1689" i="6"/>
  <c r="M1689" i="6"/>
  <c r="N1689" i="6"/>
  <c r="O1689" i="6"/>
  <c r="H1690" i="6"/>
  <c r="I1690" i="6"/>
  <c r="J1690" i="6"/>
  <c r="K1690" i="6"/>
  <c r="L1690" i="6"/>
  <c r="M1690" i="6"/>
  <c r="N1690" i="6"/>
  <c r="O1690" i="6"/>
  <c r="H1691" i="6"/>
  <c r="I1691" i="6"/>
  <c r="J1691" i="6"/>
  <c r="K1691" i="6"/>
  <c r="L1691" i="6"/>
  <c r="M1691" i="6"/>
  <c r="N1691" i="6"/>
  <c r="O1691" i="6"/>
  <c r="H1692" i="6"/>
  <c r="I1692" i="6"/>
  <c r="J1692" i="6"/>
  <c r="K1692" i="6"/>
  <c r="L1692" i="6"/>
  <c r="M1692" i="6"/>
  <c r="N1692" i="6"/>
  <c r="O1692" i="6"/>
  <c r="H1693" i="6"/>
  <c r="I1693" i="6"/>
  <c r="J1693" i="6"/>
  <c r="K1693" i="6"/>
  <c r="L1693" i="6"/>
  <c r="M1693" i="6"/>
  <c r="N1693" i="6"/>
  <c r="O1693" i="6"/>
  <c r="H1694" i="6"/>
  <c r="I1694" i="6"/>
  <c r="J1694" i="6"/>
  <c r="K1694" i="6"/>
  <c r="L1694" i="6"/>
  <c r="M1694" i="6"/>
  <c r="N1694" i="6"/>
  <c r="O1694" i="6"/>
  <c r="H1695" i="6"/>
  <c r="I1695" i="6"/>
  <c r="J1695" i="6"/>
  <c r="K1695" i="6"/>
  <c r="L1695" i="6"/>
  <c r="M1695" i="6"/>
  <c r="N1695" i="6"/>
  <c r="O1695" i="6"/>
  <c r="H1696" i="6"/>
  <c r="I1696" i="6"/>
  <c r="J1696" i="6"/>
  <c r="K1696" i="6"/>
  <c r="L1696" i="6"/>
  <c r="M1696" i="6"/>
  <c r="N1696" i="6"/>
  <c r="O1696" i="6"/>
  <c r="H1697" i="6"/>
  <c r="I1697" i="6"/>
  <c r="J1697" i="6"/>
  <c r="K1697" i="6"/>
  <c r="L1697" i="6"/>
  <c r="M1697" i="6"/>
  <c r="N1697" i="6"/>
  <c r="O1697" i="6"/>
  <c r="H1698" i="6"/>
  <c r="I1698" i="6"/>
  <c r="J1698" i="6"/>
  <c r="K1698" i="6"/>
  <c r="L1698" i="6"/>
  <c r="M1698" i="6"/>
  <c r="N1698" i="6"/>
  <c r="O1698" i="6"/>
  <c r="H1699" i="6"/>
  <c r="I1699" i="6"/>
  <c r="J1699" i="6"/>
  <c r="K1699" i="6"/>
  <c r="L1699" i="6"/>
  <c r="M1699" i="6"/>
  <c r="N1699" i="6"/>
  <c r="O1699" i="6"/>
  <c r="H1700" i="6"/>
  <c r="I1700" i="6"/>
  <c r="J1700" i="6"/>
  <c r="K1700" i="6"/>
  <c r="L1700" i="6"/>
  <c r="M1700" i="6"/>
  <c r="N1700" i="6"/>
  <c r="O1700" i="6"/>
  <c r="H1701" i="6"/>
  <c r="I1701" i="6"/>
  <c r="J1701" i="6"/>
  <c r="K1701" i="6"/>
  <c r="L1701" i="6"/>
  <c r="M1701" i="6"/>
  <c r="N1701" i="6"/>
  <c r="O1701" i="6"/>
  <c r="H1702" i="6"/>
  <c r="I1702" i="6"/>
  <c r="J1702" i="6"/>
  <c r="K1702" i="6"/>
  <c r="L1702" i="6"/>
  <c r="M1702" i="6"/>
  <c r="N1702" i="6"/>
  <c r="O1702" i="6"/>
  <c r="H1703" i="6"/>
  <c r="I1703" i="6"/>
  <c r="J1703" i="6"/>
  <c r="K1703" i="6"/>
  <c r="L1703" i="6"/>
  <c r="M1703" i="6"/>
  <c r="N1703" i="6"/>
  <c r="O1703" i="6"/>
  <c r="H1704" i="6"/>
  <c r="I1704" i="6"/>
  <c r="J1704" i="6"/>
  <c r="K1704" i="6"/>
  <c r="L1704" i="6"/>
  <c r="M1704" i="6"/>
  <c r="N1704" i="6"/>
  <c r="O1704" i="6"/>
  <c r="H1705" i="6"/>
  <c r="I1705" i="6"/>
  <c r="J1705" i="6"/>
  <c r="K1705" i="6"/>
  <c r="L1705" i="6"/>
  <c r="M1705" i="6"/>
  <c r="N1705" i="6"/>
  <c r="O1705" i="6"/>
  <c r="H1706" i="6"/>
  <c r="I1706" i="6"/>
  <c r="J1706" i="6"/>
  <c r="K1706" i="6"/>
  <c r="L1706" i="6"/>
  <c r="M1706" i="6"/>
  <c r="N1706" i="6"/>
  <c r="O1706" i="6"/>
  <c r="H1707" i="6"/>
  <c r="I1707" i="6"/>
  <c r="J1707" i="6"/>
  <c r="K1707" i="6"/>
  <c r="L1707" i="6"/>
  <c r="M1707" i="6"/>
  <c r="N1707" i="6"/>
  <c r="O1707" i="6"/>
  <c r="H1708" i="6"/>
  <c r="I1708" i="6"/>
  <c r="J1708" i="6"/>
  <c r="K1708" i="6"/>
  <c r="L1708" i="6"/>
  <c r="M1708" i="6"/>
  <c r="N1708" i="6"/>
  <c r="O1708" i="6"/>
  <c r="H1709" i="6"/>
  <c r="I1709" i="6"/>
  <c r="J1709" i="6"/>
  <c r="K1709" i="6"/>
  <c r="L1709" i="6"/>
  <c r="M1709" i="6"/>
  <c r="N1709" i="6"/>
  <c r="O1709" i="6"/>
  <c r="H1710" i="6"/>
  <c r="I1710" i="6"/>
  <c r="J1710" i="6"/>
  <c r="K1710" i="6"/>
  <c r="L1710" i="6"/>
  <c r="M1710" i="6"/>
  <c r="N1710" i="6"/>
  <c r="O1710" i="6"/>
  <c r="H1711" i="6"/>
  <c r="I1711" i="6"/>
  <c r="J1711" i="6"/>
  <c r="K1711" i="6"/>
  <c r="L1711" i="6"/>
  <c r="M1711" i="6"/>
  <c r="N1711" i="6"/>
  <c r="O1711" i="6"/>
  <c r="H1712" i="6"/>
  <c r="I1712" i="6"/>
  <c r="J1712" i="6"/>
  <c r="K1712" i="6"/>
  <c r="L1712" i="6"/>
  <c r="M1712" i="6"/>
  <c r="N1712" i="6"/>
  <c r="O1712" i="6"/>
  <c r="H1713" i="6"/>
  <c r="I1713" i="6"/>
  <c r="J1713" i="6"/>
  <c r="K1713" i="6"/>
  <c r="L1713" i="6"/>
  <c r="M1713" i="6"/>
  <c r="N1713" i="6"/>
  <c r="O1713" i="6"/>
  <c r="H1714" i="6"/>
  <c r="I1714" i="6"/>
  <c r="J1714" i="6"/>
  <c r="K1714" i="6"/>
  <c r="L1714" i="6"/>
  <c r="M1714" i="6"/>
  <c r="N1714" i="6"/>
  <c r="O1714" i="6"/>
  <c r="H1715" i="6"/>
  <c r="I1715" i="6"/>
  <c r="J1715" i="6"/>
  <c r="K1715" i="6"/>
  <c r="L1715" i="6"/>
  <c r="M1715" i="6"/>
  <c r="N1715" i="6"/>
  <c r="O1715" i="6"/>
  <c r="H1716" i="6"/>
  <c r="I1716" i="6"/>
  <c r="J1716" i="6"/>
  <c r="K1716" i="6"/>
  <c r="L1716" i="6"/>
  <c r="M1716" i="6"/>
  <c r="N1716" i="6"/>
  <c r="O1716" i="6"/>
  <c r="H1717" i="6"/>
  <c r="I1717" i="6"/>
  <c r="J1717" i="6"/>
  <c r="K1717" i="6"/>
  <c r="L1717" i="6"/>
  <c r="M1717" i="6"/>
  <c r="N1717" i="6"/>
  <c r="O1717" i="6"/>
  <c r="H1718" i="6"/>
  <c r="I1718" i="6"/>
  <c r="J1718" i="6"/>
  <c r="K1718" i="6"/>
  <c r="L1718" i="6"/>
  <c r="M1718" i="6"/>
  <c r="N1718" i="6"/>
  <c r="O1718" i="6"/>
  <c r="H1719" i="6"/>
  <c r="I1719" i="6"/>
  <c r="J1719" i="6"/>
  <c r="K1719" i="6"/>
  <c r="L1719" i="6"/>
  <c r="M1719" i="6"/>
  <c r="N1719" i="6"/>
  <c r="O1719" i="6"/>
  <c r="H1720" i="6"/>
  <c r="I1720" i="6"/>
  <c r="J1720" i="6"/>
  <c r="K1720" i="6"/>
  <c r="L1720" i="6"/>
  <c r="M1720" i="6"/>
  <c r="N1720" i="6"/>
  <c r="O1720" i="6"/>
  <c r="H1721" i="6"/>
  <c r="I1721" i="6"/>
  <c r="J1721" i="6"/>
  <c r="K1721" i="6"/>
  <c r="L1721" i="6"/>
  <c r="M1721" i="6"/>
  <c r="N1721" i="6"/>
  <c r="O1721" i="6"/>
  <c r="H1722" i="6"/>
  <c r="I1722" i="6"/>
  <c r="J1722" i="6"/>
  <c r="K1722" i="6"/>
  <c r="L1722" i="6"/>
  <c r="M1722" i="6"/>
  <c r="N1722" i="6"/>
  <c r="O1722" i="6"/>
  <c r="H1723" i="6"/>
  <c r="I1723" i="6"/>
  <c r="J1723" i="6"/>
  <c r="K1723" i="6"/>
  <c r="L1723" i="6"/>
  <c r="M1723" i="6"/>
  <c r="N1723" i="6"/>
  <c r="O1723" i="6"/>
  <c r="H1724" i="6"/>
  <c r="I1724" i="6"/>
  <c r="J1724" i="6"/>
  <c r="K1724" i="6"/>
  <c r="L1724" i="6"/>
  <c r="M1724" i="6"/>
  <c r="N1724" i="6"/>
  <c r="O1724" i="6"/>
  <c r="H1725" i="6"/>
  <c r="I1725" i="6"/>
  <c r="J1725" i="6"/>
  <c r="K1725" i="6"/>
  <c r="L1725" i="6"/>
  <c r="M1725" i="6"/>
  <c r="N1725" i="6"/>
  <c r="O1725" i="6"/>
  <c r="H1726" i="6"/>
  <c r="I1726" i="6"/>
  <c r="J1726" i="6"/>
  <c r="K1726" i="6"/>
  <c r="L1726" i="6"/>
  <c r="M1726" i="6"/>
  <c r="N1726" i="6"/>
  <c r="O1726" i="6"/>
  <c r="H1727" i="6"/>
  <c r="I1727" i="6"/>
  <c r="J1727" i="6"/>
  <c r="K1727" i="6"/>
  <c r="L1727" i="6"/>
  <c r="M1727" i="6"/>
  <c r="N1727" i="6"/>
  <c r="O1727" i="6"/>
  <c r="H1728" i="6"/>
  <c r="I1728" i="6"/>
  <c r="J1728" i="6"/>
  <c r="K1728" i="6"/>
  <c r="L1728" i="6"/>
  <c r="M1728" i="6"/>
  <c r="N1728" i="6"/>
  <c r="O1728" i="6"/>
  <c r="H1729" i="6"/>
  <c r="I1729" i="6"/>
  <c r="J1729" i="6"/>
  <c r="K1729" i="6"/>
  <c r="L1729" i="6"/>
  <c r="M1729" i="6"/>
  <c r="N1729" i="6"/>
  <c r="O1729" i="6"/>
  <c r="H1730" i="6"/>
  <c r="I1730" i="6"/>
  <c r="J1730" i="6"/>
  <c r="K1730" i="6"/>
  <c r="L1730" i="6"/>
  <c r="M1730" i="6"/>
  <c r="N1730" i="6"/>
  <c r="O1730" i="6"/>
  <c r="H1731" i="6"/>
  <c r="I1731" i="6"/>
  <c r="J1731" i="6"/>
  <c r="K1731" i="6"/>
  <c r="L1731" i="6"/>
  <c r="M1731" i="6"/>
  <c r="N1731" i="6"/>
  <c r="O1731" i="6"/>
  <c r="H1732" i="6"/>
  <c r="I1732" i="6"/>
  <c r="J1732" i="6"/>
  <c r="K1732" i="6"/>
  <c r="L1732" i="6"/>
  <c r="M1732" i="6"/>
  <c r="N1732" i="6"/>
  <c r="O1732" i="6"/>
  <c r="H1733" i="6"/>
  <c r="I1733" i="6"/>
  <c r="J1733" i="6"/>
  <c r="K1733" i="6"/>
  <c r="L1733" i="6"/>
  <c r="M1733" i="6"/>
  <c r="N1733" i="6"/>
  <c r="O1733" i="6"/>
  <c r="H1734" i="6"/>
  <c r="I1734" i="6"/>
  <c r="J1734" i="6"/>
  <c r="K1734" i="6"/>
  <c r="L1734" i="6"/>
  <c r="M1734" i="6"/>
  <c r="N1734" i="6"/>
  <c r="O1734" i="6"/>
  <c r="H1735" i="6"/>
  <c r="I1735" i="6"/>
  <c r="J1735" i="6"/>
  <c r="K1735" i="6"/>
  <c r="L1735" i="6"/>
  <c r="M1735" i="6"/>
  <c r="N1735" i="6"/>
  <c r="O1735" i="6"/>
  <c r="H1736" i="6"/>
  <c r="I1736" i="6"/>
  <c r="J1736" i="6"/>
  <c r="K1736" i="6"/>
  <c r="L1736" i="6"/>
  <c r="M1736" i="6"/>
  <c r="N1736" i="6"/>
  <c r="O1736" i="6"/>
  <c r="H1737" i="6"/>
  <c r="I1737" i="6"/>
  <c r="J1737" i="6"/>
  <c r="K1737" i="6"/>
  <c r="L1737" i="6"/>
  <c r="M1737" i="6"/>
  <c r="N1737" i="6"/>
  <c r="O1737" i="6"/>
  <c r="H1738" i="6"/>
  <c r="I1738" i="6"/>
  <c r="J1738" i="6"/>
  <c r="K1738" i="6"/>
  <c r="L1738" i="6"/>
  <c r="M1738" i="6"/>
  <c r="N1738" i="6"/>
  <c r="O1738" i="6"/>
  <c r="H1739" i="6"/>
  <c r="I1739" i="6"/>
  <c r="J1739" i="6"/>
  <c r="K1739" i="6"/>
  <c r="L1739" i="6"/>
  <c r="M1739" i="6"/>
  <c r="N1739" i="6"/>
  <c r="O1739" i="6"/>
  <c r="H1740" i="6"/>
  <c r="I1740" i="6"/>
  <c r="J1740" i="6"/>
  <c r="K1740" i="6"/>
  <c r="L1740" i="6"/>
  <c r="M1740" i="6"/>
  <c r="N1740" i="6"/>
  <c r="O1740" i="6"/>
  <c r="H1741" i="6"/>
  <c r="I1741" i="6"/>
  <c r="J1741" i="6"/>
  <c r="K1741" i="6"/>
  <c r="L1741" i="6"/>
  <c r="M1741" i="6"/>
  <c r="N1741" i="6"/>
  <c r="O1741" i="6"/>
  <c r="H1742" i="6"/>
  <c r="I1742" i="6"/>
  <c r="J1742" i="6"/>
  <c r="K1742" i="6"/>
  <c r="L1742" i="6"/>
  <c r="M1742" i="6"/>
  <c r="N1742" i="6"/>
  <c r="O1742" i="6"/>
  <c r="H1743" i="6"/>
  <c r="I1743" i="6"/>
  <c r="J1743" i="6"/>
  <c r="K1743" i="6"/>
  <c r="L1743" i="6"/>
  <c r="M1743" i="6"/>
  <c r="N1743" i="6"/>
  <c r="O1743" i="6"/>
  <c r="H1744" i="6"/>
  <c r="I1744" i="6"/>
  <c r="J1744" i="6"/>
  <c r="K1744" i="6"/>
  <c r="L1744" i="6"/>
  <c r="M1744" i="6"/>
  <c r="N1744" i="6"/>
  <c r="O1744" i="6"/>
  <c r="H1745" i="6"/>
  <c r="I1745" i="6"/>
  <c r="J1745" i="6"/>
  <c r="K1745" i="6"/>
  <c r="L1745" i="6"/>
  <c r="M1745" i="6"/>
  <c r="N1745" i="6"/>
  <c r="O1745" i="6"/>
  <c r="H1746" i="6"/>
  <c r="I1746" i="6"/>
  <c r="J1746" i="6"/>
  <c r="K1746" i="6"/>
  <c r="L1746" i="6"/>
  <c r="M1746" i="6"/>
  <c r="N1746" i="6"/>
  <c r="O1746" i="6"/>
  <c r="H1747" i="6"/>
  <c r="I1747" i="6"/>
  <c r="J1747" i="6"/>
  <c r="K1747" i="6"/>
  <c r="L1747" i="6"/>
  <c r="M1747" i="6"/>
  <c r="N1747" i="6"/>
  <c r="O1747" i="6"/>
  <c r="H1748" i="6"/>
  <c r="I1748" i="6"/>
  <c r="J1748" i="6"/>
  <c r="K1748" i="6"/>
  <c r="L1748" i="6"/>
  <c r="M1748" i="6"/>
  <c r="N1748" i="6"/>
  <c r="O1748" i="6"/>
  <c r="H1749" i="6"/>
  <c r="I1749" i="6"/>
  <c r="J1749" i="6"/>
  <c r="K1749" i="6"/>
  <c r="L1749" i="6"/>
  <c r="M1749" i="6"/>
  <c r="N1749" i="6"/>
  <c r="O1749" i="6"/>
  <c r="H1750" i="6"/>
  <c r="I1750" i="6"/>
  <c r="J1750" i="6"/>
  <c r="K1750" i="6"/>
  <c r="L1750" i="6"/>
  <c r="M1750" i="6"/>
  <c r="N1750" i="6"/>
  <c r="O1750" i="6"/>
  <c r="H1751" i="6"/>
  <c r="I1751" i="6"/>
  <c r="J1751" i="6"/>
  <c r="K1751" i="6"/>
  <c r="L1751" i="6"/>
  <c r="M1751" i="6"/>
  <c r="N1751" i="6"/>
  <c r="O1751" i="6"/>
  <c r="H1752" i="6"/>
  <c r="I1752" i="6"/>
  <c r="J1752" i="6"/>
  <c r="K1752" i="6"/>
  <c r="L1752" i="6"/>
  <c r="M1752" i="6"/>
  <c r="N1752" i="6"/>
  <c r="O1752" i="6"/>
  <c r="H1753" i="6"/>
  <c r="I1753" i="6"/>
  <c r="J1753" i="6"/>
  <c r="K1753" i="6"/>
  <c r="L1753" i="6"/>
  <c r="M1753" i="6"/>
  <c r="N1753" i="6"/>
  <c r="O1753" i="6"/>
  <c r="H1754" i="6"/>
  <c r="I1754" i="6"/>
  <c r="J1754" i="6"/>
  <c r="K1754" i="6"/>
  <c r="L1754" i="6"/>
  <c r="M1754" i="6"/>
  <c r="N1754" i="6"/>
  <c r="O1754" i="6"/>
  <c r="H1755" i="6"/>
  <c r="I1755" i="6"/>
  <c r="J1755" i="6"/>
  <c r="K1755" i="6"/>
  <c r="L1755" i="6"/>
  <c r="M1755" i="6"/>
  <c r="N1755" i="6"/>
  <c r="O1755" i="6"/>
  <c r="H1756" i="6"/>
  <c r="I1756" i="6"/>
  <c r="J1756" i="6"/>
  <c r="K1756" i="6"/>
  <c r="L1756" i="6"/>
  <c r="M1756" i="6"/>
  <c r="N1756" i="6"/>
  <c r="O1756" i="6"/>
  <c r="H1757" i="6"/>
  <c r="I1757" i="6"/>
  <c r="J1757" i="6"/>
  <c r="K1757" i="6"/>
  <c r="L1757" i="6"/>
  <c r="M1757" i="6"/>
  <c r="N1757" i="6"/>
  <c r="O1757" i="6"/>
  <c r="H1758" i="6"/>
  <c r="I1758" i="6"/>
  <c r="J1758" i="6"/>
  <c r="K1758" i="6"/>
  <c r="L1758" i="6"/>
  <c r="M1758" i="6"/>
  <c r="N1758" i="6"/>
  <c r="O1758" i="6"/>
  <c r="H1759" i="6"/>
  <c r="I1759" i="6"/>
  <c r="J1759" i="6"/>
  <c r="K1759" i="6"/>
  <c r="L1759" i="6"/>
  <c r="M1759" i="6"/>
  <c r="N1759" i="6"/>
  <c r="O1759" i="6"/>
  <c r="H1760" i="6"/>
  <c r="I1760" i="6"/>
  <c r="J1760" i="6"/>
  <c r="K1760" i="6"/>
  <c r="L1760" i="6"/>
  <c r="M1760" i="6"/>
  <c r="N1760" i="6"/>
  <c r="O1760" i="6"/>
  <c r="H1761" i="6"/>
  <c r="I1761" i="6"/>
  <c r="J1761" i="6"/>
  <c r="K1761" i="6"/>
  <c r="L1761" i="6"/>
  <c r="M1761" i="6"/>
  <c r="N1761" i="6"/>
  <c r="O1761" i="6"/>
  <c r="H1762" i="6"/>
  <c r="I1762" i="6"/>
  <c r="J1762" i="6"/>
  <c r="K1762" i="6"/>
  <c r="L1762" i="6"/>
  <c r="M1762" i="6"/>
  <c r="N1762" i="6"/>
  <c r="O1762" i="6"/>
  <c r="H1763" i="6"/>
  <c r="I1763" i="6"/>
  <c r="J1763" i="6"/>
  <c r="K1763" i="6"/>
  <c r="L1763" i="6"/>
  <c r="M1763" i="6"/>
  <c r="N1763" i="6"/>
  <c r="O1763" i="6"/>
  <c r="H1764" i="6"/>
  <c r="I1764" i="6"/>
  <c r="J1764" i="6"/>
  <c r="K1764" i="6"/>
  <c r="L1764" i="6"/>
  <c r="M1764" i="6"/>
  <c r="N1764" i="6"/>
  <c r="O1764" i="6"/>
  <c r="H1765" i="6"/>
  <c r="I1765" i="6"/>
  <c r="J1765" i="6"/>
  <c r="K1765" i="6"/>
  <c r="L1765" i="6"/>
  <c r="M1765" i="6"/>
  <c r="N1765" i="6"/>
  <c r="O1765" i="6"/>
  <c r="H1766" i="6"/>
  <c r="I1766" i="6"/>
  <c r="J1766" i="6"/>
  <c r="K1766" i="6"/>
  <c r="L1766" i="6"/>
  <c r="M1766" i="6"/>
  <c r="N1766" i="6"/>
  <c r="O1766" i="6"/>
  <c r="H1767" i="6"/>
  <c r="I1767" i="6"/>
  <c r="J1767" i="6"/>
  <c r="K1767" i="6"/>
  <c r="L1767" i="6"/>
  <c r="M1767" i="6"/>
  <c r="N1767" i="6"/>
  <c r="O1767" i="6"/>
  <c r="H1768" i="6"/>
  <c r="I1768" i="6"/>
  <c r="J1768" i="6"/>
  <c r="K1768" i="6"/>
  <c r="L1768" i="6"/>
  <c r="M1768" i="6"/>
  <c r="N1768" i="6"/>
  <c r="O1768" i="6"/>
  <c r="H1769" i="6"/>
  <c r="I1769" i="6"/>
  <c r="J1769" i="6"/>
  <c r="K1769" i="6"/>
  <c r="L1769" i="6"/>
  <c r="M1769" i="6"/>
  <c r="N1769" i="6"/>
  <c r="O1769" i="6"/>
  <c r="H1770" i="6"/>
  <c r="I1770" i="6"/>
  <c r="J1770" i="6"/>
  <c r="K1770" i="6"/>
  <c r="L1770" i="6"/>
  <c r="M1770" i="6"/>
  <c r="N1770" i="6"/>
  <c r="O1770" i="6"/>
  <c r="H1771" i="6"/>
  <c r="I1771" i="6"/>
  <c r="J1771" i="6"/>
  <c r="K1771" i="6"/>
  <c r="L1771" i="6"/>
  <c r="M1771" i="6"/>
  <c r="N1771" i="6"/>
  <c r="O1771" i="6"/>
  <c r="H1772" i="6"/>
  <c r="I1772" i="6"/>
  <c r="J1772" i="6"/>
  <c r="K1772" i="6"/>
  <c r="L1772" i="6"/>
  <c r="M1772" i="6"/>
  <c r="N1772" i="6"/>
  <c r="O1772" i="6"/>
  <c r="H1773" i="6"/>
  <c r="I1773" i="6"/>
  <c r="J1773" i="6"/>
  <c r="K1773" i="6"/>
  <c r="L1773" i="6"/>
  <c r="M1773" i="6"/>
  <c r="N1773" i="6"/>
  <c r="O1773" i="6"/>
  <c r="H1774" i="6"/>
  <c r="I1774" i="6"/>
  <c r="J1774" i="6"/>
  <c r="K1774" i="6"/>
  <c r="L1774" i="6"/>
  <c r="M1774" i="6"/>
  <c r="N1774" i="6"/>
  <c r="O1774" i="6"/>
  <c r="H1775" i="6"/>
  <c r="I1775" i="6"/>
  <c r="J1775" i="6"/>
  <c r="K1775" i="6"/>
  <c r="L1775" i="6"/>
  <c r="M1775" i="6"/>
  <c r="N1775" i="6"/>
  <c r="O1775" i="6"/>
  <c r="H1776" i="6"/>
  <c r="I1776" i="6"/>
  <c r="J1776" i="6"/>
  <c r="K1776" i="6"/>
  <c r="L1776" i="6"/>
  <c r="M1776" i="6"/>
  <c r="N1776" i="6"/>
  <c r="O1776" i="6"/>
  <c r="H1777" i="6"/>
  <c r="I1777" i="6"/>
  <c r="J1777" i="6"/>
  <c r="K1777" i="6"/>
  <c r="L1777" i="6"/>
  <c r="M1777" i="6"/>
  <c r="N1777" i="6"/>
  <c r="O1777" i="6"/>
  <c r="H1778" i="6"/>
  <c r="I1778" i="6"/>
  <c r="J1778" i="6"/>
  <c r="K1778" i="6"/>
  <c r="L1778" i="6"/>
  <c r="M1778" i="6"/>
  <c r="N1778" i="6"/>
  <c r="O1778" i="6"/>
  <c r="H1779" i="6"/>
  <c r="I1779" i="6"/>
  <c r="J1779" i="6"/>
  <c r="K1779" i="6"/>
  <c r="L1779" i="6"/>
  <c r="M1779" i="6"/>
  <c r="N1779" i="6"/>
  <c r="O1779" i="6"/>
  <c r="H1780" i="6"/>
  <c r="I1780" i="6"/>
  <c r="J1780" i="6"/>
  <c r="K1780" i="6"/>
  <c r="L1780" i="6"/>
  <c r="M1780" i="6"/>
  <c r="N1780" i="6"/>
  <c r="O1780" i="6"/>
  <c r="H1781" i="6"/>
  <c r="I1781" i="6"/>
  <c r="J1781" i="6"/>
  <c r="K1781" i="6"/>
  <c r="L1781" i="6"/>
  <c r="M1781" i="6"/>
  <c r="N1781" i="6"/>
  <c r="O1781" i="6"/>
  <c r="H1782" i="6"/>
  <c r="I1782" i="6"/>
  <c r="J1782" i="6"/>
  <c r="K1782" i="6"/>
  <c r="L1782" i="6"/>
  <c r="M1782" i="6"/>
  <c r="N1782" i="6"/>
  <c r="O1782" i="6"/>
  <c r="H1783" i="6"/>
  <c r="I1783" i="6"/>
  <c r="J1783" i="6"/>
  <c r="K1783" i="6"/>
  <c r="L1783" i="6"/>
  <c r="M1783" i="6"/>
  <c r="N1783" i="6"/>
  <c r="O1783" i="6"/>
  <c r="H1784" i="6"/>
  <c r="I1784" i="6"/>
  <c r="J1784" i="6"/>
  <c r="K1784" i="6"/>
  <c r="L1784" i="6"/>
  <c r="M1784" i="6"/>
  <c r="N1784" i="6"/>
  <c r="O1784" i="6"/>
  <c r="H1785" i="6"/>
  <c r="I1785" i="6"/>
  <c r="J1785" i="6"/>
  <c r="K1785" i="6"/>
  <c r="L1785" i="6"/>
  <c r="M1785" i="6"/>
  <c r="N1785" i="6"/>
  <c r="O1785" i="6"/>
  <c r="H1786" i="6"/>
  <c r="I1786" i="6"/>
  <c r="J1786" i="6"/>
  <c r="K1786" i="6"/>
  <c r="L1786" i="6"/>
  <c r="M1786" i="6"/>
  <c r="N1786" i="6"/>
  <c r="O1786" i="6"/>
  <c r="H1787" i="6"/>
  <c r="I1787" i="6"/>
  <c r="J1787" i="6"/>
  <c r="K1787" i="6"/>
  <c r="L1787" i="6"/>
  <c r="M1787" i="6"/>
  <c r="N1787" i="6"/>
  <c r="O1787" i="6"/>
  <c r="H1788" i="6"/>
  <c r="I1788" i="6"/>
  <c r="J1788" i="6"/>
  <c r="K1788" i="6"/>
  <c r="L1788" i="6"/>
  <c r="M1788" i="6"/>
  <c r="N1788" i="6"/>
  <c r="O1788" i="6"/>
  <c r="H1789" i="6"/>
  <c r="I1789" i="6"/>
  <c r="J1789" i="6"/>
  <c r="K1789" i="6"/>
  <c r="L1789" i="6"/>
  <c r="M1789" i="6"/>
  <c r="N1789" i="6"/>
  <c r="O1789" i="6"/>
  <c r="H1790" i="6"/>
  <c r="I1790" i="6"/>
  <c r="J1790" i="6"/>
  <c r="K1790" i="6"/>
  <c r="L1790" i="6"/>
  <c r="M1790" i="6"/>
  <c r="N1790" i="6"/>
  <c r="O1790" i="6"/>
  <c r="H1791" i="6"/>
  <c r="I1791" i="6"/>
  <c r="J1791" i="6"/>
  <c r="K1791" i="6"/>
  <c r="L1791" i="6"/>
  <c r="M1791" i="6"/>
  <c r="N1791" i="6"/>
  <c r="O1791" i="6"/>
  <c r="H1792" i="6"/>
  <c r="I1792" i="6"/>
  <c r="J1792" i="6"/>
  <c r="K1792" i="6"/>
  <c r="L1792" i="6"/>
  <c r="M1792" i="6"/>
  <c r="N1792" i="6"/>
  <c r="O1792" i="6"/>
  <c r="H1793" i="6"/>
  <c r="I1793" i="6"/>
  <c r="J1793" i="6"/>
  <c r="K1793" i="6"/>
  <c r="L1793" i="6"/>
  <c r="M1793" i="6"/>
  <c r="N1793" i="6"/>
  <c r="O1793" i="6"/>
  <c r="H1794" i="6"/>
  <c r="I1794" i="6"/>
  <c r="J1794" i="6"/>
  <c r="K1794" i="6"/>
  <c r="L1794" i="6"/>
  <c r="M1794" i="6"/>
  <c r="N1794" i="6"/>
  <c r="O1794" i="6"/>
  <c r="H1795" i="6"/>
  <c r="I1795" i="6"/>
  <c r="J1795" i="6"/>
  <c r="K1795" i="6"/>
  <c r="L1795" i="6"/>
  <c r="M1795" i="6"/>
  <c r="N1795" i="6"/>
  <c r="O1795" i="6"/>
  <c r="H1796" i="6"/>
  <c r="I1796" i="6"/>
  <c r="J1796" i="6"/>
  <c r="K1796" i="6"/>
  <c r="L1796" i="6"/>
  <c r="M1796" i="6"/>
  <c r="N1796" i="6"/>
  <c r="O1796" i="6"/>
  <c r="H1797" i="6"/>
  <c r="I1797" i="6"/>
  <c r="J1797" i="6"/>
  <c r="K1797" i="6"/>
  <c r="L1797" i="6"/>
  <c r="M1797" i="6"/>
  <c r="N1797" i="6"/>
  <c r="O1797" i="6"/>
  <c r="H1798" i="6"/>
  <c r="I1798" i="6"/>
  <c r="J1798" i="6"/>
  <c r="K1798" i="6"/>
  <c r="L1798" i="6"/>
  <c r="M1798" i="6"/>
  <c r="N1798" i="6"/>
  <c r="O1798" i="6"/>
  <c r="H1799" i="6"/>
  <c r="I1799" i="6"/>
  <c r="J1799" i="6"/>
  <c r="K1799" i="6"/>
  <c r="L1799" i="6"/>
  <c r="M1799" i="6"/>
  <c r="N1799" i="6"/>
  <c r="O1799" i="6"/>
  <c r="H1800" i="6"/>
  <c r="I1800" i="6"/>
  <c r="J1800" i="6"/>
  <c r="K1800" i="6"/>
  <c r="L1800" i="6"/>
  <c r="M1800" i="6"/>
  <c r="N1800" i="6"/>
  <c r="O1800" i="6"/>
  <c r="H1801" i="6"/>
  <c r="I1801" i="6"/>
  <c r="J1801" i="6"/>
  <c r="K1801" i="6"/>
  <c r="L1801" i="6"/>
  <c r="M1801" i="6"/>
  <c r="N1801" i="6"/>
  <c r="O1801" i="6"/>
  <c r="H1802" i="6"/>
  <c r="I1802" i="6"/>
  <c r="J1802" i="6"/>
  <c r="K1802" i="6"/>
  <c r="L1802" i="6"/>
  <c r="M1802" i="6"/>
  <c r="N1802" i="6"/>
  <c r="O1802" i="6"/>
  <c r="H1803" i="6"/>
  <c r="I1803" i="6"/>
  <c r="J1803" i="6"/>
  <c r="K1803" i="6"/>
  <c r="L1803" i="6"/>
  <c r="M1803" i="6"/>
  <c r="N1803" i="6"/>
  <c r="O1803" i="6"/>
  <c r="H1804" i="6"/>
  <c r="I1804" i="6"/>
  <c r="J1804" i="6"/>
  <c r="K1804" i="6"/>
  <c r="L1804" i="6"/>
  <c r="M1804" i="6"/>
  <c r="N1804" i="6"/>
  <c r="O1804" i="6"/>
  <c r="H1805" i="6"/>
  <c r="I1805" i="6"/>
  <c r="J1805" i="6"/>
  <c r="K1805" i="6"/>
  <c r="L1805" i="6"/>
  <c r="M1805" i="6"/>
  <c r="N1805" i="6"/>
  <c r="O1805" i="6"/>
  <c r="H1806" i="6"/>
  <c r="I1806" i="6"/>
  <c r="J1806" i="6"/>
  <c r="K1806" i="6"/>
  <c r="L1806" i="6"/>
  <c r="M1806" i="6"/>
  <c r="N1806" i="6"/>
  <c r="O1806" i="6"/>
  <c r="H1807" i="6"/>
  <c r="I1807" i="6"/>
  <c r="J1807" i="6"/>
  <c r="K1807" i="6"/>
  <c r="L1807" i="6"/>
  <c r="M1807" i="6"/>
  <c r="N1807" i="6"/>
  <c r="O1807" i="6"/>
  <c r="H1808" i="6"/>
  <c r="I1808" i="6"/>
  <c r="J1808" i="6"/>
  <c r="K1808" i="6"/>
  <c r="L1808" i="6"/>
  <c r="M1808" i="6"/>
  <c r="N1808" i="6"/>
  <c r="O1808" i="6"/>
  <c r="H1809" i="6"/>
  <c r="I1809" i="6"/>
  <c r="J1809" i="6"/>
  <c r="K1809" i="6"/>
  <c r="L1809" i="6"/>
  <c r="M1809" i="6"/>
  <c r="N1809" i="6"/>
  <c r="O1809" i="6"/>
  <c r="H1810" i="6"/>
  <c r="I1810" i="6"/>
  <c r="J1810" i="6"/>
  <c r="K1810" i="6"/>
  <c r="L1810" i="6"/>
  <c r="M1810" i="6"/>
  <c r="N1810" i="6"/>
  <c r="O1810" i="6"/>
  <c r="H1811" i="6"/>
  <c r="I1811" i="6"/>
  <c r="J1811" i="6"/>
  <c r="K1811" i="6"/>
  <c r="L1811" i="6"/>
  <c r="M1811" i="6"/>
  <c r="N1811" i="6"/>
  <c r="O1811" i="6"/>
  <c r="H1812" i="6"/>
  <c r="I1812" i="6"/>
  <c r="J1812" i="6"/>
  <c r="K1812" i="6"/>
  <c r="L1812" i="6"/>
  <c r="M1812" i="6"/>
  <c r="N1812" i="6"/>
  <c r="O1812" i="6"/>
  <c r="H1813" i="6"/>
  <c r="I1813" i="6"/>
  <c r="J1813" i="6"/>
  <c r="K1813" i="6"/>
  <c r="L1813" i="6"/>
  <c r="M1813" i="6"/>
  <c r="N1813" i="6"/>
  <c r="O1813" i="6"/>
  <c r="H1814" i="6"/>
  <c r="I1814" i="6"/>
  <c r="J1814" i="6"/>
  <c r="K1814" i="6"/>
  <c r="L1814" i="6"/>
  <c r="M1814" i="6"/>
  <c r="N1814" i="6"/>
  <c r="O1814" i="6"/>
  <c r="H1815" i="6"/>
  <c r="I1815" i="6"/>
  <c r="J1815" i="6"/>
  <c r="K1815" i="6"/>
  <c r="L1815" i="6"/>
  <c r="M1815" i="6"/>
  <c r="N1815" i="6"/>
  <c r="O1815" i="6"/>
  <c r="H1816" i="6"/>
  <c r="I1816" i="6"/>
  <c r="J1816" i="6"/>
  <c r="K1816" i="6"/>
  <c r="L1816" i="6"/>
  <c r="M1816" i="6"/>
  <c r="N1816" i="6"/>
  <c r="O1816" i="6"/>
  <c r="H1817" i="6"/>
  <c r="I1817" i="6"/>
  <c r="J1817" i="6"/>
  <c r="K1817" i="6"/>
  <c r="L1817" i="6"/>
  <c r="M1817" i="6"/>
  <c r="N1817" i="6"/>
  <c r="O1817" i="6"/>
  <c r="H1818" i="6"/>
  <c r="I1818" i="6"/>
  <c r="J1818" i="6"/>
  <c r="K1818" i="6"/>
  <c r="L1818" i="6"/>
  <c r="M1818" i="6"/>
  <c r="N1818" i="6"/>
  <c r="O1818" i="6"/>
  <c r="H1819" i="6"/>
  <c r="I1819" i="6"/>
  <c r="J1819" i="6"/>
  <c r="K1819" i="6"/>
  <c r="L1819" i="6"/>
  <c r="M1819" i="6"/>
  <c r="N1819" i="6"/>
  <c r="O1819" i="6"/>
  <c r="H1820" i="6"/>
  <c r="I1820" i="6"/>
  <c r="J1820" i="6"/>
  <c r="K1820" i="6"/>
  <c r="L1820" i="6"/>
  <c r="M1820" i="6"/>
  <c r="N1820" i="6"/>
  <c r="O1820" i="6"/>
  <c r="H1821" i="6"/>
  <c r="I1821" i="6"/>
  <c r="J1821" i="6"/>
  <c r="K1821" i="6"/>
  <c r="L1821" i="6"/>
  <c r="M1821" i="6"/>
  <c r="N1821" i="6"/>
  <c r="O1821" i="6"/>
  <c r="H1822" i="6"/>
  <c r="I1822" i="6"/>
  <c r="J1822" i="6"/>
  <c r="K1822" i="6"/>
  <c r="L1822" i="6"/>
  <c r="M1822" i="6"/>
  <c r="N1822" i="6"/>
  <c r="O1822" i="6"/>
  <c r="H1823" i="6"/>
  <c r="I1823" i="6"/>
  <c r="J1823" i="6"/>
  <c r="K1823" i="6"/>
  <c r="L1823" i="6"/>
  <c r="M1823" i="6"/>
  <c r="N1823" i="6"/>
  <c r="O1823" i="6"/>
  <c r="H1824" i="6"/>
  <c r="I1824" i="6"/>
  <c r="J1824" i="6"/>
  <c r="K1824" i="6"/>
  <c r="L1824" i="6"/>
  <c r="M1824" i="6"/>
  <c r="N1824" i="6"/>
  <c r="O1824" i="6"/>
  <c r="H1825" i="6"/>
  <c r="I1825" i="6"/>
  <c r="J1825" i="6"/>
  <c r="K1825" i="6"/>
  <c r="L1825" i="6"/>
  <c r="M1825" i="6"/>
  <c r="N1825" i="6"/>
  <c r="O1825" i="6"/>
  <c r="H1826" i="6"/>
  <c r="I1826" i="6"/>
  <c r="J1826" i="6"/>
  <c r="K1826" i="6"/>
  <c r="L1826" i="6"/>
  <c r="M1826" i="6"/>
  <c r="N1826" i="6"/>
  <c r="O1826" i="6"/>
  <c r="H1827" i="6"/>
  <c r="I1827" i="6"/>
  <c r="J1827" i="6"/>
  <c r="K1827" i="6"/>
  <c r="L1827" i="6"/>
  <c r="M1827" i="6"/>
  <c r="N1827" i="6"/>
  <c r="O1827" i="6"/>
  <c r="H1828" i="6"/>
  <c r="I1828" i="6"/>
  <c r="J1828" i="6"/>
  <c r="K1828" i="6"/>
  <c r="L1828" i="6"/>
  <c r="M1828" i="6"/>
  <c r="N1828" i="6"/>
  <c r="O1828" i="6"/>
  <c r="H1829" i="6"/>
  <c r="I1829" i="6"/>
  <c r="J1829" i="6"/>
  <c r="K1829" i="6"/>
  <c r="L1829" i="6"/>
  <c r="M1829" i="6"/>
  <c r="N1829" i="6"/>
  <c r="O1829" i="6"/>
  <c r="H1830" i="6"/>
  <c r="I1830" i="6"/>
  <c r="J1830" i="6"/>
  <c r="K1830" i="6"/>
  <c r="L1830" i="6"/>
  <c r="M1830" i="6"/>
  <c r="N1830" i="6"/>
  <c r="O1830" i="6"/>
  <c r="H1831" i="6"/>
  <c r="I1831" i="6"/>
  <c r="J1831" i="6"/>
  <c r="K1831" i="6"/>
  <c r="L1831" i="6"/>
  <c r="M1831" i="6"/>
  <c r="N1831" i="6"/>
  <c r="O1831" i="6"/>
  <c r="H1832" i="6"/>
  <c r="I1832" i="6"/>
  <c r="J1832" i="6"/>
  <c r="K1832" i="6"/>
  <c r="L1832" i="6"/>
  <c r="M1832" i="6"/>
  <c r="N1832" i="6"/>
  <c r="O1832" i="6"/>
  <c r="H1833" i="6"/>
  <c r="I1833" i="6"/>
  <c r="J1833" i="6"/>
  <c r="K1833" i="6"/>
  <c r="L1833" i="6"/>
  <c r="M1833" i="6"/>
  <c r="N1833" i="6"/>
  <c r="O1833" i="6"/>
  <c r="H1834" i="6"/>
  <c r="I1834" i="6"/>
  <c r="J1834" i="6"/>
  <c r="K1834" i="6"/>
  <c r="L1834" i="6"/>
  <c r="M1834" i="6"/>
  <c r="N1834" i="6"/>
  <c r="O1834" i="6"/>
  <c r="H1835" i="6"/>
  <c r="I1835" i="6"/>
  <c r="J1835" i="6"/>
  <c r="K1835" i="6"/>
  <c r="L1835" i="6"/>
  <c r="M1835" i="6"/>
  <c r="N1835" i="6"/>
  <c r="O1835" i="6"/>
  <c r="H1836" i="6"/>
  <c r="I1836" i="6"/>
  <c r="J1836" i="6"/>
  <c r="K1836" i="6"/>
  <c r="L1836" i="6"/>
  <c r="M1836" i="6"/>
  <c r="N1836" i="6"/>
  <c r="O1836" i="6"/>
  <c r="H1837" i="6"/>
  <c r="I1837" i="6"/>
  <c r="J1837" i="6"/>
  <c r="K1837" i="6"/>
  <c r="L1837" i="6"/>
  <c r="M1837" i="6"/>
  <c r="N1837" i="6"/>
  <c r="O1837" i="6"/>
  <c r="H1838" i="6"/>
  <c r="I1838" i="6"/>
  <c r="J1838" i="6"/>
  <c r="K1838" i="6"/>
  <c r="L1838" i="6"/>
  <c r="M1838" i="6"/>
  <c r="N1838" i="6"/>
  <c r="O1838" i="6"/>
  <c r="H1839" i="6"/>
  <c r="I1839" i="6"/>
  <c r="J1839" i="6"/>
  <c r="K1839" i="6"/>
  <c r="L1839" i="6"/>
  <c r="M1839" i="6"/>
  <c r="N1839" i="6"/>
  <c r="O1839" i="6"/>
  <c r="H1840" i="6"/>
  <c r="I1840" i="6"/>
  <c r="J1840" i="6"/>
  <c r="K1840" i="6"/>
  <c r="L1840" i="6"/>
  <c r="M1840" i="6"/>
  <c r="N1840" i="6"/>
  <c r="O1840" i="6"/>
  <c r="H1841" i="6"/>
  <c r="I1841" i="6"/>
  <c r="J1841" i="6"/>
  <c r="K1841" i="6"/>
  <c r="L1841" i="6"/>
  <c r="M1841" i="6"/>
  <c r="N1841" i="6"/>
  <c r="O1841" i="6"/>
  <c r="H1842" i="6"/>
  <c r="I1842" i="6"/>
  <c r="J1842" i="6"/>
  <c r="K1842" i="6"/>
  <c r="L1842" i="6"/>
  <c r="M1842" i="6"/>
  <c r="N1842" i="6"/>
  <c r="O1842" i="6"/>
  <c r="H1843" i="6"/>
  <c r="I1843" i="6"/>
  <c r="J1843" i="6"/>
  <c r="K1843" i="6"/>
  <c r="L1843" i="6"/>
  <c r="M1843" i="6"/>
  <c r="N1843" i="6"/>
  <c r="O1843" i="6"/>
  <c r="H1844" i="6"/>
  <c r="I1844" i="6"/>
  <c r="J1844" i="6"/>
  <c r="K1844" i="6"/>
  <c r="L1844" i="6"/>
  <c r="M1844" i="6"/>
  <c r="N1844" i="6"/>
  <c r="O1844" i="6"/>
  <c r="H1845" i="6"/>
  <c r="I1845" i="6"/>
  <c r="J1845" i="6"/>
  <c r="K1845" i="6"/>
  <c r="L1845" i="6"/>
  <c r="M1845" i="6"/>
  <c r="N1845" i="6"/>
  <c r="O1845" i="6"/>
  <c r="H1846" i="6"/>
  <c r="I1846" i="6"/>
  <c r="J1846" i="6"/>
  <c r="K1846" i="6"/>
  <c r="L1846" i="6"/>
  <c r="M1846" i="6"/>
  <c r="N1846" i="6"/>
  <c r="O1846" i="6"/>
  <c r="H1847" i="6"/>
  <c r="I1847" i="6"/>
  <c r="J1847" i="6"/>
  <c r="K1847" i="6"/>
  <c r="L1847" i="6"/>
  <c r="M1847" i="6"/>
  <c r="N1847" i="6"/>
  <c r="O1847" i="6"/>
  <c r="H1848" i="6"/>
  <c r="I1848" i="6"/>
  <c r="J1848" i="6"/>
  <c r="K1848" i="6"/>
  <c r="L1848" i="6"/>
  <c r="M1848" i="6"/>
  <c r="N1848" i="6"/>
  <c r="O1848" i="6"/>
  <c r="H1849" i="6"/>
  <c r="I1849" i="6"/>
  <c r="J1849" i="6"/>
  <c r="K1849" i="6"/>
  <c r="L1849" i="6"/>
  <c r="M1849" i="6"/>
  <c r="N1849" i="6"/>
  <c r="O1849" i="6"/>
  <c r="H1850" i="6"/>
  <c r="I1850" i="6"/>
  <c r="J1850" i="6"/>
  <c r="K1850" i="6"/>
  <c r="L1850" i="6"/>
  <c r="M1850" i="6"/>
  <c r="N1850" i="6"/>
  <c r="O1850" i="6"/>
  <c r="H1851" i="6"/>
  <c r="I1851" i="6"/>
  <c r="J1851" i="6"/>
  <c r="K1851" i="6"/>
  <c r="L1851" i="6"/>
  <c r="M1851" i="6"/>
  <c r="N1851" i="6"/>
  <c r="O1851" i="6"/>
  <c r="H1852" i="6"/>
  <c r="I1852" i="6"/>
  <c r="J1852" i="6"/>
  <c r="K1852" i="6"/>
  <c r="L1852" i="6"/>
  <c r="M1852" i="6"/>
  <c r="N1852" i="6"/>
  <c r="O1852" i="6"/>
  <c r="H1853" i="6"/>
  <c r="I1853" i="6"/>
  <c r="J1853" i="6"/>
  <c r="K1853" i="6"/>
  <c r="L1853" i="6"/>
  <c r="M1853" i="6"/>
  <c r="N1853" i="6"/>
  <c r="O1853" i="6"/>
  <c r="H1854" i="6"/>
  <c r="I1854" i="6"/>
  <c r="J1854" i="6"/>
  <c r="K1854" i="6"/>
  <c r="L1854" i="6"/>
  <c r="M1854" i="6"/>
  <c r="N1854" i="6"/>
  <c r="O1854" i="6"/>
  <c r="H1855" i="6"/>
  <c r="I1855" i="6"/>
  <c r="J1855" i="6"/>
  <c r="K1855" i="6"/>
  <c r="L1855" i="6"/>
  <c r="M1855" i="6"/>
  <c r="N1855" i="6"/>
  <c r="O1855" i="6"/>
  <c r="H1856" i="6"/>
  <c r="I1856" i="6"/>
  <c r="J1856" i="6"/>
  <c r="K1856" i="6"/>
  <c r="L1856" i="6"/>
  <c r="M1856" i="6"/>
  <c r="N1856" i="6"/>
  <c r="O1856" i="6"/>
  <c r="H1857" i="6"/>
  <c r="I1857" i="6"/>
  <c r="J1857" i="6"/>
  <c r="K1857" i="6"/>
  <c r="L1857" i="6"/>
  <c r="M1857" i="6"/>
  <c r="N1857" i="6"/>
  <c r="O1857" i="6"/>
  <c r="H1858" i="6"/>
  <c r="I1858" i="6"/>
  <c r="J1858" i="6"/>
  <c r="K1858" i="6"/>
  <c r="L1858" i="6"/>
  <c r="M1858" i="6"/>
  <c r="N1858" i="6"/>
  <c r="O1858" i="6"/>
  <c r="H1859" i="6"/>
  <c r="I1859" i="6"/>
  <c r="J1859" i="6"/>
  <c r="K1859" i="6"/>
  <c r="L1859" i="6"/>
  <c r="M1859" i="6"/>
  <c r="N1859" i="6"/>
  <c r="O1859" i="6"/>
  <c r="H1860" i="6"/>
  <c r="I1860" i="6"/>
  <c r="J1860" i="6"/>
  <c r="K1860" i="6"/>
  <c r="L1860" i="6"/>
  <c r="M1860" i="6"/>
  <c r="N1860" i="6"/>
  <c r="O1860" i="6"/>
  <c r="H1861" i="6"/>
  <c r="I1861" i="6"/>
  <c r="J1861" i="6"/>
  <c r="K1861" i="6"/>
  <c r="L1861" i="6"/>
  <c r="M1861" i="6"/>
  <c r="N1861" i="6"/>
  <c r="O1861" i="6"/>
  <c r="H1862" i="6"/>
  <c r="I1862" i="6"/>
  <c r="J1862" i="6"/>
  <c r="K1862" i="6"/>
  <c r="L1862" i="6"/>
  <c r="M1862" i="6"/>
  <c r="N1862" i="6"/>
  <c r="O1862" i="6"/>
  <c r="H1863" i="6"/>
  <c r="I1863" i="6"/>
  <c r="J1863" i="6"/>
  <c r="K1863" i="6"/>
  <c r="L1863" i="6"/>
  <c r="M1863" i="6"/>
  <c r="N1863" i="6"/>
  <c r="O1863" i="6"/>
  <c r="H1864" i="6"/>
  <c r="I1864" i="6"/>
  <c r="J1864" i="6"/>
  <c r="K1864" i="6"/>
  <c r="L1864" i="6"/>
  <c r="M1864" i="6"/>
  <c r="N1864" i="6"/>
  <c r="O1864" i="6"/>
  <c r="H1865" i="6"/>
  <c r="I1865" i="6"/>
  <c r="J1865" i="6"/>
  <c r="K1865" i="6"/>
  <c r="L1865" i="6"/>
  <c r="M1865" i="6"/>
  <c r="N1865" i="6"/>
  <c r="O1865" i="6"/>
  <c r="H1866" i="6"/>
  <c r="I1866" i="6"/>
  <c r="J1866" i="6"/>
  <c r="K1866" i="6"/>
  <c r="L1866" i="6"/>
  <c r="M1866" i="6"/>
  <c r="N1866" i="6"/>
  <c r="O1866" i="6"/>
  <c r="H1867" i="6"/>
  <c r="I1867" i="6"/>
  <c r="J1867" i="6"/>
  <c r="K1867" i="6"/>
  <c r="L1867" i="6"/>
  <c r="M1867" i="6"/>
  <c r="N1867" i="6"/>
  <c r="O1867" i="6"/>
  <c r="H1868" i="6"/>
  <c r="I1868" i="6"/>
  <c r="J1868" i="6"/>
  <c r="K1868" i="6"/>
  <c r="L1868" i="6"/>
  <c r="M1868" i="6"/>
  <c r="N1868" i="6"/>
  <c r="O1868" i="6"/>
  <c r="H1869" i="6"/>
  <c r="I1869" i="6"/>
  <c r="J1869" i="6"/>
  <c r="K1869" i="6"/>
  <c r="L1869" i="6"/>
  <c r="M1869" i="6"/>
  <c r="N1869" i="6"/>
  <c r="O1869" i="6"/>
  <c r="H1870" i="6"/>
  <c r="I1870" i="6"/>
  <c r="J1870" i="6"/>
  <c r="K1870" i="6"/>
  <c r="L1870" i="6"/>
  <c r="M1870" i="6"/>
  <c r="N1870" i="6"/>
  <c r="O1870" i="6"/>
  <c r="H1871" i="6"/>
  <c r="I1871" i="6"/>
  <c r="J1871" i="6"/>
  <c r="K1871" i="6"/>
  <c r="L1871" i="6"/>
  <c r="M1871" i="6"/>
  <c r="N1871" i="6"/>
  <c r="O1871" i="6"/>
  <c r="H1872" i="6"/>
  <c r="I1872" i="6"/>
  <c r="J1872" i="6"/>
  <c r="K1872" i="6"/>
  <c r="L1872" i="6"/>
  <c r="M1872" i="6"/>
  <c r="N1872" i="6"/>
  <c r="O1872" i="6"/>
  <c r="H1873" i="6"/>
  <c r="I1873" i="6"/>
  <c r="J1873" i="6"/>
  <c r="K1873" i="6"/>
  <c r="L1873" i="6"/>
  <c r="M1873" i="6"/>
  <c r="N1873" i="6"/>
  <c r="O1873" i="6"/>
  <c r="H1874" i="6"/>
  <c r="I1874" i="6"/>
  <c r="J1874" i="6"/>
  <c r="K1874" i="6"/>
  <c r="L1874" i="6"/>
  <c r="M1874" i="6"/>
  <c r="N1874" i="6"/>
  <c r="O1874" i="6"/>
  <c r="H1875" i="6"/>
  <c r="I1875" i="6"/>
  <c r="J1875" i="6"/>
  <c r="K1875" i="6"/>
  <c r="L1875" i="6"/>
  <c r="M1875" i="6"/>
  <c r="N1875" i="6"/>
  <c r="O1875" i="6"/>
  <c r="H1876" i="6"/>
  <c r="I1876" i="6"/>
  <c r="J1876" i="6"/>
  <c r="K1876" i="6"/>
  <c r="L1876" i="6"/>
  <c r="M1876" i="6"/>
  <c r="N1876" i="6"/>
  <c r="O1876" i="6"/>
  <c r="H1877" i="6"/>
  <c r="I1877" i="6"/>
  <c r="J1877" i="6"/>
  <c r="K1877" i="6"/>
  <c r="L1877" i="6"/>
  <c r="M1877" i="6"/>
  <c r="N1877" i="6"/>
  <c r="O1877" i="6"/>
  <c r="H1878" i="6"/>
  <c r="I1878" i="6"/>
  <c r="J1878" i="6"/>
  <c r="K1878" i="6"/>
  <c r="L1878" i="6"/>
  <c r="M1878" i="6"/>
  <c r="N1878" i="6"/>
  <c r="O1878" i="6"/>
  <c r="H1879" i="6"/>
  <c r="I1879" i="6"/>
  <c r="J1879" i="6"/>
  <c r="K1879" i="6"/>
  <c r="L1879" i="6"/>
  <c r="M1879" i="6"/>
  <c r="N1879" i="6"/>
  <c r="O1879" i="6"/>
  <c r="H1880" i="6"/>
  <c r="I1880" i="6"/>
  <c r="J1880" i="6"/>
  <c r="K1880" i="6"/>
  <c r="L1880" i="6"/>
  <c r="M1880" i="6"/>
  <c r="N1880" i="6"/>
  <c r="O1880" i="6"/>
  <c r="H1881" i="6"/>
  <c r="I1881" i="6"/>
  <c r="J1881" i="6"/>
  <c r="K1881" i="6"/>
  <c r="L1881" i="6"/>
  <c r="M1881" i="6"/>
  <c r="N1881" i="6"/>
  <c r="O1881" i="6"/>
  <c r="H1882" i="6"/>
  <c r="I1882" i="6"/>
  <c r="J1882" i="6"/>
  <c r="K1882" i="6"/>
  <c r="L1882" i="6"/>
  <c r="M1882" i="6"/>
  <c r="N1882" i="6"/>
  <c r="O1882" i="6"/>
  <c r="H1883" i="6"/>
  <c r="I1883" i="6"/>
  <c r="J1883" i="6"/>
  <c r="K1883" i="6"/>
  <c r="L1883" i="6"/>
  <c r="M1883" i="6"/>
  <c r="N1883" i="6"/>
  <c r="O1883" i="6"/>
  <c r="H1884" i="6"/>
  <c r="I1884" i="6"/>
  <c r="J1884" i="6"/>
  <c r="K1884" i="6"/>
  <c r="L1884" i="6"/>
  <c r="M1884" i="6"/>
  <c r="N1884" i="6"/>
  <c r="O1884" i="6"/>
  <c r="H1885" i="6"/>
  <c r="I1885" i="6"/>
  <c r="J1885" i="6"/>
  <c r="K1885" i="6"/>
  <c r="L1885" i="6"/>
  <c r="M1885" i="6"/>
  <c r="N1885" i="6"/>
  <c r="O1885" i="6"/>
  <c r="H1886" i="6"/>
  <c r="I1886" i="6"/>
  <c r="J1886" i="6"/>
  <c r="K1886" i="6"/>
  <c r="L1886" i="6"/>
  <c r="M1886" i="6"/>
  <c r="N1886" i="6"/>
  <c r="O1886" i="6"/>
  <c r="H1887" i="6"/>
  <c r="I1887" i="6"/>
  <c r="J1887" i="6"/>
  <c r="K1887" i="6"/>
  <c r="L1887" i="6"/>
  <c r="M1887" i="6"/>
  <c r="N1887" i="6"/>
  <c r="O1887" i="6"/>
  <c r="H1888" i="6"/>
  <c r="I1888" i="6"/>
  <c r="J1888" i="6"/>
  <c r="K1888" i="6"/>
  <c r="L1888" i="6"/>
  <c r="M1888" i="6"/>
  <c r="N1888" i="6"/>
  <c r="O1888" i="6"/>
  <c r="H1889" i="6"/>
  <c r="I1889" i="6"/>
  <c r="J1889" i="6"/>
  <c r="K1889" i="6"/>
  <c r="L1889" i="6"/>
  <c r="M1889" i="6"/>
  <c r="N1889" i="6"/>
  <c r="O1889" i="6"/>
  <c r="H1890" i="6"/>
  <c r="I1890" i="6"/>
  <c r="J1890" i="6"/>
  <c r="K1890" i="6"/>
  <c r="L1890" i="6"/>
  <c r="M1890" i="6"/>
  <c r="N1890" i="6"/>
  <c r="O1890" i="6"/>
  <c r="H1891" i="6"/>
  <c r="I1891" i="6"/>
  <c r="J1891" i="6"/>
  <c r="K1891" i="6"/>
  <c r="L1891" i="6"/>
  <c r="M1891" i="6"/>
  <c r="N1891" i="6"/>
  <c r="O1891" i="6"/>
  <c r="H1892" i="6"/>
  <c r="I1892" i="6"/>
  <c r="J1892" i="6"/>
  <c r="K1892" i="6"/>
  <c r="L1892" i="6"/>
  <c r="M1892" i="6"/>
  <c r="N1892" i="6"/>
  <c r="O1892" i="6"/>
  <c r="H1893" i="6"/>
  <c r="I1893" i="6"/>
  <c r="J1893" i="6"/>
  <c r="K1893" i="6"/>
  <c r="L1893" i="6"/>
  <c r="M1893" i="6"/>
  <c r="N1893" i="6"/>
  <c r="O1893" i="6"/>
  <c r="H1894" i="6"/>
  <c r="I1894" i="6"/>
  <c r="J1894" i="6"/>
  <c r="K1894" i="6"/>
  <c r="L1894" i="6"/>
  <c r="M1894" i="6"/>
  <c r="N1894" i="6"/>
  <c r="O1894" i="6"/>
  <c r="H1895" i="6"/>
  <c r="I1895" i="6"/>
  <c r="J1895" i="6"/>
  <c r="K1895" i="6"/>
  <c r="L1895" i="6"/>
  <c r="M1895" i="6"/>
  <c r="N1895" i="6"/>
  <c r="O1895" i="6"/>
  <c r="H1896" i="6"/>
  <c r="I1896" i="6"/>
  <c r="J1896" i="6"/>
  <c r="K1896" i="6"/>
  <c r="L1896" i="6"/>
  <c r="M1896" i="6"/>
  <c r="N1896" i="6"/>
  <c r="O1896" i="6"/>
  <c r="H1897" i="6"/>
  <c r="I1897" i="6"/>
  <c r="J1897" i="6"/>
  <c r="K1897" i="6"/>
  <c r="L1897" i="6"/>
  <c r="M1897" i="6"/>
  <c r="N1897" i="6"/>
  <c r="O1897" i="6"/>
  <c r="H1898" i="6"/>
  <c r="I1898" i="6"/>
  <c r="J1898" i="6"/>
  <c r="K1898" i="6"/>
  <c r="L1898" i="6"/>
  <c r="M1898" i="6"/>
  <c r="N1898" i="6"/>
  <c r="O1898" i="6"/>
  <c r="H1899" i="6"/>
  <c r="I1899" i="6"/>
  <c r="J1899" i="6"/>
  <c r="K1899" i="6"/>
  <c r="L1899" i="6"/>
  <c r="M1899" i="6"/>
  <c r="N1899" i="6"/>
  <c r="O1899" i="6"/>
  <c r="H1900" i="6"/>
  <c r="I1900" i="6"/>
  <c r="J1900" i="6"/>
  <c r="K1900" i="6"/>
  <c r="L1900" i="6"/>
  <c r="M1900" i="6"/>
  <c r="N1900" i="6"/>
  <c r="O1900" i="6"/>
  <c r="H1901" i="6"/>
  <c r="I1901" i="6"/>
  <c r="J1901" i="6"/>
  <c r="K1901" i="6"/>
  <c r="L1901" i="6"/>
  <c r="M1901" i="6"/>
  <c r="N1901" i="6"/>
  <c r="O1901" i="6"/>
  <c r="H1902" i="6"/>
  <c r="I1902" i="6"/>
  <c r="J1902" i="6"/>
  <c r="K1902" i="6"/>
  <c r="L1902" i="6"/>
  <c r="M1902" i="6"/>
  <c r="N1902" i="6"/>
  <c r="O1902" i="6"/>
  <c r="H1903" i="6"/>
  <c r="I1903" i="6"/>
  <c r="J1903" i="6"/>
  <c r="K1903" i="6"/>
  <c r="L1903" i="6"/>
  <c r="M1903" i="6"/>
  <c r="N1903" i="6"/>
  <c r="O1903" i="6"/>
  <c r="H1904" i="6"/>
  <c r="I1904" i="6"/>
  <c r="J1904" i="6"/>
  <c r="K1904" i="6"/>
  <c r="L1904" i="6"/>
  <c r="M1904" i="6"/>
  <c r="N1904" i="6"/>
  <c r="O1904" i="6"/>
  <c r="H1905" i="6"/>
  <c r="I1905" i="6"/>
  <c r="J1905" i="6"/>
  <c r="K1905" i="6"/>
  <c r="L1905" i="6"/>
  <c r="M1905" i="6"/>
  <c r="N1905" i="6"/>
  <c r="O1905" i="6"/>
  <c r="H1906" i="6"/>
  <c r="I1906" i="6"/>
  <c r="J1906" i="6"/>
  <c r="K1906" i="6"/>
  <c r="L1906" i="6"/>
  <c r="M1906" i="6"/>
  <c r="N1906" i="6"/>
  <c r="O1906" i="6"/>
  <c r="H1907" i="6"/>
  <c r="I1907" i="6"/>
  <c r="J1907" i="6"/>
  <c r="K1907" i="6"/>
  <c r="L1907" i="6"/>
  <c r="M1907" i="6"/>
  <c r="N1907" i="6"/>
  <c r="O1907" i="6"/>
  <c r="H1908" i="6"/>
  <c r="I1908" i="6"/>
  <c r="J1908" i="6"/>
  <c r="K1908" i="6"/>
  <c r="L1908" i="6"/>
  <c r="M1908" i="6"/>
  <c r="N1908" i="6"/>
  <c r="O1908" i="6"/>
  <c r="H1909" i="6"/>
  <c r="I1909" i="6"/>
  <c r="J1909" i="6"/>
  <c r="K1909" i="6"/>
  <c r="L1909" i="6"/>
  <c r="M1909" i="6"/>
  <c r="N1909" i="6"/>
  <c r="O1909" i="6"/>
  <c r="H1910" i="6"/>
  <c r="I1910" i="6"/>
  <c r="J1910" i="6"/>
  <c r="K1910" i="6"/>
  <c r="L1910" i="6"/>
  <c r="M1910" i="6"/>
  <c r="N1910" i="6"/>
  <c r="O1910" i="6"/>
  <c r="H1911" i="6"/>
  <c r="I1911" i="6"/>
  <c r="J1911" i="6"/>
  <c r="K1911" i="6"/>
  <c r="L1911" i="6"/>
  <c r="M1911" i="6"/>
  <c r="N1911" i="6"/>
  <c r="O1911" i="6"/>
  <c r="H1912" i="6"/>
  <c r="I1912" i="6"/>
  <c r="J1912" i="6"/>
  <c r="K1912" i="6"/>
  <c r="L1912" i="6"/>
  <c r="M1912" i="6"/>
  <c r="N1912" i="6"/>
  <c r="O1912" i="6"/>
  <c r="H1913" i="6"/>
  <c r="I1913" i="6"/>
  <c r="J1913" i="6"/>
  <c r="K1913" i="6"/>
  <c r="L1913" i="6"/>
  <c r="M1913" i="6"/>
  <c r="N1913" i="6"/>
  <c r="O1913" i="6"/>
  <c r="H1914" i="6"/>
  <c r="I1914" i="6"/>
  <c r="J1914" i="6"/>
  <c r="K1914" i="6"/>
  <c r="L1914" i="6"/>
  <c r="M1914" i="6"/>
  <c r="N1914" i="6"/>
  <c r="O1914" i="6"/>
  <c r="H1915" i="6"/>
  <c r="I1915" i="6"/>
  <c r="J1915" i="6"/>
  <c r="K1915" i="6"/>
  <c r="L1915" i="6"/>
  <c r="M1915" i="6"/>
  <c r="N1915" i="6"/>
  <c r="O1915" i="6"/>
  <c r="H1916" i="6"/>
  <c r="I1916" i="6"/>
  <c r="J1916" i="6"/>
  <c r="K1916" i="6"/>
  <c r="L1916" i="6"/>
  <c r="M1916" i="6"/>
  <c r="N1916" i="6"/>
  <c r="O1916" i="6"/>
  <c r="H1917" i="6"/>
  <c r="I1917" i="6"/>
  <c r="J1917" i="6"/>
  <c r="K1917" i="6"/>
  <c r="L1917" i="6"/>
  <c r="M1917" i="6"/>
  <c r="N1917" i="6"/>
  <c r="O1917" i="6"/>
  <c r="H1918" i="6"/>
  <c r="I1918" i="6"/>
  <c r="J1918" i="6"/>
  <c r="K1918" i="6"/>
  <c r="L1918" i="6"/>
  <c r="M1918" i="6"/>
  <c r="N1918" i="6"/>
  <c r="O1918" i="6"/>
  <c r="H1919" i="6"/>
  <c r="I1919" i="6"/>
  <c r="J1919" i="6"/>
  <c r="K1919" i="6"/>
  <c r="L1919" i="6"/>
  <c r="M1919" i="6"/>
  <c r="N1919" i="6"/>
  <c r="O1919" i="6"/>
  <c r="H1920" i="6"/>
  <c r="I1920" i="6"/>
  <c r="J1920" i="6"/>
  <c r="K1920" i="6"/>
  <c r="L1920" i="6"/>
  <c r="M1920" i="6"/>
  <c r="N1920" i="6"/>
  <c r="O1920" i="6"/>
  <c r="H1921" i="6"/>
  <c r="I1921" i="6"/>
  <c r="J1921" i="6"/>
  <c r="K1921" i="6"/>
  <c r="L1921" i="6"/>
  <c r="M1921" i="6"/>
  <c r="N1921" i="6"/>
  <c r="O1921" i="6"/>
  <c r="H1922" i="6"/>
  <c r="I1922" i="6"/>
  <c r="J1922" i="6"/>
  <c r="K1922" i="6"/>
  <c r="L1922" i="6"/>
  <c r="M1922" i="6"/>
  <c r="N1922" i="6"/>
  <c r="O1922" i="6"/>
  <c r="H1923" i="6"/>
  <c r="I1923" i="6"/>
  <c r="J1923" i="6"/>
  <c r="K1923" i="6"/>
  <c r="L1923" i="6"/>
  <c r="M1923" i="6"/>
  <c r="N1923" i="6"/>
  <c r="O1923" i="6"/>
  <c r="H1924" i="6"/>
  <c r="I1924" i="6"/>
  <c r="J1924" i="6"/>
  <c r="K1924" i="6"/>
  <c r="L1924" i="6"/>
  <c r="M1924" i="6"/>
  <c r="N1924" i="6"/>
  <c r="O1924" i="6"/>
  <c r="H1925" i="6"/>
  <c r="I1925" i="6"/>
  <c r="J1925" i="6"/>
  <c r="K1925" i="6"/>
  <c r="L1925" i="6"/>
  <c r="M1925" i="6"/>
  <c r="N1925" i="6"/>
  <c r="O1925" i="6"/>
  <c r="H1926" i="6"/>
  <c r="I1926" i="6"/>
  <c r="J1926" i="6"/>
  <c r="K1926" i="6"/>
  <c r="L1926" i="6"/>
  <c r="M1926" i="6"/>
  <c r="N1926" i="6"/>
  <c r="O1926" i="6"/>
  <c r="H1927" i="6"/>
  <c r="I1927" i="6"/>
  <c r="J1927" i="6"/>
  <c r="K1927" i="6"/>
  <c r="L1927" i="6"/>
  <c r="M1927" i="6"/>
  <c r="N1927" i="6"/>
  <c r="O1927" i="6"/>
  <c r="H1928" i="6"/>
  <c r="I1928" i="6"/>
  <c r="J1928" i="6"/>
  <c r="K1928" i="6"/>
  <c r="L1928" i="6"/>
  <c r="M1928" i="6"/>
  <c r="N1928" i="6"/>
  <c r="O1928" i="6"/>
  <c r="H1929" i="6"/>
  <c r="I1929" i="6"/>
  <c r="J1929" i="6"/>
  <c r="K1929" i="6"/>
  <c r="L1929" i="6"/>
  <c r="M1929" i="6"/>
  <c r="N1929" i="6"/>
  <c r="O1929" i="6"/>
  <c r="H1930" i="6"/>
  <c r="I1930" i="6"/>
  <c r="J1930" i="6"/>
  <c r="K1930" i="6"/>
  <c r="L1930" i="6"/>
  <c r="M1930" i="6"/>
  <c r="N1930" i="6"/>
  <c r="O1930" i="6"/>
  <c r="H1931" i="6"/>
  <c r="I1931" i="6"/>
  <c r="J1931" i="6"/>
  <c r="K1931" i="6"/>
  <c r="L1931" i="6"/>
  <c r="M1931" i="6"/>
  <c r="N1931" i="6"/>
  <c r="O1931" i="6"/>
  <c r="H1932" i="6"/>
  <c r="I1932" i="6"/>
  <c r="J1932" i="6"/>
  <c r="K1932" i="6"/>
  <c r="L1932" i="6"/>
  <c r="M1932" i="6"/>
  <c r="N1932" i="6"/>
  <c r="O1932" i="6"/>
  <c r="H1933" i="6"/>
  <c r="I1933" i="6"/>
  <c r="J1933" i="6"/>
  <c r="K1933" i="6"/>
  <c r="L1933" i="6"/>
  <c r="M1933" i="6"/>
  <c r="N1933" i="6"/>
  <c r="O1933" i="6"/>
  <c r="H1934" i="6"/>
  <c r="I1934" i="6"/>
  <c r="J1934" i="6"/>
  <c r="K1934" i="6"/>
  <c r="L1934" i="6"/>
  <c r="M1934" i="6"/>
  <c r="N1934" i="6"/>
  <c r="O1934" i="6"/>
  <c r="H1935" i="6"/>
  <c r="I1935" i="6"/>
  <c r="J1935" i="6"/>
  <c r="K1935" i="6"/>
  <c r="L1935" i="6"/>
  <c r="M1935" i="6"/>
  <c r="N1935" i="6"/>
  <c r="O1935" i="6"/>
  <c r="H1936" i="6"/>
  <c r="I1936" i="6"/>
  <c r="J1936" i="6"/>
  <c r="K1936" i="6"/>
  <c r="L1936" i="6"/>
  <c r="M1936" i="6"/>
  <c r="N1936" i="6"/>
  <c r="O1936" i="6"/>
  <c r="H1937" i="6"/>
  <c r="I1937" i="6"/>
  <c r="J1937" i="6"/>
  <c r="K1937" i="6"/>
  <c r="L1937" i="6"/>
  <c r="M1937" i="6"/>
  <c r="N1937" i="6"/>
  <c r="O1937" i="6"/>
  <c r="H1938" i="6"/>
  <c r="I1938" i="6"/>
  <c r="J1938" i="6"/>
  <c r="K1938" i="6"/>
  <c r="L1938" i="6"/>
  <c r="M1938" i="6"/>
  <c r="N1938" i="6"/>
  <c r="O1938" i="6"/>
  <c r="H1939" i="6"/>
  <c r="I1939" i="6"/>
  <c r="J1939" i="6"/>
  <c r="K1939" i="6"/>
  <c r="L1939" i="6"/>
  <c r="M1939" i="6"/>
  <c r="N1939" i="6"/>
  <c r="O1939" i="6"/>
  <c r="H1940" i="6"/>
  <c r="I1940" i="6"/>
  <c r="J1940" i="6"/>
  <c r="K1940" i="6"/>
  <c r="L1940" i="6"/>
  <c r="M1940" i="6"/>
  <c r="N1940" i="6"/>
  <c r="O1940" i="6"/>
  <c r="H1941" i="6"/>
  <c r="I1941" i="6"/>
  <c r="J1941" i="6"/>
  <c r="K1941" i="6"/>
  <c r="L1941" i="6"/>
  <c r="M1941" i="6"/>
  <c r="N1941" i="6"/>
  <c r="O1941" i="6"/>
  <c r="H1942" i="6"/>
  <c r="I1942" i="6"/>
  <c r="J1942" i="6"/>
  <c r="K1942" i="6"/>
  <c r="L1942" i="6"/>
  <c r="M1942" i="6"/>
  <c r="N1942" i="6"/>
  <c r="O1942" i="6"/>
  <c r="H1943" i="6"/>
  <c r="I1943" i="6"/>
  <c r="J1943" i="6"/>
  <c r="K1943" i="6"/>
  <c r="L1943" i="6"/>
  <c r="M1943" i="6"/>
  <c r="N1943" i="6"/>
  <c r="O1943" i="6"/>
  <c r="H1944" i="6"/>
  <c r="I1944" i="6"/>
  <c r="J1944" i="6"/>
  <c r="K1944" i="6"/>
  <c r="L1944" i="6"/>
  <c r="M1944" i="6"/>
  <c r="N1944" i="6"/>
  <c r="O1944" i="6"/>
  <c r="H1945" i="6"/>
  <c r="I1945" i="6"/>
  <c r="J1945" i="6"/>
  <c r="K1945" i="6"/>
  <c r="L1945" i="6"/>
  <c r="M1945" i="6"/>
  <c r="N1945" i="6"/>
  <c r="O1945" i="6"/>
  <c r="H1946" i="6"/>
  <c r="I1946" i="6"/>
  <c r="J1946" i="6"/>
  <c r="K1946" i="6"/>
  <c r="L1946" i="6"/>
  <c r="M1946" i="6"/>
  <c r="N1946" i="6"/>
  <c r="O1946" i="6"/>
  <c r="H1947" i="6"/>
  <c r="I1947" i="6"/>
  <c r="J1947" i="6"/>
  <c r="K1947" i="6"/>
  <c r="L1947" i="6"/>
  <c r="M1947" i="6"/>
  <c r="N1947" i="6"/>
  <c r="O1947" i="6"/>
  <c r="H1948" i="6"/>
  <c r="I1948" i="6"/>
  <c r="J1948" i="6"/>
  <c r="K1948" i="6"/>
  <c r="L1948" i="6"/>
  <c r="M1948" i="6"/>
  <c r="N1948" i="6"/>
  <c r="O1948" i="6"/>
  <c r="H1949" i="6"/>
  <c r="I1949" i="6"/>
  <c r="J1949" i="6"/>
  <c r="K1949" i="6"/>
  <c r="L1949" i="6"/>
  <c r="M1949" i="6"/>
  <c r="N1949" i="6"/>
  <c r="O1949" i="6"/>
  <c r="H1950" i="6"/>
  <c r="I1950" i="6"/>
  <c r="J1950" i="6"/>
  <c r="K1950" i="6"/>
  <c r="L1950" i="6"/>
  <c r="M1950" i="6"/>
  <c r="N1950" i="6"/>
  <c r="O1950" i="6"/>
  <c r="H1951" i="6"/>
  <c r="I1951" i="6"/>
  <c r="J1951" i="6"/>
  <c r="K1951" i="6"/>
  <c r="L1951" i="6"/>
  <c r="M1951" i="6"/>
  <c r="N1951" i="6"/>
  <c r="O1951" i="6"/>
  <c r="H1952" i="6"/>
  <c r="I1952" i="6"/>
  <c r="J1952" i="6"/>
  <c r="K1952" i="6"/>
  <c r="L1952" i="6"/>
  <c r="M1952" i="6"/>
  <c r="N1952" i="6"/>
  <c r="O1952" i="6"/>
  <c r="H1953" i="6"/>
  <c r="I1953" i="6"/>
  <c r="J1953" i="6"/>
  <c r="K1953" i="6"/>
  <c r="L1953" i="6"/>
  <c r="M1953" i="6"/>
  <c r="N1953" i="6"/>
  <c r="O1953" i="6"/>
  <c r="H1954" i="6"/>
  <c r="I1954" i="6"/>
  <c r="J1954" i="6"/>
  <c r="K1954" i="6"/>
  <c r="L1954" i="6"/>
  <c r="M1954" i="6"/>
  <c r="N1954" i="6"/>
  <c r="O1954" i="6"/>
  <c r="H1955" i="6"/>
  <c r="I1955" i="6"/>
  <c r="J1955" i="6"/>
  <c r="K1955" i="6"/>
  <c r="L1955" i="6"/>
  <c r="M1955" i="6"/>
  <c r="N1955" i="6"/>
  <c r="O1955" i="6"/>
  <c r="H1956" i="6"/>
  <c r="I1956" i="6"/>
  <c r="J1956" i="6"/>
  <c r="K1956" i="6"/>
  <c r="L1956" i="6"/>
  <c r="M1956" i="6"/>
  <c r="N1956" i="6"/>
  <c r="O1956" i="6"/>
  <c r="H1957" i="6"/>
  <c r="I1957" i="6"/>
  <c r="J1957" i="6"/>
  <c r="K1957" i="6"/>
  <c r="L1957" i="6"/>
  <c r="M1957" i="6"/>
  <c r="N1957" i="6"/>
  <c r="O1957" i="6"/>
  <c r="H1958" i="6"/>
  <c r="I1958" i="6"/>
  <c r="J1958" i="6"/>
  <c r="K1958" i="6"/>
  <c r="L1958" i="6"/>
  <c r="M1958" i="6"/>
  <c r="N1958" i="6"/>
  <c r="O1958" i="6"/>
  <c r="H1959" i="6"/>
  <c r="I1959" i="6"/>
  <c r="J1959" i="6"/>
  <c r="K1959" i="6"/>
  <c r="L1959" i="6"/>
  <c r="M1959" i="6"/>
  <c r="N1959" i="6"/>
  <c r="O1959" i="6"/>
  <c r="H1960" i="6"/>
  <c r="I1960" i="6"/>
  <c r="J1960" i="6"/>
  <c r="K1960" i="6"/>
  <c r="L1960" i="6"/>
  <c r="M1960" i="6"/>
  <c r="N1960" i="6"/>
  <c r="O1960" i="6"/>
  <c r="H1961" i="6"/>
  <c r="I1961" i="6"/>
  <c r="J1961" i="6"/>
  <c r="K1961" i="6"/>
  <c r="L1961" i="6"/>
  <c r="M1961" i="6"/>
  <c r="N1961" i="6"/>
  <c r="O1961" i="6"/>
  <c r="H1962" i="6"/>
  <c r="I1962" i="6"/>
  <c r="J1962" i="6"/>
  <c r="K1962" i="6"/>
  <c r="L1962" i="6"/>
  <c r="M1962" i="6"/>
  <c r="N1962" i="6"/>
  <c r="O1962" i="6"/>
  <c r="H1963" i="6"/>
  <c r="I1963" i="6"/>
  <c r="J1963" i="6"/>
  <c r="K1963" i="6"/>
  <c r="L1963" i="6"/>
  <c r="M1963" i="6"/>
  <c r="N1963" i="6"/>
  <c r="O1963" i="6"/>
  <c r="H1964" i="6"/>
  <c r="I1964" i="6"/>
  <c r="J1964" i="6"/>
  <c r="K1964" i="6"/>
  <c r="L1964" i="6"/>
  <c r="M1964" i="6"/>
  <c r="N1964" i="6"/>
  <c r="O1964" i="6"/>
  <c r="H1965" i="6"/>
  <c r="I1965" i="6"/>
  <c r="J1965" i="6"/>
  <c r="K1965" i="6"/>
  <c r="L1965" i="6"/>
  <c r="M1965" i="6"/>
  <c r="N1965" i="6"/>
  <c r="O1965" i="6"/>
  <c r="H1966" i="6"/>
  <c r="I1966" i="6"/>
  <c r="J1966" i="6"/>
  <c r="K1966" i="6"/>
  <c r="L1966" i="6"/>
  <c r="M1966" i="6"/>
  <c r="N1966" i="6"/>
  <c r="O1966" i="6"/>
  <c r="H1967" i="6"/>
  <c r="I1967" i="6"/>
  <c r="J1967" i="6"/>
  <c r="K1967" i="6"/>
  <c r="L1967" i="6"/>
  <c r="M1967" i="6"/>
  <c r="N1967" i="6"/>
  <c r="O1967" i="6"/>
  <c r="H1968" i="6"/>
  <c r="I1968" i="6"/>
  <c r="J1968" i="6"/>
  <c r="K1968" i="6"/>
  <c r="L1968" i="6"/>
  <c r="M1968" i="6"/>
  <c r="N1968" i="6"/>
  <c r="O1968" i="6"/>
  <c r="H1969" i="6"/>
  <c r="I1969" i="6"/>
  <c r="J1969" i="6"/>
  <c r="K1969" i="6"/>
  <c r="L1969" i="6"/>
  <c r="M1969" i="6"/>
  <c r="N1969" i="6"/>
  <c r="O1969" i="6"/>
  <c r="H1970" i="6"/>
  <c r="I1970" i="6"/>
  <c r="J1970" i="6"/>
  <c r="K1970" i="6"/>
  <c r="L1970" i="6"/>
  <c r="M1970" i="6"/>
  <c r="N1970" i="6"/>
  <c r="O1970" i="6"/>
  <c r="H1971" i="6"/>
  <c r="I1971" i="6"/>
  <c r="J1971" i="6"/>
  <c r="K1971" i="6"/>
  <c r="L1971" i="6"/>
  <c r="M1971" i="6"/>
  <c r="N1971" i="6"/>
  <c r="O1971" i="6"/>
  <c r="H1972" i="6"/>
  <c r="I1972" i="6"/>
  <c r="J1972" i="6"/>
  <c r="K1972" i="6"/>
  <c r="L1972" i="6"/>
  <c r="M1972" i="6"/>
  <c r="N1972" i="6"/>
  <c r="O1972" i="6"/>
  <c r="H1973" i="6"/>
  <c r="I1973" i="6"/>
  <c r="J1973" i="6"/>
  <c r="K1973" i="6"/>
  <c r="L1973" i="6"/>
  <c r="M1973" i="6"/>
  <c r="N1973" i="6"/>
  <c r="O1973" i="6"/>
  <c r="H1974" i="6"/>
  <c r="I1974" i="6"/>
  <c r="J1974" i="6"/>
  <c r="K1974" i="6"/>
  <c r="L1974" i="6"/>
  <c r="M1974" i="6"/>
  <c r="N1974" i="6"/>
  <c r="O1974" i="6"/>
  <c r="H1975" i="6"/>
  <c r="I1975" i="6"/>
  <c r="J1975" i="6"/>
  <c r="K1975" i="6"/>
  <c r="L1975" i="6"/>
  <c r="M1975" i="6"/>
  <c r="N1975" i="6"/>
  <c r="O1975" i="6"/>
  <c r="H1976" i="6"/>
  <c r="I1976" i="6"/>
  <c r="J1976" i="6"/>
  <c r="K1976" i="6"/>
  <c r="L1976" i="6"/>
  <c r="M1976" i="6"/>
  <c r="N1976" i="6"/>
  <c r="O1976" i="6"/>
  <c r="H1977" i="6"/>
  <c r="I1977" i="6"/>
  <c r="J1977" i="6"/>
  <c r="K1977" i="6"/>
  <c r="L1977" i="6"/>
  <c r="M1977" i="6"/>
  <c r="N1977" i="6"/>
  <c r="O1977" i="6"/>
  <c r="H1978" i="6"/>
  <c r="I1978" i="6"/>
  <c r="J1978" i="6"/>
  <c r="K1978" i="6"/>
  <c r="L1978" i="6"/>
  <c r="M1978" i="6"/>
  <c r="N1978" i="6"/>
  <c r="O1978" i="6"/>
  <c r="H1979" i="6"/>
  <c r="I1979" i="6"/>
  <c r="J1979" i="6"/>
  <c r="K1979" i="6"/>
  <c r="L1979" i="6"/>
  <c r="M1979" i="6"/>
  <c r="N1979" i="6"/>
  <c r="O1979" i="6"/>
  <c r="H1980" i="6"/>
  <c r="I1980" i="6"/>
  <c r="J1980" i="6"/>
  <c r="K1980" i="6"/>
  <c r="L1980" i="6"/>
  <c r="M1980" i="6"/>
  <c r="N1980" i="6"/>
  <c r="O1980" i="6"/>
  <c r="H1981" i="6"/>
  <c r="I1981" i="6"/>
  <c r="J1981" i="6"/>
  <c r="K1981" i="6"/>
  <c r="L1981" i="6"/>
  <c r="M1981" i="6"/>
  <c r="N1981" i="6"/>
  <c r="O1981" i="6"/>
  <c r="H1982" i="6"/>
  <c r="I1982" i="6"/>
  <c r="J1982" i="6"/>
  <c r="K1982" i="6"/>
  <c r="L1982" i="6"/>
  <c r="M1982" i="6"/>
  <c r="N1982" i="6"/>
  <c r="O1982" i="6"/>
  <c r="H1983" i="6"/>
  <c r="I1983" i="6"/>
  <c r="J1983" i="6"/>
  <c r="K1983" i="6"/>
  <c r="L1983" i="6"/>
  <c r="M1983" i="6"/>
  <c r="N1983" i="6"/>
  <c r="O1983" i="6"/>
  <c r="H1984" i="6"/>
  <c r="I1984" i="6"/>
  <c r="J1984" i="6"/>
  <c r="K1984" i="6"/>
  <c r="L1984" i="6"/>
  <c r="M1984" i="6"/>
  <c r="N1984" i="6"/>
  <c r="O1984" i="6"/>
  <c r="H1985" i="6"/>
  <c r="I1985" i="6"/>
  <c r="J1985" i="6"/>
  <c r="K1985" i="6"/>
  <c r="L1985" i="6"/>
  <c r="M1985" i="6"/>
  <c r="N1985" i="6"/>
  <c r="O1985" i="6"/>
  <c r="H1986" i="6"/>
  <c r="I1986" i="6"/>
  <c r="J1986" i="6"/>
  <c r="K1986" i="6"/>
  <c r="L1986" i="6"/>
  <c r="M1986" i="6"/>
  <c r="N1986" i="6"/>
  <c r="O1986" i="6"/>
  <c r="H1987" i="6"/>
  <c r="I1987" i="6"/>
  <c r="J1987" i="6"/>
  <c r="K1987" i="6"/>
  <c r="L1987" i="6"/>
  <c r="M1987" i="6"/>
  <c r="N1987" i="6"/>
  <c r="O1987" i="6"/>
  <c r="H1988" i="6"/>
  <c r="I1988" i="6"/>
  <c r="J1988" i="6"/>
  <c r="K1988" i="6"/>
  <c r="L1988" i="6"/>
  <c r="M1988" i="6"/>
  <c r="N1988" i="6"/>
  <c r="O1988" i="6"/>
  <c r="H1989" i="6"/>
  <c r="I1989" i="6"/>
  <c r="J1989" i="6"/>
  <c r="K1989" i="6"/>
  <c r="L1989" i="6"/>
  <c r="M1989" i="6"/>
  <c r="N1989" i="6"/>
  <c r="O1989" i="6"/>
  <c r="H1990" i="6"/>
  <c r="I1990" i="6"/>
  <c r="J1990" i="6"/>
  <c r="K1990" i="6"/>
  <c r="L1990" i="6"/>
  <c r="M1990" i="6"/>
  <c r="N1990" i="6"/>
  <c r="O1990" i="6"/>
  <c r="H1991" i="6"/>
  <c r="I1991" i="6"/>
  <c r="J1991" i="6"/>
  <c r="K1991" i="6"/>
  <c r="L1991" i="6"/>
  <c r="M1991" i="6"/>
  <c r="N1991" i="6"/>
  <c r="O1991" i="6"/>
  <c r="H1992" i="6"/>
  <c r="I1992" i="6"/>
  <c r="J1992" i="6"/>
  <c r="K1992" i="6"/>
  <c r="L1992" i="6"/>
  <c r="M1992" i="6"/>
  <c r="N1992" i="6"/>
  <c r="O1992" i="6"/>
  <c r="H1993" i="6"/>
  <c r="I1993" i="6"/>
  <c r="J1993" i="6"/>
  <c r="K1993" i="6"/>
  <c r="L1993" i="6"/>
  <c r="M1993" i="6"/>
  <c r="N1993" i="6"/>
  <c r="O1993" i="6"/>
  <c r="H1994" i="6"/>
  <c r="I1994" i="6"/>
  <c r="J1994" i="6"/>
  <c r="K1994" i="6"/>
  <c r="L1994" i="6"/>
  <c r="M1994" i="6"/>
  <c r="N1994" i="6"/>
  <c r="O1994" i="6"/>
  <c r="H1995" i="6"/>
  <c r="I1995" i="6"/>
  <c r="J1995" i="6"/>
  <c r="K1995" i="6"/>
  <c r="L1995" i="6"/>
  <c r="M1995" i="6"/>
  <c r="N1995" i="6"/>
  <c r="O1995" i="6"/>
  <c r="H1996" i="6"/>
  <c r="I1996" i="6"/>
  <c r="J1996" i="6"/>
  <c r="K1996" i="6"/>
  <c r="L1996" i="6"/>
  <c r="M1996" i="6"/>
  <c r="N1996" i="6"/>
  <c r="O1996" i="6"/>
  <c r="H1997" i="6"/>
  <c r="I1997" i="6"/>
  <c r="J1997" i="6"/>
  <c r="K1997" i="6"/>
  <c r="L1997" i="6"/>
  <c r="M1997" i="6"/>
  <c r="N1997" i="6"/>
  <c r="O1997" i="6"/>
  <c r="H1998" i="6"/>
  <c r="I1998" i="6"/>
  <c r="J1998" i="6"/>
  <c r="K1998" i="6"/>
  <c r="L1998" i="6"/>
  <c r="M1998" i="6"/>
  <c r="N1998" i="6"/>
  <c r="O1998" i="6"/>
  <c r="H1999" i="6"/>
  <c r="I1999" i="6"/>
  <c r="J1999" i="6"/>
  <c r="K1999" i="6"/>
  <c r="L1999" i="6"/>
  <c r="M1999" i="6"/>
  <c r="N1999" i="6"/>
  <c r="O1999" i="6"/>
  <c r="H2000" i="6"/>
  <c r="I2000" i="6"/>
  <c r="J2000" i="6"/>
  <c r="K2000" i="6"/>
  <c r="L2000" i="6"/>
  <c r="M2000" i="6"/>
  <c r="N2000" i="6"/>
  <c r="O2000" i="6"/>
  <c r="H2001" i="6"/>
  <c r="I2001" i="6"/>
  <c r="J2001" i="6"/>
  <c r="K2001" i="6"/>
  <c r="L2001" i="6"/>
  <c r="M2001" i="6"/>
  <c r="N2001" i="6"/>
  <c r="O2001" i="6"/>
  <c r="H2002" i="6"/>
  <c r="I2002" i="6"/>
  <c r="J2002" i="6"/>
  <c r="K2002" i="6"/>
  <c r="L2002" i="6"/>
  <c r="M2002" i="6"/>
  <c r="N2002" i="6"/>
  <c r="O2002" i="6"/>
  <c r="H2003" i="6"/>
  <c r="I2003" i="6"/>
  <c r="J2003" i="6"/>
  <c r="K2003" i="6"/>
  <c r="L2003" i="6"/>
  <c r="M2003" i="6"/>
  <c r="N2003" i="6"/>
  <c r="O2003" i="6"/>
  <c r="H2004" i="6"/>
  <c r="I2004" i="6"/>
  <c r="J2004" i="6"/>
  <c r="K2004" i="6"/>
  <c r="L2004" i="6"/>
  <c r="M2004" i="6"/>
  <c r="N2004" i="6"/>
  <c r="O2004" i="6"/>
  <c r="H2005" i="6"/>
  <c r="I2005" i="6"/>
  <c r="J2005" i="6"/>
  <c r="K2005" i="6"/>
  <c r="L2005" i="6"/>
  <c r="M2005" i="6"/>
  <c r="N2005" i="6"/>
  <c r="O2005" i="6"/>
  <c r="H2006" i="6"/>
  <c r="I2006" i="6"/>
  <c r="J2006" i="6"/>
  <c r="K2006" i="6"/>
  <c r="L2006" i="6"/>
  <c r="M2006" i="6"/>
  <c r="N2006" i="6"/>
  <c r="O2006" i="6"/>
  <c r="H2007" i="6"/>
  <c r="I2007" i="6"/>
  <c r="J2007" i="6"/>
  <c r="K2007" i="6"/>
  <c r="L2007" i="6"/>
  <c r="M2007" i="6"/>
  <c r="N2007" i="6"/>
  <c r="O2007" i="6"/>
  <c r="H2008" i="6"/>
  <c r="I2008" i="6"/>
  <c r="J2008" i="6"/>
  <c r="K2008" i="6"/>
  <c r="L2008" i="6"/>
  <c r="M2008" i="6"/>
  <c r="N2008" i="6"/>
  <c r="O2008" i="6"/>
  <c r="H2009" i="6"/>
  <c r="I2009" i="6"/>
  <c r="J2009" i="6"/>
  <c r="K2009" i="6"/>
  <c r="L2009" i="6"/>
  <c r="M2009" i="6"/>
  <c r="N2009" i="6"/>
  <c r="O2009" i="6"/>
  <c r="H2010" i="6"/>
  <c r="I2010" i="6"/>
  <c r="J2010" i="6"/>
  <c r="K2010" i="6"/>
  <c r="L2010" i="6"/>
  <c r="M2010" i="6"/>
  <c r="N2010" i="6"/>
  <c r="O2010" i="6"/>
  <c r="H2011" i="6"/>
  <c r="I2011" i="6"/>
  <c r="J2011" i="6"/>
  <c r="K2011" i="6"/>
  <c r="L2011" i="6"/>
  <c r="M2011" i="6"/>
  <c r="N2011" i="6"/>
  <c r="O2011" i="6"/>
  <c r="H2012" i="6"/>
  <c r="I2012" i="6"/>
  <c r="J2012" i="6"/>
  <c r="K2012" i="6"/>
  <c r="L2012" i="6"/>
  <c r="M2012" i="6"/>
  <c r="N2012" i="6"/>
  <c r="O2012" i="6"/>
  <c r="H2013" i="6"/>
  <c r="I2013" i="6"/>
  <c r="J2013" i="6"/>
  <c r="K2013" i="6"/>
  <c r="L2013" i="6"/>
  <c r="M2013" i="6"/>
  <c r="N2013" i="6"/>
  <c r="O2013" i="6"/>
  <c r="H2014" i="6"/>
  <c r="I2014" i="6"/>
  <c r="J2014" i="6"/>
  <c r="K2014" i="6"/>
  <c r="L2014" i="6"/>
  <c r="M2014" i="6"/>
  <c r="N2014" i="6"/>
  <c r="O2014" i="6"/>
  <c r="H2015" i="6"/>
  <c r="I2015" i="6"/>
  <c r="J2015" i="6"/>
  <c r="K2015" i="6"/>
  <c r="L2015" i="6"/>
  <c r="M2015" i="6"/>
  <c r="N2015" i="6"/>
  <c r="O2015" i="6"/>
  <c r="H2016" i="6"/>
  <c r="I2016" i="6"/>
  <c r="J2016" i="6"/>
  <c r="K2016" i="6"/>
  <c r="L2016" i="6"/>
  <c r="M2016" i="6"/>
  <c r="N2016" i="6"/>
  <c r="O2016" i="6"/>
  <c r="H2017" i="6"/>
  <c r="I2017" i="6"/>
  <c r="J2017" i="6"/>
  <c r="K2017" i="6"/>
  <c r="L2017" i="6"/>
  <c r="M2017" i="6"/>
  <c r="N2017" i="6"/>
  <c r="O2017" i="6"/>
  <c r="H2018" i="6"/>
  <c r="I2018" i="6"/>
  <c r="J2018" i="6"/>
  <c r="K2018" i="6"/>
  <c r="L2018" i="6"/>
  <c r="M2018" i="6"/>
  <c r="N2018" i="6"/>
  <c r="O2018" i="6"/>
  <c r="H2019" i="6"/>
  <c r="I2019" i="6"/>
  <c r="J2019" i="6"/>
  <c r="K2019" i="6"/>
  <c r="L2019" i="6"/>
  <c r="M2019" i="6"/>
  <c r="N2019" i="6"/>
  <c r="O2019" i="6"/>
  <c r="H2020" i="6"/>
  <c r="I2020" i="6"/>
  <c r="J2020" i="6"/>
  <c r="K2020" i="6"/>
  <c r="L2020" i="6"/>
  <c r="M2020" i="6"/>
  <c r="N2020" i="6"/>
  <c r="O2020" i="6"/>
  <c r="H2021" i="6"/>
  <c r="I2021" i="6"/>
  <c r="J2021" i="6"/>
  <c r="K2021" i="6"/>
  <c r="L2021" i="6"/>
  <c r="M2021" i="6"/>
  <c r="N2021" i="6"/>
  <c r="O2021" i="6"/>
  <c r="H2022" i="6"/>
  <c r="I2022" i="6"/>
  <c r="J2022" i="6"/>
  <c r="K2022" i="6"/>
  <c r="L2022" i="6"/>
  <c r="M2022" i="6"/>
  <c r="N2022" i="6"/>
  <c r="O2022" i="6"/>
  <c r="H2023" i="6"/>
  <c r="I2023" i="6"/>
  <c r="J2023" i="6"/>
  <c r="K2023" i="6"/>
  <c r="L2023" i="6"/>
  <c r="M2023" i="6"/>
  <c r="N2023" i="6"/>
  <c r="O2023" i="6"/>
  <c r="H2024" i="6"/>
  <c r="I2024" i="6"/>
  <c r="J2024" i="6"/>
  <c r="K2024" i="6"/>
  <c r="L2024" i="6"/>
  <c r="M2024" i="6"/>
  <c r="N2024" i="6"/>
  <c r="O2024" i="6"/>
  <c r="H2025" i="6"/>
  <c r="I2025" i="6"/>
  <c r="J2025" i="6"/>
  <c r="K2025" i="6"/>
  <c r="L2025" i="6"/>
  <c r="M2025" i="6"/>
  <c r="N2025" i="6"/>
  <c r="O2025" i="6"/>
  <c r="H2026" i="6"/>
  <c r="I2026" i="6"/>
  <c r="J2026" i="6"/>
  <c r="K2026" i="6"/>
  <c r="L2026" i="6"/>
  <c r="M2026" i="6"/>
  <c r="N2026" i="6"/>
  <c r="O2026" i="6"/>
  <c r="H2027" i="6"/>
  <c r="I2027" i="6"/>
  <c r="J2027" i="6"/>
  <c r="K2027" i="6"/>
  <c r="L2027" i="6"/>
  <c r="M2027" i="6"/>
  <c r="N2027" i="6"/>
  <c r="O2027" i="6"/>
  <c r="H2028" i="6"/>
  <c r="I2028" i="6"/>
  <c r="J2028" i="6"/>
  <c r="K2028" i="6"/>
  <c r="L2028" i="6"/>
  <c r="M2028" i="6"/>
  <c r="N2028" i="6"/>
  <c r="O2028" i="6"/>
  <c r="H2029" i="6"/>
  <c r="I2029" i="6"/>
  <c r="J2029" i="6"/>
  <c r="K2029" i="6"/>
  <c r="L2029" i="6"/>
  <c r="M2029" i="6"/>
  <c r="N2029" i="6"/>
  <c r="O2029" i="6"/>
  <c r="H2030" i="6"/>
  <c r="I2030" i="6"/>
  <c r="J2030" i="6"/>
  <c r="K2030" i="6"/>
  <c r="L2030" i="6"/>
  <c r="M2030" i="6"/>
  <c r="N2030" i="6"/>
  <c r="O2030" i="6"/>
  <c r="H2031" i="6"/>
  <c r="I2031" i="6"/>
  <c r="J2031" i="6"/>
  <c r="K2031" i="6"/>
  <c r="L2031" i="6"/>
  <c r="M2031" i="6"/>
  <c r="N2031" i="6"/>
  <c r="O2031" i="6"/>
  <c r="H2032" i="6"/>
  <c r="I2032" i="6"/>
  <c r="J2032" i="6"/>
  <c r="K2032" i="6"/>
  <c r="L2032" i="6"/>
  <c r="M2032" i="6"/>
  <c r="N2032" i="6"/>
  <c r="O2032" i="6"/>
  <c r="H2033" i="6"/>
  <c r="I2033" i="6"/>
  <c r="J2033" i="6"/>
  <c r="K2033" i="6"/>
  <c r="L2033" i="6"/>
  <c r="M2033" i="6"/>
  <c r="N2033" i="6"/>
  <c r="O2033" i="6"/>
  <c r="H2034" i="6"/>
  <c r="I2034" i="6"/>
  <c r="J2034" i="6"/>
  <c r="K2034" i="6"/>
  <c r="L2034" i="6"/>
  <c r="M2034" i="6"/>
  <c r="N2034" i="6"/>
  <c r="O2034" i="6"/>
  <c r="H2035" i="6"/>
  <c r="I2035" i="6"/>
  <c r="J2035" i="6"/>
  <c r="K2035" i="6"/>
  <c r="L2035" i="6"/>
  <c r="M2035" i="6"/>
  <c r="N2035" i="6"/>
  <c r="O2035" i="6"/>
  <c r="H2036" i="6"/>
  <c r="I2036" i="6"/>
  <c r="J2036" i="6"/>
  <c r="K2036" i="6"/>
  <c r="L2036" i="6"/>
  <c r="M2036" i="6"/>
  <c r="N2036" i="6"/>
  <c r="O2036" i="6"/>
  <c r="H2037" i="6"/>
  <c r="I2037" i="6"/>
  <c r="J2037" i="6"/>
  <c r="K2037" i="6"/>
  <c r="L2037" i="6"/>
  <c r="M2037" i="6"/>
  <c r="N2037" i="6"/>
  <c r="O2037" i="6"/>
  <c r="H2038" i="6"/>
  <c r="I2038" i="6"/>
  <c r="J2038" i="6"/>
  <c r="K2038" i="6"/>
  <c r="L2038" i="6"/>
  <c r="M2038" i="6"/>
  <c r="N2038" i="6"/>
  <c r="O2038" i="6"/>
  <c r="H2039" i="6"/>
  <c r="I2039" i="6"/>
  <c r="J2039" i="6"/>
  <c r="K2039" i="6"/>
  <c r="L2039" i="6"/>
  <c r="M2039" i="6"/>
  <c r="N2039" i="6"/>
  <c r="O2039" i="6"/>
  <c r="H2040" i="6"/>
  <c r="I2040" i="6"/>
  <c r="J2040" i="6"/>
  <c r="K2040" i="6"/>
  <c r="L2040" i="6"/>
  <c r="M2040" i="6"/>
  <c r="N2040" i="6"/>
  <c r="O2040" i="6"/>
  <c r="H2041" i="6"/>
  <c r="I2041" i="6"/>
  <c r="J2041" i="6"/>
  <c r="K2041" i="6"/>
  <c r="L2041" i="6"/>
  <c r="M2041" i="6"/>
  <c r="N2041" i="6"/>
  <c r="O2041" i="6"/>
  <c r="H2042" i="6"/>
  <c r="I2042" i="6"/>
  <c r="J2042" i="6"/>
  <c r="K2042" i="6"/>
  <c r="L2042" i="6"/>
  <c r="M2042" i="6"/>
  <c r="N2042" i="6"/>
  <c r="O2042" i="6"/>
  <c r="H2043" i="6"/>
  <c r="I2043" i="6"/>
  <c r="J2043" i="6"/>
  <c r="K2043" i="6"/>
  <c r="L2043" i="6"/>
  <c r="M2043" i="6"/>
  <c r="N2043" i="6"/>
  <c r="O2043" i="6"/>
  <c r="H2044" i="6"/>
  <c r="I2044" i="6"/>
  <c r="J2044" i="6"/>
  <c r="K2044" i="6"/>
  <c r="L2044" i="6"/>
  <c r="M2044" i="6"/>
  <c r="N2044" i="6"/>
  <c r="O2044" i="6"/>
  <c r="H2045" i="6"/>
  <c r="I2045" i="6"/>
  <c r="J2045" i="6"/>
  <c r="K2045" i="6"/>
  <c r="L2045" i="6"/>
  <c r="M2045" i="6"/>
  <c r="N2045" i="6"/>
  <c r="O2045" i="6"/>
  <c r="H2046" i="6"/>
  <c r="I2046" i="6"/>
  <c r="J2046" i="6"/>
  <c r="K2046" i="6"/>
  <c r="L2046" i="6"/>
  <c r="M2046" i="6"/>
  <c r="N2046" i="6"/>
  <c r="O2046" i="6"/>
  <c r="H2047" i="6"/>
  <c r="I2047" i="6"/>
  <c r="J2047" i="6"/>
  <c r="K2047" i="6"/>
  <c r="L2047" i="6"/>
  <c r="M2047" i="6"/>
  <c r="N2047" i="6"/>
  <c r="O2047" i="6"/>
  <c r="H2048" i="6"/>
  <c r="I2048" i="6"/>
  <c r="J2048" i="6"/>
  <c r="K2048" i="6"/>
  <c r="L2048" i="6"/>
  <c r="M2048" i="6"/>
  <c r="N2048" i="6"/>
  <c r="O2048" i="6"/>
  <c r="H2049" i="6"/>
  <c r="I2049" i="6"/>
  <c r="J2049" i="6"/>
  <c r="K2049" i="6"/>
  <c r="L2049" i="6"/>
  <c r="M2049" i="6"/>
  <c r="N2049" i="6"/>
  <c r="O2049" i="6"/>
  <c r="H2050" i="6"/>
  <c r="I2050" i="6"/>
  <c r="J2050" i="6"/>
  <c r="K2050" i="6"/>
  <c r="L2050" i="6"/>
  <c r="M2050" i="6"/>
  <c r="N2050" i="6"/>
  <c r="O2050" i="6"/>
  <c r="H2051" i="6"/>
  <c r="I2051" i="6"/>
  <c r="J2051" i="6"/>
  <c r="K2051" i="6"/>
  <c r="L2051" i="6"/>
  <c r="M2051" i="6"/>
  <c r="N2051" i="6"/>
  <c r="O2051" i="6"/>
  <c r="H2052" i="6"/>
  <c r="I2052" i="6"/>
  <c r="J2052" i="6"/>
  <c r="K2052" i="6"/>
  <c r="L2052" i="6"/>
  <c r="M2052" i="6"/>
  <c r="N2052" i="6"/>
  <c r="O2052" i="6"/>
  <c r="H2053" i="6"/>
  <c r="I2053" i="6"/>
  <c r="J2053" i="6"/>
  <c r="K2053" i="6"/>
  <c r="L2053" i="6"/>
  <c r="M2053" i="6"/>
  <c r="N2053" i="6"/>
  <c r="O2053" i="6"/>
  <c r="H2054" i="6"/>
  <c r="I2054" i="6"/>
  <c r="J2054" i="6"/>
  <c r="K2054" i="6"/>
  <c r="L2054" i="6"/>
  <c r="M2054" i="6"/>
  <c r="N2054" i="6"/>
  <c r="O2054" i="6"/>
  <c r="H2055" i="6"/>
  <c r="I2055" i="6"/>
  <c r="J2055" i="6"/>
  <c r="K2055" i="6"/>
  <c r="L2055" i="6"/>
  <c r="M2055" i="6"/>
  <c r="N2055" i="6"/>
  <c r="O2055" i="6"/>
  <c r="H2056" i="6"/>
  <c r="I2056" i="6"/>
  <c r="J2056" i="6"/>
  <c r="K2056" i="6"/>
  <c r="L2056" i="6"/>
  <c r="M2056" i="6"/>
  <c r="N2056" i="6"/>
  <c r="O2056" i="6"/>
  <c r="H2057" i="6"/>
  <c r="I2057" i="6"/>
  <c r="J2057" i="6"/>
  <c r="K2057" i="6"/>
  <c r="L2057" i="6"/>
  <c r="M2057" i="6"/>
  <c r="N2057" i="6"/>
  <c r="O2057" i="6"/>
  <c r="H2058" i="6"/>
  <c r="I2058" i="6"/>
  <c r="J2058" i="6"/>
  <c r="K2058" i="6"/>
  <c r="L2058" i="6"/>
  <c r="M2058" i="6"/>
  <c r="N2058" i="6"/>
  <c r="O2058" i="6"/>
  <c r="H2059" i="6"/>
  <c r="I2059" i="6"/>
  <c r="J2059" i="6"/>
  <c r="K2059" i="6"/>
  <c r="L2059" i="6"/>
  <c r="M2059" i="6"/>
  <c r="N2059" i="6"/>
  <c r="O2059" i="6"/>
  <c r="H2060" i="6"/>
  <c r="I2060" i="6"/>
  <c r="J2060" i="6"/>
  <c r="K2060" i="6"/>
  <c r="L2060" i="6"/>
  <c r="M2060" i="6"/>
  <c r="N2060" i="6"/>
  <c r="O2060" i="6"/>
  <c r="H2061" i="6"/>
  <c r="I2061" i="6"/>
  <c r="J2061" i="6"/>
  <c r="K2061" i="6"/>
  <c r="L2061" i="6"/>
  <c r="M2061" i="6"/>
  <c r="N2061" i="6"/>
  <c r="O2061" i="6"/>
  <c r="H2062" i="6"/>
  <c r="I2062" i="6"/>
  <c r="J2062" i="6"/>
  <c r="K2062" i="6"/>
  <c r="L2062" i="6"/>
  <c r="M2062" i="6"/>
  <c r="N2062" i="6"/>
  <c r="O2062" i="6"/>
  <c r="H2063" i="6"/>
  <c r="I2063" i="6"/>
  <c r="J2063" i="6"/>
  <c r="K2063" i="6"/>
  <c r="L2063" i="6"/>
  <c r="M2063" i="6"/>
  <c r="N2063" i="6"/>
  <c r="O2063" i="6"/>
  <c r="H2064" i="6"/>
  <c r="I2064" i="6"/>
  <c r="J2064" i="6"/>
  <c r="K2064" i="6"/>
  <c r="L2064" i="6"/>
  <c r="M2064" i="6"/>
  <c r="N2064" i="6"/>
  <c r="O2064" i="6"/>
  <c r="H2065" i="6"/>
  <c r="I2065" i="6"/>
  <c r="J2065" i="6"/>
  <c r="K2065" i="6"/>
  <c r="L2065" i="6"/>
  <c r="M2065" i="6"/>
  <c r="N2065" i="6"/>
  <c r="O2065" i="6"/>
  <c r="H2066" i="6"/>
  <c r="I2066" i="6"/>
  <c r="J2066" i="6"/>
  <c r="K2066" i="6"/>
  <c r="L2066" i="6"/>
  <c r="M2066" i="6"/>
  <c r="N2066" i="6"/>
  <c r="O2066" i="6"/>
  <c r="H2067" i="6"/>
  <c r="I2067" i="6"/>
  <c r="J2067" i="6"/>
  <c r="K2067" i="6"/>
  <c r="L2067" i="6"/>
  <c r="M2067" i="6"/>
  <c r="N2067" i="6"/>
  <c r="O2067" i="6"/>
  <c r="H2068" i="6"/>
  <c r="I2068" i="6"/>
  <c r="J2068" i="6"/>
  <c r="K2068" i="6"/>
  <c r="L2068" i="6"/>
  <c r="M2068" i="6"/>
  <c r="N2068" i="6"/>
  <c r="O2068" i="6"/>
  <c r="H2069" i="6"/>
  <c r="I2069" i="6"/>
  <c r="J2069" i="6"/>
  <c r="K2069" i="6"/>
  <c r="L2069" i="6"/>
  <c r="M2069" i="6"/>
  <c r="N2069" i="6"/>
  <c r="O2069" i="6"/>
  <c r="H2070" i="6"/>
  <c r="I2070" i="6"/>
  <c r="J2070" i="6"/>
  <c r="K2070" i="6"/>
  <c r="L2070" i="6"/>
  <c r="M2070" i="6"/>
  <c r="N2070" i="6"/>
  <c r="O2070" i="6"/>
  <c r="H2071" i="6"/>
  <c r="I2071" i="6"/>
  <c r="J2071" i="6"/>
  <c r="K2071" i="6"/>
  <c r="L2071" i="6"/>
  <c r="M2071" i="6"/>
  <c r="N2071" i="6"/>
  <c r="O2071" i="6"/>
  <c r="H2072" i="6"/>
  <c r="I2072" i="6"/>
  <c r="J2072" i="6"/>
  <c r="K2072" i="6"/>
  <c r="L2072" i="6"/>
  <c r="M2072" i="6"/>
  <c r="N2072" i="6"/>
  <c r="O2072" i="6"/>
  <c r="H2073" i="6"/>
  <c r="I2073" i="6"/>
  <c r="J2073" i="6"/>
  <c r="K2073" i="6"/>
  <c r="L2073" i="6"/>
  <c r="M2073" i="6"/>
  <c r="N2073" i="6"/>
  <c r="O2073" i="6"/>
  <c r="H2074" i="6"/>
  <c r="I2074" i="6"/>
  <c r="J2074" i="6"/>
  <c r="K2074" i="6"/>
  <c r="L2074" i="6"/>
  <c r="M2074" i="6"/>
  <c r="N2074" i="6"/>
  <c r="O2074" i="6"/>
  <c r="H2075" i="6"/>
  <c r="I2075" i="6"/>
  <c r="J2075" i="6"/>
  <c r="K2075" i="6"/>
  <c r="L2075" i="6"/>
  <c r="M2075" i="6"/>
  <c r="N2075" i="6"/>
  <c r="O2075" i="6"/>
  <c r="H2076" i="6"/>
  <c r="I2076" i="6"/>
  <c r="J2076" i="6"/>
  <c r="K2076" i="6"/>
  <c r="L2076" i="6"/>
  <c r="M2076" i="6"/>
  <c r="N2076" i="6"/>
  <c r="O2076" i="6"/>
  <c r="H2077" i="6"/>
  <c r="I2077" i="6"/>
  <c r="J2077" i="6"/>
  <c r="K2077" i="6"/>
  <c r="L2077" i="6"/>
  <c r="M2077" i="6"/>
  <c r="N2077" i="6"/>
  <c r="O2077" i="6"/>
  <c r="H2078" i="6"/>
  <c r="I2078" i="6"/>
  <c r="J2078" i="6"/>
  <c r="K2078" i="6"/>
  <c r="L2078" i="6"/>
  <c r="M2078" i="6"/>
  <c r="N2078" i="6"/>
  <c r="O2078" i="6"/>
  <c r="H2079" i="6"/>
  <c r="I2079" i="6"/>
  <c r="J2079" i="6"/>
  <c r="K2079" i="6"/>
  <c r="L2079" i="6"/>
  <c r="M2079" i="6"/>
  <c r="N2079" i="6"/>
  <c r="O2079" i="6"/>
  <c r="H2080" i="6"/>
  <c r="I2080" i="6"/>
  <c r="J2080" i="6"/>
  <c r="K2080" i="6"/>
  <c r="L2080" i="6"/>
  <c r="M2080" i="6"/>
  <c r="N2080" i="6"/>
  <c r="O2080" i="6"/>
  <c r="H2081" i="6"/>
  <c r="I2081" i="6"/>
  <c r="J2081" i="6"/>
  <c r="K2081" i="6"/>
  <c r="L2081" i="6"/>
  <c r="M2081" i="6"/>
  <c r="N2081" i="6"/>
  <c r="O2081" i="6"/>
  <c r="H2082" i="6"/>
  <c r="I2082" i="6"/>
  <c r="J2082" i="6"/>
  <c r="K2082" i="6"/>
  <c r="L2082" i="6"/>
  <c r="M2082" i="6"/>
  <c r="N2082" i="6"/>
  <c r="O2082" i="6"/>
  <c r="H2083" i="6"/>
  <c r="I2083" i="6"/>
  <c r="J2083" i="6"/>
  <c r="K2083" i="6"/>
  <c r="L2083" i="6"/>
  <c r="M2083" i="6"/>
  <c r="N2083" i="6"/>
  <c r="O2083" i="6"/>
  <c r="H2084" i="6"/>
  <c r="I2084" i="6"/>
  <c r="J2084" i="6"/>
  <c r="K2084" i="6"/>
  <c r="L2084" i="6"/>
  <c r="M2084" i="6"/>
  <c r="N2084" i="6"/>
  <c r="O2084" i="6"/>
  <c r="H2085" i="6"/>
  <c r="I2085" i="6"/>
  <c r="J2085" i="6"/>
  <c r="K2085" i="6"/>
  <c r="L2085" i="6"/>
  <c r="M2085" i="6"/>
  <c r="N2085" i="6"/>
  <c r="O2085" i="6"/>
  <c r="H2086" i="6"/>
  <c r="I2086" i="6"/>
  <c r="J2086" i="6"/>
  <c r="K2086" i="6"/>
  <c r="L2086" i="6"/>
  <c r="M2086" i="6"/>
  <c r="N2086" i="6"/>
  <c r="O2086" i="6"/>
  <c r="H2087" i="6"/>
  <c r="I2087" i="6"/>
  <c r="J2087" i="6"/>
  <c r="K2087" i="6"/>
  <c r="L2087" i="6"/>
  <c r="M2087" i="6"/>
  <c r="N2087" i="6"/>
  <c r="O2087" i="6"/>
  <c r="H2088" i="6"/>
  <c r="I2088" i="6"/>
  <c r="J2088" i="6"/>
  <c r="K2088" i="6"/>
  <c r="L2088" i="6"/>
  <c r="M2088" i="6"/>
  <c r="N2088" i="6"/>
  <c r="O2088" i="6"/>
  <c r="H2089" i="6"/>
  <c r="I2089" i="6"/>
  <c r="J2089" i="6"/>
  <c r="K2089" i="6"/>
  <c r="L2089" i="6"/>
  <c r="M2089" i="6"/>
  <c r="N2089" i="6"/>
  <c r="O2089" i="6"/>
  <c r="H2090" i="6"/>
  <c r="I2090" i="6"/>
  <c r="J2090" i="6"/>
  <c r="K2090" i="6"/>
  <c r="L2090" i="6"/>
  <c r="M2090" i="6"/>
  <c r="N2090" i="6"/>
  <c r="O2090" i="6"/>
  <c r="H2091" i="6"/>
  <c r="I2091" i="6"/>
  <c r="J2091" i="6"/>
  <c r="K2091" i="6"/>
  <c r="L2091" i="6"/>
  <c r="M2091" i="6"/>
  <c r="N2091" i="6"/>
  <c r="O2091" i="6"/>
  <c r="H2092" i="6"/>
  <c r="I2092" i="6"/>
  <c r="J2092" i="6"/>
  <c r="K2092" i="6"/>
  <c r="L2092" i="6"/>
  <c r="M2092" i="6"/>
  <c r="N2092" i="6"/>
  <c r="O2092" i="6"/>
  <c r="H2093" i="6"/>
  <c r="I2093" i="6"/>
  <c r="J2093" i="6"/>
  <c r="K2093" i="6"/>
  <c r="L2093" i="6"/>
  <c r="M2093" i="6"/>
  <c r="N2093" i="6"/>
  <c r="O2093" i="6"/>
  <c r="H2094" i="6"/>
  <c r="I2094" i="6"/>
  <c r="J2094" i="6"/>
  <c r="K2094" i="6"/>
  <c r="L2094" i="6"/>
  <c r="M2094" i="6"/>
  <c r="N2094" i="6"/>
  <c r="O2094" i="6"/>
  <c r="H2095" i="6"/>
  <c r="I2095" i="6"/>
  <c r="J2095" i="6"/>
  <c r="K2095" i="6"/>
  <c r="L2095" i="6"/>
  <c r="M2095" i="6"/>
  <c r="N2095" i="6"/>
  <c r="O2095" i="6"/>
  <c r="H2096" i="6"/>
  <c r="I2096" i="6"/>
  <c r="J2096" i="6"/>
  <c r="K2096" i="6"/>
  <c r="L2096" i="6"/>
  <c r="M2096" i="6"/>
  <c r="N2096" i="6"/>
  <c r="O2096" i="6"/>
  <c r="H2097" i="6"/>
  <c r="I2097" i="6"/>
  <c r="J2097" i="6"/>
  <c r="K2097" i="6"/>
  <c r="L2097" i="6"/>
  <c r="M2097" i="6"/>
  <c r="N2097" i="6"/>
  <c r="O2097" i="6"/>
  <c r="H2098" i="6"/>
  <c r="I2098" i="6"/>
  <c r="J2098" i="6"/>
  <c r="K2098" i="6"/>
  <c r="L2098" i="6"/>
  <c r="M2098" i="6"/>
  <c r="N2098" i="6"/>
  <c r="O2098" i="6"/>
  <c r="H2099" i="6"/>
  <c r="I2099" i="6"/>
  <c r="J2099" i="6"/>
  <c r="K2099" i="6"/>
  <c r="L2099" i="6"/>
  <c r="M2099" i="6"/>
  <c r="N2099" i="6"/>
  <c r="O2099" i="6"/>
  <c r="H2100" i="6"/>
  <c r="I2100" i="6"/>
  <c r="J2100" i="6"/>
  <c r="K2100" i="6"/>
  <c r="L2100" i="6"/>
  <c r="M2100" i="6"/>
  <c r="N2100" i="6"/>
  <c r="O2100" i="6"/>
  <c r="H2101" i="6"/>
  <c r="I2101" i="6"/>
  <c r="J2101" i="6"/>
  <c r="K2101" i="6"/>
  <c r="L2101" i="6"/>
  <c r="M2101" i="6"/>
  <c r="N2101" i="6"/>
  <c r="O2101" i="6"/>
  <c r="H2102" i="6"/>
  <c r="I2102" i="6"/>
  <c r="J2102" i="6"/>
  <c r="K2102" i="6"/>
  <c r="L2102" i="6"/>
  <c r="M2102" i="6"/>
  <c r="N2102" i="6"/>
  <c r="O2102" i="6"/>
  <c r="H2103" i="6"/>
  <c r="I2103" i="6"/>
  <c r="J2103" i="6"/>
  <c r="K2103" i="6"/>
  <c r="L2103" i="6"/>
  <c r="M2103" i="6"/>
  <c r="N2103" i="6"/>
  <c r="O2103" i="6"/>
  <c r="H2104" i="6"/>
  <c r="I2104" i="6"/>
  <c r="J2104" i="6"/>
  <c r="K2104" i="6"/>
  <c r="L2104" i="6"/>
  <c r="M2104" i="6"/>
  <c r="N2104" i="6"/>
  <c r="O2104" i="6"/>
  <c r="H2105" i="6"/>
  <c r="I2105" i="6"/>
  <c r="J2105" i="6"/>
  <c r="K2105" i="6"/>
  <c r="L2105" i="6"/>
  <c r="M2105" i="6"/>
  <c r="N2105" i="6"/>
  <c r="O2105" i="6"/>
  <c r="H2106" i="6"/>
  <c r="I2106" i="6"/>
  <c r="J2106" i="6"/>
  <c r="K2106" i="6"/>
  <c r="L2106" i="6"/>
  <c r="M2106" i="6"/>
  <c r="N2106" i="6"/>
  <c r="O2106" i="6"/>
  <c r="H2107" i="6"/>
  <c r="I2107" i="6"/>
  <c r="J2107" i="6"/>
  <c r="K2107" i="6"/>
  <c r="L2107" i="6"/>
  <c r="M2107" i="6"/>
  <c r="N2107" i="6"/>
  <c r="O2107" i="6"/>
  <c r="H2108" i="6"/>
  <c r="I2108" i="6"/>
  <c r="J2108" i="6"/>
  <c r="K2108" i="6"/>
  <c r="L2108" i="6"/>
  <c r="M2108" i="6"/>
  <c r="N2108" i="6"/>
  <c r="O2108" i="6"/>
  <c r="H2109" i="6"/>
  <c r="I2109" i="6"/>
  <c r="J2109" i="6"/>
  <c r="K2109" i="6"/>
  <c r="L2109" i="6"/>
  <c r="M2109" i="6"/>
  <c r="N2109" i="6"/>
  <c r="O2109" i="6"/>
  <c r="H2110" i="6"/>
  <c r="I2110" i="6"/>
  <c r="J2110" i="6"/>
  <c r="K2110" i="6"/>
  <c r="L2110" i="6"/>
  <c r="M2110" i="6"/>
  <c r="N2110" i="6"/>
  <c r="O2110" i="6"/>
  <c r="H2111" i="6"/>
  <c r="I2111" i="6"/>
  <c r="J2111" i="6"/>
  <c r="K2111" i="6"/>
  <c r="L2111" i="6"/>
  <c r="M2111" i="6"/>
  <c r="N2111" i="6"/>
  <c r="O2111" i="6"/>
  <c r="H2112" i="6"/>
  <c r="I2112" i="6"/>
  <c r="J2112" i="6"/>
  <c r="K2112" i="6"/>
  <c r="L2112" i="6"/>
  <c r="M2112" i="6"/>
  <c r="N2112" i="6"/>
  <c r="O2112" i="6"/>
  <c r="H2113" i="6"/>
  <c r="I2113" i="6"/>
  <c r="J2113" i="6"/>
  <c r="K2113" i="6"/>
  <c r="L2113" i="6"/>
  <c r="M2113" i="6"/>
  <c r="N2113" i="6"/>
  <c r="O2113" i="6"/>
  <c r="H2114" i="6"/>
  <c r="I2114" i="6"/>
  <c r="J2114" i="6"/>
  <c r="K2114" i="6"/>
  <c r="L2114" i="6"/>
  <c r="M2114" i="6"/>
  <c r="N2114" i="6"/>
  <c r="O2114" i="6"/>
  <c r="H2115" i="6"/>
  <c r="I2115" i="6"/>
  <c r="J2115" i="6"/>
  <c r="K2115" i="6"/>
  <c r="L2115" i="6"/>
  <c r="M2115" i="6"/>
  <c r="N2115" i="6"/>
  <c r="O2115" i="6"/>
  <c r="H2116" i="6"/>
  <c r="I2116" i="6"/>
  <c r="J2116" i="6"/>
  <c r="K2116" i="6"/>
  <c r="L2116" i="6"/>
  <c r="M2116" i="6"/>
  <c r="N2116" i="6"/>
  <c r="O2116" i="6"/>
  <c r="H2117" i="6"/>
  <c r="I2117" i="6"/>
  <c r="J2117" i="6"/>
  <c r="K2117" i="6"/>
  <c r="L2117" i="6"/>
  <c r="M2117" i="6"/>
  <c r="N2117" i="6"/>
  <c r="O2117" i="6"/>
  <c r="H2118" i="6"/>
  <c r="I2118" i="6"/>
  <c r="J2118" i="6"/>
  <c r="K2118" i="6"/>
  <c r="L2118" i="6"/>
  <c r="M2118" i="6"/>
  <c r="N2118" i="6"/>
  <c r="O2118" i="6"/>
  <c r="H2119" i="6"/>
  <c r="I2119" i="6"/>
  <c r="J2119" i="6"/>
  <c r="K2119" i="6"/>
  <c r="L2119" i="6"/>
  <c r="M2119" i="6"/>
  <c r="N2119" i="6"/>
  <c r="O2119" i="6"/>
  <c r="H2120" i="6"/>
  <c r="I2120" i="6"/>
  <c r="J2120" i="6"/>
  <c r="K2120" i="6"/>
  <c r="L2120" i="6"/>
  <c r="M2120" i="6"/>
  <c r="N2120" i="6"/>
  <c r="O2120" i="6"/>
  <c r="H2121" i="6"/>
  <c r="I2121" i="6"/>
  <c r="J2121" i="6"/>
  <c r="K2121" i="6"/>
  <c r="L2121" i="6"/>
  <c r="M2121" i="6"/>
  <c r="N2121" i="6"/>
  <c r="O2121" i="6"/>
  <c r="H2122" i="6"/>
  <c r="I2122" i="6"/>
  <c r="J2122" i="6"/>
  <c r="K2122" i="6"/>
  <c r="L2122" i="6"/>
  <c r="M2122" i="6"/>
  <c r="N2122" i="6"/>
  <c r="O2122" i="6"/>
  <c r="H2123" i="6"/>
  <c r="I2123" i="6"/>
  <c r="J2123" i="6"/>
  <c r="K2123" i="6"/>
  <c r="L2123" i="6"/>
  <c r="M2123" i="6"/>
  <c r="N2123" i="6"/>
  <c r="O2123" i="6"/>
  <c r="H2124" i="6"/>
  <c r="I2124" i="6"/>
  <c r="J2124" i="6"/>
  <c r="K2124" i="6"/>
  <c r="L2124" i="6"/>
  <c r="M2124" i="6"/>
  <c r="N2124" i="6"/>
  <c r="O2124" i="6"/>
  <c r="H2125" i="6"/>
  <c r="I2125" i="6"/>
  <c r="J2125" i="6"/>
  <c r="K2125" i="6"/>
  <c r="L2125" i="6"/>
  <c r="M2125" i="6"/>
  <c r="N2125" i="6"/>
  <c r="O2125" i="6"/>
  <c r="H2126" i="6"/>
  <c r="I2126" i="6"/>
  <c r="J2126" i="6"/>
  <c r="K2126" i="6"/>
  <c r="L2126" i="6"/>
  <c r="M2126" i="6"/>
  <c r="N2126" i="6"/>
  <c r="O2126" i="6"/>
  <c r="H2127" i="6"/>
  <c r="I2127" i="6"/>
  <c r="J2127" i="6"/>
  <c r="K2127" i="6"/>
  <c r="L2127" i="6"/>
  <c r="M2127" i="6"/>
  <c r="N2127" i="6"/>
  <c r="O2127" i="6"/>
  <c r="H2128" i="6"/>
  <c r="I2128" i="6"/>
  <c r="J2128" i="6"/>
  <c r="K2128" i="6"/>
  <c r="L2128" i="6"/>
  <c r="M2128" i="6"/>
  <c r="N2128" i="6"/>
  <c r="O2128" i="6"/>
  <c r="H2129" i="6"/>
  <c r="I2129" i="6"/>
  <c r="J2129" i="6"/>
  <c r="K2129" i="6"/>
  <c r="L2129" i="6"/>
  <c r="M2129" i="6"/>
  <c r="N2129" i="6"/>
  <c r="O2129" i="6"/>
  <c r="H2130" i="6"/>
  <c r="I2130" i="6"/>
  <c r="J2130" i="6"/>
  <c r="K2130" i="6"/>
  <c r="L2130" i="6"/>
  <c r="M2130" i="6"/>
  <c r="N2130" i="6"/>
  <c r="O2130" i="6"/>
  <c r="H2131" i="6"/>
  <c r="I2131" i="6"/>
  <c r="J2131" i="6"/>
  <c r="K2131" i="6"/>
  <c r="L2131" i="6"/>
  <c r="M2131" i="6"/>
  <c r="N2131" i="6"/>
  <c r="O2131" i="6"/>
  <c r="H2132" i="6"/>
  <c r="I2132" i="6"/>
  <c r="J2132" i="6"/>
  <c r="K2132" i="6"/>
  <c r="L2132" i="6"/>
  <c r="M2132" i="6"/>
  <c r="N2132" i="6"/>
  <c r="O2132" i="6"/>
  <c r="H2133" i="6"/>
  <c r="I2133" i="6"/>
  <c r="J2133" i="6"/>
  <c r="K2133" i="6"/>
  <c r="L2133" i="6"/>
  <c r="M2133" i="6"/>
  <c r="N2133" i="6"/>
  <c r="O2133" i="6"/>
  <c r="H2134" i="6"/>
  <c r="I2134" i="6"/>
  <c r="J2134" i="6"/>
  <c r="K2134" i="6"/>
  <c r="L2134" i="6"/>
  <c r="M2134" i="6"/>
  <c r="N2134" i="6"/>
  <c r="O2134" i="6"/>
  <c r="H2135" i="6"/>
  <c r="I2135" i="6"/>
  <c r="J2135" i="6"/>
  <c r="K2135" i="6"/>
  <c r="L2135" i="6"/>
  <c r="M2135" i="6"/>
  <c r="N2135" i="6"/>
  <c r="O2135" i="6"/>
  <c r="H2136" i="6"/>
  <c r="I2136" i="6"/>
  <c r="J2136" i="6"/>
  <c r="K2136" i="6"/>
  <c r="L2136" i="6"/>
  <c r="M2136" i="6"/>
  <c r="N2136" i="6"/>
  <c r="O2136" i="6"/>
  <c r="H2137" i="6"/>
  <c r="I2137" i="6"/>
  <c r="J2137" i="6"/>
  <c r="K2137" i="6"/>
  <c r="L2137" i="6"/>
  <c r="M2137" i="6"/>
  <c r="N2137" i="6"/>
  <c r="O2137" i="6"/>
  <c r="H2138" i="6"/>
  <c r="I2138" i="6"/>
  <c r="J2138" i="6"/>
  <c r="K2138" i="6"/>
  <c r="L2138" i="6"/>
  <c r="M2138" i="6"/>
  <c r="N2138" i="6"/>
  <c r="O2138" i="6"/>
  <c r="H2139" i="6"/>
  <c r="I2139" i="6"/>
  <c r="J2139" i="6"/>
  <c r="K2139" i="6"/>
  <c r="L2139" i="6"/>
  <c r="M2139" i="6"/>
  <c r="N2139" i="6"/>
  <c r="O2139" i="6"/>
  <c r="H2140" i="6"/>
  <c r="I2140" i="6"/>
  <c r="J2140" i="6"/>
  <c r="K2140" i="6"/>
  <c r="L2140" i="6"/>
  <c r="M2140" i="6"/>
  <c r="N2140" i="6"/>
  <c r="O2140" i="6"/>
  <c r="H2141" i="6"/>
  <c r="I2141" i="6"/>
  <c r="J2141" i="6"/>
  <c r="K2141" i="6"/>
  <c r="L2141" i="6"/>
  <c r="M2141" i="6"/>
  <c r="N2141" i="6"/>
  <c r="O2141" i="6"/>
  <c r="H2142" i="6"/>
  <c r="I2142" i="6"/>
  <c r="J2142" i="6"/>
  <c r="K2142" i="6"/>
  <c r="L2142" i="6"/>
  <c r="M2142" i="6"/>
  <c r="N2142" i="6"/>
  <c r="O2142" i="6"/>
  <c r="H2143" i="6"/>
  <c r="I2143" i="6"/>
  <c r="J2143" i="6"/>
  <c r="K2143" i="6"/>
  <c r="L2143" i="6"/>
  <c r="M2143" i="6"/>
  <c r="N2143" i="6"/>
  <c r="O2143" i="6"/>
  <c r="H2144" i="6"/>
  <c r="I2144" i="6"/>
  <c r="J2144" i="6"/>
  <c r="K2144" i="6"/>
  <c r="L2144" i="6"/>
  <c r="M2144" i="6"/>
  <c r="N2144" i="6"/>
  <c r="O2144" i="6"/>
  <c r="H2145" i="6"/>
  <c r="I2145" i="6"/>
  <c r="J2145" i="6"/>
  <c r="K2145" i="6"/>
  <c r="L2145" i="6"/>
  <c r="M2145" i="6"/>
  <c r="N2145" i="6"/>
  <c r="O2145" i="6"/>
  <c r="H2146" i="6"/>
  <c r="I2146" i="6"/>
  <c r="J2146" i="6"/>
  <c r="K2146" i="6"/>
  <c r="L2146" i="6"/>
  <c r="M2146" i="6"/>
  <c r="N2146" i="6"/>
  <c r="O2146" i="6"/>
  <c r="H2147" i="6"/>
  <c r="I2147" i="6"/>
  <c r="J2147" i="6"/>
  <c r="K2147" i="6"/>
  <c r="L2147" i="6"/>
  <c r="M2147" i="6"/>
  <c r="N2147" i="6"/>
  <c r="O2147" i="6"/>
  <c r="H2148" i="6"/>
  <c r="I2148" i="6"/>
  <c r="J2148" i="6"/>
  <c r="K2148" i="6"/>
  <c r="L2148" i="6"/>
  <c r="M2148" i="6"/>
  <c r="N2148" i="6"/>
  <c r="O2148" i="6"/>
  <c r="H2149" i="6"/>
  <c r="I2149" i="6"/>
  <c r="J2149" i="6"/>
  <c r="K2149" i="6"/>
  <c r="L2149" i="6"/>
  <c r="M2149" i="6"/>
  <c r="N2149" i="6"/>
  <c r="O2149" i="6"/>
  <c r="H2150" i="6"/>
  <c r="I2150" i="6"/>
  <c r="J2150" i="6"/>
  <c r="K2150" i="6"/>
  <c r="L2150" i="6"/>
  <c r="M2150" i="6"/>
  <c r="N2150" i="6"/>
  <c r="O2150" i="6"/>
  <c r="H2151" i="6"/>
  <c r="I2151" i="6"/>
  <c r="J2151" i="6"/>
  <c r="K2151" i="6"/>
  <c r="L2151" i="6"/>
  <c r="M2151" i="6"/>
  <c r="N2151" i="6"/>
  <c r="O2151" i="6"/>
  <c r="H2152" i="6"/>
  <c r="I2152" i="6"/>
  <c r="J2152" i="6"/>
  <c r="K2152" i="6"/>
  <c r="L2152" i="6"/>
  <c r="M2152" i="6"/>
  <c r="N2152" i="6"/>
  <c r="O2152" i="6"/>
  <c r="H2153" i="6"/>
  <c r="I2153" i="6"/>
  <c r="J2153" i="6"/>
  <c r="K2153" i="6"/>
  <c r="L2153" i="6"/>
  <c r="M2153" i="6"/>
  <c r="N2153" i="6"/>
  <c r="O2153" i="6"/>
  <c r="H2154" i="6"/>
  <c r="I2154" i="6"/>
  <c r="J2154" i="6"/>
  <c r="K2154" i="6"/>
  <c r="L2154" i="6"/>
  <c r="M2154" i="6"/>
  <c r="N2154" i="6"/>
  <c r="O2154" i="6"/>
  <c r="H2155" i="6"/>
  <c r="I2155" i="6"/>
  <c r="J2155" i="6"/>
  <c r="K2155" i="6"/>
  <c r="L2155" i="6"/>
  <c r="M2155" i="6"/>
  <c r="N2155" i="6"/>
  <c r="O2155" i="6"/>
  <c r="H2156" i="6"/>
  <c r="I2156" i="6"/>
  <c r="J2156" i="6"/>
  <c r="K2156" i="6"/>
  <c r="L2156" i="6"/>
  <c r="M2156" i="6"/>
  <c r="N2156" i="6"/>
  <c r="O2156" i="6"/>
  <c r="H2157" i="6"/>
  <c r="I2157" i="6"/>
  <c r="J2157" i="6"/>
  <c r="K2157" i="6"/>
  <c r="L2157" i="6"/>
  <c r="M2157" i="6"/>
  <c r="N2157" i="6"/>
  <c r="O2157" i="6"/>
  <c r="H2158" i="6"/>
  <c r="I2158" i="6"/>
  <c r="J2158" i="6"/>
  <c r="K2158" i="6"/>
  <c r="L2158" i="6"/>
  <c r="M2158" i="6"/>
  <c r="N2158" i="6"/>
  <c r="O2158" i="6"/>
  <c r="H2159" i="6"/>
  <c r="I2159" i="6"/>
  <c r="J2159" i="6"/>
  <c r="K2159" i="6"/>
  <c r="L2159" i="6"/>
  <c r="M2159" i="6"/>
  <c r="N2159" i="6"/>
  <c r="O2159" i="6"/>
  <c r="H2160" i="6"/>
  <c r="I2160" i="6"/>
  <c r="J2160" i="6"/>
  <c r="K2160" i="6"/>
  <c r="L2160" i="6"/>
  <c r="M2160" i="6"/>
  <c r="N2160" i="6"/>
  <c r="O2160" i="6"/>
  <c r="H2161" i="6"/>
  <c r="I2161" i="6"/>
  <c r="J2161" i="6"/>
  <c r="K2161" i="6"/>
  <c r="L2161" i="6"/>
  <c r="M2161" i="6"/>
  <c r="N2161" i="6"/>
  <c r="O2161" i="6"/>
  <c r="H2162" i="6"/>
  <c r="I2162" i="6"/>
  <c r="J2162" i="6"/>
  <c r="K2162" i="6"/>
  <c r="L2162" i="6"/>
  <c r="M2162" i="6"/>
  <c r="N2162" i="6"/>
  <c r="O2162" i="6"/>
  <c r="H2163" i="6"/>
  <c r="I2163" i="6"/>
  <c r="J2163" i="6"/>
  <c r="K2163" i="6"/>
  <c r="L2163" i="6"/>
  <c r="M2163" i="6"/>
  <c r="N2163" i="6"/>
  <c r="O2163" i="6"/>
  <c r="H2164" i="6"/>
  <c r="I2164" i="6"/>
  <c r="J2164" i="6"/>
  <c r="K2164" i="6"/>
  <c r="L2164" i="6"/>
  <c r="M2164" i="6"/>
  <c r="N2164" i="6"/>
  <c r="O2164" i="6"/>
  <c r="H2165" i="6"/>
  <c r="I2165" i="6"/>
  <c r="J2165" i="6"/>
  <c r="K2165" i="6"/>
  <c r="L2165" i="6"/>
  <c r="M2165" i="6"/>
  <c r="N2165" i="6"/>
  <c r="O2165" i="6"/>
  <c r="H2166" i="6"/>
  <c r="I2166" i="6"/>
  <c r="J2166" i="6"/>
  <c r="K2166" i="6"/>
  <c r="L2166" i="6"/>
  <c r="M2166" i="6"/>
  <c r="N2166" i="6"/>
  <c r="O2166" i="6"/>
  <c r="H2167" i="6"/>
  <c r="I2167" i="6"/>
  <c r="J2167" i="6"/>
  <c r="K2167" i="6"/>
  <c r="L2167" i="6"/>
  <c r="M2167" i="6"/>
  <c r="N2167" i="6"/>
  <c r="O2167" i="6"/>
  <c r="H2168" i="6"/>
  <c r="I2168" i="6"/>
  <c r="J2168" i="6"/>
  <c r="K2168" i="6"/>
  <c r="L2168" i="6"/>
  <c r="M2168" i="6"/>
  <c r="N2168" i="6"/>
  <c r="O2168" i="6"/>
  <c r="H2169" i="6"/>
  <c r="I2169" i="6"/>
  <c r="J2169" i="6"/>
  <c r="K2169" i="6"/>
  <c r="L2169" i="6"/>
  <c r="M2169" i="6"/>
  <c r="N2169" i="6"/>
  <c r="O2169" i="6"/>
  <c r="H2170" i="6"/>
  <c r="I2170" i="6"/>
  <c r="J2170" i="6"/>
  <c r="K2170" i="6"/>
  <c r="L2170" i="6"/>
  <c r="M2170" i="6"/>
  <c r="N2170" i="6"/>
  <c r="O2170" i="6"/>
  <c r="H2171" i="6"/>
  <c r="I2171" i="6"/>
  <c r="J2171" i="6"/>
  <c r="K2171" i="6"/>
  <c r="L2171" i="6"/>
  <c r="M2171" i="6"/>
  <c r="N2171" i="6"/>
  <c r="O2171" i="6"/>
  <c r="H2172" i="6"/>
  <c r="I2172" i="6"/>
  <c r="J2172" i="6"/>
  <c r="K2172" i="6"/>
  <c r="L2172" i="6"/>
  <c r="M2172" i="6"/>
  <c r="N2172" i="6"/>
  <c r="O2172" i="6"/>
  <c r="H2173" i="6"/>
  <c r="I2173" i="6"/>
  <c r="J2173" i="6"/>
  <c r="K2173" i="6"/>
  <c r="L2173" i="6"/>
  <c r="M2173" i="6"/>
  <c r="N2173" i="6"/>
  <c r="O2173" i="6"/>
  <c r="H2174" i="6"/>
  <c r="I2174" i="6"/>
  <c r="J2174" i="6"/>
  <c r="K2174" i="6"/>
  <c r="L2174" i="6"/>
  <c r="M2174" i="6"/>
  <c r="N2174" i="6"/>
  <c r="O2174" i="6"/>
  <c r="H2175" i="6"/>
  <c r="I2175" i="6"/>
  <c r="J2175" i="6"/>
  <c r="K2175" i="6"/>
  <c r="L2175" i="6"/>
  <c r="M2175" i="6"/>
  <c r="N2175" i="6"/>
  <c r="O2175" i="6"/>
  <c r="H2176" i="6"/>
  <c r="I2176" i="6"/>
  <c r="J2176" i="6"/>
  <c r="K2176" i="6"/>
  <c r="L2176" i="6"/>
  <c r="M2176" i="6"/>
  <c r="N2176" i="6"/>
  <c r="O2176" i="6"/>
  <c r="H2177" i="6"/>
  <c r="I2177" i="6"/>
  <c r="J2177" i="6"/>
  <c r="K2177" i="6"/>
  <c r="L2177" i="6"/>
  <c r="M2177" i="6"/>
  <c r="N2177" i="6"/>
  <c r="O2177" i="6"/>
  <c r="H2178" i="6"/>
  <c r="I2178" i="6"/>
  <c r="J2178" i="6"/>
  <c r="K2178" i="6"/>
  <c r="L2178" i="6"/>
  <c r="M2178" i="6"/>
  <c r="N2178" i="6"/>
  <c r="O2178" i="6"/>
  <c r="H2179" i="6"/>
  <c r="I2179" i="6"/>
  <c r="J2179" i="6"/>
  <c r="K2179" i="6"/>
  <c r="L2179" i="6"/>
  <c r="M2179" i="6"/>
  <c r="N2179" i="6"/>
  <c r="O2179" i="6"/>
  <c r="H2180" i="6"/>
  <c r="I2180" i="6"/>
  <c r="J2180" i="6"/>
  <c r="K2180" i="6"/>
  <c r="L2180" i="6"/>
  <c r="M2180" i="6"/>
  <c r="N2180" i="6"/>
  <c r="O2180" i="6"/>
  <c r="H2181" i="6"/>
  <c r="I2181" i="6"/>
  <c r="J2181" i="6"/>
  <c r="K2181" i="6"/>
  <c r="L2181" i="6"/>
  <c r="M2181" i="6"/>
  <c r="N2181" i="6"/>
  <c r="O2181" i="6"/>
  <c r="H2182" i="6"/>
  <c r="I2182" i="6"/>
  <c r="J2182" i="6"/>
  <c r="K2182" i="6"/>
  <c r="L2182" i="6"/>
  <c r="M2182" i="6"/>
  <c r="N2182" i="6"/>
  <c r="O2182" i="6"/>
  <c r="H2183" i="6"/>
  <c r="I2183" i="6"/>
  <c r="J2183" i="6"/>
  <c r="K2183" i="6"/>
  <c r="L2183" i="6"/>
  <c r="M2183" i="6"/>
  <c r="N2183" i="6"/>
  <c r="O2183" i="6"/>
  <c r="H2184" i="6"/>
  <c r="I2184" i="6"/>
  <c r="J2184" i="6"/>
  <c r="K2184" i="6"/>
  <c r="L2184" i="6"/>
  <c r="M2184" i="6"/>
  <c r="N2184" i="6"/>
  <c r="O2184" i="6"/>
  <c r="H2185" i="6"/>
  <c r="I2185" i="6"/>
  <c r="J2185" i="6"/>
  <c r="K2185" i="6"/>
  <c r="L2185" i="6"/>
  <c r="M2185" i="6"/>
  <c r="N2185" i="6"/>
  <c r="O2185" i="6"/>
  <c r="H2186" i="6"/>
  <c r="I2186" i="6"/>
  <c r="J2186" i="6"/>
  <c r="K2186" i="6"/>
  <c r="L2186" i="6"/>
  <c r="M2186" i="6"/>
  <c r="N2186" i="6"/>
  <c r="O2186" i="6"/>
  <c r="H2187" i="6"/>
  <c r="I2187" i="6"/>
  <c r="J2187" i="6"/>
  <c r="K2187" i="6"/>
  <c r="L2187" i="6"/>
  <c r="M2187" i="6"/>
  <c r="N2187" i="6"/>
  <c r="O2187" i="6"/>
  <c r="H2188" i="6"/>
  <c r="I2188" i="6"/>
  <c r="J2188" i="6"/>
  <c r="K2188" i="6"/>
  <c r="L2188" i="6"/>
  <c r="M2188" i="6"/>
  <c r="N2188" i="6"/>
  <c r="O2188" i="6"/>
  <c r="H2189" i="6"/>
  <c r="I2189" i="6"/>
  <c r="J2189" i="6"/>
  <c r="K2189" i="6"/>
  <c r="L2189" i="6"/>
  <c r="M2189" i="6"/>
  <c r="N2189" i="6"/>
  <c r="O2189" i="6"/>
  <c r="H2190" i="6"/>
  <c r="I2190" i="6"/>
  <c r="J2190" i="6"/>
  <c r="K2190" i="6"/>
  <c r="L2190" i="6"/>
  <c r="M2190" i="6"/>
  <c r="N2190" i="6"/>
  <c r="O2190" i="6"/>
  <c r="H2191" i="6"/>
  <c r="I2191" i="6"/>
  <c r="J2191" i="6"/>
  <c r="K2191" i="6"/>
  <c r="L2191" i="6"/>
  <c r="M2191" i="6"/>
  <c r="N2191" i="6"/>
  <c r="O2191" i="6"/>
  <c r="H2192" i="6"/>
  <c r="I2192" i="6"/>
  <c r="J2192" i="6"/>
  <c r="K2192" i="6"/>
  <c r="L2192" i="6"/>
  <c r="M2192" i="6"/>
  <c r="N2192" i="6"/>
  <c r="O2192" i="6"/>
  <c r="H2193" i="6"/>
  <c r="I2193" i="6"/>
  <c r="J2193" i="6"/>
  <c r="K2193" i="6"/>
  <c r="L2193" i="6"/>
  <c r="M2193" i="6"/>
  <c r="N2193" i="6"/>
  <c r="O2193" i="6"/>
  <c r="H2194" i="6"/>
  <c r="I2194" i="6"/>
  <c r="J2194" i="6"/>
  <c r="K2194" i="6"/>
  <c r="L2194" i="6"/>
  <c r="M2194" i="6"/>
  <c r="N2194" i="6"/>
  <c r="O2194" i="6"/>
  <c r="H2195" i="6"/>
  <c r="I2195" i="6"/>
  <c r="J2195" i="6"/>
  <c r="K2195" i="6"/>
  <c r="L2195" i="6"/>
  <c r="M2195" i="6"/>
  <c r="N2195" i="6"/>
  <c r="O2195" i="6"/>
  <c r="H2196" i="6"/>
  <c r="I2196" i="6"/>
  <c r="J2196" i="6"/>
  <c r="K2196" i="6"/>
  <c r="L2196" i="6"/>
  <c r="M2196" i="6"/>
  <c r="N2196" i="6"/>
  <c r="O2196" i="6"/>
  <c r="H2197" i="6"/>
  <c r="I2197" i="6"/>
  <c r="J2197" i="6"/>
  <c r="K2197" i="6"/>
  <c r="L2197" i="6"/>
  <c r="M2197" i="6"/>
  <c r="N2197" i="6"/>
  <c r="O2197" i="6"/>
  <c r="H2198" i="6"/>
  <c r="I2198" i="6"/>
  <c r="J2198" i="6"/>
  <c r="K2198" i="6"/>
  <c r="L2198" i="6"/>
  <c r="M2198" i="6"/>
  <c r="N2198" i="6"/>
  <c r="O2198" i="6"/>
  <c r="H2199" i="6"/>
  <c r="I2199" i="6"/>
  <c r="J2199" i="6"/>
  <c r="K2199" i="6"/>
  <c r="L2199" i="6"/>
  <c r="M2199" i="6"/>
  <c r="N2199" i="6"/>
  <c r="O2199" i="6"/>
  <c r="H2200" i="6"/>
  <c r="I2200" i="6"/>
  <c r="J2200" i="6"/>
  <c r="K2200" i="6"/>
  <c r="L2200" i="6"/>
  <c r="M2200" i="6"/>
  <c r="N2200" i="6"/>
  <c r="O2200" i="6"/>
  <c r="H2201" i="6"/>
  <c r="I2201" i="6"/>
  <c r="J2201" i="6"/>
  <c r="K2201" i="6"/>
  <c r="L2201" i="6"/>
  <c r="M2201" i="6"/>
  <c r="N2201" i="6"/>
  <c r="O2201" i="6"/>
  <c r="H2202" i="6"/>
  <c r="I2202" i="6"/>
  <c r="J2202" i="6"/>
  <c r="K2202" i="6"/>
  <c r="L2202" i="6"/>
  <c r="M2202" i="6"/>
  <c r="N2202" i="6"/>
  <c r="O2202" i="6"/>
  <c r="H2203" i="6"/>
  <c r="I2203" i="6"/>
  <c r="J2203" i="6"/>
  <c r="K2203" i="6"/>
  <c r="L2203" i="6"/>
  <c r="M2203" i="6"/>
  <c r="N2203" i="6"/>
  <c r="O2203" i="6"/>
  <c r="H2204" i="6"/>
  <c r="I2204" i="6"/>
  <c r="J2204" i="6"/>
  <c r="K2204" i="6"/>
  <c r="L2204" i="6"/>
  <c r="M2204" i="6"/>
  <c r="N2204" i="6"/>
  <c r="O2204" i="6"/>
  <c r="H2205" i="6"/>
  <c r="I2205" i="6"/>
  <c r="J2205" i="6"/>
  <c r="K2205" i="6"/>
  <c r="L2205" i="6"/>
  <c r="M2205" i="6"/>
  <c r="N2205" i="6"/>
  <c r="O2205" i="6"/>
  <c r="H2206" i="6"/>
  <c r="I2206" i="6"/>
  <c r="J2206" i="6"/>
  <c r="K2206" i="6"/>
  <c r="L2206" i="6"/>
  <c r="M2206" i="6"/>
  <c r="N2206" i="6"/>
  <c r="O2206" i="6"/>
  <c r="H2207" i="6"/>
  <c r="I2207" i="6"/>
  <c r="J2207" i="6"/>
  <c r="K2207" i="6"/>
  <c r="L2207" i="6"/>
  <c r="M2207" i="6"/>
  <c r="N2207" i="6"/>
  <c r="O2207" i="6"/>
  <c r="H2208" i="6"/>
  <c r="I2208" i="6"/>
  <c r="J2208" i="6"/>
  <c r="K2208" i="6"/>
  <c r="L2208" i="6"/>
  <c r="M2208" i="6"/>
  <c r="N2208" i="6"/>
  <c r="O2208" i="6"/>
  <c r="H2209" i="6"/>
  <c r="I2209" i="6"/>
  <c r="J2209" i="6"/>
  <c r="K2209" i="6"/>
  <c r="L2209" i="6"/>
  <c r="M2209" i="6"/>
  <c r="N2209" i="6"/>
  <c r="O2209" i="6"/>
  <c r="H2210" i="6"/>
  <c r="I2210" i="6"/>
  <c r="J2210" i="6"/>
  <c r="K2210" i="6"/>
  <c r="L2210" i="6"/>
  <c r="M2210" i="6"/>
  <c r="N2210" i="6"/>
  <c r="O2210" i="6"/>
  <c r="H2211" i="6"/>
  <c r="I2211" i="6"/>
  <c r="J2211" i="6"/>
  <c r="K2211" i="6"/>
  <c r="L2211" i="6"/>
  <c r="M2211" i="6"/>
  <c r="N2211" i="6"/>
  <c r="O2211" i="6"/>
  <c r="H2212" i="6"/>
  <c r="I2212" i="6"/>
  <c r="J2212" i="6"/>
  <c r="K2212" i="6"/>
  <c r="L2212" i="6"/>
  <c r="M2212" i="6"/>
  <c r="N2212" i="6"/>
  <c r="O2212" i="6"/>
  <c r="H2213" i="6"/>
  <c r="I2213" i="6"/>
  <c r="J2213" i="6"/>
  <c r="K2213" i="6"/>
  <c r="L2213" i="6"/>
  <c r="M2213" i="6"/>
  <c r="N2213" i="6"/>
  <c r="O2213" i="6"/>
  <c r="H2214" i="6"/>
  <c r="I2214" i="6"/>
  <c r="J2214" i="6"/>
  <c r="K2214" i="6"/>
  <c r="L2214" i="6"/>
  <c r="M2214" i="6"/>
  <c r="N2214" i="6"/>
  <c r="O2214" i="6"/>
  <c r="H2215" i="6"/>
  <c r="I2215" i="6"/>
  <c r="J2215" i="6"/>
  <c r="K2215" i="6"/>
  <c r="L2215" i="6"/>
  <c r="M2215" i="6"/>
  <c r="N2215" i="6"/>
  <c r="O2215" i="6"/>
  <c r="H2216" i="6"/>
  <c r="I2216" i="6"/>
  <c r="J2216" i="6"/>
  <c r="K2216" i="6"/>
  <c r="L2216" i="6"/>
  <c r="M2216" i="6"/>
  <c r="N2216" i="6"/>
  <c r="O2216" i="6"/>
  <c r="H2217" i="6"/>
  <c r="I2217" i="6"/>
  <c r="J2217" i="6"/>
  <c r="K2217" i="6"/>
  <c r="L2217" i="6"/>
  <c r="M2217" i="6"/>
  <c r="N2217" i="6"/>
  <c r="O2217" i="6"/>
  <c r="H2218" i="6"/>
  <c r="I2218" i="6"/>
  <c r="J2218" i="6"/>
  <c r="K2218" i="6"/>
  <c r="L2218" i="6"/>
  <c r="M2218" i="6"/>
  <c r="N2218" i="6"/>
  <c r="O2218" i="6"/>
  <c r="H2219" i="6"/>
  <c r="I2219" i="6"/>
  <c r="J2219" i="6"/>
  <c r="K2219" i="6"/>
  <c r="L2219" i="6"/>
  <c r="M2219" i="6"/>
  <c r="N2219" i="6"/>
  <c r="O2219" i="6"/>
  <c r="H2220" i="6"/>
  <c r="I2220" i="6"/>
  <c r="J2220" i="6"/>
  <c r="K2220" i="6"/>
  <c r="L2220" i="6"/>
  <c r="M2220" i="6"/>
  <c r="N2220" i="6"/>
  <c r="O2220" i="6"/>
  <c r="H2221" i="6"/>
  <c r="I2221" i="6"/>
  <c r="J2221" i="6"/>
  <c r="K2221" i="6"/>
  <c r="L2221" i="6"/>
  <c r="M2221" i="6"/>
  <c r="N2221" i="6"/>
  <c r="O2221" i="6"/>
  <c r="H2222" i="6"/>
  <c r="I2222" i="6"/>
  <c r="J2222" i="6"/>
  <c r="K2222" i="6"/>
  <c r="L2222" i="6"/>
  <c r="M2222" i="6"/>
  <c r="N2222" i="6"/>
  <c r="O2222" i="6"/>
  <c r="H2223" i="6"/>
  <c r="I2223" i="6"/>
  <c r="J2223" i="6"/>
  <c r="K2223" i="6"/>
  <c r="L2223" i="6"/>
  <c r="M2223" i="6"/>
  <c r="N2223" i="6"/>
  <c r="O2223" i="6"/>
  <c r="H2224" i="6"/>
  <c r="I2224" i="6"/>
  <c r="J2224" i="6"/>
  <c r="K2224" i="6"/>
  <c r="L2224" i="6"/>
  <c r="M2224" i="6"/>
  <c r="N2224" i="6"/>
  <c r="O2224" i="6"/>
  <c r="H2225" i="6"/>
  <c r="I2225" i="6"/>
  <c r="J2225" i="6"/>
  <c r="K2225" i="6"/>
  <c r="L2225" i="6"/>
  <c r="M2225" i="6"/>
  <c r="N2225" i="6"/>
  <c r="O2225" i="6"/>
  <c r="H2226" i="6"/>
  <c r="I2226" i="6"/>
  <c r="J2226" i="6"/>
  <c r="K2226" i="6"/>
  <c r="L2226" i="6"/>
  <c r="M2226" i="6"/>
  <c r="N2226" i="6"/>
  <c r="O2226" i="6"/>
  <c r="H2227" i="6"/>
  <c r="I2227" i="6"/>
  <c r="J2227" i="6"/>
  <c r="K2227" i="6"/>
  <c r="L2227" i="6"/>
  <c r="M2227" i="6"/>
  <c r="N2227" i="6"/>
  <c r="O2227" i="6"/>
  <c r="H2228" i="6"/>
  <c r="I2228" i="6"/>
  <c r="J2228" i="6"/>
  <c r="K2228" i="6"/>
  <c r="L2228" i="6"/>
  <c r="M2228" i="6"/>
  <c r="N2228" i="6"/>
  <c r="O2228" i="6"/>
  <c r="H2229" i="6"/>
  <c r="I2229" i="6"/>
  <c r="J2229" i="6"/>
  <c r="K2229" i="6"/>
  <c r="L2229" i="6"/>
  <c r="M2229" i="6"/>
  <c r="N2229" i="6"/>
  <c r="O2229" i="6"/>
  <c r="H2230" i="6"/>
  <c r="I2230" i="6"/>
  <c r="J2230" i="6"/>
  <c r="K2230" i="6"/>
  <c r="L2230" i="6"/>
  <c r="M2230" i="6"/>
  <c r="N2230" i="6"/>
  <c r="O2230" i="6"/>
  <c r="H2231" i="6"/>
  <c r="I2231" i="6"/>
  <c r="J2231" i="6"/>
  <c r="K2231" i="6"/>
  <c r="L2231" i="6"/>
  <c r="M2231" i="6"/>
  <c r="N2231" i="6"/>
  <c r="O2231" i="6"/>
  <c r="H2232" i="6"/>
  <c r="I2232" i="6"/>
  <c r="J2232" i="6"/>
  <c r="K2232" i="6"/>
  <c r="L2232" i="6"/>
  <c r="M2232" i="6"/>
  <c r="N2232" i="6"/>
  <c r="O2232" i="6"/>
  <c r="H2233" i="6"/>
  <c r="I2233" i="6"/>
  <c r="J2233" i="6"/>
  <c r="K2233" i="6"/>
  <c r="L2233" i="6"/>
  <c r="M2233" i="6"/>
  <c r="N2233" i="6"/>
  <c r="O2233" i="6"/>
  <c r="H2234" i="6"/>
  <c r="I2234" i="6"/>
  <c r="J2234" i="6"/>
  <c r="K2234" i="6"/>
  <c r="L2234" i="6"/>
  <c r="M2234" i="6"/>
  <c r="N2234" i="6"/>
  <c r="O2234" i="6"/>
  <c r="H2235" i="6"/>
  <c r="I2235" i="6"/>
  <c r="J2235" i="6"/>
  <c r="K2235" i="6"/>
  <c r="L2235" i="6"/>
  <c r="M2235" i="6"/>
  <c r="N2235" i="6"/>
  <c r="O2235" i="6"/>
  <c r="H2236" i="6"/>
  <c r="I2236" i="6"/>
  <c r="J2236" i="6"/>
  <c r="K2236" i="6"/>
  <c r="L2236" i="6"/>
  <c r="M2236" i="6"/>
  <c r="N2236" i="6"/>
  <c r="O2236" i="6"/>
  <c r="H2237" i="6"/>
  <c r="I2237" i="6"/>
  <c r="J2237" i="6"/>
  <c r="K2237" i="6"/>
  <c r="L2237" i="6"/>
  <c r="M2237" i="6"/>
  <c r="N2237" i="6"/>
  <c r="O2237" i="6"/>
  <c r="H2238" i="6"/>
  <c r="I2238" i="6"/>
  <c r="J2238" i="6"/>
  <c r="K2238" i="6"/>
  <c r="L2238" i="6"/>
  <c r="M2238" i="6"/>
  <c r="N2238" i="6"/>
  <c r="O2238" i="6"/>
  <c r="H2239" i="6"/>
  <c r="I2239" i="6"/>
  <c r="J2239" i="6"/>
  <c r="K2239" i="6"/>
  <c r="L2239" i="6"/>
  <c r="M2239" i="6"/>
  <c r="N2239" i="6"/>
  <c r="O2239" i="6"/>
  <c r="H2240" i="6"/>
  <c r="I2240" i="6"/>
  <c r="J2240" i="6"/>
  <c r="K2240" i="6"/>
  <c r="L2240" i="6"/>
  <c r="M2240" i="6"/>
  <c r="N2240" i="6"/>
  <c r="O2240" i="6"/>
  <c r="H2241" i="6"/>
  <c r="I2241" i="6"/>
  <c r="J2241" i="6"/>
  <c r="K2241" i="6"/>
  <c r="L2241" i="6"/>
  <c r="M2241" i="6"/>
  <c r="N2241" i="6"/>
  <c r="O2241" i="6"/>
  <c r="H2242" i="6"/>
  <c r="I2242" i="6"/>
  <c r="J2242" i="6"/>
  <c r="K2242" i="6"/>
  <c r="L2242" i="6"/>
  <c r="M2242" i="6"/>
  <c r="N2242" i="6"/>
  <c r="O2242" i="6"/>
  <c r="H2243" i="6"/>
  <c r="I2243" i="6"/>
  <c r="J2243" i="6"/>
  <c r="K2243" i="6"/>
  <c r="L2243" i="6"/>
  <c r="M2243" i="6"/>
  <c r="N2243" i="6"/>
  <c r="O2243" i="6"/>
  <c r="H2244" i="6"/>
  <c r="I2244" i="6"/>
  <c r="J2244" i="6"/>
  <c r="K2244" i="6"/>
  <c r="L2244" i="6"/>
  <c r="M2244" i="6"/>
  <c r="N2244" i="6"/>
  <c r="O2244" i="6"/>
  <c r="H2245" i="6"/>
  <c r="I2245" i="6"/>
  <c r="J2245" i="6"/>
  <c r="K2245" i="6"/>
  <c r="L2245" i="6"/>
  <c r="M2245" i="6"/>
  <c r="N2245" i="6"/>
  <c r="O2245" i="6"/>
  <c r="H2246" i="6"/>
  <c r="I2246" i="6"/>
  <c r="J2246" i="6"/>
  <c r="K2246" i="6"/>
  <c r="L2246" i="6"/>
  <c r="M2246" i="6"/>
  <c r="N2246" i="6"/>
  <c r="O2246" i="6"/>
  <c r="H2247" i="6"/>
  <c r="I2247" i="6"/>
  <c r="J2247" i="6"/>
  <c r="K2247" i="6"/>
  <c r="L2247" i="6"/>
  <c r="M2247" i="6"/>
  <c r="N2247" i="6"/>
  <c r="O2247" i="6"/>
  <c r="H2248" i="6"/>
  <c r="I2248" i="6"/>
  <c r="J2248" i="6"/>
  <c r="K2248" i="6"/>
  <c r="L2248" i="6"/>
  <c r="M2248" i="6"/>
  <c r="N2248" i="6"/>
  <c r="O2248" i="6"/>
  <c r="H2249" i="6"/>
  <c r="I2249" i="6"/>
  <c r="J2249" i="6"/>
  <c r="K2249" i="6"/>
  <c r="L2249" i="6"/>
  <c r="M2249" i="6"/>
  <c r="N2249" i="6"/>
  <c r="O2249" i="6"/>
  <c r="H2250" i="6"/>
  <c r="I2250" i="6"/>
  <c r="J2250" i="6"/>
  <c r="K2250" i="6"/>
  <c r="L2250" i="6"/>
  <c r="M2250" i="6"/>
  <c r="N2250" i="6"/>
  <c r="O2250" i="6"/>
  <c r="H2251" i="6"/>
  <c r="I2251" i="6"/>
  <c r="J2251" i="6"/>
  <c r="K2251" i="6"/>
  <c r="L2251" i="6"/>
  <c r="M2251" i="6"/>
  <c r="N2251" i="6"/>
  <c r="O2251" i="6"/>
  <c r="H2252" i="6"/>
  <c r="I2252" i="6"/>
  <c r="J2252" i="6"/>
  <c r="K2252" i="6"/>
  <c r="L2252" i="6"/>
  <c r="M2252" i="6"/>
  <c r="N2252" i="6"/>
  <c r="O2252" i="6"/>
  <c r="H2253" i="6"/>
  <c r="I2253" i="6"/>
  <c r="J2253" i="6"/>
  <c r="K2253" i="6"/>
  <c r="L2253" i="6"/>
  <c r="M2253" i="6"/>
  <c r="N2253" i="6"/>
  <c r="O2253" i="6"/>
  <c r="H2254" i="6"/>
  <c r="I2254" i="6"/>
  <c r="J2254" i="6"/>
  <c r="K2254" i="6"/>
  <c r="L2254" i="6"/>
  <c r="M2254" i="6"/>
  <c r="N2254" i="6"/>
  <c r="O2254" i="6"/>
  <c r="H2255" i="6"/>
  <c r="I2255" i="6"/>
  <c r="J2255" i="6"/>
  <c r="K2255" i="6"/>
  <c r="L2255" i="6"/>
  <c r="M2255" i="6"/>
  <c r="N2255" i="6"/>
  <c r="O2255" i="6"/>
  <c r="H2256" i="6"/>
  <c r="I2256" i="6"/>
  <c r="J2256" i="6"/>
  <c r="K2256" i="6"/>
  <c r="L2256" i="6"/>
  <c r="M2256" i="6"/>
  <c r="N2256" i="6"/>
  <c r="O2256" i="6"/>
  <c r="H2257" i="6"/>
  <c r="I2257" i="6"/>
  <c r="J2257" i="6"/>
  <c r="K2257" i="6"/>
  <c r="L2257" i="6"/>
  <c r="M2257" i="6"/>
  <c r="N2257" i="6"/>
  <c r="O2257" i="6"/>
  <c r="H2258" i="6"/>
  <c r="I2258" i="6"/>
  <c r="J2258" i="6"/>
  <c r="K2258" i="6"/>
  <c r="L2258" i="6"/>
  <c r="M2258" i="6"/>
  <c r="N2258" i="6"/>
  <c r="O2258" i="6"/>
  <c r="H2259" i="6"/>
  <c r="I2259" i="6"/>
  <c r="J2259" i="6"/>
  <c r="K2259" i="6"/>
  <c r="L2259" i="6"/>
  <c r="M2259" i="6"/>
  <c r="N2259" i="6"/>
  <c r="O2259" i="6"/>
  <c r="H2260" i="6"/>
  <c r="I2260" i="6"/>
  <c r="J2260" i="6"/>
  <c r="K2260" i="6"/>
  <c r="L2260" i="6"/>
  <c r="M2260" i="6"/>
  <c r="N2260" i="6"/>
  <c r="O2260" i="6"/>
  <c r="H2261" i="6"/>
  <c r="I2261" i="6"/>
  <c r="J2261" i="6"/>
  <c r="K2261" i="6"/>
  <c r="L2261" i="6"/>
  <c r="M2261" i="6"/>
  <c r="N2261" i="6"/>
  <c r="O2261" i="6"/>
  <c r="H2262" i="6"/>
  <c r="I2262" i="6"/>
  <c r="J2262" i="6"/>
  <c r="K2262" i="6"/>
  <c r="L2262" i="6"/>
  <c r="M2262" i="6"/>
  <c r="N2262" i="6"/>
  <c r="O2262" i="6"/>
  <c r="H2263" i="6"/>
  <c r="I2263" i="6"/>
  <c r="J2263" i="6"/>
  <c r="K2263" i="6"/>
  <c r="L2263" i="6"/>
  <c r="M2263" i="6"/>
  <c r="N2263" i="6"/>
  <c r="O2263" i="6"/>
  <c r="H2264" i="6"/>
  <c r="I2264" i="6"/>
  <c r="J2264" i="6"/>
  <c r="K2264" i="6"/>
  <c r="L2264" i="6"/>
  <c r="M2264" i="6"/>
  <c r="N2264" i="6"/>
  <c r="O2264" i="6"/>
  <c r="H2265" i="6"/>
  <c r="I2265" i="6"/>
  <c r="J2265" i="6"/>
  <c r="K2265" i="6"/>
  <c r="L2265" i="6"/>
  <c r="M2265" i="6"/>
  <c r="N2265" i="6"/>
  <c r="O2265" i="6"/>
  <c r="H2266" i="6"/>
  <c r="I2266" i="6"/>
  <c r="J2266" i="6"/>
  <c r="K2266" i="6"/>
  <c r="L2266" i="6"/>
  <c r="M2266" i="6"/>
  <c r="N2266" i="6"/>
  <c r="O2266" i="6"/>
  <c r="H2267" i="6"/>
  <c r="I2267" i="6"/>
  <c r="J2267" i="6"/>
  <c r="K2267" i="6"/>
  <c r="L2267" i="6"/>
  <c r="M2267" i="6"/>
  <c r="N2267" i="6"/>
  <c r="O2267" i="6"/>
  <c r="H2268" i="6"/>
  <c r="I2268" i="6"/>
  <c r="J2268" i="6"/>
  <c r="K2268" i="6"/>
  <c r="L2268" i="6"/>
  <c r="M2268" i="6"/>
  <c r="N2268" i="6"/>
  <c r="O2268" i="6"/>
  <c r="H2269" i="6"/>
  <c r="I2269" i="6"/>
  <c r="J2269" i="6"/>
  <c r="K2269" i="6"/>
  <c r="L2269" i="6"/>
  <c r="M2269" i="6"/>
  <c r="N2269" i="6"/>
  <c r="O2269" i="6"/>
  <c r="H2270" i="6"/>
  <c r="I2270" i="6"/>
  <c r="J2270" i="6"/>
  <c r="K2270" i="6"/>
  <c r="L2270" i="6"/>
  <c r="M2270" i="6"/>
  <c r="N2270" i="6"/>
  <c r="O2270" i="6"/>
  <c r="H2271" i="6"/>
  <c r="I2271" i="6"/>
  <c r="J2271" i="6"/>
  <c r="K2271" i="6"/>
  <c r="L2271" i="6"/>
  <c r="M2271" i="6"/>
  <c r="N2271" i="6"/>
  <c r="O2271" i="6"/>
  <c r="H2272" i="6"/>
  <c r="I2272" i="6"/>
  <c r="J2272" i="6"/>
  <c r="K2272" i="6"/>
  <c r="L2272" i="6"/>
  <c r="M2272" i="6"/>
  <c r="N2272" i="6"/>
  <c r="O2272" i="6"/>
  <c r="H2273" i="6"/>
  <c r="I2273" i="6"/>
  <c r="J2273" i="6"/>
  <c r="K2273" i="6"/>
  <c r="L2273" i="6"/>
  <c r="M2273" i="6"/>
  <c r="N2273" i="6"/>
  <c r="O2273" i="6"/>
  <c r="H2274" i="6"/>
  <c r="I2274" i="6"/>
  <c r="J2274" i="6"/>
  <c r="K2274" i="6"/>
  <c r="L2274" i="6"/>
  <c r="M2274" i="6"/>
  <c r="N2274" i="6"/>
  <c r="O2274" i="6"/>
  <c r="H2275" i="6"/>
  <c r="I2275" i="6"/>
  <c r="J2275" i="6"/>
  <c r="K2275" i="6"/>
  <c r="L2275" i="6"/>
  <c r="M2275" i="6"/>
  <c r="N2275" i="6"/>
  <c r="O2275" i="6"/>
  <c r="H2276" i="6"/>
  <c r="I2276" i="6"/>
  <c r="J2276" i="6"/>
  <c r="K2276" i="6"/>
  <c r="L2276" i="6"/>
  <c r="M2276" i="6"/>
  <c r="N2276" i="6"/>
  <c r="O2276" i="6"/>
  <c r="H2277" i="6"/>
  <c r="I2277" i="6"/>
  <c r="J2277" i="6"/>
  <c r="K2277" i="6"/>
  <c r="L2277" i="6"/>
  <c r="M2277" i="6"/>
  <c r="N2277" i="6"/>
  <c r="O2277" i="6"/>
  <c r="H2278" i="6"/>
  <c r="I2278" i="6"/>
  <c r="J2278" i="6"/>
  <c r="K2278" i="6"/>
  <c r="L2278" i="6"/>
  <c r="M2278" i="6"/>
  <c r="N2278" i="6"/>
  <c r="O2278" i="6"/>
  <c r="H2279" i="6"/>
  <c r="I2279" i="6"/>
  <c r="J2279" i="6"/>
  <c r="K2279" i="6"/>
  <c r="L2279" i="6"/>
  <c r="M2279" i="6"/>
  <c r="N2279" i="6"/>
  <c r="O2279" i="6"/>
  <c r="H2280" i="6"/>
  <c r="I2280" i="6"/>
  <c r="J2280" i="6"/>
  <c r="K2280" i="6"/>
  <c r="L2280" i="6"/>
  <c r="M2280" i="6"/>
  <c r="N2280" i="6"/>
  <c r="O2280" i="6"/>
  <c r="H2281" i="6"/>
  <c r="I2281" i="6"/>
  <c r="J2281" i="6"/>
  <c r="K2281" i="6"/>
  <c r="L2281" i="6"/>
  <c r="M2281" i="6"/>
  <c r="N2281" i="6"/>
  <c r="O2281" i="6"/>
  <c r="H2282" i="6"/>
  <c r="I2282" i="6"/>
  <c r="J2282" i="6"/>
  <c r="K2282" i="6"/>
  <c r="L2282" i="6"/>
  <c r="M2282" i="6"/>
  <c r="N2282" i="6"/>
  <c r="O2282" i="6"/>
  <c r="H2283" i="6"/>
  <c r="I2283" i="6"/>
  <c r="J2283" i="6"/>
  <c r="K2283" i="6"/>
  <c r="L2283" i="6"/>
  <c r="M2283" i="6"/>
  <c r="N2283" i="6"/>
  <c r="O2283" i="6"/>
  <c r="H2284" i="6"/>
  <c r="I2284" i="6"/>
  <c r="J2284" i="6"/>
  <c r="K2284" i="6"/>
  <c r="L2284" i="6"/>
  <c r="M2284" i="6"/>
  <c r="N2284" i="6"/>
  <c r="O2284" i="6"/>
  <c r="H2285" i="6"/>
  <c r="I2285" i="6"/>
  <c r="J2285" i="6"/>
  <c r="K2285" i="6"/>
  <c r="L2285" i="6"/>
  <c r="M2285" i="6"/>
  <c r="N2285" i="6"/>
  <c r="O2285" i="6"/>
  <c r="H2286" i="6"/>
  <c r="I2286" i="6"/>
  <c r="J2286" i="6"/>
  <c r="K2286" i="6"/>
  <c r="L2286" i="6"/>
  <c r="M2286" i="6"/>
  <c r="N2286" i="6"/>
  <c r="O2286" i="6"/>
  <c r="H2287" i="6"/>
  <c r="I2287" i="6"/>
  <c r="J2287" i="6"/>
  <c r="K2287" i="6"/>
  <c r="L2287" i="6"/>
  <c r="M2287" i="6"/>
  <c r="N2287" i="6"/>
  <c r="O2287" i="6"/>
  <c r="H2288" i="6"/>
  <c r="I2288" i="6"/>
  <c r="J2288" i="6"/>
  <c r="K2288" i="6"/>
  <c r="L2288" i="6"/>
  <c r="M2288" i="6"/>
  <c r="N2288" i="6"/>
  <c r="O2288" i="6"/>
  <c r="H2289" i="6"/>
  <c r="I2289" i="6"/>
  <c r="J2289" i="6"/>
  <c r="K2289" i="6"/>
  <c r="L2289" i="6"/>
  <c r="M2289" i="6"/>
  <c r="N2289" i="6"/>
  <c r="O2289" i="6"/>
  <c r="H2290" i="6"/>
  <c r="I2290" i="6"/>
  <c r="J2290" i="6"/>
  <c r="K2290" i="6"/>
  <c r="L2290" i="6"/>
  <c r="M2290" i="6"/>
  <c r="N2290" i="6"/>
  <c r="O2290" i="6"/>
  <c r="H2291" i="6"/>
  <c r="I2291" i="6"/>
  <c r="J2291" i="6"/>
  <c r="K2291" i="6"/>
  <c r="L2291" i="6"/>
  <c r="M2291" i="6"/>
  <c r="N2291" i="6"/>
  <c r="O2291" i="6"/>
  <c r="H2292" i="6"/>
  <c r="I2292" i="6"/>
  <c r="J2292" i="6"/>
  <c r="K2292" i="6"/>
  <c r="L2292" i="6"/>
  <c r="M2292" i="6"/>
  <c r="N2292" i="6"/>
  <c r="O2292" i="6"/>
  <c r="H2293" i="6"/>
  <c r="I2293" i="6"/>
  <c r="J2293" i="6"/>
  <c r="K2293" i="6"/>
  <c r="L2293" i="6"/>
  <c r="M2293" i="6"/>
  <c r="N2293" i="6"/>
  <c r="O2293" i="6"/>
  <c r="H2294" i="6"/>
  <c r="I2294" i="6"/>
  <c r="J2294" i="6"/>
  <c r="K2294" i="6"/>
  <c r="L2294" i="6"/>
  <c r="M2294" i="6"/>
  <c r="N2294" i="6"/>
  <c r="O2294" i="6"/>
  <c r="H2295" i="6"/>
  <c r="I2295" i="6"/>
  <c r="J2295" i="6"/>
  <c r="K2295" i="6"/>
  <c r="L2295" i="6"/>
  <c r="M2295" i="6"/>
  <c r="N2295" i="6"/>
  <c r="O2295" i="6"/>
  <c r="H2296" i="6"/>
  <c r="I2296" i="6"/>
  <c r="J2296" i="6"/>
  <c r="K2296" i="6"/>
  <c r="L2296" i="6"/>
  <c r="M2296" i="6"/>
  <c r="N2296" i="6"/>
  <c r="O2296" i="6"/>
  <c r="H2297" i="6"/>
  <c r="I2297" i="6"/>
  <c r="J2297" i="6"/>
  <c r="K2297" i="6"/>
  <c r="L2297" i="6"/>
  <c r="M2297" i="6"/>
  <c r="N2297" i="6"/>
  <c r="O2297" i="6"/>
  <c r="H2298" i="6"/>
  <c r="I2298" i="6"/>
  <c r="J2298" i="6"/>
  <c r="K2298" i="6"/>
  <c r="L2298" i="6"/>
  <c r="M2298" i="6"/>
  <c r="N2298" i="6"/>
  <c r="O2298" i="6"/>
  <c r="H2299" i="6"/>
  <c r="I2299" i="6"/>
  <c r="J2299" i="6"/>
  <c r="K2299" i="6"/>
  <c r="L2299" i="6"/>
  <c r="M2299" i="6"/>
  <c r="N2299" i="6"/>
  <c r="O2299" i="6"/>
  <c r="H2300" i="6"/>
  <c r="I2300" i="6"/>
  <c r="J2300" i="6"/>
  <c r="K2300" i="6"/>
  <c r="L2300" i="6"/>
  <c r="M2300" i="6"/>
  <c r="N2300" i="6"/>
  <c r="O2300" i="6"/>
  <c r="H2301" i="6"/>
  <c r="I2301" i="6"/>
  <c r="J2301" i="6"/>
  <c r="K2301" i="6"/>
  <c r="L2301" i="6"/>
  <c r="M2301" i="6"/>
  <c r="N2301" i="6"/>
  <c r="O2301" i="6"/>
  <c r="H2302" i="6"/>
  <c r="I2302" i="6"/>
  <c r="J2302" i="6"/>
  <c r="K2302" i="6"/>
  <c r="L2302" i="6"/>
  <c r="M2302" i="6"/>
  <c r="N2302" i="6"/>
  <c r="O2302" i="6"/>
  <c r="H2303" i="6"/>
  <c r="I2303" i="6"/>
  <c r="J2303" i="6"/>
  <c r="K2303" i="6"/>
  <c r="L2303" i="6"/>
  <c r="M2303" i="6"/>
  <c r="N2303" i="6"/>
  <c r="O2303" i="6"/>
  <c r="H2304" i="6"/>
  <c r="I2304" i="6"/>
  <c r="J2304" i="6"/>
  <c r="K2304" i="6"/>
  <c r="L2304" i="6"/>
  <c r="M2304" i="6"/>
  <c r="N2304" i="6"/>
  <c r="O2304" i="6"/>
  <c r="H2305" i="6"/>
  <c r="I2305" i="6"/>
  <c r="J2305" i="6"/>
  <c r="K2305" i="6"/>
  <c r="L2305" i="6"/>
  <c r="M2305" i="6"/>
  <c r="N2305" i="6"/>
  <c r="O2305" i="6"/>
  <c r="H2306" i="6"/>
  <c r="I2306" i="6"/>
  <c r="J2306" i="6"/>
  <c r="K2306" i="6"/>
  <c r="L2306" i="6"/>
  <c r="M2306" i="6"/>
  <c r="N2306" i="6"/>
  <c r="O2306" i="6"/>
  <c r="H2307" i="6"/>
  <c r="I2307" i="6"/>
  <c r="J2307" i="6"/>
  <c r="K2307" i="6"/>
  <c r="L2307" i="6"/>
  <c r="M2307" i="6"/>
  <c r="N2307" i="6"/>
  <c r="O2307" i="6"/>
  <c r="H2308" i="6"/>
  <c r="I2308" i="6"/>
  <c r="J2308" i="6"/>
  <c r="K2308" i="6"/>
  <c r="L2308" i="6"/>
  <c r="M2308" i="6"/>
  <c r="N2308" i="6"/>
  <c r="O2308" i="6"/>
  <c r="H2309" i="6"/>
  <c r="I2309" i="6"/>
  <c r="J2309" i="6"/>
  <c r="K2309" i="6"/>
  <c r="L2309" i="6"/>
  <c r="M2309" i="6"/>
  <c r="N2309" i="6"/>
  <c r="O2309" i="6"/>
  <c r="H2310" i="6"/>
  <c r="I2310" i="6"/>
  <c r="J2310" i="6"/>
  <c r="K2310" i="6"/>
  <c r="L2310" i="6"/>
  <c r="M2310" i="6"/>
  <c r="N2310" i="6"/>
  <c r="O2310" i="6"/>
  <c r="H2311" i="6"/>
  <c r="I2311" i="6"/>
  <c r="J2311" i="6"/>
  <c r="K2311" i="6"/>
  <c r="L2311" i="6"/>
  <c r="M2311" i="6"/>
  <c r="N2311" i="6"/>
  <c r="O2311" i="6"/>
  <c r="H2312" i="6"/>
  <c r="I2312" i="6"/>
  <c r="J2312" i="6"/>
  <c r="K2312" i="6"/>
  <c r="L2312" i="6"/>
  <c r="M2312" i="6"/>
  <c r="N2312" i="6"/>
  <c r="O2312" i="6"/>
  <c r="H2313" i="6"/>
  <c r="I2313" i="6"/>
  <c r="J2313" i="6"/>
  <c r="K2313" i="6"/>
  <c r="L2313" i="6"/>
  <c r="M2313" i="6"/>
  <c r="N2313" i="6"/>
  <c r="O2313" i="6"/>
  <c r="H2314" i="6"/>
  <c r="I2314" i="6"/>
  <c r="J2314" i="6"/>
  <c r="K2314" i="6"/>
  <c r="L2314" i="6"/>
  <c r="M2314" i="6"/>
  <c r="N2314" i="6"/>
  <c r="O2314" i="6"/>
  <c r="H2315" i="6"/>
  <c r="I2315" i="6"/>
  <c r="J2315" i="6"/>
  <c r="K2315" i="6"/>
  <c r="L2315" i="6"/>
  <c r="M2315" i="6"/>
  <c r="N2315" i="6"/>
  <c r="O2315" i="6"/>
  <c r="H2316" i="6"/>
  <c r="I2316" i="6"/>
  <c r="J2316" i="6"/>
  <c r="K2316" i="6"/>
  <c r="L2316" i="6"/>
  <c r="M2316" i="6"/>
  <c r="N2316" i="6"/>
  <c r="O2316" i="6"/>
  <c r="H2317" i="6"/>
  <c r="I2317" i="6"/>
  <c r="J2317" i="6"/>
  <c r="K2317" i="6"/>
  <c r="L2317" i="6"/>
  <c r="M2317" i="6"/>
  <c r="N2317" i="6"/>
  <c r="O2317" i="6"/>
  <c r="H2318" i="6"/>
  <c r="I2318" i="6"/>
  <c r="J2318" i="6"/>
  <c r="K2318" i="6"/>
  <c r="L2318" i="6"/>
  <c r="M2318" i="6"/>
  <c r="N2318" i="6"/>
  <c r="O2318" i="6"/>
  <c r="H2319" i="6"/>
  <c r="I2319" i="6"/>
  <c r="J2319" i="6"/>
  <c r="K2319" i="6"/>
  <c r="L2319" i="6"/>
  <c r="M2319" i="6"/>
  <c r="N2319" i="6"/>
  <c r="O2319" i="6"/>
  <c r="H2320" i="6"/>
  <c r="I2320" i="6"/>
  <c r="J2320" i="6"/>
  <c r="K2320" i="6"/>
  <c r="L2320" i="6"/>
  <c r="M2320" i="6"/>
  <c r="N2320" i="6"/>
  <c r="O2320" i="6"/>
  <c r="H2321" i="6"/>
  <c r="I2321" i="6"/>
  <c r="J2321" i="6"/>
  <c r="K2321" i="6"/>
  <c r="L2321" i="6"/>
  <c r="M2321" i="6"/>
  <c r="N2321" i="6"/>
  <c r="O2321" i="6"/>
  <c r="H2322" i="6"/>
  <c r="I2322" i="6"/>
  <c r="J2322" i="6"/>
  <c r="K2322" i="6"/>
  <c r="L2322" i="6"/>
  <c r="M2322" i="6"/>
  <c r="N2322" i="6"/>
  <c r="O2322" i="6"/>
  <c r="H2323" i="6"/>
  <c r="I2323" i="6"/>
  <c r="J2323" i="6"/>
  <c r="K2323" i="6"/>
  <c r="L2323" i="6"/>
  <c r="M2323" i="6"/>
  <c r="N2323" i="6"/>
  <c r="O2323" i="6"/>
  <c r="H2324" i="6"/>
  <c r="I2324" i="6"/>
  <c r="J2324" i="6"/>
  <c r="K2324" i="6"/>
  <c r="L2324" i="6"/>
  <c r="M2324" i="6"/>
  <c r="N2324" i="6"/>
  <c r="O2324" i="6"/>
  <c r="H2325" i="6"/>
  <c r="I2325" i="6"/>
  <c r="J2325" i="6"/>
  <c r="K2325" i="6"/>
  <c r="L2325" i="6"/>
  <c r="M2325" i="6"/>
  <c r="N2325" i="6"/>
  <c r="O2325" i="6"/>
  <c r="H2326" i="6"/>
  <c r="I2326" i="6"/>
  <c r="J2326" i="6"/>
  <c r="K2326" i="6"/>
  <c r="L2326" i="6"/>
  <c r="M2326" i="6"/>
  <c r="N2326" i="6"/>
  <c r="O2326" i="6"/>
  <c r="H2327" i="6"/>
  <c r="I2327" i="6"/>
  <c r="J2327" i="6"/>
  <c r="K2327" i="6"/>
  <c r="L2327" i="6"/>
  <c r="M2327" i="6"/>
  <c r="N2327" i="6"/>
  <c r="O2327" i="6"/>
  <c r="H2328" i="6"/>
  <c r="I2328" i="6"/>
  <c r="J2328" i="6"/>
  <c r="K2328" i="6"/>
  <c r="L2328" i="6"/>
  <c r="M2328" i="6"/>
  <c r="N2328" i="6"/>
  <c r="O2328" i="6"/>
  <c r="H2329" i="6"/>
  <c r="I2329" i="6"/>
  <c r="J2329" i="6"/>
  <c r="K2329" i="6"/>
  <c r="L2329" i="6"/>
  <c r="M2329" i="6"/>
  <c r="N2329" i="6"/>
  <c r="O2329" i="6"/>
  <c r="H2330" i="6"/>
  <c r="I2330" i="6"/>
  <c r="J2330" i="6"/>
  <c r="K2330" i="6"/>
  <c r="L2330" i="6"/>
  <c r="M2330" i="6"/>
  <c r="N2330" i="6"/>
  <c r="O2330" i="6"/>
  <c r="H2331" i="6"/>
  <c r="I2331" i="6"/>
  <c r="J2331" i="6"/>
  <c r="K2331" i="6"/>
  <c r="L2331" i="6"/>
  <c r="M2331" i="6"/>
  <c r="N2331" i="6"/>
  <c r="O2331" i="6"/>
  <c r="H2332" i="6"/>
  <c r="I2332" i="6"/>
  <c r="J2332" i="6"/>
  <c r="K2332" i="6"/>
  <c r="L2332" i="6"/>
  <c r="M2332" i="6"/>
  <c r="N2332" i="6"/>
  <c r="O2332" i="6"/>
  <c r="H2333" i="6"/>
  <c r="I2333" i="6"/>
  <c r="J2333" i="6"/>
  <c r="K2333" i="6"/>
  <c r="L2333" i="6"/>
  <c r="M2333" i="6"/>
  <c r="N2333" i="6"/>
  <c r="O2333" i="6"/>
  <c r="H2334" i="6"/>
  <c r="I2334" i="6"/>
  <c r="J2334" i="6"/>
  <c r="K2334" i="6"/>
  <c r="L2334" i="6"/>
  <c r="M2334" i="6"/>
  <c r="N2334" i="6"/>
  <c r="O2334" i="6"/>
  <c r="H2335" i="6"/>
  <c r="I2335" i="6"/>
  <c r="J2335" i="6"/>
  <c r="K2335" i="6"/>
  <c r="L2335" i="6"/>
  <c r="M2335" i="6"/>
  <c r="N2335" i="6"/>
  <c r="O2335" i="6"/>
  <c r="H2336" i="6"/>
  <c r="I2336" i="6"/>
  <c r="J2336" i="6"/>
  <c r="K2336" i="6"/>
  <c r="L2336" i="6"/>
  <c r="M2336" i="6"/>
  <c r="N2336" i="6"/>
  <c r="O2336" i="6"/>
  <c r="H2337" i="6"/>
  <c r="I2337" i="6"/>
  <c r="J2337" i="6"/>
  <c r="K2337" i="6"/>
  <c r="L2337" i="6"/>
  <c r="M2337" i="6"/>
  <c r="N2337" i="6"/>
  <c r="O2337" i="6"/>
  <c r="H2338" i="6"/>
  <c r="I2338" i="6"/>
  <c r="J2338" i="6"/>
  <c r="K2338" i="6"/>
  <c r="L2338" i="6"/>
  <c r="M2338" i="6"/>
  <c r="N2338" i="6"/>
  <c r="O2338" i="6"/>
  <c r="H2339" i="6"/>
  <c r="I2339" i="6"/>
  <c r="J2339" i="6"/>
  <c r="K2339" i="6"/>
  <c r="L2339" i="6"/>
  <c r="M2339" i="6"/>
  <c r="N2339" i="6"/>
  <c r="O2339" i="6"/>
  <c r="H2340" i="6"/>
  <c r="I2340" i="6"/>
  <c r="J2340" i="6"/>
  <c r="K2340" i="6"/>
  <c r="L2340" i="6"/>
  <c r="M2340" i="6"/>
  <c r="N2340" i="6"/>
  <c r="O2340" i="6"/>
  <c r="H2341" i="6"/>
  <c r="I2341" i="6"/>
  <c r="J2341" i="6"/>
  <c r="K2341" i="6"/>
  <c r="L2341" i="6"/>
  <c r="M2341" i="6"/>
  <c r="N2341" i="6"/>
  <c r="O2341" i="6"/>
  <c r="H2342" i="6"/>
  <c r="I2342" i="6"/>
  <c r="J2342" i="6"/>
  <c r="K2342" i="6"/>
  <c r="L2342" i="6"/>
  <c r="M2342" i="6"/>
  <c r="N2342" i="6"/>
  <c r="O2342" i="6"/>
  <c r="H2343" i="6"/>
  <c r="I2343" i="6"/>
  <c r="J2343" i="6"/>
  <c r="K2343" i="6"/>
  <c r="L2343" i="6"/>
  <c r="M2343" i="6"/>
  <c r="N2343" i="6"/>
  <c r="O2343" i="6"/>
  <c r="H2344" i="6"/>
  <c r="I2344" i="6"/>
  <c r="J2344" i="6"/>
  <c r="K2344" i="6"/>
  <c r="L2344" i="6"/>
  <c r="M2344" i="6"/>
  <c r="N2344" i="6"/>
  <c r="O2344" i="6"/>
  <c r="H2345" i="6"/>
  <c r="I2345" i="6"/>
  <c r="J2345" i="6"/>
  <c r="K2345" i="6"/>
  <c r="L2345" i="6"/>
  <c r="M2345" i="6"/>
  <c r="N2345" i="6"/>
  <c r="O2345" i="6"/>
  <c r="H2346" i="6"/>
  <c r="I2346" i="6"/>
  <c r="J2346" i="6"/>
  <c r="K2346" i="6"/>
  <c r="L2346" i="6"/>
  <c r="M2346" i="6"/>
  <c r="N2346" i="6"/>
  <c r="O2346" i="6"/>
  <c r="H2347" i="6"/>
  <c r="I2347" i="6"/>
  <c r="J2347" i="6"/>
  <c r="K2347" i="6"/>
  <c r="L2347" i="6"/>
  <c r="M2347" i="6"/>
  <c r="N2347" i="6"/>
  <c r="O2347" i="6"/>
  <c r="H2348" i="6"/>
  <c r="I2348" i="6"/>
  <c r="J2348" i="6"/>
  <c r="K2348" i="6"/>
  <c r="L2348" i="6"/>
  <c r="M2348" i="6"/>
  <c r="N2348" i="6"/>
  <c r="O2348" i="6"/>
  <c r="H2349" i="6"/>
  <c r="I2349" i="6"/>
  <c r="J2349" i="6"/>
  <c r="K2349" i="6"/>
  <c r="L2349" i="6"/>
  <c r="M2349" i="6"/>
  <c r="N2349" i="6"/>
  <c r="O2349" i="6"/>
  <c r="H2350" i="6"/>
  <c r="I2350" i="6"/>
  <c r="J2350" i="6"/>
  <c r="K2350" i="6"/>
  <c r="L2350" i="6"/>
  <c r="M2350" i="6"/>
  <c r="N2350" i="6"/>
  <c r="O2350" i="6"/>
  <c r="H2351" i="6"/>
  <c r="I2351" i="6"/>
  <c r="J2351" i="6"/>
  <c r="K2351" i="6"/>
  <c r="L2351" i="6"/>
  <c r="M2351" i="6"/>
  <c r="N2351" i="6"/>
  <c r="O2351" i="6"/>
  <c r="H2352" i="6"/>
  <c r="I2352" i="6"/>
  <c r="J2352" i="6"/>
  <c r="K2352" i="6"/>
  <c r="L2352" i="6"/>
  <c r="M2352" i="6"/>
  <c r="N2352" i="6"/>
  <c r="O2352" i="6"/>
  <c r="H2353" i="6"/>
  <c r="I2353" i="6"/>
  <c r="J2353" i="6"/>
  <c r="K2353" i="6"/>
  <c r="L2353" i="6"/>
  <c r="M2353" i="6"/>
  <c r="N2353" i="6"/>
  <c r="O2353" i="6"/>
  <c r="H2354" i="6"/>
  <c r="I2354" i="6"/>
  <c r="J2354" i="6"/>
  <c r="K2354" i="6"/>
  <c r="L2354" i="6"/>
  <c r="M2354" i="6"/>
  <c r="N2354" i="6"/>
  <c r="O2354" i="6"/>
  <c r="H2355" i="6"/>
  <c r="I2355" i="6"/>
  <c r="J2355" i="6"/>
  <c r="K2355" i="6"/>
  <c r="L2355" i="6"/>
  <c r="M2355" i="6"/>
  <c r="N2355" i="6"/>
  <c r="O2355" i="6"/>
  <c r="H2356" i="6"/>
  <c r="I2356" i="6"/>
  <c r="J2356" i="6"/>
  <c r="K2356" i="6"/>
  <c r="L2356" i="6"/>
  <c r="M2356" i="6"/>
  <c r="N2356" i="6"/>
  <c r="O2356" i="6"/>
  <c r="H2357" i="6"/>
  <c r="I2357" i="6"/>
  <c r="J2357" i="6"/>
  <c r="K2357" i="6"/>
  <c r="L2357" i="6"/>
  <c r="M2357" i="6"/>
  <c r="N2357" i="6"/>
  <c r="O2357" i="6"/>
  <c r="H2358" i="6"/>
  <c r="I2358" i="6"/>
  <c r="J2358" i="6"/>
  <c r="K2358" i="6"/>
  <c r="L2358" i="6"/>
  <c r="M2358" i="6"/>
  <c r="N2358" i="6"/>
  <c r="O2358" i="6"/>
  <c r="H2359" i="6"/>
  <c r="I2359" i="6"/>
  <c r="J2359" i="6"/>
  <c r="K2359" i="6"/>
  <c r="L2359" i="6"/>
  <c r="M2359" i="6"/>
  <c r="N2359" i="6"/>
  <c r="O2359" i="6"/>
  <c r="H2360" i="6"/>
  <c r="I2360" i="6"/>
  <c r="J2360" i="6"/>
  <c r="K2360" i="6"/>
  <c r="L2360" i="6"/>
  <c r="M2360" i="6"/>
  <c r="N2360" i="6"/>
  <c r="O2360" i="6"/>
  <c r="H2361" i="6"/>
  <c r="I2361" i="6"/>
  <c r="J2361" i="6"/>
  <c r="K2361" i="6"/>
  <c r="L2361" i="6"/>
  <c r="M2361" i="6"/>
  <c r="N2361" i="6"/>
  <c r="O2361" i="6"/>
  <c r="H2362" i="6"/>
  <c r="I2362" i="6"/>
  <c r="J2362" i="6"/>
  <c r="K2362" i="6"/>
  <c r="L2362" i="6"/>
  <c r="M2362" i="6"/>
  <c r="N2362" i="6"/>
  <c r="O2362" i="6"/>
  <c r="H2363" i="6"/>
  <c r="I2363" i="6"/>
  <c r="J2363" i="6"/>
  <c r="K2363" i="6"/>
  <c r="L2363" i="6"/>
  <c r="M2363" i="6"/>
  <c r="N2363" i="6"/>
  <c r="O2363" i="6"/>
  <c r="H2364" i="6"/>
  <c r="I2364" i="6"/>
  <c r="J2364" i="6"/>
  <c r="K2364" i="6"/>
  <c r="L2364" i="6"/>
  <c r="M2364" i="6"/>
  <c r="N2364" i="6"/>
  <c r="O2364" i="6"/>
  <c r="H2365" i="6"/>
  <c r="I2365" i="6"/>
  <c r="J2365" i="6"/>
  <c r="K2365" i="6"/>
  <c r="L2365" i="6"/>
  <c r="M2365" i="6"/>
  <c r="N2365" i="6"/>
  <c r="O2365" i="6"/>
  <c r="H2366" i="6"/>
  <c r="I2366" i="6"/>
  <c r="J2366" i="6"/>
  <c r="K2366" i="6"/>
  <c r="L2366" i="6"/>
  <c r="M2366" i="6"/>
  <c r="N2366" i="6"/>
  <c r="O2366" i="6"/>
  <c r="H2367" i="6"/>
  <c r="I2367" i="6"/>
  <c r="J2367" i="6"/>
  <c r="K2367" i="6"/>
  <c r="L2367" i="6"/>
  <c r="M2367" i="6"/>
  <c r="N2367" i="6"/>
  <c r="O2367" i="6"/>
  <c r="H2368" i="6"/>
  <c r="I2368" i="6"/>
  <c r="J2368" i="6"/>
  <c r="K2368" i="6"/>
  <c r="L2368" i="6"/>
  <c r="M2368" i="6"/>
  <c r="N2368" i="6"/>
  <c r="O2368" i="6"/>
  <c r="H2369" i="6"/>
  <c r="I2369" i="6"/>
  <c r="J2369" i="6"/>
  <c r="K2369" i="6"/>
  <c r="L2369" i="6"/>
  <c r="M2369" i="6"/>
  <c r="N2369" i="6"/>
  <c r="O2369" i="6"/>
  <c r="H2370" i="6"/>
  <c r="I2370" i="6"/>
  <c r="J2370" i="6"/>
  <c r="K2370" i="6"/>
  <c r="L2370" i="6"/>
  <c r="M2370" i="6"/>
  <c r="N2370" i="6"/>
  <c r="O2370" i="6"/>
  <c r="H2371" i="6"/>
  <c r="I2371" i="6"/>
  <c r="J2371" i="6"/>
  <c r="K2371" i="6"/>
  <c r="L2371" i="6"/>
  <c r="M2371" i="6"/>
  <c r="N2371" i="6"/>
  <c r="O2371" i="6"/>
  <c r="H2372" i="6"/>
  <c r="I2372" i="6"/>
  <c r="J2372" i="6"/>
  <c r="K2372" i="6"/>
  <c r="L2372" i="6"/>
  <c r="M2372" i="6"/>
  <c r="N2372" i="6"/>
  <c r="O2372" i="6"/>
  <c r="H2373" i="6"/>
  <c r="I2373" i="6"/>
  <c r="J2373" i="6"/>
  <c r="K2373" i="6"/>
  <c r="L2373" i="6"/>
  <c r="M2373" i="6"/>
  <c r="N2373" i="6"/>
  <c r="O2373" i="6"/>
  <c r="H2374" i="6"/>
  <c r="I2374" i="6"/>
  <c r="J2374" i="6"/>
  <c r="K2374" i="6"/>
  <c r="L2374" i="6"/>
  <c r="M2374" i="6"/>
  <c r="N2374" i="6"/>
  <c r="O2374" i="6"/>
  <c r="H2375" i="6"/>
  <c r="I2375" i="6"/>
  <c r="J2375" i="6"/>
  <c r="K2375" i="6"/>
  <c r="L2375" i="6"/>
  <c r="M2375" i="6"/>
  <c r="N2375" i="6"/>
  <c r="O2375" i="6"/>
  <c r="H2376" i="6"/>
  <c r="I2376" i="6"/>
  <c r="J2376" i="6"/>
  <c r="K2376" i="6"/>
  <c r="L2376" i="6"/>
  <c r="M2376" i="6"/>
  <c r="N2376" i="6"/>
  <c r="O2376" i="6"/>
  <c r="H2377" i="6"/>
  <c r="I2377" i="6"/>
  <c r="J2377" i="6"/>
  <c r="K2377" i="6"/>
  <c r="L2377" i="6"/>
  <c r="M2377" i="6"/>
  <c r="N2377" i="6"/>
  <c r="O2377" i="6"/>
  <c r="H2378" i="6"/>
  <c r="I2378" i="6"/>
  <c r="J2378" i="6"/>
  <c r="K2378" i="6"/>
  <c r="L2378" i="6"/>
  <c r="M2378" i="6"/>
  <c r="N2378" i="6"/>
  <c r="O2378" i="6"/>
  <c r="H2379" i="6"/>
  <c r="I2379" i="6"/>
  <c r="J2379" i="6"/>
  <c r="K2379" i="6"/>
  <c r="L2379" i="6"/>
  <c r="M2379" i="6"/>
  <c r="N2379" i="6"/>
  <c r="O2379" i="6"/>
  <c r="H2380" i="6"/>
  <c r="I2380" i="6"/>
  <c r="J2380" i="6"/>
  <c r="K2380" i="6"/>
  <c r="L2380" i="6"/>
  <c r="M2380" i="6"/>
  <c r="N2380" i="6"/>
  <c r="O2380" i="6"/>
  <c r="H2381" i="6"/>
  <c r="I2381" i="6"/>
  <c r="J2381" i="6"/>
  <c r="K2381" i="6"/>
  <c r="L2381" i="6"/>
  <c r="M2381" i="6"/>
  <c r="N2381" i="6"/>
  <c r="O2381" i="6"/>
  <c r="H2382" i="6"/>
  <c r="I2382" i="6"/>
  <c r="J2382" i="6"/>
  <c r="K2382" i="6"/>
  <c r="L2382" i="6"/>
  <c r="M2382" i="6"/>
  <c r="N2382" i="6"/>
  <c r="O2382" i="6"/>
  <c r="H2383" i="6"/>
  <c r="I2383" i="6"/>
  <c r="J2383" i="6"/>
  <c r="K2383" i="6"/>
  <c r="L2383" i="6"/>
  <c r="M2383" i="6"/>
  <c r="N2383" i="6"/>
  <c r="O2383" i="6"/>
  <c r="H2384" i="6"/>
  <c r="I2384" i="6"/>
  <c r="J2384" i="6"/>
  <c r="K2384" i="6"/>
  <c r="L2384" i="6"/>
  <c r="M2384" i="6"/>
  <c r="N2384" i="6"/>
  <c r="O2384" i="6"/>
  <c r="H2385" i="6"/>
  <c r="I2385" i="6"/>
  <c r="J2385" i="6"/>
  <c r="K2385" i="6"/>
  <c r="L2385" i="6"/>
  <c r="M2385" i="6"/>
  <c r="N2385" i="6"/>
  <c r="O2385" i="6"/>
  <c r="H2386" i="6"/>
  <c r="I2386" i="6"/>
  <c r="J2386" i="6"/>
  <c r="K2386" i="6"/>
  <c r="L2386" i="6"/>
  <c r="M2386" i="6"/>
  <c r="N2386" i="6"/>
  <c r="O2386" i="6"/>
  <c r="H2387" i="6"/>
  <c r="I2387" i="6"/>
  <c r="J2387" i="6"/>
  <c r="K2387" i="6"/>
  <c r="L2387" i="6"/>
  <c r="M2387" i="6"/>
  <c r="N2387" i="6"/>
  <c r="O2387" i="6"/>
  <c r="H2388" i="6"/>
  <c r="I2388" i="6"/>
  <c r="J2388" i="6"/>
  <c r="K2388" i="6"/>
  <c r="L2388" i="6"/>
  <c r="M2388" i="6"/>
  <c r="N2388" i="6"/>
  <c r="O2388" i="6"/>
  <c r="H2389" i="6"/>
  <c r="I2389" i="6"/>
  <c r="J2389" i="6"/>
  <c r="K2389" i="6"/>
  <c r="L2389" i="6"/>
  <c r="M2389" i="6"/>
  <c r="N2389" i="6"/>
  <c r="O2389" i="6"/>
  <c r="H2390" i="6"/>
  <c r="I2390" i="6"/>
  <c r="J2390" i="6"/>
  <c r="K2390" i="6"/>
  <c r="L2390" i="6"/>
  <c r="M2390" i="6"/>
  <c r="N2390" i="6"/>
  <c r="O2390" i="6"/>
  <c r="H2391" i="6"/>
  <c r="I2391" i="6"/>
  <c r="J2391" i="6"/>
  <c r="K2391" i="6"/>
  <c r="L2391" i="6"/>
  <c r="M2391" i="6"/>
  <c r="N2391" i="6"/>
  <c r="O2391" i="6"/>
  <c r="H2392" i="6"/>
  <c r="I2392" i="6"/>
  <c r="J2392" i="6"/>
  <c r="K2392" i="6"/>
  <c r="L2392" i="6"/>
  <c r="M2392" i="6"/>
  <c r="N2392" i="6"/>
  <c r="O2392" i="6"/>
  <c r="H2393" i="6"/>
  <c r="I2393" i="6"/>
  <c r="J2393" i="6"/>
  <c r="K2393" i="6"/>
  <c r="L2393" i="6"/>
  <c r="M2393" i="6"/>
  <c r="N2393" i="6"/>
  <c r="O2393" i="6"/>
  <c r="H2394" i="6"/>
  <c r="I2394" i="6"/>
  <c r="J2394" i="6"/>
  <c r="K2394" i="6"/>
  <c r="L2394" i="6"/>
  <c r="M2394" i="6"/>
  <c r="N2394" i="6"/>
  <c r="O2394" i="6"/>
  <c r="H2395" i="6"/>
  <c r="I2395" i="6"/>
  <c r="J2395" i="6"/>
  <c r="K2395" i="6"/>
  <c r="L2395" i="6"/>
  <c r="M2395" i="6"/>
  <c r="N2395" i="6"/>
  <c r="O2395" i="6"/>
  <c r="H2396" i="6"/>
  <c r="I2396" i="6"/>
  <c r="J2396" i="6"/>
  <c r="K2396" i="6"/>
  <c r="L2396" i="6"/>
  <c r="M2396" i="6"/>
  <c r="N2396" i="6"/>
  <c r="O2396" i="6"/>
  <c r="H2397" i="6"/>
  <c r="I2397" i="6"/>
  <c r="J2397" i="6"/>
  <c r="K2397" i="6"/>
  <c r="L2397" i="6"/>
  <c r="M2397" i="6"/>
  <c r="N2397" i="6"/>
  <c r="O2397" i="6"/>
  <c r="H2398" i="6"/>
  <c r="I2398" i="6"/>
  <c r="J2398" i="6"/>
  <c r="K2398" i="6"/>
  <c r="L2398" i="6"/>
  <c r="M2398" i="6"/>
  <c r="N2398" i="6"/>
  <c r="O2398" i="6"/>
  <c r="H2399" i="6"/>
  <c r="I2399" i="6"/>
  <c r="J2399" i="6"/>
  <c r="K2399" i="6"/>
  <c r="L2399" i="6"/>
  <c r="M2399" i="6"/>
  <c r="N2399" i="6"/>
  <c r="O2399" i="6"/>
  <c r="H2400" i="6"/>
  <c r="I2400" i="6"/>
  <c r="J2400" i="6"/>
  <c r="K2400" i="6"/>
  <c r="L2400" i="6"/>
  <c r="M2400" i="6"/>
  <c r="N2400" i="6"/>
  <c r="O2400" i="6"/>
  <c r="H2401" i="6"/>
  <c r="I2401" i="6"/>
  <c r="J2401" i="6"/>
  <c r="K2401" i="6"/>
  <c r="L2401" i="6"/>
  <c r="M2401" i="6"/>
  <c r="N2401" i="6"/>
  <c r="O2401" i="6"/>
  <c r="H2402" i="6"/>
  <c r="I2402" i="6"/>
  <c r="J2402" i="6"/>
  <c r="K2402" i="6"/>
  <c r="L2402" i="6"/>
  <c r="M2402" i="6"/>
  <c r="N2402" i="6"/>
  <c r="O2402" i="6"/>
  <c r="H2403" i="6"/>
  <c r="I2403" i="6"/>
  <c r="J2403" i="6"/>
  <c r="K2403" i="6"/>
  <c r="L2403" i="6"/>
  <c r="M2403" i="6"/>
  <c r="N2403" i="6"/>
  <c r="O2403" i="6"/>
  <c r="H2404" i="6"/>
  <c r="I2404" i="6"/>
  <c r="J2404" i="6"/>
  <c r="K2404" i="6"/>
  <c r="L2404" i="6"/>
  <c r="M2404" i="6"/>
  <c r="N2404" i="6"/>
  <c r="O2404" i="6"/>
  <c r="H2405" i="6"/>
  <c r="I2405" i="6"/>
  <c r="J2405" i="6"/>
  <c r="K2405" i="6"/>
  <c r="L2405" i="6"/>
  <c r="M2405" i="6"/>
  <c r="N2405" i="6"/>
  <c r="O2405" i="6"/>
  <c r="H2406" i="6"/>
  <c r="I2406" i="6"/>
  <c r="J2406" i="6"/>
  <c r="K2406" i="6"/>
  <c r="L2406" i="6"/>
  <c r="M2406" i="6"/>
  <c r="N2406" i="6"/>
  <c r="O2406" i="6"/>
  <c r="H2407" i="6"/>
  <c r="I2407" i="6"/>
  <c r="J2407" i="6"/>
  <c r="K2407" i="6"/>
  <c r="L2407" i="6"/>
  <c r="M2407" i="6"/>
  <c r="N2407" i="6"/>
  <c r="O2407" i="6"/>
  <c r="H2408" i="6"/>
  <c r="I2408" i="6"/>
  <c r="J2408" i="6"/>
  <c r="K2408" i="6"/>
  <c r="L2408" i="6"/>
  <c r="M2408" i="6"/>
  <c r="N2408" i="6"/>
  <c r="O2408" i="6"/>
  <c r="H2409" i="6"/>
  <c r="I2409" i="6"/>
  <c r="J2409" i="6"/>
  <c r="K2409" i="6"/>
  <c r="L2409" i="6"/>
  <c r="M2409" i="6"/>
  <c r="N2409" i="6"/>
  <c r="O2409" i="6"/>
  <c r="H2410" i="6"/>
  <c r="I2410" i="6"/>
  <c r="J2410" i="6"/>
  <c r="K2410" i="6"/>
  <c r="L2410" i="6"/>
  <c r="M2410" i="6"/>
  <c r="N2410" i="6"/>
  <c r="O2410" i="6"/>
  <c r="H2411" i="6"/>
  <c r="I2411" i="6"/>
  <c r="J2411" i="6"/>
  <c r="K2411" i="6"/>
  <c r="L2411" i="6"/>
  <c r="M2411" i="6"/>
  <c r="N2411" i="6"/>
  <c r="O2411" i="6"/>
  <c r="H2412" i="6"/>
  <c r="I2412" i="6"/>
  <c r="J2412" i="6"/>
  <c r="K2412" i="6"/>
  <c r="L2412" i="6"/>
  <c r="M2412" i="6"/>
  <c r="N2412" i="6"/>
  <c r="O2412" i="6"/>
  <c r="H2413" i="6"/>
  <c r="I2413" i="6"/>
  <c r="J2413" i="6"/>
  <c r="K2413" i="6"/>
  <c r="L2413" i="6"/>
  <c r="M2413" i="6"/>
  <c r="N2413" i="6"/>
  <c r="O2413" i="6"/>
  <c r="H2414" i="6"/>
  <c r="I2414" i="6"/>
  <c r="J2414" i="6"/>
  <c r="K2414" i="6"/>
  <c r="L2414" i="6"/>
  <c r="M2414" i="6"/>
  <c r="N2414" i="6"/>
  <c r="O2414" i="6"/>
  <c r="H2415" i="6"/>
  <c r="I2415" i="6"/>
  <c r="J2415" i="6"/>
  <c r="K2415" i="6"/>
  <c r="L2415" i="6"/>
  <c r="M2415" i="6"/>
  <c r="N2415" i="6"/>
  <c r="O2415" i="6"/>
  <c r="H2416" i="6"/>
  <c r="I2416" i="6"/>
  <c r="J2416" i="6"/>
  <c r="K2416" i="6"/>
  <c r="L2416" i="6"/>
  <c r="M2416" i="6"/>
  <c r="N2416" i="6"/>
  <c r="O2416" i="6"/>
  <c r="H2417" i="6"/>
  <c r="I2417" i="6"/>
  <c r="J2417" i="6"/>
  <c r="K2417" i="6"/>
  <c r="L2417" i="6"/>
  <c r="M2417" i="6"/>
  <c r="N2417" i="6"/>
  <c r="O2417" i="6"/>
  <c r="H2418" i="6"/>
  <c r="I2418" i="6"/>
  <c r="J2418" i="6"/>
  <c r="K2418" i="6"/>
  <c r="L2418" i="6"/>
  <c r="M2418" i="6"/>
  <c r="N2418" i="6"/>
  <c r="O2418" i="6"/>
  <c r="H2419" i="6"/>
  <c r="I2419" i="6"/>
  <c r="J2419" i="6"/>
  <c r="K2419" i="6"/>
  <c r="L2419" i="6"/>
  <c r="M2419" i="6"/>
  <c r="N2419" i="6"/>
  <c r="O2419" i="6"/>
  <c r="H2420" i="6"/>
  <c r="I2420" i="6"/>
  <c r="J2420" i="6"/>
  <c r="K2420" i="6"/>
  <c r="L2420" i="6"/>
  <c r="M2420" i="6"/>
  <c r="N2420" i="6"/>
  <c r="O2420" i="6"/>
  <c r="H2421" i="6"/>
  <c r="I2421" i="6"/>
  <c r="J2421" i="6"/>
  <c r="K2421" i="6"/>
  <c r="L2421" i="6"/>
  <c r="M2421" i="6"/>
  <c r="N2421" i="6"/>
  <c r="O2421" i="6"/>
  <c r="H2422" i="6"/>
  <c r="I2422" i="6"/>
  <c r="J2422" i="6"/>
  <c r="K2422" i="6"/>
  <c r="L2422" i="6"/>
  <c r="M2422" i="6"/>
  <c r="N2422" i="6"/>
  <c r="O2422" i="6"/>
  <c r="H2423" i="6"/>
  <c r="I2423" i="6"/>
  <c r="J2423" i="6"/>
  <c r="K2423" i="6"/>
  <c r="L2423" i="6"/>
  <c r="M2423" i="6"/>
  <c r="N2423" i="6"/>
  <c r="O2423" i="6"/>
  <c r="H2424" i="6"/>
  <c r="I2424" i="6"/>
  <c r="J2424" i="6"/>
  <c r="K2424" i="6"/>
  <c r="L2424" i="6"/>
  <c r="M2424" i="6"/>
  <c r="N2424" i="6"/>
  <c r="O2424" i="6"/>
  <c r="H2425" i="6"/>
  <c r="I2425" i="6"/>
  <c r="J2425" i="6"/>
  <c r="K2425" i="6"/>
  <c r="L2425" i="6"/>
  <c r="M2425" i="6"/>
  <c r="N2425" i="6"/>
  <c r="O2425" i="6"/>
  <c r="H2426" i="6"/>
  <c r="I2426" i="6"/>
  <c r="J2426" i="6"/>
  <c r="K2426" i="6"/>
  <c r="L2426" i="6"/>
  <c r="M2426" i="6"/>
  <c r="N2426" i="6"/>
  <c r="O2426" i="6"/>
  <c r="H2427" i="6"/>
  <c r="I2427" i="6"/>
  <c r="J2427" i="6"/>
  <c r="K2427" i="6"/>
  <c r="L2427" i="6"/>
  <c r="M2427" i="6"/>
  <c r="N2427" i="6"/>
  <c r="O2427" i="6"/>
  <c r="H2428" i="6"/>
  <c r="I2428" i="6"/>
  <c r="J2428" i="6"/>
  <c r="K2428" i="6"/>
  <c r="L2428" i="6"/>
  <c r="M2428" i="6"/>
  <c r="N2428" i="6"/>
  <c r="O2428" i="6"/>
  <c r="H2429" i="6"/>
  <c r="I2429" i="6"/>
  <c r="J2429" i="6"/>
  <c r="K2429" i="6"/>
  <c r="L2429" i="6"/>
  <c r="M2429" i="6"/>
  <c r="N2429" i="6"/>
  <c r="O2429" i="6"/>
  <c r="H2430" i="6"/>
  <c r="I2430" i="6"/>
  <c r="J2430" i="6"/>
  <c r="K2430" i="6"/>
  <c r="L2430" i="6"/>
  <c r="M2430" i="6"/>
  <c r="N2430" i="6"/>
  <c r="O2430" i="6"/>
  <c r="H2431" i="6"/>
  <c r="I2431" i="6"/>
  <c r="J2431" i="6"/>
  <c r="K2431" i="6"/>
  <c r="L2431" i="6"/>
  <c r="M2431" i="6"/>
  <c r="N2431" i="6"/>
  <c r="O2431" i="6"/>
  <c r="H2432" i="6"/>
  <c r="I2432" i="6"/>
  <c r="J2432" i="6"/>
  <c r="K2432" i="6"/>
  <c r="L2432" i="6"/>
  <c r="M2432" i="6"/>
  <c r="N2432" i="6"/>
  <c r="O2432" i="6"/>
  <c r="H2433" i="6"/>
  <c r="I2433" i="6"/>
  <c r="J2433" i="6"/>
  <c r="K2433" i="6"/>
  <c r="L2433" i="6"/>
  <c r="M2433" i="6"/>
  <c r="N2433" i="6"/>
  <c r="O2433" i="6"/>
  <c r="H2434" i="6"/>
  <c r="I2434" i="6"/>
  <c r="J2434" i="6"/>
  <c r="K2434" i="6"/>
  <c r="L2434" i="6"/>
  <c r="M2434" i="6"/>
  <c r="N2434" i="6"/>
  <c r="O2434" i="6"/>
  <c r="H2435" i="6"/>
  <c r="I2435" i="6"/>
  <c r="J2435" i="6"/>
  <c r="K2435" i="6"/>
  <c r="L2435" i="6"/>
  <c r="M2435" i="6"/>
  <c r="N2435" i="6"/>
  <c r="O2435" i="6"/>
  <c r="H2436" i="6"/>
  <c r="I2436" i="6"/>
  <c r="J2436" i="6"/>
  <c r="K2436" i="6"/>
  <c r="L2436" i="6"/>
  <c r="M2436" i="6"/>
  <c r="N2436" i="6"/>
  <c r="O2436" i="6"/>
  <c r="H2437" i="6"/>
  <c r="I2437" i="6"/>
  <c r="J2437" i="6"/>
  <c r="K2437" i="6"/>
  <c r="L2437" i="6"/>
  <c r="M2437" i="6"/>
  <c r="N2437" i="6"/>
  <c r="O2437" i="6"/>
  <c r="H2438" i="6"/>
  <c r="I2438" i="6"/>
  <c r="J2438" i="6"/>
  <c r="K2438" i="6"/>
  <c r="L2438" i="6"/>
  <c r="M2438" i="6"/>
  <c r="N2438" i="6"/>
  <c r="O2438" i="6"/>
  <c r="H2439" i="6"/>
  <c r="I2439" i="6"/>
  <c r="J2439" i="6"/>
  <c r="K2439" i="6"/>
  <c r="L2439" i="6"/>
  <c r="M2439" i="6"/>
  <c r="N2439" i="6"/>
  <c r="O2439" i="6"/>
  <c r="H2440" i="6"/>
  <c r="I2440" i="6"/>
  <c r="J2440" i="6"/>
  <c r="K2440" i="6"/>
  <c r="L2440" i="6"/>
  <c r="M2440" i="6"/>
  <c r="N2440" i="6"/>
  <c r="O2440" i="6"/>
  <c r="H2441" i="6"/>
  <c r="I2441" i="6"/>
  <c r="J2441" i="6"/>
  <c r="K2441" i="6"/>
  <c r="L2441" i="6"/>
  <c r="M2441" i="6"/>
  <c r="N2441" i="6"/>
  <c r="O2441" i="6"/>
  <c r="H2442" i="6"/>
  <c r="I2442" i="6"/>
  <c r="J2442" i="6"/>
  <c r="K2442" i="6"/>
  <c r="L2442" i="6"/>
  <c r="M2442" i="6"/>
  <c r="N2442" i="6"/>
  <c r="O2442" i="6"/>
  <c r="H2443" i="6"/>
  <c r="I2443" i="6"/>
  <c r="J2443" i="6"/>
  <c r="K2443" i="6"/>
  <c r="L2443" i="6"/>
  <c r="M2443" i="6"/>
  <c r="N2443" i="6"/>
  <c r="O2443" i="6"/>
  <c r="H2444" i="6"/>
  <c r="I2444" i="6"/>
  <c r="J2444" i="6"/>
  <c r="K2444" i="6"/>
  <c r="L2444" i="6"/>
  <c r="M2444" i="6"/>
  <c r="N2444" i="6"/>
  <c r="O2444" i="6"/>
  <c r="H2445" i="6"/>
  <c r="I2445" i="6"/>
  <c r="J2445" i="6"/>
  <c r="K2445" i="6"/>
  <c r="L2445" i="6"/>
  <c r="M2445" i="6"/>
  <c r="N2445" i="6"/>
  <c r="O2445" i="6"/>
  <c r="H2446" i="6"/>
  <c r="I2446" i="6"/>
  <c r="J2446" i="6"/>
  <c r="K2446" i="6"/>
  <c r="L2446" i="6"/>
  <c r="M2446" i="6"/>
  <c r="N2446" i="6"/>
  <c r="O2446" i="6"/>
  <c r="H2447" i="6"/>
  <c r="I2447" i="6"/>
  <c r="J2447" i="6"/>
  <c r="K2447" i="6"/>
  <c r="L2447" i="6"/>
  <c r="M2447" i="6"/>
  <c r="N2447" i="6"/>
  <c r="O2447" i="6"/>
  <c r="H2448" i="6"/>
  <c r="I2448" i="6"/>
  <c r="J2448" i="6"/>
  <c r="K2448" i="6"/>
  <c r="L2448" i="6"/>
  <c r="M2448" i="6"/>
  <c r="N2448" i="6"/>
  <c r="O2448" i="6"/>
  <c r="H2449" i="6"/>
  <c r="I2449" i="6"/>
  <c r="J2449" i="6"/>
  <c r="K2449" i="6"/>
  <c r="L2449" i="6"/>
  <c r="M2449" i="6"/>
  <c r="N2449" i="6"/>
  <c r="O2449" i="6"/>
  <c r="H2450" i="6"/>
  <c r="I2450" i="6"/>
  <c r="J2450" i="6"/>
  <c r="K2450" i="6"/>
  <c r="L2450" i="6"/>
  <c r="M2450" i="6"/>
  <c r="N2450" i="6"/>
  <c r="O2450" i="6"/>
  <c r="H2451" i="6"/>
  <c r="I2451" i="6"/>
  <c r="J2451" i="6"/>
  <c r="K2451" i="6"/>
  <c r="L2451" i="6"/>
  <c r="M2451" i="6"/>
  <c r="N2451" i="6"/>
  <c r="O2451" i="6"/>
  <c r="H2452" i="6"/>
  <c r="I2452" i="6"/>
  <c r="J2452" i="6"/>
  <c r="K2452" i="6"/>
  <c r="L2452" i="6"/>
  <c r="M2452" i="6"/>
  <c r="N2452" i="6"/>
  <c r="O2452" i="6"/>
  <c r="H2453" i="6"/>
  <c r="I2453" i="6"/>
  <c r="J2453" i="6"/>
  <c r="K2453" i="6"/>
  <c r="L2453" i="6"/>
  <c r="M2453" i="6"/>
  <c r="N2453" i="6"/>
  <c r="O2453" i="6"/>
  <c r="H2454" i="6"/>
  <c r="I2454" i="6"/>
  <c r="J2454" i="6"/>
  <c r="K2454" i="6"/>
  <c r="L2454" i="6"/>
  <c r="M2454" i="6"/>
  <c r="N2454" i="6"/>
  <c r="O2454" i="6"/>
  <c r="H2455" i="6"/>
  <c r="I2455" i="6"/>
  <c r="J2455" i="6"/>
  <c r="K2455" i="6"/>
  <c r="L2455" i="6"/>
  <c r="M2455" i="6"/>
  <c r="N2455" i="6"/>
  <c r="O2455" i="6"/>
  <c r="H2456" i="6"/>
  <c r="I2456" i="6"/>
  <c r="J2456" i="6"/>
  <c r="K2456" i="6"/>
  <c r="L2456" i="6"/>
  <c r="M2456" i="6"/>
  <c r="N2456" i="6"/>
  <c r="O2456" i="6"/>
  <c r="H2457" i="6"/>
  <c r="I2457" i="6"/>
  <c r="J2457" i="6"/>
  <c r="K2457" i="6"/>
  <c r="L2457" i="6"/>
  <c r="M2457" i="6"/>
  <c r="N2457" i="6"/>
  <c r="O2457" i="6"/>
  <c r="H2458" i="6"/>
  <c r="I2458" i="6"/>
  <c r="J2458" i="6"/>
  <c r="K2458" i="6"/>
  <c r="L2458" i="6"/>
  <c r="M2458" i="6"/>
  <c r="N2458" i="6"/>
  <c r="O2458" i="6"/>
  <c r="H2459" i="6"/>
  <c r="I2459" i="6"/>
  <c r="J2459" i="6"/>
  <c r="K2459" i="6"/>
  <c r="L2459" i="6"/>
  <c r="M2459" i="6"/>
  <c r="N2459" i="6"/>
  <c r="O2459" i="6"/>
  <c r="H2460" i="6"/>
  <c r="I2460" i="6"/>
  <c r="J2460" i="6"/>
  <c r="K2460" i="6"/>
  <c r="L2460" i="6"/>
  <c r="M2460" i="6"/>
  <c r="N2460" i="6"/>
  <c r="O2460" i="6"/>
  <c r="H2461" i="6"/>
  <c r="I2461" i="6"/>
  <c r="J2461" i="6"/>
  <c r="K2461" i="6"/>
  <c r="L2461" i="6"/>
  <c r="M2461" i="6"/>
  <c r="N2461" i="6"/>
  <c r="O2461" i="6"/>
  <c r="H2462" i="6"/>
  <c r="I2462" i="6"/>
  <c r="J2462" i="6"/>
  <c r="K2462" i="6"/>
  <c r="L2462" i="6"/>
  <c r="M2462" i="6"/>
  <c r="N2462" i="6"/>
  <c r="O2462" i="6"/>
  <c r="H2463" i="6"/>
  <c r="I2463" i="6"/>
  <c r="J2463" i="6"/>
  <c r="K2463" i="6"/>
  <c r="L2463" i="6"/>
  <c r="M2463" i="6"/>
  <c r="N2463" i="6"/>
  <c r="O2463" i="6"/>
  <c r="H2464" i="6"/>
  <c r="I2464" i="6"/>
  <c r="J2464" i="6"/>
  <c r="K2464" i="6"/>
  <c r="L2464" i="6"/>
  <c r="M2464" i="6"/>
  <c r="N2464" i="6"/>
  <c r="O2464" i="6"/>
  <c r="H2465" i="6"/>
  <c r="I2465" i="6"/>
  <c r="J2465" i="6"/>
  <c r="K2465" i="6"/>
  <c r="L2465" i="6"/>
  <c r="M2465" i="6"/>
  <c r="N2465" i="6"/>
  <c r="O2465" i="6"/>
  <c r="H2466" i="6"/>
  <c r="I2466" i="6"/>
  <c r="J2466" i="6"/>
  <c r="K2466" i="6"/>
  <c r="L2466" i="6"/>
  <c r="M2466" i="6"/>
  <c r="N2466" i="6"/>
  <c r="O2466" i="6"/>
  <c r="H2467" i="6"/>
  <c r="I2467" i="6"/>
  <c r="J2467" i="6"/>
  <c r="K2467" i="6"/>
  <c r="L2467" i="6"/>
  <c r="M2467" i="6"/>
  <c r="N2467" i="6"/>
  <c r="O2467" i="6"/>
  <c r="H2468" i="6"/>
  <c r="I2468" i="6"/>
  <c r="J2468" i="6"/>
  <c r="K2468" i="6"/>
  <c r="L2468" i="6"/>
  <c r="M2468" i="6"/>
  <c r="N2468" i="6"/>
  <c r="O2468" i="6"/>
  <c r="H2469" i="6"/>
  <c r="I2469" i="6"/>
  <c r="J2469" i="6"/>
  <c r="K2469" i="6"/>
  <c r="L2469" i="6"/>
  <c r="M2469" i="6"/>
  <c r="N2469" i="6"/>
  <c r="O2469" i="6"/>
  <c r="H2470" i="6"/>
  <c r="I2470" i="6"/>
  <c r="J2470" i="6"/>
  <c r="K2470" i="6"/>
  <c r="L2470" i="6"/>
  <c r="M2470" i="6"/>
  <c r="N2470" i="6"/>
  <c r="O2470" i="6"/>
  <c r="H2471" i="6"/>
  <c r="I2471" i="6"/>
  <c r="J2471" i="6"/>
  <c r="K2471" i="6"/>
  <c r="L2471" i="6"/>
  <c r="M2471" i="6"/>
  <c r="N2471" i="6"/>
  <c r="O2471" i="6"/>
  <c r="H2472" i="6"/>
  <c r="I2472" i="6"/>
  <c r="J2472" i="6"/>
  <c r="K2472" i="6"/>
  <c r="L2472" i="6"/>
  <c r="M2472" i="6"/>
  <c r="N2472" i="6"/>
  <c r="O2472" i="6"/>
  <c r="H2473" i="6"/>
  <c r="I2473" i="6"/>
  <c r="J2473" i="6"/>
  <c r="K2473" i="6"/>
  <c r="L2473" i="6"/>
  <c r="M2473" i="6"/>
  <c r="N2473" i="6"/>
  <c r="O2473" i="6"/>
  <c r="H2474" i="6"/>
  <c r="I2474" i="6"/>
  <c r="J2474" i="6"/>
  <c r="K2474" i="6"/>
  <c r="L2474" i="6"/>
  <c r="M2474" i="6"/>
  <c r="N2474" i="6"/>
  <c r="O2474" i="6"/>
  <c r="H2475" i="6"/>
  <c r="I2475" i="6"/>
  <c r="J2475" i="6"/>
  <c r="K2475" i="6"/>
  <c r="L2475" i="6"/>
  <c r="M2475" i="6"/>
  <c r="N2475" i="6"/>
  <c r="O2475" i="6"/>
  <c r="H2476" i="6"/>
  <c r="I2476" i="6"/>
  <c r="J2476" i="6"/>
  <c r="K2476" i="6"/>
  <c r="L2476" i="6"/>
  <c r="M2476" i="6"/>
  <c r="N2476" i="6"/>
  <c r="O2476" i="6"/>
  <c r="H2477" i="6"/>
  <c r="I2477" i="6"/>
  <c r="J2477" i="6"/>
  <c r="K2477" i="6"/>
  <c r="L2477" i="6"/>
  <c r="M2477" i="6"/>
  <c r="N2477" i="6"/>
  <c r="O2477" i="6"/>
  <c r="H2478" i="6"/>
  <c r="I2478" i="6"/>
  <c r="J2478" i="6"/>
  <c r="K2478" i="6"/>
  <c r="L2478" i="6"/>
  <c r="M2478" i="6"/>
  <c r="N2478" i="6"/>
  <c r="O2478" i="6"/>
  <c r="H2479" i="6"/>
  <c r="I2479" i="6"/>
  <c r="J2479" i="6"/>
  <c r="K2479" i="6"/>
  <c r="L2479" i="6"/>
  <c r="M2479" i="6"/>
  <c r="N2479" i="6"/>
  <c r="O2479" i="6"/>
  <c r="H2480" i="6"/>
  <c r="I2480" i="6"/>
  <c r="J2480" i="6"/>
  <c r="K2480" i="6"/>
  <c r="L2480" i="6"/>
  <c r="M2480" i="6"/>
  <c r="N2480" i="6"/>
  <c r="O2480" i="6"/>
  <c r="H2481" i="6"/>
  <c r="I2481" i="6"/>
  <c r="J2481" i="6"/>
  <c r="K2481" i="6"/>
  <c r="L2481" i="6"/>
  <c r="M2481" i="6"/>
  <c r="N2481" i="6"/>
  <c r="O2481" i="6"/>
  <c r="H2482" i="6"/>
  <c r="I2482" i="6"/>
  <c r="J2482" i="6"/>
  <c r="K2482" i="6"/>
  <c r="L2482" i="6"/>
  <c r="M2482" i="6"/>
  <c r="N2482" i="6"/>
  <c r="O2482" i="6"/>
  <c r="H2483" i="6"/>
  <c r="I2483" i="6"/>
  <c r="J2483" i="6"/>
  <c r="K2483" i="6"/>
  <c r="L2483" i="6"/>
  <c r="M2483" i="6"/>
  <c r="N2483" i="6"/>
  <c r="O2483" i="6"/>
  <c r="H2484" i="6"/>
  <c r="I2484" i="6"/>
  <c r="J2484" i="6"/>
  <c r="K2484" i="6"/>
  <c r="L2484" i="6"/>
  <c r="M2484" i="6"/>
  <c r="N2484" i="6"/>
  <c r="O2484" i="6"/>
  <c r="H2485" i="6"/>
  <c r="I2485" i="6"/>
  <c r="J2485" i="6"/>
  <c r="K2485" i="6"/>
  <c r="L2485" i="6"/>
  <c r="M2485" i="6"/>
  <c r="N2485" i="6"/>
  <c r="O2485" i="6"/>
  <c r="H2486" i="6"/>
  <c r="I2486" i="6"/>
  <c r="J2486" i="6"/>
  <c r="K2486" i="6"/>
  <c r="L2486" i="6"/>
  <c r="M2486" i="6"/>
  <c r="N2486" i="6"/>
  <c r="O2486" i="6"/>
  <c r="H2487" i="6"/>
  <c r="I2487" i="6"/>
  <c r="J2487" i="6"/>
  <c r="K2487" i="6"/>
  <c r="L2487" i="6"/>
  <c r="M2487" i="6"/>
  <c r="N2487" i="6"/>
  <c r="O2487" i="6"/>
  <c r="H2488" i="6"/>
  <c r="I2488" i="6"/>
  <c r="J2488" i="6"/>
  <c r="K2488" i="6"/>
  <c r="L2488" i="6"/>
  <c r="M2488" i="6"/>
  <c r="N2488" i="6"/>
  <c r="O2488" i="6"/>
  <c r="H2489" i="6"/>
  <c r="I2489" i="6"/>
  <c r="J2489" i="6"/>
  <c r="K2489" i="6"/>
  <c r="L2489" i="6"/>
  <c r="M2489" i="6"/>
  <c r="N2489" i="6"/>
  <c r="O2489" i="6"/>
  <c r="H2490" i="6"/>
  <c r="I2490" i="6"/>
  <c r="J2490" i="6"/>
  <c r="K2490" i="6"/>
  <c r="L2490" i="6"/>
  <c r="M2490" i="6"/>
  <c r="N2490" i="6"/>
  <c r="O2490" i="6"/>
  <c r="H2491" i="6"/>
  <c r="I2491" i="6"/>
  <c r="J2491" i="6"/>
  <c r="K2491" i="6"/>
  <c r="L2491" i="6"/>
  <c r="M2491" i="6"/>
  <c r="N2491" i="6"/>
  <c r="O2491" i="6"/>
  <c r="H2492" i="6"/>
  <c r="I2492" i="6"/>
  <c r="J2492" i="6"/>
  <c r="K2492" i="6"/>
  <c r="L2492" i="6"/>
  <c r="M2492" i="6"/>
  <c r="N2492" i="6"/>
  <c r="O2492" i="6"/>
  <c r="H2493" i="6"/>
  <c r="I2493" i="6"/>
  <c r="J2493" i="6"/>
  <c r="K2493" i="6"/>
  <c r="L2493" i="6"/>
  <c r="M2493" i="6"/>
  <c r="N2493" i="6"/>
  <c r="O2493" i="6"/>
  <c r="H2494" i="6"/>
  <c r="I2494" i="6"/>
  <c r="J2494" i="6"/>
  <c r="K2494" i="6"/>
  <c r="L2494" i="6"/>
  <c r="M2494" i="6"/>
  <c r="N2494" i="6"/>
  <c r="O2494" i="6"/>
  <c r="H2495" i="6"/>
  <c r="I2495" i="6"/>
  <c r="J2495" i="6"/>
  <c r="K2495" i="6"/>
  <c r="L2495" i="6"/>
  <c r="M2495" i="6"/>
  <c r="N2495" i="6"/>
  <c r="O2495" i="6"/>
  <c r="H2496" i="6"/>
  <c r="I2496" i="6"/>
  <c r="J2496" i="6"/>
  <c r="K2496" i="6"/>
  <c r="L2496" i="6"/>
  <c r="M2496" i="6"/>
  <c r="N2496" i="6"/>
  <c r="O2496" i="6"/>
  <c r="H2497" i="6"/>
  <c r="I2497" i="6"/>
  <c r="J2497" i="6"/>
  <c r="K2497" i="6"/>
  <c r="L2497" i="6"/>
  <c r="M2497" i="6"/>
  <c r="N2497" i="6"/>
  <c r="O2497" i="6"/>
  <c r="H2498" i="6"/>
  <c r="I2498" i="6"/>
  <c r="J2498" i="6"/>
  <c r="K2498" i="6"/>
  <c r="L2498" i="6"/>
  <c r="M2498" i="6"/>
  <c r="N2498" i="6"/>
  <c r="O2498" i="6"/>
  <c r="H2499" i="6"/>
  <c r="I2499" i="6"/>
  <c r="J2499" i="6"/>
  <c r="K2499" i="6"/>
  <c r="L2499" i="6"/>
  <c r="M2499" i="6"/>
  <c r="N2499" i="6"/>
  <c r="O2499" i="6"/>
  <c r="H2500" i="6"/>
  <c r="I2500" i="6"/>
  <c r="J2500" i="6"/>
  <c r="K2500" i="6"/>
  <c r="L2500" i="6"/>
  <c r="M2500" i="6"/>
  <c r="N2500" i="6"/>
  <c r="O2500" i="6"/>
  <c r="H2501" i="6"/>
  <c r="I2501" i="6"/>
  <c r="J2501" i="6"/>
  <c r="K2501" i="6"/>
  <c r="L2501" i="6"/>
  <c r="M2501" i="6"/>
  <c r="N2501" i="6"/>
  <c r="O2501" i="6"/>
  <c r="H2502" i="6"/>
  <c r="I2502" i="6"/>
  <c r="J2502" i="6"/>
  <c r="K2502" i="6"/>
  <c r="L2502" i="6"/>
  <c r="M2502" i="6"/>
  <c r="N2502" i="6"/>
  <c r="O2502" i="6"/>
  <c r="H2503" i="6"/>
  <c r="I2503" i="6"/>
  <c r="J2503" i="6"/>
  <c r="K2503" i="6"/>
  <c r="L2503" i="6"/>
  <c r="M2503" i="6"/>
  <c r="N2503" i="6"/>
  <c r="O2503" i="6"/>
  <c r="H2504" i="6"/>
  <c r="I2504" i="6"/>
  <c r="J2504" i="6"/>
  <c r="K2504" i="6"/>
  <c r="L2504" i="6"/>
  <c r="M2504" i="6"/>
  <c r="N2504" i="6"/>
  <c r="O2504" i="6"/>
  <c r="H2505" i="6"/>
  <c r="I2505" i="6"/>
  <c r="J2505" i="6"/>
  <c r="K2505" i="6"/>
  <c r="L2505" i="6"/>
  <c r="M2505" i="6"/>
  <c r="N2505" i="6"/>
  <c r="O2505" i="6"/>
  <c r="H2506" i="6"/>
  <c r="I2506" i="6"/>
  <c r="J2506" i="6"/>
  <c r="K2506" i="6"/>
  <c r="L2506" i="6"/>
  <c r="M2506" i="6"/>
  <c r="N2506" i="6"/>
  <c r="O2506" i="6"/>
  <c r="H2507" i="6"/>
  <c r="I2507" i="6"/>
  <c r="J2507" i="6"/>
  <c r="K2507" i="6"/>
  <c r="L2507" i="6"/>
  <c r="M2507" i="6"/>
  <c r="N2507" i="6"/>
  <c r="O2507" i="6"/>
  <c r="H2508" i="6"/>
  <c r="I2508" i="6"/>
  <c r="J2508" i="6"/>
  <c r="K2508" i="6"/>
  <c r="L2508" i="6"/>
  <c r="M2508" i="6"/>
  <c r="N2508" i="6"/>
  <c r="O2508" i="6"/>
  <c r="H2509" i="6"/>
  <c r="I2509" i="6"/>
  <c r="J2509" i="6"/>
  <c r="K2509" i="6"/>
  <c r="L2509" i="6"/>
  <c r="M2509" i="6"/>
  <c r="N2509" i="6"/>
  <c r="O2509" i="6"/>
  <c r="H2510" i="6"/>
  <c r="I2510" i="6"/>
  <c r="J2510" i="6"/>
  <c r="K2510" i="6"/>
  <c r="L2510" i="6"/>
  <c r="M2510" i="6"/>
  <c r="N2510" i="6"/>
  <c r="O2510" i="6"/>
  <c r="H2511" i="6"/>
  <c r="I2511" i="6"/>
  <c r="J2511" i="6"/>
  <c r="K2511" i="6"/>
  <c r="L2511" i="6"/>
  <c r="M2511" i="6"/>
  <c r="N2511" i="6"/>
  <c r="O2511" i="6"/>
  <c r="H2512" i="6"/>
  <c r="I2512" i="6"/>
  <c r="J2512" i="6"/>
  <c r="K2512" i="6"/>
  <c r="L2512" i="6"/>
  <c r="M2512" i="6"/>
  <c r="N2512" i="6"/>
  <c r="O2512" i="6"/>
  <c r="H2513" i="6"/>
  <c r="I2513" i="6"/>
  <c r="J2513" i="6"/>
  <c r="K2513" i="6"/>
  <c r="L2513" i="6"/>
  <c r="M2513" i="6"/>
  <c r="N2513" i="6"/>
  <c r="O2513" i="6"/>
  <c r="H2514" i="6"/>
  <c r="I2514" i="6"/>
  <c r="J2514" i="6"/>
  <c r="K2514" i="6"/>
  <c r="L2514" i="6"/>
  <c r="M2514" i="6"/>
  <c r="N2514" i="6"/>
  <c r="O2514" i="6"/>
  <c r="H2515" i="6"/>
  <c r="I2515" i="6"/>
  <c r="J2515" i="6"/>
  <c r="K2515" i="6"/>
  <c r="L2515" i="6"/>
  <c r="M2515" i="6"/>
  <c r="N2515" i="6"/>
  <c r="O2515" i="6"/>
  <c r="H2516" i="6"/>
  <c r="I2516" i="6"/>
  <c r="J2516" i="6"/>
  <c r="K2516" i="6"/>
  <c r="L2516" i="6"/>
  <c r="M2516" i="6"/>
  <c r="N2516" i="6"/>
  <c r="O2516" i="6"/>
  <c r="H2517" i="6"/>
  <c r="I2517" i="6"/>
  <c r="J2517" i="6"/>
  <c r="K2517" i="6"/>
  <c r="L2517" i="6"/>
  <c r="M2517" i="6"/>
  <c r="N2517" i="6"/>
  <c r="O2517" i="6"/>
  <c r="H2518" i="6"/>
  <c r="I2518" i="6"/>
  <c r="J2518" i="6"/>
  <c r="K2518" i="6"/>
  <c r="L2518" i="6"/>
  <c r="M2518" i="6"/>
  <c r="N2518" i="6"/>
  <c r="O2518" i="6"/>
  <c r="H2519" i="6"/>
  <c r="I2519" i="6"/>
  <c r="J2519" i="6"/>
  <c r="K2519" i="6"/>
  <c r="L2519" i="6"/>
  <c r="M2519" i="6"/>
  <c r="N2519" i="6"/>
  <c r="O2519" i="6"/>
  <c r="H2520" i="6"/>
  <c r="I2520" i="6"/>
  <c r="J2520" i="6"/>
  <c r="K2520" i="6"/>
  <c r="L2520" i="6"/>
  <c r="M2520" i="6"/>
  <c r="N2520" i="6"/>
  <c r="O2520" i="6"/>
  <c r="H2521" i="6"/>
  <c r="I2521" i="6"/>
  <c r="J2521" i="6"/>
  <c r="K2521" i="6"/>
  <c r="L2521" i="6"/>
  <c r="M2521" i="6"/>
  <c r="N2521" i="6"/>
  <c r="O2521" i="6"/>
  <c r="H2522" i="6"/>
  <c r="I2522" i="6"/>
  <c r="J2522" i="6"/>
  <c r="K2522" i="6"/>
  <c r="L2522" i="6"/>
  <c r="M2522" i="6"/>
  <c r="N2522" i="6"/>
  <c r="O2522" i="6"/>
  <c r="H2523" i="6"/>
  <c r="I2523" i="6"/>
  <c r="J2523" i="6"/>
  <c r="K2523" i="6"/>
  <c r="L2523" i="6"/>
  <c r="M2523" i="6"/>
  <c r="N2523" i="6"/>
  <c r="O2523" i="6"/>
  <c r="H2524" i="6"/>
  <c r="I2524" i="6"/>
  <c r="J2524" i="6"/>
  <c r="K2524" i="6"/>
  <c r="L2524" i="6"/>
  <c r="M2524" i="6"/>
  <c r="N2524" i="6"/>
  <c r="O2524" i="6"/>
  <c r="H2525" i="6"/>
  <c r="I2525" i="6"/>
  <c r="J2525" i="6"/>
  <c r="K2525" i="6"/>
  <c r="L2525" i="6"/>
  <c r="M2525" i="6"/>
  <c r="N2525" i="6"/>
  <c r="O2525" i="6"/>
  <c r="H2526" i="6"/>
  <c r="I2526" i="6"/>
  <c r="J2526" i="6"/>
  <c r="K2526" i="6"/>
  <c r="L2526" i="6"/>
  <c r="M2526" i="6"/>
  <c r="N2526" i="6"/>
  <c r="O2526" i="6"/>
  <c r="H2527" i="6"/>
  <c r="I2527" i="6"/>
  <c r="J2527" i="6"/>
  <c r="K2527" i="6"/>
  <c r="L2527" i="6"/>
  <c r="M2527" i="6"/>
  <c r="N2527" i="6"/>
  <c r="O2527" i="6"/>
  <c r="H2528" i="6"/>
  <c r="I2528" i="6"/>
  <c r="J2528" i="6"/>
  <c r="K2528" i="6"/>
  <c r="L2528" i="6"/>
  <c r="M2528" i="6"/>
  <c r="N2528" i="6"/>
  <c r="O2528" i="6"/>
  <c r="H2529" i="6"/>
  <c r="I2529" i="6"/>
  <c r="J2529" i="6"/>
  <c r="K2529" i="6"/>
  <c r="L2529" i="6"/>
  <c r="M2529" i="6"/>
  <c r="N2529" i="6"/>
  <c r="O2529" i="6"/>
  <c r="H2530" i="6"/>
  <c r="I2530" i="6"/>
  <c r="J2530" i="6"/>
  <c r="K2530" i="6"/>
  <c r="L2530" i="6"/>
  <c r="M2530" i="6"/>
  <c r="N2530" i="6"/>
  <c r="O2530" i="6"/>
  <c r="H2531" i="6"/>
  <c r="I2531" i="6"/>
  <c r="J2531" i="6"/>
  <c r="K2531" i="6"/>
  <c r="L2531" i="6"/>
  <c r="M2531" i="6"/>
  <c r="N2531" i="6"/>
  <c r="O2531" i="6"/>
  <c r="H2532" i="6"/>
  <c r="I2532" i="6"/>
  <c r="J2532" i="6"/>
  <c r="K2532" i="6"/>
  <c r="L2532" i="6"/>
  <c r="M2532" i="6"/>
  <c r="N2532" i="6"/>
  <c r="O2532" i="6"/>
  <c r="H2533" i="6"/>
  <c r="I2533" i="6"/>
  <c r="J2533" i="6"/>
  <c r="K2533" i="6"/>
  <c r="L2533" i="6"/>
  <c r="M2533" i="6"/>
  <c r="N2533" i="6"/>
  <c r="O2533" i="6"/>
  <c r="H2534" i="6"/>
  <c r="I2534" i="6"/>
  <c r="J2534" i="6"/>
  <c r="K2534" i="6"/>
  <c r="L2534" i="6"/>
  <c r="M2534" i="6"/>
  <c r="N2534" i="6"/>
  <c r="O2534" i="6"/>
  <c r="H2535" i="6"/>
  <c r="I2535" i="6"/>
  <c r="J2535" i="6"/>
  <c r="K2535" i="6"/>
  <c r="L2535" i="6"/>
  <c r="M2535" i="6"/>
  <c r="N2535" i="6"/>
  <c r="O2535" i="6"/>
  <c r="H2536" i="6"/>
  <c r="I2536" i="6"/>
  <c r="J2536" i="6"/>
  <c r="K2536" i="6"/>
  <c r="L2536" i="6"/>
  <c r="M2536" i="6"/>
  <c r="N2536" i="6"/>
  <c r="O2536" i="6"/>
  <c r="H2537" i="6"/>
  <c r="I2537" i="6"/>
  <c r="J2537" i="6"/>
  <c r="K2537" i="6"/>
  <c r="L2537" i="6"/>
  <c r="M2537" i="6"/>
  <c r="N2537" i="6"/>
  <c r="O2537" i="6"/>
  <c r="H2538" i="6"/>
  <c r="I2538" i="6"/>
  <c r="J2538" i="6"/>
  <c r="K2538" i="6"/>
  <c r="L2538" i="6"/>
  <c r="M2538" i="6"/>
  <c r="N2538" i="6"/>
  <c r="O2538" i="6"/>
  <c r="H2539" i="6"/>
  <c r="I2539" i="6"/>
  <c r="J2539" i="6"/>
  <c r="K2539" i="6"/>
  <c r="L2539" i="6"/>
  <c r="M2539" i="6"/>
  <c r="N2539" i="6"/>
  <c r="O2539" i="6"/>
  <c r="H2540" i="6"/>
  <c r="I2540" i="6"/>
  <c r="J2540" i="6"/>
  <c r="K2540" i="6"/>
  <c r="L2540" i="6"/>
  <c r="M2540" i="6"/>
  <c r="N2540" i="6"/>
  <c r="O2540" i="6"/>
  <c r="H2541" i="6"/>
  <c r="I2541" i="6"/>
  <c r="J2541" i="6"/>
  <c r="K2541" i="6"/>
  <c r="L2541" i="6"/>
  <c r="M2541" i="6"/>
  <c r="N2541" i="6"/>
  <c r="O2541" i="6"/>
  <c r="H2542" i="6"/>
  <c r="I2542" i="6"/>
  <c r="J2542" i="6"/>
  <c r="K2542" i="6"/>
  <c r="L2542" i="6"/>
  <c r="M2542" i="6"/>
  <c r="N2542" i="6"/>
  <c r="O2542" i="6"/>
  <c r="H2543" i="6"/>
  <c r="I2543" i="6"/>
  <c r="J2543" i="6"/>
  <c r="K2543" i="6"/>
  <c r="L2543" i="6"/>
  <c r="M2543" i="6"/>
  <c r="N2543" i="6"/>
  <c r="O2543" i="6"/>
  <c r="H2544" i="6"/>
  <c r="I2544" i="6"/>
  <c r="J2544" i="6"/>
  <c r="K2544" i="6"/>
  <c r="L2544" i="6"/>
  <c r="M2544" i="6"/>
  <c r="N2544" i="6"/>
  <c r="O2544" i="6"/>
  <c r="H2545" i="6"/>
  <c r="I2545" i="6"/>
  <c r="J2545" i="6"/>
  <c r="K2545" i="6"/>
  <c r="L2545" i="6"/>
  <c r="M2545" i="6"/>
  <c r="N2545" i="6"/>
  <c r="O2545" i="6"/>
  <c r="H2546" i="6"/>
  <c r="I2546" i="6"/>
  <c r="J2546" i="6"/>
  <c r="K2546" i="6"/>
  <c r="L2546" i="6"/>
  <c r="M2546" i="6"/>
  <c r="N2546" i="6"/>
  <c r="O2546" i="6"/>
  <c r="H2547" i="6"/>
  <c r="I2547" i="6"/>
  <c r="J2547" i="6"/>
  <c r="K2547" i="6"/>
  <c r="L2547" i="6"/>
  <c r="M2547" i="6"/>
  <c r="N2547" i="6"/>
  <c r="O2547" i="6"/>
  <c r="H2548" i="6"/>
  <c r="I2548" i="6"/>
  <c r="J2548" i="6"/>
  <c r="K2548" i="6"/>
  <c r="L2548" i="6"/>
  <c r="M2548" i="6"/>
  <c r="N2548" i="6"/>
  <c r="O2548" i="6"/>
  <c r="H2549" i="6"/>
  <c r="I2549" i="6"/>
  <c r="J2549" i="6"/>
  <c r="K2549" i="6"/>
  <c r="L2549" i="6"/>
  <c r="M2549" i="6"/>
  <c r="N2549" i="6"/>
  <c r="O2549" i="6"/>
  <c r="H2550" i="6"/>
  <c r="I2550" i="6"/>
  <c r="J2550" i="6"/>
  <c r="K2550" i="6"/>
  <c r="L2550" i="6"/>
  <c r="M2550" i="6"/>
  <c r="N2550" i="6"/>
  <c r="O2550" i="6"/>
  <c r="H2551" i="6"/>
  <c r="I2551" i="6"/>
  <c r="J2551" i="6"/>
  <c r="K2551" i="6"/>
  <c r="L2551" i="6"/>
  <c r="M2551" i="6"/>
  <c r="N2551" i="6"/>
  <c r="O2551" i="6"/>
  <c r="H2552" i="6"/>
  <c r="I2552" i="6"/>
  <c r="J2552" i="6"/>
  <c r="K2552" i="6"/>
  <c r="L2552" i="6"/>
  <c r="M2552" i="6"/>
  <c r="N2552" i="6"/>
  <c r="O2552" i="6"/>
  <c r="H2553" i="6"/>
  <c r="I2553" i="6"/>
  <c r="J2553" i="6"/>
  <c r="K2553" i="6"/>
  <c r="L2553" i="6"/>
  <c r="M2553" i="6"/>
  <c r="N2553" i="6"/>
  <c r="O2553" i="6"/>
  <c r="H2554" i="6"/>
  <c r="I2554" i="6"/>
  <c r="J2554" i="6"/>
  <c r="K2554" i="6"/>
  <c r="L2554" i="6"/>
  <c r="M2554" i="6"/>
  <c r="N2554" i="6"/>
  <c r="O2554" i="6"/>
  <c r="H2555" i="6"/>
  <c r="I2555" i="6"/>
  <c r="J2555" i="6"/>
  <c r="K2555" i="6"/>
  <c r="L2555" i="6"/>
  <c r="M2555" i="6"/>
  <c r="N2555" i="6"/>
  <c r="O2555" i="6"/>
  <c r="H2556" i="6"/>
  <c r="I2556" i="6"/>
  <c r="J2556" i="6"/>
  <c r="K2556" i="6"/>
  <c r="L2556" i="6"/>
  <c r="M2556" i="6"/>
  <c r="N2556" i="6"/>
  <c r="O2556" i="6"/>
  <c r="H2557" i="6"/>
  <c r="I2557" i="6"/>
  <c r="J2557" i="6"/>
  <c r="K2557" i="6"/>
  <c r="L2557" i="6"/>
  <c r="M2557" i="6"/>
  <c r="N2557" i="6"/>
  <c r="O2557" i="6"/>
  <c r="H2558" i="6"/>
  <c r="I2558" i="6"/>
  <c r="J2558" i="6"/>
  <c r="K2558" i="6"/>
  <c r="L2558" i="6"/>
  <c r="M2558" i="6"/>
  <c r="N2558" i="6"/>
  <c r="O2558" i="6"/>
  <c r="H2559" i="6"/>
  <c r="I2559" i="6"/>
  <c r="J2559" i="6"/>
  <c r="K2559" i="6"/>
  <c r="L2559" i="6"/>
  <c r="M2559" i="6"/>
  <c r="N2559" i="6"/>
  <c r="O2559" i="6"/>
  <c r="H2560" i="6"/>
  <c r="I2560" i="6"/>
  <c r="J2560" i="6"/>
  <c r="K2560" i="6"/>
  <c r="L2560" i="6"/>
  <c r="M2560" i="6"/>
  <c r="N2560" i="6"/>
  <c r="O2560" i="6"/>
  <c r="H2561" i="6"/>
  <c r="I2561" i="6"/>
  <c r="J2561" i="6"/>
  <c r="K2561" i="6"/>
  <c r="L2561" i="6"/>
  <c r="M2561" i="6"/>
  <c r="N2561" i="6"/>
  <c r="O2561" i="6"/>
  <c r="H2562" i="6"/>
  <c r="I2562" i="6"/>
  <c r="J2562" i="6"/>
  <c r="K2562" i="6"/>
  <c r="L2562" i="6"/>
  <c r="M2562" i="6"/>
  <c r="N2562" i="6"/>
  <c r="O2562" i="6"/>
  <c r="H2563" i="6"/>
  <c r="I2563" i="6"/>
  <c r="J2563" i="6"/>
  <c r="K2563" i="6"/>
  <c r="L2563" i="6"/>
  <c r="M2563" i="6"/>
  <c r="N2563" i="6"/>
  <c r="O2563" i="6"/>
  <c r="H2564" i="6"/>
  <c r="I2564" i="6"/>
  <c r="J2564" i="6"/>
  <c r="K2564" i="6"/>
  <c r="L2564" i="6"/>
  <c r="M2564" i="6"/>
  <c r="N2564" i="6"/>
  <c r="O2564" i="6"/>
  <c r="H2565" i="6"/>
  <c r="I2565" i="6"/>
  <c r="J2565" i="6"/>
  <c r="K2565" i="6"/>
  <c r="L2565" i="6"/>
  <c r="M2565" i="6"/>
  <c r="N2565" i="6"/>
  <c r="O2565" i="6"/>
  <c r="H2566" i="6"/>
  <c r="I2566" i="6"/>
  <c r="J2566" i="6"/>
  <c r="K2566" i="6"/>
  <c r="L2566" i="6"/>
  <c r="M2566" i="6"/>
  <c r="N2566" i="6"/>
  <c r="O2566" i="6"/>
  <c r="H2567" i="6"/>
  <c r="I2567" i="6"/>
  <c r="J2567" i="6"/>
  <c r="K2567" i="6"/>
  <c r="L2567" i="6"/>
  <c r="M2567" i="6"/>
  <c r="N2567" i="6"/>
  <c r="O2567" i="6"/>
  <c r="H2568" i="6"/>
  <c r="I2568" i="6"/>
  <c r="J2568" i="6"/>
  <c r="K2568" i="6"/>
  <c r="L2568" i="6"/>
  <c r="M2568" i="6"/>
  <c r="N2568" i="6"/>
  <c r="O2568" i="6"/>
  <c r="H2569" i="6"/>
  <c r="I2569" i="6"/>
  <c r="J2569" i="6"/>
  <c r="K2569" i="6"/>
  <c r="L2569" i="6"/>
  <c r="M2569" i="6"/>
  <c r="N2569" i="6"/>
  <c r="O2569" i="6"/>
  <c r="H2570" i="6"/>
  <c r="I2570" i="6"/>
  <c r="J2570" i="6"/>
  <c r="K2570" i="6"/>
  <c r="L2570" i="6"/>
  <c r="M2570" i="6"/>
  <c r="N2570" i="6"/>
  <c r="O2570" i="6"/>
  <c r="H2571" i="6"/>
  <c r="I2571" i="6"/>
  <c r="J2571" i="6"/>
  <c r="K2571" i="6"/>
  <c r="L2571" i="6"/>
  <c r="M2571" i="6"/>
  <c r="N2571" i="6"/>
  <c r="O2571" i="6"/>
  <c r="H2572" i="6"/>
  <c r="I2572" i="6"/>
  <c r="J2572" i="6"/>
  <c r="K2572" i="6"/>
  <c r="L2572" i="6"/>
  <c r="M2572" i="6"/>
  <c r="N2572" i="6"/>
  <c r="O2572" i="6"/>
  <c r="H2573" i="6"/>
  <c r="I2573" i="6"/>
  <c r="J2573" i="6"/>
  <c r="K2573" i="6"/>
  <c r="L2573" i="6"/>
  <c r="M2573" i="6"/>
  <c r="N2573" i="6"/>
  <c r="O2573" i="6"/>
  <c r="H2574" i="6"/>
  <c r="I2574" i="6"/>
  <c r="J2574" i="6"/>
  <c r="K2574" i="6"/>
  <c r="L2574" i="6"/>
  <c r="M2574" i="6"/>
  <c r="N2574" i="6"/>
  <c r="O2574" i="6"/>
  <c r="H2575" i="6"/>
  <c r="I2575" i="6"/>
  <c r="J2575" i="6"/>
  <c r="K2575" i="6"/>
  <c r="L2575" i="6"/>
  <c r="M2575" i="6"/>
  <c r="N2575" i="6"/>
  <c r="O2575" i="6"/>
  <c r="H2576" i="6"/>
  <c r="I2576" i="6"/>
  <c r="J2576" i="6"/>
  <c r="K2576" i="6"/>
  <c r="L2576" i="6"/>
  <c r="M2576" i="6"/>
  <c r="N2576" i="6"/>
  <c r="O2576" i="6"/>
  <c r="H2577" i="6"/>
  <c r="I2577" i="6"/>
  <c r="J2577" i="6"/>
  <c r="K2577" i="6"/>
  <c r="L2577" i="6"/>
  <c r="M2577" i="6"/>
  <c r="N2577" i="6"/>
  <c r="O2577" i="6"/>
  <c r="H2578" i="6"/>
  <c r="I2578" i="6"/>
  <c r="J2578" i="6"/>
  <c r="K2578" i="6"/>
  <c r="L2578" i="6"/>
  <c r="M2578" i="6"/>
  <c r="N2578" i="6"/>
  <c r="O2578" i="6"/>
  <c r="H2579" i="6"/>
  <c r="I2579" i="6"/>
  <c r="J2579" i="6"/>
  <c r="K2579" i="6"/>
  <c r="L2579" i="6"/>
  <c r="M2579" i="6"/>
  <c r="N2579" i="6"/>
  <c r="O2579" i="6"/>
  <c r="H2580" i="6"/>
  <c r="I2580" i="6"/>
  <c r="J2580" i="6"/>
  <c r="K2580" i="6"/>
  <c r="L2580" i="6"/>
  <c r="M2580" i="6"/>
  <c r="N2580" i="6"/>
  <c r="O2580" i="6"/>
  <c r="H2581" i="6"/>
  <c r="I2581" i="6"/>
  <c r="J2581" i="6"/>
  <c r="K2581" i="6"/>
  <c r="L2581" i="6"/>
  <c r="M2581" i="6"/>
  <c r="N2581" i="6"/>
  <c r="O2581" i="6"/>
  <c r="H2582" i="6"/>
  <c r="I2582" i="6"/>
  <c r="J2582" i="6"/>
  <c r="K2582" i="6"/>
  <c r="L2582" i="6"/>
  <c r="M2582" i="6"/>
  <c r="N2582" i="6"/>
  <c r="O2582" i="6"/>
  <c r="H2583" i="6"/>
  <c r="I2583" i="6"/>
  <c r="J2583" i="6"/>
  <c r="K2583" i="6"/>
  <c r="L2583" i="6"/>
  <c r="M2583" i="6"/>
  <c r="N2583" i="6"/>
  <c r="O2583" i="6"/>
  <c r="H2584" i="6"/>
  <c r="I2584" i="6"/>
  <c r="J2584" i="6"/>
  <c r="K2584" i="6"/>
  <c r="L2584" i="6"/>
  <c r="M2584" i="6"/>
  <c r="N2584" i="6"/>
  <c r="O2584" i="6"/>
  <c r="H2585" i="6"/>
  <c r="I2585" i="6"/>
  <c r="J2585" i="6"/>
  <c r="K2585" i="6"/>
  <c r="L2585" i="6"/>
  <c r="M2585" i="6"/>
  <c r="N2585" i="6"/>
  <c r="O2585" i="6"/>
  <c r="H2586" i="6"/>
  <c r="I2586" i="6"/>
  <c r="J2586" i="6"/>
  <c r="K2586" i="6"/>
  <c r="L2586" i="6"/>
  <c r="M2586" i="6"/>
  <c r="N2586" i="6"/>
  <c r="O2586" i="6"/>
  <c r="H2587" i="6"/>
  <c r="I2587" i="6"/>
  <c r="J2587" i="6"/>
  <c r="K2587" i="6"/>
  <c r="L2587" i="6"/>
  <c r="M2587" i="6"/>
  <c r="N2587" i="6"/>
  <c r="O2587" i="6"/>
  <c r="H2588" i="6"/>
  <c r="I2588" i="6"/>
  <c r="J2588" i="6"/>
  <c r="K2588" i="6"/>
  <c r="L2588" i="6"/>
  <c r="M2588" i="6"/>
  <c r="N2588" i="6"/>
  <c r="O2588" i="6"/>
  <c r="H2589" i="6"/>
  <c r="I2589" i="6"/>
  <c r="J2589" i="6"/>
  <c r="K2589" i="6"/>
  <c r="L2589" i="6"/>
  <c r="M2589" i="6"/>
  <c r="N2589" i="6"/>
  <c r="O2589" i="6"/>
  <c r="H2590" i="6"/>
  <c r="I2590" i="6"/>
  <c r="J2590" i="6"/>
  <c r="K2590" i="6"/>
  <c r="L2590" i="6"/>
  <c r="M2590" i="6"/>
  <c r="N2590" i="6"/>
  <c r="O2590" i="6"/>
  <c r="H2591" i="6"/>
  <c r="I2591" i="6"/>
  <c r="J2591" i="6"/>
  <c r="K2591" i="6"/>
  <c r="L2591" i="6"/>
  <c r="M2591" i="6"/>
  <c r="N2591" i="6"/>
  <c r="O2591" i="6"/>
  <c r="H2592" i="6"/>
  <c r="I2592" i="6"/>
  <c r="J2592" i="6"/>
  <c r="K2592" i="6"/>
  <c r="L2592" i="6"/>
  <c r="M2592" i="6"/>
  <c r="N2592" i="6"/>
  <c r="O2592" i="6"/>
  <c r="H2593" i="6"/>
  <c r="I2593" i="6"/>
  <c r="J2593" i="6"/>
  <c r="K2593" i="6"/>
  <c r="L2593" i="6"/>
  <c r="M2593" i="6"/>
  <c r="N2593" i="6"/>
  <c r="O2593" i="6"/>
  <c r="H2594" i="6"/>
  <c r="I2594" i="6"/>
  <c r="J2594" i="6"/>
  <c r="K2594" i="6"/>
  <c r="L2594" i="6"/>
  <c r="M2594" i="6"/>
  <c r="N2594" i="6"/>
  <c r="O2594" i="6"/>
  <c r="H2595" i="6"/>
  <c r="I2595" i="6"/>
  <c r="J2595" i="6"/>
  <c r="K2595" i="6"/>
  <c r="L2595" i="6"/>
  <c r="M2595" i="6"/>
  <c r="N2595" i="6"/>
  <c r="O2595" i="6"/>
  <c r="H2596" i="6"/>
  <c r="I2596" i="6"/>
  <c r="J2596" i="6"/>
  <c r="K2596" i="6"/>
  <c r="L2596" i="6"/>
  <c r="M2596" i="6"/>
  <c r="N2596" i="6"/>
  <c r="O2596" i="6"/>
  <c r="H2597" i="6"/>
  <c r="I2597" i="6"/>
  <c r="J2597" i="6"/>
  <c r="K2597" i="6"/>
  <c r="L2597" i="6"/>
  <c r="M2597" i="6"/>
  <c r="N2597" i="6"/>
  <c r="O2597" i="6"/>
  <c r="H2598" i="6"/>
  <c r="I2598" i="6"/>
  <c r="J2598" i="6"/>
  <c r="K2598" i="6"/>
  <c r="L2598" i="6"/>
  <c r="M2598" i="6"/>
  <c r="N2598" i="6"/>
  <c r="O2598" i="6"/>
  <c r="H2599" i="6"/>
  <c r="I2599" i="6"/>
  <c r="J2599" i="6"/>
  <c r="K2599" i="6"/>
  <c r="L2599" i="6"/>
  <c r="M2599" i="6"/>
  <c r="N2599" i="6"/>
  <c r="O2599" i="6"/>
  <c r="H2600" i="6"/>
  <c r="I2600" i="6"/>
  <c r="J2600" i="6"/>
  <c r="K2600" i="6"/>
  <c r="L2600" i="6"/>
  <c r="M2600" i="6"/>
  <c r="N2600" i="6"/>
  <c r="O2600" i="6"/>
  <c r="H2601" i="6"/>
  <c r="I2601" i="6"/>
  <c r="J2601" i="6"/>
  <c r="K2601" i="6"/>
  <c r="L2601" i="6"/>
  <c r="M2601" i="6"/>
  <c r="N2601" i="6"/>
  <c r="O2601" i="6"/>
  <c r="H2602" i="6"/>
  <c r="I2602" i="6"/>
  <c r="J2602" i="6"/>
  <c r="K2602" i="6"/>
  <c r="L2602" i="6"/>
  <c r="M2602" i="6"/>
  <c r="N2602" i="6"/>
  <c r="O2602" i="6"/>
  <c r="H2603" i="6"/>
  <c r="I2603" i="6"/>
  <c r="J2603" i="6"/>
  <c r="K2603" i="6"/>
  <c r="L2603" i="6"/>
  <c r="M2603" i="6"/>
  <c r="N2603" i="6"/>
  <c r="O2603" i="6"/>
  <c r="H2604" i="6"/>
  <c r="I2604" i="6"/>
  <c r="J2604" i="6"/>
  <c r="K2604" i="6"/>
  <c r="L2604" i="6"/>
  <c r="M2604" i="6"/>
  <c r="N2604" i="6"/>
  <c r="O2604" i="6"/>
  <c r="H2605" i="6"/>
  <c r="I2605" i="6"/>
  <c r="J2605" i="6"/>
  <c r="K2605" i="6"/>
  <c r="L2605" i="6"/>
  <c r="M2605" i="6"/>
  <c r="N2605" i="6"/>
  <c r="O2605" i="6"/>
  <c r="H2606" i="6"/>
  <c r="I2606" i="6"/>
  <c r="J2606" i="6"/>
  <c r="K2606" i="6"/>
  <c r="L2606" i="6"/>
  <c r="M2606" i="6"/>
  <c r="N2606" i="6"/>
  <c r="O2606" i="6"/>
  <c r="H2607" i="6"/>
  <c r="I2607" i="6"/>
  <c r="J2607" i="6"/>
  <c r="K2607" i="6"/>
  <c r="L2607" i="6"/>
  <c r="M2607" i="6"/>
  <c r="N2607" i="6"/>
  <c r="O2607" i="6"/>
  <c r="H2608" i="6"/>
  <c r="I2608" i="6"/>
  <c r="J2608" i="6"/>
  <c r="K2608" i="6"/>
  <c r="L2608" i="6"/>
  <c r="M2608" i="6"/>
  <c r="N2608" i="6"/>
  <c r="O2608" i="6"/>
  <c r="H2609" i="6"/>
  <c r="I2609" i="6"/>
  <c r="J2609" i="6"/>
  <c r="K2609" i="6"/>
  <c r="L2609" i="6"/>
  <c r="M2609" i="6"/>
  <c r="N2609" i="6"/>
  <c r="O2609" i="6"/>
  <c r="H2610" i="6"/>
  <c r="I2610" i="6"/>
  <c r="J2610" i="6"/>
  <c r="K2610" i="6"/>
  <c r="L2610" i="6"/>
  <c r="M2610" i="6"/>
  <c r="N2610" i="6"/>
  <c r="O2610" i="6"/>
  <c r="H2611" i="6"/>
  <c r="I2611" i="6"/>
  <c r="J2611" i="6"/>
  <c r="K2611" i="6"/>
  <c r="L2611" i="6"/>
  <c r="M2611" i="6"/>
  <c r="N2611" i="6"/>
  <c r="O2611" i="6"/>
  <c r="H2612" i="6"/>
  <c r="I2612" i="6"/>
  <c r="J2612" i="6"/>
  <c r="K2612" i="6"/>
  <c r="L2612" i="6"/>
  <c r="M2612" i="6"/>
  <c r="N2612" i="6"/>
  <c r="O2612" i="6"/>
  <c r="H2613" i="6"/>
  <c r="I2613" i="6"/>
  <c r="J2613" i="6"/>
  <c r="K2613" i="6"/>
  <c r="L2613" i="6"/>
  <c r="M2613" i="6"/>
  <c r="N2613" i="6"/>
  <c r="O2613" i="6"/>
  <c r="H2614" i="6"/>
  <c r="I2614" i="6"/>
  <c r="J2614" i="6"/>
  <c r="K2614" i="6"/>
  <c r="L2614" i="6"/>
  <c r="M2614" i="6"/>
  <c r="N2614" i="6"/>
  <c r="O2614" i="6"/>
  <c r="H2615" i="6"/>
  <c r="I2615" i="6"/>
  <c r="J2615" i="6"/>
  <c r="K2615" i="6"/>
  <c r="L2615" i="6"/>
  <c r="M2615" i="6"/>
  <c r="N2615" i="6"/>
  <c r="O2615" i="6"/>
  <c r="H2616" i="6"/>
  <c r="I2616" i="6"/>
  <c r="J2616" i="6"/>
  <c r="K2616" i="6"/>
  <c r="L2616" i="6"/>
  <c r="M2616" i="6"/>
  <c r="N2616" i="6"/>
  <c r="O2616" i="6"/>
  <c r="H2617" i="6"/>
  <c r="I2617" i="6"/>
  <c r="J2617" i="6"/>
  <c r="K2617" i="6"/>
  <c r="L2617" i="6"/>
  <c r="M2617" i="6"/>
  <c r="N2617" i="6"/>
  <c r="O2617" i="6"/>
  <c r="H2618" i="6"/>
  <c r="I2618" i="6"/>
  <c r="J2618" i="6"/>
  <c r="K2618" i="6"/>
  <c r="L2618" i="6"/>
  <c r="M2618" i="6"/>
  <c r="N2618" i="6"/>
  <c r="O2618" i="6"/>
  <c r="H2619" i="6"/>
  <c r="I2619" i="6"/>
  <c r="J2619" i="6"/>
  <c r="K2619" i="6"/>
  <c r="L2619" i="6"/>
  <c r="M2619" i="6"/>
  <c r="N2619" i="6"/>
  <c r="O2619" i="6"/>
  <c r="H2620" i="6"/>
  <c r="I2620" i="6"/>
  <c r="J2620" i="6"/>
  <c r="K2620" i="6"/>
  <c r="L2620" i="6"/>
  <c r="M2620" i="6"/>
  <c r="N2620" i="6"/>
  <c r="O2620" i="6"/>
  <c r="H2621" i="6"/>
  <c r="I2621" i="6"/>
  <c r="J2621" i="6"/>
  <c r="K2621" i="6"/>
  <c r="L2621" i="6"/>
  <c r="M2621" i="6"/>
  <c r="N2621" i="6"/>
  <c r="O2621" i="6"/>
  <c r="H2622" i="6"/>
  <c r="I2622" i="6"/>
  <c r="J2622" i="6"/>
  <c r="K2622" i="6"/>
  <c r="L2622" i="6"/>
  <c r="M2622" i="6"/>
  <c r="N2622" i="6"/>
  <c r="O2622" i="6"/>
  <c r="H2623" i="6"/>
  <c r="I2623" i="6"/>
  <c r="J2623" i="6"/>
  <c r="K2623" i="6"/>
  <c r="L2623" i="6"/>
  <c r="M2623" i="6"/>
  <c r="N2623" i="6"/>
  <c r="O2623" i="6"/>
  <c r="H2624" i="6"/>
  <c r="I2624" i="6"/>
  <c r="J2624" i="6"/>
  <c r="K2624" i="6"/>
  <c r="L2624" i="6"/>
  <c r="M2624" i="6"/>
  <c r="N2624" i="6"/>
  <c r="O2624" i="6"/>
  <c r="H2625" i="6"/>
  <c r="I2625" i="6"/>
  <c r="J2625" i="6"/>
  <c r="K2625" i="6"/>
  <c r="L2625" i="6"/>
  <c r="M2625" i="6"/>
  <c r="N2625" i="6"/>
  <c r="O2625" i="6"/>
  <c r="H2626" i="6"/>
  <c r="I2626" i="6"/>
  <c r="J2626" i="6"/>
  <c r="K2626" i="6"/>
  <c r="L2626" i="6"/>
  <c r="M2626" i="6"/>
  <c r="N2626" i="6"/>
  <c r="O2626" i="6"/>
  <c r="H2627" i="6"/>
  <c r="I2627" i="6"/>
  <c r="J2627" i="6"/>
  <c r="K2627" i="6"/>
  <c r="L2627" i="6"/>
  <c r="M2627" i="6"/>
  <c r="N2627" i="6"/>
  <c r="O2627" i="6"/>
  <c r="H2628" i="6"/>
  <c r="I2628" i="6"/>
  <c r="J2628" i="6"/>
  <c r="K2628" i="6"/>
  <c r="L2628" i="6"/>
  <c r="M2628" i="6"/>
  <c r="N2628" i="6"/>
  <c r="O2628" i="6"/>
  <c r="H2629" i="6"/>
  <c r="I2629" i="6"/>
  <c r="J2629" i="6"/>
  <c r="K2629" i="6"/>
  <c r="L2629" i="6"/>
  <c r="M2629" i="6"/>
  <c r="N2629" i="6"/>
  <c r="O2629" i="6"/>
  <c r="H2630" i="6"/>
  <c r="I2630" i="6"/>
  <c r="J2630" i="6"/>
  <c r="K2630" i="6"/>
  <c r="L2630" i="6"/>
  <c r="M2630" i="6"/>
  <c r="N2630" i="6"/>
  <c r="O2630" i="6"/>
  <c r="H2631" i="6"/>
  <c r="I2631" i="6"/>
  <c r="J2631" i="6"/>
  <c r="K2631" i="6"/>
  <c r="L2631" i="6"/>
  <c r="M2631" i="6"/>
  <c r="N2631" i="6"/>
  <c r="O2631" i="6"/>
  <c r="H2632" i="6"/>
  <c r="I2632" i="6"/>
  <c r="J2632" i="6"/>
  <c r="K2632" i="6"/>
  <c r="L2632" i="6"/>
  <c r="M2632" i="6"/>
  <c r="N2632" i="6"/>
  <c r="O2632" i="6"/>
  <c r="H2633" i="6"/>
  <c r="I2633" i="6"/>
  <c r="J2633" i="6"/>
  <c r="K2633" i="6"/>
  <c r="L2633" i="6"/>
  <c r="M2633" i="6"/>
  <c r="N2633" i="6"/>
  <c r="O2633" i="6"/>
  <c r="H2634" i="6"/>
  <c r="I2634" i="6"/>
  <c r="J2634" i="6"/>
  <c r="K2634" i="6"/>
  <c r="L2634" i="6"/>
  <c r="M2634" i="6"/>
  <c r="N2634" i="6"/>
  <c r="O2634" i="6"/>
  <c r="H2635" i="6"/>
  <c r="I2635" i="6"/>
  <c r="J2635" i="6"/>
  <c r="K2635" i="6"/>
  <c r="L2635" i="6"/>
  <c r="M2635" i="6"/>
  <c r="N2635" i="6"/>
  <c r="O2635" i="6"/>
  <c r="H2636" i="6"/>
  <c r="I2636" i="6"/>
  <c r="J2636" i="6"/>
  <c r="K2636" i="6"/>
  <c r="L2636" i="6"/>
  <c r="M2636" i="6"/>
  <c r="N2636" i="6"/>
  <c r="O2636" i="6"/>
  <c r="H2637" i="6"/>
  <c r="I2637" i="6"/>
  <c r="J2637" i="6"/>
  <c r="K2637" i="6"/>
  <c r="L2637" i="6"/>
  <c r="M2637" i="6"/>
  <c r="N2637" i="6"/>
  <c r="O2637" i="6"/>
  <c r="H2638" i="6"/>
  <c r="I2638" i="6"/>
  <c r="J2638" i="6"/>
  <c r="K2638" i="6"/>
  <c r="L2638" i="6"/>
  <c r="M2638" i="6"/>
  <c r="N2638" i="6"/>
  <c r="O2638" i="6"/>
  <c r="H2639" i="6"/>
  <c r="I2639" i="6"/>
  <c r="J2639" i="6"/>
  <c r="K2639" i="6"/>
  <c r="L2639" i="6"/>
  <c r="M2639" i="6"/>
  <c r="N2639" i="6"/>
  <c r="O2639" i="6"/>
  <c r="H2640" i="6"/>
  <c r="I2640" i="6"/>
  <c r="J2640" i="6"/>
  <c r="K2640" i="6"/>
  <c r="L2640" i="6"/>
  <c r="M2640" i="6"/>
  <c r="N2640" i="6"/>
  <c r="O2640" i="6"/>
  <c r="H2641" i="6"/>
  <c r="I2641" i="6"/>
  <c r="J2641" i="6"/>
  <c r="K2641" i="6"/>
  <c r="L2641" i="6"/>
  <c r="M2641" i="6"/>
  <c r="N2641" i="6"/>
  <c r="O2641" i="6"/>
  <c r="H2642" i="6"/>
  <c r="I2642" i="6"/>
  <c r="J2642" i="6"/>
  <c r="K2642" i="6"/>
  <c r="L2642" i="6"/>
  <c r="M2642" i="6"/>
  <c r="N2642" i="6"/>
  <c r="O2642" i="6"/>
  <c r="H2643" i="6"/>
  <c r="I2643" i="6"/>
  <c r="J2643" i="6"/>
  <c r="K2643" i="6"/>
  <c r="L2643" i="6"/>
  <c r="M2643" i="6"/>
  <c r="N2643" i="6"/>
  <c r="O2643" i="6"/>
  <c r="H2644" i="6"/>
  <c r="I2644" i="6"/>
  <c r="J2644" i="6"/>
  <c r="K2644" i="6"/>
  <c r="L2644" i="6"/>
  <c r="M2644" i="6"/>
  <c r="N2644" i="6"/>
  <c r="O2644" i="6"/>
  <c r="H2645" i="6"/>
  <c r="I2645" i="6"/>
  <c r="J2645" i="6"/>
  <c r="K2645" i="6"/>
  <c r="L2645" i="6"/>
  <c r="M2645" i="6"/>
  <c r="N2645" i="6"/>
  <c r="O2645" i="6"/>
  <c r="H2646" i="6"/>
  <c r="I2646" i="6"/>
  <c r="J2646" i="6"/>
  <c r="K2646" i="6"/>
  <c r="L2646" i="6"/>
  <c r="M2646" i="6"/>
  <c r="N2646" i="6"/>
  <c r="O2646" i="6"/>
  <c r="H2647" i="6"/>
  <c r="I2647" i="6"/>
  <c r="J2647" i="6"/>
  <c r="K2647" i="6"/>
  <c r="L2647" i="6"/>
  <c r="M2647" i="6"/>
  <c r="N2647" i="6"/>
  <c r="O2647" i="6"/>
  <c r="H2648" i="6"/>
  <c r="I2648" i="6"/>
  <c r="J2648" i="6"/>
  <c r="K2648" i="6"/>
  <c r="L2648" i="6"/>
  <c r="M2648" i="6"/>
  <c r="N2648" i="6"/>
  <c r="O2648" i="6"/>
  <c r="H2649" i="6"/>
  <c r="I2649" i="6"/>
  <c r="J2649" i="6"/>
  <c r="K2649" i="6"/>
  <c r="L2649" i="6"/>
  <c r="M2649" i="6"/>
  <c r="N2649" i="6"/>
  <c r="O2649" i="6"/>
  <c r="H2650" i="6"/>
  <c r="I2650" i="6"/>
  <c r="J2650" i="6"/>
  <c r="K2650" i="6"/>
  <c r="L2650" i="6"/>
  <c r="M2650" i="6"/>
  <c r="N2650" i="6"/>
  <c r="O2650" i="6"/>
  <c r="H2651" i="6"/>
  <c r="I2651" i="6"/>
  <c r="J2651" i="6"/>
  <c r="K2651" i="6"/>
  <c r="L2651" i="6"/>
  <c r="M2651" i="6"/>
  <c r="N2651" i="6"/>
  <c r="O2651" i="6"/>
  <c r="H2652" i="6"/>
  <c r="I2652" i="6"/>
  <c r="J2652" i="6"/>
  <c r="K2652" i="6"/>
  <c r="L2652" i="6"/>
  <c r="M2652" i="6"/>
  <c r="N2652" i="6"/>
  <c r="O2652" i="6"/>
  <c r="H2653" i="6"/>
  <c r="I2653" i="6"/>
  <c r="J2653" i="6"/>
  <c r="K2653" i="6"/>
  <c r="L2653" i="6"/>
  <c r="M2653" i="6"/>
  <c r="N2653" i="6"/>
  <c r="O2653" i="6"/>
  <c r="H2654" i="6"/>
  <c r="I2654" i="6"/>
  <c r="J2654" i="6"/>
  <c r="K2654" i="6"/>
  <c r="L2654" i="6"/>
  <c r="M2654" i="6"/>
  <c r="N2654" i="6"/>
  <c r="O2654" i="6"/>
  <c r="H2655" i="6"/>
  <c r="I2655" i="6"/>
  <c r="J2655" i="6"/>
  <c r="K2655" i="6"/>
  <c r="L2655" i="6"/>
  <c r="M2655" i="6"/>
  <c r="N2655" i="6"/>
  <c r="O2655" i="6"/>
  <c r="H2656" i="6"/>
  <c r="I2656" i="6"/>
  <c r="J2656" i="6"/>
  <c r="K2656" i="6"/>
  <c r="L2656" i="6"/>
  <c r="M2656" i="6"/>
  <c r="N2656" i="6"/>
  <c r="O2656" i="6"/>
  <c r="H2657" i="6"/>
  <c r="I2657" i="6"/>
  <c r="J2657" i="6"/>
  <c r="K2657" i="6"/>
  <c r="L2657" i="6"/>
  <c r="M2657" i="6"/>
  <c r="N2657" i="6"/>
  <c r="O2657" i="6"/>
  <c r="H2658" i="6"/>
  <c r="I2658" i="6"/>
  <c r="J2658" i="6"/>
  <c r="K2658" i="6"/>
  <c r="L2658" i="6"/>
  <c r="M2658" i="6"/>
  <c r="N2658" i="6"/>
  <c r="O2658" i="6"/>
  <c r="H2659" i="6"/>
  <c r="I2659" i="6"/>
  <c r="J2659" i="6"/>
  <c r="K2659" i="6"/>
  <c r="L2659" i="6"/>
  <c r="M2659" i="6"/>
  <c r="N2659" i="6"/>
  <c r="O2659" i="6"/>
  <c r="H2660" i="6"/>
  <c r="I2660" i="6"/>
  <c r="J2660" i="6"/>
  <c r="K2660" i="6"/>
  <c r="L2660" i="6"/>
  <c r="M2660" i="6"/>
  <c r="N2660" i="6"/>
  <c r="O2660" i="6"/>
  <c r="H2661" i="6"/>
  <c r="I2661" i="6"/>
  <c r="J2661" i="6"/>
  <c r="K2661" i="6"/>
  <c r="L2661" i="6"/>
  <c r="M2661" i="6"/>
  <c r="N2661" i="6"/>
  <c r="O2661" i="6"/>
  <c r="H2662" i="6"/>
  <c r="I2662" i="6"/>
  <c r="J2662" i="6"/>
  <c r="K2662" i="6"/>
  <c r="L2662" i="6"/>
  <c r="M2662" i="6"/>
  <c r="N2662" i="6"/>
  <c r="O2662" i="6"/>
  <c r="H2663" i="6"/>
  <c r="I2663" i="6"/>
  <c r="J2663" i="6"/>
  <c r="K2663" i="6"/>
  <c r="L2663" i="6"/>
  <c r="M2663" i="6"/>
  <c r="N2663" i="6"/>
  <c r="O2663" i="6"/>
  <c r="H2664" i="6"/>
  <c r="I2664" i="6"/>
  <c r="J2664" i="6"/>
  <c r="K2664" i="6"/>
  <c r="L2664" i="6"/>
  <c r="M2664" i="6"/>
  <c r="N2664" i="6"/>
  <c r="O2664" i="6"/>
  <c r="H2665" i="6"/>
  <c r="I2665" i="6"/>
  <c r="J2665" i="6"/>
  <c r="K2665" i="6"/>
  <c r="L2665" i="6"/>
  <c r="M2665" i="6"/>
  <c r="N2665" i="6"/>
  <c r="O2665" i="6"/>
  <c r="H2666" i="6"/>
  <c r="I2666" i="6"/>
  <c r="J2666" i="6"/>
  <c r="K2666" i="6"/>
  <c r="L2666" i="6"/>
  <c r="M2666" i="6"/>
  <c r="N2666" i="6"/>
  <c r="O2666" i="6"/>
  <c r="H2667" i="6"/>
  <c r="I2667" i="6"/>
  <c r="J2667" i="6"/>
  <c r="K2667" i="6"/>
  <c r="L2667" i="6"/>
  <c r="M2667" i="6"/>
  <c r="N2667" i="6"/>
  <c r="O2667" i="6"/>
  <c r="H2668" i="6"/>
  <c r="I2668" i="6"/>
  <c r="J2668" i="6"/>
  <c r="K2668" i="6"/>
  <c r="L2668" i="6"/>
  <c r="M2668" i="6"/>
  <c r="N2668" i="6"/>
  <c r="O2668" i="6"/>
  <c r="H2669" i="6"/>
  <c r="I2669" i="6"/>
  <c r="J2669" i="6"/>
  <c r="K2669" i="6"/>
  <c r="L2669" i="6"/>
  <c r="M2669" i="6"/>
  <c r="N2669" i="6"/>
  <c r="O2669" i="6"/>
  <c r="H2670" i="6"/>
  <c r="I2670" i="6"/>
  <c r="J2670" i="6"/>
  <c r="K2670" i="6"/>
  <c r="L2670" i="6"/>
  <c r="M2670" i="6"/>
  <c r="N2670" i="6"/>
  <c r="O2670" i="6"/>
  <c r="H2671" i="6"/>
  <c r="I2671" i="6"/>
  <c r="J2671" i="6"/>
  <c r="K2671" i="6"/>
  <c r="L2671" i="6"/>
  <c r="M2671" i="6"/>
  <c r="N2671" i="6"/>
  <c r="O2671" i="6"/>
  <c r="H2672" i="6"/>
  <c r="I2672" i="6"/>
  <c r="J2672" i="6"/>
  <c r="K2672" i="6"/>
  <c r="L2672" i="6"/>
  <c r="M2672" i="6"/>
  <c r="N2672" i="6"/>
  <c r="O2672" i="6"/>
  <c r="H2673" i="6"/>
  <c r="I2673" i="6"/>
  <c r="J2673" i="6"/>
  <c r="K2673" i="6"/>
  <c r="L2673" i="6"/>
  <c r="M2673" i="6"/>
  <c r="N2673" i="6"/>
  <c r="O2673" i="6"/>
  <c r="H2674" i="6"/>
  <c r="I2674" i="6"/>
  <c r="J2674" i="6"/>
  <c r="K2674" i="6"/>
  <c r="L2674" i="6"/>
  <c r="M2674" i="6"/>
  <c r="N2674" i="6"/>
  <c r="O2674" i="6"/>
  <c r="H2675" i="6"/>
  <c r="I2675" i="6"/>
  <c r="J2675" i="6"/>
  <c r="K2675" i="6"/>
  <c r="L2675" i="6"/>
  <c r="M2675" i="6"/>
  <c r="N2675" i="6"/>
  <c r="O2675" i="6"/>
  <c r="H2676" i="6"/>
  <c r="I2676" i="6"/>
  <c r="J2676" i="6"/>
  <c r="K2676" i="6"/>
  <c r="L2676" i="6"/>
  <c r="M2676" i="6"/>
  <c r="N2676" i="6"/>
  <c r="O2676" i="6"/>
  <c r="H2677" i="6"/>
  <c r="I2677" i="6"/>
  <c r="J2677" i="6"/>
  <c r="K2677" i="6"/>
  <c r="L2677" i="6"/>
  <c r="M2677" i="6"/>
  <c r="N2677" i="6"/>
  <c r="O2677" i="6"/>
  <c r="H2678" i="6"/>
  <c r="I2678" i="6"/>
  <c r="J2678" i="6"/>
  <c r="K2678" i="6"/>
  <c r="L2678" i="6"/>
  <c r="M2678" i="6"/>
  <c r="N2678" i="6"/>
  <c r="O2678" i="6"/>
  <c r="H2679" i="6"/>
  <c r="I2679" i="6"/>
  <c r="J2679" i="6"/>
  <c r="K2679" i="6"/>
  <c r="L2679" i="6"/>
  <c r="M2679" i="6"/>
  <c r="N2679" i="6"/>
  <c r="O2679" i="6"/>
  <c r="H2680" i="6"/>
  <c r="I2680" i="6"/>
  <c r="J2680" i="6"/>
  <c r="K2680" i="6"/>
  <c r="L2680" i="6"/>
  <c r="M2680" i="6"/>
  <c r="N2680" i="6"/>
  <c r="O2680" i="6"/>
  <c r="H2681" i="6"/>
  <c r="I2681" i="6"/>
  <c r="J2681" i="6"/>
  <c r="K2681" i="6"/>
  <c r="L2681" i="6"/>
  <c r="M2681" i="6"/>
  <c r="N2681" i="6"/>
  <c r="O2681" i="6"/>
  <c r="H2682" i="6"/>
  <c r="I2682" i="6"/>
  <c r="J2682" i="6"/>
  <c r="K2682" i="6"/>
  <c r="L2682" i="6"/>
  <c r="M2682" i="6"/>
  <c r="N2682" i="6"/>
  <c r="O2682" i="6"/>
  <c r="H2683" i="6"/>
  <c r="I2683" i="6"/>
  <c r="J2683" i="6"/>
  <c r="K2683" i="6"/>
  <c r="L2683" i="6"/>
  <c r="M2683" i="6"/>
  <c r="N2683" i="6"/>
  <c r="O2683" i="6"/>
  <c r="H2684" i="6"/>
  <c r="I2684" i="6"/>
  <c r="J2684" i="6"/>
  <c r="K2684" i="6"/>
  <c r="L2684" i="6"/>
  <c r="M2684" i="6"/>
  <c r="N2684" i="6"/>
  <c r="O2684" i="6"/>
  <c r="H2685" i="6"/>
  <c r="I2685" i="6"/>
  <c r="J2685" i="6"/>
  <c r="K2685" i="6"/>
  <c r="L2685" i="6"/>
  <c r="M2685" i="6"/>
  <c r="N2685" i="6"/>
  <c r="O2685" i="6"/>
  <c r="H2686" i="6"/>
  <c r="I2686" i="6"/>
  <c r="J2686" i="6"/>
  <c r="K2686" i="6"/>
  <c r="L2686" i="6"/>
  <c r="M2686" i="6"/>
  <c r="N2686" i="6"/>
  <c r="O2686" i="6"/>
  <c r="H2687" i="6"/>
  <c r="I2687" i="6"/>
  <c r="J2687" i="6"/>
  <c r="K2687" i="6"/>
  <c r="L2687" i="6"/>
  <c r="M2687" i="6"/>
  <c r="N2687" i="6"/>
  <c r="O2687" i="6"/>
  <c r="H2688" i="6"/>
  <c r="I2688" i="6"/>
  <c r="J2688" i="6"/>
  <c r="K2688" i="6"/>
  <c r="L2688" i="6"/>
  <c r="M2688" i="6"/>
  <c r="N2688" i="6"/>
  <c r="O2688" i="6"/>
  <c r="H2689" i="6"/>
  <c r="I2689" i="6"/>
  <c r="J2689" i="6"/>
  <c r="K2689" i="6"/>
  <c r="L2689" i="6"/>
  <c r="M2689" i="6"/>
  <c r="N2689" i="6"/>
  <c r="O2689" i="6"/>
  <c r="H2690" i="6"/>
  <c r="I2690" i="6"/>
  <c r="J2690" i="6"/>
  <c r="K2690" i="6"/>
  <c r="L2690" i="6"/>
  <c r="M2690" i="6"/>
  <c r="N2690" i="6"/>
  <c r="O2690" i="6"/>
  <c r="H2691" i="6"/>
  <c r="I2691" i="6"/>
  <c r="J2691" i="6"/>
  <c r="K2691" i="6"/>
  <c r="L2691" i="6"/>
  <c r="M2691" i="6"/>
  <c r="N2691" i="6"/>
  <c r="O2691" i="6"/>
  <c r="H2692" i="6"/>
  <c r="I2692" i="6"/>
  <c r="J2692" i="6"/>
  <c r="K2692" i="6"/>
  <c r="L2692" i="6"/>
  <c r="M2692" i="6"/>
  <c r="N2692" i="6"/>
  <c r="O2692" i="6"/>
  <c r="H2693" i="6"/>
  <c r="I2693" i="6"/>
  <c r="J2693" i="6"/>
  <c r="K2693" i="6"/>
  <c r="L2693" i="6"/>
  <c r="M2693" i="6"/>
  <c r="N2693" i="6"/>
  <c r="O2693" i="6"/>
  <c r="H2694" i="6"/>
  <c r="I2694" i="6"/>
  <c r="J2694" i="6"/>
  <c r="K2694" i="6"/>
  <c r="L2694" i="6"/>
  <c r="M2694" i="6"/>
  <c r="N2694" i="6"/>
  <c r="O2694" i="6"/>
  <c r="H2695" i="6"/>
  <c r="I2695" i="6"/>
  <c r="J2695" i="6"/>
  <c r="K2695" i="6"/>
  <c r="L2695" i="6"/>
  <c r="M2695" i="6"/>
  <c r="N2695" i="6"/>
  <c r="O2695" i="6"/>
  <c r="H2696" i="6"/>
  <c r="I2696" i="6"/>
  <c r="J2696" i="6"/>
  <c r="K2696" i="6"/>
  <c r="L2696" i="6"/>
  <c r="M2696" i="6"/>
  <c r="N2696" i="6"/>
  <c r="O2696" i="6"/>
  <c r="H2697" i="6"/>
  <c r="I2697" i="6"/>
  <c r="J2697" i="6"/>
  <c r="K2697" i="6"/>
  <c r="L2697" i="6"/>
  <c r="M2697" i="6"/>
  <c r="N2697" i="6"/>
  <c r="O2697" i="6"/>
  <c r="H2698" i="6"/>
  <c r="I2698" i="6"/>
  <c r="J2698" i="6"/>
  <c r="K2698" i="6"/>
  <c r="L2698" i="6"/>
  <c r="M2698" i="6"/>
  <c r="N2698" i="6"/>
  <c r="O2698" i="6"/>
  <c r="H2699" i="6"/>
  <c r="I2699" i="6"/>
  <c r="J2699" i="6"/>
  <c r="K2699" i="6"/>
  <c r="L2699" i="6"/>
  <c r="M2699" i="6"/>
  <c r="N2699" i="6"/>
  <c r="O2699" i="6"/>
  <c r="H2700" i="6"/>
  <c r="I2700" i="6"/>
  <c r="J2700" i="6"/>
  <c r="K2700" i="6"/>
  <c r="L2700" i="6"/>
  <c r="M2700" i="6"/>
  <c r="N2700" i="6"/>
  <c r="O2700" i="6"/>
  <c r="H2701" i="6"/>
  <c r="I2701" i="6"/>
  <c r="J2701" i="6"/>
  <c r="K2701" i="6"/>
  <c r="L2701" i="6"/>
  <c r="M2701" i="6"/>
  <c r="N2701" i="6"/>
  <c r="O2701" i="6"/>
  <c r="H2702" i="6"/>
  <c r="I2702" i="6"/>
  <c r="J2702" i="6"/>
  <c r="K2702" i="6"/>
  <c r="L2702" i="6"/>
  <c r="M2702" i="6"/>
  <c r="N2702" i="6"/>
  <c r="O2702" i="6"/>
  <c r="H2703" i="6"/>
  <c r="I2703" i="6"/>
  <c r="J2703" i="6"/>
  <c r="K2703" i="6"/>
  <c r="L2703" i="6"/>
  <c r="M2703" i="6"/>
  <c r="N2703" i="6"/>
  <c r="O2703" i="6"/>
  <c r="H2704" i="6"/>
  <c r="I2704" i="6"/>
  <c r="J2704" i="6"/>
  <c r="K2704" i="6"/>
  <c r="L2704" i="6"/>
  <c r="M2704" i="6"/>
  <c r="N2704" i="6"/>
  <c r="O2704" i="6"/>
  <c r="H2705" i="6"/>
  <c r="I2705" i="6"/>
  <c r="J2705" i="6"/>
  <c r="K2705" i="6"/>
  <c r="L2705" i="6"/>
  <c r="M2705" i="6"/>
  <c r="N2705" i="6"/>
  <c r="O2705" i="6"/>
  <c r="H2706" i="6"/>
  <c r="I2706" i="6"/>
  <c r="J2706" i="6"/>
  <c r="K2706" i="6"/>
  <c r="L2706" i="6"/>
  <c r="M2706" i="6"/>
  <c r="N2706" i="6"/>
  <c r="O2706" i="6"/>
  <c r="H2707" i="6"/>
  <c r="I2707" i="6"/>
  <c r="J2707" i="6"/>
  <c r="K2707" i="6"/>
  <c r="L2707" i="6"/>
  <c r="M2707" i="6"/>
  <c r="N2707" i="6"/>
  <c r="O2707" i="6"/>
  <c r="H2708" i="6"/>
  <c r="I2708" i="6"/>
  <c r="J2708" i="6"/>
  <c r="K2708" i="6"/>
  <c r="L2708" i="6"/>
  <c r="M2708" i="6"/>
  <c r="N2708" i="6"/>
  <c r="O2708" i="6"/>
  <c r="H2709" i="6"/>
  <c r="I2709" i="6"/>
  <c r="J2709" i="6"/>
  <c r="K2709" i="6"/>
  <c r="L2709" i="6"/>
  <c r="M2709" i="6"/>
  <c r="N2709" i="6"/>
  <c r="O2709" i="6"/>
  <c r="H2710" i="6"/>
  <c r="I2710" i="6"/>
  <c r="J2710" i="6"/>
  <c r="K2710" i="6"/>
  <c r="L2710" i="6"/>
  <c r="M2710" i="6"/>
  <c r="N2710" i="6"/>
  <c r="O2710" i="6"/>
  <c r="H2711" i="6"/>
  <c r="I2711" i="6"/>
  <c r="J2711" i="6"/>
  <c r="K2711" i="6"/>
  <c r="L2711" i="6"/>
  <c r="M2711" i="6"/>
  <c r="N2711" i="6"/>
  <c r="O2711" i="6"/>
  <c r="H2712" i="6"/>
  <c r="I2712" i="6"/>
  <c r="J2712" i="6"/>
  <c r="K2712" i="6"/>
  <c r="L2712" i="6"/>
  <c r="M2712" i="6"/>
  <c r="N2712" i="6"/>
  <c r="O2712" i="6"/>
  <c r="H2713" i="6"/>
  <c r="I2713" i="6"/>
  <c r="J2713" i="6"/>
  <c r="K2713" i="6"/>
  <c r="L2713" i="6"/>
  <c r="M2713" i="6"/>
  <c r="N2713" i="6"/>
  <c r="O2713" i="6"/>
  <c r="H2714" i="6"/>
  <c r="I2714" i="6"/>
  <c r="J2714" i="6"/>
  <c r="K2714" i="6"/>
  <c r="L2714" i="6"/>
  <c r="M2714" i="6"/>
  <c r="N2714" i="6"/>
  <c r="O2714" i="6"/>
  <c r="H2715" i="6"/>
  <c r="I2715" i="6"/>
  <c r="J2715" i="6"/>
  <c r="K2715" i="6"/>
  <c r="L2715" i="6"/>
  <c r="M2715" i="6"/>
  <c r="N2715" i="6"/>
  <c r="O2715" i="6"/>
  <c r="H2716" i="6"/>
  <c r="I2716" i="6"/>
  <c r="J2716" i="6"/>
  <c r="K2716" i="6"/>
  <c r="L2716" i="6"/>
  <c r="M2716" i="6"/>
  <c r="N2716" i="6"/>
  <c r="O2716" i="6"/>
  <c r="H2717" i="6"/>
  <c r="I2717" i="6"/>
  <c r="J2717" i="6"/>
  <c r="K2717" i="6"/>
  <c r="L2717" i="6"/>
  <c r="M2717" i="6"/>
  <c r="N2717" i="6"/>
  <c r="O2717" i="6"/>
  <c r="H2718" i="6"/>
  <c r="I2718" i="6"/>
  <c r="J2718" i="6"/>
  <c r="K2718" i="6"/>
  <c r="L2718" i="6"/>
  <c r="M2718" i="6"/>
  <c r="N2718" i="6"/>
  <c r="O2718" i="6"/>
  <c r="H2719" i="6"/>
  <c r="I2719" i="6"/>
  <c r="J2719" i="6"/>
  <c r="K2719" i="6"/>
  <c r="L2719" i="6"/>
  <c r="M2719" i="6"/>
  <c r="N2719" i="6"/>
  <c r="O2719" i="6"/>
  <c r="H2720" i="6"/>
  <c r="I2720" i="6"/>
  <c r="J2720" i="6"/>
  <c r="K2720" i="6"/>
  <c r="L2720" i="6"/>
  <c r="M2720" i="6"/>
  <c r="N2720" i="6"/>
  <c r="O2720" i="6"/>
  <c r="H2721" i="6"/>
  <c r="I2721" i="6"/>
  <c r="J2721" i="6"/>
  <c r="K2721" i="6"/>
  <c r="L2721" i="6"/>
  <c r="M2721" i="6"/>
  <c r="N2721" i="6"/>
  <c r="O2721" i="6"/>
  <c r="H2722" i="6"/>
  <c r="I2722" i="6"/>
  <c r="J2722" i="6"/>
  <c r="K2722" i="6"/>
  <c r="L2722" i="6"/>
  <c r="M2722" i="6"/>
  <c r="N2722" i="6"/>
  <c r="O2722" i="6"/>
  <c r="H2723" i="6"/>
  <c r="I2723" i="6"/>
  <c r="J2723" i="6"/>
  <c r="K2723" i="6"/>
  <c r="L2723" i="6"/>
  <c r="M2723" i="6"/>
  <c r="N2723" i="6"/>
  <c r="O2723" i="6"/>
  <c r="H2724" i="6"/>
  <c r="I2724" i="6"/>
  <c r="J2724" i="6"/>
  <c r="K2724" i="6"/>
  <c r="L2724" i="6"/>
  <c r="M2724" i="6"/>
  <c r="N2724" i="6"/>
  <c r="O2724" i="6"/>
  <c r="H2725" i="6"/>
  <c r="I2725" i="6"/>
  <c r="J2725" i="6"/>
  <c r="K2725" i="6"/>
  <c r="L2725" i="6"/>
  <c r="M2725" i="6"/>
  <c r="N2725" i="6"/>
  <c r="O2725" i="6"/>
  <c r="H2726" i="6"/>
  <c r="I2726" i="6"/>
  <c r="J2726" i="6"/>
  <c r="K2726" i="6"/>
  <c r="L2726" i="6"/>
  <c r="M2726" i="6"/>
  <c r="N2726" i="6"/>
  <c r="O2726" i="6"/>
  <c r="H2727" i="6"/>
  <c r="I2727" i="6"/>
  <c r="J2727" i="6"/>
  <c r="K2727" i="6"/>
  <c r="L2727" i="6"/>
  <c r="M2727" i="6"/>
  <c r="N2727" i="6"/>
  <c r="O2727" i="6"/>
  <c r="H2728" i="6"/>
  <c r="I2728" i="6"/>
  <c r="J2728" i="6"/>
  <c r="K2728" i="6"/>
  <c r="L2728" i="6"/>
  <c r="M2728" i="6"/>
  <c r="N2728" i="6"/>
  <c r="O2728" i="6"/>
  <c r="H2729" i="6"/>
  <c r="I2729" i="6"/>
  <c r="J2729" i="6"/>
  <c r="K2729" i="6"/>
  <c r="L2729" i="6"/>
  <c r="M2729" i="6"/>
  <c r="N2729" i="6"/>
  <c r="O2729" i="6"/>
  <c r="H2730" i="6"/>
  <c r="I2730" i="6"/>
  <c r="J2730" i="6"/>
  <c r="K2730" i="6"/>
  <c r="L2730" i="6"/>
  <c r="M2730" i="6"/>
  <c r="N2730" i="6"/>
  <c r="O2730" i="6"/>
  <c r="H2731" i="6"/>
  <c r="I2731" i="6"/>
  <c r="J2731" i="6"/>
  <c r="K2731" i="6"/>
  <c r="L2731" i="6"/>
  <c r="M2731" i="6"/>
  <c r="N2731" i="6"/>
  <c r="O2731" i="6"/>
  <c r="H2732" i="6"/>
  <c r="I2732" i="6"/>
  <c r="J2732" i="6"/>
  <c r="K2732" i="6"/>
  <c r="L2732" i="6"/>
  <c r="M2732" i="6"/>
  <c r="N2732" i="6"/>
  <c r="O2732" i="6"/>
  <c r="H2733" i="6"/>
  <c r="I2733" i="6"/>
  <c r="J2733" i="6"/>
  <c r="K2733" i="6"/>
  <c r="L2733" i="6"/>
  <c r="M2733" i="6"/>
  <c r="N2733" i="6"/>
  <c r="O2733" i="6"/>
  <c r="H2734" i="6"/>
  <c r="I2734" i="6"/>
  <c r="J2734" i="6"/>
  <c r="K2734" i="6"/>
  <c r="L2734" i="6"/>
  <c r="M2734" i="6"/>
  <c r="N2734" i="6"/>
  <c r="O2734" i="6"/>
  <c r="H2735" i="6"/>
  <c r="I2735" i="6"/>
  <c r="J2735" i="6"/>
  <c r="K2735" i="6"/>
  <c r="L2735" i="6"/>
  <c r="M2735" i="6"/>
  <c r="N2735" i="6"/>
  <c r="O2735" i="6"/>
  <c r="H2736" i="6"/>
  <c r="I2736" i="6"/>
  <c r="J2736" i="6"/>
  <c r="K2736" i="6"/>
  <c r="L2736" i="6"/>
  <c r="M2736" i="6"/>
  <c r="N2736" i="6"/>
  <c r="O2736" i="6"/>
  <c r="H2737" i="6"/>
  <c r="I2737" i="6"/>
  <c r="J2737" i="6"/>
  <c r="K2737" i="6"/>
  <c r="L2737" i="6"/>
  <c r="M2737" i="6"/>
  <c r="N2737" i="6"/>
  <c r="O2737" i="6"/>
  <c r="H2738" i="6"/>
  <c r="I2738" i="6"/>
  <c r="J2738" i="6"/>
  <c r="K2738" i="6"/>
  <c r="L2738" i="6"/>
  <c r="M2738" i="6"/>
  <c r="N2738" i="6"/>
  <c r="O2738" i="6"/>
  <c r="H2739" i="6"/>
  <c r="I2739" i="6"/>
  <c r="J2739" i="6"/>
  <c r="K2739" i="6"/>
  <c r="L2739" i="6"/>
  <c r="M2739" i="6"/>
  <c r="N2739" i="6"/>
  <c r="O2739" i="6"/>
  <c r="H2740" i="6"/>
  <c r="I2740" i="6"/>
  <c r="J2740" i="6"/>
  <c r="K2740" i="6"/>
  <c r="L2740" i="6"/>
  <c r="M2740" i="6"/>
  <c r="N2740" i="6"/>
  <c r="O2740" i="6"/>
  <c r="H2741" i="6"/>
  <c r="I2741" i="6"/>
  <c r="J2741" i="6"/>
  <c r="K2741" i="6"/>
  <c r="L2741" i="6"/>
  <c r="M2741" i="6"/>
  <c r="N2741" i="6"/>
  <c r="O2741" i="6"/>
  <c r="H2742" i="6"/>
  <c r="I2742" i="6"/>
  <c r="J2742" i="6"/>
  <c r="K2742" i="6"/>
  <c r="L2742" i="6"/>
  <c r="M2742" i="6"/>
  <c r="N2742" i="6"/>
  <c r="O2742" i="6"/>
  <c r="H2743" i="6"/>
  <c r="I2743" i="6"/>
  <c r="J2743" i="6"/>
  <c r="K2743" i="6"/>
  <c r="L2743" i="6"/>
  <c r="M2743" i="6"/>
  <c r="N2743" i="6"/>
  <c r="O2743" i="6"/>
  <c r="H2744" i="6"/>
  <c r="I2744" i="6"/>
  <c r="J2744" i="6"/>
  <c r="K2744" i="6"/>
  <c r="L2744" i="6"/>
  <c r="M2744" i="6"/>
  <c r="N2744" i="6"/>
  <c r="O2744" i="6"/>
  <c r="H2745" i="6"/>
  <c r="I2745" i="6"/>
  <c r="J2745" i="6"/>
  <c r="K2745" i="6"/>
  <c r="L2745" i="6"/>
  <c r="M2745" i="6"/>
  <c r="N2745" i="6"/>
  <c r="O2745" i="6"/>
  <c r="H2746" i="6"/>
  <c r="I2746" i="6"/>
  <c r="J2746" i="6"/>
  <c r="K2746" i="6"/>
  <c r="L2746" i="6"/>
  <c r="M2746" i="6"/>
  <c r="N2746" i="6"/>
  <c r="O2746" i="6"/>
  <c r="H2747" i="6"/>
  <c r="I2747" i="6"/>
  <c r="J2747" i="6"/>
  <c r="K2747" i="6"/>
  <c r="L2747" i="6"/>
  <c r="M2747" i="6"/>
  <c r="N2747" i="6"/>
  <c r="O2747" i="6"/>
  <c r="H2748" i="6"/>
  <c r="I2748" i="6"/>
  <c r="J2748" i="6"/>
  <c r="K2748" i="6"/>
  <c r="L2748" i="6"/>
  <c r="M2748" i="6"/>
  <c r="N2748" i="6"/>
  <c r="O2748" i="6"/>
  <c r="H2749" i="6"/>
  <c r="I2749" i="6"/>
  <c r="J2749" i="6"/>
  <c r="K2749" i="6"/>
  <c r="L2749" i="6"/>
  <c r="M2749" i="6"/>
  <c r="N2749" i="6"/>
  <c r="O2749" i="6"/>
  <c r="H2750" i="6"/>
  <c r="I2750" i="6"/>
  <c r="J2750" i="6"/>
  <c r="K2750" i="6"/>
  <c r="L2750" i="6"/>
  <c r="M2750" i="6"/>
  <c r="N2750" i="6"/>
  <c r="O2750" i="6"/>
  <c r="H2751" i="6"/>
  <c r="I2751" i="6"/>
  <c r="J2751" i="6"/>
  <c r="K2751" i="6"/>
  <c r="L2751" i="6"/>
  <c r="M2751" i="6"/>
  <c r="N2751" i="6"/>
  <c r="O2751" i="6"/>
  <c r="H2752" i="6"/>
  <c r="I2752" i="6"/>
  <c r="J2752" i="6"/>
  <c r="K2752" i="6"/>
  <c r="L2752" i="6"/>
  <c r="M2752" i="6"/>
  <c r="N2752" i="6"/>
  <c r="O2752" i="6"/>
  <c r="H2753" i="6"/>
  <c r="I2753" i="6"/>
  <c r="J2753" i="6"/>
  <c r="K2753" i="6"/>
  <c r="L2753" i="6"/>
  <c r="M2753" i="6"/>
  <c r="N2753" i="6"/>
  <c r="O2753" i="6"/>
  <c r="H2754" i="6"/>
  <c r="I2754" i="6"/>
  <c r="J2754" i="6"/>
  <c r="K2754" i="6"/>
  <c r="L2754" i="6"/>
  <c r="M2754" i="6"/>
  <c r="N2754" i="6"/>
  <c r="O2754" i="6"/>
  <c r="H2755" i="6"/>
  <c r="I2755" i="6"/>
  <c r="J2755" i="6"/>
  <c r="K2755" i="6"/>
  <c r="L2755" i="6"/>
  <c r="M2755" i="6"/>
  <c r="N2755" i="6"/>
  <c r="O2755" i="6"/>
  <c r="H2756" i="6"/>
  <c r="I2756" i="6"/>
  <c r="J2756" i="6"/>
  <c r="K2756" i="6"/>
  <c r="L2756" i="6"/>
  <c r="M2756" i="6"/>
  <c r="N2756" i="6"/>
  <c r="O2756" i="6"/>
  <c r="H2757" i="6"/>
  <c r="I2757" i="6"/>
  <c r="J2757" i="6"/>
  <c r="K2757" i="6"/>
  <c r="L2757" i="6"/>
  <c r="M2757" i="6"/>
  <c r="N2757" i="6"/>
  <c r="O2757" i="6"/>
  <c r="H2758" i="6"/>
  <c r="I2758" i="6"/>
  <c r="J2758" i="6"/>
  <c r="K2758" i="6"/>
  <c r="L2758" i="6"/>
  <c r="M2758" i="6"/>
  <c r="N2758" i="6"/>
  <c r="O2758" i="6"/>
  <c r="H2759" i="6"/>
  <c r="I2759" i="6"/>
  <c r="J2759" i="6"/>
  <c r="K2759" i="6"/>
  <c r="L2759" i="6"/>
  <c r="M2759" i="6"/>
  <c r="N2759" i="6"/>
  <c r="O2759" i="6"/>
  <c r="H2760" i="6"/>
  <c r="I2760" i="6"/>
  <c r="J2760" i="6"/>
  <c r="K2760" i="6"/>
  <c r="L2760" i="6"/>
  <c r="M2760" i="6"/>
  <c r="N2760" i="6"/>
  <c r="O2760" i="6"/>
  <c r="H2761" i="6"/>
  <c r="I2761" i="6"/>
  <c r="J2761" i="6"/>
  <c r="K2761" i="6"/>
  <c r="L2761" i="6"/>
  <c r="M2761" i="6"/>
  <c r="N2761" i="6"/>
  <c r="O2761" i="6"/>
  <c r="H2762" i="6"/>
  <c r="I2762" i="6"/>
  <c r="J2762" i="6"/>
  <c r="K2762" i="6"/>
  <c r="L2762" i="6"/>
  <c r="M2762" i="6"/>
  <c r="N2762" i="6"/>
  <c r="O2762" i="6"/>
  <c r="H2763" i="6"/>
  <c r="I2763" i="6"/>
  <c r="J2763" i="6"/>
  <c r="K2763" i="6"/>
  <c r="L2763" i="6"/>
  <c r="M2763" i="6"/>
  <c r="N2763" i="6"/>
  <c r="O2763" i="6"/>
  <c r="H2764" i="6"/>
  <c r="I2764" i="6"/>
  <c r="J2764" i="6"/>
  <c r="K2764" i="6"/>
  <c r="L2764" i="6"/>
  <c r="M2764" i="6"/>
  <c r="N2764" i="6"/>
  <c r="O2764" i="6"/>
  <c r="H2765" i="6"/>
  <c r="I2765" i="6"/>
  <c r="J2765" i="6"/>
  <c r="K2765" i="6"/>
  <c r="L2765" i="6"/>
  <c r="M2765" i="6"/>
  <c r="N2765" i="6"/>
  <c r="O2765" i="6"/>
  <c r="H2766" i="6"/>
  <c r="I2766" i="6"/>
  <c r="J2766" i="6"/>
  <c r="K2766" i="6"/>
  <c r="L2766" i="6"/>
  <c r="M2766" i="6"/>
  <c r="N2766" i="6"/>
  <c r="O2766" i="6"/>
  <c r="H2767" i="6"/>
  <c r="I2767" i="6"/>
  <c r="J2767" i="6"/>
  <c r="K2767" i="6"/>
  <c r="L2767" i="6"/>
  <c r="M2767" i="6"/>
  <c r="N2767" i="6"/>
  <c r="O2767" i="6"/>
  <c r="H2768" i="6"/>
  <c r="I2768" i="6"/>
  <c r="J2768" i="6"/>
  <c r="K2768" i="6"/>
  <c r="L2768" i="6"/>
  <c r="M2768" i="6"/>
  <c r="N2768" i="6"/>
  <c r="O2768" i="6"/>
  <c r="H2769" i="6"/>
  <c r="I2769" i="6"/>
  <c r="J2769" i="6"/>
  <c r="K2769" i="6"/>
  <c r="L2769" i="6"/>
  <c r="M2769" i="6"/>
  <c r="N2769" i="6"/>
  <c r="O2769" i="6"/>
  <c r="H2770" i="6"/>
  <c r="I2770" i="6"/>
  <c r="J2770" i="6"/>
  <c r="K2770" i="6"/>
  <c r="L2770" i="6"/>
  <c r="M2770" i="6"/>
  <c r="N2770" i="6"/>
  <c r="O2770" i="6"/>
  <c r="H2771" i="6"/>
  <c r="I2771" i="6"/>
  <c r="J2771" i="6"/>
  <c r="K2771" i="6"/>
  <c r="L2771" i="6"/>
  <c r="M2771" i="6"/>
  <c r="N2771" i="6"/>
  <c r="O2771" i="6"/>
  <c r="H2772" i="6"/>
  <c r="I2772" i="6"/>
  <c r="J2772" i="6"/>
  <c r="K2772" i="6"/>
  <c r="L2772" i="6"/>
  <c r="M2772" i="6"/>
  <c r="N2772" i="6"/>
  <c r="O2772" i="6"/>
  <c r="H2773" i="6"/>
  <c r="I2773" i="6"/>
  <c r="J2773" i="6"/>
  <c r="K2773" i="6"/>
  <c r="L2773" i="6"/>
  <c r="M2773" i="6"/>
  <c r="N2773" i="6"/>
  <c r="O2773" i="6"/>
  <c r="H2774" i="6"/>
  <c r="I2774" i="6"/>
  <c r="J2774" i="6"/>
  <c r="K2774" i="6"/>
  <c r="L2774" i="6"/>
  <c r="M2774" i="6"/>
  <c r="N2774" i="6"/>
  <c r="O2774" i="6"/>
  <c r="H2775" i="6"/>
  <c r="I2775" i="6"/>
  <c r="J2775" i="6"/>
  <c r="K2775" i="6"/>
  <c r="L2775" i="6"/>
  <c r="M2775" i="6"/>
  <c r="N2775" i="6"/>
  <c r="O2775" i="6"/>
  <c r="H2776" i="6"/>
  <c r="I2776" i="6"/>
  <c r="J2776" i="6"/>
  <c r="K2776" i="6"/>
  <c r="L2776" i="6"/>
  <c r="M2776" i="6"/>
  <c r="N2776" i="6"/>
  <c r="O2776" i="6"/>
  <c r="H2777" i="6"/>
  <c r="I2777" i="6"/>
  <c r="J2777" i="6"/>
  <c r="K2777" i="6"/>
  <c r="L2777" i="6"/>
  <c r="M2777" i="6"/>
  <c r="N2777" i="6"/>
  <c r="O2777" i="6"/>
  <c r="H2778" i="6"/>
  <c r="I2778" i="6"/>
  <c r="J2778" i="6"/>
  <c r="K2778" i="6"/>
  <c r="L2778" i="6"/>
  <c r="M2778" i="6"/>
  <c r="N2778" i="6"/>
  <c r="O2778" i="6"/>
  <c r="H2779" i="6"/>
  <c r="I2779" i="6"/>
  <c r="J2779" i="6"/>
  <c r="K2779" i="6"/>
  <c r="L2779" i="6"/>
  <c r="M2779" i="6"/>
  <c r="N2779" i="6"/>
  <c r="O2779" i="6"/>
  <c r="H2780" i="6"/>
  <c r="I2780" i="6"/>
  <c r="J2780" i="6"/>
  <c r="K2780" i="6"/>
  <c r="L2780" i="6"/>
  <c r="M2780" i="6"/>
  <c r="N2780" i="6"/>
  <c r="O2780" i="6"/>
  <c r="H2781" i="6"/>
  <c r="I2781" i="6"/>
  <c r="J2781" i="6"/>
  <c r="K2781" i="6"/>
  <c r="L2781" i="6"/>
  <c r="M2781" i="6"/>
  <c r="N2781" i="6"/>
  <c r="O2781" i="6"/>
  <c r="H2782" i="6"/>
  <c r="I2782" i="6"/>
  <c r="J2782" i="6"/>
  <c r="K2782" i="6"/>
  <c r="L2782" i="6"/>
  <c r="M2782" i="6"/>
  <c r="N2782" i="6"/>
  <c r="O2782" i="6"/>
  <c r="H2783" i="6"/>
  <c r="I2783" i="6"/>
  <c r="J2783" i="6"/>
  <c r="K2783" i="6"/>
  <c r="L2783" i="6"/>
  <c r="M2783" i="6"/>
  <c r="N2783" i="6"/>
  <c r="O2783" i="6"/>
  <c r="H2784" i="6"/>
  <c r="I2784" i="6"/>
  <c r="J2784" i="6"/>
  <c r="K2784" i="6"/>
  <c r="L2784" i="6"/>
  <c r="M2784" i="6"/>
  <c r="N2784" i="6"/>
  <c r="O2784" i="6"/>
  <c r="H2785" i="6"/>
  <c r="I2785" i="6"/>
  <c r="J2785" i="6"/>
  <c r="K2785" i="6"/>
  <c r="L2785" i="6"/>
  <c r="M2785" i="6"/>
  <c r="N2785" i="6"/>
  <c r="O2785" i="6"/>
  <c r="H2786" i="6"/>
  <c r="I2786" i="6"/>
  <c r="J2786" i="6"/>
  <c r="K2786" i="6"/>
  <c r="L2786" i="6"/>
  <c r="M2786" i="6"/>
  <c r="N2786" i="6"/>
  <c r="O2786" i="6"/>
  <c r="H2787" i="6"/>
  <c r="I2787" i="6"/>
  <c r="J2787" i="6"/>
  <c r="K2787" i="6"/>
  <c r="L2787" i="6"/>
  <c r="M2787" i="6"/>
  <c r="N2787" i="6"/>
  <c r="O2787" i="6"/>
  <c r="H2788" i="6"/>
  <c r="I2788" i="6"/>
  <c r="J2788" i="6"/>
  <c r="K2788" i="6"/>
  <c r="L2788" i="6"/>
  <c r="M2788" i="6"/>
  <c r="N2788" i="6"/>
  <c r="O2788" i="6"/>
  <c r="H2789" i="6"/>
  <c r="I2789" i="6"/>
  <c r="J2789" i="6"/>
  <c r="K2789" i="6"/>
  <c r="L2789" i="6"/>
  <c r="M2789" i="6"/>
  <c r="N2789" i="6"/>
  <c r="O2789" i="6"/>
  <c r="H2790" i="6"/>
  <c r="I2790" i="6"/>
  <c r="J2790" i="6"/>
  <c r="K2790" i="6"/>
  <c r="L2790" i="6"/>
  <c r="M2790" i="6"/>
  <c r="N2790" i="6"/>
  <c r="O2790" i="6"/>
  <c r="H2791" i="6"/>
  <c r="I2791" i="6"/>
  <c r="J2791" i="6"/>
  <c r="K2791" i="6"/>
  <c r="L2791" i="6"/>
  <c r="M2791" i="6"/>
  <c r="N2791" i="6"/>
  <c r="O2791" i="6"/>
  <c r="H2792" i="6"/>
  <c r="I2792" i="6"/>
  <c r="J2792" i="6"/>
  <c r="K2792" i="6"/>
  <c r="L2792" i="6"/>
  <c r="M2792" i="6"/>
  <c r="N2792" i="6"/>
  <c r="O2792" i="6"/>
  <c r="H2793" i="6"/>
  <c r="I2793" i="6"/>
  <c r="J2793" i="6"/>
  <c r="K2793" i="6"/>
  <c r="L2793" i="6"/>
  <c r="M2793" i="6"/>
  <c r="N2793" i="6"/>
  <c r="O2793" i="6"/>
  <c r="H2794" i="6"/>
  <c r="I2794" i="6"/>
  <c r="J2794" i="6"/>
  <c r="K2794" i="6"/>
  <c r="L2794" i="6"/>
  <c r="M2794" i="6"/>
  <c r="N2794" i="6"/>
  <c r="O2794" i="6"/>
  <c r="H2795" i="6"/>
  <c r="I2795" i="6"/>
  <c r="J2795" i="6"/>
  <c r="K2795" i="6"/>
  <c r="L2795" i="6"/>
  <c r="M2795" i="6"/>
  <c r="N2795" i="6"/>
  <c r="O2795" i="6"/>
  <c r="H2796" i="6"/>
  <c r="I2796" i="6"/>
  <c r="J2796" i="6"/>
  <c r="K2796" i="6"/>
  <c r="L2796" i="6"/>
  <c r="M2796" i="6"/>
  <c r="N2796" i="6"/>
  <c r="O2796" i="6"/>
  <c r="H2797" i="6"/>
  <c r="I2797" i="6"/>
  <c r="J2797" i="6"/>
  <c r="K2797" i="6"/>
  <c r="L2797" i="6"/>
  <c r="M2797" i="6"/>
  <c r="N2797" i="6"/>
  <c r="O2797" i="6"/>
  <c r="H2798" i="6"/>
  <c r="I2798" i="6"/>
  <c r="J2798" i="6"/>
  <c r="K2798" i="6"/>
  <c r="L2798" i="6"/>
  <c r="M2798" i="6"/>
  <c r="N2798" i="6"/>
  <c r="O2798" i="6"/>
  <c r="H2799" i="6"/>
  <c r="I2799" i="6"/>
  <c r="J2799" i="6"/>
  <c r="K2799" i="6"/>
  <c r="L2799" i="6"/>
  <c r="M2799" i="6"/>
  <c r="N2799" i="6"/>
  <c r="O2799" i="6"/>
  <c r="H2800" i="6"/>
  <c r="I2800" i="6"/>
  <c r="J2800" i="6"/>
  <c r="K2800" i="6"/>
  <c r="L2800" i="6"/>
  <c r="M2800" i="6"/>
  <c r="N2800" i="6"/>
  <c r="O2800" i="6"/>
  <c r="H2801" i="6"/>
  <c r="I2801" i="6"/>
  <c r="J2801" i="6"/>
  <c r="K2801" i="6"/>
  <c r="L2801" i="6"/>
  <c r="M2801" i="6"/>
  <c r="N2801" i="6"/>
  <c r="O2801" i="6"/>
  <c r="H2802" i="6"/>
  <c r="I2802" i="6"/>
  <c r="J2802" i="6"/>
  <c r="K2802" i="6"/>
  <c r="L2802" i="6"/>
  <c r="M2802" i="6"/>
  <c r="N2802" i="6"/>
  <c r="O2802" i="6"/>
  <c r="H2803" i="6"/>
  <c r="I2803" i="6"/>
  <c r="J2803" i="6"/>
  <c r="K2803" i="6"/>
  <c r="L2803" i="6"/>
  <c r="M2803" i="6"/>
  <c r="N2803" i="6"/>
  <c r="O2803" i="6"/>
  <c r="H2804" i="6"/>
  <c r="I2804" i="6"/>
  <c r="J2804" i="6"/>
  <c r="K2804" i="6"/>
  <c r="L2804" i="6"/>
  <c r="M2804" i="6"/>
  <c r="N2804" i="6"/>
  <c r="O2804" i="6"/>
  <c r="H2805" i="6"/>
  <c r="I2805" i="6"/>
  <c r="J2805" i="6"/>
  <c r="K2805" i="6"/>
  <c r="L2805" i="6"/>
  <c r="M2805" i="6"/>
  <c r="N2805" i="6"/>
  <c r="O2805" i="6"/>
  <c r="H2806" i="6"/>
  <c r="I2806" i="6"/>
  <c r="J2806" i="6"/>
  <c r="K2806" i="6"/>
  <c r="L2806" i="6"/>
  <c r="M2806" i="6"/>
  <c r="N2806" i="6"/>
  <c r="O2806" i="6"/>
  <c r="H2807" i="6"/>
  <c r="I2807" i="6"/>
  <c r="J2807" i="6"/>
  <c r="K2807" i="6"/>
  <c r="L2807" i="6"/>
  <c r="M2807" i="6"/>
  <c r="N2807" i="6"/>
  <c r="O2807" i="6"/>
  <c r="H2808" i="6"/>
  <c r="I2808" i="6"/>
  <c r="J2808" i="6"/>
  <c r="K2808" i="6"/>
  <c r="L2808" i="6"/>
  <c r="M2808" i="6"/>
  <c r="N2808" i="6"/>
  <c r="O2808" i="6"/>
  <c r="H2809" i="6"/>
  <c r="I2809" i="6"/>
  <c r="J2809" i="6"/>
  <c r="K2809" i="6"/>
  <c r="L2809" i="6"/>
  <c r="M2809" i="6"/>
  <c r="N2809" i="6"/>
  <c r="O2809" i="6"/>
  <c r="H2810" i="6"/>
  <c r="I2810" i="6"/>
  <c r="J2810" i="6"/>
  <c r="K2810" i="6"/>
  <c r="L2810" i="6"/>
  <c r="M2810" i="6"/>
  <c r="N2810" i="6"/>
  <c r="O2810" i="6"/>
  <c r="H2811" i="6"/>
  <c r="I2811" i="6"/>
  <c r="J2811" i="6"/>
  <c r="K2811" i="6"/>
  <c r="L2811" i="6"/>
  <c r="M2811" i="6"/>
  <c r="N2811" i="6"/>
  <c r="O2811" i="6"/>
  <c r="H2812" i="6"/>
  <c r="I2812" i="6"/>
  <c r="J2812" i="6"/>
  <c r="K2812" i="6"/>
  <c r="L2812" i="6"/>
  <c r="M2812" i="6"/>
  <c r="N2812" i="6"/>
  <c r="O2812" i="6"/>
  <c r="H2813" i="6"/>
  <c r="I2813" i="6"/>
  <c r="J2813" i="6"/>
  <c r="K2813" i="6"/>
  <c r="L2813" i="6"/>
  <c r="M2813" i="6"/>
  <c r="N2813" i="6"/>
  <c r="O2813" i="6"/>
  <c r="H2814" i="6"/>
  <c r="I2814" i="6"/>
  <c r="J2814" i="6"/>
  <c r="K2814" i="6"/>
  <c r="L2814" i="6"/>
  <c r="M2814" i="6"/>
  <c r="N2814" i="6"/>
  <c r="O2814" i="6"/>
  <c r="H2815" i="6"/>
  <c r="I2815" i="6"/>
  <c r="J2815" i="6"/>
  <c r="K2815" i="6"/>
  <c r="L2815" i="6"/>
  <c r="M2815" i="6"/>
  <c r="N2815" i="6"/>
  <c r="O2815" i="6"/>
  <c r="H2816" i="6"/>
  <c r="I2816" i="6"/>
  <c r="J2816" i="6"/>
  <c r="K2816" i="6"/>
  <c r="L2816" i="6"/>
  <c r="M2816" i="6"/>
  <c r="N2816" i="6"/>
  <c r="O2816" i="6"/>
  <c r="H2817" i="6"/>
  <c r="I2817" i="6"/>
  <c r="J2817" i="6"/>
  <c r="K2817" i="6"/>
  <c r="L2817" i="6"/>
  <c r="M2817" i="6"/>
  <c r="N2817" i="6"/>
  <c r="O2817" i="6"/>
  <c r="H2818" i="6"/>
  <c r="I2818" i="6"/>
  <c r="J2818" i="6"/>
  <c r="K2818" i="6"/>
  <c r="L2818" i="6"/>
  <c r="M2818" i="6"/>
  <c r="N2818" i="6"/>
  <c r="O2818" i="6"/>
  <c r="H2819" i="6"/>
  <c r="I2819" i="6"/>
  <c r="J2819" i="6"/>
  <c r="K2819" i="6"/>
  <c r="L2819" i="6"/>
  <c r="M2819" i="6"/>
  <c r="N2819" i="6"/>
  <c r="O2819" i="6"/>
  <c r="H2820" i="6"/>
  <c r="I2820" i="6"/>
  <c r="J2820" i="6"/>
  <c r="K2820" i="6"/>
  <c r="L2820" i="6"/>
  <c r="M2820" i="6"/>
  <c r="N2820" i="6"/>
  <c r="O2820" i="6"/>
  <c r="H2821" i="6"/>
  <c r="I2821" i="6"/>
  <c r="J2821" i="6"/>
  <c r="K2821" i="6"/>
  <c r="L2821" i="6"/>
  <c r="M2821" i="6"/>
  <c r="N2821" i="6"/>
  <c r="O2821" i="6"/>
  <c r="H2822" i="6"/>
  <c r="I2822" i="6"/>
  <c r="J2822" i="6"/>
  <c r="K2822" i="6"/>
  <c r="L2822" i="6"/>
  <c r="M2822" i="6"/>
  <c r="N2822" i="6"/>
  <c r="O2822" i="6"/>
  <c r="H2823" i="6"/>
  <c r="I2823" i="6"/>
  <c r="J2823" i="6"/>
  <c r="K2823" i="6"/>
  <c r="L2823" i="6"/>
  <c r="M2823" i="6"/>
  <c r="N2823" i="6"/>
  <c r="O2823" i="6"/>
  <c r="H2824" i="6"/>
  <c r="I2824" i="6"/>
  <c r="J2824" i="6"/>
  <c r="K2824" i="6"/>
  <c r="L2824" i="6"/>
  <c r="M2824" i="6"/>
  <c r="N2824" i="6"/>
  <c r="O2824" i="6"/>
  <c r="H2825" i="6"/>
  <c r="I2825" i="6"/>
  <c r="J2825" i="6"/>
  <c r="K2825" i="6"/>
  <c r="L2825" i="6"/>
  <c r="M2825" i="6"/>
  <c r="N2825" i="6"/>
  <c r="O2825" i="6"/>
  <c r="H2826" i="6"/>
  <c r="I2826" i="6"/>
  <c r="J2826" i="6"/>
  <c r="K2826" i="6"/>
  <c r="L2826" i="6"/>
  <c r="M2826" i="6"/>
  <c r="N2826" i="6"/>
  <c r="O2826" i="6"/>
  <c r="H2827" i="6"/>
  <c r="I2827" i="6"/>
  <c r="J2827" i="6"/>
  <c r="K2827" i="6"/>
  <c r="L2827" i="6"/>
  <c r="M2827" i="6"/>
  <c r="N2827" i="6"/>
  <c r="O2827" i="6"/>
  <c r="H2828" i="6"/>
  <c r="I2828" i="6"/>
  <c r="J2828" i="6"/>
  <c r="K2828" i="6"/>
  <c r="L2828" i="6"/>
  <c r="M2828" i="6"/>
  <c r="N2828" i="6"/>
  <c r="O2828" i="6"/>
  <c r="H2829" i="6"/>
  <c r="I2829" i="6"/>
  <c r="J2829" i="6"/>
  <c r="K2829" i="6"/>
  <c r="L2829" i="6"/>
  <c r="M2829" i="6"/>
  <c r="N2829" i="6"/>
  <c r="O2829" i="6"/>
  <c r="H2830" i="6"/>
  <c r="I2830" i="6"/>
  <c r="J2830" i="6"/>
  <c r="K2830" i="6"/>
  <c r="L2830" i="6"/>
  <c r="M2830" i="6"/>
  <c r="N2830" i="6"/>
  <c r="O2830" i="6"/>
  <c r="H2831" i="6"/>
  <c r="I2831" i="6"/>
  <c r="J2831" i="6"/>
  <c r="K2831" i="6"/>
  <c r="L2831" i="6"/>
  <c r="M2831" i="6"/>
  <c r="N2831" i="6"/>
  <c r="O2831" i="6"/>
  <c r="H2832" i="6"/>
  <c r="I2832" i="6"/>
  <c r="J2832" i="6"/>
  <c r="K2832" i="6"/>
  <c r="L2832" i="6"/>
  <c r="M2832" i="6"/>
  <c r="N2832" i="6"/>
  <c r="O2832" i="6"/>
  <c r="H2833" i="6"/>
  <c r="I2833" i="6"/>
  <c r="J2833" i="6"/>
  <c r="K2833" i="6"/>
  <c r="L2833" i="6"/>
  <c r="M2833" i="6"/>
  <c r="N2833" i="6"/>
  <c r="O2833" i="6"/>
  <c r="H2834" i="6"/>
  <c r="I2834" i="6"/>
  <c r="J2834" i="6"/>
  <c r="K2834" i="6"/>
  <c r="L2834" i="6"/>
  <c r="M2834" i="6"/>
  <c r="N2834" i="6"/>
  <c r="O2834" i="6"/>
  <c r="H2835" i="6"/>
  <c r="I2835" i="6"/>
  <c r="J2835" i="6"/>
  <c r="K2835" i="6"/>
  <c r="L2835" i="6"/>
  <c r="M2835" i="6"/>
  <c r="N2835" i="6"/>
  <c r="O2835" i="6"/>
  <c r="H2836" i="6"/>
  <c r="I2836" i="6"/>
  <c r="J2836" i="6"/>
  <c r="K2836" i="6"/>
  <c r="L2836" i="6"/>
  <c r="M2836" i="6"/>
  <c r="N2836" i="6"/>
  <c r="O2836" i="6"/>
  <c r="H2837" i="6"/>
  <c r="I2837" i="6"/>
  <c r="J2837" i="6"/>
  <c r="K2837" i="6"/>
  <c r="L2837" i="6"/>
  <c r="M2837" i="6"/>
  <c r="N2837" i="6"/>
  <c r="O2837" i="6"/>
  <c r="H2838" i="6"/>
  <c r="I2838" i="6"/>
  <c r="J2838" i="6"/>
  <c r="K2838" i="6"/>
  <c r="L2838" i="6"/>
  <c r="M2838" i="6"/>
  <c r="N2838" i="6"/>
  <c r="O2838" i="6"/>
  <c r="H2839" i="6"/>
  <c r="I2839" i="6"/>
  <c r="J2839" i="6"/>
  <c r="K2839" i="6"/>
  <c r="L2839" i="6"/>
  <c r="M2839" i="6"/>
  <c r="N2839" i="6"/>
  <c r="O2839" i="6"/>
  <c r="H2840" i="6"/>
  <c r="I2840" i="6"/>
  <c r="J2840" i="6"/>
  <c r="K2840" i="6"/>
  <c r="L2840" i="6"/>
  <c r="M2840" i="6"/>
  <c r="N2840" i="6"/>
  <c r="O2840" i="6"/>
  <c r="H2841" i="6"/>
  <c r="I2841" i="6"/>
  <c r="J2841" i="6"/>
  <c r="K2841" i="6"/>
  <c r="L2841" i="6"/>
  <c r="M2841" i="6"/>
  <c r="N2841" i="6"/>
  <c r="O2841" i="6"/>
  <c r="H2842" i="6"/>
  <c r="I2842" i="6"/>
  <c r="J2842" i="6"/>
  <c r="K2842" i="6"/>
  <c r="L2842" i="6"/>
  <c r="M2842" i="6"/>
  <c r="N2842" i="6"/>
  <c r="O2842" i="6"/>
  <c r="H2843" i="6"/>
  <c r="I2843" i="6"/>
  <c r="J2843" i="6"/>
  <c r="K2843" i="6"/>
  <c r="L2843" i="6"/>
  <c r="M2843" i="6"/>
  <c r="N2843" i="6"/>
  <c r="O2843" i="6"/>
  <c r="H2844" i="6"/>
  <c r="I2844" i="6"/>
  <c r="J2844" i="6"/>
  <c r="K2844" i="6"/>
  <c r="L2844" i="6"/>
  <c r="M2844" i="6"/>
  <c r="N2844" i="6"/>
  <c r="O2844" i="6"/>
  <c r="H2845" i="6"/>
  <c r="I2845" i="6"/>
  <c r="J2845" i="6"/>
  <c r="K2845" i="6"/>
  <c r="L2845" i="6"/>
  <c r="M2845" i="6"/>
  <c r="N2845" i="6"/>
  <c r="O2845" i="6"/>
  <c r="H2846" i="6"/>
  <c r="I2846" i="6"/>
  <c r="J2846" i="6"/>
  <c r="K2846" i="6"/>
  <c r="L2846" i="6"/>
  <c r="M2846" i="6"/>
  <c r="N2846" i="6"/>
  <c r="O2846" i="6"/>
  <c r="H2847" i="6"/>
  <c r="I2847" i="6"/>
  <c r="J2847" i="6"/>
  <c r="K2847" i="6"/>
  <c r="L2847" i="6"/>
  <c r="M2847" i="6"/>
  <c r="N2847" i="6"/>
  <c r="O2847" i="6"/>
  <c r="H2848" i="6"/>
  <c r="I2848" i="6"/>
  <c r="J2848" i="6"/>
  <c r="K2848" i="6"/>
  <c r="L2848" i="6"/>
  <c r="M2848" i="6"/>
  <c r="N2848" i="6"/>
  <c r="O2848" i="6"/>
  <c r="H2849" i="6"/>
  <c r="I2849" i="6"/>
  <c r="J2849" i="6"/>
  <c r="K2849" i="6"/>
  <c r="L2849" i="6"/>
  <c r="M2849" i="6"/>
  <c r="N2849" i="6"/>
  <c r="O2849" i="6"/>
  <c r="H2850" i="6"/>
  <c r="I2850" i="6"/>
  <c r="J2850" i="6"/>
  <c r="K2850" i="6"/>
  <c r="L2850" i="6"/>
  <c r="M2850" i="6"/>
  <c r="N2850" i="6"/>
  <c r="O2850" i="6"/>
  <c r="H2851" i="6"/>
  <c r="I2851" i="6"/>
  <c r="J2851" i="6"/>
  <c r="K2851" i="6"/>
  <c r="L2851" i="6"/>
  <c r="M2851" i="6"/>
  <c r="N2851" i="6"/>
  <c r="O2851" i="6"/>
  <c r="H2852" i="6"/>
  <c r="I2852" i="6"/>
  <c r="J2852" i="6"/>
  <c r="K2852" i="6"/>
  <c r="L2852" i="6"/>
  <c r="M2852" i="6"/>
  <c r="N2852" i="6"/>
  <c r="O2852" i="6"/>
  <c r="H2853" i="6"/>
  <c r="I2853" i="6"/>
  <c r="J2853" i="6"/>
  <c r="K2853" i="6"/>
  <c r="L2853" i="6"/>
  <c r="M2853" i="6"/>
  <c r="N2853" i="6"/>
  <c r="O2853" i="6"/>
  <c r="H2854" i="6"/>
  <c r="I2854" i="6"/>
  <c r="J2854" i="6"/>
  <c r="K2854" i="6"/>
  <c r="L2854" i="6"/>
  <c r="M2854" i="6"/>
  <c r="N2854" i="6"/>
  <c r="O2854" i="6"/>
  <c r="H2855" i="6"/>
  <c r="I2855" i="6"/>
  <c r="J2855" i="6"/>
  <c r="K2855" i="6"/>
  <c r="L2855" i="6"/>
  <c r="M2855" i="6"/>
  <c r="N2855" i="6"/>
  <c r="O2855" i="6"/>
  <c r="H2856" i="6"/>
  <c r="I2856" i="6"/>
  <c r="J2856" i="6"/>
  <c r="K2856" i="6"/>
  <c r="L2856" i="6"/>
  <c r="M2856" i="6"/>
  <c r="N2856" i="6"/>
  <c r="O2856" i="6"/>
  <c r="H2857" i="6"/>
  <c r="I2857" i="6"/>
  <c r="J2857" i="6"/>
  <c r="K2857" i="6"/>
  <c r="L2857" i="6"/>
  <c r="M2857" i="6"/>
  <c r="N2857" i="6"/>
  <c r="O2857" i="6"/>
  <c r="H2858" i="6"/>
  <c r="I2858" i="6"/>
  <c r="J2858" i="6"/>
  <c r="K2858" i="6"/>
  <c r="L2858" i="6"/>
  <c r="M2858" i="6"/>
  <c r="N2858" i="6"/>
  <c r="O2858" i="6"/>
  <c r="H2859" i="6"/>
  <c r="I2859" i="6"/>
  <c r="J2859" i="6"/>
  <c r="K2859" i="6"/>
  <c r="L2859" i="6"/>
  <c r="M2859" i="6"/>
  <c r="N2859" i="6"/>
  <c r="O2859" i="6"/>
  <c r="H2860" i="6"/>
  <c r="I2860" i="6"/>
  <c r="J2860" i="6"/>
  <c r="K2860" i="6"/>
  <c r="L2860" i="6"/>
  <c r="M2860" i="6"/>
  <c r="N2860" i="6"/>
  <c r="O2860" i="6"/>
  <c r="H2861" i="6"/>
  <c r="I2861" i="6"/>
  <c r="J2861" i="6"/>
  <c r="K2861" i="6"/>
  <c r="L2861" i="6"/>
  <c r="M2861" i="6"/>
  <c r="N2861" i="6"/>
  <c r="O2861" i="6"/>
  <c r="H2862" i="6"/>
  <c r="I2862" i="6"/>
  <c r="J2862" i="6"/>
  <c r="K2862" i="6"/>
  <c r="L2862" i="6"/>
  <c r="M2862" i="6"/>
  <c r="N2862" i="6"/>
  <c r="O2862" i="6"/>
  <c r="H2863" i="6"/>
  <c r="I2863" i="6"/>
  <c r="J2863" i="6"/>
  <c r="K2863" i="6"/>
  <c r="L2863" i="6"/>
  <c r="M2863" i="6"/>
  <c r="N2863" i="6"/>
  <c r="O2863" i="6"/>
  <c r="H2864" i="6"/>
  <c r="I2864" i="6"/>
  <c r="J2864" i="6"/>
  <c r="K2864" i="6"/>
  <c r="L2864" i="6"/>
  <c r="M2864" i="6"/>
  <c r="N2864" i="6"/>
  <c r="O2864" i="6"/>
  <c r="H2865" i="6"/>
  <c r="I2865" i="6"/>
  <c r="J2865" i="6"/>
  <c r="K2865" i="6"/>
  <c r="L2865" i="6"/>
  <c r="M2865" i="6"/>
  <c r="N2865" i="6"/>
  <c r="O2865" i="6"/>
  <c r="H2866" i="6"/>
  <c r="I2866" i="6"/>
  <c r="J2866" i="6"/>
  <c r="K2866" i="6"/>
  <c r="L2866" i="6"/>
  <c r="M2866" i="6"/>
  <c r="N2866" i="6"/>
  <c r="O2866" i="6"/>
  <c r="H2867" i="6"/>
  <c r="I2867" i="6"/>
  <c r="J2867" i="6"/>
  <c r="K2867" i="6"/>
  <c r="L2867" i="6"/>
  <c r="M2867" i="6"/>
  <c r="N2867" i="6"/>
  <c r="O2867" i="6"/>
  <c r="H2868" i="6"/>
  <c r="I2868" i="6"/>
  <c r="J2868" i="6"/>
  <c r="K2868" i="6"/>
  <c r="L2868" i="6"/>
  <c r="M2868" i="6"/>
  <c r="N2868" i="6"/>
  <c r="O2868" i="6"/>
  <c r="H2869" i="6"/>
  <c r="I2869" i="6"/>
  <c r="J2869" i="6"/>
  <c r="K2869" i="6"/>
  <c r="L2869" i="6"/>
  <c r="M2869" i="6"/>
  <c r="N2869" i="6"/>
  <c r="O2869" i="6"/>
  <c r="H2870" i="6"/>
  <c r="I2870" i="6"/>
  <c r="J2870" i="6"/>
  <c r="K2870" i="6"/>
  <c r="L2870" i="6"/>
  <c r="M2870" i="6"/>
  <c r="N2870" i="6"/>
  <c r="O2870" i="6"/>
  <c r="H2871" i="6"/>
  <c r="I2871" i="6"/>
  <c r="J2871" i="6"/>
  <c r="K2871" i="6"/>
  <c r="L2871" i="6"/>
  <c r="M2871" i="6"/>
  <c r="N2871" i="6"/>
  <c r="O2871" i="6"/>
  <c r="H2872" i="6"/>
  <c r="I2872" i="6"/>
  <c r="J2872" i="6"/>
  <c r="K2872" i="6"/>
  <c r="L2872" i="6"/>
  <c r="M2872" i="6"/>
  <c r="N2872" i="6"/>
  <c r="O2872" i="6"/>
  <c r="H2873" i="6"/>
  <c r="I2873" i="6"/>
  <c r="J2873" i="6"/>
  <c r="K2873" i="6"/>
  <c r="L2873" i="6"/>
  <c r="M2873" i="6"/>
  <c r="N2873" i="6"/>
  <c r="O2873" i="6"/>
  <c r="H2874" i="6"/>
  <c r="I2874" i="6"/>
  <c r="J2874" i="6"/>
  <c r="K2874" i="6"/>
  <c r="L2874" i="6"/>
  <c r="M2874" i="6"/>
  <c r="N2874" i="6"/>
  <c r="O2874" i="6"/>
  <c r="H2875" i="6"/>
  <c r="I2875" i="6"/>
  <c r="J2875" i="6"/>
  <c r="K2875" i="6"/>
  <c r="L2875" i="6"/>
  <c r="M2875" i="6"/>
  <c r="N2875" i="6"/>
  <c r="O2875" i="6"/>
  <c r="H2876" i="6"/>
  <c r="I2876" i="6"/>
  <c r="J2876" i="6"/>
  <c r="K2876" i="6"/>
  <c r="L2876" i="6"/>
  <c r="M2876" i="6"/>
  <c r="N2876" i="6"/>
  <c r="O2876" i="6"/>
  <c r="H2877" i="6"/>
  <c r="I2877" i="6"/>
  <c r="J2877" i="6"/>
  <c r="K2877" i="6"/>
  <c r="L2877" i="6"/>
  <c r="M2877" i="6"/>
  <c r="N2877" i="6"/>
  <c r="O2877" i="6"/>
  <c r="H2878" i="6"/>
  <c r="I2878" i="6"/>
  <c r="J2878" i="6"/>
  <c r="K2878" i="6"/>
  <c r="L2878" i="6"/>
  <c r="M2878" i="6"/>
  <c r="N2878" i="6"/>
  <c r="O2878" i="6"/>
  <c r="H2879" i="6"/>
  <c r="I2879" i="6"/>
  <c r="J2879" i="6"/>
  <c r="K2879" i="6"/>
  <c r="L2879" i="6"/>
  <c r="M2879" i="6"/>
  <c r="N2879" i="6"/>
  <c r="O2879" i="6"/>
  <c r="H2880" i="6"/>
  <c r="I2880" i="6"/>
  <c r="J2880" i="6"/>
  <c r="K2880" i="6"/>
  <c r="L2880" i="6"/>
  <c r="M2880" i="6"/>
  <c r="N2880" i="6"/>
  <c r="O2880" i="6"/>
  <c r="H2881" i="6"/>
  <c r="I2881" i="6"/>
  <c r="J2881" i="6"/>
  <c r="K2881" i="6"/>
  <c r="L2881" i="6"/>
  <c r="M2881" i="6"/>
  <c r="N2881" i="6"/>
  <c r="O2881" i="6"/>
  <c r="H2882" i="6"/>
  <c r="I2882" i="6"/>
  <c r="J2882" i="6"/>
  <c r="K2882" i="6"/>
  <c r="L2882" i="6"/>
  <c r="M2882" i="6"/>
  <c r="N2882" i="6"/>
  <c r="O2882" i="6"/>
  <c r="H2883" i="6"/>
  <c r="I2883" i="6"/>
  <c r="J2883" i="6"/>
  <c r="K2883" i="6"/>
  <c r="L2883" i="6"/>
  <c r="M2883" i="6"/>
  <c r="N2883" i="6"/>
  <c r="O2883" i="6"/>
  <c r="H2884" i="6"/>
  <c r="I2884" i="6"/>
  <c r="J2884" i="6"/>
  <c r="K2884" i="6"/>
  <c r="L2884" i="6"/>
  <c r="M2884" i="6"/>
  <c r="N2884" i="6"/>
  <c r="O2884" i="6"/>
  <c r="H2885" i="6"/>
  <c r="I2885" i="6"/>
  <c r="J2885" i="6"/>
  <c r="K2885" i="6"/>
  <c r="L2885" i="6"/>
  <c r="M2885" i="6"/>
  <c r="N2885" i="6"/>
  <c r="O2885" i="6"/>
  <c r="H2886" i="6"/>
  <c r="I2886" i="6"/>
  <c r="J2886" i="6"/>
  <c r="K2886" i="6"/>
  <c r="L2886" i="6"/>
  <c r="M2886" i="6"/>
  <c r="N2886" i="6"/>
  <c r="O2886" i="6"/>
  <c r="H2887" i="6"/>
  <c r="I2887" i="6"/>
  <c r="J2887" i="6"/>
  <c r="K2887" i="6"/>
  <c r="L2887" i="6"/>
  <c r="M2887" i="6"/>
  <c r="N2887" i="6"/>
  <c r="O2887" i="6"/>
  <c r="H2888" i="6"/>
  <c r="I2888" i="6"/>
  <c r="J2888" i="6"/>
  <c r="K2888" i="6"/>
  <c r="L2888" i="6"/>
  <c r="M2888" i="6"/>
  <c r="N2888" i="6"/>
  <c r="O2888" i="6"/>
  <c r="H2889" i="6"/>
  <c r="I2889" i="6"/>
  <c r="J2889" i="6"/>
  <c r="K2889" i="6"/>
  <c r="L2889" i="6"/>
  <c r="M2889" i="6"/>
  <c r="N2889" i="6"/>
  <c r="O2889" i="6"/>
  <c r="H2890" i="6"/>
  <c r="I2890" i="6"/>
  <c r="J2890" i="6"/>
  <c r="K2890" i="6"/>
  <c r="L2890" i="6"/>
  <c r="M2890" i="6"/>
  <c r="N2890" i="6"/>
  <c r="O2890" i="6"/>
  <c r="H2891" i="6"/>
  <c r="I2891" i="6"/>
  <c r="J2891" i="6"/>
  <c r="K2891" i="6"/>
  <c r="L2891" i="6"/>
  <c r="M2891" i="6"/>
  <c r="N2891" i="6"/>
  <c r="O2891" i="6"/>
  <c r="H2892" i="6"/>
  <c r="I2892" i="6"/>
  <c r="J2892" i="6"/>
  <c r="K2892" i="6"/>
  <c r="L2892" i="6"/>
  <c r="M2892" i="6"/>
  <c r="N2892" i="6"/>
  <c r="O2892" i="6"/>
  <c r="H2893" i="6"/>
  <c r="I2893" i="6"/>
  <c r="J2893" i="6"/>
  <c r="K2893" i="6"/>
  <c r="L2893" i="6"/>
  <c r="M2893" i="6"/>
  <c r="N2893" i="6"/>
  <c r="O2893" i="6"/>
  <c r="H2894" i="6"/>
  <c r="I2894" i="6"/>
  <c r="J2894" i="6"/>
  <c r="K2894" i="6"/>
  <c r="L2894" i="6"/>
  <c r="M2894" i="6"/>
  <c r="N2894" i="6"/>
  <c r="O2894" i="6"/>
  <c r="H2895" i="6"/>
  <c r="I2895" i="6"/>
  <c r="J2895" i="6"/>
  <c r="K2895" i="6"/>
  <c r="L2895" i="6"/>
  <c r="M2895" i="6"/>
  <c r="N2895" i="6"/>
  <c r="O2895" i="6"/>
  <c r="H2896" i="6"/>
  <c r="I2896" i="6"/>
  <c r="J2896" i="6"/>
  <c r="K2896" i="6"/>
  <c r="L2896" i="6"/>
  <c r="M2896" i="6"/>
  <c r="N2896" i="6"/>
  <c r="O2896" i="6"/>
  <c r="H2897" i="6"/>
  <c r="I2897" i="6"/>
  <c r="J2897" i="6"/>
  <c r="K2897" i="6"/>
  <c r="L2897" i="6"/>
  <c r="M2897" i="6"/>
  <c r="N2897" i="6"/>
  <c r="O2897" i="6"/>
  <c r="H2898" i="6"/>
  <c r="I2898" i="6"/>
  <c r="J2898" i="6"/>
  <c r="K2898" i="6"/>
  <c r="L2898" i="6"/>
  <c r="M2898" i="6"/>
  <c r="N2898" i="6"/>
  <c r="O2898" i="6"/>
  <c r="H2899" i="6"/>
  <c r="I2899" i="6"/>
  <c r="J2899" i="6"/>
  <c r="K2899" i="6"/>
  <c r="L2899" i="6"/>
  <c r="M2899" i="6"/>
  <c r="N2899" i="6"/>
  <c r="O2899" i="6"/>
  <c r="H2900" i="6"/>
  <c r="I2900" i="6"/>
  <c r="J2900" i="6"/>
  <c r="K2900" i="6"/>
  <c r="L2900" i="6"/>
  <c r="M2900" i="6"/>
  <c r="N2900" i="6"/>
  <c r="O2900" i="6"/>
  <c r="H2901" i="6"/>
  <c r="I2901" i="6"/>
  <c r="J2901" i="6"/>
  <c r="K2901" i="6"/>
  <c r="L2901" i="6"/>
  <c r="M2901" i="6"/>
  <c r="N2901" i="6"/>
  <c r="O2901" i="6"/>
  <c r="H2902" i="6"/>
  <c r="I2902" i="6"/>
  <c r="J2902" i="6"/>
  <c r="K2902" i="6"/>
  <c r="L2902" i="6"/>
  <c r="M2902" i="6"/>
  <c r="N2902" i="6"/>
  <c r="O2902" i="6"/>
  <c r="H2903" i="6"/>
  <c r="I2903" i="6"/>
  <c r="J2903" i="6"/>
  <c r="K2903" i="6"/>
  <c r="L2903" i="6"/>
  <c r="M2903" i="6"/>
  <c r="N2903" i="6"/>
  <c r="O2903" i="6"/>
  <c r="H2904" i="6"/>
  <c r="I2904" i="6"/>
  <c r="J2904" i="6"/>
  <c r="K2904" i="6"/>
  <c r="L2904" i="6"/>
  <c r="M2904" i="6"/>
  <c r="N2904" i="6"/>
  <c r="O2904" i="6"/>
  <c r="H2905" i="6"/>
  <c r="I2905" i="6"/>
  <c r="J2905" i="6"/>
  <c r="K2905" i="6"/>
  <c r="L2905" i="6"/>
  <c r="M2905" i="6"/>
  <c r="N2905" i="6"/>
  <c r="O2905" i="6"/>
  <c r="H2906" i="6"/>
  <c r="I2906" i="6"/>
  <c r="J2906" i="6"/>
  <c r="K2906" i="6"/>
  <c r="L2906" i="6"/>
  <c r="M2906" i="6"/>
  <c r="N2906" i="6"/>
  <c r="O2906" i="6"/>
  <c r="H2907" i="6"/>
  <c r="I2907" i="6"/>
  <c r="J2907" i="6"/>
  <c r="K2907" i="6"/>
  <c r="L2907" i="6"/>
  <c r="M2907" i="6"/>
  <c r="N2907" i="6"/>
  <c r="O2907" i="6"/>
  <c r="H2908" i="6"/>
  <c r="I2908" i="6"/>
  <c r="J2908" i="6"/>
  <c r="K2908" i="6"/>
  <c r="L2908" i="6"/>
  <c r="M2908" i="6"/>
  <c r="N2908" i="6"/>
  <c r="O2908" i="6"/>
  <c r="H2909" i="6"/>
  <c r="I2909" i="6"/>
  <c r="J2909" i="6"/>
  <c r="K2909" i="6"/>
  <c r="L2909" i="6"/>
  <c r="M2909" i="6"/>
  <c r="N2909" i="6"/>
  <c r="O2909" i="6"/>
  <c r="H2910" i="6"/>
  <c r="I2910" i="6"/>
  <c r="J2910" i="6"/>
  <c r="K2910" i="6"/>
  <c r="L2910" i="6"/>
  <c r="M2910" i="6"/>
  <c r="N2910" i="6"/>
  <c r="O2910" i="6"/>
  <c r="H2911" i="6"/>
  <c r="I2911" i="6"/>
  <c r="J2911" i="6"/>
  <c r="K2911" i="6"/>
  <c r="L2911" i="6"/>
  <c r="M2911" i="6"/>
  <c r="N2911" i="6"/>
  <c r="O2911" i="6"/>
  <c r="H2912" i="6"/>
  <c r="I2912" i="6"/>
  <c r="J2912" i="6"/>
  <c r="K2912" i="6"/>
  <c r="L2912" i="6"/>
  <c r="M2912" i="6"/>
  <c r="N2912" i="6"/>
  <c r="O2912" i="6"/>
  <c r="H2913" i="6"/>
  <c r="I2913" i="6"/>
  <c r="J2913" i="6"/>
  <c r="K2913" i="6"/>
  <c r="L2913" i="6"/>
  <c r="M2913" i="6"/>
  <c r="N2913" i="6"/>
  <c r="O2913" i="6"/>
  <c r="H2914" i="6"/>
  <c r="I2914" i="6"/>
  <c r="J2914" i="6"/>
  <c r="K2914" i="6"/>
  <c r="L2914" i="6"/>
  <c r="M2914" i="6"/>
  <c r="N2914" i="6"/>
  <c r="O2914" i="6"/>
  <c r="H2915" i="6"/>
  <c r="I2915" i="6"/>
  <c r="J2915" i="6"/>
  <c r="K2915" i="6"/>
  <c r="L2915" i="6"/>
  <c r="M2915" i="6"/>
  <c r="N2915" i="6"/>
  <c r="O2915" i="6"/>
  <c r="H2916" i="6"/>
  <c r="I2916" i="6"/>
  <c r="J2916" i="6"/>
  <c r="K2916" i="6"/>
  <c r="L2916" i="6"/>
  <c r="M2916" i="6"/>
  <c r="N2916" i="6"/>
  <c r="O2916" i="6"/>
  <c r="H2917" i="6"/>
  <c r="I2917" i="6"/>
  <c r="J2917" i="6"/>
  <c r="K2917" i="6"/>
  <c r="L2917" i="6"/>
  <c r="M2917" i="6"/>
  <c r="N2917" i="6"/>
  <c r="O2917" i="6"/>
  <c r="H2918" i="6"/>
  <c r="I2918" i="6"/>
  <c r="J2918" i="6"/>
  <c r="K2918" i="6"/>
  <c r="L2918" i="6"/>
  <c r="M2918" i="6"/>
  <c r="N2918" i="6"/>
  <c r="O2918" i="6"/>
  <c r="H2919" i="6"/>
  <c r="I2919" i="6"/>
  <c r="J2919" i="6"/>
  <c r="K2919" i="6"/>
  <c r="L2919" i="6"/>
  <c r="M2919" i="6"/>
  <c r="N2919" i="6"/>
  <c r="O2919" i="6"/>
  <c r="H2920" i="6"/>
  <c r="I2920" i="6"/>
  <c r="J2920" i="6"/>
  <c r="K2920" i="6"/>
  <c r="L2920" i="6"/>
  <c r="M2920" i="6"/>
  <c r="N2920" i="6"/>
  <c r="O2920" i="6"/>
  <c r="H2921" i="6"/>
  <c r="I2921" i="6"/>
  <c r="J2921" i="6"/>
  <c r="K2921" i="6"/>
  <c r="L2921" i="6"/>
  <c r="M2921" i="6"/>
  <c r="N2921" i="6"/>
  <c r="O2921" i="6"/>
  <c r="H2922" i="6"/>
  <c r="I2922" i="6"/>
  <c r="J2922" i="6"/>
  <c r="K2922" i="6"/>
  <c r="L2922" i="6"/>
  <c r="M2922" i="6"/>
  <c r="N2922" i="6"/>
  <c r="O2922" i="6"/>
  <c r="H2923" i="6"/>
  <c r="I2923" i="6"/>
  <c r="J2923" i="6"/>
  <c r="K2923" i="6"/>
  <c r="L2923" i="6"/>
  <c r="M2923" i="6"/>
  <c r="N2923" i="6"/>
  <c r="O2923" i="6"/>
  <c r="H2924" i="6"/>
  <c r="I2924" i="6"/>
  <c r="J2924" i="6"/>
  <c r="K2924" i="6"/>
  <c r="L2924" i="6"/>
  <c r="M2924" i="6"/>
  <c r="N2924" i="6"/>
  <c r="O2924" i="6"/>
  <c r="H2925" i="6"/>
  <c r="I2925" i="6"/>
  <c r="J2925" i="6"/>
  <c r="K2925" i="6"/>
  <c r="L2925" i="6"/>
  <c r="M2925" i="6"/>
  <c r="N2925" i="6"/>
  <c r="O2925" i="6"/>
  <c r="H2926" i="6"/>
  <c r="I2926" i="6"/>
  <c r="J2926" i="6"/>
  <c r="K2926" i="6"/>
  <c r="L2926" i="6"/>
  <c r="M2926" i="6"/>
  <c r="N2926" i="6"/>
  <c r="O2926" i="6"/>
  <c r="H2927" i="6"/>
  <c r="I2927" i="6"/>
  <c r="J2927" i="6"/>
  <c r="K2927" i="6"/>
  <c r="L2927" i="6"/>
  <c r="M2927" i="6"/>
  <c r="N2927" i="6"/>
  <c r="O2927" i="6"/>
  <c r="H2928" i="6"/>
  <c r="I2928" i="6"/>
  <c r="J2928" i="6"/>
  <c r="K2928" i="6"/>
  <c r="L2928" i="6"/>
  <c r="M2928" i="6"/>
  <c r="N2928" i="6"/>
  <c r="O2928" i="6"/>
  <c r="H2929" i="6"/>
  <c r="I2929" i="6"/>
  <c r="J2929" i="6"/>
  <c r="K2929" i="6"/>
  <c r="L2929" i="6"/>
  <c r="M2929" i="6"/>
  <c r="N2929" i="6"/>
  <c r="O2929" i="6"/>
  <c r="H2930" i="6"/>
  <c r="I2930" i="6"/>
  <c r="J2930" i="6"/>
  <c r="K2930" i="6"/>
  <c r="L2930" i="6"/>
  <c r="M2930" i="6"/>
  <c r="N2930" i="6"/>
  <c r="O2930" i="6"/>
  <c r="H2931" i="6"/>
  <c r="I2931" i="6"/>
  <c r="J2931" i="6"/>
  <c r="K2931" i="6"/>
  <c r="L2931" i="6"/>
  <c r="M2931" i="6"/>
  <c r="N2931" i="6"/>
  <c r="O2931" i="6"/>
  <c r="H2932" i="6"/>
  <c r="I2932" i="6"/>
  <c r="J2932" i="6"/>
  <c r="K2932" i="6"/>
  <c r="L2932" i="6"/>
  <c r="M2932" i="6"/>
  <c r="N2932" i="6"/>
  <c r="O2932" i="6"/>
  <c r="H2933" i="6"/>
  <c r="I2933" i="6"/>
  <c r="J2933" i="6"/>
  <c r="K2933" i="6"/>
  <c r="L2933" i="6"/>
  <c r="M2933" i="6"/>
  <c r="N2933" i="6"/>
  <c r="O2933" i="6"/>
  <c r="H2934" i="6"/>
  <c r="I2934" i="6"/>
  <c r="J2934" i="6"/>
  <c r="K2934" i="6"/>
  <c r="L2934" i="6"/>
  <c r="M2934" i="6"/>
  <c r="N2934" i="6"/>
  <c r="O2934" i="6"/>
  <c r="H2935" i="6"/>
  <c r="I2935" i="6"/>
  <c r="J2935" i="6"/>
  <c r="K2935" i="6"/>
  <c r="L2935" i="6"/>
  <c r="M2935" i="6"/>
  <c r="N2935" i="6"/>
  <c r="O2935" i="6"/>
  <c r="H2936" i="6"/>
  <c r="I2936" i="6"/>
  <c r="J2936" i="6"/>
  <c r="K2936" i="6"/>
  <c r="L2936" i="6"/>
  <c r="M2936" i="6"/>
  <c r="N2936" i="6"/>
  <c r="O2936" i="6"/>
  <c r="H2937" i="6"/>
  <c r="I2937" i="6"/>
  <c r="J2937" i="6"/>
  <c r="K2937" i="6"/>
  <c r="L2937" i="6"/>
  <c r="M2937" i="6"/>
  <c r="N2937" i="6"/>
  <c r="O2937" i="6"/>
  <c r="H2938" i="6"/>
  <c r="I2938" i="6"/>
  <c r="J2938" i="6"/>
  <c r="K2938" i="6"/>
  <c r="L2938" i="6"/>
  <c r="M2938" i="6"/>
  <c r="N2938" i="6"/>
  <c r="O2938" i="6"/>
  <c r="H2939" i="6"/>
  <c r="I2939" i="6"/>
  <c r="J2939" i="6"/>
  <c r="K2939" i="6"/>
  <c r="L2939" i="6"/>
  <c r="M2939" i="6"/>
  <c r="N2939" i="6"/>
  <c r="O2939" i="6"/>
  <c r="H2940" i="6"/>
  <c r="I2940" i="6"/>
  <c r="J2940" i="6"/>
  <c r="K2940" i="6"/>
  <c r="L2940" i="6"/>
  <c r="M2940" i="6"/>
  <c r="N2940" i="6"/>
  <c r="O2940" i="6"/>
  <c r="H2941" i="6"/>
  <c r="I2941" i="6"/>
  <c r="J2941" i="6"/>
  <c r="K2941" i="6"/>
  <c r="L2941" i="6"/>
  <c r="M2941" i="6"/>
  <c r="N2941" i="6"/>
  <c r="O2941" i="6"/>
  <c r="H2942" i="6"/>
  <c r="I2942" i="6"/>
  <c r="J2942" i="6"/>
  <c r="K2942" i="6"/>
  <c r="L2942" i="6"/>
  <c r="M2942" i="6"/>
  <c r="N2942" i="6"/>
  <c r="O2942" i="6"/>
  <c r="H2943" i="6"/>
  <c r="I2943" i="6"/>
  <c r="J2943" i="6"/>
  <c r="K2943" i="6"/>
  <c r="L2943" i="6"/>
  <c r="M2943" i="6"/>
  <c r="N2943" i="6"/>
  <c r="O2943" i="6"/>
  <c r="H2944" i="6"/>
  <c r="I2944" i="6"/>
  <c r="J2944" i="6"/>
  <c r="K2944" i="6"/>
  <c r="L2944" i="6"/>
  <c r="M2944" i="6"/>
  <c r="N2944" i="6"/>
  <c r="O2944" i="6"/>
  <c r="H2945" i="6"/>
  <c r="I2945" i="6"/>
  <c r="J2945" i="6"/>
  <c r="K2945" i="6"/>
  <c r="L2945" i="6"/>
  <c r="M2945" i="6"/>
  <c r="N2945" i="6"/>
  <c r="O2945" i="6"/>
  <c r="H2946" i="6"/>
  <c r="I2946" i="6"/>
  <c r="J2946" i="6"/>
  <c r="K2946" i="6"/>
  <c r="L2946" i="6"/>
  <c r="M2946" i="6"/>
  <c r="N2946" i="6"/>
  <c r="O2946" i="6"/>
  <c r="H2947" i="6"/>
  <c r="I2947" i="6"/>
  <c r="J2947" i="6"/>
  <c r="K2947" i="6"/>
  <c r="L2947" i="6"/>
  <c r="M2947" i="6"/>
  <c r="N2947" i="6"/>
  <c r="O2947" i="6"/>
  <c r="H2948" i="6"/>
  <c r="I2948" i="6"/>
  <c r="J2948" i="6"/>
  <c r="K2948" i="6"/>
  <c r="L2948" i="6"/>
  <c r="M2948" i="6"/>
  <c r="N2948" i="6"/>
  <c r="O2948" i="6"/>
  <c r="H2949" i="6"/>
  <c r="I2949" i="6"/>
  <c r="J2949" i="6"/>
  <c r="K2949" i="6"/>
  <c r="L2949" i="6"/>
  <c r="M2949" i="6"/>
  <c r="N2949" i="6"/>
  <c r="O2949" i="6"/>
  <c r="H2950" i="6"/>
  <c r="I2950" i="6"/>
  <c r="J2950" i="6"/>
  <c r="K2950" i="6"/>
  <c r="L2950" i="6"/>
  <c r="M2950" i="6"/>
  <c r="N2950" i="6"/>
  <c r="O2950" i="6"/>
  <c r="H2951" i="6"/>
  <c r="I2951" i="6"/>
  <c r="J2951" i="6"/>
  <c r="K2951" i="6"/>
  <c r="L2951" i="6"/>
  <c r="M2951" i="6"/>
  <c r="N2951" i="6"/>
  <c r="O2951" i="6"/>
  <c r="H2952" i="6"/>
  <c r="I2952" i="6"/>
  <c r="J2952" i="6"/>
  <c r="K2952" i="6"/>
  <c r="L2952" i="6"/>
  <c r="M2952" i="6"/>
  <c r="N2952" i="6"/>
  <c r="O2952" i="6"/>
  <c r="H2953" i="6"/>
  <c r="I2953" i="6"/>
  <c r="J2953" i="6"/>
  <c r="K2953" i="6"/>
  <c r="L2953" i="6"/>
  <c r="M2953" i="6"/>
  <c r="N2953" i="6"/>
  <c r="O2953" i="6"/>
  <c r="H2954" i="6"/>
  <c r="I2954" i="6"/>
  <c r="J2954" i="6"/>
  <c r="K2954" i="6"/>
  <c r="L2954" i="6"/>
  <c r="M2954" i="6"/>
  <c r="N2954" i="6"/>
  <c r="O2954" i="6"/>
  <c r="H2955" i="6"/>
  <c r="I2955" i="6"/>
  <c r="J2955" i="6"/>
  <c r="K2955" i="6"/>
  <c r="L2955" i="6"/>
  <c r="M2955" i="6"/>
  <c r="N2955" i="6"/>
  <c r="O2955" i="6"/>
  <c r="H2956" i="6"/>
  <c r="I2956" i="6"/>
  <c r="J2956" i="6"/>
  <c r="K2956" i="6"/>
  <c r="L2956" i="6"/>
  <c r="M2956" i="6"/>
  <c r="N2956" i="6"/>
  <c r="O2956" i="6"/>
  <c r="H2957" i="6"/>
  <c r="I2957" i="6"/>
  <c r="J2957" i="6"/>
  <c r="K2957" i="6"/>
  <c r="L2957" i="6"/>
  <c r="M2957" i="6"/>
  <c r="N2957" i="6"/>
  <c r="O2957" i="6"/>
  <c r="H2958" i="6"/>
  <c r="I2958" i="6"/>
  <c r="J2958" i="6"/>
  <c r="K2958" i="6"/>
  <c r="L2958" i="6"/>
  <c r="M2958" i="6"/>
  <c r="N2958" i="6"/>
  <c r="O2958" i="6"/>
  <c r="H2959" i="6"/>
  <c r="I2959" i="6"/>
  <c r="J2959" i="6"/>
  <c r="K2959" i="6"/>
  <c r="L2959" i="6"/>
  <c r="M2959" i="6"/>
  <c r="N2959" i="6"/>
  <c r="O2959" i="6"/>
  <c r="H2960" i="6"/>
  <c r="I2960" i="6"/>
  <c r="J2960" i="6"/>
  <c r="K2960" i="6"/>
  <c r="L2960" i="6"/>
  <c r="M2960" i="6"/>
  <c r="N2960" i="6"/>
  <c r="O2960" i="6"/>
  <c r="H2961" i="6"/>
  <c r="I2961" i="6"/>
  <c r="J2961" i="6"/>
  <c r="K2961" i="6"/>
  <c r="L2961" i="6"/>
  <c r="M2961" i="6"/>
  <c r="N2961" i="6"/>
  <c r="O2961" i="6"/>
  <c r="H2962" i="6"/>
  <c r="I2962" i="6"/>
  <c r="J2962" i="6"/>
  <c r="K2962" i="6"/>
  <c r="L2962" i="6"/>
  <c r="M2962" i="6"/>
  <c r="N2962" i="6"/>
  <c r="O2962" i="6"/>
  <c r="H2963" i="6"/>
  <c r="I2963" i="6"/>
  <c r="J2963" i="6"/>
  <c r="K2963" i="6"/>
  <c r="L2963" i="6"/>
  <c r="M2963" i="6"/>
  <c r="N2963" i="6"/>
  <c r="O2963" i="6"/>
  <c r="H2964" i="6"/>
  <c r="I2964" i="6"/>
  <c r="J2964" i="6"/>
  <c r="K2964" i="6"/>
  <c r="L2964" i="6"/>
  <c r="M2964" i="6"/>
  <c r="N2964" i="6"/>
  <c r="O2964" i="6"/>
  <c r="H2965" i="6"/>
  <c r="I2965" i="6"/>
  <c r="J2965" i="6"/>
  <c r="K2965" i="6"/>
  <c r="L2965" i="6"/>
  <c r="M2965" i="6"/>
  <c r="N2965" i="6"/>
  <c r="O2965" i="6"/>
  <c r="H2966" i="6"/>
  <c r="I2966" i="6"/>
  <c r="J2966" i="6"/>
  <c r="K2966" i="6"/>
  <c r="L2966" i="6"/>
  <c r="M2966" i="6"/>
  <c r="N2966" i="6"/>
  <c r="O2966" i="6"/>
  <c r="H2967" i="6"/>
  <c r="I2967" i="6"/>
  <c r="J2967" i="6"/>
  <c r="K2967" i="6"/>
  <c r="L2967" i="6"/>
  <c r="M2967" i="6"/>
  <c r="N2967" i="6"/>
  <c r="O2967" i="6"/>
  <c r="H2968" i="6"/>
  <c r="I2968" i="6"/>
  <c r="J2968" i="6"/>
  <c r="K2968" i="6"/>
  <c r="L2968" i="6"/>
  <c r="M2968" i="6"/>
  <c r="N2968" i="6"/>
  <c r="O2968" i="6"/>
  <c r="H2969" i="6"/>
  <c r="I2969" i="6"/>
  <c r="J2969" i="6"/>
  <c r="K2969" i="6"/>
  <c r="L2969" i="6"/>
  <c r="M2969" i="6"/>
  <c r="N2969" i="6"/>
  <c r="O2969" i="6"/>
  <c r="H2970" i="6"/>
  <c r="I2970" i="6"/>
  <c r="J2970" i="6"/>
  <c r="K2970" i="6"/>
  <c r="L2970" i="6"/>
  <c r="M2970" i="6"/>
  <c r="N2970" i="6"/>
  <c r="O2970" i="6"/>
  <c r="H2971" i="6"/>
  <c r="I2971" i="6"/>
  <c r="J2971" i="6"/>
  <c r="K2971" i="6"/>
  <c r="L2971" i="6"/>
  <c r="M2971" i="6"/>
  <c r="N2971" i="6"/>
  <c r="O2971" i="6"/>
  <c r="H2972" i="6"/>
  <c r="I2972" i="6"/>
  <c r="J2972" i="6"/>
  <c r="K2972" i="6"/>
  <c r="L2972" i="6"/>
  <c r="M2972" i="6"/>
  <c r="N2972" i="6"/>
  <c r="O2972" i="6"/>
  <c r="H2973" i="6"/>
  <c r="I2973" i="6"/>
  <c r="J2973" i="6"/>
  <c r="K2973" i="6"/>
  <c r="L2973" i="6"/>
  <c r="M2973" i="6"/>
  <c r="N2973" i="6"/>
  <c r="O2973" i="6"/>
  <c r="H2974" i="6"/>
  <c r="I2974" i="6"/>
  <c r="J2974" i="6"/>
  <c r="K2974" i="6"/>
  <c r="L2974" i="6"/>
  <c r="M2974" i="6"/>
  <c r="N2974" i="6"/>
  <c r="O2974" i="6"/>
  <c r="H2975" i="6"/>
  <c r="I2975" i="6"/>
  <c r="J2975" i="6"/>
  <c r="K2975" i="6"/>
  <c r="L2975" i="6"/>
  <c r="M2975" i="6"/>
  <c r="N2975" i="6"/>
  <c r="O2975" i="6"/>
  <c r="H2976" i="6"/>
  <c r="I2976" i="6"/>
  <c r="J2976" i="6"/>
  <c r="K2976" i="6"/>
  <c r="L2976" i="6"/>
  <c r="M2976" i="6"/>
  <c r="N2976" i="6"/>
  <c r="O2976" i="6"/>
  <c r="H2977" i="6"/>
  <c r="I2977" i="6"/>
  <c r="J2977" i="6"/>
  <c r="K2977" i="6"/>
  <c r="L2977" i="6"/>
  <c r="M2977" i="6"/>
  <c r="N2977" i="6"/>
  <c r="O2977" i="6"/>
  <c r="H2978" i="6"/>
  <c r="I2978" i="6"/>
  <c r="J2978" i="6"/>
  <c r="K2978" i="6"/>
  <c r="L2978" i="6"/>
  <c r="M2978" i="6"/>
  <c r="N2978" i="6"/>
  <c r="O2978" i="6"/>
  <c r="H2979" i="6"/>
  <c r="I2979" i="6"/>
  <c r="J2979" i="6"/>
  <c r="K2979" i="6"/>
  <c r="L2979" i="6"/>
  <c r="M2979" i="6"/>
  <c r="N2979" i="6"/>
  <c r="O2979" i="6"/>
  <c r="H2980" i="6"/>
  <c r="I2980" i="6"/>
  <c r="J2980" i="6"/>
  <c r="K2980" i="6"/>
  <c r="L2980" i="6"/>
  <c r="M2980" i="6"/>
  <c r="N2980" i="6"/>
  <c r="O2980" i="6"/>
  <c r="H2981" i="6"/>
  <c r="I2981" i="6"/>
  <c r="J2981" i="6"/>
  <c r="K2981" i="6"/>
  <c r="L2981" i="6"/>
  <c r="M2981" i="6"/>
  <c r="N2981" i="6"/>
  <c r="O2981" i="6"/>
  <c r="H2982" i="6"/>
  <c r="I2982" i="6"/>
  <c r="J2982" i="6"/>
  <c r="K2982" i="6"/>
  <c r="L2982" i="6"/>
  <c r="M2982" i="6"/>
  <c r="N2982" i="6"/>
  <c r="O2982" i="6"/>
  <c r="H2983" i="6"/>
  <c r="I2983" i="6"/>
  <c r="J2983" i="6"/>
  <c r="K2983" i="6"/>
  <c r="L2983" i="6"/>
  <c r="M2983" i="6"/>
  <c r="N2983" i="6"/>
  <c r="O2983" i="6"/>
  <c r="H2984" i="6"/>
  <c r="I2984" i="6"/>
  <c r="J2984" i="6"/>
  <c r="K2984" i="6"/>
  <c r="L2984" i="6"/>
  <c r="M2984" i="6"/>
  <c r="N2984" i="6"/>
  <c r="O2984" i="6"/>
  <c r="H2985" i="6"/>
  <c r="I2985" i="6"/>
  <c r="J2985" i="6"/>
  <c r="K2985" i="6"/>
  <c r="L2985" i="6"/>
  <c r="M2985" i="6"/>
  <c r="N2985" i="6"/>
  <c r="O2985" i="6"/>
  <c r="H2986" i="6"/>
  <c r="I2986" i="6"/>
  <c r="J2986" i="6"/>
  <c r="K2986" i="6"/>
  <c r="L2986" i="6"/>
  <c r="M2986" i="6"/>
  <c r="N2986" i="6"/>
  <c r="O2986" i="6"/>
  <c r="H2987" i="6"/>
  <c r="I2987" i="6"/>
  <c r="J2987" i="6"/>
  <c r="K2987" i="6"/>
  <c r="L2987" i="6"/>
  <c r="M2987" i="6"/>
  <c r="N2987" i="6"/>
  <c r="O2987" i="6"/>
  <c r="H2988" i="6"/>
  <c r="I2988" i="6"/>
  <c r="J2988" i="6"/>
  <c r="K2988" i="6"/>
  <c r="L2988" i="6"/>
  <c r="M2988" i="6"/>
  <c r="N2988" i="6"/>
  <c r="O2988" i="6"/>
  <c r="H2989" i="6"/>
  <c r="I2989" i="6"/>
  <c r="J2989" i="6"/>
  <c r="K2989" i="6"/>
  <c r="L2989" i="6"/>
  <c r="M2989" i="6"/>
  <c r="N2989" i="6"/>
  <c r="O2989" i="6"/>
  <c r="H2990" i="6"/>
  <c r="I2990" i="6"/>
  <c r="J2990" i="6"/>
  <c r="K2990" i="6"/>
  <c r="L2990" i="6"/>
  <c r="M2990" i="6"/>
  <c r="N2990" i="6"/>
  <c r="O2990" i="6"/>
  <c r="H2991" i="6"/>
  <c r="I2991" i="6"/>
  <c r="J2991" i="6"/>
  <c r="K2991" i="6"/>
  <c r="L2991" i="6"/>
  <c r="M2991" i="6"/>
  <c r="N2991" i="6"/>
  <c r="O2991" i="6"/>
  <c r="H2992" i="6"/>
  <c r="I2992" i="6"/>
  <c r="J2992" i="6"/>
  <c r="K2992" i="6"/>
  <c r="L2992" i="6"/>
  <c r="M2992" i="6"/>
  <c r="N2992" i="6"/>
  <c r="O2992" i="6"/>
  <c r="H2993" i="6"/>
  <c r="I2993" i="6"/>
  <c r="J2993" i="6"/>
  <c r="K2993" i="6"/>
  <c r="L2993" i="6"/>
  <c r="M2993" i="6"/>
  <c r="N2993" i="6"/>
  <c r="O2993" i="6"/>
  <c r="H2994" i="6"/>
  <c r="I2994" i="6"/>
  <c r="J2994" i="6"/>
  <c r="K2994" i="6"/>
  <c r="L2994" i="6"/>
  <c r="M2994" i="6"/>
  <c r="N2994" i="6"/>
  <c r="O2994" i="6"/>
  <c r="H2995" i="6"/>
  <c r="I2995" i="6"/>
  <c r="J2995" i="6"/>
  <c r="K2995" i="6"/>
  <c r="L2995" i="6"/>
  <c r="M2995" i="6"/>
  <c r="N2995" i="6"/>
  <c r="O2995" i="6"/>
  <c r="H2996" i="6"/>
  <c r="I2996" i="6"/>
  <c r="J2996" i="6"/>
  <c r="K2996" i="6"/>
  <c r="L2996" i="6"/>
  <c r="M2996" i="6"/>
  <c r="N2996" i="6"/>
  <c r="O2996" i="6"/>
  <c r="H2997" i="6"/>
  <c r="I2997" i="6"/>
  <c r="J2997" i="6"/>
  <c r="K2997" i="6"/>
  <c r="L2997" i="6"/>
  <c r="M2997" i="6"/>
  <c r="N2997" i="6"/>
  <c r="O2997" i="6"/>
  <c r="H2998" i="6"/>
  <c r="I2998" i="6"/>
  <c r="J2998" i="6"/>
  <c r="K2998" i="6"/>
  <c r="L2998" i="6"/>
  <c r="M2998" i="6"/>
  <c r="N2998" i="6"/>
  <c r="O2998" i="6"/>
  <c r="H2999" i="6"/>
  <c r="I2999" i="6"/>
  <c r="J2999" i="6"/>
  <c r="K2999" i="6"/>
  <c r="L2999" i="6"/>
  <c r="M2999" i="6"/>
  <c r="N2999" i="6"/>
  <c r="O2999" i="6"/>
  <c r="H3000" i="6"/>
  <c r="I3000" i="6"/>
  <c r="J3000" i="6"/>
  <c r="K3000" i="6"/>
  <c r="L3000" i="6"/>
  <c r="M3000" i="6"/>
  <c r="N3000" i="6"/>
  <c r="O3000" i="6"/>
  <c r="H3001" i="6"/>
  <c r="I3001" i="6"/>
  <c r="J3001" i="6"/>
  <c r="K3001" i="6"/>
  <c r="L3001" i="6"/>
  <c r="M3001" i="6"/>
  <c r="N3001" i="6"/>
  <c r="O3001" i="6"/>
  <c r="H3002" i="6"/>
  <c r="I3002" i="6"/>
  <c r="J3002" i="6"/>
  <c r="K3002" i="6"/>
  <c r="L3002" i="6"/>
  <c r="M3002" i="6"/>
  <c r="N3002" i="6"/>
  <c r="O3002" i="6"/>
  <c r="H3003" i="6"/>
  <c r="I3003" i="6"/>
  <c r="J3003" i="6"/>
  <c r="K3003" i="6"/>
  <c r="L3003" i="6"/>
  <c r="M3003" i="6"/>
  <c r="N3003" i="6"/>
  <c r="O3003" i="6"/>
  <c r="H3004" i="6"/>
  <c r="I3004" i="6"/>
  <c r="J3004" i="6"/>
  <c r="K3004" i="6"/>
  <c r="L3004" i="6"/>
  <c r="M3004" i="6"/>
  <c r="N3004" i="6"/>
  <c r="O3004" i="6"/>
  <c r="H3005" i="6"/>
  <c r="I3005" i="6"/>
  <c r="J3005" i="6"/>
  <c r="K3005" i="6"/>
  <c r="L3005" i="6"/>
  <c r="M3005" i="6"/>
  <c r="N3005" i="6"/>
  <c r="O3005" i="6"/>
  <c r="H3006" i="6"/>
  <c r="I3006" i="6"/>
  <c r="J3006" i="6"/>
  <c r="K3006" i="6"/>
  <c r="L3006" i="6"/>
  <c r="M3006" i="6"/>
  <c r="N3006" i="6"/>
  <c r="O3006" i="6"/>
  <c r="H3007" i="6"/>
  <c r="I3007" i="6"/>
  <c r="J3007" i="6"/>
  <c r="K3007" i="6"/>
  <c r="L3007" i="6"/>
  <c r="M3007" i="6"/>
  <c r="N3007" i="6"/>
  <c r="O3007" i="6"/>
  <c r="H3008" i="6"/>
  <c r="I3008" i="6"/>
  <c r="J3008" i="6"/>
  <c r="K3008" i="6"/>
  <c r="L3008" i="6"/>
  <c r="M3008" i="6"/>
  <c r="N3008" i="6"/>
  <c r="O3008" i="6"/>
  <c r="H3009" i="6"/>
  <c r="I3009" i="6"/>
  <c r="J3009" i="6"/>
  <c r="K3009" i="6"/>
  <c r="L3009" i="6"/>
  <c r="M3009" i="6"/>
  <c r="N3009" i="6"/>
  <c r="O3009" i="6"/>
  <c r="H3010" i="6"/>
  <c r="I3010" i="6"/>
  <c r="J3010" i="6"/>
  <c r="K3010" i="6"/>
  <c r="L3010" i="6"/>
  <c r="M3010" i="6"/>
  <c r="N3010" i="6"/>
  <c r="O3010" i="6"/>
  <c r="H3011" i="6"/>
  <c r="I3011" i="6"/>
  <c r="J3011" i="6"/>
  <c r="K3011" i="6"/>
  <c r="L3011" i="6"/>
  <c r="M3011" i="6"/>
  <c r="N3011" i="6"/>
  <c r="O3011" i="6"/>
  <c r="H3012" i="6"/>
  <c r="I3012" i="6"/>
  <c r="J3012" i="6"/>
  <c r="K3012" i="6"/>
  <c r="L3012" i="6"/>
  <c r="M3012" i="6"/>
  <c r="N3012" i="6"/>
  <c r="O3012" i="6"/>
  <c r="H3013" i="6"/>
  <c r="I3013" i="6"/>
  <c r="J3013" i="6"/>
  <c r="K3013" i="6"/>
  <c r="L3013" i="6"/>
  <c r="M3013" i="6"/>
  <c r="N3013" i="6"/>
  <c r="O3013" i="6"/>
  <c r="H3014" i="6"/>
  <c r="I3014" i="6"/>
  <c r="J3014" i="6"/>
  <c r="K3014" i="6"/>
  <c r="L3014" i="6"/>
  <c r="M3014" i="6"/>
  <c r="N3014" i="6"/>
  <c r="O3014" i="6"/>
  <c r="H3015" i="6"/>
  <c r="I3015" i="6"/>
  <c r="J3015" i="6"/>
  <c r="K3015" i="6"/>
  <c r="L3015" i="6"/>
  <c r="M3015" i="6"/>
  <c r="N3015" i="6"/>
  <c r="O3015" i="6"/>
  <c r="H3016" i="6"/>
  <c r="I3016" i="6"/>
  <c r="J3016" i="6"/>
  <c r="K3016" i="6"/>
  <c r="L3016" i="6"/>
  <c r="M3016" i="6"/>
  <c r="N3016" i="6"/>
  <c r="O3016" i="6"/>
  <c r="H3017" i="6"/>
  <c r="I3017" i="6"/>
  <c r="J3017" i="6"/>
  <c r="K3017" i="6"/>
  <c r="L3017" i="6"/>
  <c r="M3017" i="6"/>
  <c r="N3017" i="6"/>
  <c r="O3017" i="6"/>
  <c r="H3018" i="6"/>
  <c r="I3018" i="6"/>
  <c r="J3018" i="6"/>
  <c r="K3018" i="6"/>
  <c r="L3018" i="6"/>
  <c r="M3018" i="6"/>
  <c r="N3018" i="6"/>
  <c r="O3018" i="6"/>
  <c r="H3019" i="6"/>
  <c r="I3019" i="6"/>
  <c r="J3019" i="6"/>
  <c r="K3019" i="6"/>
  <c r="L3019" i="6"/>
  <c r="M3019" i="6"/>
  <c r="N3019" i="6"/>
  <c r="O3019" i="6"/>
  <c r="H3020" i="6"/>
  <c r="I3020" i="6"/>
  <c r="J3020" i="6"/>
  <c r="K3020" i="6"/>
  <c r="L3020" i="6"/>
  <c r="M3020" i="6"/>
  <c r="N3020" i="6"/>
  <c r="O3020" i="6"/>
  <c r="H3021" i="6"/>
  <c r="I3021" i="6"/>
  <c r="J3021" i="6"/>
  <c r="K3021" i="6"/>
  <c r="L3021" i="6"/>
  <c r="M3021" i="6"/>
  <c r="N3021" i="6"/>
  <c r="O3021" i="6"/>
  <c r="H3022" i="6"/>
  <c r="I3022" i="6"/>
  <c r="J3022" i="6"/>
  <c r="K3022" i="6"/>
  <c r="L3022" i="6"/>
  <c r="M3022" i="6"/>
  <c r="N3022" i="6"/>
  <c r="O3022" i="6"/>
  <c r="H3023" i="6"/>
  <c r="I3023" i="6"/>
  <c r="J3023" i="6"/>
  <c r="K3023" i="6"/>
  <c r="L3023" i="6"/>
  <c r="M3023" i="6"/>
  <c r="N3023" i="6"/>
  <c r="O3023" i="6"/>
  <c r="H3024" i="6"/>
  <c r="I3024" i="6"/>
  <c r="J3024" i="6"/>
  <c r="K3024" i="6"/>
  <c r="L3024" i="6"/>
  <c r="M3024" i="6"/>
  <c r="N3024" i="6"/>
  <c r="O3024" i="6"/>
  <c r="H3025" i="6"/>
  <c r="I3025" i="6"/>
  <c r="J3025" i="6"/>
  <c r="K3025" i="6"/>
  <c r="L3025" i="6"/>
  <c r="M3025" i="6"/>
  <c r="N3025" i="6"/>
  <c r="O3025" i="6"/>
  <c r="H3026" i="6"/>
  <c r="I3026" i="6"/>
  <c r="J3026" i="6"/>
  <c r="K3026" i="6"/>
  <c r="L3026" i="6"/>
  <c r="M3026" i="6"/>
  <c r="N3026" i="6"/>
  <c r="O3026" i="6"/>
  <c r="H3027" i="6"/>
  <c r="I3027" i="6"/>
  <c r="J3027" i="6"/>
  <c r="K3027" i="6"/>
  <c r="L3027" i="6"/>
  <c r="M3027" i="6"/>
  <c r="N3027" i="6"/>
  <c r="O3027" i="6"/>
  <c r="H3028" i="6"/>
  <c r="I3028" i="6"/>
  <c r="J3028" i="6"/>
  <c r="K3028" i="6"/>
  <c r="L3028" i="6"/>
  <c r="M3028" i="6"/>
  <c r="N3028" i="6"/>
  <c r="O3028" i="6"/>
  <c r="H3029" i="6"/>
  <c r="I3029" i="6"/>
  <c r="J3029" i="6"/>
  <c r="K3029" i="6"/>
  <c r="L3029" i="6"/>
  <c r="M3029" i="6"/>
  <c r="N3029" i="6"/>
  <c r="O3029" i="6"/>
  <c r="H3030" i="6"/>
  <c r="I3030" i="6"/>
  <c r="J3030" i="6"/>
  <c r="K3030" i="6"/>
  <c r="L3030" i="6"/>
  <c r="M3030" i="6"/>
  <c r="N3030" i="6"/>
  <c r="O3030" i="6"/>
  <c r="H3031" i="6"/>
  <c r="I3031" i="6"/>
  <c r="J3031" i="6"/>
  <c r="K3031" i="6"/>
  <c r="L3031" i="6"/>
  <c r="M3031" i="6"/>
  <c r="N3031" i="6"/>
  <c r="O3031" i="6"/>
  <c r="H3032" i="6"/>
  <c r="I3032" i="6"/>
  <c r="J3032" i="6"/>
  <c r="K3032" i="6"/>
  <c r="L3032" i="6"/>
  <c r="M3032" i="6"/>
  <c r="N3032" i="6"/>
  <c r="O3032" i="6"/>
  <c r="H3033" i="6"/>
  <c r="I3033" i="6"/>
  <c r="J3033" i="6"/>
  <c r="K3033" i="6"/>
  <c r="L3033" i="6"/>
  <c r="M3033" i="6"/>
  <c r="N3033" i="6"/>
  <c r="O3033" i="6"/>
  <c r="H3034" i="6"/>
  <c r="I3034" i="6"/>
  <c r="J3034" i="6"/>
  <c r="K3034" i="6"/>
  <c r="L3034" i="6"/>
  <c r="M3034" i="6"/>
  <c r="N3034" i="6"/>
  <c r="O3034" i="6"/>
  <c r="H3035" i="6"/>
  <c r="I3035" i="6"/>
  <c r="J3035" i="6"/>
  <c r="K3035" i="6"/>
  <c r="L3035" i="6"/>
  <c r="M3035" i="6"/>
  <c r="N3035" i="6"/>
  <c r="O3035" i="6"/>
  <c r="H3036" i="6"/>
  <c r="I3036" i="6"/>
  <c r="J3036" i="6"/>
  <c r="K3036" i="6"/>
  <c r="L3036" i="6"/>
  <c r="M3036" i="6"/>
  <c r="N3036" i="6"/>
  <c r="O3036" i="6"/>
  <c r="H3037" i="6"/>
  <c r="I3037" i="6"/>
  <c r="J3037" i="6"/>
  <c r="K3037" i="6"/>
  <c r="L3037" i="6"/>
  <c r="M3037" i="6"/>
  <c r="N3037" i="6"/>
  <c r="O3037" i="6"/>
  <c r="H3038" i="6"/>
  <c r="I3038" i="6"/>
  <c r="J3038" i="6"/>
  <c r="K3038" i="6"/>
  <c r="L3038" i="6"/>
  <c r="M3038" i="6"/>
  <c r="N3038" i="6"/>
  <c r="O3038" i="6"/>
  <c r="H3039" i="6"/>
  <c r="I3039" i="6"/>
  <c r="J3039" i="6"/>
  <c r="K3039" i="6"/>
  <c r="L3039" i="6"/>
  <c r="M3039" i="6"/>
  <c r="N3039" i="6"/>
  <c r="O3039" i="6"/>
  <c r="H3040" i="6"/>
  <c r="I3040" i="6"/>
  <c r="J3040" i="6"/>
  <c r="K3040" i="6"/>
  <c r="L3040" i="6"/>
  <c r="M3040" i="6"/>
  <c r="N3040" i="6"/>
  <c r="O3040" i="6"/>
  <c r="H3041" i="6"/>
  <c r="I3041" i="6"/>
  <c r="J3041" i="6"/>
  <c r="K3041" i="6"/>
  <c r="L3041" i="6"/>
  <c r="M3041" i="6"/>
  <c r="N3041" i="6"/>
  <c r="O3041" i="6"/>
  <c r="H3042" i="6"/>
  <c r="I3042" i="6"/>
  <c r="J3042" i="6"/>
  <c r="K3042" i="6"/>
  <c r="L3042" i="6"/>
  <c r="M3042" i="6"/>
  <c r="N3042" i="6"/>
  <c r="O3042" i="6"/>
  <c r="H3043" i="6"/>
  <c r="I3043" i="6"/>
  <c r="J3043" i="6"/>
  <c r="K3043" i="6"/>
  <c r="L3043" i="6"/>
  <c r="M3043" i="6"/>
  <c r="N3043" i="6"/>
  <c r="O3043" i="6"/>
  <c r="H3044" i="6"/>
  <c r="I3044" i="6"/>
  <c r="J3044" i="6"/>
  <c r="K3044" i="6"/>
  <c r="L3044" i="6"/>
  <c r="M3044" i="6"/>
  <c r="N3044" i="6"/>
  <c r="O3044" i="6"/>
  <c r="H3045" i="6"/>
  <c r="I3045" i="6"/>
  <c r="J3045" i="6"/>
  <c r="K3045" i="6"/>
  <c r="L3045" i="6"/>
  <c r="M3045" i="6"/>
  <c r="N3045" i="6"/>
  <c r="O3045" i="6"/>
  <c r="H3046" i="6"/>
  <c r="I3046" i="6"/>
  <c r="J3046" i="6"/>
  <c r="K3046" i="6"/>
  <c r="L3046" i="6"/>
  <c r="M3046" i="6"/>
  <c r="N3046" i="6"/>
  <c r="O3046" i="6"/>
  <c r="H3047" i="6"/>
  <c r="I3047" i="6"/>
  <c r="J3047" i="6"/>
  <c r="K3047" i="6"/>
  <c r="L3047" i="6"/>
  <c r="M3047" i="6"/>
  <c r="N3047" i="6"/>
  <c r="O3047" i="6"/>
  <c r="H3048" i="6"/>
  <c r="I3048" i="6"/>
  <c r="J3048" i="6"/>
  <c r="K3048" i="6"/>
  <c r="L3048" i="6"/>
  <c r="M3048" i="6"/>
  <c r="N3048" i="6"/>
  <c r="O3048" i="6"/>
  <c r="H3049" i="6"/>
  <c r="I3049" i="6"/>
  <c r="J3049" i="6"/>
  <c r="K3049" i="6"/>
  <c r="L3049" i="6"/>
  <c r="M3049" i="6"/>
  <c r="N3049" i="6"/>
  <c r="O3049" i="6"/>
  <c r="H3050" i="6"/>
  <c r="I3050" i="6"/>
  <c r="J3050" i="6"/>
  <c r="K3050" i="6"/>
  <c r="L3050" i="6"/>
  <c r="M3050" i="6"/>
  <c r="N3050" i="6"/>
  <c r="O3050" i="6"/>
  <c r="H3051" i="6"/>
  <c r="I3051" i="6"/>
  <c r="J3051" i="6"/>
  <c r="K3051" i="6"/>
  <c r="L3051" i="6"/>
  <c r="M3051" i="6"/>
  <c r="N3051" i="6"/>
  <c r="O3051" i="6"/>
  <c r="H3052" i="6"/>
  <c r="I3052" i="6"/>
  <c r="J3052" i="6"/>
  <c r="K3052" i="6"/>
  <c r="L3052" i="6"/>
  <c r="M3052" i="6"/>
  <c r="N3052" i="6"/>
  <c r="O3052" i="6"/>
  <c r="H3053" i="6"/>
  <c r="I3053" i="6"/>
  <c r="J3053" i="6"/>
  <c r="K3053" i="6"/>
  <c r="L3053" i="6"/>
  <c r="M3053" i="6"/>
  <c r="N3053" i="6"/>
  <c r="O3053" i="6"/>
  <c r="H3054" i="6"/>
  <c r="I3054" i="6"/>
  <c r="J3054" i="6"/>
  <c r="K3054" i="6"/>
  <c r="L3054" i="6"/>
  <c r="M3054" i="6"/>
  <c r="N3054" i="6"/>
  <c r="O3054" i="6"/>
  <c r="H3055" i="6"/>
  <c r="I3055" i="6"/>
  <c r="J3055" i="6"/>
  <c r="K3055" i="6"/>
  <c r="L3055" i="6"/>
  <c r="M3055" i="6"/>
  <c r="N3055" i="6"/>
  <c r="O3055" i="6"/>
  <c r="H3056" i="6"/>
  <c r="I3056" i="6"/>
  <c r="J3056" i="6"/>
  <c r="K3056" i="6"/>
  <c r="L3056" i="6"/>
  <c r="M3056" i="6"/>
  <c r="N3056" i="6"/>
  <c r="O3056" i="6"/>
  <c r="H3057" i="6"/>
  <c r="I3057" i="6"/>
  <c r="J3057" i="6"/>
  <c r="K3057" i="6"/>
  <c r="L3057" i="6"/>
  <c r="M3057" i="6"/>
  <c r="N3057" i="6"/>
  <c r="O3057" i="6"/>
  <c r="H3058" i="6"/>
  <c r="I3058" i="6"/>
  <c r="J3058" i="6"/>
  <c r="K3058" i="6"/>
  <c r="L3058" i="6"/>
  <c r="M3058" i="6"/>
  <c r="N3058" i="6"/>
  <c r="O3058" i="6"/>
  <c r="H3059" i="6"/>
  <c r="I3059" i="6"/>
  <c r="J3059" i="6"/>
  <c r="K3059" i="6"/>
  <c r="L3059" i="6"/>
  <c r="M3059" i="6"/>
  <c r="N3059" i="6"/>
  <c r="O3059" i="6"/>
  <c r="H3060" i="6"/>
  <c r="I3060" i="6"/>
  <c r="J3060" i="6"/>
  <c r="K3060" i="6"/>
  <c r="L3060" i="6"/>
  <c r="M3060" i="6"/>
  <c r="N3060" i="6"/>
  <c r="O3060" i="6"/>
  <c r="H3061" i="6"/>
  <c r="I3061" i="6"/>
  <c r="J3061" i="6"/>
  <c r="K3061" i="6"/>
  <c r="L3061" i="6"/>
  <c r="M3061" i="6"/>
  <c r="N3061" i="6"/>
  <c r="O3061" i="6"/>
  <c r="H3062" i="6"/>
  <c r="I3062" i="6"/>
  <c r="J3062" i="6"/>
  <c r="K3062" i="6"/>
  <c r="L3062" i="6"/>
  <c r="M3062" i="6"/>
  <c r="N3062" i="6"/>
  <c r="O3062" i="6"/>
  <c r="H3063" i="6"/>
  <c r="I3063" i="6"/>
  <c r="J3063" i="6"/>
  <c r="K3063" i="6"/>
  <c r="L3063" i="6"/>
  <c r="M3063" i="6"/>
  <c r="N3063" i="6"/>
  <c r="O3063" i="6"/>
  <c r="H3064" i="6"/>
  <c r="I3064" i="6"/>
  <c r="J3064" i="6"/>
  <c r="K3064" i="6"/>
  <c r="L3064" i="6"/>
  <c r="M3064" i="6"/>
  <c r="N3064" i="6"/>
  <c r="O3064" i="6"/>
  <c r="H3065" i="6"/>
  <c r="I3065" i="6"/>
  <c r="J3065" i="6"/>
  <c r="K3065" i="6"/>
  <c r="L3065" i="6"/>
  <c r="M3065" i="6"/>
  <c r="N3065" i="6"/>
  <c r="O3065" i="6"/>
  <c r="H3066" i="6"/>
  <c r="I3066" i="6"/>
  <c r="J3066" i="6"/>
  <c r="K3066" i="6"/>
  <c r="L3066" i="6"/>
  <c r="M3066" i="6"/>
  <c r="N3066" i="6"/>
  <c r="O3066" i="6"/>
  <c r="H3067" i="6"/>
  <c r="I3067" i="6"/>
  <c r="J3067" i="6"/>
  <c r="K3067" i="6"/>
  <c r="L3067" i="6"/>
  <c r="M3067" i="6"/>
  <c r="N3067" i="6"/>
  <c r="O3067" i="6"/>
  <c r="H3068" i="6"/>
  <c r="I3068" i="6"/>
  <c r="J3068" i="6"/>
  <c r="K3068" i="6"/>
  <c r="L3068" i="6"/>
  <c r="M3068" i="6"/>
  <c r="N3068" i="6"/>
  <c r="O3068" i="6"/>
  <c r="H3069" i="6"/>
  <c r="I3069" i="6"/>
  <c r="J3069" i="6"/>
  <c r="K3069" i="6"/>
  <c r="L3069" i="6"/>
  <c r="M3069" i="6"/>
  <c r="N3069" i="6"/>
  <c r="O3069" i="6"/>
  <c r="H3070" i="6"/>
  <c r="I3070" i="6"/>
  <c r="J3070" i="6"/>
  <c r="K3070" i="6"/>
  <c r="L3070" i="6"/>
  <c r="M3070" i="6"/>
  <c r="N3070" i="6"/>
  <c r="O3070" i="6"/>
  <c r="H3071" i="6"/>
  <c r="I3071" i="6"/>
  <c r="J3071" i="6"/>
  <c r="K3071" i="6"/>
  <c r="L3071" i="6"/>
  <c r="M3071" i="6"/>
  <c r="N3071" i="6"/>
  <c r="O3071" i="6"/>
  <c r="H3072" i="6"/>
  <c r="I3072" i="6"/>
  <c r="J3072" i="6"/>
  <c r="K3072" i="6"/>
  <c r="L3072" i="6"/>
  <c r="M3072" i="6"/>
  <c r="N3072" i="6"/>
  <c r="O3072" i="6"/>
  <c r="H3073" i="6"/>
  <c r="I3073" i="6"/>
  <c r="J3073" i="6"/>
  <c r="K3073" i="6"/>
  <c r="L3073" i="6"/>
  <c r="M3073" i="6"/>
  <c r="N3073" i="6"/>
  <c r="O3073" i="6"/>
  <c r="H3074" i="6"/>
  <c r="I3074" i="6"/>
  <c r="J3074" i="6"/>
  <c r="K3074" i="6"/>
  <c r="L3074" i="6"/>
  <c r="M3074" i="6"/>
  <c r="N3074" i="6"/>
  <c r="O3074" i="6"/>
  <c r="H3075" i="6"/>
  <c r="I3075" i="6"/>
  <c r="J3075" i="6"/>
  <c r="K3075" i="6"/>
  <c r="L3075" i="6"/>
  <c r="M3075" i="6"/>
  <c r="N3075" i="6"/>
  <c r="O3075" i="6"/>
  <c r="H3076" i="6"/>
  <c r="I3076" i="6"/>
  <c r="J3076" i="6"/>
  <c r="K3076" i="6"/>
  <c r="L3076" i="6"/>
  <c r="M3076" i="6"/>
  <c r="N3076" i="6"/>
  <c r="O3076" i="6"/>
  <c r="H3077" i="6"/>
  <c r="I3077" i="6"/>
  <c r="J3077" i="6"/>
  <c r="K3077" i="6"/>
  <c r="L3077" i="6"/>
  <c r="M3077" i="6"/>
  <c r="N3077" i="6"/>
  <c r="O3077" i="6"/>
  <c r="H3078" i="6"/>
  <c r="I3078" i="6"/>
  <c r="J3078" i="6"/>
  <c r="K3078" i="6"/>
  <c r="L3078" i="6"/>
  <c r="M3078" i="6"/>
  <c r="N3078" i="6"/>
  <c r="O3078" i="6"/>
  <c r="H3079" i="6"/>
  <c r="I3079" i="6"/>
  <c r="J3079" i="6"/>
  <c r="K3079" i="6"/>
  <c r="L3079" i="6"/>
  <c r="M3079" i="6"/>
  <c r="N3079" i="6"/>
  <c r="O3079" i="6"/>
  <c r="H3080" i="6"/>
  <c r="I3080" i="6"/>
  <c r="J3080" i="6"/>
  <c r="K3080" i="6"/>
  <c r="L3080" i="6"/>
  <c r="M3080" i="6"/>
  <c r="N3080" i="6"/>
  <c r="O3080" i="6"/>
  <c r="H3081" i="6"/>
  <c r="I3081" i="6"/>
  <c r="J3081" i="6"/>
  <c r="K3081" i="6"/>
  <c r="L3081" i="6"/>
  <c r="M3081" i="6"/>
  <c r="N3081" i="6"/>
  <c r="O3081" i="6"/>
  <c r="H3082" i="6"/>
  <c r="I3082" i="6"/>
  <c r="J3082" i="6"/>
  <c r="K3082" i="6"/>
  <c r="L3082" i="6"/>
  <c r="M3082" i="6"/>
  <c r="N3082" i="6"/>
  <c r="O3082" i="6"/>
  <c r="H3083" i="6"/>
  <c r="I3083" i="6"/>
  <c r="J3083" i="6"/>
  <c r="K3083" i="6"/>
  <c r="L3083" i="6"/>
  <c r="M3083" i="6"/>
  <c r="N3083" i="6"/>
  <c r="O3083" i="6"/>
  <c r="H3084" i="6"/>
  <c r="I3084" i="6"/>
  <c r="J3084" i="6"/>
  <c r="K3084" i="6"/>
  <c r="L3084" i="6"/>
  <c r="M3084" i="6"/>
  <c r="N3084" i="6"/>
  <c r="O3084" i="6"/>
  <c r="H3085" i="6"/>
  <c r="I3085" i="6"/>
  <c r="J3085" i="6"/>
  <c r="K3085" i="6"/>
  <c r="L3085" i="6"/>
  <c r="M3085" i="6"/>
  <c r="N3085" i="6"/>
  <c r="O3085" i="6"/>
  <c r="H3086" i="6"/>
  <c r="I3086" i="6"/>
  <c r="J3086" i="6"/>
  <c r="K3086" i="6"/>
  <c r="L3086" i="6"/>
  <c r="M3086" i="6"/>
  <c r="N3086" i="6"/>
  <c r="O3086" i="6"/>
  <c r="H3087" i="6"/>
  <c r="I3087" i="6"/>
  <c r="J3087" i="6"/>
  <c r="K3087" i="6"/>
  <c r="L3087" i="6"/>
  <c r="M3087" i="6"/>
  <c r="N3087" i="6"/>
  <c r="O3087" i="6"/>
  <c r="H3088" i="6"/>
  <c r="I3088" i="6"/>
  <c r="J3088" i="6"/>
  <c r="K3088" i="6"/>
  <c r="L3088" i="6"/>
  <c r="M3088" i="6"/>
  <c r="N3088" i="6"/>
  <c r="O3088" i="6"/>
  <c r="H3089" i="6"/>
  <c r="I3089" i="6"/>
  <c r="J3089" i="6"/>
  <c r="K3089" i="6"/>
  <c r="L3089" i="6"/>
  <c r="M3089" i="6"/>
  <c r="N3089" i="6"/>
  <c r="O3089" i="6"/>
  <c r="H3090" i="6"/>
  <c r="I3090" i="6"/>
  <c r="J3090" i="6"/>
  <c r="K3090" i="6"/>
  <c r="L3090" i="6"/>
  <c r="M3090" i="6"/>
  <c r="N3090" i="6"/>
  <c r="O3090" i="6"/>
  <c r="H3091" i="6"/>
  <c r="I3091" i="6"/>
  <c r="J3091" i="6"/>
  <c r="K3091" i="6"/>
  <c r="L3091" i="6"/>
  <c r="M3091" i="6"/>
  <c r="N3091" i="6"/>
  <c r="O3091" i="6"/>
  <c r="H3092" i="6"/>
  <c r="I3092" i="6"/>
  <c r="J3092" i="6"/>
  <c r="K3092" i="6"/>
  <c r="L3092" i="6"/>
  <c r="M3092" i="6"/>
  <c r="N3092" i="6"/>
  <c r="O3092" i="6"/>
  <c r="H3093" i="6"/>
  <c r="I3093" i="6"/>
  <c r="J3093" i="6"/>
  <c r="K3093" i="6"/>
  <c r="L3093" i="6"/>
  <c r="M3093" i="6"/>
  <c r="N3093" i="6"/>
  <c r="O3093" i="6"/>
  <c r="H3094" i="6"/>
  <c r="I3094" i="6"/>
  <c r="J3094" i="6"/>
  <c r="K3094" i="6"/>
  <c r="L3094" i="6"/>
  <c r="M3094" i="6"/>
  <c r="N3094" i="6"/>
  <c r="O3094" i="6"/>
  <c r="H3095" i="6"/>
  <c r="I3095" i="6"/>
  <c r="J3095" i="6"/>
  <c r="K3095" i="6"/>
  <c r="L3095" i="6"/>
  <c r="M3095" i="6"/>
  <c r="N3095" i="6"/>
  <c r="O3095" i="6"/>
  <c r="H3096" i="6"/>
  <c r="I3096" i="6"/>
  <c r="J3096" i="6"/>
  <c r="K3096" i="6"/>
  <c r="L3096" i="6"/>
  <c r="M3096" i="6"/>
  <c r="N3096" i="6"/>
  <c r="O3096" i="6"/>
  <c r="H3097" i="6"/>
  <c r="I3097" i="6"/>
  <c r="J3097" i="6"/>
  <c r="K3097" i="6"/>
  <c r="L3097" i="6"/>
  <c r="M3097" i="6"/>
  <c r="N3097" i="6"/>
  <c r="O3097" i="6"/>
  <c r="H3098" i="6"/>
  <c r="I3098" i="6"/>
  <c r="J3098" i="6"/>
  <c r="K3098" i="6"/>
  <c r="L3098" i="6"/>
  <c r="M3098" i="6"/>
  <c r="N3098" i="6"/>
  <c r="O3098" i="6"/>
  <c r="H3099" i="6"/>
  <c r="I3099" i="6"/>
  <c r="J3099" i="6"/>
  <c r="K3099" i="6"/>
  <c r="L3099" i="6"/>
  <c r="M3099" i="6"/>
  <c r="N3099" i="6"/>
  <c r="O3099" i="6"/>
  <c r="H3100" i="6"/>
  <c r="I3100" i="6"/>
  <c r="J3100" i="6"/>
  <c r="K3100" i="6"/>
  <c r="L3100" i="6"/>
  <c r="M3100" i="6"/>
  <c r="N3100" i="6"/>
  <c r="O3100" i="6"/>
  <c r="H3101" i="6"/>
  <c r="I3101" i="6"/>
  <c r="J3101" i="6"/>
  <c r="K3101" i="6"/>
  <c r="L3101" i="6"/>
  <c r="M3101" i="6"/>
  <c r="N3101" i="6"/>
  <c r="O3101" i="6"/>
  <c r="H3102" i="6"/>
  <c r="I3102" i="6"/>
  <c r="J3102" i="6"/>
  <c r="K3102" i="6"/>
  <c r="L3102" i="6"/>
  <c r="M3102" i="6"/>
  <c r="N3102" i="6"/>
  <c r="O3102" i="6"/>
  <c r="H3103" i="6"/>
  <c r="I3103" i="6"/>
  <c r="J3103" i="6"/>
  <c r="K3103" i="6"/>
  <c r="L3103" i="6"/>
  <c r="M3103" i="6"/>
  <c r="N3103" i="6"/>
  <c r="O3103" i="6"/>
  <c r="H3104" i="6"/>
  <c r="I3104" i="6"/>
  <c r="J3104" i="6"/>
  <c r="K3104" i="6"/>
  <c r="L3104" i="6"/>
  <c r="M3104" i="6"/>
  <c r="N3104" i="6"/>
  <c r="O3104" i="6"/>
  <c r="H3105" i="6"/>
  <c r="I3105" i="6"/>
  <c r="J3105" i="6"/>
  <c r="K3105" i="6"/>
  <c r="L3105" i="6"/>
  <c r="M3105" i="6"/>
  <c r="N3105" i="6"/>
  <c r="O3105" i="6"/>
  <c r="H3106" i="6"/>
  <c r="I3106" i="6"/>
  <c r="J3106" i="6"/>
  <c r="K3106" i="6"/>
  <c r="L3106" i="6"/>
  <c r="M3106" i="6"/>
  <c r="N3106" i="6"/>
  <c r="O3106" i="6"/>
  <c r="H3107" i="6"/>
  <c r="I3107" i="6"/>
  <c r="J3107" i="6"/>
  <c r="K3107" i="6"/>
  <c r="L3107" i="6"/>
  <c r="M3107" i="6"/>
  <c r="N3107" i="6"/>
  <c r="O3107" i="6"/>
  <c r="H3108" i="6"/>
  <c r="I3108" i="6"/>
  <c r="J3108" i="6"/>
  <c r="K3108" i="6"/>
  <c r="L3108" i="6"/>
  <c r="M3108" i="6"/>
  <c r="N3108" i="6"/>
  <c r="O3108" i="6"/>
  <c r="H3109" i="6"/>
  <c r="I3109" i="6"/>
  <c r="J3109" i="6"/>
  <c r="K3109" i="6"/>
  <c r="L3109" i="6"/>
  <c r="M3109" i="6"/>
  <c r="N3109" i="6"/>
  <c r="O3109" i="6"/>
  <c r="H3110" i="6"/>
  <c r="I3110" i="6"/>
  <c r="J3110" i="6"/>
  <c r="K3110" i="6"/>
  <c r="L3110" i="6"/>
  <c r="M3110" i="6"/>
  <c r="N3110" i="6"/>
  <c r="O3110" i="6"/>
  <c r="H3111" i="6"/>
  <c r="I3111" i="6"/>
  <c r="J3111" i="6"/>
  <c r="K3111" i="6"/>
  <c r="L3111" i="6"/>
  <c r="M3111" i="6"/>
  <c r="N3111" i="6"/>
  <c r="O3111" i="6"/>
  <c r="H3112" i="6"/>
  <c r="I3112" i="6"/>
  <c r="J3112" i="6"/>
  <c r="K3112" i="6"/>
  <c r="L3112" i="6"/>
  <c r="M3112" i="6"/>
  <c r="N3112" i="6"/>
  <c r="O3112" i="6"/>
  <c r="H3113" i="6"/>
  <c r="I3113" i="6"/>
  <c r="J3113" i="6"/>
  <c r="K3113" i="6"/>
  <c r="L3113" i="6"/>
  <c r="M3113" i="6"/>
  <c r="N3113" i="6"/>
  <c r="O3113" i="6"/>
  <c r="H3114" i="6"/>
  <c r="I3114" i="6"/>
  <c r="J3114" i="6"/>
  <c r="K3114" i="6"/>
  <c r="L3114" i="6"/>
  <c r="M3114" i="6"/>
  <c r="N3114" i="6"/>
  <c r="O3114" i="6"/>
  <c r="H3115" i="6"/>
  <c r="I3115" i="6"/>
  <c r="J3115" i="6"/>
  <c r="K3115" i="6"/>
  <c r="L3115" i="6"/>
  <c r="M3115" i="6"/>
  <c r="N3115" i="6"/>
  <c r="O3115" i="6"/>
  <c r="H3116" i="6"/>
  <c r="I3116" i="6"/>
  <c r="J3116" i="6"/>
  <c r="K3116" i="6"/>
  <c r="L3116" i="6"/>
  <c r="M3116" i="6"/>
  <c r="N3116" i="6"/>
  <c r="O3116" i="6"/>
  <c r="H3117" i="6"/>
  <c r="I3117" i="6"/>
  <c r="J3117" i="6"/>
  <c r="K3117" i="6"/>
  <c r="L3117" i="6"/>
  <c r="M3117" i="6"/>
  <c r="N3117" i="6"/>
  <c r="O3117" i="6"/>
  <c r="H3118" i="6"/>
  <c r="I3118" i="6"/>
  <c r="J3118" i="6"/>
  <c r="K3118" i="6"/>
  <c r="L3118" i="6"/>
  <c r="M3118" i="6"/>
  <c r="N3118" i="6"/>
  <c r="O3118" i="6"/>
  <c r="H3119" i="6"/>
  <c r="I3119" i="6"/>
  <c r="J3119" i="6"/>
  <c r="K3119" i="6"/>
  <c r="L3119" i="6"/>
  <c r="M3119" i="6"/>
  <c r="N3119" i="6"/>
  <c r="O3119" i="6"/>
  <c r="H3120" i="6"/>
  <c r="I3120" i="6"/>
  <c r="J3120" i="6"/>
  <c r="K3120" i="6"/>
  <c r="L3120" i="6"/>
  <c r="M3120" i="6"/>
  <c r="N3120" i="6"/>
  <c r="O3120" i="6"/>
  <c r="H3121" i="6"/>
  <c r="I3121" i="6"/>
  <c r="J3121" i="6"/>
  <c r="K3121" i="6"/>
  <c r="L3121" i="6"/>
  <c r="M3121" i="6"/>
  <c r="N3121" i="6"/>
  <c r="O3121" i="6"/>
  <c r="H3122" i="6"/>
  <c r="I3122" i="6"/>
  <c r="J3122" i="6"/>
  <c r="K3122" i="6"/>
  <c r="L3122" i="6"/>
  <c r="M3122" i="6"/>
  <c r="N3122" i="6"/>
  <c r="O3122" i="6"/>
  <c r="H3123" i="6"/>
  <c r="I3123" i="6"/>
  <c r="J3123" i="6"/>
  <c r="K3123" i="6"/>
  <c r="L3123" i="6"/>
  <c r="M3123" i="6"/>
  <c r="N3123" i="6"/>
  <c r="O3123" i="6"/>
  <c r="H3124" i="6"/>
  <c r="I3124" i="6"/>
  <c r="J3124" i="6"/>
  <c r="K3124" i="6"/>
  <c r="L3124" i="6"/>
  <c r="M3124" i="6"/>
  <c r="N3124" i="6"/>
  <c r="O3124" i="6"/>
  <c r="H3125" i="6"/>
  <c r="I3125" i="6"/>
  <c r="J3125" i="6"/>
  <c r="K3125" i="6"/>
  <c r="L3125" i="6"/>
  <c r="M3125" i="6"/>
  <c r="N3125" i="6"/>
  <c r="O3125" i="6"/>
  <c r="H3126" i="6"/>
  <c r="I3126" i="6"/>
  <c r="J3126" i="6"/>
  <c r="K3126" i="6"/>
  <c r="L3126" i="6"/>
  <c r="M3126" i="6"/>
  <c r="N3126" i="6"/>
  <c r="O3126" i="6"/>
  <c r="H3127" i="6"/>
  <c r="I3127" i="6"/>
  <c r="J3127" i="6"/>
  <c r="K3127" i="6"/>
  <c r="L3127" i="6"/>
  <c r="M3127" i="6"/>
  <c r="N3127" i="6"/>
  <c r="O3127" i="6"/>
  <c r="H3128" i="6"/>
  <c r="I3128" i="6"/>
  <c r="J3128" i="6"/>
  <c r="K3128" i="6"/>
  <c r="L3128" i="6"/>
  <c r="M3128" i="6"/>
  <c r="N3128" i="6"/>
  <c r="O3128" i="6"/>
  <c r="H3129" i="6"/>
  <c r="I3129" i="6"/>
  <c r="J3129" i="6"/>
  <c r="K3129" i="6"/>
  <c r="L3129" i="6"/>
  <c r="M3129" i="6"/>
  <c r="N3129" i="6"/>
  <c r="O3129" i="6"/>
  <c r="H3130" i="6"/>
  <c r="I3130" i="6"/>
  <c r="J3130" i="6"/>
  <c r="K3130" i="6"/>
  <c r="L3130" i="6"/>
  <c r="M3130" i="6"/>
  <c r="N3130" i="6"/>
  <c r="O3130" i="6"/>
  <c r="H3131" i="6"/>
  <c r="I3131" i="6"/>
  <c r="J3131" i="6"/>
  <c r="K3131" i="6"/>
  <c r="L3131" i="6"/>
  <c r="M3131" i="6"/>
  <c r="N3131" i="6"/>
  <c r="O3131" i="6"/>
  <c r="H3132" i="6"/>
  <c r="I3132" i="6"/>
  <c r="J3132" i="6"/>
  <c r="K3132" i="6"/>
  <c r="L3132" i="6"/>
  <c r="M3132" i="6"/>
  <c r="N3132" i="6"/>
  <c r="O3132" i="6"/>
  <c r="H3133" i="6"/>
  <c r="I3133" i="6"/>
  <c r="J3133" i="6"/>
  <c r="K3133" i="6"/>
  <c r="L3133" i="6"/>
  <c r="M3133" i="6"/>
  <c r="N3133" i="6"/>
  <c r="O3133" i="6"/>
  <c r="H3134" i="6"/>
  <c r="I3134" i="6"/>
  <c r="J3134" i="6"/>
  <c r="K3134" i="6"/>
  <c r="L3134" i="6"/>
  <c r="M3134" i="6"/>
  <c r="N3134" i="6"/>
  <c r="O3134" i="6"/>
  <c r="H3135" i="6"/>
  <c r="I3135" i="6"/>
  <c r="J3135" i="6"/>
  <c r="K3135" i="6"/>
  <c r="L3135" i="6"/>
  <c r="M3135" i="6"/>
  <c r="N3135" i="6"/>
  <c r="O3135" i="6"/>
  <c r="H3136" i="6"/>
  <c r="I3136" i="6"/>
  <c r="J3136" i="6"/>
  <c r="K3136" i="6"/>
  <c r="L3136" i="6"/>
  <c r="M3136" i="6"/>
  <c r="N3136" i="6"/>
  <c r="O3136" i="6"/>
  <c r="H3137" i="6"/>
  <c r="I3137" i="6"/>
  <c r="J3137" i="6"/>
  <c r="K3137" i="6"/>
  <c r="L3137" i="6"/>
  <c r="M3137" i="6"/>
  <c r="N3137" i="6"/>
  <c r="O3137" i="6"/>
  <c r="H3138" i="6"/>
  <c r="I3138" i="6"/>
  <c r="J3138" i="6"/>
  <c r="K3138" i="6"/>
  <c r="L3138" i="6"/>
  <c r="M3138" i="6"/>
  <c r="N3138" i="6"/>
  <c r="O3138" i="6"/>
  <c r="H3139" i="6"/>
  <c r="I3139" i="6"/>
  <c r="J3139" i="6"/>
  <c r="K3139" i="6"/>
  <c r="L3139" i="6"/>
  <c r="M3139" i="6"/>
  <c r="N3139" i="6"/>
  <c r="O3139" i="6"/>
  <c r="H3140" i="6"/>
  <c r="I3140" i="6"/>
  <c r="J3140" i="6"/>
  <c r="K3140" i="6"/>
  <c r="L3140" i="6"/>
  <c r="M3140" i="6"/>
  <c r="N3140" i="6"/>
  <c r="O3140" i="6"/>
  <c r="H3141" i="6"/>
  <c r="I3141" i="6"/>
  <c r="J3141" i="6"/>
  <c r="K3141" i="6"/>
  <c r="L3141" i="6"/>
  <c r="M3141" i="6"/>
  <c r="N3141" i="6"/>
  <c r="O3141" i="6"/>
  <c r="H3142" i="6"/>
  <c r="I3142" i="6"/>
  <c r="J3142" i="6"/>
  <c r="K3142" i="6"/>
  <c r="L3142" i="6"/>
  <c r="M3142" i="6"/>
  <c r="N3142" i="6"/>
  <c r="O3142" i="6"/>
  <c r="H3143" i="6"/>
  <c r="I3143" i="6"/>
  <c r="J3143" i="6"/>
  <c r="K3143" i="6"/>
  <c r="L3143" i="6"/>
  <c r="M3143" i="6"/>
  <c r="N3143" i="6"/>
  <c r="O3143" i="6"/>
  <c r="H3144" i="6"/>
  <c r="I3144" i="6"/>
  <c r="J3144" i="6"/>
  <c r="K3144" i="6"/>
  <c r="L3144" i="6"/>
  <c r="M3144" i="6"/>
  <c r="N3144" i="6"/>
  <c r="O3144" i="6"/>
  <c r="H3145" i="6"/>
  <c r="I3145" i="6"/>
  <c r="J3145" i="6"/>
  <c r="K3145" i="6"/>
  <c r="L3145" i="6"/>
  <c r="M3145" i="6"/>
  <c r="N3145" i="6"/>
  <c r="O3145" i="6"/>
  <c r="H3146" i="6"/>
  <c r="I3146" i="6"/>
  <c r="J3146" i="6"/>
  <c r="K3146" i="6"/>
  <c r="L3146" i="6"/>
  <c r="M3146" i="6"/>
  <c r="N3146" i="6"/>
  <c r="O3146" i="6"/>
  <c r="H3147" i="6"/>
  <c r="I3147" i="6"/>
  <c r="J3147" i="6"/>
  <c r="K3147" i="6"/>
  <c r="L3147" i="6"/>
  <c r="M3147" i="6"/>
  <c r="N3147" i="6"/>
  <c r="O3147" i="6"/>
  <c r="H3148" i="6"/>
  <c r="I3148" i="6"/>
  <c r="J3148" i="6"/>
  <c r="K3148" i="6"/>
  <c r="L3148" i="6"/>
  <c r="M3148" i="6"/>
  <c r="N3148" i="6"/>
  <c r="O3148" i="6"/>
  <c r="H3149" i="6"/>
  <c r="I3149" i="6"/>
  <c r="J3149" i="6"/>
  <c r="K3149" i="6"/>
  <c r="L3149" i="6"/>
  <c r="M3149" i="6"/>
  <c r="N3149" i="6"/>
  <c r="O3149" i="6"/>
  <c r="H3150" i="6"/>
  <c r="I3150" i="6"/>
  <c r="J3150" i="6"/>
  <c r="K3150" i="6"/>
  <c r="L3150" i="6"/>
  <c r="M3150" i="6"/>
  <c r="N3150" i="6"/>
  <c r="O3150" i="6"/>
  <c r="H3151" i="6"/>
  <c r="I3151" i="6"/>
  <c r="J3151" i="6"/>
  <c r="K3151" i="6"/>
  <c r="L3151" i="6"/>
  <c r="M3151" i="6"/>
  <c r="N3151" i="6"/>
  <c r="O3151" i="6"/>
  <c r="H3152" i="6"/>
  <c r="I3152" i="6"/>
  <c r="J3152" i="6"/>
  <c r="K3152" i="6"/>
  <c r="L3152" i="6"/>
  <c r="M3152" i="6"/>
  <c r="N3152" i="6"/>
  <c r="O3152" i="6"/>
  <c r="H3153" i="6"/>
  <c r="I3153" i="6"/>
  <c r="J3153" i="6"/>
  <c r="K3153" i="6"/>
  <c r="L3153" i="6"/>
  <c r="M3153" i="6"/>
  <c r="N3153" i="6"/>
  <c r="O3153" i="6"/>
  <c r="H3154" i="6"/>
  <c r="I3154" i="6"/>
  <c r="J3154" i="6"/>
  <c r="K3154" i="6"/>
  <c r="L3154" i="6"/>
  <c r="M3154" i="6"/>
  <c r="N3154" i="6"/>
  <c r="O3154" i="6"/>
  <c r="H3155" i="6"/>
  <c r="I3155" i="6"/>
  <c r="J3155" i="6"/>
  <c r="K3155" i="6"/>
  <c r="L3155" i="6"/>
  <c r="M3155" i="6"/>
  <c r="N3155" i="6"/>
  <c r="O3155" i="6"/>
  <c r="H3156" i="6"/>
  <c r="I3156" i="6"/>
  <c r="J3156" i="6"/>
  <c r="K3156" i="6"/>
  <c r="L3156" i="6"/>
  <c r="M3156" i="6"/>
  <c r="N3156" i="6"/>
  <c r="O3156" i="6"/>
  <c r="H3157" i="6"/>
  <c r="I3157" i="6"/>
  <c r="J3157" i="6"/>
  <c r="K3157" i="6"/>
  <c r="L3157" i="6"/>
  <c r="M3157" i="6"/>
  <c r="N3157" i="6"/>
  <c r="O3157" i="6"/>
  <c r="H3158" i="6"/>
  <c r="I3158" i="6"/>
  <c r="J3158" i="6"/>
  <c r="K3158" i="6"/>
  <c r="L3158" i="6"/>
  <c r="M3158" i="6"/>
  <c r="N3158" i="6"/>
  <c r="O3158" i="6"/>
  <c r="H3159" i="6"/>
  <c r="I3159" i="6"/>
  <c r="J3159" i="6"/>
  <c r="K3159" i="6"/>
  <c r="L3159" i="6"/>
  <c r="M3159" i="6"/>
  <c r="N3159" i="6"/>
  <c r="O3159" i="6"/>
  <c r="H3160" i="6"/>
  <c r="I3160" i="6"/>
  <c r="J3160" i="6"/>
  <c r="K3160" i="6"/>
  <c r="L3160" i="6"/>
  <c r="M3160" i="6"/>
  <c r="N3160" i="6"/>
  <c r="O3160" i="6"/>
  <c r="H3161" i="6"/>
  <c r="I3161" i="6"/>
  <c r="J3161" i="6"/>
  <c r="K3161" i="6"/>
  <c r="L3161" i="6"/>
  <c r="M3161" i="6"/>
  <c r="N3161" i="6"/>
  <c r="O3161" i="6"/>
  <c r="H3162" i="6"/>
  <c r="I3162" i="6"/>
  <c r="J3162" i="6"/>
  <c r="K3162" i="6"/>
  <c r="L3162" i="6"/>
  <c r="M3162" i="6"/>
  <c r="N3162" i="6"/>
  <c r="O3162" i="6"/>
  <c r="H3163" i="6"/>
  <c r="I3163" i="6"/>
  <c r="J3163" i="6"/>
  <c r="K3163" i="6"/>
  <c r="L3163" i="6"/>
  <c r="M3163" i="6"/>
  <c r="N3163" i="6"/>
  <c r="O3163" i="6"/>
  <c r="H3164" i="6"/>
  <c r="I3164" i="6"/>
  <c r="J3164" i="6"/>
  <c r="K3164" i="6"/>
  <c r="L3164" i="6"/>
  <c r="M3164" i="6"/>
  <c r="N3164" i="6"/>
  <c r="O3164" i="6"/>
  <c r="H3165" i="6"/>
  <c r="I3165" i="6"/>
  <c r="J3165" i="6"/>
  <c r="K3165" i="6"/>
  <c r="L3165" i="6"/>
  <c r="M3165" i="6"/>
  <c r="N3165" i="6"/>
  <c r="O3165" i="6"/>
  <c r="H3166" i="6"/>
  <c r="I3166" i="6"/>
  <c r="J3166" i="6"/>
  <c r="K3166" i="6"/>
  <c r="L3166" i="6"/>
  <c r="M3166" i="6"/>
  <c r="N3166" i="6"/>
  <c r="O3166" i="6"/>
  <c r="H3167" i="6"/>
  <c r="I3167" i="6"/>
  <c r="J3167" i="6"/>
  <c r="K3167" i="6"/>
  <c r="L3167" i="6"/>
  <c r="M3167" i="6"/>
  <c r="N3167" i="6"/>
  <c r="O3167" i="6"/>
  <c r="H3168" i="6"/>
  <c r="I3168" i="6"/>
  <c r="J3168" i="6"/>
  <c r="K3168" i="6"/>
  <c r="L3168" i="6"/>
  <c r="M3168" i="6"/>
  <c r="N3168" i="6"/>
  <c r="O3168" i="6"/>
  <c r="H3169" i="6"/>
  <c r="I3169" i="6"/>
  <c r="J3169" i="6"/>
  <c r="K3169" i="6"/>
  <c r="L3169" i="6"/>
  <c r="M3169" i="6"/>
  <c r="N3169" i="6"/>
  <c r="O3169" i="6"/>
  <c r="H3170" i="6"/>
  <c r="I3170" i="6"/>
  <c r="J3170" i="6"/>
  <c r="K3170" i="6"/>
  <c r="L3170" i="6"/>
  <c r="M3170" i="6"/>
  <c r="N3170" i="6"/>
  <c r="O3170" i="6"/>
  <c r="H3171" i="6"/>
  <c r="I3171" i="6"/>
  <c r="J3171" i="6"/>
  <c r="K3171" i="6"/>
  <c r="L3171" i="6"/>
  <c r="M3171" i="6"/>
  <c r="N3171" i="6"/>
  <c r="O3171" i="6"/>
  <c r="H3172" i="6"/>
  <c r="I3172" i="6"/>
  <c r="J3172" i="6"/>
  <c r="K3172" i="6"/>
  <c r="L3172" i="6"/>
  <c r="M3172" i="6"/>
  <c r="N3172" i="6"/>
  <c r="O3172" i="6"/>
  <c r="H3173" i="6"/>
  <c r="I3173" i="6"/>
  <c r="J3173" i="6"/>
  <c r="K3173" i="6"/>
  <c r="L3173" i="6"/>
  <c r="M3173" i="6"/>
  <c r="N3173" i="6"/>
  <c r="O3173" i="6"/>
  <c r="H3174" i="6"/>
  <c r="I3174" i="6"/>
  <c r="J3174" i="6"/>
  <c r="K3174" i="6"/>
  <c r="L3174" i="6"/>
  <c r="M3174" i="6"/>
  <c r="N3174" i="6"/>
  <c r="O3174" i="6"/>
  <c r="H3175" i="6"/>
  <c r="I3175" i="6"/>
  <c r="J3175" i="6"/>
  <c r="K3175" i="6"/>
  <c r="L3175" i="6"/>
  <c r="M3175" i="6"/>
  <c r="N3175" i="6"/>
  <c r="O3175" i="6"/>
  <c r="H3176" i="6"/>
  <c r="I3176" i="6"/>
  <c r="J3176" i="6"/>
  <c r="K3176" i="6"/>
  <c r="L3176" i="6"/>
  <c r="M3176" i="6"/>
  <c r="N3176" i="6"/>
  <c r="O3176" i="6"/>
  <c r="H3177" i="6"/>
  <c r="I3177" i="6"/>
  <c r="J3177" i="6"/>
  <c r="K3177" i="6"/>
  <c r="L3177" i="6"/>
  <c r="M3177" i="6"/>
  <c r="N3177" i="6"/>
  <c r="O3177" i="6"/>
  <c r="H3178" i="6"/>
  <c r="I3178" i="6"/>
  <c r="J3178" i="6"/>
  <c r="K3178" i="6"/>
  <c r="L3178" i="6"/>
  <c r="M3178" i="6"/>
  <c r="N3178" i="6"/>
  <c r="O3178" i="6"/>
  <c r="H3179" i="6"/>
  <c r="I3179" i="6"/>
  <c r="J3179" i="6"/>
  <c r="K3179" i="6"/>
  <c r="L3179" i="6"/>
  <c r="M3179" i="6"/>
  <c r="N3179" i="6"/>
  <c r="O3179" i="6"/>
  <c r="H3180" i="6"/>
  <c r="I3180" i="6"/>
  <c r="J3180" i="6"/>
  <c r="K3180" i="6"/>
  <c r="L3180" i="6"/>
  <c r="M3180" i="6"/>
  <c r="N3180" i="6"/>
  <c r="O3180" i="6"/>
  <c r="H3181" i="6"/>
  <c r="I3181" i="6"/>
  <c r="J3181" i="6"/>
  <c r="K3181" i="6"/>
  <c r="L3181" i="6"/>
  <c r="M3181" i="6"/>
  <c r="N3181" i="6"/>
  <c r="O3181" i="6"/>
  <c r="H3182" i="6"/>
  <c r="I3182" i="6"/>
  <c r="J3182" i="6"/>
  <c r="K3182" i="6"/>
  <c r="L3182" i="6"/>
  <c r="M3182" i="6"/>
  <c r="N3182" i="6"/>
  <c r="O3182" i="6"/>
  <c r="H3183" i="6"/>
  <c r="I3183" i="6"/>
  <c r="J3183" i="6"/>
  <c r="K3183" i="6"/>
  <c r="L3183" i="6"/>
  <c r="M3183" i="6"/>
  <c r="N3183" i="6"/>
  <c r="O3183" i="6"/>
  <c r="H3184" i="6"/>
  <c r="I3184" i="6"/>
  <c r="J3184" i="6"/>
  <c r="K3184" i="6"/>
  <c r="L3184" i="6"/>
  <c r="M3184" i="6"/>
  <c r="N3184" i="6"/>
  <c r="O3184" i="6"/>
  <c r="H3185" i="6"/>
  <c r="I3185" i="6"/>
  <c r="J3185" i="6"/>
  <c r="K3185" i="6"/>
  <c r="L3185" i="6"/>
  <c r="M3185" i="6"/>
  <c r="N3185" i="6"/>
  <c r="O3185" i="6"/>
  <c r="H3186" i="6"/>
  <c r="I3186" i="6"/>
  <c r="J3186" i="6"/>
  <c r="K3186" i="6"/>
  <c r="L3186" i="6"/>
  <c r="M3186" i="6"/>
  <c r="N3186" i="6"/>
  <c r="O3186" i="6"/>
  <c r="H3187" i="6"/>
  <c r="I3187" i="6"/>
  <c r="J3187" i="6"/>
  <c r="K3187" i="6"/>
  <c r="L3187" i="6"/>
  <c r="M3187" i="6"/>
  <c r="N3187" i="6"/>
  <c r="O3187" i="6"/>
  <c r="H3188" i="6"/>
  <c r="I3188" i="6"/>
  <c r="J3188" i="6"/>
  <c r="K3188" i="6"/>
  <c r="L3188" i="6"/>
  <c r="M3188" i="6"/>
  <c r="N3188" i="6"/>
  <c r="O3188" i="6"/>
  <c r="H3189" i="6"/>
  <c r="I3189" i="6"/>
  <c r="J3189" i="6"/>
  <c r="K3189" i="6"/>
  <c r="L3189" i="6"/>
  <c r="M3189" i="6"/>
  <c r="N3189" i="6"/>
  <c r="O3189" i="6"/>
  <c r="H3190" i="6"/>
  <c r="I3190" i="6"/>
  <c r="J3190" i="6"/>
  <c r="K3190" i="6"/>
  <c r="L3190" i="6"/>
  <c r="M3190" i="6"/>
  <c r="N3190" i="6"/>
  <c r="O3190" i="6"/>
  <c r="H3191" i="6"/>
  <c r="I3191" i="6"/>
  <c r="J3191" i="6"/>
  <c r="K3191" i="6"/>
  <c r="L3191" i="6"/>
  <c r="M3191" i="6"/>
  <c r="N3191" i="6"/>
  <c r="O3191" i="6"/>
  <c r="H3192" i="6"/>
  <c r="I3192" i="6"/>
  <c r="J3192" i="6"/>
  <c r="K3192" i="6"/>
  <c r="L3192" i="6"/>
  <c r="M3192" i="6"/>
  <c r="N3192" i="6"/>
  <c r="O3192" i="6"/>
  <c r="H3193" i="6"/>
  <c r="I3193" i="6"/>
  <c r="J3193" i="6"/>
  <c r="K3193" i="6"/>
  <c r="L3193" i="6"/>
  <c r="M3193" i="6"/>
  <c r="N3193" i="6"/>
  <c r="O3193" i="6"/>
  <c r="H3194" i="6"/>
  <c r="I3194" i="6"/>
  <c r="J3194" i="6"/>
  <c r="K3194" i="6"/>
  <c r="L3194" i="6"/>
  <c r="M3194" i="6"/>
  <c r="N3194" i="6"/>
  <c r="O3194" i="6"/>
  <c r="H3195" i="6"/>
  <c r="I3195" i="6"/>
  <c r="J3195" i="6"/>
  <c r="K3195" i="6"/>
  <c r="L3195" i="6"/>
  <c r="M3195" i="6"/>
  <c r="N3195" i="6"/>
  <c r="O3195" i="6"/>
  <c r="H3196" i="6"/>
  <c r="I3196" i="6"/>
  <c r="J3196" i="6"/>
  <c r="K3196" i="6"/>
  <c r="L3196" i="6"/>
  <c r="M3196" i="6"/>
  <c r="N3196" i="6"/>
  <c r="O3196" i="6"/>
  <c r="H3197" i="6"/>
  <c r="I3197" i="6"/>
  <c r="J3197" i="6"/>
  <c r="K3197" i="6"/>
  <c r="L3197" i="6"/>
  <c r="M3197" i="6"/>
  <c r="N3197" i="6"/>
  <c r="O3197" i="6"/>
  <c r="H3198" i="6"/>
  <c r="I3198" i="6"/>
  <c r="J3198" i="6"/>
  <c r="K3198" i="6"/>
  <c r="L3198" i="6"/>
  <c r="M3198" i="6"/>
  <c r="N3198" i="6"/>
  <c r="O3198" i="6"/>
  <c r="H3199" i="6"/>
  <c r="I3199" i="6"/>
  <c r="J3199" i="6"/>
  <c r="K3199" i="6"/>
  <c r="L3199" i="6"/>
  <c r="M3199" i="6"/>
  <c r="N3199" i="6"/>
  <c r="O3199" i="6"/>
  <c r="H3200" i="6"/>
  <c r="I3200" i="6"/>
  <c r="J3200" i="6"/>
  <c r="K3200" i="6"/>
  <c r="L3200" i="6"/>
  <c r="M3200" i="6"/>
  <c r="N3200" i="6"/>
  <c r="O3200" i="6"/>
  <c r="H3201" i="6"/>
  <c r="I3201" i="6"/>
  <c r="J3201" i="6"/>
  <c r="K3201" i="6"/>
  <c r="L3201" i="6"/>
  <c r="M3201" i="6"/>
  <c r="N3201" i="6"/>
  <c r="O3201" i="6"/>
  <c r="H3202" i="6"/>
  <c r="I3202" i="6"/>
  <c r="J3202" i="6"/>
  <c r="K3202" i="6"/>
  <c r="L3202" i="6"/>
  <c r="M3202" i="6"/>
  <c r="N3202" i="6"/>
  <c r="O3202" i="6"/>
  <c r="H3203" i="6"/>
  <c r="I3203" i="6"/>
  <c r="J3203" i="6"/>
  <c r="K3203" i="6"/>
  <c r="L3203" i="6"/>
  <c r="M3203" i="6"/>
  <c r="N3203" i="6"/>
  <c r="O3203" i="6"/>
  <c r="H3204" i="6"/>
  <c r="I3204" i="6"/>
  <c r="J3204" i="6"/>
  <c r="K3204" i="6"/>
  <c r="L3204" i="6"/>
  <c r="M3204" i="6"/>
  <c r="N3204" i="6"/>
  <c r="O3204" i="6"/>
  <c r="H3205" i="6"/>
  <c r="I3205" i="6"/>
  <c r="J3205" i="6"/>
  <c r="K3205" i="6"/>
  <c r="L3205" i="6"/>
  <c r="M3205" i="6"/>
  <c r="N3205" i="6"/>
  <c r="O3205" i="6"/>
  <c r="H3206" i="6"/>
  <c r="I3206" i="6"/>
  <c r="J3206" i="6"/>
  <c r="K3206" i="6"/>
  <c r="L3206" i="6"/>
  <c r="M3206" i="6"/>
  <c r="N3206" i="6"/>
  <c r="O3206" i="6"/>
  <c r="H3207" i="6"/>
  <c r="I3207" i="6"/>
  <c r="J3207" i="6"/>
  <c r="K3207" i="6"/>
  <c r="L3207" i="6"/>
  <c r="M3207" i="6"/>
  <c r="N3207" i="6"/>
  <c r="O3207" i="6"/>
  <c r="H3208" i="6"/>
  <c r="I3208" i="6"/>
  <c r="J3208" i="6"/>
  <c r="K3208" i="6"/>
  <c r="L3208" i="6"/>
  <c r="M3208" i="6"/>
  <c r="N3208" i="6"/>
  <c r="O3208" i="6"/>
  <c r="H3209" i="6"/>
  <c r="I3209" i="6"/>
  <c r="J3209" i="6"/>
  <c r="K3209" i="6"/>
  <c r="L3209" i="6"/>
  <c r="M3209" i="6"/>
  <c r="N3209" i="6"/>
  <c r="O3209" i="6"/>
  <c r="H3210" i="6"/>
  <c r="I3210" i="6"/>
  <c r="J3210" i="6"/>
  <c r="K3210" i="6"/>
  <c r="L3210" i="6"/>
  <c r="M3210" i="6"/>
  <c r="N3210" i="6"/>
  <c r="O3210" i="6"/>
  <c r="H3211" i="6"/>
  <c r="I3211" i="6"/>
  <c r="J3211" i="6"/>
  <c r="K3211" i="6"/>
  <c r="L3211" i="6"/>
  <c r="M3211" i="6"/>
  <c r="N3211" i="6"/>
  <c r="O3211" i="6"/>
  <c r="H3212" i="6"/>
  <c r="I3212" i="6"/>
  <c r="J3212" i="6"/>
  <c r="K3212" i="6"/>
  <c r="L3212" i="6"/>
  <c r="M3212" i="6"/>
  <c r="N3212" i="6"/>
  <c r="O3212" i="6"/>
  <c r="H3213" i="6"/>
  <c r="I3213" i="6"/>
  <c r="J3213" i="6"/>
  <c r="K3213" i="6"/>
  <c r="L3213" i="6"/>
  <c r="M3213" i="6"/>
  <c r="N3213" i="6"/>
  <c r="O3213" i="6"/>
  <c r="H3214" i="6"/>
  <c r="I3214" i="6"/>
  <c r="J3214" i="6"/>
  <c r="K3214" i="6"/>
  <c r="L3214" i="6"/>
  <c r="M3214" i="6"/>
  <c r="N3214" i="6"/>
  <c r="O3214" i="6"/>
  <c r="H3215" i="6"/>
  <c r="I3215" i="6"/>
  <c r="J3215" i="6"/>
  <c r="K3215" i="6"/>
  <c r="L3215" i="6"/>
  <c r="M3215" i="6"/>
  <c r="N3215" i="6"/>
  <c r="O3215" i="6"/>
  <c r="H3216" i="6"/>
  <c r="I3216" i="6"/>
  <c r="J3216" i="6"/>
  <c r="K3216" i="6"/>
  <c r="L3216" i="6"/>
  <c r="M3216" i="6"/>
  <c r="N3216" i="6"/>
  <c r="O3216" i="6"/>
  <c r="H3217" i="6"/>
  <c r="I3217" i="6"/>
  <c r="J3217" i="6"/>
  <c r="K3217" i="6"/>
  <c r="L3217" i="6"/>
  <c r="M3217" i="6"/>
  <c r="N3217" i="6"/>
  <c r="O3217" i="6"/>
  <c r="H3218" i="6"/>
  <c r="I3218" i="6"/>
  <c r="J3218" i="6"/>
  <c r="K3218" i="6"/>
  <c r="L3218" i="6"/>
  <c r="M3218" i="6"/>
  <c r="N3218" i="6"/>
  <c r="O3218" i="6"/>
  <c r="H3219" i="6"/>
  <c r="I3219" i="6"/>
  <c r="J3219" i="6"/>
  <c r="K3219" i="6"/>
  <c r="L3219" i="6"/>
  <c r="M3219" i="6"/>
  <c r="N3219" i="6"/>
  <c r="O3219" i="6"/>
  <c r="H3220" i="6"/>
  <c r="I3220" i="6"/>
  <c r="J3220" i="6"/>
  <c r="K3220" i="6"/>
  <c r="L3220" i="6"/>
  <c r="M3220" i="6"/>
  <c r="N3220" i="6"/>
  <c r="O3220" i="6"/>
  <c r="H3221" i="6"/>
  <c r="I3221" i="6"/>
  <c r="J3221" i="6"/>
  <c r="K3221" i="6"/>
  <c r="L3221" i="6"/>
  <c r="M3221" i="6"/>
  <c r="N3221" i="6"/>
  <c r="O3221" i="6"/>
  <c r="H3222" i="6"/>
  <c r="I3222" i="6"/>
  <c r="J3222" i="6"/>
  <c r="K3222" i="6"/>
  <c r="L3222" i="6"/>
  <c r="M3222" i="6"/>
  <c r="N3222" i="6"/>
  <c r="O3222" i="6"/>
  <c r="H3223" i="6"/>
  <c r="I3223" i="6"/>
  <c r="J3223" i="6"/>
  <c r="K3223" i="6"/>
  <c r="L3223" i="6"/>
  <c r="M3223" i="6"/>
  <c r="N3223" i="6"/>
  <c r="O3223" i="6"/>
  <c r="H3224" i="6"/>
  <c r="I3224" i="6"/>
  <c r="J3224" i="6"/>
  <c r="K3224" i="6"/>
  <c r="L3224" i="6"/>
  <c r="M3224" i="6"/>
  <c r="N3224" i="6"/>
  <c r="O3224" i="6"/>
  <c r="H3225" i="6"/>
  <c r="I3225" i="6"/>
  <c r="J3225" i="6"/>
  <c r="K3225" i="6"/>
  <c r="L3225" i="6"/>
  <c r="M3225" i="6"/>
  <c r="N3225" i="6"/>
  <c r="O3225" i="6"/>
  <c r="H3226" i="6"/>
  <c r="I3226" i="6"/>
  <c r="J3226" i="6"/>
  <c r="K3226" i="6"/>
  <c r="L3226" i="6"/>
  <c r="M3226" i="6"/>
  <c r="N3226" i="6"/>
  <c r="O3226" i="6"/>
  <c r="H3227" i="6"/>
  <c r="I3227" i="6"/>
  <c r="J3227" i="6"/>
  <c r="K3227" i="6"/>
  <c r="L3227" i="6"/>
  <c r="M3227" i="6"/>
  <c r="N3227" i="6"/>
  <c r="O3227" i="6"/>
  <c r="H3228" i="6"/>
  <c r="I3228" i="6"/>
  <c r="J3228" i="6"/>
  <c r="K3228" i="6"/>
  <c r="L3228" i="6"/>
  <c r="M3228" i="6"/>
  <c r="N3228" i="6"/>
  <c r="O3228" i="6"/>
  <c r="H3229" i="6"/>
  <c r="I3229" i="6"/>
  <c r="J3229" i="6"/>
  <c r="K3229" i="6"/>
  <c r="L3229" i="6"/>
  <c r="M3229" i="6"/>
  <c r="N3229" i="6"/>
  <c r="O3229" i="6"/>
  <c r="H3230" i="6"/>
  <c r="I3230" i="6"/>
  <c r="J3230" i="6"/>
  <c r="K3230" i="6"/>
  <c r="L3230" i="6"/>
  <c r="M3230" i="6"/>
  <c r="N3230" i="6"/>
  <c r="O3230" i="6"/>
  <c r="H3231" i="6"/>
  <c r="I3231" i="6"/>
  <c r="J3231" i="6"/>
  <c r="K3231" i="6"/>
  <c r="L3231" i="6"/>
  <c r="M3231" i="6"/>
  <c r="N3231" i="6"/>
  <c r="O3231" i="6"/>
  <c r="H3232" i="6"/>
  <c r="I3232" i="6"/>
  <c r="J3232" i="6"/>
  <c r="K3232" i="6"/>
  <c r="L3232" i="6"/>
  <c r="M3232" i="6"/>
  <c r="N3232" i="6"/>
  <c r="O3232" i="6"/>
  <c r="H3233" i="6"/>
  <c r="I3233" i="6"/>
  <c r="J3233" i="6"/>
  <c r="K3233" i="6"/>
  <c r="L3233" i="6"/>
  <c r="M3233" i="6"/>
  <c r="N3233" i="6"/>
  <c r="O3233" i="6"/>
  <c r="H3234" i="6"/>
  <c r="I3234" i="6"/>
  <c r="J3234" i="6"/>
  <c r="K3234" i="6"/>
  <c r="L3234" i="6"/>
  <c r="M3234" i="6"/>
  <c r="N3234" i="6"/>
  <c r="O3234" i="6"/>
  <c r="H3235" i="6"/>
  <c r="I3235" i="6"/>
  <c r="J3235" i="6"/>
  <c r="K3235" i="6"/>
  <c r="L3235" i="6"/>
  <c r="M3235" i="6"/>
  <c r="N3235" i="6"/>
  <c r="O3235" i="6"/>
  <c r="H3236" i="6"/>
  <c r="I3236" i="6"/>
  <c r="J3236" i="6"/>
  <c r="K3236" i="6"/>
  <c r="L3236" i="6"/>
  <c r="M3236" i="6"/>
  <c r="N3236" i="6"/>
  <c r="O3236" i="6"/>
  <c r="H3237" i="6"/>
  <c r="I3237" i="6"/>
  <c r="J3237" i="6"/>
  <c r="K3237" i="6"/>
  <c r="L3237" i="6"/>
  <c r="M3237" i="6"/>
  <c r="N3237" i="6"/>
  <c r="O3237" i="6"/>
  <c r="H3238" i="6"/>
  <c r="I3238" i="6"/>
  <c r="J3238" i="6"/>
  <c r="K3238" i="6"/>
  <c r="L3238" i="6"/>
  <c r="M3238" i="6"/>
  <c r="N3238" i="6"/>
  <c r="O3238" i="6"/>
  <c r="H3239" i="6"/>
  <c r="I3239" i="6"/>
  <c r="J3239" i="6"/>
  <c r="K3239" i="6"/>
  <c r="L3239" i="6"/>
  <c r="M3239" i="6"/>
  <c r="N3239" i="6"/>
  <c r="O3239" i="6"/>
  <c r="H3240" i="6"/>
  <c r="I3240" i="6"/>
  <c r="J3240" i="6"/>
  <c r="K3240" i="6"/>
  <c r="L3240" i="6"/>
  <c r="M3240" i="6"/>
  <c r="N3240" i="6"/>
  <c r="O3240" i="6"/>
  <c r="H3241" i="6"/>
  <c r="I3241" i="6"/>
  <c r="J3241" i="6"/>
  <c r="K3241" i="6"/>
  <c r="L3241" i="6"/>
  <c r="M3241" i="6"/>
  <c r="N3241" i="6"/>
  <c r="O3241" i="6"/>
  <c r="H3242" i="6"/>
  <c r="I3242" i="6"/>
  <c r="J3242" i="6"/>
  <c r="K3242" i="6"/>
  <c r="L3242" i="6"/>
  <c r="M3242" i="6"/>
  <c r="N3242" i="6"/>
  <c r="O3242" i="6"/>
  <c r="H3243" i="6"/>
  <c r="I3243" i="6"/>
  <c r="J3243" i="6"/>
  <c r="K3243" i="6"/>
  <c r="L3243" i="6"/>
  <c r="M3243" i="6"/>
  <c r="N3243" i="6"/>
  <c r="O3243" i="6"/>
  <c r="H3244" i="6"/>
  <c r="I3244" i="6"/>
  <c r="J3244" i="6"/>
  <c r="K3244" i="6"/>
  <c r="L3244" i="6"/>
  <c r="M3244" i="6"/>
  <c r="N3244" i="6"/>
  <c r="O3244" i="6"/>
  <c r="H3245" i="6"/>
  <c r="I3245" i="6"/>
  <c r="J3245" i="6"/>
  <c r="K3245" i="6"/>
  <c r="L3245" i="6"/>
  <c r="M3245" i="6"/>
  <c r="N3245" i="6"/>
  <c r="O3245" i="6"/>
  <c r="H3246" i="6"/>
  <c r="I3246" i="6"/>
  <c r="J3246" i="6"/>
  <c r="K3246" i="6"/>
  <c r="L3246" i="6"/>
  <c r="M3246" i="6"/>
  <c r="N3246" i="6"/>
  <c r="O3246" i="6"/>
  <c r="H3247" i="6"/>
  <c r="I3247" i="6"/>
  <c r="J3247" i="6"/>
  <c r="K3247" i="6"/>
  <c r="L3247" i="6"/>
  <c r="M3247" i="6"/>
  <c r="N3247" i="6"/>
  <c r="O3247" i="6"/>
  <c r="H3248" i="6"/>
  <c r="I3248" i="6"/>
  <c r="J3248" i="6"/>
  <c r="K3248" i="6"/>
  <c r="L3248" i="6"/>
  <c r="M3248" i="6"/>
  <c r="N3248" i="6"/>
  <c r="O3248" i="6"/>
  <c r="H3249" i="6"/>
  <c r="I3249" i="6"/>
  <c r="J3249" i="6"/>
  <c r="K3249" i="6"/>
  <c r="L3249" i="6"/>
  <c r="M3249" i="6"/>
  <c r="N3249" i="6"/>
  <c r="O3249" i="6"/>
  <c r="H3250" i="6"/>
  <c r="I3250" i="6"/>
  <c r="J3250" i="6"/>
  <c r="K3250" i="6"/>
  <c r="L3250" i="6"/>
  <c r="M3250" i="6"/>
  <c r="N3250" i="6"/>
  <c r="O3250" i="6"/>
  <c r="H3251" i="6"/>
  <c r="I3251" i="6"/>
  <c r="J3251" i="6"/>
  <c r="K3251" i="6"/>
  <c r="L3251" i="6"/>
  <c r="M3251" i="6"/>
  <c r="N3251" i="6"/>
  <c r="O3251" i="6"/>
  <c r="H3252" i="6"/>
  <c r="I3252" i="6"/>
  <c r="J3252" i="6"/>
  <c r="K3252" i="6"/>
  <c r="L3252" i="6"/>
  <c r="M3252" i="6"/>
  <c r="N3252" i="6"/>
  <c r="O3252" i="6"/>
  <c r="H3253" i="6"/>
  <c r="I3253" i="6"/>
  <c r="J3253" i="6"/>
  <c r="K3253" i="6"/>
  <c r="L3253" i="6"/>
  <c r="M3253" i="6"/>
  <c r="N3253" i="6"/>
  <c r="O3253" i="6"/>
  <c r="H3254" i="6"/>
  <c r="I3254" i="6"/>
  <c r="J3254" i="6"/>
  <c r="K3254" i="6"/>
  <c r="L3254" i="6"/>
  <c r="M3254" i="6"/>
  <c r="N3254" i="6"/>
  <c r="O3254" i="6"/>
  <c r="H3255" i="6"/>
  <c r="I3255" i="6"/>
  <c r="J3255" i="6"/>
  <c r="K3255" i="6"/>
  <c r="L3255" i="6"/>
  <c r="M3255" i="6"/>
  <c r="N3255" i="6"/>
  <c r="O3255" i="6"/>
  <c r="H3256" i="6"/>
  <c r="I3256" i="6"/>
  <c r="J3256" i="6"/>
  <c r="K3256" i="6"/>
  <c r="L3256" i="6"/>
  <c r="M3256" i="6"/>
  <c r="N3256" i="6"/>
  <c r="O3256" i="6"/>
  <c r="H3257" i="6"/>
  <c r="I3257" i="6"/>
  <c r="J3257" i="6"/>
  <c r="K3257" i="6"/>
  <c r="L3257" i="6"/>
  <c r="M3257" i="6"/>
  <c r="N3257" i="6"/>
  <c r="O3257" i="6"/>
  <c r="H3258" i="6"/>
  <c r="I3258" i="6"/>
  <c r="J3258" i="6"/>
  <c r="K3258" i="6"/>
  <c r="L3258" i="6"/>
  <c r="M3258" i="6"/>
  <c r="N3258" i="6"/>
  <c r="O3258" i="6"/>
  <c r="H3259" i="6"/>
  <c r="I3259" i="6"/>
  <c r="J3259" i="6"/>
  <c r="K3259" i="6"/>
  <c r="L3259" i="6"/>
  <c r="M3259" i="6"/>
  <c r="N3259" i="6"/>
  <c r="O3259" i="6"/>
  <c r="H3260" i="6"/>
  <c r="I3260" i="6"/>
  <c r="J3260" i="6"/>
  <c r="K3260" i="6"/>
  <c r="L3260" i="6"/>
  <c r="M3260" i="6"/>
  <c r="N3260" i="6"/>
  <c r="O3260" i="6"/>
  <c r="H3261" i="6"/>
  <c r="I3261" i="6"/>
  <c r="J3261" i="6"/>
  <c r="K3261" i="6"/>
  <c r="L3261" i="6"/>
  <c r="M3261" i="6"/>
  <c r="N3261" i="6"/>
  <c r="O3261" i="6"/>
  <c r="H3262" i="6"/>
  <c r="I3262" i="6"/>
  <c r="J3262" i="6"/>
  <c r="K3262" i="6"/>
  <c r="L3262" i="6"/>
  <c r="M3262" i="6"/>
  <c r="N3262" i="6"/>
  <c r="O3262" i="6"/>
  <c r="H3263" i="6"/>
  <c r="I3263" i="6"/>
  <c r="J3263" i="6"/>
  <c r="K3263" i="6"/>
  <c r="L3263" i="6"/>
  <c r="M3263" i="6"/>
  <c r="N3263" i="6"/>
  <c r="O3263" i="6"/>
  <c r="H3264" i="6"/>
  <c r="I3264" i="6"/>
  <c r="J3264" i="6"/>
  <c r="K3264" i="6"/>
  <c r="L3264" i="6"/>
  <c r="M3264" i="6"/>
  <c r="N3264" i="6"/>
  <c r="O3264" i="6"/>
  <c r="H3265" i="6"/>
  <c r="I3265" i="6"/>
  <c r="J3265" i="6"/>
  <c r="K3265" i="6"/>
  <c r="L3265" i="6"/>
  <c r="M3265" i="6"/>
  <c r="N3265" i="6"/>
  <c r="O3265" i="6"/>
  <c r="H3266" i="6"/>
  <c r="I3266" i="6"/>
  <c r="J3266" i="6"/>
  <c r="K3266" i="6"/>
  <c r="L3266" i="6"/>
  <c r="M3266" i="6"/>
  <c r="N3266" i="6"/>
  <c r="O3266" i="6"/>
  <c r="H3267" i="6"/>
  <c r="I3267" i="6"/>
  <c r="J3267" i="6"/>
  <c r="K3267" i="6"/>
  <c r="L3267" i="6"/>
  <c r="M3267" i="6"/>
  <c r="N3267" i="6"/>
  <c r="O3267" i="6"/>
  <c r="H3268" i="6"/>
  <c r="I3268" i="6"/>
  <c r="J3268" i="6"/>
  <c r="K3268" i="6"/>
  <c r="L3268" i="6"/>
  <c r="M3268" i="6"/>
  <c r="N3268" i="6"/>
  <c r="O3268" i="6"/>
  <c r="H3269" i="6"/>
  <c r="I3269" i="6"/>
  <c r="J3269" i="6"/>
  <c r="K3269" i="6"/>
  <c r="L3269" i="6"/>
  <c r="M3269" i="6"/>
  <c r="N3269" i="6"/>
  <c r="O3269" i="6"/>
  <c r="H3270" i="6"/>
  <c r="I3270" i="6"/>
  <c r="J3270" i="6"/>
  <c r="K3270" i="6"/>
  <c r="L3270" i="6"/>
  <c r="M3270" i="6"/>
  <c r="N3270" i="6"/>
  <c r="O3270" i="6"/>
  <c r="H3271" i="6"/>
  <c r="I3271" i="6"/>
  <c r="J3271" i="6"/>
  <c r="K3271" i="6"/>
  <c r="L3271" i="6"/>
  <c r="M3271" i="6"/>
  <c r="N3271" i="6"/>
  <c r="O3271" i="6"/>
  <c r="H3272" i="6"/>
  <c r="I3272" i="6"/>
  <c r="J3272" i="6"/>
  <c r="K3272" i="6"/>
  <c r="L3272" i="6"/>
  <c r="M3272" i="6"/>
  <c r="N3272" i="6"/>
  <c r="O3272" i="6"/>
  <c r="H3273" i="6"/>
  <c r="I3273" i="6"/>
  <c r="J3273" i="6"/>
  <c r="K3273" i="6"/>
  <c r="L3273" i="6"/>
  <c r="M3273" i="6"/>
  <c r="N3273" i="6"/>
  <c r="O3273" i="6"/>
  <c r="H3274" i="6"/>
  <c r="I3274" i="6"/>
  <c r="J3274" i="6"/>
  <c r="K3274" i="6"/>
  <c r="L3274" i="6"/>
  <c r="M3274" i="6"/>
  <c r="N3274" i="6"/>
  <c r="O3274" i="6"/>
  <c r="H3275" i="6"/>
  <c r="I3275" i="6"/>
  <c r="J3275" i="6"/>
  <c r="K3275" i="6"/>
  <c r="L3275" i="6"/>
  <c r="M3275" i="6"/>
  <c r="N3275" i="6"/>
  <c r="O3275" i="6"/>
  <c r="H3276" i="6"/>
  <c r="I3276" i="6"/>
  <c r="J3276" i="6"/>
  <c r="K3276" i="6"/>
  <c r="L3276" i="6"/>
  <c r="M3276" i="6"/>
  <c r="N3276" i="6"/>
  <c r="O3276" i="6"/>
  <c r="H3277" i="6"/>
  <c r="I3277" i="6"/>
  <c r="J3277" i="6"/>
  <c r="K3277" i="6"/>
  <c r="L3277" i="6"/>
  <c r="M3277" i="6"/>
  <c r="N3277" i="6"/>
  <c r="O3277" i="6"/>
  <c r="H3278" i="6"/>
  <c r="I3278" i="6"/>
  <c r="J3278" i="6"/>
  <c r="K3278" i="6"/>
  <c r="L3278" i="6"/>
  <c r="M3278" i="6"/>
  <c r="N3278" i="6"/>
  <c r="O3278" i="6"/>
  <c r="H3279" i="6"/>
  <c r="I3279" i="6"/>
  <c r="J3279" i="6"/>
  <c r="K3279" i="6"/>
  <c r="L3279" i="6"/>
  <c r="M3279" i="6"/>
  <c r="N3279" i="6"/>
  <c r="O3279" i="6"/>
  <c r="H3280" i="6"/>
  <c r="I3280" i="6"/>
  <c r="J3280" i="6"/>
  <c r="K3280" i="6"/>
  <c r="L3280" i="6"/>
  <c r="M3280" i="6"/>
  <c r="N3280" i="6"/>
  <c r="O3280" i="6"/>
  <c r="H3281" i="6"/>
  <c r="I3281" i="6"/>
  <c r="J3281" i="6"/>
  <c r="K3281" i="6"/>
  <c r="L3281" i="6"/>
  <c r="M3281" i="6"/>
  <c r="N3281" i="6"/>
  <c r="O3281" i="6"/>
  <c r="H3282" i="6"/>
  <c r="I3282" i="6"/>
  <c r="J3282" i="6"/>
  <c r="K3282" i="6"/>
  <c r="L3282" i="6"/>
  <c r="M3282" i="6"/>
  <c r="N3282" i="6"/>
  <c r="O3282" i="6"/>
  <c r="H3283" i="6"/>
  <c r="I3283" i="6"/>
  <c r="J3283" i="6"/>
  <c r="K3283" i="6"/>
  <c r="L3283" i="6"/>
  <c r="M3283" i="6"/>
  <c r="N3283" i="6"/>
  <c r="O3283" i="6"/>
  <c r="H3284" i="6"/>
  <c r="I3284" i="6"/>
  <c r="J3284" i="6"/>
  <c r="K3284" i="6"/>
  <c r="L3284" i="6"/>
  <c r="M3284" i="6"/>
  <c r="N3284" i="6"/>
  <c r="O3284" i="6"/>
  <c r="H3285" i="6"/>
  <c r="I3285" i="6"/>
  <c r="J3285" i="6"/>
  <c r="K3285" i="6"/>
  <c r="L3285" i="6"/>
  <c r="M3285" i="6"/>
  <c r="N3285" i="6"/>
  <c r="O3285" i="6"/>
  <c r="H3286" i="6"/>
  <c r="I3286" i="6"/>
  <c r="J3286" i="6"/>
  <c r="K3286" i="6"/>
  <c r="L3286" i="6"/>
  <c r="M3286" i="6"/>
  <c r="N3286" i="6"/>
  <c r="O3286" i="6"/>
  <c r="H3287" i="6"/>
  <c r="I3287" i="6"/>
  <c r="J3287" i="6"/>
  <c r="K3287" i="6"/>
  <c r="L3287" i="6"/>
  <c r="M3287" i="6"/>
  <c r="N3287" i="6"/>
  <c r="O3287" i="6"/>
  <c r="H3288" i="6"/>
  <c r="I3288" i="6"/>
  <c r="J3288" i="6"/>
  <c r="K3288" i="6"/>
  <c r="L3288" i="6"/>
  <c r="M3288" i="6"/>
  <c r="N3288" i="6"/>
  <c r="O3288" i="6"/>
  <c r="H3289" i="6"/>
  <c r="I3289" i="6"/>
  <c r="J3289" i="6"/>
  <c r="K3289" i="6"/>
  <c r="L3289" i="6"/>
  <c r="M3289" i="6"/>
  <c r="N3289" i="6"/>
  <c r="O3289" i="6"/>
  <c r="H3290" i="6"/>
  <c r="I3290" i="6"/>
  <c r="J3290" i="6"/>
  <c r="K3290" i="6"/>
  <c r="L3290" i="6"/>
  <c r="M3290" i="6"/>
  <c r="N3290" i="6"/>
  <c r="O3290" i="6"/>
  <c r="H3291" i="6"/>
  <c r="I3291" i="6"/>
  <c r="J3291" i="6"/>
  <c r="K3291" i="6"/>
  <c r="L3291" i="6"/>
  <c r="M3291" i="6"/>
  <c r="N3291" i="6"/>
  <c r="O3291" i="6"/>
  <c r="H3292" i="6"/>
  <c r="I3292" i="6"/>
  <c r="J3292" i="6"/>
  <c r="K3292" i="6"/>
  <c r="L3292" i="6"/>
  <c r="M3292" i="6"/>
  <c r="N3292" i="6"/>
  <c r="O3292" i="6"/>
  <c r="H3293" i="6"/>
  <c r="I3293" i="6"/>
  <c r="J3293" i="6"/>
  <c r="K3293" i="6"/>
  <c r="L3293" i="6"/>
  <c r="M3293" i="6"/>
  <c r="N3293" i="6"/>
  <c r="O3293" i="6"/>
  <c r="H3294" i="6"/>
  <c r="I3294" i="6"/>
  <c r="J3294" i="6"/>
  <c r="K3294" i="6"/>
  <c r="L3294" i="6"/>
  <c r="M3294" i="6"/>
  <c r="N3294" i="6"/>
  <c r="O3294" i="6"/>
  <c r="H3295" i="6"/>
  <c r="I3295" i="6"/>
  <c r="J3295" i="6"/>
  <c r="K3295" i="6"/>
  <c r="L3295" i="6"/>
  <c r="M3295" i="6"/>
  <c r="N3295" i="6"/>
  <c r="O3295" i="6"/>
  <c r="H3296" i="6"/>
  <c r="I3296" i="6"/>
  <c r="J3296" i="6"/>
  <c r="K3296" i="6"/>
  <c r="L3296" i="6"/>
  <c r="M3296" i="6"/>
  <c r="N3296" i="6"/>
  <c r="O3296" i="6"/>
  <c r="H3297" i="6"/>
  <c r="I3297" i="6"/>
  <c r="J3297" i="6"/>
  <c r="K3297" i="6"/>
  <c r="L3297" i="6"/>
  <c r="M3297" i="6"/>
  <c r="N3297" i="6"/>
  <c r="O3297" i="6"/>
  <c r="H3298" i="6"/>
  <c r="I3298" i="6"/>
  <c r="J3298" i="6"/>
  <c r="K3298" i="6"/>
  <c r="L3298" i="6"/>
  <c r="M3298" i="6"/>
  <c r="N3298" i="6"/>
  <c r="O3298" i="6"/>
  <c r="H3299" i="6"/>
  <c r="I3299" i="6"/>
  <c r="J3299" i="6"/>
  <c r="K3299" i="6"/>
  <c r="L3299" i="6"/>
  <c r="M3299" i="6"/>
  <c r="N3299" i="6"/>
  <c r="O3299" i="6"/>
  <c r="H3300" i="6"/>
  <c r="I3300" i="6"/>
  <c r="J3300" i="6"/>
  <c r="K3300" i="6"/>
  <c r="L3300" i="6"/>
  <c r="M3300" i="6"/>
  <c r="N3300" i="6"/>
  <c r="O3300" i="6"/>
  <c r="H3301" i="6"/>
  <c r="I3301" i="6"/>
  <c r="J3301" i="6"/>
  <c r="K3301" i="6"/>
  <c r="L3301" i="6"/>
  <c r="M3301" i="6"/>
  <c r="N3301" i="6"/>
  <c r="O3301" i="6"/>
  <c r="H3302" i="6"/>
  <c r="I3302" i="6"/>
  <c r="J3302" i="6"/>
  <c r="K3302" i="6"/>
  <c r="L3302" i="6"/>
  <c r="M3302" i="6"/>
  <c r="N3302" i="6"/>
  <c r="O3302" i="6"/>
  <c r="H3303" i="6"/>
  <c r="I3303" i="6"/>
  <c r="J3303" i="6"/>
  <c r="K3303" i="6"/>
  <c r="L3303" i="6"/>
  <c r="M3303" i="6"/>
  <c r="N3303" i="6"/>
  <c r="O3303" i="6"/>
  <c r="H3304" i="6"/>
  <c r="I3304" i="6"/>
  <c r="J3304" i="6"/>
  <c r="K3304" i="6"/>
  <c r="L3304" i="6"/>
  <c r="M3304" i="6"/>
  <c r="N3304" i="6"/>
  <c r="O3304" i="6"/>
  <c r="H3305" i="6"/>
  <c r="I3305" i="6"/>
  <c r="J3305" i="6"/>
  <c r="K3305" i="6"/>
  <c r="L3305" i="6"/>
  <c r="M3305" i="6"/>
  <c r="N3305" i="6"/>
  <c r="O3305" i="6"/>
  <c r="H3306" i="6"/>
  <c r="I3306" i="6"/>
  <c r="J3306" i="6"/>
  <c r="K3306" i="6"/>
  <c r="L3306" i="6"/>
  <c r="M3306" i="6"/>
  <c r="N3306" i="6"/>
  <c r="O3306" i="6"/>
  <c r="H3307" i="6"/>
  <c r="I3307" i="6"/>
  <c r="J3307" i="6"/>
  <c r="K3307" i="6"/>
  <c r="L3307" i="6"/>
  <c r="M3307" i="6"/>
  <c r="N3307" i="6"/>
  <c r="O3307" i="6"/>
  <c r="H3308" i="6"/>
  <c r="I3308" i="6"/>
  <c r="J3308" i="6"/>
  <c r="K3308" i="6"/>
  <c r="L3308" i="6"/>
  <c r="M3308" i="6"/>
  <c r="N3308" i="6"/>
  <c r="O3308" i="6"/>
  <c r="H3309" i="6"/>
  <c r="I3309" i="6"/>
  <c r="J3309" i="6"/>
  <c r="K3309" i="6"/>
  <c r="L3309" i="6"/>
  <c r="M3309" i="6"/>
  <c r="N3309" i="6"/>
  <c r="O3309" i="6"/>
  <c r="H3310" i="6"/>
  <c r="I3310" i="6"/>
  <c r="J3310" i="6"/>
  <c r="K3310" i="6"/>
  <c r="L3310" i="6"/>
  <c r="M3310" i="6"/>
  <c r="N3310" i="6"/>
  <c r="O3310" i="6"/>
  <c r="H3311" i="6"/>
  <c r="I3311" i="6"/>
  <c r="J3311" i="6"/>
  <c r="K3311" i="6"/>
  <c r="L3311" i="6"/>
  <c r="M3311" i="6"/>
  <c r="N3311" i="6"/>
  <c r="O3311" i="6"/>
  <c r="H3312" i="6"/>
  <c r="I3312" i="6"/>
  <c r="J3312" i="6"/>
  <c r="K3312" i="6"/>
  <c r="L3312" i="6"/>
  <c r="M3312" i="6"/>
  <c r="N3312" i="6"/>
  <c r="O3312" i="6"/>
  <c r="H3313" i="6"/>
  <c r="I3313" i="6"/>
  <c r="J3313" i="6"/>
  <c r="K3313" i="6"/>
  <c r="L3313" i="6"/>
  <c r="M3313" i="6"/>
  <c r="N3313" i="6"/>
  <c r="O3313" i="6"/>
  <c r="H3314" i="6"/>
  <c r="I3314" i="6"/>
  <c r="J3314" i="6"/>
  <c r="K3314" i="6"/>
  <c r="L3314" i="6"/>
  <c r="M3314" i="6"/>
  <c r="N3314" i="6"/>
  <c r="O3314" i="6"/>
  <c r="H3315" i="6"/>
  <c r="I3315" i="6"/>
  <c r="J3315" i="6"/>
  <c r="K3315" i="6"/>
  <c r="L3315" i="6"/>
  <c r="M3315" i="6"/>
  <c r="N3315" i="6"/>
  <c r="O3315" i="6"/>
  <c r="H3316" i="6"/>
  <c r="I3316" i="6"/>
  <c r="J3316" i="6"/>
  <c r="K3316" i="6"/>
  <c r="L3316" i="6"/>
  <c r="M3316" i="6"/>
  <c r="N3316" i="6"/>
  <c r="O3316" i="6"/>
  <c r="H3317" i="6"/>
  <c r="I3317" i="6"/>
  <c r="J3317" i="6"/>
  <c r="K3317" i="6"/>
  <c r="L3317" i="6"/>
  <c r="M3317" i="6"/>
  <c r="N3317" i="6"/>
  <c r="O3317" i="6"/>
  <c r="H3318" i="6"/>
  <c r="I3318" i="6"/>
  <c r="J3318" i="6"/>
  <c r="K3318" i="6"/>
  <c r="L3318" i="6"/>
  <c r="M3318" i="6"/>
  <c r="N3318" i="6"/>
  <c r="O3318" i="6"/>
  <c r="H3319" i="6"/>
  <c r="I3319" i="6"/>
  <c r="J3319" i="6"/>
  <c r="K3319" i="6"/>
  <c r="L3319" i="6"/>
  <c r="M3319" i="6"/>
  <c r="N3319" i="6"/>
  <c r="O3319" i="6"/>
  <c r="H3320" i="6"/>
  <c r="I3320" i="6"/>
  <c r="J3320" i="6"/>
  <c r="K3320" i="6"/>
  <c r="L3320" i="6"/>
  <c r="M3320" i="6"/>
  <c r="N3320" i="6"/>
  <c r="O3320" i="6"/>
  <c r="H3321" i="6"/>
  <c r="I3321" i="6"/>
  <c r="J3321" i="6"/>
  <c r="K3321" i="6"/>
  <c r="L3321" i="6"/>
  <c r="M3321" i="6"/>
  <c r="N3321" i="6"/>
  <c r="O3321" i="6"/>
  <c r="H3322" i="6"/>
  <c r="I3322" i="6"/>
  <c r="J3322" i="6"/>
  <c r="K3322" i="6"/>
  <c r="L3322" i="6"/>
  <c r="M3322" i="6"/>
  <c r="N3322" i="6"/>
  <c r="O3322" i="6"/>
  <c r="H3323" i="6"/>
  <c r="I3323" i="6"/>
  <c r="J3323" i="6"/>
  <c r="K3323" i="6"/>
  <c r="L3323" i="6"/>
  <c r="M3323" i="6"/>
  <c r="N3323" i="6"/>
  <c r="O3323" i="6"/>
  <c r="H3324" i="6"/>
  <c r="I3324" i="6"/>
  <c r="J3324" i="6"/>
  <c r="K3324" i="6"/>
  <c r="L3324" i="6"/>
  <c r="M3324" i="6"/>
  <c r="N3324" i="6"/>
  <c r="O3324" i="6"/>
  <c r="H3325" i="6"/>
  <c r="I3325" i="6"/>
  <c r="J3325" i="6"/>
  <c r="K3325" i="6"/>
  <c r="L3325" i="6"/>
  <c r="M3325" i="6"/>
  <c r="N3325" i="6"/>
  <c r="O3325" i="6"/>
  <c r="H3326" i="6"/>
  <c r="I3326" i="6"/>
  <c r="J3326" i="6"/>
  <c r="K3326" i="6"/>
  <c r="L3326" i="6"/>
  <c r="M3326" i="6"/>
  <c r="N3326" i="6"/>
  <c r="O3326" i="6"/>
  <c r="H3327" i="6"/>
  <c r="I3327" i="6"/>
  <c r="J3327" i="6"/>
  <c r="K3327" i="6"/>
  <c r="L3327" i="6"/>
  <c r="M3327" i="6"/>
  <c r="N3327" i="6"/>
  <c r="O3327" i="6"/>
  <c r="H3328" i="6"/>
  <c r="I3328" i="6"/>
  <c r="J3328" i="6"/>
  <c r="K3328" i="6"/>
  <c r="L3328" i="6"/>
  <c r="M3328" i="6"/>
  <c r="N3328" i="6"/>
  <c r="O3328" i="6"/>
  <c r="H3329" i="6"/>
  <c r="I3329" i="6"/>
  <c r="J3329" i="6"/>
  <c r="K3329" i="6"/>
  <c r="L3329" i="6"/>
  <c r="M3329" i="6"/>
  <c r="N3329" i="6"/>
  <c r="O3329" i="6"/>
  <c r="H3330" i="6"/>
  <c r="I3330" i="6"/>
  <c r="J3330" i="6"/>
  <c r="K3330" i="6"/>
  <c r="L3330" i="6"/>
  <c r="M3330" i="6"/>
  <c r="N3330" i="6"/>
  <c r="O3330" i="6"/>
  <c r="H3331" i="6"/>
  <c r="I3331" i="6"/>
  <c r="J3331" i="6"/>
  <c r="K3331" i="6"/>
  <c r="L3331" i="6"/>
  <c r="M3331" i="6"/>
  <c r="N3331" i="6"/>
  <c r="O3331" i="6"/>
  <c r="H3332" i="6"/>
  <c r="I3332" i="6"/>
  <c r="J3332" i="6"/>
  <c r="K3332" i="6"/>
  <c r="L3332" i="6"/>
  <c r="M3332" i="6"/>
  <c r="N3332" i="6"/>
  <c r="O3332" i="6"/>
  <c r="H3333" i="6"/>
  <c r="I3333" i="6"/>
  <c r="J3333" i="6"/>
  <c r="K3333" i="6"/>
  <c r="L3333" i="6"/>
  <c r="M3333" i="6"/>
  <c r="N3333" i="6"/>
  <c r="O3333" i="6"/>
  <c r="H3334" i="6"/>
  <c r="I3334" i="6"/>
  <c r="J3334" i="6"/>
  <c r="K3334" i="6"/>
  <c r="L3334" i="6"/>
  <c r="M3334" i="6"/>
  <c r="N3334" i="6"/>
  <c r="O3334" i="6"/>
  <c r="H3335" i="6"/>
  <c r="I3335" i="6"/>
  <c r="J3335" i="6"/>
  <c r="K3335" i="6"/>
  <c r="L3335" i="6"/>
  <c r="M3335" i="6"/>
  <c r="N3335" i="6"/>
  <c r="O3335" i="6"/>
  <c r="H3336" i="6"/>
  <c r="I3336" i="6"/>
  <c r="J3336" i="6"/>
  <c r="K3336" i="6"/>
  <c r="L3336" i="6"/>
  <c r="M3336" i="6"/>
  <c r="N3336" i="6"/>
  <c r="O3336" i="6"/>
  <c r="H3337" i="6"/>
  <c r="I3337" i="6"/>
  <c r="J3337" i="6"/>
  <c r="K3337" i="6"/>
  <c r="L3337" i="6"/>
  <c r="M3337" i="6"/>
  <c r="N3337" i="6"/>
  <c r="O3337" i="6"/>
  <c r="H3338" i="6"/>
  <c r="I3338" i="6"/>
  <c r="J3338" i="6"/>
  <c r="K3338" i="6"/>
  <c r="L3338" i="6"/>
  <c r="M3338" i="6"/>
  <c r="N3338" i="6"/>
  <c r="O3338" i="6"/>
  <c r="H3339" i="6"/>
  <c r="I3339" i="6"/>
  <c r="J3339" i="6"/>
  <c r="K3339" i="6"/>
  <c r="L3339" i="6"/>
  <c r="M3339" i="6"/>
  <c r="N3339" i="6"/>
  <c r="O3339" i="6"/>
  <c r="H3340" i="6"/>
  <c r="I3340" i="6"/>
  <c r="J3340" i="6"/>
  <c r="K3340" i="6"/>
  <c r="L3340" i="6"/>
  <c r="M3340" i="6"/>
  <c r="N3340" i="6"/>
  <c r="O3340" i="6"/>
  <c r="H3341" i="6"/>
  <c r="I3341" i="6"/>
  <c r="J3341" i="6"/>
  <c r="K3341" i="6"/>
  <c r="L3341" i="6"/>
  <c r="M3341" i="6"/>
  <c r="N3341" i="6"/>
  <c r="O3341" i="6"/>
  <c r="H3342" i="6"/>
  <c r="I3342" i="6"/>
  <c r="J3342" i="6"/>
  <c r="K3342" i="6"/>
  <c r="L3342" i="6"/>
  <c r="M3342" i="6"/>
  <c r="N3342" i="6"/>
  <c r="O3342" i="6"/>
  <c r="H3343" i="6"/>
  <c r="I3343" i="6"/>
  <c r="J3343" i="6"/>
  <c r="K3343" i="6"/>
  <c r="L3343" i="6"/>
  <c r="M3343" i="6"/>
  <c r="N3343" i="6"/>
  <c r="O3343" i="6"/>
  <c r="H3344" i="6"/>
  <c r="I3344" i="6"/>
  <c r="J3344" i="6"/>
  <c r="K3344" i="6"/>
  <c r="L3344" i="6"/>
  <c r="M3344" i="6"/>
  <c r="N3344" i="6"/>
  <c r="O3344" i="6"/>
  <c r="H3345" i="6"/>
  <c r="I3345" i="6"/>
  <c r="J3345" i="6"/>
  <c r="K3345" i="6"/>
  <c r="L3345" i="6"/>
  <c r="M3345" i="6"/>
  <c r="N3345" i="6"/>
  <c r="O3345" i="6"/>
  <c r="H3346" i="6"/>
  <c r="I3346" i="6"/>
  <c r="J3346" i="6"/>
  <c r="K3346" i="6"/>
  <c r="L3346" i="6"/>
  <c r="M3346" i="6"/>
  <c r="N3346" i="6"/>
  <c r="O3346" i="6"/>
  <c r="H3347" i="6"/>
  <c r="I3347" i="6"/>
  <c r="J3347" i="6"/>
  <c r="K3347" i="6"/>
  <c r="L3347" i="6"/>
  <c r="M3347" i="6"/>
  <c r="N3347" i="6"/>
  <c r="O3347" i="6"/>
  <c r="H3348" i="6"/>
  <c r="I3348" i="6"/>
  <c r="J3348" i="6"/>
  <c r="K3348" i="6"/>
  <c r="L3348" i="6"/>
  <c r="M3348" i="6"/>
  <c r="N3348" i="6"/>
  <c r="O3348" i="6"/>
  <c r="H3349" i="6"/>
  <c r="I3349" i="6"/>
  <c r="J3349" i="6"/>
  <c r="K3349" i="6"/>
  <c r="L3349" i="6"/>
  <c r="M3349" i="6"/>
  <c r="N3349" i="6"/>
  <c r="O3349" i="6"/>
  <c r="H3350" i="6"/>
  <c r="I3350" i="6"/>
  <c r="J3350" i="6"/>
  <c r="K3350" i="6"/>
  <c r="L3350" i="6"/>
  <c r="M3350" i="6"/>
  <c r="N3350" i="6"/>
  <c r="O3350" i="6"/>
  <c r="H3351" i="6"/>
  <c r="I3351" i="6"/>
  <c r="J3351" i="6"/>
  <c r="K3351" i="6"/>
  <c r="L3351" i="6"/>
  <c r="M3351" i="6"/>
  <c r="N3351" i="6"/>
  <c r="O3351" i="6"/>
  <c r="H3352" i="6"/>
  <c r="I3352" i="6"/>
  <c r="J3352" i="6"/>
  <c r="K3352" i="6"/>
  <c r="L3352" i="6"/>
  <c r="M3352" i="6"/>
  <c r="N3352" i="6"/>
  <c r="O3352" i="6"/>
  <c r="H3353" i="6"/>
  <c r="I3353" i="6"/>
  <c r="J3353" i="6"/>
  <c r="K3353" i="6"/>
  <c r="L3353" i="6"/>
  <c r="M3353" i="6"/>
  <c r="N3353" i="6"/>
  <c r="O3353" i="6"/>
  <c r="H3354" i="6"/>
  <c r="I3354" i="6"/>
  <c r="J3354" i="6"/>
  <c r="K3354" i="6"/>
  <c r="L3354" i="6"/>
  <c r="M3354" i="6"/>
  <c r="N3354" i="6"/>
  <c r="O3354" i="6"/>
  <c r="H3355" i="6"/>
  <c r="I3355" i="6"/>
  <c r="J3355" i="6"/>
  <c r="K3355" i="6"/>
  <c r="L3355" i="6"/>
  <c r="M3355" i="6"/>
  <c r="N3355" i="6"/>
  <c r="O3355" i="6"/>
  <c r="H3356" i="6"/>
  <c r="I3356" i="6"/>
  <c r="J3356" i="6"/>
  <c r="K3356" i="6"/>
  <c r="L3356" i="6"/>
  <c r="M3356" i="6"/>
  <c r="N3356" i="6"/>
  <c r="O3356" i="6"/>
  <c r="H3357" i="6"/>
  <c r="I3357" i="6"/>
  <c r="J3357" i="6"/>
  <c r="K3357" i="6"/>
  <c r="L3357" i="6"/>
  <c r="M3357" i="6"/>
  <c r="N3357" i="6"/>
  <c r="O3357" i="6"/>
  <c r="H3358" i="6"/>
  <c r="I3358" i="6"/>
  <c r="J3358" i="6"/>
  <c r="K3358" i="6"/>
  <c r="L3358" i="6"/>
  <c r="M3358" i="6"/>
  <c r="N3358" i="6"/>
  <c r="O3358" i="6"/>
  <c r="H3359" i="6"/>
  <c r="I3359" i="6"/>
  <c r="J3359" i="6"/>
  <c r="K3359" i="6"/>
  <c r="L3359" i="6"/>
  <c r="M3359" i="6"/>
  <c r="N3359" i="6"/>
  <c r="O3359" i="6"/>
  <c r="H3360" i="6"/>
  <c r="I3360" i="6"/>
  <c r="J3360" i="6"/>
  <c r="K3360" i="6"/>
  <c r="L3360" i="6"/>
  <c r="M3360" i="6"/>
  <c r="N3360" i="6"/>
  <c r="O3360" i="6"/>
  <c r="H3361" i="6"/>
  <c r="I3361" i="6"/>
  <c r="J3361" i="6"/>
  <c r="K3361" i="6"/>
  <c r="L3361" i="6"/>
  <c r="M3361" i="6"/>
  <c r="N3361" i="6"/>
  <c r="O3361" i="6"/>
  <c r="H3362" i="6"/>
  <c r="I3362" i="6"/>
  <c r="J3362" i="6"/>
  <c r="K3362" i="6"/>
  <c r="L3362" i="6"/>
  <c r="M3362" i="6"/>
  <c r="N3362" i="6"/>
  <c r="O3362" i="6"/>
  <c r="H3363" i="6"/>
  <c r="I3363" i="6"/>
  <c r="J3363" i="6"/>
  <c r="K3363" i="6"/>
  <c r="L3363" i="6"/>
  <c r="M3363" i="6"/>
  <c r="N3363" i="6"/>
  <c r="O3363" i="6"/>
  <c r="H3364" i="6"/>
  <c r="I3364" i="6"/>
  <c r="J3364" i="6"/>
  <c r="K3364" i="6"/>
  <c r="L3364" i="6"/>
  <c r="M3364" i="6"/>
  <c r="N3364" i="6"/>
  <c r="O3364" i="6"/>
  <c r="H3365" i="6"/>
  <c r="I3365" i="6"/>
  <c r="J3365" i="6"/>
  <c r="K3365" i="6"/>
  <c r="L3365" i="6"/>
  <c r="M3365" i="6"/>
  <c r="N3365" i="6"/>
  <c r="O3365" i="6"/>
  <c r="H3366" i="6"/>
  <c r="I3366" i="6"/>
  <c r="J3366" i="6"/>
  <c r="K3366" i="6"/>
  <c r="L3366" i="6"/>
  <c r="M3366" i="6"/>
  <c r="N3366" i="6"/>
  <c r="O3366" i="6"/>
  <c r="H3367" i="6"/>
  <c r="I3367" i="6"/>
  <c r="J3367" i="6"/>
  <c r="K3367" i="6"/>
  <c r="L3367" i="6"/>
  <c r="M3367" i="6"/>
  <c r="N3367" i="6"/>
  <c r="O3367" i="6"/>
  <c r="H3368" i="6"/>
  <c r="I3368" i="6"/>
  <c r="J3368" i="6"/>
  <c r="K3368" i="6"/>
  <c r="L3368" i="6"/>
  <c r="M3368" i="6"/>
  <c r="N3368" i="6"/>
  <c r="O3368" i="6"/>
  <c r="H3369" i="6"/>
  <c r="I3369" i="6"/>
  <c r="J3369" i="6"/>
  <c r="K3369" i="6"/>
  <c r="L3369" i="6"/>
  <c r="M3369" i="6"/>
  <c r="N3369" i="6"/>
  <c r="O3369" i="6"/>
  <c r="H3370" i="6"/>
  <c r="I3370" i="6"/>
  <c r="J3370" i="6"/>
  <c r="K3370" i="6"/>
  <c r="L3370" i="6"/>
  <c r="M3370" i="6"/>
  <c r="N3370" i="6"/>
  <c r="O3370" i="6"/>
  <c r="H3371" i="6"/>
  <c r="I3371" i="6"/>
  <c r="J3371" i="6"/>
  <c r="K3371" i="6"/>
  <c r="L3371" i="6"/>
  <c r="M3371" i="6"/>
  <c r="N3371" i="6"/>
  <c r="O3371" i="6"/>
  <c r="H3372" i="6"/>
  <c r="I3372" i="6"/>
  <c r="J3372" i="6"/>
  <c r="K3372" i="6"/>
  <c r="L3372" i="6"/>
  <c r="M3372" i="6"/>
  <c r="N3372" i="6"/>
  <c r="O3372" i="6"/>
  <c r="H3373" i="6"/>
  <c r="I3373" i="6"/>
  <c r="J3373" i="6"/>
  <c r="K3373" i="6"/>
  <c r="L3373" i="6"/>
  <c r="M3373" i="6"/>
  <c r="N3373" i="6"/>
  <c r="O3373" i="6"/>
  <c r="H3374" i="6"/>
  <c r="I3374" i="6"/>
  <c r="J3374" i="6"/>
  <c r="K3374" i="6"/>
  <c r="L3374" i="6"/>
  <c r="M3374" i="6"/>
  <c r="N3374" i="6"/>
  <c r="O3374" i="6"/>
  <c r="H3375" i="6"/>
  <c r="I3375" i="6"/>
  <c r="J3375" i="6"/>
  <c r="K3375" i="6"/>
  <c r="L3375" i="6"/>
  <c r="M3375" i="6"/>
  <c r="N3375" i="6"/>
  <c r="O3375" i="6"/>
  <c r="H3376" i="6"/>
  <c r="I3376" i="6"/>
  <c r="J3376" i="6"/>
  <c r="K3376" i="6"/>
  <c r="L3376" i="6"/>
  <c r="M3376" i="6"/>
  <c r="N3376" i="6"/>
  <c r="O3376" i="6"/>
  <c r="H3377" i="6"/>
  <c r="I3377" i="6"/>
  <c r="J3377" i="6"/>
  <c r="K3377" i="6"/>
  <c r="L3377" i="6"/>
  <c r="M3377" i="6"/>
  <c r="N3377" i="6"/>
  <c r="O3377" i="6"/>
  <c r="H3378" i="6"/>
  <c r="I3378" i="6"/>
  <c r="J3378" i="6"/>
  <c r="K3378" i="6"/>
  <c r="L3378" i="6"/>
  <c r="M3378" i="6"/>
  <c r="N3378" i="6"/>
  <c r="O3378" i="6"/>
  <c r="H3379" i="6"/>
  <c r="I3379" i="6"/>
  <c r="J3379" i="6"/>
  <c r="K3379" i="6"/>
  <c r="L3379" i="6"/>
  <c r="M3379" i="6"/>
  <c r="N3379" i="6"/>
  <c r="O3379" i="6"/>
  <c r="H3380" i="6"/>
  <c r="I3380" i="6"/>
  <c r="J3380" i="6"/>
  <c r="K3380" i="6"/>
  <c r="L3380" i="6"/>
  <c r="M3380" i="6"/>
  <c r="N3380" i="6"/>
  <c r="O3380" i="6"/>
  <c r="H3381" i="6"/>
  <c r="I3381" i="6"/>
  <c r="J3381" i="6"/>
  <c r="K3381" i="6"/>
  <c r="L3381" i="6"/>
  <c r="M3381" i="6"/>
  <c r="N3381" i="6"/>
  <c r="O3381" i="6"/>
  <c r="H3382" i="6"/>
  <c r="I3382" i="6"/>
  <c r="J3382" i="6"/>
  <c r="K3382" i="6"/>
  <c r="L3382" i="6"/>
  <c r="M3382" i="6"/>
  <c r="N3382" i="6"/>
  <c r="O3382" i="6"/>
  <c r="H3383" i="6"/>
  <c r="I3383" i="6"/>
  <c r="J3383" i="6"/>
  <c r="K3383" i="6"/>
  <c r="L3383" i="6"/>
  <c r="M3383" i="6"/>
  <c r="N3383" i="6"/>
  <c r="O3383" i="6"/>
  <c r="H3384" i="6"/>
  <c r="I3384" i="6"/>
  <c r="J3384" i="6"/>
  <c r="K3384" i="6"/>
  <c r="L3384" i="6"/>
  <c r="M3384" i="6"/>
  <c r="N3384" i="6"/>
  <c r="O3384" i="6"/>
  <c r="H3385" i="6"/>
  <c r="I3385" i="6"/>
  <c r="J3385" i="6"/>
  <c r="K3385" i="6"/>
  <c r="L3385" i="6"/>
  <c r="M3385" i="6"/>
  <c r="N3385" i="6"/>
  <c r="O3385" i="6"/>
  <c r="H3386" i="6"/>
  <c r="I3386" i="6"/>
  <c r="J3386" i="6"/>
  <c r="K3386" i="6"/>
  <c r="L3386" i="6"/>
  <c r="M3386" i="6"/>
  <c r="N3386" i="6"/>
  <c r="O3386" i="6"/>
  <c r="H3387" i="6"/>
  <c r="I3387" i="6"/>
  <c r="J3387" i="6"/>
  <c r="K3387" i="6"/>
  <c r="L3387" i="6"/>
  <c r="M3387" i="6"/>
  <c r="N3387" i="6"/>
  <c r="O3387" i="6"/>
  <c r="H3388" i="6"/>
  <c r="I3388" i="6"/>
  <c r="J3388" i="6"/>
  <c r="K3388" i="6"/>
  <c r="L3388" i="6"/>
  <c r="M3388" i="6"/>
  <c r="N3388" i="6"/>
  <c r="O3388" i="6"/>
  <c r="H3389" i="6"/>
  <c r="I3389" i="6"/>
  <c r="J3389" i="6"/>
  <c r="K3389" i="6"/>
  <c r="L3389" i="6"/>
  <c r="M3389" i="6"/>
  <c r="N3389" i="6"/>
  <c r="O3389" i="6"/>
  <c r="H3390" i="6"/>
  <c r="I3390" i="6"/>
  <c r="J3390" i="6"/>
  <c r="K3390" i="6"/>
  <c r="L3390" i="6"/>
  <c r="M3390" i="6"/>
  <c r="N3390" i="6"/>
  <c r="O3390" i="6"/>
  <c r="H3391" i="6"/>
  <c r="I3391" i="6"/>
  <c r="J3391" i="6"/>
  <c r="K3391" i="6"/>
  <c r="L3391" i="6"/>
  <c r="M3391" i="6"/>
  <c r="N3391" i="6"/>
  <c r="O3391" i="6"/>
  <c r="H3392" i="6"/>
  <c r="I3392" i="6"/>
  <c r="J3392" i="6"/>
  <c r="K3392" i="6"/>
  <c r="L3392" i="6"/>
  <c r="M3392" i="6"/>
  <c r="N3392" i="6"/>
  <c r="O3392" i="6"/>
  <c r="H3393" i="6"/>
  <c r="I3393" i="6"/>
  <c r="J3393" i="6"/>
  <c r="K3393" i="6"/>
  <c r="L3393" i="6"/>
  <c r="M3393" i="6"/>
  <c r="N3393" i="6"/>
  <c r="O3393" i="6"/>
  <c r="H3394" i="6"/>
  <c r="I3394" i="6"/>
  <c r="J3394" i="6"/>
  <c r="K3394" i="6"/>
  <c r="L3394" i="6"/>
  <c r="M3394" i="6"/>
  <c r="N3394" i="6"/>
  <c r="O3394" i="6"/>
  <c r="H3395" i="6"/>
  <c r="I3395" i="6"/>
  <c r="J3395" i="6"/>
  <c r="K3395" i="6"/>
  <c r="L3395" i="6"/>
  <c r="M3395" i="6"/>
  <c r="N3395" i="6"/>
  <c r="O3395" i="6"/>
  <c r="H3396" i="6"/>
  <c r="I3396" i="6"/>
  <c r="J3396" i="6"/>
  <c r="K3396" i="6"/>
  <c r="L3396" i="6"/>
  <c r="M3396" i="6"/>
  <c r="N3396" i="6"/>
  <c r="O3396" i="6"/>
  <c r="H3397" i="6"/>
  <c r="I3397" i="6"/>
  <c r="J3397" i="6"/>
  <c r="K3397" i="6"/>
  <c r="L3397" i="6"/>
  <c r="M3397" i="6"/>
  <c r="N3397" i="6"/>
  <c r="O3397" i="6"/>
  <c r="H3398" i="6"/>
  <c r="I3398" i="6"/>
  <c r="J3398" i="6"/>
  <c r="K3398" i="6"/>
  <c r="L3398" i="6"/>
  <c r="M3398" i="6"/>
  <c r="N3398" i="6"/>
  <c r="O3398" i="6"/>
  <c r="H3399" i="6"/>
  <c r="I3399" i="6"/>
  <c r="J3399" i="6"/>
  <c r="K3399" i="6"/>
  <c r="L3399" i="6"/>
  <c r="M3399" i="6"/>
  <c r="N3399" i="6"/>
  <c r="O3399" i="6"/>
  <c r="H3400" i="6"/>
  <c r="I3400" i="6"/>
  <c r="J3400" i="6"/>
  <c r="K3400" i="6"/>
  <c r="L3400" i="6"/>
  <c r="M3400" i="6"/>
  <c r="N3400" i="6"/>
  <c r="O3400" i="6"/>
  <c r="H3401" i="6"/>
  <c r="I3401" i="6"/>
  <c r="J3401" i="6"/>
  <c r="K3401" i="6"/>
  <c r="L3401" i="6"/>
  <c r="M3401" i="6"/>
  <c r="N3401" i="6"/>
  <c r="O3401" i="6"/>
  <c r="H3402" i="6"/>
  <c r="I3402" i="6"/>
  <c r="J3402" i="6"/>
  <c r="K3402" i="6"/>
  <c r="L3402" i="6"/>
  <c r="M3402" i="6"/>
  <c r="N3402" i="6"/>
  <c r="O3402" i="6"/>
  <c r="H3403" i="6"/>
  <c r="I3403" i="6"/>
  <c r="J3403" i="6"/>
  <c r="K3403" i="6"/>
  <c r="L3403" i="6"/>
  <c r="M3403" i="6"/>
  <c r="N3403" i="6"/>
  <c r="O3403" i="6"/>
  <c r="H3404" i="6"/>
  <c r="I3404" i="6"/>
  <c r="J3404" i="6"/>
  <c r="K3404" i="6"/>
  <c r="L3404" i="6"/>
  <c r="M3404" i="6"/>
  <c r="N3404" i="6"/>
  <c r="O3404" i="6"/>
  <c r="H3405" i="6"/>
  <c r="I3405" i="6"/>
  <c r="J3405" i="6"/>
  <c r="K3405" i="6"/>
  <c r="L3405" i="6"/>
  <c r="M3405" i="6"/>
  <c r="N3405" i="6"/>
  <c r="O3405" i="6"/>
  <c r="H3406" i="6"/>
  <c r="I3406" i="6"/>
  <c r="J3406" i="6"/>
  <c r="K3406" i="6"/>
  <c r="L3406" i="6"/>
  <c r="M3406" i="6"/>
  <c r="N3406" i="6"/>
  <c r="O3406" i="6"/>
  <c r="H3407" i="6"/>
  <c r="I3407" i="6"/>
  <c r="J3407" i="6"/>
  <c r="K3407" i="6"/>
  <c r="L3407" i="6"/>
  <c r="M3407" i="6"/>
  <c r="N3407" i="6"/>
  <c r="O3407" i="6"/>
  <c r="H3408" i="6"/>
  <c r="I3408" i="6"/>
  <c r="J3408" i="6"/>
  <c r="K3408" i="6"/>
  <c r="L3408" i="6"/>
  <c r="M3408" i="6"/>
  <c r="N3408" i="6"/>
  <c r="O3408" i="6"/>
  <c r="H3409" i="6"/>
  <c r="I3409" i="6"/>
  <c r="J3409" i="6"/>
  <c r="K3409" i="6"/>
  <c r="L3409" i="6"/>
  <c r="M3409" i="6"/>
  <c r="N3409" i="6"/>
  <c r="O3409" i="6"/>
  <c r="H3410" i="6"/>
  <c r="I3410" i="6"/>
  <c r="J3410" i="6"/>
  <c r="K3410" i="6"/>
  <c r="L3410" i="6"/>
  <c r="M3410" i="6"/>
  <c r="N3410" i="6"/>
  <c r="O3410" i="6"/>
  <c r="H3411" i="6"/>
  <c r="I3411" i="6"/>
  <c r="J3411" i="6"/>
  <c r="K3411" i="6"/>
  <c r="L3411" i="6"/>
  <c r="M3411" i="6"/>
  <c r="N3411" i="6"/>
  <c r="O3411" i="6"/>
  <c r="H3412" i="6"/>
  <c r="I3412" i="6"/>
  <c r="J3412" i="6"/>
  <c r="K3412" i="6"/>
  <c r="L3412" i="6"/>
  <c r="M3412" i="6"/>
  <c r="N3412" i="6"/>
  <c r="O3412" i="6"/>
  <c r="H3413" i="6"/>
  <c r="I3413" i="6"/>
  <c r="J3413" i="6"/>
  <c r="K3413" i="6"/>
  <c r="L3413" i="6"/>
  <c r="M3413" i="6"/>
  <c r="N3413" i="6"/>
  <c r="O3413" i="6"/>
  <c r="H3414" i="6"/>
  <c r="I3414" i="6"/>
  <c r="J3414" i="6"/>
  <c r="K3414" i="6"/>
  <c r="L3414" i="6"/>
  <c r="M3414" i="6"/>
  <c r="N3414" i="6"/>
  <c r="O3414" i="6"/>
  <c r="H3415" i="6"/>
  <c r="I3415" i="6"/>
  <c r="J3415" i="6"/>
  <c r="K3415" i="6"/>
  <c r="L3415" i="6"/>
  <c r="M3415" i="6"/>
  <c r="N3415" i="6"/>
  <c r="O3415" i="6"/>
  <c r="H3416" i="6"/>
  <c r="I3416" i="6"/>
  <c r="J3416" i="6"/>
  <c r="K3416" i="6"/>
  <c r="L3416" i="6"/>
  <c r="M3416" i="6"/>
  <c r="N3416" i="6"/>
  <c r="O3416" i="6"/>
  <c r="H3417" i="6"/>
  <c r="I3417" i="6"/>
  <c r="J3417" i="6"/>
  <c r="K3417" i="6"/>
  <c r="L3417" i="6"/>
  <c r="M3417" i="6"/>
  <c r="N3417" i="6"/>
  <c r="O3417" i="6"/>
  <c r="H3418" i="6"/>
  <c r="I3418" i="6"/>
  <c r="J3418" i="6"/>
  <c r="K3418" i="6"/>
  <c r="L3418" i="6"/>
  <c r="M3418" i="6"/>
  <c r="N3418" i="6"/>
  <c r="O3418" i="6"/>
  <c r="H3419" i="6"/>
  <c r="I3419" i="6"/>
  <c r="J3419" i="6"/>
  <c r="K3419" i="6"/>
  <c r="L3419" i="6"/>
  <c r="M3419" i="6"/>
  <c r="N3419" i="6"/>
  <c r="O3419" i="6"/>
  <c r="H3420" i="6"/>
  <c r="I3420" i="6"/>
  <c r="J3420" i="6"/>
  <c r="K3420" i="6"/>
  <c r="L3420" i="6"/>
  <c r="M3420" i="6"/>
  <c r="N3420" i="6"/>
  <c r="O3420" i="6"/>
  <c r="H3421" i="6"/>
  <c r="I3421" i="6"/>
  <c r="J3421" i="6"/>
  <c r="K3421" i="6"/>
  <c r="L3421" i="6"/>
  <c r="M3421" i="6"/>
  <c r="N3421" i="6"/>
  <c r="O3421" i="6"/>
  <c r="H3422" i="6"/>
  <c r="I3422" i="6"/>
  <c r="J3422" i="6"/>
  <c r="K3422" i="6"/>
  <c r="L3422" i="6"/>
  <c r="M3422" i="6"/>
  <c r="N3422" i="6"/>
  <c r="O3422" i="6"/>
  <c r="H3423" i="6"/>
  <c r="I3423" i="6"/>
  <c r="J3423" i="6"/>
  <c r="K3423" i="6"/>
  <c r="L3423" i="6"/>
  <c r="M3423" i="6"/>
  <c r="N3423" i="6"/>
  <c r="O3423" i="6"/>
  <c r="H3424" i="6"/>
  <c r="I3424" i="6"/>
  <c r="J3424" i="6"/>
  <c r="K3424" i="6"/>
  <c r="L3424" i="6"/>
  <c r="M3424" i="6"/>
  <c r="N3424" i="6"/>
  <c r="O3424" i="6"/>
  <c r="H3425" i="6"/>
  <c r="I3425" i="6"/>
  <c r="J3425" i="6"/>
  <c r="K3425" i="6"/>
  <c r="L3425" i="6"/>
  <c r="M3425" i="6"/>
  <c r="N3425" i="6"/>
  <c r="O3425" i="6"/>
  <c r="H3426" i="6"/>
  <c r="I3426" i="6"/>
  <c r="J3426" i="6"/>
  <c r="K3426" i="6"/>
  <c r="L3426" i="6"/>
  <c r="M3426" i="6"/>
  <c r="N3426" i="6"/>
  <c r="O3426" i="6"/>
  <c r="H3427" i="6"/>
  <c r="I3427" i="6"/>
  <c r="J3427" i="6"/>
  <c r="K3427" i="6"/>
  <c r="L3427" i="6"/>
  <c r="M3427" i="6"/>
  <c r="N3427" i="6"/>
  <c r="O3427" i="6"/>
  <c r="H3428" i="6"/>
  <c r="I3428" i="6"/>
  <c r="J3428" i="6"/>
  <c r="K3428" i="6"/>
  <c r="L3428" i="6"/>
  <c r="M3428" i="6"/>
  <c r="N3428" i="6"/>
  <c r="O3428" i="6"/>
  <c r="H3429" i="6"/>
  <c r="I3429" i="6"/>
  <c r="J3429" i="6"/>
  <c r="K3429" i="6"/>
  <c r="L3429" i="6"/>
  <c r="M3429" i="6"/>
  <c r="N3429" i="6"/>
  <c r="O3429" i="6"/>
  <c r="H3430" i="6"/>
  <c r="I3430" i="6"/>
  <c r="J3430" i="6"/>
  <c r="K3430" i="6"/>
  <c r="L3430" i="6"/>
  <c r="M3430" i="6"/>
  <c r="N3430" i="6"/>
  <c r="O3430" i="6"/>
  <c r="H3431" i="6"/>
  <c r="I3431" i="6"/>
  <c r="J3431" i="6"/>
  <c r="K3431" i="6"/>
  <c r="L3431" i="6"/>
  <c r="M3431" i="6"/>
  <c r="N3431" i="6"/>
  <c r="O3431" i="6"/>
  <c r="H3432" i="6"/>
  <c r="I3432" i="6"/>
  <c r="J3432" i="6"/>
  <c r="K3432" i="6"/>
  <c r="L3432" i="6"/>
  <c r="M3432" i="6"/>
  <c r="N3432" i="6"/>
  <c r="O3432" i="6"/>
  <c r="H3433" i="6"/>
  <c r="I3433" i="6"/>
  <c r="J3433" i="6"/>
  <c r="K3433" i="6"/>
  <c r="L3433" i="6"/>
  <c r="M3433" i="6"/>
  <c r="N3433" i="6"/>
  <c r="O3433" i="6"/>
  <c r="H3434" i="6"/>
  <c r="I3434" i="6"/>
  <c r="J3434" i="6"/>
  <c r="K3434" i="6"/>
  <c r="L3434" i="6"/>
  <c r="M3434" i="6"/>
  <c r="N3434" i="6"/>
  <c r="O3434" i="6"/>
  <c r="H3435" i="6"/>
  <c r="I3435" i="6"/>
  <c r="J3435" i="6"/>
  <c r="K3435" i="6"/>
  <c r="L3435" i="6"/>
  <c r="M3435" i="6"/>
  <c r="N3435" i="6"/>
  <c r="O3435" i="6"/>
  <c r="H3436" i="6"/>
  <c r="I3436" i="6"/>
  <c r="J3436" i="6"/>
  <c r="K3436" i="6"/>
  <c r="L3436" i="6"/>
  <c r="M3436" i="6"/>
  <c r="N3436" i="6"/>
  <c r="O3436" i="6"/>
  <c r="H3437" i="6"/>
  <c r="I3437" i="6"/>
  <c r="J3437" i="6"/>
  <c r="K3437" i="6"/>
  <c r="L3437" i="6"/>
  <c r="M3437" i="6"/>
  <c r="N3437" i="6"/>
  <c r="O3437" i="6"/>
  <c r="H3438" i="6"/>
  <c r="I3438" i="6"/>
  <c r="J3438" i="6"/>
  <c r="K3438" i="6"/>
  <c r="L3438" i="6"/>
  <c r="M3438" i="6"/>
  <c r="N3438" i="6"/>
  <c r="O3438" i="6"/>
  <c r="H3439" i="6"/>
  <c r="I3439" i="6"/>
  <c r="J3439" i="6"/>
  <c r="K3439" i="6"/>
  <c r="L3439" i="6"/>
  <c r="M3439" i="6"/>
  <c r="N3439" i="6"/>
  <c r="O3439" i="6"/>
  <c r="H3440" i="6"/>
  <c r="I3440" i="6"/>
  <c r="J3440" i="6"/>
  <c r="K3440" i="6"/>
  <c r="L3440" i="6"/>
  <c r="M3440" i="6"/>
  <c r="N3440" i="6"/>
  <c r="O3440" i="6"/>
  <c r="H3441" i="6"/>
  <c r="I3441" i="6"/>
  <c r="J3441" i="6"/>
  <c r="K3441" i="6"/>
  <c r="L3441" i="6"/>
  <c r="M3441" i="6"/>
  <c r="N3441" i="6"/>
  <c r="O3441" i="6"/>
  <c r="H3442" i="6"/>
  <c r="I3442" i="6"/>
  <c r="J3442" i="6"/>
  <c r="K3442" i="6"/>
  <c r="L3442" i="6"/>
  <c r="M3442" i="6"/>
  <c r="N3442" i="6"/>
  <c r="O3442" i="6"/>
  <c r="H3443" i="6"/>
  <c r="I3443" i="6"/>
  <c r="J3443" i="6"/>
  <c r="K3443" i="6"/>
  <c r="L3443" i="6"/>
  <c r="M3443" i="6"/>
  <c r="N3443" i="6"/>
  <c r="O3443" i="6"/>
  <c r="H3444" i="6"/>
  <c r="I3444" i="6"/>
  <c r="J3444" i="6"/>
  <c r="K3444" i="6"/>
  <c r="L3444" i="6"/>
  <c r="M3444" i="6"/>
  <c r="N3444" i="6"/>
  <c r="O3444" i="6"/>
  <c r="H3445" i="6"/>
  <c r="I3445" i="6"/>
  <c r="J3445" i="6"/>
  <c r="K3445" i="6"/>
  <c r="L3445" i="6"/>
  <c r="M3445" i="6"/>
  <c r="N3445" i="6"/>
  <c r="O3445" i="6"/>
  <c r="H3446" i="6"/>
  <c r="I3446" i="6"/>
  <c r="J3446" i="6"/>
  <c r="K3446" i="6"/>
  <c r="L3446" i="6"/>
  <c r="M3446" i="6"/>
  <c r="N3446" i="6"/>
  <c r="O3446" i="6"/>
  <c r="H3447" i="6"/>
  <c r="I3447" i="6"/>
  <c r="J3447" i="6"/>
  <c r="K3447" i="6"/>
  <c r="L3447" i="6"/>
  <c r="M3447" i="6"/>
  <c r="N3447" i="6"/>
  <c r="O3447" i="6"/>
  <c r="H3448" i="6"/>
  <c r="I3448" i="6"/>
  <c r="J3448" i="6"/>
  <c r="K3448" i="6"/>
  <c r="L3448" i="6"/>
  <c r="M3448" i="6"/>
  <c r="N3448" i="6"/>
  <c r="O3448" i="6"/>
  <c r="H3449" i="6"/>
  <c r="I3449" i="6"/>
  <c r="J3449" i="6"/>
  <c r="K3449" i="6"/>
  <c r="L3449" i="6"/>
  <c r="M3449" i="6"/>
  <c r="N3449" i="6"/>
  <c r="O3449" i="6"/>
  <c r="H3450" i="6"/>
  <c r="I3450" i="6"/>
  <c r="J3450" i="6"/>
  <c r="K3450" i="6"/>
  <c r="L3450" i="6"/>
  <c r="M3450" i="6"/>
  <c r="N3450" i="6"/>
  <c r="O3450" i="6"/>
  <c r="H3451" i="6"/>
  <c r="I3451" i="6"/>
  <c r="J3451" i="6"/>
  <c r="K3451" i="6"/>
  <c r="L3451" i="6"/>
  <c r="M3451" i="6"/>
  <c r="N3451" i="6"/>
  <c r="O3451" i="6"/>
  <c r="H3452" i="6"/>
  <c r="I3452" i="6"/>
  <c r="J3452" i="6"/>
  <c r="K3452" i="6"/>
  <c r="L3452" i="6"/>
  <c r="M3452" i="6"/>
  <c r="N3452" i="6"/>
  <c r="O3452" i="6"/>
  <c r="H3453" i="6"/>
  <c r="I3453" i="6"/>
  <c r="J3453" i="6"/>
  <c r="K3453" i="6"/>
  <c r="L3453" i="6"/>
  <c r="M3453" i="6"/>
  <c r="N3453" i="6"/>
  <c r="O3453" i="6"/>
  <c r="H3454" i="6"/>
  <c r="I3454" i="6"/>
  <c r="J3454" i="6"/>
  <c r="K3454" i="6"/>
  <c r="L3454" i="6"/>
  <c r="M3454" i="6"/>
  <c r="N3454" i="6"/>
  <c r="O3454" i="6"/>
  <c r="H3455" i="6"/>
  <c r="I3455" i="6"/>
  <c r="J3455" i="6"/>
  <c r="K3455" i="6"/>
  <c r="L3455" i="6"/>
  <c r="M3455" i="6"/>
  <c r="N3455" i="6"/>
  <c r="O3455" i="6"/>
  <c r="H3456" i="6"/>
  <c r="I3456" i="6"/>
  <c r="J3456" i="6"/>
  <c r="K3456" i="6"/>
  <c r="L3456" i="6"/>
  <c r="M3456" i="6"/>
  <c r="N3456" i="6"/>
  <c r="O3456" i="6"/>
  <c r="H3457" i="6"/>
  <c r="I3457" i="6"/>
  <c r="J3457" i="6"/>
  <c r="K3457" i="6"/>
  <c r="L3457" i="6"/>
  <c r="M3457" i="6"/>
  <c r="N3457" i="6"/>
  <c r="O3457" i="6"/>
  <c r="H3458" i="6"/>
  <c r="I3458" i="6"/>
  <c r="J3458" i="6"/>
  <c r="K3458" i="6"/>
  <c r="L3458" i="6"/>
  <c r="M3458" i="6"/>
  <c r="N3458" i="6"/>
  <c r="O3458" i="6"/>
  <c r="H3459" i="6"/>
  <c r="I3459" i="6"/>
  <c r="J3459" i="6"/>
  <c r="K3459" i="6"/>
  <c r="L3459" i="6"/>
  <c r="M3459" i="6"/>
  <c r="N3459" i="6"/>
  <c r="O3459" i="6"/>
  <c r="H3460" i="6"/>
  <c r="I3460" i="6"/>
  <c r="J3460" i="6"/>
  <c r="K3460" i="6"/>
  <c r="L3460" i="6"/>
  <c r="M3460" i="6"/>
  <c r="N3460" i="6"/>
  <c r="O3460" i="6"/>
  <c r="H3461" i="6"/>
  <c r="I3461" i="6"/>
  <c r="J3461" i="6"/>
  <c r="K3461" i="6"/>
  <c r="L3461" i="6"/>
  <c r="M3461" i="6"/>
  <c r="N3461" i="6"/>
  <c r="O3461" i="6"/>
  <c r="H3462" i="6"/>
  <c r="I3462" i="6"/>
  <c r="J3462" i="6"/>
  <c r="K3462" i="6"/>
  <c r="L3462" i="6"/>
  <c r="M3462" i="6"/>
  <c r="N3462" i="6"/>
  <c r="O3462" i="6"/>
  <c r="H3463" i="6"/>
  <c r="I3463" i="6"/>
  <c r="J3463" i="6"/>
  <c r="K3463" i="6"/>
  <c r="L3463" i="6"/>
  <c r="M3463" i="6"/>
  <c r="N3463" i="6"/>
  <c r="O3463" i="6"/>
  <c r="H3464" i="6"/>
  <c r="I3464" i="6"/>
  <c r="J3464" i="6"/>
  <c r="K3464" i="6"/>
  <c r="L3464" i="6"/>
  <c r="M3464" i="6"/>
  <c r="N3464" i="6"/>
  <c r="O3464" i="6"/>
  <c r="H3465" i="6"/>
  <c r="I3465" i="6"/>
  <c r="J3465" i="6"/>
  <c r="K3465" i="6"/>
  <c r="L3465" i="6"/>
  <c r="M3465" i="6"/>
  <c r="N3465" i="6"/>
  <c r="O3465" i="6"/>
  <c r="H3466" i="6"/>
  <c r="I3466" i="6"/>
  <c r="J3466" i="6"/>
  <c r="K3466" i="6"/>
  <c r="L3466" i="6"/>
  <c r="M3466" i="6"/>
  <c r="N3466" i="6"/>
  <c r="O3466" i="6"/>
  <c r="H3467" i="6"/>
  <c r="I3467" i="6"/>
  <c r="J3467" i="6"/>
  <c r="K3467" i="6"/>
  <c r="L3467" i="6"/>
  <c r="M3467" i="6"/>
  <c r="N3467" i="6"/>
  <c r="O3467" i="6"/>
  <c r="H3468" i="6"/>
  <c r="I3468" i="6"/>
  <c r="J3468" i="6"/>
  <c r="K3468" i="6"/>
  <c r="L3468" i="6"/>
  <c r="M3468" i="6"/>
  <c r="N3468" i="6"/>
  <c r="O3468" i="6"/>
  <c r="H3469" i="6"/>
  <c r="I3469" i="6"/>
  <c r="J3469" i="6"/>
  <c r="K3469" i="6"/>
  <c r="L3469" i="6"/>
  <c r="M3469" i="6"/>
  <c r="N3469" i="6"/>
  <c r="O3469" i="6"/>
  <c r="H3470" i="6"/>
  <c r="I3470" i="6"/>
  <c r="J3470" i="6"/>
  <c r="K3470" i="6"/>
  <c r="L3470" i="6"/>
  <c r="M3470" i="6"/>
  <c r="N3470" i="6"/>
  <c r="O3470" i="6"/>
  <c r="H3471" i="6"/>
  <c r="I3471" i="6"/>
  <c r="J3471" i="6"/>
  <c r="K3471" i="6"/>
  <c r="L3471" i="6"/>
  <c r="M3471" i="6"/>
  <c r="N3471" i="6"/>
  <c r="O3471" i="6"/>
  <c r="H3472" i="6"/>
  <c r="I3472" i="6"/>
  <c r="J3472" i="6"/>
  <c r="K3472" i="6"/>
  <c r="L3472" i="6"/>
  <c r="M3472" i="6"/>
  <c r="N3472" i="6"/>
  <c r="O3472" i="6"/>
  <c r="H3473" i="6"/>
  <c r="I3473" i="6"/>
  <c r="J3473" i="6"/>
  <c r="K3473" i="6"/>
  <c r="L3473" i="6"/>
  <c r="M3473" i="6"/>
  <c r="N3473" i="6"/>
  <c r="O3473" i="6"/>
  <c r="H3474" i="6"/>
  <c r="I3474" i="6"/>
  <c r="J3474" i="6"/>
  <c r="K3474" i="6"/>
  <c r="L3474" i="6"/>
  <c r="M3474" i="6"/>
  <c r="N3474" i="6"/>
  <c r="O3474" i="6"/>
  <c r="H3475" i="6"/>
  <c r="I3475" i="6"/>
  <c r="J3475" i="6"/>
  <c r="K3475" i="6"/>
  <c r="L3475" i="6"/>
  <c r="M3475" i="6"/>
  <c r="N3475" i="6"/>
  <c r="O3475" i="6"/>
  <c r="H3476" i="6"/>
  <c r="I3476" i="6"/>
  <c r="J3476" i="6"/>
  <c r="K3476" i="6"/>
  <c r="L3476" i="6"/>
  <c r="M3476" i="6"/>
  <c r="N3476" i="6"/>
  <c r="O3476" i="6"/>
  <c r="H3477" i="6"/>
  <c r="I3477" i="6"/>
  <c r="J3477" i="6"/>
  <c r="K3477" i="6"/>
  <c r="L3477" i="6"/>
  <c r="M3477" i="6"/>
  <c r="N3477" i="6"/>
  <c r="O3477" i="6"/>
  <c r="H3478" i="6"/>
  <c r="I3478" i="6"/>
  <c r="J3478" i="6"/>
  <c r="K3478" i="6"/>
  <c r="L3478" i="6"/>
  <c r="M3478" i="6"/>
  <c r="N3478" i="6"/>
  <c r="O3478" i="6"/>
  <c r="H3479" i="6"/>
  <c r="I3479" i="6"/>
  <c r="J3479" i="6"/>
  <c r="K3479" i="6"/>
  <c r="L3479" i="6"/>
  <c r="M3479" i="6"/>
  <c r="N3479" i="6"/>
  <c r="O3479" i="6"/>
  <c r="H3480" i="6"/>
  <c r="I3480" i="6"/>
  <c r="J3480" i="6"/>
  <c r="K3480" i="6"/>
  <c r="L3480" i="6"/>
  <c r="M3480" i="6"/>
  <c r="N3480" i="6"/>
  <c r="O3480" i="6"/>
  <c r="H3481" i="6"/>
  <c r="I3481" i="6"/>
  <c r="J3481" i="6"/>
  <c r="K3481" i="6"/>
  <c r="L3481" i="6"/>
  <c r="M3481" i="6"/>
  <c r="N3481" i="6"/>
  <c r="O3481" i="6"/>
  <c r="H3482" i="6"/>
  <c r="I3482" i="6"/>
  <c r="J3482" i="6"/>
  <c r="K3482" i="6"/>
  <c r="L3482" i="6"/>
  <c r="M3482" i="6"/>
  <c r="N3482" i="6"/>
  <c r="O3482" i="6"/>
  <c r="H3483" i="6"/>
  <c r="I3483" i="6"/>
  <c r="J3483" i="6"/>
  <c r="K3483" i="6"/>
  <c r="L3483" i="6"/>
  <c r="M3483" i="6"/>
  <c r="N3483" i="6"/>
  <c r="O3483" i="6"/>
  <c r="H3484" i="6"/>
  <c r="I3484" i="6"/>
  <c r="J3484" i="6"/>
  <c r="K3484" i="6"/>
  <c r="L3484" i="6"/>
  <c r="M3484" i="6"/>
  <c r="N3484" i="6"/>
  <c r="O3484" i="6"/>
  <c r="H3485" i="6"/>
  <c r="I3485" i="6"/>
  <c r="J3485" i="6"/>
  <c r="K3485" i="6"/>
  <c r="L3485" i="6"/>
  <c r="M3485" i="6"/>
  <c r="N3485" i="6"/>
  <c r="O3485" i="6"/>
  <c r="H3486" i="6"/>
  <c r="I3486" i="6"/>
  <c r="J3486" i="6"/>
  <c r="K3486" i="6"/>
  <c r="L3486" i="6"/>
  <c r="M3486" i="6"/>
  <c r="N3486" i="6"/>
  <c r="O3486" i="6"/>
  <c r="H3487" i="6"/>
  <c r="I3487" i="6"/>
  <c r="J3487" i="6"/>
  <c r="K3487" i="6"/>
  <c r="L3487" i="6"/>
  <c r="M3487" i="6"/>
  <c r="N3487" i="6"/>
  <c r="O3487" i="6"/>
  <c r="H3488" i="6"/>
  <c r="I3488" i="6"/>
  <c r="J3488" i="6"/>
  <c r="K3488" i="6"/>
  <c r="L3488" i="6"/>
  <c r="M3488" i="6"/>
  <c r="N3488" i="6"/>
  <c r="O3488" i="6"/>
  <c r="H3489" i="6"/>
  <c r="I3489" i="6"/>
  <c r="J3489" i="6"/>
  <c r="K3489" i="6"/>
  <c r="L3489" i="6"/>
  <c r="M3489" i="6"/>
  <c r="N3489" i="6"/>
  <c r="O3489" i="6"/>
  <c r="H3490" i="6"/>
  <c r="I3490" i="6"/>
  <c r="J3490" i="6"/>
  <c r="K3490" i="6"/>
  <c r="L3490" i="6"/>
  <c r="M3490" i="6"/>
  <c r="N3490" i="6"/>
  <c r="O3490" i="6"/>
  <c r="H3491" i="6"/>
  <c r="I3491" i="6"/>
  <c r="J3491" i="6"/>
  <c r="K3491" i="6"/>
  <c r="L3491" i="6"/>
  <c r="M3491" i="6"/>
  <c r="N3491" i="6"/>
  <c r="O3491" i="6"/>
  <c r="H3492" i="6"/>
  <c r="I3492" i="6"/>
  <c r="J3492" i="6"/>
  <c r="K3492" i="6"/>
  <c r="L3492" i="6"/>
  <c r="M3492" i="6"/>
  <c r="N3492" i="6"/>
  <c r="O3492" i="6"/>
  <c r="H3493" i="6"/>
  <c r="I3493" i="6"/>
  <c r="J3493" i="6"/>
  <c r="K3493" i="6"/>
  <c r="L3493" i="6"/>
  <c r="M3493" i="6"/>
  <c r="N3493" i="6"/>
  <c r="O3493" i="6"/>
  <c r="H3494" i="6"/>
  <c r="I3494" i="6"/>
  <c r="J3494" i="6"/>
  <c r="K3494" i="6"/>
  <c r="L3494" i="6"/>
  <c r="M3494" i="6"/>
  <c r="N3494" i="6"/>
  <c r="O3494" i="6"/>
  <c r="H3495" i="6"/>
  <c r="I3495" i="6"/>
  <c r="J3495" i="6"/>
  <c r="K3495" i="6"/>
  <c r="L3495" i="6"/>
  <c r="M3495" i="6"/>
  <c r="N3495" i="6"/>
  <c r="O3495" i="6"/>
  <c r="H3496" i="6"/>
  <c r="I3496" i="6"/>
  <c r="J3496" i="6"/>
  <c r="K3496" i="6"/>
  <c r="L3496" i="6"/>
  <c r="M3496" i="6"/>
  <c r="N3496" i="6"/>
  <c r="O3496" i="6"/>
  <c r="H3497" i="6"/>
  <c r="I3497" i="6"/>
  <c r="J3497" i="6"/>
  <c r="K3497" i="6"/>
  <c r="L3497" i="6"/>
  <c r="M3497" i="6"/>
  <c r="N3497" i="6"/>
  <c r="O3497" i="6"/>
  <c r="H3498" i="6"/>
  <c r="I3498" i="6"/>
  <c r="J3498" i="6"/>
  <c r="K3498" i="6"/>
  <c r="L3498" i="6"/>
  <c r="M3498" i="6"/>
  <c r="N3498" i="6"/>
  <c r="O3498" i="6"/>
  <c r="H3499" i="6"/>
  <c r="I3499" i="6"/>
  <c r="J3499" i="6"/>
  <c r="K3499" i="6"/>
  <c r="L3499" i="6"/>
  <c r="M3499" i="6"/>
  <c r="N3499" i="6"/>
  <c r="O3499" i="6"/>
  <c r="H3500" i="6"/>
  <c r="I3500" i="6"/>
  <c r="J3500" i="6"/>
  <c r="K3500" i="6"/>
  <c r="L3500" i="6"/>
  <c r="M3500" i="6"/>
  <c r="N3500" i="6"/>
  <c r="O3500" i="6"/>
  <c r="H3501" i="6"/>
  <c r="I3501" i="6"/>
  <c r="J3501" i="6"/>
  <c r="K3501" i="6"/>
  <c r="L3501" i="6"/>
  <c r="M3501" i="6"/>
  <c r="N3501" i="6"/>
  <c r="O3501" i="6"/>
  <c r="H3502" i="6"/>
  <c r="I3502" i="6"/>
  <c r="J3502" i="6"/>
  <c r="K3502" i="6"/>
  <c r="L3502" i="6"/>
  <c r="M3502" i="6"/>
  <c r="N3502" i="6"/>
  <c r="O3502" i="6"/>
  <c r="H3503" i="6"/>
  <c r="I3503" i="6"/>
  <c r="J3503" i="6"/>
  <c r="K3503" i="6"/>
  <c r="L3503" i="6"/>
  <c r="M3503" i="6"/>
  <c r="N3503" i="6"/>
  <c r="O3503" i="6"/>
  <c r="H3504" i="6"/>
  <c r="I3504" i="6"/>
  <c r="J3504" i="6"/>
  <c r="K3504" i="6"/>
  <c r="L3504" i="6"/>
  <c r="M3504" i="6"/>
  <c r="N3504" i="6"/>
  <c r="O3504" i="6"/>
  <c r="H3505" i="6"/>
  <c r="I3505" i="6"/>
  <c r="J3505" i="6"/>
  <c r="K3505" i="6"/>
  <c r="L3505" i="6"/>
  <c r="M3505" i="6"/>
  <c r="N3505" i="6"/>
  <c r="O3505" i="6"/>
  <c r="H3506" i="6"/>
  <c r="I3506" i="6"/>
  <c r="J3506" i="6"/>
  <c r="K3506" i="6"/>
  <c r="L3506" i="6"/>
  <c r="M3506" i="6"/>
  <c r="N3506" i="6"/>
  <c r="O3506" i="6"/>
  <c r="H3507" i="6"/>
  <c r="I3507" i="6"/>
  <c r="J3507" i="6"/>
  <c r="K3507" i="6"/>
  <c r="L3507" i="6"/>
  <c r="M3507" i="6"/>
  <c r="N3507" i="6"/>
  <c r="O3507" i="6"/>
  <c r="H3508" i="6"/>
  <c r="I3508" i="6"/>
  <c r="J3508" i="6"/>
  <c r="K3508" i="6"/>
  <c r="L3508" i="6"/>
  <c r="M3508" i="6"/>
  <c r="N3508" i="6"/>
  <c r="O3508" i="6"/>
  <c r="H3509" i="6"/>
  <c r="I3509" i="6"/>
  <c r="J3509" i="6"/>
  <c r="K3509" i="6"/>
  <c r="L3509" i="6"/>
  <c r="M3509" i="6"/>
  <c r="N3509" i="6"/>
  <c r="O3509" i="6"/>
  <c r="H3510" i="6"/>
  <c r="I3510" i="6"/>
  <c r="J3510" i="6"/>
  <c r="K3510" i="6"/>
  <c r="L3510" i="6"/>
  <c r="M3510" i="6"/>
  <c r="N3510" i="6"/>
  <c r="O3510" i="6"/>
  <c r="H3511" i="6"/>
  <c r="I3511" i="6"/>
  <c r="J3511" i="6"/>
  <c r="K3511" i="6"/>
  <c r="L3511" i="6"/>
  <c r="M3511" i="6"/>
  <c r="N3511" i="6"/>
  <c r="O3511" i="6"/>
  <c r="H3512" i="6"/>
  <c r="I3512" i="6"/>
  <c r="J3512" i="6"/>
  <c r="K3512" i="6"/>
  <c r="L3512" i="6"/>
  <c r="M3512" i="6"/>
  <c r="N3512" i="6"/>
  <c r="O3512" i="6"/>
  <c r="H3513" i="6"/>
  <c r="I3513" i="6"/>
  <c r="J3513" i="6"/>
  <c r="K3513" i="6"/>
  <c r="L3513" i="6"/>
  <c r="M3513" i="6"/>
  <c r="N3513" i="6"/>
  <c r="O3513" i="6"/>
  <c r="H3514" i="6"/>
  <c r="I3514" i="6"/>
  <c r="J3514" i="6"/>
  <c r="K3514" i="6"/>
  <c r="L3514" i="6"/>
  <c r="M3514" i="6"/>
  <c r="N3514" i="6"/>
  <c r="O3514" i="6"/>
  <c r="H3515" i="6"/>
  <c r="I3515" i="6"/>
  <c r="J3515" i="6"/>
  <c r="K3515" i="6"/>
  <c r="L3515" i="6"/>
  <c r="M3515" i="6"/>
  <c r="N3515" i="6"/>
  <c r="O3515" i="6"/>
  <c r="H3516" i="6"/>
  <c r="I3516" i="6"/>
  <c r="J3516" i="6"/>
  <c r="K3516" i="6"/>
  <c r="L3516" i="6"/>
  <c r="M3516" i="6"/>
  <c r="N3516" i="6"/>
  <c r="O3516" i="6"/>
  <c r="H3517" i="6"/>
  <c r="I3517" i="6"/>
  <c r="J3517" i="6"/>
  <c r="K3517" i="6"/>
  <c r="L3517" i="6"/>
  <c r="M3517" i="6"/>
  <c r="N3517" i="6"/>
  <c r="O3517" i="6"/>
  <c r="H3518" i="6"/>
  <c r="I3518" i="6"/>
  <c r="J3518" i="6"/>
  <c r="K3518" i="6"/>
  <c r="L3518" i="6"/>
  <c r="M3518" i="6"/>
  <c r="N3518" i="6"/>
  <c r="O3518" i="6"/>
  <c r="H3519" i="6"/>
  <c r="I3519" i="6"/>
  <c r="J3519" i="6"/>
  <c r="K3519" i="6"/>
  <c r="L3519" i="6"/>
  <c r="M3519" i="6"/>
  <c r="N3519" i="6"/>
  <c r="O3519" i="6"/>
  <c r="H3520" i="6"/>
  <c r="I3520" i="6"/>
  <c r="J3520" i="6"/>
  <c r="K3520" i="6"/>
  <c r="L3520" i="6"/>
  <c r="M3520" i="6"/>
  <c r="N3520" i="6"/>
  <c r="O3520" i="6"/>
  <c r="H3521" i="6"/>
  <c r="I3521" i="6"/>
  <c r="J3521" i="6"/>
  <c r="K3521" i="6"/>
  <c r="L3521" i="6"/>
  <c r="M3521" i="6"/>
  <c r="N3521" i="6"/>
  <c r="O3521" i="6"/>
  <c r="H3522" i="6"/>
  <c r="I3522" i="6"/>
  <c r="J3522" i="6"/>
  <c r="K3522" i="6"/>
  <c r="L3522" i="6"/>
  <c r="M3522" i="6"/>
  <c r="N3522" i="6"/>
  <c r="O3522" i="6"/>
  <c r="H3523" i="6"/>
  <c r="I3523" i="6"/>
  <c r="J3523" i="6"/>
  <c r="K3523" i="6"/>
  <c r="L3523" i="6"/>
  <c r="M3523" i="6"/>
  <c r="N3523" i="6"/>
  <c r="O3523" i="6"/>
  <c r="H3524" i="6"/>
  <c r="I3524" i="6"/>
  <c r="J3524" i="6"/>
  <c r="K3524" i="6"/>
  <c r="L3524" i="6"/>
  <c r="M3524" i="6"/>
  <c r="N3524" i="6"/>
  <c r="O3524" i="6"/>
  <c r="H3525" i="6"/>
  <c r="I3525" i="6"/>
  <c r="J3525" i="6"/>
  <c r="K3525" i="6"/>
  <c r="L3525" i="6"/>
  <c r="M3525" i="6"/>
  <c r="N3525" i="6"/>
  <c r="O3525" i="6"/>
  <c r="H3526" i="6"/>
  <c r="I3526" i="6"/>
  <c r="J3526" i="6"/>
  <c r="K3526" i="6"/>
  <c r="L3526" i="6"/>
  <c r="M3526" i="6"/>
  <c r="N3526" i="6"/>
  <c r="O3526" i="6"/>
  <c r="H3527" i="6"/>
  <c r="I3527" i="6"/>
  <c r="J3527" i="6"/>
  <c r="K3527" i="6"/>
  <c r="L3527" i="6"/>
  <c r="M3527" i="6"/>
  <c r="N3527" i="6"/>
  <c r="O3527" i="6"/>
  <c r="H3528" i="6"/>
  <c r="I3528" i="6"/>
  <c r="J3528" i="6"/>
  <c r="K3528" i="6"/>
  <c r="L3528" i="6"/>
  <c r="M3528" i="6"/>
  <c r="N3528" i="6"/>
  <c r="O3528" i="6"/>
  <c r="H3529" i="6"/>
  <c r="I3529" i="6"/>
  <c r="J3529" i="6"/>
  <c r="K3529" i="6"/>
  <c r="L3529" i="6"/>
  <c r="M3529" i="6"/>
  <c r="N3529" i="6"/>
  <c r="O3529" i="6"/>
  <c r="H3530" i="6"/>
  <c r="I3530" i="6"/>
  <c r="J3530" i="6"/>
  <c r="K3530" i="6"/>
  <c r="L3530" i="6"/>
  <c r="M3530" i="6"/>
  <c r="N3530" i="6"/>
  <c r="O3530" i="6"/>
  <c r="H3531" i="6"/>
  <c r="I3531" i="6"/>
  <c r="J3531" i="6"/>
  <c r="K3531" i="6"/>
  <c r="L3531" i="6"/>
  <c r="M3531" i="6"/>
  <c r="N3531" i="6"/>
  <c r="O3531" i="6"/>
  <c r="H3532" i="6"/>
  <c r="I3532" i="6"/>
  <c r="J3532" i="6"/>
  <c r="K3532" i="6"/>
  <c r="L3532" i="6"/>
  <c r="M3532" i="6"/>
  <c r="N3532" i="6"/>
  <c r="O3532" i="6"/>
  <c r="H3533" i="6"/>
  <c r="I3533" i="6"/>
  <c r="J3533" i="6"/>
  <c r="K3533" i="6"/>
  <c r="L3533" i="6"/>
  <c r="M3533" i="6"/>
  <c r="N3533" i="6"/>
  <c r="O3533" i="6"/>
  <c r="H3534" i="6"/>
  <c r="I3534" i="6"/>
  <c r="J3534" i="6"/>
  <c r="K3534" i="6"/>
  <c r="L3534" i="6"/>
  <c r="M3534" i="6"/>
  <c r="N3534" i="6"/>
  <c r="O3534" i="6"/>
  <c r="H3535" i="6"/>
  <c r="I3535" i="6"/>
  <c r="J3535" i="6"/>
  <c r="K3535" i="6"/>
  <c r="L3535" i="6"/>
  <c r="M3535" i="6"/>
  <c r="N3535" i="6"/>
  <c r="O3535" i="6"/>
  <c r="H3536" i="6"/>
  <c r="I3536" i="6"/>
  <c r="J3536" i="6"/>
  <c r="K3536" i="6"/>
  <c r="L3536" i="6"/>
  <c r="M3536" i="6"/>
  <c r="N3536" i="6"/>
  <c r="O3536" i="6"/>
  <c r="H3537" i="6"/>
  <c r="I3537" i="6"/>
  <c r="J3537" i="6"/>
  <c r="K3537" i="6"/>
  <c r="L3537" i="6"/>
  <c r="M3537" i="6"/>
  <c r="N3537" i="6"/>
  <c r="O3537" i="6"/>
  <c r="H3538" i="6"/>
  <c r="I3538" i="6"/>
  <c r="J3538" i="6"/>
  <c r="K3538" i="6"/>
  <c r="L3538" i="6"/>
  <c r="M3538" i="6"/>
  <c r="N3538" i="6"/>
  <c r="O3538" i="6"/>
  <c r="H3539" i="6"/>
  <c r="I3539" i="6"/>
  <c r="J3539" i="6"/>
  <c r="K3539" i="6"/>
  <c r="L3539" i="6"/>
  <c r="M3539" i="6"/>
  <c r="N3539" i="6"/>
  <c r="O3539" i="6"/>
  <c r="H3540" i="6"/>
  <c r="I3540" i="6"/>
  <c r="J3540" i="6"/>
  <c r="K3540" i="6"/>
  <c r="L3540" i="6"/>
  <c r="M3540" i="6"/>
  <c r="N3540" i="6"/>
  <c r="O3540" i="6"/>
  <c r="H3541" i="6"/>
  <c r="I3541" i="6"/>
  <c r="J3541" i="6"/>
  <c r="K3541" i="6"/>
  <c r="L3541" i="6"/>
  <c r="M3541" i="6"/>
  <c r="N3541" i="6"/>
  <c r="O3541" i="6"/>
  <c r="H3542" i="6"/>
  <c r="I3542" i="6"/>
  <c r="J3542" i="6"/>
  <c r="K3542" i="6"/>
  <c r="L3542" i="6"/>
  <c r="M3542" i="6"/>
  <c r="N3542" i="6"/>
  <c r="O3542" i="6"/>
  <c r="H3543" i="6"/>
  <c r="I3543" i="6"/>
  <c r="J3543" i="6"/>
  <c r="K3543" i="6"/>
  <c r="L3543" i="6"/>
  <c r="M3543" i="6"/>
  <c r="N3543" i="6"/>
  <c r="O3543" i="6"/>
  <c r="H3544" i="6"/>
  <c r="I3544" i="6"/>
  <c r="J3544" i="6"/>
  <c r="K3544" i="6"/>
  <c r="L3544" i="6"/>
  <c r="M3544" i="6"/>
  <c r="N3544" i="6"/>
  <c r="O3544" i="6"/>
  <c r="H3545" i="6"/>
  <c r="I3545" i="6"/>
  <c r="J3545" i="6"/>
  <c r="K3545" i="6"/>
  <c r="L3545" i="6"/>
  <c r="M3545" i="6"/>
  <c r="N3545" i="6"/>
  <c r="O3545" i="6"/>
  <c r="H3546" i="6"/>
  <c r="I3546" i="6"/>
  <c r="J3546" i="6"/>
  <c r="K3546" i="6"/>
  <c r="L3546" i="6"/>
  <c r="M3546" i="6"/>
  <c r="N3546" i="6"/>
  <c r="O3546" i="6"/>
  <c r="H3547" i="6"/>
  <c r="I3547" i="6"/>
  <c r="J3547" i="6"/>
  <c r="K3547" i="6"/>
  <c r="L3547" i="6"/>
  <c r="M3547" i="6"/>
  <c r="N3547" i="6"/>
  <c r="O3547" i="6"/>
  <c r="H3548" i="6"/>
  <c r="I3548" i="6"/>
  <c r="J3548" i="6"/>
  <c r="K3548" i="6"/>
  <c r="L3548" i="6"/>
  <c r="M3548" i="6"/>
  <c r="N3548" i="6"/>
  <c r="O3548" i="6"/>
  <c r="H3549" i="6"/>
  <c r="I3549" i="6"/>
  <c r="J3549" i="6"/>
  <c r="K3549" i="6"/>
  <c r="L3549" i="6"/>
  <c r="M3549" i="6"/>
  <c r="N3549" i="6"/>
  <c r="O3549" i="6"/>
  <c r="H3550" i="6"/>
  <c r="I3550" i="6"/>
  <c r="J3550" i="6"/>
  <c r="K3550" i="6"/>
  <c r="L3550" i="6"/>
  <c r="M3550" i="6"/>
  <c r="N3550" i="6"/>
  <c r="O3550" i="6"/>
  <c r="H3551" i="6"/>
  <c r="I3551" i="6"/>
  <c r="J3551" i="6"/>
  <c r="K3551" i="6"/>
  <c r="L3551" i="6"/>
  <c r="M3551" i="6"/>
  <c r="N3551" i="6"/>
  <c r="O3551" i="6"/>
  <c r="H3552" i="6"/>
  <c r="I3552" i="6"/>
  <c r="J3552" i="6"/>
  <c r="K3552" i="6"/>
  <c r="L3552" i="6"/>
  <c r="M3552" i="6"/>
  <c r="N3552" i="6"/>
  <c r="O3552" i="6"/>
  <c r="H3553" i="6"/>
  <c r="I3553" i="6"/>
  <c r="J3553" i="6"/>
  <c r="K3553" i="6"/>
  <c r="L3553" i="6"/>
  <c r="M3553" i="6"/>
  <c r="N3553" i="6"/>
  <c r="O3553" i="6"/>
  <c r="H3554" i="6"/>
  <c r="I3554" i="6"/>
  <c r="J3554" i="6"/>
  <c r="K3554" i="6"/>
  <c r="L3554" i="6"/>
  <c r="M3554" i="6"/>
  <c r="N3554" i="6"/>
  <c r="O3554" i="6"/>
  <c r="H3555" i="6"/>
  <c r="I3555" i="6"/>
  <c r="J3555" i="6"/>
  <c r="K3555" i="6"/>
  <c r="L3555" i="6"/>
  <c r="M3555" i="6"/>
  <c r="N3555" i="6"/>
  <c r="O3555" i="6"/>
  <c r="H3556" i="6"/>
  <c r="I3556" i="6"/>
  <c r="J3556" i="6"/>
  <c r="K3556" i="6"/>
  <c r="L3556" i="6"/>
  <c r="M3556" i="6"/>
  <c r="N3556" i="6"/>
  <c r="O3556" i="6"/>
  <c r="H3557" i="6"/>
  <c r="I3557" i="6"/>
  <c r="J3557" i="6"/>
  <c r="K3557" i="6"/>
  <c r="L3557" i="6"/>
  <c r="M3557" i="6"/>
  <c r="N3557" i="6"/>
  <c r="O3557" i="6"/>
  <c r="H3558" i="6"/>
  <c r="I3558" i="6"/>
  <c r="J3558" i="6"/>
  <c r="K3558" i="6"/>
  <c r="L3558" i="6"/>
  <c r="M3558" i="6"/>
  <c r="N3558" i="6"/>
  <c r="O3558" i="6"/>
  <c r="H3559" i="6"/>
  <c r="I3559" i="6"/>
  <c r="J3559" i="6"/>
  <c r="K3559" i="6"/>
  <c r="L3559" i="6"/>
  <c r="M3559" i="6"/>
  <c r="N3559" i="6"/>
  <c r="O3559" i="6"/>
  <c r="H3560" i="6"/>
  <c r="I3560" i="6"/>
  <c r="J3560" i="6"/>
  <c r="K3560" i="6"/>
  <c r="L3560" i="6"/>
  <c r="M3560" i="6"/>
  <c r="N3560" i="6"/>
  <c r="O3560" i="6"/>
  <c r="H3561" i="6"/>
  <c r="I3561" i="6"/>
  <c r="J3561" i="6"/>
  <c r="K3561" i="6"/>
  <c r="L3561" i="6"/>
  <c r="M3561" i="6"/>
  <c r="N3561" i="6"/>
  <c r="O3561" i="6"/>
  <c r="H3562" i="6"/>
  <c r="I3562" i="6"/>
  <c r="J3562" i="6"/>
  <c r="K3562" i="6"/>
  <c r="L3562" i="6"/>
  <c r="M3562" i="6"/>
  <c r="N3562" i="6"/>
  <c r="O3562" i="6"/>
  <c r="H3563" i="6"/>
  <c r="I3563" i="6"/>
  <c r="J3563" i="6"/>
  <c r="K3563" i="6"/>
  <c r="L3563" i="6"/>
  <c r="M3563" i="6"/>
  <c r="N3563" i="6"/>
  <c r="O3563" i="6"/>
  <c r="H3564" i="6"/>
  <c r="I3564" i="6"/>
  <c r="J3564" i="6"/>
  <c r="K3564" i="6"/>
  <c r="L3564" i="6"/>
  <c r="M3564" i="6"/>
  <c r="N3564" i="6"/>
  <c r="O3564" i="6"/>
  <c r="H3565" i="6"/>
  <c r="I3565" i="6"/>
  <c r="J3565" i="6"/>
  <c r="K3565" i="6"/>
  <c r="L3565" i="6"/>
  <c r="M3565" i="6"/>
  <c r="N3565" i="6"/>
  <c r="O3565" i="6"/>
  <c r="H3566" i="6"/>
  <c r="I3566" i="6"/>
  <c r="J3566" i="6"/>
  <c r="K3566" i="6"/>
  <c r="L3566" i="6"/>
  <c r="M3566" i="6"/>
  <c r="N3566" i="6"/>
  <c r="O3566" i="6"/>
  <c r="H3567" i="6"/>
  <c r="I3567" i="6"/>
  <c r="J3567" i="6"/>
  <c r="K3567" i="6"/>
  <c r="L3567" i="6"/>
  <c r="M3567" i="6"/>
  <c r="N3567" i="6"/>
  <c r="O3567" i="6"/>
  <c r="H3568" i="6"/>
  <c r="I3568" i="6"/>
  <c r="J3568" i="6"/>
  <c r="K3568" i="6"/>
  <c r="L3568" i="6"/>
  <c r="M3568" i="6"/>
  <c r="N3568" i="6"/>
  <c r="O3568" i="6"/>
  <c r="H3569" i="6"/>
  <c r="I3569" i="6"/>
  <c r="J3569" i="6"/>
  <c r="K3569" i="6"/>
  <c r="L3569" i="6"/>
  <c r="M3569" i="6"/>
  <c r="N3569" i="6"/>
  <c r="O3569" i="6"/>
  <c r="H3570" i="6"/>
  <c r="I3570" i="6"/>
  <c r="J3570" i="6"/>
  <c r="K3570" i="6"/>
  <c r="L3570" i="6"/>
  <c r="M3570" i="6"/>
  <c r="N3570" i="6"/>
  <c r="O3570" i="6"/>
  <c r="H3571" i="6"/>
  <c r="I3571" i="6"/>
  <c r="J3571" i="6"/>
  <c r="K3571" i="6"/>
  <c r="L3571" i="6"/>
  <c r="M3571" i="6"/>
  <c r="N3571" i="6"/>
  <c r="O3571" i="6"/>
  <c r="H3572" i="6"/>
  <c r="I3572" i="6"/>
  <c r="J3572" i="6"/>
  <c r="K3572" i="6"/>
  <c r="L3572" i="6"/>
  <c r="M3572" i="6"/>
  <c r="N3572" i="6"/>
  <c r="O3572" i="6"/>
  <c r="H3573" i="6"/>
  <c r="I3573" i="6"/>
  <c r="J3573" i="6"/>
  <c r="K3573" i="6"/>
  <c r="L3573" i="6"/>
  <c r="M3573" i="6"/>
  <c r="N3573" i="6"/>
  <c r="O3573" i="6"/>
  <c r="H3574" i="6"/>
  <c r="I3574" i="6"/>
  <c r="J3574" i="6"/>
  <c r="K3574" i="6"/>
  <c r="L3574" i="6"/>
  <c r="M3574" i="6"/>
  <c r="N3574" i="6"/>
  <c r="O3574" i="6"/>
  <c r="H3575" i="6"/>
  <c r="I3575" i="6"/>
  <c r="J3575" i="6"/>
  <c r="K3575" i="6"/>
  <c r="L3575" i="6"/>
  <c r="M3575" i="6"/>
  <c r="N3575" i="6"/>
  <c r="O3575" i="6"/>
  <c r="H3576" i="6"/>
  <c r="I3576" i="6"/>
  <c r="J3576" i="6"/>
  <c r="K3576" i="6"/>
  <c r="L3576" i="6"/>
  <c r="M3576" i="6"/>
  <c r="N3576" i="6"/>
  <c r="O3576" i="6"/>
  <c r="H3577" i="6"/>
  <c r="I3577" i="6"/>
  <c r="J3577" i="6"/>
  <c r="K3577" i="6"/>
  <c r="L3577" i="6"/>
  <c r="M3577" i="6"/>
  <c r="N3577" i="6"/>
  <c r="O3577" i="6"/>
  <c r="H3578" i="6"/>
  <c r="I3578" i="6"/>
  <c r="J3578" i="6"/>
  <c r="K3578" i="6"/>
  <c r="L3578" i="6"/>
  <c r="M3578" i="6"/>
  <c r="N3578" i="6"/>
  <c r="O3578" i="6"/>
  <c r="H3579" i="6"/>
  <c r="I3579" i="6"/>
  <c r="J3579" i="6"/>
  <c r="K3579" i="6"/>
  <c r="L3579" i="6"/>
  <c r="M3579" i="6"/>
  <c r="N3579" i="6"/>
  <c r="O3579" i="6"/>
  <c r="H3580" i="6"/>
  <c r="I3580" i="6"/>
  <c r="J3580" i="6"/>
  <c r="K3580" i="6"/>
  <c r="L3580" i="6"/>
  <c r="M3580" i="6"/>
  <c r="N3580" i="6"/>
  <c r="O3580" i="6"/>
  <c r="H3581" i="6"/>
  <c r="I3581" i="6"/>
  <c r="J3581" i="6"/>
  <c r="K3581" i="6"/>
  <c r="L3581" i="6"/>
  <c r="M3581" i="6"/>
  <c r="N3581" i="6"/>
  <c r="O3581" i="6"/>
  <c r="H3582" i="6"/>
  <c r="I3582" i="6"/>
  <c r="J3582" i="6"/>
  <c r="K3582" i="6"/>
  <c r="L3582" i="6"/>
  <c r="M3582" i="6"/>
  <c r="N3582" i="6"/>
  <c r="O3582" i="6"/>
  <c r="H3583" i="6"/>
  <c r="I3583" i="6"/>
  <c r="J3583" i="6"/>
  <c r="K3583" i="6"/>
  <c r="L3583" i="6"/>
  <c r="M3583" i="6"/>
  <c r="N3583" i="6"/>
  <c r="O3583" i="6"/>
  <c r="H3584" i="6"/>
  <c r="I3584" i="6"/>
  <c r="J3584" i="6"/>
  <c r="K3584" i="6"/>
  <c r="L3584" i="6"/>
  <c r="M3584" i="6"/>
  <c r="N3584" i="6"/>
  <c r="O3584" i="6"/>
  <c r="H3585" i="6"/>
  <c r="I3585" i="6"/>
  <c r="J3585" i="6"/>
  <c r="K3585" i="6"/>
  <c r="L3585" i="6"/>
  <c r="M3585" i="6"/>
  <c r="N3585" i="6"/>
  <c r="O3585" i="6"/>
  <c r="H3586" i="6"/>
  <c r="I3586" i="6"/>
  <c r="J3586" i="6"/>
  <c r="K3586" i="6"/>
  <c r="L3586" i="6"/>
  <c r="M3586" i="6"/>
  <c r="N3586" i="6"/>
  <c r="O3586" i="6"/>
  <c r="H3587" i="6"/>
  <c r="I3587" i="6"/>
  <c r="J3587" i="6"/>
  <c r="K3587" i="6"/>
  <c r="L3587" i="6"/>
  <c r="M3587" i="6"/>
  <c r="N3587" i="6"/>
  <c r="O3587" i="6"/>
  <c r="H3588" i="6"/>
  <c r="I3588" i="6"/>
  <c r="J3588" i="6"/>
  <c r="K3588" i="6"/>
  <c r="L3588" i="6"/>
  <c r="M3588" i="6"/>
  <c r="N3588" i="6"/>
  <c r="O3588" i="6"/>
  <c r="H3589" i="6"/>
  <c r="I3589" i="6"/>
  <c r="J3589" i="6"/>
  <c r="K3589" i="6"/>
  <c r="L3589" i="6"/>
  <c r="M3589" i="6"/>
  <c r="N3589" i="6"/>
  <c r="O3589" i="6"/>
  <c r="H3590" i="6"/>
  <c r="I3590" i="6"/>
  <c r="J3590" i="6"/>
  <c r="K3590" i="6"/>
  <c r="L3590" i="6"/>
  <c r="M3590" i="6"/>
  <c r="N3590" i="6"/>
  <c r="O3590" i="6"/>
  <c r="H3591" i="6"/>
  <c r="I3591" i="6"/>
  <c r="J3591" i="6"/>
  <c r="K3591" i="6"/>
  <c r="L3591" i="6"/>
  <c r="M3591" i="6"/>
  <c r="N3591" i="6"/>
  <c r="O3591" i="6"/>
  <c r="H3592" i="6"/>
  <c r="I3592" i="6"/>
  <c r="J3592" i="6"/>
  <c r="K3592" i="6"/>
  <c r="L3592" i="6"/>
  <c r="M3592" i="6"/>
  <c r="N3592" i="6"/>
  <c r="O3592" i="6"/>
  <c r="H3593" i="6"/>
  <c r="I3593" i="6"/>
  <c r="J3593" i="6"/>
  <c r="K3593" i="6"/>
  <c r="L3593" i="6"/>
  <c r="M3593" i="6"/>
  <c r="N3593" i="6"/>
  <c r="O3593" i="6"/>
  <c r="H3594" i="6"/>
  <c r="I3594" i="6"/>
  <c r="J3594" i="6"/>
  <c r="K3594" i="6"/>
  <c r="L3594" i="6"/>
  <c r="M3594" i="6"/>
  <c r="N3594" i="6"/>
  <c r="O3594" i="6"/>
  <c r="H3595" i="6"/>
  <c r="I3595" i="6"/>
  <c r="J3595" i="6"/>
  <c r="K3595" i="6"/>
  <c r="L3595" i="6"/>
  <c r="M3595" i="6"/>
  <c r="N3595" i="6"/>
  <c r="O3595" i="6"/>
  <c r="H3596" i="6"/>
  <c r="I3596" i="6"/>
  <c r="J3596" i="6"/>
  <c r="K3596" i="6"/>
  <c r="L3596" i="6"/>
  <c r="M3596" i="6"/>
  <c r="N3596" i="6"/>
  <c r="O3596" i="6"/>
  <c r="H3597" i="6"/>
  <c r="I3597" i="6"/>
  <c r="J3597" i="6"/>
  <c r="K3597" i="6"/>
  <c r="L3597" i="6"/>
  <c r="M3597" i="6"/>
  <c r="N3597" i="6"/>
  <c r="O3597" i="6"/>
  <c r="H3598" i="6"/>
  <c r="I3598" i="6"/>
  <c r="J3598" i="6"/>
  <c r="K3598" i="6"/>
  <c r="L3598" i="6"/>
  <c r="M3598" i="6"/>
  <c r="N3598" i="6"/>
  <c r="O3598" i="6"/>
  <c r="H3599" i="6"/>
  <c r="I3599" i="6"/>
  <c r="J3599" i="6"/>
  <c r="K3599" i="6"/>
  <c r="L3599" i="6"/>
  <c r="M3599" i="6"/>
  <c r="N3599" i="6"/>
  <c r="O3599" i="6"/>
  <c r="H3600" i="6"/>
  <c r="I3600" i="6"/>
  <c r="J3600" i="6"/>
  <c r="K3600" i="6"/>
  <c r="L3600" i="6"/>
  <c r="M3600" i="6"/>
  <c r="N3600" i="6"/>
  <c r="O3600" i="6"/>
  <c r="H3601" i="6"/>
  <c r="I3601" i="6"/>
  <c r="J3601" i="6"/>
  <c r="K3601" i="6"/>
  <c r="L3601" i="6"/>
  <c r="M3601" i="6"/>
  <c r="N3601" i="6"/>
  <c r="O3601" i="6"/>
  <c r="H3602" i="6"/>
  <c r="I3602" i="6"/>
  <c r="J3602" i="6"/>
  <c r="K3602" i="6"/>
  <c r="L3602" i="6"/>
  <c r="M3602" i="6"/>
  <c r="N3602" i="6"/>
  <c r="O3602" i="6"/>
  <c r="H3603" i="6"/>
  <c r="I3603" i="6"/>
  <c r="J3603" i="6"/>
  <c r="K3603" i="6"/>
  <c r="L3603" i="6"/>
  <c r="M3603" i="6"/>
  <c r="N3603" i="6"/>
  <c r="O3603" i="6"/>
  <c r="H3604" i="6"/>
  <c r="I3604" i="6"/>
  <c r="J3604" i="6"/>
  <c r="K3604" i="6"/>
  <c r="L3604" i="6"/>
  <c r="M3604" i="6"/>
  <c r="N3604" i="6"/>
  <c r="O3604" i="6"/>
  <c r="H3605" i="6"/>
  <c r="I3605" i="6"/>
  <c r="J3605" i="6"/>
  <c r="K3605" i="6"/>
  <c r="L3605" i="6"/>
  <c r="M3605" i="6"/>
  <c r="N3605" i="6"/>
  <c r="O3605" i="6"/>
  <c r="H3606" i="6"/>
  <c r="I3606" i="6"/>
  <c r="J3606" i="6"/>
  <c r="K3606" i="6"/>
  <c r="L3606" i="6"/>
  <c r="M3606" i="6"/>
  <c r="N3606" i="6"/>
  <c r="O3606" i="6"/>
  <c r="H3607" i="6"/>
  <c r="I3607" i="6"/>
  <c r="J3607" i="6"/>
  <c r="K3607" i="6"/>
  <c r="L3607" i="6"/>
  <c r="M3607" i="6"/>
  <c r="N3607" i="6"/>
  <c r="O3607" i="6"/>
  <c r="H3608" i="6"/>
  <c r="I3608" i="6"/>
  <c r="J3608" i="6"/>
  <c r="K3608" i="6"/>
  <c r="L3608" i="6"/>
  <c r="M3608" i="6"/>
  <c r="N3608" i="6"/>
  <c r="O3608" i="6"/>
  <c r="H3609" i="6"/>
  <c r="I3609" i="6"/>
  <c r="J3609" i="6"/>
  <c r="K3609" i="6"/>
  <c r="L3609" i="6"/>
  <c r="M3609" i="6"/>
  <c r="N3609" i="6"/>
  <c r="O3609" i="6"/>
  <c r="H3610" i="6"/>
  <c r="I3610" i="6"/>
  <c r="J3610" i="6"/>
  <c r="K3610" i="6"/>
  <c r="L3610" i="6"/>
  <c r="M3610" i="6"/>
  <c r="N3610" i="6"/>
  <c r="O3610" i="6"/>
  <c r="H3611" i="6"/>
  <c r="I3611" i="6"/>
  <c r="J3611" i="6"/>
  <c r="K3611" i="6"/>
  <c r="L3611" i="6"/>
  <c r="M3611" i="6"/>
  <c r="N3611" i="6"/>
  <c r="O3611" i="6"/>
  <c r="H3612" i="6"/>
  <c r="I3612" i="6"/>
  <c r="J3612" i="6"/>
  <c r="K3612" i="6"/>
  <c r="L3612" i="6"/>
  <c r="M3612" i="6"/>
  <c r="N3612" i="6"/>
  <c r="O3612" i="6"/>
  <c r="H3613" i="6"/>
  <c r="I3613" i="6"/>
  <c r="J3613" i="6"/>
  <c r="K3613" i="6"/>
  <c r="L3613" i="6"/>
  <c r="M3613" i="6"/>
  <c r="N3613" i="6"/>
  <c r="O3613" i="6"/>
  <c r="H3614" i="6"/>
  <c r="I3614" i="6"/>
  <c r="J3614" i="6"/>
  <c r="K3614" i="6"/>
  <c r="L3614" i="6"/>
  <c r="M3614" i="6"/>
  <c r="N3614" i="6"/>
  <c r="O3614" i="6"/>
  <c r="H3615" i="6"/>
  <c r="I3615" i="6"/>
  <c r="J3615" i="6"/>
  <c r="K3615" i="6"/>
  <c r="L3615" i="6"/>
  <c r="M3615" i="6"/>
  <c r="N3615" i="6"/>
  <c r="O3615" i="6"/>
  <c r="H3616" i="6"/>
  <c r="I3616" i="6"/>
  <c r="J3616" i="6"/>
  <c r="K3616" i="6"/>
  <c r="L3616" i="6"/>
  <c r="M3616" i="6"/>
  <c r="N3616" i="6"/>
  <c r="O3616" i="6"/>
  <c r="H3617" i="6"/>
  <c r="I3617" i="6"/>
  <c r="J3617" i="6"/>
  <c r="K3617" i="6"/>
  <c r="L3617" i="6"/>
  <c r="M3617" i="6"/>
  <c r="N3617" i="6"/>
  <c r="O3617" i="6"/>
  <c r="H3618" i="6"/>
  <c r="I3618" i="6"/>
  <c r="J3618" i="6"/>
  <c r="K3618" i="6"/>
  <c r="L3618" i="6"/>
  <c r="M3618" i="6"/>
  <c r="N3618" i="6"/>
  <c r="O3618" i="6"/>
  <c r="H3619" i="6"/>
  <c r="I3619" i="6"/>
  <c r="J3619" i="6"/>
  <c r="K3619" i="6"/>
  <c r="L3619" i="6"/>
  <c r="M3619" i="6"/>
  <c r="N3619" i="6"/>
  <c r="O3619" i="6"/>
  <c r="H3620" i="6"/>
  <c r="I3620" i="6"/>
  <c r="J3620" i="6"/>
  <c r="K3620" i="6"/>
  <c r="L3620" i="6"/>
  <c r="M3620" i="6"/>
  <c r="N3620" i="6"/>
  <c r="O3620" i="6"/>
  <c r="H3621" i="6"/>
  <c r="I3621" i="6"/>
  <c r="J3621" i="6"/>
  <c r="K3621" i="6"/>
  <c r="L3621" i="6"/>
  <c r="M3621" i="6"/>
  <c r="N3621" i="6"/>
  <c r="O3621" i="6"/>
  <c r="H3622" i="6"/>
  <c r="I3622" i="6"/>
  <c r="J3622" i="6"/>
  <c r="K3622" i="6"/>
  <c r="L3622" i="6"/>
  <c r="M3622" i="6"/>
  <c r="N3622" i="6"/>
  <c r="O3622" i="6"/>
  <c r="H3623" i="6"/>
  <c r="I3623" i="6"/>
  <c r="J3623" i="6"/>
  <c r="K3623" i="6"/>
  <c r="L3623" i="6"/>
  <c r="M3623" i="6"/>
  <c r="N3623" i="6"/>
  <c r="O3623" i="6"/>
  <c r="H3624" i="6"/>
  <c r="I3624" i="6"/>
  <c r="J3624" i="6"/>
  <c r="K3624" i="6"/>
  <c r="L3624" i="6"/>
  <c r="M3624" i="6"/>
  <c r="N3624" i="6"/>
  <c r="O3624" i="6"/>
  <c r="H3625" i="6"/>
  <c r="I3625" i="6"/>
  <c r="J3625" i="6"/>
  <c r="K3625" i="6"/>
  <c r="L3625" i="6"/>
  <c r="M3625" i="6"/>
  <c r="N3625" i="6"/>
  <c r="O3625" i="6"/>
  <c r="H3626" i="6"/>
  <c r="I3626" i="6"/>
  <c r="J3626" i="6"/>
  <c r="K3626" i="6"/>
  <c r="L3626" i="6"/>
  <c r="M3626" i="6"/>
  <c r="N3626" i="6"/>
  <c r="O3626" i="6"/>
  <c r="H3627" i="6"/>
  <c r="I3627" i="6"/>
  <c r="J3627" i="6"/>
  <c r="K3627" i="6"/>
  <c r="L3627" i="6"/>
  <c r="M3627" i="6"/>
  <c r="N3627" i="6"/>
  <c r="O3627" i="6"/>
  <c r="H3628" i="6"/>
  <c r="I3628" i="6"/>
  <c r="J3628" i="6"/>
  <c r="K3628" i="6"/>
  <c r="L3628" i="6"/>
  <c r="M3628" i="6"/>
  <c r="N3628" i="6"/>
  <c r="O3628" i="6"/>
  <c r="H3629" i="6"/>
  <c r="I3629" i="6"/>
  <c r="J3629" i="6"/>
  <c r="K3629" i="6"/>
  <c r="L3629" i="6"/>
  <c r="M3629" i="6"/>
  <c r="N3629" i="6"/>
  <c r="O3629" i="6"/>
  <c r="H3630" i="6"/>
  <c r="I3630" i="6"/>
  <c r="J3630" i="6"/>
  <c r="K3630" i="6"/>
  <c r="L3630" i="6"/>
  <c r="M3630" i="6"/>
  <c r="N3630" i="6"/>
  <c r="O3630" i="6"/>
  <c r="H3631" i="6"/>
  <c r="I3631" i="6"/>
  <c r="J3631" i="6"/>
  <c r="K3631" i="6"/>
  <c r="L3631" i="6"/>
  <c r="M3631" i="6"/>
  <c r="N3631" i="6"/>
  <c r="O3631" i="6"/>
  <c r="H3632" i="6"/>
  <c r="I3632" i="6"/>
  <c r="J3632" i="6"/>
  <c r="K3632" i="6"/>
  <c r="L3632" i="6"/>
  <c r="M3632" i="6"/>
  <c r="N3632" i="6"/>
  <c r="O3632" i="6"/>
  <c r="H3633" i="6"/>
  <c r="I3633" i="6"/>
  <c r="J3633" i="6"/>
  <c r="K3633" i="6"/>
  <c r="L3633" i="6"/>
  <c r="M3633" i="6"/>
  <c r="N3633" i="6"/>
  <c r="O3633" i="6"/>
  <c r="H3634" i="6"/>
  <c r="I3634" i="6"/>
  <c r="J3634" i="6"/>
  <c r="K3634" i="6"/>
  <c r="L3634" i="6"/>
  <c r="M3634" i="6"/>
  <c r="N3634" i="6"/>
  <c r="O3634" i="6"/>
  <c r="H3635" i="6"/>
  <c r="I3635" i="6"/>
  <c r="J3635" i="6"/>
  <c r="K3635" i="6"/>
  <c r="L3635" i="6"/>
  <c r="M3635" i="6"/>
  <c r="N3635" i="6"/>
  <c r="O3635" i="6"/>
  <c r="H3636" i="6"/>
  <c r="I3636" i="6"/>
  <c r="J3636" i="6"/>
  <c r="K3636" i="6"/>
  <c r="L3636" i="6"/>
  <c r="M3636" i="6"/>
  <c r="N3636" i="6"/>
  <c r="O3636" i="6"/>
  <c r="H3637" i="6"/>
  <c r="I3637" i="6"/>
  <c r="J3637" i="6"/>
  <c r="K3637" i="6"/>
  <c r="L3637" i="6"/>
  <c r="M3637" i="6"/>
  <c r="N3637" i="6"/>
  <c r="O3637" i="6"/>
  <c r="H3638" i="6"/>
  <c r="I3638" i="6"/>
  <c r="J3638" i="6"/>
  <c r="K3638" i="6"/>
  <c r="L3638" i="6"/>
  <c r="M3638" i="6"/>
  <c r="N3638" i="6"/>
  <c r="O3638" i="6"/>
  <c r="H3639" i="6"/>
  <c r="I3639" i="6"/>
  <c r="J3639" i="6"/>
  <c r="K3639" i="6"/>
  <c r="L3639" i="6"/>
  <c r="M3639" i="6"/>
  <c r="N3639" i="6"/>
  <c r="O3639" i="6"/>
  <c r="H3640" i="6"/>
  <c r="I3640" i="6"/>
  <c r="J3640" i="6"/>
  <c r="K3640" i="6"/>
  <c r="L3640" i="6"/>
  <c r="M3640" i="6"/>
  <c r="N3640" i="6"/>
  <c r="O3640" i="6"/>
  <c r="H3641" i="6"/>
  <c r="I3641" i="6"/>
  <c r="J3641" i="6"/>
  <c r="K3641" i="6"/>
  <c r="L3641" i="6"/>
  <c r="M3641" i="6"/>
  <c r="N3641" i="6"/>
  <c r="O3641" i="6"/>
  <c r="H3642" i="6"/>
  <c r="I3642" i="6"/>
  <c r="J3642" i="6"/>
  <c r="K3642" i="6"/>
  <c r="L3642" i="6"/>
  <c r="M3642" i="6"/>
  <c r="N3642" i="6"/>
  <c r="O3642" i="6"/>
  <c r="H3643" i="6"/>
  <c r="I3643" i="6"/>
  <c r="J3643" i="6"/>
  <c r="K3643" i="6"/>
  <c r="L3643" i="6"/>
  <c r="M3643" i="6"/>
  <c r="N3643" i="6"/>
  <c r="O3643" i="6"/>
  <c r="H3644" i="6"/>
  <c r="I3644" i="6"/>
  <c r="J3644" i="6"/>
  <c r="K3644" i="6"/>
  <c r="L3644" i="6"/>
  <c r="M3644" i="6"/>
  <c r="N3644" i="6"/>
  <c r="O3644" i="6"/>
  <c r="H3645" i="6"/>
  <c r="I3645" i="6"/>
  <c r="J3645" i="6"/>
  <c r="K3645" i="6"/>
  <c r="L3645" i="6"/>
  <c r="M3645" i="6"/>
  <c r="N3645" i="6"/>
  <c r="O3645" i="6"/>
  <c r="H3646" i="6"/>
  <c r="I3646" i="6"/>
  <c r="J3646" i="6"/>
  <c r="K3646" i="6"/>
  <c r="L3646" i="6"/>
  <c r="M3646" i="6"/>
  <c r="N3646" i="6"/>
  <c r="O3646" i="6"/>
  <c r="H3647" i="6"/>
  <c r="I3647" i="6"/>
  <c r="J3647" i="6"/>
  <c r="K3647" i="6"/>
  <c r="L3647" i="6"/>
  <c r="M3647" i="6"/>
  <c r="N3647" i="6"/>
  <c r="O3647" i="6"/>
  <c r="H3648" i="6"/>
  <c r="I3648" i="6"/>
  <c r="J3648" i="6"/>
  <c r="K3648" i="6"/>
  <c r="L3648" i="6"/>
  <c r="M3648" i="6"/>
  <c r="N3648" i="6"/>
  <c r="O3648" i="6"/>
  <c r="H3649" i="6"/>
  <c r="I3649" i="6"/>
  <c r="J3649" i="6"/>
  <c r="K3649" i="6"/>
  <c r="L3649" i="6"/>
  <c r="M3649" i="6"/>
  <c r="N3649" i="6"/>
  <c r="O3649" i="6"/>
  <c r="H3650" i="6"/>
  <c r="I3650" i="6"/>
  <c r="J3650" i="6"/>
  <c r="K3650" i="6"/>
  <c r="L3650" i="6"/>
  <c r="M3650" i="6"/>
  <c r="N3650" i="6"/>
  <c r="O3650" i="6"/>
  <c r="H3651" i="6"/>
  <c r="I3651" i="6"/>
  <c r="J3651" i="6"/>
  <c r="K3651" i="6"/>
  <c r="L3651" i="6"/>
  <c r="M3651" i="6"/>
  <c r="N3651" i="6"/>
  <c r="O3651" i="6"/>
  <c r="H3652" i="6"/>
  <c r="I3652" i="6"/>
  <c r="J3652" i="6"/>
  <c r="K3652" i="6"/>
  <c r="L3652" i="6"/>
  <c r="M3652" i="6"/>
  <c r="N3652" i="6"/>
  <c r="O3652" i="6"/>
  <c r="H3653" i="6"/>
  <c r="I3653" i="6"/>
  <c r="J3653" i="6"/>
  <c r="K3653" i="6"/>
  <c r="L3653" i="6"/>
  <c r="M3653" i="6"/>
  <c r="N3653" i="6"/>
  <c r="O3653" i="6"/>
  <c r="H3654" i="6"/>
  <c r="I3654" i="6"/>
  <c r="J3654" i="6"/>
  <c r="K3654" i="6"/>
  <c r="L3654" i="6"/>
  <c r="M3654" i="6"/>
  <c r="N3654" i="6"/>
  <c r="O3654" i="6"/>
  <c r="H3655" i="6"/>
  <c r="I3655" i="6"/>
  <c r="J3655" i="6"/>
  <c r="K3655" i="6"/>
  <c r="L3655" i="6"/>
  <c r="M3655" i="6"/>
  <c r="N3655" i="6"/>
  <c r="O3655" i="6"/>
  <c r="H3656" i="6"/>
  <c r="I3656" i="6"/>
  <c r="J3656" i="6"/>
  <c r="K3656" i="6"/>
  <c r="L3656" i="6"/>
  <c r="M3656" i="6"/>
  <c r="N3656" i="6"/>
  <c r="O3656" i="6"/>
  <c r="H3657" i="6"/>
  <c r="I3657" i="6"/>
  <c r="J3657" i="6"/>
  <c r="K3657" i="6"/>
  <c r="L3657" i="6"/>
  <c r="M3657" i="6"/>
  <c r="N3657" i="6"/>
  <c r="O3657" i="6"/>
  <c r="H3658" i="6"/>
  <c r="I3658" i="6"/>
  <c r="J3658" i="6"/>
  <c r="K3658" i="6"/>
  <c r="L3658" i="6"/>
  <c r="M3658" i="6"/>
  <c r="N3658" i="6"/>
  <c r="O3658" i="6"/>
  <c r="H3659" i="6"/>
  <c r="I3659" i="6"/>
  <c r="J3659" i="6"/>
  <c r="K3659" i="6"/>
  <c r="L3659" i="6"/>
  <c r="M3659" i="6"/>
  <c r="N3659" i="6"/>
  <c r="O3659" i="6"/>
  <c r="H3660" i="6"/>
  <c r="I3660" i="6"/>
  <c r="J3660" i="6"/>
  <c r="K3660" i="6"/>
  <c r="L3660" i="6"/>
  <c r="M3660" i="6"/>
  <c r="N3660" i="6"/>
  <c r="O3660" i="6"/>
  <c r="H3661" i="6"/>
  <c r="I3661" i="6"/>
  <c r="J3661" i="6"/>
  <c r="K3661" i="6"/>
  <c r="L3661" i="6"/>
  <c r="M3661" i="6"/>
  <c r="N3661" i="6"/>
  <c r="O3661" i="6"/>
  <c r="H3662" i="6"/>
  <c r="I3662" i="6"/>
  <c r="J3662" i="6"/>
  <c r="K3662" i="6"/>
  <c r="L3662" i="6"/>
  <c r="M3662" i="6"/>
  <c r="N3662" i="6"/>
  <c r="O3662" i="6"/>
  <c r="H3663" i="6"/>
  <c r="I3663" i="6"/>
  <c r="J3663" i="6"/>
  <c r="K3663" i="6"/>
  <c r="L3663" i="6"/>
  <c r="M3663" i="6"/>
  <c r="N3663" i="6"/>
  <c r="O3663" i="6"/>
  <c r="H3664" i="6"/>
  <c r="I3664" i="6"/>
  <c r="J3664" i="6"/>
  <c r="K3664" i="6"/>
  <c r="L3664" i="6"/>
  <c r="M3664" i="6"/>
  <c r="N3664" i="6"/>
  <c r="O3664" i="6"/>
  <c r="H3665" i="6"/>
  <c r="I3665" i="6"/>
  <c r="J3665" i="6"/>
  <c r="K3665" i="6"/>
  <c r="L3665" i="6"/>
  <c r="M3665" i="6"/>
  <c r="N3665" i="6"/>
  <c r="O3665" i="6"/>
  <c r="H3666" i="6"/>
  <c r="I3666" i="6"/>
  <c r="J3666" i="6"/>
  <c r="K3666" i="6"/>
  <c r="L3666" i="6"/>
  <c r="M3666" i="6"/>
  <c r="N3666" i="6"/>
  <c r="O3666" i="6"/>
  <c r="H3667" i="6"/>
  <c r="I3667" i="6"/>
  <c r="J3667" i="6"/>
  <c r="K3667" i="6"/>
  <c r="L3667" i="6"/>
  <c r="M3667" i="6"/>
  <c r="N3667" i="6"/>
  <c r="O3667" i="6"/>
  <c r="H3668" i="6"/>
  <c r="I3668" i="6"/>
  <c r="J3668" i="6"/>
  <c r="K3668" i="6"/>
  <c r="L3668" i="6"/>
  <c r="M3668" i="6"/>
  <c r="N3668" i="6"/>
  <c r="O3668" i="6"/>
  <c r="H3669" i="6"/>
  <c r="I3669" i="6"/>
  <c r="J3669" i="6"/>
  <c r="K3669" i="6"/>
  <c r="L3669" i="6"/>
  <c r="M3669" i="6"/>
  <c r="N3669" i="6"/>
  <c r="O3669" i="6"/>
  <c r="H3670" i="6"/>
  <c r="I3670" i="6"/>
  <c r="J3670" i="6"/>
  <c r="K3670" i="6"/>
  <c r="L3670" i="6"/>
  <c r="M3670" i="6"/>
  <c r="N3670" i="6"/>
  <c r="O3670" i="6"/>
  <c r="H3671" i="6"/>
  <c r="I3671" i="6"/>
  <c r="J3671" i="6"/>
  <c r="K3671" i="6"/>
  <c r="L3671" i="6"/>
  <c r="M3671" i="6"/>
  <c r="N3671" i="6"/>
  <c r="O3671" i="6"/>
  <c r="H3672" i="6"/>
  <c r="I3672" i="6"/>
  <c r="J3672" i="6"/>
  <c r="K3672" i="6"/>
  <c r="L3672" i="6"/>
  <c r="M3672" i="6"/>
  <c r="N3672" i="6"/>
  <c r="O3672" i="6"/>
  <c r="H3673" i="6"/>
  <c r="I3673" i="6"/>
  <c r="J3673" i="6"/>
  <c r="K3673" i="6"/>
  <c r="L3673" i="6"/>
  <c r="M3673" i="6"/>
  <c r="N3673" i="6"/>
  <c r="O3673" i="6"/>
  <c r="H3674" i="6"/>
  <c r="I3674" i="6"/>
  <c r="J3674" i="6"/>
  <c r="K3674" i="6"/>
  <c r="L3674" i="6"/>
  <c r="M3674" i="6"/>
  <c r="N3674" i="6"/>
  <c r="O3674" i="6"/>
  <c r="H3675" i="6"/>
  <c r="I3675" i="6"/>
  <c r="J3675" i="6"/>
  <c r="K3675" i="6"/>
  <c r="L3675" i="6"/>
  <c r="M3675" i="6"/>
  <c r="N3675" i="6"/>
  <c r="O3675" i="6"/>
  <c r="H3676" i="6"/>
  <c r="I3676" i="6"/>
  <c r="J3676" i="6"/>
  <c r="K3676" i="6"/>
  <c r="L3676" i="6"/>
  <c r="M3676" i="6"/>
  <c r="N3676" i="6"/>
  <c r="O3676" i="6"/>
  <c r="H3677" i="6"/>
  <c r="I3677" i="6"/>
  <c r="J3677" i="6"/>
  <c r="K3677" i="6"/>
  <c r="L3677" i="6"/>
  <c r="M3677" i="6"/>
  <c r="N3677" i="6"/>
  <c r="O3677" i="6"/>
  <c r="H3678" i="6"/>
  <c r="I3678" i="6"/>
  <c r="J3678" i="6"/>
  <c r="K3678" i="6"/>
  <c r="L3678" i="6"/>
  <c r="M3678" i="6"/>
  <c r="N3678" i="6"/>
  <c r="O3678" i="6"/>
  <c r="H3679" i="6"/>
  <c r="I3679" i="6"/>
  <c r="J3679" i="6"/>
  <c r="K3679" i="6"/>
  <c r="L3679" i="6"/>
  <c r="M3679" i="6"/>
  <c r="N3679" i="6"/>
  <c r="O3679" i="6"/>
  <c r="H3680" i="6"/>
  <c r="I3680" i="6"/>
  <c r="J3680" i="6"/>
  <c r="K3680" i="6"/>
  <c r="L3680" i="6"/>
  <c r="M3680" i="6"/>
  <c r="N3680" i="6"/>
  <c r="O3680" i="6"/>
  <c r="H3681" i="6"/>
  <c r="I3681" i="6"/>
  <c r="J3681" i="6"/>
  <c r="K3681" i="6"/>
  <c r="L3681" i="6"/>
  <c r="M3681" i="6"/>
  <c r="N3681" i="6"/>
  <c r="O3681" i="6"/>
  <c r="H3682" i="6"/>
  <c r="I3682" i="6"/>
  <c r="J3682" i="6"/>
  <c r="K3682" i="6"/>
  <c r="L3682" i="6"/>
  <c r="M3682" i="6"/>
  <c r="N3682" i="6"/>
  <c r="O3682" i="6"/>
  <c r="H3683" i="6"/>
  <c r="I3683" i="6"/>
  <c r="J3683" i="6"/>
  <c r="K3683" i="6"/>
  <c r="L3683" i="6"/>
  <c r="M3683" i="6"/>
  <c r="N3683" i="6"/>
  <c r="O3683" i="6"/>
  <c r="H3684" i="6"/>
  <c r="I3684" i="6"/>
  <c r="J3684" i="6"/>
  <c r="K3684" i="6"/>
  <c r="L3684" i="6"/>
  <c r="M3684" i="6"/>
  <c r="N3684" i="6"/>
  <c r="O3684" i="6"/>
  <c r="H3685" i="6"/>
  <c r="I3685" i="6"/>
  <c r="J3685" i="6"/>
  <c r="K3685" i="6"/>
  <c r="L3685" i="6"/>
  <c r="M3685" i="6"/>
  <c r="N3685" i="6"/>
  <c r="O3685" i="6"/>
  <c r="H3686" i="6"/>
  <c r="I3686" i="6"/>
  <c r="J3686" i="6"/>
  <c r="K3686" i="6"/>
  <c r="L3686" i="6"/>
  <c r="M3686" i="6"/>
  <c r="N3686" i="6"/>
  <c r="O3686" i="6"/>
  <c r="H3687" i="6"/>
  <c r="I3687" i="6"/>
  <c r="J3687" i="6"/>
  <c r="K3687" i="6"/>
  <c r="L3687" i="6"/>
  <c r="M3687" i="6"/>
  <c r="N3687" i="6"/>
  <c r="O3687" i="6"/>
  <c r="H3688" i="6"/>
  <c r="I3688" i="6"/>
  <c r="J3688" i="6"/>
  <c r="K3688" i="6"/>
  <c r="L3688" i="6"/>
  <c r="M3688" i="6"/>
  <c r="N3688" i="6"/>
  <c r="O3688" i="6"/>
  <c r="H3689" i="6"/>
  <c r="I3689" i="6"/>
  <c r="J3689" i="6"/>
  <c r="K3689" i="6"/>
  <c r="L3689" i="6"/>
  <c r="M3689" i="6"/>
  <c r="N3689" i="6"/>
  <c r="O3689" i="6"/>
  <c r="H3690" i="6"/>
  <c r="I3690" i="6"/>
  <c r="J3690" i="6"/>
  <c r="K3690" i="6"/>
  <c r="L3690" i="6"/>
  <c r="M3690" i="6"/>
  <c r="N3690" i="6"/>
  <c r="O3690" i="6"/>
  <c r="H3691" i="6"/>
  <c r="I3691" i="6"/>
  <c r="J3691" i="6"/>
  <c r="K3691" i="6"/>
  <c r="L3691" i="6"/>
  <c r="M3691" i="6"/>
  <c r="N3691" i="6"/>
  <c r="O3691" i="6"/>
  <c r="H3692" i="6"/>
  <c r="I3692" i="6"/>
  <c r="J3692" i="6"/>
  <c r="K3692" i="6"/>
  <c r="L3692" i="6"/>
  <c r="M3692" i="6"/>
  <c r="N3692" i="6"/>
  <c r="O3692" i="6"/>
  <c r="H3693" i="6"/>
  <c r="I3693" i="6"/>
  <c r="J3693" i="6"/>
  <c r="K3693" i="6"/>
  <c r="L3693" i="6"/>
  <c r="M3693" i="6"/>
  <c r="N3693" i="6"/>
  <c r="O3693" i="6"/>
  <c r="H3694" i="6"/>
  <c r="I3694" i="6"/>
  <c r="J3694" i="6"/>
  <c r="K3694" i="6"/>
  <c r="L3694" i="6"/>
  <c r="M3694" i="6"/>
  <c r="N3694" i="6"/>
  <c r="O3694" i="6"/>
  <c r="H3695" i="6"/>
  <c r="I3695" i="6"/>
  <c r="J3695" i="6"/>
  <c r="K3695" i="6"/>
  <c r="L3695" i="6"/>
  <c r="M3695" i="6"/>
  <c r="N3695" i="6"/>
  <c r="O3695" i="6"/>
  <c r="H3696" i="6"/>
  <c r="I3696" i="6"/>
  <c r="J3696" i="6"/>
  <c r="K3696" i="6"/>
  <c r="L3696" i="6"/>
  <c r="M3696" i="6"/>
  <c r="N3696" i="6"/>
  <c r="O3696" i="6"/>
  <c r="H3697" i="6"/>
  <c r="I3697" i="6"/>
  <c r="J3697" i="6"/>
  <c r="K3697" i="6"/>
  <c r="L3697" i="6"/>
  <c r="M3697" i="6"/>
  <c r="N3697" i="6"/>
  <c r="O3697" i="6"/>
  <c r="H3698" i="6"/>
  <c r="I3698" i="6"/>
  <c r="J3698" i="6"/>
  <c r="K3698" i="6"/>
  <c r="L3698" i="6"/>
  <c r="M3698" i="6"/>
  <c r="N3698" i="6"/>
  <c r="O3698" i="6"/>
  <c r="H3699" i="6"/>
  <c r="I3699" i="6"/>
  <c r="J3699" i="6"/>
  <c r="K3699" i="6"/>
  <c r="L3699" i="6"/>
  <c r="M3699" i="6"/>
  <c r="N3699" i="6"/>
  <c r="O3699" i="6"/>
  <c r="H3700" i="6"/>
  <c r="I3700" i="6"/>
  <c r="J3700" i="6"/>
  <c r="K3700" i="6"/>
  <c r="L3700" i="6"/>
  <c r="M3700" i="6"/>
  <c r="N3700" i="6"/>
  <c r="O3700" i="6"/>
  <c r="H3701" i="6"/>
  <c r="I3701" i="6"/>
  <c r="J3701" i="6"/>
  <c r="K3701" i="6"/>
  <c r="L3701" i="6"/>
  <c r="M3701" i="6"/>
  <c r="N3701" i="6"/>
  <c r="O3701" i="6"/>
  <c r="H3702" i="6"/>
  <c r="I3702" i="6"/>
  <c r="J3702" i="6"/>
  <c r="K3702" i="6"/>
  <c r="L3702" i="6"/>
  <c r="M3702" i="6"/>
  <c r="N3702" i="6"/>
  <c r="O3702" i="6"/>
  <c r="H3703" i="6"/>
  <c r="I3703" i="6"/>
  <c r="J3703" i="6"/>
  <c r="K3703" i="6"/>
  <c r="L3703" i="6"/>
  <c r="M3703" i="6"/>
  <c r="N3703" i="6"/>
  <c r="O3703" i="6"/>
  <c r="H3704" i="6"/>
  <c r="I3704" i="6"/>
  <c r="J3704" i="6"/>
  <c r="K3704" i="6"/>
  <c r="L3704" i="6"/>
  <c r="M3704" i="6"/>
  <c r="N3704" i="6"/>
  <c r="O3704" i="6"/>
  <c r="H3705" i="6"/>
  <c r="I3705" i="6"/>
  <c r="J3705" i="6"/>
  <c r="K3705" i="6"/>
  <c r="L3705" i="6"/>
  <c r="M3705" i="6"/>
  <c r="N3705" i="6"/>
  <c r="O3705" i="6"/>
  <c r="H3706" i="6"/>
  <c r="I3706" i="6"/>
  <c r="J3706" i="6"/>
  <c r="K3706" i="6"/>
  <c r="L3706" i="6"/>
  <c r="M3706" i="6"/>
  <c r="N3706" i="6"/>
  <c r="O3706" i="6"/>
  <c r="H3707" i="6"/>
  <c r="I3707" i="6"/>
  <c r="J3707" i="6"/>
  <c r="K3707" i="6"/>
  <c r="L3707" i="6"/>
  <c r="M3707" i="6"/>
  <c r="N3707" i="6"/>
  <c r="O3707" i="6"/>
  <c r="H3708" i="6"/>
  <c r="I3708" i="6"/>
  <c r="J3708" i="6"/>
  <c r="K3708" i="6"/>
  <c r="L3708" i="6"/>
  <c r="M3708" i="6"/>
  <c r="N3708" i="6"/>
  <c r="O3708" i="6"/>
  <c r="H3709" i="6"/>
  <c r="I3709" i="6"/>
  <c r="J3709" i="6"/>
  <c r="K3709" i="6"/>
  <c r="L3709" i="6"/>
  <c r="M3709" i="6"/>
  <c r="N3709" i="6"/>
  <c r="O3709" i="6"/>
  <c r="H3710" i="6"/>
  <c r="I3710" i="6"/>
  <c r="J3710" i="6"/>
  <c r="K3710" i="6"/>
  <c r="L3710" i="6"/>
  <c r="M3710" i="6"/>
  <c r="N3710" i="6"/>
  <c r="O3710" i="6"/>
  <c r="H3711" i="6"/>
  <c r="I3711" i="6"/>
  <c r="J3711" i="6"/>
  <c r="K3711" i="6"/>
  <c r="L3711" i="6"/>
  <c r="M3711" i="6"/>
  <c r="N3711" i="6"/>
  <c r="O3711" i="6"/>
  <c r="H3712" i="6"/>
  <c r="I3712" i="6"/>
  <c r="J3712" i="6"/>
  <c r="K3712" i="6"/>
  <c r="L3712" i="6"/>
  <c r="M3712" i="6"/>
  <c r="N3712" i="6"/>
  <c r="O3712" i="6"/>
  <c r="H3713" i="6"/>
  <c r="I3713" i="6"/>
  <c r="J3713" i="6"/>
  <c r="K3713" i="6"/>
  <c r="L3713" i="6"/>
  <c r="M3713" i="6"/>
  <c r="N3713" i="6"/>
  <c r="O3713" i="6"/>
  <c r="H3714" i="6"/>
  <c r="I3714" i="6"/>
  <c r="J3714" i="6"/>
  <c r="K3714" i="6"/>
  <c r="L3714" i="6"/>
  <c r="M3714" i="6"/>
  <c r="N3714" i="6"/>
  <c r="O3714" i="6"/>
  <c r="H3715" i="6"/>
  <c r="I3715" i="6"/>
  <c r="J3715" i="6"/>
  <c r="K3715" i="6"/>
  <c r="L3715" i="6"/>
  <c r="M3715" i="6"/>
  <c r="N3715" i="6"/>
  <c r="O3715" i="6"/>
  <c r="H3716" i="6"/>
  <c r="I3716" i="6"/>
  <c r="J3716" i="6"/>
  <c r="K3716" i="6"/>
  <c r="L3716" i="6"/>
  <c r="M3716" i="6"/>
  <c r="N3716" i="6"/>
  <c r="O3716" i="6"/>
  <c r="H3717" i="6"/>
  <c r="I3717" i="6"/>
  <c r="J3717" i="6"/>
  <c r="K3717" i="6"/>
  <c r="L3717" i="6"/>
  <c r="M3717" i="6"/>
  <c r="N3717" i="6"/>
  <c r="O3717" i="6"/>
  <c r="H3718" i="6"/>
  <c r="I3718" i="6"/>
  <c r="J3718" i="6"/>
  <c r="K3718" i="6"/>
  <c r="L3718" i="6"/>
  <c r="M3718" i="6"/>
  <c r="N3718" i="6"/>
  <c r="O3718" i="6"/>
  <c r="H3719" i="6"/>
  <c r="I3719" i="6"/>
  <c r="J3719" i="6"/>
  <c r="K3719" i="6"/>
  <c r="L3719" i="6"/>
  <c r="M3719" i="6"/>
  <c r="N3719" i="6"/>
  <c r="O3719" i="6"/>
  <c r="H3720" i="6"/>
  <c r="I3720" i="6"/>
  <c r="J3720" i="6"/>
  <c r="K3720" i="6"/>
  <c r="L3720" i="6"/>
  <c r="M3720" i="6"/>
  <c r="N3720" i="6"/>
  <c r="O3720" i="6"/>
  <c r="H3721" i="6"/>
  <c r="I3721" i="6"/>
  <c r="J3721" i="6"/>
  <c r="K3721" i="6"/>
  <c r="L3721" i="6"/>
  <c r="M3721" i="6"/>
  <c r="N3721" i="6"/>
  <c r="O3721" i="6"/>
  <c r="H3722" i="6"/>
  <c r="I3722" i="6"/>
  <c r="J3722" i="6"/>
  <c r="K3722" i="6"/>
  <c r="L3722" i="6"/>
  <c r="M3722" i="6"/>
  <c r="N3722" i="6"/>
  <c r="O3722" i="6"/>
  <c r="H3723" i="6"/>
  <c r="I3723" i="6"/>
  <c r="J3723" i="6"/>
  <c r="K3723" i="6"/>
  <c r="L3723" i="6"/>
  <c r="M3723" i="6"/>
  <c r="N3723" i="6"/>
  <c r="O3723" i="6"/>
  <c r="H3724" i="6"/>
  <c r="I3724" i="6"/>
  <c r="J3724" i="6"/>
  <c r="K3724" i="6"/>
  <c r="L3724" i="6"/>
  <c r="M3724" i="6"/>
  <c r="N3724" i="6"/>
  <c r="O3724" i="6"/>
  <c r="H3725" i="6"/>
  <c r="I3725" i="6"/>
  <c r="J3725" i="6"/>
  <c r="K3725" i="6"/>
  <c r="L3725" i="6"/>
  <c r="M3725" i="6"/>
  <c r="N3725" i="6"/>
  <c r="O3725" i="6"/>
  <c r="H3726" i="6"/>
  <c r="I3726" i="6"/>
  <c r="J3726" i="6"/>
  <c r="K3726" i="6"/>
  <c r="L3726" i="6"/>
  <c r="M3726" i="6"/>
  <c r="N3726" i="6"/>
  <c r="O3726" i="6"/>
  <c r="H3727" i="6"/>
  <c r="I3727" i="6"/>
  <c r="J3727" i="6"/>
  <c r="K3727" i="6"/>
  <c r="L3727" i="6"/>
  <c r="M3727" i="6"/>
  <c r="N3727" i="6"/>
  <c r="O3727" i="6"/>
  <c r="H3728" i="6"/>
  <c r="I3728" i="6"/>
  <c r="J3728" i="6"/>
  <c r="K3728" i="6"/>
  <c r="L3728" i="6"/>
  <c r="M3728" i="6"/>
  <c r="N3728" i="6"/>
  <c r="O3728" i="6"/>
  <c r="H3729" i="6"/>
  <c r="I3729" i="6"/>
  <c r="J3729" i="6"/>
  <c r="K3729" i="6"/>
  <c r="L3729" i="6"/>
  <c r="M3729" i="6"/>
  <c r="N3729" i="6"/>
  <c r="O3729" i="6"/>
  <c r="H3730" i="6"/>
  <c r="I3730" i="6"/>
  <c r="J3730" i="6"/>
  <c r="K3730" i="6"/>
  <c r="L3730" i="6"/>
  <c r="M3730" i="6"/>
  <c r="N3730" i="6"/>
  <c r="O3730" i="6"/>
  <c r="H3731" i="6"/>
  <c r="I3731" i="6"/>
  <c r="J3731" i="6"/>
  <c r="K3731" i="6"/>
  <c r="L3731" i="6"/>
  <c r="M3731" i="6"/>
  <c r="N3731" i="6"/>
  <c r="O3731" i="6"/>
  <c r="H3732" i="6"/>
  <c r="I3732" i="6"/>
  <c r="J3732" i="6"/>
  <c r="K3732" i="6"/>
  <c r="L3732" i="6"/>
  <c r="M3732" i="6"/>
  <c r="N3732" i="6"/>
  <c r="O3732" i="6"/>
  <c r="H3733" i="6"/>
  <c r="I3733" i="6"/>
  <c r="J3733" i="6"/>
  <c r="K3733" i="6"/>
  <c r="L3733" i="6"/>
  <c r="M3733" i="6"/>
  <c r="N3733" i="6"/>
  <c r="O3733" i="6"/>
  <c r="H3734" i="6"/>
  <c r="I3734" i="6"/>
  <c r="J3734" i="6"/>
  <c r="K3734" i="6"/>
  <c r="L3734" i="6"/>
  <c r="M3734" i="6"/>
  <c r="N3734" i="6"/>
  <c r="O3734" i="6"/>
  <c r="H3735" i="6"/>
  <c r="I3735" i="6"/>
  <c r="J3735" i="6"/>
  <c r="K3735" i="6"/>
  <c r="L3735" i="6"/>
  <c r="M3735" i="6"/>
  <c r="N3735" i="6"/>
  <c r="O3735" i="6"/>
  <c r="H3736" i="6"/>
  <c r="I3736" i="6"/>
  <c r="J3736" i="6"/>
  <c r="K3736" i="6"/>
  <c r="L3736" i="6"/>
  <c r="M3736" i="6"/>
  <c r="N3736" i="6"/>
  <c r="O3736" i="6"/>
  <c r="H3737" i="6"/>
  <c r="I3737" i="6"/>
  <c r="J3737" i="6"/>
  <c r="K3737" i="6"/>
  <c r="L3737" i="6"/>
  <c r="M3737" i="6"/>
  <c r="N3737" i="6"/>
  <c r="O3737" i="6"/>
  <c r="H3738" i="6"/>
  <c r="I3738" i="6"/>
  <c r="J3738" i="6"/>
  <c r="K3738" i="6"/>
  <c r="L3738" i="6"/>
  <c r="M3738" i="6"/>
  <c r="N3738" i="6"/>
  <c r="O3738" i="6"/>
  <c r="H3739" i="6"/>
  <c r="I3739" i="6"/>
  <c r="J3739" i="6"/>
  <c r="K3739" i="6"/>
  <c r="L3739" i="6"/>
  <c r="M3739" i="6"/>
  <c r="N3739" i="6"/>
  <c r="O3739" i="6"/>
  <c r="H3740" i="6"/>
  <c r="I3740" i="6"/>
  <c r="J3740" i="6"/>
  <c r="K3740" i="6"/>
  <c r="L3740" i="6"/>
  <c r="M3740" i="6"/>
  <c r="N3740" i="6"/>
  <c r="O3740" i="6"/>
  <c r="H3741" i="6"/>
  <c r="I3741" i="6"/>
  <c r="J3741" i="6"/>
  <c r="K3741" i="6"/>
  <c r="L3741" i="6"/>
  <c r="M3741" i="6"/>
  <c r="N3741" i="6"/>
  <c r="O3741" i="6"/>
  <c r="H3742" i="6"/>
  <c r="I3742" i="6"/>
  <c r="J3742" i="6"/>
  <c r="K3742" i="6"/>
  <c r="L3742" i="6"/>
  <c r="M3742" i="6"/>
  <c r="N3742" i="6"/>
  <c r="O3742" i="6"/>
  <c r="H3743" i="6"/>
  <c r="I3743" i="6"/>
  <c r="J3743" i="6"/>
  <c r="K3743" i="6"/>
  <c r="L3743" i="6"/>
  <c r="M3743" i="6"/>
  <c r="N3743" i="6"/>
  <c r="O3743" i="6"/>
  <c r="H3744" i="6"/>
  <c r="I3744" i="6"/>
  <c r="J3744" i="6"/>
  <c r="K3744" i="6"/>
  <c r="L3744" i="6"/>
  <c r="M3744" i="6"/>
  <c r="N3744" i="6"/>
  <c r="O3744" i="6"/>
  <c r="H3745" i="6"/>
  <c r="I3745" i="6"/>
  <c r="J3745" i="6"/>
  <c r="K3745" i="6"/>
  <c r="L3745" i="6"/>
  <c r="M3745" i="6"/>
  <c r="N3745" i="6"/>
  <c r="O3745" i="6"/>
  <c r="H3746" i="6"/>
  <c r="I3746" i="6"/>
  <c r="J3746" i="6"/>
  <c r="K3746" i="6"/>
  <c r="L3746" i="6"/>
  <c r="M3746" i="6"/>
  <c r="N3746" i="6"/>
  <c r="O3746" i="6"/>
  <c r="H3747" i="6"/>
  <c r="I3747" i="6"/>
  <c r="J3747" i="6"/>
  <c r="K3747" i="6"/>
  <c r="L3747" i="6"/>
  <c r="M3747" i="6"/>
  <c r="N3747" i="6"/>
  <c r="O3747" i="6"/>
  <c r="H3748" i="6"/>
  <c r="I3748" i="6"/>
  <c r="J3748" i="6"/>
  <c r="K3748" i="6"/>
  <c r="L3748" i="6"/>
  <c r="M3748" i="6"/>
  <c r="N3748" i="6"/>
  <c r="O3748" i="6"/>
  <c r="H3749" i="6"/>
  <c r="I3749" i="6"/>
  <c r="J3749" i="6"/>
  <c r="K3749" i="6"/>
  <c r="L3749" i="6"/>
  <c r="M3749" i="6"/>
  <c r="N3749" i="6"/>
  <c r="O3749" i="6"/>
  <c r="H3750" i="6"/>
  <c r="I3750" i="6"/>
  <c r="J3750" i="6"/>
  <c r="K3750" i="6"/>
  <c r="L3750" i="6"/>
  <c r="M3750" i="6"/>
  <c r="N3750" i="6"/>
  <c r="O3750" i="6"/>
  <c r="H3751" i="6"/>
  <c r="I3751" i="6"/>
  <c r="J3751" i="6"/>
  <c r="K3751" i="6"/>
  <c r="L3751" i="6"/>
  <c r="M3751" i="6"/>
  <c r="N3751" i="6"/>
  <c r="O3751" i="6"/>
  <c r="H3752" i="6"/>
  <c r="I3752" i="6"/>
  <c r="J3752" i="6"/>
  <c r="K3752" i="6"/>
  <c r="L3752" i="6"/>
  <c r="M3752" i="6"/>
  <c r="N3752" i="6"/>
  <c r="O3752" i="6"/>
  <c r="H3753" i="6"/>
  <c r="I3753" i="6"/>
  <c r="J3753" i="6"/>
  <c r="K3753" i="6"/>
  <c r="L3753" i="6"/>
  <c r="M3753" i="6"/>
  <c r="N3753" i="6"/>
  <c r="O3753" i="6"/>
  <c r="H3754" i="6"/>
  <c r="I3754" i="6"/>
  <c r="J3754" i="6"/>
  <c r="K3754" i="6"/>
  <c r="L3754" i="6"/>
  <c r="M3754" i="6"/>
  <c r="N3754" i="6"/>
  <c r="O3754" i="6"/>
  <c r="H3755" i="6"/>
  <c r="I3755" i="6"/>
  <c r="J3755" i="6"/>
  <c r="K3755" i="6"/>
  <c r="L3755" i="6"/>
  <c r="M3755" i="6"/>
  <c r="N3755" i="6"/>
  <c r="O3755" i="6"/>
  <c r="H3756" i="6"/>
  <c r="I3756" i="6"/>
  <c r="J3756" i="6"/>
  <c r="K3756" i="6"/>
  <c r="L3756" i="6"/>
  <c r="M3756" i="6"/>
  <c r="N3756" i="6"/>
  <c r="O3756" i="6"/>
  <c r="H3757" i="6"/>
  <c r="I3757" i="6"/>
  <c r="J3757" i="6"/>
  <c r="K3757" i="6"/>
  <c r="L3757" i="6"/>
  <c r="M3757" i="6"/>
  <c r="N3757" i="6"/>
  <c r="O3757" i="6"/>
  <c r="H3758" i="6"/>
  <c r="I3758" i="6"/>
  <c r="J3758" i="6"/>
  <c r="K3758" i="6"/>
  <c r="L3758" i="6"/>
  <c r="M3758" i="6"/>
  <c r="N3758" i="6"/>
  <c r="O3758" i="6"/>
  <c r="H3759" i="6"/>
  <c r="I3759" i="6"/>
  <c r="J3759" i="6"/>
  <c r="K3759" i="6"/>
  <c r="L3759" i="6"/>
  <c r="M3759" i="6"/>
  <c r="N3759" i="6"/>
  <c r="O3759" i="6"/>
  <c r="H3760" i="6"/>
  <c r="I3760" i="6"/>
  <c r="J3760" i="6"/>
  <c r="K3760" i="6"/>
  <c r="L3760" i="6"/>
  <c r="M3760" i="6"/>
  <c r="N3760" i="6"/>
  <c r="O3760" i="6"/>
  <c r="H3761" i="6"/>
  <c r="I3761" i="6"/>
  <c r="J3761" i="6"/>
  <c r="K3761" i="6"/>
  <c r="L3761" i="6"/>
  <c r="M3761" i="6"/>
  <c r="N3761" i="6"/>
  <c r="O3761" i="6"/>
  <c r="H3762" i="6"/>
  <c r="I3762" i="6"/>
  <c r="J3762" i="6"/>
  <c r="K3762" i="6"/>
  <c r="L3762" i="6"/>
  <c r="M3762" i="6"/>
  <c r="N3762" i="6"/>
  <c r="O3762" i="6"/>
  <c r="H3763" i="6"/>
  <c r="I3763" i="6"/>
  <c r="J3763" i="6"/>
  <c r="K3763" i="6"/>
  <c r="L3763" i="6"/>
  <c r="M3763" i="6"/>
  <c r="N3763" i="6"/>
  <c r="O3763" i="6"/>
  <c r="H3764" i="6"/>
  <c r="I3764" i="6"/>
  <c r="J3764" i="6"/>
  <c r="K3764" i="6"/>
  <c r="L3764" i="6"/>
  <c r="M3764" i="6"/>
  <c r="N3764" i="6"/>
  <c r="O3764" i="6"/>
  <c r="H3765" i="6"/>
  <c r="I3765" i="6"/>
  <c r="J3765" i="6"/>
  <c r="K3765" i="6"/>
  <c r="L3765" i="6"/>
  <c r="M3765" i="6"/>
  <c r="N3765" i="6"/>
  <c r="O3765" i="6"/>
  <c r="H3766" i="6"/>
  <c r="I3766" i="6"/>
  <c r="J3766" i="6"/>
  <c r="K3766" i="6"/>
  <c r="L3766" i="6"/>
  <c r="M3766" i="6"/>
  <c r="N3766" i="6"/>
  <c r="O3766" i="6"/>
  <c r="H3767" i="6"/>
  <c r="I3767" i="6"/>
  <c r="J3767" i="6"/>
  <c r="K3767" i="6"/>
  <c r="L3767" i="6"/>
  <c r="M3767" i="6"/>
  <c r="N3767" i="6"/>
  <c r="O3767" i="6"/>
  <c r="H3768" i="6"/>
  <c r="I3768" i="6"/>
  <c r="J3768" i="6"/>
  <c r="K3768" i="6"/>
  <c r="L3768" i="6"/>
  <c r="M3768" i="6"/>
  <c r="N3768" i="6"/>
  <c r="O3768" i="6"/>
  <c r="H3769" i="6"/>
  <c r="I3769" i="6"/>
  <c r="J3769" i="6"/>
  <c r="K3769" i="6"/>
  <c r="L3769" i="6"/>
  <c r="M3769" i="6"/>
  <c r="N3769" i="6"/>
  <c r="O3769" i="6"/>
  <c r="H3770" i="6"/>
  <c r="I3770" i="6"/>
  <c r="J3770" i="6"/>
  <c r="K3770" i="6"/>
  <c r="L3770" i="6"/>
  <c r="M3770" i="6"/>
  <c r="N3770" i="6"/>
  <c r="O3770" i="6"/>
  <c r="H3771" i="6"/>
  <c r="I3771" i="6"/>
  <c r="J3771" i="6"/>
  <c r="K3771" i="6"/>
  <c r="L3771" i="6"/>
  <c r="M3771" i="6"/>
  <c r="N3771" i="6"/>
  <c r="O3771" i="6"/>
  <c r="H3772" i="6"/>
  <c r="I3772" i="6"/>
  <c r="J3772" i="6"/>
  <c r="K3772" i="6"/>
  <c r="L3772" i="6"/>
  <c r="M3772" i="6"/>
  <c r="N3772" i="6"/>
  <c r="O3772" i="6"/>
  <c r="H3773" i="6"/>
  <c r="I3773" i="6"/>
  <c r="J3773" i="6"/>
  <c r="K3773" i="6"/>
  <c r="L3773" i="6"/>
  <c r="M3773" i="6"/>
  <c r="N3773" i="6"/>
  <c r="O3773" i="6"/>
  <c r="H3774" i="6"/>
  <c r="I3774" i="6"/>
  <c r="J3774" i="6"/>
  <c r="K3774" i="6"/>
  <c r="L3774" i="6"/>
  <c r="M3774" i="6"/>
  <c r="N3774" i="6"/>
  <c r="O3774" i="6"/>
  <c r="H3775" i="6"/>
  <c r="I3775" i="6"/>
  <c r="J3775" i="6"/>
  <c r="K3775" i="6"/>
  <c r="L3775" i="6"/>
  <c r="M3775" i="6"/>
  <c r="N3775" i="6"/>
  <c r="O3775" i="6"/>
  <c r="H3776" i="6"/>
  <c r="I3776" i="6"/>
  <c r="J3776" i="6"/>
  <c r="K3776" i="6"/>
  <c r="L3776" i="6"/>
  <c r="M3776" i="6"/>
  <c r="N3776" i="6"/>
  <c r="O3776" i="6"/>
  <c r="H3777" i="6"/>
  <c r="I3777" i="6"/>
  <c r="J3777" i="6"/>
  <c r="K3777" i="6"/>
  <c r="L3777" i="6"/>
  <c r="M3777" i="6"/>
  <c r="N3777" i="6"/>
  <c r="O3777" i="6"/>
  <c r="H3778" i="6"/>
  <c r="I3778" i="6"/>
  <c r="J3778" i="6"/>
  <c r="K3778" i="6"/>
  <c r="L3778" i="6"/>
  <c r="M3778" i="6"/>
  <c r="N3778" i="6"/>
  <c r="O3778" i="6"/>
  <c r="H3779" i="6"/>
  <c r="I3779" i="6"/>
  <c r="J3779" i="6"/>
  <c r="K3779" i="6"/>
  <c r="L3779" i="6"/>
  <c r="M3779" i="6"/>
  <c r="N3779" i="6"/>
  <c r="O3779" i="6"/>
  <c r="H3780" i="6"/>
  <c r="I3780" i="6"/>
  <c r="J3780" i="6"/>
  <c r="K3780" i="6"/>
  <c r="L3780" i="6"/>
  <c r="M3780" i="6"/>
  <c r="N3780" i="6"/>
  <c r="O3780" i="6"/>
  <c r="H3781" i="6"/>
  <c r="I3781" i="6"/>
  <c r="J3781" i="6"/>
  <c r="K3781" i="6"/>
  <c r="L3781" i="6"/>
  <c r="M3781" i="6"/>
  <c r="N3781" i="6"/>
  <c r="O3781" i="6"/>
  <c r="H3782" i="6"/>
  <c r="I3782" i="6"/>
  <c r="J3782" i="6"/>
  <c r="K3782" i="6"/>
  <c r="L3782" i="6"/>
  <c r="M3782" i="6"/>
  <c r="N3782" i="6"/>
  <c r="O3782" i="6"/>
  <c r="H3783" i="6"/>
  <c r="I3783" i="6"/>
  <c r="J3783" i="6"/>
  <c r="K3783" i="6"/>
  <c r="L3783" i="6"/>
  <c r="M3783" i="6"/>
  <c r="N3783" i="6"/>
  <c r="O3783" i="6"/>
  <c r="H3784" i="6"/>
  <c r="I3784" i="6"/>
  <c r="J3784" i="6"/>
  <c r="K3784" i="6"/>
  <c r="L3784" i="6"/>
  <c r="M3784" i="6"/>
  <c r="N3784" i="6"/>
  <c r="O3784" i="6"/>
  <c r="H3785" i="6"/>
  <c r="I3785" i="6"/>
  <c r="J3785" i="6"/>
  <c r="K3785" i="6"/>
  <c r="L3785" i="6"/>
  <c r="M3785" i="6"/>
  <c r="N3785" i="6"/>
  <c r="O3785" i="6"/>
  <c r="H3786" i="6"/>
  <c r="I3786" i="6"/>
  <c r="J3786" i="6"/>
  <c r="K3786" i="6"/>
  <c r="L3786" i="6"/>
  <c r="M3786" i="6"/>
  <c r="N3786" i="6"/>
  <c r="O3786" i="6"/>
  <c r="H3787" i="6"/>
  <c r="I3787" i="6"/>
  <c r="J3787" i="6"/>
  <c r="K3787" i="6"/>
  <c r="L3787" i="6"/>
  <c r="M3787" i="6"/>
  <c r="N3787" i="6"/>
  <c r="O3787" i="6"/>
  <c r="H3788" i="6"/>
  <c r="I3788" i="6"/>
  <c r="J3788" i="6"/>
  <c r="K3788" i="6"/>
  <c r="L3788" i="6"/>
  <c r="M3788" i="6"/>
  <c r="N3788" i="6"/>
  <c r="O3788" i="6"/>
  <c r="H3789" i="6"/>
  <c r="I3789" i="6"/>
  <c r="J3789" i="6"/>
  <c r="K3789" i="6"/>
  <c r="L3789" i="6"/>
  <c r="M3789" i="6"/>
  <c r="N3789" i="6"/>
  <c r="O3789" i="6"/>
  <c r="H3790" i="6"/>
  <c r="I3790" i="6"/>
  <c r="J3790" i="6"/>
  <c r="K3790" i="6"/>
  <c r="L3790" i="6"/>
  <c r="M3790" i="6"/>
  <c r="N3790" i="6"/>
  <c r="O3790" i="6"/>
  <c r="H3791" i="6"/>
  <c r="I3791" i="6"/>
  <c r="J3791" i="6"/>
  <c r="K3791" i="6"/>
  <c r="L3791" i="6"/>
  <c r="M3791" i="6"/>
  <c r="N3791" i="6"/>
  <c r="O3791" i="6"/>
  <c r="H3792" i="6"/>
  <c r="I3792" i="6"/>
  <c r="J3792" i="6"/>
  <c r="K3792" i="6"/>
  <c r="L3792" i="6"/>
  <c r="M3792" i="6"/>
  <c r="N3792" i="6"/>
  <c r="O3792" i="6"/>
  <c r="H3793" i="6"/>
  <c r="I3793" i="6"/>
  <c r="J3793" i="6"/>
  <c r="K3793" i="6"/>
  <c r="L3793" i="6"/>
  <c r="M3793" i="6"/>
  <c r="N3793" i="6"/>
  <c r="O3793" i="6"/>
  <c r="H3794" i="6"/>
  <c r="I3794" i="6"/>
  <c r="J3794" i="6"/>
  <c r="K3794" i="6"/>
  <c r="L3794" i="6"/>
  <c r="M3794" i="6"/>
  <c r="N3794" i="6"/>
  <c r="O3794" i="6"/>
  <c r="H3795" i="6"/>
  <c r="I3795" i="6"/>
  <c r="J3795" i="6"/>
  <c r="K3795" i="6"/>
  <c r="L3795" i="6"/>
  <c r="M3795" i="6"/>
  <c r="N3795" i="6"/>
  <c r="O3795" i="6"/>
  <c r="H3796" i="6"/>
  <c r="I3796" i="6"/>
  <c r="J3796" i="6"/>
  <c r="K3796" i="6"/>
  <c r="L3796" i="6"/>
  <c r="M3796" i="6"/>
  <c r="N3796" i="6"/>
  <c r="O3796" i="6"/>
  <c r="H3797" i="6"/>
  <c r="I3797" i="6"/>
  <c r="J3797" i="6"/>
  <c r="K3797" i="6"/>
  <c r="L3797" i="6"/>
  <c r="M3797" i="6"/>
  <c r="N3797" i="6"/>
  <c r="O3797" i="6"/>
  <c r="H3798" i="6"/>
  <c r="I3798" i="6"/>
  <c r="J3798" i="6"/>
  <c r="K3798" i="6"/>
  <c r="L3798" i="6"/>
  <c r="M3798" i="6"/>
  <c r="N3798" i="6"/>
  <c r="O3798" i="6"/>
  <c r="H3799" i="6"/>
  <c r="I3799" i="6"/>
  <c r="J3799" i="6"/>
  <c r="K3799" i="6"/>
  <c r="L3799" i="6"/>
  <c r="M3799" i="6"/>
  <c r="N3799" i="6"/>
  <c r="O3799" i="6"/>
  <c r="H3800" i="6"/>
  <c r="I3800" i="6"/>
  <c r="J3800" i="6"/>
  <c r="K3800" i="6"/>
  <c r="L3800" i="6"/>
  <c r="M3800" i="6"/>
  <c r="N3800" i="6"/>
  <c r="O3800" i="6"/>
  <c r="H3801" i="6"/>
  <c r="I3801" i="6"/>
  <c r="J3801" i="6"/>
  <c r="K3801" i="6"/>
  <c r="L3801" i="6"/>
  <c r="M3801" i="6"/>
  <c r="N3801" i="6"/>
  <c r="O3801" i="6"/>
  <c r="H3802" i="6"/>
  <c r="I3802" i="6"/>
  <c r="J3802" i="6"/>
  <c r="K3802" i="6"/>
  <c r="L3802" i="6"/>
  <c r="M3802" i="6"/>
  <c r="N3802" i="6"/>
  <c r="O3802" i="6"/>
  <c r="H3803" i="6"/>
  <c r="I3803" i="6"/>
  <c r="J3803" i="6"/>
  <c r="K3803" i="6"/>
  <c r="L3803" i="6"/>
  <c r="M3803" i="6"/>
  <c r="N3803" i="6"/>
  <c r="O3803" i="6"/>
  <c r="H3804" i="6"/>
  <c r="I3804" i="6"/>
  <c r="J3804" i="6"/>
  <c r="K3804" i="6"/>
  <c r="L3804" i="6"/>
  <c r="M3804" i="6"/>
  <c r="N3804" i="6"/>
  <c r="O3804" i="6"/>
  <c r="H3805" i="6"/>
  <c r="I3805" i="6"/>
  <c r="J3805" i="6"/>
  <c r="K3805" i="6"/>
  <c r="L3805" i="6"/>
  <c r="M3805" i="6"/>
  <c r="N3805" i="6"/>
  <c r="O3805" i="6"/>
  <c r="H3806" i="6"/>
  <c r="I3806" i="6"/>
  <c r="J3806" i="6"/>
  <c r="K3806" i="6"/>
  <c r="L3806" i="6"/>
  <c r="M3806" i="6"/>
  <c r="N3806" i="6"/>
  <c r="O3806" i="6"/>
  <c r="H3807" i="6"/>
  <c r="I3807" i="6"/>
  <c r="J3807" i="6"/>
  <c r="K3807" i="6"/>
  <c r="L3807" i="6"/>
  <c r="M3807" i="6"/>
  <c r="N3807" i="6"/>
  <c r="O3807" i="6"/>
  <c r="H3808" i="6"/>
  <c r="I3808" i="6"/>
  <c r="J3808" i="6"/>
  <c r="K3808" i="6"/>
  <c r="L3808" i="6"/>
  <c r="M3808" i="6"/>
  <c r="N3808" i="6"/>
  <c r="O3808" i="6"/>
  <c r="H3809" i="6"/>
  <c r="I3809" i="6"/>
  <c r="J3809" i="6"/>
  <c r="K3809" i="6"/>
  <c r="L3809" i="6"/>
  <c r="M3809" i="6"/>
  <c r="N3809" i="6"/>
  <c r="O3809" i="6"/>
  <c r="H3810" i="6"/>
  <c r="I3810" i="6"/>
  <c r="J3810" i="6"/>
  <c r="K3810" i="6"/>
  <c r="L3810" i="6"/>
  <c r="M3810" i="6"/>
  <c r="N3810" i="6"/>
  <c r="O3810" i="6"/>
  <c r="H3811" i="6"/>
  <c r="I3811" i="6"/>
  <c r="J3811" i="6"/>
  <c r="K3811" i="6"/>
  <c r="L3811" i="6"/>
  <c r="M3811" i="6"/>
  <c r="N3811" i="6"/>
  <c r="O3811" i="6"/>
  <c r="H3812" i="6"/>
  <c r="I3812" i="6"/>
  <c r="J3812" i="6"/>
  <c r="K3812" i="6"/>
  <c r="L3812" i="6"/>
  <c r="M3812" i="6"/>
  <c r="N3812" i="6"/>
  <c r="O3812" i="6"/>
  <c r="H3813" i="6"/>
  <c r="I3813" i="6"/>
  <c r="J3813" i="6"/>
  <c r="K3813" i="6"/>
  <c r="L3813" i="6"/>
  <c r="M3813" i="6"/>
  <c r="N3813" i="6"/>
  <c r="O3813" i="6"/>
  <c r="H3814" i="6"/>
  <c r="I3814" i="6"/>
  <c r="J3814" i="6"/>
  <c r="K3814" i="6"/>
  <c r="L3814" i="6"/>
  <c r="M3814" i="6"/>
  <c r="N3814" i="6"/>
  <c r="O3814" i="6"/>
  <c r="H3815" i="6"/>
  <c r="I3815" i="6"/>
  <c r="J3815" i="6"/>
  <c r="K3815" i="6"/>
  <c r="L3815" i="6"/>
  <c r="M3815" i="6"/>
  <c r="N3815" i="6"/>
  <c r="O3815" i="6"/>
  <c r="H3816" i="6"/>
  <c r="I3816" i="6"/>
  <c r="J3816" i="6"/>
  <c r="K3816" i="6"/>
  <c r="L3816" i="6"/>
  <c r="M3816" i="6"/>
  <c r="N3816" i="6"/>
  <c r="O3816" i="6"/>
  <c r="H3817" i="6"/>
  <c r="I3817" i="6"/>
  <c r="J3817" i="6"/>
  <c r="K3817" i="6"/>
  <c r="L3817" i="6"/>
  <c r="M3817" i="6"/>
  <c r="N3817" i="6"/>
  <c r="O3817" i="6"/>
  <c r="H3818" i="6"/>
  <c r="I3818" i="6"/>
  <c r="J3818" i="6"/>
  <c r="K3818" i="6"/>
  <c r="L3818" i="6"/>
  <c r="M3818" i="6"/>
  <c r="N3818" i="6"/>
  <c r="O3818" i="6"/>
  <c r="H3819" i="6"/>
  <c r="I3819" i="6"/>
  <c r="J3819" i="6"/>
  <c r="K3819" i="6"/>
  <c r="L3819" i="6"/>
  <c r="M3819" i="6"/>
  <c r="N3819" i="6"/>
  <c r="O3819" i="6"/>
  <c r="H3820" i="6"/>
  <c r="I3820" i="6"/>
  <c r="J3820" i="6"/>
  <c r="K3820" i="6"/>
  <c r="L3820" i="6"/>
  <c r="M3820" i="6"/>
  <c r="N3820" i="6"/>
  <c r="O3820" i="6"/>
  <c r="H3821" i="6"/>
  <c r="I3821" i="6"/>
  <c r="J3821" i="6"/>
  <c r="K3821" i="6"/>
  <c r="L3821" i="6"/>
  <c r="M3821" i="6"/>
  <c r="N3821" i="6"/>
  <c r="O3821" i="6"/>
  <c r="H3822" i="6"/>
  <c r="I3822" i="6"/>
  <c r="J3822" i="6"/>
  <c r="K3822" i="6"/>
  <c r="L3822" i="6"/>
  <c r="M3822" i="6"/>
  <c r="N3822" i="6"/>
  <c r="O3822" i="6"/>
  <c r="H3823" i="6"/>
  <c r="I3823" i="6"/>
  <c r="J3823" i="6"/>
  <c r="K3823" i="6"/>
  <c r="L3823" i="6"/>
  <c r="M3823" i="6"/>
  <c r="N3823" i="6"/>
  <c r="O3823" i="6"/>
  <c r="H3824" i="6"/>
  <c r="I3824" i="6"/>
  <c r="J3824" i="6"/>
  <c r="K3824" i="6"/>
  <c r="L3824" i="6"/>
  <c r="M3824" i="6"/>
  <c r="N3824" i="6"/>
  <c r="O3824" i="6"/>
  <c r="H3825" i="6"/>
  <c r="I3825" i="6"/>
  <c r="J3825" i="6"/>
  <c r="K3825" i="6"/>
  <c r="L3825" i="6"/>
  <c r="M3825" i="6"/>
  <c r="N3825" i="6"/>
  <c r="O3825" i="6"/>
  <c r="H3826" i="6"/>
  <c r="I3826" i="6"/>
  <c r="J3826" i="6"/>
  <c r="K3826" i="6"/>
  <c r="L3826" i="6"/>
  <c r="M3826" i="6"/>
  <c r="N3826" i="6"/>
  <c r="O3826" i="6"/>
  <c r="H3827" i="6"/>
  <c r="I3827" i="6"/>
  <c r="J3827" i="6"/>
  <c r="K3827" i="6"/>
  <c r="L3827" i="6"/>
  <c r="M3827" i="6"/>
  <c r="N3827" i="6"/>
  <c r="O3827" i="6"/>
  <c r="H3828" i="6"/>
  <c r="I3828" i="6"/>
  <c r="J3828" i="6"/>
  <c r="K3828" i="6"/>
  <c r="L3828" i="6"/>
  <c r="M3828" i="6"/>
  <c r="N3828" i="6"/>
  <c r="O3828" i="6"/>
  <c r="H3829" i="6"/>
  <c r="I3829" i="6"/>
  <c r="J3829" i="6"/>
  <c r="K3829" i="6"/>
  <c r="L3829" i="6"/>
  <c r="M3829" i="6"/>
  <c r="N3829" i="6"/>
  <c r="O3829" i="6"/>
  <c r="H3830" i="6"/>
  <c r="I3830" i="6"/>
  <c r="J3830" i="6"/>
  <c r="K3830" i="6"/>
  <c r="L3830" i="6"/>
  <c r="M3830" i="6"/>
  <c r="N3830" i="6"/>
  <c r="O3830" i="6"/>
  <c r="H3831" i="6"/>
  <c r="I3831" i="6"/>
  <c r="J3831" i="6"/>
  <c r="K3831" i="6"/>
  <c r="L3831" i="6"/>
  <c r="M3831" i="6"/>
  <c r="N3831" i="6"/>
  <c r="O3831" i="6"/>
  <c r="H3832" i="6"/>
  <c r="I3832" i="6"/>
  <c r="J3832" i="6"/>
  <c r="K3832" i="6"/>
  <c r="L3832" i="6"/>
  <c r="M3832" i="6"/>
  <c r="N3832" i="6"/>
  <c r="O3832" i="6"/>
  <c r="H3833" i="6"/>
  <c r="I3833" i="6"/>
  <c r="J3833" i="6"/>
  <c r="K3833" i="6"/>
  <c r="L3833" i="6"/>
  <c r="M3833" i="6"/>
  <c r="N3833" i="6"/>
  <c r="O3833" i="6"/>
  <c r="H3834" i="6"/>
  <c r="I3834" i="6"/>
  <c r="J3834" i="6"/>
  <c r="K3834" i="6"/>
  <c r="L3834" i="6"/>
  <c r="M3834" i="6"/>
  <c r="N3834" i="6"/>
  <c r="O3834" i="6"/>
  <c r="H3835" i="6"/>
  <c r="I3835" i="6"/>
  <c r="J3835" i="6"/>
  <c r="K3835" i="6"/>
  <c r="L3835" i="6"/>
  <c r="M3835" i="6"/>
  <c r="N3835" i="6"/>
  <c r="O3835" i="6"/>
  <c r="H3836" i="6"/>
  <c r="I3836" i="6"/>
  <c r="J3836" i="6"/>
  <c r="K3836" i="6"/>
  <c r="L3836" i="6"/>
  <c r="M3836" i="6"/>
  <c r="N3836" i="6"/>
  <c r="O3836" i="6"/>
  <c r="H3837" i="6"/>
  <c r="I3837" i="6"/>
  <c r="J3837" i="6"/>
  <c r="K3837" i="6"/>
  <c r="L3837" i="6"/>
  <c r="M3837" i="6"/>
  <c r="N3837" i="6"/>
  <c r="O3837" i="6"/>
  <c r="H3838" i="6"/>
  <c r="I3838" i="6"/>
  <c r="J3838" i="6"/>
  <c r="K3838" i="6"/>
  <c r="L3838" i="6"/>
  <c r="M3838" i="6"/>
  <c r="N3838" i="6"/>
  <c r="O3838" i="6"/>
  <c r="H3839" i="6"/>
  <c r="I3839" i="6"/>
  <c r="J3839" i="6"/>
  <c r="K3839" i="6"/>
  <c r="L3839" i="6"/>
  <c r="M3839" i="6"/>
  <c r="N3839" i="6"/>
  <c r="O3839" i="6"/>
  <c r="H3840" i="6"/>
  <c r="I3840" i="6"/>
  <c r="J3840" i="6"/>
  <c r="K3840" i="6"/>
  <c r="L3840" i="6"/>
  <c r="M3840" i="6"/>
  <c r="N3840" i="6"/>
  <c r="O3840" i="6"/>
  <c r="H3841" i="6"/>
  <c r="I3841" i="6"/>
  <c r="J3841" i="6"/>
  <c r="K3841" i="6"/>
  <c r="L3841" i="6"/>
  <c r="M3841" i="6"/>
  <c r="N3841" i="6"/>
  <c r="O3841" i="6"/>
  <c r="H3842" i="6"/>
  <c r="I3842" i="6"/>
  <c r="J3842" i="6"/>
  <c r="K3842" i="6"/>
  <c r="L3842" i="6"/>
  <c r="M3842" i="6"/>
  <c r="N3842" i="6"/>
  <c r="O3842" i="6"/>
  <c r="H3843" i="6"/>
  <c r="I3843" i="6"/>
  <c r="J3843" i="6"/>
  <c r="K3843" i="6"/>
  <c r="L3843" i="6"/>
  <c r="M3843" i="6"/>
  <c r="N3843" i="6"/>
  <c r="O3843" i="6"/>
  <c r="H3844" i="6"/>
  <c r="I3844" i="6"/>
  <c r="J3844" i="6"/>
  <c r="K3844" i="6"/>
  <c r="L3844" i="6"/>
  <c r="M3844" i="6"/>
  <c r="N3844" i="6"/>
  <c r="O3844" i="6"/>
  <c r="H3845" i="6"/>
  <c r="I3845" i="6"/>
  <c r="J3845" i="6"/>
  <c r="K3845" i="6"/>
  <c r="L3845" i="6"/>
  <c r="M3845" i="6"/>
  <c r="N3845" i="6"/>
  <c r="O3845" i="6"/>
  <c r="H3846" i="6"/>
  <c r="I3846" i="6"/>
  <c r="J3846" i="6"/>
  <c r="K3846" i="6"/>
  <c r="L3846" i="6"/>
  <c r="M3846" i="6"/>
  <c r="N3846" i="6"/>
  <c r="O3846" i="6"/>
  <c r="H3847" i="6"/>
  <c r="I3847" i="6"/>
  <c r="J3847" i="6"/>
  <c r="K3847" i="6"/>
  <c r="L3847" i="6"/>
  <c r="M3847" i="6"/>
  <c r="N3847" i="6"/>
  <c r="O3847" i="6"/>
  <c r="H3848" i="6"/>
  <c r="I3848" i="6"/>
  <c r="J3848" i="6"/>
  <c r="K3848" i="6"/>
  <c r="L3848" i="6"/>
  <c r="M3848" i="6"/>
  <c r="N3848" i="6"/>
  <c r="O3848" i="6"/>
  <c r="H3849" i="6"/>
  <c r="I3849" i="6"/>
  <c r="J3849" i="6"/>
  <c r="K3849" i="6"/>
  <c r="L3849" i="6"/>
  <c r="M3849" i="6"/>
  <c r="N3849" i="6"/>
  <c r="O3849" i="6"/>
  <c r="H3850" i="6"/>
  <c r="I3850" i="6"/>
  <c r="J3850" i="6"/>
  <c r="K3850" i="6"/>
  <c r="L3850" i="6"/>
  <c r="M3850" i="6"/>
  <c r="N3850" i="6"/>
  <c r="O3850" i="6"/>
  <c r="H3851" i="6"/>
  <c r="I3851" i="6"/>
  <c r="J3851" i="6"/>
  <c r="K3851" i="6"/>
  <c r="L3851" i="6"/>
  <c r="M3851" i="6"/>
  <c r="N3851" i="6"/>
  <c r="O3851" i="6"/>
  <c r="H3852" i="6"/>
  <c r="I3852" i="6"/>
  <c r="J3852" i="6"/>
  <c r="K3852" i="6"/>
  <c r="L3852" i="6"/>
  <c r="M3852" i="6"/>
  <c r="N3852" i="6"/>
  <c r="O3852" i="6"/>
  <c r="H3853" i="6"/>
  <c r="I3853" i="6"/>
  <c r="J3853" i="6"/>
  <c r="K3853" i="6"/>
  <c r="L3853" i="6"/>
  <c r="M3853" i="6"/>
  <c r="N3853" i="6"/>
  <c r="O3853" i="6"/>
  <c r="H3854" i="6"/>
  <c r="I3854" i="6"/>
  <c r="J3854" i="6"/>
  <c r="K3854" i="6"/>
  <c r="L3854" i="6"/>
  <c r="M3854" i="6"/>
  <c r="N3854" i="6"/>
  <c r="O3854" i="6"/>
  <c r="H3855" i="6"/>
  <c r="I3855" i="6"/>
  <c r="J3855" i="6"/>
  <c r="K3855" i="6"/>
  <c r="L3855" i="6"/>
  <c r="M3855" i="6"/>
  <c r="N3855" i="6"/>
  <c r="O3855" i="6"/>
  <c r="H3856" i="6"/>
  <c r="I3856" i="6"/>
  <c r="J3856" i="6"/>
  <c r="K3856" i="6"/>
  <c r="L3856" i="6"/>
  <c r="M3856" i="6"/>
  <c r="N3856" i="6"/>
  <c r="O3856" i="6"/>
  <c r="H3857" i="6"/>
  <c r="I3857" i="6"/>
  <c r="J3857" i="6"/>
  <c r="K3857" i="6"/>
  <c r="L3857" i="6"/>
  <c r="M3857" i="6"/>
  <c r="N3857" i="6"/>
  <c r="O3857" i="6"/>
  <c r="H3858" i="6"/>
  <c r="I3858" i="6"/>
  <c r="J3858" i="6"/>
  <c r="K3858" i="6"/>
  <c r="L3858" i="6"/>
  <c r="M3858" i="6"/>
  <c r="N3858" i="6"/>
  <c r="O3858" i="6"/>
  <c r="H3859" i="6"/>
  <c r="I3859" i="6"/>
  <c r="J3859" i="6"/>
  <c r="K3859" i="6"/>
  <c r="L3859" i="6"/>
  <c r="M3859" i="6"/>
  <c r="N3859" i="6"/>
  <c r="O3859" i="6"/>
  <c r="H3860" i="6"/>
  <c r="I3860" i="6"/>
  <c r="J3860" i="6"/>
  <c r="K3860" i="6"/>
  <c r="L3860" i="6"/>
  <c r="M3860" i="6"/>
  <c r="N3860" i="6"/>
  <c r="O3860" i="6"/>
  <c r="H3861" i="6"/>
  <c r="I3861" i="6"/>
  <c r="J3861" i="6"/>
  <c r="K3861" i="6"/>
  <c r="L3861" i="6"/>
  <c r="M3861" i="6"/>
  <c r="N3861" i="6"/>
  <c r="O3861" i="6"/>
  <c r="H3862" i="6"/>
  <c r="I3862" i="6"/>
  <c r="J3862" i="6"/>
  <c r="K3862" i="6"/>
  <c r="L3862" i="6"/>
  <c r="M3862" i="6"/>
  <c r="N3862" i="6"/>
  <c r="O3862" i="6"/>
  <c r="H3863" i="6"/>
  <c r="I3863" i="6"/>
  <c r="J3863" i="6"/>
  <c r="K3863" i="6"/>
  <c r="L3863" i="6"/>
  <c r="M3863" i="6"/>
  <c r="N3863" i="6"/>
  <c r="O3863" i="6"/>
  <c r="H3864" i="6"/>
  <c r="I3864" i="6"/>
  <c r="J3864" i="6"/>
  <c r="K3864" i="6"/>
  <c r="L3864" i="6"/>
  <c r="M3864" i="6"/>
  <c r="N3864" i="6"/>
  <c r="O3864" i="6"/>
  <c r="H3865" i="6"/>
  <c r="I3865" i="6"/>
  <c r="J3865" i="6"/>
  <c r="K3865" i="6"/>
  <c r="L3865" i="6"/>
  <c r="M3865" i="6"/>
  <c r="N3865" i="6"/>
  <c r="O3865" i="6"/>
  <c r="H3866" i="6"/>
  <c r="I3866" i="6"/>
  <c r="J3866" i="6"/>
  <c r="K3866" i="6"/>
  <c r="L3866" i="6"/>
  <c r="M3866" i="6"/>
  <c r="N3866" i="6"/>
  <c r="O3866" i="6"/>
  <c r="H3867" i="6"/>
  <c r="I3867" i="6"/>
  <c r="J3867" i="6"/>
  <c r="K3867" i="6"/>
  <c r="L3867" i="6"/>
  <c r="M3867" i="6"/>
  <c r="N3867" i="6"/>
  <c r="O3867" i="6"/>
  <c r="H3868" i="6"/>
  <c r="I3868" i="6"/>
  <c r="J3868" i="6"/>
  <c r="K3868" i="6"/>
  <c r="L3868" i="6"/>
  <c r="M3868" i="6"/>
  <c r="N3868" i="6"/>
  <c r="O3868" i="6"/>
  <c r="H3869" i="6"/>
  <c r="I3869" i="6"/>
  <c r="J3869" i="6"/>
  <c r="K3869" i="6"/>
  <c r="L3869" i="6"/>
  <c r="M3869" i="6"/>
  <c r="N3869" i="6"/>
  <c r="O3869" i="6"/>
  <c r="H3870" i="6"/>
  <c r="I3870" i="6"/>
  <c r="J3870" i="6"/>
  <c r="K3870" i="6"/>
  <c r="L3870" i="6"/>
  <c r="M3870" i="6"/>
  <c r="N3870" i="6"/>
  <c r="O3870" i="6"/>
  <c r="H3871" i="6"/>
  <c r="I3871" i="6"/>
  <c r="J3871" i="6"/>
  <c r="K3871" i="6"/>
  <c r="L3871" i="6"/>
  <c r="M3871" i="6"/>
  <c r="N3871" i="6"/>
  <c r="O3871" i="6"/>
  <c r="H3872" i="6"/>
  <c r="I3872" i="6"/>
  <c r="J3872" i="6"/>
  <c r="K3872" i="6"/>
  <c r="L3872" i="6"/>
  <c r="M3872" i="6"/>
  <c r="N3872" i="6"/>
  <c r="O3872" i="6"/>
  <c r="H3873" i="6"/>
  <c r="I3873" i="6"/>
  <c r="J3873" i="6"/>
  <c r="K3873" i="6"/>
  <c r="L3873" i="6"/>
  <c r="M3873" i="6"/>
  <c r="N3873" i="6"/>
  <c r="O3873" i="6"/>
  <c r="H3874" i="6"/>
  <c r="I3874" i="6"/>
  <c r="J3874" i="6"/>
  <c r="K3874" i="6"/>
  <c r="L3874" i="6"/>
  <c r="M3874" i="6"/>
  <c r="N3874" i="6"/>
  <c r="O3874" i="6"/>
  <c r="H3875" i="6"/>
  <c r="I3875" i="6"/>
  <c r="J3875" i="6"/>
  <c r="K3875" i="6"/>
  <c r="L3875" i="6"/>
  <c r="M3875" i="6"/>
  <c r="N3875" i="6"/>
  <c r="O3875" i="6"/>
  <c r="H3876" i="6"/>
  <c r="I3876" i="6"/>
  <c r="J3876" i="6"/>
  <c r="K3876" i="6"/>
  <c r="L3876" i="6"/>
  <c r="M3876" i="6"/>
  <c r="N3876" i="6"/>
  <c r="O3876" i="6"/>
  <c r="H3877" i="6"/>
  <c r="I3877" i="6"/>
  <c r="J3877" i="6"/>
  <c r="K3877" i="6"/>
  <c r="L3877" i="6"/>
  <c r="M3877" i="6"/>
  <c r="N3877" i="6"/>
  <c r="O3877" i="6"/>
  <c r="H3878" i="6"/>
  <c r="I3878" i="6"/>
  <c r="J3878" i="6"/>
  <c r="K3878" i="6"/>
  <c r="L3878" i="6"/>
  <c r="M3878" i="6"/>
  <c r="N3878" i="6"/>
  <c r="O3878" i="6"/>
  <c r="H3879" i="6"/>
  <c r="I3879" i="6"/>
  <c r="J3879" i="6"/>
  <c r="K3879" i="6"/>
  <c r="L3879" i="6"/>
  <c r="M3879" i="6"/>
  <c r="N3879" i="6"/>
  <c r="O3879" i="6"/>
  <c r="H3880" i="6"/>
  <c r="I3880" i="6"/>
  <c r="J3880" i="6"/>
  <c r="K3880" i="6"/>
  <c r="L3880" i="6"/>
  <c r="M3880" i="6"/>
  <c r="N3880" i="6"/>
  <c r="O3880" i="6"/>
  <c r="H3881" i="6"/>
  <c r="I3881" i="6"/>
  <c r="J3881" i="6"/>
  <c r="K3881" i="6"/>
  <c r="L3881" i="6"/>
  <c r="M3881" i="6"/>
  <c r="N3881" i="6"/>
  <c r="O3881" i="6"/>
  <c r="H3882" i="6"/>
  <c r="I3882" i="6"/>
  <c r="J3882" i="6"/>
  <c r="K3882" i="6"/>
  <c r="L3882" i="6"/>
  <c r="M3882" i="6"/>
  <c r="N3882" i="6"/>
  <c r="O3882" i="6"/>
  <c r="H3883" i="6"/>
  <c r="I3883" i="6"/>
  <c r="J3883" i="6"/>
  <c r="K3883" i="6"/>
  <c r="L3883" i="6"/>
  <c r="M3883" i="6"/>
  <c r="N3883" i="6"/>
  <c r="O3883" i="6"/>
  <c r="H3884" i="6"/>
  <c r="I3884" i="6"/>
  <c r="J3884" i="6"/>
  <c r="K3884" i="6"/>
  <c r="L3884" i="6"/>
  <c r="M3884" i="6"/>
  <c r="N3884" i="6"/>
  <c r="O3884" i="6"/>
  <c r="H3885" i="6"/>
  <c r="I3885" i="6"/>
  <c r="J3885" i="6"/>
  <c r="K3885" i="6"/>
  <c r="L3885" i="6"/>
  <c r="M3885" i="6"/>
  <c r="N3885" i="6"/>
  <c r="O3885" i="6"/>
  <c r="H3886" i="6"/>
  <c r="I3886" i="6"/>
  <c r="J3886" i="6"/>
  <c r="K3886" i="6"/>
  <c r="L3886" i="6"/>
  <c r="M3886" i="6"/>
  <c r="N3886" i="6"/>
  <c r="O3886" i="6"/>
  <c r="H3887" i="6"/>
  <c r="I3887" i="6"/>
  <c r="J3887" i="6"/>
  <c r="K3887" i="6"/>
  <c r="L3887" i="6"/>
  <c r="M3887" i="6"/>
  <c r="N3887" i="6"/>
  <c r="O3887" i="6"/>
  <c r="H3888" i="6"/>
  <c r="I3888" i="6"/>
  <c r="J3888" i="6"/>
  <c r="K3888" i="6"/>
  <c r="L3888" i="6"/>
  <c r="M3888" i="6"/>
  <c r="N3888" i="6"/>
  <c r="O3888" i="6"/>
  <c r="H3889" i="6"/>
  <c r="I3889" i="6"/>
  <c r="J3889" i="6"/>
  <c r="K3889" i="6"/>
  <c r="L3889" i="6"/>
  <c r="M3889" i="6"/>
  <c r="N3889" i="6"/>
  <c r="O3889" i="6"/>
  <c r="H3890" i="6"/>
  <c r="I3890" i="6"/>
  <c r="J3890" i="6"/>
  <c r="K3890" i="6"/>
  <c r="L3890" i="6"/>
  <c r="M3890" i="6"/>
  <c r="N3890" i="6"/>
  <c r="O3890" i="6"/>
  <c r="H3891" i="6"/>
  <c r="I3891" i="6"/>
  <c r="J3891" i="6"/>
  <c r="K3891" i="6"/>
  <c r="L3891" i="6"/>
  <c r="M3891" i="6"/>
  <c r="N3891" i="6"/>
  <c r="O3891" i="6"/>
  <c r="H3892" i="6"/>
  <c r="I3892" i="6"/>
  <c r="J3892" i="6"/>
  <c r="K3892" i="6"/>
  <c r="L3892" i="6"/>
  <c r="M3892" i="6"/>
  <c r="N3892" i="6"/>
  <c r="O3892" i="6"/>
  <c r="H3893" i="6"/>
  <c r="I3893" i="6"/>
  <c r="J3893" i="6"/>
  <c r="K3893" i="6"/>
  <c r="L3893" i="6"/>
  <c r="M3893" i="6"/>
  <c r="N3893" i="6"/>
  <c r="O3893" i="6"/>
  <c r="H3894" i="6"/>
  <c r="I3894" i="6"/>
  <c r="J3894" i="6"/>
  <c r="K3894" i="6"/>
  <c r="L3894" i="6"/>
  <c r="M3894" i="6"/>
  <c r="N3894" i="6"/>
  <c r="O3894" i="6"/>
  <c r="H3895" i="6"/>
  <c r="I3895" i="6"/>
  <c r="J3895" i="6"/>
  <c r="K3895" i="6"/>
  <c r="L3895" i="6"/>
  <c r="M3895" i="6"/>
  <c r="N3895" i="6"/>
  <c r="O3895" i="6"/>
  <c r="H3896" i="6"/>
  <c r="I3896" i="6"/>
  <c r="J3896" i="6"/>
  <c r="K3896" i="6"/>
  <c r="L3896" i="6"/>
  <c r="M3896" i="6"/>
  <c r="N3896" i="6"/>
  <c r="O3896" i="6"/>
  <c r="H3897" i="6"/>
  <c r="I3897" i="6"/>
  <c r="J3897" i="6"/>
  <c r="K3897" i="6"/>
  <c r="L3897" i="6"/>
  <c r="M3897" i="6"/>
  <c r="N3897" i="6"/>
  <c r="O3897" i="6"/>
  <c r="H3898" i="6"/>
  <c r="I3898" i="6"/>
  <c r="J3898" i="6"/>
  <c r="K3898" i="6"/>
  <c r="L3898" i="6"/>
  <c r="M3898" i="6"/>
  <c r="N3898" i="6"/>
  <c r="O3898" i="6"/>
  <c r="H3899" i="6"/>
  <c r="I3899" i="6"/>
  <c r="J3899" i="6"/>
  <c r="K3899" i="6"/>
  <c r="L3899" i="6"/>
  <c r="M3899" i="6"/>
  <c r="N3899" i="6"/>
  <c r="O3899" i="6"/>
  <c r="H3900" i="6"/>
  <c r="I3900" i="6"/>
  <c r="J3900" i="6"/>
  <c r="K3900" i="6"/>
  <c r="L3900" i="6"/>
  <c r="M3900" i="6"/>
  <c r="N3900" i="6"/>
  <c r="O3900" i="6"/>
  <c r="H3901" i="6"/>
  <c r="I3901" i="6"/>
  <c r="J3901" i="6"/>
  <c r="K3901" i="6"/>
  <c r="L3901" i="6"/>
  <c r="M3901" i="6"/>
  <c r="N3901" i="6"/>
  <c r="O3901" i="6"/>
  <c r="H3902" i="6"/>
  <c r="I3902" i="6"/>
  <c r="J3902" i="6"/>
  <c r="K3902" i="6"/>
  <c r="L3902" i="6"/>
  <c r="M3902" i="6"/>
  <c r="N3902" i="6"/>
  <c r="O3902" i="6"/>
  <c r="H3903" i="6"/>
  <c r="I3903" i="6"/>
  <c r="J3903" i="6"/>
  <c r="K3903" i="6"/>
  <c r="L3903" i="6"/>
  <c r="M3903" i="6"/>
  <c r="N3903" i="6"/>
  <c r="O3903" i="6"/>
  <c r="H3904" i="6"/>
  <c r="I3904" i="6"/>
  <c r="J3904" i="6"/>
  <c r="K3904" i="6"/>
  <c r="L3904" i="6"/>
  <c r="M3904" i="6"/>
  <c r="N3904" i="6"/>
  <c r="O3904" i="6"/>
  <c r="H3905" i="6"/>
  <c r="I3905" i="6"/>
  <c r="J3905" i="6"/>
  <c r="K3905" i="6"/>
  <c r="L3905" i="6"/>
  <c r="M3905" i="6"/>
  <c r="N3905" i="6"/>
  <c r="O3905" i="6"/>
  <c r="H3906" i="6"/>
  <c r="I3906" i="6"/>
  <c r="J3906" i="6"/>
  <c r="K3906" i="6"/>
  <c r="L3906" i="6"/>
  <c r="M3906" i="6"/>
  <c r="N3906" i="6"/>
  <c r="O3906" i="6"/>
  <c r="H3907" i="6"/>
  <c r="I3907" i="6"/>
  <c r="J3907" i="6"/>
  <c r="K3907" i="6"/>
  <c r="L3907" i="6"/>
  <c r="M3907" i="6"/>
  <c r="N3907" i="6"/>
  <c r="O3907" i="6"/>
  <c r="H3908" i="6"/>
  <c r="I3908" i="6"/>
  <c r="J3908" i="6"/>
  <c r="K3908" i="6"/>
  <c r="L3908" i="6"/>
  <c r="M3908" i="6"/>
  <c r="N3908" i="6"/>
  <c r="O3908" i="6"/>
  <c r="H3909" i="6"/>
  <c r="I3909" i="6"/>
  <c r="J3909" i="6"/>
  <c r="K3909" i="6"/>
  <c r="L3909" i="6"/>
  <c r="M3909" i="6"/>
  <c r="N3909" i="6"/>
  <c r="O3909" i="6"/>
  <c r="H3910" i="6"/>
  <c r="I3910" i="6"/>
  <c r="J3910" i="6"/>
  <c r="K3910" i="6"/>
  <c r="L3910" i="6"/>
  <c r="M3910" i="6"/>
  <c r="N3910" i="6"/>
  <c r="O3910" i="6"/>
  <c r="H3911" i="6"/>
  <c r="I3911" i="6"/>
  <c r="J3911" i="6"/>
  <c r="K3911" i="6"/>
  <c r="L3911" i="6"/>
  <c r="M3911" i="6"/>
  <c r="N3911" i="6"/>
  <c r="O3911" i="6"/>
  <c r="H3912" i="6"/>
  <c r="I3912" i="6"/>
  <c r="J3912" i="6"/>
  <c r="K3912" i="6"/>
  <c r="L3912" i="6"/>
  <c r="M3912" i="6"/>
  <c r="N3912" i="6"/>
  <c r="O3912" i="6"/>
  <c r="H3913" i="6"/>
  <c r="I3913" i="6"/>
  <c r="J3913" i="6"/>
  <c r="K3913" i="6"/>
  <c r="L3913" i="6"/>
  <c r="M3913" i="6"/>
  <c r="N3913" i="6"/>
  <c r="O3913" i="6"/>
  <c r="H3914" i="6"/>
  <c r="I3914" i="6"/>
  <c r="J3914" i="6"/>
  <c r="K3914" i="6"/>
  <c r="L3914" i="6"/>
  <c r="M3914" i="6"/>
  <c r="N3914" i="6"/>
  <c r="O3914" i="6"/>
  <c r="H3915" i="6"/>
  <c r="I3915" i="6"/>
  <c r="J3915" i="6"/>
  <c r="K3915" i="6"/>
  <c r="L3915" i="6"/>
  <c r="M3915" i="6"/>
  <c r="N3915" i="6"/>
  <c r="O3915" i="6"/>
  <c r="H3916" i="6"/>
  <c r="I3916" i="6"/>
  <c r="J3916" i="6"/>
  <c r="K3916" i="6"/>
  <c r="L3916" i="6"/>
  <c r="M3916" i="6"/>
  <c r="N3916" i="6"/>
  <c r="O3916" i="6"/>
  <c r="H3917" i="6"/>
  <c r="I3917" i="6"/>
  <c r="J3917" i="6"/>
  <c r="K3917" i="6"/>
  <c r="L3917" i="6"/>
  <c r="M3917" i="6"/>
  <c r="N3917" i="6"/>
  <c r="O3917" i="6"/>
  <c r="H3918" i="6"/>
  <c r="I3918" i="6"/>
  <c r="J3918" i="6"/>
  <c r="K3918" i="6"/>
  <c r="L3918" i="6"/>
  <c r="M3918" i="6"/>
  <c r="N3918" i="6"/>
  <c r="O3918" i="6"/>
  <c r="H3919" i="6"/>
  <c r="I3919" i="6"/>
  <c r="J3919" i="6"/>
  <c r="K3919" i="6"/>
  <c r="L3919" i="6"/>
  <c r="M3919" i="6"/>
  <c r="N3919" i="6"/>
  <c r="O3919" i="6"/>
  <c r="H3920" i="6"/>
  <c r="I3920" i="6"/>
  <c r="J3920" i="6"/>
  <c r="K3920" i="6"/>
  <c r="L3920" i="6"/>
  <c r="M3920" i="6"/>
  <c r="N3920" i="6"/>
  <c r="O3920" i="6"/>
  <c r="H3921" i="6"/>
  <c r="I3921" i="6"/>
  <c r="J3921" i="6"/>
  <c r="K3921" i="6"/>
  <c r="L3921" i="6"/>
  <c r="M3921" i="6"/>
  <c r="N3921" i="6"/>
  <c r="O3921" i="6"/>
  <c r="H3922" i="6"/>
  <c r="I3922" i="6"/>
  <c r="J3922" i="6"/>
  <c r="K3922" i="6"/>
  <c r="L3922" i="6"/>
  <c r="M3922" i="6"/>
  <c r="N3922" i="6"/>
  <c r="O3922" i="6"/>
  <c r="H3923" i="6"/>
  <c r="I3923" i="6"/>
  <c r="J3923" i="6"/>
  <c r="K3923" i="6"/>
  <c r="L3923" i="6"/>
  <c r="M3923" i="6"/>
  <c r="N3923" i="6"/>
  <c r="O3923" i="6"/>
  <c r="H3924" i="6"/>
  <c r="I3924" i="6"/>
  <c r="J3924" i="6"/>
  <c r="K3924" i="6"/>
  <c r="L3924" i="6"/>
  <c r="M3924" i="6"/>
  <c r="N3924" i="6"/>
  <c r="O3924" i="6"/>
  <c r="H3925" i="6"/>
  <c r="I3925" i="6"/>
  <c r="J3925" i="6"/>
  <c r="K3925" i="6"/>
  <c r="L3925" i="6"/>
  <c r="M3925" i="6"/>
  <c r="N3925" i="6"/>
  <c r="O3925" i="6"/>
  <c r="H3926" i="6"/>
  <c r="I3926" i="6"/>
  <c r="J3926" i="6"/>
  <c r="K3926" i="6"/>
  <c r="L3926" i="6"/>
  <c r="M3926" i="6"/>
  <c r="N3926" i="6"/>
  <c r="O3926" i="6"/>
  <c r="H3927" i="6"/>
  <c r="I3927" i="6"/>
  <c r="J3927" i="6"/>
  <c r="K3927" i="6"/>
  <c r="L3927" i="6"/>
  <c r="M3927" i="6"/>
  <c r="N3927" i="6"/>
  <c r="O3927" i="6"/>
  <c r="H3928" i="6"/>
  <c r="I3928" i="6"/>
  <c r="J3928" i="6"/>
  <c r="K3928" i="6"/>
  <c r="L3928" i="6"/>
  <c r="M3928" i="6"/>
  <c r="N3928" i="6"/>
  <c r="O3928" i="6"/>
  <c r="H3929" i="6"/>
  <c r="I3929" i="6"/>
  <c r="J3929" i="6"/>
  <c r="K3929" i="6"/>
  <c r="L3929" i="6"/>
  <c r="M3929" i="6"/>
  <c r="N3929" i="6"/>
  <c r="O3929" i="6"/>
  <c r="H3930" i="6"/>
  <c r="I3930" i="6"/>
  <c r="J3930" i="6"/>
  <c r="K3930" i="6"/>
  <c r="L3930" i="6"/>
  <c r="M3930" i="6"/>
  <c r="N3930" i="6"/>
  <c r="O3930" i="6"/>
  <c r="H3931" i="6"/>
  <c r="I3931" i="6"/>
  <c r="J3931" i="6"/>
  <c r="K3931" i="6"/>
  <c r="L3931" i="6"/>
  <c r="M3931" i="6"/>
  <c r="N3931" i="6"/>
  <c r="O3931" i="6"/>
  <c r="H3932" i="6"/>
  <c r="I3932" i="6"/>
  <c r="J3932" i="6"/>
  <c r="K3932" i="6"/>
  <c r="L3932" i="6"/>
  <c r="M3932" i="6"/>
  <c r="N3932" i="6"/>
  <c r="O3932" i="6"/>
  <c r="H3933" i="6"/>
  <c r="I3933" i="6"/>
  <c r="J3933" i="6"/>
  <c r="K3933" i="6"/>
  <c r="L3933" i="6"/>
  <c r="M3933" i="6"/>
  <c r="N3933" i="6"/>
  <c r="O3933" i="6"/>
  <c r="H3934" i="6"/>
  <c r="I3934" i="6"/>
  <c r="J3934" i="6"/>
  <c r="K3934" i="6"/>
  <c r="L3934" i="6"/>
  <c r="M3934" i="6"/>
  <c r="N3934" i="6"/>
  <c r="O3934" i="6"/>
  <c r="H3935" i="6"/>
  <c r="I3935" i="6"/>
  <c r="J3935" i="6"/>
  <c r="K3935" i="6"/>
  <c r="L3935" i="6"/>
  <c r="M3935" i="6"/>
  <c r="N3935" i="6"/>
  <c r="O3935" i="6"/>
  <c r="H3936" i="6"/>
  <c r="I3936" i="6"/>
  <c r="J3936" i="6"/>
  <c r="K3936" i="6"/>
  <c r="L3936" i="6"/>
  <c r="M3936" i="6"/>
  <c r="N3936" i="6"/>
  <c r="O3936" i="6"/>
  <c r="H3937" i="6"/>
  <c r="I3937" i="6"/>
  <c r="J3937" i="6"/>
  <c r="K3937" i="6"/>
  <c r="L3937" i="6"/>
  <c r="M3937" i="6"/>
  <c r="N3937" i="6"/>
  <c r="O3937" i="6"/>
  <c r="H3938" i="6"/>
  <c r="I3938" i="6"/>
  <c r="J3938" i="6"/>
  <c r="K3938" i="6"/>
  <c r="L3938" i="6"/>
  <c r="M3938" i="6"/>
  <c r="N3938" i="6"/>
  <c r="O3938" i="6"/>
  <c r="H3939" i="6"/>
  <c r="I3939" i="6"/>
  <c r="J3939" i="6"/>
  <c r="K3939" i="6"/>
  <c r="L3939" i="6"/>
  <c r="M3939" i="6"/>
  <c r="N3939" i="6"/>
  <c r="O3939" i="6"/>
  <c r="H3940" i="6"/>
  <c r="I3940" i="6"/>
  <c r="J3940" i="6"/>
  <c r="K3940" i="6"/>
  <c r="L3940" i="6"/>
  <c r="M3940" i="6"/>
  <c r="N3940" i="6"/>
  <c r="O3940" i="6"/>
  <c r="H3941" i="6"/>
  <c r="I3941" i="6"/>
  <c r="J3941" i="6"/>
  <c r="K3941" i="6"/>
  <c r="L3941" i="6"/>
  <c r="M3941" i="6"/>
  <c r="N3941" i="6"/>
  <c r="O3941" i="6"/>
  <c r="H3942" i="6"/>
  <c r="I3942" i="6"/>
  <c r="J3942" i="6"/>
  <c r="K3942" i="6"/>
  <c r="L3942" i="6"/>
  <c r="M3942" i="6"/>
  <c r="N3942" i="6"/>
  <c r="O3942" i="6"/>
  <c r="H3943" i="6"/>
  <c r="I3943" i="6"/>
  <c r="J3943" i="6"/>
  <c r="K3943" i="6"/>
  <c r="L3943" i="6"/>
  <c r="M3943" i="6"/>
  <c r="N3943" i="6"/>
  <c r="O3943" i="6"/>
  <c r="H3944" i="6"/>
  <c r="I3944" i="6"/>
  <c r="J3944" i="6"/>
  <c r="K3944" i="6"/>
  <c r="L3944" i="6"/>
  <c r="M3944" i="6"/>
  <c r="N3944" i="6"/>
  <c r="O3944" i="6"/>
  <c r="H3945" i="6"/>
  <c r="I3945" i="6"/>
  <c r="J3945" i="6"/>
  <c r="K3945" i="6"/>
  <c r="L3945" i="6"/>
  <c r="M3945" i="6"/>
  <c r="N3945" i="6"/>
  <c r="O3945" i="6"/>
  <c r="H3946" i="6"/>
  <c r="I3946" i="6"/>
  <c r="J3946" i="6"/>
  <c r="K3946" i="6"/>
  <c r="L3946" i="6"/>
  <c r="M3946" i="6"/>
  <c r="N3946" i="6"/>
  <c r="O3946" i="6"/>
  <c r="H3947" i="6"/>
  <c r="I3947" i="6"/>
  <c r="J3947" i="6"/>
  <c r="K3947" i="6"/>
  <c r="L3947" i="6"/>
  <c r="M3947" i="6"/>
  <c r="N3947" i="6"/>
  <c r="O3947" i="6"/>
  <c r="H3948" i="6"/>
  <c r="I3948" i="6"/>
  <c r="J3948" i="6"/>
  <c r="K3948" i="6"/>
  <c r="L3948" i="6"/>
  <c r="M3948" i="6"/>
  <c r="N3948" i="6"/>
  <c r="O3948" i="6"/>
  <c r="H3949" i="6"/>
  <c r="I3949" i="6"/>
  <c r="J3949" i="6"/>
  <c r="K3949" i="6"/>
  <c r="L3949" i="6"/>
  <c r="M3949" i="6"/>
  <c r="N3949" i="6"/>
  <c r="O3949" i="6"/>
  <c r="H3950" i="6"/>
  <c r="I3950" i="6"/>
  <c r="J3950" i="6"/>
  <c r="K3950" i="6"/>
  <c r="L3950" i="6"/>
  <c r="M3950" i="6"/>
  <c r="N3950" i="6"/>
  <c r="O3950" i="6"/>
  <c r="H3951" i="6"/>
  <c r="I3951" i="6"/>
  <c r="J3951" i="6"/>
  <c r="K3951" i="6"/>
  <c r="L3951" i="6"/>
  <c r="M3951" i="6"/>
  <c r="N3951" i="6"/>
  <c r="O3951" i="6"/>
  <c r="H3952" i="6"/>
  <c r="I3952" i="6"/>
  <c r="J3952" i="6"/>
  <c r="K3952" i="6"/>
  <c r="L3952" i="6"/>
  <c r="M3952" i="6"/>
  <c r="N3952" i="6"/>
  <c r="O3952" i="6"/>
  <c r="H3953" i="6"/>
  <c r="I3953" i="6"/>
  <c r="J3953" i="6"/>
  <c r="K3953" i="6"/>
  <c r="L3953" i="6"/>
  <c r="M3953" i="6"/>
  <c r="N3953" i="6"/>
  <c r="O3953" i="6"/>
  <c r="H3954" i="6"/>
  <c r="I3954" i="6"/>
  <c r="J3954" i="6"/>
  <c r="K3954" i="6"/>
  <c r="L3954" i="6"/>
  <c r="M3954" i="6"/>
  <c r="N3954" i="6"/>
  <c r="O3954" i="6"/>
  <c r="H3955" i="6"/>
  <c r="I3955" i="6"/>
  <c r="J3955" i="6"/>
  <c r="K3955" i="6"/>
  <c r="L3955" i="6"/>
  <c r="M3955" i="6"/>
  <c r="N3955" i="6"/>
  <c r="O3955" i="6"/>
  <c r="H3956" i="6"/>
  <c r="I3956" i="6"/>
  <c r="J3956" i="6"/>
  <c r="K3956" i="6"/>
  <c r="L3956" i="6"/>
  <c r="M3956" i="6"/>
  <c r="N3956" i="6"/>
  <c r="O3956" i="6"/>
  <c r="H3957" i="6"/>
  <c r="I3957" i="6"/>
  <c r="J3957" i="6"/>
  <c r="K3957" i="6"/>
  <c r="L3957" i="6"/>
  <c r="M3957" i="6"/>
  <c r="N3957" i="6"/>
  <c r="O3957" i="6"/>
  <c r="H3958" i="6"/>
  <c r="I3958" i="6"/>
  <c r="J3958" i="6"/>
  <c r="K3958" i="6"/>
  <c r="L3958" i="6"/>
  <c r="M3958" i="6"/>
  <c r="N3958" i="6"/>
  <c r="O3958" i="6"/>
  <c r="H3959" i="6"/>
  <c r="I3959" i="6"/>
  <c r="J3959" i="6"/>
  <c r="K3959" i="6"/>
  <c r="L3959" i="6"/>
  <c r="M3959" i="6"/>
  <c r="N3959" i="6"/>
  <c r="O3959" i="6"/>
  <c r="H3960" i="6"/>
  <c r="I3960" i="6"/>
  <c r="J3960" i="6"/>
  <c r="K3960" i="6"/>
  <c r="L3960" i="6"/>
  <c r="M3960" i="6"/>
  <c r="N3960" i="6"/>
  <c r="O3960" i="6"/>
  <c r="H3961" i="6"/>
  <c r="I3961" i="6"/>
  <c r="J3961" i="6"/>
  <c r="K3961" i="6"/>
  <c r="L3961" i="6"/>
  <c r="M3961" i="6"/>
  <c r="N3961" i="6"/>
  <c r="O3961" i="6"/>
  <c r="H3962" i="6"/>
  <c r="I3962" i="6"/>
  <c r="J3962" i="6"/>
  <c r="K3962" i="6"/>
  <c r="L3962" i="6"/>
  <c r="M3962" i="6"/>
  <c r="N3962" i="6"/>
  <c r="O3962" i="6"/>
  <c r="H3963" i="6"/>
  <c r="I3963" i="6"/>
  <c r="J3963" i="6"/>
  <c r="K3963" i="6"/>
  <c r="L3963" i="6"/>
  <c r="M3963" i="6"/>
  <c r="N3963" i="6"/>
  <c r="O3963" i="6"/>
  <c r="H3964" i="6"/>
  <c r="I3964" i="6"/>
  <c r="J3964" i="6"/>
  <c r="K3964" i="6"/>
  <c r="L3964" i="6"/>
  <c r="M3964" i="6"/>
  <c r="N3964" i="6"/>
  <c r="O3964" i="6"/>
  <c r="H3965" i="6"/>
  <c r="I3965" i="6"/>
  <c r="J3965" i="6"/>
  <c r="K3965" i="6"/>
  <c r="L3965" i="6"/>
  <c r="M3965" i="6"/>
  <c r="N3965" i="6"/>
  <c r="O3965" i="6"/>
  <c r="H3966" i="6"/>
  <c r="I3966" i="6"/>
  <c r="J3966" i="6"/>
  <c r="K3966" i="6"/>
  <c r="L3966" i="6"/>
  <c r="M3966" i="6"/>
  <c r="N3966" i="6"/>
  <c r="O3966" i="6"/>
  <c r="H3967" i="6"/>
  <c r="I3967" i="6"/>
  <c r="J3967" i="6"/>
  <c r="K3967" i="6"/>
  <c r="L3967" i="6"/>
  <c r="M3967" i="6"/>
  <c r="N3967" i="6"/>
  <c r="O3967" i="6"/>
  <c r="H3968" i="6"/>
  <c r="I3968" i="6"/>
  <c r="J3968" i="6"/>
  <c r="K3968" i="6"/>
  <c r="L3968" i="6"/>
  <c r="M3968" i="6"/>
  <c r="N3968" i="6"/>
  <c r="O3968" i="6"/>
  <c r="H3969" i="6"/>
  <c r="I3969" i="6"/>
  <c r="J3969" i="6"/>
  <c r="K3969" i="6"/>
  <c r="L3969" i="6"/>
  <c r="M3969" i="6"/>
  <c r="N3969" i="6"/>
  <c r="O3969" i="6"/>
  <c r="H3970" i="6"/>
  <c r="I3970" i="6"/>
  <c r="J3970" i="6"/>
  <c r="K3970" i="6"/>
  <c r="L3970" i="6"/>
  <c r="M3970" i="6"/>
  <c r="N3970" i="6"/>
  <c r="O3970" i="6"/>
  <c r="H3971" i="6"/>
  <c r="I3971" i="6"/>
  <c r="J3971" i="6"/>
  <c r="K3971" i="6"/>
  <c r="L3971" i="6"/>
  <c r="M3971" i="6"/>
  <c r="N3971" i="6"/>
  <c r="O3971" i="6"/>
  <c r="H3972" i="6"/>
  <c r="I3972" i="6"/>
  <c r="J3972" i="6"/>
  <c r="K3972" i="6"/>
  <c r="L3972" i="6"/>
  <c r="M3972" i="6"/>
  <c r="N3972" i="6"/>
  <c r="O3972" i="6"/>
  <c r="H3973" i="6"/>
  <c r="I3973" i="6"/>
  <c r="J3973" i="6"/>
  <c r="K3973" i="6"/>
  <c r="L3973" i="6"/>
  <c r="M3973" i="6"/>
  <c r="N3973" i="6"/>
  <c r="O3973" i="6"/>
  <c r="H3974" i="6"/>
  <c r="I3974" i="6"/>
  <c r="J3974" i="6"/>
  <c r="K3974" i="6"/>
  <c r="L3974" i="6"/>
  <c r="M3974" i="6"/>
  <c r="N3974" i="6"/>
  <c r="O3974" i="6"/>
  <c r="H3975" i="6"/>
  <c r="I3975" i="6"/>
  <c r="J3975" i="6"/>
  <c r="K3975" i="6"/>
  <c r="L3975" i="6"/>
  <c r="M3975" i="6"/>
  <c r="N3975" i="6"/>
  <c r="O3975" i="6"/>
  <c r="H3976" i="6"/>
  <c r="I3976" i="6"/>
  <c r="J3976" i="6"/>
  <c r="K3976" i="6"/>
  <c r="L3976" i="6"/>
  <c r="M3976" i="6"/>
  <c r="N3976" i="6"/>
  <c r="O3976" i="6"/>
  <c r="H3977" i="6"/>
  <c r="I3977" i="6"/>
  <c r="J3977" i="6"/>
  <c r="K3977" i="6"/>
  <c r="L3977" i="6"/>
  <c r="M3977" i="6"/>
  <c r="N3977" i="6"/>
  <c r="O3977" i="6"/>
  <c r="H3978" i="6"/>
  <c r="I3978" i="6"/>
  <c r="J3978" i="6"/>
  <c r="K3978" i="6"/>
  <c r="L3978" i="6"/>
  <c r="M3978" i="6"/>
  <c r="N3978" i="6"/>
  <c r="O3978" i="6"/>
  <c r="H3979" i="6"/>
  <c r="I3979" i="6"/>
  <c r="J3979" i="6"/>
  <c r="K3979" i="6"/>
  <c r="L3979" i="6"/>
  <c r="M3979" i="6"/>
  <c r="N3979" i="6"/>
  <c r="O3979" i="6"/>
  <c r="H3980" i="6"/>
  <c r="I3980" i="6"/>
  <c r="J3980" i="6"/>
  <c r="K3980" i="6"/>
  <c r="L3980" i="6"/>
  <c r="M3980" i="6"/>
  <c r="N3980" i="6"/>
  <c r="O3980" i="6"/>
  <c r="H3981" i="6"/>
  <c r="I3981" i="6"/>
  <c r="J3981" i="6"/>
  <c r="K3981" i="6"/>
  <c r="L3981" i="6"/>
  <c r="M3981" i="6"/>
  <c r="N3981" i="6"/>
  <c r="O3981" i="6"/>
  <c r="H3982" i="6"/>
  <c r="I3982" i="6"/>
  <c r="J3982" i="6"/>
  <c r="K3982" i="6"/>
  <c r="L3982" i="6"/>
  <c r="M3982" i="6"/>
  <c r="N3982" i="6"/>
  <c r="O3982" i="6"/>
  <c r="H3983" i="6"/>
  <c r="I3983" i="6"/>
  <c r="J3983" i="6"/>
  <c r="K3983" i="6"/>
  <c r="L3983" i="6"/>
  <c r="M3983" i="6"/>
  <c r="N3983" i="6"/>
  <c r="O3983" i="6"/>
  <c r="H3984" i="6"/>
  <c r="I3984" i="6"/>
  <c r="J3984" i="6"/>
  <c r="K3984" i="6"/>
  <c r="L3984" i="6"/>
  <c r="M3984" i="6"/>
  <c r="N3984" i="6"/>
  <c r="O3984" i="6"/>
  <c r="H3985" i="6"/>
  <c r="I3985" i="6"/>
  <c r="J3985" i="6"/>
  <c r="K3985" i="6"/>
  <c r="L3985" i="6"/>
  <c r="M3985" i="6"/>
  <c r="N3985" i="6"/>
  <c r="O3985" i="6"/>
  <c r="H3986" i="6"/>
  <c r="I3986" i="6"/>
  <c r="J3986" i="6"/>
  <c r="K3986" i="6"/>
  <c r="L3986" i="6"/>
  <c r="M3986" i="6"/>
  <c r="N3986" i="6"/>
  <c r="O3986" i="6"/>
  <c r="H3987" i="6"/>
  <c r="I3987" i="6"/>
  <c r="J3987" i="6"/>
  <c r="K3987" i="6"/>
  <c r="L3987" i="6"/>
  <c r="M3987" i="6"/>
  <c r="N3987" i="6"/>
  <c r="O3987" i="6"/>
  <c r="H3988" i="6"/>
  <c r="I3988" i="6"/>
  <c r="J3988" i="6"/>
  <c r="K3988" i="6"/>
  <c r="L3988" i="6"/>
  <c r="M3988" i="6"/>
  <c r="N3988" i="6"/>
  <c r="O3988" i="6"/>
  <c r="H3989" i="6"/>
  <c r="I3989" i="6"/>
  <c r="J3989" i="6"/>
  <c r="K3989" i="6"/>
  <c r="L3989" i="6"/>
  <c r="M3989" i="6"/>
  <c r="N3989" i="6"/>
  <c r="O3989" i="6"/>
  <c r="H3990" i="6"/>
  <c r="I3990" i="6"/>
  <c r="J3990" i="6"/>
  <c r="K3990" i="6"/>
  <c r="L3990" i="6"/>
  <c r="M3990" i="6"/>
  <c r="N3990" i="6"/>
  <c r="O3990" i="6"/>
  <c r="H3991" i="6"/>
  <c r="I3991" i="6"/>
  <c r="J3991" i="6"/>
  <c r="K3991" i="6"/>
  <c r="L3991" i="6"/>
  <c r="M3991" i="6"/>
  <c r="N3991" i="6"/>
  <c r="O3991" i="6"/>
  <c r="H3992" i="6"/>
  <c r="I3992" i="6"/>
  <c r="J3992" i="6"/>
  <c r="K3992" i="6"/>
  <c r="L3992" i="6"/>
  <c r="M3992" i="6"/>
  <c r="N3992" i="6"/>
  <c r="O3992" i="6"/>
  <c r="H3993" i="6"/>
  <c r="I3993" i="6"/>
  <c r="J3993" i="6"/>
  <c r="K3993" i="6"/>
  <c r="L3993" i="6"/>
  <c r="M3993" i="6"/>
  <c r="N3993" i="6"/>
  <c r="O3993" i="6"/>
  <c r="H3994" i="6"/>
  <c r="I3994" i="6"/>
  <c r="J3994" i="6"/>
  <c r="K3994" i="6"/>
  <c r="L3994" i="6"/>
  <c r="M3994" i="6"/>
  <c r="N3994" i="6"/>
  <c r="O3994" i="6"/>
  <c r="H3995" i="6"/>
  <c r="I3995" i="6"/>
  <c r="J3995" i="6"/>
  <c r="K3995" i="6"/>
  <c r="L3995" i="6"/>
  <c r="M3995" i="6"/>
  <c r="N3995" i="6"/>
  <c r="O3995" i="6"/>
  <c r="H3996" i="6"/>
  <c r="I3996" i="6"/>
  <c r="J3996" i="6"/>
  <c r="K3996" i="6"/>
  <c r="L3996" i="6"/>
  <c r="M3996" i="6"/>
  <c r="N3996" i="6"/>
  <c r="O3996" i="6"/>
  <c r="H3997" i="6"/>
  <c r="I3997" i="6"/>
  <c r="J3997" i="6"/>
  <c r="K3997" i="6"/>
  <c r="L3997" i="6"/>
  <c r="M3997" i="6"/>
  <c r="N3997" i="6"/>
  <c r="O3997" i="6"/>
  <c r="H3998" i="6"/>
  <c r="I3998" i="6"/>
  <c r="J3998" i="6"/>
  <c r="K3998" i="6"/>
  <c r="L3998" i="6"/>
  <c r="M3998" i="6"/>
  <c r="N3998" i="6"/>
  <c r="O3998" i="6"/>
  <c r="H3999" i="6"/>
  <c r="I3999" i="6"/>
  <c r="J3999" i="6"/>
  <c r="K3999" i="6"/>
  <c r="L3999" i="6"/>
  <c r="M3999" i="6"/>
  <c r="N3999" i="6"/>
  <c r="O3999" i="6"/>
  <c r="H4000" i="6"/>
  <c r="I4000" i="6"/>
  <c r="J4000" i="6"/>
  <c r="K4000" i="6"/>
  <c r="L4000" i="6"/>
  <c r="M4000" i="6"/>
  <c r="N4000" i="6"/>
  <c r="O4000" i="6"/>
  <c r="H4001" i="6"/>
  <c r="I4001" i="6"/>
  <c r="J4001" i="6"/>
  <c r="K4001" i="6"/>
  <c r="L4001" i="6"/>
  <c r="M4001" i="6"/>
  <c r="N4001" i="6"/>
  <c r="O4001" i="6"/>
  <c r="H4002" i="6"/>
  <c r="I4002" i="6"/>
  <c r="J4002" i="6"/>
  <c r="K4002" i="6"/>
  <c r="L4002" i="6"/>
  <c r="M4002" i="6"/>
  <c r="N4002" i="6"/>
  <c r="O4002" i="6"/>
  <c r="H4003" i="6"/>
  <c r="I4003" i="6"/>
  <c r="J4003" i="6"/>
  <c r="K4003" i="6"/>
  <c r="L4003" i="6"/>
  <c r="M4003" i="6"/>
  <c r="N4003" i="6"/>
  <c r="O4003" i="6"/>
  <c r="H4004" i="6"/>
  <c r="I4004" i="6"/>
  <c r="J4004" i="6"/>
  <c r="K4004" i="6"/>
  <c r="L4004" i="6"/>
  <c r="M4004" i="6"/>
  <c r="N4004" i="6"/>
  <c r="O4004" i="6"/>
  <c r="H4005" i="6"/>
  <c r="I4005" i="6"/>
  <c r="J4005" i="6"/>
  <c r="K4005" i="6"/>
  <c r="L4005" i="6"/>
  <c r="M4005" i="6"/>
  <c r="N4005" i="6"/>
  <c r="O4005" i="6"/>
  <c r="H4006" i="6"/>
  <c r="I4006" i="6"/>
  <c r="J4006" i="6"/>
  <c r="K4006" i="6"/>
  <c r="L4006" i="6"/>
  <c r="M4006" i="6"/>
  <c r="N4006" i="6"/>
  <c r="O4006" i="6"/>
  <c r="H4007" i="6"/>
  <c r="I4007" i="6"/>
  <c r="J4007" i="6"/>
  <c r="K4007" i="6"/>
  <c r="L4007" i="6"/>
  <c r="M4007" i="6"/>
  <c r="N4007" i="6"/>
  <c r="O4007" i="6"/>
  <c r="H4008" i="6"/>
  <c r="I4008" i="6"/>
  <c r="J4008" i="6"/>
  <c r="K4008" i="6"/>
  <c r="L4008" i="6"/>
  <c r="M4008" i="6"/>
  <c r="N4008" i="6"/>
  <c r="O4008" i="6"/>
  <c r="H4009" i="6"/>
  <c r="I4009" i="6"/>
  <c r="J4009" i="6"/>
  <c r="K4009" i="6"/>
  <c r="L4009" i="6"/>
  <c r="M4009" i="6"/>
  <c r="N4009" i="6"/>
  <c r="O4009" i="6"/>
  <c r="H4010" i="6"/>
  <c r="I4010" i="6"/>
  <c r="J4010" i="6"/>
  <c r="K4010" i="6"/>
  <c r="L4010" i="6"/>
  <c r="M4010" i="6"/>
  <c r="N4010" i="6"/>
  <c r="O4010" i="6"/>
  <c r="H4011" i="6"/>
  <c r="I4011" i="6"/>
  <c r="J4011" i="6"/>
  <c r="K4011" i="6"/>
  <c r="L4011" i="6"/>
  <c r="M4011" i="6"/>
  <c r="N4011" i="6"/>
  <c r="O4011" i="6"/>
  <c r="H4012" i="6"/>
  <c r="I4012" i="6"/>
  <c r="J4012" i="6"/>
  <c r="K4012" i="6"/>
  <c r="L4012" i="6"/>
  <c r="M4012" i="6"/>
  <c r="N4012" i="6"/>
  <c r="O4012" i="6"/>
  <c r="H4013" i="6"/>
  <c r="I4013" i="6"/>
  <c r="J4013" i="6"/>
  <c r="K4013" i="6"/>
  <c r="L4013" i="6"/>
  <c r="M4013" i="6"/>
  <c r="N4013" i="6"/>
  <c r="O4013" i="6"/>
  <c r="H4014" i="6"/>
  <c r="I4014" i="6"/>
  <c r="J4014" i="6"/>
  <c r="K4014" i="6"/>
  <c r="L4014" i="6"/>
  <c r="M4014" i="6"/>
  <c r="N4014" i="6"/>
  <c r="O4014" i="6"/>
  <c r="H4015" i="6"/>
  <c r="I4015" i="6"/>
  <c r="J4015" i="6"/>
  <c r="K4015" i="6"/>
  <c r="L4015" i="6"/>
  <c r="M4015" i="6"/>
  <c r="N4015" i="6"/>
  <c r="O4015" i="6"/>
  <c r="H4016" i="6"/>
  <c r="I4016" i="6"/>
  <c r="J4016" i="6"/>
  <c r="K4016" i="6"/>
  <c r="L4016" i="6"/>
  <c r="M4016" i="6"/>
  <c r="N4016" i="6"/>
  <c r="O4016" i="6"/>
  <c r="H4017" i="6"/>
  <c r="I4017" i="6"/>
  <c r="J4017" i="6"/>
  <c r="K4017" i="6"/>
  <c r="L4017" i="6"/>
  <c r="M4017" i="6"/>
  <c r="N4017" i="6"/>
  <c r="O4017" i="6"/>
  <c r="H4018" i="6"/>
  <c r="I4018" i="6"/>
  <c r="J4018" i="6"/>
  <c r="K4018" i="6"/>
  <c r="L4018" i="6"/>
  <c r="M4018" i="6"/>
  <c r="N4018" i="6"/>
  <c r="O4018" i="6"/>
  <c r="H4019" i="6"/>
  <c r="I4019" i="6"/>
  <c r="J4019" i="6"/>
  <c r="K4019" i="6"/>
  <c r="L4019" i="6"/>
  <c r="M4019" i="6"/>
  <c r="N4019" i="6"/>
  <c r="O4019" i="6"/>
  <c r="H4020" i="6"/>
  <c r="I4020" i="6"/>
  <c r="J4020" i="6"/>
  <c r="K4020" i="6"/>
  <c r="L4020" i="6"/>
  <c r="M4020" i="6"/>
  <c r="N4020" i="6"/>
  <c r="O4020" i="6"/>
  <c r="H4021" i="6"/>
  <c r="I4021" i="6"/>
  <c r="J4021" i="6"/>
  <c r="K4021" i="6"/>
  <c r="L4021" i="6"/>
  <c r="M4021" i="6"/>
  <c r="N4021" i="6"/>
  <c r="O4021" i="6"/>
  <c r="H4022" i="6"/>
  <c r="I4022" i="6"/>
  <c r="J4022" i="6"/>
  <c r="K4022" i="6"/>
  <c r="L4022" i="6"/>
  <c r="M4022" i="6"/>
  <c r="N4022" i="6"/>
  <c r="O4022" i="6"/>
  <c r="H4023" i="6"/>
  <c r="I4023" i="6"/>
  <c r="J4023" i="6"/>
  <c r="K4023" i="6"/>
  <c r="L4023" i="6"/>
  <c r="M4023" i="6"/>
  <c r="N4023" i="6"/>
  <c r="O4023" i="6"/>
  <c r="H4024" i="6"/>
  <c r="I4024" i="6"/>
  <c r="J4024" i="6"/>
  <c r="K4024" i="6"/>
  <c r="L4024" i="6"/>
  <c r="M4024" i="6"/>
  <c r="N4024" i="6"/>
  <c r="O4024" i="6"/>
  <c r="H4025" i="6"/>
  <c r="I4025" i="6"/>
  <c r="J4025" i="6"/>
  <c r="K4025" i="6"/>
  <c r="L4025" i="6"/>
  <c r="M4025" i="6"/>
  <c r="N4025" i="6"/>
  <c r="O4025" i="6"/>
  <c r="H4026" i="6"/>
  <c r="I4026" i="6"/>
  <c r="J4026" i="6"/>
  <c r="K4026" i="6"/>
  <c r="L4026" i="6"/>
  <c r="M4026" i="6"/>
  <c r="N4026" i="6"/>
  <c r="O4026" i="6"/>
  <c r="H4027" i="6"/>
  <c r="I4027" i="6"/>
  <c r="J4027" i="6"/>
  <c r="K4027" i="6"/>
  <c r="L4027" i="6"/>
  <c r="M4027" i="6"/>
  <c r="N4027" i="6"/>
  <c r="O4027" i="6"/>
  <c r="H4028" i="6"/>
  <c r="I4028" i="6"/>
  <c r="J4028" i="6"/>
  <c r="K4028" i="6"/>
  <c r="L4028" i="6"/>
  <c r="M4028" i="6"/>
  <c r="N4028" i="6"/>
  <c r="O4028" i="6"/>
  <c r="H4029" i="6"/>
  <c r="I4029" i="6"/>
  <c r="J4029" i="6"/>
  <c r="K4029" i="6"/>
  <c r="L4029" i="6"/>
  <c r="M4029" i="6"/>
  <c r="N4029" i="6"/>
  <c r="O4029" i="6"/>
  <c r="H4030" i="6"/>
  <c r="I4030" i="6"/>
  <c r="J4030" i="6"/>
  <c r="K4030" i="6"/>
  <c r="L4030" i="6"/>
  <c r="M4030" i="6"/>
  <c r="N4030" i="6"/>
  <c r="O4030" i="6"/>
  <c r="H4031" i="6"/>
  <c r="I4031" i="6"/>
  <c r="J4031" i="6"/>
  <c r="K4031" i="6"/>
  <c r="L4031" i="6"/>
  <c r="M4031" i="6"/>
  <c r="N4031" i="6"/>
  <c r="O4031" i="6"/>
  <c r="H4032" i="6"/>
  <c r="I4032" i="6"/>
  <c r="J4032" i="6"/>
  <c r="K4032" i="6"/>
  <c r="L4032" i="6"/>
  <c r="M4032" i="6"/>
  <c r="N4032" i="6"/>
  <c r="O4032" i="6"/>
  <c r="H4033" i="6"/>
  <c r="I4033" i="6"/>
  <c r="J4033" i="6"/>
  <c r="K4033" i="6"/>
  <c r="L4033" i="6"/>
  <c r="M4033" i="6"/>
  <c r="N4033" i="6"/>
  <c r="O4033" i="6"/>
  <c r="H4034" i="6"/>
  <c r="I4034" i="6"/>
  <c r="J4034" i="6"/>
  <c r="K4034" i="6"/>
  <c r="L4034" i="6"/>
  <c r="M4034" i="6"/>
  <c r="N4034" i="6"/>
  <c r="O4034" i="6"/>
  <c r="H4035" i="6"/>
  <c r="I4035" i="6"/>
  <c r="J4035" i="6"/>
  <c r="K4035" i="6"/>
  <c r="L4035" i="6"/>
  <c r="M4035" i="6"/>
  <c r="N4035" i="6"/>
  <c r="O4035" i="6"/>
  <c r="H4036" i="6"/>
  <c r="I4036" i="6"/>
  <c r="J4036" i="6"/>
  <c r="K4036" i="6"/>
  <c r="L4036" i="6"/>
  <c r="M4036" i="6"/>
  <c r="N4036" i="6"/>
  <c r="O4036" i="6"/>
  <c r="H4037" i="6"/>
  <c r="I4037" i="6"/>
  <c r="J4037" i="6"/>
  <c r="K4037" i="6"/>
  <c r="L4037" i="6"/>
  <c r="M4037" i="6"/>
  <c r="N4037" i="6"/>
  <c r="O4037" i="6"/>
  <c r="H4038" i="6"/>
  <c r="I4038" i="6"/>
  <c r="J4038" i="6"/>
  <c r="K4038" i="6"/>
  <c r="L4038" i="6"/>
  <c r="M4038" i="6"/>
  <c r="N4038" i="6"/>
  <c r="O4038" i="6"/>
  <c r="H4039" i="6"/>
  <c r="I4039" i="6"/>
  <c r="J4039" i="6"/>
  <c r="K4039" i="6"/>
  <c r="L4039" i="6"/>
  <c r="M4039" i="6"/>
  <c r="N4039" i="6"/>
  <c r="O4039" i="6"/>
  <c r="H4040" i="6"/>
  <c r="I4040" i="6"/>
  <c r="J4040" i="6"/>
  <c r="K4040" i="6"/>
  <c r="L4040" i="6"/>
  <c r="M4040" i="6"/>
  <c r="N4040" i="6"/>
  <c r="O4040" i="6"/>
  <c r="H4041" i="6"/>
  <c r="I4041" i="6"/>
  <c r="J4041" i="6"/>
  <c r="K4041" i="6"/>
  <c r="L4041" i="6"/>
  <c r="M4041" i="6"/>
  <c r="N4041" i="6"/>
  <c r="O4041" i="6"/>
  <c r="H4042" i="6"/>
  <c r="I4042" i="6"/>
  <c r="J4042" i="6"/>
  <c r="K4042" i="6"/>
  <c r="L4042" i="6"/>
  <c r="M4042" i="6"/>
  <c r="N4042" i="6"/>
  <c r="O4042" i="6"/>
  <c r="H4043" i="6"/>
  <c r="I4043" i="6"/>
  <c r="J4043" i="6"/>
  <c r="K4043" i="6"/>
  <c r="L4043" i="6"/>
  <c r="M4043" i="6"/>
  <c r="N4043" i="6"/>
  <c r="O4043" i="6"/>
  <c r="H4044" i="6"/>
  <c r="I4044" i="6"/>
  <c r="J4044" i="6"/>
  <c r="K4044" i="6"/>
  <c r="L4044" i="6"/>
  <c r="M4044" i="6"/>
  <c r="N4044" i="6"/>
  <c r="O4044" i="6"/>
  <c r="H4045" i="6"/>
  <c r="I4045" i="6"/>
  <c r="J4045" i="6"/>
  <c r="K4045" i="6"/>
  <c r="L4045" i="6"/>
  <c r="M4045" i="6"/>
  <c r="N4045" i="6"/>
  <c r="O4045" i="6"/>
  <c r="H4046" i="6"/>
  <c r="I4046" i="6"/>
  <c r="J4046" i="6"/>
  <c r="K4046" i="6"/>
  <c r="L4046" i="6"/>
  <c r="M4046" i="6"/>
  <c r="N4046" i="6"/>
  <c r="O4046" i="6"/>
  <c r="H4047" i="6"/>
  <c r="I4047" i="6"/>
  <c r="J4047" i="6"/>
  <c r="K4047" i="6"/>
  <c r="L4047" i="6"/>
  <c r="M4047" i="6"/>
  <c r="N4047" i="6"/>
  <c r="O4047" i="6"/>
  <c r="H4048" i="6"/>
  <c r="I4048" i="6"/>
  <c r="J4048" i="6"/>
  <c r="K4048" i="6"/>
  <c r="L4048" i="6"/>
  <c r="M4048" i="6"/>
  <c r="N4048" i="6"/>
  <c r="O4048" i="6"/>
  <c r="H4049" i="6"/>
  <c r="I4049" i="6"/>
  <c r="J4049" i="6"/>
  <c r="K4049" i="6"/>
  <c r="L4049" i="6"/>
  <c r="M4049" i="6"/>
  <c r="N4049" i="6"/>
  <c r="O4049" i="6"/>
  <c r="H4050" i="6"/>
  <c r="I4050" i="6"/>
  <c r="J4050" i="6"/>
  <c r="K4050" i="6"/>
  <c r="L4050" i="6"/>
  <c r="M4050" i="6"/>
  <c r="N4050" i="6"/>
  <c r="O4050" i="6"/>
  <c r="H4051" i="6"/>
  <c r="I4051" i="6"/>
  <c r="J4051" i="6"/>
  <c r="K4051" i="6"/>
  <c r="L4051" i="6"/>
  <c r="M4051" i="6"/>
  <c r="N4051" i="6"/>
  <c r="O4051" i="6"/>
  <c r="H4052" i="6"/>
  <c r="I4052" i="6"/>
  <c r="J4052" i="6"/>
  <c r="K4052" i="6"/>
  <c r="L4052" i="6"/>
  <c r="M4052" i="6"/>
  <c r="N4052" i="6"/>
  <c r="O4052" i="6"/>
  <c r="H4053" i="6"/>
  <c r="I4053" i="6"/>
  <c r="J4053" i="6"/>
  <c r="K4053" i="6"/>
  <c r="L4053" i="6"/>
  <c r="M4053" i="6"/>
  <c r="N4053" i="6"/>
  <c r="O4053" i="6"/>
  <c r="H4054" i="6"/>
  <c r="I4054" i="6"/>
  <c r="J4054" i="6"/>
  <c r="K4054" i="6"/>
  <c r="L4054" i="6"/>
  <c r="M4054" i="6"/>
  <c r="N4054" i="6"/>
  <c r="O4054" i="6"/>
  <c r="H4055" i="6"/>
  <c r="I4055" i="6"/>
  <c r="J4055" i="6"/>
  <c r="K4055" i="6"/>
  <c r="L4055" i="6"/>
  <c r="M4055" i="6"/>
  <c r="N4055" i="6"/>
  <c r="O4055" i="6"/>
  <c r="H4056" i="6"/>
  <c r="I4056" i="6"/>
  <c r="J4056" i="6"/>
  <c r="K4056" i="6"/>
  <c r="L4056" i="6"/>
  <c r="M4056" i="6"/>
  <c r="N4056" i="6"/>
  <c r="O4056" i="6"/>
  <c r="H4057" i="6"/>
  <c r="I4057" i="6"/>
  <c r="J4057" i="6"/>
  <c r="K4057" i="6"/>
  <c r="L4057" i="6"/>
  <c r="M4057" i="6"/>
  <c r="N4057" i="6"/>
  <c r="O4057" i="6"/>
  <c r="H4058" i="6"/>
  <c r="I4058" i="6"/>
  <c r="J4058" i="6"/>
  <c r="K4058" i="6"/>
  <c r="L4058" i="6"/>
  <c r="M4058" i="6"/>
  <c r="N4058" i="6"/>
  <c r="O4058" i="6"/>
  <c r="H4059" i="6"/>
  <c r="I4059" i="6"/>
  <c r="J4059" i="6"/>
  <c r="K4059" i="6"/>
  <c r="L4059" i="6"/>
  <c r="M4059" i="6"/>
  <c r="N4059" i="6"/>
  <c r="O4059" i="6"/>
  <c r="H4060" i="6"/>
  <c r="I4060" i="6"/>
  <c r="J4060" i="6"/>
  <c r="K4060" i="6"/>
  <c r="L4060" i="6"/>
  <c r="M4060" i="6"/>
  <c r="N4060" i="6"/>
  <c r="O4060" i="6"/>
  <c r="H4061" i="6"/>
  <c r="I4061" i="6"/>
  <c r="J4061" i="6"/>
  <c r="K4061" i="6"/>
  <c r="L4061" i="6"/>
  <c r="M4061" i="6"/>
  <c r="N4061" i="6"/>
  <c r="O4061" i="6"/>
  <c r="H4062" i="6"/>
  <c r="I4062" i="6"/>
  <c r="J4062" i="6"/>
  <c r="K4062" i="6"/>
  <c r="L4062" i="6"/>
  <c r="M4062" i="6"/>
  <c r="N4062" i="6"/>
  <c r="O4062" i="6"/>
  <c r="H4063" i="6"/>
  <c r="I4063" i="6"/>
  <c r="J4063" i="6"/>
  <c r="K4063" i="6"/>
  <c r="L4063" i="6"/>
  <c r="M4063" i="6"/>
  <c r="N4063" i="6"/>
  <c r="O4063" i="6"/>
  <c r="H4064" i="6"/>
  <c r="I4064" i="6"/>
  <c r="J4064" i="6"/>
  <c r="K4064" i="6"/>
  <c r="L4064" i="6"/>
  <c r="M4064" i="6"/>
  <c r="N4064" i="6"/>
  <c r="O4064" i="6"/>
  <c r="H4065" i="6"/>
  <c r="I4065" i="6"/>
  <c r="J4065" i="6"/>
  <c r="K4065" i="6"/>
  <c r="L4065" i="6"/>
  <c r="M4065" i="6"/>
  <c r="N4065" i="6"/>
  <c r="O4065" i="6"/>
  <c r="H4066" i="6"/>
  <c r="I4066" i="6"/>
  <c r="J4066" i="6"/>
  <c r="K4066" i="6"/>
  <c r="L4066" i="6"/>
  <c r="M4066" i="6"/>
  <c r="N4066" i="6"/>
  <c r="O4066" i="6"/>
  <c r="H4067" i="6"/>
  <c r="I4067" i="6"/>
  <c r="J4067" i="6"/>
  <c r="K4067" i="6"/>
  <c r="L4067" i="6"/>
  <c r="M4067" i="6"/>
  <c r="N4067" i="6"/>
  <c r="O4067" i="6"/>
  <c r="H4068" i="6"/>
  <c r="I4068" i="6"/>
  <c r="J4068" i="6"/>
  <c r="K4068" i="6"/>
  <c r="L4068" i="6"/>
  <c r="M4068" i="6"/>
  <c r="N4068" i="6"/>
  <c r="O4068" i="6"/>
  <c r="H4069" i="6"/>
  <c r="I4069" i="6"/>
  <c r="J4069" i="6"/>
  <c r="K4069" i="6"/>
  <c r="L4069" i="6"/>
  <c r="M4069" i="6"/>
  <c r="N4069" i="6"/>
  <c r="O4069" i="6"/>
  <c r="H4070" i="6"/>
  <c r="I4070" i="6"/>
  <c r="J4070" i="6"/>
  <c r="K4070" i="6"/>
  <c r="L4070" i="6"/>
  <c r="M4070" i="6"/>
  <c r="N4070" i="6"/>
  <c r="O4070" i="6"/>
  <c r="H4071" i="6"/>
  <c r="I4071" i="6"/>
  <c r="J4071" i="6"/>
  <c r="K4071" i="6"/>
  <c r="L4071" i="6"/>
  <c r="M4071" i="6"/>
  <c r="N4071" i="6"/>
  <c r="O4071" i="6"/>
  <c r="H4072" i="6"/>
  <c r="I4072" i="6"/>
  <c r="J4072" i="6"/>
  <c r="K4072" i="6"/>
  <c r="L4072" i="6"/>
  <c r="M4072" i="6"/>
  <c r="N4072" i="6"/>
  <c r="O4072" i="6"/>
  <c r="H4073" i="6"/>
  <c r="I4073" i="6"/>
  <c r="J4073" i="6"/>
  <c r="K4073" i="6"/>
  <c r="L4073" i="6"/>
  <c r="M4073" i="6"/>
  <c r="N4073" i="6"/>
  <c r="O4073" i="6"/>
  <c r="H4074" i="6"/>
  <c r="I4074" i="6"/>
  <c r="J4074" i="6"/>
  <c r="K4074" i="6"/>
  <c r="L4074" i="6"/>
  <c r="M4074" i="6"/>
  <c r="N4074" i="6"/>
  <c r="O4074" i="6"/>
  <c r="H4075" i="6"/>
  <c r="I4075" i="6"/>
  <c r="J4075" i="6"/>
  <c r="K4075" i="6"/>
  <c r="L4075" i="6"/>
  <c r="M4075" i="6"/>
  <c r="N4075" i="6"/>
  <c r="O4075" i="6"/>
  <c r="H4076" i="6"/>
  <c r="I4076" i="6"/>
  <c r="J4076" i="6"/>
  <c r="K4076" i="6"/>
  <c r="L4076" i="6"/>
  <c r="M4076" i="6"/>
  <c r="N4076" i="6"/>
  <c r="O4076" i="6"/>
  <c r="H4077" i="6"/>
  <c r="I4077" i="6"/>
  <c r="J4077" i="6"/>
  <c r="K4077" i="6"/>
  <c r="L4077" i="6"/>
  <c r="M4077" i="6"/>
  <c r="N4077" i="6"/>
  <c r="O4077" i="6"/>
  <c r="H4078" i="6"/>
  <c r="I4078" i="6"/>
  <c r="J4078" i="6"/>
  <c r="K4078" i="6"/>
  <c r="L4078" i="6"/>
  <c r="M4078" i="6"/>
  <c r="N4078" i="6"/>
  <c r="O4078" i="6"/>
  <c r="H4079" i="6"/>
  <c r="I4079" i="6"/>
  <c r="J4079" i="6"/>
  <c r="K4079" i="6"/>
  <c r="L4079" i="6"/>
  <c r="M4079" i="6"/>
  <c r="N4079" i="6"/>
  <c r="O4079" i="6"/>
  <c r="H4080" i="6"/>
  <c r="I4080" i="6"/>
  <c r="J4080" i="6"/>
  <c r="K4080" i="6"/>
  <c r="L4080" i="6"/>
  <c r="M4080" i="6"/>
  <c r="N4080" i="6"/>
  <c r="O4080" i="6"/>
  <c r="H4081" i="6"/>
  <c r="I4081" i="6"/>
  <c r="J4081" i="6"/>
  <c r="K4081" i="6"/>
  <c r="L4081" i="6"/>
  <c r="M4081" i="6"/>
  <c r="N4081" i="6"/>
  <c r="O4081" i="6"/>
  <c r="H4082" i="6"/>
  <c r="I4082" i="6"/>
  <c r="J4082" i="6"/>
  <c r="K4082" i="6"/>
  <c r="L4082" i="6"/>
  <c r="M4082" i="6"/>
  <c r="N4082" i="6"/>
  <c r="O4082" i="6"/>
  <c r="H4083" i="6"/>
  <c r="I4083" i="6"/>
  <c r="J4083" i="6"/>
  <c r="K4083" i="6"/>
  <c r="L4083" i="6"/>
  <c r="M4083" i="6"/>
  <c r="N4083" i="6"/>
  <c r="O4083" i="6"/>
  <c r="H4084" i="6"/>
  <c r="I4084" i="6"/>
  <c r="J4084" i="6"/>
  <c r="K4084" i="6"/>
  <c r="L4084" i="6"/>
  <c r="M4084" i="6"/>
  <c r="N4084" i="6"/>
  <c r="O4084" i="6"/>
  <c r="H4085" i="6"/>
  <c r="I4085" i="6"/>
  <c r="J4085" i="6"/>
  <c r="K4085" i="6"/>
  <c r="L4085" i="6"/>
  <c r="M4085" i="6"/>
  <c r="N4085" i="6"/>
  <c r="O4085" i="6"/>
  <c r="H4086" i="6"/>
  <c r="I4086" i="6"/>
  <c r="J4086" i="6"/>
  <c r="K4086" i="6"/>
  <c r="L4086" i="6"/>
  <c r="M4086" i="6"/>
  <c r="N4086" i="6"/>
  <c r="O4086" i="6"/>
  <c r="H4087" i="6"/>
  <c r="I4087" i="6"/>
  <c r="J4087" i="6"/>
  <c r="K4087" i="6"/>
  <c r="L4087" i="6"/>
  <c r="M4087" i="6"/>
  <c r="N4087" i="6"/>
  <c r="O4087" i="6"/>
  <c r="H4088" i="6"/>
  <c r="I4088" i="6"/>
  <c r="J4088" i="6"/>
  <c r="K4088" i="6"/>
  <c r="L4088" i="6"/>
  <c r="M4088" i="6"/>
  <c r="N4088" i="6"/>
  <c r="O4088" i="6"/>
  <c r="H4089" i="6"/>
  <c r="I4089" i="6"/>
  <c r="J4089" i="6"/>
  <c r="K4089" i="6"/>
  <c r="L4089" i="6"/>
  <c r="M4089" i="6"/>
  <c r="N4089" i="6"/>
  <c r="O4089" i="6"/>
  <c r="H4090" i="6"/>
  <c r="I4090" i="6"/>
  <c r="J4090" i="6"/>
  <c r="K4090" i="6"/>
  <c r="L4090" i="6"/>
  <c r="M4090" i="6"/>
  <c r="N4090" i="6"/>
  <c r="O4090" i="6"/>
  <c r="H4091" i="6"/>
  <c r="I4091" i="6"/>
  <c r="J4091" i="6"/>
  <c r="K4091" i="6"/>
  <c r="L4091" i="6"/>
  <c r="M4091" i="6"/>
  <c r="N4091" i="6"/>
  <c r="O4091" i="6"/>
  <c r="H4092" i="6"/>
  <c r="I4092" i="6"/>
  <c r="J4092" i="6"/>
  <c r="K4092" i="6"/>
  <c r="L4092" i="6"/>
  <c r="M4092" i="6"/>
  <c r="N4092" i="6"/>
  <c r="O4092" i="6"/>
  <c r="H4093" i="6"/>
  <c r="I4093" i="6"/>
  <c r="J4093" i="6"/>
  <c r="K4093" i="6"/>
  <c r="L4093" i="6"/>
  <c r="M4093" i="6"/>
  <c r="N4093" i="6"/>
  <c r="O4093" i="6"/>
  <c r="H4094" i="6"/>
  <c r="I4094" i="6"/>
  <c r="J4094" i="6"/>
  <c r="K4094" i="6"/>
  <c r="L4094" i="6"/>
  <c r="M4094" i="6"/>
  <c r="N4094" i="6"/>
  <c r="O4094" i="6"/>
  <c r="H4095" i="6"/>
  <c r="I4095" i="6"/>
  <c r="J4095" i="6"/>
  <c r="K4095" i="6"/>
  <c r="L4095" i="6"/>
  <c r="M4095" i="6"/>
  <c r="N4095" i="6"/>
  <c r="O4095" i="6"/>
  <c r="H4096" i="6"/>
  <c r="I4096" i="6"/>
  <c r="J4096" i="6"/>
  <c r="K4096" i="6"/>
  <c r="L4096" i="6"/>
  <c r="M4096" i="6"/>
  <c r="N4096" i="6"/>
  <c r="O4096" i="6"/>
  <c r="H4097" i="6"/>
  <c r="I4097" i="6"/>
  <c r="J4097" i="6"/>
  <c r="K4097" i="6"/>
  <c r="L4097" i="6"/>
  <c r="M4097" i="6"/>
  <c r="N4097" i="6"/>
  <c r="O4097" i="6"/>
  <c r="H4098" i="6"/>
  <c r="I4098" i="6"/>
  <c r="J4098" i="6"/>
  <c r="K4098" i="6"/>
  <c r="L4098" i="6"/>
  <c r="M4098" i="6"/>
  <c r="N4098" i="6"/>
  <c r="O4098" i="6"/>
  <c r="H4099" i="6"/>
  <c r="I4099" i="6"/>
  <c r="J4099" i="6"/>
  <c r="K4099" i="6"/>
  <c r="L4099" i="6"/>
  <c r="M4099" i="6"/>
  <c r="N4099" i="6"/>
  <c r="O4099" i="6"/>
  <c r="H4100" i="6"/>
  <c r="I4100" i="6"/>
  <c r="J4100" i="6"/>
  <c r="K4100" i="6"/>
  <c r="L4100" i="6"/>
  <c r="M4100" i="6"/>
  <c r="N4100" i="6"/>
  <c r="O4100" i="6"/>
  <c r="H4101" i="6"/>
  <c r="I4101" i="6"/>
  <c r="J4101" i="6"/>
  <c r="K4101" i="6"/>
  <c r="L4101" i="6"/>
  <c r="M4101" i="6"/>
  <c r="N4101" i="6"/>
  <c r="O4101" i="6"/>
  <c r="H4102" i="6"/>
  <c r="I4102" i="6"/>
  <c r="J4102" i="6"/>
  <c r="K4102" i="6"/>
  <c r="L4102" i="6"/>
  <c r="M4102" i="6"/>
  <c r="N4102" i="6"/>
  <c r="O4102" i="6"/>
  <c r="H4103" i="6"/>
  <c r="I4103" i="6"/>
  <c r="J4103" i="6"/>
  <c r="K4103" i="6"/>
  <c r="L4103" i="6"/>
  <c r="M4103" i="6"/>
  <c r="N4103" i="6"/>
  <c r="O4103" i="6"/>
  <c r="H4104" i="6"/>
  <c r="I4104" i="6"/>
  <c r="J4104" i="6"/>
  <c r="K4104" i="6"/>
  <c r="L4104" i="6"/>
  <c r="M4104" i="6"/>
  <c r="N4104" i="6"/>
  <c r="O4104" i="6"/>
  <c r="H4105" i="6"/>
  <c r="I4105" i="6"/>
  <c r="J4105" i="6"/>
  <c r="K4105" i="6"/>
  <c r="L4105" i="6"/>
  <c r="M4105" i="6"/>
  <c r="N4105" i="6"/>
  <c r="O4105" i="6"/>
  <c r="H4106" i="6"/>
  <c r="I4106" i="6"/>
  <c r="J4106" i="6"/>
  <c r="K4106" i="6"/>
  <c r="L4106" i="6"/>
  <c r="M4106" i="6"/>
  <c r="N4106" i="6"/>
  <c r="O4106" i="6"/>
  <c r="H4107" i="6"/>
  <c r="I4107" i="6"/>
  <c r="J4107" i="6"/>
  <c r="K4107" i="6"/>
  <c r="L4107" i="6"/>
  <c r="M4107" i="6"/>
  <c r="N4107" i="6"/>
  <c r="O4107" i="6"/>
  <c r="H4108" i="6"/>
  <c r="I4108" i="6"/>
  <c r="J4108" i="6"/>
  <c r="K4108" i="6"/>
  <c r="L4108" i="6"/>
  <c r="M4108" i="6"/>
  <c r="N4108" i="6"/>
  <c r="O4108" i="6"/>
  <c r="H4109" i="6"/>
  <c r="I4109" i="6"/>
  <c r="J4109" i="6"/>
  <c r="K4109" i="6"/>
  <c r="L4109" i="6"/>
  <c r="M4109" i="6"/>
  <c r="N4109" i="6"/>
  <c r="O4109" i="6"/>
  <c r="H4110" i="6"/>
  <c r="I4110" i="6"/>
  <c r="J4110" i="6"/>
  <c r="K4110" i="6"/>
  <c r="L4110" i="6"/>
  <c r="M4110" i="6"/>
  <c r="N4110" i="6"/>
  <c r="O4110" i="6"/>
  <c r="H4111" i="6"/>
  <c r="I4111" i="6"/>
  <c r="J4111" i="6"/>
  <c r="K4111" i="6"/>
  <c r="L4111" i="6"/>
  <c r="M4111" i="6"/>
  <c r="N4111" i="6"/>
  <c r="O4111" i="6"/>
  <c r="H4112" i="6"/>
  <c r="I4112" i="6"/>
  <c r="J4112" i="6"/>
  <c r="K4112" i="6"/>
  <c r="L4112" i="6"/>
  <c r="M4112" i="6"/>
  <c r="N4112" i="6"/>
  <c r="O4112" i="6"/>
  <c r="H4113" i="6"/>
  <c r="I4113" i="6"/>
  <c r="J4113" i="6"/>
  <c r="K4113" i="6"/>
  <c r="L4113" i="6"/>
  <c r="M4113" i="6"/>
  <c r="N4113" i="6"/>
  <c r="O4113" i="6"/>
  <c r="H4114" i="6"/>
  <c r="I4114" i="6"/>
  <c r="J4114" i="6"/>
  <c r="K4114" i="6"/>
  <c r="L4114" i="6"/>
  <c r="M4114" i="6"/>
  <c r="N4114" i="6"/>
  <c r="O4114" i="6"/>
  <c r="H4115" i="6"/>
  <c r="I4115" i="6"/>
  <c r="J4115" i="6"/>
  <c r="K4115" i="6"/>
  <c r="L4115" i="6"/>
  <c r="M4115" i="6"/>
  <c r="N4115" i="6"/>
  <c r="O4115" i="6"/>
  <c r="H4116" i="6"/>
  <c r="I4116" i="6"/>
  <c r="J4116" i="6"/>
  <c r="K4116" i="6"/>
  <c r="L4116" i="6"/>
  <c r="M4116" i="6"/>
  <c r="N4116" i="6"/>
  <c r="O4116" i="6"/>
  <c r="H4117" i="6"/>
  <c r="I4117" i="6"/>
  <c r="J4117" i="6"/>
  <c r="K4117" i="6"/>
  <c r="L4117" i="6"/>
  <c r="M4117" i="6"/>
  <c r="N4117" i="6"/>
  <c r="O4117" i="6"/>
  <c r="H4118" i="6"/>
  <c r="I4118" i="6"/>
  <c r="J4118" i="6"/>
  <c r="K4118" i="6"/>
  <c r="L4118" i="6"/>
  <c r="M4118" i="6"/>
  <c r="N4118" i="6"/>
  <c r="O4118" i="6"/>
  <c r="H4119" i="6"/>
  <c r="I4119" i="6"/>
  <c r="J4119" i="6"/>
  <c r="K4119" i="6"/>
  <c r="L4119" i="6"/>
  <c r="M4119" i="6"/>
  <c r="N4119" i="6"/>
  <c r="O4119" i="6"/>
  <c r="H4120" i="6"/>
  <c r="I4120" i="6"/>
  <c r="J4120" i="6"/>
  <c r="K4120" i="6"/>
  <c r="L4120" i="6"/>
  <c r="M4120" i="6"/>
  <c r="N4120" i="6"/>
  <c r="O4120" i="6"/>
  <c r="H4121" i="6"/>
  <c r="I4121" i="6"/>
  <c r="J4121" i="6"/>
  <c r="K4121" i="6"/>
  <c r="L4121" i="6"/>
  <c r="M4121" i="6"/>
  <c r="N4121" i="6"/>
  <c r="O4121" i="6"/>
  <c r="H4122" i="6"/>
  <c r="I4122" i="6"/>
  <c r="J4122" i="6"/>
  <c r="K4122" i="6"/>
  <c r="L4122" i="6"/>
  <c r="M4122" i="6"/>
  <c r="N4122" i="6"/>
  <c r="O4122" i="6"/>
  <c r="H4123" i="6"/>
  <c r="I4123" i="6"/>
  <c r="J4123" i="6"/>
  <c r="K4123" i="6"/>
  <c r="L4123" i="6"/>
  <c r="M4123" i="6"/>
  <c r="N4123" i="6"/>
  <c r="O4123" i="6"/>
  <c r="H4124" i="6"/>
  <c r="I4124" i="6"/>
  <c r="J4124" i="6"/>
  <c r="K4124" i="6"/>
  <c r="L4124" i="6"/>
  <c r="M4124" i="6"/>
  <c r="N4124" i="6"/>
  <c r="O4124" i="6"/>
  <c r="H4125" i="6"/>
  <c r="I4125" i="6"/>
  <c r="J4125" i="6"/>
  <c r="K4125" i="6"/>
  <c r="L4125" i="6"/>
  <c r="M4125" i="6"/>
  <c r="N4125" i="6"/>
  <c r="O4125" i="6"/>
  <c r="H4126" i="6"/>
  <c r="I4126" i="6"/>
  <c r="J4126" i="6"/>
  <c r="K4126" i="6"/>
  <c r="L4126" i="6"/>
  <c r="M4126" i="6"/>
  <c r="N4126" i="6"/>
  <c r="O4126" i="6"/>
  <c r="H4127" i="6"/>
  <c r="I4127" i="6"/>
  <c r="J4127" i="6"/>
  <c r="K4127" i="6"/>
  <c r="L4127" i="6"/>
  <c r="M4127" i="6"/>
  <c r="N4127" i="6"/>
  <c r="O4127" i="6"/>
  <c r="H4128" i="6"/>
  <c r="I4128" i="6"/>
  <c r="J4128" i="6"/>
  <c r="K4128" i="6"/>
  <c r="L4128" i="6"/>
  <c r="M4128" i="6"/>
  <c r="N4128" i="6"/>
  <c r="O4128" i="6"/>
  <c r="H4129" i="6"/>
  <c r="I4129" i="6"/>
  <c r="J4129" i="6"/>
  <c r="K4129" i="6"/>
  <c r="L4129" i="6"/>
  <c r="M4129" i="6"/>
  <c r="N4129" i="6"/>
  <c r="O4129" i="6"/>
  <c r="H4130" i="6"/>
  <c r="I4130" i="6"/>
  <c r="J4130" i="6"/>
  <c r="K4130" i="6"/>
  <c r="L4130" i="6"/>
  <c r="M4130" i="6"/>
  <c r="N4130" i="6"/>
  <c r="O4130" i="6"/>
  <c r="H4131" i="6"/>
  <c r="I4131" i="6"/>
  <c r="J4131" i="6"/>
  <c r="K4131" i="6"/>
  <c r="L4131" i="6"/>
  <c r="M4131" i="6"/>
  <c r="N4131" i="6"/>
  <c r="O4131" i="6"/>
  <c r="H4132" i="6"/>
  <c r="I4132" i="6"/>
  <c r="J4132" i="6"/>
  <c r="K4132" i="6"/>
  <c r="L4132" i="6"/>
  <c r="M4132" i="6"/>
  <c r="N4132" i="6"/>
  <c r="O4132" i="6"/>
  <c r="H4133" i="6"/>
  <c r="I4133" i="6"/>
  <c r="J4133" i="6"/>
  <c r="K4133" i="6"/>
  <c r="L4133" i="6"/>
  <c r="M4133" i="6"/>
  <c r="N4133" i="6"/>
  <c r="O4133" i="6"/>
  <c r="H4134" i="6"/>
  <c r="I4134" i="6"/>
  <c r="J4134" i="6"/>
  <c r="K4134" i="6"/>
  <c r="L4134" i="6"/>
  <c r="M4134" i="6"/>
  <c r="N4134" i="6"/>
  <c r="O4134" i="6"/>
  <c r="H4135" i="6"/>
  <c r="I4135" i="6"/>
  <c r="J4135" i="6"/>
  <c r="K4135" i="6"/>
  <c r="L4135" i="6"/>
  <c r="M4135" i="6"/>
  <c r="N4135" i="6"/>
  <c r="O4135" i="6"/>
  <c r="H4136" i="6"/>
  <c r="I4136" i="6"/>
  <c r="J4136" i="6"/>
  <c r="K4136" i="6"/>
  <c r="L4136" i="6"/>
  <c r="M4136" i="6"/>
  <c r="N4136" i="6"/>
  <c r="O4136" i="6"/>
  <c r="H4137" i="6"/>
  <c r="I4137" i="6"/>
  <c r="J4137" i="6"/>
  <c r="K4137" i="6"/>
  <c r="L4137" i="6"/>
  <c r="M4137" i="6"/>
  <c r="N4137" i="6"/>
  <c r="O4137" i="6"/>
  <c r="H4138" i="6"/>
  <c r="I4138" i="6"/>
  <c r="J4138" i="6"/>
  <c r="K4138" i="6"/>
  <c r="L4138" i="6"/>
  <c r="M4138" i="6"/>
  <c r="N4138" i="6"/>
  <c r="O4138" i="6"/>
  <c r="H4139" i="6"/>
  <c r="I4139" i="6"/>
  <c r="J4139" i="6"/>
  <c r="K4139" i="6"/>
  <c r="L4139" i="6"/>
  <c r="M4139" i="6"/>
  <c r="N4139" i="6"/>
  <c r="O4139" i="6"/>
  <c r="H4140" i="6"/>
  <c r="I4140" i="6"/>
  <c r="J4140" i="6"/>
  <c r="K4140" i="6"/>
  <c r="L4140" i="6"/>
  <c r="M4140" i="6"/>
  <c r="N4140" i="6"/>
  <c r="O4140" i="6"/>
  <c r="H4141" i="6"/>
  <c r="I4141" i="6"/>
  <c r="J4141" i="6"/>
  <c r="K4141" i="6"/>
  <c r="L4141" i="6"/>
  <c r="M4141" i="6"/>
  <c r="N4141" i="6"/>
  <c r="O4141" i="6"/>
  <c r="H4142" i="6"/>
  <c r="I4142" i="6"/>
  <c r="J4142" i="6"/>
  <c r="K4142" i="6"/>
  <c r="L4142" i="6"/>
  <c r="M4142" i="6"/>
  <c r="N4142" i="6"/>
  <c r="O4142" i="6"/>
  <c r="H4143" i="6"/>
  <c r="I4143" i="6"/>
  <c r="J4143" i="6"/>
  <c r="K4143" i="6"/>
  <c r="L4143" i="6"/>
  <c r="M4143" i="6"/>
  <c r="N4143" i="6"/>
  <c r="O4143" i="6"/>
  <c r="H4144" i="6"/>
  <c r="I4144" i="6"/>
  <c r="J4144" i="6"/>
  <c r="K4144" i="6"/>
  <c r="L4144" i="6"/>
  <c r="M4144" i="6"/>
  <c r="N4144" i="6"/>
  <c r="O4144" i="6"/>
  <c r="H4145" i="6"/>
  <c r="I4145" i="6"/>
  <c r="J4145" i="6"/>
  <c r="K4145" i="6"/>
  <c r="L4145" i="6"/>
  <c r="M4145" i="6"/>
  <c r="N4145" i="6"/>
  <c r="O4145" i="6"/>
  <c r="H4146" i="6"/>
  <c r="I4146" i="6"/>
  <c r="J4146" i="6"/>
  <c r="K4146" i="6"/>
  <c r="L4146" i="6"/>
  <c r="M4146" i="6"/>
  <c r="N4146" i="6"/>
  <c r="O4146" i="6"/>
  <c r="H4147" i="6"/>
  <c r="I4147" i="6"/>
  <c r="J4147" i="6"/>
  <c r="K4147" i="6"/>
  <c r="L4147" i="6"/>
  <c r="M4147" i="6"/>
  <c r="N4147" i="6"/>
  <c r="O4147" i="6"/>
  <c r="H4148" i="6"/>
  <c r="I4148" i="6"/>
  <c r="J4148" i="6"/>
  <c r="K4148" i="6"/>
  <c r="L4148" i="6"/>
  <c r="M4148" i="6"/>
  <c r="N4148" i="6"/>
  <c r="O4148" i="6"/>
  <c r="H4149" i="6"/>
  <c r="I4149" i="6"/>
  <c r="J4149" i="6"/>
  <c r="K4149" i="6"/>
  <c r="L4149" i="6"/>
  <c r="M4149" i="6"/>
  <c r="N4149" i="6"/>
  <c r="O4149" i="6"/>
  <c r="H4150" i="6"/>
  <c r="I4150" i="6"/>
  <c r="J4150" i="6"/>
  <c r="K4150" i="6"/>
  <c r="L4150" i="6"/>
  <c r="M4150" i="6"/>
  <c r="N4150" i="6"/>
  <c r="O4150" i="6"/>
  <c r="H4151" i="6"/>
  <c r="I4151" i="6"/>
  <c r="J4151" i="6"/>
  <c r="K4151" i="6"/>
  <c r="L4151" i="6"/>
  <c r="M4151" i="6"/>
  <c r="N4151" i="6"/>
  <c r="O4151" i="6"/>
  <c r="H4152" i="6"/>
  <c r="I4152" i="6"/>
  <c r="J4152" i="6"/>
  <c r="K4152" i="6"/>
  <c r="L4152" i="6"/>
  <c r="M4152" i="6"/>
  <c r="N4152" i="6"/>
  <c r="O4152" i="6"/>
  <c r="H4153" i="6"/>
  <c r="I4153" i="6"/>
  <c r="J4153" i="6"/>
  <c r="K4153" i="6"/>
  <c r="L4153" i="6"/>
  <c r="M4153" i="6"/>
  <c r="N4153" i="6"/>
  <c r="O4153" i="6"/>
  <c r="H4154" i="6"/>
  <c r="I4154" i="6"/>
  <c r="J4154" i="6"/>
  <c r="K4154" i="6"/>
  <c r="L4154" i="6"/>
  <c r="M4154" i="6"/>
  <c r="N4154" i="6"/>
  <c r="O4154" i="6"/>
  <c r="H4155" i="6"/>
  <c r="I4155" i="6"/>
  <c r="J4155" i="6"/>
  <c r="K4155" i="6"/>
  <c r="L4155" i="6"/>
  <c r="M4155" i="6"/>
  <c r="N4155" i="6"/>
  <c r="O4155" i="6"/>
  <c r="H4156" i="6"/>
  <c r="I4156" i="6"/>
  <c r="J4156" i="6"/>
  <c r="K4156" i="6"/>
  <c r="L4156" i="6"/>
  <c r="M4156" i="6"/>
  <c r="N4156" i="6"/>
  <c r="O4156" i="6"/>
  <c r="H4157" i="6"/>
  <c r="I4157" i="6"/>
  <c r="J4157" i="6"/>
  <c r="K4157" i="6"/>
  <c r="L4157" i="6"/>
  <c r="M4157" i="6"/>
  <c r="N4157" i="6"/>
  <c r="O4157" i="6"/>
  <c r="H4158" i="6"/>
  <c r="I4158" i="6"/>
  <c r="J4158" i="6"/>
  <c r="K4158" i="6"/>
  <c r="L4158" i="6"/>
  <c r="M4158" i="6"/>
  <c r="N4158" i="6"/>
  <c r="O4158" i="6"/>
  <c r="H4159" i="6"/>
  <c r="I4159" i="6"/>
  <c r="J4159" i="6"/>
  <c r="K4159" i="6"/>
  <c r="L4159" i="6"/>
  <c r="M4159" i="6"/>
  <c r="N4159" i="6"/>
  <c r="O4159" i="6"/>
  <c r="H4160" i="6"/>
  <c r="I4160" i="6"/>
  <c r="J4160" i="6"/>
  <c r="K4160" i="6"/>
  <c r="L4160" i="6"/>
  <c r="M4160" i="6"/>
  <c r="N4160" i="6"/>
  <c r="O4160" i="6"/>
  <c r="H4161" i="6"/>
  <c r="I4161" i="6"/>
  <c r="J4161" i="6"/>
  <c r="K4161" i="6"/>
  <c r="L4161" i="6"/>
  <c r="M4161" i="6"/>
  <c r="N4161" i="6"/>
  <c r="O4161" i="6"/>
  <c r="H4162" i="6"/>
  <c r="I4162" i="6"/>
  <c r="J4162" i="6"/>
  <c r="K4162" i="6"/>
  <c r="L4162" i="6"/>
  <c r="M4162" i="6"/>
  <c r="N4162" i="6"/>
  <c r="O4162" i="6"/>
  <c r="H4163" i="6"/>
  <c r="I4163" i="6"/>
  <c r="J4163" i="6"/>
  <c r="K4163" i="6"/>
  <c r="L4163" i="6"/>
  <c r="M4163" i="6"/>
  <c r="N4163" i="6"/>
  <c r="O4163" i="6"/>
  <c r="H4164" i="6"/>
  <c r="I4164" i="6"/>
  <c r="J4164" i="6"/>
  <c r="K4164" i="6"/>
  <c r="L4164" i="6"/>
  <c r="M4164" i="6"/>
  <c r="N4164" i="6"/>
  <c r="O4164" i="6"/>
  <c r="H4165" i="6"/>
  <c r="I4165" i="6"/>
  <c r="J4165" i="6"/>
  <c r="K4165" i="6"/>
  <c r="L4165" i="6"/>
  <c r="M4165" i="6"/>
  <c r="N4165" i="6"/>
  <c r="O4165" i="6"/>
  <c r="H4166" i="6"/>
  <c r="I4166" i="6"/>
  <c r="J4166" i="6"/>
  <c r="K4166" i="6"/>
  <c r="L4166" i="6"/>
  <c r="M4166" i="6"/>
  <c r="N4166" i="6"/>
  <c r="O4166" i="6"/>
  <c r="H4167" i="6"/>
  <c r="I4167" i="6"/>
  <c r="J4167" i="6"/>
  <c r="K4167" i="6"/>
  <c r="L4167" i="6"/>
  <c r="M4167" i="6"/>
  <c r="N4167" i="6"/>
  <c r="O4167" i="6"/>
  <c r="H4168" i="6"/>
  <c r="I4168" i="6"/>
  <c r="J4168" i="6"/>
  <c r="K4168" i="6"/>
  <c r="L4168" i="6"/>
  <c r="M4168" i="6"/>
  <c r="N4168" i="6"/>
  <c r="O4168" i="6"/>
  <c r="H4169" i="6"/>
  <c r="I4169" i="6"/>
  <c r="J4169" i="6"/>
  <c r="K4169" i="6"/>
  <c r="L4169" i="6"/>
  <c r="M4169" i="6"/>
  <c r="N4169" i="6"/>
  <c r="O4169" i="6"/>
  <c r="H4170" i="6"/>
  <c r="I4170" i="6"/>
  <c r="J4170" i="6"/>
  <c r="K4170" i="6"/>
  <c r="L4170" i="6"/>
  <c r="M4170" i="6"/>
  <c r="N4170" i="6"/>
  <c r="O4170" i="6"/>
  <c r="H4171" i="6"/>
  <c r="I4171" i="6"/>
  <c r="J4171" i="6"/>
  <c r="K4171" i="6"/>
  <c r="L4171" i="6"/>
  <c r="M4171" i="6"/>
  <c r="N4171" i="6"/>
  <c r="O4171" i="6"/>
  <c r="H4172" i="6"/>
  <c r="I4172" i="6"/>
  <c r="J4172" i="6"/>
  <c r="K4172" i="6"/>
  <c r="L4172" i="6"/>
  <c r="M4172" i="6"/>
  <c r="N4172" i="6"/>
  <c r="O4172" i="6"/>
  <c r="H4173" i="6"/>
  <c r="I4173" i="6"/>
  <c r="J4173" i="6"/>
  <c r="K4173" i="6"/>
  <c r="L4173" i="6"/>
  <c r="M4173" i="6"/>
  <c r="N4173" i="6"/>
  <c r="O4173" i="6"/>
  <c r="H4174" i="6"/>
  <c r="I4174" i="6"/>
  <c r="J4174" i="6"/>
  <c r="K4174" i="6"/>
  <c r="L4174" i="6"/>
  <c r="M4174" i="6"/>
  <c r="N4174" i="6"/>
  <c r="O4174" i="6"/>
  <c r="H4175" i="6"/>
  <c r="I4175" i="6"/>
  <c r="J4175" i="6"/>
  <c r="K4175" i="6"/>
  <c r="L4175" i="6"/>
  <c r="M4175" i="6"/>
  <c r="N4175" i="6"/>
  <c r="O4175" i="6"/>
  <c r="H4176" i="6"/>
  <c r="I4176" i="6"/>
  <c r="J4176" i="6"/>
  <c r="K4176" i="6"/>
  <c r="L4176" i="6"/>
  <c r="M4176" i="6"/>
  <c r="N4176" i="6"/>
  <c r="O4176" i="6"/>
  <c r="H4177" i="6"/>
  <c r="I4177" i="6"/>
  <c r="J4177" i="6"/>
  <c r="K4177" i="6"/>
  <c r="L4177" i="6"/>
  <c r="M4177" i="6"/>
  <c r="N4177" i="6"/>
  <c r="O4177" i="6"/>
  <c r="H4178" i="6"/>
  <c r="I4178" i="6"/>
  <c r="J4178" i="6"/>
  <c r="K4178" i="6"/>
  <c r="L4178" i="6"/>
  <c r="M4178" i="6"/>
  <c r="N4178" i="6"/>
  <c r="O4178" i="6"/>
  <c r="H4179" i="6"/>
  <c r="I4179" i="6"/>
  <c r="J4179" i="6"/>
  <c r="K4179" i="6"/>
  <c r="L4179" i="6"/>
  <c r="M4179" i="6"/>
  <c r="N4179" i="6"/>
  <c r="O4179" i="6"/>
  <c r="H4180" i="6"/>
  <c r="I4180" i="6"/>
  <c r="J4180" i="6"/>
  <c r="K4180" i="6"/>
  <c r="L4180" i="6"/>
  <c r="M4180" i="6"/>
  <c r="N4180" i="6"/>
  <c r="O4180" i="6"/>
  <c r="H4181" i="6"/>
  <c r="I4181" i="6"/>
  <c r="J4181" i="6"/>
  <c r="K4181" i="6"/>
  <c r="L4181" i="6"/>
  <c r="M4181" i="6"/>
  <c r="N4181" i="6"/>
  <c r="O4181" i="6"/>
  <c r="H4182" i="6"/>
  <c r="I4182" i="6"/>
  <c r="J4182" i="6"/>
  <c r="K4182" i="6"/>
  <c r="L4182" i="6"/>
  <c r="M4182" i="6"/>
  <c r="N4182" i="6"/>
  <c r="O4182" i="6"/>
  <c r="H4183" i="6"/>
  <c r="I4183" i="6"/>
  <c r="J4183" i="6"/>
  <c r="K4183" i="6"/>
  <c r="L4183" i="6"/>
  <c r="M4183" i="6"/>
  <c r="N4183" i="6"/>
  <c r="O4183" i="6"/>
  <c r="H4184" i="6"/>
  <c r="I4184" i="6"/>
  <c r="J4184" i="6"/>
  <c r="K4184" i="6"/>
  <c r="L4184" i="6"/>
  <c r="M4184" i="6"/>
  <c r="N4184" i="6"/>
  <c r="O4184" i="6"/>
  <c r="H4185" i="6"/>
  <c r="I4185" i="6"/>
  <c r="J4185" i="6"/>
  <c r="K4185" i="6"/>
  <c r="L4185" i="6"/>
  <c r="M4185" i="6"/>
  <c r="N4185" i="6"/>
  <c r="O4185" i="6"/>
  <c r="H4186" i="6"/>
  <c r="I4186" i="6"/>
  <c r="J4186" i="6"/>
  <c r="K4186" i="6"/>
  <c r="L4186" i="6"/>
  <c r="M4186" i="6"/>
  <c r="N4186" i="6"/>
  <c r="O4186" i="6"/>
  <c r="H4187" i="6"/>
  <c r="I4187" i="6"/>
  <c r="J4187" i="6"/>
  <c r="K4187" i="6"/>
  <c r="L4187" i="6"/>
  <c r="M4187" i="6"/>
  <c r="N4187" i="6"/>
  <c r="O4187" i="6"/>
  <c r="H4188" i="6"/>
  <c r="I4188" i="6"/>
  <c r="J4188" i="6"/>
  <c r="K4188" i="6"/>
  <c r="L4188" i="6"/>
  <c r="M4188" i="6"/>
  <c r="N4188" i="6"/>
  <c r="O4188" i="6"/>
  <c r="H4189" i="6"/>
  <c r="I4189" i="6"/>
  <c r="J4189" i="6"/>
  <c r="K4189" i="6"/>
  <c r="L4189" i="6"/>
  <c r="M4189" i="6"/>
  <c r="N4189" i="6"/>
  <c r="O4189" i="6"/>
  <c r="H4190" i="6"/>
  <c r="I4190" i="6"/>
  <c r="J4190" i="6"/>
  <c r="K4190" i="6"/>
  <c r="L4190" i="6"/>
  <c r="M4190" i="6"/>
  <c r="N4190" i="6"/>
  <c r="O4190" i="6"/>
  <c r="H4191" i="6"/>
  <c r="I4191" i="6"/>
  <c r="J4191" i="6"/>
  <c r="K4191" i="6"/>
  <c r="L4191" i="6"/>
  <c r="M4191" i="6"/>
  <c r="N4191" i="6"/>
  <c r="O4191" i="6"/>
  <c r="H4192" i="6"/>
  <c r="I4192" i="6"/>
  <c r="J4192" i="6"/>
  <c r="K4192" i="6"/>
  <c r="L4192" i="6"/>
  <c r="M4192" i="6"/>
  <c r="N4192" i="6"/>
  <c r="O4192" i="6"/>
  <c r="H4193" i="6"/>
  <c r="I4193" i="6"/>
  <c r="J4193" i="6"/>
  <c r="K4193" i="6"/>
  <c r="L4193" i="6"/>
  <c r="M4193" i="6"/>
  <c r="N4193" i="6"/>
  <c r="O4193" i="6"/>
  <c r="H4194" i="6"/>
  <c r="I4194" i="6"/>
  <c r="J4194" i="6"/>
  <c r="K4194" i="6"/>
  <c r="L4194" i="6"/>
  <c r="M4194" i="6"/>
  <c r="N4194" i="6"/>
  <c r="O4194" i="6"/>
  <c r="H4195" i="6"/>
  <c r="I4195" i="6"/>
  <c r="J4195" i="6"/>
  <c r="K4195" i="6"/>
  <c r="L4195" i="6"/>
  <c r="M4195" i="6"/>
  <c r="N4195" i="6"/>
  <c r="O4195" i="6"/>
  <c r="H4196" i="6"/>
  <c r="I4196" i="6"/>
  <c r="J4196" i="6"/>
  <c r="K4196" i="6"/>
  <c r="L4196" i="6"/>
  <c r="M4196" i="6"/>
  <c r="N4196" i="6"/>
  <c r="O4196" i="6"/>
  <c r="H4197" i="6"/>
  <c r="I4197" i="6"/>
  <c r="J4197" i="6"/>
  <c r="K4197" i="6"/>
  <c r="L4197" i="6"/>
  <c r="M4197" i="6"/>
  <c r="N4197" i="6"/>
  <c r="O4197" i="6"/>
  <c r="H4198" i="6"/>
  <c r="I4198" i="6"/>
  <c r="J4198" i="6"/>
  <c r="K4198" i="6"/>
  <c r="L4198" i="6"/>
  <c r="M4198" i="6"/>
  <c r="N4198" i="6"/>
  <c r="O4198" i="6"/>
  <c r="H4199" i="6"/>
  <c r="I4199" i="6"/>
  <c r="J4199" i="6"/>
  <c r="K4199" i="6"/>
  <c r="L4199" i="6"/>
  <c r="M4199" i="6"/>
  <c r="N4199" i="6"/>
  <c r="O4199" i="6"/>
  <c r="H4200" i="6"/>
  <c r="I4200" i="6"/>
  <c r="J4200" i="6"/>
  <c r="K4200" i="6"/>
  <c r="L4200" i="6"/>
  <c r="M4200" i="6"/>
  <c r="N4200" i="6"/>
  <c r="O4200" i="6"/>
  <c r="H4201" i="6"/>
  <c r="I4201" i="6"/>
  <c r="J4201" i="6"/>
  <c r="K4201" i="6"/>
  <c r="L4201" i="6"/>
  <c r="M4201" i="6"/>
  <c r="N4201" i="6"/>
  <c r="O4201" i="6"/>
  <c r="H4202" i="6"/>
  <c r="I4202" i="6"/>
  <c r="J4202" i="6"/>
  <c r="K4202" i="6"/>
  <c r="L4202" i="6"/>
  <c r="M4202" i="6"/>
  <c r="N4202" i="6"/>
  <c r="O4202" i="6"/>
  <c r="H4203" i="6"/>
  <c r="I4203" i="6"/>
  <c r="J4203" i="6"/>
  <c r="K4203" i="6"/>
  <c r="L4203" i="6"/>
  <c r="M4203" i="6"/>
  <c r="N4203" i="6"/>
  <c r="O4203" i="6"/>
  <c r="H4204" i="6"/>
  <c r="I4204" i="6"/>
  <c r="J4204" i="6"/>
  <c r="K4204" i="6"/>
  <c r="L4204" i="6"/>
  <c r="M4204" i="6"/>
  <c r="N4204" i="6"/>
  <c r="O4204" i="6"/>
  <c r="H4205" i="6"/>
  <c r="I4205" i="6"/>
  <c r="J4205" i="6"/>
  <c r="K4205" i="6"/>
  <c r="L4205" i="6"/>
  <c r="M4205" i="6"/>
  <c r="N4205" i="6"/>
  <c r="O4205" i="6"/>
  <c r="H4206" i="6"/>
  <c r="I4206" i="6"/>
  <c r="J4206" i="6"/>
  <c r="K4206" i="6"/>
  <c r="L4206" i="6"/>
  <c r="M4206" i="6"/>
  <c r="N4206" i="6"/>
  <c r="O4206" i="6"/>
  <c r="H4207" i="6"/>
  <c r="I4207" i="6"/>
  <c r="J4207" i="6"/>
  <c r="K4207" i="6"/>
  <c r="L4207" i="6"/>
  <c r="M4207" i="6"/>
  <c r="N4207" i="6"/>
  <c r="O4207" i="6"/>
  <c r="H4208" i="6"/>
  <c r="I4208" i="6"/>
  <c r="J4208" i="6"/>
  <c r="K4208" i="6"/>
  <c r="L4208" i="6"/>
  <c r="M4208" i="6"/>
  <c r="N4208" i="6"/>
  <c r="O4208" i="6"/>
  <c r="H4209" i="6"/>
  <c r="I4209" i="6"/>
  <c r="J4209" i="6"/>
  <c r="K4209" i="6"/>
  <c r="L4209" i="6"/>
  <c r="M4209" i="6"/>
  <c r="N4209" i="6"/>
  <c r="O4209" i="6"/>
  <c r="H4210" i="6"/>
  <c r="I4210" i="6"/>
  <c r="J4210" i="6"/>
  <c r="K4210" i="6"/>
  <c r="L4210" i="6"/>
  <c r="M4210" i="6"/>
  <c r="N4210" i="6"/>
  <c r="O4210" i="6"/>
  <c r="H4211" i="6"/>
  <c r="I4211" i="6"/>
  <c r="J4211" i="6"/>
  <c r="K4211" i="6"/>
  <c r="L4211" i="6"/>
  <c r="M4211" i="6"/>
  <c r="N4211" i="6"/>
  <c r="O4211" i="6"/>
  <c r="H4212" i="6"/>
  <c r="I4212" i="6"/>
  <c r="J4212" i="6"/>
  <c r="K4212" i="6"/>
  <c r="L4212" i="6"/>
  <c r="M4212" i="6"/>
  <c r="N4212" i="6"/>
  <c r="O4212" i="6"/>
  <c r="H4213" i="6"/>
  <c r="I4213" i="6"/>
  <c r="J4213" i="6"/>
  <c r="K4213" i="6"/>
  <c r="L4213" i="6"/>
  <c r="M4213" i="6"/>
  <c r="N4213" i="6"/>
  <c r="O4213" i="6"/>
  <c r="H4214" i="6"/>
  <c r="I4214" i="6"/>
  <c r="J4214" i="6"/>
  <c r="K4214" i="6"/>
  <c r="L4214" i="6"/>
  <c r="M4214" i="6"/>
  <c r="N4214" i="6"/>
  <c r="O4214" i="6"/>
  <c r="H4215" i="6"/>
  <c r="I4215" i="6"/>
  <c r="J4215" i="6"/>
  <c r="K4215" i="6"/>
  <c r="L4215" i="6"/>
  <c r="M4215" i="6"/>
  <c r="N4215" i="6"/>
  <c r="O4215" i="6"/>
  <c r="H4216" i="6"/>
  <c r="I4216" i="6"/>
  <c r="J4216" i="6"/>
  <c r="K4216" i="6"/>
  <c r="L4216" i="6"/>
  <c r="M4216" i="6"/>
  <c r="N4216" i="6"/>
  <c r="O4216" i="6"/>
  <c r="H4217" i="6"/>
  <c r="I4217" i="6"/>
  <c r="J4217" i="6"/>
  <c r="K4217" i="6"/>
  <c r="L4217" i="6"/>
  <c r="M4217" i="6"/>
  <c r="N4217" i="6"/>
  <c r="O4217" i="6"/>
  <c r="H4218" i="6"/>
  <c r="I4218" i="6"/>
  <c r="J4218" i="6"/>
  <c r="K4218" i="6"/>
  <c r="L4218" i="6"/>
  <c r="M4218" i="6"/>
  <c r="N4218" i="6"/>
  <c r="O4218" i="6"/>
  <c r="H4219" i="6"/>
  <c r="I4219" i="6"/>
  <c r="J4219" i="6"/>
  <c r="K4219" i="6"/>
  <c r="L4219" i="6"/>
  <c r="M4219" i="6"/>
  <c r="N4219" i="6"/>
  <c r="O4219" i="6"/>
  <c r="H4220" i="6"/>
  <c r="I4220" i="6"/>
  <c r="J4220" i="6"/>
  <c r="K4220" i="6"/>
  <c r="L4220" i="6"/>
  <c r="M4220" i="6"/>
  <c r="N4220" i="6"/>
  <c r="O4220" i="6"/>
  <c r="H4221" i="6"/>
  <c r="I4221" i="6"/>
  <c r="J4221" i="6"/>
  <c r="K4221" i="6"/>
  <c r="L4221" i="6"/>
  <c r="M4221" i="6"/>
  <c r="N4221" i="6"/>
  <c r="O4221" i="6"/>
  <c r="H4222" i="6"/>
  <c r="I4222" i="6"/>
  <c r="J4222" i="6"/>
  <c r="K4222" i="6"/>
  <c r="L4222" i="6"/>
  <c r="M4222" i="6"/>
  <c r="N4222" i="6"/>
  <c r="O4222" i="6"/>
  <c r="H4223" i="6"/>
  <c r="I4223" i="6"/>
  <c r="J4223" i="6"/>
  <c r="K4223" i="6"/>
  <c r="L4223" i="6"/>
  <c r="M4223" i="6"/>
  <c r="N4223" i="6"/>
  <c r="O4223" i="6"/>
  <c r="H4224" i="6"/>
  <c r="I4224" i="6"/>
  <c r="J4224" i="6"/>
  <c r="K4224" i="6"/>
  <c r="L4224" i="6"/>
  <c r="M4224" i="6"/>
  <c r="N4224" i="6"/>
  <c r="O4224" i="6"/>
  <c r="H4225" i="6"/>
  <c r="I4225" i="6"/>
  <c r="J4225" i="6"/>
  <c r="K4225" i="6"/>
  <c r="L4225" i="6"/>
  <c r="M4225" i="6"/>
  <c r="N4225" i="6"/>
  <c r="O4225" i="6"/>
  <c r="H4226" i="6"/>
  <c r="I4226" i="6"/>
  <c r="J4226" i="6"/>
  <c r="K4226" i="6"/>
  <c r="L4226" i="6"/>
  <c r="M4226" i="6"/>
  <c r="N4226" i="6"/>
  <c r="O4226" i="6"/>
  <c r="H4227" i="6"/>
  <c r="I4227" i="6"/>
  <c r="J4227" i="6"/>
  <c r="K4227" i="6"/>
  <c r="L4227" i="6"/>
  <c r="M4227" i="6"/>
  <c r="N4227" i="6"/>
  <c r="O4227" i="6"/>
  <c r="H4228" i="6"/>
  <c r="I4228" i="6"/>
  <c r="J4228" i="6"/>
  <c r="K4228" i="6"/>
  <c r="L4228" i="6"/>
  <c r="M4228" i="6"/>
  <c r="N4228" i="6"/>
  <c r="O4228" i="6"/>
  <c r="H4229" i="6"/>
  <c r="I4229" i="6"/>
  <c r="J4229" i="6"/>
  <c r="K4229" i="6"/>
  <c r="L4229" i="6"/>
  <c r="M4229" i="6"/>
  <c r="N4229" i="6"/>
  <c r="O4229" i="6"/>
  <c r="H4230" i="6"/>
  <c r="I4230" i="6"/>
  <c r="J4230" i="6"/>
  <c r="K4230" i="6"/>
  <c r="L4230" i="6"/>
  <c r="M4230" i="6"/>
  <c r="N4230" i="6"/>
  <c r="O4230" i="6"/>
  <c r="H4231" i="6"/>
  <c r="I4231" i="6"/>
  <c r="J4231" i="6"/>
  <c r="K4231" i="6"/>
  <c r="L4231" i="6"/>
  <c r="M4231" i="6"/>
  <c r="N4231" i="6"/>
  <c r="O4231" i="6"/>
  <c r="H4232" i="6"/>
  <c r="I4232" i="6"/>
  <c r="J4232" i="6"/>
  <c r="K4232" i="6"/>
  <c r="L4232" i="6"/>
  <c r="M4232" i="6"/>
  <c r="N4232" i="6"/>
  <c r="O4232" i="6"/>
  <c r="H4233" i="6"/>
  <c r="I4233" i="6"/>
  <c r="J4233" i="6"/>
  <c r="K4233" i="6"/>
  <c r="L4233" i="6"/>
  <c r="M4233" i="6"/>
  <c r="N4233" i="6"/>
  <c r="O4233" i="6"/>
  <c r="H4234" i="6"/>
  <c r="I4234" i="6"/>
  <c r="J4234" i="6"/>
  <c r="K4234" i="6"/>
  <c r="L4234" i="6"/>
  <c r="M4234" i="6"/>
  <c r="N4234" i="6"/>
  <c r="O4234" i="6"/>
  <c r="H4235" i="6"/>
  <c r="I4235" i="6"/>
  <c r="J4235" i="6"/>
  <c r="K4235" i="6"/>
  <c r="L4235" i="6"/>
  <c r="M4235" i="6"/>
  <c r="N4235" i="6"/>
  <c r="O4235" i="6"/>
  <c r="H4236" i="6"/>
  <c r="I4236" i="6"/>
  <c r="J4236" i="6"/>
  <c r="K4236" i="6"/>
  <c r="L4236" i="6"/>
  <c r="M4236" i="6"/>
  <c r="N4236" i="6"/>
  <c r="O4236" i="6"/>
  <c r="H4237" i="6"/>
  <c r="I4237" i="6"/>
  <c r="J4237" i="6"/>
  <c r="K4237" i="6"/>
  <c r="L4237" i="6"/>
  <c r="M4237" i="6"/>
  <c r="N4237" i="6"/>
  <c r="O4237" i="6"/>
  <c r="H4238" i="6"/>
  <c r="I4238" i="6"/>
  <c r="J4238" i="6"/>
  <c r="K4238" i="6"/>
  <c r="L4238" i="6"/>
  <c r="M4238" i="6"/>
  <c r="N4238" i="6"/>
  <c r="O4238" i="6"/>
  <c r="H4239" i="6"/>
  <c r="I4239" i="6"/>
  <c r="J4239" i="6"/>
  <c r="K4239" i="6"/>
  <c r="L4239" i="6"/>
  <c r="M4239" i="6"/>
  <c r="N4239" i="6"/>
  <c r="O4239" i="6"/>
  <c r="H4240" i="6"/>
  <c r="I4240" i="6"/>
  <c r="J4240" i="6"/>
  <c r="K4240" i="6"/>
  <c r="L4240" i="6"/>
  <c r="M4240" i="6"/>
  <c r="N4240" i="6"/>
  <c r="O4240" i="6"/>
  <c r="H4241" i="6"/>
  <c r="I4241" i="6"/>
  <c r="J4241" i="6"/>
  <c r="K4241" i="6"/>
  <c r="L4241" i="6"/>
  <c r="M4241" i="6"/>
  <c r="N4241" i="6"/>
  <c r="O4241" i="6"/>
  <c r="H4242" i="6"/>
  <c r="I4242" i="6"/>
  <c r="J4242" i="6"/>
  <c r="K4242" i="6"/>
  <c r="L4242" i="6"/>
  <c r="M4242" i="6"/>
  <c r="N4242" i="6"/>
  <c r="O4242" i="6"/>
  <c r="H4243" i="6"/>
  <c r="I4243" i="6"/>
  <c r="J4243" i="6"/>
  <c r="K4243" i="6"/>
  <c r="L4243" i="6"/>
  <c r="M4243" i="6"/>
  <c r="N4243" i="6"/>
  <c r="O4243" i="6"/>
  <c r="H4244" i="6"/>
  <c r="I4244" i="6"/>
  <c r="J4244" i="6"/>
  <c r="K4244" i="6"/>
  <c r="L4244" i="6"/>
  <c r="M4244" i="6"/>
  <c r="N4244" i="6"/>
  <c r="O4244" i="6"/>
  <c r="H4245" i="6"/>
  <c r="I4245" i="6"/>
  <c r="J4245" i="6"/>
  <c r="K4245" i="6"/>
  <c r="L4245" i="6"/>
  <c r="M4245" i="6"/>
  <c r="N4245" i="6"/>
  <c r="O4245" i="6"/>
  <c r="H4246" i="6"/>
  <c r="I4246" i="6"/>
  <c r="J4246" i="6"/>
  <c r="K4246" i="6"/>
  <c r="L4246" i="6"/>
  <c r="M4246" i="6"/>
  <c r="N4246" i="6"/>
  <c r="O4246" i="6"/>
  <c r="H4247" i="6"/>
  <c r="I4247" i="6"/>
  <c r="J4247" i="6"/>
  <c r="K4247" i="6"/>
  <c r="L4247" i="6"/>
  <c r="M4247" i="6"/>
  <c r="N4247" i="6"/>
  <c r="O4247" i="6"/>
  <c r="H4248" i="6"/>
  <c r="I4248" i="6"/>
  <c r="J4248" i="6"/>
  <c r="K4248" i="6"/>
  <c r="L4248" i="6"/>
  <c r="M4248" i="6"/>
  <c r="N4248" i="6"/>
  <c r="O4248" i="6"/>
  <c r="H4249" i="6"/>
  <c r="I4249" i="6"/>
  <c r="J4249" i="6"/>
  <c r="K4249" i="6"/>
  <c r="L4249" i="6"/>
  <c r="M4249" i="6"/>
  <c r="N4249" i="6"/>
  <c r="O4249" i="6"/>
  <c r="H4250" i="6"/>
  <c r="I4250" i="6"/>
  <c r="J4250" i="6"/>
  <c r="K4250" i="6"/>
  <c r="L4250" i="6"/>
  <c r="M4250" i="6"/>
  <c r="N4250" i="6"/>
  <c r="O4250" i="6"/>
  <c r="H4251" i="6"/>
  <c r="I4251" i="6"/>
  <c r="J4251" i="6"/>
  <c r="K4251" i="6"/>
  <c r="L4251" i="6"/>
  <c r="M4251" i="6"/>
  <c r="N4251" i="6"/>
  <c r="O4251" i="6"/>
  <c r="H4252" i="6"/>
  <c r="I4252" i="6"/>
  <c r="J4252" i="6"/>
  <c r="K4252" i="6"/>
  <c r="L4252" i="6"/>
  <c r="M4252" i="6"/>
  <c r="N4252" i="6"/>
  <c r="O4252" i="6"/>
  <c r="H4253" i="6"/>
  <c r="I4253" i="6"/>
  <c r="J4253" i="6"/>
  <c r="K4253" i="6"/>
  <c r="L4253" i="6"/>
  <c r="M4253" i="6"/>
  <c r="N4253" i="6"/>
  <c r="O4253" i="6"/>
  <c r="H4254" i="6"/>
  <c r="I4254" i="6"/>
  <c r="J4254" i="6"/>
  <c r="K4254" i="6"/>
  <c r="L4254" i="6"/>
  <c r="M4254" i="6"/>
  <c r="N4254" i="6"/>
  <c r="O4254" i="6"/>
  <c r="H4255" i="6"/>
  <c r="I4255" i="6"/>
  <c r="J4255" i="6"/>
  <c r="K4255" i="6"/>
  <c r="L4255" i="6"/>
  <c r="M4255" i="6"/>
  <c r="N4255" i="6"/>
  <c r="O4255" i="6"/>
  <c r="H4256" i="6"/>
  <c r="I4256" i="6"/>
  <c r="J4256" i="6"/>
  <c r="K4256" i="6"/>
  <c r="L4256" i="6"/>
  <c r="M4256" i="6"/>
  <c r="N4256" i="6"/>
  <c r="O4256" i="6"/>
  <c r="H4257" i="6"/>
  <c r="I4257" i="6"/>
  <c r="J4257" i="6"/>
  <c r="K4257" i="6"/>
  <c r="L4257" i="6"/>
  <c r="M4257" i="6"/>
  <c r="N4257" i="6"/>
  <c r="O4257" i="6"/>
  <c r="H4258" i="6"/>
  <c r="I4258" i="6"/>
  <c r="J4258" i="6"/>
  <c r="K4258" i="6"/>
  <c r="L4258" i="6"/>
  <c r="M4258" i="6"/>
  <c r="N4258" i="6"/>
  <c r="O4258" i="6"/>
  <c r="H4259" i="6"/>
  <c r="I4259" i="6"/>
  <c r="J4259" i="6"/>
  <c r="K4259" i="6"/>
  <c r="L4259" i="6"/>
  <c r="M4259" i="6"/>
  <c r="N4259" i="6"/>
  <c r="O4259" i="6"/>
  <c r="H4260" i="6"/>
  <c r="I4260" i="6"/>
  <c r="J4260" i="6"/>
  <c r="K4260" i="6"/>
  <c r="L4260" i="6"/>
  <c r="M4260" i="6"/>
  <c r="N4260" i="6"/>
  <c r="O4260" i="6"/>
  <c r="H4261" i="6"/>
  <c r="I4261" i="6"/>
  <c r="J4261" i="6"/>
  <c r="K4261" i="6"/>
  <c r="L4261" i="6"/>
  <c r="M4261" i="6"/>
  <c r="N4261" i="6"/>
  <c r="O4261" i="6"/>
  <c r="H4262" i="6"/>
  <c r="I4262" i="6"/>
  <c r="J4262" i="6"/>
  <c r="K4262" i="6"/>
  <c r="L4262" i="6"/>
  <c r="M4262" i="6"/>
  <c r="N4262" i="6"/>
  <c r="O4262" i="6"/>
  <c r="H4263" i="6"/>
  <c r="I4263" i="6"/>
  <c r="J4263" i="6"/>
  <c r="K4263" i="6"/>
  <c r="L4263" i="6"/>
  <c r="M4263" i="6"/>
  <c r="N4263" i="6"/>
  <c r="O4263" i="6"/>
  <c r="H4264" i="6"/>
  <c r="I4264" i="6"/>
  <c r="J4264" i="6"/>
  <c r="K4264" i="6"/>
  <c r="L4264" i="6"/>
  <c r="M4264" i="6"/>
  <c r="N4264" i="6"/>
  <c r="O4264" i="6"/>
  <c r="H4265" i="6"/>
  <c r="I4265" i="6"/>
  <c r="J4265" i="6"/>
  <c r="K4265" i="6"/>
  <c r="L4265" i="6"/>
  <c r="M4265" i="6"/>
  <c r="N4265" i="6"/>
  <c r="O4265" i="6"/>
  <c r="H4266" i="6"/>
  <c r="I4266" i="6"/>
  <c r="J4266" i="6"/>
  <c r="K4266" i="6"/>
  <c r="L4266" i="6"/>
  <c r="M4266" i="6"/>
  <c r="N4266" i="6"/>
  <c r="O4266" i="6"/>
  <c r="H4267" i="6"/>
  <c r="I4267" i="6"/>
  <c r="J4267" i="6"/>
  <c r="K4267" i="6"/>
  <c r="L4267" i="6"/>
  <c r="M4267" i="6"/>
  <c r="N4267" i="6"/>
  <c r="O4267" i="6"/>
  <c r="H4268" i="6"/>
  <c r="I4268" i="6"/>
  <c r="J4268" i="6"/>
  <c r="K4268" i="6"/>
  <c r="L4268" i="6"/>
  <c r="M4268" i="6"/>
  <c r="N4268" i="6"/>
  <c r="O4268" i="6"/>
  <c r="H4269" i="6"/>
  <c r="I4269" i="6"/>
  <c r="J4269" i="6"/>
  <c r="K4269" i="6"/>
  <c r="L4269" i="6"/>
  <c r="M4269" i="6"/>
  <c r="N4269" i="6"/>
  <c r="O4269" i="6"/>
  <c r="H4270" i="6"/>
  <c r="I4270" i="6"/>
  <c r="J4270" i="6"/>
  <c r="K4270" i="6"/>
  <c r="L4270" i="6"/>
  <c r="M4270" i="6"/>
  <c r="N4270" i="6"/>
  <c r="O4270" i="6"/>
  <c r="H4271" i="6"/>
  <c r="I4271" i="6"/>
  <c r="J4271" i="6"/>
  <c r="K4271" i="6"/>
  <c r="L4271" i="6"/>
  <c r="M4271" i="6"/>
  <c r="N4271" i="6"/>
  <c r="O4271" i="6"/>
  <c r="H4272" i="6"/>
  <c r="I4272" i="6"/>
  <c r="J4272" i="6"/>
  <c r="K4272" i="6"/>
  <c r="L4272" i="6"/>
  <c r="M4272" i="6"/>
  <c r="N4272" i="6"/>
  <c r="O4272" i="6"/>
  <c r="H4273" i="6"/>
  <c r="I4273" i="6"/>
  <c r="J4273" i="6"/>
  <c r="K4273" i="6"/>
  <c r="L4273" i="6"/>
  <c r="M4273" i="6"/>
  <c r="N4273" i="6"/>
  <c r="O4273" i="6"/>
  <c r="H4274" i="6"/>
  <c r="I4274" i="6"/>
  <c r="J4274" i="6"/>
  <c r="K4274" i="6"/>
  <c r="L4274" i="6"/>
  <c r="M4274" i="6"/>
  <c r="N4274" i="6"/>
  <c r="O4274" i="6"/>
  <c r="H4275" i="6"/>
  <c r="I4275" i="6"/>
  <c r="J4275" i="6"/>
  <c r="K4275" i="6"/>
  <c r="L4275" i="6"/>
  <c r="M4275" i="6"/>
  <c r="N4275" i="6"/>
  <c r="O4275" i="6"/>
  <c r="H4276" i="6"/>
  <c r="I4276" i="6"/>
  <c r="J4276" i="6"/>
  <c r="K4276" i="6"/>
  <c r="L4276" i="6"/>
  <c r="M4276" i="6"/>
  <c r="N4276" i="6"/>
  <c r="O4276" i="6"/>
  <c r="H4277" i="6"/>
  <c r="I4277" i="6"/>
  <c r="J4277" i="6"/>
  <c r="K4277" i="6"/>
  <c r="L4277" i="6"/>
  <c r="M4277" i="6"/>
  <c r="N4277" i="6"/>
  <c r="O4277" i="6"/>
  <c r="H4278" i="6"/>
  <c r="I4278" i="6"/>
  <c r="J4278" i="6"/>
  <c r="K4278" i="6"/>
  <c r="L4278" i="6"/>
  <c r="M4278" i="6"/>
  <c r="N4278" i="6"/>
  <c r="O4278" i="6"/>
  <c r="H4279" i="6"/>
  <c r="I4279" i="6"/>
  <c r="J4279" i="6"/>
  <c r="K4279" i="6"/>
  <c r="L4279" i="6"/>
  <c r="M4279" i="6"/>
  <c r="N4279" i="6"/>
  <c r="O4279" i="6"/>
  <c r="H4280" i="6"/>
  <c r="I4280" i="6"/>
  <c r="J4280" i="6"/>
  <c r="K4280" i="6"/>
  <c r="L4280" i="6"/>
  <c r="M4280" i="6"/>
  <c r="N4280" i="6"/>
  <c r="O4280" i="6"/>
  <c r="H4281" i="6"/>
  <c r="I4281" i="6"/>
  <c r="J4281" i="6"/>
  <c r="K4281" i="6"/>
  <c r="L4281" i="6"/>
  <c r="M4281" i="6"/>
  <c r="N4281" i="6"/>
  <c r="O4281" i="6"/>
  <c r="H4282" i="6"/>
  <c r="I4282" i="6"/>
  <c r="J4282" i="6"/>
  <c r="K4282" i="6"/>
  <c r="L4282" i="6"/>
  <c r="M4282" i="6"/>
  <c r="N4282" i="6"/>
  <c r="O4282" i="6"/>
  <c r="H4283" i="6"/>
  <c r="I4283" i="6"/>
  <c r="J4283" i="6"/>
  <c r="K4283" i="6"/>
  <c r="L4283" i="6"/>
  <c r="M4283" i="6"/>
  <c r="N4283" i="6"/>
  <c r="O4283" i="6"/>
  <c r="H4284" i="6"/>
  <c r="I4284" i="6"/>
  <c r="J4284" i="6"/>
  <c r="K4284" i="6"/>
  <c r="L4284" i="6"/>
  <c r="M4284" i="6"/>
  <c r="N4284" i="6"/>
  <c r="O4284" i="6"/>
  <c r="H4285" i="6"/>
  <c r="I4285" i="6"/>
  <c r="J4285" i="6"/>
  <c r="K4285" i="6"/>
  <c r="L4285" i="6"/>
  <c r="M4285" i="6"/>
  <c r="N4285" i="6"/>
  <c r="O4285" i="6"/>
  <c r="H4286" i="6"/>
  <c r="I4286" i="6"/>
  <c r="J4286" i="6"/>
  <c r="K4286" i="6"/>
  <c r="L4286" i="6"/>
  <c r="M4286" i="6"/>
  <c r="N4286" i="6"/>
  <c r="O4286" i="6"/>
  <c r="H4287" i="6"/>
  <c r="I4287" i="6"/>
  <c r="J4287" i="6"/>
  <c r="K4287" i="6"/>
  <c r="L4287" i="6"/>
  <c r="M4287" i="6"/>
  <c r="N4287" i="6"/>
  <c r="O4287" i="6"/>
  <c r="H4288" i="6"/>
  <c r="I4288" i="6"/>
  <c r="J4288" i="6"/>
  <c r="K4288" i="6"/>
  <c r="L4288" i="6"/>
  <c r="M4288" i="6"/>
  <c r="N4288" i="6"/>
  <c r="O4288" i="6"/>
  <c r="H4289" i="6"/>
  <c r="I4289" i="6"/>
  <c r="J4289" i="6"/>
  <c r="K4289" i="6"/>
  <c r="L4289" i="6"/>
  <c r="M4289" i="6"/>
  <c r="N4289" i="6"/>
  <c r="O4289" i="6"/>
  <c r="H4290" i="6"/>
  <c r="I4290" i="6"/>
  <c r="J4290" i="6"/>
  <c r="K4290" i="6"/>
  <c r="L4290" i="6"/>
  <c r="M4290" i="6"/>
  <c r="N4290" i="6"/>
  <c r="O4290" i="6"/>
  <c r="H4291" i="6"/>
  <c r="I4291" i="6"/>
  <c r="J4291" i="6"/>
  <c r="K4291" i="6"/>
  <c r="L4291" i="6"/>
  <c r="M4291" i="6"/>
  <c r="N4291" i="6"/>
  <c r="O4291" i="6"/>
  <c r="H4292" i="6"/>
  <c r="I4292" i="6"/>
  <c r="J4292" i="6"/>
  <c r="K4292" i="6"/>
  <c r="L4292" i="6"/>
  <c r="M4292" i="6"/>
  <c r="N4292" i="6"/>
  <c r="O4292" i="6"/>
  <c r="H4293" i="6"/>
  <c r="I4293" i="6"/>
  <c r="J4293" i="6"/>
  <c r="K4293" i="6"/>
  <c r="L4293" i="6"/>
  <c r="M4293" i="6"/>
  <c r="N4293" i="6"/>
  <c r="O4293" i="6"/>
  <c r="H4294" i="6"/>
  <c r="I4294" i="6"/>
  <c r="J4294" i="6"/>
  <c r="K4294" i="6"/>
  <c r="L4294" i="6"/>
  <c r="M4294" i="6"/>
  <c r="N4294" i="6"/>
  <c r="O4294" i="6"/>
  <c r="H4295" i="6"/>
  <c r="I4295" i="6"/>
  <c r="J4295" i="6"/>
  <c r="K4295" i="6"/>
  <c r="L4295" i="6"/>
  <c r="M4295" i="6"/>
  <c r="N4295" i="6"/>
  <c r="O4295" i="6"/>
  <c r="H4296" i="6"/>
  <c r="I4296" i="6"/>
  <c r="J4296" i="6"/>
  <c r="K4296" i="6"/>
  <c r="L4296" i="6"/>
  <c r="M4296" i="6"/>
  <c r="N4296" i="6"/>
  <c r="O4296" i="6"/>
  <c r="H4297" i="6"/>
  <c r="I4297" i="6"/>
  <c r="J4297" i="6"/>
  <c r="K4297" i="6"/>
  <c r="L4297" i="6"/>
  <c r="M4297" i="6"/>
  <c r="N4297" i="6"/>
  <c r="O4297" i="6"/>
  <c r="H4298" i="6"/>
  <c r="I4298" i="6"/>
  <c r="J4298" i="6"/>
  <c r="K4298" i="6"/>
  <c r="L4298" i="6"/>
  <c r="M4298" i="6"/>
  <c r="N4298" i="6"/>
  <c r="O4298" i="6"/>
  <c r="H4299" i="6"/>
  <c r="I4299" i="6"/>
  <c r="J4299" i="6"/>
  <c r="K4299" i="6"/>
  <c r="L4299" i="6"/>
  <c r="M4299" i="6"/>
  <c r="N4299" i="6"/>
  <c r="O4299" i="6"/>
  <c r="H4300" i="6"/>
  <c r="I4300" i="6"/>
  <c r="J4300" i="6"/>
  <c r="K4300" i="6"/>
  <c r="L4300" i="6"/>
  <c r="M4300" i="6"/>
  <c r="N4300" i="6"/>
  <c r="O4300" i="6"/>
  <c r="H4301" i="6"/>
  <c r="I4301" i="6"/>
  <c r="J4301" i="6"/>
  <c r="K4301" i="6"/>
  <c r="L4301" i="6"/>
  <c r="M4301" i="6"/>
  <c r="N4301" i="6"/>
  <c r="O4301" i="6"/>
  <c r="H4302" i="6"/>
  <c r="I4302" i="6"/>
  <c r="J4302" i="6"/>
  <c r="K4302" i="6"/>
  <c r="L4302" i="6"/>
  <c r="M4302" i="6"/>
  <c r="N4302" i="6"/>
  <c r="O4302" i="6"/>
  <c r="H4303" i="6"/>
  <c r="I4303" i="6"/>
  <c r="J4303" i="6"/>
  <c r="K4303" i="6"/>
  <c r="L4303" i="6"/>
  <c r="M4303" i="6"/>
  <c r="N4303" i="6"/>
  <c r="O4303" i="6"/>
  <c r="H4304" i="6"/>
  <c r="I4304" i="6"/>
  <c r="J4304" i="6"/>
  <c r="K4304" i="6"/>
  <c r="L4304" i="6"/>
  <c r="M4304" i="6"/>
  <c r="N4304" i="6"/>
  <c r="O4304" i="6"/>
  <c r="H4305" i="6"/>
  <c r="I4305" i="6"/>
  <c r="J4305" i="6"/>
  <c r="K4305" i="6"/>
  <c r="L4305" i="6"/>
  <c r="M4305" i="6"/>
  <c r="N4305" i="6"/>
  <c r="O4305" i="6"/>
  <c r="H4306" i="6"/>
  <c r="I4306" i="6"/>
  <c r="J4306" i="6"/>
  <c r="K4306" i="6"/>
  <c r="L4306" i="6"/>
  <c r="M4306" i="6"/>
  <c r="N4306" i="6"/>
  <c r="O4306" i="6"/>
  <c r="H4307" i="6"/>
  <c r="I4307" i="6"/>
  <c r="J4307" i="6"/>
  <c r="K4307" i="6"/>
  <c r="L4307" i="6"/>
  <c r="M4307" i="6"/>
  <c r="N4307" i="6"/>
  <c r="O4307" i="6"/>
  <c r="H4308" i="6"/>
  <c r="I4308" i="6"/>
  <c r="J4308" i="6"/>
  <c r="K4308" i="6"/>
  <c r="L4308" i="6"/>
  <c r="M4308" i="6"/>
  <c r="N4308" i="6"/>
  <c r="O4308" i="6"/>
  <c r="H4309" i="6"/>
  <c r="I4309" i="6"/>
  <c r="J4309" i="6"/>
  <c r="K4309" i="6"/>
  <c r="L4309" i="6"/>
  <c r="M4309" i="6"/>
  <c r="N4309" i="6"/>
  <c r="O4309" i="6"/>
  <c r="H4310" i="6"/>
  <c r="I4310" i="6"/>
  <c r="J4310" i="6"/>
  <c r="K4310" i="6"/>
  <c r="L4310" i="6"/>
  <c r="M4310" i="6"/>
  <c r="N4310" i="6"/>
  <c r="O4310" i="6"/>
  <c r="H4311" i="6"/>
  <c r="I4311" i="6"/>
  <c r="J4311" i="6"/>
  <c r="K4311" i="6"/>
  <c r="L4311" i="6"/>
  <c r="M4311" i="6"/>
  <c r="N4311" i="6"/>
  <c r="O4311" i="6"/>
  <c r="H4312" i="6"/>
  <c r="I4312" i="6"/>
  <c r="J4312" i="6"/>
  <c r="K4312" i="6"/>
  <c r="L4312" i="6"/>
  <c r="M4312" i="6"/>
  <c r="N4312" i="6"/>
  <c r="O4312" i="6"/>
  <c r="H4313" i="6"/>
  <c r="I4313" i="6"/>
  <c r="J4313" i="6"/>
  <c r="K4313" i="6"/>
  <c r="L4313" i="6"/>
  <c r="M4313" i="6"/>
  <c r="N4313" i="6"/>
  <c r="O4313" i="6"/>
  <c r="H4314" i="6"/>
  <c r="I4314" i="6"/>
  <c r="J4314" i="6"/>
  <c r="K4314" i="6"/>
  <c r="L4314" i="6"/>
  <c r="M4314" i="6"/>
  <c r="N4314" i="6"/>
  <c r="O4314" i="6"/>
  <c r="H4315" i="6"/>
  <c r="I4315" i="6"/>
  <c r="J4315" i="6"/>
  <c r="K4315" i="6"/>
  <c r="L4315" i="6"/>
  <c r="M4315" i="6"/>
  <c r="N4315" i="6"/>
  <c r="O4315" i="6"/>
  <c r="H4316" i="6"/>
  <c r="I4316" i="6"/>
  <c r="J4316" i="6"/>
  <c r="K4316" i="6"/>
  <c r="L4316" i="6"/>
  <c r="M4316" i="6"/>
  <c r="N4316" i="6"/>
  <c r="O4316" i="6"/>
  <c r="H4317" i="6"/>
  <c r="I4317" i="6"/>
  <c r="J4317" i="6"/>
  <c r="K4317" i="6"/>
  <c r="L4317" i="6"/>
  <c r="M4317" i="6"/>
  <c r="N4317" i="6"/>
  <c r="O4317" i="6"/>
  <c r="H4318" i="6"/>
  <c r="I4318" i="6"/>
  <c r="J4318" i="6"/>
  <c r="K4318" i="6"/>
  <c r="L4318" i="6"/>
  <c r="M4318" i="6"/>
  <c r="N4318" i="6"/>
  <c r="O4318" i="6"/>
  <c r="H4319" i="6"/>
  <c r="I4319" i="6"/>
  <c r="J4319" i="6"/>
  <c r="K4319" i="6"/>
  <c r="L4319" i="6"/>
  <c r="M4319" i="6"/>
  <c r="N4319" i="6"/>
  <c r="O4319" i="6"/>
  <c r="H4320" i="6"/>
  <c r="I4320" i="6"/>
  <c r="J4320" i="6"/>
  <c r="K4320" i="6"/>
  <c r="L4320" i="6"/>
  <c r="M4320" i="6"/>
  <c r="N4320" i="6"/>
  <c r="O4320" i="6"/>
  <c r="H4321" i="6"/>
  <c r="I4321" i="6"/>
  <c r="J4321" i="6"/>
  <c r="K4321" i="6"/>
  <c r="L4321" i="6"/>
  <c r="M4321" i="6"/>
  <c r="N4321" i="6"/>
  <c r="O4321" i="6"/>
  <c r="H4322" i="6"/>
  <c r="I4322" i="6"/>
  <c r="J4322" i="6"/>
  <c r="K4322" i="6"/>
  <c r="L4322" i="6"/>
  <c r="M4322" i="6"/>
  <c r="N4322" i="6"/>
  <c r="O4322" i="6"/>
  <c r="H4323" i="6"/>
  <c r="I4323" i="6"/>
  <c r="J4323" i="6"/>
  <c r="K4323" i="6"/>
  <c r="L4323" i="6"/>
  <c r="M4323" i="6"/>
  <c r="N4323" i="6"/>
  <c r="O4323" i="6"/>
  <c r="H4324" i="6"/>
  <c r="I4324" i="6"/>
  <c r="J4324" i="6"/>
  <c r="K4324" i="6"/>
  <c r="L4324" i="6"/>
  <c r="M4324" i="6"/>
  <c r="N4324" i="6"/>
  <c r="O4324" i="6"/>
  <c r="H4325" i="6"/>
  <c r="I4325" i="6"/>
  <c r="J4325" i="6"/>
  <c r="K4325" i="6"/>
  <c r="L4325" i="6"/>
  <c r="M4325" i="6"/>
  <c r="N4325" i="6"/>
  <c r="O4325" i="6"/>
  <c r="H4326" i="6"/>
  <c r="I4326" i="6"/>
  <c r="J4326" i="6"/>
  <c r="K4326" i="6"/>
  <c r="L4326" i="6"/>
  <c r="M4326" i="6"/>
  <c r="N4326" i="6"/>
  <c r="O4326" i="6"/>
  <c r="H4327" i="6"/>
  <c r="I4327" i="6"/>
  <c r="J4327" i="6"/>
  <c r="K4327" i="6"/>
  <c r="L4327" i="6"/>
  <c r="M4327" i="6"/>
  <c r="N4327" i="6"/>
  <c r="O4327" i="6"/>
  <c r="H4328" i="6"/>
  <c r="I4328" i="6"/>
  <c r="J4328" i="6"/>
  <c r="K4328" i="6"/>
  <c r="L4328" i="6"/>
  <c r="M4328" i="6"/>
  <c r="N4328" i="6"/>
  <c r="O4328" i="6"/>
  <c r="H4329" i="6"/>
  <c r="I4329" i="6"/>
  <c r="J4329" i="6"/>
  <c r="K4329" i="6"/>
  <c r="L4329" i="6"/>
  <c r="M4329" i="6"/>
  <c r="N4329" i="6"/>
  <c r="O4329" i="6"/>
  <c r="H4330" i="6"/>
  <c r="I4330" i="6"/>
  <c r="J4330" i="6"/>
  <c r="K4330" i="6"/>
  <c r="L4330" i="6"/>
  <c r="M4330" i="6"/>
  <c r="N4330" i="6"/>
  <c r="O4330" i="6"/>
  <c r="H4331" i="6"/>
  <c r="I4331" i="6"/>
  <c r="J4331" i="6"/>
  <c r="K4331" i="6"/>
  <c r="L4331" i="6"/>
  <c r="M4331" i="6"/>
  <c r="N4331" i="6"/>
  <c r="O4331" i="6"/>
  <c r="H4332" i="6"/>
  <c r="I4332" i="6"/>
  <c r="J4332" i="6"/>
  <c r="K4332" i="6"/>
  <c r="L4332" i="6"/>
  <c r="M4332" i="6"/>
  <c r="N4332" i="6"/>
  <c r="O4332" i="6"/>
  <c r="H4333" i="6"/>
  <c r="I4333" i="6"/>
  <c r="J4333" i="6"/>
  <c r="K4333" i="6"/>
  <c r="L4333" i="6"/>
  <c r="M4333" i="6"/>
  <c r="N4333" i="6"/>
  <c r="O4333" i="6"/>
  <c r="H4334" i="6"/>
  <c r="I4334" i="6"/>
  <c r="J4334" i="6"/>
  <c r="K4334" i="6"/>
  <c r="L4334" i="6"/>
  <c r="M4334" i="6"/>
  <c r="N4334" i="6"/>
  <c r="O4334" i="6"/>
  <c r="H4335" i="6"/>
  <c r="I4335" i="6"/>
  <c r="J4335" i="6"/>
  <c r="K4335" i="6"/>
  <c r="L4335" i="6"/>
  <c r="M4335" i="6"/>
  <c r="N4335" i="6"/>
  <c r="O4335" i="6"/>
  <c r="H4336" i="6"/>
  <c r="I4336" i="6"/>
  <c r="J4336" i="6"/>
  <c r="K4336" i="6"/>
  <c r="L4336" i="6"/>
  <c r="M4336" i="6"/>
  <c r="N4336" i="6"/>
  <c r="O4336" i="6"/>
  <c r="H4337" i="6"/>
  <c r="I4337" i="6"/>
  <c r="J4337" i="6"/>
  <c r="K4337" i="6"/>
  <c r="L4337" i="6"/>
  <c r="M4337" i="6"/>
  <c r="N4337" i="6"/>
  <c r="O4337" i="6"/>
  <c r="H4338" i="6"/>
  <c r="I4338" i="6"/>
  <c r="J4338" i="6"/>
  <c r="K4338" i="6"/>
  <c r="L4338" i="6"/>
  <c r="M4338" i="6"/>
  <c r="N4338" i="6"/>
  <c r="O4338" i="6"/>
  <c r="H4339" i="6"/>
  <c r="I4339" i="6"/>
  <c r="J4339" i="6"/>
  <c r="K4339" i="6"/>
  <c r="L4339" i="6"/>
  <c r="M4339" i="6"/>
  <c r="N4339" i="6"/>
  <c r="O4339" i="6"/>
  <c r="H4340" i="6"/>
  <c r="I4340" i="6"/>
  <c r="J4340" i="6"/>
  <c r="K4340" i="6"/>
  <c r="L4340" i="6"/>
  <c r="M4340" i="6"/>
  <c r="N4340" i="6"/>
  <c r="O4340" i="6"/>
  <c r="H4341" i="6"/>
  <c r="I4341" i="6"/>
  <c r="J4341" i="6"/>
  <c r="K4341" i="6"/>
  <c r="L4341" i="6"/>
  <c r="M4341" i="6"/>
  <c r="N4341" i="6"/>
  <c r="O4341" i="6"/>
  <c r="H4342" i="6"/>
  <c r="I4342" i="6"/>
  <c r="J4342" i="6"/>
  <c r="K4342" i="6"/>
  <c r="L4342" i="6"/>
  <c r="M4342" i="6"/>
  <c r="N4342" i="6"/>
  <c r="O4342" i="6"/>
  <c r="H4343" i="6"/>
  <c r="I4343" i="6"/>
  <c r="J4343" i="6"/>
  <c r="K4343" i="6"/>
  <c r="L4343" i="6"/>
  <c r="M4343" i="6"/>
  <c r="N4343" i="6"/>
  <c r="O4343" i="6"/>
  <c r="H4344" i="6"/>
  <c r="I4344" i="6"/>
  <c r="J4344" i="6"/>
  <c r="K4344" i="6"/>
  <c r="L4344" i="6"/>
  <c r="M4344" i="6"/>
  <c r="N4344" i="6"/>
  <c r="O4344" i="6"/>
  <c r="H4345" i="6"/>
  <c r="I4345" i="6"/>
  <c r="J4345" i="6"/>
  <c r="K4345" i="6"/>
  <c r="L4345" i="6"/>
  <c r="M4345" i="6"/>
  <c r="N4345" i="6"/>
  <c r="O4345" i="6"/>
  <c r="H4346" i="6"/>
  <c r="I4346" i="6"/>
  <c r="J4346" i="6"/>
  <c r="K4346" i="6"/>
  <c r="L4346" i="6"/>
  <c r="M4346" i="6"/>
  <c r="N4346" i="6"/>
  <c r="O4346" i="6"/>
  <c r="H4347" i="6"/>
  <c r="I4347" i="6"/>
  <c r="J4347" i="6"/>
  <c r="K4347" i="6"/>
  <c r="L4347" i="6"/>
  <c r="M4347" i="6"/>
  <c r="N4347" i="6"/>
  <c r="O4347" i="6"/>
  <c r="H4348" i="6"/>
  <c r="I4348" i="6"/>
  <c r="J4348" i="6"/>
  <c r="K4348" i="6"/>
  <c r="L4348" i="6"/>
  <c r="M4348" i="6"/>
  <c r="N4348" i="6"/>
  <c r="O4348" i="6"/>
  <c r="H4349" i="6"/>
  <c r="I4349" i="6"/>
  <c r="J4349" i="6"/>
  <c r="K4349" i="6"/>
  <c r="L4349" i="6"/>
  <c r="M4349" i="6"/>
  <c r="N4349" i="6"/>
  <c r="O4349" i="6"/>
  <c r="H4350" i="6"/>
  <c r="I4350" i="6"/>
  <c r="J4350" i="6"/>
  <c r="K4350" i="6"/>
  <c r="L4350" i="6"/>
  <c r="M4350" i="6"/>
  <c r="N4350" i="6"/>
  <c r="O4350" i="6"/>
  <c r="H4351" i="6"/>
  <c r="I4351" i="6"/>
  <c r="J4351" i="6"/>
  <c r="K4351" i="6"/>
  <c r="L4351" i="6"/>
  <c r="M4351" i="6"/>
  <c r="N4351" i="6"/>
  <c r="O4351" i="6"/>
  <c r="H4352" i="6"/>
  <c r="I4352" i="6"/>
  <c r="J4352" i="6"/>
  <c r="K4352" i="6"/>
  <c r="L4352" i="6"/>
  <c r="M4352" i="6"/>
  <c r="N4352" i="6"/>
  <c r="O4352" i="6"/>
  <c r="H4353" i="6"/>
  <c r="I4353" i="6"/>
  <c r="J4353" i="6"/>
  <c r="K4353" i="6"/>
  <c r="L4353" i="6"/>
  <c r="M4353" i="6"/>
  <c r="N4353" i="6"/>
  <c r="O4353" i="6"/>
  <c r="H4354" i="6"/>
  <c r="I4354" i="6"/>
  <c r="J4354" i="6"/>
  <c r="K4354" i="6"/>
  <c r="L4354" i="6"/>
  <c r="M4354" i="6"/>
  <c r="N4354" i="6"/>
  <c r="O4354" i="6"/>
  <c r="H4355" i="6"/>
  <c r="I4355" i="6"/>
  <c r="J4355" i="6"/>
  <c r="K4355" i="6"/>
  <c r="L4355" i="6"/>
  <c r="M4355" i="6"/>
  <c r="N4355" i="6"/>
  <c r="O4355" i="6"/>
  <c r="H4356" i="6"/>
  <c r="I4356" i="6"/>
  <c r="J4356" i="6"/>
  <c r="K4356" i="6"/>
  <c r="L4356" i="6"/>
  <c r="M4356" i="6"/>
  <c r="N4356" i="6"/>
  <c r="O4356" i="6"/>
  <c r="H4357" i="6"/>
  <c r="I4357" i="6"/>
  <c r="J4357" i="6"/>
  <c r="K4357" i="6"/>
  <c r="L4357" i="6"/>
  <c r="M4357" i="6"/>
  <c r="N4357" i="6"/>
  <c r="O4357" i="6"/>
  <c r="H4358" i="6"/>
  <c r="I4358" i="6"/>
  <c r="J4358" i="6"/>
  <c r="K4358" i="6"/>
  <c r="L4358" i="6"/>
  <c r="M4358" i="6"/>
  <c r="N4358" i="6"/>
  <c r="O4358" i="6"/>
  <c r="H4359" i="6"/>
  <c r="I4359" i="6"/>
  <c r="J4359" i="6"/>
  <c r="K4359" i="6"/>
  <c r="L4359" i="6"/>
  <c r="M4359" i="6"/>
  <c r="N4359" i="6"/>
  <c r="O4359" i="6"/>
  <c r="H4360" i="6"/>
  <c r="I4360" i="6"/>
  <c r="J4360" i="6"/>
  <c r="K4360" i="6"/>
  <c r="L4360" i="6"/>
  <c r="M4360" i="6"/>
  <c r="N4360" i="6"/>
  <c r="O4360" i="6"/>
  <c r="H4361" i="6"/>
  <c r="I4361" i="6"/>
  <c r="J4361" i="6"/>
  <c r="K4361" i="6"/>
  <c r="L4361" i="6"/>
  <c r="M4361" i="6"/>
  <c r="N4361" i="6"/>
  <c r="O4361" i="6"/>
  <c r="H4362" i="6"/>
  <c r="I4362" i="6"/>
  <c r="J4362" i="6"/>
  <c r="K4362" i="6"/>
  <c r="L4362" i="6"/>
  <c r="M4362" i="6"/>
  <c r="N4362" i="6"/>
  <c r="O4362" i="6"/>
  <c r="H4363" i="6"/>
  <c r="I4363" i="6"/>
  <c r="J4363" i="6"/>
  <c r="K4363" i="6"/>
  <c r="L4363" i="6"/>
  <c r="M4363" i="6"/>
  <c r="N4363" i="6"/>
  <c r="O4363" i="6"/>
  <c r="H4364" i="6"/>
  <c r="I4364" i="6"/>
  <c r="J4364" i="6"/>
  <c r="K4364" i="6"/>
  <c r="L4364" i="6"/>
  <c r="M4364" i="6"/>
  <c r="N4364" i="6"/>
  <c r="O4364" i="6"/>
  <c r="H4365" i="6"/>
  <c r="I4365" i="6"/>
  <c r="J4365" i="6"/>
  <c r="K4365" i="6"/>
  <c r="L4365" i="6"/>
  <c r="M4365" i="6"/>
  <c r="N4365" i="6"/>
  <c r="O4365" i="6"/>
  <c r="H4366" i="6"/>
  <c r="I4366" i="6"/>
  <c r="J4366" i="6"/>
  <c r="K4366" i="6"/>
  <c r="L4366" i="6"/>
  <c r="M4366" i="6"/>
  <c r="N4366" i="6"/>
  <c r="O4366" i="6"/>
  <c r="H4367" i="6"/>
  <c r="I4367" i="6"/>
  <c r="J4367" i="6"/>
  <c r="K4367" i="6"/>
  <c r="L4367" i="6"/>
  <c r="M4367" i="6"/>
  <c r="N4367" i="6"/>
  <c r="O4367" i="6"/>
  <c r="H4368" i="6"/>
  <c r="I4368" i="6"/>
  <c r="J4368" i="6"/>
  <c r="K4368" i="6"/>
  <c r="L4368" i="6"/>
  <c r="M4368" i="6"/>
  <c r="N4368" i="6"/>
  <c r="O4368" i="6"/>
  <c r="H4369" i="6"/>
  <c r="I4369" i="6"/>
  <c r="J4369" i="6"/>
  <c r="K4369" i="6"/>
  <c r="L4369" i="6"/>
  <c r="M4369" i="6"/>
  <c r="N4369" i="6"/>
  <c r="O4369" i="6"/>
  <c r="H4370" i="6"/>
  <c r="I4370" i="6"/>
  <c r="J4370" i="6"/>
  <c r="K4370" i="6"/>
  <c r="L4370" i="6"/>
  <c r="M4370" i="6"/>
  <c r="N4370" i="6"/>
  <c r="O4370" i="6"/>
  <c r="H4371" i="6"/>
  <c r="I4371" i="6"/>
  <c r="J4371" i="6"/>
  <c r="K4371" i="6"/>
  <c r="L4371" i="6"/>
  <c r="M4371" i="6"/>
  <c r="N4371" i="6"/>
  <c r="O4371" i="6"/>
  <c r="H4372" i="6"/>
  <c r="I4372" i="6"/>
  <c r="J4372" i="6"/>
  <c r="K4372" i="6"/>
  <c r="L4372" i="6"/>
  <c r="M4372" i="6"/>
  <c r="N4372" i="6"/>
  <c r="O4372" i="6"/>
  <c r="H4373" i="6"/>
  <c r="I4373" i="6"/>
  <c r="J4373" i="6"/>
  <c r="K4373" i="6"/>
  <c r="L4373" i="6"/>
  <c r="M4373" i="6"/>
  <c r="N4373" i="6"/>
  <c r="O4373" i="6"/>
  <c r="H4374" i="6"/>
  <c r="I4374" i="6"/>
  <c r="J4374" i="6"/>
  <c r="K4374" i="6"/>
  <c r="L4374" i="6"/>
  <c r="M4374" i="6"/>
  <c r="N4374" i="6"/>
  <c r="O4374" i="6"/>
  <c r="H4375" i="6"/>
  <c r="I4375" i="6"/>
  <c r="J4375" i="6"/>
  <c r="K4375" i="6"/>
  <c r="L4375" i="6"/>
  <c r="M4375" i="6"/>
  <c r="N4375" i="6"/>
  <c r="O4375" i="6"/>
  <c r="H4376" i="6"/>
  <c r="I4376" i="6"/>
  <c r="J4376" i="6"/>
  <c r="K4376" i="6"/>
  <c r="L4376" i="6"/>
  <c r="M4376" i="6"/>
  <c r="N4376" i="6"/>
  <c r="O4376" i="6"/>
  <c r="H4377" i="6"/>
  <c r="I4377" i="6"/>
  <c r="J4377" i="6"/>
  <c r="K4377" i="6"/>
  <c r="L4377" i="6"/>
  <c r="M4377" i="6"/>
  <c r="N4377" i="6"/>
  <c r="O4377" i="6"/>
  <c r="H4378" i="6"/>
  <c r="I4378" i="6"/>
  <c r="J4378" i="6"/>
  <c r="K4378" i="6"/>
  <c r="L4378" i="6"/>
  <c r="M4378" i="6"/>
  <c r="N4378" i="6"/>
  <c r="O4378" i="6"/>
  <c r="H4379" i="6"/>
  <c r="I4379" i="6"/>
  <c r="J4379" i="6"/>
  <c r="K4379" i="6"/>
  <c r="L4379" i="6"/>
  <c r="M4379" i="6"/>
  <c r="N4379" i="6"/>
  <c r="O4379" i="6"/>
  <c r="H4380" i="6"/>
  <c r="I4380" i="6"/>
  <c r="J4380" i="6"/>
  <c r="K4380" i="6"/>
  <c r="L4380" i="6"/>
  <c r="M4380" i="6"/>
  <c r="N4380" i="6"/>
  <c r="O4380" i="6"/>
  <c r="H4381" i="6"/>
  <c r="I4381" i="6"/>
  <c r="J4381" i="6"/>
  <c r="K4381" i="6"/>
  <c r="L4381" i="6"/>
  <c r="M4381" i="6"/>
  <c r="N4381" i="6"/>
  <c r="O4381" i="6"/>
  <c r="H4382" i="6"/>
  <c r="I4382" i="6"/>
  <c r="J4382" i="6"/>
  <c r="K4382" i="6"/>
  <c r="L4382" i="6"/>
  <c r="M4382" i="6"/>
  <c r="N4382" i="6"/>
  <c r="O4382" i="6"/>
  <c r="H4383" i="6"/>
  <c r="I4383" i="6"/>
  <c r="J4383" i="6"/>
  <c r="K4383" i="6"/>
  <c r="L4383" i="6"/>
  <c r="M4383" i="6"/>
  <c r="N4383" i="6"/>
  <c r="O4383" i="6"/>
  <c r="H4384" i="6"/>
  <c r="I4384" i="6"/>
  <c r="J4384" i="6"/>
  <c r="K4384" i="6"/>
  <c r="L4384" i="6"/>
  <c r="M4384" i="6"/>
  <c r="N4384" i="6"/>
  <c r="O4384" i="6"/>
  <c r="H4385" i="6"/>
  <c r="I4385" i="6"/>
  <c r="J4385" i="6"/>
  <c r="K4385" i="6"/>
  <c r="L4385" i="6"/>
  <c r="M4385" i="6"/>
  <c r="N4385" i="6"/>
  <c r="O4385" i="6"/>
  <c r="H4386" i="6"/>
  <c r="I4386" i="6"/>
  <c r="J4386" i="6"/>
  <c r="K4386" i="6"/>
  <c r="L4386" i="6"/>
  <c r="M4386" i="6"/>
  <c r="N4386" i="6"/>
  <c r="O4386" i="6"/>
  <c r="H4387" i="6"/>
  <c r="I4387" i="6"/>
  <c r="J4387" i="6"/>
  <c r="K4387" i="6"/>
  <c r="L4387" i="6"/>
  <c r="M4387" i="6"/>
  <c r="N4387" i="6"/>
  <c r="O4387" i="6"/>
  <c r="H4388" i="6"/>
  <c r="I4388" i="6"/>
  <c r="J4388" i="6"/>
  <c r="K4388" i="6"/>
  <c r="L4388" i="6"/>
  <c r="M4388" i="6"/>
  <c r="N4388" i="6"/>
  <c r="O4388" i="6"/>
  <c r="H4389" i="6"/>
  <c r="I4389" i="6"/>
  <c r="J4389" i="6"/>
  <c r="K4389" i="6"/>
  <c r="L4389" i="6"/>
  <c r="M4389" i="6"/>
  <c r="N4389" i="6"/>
  <c r="O4389" i="6"/>
  <c r="H4390" i="6"/>
  <c r="I4390" i="6"/>
  <c r="J4390" i="6"/>
  <c r="K4390" i="6"/>
  <c r="L4390" i="6"/>
  <c r="M4390" i="6"/>
  <c r="N4390" i="6"/>
  <c r="O4390" i="6"/>
  <c r="H4391" i="6"/>
  <c r="I4391" i="6"/>
  <c r="J4391" i="6"/>
  <c r="K4391" i="6"/>
  <c r="L4391" i="6"/>
  <c r="M4391" i="6"/>
  <c r="N4391" i="6"/>
  <c r="O4391" i="6"/>
  <c r="H4392" i="6"/>
  <c r="I4392" i="6"/>
  <c r="J4392" i="6"/>
  <c r="K4392" i="6"/>
  <c r="L4392" i="6"/>
  <c r="M4392" i="6"/>
  <c r="N4392" i="6"/>
  <c r="O4392" i="6"/>
  <c r="H4393" i="6"/>
  <c r="I4393" i="6"/>
  <c r="J4393" i="6"/>
  <c r="K4393" i="6"/>
  <c r="L4393" i="6"/>
  <c r="M4393" i="6"/>
  <c r="N4393" i="6"/>
  <c r="O4393" i="6"/>
  <c r="H4394" i="6"/>
  <c r="I4394" i="6"/>
  <c r="J4394" i="6"/>
  <c r="K4394" i="6"/>
  <c r="L4394" i="6"/>
  <c r="M4394" i="6"/>
  <c r="N4394" i="6"/>
  <c r="O4394" i="6"/>
  <c r="H4395" i="6"/>
  <c r="I4395" i="6"/>
  <c r="J4395" i="6"/>
  <c r="K4395" i="6"/>
  <c r="L4395" i="6"/>
  <c r="M4395" i="6"/>
  <c r="N4395" i="6"/>
  <c r="O4395" i="6"/>
  <c r="H4396" i="6"/>
  <c r="I4396" i="6"/>
  <c r="J4396" i="6"/>
  <c r="K4396" i="6"/>
  <c r="L4396" i="6"/>
  <c r="M4396" i="6"/>
  <c r="N4396" i="6"/>
  <c r="O4396" i="6"/>
  <c r="H4397" i="6"/>
  <c r="I4397" i="6"/>
  <c r="J4397" i="6"/>
  <c r="K4397" i="6"/>
  <c r="L4397" i="6"/>
  <c r="M4397" i="6"/>
  <c r="N4397" i="6"/>
  <c r="O4397" i="6"/>
  <c r="H4398" i="6"/>
  <c r="I4398" i="6"/>
  <c r="J4398" i="6"/>
  <c r="K4398" i="6"/>
  <c r="L4398" i="6"/>
  <c r="M4398" i="6"/>
  <c r="N4398" i="6"/>
  <c r="O4398" i="6"/>
  <c r="H4399" i="6"/>
  <c r="I4399" i="6"/>
  <c r="J4399" i="6"/>
  <c r="K4399" i="6"/>
  <c r="L4399" i="6"/>
  <c r="M4399" i="6"/>
  <c r="N4399" i="6"/>
  <c r="O4399" i="6"/>
  <c r="H4400" i="6"/>
  <c r="I4400" i="6"/>
  <c r="J4400" i="6"/>
  <c r="K4400" i="6"/>
  <c r="L4400" i="6"/>
  <c r="M4400" i="6"/>
  <c r="N4400" i="6"/>
  <c r="O4400" i="6"/>
  <c r="H4401" i="6"/>
  <c r="I4401" i="6"/>
  <c r="J4401" i="6"/>
  <c r="K4401" i="6"/>
  <c r="L4401" i="6"/>
  <c r="M4401" i="6"/>
  <c r="N4401" i="6"/>
  <c r="O4401" i="6"/>
  <c r="H4402" i="6"/>
  <c r="I4402" i="6"/>
  <c r="J4402" i="6"/>
  <c r="K4402" i="6"/>
  <c r="L4402" i="6"/>
  <c r="M4402" i="6"/>
  <c r="N4402" i="6"/>
  <c r="O4402" i="6"/>
  <c r="H4403" i="6"/>
  <c r="I4403" i="6"/>
  <c r="J4403" i="6"/>
  <c r="K4403" i="6"/>
  <c r="L4403" i="6"/>
  <c r="M4403" i="6"/>
  <c r="N4403" i="6"/>
  <c r="O4403" i="6"/>
  <c r="H4404" i="6"/>
  <c r="I4404" i="6"/>
  <c r="J4404" i="6"/>
  <c r="K4404" i="6"/>
  <c r="L4404" i="6"/>
  <c r="M4404" i="6"/>
  <c r="N4404" i="6"/>
  <c r="O4404" i="6"/>
  <c r="H4405" i="6"/>
  <c r="I4405" i="6"/>
  <c r="J4405" i="6"/>
  <c r="K4405" i="6"/>
  <c r="L4405" i="6"/>
  <c r="M4405" i="6"/>
  <c r="N4405" i="6"/>
  <c r="O4405" i="6"/>
  <c r="H4406" i="6"/>
  <c r="I4406" i="6"/>
  <c r="J4406" i="6"/>
  <c r="K4406" i="6"/>
  <c r="L4406" i="6"/>
  <c r="M4406" i="6"/>
  <c r="N4406" i="6"/>
  <c r="O4406" i="6"/>
  <c r="H4407" i="6"/>
  <c r="I4407" i="6"/>
  <c r="J4407" i="6"/>
  <c r="K4407" i="6"/>
  <c r="L4407" i="6"/>
  <c r="M4407" i="6"/>
  <c r="N4407" i="6"/>
  <c r="O4407" i="6"/>
  <c r="H4408" i="6"/>
  <c r="I4408" i="6"/>
  <c r="J4408" i="6"/>
  <c r="K4408" i="6"/>
  <c r="L4408" i="6"/>
  <c r="M4408" i="6"/>
  <c r="N4408" i="6"/>
  <c r="O4408" i="6"/>
  <c r="H4409" i="6"/>
  <c r="I4409" i="6"/>
  <c r="J4409" i="6"/>
  <c r="K4409" i="6"/>
  <c r="L4409" i="6"/>
  <c r="M4409" i="6"/>
  <c r="N4409" i="6"/>
  <c r="O4409" i="6"/>
  <c r="H4410" i="6"/>
  <c r="I4410" i="6"/>
  <c r="J4410" i="6"/>
  <c r="K4410" i="6"/>
  <c r="L4410" i="6"/>
  <c r="M4410" i="6"/>
  <c r="N4410" i="6"/>
  <c r="O4410" i="6"/>
  <c r="H4411" i="6"/>
  <c r="I4411" i="6"/>
  <c r="J4411" i="6"/>
  <c r="K4411" i="6"/>
  <c r="L4411" i="6"/>
  <c r="M4411" i="6"/>
  <c r="N4411" i="6"/>
  <c r="O4411" i="6"/>
  <c r="H4412" i="6"/>
  <c r="I4412" i="6"/>
  <c r="J4412" i="6"/>
  <c r="K4412" i="6"/>
  <c r="L4412" i="6"/>
  <c r="M4412" i="6"/>
  <c r="N4412" i="6"/>
  <c r="O4412" i="6"/>
  <c r="H4413" i="6"/>
  <c r="I4413" i="6"/>
  <c r="J4413" i="6"/>
  <c r="K4413" i="6"/>
  <c r="L4413" i="6"/>
  <c r="M4413" i="6"/>
  <c r="N4413" i="6"/>
  <c r="O4413" i="6"/>
  <c r="H4414" i="6"/>
  <c r="I4414" i="6"/>
  <c r="J4414" i="6"/>
  <c r="K4414" i="6"/>
  <c r="L4414" i="6"/>
  <c r="M4414" i="6"/>
  <c r="N4414" i="6"/>
  <c r="O4414" i="6"/>
  <c r="H4415" i="6"/>
  <c r="I4415" i="6"/>
  <c r="J4415" i="6"/>
  <c r="K4415" i="6"/>
  <c r="L4415" i="6"/>
  <c r="M4415" i="6"/>
  <c r="N4415" i="6"/>
  <c r="O4415" i="6"/>
  <c r="H4416" i="6"/>
  <c r="I4416" i="6"/>
  <c r="J4416" i="6"/>
  <c r="K4416" i="6"/>
  <c r="L4416" i="6"/>
  <c r="M4416" i="6"/>
  <c r="N4416" i="6"/>
  <c r="O4416" i="6"/>
  <c r="H4417" i="6"/>
  <c r="I4417" i="6"/>
  <c r="J4417" i="6"/>
  <c r="K4417" i="6"/>
  <c r="L4417" i="6"/>
  <c r="M4417" i="6"/>
  <c r="N4417" i="6"/>
  <c r="O4417" i="6"/>
  <c r="H4418" i="6"/>
  <c r="I4418" i="6"/>
  <c r="J4418" i="6"/>
  <c r="K4418" i="6"/>
  <c r="L4418" i="6"/>
  <c r="M4418" i="6"/>
  <c r="N4418" i="6"/>
  <c r="O4418" i="6"/>
  <c r="H4419" i="6"/>
  <c r="I4419" i="6"/>
  <c r="J4419" i="6"/>
  <c r="K4419" i="6"/>
  <c r="L4419" i="6"/>
  <c r="M4419" i="6"/>
  <c r="N4419" i="6"/>
  <c r="O4419" i="6"/>
  <c r="H4420" i="6"/>
  <c r="I4420" i="6"/>
  <c r="J4420" i="6"/>
  <c r="K4420" i="6"/>
  <c r="L4420" i="6"/>
  <c r="M4420" i="6"/>
  <c r="N4420" i="6"/>
  <c r="O4420" i="6"/>
  <c r="H4421" i="6"/>
  <c r="I4421" i="6"/>
  <c r="J4421" i="6"/>
  <c r="K4421" i="6"/>
  <c r="L4421" i="6"/>
  <c r="M4421" i="6"/>
  <c r="N4421" i="6"/>
  <c r="O4421" i="6"/>
  <c r="H4422" i="6"/>
  <c r="I4422" i="6"/>
  <c r="J4422" i="6"/>
  <c r="K4422" i="6"/>
  <c r="L4422" i="6"/>
  <c r="M4422" i="6"/>
  <c r="N4422" i="6"/>
  <c r="O4422" i="6"/>
  <c r="H4423" i="6"/>
  <c r="I4423" i="6"/>
  <c r="J4423" i="6"/>
  <c r="K4423" i="6"/>
  <c r="L4423" i="6"/>
  <c r="M4423" i="6"/>
  <c r="N4423" i="6"/>
  <c r="O4423" i="6"/>
  <c r="H4424" i="6"/>
  <c r="I4424" i="6"/>
  <c r="J4424" i="6"/>
  <c r="K4424" i="6"/>
  <c r="L4424" i="6"/>
  <c r="M4424" i="6"/>
  <c r="N4424" i="6"/>
  <c r="O4424" i="6"/>
  <c r="H4425" i="6"/>
  <c r="I4425" i="6"/>
  <c r="J4425" i="6"/>
  <c r="K4425" i="6"/>
  <c r="L4425" i="6"/>
  <c r="M4425" i="6"/>
  <c r="N4425" i="6"/>
  <c r="O4425" i="6"/>
  <c r="H4426" i="6"/>
  <c r="I4426" i="6"/>
  <c r="J4426" i="6"/>
  <c r="K4426" i="6"/>
  <c r="L4426" i="6"/>
  <c r="M4426" i="6"/>
  <c r="N4426" i="6"/>
  <c r="O4426" i="6"/>
  <c r="H4427" i="6"/>
  <c r="I4427" i="6"/>
  <c r="J4427" i="6"/>
  <c r="K4427" i="6"/>
  <c r="L4427" i="6"/>
  <c r="M4427" i="6"/>
  <c r="N4427" i="6"/>
  <c r="O4427" i="6"/>
  <c r="H4428" i="6"/>
  <c r="I4428" i="6"/>
  <c r="J4428" i="6"/>
  <c r="K4428" i="6"/>
  <c r="L4428" i="6"/>
  <c r="M4428" i="6"/>
  <c r="N4428" i="6"/>
  <c r="O4428" i="6"/>
  <c r="H4429" i="6"/>
  <c r="I4429" i="6"/>
  <c r="J4429" i="6"/>
  <c r="K4429" i="6"/>
  <c r="L4429" i="6"/>
  <c r="M4429" i="6"/>
  <c r="N4429" i="6"/>
  <c r="O4429" i="6"/>
  <c r="H4430" i="6"/>
  <c r="I4430" i="6"/>
  <c r="J4430" i="6"/>
  <c r="K4430" i="6"/>
  <c r="L4430" i="6"/>
  <c r="M4430" i="6"/>
  <c r="N4430" i="6"/>
  <c r="O4430" i="6"/>
  <c r="H4431" i="6"/>
  <c r="I4431" i="6"/>
  <c r="J4431" i="6"/>
  <c r="K4431" i="6"/>
  <c r="L4431" i="6"/>
  <c r="M4431" i="6"/>
  <c r="N4431" i="6"/>
  <c r="O4431" i="6"/>
  <c r="H4432" i="6"/>
  <c r="I4432" i="6"/>
  <c r="J4432" i="6"/>
  <c r="K4432" i="6"/>
  <c r="L4432" i="6"/>
  <c r="M4432" i="6"/>
  <c r="N4432" i="6"/>
  <c r="O4432" i="6"/>
  <c r="H4433" i="6"/>
  <c r="I4433" i="6"/>
  <c r="J4433" i="6"/>
  <c r="K4433" i="6"/>
  <c r="L4433" i="6"/>
  <c r="M4433" i="6"/>
  <c r="N4433" i="6"/>
  <c r="O4433" i="6"/>
  <c r="H4434" i="6"/>
  <c r="I4434" i="6"/>
  <c r="J4434" i="6"/>
  <c r="K4434" i="6"/>
  <c r="L4434" i="6"/>
  <c r="M4434" i="6"/>
  <c r="N4434" i="6"/>
  <c r="O4434" i="6"/>
  <c r="H4435" i="6"/>
  <c r="I4435" i="6"/>
  <c r="J4435" i="6"/>
  <c r="K4435" i="6"/>
  <c r="L4435" i="6"/>
  <c r="M4435" i="6"/>
  <c r="N4435" i="6"/>
  <c r="O4435" i="6"/>
  <c r="H4436" i="6"/>
  <c r="I4436" i="6"/>
  <c r="J4436" i="6"/>
  <c r="K4436" i="6"/>
  <c r="L4436" i="6"/>
  <c r="M4436" i="6"/>
  <c r="N4436" i="6"/>
  <c r="O4436" i="6"/>
  <c r="H4437" i="6"/>
  <c r="I4437" i="6"/>
  <c r="J4437" i="6"/>
  <c r="K4437" i="6"/>
  <c r="L4437" i="6"/>
  <c r="M4437" i="6"/>
  <c r="N4437" i="6"/>
  <c r="O4437" i="6"/>
  <c r="H4438" i="6"/>
  <c r="I4438" i="6"/>
  <c r="J4438" i="6"/>
  <c r="K4438" i="6"/>
  <c r="L4438" i="6"/>
  <c r="M4438" i="6"/>
  <c r="N4438" i="6"/>
  <c r="O4438" i="6"/>
  <c r="H4439" i="6"/>
  <c r="I4439" i="6"/>
  <c r="J4439" i="6"/>
  <c r="K4439" i="6"/>
  <c r="L4439" i="6"/>
  <c r="M4439" i="6"/>
  <c r="N4439" i="6"/>
  <c r="O4439" i="6"/>
  <c r="H4440" i="6"/>
  <c r="I4440" i="6"/>
  <c r="J4440" i="6"/>
  <c r="K4440" i="6"/>
  <c r="L4440" i="6"/>
  <c r="M4440" i="6"/>
  <c r="N4440" i="6"/>
  <c r="O4440" i="6"/>
  <c r="H4441" i="6"/>
  <c r="I4441" i="6"/>
  <c r="J4441" i="6"/>
  <c r="K4441" i="6"/>
  <c r="L4441" i="6"/>
  <c r="M4441" i="6"/>
  <c r="N4441" i="6"/>
  <c r="O4441" i="6"/>
  <c r="H4442" i="6"/>
  <c r="I4442" i="6"/>
  <c r="J4442" i="6"/>
  <c r="K4442" i="6"/>
  <c r="L4442" i="6"/>
  <c r="M4442" i="6"/>
  <c r="N4442" i="6"/>
  <c r="O4442" i="6"/>
  <c r="H4443" i="6"/>
  <c r="I4443" i="6"/>
  <c r="J4443" i="6"/>
  <c r="K4443" i="6"/>
  <c r="L4443" i="6"/>
  <c r="M4443" i="6"/>
  <c r="N4443" i="6"/>
  <c r="O4443" i="6"/>
  <c r="H4444" i="6"/>
  <c r="I4444" i="6"/>
  <c r="J4444" i="6"/>
  <c r="K4444" i="6"/>
  <c r="L4444" i="6"/>
  <c r="M4444" i="6"/>
  <c r="N4444" i="6"/>
  <c r="O4444" i="6"/>
  <c r="H4445" i="6"/>
  <c r="I4445" i="6"/>
  <c r="J4445" i="6"/>
  <c r="K4445" i="6"/>
  <c r="L4445" i="6"/>
  <c r="M4445" i="6"/>
  <c r="N4445" i="6"/>
  <c r="O4445" i="6"/>
  <c r="H4446" i="6"/>
  <c r="I4446" i="6"/>
  <c r="J4446" i="6"/>
  <c r="K4446" i="6"/>
  <c r="L4446" i="6"/>
  <c r="M4446" i="6"/>
  <c r="N4446" i="6"/>
  <c r="O4446" i="6"/>
  <c r="H4447" i="6"/>
  <c r="I4447" i="6"/>
  <c r="J4447" i="6"/>
  <c r="K4447" i="6"/>
  <c r="L4447" i="6"/>
  <c r="M4447" i="6"/>
  <c r="N4447" i="6"/>
  <c r="O4447" i="6"/>
  <c r="H4448" i="6"/>
  <c r="I4448" i="6"/>
  <c r="J4448" i="6"/>
  <c r="K4448" i="6"/>
  <c r="L4448" i="6"/>
  <c r="M4448" i="6"/>
  <c r="N4448" i="6"/>
  <c r="O4448" i="6"/>
  <c r="H4449" i="6"/>
  <c r="I4449" i="6"/>
  <c r="J4449" i="6"/>
  <c r="K4449" i="6"/>
  <c r="L4449" i="6"/>
  <c r="M4449" i="6"/>
  <c r="N4449" i="6"/>
  <c r="O4449" i="6"/>
  <c r="H4450" i="6"/>
  <c r="I4450" i="6"/>
  <c r="J4450" i="6"/>
  <c r="K4450" i="6"/>
  <c r="L4450" i="6"/>
  <c r="M4450" i="6"/>
  <c r="N4450" i="6"/>
  <c r="O4450" i="6"/>
  <c r="H4451" i="6"/>
  <c r="I4451" i="6"/>
  <c r="J4451" i="6"/>
  <c r="K4451" i="6"/>
  <c r="L4451" i="6"/>
  <c r="M4451" i="6"/>
  <c r="N4451" i="6"/>
  <c r="O4451" i="6"/>
  <c r="H4452" i="6"/>
  <c r="I4452" i="6"/>
  <c r="J4452" i="6"/>
  <c r="K4452" i="6"/>
  <c r="L4452" i="6"/>
  <c r="M4452" i="6"/>
  <c r="N4452" i="6"/>
  <c r="O4452" i="6"/>
  <c r="H4453" i="6"/>
  <c r="I4453" i="6"/>
  <c r="J4453" i="6"/>
  <c r="K4453" i="6"/>
  <c r="L4453" i="6"/>
  <c r="M4453" i="6"/>
  <c r="N4453" i="6"/>
  <c r="O4453" i="6"/>
  <c r="H4454" i="6"/>
  <c r="I4454" i="6"/>
  <c r="J4454" i="6"/>
  <c r="K4454" i="6"/>
  <c r="L4454" i="6"/>
  <c r="M4454" i="6"/>
  <c r="N4454" i="6"/>
  <c r="O4454" i="6"/>
  <c r="H4455" i="6"/>
  <c r="I4455" i="6"/>
  <c r="J4455" i="6"/>
  <c r="K4455" i="6"/>
  <c r="L4455" i="6"/>
  <c r="M4455" i="6"/>
  <c r="N4455" i="6"/>
  <c r="O4455" i="6"/>
  <c r="H4456" i="6"/>
  <c r="I4456" i="6"/>
  <c r="J4456" i="6"/>
  <c r="K4456" i="6"/>
  <c r="L4456" i="6"/>
  <c r="M4456" i="6"/>
  <c r="N4456" i="6"/>
  <c r="O4456" i="6"/>
  <c r="H4457" i="6"/>
  <c r="I4457" i="6"/>
  <c r="J4457" i="6"/>
  <c r="K4457" i="6"/>
  <c r="L4457" i="6"/>
  <c r="M4457" i="6"/>
  <c r="N4457" i="6"/>
  <c r="O4457" i="6"/>
  <c r="H4458" i="6"/>
  <c r="I4458" i="6"/>
  <c r="J4458" i="6"/>
  <c r="K4458" i="6"/>
  <c r="L4458" i="6"/>
  <c r="M4458" i="6"/>
  <c r="N4458" i="6"/>
  <c r="O4458" i="6"/>
  <c r="H4459" i="6"/>
  <c r="I4459" i="6"/>
  <c r="J4459" i="6"/>
  <c r="K4459" i="6"/>
  <c r="L4459" i="6"/>
  <c r="M4459" i="6"/>
  <c r="N4459" i="6"/>
  <c r="O4459" i="6"/>
  <c r="H4460" i="6"/>
  <c r="I4460" i="6"/>
  <c r="J4460" i="6"/>
  <c r="K4460" i="6"/>
  <c r="L4460" i="6"/>
  <c r="M4460" i="6"/>
  <c r="N4460" i="6"/>
  <c r="O4460" i="6"/>
  <c r="H4461" i="6"/>
  <c r="I4461" i="6"/>
  <c r="J4461" i="6"/>
  <c r="K4461" i="6"/>
  <c r="L4461" i="6"/>
  <c r="M4461" i="6"/>
  <c r="N4461" i="6"/>
  <c r="O4461" i="6"/>
  <c r="H4462" i="6"/>
  <c r="I4462" i="6"/>
  <c r="J4462" i="6"/>
  <c r="K4462" i="6"/>
  <c r="L4462" i="6"/>
  <c r="M4462" i="6"/>
  <c r="N4462" i="6"/>
  <c r="O4462" i="6"/>
  <c r="H4463" i="6"/>
  <c r="I4463" i="6"/>
  <c r="J4463" i="6"/>
  <c r="K4463" i="6"/>
  <c r="L4463" i="6"/>
  <c r="M4463" i="6"/>
  <c r="N4463" i="6"/>
  <c r="O4463" i="6"/>
  <c r="H4464" i="6"/>
  <c r="I4464" i="6"/>
  <c r="J4464" i="6"/>
  <c r="K4464" i="6"/>
  <c r="L4464" i="6"/>
  <c r="M4464" i="6"/>
  <c r="N4464" i="6"/>
  <c r="O4464" i="6"/>
  <c r="H4465" i="6"/>
  <c r="I4465" i="6"/>
  <c r="J4465" i="6"/>
  <c r="K4465" i="6"/>
  <c r="L4465" i="6"/>
  <c r="M4465" i="6"/>
  <c r="N4465" i="6"/>
  <c r="O4465" i="6"/>
  <c r="H4466" i="6"/>
  <c r="I4466" i="6"/>
  <c r="J4466" i="6"/>
  <c r="K4466" i="6"/>
  <c r="L4466" i="6"/>
  <c r="M4466" i="6"/>
  <c r="N4466" i="6"/>
  <c r="O4466" i="6"/>
  <c r="H4467" i="6"/>
  <c r="I4467" i="6"/>
  <c r="J4467" i="6"/>
  <c r="K4467" i="6"/>
  <c r="L4467" i="6"/>
  <c r="M4467" i="6"/>
  <c r="N4467" i="6"/>
  <c r="O4467" i="6"/>
  <c r="H4468" i="6"/>
  <c r="I4468" i="6"/>
  <c r="J4468" i="6"/>
  <c r="K4468" i="6"/>
  <c r="L4468" i="6"/>
  <c r="M4468" i="6"/>
  <c r="N4468" i="6"/>
  <c r="O4468" i="6"/>
  <c r="H4469" i="6"/>
  <c r="I4469" i="6"/>
  <c r="J4469" i="6"/>
  <c r="K4469" i="6"/>
  <c r="L4469" i="6"/>
  <c r="M4469" i="6"/>
  <c r="N4469" i="6"/>
  <c r="O4469" i="6"/>
  <c r="H4470" i="6"/>
  <c r="I4470" i="6"/>
  <c r="J4470" i="6"/>
  <c r="K4470" i="6"/>
  <c r="L4470" i="6"/>
  <c r="M4470" i="6"/>
  <c r="N4470" i="6"/>
  <c r="O4470" i="6"/>
  <c r="H4471" i="6"/>
  <c r="I4471" i="6"/>
  <c r="J4471" i="6"/>
  <c r="K4471" i="6"/>
  <c r="L4471" i="6"/>
  <c r="M4471" i="6"/>
  <c r="N4471" i="6"/>
  <c r="O4471" i="6"/>
  <c r="H4472" i="6"/>
  <c r="I4472" i="6"/>
  <c r="J4472" i="6"/>
  <c r="K4472" i="6"/>
  <c r="L4472" i="6"/>
  <c r="M4472" i="6"/>
  <c r="N4472" i="6"/>
  <c r="O4472" i="6"/>
  <c r="H4473" i="6"/>
  <c r="I4473" i="6"/>
  <c r="J4473" i="6"/>
  <c r="K4473" i="6"/>
  <c r="L4473" i="6"/>
  <c r="M4473" i="6"/>
  <c r="N4473" i="6"/>
  <c r="O4473" i="6"/>
  <c r="H4474" i="6"/>
  <c r="I4474" i="6"/>
  <c r="J4474" i="6"/>
  <c r="K4474" i="6"/>
  <c r="L4474" i="6"/>
  <c r="M4474" i="6"/>
  <c r="N4474" i="6"/>
  <c r="O4474" i="6"/>
  <c r="H4475" i="6"/>
  <c r="I4475" i="6"/>
  <c r="J4475" i="6"/>
  <c r="K4475" i="6"/>
  <c r="L4475" i="6"/>
  <c r="M4475" i="6"/>
  <c r="N4475" i="6"/>
  <c r="O4475" i="6"/>
  <c r="H4476" i="6"/>
  <c r="I4476" i="6"/>
  <c r="J4476" i="6"/>
  <c r="K4476" i="6"/>
  <c r="L4476" i="6"/>
  <c r="M4476" i="6"/>
  <c r="N4476" i="6"/>
  <c r="O4476" i="6"/>
  <c r="H4477" i="6"/>
  <c r="I4477" i="6"/>
  <c r="J4477" i="6"/>
  <c r="K4477" i="6"/>
  <c r="L4477" i="6"/>
  <c r="M4477" i="6"/>
  <c r="N4477" i="6"/>
  <c r="O4477" i="6"/>
  <c r="H4478" i="6"/>
  <c r="I4478" i="6"/>
  <c r="J4478" i="6"/>
  <c r="K4478" i="6"/>
  <c r="L4478" i="6"/>
  <c r="M4478" i="6"/>
  <c r="N4478" i="6"/>
  <c r="O4478" i="6"/>
  <c r="H4479" i="6"/>
  <c r="I4479" i="6"/>
  <c r="J4479" i="6"/>
  <c r="K4479" i="6"/>
  <c r="L4479" i="6"/>
  <c r="M4479" i="6"/>
  <c r="N4479" i="6"/>
  <c r="O4479" i="6"/>
  <c r="H4480" i="6"/>
  <c r="I4480" i="6"/>
  <c r="J4480" i="6"/>
  <c r="K4480" i="6"/>
  <c r="L4480" i="6"/>
  <c r="M4480" i="6"/>
  <c r="N4480" i="6"/>
  <c r="O4480" i="6"/>
  <c r="H4481" i="6"/>
  <c r="I4481" i="6"/>
  <c r="J4481" i="6"/>
  <c r="K4481" i="6"/>
  <c r="L4481" i="6"/>
  <c r="M4481" i="6"/>
  <c r="N4481" i="6"/>
  <c r="O4481" i="6"/>
  <c r="H4482" i="6"/>
  <c r="I4482" i="6"/>
  <c r="J4482" i="6"/>
  <c r="K4482" i="6"/>
  <c r="L4482" i="6"/>
  <c r="M4482" i="6"/>
  <c r="N4482" i="6"/>
  <c r="O4482" i="6"/>
  <c r="H4483" i="6"/>
  <c r="I4483" i="6"/>
  <c r="J4483" i="6"/>
  <c r="K4483" i="6"/>
  <c r="L4483" i="6"/>
  <c r="M4483" i="6"/>
  <c r="N4483" i="6"/>
  <c r="O4483" i="6"/>
  <c r="H4484" i="6"/>
  <c r="I4484" i="6"/>
  <c r="J4484" i="6"/>
  <c r="K4484" i="6"/>
  <c r="L4484" i="6"/>
  <c r="M4484" i="6"/>
  <c r="N4484" i="6"/>
  <c r="O4484" i="6"/>
  <c r="H4485" i="6"/>
  <c r="I4485" i="6"/>
  <c r="J4485" i="6"/>
  <c r="K4485" i="6"/>
  <c r="L4485" i="6"/>
  <c r="M4485" i="6"/>
  <c r="N4485" i="6"/>
  <c r="O4485" i="6"/>
  <c r="H4486" i="6"/>
  <c r="I4486" i="6"/>
  <c r="J4486" i="6"/>
  <c r="K4486" i="6"/>
  <c r="L4486" i="6"/>
  <c r="M4486" i="6"/>
  <c r="N4486" i="6"/>
  <c r="O4486" i="6"/>
  <c r="H4487" i="6"/>
  <c r="I4487" i="6"/>
  <c r="J4487" i="6"/>
  <c r="K4487" i="6"/>
  <c r="L4487" i="6"/>
  <c r="M4487" i="6"/>
  <c r="N4487" i="6"/>
  <c r="O4487" i="6"/>
  <c r="H4488" i="6"/>
  <c r="I4488" i="6"/>
  <c r="J4488" i="6"/>
  <c r="K4488" i="6"/>
  <c r="L4488" i="6"/>
  <c r="M4488" i="6"/>
  <c r="N4488" i="6"/>
  <c r="O4488" i="6"/>
  <c r="H4489" i="6"/>
  <c r="I4489" i="6"/>
  <c r="J4489" i="6"/>
  <c r="K4489" i="6"/>
  <c r="L4489" i="6"/>
  <c r="M4489" i="6"/>
  <c r="N4489" i="6"/>
  <c r="O4489" i="6"/>
  <c r="H4490" i="6"/>
  <c r="I4490" i="6"/>
  <c r="J4490" i="6"/>
  <c r="K4490" i="6"/>
  <c r="L4490" i="6"/>
  <c r="M4490" i="6"/>
  <c r="N4490" i="6"/>
  <c r="O4490" i="6"/>
  <c r="H4491" i="6"/>
  <c r="I4491" i="6"/>
  <c r="J4491" i="6"/>
  <c r="K4491" i="6"/>
  <c r="L4491" i="6"/>
  <c r="M4491" i="6"/>
  <c r="N4491" i="6"/>
  <c r="O4491" i="6"/>
  <c r="H4492" i="6"/>
  <c r="I4492" i="6"/>
  <c r="J4492" i="6"/>
  <c r="K4492" i="6"/>
  <c r="L4492" i="6"/>
  <c r="M4492" i="6"/>
  <c r="N4492" i="6"/>
  <c r="O4492" i="6"/>
  <c r="H4493" i="6"/>
  <c r="I4493" i="6"/>
  <c r="J4493" i="6"/>
  <c r="K4493" i="6"/>
  <c r="L4493" i="6"/>
  <c r="M4493" i="6"/>
  <c r="N4493" i="6"/>
  <c r="O4493" i="6"/>
  <c r="H4494" i="6"/>
  <c r="I4494" i="6"/>
  <c r="J4494" i="6"/>
  <c r="K4494" i="6"/>
  <c r="L4494" i="6"/>
  <c r="M4494" i="6"/>
  <c r="N4494" i="6"/>
  <c r="O4494" i="6"/>
  <c r="H4495" i="6"/>
  <c r="I4495" i="6"/>
  <c r="J4495" i="6"/>
  <c r="K4495" i="6"/>
  <c r="L4495" i="6"/>
  <c r="M4495" i="6"/>
  <c r="N4495" i="6"/>
  <c r="O4495" i="6"/>
  <c r="H4496" i="6"/>
  <c r="I4496" i="6"/>
  <c r="J4496" i="6"/>
  <c r="K4496" i="6"/>
  <c r="L4496" i="6"/>
  <c r="M4496" i="6"/>
  <c r="N4496" i="6"/>
  <c r="O4496" i="6"/>
  <c r="H4497" i="6"/>
  <c r="I4497" i="6"/>
  <c r="J4497" i="6"/>
  <c r="K4497" i="6"/>
  <c r="L4497" i="6"/>
  <c r="M4497" i="6"/>
  <c r="N4497" i="6"/>
  <c r="O4497" i="6"/>
  <c r="H4498" i="6"/>
  <c r="I4498" i="6"/>
  <c r="J4498" i="6"/>
  <c r="K4498" i="6"/>
  <c r="L4498" i="6"/>
  <c r="M4498" i="6"/>
  <c r="N4498" i="6"/>
  <c r="O4498" i="6"/>
  <c r="H4499" i="6"/>
  <c r="I4499" i="6"/>
  <c r="J4499" i="6"/>
  <c r="K4499" i="6"/>
  <c r="L4499" i="6"/>
  <c r="M4499" i="6"/>
  <c r="N4499" i="6"/>
  <c r="O4499" i="6"/>
  <c r="H4500" i="6"/>
  <c r="I4500" i="6"/>
  <c r="J4500" i="6"/>
  <c r="K4500" i="6"/>
  <c r="L4500" i="6"/>
  <c r="M4500" i="6"/>
  <c r="N4500" i="6"/>
  <c r="O4500" i="6"/>
  <c r="H4501" i="6"/>
  <c r="I4501" i="6"/>
  <c r="J4501" i="6"/>
  <c r="K4501" i="6"/>
  <c r="L4501" i="6"/>
  <c r="M4501" i="6"/>
  <c r="N4501" i="6"/>
  <c r="O4501" i="6"/>
  <c r="H4502" i="6"/>
  <c r="I4502" i="6"/>
  <c r="J4502" i="6"/>
  <c r="K4502" i="6"/>
  <c r="L4502" i="6"/>
  <c r="M4502" i="6"/>
  <c r="N4502" i="6"/>
  <c r="O4502" i="6"/>
  <c r="H4503" i="6"/>
  <c r="I4503" i="6"/>
  <c r="J4503" i="6"/>
  <c r="K4503" i="6"/>
  <c r="L4503" i="6"/>
  <c r="M4503" i="6"/>
  <c r="N4503" i="6"/>
  <c r="O4503" i="6"/>
  <c r="H4504" i="6"/>
  <c r="I4504" i="6"/>
  <c r="J4504" i="6"/>
  <c r="K4504" i="6"/>
  <c r="L4504" i="6"/>
  <c r="M4504" i="6"/>
  <c r="N4504" i="6"/>
  <c r="O4504" i="6"/>
  <c r="H4505" i="6"/>
  <c r="I4505" i="6"/>
  <c r="J4505" i="6"/>
  <c r="K4505" i="6"/>
  <c r="L4505" i="6"/>
  <c r="M4505" i="6"/>
  <c r="N4505" i="6"/>
  <c r="O4505" i="6"/>
  <c r="H4506" i="6"/>
  <c r="I4506" i="6"/>
  <c r="J4506" i="6"/>
  <c r="K4506" i="6"/>
  <c r="L4506" i="6"/>
  <c r="M4506" i="6"/>
  <c r="N4506" i="6"/>
  <c r="O4506" i="6"/>
  <c r="H4507" i="6"/>
  <c r="I4507" i="6"/>
  <c r="J4507" i="6"/>
  <c r="K4507" i="6"/>
  <c r="L4507" i="6"/>
  <c r="M4507" i="6"/>
  <c r="N4507" i="6"/>
  <c r="O4507" i="6"/>
  <c r="H4508" i="6"/>
  <c r="I4508" i="6"/>
  <c r="J4508" i="6"/>
  <c r="K4508" i="6"/>
  <c r="L4508" i="6"/>
  <c r="M4508" i="6"/>
  <c r="N4508" i="6"/>
  <c r="O4508" i="6"/>
  <c r="H4509" i="6"/>
  <c r="I4509" i="6"/>
  <c r="J4509" i="6"/>
  <c r="K4509" i="6"/>
  <c r="L4509" i="6"/>
  <c r="M4509" i="6"/>
  <c r="N4509" i="6"/>
  <c r="O4509" i="6"/>
  <c r="H4510" i="6"/>
  <c r="I4510" i="6"/>
  <c r="J4510" i="6"/>
  <c r="K4510" i="6"/>
  <c r="L4510" i="6"/>
  <c r="M4510" i="6"/>
  <c r="N4510" i="6"/>
  <c r="O4510" i="6"/>
  <c r="H4511" i="6"/>
  <c r="I4511" i="6"/>
  <c r="J4511" i="6"/>
  <c r="K4511" i="6"/>
  <c r="L4511" i="6"/>
  <c r="M4511" i="6"/>
  <c r="N4511" i="6"/>
  <c r="O4511" i="6"/>
  <c r="H4512" i="6"/>
  <c r="I4512" i="6"/>
  <c r="J4512" i="6"/>
  <c r="K4512" i="6"/>
  <c r="L4512" i="6"/>
  <c r="M4512" i="6"/>
  <c r="N4512" i="6"/>
  <c r="O4512" i="6"/>
  <c r="H4513" i="6"/>
  <c r="I4513" i="6"/>
  <c r="J4513" i="6"/>
  <c r="K4513" i="6"/>
  <c r="L4513" i="6"/>
  <c r="M4513" i="6"/>
  <c r="N4513" i="6"/>
  <c r="O4513" i="6"/>
  <c r="H4514" i="6"/>
  <c r="I4514" i="6"/>
  <c r="J4514" i="6"/>
  <c r="K4514" i="6"/>
  <c r="L4514" i="6"/>
  <c r="M4514" i="6"/>
  <c r="N4514" i="6"/>
  <c r="O4514" i="6"/>
  <c r="H4515" i="6"/>
  <c r="I4515" i="6"/>
  <c r="J4515" i="6"/>
  <c r="K4515" i="6"/>
  <c r="L4515" i="6"/>
  <c r="M4515" i="6"/>
  <c r="N4515" i="6"/>
  <c r="O4515" i="6"/>
  <c r="H4516" i="6"/>
  <c r="I4516" i="6"/>
  <c r="J4516" i="6"/>
  <c r="K4516" i="6"/>
  <c r="L4516" i="6"/>
  <c r="M4516" i="6"/>
  <c r="N4516" i="6"/>
  <c r="O4516" i="6"/>
  <c r="H4517" i="6"/>
  <c r="I4517" i="6"/>
  <c r="J4517" i="6"/>
  <c r="K4517" i="6"/>
  <c r="L4517" i="6"/>
  <c r="M4517" i="6"/>
  <c r="N4517" i="6"/>
  <c r="O4517" i="6"/>
  <c r="H4518" i="6"/>
  <c r="I4518" i="6"/>
  <c r="J4518" i="6"/>
  <c r="K4518" i="6"/>
  <c r="L4518" i="6"/>
  <c r="M4518" i="6"/>
  <c r="N4518" i="6"/>
  <c r="O4518" i="6"/>
  <c r="H4519" i="6"/>
  <c r="I4519" i="6"/>
  <c r="J4519" i="6"/>
  <c r="K4519" i="6"/>
  <c r="L4519" i="6"/>
  <c r="M4519" i="6"/>
  <c r="N4519" i="6"/>
  <c r="O4519" i="6"/>
  <c r="H4520" i="6"/>
  <c r="I4520" i="6"/>
  <c r="J4520" i="6"/>
  <c r="K4520" i="6"/>
  <c r="L4520" i="6"/>
  <c r="M4520" i="6"/>
  <c r="N4520" i="6"/>
  <c r="O4520" i="6"/>
  <c r="H4521" i="6"/>
  <c r="I4521" i="6"/>
  <c r="J4521" i="6"/>
  <c r="K4521" i="6"/>
  <c r="L4521" i="6"/>
  <c r="M4521" i="6"/>
  <c r="N4521" i="6"/>
  <c r="O4521" i="6"/>
  <c r="H4522" i="6"/>
  <c r="I4522" i="6"/>
  <c r="J4522" i="6"/>
  <c r="K4522" i="6"/>
  <c r="L4522" i="6"/>
  <c r="M4522" i="6"/>
  <c r="N4522" i="6"/>
  <c r="O4522" i="6"/>
  <c r="H4523" i="6"/>
  <c r="I4523" i="6"/>
  <c r="J4523" i="6"/>
  <c r="K4523" i="6"/>
  <c r="L4523" i="6"/>
  <c r="M4523" i="6"/>
  <c r="N4523" i="6"/>
  <c r="O4523" i="6"/>
  <c r="H4524" i="6"/>
  <c r="I4524" i="6"/>
  <c r="J4524" i="6"/>
  <c r="K4524" i="6"/>
  <c r="L4524" i="6"/>
  <c r="M4524" i="6"/>
  <c r="N4524" i="6"/>
  <c r="O4524" i="6"/>
  <c r="H4525" i="6"/>
  <c r="I4525" i="6"/>
  <c r="J4525" i="6"/>
  <c r="K4525" i="6"/>
  <c r="L4525" i="6"/>
  <c r="M4525" i="6"/>
  <c r="N4525" i="6"/>
  <c r="O4525" i="6"/>
  <c r="H4526" i="6"/>
  <c r="I4526" i="6"/>
  <c r="J4526" i="6"/>
  <c r="K4526" i="6"/>
  <c r="L4526" i="6"/>
  <c r="M4526" i="6"/>
  <c r="N4526" i="6"/>
  <c r="O4526" i="6"/>
  <c r="H4527" i="6"/>
  <c r="I4527" i="6"/>
  <c r="J4527" i="6"/>
  <c r="K4527" i="6"/>
  <c r="L4527" i="6"/>
  <c r="M4527" i="6"/>
  <c r="N4527" i="6"/>
  <c r="O4527" i="6"/>
  <c r="H4528" i="6"/>
  <c r="I4528" i="6"/>
  <c r="J4528" i="6"/>
  <c r="K4528" i="6"/>
  <c r="L4528" i="6"/>
  <c r="M4528" i="6"/>
  <c r="N4528" i="6"/>
  <c r="O4528" i="6"/>
  <c r="H4529" i="6"/>
  <c r="I4529" i="6"/>
  <c r="J4529" i="6"/>
  <c r="K4529" i="6"/>
  <c r="L4529" i="6"/>
  <c r="M4529" i="6"/>
  <c r="N4529" i="6"/>
  <c r="O4529" i="6"/>
  <c r="H4530" i="6"/>
  <c r="I4530" i="6"/>
  <c r="J4530" i="6"/>
  <c r="K4530" i="6"/>
  <c r="L4530" i="6"/>
  <c r="M4530" i="6"/>
  <c r="N4530" i="6"/>
  <c r="O4530" i="6"/>
  <c r="H4531" i="6"/>
  <c r="I4531" i="6"/>
  <c r="J4531" i="6"/>
  <c r="K4531" i="6"/>
  <c r="L4531" i="6"/>
  <c r="M4531" i="6"/>
  <c r="N4531" i="6"/>
  <c r="O4531" i="6"/>
  <c r="H4532" i="6"/>
  <c r="I4532" i="6"/>
  <c r="J4532" i="6"/>
  <c r="K4532" i="6"/>
  <c r="L4532" i="6"/>
  <c r="M4532" i="6"/>
  <c r="N4532" i="6"/>
  <c r="O4532" i="6"/>
  <c r="H4533" i="6"/>
  <c r="I4533" i="6"/>
  <c r="J4533" i="6"/>
  <c r="K4533" i="6"/>
  <c r="L4533" i="6"/>
  <c r="M4533" i="6"/>
  <c r="N4533" i="6"/>
  <c r="O4533" i="6"/>
  <c r="H4534" i="6"/>
  <c r="I4534" i="6"/>
  <c r="J4534" i="6"/>
  <c r="K4534" i="6"/>
  <c r="L4534" i="6"/>
  <c r="M4534" i="6"/>
  <c r="N4534" i="6"/>
  <c r="O4534" i="6"/>
  <c r="H4535" i="6"/>
  <c r="I4535" i="6"/>
  <c r="J4535" i="6"/>
  <c r="K4535" i="6"/>
  <c r="L4535" i="6"/>
  <c r="M4535" i="6"/>
  <c r="N4535" i="6"/>
  <c r="O4535" i="6"/>
  <c r="H4536" i="6"/>
  <c r="I4536" i="6"/>
  <c r="J4536" i="6"/>
  <c r="K4536" i="6"/>
  <c r="L4536" i="6"/>
  <c r="M4536" i="6"/>
  <c r="N4536" i="6"/>
  <c r="O4536" i="6"/>
  <c r="H4537" i="6"/>
  <c r="I4537" i="6"/>
  <c r="J4537" i="6"/>
  <c r="K4537" i="6"/>
  <c r="L4537" i="6"/>
  <c r="M4537" i="6"/>
  <c r="N4537" i="6"/>
  <c r="O4537" i="6"/>
  <c r="H4538" i="6"/>
  <c r="I4538" i="6"/>
  <c r="J4538" i="6"/>
  <c r="K4538" i="6"/>
  <c r="L4538" i="6"/>
  <c r="M4538" i="6"/>
  <c r="N4538" i="6"/>
  <c r="O4538" i="6"/>
  <c r="H4539" i="6"/>
  <c r="I4539" i="6"/>
  <c r="J4539" i="6"/>
  <c r="K4539" i="6"/>
  <c r="L4539" i="6"/>
  <c r="M4539" i="6"/>
  <c r="N4539" i="6"/>
  <c r="O4539" i="6"/>
  <c r="H4540" i="6"/>
  <c r="I4540" i="6"/>
  <c r="J4540" i="6"/>
  <c r="K4540" i="6"/>
  <c r="L4540" i="6"/>
  <c r="M4540" i="6"/>
  <c r="N4540" i="6"/>
  <c r="O4540" i="6"/>
  <c r="H4541" i="6"/>
  <c r="I4541" i="6"/>
  <c r="J4541" i="6"/>
  <c r="K4541" i="6"/>
  <c r="L4541" i="6"/>
  <c r="M4541" i="6"/>
  <c r="N4541" i="6"/>
  <c r="O4541" i="6"/>
  <c r="H4542" i="6"/>
  <c r="I4542" i="6"/>
  <c r="J4542" i="6"/>
  <c r="K4542" i="6"/>
  <c r="L4542" i="6"/>
  <c r="M4542" i="6"/>
  <c r="N4542" i="6"/>
  <c r="O4542" i="6"/>
  <c r="H4543" i="6"/>
  <c r="I4543" i="6"/>
  <c r="J4543" i="6"/>
  <c r="K4543" i="6"/>
  <c r="L4543" i="6"/>
  <c r="M4543" i="6"/>
  <c r="N4543" i="6"/>
  <c r="O4543" i="6"/>
  <c r="H4544" i="6"/>
  <c r="I4544" i="6"/>
  <c r="J4544" i="6"/>
  <c r="K4544" i="6"/>
  <c r="L4544" i="6"/>
  <c r="M4544" i="6"/>
  <c r="N4544" i="6"/>
  <c r="O4544" i="6"/>
  <c r="H4545" i="6"/>
  <c r="I4545" i="6"/>
  <c r="J4545" i="6"/>
  <c r="K4545" i="6"/>
  <c r="L4545" i="6"/>
  <c r="M4545" i="6"/>
  <c r="N4545" i="6"/>
  <c r="O4545" i="6"/>
  <c r="H4546" i="6"/>
  <c r="I4546" i="6"/>
  <c r="J4546" i="6"/>
  <c r="K4546" i="6"/>
  <c r="L4546" i="6"/>
  <c r="M4546" i="6"/>
  <c r="N4546" i="6"/>
  <c r="O4546" i="6"/>
  <c r="H4547" i="6"/>
  <c r="I4547" i="6"/>
  <c r="J4547" i="6"/>
  <c r="K4547" i="6"/>
  <c r="L4547" i="6"/>
  <c r="M4547" i="6"/>
  <c r="N4547" i="6"/>
  <c r="O4547" i="6"/>
  <c r="H4548" i="6"/>
  <c r="I4548" i="6"/>
  <c r="J4548" i="6"/>
  <c r="K4548" i="6"/>
  <c r="L4548" i="6"/>
  <c r="M4548" i="6"/>
  <c r="N4548" i="6"/>
  <c r="O4548" i="6"/>
  <c r="H4549" i="6"/>
  <c r="I4549" i="6"/>
  <c r="J4549" i="6"/>
  <c r="K4549" i="6"/>
  <c r="L4549" i="6"/>
  <c r="M4549" i="6"/>
  <c r="N4549" i="6"/>
  <c r="O4549" i="6"/>
  <c r="H4550" i="6"/>
  <c r="I4550" i="6"/>
  <c r="J4550" i="6"/>
  <c r="K4550" i="6"/>
  <c r="L4550" i="6"/>
  <c r="M4550" i="6"/>
  <c r="N4550" i="6"/>
  <c r="O4550" i="6"/>
  <c r="H4551" i="6"/>
  <c r="I4551" i="6"/>
  <c r="J4551" i="6"/>
  <c r="K4551" i="6"/>
  <c r="L4551" i="6"/>
  <c r="M4551" i="6"/>
  <c r="N4551" i="6"/>
  <c r="O4551" i="6"/>
  <c r="H4552" i="6"/>
  <c r="I4552" i="6"/>
  <c r="J4552" i="6"/>
  <c r="K4552" i="6"/>
  <c r="L4552" i="6"/>
  <c r="M4552" i="6"/>
  <c r="N4552" i="6"/>
  <c r="O4552" i="6"/>
  <c r="H4553" i="6"/>
  <c r="I4553" i="6"/>
  <c r="J4553" i="6"/>
  <c r="K4553" i="6"/>
  <c r="L4553" i="6"/>
  <c r="M4553" i="6"/>
  <c r="N4553" i="6"/>
  <c r="O4553" i="6"/>
  <c r="H4554" i="6"/>
  <c r="I4554" i="6"/>
  <c r="J4554" i="6"/>
  <c r="K4554" i="6"/>
  <c r="L4554" i="6"/>
  <c r="M4554" i="6"/>
  <c r="N4554" i="6"/>
  <c r="O4554" i="6"/>
  <c r="H4555" i="6"/>
  <c r="I4555" i="6"/>
  <c r="J4555" i="6"/>
  <c r="K4555" i="6"/>
  <c r="L4555" i="6"/>
  <c r="M4555" i="6"/>
  <c r="N4555" i="6"/>
  <c r="O4555" i="6"/>
  <c r="H4556" i="6"/>
  <c r="I4556" i="6"/>
  <c r="J4556" i="6"/>
  <c r="K4556" i="6"/>
  <c r="L4556" i="6"/>
  <c r="M4556" i="6"/>
  <c r="N4556" i="6"/>
  <c r="O4556" i="6"/>
  <c r="H4557" i="6"/>
  <c r="I4557" i="6"/>
  <c r="J4557" i="6"/>
  <c r="K4557" i="6"/>
  <c r="L4557" i="6"/>
  <c r="M4557" i="6"/>
  <c r="N4557" i="6"/>
  <c r="O4557" i="6"/>
  <c r="H4558" i="6"/>
  <c r="I4558" i="6"/>
  <c r="J4558" i="6"/>
  <c r="K4558" i="6"/>
  <c r="L4558" i="6"/>
  <c r="M4558" i="6"/>
  <c r="N4558" i="6"/>
  <c r="O4558" i="6"/>
  <c r="H4559" i="6"/>
  <c r="I4559" i="6"/>
  <c r="J4559" i="6"/>
  <c r="K4559" i="6"/>
  <c r="L4559" i="6"/>
  <c r="M4559" i="6"/>
  <c r="N4559" i="6"/>
  <c r="O4559" i="6"/>
  <c r="H4560" i="6"/>
  <c r="I4560" i="6"/>
  <c r="J4560" i="6"/>
  <c r="K4560" i="6"/>
  <c r="L4560" i="6"/>
  <c r="M4560" i="6"/>
  <c r="N4560" i="6"/>
  <c r="O4560" i="6"/>
  <c r="H4561" i="6"/>
  <c r="I4561" i="6"/>
  <c r="J4561" i="6"/>
  <c r="K4561" i="6"/>
  <c r="L4561" i="6"/>
  <c r="M4561" i="6"/>
  <c r="N4561" i="6"/>
  <c r="O4561" i="6"/>
  <c r="H4562" i="6"/>
  <c r="I4562" i="6"/>
  <c r="J4562" i="6"/>
  <c r="K4562" i="6"/>
  <c r="L4562" i="6"/>
  <c r="M4562" i="6"/>
  <c r="N4562" i="6"/>
  <c r="O4562" i="6"/>
  <c r="H4563" i="6"/>
  <c r="I4563" i="6"/>
  <c r="J4563" i="6"/>
  <c r="K4563" i="6"/>
  <c r="L4563" i="6"/>
  <c r="M4563" i="6"/>
  <c r="N4563" i="6"/>
  <c r="O4563" i="6"/>
  <c r="H4564" i="6"/>
  <c r="I4564" i="6"/>
  <c r="J4564" i="6"/>
  <c r="K4564" i="6"/>
  <c r="L4564" i="6"/>
  <c r="M4564" i="6"/>
  <c r="N4564" i="6"/>
  <c r="O4564" i="6"/>
  <c r="H4565" i="6"/>
  <c r="I4565" i="6"/>
  <c r="J4565" i="6"/>
  <c r="K4565" i="6"/>
  <c r="L4565" i="6"/>
  <c r="M4565" i="6"/>
  <c r="N4565" i="6"/>
  <c r="O4565" i="6"/>
  <c r="H4566" i="6"/>
  <c r="I4566" i="6"/>
  <c r="J4566" i="6"/>
  <c r="K4566" i="6"/>
  <c r="L4566" i="6"/>
  <c r="M4566" i="6"/>
  <c r="N4566" i="6"/>
  <c r="O4566" i="6"/>
  <c r="H4567" i="6"/>
  <c r="I4567" i="6"/>
  <c r="J4567" i="6"/>
  <c r="K4567" i="6"/>
  <c r="L4567" i="6"/>
  <c r="M4567" i="6"/>
  <c r="N4567" i="6"/>
  <c r="O4567" i="6"/>
  <c r="H4568" i="6"/>
  <c r="I4568" i="6"/>
  <c r="J4568" i="6"/>
  <c r="K4568" i="6"/>
  <c r="L4568" i="6"/>
  <c r="M4568" i="6"/>
  <c r="N4568" i="6"/>
  <c r="O4568" i="6"/>
  <c r="H4569" i="6"/>
  <c r="I4569" i="6"/>
  <c r="J4569" i="6"/>
  <c r="K4569" i="6"/>
  <c r="L4569" i="6"/>
  <c r="M4569" i="6"/>
  <c r="N4569" i="6"/>
  <c r="O4569" i="6"/>
  <c r="H4570" i="6"/>
  <c r="I4570" i="6"/>
  <c r="J4570" i="6"/>
  <c r="K4570" i="6"/>
  <c r="L4570" i="6"/>
  <c r="M4570" i="6"/>
  <c r="N4570" i="6"/>
  <c r="O4570" i="6"/>
  <c r="H4571" i="6"/>
  <c r="I4571" i="6"/>
  <c r="J4571" i="6"/>
  <c r="K4571" i="6"/>
  <c r="L4571" i="6"/>
  <c r="M4571" i="6"/>
  <c r="N4571" i="6"/>
  <c r="O4571" i="6"/>
  <c r="H4572" i="6"/>
  <c r="I4572" i="6"/>
  <c r="J4572" i="6"/>
  <c r="K4572" i="6"/>
  <c r="L4572" i="6"/>
  <c r="M4572" i="6"/>
  <c r="N4572" i="6"/>
  <c r="O4572" i="6"/>
  <c r="H4573" i="6"/>
  <c r="I4573" i="6"/>
  <c r="J4573" i="6"/>
  <c r="K4573" i="6"/>
  <c r="L4573" i="6"/>
  <c r="M4573" i="6"/>
  <c r="N4573" i="6"/>
  <c r="O4573" i="6"/>
  <c r="H4574" i="6"/>
  <c r="I4574" i="6"/>
  <c r="J4574" i="6"/>
  <c r="K4574" i="6"/>
  <c r="L4574" i="6"/>
  <c r="M4574" i="6"/>
  <c r="N4574" i="6"/>
  <c r="O4574" i="6"/>
  <c r="H4575" i="6"/>
  <c r="I4575" i="6"/>
  <c r="J4575" i="6"/>
  <c r="K4575" i="6"/>
  <c r="L4575" i="6"/>
  <c r="M4575" i="6"/>
  <c r="N4575" i="6"/>
  <c r="O4575" i="6"/>
  <c r="H4576" i="6"/>
  <c r="I4576" i="6"/>
  <c r="J4576" i="6"/>
  <c r="K4576" i="6"/>
  <c r="L4576" i="6"/>
  <c r="M4576" i="6"/>
  <c r="N4576" i="6"/>
  <c r="O4576" i="6"/>
  <c r="H4577" i="6"/>
  <c r="I4577" i="6"/>
  <c r="J4577" i="6"/>
  <c r="K4577" i="6"/>
  <c r="L4577" i="6"/>
  <c r="M4577" i="6"/>
  <c r="N4577" i="6"/>
  <c r="O4577" i="6"/>
  <c r="H4578" i="6"/>
  <c r="I4578" i="6"/>
  <c r="J4578" i="6"/>
  <c r="K4578" i="6"/>
  <c r="L4578" i="6"/>
  <c r="M4578" i="6"/>
  <c r="N4578" i="6"/>
  <c r="O4578" i="6"/>
  <c r="H4579" i="6"/>
  <c r="I4579" i="6"/>
  <c r="J4579" i="6"/>
  <c r="K4579" i="6"/>
  <c r="L4579" i="6"/>
  <c r="M4579" i="6"/>
  <c r="N4579" i="6"/>
  <c r="O4579" i="6"/>
  <c r="H4580" i="6"/>
  <c r="I4580" i="6"/>
  <c r="J4580" i="6"/>
  <c r="K4580" i="6"/>
  <c r="L4580" i="6"/>
  <c r="M4580" i="6"/>
  <c r="N4580" i="6"/>
  <c r="O4580" i="6"/>
  <c r="H4581" i="6"/>
  <c r="I4581" i="6"/>
  <c r="J4581" i="6"/>
  <c r="K4581" i="6"/>
  <c r="L4581" i="6"/>
  <c r="M4581" i="6"/>
  <c r="N4581" i="6"/>
  <c r="O4581" i="6"/>
  <c r="H4582" i="6"/>
  <c r="I4582" i="6"/>
  <c r="J4582" i="6"/>
  <c r="K4582" i="6"/>
  <c r="L4582" i="6"/>
  <c r="M4582" i="6"/>
  <c r="N4582" i="6"/>
  <c r="O4582" i="6"/>
  <c r="H4583" i="6"/>
  <c r="I4583" i="6"/>
  <c r="J4583" i="6"/>
  <c r="K4583" i="6"/>
  <c r="L4583" i="6"/>
  <c r="M4583" i="6"/>
  <c r="N4583" i="6"/>
  <c r="O4583" i="6"/>
  <c r="H4584" i="6"/>
  <c r="I4584" i="6"/>
  <c r="J4584" i="6"/>
  <c r="K4584" i="6"/>
  <c r="L4584" i="6"/>
  <c r="M4584" i="6"/>
  <c r="N4584" i="6"/>
  <c r="O4584" i="6"/>
  <c r="H4585" i="6"/>
  <c r="I4585" i="6"/>
  <c r="J4585" i="6"/>
  <c r="K4585" i="6"/>
  <c r="L4585" i="6"/>
  <c r="M4585" i="6"/>
  <c r="N4585" i="6"/>
  <c r="O4585" i="6"/>
  <c r="H4586" i="6"/>
  <c r="I4586" i="6"/>
  <c r="J4586" i="6"/>
  <c r="K4586" i="6"/>
  <c r="L4586" i="6"/>
  <c r="M4586" i="6"/>
  <c r="N4586" i="6"/>
  <c r="O4586" i="6"/>
  <c r="H4587" i="6"/>
  <c r="I4587" i="6"/>
  <c r="J4587" i="6"/>
  <c r="K4587" i="6"/>
  <c r="L4587" i="6"/>
  <c r="M4587" i="6"/>
  <c r="N4587" i="6"/>
  <c r="O4587" i="6"/>
  <c r="H4588" i="6"/>
  <c r="I4588" i="6"/>
  <c r="J4588" i="6"/>
  <c r="K4588" i="6"/>
  <c r="L4588" i="6"/>
  <c r="M4588" i="6"/>
  <c r="N4588" i="6"/>
  <c r="O4588" i="6"/>
  <c r="H4589" i="6"/>
  <c r="I4589" i="6"/>
  <c r="J4589" i="6"/>
  <c r="K4589" i="6"/>
  <c r="L4589" i="6"/>
  <c r="M4589" i="6"/>
  <c r="N4589" i="6"/>
  <c r="O4589" i="6"/>
  <c r="H4590" i="6"/>
  <c r="I4590" i="6"/>
  <c r="J4590" i="6"/>
  <c r="K4590" i="6"/>
  <c r="L4590" i="6"/>
  <c r="M4590" i="6"/>
  <c r="N4590" i="6"/>
  <c r="O4590" i="6"/>
  <c r="H4591" i="6"/>
  <c r="I4591" i="6"/>
  <c r="J4591" i="6"/>
  <c r="K4591" i="6"/>
  <c r="L4591" i="6"/>
  <c r="M4591" i="6"/>
  <c r="N4591" i="6"/>
  <c r="O4591" i="6"/>
  <c r="H4592" i="6"/>
  <c r="I4592" i="6"/>
  <c r="J4592" i="6"/>
  <c r="K4592" i="6"/>
  <c r="L4592" i="6"/>
  <c r="M4592" i="6"/>
  <c r="N4592" i="6"/>
  <c r="O4592" i="6"/>
  <c r="H4593" i="6"/>
  <c r="I4593" i="6"/>
  <c r="J4593" i="6"/>
  <c r="K4593" i="6"/>
  <c r="L4593" i="6"/>
  <c r="M4593" i="6"/>
  <c r="N4593" i="6"/>
  <c r="O4593" i="6"/>
  <c r="H4594" i="6"/>
  <c r="I4594" i="6"/>
  <c r="J4594" i="6"/>
  <c r="K4594" i="6"/>
  <c r="L4594" i="6"/>
  <c r="M4594" i="6"/>
  <c r="N4594" i="6"/>
  <c r="O4594" i="6"/>
  <c r="H4595" i="6"/>
  <c r="I4595" i="6"/>
  <c r="J4595" i="6"/>
  <c r="K4595" i="6"/>
  <c r="L4595" i="6"/>
  <c r="M4595" i="6"/>
  <c r="N4595" i="6"/>
  <c r="O4595" i="6"/>
  <c r="H4596" i="6"/>
  <c r="I4596" i="6"/>
  <c r="J4596" i="6"/>
  <c r="K4596" i="6"/>
  <c r="L4596" i="6"/>
  <c r="M4596" i="6"/>
  <c r="N4596" i="6"/>
  <c r="O4596" i="6"/>
  <c r="H4597" i="6"/>
  <c r="I4597" i="6"/>
  <c r="J4597" i="6"/>
  <c r="K4597" i="6"/>
  <c r="L4597" i="6"/>
  <c r="M4597" i="6"/>
  <c r="N4597" i="6"/>
  <c r="O4597" i="6"/>
  <c r="H4598" i="6"/>
  <c r="I4598" i="6"/>
  <c r="J4598" i="6"/>
  <c r="K4598" i="6"/>
  <c r="L4598" i="6"/>
  <c r="M4598" i="6"/>
  <c r="N4598" i="6"/>
  <c r="O4598" i="6"/>
  <c r="H4599" i="6"/>
  <c r="I4599" i="6"/>
  <c r="J4599" i="6"/>
  <c r="K4599" i="6"/>
  <c r="L4599" i="6"/>
  <c r="M4599" i="6"/>
  <c r="N4599" i="6"/>
  <c r="O4599" i="6"/>
  <c r="H4600" i="6"/>
  <c r="I4600" i="6"/>
  <c r="J4600" i="6"/>
  <c r="K4600" i="6"/>
  <c r="L4600" i="6"/>
  <c r="M4600" i="6"/>
  <c r="N4600" i="6"/>
  <c r="O4600" i="6"/>
  <c r="H4601" i="6"/>
  <c r="I4601" i="6"/>
  <c r="J4601" i="6"/>
  <c r="K4601" i="6"/>
  <c r="L4601" i="6"/>
  <c r="M4601" i="6"/>
  <c r="N4601" i="6"/>
  <c r="O4601" i="6"/>
  <c r="H4602" i="6"/>
  <c r="I4602" i="6"/>
  <c r="J4602" i="6"/>
  <c r="K4602" i="6"/>
  <c r="L4602" i="6"/>
  <c r="M4602" i="6"/>
  <c r="N4602" i="6"/>
  <c r="O4602" i="6"/>
  <c r="H4603" i="6"/>
  <c r="I4603" i="6"/>
  <c r="J4603" i="6"/>
  <c r="K4603" i="6"/>
  <c r="L4603" i="6"/>
  <c r="M4603" i="6"/>
  <c r="N4603" i="6"/>
  <c r="O4603" i="6"/>
  <c r="H4604" i="6"/>
  <c r="I4604" i="6"/>
  <c r="J4604" i="6"/>
  <c r="K4604" i="6"/>
  <c r="L4604" i="6"/>
  <c r="M4604" i="6"/>
  <c r="N4604" i="6"/>
  <c r="O4604" i="6"/>
  <c r="H4605" i="6"/>
  <c r="I4605" i="6"/>
  <c r="J4605" i="6"/>
  <c r="K4605" i="6"/>
  <c r="L4605" i="6"/>
  <c r="M4605" i="6"/>
  <c r="N4605" i="6"/>
  <c r="O4605" i="6"/>
  <c r="H4606" i="6"/>
  <c r="I4606" i="6"/>
  <c r="J4606" i="6"/>
  <c r="K4606" i="6"/>
  <c r="L4606" i="6"/>
  <c r="M4606" i="6"/>
  <c r="N4606" i="6"/>
  <c r="O4606" i="6"/>
  <c r="H4607" i="6"/>
  <c r="I4607" i="6"/>
  <c r="J4607" i="6"/>
  <c r="K4607" i="6"/>
  <c r="L4607" i="6"/>
  <c r="M4607" i="6"/>
  <c r="N4607" i="6"/>
  <c r="O4607" i="6"/>
  <c r="H4608" i="6"/>
  <c r="I4608" i="6"/>
  <c r="J4608" i="6"/>
  <c r="K4608" i="6"/>
  <c r="L4608" i="6"/>
  <c r="M4608" i="6"/>
  <c r="N4608" i="6"/>
  <c r="O4608" i="6"/>
  <c r="H4609" i="6"/>
  <c r="I4609" i="6"/>
  <c r="J4609" i="6"/>
  <c r="K4609" i="6"/>
  <c r="L4609" i="6"/>
  <c r="M4609" i="6"/>
  <c r="N4609" i="6"/>
  <c r="O4609" i="6"/>
  <c r="H4610" i="6"/>
  <c r="I4610" i="6"/>
  <c r="J4610" i="6"/>
  <c r="K4610" i="6"/>
  <c r="L4610" i="6"/>
  <c r="M4610" i="6"/>
  <c r="N4610" i="6"/>
  <c r="O4610" i="6"/>
  <c r="H4611" i="6"/>
  <c r="I4611" i="6"/>
  <c r="J4611" i="6"/>
  <c r="K4611" i="6"/>
  <c r="L4611" i="6"/>
  <c r="M4611" i="6"/>
  <c r="N4611" i="6"/>
  <c r="O4611" i="6"/>
  <c r="H4612" i="6"/>
  <c r="I4612" i="6"/>
  <c r="J4612" i="6"/>
  <c r="K4612" i="6"/>
  <c r="L4612" i="6"/>
  <c r="M4612" i="6"/>
  <c r="N4612" i="6"/>
  <c r="O4612" i="6"/>
  <c r="H4613" i="6"/>
  <c r="I4613" i="6"/>
  <c r="J4613" i="6"/>
  <c r="K4613" i="6"/>
  <c r="L4613" i="6"/>
  <c r="M4613" i="6"/>
  <c r="N4613" i="6"/>
  <c r="O4613" i="6"/>
  <c r="H4614" i="6"/>
  <c r="I4614" i="6"/>
  <c r="J4614" i="6"/>
  <c r="K4614" i="6"/>
  <c r="L4614" i="6"/>
  <c r="M4614" i="6"/>
  <c r="N4614" i="6"/>
  <c r="O4614" i="6"/>
  <c r="H4615" i="6"/>
  <c r="I4615" i="6"/>
  <c r="J4615" i="6"/>
  <c r="K4615" i="6"/>
  <c r="L4615" i="6"/>
  <c r="M4615" i="6"/>
  <c r="N4615" i="6"/>
  <c r="O4615" i="6"/>
  <c r="H4616" i="6"/>
  <c r="I4616" i="6"/>
  <c r="J4616" i="6"/>
  <c r="K4616" i="6"/>
  <c r="L4616" i="6"/>
  <c r="M4616" i="6"/>
  <c r="N4616" i="6"/>
  <c r="O4616" i="6"/>
  <c r="H4617" i="6"/>
  <c r="I4617" i="6"/>
  <c r="J4617" i="6"/>
  <c r="K4617" i="6"/>
  <c r="L4617" i="6"/>
  <c r="M4617" i="6"/>
  <c r="N4617" i="6"/>
  <c r="O4617" i="6"/>
  <c r="H4618" i="6"/>
  <c r="I4618" i="6"/>
  <c r="J4618" i="6"/>
  <c r="K4618" i="6"/>
  <c r="L4618" i="6"/>
  <c r="M4618" i="6"/>
  <c r="N4618" i="6"/>
  <c r="O4618" i="6"/>
  <c r="H4619" i="6"/>
  <c r="I4619" i="6"/>
  <c r="J4619" i="6"/>
  <c r="K4619" i="6"/>
  <c r="L4619" i="6"/>
  <c r="M4619" i="6"/>
  <c r="N4619" i="6"/>
  <c r="O4619" i="6"/>
  <c r="H4620" i="6"/>
  <c r="I4620" i="6"/>
  <c r="J4620" i="6"/>
  <c r="K4620" i="6"/>
  <c r="L4620" i="6"/>
  <c r="M4620" i="6"/>
  <c r="N4620" i="6"/>
  <c r="O4620" i="6"/>
  <c r="H4621" i="6"/>
  <c r="I4621" i="6"/>
  <c r="J4621" i="6"/>
  <c r="K4621" i="6"/>
  <c r="L4621" i="6"/>
  <c r="M4621" i="6"/>
  <c r="N4621" i="6"/>
  <c r="O4621" i="6"/>
  <c r="H4622" i="6"/>
  <c r="I4622" i="6"/>
  <c r="J4622" i="6"/>
  <c r="K4622" i="6"/>
  <c r="L4622" i="6"/>
  <c r="M4622" i="6"/>
  <c r="N4622" i="6"/>
  <c r="O4622" i="6"/>
  <c r="H4623" i="6"/>
  <c r="I4623" i="6"/>
  <c r="J4623" i="6"/>
  <c r="K4623" i="6"/>
  <c r="L4623" i="6"/>
  <c r="M4623" i="6"/>
  <c r="N4623" i="6"/>
  <c r="O4623" i="6"/>
  <c r="H4624" i="6"/>
  <c r="I4624" i="6"/>
  <c r="J4624" i="6"/>
  <c r="K4624" i="6"/>
  <c r="L4624" i="6"/>
  <c r="M4624" i="6"/>
  <c r="N4624" i="6"/>
  <c r="O4624" i="6"/>
  <c r="H4625" i="6"/>
  <c r="I4625" i="6"/>
  <c r="J4625" i="6"/>
  <c r="K4625" i="6"/>
  <c r="L4625" i="6"/>
  <c r="M4625" i="6"/>
  <c r="N4625" i="6"/>
  <c r="O4625" i="6"/>
  <c r="H4626" i="6"/>
  <c r="I4626" i="6"/>
  <c r="J4626" i="6"/>
  <c r="K4626" i="6"/>
  <c r="L4626" i="6"/>
  <c r="M4626" i="6"/>
  <c r="N4626" i="6"/>
  <c r="O4626" i="6"/>
  <c r="H4627" i="6"/>
  <c r="I4627" i="6"/>
  <c r="J4627" i="6"/>
  <c r="K4627" i="6"/>
  <c r="L4627" i="6"/>
  <c r="M4627" i="6"/>
  <c r="N4627" i="6"/>
  <c r="O4627" i="6"/>
  <c r="H4628" i="6"/>
  <c r="I4628" i="6"/>
  <c r="J4628" i="6"/>
  <c r="K4628" i="6"/>
  <c r="L4628" i="6"/>
  <c r="M4628" i="6"/>
  <c r="N4628" i="6"/>
  <c r="O4628" i="6"/>
  <c r="H4629" i="6"/>
  <c r="I4629" i="6"/>
  <c r="J4629" i="6"/>
  <c r="K4629" i="6"/>
  <c r="L4629" i="6"/>
  <c r="M4629" i="6"/>
  <c r="N4629" i="6"/>
  <c r="O4629" i="6"/>
  <c r="H4630" i="6"/>
  <c r="I4630" i="6"/>
  <c r="J4630" i="6"/>
  <c r="K4630" i="6"/>
  <c r="L4630" i="6"/>
  <c r="M4630" i="6"/>
  <c r="N4630" i="6"/>
  <c r="O4630" i="6"/>
  <c r="H4631" i="6"/>
  <c r="I4631" i="6"/>
  <c r="J4631" i="6"/>
  <c r="K4631" i="6"/>
  <c r="L4631" i="6"/>
  <c r="M4631" i="6"/>
  <c r="N4631" i="6"/>
  <c r="O4631" i="6"/>
  <c r="H4632" i="6"/>
  <c r="I4632" i="6"/>
  <c r="J4632" i="6"/>
  <c r="K4632" i="6"/>
  <c r="L4632" i="6"/>
  <c r="M4632" i="6"/>
  <c r="N4632" i="6"/>
  <c r="O4632" i="6"/>
  <c r="H4633" i="6"/>
  <c r="I4633" i="6"/>
  <c r="J4633" i="6"/>
  <c r="K4633" i="6"/>
  <c r="L4633" i="6"/>
  <c r="M4633" i="6"/>
  <c r="N4633" i="6"/>
  <c r="O4633" i="6"/>
  <c r="H4634" i="6"/>
  <c r="I4634" i="6"/>
  <c r="J4634" i="6"/>
  <c r="K4634" i="6"/>
  <c r="L4634" i="6"/>
  <c r="M4634" i="6"/>
  <c r="N4634" i="6"/>
  <c r="O4634" i="6"/>
  <c r="H4635" i="6"/>
  <c r="I4635" i="6"/>
  <c r="J4635" i="6"/>
  <c r="K4635" i="6"/>
  <c r="L4635" i="6"/>
  <c r="M4635" i="6"/>
  <c r="N4635" i="6"/>
  <c r="O4635" i="6"/>
  <c r="H4636" i="6"/>
  <c r="I4636" i="6"/>
  <c r="J4636" i="6"/>
  <c r="K4636" i="6"/>
  <c r="L4636" i="6"/>
  <c r="M4636" i="6"/>
  <c r="N4636" i="6"/>
  <c r="O4636" i="6"/>
  <c r="H4637" i="6"/>
  <c r="I4637" i="6"/>
  <c r="J4637" i="6"/>
  <c r="K4637" i="6"/>
  <c r="L4637" i="6"/>
  <c r="M4637" i="6"/>
  <c r="N4637" i="6"/>
  <c r="O4637" i="6"/>
  <c r="H4638" i="6"/>
  <c r="I4638" i="6"/>
  <c r="J4638" i="6"/>
  <c r="K4638" i="6"/>
  <c r="L4638" i="6"/>
  <c r="M4638" i="6"/>
  <c r="N4638" i="6"/>
  <c r="O4638" i="6"/>
  <c r="H4639" i="6"/>
  <c r="I4639" i="6"/>
  <c r="J4639" i="6"/>
  <c r="K4639" i="6"/>
  <c r="L4639" i="6"/>
  <c r="M4639" i="6"/>
  <c r="N4639" i="6"/>
  <c r="O4639" i="6"/>
  <c r="H4640" i="6"/>
  <c r="I4640" i="6"/>
  <c r="J4640" i="6"/>
  <c r="K4640" i="6"/>
  <c r="L4640" i="6"/>
  <c r="M4640" i="6"/>
  <c r="N4640" i="6"/>
  <c r="O4640" i="6"/>
  <c r="H4641" i="6"/>
  <c r="I4641" i="6"/>
  <c r="J4641" i="6"/>
  <c r="K4641" i="6"/>
  <c r="L4641" i="6"/>
  <c r="M4641" i="6"/>
  <c r="N4641" i="6"/>
  <c r="O4641" i="6"/>
  <c r="H4642" i="6"/>
  <c r="I4642" i="6"/>
  <c r="J4642" i="6"/>
  <c r="K4642" i="6"/>
  <c r="L4642" i="6"/>
  <c r="M4642" i="6"/>
  <c r="N4642" i="6"/>
  <c r="O4642" i="6"/>
  <c r="H4643" i="6"/>
  <c r="I4643" i="6"/>
  <c r="J4643" i="6"/>
  <c r="K4643" i="6"/>
  <c r="L4643" i="6"/>
  <c r="M4643" i="6"/>
  <c r="N4643" i="6"/>
  <c r="O4643" i="6"/>
  <c r="H4644" i="6"/>
  <c r="I4644" i="6"/>
  <c r="J4644" i="6"/>
  <c r="K4644" i="6"/>
  <c r="L4644" i="6"/>
  <c r="M4644" i="6"/>
  <c r="N4644" i="6"/>
  <c r="O4644" i="6"/>
  <c r="H4645" i="6"/>
  <c r="I4645" i="6"/>
  <c r="J4645" i="6"/>
  <c r="K4645" i="6"/>
  <c r="L4645" i="6"/>
  <c r="M4645" i="6"/>
  <c r="N4645" i="6"/>
  <c r="O4645" i="6"/>
  <c r="H4646" i="6"/>
  <c r="I4646" i="6"/>
  <c r="J4646" i="6"/>
  <c r="K4646" i="6"/>
  <c r="L4646" i="6"/>
  <c r="M4646" i="6"/>
  <c r="N4646" i="6"/>
  <c r="O4646" i="6"/>
  <c r="H4647" i="6"/>
  <c r="I4647" i="6"/>
  <c r="J4647" i="6"/>
  <c r="K4647" i="6"/>
  <c r="L4647" i="6"/>
  <c r="M4647" i="6"/>
  <c r="N4647" i="6"/>
  <c r="O4647" i="6"/>
  <c r="H4648" i="6"/>
  <c r="I4648" i="6"/>
  <c r="J4648" i="6"/>
  <c r="K4648" i="6"/>
  <c r="L4648" i="6"/>
  <c r="M4648" i="6"/>
  <c r="N4648" i="6"/>
  <c r="O4648" i="6"/>
  <c r="H4649" i="6"/>
  <c r="I4649" i="6"/>
  <c r="J4649" i="6"/>
  <c r="K4649" i="6"/>
  <c r="L4649" i="6"/>
  <c r="M4649" i="6"/>
  <c r="N4649" i="6"/>
  <c r="O4649" i="6"/>
  <c r="H4650" i="6"/>
  <c r="I4650" i="6"/>
  <c r="J4650" i="6"/>
  <c r="K4650" i="6"/>
  <c r="L4650" i="6"/>
  <c r="M4650" i="6"/>
  <c r="N4650" i="6"/>
  <c r="O4650" i="6"/>
  <c r="H4651" i="6"/>
  <c r="I4651" i="6"/>
  <c r="J4651" i="6"/>
  <c r="K4651" i="6"/>
  <c r="L4651" i="6"/>
  <c r="M4651" i="6"/>
  <c r="N4651" i="6"/>
  <c r="O4651" i="6"/>
  <c r="H4652" i="6"/>
  <c r="I4652" i="6"/>
  <c r="J4652" i="6"/>
  <c r="K4652" i="6"/>
  <c r="L4652" i="6"/>
  <c r="M4652" i="6"/>
  <c r="N4652" i="6"/>
  <c r="O4652" i="6"/>
  <c r="H4653" i="6"/>
  <c r="I4653" i="6"/>
  <c r="J4653" i="6"/>
  <c r="K4653" i="6"/>
  <c r="L4653" i="6"/>
  <c r="M4653" i="6"/>
  <c r="N4653" i="6"/>
  <c r="O4653" i="6"/>
  <c r="H4654" i="6"/>
  <c r="I4654" i="6"/>
  <c r="J4654" i="6"/>
  <c r="K4654" i="6"/>
  <c r="L4654" i="6"/>
  <c r="M4654" i="6"/>
  <c r="N4654" i="6"/>
  <c r="O4654" i="6"/>
  <c r="H4655" i="6"/>
  <c r="I4655" i="6"/>
  <c r="J4655" i="6"/>
  <c r="K4655" i="6"/>
  <c r="L4655" i="6"/>
  <c r="M4655" i="6"/>
  <c r="N4655" i="6"/>
  <c r="O4655" i="6"/>
  <c r="H4656" i="6"/>
  <c r="I4656" i="6"/>
  <c r="J4656" i="6"/>
  <c r="K4656" i="6"/>
  <c r="L4656" i="6"/>
  <c r="M4656" i="6"/>
  <c r="N4656" i="6"/>
  <c r="O4656" i="6"/>
  <c r="H4657" i="6"/>
  <c r="I4657" i="6"/>
  <c r="J4657" i="6"/>
  <c r="K4657" i="6"/>
  <c r="L4657" i="6"/>
  <c r="M4657" i="6"/>
  <c r="N4657" i="6"/>
  <c r="O4657" i="6"/>
  <c r="H4658" i="6"/>
  <c r="I4658" i="6"/>
  <c r="J4658" i="6"/>
  <c r="K4658" i="6"/>
  <c r="L4658" i="6"/>
  <c r="M4658" i="6"/>
  <c r="N4658" i="6"/>
  <c r="O4658" i="6"/>
  <c r="H4659" i="6"/>
  <c r="I4659" i="6"/>
  <c r="J4659" i="6"/>
  <c r="K4659" i="6"/>
  <c r="L4659" i="6"/>
  <c r="M4659" i="6"/>
  <c r="N4659" i="6"/>
  <c r="O4659" i="6"/>
  <c r="H4660" i="6"/>
  <c r="I4660" i="6"/>
  <c r="J4660" i="6"/>
  <c r="K4660" i="6"/>
  <c r="L4660" i="6"/>
  <c r="M4660" i="6"/>
  <c r="N4660" i="6"/>
  <c r="O4660" i="6"/>
  <c r="H4661" i="6"/>
  <c r="I4661" i="6"/>
  <c r="J4661" i="6"/>
  <c r="K4661" i="6"/>
  <c r="L4661" i="6"/>
  <c r="M4661" i="6"/>
  <c r="N4661" i="6"/>
  <c r="O4661" i="6"/>
  <c r="H4662" i="6"/>
  <c r="I4662" i="6"/>
  <c r="J4662" i="6"/>
  <c r="K4662" i="6"/>
  <c r="L4662" i="6"/>
  <c r="M4662" i="6"/>
  <c r="N4662" i="6"/>
  <c r="O4662" i="6"/>
  <c r="H4663" i="6"/>
  <c r="I4663" i="6"/>
  <c r="J4663" i="6"/>
  <c r="K4663" i="6"/>
  <c r="L4663" i="6"/>
  <c r="M4663" i="6"/>
  <c r="N4663" i="6"/>
  <c r="O4663" i="6"/>
  <c r="H4664" i="6"/>
  <c r="I4664" i="6"/>
  <c r="J4664" i="6"/>
  <c r="K4664" i="6"/>
  <c r="L4664" i="6"/>
  <c r="M4664" i="6"/>
  <c r="N4664" i="6"/>
  <c r="O4664" i="6"/>
  <c r="H4665" i="6"/>
  <c r="I4665" i="6"/>
  <c r="J4665" i="6"/>
  <c r="K4665" i="6"/>
  <c r="L4665" i="6"/>
  <c r="M4665" i="6"/>
  <c r="N4665" i="6"/>
  <c r="O4665" i="6"/>
  <c r="H4666" i="6"/>
  <c r="I4666" i="6"/>
  <c r="J4666" i="6"/>
  <c r="K4666" i="6"/>
  <c r="L4666" i="6"/>
  <c r="M4666" i="6"/>
  <c r="N4666" i="6"/>
  <c r="O4666" i="6"/>
  <c r="H4667" i="6"/>
  <c r="I4667" i="6"/>
  <c r="J4667" i="6"/>
  <c r="K4667" i="6"/>
  <c r="L4667" i="6"/>
  <c r="M4667" i="6"/>
  <c r="N4667" i="6"/>
  <c r="O4667" i="6"/>
  <c r="H4668" i="6"/>
  <c r="I4668" i="6"/>
  <c r="J4668" i="6"/>
  <c r="K4668" i="6"/>
  <c r="L4668" i="6"/>
  <c r="M4668" i="6"/>
  <c r="N4668" i="6"/>
  <c r="O4668" i="6"/>
  <c r="H4669" i="6"/>
  <c r="I4669" i="6"/>
  <c r="J4669" i="6"/>
  <c r="K4669" i="6"/>
  <c r="L4669" i="6"/>
  <c r="M4669" i="6"/>
  <c r="N4669" i="6"/>
  <c r="O4669" i="6"/>
  <c r="H4670" i="6"/>
  <c r="I4670" i="6"/>
  <c r="J4670" i="6"/>
  <c r="K4670" i="6"/>
  <c r="L4670" i="6"/>
  <c r="M4670" i="6"/>
  <c r="N4670" i="6"/>
  <c r="O4670" i="6"/>
  <c r="H4671" i="6"/>
  <c r="I4671" i="6"/>
  <c r="J4671" i="6"/>
  <c r="K4671" i="6"/>
  <c r="L4671" i="6"/>
  <c r="M4671" i="6"/>
  <c r="N4671" i="6"/>
  <c r="O4671" i="6"/>
  <c r="H4672" i="6"/>
  <c r="I4672" i="6"/>
  <c r="J4672" i="6"/>
  <c r="K4672" i="6"/>
  <c r="L4672" i="6"/>
  <c r="M4672" i="6"/>
  <c r="N4672" i="6"/>
  <c r="O4672" i="6"/>
  <c r="H4673" i="6"/>
  <c r="I4673" i="6"/>
  <c r="J4673" i="6"/>
  <c r="K4673" i="6"/>
  <c r="L4673" i="6"/>
  <c r="M4673" i="6"/>
  <c r="N4673" i="6"/>
  <c r="O4673" i="6"/>
  <c r="H4674" i="6"/>
  <c r="I4674" i="6"/>
  <c r="J4674" i="6"/>
  <c r="K4674" i="6"/>
  <c r="L4674" i="6"/>
  <c r="M4674" i="6"/>
  <c r="N4674" i="6"/>
  <c r="O4674" i="6"/>
  <c r="H4675" i="6"/>
  <c r="I4675" i="6"/>
  <c r="J4675" i="6"/>
  <c r="K4675" i="6"/>
  <c r="L4675" i="6"/>
  <c r="M4675" i="6"/>
  <c r="N4675" i="6"/>
  <c r="O4675" i="6"/>
  <c r="H4676" i="6"/>
  <c r="I4676" i="6"/>
  <c r="J4676" i="6"/>
  <c r="K4676" i="6"/>
  <c r="L4676" i="6"/>
  <c r="M4676" i="6"/>
  <c r="N4676" i="6"/>
  <c r="O4676" i="6"/>
  <c r="H4677" i="6"/>
  <c r="I4677" i="6"/>
  <c r="J4677" i="6"/>
  <c r="K4677" i="6"/>
  <c r="L4677" i="6"/>
  <c r="M4677" i="6"/>
  <c r="N4677" i="6"/>
  <c r="O4677" i="6"/>
  <c r="H4678" i="6"/>
  <c r="I4678" i="6"/>
  <c r="J4678" i="6"/>
  <c r="K4678" i="6"/>
  <c r="L4678" i="6"/>
  <c r="M4678" i="6"/>
  <c r="N4678" i="6"/>
  <c r="O4678" i="6"/>
  <c r="H4679" i="6"/>
  <c r="I4679" i="6"/>
  <c r="J4679" i="6"/>
  <c r="K4679" i="6"/>
  <c r="L4679" i="6"/>
  <c r="M4679" i="6"/>
  <c r="N4679" i="6"/>
  <c r="O4679" i="6"/>
  <c r="H4680" i="6"/>
  <c r="I4680" i="6"/>
  <c r="J4680" i="6"/>
  <c r="K4680" i="6"/>
  <c r="L4680" i="6"/>
  <c r="M4680" i="6"/>
  <c r="N4680" i="6"/>
  <c r="O4680" i="6"/>
  <c r="H4681" i="6"/>
  <c r="I4681" i="6"/>
  <c r="J4681" i="6"/>
  <c r="K4681" i="6"/>
  <c r="L4681" i="6"/>
  <c r="M4681" i="6"/>
  <c r="N4681" i="6"/>
  <c r="O4681" i="6"/>
  <c r="H4682" i="6"/>
  <c r="I4682" i="6"/>
  <c r="J4682" i="6"/>
  <c r="K4682" i="6"/>
  <c r="L4682" i="6"/>
  <c r="M4682" i="6"/>
  <c r="N4682" i="6"/>
  <c r="O4682" i="6"/>
  <c r="H4683" i="6"/>
  <c r="I4683" i="6"/>
  <c r="J4683" i="6"/>
  <c r="K4683" i="6"/>
  <c r="L4683" i="6"/>
  <c r="M4683" i="6"/>
  <c r="N4683" i="6"/>
  <c r="O4683" i="6"/>
  <c r="H4684" i="6"/>
  <c r="I4684" i="6"/>
  <c r="J4684" i="6"/>
  <c r="K4684" i="6"/>
  <c r="L4684" i="6"/>
  <c r="M4684" i="6"/>
  <c r="N4684" i="6"/>
  <c r="O4684" i="6"/>
  <c r="H4685" i="6"/>
  <c r="I4685" i="6"/>
  <c r="J4685" i="6"/>
  <c r="K4685" i="6"/>
  <c r="L4685" i="6"/>
  <c r="M4685" i="6"/>
  <c r="N4685" i="6"/>
  <c r="O4685" i="6"/>
  <c r="H4686" i="6"/>
  <c r="I4686" i="6"/>
  <c r="J4686" i="6"/>
  <c r="K4686" i="6"/>
  <c r="L4686" i="6"/>
  <c r="M4686" i="6"/>
  <c r="N4686" i="6"/>
  <c r="O4686" i="6"/>
  <c r="H4687" i="6"/>
  <c r="I4687" i="6"/>
  <c r="J4687" i="6"/>
  <c r="K4687" i="6"/>
  <c r="L4687" i="6"/>
  <c r="M4687" i="6"/>
  <c r="N4687" i="6"/>
  <c r="O4687" i="6"/>
  <c r="H4688" i="6"/>
  <c r="I4688" i="6"/>
  <c r="J4688" i="6"/>
  <c r="K4688" i="6"/>
  <c r="L4688" i="6"/>
  <c r="M4688" i="6"/>
  <c r="N4688" i="6"/>
  <c r="O4688" i="6"/>
  <c r="H4689" i="6"/>
  <c r="I4689" i="6"/>
  <c r="J4689" i="6"/>
  <c r="K4689" i="6"/>
  <c r="L4689" i="6"/>
  <c r="M4689" i="6"/>
  <c r="N4689" i="6"/>
  <c r="O4689" i="6"/>
  <c r="H4690" i="6"/>
  <c r="I4690" i="6"/>
  <c r="J4690" i="6"/>
  <c r="K4690" i="6"/>
  <c r="L4690" i="6"/>
  <c r="M4690" i="6"/>
  <c r="N4690" i="6"/>
  <c r="O4690" i="6"/>
  <c r="H4691" i="6"/>
  <c r="I4691" i="6"/>
  <c r="J4691" i="6"/>
  <c r="K4691" i="6"/>
  <c r="L4691" i="6"/>
  <c r="M4691" i="6"/>
  <c r="N4691" i="6"/>
  <c r="O4691" i="6"/>
  <c r="H4692" i="6"/>
  <c r="I4692" i="6"/>
  <c r="J4692" i="6"/>
  <c r="K4692" i="6"/>
  <c r="L4692" i="6"/>
  <c r="M4692" i="6"/>
  <c r="N4692" i="6"/>
  <c r="O4692" i="6"/>
  <c r="H4693" i="6"/>
  <c r="I4693" i="6"/>
  <c r="J4693" i="6"/>
  <c r="K4693" i="6"/>
  <c r="L4693" i="6"/>
  <c r="M4693" i="6"/>
  <c r="N4693" i="6"/>
  <c r="O4693" i="6"/>
  <c r="H4694" i="6"/>
  <c r="I4694" i="6"/>
  <c r="J4694" i="6"/>
  <c r="K4694" i="6"/>
  <c r="L4694" i="6"/>
  <c r="M4694" i="6"/>
  <c r="N4694" i="6"/>
  <c r="O4694" i="6"/>
  <c r="H4695" i="6"/>
  <c r="I4695" i="6"/>
  <c r="J4695" i="6"/>
  <c r="K4695" i="6"/>
  <c r="L4695" i="6"/>
  <c r="M4695" i="6"/>
  <c r="N4695" i="6"/>
  <c r="O4695" i="6"/>
  <c r="H4696" i="6"/>
  <c r="I4696" i="6"/>
  <c r="J4696" i="6"/>
  <c r="K4696" i="6"/>
  <c r="L4696" i="6"/>
  <c r="M4696" i="6"/>
  <c r="N4696" i="6"/>
  <c r="O4696" i="6"/>
  <c r="H4697" i="6"/>
  <c r="I4697" i="6"/>
  <c r="J4697" i="6"/>
  <c r="K4697" i="6"/>
  <c r="L4697" i="6"/>
  <c r="M4697" i="6"/>
  <c r="N4697" i="6"/>
  <c r="O4697" i="6"/>
  <c r="H4698" i="6"/>
  <c r="I4698" i="6"/>
  <c r="J4698" i="6"/>
  <c r="K4698" i="6"/>
  <c r="L4698" i="6"/>
  <c r="M4698" i="6"/>
  <c r="N4698" i="6"/>
  <c r="O4698" i="6"/>
  <c r="H4699" i="6"/>
  <c r="I4699" i="6"/>
  <c r="J4699" i="6"/>
  <c r="K4699" i="6"/>
  <c r="L4699" i="6"/>
  <c r="M4699" i="6"/>
  <c r="N4699" i="6"/>
  <c r="O4699" i="6"/>
  <c r="H4700" i="6"/>
  <c r="I4700" i="6"/>
  <c r="J4700" i="6"/>
  <c r="K4700" i="6"/>
  <c r="L4700" i="6"/>
  <c r="M4700" i="6"/>
  <c r="N4700" i="6"/>
  <c r="O4700" i="6"/>
  <c r="H4701" i="6"/>
  <c r="I4701" i="6"/>
  <c r="J4701" i="6"/>
  <c r="K4701" i="6"/>
  <c r="L4701" i="6"/>
  <c r="M4701" i="6"/>
  <c r="N4701" i="6"/>
  <c r="O4701" i="6"/>
  <c r="H4702" i="6"/>
  <c r="I4702" i="6"/>
  <c r="J4702" i="6"/>
  <c r="K4702" i="6"/>
  <c r="L4702" i="6"/>
  <c r="M4702" i="6"/>
  <c r="N4702" i="6"/>
  <c r="O4702" i="6"/>
  <c r="H4703" i="6"/>
  <c r="I4703" i="6"/>
  <c r="J4703" i="6"/>
  <c r="K4703" i="6"/>
  <c r="L4703" i="6"/>
  <c r="M4703" i="6"/>
  <c r="N4703" i="6"/>
  <c r="O4703" i="6"/>
  <c r="H4704" i="6"/>
  <c r="I4704" i="6"/>
  <c r="J4704" i="6"/>
  <c r="K4704" i="6"/>
  <c r="L4704" i="6"/>
  <c r="M4704" i="6"/>
  <c r="N4704" i="6"/>
  <c r="O4704" i="6"/>
  <c r="H4705" i="6"/>
  <c r="I4705" i="6"/>
  <c r="J4705" i="6"/>
  <c r="K4705" i="6"/>
  <c r="L4705" i="6"/>
  <c r="M4705" i="6"/>
  <c r="N4705" i="6"/>
  <c r="O4705" i="6"/>
  <c r="H4706" i="6"/>
  <c r="I4706" i="6"/>
  <c r="J4706" i="6"/>
  <c r="K4706" i="6"/>
  <c r="L4706" i="6"/>
  <c r="M4706" i="6"/>
  <c r="N4706" i="6"/>
  <c r="O4706" i="6"/>
  <c r="H4707" i="6"/>
  <c r="I4707" i="6"/>
  <c r="J4707" i="6"/>
  <c r="K4707" i="6"/>
  <c r="L4707" i="6"/>
  <c r="M4707" i="6"/>
  <c r="N4707" i="6"/>
  <c r="O4707" i="6"/>
  <c r="H4708" i="6"/>
  <c r="I4708" i="6"/>
  <c r="J4708" i="6"/>
  <c r="K4708" i="6"/>
  <c r="L4708" i="6"/>
  <c r="M4708" i="6"/>
  <c r="N4708" i="6"/>
  <c r="O4708" i="6"/>
  <c r="H4709" i="6"/>
  <c r="I4709" i="6"/>
  <c r="J4709" i="6"/>
  <c r="K4709" i="6"/>
  <c r="L4709" i="6"/>
  <c r="M4709" i="6"/>
  <c r="N4709" i="6"/>
  <c r="O4709" i="6"/>
  <c r="H4710" i="6"/>
  <c r="I4710" i="6"/>
  <c r="J4710" i="6"/>
  <c r="K4710" i="6"/>
  <c r="L4710" i="6"/>
  <c r="M4710" i="6"/>
  <c r="N4710" i="6"/>
  <c r="O4710" i="6"/>
  <c r="H4711" i="6"/>
  <c r="I4711" i="6"/>
  <c r="J4711" i="6"/>
  <c r="K4711" i="6"/>
  <c r="L4711" i="6"/>
  <c r="M4711" i="6"/>
  <c r="N4711" i="6"/>
  <c r="O4711" i="6"/>
  <c r="H4712" i="6"/>
  <c r="I4712" i="6"/>
  <c r="J4712" i="6"/>
  <c r="K4712" i="6"/>
  <c r="L4712" i="6"/>
  <c r="M4712" i="6"/>
  <c r="N4712" i="6"/>
  <c r="O4712" i="6"/>
  <c r="H4713" i="6"/>
  <c r="I4713" i="6"/>
  <c r="J4713" i="6"/>
  <c r="K4713" i="6"/>
  <c r="L4713" i="6"/>
  <c r="M4713" i="6"/>
  <c r="N4713" i="6"/>
  <c r="O4713" i="6"/>
  <c r="H4714" i="6"/>
  <c r="I4714" i="6"/>
  <c r="J4714" i="6"/>
  <c r="K4714" i="6"/>
  <c r="L4714" i="6"/>
  <c r="M4714" i="6"/>
  <c r="N4714" i="6"/>
  <c r="O4714" i="6"/>
  <c r="H4715" i="6"/>
  <c r="I4715" i="6"/>
  <c r="J4715" i="6"/>
  <c r="K4715" i="6"/>
  <c r="L4715" i="6"/>
  <c r="M4715" i="6"/>
  <c r="N4715" i="6"/>
  <c r="O4715" i="6"/>
  <c r="H4716" i="6"/>
  <c r="I4716" i="6"/>
  <c r="J4716" i="6"/>
  <c r="K4716" i="6"/>
  <c r="L4716" i="6"/>
  <c r="M4716" i="6"/>
  <c r="N4716" i="6"/>
  <c r="O4716" i="6"/>
  <c r="H4717" i="6"/>
  <c r="I4717" i="6"/>
  <c r="J4717" i="6"/>
  <c r="K4717" i="6"/>
  <c r="L4717" i="6"/>
  <c r="M4717" i="6"/>
  <c r="N4717" i="6"/>
  <c r="O4717" i="6"/>
  <c r="H4718" i="6"/>
  <c r="I4718" i="6"/>
  <c r="J4718" i="6"/>
  <c r="K4718" i="6"/>
  <c r="L4718" i="6"/>
  <c r="M4718" i="6"/>
  <c r="N4718" i="6"/>
  <c r="O4718" i="6"/>
  <c r="H4719" i="6"/>
  <c r="I4719" i="6"/>
  <c r="J4719" i="6"/>
  <c r="K4719" i="6"/>
  <c r="L4719" i="6"/>
  <c r="M4719" i="6"/>
  <c r="N4719" i="6"/>
  <c r="O4719" i="6"/>
  <c r="H4720" i="6"/>
  <c r="I4720" i="6"/>
  <c r="J4720" i="6"/>
  <c r="K4720" i="6"/>
  <c r="L4720" i="6"/>
  <c r="M4720" i="6"/>
  <c r="N4720" i="6"/>
  <c r="O4720" i="6"/>
  <c r="H4721" i="6"/>
  <c r="I4721" i="6"/>
  <c r="J4721" i="6"/>
  <c r="K4721" i="6"/>
  <c r="L4721" i="6"/>
  <c r="M4721" i="6"/>
  <c r="N4721" i="6"/>
  <c r="O4721" i="6"/>
  <c r="H4722" i="6"/>
  <c r="I4722" i="6"/>
  <c r="J4722" i="6"/>
  <c r="K4722" i="6"/>
  <c r="L4722" i="6"/>
  <c r="M4722" i="6"/>
  <c r="N4722" i="6"/>
  <c r="O4722" i="6"/>
  <c r="H4723" i="6"/>
  <c r="I4723" i="6"/>
  <c r="J4723" i="6"/>
  <c r="K4723" i="6"/>
  <c r="L4723" i="6"/>
  <c r="M4723" i="6"/>
  <c r="N4723" i="6"/>
  <c r="O4723" i="6"/>
  <c r="H4724" i="6"/>
  <c r="I4724" i="6"/>
  <c r="J4724" i="6"/>
  <c r="K4724" i="6"/>
  <c r="L4724" i="6"/>
  <c r="M4724" i="6"/>
  <c r="N4724" i="6"/>
  <c r="O4724" i="6"/>
  <c r="H4725" i="6"/>
  <c r="I4725" i="6"/>
  <c r="J4725" i="6"/>
  <c r="K4725" i="6"/>
  <c r="L4725" i="6"/>
  <c r="M4725" i="6"/>
  <c r="N4725" i="6"/>
  <c r="O4725" i="6"/>
  <c r="H4726" i="6"/>
  <c r="I4726" i="6"/>
  <c r="J4726" i="6"/>
  <c r="K4726" i="6"/>
  <c r="L4726" i="6"/>
  <c r="M4726" i="6"/>
  <c r="N4726" i="6"/>
  <c r="O4726" i="6"/>
  <c r="H4727" i="6"/>
  <c r="I4727" i="6"/>
  <c r="J4727" i="6"/>
  <c r="K4727" i="6"/>
  <c r="L4727" i="6"/>
  <c r="M4727" i="6"/>
  <c r="N4727" i="6"/>
  <c r="O4727" i="6"/>
  <c r="H4728" i="6"/>
  <c r="I4728" i="6"/>
  <c r="J4728" i="6"/>
  <c r="K4728" i="6"/>
  <c r="L4728" i="6"/>
  <c r="M4728" i="6"/>
  <c r="N4728" i="6"/>
  <c r="O4728" i="6"/>
  <c r="H4729" i="6"/>
  <c r="I4729" i="6"/>
  <c r="J4729" i="6"/>
  <c r="K4729" i="6"/>
  <c r="L4729" i="6"/>
  <c r="M4729" i="6"/>
  <c r="N4729" i="6"/>
  <c r="O4729" i="6"/>
  <c r="H4730" i="6"/>
  <c r="I4730" i="6"/>
  <c r="J4730" i="6"/>
  <c r="K4730" i="6"/>
  <c r="L4730" i="6"/>
  <c r="M4730" i="6"/>
  <c r="N4730" i="6"/>
  <c r="O4730" i="6"/>
  <c r="H4731" i="6"/>
  <c r="I4731" i="6"/>
  <c r="J4731" i="6"/>
  <c r="K4731" i="6"/>
  <c r="L4731" i="6"/>
  <c r="M4731" i="6"/>
  <c r="N4731" i="6"/>
  <c r="O4731" i="6"/>
  <c r="H4732" i="6"/>
  <c r="I4732" i="6"/>
  <c r="J4732" i="6"/>
  <c r="K4732" i="6"/>
  <c r="L4732" i="6"/>
  <c r="M4732" i="6"/>
  <c r="N4732" i="6"/>
  <c r="O4732" i="6"/>
  <c r="H4733" i="6"/>
  <c r="I4733" i="6"/>
  <c r="J4733" i="6"/>
  <c r="K4733" i="6"/>
  <c r="L4733" i="6"/>
  <c r="M4733" i="6"/>
  <c r="N4733" i="6"/>
  <c r="O4733" i="6"/>
  <c r="H4734" i="6"/>
  <c r="I4734" i="6"/>
  <c r="J4734" i="6"/>
  <c r="K4734" i="6"/>
  <c r="L4734" i="6"/>
  <c r="M4734" i="6"/>
  <c r="N4734" i="6"/>
  <c r="O4734" i="6"/>
  <c r="H4735" i="6"/>
  <c r="I4735" i="6"/>
  <c r="J4735" i="6"/>
  <c r="K4735" i="6"/>
  <c r="L4735" i="6"/>
  <c r="M4735" i="6"/>
  <c r="N4735" i="6"/>
  <c r="O4735" i="6"/>
  <c r="H4736" i="6"/>
  <c r="I4736" i="6"/>
  <c r="J4736" i="6"/>
  <c r="K4736" i="6"/>
  <c r="L4736" i="6"/>
  <c r="M4736" i="6"/>
  <c r="N4736" i="6"/>
  <c r="O4736" i="6"/>
  <c r="H4737" i="6"/>
  <c r="I4737" i="6"/>
  <c r="J4737" i="6"/>
  <c r="K4737" i="6"/>
  <c r="L4737" i="6"/>
  <c r="M4737" i="6"/>
  <c r="N4737" i="6"/>
  <c r="O4737" i="6"/>
  <c r="H4738" i="6"/>
  <c r="I4738" i="6"/>
  <c r="J4738" i="6"/>
  <c r="K4738" i="6"/>
  <c r="L4738" i="6"/>
  <c r="M4738" i="6"/>
  <c r="N4738" i="6"/>
  <c r="O4738" i="6"/>
  <c r="H4739" i="6"/>
  <c r="I4739" i="6"/>
  <c r="J4739" i="6"/>
  <c r="K4739" i="6"/>
  <c r="L4739" i="6"/>
  <c r="M4739" i="6"/>
  <c r="N4739" i="6"/>
  <c r="O4739" i="6"/>
  <c r="H4740" i="6"/>
  <c r="I4740" i="6"/>
  <c r="J4740" i="6"/>
  <c r="K4740" i="6"/>
  <c r="L4740" i="6"/>
  <c r="M4740" i="6"/>
  <c r="N4740" i="6"/>
  <c r="O4740" i="6"/>
  <c r="H4741" i="6"/>
  <c r="I4741" i="6"/>
  <c r="J4741" i="6"/>
  <c r="K4741" i="6"/>
  <c r="L4741" i="6"/>
  <c r="M4741" i="6"/>
  <c r="N4741" i="6"/>
  <c r="O4741" i="6"/>
  <c r="H4742" i="6"/>
  <c r="I4742" i="6"/>
  <c r="J4742" i="6"/>
  <c r="K4742" i="6"/>
  <c r="L4742" i="6"/>
  <c r="M4742" i="6"/>
  <c r="N4742" i="6"/>
  <c r="O4742" i="6"/>
  <c r="H4743" i="6"/>
  <c r="I4743" i="6"/>
  <c r="J4743" i="6"/>
  <c r="K4743" i="6"/>
  <c r="L4743" i="6"/>
  <c r="M4743" i="6"/>
  <c r="N4743" i="6"/>
  <c r="O4743" i="6"/>
  <c r="H4744" i="6"/>
  <c r="I4744" i="6"/>
  <c r="J4744" i="6"/>
  <c r="K4744" i="6"/>
  <c r="L4744" i="6"/>
  <c r="M4744" i="6"/>
  <c r="N4744" i="6"/>
  <c r="O4744" i="6"/>
  <c r="H4745" i="6"/>
  <c r="I4745" i="6"/>
  <c r="J4745" i="6"/>
  <c r="K4745" i="6"/>
  <c r="L4745" i="6"/>
  <c r="M4745" i="6"/>
  <c r="N4745" i="6"/>
  <c r="O4745" i="6"/>
  <c r="H4746" i="6"/>
  <c r="I4746" i="6"/>
  <c r="J4746" i="6"/>
  <c r="K4746" i="6"/>
  <c r="L4746" i="6"/>
  <c r="M4746" i="6"/>
  <c r="N4746" i="6"/>
  <c r="O4746" i="6"/>
  <c r="H4747" i="6"/>
  <c r="I4747" i="6"/>
  <c r="J4747" i="6"/>
  <c r="K4747" i="6"/>
  <c r="L4747" i="6"/>
  <c r="M4747" i="6"/>
  <c r="N4747" i="6"/>
  <c r="O4747" i="6"/>
  <c r="H4748" i="6"/>
  <c r="I4748" i="6"/>
  <c r="J4748" i="6"/>
  <c r="K4748" i="6"/>
  <c r="L4748" i="6"/>
  <c r="M4748" i="6"/>
  <c r="N4748" i="6"/>
  <c r="O4748" i="6"/>
  <c r="H4749" i="6"/>
  <c r="I4749" i="6"/>
  <c r="J4749" i="6"/>
  <c r="K4749" i="6"/>
  <c r="L4749" i="6"/>
  <c r="M4749" i="6"/>
  <c r="N4749" i="6"/>
  <c r="O4749" i="6"/>
  <c r="H4750" i="6"/>
  <c r="I4750" i="6"/>
  <c r="J4750" i="6"/>
  <c r="K4750" i="6"/>
  <c r="L4750" i="6"/>
  <c r="M4750" i="6"/>
  <c r="N4750" i="6"/>
  <c r="O4750" i="6"/>
  <c r="H4751" i="6"/>
  <c r="I4751" i="6"/>
  <c r="J4751" i="6"/>
  <c r="K4751" i="6"/>
  <c r="L4751" i="6"/>
  <c r="M4751" i="6"/>
  <c r="N4751" i="6"/>
  <c r="O4751" i="6"/>
  <c r="H4752" i="6"/>
  <c r="I4752" i="6"/>
  <c r="J4752" i="6"/>
  <c r="K4752" i="6"/>
  <c r="L4752" i="6"/>
  <c r="M4752" i="6"/>
  <c r="N4752" i="6"/>
  <c r="O4752" i="6"/>
  <c r="H4753" i="6"/>
  <c r="I4753" i="6"/>
  <c r="J4753" i="6"/>
  <c r="K4753" i="6"/>
  <c r="L4753" i="6"/>
  <c r="M4753" i="6"/>
  <c r="N4753" i="6"/>
  <c r="O4753" i="6"/>
  <c r="H4754" i="6"/>
  <c r="I4754" i="6"/>
  <c r="J4754" i="6"/>
  <c r="K4754" i="6"/>
  <c r="L4754" i="6"/>
  <c r="M4754" i="6"/>
  <c r="N4754" i="6"/>
  <c r="O4754" i="6"/>
  <c r="H4755" i="6"/>
  <c r="I4755" i="6"/>
  <c r="J4755" i="6"/>
  <c r="K4755" i="6"/>
  <c r="L4755" i="6"/>
  <c r="M4755" i="6"/>
  <c r="N4755" i="6"/>
  <c r="O4755" i="6"/>
  <c r="H4756" i="6"/>
  <c r="I4756" i="6"/>
  <c r="J4756" i="6"/>
  <c r="K4756" i="6"/>
  <c r="L4756" i="6"/>
  <c r="M4756" i="6"/>
  <c r="N4756" i="6"/>
  <c r="O4756" i="6"/>
  <c r="H4757" i="6"/>
  <c r="I4757" i="6"/>
  <c r="J4757" i="6"/>
  <c r="K4757" i="6"/>
  <c r="L4757" i="6"/>
  <c r="M4757" i="6"/>
  <c r="N4757" i="6"/>
  <c r="O4757" i="6"/>
  <c r="H4758" i="6"/>
  <c r="I4758" i="6"/>
  <c r="J4758" i="6"/>
  <c r="K4758" i="6"/>
  <c r="L4758" i="6"/>
  <c r="M4758" i="6"/>
  <c r="N4758" i="6"/>
  <c r="O4758" i="6"/>
  <c r="H4759" i="6"/>
  <c r="I4759" i="6"/>
  <c r="J4759" i="6"/>
  <c r="K4759" i="6"/>
  <c r="L4759" i="6"/>
  <c r="M4759" i="6"/>
  <c r="N4759" i="6"/>
  <c r="O4759" i="6"/>
  <c r="H4760" i="6"/>
  <c r="I4760" i="6"/>
  <c r="J4760" i="6"/>
  <c r="K4760" i="6"/>
  <c r="L4760" i="6"/>
  <c r="M4760" i="6"/>
  <c r="N4760" i="6"/>
  <c r="O4760" i="6"/>
  <c r="H4761" i="6"/>
  <c r="I4761" i="6"/>
  <c r="J4761" i="6"/>
  <c r="K4761" i="6"/>
  <c r="L4761" i="6"/>
  <c r="M4761" i="6"/>
  <c r="N4761" i="6"/>
  <c r="O4761" i="6"/>
  <c r="H4762" i="6"/>
  <c r="I4762" i="6"/>
  <c r="J4762" i="6"/>
  <c r="K4762" i="6"/>
  <c r="L4762" i="6"/>
  <c r="M4762" i="6"/>
  <c r="N4762" i="6"/>
  <c r="O4762" i="6"/>
  <c r="H4763" i="6"/>
  <c r="I4763" i="6"/>
  <c r="J4763" i="6"/>
  <c r="K4763" i="6"/>
  <c r="L4763" i="6"/>
  <c r="M4763" i="6"/>
  <c r="N4763" i="6"/>
  <c r="O4763" i="6"/>
  <c r="H4764" i="6"/>
  <c r="I4764" i="6"/>
  <c r="J4764" i="6"/>
  <c r="K4764" i="6"/>
  <c r="L4764" i="6"/>
  <c r="M4764" i="6"/>
  <c r="N4764" i="6"/>
  <c r="O4764" i="6"/>
  <c r="H4765" i="6"/>
  <c r="I4765" i="6"/>
  <c r="J4765" i="6"/>
  <c r="K4765" i="6"/>
  <c r="L4765" i="6"/>
  <c r="M4765" i="6"/>
  <c r="N4765" i="6"/>
  <c r="O4765" i="6"/>
  <c r="H4766" i="6"/>
  <c r="I4766" i="6"/>
  <c r="J4766" i="6"/>
  <c r="K4766" i="6"/>
  <c r="L4766" i="6"/>
  <c r="M4766" i="6"/>
  <c r="N4766" i="6"/>
  <c r="O4766" i="6"/>
  <c r="H4767" i="6"/>
  <c r="I4767" i="6"/>
  <c r="J4767" i="6"/>
  <c r="K4767" i="6"/>
  <c r="L4767" i="6"/>
  <c r="M4767" i="6"/>
  <c r="N4767" i="6"/>
  <c r="O4767" i="6"/>
  <c r="H4768" i="6"/>
  <c r="I4768" i="6"/>
  <c r="J4768" i="6"/>
  <c r="K4768" i="6"/>
  <c r="L4768" i="6"/>
  <c r="M4768" i="6"/>
  <c r="N4768" i="6"/>
  <c r="O4768" i="6"/>
  <c r="H4769" i="6"/>
  <c r="I4769" i="6"/>
  <c r="J4769" i="6"/>
  <c r="K4769" i="6"/>
  <c r="L4769" i="6"/>
  <c r="M4769" i="6"/>
  <c r="N4769" i="6"/>
  <c r="O4769" i="6"/>
  <c r="H4770" i="6"/>
  <c r="I4770" i="6"/>
  <c r="J4770" i="6"/>
  <c r="K4770" i="6"/>
  <c r="L4770" i="6"/>
  <c r="M4770" i="6"/>
  <c r="N4770" i="6"/>
  <c r="O4770" i="6"/>
  <c r="H4771" i="6"/>
  <c r="I4771" i="6"/>
  <c r="J4771" i="6"/>
  <c r="K4771" i="6"/>
  <c r="L4771" i="6"/>
  <c r="M4771" i="6"/>
  <c r="N4771" i="6"/>
  <c r="O4771" i="6"/>
  <c r="H4772" i="6"/>
  <c r="I4772" i="6"/>
  <c r="J4772" i="6"/>
  <c r="K4772" i="6"/>
  <c r="L4772" i="6"/>
  <c r="M4772" i="6"/>
  <c r="N4772" i="6"/>
  <c r="O4772" i="6"/>
  <c r="H4773" i="6"/>
  <c r="I4773" i="6"/>
  <c r="J4773" i="6"/>
  <c r="K4773" i="6"/>
  <c r="L4773" i="6"/>
  <c r="M4773" i="6"/>
  <c r="N4773" i="6"/>
  <c r="O4773" i="6"/>
  <c r="H4774" i="6"/>
  <c r="I4774" i="6"/>
  <c r="J4774" i="6"/>
  <c r="K4774" i="6"/>
  <c r="L4774" i="6"/>
  <c r="M4774" i="6"/>
  <c r="N4774" i="6"/>
  <c r="O4774" i="6"/>
  <c r="H4775" i="6"/>
  <c r="I4775" i="6"/>
  <c r="J4775" i="6"/>
  <c r="K4775" i="6"/>
  <c r="L4775" i="6"/>
  <c r="M4775" i="6"/>
  <c r="N4775" i="6"/>
  <c r="O4775" i="6"/>
  <c r="H4776" i="6"/>
  <c r="I4776" i="6"/>
  <c r="J4776" i="6"/>
  <c r="K4776" i="6"/>
  <c r="L4776" i="6"/>
  <c r="M4776" i="6"/>
  <c r="N4776" i="6"/>
  <c r="O4776" i="6"/>
  <c r="H4777" i="6"/>
  <c r="I4777" i="6"/>
  <c r="J4777" i="6"/>
  <c r="K4777" i="6"/>
  <c r="L4777" i="6"/>
  <c r="M4777" i="6"/>
  <c r="N4777" i="6"/>
  <c r="O4777" i="6"/>
  <c r="H4778" i="6"/>
  <c r="I4778" i="6"/>
  <c r="J4778" i="6"/>
  <c r="K4778" i="6"/>
  <c r="L4778" i="6"/>
  <c r="M4778" i="6"/>
  <c r="N4778" i="6"/>
  <c r="O4778" i="6"/>
  <c r="H4779" i="6"/>
  <c r="I4779" i="6"/>
  <c r="J4779" i="6"/>
  <c r="K4779" i="6"/>
  <c r="L4779" i="6"/>
  <c r="M4779" i="6"/>
  <c r="N4779" i="6"/>
  <c r="O4779" i="6"/>
  <c r="H4780" i="6"/>
  <c r="I4780" i="6"/>
  <c r="J4780" i="6"/>
  <c r="K4780" i="6"/>
  <c r="L4780" i="6"/>
  <c r="M4780" i="6"/>
  <c r="N4780" i="6"/>
  <c r="O4780" i="6"/>
  <c r="H4781" i="6"/>
  <c r="I4781" i="6"/>
  <c r="J4781" i="6"/>
  <c r="K4781" i="6"/>
  <c r="L4781" i="6"/>
  <c r="M4781" i="6"/>
  <c r="N4781" i="6"/>
  <c r="O4781" i="6"/>
  <c r="H4782" i="6"/>
  <c r="I4782" i="6"/>
  <c r="J4782" i="6"/>
  <c r="K4782" i="6"/>
  <c r="L4782" i="6"/>
  <c r="M4782" i="6"/>
  <c r="N4782" i="6"/>
  <c r="O4782" i="6"/>
  <c r="H4783" i="6"/>
  <c r="I4783" i="6"/>
  <c r="J4783" i="6"/>
  <c r="K4783" i="6"/>
  <c r="L4783" i="6"/>
  <c r="M4783" i="6"/>
  <c r="N4783" i="6"/>
  <c r="O4783" i="6"/>
  <c r="H4784" i="6"/>
  <c r="I4784" i="6"/>
  <c r="J4784" i="6"/>
  <c r="K4784" i="6"/>
  <c r="L4784" i="6"/>
  <c r="M4784" i="6"/>
  <c r="N4784" i="6"/>
  <c r="O4784" i="6"/>
  <c r="H4785" i="6"/>
  <c r="I4785" i="6"/>
  <c r="J4785" i="6"/>
  <c r="K4785" i="6"/>
  <c r="L4785" i="6"/>
  <c r="M4785" i="6"/>
  <c r="N4785" i="6"/>
  <c r="O4785" i="6"/>
  <c r="H4786" i="6"/>
  <c r="I4786" i="6"/>
  <c r="J4786" i="6"/>
  <c r="K4786" i="6"/>
  <c r="L4786" i="6"/>
  <c r="M4786" i="6"/>
  <c r="N4786" i="6"/>
  <c r="O4786" i="6"/>
  <c r="H4787" i="6"/>
  <c r="I4787" i="6"/>
  <c r="J4787" i="6"/>
  <c r="K4787" i="6"/>
  <c r="L4787" i="6"/>
  <c r="M4787" i="6"/>
  <c r="N4787" i="6"/>
  <c r="O4787" i="6"/>
  <c r="H4788" i="6"/>
  <c r="I4788" i="6"/>
  <c r="J4788" i="6"/>
  <c r="K4788" i="6"/>
  <c r="L4788" i="6"/>
  <c r="M4788" i="6"/>
  <c r="N4788" i="6"/>
  <c r="O4788" i="6"/>
  <c r="H4789" i="6"/>
  <c r="I4789" i="6"/>
  <c r="J4789" i="6"/>
  <c r="K4789" i="6"/>
  <c r="L4789" i="6"/>
  <c r="M4789" i="6"/>
  <c r="N4789" i="6"/>
  <c r="O4789" i="6"/>
  <c r="H4790" i="6"/>
  <c r="I4790" i="6"/>
  <c r="J4790" i="6"/>
  <c r="K4790" i="6"/>
  <c r="L4790" i="6"/>
  <c r="M4790" i="6"/>
  <c r="N4790" i="6"/>
  <c r="O4790" i="6"/>
  <c r="H4791" i="6"/>
  <c r="I4791" i="6"/>
  <c r="J4791" i="6"/>
  <c r="K4791" i="6"/>
  <c r="L4791" i="6"/>
  <c r="M4791" i="6"/>
  <c r="N4791" i="6"/>
  <c r="O4791" i="6"/>
  <c r="H4792" i="6"/>
  <c r="I4792" i="6"/>
  <c r="J4792" i="6"/>
  <c r="K4792" i="6"/>
  <c r="L4792" i="6"/>
  <c r="M4792" i="6"/>
  <c r="N4792" i="6"/>
  <c r="O4792" i="6"/>
  <c r="H4793" i="6"/>
  <c r="I4793" i="6"/>
  <c r="J4793" i="6"/>
  <c r="K4793" i="6"/>
  <c r="L4793" i="6"/>
  <c r="M4793" i="6"/>
  <c r="N4793" i="6"/>
  <c r="O4793" i="6"/>
  <c r="H4794" i="6"/>
  <c r="I4794" i="6"/>
  <c r="J4794" i="6"/>
  <c r="K4794" i="6"/>
  <c r="L4794" i="6"/>
  <c r="M4794" i="6"/>
  <c r="N4794" i="6"/>
  <c r="O4794" i="6"/>
  <c r="H4795" i="6"/>
  <c r="I4795" i="6"/>
  <c r="J4795" i="6"/>
  <c r="K4795" i="6"/>
  <c r="L4795" i="6"/>
  <c r="M4795" i="6"/>
  <c r="N4795" i="6"/>
  <c r="O4795" i="6"/>
  <c r="H4796" i="6"/>
  <c r="I4796" i="6"/>
  <c r="J4796" i="6"/>
  <c r="K4796" i="6"/>
  <c r="L4796" i="6"/>
  <c r="M4796" i="6"/>
  <c r="N4796" i="6"/>
  <c r="O4796" i="6"/>
  <c r="H4797" i="6"/>
  <c r="I4797" i="6"/>
  <c r="J4797" i="6"/>
  <c r="K4797" i="6"/>
  <c r="L4797" i="6"/>
  <c r="M4797" i="6"/>
  <c r="N4797" i="6"/>
  <c r="O4797" i="6"/>
  <c r="H4798" i="6"/>
  <c r="I4798" i="6"/>
  <c r="J4798" i="6"/>
  <c r="K4798" i="6"/>
  <c r="L4798" i="6"/>
  <c r="M4798" i="6"/>
  <c r="N4798" i="6"/>
  <c r="O4798" i="6"/>
  <c r="H4799" i="6"/>
  <c r="I4799" i="6"/>
  <c r="J4799" i="6"/>
  <c r="K4799" i="6"/>
  <c r="L4799" i="6"/>
  <c r="M4799" i="6"/>
  <c r="N4799" i="6"/>
  <c r="O4799" i="6"/>
  <c r="H4800" i="6"/>
  <c r="I4800" i="6"/>
  <c r="J4800" i="6"/>
  <c r="K4800" i="6"/>
  <c r="L4800" i="6"/>
  <c r="M4800" i="6"/>
  <c r="N4800" i="6"/>
  <c r="O4800" i="6"/>
  <c r="H4801" i="6"/>
  <c r="I4801" i="6"/>
  <c r="J4801" i="6"/>
  <c r="K4801" i="6"/>
  <c r="L4801" i="6"/>
  <c r="M4801" i="6"/>
  <c r="N4801" i="6"/>
  <c r="O4801" i="6"/>
  <c r="H4802" i="6"/>
  <c r="I4802" i="6"/>
  <c r="J4802" i="6"/>
  <c r="K4802" i="6"/>
  <c r="L4802" i="6"/>
  <c r="M4802" i="6"/>
  <c r="N4802" i="6"/>
  <c r="O4802" i="6"/>
  <c r="H4803" i="6"/>
  <c r="I4803" i="6"/>
  <c r="J4803" i="6"/>
  <c r="K4803" i="6"/>
  <c r="L4803" i="6"/>
  <c r="M4803" i="6"/>
  <c r="N4803" i="6"/>
  <c r="O4803" i="6"/>
  <c r="H4804" i="6"/>
  <c r="I4804" i="6"/>
  <c r="J4804" i="6"/>
  <c r="K4804" i="6"/>
  <c r="L4804" i="6"/>
  <c r="M4804" i="6"/>
  <c r="N4804" i="6"/>
  <c r="O4804" i="6"/>
  <c r="H4805" i="6"/>
  <c r="I4805" i="6"/>
  <c r="J4805" i="6"/>
  <c r="K4805" i="6"/>
  <c r="L4805" i="6"/>
  <c r="M4805" i="6"/>
  <c r="N4805" i="6"/>
  <c r="O4805" i="6"/>
  <c r="H4806" i="6"/>
  <c r="I4806" i="6"/>
  <c r="J4806" i="6"/>
  <c r="K4806" i="6"/>
  <c r="L4806" i="6"/>
  <c r="M4806" i="6"/>
  <c r="N4806" i="6"/>
  <c r="O4806" i="6"/>
  <c r="H4807" i="6"/>
  <c r="I4807" i="6"/>
  <c r="J4807" i="6"/>
  <c r="K4807" i="6"/>
  <c r="L4807" i="6"/>
  <c r="M4807" i="6"/>
  <c r="N4807" i="6"/>
  <c r="O4807" i="6"/>
  <c r="H4808" i="6"/>
  <c r="I4808" i="6"/>
  <c r="J4808" i="6"/>
  <c r="K4808" i="6"/>
  <c r="L4808" i="6"/>
  <c r="M4808" i="6"/>
  <c r="N4808" i="6"/>
  <c r="O4808" i="6"/>
  <c r="H4809" i="6"/>
  <c r="I4809" i="6"/>
  <c r="J4809" i="6"/>
  <c r="K4809" i="6"/>
  <c r="L4809" i="6"/>
  <c r="M4809" i="6"/>
  <c r="N4809" i="6"/>
  <c r="O4809" i="6"/>
  <c r="H4810" i="6"/>
  <c r="I4810" i="6"/>
  <c r="J4810" i="6"/>
  <c r="K4810" i="6"/>
  <c r="L4810" i="6"/>
  <c r="M4810" i="6"/>
  <c r="N4810" i="6"/>
  <c r="O4810" i="6"/>
  <c r="H4811" i="6"/>
  <c r="I4811" i="6"/>
  <c r="J4811" i="6"/>
  <c r="K4811" i="6"/>
  <c r="L4811" i="6"/>
  <c r="M4811" i="6"/>
  <c r="N4811" i="6"/>
  <c r="O4811" i="6"/>
  <c r="H4812" i="6"/>
  <c r="I4812" i="6"/>
  <c r="J4812" i="6"/>
  <c r="K4812" i="6"/>
  <c r="L4812" i="6"/>
  <c r="M4812" i="6"/>
  <c r="N4812" i="6"/>
  <c r="O4812" i="6"/>
  <c r="H4813" i="6"/>
  <c r="I4813" i="6"/>
  <c r="J4813" i="6"/>
  <c r="K4813" i="6"/>
  <c r="L4813" i="6"/>
  <c r="M4813" i="6"/>
  <c r="N4813" i="6"/>
  <c r="O4813" i="6"/>
  <c r="H4814" i="6"/>
  <c r="I4814" i="6"/>
  <c r="J4814" i="6"/>
  <c r="K4814" i="6"/>
  <c r="L4814" i="6"/>
  <c r="M4814" i="6"/>
  <c r="N4814" i="6"/>
  <c r="O4814" i="6"/>
  <c r="H4815" i="6"/>
  <c r="I4815" i="6"/>
  <c r="J4815" i="6"/>
  <c r="K4815" i="6"/>
  <c r="L4815" i="6"/>
  <c r="M4815" i="6"/>
  <c r="N4815" i="6"/>
  <c r="O4815" i="6"/>
  <c r="H4816" i="6"/>
  <c r="I4816" i="6"/>
  <c r="J4816" i="6"/>
  <c r="K4816" i="6"/>
  <c r="L4816" i="6"/>
  <c r="M4816" i="6"/>
  <c r="N4816" i="6"/>
  <c r="O4816" i="6"/>
  <c r="H4817" i="6"/>
  <c r="I4817" i="6"/>
  <c r="J4817" i="6"/>
  <c r="K4817" i="6"/>
  <c r="L4817" i="6"/>
  <c r="M4817" i="6"/>
  <c r="N4817" i="6"/>
  <c r="O4817" i="6"/>
  <c r="H4818" i="6"/>
  <c r="I4818" i="6"/>
  <c r="J4818" i="6"/>
  <c r="K4818" i="6"/>
  <c r="L4818" i="6"/>
  <c r="M4818" i="6"/>
  <c r="N4818" i="6"/>
  <c r="O4818" i="6"/>
  <c r="H4819" i="6"/>
  <c r="I4819" i="6"/>
  <c r="J4819" i="6"/>
  <c r="K4819" i="6"/>
  <c r="L4819" i="6"/>
  <c r="M4819" i="6"/>
  <c r="N4819" i="6"/>
  <c r="O4819" i="6"/>
  <c r="H4820" i="6"/>
  <c r="I4820" i="6"/>
  <c r="J4820" i="6"/>
  <c r="K4820" i="6"/>
  <c r="L4820" i="6"/>
  <c r="M4820" i="6"/>
  <c r="N4820" i="6"/>
  <c r="O4820" i="6"/>
  <c r="H4821" i="6"/>
  <c r="I4821" i="6"/>
  <c r="J4821" i="6"/>
  <c r="K4821" i="6"/>
  <c r="L4821" i="6"/>
  <c r="M4821" i="6"/>
  <c r="N4821" i="6"/>
  <c r="O4821" i="6"/>
  <c r="H4822" i="6"/>
  <c r="I4822" i="6"/>
  <c r="J4822" i="6"/>
  <c r="K4822" i="6"/>
  <c r="L4822" i="6"/>
  <c r="M4822" i="6"/>
  <c r="N4822" i="6"/>
  <c r="O4822" i="6"/>
  <c r="H4823" i="6"/>
  <c r="I4823" i="6"/>
  <c r="J4823" i="6"/>
  <c r="K4823" i="6"/>
  <c r="L4823" i="6"/>
  <c r="M4823" i="6"/>
  <c r="N4823" i="6"/>
  <c r="O4823" i="6"/>
  <c r="H4824" i="6"/>
  <c r="I4824" i="6"/>
  <c r="J4824" i="6"/>
  <c r="K4824" i="6"/>
  <c r="L4824" i="6"/>
  <c r="M4824" i="6"/>
  <c r="N4824" i="6"/>
  <c r="O4824" i="6"/>
  <c r="H4825" i="6"/>
  <c r="I4825" i="6"/>
  <c r="J4825" i="6"/>
  <c r="K4825" i="6"/>
  <c r="L4825" i="6"/>
  <c r="M4825" i="6"/>
  <c r="N4825" i="6"/>
  <c r="O4825" i="6"/>
  <c r="H4826" i="6"/>
  <c r="I4826" i="6"/>
  <c r="J4826" i="6"/>
  <c r="K4826" i="6"/>
  <c r="L4826" i="6"/>
  <c r="M4826" i="6"/>
  <c r="N4826" i="6"/>
  <c r="O4826" i="6"/>
  <c r="H4827" i="6"/>
  <c r="I4827" i="6"/>
  <c r="J4827" i="6"/>
  <c r="K4827" i="6"/>
  <c r="L4827" i="6"/>
  <c r="M4827" i="6"/>
  <c r="N4827" i="6"/>
  <c r="O4827" i="6"/>
  <c r="H4828" i="6"/>
  <c r="I4828" i="6"/>
  <c r="J4828" i="6"/>
  <c r="K4828" i="6"/>
  <c r="L4828" i="6"/>
  <c r="M4828" i="6"/>
  <c r="N4828" i="6"/>
  <c r="O4828" i="6"/>
  <c r="H4829" i="6"/>
  <c r="I4829" i="6"/>
  <c r="J4829" i="6"/>
  <c r="K4829" i="6"/>
  <c r="L4829" i="6"/>
  <c r="M4829" i="6"/>
  <c r="N4829" i="6"/>
  <c r="O4829" i="6"/>
  <c r="H4830" i="6"/>
  <c r="I4830" i="6"/>
  <c r="J4830" i="6"/>
  <c r="K4830" i="6"/>
  <c r="L4830" i="6"/>
  <c r="M4830" i="6"/>
  <c r="N4830" i="6"/>
  <c r="O4830" i="6"/>
  <c r="H4831" i="6"/>
  <c r="I4831" i="6"/>
  <c r="J4831" i="6"/>
  <c r="K4831" i="6"/>
  <c r="L4831" i="6"/>
  <c r="M4831" i="6"/>
  <c r="N4831" i="6"/>
  <c r="O4831" i="6"/>
  <c r="H4832" i="6"/>
  <c r="I4832" i="6"/>
  <c r="J4832" i="6"/>
  <c r="K4832" i="6"/>
  <c r="L4832" i="6"/>
  <c r="M4832" i="6"/>
  <c r="N4832" i="6"/>
  <c r="O4832" i="6"/>
  <c r="H4833" i="6"/>
  <c r="I4833" i="6"/>
  <c r="J4833" i="6"/>
  <c r="K4833" i="6"/>
  <c r="L4833" i="6"/>
  <c r="M4833" i="6"/>
  <c r="N4833" i="6"/>
  <c r="O4833" i="6"/>
  <c r="H4834" i="6"/>
  <c r="I4834" i="6"/>
  <c r="J4834" i="6"/>
  <c r="K4834" i="6"/>
  <c r="L4834" i="6"/>
  <c r="M4834" i="6"/>
  <c r="N4834" i="6"/>
  <c r="O4834" i="6"/>
  <c r="H4835" i="6"/>
  <c r="I4835" i="6"/>
  <c r="J4835" i="6"/>
  <c r="K4835" i="6"/>
  <c r="L4835" i="6"/>
  <c r="M4835" i="6"/>
  <c r="N4835" i="6"/>
  <c r="O4835" i="6"/>
  <c r="H4836" i="6"/>
  <c r="I4836" i="6"/>
  <c r="J4836" i="6"/>
  <c r="K4836" i="6"/>
  <c r="L4836" i="6"/>
  <c r="M4836" i="6"/>
  <c r="N4836" i="6"/>
  <c r="O4836" i="6"/>
  <c r="H4837" i="6"/>
  <c r="I4837" i="6"/>
  <c r="J4837" i="6"/>
  <c r="K4837" i="6"/>
  <c r="L4837" i="6"/>
  <c r="M4837" i="6"/>
  <c r="N4837" i="6"/>
  <c r="O4837" i="6"/>
  <c r="H4838" i="6"/>
  <c r="I4838" i="6"/>
  <c r="J4838" i="6"/>
  <c r="K4838" i="6"/>
  <c r="L4838" i="6"/>
  <c r="M4838" i="6"/>
  <c r="N4838" i="6"/>
  <c r="O4838" i="6"/>
  <c r="H4839" i="6"/>
  <c r="I4839" i="6"/>
  <c r="J4839" i="6"/>
  <c r="K4839" i="6"/>
  <c r="L4839" i="6"/>
  <c r="M4839" i="6"/>
  <c r="N4839" i="6"/>
  <c r="O4839" i="6"/>
  <c r="H4840" i="6"/>
  <c r="I4840" i="6"/>
  <c r="J4840" i="6"/>
  <c r="K4840" i="6"/>
  <c r="L4840" i="6"/>
  <c r="M4840" i="6"/>
  <c r="N4840" i="6"/>
  <c r="O4840" i="6"/>
  <c r="H4841" i="6"/>
  <c r="I4841" i="6"/>
  <c r="J4841" i="6"/>
  <c r="K4841" i="6"/>
  <c r="L4841" i="6"/>
  <c r="M4841" i="6"/>
  <c r="N4841" i="6"/>
  <c r="O4841" i="6"/>
  <c r="H4842" i="6"/>
  <c r="I4842" i="6"/>
  <c r="J4842" i="6"/>
  <c r="K4842" i="6"/>
  <c r="L4842" i="6"/>
  <c r="M4842" i="6"/>
  <c r="N4842" i="6"/>
  <c r="O4842" i="6"/>
  <c r="H4843" i="6"/>
  <c r="I4843" i="6"/>
  <c r="J4843" i="6"/>
  <c r="K4843" i="6"/>
  <c r="L4843" i="6"/>
  <c r="M4843" i="6"/>
  <c r="N4843" i="6"/>
  <c r="O4843" i="6"/>
  <c r="H4844" i="6"/>
  <c r="I4844" i="6"/>
  <c r="J4844" i="6"/>
  <c r="K4844" i="6"/>
  <c r="L4844" i="6"/>
  <c r="M4844" i="6"/>
  <c r="N4844" i="6"/>
  <c r="O4844" i="6"/>
  <c r="H4845" i="6"/>
  <c r="I4845" i="6"/>
  <c r="J4845" i="6"/>
  <c r="K4845" i="6"/>
  <c r="L4845" i="6"/>
  <c r="M4845" i="6"/>
  <c r="N4845" i="6"/>
  <c r="O4845" i="6"/>
  <c r="H4846" i="6"/>
  <c r="I4846" i="6"/>
  <c r="J4846" i="6"/>
  <c r="K4846" i="6"/>
  <c r="L4846" i="6"/>
  <c r="M4846" i="6"/>
  <c r="N4846" i="6"/>
  <c r="O4846" i="6"/>
  <c r="H4847" i="6"/>
  <c r="I4847" i="6"/>
  <c r="J4847" i="6"/>
  <c r="K4847" i="6"/>
  <c r="L4847" i="6"/>
  <c r="M4847" i="6"/>
  <c r="N4847" i="6"/>
  <c r="O4847" i="6"/>
  <c r="H4848" i="6"/>
  <c r="I4848" i="6"/>
  <c r="J4848" i="6"/>
  <c r="K4848" i="6"/>
  <c r="L4848" i="6"/>
  <c r="M4848" i="6"/>
  <c r="N4848" i="6"/>
  <c r="O4848" i="6"/>
  <c r="H4849" i="6"/>
  <c r="I4849" i="6"/>
  <c r="J4849" i="6"/>
  <c r="K4849" i="6"/>
  <c r="L4849" i="6"/>
  <c r="M4849" i="6"/>
  <c r="N4849" i="6"/>
  <c r="O4849" i="6"/>
  <c r="H4850" i="6"/>
  <c r="I4850" i="6"/>
  <c r="J4850" i="6"/>
  <c r="K4850" i="6"/>
  <c r="L4850" i="6"/>
  <c r="M4850" i="6"/>
  <c r="N4850" i="6"/>
  <c r="O4850" i="6"/>
  <c r="H4851" i="6"/>
  <c r="I4851" i="6"/>
  <c r="J4851" i="6"/>
  <c r="K4851" i="6"/>
  <c r="L4851" i="6"/>
  <c r="M4851" i="6"/>
  <c r="N4851" i="6"/>
  <c r="O4851" i="6"/>
  <c r="H4852" i="6"/>
  <c r="I4852" i="6"/>
  <c r="J4852" i="6"/>
  <c r="K4852" i="6"/>
  <c r="L4852" i="6"/>
  <c r="M4852" i="6"/>
  <c r="N4852" i="6"/>
  <c r="O4852" i="6"/>
  <c r="H4853" i="6"/>
  <c r="I4853" i="6"/>
  <c r="J4853" i="6"/>
  <c r="K4853" i="6"/>
  <c r="L4853" i="6"/>
  <c r="M4853" i="6"/>
  <c r="N4853" i="6"/>
  <c r="O4853" i="6"/>
  <c r="H4854" i="6"/>
  <c r="I4854" i="6"/>
  <c r="J4854" i="6"/>
  <c r="K4854" i="6"/>
  <c r="L4854" i="6"/>
  <c r="M4854" i="6"/>
  <c r="N4854" i="6"/>
  <c r="O4854" i="6"/>
  <c r="H4855" i="6"/>
  <c r="I4855" i="6"/>
  <c r="J4855" i="6"/>
  <c r="K4855" i="6"/>
  <c r="L4855" i="6"/>
  <c r="M4855" i="6"/>
  <c r="N4855" i="6"/>
  <c r="O4855" i="6"/>
  <c r="H4856" i="6"/>
  <c r="I4856" i="6"/>
  <c r="J4856" i="6"/>
  <c r="K4856" i="6"/>
  <c r="L4856" i="6"/>
  <c r="M4856" i="6"/>
  <c r="N4856" i="6"/>
  <c r="O4856" i="6"/>
  <c r="H4857" i="6"/>
  <c r="I4857" i="6"/>
  <c r="J4857" i="6"/>
  <c r="K4857" i="6"/>
  <c r="L4857" i="6"/>
  <c r="M4857" i="6"/>
  <c r="N4857" i="6"/>
  <c r="O4857" i="6"/>
  <c r="H4858" i="6"/>
  <c r="I4858" i="6"/>
  <c r="J4858" i="6"/>
  <c r="K4858" i="6"/>
  <c r="L4858" i="6"/>
  <c r="M4858" i="6"/>
  <c r="N4858" i="6"/>
  <c r="O4858" i="6"/>
  <c r="H4859" i="6"/>
  <c r="I4859" i="6"/>
  <c r="J4859" i="6"/>
  <c r="K4859" i="6"/>
  <c r="L4859" i="6"/>
  <c r="M4859" i="6"/>
  <c r="N4859" i="6"/>
  <c r="O4859" i="6"/>
  <c r="H4860" i="6"/>
  <c r="I4860" i="6"/>
  <c r="J4860" i="6"/>
  <c r="K4860" i="6"/>
  <c r="L4860" i="6"/>
  <c r="M4860" i="6"/>
  <c r="N4860" i="6"/>
  <c r="O4860" i="6"/>
  <c r="H4861" i="6"/>
  <c r="I4861" i="6"/>
  <c r="J4861" i="6"/>
  <c r="K4861" i="6"/>
  <c r="L4861" i="6"/>
  <c r="M4861" i="6"/>
  <c r="N4861" i="6"/>
  <c r="O4861" i="6"/>
  <c r="H4862" i="6"/>
  <c r="I4862" i="6"/>
  <c r="J4862" i="6"/>
  <c r="K4862" i="6"/>
  <c r="L4862" i="6"/>
  <c r="M4862" i="6"/>
  <c r="N4862" i="6"/>
  <c r="O4862" i="6"/>
  <c r="H4863" i="6"/>
  <c r="I4863" i="6"/>
  <c r="J4863" i="6"/>
  <c r="K4863" i="6"/>
  <c r="L4863" i="6"/>
  <c r="M4863" i="6"/>
  <c r="N4863" i="6"/>
  <c r="O4863" i="6"/>
  <c r="H4864" i="6"/>
  <c r="I4864" i="6"/>
  <c r="J4864" i="6"/>
  <c r="K4864" i="6"/>
  <c r="L4864" i="6"/>
  <c r="M4864" i="6"/>
  <c r="N4864" i="6"/>
  <c r="O4864" i="6"/>
  <c r="H4865" i="6"/>
  <c r="I4865" i="6"/>
  <c r="J4865" i="6"/>
  <c r="K4865" i="6"/>
  <c r="L4865" i="6"/>
  <c r="M4865" i="6"/>
  <c r="N4865" i="6"/>
  <c r="O4865" i="6"/>
  <c r="H4866" i="6"/>
  <c r="I4866" i="6"/>
  <c r="J4866" i="6"/>
  <c r="K4866" i="6"/>
  <c r="L4866" i="6"/>
  <c r="M4866" i="6"/>
  <c r="N4866" i="6"/>
  <c r="O4866" i="6"/>
  <c r="H4867" i="6"/>
  <c r="I4867" i="6"/>
  <c r="J4867" i="6"/>
  <c r="K4867" i="6"/>
  <c r="L4867" i="6"/>
  <c r="M4867" i="6"/>
  <c r="N4867" i="6"/>
  <c r="O4867" i="6"/>
  <c r="H4868" i="6"/>
  <c r="I4868" i="6"/>
  <c r="J4868" i="6"/>
  <c r="K4868" i="6"/>
  <c r="L4868" i="6"/>
  <c r="M4868" i="6"/>
  <c r="N4868" i="6"/>
  <c r="O4868" i="6"/>
  <c r="H4869" i="6"/>
  <c r="I4869" i="6"/>
  <c r="J4869" i="6"/>
  <c r="K4869" i="6"/>
  <c r="L4869" i="6"/>
  <c r="M4869" i="6"/>
  <c r="N4869" i="6"/>
  <c r="O4869" i="6"/>
  <c r="H4870" i="6"/>
  <c r="I4870" i="6"/>
  <c r="J4870" i="6"/>
  <c r="K4870" i="6"/>
  <c r="L4870" i="6"/>
  <c r="M4870" i="6"/>
  <c r="N4870" i="6"/>
  <c r="O4870" i="6"/>
  <c r="H4871" i="6"/>
  <c r="I4871" i="6"/>
  <c r="J4871" i="6"/>
  <c r="K4871" i="6"/>
  <c r="L4871" i="6"/>
  <c r="M4871" i="6"/>
  <c r="N4871" i="6"/>
  <c r="O4871" i="6"/>
  <c r="H4872" i="6"/>
  <c r="I4872" i="6"/>
  <c r="J4872" i="6"/>
  <c r="K4872" i="6"/>
  <c r="L4872" i="6"/>
  <c r="M4872" i="6"/>
  <c r="N4872" i="6"/>
  <c r="O4872" i="6"/>
  <c r="H4873" i="6"/>
  <c r="I4873" i="6"/>
  <c r="J4873" i="6"/>
  <c r="K4873" i="6"/>
  <c r="L4873" i="6"/>
  <c r="M4873" i="6"/>
  <c r="N4873" i="6"/>
  <c r="O4873" i="6"/>
  <c r="H4874" i="6"/>
  <c r="I4874" i="6"/>
  <c r="J4874" i="6"/>
  <c r="K4874" i="6"/>
  <c r="L4874" i="6"/>
  <c r="M4874" i="6"/>
  <c r="N4874" i="6"/>
  <c r="O4874" i="6"/>
  <c r="H4875" i="6"/>
  <c r="I4875" i="6"/>
  <c r="J4875" i="6"/>
  <c r="K4875" i="6"/>
  <c r="L4875" i="6"/>
  <c r="M4875" i="6"/>
  <c r="N4875" i="6"/>
  <c r="O4875" i="6"/>
  <c r="H4876" i="6"/>
  <c r="I4876" i="6"/>
  <c r="J4876" i="6"/>
  <c r="K4876" i="6"/>
  <c r="L4876" i="6"/>
  <c r="M4876" i="6"/>
  <c r="N4876" i="6"/>
  <c r="O4876" i="6"/>
  <c r="H4877" i="6"/>
  <c r="I4877" i="6"/>
  <c r="J4877" i="6"/>
  <c r="K4877" i="6"/>
  <c r="L4877" i="6"/>
  <c r="M4877" i="6"/>
  <c r="N4877" i="6"/>
  <c r="O4877" i="6"/>
  <c r="H4878" i="6"/>
  <c r="I4878" i="6"/>
  <c r="J4878" i="6"/>
  <c r="K4878" i="6"/>
  <c r="L4878" i="6"/>
  <c r="M4878" i="6"/>
  <c r="N4878" i="6"/>
  <c r="O4878" i="6"/>
  <c r="H4879" i="6"/>
  <c r="I4879" i="6"/>
  <c r="J4879" i="6"/>
  <c r="K4879" i="6"/>
  <c r="L4879" i="6"/>
  <c r="M4879" i="6"/>
  <c r="N4879" i="6"/>
  <c r="O4879" i="6"/>
  <c r="H4880" i="6"/>
  <c r="I4880" i="6"/>
  <c r="J4880" i="6"/>
  <c r="K4880" i="6"/>
  <c r="L4880" i="6"/>
  <c r="M4880" i="6"/>
  <c r="N4880" i="6"/>
  <c r="O4880" i="6"/>
  <c r="H4881" i="6"/>
  <c r="I4881" i="6"/>
  <c r="J4881" i="6"/>
  <c r="K4881" i="6"/>
  <c r="L4881" i="6"/>
  <c r="M4881" i="6"/>
  <c r="N4881" i="6"/>
  <c r="O4881" i="6"/>
  <c r="H4882" i="6"/>
  <c r="I4882" i="6"/>
  <c r="J4882" i="6"/>
  <c r="K4882" i="6"/>
  <c r="L4882" i="6"/>
  <c r="M4882" i="6"/>
  <c r="N4882" i="6"/>
  <c r="O4882" i="6"/>
  <c r="H4883" i="6"/>
  <c r="I4883" i="6"/>
  <c r="J4883" i="6"/>
  <c r="K4883" i="6"/>
  <c r="L4883" i="6"/>
  <c r="M4883" i="6"/>
  <c r="N4883" i="6"/>
  <c r="O4883" i="6"/>
  <c r="H4884" i="6"/>
  <c r="I4884" i="6"/>
  <c r="J4884" i="6"/>
  <c r="K4884" i="6"/>
  <c r="L4884" i="6"/>
  <c r="M4884" i="6"/>
  <c r="N4884" i="6"/>
  <c r="O4884" i="6"/>
  <c r="H4885" i="6"/>
  <c r="I4885" i="6"/>
  <c r="J4885" i="6"/>
  <c r="K4885" i="6"/>
  <c r="L4885" i="6"/>
  <c r="M4885" i="6"/>
  <c r="N4885" i="6"/>
  <c r="O4885" i="6"/>
  <c r="H4886" i="6"/>
  <c r="I4886" i="6"/>
  <c r="J4886" i="6"/>
  <c r="K4886" i="6"/>
  <c r="L4886" i="6"/>
  <c r="M4886" i="6"/>
  <c r="N4886" i="6"/>
  <c r="O4886" i="6"/>
  <c r="H4887" i="6"/>
  <c r="I4887" i="6"/>
  <c r="J4887" i="6"/>
  <c r="K4887" i="6"/>
  <c r="L4887" i="6"/>
  <c r="M4887" i="6"/>
  <c r="N4887" i="6"/>
  <c r="O4887" i="6"/>
  <c r="H4888" i="6"/>
  <c r="I4888" i="6"/>
  <c r="J4888" i="6"/>
  <c r="K4888" i="6"/>
  <c r="L4888" i="6"/>
  <c r="M4888" i="6"/>
  <c r="N4888" i="6"/>
  <c r="O4888" i="6"/>
  <c r="H4889" i="6"/>
  <c r="I4889" i="6"/>
  <c r="J4889" i="6"/>
  <c r="K4889" i="6"/>
  <c r="L4889" i="6"/>
  <c r="M4889" i="6"/>
  <c r="N4889" i="6"/>
  <c r="O4889" i="6"/>
  <c r="H4890" i="6"/>
  <c r="I4890" i="6"/>
  <c r="J4890" i="6"/>
  <c r="K4890" i="6"/>
  <c r="L4890" i="6"/>
  <c r="M4890" i="6"/>
  <c r="N4890" i="6"/>
  <c r="O4890" i="6"/>
  <c r="H4891" i="6"/>
  <c r="I4891" i="6"/>
  <c r="J4891" i="6"/>
  <c r="K4891" i="6"/>
  <c r="L4891" i="6"/>
  <c r="M4891" i="6"/>
  <c r="N4891" i="6"/>
  <c r="O4891" i="6"/>
  <c r="H4892" i="6"/>
  <c r="I4892" i="6"/>
  <c r="J4892" i="6"/>
  <c r="K4892" i="6"/>
  <c r="L4892" i="6"/>
  <c r="M4892" i="6"/>
  <c r="N4892" i="6"/>
  <c r="O4892" i="6"/>
  <c r="H4893" i="6"/>
  <c r="I4893" i="6"/>
  <c r="J4893" i="6"/>
  <c r="K4893" i="6"/>
  <c r="L4893" i="6"/>
  <c r="M4893" i="6"/>
  <c r="N4893" i="6"/>
  <c r="O4893" i="6"/>
  <c r="H4894" i="6"/>
  <c r="I4894" i="6"/>
  <c r="J4894" i="6"/>
  <c r="K4894" i="6"/>
  <c r="L4894" i="6"/>
  <c r="M4894" i="6"/>
  <c r="N4894" i="6"/>
  <c r="O4894" i="6"/>
  <c r="H4895" i="6"/>
  <c r="I4895" i="6"/>
  <c r="J4895" i="6"/>
  <c r="K4895" i="6"/>
  <c r="L4895" i="6"/>
  <c r="M4895" i="6"/>
  <c r="N4895" i="6"/>
  <c r="O4895" i="6"/>
  <c r="H4896" i="6"/>
  <c r="I4896" i="6"/>
  <c r="J4896" i="6"/>
  <c r="K4896" i="6"/>
  <c r="L4896" i="6"/>
  <c r="M4896" i="6"/>
  <c r="N4896" i="6"/>
  <c r="O4896" i="6"/>
  <c r="H4897" i="6"/>
  <c r="I4897" i="6"/>
  <c r="J4897" i="6"/>
  <c r="K4897" i="6"/>
  <c r="L4897" i="6"/>
  <c r="M4897" i="6"/>
  <c r="N4897" i="6"/>
  <c r="O4897" i="6"/>
  <c r="H4898" i="6"/>
  <c r="I4898" i="6"/>
  <c r="J4898" i="6"/>
  <c r="K4898" i="6"/>
  <c r="L4898" i="6"/>
  <c r="M4898" i="6"/>
  <c r="N4898" i="6"/>
  <c r="O4898" i="6"/>
  <c r="H4899" i="6"/>
  <c r="I4899" i="6"/>
  <c r="J4899" i="6"/>
  <c r="K4899" i="6"/>
  <c r="L4899" i="6"/>
  <c r="M4899" i="6"/>
  <c r="N4899" i="6"/>
  <c r="O4899" i="6"/>
  <c r="H4900" i="6"/>
  <c r="I4900" i="6"/>
  <c r="J4900" i="6"/>
  <c r="K4900" i="6"/>
  <c r="L4900" i="6"/>
  <c r="M4900" i="6"/>
  <c r="N4900" i="6"/>
  <c r="O4900" i="6"/>
  <c r="H4901" i="6"/>
  <c r="I4901" i="6"/>
  <c r="J4901" i="6"/>
  <c r="K4901" i="6"/>
  <c r="L4901" i="6"/>
  <c r="M4901" i="6"/>
  <c r="N4901" i="6"/>
  <c r="O4901" i="6"/>
  <c r="H4902" i="6"/>
  <c r="I4902" i="6"/>
  <c r="J4902" i="6"/>
  <c r="K4902" i="6"/>
  <c r="L4902" i="6"/>
  <c r="M4902" i="6"/>
  <c r="N4902" i="6"/>
  <c r="O4902" i="6"/>
  <c r="H4903" i="6"/>
  <c r="I4903" i="6"/>
  <c r="J4903" i="6"/>
  <c r="K4903" i="6"/>
  <c r="L4903" i="6"/>
  <c r="M4903" i="6"/>
  <c r="N4903" i="6"/>
  <c r="O4903" i="6"/>
  <c r="H4904" i="6"/>
  <c r="I4904" i="6"/>
  <c r="J4904" i="6"/>
  <c r="K4904" i="6"/>
  <c r="L4904" i="6"/>
  <c r="M4904" i="6"/>
  <c r="N4904" i="6"/>
  <c r="O4904" i="6"/>
  <c r="H4905" i="6"/>
  <c r="I4905" i="6"/>
  <c r="J4905" i="6"/>
  <c r="K4905" i="6"/>
  <c r="L4905" i="6"/>
  <c r="M4905" i="6"/>
  <c r="N4905" i="6"/>
  <c r="O4905" i="6"/>
  <c r="H4906" i="6"/>
  <c r="I4906" i="6"/>
  <c r="J4906" i="6"/>
  <c r="K4906" i="6"/>
  <c r="L4906" i="6"/>
  <c r="M4906" i="6"/>
  <c r="N4906" i="6"/>
  <c r="O4906" i="6"/>
  <c r="H4907" i="6"/>
  <c r="I4907" i="6"/>
  <c r="J4907" i="6"/>
  <c r="K4907" i="6"/>
  <c r="L4907" i="6"/>
  <c r="M4907" i="6"/>
  <c r="N4907" i="6"/>
  <c r="O4907" i="6"/>
  <c r="H4908" i="6"/>
  <c r="I4908" i="6"/>
  <c r="J4908" i="6"/>
  <c r="K4908" i="6"/>
  <c r="L4908" i="6"/>
  <c r="M4908" i="6"/>
  <c r="N4908" i="6"/>
  <c r="O4908" i="6"/>
  <c r="H4909" i="6"/>
  <c r="I4909" i="6"/>
  <c r="J4909" i="6"/>
  <c r="K4909" i="6"/>
  <c r="L4909" i="6"/>
  <c r="M4909" i="6"/>
  <c r="N4909" i="6"/>
  <c r="O4909" i="6"/>
  <c r="H4910" i="6"/>
  <c r="I4910" i="6"/>
  <c r="J4910" i="6"/>
  <c r="K4910" i="6"/>
  <c r="L4910" i="6"/>
  <c r="M4910" i="6"/>
  <c r="N4910" i="6"/>
  <c r="O4910" i="6"/>
  <c r="H4911" i="6"/>
  <c r="I4911" i="6"/>
  <c r="J4911" i="6"/>
  <c r="K4911" i="6"/>
  <c r="L4911" i="6"/>
  <c r="M4911" i="6"/>
  <c r="N4911" i="6"/>
  <c r="O4911" i="6"/>
  <c r="H4912" i="6"/>
  <c r="I4912" i="6"/>
  <c r="J4912" i="6"/>
  <c r="K4912" i="6"/>
  <c r="L4912" i="6"/>
  <c r="M4912" i="6"/>
  <c r="N4912" i="6"/>
  <c r="O4912" i="6"/>
  <c r="H4913" i="6"/>
  <c r="I4913" i="6"/>
  <c r="J4913" i="6"/>
  <c r="K4913" i="6"/>
  <c r="L4913" i="6"/>
  <c r="M4913" i="6"/>
  <c r="N4913" i="6"/>
  <c r="O4913" i="6"/>
  <c r="H4914" i="6"/>
  <c r="I4914" i="6"/>
  <c r="J4914" i="6"/>
  <c r="K4914" i="6"/>
  <c r="L4914" i="6"/>
  <c r="M4914" i="6"/>
  <c r="N4914" i="6"/>
  <c r="O4914" i="6"/>
  <c r="H4915" i="6"/>
  <c r="I4915" i="6"/>
  <c r="J4915" i="6"/>
  <c r="K4915" i="6"/>
  <c r="L4915" i="6"/>
  <c r="M4915" i="6"/>
  <c r="N4915" i="6"/>
  <c r="O4915" i="6"/>
  <c r="H4916" i="6"/>
  <c r="I4916" i="6"/>
  <c r="J4916" i="6"/>
  <c r="K4916" i="6"/>
  <c r="L4916" i="6"/>
  <c r="M4916" i="6"/>
  <c r="N4916" i="6"/>
  <c r="O4916" i="6"/>
  <c r="H4917" i="6"/>
  <c r="I4917" i="6"/>
  <c r="J4917" i="6"/>
  <c r="K4917" i="6"/>
  <c r="L4917" i="6"/>
  <c r="M4917" i="6"/>
  <c r="N4917" i="6"/>
  <c r="O4917" i="6"/>
  <c r="H4918" i="6"/>
  <c r="I4918" i="6"/>
  <c r="J4918" i="6"/>
  <c r="K4918" i="6"/>
  <c r="L4918" i="6"/>
  <c r="M4918" i="6"/>
  <c r="N4918" i="6"/>
  <c r="O4918" i="6"/>
  <c r="H4919" i="6"/>
  <c r="I4919" i="6"/>
  <c r="J4919" i="6"/>
  <c r="K4919" i="6"/>
  <c r="L4919" i="6"/>
  <c r="M4919" i="6"/>
  <c r="N4919" i="6"/>
  <c r="O4919" i="6"/>
  <c r="H4920" i="6"/>
  <c r="I4920" i="6"/>
  <c r="J4920" i="6"/>
  <c r="K4920" i="6"/>
  <c r="L4920" i="6"/>
  <c r="M4920" i="6"/>
  <c r="N4920" i="6"/>
  <c r="O4920" i="6"/>
  <c r="H4921" i="6"/>
  <c r="I4921" i="6"/>
  <c r="J4921" i="6"/>
  <c r="K4921" i="6"/>
  <c r="L4921" i="6"/>
  <c r="M4921" i="6"/>
  <c r="N4921" i="6"/>
  <c r="O4921" i="6"/>
  <c r="H4922" i="6"/>
  <c r="I4922" i="6"/>
  <c r="J4922" i="6"/>
  <c r="K4922" i="6"/>
  <c r="L4922" i="6"/>
  <c r="M4922" i="6"/>
  <c r="N4922" i="6"/>
  <c r="O4922" i="6"/>
  <c r="H4923" i="6"/>
  <c r="I4923" i="6"/>
  <c r="J4923" i="6"/>
  <c r="K4923" i="6"/>
  <c r="L4923" i="6"/>
  <c r="M4923" i="6"/>
  <c r="N4923" i="6"/>
  <c r="O4923" i="6"/>
  <c r="H4924" i="6"/>
  <c r="I4924" i="6"/>
  <c r="J4924" i="6"/>
  <c r="K4924" i="6"/>
  <c r="L4924" i="6"/>
  <c r="M4924" i="6"/>
  <c r="N4924" i="6"/>
  <c r="O4924" i="6"/>
  <c r="H4925" i="6"/>
  <c r="I4925" i="6"/>
  <c r="J4925" i="6"/>
  <c r="K4925" i="6"/>
  <c r="L4925" i="6"/>
  <c r="M4925" i="6"/>
  <c r="N4925" i="6"/>
  <c r="O4925" i="6"/>
  <c r="H4926" i="6"/>
  <c r="I4926" i="6"/>
  <c r="J4926" i="6"/>
  <c r="K4926" i="6"/>
  <c r="L4926" i="6"/>
  <c r="M4926" i="6"/>
  <c r="N4926" i="6"/>
  <c r="O4926" i="6"/>
  <c r="H4927" i="6"/>
  <c r="I4927" i="6"/>
  <c r="J4927" i="6"/>
  <c r="K4927" i="6"/>
  <c r="L4927" i="6"/>
  <c r="M4927" i="6"/>
  <c r="N4927" i="6"/>
  <c r="O4927" i="6"/>
  <c r="H4928" i="6"/>
  <c r="I4928" i="6"/>
  <c r="J4928" i="6"/>
  <c r="K4928" i="6"/>
  <c r="L4928" i="6"/>
  <c r="M4928" i="6"/>
  <c r="N4928" i="6"/>
  <c r="O4928" i="6"/>
  <c r="H4929" i="6"/>
  <c r="I4929" i="6"/>
  <c r="J4929" i="6"/>
  <c r="K4929" i="6"/>
  <c r="L4929" i="6"/>
  <c r="M4929" i="6"/>
  <c r="N4929" i="6"/>
  <c r="O4929" i="6"/>
  <c r="H4930" i="6"/>
  <c r="I4930" i="6"/>
  <c r="J4930" i="6"/>
  <c r="K4930" i="6"/>
  <c r="L4930" i="6"/>
  <c r="M4930" i="6"/>
  <c r="N4930" i="6"/>
  <c r="O4930" i="6"/>
  <c r="H4931" i="6"/>
  <c r="I4931" i="6"/>
  <c r="J4931" i="6"/>
  <c r="K4931" i="6"/>
  <c r="L4931" i="6"/>
  <c r="M4931" i="6"/>
  <c r="N4931" i="6"/>
  <c r="O4931" i="6"/>
  <c r="H4932" i="6"/>
  <c r="I4932" i="6"/>
  <c r="J4932" i="6"/>
  <c r="K4932" i="6"/>
  <c r="L4932" i="6"/>
  <c r="M4932" i="6"/>
  <c r="N4932" i="6"/>
  <c r="O4932" i="6"/>
  <c r="H4933" i="6"/>
  <c r="I4933" i="6"/>
  <c r="J4933" i="6"/>
  <c r="K4933" i="6"/>
  <c r="L4933" i="6"/>
  <c r="M4933" i="6"/>
  <c r="N4933" i="6"/>
  <c r="O4933" i="6"/>
  <c r="H4934" i="6"/>
  <c r="I4934" i="6"/>
  <c r="J4934" i="6"/>
  <c r="K4934" i="6"/>
  <c r="L4934" i="6"/>
  <c r="M4934" i="6"/>
  <c r="N4934" i="6"/>
  <c r="O4934" i="6"/>
  <c r="H4935" i="6"/>
  <c r="I4935" i="6"/>
  <c r="J4935" i="6"/>
  <c r="K4935" i="6"/>
  <c r="L4935" i="6"/>
  <c r="M4935" i="6"/>
  <c r="N4935" i="6"/>
  <c r="O4935" i="6"/>
  <c r="H4936" i="6"/>
  <c r="I4936" i="6"/>
  <c r="J4936" i="6"/>
  <c r="K4936" i="6"/>
  <c r="L4936" i="6"/>
  <c r="M4936" i="6"/>
  <c r="N4936" i="6"/>
  <c r="O4936" i="6"/>
  <c r="H4937" i="6"/>
  <c r="I4937" i="6"/>
  <c r="J4937" i="6"/>
  <c r="K4937" i="6"/>
  <c r="L4937" i="6"/>
  <c r="M4937" i="6"/>
  <c r="N4937" i="6"/>
  <c r="O4937" i="6"/>
  <c r="H4938" i="6"/>
  <c r="I4938" i="6"/>
  <c r="J4938" i="6"/>
  <c r="K4938" i="6"/>
  <c r="L4938" i="6"/>
  <c r="M4938" i="6"/>
  <c r="N4938" i="6"/>
  <c r="O4938" i="6"/>
  <c r="H4939" i="6"/>
  <c r="I4939" i="6"/>
  <c r="J4939" i="6"/>
  <c r="K4939" i="6"/>
  <c r="L4939" i="6"/>
  <c r="M4939" i="6"/>
  <c r="N4939" i="6"/>
  <c r="O4939" i="6"/>
  <c r="H4940" i="6"/>
  <c r="I4940" i="6"/>
  <c r="J4940" i="6"/>
  <c r="K4940" i="6"/>
  <c r="L4940" i="6"/>
  <c r="M4940" i="6"/>
  <c r="N4940" i="6"/>
  <c r="O4940" i="6"/>
  <c r="H4941" i="6"/>
  <c r="I4941" i="6"/>
  <c r="J4941" i="6"/>
  <c r="K4941" i="6"/>
  <c r="L4941" i="6"/>
  <c r="M4941" i="6"/>
  <c r="N4941" i="6"/>
  <c r="O4941" i="6"/>
  <c r="H4942" i="6"/>
  <c r="I4942" i="6"/>
  <c r="J4942" i="6"/>
  <c r="K4942" i="6"/>
  <c r="L4942" i="6"/>
  <c r="M4942" i="6"/>
  <c r="N4942" i="6"/>
  <c r="O4942" i="6"/>
  <c r="H4943" i="6"/>
  <c r="I4943" i="6"/>
  <c r="J4943" i="6"/>
  <c r="K4943" i="6"/>
  <c r="L4943" i="6"/>
  <c r="M4943" i="6"/>
  <c r="N4943" i="6"/>
  <c r="O4943" i="6"/>
  <c r="H4944" i="6"/>
  <c r="I4944" i="6"/>
  <c r="J4944" i="6"/>
  <c r="K4944" i="6"/>
  <c r="L4944" i="6"/>
  <c r="M4944" i="6"/>
  <c r="N4944" i="6"/>
  <c r="O4944" i="6"/>
  <c r="H4945" i="6"/>
  <c r="I4945" i="6"/>
  <c r="J4945" i="6"/>
  <c r="K4945" i="6"/>
  <c r="L4945" i="6"/>
  <c r="M4945" i="6"/>
  <c r="N4945" i="6"/>
  <c r="O4945" i="6"/>
  <c r="H4946" i="6"/>
  <c r="I4946" i="6"/>
  <c r="J4946" i="6"/>
  <c r="K4946" i="6"/>
  <c r="L4946" i="6"/>
  <c r="M4946" i="6"/>
  <c r="N4946" i="6"/>
  <c r="O4946" i="6"/>
  <c r="H4947" i="6"/>
  <c r="I4947" i="6"/>
  <c r="J4947" i="6"/>
  <c r="K4947" i="6"/>
  <c r="L4947" i="6"/>
  <c r="M4947" i="6"/>
  <c r="N4947" i="6"/>
  <c r="O4947" i="6"/>
  <c r="H4948" i="6"/>
  <c r="I4948" i="6"/>
  <c r="J4948" i="6"/>
  <c r="K4948" i="6"/>
  <c r="L4948" i="6"/>
  <c r="M4948" i="6"/>
  <c r="N4948" i="6"/>
  <c r="O4948" i="6"/>
  <c r="H4949" i="6"/>
  <c r="I4949" i="6"/>
  <c r="J4949" i="6"/>
  <c r="K4949" i="6"/>
  <c r="L4949" i="6"/>
  <c r="M4949" i="6"/>
  <c r="N4949" i="6"/>
  <c r="O4949" i="6"/>
  <c r="H4950" i="6"/>
  <c r="I4950" i="6"/>
  <c r="J4950" i="6"/>
  <c r="K4950" i="6"/>
  <c r="L4950" i="6"/>
  <c r="M4950" i="6"/>
  <c r="N4950" i="6"/>
  <c r="O4950" i="6"/>
  <c r="H4951" i="6"/>
  <c r="I4951" i="6"/>
  <c r="J4951" i="6"/>
  <c r="K4951" i="6"/>
  <c r="L4951" i="6"/>
  <c r="M4951" i="6"/>
  <c r="N4951" i="6"/>
  <c r="O4951" i="6"/>
  <c r="H4952" i="6"/>
  <c r="I4952" i="6"/>
  <c r="J4952" i="6"/>
  <c r="K4952" i="6"/>
  <c r="L4952" i="6"/>
  <c r="M4952" i="6"/>
  <c r="N4952" i="6"/>
  <c r="O4952" i="6"/>
  <c r="H4953" i="6"/>
  <c r="I4953" i="6"/>
  <c r="J4953" i="6"/>
  <c r="K4953" i="6"/>
  <c r="L4953" i="6"/>
  <c r="M4953" i="6"/>
  <c r="N4953" i="6"/>
  <c r="O4953" i="6"/>
  <c r="H4954" i="6"/>
  <c r="I4954" i="6"/>
  <c r="J4954" i="6"/>
  <c r="K4954" i="6"/>
  <c r="L4954" i="6"/>
  <c r="M4954" i="6"/>
  <c r="N4954" i="6"/>
  <c r="O4954" i="6"/>
  <c r="H4955" i="6"/>
  <c r="I4955" i="6"/>
  <c r="J4955" i="6"/>
  <c r="K4955" i="6"/>
  <c r="L4955" i="6"/>
  <c r="M4955" i="6"/>
  <c r="N4955" i="6"/>
  <c r="O4955" i="6"/>
  <c r="H4956" i="6"/>
  <c r="I4956" i="6"/>
  <c r="J4956" i="6"/>
  <c r="K4956" i="6"/>
  <c r="L4956" i="6"/>
  <c r="M4956" i="6"/>
  <c r="N4956" i="6"/>
  <c r="O4956" i="6"/>
  <c r="H4957" i="6"/>
  <c r="I4957" i="6"/>
  <c r="J4957" i="6"/>
  <c r="K4957" i="6"/>
  <c r="L4957" i="6"/>
  <c r="M4957" i="6"/>
  <c r="N4957" i="6"/>
  <c r="O4957" i="6"/>
  <c r="H4958" i="6"/>
  <c r="I4958" i="6"/>
  <c r="J4958" i="6"/>
  <c r="K4958" i="6"/>
  <c r="L4958" i="6"/>
  <c r="M4958" i="6"/>
  <c r="N4958" i="6"/>
  <c r="O4958" i="6"/>
  <c r="H4959" i="6"/>
  <c r="I4959" i="6"/>
  <c r="J4959" i="6"/>
  <c r="K4959" i="6"/>
  <c r="L4959" i="6"/>
  <c r="M4959" i="6"/>
  <c r="N4959" i="6"/>
  <c r="O4959" i="6"/>
  <c r="H4960" i="6"/>
  <c r="I4960" i="6"/>
  <c r="J4960" i="6"/>
  <c r="K4960" i="6"/>
  <c r="L4960" i="6"/>
  <c r="M4960" i="6"/>
  <c r="N4960" i="6"/>
  <c r="O4960" i="6"/>
  <c r="H4961" i="6"/>
  <c r="I4961" i="6"/>
  <c r="J4961" i="6"/>
  <c r="K4961" i="6"/>
  <c r="L4961" i="6"/>
  <c r="M4961" i="6"/>
  <c r="N4961" i="6"/>
  <c r="O4961" i="6"/>
  <c r="H4962" i="6"/>
  <c r="I4962" i="6"/>
  <c r="J4962" i="6"/>
  <c r="K4962" i="6"/>
  <c r="L4962" i="6"/>
  <c r="M4962" i="6"/>
  <c r="N4962" i="6"/>
  <c r="O4962" i="6"/>
  <c r="H4963" i="6"/>
  <c r="I4963" i="6"/>
  <c r="J4963" i="6"/>
  <c r="K4963" i="6"/>
  <c r="L4963" i="6"/>
  <c r="M4963" i="6"/>
  <c r="N4963" i="6"/>
  <c r="O4963" i="6"/>
  <c r="H4964" i="6"/>
  <c r="I4964" i="6"/>
  <c r="J4964" i="6"/>
  <c r="K4964" i="6"/>
  <c r="L4964" i="6"/>
  <c r="M4964" i="6"/>
  <c r="N4964" i="6"/>
  <c r="O4964" i="6"/>
  <c r="H4965" i="6"/>
  <c r="I4965" i="6"/>
  <c r="J4965" i="6"/>
  <c r="K4965" i="6"/>
  <c r="L4965" i="6"/>
  <c r="M4965" i="6"/>
  <c r="N4965" i="6"/>
  <c r="O4965" i="6"/>
  <c r="H4966" i="6"/>
  <c r="I4966" i="6"/>
  <c r="J4966" i="6"/>
  <c r="K4966" i="6"/>
  <c r="L4966" i="6"/>
  <c r="M4966" i="6"/>
  <c r="N4966" i="6"/>
  <c r="O4966" i="6"/>
  <c r="H4967" i="6"/>
  <c r="I4967" i="6"/>
  <c r="J4967" i="6"/>
  <c r="K4967" i="6"/>
  <c r="L4967" i="6"/>
  <c r="M4967" i="6"/>
  <c r="N4967" i="6"/>
  <c r="O4967" i="6"/>
  <c r="H4968" i="6"/>
  <c r="I4968" i="6"/>
  <c r="J4968" i="6"/>
  <c r="K4968" i="6"/>
  <c r="L4968" i="6"/>
  <c r="M4968" i="6"/>
  <c r="N4968" i="6"/>
  <c r="O4968" i="6"/>
  <c r="H4969" i="6"/>
  <c r="I4969" i="6"/>
  <c r="J4969" i="6"/>
  <c r="K4969" i="6"/>
  <c r="L4969" i="6"/>
  <c r="M4969" i="6"/>
  <c r="N4969" i="6"/>
  <c r="O4969" i="6"/>
  <c r="H4970" i="6"/>
  <c r="I4970" i="6"/>
  <c r="J4970" i="6"/>
  <c r="K4970" i="6"/>
  <c r="L4970" i="6"/>
  <c r="M4970" i="6"/>
  <c r="N4970" i="6"/>
  <c r="O4970" i="6"/>
  <c r="H4971" i="6"/>
  <c r="I4971" i="6"/>
  <c r="J4971" i="6"/>
  <c r="K4971" i="6"/>
  <c r="L4971" i="6"/>
  <c r="M4971" i="6"/>
  <c r="N4971" i="6"/>
  <c r="O4971" i="6"/>
  <c r="H4972" i="6"/>
  <c r="I4972" i="6"/>
  <c r="J4972" i="6"/>
  <c r="K4972" i="6"/>
  <c r="L4972" i="6"/>
  <c r="M4972" i="6"/>
  <c r="N4972" i="6"/>
  <c r="O4972" i="6"/>
  <c r="H4973" i="6"/>
  <c r="I4973" i="6"/>
  <c r="J4973" i="6"/>
  <c r="K4973" i="6"/>
  <c r="L4973" i="6"/>
  <c r="M4973" i="6"/>
  <c r="N4973" i="6"/>
  <c r="O4973" i="6"/>
  <c r="H4974" i="6"/>
  <c r="I4974" i="6"/>
  <c r="J4974" i="6"/>
  <c r="K4974" i="6"/>
  <c r="L4974" i="6"/>
  <c r="M4974" i="6"/>
  <c r="N4974" i="6"/>
  <c r="O4974" i="6"/>
  <c r="H4975" i="6"/>
  <c r="I4975" i="6"/>
  <c r="J4975" i="6"/>
  <c r="K4975" i="6"/>
  <c r="L4975" i="6"/>
  <c r="M4975" i="6"/>
  <c r="N4975" i="6"/>
  <c r="O4975" i="6"/>
  <c r="H4976" i="6"/>
  <c r="I4976" i="6"/>
  <c r="J4976" i="6"/>
  <c r="K4976" i="6"/>
  <c r="L4976" i="6"/>
  <c r="M4976" i="6"/>
  <c r="N4976" i="6"/>
  <c r="O4976" i="6"/>
  <c r="H4977" i="6"/>
  <c r="I4977" i="6"/>
  <c r="J4977" i="6"/>
  <c r="K4977" i="6"/>
  <c r="L4977" i="6"/>
  <c r="M4977" i="6"/>
  <c r="N4977" i="6"/>
  <c r="O4977" i="6"/>
  <c r="H4978" i="6"/>
  <c r="I4978" i="6"/>
  <c r="J4978" i="6"/>
  <c r="K4978" i="6"/>
  <c r="L4978" i="6"/>
  <c r="M4978" i="6"/>
  <c r="N4978" i="6"/>
  <c r="O4978" i="6"/>
  <c r="H4979" i="6"/>
  <c r="I4979" i="6"/>
  <c r="J4979" i="6"/>
  <c r="K4979" i="6"/>
  <c r="L4979" i="6"/>
  <c r="M4979" i="6"/>
  <c r="N4979" i="6"/>
  <c r="O4979" i="6"/>
  <c r="H4980" i="6"/>
  <c r="I4980" i="6"/>
  <c r="J4980" i="6"/>
  <c r="K4980" i="6"/>
  <c r="L4980" i="6"/>
  <c r="M4980" i="6"/>
  <c r="N4980" i="6"/>
  <c r="O4980" i="6"/>
  <c r="H4981" i="6"/>
  <c r="I4981" i="6"/>
  <c r="J4981" i="6"/>
  <c r="K4981" i="6"/>
  <c r="L4981" i="6"/>
  <c r="M4981" i="6"/>
  <c r="N4981" i="6"/>
  <c r="O4981" i="6"/>
  <c r="H4982" i="6"/>
  <c r="I4982" i="6"/>
  <c r="J4982" i="6"/>
  <c r="K4982" i="6"/>
  <c r="L4982" i="6"/>
  <c r="M4982" i="6"/>
  <c r="N4982" i="6"/>
  <c r="O4982" i="6"/>
  <c r="H4983" i="6"/>
  <c r="I4983" i="6"/>
  <c r="J4983" i="6"/>
  <c r="K4983" i="6"/>
  <c r="L4983" i="6"/>
  <c r="M4983" i="6"/>
  <c r="N4983" i="6"/>
  <c r="O4983" i="6"/>
  <c r="H4984" i="6"/>
  <c r="I4984" i="6"/>
  <c r="J4984" i="6"/>
  <c r="K4984" i="6"/>
  <c r="L4984" i="6"/>
  <c r="M4984" i="6"/>
  <c r="N4984" i="6"/>
  <c r="O4984" i="6"/>
  <c r="H4985" i="6"/>
  <c r="I4985" i="6"/>
  <c r="J4985" i="6"/>
  <c r="K4985" i="6"/>
  <c r="L4985" i="6"/>
  <c r="M4985" i="6"/>
  <c r="N4985" i="6"/>
  <c r="O4985" i="6"/>
  <c r="H4986" i="6"/>
  <c r="I4986" i="6"/>
  <c r="J4986" i="6"/>
  <c r="K4986" i="6"/>
  <c r="L4986" i="6"/>
  <c r="M4986" i="6"/>
  <c r="N4986" i="6"/>
  <c r="O4986" i="6"/>
  <c r="H4987" i="6"/>
  <c r="I4987" i="6"/>
  <c r="J4987" i="6"/>
  <c r="K4987" i="6"/>
  <c r="L4987" i="6"/>
  <c r="M4987" i="6"/>
  <c r="N4987" i="6"/>
  <c r="O4987" i="6"/>
  <c r="H4988" i="6"/>
  <c r="I4988" i="6"/>
  <c r="J4988" i="6"/>
  <c r="K4988" i="6"/>
  <c r="L4988" i="6"/>
  <c r="M4988" i="6"/>
  <c r="N4988" i="6"/>
  <c r="O4988" i="6"/>
  <c r="H4989" i="6"/>
  <c r="I4989" i="6"/>
  <c r="J4989" i="6"/>
  <c r="K4989" i="6"/>
  <c r="L4989" i="6"/>
  <c r="M4989" i="6"/>
  <c r="N4989" i="6"/>
  <c r="O4989" i="6"/>
  <c r="H4990" i="6"/>
  <c r="I4990" i="6"/>
  <c r="J4990" i="6"/>
  <c r="K4990" i="6"/>
  <c r="L4990" i="6"/>
  <c r="M4990" i="6"/>
  <c r="N4990" i="6"/>
  <c r="O4990" i="6"/>
  <c r="H4991" i="6"/>
  <c r="I4991" i="6"/>
  <c r="J4991" i="6"/>
  <c r="K4991" i="6"/>
  <c r="L4991" i="6"/>
  <c r="M4991" i="6"/>
  <c r="N4991" i="6"/>
  <c r="O4991" i="6"/>
  <c r="H4992" i="6"/>
  <c r="I4992" i="6"/>
  <c r="J4992" i="6"/>
  <c r="K4992" i="6"/>
  <c r="L4992" i="6"/>
  <c r="M4992" i="6"/>
  <c r="N4992" i="6"/>
  <c r="O4992" i="6"/>
  <c r="H4993" i="6"/>
  <c r="I4993" i="6"/>
  <c r="J4993" i="6"/>
  <c r="K4993" i="6"/>
  <c r="L4993" i="6"/>
  <c r="M4993" i="6"/>
  <c r="N4993" i="6"/>
  <c r="O4993" i="6"/>
  <c r="H4994" i="6"/>
  <c r="I4994" i="6"/>
  <c r="J4994" i="6"/>
  <c r="K4994" i="6"/>
  <c r="L4994" i="6"/>
  <c r="M4994" i="6"/>
  <c r="N4994" i="6"/>
  <c r="O4994" i="6"/>
  <c r="H4995" i="6"/>
  <c r="I4995" i="6"/>
  <c r="J4995" i="6"/>
  <c r="K4995" i="6"/>
  <c r="L4995" i="6"/>
  <c r="M4995" i="6"/>
  <c r="N4995" i="6"/>
  <c r="O4995" i="6"/>
  <c r="H4996" i="6"/>
  <c r="I4996" i="6"/>
  <c r="J4996" i="6"/>
  <c r="K4996" i="6"/>
  <c r="L4996" i="6"/>
  <c r="M4996" i="6"/>
  <c r="N4996" i="6"/>
  <c r="O4996" i="6"/>
  <c r="H4997" i="6"/>
  <c r="I4997" i="6"/>
  <c r="J4997" i="6"/>
  <c r="K4997" i="6"/>
  <c r="L4997" i="6"/>
  <c r="M4997" i="6"/>
  <c r="N4997" i="6"/>
  <c r="O4997" i="6"/>
  <c r="H4998" i="6"/>
  <c r="I4998" i="6"/>
  <c r="J4998" i="6"/>
  <c r="K4998" i="6"/>
  <c r="L4998" i="6"/>
  <c r="M4998" i="6"/>
  <c r="N4998" i="6"/>
  <c r="O4998" i="6"/>
  <c r="H4999" i="6"/>
  <c r="I4999" i="6"/>
  <c r="J4999" i="6"/>
  <c r="K4999" i="6"/>
  <c r="L4999" i="6"/>
  <c r="M4999" i="6"/>
  <c r="N4999" i="6"/>
  <c r="O4999" i="6"/>
  <c r="H5000" i="6"/>
  <c r="I5000" i="6"/>
  <c r="J5000" i="6"/>
  <c r="K5000" i="6"/>
  <c r="L5000" i="6"/>
  <c r="M5000" i="6"/>
  <c r="N5000" i="6"/>
  <c r="O5000" i="6"/>
  <c r="H5001" i="6"/>
  <c r="I5001" i="6"/>
  <c r="J5001" i="6"/>
  <c r="K5001" i="6"/>
  <c r="L5001" i="6"/>
  <c r="M5001" i="6"/>
  <c r="N5001" i="6"/>
  <c r="O5001" i="6"/>
  <c r="H5002" i="6"/>
  <c r="I5002" i="6"/>
  <c r="J5002" i="6"/>
  <c r="K5002" i="6"/>
  <c r="L5002" i="6"/>
  <c r="M5002" i="6"/>
  <c r="N5002" i="6"/>
  <c r="O5002" i="6"/>
  <c r="H5003" i="6"/>
  <c r="I5003" i="6"/>
  <c r="J5003" i="6"/>
  <c r="K5003" i="6"/>
  <c r="L5003" i="6"/>
  <c r="M5003" i="6"/>
  <c r="N5003" i="6"/>
  <c r="O5003" i="6"/>
  <c r="H5004" i="6"/>
  <c r="I5004" i="6"/>
  <c r="J5004" i="6"/>
  <c r="K5004" i="6"/>
  <c r="L5004" i="6"/>
  <c r="M5004" i="6"/>
  <c r="N5004" i="6"/>
  <c r="O5004" i="6"/>
  <c r="H5005" i="6"/>
  <c r="I5005" i="6"/>
  <c r="J5005" i="6"/>
  <c r="K5005" i="6"/>
  <c r="L5005" i="6"/>
  <c r="M5005" i="6"/>
  <c r="N5005" i="6"/>
  <c r="O5005" i="6"/>
  <c r="H5006" i="6"/>
  <c r="I5006" i="6"/>
  <c r="J5006" i="6"/>
  <c r="K5006" i="6"/>
  <c r="L5006" i="6"/>
  <c r="M5006" i="6"/>
  <c r="N5006" i="6"/>
  <c r="O5006" i="6"/>
  <c r="H5007" i="6"/>
  <c r="I5007" i="6"/>
  <c r="J5007" i="6"/>
  <c r="K5007" i="6"/>
  <c r="L5007" i="6"/>
  <c r="M5007" i="6"/>
  <c r="N5007" i="6"/>
  <c r="O5007" i="6"/>
  <c r="H5008" i="6"/>
  <c r="I5008" i="6"/>
  <c r="J5008" i="6"/>
  <c r="K5008" i="6"/>
  <c r="L5008" i="6"/>
  <c r="M5008" i="6"/>
  <c r="N5008" i="6"/>
  <c r="O5008" i="6"/>
  <c r="H5009" i="6"/>
  <c r="I5009" i="6"/>
  <c r="J5009" i="6"/>
  <c r="K5009" i="6"/>
  <c r="L5009" i="6"/>
  <c r="M5009" i="6"/>
  <c r="N5009" i="6"/>
  <c r="O5009" i="6"/>
  <c r="H5010" i="6"/>
  <c r="I5010" i="6"/>
  <c r="J5010" i="6"/>
  <c r="K5010" i="6"/>
  <c r="L5010" i="6"/>
  <c r="M5010" i="6"/>
  <c r="N5010" i="6"/>
  <c r="O5010" i="6"/>
  <c r="H5011" i="6"/>
  <c r="I5011" i="6"/>
  <c r="J5011" i="6"/>
  <c r="K5011" i="6"/>
  <c r="L5011" i="6"/>
  <c r="M5011" i="6"/>
  <c r="N5011" i="6"/>
  <c r="O5011" i="6"/>
  <c r="H5012" i="6"/>
  <c r="I5012" i="6"/>
  <c r="J5012" i="6"/>
  <c r="K5012" i="6"/>
  <c r="L5012" i="6"/>
  <c r="M5012" i="6"/>
  <c r="N5012" i="6"/>
  <c r="O5012" i="6"/>
  <c r="H5013" i="6"/>
  <c r="I5013" i="6"/>
  <c r="J5013" i="6"/>
  <c r="K5013" i="6"/>
  <c r="L5013" i="6"/>
  <c r="M5013" i="6"/>
  <c r="N5013" i="6"/>
  <c r="O5013" i="6"/>
  <c r="H5014" i="6"/>
  <c r="I5014" i="6"/>
  <c r="J5014" i="6"/>
  <c r="K5014" i="6"/>
  <c r="L5014" i="6"/>
  <c r="M5014" i="6"/>
  <c r="N5014" i="6"/>
  <c r="O5014" i="6"/>
  <c r="H5015" i="6"/>
  <c r="I5015" i="6"/>
  <c r="J5015" i="6"/>
  <c r="K5015" i="6"/>
  <c r="L5015" i="6"/>
  <c r="M5015" i="6"/>
  <c r="N5015" i="6"/>
  <c r="O5015" i="6"/>
  <c r="H5016" i="6"/>
  <c r="I5016" i="6"/>
  <c r="J5016" i="6"/>
  <c r="K5016" i="6"/>
  <c r="L5016" i="6"/>
  <c r="M5016" i="6"/>
  <c r="N5016" i="6"/>
  <c r="O5016" i="6"/>
  <c r="H5017" i="6"/>
  <c r="I5017" i="6"/>
  <c r="J5017" i="6"/>
  <c r="K5017" i="6"/>
  <c r="L5017" i="6"/>
  <c r="M5017" i="6"/>
  <c r="N5017" i="6"/>
  <c r="O5017" i="6"/>
  <c r="H5018" i="6"/>
  <c r="I5018" i="6"/>
  <c r="J5018" i="6"/>
  <c r="K5018" i="6"/>
  <c r="L5018" i="6"/>
  <c r="M5018" i="6"/>
  <c r="N5018" i="6"/>
  <c r="O5018" i="6"/>
  <c r="H5019" i="6"/>
  <c r="I5019" i="6"/>
  <c r="J5019" i="6"/>
  <c r="K5019" i="6"/>
  <c r="L5019" i="6"/>
  <c r="M5019" i="6"/>
  <c r="N5019" i="6"/>
  <c r="O5019" i="6"/>
  <c r="H5020" i="6"/>
  <c r="I5020" i="6"/>
  <c r="J5020" i="6"/>
  <c r="K5020" i="6"/>
  <c r="L5020" i="6"/>
  <c r="M5020" i="6"/>
  <c r="N5020" i="6"/>
  <c r="O5020" i="6"/>
  <c r="H5021" i="6"/>
  <c r="I5021" i="6"/>
  <c r="J5021" i="6"/>
  <c r="K5021" i="6"/>
  <c r="L5021" i="6"/>
  <c r="M5021" i="6"/>
  <c r="N5021" i="6"/>
  <c r="O5021" i="6"/>
  <c r="H5022" i="6"/>
  <c r="I5022" i="6"/>
  <c r="J5022" i="6"/>
  <c r="K5022" i="6"/>
  <c r="L5022" i="6"/>
  <c r="M5022" i="6"/>
  <c r="N5022" i="6"/>
  <c r="O5022" i="6"/>
  <c r="H5023" i="6"/>
  <c r="I5023" i="6"/>
  <c r="J5023" i="6"/>
  <c r="K5023" i="6"/>
  <c r="L5023" i="6"/>
  <c r="M5023" i="6"/>
  <c r="N5023" i="6"/>
  <c r="O5023" i="6"/>
  <c r="H5024" i="6"/>
  <c r="I5024" i="6"/>
  <c r="J5024" i="6"/>
  <c r="K5024" i="6"/>
  <c r="L5024" i="6"/>
  <c r="M5024" i="6"/>
  <c r="N5024" i="6"/>
  <c r="O5024" i="6"/>
  <c r="H5025" i="6"/>
  <c r="I5025" i="6"/>
  <c r="J5025" i="6"/>
  <c r="K5025" i="6"/>
  <c r="L5025" i="6"/>
  <c r="M5025" i="6"/>
  <c r="N5025" i="6"/>
  <c r="O5025" i="6"/>
  <c r="H5026" i="6"/>
  <c r="I5026" i="6"/>
  <c r="J5026" i="6"/>
  <c r="K5026" i="6"/>
  <c r="L5026" i="6"/>
  <c r="M5026" i="6"/>
  <c r="N5026" i="6"/>
  <c r="O5026" i="6"/>
  <c r="H5027" i="6"/>
  <c r="I5027" i="6"/>
  <c r="J5027" i="6"/>
  <c r="K5027" i="6"/>
  <c r="L5027" i="6"/>
  <c r="M5027" i="6"/>
  <c r="N5027" i="6"/>
  <c r="O5027" i="6"/>
  <c r="H5028" i="6"/>
  <c r="I5028" i="6"/>
  <c r="J5028" i="6"/>
  <c r="K5028" i="6"/>
  <c r="L5028" i="6"/>
  <c r="M5028" i="6"/>
  <c r="N5028" i="6"/>
  <c r="O5028" i="6"/>
  <c r="H5029" i="6"/>
  <c r="I5029" i="6"/>
  <c r="J5029" i="6"/>
  <c r="K5029" i="6"/>
  <c r="L5029" i="6"/>
  <c r="M5029" i="6"/>
  <c r="N5029" i="6"/>
  <c r="O5029" i="6"/>
  <c r="H5030" i="6"/>
  <c r="I5030" i="6"/>
  <c r="J5030" i="6"/>
  <c r="K5030" i="6"/>
  <c r="L5030" i="6"/>
  <c r="M5030" i="6"/>
  <c r="N5030" i="6"/>
  <c r="O5030" i="6"/>
  <c r="H5031" i="6"/>
  <c r="I5031" i="6"/>
  <c r="J5031" i="6"/>
  <c r="K5031" i="6"/>
  <c r="L5031" i="6"/>
  <c r="M5031" i="6"/>
  <c r="N5031" i="6"/>
  <c r="O5031" i="6"/>
  <c r="H5032" i="6"/>
  <c r="I5032" i="6"/>
  <c r="J5032" i="6"/>
  <c r="K5032" i="6"/>
  <c r="L5032" i="6"/>
  <c r="M5032" i="6"/>
  <c r="N5032" i="6"/>
  <c r="O5032" i="6"/>
  <c r="H5033" i="6"/>
  <c r="I5033" i="6"/>
  <c r="J5033" i="6"/>
  <c r="K5033" i="6"/>
  <c r="L5033" i="6"/>
  <c r="M5033" i="6"/>
  <c r="N5033" i="6"/>
  <c r="O5033" i="6"/>
  <c r="H5034" i="6"/>
  <c r="I5034" i="6"/>
  <c r="J5034" i="6"/>
  <c r="K5034" i="6"/>
  <c r="L5034" i="6"/>
  <c r="M5034" i="6"/>
  <c r="N5034" i="6"/>
  <c r="O5034" i="6"/>
  <c r="H5035" i="6"/>
  <c r="I5035" i="6"/>
  <c r="J5035" i="6"/>
  <c r="K5035" i="6"/>
  <c r="L5035" i="6"/>
  <c r="M5035" i="6"/>
  <c r="N5035" i="6"/>
  <c r="O5035" i="6"/>
  <c r="H5036" i="6"/>
  <c r="I5036" i="6"/>
  <c r="J5036" i="6"/>
  <c r="K5036" i="6"/>
  <c r="L5036" i="6"/>
  <c r="M5036" i="6"/>
  <c r="N5036" i="6"/>
  <c r="O5036" i="6"/>
  <c r="H5037" i="6"/>
  <c r="I5037" i="6"/>
  <c r="J5037" i="6"/>
  <c r="K5037" i="6"/>
  <c r="L5037" i="6"/>
  <c r="M5037" i="6"/>
  <c r="N5037" i="6"/>
  <c r="O5037" i="6"/>
  <c r="H5038" i="6"/>
  <c r="I5038" i="6"/>
  <c r="J5038" i="6"/>
  <c r="K5038" i="6"/>
  <c r="L5038" i="6"/>
  <c r="M5038" i="6"/>
  <c r="N5038" i="6"/>
  <c r="O5038" i="6"/>
  <c r="H5039" i="6"/>
  <c r="I5039" i="6"/>
  <c r="J5039" i="6"/>
  <c r="K5039" i="6"/>
  <c r="L5039" i="6"/>
  <c r="M5039" i="6"/>
  <c r="N5039" i="6"/>
  <c r="O5039" i="6"/>
  <c r="H5040" i="6"/>
  <c r="I5040" i="6"/>
  <c r="J5040" i="6"/>
  <c r="K5040" i="6"/>
  <c r="L5040" i="6"/>
  <c r="M5040" i="6"/>
  <c r="N5040" i="6"/>
  <c r="O5040" i="6"/>
  <c r="H5041" i="6"/>
  <c r="I5041" i="6"/>
  <c r="J5041" i="6"/>
  <c r="K5041" i="6"/>
  <c r="L5041" i="6"/>
  <c r="M5041" i="6"/>
  <c r="N5041" i="6"/>
  <c r="O5041" i="6"/>
  <c r="H5042" i="6"/>
  <c r="I5042" i="6"/>
  <c r="J5042" i="6"/>
  <c r="K5042" i="6"/>
  <c r="L5042" i="6"/>
  <c r="M5042" i="6"/>
  <c r="N5042" i="6"/>
  <c r="O5042" i="6"/>
  <c r="H5043" i="6"/>
  <c r="I5043" i="6"/>
  <c r="J5043" i="6"/>
  <c r="K5043" i="6"/>
  <c r="L5043" i="6"/>
  <c r="M5043" i="6"/>
  <c r="N5043" i="6"/>
  <c r="O5043" i="6"/>
  <c r="H5044" i="6"/>
  <c r="I5044" i="6"/>
  <c r="J5044" i="6"/>
  <c r="K5044" i="6"/>
  <c r="L5044" i="6"/>
  <c r="M5044" i="6"/>
  <c r="N5044" i="6"/>
  <c r="O5044" i="6"/>
  <c r="H5045" i="6"/>
  <c r="I5045" i="6"/>
  <c r="J5045" i="6"/>
  <c r="K5045" i="6"/>
  <c r="L5045" i="6"/>
  <c r="M5045" i="6"/>
  <c r="N5045" i="6"/>
  <c r="O5045" i="6"/>
  <c r="H5046" i="6"/>
  <c r="I5046" i="6"/>
  <c r="J5046" i="6"/>
  <c r="K5046" i="6"/>
  <c r="L5046" i="6"/>
  <c r="M5046" i="6"/>
  <c r="N5046" i="6"/>
  <c r="O5046" i="6"/>
  <c r="H5047" i="6"/>
  <c r="I5047" i="6"/>
  <c r="J5047" i="6"/>
  <c r="K5047" i="6"/>
  <c r="L5047" i="6"/>
  <c r="M5047" i="6"/>
  <c r="N5047" i="6"/>
  <c r="O5047" i="6"/>
  <c r="H5048" i="6"/>
  <c r="I5048" i="6"/>
  <c r="J5048" i="6"/>
  <c r="K5048" i="6"/>
  <c r="L5048" i="6"/>
  <c r="M5048" i="6"/>
  <c r="N5048" i="6"/>
  <c r="O5048" i="6"/>
  <c r="H5049" i="6"/>
  <c r="I5049" i="6"/>
  <c r="J5049" i="6"/>
  <c r="K5049" i="6"/>
  <c r="L5049" i="6"/>
  <c r="M5049" i="6"/>
  <c r="N5049" i="6"/>
  <c r="O5049" i="6"/>
  <c r="H5050" i="6"/>
  <c r="I5050" i="6"/>
  <c r="J5050" i="6"/>
  <c r="K5050" i="6"/>
  <c r="L5050" i="6"/>
  <c r="M5050" i="6"/>
  <c r="N5050" i="6"/>
  <c r="O5050" i="6"/>
  <c r="H5051" i="6"/>
  <c r="I5051" i="6"/>
  <c r="J5051" i="6"/>
  <c r="K5051" i="6"/>
  <c r="L5051" i="6"/>
  <c r="M5051" i="6"/>
  <c r="N5051" i="6"/>
  <c r="O5051" i="6"/>
  <c r="H5052" i="6"/>
  <c r="I5052" i="6"/>
  <c r="J5052" i="6"/>
  <c r="K5052" i="6"/>
  <c r="L5052" i="6"/>
  <c r="M5052" i="6"/>
  <c r="N5052" i="6"/>
  <c r="O5052" i="6"/>
  <c r="H5053" i="6"/>
  <c r="I5053" i="6"/>
  <c r="J5053" i="6"/>
  <c r="K5053" i="6"/>
  <c r="L5053" i="6"/>
  <c r="M5053" i="6"/>
  <c r="N5053" i="6"/>
  <c r="O5053" i="6"/>
  <c r="H5054" i="6"/>
  <c r="I5054" i="6"/>
  <c r="J5054" i="6"/>
  <c r="K5054" i="6"/>
  <c r="L5054" i="6"/>
  <c r="M5054" i="6"/>
  <c r="N5054" i="6"/>
  <c r="O5054" i="6"/>
  <c r="H5055" i="6"/>
  <c r="I5055" i="6"/>
  <c r="J5055" i="6"/>
  <c r="K5055" i="6"/>
  <c r="L5055" i="6"/>
  <c r="M5055" i="6"/>
  <c r="N5055" i="6"/>
  <c r="O5055" i="6"/>
  <c r="H5056" i="6"/>
  <c r="I5056" i="6"/>
  <c r="J5056" i="6"/>
  <c r="K5056" i="6"/>
  <c r="L5056" i="6"/>
  <c r="M5056" i="6"/>
  <c r="N5056" i="6"/>
  <c r="O5056" i="6"/>
  <c r="H5057" i="6"/>
  <c r="I5057" i="6"/>
  <c r="J5057" i="6"/>
  <c r="K5057" i="6"/>
  <c r="L5057" i="6"/>
  <c r="M5057" i="6"/>
  <c r="N5057" i="6"/>
  <c r="O5057" i="6"/>
  <c r="H5058" i="6"/>
  <c r="I5058" i="6"/>
  <c r="J5058" i="6"/>
  <c r="K5058" i="6"/>
  <c r="L5058" i="6"/>
  <c r="M5058" i="6"/>
  <c r="N5058" i="6"/>
  <c r="O5058" i="6"/>
  <c r="H5059" i="6"/>
  <c r="I5059" i="6"/>
  <c r="J5059" i="6"/>
  <c r="K5059" i="6"/>
  <c r="L5059" i="6"/>
  <c r="M5059" i="6"/>
  <c r="N5059" i="6"/>
  <c r="O5059" i="6"/>
  <c r="H5060" i="6"/>
  <c r="I5060" i="6"/>
  <c r="J5060" i="6"/>
  <c r="K5060" i="6"/>
  <c r="L5060" i="6"/>
  <c r="M5060" i="6"/>
  <c r="N5060" i="6"/>
  <c r="O5060" i="6"/>
  <c r="H5061" i="6"/>
  <c r="I5061" i="6"/>
  <c r="J5061" i="6"/>
  <c r="K5061" i="6"/>
  <c r="L5061" i="6"/>
  <c r="M5061" i="6"/>
  <c r="N5061" i="6"/>
  <c r="O5061" i="6"/>
  <c r="H5062" i="6"/>
  <c r="I5062" i="6"/>
  <c r="J5062" i="6"/>
  <c r="K5062" i="6"/>
  <c r="L5062" i="6"/>
  <c r="M5062" i="6"/>
  <c r="N5062" i="6"/>
  <c r="O5062" i="6"/>
  <c r="H5063" i="6"/>
  <c r="I5063" i="6"/>
  <c r="J5063" i="6"/>
  <c r="K5063" i="6"/>
  <c r="L5063" i="6"/>
  <c r="M5063" i="6"/>
  <c r="N5063" i="6"/>
  <c r="O5063" i="6"/>
  <c r="H5064" i="6"/>
  <c r="I5064" i="6"/>
  <c r="J5064" i="6"/>
  <c r="K5064" i="6"/>
  <c r="L5064" i="6"/>
  <c r="M5064" i="6"/>
  <c r="N5064" i="6"/>
  <c r="O5064" i="6"/>
  <c r="H5065" i="6"/>
  <c r="I5065" i="6"/>
  <c r="J5065" i="6"/>
  <c r="K5065" i="6"/>
  <c r="L5065" i="6"/>
  <c r="M5065" i="6"/>
  <c r="N5065" i="6"/>
  <c r="O5065" i="6"/>
  <c r="H5066" i="6"/>
  <c r="I5066" i="6"/>
  <c r="J5066" i="6"/>
  <c r="K5066" i="6"/>
  <c r="L5066" i="6"/>
  <c r="M5066" i="6"/>
  <c r="N5066" i="6"/>
  <c r="O5066" i="6"/>
  <c r="H5067" i="6"/>
  <c r="I5067" i="6"/>
  <c r="J5067" i="6"/>
  <c r="K5067" i="6"/>
  <c r="L5067" i="6"/>
  <c r="M5067" i="6"/>
  <c r="N5067" i="6"/>
  <c r="O5067" i="6"/>
  <c r="H5068" i="6"/>
  <c r="I5068" i="6"/>
  <c r="J5068" i="6"/>
  <c r="K5068" i="6"/>
  <c r="L5068" i="6"/>
  <c r="M5068" i="6"/>
  <c r="N5068" i="6"/>
  <c r="O5068" i="6"/>
  <c r="H5069" i="6"/>
  <c r="I5069" i="6"/>
  <c r="J5069" i="6"/>
  <c r="K5069" i="6"/>
  <c r="L5069" i="6"/>
  <c r="M5069" i="6"/>
  <c r="N5069" i="6"/>
  <c r="O5069" i="6"/>
  <c r="H5070" i="6"/>
  <c r="I5070" i="6"/>
  <c r="J5070" i="6"/>
  <c r="K5070" i="6"/>
  <c r="L5070" i="6"/>
  <c r="M5070" i="6"/>
  <c r="N5070" i="6"/>
  <c r="O5070" i="6"/>
  <c r="H5071" i="6"/>
  <c r="I5071" i="6"/>
  <c r="J5071" i="6"/>
  <c r="K5071" i="6"/>
  <c r="L5071" i="6"/>
  <c r="M5071" i="6"/>
  <c r="N5071" i="6"/>
  <c r="O5071" i="6"/>
  <c r="H5072" i="6"/>
  <c r="I5072" i="6"/>
  <c r="J5072" i="6"/>
  <c r="K5072" i="6"/>
  <c r="L5072" i="6"/>
  <c r="M5072" i="6"/>
  <c r="N5072" i="6"/>
  <c r="O5072" i="6"/>
  <c r="H5073" i="6"/>
  <c r="I5073" i="6"/>
  <c r="J5073" i="6"/>
  <c r="K5073" i="6"/>
  <c r="L5073" i="6"/>
  <c r="M5073" i="6"/>
  <c r="N5073" i="6"/>
  <c r="O5073" i="6"/>
  <c r="H5074" i="6"/>
  <c r="I5074" i="6"/>
  <c r="J5074" i="6"/>
  <c r="K5074" i="6"/>
  <c r="L5074" i="6"/>
  <c r="M5074" i="6"/>
  <c r="N5074" i="6"/>
  <c r="O5074" i="6"/>
  <c r="H5075" i="6"/>
  <c r="I5075" i="6"/>
  <c r="J5075" i="6"/>
  <c r="K5075" i="6"/>
  <c r="L5075" i="6"/>
  <c r="M5075" i="6"/>
  <c r="N5075" i="6"/>
  <c r="O5075" i="6"/>
  <c r="H5076" i="6"/>
  <c r="I5076" i="6"/>
  <c r="J5076" i="6"/>
  <c r="K5076" i="6"/>
  <c r="L5076" i="6"/>
  <c r="M5076" i="6"/>
  <c r="N5076" i="6"/>
  <c r="O5076" i="6"/>
  <c r="H5077" i="6"/>
  <c r="I5077" i="6"/>
  <c r="J5077" i="6"/>
  <c r="K5077" i="6"/>
  <c r="L5077" i="6"/>
  <c r="M5077" i="6"/>
  <c r="N5077" i="6"/>
  <c r="O5077" i="6"/>
  <c r="H5078" i="6"/>
  <c r="I5078" i="6"/>
  <c r="J5078" i="6"/>
  <c r="K5078" i="6"/>
  <c r="L5078" i="6"/>
  <c r="M5078" i="6"/>
  <c r="N5078" i="6"/>
  <c r="O5078" i="6"/>
  <c r="H5079" i="6"/>
  <c r="I5079" i="6"/>
  <c r="J5079" i="6"/>
  <c r="K5079" i="6"/>
  <c r="L5079" i="6"/>
  <c r="M5079" i="6"/>
  <c r="N5079" i="6"/>
  <c r="O5079" i="6"/>
  <c r="H5080" i="6"/>
  <c r="I5080" i="6"/>
  <c r="J5080" i="6"/>
  <c r="K5080" i="6"/>
  <c r="L5080" i="6"/>
  <c r="M5080" i="6"/>
  <c r="N5080" i="6"/>
  <c r="O5080" i="6"/>
  <c r="H5081" i="6"/>
  <c r="I5081" i="6"/>
  <c r="J5081" i="6"/>
  <c r="K5081" i="6"/>
  <c r="L5081" i="6"/>
  <c r="M5081" i="6"/>
  <c r="N5081" i="6"/>
  <c r="O5081" i="6"/>
  <c r="H5082" i="6"/>
  <c r="I5082" i="6"/>
  <c r="J5082" i="6"/>
  <c r="K5082" i="6"/>
  <c r="L5082" i="6"/>
  <c r="M5082" i="6"/>
  <c r="N5082" i="6"/>
  <c r="O5082" i="6"/>
  <c r="H5083" i="6"/>
  <c r="I5083" i="6"/>
  <c r="J5083" i="6"/>
  <c r="K5083" i="6"/>
  <c r="L5083" i="6"/>
  <c r="M5083" i="6"/>
  <c r="N5083" i="6"/>
  <c r="O5083" i="6"/>
  <c r="H5084" i="6"/>
  <c r="I5084" i="6"/>
  <c r="J5084" i="6"/>
  <c r="K5084" i="6"/>
  <c r="L5084" i="6"/>
  <c r="M5084" i="6"/>
  <c r="N5084" i="6"/>
  <c r="O5084" i="6"/>
  <c r="H5085" i="6"/>
  <c r="I5085" i="6"/>
  <c r="J5085" i="6"/>
  <c r="K5085" i="6"/>
  <c r="L5085" i="6"/>
  <c r="M5085" i="6"/>
  <c r="N5085" i="6"/>
  <c r="O5085" i="6"/>
  <c r="H5086" i="6"/>
  <c r="I5086" i="6"/>
  <c r="J5086" i="6"/>
  <c r="K5086" i="6"/>
  <c r="L5086" i="6"/>
  <c r="M5086" i="6"/>
  <c r="N5086" i="6"/>
  <c r="O5086" i="6"/>
  <c r="H5087" i="6"/>
  <c r="I5087" i="6"/>
  <c r="J5087" i="6"/>
  <c r="K5087" i="6"/>
  <c r="L5087" i="6"/>
  <c r="M5087" i="6"/>
  <c r="N5087" i="6"/>
  <c r="O5087" i="6"/>
  <c r="H5088" i="6"/>
  <c r="I5088" i="6"/>
  <c r="J5088" i="6"/>
  <c r="K5088" i="6"/>
  <c r="L5088" i="6"/>
  <c r="M5088" i="6"/>
  <c r="N5088" i="6"/>
  <c r="O5088" i="6"/>
  <c r="H5089" i="6"/>
  <c r="I5089" i="6"/>
  <c r="J5089" i="6"/>
  <c r="K5089" i="6"/>
  <c r="L5089" i="6"/>
  <c r="M5089" i="6"/>
  <c r="N5089" i="6"/>
  <c r="O5089" i="6"/>
  <c r="H5090" i="6"/>
  <c r="I5090" i="6"/>
  <c r="J5090" i="6"/>
  <c r="K5090" i="6"/>
  <c r="L5090" i="6"/>
  <c r="M5090" i="6"/>
  <c r="N5090" i="6"/>
  <c r="O5090" i="6"/>
  <c r="H5091" i="6"/>
  <c r="I5091" i="6"/>
  <c r="J5091" i="6"/>
  <c r="K5091" i="6"/>
  <c r="L5091" i="6"/>
  <c r="M5091" i="6"/>
  <c r="N5091" i="6"/>
  <c r="O5091" i="6"/>
  <c r="H5092" i="6"/>
  <c r="I5092" i="6"/>
  <c r="J5092" i="6"/>
  <c r="K5092" i="6"/>
  <c r="L5092" i="6"/>
  <c r="M5092" i="6"/>
  <c r="N5092" i="6"/>
  <c r="O5092" i="6"/>
  <c r="H5093" i="6"/>
  <c r="I5093" i="6"/>
  <c r="J5093" i="6"/>
  <c r="K5093" i="6"/>
  <c r="L5093" i="6"/>
  <c r="M5093" i="6"/>
  <c r="N5093" i="6"/>
  <c r="O5093" i="6"/>
  <c r="H5094" i="6"/>
  <c r="I5094" i="6"/>
  <c r="J5094" i="6"/>
  <c r="K5094" i="6"/>
  <c r="L5094" i="6"/>
  <c r="M5094" i="6"/>
  <c r="N5094" i="6"/>
  <c r="O5094" i="6"/>
  <c r="H5095" i="6"/>
  <c r="I5095" i="6"/>
  <c r="J5095" i="6"/>
  <c r="K5095" i="6"/>
  <c r="L5095" i="6"/>
  <c r="M5095" i="6"/>
  <c r="N5095" i="6"/>
  <c r="O5095" i="6"/>
  <c r="H5096" i="6"/>
  <c r="I5096" i="6"/>
  <c r="J5096" i="6"/>
  <c r="K5096" i="6"/>
  <c r="L5096" i="6"/>
  <c r="M5096" i="6"/>
  <c r="N5096" i="6"/>
  <c r="O5096" i="6"/>
  <c r="H5097" i="6"/>
  <c r="I5097" i="6"/>
  <c r="J5097" i="6"/>
  <c r="K5097" i="6"/>
  <c r="L5097" i="6"/>
  <c r="M5097" i="6"/>
  <c r="N5097" i="6"/>
  <c r="O5097" i="6"/>
  <c r="H5098" i="6"/>
  <c r="I5098" i="6"/>
  <c r="J5098" i="6"/>
  <c r="K5098" i="6"/>
  <c r="L5098" i="6"/>
  <c r="M5098" i="6"/>
  <c r="N5098" i="6"/>
  <c r="O5098" i="6"/>
  <c r="H5099" i="6"/>
  <c r="I5099" i="6"/>
  <c r="J5099" i="6"/>
  <c r="K5099" i="6"/>
  <c r="L5099" i="6"/>
  <c r="M5099" i="6"/>
  <c r="N5099" i="6"/>
  <c r="O5099" i="6"/>
  <c r="H5100" i="6"/>
  <c r="I5100" i="6"/>
  <c r="J5100" i="6"/>
  <c r="K5100" i="6"/>
  <c r="L5100" i="6"/>
  <c r="M5100" i="6"/>
  <c r="N5100" i="6"/>
  <c r="O5100" i="6"/>
  <c r="H5101" i="6"/>
  <c r="I5101" i="6"/>
  <c r="J5101" i="6"/>
  <c r="K5101" i="6"/>
  <c r="L5101" i="6"/>
  <c r="M5101" i="6"/>
  <c r="N5101" i="6"/>
  <c r="O5101" i="6"/>
  <c r="H5102" i="6"/>
  <c r="I5102" i="6"/>
  <c r="J5102" i="6"/>
  <c r="K5102" i="6"/>
  <c r="L5102" i="6"/>
  <c r="M5102" i="6"/>
  <c r="N5102" i="6"/>
  <c r="O5102" i="6"/>
  <c r="H5103" i="6"/>
  <c r="I5103" i="6"/>
  <c r="J5103" i="6"/>
  <c r="K5103" i="6"/>
  <c r="L5103" i="6"/>
  <c r="M5103" i="6"/>
  <c r="N5103" i="6"/>
  <c r="O5103" i="6"/>
  <c r="H5104" i="6"/>
  <c r="I5104" i="6"/>
  <c r="J5104" i="6"/>
  <c r="K5104" i="6"/>
  <c r="L5104" i="6"/>
  <c r="M5104" i="6"/>
  <c r="N5104" i="6"/>
  <c r="O5104" i="6"/>
  <c r="H5105" i="6"/>
  <c r="I5105" i="6"/>
  <c r="J5105" i="6"/>
  <c r="K5105" i="6"/>
  <c r="L5105" i="6"/>
  <c r="M5105" i="6"/>
  <c r="N5105" i="6"/>
  <c r="O5105" i="6"/>
  <c r="H5106" i="6"/>
  <c r="I5106" i="6"/>
  <c r="J5106" i="6"/>
  <c r="K5106" i="6"/>
  <c r="L5106" i="6"/>
  <c r="M5106" i="6"/>
  <c r="N5106" i="6"/>
  <c r="O5106" i="6"/>
  <c r="H5107" i="6"/>
  <c r="I5107" i="6"/>
  <c r="J5107" i="6"/>
  <c r="K5107" i="6"/>
  <c r="L5107" i="6"/>
  <c r="M5107" i="6"/>
  <c r="N5107" i="6"/>
  <c r="O5107" i="6"/>
  <c r="H5108" i="6"/>
  <c r="I5108" i="6"/>
  <c r="J5108" i="6"/>
  <c r="K5108" i="6"/>
  <c r="L5108" i="6"/>
  <c r="M5108" i="6"/>
  <c r="N5108" i="6"/>
  <c r="O5108" i="6"/>
  <c r="H5109" i="6"/>
  <c r="I5109" i="6"/>
  <c r="J5109" i="6"/>
  <c r="K5109" i="6"/>
  <c r="L5109" i="6"/>
  <c r="M5109" i="6"/>
  <c r="N5109" i="6"/>
  <c r="O5109" i="6"/>
  <c r="H5110" i="6"/>
  <c r="I5110" i="6"/>
  <c r="J5110" i="6"/>
  <c r="K5110" i="6"/>
  <c r="L5110" i="6"/>
  <c r="M5110" i="6"/>
  <c r="N5110" i="6"/>
  <c r="O5110" i="6"/>
  <c r="H5111" i="6"/>
  <c r="I5111" i="6"/>
  <c r="J5111" i="6"/>
  <c r="K5111" i="6"/>
  <c r="L5111" i="6"/>
  <c r="M5111" i="6"/>
  <c r="N5111" i="6"/>
  <c r="O5111" i="6"/>
  <c r="H5112" i="6"/>
  <c r="I5112" i="6"/>
  <c r="J5112" i="6"/>
  <c r="K5112" i="6"/>
  <c r="L5112" i="6"/>
  <c r="M5112" i="6"/>
  <c r="N5112" i="6"/>
  <c r="O5112" i="6"/>
  <c r="H5113" i="6"/>
  <c r="I5113" i="6"/>
  <c r="J5113" i="6"/>
  <c r="K5113" i="6"/>
  <c r="L5113" i="6"/>
  <c r="M5113" i="6"/>
  <c r="N5113" i="6"/>
  <c r="O5113" i="6"/>
  <c r="H5114" i="6"/>
  <c r="I5114" i="6"/>
  <c r="J5114" i="6"/>
  <c r="K5114" i="6"/>
  <c r="L5114" i="6"/>
  <c r="M5114" i="6"/>
  <c r="N5114" i="6"/>
  <c r="O5114" i="6"/>
  <c r="H5115" i="6"/>
  <c r="I5115" i="6"/>
  <c r="J5115" i="6"/>
  <c r="K5115" i="6"/>
  <c r="L5115" i="6"/>
  <c r="M5115" i="6"/>
  <c r="N5115" i="6"/>
  <c r="O5115" i="6"/>
  <c r="H5116" i="6"/>
  <c r="I5116" i="6"/>
  <c r="J5116" i="6"/>
  <c r="K5116" i="6"/>
  <c r="L5116" i="6"/>
  <c r="M5116" i="6"/>
  <c r="N5116" i="6"/>
  <c r="O5116" i="6"/>
  <c r="H5117" i="6"/>
  <c r="I5117" i="6"/>
  <c r="J5117" i="6"/>
  <c r="K5117" i="6"/>
  <c r="L5117" i="6"/>
  <c r="M5117" i="6"/>
  <c r="N5117" i="6"/>
  <c r="O5117" i="6"/>
  <c r="H5118" i="6"/>
  <c r="I5118" i="6"/>
  <c r="J5118" i="6"/>
  <c r="K5118" i="6"/>
  <c r="L5118" i="6"/>
  <c r="M5118" i="6"/>
  <c r="N5118" i="6"/>
  <c r="O5118" i="6"/>
  <c r="H5119" i="6"/>
  <c r="I5119" i="6"/>
  <c r="J5119" i="6"/>
  <c r="K5119" i="6"/>
  <c r="L5119" i="6"/>
  <c r="M5119" i="6"/>
  <c r="N5119" i="6"/>
  <c r="O5119" i="6"/>
  <c r="H5120" i="6"/>
  <c r="I5120" i="6"/>
  <c r="J5120" i="6"/>
  <c r="K5120" i="6"/>
  <c r="L5120" i="6"/>
  <c r="M5120" i="6"/>
  <c r="N5120" i="6"/>
  <c r="O5120" i="6"/>
  <c r="H5121" i="6"/>
  <c r="I5121" i="6"/>
  <c r="J5121" i="6"/>
  <c r="K5121" i="6"/>
  <c r="L5121" i="6"/>
  <c r="M5121" i="6"/>
  <c r="N5121" i="6"/>
  <c r="O5121" i="6"/>
  <c r="H5122" i="6"/>
  <c r="I5122" i="6"/>
  <c r="J5122" i="6"/>
  <c r="K5122" i="6"/>
  <c r="L5122" i="6"/>
  <c r="M5122" i="6"/>
  <c r="N5122" i="6"/>
  <c r="O5122" i="6"/>
  <c r="H5123" i="6"/>
  <c r="I5123" i="6"/>
  <c r="J5123" i="6"/>
  <c r="K5123" i="6"/>
  <c r="L5123" i="6"/>
  <c r="M5123" i="6"/>
  <c r="N5123" i="6"/>
  <c r="O5123" i="6"/>
  <c r="H5124" i="6"/>
  <c r="I5124" i="6"/>
  <c r="J5124" i="6"/>
  <c r="K5124" i="6"/>
  <c r="L5124" i="6"/>
  <c r="M5124" i="6"/>
  <c r="N5124" i="6"/>
  <c r="O5124" i="6"/>
  <c r="H5125" i="6"/>
  <c r="I5125" i="6"/>
  <c r="J5125" i="6"/>
  <c r="K5125" i="6"/>
  <c r="L5125" i="6"/>
  <c r="M5125" i="6"/>
  <c r="N5125" i="6"/>
  <c r="O5125" i="6"/>
  <c r="H5126" i="6"/>
  <c r="I5126" i="6"/>
  <c r="J5126" i="6"/>
  <c r="K5126" i="6"/>
  <c r="L5126" i="6"/>
  <c r="M5126" i="6"/>
  <c r="N5126" i="6"/>
  <c r="O5126" i="6"/>
  <c r="H5127" i="6"/>
  <c r="I5127" i="6"/>
  <c r="J5127" i="6"/>
  <c r="K5127" i="6"/>
  <c r="L5127" i="6"/>
  <c r="M5127" i="6"/>
  <c r="N5127" i="6"/>
  <c r="O5127" i="6"/>
  <c r="H5128" i="6"/>
  <c r="I5128" i="6"/>
  <c r="J5128" i="6"/>
  <c r="K5128" i="6"/>
  <c r="L5128" i="6"/>
  <c r="M5128" i="6"/>
  <c r="N5128" i="6"/>
  <c r="O5128" i="6"/>
  <c r="H5129" i="6"/>
  <c r="I5129" i="6"/>
  <c r="J5129" i="6"/>
  <c r="K5129" i="6"/>
  <c r="L5129" i="6"/>
  <c r="M5129" i="6"/>
  <c r="N5129" i="6"/>
  <c r="O5129" i="6"/>
  <c r="H5130" i="6"/>
  <c r="I5130" i="6"/>
  <c r="J5130" i="6"/>
  <c r="K5130" i="6"/>
  <c r="L5130" i="6"/>
  <c r="M5130" i="6"/>
  <c r="N5130" i="6"/>
  <c r="O5130" i="6"/>
  <c r="H5131" i="6"/>
  <c r="I5131" i="6"/>
  <c r="J5131" i="6"/>
  <c r="K5131" i="6"/>
  <c r="L5131" i="6"/>
  <c r="M5131" i="6"/>
  <c r="N5131" i="6"/>
  <c r="O5131" i="6"/>
  <c r="H5132" i="6"/>
  <c r="I5132" i="6"/>
  <c r="J5132" i="6"/>
  <c r="K5132" i="6"/>
  <c r="L5132" i="6"/>
  <c r="M5132" i="6"/>
  <c r="N5132" i="6"/>
  <c r="O5132" i="6"/>
  <c r="H5133" i="6"/>
  <c r="I5133" i="6"/>
  <c r="J5133" i="6"/>
  <c r="K5133" i="6"/>
  <c r="L5133" i="6"/>
  <c r="M5133" i="6"/>
  <c r="N5133" i="6"/>
  <c r="O5133" i="6"/>
  <c r="H5134" i="6"/>
  <c r="I5134" i="6"/>
  <c r="J5134" i="6"/>
  <c r="K5134" i="6"/>
  <c r="L5134" i="6"/>
  <c r="M5134" i="6"/>
  <c r="N5134" i="6"/>
  <c r="O5134" i="6"/>
  <c r="H5135" i="6"/>
  <c r="I5135" i="6"/>
  <c r="J5135" i="6"/>
  <c r="K5135" i="6"/>
  <c r="L5135" i="6"/>
  <c r="M5135" i="6"/>
  <c r="N5135" i="6"/>
  <c r="O5135" i="6"/>
  <c r="H5136" i="6"/>
  <c r="I5136" i="6"/>
  <c r="J5136" i="6"/>
  <c r="K5136" i="6"/>
  <c r="L5136" i="6"/>
  <c r="M5136" i="6"/>
  <c r="N5136" i="6"/>
  <c r="O5136" i="6"/>
  <c r="H5137" i="6"/>
  <c r="I5137" i="6"/>
  <c r="J5137" i="6"/>
  <c r="K5137" i="6"/>
  <c r="L5137" i="6"/>
  <c r="M5137" i="6"/>
  <c r="N5137" i="6"/>
  <c r="O5137" i="6"/>
  <c r="H5138" i="6"/>
  <c r="I5138" i="6"/>
  <c r="J5138" i="6"/>
  <c r="K5138" i="6"/>
  <c r="L5138" i="6"/>
  <c r="M5138" i="6"/>
  <c r="N5138" i="6"/>
  <c r="O5138" i="6"/>
  <c r="H5139" i="6"/>
  <c r="I5139" i="6"/>
  <c r="J5139" i="6"/>
  <c r="K5139" i="6"/>
  <c r="L5139" i="6"/>
  <c r="M5139" i="6"/>
  <c r="N5139" i="6"/>
  <c r="O5139" i="6"/>
  <c r="H5140" i="6"/>
  <c r="I5140" i="6"/>
  <c r="J5140" i="6"/>
  <c r="K5140" i="6"/>
  <c r="L5140" i="6"/>
  <c r="M5140" i="6"/>
  <c r="N5140" i="6"/>
  <c r="O5140" i="6"/>
  <c r="H5141" i="6"/>
  <c r="I5141" i="6"/>
  <c r="J5141" i="6"/>
  <c r="K5141" i="6"/>
  <c r="L5141" i="6"/>
  <c r="M5141" i="6"/>
  <c r="N5141" i="6"/>
  <c r="O5141" i="6"/>
  <c r="H5142" i="6"/>
  <c r="I5142" i="6"/>
  <c r="J5142" i="6"/>
  <c r="K5142" i="6"/>
  <c r="L5142" i="6"/>
  <c r="M5142" i="6"/>
  <c r="N5142" i="6"/>
  <c r="O5142" i="6"/>
  <c r="H5143" i="6"/>
  <c r="I5143" i="6"/>
  <c r="J5143" i="6"/>
  <c r="K5143" i="6"/>
  <c r="L5143" i="6"/>
  <c r="M5143" i="6"/>
  <c r="N5143" i="6"/>
  <c r="O5143" i="6"/>
  <c r="H5144" i="6"/>
  <c r="I5144" i="6"/>
  <c r="J5144" i="6"/>
  <c r="K5144" i="6"/>
  <c r="L5144" i="6"/>
  <c r="M5144" i="6"/>
  <c r="N5144" i="6"/>
  <c r="O5144" i="6"/>
  <c r="H5145" i="6"/>
  <c r="I5145" i="6"/>
  <c r="J5145" i="6"/>
  <c r="K5145" i="6"/>
  <c r="L5145" i="6"/>
  <c r="M5145" i="6"/>
  <c r="N5145" i="6"/>
  <c r="O5145" i="6"/>
  <c r="H5146" i="6"/>
  <c r="I5146" i="6"/>
  <c r="J5146" i="6"/>
  <c r="K5146" i="6"/>
  <c r="L5146" i="6"/>
  <c r="M5146" i="6"/>
  <c r="N5146" i="6"/>
  <c r="O5146" i="6"/>
  <c r="H5147" i="6"/>
  <c r="I5147" i="6"/>
  <c r="J5147" i="6"/>
  <c r="K5147" i="6"/>
  <c r="L5147" i="6"/>
  <c r="M5147" i="6"/>
  <c r="N5147" i="6"/>
  <c r="O5147" i="6"/>
  <c r="H5148" i="6"/>
  <c r="I5148" i="6"/>
  <c r="J5148" i="6"/>
  <c r="K5148" i="6"/>
  <c r="L5148" i="6"/>
  <c r="M5148" i="6"/>
  <c r="N5148" i="6"/>
  <c r="O5148" i="6"/>
  <c r="H5149" i="6"/>
  <c r="I5149" i="6"/>
  <c r="J5149" i="6"/>
  <c r="K5149" i="6"/>
  <c r="L5149" i="6"/>
  <c r="M5149" i="6"/>
  <c r="N5149" i="6"/>
  <c r="O5149" i="6"/>
  <c r="H5150" i="6"/>
  <c r="I5150" i="6"/>
  <c r="J5150" i="6"/>
  <c r="K5150" i="6"/>
  <c r="L5150" i="6"/>
  <c r="M5150" i="6"/>
  <c r="N5150" i="6"/>
  <c r="O5150" i="6"/>
  <c r="H5151" i="6"/>
  <c r="I5151" i="6"/>
  <c r="J5151" i="6"/>
  <c r="K5151" i="6"/>
  <c r="L5151" i="6"/>
  <c r="M5151" i="6"/>
  <c r="N5151" i="6"/>
  <c r="O5151" i="6"/>
  <c r="H5152" i="6"/>
  <c r="I5152" i="6"/>
  <c r="J5152" i="6"/>
  <c r="K5152" i="6"/>
  <c r="L5152" i="6"/>
  <c r="M5152" i="6"/>
  <c r="N5152" i="6"/>
  <c r="O5152" i="6"/>
  <c r="H5153" i="6"/>
  <c r="I5153" i="6"/>
  <c r="J5153" i="6"/>
  <c r="K5153" i="6"/>
  <c r="L5153" i="6"/>
  <c r="M5153" i="6"/>
  <c r="N5153" i="6"/>
  <c r="O5153" i="6"/>
  <c r="H5154" i="6"/>
  <c r="I5154" i="6"/>
  <c r="J5154" i="6"/>
  <c r="K5154" i="6"/>
  <c r="L5154" i="6"/>
  <c r="M5154" i="6"/>
  <c r="N5154" i="6"/>
  <c r="O5154" i="6"/>
  <c r="H5155" i="6"/>
  <c r="I5155" i="6"/>
  <c r="J5155" i="6"/>
  <c r="K5155" i="6"/>
  <c r="L5155" i="6"/>
  <c r="M5155" i="6"/>
  <c r="N5155" i="6"/>
  <c r="O5155" i="6"/>
  <c r="H5156" i="6"/>
  <c r="I5156" i="6"/>
  <c r="J5156" i="6"/>
  <c r="K5156" i="6"/>
  <c r="L5156" i="6"/>
  <c r="M5156" i="6"/>
  <c r="N5156" i="6"/>
  <c r="O5156" i="6"/>
  <c r="H5157" i="6"/>
  <c r="I5157" i="6"/>
  <c r="J5157" i="6"/>
  <c r="K5157" i="6"/>
  <c r="L5157" i="6"/>
  <c r="M5157" i="6"/>
  <c r="N5157" i="6"/>
  <c r="O5157" i="6"/>
  <c r="H5158" i="6"/>
  <c r="I5158" i="6"/>
  <c r="J5158" i="6"/>
  <c r="K5158" i="6"/>
  <c r="L5158" i="6"/>
  <c r="M5158" i="6"/>
  <c r="N5158" i="6"/>
  <c r="O5158" i="6"/>
  <c r="H5159" i="6"/>
  <c r="I5159" i="6"/>
  <c r="J5159" i="6"/>
  <c r="K5159" i="6"/>
  <c r="L5159" i="6"/>
  <c r="M5159" i="6"/>
  <c r="N5159" i="6"/>
  <c r="O5159" i="6"/>
  <c r="H5160" i="6"/>
  <c r="I5160" i="6"/>
  <c r="J5160" i="6"/>
  <c r="K5160" i="6"/>
  <c r="L5160" i="6"/>
  <c r="M5160" i="6"/>
  <c r="N5160" i="6"/>
  <c r="O5160" i="6"/>
  <c r="H5161" i="6"/>
  <c r="I5161" i="6"/>
  <c r="J5161" i="6"/>
  <c r="K5161" i="6"/>
  <c r="L5161" i="6"/>
  <c r="M5161" i="6"/>
  <c r="N5161" i="6"/>
  <c r="O5161" i="6"/>
  <c r="H5162" i="6"/>
  <c r="I5162" i="6"/>
  <c r="J5162" i="6"/>
  <c r="K5162" i="6"/>
  <c r="L5162" i="6"/>
  <c r="M5162" i="6"/>
  <c r="N5162" i="6"/>
  <c r="O5162" i="6"/>
  <c r="H5163" i="6"/>
  <c r="I5163" i="6"/>
  <c r="J5163" i="6"/>
  <c r="K5163" i="6"/>
  <c r="L5163" i="6"/>
  <c r="M5163" i="6"/>
  <c r="N5163" i="6"/>
  <c r="O5163" i="6"/>
  <c r="H5164" i="6"/>
  <c r="I5164" i="6"/>
  <c r="J5164" i="6"/>
  <c r="K5164" i="6"/>
  <c r="L5164" i="6"/>
  <c r="M5164" i="6"/>
  <c r="N5164" i="6"/>
  <c r="O5164" i="6"/>
  <c r="H5165" i="6"/>
  <c r="I5165" i="6"/>
  <c r="J5165" i="6"/>
  <c r="K5165" i="6"/>
  <c r="L5165" i="6"/>
  <c r="M5165" i="6"/>
  <c r="N5165" i="6"/>
  <c r="O5165" i="6"/>
  <c r="H5166" i="6"/>
  <c r="I5166" i="6"/>
  <c r="J5166" i="6"/>
  <c r="K5166" i="6"/>
  <c r="L5166" i="6"/>
  <c r="M5166" i="6"/>
  <c r="N5166" i="6"/>
  <c r="O5166" i="6"/>
  <c r="H5167" i="6"/>
  <c r="I5167" i="6"/>
  <c r="J5167" i="6"/>
  <c r="K5167" i="6"/>
  <c r="L5167" i="6"/>
  <c r="M5167" i="6"/>
  <c r="N5167" i="6"/>
  <c r="O5167" i="6"/>
  <c r="H5168" i="6"/>
  <c r="I5168" i="6"/>
  <c r="J5168" i="6"/>
  <c r="K5168" i="6"/>
  <c r="L5168" i="6"/>
  <c r="M5168" i="6"/>
  <c r="N5168" i="6"/>
  <c r="O5168" i="6"/>
  <c r="H5169" i="6"/>
  <c r="I5169" i="6"/>
  <c r="J5169" i="6"/>
  <c r="K5169" i="6"/>
  <c r="L5169" i="6"/>
  <c r="M5169" i="6"/>
  <c r="N5169" i="6"/>
  <c r="O5169" i="6"/>
  <c r="H5170" i="6"/>
  <c r="I5170" i="6"/>
  <c r="J5170" i="6"/>
  <c r="K5170" i="6"/>
  <c r="L5170" i="6"/>
  <c r="M5170" i="6"/>
  <c r="N5170" i="6"/>
  <c r="O5170" i="6"/>
  <c r="H5171" i="6"/>
  <c r="I5171" i="6"/>
  <c r="J5171" i="6"/>
  <c r="K5171" i="6"/>
  <c r="L5171" i="6"/>
  <c r="M5171" i="6"/>
  <c r="N5171" i="6"/>
  <c r="O5171" i="6"/>
  <c r="H5172" i="6"/>
  <c r="I5172" i="6"/>
  <c r="J5172" i="6"/>
  <c r="K5172" i="6"/>
  <c r="L5172" i="6"/>
  <c r="M5172" i="6"/>
  <c r="N5172" i="6"/>
  <c r="O5172" i="6"/>
  <c r="H5173" i="6"/>
  <c r="I5173" i="6"/>
  <c r="J5173" i="6"/>
  <c r="K5173" i="6"/>
  <c r="L5173" i="6"/>
  <c r="M5173" i="6"/>
  <c r="N5173" i="6"/>
  <c r="O5173" i="6"/>
  <c r="H5174" i="6"/>
  <c r="I5174" i="6"/>
  <c r="J5174" i="6"/>
  <c r="K5174" i="6"/>
  <c r="L5174" i="6"/>
  <c r="M5174" i="6"/>
  <c r="N5174" i="6"/>
  <c r="O5174" i="6"/>
  <c r="H5175" i="6"/>
  <c r="I5175" i="6"/>
  <c r="J5175" i="6"/>
  <c r="K5175" i="6"/>
  <c r="L5175" i="6"/>
  <c r="M5175" i="6"/>
  <c r="N5175" i="6"/>
  <c r="O5175" i="6"/>
  <c r="H5176" i="6"/>
  <c r="I5176" i="6"/>
  <c r="J5176" i="6"/>
  <c r="K5176" i="6"/>
  <c r="L5176" i="6"/>
  <c r="M5176" i="6"/>
  <c r="N5176" i="6"/>
  <c r="O5176" i="6"/>
  <c r="H5177" i="6"/>
  <c r="I5177" i="6"/>
  <c r="J5177" i="6"/>
  <c r="K5177" i="6"/>
  <c r="L5177" i="6"/>
  <c r="M5177" i="6"/>
  <c r="N5177" i="6"/>
  <c r="O5177" i="6"/>
  <c r="H5178" i="6"/>
  <c r="I5178" i="6"/>
  <c r="J5178" i="6"/>
  <c r="K5178" i="6"/>
  <c r="L5178" i="6"/>
  <c r="M5178" i="6"/>
  <c r="N5178" i="6"/>
  <c r="O5178" i="6"/>
  <c r="H5179" i="6"/>
  <c r="I5179" i="6"/>
  <c r="J5179" i="6"/>
  <c r="K5179" i="6"/>
  <c r="L5179" i="6"/>
  <c r="M5179" i="6"/>
  <c r="N5179" i="6"/>
  <c r="O5179" i="6"/>
  <c r="H5180" i="6"/>
  <c r="I5180" i="6"/>
  <c r="J5180" i="6"/>
  <c r="K5180" i="6"/>
  <c r="L5180" i="6"/>
  <c r="M5180" i="6"/>
  <c r="N5180" i="6"/>
  <c r="O5180" i="6"/>
  <c r="H5181" i="6"/>
  <c r="I5181" i="6"/>
  <c r="J5181" i="6"/>
  <c r="K5181" i="6"/>
  <c r="L5181" i="6"/>
  <c r="M5181" i="6"/>
  <c r="N5181" i="6"/>
  <c r="O5181" i="6"/>
  <c r="H5182" i="6"/>
  <c r="I5182" i="6"/>
  <c r="J5182" i="6"/>
  <c r="K5182" i="6"/>
  <c r="L5182" i="6"/>
  <c r="M5182" i="6"/>
  <c r="N5182" i="6"/>
  <c r="O5182" i="6"/>
  <c r="H5183" i="6"/>
  <c r="I5183" i="6"/>
  <c r="J5183" i="6"/>
  <c r="K5183" i="6"/>
  <c r="L5183" i="6"/>
  <c r="M5183" i="6"/>
  <c r="N5183" i="6"/>
  <c r="O5183" i="6"/>
  <c r="H5184" i="6"/>
  <c r="I5184" i="6"/>
  <c r="J5184" i="6"/>
  <c r="K5184" i="6"/>
  <c r="L5184" i="6"/>
  <c r="M5184" i="6"/>
  <c r="N5184" i="6"/>
  <c r="O5184" i="6"/>
  <c r="H5185" i="6"/>
  <c r="I5185" i="6"/>
  <c r="J5185" i="6"/>
  <c r="K5185" i="6"/>
  <c r="L5185" i="6"/>
  <c r="M5185" i="6"/>
  <c r="N5185" i="6"/>
  <c r="O5185" i="6"/>
  <c r="H5186" i="6"/>
  <c r="I5186" i="6"/>
  <c r="J5186" i="6"/>
  <c r="K5186" i="6"/>
  <c r="L5186" i="6"/>
  <c r="M5186" i="6"/>
  <c r="N5186" i="6"/>
  <c r="O5186" i="6"/>
  <c r="H5187" i="6"/>
  <c r="I5187" i="6"/>
  <c r="J5187" i="6"/>
  <c r="K5187" i="6"/>
  <c r="L5187" i="6"/>
  <c r="M5187" i="6"/>
  <c r="N5187" i="6"/>
  <c r="O5187" i="6"/>
  <c r="H5188" i="6"/>
  <c r="I5188" i="6"/>
  <c r="J5188" i="6"/>
  <c r="K5188" i="6"/>
  <c r="L5188" i="6"/>
  <c r="M5188" i="6"/>
  <c r="N5188" i="6"/>
  <c r="O5188" i="6"/>
  <c r="H5189" i="6"/>
  <c r="I5189" i="6"/>
  <c r="J5189" i="6"/>
  <c r="K5189" i="6"/>
  <c r="L5189" i="6"/>
  <c r="M5189" i="6"/>
  <c r="N5189" i="6"/>
  <c r="O5189" i="6"/>
  <c r="H5190" i="6"/>
  <c r="I5190" i="6"/>
  <c r="J5190" i="6"/>
  <c r="K5190" i="6"/>
  <c r="L5190" i="6"/>
  <c r="M5190" i="6"/>
  <c r="N5190" i="6"/>
  <c r="O5190" i="6"/>
  <c r="H5191" i="6"/>
  <c r="I5191" i="6"/>
  <c r="J5191" i="6"/>
  <c r="K5191" i="6"/>
  <c r="L5191" i="6"/>
  <c r="M5191" i="6"/>
  <c r="N5191" i="6"/>
  <c r="O5191" i="6"/>
  <c r="H5192" i="6"/>
  <c r="I5192" i="6"/>
  <c r="J5192" i="6"/>
  <c r="K5192" i="6"/>
  <c r="L5192" i="6"/>
  <c r="M5192" i="6"/>
  <c r="N5192" i="6"/>
  <c r="O5192" i="6"/>
  <c r="H5193" i="6"/>
  <c r="I5193" i="6"/>
  <c r="J5193" i="6"/>
  <c r="K5193" i="6"/>
  <c r="L5193" i="6"/>
  <c r="M5193" i="6"/>
  <c r="N5193" i="6"/>
  <c r="O5193" i="6"/>
  <c r="H5194" i="6"/>
  <c r="I5194" i="6"/>
  <c r="J5194" i="6"/>
  <c r="K5194" i="6"/>
  <c r="L5194" i="6"/>
  <c r="M5194" i="6"/>
  <c r="N5194" i="6"/>
  <c r="O5194" i="6"/>
  <c r="H5195" i="6"/>
  <c r="I5195" i="6"/>
  <c r="J5195" i="6"/>
  <c r="K5195" i="6"/>
  <c r="L5195" i="6"/>
  <c r="M5195" i="6"/>
  <c r="N5195" i="6"/>
  <c r="O5195" i="6"/>
  <c r="H5196" i="6"/>
  <c r="I5196" i="6"/>
  <c r="J5196" i="6"/>
  <c r="K5196" i="6"/>
  <c r="L5196" i="6"/>
  <c r="M5196" i="6"/>
  <c r="N5196" i="6"/>
  <c r="O5196" i="6"/>
  <c r="H5197" i="6"/>
  <c r="I5197" i="6"/>
  <c r="J5197" i="6"/>
  <c r="K5197" i="6"/>
  <c r="L5197" i="6"/>
  <c r="M5197" i="6"/>
  <c r="N5197" i="6"/>
  <c r="O5197" i="6"/>
  <c r="H5198" i="6"/>
  <c r="I5198" i="6"/>
  <c r="J5198" i="6"/>
  <c r="K5198" i="6"/>
  <c r="L5198" i="6"/>
  <c r="M5198" i="6"/>
  <c r="N5198" i="6"/>
  <c r="O5198" i="6"/>
  <c r="H5199" i="6"/>
  <c r="I5199" i="6"/>
  <c r="J5199" i="6"/>
  <c r="K5199" i="6"/>
  <c r="L5199" i="6"/>
  <c r="M5199" i="6"/>
  <c r="N5199" i="6"/>
  <c r="O5199" i="6"/>
  <c r="H5200" i="6"/>
  <c r="I5200" i="6"/>
  <c r="J5200" i="6"/>
  <c r="K5200" i="6"/>
  <c r="L5200" i="6"/>
  <c r="M5200" i="6"/>
  <c r="N5200" i="6"/>
  <c r="O5200" i="6"/>
  <c r="H5201" i="6"/>
  <c r="I5201" i="6"/>
  <c r="J5201" i="6"/>
  <c r="K5201" i="6"/>
  <c r="L5201" i="6"/>
  <c r="M5201" i="6"/>
  <c r="N5201" i="6"/>
  <c r="O5201" i="6"/>
  <c r="H5202" i="6"/>
  <c r="I5202" i="6"/>
  <c r="J5202" i="6"/>
  <c r="K5202" i="6"/>
  <c r="L5202" i="6"/>
  <c r="M5202" i="6"/>
  <c r="N5202" i="6"/>
  <c r="O5202" i="6"/>
  <c r="H5203" i="6"/>
  <c r="I5203" i="6"/>
  <c r="J5203" i="6"/>
  <c r="K5203" i="6"/>
  <c r="L5203" i="6"/>
  <c r="M5203" i="6"/>
  <c r="N5203" i="6"/>
  <c r="O5203" i="6"/>
  <c r="H5204" i="6"/>
  <c r="I5204" i="6"/>
  <c r="J5204" i="6"/>
  <c r="K5204" i="6"/>
  <c r="L5204" i="6"/>
  <c r="M5204" i="6"/>
  <c r="N5204" i="6"/>
  <c r="O5204" i="6"/>
  <c r="H5205" i="6"/>
  <c r="I5205" i="6"/>
  <c r="J5205" i="6"/>
  <c r="K5205" i="6"/>
  <c r="L5205" i="6"/>
  <c r="M5205" i="6"/>
  <c r="N5205" i="6"/>
  <c r="O5205" i="6"/>
  <c r="H5206" i="6"/>
  <c r="I5206" i="6"/>
  <c r="J5206" i="6"/>
  <c r="K5206" i="6"/>
  <c r="L5206" i="6"/>
  <c r="M5206" i="6"/>
  <c r="N5206" i="6"/>
  <c r="O5206" i="6"/>
  <c r="H5207" i="6"/>
  <c r="I5207" i="6"/>
  <c r="J5207" i="6"/>
  <c r="K5207" i="6"/>
  <c r="L5207" i="6"/>
  <c r="M5207" i="6"/>
  <c r="N5207" i="6"/>
  <c r="O5207" i="6"/>
  <c r="H5208" i="6"/>
  <c r="I5208" i="6"/>
  <c r="J5208" i="6"/>
  <c r="K5208" i="6"/>
  <c r="L5208" i="6"/>
  <c r="M5208" i="6"/>
  <c r="N5208" i="6"/>
  <c r="O5208" i="6"/>
  <c r="H5209" i="6"/>
  <c r="I5209" i="6"/>
  <c r="J5209" i="6"/>
  <c r="K5209" i="6"/>
  <c r="L5209" i="6"/>
  <c r="M5209" i="6"/>
  <c r="N5209" i="6"/>
  <c r="O5209" i="6"/>
  <c r="H5210" i="6"/>
  <c r="I5210" i="6"/>
  <c r="J5210" i="6"/>
  <c r="K5210" i="6"/>
  <c r="L5210" i="6"/>
  <c r="M5210" i="6"/>
  <c r="N5210" i="6"/>
  <c r="O5210" i="6"/>
  <c r="H5211" i="6"/>
  <c r="I5211" i="6"/>
  <c r="J5211" i="6"/>
  <c r="K5211" i="6"/>
  <c r="L5211" i="6"/>
  <c r="M5211" i="6"/>
  <c r="N5211" i="6"/>
  <c r="O5211" i="6"/>
  <c r="H5212" i="6"/>
  <c r="I5212" i="6"/>
  <c r="J5212" i="6"/>
  <c r="K5212" i="6"/>
  <c r="L5212" i="6"/>
  <c r="M5212" i="6"/>
  <c r="N5212" i="6"/>
  <c r="O5212" i="6"/>
  <c r="H5213" i="6"/>
  <c r="I5213" i="6"/>
  <c r="J5213" i="6"/>
  <c r="K5213" i="6"/>
  <c r="L5213" i="6"/>
  <c r="M5213" i="6"/>
  <c r="N5213" i="6"/>
  <c r="O5213" i="6"/>
  <c r="H5214" i="6"/>
  <c r="I5214" i="6"/>
  <c r="J5214" i="6"/>
  <c r="K5214" i="6"/>
  <c r="L5214" i="6"/>
  <c r="M5214" i="6"/>
  <c r="N5214" i="6"/>
  <c r="O5214" i="6"/>
  <c r="H5215" i="6"/>
  <c r="I5215" i="6"/>
  <c r="J5215" i="6"/>
  <c r="K5215" i="6"/>
  <c r="L5215" i="6"/>
  <c r="M5215" i="6"/>
  <c r="N5215" i="6"/>
  <c r="O5215" i="6"/>
  <c r="H5216" i="6"/>
  <c r="I5216" i="6"/>
  <c r="J5216" i="6"/>
  <c r="K5216" i="6"/>
  <c r="L5216" i="6"/>
  <c r="M5216" i="6"/>
  <c r="N5216" i="6"/>
  <c r="O5216" i="6"/>
  <c r="H5217" i="6"/>
  <c r="I5217" i="6"/>
  <c r="J5217" i="6"/>
  <c r="K5217" i="6"/>
  <c r="L5217" i="6"/>
  <c r="M5217" i="6"/>
  <c r="N5217" i="6"/>
  <c r="O5217" i="6"/>
  <c r="H5218" i="6"/>
  <c r="I5218" i="6"/>
  <c r="J5218" i="6"/>
  <c r="K5218" i="6"/>
  <c r="L5218" i="6"/>
  <c r="M5218" i="6"/>
  <c r="N5218" i="6"/>
  <c r="O5218" i="6"/>
  <c r="H5219" i="6"/>
  <c r="I5219" i="6"/>
  <c r="J5219" i="6"/>
  <c r="K5219" i="6"/>
  <c r="L5219" i="6"/>
  <c r="M5219" i="6"/>
  <c r="N5219" i="6"/>
  <c r="O5219" i="6"/>
  <c r="H5220" i="6"/>
  <c r="I5220" i="6"/>
  <c r="J5220" i="6"/>
  <c r="K5220" i="6"/>
  <c r="L5220" i="6"/>
  <c r="M5220" i="6"/>
  <c r="N5220" i="6"/>
  <c r="O5220" i="6"/>
  <c r="H5221" i="6"/>
  <c r="I5221" i="6"/>
  <c r="J5221" i="6"/>
  <c r="K5221" i="6"/>
  <c r="L5221" i="6"/>
  <c r="M5221" i="6"/>
  <c r="N5221" i="6"/>
  <c r="O5221" i="6"/>
  <c r="H5222" i="6"/>
  <c r="I5222" i="6"/>
  <c r="J5222" i="6"/>
  <c r="K5222" i="6"/>
  <c r="L5222" i="6"/>
  <c r="M5222" i="6"/>
  <c r="N5222" i="6"/>
  <c r="O5222" i="6"/>
  <c r="H5223" i="6"/>
  <c r="I5223" i="6"/>
  <c r="J5223" i="6"/>
  <c r="K5223" i="6"/>
  <c r="L5223" i="6"/>
  <c r="M5223" i="6"/>
  <c r="N5223" i="6"/>
  <c r="O5223" i="6"/>
  <c r="H5224" i="6"/>
  <c r="I5224" i="6"/>
  <c r="J5224" i="6"/>
  <c r="K5224" i="6"/>
  <c r="L5224" i="6"/>
  <c r="M5224" i="6"/>
  <c r="N5224" i="6"/>
  <c r="O5224" i="6"/>
  <c r="H5225" i="6"/>
  <c r="I5225" i="6"/>
  <c r="J5225" i="6"/>
  <c r="K5225" i="6"/>
  <c r="L5225" i="6"/>
  <c r="M5225" i="6"/>
  <c r="N5225" i="6"/>
  <c r="O5225" i="6"/>
  <c r="H5226" i="6"/>
  <c r="I5226" i="6"/>
  <c r="J5226" i="6"/>
  <c r="K5226" i="6"/>
  <c r="L5226" i="6"/>
  <c r="M5226" i="6"/>
  <c r="N5226" i="6"/>
  <c r="O5226" i="6"/>
  <c r="H5227" i="6"/>
  <c r="I5227" i="6"/>
  <c r="J5227" i="6"/>
  <c r="K5227" i="6"/>
  <c r="L5227" i="6"/>
  <c r="M5227" i="6"/>
  <c r="N5227" i="6"/>
  <c r="O5227" i="6"/>
  <c r="H5228" i="6"/>
  <c r="I5228" i="6"/>
  <c r="J5228" i="6"/>
  <c r="K5228" i="6"/>
  <c r="L5228" i="6"/>
  <c r="M5228" i="6"/>
  <c r="N5228" i="6"/>
  <c r="O5228" i="6"/>
  <c r="H5229" i="6"/>
  <c r="I5229" i="6"/>
  <c r="J5229" i="6"/>
  <c r="K5229" i="6"/>
  <c r="L5229" i="6"/>
  <c r="M5229" i="6"/>
  <c r="N5229" i="6"/>
  <c r="O5229" i="6"/>
  <c r="H5230" i="6"/>
  <c r="I5230" i="6"/>
  <c r="J5230" i="6"/>
  <c r="K5230" i="6"/>
  <c r="L5230" i="6"/>
  <c r="M5230" i="6"/>
  <c r="N5230" i="6"/>
  <c r="O5230" i="6"/>
  <c r="H5231" i="6"/>
  <c r="I5231" i="6"/>
  <c r="J5231" i="6"/>
  <c r="K5231" i="6"/>
  <c r="L5231" i="6"/>
  <c r="M5231" i="6"/>
  <c r="N5231" i="6"/>
  <c r="O5231" i="6"/>
  <c r="H5232" i="6"/>
  <c r="I5232" i="6"/>
  <c r="J5232" i="6"/>
  <c r="K5232" i="6"/>
  <c r="L5232" i="6"/>
  <c r="M5232" i="6"/>
  <c r="N5232" i="6"/>
  <c r="O5232" i="6"/>
  <c r="H5233" i="6"/>
  <c r="I5233" i="6"/>
  <c r="J5233" i="6"/>
  <c r="K5233" i="6"/>
  <c r="L5233" i="6"/>
  <c r="M5233" i="6"/>
  <c r="N5233" i="6"/>
  <c r="O5233" i="6"/>
  <c r="H5234" i="6"/>
  <c r="I5234" i="6"/>
  <c r="J5234" i="6"/>
  <c r="K5234" i="6"/>
  <c r="L5234" i="6"/>
  <c r="M5234" i="6"/>
  <c r="N5234" i="6"/>
  <c r="O5234" i="6"/>
  <c r="H5235" i="6"/>
  <c r="I5235" i="6"/>
  <c r="J5235" i="6"/>
  <c r="K5235" i="6"/>
  <c r="L5235" i="6"/>
  <c r="M5235" i="6"/>
  <c r="N5235" i="6"/>
  <c r="O5235" i="6"/>
  <c r="H5236" i="6"/>
  <c r="I5236" i="6"/>
  <c r="J5236" i="6"/>
  <c r="K5236" i="6"/>
  <c r="L5236" i="6"/>
  <c r="M5236" i="6"/>
  <c r="N5236" i="6"/>
  <c r="O5236" i="6"/>
  <c r="H5237" i="6"/>
  <c r="I5237" i="6"/>
  <c r="J5237" i="6"/>
  <c r="K5237" i="6"/>
  <c r="L5237" i="6"/>
  <c r="M5237" i="6"/>
  <c r="N5237" i="6"/>
  <c r="O5237" i="6"/>
  <c r="H5238" i="6"/>
  <c r="I5238" i="6"/>
  <c r="J5238" i="6"/>
  <c r="K5238" i="6"/>
  <c r="L5238" i="6"/>
  <c r="M5238" i="6"/>
  <c r="N5238" i="6"/>
  <c r="O5238" i="6"/>
  <c r="H5239" i="6"/>
  <c r="I5239" i="6"/>
  <c r="J5239" i="6"/>
  <c r="K5239" i="6"/>
  <c r="L5239" i="6"/>
  <c r="M5239" i="6"/>
  <c r="N5239" i="6"/>
  <c r="O5239" i="6"/>
  <c r="H5240" i="6"/>
  <c r="I5240" i="6"/>
  <c r="J5240" i="6"/>
  <c r="K5240" i="6"/>
  <c r="L5240" i="6"/>
  <c r="M5240" i="6"/>
  <c r="N5240" i="6"/>
  <c r="O5240" i="6"/>
  <c r="H5241" i="6"/>
  <c r="I5241" i="6"/>
  <c r="J5241" i="6"/>
  <c r="K5241" i="6"/>
  <c r="L5241" i="6"/>
  <c r="M5241" i="6"/>
  <c r="N5241" i="6"/>
  <c r="O5241" i="6"/>
  <c r="H5242" i="6"/>
  <c r="I5242" i="6"/>
  <c r="J5242" i="6"/>
  <c r="K5242" i="6"/>
  <c r="L5242" i="6"/>
  <c r="M5242" i="6"/>
  <c r="N5242" i="6"/>
  <c r="O5242" i="6"/>
  <c r="H5243" i="6"/>
  <c r="I5243" i="6"/>
  <c r="J5243" i="6"/>
  <c r="K5243" i="6"/>
  <c r="L5243" i="6"/>
  <c r="M5243" i="6"/>
  <c r="N5243" i="6"/>
  <c r="O5243" i="6"/>
  <c r="H5244" i="6"/>
  <c r="I5244" i="6"/>
  <c r="J5244" i="6"/>
  <c r="K5244" i="6"/>
  <c r="L5244" i="6"/>
  <c r="M5244" i="6"/>
  <c r="N5244" i="6"/>
  <c r="O5244" i="6"/>
  <c r="H5245" i="6"/>
  <c r="I5245" i="6"/>
  <c r="J5245" i="6"/>
  <c r="K5245" i="6"/>
  <c r="L5245" i="6"/>
  <c r="M5245" i="6"/>
  <c r="N5245" i="6"/>
  <c r="O5245" i="6"/>
  <c r="H5246" i="6"/>
  <c r="I5246" i="6"/>
  <c r="J5246" i="6"/>
  <c r="K5246" i="6"/>
  <c r="L5246" i="6"/>
  <c r="M5246" i="6"/>
  <c r="N5246" i="6"/>
  <c r="O5246" i="6"/>
  <c r="H5247" i="6"/>
  <c r="I5247" i="6"/>
  <c r="J5247" i="6"/>
  <c r="K5247" i="6"/>
  <c r="L5247" i="6"/>
  <c r="M5247" i="6"/>
  <c r="N5247" i="6"/>
  <c r="O5247" i="6"/>
  <c r="H5248" i="6"/>
  <c r="I5248" i="6"/>
  <c r="J5248" i="6"/>
  <c r="K5248" i="6"/>
  <c r="L5248" i="6"/>
  <c r="M5248" i="6"/>
  <c r="N5248" i="6"/>
  <c r="O5248" i="6"/>
  <c r="H5249" i="6"/>
  <c r="I5249" i="6"/>
  <c r="J5249" i="6"/>
  <c r="K5249" i="6"/>
  <c r="L5249" i="6"/>
  <c r="M5249" i="6"/>
  <c r="N5249" i="6"/>
  <c r="O5249" i="6"/>
  <c r="H5250" i="6"/>
  <c r="I5250" i="6"/>
  <c r="J5250" i="6"/>
  <c r="K5250" i="6"/>
  <c r="L5250" i="6"/>
  <c r="M5250" i="6"/>
  <c r="N5250" i="6"/>
  <c r="O5250" i="6"/>
  <c r="H5251" i="6"/>
  <c r="I5251" i="6"/>
  <c r="J5251" i="6"/>
  <c r="K5251" i="6"/>
  <c r="L5251" i="6"/>
  <c r="M5251" i="6"/>
  <c r="N5251" i="6"/>
  <c r="O5251" i="6"/>
  <c r="H5252" i="6"/>
  <c r="I5252" i="6"/>
  <c r="J5252" i="6"/>
  <c r="K5252" i="6"/>
  <c r="L5252" i="6"/>
  <c r="M5252" i="6"/>
  <c r="N5252" i="6"/>
  <c r="O5252" i="6"/>
  <c r="H5253" i="6"/>
  <c r="I5253" i="6"/>
  <c r="J5253" i="6"/>
  <c r="K5253" i="6"/>
  <c r="L5253" i="6"/>
  <c r="M5253" i="6"/>
  <c r="N5253" i="6"/>
  <c r="O5253" i="6"/>
  <c r="H5254" i="6"/>
  <c r="I5254" i="6"/>
  <c r="J5254" i="6"/>
  <c r="K5254" i="6"/>
  <c r="L5254" i="6"/>
  <c r="M5254" i="6"/>
  <c r="N5254" i="6"/>
  <c r="O5254" i="6"/>
  <c r="H5255" i="6"/>
  <c r="I5255" i="6"/>
  <c r="J5255" i="6"/>
  <c r="K5255" i="6"/>
  <c r="L5255" i="6"/>
  <c r="M5255" i="6"/>
  <c r="N5255" i="6"/>
  <c r="O5255" i="6"/>
  <c r="H5256" i="6"/>
  <c r="I5256" i="6"/>
  <c r="J5256" i="6"/>
  <c r="K5256" i="6"/>
  <c r="L5256" i="6"/>
  <c r="M5256" i="6"/>
  <c r="N5256" i="6"/>
  <c r="O5256" i="6"/>
  <c r="H5257" i="6"/>
  <c r="I5257" i="6"/>
  <c r="J5257" i="6"/>
  <c r="K5257" i="6"/>
  <c r="L5257" i="6"/>
  <c r="M5257" i="6"/>
  <c r="N5257" i="6"/>
  <c r="O5257" i="6"/>
  <c r="H5258" i="6"/>
  <c r="I5258" i="6"/>
  <c r="J5258" i="6"/>
  <c r="K5258" i="6"/>
  <c r="L5258" i="6"/>
  <c r="M5258" i="6"/>
  <c r="N5258" i="6"/>
  <c r="O5258" i="6"/>
  <c r="H5259" i="6"/>
  <c r="I5259" i="6"/>
  <c r="J5259" i="6"/>
  <c r="K5259" i="6"/>
  <c r="L5259" i="6"/>
  <c r="M5259" i="6"/>
  <c r="N5259" i="6"/>
  <c r="O5259" i="6"/>
  <c r="H5260" i="6"/>
  <c r="I5260" i="6"/>
  <c r="J5260" i="6"/>
  <c r="K5260" i="6"/>
  <c r="L5260" i="6"/>
  <c r="M5260" i="6"/>
  <c r="N5260" i="6"/>
  <c r="O5260" i="6"/>
  <c r="H5261" i="6"/>
  <c r="I5261" i="6"/>
  <c r="J5261" i="6"/>
  <c r="K5261" i="6"/>
  <c r="L5261" i="6"/>
  <c r="M5261" i="6"/>
  <c r="N5261" i="6"/>
  <c r="O5261" i="6"/>
  <c r="H5262" i="6"/>
  <c r="I5262" i="6"/>
  <c r="J5262" i="6"/>
  <c r="K5262" i="6"/>
  <c r="L5262" i="6"/>
  <c r="M5262" i="6"/>
  <c r="N5262" i="6"/>
  <c r="O5262" i="6"/>
  <c r="H5263" i="6"/>
  <c r="I5263" i="6"/>
  <c r="J5263" i="6"/>
  <c r="K5263" i="6"/>
  <c r="L5263" i="6"/>
  <c r="M5263" i="6"/>
  <c r="N5263" i="6"/>
  <c r="O5263" i="6"/>
  <c r="H5264" i="6"/>
  <c r="I5264" i="6"/>
  <c r="J5264" i="6"/>
  <c r="K5264" i="6"/>
  <c r="L5264" i="6"/>
  <c r="M5264" i="6"/>
  <c r="N5264" i="6"/>
  <c r="O5264" i="6"/>
  <c r="H5265" i="6"/>
  <c r="I5265" i="6"/>
  <c r="J5265" i="6"/>
  <c r="K5265" i="6"/>
  <c r="L5265" i="6"/>
  <c r="M5265" i="6"/>
  <c r="N5265" i="6"/>
  <c r="O5265" i="6"/>
  <c r="H5266" i="6"/>
  <c r="I5266" i="6"/>
  <c r="J5266" i="6"/>
  <c r="K5266" i="6"/>
  <c r="L5266" i="6"/>
  <c r="M5266" i="6"/>
  <c r="N5266" i="6"/>
  <c r="O5266" i="6"/>
  <c r="H5267" i="6"/>
  <c r="I5267" i="6"/>
  <c r="J5267" i="6"/>
  <c r="K5267" i="6"/>
  <c r="L5267" i="6"/>
  <c r="M5267" i="6"/>
  <c r="N5267" i="6"/>
  <c r="O5267" i="6"/>
  <c r="H5268" i="6"/>
  <c r="I5268" i="6"/>
  <c r="J5268" i="6"/>
  <c r="K5268" i="6"/>
  <c r="L5268" i="6"/>
  <c r="M5268" i="6"/>
  <c r="N5268" i="6"/>
  <c r="O5268" i="6"/>
  <c r="H5269" i="6"/>
  <c r="I5269" i="6"/>
  <c r="J5269" i="6"/>
  <c r="K5269" i="6"/>
  <c r="L5269" i="6"/>
  <c r="M5269" i="6"/>
  <c r="N5269" i="6"/>
  <c r="O5269" i="6"/>
  <c r="H5270" i="6"/>
  <c r="I5270" i="6"/>
  <c r="J5270" i="6"/>
  <c r="K5270" i="6"/>
  <c r="L5270" i="6"/>
  <c r="M5270" i="6"/>
  <c r="N5270" i="6"/>
  <c r="O5270" i="6"/>
  <c r="H5271" i="6"/>
  <c r="I5271" i="6"/>
  <c r="J5271" i="6"/>
  <c r="K5271" i="6"/>
  <c r="L5271" i="6"/>
  <c r="M5271" i="6"/>
  <c r="N5271" i="6"/>
  <c r="O5271" i="6"/>
  <c r="H5272" i="6"/>
  <c r="I5272" i="6"/>
  <c r="J5272" i="6"/>
  <c r="K5272" i="6"/>
  <c r="L5272" i="6"/>
  <c r="M5272" i="6"/>
  <c r="N5272" i="6"/>
  <c r="O5272" i="6"/>
  <c r="H5273" i="6"/>
  <c r="I5273" i="6"/>
  <c r="J5273" i="6"/>
  <c r="K5273" i="6"/>
  <c r="L5273" i="6"/>
  <c r="M5273" i="6"/>
  <c r="N5273" i="6"/>
  <c r="O5273" i="6"/>
  <c r="H5274" i="6"/>
  <c r="I5274" i="6"/>
  <c r="J5274" i="6"/>
  <c r="K5274" i="6"/>
  <c r="L5274" i="6"/>
  <c r="M5274" i="6"/>
  <c r="N5274" i="6"/>
  <c r="O5274" i="6"/>
  <c r="H5275" i="6"/>
  <c r="I5275" i="6"/>
  <c r="J5275" i="6"/>
  <c r="K5275" i="6"/>
  <c r="L5275" i="6"/>
  <c r="M5275" i="6"/>
  <c r="N5275" i="6"/>
  <c r="O5275" i="6"/>
  <c r="H5276" i="6"/>
  <c r="I5276" i="6"/>
  <c r="J5276" i="6"/>
  <c r="K5276" i="6"/>
  <c r="L5276" i="6"/>
  <c r="M5276" i="6"/>
  <c r="N5276" i="6"/>
  <c r="O5276" i="6"/>
  <c r="H5277" i="6"/>
  <c r="I5277" i="6"/>
  <c r="J5277" i="6"/>
  <c r="K5277" i="6"/>
  <c r="L5277" i="6"/>
  <c r="M5277" i="6"/>
  <c r="N5277" i="6"/>
  <c r="O5277" i="6"/>
  <c r="H5278" i="6"/>
  <c r="I5278" i="6"/>
  <c r="J5278" i="6"/>
  <c r="K5278" i="6"/>
  <c r="L5278" i="6"/>
  <c r="M5278" i="6"/>
  <c r="N5278" i="6"/>
  <c r="O5278" i="6"/>
  <c r="H5279" i="6"/>
  <c r="I5279" i="6"/>
  <c r="J5279" i="6"/>
  <c r="K5279" i="6"/>
  <c r="L5279" i="6"/>
  <c r="M5279" i="6"/>
  <c r="N5279" i="6"/>
  <c r="O5279" i="6"/>
  <c r="H5280" i="6"/>
  <c r="I5280" i="6"/>
  <c r="J5280" i="6"/>
  <c r="K5280" i="6"/>
  <c r="L5280" i="6"/>
  <c r="M5280" i="6"/>
  <c r="N5280" i="6"/>
  <c r="O5280" i="6"/>
  <c r="H5281" i="6"/>
  <c r="I5281" i="6"/>
  <c r="J5281" i="6"/>
  <c r="K5281" i="6"/>
  <c r="L5281" i="6"/>
  <c r="M5281" i="6"/>
  <c r="N5281" i="6"/>
  <c r="O5281" i="6"/>
  <c r="H5282" i="6"/>
  <c r="I5282" i="6"/>
  <c r="J5282" i="6"/>
  <c r="K5282" i="6"/>
  <c r="L5282" i="6"/>
  <c r="M5282" i="6"/>
  <c r="N5282" i="6"/>
  <c r="O5282" i="6"/>
  <c r="H5283" i="6"/>
  <c r="I5283" i="6"/>
  <c r="J5283" i="6"/>
  <c r="K5283" i="6"/>
  <c r="L5283" i="6"/>
  <c r="M5283" i="6"/>
  <c r="N5283" i="6"/>
  <c r="O5283" i="6"/>
  <c r="H5284" i="6"/>
  <c r="I5284" i="6"/>
  <c r="J5284" i="6"/>
  <c r="K5284" i="6"/>
  <c r="L5284" i="6"/>
  <c r="M5284" i="6"/>
  <c r="N5284" i="6"/>
  <c r="O5284" i="6"/>
  <c r="H5285" i="6"/>
  <c r="I5285" i="6"/>
  <c r="J5285" i="6"/>
  <c r="K5285" i="6"/>
  <c r="L5285" i="6"/>
  <c r="M5285" i="6"/>
  <c r="N5285" i="6"/>
  <c r="O5285" i="6"/>
  <c r="H5286" i="6"/>
  <c r="I5286" i="6"/>
  <c r="J5286" i="6"/>
  <c r="K5286" i="6"/>
  <c r="L5286" i="6"/>
  <c r="M5286" i="6"/>
  <c r="N5286" i="6"/>
  <c r="O5286" i="6"/>
  <c r="H5287" i="6"/>
  <c r="I5287" i="6"/>
  <c r="J5287" i="6"/>
  <c r="K5287" i="6"/>
  <c r="L5287" i="6"/>
  <c r="M5287" i="6"/>
  <c r="N5287" i="6"/>
  <c r="O5287" i="6"/>
  <c r="H5288" i="6"/>
  <c r="I5288" i="6"/>
  <c r="J5288" i="6"/>
  <c r="K5288" i="6"/>
  <c r="L5288" i="6"/>
  <c r="M5288" i="6"/>
  <c r="N5288" i="6"/>
  <c r="O5288" i="6"/>
  <c r="H5289" i="6"/>
  <c r="I5289" i="6"/>
  <c r="J5289" i="6"/>
  <c r="K5289" i="6"/>
  <c r="L5289" i="6"/>
  <c r="M5289" i="6"/>
  <c r="N5289" i="6"/>
  <c r="O5289" i="6"/>
  <c r="H5290" i="6"/>
  <c r="I5290" i="6"/>
  <c r="J5290" i="6"/>
  <c r="K5290" i="6"/>
  <c r="L5290" i="6"/>
  <c r="M5290" i="6"/>
  <c r="N5290" i="6"/>
  <c r="O5290" i="6"/>
  <c r="H5291" i="6"/>
  <c r="I5291" i="6"/>
  <c r="J5291" i="6"/>
  <c r="K5291" i="6"/>
  <c r="L5291" i="6"/>
  <c r="M5291" i="6"/>
  <c r="N5291" i="6"/>
  <c r="O5291" i="6"/>
  <c r="H5292" i="6"/>
  <c r="I5292" i="6"/>
  <c r="J5292" i="6"/>
  <c r="K5292" i="6"/>
  <c r="L5292" i="6"/>
  <c r="M5292" i="6"/>
  <c r="N5292" i="6"/>
  <c r="O5292" i="6"/>
  <c r="H5293" i="6"/>
  <c r="I5293" i="6"/>
  <c r="J5293" i="6"/>
  <c r="K5293" i="6"/>
  <c r="L5293" i="6"/>
  <c r="M5293" i="6"/>
  <c r="N5293" i="6"/>
  <c r="O5293" i="6"/>
  <c r="H5294" i="6"/>
  <c r="I5294" i="6"/>
  <c r="J5294" i="6"/>
  <c r="K5294" i="6"/>
  <c r="L5294" i="6"/>
  <c r="M5294" i="6"/>
  <c r="N5294" i="6"/>
  <c r="O5294" i="6"/>
  <c r="H5295" i="6"/>
  <c r="I5295" i="6"/>
  <c r="J5295" i="6"/>
  <c r="K5295" i="6"/>
  <c r="L5295" i="6"/>
  <c r="M5295" i="6"/>
  <c r="N5295" i="6"/>
  <c r="O5295" i="6"/>
  <c r="H5296" i="6"/>
  <c r="I5296" i="6"/>
  <c r="J5296" i="6"/>
  <c r="K5296" i="6"/>
  <c r="L5296" i="6"/>
  <c r="M5296" i="6"/>
  <c r="N5296" i="6"/>
  <c r="O5296" i="6"/>
  <c r="H5297" i="6"/>
  <c r="I5297" i="6"/>
  <c r="J5297" i="6"/>
  <c r="K5297" i="6"/>
  <c r="L5297" i="6"/>
  <c r="M5297" i="6"/>
  <c r="N5297" i="6"/>
  <c r="O5297" i="6"/>
  <c r="H5298" i="6"/>
  <c r="I5298" i="6"/>
  <c r="J5298" i="6"/>
  <c r="K5298" i="6"/>
  <c r="L5298" i="6"/>
  <c r="M5298" i="6"/>
  <c r="N5298" i="6"/>
  <c r="O5298" i="6"/>
  <c r="H5299" i="6"/>
  <c r="I5299" i="6"/>
  <c r="J5299" i="6"/>
  <c r="K5299" i="6"/>
  <c r="L5299" i="6"/>
  <c r="M5299" i="6"/>
  <c r="N5299" i="6"/>
  <c r="O5299" i="6"/>
  <c r="H5300" i="6"/>
  <c r="I5300" i="6"/>
  <c r="J5300" i="6"/>
  <c r="K5300" i="6"/>
  <c r="L5300" i="6"/>
  <c r="M5300" i="6"/>
  <c r="N5300" i="6"/>
  <c r="O5300" i="6"/>
  <c r="H5301" i="6"/>
  <c r="I5301" i="6"/>
  <c r="J5301" i="6"/>
  <c r="K5301" i="6"/>
  <c r="L5301" i="6"/>
  <c r="M5301" i="6"/>
  <c r="N5301" i="6"/>
  <c r="O5301" i="6"/>
  <c r="H5302" i="6"/>
  <c r="I5302" i="6"/>
  <c r="J5302" i="6"/>
  <c r="K5302" i="6"/>
  <c r="L5302" i="6"/>
  <c r="M5302" i="6"/>
  <c r="N5302" i="6"/>
  <c r="O5302" i="6"/>
  <c r="H5303" i="6"/>
  <c r="I5303" i="6"/>
  <c r="J5303" i="6"/>
  <c r="K5303" i="6"/>
  <c r="L5303" i="6"/>
  <c r="M5303" i="6"/>
  <c r="N5303" i="6"/>
  <c r="O5303" i="6"/>
  <c r="H5304" i="6"/>
  <c r="I5304" i="6"/>
  <c r="J5304" i="6"/>
  <c r="K5304" i="6"/>
  <c r="L5304" i="6"/>
  <c r="M5304" i="6"/>
  <c r="N5304" i="6"/>
  <c r="O5304" i="6"/>
  <c r="H5305" i="6"/>
  <c r="I5305" i="6"/>
  <c r="J5305" i="6"/>
  <c r="K5305" i="6"/>
  <c r="L5305" i="6"/>
  <c r="M5305" i="6"/>
  <c r="N5305" i="6"/>
  <c r="O5305" i="6"/>
  <c r="H5306" i="6"/>
  <c r="I5306" i="6"/>
  <c r="J5306" i="6"/>
  <c r="K5306" i="6"/>
  <c r="L5306" i="6"/>
  <c r="M5306" i="6"/>
  <c r="N5306" i="6"/>
  <c r="O5306" i="6"/>
  <c r="H5307" i="6"/>
  <c r="I5307" i="6"/>
  <c r="J5307" i="6"/>
  <c r="K5307" i="6"/>
  <c r="L5307" i="6"/>
  <c r="M5307" i="6"/>
  <c r="N5307" i="6"/>
  <c r="O5307" i="6"/>
  <c r="H5308" i="6"/>
  <c r="I5308" i="6"/>
  <c r="J5308" i="6"/>
  <c r="K5308" i="6"/>
  <c r="L5308" i="6"/>
  <c r="M5308" i="6"/>
  <c r="N5308" i="6"/>
  <c r="O5308" i="6"/>
  <c r="H5309" i="6"/>
  <c r="I5309" i="6"/>
  <c r="J5309" i="6"/>
  <c r="K5309" i="6"/>
  <c r="L5309" i="6"/>
  <c r="M5309" i="6"/>
  <c r="N5309" i="6"/>
  <c r="O5309" i="6"/>
  <c r="H5310" i="6"/>
  <c r="I5310" i="6"/>
  <c r="J5310" i="6"/>
  <c r="K5310" i="6"/>
  <c r="L5310" i="6"/>
  <c r="M5310" i="6"/>
  <c r="N5310" i="6"/>
  <c r="O5310" i="6"/>
  <c r="H5311" i="6"/>
  <c r="I5311" i="6"/>
  <c r="J5311" i="6"/>
  <c r="K5311" i="6"/>
  <c r="L5311" i="6"/>
  <c r="M5311" i="6"/>
  <c r="N5311" i="6"/>
  <c r="O5311" i="6"/>
  <c r="H5312" i="6"/>
  <c r="I5312" i="6"/>
  <c r="J5312" i="6"/>
  <c r="K5312" i="6"/>
  <c r="L5312" i="6"/>
  <c r="M5312" i="6"/>
  <c r="N5312" i="6"/>
  <c r="O5312" i="6"/>
  <c r="H5313" i="6"/>
  <c r="I5313" i="6"/>
  <c r="J5313" i="6"/>
  <c r="K5313" i="6"/>
  <c r="L5313" i="6"/>
  <c r="M5313" i="6"/>
  <c r="N5313" i="6"/>
  <c r="O5313" i="6"/>
  <c r="H5314" i="6"/>
  <c r="I5314" i="6"/>
  <c r="J5314" i="6"/>
  <c r="K5314" i="6"/>
  <c r="L5314" i="6"/>
  <c r="M5314" i="6"/>
  <c r="N5314" i="6"/>
  <c r="O5314" i="6"/>
  <c r="H5315" i="6"/>
  <c r="I5315" i="6"/>
  <c r="J5315" i="6"/>
  <c r="K5315" i="6"/>
  <c r="L5315" i="6"/>
  <c r="M5315" i="6"/>
  <c r="N5315" i="6"/>
  <c r="O5315" i="6"/>
  <c r="H5316" i="6"/>
  <c r="I5316" i="6"/>
  <c r="J5316" i="6"/>
  <c r="K5316" i="6"/>
  <c r="L5316" i="6"/>
  <c r="M5316" i="6"/>
  <c r="N5316" i="6"/>
  <c r="O5316" i="6"/>
  <c r="H5317" i="6"/>
  <c r="I5317" i="6"/>
  <c r="J5317" i="6"/>
  <c r="K5317" i="6"/>
  <c r="L5317" i="6"/>
  <c r="M5317" i="6"/>
  <c r="N5317" i="6"/>
  <c r="O5317" i="6"/>
  <c r="H5318" i="6"/>
  <c r="I5318" i="6"/>
  <c r="J5318" i="6"/>
  <c r="K5318" i="6"/>
  <c r="L5318" i="6"/>
  <c r="M5318" i="6"/>
  <c r="N5318" i="6"/>
  <c r="O5318" i="6"/>
  <c r="H5319" i="6"/>
  <c r="I5319" i="6"/>
  <c r="J5319" i="6"/>
  <c r="K5319" i="6"/>
  <c r="L5319" i="6"/>
  <c r="M5319" i="6"/>
  <c r="N5319" i="6"/>
  <c r="O5319" i="6"/>
  <c r="H5320" i="6"/>
  <c r="I5320" i="6"/>
  <c r="J5320" i="6"/>
  <c r="K5320" i="6"/>
  <c r="L5320" i="6"/>
  <c r="M5320" i="6"/>
  <c r="N5320" i="6"/>
  <c r="O5320" i="6"/>
  <c r="H5321" i="6"/>
  <c r="I5321" i="6"/>
  <c r="J5321" i="6"/>
  <c r="K5321" i="6"/>
  <c r="L5321" i="6"/>
  <c r="M5321" i="6"/>
  <c r="N5321" i="6"/>
  <c r="O5321" i="6"/>
  <c r="H5322" i="6"/>
  <c r="I5322" i="6"/>
  <c r="J5322" i="6"/>
  <c r="K5322" i="6"/>
  <c r="L5322" i="6"/>
  <c r="M5322" i="6"/>
  <c r="N5322" i="6"/>
  <c r="O5322" i="6"/>
  <c r="H5323" i="6"/>
  <c r="I5323" i="6"/>
  <c r="J5323" i="6"/>
  <c r="K5323" i="6"/>
  <c r="L5323" i="6"/>
  <c r="M5323" i="6"/>
  <c r="N5323" i="6"/>
  <c r="O5323" i="6"/>
  <c r="H5324" i="6"/>
  <c r="I5324" i="6"/>
  <c r="J5324" i="6"/>
  <c r="K5324" i="6"/>
  <c r="L5324" i="6"/>
  <c r="M5324" i="6"/>
  <c r="N5324" i="6"/>
  <c r="O5324" i="6"/>
  <c r="H5325" i="6"/>
  <c r="I5325" i="6"/>
  <c r="J5325" i="6"/>
  <c r="K5325" i="6"/>
  <c r="L5325" i="6"/>
  <c r="M5325" i="6"/>
  <c r="N5325" i="6"/>
  <c r="O5325" i="6"/>
  <c r="H5326" i="6"/>
  <c r="I5326" i="6"/>
  <c r="J5326" i="6"/>
  <c r="K5326" i="6"/>
  <c r="L5326" i="6"/>
  <c r="M5326" i="6"/>
  <c r="N5326" i="6"/>
  <c r="O5326" i="6"/>
  <c r="H5327" i="6"/>
  <c r="I5327" i="6"/>
  <c r="J5327" i="6"/>
  <c r="K5327" i="6"/>
  <c r="L5327" i="6"/>
  <c r="M5327" i="6"/>
  <c r="N5327" i="6"/>
  <c r="O5327" i="6"/>
  <c r="H5328" i="6"/>
  <c r="I5328" i="6"/>
  <c r="J5328" i="6"/>
  <c r="K5328" i="6"/>
  <c r="L5328" i="6"/>
  <c r="M5328" i="6"/>
  <c r="N5328" i="6"/>
  <c r="O5328" i="6"/>
  <c r="H5329" i="6"/>
  <c r="I5329" i="6"/>
  <c r="J5329" i="6"/>
  <c r="K5329" i="6"/>
  <c r="L5329" i="6"/>
  <c r="M5329" i="6"/>
  <c r="N5329" i="6"/>
  <c r="O5329" i="6"/>
  <c r="H5330" i="6"/>
  <c r="I5330" i="6"/>
  <c r="J5330" i="6"/>
  <c r="K5330" i="6"/>
  <c r="L5330" i="6"/>
  <c r="M5330" i="6"/>
  <c r="N5330" i="6"/>
  <c r="O5330" i="6"/>
  <c r="H5331" i="6"/>
  <c r="I5331" i="6"/>
  <c r="J5331" i="6"/>
  <c r="K5331" i="6"/>
  <c r="L5331" i="6"/>
  <c r="M5331" i="6"/>
  <c r="N5331" i="6"/>
  <c r="O5331" i="6"/>
  <c r="H5332" i="6"/>
  <c r="I5332" i="6"/>
  <c r="J5332" i="6"/>
  <c r="K5332" i="6"/>
  <c r="L5332" i="6"/>
  <c r="M5332" i="6"/>
  <c r="N5332" i="6"/>
  <c r="O5332" i="6"/>
  <c r="H5333" i="6"/>
  <c r="I5333" i="6"/>
  <c r="J5333" i="6"/>
  <c r="K5333" i="6"/>
  <c r="L5333" i="6"/>
  <c r="M5333" i="6"/>
  <c r="N5333" i="6"/>
  <c r="O5333" i="6"/>
  <c r="H5334" i="6"/>
  <c r="I5334" i="6"/>
  <c r="J5334" i="6"/>
  <c r="K5334" i="6"/>
  <c r="L5334" i="6"/>
  <c r="M5334" i="6"/>
  <c r="N5334" i="6"/>
  <c r="O5334" i="6"/>
  <c r="H5335" i="6"/>
  <c r="I5335" i="6"/>
  <c r="J5335" i="6"/>
  <c r="K5335" i="6"/>
  <c r="L5335" i="6"/>
  <c r="M5335" i="6"/>
  <c r="N5335" i="6"/>
  <c r="O5335" i="6"/>
  <c r="H5336" i="6"/>
  <c r="I5336" i="6"/>
  <c r="J5336" i="6"/>
  <c r="K5336" i="6"/>
  <c r="L5336" i="6"/>
  <c r="M5336" i="6"/>
  <c r="N5336" i="6"/>
  <c r="O5336" i="6"/>
  <c r="H5337" i="6"/>
  <c r="I5337" i="6"/>
  <c r="J5337" i="6"/>
  <c r="K5337" i="6"/>
  <c r="L5337" i="6"/>
  <c r="M5337" i="6"/>
  <c r="N5337" i="6"/>
  <c r="O5337" i="6"/>
  <c r="H5338" i="6"/>
  <c r="I5338" i="6"/>
  <c r="J5338" i="6"/>
  <c r="K5338" i="6"/>
  <c r="L5338" i="6"/>
  <c r="M5338" i="6"/>
  <c r="N5338" i="6"/>
  <c r="O5338" i="6"/>
  <c r="H5339" i="6"/>
  <c r="I5339" i="6"/>
  <c r="J5339" i="6"/>
  <c r="K5339" i="6"/>
  <c r="L5339" i="6"/>
  <c r="M5339" i="6"/>
  <c r="N5339" i="6"/>
  <c r="O5339" i="6"/>
  <c r="H5340" i="6"/>
  <c r="I5340" i="6"/>
  <c r="J5340" i="6"/>
  <c r="K5340" i="6"/>
  <c r="L5340" i="6"/>
  <c r="M5340" i="6"/>
  <c r="N5340" i="6"/>
  <c r="O5340" i="6"/>
  <c r="H5341" i="6"/>
  <c r="I5341" i="6"/>
  <c r="J5341" i="6"/>
  <c r="K5341" i="6"/>
  <c r="L5341" i="6"/>
  <c r="M5341" i="6"/>
  <c r="N5341" i="6"/>
  <c r="O5341" i="6"/>
  <c r="H5342" i="6"/>
  <c r="I5342" i="6"/>
  <c r="J5342" i="6"/>
  <c r="K5342" i="6"/>
  <c r="L5342" i="6"/>
  <c r="M5342" i="6"/>
  <c r="N5342" i="6"/>
  <c r="O5342" i="6"/>
  <c r="H5343" i="6"/>
  <c r="I5343" i="6"/>
  <c r="J5343" i="6"/>
  <c r="K5343" i="6"/>
  <c r="L5343" i="6"/>
  <c r="M5343" i="6"/>
  <c r="N5343" i="6"/>
  <c r="O5343" i="6"/>
  <c r="H5344" i="6"/>
  <c r="I5344" i="6"/>
  <c r="J5344" i="6"/>
  <c r="K5344" i="6"/>
  <c r="L5344" i="6"/>
  <c r="M5344" i="6"/>
  <c r="N5344" i="6"/>
  <c r="O5344" i="6"/>
  <c r="H5345" i="6"/>
  <c r="I5345" i="6"/>
  <c r="J5345" i="6"/>
  <c r="K5345" i="6"/>
  <c r="L5345" i="6"/>
  <c r="M5345" i="6"/>
  <c r="N5345" i="6"/>
  <c r="O5345" i="6"/>
  <c r="H5346" i="6"/>
  <c r="I5346" i="6"/>
  <c r="J5346" i="6"/>
  <c r="K5346" i="6"/>
  <c r="L5346" i="6"/>
  <c r="M5346" i="6"/>
  <c r="N5346" i="6"/>
  <c r="O5346" i="6"/>
  <c r="H5347" i="6"/>
  <c r="I5347" i="6"/>
  <c r="J5347" i="6"/>
  <c r="K5347" i="6"/>
  <c r="L5347" i="6"/>
  <c r="M5347" i="6"/>
  <c r="N5347" i="6"/>
  <c r="O5347" i="6"/>
  <c r="H5348" i="6"/>
  <c r="I5348" i="6"/>
  <c r="J5348" i="6"/>
  <c r="K5348" i="6"/>
  <c r="L5348" i="6"/>
  <c r="M5348" i="6"/>
  <c r="N5348" i="6"/>
  <c r="O5348" i="6"/>
  <c r="H5349" i="6"/>
  <c r="I5349" i="6"/>
  <c r="J5349" i="6"/>
  <c r="K5349" i="6"/>
  <c r="L5349" i="6"/>
  <c r="M5349" i="6"/>
  <c r="N5349" i="6"/>
  <c r="O5349" i="6"/>
  <c r="H5350" i="6"/>
  <c r="I5350" i="6"/>
  <c r="J5350" i="6"/>
  <c r="K5350" i="6"/>
  <c r="L5350" i="6"/>
  <c r="M5350" i="6"/>
  <c r="N5350" i="6"/>
  <c r="O5350" i="6"/>
  <c r="H5351" i="6"/>
  <c r="I5351" i="6"/>
  <c r="J5351" i="6"/>
  <c r="K5351" i="6"/>
  <c r="L5351" i="6"/>
  <c r="M5351" i="6"/>
  <c r="N5351" i="6"/>
  <c r="O5351" i="6"/>
  <c r="H5352" i="6"/>
  <c r="I5352" i="6"/>
  <c r="J5352" i="6"/>
  <c r="K5352" i="6"/>
  <c r="L5352" i="6"/>
  <c r="M5352" i="6"/>
  <c r="N5352" i="6"/>
  <c r="O5352" i="6"/>
  <c r="H5353" i="6"/>
  <c r="I5353" i="6"/>
  <c r="J5353" i="6"/>
  <c r="K5353" i="6"/>
  <c r="L5353" i="6"/>
  <c r="M5353" i="6"/>
  <c r="N5353" i="6"/>
  <c r="O5353" i="6"/>
  <c r="H5354" i="6"/>
  <c r="I5354" i="6"/>
  <c r="J5354" i="6"/>
  <c r="K5354" i="6"/>
  <c r="L5354" i="6"/>
  <c r="M5354" i="6"/>
  <c r="N5354" i="6"/>
  <c r="O5354" i="6"/>
  <c r="H5355" i="6"/>
  <c r="I5355" i="6"/>
  <c r="J5355" i="6"/>
  <c r="K5355" i="6"/>
  <c r="L5355" i="6"/>
  <c r="M5355" i="6"/>
  <c r="N5355" i="6"/>
  <c r="O5355" i="6"/>
  <c r="H5356" i="6"/>
  <c r="I5356" i="6"/>
  <c r="J5356" i="6"/>
  <c r="K5356" i="6"/>
  <c r="L5356" i="6"/>
  <c r="M5356" i="6"/>
  <c r="N5356" i="6"/>
  <c r="O5356" i="6"/>
  <c r="H5357" i="6"/>
  <c r="I5357" i="6"/>
  <c r="J5357" i="6"/>
  <c r="K5357" i="6"/>
  <c r="L5357" i="6"/>
  <c r="M5357" i="6"/>
  <c r="N5357" i="6"/>
  <c r="O5357" i="6"/>
  <c r="H5358" i="6"/>
  <c r="I5358" i="6"/>
  <c r="J5358" i="6"/>
  <c r="K5358" i="6"/>
  <c r="L5358" i="6"/>
  <c r="M5358" i="6"/>
  <c r="N5358" i="6"/>
  <c r="O5358" i="6"/>
  <c r="H5359" i="6"/>
  <c r="I5359" i="6"/>
  <c r="J5359" i="6"/>
  <c r="K5359" i="6"/>
  <c r="L5359" i="6"/>
  <c r="M5359" i="6"/>
  <c r="N5359" i="6"/>
  <c r="O5359" i="6"/>
  <c r="H5360" i="6"/>
  <c r="I5360" i="6"/>
  <c r="J5360" i="6"/>
  <c r="K5360" i="6"/>
  <c r="L5360" i="6"/>
  <c r="M5360" i="6"/>
  <c r="N5360" i="6"/>
  <c r="O5360" i="6"/>
  <c r="H5361" i="6"/>
  <c r="I5361" i="6"/>
  <c r="J5361" i="6"/>
  <c r="K5361" i="6"/>
  <c r="L5361" i="6"/>
  <c r="M5361" i="6"/>
  <c r="N5361" i="6"/>
  <c r="O5361" i="6"/>
  <c r="H5362" i="6"/>
  <c r="I5362" i="6"/>
  <c r="J5362" i="6"/>
  <c r="K5362" i="6"/>
  <c r="L5362" i="6"/>
  <c r="M5362" i="6"/>
  <c r="N5362" i="6"/>
  <c r="O5362" i="6"/>
  <c r="H5363" i="6"/>
  <c r="I5363" i="6"/>
  <c r="J5363" i="6"/>
  <c r="K5363" i="6"/>
  <c r="L5363" i="6"/>
  <c r="M5363" i="6"/>
  <c r="N5363" i="6"/>
  <c r="O5363" i="6"/>
  <c r="H5364" i="6"/>
  <c r="I5364" i="6"/>
  <c r="J5364" i="6"/>
  <c r="K5364" i="6"/>
  <c r="L5364" i="6"/>
  <c r="M5364" i="6"/>
  <c r="N5364" i="6"/>
  <c r="O5364" i="6"/>
  <c r="H5365" i="6"/>
  <c r="I5365" i="6"/>
  <c r="J5365" i="6"/>
  <c r="K5365" i="6"/>
  <c r="L5365" i="6"/>
  <c r="M5365" i="6"/>
  <c r="N5365" i="6"/>
  <c r="O5365" i="6"/>
  <c r="H5366" i="6"/>
  <c r="I5366" i="6"/>
  <c r="J5366" i="6"/>
  <c r="K5366" i="6"/>
  <c r="L5366" i="6"/>
  <c r="M5366" i="6"/>
  <c r="N5366" i="6"/>
  <c r="O5366" i="6"/>
  <c r="H5367" i="6"/>
  <c r="I5367" i="6"/>
  <c r="J5367" i="6"/>
  <c r="K5367" i="6"/>
  <c r="L5367" i="6"/>
  <c r="M5367" i="6"/>
  <c r="N5367" i="6"/>
  <c r="O5367" i="6"/>
  <c r="H5368" i="6"/>
  <c r="I5368" i="6"/>
  <c r="J5368" i="6"/>
  <c r="K5368" i="6"/>
  <c r="L5368" i="6"/>
  <c r="M5368" i="6"/>
  <c r="N5368" i="6"/>
  <c r="O5368" i="6"/>
  <c r="H5369" i="6"/>
  <c r="I5369" i="6"/>
  <c r="J5369" i="6"/>
  <c r="K5369" i="6"/>
  <c r="L5369" i="6"/>
  <c r="M5369" i="6"/>
  <c r="N5369" i="6"/>
  <c r="O5369" i="6"/>
  <c r="H5370" i="6"/>
  <c r="I5370" i="6"/>
  <c r="J5370" i="6"/>
  <c r="K5370" i="6"/>
  <c r="L5370" i="6"/>
  <c r="M5370" i="6"/>
  <c r="N5370" i="6"/>
  <c r="O5370" i="6"/>
  <c r="H5371" i="6"/>
  <c r="I5371" i="6"/>
  <c r="J5371" i="6"/>
  <c r="K5371" i="6"/>
  <c r="L5371" i="6"/>
  <c r="M5371" i="6"/>
  <c r="N5371" i="6"/>
  <c r="O5371" i="6"/>
  <c r="H5372" i="6"/>
  <c r="I5372" i="6"/>
  <c r="J5372" i="6"/>
  <c r="K5372" i="6"/>
  <c r="L5372" i="6"/>
  <c r="M5372" i="6"/>
  <c r="N5372" i="6"/>
  <c r="O5372" i="6"/>
  <c r="H5373" i="6"/>
  <c r="I5373" i="6"/>
  <c r="J5373" i="6"/>
  <c r="K5373" i="6"/>
  <c r="L5373" i="6"/>
  <c r="M5373" i="6"/>
  <c r="N5373" i="6"/>
  <c r="O5373" i="6"/>
  <c r="H5374" i="6"/>
  <c r="I5374" i="6"/>
  <c r="J5374" i="6"/>
  <c r="K5374" i="6"/>
  <c r="L5374" i="6"/>
  <c r="M5374" i="6"/>
  <c r="N5374" i="6"/>
  <c r="O5374" i="6"/>
  <c r="H5375" i="6"/>
  <c r="I5375" i="6"/>
  <c r="J5375" i="6"/>
  <c r="K5375" i="6"/>
  <c r="L5375" i="6"/>
  <c r="M5375" i="6"/>
  <c r="N5375" i="6"/>
  <c r="O5375" i="6"/>
  <c r="H5376" i="6"/>
  <c r="I5376" i="6"/>
  <c r="J5376" i="6"/>
  <c r="K5376" i="6"/>
  <c r="L5376" i="6"/>
  <c r="M5376" i="6"/>
  <c r="N5376" i="6"/>
  <c r="O5376" i="6"/>
  <c r="H5377" i="6"/>
  <c r="I5377" i="6"/>
  <c r="J5377" i="6"/>
  <c r="K5377" i="6"/>
  <c r="L5377" i="6"/>
  <c r="M5377" i="6"/>
  <c r="N5377" i="6"/>
  <c r="O5377" i="6"/>
  <c r="H5378" i="6"/>
  <c r="I5378" i="6"/>
  <c r="J5378" i="6"/>
  <c r="K5378" i="6"/>
  <c r="L5378" i="6"/>
  <c r="M5378" i="6"/>
  <c r="N5378" i="6"/>
  <c r="O5378" i="6"/>
  <c r="H5379" i="6"/>
  <c r="I5379" i="6"/>
  <c r="J5379" i="6"/>
  <c r="K5379" i="6"/>
  <c r="L5379" i="6"/>
  <c r="M5379" i="6"/>
  <c r="N5379" i="6"/>
  <c r="O5379" i="6"/>
  <c r="H5380" i="6"/>
  <c r="I5380" i="6"/>
  <c r="J5380" i="6"/>
  <c r="K5380" i="6"/>
  <c r="L5380" i="6"/>
  <c r="M5380" i="6"/>
  <c r="N5380" i="6"/>
  <c r="O5380" i="6"/>
  <c r="H5381" i="6"/>
  <c r="I5381" i="6"/>
  <c r="J5381" i="6"/>
  <c r="K5381" i="6"/>
  <c r="L5381" i="6"/>
  <c r="M5381" i="6"/>
  <c r="N5381" i="6"/>
  <c r="O5381" i="6"/>
  <c r="H5382" i="6"/>
  <c r="I5382" i="6"/>
  <c r="J5382" i="6"/>
  <c r="K5382" i="6"/>
  <c r="L5382" i="6"/>
  <c r="M5382" i="6"/>
  <c r="N5382" i="6"/>
  <c r="O5382" i="6"/>
  <c r="H5383" i="6"/>
  <c r="I5383" i="6"/>
  <c r="J5383" i="6"/>
  <c r="K5383" i="6"/>
  <c r="L5383" i="6"/>
  <c r="M5383" i="6"/>
  <c r="N5383" i="6"/>
  <c r="O5383" i="6"/>
  <c r="H5384" i="6"/>
  <c r="I5384" i="6"/>
  <c r="J5384" i="6"/>
  <c r="K5384" i="6"/>
  <c r="L5384" i="6"/>
  <c r="M5384" i="6"/>
  <c r="N5384" i="6"/>
  <c r="O5384" i="6"/>
  <c r="H5385" i="6"/>
  <c r="I5385" i="6"/>
  <c r="J5385" i="6"/>
  <c r="K5385" i="6"/>
  <c r="L5385" i="6"/>
  <c r="M5385" i="6"/>
  <c r="N5385" i="6"/>
  <c r="O5385" i="6"/>
  <c r="H5386" i="6"/>
  <c r="I5386" i="6"/>
  <c r="J5386" i="6"/>
  <c r="K5386" i="6"/>
  <c r="L5386" i="6"/>
  <c r="M5386" i="6"/>
  <c r="N5386" i="6"/>
  <c r="O5386" i="6"/>
  <c r="H5387" i="6"/>
  <c r="I5387" i="6"/>
  <c r="J5387" i="6"/>
  <c r="K5387" i="6"/>
  <c r="L5387" i="6"/>
  <c r="M5387" i="6"/>
  <c r="N5387" i="6"/>
  <c r="O5387" i="6"/>
  <c r="H5388" i="6"/>
  <c r="I5388" i="6"/>
  <c r="J5388" i="6"/>
  <c r="K5388" i="6"/>
  <c r="L5388" i="6"/>
  <c r="M5388" i="6"/>
  <c r="N5388" i="6"/>
  <c r="O5388" i="6"/>
  <c r="H5389" i="6"/>
  <c r="I5389" i="6"/>
  <c r="J5389" i="6"/>
  <c r="K5389" i="6"/>
  <c r="L5389" i="6"/>
  <c r="M5389" i="6"/>
  <c r="N5389" i="6"/>
  <c r="O5389" i="6"/>
  <c r="H5390" i="6"/>
  <c r="I5390" i="6"/>
  <c r="J5390" i="6"/>
  <c r="K5390" i="6"/>
  <c r="L5390" i="6"/>
  <c r="M5390" i="6"/>
  <c r="N5390" i="6"/>
  <c r="O5390" i="6"/>
  <c r="H5391" i="6"/>
  <c r="I5391" i="6"/>
  <c r="J5391" i="6"/>
  <c r="K5391" i="6"/>
  <c r="L5391" i="6"/>
  <c r="M5391" i="6"/>
  <c r="N5391" i="6"/>
  <c r="O5391" i="6"/>
  <c r="H5392" i="6"/>
  <c r="I5392" i="6"/>
  <c r="J5392" i="6"/>
  <c r="K5392" i="6"/>
  <c r="L5392" i="6"/>
  <c r="M5392" i="6"/>
  <c r="N5392" i="6"/>
  <c r="O5392" i="6"/>
  <c r="H5393" i="6"/>
  <c r="I5393" i="6"/>
  <c r="J5393" i="6"/>
  <c r="K5393" i="6"/>
  <c r="L5393" i="6"/>
  <c r="M5393" i="6"/>
  <c r="N5393" i="6"/>
  <c r="O5393" i="6"/>
  <c r="H5394" i="6"/>
  <c r="I5394" i="6"/>
  <c r="J5394" i="6"/>
  <c r="K5394" i="6"/>
  <c r="L5394" i="6"/>
  <c r="M5394" i="6"/>
  <c r="N5394" i="6"/>
  <c r="O5394" i="6"/>
  <c r="H5395" i="6"/>
  <c r="I5395" i="6"/>
  <c r="J5395" i="6"/>
  <c r="K5395" i="6"/>
  <c r="L5395" i="6"/>
  <c r="M5395" i="6"/>
  <c r="N5395" i="6"/>
  <c r="O5395" i="6"/>
  <c r="H5396" i="6"/>
  <c r="I5396" i="6"/>
  <c r="J5396" i="6"/>
  <c r="K5396" i="6"/>
  <c r="L5396" i="6"/>
  <c r="M5396" i="6"/>
  <c r="N5396" i="6"/>
  <c r="O5396" i="6"/>
  <c r="H5397" i="6"/>
  <c r="I5397" i="6"/>
  <c r="J5397" i="6"/>
  <c r="K5397" i="6"/>
  <c r="L5397" i="6"/>
  <c r="M5397" i="6"/>
  <c r="N5397" i="6"/>
  <c r="O5397" i="6"/>
  <c r="H5398" i="6"/>
  <c r="I5398" i="6"/>
  <c r="J5398" i="6"/>
  <c r="K5398" i="6"/>
  <c r="L5398" i="6"/>
  <c r="M5398" i="6"/>
  <c r="N5398" i="6"/>
  <c r="O5398" i="6"/>
  <c r="H5399" i="6"/>
  <c r="I5399" i="6"/>
  <c r="J5399" i="6"/>
  <c r="K5399" i="6"/>
  <c r="L5399" i="6"/>
  <c r="M5399" i="6"/>
  <c r="N5399" i="6"/>
  <c r="O5399" i="6"/>
  <c r="H5400" i="6"/>
  <c r="I5400" i="6"/>
  <c r="J5400" i="6"/>
  <c r="K5400" i="6"/>
  <c r="L5400" i="6"/>
  <c r="M5400" i="6"/>
  <c r="N5400" i="6"/>
  <c r="O5400" i="6"/>
  <c r="H5401" i="6"/>
  <c r="I5401" i="6"/>
  <c r="J5401" i="6"/>
  <c r="K5401" i="6"/>
  <c r="L5401" i="6"/>
  <c r="M5401" i="6"/>
  <c r="N5401" i="6"/>
  <c r="O5401" i="6"/>
  <c r="H5402" i="6"/>
  <c r="I5402" i="6"/>
  <c r="J5402" i="6"/>
  <c r="K5402" i="6"/>
  <c r="L5402" i="6"/>
  <c r="M5402" i="6"/>
  <c r="N5402" i="6"/>
  <c r="O5402" i="6"/>
  <c r="H5403" i="6"/>
  <c r="I5403" i="6"/>
  <c r="J5403" i="6"/>
  <c r="K5403" i="6"/>
  <c r="L5403" i="6"/>
  <c r="M5403" i="6"/>
  <c r="N5403" i="6"/>
  <c r="O5403" i="6"/>
  <c r="H5404" i="6"/>
  <c r="I5404" i="6"/>
  <c r="J5404" i="6"/>
  <c r="K5404" i="6"/>
  <c r="L5404" i="6"/>
  <c r="M5404" i="6"/>
  <c r="N5404" i="6"/>
  <c r="O5404" i="6"/>
  <c r="H5405" i="6"/>
  <c r="I5405" i="6"/>
  <c r="J5405" i="6"/>
  <c r="K5405" i="6"/>
  <c r="L5405" i="6"/>
  <c r="M5405" i="6"/>
  <c r="N5405" i="6"/>
  <c r="O5405" i="6"/>
  <c r="H5406" i="6"/>
  <c r="I5406" i="6"/>
  <c r="J5406" i="6"/>
  <c r="K5406" i="6"/>
  <c r="L5406" i="6"/>
  <c r="M5406" i="6"/>
  <c r="N5406" i="6"/>
  <c r="O5406" i="6"/>
  <c r="H5407" i="6"/>
  <c r="I5407" i="6"/>
  <c r="J5407" i="6"/>
  <c r="K5407" i="6"/>
  <c r="L5407" i="6"/>
  <c r="M5407" i="6"/>
  <c r="N5407" i="6"/>
  <c r="O5407" i="6"/>
  <c r="H5408" i="6"/>
  <c r="I5408" i="6"/>
  <c r="J5408" i="6"/>
  <c r="K5408" i="6"/>
  <c r="L5408" i="6"/>
  <c r="M5408" i="6"/>
  <c r="N5408" i="6"/>
  <c r="O5408" i="6"/>
  <c r="H5409" i="6"/>
  <c r="I5409" i="6"/>
  <c r="J5409" i="6"/>
  <c r="K5409" i="6"/>
  <c r="L5409" i="6"/>
  <c r="M5409" i="6"/>
  <c r="N5409" i="6"/>
  <c r="O5409" i="6"/>
  <c r="H5410" i="6"/>
  <c r="I5410" i="6"/>
  <c r="J5410" i="6"/>
  <c r="K5410" i="6"/>
  <c r="L5410" i="6"/>
  <c r="M5410" i="6"/>
  <c r="N5410" i="6"/>
  <c r="O5410" i="6"/>
  <c r="H5411" i="6"/>
  <c r="I5411" i="6"/>
  <c r="J5411" i="6"/>
  <c r="K5411" i="6"/>
  <c r="L5411" i="6"/>
  <c r="M5411" i="6"/>
  <c r="N5411" i="6"/>
  <c r="O5411" i="6"/>
  <c r="H5412" i="6"/>
  <c r="I5412" i="6"/>
  <c r="J5412" i="6"/>
  <c r="K5412" i="6"/>
  <c r="L5412" i="6"/>
  <c r="M5412" i="6"/>
  <c r="N5412" i="6"/>
  <c r="O5412" i="6"/>
  <c r="H5413" i="6"/>
  <c r="I5413" i="6"/>
  <c r="J5413" i="6"/>
  <c r="K5413" i="6"/>
  <c r="L5413" i="6"/>
  <c r="M5413" i="6"/>
  <c r="N5413" i="6"/>
  <c r="O5413" i="6"/>
  <c r="H5414" i="6"/>
  <c r="I5414" i="6"/>
  <c r="J5414" i="6"/>
  <c r="K5414" i="6"/>
  <c r="L5414" i="6"/>
  <c r="M5414" i="6"/>
  <c r="N5414" i="6"/>
  <c r="O5414" i="6"/>
  <c r="H5415" i="6"/>
  <c r="I5415" i="6"/>
  <c r="J5415" i="6"/>
  <c r="K5415" i="6"/>
  <c r="L5415" i="6"/>
  <c r="M5415" i="6"/>
  <c r="N5415" i="6"/>
  <c r="O5415" i="6"/>
  <c r="H5416" i="6"/>
  <c r="I5416" i="6"/>
  <c r="J5416" i="6"/>
  <c r="K5416" i="6"/>
  <c r="L5416" i="6"/>
  <c r="M5416" i="6"/>
  <c r="N5416" i="6"/>
  <c r="O5416" i="6"/>
  <c r="H5417" i="6"/>
  <c r="I5417" i="6"/>
  <c r="J5417" i="6"/>
  <c r="K5417" i="6"/>
  <c r="L5417" i="6"/>
  <c r="M5417" i="6"/>
  <c r="N5417" i="6"/>
  <c r="O5417" i="6"/>
  <c r="H5418" i="6"/>
  <c r="I5418" i="6"/>
  <c r="J5418" i="6"/>
  <c r="K5418" i="6"/>
  <c r="L5418" i="6"/>
  <c r="M5418" i="6"/>
  <c r="N5418" i="6"/>
  <c r="O5418" i="6"/>
  <c r="H5419" i="6"/>
  <c r="I5419" i="6"/>
  <c r="J5419" i="6"/>
  <c r="K5419" i="6"/>
  <c r="L5419" i="6"/>
  <c r="M5419" i="6"/>
  <c r="N5419" i="6"/>
  <c r="O5419" i="6"/>
  <c r="H5420" i="6"/>
  <c r="I5420" i="6"/>
  <c r="J5420" i="6"/>
  <c r="K5420" i="6"/>
  <c r="L5420" i="6"/>
  <c r="M5420" i="6"/>
  <c r="N5420" i="6"/>
  <c r="O5420" i="6"/>
  <c r="H5421" i="6"/>
  <c r="I5421" i="6"/>
  <c r="J5421" i="6"/>
  <c r="K5421" i="6"/>
  <c r="L5421" i="6"/>
  <c r="M5421" i="6"/>
  <c r="N5421" i="6"/>
  <c r="O5421" i="6"/>
  <c r="H5422" i="6"/>
  <c r="I5422" i="6"/>
  <c r="J5422" i="6"/>
  <c r="K5422" i="6"/>
  <c r="L5422" i="6"/>
  <c r="M5422" i="6"/>
  <c r="N5422" i="6"/>
  <c r="O5422" i="6"/>
  <c r="H5423" i="6"/>
  <c r="I5423" i="6"/>
  <c r="J5423" i="6"/>
  <c r="K5423" i="6"/>
  <c r="L5423" i="6"/>
  <c r="M5423" i="6"/>
  <c r="N5423" i="6"/>
  <c r="O5423" i="6"/>
  <c r="H5424" i="6"/>
  <c r="I5424" i="6"/>
  <c r="J5424" i="6"/>
  <c r="K5424" i="6"/>
  <c r="L5424" i="6"/>
  <c r="M5424" i="6"/>
  <c r="N5424" i="6"/>
  <c r="O5424" i="6"/>
  <c r="H5425" i="6"/>
  <c r="I5425" i="6"/>
  <c r="J5425" i="6"/>
  <c r="K5425" i="6"/>
  <c r="L5425" i="6"/>
  <c r="M5425" i="6"/>
  <c r="N5425" i="6"/>
  <c r="O5425" i="6"/>
  <c r="H5426" i="6"/>
  <c r="I5426" i="6"/>
  <c r="J5426" i="6"/>
  <c r="K5426" i="6"/>
  <c r="L5426" i="6"/>
  <c r="M5426" i="6"/>
  <c r="N5426" i="6"/>
  <c r="O5426" i="6"/>
  <c r="H5427" i="6"/>
  <c r="I5427" i="6"/>
  <c r="J5427" i="6"/>
  <c r="K5427" i="6"/>
  <c r="L5427" i="6"/>
  <c r="M5427" i="6"/>
  <c r="N5427" i="6"/>
  <c r="O5427" i="6"/>
  <c r="H5428" i="6"/>
  <c r="I5428" i="6"/>
  <c r="J5428" i="6"/>
  <c r="K5428" i="6"/>
  <c r="L5428" i="6"/>
  <c r="M5428" i="6"/>
  <c r="N5428" i="6"/>
  <c r="O5428" i="6"/>
  <c r="H5429" i="6"/>
  <c r="I5429" i="6"/>
  <c r="J5429" i="6"/>
  <c r="K5429" i="6"/>
  <c r="L5429" i="6"/>
  <c r="M5429" i="6"/>
  <c r="N5429" i="6"/>
  <c r="O5429" i="6"/>
  <c r="H5430" i="6"/>
  <c r="I5430" i="6"/>
  <c r="J5430" i="6"/>
  <c r="K5430" i="6"/>
  <c r="L5430" i="6"/>
  <c r="M5430" i="6"/>
  <c r="N5430" i="6"/>
  <c r="O5430" i="6"/>
  <c r="H5431" i="6"/>
  <c r="I5431" i="6"/>
  <c r="J5431" i="6"/>
  <c r="K5431" i="6"/>
  <c r="L5431" i="6"/>
  <c r="M5431" i="6"/>
  <c r="N5431" i="6"/>
  <c r="O5431" i="6"/>
  <c r="H5432" i="6"/>
  <c r="I5432" i="6"/>
  <c r="J5432" i="6"/>
  <c r="K5432" i="6"/>
  <c r="L5432" i="6"/>
  <c r="M5432" i="6"/>
  <c r="N5432" i="6"/>
  <c r="O5432" i="6"/>
  <c r="H5433" i="6"/>
  <c r="I5433" i="6"/>
  <c r="J5433" i="6"/>
  <c r="K5433" i="6"/>
  <c r="L5433" i="6"/>
  <c r="M5433" i="6"/>
  <c r="N5433" i="6"/>
  <c r="O5433" i="6"/>
  <c r="H5434" i="6"/>
  <c r="I5434" i="6"/>
  <c r="J5434" i="6"/>
  <c r="K5434" i="6"/>
  <c r="L5434" i="6"/>
  <c r="M5434" i="6"/>
  <c r="N5434" i="6"/>
  <c r="O5434" i="6"/>
  <c r="H5435" i="6"/>
  <c r="I5435" i="6"/>
  <c r="J5435" i="6"/>
  <c r="K5435" i="6"/>
  <c r="L5435" i="6"/>
  <c r="M5435" i="6"/>
  <c r="N5435" i="6"/>
  <c r="O5435" i="6"/>
  <c r="H5436" i="6"/>
  <c r="I5436" i="6"/>
  <c r="J5436" i="6"/>
  <c r="K5436" i="6"/>
  <c r="L5436" i="6"/>
  <c r="M5436" i="6"/>
  <c r="N5436" i="6"/>
  <c r="O5436" i="6"/>
  <c r="H5437" i="6"/>
  <c r="I5437" i="6"/>
  <c r="J5437" i="6"/>
  <c r="K5437" i="6"/>
  <c r="L5437" i="6"/>
  <c r="M5437" i="6"/>
  <c r="N5437" i="6"/>
  <c r="O5437" i="6"/>
  <c r="H5438" i="6"/>
  <c r="I5438" i="6"/>
  <c r="J5438" i="6"/>
  <c r="K5438" i="6"/>
  <c r="L5438" i="6"/>
  <c r="M5438" i="6"/>
  <c r="N5438" i="6"/>
  <c r="O5438" i="6"/>
  <c r="H5439" i="6"/>
  <c r="I5439" i="6"/>
  <c r="J5439" i="6"/>
  <c r="K5439" i="6"/>
  <c r="L5439" i="6"/>
  <c r="M5439" i="6"/>
  <c r="N5439" i="6"/>
  <c r="O5439" i="6"/>
  <c r="H5440" i="6"/>
  <c r="I5440" i="6"/>
  <c r="J5440" i="6"/>
  <c r="K5440" i="6"/>
  <c r="L5440" i="6"/>
  <c r="M5440" i="6"/>
  <c r="N5440" i="6"/>
  <c r="O5440" i="6"/>
  <c r="H5441" i="6"/>
  <c r="I5441" i="6"/>
  <c r="J5441" i="6"/>
  <c r="K5441" i="6"/>
  <c r="L5441" i="6"/>
  <c r="M5441" i="6"/>
  <c r="N5441" i="6"/>
  <c r="O5441" i="6"/>
  <c r="H5442" i="6"/>
  <c r="I5442" i="6"/>
  <c r="J5442" i="6"/>
  <c r="K5442" i="6"/>
  <c r="L5442" i="6"/>
  <c r="M5442" i="6"/>
  <c r="N5442" i="6"/>
  <c r="O5442" i="6"/>
  <c r="H5443" i="6"/>
  <c r="I5443" i="6"/>
  <c r="J5443" i="6"/>
  <c r="K5443" i="6"/>
  <c r="L5443" i="6"/>
  <c r="M5443" i="6"/>
  <c r="N5443" i="6"/>
  <c r="O5443" i="6"/>
  <c r="H5444" i="6"/>
  <c r="I5444" i="6"/>
  <c r="J5444" i="6"/>
  <c r="K5444" i="6"/>
  <c r="L5444" i="6"/>
  <c r="M5444" i="6"/>
  <c r="N5444" i="6"/>
  <c r="O5444" i="6"/>
  <c r="H5445" i="6"/>
  <c r="I5445" i="6"/>
  <c r="J5445" i="6"/>
  <c r="K5445" i="6"/>
  <c r="L5445" i="6"/>
  <c r="M5445" i="6"/>
  <c r="N5445" i="6"/>
  <c r="O5445" i="6"/>
  <c r="H5446" i="6"/>
  <c r="I5446" i="6"/>
  <c r="J5446" i="6"/>
  <c r="K5446" i="6"/>
  <c r="L5446" i="6"/>
  <c r="M5446" i="6"/>
  <c r="N5446" i="6"/>
  <c r="O5446" i="6"/>
  <c r="H5447" i="6"/>
  <c r="I5447" i="6"/>
  <c r="J5447" i="6"/>
  <c r="K5447" i="6"/>
  <c r="L5447" i="6"/>
  <c r="M5447" i="6"/>
  <c r="N5447" i="6"/>
  <c r="O5447" i="6"/>
  <c r="H5448" i="6"/>
  <c r="I5448" i="6"/>
  <c r="J5448" i="6"/>
  <c r="K5448" i="6"/>
  <c r="L5448" i="6"/>
  <c r="M5448" i="6"/>
  <c r="N5448" i="6"/>
  <c r="O5448" i="6"/>
  <c r="H5449" i="6"/>
  <c r="I5449" i="6"/>
  <c r="J5449" i="6"/>
  <c r="K5449" i="6"/>
  <c r="L5449" i="6"/>
  <c r="M5449" i="6"/>
  <c r="N5449" i="6"/>
  <c r="O5449" i="6"/>
  <c r="H5450" i="6"/>
  <c r="I5450" i="6"/>
  <c r="J5450" i="6"/>
  <c r="K5450" i="6"/>
  <c r="L5450" i="6"/>
  <c r="M5450" i="6"/>
  <c r="N5450" i="6"/>
  <c r="O5450" i="6"/>
  <c r="H5451" i="6"/>
  <c r="I5451" i="6"/>
  <c r="J5451" i="6"/>
  <c r="K5451" i="6"/>
  <c r="L5451" i="6"/>
  <c r="M5451" i="6"/>
  <c r="N5451" i="6"/>
  <c r="O5451" i="6"/>
  <c r="H5452" i="6"/>
  <c r="I5452" i="6"/>
  <c r="J5452" i="6"/>
  <c r="K5452" i="6"/>
  <c r="L5452" i="6"/>
  <c r="M5452" i="6"/>
  <c r="N5452" i="6"/>
  <c r="O5452" i="6"/>
  <c r="H5453" i="6"/>
  <c r="I5453" i="6"/>
  <c r="J5453" i="6"/>
  <c r="K5453" i="6"/>
  <c r="L5453" i="6"/>
  <c r="M5453" i="6"/>
  <c r="N5453" i="6"/>
  <c r="O5453" i="6"/>
  <c r="H5454" i="6"/>
  <c r="I5454" i="6"/>
  <c r="J5454" i="6"/>
  <c r="K5454" i="6"/>
  <c r="L5454" i="6"/>
  <c r="M5454" i="6"/>
  <c r="N5454" i="6"/>
  <c r="O5454" i="6"/>
  <c r="H5455" i="6"/>
  <c r="I5455" i="6"/>
  <c r="J5455" i="6"/>
  <c r="K5455" i="6"/>
  <c r="L5455" i="6"/>
  <c r="M5455" i="6"/>
  <c r="N5455" i="6"/>
  <c r="O5455" i="6"/>
  <c r="H5456" i="6"/>
  <c r="I5456" i="6"/>
  <c r="J5456" i="6"/>
  <c r="K5456" i="6"/>
  <c r="L5456" i="6"/>
  <c r="M5456" i="6"/>
  <c r="N5456" i="6"/>
  <c r="O5456" i="6"/>
  <c r="H5457" i="6"/>
  <c r="I5457" i="6"/>
  <c r="J5457" i="6"/>
  <c r="K5457" i="6"/>
  <c r="L5457" i="6"/>
  <c r="M5457" i="6"/>
  <c r="N5457" i="6"/>
  <c r="O5457" i="6"/>
  <c r="H5458" i="6"/>
  <c r="I5458" i="6"/>
  <c r="J5458" i="6"/>
  <c r="K5458" i="6"/>
  <c r="L5458" i="6"/>
  <c r="M5458" i="6"/>
  <c r="N5458" i="6"/>
  <c r="O5458" i="6"/>
  <c r="H5459" i="6"/>
  <c r="I5459" i="6"/>
  <c r="J5459" i="6"/>
  <c r="K5459" i="6"/>
  <c r="L5459" i="6"/>
  <c r="M5459" i="6"/>
  <c r="N5459" i="6"/>
  <c r="O5459" i="6"/>
  <c r="H5460" i="6"/>
  <c r="I5460" i="6"/>
  <c r="J5460" i="6"/>
  <c r="K5460" i="6"/>
  <c r="L5460" i="6"/>
  <c r="M5460" i="6"/>
  <c r="N5460" i="6"/>
  <c r="O5460" i="6"/>
  <c r="H5461" i="6"/>
  <c r="I5461" i="6"/>
  <c r="J5461" i="6"/>
  <c r="K5461" i="6"/>
  <c r="L5461" i="6"/>
  <c r="M5461" i="6"/>
  <c r="N5461" i="6"/>
  <c r="O5461" i="6"/>
  <c r="H5462" i="6"/>
  <c r="I5462" i="6"/>
  <c r="J5462" i="6"/>
  <c r="K5462" i="6"/>
  <c r="L5462" i="6"/>
  <c r="M5462" i="6"/>
  <c r="N5462" i="6"/>
  <c r="O5462" i="6"/>
  <c r="H5463" i="6"/>
  <c r="I5463" i="6"/>
  <c r="J5463" i="6"/>
  <c r="K5463" i="6"/>
  <c r="L5463" i="6"/>
  <c r="M5463" i="6"/>
  <c r="N5463" i="6"/>
  <c r="O5463" i="6"/>
  <c r="H5464" i="6"/>
  <c r="I5464" i="6"/>
  <c r="J5464" i="6"/>
  <c r="K5464" i="6"/>
  <c r="L5464" i="6"/>
  <c r="M5464" i="6"/>
  <c r="N5464" i="6"/>
  <c r="O5464" i="6"/>
  <c r="H5465" i="6"/>
  <c r="I5465" i="6"/>
  <c r="J5465" i="6"/>
  <c r="K5465" i="6"/>
  <c r="L5465" i="6"/>
  <c r="M5465" i="6"/>
  <c r="N5465" i="6"/>
  <c r="O5465" i="6"/>
  <c r="H5466" i="6"/>
  <c r="I5466" i="6"/>
  <c r="J5466" i="6"/>
  <c r="K5466" i="6"/>
  <c r="L5466" i="6"/>
  <c r="M5466" i="6"/>
  <c r="N5466" i="6"/>
  <c r="O5466" i="6"/>
  <c r="H5467" i="6"/>
  <c r="I5467" i="6"/>
  <c r="J5467" i="6"/>
  <c r="K5467" i="6"/>
  <c r="L5467" i="6"/>
  <c r="M5467" i="6"/>
  <c r="N5467" i="6"/>
  <c r="O5467" i="6"/>
  <c r="H5468" i="6"/>
  <c r="I5468" i="6"/>
  <c r="J5468" i="6"/>
  <c r="K5468" i="6"/>
  <c r="L5468" i="6"/>
  <c r="M5468" i="6"/>
  <c r="N5468" i="6"/>
  <c r="O5468" i="6"/>
  <c r="H5469" i="6"/>
  <c r="I5469" i="6"/>
  <c r="J5469" i="6"/>
  <c r="K5469" i="6"/>
  <c r="L5469" i="6"/>
  <c r="M5469" i="6"/>
  <c r="N5469" i="6"/>
  <c r="O5469" i="6"/>
  <c r="H5470" i="6"/>
  <c r="I5470" i="6"/>
  <c r="J5470" i="6"/>
  <c r="K5470" i="6"/>
  <c r="L5470" i="6"/>
  <c r="M5470" i="6"/>
  <c r="N5470" i="6"/>
  <c r="O5470" i="6"/>
  <c r="H5471" i="6"/>
  <c r="I5471" i="6"/>
  <c r="J5471" i="6"/>
  <c r="K5471" i="6"/>
  <c r="L5471" i="6"/>
  <c r="M5471" i="6"/>
  <c r="N5471" i="6"/>
  <c r="O5471" i="6"/>
  <c r="H5472" i="6"/>
  <c r="I5472" i="6"/>
  <c r="J5472" i="6"/>
  <c r="K5472" i="6"/>
  <c r="L5472" i="6"/>
  <c r="M5472" i="6"/>
  <c r="N5472" i="6"/>
  <c r="O5472" i="6"/>
  <c r="H5473" i="6"/>
  <c r="I5473" i="6"/>
  <c r="J5473" i="6"/>
  <c r="K5473" i="6"/>
  <c r="L5473" i="6"/>
  <c r="M5473" i="6"/>
  <c r="N5473" i="6"/>
  <c r="O5473" i="6"/>
  <c r="H5474" i="6"/>
  <c r="I5474" i="6"/>
  <c r="J5474" i="6"/>
  <c r="K5474" i="6"/>
  <c r="L5474" i="6"/>
  <c r="M5474" i="6"/>
  <c r="N5474" i="6"/>
  <c r="O5474" i="6"/>
  <c r="H5475" i="6"/>
  <c r="I5475" i="6"/>
  <c r="J5475" i="6"/>
  <c r="K5475" i="6"/>
  <c r="L5475" i="6"/>
  <c r="M5475" i="6"/>
  <c r="N5475" i="6"/>
  <c r="O5475" i="6"/>
  <c r="H5476" i="6"/>
  <c r="I5476" i="6"/>
  <c r="J5476" i="6"/>
  <c r="K5476" i="6"/>
  <c r="L5476" i="6"/>
  <c r="M5476" i="6"/>
  <c r="N5476" i="6"/>
  <c r="O5476" i="6"/>
  <c r="H5477" i="6"/>
  <c r="I5477" i="6"/>
  <c r="J5477" i="6"/>
  <c r="K5477" i="6"/>
  <c r="L5477" i="6"/>
  <c r="M5477" i="6"/>
  <c r="N5477" i="6"/>
  <c r="O5477" i="6"/>
  <c r="H5478" i="6"/>
  <c r="I5478" i="6"/>
  <c r="J5478" i="6"/>
  <c r="K5478" i="6"/>
  <c r="L5478" i="6"/>
  <c r="M5478" i="6"/>
  <c r="N5478" i="6"/>
  <c r="O5478" i="6"/>
  <c r="H5479" i="6"/>
  <c r="I5479" i="6"/>
  <c r="J5479" i="6"/>
  <c r="K5479" i="6"/>
  <c r="L5479" i="6"/>
  <c r="M5479" i="6"/>
  <c r="N5479" i="6"/>
  <c r="O5479" i="6"/>
  <c r="H5480" i="6"/>
  <c r="I5480" i="6"/>
  <c r="J5480" i="6"/>
  <c r="K5480" i="6"/>
  <c r="L5480" i="6"/>
  <c r="M5480" i="6"/>
  <c r="N5480" i="6"/>
  <c r="O5480" i="6"/>
  <c r="H5481" i="6"/>
  <c r="I5481" i="6"/>
  <c r="J5481" i="6"/>
  <c r="K5481" i="6"/>
  <c r="L5481" i="6"/>
  <c r="M5481" i="6"/>
  <c r="N5481" i="6"/>
  <c r="O5481" i="6"/>
  <c r="H5482" i="6"/>
  <c r="I5482" i="6"/>
  <c r="J5482" i="6"/>
  <c r="K5482" i="6"/>
  <c r="L5482" i="6"/>
  <c r="M5482" i="6"/>
  <c r="N5482" i="6"/>
  <c r="O5482" i="6"/>
  <c r="H5483" i="6"/>
  <c r="I5483" i="6"/>
  <c r="J5483" i="6"/>
  <c r="K5483" i="6"/>
  <c r="L5483" i="6"/>
  <c r="M5483" i="6"/>
  <c r="N5483" i="6"/>
  <c r="O5483" i="6"/>
  <c r="H5484" i="6"/>
  <c r="I5484" i="6"/>
  <c r="J5484" i="6"/>
  <c r="K5484" i="6"/>
  <c r="L5484" i="6"/>
  <c r="M5484" i="6"/>
  <c r="N5484" i="6"/>
  <c r="O5484" i="6"/>
  <c r="H5485" i="6"/>
  <c r="I5485" i="6"/>
  <c r="J5485" i="6"/>
  <c r="K5485" i="6"/>
  <c r="L5485" i="6"/>
  <c r="M5485" i="6"/>
  <c r="N5485" i="6"/>
  <c r="O5485" i="6"/>
  <c r="H5486" i="6"/>
  <c r="I5486" i="6"/>
  <c r="J5486" i="6"/>
  <c r="K5486" i="6"/>
  <c r="L5486" i="6"/>
  <c r="M5486" i="6"/>
  <c r="N5486" i="6"/>
  <c r="O5486" i="6"/>
  <c r="H5487" i="6"/>
  <c r="I5487" i="6"/>
  <c r="J5487" i="6"/>
  <c r="K5487" i="6"/>
  <c r="L5487" i="6"/>
  <c r="M5487" i="6"/>
  <c r="N5487" i="6"/>
  <c r="O5487" i="6"/>
  <c r="H5488" i="6"/>
  <c r="I5488" i="6"/>
  <c r="J5488" i="6"/>
  <c r="K5488" i="6"/>
  <c r="L5488" i="6"/>
  <c r="M5488" i="6"/>
  <c r="N5488" i="6"/>
  <c r="O5488" i="6"/>
  <c r="H5489" i="6"/>
  <c r="I5489" i="6"/>
  <c r="J5489" i="6"/>
  <c r="K5489" i="6"/>
  <c r="L5489" i="6"/>
  <c r="M5489" i="6"/>
  <c r="N5489" i="6"/>
  <c r="O5489" i="6"/>
  <c r="H5490" i="6"/>
  <c r="I5490" i="6"/>
  <c r="J5490" i="6"/>
  <c r="K5490" i="6"/>
  <c r="L5490" i="6"/>
  <c r="M5490" i="6"/>
  <c r="N5490" i="6"/>
  <c r="O5490" i="6"/>
  <c r="H5491" i="6"/>
  <c r="I5491" i="6"/>
  <c r="J5491" i="6"/>
  <c r="K5491" i="6"/>
  <c r="L5491" i="6"/>
  <c r="M5491" i="6"/>
  <c r="N5491" i="6"/>
  <c r="O5491" i="6"/>
  <c r="H5492" i="6"/>
  <c r="I5492" i="6"/>
  <c r="J5492" i="6"/>
  <c r="K5492" i="6"/>
  <c r="L5492" i="6"/>
  <c r="M5492" i="6"/>
  <c r="N5492" i="6"/>
  <c r="O5492" i="6"/>
  <c r="H5493" i="6"/>
  <c r="I5493" i="6"/>
  <c r="J5493" i="6"/>
  <c r="K5493" i="6"/>
  <c r="L5493" i="6"/>
  <c r="M5493" i="6"/>
  <c r="N5493" i="6"/>
  <c r="O5493" i="6"/>
  <c r="H5494" i="6"/>
  <c r="I5494" i="6"/>
  <c r="J5494" i="6"/>
  <c r="K5494" i="6"/>
  <c r="L5494" i="6"/>
  <c r="M5494" i="6"/>
  <c r="N5494" i="6"/>
  <c r="O5494" i="6"/>
  <c r="H5495" i="6"/>
  <c r="I5495" i="6"/>
  <c r="J5495" i="6"/>
  <c r="K5495" i="6"/>
  <c r="L5495" i="6"/>
  <c r="M5495" i="6"/>
  <c r="N5495" i="6"/>
  <c r="O5495" i="6"/>
  <c r="H5496" i="6"/>
  <c r="I5496" i="6"/>
  <c r="J5496" i="6"/>
  <c r="K5496" i="6"/>
  <c r="L5496" i="6"/>
  <c r="M5496" i="6"/>
  <c r="N5496" i="6"/>
  <c r="O5496" i="6"/>
  <c r="H5497" i="6"/>
  <c r="I5497" i="6"/>
  <c r="J5497" i="6"/>
  <c r="K5497" i="6"/>
  <c r="L5497" i="6"/>
  <c r="M5497" i="6"/>
  <c r="N5497" i="6"/>
  <c r="O5497" i="6"/>
  <c r="H5498" i="6"/>
  <c r="I5498" i="6"/>
  <c r="J5498" i="6"/>
  <c r="K5498" i="6"/>
  <c r="L5498" i="6"/>
  <c r="M5498" i="6"/>
  <c r="N5498" i="6"/>
  <c r="O5498" i="6"/>
  <c r="H5499" i="6"/>
  <c r="I5499" i="6"/>
  <c r="J5499" i="6"/>
  <c r="K5499" i="6"/>
  <c r="L5499" i="6"/>
  <c r="M5499" i="6"/>
  <c r="N5499" i="6"/>
  <c r="O5499" i="6"/>
  <c r="H5500" i="6"/>
  <c r="I5500" i="6"/>
  <c r="J5500" i="6"/>
  <c r="K5500" i="6"/>
  <c r="L5500" i="6"/>
  <c r="M5500" i="6"/>
  <c r="N5500" i="6"/>
  <c r="O5500" i="6"/>
  <c r="H5501" i="6"/>
  <c r="I5501" i="6"/>
  <c r="J5501" i="6"/>
  <c r="K5501" i="6"/>
  <c r="L5501" i="6"/>
  <c r="M5501" i="6"/>
  <c r="N5501" i="6"/>
  <c r="O5501" i="6"/>
  <c r="H5502" i="6"/>
  <c r="I5502" i="6"/>
  <c r="J5502" i="6"/>
  <c r="K5502" i="6"/>
  <c r="L5502" i="6"/>
  <c r="M5502" i="6"/>
  <c r="N5502" i="6"/>
  <c r="O5502" i="6"/>
  <c r="H5503" i="6"/>
  <c r="I5503" i="6"/>
  <c r="J5503" i="6"/>
  <c r="K5503" i="6"/>
  <c r="L5503" i="6"/>
  <c r="M5503" i="6"/>
  <c r="N5503" i="6"/>
  <c r="O5503" i="6"/>
  <c r="H5504" i="6"/>
  <c r="I5504" i="6"/>
  <c r="J5504" i="6"/>
  <c r="K5504" i="6"/>
  <c r="L5504" i="6"/>
  <c r="M5504" i="6"/>
  <c r="N5504" i="6"/>
  <c r="O5504" i="6"/>
  <c r="H5505" i="6"/>
  <c r="I5505" i="6"/>
  <c r="J5505" i="6"/>
  <c r="K5505" i="6"/>
  <c r="L5505" i="6"/>
  <c r="M5505" i="6"/>
  <c r="N5505" i="6"/>
  <c r="O5505" i="6"/>
  <c r="H5506" i="6"/>
  <c r="I5506" i="6"/>
  <c r="J5506" i="6"/>
  <c r="K5506" i="6"/>
  <c r="L5506" i="6"/>
  <c r="M5506" i="6"/>
  <c r="N5506" i="6"/>
  <c r="O5506" i="6"/>
  <c r="H5507" i="6"/>
  <c r="I5507" i="6"/>
  <c r="J5507" i="6"/>
  <c r="K5507" i="6"/>
  <c r="L5507" i="6"/>
  <c r="M5507" i="6"/>
  <c r="N5507" i="6"/>
  <c r="O5507" i="6"/>
  <c r="H5508" i="6"/>
  <c r="I5508" i="6"/>
  <c r="J5508" i="6"/>
  <c r="K5508" i="6"/>
  <c r="L5508" i="6"/>
  <c r="M5508" i="6"/>
  <c r="N5508" i="6"/>
  <c r="O5508" i="6"/>
  <c r="H5509" i="6"/>
  <c r="I5509" i="6"/>
  <c r="J5509" i="6"/>
  <c r="K5509" i="6"/>
  <c r="L5509" i="6"/>
  <c r="M5509" i="6"/>
  <c r="N5509" i="6"/>
  <c r="O5509" i="6"/>
  <c r="H5510" i="6"/>
  <c r="I5510" i="6"/>
  <c r="J5510" i="6"/>
  <c r="K5510" i="6"/>
  <c r="L5510" i="6"/>
  <c r="M5510" i="6"/>
  <c r="N5510" i="6"/>
  <c r="O5510" i="6"/>
  <c r="H5511" i="6"/>
  <c r="I5511" i="6"/>
  <c r="J5511" i="6"/>
  <c r="K5511" i="6"/>
  <c r="L5511" i="6"/>
  <c r="M5511" i="6"/>
  <c r="N5511" i="6"/>
  <c r="O5511" i="6"/>
  <c r="H5512" i="6"/>
  <c r="I5512" i="6"/>
  <c r="J5512" i="6"/>
  <c r="K5512" i="6"/>
  <c r="L5512" i="6"/>
  <c r="M5512" i="6"/>
  <c r="N5512" i="6"/>
  <c r="O5512" i="6"/>
  <c r="H5513" i="6"/>
  <c r="I5513" i="6"/>
  <c r="J5513" i="6"/>
  <c r="K5513" i="6"/>
  <c r="L5513" i="6"/>
  <c r="M5513" i="6"/>
  <c r="N5513" i="6"/>
  <c r="O5513" i="6"/>
  <c r="H5514" i="6"/>
  <c r="I5514" i="6"/>
  <c r="J5514" i="6"/>
  <c r="K5514" i="6"/>
  <c r="L5514" i="6"/>
  <c r="M5514" i="6"/>
  <c r="N5514" i="6"/>
  <c r="O5514" i="6"/>
  <c r="H5515" i="6"/>
  <c r="I5515" i="6"/>
  <c r="J5515" i="6"/>
  <c r="K5515" i="6"/>
  <c r="L5515" i="6"/>
  <c r="M5515" i="6"/>
  <c r="N5515" i="6"/>
  <c r="O5515" i="6"/>
  <c r="H5516" i="6"/>
  <c r="I5516" i="6"/>
  <c r="J5516" i="6"/>
  <c r="K5516" i="6"/>
  <c r="L5516" i="6"/>
  <c r="M5516" i="6"/>
  <c r="N5516" i="6"/>
  <c r="O5516" i="6"/>
  <c r="H5517" i="6"/>
  <c r="I5517" i="6"/>
  <c r="J5517" i="6"/>
  <c r="K5517" i="6"/>
  <c r="L5517" i="6"/>
  <c r="M5517" i="6"/>
  <c r="N5517" i="6"/>
  <c r="O5517" i="6"/>
  <c r="H5518" i="6"/>
  <c r="I5518" i="6"/>
  <c r="J5518" i="6"/>
  <c r="K5518" i="6"/>
  <c r="L5518" i="6"/>
  <c r="M5518" i="6"/>
  <c r="N5518" i="6"/>
  <c r="O5518" i="6"/>
  <c r="H5519" i="6"/>
  <c r="I5519" i="6"/>
  <c r="J5519" i="6"/>
  <c r="K5519" i="6"/>
  <c r="L5519" i="6"/>
  <c r="M5519" i="6"/>
  <c r="N5519" i="6"/>
  <c r="O5519" i="6"/>
  <c r="H5520" i="6"/>
  <c r="I5520" i="6"/>
  <c r="J5520" i="6"/>
  <c r="K5520" i="6"/>
  <c r="L5520" i="6"/>
  <c r="M5520" i="6"/>
  <c r="N5520" i="6"/>
  <c r="O5520" i="6"/>
  <c r="H5521" i="6"/>
  <c r="I5521" i="6"/>
  <c r="J5521" i="6"/>
  <c r="K5521" i="6"/>
  <c r="L5521" i="6"/>
  <c r="M5521" i="6"/>
  <c r="N5521" i="6"/>
  <c r="O5521" i="6"/>
  <c r="H5522" i="6"/>
  <c r="I5522" i="6"/>
  <c r="J5522" i="6"/>
  <c r="K5522" i="6"/>
  <c r="L5522" i="6"/>
  <c r="M5522" i="6"/>
  <c r="N5522" i="6"/>
  <c r="O5522" i="6"/>
  <c r="H5523" i="6"/>
  <c r="I5523" i="6"/>
  <c r="J5523" i="6"/>
  <c r="K5523" i="6"/>
  <c r="L5523" i="6"/>
  <c r="M5523" i="6"/>
  <c r="N5523" i="6"/>
  <c r="O5523" i="6"/>
  <c r="H5524" i="6"/>
  <c r="I5524" i="6"/>
  <c r="J5524" i="6"/>
  <c r="K5524" i="6"/>
  <c r="L5524" i="6"/>
  <c r="M5524" i="6"/>
  <c r="N5524" i="6"/>
  <c r="O5524" i="6"/>
  <c r="H5525" i="6"/>
  <c r="I5525" i="6"/>
  <c r="J5525" i="6"/>
  <c r="K5525" i="6"/>
  <c r="L5525" i="6"/>
  <c r="M5525" i="6"/>
  <c r="N5525" i="6"/>
  <c r="O5525" i="6"/>
  <c r="H5526" i="6"/>
  <c r="I5526" i="6"/>
  <c r="J5526" i="6"/>
  <c r="K5526" i="6"/>
  <c r="L5526" i="6"/>
  <c r="M5526" i="6"/>
  <c r="N5526" i="6"/>
  <c r="O5526" i="6"/>
  <c r="H5527" i="6"/>
  <c r="I5527" i="6"/>
  <c r="J5527" i="6"/>
  <c r="K5527" i="6"/>
  <c r="L5527" i="6"/>
  <c r="M5527" i="6"/>
  <c r="N5527" i="6"/>
  <c r="O5527" i="6"/>
  <c r="H5528" i="6"/>
  <c r="I5528" i="6"/>
  <c r="J5528" i="6"/>
  <c r="K5528" i="6"/>
  <c r="L5528" i="6"/>
  <c r="M5528" i="6"/>
  <c r="N5528" i="6"/>
  <c r="O5528" i="6"/>
  <c r="H5529" i="6"/>
  <c r="I5529" i="6"/>
  <c r="J5529" i="6"/>
  <c r="K5529" i="6"/>
  <c r="L5529" i="6"/>
  <c r="M5529" i="6"/>
  <c r="N5529" i="6"/>
  <c r="O5529" i="6"/>
  <c r="H5530" i="6"/>
  <c r="I5530" i="6"/>
  <c r="J5530" i="6"/>
  <c r="K5530" i="6"/>
  <c r="L5530" i="6"/>
  <c r="M5530" i="6"/>
  <c r="N5530" i="6"/>
  <c r="O5530" i="6"/>
  <c r="H5531" i="6"/>
  <c r="I5531" i="6"/>
  <c r="J5531" i="6"/>
  <c r="K5531" i="6"/>
  <c r="L5531" i="6"/>
  <c r="M5531" i="6"/>
  <c r="N5531" i="6"/>
  <c r="O5531" i="6"/>
  <c r="H5532" i="6"/>
  <c r="I5532" i="6"/>
  <c r="J5532" i="6"/>
  <c r="K5532" i="6"/>
  <c r="L5532" i="6"/>
  <c r="M5532" i="6"/>
  <c r="N5532" i="6"/>
  <c r="O5532" i="6"/>
  <c r="H5533" i="6"/>
  <c r="I5533" i="6"/>
  <c r="J5533" i="6"/>
  <c r="K5533" i="6"/>
  <c r="L5533" i="6"/>
  <c r="M5533" i="6"/>
  <c r="N5533" i="6"/>
  <c r="O5533" i="6"/>
  <c r="H5534" i="6"/>
  <c r="I5534" i="6"/>
  <c r="J5534" i="6"/>
  <c r="K5534" i="6"/>
  <c r="L5534" i="6"/>
  <c r="M5534" i="6"/>
  <c r="N5534" i="6"/>
  <c r="O5534" i="6"/>
  <c r="H5535" i="6"/>
  <c r="I5535" i="6"/>
  <c r="J5535" i="6"/>
  <c r="K5535" i="6"/>
  <c r="L5535" i="6"/>
  <c r="M5535" i="6"/>
  <c r="N5535" i="6"/>
  <c r="O5535" i="6"/>
  <c r="H5536" i="6"/>
  <c r="I5536" i="6"/>
  <c r="J5536" i="6"/>
  <c r="K5536" i="6"/>
  <c r="L5536" i="6"/>
  <c r="M5536" i="6"/>
  <c r="N5536" i="6"/>
  <c r="O5536" i="6"/>
  <c r="H5537" i="6"/>
  <c r="I5537" i="6"/>
  <c r="J5537" i="6"/>
  <c r="K5537" i="6"/>
  <c r="L5537" i="6"/>
  <c r="M5537" i="6"/>
  <c r="N5537" i="6"/>
  <c r="O5537" i="6"/>
  <c r="H5538" i="6"/>
  <c r="I5538" i="6"/>
  <c r="J5538" i="6"/>
  <c r="K5538" i="6"/>
  <c r="L5538" i="6"/>
  <c r="M5538" i="6"/>
  <c r="N5538" i="6"/>
  <c r="O5538" i="6"/>
  <c r="H5539" i="6"/>
  <c r="I5539" i="6"/>
  <c r="J5539" i="6"/>
  <c r="K5539" i="6"/>
  <c r="L5539" i="6"/>
  <c r="M5539" i="6"/>
  <c r="N5539" i="6"/>
  <c r="O5539" i="6"/>
  <c r="H5540" i="6"/>
  <c r="I5540" i="6"/>
  <c r="J5540" i="6"/>
  <c r="K5540" i="6"/>
  <c r="L5540" i="6"/>
  <c r="M5540" i="6"/>
  <c r="N5540" i="6"/>
  <c r="O5540" i="6"/>
  <c r="H5541" i="6"/>
  <c r="I5541" i="6"/>
  <c r="J5541" i="6"/>
  <c r="K5541" i="6"/>
  <c r="L5541" i="6"/>
  <c r="M5541" i="6"/>
  <c r="N5541" i="6"/>
  <c r="O5541" i="6"/>
  <c r="H5542" i="6"/>
  <c r="I5542" i="6"/>
  <c r="J5542" i="6"/>
  <c r="K5542" i="6"/>
  <c r="L5542" i="6"/>
  <c r="M5542" i="6"/>
  <c r="N5542" i="6"/>
  <c r="O5542" i="6"/>
  <c r="H5543" i="6"/>
  <c r="I5543" i="6"/>
  <c r="J5543" i="6"/>
  <c r="K5543" i="6"/>
  <c r="L5543" i="6"/>
  <c r="M5543" i="6"/>
  <c r="N5543" i="6"/>
  <c r="O5543" i="6"/>
  <c r="H5544" i="6"/>
  <c r="I5544" i="6"/>
  <c r="J5544" i="6"/>
  <c r="K5544" i="6"/>
  <c r="L5544" i="6"/>
  <c r="M5544" i="6"/>
  <c r="N5544" i="6"/>
  <c r="O5544" i="6"/>
  <c r="H5545" i="6"/>
  <c r="I5545" i="6"/>
  <c r="J5545" i="6"/>
  <c r="K5545" i="6"/>
  <c r="L5545" i="6"/>
  <c r="M5545" i="6"/>
  <c r="N5545" i="6"/>
  <c r="O5545" i="6"/>
  <c r="H5546" i="6"/>
  <c r="I5546" i="6"/>
  <c r="J5546" i="6"/>
  <c r="K5546" i="6"/>
  <c r="L5546" i="6"/>
  <c r="M5546" i="6"/>
  <c r="N5546" i="6"/>
  <c r="O5546" i="6"/>
  <c r="H5547" i="6"/>
  <c r="I5547" i="6"/>
  <c r="J5547" i="6"/>
  <c r="K5547" i="6"/>
  <c r="L5547" i="6"/>
  <c r="M5547" i="6"/>
  <c r="N5547" i="6"/>
  <c r="O5547" i="6"/>
  <c r="H5548" i="6"/>
  <c r="I5548" i="6"/>
  <c r="J5548" i="6"/>
  <c r="K5548" i="6"/>
  <c r="L5548" i="6"/>
  <c r="M5548" i="6"/>
  <c r="N5548" i="6"/>
  <c r="O5548" i="6"/>
  <c r="H5549" i="6"/>
  <c r="I5549" i="6"/>
  <c r="J5549" i="6"/>
  <c r="K5549" i="6"/>
  <c r="L5549" i="6"/>
  <c r="M5549" i="6"/>
  <c r="N5549" i="6"/>
  <c r="O5549" i="6"/>
  <c r="H5550" i="6"/>
  <c r="I5550" i="6"/>
  <c r="J5550" i="6"/>
  <c r="K5550" i="6"/>
  <c r="L5550" i="6"/>
  <c r="M5550" i="6"/>
  <c r="N5550" i="6"/>
  <c r="O5550" i="6"/>
  <c r="H5551" i="6"/>
  <c r="I5551" i="6"/>
  <c r="J5551" i="6"/>
  <c r="K5551" i="6"/>
  <c r="L5551" i="6"/>
  <c r="M5551" i="6"/>
  <c r="N5551" i="6"/>
  <c r="O5551" i="6"/>
  <c r="H5552" i="6"/>
  <c r="I5552" i="6"/>
  <c r="J5552" i="6"/>
  <c r="K5552" i="6"/>
  <c r="L5552" i="6"/>
  <c r="M5552" i="6"/>
  <c r="N5552" i="6"/>
  <c r="O5552" i="6"/>
  <c r="H5553" i="6"/>
  <c r="I5553" i="6"/>
  <c r="J5553" i="6"/>
  <c r="K5553" i="6"/>
  <c r="L5553" i="6"/>
  <c r="M5553" i="6"/>
  <c r="N5553" i="6"/>
  <c r="O5553" i="6"/>
  <c r="H5554" i="6"/>
  <c r="I5554" i="6"/>
  <c r="J5554" i="6"/>
  <c r="K5554" i="6"/>
  <c r="L5554" i="6"/>
  <c r="M5554" i="6"/>
  <c r="N5554" i="6"/>
  <c r="O5554" i="6"/>
  <c r="H5555" i="6"/>
  <c r="I5555" i="6"/>
  <c r="J5555" i="6"/>
  <c r="K5555" i="6"/>
  <c r="L5555" i="6"/>
  <c r="M5555" i="6"/>
  <c r="N5555" i="6"/>
  <c r="O5555" i="6"/>
  <c r="H5556" i="6"/>
  <c r="I5556" i="6"/>
  <c r="J5556" i="6"/>
  <c r="K5556" i="6"/>
  <c r="L5556" i="6"/>
  <c r="M5556" i="6"/>
  <c r="N5556" i="6"/>
  <c r="O5556" i="6"/>
  <c r="H5557" i="6"/>
  <c r="I5557" i="6"/>
  <c r="J5557" i="6"/>
  <c r="K5557" i="6"/>
  <c r="L5557" i="6"/>
  <c r="M5557" i="6"/>
  <c r="N5557" i="6"/>
  <c r="O5557" i="6"/>
  <c r="H5558" i="6"/>
  <c r="I5558" i="6"/>
  <c r="J5558" i="6"/>
  <c r="K5558" i="6"/>
  <c r="L5558" i="6"/>
  <c r="M5558" i="6"/>
  <c r="N5558" i="6"/>
  <c r="O5558" i="6"/>
  <c r="H5559" i="6"/>
  <c r="I5559" i="6"/>
  <c r="J5559" i="6"/>
  <c r="K5559" i="6"/>
  <c r="L5559" i="6"/>
  <c r="M5559" i="6"/>
  <c r="N5559" i="6"/>
  <c r="O5559" i="6"/>
  <c r="H5560" i="6"/>
  <c r="I5560" i="6"/>
  <c r="J5560" i="6"/>
  <c r="K5560" i="6"/>
  <c r="L5560" i="6"/>
  <c r="M5560" i="6"/>
  <c r="N5560" i="6"/>
  <c r="O5560" i="6"/>
  <c r="H5561" i="6"/>
  <c r="I5561" i="6"/>
  <c r="J5561" i="6"/>
  <c r="K5561" i="6"/>
  <c r="L5561" i="6"/>
  <c r="M5561" i="6"/>
  <c r="N5561" i="6"/>
  <c r="O5561" i="6"/>
  <c r="H5562" i="6"/>
  <c r="I5562" i="6"/>
  <c r="J5562" i="6"/>
  <c r="K5562" i="6"/>
  <c r="L5562" i="6"/>
  <c r="M5562" i="6"/>
  <c r="N5562" i="6"/>
  <c r="O5562" i="6"/>
  <c r="H5563" i="6"/>
  <c r="I5563" i="6"/>
  <c r="J5563" i="6"/>
  <c r="K5563" i="6"/>
  <c r="L5563" i="6"/>
  <c r="M5563" i="6"/>
  <c r="N5563" i="6"/>
  <c r="O5563" i="6"/>
  <c r="H5564" i="6"/>
  <c r="I5564" i="6"/>
  <c r="J5564" i="6"/>
  <c r="K5564" i="6"/>
  <c r="L5564" i="6"/>
  <c r="M5564" i="6"/>
  <c r="N5564" i="6"/>
  <c r="O5564" i="6"/>
  <c r="H5565" i="6"/>
  <c r="I5565" i="6"/>
  <c r="J5565" i="6"/>
  <c r="K5565" i="6"/>
  <c r="L5565" i="6"/>
  <c r="M5565" i="6"/>
  <c r="N5565" i="6"/>
  <c r="O5565" i="6"/>
  <c r="H5566" i="6"/>
  <c r="I5566" i="6"/>
  <c r="J5566" i="6"/>
  <c r="K5566" i="6"/>
  <c r="L5566" i="6"/>
  <c r="M5566" i="6"/>
  <c r="N5566" i="6"/>
  <c r="O5566" i="6"/>
  <c r="H5567" i="6"/>
  <c r="I5567" i="6"/>
  <c r="J5567" i="6"/>
  <c r="K5567" i="6"/>
  <c r="L5567" i="6"/>
  <c r="M5567" i="6"/>
  <c r="N5567" i="6"/>
  <c r="O5567" i="6"/>
  <c r="H5568" i="6"/>
  <c r="I5568" i="6"/>
  <c r="J5568" i="6"/>
  <c r="K5568" i="6"/>
  <c r="L5568" i="6"/>
  <c r="M5568" i="6"/>
  <c r="N5568" i="6"/>
  <c r="O5568" i="6"/>
  <c r="H5569" i="6"/>
  <c r="I5569" i="6"/>
  <c r="J5569" i="6"/>
  <c r="K5569" i="6"/>
  <c r="L5569" i="6"/>
  <c r="M5569" i="6"/>
  <c r="N5569" i="6"/>
  <c r="O5569" i="6"/>
  <c r="H5570" i="6"/>
  <c r="I5570" i="6"/>
  <c r="J5570" i="6"/>
  <c r="K5570" i="6"/>
  <c r="L5570" i="6"/>
  <c r="M5570" i="6"/>
  <c r="N5570" i="6"/>
  <c r="O5570" i="6"/>
  <c r="H5571" i="6"/>
  <c r="I5571" i="6"/>
  <c r="J5571" i="6"/>
  <c r="K5571" i="6"/>
  <c r="L5571" i="6"/>
  <c r="M5571" i="6"/>
  <c r="N5571" i="6"/>
  <c r="O5571" i="6"/>
  <c r="H5572" i="6"/>
  <c r="I5572" i="6"/>
  <c r="J5572" i="6"/>
  <c r="K5572" i="6"/>
  <c r="L5572" i="6"/>
  <c r="M5572" i="6"/>
  <c r="N5572" i="6"/>
  <c r="O5572" i="6"/>
  <c r="H5573" i="6"/>
  <c r="I5573" i="6"/>
  <c r="J5573" i="6"/>
  <c r="K5573" i="6"/>
  <c r="L5573" i="6"/>
  <c r="M5573" i="6"/>
  <c r="N5573" i="6"/>
  <c r="O5573" i="6"/>
  <c r="H5574" i="6"/>
  <c r="I5574" i="6"/>
  <c r="J5574" i="6"/>
  <c r="K5574" i="6"/>
  <c r="L5574" i="6"/>
  <c r="M5574" i="6"/>
  <c r="N5574" i="6"/>
  <c r="O5574" i="6"/>
  <c r="H5575" i="6"/>
  <c r="I5575" i="6"/>
  <c r="J5575" i="6"/>
  <c r="K5575" i="6"/>
  <c r="L5575" i="6"/>
  <c r="M5575" i="6"/>
  <c r="N5575" i="6"/>
  <c r="O5575" i="6"/>
  <c r="H5576" i="6"/>
  <c r="I5576" i="6"/>
  <c r="J5576" i="6"/>
  <c r="K5576" i="6"/>
  <c r="L5576" i="6"/>
  <c r="M5576" i="6"/>
  <c r="N5576" i="6"/>
  <c r="O5576" i="6"/>
  <c r="H5577" i="6"/>
  <c r="I5577" i="6"/>
  <c r="J5577" i="6"/>
  <c r="K5577" i="6"/>
  <c r="L5577" i="6"/>
  <c r="M5577" i="6"/>
  <c r="N5577" i="6"/>
  <c r="O5577" i="6"/>
  <c r="H5578" i="6"/>
  <c r="I5578" i="6"/>
  <c r="J5578" i="6"/>
  <c r="K5578" i="6"/>
  <c r="L5578" i="6"/>
  <c r="M5578" i="6"/>
  <c r="N5578" i="6"/>
  <c r="O5578" i="6"/>
  <c r="H5579" i="6"/>
  <c r="I5579" i="6"/>
  <c r="J5579" i="6"/>
  <c r="K5579" i="6"/>
  <c r="L5579" i="6"/>
  <c r="M5579" i="6"/>
  <c r="N5579" i="6"/>
  <c r="O5579" i="6"/>
  <c r="H5580" i="6"/>
  <c r="I5580" i="6"/>
  <c r="J5580" i="6"/>
  <c r="K5580" i="6"/>
  <c r="L5580" i="6"/>
  <c r="M5580" i="6"/>
  <c r="N5580" i="6"/>
  <c r="O5580" i="6"/>
  <c r="H5581" i="6"/>
  <c r="I5581" i="6"/>
  <c r="J5581" i="6"/>
  <c r="K5581" i="6"/>
  <c r="L5581" i="6"/>
  <c r="M5581" i="6"/>
  <c r="N5581" i="6"/>
  <c r="O5581" i="6"/>
  <c r="H5582" i="6"/>
  <c r="I5582" i="6"/>
  <c r="J5582" i="6"/>
  <c r="K5582" i="6"/>
  <c r="L5582" i="6"/>
  <c r="M5582" i="6"/>
  <c r="N5582" i="6"/>
  <c r="O5582" i="6"/>
  <c r="H5583" i="6"/>
  <c r="I5583" i="6"/>
  <c r="J5583" i="6"/>
  <c r="K5583" i="6"/>
  <c r="L5583" i="6"/>
  <c r="M5583" i="6"/>
  <c r="N5583" i="6"/>
  <c r="O5583" i="6"/>
  <c r="H5584" i="6"/>
  <c r="I5584" i="6"/>
  <c r="J5584" i="6"/>
  <c r="K5584" i="6"/>
  <c r="L5584" i="6"/>
  <c r="M5584" i="6"/>
  <c r="N5584" i="6"/>
  <c r="O5584" i="6"/>
  <c r="H5585" i="6"/>
  <c r="I5585" i="6"/>
  <c r="J5585" i="6"/>
  <c r="K5585" i="6"/>
  <c r="L5585" i="6"/>
  <c r="M5585" i="6"/>
  <c r="N5585" i="6"/>
  <c r="O5585" i="6"/>
  <c r="H5586" i="6"/>
  <c r="I5586" i="6"/>
  <c r="J5586" i="6"/>
  <c r="K5586" i="6"/>
  <c r="L5586" i="6"/>
  <c r="M5586" i="6"/>
  <c r="N5586" i="6"/>
  <c r="O5586" i="6"/>
  <c r="H5587" i="6"/>
  <c r="I5587" i="6"/>
  <c r="J5587" i="6"/>
  <c r="K5587" i="6"/>
  <c r="L5587" i="6"/>
  <c r="M5587" i="6"/>
  <c r="N5587" i="6"/>
  <c r="O5587" i="6"/>
  <c r="H5588" i="6"/>
  <c r="I5588" i="6"/>
  <c r="J5588" i="6"/>
  <c r="K5588" i="6"/>
  <c r="L5588" i="6"/>
  <c r="M5588" i="6"/>
  <c r="N5588" i="6"/>
  <c r="O5588" i="6"/>
  <c r="H5589" i="6"/>
  <c r="I5589" i="6"/>
  <c r="J5589" i="6"/>
  <c r="K5589" i="6"/>
  <c r="L5589" i="6"/>
  <c r="M5589" i="6"/>
  <c r="N5589" i="6"/>
  <c r="O5589" i="6"/>
  <c r="H5590" i="6"/>
  <c r="I5590" i="6"/>
  <c r="J5590" i="6"/>
  <c r="K5590" i="6"/>
  <c r="L5590" i="6"/>
  <c r="M5590" i="6"/>
  <c r="N5590" i="6"/>
  <c r="O5590" i="6"/>
  <c r="H5591" i="6"/>
  <c r="I5591" i="6"/>
  <c r="J5591" i="6"/>
  <c r="K5591" i="6"/>
  <c r="L5591" i="6"/>
  <c r="M5591" i="6"/>
  <c r="N5591" i="6"/>
  <c r="O5591" i="6"/>
  <c r="H5592" i="6"/>
  <c r="I5592" i="6"/>
  <c r="J5592" i="6"/>
  <c r="K5592" i="6"/>
  <c r="L5592" i="6"/>
  <c r="M5592" i="6"/>
  <c r="N5592" i="6"/>
  <c r="O5592" i="6"/>
  <c r="H5593" i="6"/>
  <c r="I5593" i="6"/>
  <c r="J5593" i="6"/>
  <c r="K5593" i="6"/>
  <c r="L5593" i="6"/>
  <c r="M5593" i="6"/>
  <c r="N5593" i="6"/>
  <c r="O5593" i="6"/>
  <c r="H5594" i="6"/>
  <c r="I5594" i="6"/>
  <c r="J5594" i="6"/>
  <c r="K5594" i="6"/>
  <c r="L5594" i="6"/>
  <c r="M5594" i="6"/>
  <c r="N5594" i="6"/>
  <c r="O5594" i="6"/>
  <c r="H5595" i="6"/>
  <c r="I5595" i="6"/>
  <c r="J5595" i="6"/>
  <c r="K5595" i="6"/>
  <c r="L5595" i="6"/>
  <c r="M5595" i="6"/>
  <c r="N5595" i="6"/>
  <c r="O5595" i="6"/>
  <c r="H5596" i="6"/>
  <c r="I5596" i="6"/>
  <c r="J5596" i="6"/>
  <c r="K5596" i="6"/>
  <c r="L5596" i="6"/>
  <c r="M5596" i="6"/>
  <c r="N5596" i="6"/>
  <c r="O5596" i="6"/>
  <c r="H5597" i="6"/>
  <c r="I5597" i="6"/>
  <c r="J5597" i="6"/>
  <c r="K5597" i="6"/>
  <c r="L5597" i="6"/>
  <c r="M5597" i="6"/>
  <c r="N5597" i="6"/>
  <c r="O5597" i="6"/>
  <c r="H5598" i="6"/>
  <c r="I5598" i="6"/>
  <c r="J5598" i="6"/>
  <c r="K5598" i="6"/>
  <c r="L5598" i="6"/>
  <c r="M5598" i="6"/>
  <c r="N5598" i="6"/>
  <c r="O5598" i="6"/>
  <c r="H5599" i="6"/>
  <c r="I5599" i="6"/>
  <c r="J5599" i="6"/>
  <c r="K5599" i="6"/>
  <c r="L5599" i="6"/>
  <c r="M5599" i="6"/>
  <c r="N5599" i="6"/>
  <c r="O5599" i="6"/>
  <c r="H5600" i="6"/>
  <c r="I5600" i="6"/>
  <c r="J5600" i="6"/>
  <c r="K5600" i="6"/>
  <c r="L5600" i="6"/>
  <c r="M5600" i="6"/>
  <c r="N5600" i="6"/>
  <c r="O5600" i="6"/>
  <c r="H5601" i="6"/>
  <c r="I5601" i="6"/>
  <c r="J5601" i="6"/>
  <c r="K5601" i="6"/>
  <c r="L5601" i="6"/>
  <c r="M5601" i="6"/>
  <c r="N5601" i="6"/>
  <c r="O5601" i="6"/>
  <c r="H5602" i="6"/>
  <c r="I5602" i="6"/>
  <c r="J5602" i="6"/>
  <c r="K5602" i="6"/>
  <c r="L5602" i="6"/>
  <c r="M5602" i="6"/>
  <c r="N5602" i="6"/>
  <c r="O5602" i="6"/>
  <c r="H5603" i="6"/>
  <c r="I5603" i="6"/>
  <c r="J5603" i="6"/>
  <c r="K5603" i="6"/>
  <c r="L5603" i="6"/>
  <c r="M5603" i="6"/>
  <c r="N5603" i="6"/>
  <c r="O5603" i="6"/>
  <c r="H5604" i="6"/>
  <c r="I5604" i="6"/>
  <c r="J5604" i="6"/>
  <c r="K5604" i="6"/>
  <c r="L5604" i="6"/>
  <c r="M5604" i="6"/>
  <c r="N5604" i="6"/>
  <c r="O5604" i="6"/>
  <c r="H5605" i="6"/>
  <c r="I5605" i="6"/>
  <c r="J5605" i="6"/>
  <c r="K5605" i="6"/>
  <c r="L5605" i="6"/>
  <c r="M5605" i="6"/>
  <c r="N5605" i="6"/>
  <c r="O5605" i="6"/>
  <c r="H5606" i="6"/>
  <c r="I5606" i="6"/>
  <c r="J5606" i="6"/>
  <c r="K5606" i="6"/>
  <c r="L5606" i="6"/>
  <c r="M5606" i="6"/>
  <c r="N5606" i="6"/>
  <c r="O5606" i="6"/>
  <c r="H5607" i="6"/>
  <c r="I5607" i="6"/>
  <c r="J5607" i="6"/>
  <c r="K5607" i="6"/>
  <c r="L5607" i="6"/>
  <c r="M5607" i="6"/>
  <c r="N5607" i="6"/>
  <c r="O5607" i="6"/>
  <c r="H5608" i="6"/>
  <c r="I5608" i="6"/>
  <c r="J5608" i="6"/>
  <c r="K5608" i="6"/>
  <c r="L5608" i="6"/>
  <c r="M5608" i="6"/>
  <c r="N5608" i="6"/>
  <c r="O5608" i="6"/>
  <c r="H5609" i="6"/>
  <c r="I5609" i="6"/>
  <c r="J5609" i="6"/>
  <c r="K5609" i="6"/>
  <c r="L5609" i="6"/>
  <c r="M5609" i="6"/>
  <c r="N5609" i="6"/>
  <c r="O5609" i="6"/>
  <c r="H5610" i="6"/>
  <c r="I5610" i="6"/>
  <c r="J5610" i="6"/>
  <c r="K5610" i="6"/>
  <c r="L5610" i="6"/>
  <c r="M5610" i="6"/>
  <c r="N5610" i="6"/>
  <c r="O5610" i="6"/>
  <c r="H5611" i="6"/>
  <c r="I5611" i="6"/>
  <c r="J5611" i="6"/>
  <c r="K5611" i="6"/>
  <c r="L5611" i="6"/>
  <c r="M5611" i="6"/>
  <c r="N5611" i="6"/>
  <c r="O5611" i="6"/>
  <c r="H5612" i="6"/>
  <c r="I5612" i="6"/>
  <c r="J5612" i="6"/>
  <c r="K5612" i="6"/>
  <c r="L5612" i="6"/>
  <c r="M5612" i="6"/>
  <c r="N5612" i="6"/>
  <c r="O5612" i="6"/>
  <c r="H5613" i="6"/>
  <c r="I5613" i="6"/>
  <c r="J5613" i="6"/>
  <c r="K5613" i="6"/>
  <c r="L5613" i="6"/>
  <c r="M5613" i="6"/>
  <c r="N5613" i="6"/>
  <c r="O5613" i="6"/>
  <c r="H5614" i="6"/>
  <c r="I5614" i="6"/>
  <c r="J5614" i="6"/>
  <c r="K5614" i="6"/>
  <c r="L5614" i="6"/>
  <c r="M5614" i="6"/>
  <c r="N5614" i="6"/>
  <c r="O5614" i="6"/>
  <c r="H5615" i="6"/>
  <c r="I5615" i="6"/>
  <c r="J5615" i="6"/>
  <c r="K5615" i="6"/>
  <c r="L5615" i="6"/>
  <c r="M5615" i="6"/>
  <c r="N5615" i="6"/>
  <c r="O5615" i="6"/>
  <c r="H5616" i="6"/>
  <c r="I5616" i="6"/>
  <c r="J5616" i="6"/>
  <c r="K5616" i="6"/>
  <c r="L5616" i="6"/>
  <c r="M5616" i="6"/>
  <c r="N5616" i="6"/>
  <c r="O5616" i="6"/>
  <c r="H5617" i="6"/>
  <c r="I5617" i="6"/>
  <c r="J5617" i="6"/>
  <c r="K5617" i="6"/>
  <c r="L5617" i="6"/>
  <c r="M5617" i="6"/>
  <c r="N5617" i="6"/>
  <c r="O5617" i="6"/>
  <c r="H5618" i="6"/>
  <c r="I5618" i="6"/>
  <c r="J5618" i="6"/>
  <c r="K5618" i="6"/>
  <c r="L5618" i="6"/>
  <c r="M5618" i="6"/>
  <c r="N5618" i="6"/>
  <c r="O5618" i="6"/>
  <c r="H5619" i="6"/>
  <c r="I5619" i="6"/>
  <c r="J5619" i="6"/>
  <c r="K5619" i="6"/>
  <c r="L5619" i="6"/>
  <c r="M5619" i="6"/>
  <c r="N5619" i="6"/>
  <c r="O5619" i="6"/>
  <c r="H5620" i="6"/>
  <c r="I5620" i="6"/>
  <c r="J5620" i="6"/>
  <c r="K5620" i="6"/>
  <c r="L5620" i="6"/>
  <c r="M5620" i="6"/>
  <c r="N5620" i="6"/>
  <c r="O5620" i="6"/>
  <c r="H5621" i="6"/>
  <c r="I5621" i="6"/>
  <c r="J5621" i="6"/>
  <c r="K5621" i="6"/>
  <c r="L5621" i="6"/>
  <c r="M5621" i="6"/>
  <c r="N5621" i="6"/>
  <c r="O5621" i="6"/>
  <c r="H5622" i="6"/>
  <c r="I5622" i="6"/>
  <c r="J5622" i="6"/>
  <c r="K5622" i="6"/>
  <c r="L5622" i="6"/>
  <c r="M5622" i="6"/>
  <c r="N5622" i="6"/>
  <c r="O5622" i="6"/>
  <c r="H5623" i="6"/>
  <c r="I5623" i="6"/>
  <c r="J5623" i="6"/>
  <c r="K5623" i="6"/>
  <c r="L5623" i="6"/>
  <c r="M5623" i="6"/>
  <c r="N5623" i="6"/>
  <c r="O5623" i="6"/>
  <c r="H5624" i="6"/>
  <c r="I5624" i="6"/>
  <c r="J5624" i="6"/>
  <c r="K5624" i="6"/>
  <c r="L5624" i="6"/>
  <c r="M5624" i="6"/>
  <c r="N5624" i="6"/>
  <c r="O5624" i="6"/>
  <c r="H5625" i="6"/>
  <c r="I5625" i="6"/>
  <c r="J5625" i="6"/>
  <c r="K5625" i="6"/>
  <c r="L5625" i="6"/>
  <c r="M5625" i="6"/>
  <c r="N5625" i="6"/>
  <c r="O5625" i="6"/>
  <c r="H5626" i="6"/>
  <c r="I5626" i="6"/>
  <c r="J5626" i="6"/>
  <c r="K5626" i="6"/>
  <c r="L5626" i="6"/>
  <c r="M5626" i="6"/>
  <c r="N5626" i="6"/>
  <c r="O5626" i="6"/>
  <c r="H5627" i="6"/>
  <c r="I5627" i="6"/>
  <c r="J5627" i="6"/>
  <c r="K5627" i="6"/>
  <c r="L5627" i="6"/>
  <c r="M5627" i="6"/>
  <c r="N5627" i="6"/>
  <c r="O5627" i="6"/>
  <c r="H5628" i="6"/>
  <c r="I5628" i="6"/>
  <c r="J5628" i="6"/>
  <c r="K5628" i="6"/>
  <c r="L5628" i="6"/>
  <c r="M5628" i="6"/>
  <c r="N5628" i="6"/>
  <c r="O5628" i="6"/>
  <c r="H5629" i="6"/>
  <c r="I5629" i="6"/>
  <c r="J5629" i="6"/>
  <c r="K5629" i="6"/>
  <c r="L5629" i="6"/>
  <c r="M5629" i="6"/>
  <c r="N5629" i="6"/>
  <c r="O5629" i="6"/>
  <c r="H5630" i="6"/>
  <c r="I5630" i="6"/>
  <c r="J5630" i="6"/>
  <c r="K5630" i="6"/>
  <c r="L5630" i="6"/>
  <c r="M5630" i="6"/>
  <c r="N5630" i="6"/>
  <c r="O5630" i="6"/>
  <c r="H5631" i="6"/>
  <c r="I5631" i="6"/>
  <c r="J5631" i="6"/>
  <c r="K5631" i="6"/>
  <c r="L5631" i="6"/>
  <c r="M5631" i="6"/>
  <c r="N5631" i="6"/>
  <c r="O5631" i="6"/>
  <c r="H5632" i="6"/>
  <c r="I5632" i="6"/>
  <c r="J5632" i="6"/>
  <c r="K5632" i="6"/>
  <c r="L5632" i="6"/>
  <c r="M5632" i="6"/>
  <c r="N5632" i="6"/>
  <c r="O5632" i="6"/>
  <c r="H5633" i="6"/>
  <c r="I5633" i="6"/>
  <c r="J5633" i="6"/>
  <c r="K5633" i="6"/>
  <c r="L5633" i="6"/>
  <c r="M5633" i="6"/>
  <c r="N5633" i="6"/>
  <c r="O5633" i="6"/>
  <c r="H5634" i="6"/>
  <c r="I5634" i="6"/>
  <c r="J5634" i="6"/>
  <c r="K5634" i="6"/>
  <c r="L5634" i="6"/>
  <c r="M5634" i="6"/>
  <c r="N5634" i="6"/>
  <c r="O5634" i="6"/>
  <c r="H5635" i="6"/>
  <c r="I5635" i="6"/>
  <c r="J5635" i="6"/>
  <c r="K5635" i="6"/>
  <c r="L5635" i="6"/>
  <c r="M5635" i="6"/>
  <c r="N5635" i="6"/>
  <c r="O5635" i="6"/>
  <c r="H5636" i="6"/>
  <c r="I5636" i="6"/>
  <c r="J5636" i="6"/>
  <c r="K5636" i="6"/>
  <c r="L5636" i="6"/>
  <c r="M5636" i="6"/>
  <c r="N5636" i="6"/>
  <c r="O5636" i="6"/>
  <c r="H5637" i="6"/>
  <c r="I5637" i="6"/>
  <c r="J5637" i="6"/>
  <c r="K5637" i="6"/>
  <c r="L5637" i="6"/>
  <c r="M5637" i="6"/>
  <c r="N5637" i="6"/>
  <c r="O5637" i="6"/>
  <c r="H5638" i="6"/>
  <c r="I5638" i="6"/>
  <c r="J5638" i="6"/>
  <c r="K5638" i="6"/>
  <c r="L5638" i="6"/>
  <c r="M5638" i="6"/>
  <c r="N5638" i="6"/>
  <c r="O5638" i="6"/>
  <c r="H5639" i="6"/>
  <c r="I5639" i="6"/>
  <c r="J5639" i="6"/>
  <c r="K5639" i="6"/>
  <c r="L5639" i="6"/>
  <c r="M5639" i="6"/>
  <c r="N5639" i="6"/>
  <c r="O5639" i="6"/>
  <c r="H5640" i="6"/>
  <c r="I5640" i="6"/>
  <c r="J5640" i="6"/>
  <c r="K5640" i="6"/>
  <c r="L5640" i="6"/>
  <c r="M5640" i="6"/>
  <c r="N5640" i="6"/>
  <c r="O5640" i="6"/>
  <c r="H5641" i="6"/>
  <c r="I5641" i="6"/>
  <c r="J5641" i="6"/>
  <c r="K5641" i="6"/>
  <c r="L5641" i="6"/>
  <c r="M5641" i="6"/>
  <c r="N5641" i="6"/>
  <c r="O5641" i="6"/>
  <c r="H5642" i="6"/>
  <c r="I5642" i="6"/>
  <c r="J5642" i="6"/>
  <c r="K5642" i="6"/>
  <c r="L5642" i="6"/>
  <c r="M5642" i="6"/>
  <c r="N5642" i="6"/>
  <c r="O5642" i="6"/>
  <c r="H5643" i="6"/>
  <c r="I5643" i="6"/>
  <c r="J5643" i="6"/>
  <c r="K5643" i="6"/>
  <c r="L5643" i="6"/>
  <c r="M5643" i="6"/>
  <c r="N5643" i="6"/>
  <c r="O5643" i="6"/>
  <c r="H5644" i="6"/>
  <c r="I5644" i="6"/>
  <c r="J5644" i="6"/>
  <c r="K5644" i="6"/>
  <c r="L5644" i="6"/>
  <c r="M5644" i="6"/>
  <c r="N5644" i="6"/>
  <c r="O5644" i="6"/>
  <c r="H5645" i="6"/>
  <c r="I5645" i="6"/>
  <c r="J5645" i="6"/>
  <c r="K5645" i="6"/>
  <c r="L5645" i="6"/>
  <c r="M5645" i="6"/>
  <c r="N5645" i="6"/>
  <c r="O5645" i="6"/>
  <c r="H5646" i="6"/>
  <c r="I5646" i="6"/>
  <c r="J5646" i="6"/>
  <c r="K5646" i="6"/>
  <c r="L5646" i="6"/>
  <c r="M5646" i="6"/>
  <c r="N5646" i="6"/>
  <c r="O5646" i="6"/>
  <c r="H5647" i="6"/>
  <c r="I5647" i="6"/>
  <c r="J5647" i="6"/>
  <c r="K5647" i="6"/>
  <c r="L5647" i="6"/>
  <c r="M5647" i="6"/>
  <c r="N5647" i="6"/>
  <c r="O5647" i="6"/>
  <c r="H5648" i="6"/>
  <c r="I5648" i="6"/>
  <c r="J5648" i="6"/>
  <c r="K5648" i="6"/>
  <c r="L5648" i="6"/>
  <c r="M5648" i="6"/>
  <c r="N5648" i="6"/>
  <c r="O5648" i="6"/>
  <c r="H5649" i="6"/>
  <c r="I5649" i="6"/>
  <c r="J5649" i="6"/>
  <c r="K5649" i="6"/>
  <c r="L5649" i="6"/>
  <c r="M5649" i="6"/>
  <c r="N5649" i="6"/>
  <c r="O5649" i="6"/>
  <c r="H5650" i="6"/>
  <c r="I5650" i="6"/>
  <c r="J5650" i="6"/>
  <c r="K5650" i="6"/>
  <c r="L5650" i="6"/>
  <c r="M5650" i="6"/>
  <c r="N5650" i="6"/>
  <c r="O5650" i="6"/>
  <c r="H5651" i="6"/>
  <c r="I5651" i="6"/>
  <c r="J5651" i="6"/>
  <c r="K5651" i="6"/>
  <c r="L5651" i="6"/>
  <c r="M5651" i="6"/>
  <c r="N5651" i="6"/>
  <c r="O5651" i="6"/>
  <c r="H5652" i="6"/>
  <c r="I5652" i="6"/>
  <c r="J5652" i="6"/>
  <c r="K5652" i="6"/>
  <c r="L5652" i="6"/>
  <c r="M5652" i="6"/>
  <c r="N5652" i="6"/>
  <c r="O5652" i="6"/>
  <c r="H5653" i="6"/>
  <c r="I5653" i="6"/>
  <c r="J5653" i="6"/>
  <c r="K5653" i="6"/>
  <c r="L5653" i="6"/>
  <c r="M5653" i="6"/>
  <c r="N5653" i="6"/>
  <c r="O5653" i="6"/>
  <c r="H5654" i="6"/>
  <c r="I5654" i="6"/>
  <c r="J5654" i="6"/>
  <c r="K5654" i="6"/>
  <c r="L5654" i="6"/>
  <c r="M5654" i="6"/>
  <c r="N5654" i="6"/>
  <c r="O5654" i="6"/>
  <c r="H5655" i="6"/>
  <c r="I5655" i="6"/>
  <c r="J5655" i="6"/>
  <c r="K5655" i="6"/>
  <c r="L5655" i="6"/>
  <c r="M5655" i="6"/>
  <c r="N5655" i="6"/>
  <c r="O5655" i="6"/>
  <c r="H5656" i="6"/>
  <c r="I5656" i="6"/>
  <c r="J5656" i="6"/>
  <c r="K5656" i="6"/>
  <c r="L5656" i="6"/>
  <c r="M5656" i="6"/>
  <c r="N5656" i="6"/>
  <c r="O5656" i="6"/>
  <c r="H5657" i="6"/>
  <c r="I5657" i="6"/>
  <c r="J5657" i="6"/>
  <c r="K5657" i="6"/>
  <c r="L5657" i="6"/>
  <c r="M5657" i="6"/>
  <c r="N5657" i="6"/>
  <c r="O5657" i="6"/>
  <c r="H5658" i="6"/>
  <c r="I5658" i="6"/>
  <c r="J5658" i="6"/>
  <c r="K5658" i="6"/>
  <c r="L5658" i="6"/>
  <c r="M5658" i="6"/>
  <c r="N5658" i="6"/>
  <c r="O5658" i="6"/>
  <c r="H5659" i="6"/>
  <c r="I5659" i="6"/>
  <c r="J5659" i="6"/>
  <c r="K5659" i="6"/>
  <c r="L5659" i="6"/>
  <c r="M5659" i="6"/>
  <c r="N5659" i="6"/>
  <c r="O5659" i="6"/>
  <c r="H5660" i="6"/>
  <c r="I5660" i="6"/>
  <c r="J5660" i="6"/>
  <c r="K5660" i="6"/>
  <c r="L5660" i="6"/>
  <c r="M5660" i="6"/>
  <c r="N5660" i="6"/>
  <c r="O5660" i="6"/>
  <c r="H5661" i="6"/>
  <c r="I5661" i="6"/>
  <c r="J5661" i="6"/>
  <c r="K5661" i="6"/>
  <c r="L5661" i="6"/>
  <c r="M5661" i="6"/>
  <c r="N5661" i="6"/>
  <c r="O5661" i="6"/>
  <c r="H5662" i="6"/>
  <c r="I5662" i="6"/>
  <c r="J5662" i="6"/>
  <c r="K5662" i="6"/>
  <c r="L5662" i="6"/>
  <c r="M5662" i="6"/>
  <c r="N5662" i="6"/>
  <c r="O5662" i="6"/>
  <c r="H5663" i="6"/>
  <c r="I5663" i="6"/>
  <c r="J5663" i="6"/>
  <c r="K5663" i="6"/>
  <c r="L5663" i="6"/>
  <c r="M5663" i="6"/>
  <c r="N5663" i="6"/>
  <c r="O5663" i="6"/>
  <c r="H5664" i="6"/>
  <c r="I5664" i="6"/>
  <c r="J5664" i="6"/>
  <c r="K5664" i="6"/>
  <c r="L5664" i="6"/>
  <c r="M5664" i="6"/>
  <c r="N5664" i="6"/>
  <c r="O5664" i="6"/>
  <c r="H5665" i="6"/>
  <c r="I5665" i="6"/>
  <c r="J5665" i="6"/>
  <c r="K5665" i="6"/>
  <c r="L5665" i="6"/>
  <c r="M5665" i="6"/>
  <c r="N5665" i="6"/>
  <c r="O5665" i="6"/>
  <c r="H5666" i="6"/>
  <c r="I5666" i="6"/>
  <c r="J5666" i="6"/>
  <c r="K5666" i="6"/>
  <c r="L5666" i="6"/>
  <c r="M5666" i="6"/>
  <c r="N5666" i="6"/>
  <c r="O5666" i="6"/>
  <c r="H5667" i="6"/>
  <c r="I5667" i="6"/>
  <c r="J5667" i="6"/>
  <c r="K5667" i="6"/>
  <c r="L5667" i="6"/>
  <c r="M5667" i="6"/>
  <c r="N5667" i="6"/>
  <c r="O5667" i="6"/>
  <c r="H5668" i="6"/>
  <c r="I5668" i="6"/>
  <c r="J5668" i="6"/>
  <c r="K5668" i="6"/>
  <c r="L5668" i="6"/>
  <c r="M5668" i="6"/>
  <c r="N5668" i="6"/>
  <c r="O5668" i="6"/>
  <c r="H5669" i="6"/>
  <c r="I5669" i="6"/>
  <c r="J5669" i="6"/>
  <c r="K5669" i="6"/>
  <c r="L5669" i="6"/>
  <c r="M5669" i="6"/>
  <c r="N5669" i="6"/>
  <c r="O5669" i="6"/>
  <c r="H5670" i="6"/>
  <c r="I5670" i="6"/>
  <c r="J5670" i="6"/>
  <c r="K5670" i="6"/>
  <c r="L5670" i="6"/>
  <c r="M5670" i="6"/>
  <c r="N5670" i="6"/>
  <c r="O5670" i="6"/>
  <c r="H5671" i="6"/>
  <c r="I5671" i="6"/>
  <c r="J5671" i="6"/>
  <c r="K5671" i="6"/>
  <c r="L5671" i="6"/>
  <c r="M5671" i="6"/>
  <c r="N5671" i="6"/>
  <c r="O5671" i="6"/>
  <c r="H5672" i="6"/>
  <c r="I5672" i="6"/>
  <c r="J5672" i="6"/>
  <c r="K5672" i="6"/>
  <c r="L5672" i="6"/>
  <c r="M5672" i="6"/>
  <c r="N5672" i="6"/>
  <c r="O5672" i="6"/>
  <c r="H5673" i="6"/>
  <c r="I5673" i="6"/>
  <c r="J5673" i="6"/>
  <c r="K5673" i="6"/>
  <c r="L5673" i="6"/>
  <c r="M5673" i="6"/>
  <c r="N5673" i="6"/>
  <c r="O5673" i="6"/>
  <c r="H5674" i="6"/>
  <c r="I5674" i="6"/>
  <c r="J5674" i="6"/>
  <c r="K5674" i="6"/>
  <c r="L5674" i="6"/>
  <c r="M5674" i="6"/>
  <c r="N5674" i="6"/>
  <c r="O5674" i="6"/>
  <c r="H5675" i="6"/>
  <c r="I5675" i="6"/>
  <c r="J5675" i="6"/>
  <c r="K5675" i="6"/>
  <c r="L5675" i="6"/>
  <c r="M5675" i="6"/>
  <c r="N5675" i="6"/>
  <c r="O5675" i="6"/>
  <c r="H5676" i="6"/>
  <c r="I5676" i="6"/>
  <c r="J5676" i="6"/>
  <c r="K5676" i="6"/>
  <c r="L5676" i="6"/>
  <c r="M5676" i="6"/>
  <c r="N5676" i="6"/>
  <c r="O5676" i="6"/>
  <c r="H5677" i="6"/>
  <c r="I5677" i="6"/>
  <c r="J5677" i="6"/>
  <c r="K5677" i="6"/>
  <c r="L5677" i="6"/>
  <c r="M5677" i="6"/>
  <c r="N5677" i="6"/>
  <c r="O5677" i="6"/>
  <c r="H5678" i="6"/>
  <c r="I5678" i="6"/>
  <c r="J5678" i="6"/>
  <c r="K5678" i="6"/>
  <c r="L5678" i="6"/>
  <c r="M5678" i="6"/>
  <c r="N5678" i="6"/>
  <c r="O5678" i="6"/>
  <c r="H5679" i="6"/>
  <c r="I5679" i="6"/>
  <c r="J5679" i="6"/>
  <c r="K5679" i="6"/>
  <c r="L5679" i="6"/>
  <c r="M5679" i="6"/>
  <c r="N5679" i="6"/>
  <c r="O5679" i="6"/>
  <c r="H5680" i="6"/>
  <c r="I5680" i="6"/>
  <c r="J5680" i="6"/>
  <c r="K5680" i="6"/>
  <c r="L5680" i="6"/>
  <c r="M5680" i="6"/>
  <c r="N5680" i="6"/>
  <c r="O5680" i="6"/>
  <c r="H5681" i="6"/>
  <c r="I5681" i="6"/>
  <c r="J5681" i="6"/>
  <c r="K5681" i="6"/>
  <c r="L5681" i="6"/>
  <c r="M5681" i="6"/>
  <c r="N5681" i="6"/>
  <c r="O5681" i="6"/>
  <c r="H5682" i="6"/>
  <c r="I5682" i="6"/>
  <c r="J5682" i="6"/>
  <c r="K5682" i="6"/>
  <c r="L5682" i="6"/>
  <c r="M5682" i="6"/>
  <c r="N5682" i="6"/>
  <c r="O5682" i="6"/>
  <c r="H5683" i="6"/>
  <c r="I5683" i="6"/>
  <c r="J5683" i="6"/>
  <c r="K5683" i="6"/>
  <c r="L5683" i="6"/>
  <c r="M5683" i="6"/>
  <c r="N5683" i="6"/>
  <c r="O5683" i="6"/>
  <c r="H5684" i="6"/>
  <c r="I5684" i="6"/>
  <c r="J5684" i="6"/>
  <c r="K5684" i="6"/>
  <c r="L5684" i="6"/>
  <c r="M5684" i="6"/>
  <c r="N5684" i="6"/>
  <c r="O5684" i="6"/>
  <c r="H5685" i="6"/>
  <c r="I5685" i="6"/>
  <c r="J5685" i="6"/>
  <c r="K5685" i="6"/>
  <c r="L5685" i="6"/>
  <c r="M5685" i="6"/>
  <c r="N5685" i="6"/>
  <c r="O5685" i="6"/>
  <c r="H5686" i="6"/>
  <c r="I5686" i="6"/>
  <c r="J5686" i="6"/>
  <c r="K5686" i="6"/>
  <c r="L5686" i="6"/>
  <c r="M5686" i="6"/>
  <c r="N5686" i="6"/>
  <c r="O5686" i="6"/>
  <c r="H5687" i="6"/>
  <c r="I5687" i="6"/>
  <c r="J5687" i="6"/>
  <c r="K5687" i="6"/>
  <c r="L5687" i="6"/>
  <c r="M5687" i="6"/>
  <c r="N5687" i="6"/>
  <c r="O5687" i="6"/>
  <c r="H5688" i="6"/>
  <c r="I5688" i="6"/>
  <c r="J5688" i="6"/>
  <c r="K5688" i="6"/>
  <c r="L5688" i="6"/>
  <c r="M5688" i="6"/>
  <c r="N5688" i="6"/>
  <c r="O5688" i="6"/>
  <c r="H5689" i="6"/>
  <c r="I5689" i="6"/>
  <c r="J5689" i="6"/>
  <c r="K5689" i="6"/>
  <c r="L5689" i="6"/>
  <c r="M5689" i="6"/>
  <c r="N5689" i="6"/>
  <c r="O5689" i="6"/>
  <c r="H5690" i="6"/>
  <c r="I5690" i="6"/>
  <c r="J5690" i="6"/>
  <c r="K5690" i="6"/>
  <c r="L5690" i="6"/>
  <c r="M5690" i="6"/>
  <c r="N5690" i="6"/>
  <c r="O5690" i="6"/>
  <c r="H5691" i="6"/>
  <c r="I5691" i="6"/>
  <c r="J5691" i="6"/>
  <c r="K5691" i="6"/>
  <c r="L5691" i="6"/>
  <c r="M5691" i="6"/>
  <c r="N5691" i="6"/>
  <c r="O5691" i="6"/>
  <c r="H5692" i="6"/>
  <c r="I5692" i="6"/>
  <c r="J5692" i="6"/>
  <c r="K5692" i="6"/>
  <c r="L5692" i="6"/>
  <c r="M5692" i="6"/>
  <c r="N5692" i="6"/>
  <c r="O5692" i="6"/>
  <c r="H5693" i="6"/>
  <c r="I5693" i="6"/>
  <c r="J5693" i="6"/>
  <c r="K5693" i="6"/>
  <c r="L5693" i="6"/>
  <c r="M5693" i="6"/>
  <c r="N5693" i="6"/>
  <c r="O5693" i="6"/>
  <c r="H5694" i="6"/>
  <c r="I5694" i="6"/>
  <c r="J5694" i="6"/>
  <c r="K5694" i="6"/>
  <c r="L5694" i="6"/>
  <c r="M5694" i="6"/>
  <c r="N5694" i="6"/>
  <c r="O5694" i="6"/>
  <c r="H5695" i="6"/>
  <c r="I5695" i="6"/>
  <c r="J5695" i="6"/>
  <c r="K5695" i="6"/>
  <c r="L5695" i="6"/>
  <c r="M5695" i="6"/>
  <c r="N5695" i="6"/>
  <c r="O5695" i="6"/>
  <c r="H5696" i="6"/>
  <c r="I5696" i="6"/>
  <c r="J5696" i="6"/>
  <c r="K5696" i="6"/>
  <c r="L5696" i="6"/>
  <c r="M5696" i="6"/>
  <c r="N5696" i="6"/>
  <c r="O5696" i="6"/>
  <c r="H5697" i="6"/>
  <c r="I5697" i="6"/>
  <c r="J5697" i="6"/>
  <c r="K5697" i="6"/>
  <c r="L5697" i="6"/>
  <c r="M5697" i="6"/>
  <c r="N5697" i="6"/>
  <c r="O5697" i="6"/>
  <c r="H5698" i="6"/>
  <c r="I5698" i="6"/>
  <c r="J5698" i="6"/>
  <c r="K5698" i="6"/>
  <c r="L5698" i="6"/>
  <c r="M5698" i="6"/>
  <c r="N5698" i="6"/>
  <c r="O5698" i="6"/>
  <c r="H5699" i="6"/>
  <c r="I5699" i="6"/>
  <c r="J5699" i="6"/>
  <c r="K5699" i="6"/>
  <c r="L5699" i="6"/>
  <c r="M5699" i="6"/>
  <c r="N5699" i="6"/>
  <c r="O5699" i="6"/>
  <c r="H5700" i="6"/>
  <c r="I5700" i="6"/>
  <c r="J5700" i="6"/>
  <c r="K5700" i="6"/>
  <c r="L5700" i="6"/>
  <c r="M5700" i="6"/>
  <c r="N5700" i="6"/>
  <c r="O5700" i="6"/>
  <c r="H5701" i="6"/>
  <c r="I5701" i="6"/>
  <c r="J5701" i="6"/>
  <c r="K5701" i="6"/>
  <c r="L5701" i="6"/>
  <c r="M5701" i="6"/>
  <c r="N5701" i="6"/>
  <c r="O5701" i="6"/>
  <c r="H5702" i="6"/>
  <c r="I5702" i="6"/>
  <c r="J5702" i="6"/>
  <c r="K5702" i="6"/>
  <c r="L5702" i="6"/>
  <c r="M5702" i="6"/>
  <c r="N5702" i="6"/>
  <c r="O5702" i="6"/>
  <c r="H5703" i="6"/>
  <c r="I5703" i="6"/>
  <c r="J5703" i="6"/>
  <c r="K5703" i="6"/>
  <c r="L5703" i="6"/>
  <c r="M5703" i="6"/>
  <c r="N5703" i="6"/>
  <c r="O5703" i="6"/>
  <c r="H5704" i="6"/>
  <c r="I5704" i="6"/>
  <c r="J5704" i="6"/>
  <c r="K5704" i="6"/>
  <c r="L5704" i="6"/>
  <c r="M5704" i="6"/>
  <c r="N5704" i="6"/>
  <c r="O5704" i="6"/>
  <c r="H5705" i="6"/>
  <c r="I5705" i="6"/>
  <c r="J5705" i="6"/>
  <c r="K5705" i="6"/>
  <c r="L5705" i="6"/>
  <c r="M5705" i="6"/>
  <c r="N5705" i="6"/>
  <c r="O5705" i="6"/>
  <c r="H5706" i="6"/>
  <c r="I5706" i="6"/>
  <c r="J5706" i="6"/>
  <c r="K5706" i="6"/>
  <c r="L5706" i="6"/>
  <c r="M5706" i="6"/>
  <c r="N5706" i="6"/>
  <c r="O5706" i="6"/>
  <c r="H5707" i="6"/>
  <c r="I5707" i="6"/>
  <c r="J5707" i="6"/>
  <c r="K5707" i="6"/>
  <c r="L5707" i="6"/>
  <c r="M5707" i="6"/>
  <c r="N5707" i="6"/>
  <c r="O5707" i="6"/>
  <c r="H5708" i="6"/>
  <c r="I5708" i="6"/>
  <c r="J5708" i="6"/>
  <c r="K5708" i="6"/>
  <c r="L5708" i="6"/>
  <c r="M5708" i="6"/>
  <c r="N5708" i="6"/>
  <c r="O5708" i="6"/>
  <c r="H5709" i="6"/>
  <c r="I5709" i="6"/>
  <c r="J5709" i="6"/>
  <c r="K5709" i="6"/>
  <c r="L5709" i="6"/>
  <c r="M5709" i="6"/>
  <c r="N5709" i="6"/>
  <c r="O5709" i="6"/>
  <c r="H5710" i="6"/>
  <c r="I5710" i="6"/>
  <c r="J5710" i="6"/>
  <c r="K5710" i="6"/>
  <c r="L5710" i="6"/>
  <c r="M5710" i="6"/>
  <c r="N5710" i="6"/>
  <c r="O5710" i="6"/>
  <c r="H5711" i="6"/>
  <c r="I5711" i="6"/>
  <c r="J5711" i="6"/>
  <c r="K5711" i="6"/>
  <c r="L5711" i="6"/>
  <c r="M5711" i="6"/>
  <c r="N5711" i="6"/>
  <c r="O5711" i="6"/>
  <c r="H5712" i="6"/>
  <c r="I5712" i="6"/>
  <c r="J5712" i="6"/>
  <c r="K5712" i="6"/>
  <c r="L5712" i="6"/>
  <c r="M5712" i="6"/>
  <c r="N5712" i="6"/>
  <c r="O5712" i="6"/>
  <c r="H5713" i="6"/>
  <c r="I5713" i="6"/>
  <c r="J5713" i="6"/>
  <c r="K5713" i="6"/>
  <c r="L5713" i="6"/>
  <c r="M5713" i="6"/>
  <c r="N5713" i="6"/>
  <c r="O5713" i="6"/>
  <c r="H5714" i="6"/>
  <c r="I5714" i="6"/>
  <c r="J5714" i="6"/>
  <c r="K5714" i="6"/>
  <c r="L5714" i="6"/>
  <c r="M5714" i="6"/>
  <c r="N5714" i="6"/>
  <c r="O5714" i="6"/>
  <c r="H5715" i="6"/>
  <c r="I5715" i="6"/>
  <c r="J5715" i="6"/>
  <c r="K5715" i="6"/>
  <c r="L5715" i="6"/>
  <c r="M5715" i="6"/>
  <c r="N5715" i="6"/>
  <c r="O5715" i="6"/>
  <c r="H5716" i="6"/>
  <c r="I5716" i="6"/>
  <c r="J5716" i="6"/>
  <c r="K5716" i="6"/>
  <c r="L5716" i="6"/>
  <c r="M5716" i="6"/>
  <c r="N5716" i="6"/>
  <c r="O5716" i="6"/>
  <c r="H5717" i="6"/>
  <c r="I5717" i="6"/>
  <c r="J5717" i="6"/>
  <c r="K5717" i="6"/>
  <c r="L5717" i="6"/>
  <c r="M5717" i="6"/>
  <c r="N5717" i="6"/>
  <c r="O5717" i="6"/>
  <c r="H5718" i="6"/>
  <c r="I5718" i="6"/>
  <c r="J5718" i="6"/>
  <c r="K5718" i="6"/>
  <c r="L5718" i="6"/>
  <c r="M5718" i="6"/>
  <c r="N5718" i="6"/>
  <c r="O5718" i="6"/>
  <c r="H5719" i="6"/>
  <c r="I5719" i="6"/>
  <c r="J5719" i="6"/>
  <c r="K5719" i="6"/>
  <c r="L5719" i="6"/>
  <c r="M5719" i="6"/>
  <c r="N5719" i="6"/>
  <c r="O5719" i="6"/>
  <c r="H5720" i="6"/>
  <c r="I5720" i="6"/>
  <c r="J5720" i="6"/>
  <c r="K5720" i="6"/>
  <c r="L5720" i="6"/>
  <c r="M5720" i="6"/>
  <c r="N5720" i="6"/>
  <c r="O5720" i="6"/>
  <c r="H5721" i="6"/>
  <c r="I5721" i="6"/>
  <c r="J5721" i="6"/>
  <c r="K5721" i="6"/>
  <c r="L5721" i="6"/>
  <c r="M5721" i="6"/>
  <c r="N5721" i="6"/>
  <c r="O5721" i="6"/>
  <c r="H5722" i="6"/>
  <c r="I5722" i="6"/>
  <c r="J5722" i="6"/>
  <c r="K5722" i="6"/>
  <c r="L5722" i="6"/>
  <c r="M5722" i="6"/>
  <c r="N5722" i="6"/>
  <c r="O5722" i="6"/>
  <c r="H5723" i="6"/>
  <c r="I5723" i="6"/>
  <c r="J5723" i="6"/>
  <c r="K5723" i="6"/>
  <c r="L5723" i="6"/>
  <c r="M5723" i="6"/>
  <c r="N5723" i="6"/>
  <c r="O5723" i="6"/>
  <c r="H5724" i="6"/>
  <c r="I5724" i="6"/>
  <c r="J5724" i="6"/>
  <c r="K5724" i="6"/>
  <c r="L5724" i="6"/>
  <c r="M5724" i="6"/>
  <c r="N5724" i="6"/>
  <c r="O5724" i="6"/>
  <c r="H5725" i="6"/>
  <c r="I5725" i="6"/>
  <c r="J5725" i="6"/>
  <c r="K5725" i="6"/>
  <c r="L5725" i="6"/>
  <c r="M5725" i="6"/>
  <c r="N5725" i="6"/>
  <c r="O5725" i="6"/>
  <c r="H5726" i="6"/>
  <c r="I5726" i="6"/>
  <c r="J5726" i="6"/>
  <c r="K5726" i="6"/>
  <c r="L5726" i="6"/>
  <c r="M5726" i="6"/>
  <c r="N5726" i="6"/>
  <c r="O5726" i="6"/>
  <c r="H5727" i="6"/>
  <c r="I5727" i="6"/>
  <c r="J5727" i="6"/>
  <c r="K5727" i="6"/>
  <c r="L5727" i="6"/>
  <c r="M5727" i="6"/>
  <c r="N5727" i="6"/>
  <c r="O5727" i="6"/>
  <c r="H5728" i="6"/>
  <c r="I5728" i="6"/>
  <c r="J5728" i="6"/>
  <c r="K5728" i="6"/>
  <c r="L5728" i="6"/>
  <c r="M5728" i="6"/>
  <c r="N5728" i="6"/>
  <c r="O5728" i="6"/>
  <c r="H5729" i="6"/>
  <c r="I5729" i="6"/>
  <c r="J5729" i="6"/>
  <c r="K5729" i="6"/>
  <c r="L5729" i="6"/>
  <c r="M5729" i="6"/>
  <c r="N5729" i="6"/>
  <c r="O5729" i="6"/>
  <c r="H5730" i="6"/>
  <c r="I5730" i="6"/>
  <c r="J5730" i="6"/>
  <c r="K5730" i="6"/>
  <c r="L5730" i="6"/>
  <c r="M5730" i="6"/>
  <c r="N5730" i="6"/>
  <c r="O5730" i="6"/>
  <c r="H5731" i="6"/>
  <c r="I5731" i="6"/>
  <c r="J5731" i="6"/>
  <c r="K5731" i="6"/>
  <c r="L5731" i="6"/>
  <c r="M5731" i="6"/>
  <c r="N5731" i="6"/>
  <c r="O5731" i="6"/>
  <c r="H5732" i="6"/>
  <c r="I5732" i="6"/>
  <c r="J5732" i="6"/>
  <c r="K5732" i="6"/>
  <c r="L5732" i="6"/>
  <c r="M5732" i="6"/>
  <c r="N5732" i="6"/>
  <c r="O5732" i="6"/>
  <c r="H5733" i="6"/>
  <c r="I5733" i="6"/>
  <c r="J5733" i="6"/>
  <c r="K5733" i="6"/>
  <c r="L5733" i="6"/>
  <c r="M5733" i="6"/>
  <c r="N5733" i="6"/>
  <c r="O5733" i="6"/>
  <c r="H5734" i="6"/>
  <c r="I5734" i="6"/>
  <c r="J5734" i="6"/>
  <c r="K5734" i="6"/>
  <c r="L5734" i="6"/>
  <c r="M5734" i="6"/>
  <c r="N5734" i="6"/>
  <c r="O5734" i="6"/>
  <c r="H5735" i="6"/>
  <c r="I5735" i="6"/>
  <c r="J5735" i="6"/>
  <c r="K5735" i="6"/>
  <c r="L5735" i="6"/>
  <c r="M5735" i="6"/>
  <c r="N5735" i="6"/>
  <c r="O5735" i="6"/>
  <c r="H5736" i="6"/>
  <c r="I5736" i="6"/>
  <c r="J5736" i="6"/>
  <c r="K5736" i="6"/>
  <c r="L5736" i="6"/>
  <c r="M5736" i="6"/>
  <c r="N5736" i="6"/>
  <c r="O5736" i="6"/>
  <c r="H5737" i="6"/>
  <c r="I5737" i="6"/>
  <c r="J5737" i="6"/>
  <c r="K5737" i="6"/>
  <c r="L5737" i="6"/>
  <c r="M5737" i="6"/>
  <c r="N5737" i="6"/>
  <c r="O5737" i="6"/>
  <c r="H5738" i="6"/>
  <c r="I5738" i="6"/>
  <c r="J5738" i="6"/>
  <c r="K5738" i="6"/>
  <c r="L5738" i="6"/>
  <c r="M5738" i="6"/>
  <c r="N5738" i="6"/>
  <c r="O5738" i="6"/>
  <c r="H5739" i="6"/>
  <c r="I5739" i="6"/>
  <c r="J5739" i="6"/>
  <c r="K5739" i="6"/>
  <c r="L5739" i="6"/>
  <c r="M5739" i="6"/>
  <c r="N5739" i="6"/>
  <c r="O5739" i="6"/>
  <c r="H5740" i="6"/>
  <c r="I5740" i="6"/>
  <c r="J5740" i="6"/>
  <c r="K5740" i="6"/>
  <c r="L5740" i="6"/>
  <c r="M5740" i="6"/>
  <c r="N5740" i="6"/>
  <c r="O5740" i="6"/>
  <c r="H5741" i="6"/>
  <c r="I5741" i="6"/>
  <c r="J5741" i="6"/>
  <c r="K5741" i="6"/>
  <c r="L5741" i="6"/>
  <c r="M5741" i="6"/>
  <c r="N5741" i="6"/>
  <c r="O5741" i="6"/>
  <c r="H5742" i="6"/>
  <c r="I5742" i="6"/>
  <c r="J5742" i="6"/>
  <c r="K5742" i="6"/>
  <c r="L5742" i="6"/>
  <c r="M5742" i="6"/>
  <c r="N5742" i="6"/>
  <c r="O5742" i="6"/>
  <c r="H5743" i="6"/>
  <c r="I5743" i="6"/>
  <c r="J5743" i="6"/>
  <c r="K5743" i="6"/>
  <c r="L5743" i="6"/>
  <c r="M5743" i="6"/>
  <c r="N5743" i="6"/>
  <c r="O5743" i="6"/>
  <c r="H5744" i="6"/>
  <c r="I5744" i="6"/>
  <c r="J5744" i="6"/>
  <c r="K5744" i="6"/>
  <c r="L5744" i="6"/>
  <c r="M5744" i="6"/>
  <c r="N5744" i="6"/>
  <c r="O5744" i="6"/>
  <c r="H5745" i="6"/>
  <c r="I5745" i="6"/>
  <c r="J5745" i="6"/>
  <c r="K5745" i="6"/>
  <c r="L5745" i="6"/>
  <c r="M5745" i="6"/>
  <c r="N5745" i="6"/>
  <c r="O5745" i="6"/>
  <c r="H5746" i="6"/>
  <c r="I5746" i="6"/>
  <c r="J5746" i="6"/>
  <c r="K5746" i="6"/>
  <c r="L5746" i="6"/>
  <c r="M5746" i="6"/>
  <c r="N5746" i="6"/>
  <c r="O5746" i="6"/>
  <c r="H5747" i="6"/>
  <c r="I5747" i="6"/>
  <c r="J5747" i="6"/>
  <c r="K5747" i="6"/>
  <c r="L5747" i="6"/>
  <c r="M5747" i="6"/>
  <c r="N5747" i="6"/>
  <c r="O5747" i="6"/>
  <c r="H5748" i="6"/>
  <c r="I5748" i="6"/>
  <c r="J5748" i="6"/>
  <c r="K5748" i="6"/>
  <c r="L5748" i="6"/>
  <c r="M5748" i="6"/>
  <c r="N5748" i="6"/>
  <c r="O5748" i="6"/>
  <c r="H5749" i="6"/>
  <c r="I5749" i="6"/>
  <c r="J5749" i="6"/>
  <c r="K5749" i="6"/>
  <c r="L5749" i="6"/>
  <c r="M5749" i="6"/>
  <c r="N5749" i="6"/>
  <c r="O5749" i="6"/>
  <c r="H5750" i="6"/>
  <c r="I5750" i="6"/>
  <c r="J5750" i="6"/>
  <c r="K5750" i="6"/>
  <c r="L5750" i="6"/>
  <c r="M5750" i="6"/>
  <c r="N5750" i="6"/>
  <c r="O5750" i="6"/>
  <c r="H5751" i="6"/>
  <c r="I5751" i="6"/>
  <c r="J5751" i="6"/>
  <c r="K5751" i="6"/>
  <c r="L5751" i="6"/>
  <c r="M5751" i="6"/>
  <c r="N5751" i="6"/>
  <c r="O5751" i="6"/>
  <c r="H5752" i="6"/>
  <c r="I5752" i="6"/>
  <c r="J5752" i="6"/>
  <c r="K5752" i="6"/>
  <c r="L5752" i="6"/>
  <c r="M5752" i="6"/>
  <c r="N5752" i="6"/>
  <c r="O5752" i="6"/>
  <c r="H5753" i="6"/>
  <c r="I5753" i="6"/>
  <c r="J5753" i="6"/>
  <c r="K5753" i="6"/>
  <c r="L5753" i="6"/>
  <c r="M5753" i="6"/>
  <c r="N5753" i="6"/>
  <c r="O5753" i="6"/>
  <c r="H5754" i="6"/>
  <c r="I5754" i="6"/>
  <c r="J5754" i="6"/>
  <c r="K5754" i="6"/>
  <c r="L5754" i="6"/>
  <c r="M5754" i="6"/>
  <c r="N5754" i="6"/>
  <c r="O5754" i="6"/>
  <c r="H5755" i="6"/>
  <c r="I5755" i="6"/>
  <c r="J5755" i="6"/>
  <c r="K5755" i="6"/>
  <c r="L5755" i="6"/>
  <c r="M5755" i="6"/>
  <c r="N5755" i="6"/>
  <c r="O5755" i="6"/>
  <c r="H5756" i="6"/>
  <c r="I5756" i="6"/>
  <c r="J5756" i="6"/>
  <c r="K5756" i="6"/>
  <c r="L5756" i="6"/>
  <c r="M5756" i="6"/>
  <c r="N5756" i="6"/>
  <c r="O5756" i="6"/>
  <c r="H5757" i="6"/>
  <c r="I5757" i="6"/>
  <c r="J5757" i="6"/>
  <c r="K5757" i="6"/>
  <c r="L5757" i="6"/>
  <c r="M5757" i="6"/>
  <c r="N5757" i="6"/>
  <c r="O5757" i="6"/>
  <c r="H5758" i="6"/>
  <c r="I5758" i="6"/>
  <c r="J5758" i="6"/>
  <c r="K5758" i="6"/>
  <c r="L5758" i="6"/>
  <c r="M5758" i="6"/>
  <c r="N5758" i="6"/>
  <c r="O5758" i="6"/>
  <c r="H5759" i="6"/>
  <c r="I5759" i="6"/>
  <c r="J5759" i="6"/>
  <c r="K5759" i="6"/>
  <c r="L5759" i="6"/>
  <c r="M5759" i="6"/>
  <c r="N5759" i="6"/>
  <c r="O5759" i="6"/>
  <c r="H5760" i="6"/>
  <c r="I5760" i="6"/>
  <c r="J5760" i="6"/>
  <c r="K5760" i="6"/>
  <c r="L5760" i="6"/>
  <c r="M5760" i="6"/>
  <c r="N5760" i="6"/>
  <c r="O5760" i="6"/>
  <c r="H5761" i="6"/>
  <c r="I5761" i="6"/>
  <c r="J5761" i="6"/>
  <c r="K5761" i="6"/>
  <c r="L5761" i="6"/>
  <c r="M5761" i="6"/>
  <c r="N5761" i="6"/>
  <c r="O5761" i="6"/>
  <c r="H5762" i="6"/>
  <c r="I5762" i="6"/>
  <c r="J5762" i="6"/>
  <c r="K5762" i="6"/>
  <c r="L5762" i="6"/>
  <c r="M5762" i="6"/>
  <c r="N5762" i="6"/>
  <c r="O5762" i="6"/>
  <c r="H5763" i="6"/>
  <c r="I5763" i="6"/>
  <c r="J5763" i="6"/>
  <c r="K5763" i="6"/>
  <c r="L5763" i="6"/>
  <c r="M5763" i="6"/>
  <c r="N5763" i="6"/>
  <c r="O5763" i="6"/>
  <c r="H5764" i="6"/>
  <c r="I5764" i="6"/>
  <c r="J5764" i="6"/>
  <c r="K5764" i="6"/>
  <c r="L5764" i="6"/>
  <c r="M5764" i="6"/>
  <c r="N5764" i="6"/>
  <c r="O5764" i="6"/>
  <c r="H5765" i="6"/>
  <c r="I5765" i="6"/>
  <c r="J5765" i="6"/>
  <c r="K5765" i="6"/>
  <c r="L5765" i="6"/>
  <c r="M5765" i="6"/>
  <c r="N5765" i="6"/>
  <c r="O5765" i="6"/>
  <c r="H5766" i="6"/>
  <c r="I5766" i="6"/>
  <c r="J5766" i="6"/>
  <c r="K5766" i="6"/>
  <c r="L5766" i="6"/>
  <c r="M5766" i="6"/>
  <c r="N5766" i="6"/>
  <c r="O5766" i="6"/>
  <c r="H5767" i="6"/>
  <c r="I5767" i="6"/>
  <c r="J5767" i="6"/>
  <c r="K5767" i="6"/>
  <c r="L5767" i="6"/>
  <c r="M5767" i="6"/>
  <c r="N5767" i="6"/>
  <c r="O5767" i="6"/>
  <c r="H5768" i="6"/>
  <c r="I5768" i="6"/>
  <c r="J5768" i="6"/>
  <c r="K5768" i="6"/>
  <c r="L5768" i="6"/>
  <c r="M5768" i="6"/>
  <c r="N5768" i="6"/>
  <c r="O5768" i="6"/>
  <c r="H5769" i="6"/>
  <c r="I5769" i="6"/>
  <c r="J5769" i="6"/>
  <c r="K5769" i="6"/>
  <c r="L5769" i="6"/>
  <c r="M5769" i="6"/>
  <c r="N5769" i="6"/>
  <c r="O5769" i="6"/>
  <c r="H5770" i="6"/>
  <c r="I5770" i="6"/>
  <c r="J5770" i="6"/>
  <c r="K5770" i="6"/>
  <c r="L5770" i="6"/>
  <c r="M5770" i="6"/>
  <c r="N5770" i="6"/>
  <c r="O5770" i="6"/>
  <c r="H5771" i="6"/>
  <c r="I5771" i="6"/>
  <c r="J5771" i="6"/>
  <c r="K5771" i="6"/>
  <c r="L5771" i="6"/>
  <c r="M5771" i="6"/>
  <c r="N5771" i="6"/>
  <c r="O5771" i="6"/>
  <c r="H5772" i="6"/>
  <c r="I5772" i="6"/>
  <c r="J5772" i="6"/>
  <c r="K5772" i="6"/>
  <c r="L5772" i="6"/>
  <c r="M5772" i="6"/>
  <c r="N5772" i="6"/>
  <c r="O5772" i="6"/>
  <c r="H5773" i="6"/>
  <c r="I5773" i="6"/>
  <c r="J5773" i="6"/>
  <c r="K5773" i="6"/>
  <c r="L5773" i="6"/>
  <c r="M5773" i="6"/>
  <c r="N5773" i="6"/>
  <c r="O5773" i="6"/>
  <c r="H5774" i="6"/>
  <c r="I5774" i="6"/>
  <c r="J5774" i="6"/>
  <c r="K5774" i="6"/>
  <c r="L5774" i="6"/>
  <c r="M5774" i="6"/>
  <c r="N5774" i="6"/>
  <c r="O5774" i="6"/>
  <c r="H5775" i="6"/>
  <c r="I5775" i="6"/>
  <c r="J5775" i="6"/>
  <c r="K5775" i="6"/>
  <c r="L5775" i="6"/>
  <c r="M5775" i="6"/>
  <c r="N5775" i="6"/>
  <c r="O5775" i="6"/>
  <c r="H5776" i="6"/>
  <c r="I5776" i="6"/>
  <c r="J5776" i="6"/>
  <c r="K5776" i="6"/>
  <c r="L5776" i="6"/>
  <c r="M5776" i="6"/>
  <c r="N5776" i="6"/>
  <c r="O5776" i="6"/>
  <c r="H5777" i="6"/>
  <c r="I5777" i="6"/>
  <c r="J5777" i="6"/>
  <c r="K5777" i="6"/>
  <c r="L5777" i="6"/>
  <c r="M5777" i="6"/>
  <c r="N5777" i="6"/>
  <c r="O5777" i="6"/>
  <c r="H5778" i="6"/>
  <c r="I5778" i="6"/>
  <c r="J5778" i="6"/>
  <c r="K5778" i="6"/>
  <c r="L5778" i="6"/>
  <c r="M5778" i="6"/>
  <c r="N5778" i="6"/>
  <c r="O5778" i="6"/>
  <c r="H5779" i="6"/>
  <c r="I5779" i="6"/>
  <c r="J5779" i="6"/>
  <c r="K5779" i="6"/>
  <c r="L5779" i="6"/>
  <c r="M5779" i="6"/>
  <c r="N5779" i="6"/>
  <c r="O5779" i="6"/>
  <c r="H5780" i="6"/>
  <c r="I5780" i="6"/>
  <c r="J5780" i="6"/>
  <c r="K5780" i="6"/>
  <c r="L5780" i="6"/>
  <c r="M5780" i="6"/>
  <c r="N5780" i="6"/>
  <c r="O5780" i="6"/>
  <c r="H5781" i="6"/>
  <c r="I5781" i="6"/>
  <c r="J5781" i="6"/>
  <c r="K5781" i="6"/>
  <c r="L5781" i="6"/>
  <c r="M5781" i="6"/>
  <c r="N5781" i="6"/>
  <c r="O5781" i="6"/>
  <c r="H5782" i="6"/>
  <c r="I5782" i="6"/>
  <c r="J5782" i="6"/>
  <c r="K5782" i="6"/>
  <c r="L5782" i="6"/>
  <c r="M5782" i="6"/>
  <c r="N5782" i="6"/>
  <c r="O5782" i="6"/>
  <c r="H5783" i="6"/>
  <c r="I5783" i="6"/>
  <c r="J5783" i="6"/>
  <c r="K5783" i="6"/>
  <c r="L5783" i="6"/>
  <c r="M5783" i="6"/>
  <c r="N5783" i="6"/>
  <c r="O5783" i="6"/>
  <c r="H5784" i="6"/>
  <c r="I5784" i="6"/>
  <c r="J5784" i="6"/>
  <c r="K5784" i="6"/>
  <c r="L5784" i="6"/>
  <c r="M5784" i="6"/>
  <c r="N5784" i="6"/>
  <c r="O5784" i="6"/>
  <c r="H5785" i="6"/>
  <c r="I5785" i="6"/>
  <c r="J5785" i="6"/>
  <c r="K5785" i="6"/>
  <c r="L5785" i="6"/>
  <c r="M5785" i="6"/>
  <c r="N5785" i="6"/>
  <c r="O5785" i="6"/>
  <c r="H5786" i="6"/>
  <c r="I5786" i="6"/>
  <c r="J5786" i="6"/>
  <c r="K5786" i="6"/>
  <c r="L5786" i="6"/>
  <c r="M5786" i="6"/>
  <c r="N5786" i="6"/>
  <c r="O5786" i="6"/>
  <c r="H5787" i="6"/>
  <c r="I5787" i="6"/>
  <c r="J5787" i="6"/>
  <c r="K5787" i="6"/>
  <c r="L5787" i="6"/>
  <c r="M5787" i="6"/>
  <c r="N5787" i="6"/>
  <c r="O5787" i="6"/>
  <c r="H5788" i="6"/>
  <c r="I5788" i="6"/>
  <c r="J5788" i="6"/>
  <c r="K5788" i="6"/>
  <c r="L5788" i="6"/>
  <c r="M5788" i="6"/>
  <c r="N5788" i="6"/>
  <c r="O5788" i="6"/>
  <c r="H5789" i="6"/>
  <c r="I5789" i="6"/>
  <c r="J5789" i="6"/>
  <c r="K5789" i="6"/>
  <c r="L5789" i="6"/>
  <c r="M5789" i="6"/>
  <c r="N5789" i="6"/>
  <c r="O5789" i="6"/>
  <c r="H5790" i="6"/>
  <c r="I5790" i="6"/>
  <c r="J5790" i="6"/>
  <c r="K5790" i="6"/>
  <c r="L5790" i="6"/>
  <c r="M5790" i="6"/>
  <c r="N5790" i="6"/>
  <c r="O5790" i="6"/>
  <c r="H5791" i="6"/>
  <c r="I5791" i="6"/>
  <c r="J5791" i="6"/>
  <c r="K5791" i="6"/>
  <c r="L5791" i="6"/>
  <c r="M5791" i="6"/>
  <c r="N5791" i="6"/>
  <c r="O5791" i="6"/>
  <c r="H5792" i="6"/>
  <c r="I5792" i="6"/>
  <c r="J5792" i="6"/>
  <c r="K5792" i="6"/>
  <c r="L5792" i="6"/>
  <c r="M5792" i="6"/>
  <c r="N5792" i="6"/>
  <c r="O5792" i="6"/>
  <c r="H5793" i="6"/>
  <c r="I5793" i="6"/>
  <c r="J5793" i="6"/>
  <c r="K5793" i="6"/>
  <c r="L5793" i="6"/>
  <c r="M5793" i="6"/>
  <c r="N5793" i="6"/>
  <c r="O5793" i="6"/>
  <c r="H5794" i="6"/>
  <c r="I5794" i="6"/>
  <c r="J5794" i="6"/>
  <c r="K5794" i="6"/>
  <c r="L5794" i="6"/>
  <c r="M5794" i="6"/>
  <c r="N5794" i="6"/>
  <c r="O5794" i="6"/>
  <c r="H5795" i="6"/>
  <c r="I5795" i="6"/>
  <c r="J5795" i="6"/>
  <c r="K5795" i="6"/>
  <c r="L5795" i="6"/>
  <c r="M5795" i="6"/>
  <c r="N5795" i="6"/>
  <c r="O5795" i="6"/>
  <c r="H5796" i="6"/>
  <c r="I5796" i="6"/>
  <c r="J5796" i="6"/>
  <c r="K5796" i="6"/>
  <c r="L5796" i="6"/>
  <c r="M5796" i="6"/>
  <c r="N5796" i="6"/>
  <c r="O5796" i="6"/>
  <c r="H5797" i="6"/>
  <c r="I5797" i="6"/>
  <c r="J5797" i="6"/>
  <c r="K5797" i="6"/>
  <c r="L5797" i="6"/>
  <c r="M5797" i="6"/>
  <c r="N5797" i="6"/>
  <c r="O5797" i="6"/>
  <c r="H5798" i="6"/>
  <c r="I5798" i="6"/>
  <c r="J5798" i="6"/>
  <c r="K5798" i="6"/>
  <c r="L5798" i="6"/>
  <c r="M5798" i="6"/>
  <c r="N5798" i="6"/>
  <c r="O5798" i="6"/>
  <c r="H5799" i="6"/>
  <c r="I5799" i="6"/>
  <c r="J5799" i="6"/>
  <c r="K5799" i="6"/>
  <c r="L5799" i="6"/>
  <c r="M5799" i="6"/>
  <c r="N5799" i="6"/>
  <c r="O5799" i="6"/>
  <c r="H5800" i="6"/>
  <c r="I5800" i="6"/>
  <c r="J5800" i="6"/>
  <c r="K5800" i="6"/>
  <c r="L5800" i="6"/>
  <c r="M5800" i="6"/>
  <c r="N5800" i="6"/>
  <c r="O5800" i="6"/>
  <c r="H5801" i="6"/>
  <c r="I5801" i="6"/>
  <c r="J5801" i="6"/>
  <c r="K5801" i="6"/>
  <c r="L5801" i="6"/>
  <c r="M5801" i="6"/>
  <c r="N5801" i="6"/>
  <c r="O5801" i="6"/>
  <c r="H5802" i="6"/>
  <c r="I5802" i="6"/>
  <c r="J5802" i="6"/>
  <c r="K5802" i="6"/>
  <c r="L5802" i="6"/>
  <c r="M5802" i="6"/>
  <c r="N5802" i="6"/>
  <c r="O5802" i="6"/>
  <c r="H5803" i="6"/>
  <c r="I5803" i="6"/>
  <c r="J5803" i="6"/>
  <c r="K5803" i="6"/>
  <c r="L5803" i="6"/>
  <c r="M5803" i="6"/>
  <c r="N5803" i="6"/>
  <c r="O5803" i="6"/>
  <c r="H5804" i="6"/>
  <c r="I5804" i="6"/>
  <c r="J5804" i="6"/>
  <c r="K5804" i="6"/>
  <c r="L5804" i="6"/>
  <c r="M5804" i="6"/>
  <c r="N5804" i="6"/>
  <c r="O5804" i="6"/>
  <c r="H5805" i="6"/>
  <c r="I5805" i="6"/>
  <c r="J5805" i="6"/>
  <c r="K5805" i="6"/>
  <c r="L5805" i="6"/>
  <c r="M5805" i="6"/>
  <c r="N5805" i="6"/>
  <c r="O5805" i="6"/>
  <c r="H5806" i="6"/>
  <c r="I5806" i="6"/>
  <c r="J5806" i="6"/>
  <c r="K5806" i="6"/>
  <c r="L5806" i="6"/>
  <c r="M5806" i="6"/>
  <c r="N5806" i="6"/>
  <c r="O5806" i="6"/>
  <c r="H5807" i="6"/>
  <c r="I5807" i="6"/>
  <c r="J5807" i="6"/>
  <c r="K5807" i="6"/>
  <c r="L5807" i="6"/>
  <c r="M5807" i="6"/>
  <c r="N5807" i="6"/>
  <c r="O5807" i="6"/>
  <c r="H5808" i="6"/>
  <c r="I5808" i="6"/>
  <c r="J5808" i="6"/>
  <c r="K5808" i="6"/>
  <c r="L5808" i="6"/>
  <c r="M5808" i="6"/>
  <c r="N5808" i="6"/>
  <c r="O5808" i="6"/>
  <c r="H5809" i="6"/>
  <c r="I5809" i="6"/>
  <c r="J5809" i="6"/>
  <c r="K5809" i="6"/>
  <c r="L5809" i="6"/>
  <c r="M5809" i="6"/>
  <c r="N5809" i="6"/>
  <c r="O5809" i="6"/>
  <c r="H5810" i="6"/>
  <c r="I5810" i="6"/>
  <c r="J5810" i="6"/>
  <c r="K5810" i="6"/>
  <c r="L5810" i="6"/>
  <c r="M5810" i="6"/>
  <c r="N5810" i="6"/>
  <c r="O5810" i="6"/>
  <c r="H5811" i="6"/>
  <c r="I5811" i="6"/>
  <c r="J5811" i="6"/>
  <c r="K5811" i="6"/>
  <c r="L5811" i="6"/>
  <c r="M5811" i="6"/>
  <c r="N5811" i="6"/>
  <c r="O5811" i="6"/>
  <c r="H5812" i="6"/>
  <c r="I5812" i="6"/>
  <c r="J5812" i="6"/>
  <c r="K5812" i="6"/>
  <c r="L5812" i="6"/>
  <c r="M5812" i="6"/>
  <c r="N5812" i="6"/>
  <c r="O5812" i="6"/>
  <c r="H5813" i="6"/>
  <c r="I5813" i="6"/>
  <c r="J5813" i="6"/>
  <c r="K5813" i="6"/>
  <c r="L5813" i="6"/>
  <c r="M5813" i="6"/>
  <c r="N5813" i="6"/>
  <c r="O5813" i="6"/>
  <c r="H5814" i="6"/>
  <c r="I5814" i="6"/>
  <c r="J5814" i="6"/>
  <c r="K5814" i="6"/>
  <c r="L5814" i="6"/>
  <c r="M5814" i="6"/>
  <c r="N5814" i="6"/>
  <c r="O5814" i="6"/>
  <c r="H5815" i="6"/>
  <c r="I5815" i="6"/>
  <c r="J5815" i="6"/>
  <c r="K5815" i="6"/>
  <c r="L5815" i="6"/>
  <c r="M5815" i="6"/>
  <c r="N5815" i="6"/>
  <c r="O5815" i="6"/>
  <c r="H5816" i="6"/>
  <c r="I5816" i="6"/>
  <c r="J5816" i="6"/>
  <c r="K5816" i="6"/>
  <c r="L5816" i="6"/>
  <c r="M5816" i="6"/>
  <c r="N5816" i="6"/>
  <c r="O5816" i="6"/>
  <c r="H5817" i="6"/>
  <c r="I5817" i="6"/>
  <c r="J5817" i="6"/>
  <c r="K5817" i="6"/>
  <c r="L5817" i="6"/>
  <c r="M5817" i="6"/>
  <c r="N5817" i="6"/>
  <c r="O5817" i="6"/>
  <c r="H5818" i="6"/>
  <c r="I5818" i="6"/>
  <c r="J5818" i="6"/>
  <c r="K5818" i="6"/>
  <c r="L5818" i="6"/>
  <c r="M5818" i="6"/>
  <c r="N5818" i="6"/>
  <c r="O5818" i="6"/>
  <c r="H5819" i="6"/>
  <c r="I5819" i="6"/>
  <c r="J5819" i="6"/>
  <c r="K5819" i="6"/>
  <c r="L5819" i="6"/>
  <c r="M5819" i="6"/>
  <c r="N5819" i="6"/>
  <c r="O5819" i="6"/>
  <c r="H5820" i="6"/>
  <c r="I5820" i="6"/>
  <c r="J5820" i="6"/>
  <c r="K5820" i="6"/>
  <c r="L5820" i="6"/>
  <c r="M5820" i="6"/>
  <c r="N5820" i="6"/>
  <c r="O5820" i="6"/>
  <c r="H5821" i="6"/>
  <c r="I5821" i="6"/>
  <c r="J5821" i="6"/>
  <c r="K5821" i="6"/>
  <c r="L5821" i="6"/>
  <c r="M5821" i="6"/>
  <c r="N5821" i="6"/>
  <c r="O5821" i="6"/>
  <c r="H5822" i="6"/>
  <c r="I5822" i="6"/>
  <c r="J5822" i="6"/>
  <c r="K5822" i="6"/>
  <c r="L5822" i="6"/>
  <c r="M5822" i="6"/>
  <c r="N5822" i="6"/>
  <c r="O5822" i="6"/>
  <c r="H5823" i="6"/>
  <c r="I5823" i="6"/>
  <c r="J5823" i="6"/>
  <c r="K5823" i="6"/>
  <c r="L5823" i="6"/>
  <c r="M5823" i="6"/>
  <c r="N5823" i="6"/>
  <c r="O5823" i="6"/>
  <c r="H5824" i="6"/>
  <c r="I5824" i="6"/>
  <c r="J5824" i="6"/>
  <c r="K5824" i="6"/>
  <c r="L5824" i="6"/>
  <c r="M5824" i="6"/>
  <c r="N5824" i="6"/>
  <c r="O5824" i="6"/>
  <c r="H5825" i="6"/>
  <c r="I5825" i="6"/>
  <c r="J5825" i="6"/>
  <c r="K5825" i="6"/>
  <c r="L5825" i="6"/>
  <c r="M5825" i="6"/>
  <c r="N5825" i="6"/>
  <c r="O5825" i="6"/>
  <c r="H5826" i="6"/>
  <c r="I5826" i="6"/>
  <c r="J5826" i="6"/>
  <c r="K5826" i="6"/>
  <c r="L5826" i="6"/>
  <c r="M5826" i="6"/>
  <c r="N5826" i="6"/>
  <c r="O5826" i="6"/>
  <c r="H5827" i="6"/>
  <c r="I5827" i="6"/>
  <c r="J5827" i="6"/>
  <c r="K5827" i="6"/>
  <c r="L5827" i="6"/>
  <c r="M5827" i="6"/>
  <c r="N5827" i="6"/>
  <c r="O5827" i="6"/>
  <c r="H5828" i="6"/>
  <c r="I5828" i="6"/>
  <c r="J5828" i="6"/>
  <c r="K5828" i="6"/>
  <c r="L5828" i="6"/>
  <c r="M5828" i="6"/>
  <c r="N5828" i="6"/>
  <c r="O5828" i="6"/>
  <c r="H5829" i="6"/>
  <c r="I5829" i="6"/>
  <c r="J5829" i="6"/>
  <c r="K5829" i="6"/>
  <c r="L5829" i="6"/>
  <c r="M5829" i="6"/>
  <c r="N5829" i="6"/>
  <c r="O5829" i="6"/>
  <c r="H5830" i="6"/>
  <c r="I5830" i="6"/>
  <c r="J5830" i="6"/>
  <c r="K5830" i="6"/>
  <c r="L5830" i="6"/>
  <c r="M5830" i="6"/>
  <c r="N5830" i="6"/>
  <c r="O5830" i="6"/>
  <c r="H5831" i="6"/>
  <c r="I5831" i="6"/>
  <c r="J5831" i="6"/>
  <c r="K5831" i="6"/>
  <c r="L5831" i="6"/>
  <c r="M5831" i="6"/>
  <c r="N5831" i="6"/>
  <c r="O5831" i="6"/>
  <c r="H5832" i="6"/>
  <c r="I5832" i="6"/>
  <c r="J5832" i="6"/>
  <c r="K5832" i="6"/>
  <c r="L5832" i="6"/>
  <c r="M5832" i="6"/>
  <c r="N5832" i="6"/>
  <c r="O5832" i="6"/>
  <c r="H5833" i="6"/>
  <c r="I5833" i="6"/>
  <c r="J5833" i="6"/>
  <c r="K5833" i="6"/>
  <c r="L5833" i="6"/>
  <c r="M5833" i="6"/>
  <c r="N5833" i="6"/>
  <c r="O5833" i="6"/>
  <c r="H5834" i="6"/>
  <c r="I5834" i="6"/>
  <c r="J5834" i="6"/>
  <c r="K5834" i="6"/>
  <c r="L5834" i="6"/>
  <c r="M5834" i="6"/>
  <c r="N5834" i="6"/>
  <c r="O5834" i="6"/>
  <c r="H5835" i="6"/>
  <c r="I5835" i="6"/>
  <c r="J5835" i="6"/>
  <c r="K5835" i="6"/>
  <c r="L5835" i="6"/>
  <c r="M5835" i="6"/>
  <c r="N5835" i="6"/>
  <c r="O5835" i="6"/>
  <c r="H5836" i="6"/>
  <c r="I5836" i="6"/>
  <c r="J5836" i="6"/>
  <c r="K5836" i="6"/>
  <c r="L5836" i="6"/>
  <c r="M5836" i="6"/>
  <c r="N5836" i="6"/>
  <c r="O5836" i="6"/>
  <c r="H5837" i="6"/>
  <c r="I5837" i="6"/>
  <c r="J5837" i="6"/>
  <c r="K5837" i="6"/>
  <c r="L5837" i="6"/>
  <c r="M5837" i="6"/>
  <c r="N5837" i="6"/>
  <c r="O5837" i="6"/>
  <c r="H5838" i="6"/>
  <c r="I5838" i="6"/>
  <c r="J5838" i="6"/>
  <c r="K5838" i="6"/>
  <c r="L5838" i="6"/>
  <c r="M5838" i="6"/>
  <c r="N5838" i="6"/>
  <c r="O5838" i="6"/>
  <c r="H5839" i="6"/>
  <c r="I5839" i="6"/>
  <c r="J5839" i="6"/>
  <c r="K5839" i="6"/>
  <c r="L5839" i="6"/>
  <c r="M5839" i="6"/>
  <c r="N5839" i="6"/>
  <c r="O5839" i="6"/>
  <c r="H5840" i="6"/>
  <c r="I5840" i="6"/>
  <c r="J5840" i="6"/>
  <c r="K5840" i="6"/>
  <c r="L5840" i="6"/>
  <c r="M5840" i="6"/>
  <c r="N5840" i="6"/>
  <c r="O5840" i="6"/>
  <c r="H5841" i="6"/>
  <c r="I5841" i="6"/>
  <c r="J5841" i="6"/>
  <c r="K5841" i="6"/>
  <c r="L5841" i="6"/>
  <c r="M5841" i="6"/>
  <c r="N5841" i="6"/>
  <c r="O5841" i="6"/>
  <c r="H5842" i="6"/>
  <c r="I5842" i="6"/>
  <c r="J5842" i="6"/>
  <c r="K5842" i="6"/>
  <c r="L5842" i="6"/>
  <c r="M5842" i="6"/>
  <c r="N5842" i="6"/>
  <c r="O5842" i="6"/>
  <c r="H5843" i="6"/>
  <c r="I5843" i="6"/>
  <c r="J5843" i="6"/>
  <c r="K5843" i="6"/>
  <c r="L5843" i="6"/>
  <c r="M5843" i="6"/>
  <c r="N5843" i="6"/>
  <c r="O5843" i="6"/>
  <c r="H5844" i="6"/>
  <c r="I5844" i="6"/>
  <c r="J5844" i="6"/>
  <c r="K5844" i="6"/>
  <c r="L5844" i="6"/>
  <c r="M5844" i="6"/>
  <c r="N5844" i="6"/>
  <c r="O5844" i="6"/>
  <c r="H5845" i="6"/>
  <c r="I5845" i="6"/>
  <c r="J5845" i="6"/>
  <c r="K5845" i="6"/>
  <c r="L5845" i="6"/>
  <c r="M5845" i="6"/>
  <c r="N5845" i="6"/>
  <c r="O5845" i="6"/>
  <c r="H5846" i="6"/>
  <c r="I5846" i="6"/>
  <c r="J5846" i="6"/>
  <c r="K5846" i="6"/>
  <c r="L5846" i="6"/>
  <c r="M5846" i="6"/>
  <c r="N5846" i="6"/>
  <c r="O5846" i="6"/>
  <c r="H5847" i="6"/>
  <c r="I5847" i="6"/>
  <c r="J5847" i="6"/>
  <c r="K5847" i="6"/>
  <c r="L5847" i="6"/>
  <c r="M5847" i="6"/>
  <c r="N5847" i="6"/>
  <c r="O5847" i="6"/>
  <c r="H5848" i="6"/>
  <c r="I5848" i="6"/>
  <c r="J5848" i="6"/>
  <c r="K5848" i="6"/>
  <c r="L5848" i="6"/>
  <c r="M5848" i="6"/>
  <c r="N5848" i="6"/>
  <c r="O5848" i="6"/>
  <c r="H5849" i="6"/>
  <c r="I5849" i="6"/>
  <c r="J5849" i="6"/>
  <c r="K5849" i="6"/>
  <c r="L5849" i="6"/>
  <c r="M5849" i="6"/>
  <c r="N5849" i="6"/>
  <c r="O5849" i="6"/>
  <c r="H5850" i="6"/>
  <c r="I5850" i="6"/>
  <c r="J5850" i="6"/>
  <c r="K5850" i="6"/>
  <c r="L5850" i="6"/>
  <c r="M5850" i="6"/>
  <c r="N5850" i="6"/>
  <c r="O5850" i="6"/>
  <c r="H5851" i="6"/>
  <c r="I5851" i="6"/>
  <c r="J5851" i="6"/>
  <c r="K5851" i="6"/>
  <c r="L5851" i="6"/>
  <c r="M5851" i="6"/>
  <c r="N5851" i="6"/>
  <c r="O5851" i="6"/>
  <c r="H5852" i="6"/>
  <c r="I5852" i="6"/>
  <c r="J5852" i="6"/>
  <c r="K5852" i="6"/>
  <c r="L5852" i="6"/>
  <c r="M5852" i="6"/>
  <c r="N5852" i="6"/>
  <c r="O5852" i="6"/>
  <c r="H5853" i="6"/>
  <c r="I5853" i="6"/>
  <c r="J5853" i="6"/>
  <c r="K5853" i="6"/>
  <c r="L5853" i="6"/>
  <c r="M5853" i="6"/>
  <c r="N5853" i="6"/>
  <c r="O5853" i="6"/>
  <c r="H5854" i="6"/>
  <c r="I5854" i="6"/>
  <c r="J5854" i="6"/>
  <c r="K5854" i="6"/>
  <c r="L5854" i="6"/>
  <c r="M5854" i="6"/>
  <c r="N5854" i="6"/>
  <c r="O5854" i="6"/>
  <c r="H5855" i="6"/>
  <c r="I5855" i="6"/>
  <c r="J5855" i="6"/>
  <c r="K5855" i="6"/>
  <c r="L5855" i="6"/>
  <c r="M5855" i="6"/>
  <c r="N5855" i="6"/>
  <c r="O5855" i="6"/>
  <c r="H5856" i="6"/>
  <c r="I5856" i="6"/>
  <c r="J5856" i="6"/>
  <c r="K5856" i="6"/>
  <c r="L5856" i="6"/>
  <c r="M5856" i="6"/>
  <c r="N5856" i="6"/>
  <c r="O5856" i="6"/>
  <c r="H5857" i="6"/>
  <c r="I5857" i="6"/>
  <c r="J5857" i="6"/>
  <c r="K5857" i="6"/>
  <c r="L5857" i="6"/>
  <c r="M5857" i="6"/>
  <c r="N5857" i="6"/>
  <c r="O5857" i="6"/>
  <c r="H5858" i="6"/>
  <c r="I5858" i="6"/>
  <c r="J5858" i="6"/>
  <c r="K5858" i="6"/>
  <c r="L5858" i="6"/>
  <c r="M5858" i="6"/>
  <c r="N5858" i="6"/>
  <c r="O5858" i="6"/>
  <c r="H5859" i="6"/>
  <c r="I5859" i="6"/>
  <c r="J5859" i="6"/>
  <c r="K5859" i="6"/>
  <c r="L5859" i="6"/>
  <c r="M5859" i="6"/>
  <c r="N5859" i="6"/>
  <c r="O5859" i="6"/>
  <c r="H5860" i="6"/>
  <c r="I5860" i="6"/>
  <c r="J5860" i="6"/>
  <c r="K5860" i="6"/>
  <c r="L5860" i="6"/>
  <c r="M5860" i="6"/>
  <c r="N5860" i="6"/>
  <c r="O5860" i="6"/>
  <c r="H5861" i="6"/>
  <c r="I5861" i="6"/>
  <c r="J5861" i="6"/>
  <c r="K5861" i="6"/>
  <c r="L5861" i="6"/>
  <c r="M5861" i="6"/>
  <c r="N5861" i="6"/>
  <c r="O5861" i="6"/>
  <c r="H5862" i="6"/>
  <c r="I5862" i="6"/>
  <c r="J5862" i="6"/>
  <c r="K5862" i="6"/>
  <c r="L5862" i="6"/>
  <c r="M5862" i="6"/>
  <c r="N5862" i="6"/>
  <c r="O5862" i="6"/>
  <c r="H5863" i="6"/>
  <c r="I5863" i="6"/>
  <c r="J5863" i="6"/>
  <c r="K5863" i="6"/>
  <c r="L5863" i="6"/>
  <c r="M5863" i="6"/>
  <c r="N5863" i="6"/>
  <c r="O5863" i="6"/>
  <c r="H5864" i="6"/>
  <c r="I5864" i="6"/>
  <c r="J5864" i="6"/>
  <c r="K5864" i="6"/>
  <c r="L5864" i="6"/>
  <c r="M5864" i="6"/>
  <c r="N5864" i="6"/>
  <c r="O5864" i="6"/>
  <c r="H5865" i="6"/>
  <c r="I5865" i="6"/>
  <c r="J5865" i="6"/>
  <c r="K5865" i="6"/>
  <c r="L5865" i="6"/>
  <c r="M5865" i="6"/>
  <c r="N5865" i="6"/>
  <c r="O5865" i="6"/>
  <c r="H5866" i="6"/>
  <c r="I5866" i="6"/>
  <c r="J5866" i="6"/>
  <c r="K5866" i="6"/>
  <c r="L5866" i="6"/>
  <c r="M5866" i="6"/>
  <c r="N5866" i="6"/>
  <c r="O5866" i="6"/>
  <c r="H5867" i="6"/>
  <c r="I5867" i="6"/>
  <c r="J5867" i="6"/>
  <c r="K5867" i="6"/>
  <c r="L5867" i="6"/>
  <c r="M5867" i="6"/>
  <c r="N5867" i="6"/>
  <c r="O5867" i="6"/>
  <c r="H5868" i="6"/>
  <c r="I5868" i="6"/>
  <c r="J5868" i="6"/>
  <c r="K5868" i="6"/>
  <c r="L5868" i="6"/>
  <c r="M5868" i="6"/>
  <c r="N5868" i="6"/>
  <c r="O5868" i="6"/>
  <c r="H5869" i="6"/>
  <c r="I5869" i="6"/>
  <c r="J5869" i="6"/>
  <c r="K5869" i="6"/>
  <c r="L5869" i="6"/>
  <c r="M5869" i="6"/>
  <c r="N5869" i="6"/>
  <c r="O5869" i="6"/>
  <c r="H5870" i="6"/>
  <c r="I5870" i="6"/>
  <c r="J5870" i="6"/>
  <c r="K5870" i="6"/>
  <c r="L5870" i="6"/>
  <c r="M5870" i="6"/>
  <c r="N5870" i="6"/>
  <c r="O5870" i="6"/>
  <c r="H5871" i="6"/>
  <c r="I5871" i="6"/>
  <c r="J5871" i="6"/>
  <c r="K5871" i="6"/>
  <c r="L5871" i="6"/>
  <c r="M5871" i="6"/>
  <c r="N5871" i="6"/>
  <c r="O5871" i="6"/>
  <c r="H5872" i="6"/>
  <c r="I5872" i="6"/>
  <c r="J5872" i="6"/>
  <c r="K5872" i="6"/>
  <c r="L5872" i="6"/>
  <c r="M5872" i="6"/>
  <c r="N5872" i="6"/>
  <c r="O5872" i="6"/>
  <c r="H5873" i="6"/>
  <c r="I5873" i="6"/>
  <c r="J5873" i="6"/>
  <c r="K5873" i="6"/>
  <c r="L5873" i="6"/>
  <c r="M5873" i="6"/>
  <c r="N5873" i="6"/>
  <c r="O5873" i="6"/>
  <c r="H5874" i="6"/>
  <c r="I5874" i="6"/>
  <c r="J5874" i="6"/>
  <c r="K5874" i="6"/>
  <c r="L5874" i="6"/>
  <c r="M5874" i="6"/>
  <c r="N5874" i="6"/>
  <c r="O5874" i="6"/>
  <c r="H5875" i="6"/>
  <c r="I5875" i="6"/>
  <c r="J5875" i="6"/>
  <c r="K5875" i="6"/>
  <c r="L5875" i="6"/>
  <c r="M5875" i="6"/>
  <c r="N5875" i="6"/>
  <c r="O5875" i="6"/>
  <c r="H5876" i="6"/>
  <c r="I5876" i="6"/>
  <c r="J5876" i="6"/>
  <c r="K5876" i="6"/>
  <c r="L5876" i="6"/>
  <c r="M5876" i="6"/>
  <c r="N5876" i="6"/>
  <c r="O5876" i="6"/>
  <c r="H5877" i="6"/>
  <c r="I5877" i="6"/>
  <c r="J5877" i="6"/>
  <c r="K5877" i="6"/>
  <c r="L5877" i="6"/>
  <c r="M5877" i="6"/>
  <c r="N5877" i="6"/>
  <c r="O5877" i="6"/>
  <c r="H5878" i="6"/>
  <c r="I5878" i="6"/>
  <c r="J5878" i="6"/>
  <c r="K5878" i="6"/>
  <c r="L5878" i="6"/>
  <c r="M5878" i="6"/>
  <c r="N5878" i="6"/>
  <c r="O5878" i="6"/>
  <c r="H5879" i="6"/>
  <c r="I5879" i="6"/>
  <c r="J5879" i="6"/>
  <c r="K5879" i="6"/>
  <c r="L5879" i="6"/>
  <c r="M5879" i="6"/>
  <c r="N5879" i="6"/>
  <c r="O5879" i="6"/>
  <c r="H5880" i="6"/>
  <c r="I5880" i="6"/>
  <c r="J5880" i="6"/>
  <c r="K5880" i="6"/>
  <c r="L5880" i="6"/>
  <c r="M5880" i="6"/>
  <c r="N5880" i="6"/>
  <c r="O5880" i="6"/>
  <c r="H5881" i="6"/>
  <c r="I5881" i="6"/>
  <c r="J5881" i="6"/>
  <c r="K5881" i="6"/>
  <c r="L5881" i="6"/>
  <c r="M5881" i="6"/>
  <c r="N5881" i="6"/>
  <c r="O5881" i="6"/>
  <c r="H5882" i="6"/>
  <c r="I5882" i="6"/>
  <c r="J5882" i="6"/>
  <c r="K5882" i="6"/>
  <c r="L5882" i="6"/>
  <c r="M5882" i="6"/>
  <c r="N5882" i="6"/>
  <c r="O5882" i="6"/>
  <c r="H5883" i="6"/>
  <c r="I5883" i="6"/>
  <c r="J5883" i="6"/>
  <c r="K5883" i="6"/>
  <c r="L5883" i="6"/>
  <c r="M5883" i="6"/>
  <c r="N5883" i="6"/>
  <c r="O5883" i="6"/>
  <c r="H5884" i="6"/>
  <c r="I5884" i="6"/>
  <c r="J5884" i="6"/>
  <c r="K5884" i="6"/>
  <c r="L5884" i="6"/>
  <c r="M5884" i="6"/>
  <c r="N5884" i="6"/>
  <c r="O5884" i="6"/>
  <c r="H5885" i="6"/>
  <c r="I5885" i="6"/>
  <c r="J5885" i="6"/>
  <c r="K5885" i="6"/>
  <c r="L5885" i="6"/>
  <c r="M5885" i="6"/>
  <c r="N5885" i="6"/>
  <c r="O5885" i="6"/>
  <c r="H5886" i="6"/>
  <c r="I5886" i="6"/>
  <c r="J5886" i="6"/>
  <c r="K5886" i="6"/>
  <c r="L5886" i="6"/>
  <c r="M5886" i="6"/>
  <c r="N5886" i="6"/>
  <c r="O5886" i="6"/>
  <c r="H5887" i="6"/>
  <c r="I5887" i="6"/>
  <c r="J5887" i="6"/>
  <c r="K5887" i="6"/>
  <c r="L5887" i="6"/>
  <c r="M5887" i="6"/>
  <c r="N5887" i="6"/>
  <c r="O5887" i="6"/>
  <c r="H5888" i="6"/>
  <c r="I5888" i="6"/>
  <c r="J5888" i="6"/>
  <c r="K5888" i="6"/>
  <c r="L5888" i="6"/>
  <c r="M5888" i="6"/>
  <c r="N5888" i="6"/>
  <c r="O5888" i="6"/>
  <c r="H5889" i="6"/>
  <c r="I5889" i="6"/>
  <c r="J5889" i="6"/>
  <c r="K5889" i="6"/>
  <c r="L5889" i="6"/>
  <c r="M5889" i="6"/>
  <c r="N5889" i="6"/>
  <c r="O5889" i="6"/>
  <c r="H5890" i="6"/>
  <c r="I5890" i="6"/>
  <c r="J5890" i="6"/>
  <c r="K5890" i="6"/>
  <c r="L5890" i="6"/>
  <c r="M5890" i="6"/>
  <c r="N5890" i="6"/>
  <c r="O5890" i="6"/>
  <c r="H5891" i="6"/>
  <c r="I5891" i="6"/>
  <c r="J5891" i="6"/>
  <c r="K5891" i="6"/>
  <c r="L5891" i="6"/>
  <c r="M5891" i="6"/>
  <c r="N5891" i="6"/>
  <c r="O5891" i="6"/>
  <c r="H5892" i="6"/>
  <c r="I5892" i="6"/>
  <c r="J5892" i="6"/>
  <c r="K5892" i="6"/>
  <c r="L5892" i="6"/>
  <c r="M5892" i="6"/>
  <c r="N5892" i="6"/>
  <c r="O5892" i="6"/>
  <c r="H5893" i="6"/>
  <c r="I5893" i="6"/>
  <c r="J5893" i="6"/>
  <c r="K5893" i="6"/>
  <c r="L5893" i="6"/>
  <c r="M5893" i="6"/>
  <c r="N5893" i="6"/>
  <c r="O5893" i="6"/>
  <c r="H5894" i="6"/>
  <c r="I5894" i="6"/>
  <c r="J5894" i="6"/>
  <c r="K5894" i="6"/>
  <c r="L5894" i="6"/>
  <c r="M5894" i="6"/>
  <c r="N5894" i="6"/>
  <c r="O5894" i="6"/>
  <c r="H5895" i="6"/>
  <c r="I5895" i="6"/>
  <c r="J5895" i="6"/>
  <c r="K5895" i="6"/>
  <c r="L5895" i="6"/>
  <c r="M5895" i="6"/>
  <c r="N5895" i="6"/>
  <c r="O5895" i="6"/>
  <c r="H5896" i="6"/>
  <c r="I5896" i="6"/>
  <c r="J5896" i="6"/>
  <c r="K5896" i="6"/>
  <c r="L5896" i="6"/>
  <c r="M5896" i="6"/>
  <c r="N5896" i="6"/>
  <c r="O5896" i="6"/>
  <c r="H5897" i="6"/>
  <c r="I5897" i="6"/>
  <c r="J5897" i="6"/>
  <c r="K5897" i="6"/>
  <c r="L5897" i="6"/>
  <c r="M5897" i="6"/>
  <c r="N5897" i="6"/>
  <c r="O5897" i="6"/>
  <c r="H5898" i="6"/>
  <c r="I5898" i="6"/>
  <c r="J5898" i="6"/>
  <c r="K5898" i="6"/>
  <c r="L5898" i="6"/>
  <c r="M5898" i="6"/>
  <c r="N5898" i="6"/>
  <c r="O5898" i="6"/>
  <c r="H5899" i="6"/>
  <c r="I5899" i="6"/>
  <c r="J5899" i="6"/>
  <c r="K5899" i="6"/>
  <c r="L5899" i="6"/>
  <c r="M5899" i="6"/>
  <c r="N5899" i="6"/>
  <c r="O5899" i="6"/>
  <c r="H5900" i="6"/>
  <c r="I5900" i="6"/>
  <c r="J5900" i="6"/>
  <c r="K5900" i="6"/>
  <c r="L5900" i="6"/>
  <c r="M5900" i="6"/>
  <c r="N5900" i="6"/>
  <c r="O5900" i="6"/>
  <c r="H5901" i="6"/>
  <c r="I5901" i="6"/>
  <c r="J5901" i="6"/>
  <c r="K5901" i="6"/>
  <c r="L5901" i="6"/>
  <c r="M5901" i="6"/>
  <c r="N5901" i="6"/>
  <c r="O5901" i="6"/>
  <c r="H5902" i="6"/>
  <c r="I5902" i="6"/>
  <c r="J5902" i="6"/>
  <c r="K5902" i="6"/>
  <c r="L5902" i="6"/>
  <c r="M5902" i="6"/>
  <c r="N5902" i="6"/>
  <c r="O5902" i="6"/>
  <c r="H5903" i="6"/>
  <c r="I5903" i="6"/>
  <c r="J5903" i="6"/>
  <c r="K5903" i="6"/>
  <c r="L5903" i="6"/>
  <c r="M5903" i="6"/>
  <c r="N5903" i="6"/>
  <c r="O5903" i="6"/>
  <c r="H5904" i="6"/>
  <c r="I5904" i="6"/>
  <c r="J5904" i="6"/>
  <c r="K5904" i="6"/>
  <c r="L5904" i="6"/>
  <c r="M5904" i="6"/>
  <c r="N5904" i="6"/>
  <c r="O5904" i="6"/>
  <c r="H5905" i="6"/>
  <c r="I5905" i="6"/>
  <c r="J5905" i="6"/>
  <c r="K5905" i="6"/>
  <c r="L5905" i="6"/>
  <c r="M5905" i="6"/>
  <c r="N5905" i="6"/>
  <c r="O5905" i="6"/>
  <c r="H5906" i="6"/>
  <c r="I5906" i="6"/>
  <c r="J5906" i="6"/>
  <c r="K5906" i="6"/>
  <c r="L5906" i="6"/>
  <c r="M5906" i="6"/>
  <c r="N5906" i="6"/>
  <c r="O5906" i="6"/>
  <c r="H5907" i="6"/>
  <c r="I5907" i="6"/>
  <c r="J5907" i="6"/>
  <c r="K5907" i="6"/>
  <c r="L5907" i="6"/>
  <c r="M5907" i="6"/>
  <c r="N5907" i="6"/>
  <c r="O5907" i="6"/>
  <c r="H5908" i="6"/>
  <c r="I5908" i="6"/>
  <c r="J5908" i="6"/>
  <c r="K5908" i="6"/>
  <c r="L5908" i="6"/>
  <c r="M5908" i="6"/>
  <c r="N5908" i="6"/>
  <c r="O5908" i="6"/>
  <c r="H5909" i="6"/>
  <c r="I5909" i="6"/>
  <c r="J5909" i="6"/>
  <c r="K5909" i="6"/>
  <c r="L5909" i="6"/>
  <c r="M5909" i="6"/>
  <c r="N5909" i="6"/>
  <c r="O5909" i="6"/>
  <c r="H5910" i="6"/>
  <c r="I5910" i="6"/>
  <c r="J5910" i="6"/>
  <c r="K5910" i="6"/>
  <c r="L5910" i="6"/>
  <c r="M5910" i="6"/>
  <c r="N5910" i="6"/>
  <c r="O5910" i="6"/>
  <c r="H5911" i="6"/>
  <c r="I5911" i="6"/>
  <c r="J5911" i="6"/>
  <c r="K5911" i="6"/>
  <c r="L5911" i="6"/>
  <c r="M5911" i="6"/>
  <c r="N5911" i="6"/>
  <c r="O5911" i="6"/>
  <c r="H5912" i="6"/>
  <c r="I5912" i="6"/>
  <c r="J5912" i="6"/>
  <c r="K5912" i="6"/>
  <c r="L5912" i="6"/>
  <c r="M5912" i="6"/>
  <c r="N5912" i="6"/>
  <c r="O5912" i="6"/>
  <c r="H5913" i="6"/>
  <c r="I5913" i="6"/>
  <c r="J5913" i="6"/>
  <c r="K5913" i="6"/>
  <c r="L5913" i="6"/>
  <c r="M5913" i="6"/>
  <c r="N5913" i="6"/>
  <c r="O5913" i="6"/>
  <c r="H5914" i="6"/>
  <c r="I5914" i="6"/>
  <c r="J5914" i="6"/>
  <c r="K5914" i="6"/>
  <c r="L5914" i="6"/>
  <c r="M5914" i="6"/>
  <c r="N5914" i="6"/>
  <c r="O5914" i="6"/>
  <c r="H5915" i="6"/>
  <c r="I5915" i="6"/>
  <c r="J5915" i="6"/>
  <c r="K5915" i="6"/>
  <c r="L5915" i="6"/>
  <c r="M5915" i="6"/>
  <c r="N5915" i="6"/>
  <c r="O5915" i="6"/>
  <c r="H5916" i="6"/>
  <c r="I5916" i="6"/>
  <c r="J5916" i="6"/>
  <c r="K5916" i="6"/>
  <c r="L5916" i="6"/>
  <c r="M5916" i="6"/>
  <c r="N5916" i="6"/>
  <c r="O5916" i="6"/>
  <c r="H5917" i="6"/>
  <c r="I5917" i="6"/>
  <c r="J5917" i="6"/>
  <c r="K5917" i="6"/>
  <c r="L5917" i="6"/>
  <c r="M5917" i="6"/>
  <c r="N5917" i="6"/>
  <c r="O5917" i="6"/>
  <c r="H5918" i="6"/>
  <c r="I5918" i="6"/>
  <c r="J5918" i="6"/>
  <c r="K5918" i="6"/>
  <c r="L5918" i="6"/>
  <c r="M5918" i="6"/>
  <c r="N5918" i="6"/>
  <c r="O5918" i="6"/>
  <c r="H5919" i="6"/>
  <c r="I5919" i="6"/>
  <c r="J5919" i="6"/>
  <c r="K5919" i="6"/>
  <c r="L5919" i="6"/>
  <c r="M5919" i="6"/>
  <c r="N5919" i="6"/>
  <c r="O5919" i="6"/>
  <c r="H5920" i="6"/>
  <c r="I5920" i="6"/>
  <c r="J5920" i="6"/>
  <c r="K5920" i="6"/>
  <c r="L5920" i="6"/>
  <c r="M5920" i="6"/>
  <c r="N5920" i="6"/>
  <c r="O5920" i="6"/>
  <c r="H5921" i="6"/>
  <c r="I5921" i="6"/>
  <c r="J5921" i="6"/>
  <c r="K5921" i="6"/>
  <c r="L5921" i="6"/>
  <c r="M5921" i="6"/>
  <c r="N5921" i="6"/>
  <c r="O5921" i="6"/>
  <c r="H5922" i="6"/>
  <c r="I5922" i="6"/>
  <c r="J5922" i="6"/>
  <c r="K5922" i="6"/>
  <c r="L5922" i="6"/>
  <c r="M5922" i="6"/>
  <c r="N5922" i="6"/>
  <c r="O5922" i="6"/>
  <c r="H5923" i="6"/>
  <c r="I5923" i="6"/>
  <c r="J5923" i="6"/>
  <c r="K5923" i="6"/>
  <c r="L5923" i="6"/>
  <c r="M5923" i="6"/>
  <c r="N5923" i="6"/>
  <c r="O5923" i="6"/>
  <c r="H5924" i="6"/>
  <c r="I5924" i="6"/>
  <c r="J5924" i="6"/>
  <c r="K5924" i="6"/>
  <c r="L5924" i="6"/>
  <c r="M5924" i="6"/>
  <c r="N5924" i="6"/>
  <c r="O5924" i="6"/>
  <c r="H5925" i="6"/>
  <c r="I5925" i="6"/>
  <c r="J5925" i="6"/>
  <c r="K5925" i="6"/>
  <c r="L5925" i="6"/>
  <c r="M5925" i="6"/>
  <c r="N5925" i="6"/>
  <c r="O5925" i="6"/>
  <c r="H5926" i="6"/>
  <c r="I5926" i="6"/>
  <c r="J5926" i="6"/>
  <c r="K5926" i="6"/>
  <c r="L5926" i="6"/>
  <c r="M5926" i="6"/>
  <c r="N5926" i="6"/>
  <c r="O5926" i="6"/>
  <c r="H5927" i="6"/>
  <c r="I5927" i="6"/>
  <c r="J5927" i="6"/>
  <c r="K5927" i="6"/>
  <c r="L5927" i="6"/>
  <c r="M5927" i="6"/>
  <c r="N5927" i="6"/>
  <c r="O5927" i="6"/>
  <c r="H5928" i="6"/>
  <c r="I5928" i="6"/>
  <c r="J5928" i="6"/>
  <c r="K5928" i="6"/>
  <c r="L5928" i="6"/>
  <c r="M5928" i="6"/>
  <c r="N5928" i="6"/>
  <c r="O5928" i="6"/>
  <c r="H5929" i="6"/>
  <c r="I5929" i="6"/>
  <c r="J5929" i="6"/>
  <c r="K5929" i="6"/>
  <c r="L5929" i="6"/>
  <c r="M5929" i="6"/>
  <c r="N5929" i="6"/>
  <c r="O5929" i="6"/>
  <c r="H5930" i="6"/>
  <c r="I5930" i="6"/>
  <c r="J5930" i="6"/>
  <c r="K5930" i="6"/>
  <c r="L5930" i="6"/>
  <c r="M5930" i="6"/>
  <c r="N5930" i="6"/>
  <c r="O5930" i="6"/>
  <c r="H5931" i="6"/>
  <c r="I5931" i="6"/>
  <c r="J5931" i="6"/>
  <c r="K5931" i="6"/>
  <c r="L5931" i="6"/>
  <c r="M5931" i="6"/>
  <c r="N5931" i="6"/>
  <c r="O5931" i="6"/>
  <c r="H5932" i="6"/>
  <c r="I5932" i="6"/>
  <c r="J5932" i="6"/>
  <c r="K5932" i="6"/>
  <c r="L5932" i="6"/>
  <c r="M5932" i="6"/>
  <c r="N5932" i="6"/>
  <c r="O5932" i="6"/>
  <c r="H5933" i="6"/>
  <c r="I5933" i="6"/>
  <c r="J5933" i="6"/>
  <c r="K5933" i="6"/>
  <c r="L5933" i="6"/>
  <c r="M5933" i="6"/>
  <c r="N5933" i="6"/>
  <c r="O5933" i="6"/>
  <c r="H5934" i="6"/>
  <c r="I5934" i="6"/>
  <c r="J5934" i="6"/>
  <c r="K5934" i="6"/>
  <c r="L5934" i="6"/>
  <c r="M5934" i="6"/>
  <c r="N5934" i="6"/>
  <c r="O5934" i="6"/>
  <c r="H5935" i="6"/>
  <c r="I5935" i="6"/>
  <c r="J5935" i="6"/>
  <c r="K5935" i="6"/>
  <c r="L5935" i="6"/>
  <c r="M5935" i="6"/>
  <c r="N5935" i="6"/>
  <c r="O5935" i="6"/>
  <c r="H5936" i="6"/>
  <c r="I5936" i="6"/>
  <c r="J5936" i="6"/>
  <c r="K5936" i="6"/>
  <c r="L5936" i="6"/>
  <c r="M5936" i="6"/>
  <c r="N5936" i="6"/>
  <c r="O5936" i="6"/>
  <c r="H5937" i="6"/>
  <c r="I5937" i="6"/>
  <c r="J5937" i="6"/>
  <c r="K5937" i="6"/>
  <c r="L5937" i="6"/>
  <c r="M5937" i="6"/>
  <c r="N5937" i="6"/>
  <c r="O5937" i="6"/>
  <c r="H5938" i="6"/>
  <c r="I5938" i="6"/>
  <c r="J5938" i="6"/>
  <c r="K5938" i="6"/>
  <c r="L5938" i="6"/>
  <c r="M5938" i="6"/>
  <c r="N5938" i="6"/>
  <c r="O5938" i="6"/>
  <c r="H5939" i="6"/>
  <c r="I5939" i="6"/>
  <c r="J5939" i="6"/>
  <c r="K5939" i="6"/>
  <c r="L5939" i="6"/>
  <c r="M5939" i="6"/>
  <c r="N5939" i="6"/>
  <c r="O5939" i="6"/>
  <c r="H5940" i="6"/>
  <c r="I5940" i="6"/>
  <c r="J5940" i="6"/>
  <c r="K5940" i="6"/>
  <c r="L5940" i="6"/>
  <c r="M5940" i="6"/>
  <c r="N5940" i="6"/>
  <c r="O5940" i="6"/>
  <c r="H5941" i="6"/>
  <c r="I5941" i="6"/>
  <c r="J5941" i="6"/>
  <c r="K5941" i="6"/>
  <c r="L5941" i="6"/>
  <c r="M5941" i="6"/>
  <c r="N5941" i="6"/>
  <c r="O5941" i="6"/>
  <c r="H5942" i="6"/>
  <c r="I5942" i="6"/>
  <c r="J5942" i="6"/>
  <c r="K5942" i="6"/>
  <c r="L5942" i="6"/>
  <c r="M5942" i="6"/>
  <c r="N5942" i="6"/>
  <c r="O5942" i="6"/>
  <c r="H5943" i="6"/>
  <c r="I5943" i="6"/>
  <c r="J5943" i="6"/>
  <c r="K5943" i="6"/>
  <c r="L5943" i="6"/>
  <c r="M5943" i="6"/>
  <c r="N5943" i="6"/>
  <c r="O5943" i="6"/>
  <c r="H5944" i="6"/>
  <c r="I5944" i="6"/>
  <c r="J5944" i="6"/>
  <c r="K5944" i="6"/>
  <c r="L5944" i="6"/>
  <c r="M5944" i="6"/>
  <c r="N5944" i="6"/>
  <c r="O5944" i="6"/>
  <c r="H5945" i="6"/>
  <c r="I5945" i="6"/>
  <c r="J5945" i="6"/>
  <c r="K5945" i="6"/>
  <c r="L5945" i="6"/>
  <c r="M5945" i="6"/>
  <c r="N5945" i="6"/>
  <c r="O5945" i="6"/>
  <c r="H5946" i="6"/>
  <c r="I5946" i="6"/>
  <c r="J5946" i="6"/>
  <c r="K5946" i="6"/>
  <c r="L5946" i="6"/>
  <c r="M5946" i="6"/>
  <c r="N5946" i="6"/>
  <c r="O5946" i="6"/>
  <c r="H5947" i="6"/>
  <c r="I5947" i="6"/>
  <c r="J5947" i="6"/>
  <c r="K5947" i="6"/>
  <c r="L5947" i="6"/>
  <c r="M5947" i="6"/>
  <c r="N5947" i="6"/>
  <c r="O5947" i="6"/>
  <c r="H5948" i="6"/>
  <c r="I5948" i="6"/>
  <c r="J5948" i="6"/>
  <c r="K5948" i="6"/>
  <c r="L5948" i="6"/>
  <c r="M5948" i="6"/>
  <c r="N5948" i="6"/>
  <c r="O5948" i="6"/>
  <c r="H5949" i="6"/>
  <c r="I5949" i="6"/>
  <c r="J5949" i="6"/>
  <c r="K5949" i="6"/>
  <c r="L5949" i="6"/>
  <c r="M5949" i="6"/>
  <c r="N5949" i="6"/>
  <c r="O5949" i="6"/>
  <c r="H5950" i="6"/>
  <c r="I5950" i="6"/>
  <c r="J5950" i="6"/>
  <c r="K5950" i="6"/>
  <c r="L5950" i="6"/>
  <c r="M5950" i="6"/>
  <c r="N5950" i="6"/>
  <c r="O5950" i="6"/>
  <c r="H5951" i="6"/>
  <c r="I5951" i="6"/>
  <c r="J5951" i="6"/>
  <c r="K5951" i="6"/>
  <c r="L5951" i="6"/>
  <c r="M5951" i="6"/>
  <c r="N5951" i="6"/>
  <c r="O5951" i="6"/>
  <c r="H5952" i="6"/>
  <c r="I5952" i="6"/>
  <c r="J5952" i="6"/>
  <c r="K5952" i="6"/>
  <c r="L5952" i="6"/>
  <c r="M5952" i="6"/>
  <c r="N5952" i="6"/>
  <c r="O5952" i="6"/>
  <c r="H5953" i="6"/>
  <c r="I5953" i="6"/>
  <c r="J5953" i="6"/>
  <c r="K5953" i="6"/>
  <c r="L5953" i="6"/>
  <c r="M5953" i="6"/>
  <c r="N5953" i="6"/>
  <c r="O5953" i="6"/>
  <c r="H5954" i="6"/>
  <c r="I5954" i="6"/>
  <c r="J5954" i="6"/>
  <c r="K5954" i="6"/>
  <c r="L5954" i="6"/>
  <c r="M5954" i="6"/>
  <c r="N5954" i="6"/>
  <c r="O5954" i="6"/>
  <c r="H5955" i="6"/>
  <c r="I5955" i="6"/>
  <c r="J5955" i="6"/>
  <c r="K5955" i="6"/>
  <c r="L5955" i="6"/>
  <c r="M5955" i="6"/>
  <c r="N5955" i="6"/>
  <c r="O5955" i="6"/>
  <c r="H5956" i="6"/>
  <c r="I5956" i="6"/>
  <c r="J5956" i="6"/>
  <c r="K5956" i="6"/>
  <c r="L5956" i="6"/>
  <c r="M5956" i="6"/>
  <c r="N5956" i="6"/>
  <c r="O5956" i="6"/>
  <c r="H5957" i="6"/>
  <c r="I5957" i="6"/>
  <c r="J5957" i="6"/>
  <c r="K5957" i="6"/>
  <c r="L5957" i="6"/>
  <c r="M5957" i="6"/>
  <c r="N5957" i="6"/>
  <c r="O5957" i="6"/>
  <c r="H5958" i="6"/>
  <c r="I5958" i="6"/>
  <c r="J5958" i="6"/>
  <c r="K5958" i="6"/>
  <c r="L5958" i="6"/>
  <c r="M5958" i="6"/>
  <c r="N5958" i="6"/>
  <c r="O5958" i="6"/>
  <c r="H5959" i="6"/>
  <c r="I5959" i="6"/>
  <c r="J5959" i="6"/>
  <c r="K5959" i="6"/>
  <c r="L5959" i="6"/>
  <c r="M5959" i="6"/>
  <c r="N5959" i="6"/>
  <c r="O5959" i="6"/>
  <c r="H5960" i="6"/>
  <c r="I5960" i="6"/>
  <c r="J5960" i="6"/>
  <c r="K5960" i="6"/>
  <c r="L5960" i="6"/>
  <c r="M5960" i="6"/>
  <c r="N5960" i="6"/>
  <c r="O5960" i="6"/>
  <c r="H5961" i="6"/>
  <c r="I5961" i="6"/>
  <c r="J5961" i="6"/>
  <c r="K5961" i="6"/>
  <c r="L5961" i="6"/>
  <c r="M5961" i="6"/>
  <c r="N5961" i="6"/>
  <c r="O5961" i="6"/>
  <c r="H5962" i="6"/>
  <c r="I5962" i="6"/>
  <c r="J5962" i="6"/>
  <c r="K5962" i="6"/>
  <c r="L5962" i="6"/>
  <c r="M5962" i="6"/>
  <c r="N5962" i="6"/>
  <c r="O5962" i="6"/>
  <c r="H5963" i="6"/>
  <c r="I5963" i="6"/>
  <c r="J5963" i="6"/>
  <c r="K5963" i="6"/>
  <c r="L5963" i="6"/>
  <c r="M5963" i="6"/>
  <c r="N5963" i="6"/>
  <c r="O5963" i="6"/>
  <c r="H5964" i="6"/>
  <c r="I5964" i="6"/>
  <c r="J5964" i="6"/>
  <c r="K5964" i="6"/>
  <c r="L5964" i="6"/>
  <c r="M5964" i="6"/>
  <c r="N5964" i="6"/>
  <c r="O5964" i="6"/>
  <c r="H5965" i="6"/>
  <c r="I5965" i="6"/>
  <c r="J5965" i="6"/>
  <c r="K5965" i="6"/>
  <c r="L5965" i="6"/>
  <c r="M5965" i="6"/>
  <c r="N5965" i="6"/>
  <c r="O5965" i="6"/>
  <c r="H5966" i="6"/>
  <c r="I5966" i="6"/>
  <c r="J5966" i="6"/>
  <c r="K5966" i="6"/>
  <c r="L5966" i="6"/>
  <c r="M5966" i="6"/>
  <c r="N5966" i="6"/>
  <c r="O5966" i="6"/>
  <c r="H5967" i="6"/>
  <c r="I5967" i="6"/>
  <c r="J5967" i="6"/>
  <c r="K5967" i="6"/>
  <c r="L5967" i="6"/>
  <c r="M5967" i="6"/>
  <c r="N5967" i="6"/>
  <c r="O5967" i="6"/>
  <c r="H5968" i="6"/>
  <c r="I5968" i="6"/>
  <c r="J5968" i="6"/>
  <c r="K5968" i="6"/>
  <c r="L5968" i="6"/>
  <c r="M5968" i="6"/>
  <c r="N5968" i="6"/>
  <c r="O5968" i="6"/>
  <c r="H5969" i="6"/>
  <c r="I5969" i="6"/>
  <c r="J5969" i="6"/>
  <c r="K5969" i="6"/>
  <c r="L5969" i="6"/>
  <c r="M5969" i="6"/>
  <c r="N5969" i="6"/>
  <c r="O5969" i="6"/>
  <c r="H5970" i="6"/>
  <c r="I5970" i="6"/>
  <c r="J5970" i="6"/>
  <c r="K5970" i="6"/>
  <c r="L5970" i="6"/>
  <c r="M5970" i="6"/>
  <c r="N5970" i="6"/>
  <c r="O5970" i="6"/>
  <c r="H5971" i="6"/>
  <c r="I5971" i="6"/>
  <c r="J5971" i="6"/>
  <c r="K5971" i="6"/>
  <c r="L5971" i="6"/>
  <c r="M5971" i="6"/>
  <c r="N5971" i="6"/>
  <c r="O5971" i="6"/>
  <c r="H5972" i="6"/>
  <c r="I5972" i="6"/>
  <c r="J5972" i="6"/>
  <c r="K5972" i="6"/>
  <c r="L5972" i="6"/>
  <c r="M5972" i="6"/>
  <c r="N5972" i="6"/>
  <c r="O5972" i="6"/>
  <c r="H5973" i="6"/>
  <c r="I5973" i="6"/>
  <c r="J5973" i="6"/>
  <c r="K5973" i="6"/>
  <c r="L5973" i="6"/>
  <c r="M5973" i="6"/>
  <c r="N5973" i="6"/>
  <c r="O5973" i="6"/>
  <c r="H5974" i="6"/>
  <c r="I5974" i="6"/>
  <c r="J5974" i="6"/>
  <c r="K5974" i="6"/>
  <c r="L5974" i="6"/>
  <c r="M5974" i="6"/>
  <c r="N5974" i="6"/>
  <c r="O5974" i="6"/>
  <c r="H5975" i="6"/>
  <c r="I5975" i="6"/>
  <c r="J5975" i="6"/>
  <c r="K5975" i="6"/>
  <c r="L5975" i="6"/>
  <c r="M5975" i="6"/>
  <c r="N5975" i="6"/>
  <c r="O5975" i="6"/>
  <c r="H5976" i="6"/>
  <c r="I5976" i="6"/>
  <c r="J5976" i="6"/>
  <c r="K5976" i="6"/>
  <c r="L5976" i="6"/>
  <c r="M5976" i="6"/>
  <c r="N5976" i="6"/>
  <c r="O5976" i="6"/>
  <c r="H5977" i="6"/>
  <c r="I5977" i="6"/>
  <c r="J5977" i="6"/>
  <c r="K5977" i="6"/>
  <c r="L5977" i="6"/>
  <c r="M5977" i="6"/>
  <c r="N5977" i="6"/>
  <c r="O5977" i="6"/>
  <c r="H5978" i="6"/>
  <c r="I5978" i="6"/>
  <c r="J5978" i="6"/>
  <c r="K5978" i="6"/>
  <c r="L5978" i="6"/>
  <c r="M5978" i="6"/>
  <c r="N5978" i="6"/>
  <c r="O5978" i="6"/>
  <c r="H5979" i="6"/>
  <c r="I5979" i="6"/>
  <c r="J5979" i="6"/>
  <c r="K5979" i="6"/>
  <c r="L5979" i="6"/>
  <c r="M5979" i="6"/>
  <c r="N5979" i="6"/>
  <c r="O5979" i="6"/>
  <c r="H5980" i="6"/>
  <c r="I5980" i="6"/>
  <c r="J5980" i="6"/>
  <c r="K5980" i="6"/>
  <c r="L5980" i="6"/>
  <c r="M5980" i="6"/>
  <c r="N5980" i="6"/>
  <c r="O5980" i="6"/>
  <c r="H5981" i="6"/>
  <c r="I5981" i="6"/>
  <c r="J5981" i="6"/>
  <c r="K5981" i="6"/>
  <c r="L5981" i="6"/>
  <c r="M5981" i="6"/>
  <c r="N5981" i="6"/>
  <c r="O5981" i="6"/>
  <c r="H5982" i="6"/>
  <c r="I5982" i="6"/>
  <c r="J5982" i="6"/>
  <c r="K5982" i="6"/>
  <c r="L5982" i="6"/>
  <c r="M5982" i="6"/>
  <c r="N5982" i="6"/>
  <c r="O5982" i="6"/>
  <c r="H5983" i="6"/>
  <c r="I5983" i="6"/>
  <c r="J5983" i="6"/>
  <c r="K5983" i="6"/>
  <c r="L5983" i="6"/>
  <c r="M5983" i="6"/>
  <c r="N5983" i="6"/>
  <c r="O5983" i="6"/>
  <c r="H5984" i="6"/>
  <c r="I5984" i="6"/>
  <c r="J5984" i="6"/>
  <c r="K5984" i="6"/>
  <c r="L5984" i="6"/>
  <c r="M5984" i="6"/>
  <c r="N5984" i="6"/>
  <c r="O5984" i="6"/>
  <c r="H5985" i="6"/>
  <c r="I5985" i="6"/>
  <c r="J5985" i="6"/>
  <c r="K5985" i="6"/>
  <c r="L5985" i="6"/>
  <c r="M5985" i="6"/>
  <c r="N5985" i="6"/>
  <c r="O5985" i="6"/>
  <c r="H5986" i="6"/>
  <c r="I5986" i="6"/>
  <c r="J5986" i="6"/>
  <c r="K5986" i="6"/>
  <c r="L5986" i="6"/>
  <c r="M5986" i="6"/>
  <c r="N5986" i="6"/>
  <c r="O5986" i="6"/>
  <c r="H5987" i="6"/>
  <c r="I5987" i="6"/>
  <c r="J5987" i="6"/>
  <c r="K5987" i="6"/>
  <c r="L5987" i="6"/>
  <c r="M5987" i="6"/>
  <c r="N5987" i="6"/>
  <c r="O5987" i="6"/>
  <c r="H5988" i="6"/>
  <c r="I5988" i="6"/>
  <c r="J5988" i="6"/>
  <c r="K5988" i="6"/>
  <c r="L5988" i="6"/>
  <c r="M5988" i="6"/>
  <c r="N5988" i="6"/>
  <c r="O5988" i="6"/>
  <c r="H5989" i="6"/>
  <c r="I5989" i="6"/>
  <c r="J5989" i="6"/>
  <c r="K5989" i="6"/>
  <c r="L5989" i="6"/>
  <c r="M5989" i="6"/>
  <c r="N5989" i="6"/>
  <c r="O5989" i="6"/>
  <c r="H5990" i="6"/>
  <c r="I5990" i="6"/>
  <c r="J5990" i="6"/>
  <c r="K5990" i="6"/>
  <c r="L5990" i="6"/>
  <c r="M5990" i="6"/>
  <c r="N5990" i="6"/>
  <c r="O5990" i="6"/>
  <c r="H5991" i="6"/>
  <c r="I5991" i="6"/>
  <c r="J5991" i="6"/>
  <c r="K5991" i="6"/>
  <c r="L5991" i="6"/>
  <c r="M5991" i="6"/>
  <c r="N5991" i="6"/>
  <c r="O5991" i="6"/>
  <c r="H5992" i="6"/>
  <c r="I5992" i="6"/>
  <c r="J5992" i="6"/>
  <c r="K5992" i="6"/>
  <c r="L5992" i="6"/>
  <c r="M5992" i="6"/>
  <c r="N5992" i="6"/>
  <c r="O5992" i="6"/>
  <c r="H5993" i="6"/>
  <c r="I5993" i="6"/>
  <c r="J5993" i="6"/>
  <c r="K5993" i="6"/>
  <c r="L5993" i="6"/>
  <c r="M5993" i="6"/>
  <c r="N5993" i="6"/>
  <c r="O5993" i="6"/>
  <c r="H5994" i="6"/>
  <c r="I5994" i="6"/>
  <c r="J5994" i="6"/>
  <c r="K5994" i="6"/>
  <c r="L5994" i="6"/>
  <c r="M5994" i="6"/>
  <c r="N5994" i="6"/>
  <c r="O5994" i="6"/>
  <c r="H5995" i="6"/>
  <c r="I5995" i="6"/>
  <c r="J5995" i="6"/>
  <c r="K5995" i="6"/>
  <c r="L5995" i="6"/>
  <c r="M5995" i="6"/>
  <c r="N5995" i="6"/>
  <c r="O5995" i="6"/>
  <c r="H5996" i="6"/>
  <c r="I5996" i="6"/>
  <c r="J5996" i="6"/>
  <c r="K5996" i="6"/>
  <c r="L5996" i="6"/>
  <c r="M5996" i="6"/>
  <c r="N5996" i="6"/>
  <c r="O5996" i="6"/>
  <c r="H5997" i="6"/>
  <c r="I5997" i="6"/>
  <c r="J5997" i="6"/>
  <c r="K5997" i="6"/>
  <c r="L5997" i="6"/>
  <c r="M5997" i="6"/>
  <c r="N5997" i="6"/>
  <c r="O5997" i="6"/>
  <c r="H5998" i="6"/>
  <c r="I5998" i="6"/>
  <c r="J5998" i="6"/>
  <c r="K5998" i="6"/>
  <c r="L5998" i="6"/>
  <c r="M5998" i="6"/>
  <c r="N5998" i="6"/>
  <c r="O5998" i="6"/>
  <c r="H5999" i="6"/>
  <c r="I5999" i="6"/>
  <c r="J5999" i="6"/>
  <c r="K5999" i="6"/>
  <c r="L5999" i="6"/>
  <c r="M5999" i="6"/>
  <c r="N5999" i="6"/>
  <c r="O5999" i="6"/>
  <c r="H6000" i="6"/>
  <c r="I6000" i="6"/>
  <c r="J6000" i="6"/>
  <c r="K6000" i="6"/>
  <c r="L6000" i="6"/>
  <c r="M6000" i="6"/>
  <c r="N6000" i="6"/>
  <c r="O6000" i="6"/>
  <c r="H6001" i="6"/>
  <c r="I6001" i="6"/>
  <c r="J6001" i="6"/>
  <c r="K6001" i="6"/>
  <c r="L6001" i="6"/>
  <c r="M6001" i="6"/>
  <c r="N6001" i="6"/>
  <c r="O6001" i="6"/>
  <c r="H6002" i="6"/>
  <c r="I6002" i="6"/>
  <c r="J6002" i="6"/>
  <c r="K6002" i="6"/>
  <c r="L6002" i="6"/>
  <c r="M6002" i="6"/>
  <c r="N6002" i="6"/>
  <c r="O6002" i="6"/>
  <c r="H6003" i="6"/>
  <c r="I6003" i="6"/>
  <c r="J6003" i="6"/>
  <c r="K6003" i="6"/>
  <c r="L6003" i="6"/>
  <c r="M6003" i="6"/>
  <c r="N6003" i="6"/>
  <c r="O6003" i="6"/>
  <c r="H6004" i="6"/>
  <c r="I6004" i="6"/>
  <c r="J6004" i="6"/>
  <c r="K6004" i="6"/>
  <c r="L6004" i="6"/>
  <c r="M6004" i="6"/>
  <c r="N6004" i="6"/>
  <c r="O6004" i="6"/>
  <c r="H6005" i="6"/>
  <c r="I6005" i="6"/>
  <c r="J6005" i="6"/>
  <c r="K6005" i="6"/>
  <c r="L6005" i="6"/>
  <c r="M6005" i="6"/>
  <c r="N6005" i="6"/>
  <c r="O6005" i="6"/>
  <c r="H6006" i="6"/>
  <c r="I6006" i="6"/>
  <c r="J6006" i="6"/>
  <c r="K6006" i="6"/>
  <c r="L6006" i="6"/>
  <c r="M6006" i="6"/>
  <c r="N6006" i="6"/>
  <c r="O6006" i="6"/>
  <c r="H6007" i="6"/>
  <c r="I6007" i="6"/>
  <c r="J6007" i="6"/>
  <c r="K6007" i="6"/>
  <c r="L6007" i="6"/>
  <c r="M6007" i="6"/>
  <c r="N6007" i="6"/>
  <c r="O6007" i="6"/>
  <c r="H6008" i="6"/>
  <c r="I6008" i="6"/>
  <c r="J6008" i="6"/>
  <c r="K6008" i="6"/>
  <c r="L6008" i="6"/>
  <c r="M6008" i="6"/>
  <c r="N6008" i="6"/>
  <c r="O6008" i="6"/>
  <c r="H6009" i="6"/>
  <c r="I6009" i="6"/>
  <c r="J6009" i="6"/>
  <c r="K6009" i="6"/>
  <c r="L6009" i="6"/>
  <c r="M6009" i="6"/>
  <c r="N6009" i="6"/>
  <c r="O6009" i="6"/>
  <c r="H6010" i="6"/>
  <c r="I6010" i="6"/>
  <c r="J6010" i="6"/>
  <c r="K6010" i="6"/>
  <c r="L6010" i="6"/>
  <c r="M6010" i="6"/>
  <c r="N6010" i="6"/>
  <c r="O6010" i="6"/>
  <c r="H6011" i="6"/>
  <c r="I6011" i="6"/>
  <c r="J6011" i="6"/>
  <c r="K6011" i="6"/>
  <c r="L6011" i="6"/>
  <c r="M6011" i="6"/>
  <c r="N6011" i="6"/>
  <c r="O6011" i="6"/>
  <c r="H6012" i="6"/>
  <c r="I6012" i="6"/>
  <c r="J6012" i="6"/>
  <c r="K6012" i="6"/>
  <c r="L6012" i="6"/>
  <c r="M6012" i="6"/>
  <c r="N6012" i="6"/>
  <c r="O6012" i="6"/>
  <c r="H6013" i="6"/>
  <c r="I6013" i="6"/>
  <c r="J6013" i="6"/>
  <c r="K6013" i="6"/>
  <c r="L6013" i="6"/>
  <c r="M6013" i="6"/>
  <c r="N6013" i="6"/>
  <c r="O6013" i="6"/>
  <c r="H6014" i="6"/>
  <c r="I6014" i="6"/>
  <c r="J6014" i="6"/>
  <c r="K6014" i="6"/>
  <c r="L6014" i="6"/>
  <c r="M6014" i="6"/>
  <c r="N6014" i="6"/>
  <c r="O6014" i="6"/>
  <c r="H6015" i="6"/>
  <c r="I6015" i="6"/>
  <c r="J6015" i="6"/>
  <c r="K6015" i="6"/>
  <c r="L6015" i="6"/>
  <c r="M6015" i="6"/>
  <c r="N6015" i="6"/>
  <c r="O6015" i="6"/>
  <c r="H6016" i="6"/>
  <c r="I6016" i="6"/>
  <c r="J6016" i="6"/>
  <c r="K6016" i="6"/>
  <c r="L6016" i="6"/>
  <c r="M6016" i="6"/>
  <c r="N6016" i="6"/>
  <c r="O6016" i="6"/>
  <c r="H6017" i="6"/>
  <c r="I6017" i="6"/>
  <c r="J6017" i="6"/>
  <c r="K6017" i="6"/>
  <c r="L6017" i="6"/>
  <c r="M6017" i="6"/>
  <c r="N6017" i="6"/>
  <c r="O6017" i="6"/>
  <c r="H6018" i="6"/>
  <c r="I6018" i="6"/>
  <c r="J6018" i="6"/>
  <c r="K6018" i="6"/>
  <c r="L6018" i="6"/>
  <c r="M6018" i="6"/>
  <c r="N6018" i="6"/>
  <c r="O6018" i="6"/>
  <c r="H6019" i="6"/>
  <c r="I6019" i="6"/>
  <c r="J6019" i="6"/>
  <c r="K6019" i="6"/>
  <c r="L6019" i="6"/>
  <c r="M6019" i="6"/>
  <c r="N6019" i="6"/>
  <c r="O6019" i="6"/>
  <c r="H6020" i="6"/>
  <c r="I6020" i="6"/>
  <c r="J6020" i="6"/>
  <c r="K6020" i="6"/>
  <c r="L6020" i="6"/>
  <c r="M6020" i="6"/>
  <c r="N6020" i="6"/>
  <c r="O6020" i="6"/>
  <c r="H6021" i="6"/>
  <c r="I6021" i="6"/>
  <c r="J6021" i="6"/>
  <c r="K6021" i="6"/>
  <c r="L6021" i="6"/>
  <c r="M6021" i="6"/>
  <c r="N6021" i="6"/>
  <c r="O6021" i="6"/>
  <c r="H6022" i="6"/>
  <c r="I6022" i="6"/>
  <c r="J6022" i="6"/>
  <c r="K6022" i="6"/>
  <c r="L6022" i="6"/>
  <c r="M6022" i="6"/>
  <c r="N6022" i="6"/>
  <c r="O6022" i="6"/>
  <c r="H6023" i="6"/>
  <c r="I6023" i="6"/>
  <c r="J6023" i="6"/>
  <c r="K6023" i="6"/>
  <c r="L6023" i="6"/>
  <c r="M6023" i="6"/>
  <c r="N6023" i="6"/>
  <c r="O6023" i="6"/>
  <c r="H6024" i="6"/>
  <c r="I6024" i="6"/>
  <c r="J6024" i="6"/>
  <c r="K6024" i="6"/>
  <c r="L6024" i="6"/>
  <c r="M6024" i="6"/>
  <c r="N6024" i="6"/>
  <c r="O6024" i="6"/>
  <c r="H6025" i="6"/>
  <c r="I6025" i="6"/>
  <c r="J6025" i="6"/>
  <c r="K6025" i="6"/>
  <c r="L6025" i="6"/>
  <c r="M6025" i="6"/>
  <c r="N6025" i="6"/>
  <c r="O6025" i="6"/>
  <c r="H6026" i="6"/>
  <c r="I6026" i="6"/>
  <c r="J6026" i="6"/>
  <c r="K6026" i="6"/>
  <c r="L6026" i="6"/>
  <c r="M6026" i="6"/>
  <c r="N6026" i="6"/>
  <c r="O6026" i="6"/>
  <c r="H6027" i="6"/>
  <c r="I6027" i="6"/>
  <c r="J6027" i="6"/>
  <c r="K6027" i="6"/>
  <c r="L6027" i="6"/>
  <c r="M6027" i="6"/>
  <c r="N6027" i="6"/>
  <c r="O6027" i="6"/>
  <c r="H6028" i="6"/>
  <c r="I6028" i="6"/>
  <c r="J6028" i="6"/>
  <c r="K6028" i="6"/>
  <c r="L6028" i="6"/>
  <c r="M6028" i="6"/>
  <c r="N6028" i="6"/>
  <c r="O6028" i="6"/>
  <c r="H6029" i="6"/>
  <c r="I6029" i="6"/>
  <c r="J6029" i="6"/>
  <c r="K6029" i="6"/>
  <c r="L6029" i="6"/>
  <c r="M6029" i="6"/>
  <c r="N6029" i="6"/>
  <c r="O6029" i="6"/>
  <c r="H6030" i="6"/>
  <c r="I6030" i="6"/>
  <c r="J6030" i="6"/>
  <c r="K6030" i="6"/>
  <c r="L6030" i="6"/>
  <c r="M6030" i="6"/>
  <c r="N6030" i="6"/>
  <c r="O6030" i="6"/>
  <c r="H6031" i="6"/>
  <c r="I6031" i="6"/>
  <c r="J6031" i="6"/>
  <c r="K6031" i="6"/>
  <c r="L6031" i="6"/>
  <c r="M6031" i="6"/>
  <c r="N6031" i="6"/>
  <c r="O6031" i="6"/>
  <c r="H6032" i="6"/>
  <c r="I6032" i="6"/>
  <c r="J6032" i="6"/>
  <c r="K6032" i="6"/>
  <c r="L6032" i="6"/>
  <c r="M6032" i="6"/>
  <c r="N6032" i="6"/>
  <c r="O6032" i="6"/>
  <c r="H6033" i="6"/>
  <c r="I6033" i="6"/>
  <c r="J6033" i="6"/>
  <c r="K6033" i="6"/>
  <c r="L6033" i="6"/>
  <c r="M6033" i="6"/>
  <c r="N6033" i="6"/>
  <c r="O6033" i="6"/>
  <c r="H6034" i="6"/>
  <c r="I6034" i="6"/>
  <c r="J6034" i="6"/>
  <c r="K6034" i="6"/>
  <c r="L6034" i="6"/>
  <c r="M6034" i="6"/>
  <c r="N6034" i="6"/>
  <c r="O6034" i="6"/>
  <c r="H6035" i="6"/>
  <c r="I6035" i="6"/>
  <c r="J6035" i="6"/>
  <c r="K6035" i="6"/>
  <c r="L6035" i="6"/>
  <c r="M6035" i="6"/>
  <c r="N6035" i="6"/>
  <c r="O6035" i="6"/>
  <c r="H6036" i="6"/>
  <c r="I6036" i="6"/>
  <c r="J6036" i="6"/>
  <c r="K6036" i="6"/>
  <c r="L6036" i="6"/>
  <c r="M6036" i="6"/>
  <c r="N6036" i="6"/>
  <c r="O6036" i="6"/>
  <c r="H6037" i="6"/>
  <c r="I6037" i="6"/>
  <c r="J6037" i="6"/>
  <c r="K6037" i="6"/>
  <c r="L6037" i="6"/>
  <c r="M6037" i="6"/>
  <c r="N6037" i="6"/>
  <c r="O6037" i="6"/>
  <c r="H6038" i="6"/>
  <c r="I6038" i="6"/>
  <c r="J6038" i="6"/>
  <c r="K6038" i="6"/>
  <c r="L6038" i="6"/>
  <c r="M6038" i="6"/>
  <c r="N6038" i="6"/>
  <c r="O6038" i="6"/>
  <c r="H6039" i="6"/>
  <c r="I6039" i="6"/>
  <c r="J6039" i="6"/>
  <c r="K6039" i="6"/>
  <c r="L6039" i="6"/>
  <c r="M6039" i="6"/>
  <c r="N6039" i="6"/>
  <c r="O6039" i="6"/>
  <c r="H6040" i="6"/>
  <c r="I6040" i="6"/>
  <c r="J6040" i="6"/>
  <c r="K6040" i="6"/>
  <c r="L6040" i="6"/>
  <c r="M6040" i="6"/>
  <c r="N6040" i="6"/>
  <c r="O6040" i="6"/>
  <c r="H6041" i="6"/>
  <c r="I6041" i="6"/>
  <c r="J6041" i="6"/>
  <c r="K6041" i="6"/>
  <c r="L6041" i="6"/>
  <c r="M6041" i="6"/>
  <c r="N6041" i="6"/>
  <c r="O6041" i="6"/>
  <c r="H6042" i="6"/>
  <c r="I6042" i="6"/>
  <c r="J6042" i="6"/>
  <c r="K6042" i="6"/>
  <c r="L6042" i="6"/>
  <c r="M6042" i="6"/>
  <c r="N6042" i="6"/>
  <c r="O6042" i="6"/>
  <c r="H6043" i="6"/>
  <c r="I6043" i="6"/>
  <c r="J6043" i="6"/>
  <c r="K6043" i="6"/>
  <c r="L6043" i="6"/>
  <c r="M6043" i="6"/>
  <c r="N6043" i="6"/>
  <c r="O6043" i="6"/>
  <c r="H6044" i="6"/>
  <c r="I6044" i="6"/>
  <c r="J6044" i="6"/>
  <c r="K6044" i="6"/>
  <c r="L6044" i="6"/>
  <c r="M6044" i="6"/>
  <c r="N6044" i="6"/>
  <c r="O6044" i="6"/>
  <c r="H6045" i="6"/>
  <c r="I6045" i="6"/>
  <c r="J6045" i="6"/>
  <c r="K6045" i="6"/>
  <c r="L6045" i="6"/>
  <c r="M6045" i="6"/>
  <c r="N6045" i="6"/>
  <c r="O6045" i="6"/>
  <c r="H6046" i="6"/>
  <c r="I6046" i="6"/>
  <c r="J6046" i="6"/>
  <c r="K6046" i="6"/>
  <c r="L6046" i="6"/>
  <c r="M6046" i="6"/>
  <c r="N6046" i="6"/>
  <c r="O6046" i="6"/>
  <c r="H6047" i="6"/>
  <c r="I6047" i="6"/>
  <c r="J6047" i="6"/>
  <c r="K6047" i="6"/>
  <c r="L6047" i="6"/>
  <c r="M6047" i="6"/>
  <c r="N6047" i="6"/>
  <c r="O6047" i="6"/>
  <c r="H6048" i="6"/>
  <c r="I6048" i="6"/>
  <c r="J6048" i="6"/>
  <c r="K6048" i="6"/>
  <c r="L6048" i="6"/>
  <c r="M6048" i="6"/>
  <c r="N6048" i="6"/>
  <c r="O6048" i="6"/>
  <c r="H6049" i="6"/>
  <c r="I6049" i="6"/>
  <c r="J6049" i="6"/>
  <c r="K6049" i="6"/>
  <c r="L6049" i="6"/>
  <c r="M6049" i="6"/>
  <c r="N6049" i="6"/>
  <c r="O6049" i="6"/>
  <c r="H6050" i="6"/>
  <c r="I6050" i="6"/>
  <c r="J6050" i="6"/>
  <c r="K6050" i="6"/>
  <c r="L6050" i="6"/>
  <c r="M6050" i="6"/>
  <c r="N6050" i="6"/>
  <c r="O6050" i="6"/>
  <c r="H6051" i="6"/>
  <c r="I6051" i="6"/>
  <c r="J6051" i="6"/>
  <c r="K6051" i="6"/>
  <c r="L6051" i="6"/>
  <c r="M6051" i="6"/>
  <c r="N6051" i="6"/>
  <c r="O6051" i="6"/>
  <c r="H6052" i="6"/>
  <c r="I6052" i="6"/>
  <c r="J6052" i="6"/>
  <c r="K6052" i="6"/>
  <c r="L6052" i="6"/>
  <c r="M6052" i="6"/>
  <c r="N6052" i="6"/>
  <c r="O6052" i="6"/>
  <c r="H6053" i="6"/>
  <c r="I6053" i="6"/>
  <c r="J6053" i="6"/>
  <c r="K6053" i="6"/>
  <c r="L6053" i="6"/>
  <c r="M6053" i="6"/>
  <c r="N6053" i="6"/>
  <c r="O6053" i="6"/>
  <c r="H6054" i="6"/>
  <c r="I6054" i="6"/>
  <c r="J6054" i="6"/>
  <c r="K6054" i="6"/>
  <c r="L6054" i="6"/>
  <c r="M6054" i="6"/>
  <c r="N6054" i="6"/>
  <c r="O6054" i="6"/>
  <c r="H6055" i="6"/>
  <c r="I6055" i="6"/>
  <c r="J6055" i="6"/>
  <c r="K6055" i="6"/>
  <c r="L6055" i="6"/>
  <c r="M6055" i="6"/>
  <c r="N6055" i="6"/>
  <c r="O6055" i="6"/>
  <c r="H6056" i="6"/>
  <c r="I6056" i="6"/>
  <c r="J6056" i="6"/>
  <c r="K6056" i="6"/>
  <c r="L6056" i="6"/>
  <c r="M6056" i="6"/>
  <c r="N6056" i="6"/>
  <c r="O6056" i="6"/>
  <c r="H6057" i="6"/>
  <c r="I6057" i="6"/>
  <c r="J6057" i="6"/>
  <c r="K6057" i="6"/>
  <c r="L6057" i="6"/>
  <c r="M6057" i="6"/>
  <c r="N6057" i="6"/>
  <c r="O6057" i="6"/>
  <c r="H6058" i="6"/>
  <c r="I6058" i="6"/>
  <c r="J6058" i="6"/>
  <c r="K6058" i="6"/>
  <c r="L6058" i="6"/>
  <c r="M6058" i="6"/>
  <c r="N6058" i="6"/>
  <c r="O6058" i="6"/>
  <c r="H6059" i="6"/>
  <c r="I6059" i="6"/>
  <c r="J6059" i="6"/>
  <c r="K6059" i="6"/>
  <c r="L6059" i="6"/>
  <c r="M6059" i="6"/>
  <c r="N6059" i="6"/>
  <c r="O6059" i="6"/>
  <c r="H6060" i="6"/>
  <c r="I6060" i="6"/>
  <c r="J6060" i="6"/>
  <c r="K6060" i="6"/>
  <c r="L6060" i="6"/>
  <c r="M6060" i="6"/>
  <c r="N6060" i="6"/>
  <c r="O6060" i="6"/>
  <c r="H6061" i="6"/>
  <c r="I6061" i="6"/>
  <c r="J6061" i="6"/>
  <c r="K6061" i="6"/>
  <c r="L6061" i="6"/>
  <c r="M6061" i="6"/>
  <c r="N6061" i="6"/>
  <c r="O6061" i="6"/>
  <c r="H6062" i="6"/>
  <c r="I6062" i="6"/>
  <c r="J6062" i="6"/>
  <c r="K6062" i="6"/>
  <c r="L6062" i="6"/>
  <c r="M6062" i="6"/>
  <c r="N6062" i="6"/>
  <c r="O6062" i="6"/>
  <c r="H6063" i="6"/>
  <c r="I6063" i="6"/>
  <c r="J6063" i="6"/>
  <c r="K6063" i="6"/>
  <c r="L6063" i="6"/>
  <c r="M6063" i="6"/>
  <c r="N6063" i="6"/>
  <c r="O6063" i="6"/>
  <c r="H6064" i="6"/>
  <c r="I6064" i="6"/>
  <c r="J6064" i="6"/>
  <c r="K6064" i="6"/>
  <c r="L6064" i="6"/>
  <c r="M6064" i="6"/>
  <c r="N6064" i="6"/>
  <c r="O6064" i="6"/>
  <c r="H6065" i="6"/>
  <c r="I6065" i="6"/>
  <c r="J6065" i="6"/>
  <c r="K6065" i="6"/>
  <c r="L6065" i="6"/>
  <c r="M6065" i="6"/>
  <c r="N6065" i="6"/>
  <c r="O6065" i="6"/>
  <c r="H6066" i="6"/>
  <c r="I6066" i="6"/>
  <c r="J6066" i="6"/>
  <c r="K6066" i="6"/>
  <c r="L6066" i="6"/>
  <c r="M6066" i="6"/>
  <c r="N6066" i="6"/>
  <c r="O6066" i="6"/>
  <c r="H6067" i="6"/>
  <c r="I6067" i="6"/>
  <c r="J6067" i="6"/>
  <c r="K6067" i="6"/>
  <c r="L6067" i="6"/>
  <c r="M6067" i="6"/>
  <c r="N6067" i="6"/>
  <c r="O6067" i="6"/>
  <c r="H6068" i="6"/>
  <c r="I6068" i="6"/>
  <c r="J6068" i="6"/>
  <c r="K6068" i="6"/>
  <c r="L6068" i="6"/>
  <c r="M6068" i="6"/>
  <c r="N6068" i="6"/>
  <c r="O6068" i="6"/>
  <c r="H6069" i="6"/>
  <c r="I6069" i="6"/>
  <c r="J6069" i="6"/>
  <c r="K6069" i="6"/>
  <c r="L6069" i="6"/>
  <c r="M6069" i="6"/>
  <c r="N6069" i="6"/>
  <c r="O6069" i="6"/>
  <c r="H6070" i="6"/>
  <c r="I6070" i="6"/>
  <c r="J6070" i="6"/>
  <c r="K6070" i="6"/>
  <c r="L6070" i="6"/>
  <c r="M6070" i="6"/>
  <c r="N6070" i="6"/>
  <c r="O6070" i="6"/>
  <c r="H6071" i="6"/>
  <c r="I6071" i="6"/>
  <c r="J6071" i="6"/>
  <c r="K6071" i="6"/>
  <c r="L6071" i="6"/>
  <c r="M6071" i="6"/>
  <c r="N6071" i="6"/>
  <c r="O6071" i="6"/>
  <c r="H6072" i="6"/>
  <c r="I6072" i="6"/>
  <c r="J6072" i="6"/>
  <c r="K6072" i="6"/>
  <c r="L6072" i="6"/>
  <c r="M6072" i="6"/>
  <c r="N6072" i="6"/>
  <c r="O6072" i="6"/>
  <c r="H6073" i="6"/>
  <c r="I6073" i="6"/>
  <c r="J6073" i="6"/>
  <c r="K6073" i="6"/>
  <c r="L6073" i="6"/>
  <c r="M6073" i="6"/>
  <c r="N6073" i="6"/>
  <c r="O6073" i="6"/>
  <c r="H6074" i="6"/>
  <c r="I6074" i="6"/>
  <c r="J6074" i="6"/>
  <c r="K6074" i="6"/>
  <c r="L6074" i="6"/>
  <c r="M6074" i="6"/>
  <c r="N6074" i="6"/>
  <c r="O6074" i="6"/>
  <c r="H6075" i="6"/>
  <c r="I6075" i="6"/>
  <c r="J6075" i="6"/>
  <c r="K6075" i="6"/>
  <c r="L6075" i="6"/>
  <c r="M6075" i="6"/>
  <c r="N6075" i="6"/>
  <c r="O6075" i="6"/>
  <c r="H6076" i="6"/>
  <c r="I6076" i="6"/>
  <c r="J6076" i="6"/>
  <c r="K6076" i="6"/>
  <c r="L6076" i="6"/>
  <c r="M6076" i="6"/>
  <c r="N6076" i="6"/>
  <c r="O6076" i="6"/>
  <c r="H6077" i="6"/>
  <c r="I6077" i="6"/>
  <c r="J6077" i="6"/>
  <c r="K6077" i="6"/>
  <c r="L6077" i="6"/>
  <c r="M6077" i="6"/>
  <c r="N6077" i="6"/>
  <c r="O6077" i="6"/>
  <c r="H6078" i="6"/>
  <c r="I6078" i="6"/>
  <c r="J6078" i="6"/>
  <c r="K6078" i="6"/>
  <c r="L6078" i="6"/>
  <c r="M6078" i="6"/>
  <c r="N6078" i="6"/>
  <c r="O6078" i="6"/>
  <c r="H6079" i="6"/>
  <c r="I6079" i="6"/>
  <c r="J6079" i="6"/>
  <c r="K6079" i="6"/>
  <c r="L6079" i="6"/>
  <c r="M6079" i="6"/>
  <c r="N6079" i="6"/>
  <c r="O6079" i="6"/>
  <c r="H6080" i="6"/>
  <c r="I6080" i="6"/>
  <c r="J6080" i="6"/>
  <c r="K6080" i="6"/>
  <c r="L6080" i="6"/>
  <c r="M6080" i="6"/>
  <c r="N6080" i="6"/>
  <c r="O6080" i="6"/>
  <c r="H6081" i="6"/>
  <c r="I6081" i="6"/>
  <c r="J6081" i="6"/>
  <c r="K6081" i="6"/>
  <c r="L6081" i="6"/>
  <c r="M6081" i="6"/>
  <c r="N6081" i="6"/>
  <c r="O6081" i="6"/>
  <c r="H6082" i="6"/>
  <c r="I6082" i="6"/>
  <c r="J6082" i="6"/>
  <c r="K6082" i="6"/>
  <c r="L6082" i="6"/>
  <c r="M6082" i="6"/>
  <c r="N6082" i="6"/>
  <c r="O6082" i="6"/>
  <c r="H6083" i="6"/>
  <c r="I6083" i="6"/>
  <c r="J6083" i="6"/>
  <c r="K6083" i="6"/>
  <c r="L6083" i="6"/>
  <c r="M6083" i="6"/>
  <c r="N6083" i="6"/>
  <c r="O6083" i="6"/>
  <c r="H6084" i="6"/>
  <c r="I6084" i="6"/>
  <c r="J6084" i="6"/>
  <c r="K6084" i="6"/>
  <c r="L6084" i="6"/>
  <c r="M6084" i="6"/>
  <c r="N6084" i="6"/>
  <c r="O6084" i="6"/>
  <c r="H6085" i="6"/>
  <c r="I6085" i="6"/>
  <c r="J6085" i="6"/>
  <c r="K6085" i="6"/>
  <c r="L6085" i="6"/>
  <c r="M6085" i="6"/>
  <c r="N6085" i="6"/>
  <c r="O6085" i="6"/>
  <c r="H6086" i="6"/>
  <c r="I6086" i="6"/>
  <c r="J6086" i="6"/>
  <c r="K6086" i="6"/>
  <c r="L6086" i="6"/>
  <c r="M6086" i="6"/>
  <c r="N6086" i="6"/>
  <c r="O6086" i="6"/>
  <c r="H6087" i="6"/>
  <c r="I6087" i="6"/>
  <c r="J6087" i="6"/>
  <c r="K6087" i="6"/>
  <c r="L6087" i="6"/>
  <c r="M6087" i="6"/>
  <c r="N6087" i="6"/>
  <c r="O6087" i="6"/>
  <c r="H6088" i="6"/>
  <c r="I6088" i="6"/>
  <c r="J6088" i="6"/>
  <c r="K6088" i="6"/>
  <c r="L6088" i="6"/>
  <c r="M6088" i="6"/>
  <c r="N6088" i="6"/>
  <c r="O6088" i="6"/>
  <c r="H6089" i="6"/>
  <c r="I6089" i="6"/>
  <c r="J6089" i="6"/>
  <c r="K6089" i="6"/>
  <c r="L6089" i="6"/>
  <c r="M6089" i="6"/>
  <c r="N6089" i="6"/>
  <c r="O6089" i="6"/>
  <c r="H6090" i="6"/>
  <c r="I6090" i="6"/>
  <c r="J6090" i="6"/>
  <c r="K6090" i="6"/>
  <c r="L6090" i="6"/>
  <c r="M6090" i="6"/>
  <c r="N6090" i="6"/>
  <c r="O6090" i="6"/>
  <c r="H6091" i="6"/>
  <c r="I6091" i="6"/>
  <c r="J6091" i="6"/>
  <c r="K6091" i="6"/>
  <c r="L6091" i="6"/>
  <c r="M6091" i="6"/>
  <c r="N6091" i="6"/>
  <c r="O6091" i="6"/>
  <c r="H6092" i="6"/>
  <c r="I6092" i="6"/>
  <c r="J6092" i="6"/>
  <c r="K6092" i="6"/>
  <c r="L6092" i="6"/>
  <c r="M6092" i="6"/>
  <c r="N6092" i="6"/>
  <c r="O6092" i="6"/>
  <c r="H6093" i="6"/>
  <c r="I6093" i="6"/>
  <c r="J6093" i="6"/>
  <c r="K6093" i="6"/>
  <c r="L6093" i="6"/>
  <c r="M6093" i="6"/>
  <c r="N6093" i="6"/>
  <c r="O6093" i="6"/>
  <c r="H6094" i="6"/>
  <c r="I6094" i="6"/>
  <c r="J6094" i="6"/>
  <c r="K6094" i="6"/>
  <c r="L6094" i="6"/>
  <c r="M6094" i="6"/>
  <c r="N6094" i="6"/>
  <c r="O6094" i="6"/>
  <c r="H6095" i="6"/>
  <c r="I6095" i="6"/>
  <c r="J6095" i="6"/>
  <c r="K6095" i="6"/>
  <c r="L6095" i="6"/>
  <c r="M6095" i="6"/>
  <c r="N6095" i="6"/>
  <c r="O6095" i="6"/>
  <c r="H6096" i="6"/>
  <c r="I6096" i="6"/>
  <c r="J6096" i="6"/>
  <c r="K6096" i="6"/>
  <c r="L6096" i="6"/>
  <c r="M6096" i="6"/>
  <c r="N6096" i="6"/>
  <c r="O6096" i="6"/>
  <c r="H6097" i="6"/>
  <c r="I6097" i="6"/>
  <c r="J6097" i="6"/>
  <c r="K6097" i="6"/>
  <c r="L6097" i="6"/>
  <c r="M6097" i="6"/>
  <c r="N6097" i="6"/>
  <c r="O6097" i="6"/>
  <c r="H6098" i="6"/>
  <c r="I6098" i="6"/>
  <c r="J6098" i="6"/>
  <c r="K6098" i="6"/>
  <c r="L6098" i="6"/>
  <c r="M6098" i="6"/>
  <c r="N6098" i="6"/>
  <c r="O6098" i="6"/>
  <c r="H6099" i="6"/>
  <c r="I6099" i="6"/>
  <c r="J6099" i="6"/>
  <c r="K6099" i="6"/>
  <c r="L6099" i="6"/>
  <c r="M6099" i="6"/>
  <c r="N6099" i="6"/>
  <c r="O6099" i="6"/>
  <c r="H6100" i="6"/>
  <c r="I6100" i="6"/>
  <c r="J6100" i="6"/>
  <c r="K6100" i="6"/>
  <c r="L6100" i="6"/>
  <c r="M6100" i="6"/>
  <c r="N6100" i="6"/>
  <c r="O6100" i="6"/>
  <c r="H6101" i="6"/>
  <c r="I6101" i="6"/>
  <c r="J6101" i="6"/>
  <c r="K6101" i="6"/>
  <c r="L6101" i="6"/>
  <c r="M6101" i="6"/>
  <c r="N6101" i="6"/>
  <c r="O6101" i="6"/>
  <c r="H6102" i="6"/>
  <c r="I6102" i="6"/>
  <c r="J6102" i="6"/>
  <c r="K6102" i="6"/>
  <c r="L6102" i="6"/>
  <c r="M6102" i="6"/>
  <c r="N6102" i="6"/>
  <c r="O6102" i="6"/>
  <c r="H6103" i="6"/>
  <c r="I6103" i="6"/>
  <c r="J6103" i="6"/>
  <c r="K6103" i="6"/>
  <c r="L6103" i="6"/>
  <c r="M6103" i="6"/>
  <c r="N6103" i="6"/>
  <c r="O6103" i="6"/>
  <c r="H6104" i="6"/>
  <c r="I6104" i="6"/>
  <c r="J6104" i="6"/>
  <c r="K6104" i="6"/>
  <c r="L6104" i="6"/>
  <c r="M6104" i="6"/>
  <c r="N6104" i="6"/>
  <c r="O6104" i="6"/>
  <c r="H6105" i="6"/>
  <c r="I6105" i="6"/>
  <c r="J6105" i="6"/>
  <c r="K6105" i="6"/>
  <c r="L6105" i="6"/>
  <c r="M6105" i="6"/>
  <c r="N6105" i="6"/>
  <c r="O6105" i="6"/>
  <c r="H6106" i="6"/>
  <c r="I6106" i="6"/>
  <c r="J6106" i="6"/>
  <c r="K6106" i="6"/>
  <c r="L6106" i="6"/>
  <c r="M6106" i="6"/>
  <c r="N6106" i="6"/>
  <c r="O6106" i="6"/>
  <c r="H6107" i="6"/>
  <c r="I6107" i="6"/>
  <c r="J6107" i="6"/>
  <c r="K6107" i="6"/>
  <c r="L6107" i="6"/>
  <c r="M6107" i="6"/>
  <c r="N6107" i="6"/>
  <c r="O6107" i="6"/>
  <c r="H6108" i="6"/>
  <c r="I6108" i="6"/>
  <c r="J6108" i="6"/>
  <c r="K6108" i="6"/>
  <c r="L6108" i="6"/>
  <c r="M6108" i="6"/>
  <c r="N6108" i="6"/>
  <c r="O6108" i="6"/>
  <c r="H6109" i="6"/>
  <c r="I6109" i="6"/>
  <c r="J6109" i="6"/>
  <c r="K6109" i="6"/>
  <c r="L6109" i="6"/>
  <c r="M6109" i="6"/>
  <c r="N6109" i="6"/>
  <c r="O6109" i="6"/>
  <c r="H6110" i="6"/>
  <c r="I6110" i="6"/>
  <c r="J6110" i="6"/>
  <c r="K6110" i="6"/>
  <c r="L6110" i="6"/>
  <c r="M6110" i="6"/>
  <c r="N6110" i="6"/>
  <c r="O6110" i="6"/>
  <c r="H6111" i="6"/>
  <c r="I6111" i="6"/>
  <c r="J6111" i="6"/>
  <c r="K6111" i="6"/>
  <c r="L6111" i="6"/>
  <c r="M6111" i="6"/>
  <c r="N6111" i="6"/>
  <c r="O6111" i="6"/>
  <c r="H6112" i="6"/>
  <c r="I6112" i="6"/>
  <c r="J6112" i="6"/>
  <c r="K6112" i="6"/>
  <c r="L6112" i="6"/>
  <c r="M6112" i="6"/>
  <c r="N6112" i="6"/>
  <c r="O6112" i="6"/>
  <c r="H6113" i="6"/>
  <c r="I6113" i="6"/>
  <c r="J6113" i="6"/>
  <c r="K6113" i="6"/>
  <c r="L6113" i="6"/>
  <c r="M6113" i="6"/>
  <c r="N6113" i="6"/>
  <c r="O6113" i="6"/>
  <c r="H6114" i="6"/>
  <c r="I6114" i="6"/>
  <c r="J6114" i="6"/>
  <c r="K6114" i="6"/>
  <c r="L6114" i="6"/>
  <c r="M6114" i="6"/>
  <c r="N6114" i="6"/>
  <c r="O6114" i="6"/>
  <c r="H6115" i="6"/>
  <c r="I6115" i="6"/>
  <c r="J6115" i="6"/>
  <c r="K6115" i="6"/>
  <c r="L6115" i="6"/>
  <c r="M6115" i="6"/>
  <c r="N6115" i="6"/>
  <c r="O6115" i="6"/>
  <c r="H6116" i="6"/>
  <c r="I6116" i="6"/>
  <c r="J6116" i="6"/>
  <c r="K6116" i="6"/>
  <c r="L6116" i="6"/>
  <c r="M6116" i="6"/>
  <c r="N6116" i="6"/>
  <c r="O6116" i="6"/>
  <c r="H6117" i="6"/>
  <c r="I6117" i="6"/>
  <c r="J6117" i="6"/>
  <c r="K6117" i="6"/>
  <c r="L6117" i="6"/>
  <c r="M6117" i="6"/>
  <c r="N6117" i="6"/>
  <c r="O6117" i="6"/>
  <c r="H6118" i="6"/>
  <c r="I6118" i="6"/>
  <c r="J6118" i="6"/>
  <c r="K6118" i="6"/>
  <c r="L6118" i="6"/>
  <c r="M6118" i="6"/>
  <c r="N6118" i="6"/>
  <c r="O6118" i="6"/>
  <c r="H6119" i="6"/>
  <c r="I6119" i="6"/>
  <c r="J6119" i="6"/>
  <c r="K6119" i="6"/>
  <c r="L6119" i="6"/>
  <c r="M6119" i="6"/>
  <c r="N6119" i="6"/>
  <c r="O6119" i="6"/>
  <c r="H6120" i="6"/>
  <c r="I6120" i="6"/>
  <c r="J6120" i="6"/>
  <c r="K6120" i="6"/>
  <c r="L6120" i="6"/>
  <c r="M6120" i="6"/>
  <c r="N6120" i="6"/>
  <c r="O6120" i="6"/>
  <c r="H6121" i="6"/>
  <c r="I6121" i="6"/>
  <c r="J6121" i="6"/>
  <c r="K6121" i="6"/>
  <c r="L6121" i="6"/>
  <c r="M6121" i="6"/>
  <c r="N6121" i="6"/>
  <c r="O6121" i="6"/>
  <c r="H6122" i="6"/>
  <c r="I6122" i="6"/>
  <c r="J6122" i="6"/>
  <c r="K6122" i="6"/>
  <c r="L6122" i="6"/>
  <c r="M6122" i="6"/>
  <c r="N6122" i="6"/>
  <c r="O6122" i="6"/>
  <c r="H6123" i="6"/>
  <c r="I6123" i="6"/>
  <c r="J6123" i="6"/>
  <c r="K6123" i="6"/>
  <c r="L6123" i="6"/>
  <c r="M6123" i="6"/>
  <c r="N6123" i="6"/>
  <c r="O6123" i="6"/>
  <c r="H6124" i="6"/>
  <c r="I6124" i="6"/>
  <c r="J6124" i="6"/>
  <c r="K6124" i="6"/>
  <c r="L6124" i="6"/>
  <c r="M6124" i="6"/>
  <c r="N6124" i="6"/>
  <c r="O6124" i="6"/>
  <c r="H6125" i="6"/>
  <c r="I6125" i="6"/>
  <c r="J6125" i="6"/>
  <c r="K6125" i="6"/>
  <c r="L6125" i="6"/>
  <c r="M6125" i="6"/>
  <c r="N6125" i="6"/>
  <c r="O6125" i="6"/>
  <c r="H6126" i="6"/>
  <c r="I6126" i="6"/>
  <c r="J6126" i="6"/>
  <c r="K6126" i="6"/>
  <c r="L6126" i="6"/>
  <c r="M6126" i="6"/>
  <c r="N6126" i="6"/>
  <c r="O6126" i="6"/>
  <c r="H6127" i="6"/>
  <c r="I6127" i="6"/>
  <c r="J6127" i="6"/>
  <c r="K6127" i="6"/>
  <c r="L6127" i="6"/>
  <c r="M6127" i="6"/>
  <c r="N6127" i="6"/>
  <c r="O6127" i="6"/>
  <c r="H6128" i="6"/>
  <c r="I6128" i="6"/>
  <c r="J6128" i="6"/>
  <c r="K6128" i="6"/>
  <c r="L6128" i="6"/>
  <c r="M6128" i="6"/>
  <c r="N6128" i="6"/>
  <c r="O6128" i="6"/>
  <c r="H6129" i="6"/>
  <c r="I6129" i="6"/>
  <c r="J6129" i="6"/>
  <c r="K6129" i="6"/>
  <c r="L6129" i="6"/>
  <c r="M6129" i="6"/>
  <c r="N6129" i="6"/>
  <c r="O6129" i="6"/>
  <c r="H6130" i="6"/>
  <c r="I6130" i="6"/>
  <c r="J6130" i="6"/>
  <c r="K6130" i="6"/>
  <c r="L6130" i="6"/>
  <c r="M6130" i="6"/>
  <c r="N6130" i="6"/>
  <c r="O6130" i="6"/>
  <c r="H6131" i="6"/>
  <c r="I6131" i="6"/>
  <c r="J6131" i="6"/>
  <c r="K6131" i="6"/>
  <c r="L6131" i="6"/>
  <c r="M6131" i="6"/>
  <c r="N6131" i="6"/>
  <c r="O6131" i="6"/>
  <c r="H6132" i="6"/>
  <c r="I6132" i="6"/>
  <c r="J6132" i="6"/>
  <c r="K6132" i="6"/>
  <c r="L6132" i="6"/>
  <c r="M6132" i="6"/>
  <c r="N6132" i="6"/>
  <c r="O6132" i="6"/>
  <c r="H6133" i="6"/>
  <c r="I6133" i="6"/>
  <c r="J6133" i="6"/>
  <c r="K6133" i="6"/>
  <c r="L6133" i="6"/>
  <c r="M6133" i="6"/>
  <c r="N6133" i="6"/>
  <c r="O6133" i="6"/>
  <c r="H6134" i="6"/>
  <c r="I6134" i="6"/>
  <c r="J6134" i="6"/>
  <c r="K6134" i="6"/>
  <c r="L6134" i="6"/>
  <c r="M6134" i="6"/>
  <c r="N6134" i="6"/>
  <c r="O6134" i="6"/>
  <c r="H6135" i="6"/>
  <c r="I6135" i="6"/>
  <c r="J6135" i="6"/>
  <c r="K6135" i="6"/>
  <c r="L6135" i="6"/>
  <c r="M6135" i="6"/>
  <c r="N6135" i="6"/>
  <c r="O6135" i="6"/>
  <c r="H6136" i="6"/>
  <c r="I6136" i="6"/>
  <c r="J6136" i="6"/>
  <c r="K6136" i="6"/>
  <c r="L6136" i="6"/>
  <c r="M6136" i="6"/>
  <c r="N6136" i="6"/>
  <c r="O6136" i="6"/>
  <c r="H6137" i="6"/>
  <c r="I6137" i="6"/>
  <c r="J6137" i="6"/>
  <c r="K6137" i="6"/>
  <c r="L6137" i="6"/>
  <c r="M6137" i="6"/>
  <c r="N6137" i="6"/>
  <c r="O6137" i="6"/>
  <c r="H6138" i="6"/>
  <c r="I6138" i="6"/>
  <c r="J6138" i="6"/>
  <c r="K6138" i="6"/>
  <c r="L6138" i="6"/>
  <c r="M6138" i="6"/>
  <c r="N6138" i="6"/>
  <c r="O6138" i="6"/>
  <c r="H6139" i="6"/>
  <c r="I6139" i="6"/>
  <c r="J6139" i="6"/>
  <c r="K6139" i="6"/>
  <c r="L6139" i="6"/>
  <c r="M6139" i="6"/>
  <c r="N6139" i="6"/>
  <c r="O6139" i="6"/>
  <c r="H6140" i="6"/>
  <c r="I6140" i="6"/>
  <c r="J6140" i="6"/>
  <c r="K6140" i="6"/>
  <c r="L6140" i="6"/>
  <c r="M6140" i="6"/>
  <c r="N6140" i="6"/>
  <c r="O6140" i="6"/>
  <c r="H6141" i="6"/>
  <c r="I6141" i="6"/>
  <c r="J6141" i="6"/>
  <c r="K6141" i="6"/>
  <c r="L6141" i="6"/>
  <c r="M6141" i="6"/>
  <c r="N6141" i="6"/>
  <c r="O6141" i="6"/>
  <c r="H6142" i="6"/>
  <c r="I6142" i="6"/>
  <c r="J6142" i="6"/>
  <c r="K6142" i="6"/>
  <c r="L6142" i="6"/>
  <c r="M6142" i="6"/>
  <c r="N6142" i="6"/>
  <c r="O6142" i="6"/>
  <c r="H6143" i="6"/>
  <c r="I6143" i="6"/>
  <c r="J6143" i="6"/>
  <c r="K6143" i="6"/>
  <c r="L6143" i="6"/>
  <c r="M6143" i="6"/>
  <c r="N6143" i="6"/>
  <c r="O6143" i="6"/>
  <c r="H6144" i="6"/>
  <c r="I6144" i="6"/>
  <c r="J6144" i="6"/>
  <c r="K6144" i="6"/>
  <c r="L6144" i="6"/>
  <c r="M6144" i="6"/>
  <c r="N6144" i="6"/>
  <c r="O6144" i="6"/>
  <c r="H6145" i="6"/>
  <c r="I6145" i="6"/>
  <c r="J6145" i="6"/>
  <c r="K6145" i="6"/>
  <c r="L6145" i="6"/>
  <c r="M6145" i="6"/>
  <c r="N6145" i="6"/>
  <c r="O6145" i="6"/>
  <c r="H6146" i="6"/>
  <c r="I6146" i="6"/>
  <c r="J6146" i="6"/>
  <c r="K6146" i="6"/>
  <c r="L6146" i="6"/>
  <c r="M6146" i="6"/>
  <c r="N6146" i="6"/>
  <c r="O6146" i="6"/>
  <c r="H6147" i="6"/>
  <c r="I6147" i="6"/>
  <c r="J6147" i="6"/>
  <c r="K6147" i="6"/>
  <c r="L6147" i="6"/>
  <c r="M6147" i="6"/>
  <c r="N6147" i="6"/>
  <c r="O6147" i="6"/>
  <c r="H6148" i="6"/>
  <c r="I6148" i="6"/>
  <c r="J6148" i="6"/>
  <c r="K6148" i="6"/>
  <c r="L6148" i="6"/>
  <c r="M6148" i="6"/>
  <c r="N6148" i="6"/>
  <c r="O6148" i="6"/>
  <c r="H6149" i="6"/>
  <c r="I6149" i="6"/>
  <c r="J6149" i="6"/>
  <c r="K6149" i="6"/>
  <c r="L6149" i="6"/>
  <c r="M6149" i="6"/>
  <c r="N6149" i="6"/>
  <c r="O6149" i="6"/>
  <c r="H6150" i="6"/>
  <c r="I6150" i="6"/>
  <c r="J6150" i="6"/>
  <c r="K6150" i="6"/>
  <c r="L6150" i="6"/>
  <c r="M6150" i="6"/>
  <c r="N6150" i="6"/>
  <c r="O6150" i="6"/>
  <c r="H6151" i="6"/>
  <c r="I6151" i="6"/>
  <c r="J6151" i="6"/>
  <c r="K6151" i="6"/>
  <c r="L6151" i="6"/>
  <c r="M6151" i="6"/>
  <c r="N6151" i="6"/>
  <c r="O6151" i="6"/>
  <c r="H6152" i="6"/>
  <c r="I6152" i="6"/>
  <c r="J6152" i="6"/>
  <c r="K6152" i="6"/>
  <c r="L6152" i="6"/>
  <c r="M6152" i="6"/>
  <c r="N6152" i="6"/>
  <c r="O6152" i="6"/>
  <c r="H6153" i="6"/>
  <c r="I6153" i="6"/>
  <c r="J6153" i="6"/>
  <c r="K6153" i="6"/>
  <c r="L6153" i="6"/>
  <c r="M6153" i="6"/>
  <c r="N6153" i="6"/>
  <c r="O6153" i="6"/>
  <c r="H6154" i="6"/>
  <c r="I6154" i="6"/>
  <c r="J6154" i="6"/>
  <c r="K6154" i="6"/>
  <c r="L6154" i="6"/>
  <c r="M6154" i="6"/>
  <c r="N6154" i="6"/>
  <c r="O6154" i="6"/>
  <c r="H6155" i="6"/>
  <c r="I6155" i="6"/>
  <c r="J6155" i="6"/>
  <c r="K6155" i="6"/>
  <c r="L6155" i="6"/>
  <c r="M6155" i="6"/>
  <c r="N6155" i="6"/>
  <c r="O6155" i="6"/>
  <c r="H6156" i="6"/>
  <c r="I6156" i="6"/>
  <c r="J6156" i="6"/>
  <c r="K6156" i="6"/>
  <c r="L6156" i="6"/>
  <c r="M6156" i="6"/>
  <c r="N6156" i="6"/>
  <c r="O6156" i="6"/>
  <c r="H6157" i="6"/>
  <c r="I6157" i="6"/>
  <c r="J6157" i="6"/>
  <c r="K6157" i="6"/>
  <c r="L6157" i="6"/>
  <c r="M6157" i="6"/>
  <c r="N6157" i="6"/>
  <c r="O6157" i="6"/>
  <c r="H6158" i="6"/>
  <c r="I6158" i="6"/>
  <c r="J6158" i="6"/>
  <c r="K6158" i="6"/>
  <c r="L6158" i="6"/>
  <c r="M6158" i="6"/>
  <c r="N6158" i="6"/>
  <c r="O6158" i="6"/>
  <c r="H6159" i="6"/>
  <c r="I6159" i="6"/>
  <c r="J6159" i="6"/>
  <c r="K6159" i="6"/>
  <c r="L6159" i="6"/>
  <c r="M6159" i="6"/>
  <c r="N6159" i="6"/>
  <c r="O6159" i="6"/>
  <c r="H6160" i="6"/>
  <c r="I6160" i="6"/>
  <c r="J6160" i="6"/>
  <c r="K6160" i="6"/>
  <c r="L6160" i="6"/>
  <c r="M6160" i="6"/>
  <c r="N6160" i="6"/>
  <c r="O6160" i="6"/>
  <c r="H6161" i="6"/>
  <c r="I6161" i="6"/>
  <c r="J6161" i="6"/>
  <c r="K6161" i="6"/>
  <c r="L6161" i="6"/>
  <c r="M6161" i="6"/>
  <c r="N6161" i="6"/>
  <c r="O6161" i="6"/>
  <c r="H6162" i="6"/>
  <c r="I6162" i="6"/>
  <c r="J6162" i="6"/>
  <c r="K6162" i="6"/>
  <c r="L6162" i="6"/>
  <c r="M6162" i="6"/>
  <c r="N6162" i="6"/>
  <c r="O6162" i="6"/>
  <c r="H6163" i="6"/>
  <c r="I6163" i="6"/>
  <c r="J6163" i="6"/>
  <c r="K6163" i="6"/>
  <c r="L6163" i="6"/>
  <c r="M6163" i="6"/>
  <c r="N6163" i="6"/>
  <c r="O6163" i="6"/>
  <c r="H6164" i="6"/>
  <c r="I6164" i="6"/>
  <c r="J6164" i="6"/>
  <c r="K6164" i="6"/>
  <c r="L6164" i="6"/>
  <c r="M6164" i="6"/>
  <c r="N6164" i="6"/>
  <c r="O6164" i="6"/>
  <c r="H6165" i="6"/>
  <c r="I6165" i="6"/>
  <c r="J6165" i="6"/>
  <c r="K6165" i="6"/>
  <c r="L6165" i="6"/>
  <c r="M6165" i="6"/>
  <c r="N6165" i="6"/>
  <c r="O6165" i="6"/>
  <c r="H6166" i="6"/>
  <c r="I6166" i="6"/>
  <c r="J6166" i="6"/>
  <c r="K6166" i="6"/>
  <c r="L6166" i="6"/>
  <c r="M6166" i="6"/>
  <c r="N6166" i="6"/>
  <c r="O6166" i="6"/>
  <c r="H6167" i="6"/>
  <c r="I6167" i="6"/>
  <c r="J6167" i="6"/>
  <c r="K6167" i="6"/>
  <c r="L6167" i="6"/>
  <c r="M6167" i="6"/>
  <c r="N6167" i="6"/>
  <c r="O6167" i="6"/>
  <c r="H6168" i="6"/>
  <c r="I6168" i="6"/>
  <c r="J6168" i="6"/>
  <c r="K6168" i="6"/>
  <c r="L6168" i="6"/>
  <c r="M6168" i="6"/>
  <c r="N6168" i="6"/>
  <c r="O6168" i="6"/>
  <c r="H6169" i="6"/>
  <c r="I6169" i="6"/>
  <c r="J6169" i="6"/>
  <c r="K6169" i="6"/>
  <c r="L6169" i="6"/>
  <c r="M6169" i="6"/>
  <c r="N6169" i="6"/>
  <c r="O6169" i="6"/>
  <c r="H6170" i="6"/>
  <c r="I6170" i="6"/>
  <c r="J6170" i="6"/>
  <c r="K6170" i="6"/>
  <c r="L6170" i="6"/>
  <c r="M6170" i="6"/>
  <c r="N6170" i="6"/>
  <c r="O6170" i="6"/>
  <c r="H6171" i="6"/>
  <c r="I6171" i="6"/>
  <c r="J6171" i="6"/>
  <c r="K6171" i="6"/>
  <c r="L6171" i="6"/>
  <c r="M6171" i="6"/>
  <c r="N6171" i="6"/>
  <c r="O6171" i="6"/>
  <c r="H6172" i="6"/>
  <c r="I6172" i="6"/>
  <c r="J6172" i="6"/>
  <c r="K6172" i="6"/>
  <c r="L6172" i="6"/>
  <c r="M6172" i="6"/>
  <c r="N6172" i="6"/>
  <c r="O6172" i="6"/>
  <c r="H6173" i="6"/>
  <c r="I6173" i="6"/>
  <c r="J6173" i="6"/>
  <c r="K6173" i="6"/>
  <c r="L6173" i="6"/>
  <c r="M6173" i="6"/>
  <c r="N6173" i="6"/>
  <c r="O6173" i="6"/>
  <c r="H6174" i="6"/>
  <c r="I6174" i="6"/>
  <c r="J6174" i="6"/>
  <c r="K6174" i="6"/>
  <c r="L6174" i="6"/>
  <c r="M6174" i="6"/>
  <c r="N6174" i="6"/>
  <c r="O6174" i="6"/>
  <c r="H6175" i="6"/>
  <c r="I6175" i="6"/>
  <c r="J6175" i="6"/>
  <c r="K6175" i="6"/>
  <c r="L6175" i="6"/>
  <c r="M6175" i="6"/>
  <c r="N6175" i="6"/>
  <c r="O6175" i="6"/>
  <c r="H6176" i="6"/>
  <c r="I6176" i="6"/>
  <c r="J6176" i="6"/>
  <c r="K6176" i="6"/>
  <c r="L6176" i="6"/>
  <c r="M6176" i="6"/>
  <c r="N6176" i="6"/>
  <c r="O6176" i="6"/>
  <c r="H6177" i="6"/>
  <c r="I6177" i="6"/>
  <c r="J6177" i="6"/>
  <c r="K6177" i="6"/>
  <c r="L6177" i="6"/>
  <c r="M6177" i="6"/>
  <c r="N6177" i="6"/>
  <c r="O6177" i="6"/>
  <c r="H6178" i="6"/>
  <c r="I6178" i="6"/>
  <c r="J6178" i="6"/>
  <c r="K6178" i="6"/>
  <c r="L6178" i="6"/>
  <c r="M6178" i="6"/>
  <c r="N6178" i="6"/>
  <c r="O6178" i="6"/>
  <c r="H6179" i="6"/>
  <c r="I6179" i="6"/>
  <c r="J6179" i="6"/>
  <c r="K6179" i="6"/>
  <c r="L6179" i="6"/>
  <c r="M6179" i="6"/>
  <c r="N6179" i="6"/>
  <c r="O6179" i="6"/>
  <c r="H6180" i="6"/>
  <c r="I6180" i="6"/>
  <c r="J6180" i="6"/>
  <c r="K6180" i="6"/>
  <c r="L6180" i="6"/>
  <c r="M6180" i="6"/>
  <c r="N6180" i="6"/>
  <c r="O6180" i="6"/>
  <c r="H6181" i="6"/>
  <c r="I6181" i="6"/>
  <c r="J6181" i="6"/>
  <c r="K6181" i="6"/>
  <c r="L6181" i="6"/>
  <c r="M6181" i="6"/>
  <c r="N6181" i="6"/>
  <c r="O6181" i="6"/>
  <c r="H6182" i="6"/>
  <c r="I6182" i="6"/>
  <c r="J6182" i="6"/>
  <c r="K6182" i="6"/>
  <c r="L6182" i="6"/>
  <c r="M6182" i="6"/>
  <c r="N6182" i="6"/>
  <c r="O6182" i="6"/>
  <c r="H6183" i="6"/>
  <c r="I6183" i="6"/>
  <c r="J6183" i="6"/>
  <c r="K6183" i="6"/>
  <c r="L6183" i="6"/>
  <c r="M6183" i="6"/>
  <c r="N6183" i="6"/>
  <c r="O6183" i="6"/>
  <c r="H6184" i="6"/>
  <c r="I6184" i="6"/>
  <c r="J6184" i="6"/>
  <c r="K6184" i="6"/>
  <c r="L6184" i="6"/>
  <c r="M6184" i="6"/>
  <c r="N6184" i="6"/>
  <c r="O6184" i="6"/>
  <c r="H6185" i="6"/>
  <c r="I6185" i="6"/>
  <c r="J6185" i="6"/>
  <c r="K6185" i="6"/>
  <c r="L6185" i="6"/>
  <c r="M6185" i="6"/>
  <c r="N6185" i="6"/>
  <c r="O6185" i="6"/>
  <c r="H6186" i="6"/>
  <c r="I6186" i="6"/>
  <c r="J6186" i="6"/>
  <c r="K6186" i="6"/>
  <c r="L6186" i="6"/>
  <c r="M6186" i="6"/>
  <c r="N6186" i="6"/>
  <c r="O6186" i="6"/>
  <c r="H6187" i="6"/>
  <c r="I6187" i="6"/>
  <c r="J6187" i="6"/>
  <c r="K6187" i="6"/>
  <c r="L6187" i="6"/>
  <c r="M6187" i="6"/>
  <c r="N6187" i="6"/>
  <c r="O6187" i="6"/>
  <c r="H6188" i="6"/>
  <c r="I6188" i="6"/>
  <c r="J6188" i="6"/>
  <c r="K6188" i="6"/>
  <c r="L6188" i="6"/>
  <c r="M6188" i="6"/>
  <c r="N6188" i="6"/>
  <c r="O6188" i="6"/>
  <c r="H6189" i="6"/>
  <c r="I6189" i="6"/>
  <c r="J6189" i="6"/>
  <c r="K6189" i="6"/>
  <c r="L6189" i="6"/>
  <c r="M6189" i="6"/>
  <c r="N6189" i="6"/>
  <c r="O6189" i="6"/>
  <c r="H6190" i="6"/>
  <c r="I6190" i="6"/>
  <c r="J6190" i="6"/>
  <c r="K6190" i="6"/>
  <c r="L6190" i="6"/>
  <c r="M6190" i="6"/>
  <c r="N6190" i="6"/>
  <c r="O6190" i="6"/>
  <c r="H6191" i="6"/>
  <c r="I6191" i="6"/>
  <c r="J6191" i="6"/>
  <c r="K6191" i="6"/>
  <c r="L6191" i="6"/>
  <c r="M6191" i="6"/>
  <c r="N6191" i="6"/>
  <c r="O6191" i="6"/>
  <c r="H6192" i="6"/>
  <c r="I6192" i="6"/>
  <c r="J6192" i="6"/>
  <c r="K6192" i="6"/>
  <c r="L6192" i="6"/>
  <c r="M6192" i="6"/>
  <c r="N6192" i="6"/>
  <c r="O6192" i="6"/>
  <c r="H6193" i="6"/>
  <c r="I6193" i="6"/>
  <c r="J6193" i="6"/>
  <c r="K6193" i="6"/>
  <c r="L6193" i="6"/>
  <c r="M6193" i="6"/>
  <c r="N6193" i="6"/>
  <c r="O6193" i="6"/>
  <c r="H6194" i="6"/>
  <c r="I6194" i="6"/>
  <c r="J6194" i="6"/>
  <c r="K6194" i="6"/>
  <c r="L6194" i="6"/>
  <c r="M6194" i="6"/>
  <c r="N6194" i="6"/>
  <c r="O6194" i="6"/>
  <c r="H6195" i="6"/>
  <c r="I6195" i="6"/>
  <c r="J6195" i="6"/>
  <c r="K6195" i="6"/>
  <c r="L6195" i="6"/>
  <c r="M6195" i="6"/>
  <c r="N6195" i="6"/>
  <c r="O6195" i="6"/>
  <c r="H6196" i="6"/>
  <c r="I6196" i="6"/>
  <c r="J6196" i="6"/>
  <c r="K6196" i="6"/>
  <c r="L6196" i="6"/>
  <c r="M6196" i="6"/>
  <c r="N6196" i="6"/>
  <c r="O6196" i="6"/>
  <c r="H6197" i="6"/>
  <c r="I6197" i="6"/>
  <c r="J6197" i="6"/>
  <c r="K6197" i="6"/>
  <c r="L6197" i="6"/>
  <c r="M6197" i="6"/>
  <c r="N6197" i="6"/>
  <c r="O6197" i="6"/>
  <c r="H6198" i="6"/>
  <c r="I6198" i="6"/>
  <c r="J6198" i="6"/>
  <c r="K6198" i="6"/>
  <c r="L6198" i="6"/>
  <c r="M6198" i="6"/>
  <c r="N6198" i="6"/>
  <c r="O6198" i="6"/>
  <c r="H6199" i="6"/>
  <c r="I6199" i="6"/>
  <c r="J6199" i="6"/>
  <c r="K6199" i="6"/>
  <c r="L6199" i="6"/>
  <c r="M6199" i="6"/>
  <c r="N6199" i="6"/>
  <c r="O6199" i="6"/>
  <c r="H6200" i="6"/>
  <c r="I6200" i="6"/>
  <c r="J6200" i="6"/>
  <c r="K6200" i="6"/>
  <c r="L6200" i="6"/>
  <c r="M6200" i="6"/>
  <c r="N6200" i="6"/>
  <c r="O6200" i="6"/>
  <c r="H6201" i="6"/>
  <c r="I6201" i="6"/>
  <c r="J6201" i="6"/>
  <c r="K6201" i="6"/>
  <c r="L6201" i="6"/>
  <c r="M6201" i="6"/>
  <c r="N6201" i="6"/>
  <c r="O6201" i="6"/>
  <c r="H6202" i="6"/>
  <c r="I6202" i="6"/>
  <c r="J6202" i="6"/>
  <c r="K6202" i="6"/>
  <c r="L6202" i="6"/>
  <c r="M6202" i="6"/>
  <c r="N6202" i="6"/>
  <c r="O6202" i="6"/>
  <c r="H6203" i="6"/>
  <c r="I6203" i="6"/>
  <c r="J6203" i="6"/>
  <c r="K6203" i="6"/>
  <c r="L6203" i="6"/>
  <c r="M6203" i="6"/>
  <c r="N6203" i="6"/>
  <c r="O6203" i="6"/>
  <c r="H6204" i="6"/>
  <c r="I6204" i="6"/>
  <c r="J6204" i="6"/>
  <c r="K6204" i="6"/>
  <c r="L6204" i="6"/>
  <c r="M6204" i="6"/>
  <c r="N6204" i="6"/>
  <c r="O6204" i="6"/>
  <c r="H6205" i="6"/>
  <c r="I6205" i="6"/>
  <c r="J6205" i="6"/>
  <c r="K6205" i="6"/>
  <c r="L6205" i="6"/>
  <c r="M6205" i="6"/>
  <c r="N6205" i="6"/>
  <c r="O6205" i="6"/>
  <c r="H6206" i="6"/>
  <c r="I6206" i="6"/>
  <c r="J6206" i="6"/>
  <c r="K6206" i="6"/>
  <c r="L6206" i="6"/>
  <c r="M6206" i="6"/>
  <c r="N6206" i="6"/>
  <c r="O6206" i="6"/>
  <c r="H6207" i="6"/>
  <c r="I6207" i="6"/>
  <c r="J6207" i="6"/>
  <c r="K6207" i="6"/>
  <c r="L6207" i="6"/>
  <c r="M6207" i="6"/>
  <c r="N6207" i="6"/>
  <c r="O6207" i="6"/>
  <c r="H6208" i="6"/>
  <c r="I6208" i="6"/>
  <c r="J6208" i="6"/>
  <c r="K6208" i="6"/>
  <c r="L6208" i="6"/>
  <c r="M6208" i="6"/>
  <c r="N6208" i="6"/>
  <c r="O6208" i="6"/>
  <c r="H6209" i="6"/>
  <c r="I6209" i="6"/>
  <c r="J6209" i="6"/>
  <c r="K6209" i="6"/>
  <c r="L6209" i="6"/>
  <c r="M6209" i="6"/>
  <c r="N6209" i="6"/>
  <c r="O6209" i="6"/>
  <c r="H6210" i="6"/>
  <c r="I6210" i="6"/>
  <c r="J6210" i="6"/>
  <c r="K6210" i="6"/>
  <c r="L6210" i="6"/>
  <c r="M6210" i="6"/>
  <c r="N6210" i="6"/>
  <c r="O6210" i="6"/>
  <c r="H6211" i="6"/>
  <c r="I6211" i="6"/>
  <c r="J6211" i="6"/>
  <c r="K6211" i="6"/>
  <c r="L6211" i="6"/>
  <c r="M6211" i="6"/>
  <c r="N6211" i="6"/>
  <c r="O6211" i="6"/>
  <c r="H6212" i="6"/>
  <c r="I6212" i="6"/>
  <c r="J6212" i="6"/>
  <c r="K6212" i="6"/>
  <c r="L6212" i="6"/>
  <c r="M6212" i="6"/>
  <c r="N6212" i="6"/>
  <c r="O6212" i="6"/>
  <c r="H6213" i="6"/>
  <c r="I6213" i="6"/>
  <c r="J6213" i="6"/>
  <c r="K6213" i="6"/>
  <c r="L6213" i="6"/>
  <c r="M6213" i="6"/>
  <c r="N6213" i="6"/>
  <c r="O6213" i="6"/>
  <c r="H6214" i="6"/>
  <c r="I6214" i="6"/>
  <c r="J6214" i="6"/>
  <c r="K6214" i="6"/>
  <c r="L6214" i="6"/>
  <c r="M6214" i="6"/>
  <c r="N6214" i="6"/>
  <c r="O6214" i="6"/>
  <c r="H6215" i="6"/>
  <c r="I6215" i="6"/>
  <c r="J6215" i="6"/>
  <c r="K6215" i="6"/>
  <c r="L6215" i="6"/>
  <c r="M6215" i="6"/>
  <c r="N6215" i="6"/>
  <c r="O6215" i="6"/>
  <c r="H6216" i="6"/>
  <c r="I6216" i="6"/>
  <c r="J6216" i="6"/>
  <c r="K6216" i="6"/>
  <c r="L6216" i="6"/>
  <c r="M6216" i="6"/>
  <c r="N6216" i="6"/>
  <c r="O6216" i="6"/>
  <c r="H6217" i="6"/>
  <c r="I6217" i="6"/>
  <c r="J6217" i="6"/>
  <c r="K6217" i="6"/>
  <c r="L6217" i="6"/>
  <c r="M6217" i="6"/>
  <c r="N6217" i="6"/>
  <c r="O6217" i="6"/>
  <c r="H6218" i="6"/>
  <c r="I6218" i="6"/>
  <c r="J6218" i="6"/>
  <c r="K6218" i="6"/>
  <c r="L6218" i="6"/>
  <c r="M6218" i="6"/>
  <c r="N6218" i="6"/>
  <c r="O6218" i="6"/>
  <c r="H6219" i="6"/>
  <c r="I6219" i="6"/>
  <c r="J6219" i="6"/>
  <c r="K6219" i="6"/>
  <c r="L6219" i="6"/>
  <c r="M6219" i="6"/>
  <c r="N6219" i="6"/>
  <c r="O6219" i="6"/>
  <c r="H6220" i="6"/>
  <c r="I6220" i="6"/>
  <c r="J6220" i="6"/>
  <c r="K6220" i="6"/>
  <c r="L6220" i="6"/>
  <c r="M6220" i="6"/>
  <c r="N6220" i="6"/>
  <c r="O6220" i="6"/>
  <c r="H6221" i="6"/>
  <c r="I6221" i="6"/>
  <c r="J6221" i="6"/>
  <c r="K6221" i="6"/>
  <c r="L6221" i="6"/>
  <c r="M6221" i="6"/>
  <c r="N6221" i="6"/>
  <c r="O6221" i="6"/>
  <c r="H6222" i="6"/>
  <c r="I6222" i="6"/>
  <c r="J6222" i="6"/>
  <c r="K6222" i="6"/>
  <c r="L6222" i="6"/>
  <c r="M6222" i="6"/>
  <c r="N6222" i="6"/>
  <c r="O6222" i="6"/>
  <c r="H6223" i="6"/>
  <c r="I6223" i="6"/>
  <c r="J6223" i="6"/>
  <c r="K6223" i="6"/>
  <c r="L6223" i="6"/>
  <c r="M6223" i="6"/>
  <c r="N6223" i="6"/>
  <c r="O6223" i="6"/>
  <c r="H6224" i="6"/>
  <c r="I6224" i="6"/>
  <c r="J6224" i="6"/>
  <c r="K6224" i="6"/>
  <c r="L6224" i="6"/>
  <c r="M6224" i="6"/>
  <c r="N6224" i="6"/>
  <c r="O6224" i="6"/>
  <c r="H6225" i="6"/>
  <c r="I6225" i="6"/>
  <c r="J6225" i="6"/>
  <c r="K6225" i="6"/>
  <c r="L6225" i="6"/>
  <c r="M6225" i="6"/>
  <c r="N6225" i="6"/>
  <c r="O6225" i="6"/>
  <c r="H6226" i="6"/>
  <c r="I6226" i="6"/>
  <c r="J6226" i="6"/>
  <c r="K6226" i="6"/>
  <c r="L6226" i="6"/>
  <c r="M6226" i="6"/>
  <c r="N6226" i="6"/>
  <c r="O6226" i="6"/>
  <c r="H6227" i="6"/>
  <c r="I6227" i="6"/>
  <c r="J6227" i="6"/>
  <c r="K6227" i="6"/>
  <c r="L6227" i="6"/>
  <c r="M6227" i="6"/>
  <c r="N6227" i="6"/>
  <c r="O6227" i="6"/>
  <c r="H6228" i="6"/>
  <c r="I6228" i="6"/>
  <c r="J6228" i="6"/>
  <c r="K6228" i="6"/>
  <c r="L6228" i="6"/>
  <c r="M6228" i="6"/>
  <c r="N6228" i="6"/>
  <c r="O6228" i="6"/>
  <c r="H6229" i="6"/>
  <c r="I6229" i="6"/>
  <c r="J6229" i="6"/>
  <c r="K6229" i="6"/>
  <c r="L6229" i="6"/>
  <c r="M6229" i="6"/>
  <c r="N6229" i="6"/>
  <c r="O6229" i="6"/>
  <c r="H6230" i="6"/>
  <c r="I6230" i="6"/>
  <c r="J6230" i="6"/>
  <c r="K6230" i="6"/>
  <c r="L6230" i="6"/>
  <c r="M6230" i="6"/>
  <c r="N6230" i="6"/>
  <c r="O6230" i="6"/>
  <c r="H6231" i="6"/>
  <c r="I6231" i="6"/>
  <c r="J6231" i="6"/>
  <c r="K6231" i="6"/>
  <c r="L6231" i="6"/>
  <c r="M6231" i="6"/>
  <c r="N6231" i="6"/>
  <c r="O6231" i="6"/>
  <c r="H6232" i="6"/>
  <c r="I6232" i="6"/>
  <c r="J6232" i="6"/>
  <c r="K6232" i="6"/>
  <c r="L6232" i="6"/>
  <c r="M6232" i="6"/>
  <c r="N6232" i="6"/>
  <c r="O6232" i="6"/>
  <c r="H6233" i="6"/>
  <c r="I6233" i="6"/>
  <c r="J6233" i="6"/>
  <c r="K6233" i="6"/>
  <c r="L6233" i="6"/>
  <c r="M6233" i="6"/>
  <c r="N6233" i="6"/>
  <c r="O6233" i="6"/>
  <c r="H6234" i="6"/>
  <c r="I6234" i="6"/>
  <c r="J6234" i="6"/>
  <c r="K6234" i="6"/>
  <c r="L6234" i="6"/>
  <c r="M6234" i="6"/>
  <c r="N6234" i="6"/>
  <c r="O6234" i="6"/>
  <c r="H6235" i="6"/>
  <c r="I6235" i="6"/>
  <c r="J6235" i="6"/>
  <c r="K6235" i="6"/>
  <c r="L6235" i="6"/>
  <c r="M6235" i="6"/>
  <c r="N6235" i="6"/>
  <c r="O6235" i="6"/>
  <c r="H6236" i="6"/>
  <c r="I6236" i="6"/>
  <c r="J6236" i="6"/>
  <c r="K6236" i="6"/>
  <c r="L6236" i="6"/>
  <c r="M6236" i="6"/>
  <c r="N6236" i="6"/>
  <c r="O6236" i="6"/>
  <c r="H6237" i="6"/>
  <c r="I6237" i="6"/>
  <c r="J6237" i="6"/>
  <c r="K6237" i="6"/>
  <c r="L6237" i="6"/>
  <c r="M6237" i="6"/>
  <c r="N6237" i="6"/>
  <c r="O6237" i="6"/>
  <c r="H6238" i="6"/>
  <c r="I6238" i="6"/>
  <c r="J6238" i="6"/>
  <c r="K6238" i="6"/>
  <c r="L6238" i="6"/>
  <c r="M6238" i="6"/>
  <c r="N6238" i="6"/>
  <c r="O6238" i="6"/>
  <c r="H6239" i="6"/>
  <c r="I6239" i="6"/>
  <c r="J6239" i="6"/>
  <c r="K6239" i="6"/>
  <c r="L6239" i="6"/>
  <c r="M6239" i="6"/>
  <c r="N6239" i="6"/>
  <c r="O6239" i="6"/>
  <c r="H6240" i="6"/>
  <c r="I6240" i="6"/>
  <c r="J6240" i="6"/>
  <c r="K6240" i="6"/>
  <c r="L6240" i="6"/>
  <c r="M6240" i="6"/>
  <c r="N6240" i="6"/>
  <c r="O6240" i="6"/>
  <c r="H6241" i="6"/>
  <c r="I6241" i="6"/>
  <c r="J6241" i="6"/>
  <c r="K6241" i="6"/>
  <c r="L6241" i="6"/>
  <c r="M6241" i="6"/>
  <c r="N6241" i="6"/>
  <c r="O6241" i="6"/>
  <c r="H6242" i="6"/>
  <c r="I6242" i="6"/>
  <c r="J6242" i="6"/>
  <c r="K6242" i="6"/>
  <c r="L6242" i="6"/>
  <c r="M6242" i="6"/>
  <c r="N6242" i="6"/>
  <c r="O6242" i="6"/>
  <c r="H6243" i="6"/>
  <c r="I6243" i="6"/>
  <c r="J6243" i="6"/>
  <c r="K6243" i="6"/>
  <c r="L6243" i="6"/>
  <c r="M6243" i="6"/>
  <c r="N6243" i="6"/>
  <c r="O6243" i="6"/>
  <c r="H6244" i="6"/>
  <c r="I6244" i="6"/>
  <c r="J6244" i="6"/>
  <c r="K6244" i="6"/>
  <c r="L6244" i="6"/>
  <c r="M6244" i="6"/>
  <c r="N6244" i="6"/>
  <c r="O6244" i="6"/>
  <c r="H6245" i="6"/>
  <c r="I6245" i="6"/>
  <c r="J6245" i="6"/>
  <c r="K6245" i="6"/>
  <c r="L6245" i="6"/>
  <c r="M6245" i="6"/>
  <c r="N6245" i="6"/>
  <c r="O6245" i="6"/>
  <c r="H6246" i="6"/>
  <c r="I6246" i="6"/>
  <c r="J6246" i="6"/>
  <c r="K6246" i="6"/>
  <c r="L6246" i="6"/>
  <c r="M6246" i="6"/>
  <c r="N6246" i="6"/>
  <c r="O6246" i="6"/>
  <c r="H6247" i="6"/>
  <c r="I6247" i="6"/>
  <c r="J6247" i="6"/>
  <c r="K6247" i="6"/>
  <c r="L6247" i="6"/>
  <c r="M6247" i="6"/>
  <c r="N6247" i="6"/>
  <c r="O6247" i="6"/>
  <c r="H6248" i="6"/>
  <c r="I6248" i="6"/>
  <c r="J6248" i="6"/>
  <c r="K6248" i="6"/>
  <c r="L6248" i="6"/>
  <c r="M6248" i="6"/>
  <c r="N6248" i="6"/>
  <c r="O6248" i="6"/>
  <c r="H6249" i="6"/>
  <c r="I6249" i="6"/>
  <c r="J6249" i="6"/>
  <c r="K6249" i="6"/>
  <c r="L6249" i="6"/>
  <c r="M6249" i="6"/>
  <c r="N6249" i="6"/>
  <c r="O6249" i="6"/>
  <c r="H6250" i="6"/>
  <c r="I6250" i="6"/>
  <c r="J6250" i="6"/>
  <c r="K6250" i="6"/>
  <c r="L6250" i="6"/>
  <c r="M6250" i="6"/>
  <c r="N6250" i="6"/>
  <c r="O6250" i="6"/>
  <c r="H6251" i="6"/>
  <c r="I6251" i="6"/>
  <c r="J6251" i="6"/>
  <c r="K6251" i="6"/>
  <c r="L6251" i="6"/>
  <c r="M6251" i="6"/>
  <c r="N6251" i="6"/>
  <c r="O6251" i="6"/>
  <c r="H6252" i="6"/>
  <c r="I6252" i="6"/>
  <c r="J6252" i="6"/>
  <c r="K6252" i="6"/>
  <c r="L6252" i="6"/>
  <c r="M6252" i="6"/>
  <c r="N6252" i="6"/>
  <c r="O6252" i="6"/>
  <c r="H6253" i="6"/>
  <c r="I6253" i="6"/>
  <c r="J6253" i="6"/>
  <c r="K6253" i="6"/>
  <c r="L6253" i="6"/>
  <c r="M6253" i="6"/>
  <c r="N6253" i="6"/>
  <c r="O6253" i="6"/>
  <c r="H6254" i="6"/>
  <c r="I6254" i="6"/>
  <c r="J6254" i="6"/>
  <c r="K6254" i="6"/>
  <c r="L6254" i="6"/>
  <c r="M6254" i="6"/>
  <c r="N6254" i="6"/>
  <c r="O6254" i="6"/>
  <c r="H6255" i="6"/>
  <c r="I6255" i="6"/>
  <c r="J6255" i="6"/>
  <c r="K6255" i="6"/>
  <c r="L6255" i="6"/>
  <c r="M6255" i="6"/>
  <c r="N6255" i="6"/>
  <c r="O6255" i="6"/>
  <c r="H6256" i="6"/>
  <c r="I6256" i="6"/>
  <c r="J6256" i="6"/>
  <c r="K6256" i="6"/>
  <c r="L6256" i="6"/>
  <c r="M6256" i="6"/>
  <c r="N6256" i="6"/>
  <c r="O6256" i="6"/>
  <c r="H6257" i="6"/>
  <c r="I6257" i="6"/>
  <c r="J6257" i="6"/>
  <c r="K6257" i="6"/>
  <c r="L6257" i="6"/>
  <c r="M6257" i="6"/>
  <c r="N6257" i="6"/>
  <c r="O6257" i="6"/>
  <c r="H6258" i="6"/>
  <c r="I6258" i="6"/>
  <c r="J6258" i="6"/>
  <c r="K6258" i="6"/>
  <c r="L6258" i="6"/>
  <c r="M6258" i="6"/>
  <c r="N6258" i="6"/>
  <c r="O6258" i="6"/>
  <c r="H6259" i="6"/>
  <c r="I6259" i="6"/>
  <c r="J6259" i="6"/>
  <c r="K6259" i="6"/>
  <c r="L6259" i="6"/>
  <c r="M6259" i="6"/>
  <c r="N6259" i="6"/>
  <c r="O6259" i="6"/>
  <c r="H6260" i="6"/>
  <c r="I6260" i="6"/>
  <c r="J6260" i="6"/>
  <c r="K6260" i="6"/>
  <c r="L6260" i="6"/>
  <c r="M6260" i="6"/>
  <c r="N6260" i="6"/>
  <c r="O6260" i="6"/>
  <c r="H6261" i="6"/>
  <c r="I6261" i="6"/>
  <c r="J6261" i="6"/>
  <c r="K6261" i="6"/>
  <c r="L6261" i="6"/>
  <c r="M6261" i="6"/>
  <c r="N6261" i="6"/>
  <c r="O6261" i="6"/>
  <c r="H6262" i="6"/>
  <c r="I6262" i="6"/>
  <c r="J6262" i="6"/>
  <c r="K6262" i="6"/>
  <c r="L6262" i="6"/>
  <c r="M6262" i="6"/>
  <c r="N6262" i="6"/>
  <c r="O6262" i="6"/>
  <c r="H6263" i="6"/>
  <c r="I6263" i="6"/>
  <c r="J6263" i="6"/>
  <c r="K6263" i="6"/>
  <c r="L6263" i="6"/>
  <c r="M6263" i="6"/>
  <c r="N6263" i="6"/>
  <c r="O6263" i="6"/>
  <c r="H6264" i="6"/>
  <c r="I6264" i="6"/>
  <c r="J6264" i="6"/>
  <c r="K6264" i="6"/>
  <c r="L6264" i="6"/>
  <c r="M6264" i="6"/>
  <c r="N6264" i="6"/>
  <c r="O6264" i="6"/>
  <c r="H6265" i="6"/>
  <c r="I6265" i="6"/>
  <c r="J6265" i="6"/>
  <c r="K6265" i="6"/>
  <c r="L6265" i="6"/>
  <c r="M6265" i="6"/>
  <c r="N6265" i="6"/>
  <c r="O6265" i="6"/>
  <c r="H6266" i="6"/>
  <c r="I6266" i="6"/>
  <c r="J6266" i="6"/>
  <c r="K6266" i="6"/>
  <c r="L6266" i="6"/>
  <c r="M6266" i="6"/>
  <c r="N6266" i="6"/>
  <c r="O6266" i="6"/>
  <c r="H6267" i="6"/>
  <c r="I6267" i="6"/>
  <c r="J6267" i="6"/>
  <c r="K6267" i="6"/>
  <c r="L6267" i="6"/>
  <c r="M6267" i="6"/>
  <c r="N6267" i="6"/>
  <c r="O6267" i="6"/>
  <c r="H6268" i="6"/>
  <c r="I6268" i="6"/>
  <c r="J6268" i="6"/>
  <c r="K6268" i="6"/>
  <c r="L6268" i="6"/>
  <c r="M6268" i="6"/>
  <c r="N6268" i="6"/>
  <c r="O6268" i="6"/>
  <c r="H6269" i="6"/>
  <c r="I6269" i="6"/>
  <c r="J6269" i="6"/>
  <c r="K6269" i="6"/>
  <c r="L6269" i="6"/>
  <c r="M6269" i="6"/>
  <c r="N6269" i="6"/>
  <c r="O6269" i="6"/>
  <c r="H6270" i="6"/>
  <c r="I6270" i="6"/>
  <c r="J6270" i="6"/>
  <c r="K6270" i="6"/>
  <c r="L6270" i="6"/>
  <c r="M6270" i="6"/>
  <c r="N6270" i="6"/>
  <c r="O6270" i="6"/>
  <c r="H6271" i="6"/>
  <c r="I6271" i="6"/>
  <c r="J6271" i="6"/>
  <c r="K6271" i="6"/>
  <c r="L6271" i="6"/>
  <c r="M6271" i="6"/>
  <c r="N6271" i="6"/>
  <c r="O6271" i="6"/>
  <c r="H6272" i="6"/>
  <c r="I6272" i="6"/>
  <c r="J6272" i="6"/>
  <c r="K6272" i="6"/>
  <c r="L6272" i="6"/>
  <c r="M6272" i="6"/>
  <c r="N6272" i="6"/>
  <c r="O6272" i="6"/>
  <c r="H6273" i="6"/>
  <c r="I6273" i="6"/>
  <c r="J6273" i="6"/>
  <c r="K6273" i="6"/>
  <c r="L6273" i="6"/>
  <c r="M6273" i="6"/>
  <c r="N6273" i="6"/>
  <c r="O6273" i="6"/>
  <c r="H6274" i="6"/>
  <c r="I6274" i="6"/>
  <c r="J6274" i="6"/>
  <c r="K6274" i="6"/>
  <c r="L6274" i="6"/>
  <c r="M6274" i="6"/>
  <c r="N6274" i="6"/>
  <c r="O6274" i="6"/>
  <c r="H6275" i="6"/>
  <c r="I6275" i="6"/>
  <c r="J6275" i="6"/>
  <c r="K6275" i="6"/>
  <c r="L6275" i="6"/>
  <c r="M6275" i="6"/>
  <c r="N6275" i="6"/>
  <c r="O6275" i="6"/>
  <c r="H6276" i="6"/>
  <c r="I6276" i="6"/>
  <c r="J6276" i="6"/>
  <c r="K6276" i="6"/>
  <c r="L6276" i="6"/>
  <c r="M6276" i="6"/>
  <c r="N6276" i="6"/>
  <c r="O6276" i="6"/>
  <c r="H6277" i="6"/>
  <c r="I6277" i="6"/>
  <c r="J6277" i="6"/>
  <c r="K6277" i="6"/>
  <c r="L6277" i="6"/>
  <c r="M6277" i="6"/>
  <c r="N6277" i="6"/>
  <c r="O6277" i="6"/>
  <c r="H6278" i="6"/>
  <c r="I6278" i="6"/>
  <c r="J6278" i="6"/>
  <c r="K6278" i="6"/>
  <c r="L6278" i="6"/>
  <c r="M6278" i="6"/>
  <c r="N6278" i="6"/>
  <c r="O6278" i="6"/>
  <c r="H6279" i="6"/>
  <c r="I6279" i="6"/>
  <c r="J6279" i="6"/>
  <c r="K6279" i="6"/>
  <c r="L6279" i="6"/>
  <c r="M6279" i="6"/>
  <c r="N6279" i="6"/>
  <c r="O6279" i="6"/>
  <c r="H6280" i="6"/>
  <c r="I6280" i="6"/>
  <c r="J6280" i="6"/>
  <c r="K6280" i="6"/>
  <c r="L6280" i="6"/>
  <c r="M6280" i="6"/>
  <c r="N6280" i="6"/>
  <c r="O6280" i="6"/>
  <c r="H6281" i="6"/>
  <c r="I6281" i="6"/>
  <c r="J6281" i="6"/>
  <c r="K6281" i="6"/>
  <c r="L6281" i="6"/>
  <c r="M6281" i="6"/>
  <c r="N6281" i="6"/>
  <c r="O6281" i="6"/>
  <c r="H6282" i="6"/>
  <c r="I6282" i="6"/>
  <c r="J6282" i="6"/>
  <c r="K6282" i="6"/>
  <c r="L6282" i="6"/>
  <c r="M6282" i="6"/>
  <c r="N6282" i="6"/>
  <c r="O6282" i="6"/>
  <c r="H6283" i="6"/>
  <c r="I6283" i="6"/>
  <c r="J6283" i="6"/>
  <c r="K6283" i="6"/>
  <c r="L6283" i="6"/>
  <c r="M6283" i="6"/>
  <c r="N6283" i="6"/>
  <c r="O6283" i="6"/>
  <c r="H6284" i="6"/>
  <c r="I6284" i="6"/>
  <c r="J6284" i="6"/>
  <c r="K6284" i="6"/>
  <c r="L6284" i="6"/>
  <c r="M6284" i="6"/>
  <c r="N6284" i="6"/>
  <c r="O6284" i="6"/>
  <c r="H6285" i="6"/>
  <c r="I6285" i="6"/>
  <c r="J6285" i="6"/>
  <c r="K6285" i="6"/>
  <c r="L6285" i="6"/>
  <c r="M6285" i="6"/>
  <c r="N6285" i="6"/>
  <c r="O6285" i="6"/>
  <c r="H6286" i="6"/>
  <c r="I6286" i="6"/>
  <c r="J6286" i="6"/>
  <c r="K6286" i="6"/>
  <c r="L6286" i="6"/>
  <c r="M6286" i="6"/>
  <c r="N6286" i="6"/>
  <c r="O6286" i="6"/>
  <c r="H6287" i="6"/>
  <c r="I6287" i="6"/>
  <c r="J6287" i="6"/>
  <c r="K6287" i="6"/>
  <c r="L6287" i="6"/>
  <c r="M6287" i="6"/>
  <c r="N6287" i="6"/>
  <c r="O6287" i="6"/>
  <c r="H6288" i="6"/>
  <c r="I6288" i="6"/>
  <c r="J6288" i="6"/>
  <c r="K6288" i="6"/>
  <c r="L6288" i="6"/>
  <c r="M6288" i="6"/>
  <c r="N6288" i="6"/>
  <c r="O6288" i="6"/>
  <c r="H4" i="6"/>
  <c r="I4" i="6"/>
  <c r="J4" i="6"/>
  <c r="K4" i="6"/>
  <c r="L4" i="6"/>
  <c r="M4" i="6"/>
  <c r="N4" i="6"/>
  <c r="O4" i="6"/>
  <c r="H5" i="6"/>
  <c r="I5" i="6"/>
  <c r="J5" i="6"/>
  <c r="K5" i="6"/>
  <c r="L5" i="6"/>
  <c r="M5" i="6"/>
  <c r="N5" i="6"/>
  <c r="O5" i="6"/>
  <c r="H6" i="6"/>
  <c r="I6" i="6"/>
  <c r="J6" i="6"/>
  <c r="K6" i="6"/>
  <c r="L6" i="6"/>
  <c r="M6" i="6"/>
  <c r="N6" i="6"/>
  <c r="O6" i="6"/>
  <c r="H7" i="6"/>
  <c r="I7" i="6"/>
  <c r="J7" i="6"/>
  <c r="K7" i="6"/>
  <c r="L7" i="6"/>
  <c r="M7" i="6"/>
  <c r="N7" i="6"/>
  <c r="O7" i="6"/>
  <c r="H8" i="6"/>
  <c r="I8" i="6"/>
  <c r="J8" i="6"/>
  <c r="K8" i="6"/>
  <c r="L8" i="6"/>
  <c r="M8" i="6"/>
  <c r="N8" i="6"/>
  <c r="O8" i="6"/>
  <c r="H9" i="6"/>
  <c r="I9" i="6"/>
  <c r="J9" i="6"/>
  <c r="K9" i="6"/>
  <c r="L9" i="6"/>
  <c r="M9" i="6"/>
  <c r="N9" i="6"/>
  <c r="O9" i="6"/>
  <c r="H10" i="6"/>
  <c r="I10" i="6"/>
  <c r="J10" i="6"/>
  <c r="K10" i="6"/>
  <c r="L10" i="6"/>
  <c r="M10" i="6"/>
  <c r="N10" i="6"/>
  <c r="O10" i="6"/>
  <c r="H11" i="6"/>
  <c r="I11" i="6"/>
  <c r="J11" i="6"/>
  <c r="K11" i="6"/>
  <c r="L11" i="6"/>
  <c r="M11" i="6"/>
  <c r="N11" i="6"/>
  <c r="O11" i="6"/>
  <c r="H12" i="6"/>
  <c r="I12" i="6"/>
  <c r="J12" i="6"/>
  <c r="K12" i="6"/>
  <c r="L12" i="6"/>
  <c r="M12" i="6"/>
  <c r="N12" i="6"/>
  <c r="O12" i="6"/>
  <c r="H13" i="6"/>
  <c r="I13" i="6"/>
  <c r="J13" i="6"/>
  <c r="K13" i="6"/>
  <c r="L13" i="6"/>
  <c r="M13" i="6"/>
  <c r="N13" i="6"/>
  <c r="O13" i="6"/>
  <c r="H14" i="6"/>
  <c r="I14" i="6"/>
  <c r="J14" i="6"/>
  <c r="K14" i="6"/>
  <c r="L14" i="6"/>
  <c r="M14" i="6"/>
  <c r="N14" i="6"/>
  <c r="O14" i="6"/>
  <c r="H15" i="6"/>
  <c r="I15" i="6"/>
  <c r="J15" i="6"/>
  <c r="K15" i="6"/>
  <c r="L15" i="6"/>
  <c r="M15" i="6"/>
  <c r="N15" i="6"/>
  <c r="O15" i="6"/>
  <c r="H16" i="6"/>
  <c r="I16" i="6"/>
  <c r="J16" i="6"/>
  <c r="K16" i="6"/>
  <c r="L16" i="6"/>
  <c r="M16" i="6"/>
  <c r="N16" i="6"/>
  <c r="O16" i="6"/>
  <c r="M3" i="6"/>
  <c r="N3" i="6"/>
  <c r="O3" i="6"/>
  <c r="L3" i="6"/>
  <c r="K3" i="6"/>
  <c r="J3" i="6"/>
  <c r="I3" i="6"/>
  <c r="H3" i="6"/>
  <c r="E6212" i="6"/>
  <c r="F6212" i="6"/>
  <c r="G6212" i="6"/>
  <c r="E6213" i="6"/>
  <c r="F6213" i="6"/>
  <c r="G6213" i="6"/>
  <c r="E6214" i="6"/>
  <c r="F6214" i="6"/>
  <c r="G6214" i="6"/>
  <c r="E6215" i="6"/>
  <c r="F6215" i="6"/>
  <c r="G6215" i="6"/>
  <c r="E6216" i="6"/>
  <c r="F6216" i="6"/>
  <c r="G6216" i="6"/>
  <c r="E6217" i="6"/>
  <c r="F6217" i="6"/>
  <c r="G6217" i="6"/>
  <c r="E6218" i="6"/>
  <c r="F6218" i="6"/>
  <c r="G6218" i="6"/>
  <c r="E6219" i="6"/>
  <c r="F6219" i="6"/>
  <c r="G6219" i="6"/>
  <c r="E6220" i="6"/>
  <c r="F6220" i="6"/>
  <c r="G6220" i="6"/>
  <c r="E6221" i="6"/>
  <c r="F6221" i="6"/>
  <c r="G6221" i="6"/>
  <c r="E6222" i="6"/>
  <c r="F6222" i="6"/>
  <c r="G6222" i="6"/>
  <c r="E6223" i="6"/>
  <c r="F6223" i="6"/>
  <c r="G6223" i="6"/>
  <c r="E6224" i="6"/>
  <c r="F6224" i="6"/>
  <c r="G6224" i="6"/>
  <c r="E6225" i="6"/>
  <c r="F6225" i="6"/>
  <c r="G6225" i="6"/>
  <c r="E6226" i="6"/>
  <c r="F6226" i="6"/>
  <c r="G6226" i="6"/>
  <c r="E6227" i="6"/>
  <c r="F6227" i="6"/>
  <c r="G6227" i="6"/>
  <c r="E6228" i="6"/>
  <c r="F6228" i="6"/>
  <c r="G6228" i="6"/>
  <c r="E6229" i="6"/>
  <c r="F6229" i="6"/>
  <c r="G6229" i="6"/>
  <c r="E6230" i="6"/>
  <c r="F6230" i="6"/>
  <c r="G6230" i="6"/>
  <c r="E6231" i="6"/>
  <c r="F6231" i="6"/>
  <c r="G6231" i="6"/>
  <c r="E6232" i="6"/>
  <c r="F6232" i="6"/>
  <c r="G6232" i="6"/>
  <c r="E6233" i="6"/>
  <c r="F6233" i="6"/>
  <c r="G6233" i="6"/>
  <c r="E6234" i="6"/>
  <c r="F6234" i="6"/>
  <c r="G6234" i="6"/>
  <c r="E6235" i="6"/>
  <c r="F6235" i="6"/>
  <c r="G6235" i="6"/>
  <c r="E6236" i="6"/>
  <c r="F6236" i="6"/>
  <c r="G6236" i="6"/>
  <c r="E6237" i="6"/>
  <c r="F6237" i="6"/>
  <c r="G6237" i="6"/>
  <c r="E6238" i="6"/>
  <c r="F6238" i="6"/>
  <c r="G6238" i="6"/>
  <c r="E6239" i="6"/>
  <c r="F6239" i="6"/>
  <c r="G6239" i="6"/>
  <c r="E6240" i="6"/>
  <c r="F6240" i="6"/>
  <c r="G6240" i="6"/>
  <c r="E6241" i="6"/>
  <c r="F6241" i="6"/>
  <c r="G6241" i="6"/>
  <c r="E6242" i="6"/>
  <c r="F6242" i="6"/>
  <c r="G6242" i="6"/>
  <c r="E6243" i="6"/>
  <c r="F6243" i="6"/>
  <c r="G6243" i="6"/>
  <c r="E6244" i="6"/>
  <c r="F6244" i="6"/>
  <c r="G6244" i="6"/>
  <c r="E6245" i="6"/>
  <c r="F6245" i="6"/>
  <c r="G6245" i="6"/>
  <c r="E6246" i="6"/>
  <c r="F6246" i="6"/>
  <c r="G6246" i="6"/>
  <c r="E6247" i="6"/>
  <c r="F6247" i="6"/>
  <c r="G6247" i="6"/>
  <c r="E6248" i="6"/>
  <c r="F6248" i="6"/>
  <c r="G6248" i="6"/>
  <c r="E6249" i="6"/>
  <c r="F6249" i="6"/>
  <c r="G6249" i="6"/>
  <c r="E6250" i="6"/>
  <c r="F6250" i="6"/>
  <c r="G6250" i="6"/>
  <c r="E6251" i="6"/>
  <c r="F6251" i="6"/>
  <c r="G6251" i="6"/>
  <c r="E6252" i="6"/>
  <c r="F6252" i="6"/>
  <c r="G6252" i="6"/>
  <c r="E6253" i="6"/>
  <c r="F6253" i="6"/>
  <c r="G6253" i="6"/>
  <c r="E6254" i="6"/>
  <c r="F6254" i="6"/>
  <c r="G6254" i="6"/>
  <c r="E6255" i="6"/>
  <c r="F6255" i="6"/>
  <c r="G6255" i="6"/>
  <c r="E6256" i="6"/>
  <c r="F6256" i="6"/>
  <c r="G6256" i="6"/>
  <c r="E6257" i="6"/>
  <c r="F6257" i="6"/>
  <c r="G6257" i="6"/>
  <c r="E6258" i="6"/>
  <c r="F6258" i="6"/>
  <c r="G6258" i="6"/>
  <c r="E6259" i="6"/>
  <c r="F6259" i="6"/>
  <c r="G6259" i="6"/>
  <c r="E6260" i="6"/>
  <c r="F6260" i="6"/>
  <c r="G6260" i="6"/>
  <c r="E6261" i="6"/>
  <c r="F6261" i="6"/>
  <c r="G6261" i="6"/>
  <c r="E6262" i="6"/>
  <c r="F6262" i="6"/>
  <c r="G6262" i="6"/>
  <c r="E6263" i="6"/>
  <c r="F6263" i="6"/>
  <c r="G6263" i="6"/>
  <c r="E6264" i="6"/>
  <c r="F6264" i="6"/>
  <c r="G6264" i="6"/>
  <c r="E6265" i="6"/>
  <c r="F6265" i="6"/>
  <c r="G6265" i="6"/>
  <c r="E6266" i="6"/>
  <c r="F6266" i="6"/>
  <c r="G6266" i="6"/>
  <c r="E6267" i="6"/>
  <c r="F6267" i="6"/>
  <c r="G6267" i="6"/>
  <c r="E6268" i="6"/>
  <c r="F6268" i="6"/>
  <c r="G6268" i="6"/>
  <c r="E6269" i="6"/>
  <c r="F6269" i="6"/>
  <c r="G6269" i="6"/>
  <c r="E6270" i="6"/>
  <c r="F6270" i="6"/>
  <c r="G6270" i="6"/>
  <c r="E6271" i="6"/>
  <c r="F6271" i="6"/>
  <c r="G6271" i="6"/>
  <c r="E6272" i="6"/>
  <c r="F6272" i="6"/>
  <c r="G6272" i="6"/>
  <c r="E6273" i="6"/>
  <c r="F6273" i="6"/>
  <c r="G6273" i="6"/>
  <c r="E6274" i="6"/>
  <c r="F6274" i="6"/>
  <c r="G6274" i="6"/>
  <c r="E6275" i="6"/>
  <c r="F6275" i="6"/>
  <c r="G6275" i="6"/>
  <c r="E6276" i="6"/>
  <c r="F6276" i="6"/>
  <c r="G6276" i="6"/>
  <c r="E6277" i="6"/>
  <c r="F6277" i="6"/>
  <c r="G6277" i="6"/>
  <c r="E6278" i="6"/>
  <c r="F6278" i="6"/>
  <c r="G6278" i="6"/>
  <c r="E6279" i="6"/>
  <c r="F6279" i="6"/>
  <c r="G6279" i="6"/>
  <c r="E6280" i="6"/>
  <c r="F6280" i="6"/>
  <c r="G6280" i="6"/>
  <c r="E6281" i="6"/>
  <c r="F6281" i="6"/>
  <c r="G6281" i="6"/>
  <c r="E6282" i="6"/>
  <c r="F6282" i="6"/>
  <c r="G6282" i="6"/>
  <c r="E6283" i="6"/>
  <c r="F6283" i="6"/>
  <c r="G6283" i="6"/>
  <c r="E6284" i="6"/>
  <c r="F6284" i="6"/>
  <c r="G6284" i="6"/>
  <c r="E6285" i="6"/>
  <c r="F6285" i="6"/>
  <c r="G6285" i="6"/>
  <c r="E6286" i="6"/>
  <c r="F6286" i="6"/>
  <c r="G6286" i="6"/>
  <c r="E6287" i="6"/>
  <c r="F6287" i="6"/>
  <c r="G6287" i="6"/>
  <c r="E6288" i="6"/>
  <c r="F6288" i="6"/>
  <c r="G6288" i="6"/>
  <c r="AN4" i="7"/>
  <c r="AN18" i="7"/>
  <c r="AN23" i="7"/>
  <c r="AN27" i="7"/>
  <c r="AN15" i="7"/>
  <c r="AN13" i="7"/>
  <c r="AN25" i="7"/>
  <c r="AN26" i="7"/>
  <c r="AN5" i="7"/>
  <c r="AN22" i="7"/>
  <c r="AN6" i="7"/>
  <c r="AN14" i="7"/>
  <c r="AN16" i="7"/>
  <c r="AN10" i="7"/>
  <c r="AN24" i="7"/>
  <c r="AN7" i="7"/>
  <c r="AN20" i="7"/>
  <c r="AN21" i="7"/>
  <c r="AN19" i="7"/>
  <c r="AN12" i="7"/>
  <c r="AN11" i="7"/>
  <c r="AN17" i="7"/>
  <c r="AN8" i="7"/>
  <c r="AN9" i="7"/>
  <c r="V39" i="7"/>
  <c r="V40" i="7" s="1"/>
  <c r="V41" i="7" s="1"/>
  <c r="V42" i="7" s="1"/>
  <c r="V43" i="7" s="1"/>
  <c r="V44" i="7" s="1"/>
  <c r="V45" i="7" s="1"/>
  <c r="V46" i="7" s="1"/>
  <c r="V47" i="7" s="1"/>
  <c r="V48" i="7" s="1"/>
  <c r="V49" i="7" s="1"/>
  <c r="X29" i="7"/>
  <c r="Y29" i="7"/>
  <c r="Z29" i="7"/>
  <c r="AA29" i="7"/>
  <c r="AB29" i="7"/>
  <c r="AC29" i="7"/>
  <c r="AD29" i="7"/>
  <c r="AE29" i="7"/>
  <c r="AF29" i="7"/>
  <c r="AG29" i="7"/>
  <c r="AH29" i="7"/>
  <c r="M4" i="7"/>
  <c r="M5" i="7"/>
  <c r="M6" i="7"/>
  <c r="M7" i="7"/>
  <c r="M8" i="7"/>
  <c r="M9" i="7"/>
  <c r="M10" i="7"/>
  <c r="M11" i="7"/>
  <c r="M12" i="7"/>
  <c r="M13" i="7"/>
  <c r="M14" i="7"/>
  <c r="M15" i="7"/>
  <c r="M16" i="7"/>
  <c r="M17" i="7"/>
  <c r="M18" i="7"/>
  <c r="M19" i="7"/>
  <c r="M20" i="7"/>
  <c r="M21" i="7"/>
  <c r="M22" i="7"/>
  <c r="M23" i="7"/>
  <c r="M24" i="7"/>
  <c r="M25" i="7"/>
  <c r="M26" i="7"/>
  <c r="M27" i="7"/>
  <c r="M28" i="7"/>
  <c r="M29" i="7"/>
  <c r="M30" i="7"/>
  <c r="M31" i="7"/>
  <c r="M32"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5" i="7"/>
  <c r="M116" i="7"/>
  <c r="M117" i="7"/>
  <c r="M118" i="7"/>
  <c r="M119" i="7"/>
  <c r="M120" i="7"/>
  <c r="M121" i="7"/>
  <c r="M122" i="7"/>
  <c r="M123" i="7"/>
  <c r="M124" i="7"/>
  <c r="M125" i="7"/>
  <c r="M126" i="7"/>
  <c r="M127" i="7"/>
  <c r="M128" i="7"/>
  <c r="M129" i="7"/>
  <c r="M130" i="7"/>
  <c r="M131" i="7"/>
  <c r="M132" i="7"/>
  <c r="M133" i="7"/>
  <c r="M134" i="7"/>
  <c r="M135" i="7"/>
  <c r="M136" i="7"/>
  <c r="M137" i="7"/>
  <c r="M138" i="7"/>
  <c r="M139" i="7"/>
  <c r="M140" i="7"/>
  <c r="M141" i="7"/>
  <c r="M142" i="7"/>
  <c r="M143" i="7"/>
  <c r="M144" i="7"/>
  <c r="M145" i="7"/>
  <c r="M146" i="7"/>
  <c r="M147" i="7"/>
  <c r="M148" i="7"/>
  <c r="M149" i="7"/>
  <c r="M150" i="7"/>
  <c r="M151" i="7"/>
  <c r="M152" i="7"/>
  <c r="M153" i="7"/>
  <c r="M154" i="7"/>
  <c r="M155" i="7"/>
  <c r="M156" i="7"/>
  <c r="M157" i="7"/>
  <c r="M158" i="7"/>
  <c r="M159" i="7"/>
  <c r="M160" i="7"/>
  <c r="M161" i="7"/>
  <c r="M162" i="7"/>
  <c r="M163" i="7"/>
  <c r="M164" i="7"/>
  <c r="M165" i="7"/>
  <c r="M166" i="7"/>
  <c r="M167" i="7"/>
  <c r="M168" i="7"/>
  <c r="M169" i="7"/>
  <c r="M170" i="7"/>
  <c r="M171" i="7"/>
  <c r="M172" i="7"/>
  <c r="M173" i="7"/>
  <c r="M174" i="7"/>
  <c r="M175" i="7"/>
  <c r="M176" i="7"/>
  <c r="M177" i="7"/>
  <c r="M178" i="7"/>
  <c r="M179" i="7"/>
  <c r="M180" i="7"/>
  <c r="M181" i="7"/>
  <c r="M182" i="7"/>
  <c r="M183" i="7"/>
  <c r="M184" i="7"/>
  <c r="M185" i="7"/>
  <c r="M186" i="7"/>
  <c r="M187" i="7"/>
  <c r="M188" i="7"/>
  <c r="M189" i="7"/>
  <c r="M190" i="7"/>
  <c r="M191" i="7"/>
  <c r="M192" i="7"/>
  <c r="M193" i="7"/>
  <c r="M194" i="7"/>
  <c r="M195" i="7"/>
  <c r="M196" i="7"/>
  <c r="M197" i="7"/>
  <c r="M198" i="7"/>
  <c r="M199" i="7"/>
  <c r="M200" i="7"/>
  <c r="M201" i="7"/>
  <c r="M202" i="7"/>
  <c r="M203" i="7"/>
  <c r="M204" i="7"/>
  <c r="M205" i="7"/>
  <c r="M206" i="7"/>
  <c r="M207" i="7"/>
  <c r="M208" i="7"/>
  <c r="M209" i="7"/>
  <c r="M210" i="7"/>
  <c r="M211" i="7"/>
  <c r="M212" i="7"/>
  <c r="M213" i="7"/>
  <c r="M214" i="7"/>
  <c r="M215" i="7"/>
  <c r="M216" i="7"/>
  <c r="M217" i="7"/>
  <c r="M218" i="7"/>
  <c r="M219" i="7"/>
  <c r="M220" i="7"/>
  <c r="M221" i="7"/>
  <c r="M222" i="7"/>
  <c r="M223" i="7"/>
  <c r="M224" i="7"/>
  <c r="M225" i="7"/>
  <c r="M226" i="7"/>
  <c r="M227" i="7"/>
  <c r="M228" i="7"/>
  <c r="M229" i="7"/>
  <c r="M230" i="7"/>
  <c r="M231" i="7"/>
  <c r="M232" i="7"/>
  <c r="M233" i="7"/>
  <c r="M234" i="7"/>
  <c r="M235" i="7"/>
  <c r="M236" i="7"/>
  <c r="M237" i="7"/>
  <c r="M238" i="7"/>
  <c r="M239" i="7"/>
  <c r="M240" i="7"/>
  <c r="M241" i="7"/>
  <c r="M242" i="7"/>
  <c r="M243" i="7"/>
  <c r="M244" i="7"/>
  <c r="M245" i="7"/>
  <c r="M246" i="7"/>
  <c r="M247" i="7"/>
  <c r="M248" i="7"/>
  <c r="M249" i="7"/>
  <c r="M250" i="7"/>
  <c r="M251" i="7"/>
  <c r="M252" i="7"/>
  <c r="M253" i="7"/>
  <c r="M254" i="7"/>
  <c r="M255" i="7"/>
  <c r="M256" i="7"/>
  <c r="M257" i="7"/>
  <c r="M258" i="7"/>
  <c r="M259" i="7"/>
  <c r="M260" i="7"/>
  <c r="M261" i="7"/>
  <c r="M262" i="7"/>
  <c r="M263" i="7"/>
  <c r="M264" i="7"/>
  <c r="M265" i="7"/>
  <c r="M266" i="7"/>
  <c r="M267" i="7"/>
  <c r="M268" i="7"/>
  <c r="M269" i="7"/>
  <c r="M270" i="7"/>
  <c r="M271" i="7"/>
  <c r="M272" i="7"/>
  <c r="M273" i="7"/>
  <c r="M274" i="7"/>
  <c r="M275" i="7"/>
  <c r="M276" i="7"/>
  <c r="M277" i="7"/>
  <c r="M278" i="7"/>
  <c r="M279" i="7"/>
  <c r="M280" i="7"/>
  <c r="M281" i="7"/>
  <c r="M282" i="7"/>
  <c r="M283" i="7"/>
  <c r="M284" i="7"/>
  <c r="M285" i="7"/>
  <c r="M286" i="7"/>
  <c r="M287" i="7"/>
  <c r="M288" i="7"/>
  <c r="M289" i="7"/>
  <c r="M290" i="7"/>
  <c r="M291" i="7"/>
  <c r="M292" i="7"/>
  <c r="M293" i="7"/>
  <c r="M294" i="7"/>
  <c r="M295" i="7"/>
  <c r="M296" i="7"/>
  <c r="M297" i="7"/>
  <c r="M298" i="7"/>
  <c r="M299" i="7"/>
  <c r="M300" i="7"/>
  <c r="M301" i="7"/>
  <c r="M302" i="7"/>
  <c r="M303" i="7"/>
  <c r="M304" i="7"/>
  <c r="M305" i="7"/>
  <c r="M306" i="7"/>
  <c r="M307" i="7"/>
  <c r="M308" i="7"/>
  <c r="M309" i="7"/>
  <c r="M310" i="7"/>
  <c r="M311" i="7"/>
  <c r="M312" i="7"/>
  <c r="M313" i="7"/>
  <c r="M314" i="7"/>
  <c r="M315" i="7"/>
  <c r="M316" i="7"/>
  <c r="M317" i="7"/>
  <c r="M318" i="7"/>
  <c r="M319" i="7"/>
  <c r="M320" i="7"/>
  <c r="M321" i="7"/>
  <c r="M322" i="7"/>
  <c r="M323" i="7"/>
  <c r="M324" i="7"/>
  <c r="M325" i="7"/>
  <c r="M326" i="7"/>
  <c r="M327" i="7"/>
  <c r="M328" i="7"/>
  <c r="M329" i="7"/>
  <c r="M330" i="7"/>
  <c r="M331" i="7"/>
  <c r="M332" i="7"/>
  <c r="M333" i="7"/>
  <c r="M334" i="7"/>
  <c r="M335" i="7"/>
  <c r="M336" i="7"/>
  <c r="M337" i="7"/>
  <c r="M338" i="7"/>
  <c r="M339" i="7"/>
  <c r="M340" i="7"/>
  <c r="M341" i="7"/>
  <c r="M342" i="7"/>
  <c r="M343" i="7"/>
  <c r="M344" i="7"/>
  <c r="M345" i="7"/>
  <c r="M346" i="7"/>
  <c r="M347" i="7"/>
  <c r="M348" i="7"/>
  <c r="M349" i="7"/>
  <c r="M350" i="7"/>
  <c r="M351" i="7"/>
  <c r="M352" i="7"/>
  <c r="M353" i="7"/>
  <c r="M354" i="7"/>
  <c r="M355" i="7"/>
  <c r="M356" i="7"/>
  <c r="M357" i="7"/>
  <c r="M358" i="7"/>
  <c r="M359" i="7"/>
  <c r="M360" i="7"/>
  <c r="M361" i="7"/>
  <c r="M362" i="7"/>
  <c r="M363" i="7"/>
  <c r="M364" i="7"/>
  <c r="M365" i="7"/>
  <c r="M366" i="7"/>
  <c r="M367" i="7"/>
  <c r="M368" i="7"/>
  <c r="M369" i="7"/>
  <c r="M370" i="7"/>
  <c r="M371" i="7"/>
  <c r="M372" i="7"/>
  <c r="M373" i="7"/>
  <c r="M374" i="7"/>
  <c r="M375" i="7"/>
  <c r="M376" i="7"/>
  <c r="M377" i="7"/>
  <c r="M378" i="7"/>
  <c r="M379" i="7"/>
  <c r="M380" i="7"/>
  <c r="M381" i="7"/>
  <c r="M382" i="7"/>
  <c r="M383" i="7"/>
  <c r="M384" i="7"/>
  <c r="M385" i="7"/>
  <c r="M386" i="7"/>
  <c r="M387" i="7"/>
  <c r="M388" i="7"/>
  <c r="M389" i="7"/>
  <c r="M390" i="7"/>
  <c r="M391" i="7"/>
  <c r="M392" i="7"/>
  <c r="M393" i="7"/>
  <c r="M394" i="7"/>
  <c r="M395" i="7"/>
  <c r="M396" i="7"/>
  <c r="M397" i="7"/>
  <c r="M398" i="7"/>
  <c r="M399" i="7"/>
  <c r="M400" i="7"/>
  <c r="M401" i="7"/>
  <c r="M402" i="7"/>
  <c r="M403" i="7"/>
  <c r="M404" i="7"/>
  <c r="M405" i="7"/>
  <c r="M406" i="7"/>
  <c r="M407" i="7"/>
  <c r="M408" i="7"/>
  <c r="M409" i="7"/>
  <c r="M410" i="7"/>
  <c r="M411" i="7"/>
  <c r="M412" i="7"/>
  <c r="M413" i="7"/>
  <c r="M414" i="7"/>
  <c r="M415" i="7"/>
  <c r="M416" i="7"/>
  <c r="M417" i="7"/>
  <c r="M418" i="7"/>
  <c r="M419" i="7"/>
  <c r="M420" i="7"/>
  <c r="M421" i="7"/>
  <c r="M422" i="7"/>
  <c r="M423" i="7"/>
  <c r="M424" i="7"/>
  <c r="M425" i="7"/>
  <c r="M426" i="7"/>
  <c r="M427" i="7"/>
  <c r="M428" i="7"/>
  <c r="M429" i="7"/>
  <c r="M430" i="7"/>
  <c r="M431" i="7"/>
  <c r="M432" i="7"/>
  <c r="M433" i="7"/>
  <c r="M434" i="7"/>
  <c r="M435" i="7"/>
  <c r="M436" i="7"/>
  <c r="M437" i="7"/>
  <c r="M438" i="7"/>
  <c r="M439" i="7"/>
  <c r="M440" i="7"/>
  <c r="M441" i="7"/>
  <c r="M442" i="7"/>
  <c r="M443" i="7"/>
  <c r="M444" i="7"/>
  <c r="M445" i="7"/>
  <c r="M446" i="7"/>
  <c r="M447" i="7"/>
  <c r="M448" i="7"/>
  <c r="M449" i="7"/>
  <c r="M450" i="7"/>
  <c r="M451" i="7"/>
  <c r="M452" i="7"/>
  <c r="M453" i="7"/>
  <c r="M454" i="7"/>
  <c r="M455" i="7"/>
  <c r="M456" i="7"/>
  <c r="M457" i="7"/>
  <c r="M458" i="7"/>
  <c r="M459" i="7"/>
  <c r="M460" i="7"/>
  <c r="M461" i="7"/>
  <c r="M462" i="7"/>
  <c r="M463" i="7"/>
  <c r="M464" i="7"/>
  <c r="M465" i="7"/>
  <c r="M466" i="7"/>
  <c r="M467" i="7"/>
  <c r="M468" i="7"/>
  <c r="M469" i="7"/>
  <c r="M470" i="7"/>
  <c r="M471" i="7"/>
  <c r="M472" i="7"/>
  <c r="M473" i="7"/>
  <c r="M474" i="7"/>
  <c r="M475" i="7"/>
  <c r="M476" i="7"/>
  <c r="M477" i="7"/>
  <c r="M478" i="7"/>
  <c r="M479" i="7"/>
  <c r="M480" i="7"/>
  <c r="M481" i="7"/>
  <c r="M482" i="7"/>
  <c r="M483" i="7"/>
  <c r="M484" i="7"/>
  <c r="M485" i="7"/>
  <c r="M486" i="7"/>
  <c r="M487" i="7"/>
  <c r="M488" i="7"/>
  <c r="M489" i="7"/>
  <c r="M490" i="7"/>
  <c r="M491" i="7"/>
  <c r="M492" i="7"/>
  <c r="M493" i="7"/>
  <c r="M494" i="7"/>
  <c r="M495" i="7"/>
  <c r="M496" i="7"/>
  <c r="M497" i="7"/>
  <c r="M498" i="7"/>
  <c r="M499" i="7"/>
  <c r="M500" i="7"/>
  <c r="M501" i="7"/>
  <c r="M502" i="7"/>
  <c r="M503" i="7"/>
  <c r="M504" i="7"/>
  <c r="M505" i="7"/>
  <c r="M506" i="7"/>
  <c r="M507" i="7"/>
  <c r="M508" i="7"/>
  <c r="M509" i="7"/>
  <c r="M510" i="7"/>
  <c r="M511" i="7"/>
  <c r="M512" i="7"/>
  <c r="M513" i="7"/>
  <c r="M514" i="7"/>
  <c r="M515" i="7"/>
  <c r="M516" i="7"/>
  <c r="M517" i="7"/>
  <c r="M518" i="7"/>
  <c r="M519" i="7"/>
  <c r="M520" i="7"/>
  <c r="M521" i="7"/>
  <c r="M522" i="7"/>
  <c r="M523" i="7"/>
  <c r="M524" i="7"/>
  <c r="M525" i="7"/>
  <c r="M526" i="7"/>
  <c r="M527" i="7"/>
  <c r="M528" i="7"/>
  <c r="M529" i="7"/>
  <c r="M530" i="7"/>
  <c r="M531" i="7"/>
  <c r="M532" i="7"/>
  <c r="M533" i="7"/>
  <c r="M534" i="7"/>
  <c r="M535" i="7"/>
  <c r="M536" i="7"/>
  <c r="M537" i="7"/>
  <c r="M538" i="7"/>
  <c r="M539" i="7"/>
  <c r="M540" i="7"/>
  <c r="M541" i="7"/>
  <c r="M542" i="7"/>
  <c r="M543" i="7"/>
  <c r="M544" i="7"/>
  <c r="M545" i="7"/>
  <c r="M546" i="7"/>
  <c r="M547" i="7"/>
  <c r="M548" i="7"/>
  <c r="M549" i="7"/>
  <c r="M550" i="7"/>
  <c r="M551" i="7"/>
  <c r="M552" i="7"/>
  <c r="M553" i="7"/>
  <c r="M554" i="7"/>
  <c r="M555" i="7"/>
  <c r="M556" i="7"/>
  <c r="M557" i="7"/>
  <c r="M558" i="7"/>
  <c r="M559" i="7"/>
  <c r="M560" i="7"/>
  <c r="M561" i="7"/>
  <c r="M562" i="7"/>
  <c r="M563" i="7"/>
  <c r="M564" i="7"/>
  <c r="M565" i="7"/>
  <c r="M566" i="7"/>
  <c r="M567" i="7"/>
  <c r="M568" i="7"/>
  <c r="M569" i="7"/>
  <c r="M570" i="7"/>
  <c r="M571" i="7"/>
  <c r="M572" i="7"/>
  <c r="M573" i="7"/>
  <c r="M574" i="7"/>
  <c r="M575" i="7"/>
  <c r="M576" i="7"/>
  <c r="M577" i="7"/>
  <c r="M578" i="7"/>
  <c r="M579" i="7"/>
  <c r="M580" i="7"/>
  <c r="M581" i="7"/>
  <c r="M582" i="7"/>
  <c r="M583" i="7"/>
  <c r="M584" i="7"/>
  <c r="M585" i="7"/>
  <c r="M586" i="7"/>
  <c r="M587" i="7"/>
  <c r="M588" i="7"/>
  <c r="M589" i="7"/>
  <c r="M590" i="7"/>
  <c r="M591" i="7"/>
  <c r="M592" i="7"/>
  <c r="M593" i="7"/>
  <c r="M594" i="7"/>
  <c r="M595" i="7"/>
  <c r="M596" i="7"/>
  <c r="M597" i="7"/>
  <c r="M598" i="7"/>
  <c r="M599" i="7"/>
  <c r="M600" i="7"/>
  <c r="M601" i="7"/>
  <c r="M602" i="7"/>
  <c r="M603" i="7"/>
  <c r="M604" i="7"/>
  <c r="M605" i="7"/>
  <c r="M606" i="7"/>
  <c r="M607" i="7"/>
  <c r="M608" i="7"/>
  <c r="M609" i="7"/>
  <c r="M610" i="7"/>
  <c r="M611" i="7"/>
  <c r="M612" i="7"/>
  <c r="M613" i="7"/>
  <c r="M614" i="7"/>
  <c r="M615" i="7"/>
  <c r="M616" i="7"/>
  <c r="M617" i="7"/>
  <c r="M618" i="7"/>
  <c r="M619" i="7"/>
  <c r="M620" i="7"/>
  <c r="M621" i="7"/>
  <c r="M622" i="7"/>
  <c r="M623" i="7"/>
  <c r="M624" i="7"/>
  <c r="M625" i="7"/>
  <c r="M626" i="7"/>
  <c r="M627" i="7"/>
  <c r="M628" i="7"/>
  <c r="M629" i="7"/>
  <c r="M630" i="7"/>
  <c r="M631" i="7"/>
  <c r="M632" i="7"/>
  <c r="M633" i="7"/>
  <c r="M634" i="7"/>
  <c r="M635" i="7"/>
  <c r="M636" i="7"/>
  <c r="M637" i="7"/>
  <c r="M638" i="7"/>
  <c r="M639" i="7"/>
  <c r="M640" i="7"/>
  <c r="M641" i="7"/>
  <c r="M642" i="7"/>
  <c r="M643" i="7"/>
  <c r="M644" i="7"/>
  <c r="M645" i="7"/>
  <c r="M646" i="7"/>
  <c r="M647" i="7"/>
  <c r="M648" i="7"/>
  <c r="M649" i="7"/>
  <c r="M650" i="7"/>
  <c r="M651" i="7"/>
  <c r="M652" i="7"/>
  <c r="M653" i="7"/>
  <c r="M654" i="7"/>
  <c r="M655" i="7"/>
  <c r="M656" i="7"/>
  <c r="M657" i="7"/>
  <c r="M658" i="7"/>
  <c r="M659" i="7"/>
  <c r="M660" i="7"/>
  <c r="M661" i="7"/>
  <c r="M662" i="7"/>
  <c r="M663" i="7"/>
  <c r="M664" i="7"/>
  <c r="M665" i="7"/>
  <c r="M666" i="7"/>
  <c r="M667" i="7"/>
  <c r="M668" i="7"/>
  <c r="M669" i="7"/>
  <c r="M670" i="7"/>
  <c r="M671" i="7"/>
  <c r="M672" i="7"/>
  <c r="M673" i="7"/>
  <c r="M674" i="7"/>
  <c r="M675" i="7"/>
  <c r="M676" i="7"/>
  <c r="M677" i="7"/>
  <c r="M678" i="7"/>
  <c r="M679" i="7"/>
  <c r="M680" i="7"/>
  <c r="M681" i="7"/>
  <c r="M682" i="7"/>
  <c r="M683" i="7"/>
  <c r="M684" i="7"/>
  <c r="M685" i="7"/>
  <c r="M686" i="7"/>
  <c r="M687" i="7"/>
  <c r="M688" i="7"/>
  <c r="M689" i="7"/>
  <c r="M690" i="7"/>
  <c r="M691" i="7"/>
  <c r="M692" i="7"/>
  <c r="M693" i="7"/>
  <c r="M694" i="7"/>
  <c r="M695" i="7"/>
  <c r="M696" i="7"/>
  <c r="M697" i="7"/>
  <c r="M698" i="7"/>
  <c r="M699" i="7"/>
  <c r="M700" i="7"/>
  <c r="M701" i="7"/>
  <c r="M702" i="7"/>
  <c r="M703" i="7"/>
  <c r="M704" i="7"/>
  <c r="M705" i="7"/>
  <c r="M706" i="7"/>
  <c r="M707" i="7"/>
  <c r="M708" i="7"/>
  <c r="M709" i="7"/>
  <c r="M710" i="7"/>
  <c r="M711" i="7"/>
  <c r="M712" i="7"/>
  <c r="M713" i="7"/>
  <c r="M714" i="7"/>
  <c r="M715" i="7"/>
  <c r="M716" i="7"/>
  <c r="M717" i="7"/>
  <c r="M718" i="7"/>
  <c r="M719" i="7"/>
  <c r="M720" i="7"/>
  <c r="M721" i="7"/>
  <c r="M722" i="7"/>
  <c r="M723" i="7"/>
  <c r="M724" i="7"/>
  <c r="M725" i="7"/>
  <c r="M726" i="7"/>
  <c r="M727" i="7"/>
  <c r="M728" i="7"/>
  <c r="M729" i="7"/>
  <c r="M730" i="7"/>
  <c r="M731" i="7"/>
  <c r="M732" i="7"/>
  <c r="M733" i="7"/>
  <c r="M734" i="7"/>
  <c r="M735" i="7"/>
  <c r="M736" i="7"/>
  <c r="M737" i="7"/>
  <c r="M738" i="7"/>
  <c r="M739" i="7"/>
  <c r="M740" i="7"/>
  <c r="M741" i="7"/>
  <c r="M742" i="7"/>
  <c r="M743" i="7"/>
  <c r="M744" i="7"/>
  <c r="M745" i="7"/>
  <c r="M746" i="7"/>
  <c r="M747" i="7"/>
  <c r="M748" i="7"/>
  <c r="M749" i="7"/>
  <c r="M750" i="7"/>
  <c r="M751" i="7"/>
  <c r="M752" i="7"/>
  <c r="M753" i="7"/>
  <c r="M754" i="7"/>
  <c r="M755" i="7"/>
  <c r="M756" i="7"/>
  <c r="M757" i="7"/>
  <c r="M758" i="7"/>
  <c r="M759" i="7"/>
  <c r="M760" i="7"/>
  <c r="M761" i="7"/>
  <c r="M762" i="7"/>
  <c r="M763" i="7"/>
  <c r="M764" i="7"/>
  <c r="M765" i="7"/>
  <c r="M766" i="7"/>
  <c r="M767" i="7"/>
  <c r="M768" i="7"/>
  <c r="M769" i="7"/>
  <c r="M770" i="7"/>
  <c r="M771" i="7"/>
  <c r="M772" i="7"/>
  <c r="M773" i="7"/>
  <c r="M774" i="7"/>
  <c r="M775" i="7"/>
  <c r="M776" i="7"/>
  <c r="M777" i="7"/>
  <c r="M778" i="7"/>
  <c r="M779" i="7"/>
  <c r="M780" i="7"/>
  <c r="M781" i="7"/>
  <c r="M782" i="7"/>
  <c r="M783" i="7"/>
  <c r="M784" i="7"/>
  <c r="M785" i="7"/>
  <c r="M786" i="7"/>
  <c r="M787" i="7"/>
  <c r="M788" i="7"/>
  <c r="M789" i="7"/>
  <c r="M790" i="7"/>
  <c r="M791" i="7"/>
  <c r="M792" i="7"/>
  <c r="M793" i="7"/>
  <c r="M794" i="7"/>
  <c r="M795" i="7"/>
  <c r="M796" i="7"/>
  <c r="M797" i="7"/>
  <c r="M798" i="7"/>
  <c r="M799" i="7"/>
  <c r="M800" i="7"/>
  <c r="M801" i="7"/>
  <c r="M802" i="7"/>
  <c r="M803" i="7"/>
  <c r="M804" i="7"/>
  <c r="M805" i="7"/>
  <c r="M806" i="7"/>
  <c r="M807" i="7"/>
  <c r="M808" i="7"/>
  <c r="M809" i="7"/>
  <c r="M810" i="7"/>
  <c r="M811" i="7"/>
  <c r="M812" i="7"/>
  <c r="M813" i="7"/>
  <c r="M814" i="7"/>
  <c r="M815" i="7"/>
  <c r="M816" i="7"/>
  <c r="M817" i="7"/>
  <c r="M818" i="7"/>
  <c r="M819" i="7"/>
  <c r="M820" i="7"/>
  <c r="M821" i="7"/>
  <c r="M822" i="7"/>
  <c r="M823" i="7"/>
  <c r="M824" i="7"/>
  <c r="M825" i="7"/>
  <c r="M826" i="7"/>
  <c r="M827" i="7"/>
  <c r="M828" i="7"/>
  <c r="M829" i="7"/>
  <c r="M830" i="7"/>
  <c r="M831" i="7"/>
  <c r="M832" i="7"/>
  <c r="M833" i="7"/>
  <c r="M834" i="7"/>
  <c r="M835" i="7"/>
  <c r="M836" i="7"/>
  <c r="M837" i="7"/>
  <c r="M838" i="7"/>
  <c r="M839" i="7"/>
  <c r="M840" i="7"/>
  <c r="M841" i="7"/>
  <c r="M842" i="7"/>
  <c r="M843" i="7"/>
  <c r="M844" i="7"/>
  <c r="M845" i="7"/>
  <c r="M846" i="7"/>
  <c r="M847" i="7"/>
  <c r="M848" i="7"/>
  <c r="M849" i="7"/>
  <c r="M850" i="7"/>
  <c r="M851" i="7"/>
  <c r="M852" i="7"/>
  <c r="M853" i="7"/>
  <c r="M854" i="7"/>
  <c r="M855" i="7"/>
  <c r="M856" i="7"/>
  <c r="M857" i="7"/>
  <c r="M858" i="7"/>
  <c r="M859" i="7"/>
  <c r="M860" i="7"/>
  <c r="M861" i="7"/>
  <c r="M862" i="7"/>
  <c r="M863" i="7"/>
  <c r="M864" i="7"/>
  <c r="M865" i="7"/>
  <c r="M866" i="7"/>
  <c r="M867" i="7"/>
  <c r="M868" i="7"/>
  <c r="M869" i="7"/>
  <c r="M870" i="7"/>
  <c r="M871" i="7"/>
  <c r="M872" i="7"/>
  <c r="M873" i="7"/>
  <c r="M874" i="7"/>
  <c r="M875" i="7"/>
  <c r="M876" i="7"/>
  <c r="M877" i="7"/>
  <c r="M878" i="7"/>
  <c r="M879" i="7"/>
  <c r="M880" i="7"/>
  <c r="M881" i="7"/>
  <c r="M882" i="7"/>
  <c r="M883" i="7"/>
  <c r="M884" i="7"/>
  <c r="M885" i="7"/>
  <c r="M886" i="7"/>
  <c r="M887" i="7"/>
  <c r="M888" i="7"/>
  <c r="M889" i="7"/>
  <c r="M890" i="7"/>
  <c r="M891" i="7"/>
  <c r="M892" i="7"/>
  <c r="M893" i="7"/>
  <c r="M894" i="7"/>
  <c r="M895" i="7"/>
  <c r="M896" i="7"/>
  <c r="M897" i="7"/>
  <c r="M898" i="7"/>
  <c r="M899" i="7"/>
  <c r="M900" i="7"/>
  <c r="M901" i="7"/>
  <c r="M902" i="7"/>
  <c r="M903" i="7"/>
  <c r="M904" i="7"/>
  <c r="M905" i="7"/>
  <c r="M906" i="7"/>
  <c r="M907" i="7"/>
  <c r="M908" i="7"/>
  <c r="M909" i="7"/>
  <c r="M910" i="7"/>
  <c r="M911" i="7"/>
  <c r="M912" i="7"/>
  <c r="M913" i="7"/>
  <c r="M914" i="7"/>
  <c r="M915" i="7"/>
  <c r="M916" i="7"/>
  <c r="M917" i="7"/>
  <c r="M918" i="7"/>
  <c r="M919" i="7"/>
  <c r="M920" i="7"/>
  <c r="M921" i="7"/>
  <c r="M922" i="7"/>
  <c r="M923" i="7"/>
  <c r="M924" i="7"/>
  <c r="M925" i="7"/>
  <c r="M926" i="7"/>
  <c r="M927" i="7"/>
  <c r="M928" i="7"/>
  <c r="M929" i="7"/>
  <c r="M930" i="7"/>
  <c r="M931" i="7"/>
  <c r="M932" i="7"/>
  <c r="M933" i="7"/>
  <c r="M934" i="7"/>
  <c r="M935" i="7"/>
  <c r="M936" i="7"/>
  <c r="M937" i="7"/>
  <c r="M938" i="7"/>
  <c r="M939" i="7"/>
  <c r="M940" i="7"/>
  <c r="M941" i="7"/>
  <c r="M942" i="7"/>
  <c r="M943" i="7"/>
  <c r="M944" i="7"/>
  <c r="M945" i="7"/>
  <c r="M946" i="7"/>
  <c r="M947" i="7"/>
  <c r="M948" i="7"/>
  <c r="M949" i="7"/>
  <c r="M950" i="7"/>
  <c r="M951" i="7"/>
  <c r="M952" i="7"/>
  <c r="M953" i="7"/>
  <c r="M954" i="7"/>
  <c r="M955" i="7"/>
  <c r="M956" i="7"/>
  <c r="M957" i="7"/>
  <c r="M958" i="7"/>
  <c r="M959" i="7"/>
  <c r="M960" i="7"/>
  <c r="M961" i="7"/>
  <c r="M962" i="7"/>
  <c r="M963" i="7"/>
  <c r="M964" i="7"/>
  <c r="M965" i="7"/>
  <c r="M966" i="7"/>
  <c r="M967" i="7"/>
  <c r="M968" i="7"/>
  <c r="M969" i="7"/>
  <c r="M970" i="7"/>
  <c r="M971" i="7"/>
  <c r="M972" i="7"/>
  <c r="M973" i="7"/>
  <c r="M974" i="7"/>
  <c r="M975" i="7"/>
  <c r="M976" i="7"/>
  <c r="M977" i="7"/>
  <c r="M978" i="7"/>
  <c r="M979" i="7"/>
  <c r="M980" i="7"/>
  <c r="M981" i="7"/>
  <c r="M982" i="7"/>
  <c r="M983" i="7"/>
  <c r="M984" i="7"/>
  <c r="M985" i="7"/>
  <c r="M986" i="7"/>
  <c r="M987" i="7"/>
  <c r="M988" i="7"/>
  <c r="M989" i="7"/>
  <c r="M990" i="7"/>
  <c r="M991" i="7"/>
  <c r="M992" i="7"/>
  <c r="M993" i="7"/>
  <c r="M994" i="7"/>
  <c r="M995" i="7"/>
  <c r="M996" i="7"/>
  <c r="M997" i="7"/>
  <c r="M998" i="7"/>
  <c r="M999" i="7"/>
  <c r="M1000" i="7"/>
  <c r="M1001" i="7"/>
  <c r="M1002" i="7"/>
  <c r="M1003" i="7"/>
  <c r="M1004" i="7"/>
  <c r="M1005" i="7"/>
  <c r="M1006" i="7"/>
  <c r="M1007" i="7"/>
  <c r="M1008" i="7"/>
  <c r="M1009" i="7"/>
  <c r="M1010" i="7"/>
  <c r="M1011" i="7"/>
  <c r="M1012" i="7"/>
  <c r="M1013" i="7"/>
  <c r="M1014" i="7"/>
  <c r="M1015" i="7"/>
  <c r="M1016" i="7"/>
  <c r="M1017" i="7"/>
  <c r="M1018" i="7"/>
  <c r="M3" i="7"/>
  <c r="E6205" i="6"/>
  <c r="F6205" i="6"/>
  <c r="G6205" i="6"/>
  <c r="P6205" i="6"/>
  <c r="E6206" i="6"/>
  <c r="F6206" i="6"/>
  <c r="G6206" i="6"/>
  <c r="P6206" i="6"/>
  <c r="E6207" i="6"/>
  <c r="F6207" i="6"/>
  <c r="G6207" i="6"/>
  <c r="P6207" i="6"/>
  <c r="E6208" i="6"/>
  <c r="F6208" i="6"/>
  <c r="G6208" i="6"/>
  <c r="P6208" i="6"/>
  <c r="E6209" i="6"/>
  <c r="F6209" i="6"/>
  <c r="G6209" i="6"/>
  <c r="P6209" i="6"/>
  <c r="E6210" i="6"/>
  <c r="F6210" i="6"/>
  <c r="G6210" i="6"/>
  <c r="P6210" i="6"/>
  <c r="E6211" i="6"/>
  <c r="F6211" i="6"/>
  <c r="G6211" i="6"/>
  <c r="P6211" i="6"/>
  <c r="E3303" i="6" l="1"/>
  <c r="F3303" i="6"/>
  <c r="G3303" i="6"/>
  <c r="P3303" i="6"/>
  <c r="E3304" i="6"/>
  <c r="F3304" i="6"/>
  <c r="G3304" i="6"/>
  <c r="P3304" i="6"/>
  <c r="E3305" i="6"/>
  <c r="F3305" i="6"/>
  <c r="G3305" i="6"/>
  <c r="P3305" i="6"/>
  <c r="E3306" i="6"/>
  <c r="F3306" i="6"/>
  <c r="G3306" i="6"/>
  <c r="P3306" i="6"/>
  <c r="E3307" i="6"/>
  <c r="F3307" i="6"/>
  <c r="G3307" i="6"/>
  <c r="P3307" i="6"/>
  <c r="E3308" i="6"/>
  <c r="F3308" i="6"/>
  <c r="G3308" i="6"/>
  <c r="P3308" i="6"/>
  <c r="E3309" i="6"/>
  <c r="F3309" i="6"/>
  <c r="G3309" i="6"/>
  <c r="P3309" i="6"/>
  <c r="E3310" i="6"/>
  <c r="F3310" i="6"/>
  <c r="G3310" i="6"/>
  <c r="P3310" i="6"/>
  <c r="E3311" i="6"/>
  <c r="F3311" i="6"/>
  <c r="G3311" i="6"/>
  <c r="P3311" i="6"/>
  <c r="E3312" i="6"/>
  <c r="F3312" i="6"/>
  <c r="G3312" i="6"/>
  <c r="P3312" i="6"/>
  <c r="E3313" i="6"/>
  <c r="F3313" i="6"/>
  <c r="G3313" i="6"/>
  <c r="P3313" i="6"/>
  <c r="E3314" i="6"/>
  <c r="F3314" i="6"/>
  <c r="G3314" i="6"/>
  <c r="P3314" i="6"/>
  <c r="E3315" i="6"/>
  <c r="F3315" i="6"/>
  <c r="G3315" i="6"/>
  <c r="P3315" i="6"/>
  <c r="E3316" i="6"/>
  <c r="F3316" i="6"/>
  <c r="G3316" i="6"/>
  <c r="P3316" i="6"/>
  <c r="E3317" i="6"/>
  <c r="F3317" i="6"/>
  <c r="G3317" i="6"/>
  <c r="P3317" i="6"/>
  <c r="E3318" i="6"/>
  <c r="F3318" i="6"/>
  <c r="G3318" i="6"/>
  <c r="P3318" i="6"/>
  <c r="E3319" i="6"/>
  <c r="F3319" i="6"/>
  <c r="G3319" i="6"/>
  <c r="P3319" i="6"/>
  <c r="E3320" i="6"/>
  <c r="F3320" i="6"/>
  <c r="G3320" i="6"/>
  <c r="P3320" i="6"/>
  <c r="E3321" i="6"/>
  <c r="F3321" i="6"/>
  <c r="G3321" i="6"/>
  <c r="P3321" i="6"/>
  <c r="E3322" i="6"/>
  <c r="F3322" i="6"/>
  <c r="G3322" i="6"/>
  <c r="P3322" i="6"/>
  <c r="E3323" i="6"/>
  <c r="F3323" i="6"/>
  <c r="G3323" i="6"/>
  <c r="P3323" i="6"/>
  <c r="E3324" i="6"/>
  <c r="F3324" i="6"/>
  <c r="G3324" i="6"/>
  <c r="P3324" i="6"/>
  <c r="E3325" i="6"/>
  <c r="F3325" i="6"/>
  <c r="G3325" i="6"/>
  <c r="P3325" i="6"/>
  <c r="E3326" i="6"/>
  <c r="F3326" i="6"/>
  <c r="G3326" i="6"/>
  <c r="P3326" i="6"/>
  <c r="E3327" i="6"/>
  <c r="F3327" i="6"/>
  <c r="G3327" i="6"/>
  <c r="P3327" i="6"/>
  <c r="E3328" i="6"/>
  <c r="F3328" i="6"/>
  <c r="G3328" i="6"/>
  <c r="P3328" i="6"/>
  <c r="E3329" i="6"/>
  <c r="F3329" i="6"/>
  <c r="G3329" i="6"/>
  <c r="P3329" i="6"/>
  <c r="E3330" i="6"/>
  <c r="F3330" i="6"/>
  <c r="G3330" i="6"/>
  <c r="P3330" i="6"/>
  <c r="E3331" i="6"/>
  <c r="F3331" i="6"/>
  <c r="G3331" i="6"/>
  <c r="P3331" i="6"/>
  <c r="E3332" i="6"/>
  <c r="F3332" i="6"/>
  <c r="G3332" i="6"/>
  <c r="P3332" i="6"/>
  <c r="E3333" i="6"/>
  <c r="F3333" i="6"/>
  <c r="G3333" i="6"/>
  <c r="P3333" i="6"/>
  <c r="E3334" i="6"/>
  <c r="F3334" i="6"/>
  <c r="G3334" i="6"/>
  <c r="P3334" i="6"/>
  <c r="E3335" i="6"/>
  <c r="F3335" i="6"/>
  <c r="G3335" i="6"/>
  <c r="P3335" i="6"/>
  <c r="E3336" i="6"/>
  <c r="F3336" i="6"/>
  <c r="G3336" i="6"/>
  <c r="P3336" i="6"/>
  <c r="E3337" i="6"/>
  <c r="F3337" i="6"/>
  <c r="G3337" i="6"/>
  <c r="P3337" i="6"/>
  <c r="E3338" i="6"/>
  <c r="F3338" i="6"/>
  <c r="G3338" i="6"/>
  <c r="P3338" i="6"/>
  <c r="E3339" i="6"/>
  <c r="F3339" i="6"/>
  <c r="G3339" i="6"/>
  <c r="P3339" i="6"/>
  <c r="E3340" i="6"/>
  <c r="F3340" i="6"/>
  <c r="G3340" i="6"/>
  <c r="P3340" i="6"/>
  <c r="E3341" i="6"/>
  <c r="F3341" i="6"/>
  <c r="G3341" i="6"/>
  <c r="P3341" i="6"/>
  <c r="E3342" i="6"/>
  <c r="F3342" i="6"/>
  <c r="G3342" i="6"/>
  <c r="P3342" i="6"/>
  <c r="E3343" i="6"/>
  <c r="F3343" i="6"/>
  <c r="G3343" i="6"/>
  <c r="P3343" i="6"/>
  <c r="E3344" i="6"/>
  <c r="F3344" i="6"/>
  <c r="G3344" i="6"/>
  <c r="P3344" i="6"/>
  <c r="E3345" i="6"/>
  <c r="F3345" i="6"/>
  <c r="G3345" i="6"/>
  <c r="P3345" i="6"/>
  <c r="E3346" i="6"/>
  <c r="F3346" i="6"/>
  <c r="G3346" i="6"/>
  <c r="P3346" i="6"/>
  <c r="E3347" i="6"/>
  <c r="F3347" i="6"/>
  <c r="G3347" i="6"/>
  <c r="P3347" i="6"/>
  <c r="E3348" i="6"/>
  <c r="F3348" i="6"/>
  <c r="G3348" i="6"/>
  <c r="P3348" i="6"/>
  <c r="E3349" i="6"/>
  <c r="F3349" i="6"/>
  <c r="G3349" i="6"/>
  <c r="P3349" i="6"/>
  <c r="E3350" i="6"/>
  <c r="F3350" i="6"/>
  <c r="G3350" i="6"/>
  <c r="P3350" i="6"/>
  <c r="E3351" i="6"/>
  <c r="F3351" i="6"/>
  <c r="G3351" i="6"/>
  <c r="P3351" i="6"/>
  <c r="E3352" i="6"/>
  <c r="F3352" i="6"/>
  <c r="G3352" i="6"/>
  <c r="P3352" i="6"/>
  <c r="E3353" i="6"/>
  <c r="F3353" i="6"/>
  <c r="G3353" i="6"/>
  <c r="P3353" i="6"/>
  <c r="E3354" i="6"/>
  <c r="F3354" i="6"/>
  <c r="G3354" i="6"/>
  <c r="P3354" i="6"/>
  <c r="E3355" i="6"/>
  <c r="F3355" i="6"/>
  <c r="G3355" i="6"/>
  <c r="P3355" i="6"/>
  <c r="E3356" i="6"/>
  <c r="F3356" i="6"/>
  <c r="G3356" i="6"/>
  <c r="P3356" i="6"/>
  <c r="E3357" i="6"/>
  <c r="F3357" i="6"/>
  <c r="G3357" i="6"/>
  <c r="P3357" i="6"/>
  <c r="E3358" i="6"/>
  <c r="F3358" i="6"/>
  <c r="G3358" i="6"/>
  <c r="P3358" i="6"/>
  <c r="E3359" i="6"/>
  <c r="F3359" i="6"/>
  <c r="G3359" i="6"/>
  <c r="P3359" i="6"/>
  <c r="E3360" i="6"/>
  <c r="F3360" i="6"/>
  <c r="G3360" i="6"/>
  <c r="P3360" i="6"/>
  <c r="E3361" i="6"/>
  <c r="F3361" i="6"/>
  <c r="G3361" i="6"/>
  <c r="P3361" i="6"/>
  <c r="E3362" i="6"/>
  <c r="F3362" i="6"/>
  <c r="G3362" i="6"/>
  <c r="P3362" i="6"/>
  <c r="E3363" i="6"/>
  <c r="F3363" i="6"/>
  <c r="G3363" i="6"/>
  <c r="P3363" i="6"/>
  <c r="E3364" i="6"/>
  <c r="F3364" i="6"/>
  <c r="G3364" i="6"/>
  <c r="P3364" i="6"/>
  <c r="E3365" i="6"/>
  <c r="F3365" i="6"/>
  <c r="G3365" i="6"/>
  <c r="P3365" i="6"/>
  <c r="E3366" i="6"/>
  <c r="F3366" i="6"/>
  <c r="G3366" i="6"/>
  <c r="P3366" i="6"/>
  <c r="E3367" i="6"/>
  <c r="F3367" i="6"/>
  <c r="G3367" i="6"/>
  <c r="P3367" i="6"/>
  <c r="E3368" i="6"/>
  <c r="F3368" i="6"/>
  <c r="G3368" i="6"/>
  <c r="P3368" i="6"/>
  <c r="E3369" i="6"/>
  <c r="F3369" i="6"/>
  <c r="G3369" i="6"/>
  <c r="P3369" i="6"/>
  <c r="E3370" i="6"/>
  <c r="F3370" i="6"/>
  <c r="G3370" i="6"/>
  <c r="P3370" i="6"/>
  <c r="E3371" i="6"/>
  <c r="F3371" i="6"/>
  <c r="G3371" i="6"/>
  <c r="P3371" i="6"/>
  <c r="E3372" i="6"/>
  <c r="F3372" i="6"/>
  <c r="G3372" i="6"/>
  <c r="P3372" i="6"/>
  <c r="E3373" i="6"/>
  <c r="F3373" i="6"/>
  <c r="G3373" i="6"/>
  <c r="P3373" i="6"/>
  <c r="E3374" i="6"/>
  <c r="F3374" i="6"/>
  <c r="G3374" i="6"/>
  <c r="P3374" i="6"/>
  <c r="E3375" i="6"/>
  <c r="F3375" i="6"/>
  <c r="G3375" i="6"/>
  <c r="P3375" i="6"/>
  <c r="E3376" i="6"/>
  <c r="F3376" i="6"/>
  <c r="G3376" i="6"/>
  <c r="P3376" i="6"/>
  <c r="E3377" i="6"/>
  <c r="F3377" i="6"/>
  <c r="G3377" i="6"/>
  <c r="P3377" i="6"/>
  <c r="E3378" i="6"/>
  <c r="F3378" i="6"/>
  <c r="G3378" i="6"/>
  <c r="P3378" i="6"/>
  <c r="E3379" i="6"/>
  <c r="F3379" i="6"/>
  <c r="G3379" i="6"/>
  <c r="P3379" i="6"/>
  <c r="E3380" i="6"/>
  <c r="F3380" i="6"/>
  <c r="G3380" i="6"/>
  <c r="P3380" i="6"/>
  <c r="E3381" i="6"/>
  <c r="F3381" i="6"/>
  <c r="G3381" i="6"/>
  <c r="P3381" i="6"/>
  <c r="E3382" i="6"/>
  <c r="F3382" i="6"/>
  <c r="G3382" i="6"/>
  <c r="P3382" i="6"/>
  <c r="E3383" i="6"/>
  <c r="F3383" i="6"/>
  <c r="G3383" i="6"/>
  <c r="P3383" i="6"/>
  <c r="E3384" i="6"/>
  <c r="F3384" i="6"/>
  <c r="G3384" i="6"/>
  <c r="P3384" i="6"/>
  <c r="E3385" i="6"/>
  <c r="F3385" i="6"/>
  <c r="G3385" i="6"/>
  <c r="P3385" i="6"/>
  <c r="E3386" i="6"/>
  <c r="F3386" i="6"/>
  <c r="G3386" i="6"/>
  <c r="P3386" i="6"/>
  <c r="E3387" i="6"/>
  <c r="F3387" i="6"/>
  <c r="G3387" i="6"/>
  <c r="P3387" i="6"/>
  <c r="E3388" i="6"/>
  <c r="F3388" i="6"/>
  <c r="G3388" i="6"/>
  <c r="P3388" i="6"/>
  <c r="E3389" i="6"/>
  <c r="F3389" i="6"/>
  <c r="G3389" i="6"/>
  <c r="P3389" i="6"/>
  <c r="E3390" i="6"/>
  <c r="F3390" i="6"/>
  <c r="G3390" i="6"/>
  <c r="P3390" i="6"/>
  <c r="E3391" i="6"/>
  <c r="F3391" i="6"/>
  <c r="G3391" i="6"/>
  <c r="P3391" i="6"/>
  <c r="E3392" i="6"/>
  <c r="F3392" i="6"/>
  <c r="G3392" i="6"/>
  <c r="P3392" i="6"/>
  <c r="E3393" i="6"/>
  <c r="F3393" i="6"/>
  <c r="G3393" i="6"/>
  <c r="P3393" i="6"/>
  <c r="E3394" i="6"/>
  <c r="F3394" i="6"/>
  <c r="G3394" i="6"/>
  <c r="P3394" i="6"/>
  <c r="E3395" i="6"/>
  <c r="F3395" i="6"/>
  <c r="G3395" i="6"/>
  <c r="P3395" i="6"/>
  <c r="E3396" i="6"/>
  <c r="F3396" i="6"/>
  <c r="G3396" i="6"/>
  <c r="P3396" i="6"/>
  <c r="E3397" i="6"/>
  <c r="F3397" i="6"/>
  <c r="G3397" i="6"/>
  <c r="P3397" i="6"/>
  <c r="E3398" i="6"/>
  <c r="F3398" i="6"/>
  <c r="G3398" i="6"/>
  <c r="P3398" i="6"/>
  <c r="E3399" i="6"/>
  <c r="F3399" i="6"/>
  <c r="G3399" i="6"/>
  <c r="P3399" i="6"/>
  <c r="E3400" i="6"/>
  <c r="F3400" i="6"/>
  <c r="G3400" i="6"/>
  <c r="P3400" i="6"/>
  <c r="E3401" i="6"/>
  <c r="F3401" i="6"/>
  <c r="G3401" i="6"/>
  <c r="P3401" i="6"/>
  <c r="E3402" i="6"/>
  <c r="F3402" i="6"/>
  <c r="G3402" i="6"/>
  <c r="P3402" i="6"/>
  <c r="E3403" i="6"/>
  <c r="F3403" i="6"/>
  <c r="G3403" i="6"/>
  <c r="P3403" i="6"/>
  <c r="E3404" i="6"/>
  <c r="F3404" i="6"/>
  <c r="G3404" i="6"/>
  <c r="P3404" i="6"/>
  <c r="E3405" i="6"/>
  <c r="F3405" i="6"/>
  <c r="G3405" i="6"/>
  <c r="P3405" i="6"/>
  <c r="E3406" i="6"/>
  <c r="F3406" i="6"/>
  <c r="G3406" i="6"/>
  <c r="P3406" i="6"/>
  <c r="E3407" i="6"/>
  <c r="F3407" i="6"/>
  <c r="G3407" i="6"/>
  <c r="P3407" i="6"/>
  <c r="E3408" i="6"/>
  <c r="F3408" i="6"/>
  <c r="G3408" i="6"/>
  <c r="P3408" i="6"/>
  <c r="E3409" i="6"/>
  <c r="F3409" i="6"/>
  <c r="G3409" i="6"/>
  <c r="P3409" i="6"/>
  <c r="E3410" i="6"/>
  <c r="F3410" i="6"/>
  <c r="G3410" i="6"/>
  <c r="P3410" i="6"/>
  <c r="E3411" i="6"/>
  <c r="F3411" i="6"/>
  <c r="G3411" i="6"/>
  <c r="P3411" i="6"/>
  <c r="E3412" i="6"/>
  <c r="F3412" i="6"/>
  <c r="G3412" i="6"/>
  <c r="P3412" i="6"/>
  <c r="E3413" i="6"/>
  <c r="F3413" i="6"/>
  <c r="G3413" i="6"/>
  <c r="P3413" i="6"/>
  <c r="E3414" i="6"/>
  <c r="F3414" i="6"/>
  <c r="G3414" i="6"/>
  <c r="P3414" i="6"/>
  <c r="E3415" i="6"/>
  <c r="F3415" i="6"/>
  <c r="G3415" i="6"/>
  <c r="P3415" i="6"/>
  <c r="E3416" i="6"/>
  <c r="F3416" i="6"/>
  <c r="G3416" i="6"/>
  <c r="P3416" i="6"/>
  <c r="E3417" i="6"/>
  <c r="F3417" i="6"/>
  <c r="G3417" i="6"/>
  <c r="P3417" i="6"/>
  <c r="E3418" i="6"/>
  <c r="F3418" i="6"/>
  <c r="G3418" i="6"/>
  <c r="P3418" i="6"/>
  <c r="E3419" i="6"/>
  <c r="F3419" i="6"/>
  <c r="G3419" i="6"/>
  <c r="P3419" i="6"/>
  <c r="E3420" i="6"/>
  <c r="F3420" i="6"/>
  <c r="G3420" i="6"/>
  <c r="P3420" i="6"/>
  <c r="E3421" i="6"/>
  <c r="F3421" i="6"/>
  <c r="G3421" i="6"/>
  <c r="P3421" i="6"/>
  <c r="E3422" i="6"/>
  <c r="F3422" i="6"/>
  <c r="G3422" i="6"/>
  <c r="P3422" i="6"/>
  <c r="E3423" i="6"/>
  <c r="F3423" i="6"/>
  <c r="G3423" i="6"/>
  <c r="P3423" i="6"/>
  <c r="E3424" i="6"/>
  <c r="F3424" i="6"/>
  <c r="G3424" i="6"/>
  <c r="P3424" i="6"/>
  <c r="E3425" i="6"/>
  <c r="F3425" i="6"/>
  <c r="G3425" i="6"/>
  <c r="P3425" i="6"/>
  <c r="E3426" i="6"/>
  <c r="F3426" i="6"/>
  <c r="G3426" i="6"/>
  <c r="P3426" i="6"/>
  <c r="E3427" i="6"/>
  <c r="F3427" i="6"/>
  <c r="G3427" i="6"/>
  <c r="P3427" i="6"/>
  <c r="E3428" i="6"/>
  <c r="F3428" i="6"/>
  <c r="G3428" i="6"/>
  <c r="P3428" i="6"/>
  <c r="E3429" i="6"/>
  <c r="F3429" i="6"/>
  <c r="G3429" i="6"/>
  <c r="P3429" i="6"/>
  <c r="E3430" i="6"/>
  <c r="F3430" i="6"/>
  <c r="G3430" i="6"/>
  <c r="P3430" i="6"/>
  <c r="E3431" i="6"/>
  <c r="F3431" i="6"/>
  <c r="G3431" i="6"/>
  <c r="P3431" i="6"/>
  <c r="E3432" i="6"/>
  <c r="F3432" i="6"/>
  <c r="G3432" i="6"/>
  <c r="P3432" i="6"/>
  <c r="E3433" i="6"/>
  <c r="F3433" i="6"/>
  <c r="G3433" i="6"/>
  <c r="P3433" i="6"/>
  <c r="E3434" i="6"/>
  <c r="F3434" i="6"/>
  <c r="G3434" i="6"/>
  <c r="P3434" i="6"/>
  <c r="E3435" i="6"/>
  <c r="F3435" i="6"/>
  <c r="G3435" i="6"/>
  <c r="P3435" i="6"/>
  <c r="E3436" i="6"/>
  <c r="F3436" i="6"/>
  <c r="G3436" i="6"/>
  <c r="P3436" i="6"/>
  <c r="E3437" i="6"/>
  <c r="F3437" i="6"/>
  <c r="G3437" i="6"/>
  <c r="P3437" i="6"/>
  <c r="E3438" i="6"/>
  <c r="F3438" i="6"/>
  <c r="G3438" i="6"/>
  <c r="P3438" i="6"/>
  <c r="E3439" i="6"/>
  <c r="F3439" i="6"/>
  <c r="G3439" i="6"/>
  <c r="P3439" i="6"/>
  <c r="E3440" i="6"/>
  <c r="F3440" i="6"/>
  <c r="G3440" i="6"/>
  <c r="P3440" i="6"/>
  <c r="E3441" i="6"/>
  <c r="F3441" i="6"/>
  <c r="G3441" i="6"/>
  <c r="P3441" i="6"/>
  <c r="E3442" i="6"/>
  <c r="F3442" i="6"/>
  <c r="G3442" i="6"/>
  <c r="P3442" i="6"/>
  <c r="E3443" i="6"/>
  <c r="F3443" i="6"/>
  <c r="G3443" i="6"/>
  <c r="P3443" i="6"/>
  <c r="E3444" i="6"/>
  <c r="F3444" i="6"/>
  <c r="G3444" i="6"/>
  <c r="P3444" i="6"/>
  <c r="E3445" i="6"/>
  <c r="F3445" i="6"/>
  <c r="G3445" i="6"/>
  <c r="P3445" i="6"/>
  <c r="E3446" i="6"/>
  <c r="F3446" i="6"/>
  <c r="G3446" i="6"/>
  <c r="P3446" i="6"/>
  <c r="E3447" i="6"/>
  <c r="F3447" i="6"/>
  <c r="G3447" i="6"/>
  <c r="P3447" i="6"/>
  <c r="E3448" i="6"/>
  <c r="F3448" i="6"/>
  <c r="G3448" i="6"/>
  <c r="P3448" i="6"/>
  <c r="E3449" i="6"/>
  <c r="F3449" i="6"/>
  <c r="G3449" i="6"/>
  <c r="P3449" i="6"/>
  <c r="E3450" i="6"/>
  <c r="F3450" i="6"/>
  <c r="G3450" i="6"/>
  <c r="P3450" i="6"/>
  <c r="E3451" i="6"/>
  <c r="F3451" i="6"/>
  <c r="G3451" i="6"/>
  <c r="P3451" i="6"/>
  <c r="E3452" i="6"/>
  <c r="F3452" i="6"/>
  <c r="G3452" i="6"/>
  <c r="P3452" i="6"/>
  <c r="E3453" i="6"/>
  <c r="F3453" i="6"/>
  <c r="G3453" i="6"/>
  <c r="P3453" i="6"/>
  <c r="E3454" i="6"/>
  <c r="F3454" i="6"/>
  <c r="G3454" i="6"/>
  <c r="P3454" i="6"/>
  <c r="E3455" i="6"/>
  <c r="F3455" i="6"/>
  <c r="G3455" i="6"/>
  <c r="P3455" i="6"/>
  <c r="E3456" i="6"/>
  <c r="F3456" i="6"/>
  <c r="G3456" i="6"/>
  <c r="P3456" i="6"/>
  <c r="E3457" i="6"/>
  <c r="F3457" i="6"/>
  <c r="G3457" i="6"/>
  <c r="P3457" i="6"/>
  <c r="E3458" i="6"/>
  <c r="F3458" i="6"/>
  <c r="G3458" i="6"/>
  <c r="P3458" i="6"/>
  <c r="E3459" i="6"/>
  <c r="F3459" i="6"/>
  <c r="G3459" i="6"/>
  <c r="P3459" i="6"/>
  <c r="E3460" i="6"/>
  <c r="F3460" i="6"/>
  <c r="G3460" i="6"/>
  <c r="P3460" i="6"/>
  <c r="E3461" i="6"/>
  <c r="F3461" i="6"/>
  <c r="G3461" i="6"/>
  <c r="P3461" i="6"/>
  <c r="E3462" i="6"/>
  <c r="F3462" i="6"/>
  <c r="G3462" i="6"/>
  <c r="P3462" i="6"/>
  <c r="E3463" i="6"/>
  <c r="F3463" i="6"/>
  <c r="G3463" i="6"/>
  <c r="P3463" i="6"/>
  <c r="E3464" i="6"/>
  <c r="F3464" i="6"/>
  <c r="G3464" i="6"/>
  <c r="P3464" i="6"/>
  <c r="E3465" i="6"/>
  <c r="F3465" i="6"/>
  <c r="G3465" i="6"/>
  <c r="P3465" i="6"/>
  <c r="E3466" i="6"/>
  <c r="F3466" i="6"/>
  <c r="G3466" i="6"/>
  <c r="P3466" i="6"/>
  <c r="E3467" i="6"/>
  <c r="F3467" i="6"/>
  <c r="G3467" i="6"/>
  <c r="P3467" i="6"/>
  <c r="E3468" i="6"/>
  <c r="F3468" i="6"/>
  <c r="G3468" i="6"/>
  <c r="P3468" i="6"/>
  <c r="E3469" i="6"/>
  <c r="F3469" i="6"/>
  <c r="G3469" i="6"/>
  <c r="P3469" i="6"/>
  <c r="E3470" i="6"/>
  <c r="F3470" i="6"/>
  <c r="G3470" i="6"/>
  <c r="P3470" i="6"/>
  <c r="E3471" i="6"/>
  <c r="F3471" i="6"/>
  <c r="G3471" i="6"/>
  <c r="P3471" i="6"/>
  <c r="E3472" i="6"/>
  <c r="F3472" i="6"/>
  <c r="G3472" i="6"/>
  <c r="P3472" i="6"/>
  <c r="E3473" i="6"/>
  <c r="F3473" i="6"/>
  <c r="G3473" i="6"/>
  <c r="P3473" i="6"/>
  <c r="E3474" i="6"/>
  <c r="F3474" i="6"/>
  <c r="G3474" i="6"/>
  <c r="P3474" i="6"/>
  <c r="E3475" i="6"/>
  <c r="F3475" i="6"/>
  <c r="G3475" i="6"/>
  <c r="P3475" i="6"/>
  <c r="E3476" i="6"/>
  <c r="F3476" i="6"/>
  <c r="G3476" i="6"/>
  <c r="P3476" i="6"/>
  <c r="E3477" i="6"/>
  <c r="F3477" i="6"/>
  <c r="G3477" i="6"/>
  <c r="P3477" i="6"/>
  <c r="E3478" i="6"/>
  <c r="F3478" i="6"/>
  <c r="G3478" i="6"/>
  <c r="P3478" i="6"/>
  <c r="E3479" i="6"/>
  <c r="F3479" i="6"/>
  <c r="G3479" i="6"/>
  <c r="P3479" i="6"/>
  <c r="E3480" i="6"/>
  <c r="F3480" i="6"/>
  <c r="G3480" i="6"/>
  <c r="P3480" i="6"/>
  <c r="E3481" i="6"/>
  <c r="F3481" i="6"/>
  <c r="G3481" i="6"/>
  <c r="P3481" i="6"/>
  <c r="E3482" i="6"/>
  <c r="F3482" i="6"/>
  <c r="G3482" i="6"/>
  <c r="P3482" i="6"/>
  <c r="E3483" i="6"/>
  <c r="F3483" i="6"/>
  <c r="G3483" i="6"/>
  <c r="P3483" i="6"/>
  <c r="E3484" i="6"/>
  <c r="F3484" i="6"/>
  <c r="G3484" i="6"/>
  <c r="P3484" i="6"/>
  <c r="E3485" i="6"/>
  <c r="F3485" i="6"/>
  <c r="G3485" i="6"/>
  <c r="P3485" i="6"/>
  <c r="E3486" i="6"/>
  <c r="F3486" i="6"/>
  <c r="G3486" i="6"/>
  <c r="P3486" i="6"/>
  <c r="E3487" i="6"/>
  <c r="F3487" i="6"/>
  <c r="G3487" i="6"/>
  <c r="P3487" i="6"/>
  <c r="E3488" i="6"/>
  <c r="F3488" i="6"/>
  <c r="G3488" i="6"/>
  <c r="P3488" i="6"/>
  <c r="E3489" i="6"/>
  <c r="F3489" i="6"/>
  <c r="G3489" i="6"/>
  <c r="P3489" i="6"/>
  <c r="E3490" i="6"/>
  <c r="F3490" i="6"/>
  <c r="G3490" i="6"/>
  <c r="P3490" i="6"/>
  <c r="E3491" i="6"/>
  <c r="F3491" i="6"/>
  <c r="G3491" i="6"/>
  <c r="P3491" i="6"/>
  <c r="E3492" i="6"/>
  <c r="F3492" i="6"/>
  <c r="G3492" i="6"/>
  <c r="P3492" i="6"/>
  <c r="E3493" i="6"/>
  <c r="F3493" i="6"/>
  <c r="G3493" i="6"/>
  <c r="P3493" i="6"/>
  <c r="E3494" i="6"/>
  <c r="F3494" i="6"/>
  <c r="G3494" i="6"/>
  <c r="P3494" i="6"/>
  <c r="E3495" i="6"/>
  <c r="F3495" i="6"/>
  <c r="G3495" i="6"/>
  <c r="P3495" i="6"/>
  <c r="E3496" i="6"/>
  <c r="F3496" i="6"/>
  <c r="G3496" i="6"/>
  <c r="P3496" i="6"/>
  <c r="E3497" i="6"/>
  <c r="F3497" i="6"/>
  <c r="G3497" i="6"/>
  <c r="P3497" i="6"/>
  <c r="E3498" i="6"/>
  <c r="F3498" i="6"/>
  <c r="G3498" i="6"/>
  <c r="P3498" i="6"/>
  <c r="E3499" i="6"/>
  <c r="F3499" i="6"/>
  <c r="G3499" i="6"/>
  <c r="P3499" i="6"/>
  <c r="E3500" i="6"/>
  <c r="F3500" i="6"/>
  <c r="G3500" i="6"/>
  <c r="P3500" i="6"/>
  <c r="E3501" i="6"/>
  <c r="F3501" i="6"/>
  <c r="G3501" i="6"/>
  <c r="P3501" i="6"/>
  <c r="E3502" i="6"/>
  <c r="F3502" i="6"/>
  <c r="G3502" i="6"/>
  <c r="P3502" i="6"/>
  <c r="E3503" i="6"/>
  <c r="F3503" i="6"/>
  <c r="G3503" i="6"/>
  <c r="P3503" i="6"/>
  <c r="E3504" i="6"/>
  <c r="F3504" i="6"/>
  <c r="G3504" i="6"/>
  <c r="P3504" i="6"/>
  <c r="E3505" i="6"/>
  <c r="F3505" i="6"/>
  <c r="G3505" i="6"/>
  <c r="P3505" i="6"/>
  <c r="E3506" i="6"/>
  <c r="F3506" i="6"/>
  <c r="G3506" i="6"/>
  <c r="P3506" i="6"/>
  <c r="E3507" i="6"/>
  <c r="F3507" i="6"/>
  <c r="G3507" i="6"/>
  <c r="P3507" i="6"/>
  <c r="E3508" i="6"/>
  <c r="F3508" i="6"/>
  <c r="G3508" i="6"/>
  <c r="P3508" i="6"/>
  <c r="E3509" i="6"/>
  <c r="F3509" i="6"/>
  <c r="G3509" i="6"/>
  <c r="P3509" i="6"/>
  <c r="E3510" i="6"/>
  <c r="F3510" i="6"/>
  <c r="G3510" i="6"/>
  <c r="P3510" i="6"/>
  <c r="E3511" i="6"/>
  <c r="F3511" i="6"/>
  <c r="G3511" i="6"/>
  <c r="P3511" i="6"/>
  <c r="E3512" i="6"/>
  <c r="F3512" i="6"/>
  <c r="G3512" i="6"/>
  <c r="P3512" i="6"/>
  <c r="E3513" i="6"/>
  <c r="F3513" i="6"/>
  <c r="G3513" i="6"/>
  <c r="P3513" i="6"/>
  <c r="E3514" i="6"/>
  <c r="F3514" i="6"/>
  <c r="G3514" i="6"/>
  <c r="P3514" i="6"/>
  <c r="E3515" i="6"/>
  <c r="F3515" i="6"/>
  <c r="G3515" i="6"/>
  <c r="P3515" i="6"/>
  <c r="E3516" i="6"/>
  <c r="F3516" i="6"/>
  <c r="G3516" i="6"/>
  <c r="P3516" i="6"/>
  <c r="E3517" i="6"/>
  <c r="F3517" i="6"/>
  <c r="G3517" i="6"/>
  <c r="P3517" i="6"/>
  <c r="E3518" i="6"/>
  <c r="F3518" i="6"/>
  <c r="G3518" i="6"/>
  <c r="P3518" i="6"/>
  <c r="E3519" i="6"/>
  <c r="F3519" i="6"/>
  <c r="G3519" i="6"/>
  <c r="P3519" i="6"/>
  <c r="E3520" i="6"/>
  <c r="F3520" i="6"/>
  <c r="G3520" i="6"/>
  <c r="P3520" i="6"/>
  <c r="E3521" i="6"/>
  <c r="F3521" i="6"/>
  <c r="G3521" i="6"/>
  <c r="P3521" i="6"/>
  <c r="E3522" i="6"/>
  <c r="F3522" i="6"/>
  <c r="G3522" i="6"/>
  <c r="P3522" i="6"/>
  <c r="E3523" i="6"/>
  <c r="F3523" i="6"/>
  <c r="G3523" i="6"/>
  <c r="P3523" i="6"/>
  <c r="E3524" i="6"/>
  <c r="F3524" i="6"/>
  <c r="G3524" i="6"/>
  <c r="P3524" i="6"/>
  <c r="E3525" i="6"/>
  <c r="F3525" i="6"/>
  <c r="G3525" i="6"/>
  <c r="P3525" i="6"/>
  <c r="E3526" i="6"/>
  <c r="F3526" i="6"/>
  <c r="G3526" i="6"/>
  <c r="P3526" i="6"/>
  <c r="E3527" i="6"/>
  <c r="F3527" i="6"/>
  <c r="G3527" i="6"/>
  <c r="P3527" i="6"/>
  <c r="E3528" i="6"/>
  <c r="F3528" i="6"/>
  <c r="G3528" i="6"/>
  <c r="P3528" i="6"/>
  <c r="E3529" i="6"/>
  <c r="F3529" i="6"/>
  <c r="G3529" i="6"/>
  <c r="P3529" i="6"/>
  <c r="E3530" i="6"/>
  <c r="F3530" i="6"/>
  <c r="G3530" i="6"/>
  <c r="P3530" i="6"/>
  <c r="E3531" i="6"/>
  <c r="F3531" i="6"/>
  <c r="G3531" i="6"/>
  <c r="P3531" i="6"/>
  <c r="E3532" i="6"/>
  <c r="F3532" i="6"/>
  <c r="G3532" i="6"/>
  <c r="P3532" i="6"/>
  <c r="E3533" i="6"/>
  <c r="F3533" i="6"/>
  <c r="G3533" i="6"/>
  <c r="P3533" i="6"/>
  <c r="E3534" i="6"/>
  <c r="F3534" i="6"/>
  <c r="G3534" i="6"/>
  <c r="P3534" i="6"/>
  <c r="E3535" i="6"/>
  <c r="F3535" i="6"/>
  <c r="G3535" i="6"/>
  <c r="P3535" i="6"/>
  <c r="E3536" i="6"/>
  <c r="F3536" i="6"/>
  <c r="G3536" i="6"/>
  <c r="P3536" i="6"/>
  <c r="E3537" i="6"/>
  <c r="F3537" i="6"/>
  <c r="G3537" i="6"/>
  <c r="P3537" i="6"/>
  <c r="E3538" i="6"/>
  <c r="F3538" i="6"/>
  <c r="G3538" i="6"/>
  <c r="P3538" i="6"/>
  <c r="E3539" i="6"/>
  <c r="F3539" i="6"/>
  <c r="G3539" i="6"/>
  <c r="P3539" i="6"/>
  <c r="E3540" i="6"/>
  <c r="F3540" i="6"/>
  <c r="G3540" i="6"/>
  <c r="P3540" i="6"/>
  <c r="E3541" i="6"/>
  <c r="F3541" i="6"/>
  <c r="G3541" i="6"/>
  <c r="P3541" i="6"/>
  <c r="E3542" i="6"/>
  <c r="F3542" i="6"/>
  <c r="G3542" i="6"/>
  <c r="P3542" i="6"/>
  <c r="E3543" i="6"/>
  <c r="F3543" i="6"/>
  <c r="G3543" i="6"/>
  <c r="P3543" i="6"/>
  <c r="E3544" i="6"/>
  <c r="F3544" i="6"/>
  <c r="G3544" i="6"/>
  <c r="P3544" i="6"/>
  <c r="E3545" i="6"/>
  <c r="F3545" i="6"/>
  <c r="G3545" i="6"/>
  <c r="P3545" i="6"/>
  <c r="E3546" i="6"/>
  <c r="F3546" i="6"/>
  <c r="G3546" i="6"/>
  <c r="P3546" i="6"/>
  <c r="E3547" i="6"/>
  <c r="F3547" i="6"/>
  <c r="G3547" i="6"/>
  <c r="P3547" i="6"/>
  <c r="E3548" i="6"/>
  <c r="F3548" i="6"/>
  <c r="G3548" i="6"/>
  <c r="P3548" i="6"/>
  <c r="E3549" i="6"/>
  <c r="F3549" i="6"/>
  <c r="G3549" i="6"/>
  <c r="P3549" i="6"/>
  <c r="E3550" i="6"/>
  <c r="F3550" i="6"/>
  <c r="G3550" i="6"/>
  <c r="P3550" i="6"/>
  <c r="E3551" i="6"/>
  <c r="F3551" i="6"/>
  <c r="G3551" i="6"/>
  <c r="P3551" i="6"/>
  <c r="E3552" i="6"/>
  <c r="F3552" i="6"/>
  <c r="G3552" i="6"/>
  <c r="P3552" i="6"/>
  <c r="E3553" i="6"/>
  <c r="F3553" i="6"/>
  <c r="G3553" i="6"/>
  <c r="P3553" i="6"/>
  <c r="E3554" i="6"/>
  <c r="F3554" i="6"/>
  <c r="G3554" i="6"/>
  <c r="P3554" i="6"/>
  <c r="E3555" i="6"/>
  <c r="F3555" i="6"/>
  <c r="G3555" i="6"/>
  <c r="P3555" i="6"/>
  <c r="E3556" i="6"/>
  <c r="F3556" i="6"/>
  <c r="G3556" i="6"/>
  <c r="P3556" i="6"/>
  <c r="E3557" i="6"/>
  <c r="F3557" i="6"/>
  <c r="G3557" i="6"/>
  <c r="P3557" i="6"/>
  <c r="E3558" i="6"/>
  <c r="F3558" i="6"/>
  <c r="G3558" i="6"/>
  <c r="P3558" i="6"/>
  <c r="E3559" i="6"/>
  <c r="F3559" i="6"/>
  <c r="G3559" i="6"/>
  <c r="P3559" i="6"/>
  <c r="E3560" i="6"/>
  <c r="F3560" i="6"/>
  <c r="G3560" i="6"/>
  <c r="P3560" i="6"/>
  <c r="E3561" i="6"/>
  <c r="F3561" i="6"/>
  <c r="G3561" i="6"/>
  <c r="P3561" i="6"/>
  <c r="E3562" i="6"/>
  <c r="F3562" i="6"/>
  <c r="G3562" i="6"/>
  <c r="P3562" i="6"/>
  <c r="E3563" i="6"/>
  <c r="F3563" i="6"/>
  <c r="G3563" i="6"/>
  <c r="P3563" i="6"/>
  <c r="E3564" i="6"/>
  <c r="F3564" i="6"/>
  <c r="G3564" i="6"/>
  <c r="P3564" i="6"/>
  <c r="E3565" i="6"/>
  <c r="F3565" i="6"/>
  <c r="G3565" i="6"/>
  <c r="P3565" i="6"/>
  <c r="E3566" i="6"/>
  <c r="F3566" i="6"/>
  <c r="G3566" i="6"/>
  <c r="P3566" i="6"/>
  <c r="E3567" i="6"/>
  <c r="F3567" i="6"/>
  <c r="G3567" i="6"/>
  <c r="P3567" i="6"/>
  <c r="E3568" i="6"/>
  <c r="F3568" i="6"/>
  <c r="G3568" i="6"/>
  <c r="P3568" i="6"/>
  <c r="E3569" i="6"/>
  <c r="F3569" i="6"/>
  <c r="G3569" i="6"/>
  <c r="P3569" i="6"/>
  <c r="E3570" i="6"/>
  <c r="F3570" i="6"/>
  <c r="G3570" i="6"/>
  <c r="P3570" i="6"/>
  <c r="E3571" i="6"/>
  <c r="F3571" i="6"/>
  <c r="G3571" i="6"/>
  <c r="P3571" i="6"/>
  <c r="E3572" i="6"/>
  <c r="F3572" i="6"/>
  <c r="G3572" i="6"/>
  <c r="P3572" i="6"/>
  <c r="E3573" i="6"/>
  <c r="F3573" i="6"/>
  <c r="G3573" i="6"/>
  <c r="P3573" i="6"/>
  <c r="E3574" i="6"/>
  <c r="F3574" i="6"/>
  <c r="G3574" i="6"/>
  <c r="P3574" i="6"/>
  <c r="E3575" i="6"/>
  <c r="F3575" i="6"/>
  <c r="G3575" i="6"/>
  <c r="P3575" i="6"/>
  <c r="E3576" i="6"/>
  <c r="F3576" i="6"/>
  <c r="G3576" i="6"/>
  <c r="P3576" i="6"/>
  <c r="E3577" i="6"/>
  <c r="F3577" i="6"/>
  <c r="G3577" i="6"/>
  <c r="P3577" i="6"/>
  <c r="E3578" i="6"/>
  <c r="F3578" i="6"/>
  <c r="G3578" i="6"/>
  <c r="P3578" i="6"/>
  <c r="E3579" i="6"/>
  <c r="F3579" i="6"/>
  <c r="G3579" i="6"/>
  <c r="P3579" i="6"/>
  <c r="E3580" i="6"/>
  <c r="F3580" i="6"/>
  <c r="G3580" i="6"/>
  <c r="P3580" i="6"/>
  <c r="E3581" i="6"/>
  <c r="F3581" i="6"/>
  <c r="G3581" i="6"/>
  <c r="P3581" i="6"/>
  <c r="E3582" i="6"/>
  <c r="F3582" i="6"/>
  <c r="G3582" i="6"/>
  <c r="P3582" i="6"/>
  <c r="E3583" i="6"/>
  <c r="F3583" i="6"/>
  <c r="G3583" i="6"/>
  <c r="P3583" i="6"/>
  <c r="E3584" i="6"/>
  <c r="F3584" i="6"/>
  <c r="G3584" i="6"/>
  <c r="P3584" i="6"/>
  <c r="E3585" i="6"/>
  <c r="F3585" i="6"/>
  <c r="G3585" i="6"/>
  <c r="P3585" i="6"/>
  <c r="E3586" i="6"/>
  <c r="F3586" i="6"/>
  <c r="G3586" i="6"/>
  <c r="P3586" i="6"/>
  <c r="E3587" i="6"/>
  <c r="F3587" i="6"/>
  <c r="G3587" i="6"/>
  <c r="P3587" i="6"/>
  <c r="E3588" i="6"/>
  <c r="F3588" i="6"/>
  <c r="G3588" i="6"/>
  <c r="P3588" i="6"/>
  <c r="E3589" i="6"/>
  <c r="F3589" i="6"/>
  <c r="G3589" i="6"/>
  <c r="P3589" i="6"/>
  <c r="E3590" i="6"/>
  <c r="F3590" i="6"/>
  <c r="G3590" i="6"/>
  <c r="P3590" i="6"/>
  <c r="E3591" i="6"/>
  <c r="F3591" i="6"/>
  <c r="G3591" i="6"/>
  <c r="P3591" i="6"/>
  <c r="E3592" i="6"/>
  <c r="F3592" i="6"/>
  <c r="G3592" i="6"/>
  <c r="P3592" i="6"/>
  <c r="E3593" i="6"/>
  <c r="F3593" i="6"/>
  <c r="G3593" i="6"/>
  <c r="P3593" i="6"/>
  <c r="E3594" i="6"/>
  <c r="F3594" i="6"/>
  <c r="G3594" i="6"/>
  <c r="P3594" i="6"/>
  <c r="E3595" i="6"/>
  <c r="F3595" i="6"/>
  <c r="G3595" i="6"/>
  <c r="P3595" i="6"/>
  <c r="E3596" i="6"/>
  <c r="F3596" i="6"/>
  <c r="G3596" i="6"/>
  <c r="P3596" i="6"/>
  <c r="E3597" i="6"/>
  <c r="F3597" i="6"/>
  <c r="G3597" i="6"/>
  <c r="P3597" i="6"/>
  <c r="E3598" i="6"/>
  <c r="F3598" i="6"/>
  <c r="G3598" i="6"/>
  <c r="P3598" i="6"/>
  <c r="E3599" i="6"/>
  <c r="F3599" i="6"/>
  <c r="G3599" i="6"/>
  <c r="P3599" i="6"/>
  <c r="E3600" i="6"/>
  <c r="F3600" i="6"/>
  <c r="G3600" i="6"/>
  <c r="P3600" i="6"/>
  <c r="E3601" i="6"/>
  <c r="F3601" i="6"/>
  <c r="G3601" i="6"/>
  <c r="P3601" i="6"/>
  <c r="E3602" i="6"/>
  <c r="F3602" i="6"/>
  <c r="G3602" i="6"/>
  <c r="P3602" i="6"/>
  <c r="E3603" i="6"/>
  <c r="F3603" i="6"/>
  <c r="G3603" i="6"/>
  <c r="P3603" i="6"/>
  <c r="E3604" i="6"/>
  <c r="F3604" i="6"/>
  <c r="G3604" i="6"/>
  <c r="P3604" i="6"/>
  <c r="E3605" i="6"/>
  <c r="F3605" i="6"/>
  <c r="G3605" i="6"/>
  <c r="P3605" i="6"/>
  <c r="E3606" i="6"/>
  <c r="F3606" i="6"/>
  <c r="G3606" i="6"/>
  <c r="P3606" i="6"/>
  <c r="E3607" i="6"/>
  <c r="F3607" i="6"/>
  <c r="G3607" i="6"/>
  <c r="P3607" i="6"/>
  <c r="E3608" i="6"/>
  <c r="F3608" i="6"/>
  <c r="G3608" i="6"/>
  <c r="P3608" i="6"/>
  <c r="E3609" i="6"/>
  <c r="F3609" i="6"/>
  <c r="G3609" i="6"/>
  <c r="P3609" i="6"/>
  <c r="E3610" i="6"/>
  <c r="F3610" i="6"/>
  <c r="G3610" i="6"/>
  <c r="P3610" i="6"/>
  <c r="E3611" i="6"/>
  <c r="F3611" i="6"/>
  <c r="G3611" i="6"/>
  <c r="P3611" i="6"/>
  <c r="E3612" i="6"/>
  <c r="F3612" i="6"/>
  <c r="G3612" i="6"/>
  <c r="P3612" i="6"/>
  <c r="E3613" i="6"/>
  <c r="F3613" i="6"/>
  <c r="G3613" i="6"/>
  <c r="P3613" i="6"/>
  <c r="E3614" i="6"/>
  <c r="F3614" i="6"/>
  <c r="G3614" i="6"/>
  <c r="P3614" i="6"/>
  <c r="E3615" i="6"/>
  <c r="F3615" i="6"/>
  <c r="G3615" i="6"/>
  <c r="P3615" i="6"/>
  <c r="E3616" i="6"/>
  <c r="F3616" i="6"/>
  <c r="G3616" i="6"/>
  <c r="P3616" i="6"/>
  <c r="E3617" i="6"/>
  <c r="F3617" i="6"/>
  <c r="G3617" i="6"/>
  <c r="P3617" i="6"/>
  <c r="E3618" i="6"/>
  <c r="F3618" i="6"/>
  <c r="G3618" i="6"/>
  <c r="P3618" i="6"/>
  <c r="E3619" i="6"/>
  <c r="F3619" i="6"/>
  <c r="G3619" i="6"/>
  <c r="P3619" i="6"/>
  <c r="E3620" i="6"/>
  <c r="F3620" i="6"/>
  <c r="G3620" i="6"/>
  <c r="P3620" i="6"/>
  <c r="E3621" i="6"/>
  <c r="F3621" i="6"/>
  <c r="G3621" i="6"/>
  <c r="P3621" i="6"/>
  <c r="E3622" i="6"/>
  <c r="F3622" i="6"/>
  <c r="G3622" i="6"/>
  <c r="P3622" i="6"/>
  <c r="E3623" i="6"/>
  <c r="F3623" i="6"/>
  <c r="G3623" i="6"/>
  <c r="P3623" i="6"/>
  <c r="E3624" i="6"/>
  <c r="F3624" i="6"/>
  <c r="G3624" i="6"/>
  <c r="P3624" i="6"/>
  <c r="E3625" i="6"/>
  <c r="F3625" i="6"/>
  <c r="G3625" i="6"/>
  <c r="P3625" i="6"/>
  <c r="E3626" i="6"/>
  <c r="F3626" i="6"/>
  <c r="G3626" i="6"/>
  <c r="P3626" i="6"/>
  <c r="E3627" i="6"/>
  <c r="F3627" i="6"/>
  <c r="G3627" i="6"/>
  <c r="P3627" i="6"/>
  <c r="E3628" i="6"/>
  <c r="F3628" i="6"/>
  <c r="G3628" i="6"/>
  <c r="P3628" i="6"/>
  <c r="E3629" i="6"/>
  <c r="F3629" i="6"/>
  <c r="G3629" i="6"/>
  <c r="P3629" i="6"/>
  <c r="E3630" i="6"/>
  <c r="F3630" i="6"/>
  <c r="G3630" i="6"/>
  <c r="P3630" i="6"/>
  <c r="E3631" i="6"/>
  <c r="F3631" i="6"/>
  <c r="G3631" i="6"/>
  <c r="P3631" i="6"/>
  <c r="E3632" i="6"/>
  <c r="F3632" i="6"/>
  <c r="G3632" i="6"/>
  <c r="P3632" i="6"/>
  <c r="E3633" i="6"/>
  <c r="F3633" i="6"/>
  <c r="G3633" i="6"/>
  <c r="P3633" i="6"/>
  <c r="E3634" i="6"/>
  <c r="F3634" i="6"/>
  <c r="G3634" i="6"/>
  <c r="P3634" i="6"/>
  <c r="E3635" i="6"/>
  <c r="F3635" i="6"/>
  <c r="G3635" i="6"/>
  <c r="P3635" i="6"/>
  <c r="E3636" i="6"/>
  <c r="F3636" i="6"/>
  <c r="G3636" i="6"/>
  <c r="P3636" i="6"/>
  <c r="E3637" i="6"/>
  <c r="F3637" i="6"/>
  <c r="G3637" i="6"/>
  <c r="P3637" i="6"/>
  <c r="E3638" i="6"/>
  <c r="F3638" i="6"/>
  <c r="G3638" i="6"/>
  <c r="P3638" i="6"/>
  <c r="E3639" i="6"/>
  <c r="F3639" i="6"/>
  <c r="G3639" i="6"/>
  <c r="P3639" i="6"/>
  <c r="E3640" i="6"/>
  <c r="F3640" i="6"/>
  <c r="G3640" i="6"/>
  <c r="P3640" i="6"/>
  <c r="E3641" i="6"/>
  <c r="F3641" i="6"/>
  <c r="G3641" i="6"/>
  <c r="P3641" i="6"/>
  <c r="E3642" i="6"/>
  <c r="F3642" i="6"/>
  <c r="G3642" i="6"/>
  <c r="P3642" i="6"/>
  <c r="E3643" i="6"/>
  <c r="F3643" i="6"/>
  <c r="G3643" i="6"/>
  <c r="P3643" i="6"/>
  <c r="E3644" i="6"/>
  <c r="F3644" i="6"/>
  <c r="G3644" i="6"/>
  <c r="P3644" i="6"/>
  <c r="E3645" i="6"/>
  <c r="F3645" i="6"/>
  <c r="G3645" i="6"/>
  <c r="P3645" i="6"/>
  <c r="E3646" i="6"/>
  <c r="F3646" i="6"/>
  <c r="G3646" i="6"/>
  <c r="P3646" i="6"/>
  <c r="E3647" i="6"/>
  <c r="F3647" i="6"/>
  <c r="G3647" i="6"/>
  <c r="P3647" i="6"/>
  <c r="E3648" i="6"/>
  <c r="F3648" i="6"/>
  <c r="G3648" i="6"/>
  <c r="P3648" i="6"/>
  <c r="E3649" i="6"/>
  <c r="F3649" i="6"/>
  <c r="G3649" i="6"/>
  <c r="P3649" i="6"/>
  <c r="E3650" i="6"/>
  <c r="F3650" i="6"/>
  <c r="G3650" i="6"/>
  <c r="P3650" i="6"/>
  <c r="E3651" i="6"/>
  <c r="F3651" i="6"/>
  <c r="G3651" i="6"/>
  <c r="P3651" i="6"/>
  <c r="E3652" i="6"/>
  <c r="F3652" i="6"/>
  <c r="G3652" i="6"/>
  <c r="P3652" i="6"/>
  <c r="E3653" i="6"/>
  <c r="F3653" i="6"/>
  <c r="G3653" i="6"/>
  <c r="P3653" i="6"/>
  <c r="E3654" i="6"/>
  <c r="F3654" i="6"/>
  <c r="G3654" i="6"/>
  <c r="P3654" i="6"/>
  <c r="E3655" i="6"/>
  <c r="F3655" i="6"/>
  <c r="G3655" i="6"/>
  <c r="P3655" i="6"/>
  <c r="E3656" i="6"/>
  <c r="F3656" i="6"/>
  <c r="G3656" i="6"/>
  <c r="P3656" i="6"/>
  <c r="E3657" i="6"/>
  <c r="F3657" i="6"/>
  <c r="G3657" i="6"/>
  <c r="P3657" i="6"/>
  <c r="E3658" i="6"/>
  <c r="F3658" i="6"/>
  <c r="G3658" i="6"/>
  <c r="P3658" i="6"/>
  <c r="E3659" i="6"/>
  <c r="F3659" i="6"/>
  <c r="G3659" i="6"/>
  <c r="P3659" i="6"/>
  <c r="E3660" i="6"/>
  <c r="F3660" i="6"/>
  <c r="G3660" i="6"/>
  <c r="P3660" i="6"/>
  <c r="E3661" i="6"/>
  <c r="F3661" i="6"/>
  <c r="G3661" i="6"/>
  <c r="P3661" i="6"/>
  <c r="E3662" i="6"/>
  <c r="F3662" i="6"/>
  <c r="G3662" i="6"/>
  <c r="P3662" i="6"/>
  <c r="E3663" i="6"/>
  <c r="F3663" i="6"/>
  <c r="G3663" i="6"/>
  <c r="P3663" i="6"/>
  <c r="E3664" i="6"/>
  <c r="F3664" i="6"/>
  <c r="G3664" i="6"/>
  <c r="P3664" i="6"/>
  <c r="E3665" i="6"/>
  <c r="F3665" i="6"/>
  <c r="G3665" i="6"/>
  <c r="P3665" i="6"/>
  <c r="E3666" i="6"/>
  <c r="F3666" i="6"/>
  <c r="G3666" i="6"/>
  <c r="P3666" i="6"/>
  <c r="E3667" i="6"/>
  <c r="F3667" i="6"/>
  <c r="G3667" i="6"/>
  <c r="P3667" i="6"/>
  <c r="E3668" i="6"/>
  <c r="F3668" i="6"/>
  <c r="G3668" i="6"/>
  <c r="P3668" i="6"/>
  <c r="E3669" i="6"/>
  <c r="F3669" i="6"/>
  <c r="G3669" i="6"/>
  <c r="P3669" i="6"/>
  <c r="E3670" i="6"/>
  <c r="F3670" i="6"/>
  <c r="G3670" i="6"/>
  <c r="P3670" i="6"/>
  <c r="E3671" i="6"/>
  <c r="F3671" i="6"/>
  <c r="G3671" i="6"/>
  <c r="P3671" i="6"/>
  <c r="E3672" i="6"/>
  <c r="F3672" i="6"/>
  <c r="G3672" i="6"/>
  <c r="P3672" i="6"/>
  <c r="E3673" i="6"/>
  <c r="F3673" i="6"/>
  <c r="G3673" i="6"/>
  <c r="P3673" i="6"/>
  <c r="E3674" i="6"/>
  <c r="F3674" i="6"/>
  <c r="G3674" i="6"/>
  <c r="P3674" i="6"/>
  <c r="E3675" i="6"/>
  <c r="F3675" i="6"/>
  <c r="G3675" i="6"/>
  <c r="P3675" i="6"/>
  <c r="E3676" i="6"/>
  <c r="F3676" i="6"/>
  <c r="G3676" i="6"/>
  <c r="P3676" i="6"/>
  <c r="E3677" i="6"/>
  <c r="F3677" i="6"/>
  <c r="G3677" i="6"/>
  <c r="P3677" i="6"/>
  <c r="E3678" i="6"/>
  <c r="F3678" i="6"/>
  <c r="G3678" i="6"/>
  <c r="P3678" i="6"/>
  <c r="E3679" i="6"/>
  <c r="F3679" i="6"/>
  <c r="G3679" i="6"/>
  <c r="P3679" i="6"/>
  <c r="E3680" i="6"/>
  <c r="F3680" i="6"/>
  <c r="G3680" i="6"/>
  <c r="P3680" i="6"/>
  <c r="E3681" i="6"/>
  <c r="F3681" i="6"/>
  <c r="G3681" i="6"/>
  <c r="P3681" i="6"/>
  <c r="E3682" i="6"/>
  <c r="F3682" i="6"/>
  <c r="G3682" i="6"/>
  <c r="P3682" i="6"/>
  <c r="E3683" i="6"/>
  <c r="F3683" i="6"/>
  <c r="G3683" i="6"/>
  <c r="P3683" i="6"/>
  <c r="E3684" i="6"/>
  <c r="F3684" i="6"/>
  <c r="G3684" i="6"/>
  <c r="P3684" i="6"/>
  <c r="E3685" i="6"/>
  <c r="F3685" i="6"/>
  <c r="G3685" i="6"/>
  <c r="P3685" i="6"/>
  <c r="E3686" i="6"/>
  <c r="F3686" i="6"/>
  <c r="G3686" i="6"/>
  <c r="P3686" i="6"/>
  <c r="E3687" i="6"/>
  <c r="F3687" i="6"/>
  <c r="G3687" i="6"/>
  <c r="P3687" i="6"/>
  <c r="E3688" i="6"/>
  <c r="F3688" i="6"/>
  <c r="G3688" i="6"/>
  <c r="P3688" i="6"/>
  <c r="E3689" i="6"/>
  <c r="F3689" i="6"/>
  <c r="G3689" i="6"/>
  <c r="P3689" i="6"/>
  <c r="E3690" i="6"/>
  <c r="F3690" i="6"/>
  <c r="G3690" i="6"/>
  <c r="P3690" i="6"/>
  <c r="E3691" i="6"/>
  <c r="F3691" i="6"/>
  <c r="G3691" i="6"/>
  <c r="P3691" i="6"/>
  <c r="E3692" i="6"/>
  <c r="F3692" i="6"/>
  <c r="G3692" i="6"/>
  <c r="P3692" i="6"/>
  <c r="E3693" i="6"/>
  <c r="F3693" i="6"/>
  <c r="G3693" i="6"/>
  <c r="P3693" i="6"/>
  <c r="E3694" i="6"/>
  <c r="F3694" i="6"/>
  <c r="G3694" i="6"/>
  <c r="P3694" i="6"/>
  <c r="E3695" i="6"/>
  <c r="F3695" i="6"/>
  <c r="G3695" i="6"/>
  <c r="P3695" i="6"/>
  <c r="E3696" i="6"/>
  <c r="F3696" i="6"/>
  <c r="G3696" i="6"/>
  <c r="P3696" i="6"/>
  <c r="E3697" i="6"/>
  <c r="F3697" i="6"/>
  <c r="G3697" i="6"/>
  <c r="P3697" i="6"/>
  <c r="E3698" i="6"/>
  <c r="F3698" i="6"/>
  <c r="G3698" i="6"/>
  <c r="P3698" i="6"/>
  <c r="E3699" i="6"/>
  <c r="F3699" i="6"/>
  <c r="G3699" i="6"/>
  <c r="P3699" i="6"/>
  <c r="E3700" i="6"/>
  <c r="F3700" i="6"/>
  <c r="G3700" i="6"/>
  <c r="P3700" i="6"/>
  <c r="E3701" i="6"/>
  <c r="F3701" i="6"/>
  <c r="G3701" i="6"/>
  <c r="P3701" i="6"/>
  <c r="E3702" i="6"/>
  <c r="F3702" i="6"/>
  <c r="G3702" i="6"/>
  <c r="P3702" i="6"/>
  <c r="E3703" i="6"/>
  <c r="F3703" i="6"/>
  <c r="G3703" i="6"/>
  <c r="P3703" i="6"/>
  <c r="E3704" i="6"/>
  <c r="F3704" i="6"/>
  <c r="G3704" i="6"/>
  <c r="P3704" i="6"/>
  <c r="E3705" i="6"/>
  <c r="F3705" i="6"/>
  <c r="G3705" i="6"/>
  <c r="P3705" i="6"/>
  <c r="E3706" i="6"/>
  <c r="F3706" i="6"/>
  <c r="G3706" i="6"/>
  <c r="P3706" i="6"/>
  <c r="E3707" i="6"/>
  <c r="F3707" i="6"/>
  <c r="G3707" i="6"/>
  <c r="P3707" i="6"/>
  <c r="E3708" i="6"/>
  <c r="F3708" i="6"/>
  <c r="G3708" i="6"/>
  <c r="P3708" i="6"/>
  <c r="E3709" i="6"/>
  <c r="F3709" i="6"/>
  <c r="G3709" i="6"/>
  <c r="P3709" i="6"/>
  <c r="E3710" i="6"/>
  <c r="F3710" i="6"/>
  <c r="G3710" i="6"/>
  <c r="P3710" i="6"/>
  <c r="E3711" i="6"/>
  <c r="F3711" i="6"/>
  <c r="G3711" i="6"/>
  <c r="P3711" i="6"/>
  <c r="E3712" i="6"/>
  <c r="F3712" i="6"/>
  <c r="G3712" i="6"/>
  <c r="P3712" i="6"/>
  <c r="E3713" i="6"/>
  <c r="F3713" i="6"/>
  <c r="G3713" i="6"/>
  <c r="P3713" i="6"/>
  <c r="E3714" i="6"/>
  <c r="F3714" i="6"/>
  <c r="G3714" i="6"/>
  <c r="P3714" i="6"/>
  <c r="E3715" i="6"/>
  <c r="F3715" i="6"/>
  <c r="G3715" i="6"/>
  <c r="P3715" i="6"/>
  <c r="E3716" i="6"/>
  <c r="F3716" i="6"/>
  <c r="G3716" i="6"/>
  <c r="P3716" i="6"/>
  <c r="E3717" i="6"/>
  <c r="F3717" i="6"/>
  <c r="G3717" i="6"/>
  <c r="P3717" i="6"/>
  <c r="E3718" i="6"/>
  <c r="F3718" i="6"/>
  <c r="G3718" i="6"/>
  <c r="P3718" i="6"/>
  <c r="E3719" i="6"/>
  <c r="F3719" i="6"/>
  <c r="G3719" i="6"/>
  <c r="P3719" i="6"/>
  <c r="E3720" i="6"/>
  <c r="F3720" i="6"/>
  <c r="G3720" i="6"/>
  <c r="P3720" i="6"/>
  <c r="E3721" i="6"/>
  <c r="F3721" i="6"/>
  <c r="G3721" i="6"/>
  <c r="P3721" i="6"/>
  <c r="E3722" i="6"/>
  <c r="F3722" i="6"/>
  <c r="G3722" i="6"/>
  <c r="P3722" i="6"/>
  <c r="E3723" i="6"/>
  <c r="F3723" i="6"/>
  <c r="G3723" i="6"/>
  <c r="P3723" i="6"/>
  <c r="E3724" i="6"/>
  <c r="F3724" i="6"/>
  <c r="G3724" i="6"/>
  <c r="P3724" i="6"/>
  <c r="E3725" i="6"/>
  <c r="F3725" i="6"/>
  <c r="G3725" i="6"/>
  <c r="P3725" i="6"/>
  <c r="E3726" i="6"/>
  <c r="F3726" i="6"/>
  <c r="G3726" i="6"/>
  <c r="P3726" i="6"/>
  <c r="E3727" i="6"/>
  <c r="F3727" i="6"/>
  <c r="G3727" i="6"/>
  <c r="P3727" i="6"/>
  <c r="E3728" i="6"/>
  <c r="F3728" i="6"/>
  <c r="G3728" i="6"/>
  <c r="P3728" i="6"/>
  <c r="E3729" i="6"/>
  <c r="F3729" i="6"/>
  <c r="G3729" i="6"/>
  <c r="P3729" i="6"/>
  <c r="E3730" i="6"/>
  <c r="F3730" i="6"/>
  <c r="G3730" i="6"/>
  <c r="P3730" i="6"/>
  <c r="E3731" i="6"/>
  <c r="F3731" i="6"/>
  <c r="G3731" i="6"/>
  <c r="P3731" i="6"/>
  <c r="E3732" i="6"/>
  <c r="F3732" i="6"/>
  <c r="G3732" i="6"/>
  <c r="P3732" i="6"/>
  <c r="E3733" i="6"/>
  <c r="F3733" i="6"/>
  <c r="G3733" i="6"/>
  <c r="P3733" i="6"/>
  <c r="E3734" i="6"/>
  <c r="F3734" i="6"/>
  <c r="G3734" i="6"/>
  <c r="P3734" i="6"/>
  <c r="E3735" i="6"/>
  <c r="F3735" i="6"/>
  <c r="G3735" i="6"/>
  <c r="P3735" i="6"/>
  <c r="E3736" i="6"/>
  <c r="F3736" i="6"/>
  <c r="G3736" i="6"/>
  <c r="P3736" i="6"/>
  <c r="E3737" i="6"/>
  <c r="F3737" i="6"/>
  <c r="G3737" i="6"/>
  <c r="P3737" i="6"/>
  <c r="E3738" i="6"/>
  <c r="F3738" i="6"/>
  <c r="G3738" i="6"/>
  <c r="P3738" i="6"/>
  <c r="E3739" i="6"/>
  <c r="F3739" i="6"/>
  <c r="G3739" i="6"/>
  <c r="P3739" i="6"/>
  <c r="E3740" i="6"/>
  <c r="F3740" i="6"/>
  <c r="G3740" i="6"/>
  <c r="P3740" i="6"/>
  <c r="E3741" i="6"/>
  <c r="F3741" i="6"/>
  <c r="G3741" i="6"/>
  <c r="P3741" i="6"/>
  <c r="E3742" i="6"/>
  <c r="F3742" i="6"/>
  <c r="G3742" i="6"/>
  <c r="P3742" i="6"/>
  <c r="E3743" i="6"/>
  <c r="F3743" i="6"/>
  <c r="G3743" i="6"/>
  <c r="P3743" i="6"/>
  <c r="E3744" i="6"/>
  <c r="F3744" i="6"/>
  <c r="G3744" i="6"/>
  <c r="P3744" i="6"/>
  <c r="E3745" i="6"/>
  <c r="F3745" i="6"/>
  <c r="G3745" i="6"/>
  <c r="P3745" i="6"/>
  <c r="E3746" i="6"/>
  <c r="F3746" i="6"/>
  <c r="G3746" i="6"/>
  <c r="P3746" i="6"/>
  <c r="E3747" i="6"/>
  <c r="F3747" i="6"/>
  <c r="G3747" i="6"/>
  <c r="P3747" i="6"/>
  <c r="E3748" i="6"/>
  <c r="F3748" i="6"/>
  <c r="G3748" i="6"/>
  <c r="P3748" i="6"/>
  <c r="E3749" i="6"/>
  <c r="F3749" i="6"/>
  <c r="G3749" i="6"/>
  <c r="P3749" i="6"/>
  <c r="E3750" i="6"/>
  <c r="F3750" i="6"/>
  <c r="G3750" i="6"/>
  <c r="P3750" i="6"/>
  <c r="E3751" i="6"/>
  <c r="F3751" i="6"/>
  <c r="G3751" i="6"/>
  <c r="P3751" i="6"/>
  <c r="E3752" i="6"/>
  <c r="F3752" i="6"/>
  <c r="G3752" i="6"/>
  <c r="P3752" i="6"/>
  <c r="E3753" i="6"/>
  <c r="F3753" i="6"/>
  <c r="G3753" i="6"/>
  <c r="P3753" i="6"/>
  <c r="E3754" i="6"/>
  <c r="F3754" i="6"/>
  <c r="G3754" i="6"/>
  <c r="P3754" i="6"/>
  <c r="E3755" i="6"/>
  <c r="F3755" i="6"/>
  <c r="G3755" i="6"/>
  <c r="P3755" i="6"/>
  <c r="E3756" i="6"/>
  <c r="F3756" i="6"/>
  <c r="G3756" i="6"/>
  <c r="P3756" i="6"/>
  <c r="E3757" i="6"/>
  <c r="F3757" i="6"/>
  <c r="G3757" i="6"/>
  <c r="P3757" i="6"/>
  <c r="E3758" i="6"/>
  <c r="F3758" i="6"/>
  <c r="G3758" i="6"/>
  <c r="P3758" i="6"/>
  <c r="E3759" i="6"/>
  <c r="F3759" i="6"/>
  <c r="G3759" i="6"/>
  <c r="P3759" i="6"/>
  <c r="E3760" i="6"/>
  <c r="F3760" i="6"/>
  <c r="G3760" i="6"/>
  <c r="P3760" i="6"/>
  <c r="E3761" i="6"/>
  <c r="F3761" i="6"/>
  <c r="G3761" i="6"/>
  <c r="P3761" i="6"/>
  <c r="E3762" i="6"/>
  <c r="F3762" i="6"/>
  <c r="G3762" i="6"/>
  <c r="P3762" i="6"/>
  <c r="E3763" i="6"/>
  <c r="F3763" i="6"/>
  <c r="G3763" i="6"/>
  <c r="P3763" i="6"/>
  <c r="E3764" i="6"/>
  <c r="F3764" i="6"/>
  <c r="G3764" i="6"/>
  <c r="P3764" i="6"/>
  <c r="E3765" i="6"/>
  <c r="F3765" i="6"/>
  <c r="G3765" i="6"/>
  <c r="P3765" i="6"/>
  <c r="E3766" i="6"/>
  <c r="F3766" i="6"/>
  <c r="G3766" i="6"/>
  <c r="P3766" i="6"/>
  <c r="E3767" i="6"/>
  <c r="F3767" i="6"/>
  <c r="G3767" i="6"/>
  <c r="P3767" i="6"/>
  <c r="E3768" i="6"/>
  <c r="F3768" i="6"/>
  <c r="G3768" i="6"/>
  <c r="P3768" i="6"/>
  <c r="E3769" i="6"/>
  <c r="F3769" i="6"/>
  <c r="G3769" i="6"/>
  <c r="P3769" i="6"/>
  <c r="E3770" i="6"/>
  <c r="F3770" i="6"/>
  <c r="G3770" i="6"/>
  <c r="P3770" i="6"/>
  <c r="E3771" i="6"/>
  <c r="F3771" i="6"/>
  <c r="G3771" i="6"/>
  <c r="P3771" i="6"/>
  <c r="E3772" i="6"/>
  <c r="F3772" i="6"/>
  <c r="G3772" i="6"/>
  <c r="P3772" i="6"/>
  <c r="E3773" i="6"/>
  <c r="F3773" i="6"/>
  <c r="G3773" i="6"/>
  <c r="P3773" i="6"/>
  <c r="E3774" i="6"/>
  <c r="F3774" i="6"/>
  <c r="G3774" i="6"/>
  <c r="P3774" i="6"/>
  <c r="E3775" i="6"/>
  <c r="F3775" i="6"/>
  <c r="G3775" i="6"/>
  <c r="P3775" i="6"/>
  <c r="E3776" i="6"/>
  <c r="F3776" i="6"/>
  <c r="G3776" i="6"/>
  <c r="P3776" i="6"/>
  <c r="E3777" i="6"/>
  <c r="F3777" i="6"/>
  <c r="G3777" i="6"/>
  <c r="P3777" i="6"/>
  <c r="E3778" i="6"/>
  <c r="F3778" i="6"/>
  <c r="G3778" i="6"/>
  <c r="P3778" i="6"/>
  <c r="E3779" i="6"/>
  <c r="F3779" i="6"/>
  <c r="G3779" i="6"/>
  <c r="P3779" i="6"/>
  <c r="E3780" i="6"/>
  <c r="F3780" i="6"/>
  <c r="G3780" i="6"/>
  <c r="P3780" i="6"/>
  <c r="E3781" i="6"/>
  <c r="F3781" i="6"/>
  <c r="G3781" i="6"/>
  <c r="P3781" i="6"/>
  <c r="E3782" i="6"/>
  <c r="F3782" i="6"/>
  <c r="G3782" i="6"/>
  <c r="P3782" i="6"/>
  <c r="E3783" i="6"/>
  <c r="F3783" i="6"/>
  <c r="G3783" i="6"/>
  <c r="P3783" i="6"/>
  <c r="E3784" i="6"/>
  <c r="F3784" i="6"/>
  <c r="G3784" i="6"/>
  <c r="P3784" i="6"/>
  <c r="E3785" i="6"/>
  <c r="F3785" i="6"/>
  <c r="G3785" i="6"/>
  <c r="P3785" i="6"/>
  <c r="E3786" i="6"/>
  <c r="F3786" i="6"/>
  <c r="G3786" i="6"/>
  <c r="P3786" i="6"/>
  <c r="E3787" i="6"/>
  <c r="F3787" i="6"/>
  <c r="G3787" i="6"/>
  <c r="P3787" i="6"/>
  <c r="E3788" i="6"/>
  <c r="F3788" i="6"/>
  <c r="G3788" i="6"/>
  <c r="P3788" i="6"/>
  <c r="E3789" i="6"/>
  <c r="F3789" i="6"/>
  <c r="G3789" i="6"/>
  <c r="P3789" i="6"/>
  <c r="E3790" i="6"/>
  <c r="F3790" i="6"/>
  <c r="G3790" i="6"/>
  <c r="P3790" i="6"/>
  <c r="E3791" i="6"/>
  <c r="F3791" i="6"/>
  <c r="G3791" i="6"/>
  <c r="P3791" i="6"/>
  <c r="E3792" i="6"/>
  <c r="F3792" i="6"/>
  <c r="G3792" i="6"/>
  <c r="P3792" i="6"/>
  <c r="E3793" i="6"/>
  <c r="F3793" i="6"/>
  <c r="G3793" i="6"/>
  <c r="P3793" i="6"/>
  <c r="E3794" i="6"/>
  <c r="F3794" i="6"/>
  <c r="G3794" i="6"/>
  <c r="P3794" i="6"/>
  <c r="E3795" i="6"/>
  <c r="F3795" i="6"/>
  <c r="G3795" i="6"/>
  <c r="P3795" i="6"/>
  <c r="E3796" i="6"/>
  <c r="F3796" i="6"/>
  <c r="G3796" i="6"/>
  <c r="P3796" i="6"/>
  <c r="E3797" i="6"/>
  <c r="F3797" i="6"/>
  <c r="G3797" i="6"/>
  <c r="P3797" i="6"/>
  <c r="E3798" i="6"/>
  <c r="F3798" i="6"/>
  <c r="G3798" i="6"/>
  <c r="P3798" i="6"/>
  <c r="E3799" i="6"/>
  <c r="F3799" i="6"/>
  <c r="G3799" i="6"/>
  <c r="P3799" i="6"/>
  <c r="E3800" i="6"/>
  <c r="F3800" i="6"/>
  <c r="G3800" i="6"/>
  <c r="P3800" i="6"/>
  <c r="E3801" i="6"/>
  <c r="F3801" i="6"/>
  <c r="G3801" i="6"/>
  <c r="P3801" i="6"/>
  <c r="E3802" i="6"/>
  <c r="F3802" i="6"/>
  <c r="G3802" i="6"/>
  <c r="P3802" i="6"/>
  <c r="E3803" i="6"/>
  <c r="F3803" i="6"/>
  <c r="G3803" i="6"/>
  <c r="P3803" i="6"/>
  <c r="E3804" i="6"/>
  <c r="F3804" i="6"/>
  <c r="G3804" i="6"/>
  <c r="P3804" i="6"/>
  <c r="E3805" i="6"/>
  <c r="F3805" i="6"/>
  <c r="G3805" i="6"/>
  <c r="P3805" i="6"/>
  <c r="E3806" i="6"/>
  <c r="F3806" i="6"/>
  <c r="G3806" i="6"/>
  <c r="P3806" i="6"/>
  <c r="E3807" i="6"/>
  <c r="F3807" i="6"/>
  <c r="G3807" i="6"/>
  <c r="P3807" i="6"/>
  <c r="E3808" i="6"/>
  <c r="F3808" i="6"/>
  <c r="G3808" i="6"/>
  <c r="P3808" i="6"/>
  <c r="E3809" i="6"/>
  <c r="F3809" i="6"/>
  <c r="G3809" i="6"/>
  <c r="P3809" i="6"/>
  <c r="E3810" i="6"/>
  <c r="F3810" i="6"/>
  <c r="G3810" i="6"/>
  <c r="P3810" i="6"/>
  <c r="E3811" i="6"/>
  <c r="F3811" i="6"/>
  <c r="G3811" i="6"/>
  <c r="P3811" i="6"/>
  <c r="E6191" i="6"/>
  <c r="F6191" i="6"/>
  <c r="G6191" i="6"/>
  <c r="P6191" i="6"/>
  <c r="E1917" i="6"/>
  <c r="F1917" i="6"/>
  <c r="G1917" i="6"/>
  <c r="P1917" i="6"/>
  <c r="E1918" i="6"/>
  <c r="F1918" i="6"/>
  <c r="G1918" i="6"/>
  <c r="P1918" i="6"/>
  <c r="E2018" i="6"/>
  <c r="F2018" i="6"/>
  <c r="G2018" i="6"/>
  <c r="P2018" i="6"/>
  <c r="E2019" i="6"/>
  <c r="F2019" i="6"/>
  <c r="G2019" i="6"/>
  <c r="P2019" i="6"/>
  <c r="E2029" i="6"/>
  <c r="F2029" i="6"/>
  <c r="G2029" i="6"/>
  <c r="P2029" i="6"/>
  <c r="E3816" i="6"/>
  <c r="F3816" i="6"/>
  <c r="G3816" i="6"/>
  <c r="P3816" i="6"/>
  <c r="E3817" i="6"/>
  <c r="F3817" i="6"/>
  <c r="G3817" i="6"/>
  <c r="P3817" i="6"/>
  <c r="E4484" i="6"/>
  <c r="F4484" i="6"/>
  <c r="G4484" i="6"/>
  <c r="P4484" i="6"/>
  <c r="E4492" i="6"/>
  <c r="F4492" i="6"/>
  <c r="G4492" i="6"/>
  <c r="P4492" i="6"/>
  <c r="E5321" i="6"/>
  <c r="F5321" i="6"/>
  <c r="G5321" i="6"/>
  <c r="P5321" i="6"/>
  <c r="E3823" i="6"/>
  <c r="F3823" i="6"/>
  <c r="G3823" i="6"/>
  <c r="P3823" i="6"/>
  <c r="E3824" i="6"/>
  <c r="F3824" i="6"/>
  <c r="G3824" i="6"/>
  <c r="P3824" i="6"/>
  <c r="E3825" i="6"/>
  <c r="F3825" i="6"/>
  <c r="G3825" i="6"/>
  <c r="P3825" i="6"/>
  <c r="E3826" i="6"/>
  <c r="F3826" i="6"/>
  <c r="G3826" i="6"/>
  <c r="P3826" i="6"/>
  <c r="E3827" i="6"/>
  <c r="F3827" i="6"/>
  <c r="G3827" i="6"/>
  <c r="P3827" i="6"/>
  <c r="E3828" i="6"/>
  <c r="F3828" i="6"/>
  <c r="G3828" i="6"/>
  <c r="P3828" i="6"/>
  <c r="E3829" i="6"/>
  <c r="F3829" i="6"/>
  <c r="G3829" i="6"/>
  <c r="P3829" i="6"/>
  <c r="E3830" i="6"/>
  <c r="F3830" i="6"/>
  <c r="G3830" i="6"/>
  <c r="P3830" i="6"/>
  <c r="E3831" i="6"/>
  <c r="F3831" i="6"/>
  <c r="G3831" i="6"/>
  <c r="P3831" i="6"/>
  <c r="E3832" i="6"/>
  <c r="F3832" i="6"/>
  <c r="G3832" i="6"/>
  <c r="P3832" i="6"/>
  <c r="E3833" i="6"/>
  <c r="F3833" i="6"/>
  <c r="G3833" i="6"/>
  <c r="P3833" i="6"/>
  <c r="E3834" i="6"/>
  <c r="F3834" i="6"/>
  <c r="G3834" i="6"/>
  <c r="P3834" i="6"/>
  <c r="E3835" i="6"/>
  <c r="F3835" i="6"/>
  <c r="G3835" i="6"/>
  <c r="P3835" i="6"/>
  <c r="E3836" i="6"/>
  <c r="F3836" i="6"/>
  <c r="G3836" i="6"/>
  <c r="P3836" i="6"/>
  <c r="E3837" i="6"/>
  <c r="F3837" i="6"/>
  <c r="G3837" i="6"/>
  <c r="P3837" i="6"/>
  <c r="E3838" i="6"/>
  <c r="F3838" i="6"/>
  <c r="G3838" i="6"/>
  <c r="P3838" i="6"/>
  <c r="E3839" i="6"/>
  <c r="F3839" i="6"/>
  <c r="G3839" i="6"/>
  <c r="P3839" i="6"/>
  <c r="E3840" i="6"/>
  <c r="F3840" i="6"/>
  <c r="G3840" i="6"/>
  <c r="P3840" i="6"/>
  <c r="E3841" i="6"/>
  <c r="F3841" i="6"/>
  <c r="G3841" i="6"/>
  <c r="P3841" i="6"/>
  <c r="E3842" i="6"/>
  <c r="F3842" i="6"/>
  <c r="G3842" i="6"/>
  <c r="P3842" i="6"/>
  <c r="E3843" i="6"/>
  <c r="F3843" i="6"/>
  <c r="G3843" i="6"/>
  <c r="P3843" i="6"/>
  <c r="E3844" i="6"/>
  <c r="F3844" i="6"/>
  <c r="G3844" i="6"/>
  <c r="P3844" i="6"/>
  <c r="E3845" i="6"/>
  <c r="F3845" i="6"/>
  <c r="G3845" i="6"/>
  <c r="P3845" i="6"/>
  <c r="E3846" i="6"/>
  <c r="F3846" i="6"/>
  <c r="G3846" i="6"/>
  <c r="P3846" i="6"/>
  <c r="E3847" i="6"/>
  <c r="F3847" i="6"/>
  <c r="G3847" i="6"/>
  <c r="P3847" i="6"/>
  <c r="E3848" i="6"/>
  <c r="F3848" i="6"/>
  <c r="G3848" i="6"/>
  <c r="P3848" i="6"/>
  <c r="E3849" i="6"/>
  <c r="F3849" i="6"/>
  <c r="G3849" i="6"/>
  <c r="P3849" i="6"/>
  <c r="E3850" i="6"/>
  <c r="F3850" i="6"/>
  <c r="G3850" i="6"/>
  <c r="P3850" i="6"/>
  <c r="E3851" i="6"/>
  <c r="F3851" i="6"/>
  <c r="G3851" i="6"/>
  <c r="P3851" i="6"/>
  <c r="E3852" i="6"/>
  <c r="F3852" i="6"/>
  <c r="G3852" i="6"/>
  <c r="P3852" i="6"/>
  <c r="E3853" i="6"/>
  <c r="F3853" i="6"/>
  <c r="G3853" i="6"/>
  <c r="P3853" i="6"/>
  <c r="E3854" i="6"/>
  <c r="F3854" i="6"/>
  <c r="G3854" i="6"/>
  <c r="P3854" i="6"/>
  <c r="E3855" i="6"/>
  <c r="F3855" i="6"/>
  <c r="G3855" i="6"/>
  <c r="P3855" i="6"/>
  <c r="E3856" i="6"/>
  <c r="F3856" i="6"/>
  <c r="G3856" i="6"/>
  <c r="P3856" i="6"/>
  <c r="E3857" i="6"/>
  <c r="F3857" i="6"/>
  <c r="G3857" i="6"/>
  <c r="P3857" i="6"/>
  <c r="E3858" i="6"/>
  <c r="F3858" i="6"/>
  <c r="G3858" i="6"/>
  <c r="P3858" i="6"/>
  <c r="E3859" i="6"/>
  <c r="F3859" i="6"/>
  <c r="G3859" i="6"/>
  <c r="P3859" i="6"/>
  <c r="E3860" i="6"/>
  <c r="F3860" i="6"/>
  <c r="G3860" i="6"/>
  <c r="P3860" i="6"/>
  <c r="E3861" i="6"/>
  <c r="F3861" i="6"/>
  <c r="G3861" i="6"/>
  <c r="P3861" i="6"/>
  <c r="E3862" i="6"/>
  <c r="F3862" i="6"/>
  <c r="G3862" i="6"/>
  <c r="P3862" i="6"/>
  <c r="E3863" i="6"/>
  <c r="F3863" i="6"/>
  <c r="G3863" i="6"/>
  <c r="P3863" i="6"/>
  <c r="E3864" i="6"/>
  <c r="F3864" i="6"/>
  <c r="G3864" i="6"/>
  <c r="P3864" i="6"/>
  <c r="E3865" i="6"/>
  <c r="F3865" i="6"/>
  <c r="G3865" i="6"/>
  <c r="P3865" i="6"/>
  <c r="E3866" i="6"/>
  <c r="F3866" i="6"/>
  <c r="G3866" i="6"/>
  <c r="P3866" i="6"/>
  <c r="E3867" i="6"/>
  <c r="F3867" i="6"/>
  <c r="G3867" i="6"/>
  <c r="P3867" i="6"/>
  <c r="E3868" i="6"/>
  <c r="F3868" i="6"/>
  <c r="G3868" i="6"/>
  <c r="P3868" i="6"/>
  <c r="E3869" i="6"/>
  <c r="F3869" i="6"/>
  <c r="G3869" i="6"/>
  <c r="P3869" i="6"/>
  <c r="E3870" i="6"/>
  <c r="F3870" i="6"/>
  <c r="G3870" i="6"/>
  <c r="P3870" i="6"/>
  <c r="E3871" i="6"/>
  <c r="F3871" i="6"/>
  <c r="G3871" i="6"/>
  <c r="P3871" i="6"/>
  <c r="E3872" i="6"/>
  <c r="F3872" i="6"/>
  <c r="G3872" i="6"/>
  <c r="P3872" i="6"/>
  <c r="E3873" i="6"/>
  <c r="F3873" i="6"/>
  <c r="G3873" i="6"/>
  <c r="P3873" i="6"/>
  <c r="E3874" i="6"/>
  <c r="F3874" i="6"/>
  <c r="G3874" i="6"/>
  <c r="P3874" i="6"/>
  <c r="E3875" i="6"/>
  <c r="F3875" i="6"/>
  <c r="G3875" i="6"/>
  <c r="P3875" i="6"/>
  <c r="E3876" i="6"/>
  <c r="F3876" i="6"/>
  <c r="G3876" i="6"/>
  <c r="P3876" i="6"/>
  <c r="E3877" i="6"/>
  <c r="F3877" i="6"/>
  <c r="G3877" i="6"/>
  <c r="P3877" i="6"/>
  <c r="E3878" i="6"/>
  <c r="F3878" i="6"/>
  <c r="G3878" i="6"/>
  <c r="P3878" i="6"/>
  <c r="E3879" i="6"/>
  <c r="F3879" i="6"/>
  <c r="G3879" i="6"/>
  <c r="P3879" i="6"/>
  <c r="E3880" i="6"/>
  <c r="F3880" i="6"/>
  <c r="G3880" i="6"/>
  <c r="P3880" i="6"/>
  <c r="E3881" i="6"/>
  <c r="F3881" i="6"/>
  <c r="G3881" i="6"/>
  <c r="P3881" i="6"/>
  <c r="E3882" i="6"/>
  <c r="F3882" i="6"/>
  <c r="G3882" i="6"/>
  <c r="P3882" i="6"/>
  <c r="E3883" i="6"/>
  <c r="F3883" i="6"/>
  <c r="G3883" i="6"/>
  <c r="P3883" i="6"/>
  <c r="E3884" i="6"/>
  <c r="F3884" i="6"/>
  <c r="G3884" i="6"/>
  <c r="P3884" i="6"/>
  <c r="E3885" i="6"/>
  <c r="F3885" i="6"/>
  <c r="G3885" i="6"/>
  <c r="P3885" i="6"/>
  <c r="E3886" i="6"/>
  <c r="F3886" i="6"/>
  <c r="G3886" i="6"/>
  <c r="P3886" i="6"/>
  <c r="E3887" i="6"/>
  <c r="F3887" i="6"/>
  <c r="G3887" i="6"/>
  <c r="P3887" i="6"/>
  <c r="E3888" i="6"/>
  <c r="F3888" i="6"/>
  <c r="G3888" i="6"/>
  <c r="P3888" i="6"/>
  <c r="E3889" i="6"/>
  <c r="F3889" i="6"/>
  <c r="G3889" i="6"/>
  <c r="P3889" i="6"/>
  <c r="E3890" i="6"/>
  <c r="F3890" i="6"/>
  <c r="G3890" i="6"/>
  <c r="P3890" i="6"/>
  <c r="E3891" i="6"/>
  <c r="F3891" i="6"/>
  <c r="G3891" i="6"/>
  <c r="P3891" i="6"/>
  <c r="E3892" i="6"/>
  <c r="F3892" i="6"/>
  <c r="G3892" i="6"/>
  <c r="P3892" i="6"/>
  <c r="E3893" i="6"/>
  <c r="F3893" i="6"/>
  <c r="G3893" i="6"/>
  <c r="P3893" i="6"/>
  <c r="E3894" i="6"/>
  <c r="F3894" i="6"/>
  <c r="G3894" i="6"/>
  <c r="P3894" i="6"/>
  <c r="E3895" i="6"/>
  <c r="F3895" i="6"/>
  <c r="G3895" i="6"/>
  <c r="P3895" i="6"/>
  <c r="E3896" i="6"/>
  <c r="F3896" i="6"/>
  <c r="G3896" i="6"/>
  <c r="P3896" i="6"/>
  <c r="E3897" i="6"/>
  <c r="F3897" i="6"/>
  <c r="G3897" i="6"/>
  <c r="P3897" i="6"/>
  <c r="E3898" i="6"/>
  <c r="F3898" i="6"/>
  <c r="G3898" i="6"/>
  <c r="P3898" i="6"/>
  <c r="E3899" i="6"/>
  <c r="F3899" i="6"/>
  <c r="G3899" i="6"/>
  <c r="P3899" i="6"/>
  <c r="E3900" i="6"/>
  <c r="F3900" i="6"/>
  <c r="G3900" i="6"/>
  <c r="P3900" i="6"/>
  <c r="E3901" i="6"/>
  <c r="F3901" i="6"/>
  <c r="G3901" i="6"/>
  <c r="P3901" i="6"/>
  <c r="E3902" i="6"/>
  <c r="F3902" i="6"/>
  <c r="G3902" i="6"/>
  <c r="P3902" i="6"/>
  <c r="E3903" i="6"/>
  <c r="F3903" i="6"/>
  <c r="G3903" i="6"/>
  <c r="P3903" i="6"/>
  <c r="E3904" i="6"/>
  <c r="F3904" i="6"/>
  <c r="G3904" i="6"/>
  <c r="P3904" i="6"/>
  <c r="E3905" i="6"/>
  <c r="F3905" i="6"/>
  <c r="G3905" i="6"/>
  <c r="P3905" i="6"/>
  <c r="E3906" i="6"/>
  <c r="F3906" i="6"/>
  <c r="G3906" i="6"/>
  <c r="P3906" i="6"/>
  <c r="E3907" i="6"/>
  <c r="F3907" i="6"/>
  <c r="G3907" i="6"/>
  <c r="P3907" i="6"/>
  <c r="E3908" i="6"/>
  <c r="F3908" i="6"/>
  <c r="G3908" i="6"/>
  <c r="P3908" i="6"/>
  <c r="E3909" i="6"/>
  <c r="F3909" i="6"/>
  <c r="G3909" i="6"/>
  <c r="P3909" i="6"/>
  <c r="E3910" i="6"/>
  <c r="F3910" i="6"/>
  <c r="G3910" i="6"/>
  <c r="P3910" i="6"/>
  <c r="E3911" i="6"/>
  <c r="F3911" i="6"/>
  <c r="G3911" i="6"/>
  <c r="P3911" i="6"/>
  <c r="E3912" i="6"/>
  <c r="F3912" i="6"/>
  <c r="G3912" i="6"/>
  <c r="P3912" i="6"/>
  <c r="E3913" i="6"/>
  <c r="F3913" i="6"/>
  <c r="G3913" i="6"/>
  <c r="P3913" i="6"/>
  <c r="E3914" i="6"/>
  <c r="F3914" i="6"/>
  <c r="G3914" i="6"/>
  <c r="P3914" i="6"/>
  <c r="E3915" i="6"/>
  <c r="F3915" i="6"/>
  <c r="G3915" i="6"/>
  <c r="P3915" i="6"/>
  <c r="E3916" i="6"/>
  <c r="F3916" i="6"/>
  <c r="G3916" i="6"/>
  <c r="P3916" i="6"/>
  <c r="E3917" i="6"/>
  <c r="F3917" i="6"/>
  <c r="G3917" i="6"/>
  <c r="P3917" i="6"/>
  <c r="E3918" i="6"/>
  <c r="F3918" i="6"/>
  <c r="G3918" i="6"/>
  <c r="P3918" i="6"/>
  <c r="E3919" i="6"/>
  <c r="F3919" i="6"/>
  <c r="G3919" i="6"/>
  <c r="P3919" i="6"/>
  <c r="E3920" i="6"/>
  <c r="F3920" i="6"/>
  <c r="G3920" i="6"/>
  <c r="P3920" i="6"/>
  <c r="E3921" i="6"/>
  <c r="F3921" i="6"/>
  <c r="G3921" i="6"/>
  <c r="P3921" i="6"/>
  <c r="E3922" i="6"/>
  <c r="F3922" i="6"/>
  <c r="G3922" i="6"/>
  <c r="P3922" i="6"/>
  <c r="E3923" i="6"/>
  <c r="F3923" i="6"/>
  <c r="G3923" i="6"/>
  <c r="P3923" i="6"/>
  <c r="E3924" i="6"/>
  <c r="F3924" i="6"/>
  <c r="G3924" i="6"/>
  <c r="P3924" i="6"/>
  <c r="E3925" i="6"/>
  <c r="F3925" i="6"/>
  <c r="G3925" i="6"/>
  <c r="P3925" i="6"/>
  <c r="E3926" i="6"/>
  <c r="F3926" i="6"/>
  <c r="G3926" i="6"/>
  <c r="P3926" i="6"/>
  <c r="E3927" i="6"/>
  <c r="F3927" i="6"/>
  <c r="G3927" i="6"/>
  <c r="P3927" i="6"/>
  <c r="E3928" i="6"/>
  <c r="F3928" i="6"/>
  <c r="G3928" i="6"/>
  <c r="P3928" i="6"/>
  <c r="E3929" i="6"/>
  <c r="F3929" i="6"/>
  <c r="G3929" i="6"/>
  <c r="P3929" i="6"/>
  <c r="E3930" i="6"/>
  <c r="F3930" i="6"/>
  <c r="G3930" i="6"/>
  <c r="P3930" i="6"/>
  <c r="E3931" i="6"/>
  <c r="F3931" i="6"/>
  <c r="G3931" i="6"/>
  <c r="P3931" i="6"/>
  <c r="E3932" i="6"/>
  <c r="F3932" i="6"/>
  <c r="G3932" i="6"/>
  <c r="P3932" i="6"/>
  <c r="E3933" i="6"/>
  <c r="F3933" i="6"/>
  <c r="G3933" i="6"/>
  <c r="P3933" i="6"/>
  <c r="E3934" i="6"/>
  <c r="F3934" i="6"/>
  <c r="G3934" i="6"/>
  <c r="P3934" i="6"/>
  <c r="E3935" i="6"/>
  <c r="F3935" i="6"/>
  <c r="G3935" i="6"/>
  <c r="P3935" i="6"/>
  <c r="E3936" i="6"/>
  <c r="F3936" i="6"/>
  <c r="G3936" i="6"/>
  <c r="P3936" i="6"/>
  <c r="E3937" i="6"/>
  <c r="F3937" i="6"/>
  <c r="G3937" i="6"/>
  <c r="P3937" i="6"/>
  <c r="E3938" i="6"/>
  <c r="F3938" i="6"/>
  <c r="G3938" i="6"/>
  <c r="P3938" i="6"/>
  <c r="E3939" i="6"/>
  <c r="F3939" i="6"/>
  <c r="G3939" i="6"/>
  <c r="P3939" i="6"/>
  <c r="E3940" i="6"/>
  <c r="F3940" i="6"/>
  <c r="G3940" i="6"/>
  <c r="P3940" i="6"/>
  <c r="E3941" i="6"/>
  <c r="F3941" i="6"/>
  <c r="G3941" i="6"/>
  <c r="P3941" i="6"/>
  <c r="E3942" i="6"/>
  <c r="F3942" i="6"/>
  <c r="G3942" i="6"/>
  <c r="P3942" i="6"/>
  <c r="E3943" i="6"/>
  <c r="F3943" i="6"/>
  <c r="G3943" i="6"/>
  <c r="P3943" i="6"/>
  <c r="E3944" i="6"/>
  <c r="F3944" i="6"/>
  <c r="G3944" i="6"/>
  <c r="P3944" i="6"/>
  <c r="E3945" i="6"/>
  <c r="F3945" i="6"/>
  <c r="G3945" i="6"/>
  <c r="P3945" i="6"/>
  <c r="E3946" i="6"/>
  <c r="F3946" i="6"/>
  <c r="G3946" i="6"/>
  <c r="P3946" i="6"/>
  <c r="E3947" i="6"/>
  <c r="F3947" i="6"/>
  <c r="G3947" i="6"/>
  <c r="P3947" i="6"/>
  <c r="E3948" i="6"/>
  <c r="F3948" i="6"/>
  <c r="G3948" i="6"/>
  <c r="P3948" i="6"/>
  <c r="E3949" i="6"/>
  <c r="F3949" i="6"/>
  <c r="G3949" i="6"/>
  <c r="P3949" i="6"/>
  <c r="E3950" i="6"/>
  <c r="F3950" i="6"/>
  <c r="G3950" i="6"/>
  <c r="P3950" i="6"/>
  <c r="E3951" i="6"/>
  <c r="F3951" i="6"/>
  <c r="G3951" i="6"/>
  <c r="P3951" i="6"/>
  <c r="E3952" i="6"/>
  <c r="F3952" i="6"/>
  <c r="G3952" i="6"/>
  <c r="P3952" i="6"/>
  <c r="E3953" i="6"/>
  <c r="F3953" i="6"/>
  <c r="G3953" i="6"/>
  <c r="P3953" i="6"/>
  <c r="E3954" i="6"/>
  <c r="F3954" i="6"/>
  <c r="G3954" i="6"/>
  <c r="P3954" i="6"/>
  <c r="E3955" i="6"/>
  <c r="F3955" i="6"/>
  <c r="G3955" i="6"/>
  <c r="P3955" i="6"/>
  <c r="E3956" i="6"/>
  <c r="F3956" i="6"/>
  <c r="G3956" i="6"/>
  <c r="P3956" i="6"/>
  <c r="E3957" i="6"/>
  <c r="F3957" i="6"/>
  <c r="G3957" i="6"/>
  <c r="P3957" i="6"/>
  <c r="E3958" i="6"/>
  <c r="F3958" i="6"/>
  <c r="G3958" i="6"/>
  <c r="P3958" i="6"/>
  <c r="E3959" i="6"/>
  <c r="F3959" i="6"/>
  <c r="G3959" i="6"/>
  <c r="P3959" i="6"/>
  <c r="E3960" i="6"/>
  <c r="F3960" i="6"/>
  <c r="G3960" i="6"/>
  <c r="P3960" i="6"/>
  <c r="E3961" i="6"/>
  <c r="F3961" i="6"/>
  <c r="G3961" i="6"/>
  <c r="P3961" i="6"/>
  <c r="E3962" i="6"/>
  <c r="F3962" i="6"/>
  <c r="G3962" i="6"/>
  <c r="P3962" i="6"/>
  <c r="E3963" i="6"/>
  <c r="F3963" i="6"/>
  <c r="G3963" i="6"/>
  <c r="P3963" i="6"/>
  <c r="E3964" i="6"/>
  <c r="F3964" i="6"/>
  <c r="G3964" i="6"/>
  <c r="P3964" i="6"/>
  <c r="E3965" i="6"/>
  <c r="F3965" i="6"/>
  <c r="G3965" i="6"/>
  <c r="P3965" i="6"/>
  <c r="E3966" i="6"/>
  <c r="F3966" i="6"/>
  <c r="G3966" i="6"/>
  <c r="P3966" i="6"/>
  <c r="E3967" i="6"/>
  <c r="F3967" i="6"/>
  <c r="G3967" i="6"/>
  <c r="P3967" i="6"/>
  <c r="E3968" i="6"/>
  <c r="F3968" i="6"/>
  <c r="G3968" i="6"/>
  <c r="P3968" i="6"/>
  <c r="E3969" i="6"/>
  <c r="F3969" i="6"/>
  <c r="G3969" i="6"/>
  <c r="P3969" i="6"/>
  <c r="E3970" i="6"/>
  <c r="F3970" i="6"/>
  <c r="G3970" i="6"/>
  <c r="P3970" i="6"/>
  <c r="E3971" i="6"/>
  <c r="F3971" i="6"/>
  <c r="G3971" i="6"/>
  <c r="P3971" i="6"/>
  <c r="E3972" i="6"/>
  <c r="F3972" i="6"/>
  <c r="G3972" i="6"/>
  <c r="P3972" i="6"/>
  <c r="E3973" i="6"/>
  <c r="F3973" i="6"/>
  <c r="G3973" i="6"/>
  <c r="P3973" i="6"/>
  <c r="E3974" i="6"/>
  <c r="F3974" i="6"/>
  <c r="G3974" i="6"/>
  <c r="P3974" i="6"/>
  <c r="E3975" i="6"/>
  <c r="F3975" i="6"/>
  <c r="G3975" i="6"/>
  <c r="P3975" i="6"/>
  <c r="E3976" i="6"/>
  <c r="F3976" i="6"/>
  <c r="G3976" i="6"/>
  <c r="P3976" i="6"/>
  <c r="E3977" i="6"/>
  <c r="F3977" i="6"/>
  <c r="G3977" i="6"/>
  <c r="P3977" i="6"/>
  <c r="E3978" i="6"/>
  <c r="F3978" i="6"/>
  <c r="G3978" i="6"/>
  <c r="P3978" i="6"/>
  <c r="E3979" i="6"/>
  <c r="F3979" i="6"/>
  <c r="G3979" i="6"/>
  <c r="P3979" i="6"/>
  <c r="E3980" i="6"/>
  <c r="F3980" i="6"/>
  <c r="G3980" i="6"/>
  <c r="P3980" i="6"/>
  <c r="E3981" i="6"/>
  <c r="F3981" i="6"/>
  <c r="G3981" i="6"/>
  <c r="P3981" i="6"/>
  <c r="E3982" i="6"/>
  <c r="F3982" i="6"/>
  <c r="G3982" i="6"/>
  <c r="P3982" i="6"/>
  <c r="E3983" i="6"/>
  <c r="F3983" i="6"/>
  <c r="G3983" i="6"/>
  <c r="P3983" i="6"/>
  <c r="E3984" i="6"/>
  <c r="F3984" i="6"/>
  <c r="G3984" i="6"/>
  <c r="P3984" i="6"/>
  <c r="E3985" i="6"/>
  <c r="F3985" i="6"/>
  <c r="G3985" i="6"/>
  <c r="P3985" i="6"/>
  <c r="E3986" i="6"/>
  <c r="F3986" i="6"/>
  <c r="G3986" i="6"/>
  <c r="P3986" i="6"/>
  <c r="E3987" i="6"/>
  <c r="F3987" i="6"/>
  <c r="G3987" i="6"/>
  <c r="P3987" i="6"/>
  <c r="E3988" i="6"/>
  <c r="F3988" i="6"/>
  <c r="G3988" i="6"/>
  <c r="P3988" i="6"/>
  <c r="E3989" i="6"/>
  <c r="F3989" i="6"/>
  <c r="G3989" i="6"/>
  <c r="P3989" i="6"/>
  <c r="E3990" i="6"/>
  <c r="F3990" i="6"/>
  <c r="G3990" i="6"/>
  <c r="P3990" i="6"/>
  <c r="E3991" i="6"/>
  <c r="F3991" i="6"/>
  <c r="G3991" i="6"/>
  <c r="P3991" i="6"/>
  <c r="E3992" i="6"/>
  <c r="F3992" i="6"/>
  <c r="G3992" i="6"/>
  <c r="P3992" i="6"/>
  <c r="E3993" i="6"/>
  <c r="F3993" i="6"/>
  <c r="G3993" i="6"/>
  <c r="P3993" i="6"/>
  <c r="E3994" i="6"/>
  <c r="F3994" i="6"/>
  <c r="G3994" i="6"/>
  <c r="P3994" i="6"/>
  <c r="E3995" i="6"/>
  <c r="F3995" i="6"/>
  <c r="G3995" i="6"/>
  <c r="P3995" i="6"/>
  <c r="E3996" i="6"/>
  <c r="F3996" i="6"/>
  <c r="G3996" i="6"/>
  <c r="P3996" i="6"/>
  <c r="E3997" i="6"/>
  <c r="F3997" i="6"/>
  <c r="G3997" i="6"/>
  <c r="P3997" i="6"/>
  <c r="E3998" i="6"/>
  <c r="F3998" i="6"/>
  <c r="G3998" i="6"/>
  <c r="P3998" i="6"/>
  <c r="E3999" i="6"/>
  <c r="F3999" i="6"/>
  <c r="G3999" i="6"/>
  <c r="P3999" i="6"/>
  <c r="E4000" i="6"/>
  <c r="F4000" i="6"/>
  <c r="G4000" i="6"/>
  <c r="P4000" i="6"/>
  <c r="E4001" i="6"/>
  <c r="F4001" i="6"/>
  <c r="G4001" i="6"/>
  <c r="P4001" i="6"/>
  <c r="E4002" i="6"/>
  <c r="F4002" i="6"/>
  <c r="G4002" i="6"/>
  <c r="P4002" i="6"/>
  <c r="E4003" i="6"/>
  <c r="F4003" i="6"/>
  <c r="G4003" i="6"/>
  <c r="P4003" i="6"/>
  <c r="E4004" i="6"/>
  <c r="F4004" i="6"/>
  <c r="G4004" i="6"/>
  <c r="P4004" i="6"/>
  <c r="E4005" i="6"/>
  <c r="F4005" i="6"/>
  <c r="G4005" i="6"/>
  <c r="P4005" i="6"/>
  <c r="E4006" i="6"/>
  <c r="F4006" i="6"/>
  <c r="G4006" i="6"/>
  <c r="P4006" i="6"/>
  <c r="E4007" i="6"/>
  <c r="F4007" i="6"/>
  <c r="G4007" i="6"/>
  <c r="P4007" i="6"/>
  <c r="E4008" i="6"/>
  <c r="F4008" i="6"/>
  <c r="G4008" i="6"/>
  <c r="P4008" i="6"/>
  <c r="E4009" i="6"/>
  <c r="F4009" i="6"/>
  <c r="G4009" i="6"/>
  <c r="P4009" i="6"/>
  <c r="E4010" i="6"/>
  <c r="F4010" i="6"/>
  <c r="G4010" i="6"/>
  <c r="P4010" i="6"/>
  <c r="E4011" i="6"/>
  <c r="F4011" i="6"/>
  <c r="G4011" i="6"/>
  <c r="P4011" i="6"/>
  <c r="E4012" i="6"/>
  <c r="F4012" i="6"/>
  <c r="G4012" i="6"/>
  <c r="P4012" i="6"/>
  <c r="E4013" i="6"/>
  <c r="F4013" i="6"/>
  <c r="G4013" i="6"/>
  <c r="P4013" i="6"/>
  <c r="E4014" i="6"/>
  <c r="F4014" i="6"/>
  <c r="G4014" i="6"/>
  <c r="P4014" i="6"/>
  <c r="E4015" i="6"/>
  <c r="F4015" i="6"/>
  <c r="G4015" i="6"/>
  <c r="P4015" i="6"/>
  <c r="E4016" i="6"/>
  <c r="F4016" i="6"/>
  <c r="G4016" i="6"/>
  <c r="P4016" i="6"/>
  <c r="E4017" i="6"/>
  <c r="F4017" i="6"/>
  <c r="G4017" i="6"/>
  <c r="P4017" i="6"/>
  <c r="E4018" i="6"/>
  <c r="F4018" i="6"/>
  <c r="G4018" i="6"/>
  <c r="P4018" i="6"/>
  <c r="E4019" i="6"/>
  <c r="F4019" i="6"/>
  <c r="G4019" i="6"/>
  <c r="P4019" i="6"/>
  <c r="E4020" i="6"/>
  <c r="F4020" i="6"/>
  <c r="G4020" i="6"/>
  <c r="P4020" i="6"/>
  <c r="E4021" i="6"/>
  <c r="F4021" i="6"/>
  <c r="G4021" i="6"/>
  <c r="P4021" i="6"/>
  <c r="E4022" i="6"/>
  <c r="F4022" i="6"/>
  <c r="G4022" i="6"/>
  <c r="P4022" i="6"/>
  <c r="E4023" i="6"/>
  <c r="F4023" i="6"/>
  <c r="G4023" i="6"/>
  <c r="P4023" i="6"/>
  <c r="E4024" i="6"/>
  <c r="F4024" i="6"/>
  <c r="G4024" i="6"/>
  <c r="P4024" i="6"/>
  <c r="E4025" i="6"/>
  <c r="F4025" i="6"/>
  <c r="G4025" i="6"/>
  <c r="P4025" i="6"/>
  <c r="E4026" i="6"/>
  <c r="F4026" i="6"/>
  <c r="G4026" i="6"/>
  <c r="P4026" i="6"/>
  <c r="E4027" i="6"/>
  <c r="F4027" i="6"/>
  <c r="G4027" i="6"/>
  <c r="P4027" i="6"/>
  <c r="E4028" i="6"/>
  <c r="F4028" i="6"/>
  <c r="G4028" i="6"/>
  <c r="P4028" i="6"/>
  <c r="E4029" i="6"/>
  <c r="F4029" i="6"/>
  <c r="G4029" i="6"/>
  <c r="P4029" i="6"/>
  <c r="E4030" i="6"/>
  <c r="F4030" i="6"/>
  <c r="G4030" i="6"/>
  <c r="P4030" i="6"/>
  <c r="E4031" i="6"/>
  <c r="F4031" i="6"/>
  <c r="G4031" i="6"/>
  <c r="P4031" i="6"/>
  <c r="E4032" i="6"/>
  <c r="F4032" i="6"/>
  <c r="G4032" i="6"/>
  <c r="P4032" i="6"/>
  <c r="E4033" i="6"/>
  <c r="F4033" i="6"/>
  <c r="G4033" i="6"/>
  <c r="P4033" i="6"/>
  <c r="E4034" i="6"/>
  <c r="F4034" i="6"/>
  <c r="G4034" i="6"/>
  <c r="P4034" i="6"/>
  <c r="E4035" i="6"/>
  <c r="F4035" i="6"/>
  <c r="G4035" i="6"/>
  <c r="P4035" i="6"/>
  <c r="E4036" i="6"/>
  <c r="F4036" i="6"/>
  <c r="G4036" i="6"/>
  <c r="P4036" i="6"/>
  <c r="E4037" i="6"/>
  <c r="F4037" i="6"/>
  <c r="G4037" i="6"/>
  <c r="P4037" i="6"/>
  <c r="E4038" i="6"/>
  <c r="F4038" i="6"/>
  <c r="G4038" i="6"/>
  <c r="P4038" i="6"/>
  <c r="E4039" i="6"/>
  <c r="F4039" i="6"/>
  <c r="G4039" i="6"/>
  <c r="P4039" i="6"/>
  <c r="E4040" i="6"/>
  <c r="F4040" i="6"/>
  <c r="G4040" i="6"/>
  <c r="P4040" i="6"/>
  <c r="E4041" i="6"/>
  <c r="F4041" i="6"/>
  <c r="G4041" i="6"/>
  <c r="P4041" i="6"/>
  <c r="E4042" i="6"/>
  <c r="F4042" i="6"/>
  <c r="G4042" i="6"/>
  <c r="P4042" i="6"/>
  <c r="E4043" i="6"/>
  <c r="F4043" i="6"/>
  <c r="G4043" i="6"/>
  <c r="P4043" i="6"/>
  <c r="E4044" i="6"/>
  <c r="F4044" i="6"/>
  <c r="G4044" i="6"/>
  <c r="P4044" i="6"/>
  <c r="E4045" i="6"/>
  <c r="F4045" i="6"/>
  <c r="G4045" i="6"/>
  <c r="P4045" i="6"/>
  <c r="E4046" i="6"/>
  <c r="F4046" i="6"/>
  <c r="G4046" i="6"/>
  <c r="P4046" i="6"/>
  <c r="E4047" i="6"/>
  <c r="F4047" i="6"/>
  <c r="G4047" i="6"/>
  <c r="P4047" i="6"/>
  <c r="E4048" i="6"/>
  <c r="F4048" i="6"/>
  <c r="G4048" i="6"/>
  <c r="P4048" i="6"/>
  <c r="E4049" i="6"/>
  <c r="F4049" i="6"/>
  <c r="G4049" i="6"/>
  <c r="P4049" i="6"/>
  <c r="E4050" i="6"/>
  <c r="F4050" i="6"/>
  <c r="G4050" i="6"/>
  <c r="P4050" i="6"/>
  <c r="E4051" i="6"/>
  <c r="F4051" i="6"/>
  <c r="G4051" i="6"/>
  <c r="P4051" i="6"/>
  <c r="E4052" i="6"/>
  <c r="F4052" i="6"/>
  <c r="G4052" i="6"/>
  <c r="P4052" i="6"/>
  <c r="E4053" i="6"/>
  <c r="F4053" i="6"/>
  <c r="G4053" i="6"/>
  <c r="P4053" i="6"/>
  <c r="E4054" i="6"/>
  <c r="F4054" i="6"/>
  <c r="G4054" i="6"/>
  <c r="P4054" i="6"/>
  <c r="E4055" i="6"/>
  <c r="F4055" i="6"/>
  <c r="G4055" i="6"/>
  <c r="P4055" i="6"/>
  <c r="E4056" i="6"/>
  <c r="F4056" i="6"/>
  <c r="G4056" i="6"/>
  <c r="P4056" i="6"/>
  <c r="E4057" i="6"/>
  <c r="F4057" i="6"/>
  <c r="G4057" i="6"/>
  <c r="P4057" i="6"/>
  <c r="E4058" i="6"/>
  <c r="F4058" i="6"/>
  <c r="G4058" i="6"/>
  <c r="P4058" i="6"/>
  <c r="E4059" i="6"/>
  <c r="F4059" i="6"/>
  <c r="G4059" i="6"/>
  <c r="P4059" i="6"/>
  <c r="E4060" i="6"/>
  <c r="F4060" i="6"/>
  <c r="G4060" i="6"/>
  <c r="P4060" i="6"/>
  <c r="E4061" i="6"/>
  <c r="F4061" i="6"/>
  <c r="G4061" i="6"/>
  <c r="P4061" i="6"/>
  <c r="E4062" i="6"/>
  <c r="F4062" i="6"/>
  <c r="G4062" i="6"/>
  <c r="P4062" i="6"/>
  <c r="E4063" i="6"/>
  <c r="F4063" i="6"/>
  <c r="G4063" i="6"/>
  <c r="P4063" i="6"/>
  <c r="E4064" i="6"/>
  <c r="F4064" i="6"/>
  <c r="G4064" i="6"/>
  <c r="P4064" i="6"/>
  <c r="E4065" i="6"/>
  <c r="F4065" i="6"/>
  <c r="G4065" i="6"/>
  <c r="P4065" i="6"/>
  <c r="E4066" i="6"/>
  <c r="F4066" i="6"/>
  <c r="G4066" i="6"/>
  <c r="P4066" i="6"/>
  <c r="E4067" i="6"/>
  <c r="F4067" i="6"/>
  <c r="G4067" i="6"/>
  <c r="P4067" i="6"/>
  <c r="E4068" i="6"/>
  <c r="F4068" i="6"/>
  <c r="G4068" i="6"/>
  <c r="P4068" i="6"/>
  <c r="E4069" i="6"/>
  <c r="F4069" i="6"/>
  <c r="G4069" i="6"/>
  <c r="P4069" i="6"/>
  <c r="E4070" i="6"/>
  <c r="F4070" i="6"/>
  <c r="G4070" i="6"/>
  <c r="P4070" i="6"/>
  <c r="E4071" i="6"/>
  <c r="F4071" i="6"/>
  <c r="G4071" i="6"/>
  <c r="P4071" i="6"/>
  <c r="E4072" i="6"/>
  <c r="F4072" i="6"/>
  <c r="G4072" i="6"/>
  <c r="P4072" i="6"/>
  <c r="E4073" i="6"/>
  <c r="F4073" i="6"/>
  <c r="G4073" i="6"/>
  <c r="P4073" i="6"/>
  <c r="E4074" i="6"/>
  <c r="F4074" i="6"/>
  <c r="G4074" i="6"/>
  <c r="P4074" i="6"/>
  <c r="E4075" i="6"/>
  <c r="F4075" i="6"/>
  <c r="G4075" i="6"/>
  <c r="P4075" i="6"/>
  <c r="E4076" i="6"/>
  <c r="F4076" i="6"/>
  <c r="G4076" i="6"/>
  <c r="P4076" i="6"/>
  <c r="E4077" i="6"/>
  <c r="F4077" i="6"/>
  <c r="G4077" i="6"/>
  <c r="P4077" i="6"/>
  <c r="E4078" i="6"/>
  <c r="F4078" i="6"/>
  <c r="G4078" i="6"/>
  <c r="P4078" i="6"/>
  <c r="E4079" i="6"/>
  <c r="F4079" i="6"/>
  <c r="G4079" i="6"/>
  <c r="P4079" i="6"/>
  <c r="E4080" i="6"/>
  <c r="F4080" i="6"/>
  <c r="G4080" i="6"/>
  <c r="P4080" i="6"/>
  <c r="E4081" i="6"/>
  <c r="F4081" i="6"/>
  <c r="G4081" i="6"/>
  <c r="P4081" i="6"/>
  <c r="E4082" i="6"/>
  <c r="F4082" i="6"/>
  <c r="G4082" i="6"/>
  <c r="P4082" i="6"/>
  <c r="E4083" i="6"/>
  <c r="F4083" i="6"/>
  <c r="G4083" i="6"/>
  <c r="P4083" i="6"/>
  <c r="E4084" i="6"/>
  <c r="F4084" i="6"/>
  <c r="G4084" i="6"/>
  <c r="P4084" i="6"/>
  <c r="E4085" i="6"/>
  <c r="F4085" i="6"/>
  <c r="G4085" i="6"/>
  <c r="P4085" i="6"/>
  <c r="E4086" i="6"/>
  <c r="F4086" i="6"/>
  <c r="G4086" i="6"/>
  <c r="P4086" i="6"/>
  <c r="E4087" i="6"/>
  <c r="F4087" i="6"/>
  <c r="G4087" i="6"/>
  <c r="P4087" i="6"/>
  <c r="E4088" i="6"/>
  <c r="F4088" i="6"/>
  <c r="G4088" i="6"/>
  <c r="P4088" i="6"/>
  <c r="E4089" i="6"/>
  <c r="F4089" i="6"/>
  <c r="G4089" i="6"/>
  <c r="P4089" i="6"/>
  <c r="E4090" i="6"/>
  <c r="F4090" i="6"/>
  <c r="G4090" i="6"/>
  <c r="P4090" i="6"/>
  <c r="E4091" i="6"/>
  <c r="F4091" i="6"/>
  <c r="G4091" i="6"/>
  <c r="P4091" i="6"/>
  <c r="E4092" i="6"/>
  <c r="F4092" i="6"/>
  <c r="G4092" i="6"/>
  <c r="P4092" i="6"/>
  <c r="E4093" i="6"/>
  <c r="F4093" i="6"/>
  <c r="G4093" i="6"/>
  <c r="P4093" i="6"/>
  <c r="E4094" i="6"/>
  <c r="F4094" i="6"/>
  <c r="G4094" i="6"/>
  <c r="P4094" i="6"/>
  <c r="E4095" i="6"/>
  <c r="F4095" i="6"/>
  <c r="G4095" i="6"/>
  <c r="P4095" i="6"/>
  <c r="E4096" i="6"/>
  <c r="F4096" i="6"/>
  <c r="G4096" i="6"/>
  <c r="P4096" i="6"/>
  <c r="E4097" i="6"/>
  <c r="F4097" i="6"/>
  <c r="G4097" i="6"/>
  <c r="P4097" i="6"/>
  <c r="E4098" i="6"/>
  <c r="F4098" i="6"/>
  <c r="G4098" i="6"/>
  <c r="P4098" i="6"/>
  <c r="E4993" i="6"/>
  <c r="F4993" i="6"/>
  <c r="G4993" i="6"/>
  <c r="P4993" i="6"/>
  <c r="E6177" i="6"/>
  <c r="F6177" i="6"/>
  <c r="G6177" i="6"/>
  <c r="P6177" i="6"/>
  <c r="E6178" i="6"/>
  <c r="F6178" i="6"/>
  <c r="G6178" i="6"/>
  <c r="P6178" i="6"/>
  <c r="E6192" i="6"/>
  <c r="F6192" i="6"/>
  <c r="G6192" i="6"/>
  <c r="P6192" i="6"/>
  <c r="E1961" i="6"/>
  <c r="F1961" i="6"/>
  <c r="G1961" i="6"/>
  <c r="P1961" i="6"/>
  <c r="E2020" i="6"/>
  <c r="F2020" i="6"/>
  <c r="G2020" i="6"/>
  <c r="P2020" i="6"/>
  <c r="E2021" i="6"/>
  <c r="F2021" i="6"/>
  <c r="G2021" i="6"/>
  <c r="P2021" i="6"/>
  <c r="E3818" i="6"/>
  <c r="F3818" i="6"/>
  <c r="G3818" i="6"/>
  <c r="P3818" i="6"/>
  <c r="E3819" i="6"/>
  <c r="F3819" i="6"/>
  <c r="G3819" i="6"/>
  <c r="P3819" i="6"/>
  <c r="E4108" i="6"/>
  <c r="F4108" i="6"/>
  <c r="G4108" i="6"/>
  <c r="P4108" i="6"/>
  <c r="E4109" i="6"/>
  <c r="F4109" i="6"/>
  <c r="G4109" i="6"/>
  <c r="P4109" i="6"/>
  <c r="E4110" i="6"/>
  <c r="F4110" i="6"/>
  <c r="G4110" i="6"/>
  <c r="P4110" i="6"/>
  <c r="E4111" i="6"/>
  <c r="F4111" i="6"/>
  <c r="G4111" i="6"/>
  <c r="P4111" i="6"/>
  <c r="E4112" i="6"/>
  <c r="F4112" i="6"/>
  <c r="G4112" i="6"/>
  <c r="P4112" i="6"/>
  <c r="E4113" i="6"/>
  <c r="F4113" i="6"/>
  <c r="G4113" i="6"/>
  <c r="P4113" i="6"/>
  <c r="E4114" i="6"/>
  <c r="F4114" i="6"/>
  <c r="G4114" i="6"/>
  <c r="P4114" i="6"/>
  <c r="E4115" i="6"/>
  <c r="F4115" i="6"/>
  <c r="G4115" i="6"/>
  <c r="P4115" i="6"/>
  <c r="E4116" i="6"/>
  <c r="F4116" i="6"/>
  <c r="G4116" i="6"/>
  <c r="P4116" i="6"/>
  <c r="E4117" i="6"/>
  <c r="F4117" i="6"/>
  <c r="G4117" i="6"/>
  <c r="P4117" i="6"/>
  <c r="E4118" i="6"/>
  <c r="F4118" i="6"/>
  <c r="G4118" i="6"/>
  <c r="P4118" i="6"/>
  <c r="E4119" i="6"/>
  <c r="F4119" i="6"/>
  <c r="G4119" i="6"/>
  <c r="P4119" i="6"/>
  <c r="E4120" i="6"/>
  <c r="F4120" i="6"/>
  <c r="G4120" i="6"/>
  <c r="P4120" i="6"/>
  <c r="E4121" i="6"/>
  <c r="F4121" i="6"/>
  <c r="G4121" i="6"/>
  <c r="P4121" i="6"/>
  <c r="E4122" i="6"/>
  <c r="F4122" i="6"/>
  <c r="G4122" i="6"/>
  <c r="P4122" i="6"/>
  <c r="E4123" i="6"/>
  <c r="F4123" i="6"/>
  <c r="G4123" i="6"/>
  <c r="P4123" i="6"/>
  <c r="E4124" i="6"/>
  <c r="F4124" i="6"/>
  <c r="G4124" i="6"/>
  <c r="P4124" i="6"/>
  <c r="E4125" i="6"/>
  <c r="F4125" i="6"/>
  <c r="G4125" i="6"/>
  <c r="P4125" i="6"/>
  <c r="E4126" i="6"/>
  <c r="F4126" i="6"/>
  <c r="G4126" i="6"/>
  <c r="P4126" i="6"/>
  <c r="E4127" i="6"/>
  <c r="F4127" i="6"/>
  <c r="G4127" i="6"/>
  <c r="P4127" i="6"/>
  <c r="E4128" i="6"/>
  <c r="F4128" i="6"/>
  <c r="G4128" i="6"/>
  <c r="P4128" i="6"/>
  <c r="E4129" i="6"/>
  <c r="F4129" i="6"/>
  <c r="G4129" i="6"/>
  <c r="P4129" i="6"/>
  <c r="E4130" i="6"/>
  <c r="F4130" i="6"/>
  <c r="G4130" i="6"/>
  <c r="P4130" i="6"/>
  <c r="E4131" i="6"/>
  <c r="F4131" i="6"/>
  <c r="G4131" i="6"/>
  <c r="P4131" i="6"/>
  <c r="E4132" i="6"/>
  <c r="F4132" i="6"/>
  <c r="G4132" i="6"/>
  <c r="P4132" i="6"/>
  <c r="E4133" i="6"/>
  <c r="F4133" i="6"/>
  <c r="G4133" i="6"/>
  <c r="P4133" i="6"/>
  <c r="E4134" i="6"/>
  <c r="F4134" i="6"/>
  <c r="G4134" i="6"/>
  <c r="P4134" i="6"/>
  <c r="E4135" i="6"/>
  <c r="F4135" i="6"/>
  <c r="G4135" i="6"/>
  <c r="P4135" i="6"/>
  <c r="E4136" i="6"/>
  <c r="F4136" i="6"/>
  <c r="G4136" i="6"/>
  <c r="P4136" i="6"/>
  <c r="E4137" i="6"/>
  <c r="F4137" i="6"/>
  <c r="G4137" i="6"/>
  <c r="P4137" i="6"/>
  <c r="E4138" i="6"/>
  <c r="F4138" i="6"/>
  <c r="G4138" i="6"/>
  <c r="P4138" i="6"/>
  <c r="E4139" i="6"/>
  <c r="F4139" i="6"/>
  <c r="G4139" i="6"/>
  <c r="P4139" i="6"/>
  <c r="E4140" i="6"/>
  <c r="F4140" i="6"/>
  <c r="G4140" i="6"/>
  <c r="P4140" i="6"/>
  <c r="E4141" i="6"/>
  <c r="F4141" i="6"/>
  <c r="G4141" i="6"/>
  <c r="P4141" i="6"/>
  <c r="E4142" i="6"/>
  <c r="F4142" i="6"/>
  <c r="G4142" i="6"/>
  <c r="P4142" i="6"/>
  <c r="E4143" i="6"/>
  <c r="F4143" i="6"/>
  <c r="G4143" i="6"/>
  <c r="P4143" i="6"/>
  <c r="E4144" i="6"/>
  <c r="F4144" i="6"/>
  <c r="G4144" i="6"/>
  <c r="P4144" i="6"/>
  <c r="E4145" i="6"/>
  <c r="F4145" i="6"/>
  <c r="G4145" i="6"/>
  <c r="P4145" i="6"/>
  <c r="E4146" i="6"/>
  <c r="F4146" i="6"/>
  <c r="G4146" i="6"/>
  <c r="P4146" i="6"/>
  <c r="E4147" i="6"/>
  <c r="F4147" i="6"/>
  <c r="G4147" i="6"/>
  <c r="P4147" i="6"/>
  <c r="E4148" i="6"/>
  <c r="F4148" i="6"/>
  <c r="G4148" i="6"/>
  <c r="P4148" i="6"/>
  <c r="E4149" i="6"/>
  <c r="F4149" i="6"/>
  <c r="G4149" i="6"/>
  <c r="P4149" i="6"/>
  <c r="E4150" i="6"/>
  <c r="F4150" i="6"/>
  <c r="G4150" i="6"/>
  <c r="P4150" i="6"/>
  <c r="E4151" i="6"/>
  <c r="F4151" i="6"/>
  <c r="G4151" i="6"/>
  <c r="P4151" i="6"/>
  <c r="E4152" i="6"/>
  <c r="F4152" i="6"/>
  <c r="G4152" i="6"/>
  <c r="P4152" i="6"/>
  <c r="E4153" i="6"/>
  <c r="F4153" i="6"/>
  <c r="G4153" i="6"/>
  <c r="P4153" i="6"/>
  <c r="E4154" i="6"/>
  <c r="F4154" i="6"/>
  <c r="G4154" i="6"/>
  <c r="P4154" i="6"/>
  <c r="E4155" i="6"/>
  <c r="F4155" i="6"/>
  <c r="G4155" i="6"/>
  <c r="P4155" i="6"/>
  <c r="E4156" i="6"/>
  <c r="F4156" i="6"/>
  <c r="G4156" i="6"/>
  <c r="P4156" i="6"/>
  <c r="E4157" i="6"/>
  <c r="F4157" i="6"/>
  <c r="G4157" i="6"/>
  <c r="P4157" i="6"/>
  <c r="E4158" i="6"/>
  <c r="F4158" i="6"/>
  <c r="G4158" i="6"/>
  <c r="P4158" i="6"/>
  <c r="E4159" i="6"/>
  <c r="F4159" i="6"/>
  <c r="G4159" i="6"/>
  <c r="P4159" i="6"/>
  <c r="E4160" i="6"/>
  <c r="F4160" i="6"/>
  <c r="G4160" i="6"/>
  <c r="P4160" i="6"/>
  <c r="E4161" i="6"/>
  <c r="F4161" i="6"/>
  <c r="G4161" i="6"/>
  <c r="P4161" i="6"/>
  <c r="E4162" i="6"/>
  <c r="F4162" i="6"/>
  <c r="G4162" i="6"/>
  <c r="P4162" i="6"/>
  <c r="E4163" i="6"/>
  <c r="F4163" i="6"/>
  <c r="G4163" i="6"/>
  <c r="P4163" i="6"/>
  <c r="E4164" i="6"/>
  <c r="F4164" i="6"/>
  <c r="G4164" i="6"/>
  <c r="P4164" i="6"/>
  <c r="E4165" i="6"/>
  <c r="F4165" i="6"/>
  <c r="G4165" i="6"/>
  <c r="P4165" i="6"/>
  <c r="E4166" i="6"/>
  <c r="F4166" i="6"/>
  <c r="G4166" i="6"/>
  <c r="P4166" i="6"/>
  <c r="E4167" i="6"/>
  <c r="F4167" i="6"/>
  <c r="G4167" i="6"/>
  <c r="P4167" i="6"/>
  <c r="E4168" i="6"/>
  <c r="F4168" i="6"/>
  <c r="G4168" i="6"/>
  <c r="P4168" i="6"/>
  <c r="E4169" i="6"/>
  <c r="F4169" i="6"/>
  <c r="G4169" i="6"/>
  <c r="P4169" i="6"/>
  <c r="E4170" i="6"/>
  <c r="F4170" i="6"/>
  <c r="G4170" i="6"/>
  <c r="P4170" i="6"/>
  <c r="E4171" i="6"/>
  <c r="F4171" i="6"/>
  <c r="G4171" i="6"/>
  <c r="P4171" i="6"/>
  <c r="E4172" i="6"/>
  <c r="F4172" i="6"/>
  <c r="G4172" i="6"/>
  <c r="P4172" i="6"/>
  <c r="E4173" i="6"/>
  <c r="F4173" i="6"/>
  <c r="G4173" i="6"/>
  <c r="P4173" i="6"/>
  <c r="E4174" i="6"/>
  <c r="F4174" i="6"/>
  <c r="G4174" i="6"/>
  <c r="P4174" i="6"/>
  <c r="E4175" i="6"/>
  <c r="F4175" i="6"/>
  <c r="G4175" i="6"/>
  <c r="P4175" i="6"/>
  <c r="E4176" i="6"/>
  <c r="F4176" i="6"/>
  <c r="G4176" i="6"/>
  <c r="P4176" i="6"/>
  <c r="E4177" i="6"/>
  <c r="F4177" i="6"/>
  <c r="G4177" i="6"/>
  <c r="P4177" i="6"/>
  <c r="E4178" i="6"/>
  <c r="F4178" i="6"/>
  <c r="G4178" i="6"/>
  <c r="P4178" i="6"/>
  <c r="E4179" i="6"/>
  <c r="F4179" i="6"/>
  <c r="G4179" i="6"/>
  <c r="P4179" i="6"/>
  <c r="E4180" i="6"/>
  <c r="F4180" i="6"/>
  <c r="G4180" i="6"/>
  <c r="P4180" i="6"/>
  <c r="E4181" i="6"/>
  <c r="F4181" i="6"/>
  <c r="G4181" i="6"/>
  <c r="P4181" i="6"/>
  <c r="E4182" i="6"/>
  <c r="F4182" i="6"/>
  <c r="G4182" i="6"/>
  <c r="P4182" i="6"/>
  <c r="E4183" i="6"/>
  <c r="F4183" i="6"/>
  <c r="G4183" i="6"/>
  <c r="P4183" i="6"/>
  <c r="E4184" i="6"/>
  <c r="F4184" i="6"/>
  <c r="G4184" i="6"/>
  <c r="P4184" i="6"/>
  <c r="E4185" i="6"/>
  <c r="F4185" i="6"/>
  <c r="G4185" i="6"/>
  <c r="P4185" i="6"/>
  <c r="E4186" i="6"/>
  <c r="F4186" i="6"/>
  <c r="G4186" i="6"/>
  <c r="P4186" i="6"/>
  <c r="E4187" i="6"/>
  <c r="F4187" i="6"/>
  <c r="G4187" i="6"/>
  <c r="P4187" i="6"/>
  <c r="E4188" i="6"/>
  <c r="F4188" i="6"/>
  <c r="G4188" i="6"/>
  <c r="P4188" i="6"/>
  <c r="E4189" i="6"/>
  <c r="F4189" i="6"/>
  <c r="G4189" i="6"/>
  <c r="P4189" i="6"/>
  <c r="E4190" i="6"/>
  <c r="F4190" i="6"/>
  <c r="G4190" i="6"/>
  <c r="P4190" i="6"/>
  <c r="E4191" i="6"/>
  <c r="F4191" i="6"/>
  <c r="G4191" i="6"/>
  <c r="P4191" i="6"/>
  <c r="E4192" i="6"/>
  <c r="F4192" i="6"/>
  <c r="G4192" i="6"/>
  <c r="P4192" i="6"/>
  <c r="E4193" i="6"/>
  <c r="F4193" i="6"/>
  <c r="G4193" i="6"/>
  <c r="P4193" i="6"/>
  <c r="E4194" i="6"/>
  <c r="F4194" i="6"/>
  <c r="G4194" i="6"/>
  <c r="P4194" i="6"/>
  <c r="E4195" i="6"/>
  <c r="F4195" i="6"/>
  <c r="G4195" i="6"/>
  <c r="P4195" i="6"/>
  <c r="E4196" i="6"/>
  <c r="F4196" i="6"/>
  <c r="G4196" i="6"/>
  <c r="P4196" i="6"/>
  <c r="E4197" i="6"/>
  <c r="F4197" i="6"/>
  <c r="G4197" i="6"/>
  <c r="P4197" i="6"/>
  <c r="E4198" i="6"/>
  <c r="F4198" i="6"/>
  <c r="G4198" i="6"/>
  <c r="P4198" i="6"/>
  <c r="E4199" i="6"/>
  <c r="F4199" i="6"/>
  <c r="G4199" i="6"/>
  <c r="P4199" i="6"/>
  <c r="E4200" i="6"/>
  <c r="F4200" i="6"/>
  <c r="G4200" i="6"/>
  <c r="P4200" i="6"/>
  <c r="E4201" i="6"/>
  <c r="F4201" i="6"/>
  <c r="G4201" i="6"/>
  <c r="P4201" i="6"/>
  <c r="E4202" i="6"/>
  <c r="F4202" i="6"/>
  <c r="G4202" i="6"/>
  <c r="P4202" i="6"/>
  <c r="E4203" i="6"/>
  <c r="F4203" i="6"/>
  <c r="G4203" i="6"/>
  <c r="P4203" i="6"/>
  <c r="E4204" i="6"/>
  <c r="F4204" i="6"/>
  <c r="G4204" i="6"/>
  <c r="P4204" i="6"/>
  <c r="E4205" i="6"/>
  <c r="F4205" i="6"/>
  <c r="G4205" i="6"/>
  <c r="P4205" i="6"/>
  <c r="E4206" i="6"/>
  <c r="F4206" i="6"/>
  <c r="G4206" i="6"/>
  <c r="P4206" i="6"/>
  <c r="E4207" i="6"/>
  <c r="F4207" i="6"/>
  <c r="G4207" i="6"/>
  <c r="P4207" i="6"/>
  <c r="E4208" i="6"/>
  <c r="F4208" i="6"/>
  <c r="G4208" i="6"/>
  <c r="P4208" i="6"/>
  <c r="E4209" i="6"/>
  <c r="F4209" i="6"/>
  <c r="G4209" i="6"/>
  <c r="P4209" i="6"/>
  <c r="E4210" i="6"/>
  <c r="F4210" i="6"/>
  <c r="G4210" i="6"/>
  <c r="P4210" i="6"/>
  <c r="E4211" i="6"/>
  <c r="F4211" i="6"/>
  <c r="G4211" i="6"/>
  <c r="P4211" i="6"/>
  <c r="E4212" i="6"/>
  <c r="F4212" i="6"/>
  <c r="G4212" i="6"/>
  <c r="P4212" i="6"/>
  <c r="E4213" i="6"/>
  <c r="F4213" i="6"/>
  <c r="G4213" i="6"/>
  <c r="P4213" i="6"/>
  <c r="E4214" i="6"/>
  <c r="F4214" i="6"/>
  <c r="G4214" i="6"/>
  <c r="P4214" i="6"/>
  <c r="E4215" i="6"/>
  <c r="F4215" i="6"/>
  <c r="G4215" i="6"/>
  <c r="P4215" i="6"/>
  <c r="E4216" i="6"/>
  <c r="F4216" i="6"/>
  <c r="G4216" i="6"/>
  <c r="P4216" i="6"/>
  <c r="E4217" i="6"/>
  <c r="F4217" i="6"/>
  <c r="G4217" i="6"/>
  <c r="P4217" i="6"/>
  <c r="E4218" i="6"/>
  <c r="F4218" i="6"/>
  <c r="G4218" i="6"/>
  <c r="P4218" i="6"/>
  <c r="E4219" i="6"/>
  <c r="F4219" i="6"/>
  <c r="G4219" i="6"/>
  <c r="P4219" i="6"/>
  <c r="E4220" i="6"/>
  <c r="F4220" i="6"/>
  <c r="G4220" i="6"/>
  <c r="P4220" i="6"/>
  <c r="E4221" i="6"/>
  <c r="F4221" i="6"/>
  <c r="G4221" i="6"/>
  <c r="P4221" i="6"/>
  <c r="E4222" i="6"/>
  <c r="F4222" i="6"/>
  <c r="G4222" i="6"/>
  <c r="P4222" i="6"/>
  <c r="E4223" i="6"/>
  <c r="F4223" i="6"/>
  <c r="G4223" i="6"/>
  <c r="P4223" i="6"/>
  <c r="E4224" i="6"/>
  <c r="F4224" i="6"/>
  <c r="G4224" i="6"/>
  <c r="P4224" i="6"/>
  <c r="E4225" i="6"/>
  <c r="F4225" i="6"/>
  <c r="G4225" i="6"/>
  <c r="P4225" i="6"/>
  <c r="E4226" i="6"/>
  <c r="F4226" i="6"/>
  <c r="G4226" i="6"/>
  <c r="P4226" i="6"/>
  <c r="E4227" i="6"/>
  <c r="F4227" i="6"/>
  <c r="G4227" i="6"/>
  <c r="P4227" i="6"/>
  <c r="E4228" i="6"/>
  <c r="F4228" i="6"/>
  <c r="G4228" i="6"/>
  <c r="P4228" i="6"/>
  <c r="E4229" i="6"/>
  <c r="F4229" i="6"/>
  <c r="G4229" i="6"/>
  <c r="P4229" i="6"/>
  <c r="E4230" i="6"/>
  <c r="F4230" i="6"/>
  <c r="G4230" i="6"/>
  <c r="P4230" i="6"/>
  <c r="E4231" i="6"/>
  <c r="F4231" i="6"/>
  <c r="G4231" i="6"/>
  <c r="P4231" i="6"/>
  <c r="E4232" i="6"/>
  <c r="F4232" i="6"/>
  <c r="G4232" i="6"/>
  <c r="P4232" i="6"/>
  <c r="E4233" i="6"/>
  <c r="F4233" i="6"/>
  <c r="G4233" i="6"/>
  <c r="P4233" i="6"/>
  <c r="E4234" i="6"/>
  <c r="F4234" i="6"/>
  <c r="G4234" i="6"/>
  <c r="P4234" i="6"/>
  <c r="E4235" i="6"/>
  <c r="F4235" i="6"/>
  <c r="G4235" i="6"/>
  <c r="P4235" i="6"/>
  <c r="E4236" i="6"/>
  <c r="F4236" i="6"/>
  <c r="G4236" i="6"/>
  <c r="P4236" i="6"/>
  <c r="E4237" i="6"/>
  <c r="F4237" i="6"/>
  <c r="G4237" i="6"/>
  <c r="P4237" i="6"/>
  <c r="E4238" i="6"/>
  <c r="F4238" i="6"/>
  <c r="G4238" i="6"/>
  <c r="P4238" i="6"/>
  <c r="E4239" i="6"/>
  <c r="F4239" i="6"/>
  <c r="G4239" i="6"/>
  <c r="P4239" i="6"/>
  <c r="E4240" i="6"/>
  <c r="F4240" i="6"/>
  <c r="G4240" i="6"/>
  <c r="P4240" i="6"/>
  <c r="E4241" i="6"/>
  <c r="F4241" i="6"/>
  <c r="G4241" i="6"/>
  <c r="P4241" i="6"/>
  <c r="E4242" i="6"/>
  <c r="F4242" i="6"/>
  <c r="G4242" i="6"/>
  <c r="P4242" i="6"/>
  <c r="E4243" i="6"/>
  <c r="F4243" i="6"/>
  <c r="G4243" i="6"/>
  <c r="P4243" i="6"/>
  <c r="E4244" i="6"/>
  <c r="F4244" i="6"/>
  <c r="G4244" i="6"/>
  <c r="P4244" i="6"/>
  <c r="E4245" i="6"/>
  <c r="F4245" i="6"/>
  <c r="G4245" i="6"/>
  <c r="P4245" i="6"/>
  <c r="E4246" i="6"/>
  <c r="F4246" i="6"/>
  <c r="G4246" i="6"/>
  <c r="P4246" i="6"/>
  <c r="E4247" i="6"/>
  <c r="F4247" i="6"/>
  <c r="G4247" i="6"/>
  <c r="P4247" i="6"/>
  <c r="E4248" i="6"/>
  <c r="F4248" i="6"/>
  <c r="G4248" i="6"/>
  <c r="P4248" i="6"/>
  <c r="E4249" i="6"/>
  <c r="F4249" i="6"/>
  <c r="G4249" i="6"/>
  <c r="P4249" i="6"/>
  <c r="E4250" i="6"/>
  <c r="F4250" i="6"/>
  <c r="G4250" i="6"/>
  <c r="P4250" i="6"/>
  <c r="E4251" i="6"/>
  <c r="F4251" i="6"/>
  <c r="G4251" i="6"/>
  <c r="P4251" i="6"/>
  <c r="E4252" i="6"/>
  <c r="F4252" i="6"/>
  <c r="G4252" i="6"/>
  <c r="P4252" i="6"/>
  <c r="E4253" i="6"/>
  <c r="F4253" i="6"/>
  <c r="G4253" i="6"/>
  <c r="P4253" i="6"/>
  <c r="E4254" i="6"/>
  <c r="F4254" i="6"/>
  <c r="G4254" i="6"/>
  <c r="P4254" i="6"/>
  <c r="E4255" i="6"/>
  <c r="F4255" i="6"/>
  <c r="G4255" i="6"/>
  <c r="P4255" i="6"/>
  <c r="E4256" i="6"/>
  <c r="F4256" i="6"/>
  <c r="G4256" i="6"/>
  <c r="P4256" i="6"/>
  <c r="E4257" i="6"/>
  <c r="F4257" i="6"/>
  <c r="G4257" i="6"/>
  <c r="P4257" i="6"/>
  <c r="E4258" i="6"/>
  <c r="F4258" i="6"/>
  <c r="G4258" i="6"/>
  <c r="P4258" i="6"/>
  <c r="E4259" i="6"/>
  <c r="F4259" i="6"/>
  <c r="G4259" i="6"/>
  <c r="P4259" i="6"/>
  <c r="E4260" i="6"/>
  <c r="F4260" i="6"/>
  <c r="G4260" i="6"/>
  <c r="P4260" i="6"/>
  <c r="E4261" i="6"/>
  <c r="F4261" i="6"/>
  <c r="G4261" i="6"/>
  <c r="P4261" i="6"/>
  <c r="E4262" i="6"/>
  <c r="F4262" i="6"/>
  <c r="G4262" i="6"/>
  <c r="P4262" i="6"/>
  <c r="E4263" i="6"/>
  <c r="F4263" i="6"/>
  <c r="G4263" i="6"/>
  <c r="P4263" i="6"/>
  <c r="E4264" i="6"/>
  <c r="F4264" i="6"/>
  <c r="G4264" i="6"/>
  <c r="P4264" i="6"/>
  <c r="E4265" i="6"/>
  <c r="F4265" i="6"/>
  <c r="G4265" i="6"/>
  <c r="P4265" i="6"/>
  <c r="E4266" i="6"/>
  <c r="F4266" i="6"/>
  <c r="G4266" i="6"/>
  <c r="P4266" i="6"/>
  <c r="E4267" i="6"/>
  <c r="F4267" i="6"/>
  <c r="G4267" i="6"/>
  <c r="P4267" i="6"/>
  <c r="E4268" i="6"/>
  <c r="F4268" i="6"/>
  <c r="G4268" i="6"/>
  <c r="P4268" i="6"/>
  <c r="E4269" i="6"/>
  <c r="F4269" i="6"/>
  <c r="G4269" i="6"/>
  <c r="P4269" i="6"/>
  <c r="E4270" i="6"/>
  <c r="F4270" i="6"/>
  <c r="G4270" i="6"/>
  <c r="P4270" i="6"/>
  <c r="E4271" i="6"/>
  <c r="F4271" i="6"/>
  <c r="G4271" i="6"/>
  <c r="P4271" i="6"/>
  <c r="E4272" i="6"/>
  <c r="F4272" i="6"/>
  <c r="G4272" i="6"/>
  <c r="P4272" i="6"/>
  <c r="E4273" i="6"/>
  <c r="F4273" i="6"/>
  <c r="G4273" i="6"/>
  <c r="P4273" i="6"/>
  <c r="E4274" i="6"/>
  <c r="F4274" i="6"/>
  <c r="G4274" i="6"/>
  <c r="P4274" i="6"/>
  <c r="E4275" i="6"/>
  <c r="F4275" i="6"/>
  <c r="G4275" i="6"/>
  <c r="P4275" i="6"/>
  <c r="E4276" i="6"/>
  <c r="F4276" i="6"/>
  <c r="G4276" i="6"/>
  <c r="P4276" i="6"/>
  <c r="E4277" i="6"/>
  <c r="F4277" i="6"/>
  <c r="G4277" i="6"/>
  <c r="P4277" i="6"/>
  <c r="E4278" i="6"/>
  <c r="F4278" i="6"/>
  <c r="G4278" i="6"/>
  <c r="P4278" i="6"/>
  <c r="E4279" i="6"/>
  <c r="F4279" i="6"/>
  <c r="G4279" i="6"/>
  <c r="P4279" i="6"/>
  <c r="E4280" i="6"/>
  <c r="F4280" i="6"/>
  <c r="G4280" i="6"/>
  <c r="P4280" i="6"/>
  <c r="E4281" i="6"/>
  <c r="F4281" i="6"/>
  <c r="G4281" i="6"/>
  <c r="P4281" i="6"/>
  <c r="E4282" i="6"/>
  <c r="F4282" i="6"/>
  <c r="G4282" i="6"/>
  <c r="P4282" i="6"/>
  <c r="E4283" i="6"/>
  <c r="F4283" i="6"/>
  <c r="G4283" i="6"/>
  <c r="P4283" i="6"/>
  <c r="E4284" i="6"/>
  <c r="F4284" i="6"/>
  <c r="G4284" i="6"/>
  <c r="P4284" i="6"/>
  <c r="E4285" i="6"/>
  <c r="F4285" i="6"/>
  <c r="G4285" i="6"/>
  <c r="P4285" i="6"/>
  <c r="E4286" i="6"/>
  <c r="F4286" i="6"/>
  <c r="G4286" i="6"/>
  <c r="P4286" i="6"/>
  <c r="E4287" i="6"/>
  <c r="F4287" i="6"/>
  <c r="G4287" i="6"/>
  <c r="P4287" i="6"/>
  <c r="E4288" i="6"/>
  <c r="F4288" i="6"/>
  <c r="G4288" i="6"/>
  <c r="P4288" i="6"/>
  <c r="E4289" i="6"/>
  <c r="F4289" i="6"/>
  <c r="G4289" i="6"/>
  <c r="P4289" i="6"/>
  <c r="E4290" i="6"/>
  <c r="F4290" i="6"/>
  <c r="G4290" i="6"/>
  <c r="P4290" i="6"/>
  <c r="E4291" i="6"/>
  <c r="F4291" i="6"/>
  <c r="G4291" i="6"/>
  <c r="P4291" i="6"/>
  <c r="E4292" i="6"/>
  <c r="F4292" i="6"/>
  <c r="G4292" i="6"/>
  <c r="P4292" i="6"/>
  <c r="E4293" i="6"/>
  <c r="F4293" i="6"/>
  <c r="G4293" i="6"/>
  <c r="P4293" i="6"/>
  <c r="E4294" i="6"/>
  <c r="F4294" i="6"/>
  <c r="G4294" i="6"/>
  <c r="P4294" i="6"/>
  <c r="E4295" i="6"/>
  <c r="F4295" i="6"/>
  <c r="G4295" i="6"/>
  <c r="P4295" i="6"/>
  <c r="E4296" i="6"/>
  <c r="F4296" i="6"/>
  <c r="G4296" i="6"/>
  <c r="P4296" i="6"/>
  <c r="E4297" i="6"/>
  <c r="F4297" i="6"/>
  <c r="G4297" i="6"/>
  <c r="P4297" i="6"/>
  <c r="E4298" i="6"/>
  <c r="F4298" i="6"/>
  <c r="G4298" i="6"/>
  <c r="P4298" i="6"/>
  <c r="E4299" i="6"/>
  <c r="F4299" i="6"/>
  <c r="G4299" i="6"/>
  <c r="P4299" i="6"/>
  <c r="E4300" i="6"/>
  <c r="F4300" i="6"/>
  <c r="G4300" i="6"/>
  <c r="P4300" i="6"/>
  <c r="E4301" i="6"/>
  <c r="F4301" i="6"/>
  <c r="G4301" i="6"/>
  <c r="P4301" i="6"/>
  <c r="E4302" i="6"/>
  <c r="F4302" i="6"/>
  <c r="G4302" i="6"/>
  <c r="P4302" i="6"/>
  <c r="E4303" i="6"/>
  <c r="F4303" i="6"/>
  <c r="G4303" i="6"/>
  <c r="P4303" i="6"/>
  <c r="E4304" i="6"/>
  <c r="F4304" i="6"/>
  <c r="G4304" i="6"/>
  <c r="P4304" i="6"/>
  <c r="E4305" i="6"/>
  <c r="F4305" i="6"/>
  <c r="G4305" i="6"/>
  <c r="P4305" i="6"/>
  <c r="E4306" i="6"/>
  <c r="F4306" i="6"/>
  <c r="G4306" i="6"/>
  <c r="P4306" i="6"/>
  <c r="E4307" i="6"/>
  <c r="F4307" i="6"/>
  <c r="G4307" i="6"/>
  <c r="P4307" i="6"/>
  <c r="E4308" i="6"/>
  <c r="F4308" i="6"/>
  <c r="G4308" i="6"/>
  <c r="P4308" i="6"/>
  <c r="E4309" i="6"/>
  <c r="F4309" i="6"/>
  <c r="G4309" i="6"/>
  <c r="P4309" i="6"/>
  <c r="E4310" i="6"/>
  <c r="F4310" i="6"/>
  <c r="G4310" i="6"/>
  <c r="P4310" i="6"/>
  <c r="E4311" i="6"/>
  <c r="F4311" i="6"/>
  <c r="G4311" i="6"/>
  <c r="P4311" i="6"/>
  <c r="E4312" i="6"/>
  <c r="F4312" i="6"/>
  <c r="G4312" i="6"/>
  <c r="P4312" i="6"/>
  <c r="E4313" i="6"/>
  <c r="F4313" i="6"/>
  <c r="G4313" i="6"/>
  <c r="P4313" i="6"/>
  <c r="E4314" i="6"/>
  <c r="F4314" i="6"/>
  <c r="G4314" i="6"/>
  <c r="P4314" i="6"/>
  <c r="E4315" i="6"/>
  <c r="F4315" i="6"/>
  <c r="G4315" i="6"/>
  <c r="P4315" i="6"/>
  <c r="E4316" i="6"/>
  <c r="F4316" i="6"/>
  <c r="G4316" i="6"/>
  <c r="P4316" i="6"/>
  <c r="E4317" i="6"/>
  <c r="F4317" i="6"/>
  <c r="G4317" i="6"/>
  <c r="P4317" i="6"/>
  <c r="E4318" i="6"/>
  <c r="F4318" i="6"/>
  <c r="G4318" i="6"/>
  <c r="P4318" i="6"/>
  <c r="E4319" i="6"/>
  <c r="F4319" i="6"/>
  <c r="G4319" i="6"/>
  <c r="P4319" i="6"/>
  <c r="E4320" i="6"/>
  <c r="F4320" i="6"/>
  <c r="G4320" i="6"/>
  <c r="P4320" i="6"/>
  <c r="E4321" i="6"/>
  <c r="F4321" i="6"/>
  <c r="G4321" i="6"/>
  <c r="P4321" i="6"/>
  <c r="E4322" i="6"/>
  <c r="F4322" i="6"/>
  <c r="G4322" i="6"/>
  <c r="P4322" i="6"/>
  <c r="E4323" i="6"/>
  <c r="F4323" i="6"/>
  <c r="G4323" i="6"/>
  <c r="P4323" i="6"/>
  <c r="E4324" i="6"/>
  <c r="F4324" i="6"/>
  <c r="G4324" i="6"/>
  <c r="P4324" i="6"/>
  <c r="E4325" i="6"/>
  <c r="F4325" i="6"/>
  <c r="G4325" i="6"/>
  <c r="P4325" i="6"/>
  <c r="E4326" i="6"/>
  <c r="F4326" i="6"/>
  <c r="G4326" i="6"/>
  <c r="P4326" i="6"/>
  <c r="E4327" i="6"/>
  <c r="F4327" i="6"/>
  <c r="G4327" i="6"/>
  <c r="P4327" i="6"/>
  <c r="E4328" i="6"/>
  <c r="F4328" i="6"/>
  <c r="G4328" i="6"/>
  <c r="P4328" i="6"/>
  <c r="E4329" i="6"/>
  <c r="F4329" i="6"/>
  <c r="G4329" i="6"/>
  <c r="P4329" i="6"/>
  <c r="E4330" i="6"/>
  <c r="F4330" i="6"/>
  <c r="G4330" i="6"/>
  <c r="P4330" i="6"/>
  <c r="E4331" i="6"/>
  <c r="F4331" i="6"/>
  <c r="G4331" i="6"/>
  <c r="P4331" i="6"/>
  <c r="E4332" i="6"/>
  <c r="F4332" i="6"/>
  <c r="G4332" i="6"/>
  <c r="P4332" i="6"/>
  <c r="E4333" i="6"/>
  <c r="F4333" i="6"/>
  <c r="G4333" i="6"/>
  <c r="P4333" i="6"/>
  <c r="E4334" i="6"/>
  <c r="F4334" i="6"/>
  <c r="G4334" i="6"/>
  <c r="P4334" i="6"/>
  <c r="E4335" i="6"/>
  <c r="F4335" i="6"/>
  <c r="G4335" i="6"/>
  <c r="P4335" i="6"/>
  <c r="E4336" i="6"/>
  <c r="F4336" i="6"/>
  <c r="G4336" i="6"/>
  <c r="P4336" i="6"/>
  <c r="E4337" i="6"/>
  <c r="F4337" i="6"/>
  <c r="G4337" i="6"/>
  <c r="P4337" i="6"/>
  <c r="E4338" i="6"/>
  <c r="F4338" i="6"/>
  <c r="G4338" i="6"/>
  <c r="P4338" i="6"/>
  <c r="E4339" i="6"/>
  <c r="F4339" i="6"/>
  <c r="G4339" i="6"/>
  <c r="P4339" i="6"/>
  <c r="E4340" i="6"/>
  <c r="F4340" i="6"/>
  <c r="G4340" i="6"/>
  <c r="P4340" i="6"/>
  <c r="E4341" i="6"/>
  <c r="F4341" i="6"/>
  <c r="G4341" i="6"/>
  <c r="P4341" i="6"/>
  <c r="E4342" i="6"/>
  <c r="F4342" i="6"/>
  <c r="G4342" i="6"/>
  <c r="P4342" i="6"/>
  <c r="E4343" i="6"/>
  <c r="F4343" i="6"/>
  <c r="G4343" i="6"/>
  <c r="P4343" i="6"/>
  <c r="E4344" i="6"/>
  <c r="F4344" i="6"/>
  <c r="G4344" i="6"/>
  <c r="P4344" i="6"/>
  <c r="E4345" i="6"/>
  <c r="F4345" i="6"/>
  <c r="G4345" i="6"/>
  <c r="P4345" i="6"/>
  <c r="E4346" i="6"/>
  <c r="F4346" i="6"/>
  <c r="G4346" i="6"/>
  <c r="P4346" i="6"/>
  <c r="E4347" i="6"/>
  <c r="F4347" i="6"/>
  <c r="G4347" i="6"/>
  <c r="P4347" i="6"/>
  <c r="E4348" i="6"/>
  <c r="F4348" i="6"/>
  <c r="G4348" i="6"/>
  <c r="P4348" i="6"/>
  <c r="E4349" i="6"/>
  <c r="F4349" i="6"/>
  <c r="G4349" i="6"/>
  <c r="P4349" i="6"/>
  <c r="E4350" i="6"/>
  <c r="F4350" i="6"/>
  <c r="G4350" i="6"/>
  <c r="P4350" i="6"/>
  <c r="E4351" i="6"/>
  <c r="F4351" i="6"/>
  <c r="G4351" i="6"/>
  <c r="P4351" i="6"/>
  <c r="E4352" i="6"/>
  <c r="F4352" i="6"/>
  <c r="G4352" i="6"/>
  <c r="P4352" i="6"/>
  <c r="E4353" i="6"/>
  <c r="F4353" i="6"/>
  <c r="G4353" i="6"/>
  <c r="P4353" i="6"/>
  <c r="E4354" i="6"/>
  <c r="F4354" i="6"/>
  <c r="G4354" i="6"/>
  <c r="P4354" i="6"/>
  <c r="E4355" i="6"/>
  <c r="F4355" i="6"/>
  <c r="G4355" i="6"/>
  <c r="P4355" i="6"/>
  <c r="E4356" i="6"/>
  <c r="F4356" i="6"/>
  <c r="G4356" i="6"/>
  <c r="P4356" i="6"/>
  <c r="E4357" i="6"/>
  <c r="F4357" i="6"/>
  <c r="G4357" i="6"/>
  <c r="P4357" i="6"/>
  <c r="E4358" i="6"/>
  <c r="F4358" i="6"/>
  <c r="G4358" i="6"/>
  <c r="P4358" i="6"/>
  <c r="E4359" i="6"/>
  <c r="F4359" i="6"/>
  <c r="G4359" i="6"/>
  <c r="P4359" i="6"/>
  <c r="E4360" i="6"/>
  <c r="F4360" i="6"/>
  <c r="G4360" i="6"/>
  <c r="P4360" i="6"/>
  <c r="E4361" i="6"/>
  <c r="F4361" i="6"/>
  <c r="G4361" i="6"/>
  <c r="P4361" i="6"/>
  <c r="E4362" i="6"/>
  <c r="F4362" i="6"/>
  <c r="G4362" i="6"/>
  <c r="P4362" i="6"/>
  <c r="E4363" i="6"/>
  <c r="F4363" i="6"/>
  <c r="G4363" i="6"/>
  <c r="P4363" i="6"/>
  <c r="E4364" i="6"/>
  <c r="F4364" i="6"/>
  <c r="G4364" i="6"/>
  <c r="P4364" i="6"/>
  <c r="E4365" i="6"/>
  <c r="F4365" i="6"/>
  <c r="G4365" i="6"/>
  <c r="P4365" i="6"/>
  <c r="E4366" i="6"/>
  <c r="F4366" i="6"/>
  <c r="G4366" i="6"/>
  <c r="P4366" i="6"/>
  <c r="E4367" i="6"/>
  <c r="F4367" i="6"/>
  <c r="G4367" i="6"/>
  <c r="P4367" i="6"/>
  <c r="E4368" i="6"/>
  <c r="F4368" i="6"/>
  <c r="G4368" i="6"/>
  <c r="P4368" i="6"/>
  <c r="E4369" i="6"/>
  <c r="F4369" i="6"/>
  <c r="G4369" i="6"/>
  <c r="P4369" i="6"/>
  <c r="E4370" i="6"/>
  <c r="F4370" i="6"/>
  <c r="G4370" i="6"/>
  <c r="P4370" i="6"/>
  <c r="E4371" i="6"/>
  <c r="F4371" i="6"/>
  <c r="G4371" i="6"/>
  <c r="P4371" i="6"/>
  <c r="E4372" i="6"/>
  <c r="F4372" i="6"/>
  <c r="G4372" i="6"/>
  <c r="P4372" i="6"/>
  <c r="E4373" i="6"/>
  <c r="F4373" i="6"/>
  <c r="G4373" i="6"/>
  <c r="P4373" i="6"/>
  <c r="E4374" i="6"/>
  <c r="F4374" i="6"/>
  <c r="G4374" i="6"/>
  <c r="P4374" i="6"/>
  <c r="E4375" i="6"/>
  <c r="F4375" i="6"/>
  <c r="G4375" i="6"/>
  <c r="P4375" i="6"/>
  <c r="E4376" i="6"/>
  <c r="F4376" i="6"/>
  <c r="G4376" i="6"/>
  <c r="P4376" i="6"/>
  <c r="E4377" i="6"/>
  <c r="F4377" i="6"/>
  <c r="G4377" i="6"/>
  <c r="P4377" i="6"/>
  <c r="E4378" i="6"/>
  <c r="F4378" i="6"/>
  <c r="G4378" i="6"/>
  <c r="P4378" i="6"/>
  <c r="E4379" i="6"/>
  <c r="F4379" i="6"/>
  <c r="G4379" i="6"/>
  <c r="P4379" i="6"/>
  <c r="E4380" i="6"/>
  <c r="F4380" i="6"/>
  <c r="G4380" i="6"/>
  <c r="P4380" i="6"/>
  <c r="E4381" i="6"/>
  <c r="F4381" i="6"/>
  <c r="G4381" i="6"/>
  <c r="P4381" i="6"/>
  <c r="E4382" i="6"/>
  <c r="F4382" i="6"/>
  <c r="G4382" i="6"/>
  <c r="P4382" i="6"/>
  <c r="E4383" i="6"/>
  <c r="F4383" i="6"/>
  <c r="G4383" i="6"/>
  <c r="P4383" i="6"/>
  <c r="E4384" i="6"/>
  <c r="F4384" i="6"/>
  <c r="G4384" i="6"/>
  <c r="P4384" i="6"/>
  <c r="E4385" i="6"/>
  <c r="F4385" i="6"/>
  <c r="G4385" i="6"/>
  <c r="P4385" i="6"/>
  <c r="E4386" i="6"/>
  <c r="F4386" i="6"/>
  <c r="G4386" i="6"/>
  <c r="P4386" i="6"/>
  <c r="E4387" i="6"/>
  <c r="F4387" i="6"/>
  <c r="G4387" i="6"/>
  <c r="P4387" i="6"/>
  <c r="E4388" i="6"/>
  <c r="F4388" i="6"/>
  <c r="G4388" i="6"/>
  <c r="P4388" i="6"/>
  <c r="E4389" i="6"/>
  <c r="F4389" i="6"/>
  <c r="G4389" i="6"/>
  <c r="P4389" i="6"/>
  <c r="E4390" i="6"/>
  <c r="F4390" i="6"/>
  <c r="G4390" i="6"/>
  <c r="P4390" i="6"/>
  <c r="E4391" i="6"/>
  <c r="F4391" i="6"/>
  <c r="G4391" i="6"/>
  <c r="P4391" i="6"/>
  <c r="E4392" i="6"/>
  <c r="F4392" i="6"/>
  <c r="G4392" i="6"/>
  <c r="P4392" i="6"/>
  <c r="E4393" i="6"/>
  <c r="F4393" i="6"/>
  <c r="G4393" i="6"/>
  <c r="P4393" i="6"/>
  <c r="E4394" i="6"/>
  <c r="F4394" i="6"/>
  <c r="G4394" i="6"/>
  <c r="P4394" i="6"/>
  <c r="E4395" i="6"/>
  <c r="F4395" i="6"/>
  <c r="G4395" i="6"/>
  <c r="P4395" i="6"/>
  <c r="E4396" i="6"/>
  <c r="F4396" i="6"/>
  <c r="G4396" i="6"/>
  <c r="P4396" i="6"/>
  <c r="E4397" i="6"/>
  <c r="F4397" i="6"/>
  <c r="G4397" i="6"/>
  <c r="P4397" i="6"/>
  <c r="E4398" i="6"/>
  <c r="F4398" i="6"/>
  <c r="G4398" i="6"/>
  <c r="P4398" i="6"/>
  <c r="E4399" i="6"/>
  <c r="F4399" i="6"/>
  <c r="G4399" i="6"/>
  <c r="P4399" i="6"/>
  <c r="E4400" i="6"/>
  <c r="F4400" i="6"/>
  <c r="G4400" i="6"/>
  <c r="P4400" i="6"/>
  <c r="E4401" i="6"/>
  <c r="F4401" i="6"/>
  <c r="G4401" i="6"/>
  <c r="P4401" i="6"/>
  <c r="E4402" i="6"/>
  <c r="F4402" i="6"/>
  <c r="G4402" i="6"/>
  <c r="P4402" i="6"/>
  <c r="E4403" i="6"/>
  <c r="F4403" i="6"/>
  <c r="G4403" i="6"/>
  <c r="P4403" i="6"/>
  <c r="E4404" i="6"/>
  <c r="F4404" i="6"/>
  <c r="G4404" i="6"/>
  <c r="P4404" i="6"/>
  <c r="E4405" i="6"/>
  <c r="F4405" i="6"/>
  <c r="G4405" i="6"/>
  <c r="P4405" i="6"/>
  <c r="E4406" i="6"/>
  <c r="F4406" i="6"/>
  <c r="G4406" i="6"/>
  <c r="P4406" i="6"/>
  <c r="E4407" i="6"/>
  <c r="F4407" i="6"/>
  <c r="G4407" i="6"/>
  <c r="P4407" i="6"/>
  <c r="E4408" i="6"/>
  <c r="F4408" i="6"/>
  <c r="G4408" i="6"/>
  <c r="P4408" i="6"/>
  <c r="E4409" i="6"/>
  <c r="F4409" i="6"/>
  <c r="G4409" i="6"/>
  <c r="P4409" i="6"/>
  <c r="E4410" i="6"/>
  <c r="F4410" i="6"/>
  <c r="G4410" i="6"/>
  <c r="P4410" i="6"/>
  <c r="E4411" i="6"/>
  <c r="F4411" i="6"/>
  <c r="G4411" i="6"/>
  <c r="P4411" i="6"/>
  <c r="E4412" i="6"/>
  <c r="F4412" i="6"/>
  <c r="G4412" i="6"/>
  <c r="P4412" i="6"/>
  <c r="E4413" i="6"/>
  <c r="F4413" i="6"/>
  <c r="G4413" i="6"/>
  <c r="P4413" i="6"/>
  <c r="E4414" i="6"/>
  <c r="F4414" i="6"/>
  <c r="G4414" i="6"/>
  <c r="P4414" i="6"/>
  <c r="E4415" i="6"/>
  <c r="F4415" i="6"/>
  <c r="G4415" i="6"/>
  <c r="P4415" i="6"/>
  <c r="E4416" i="6"/>
  <c r="F4416" i="6"/>
  <c r="G4416" i="6"/>
  <c r="P4416" i="6"/>
  <c r="E4417" i="6"/>
  <c r="F4417" i="6"/>
  <c r="G4417" i="6"/>
  <c r="P4417" i="6"/>
  <c r="E4418" i="6"/>
  <c r="F4418" i="6"/>
  <c r="G4418" i="6"/>
  <c r="P4418" i="6"/>
  <c r="E4419" i="6"/>
  <c r="F4419" i="6"/>
  <c r="G4419" i="6"/>
  <c r="P4419" i="6"/>
  <c r="E4420" i="6"/>
  <c r="F4420" i="6"/>
  <c r="G4420" i="6"/>
  <c r="P4420" i="6"/>
  <c r="E4421" i="6"/>
  <c r="F4421" i="6"/>
  <c r="G4421" i="6"/>
  <c r="P4421" i="6"/>
  <c r="E4422" i="6"/>
  <c r="F4422" i="6"/>
  <c r="G4422" i="6"/>
  <c r="P4422" i="6"/>
  <c r="E4423" i="6"/>
  <c r="F4423" i="6"/>
  <c r="G4423" i="6"/>
  <c r="P4423" i="6"/>
  <c r="E4424" i="6"/>
  <c r="F4424" i="6"/>
  <c r="G4424" i="6"/>
  <c r="P4424" i="6"/>
  <c r="E4425" i="6"/>
  <c r="F4425" i="6"/>
  <c r="G4425" i="6"/>
  <c r="P4425" i="6"/>
  <c r="E4426" i="6"/>
  <c r="F4426" i="6"/>
  <c r="G4426" i="6"/>
  <c r="P4426" i="6"/>
  <c r="E4427" i="6"/>
  <c r="F4427" i="6"/>
  <c r="G4427" i="6"/>
  <c r="P4427" i="6"/>
  <c r="E4428" i="6"/>
  <c r="F4428" i="6"/>
  <c r="G4428" i="6"/>
  <c r="P4428" i="6"/>
  <c r="E4429" i="6"/>
  <c r="F4429" i="6"/>
  <c r="G4429" i="6"/>
  <c r="P4429" i="6"/>
  <c r="E4430" i="6"/>
  <c r="F4430" i="6"/>
  <c r="G4430" i="6"/>
  <c r="P4430" i="6"/>
  <c r="E4431" i="6"/>
  <c r="F4431" i="6"/>
  <c r="G4431" i="6"/>
  <c r="P4431" i="6"/>
  <c r="E4432" i="6"/>
  <c r="F4432" i="6"/>
  <c r="G4432" i="6"/>
  <c r="P4432" i="6"/>
  <c r="E4433" i="6"/>
  <c r="F4433" i="6"/>
  <c r="G4433" i="6"/>
  <c r="P4433" i="6"/>
  <c r="E4434" i="6"/>
  <c r="F4434" i="6"/>
  <c r="G4434" i="6"/>
  <c r="P4434" i="6"/>
  <c r="E4435" i="6"/>
  <c r="F4435" i="6"/>
  <c r="G4435" i="6"/>
  <c r="P4435" i="6"/>
  <c r="E4436" i="6"/>
  <c r="F4436" i="6"/>
  <c r="G4436" i="6"/>
  <c r="P4436" i="6"/>
  <c r="E4437" i="6"/>
  <c r="F4437" i="6"/>
  <c r="G4437" i="6"/>
  <c r="P4437" i="6"/>
  <c r="E4438" i="6"/>
  <c r="F4438" i="6"/>
  <c r="G4438" i="6"/>
  <c r="P4438" i="6"/>
  <c r="E4439" i="6"/>
  <c r="F4439" i="6"/>
  <c r="G4439" i="6"/>
  <c r="P4439" i="6"/>
  <c r="E4440" i="6"/>
  <c r="F4440" i="6"/>
  <c r="G4440" i="6"/>
  <c r="P4440" i="6"/>
  <c r="E4441" i="6"/>
  <c r="F4441" i="6"/>
  <c r="G4441" i="6"/>
  <c r="P4441" i="6"/>
  <c r="E4442" i="6"/>
  <c r="F4442" i="6"/>
  <c r="G4442" i="6"/>
  <c r="P4442" i="6"/>
  <c r="E4443" i="6"/>
  <c r="F4443" i="6"/>
  <c r="G4443" i="6"/>
  <c r="P4443" i="6"/>
  <c r="E4444" i="6"/>
  <c r="F4444" i="6"/>
  <c r="G4444" i="6"/>
  <c r="P4444" i="6"/>
  <c r="E4445" i="6"/>
  <c r="F4445" i="6"/>
  <c r="G4445" i="6"/>
  <c r="P4445" i="6"/>
  <c r="E4446" i="6"/>
  <c r="F4446" i="6"/>
  <c r="G4446" i="6"/>
  <c r="P4446" i="6"/>
  <c r="E4447" i="6"/>
  <c r="F4447" i="6"/>
  <c r="G4447" i="6"/>
  <c r="P4447" i="6"/>
  <c r="E4448" i="6"/>
  <c r="F4448" i="6"/>
  <c r="G4448" i="6"/>
  <c r="P4448" i="6"/>
  <c r="E4449" i="6"/>
  <c r="F4449" i="6"/>
  <c r="G4449" i="6"/>
  <c r="P4449" i="6"/>
  <c r="E4450" i="6"/>
  <c r="F4450" i="6"/>
  <c r="G4450" i="6"/>
  <c r="P4450" i="6"/>
  <c r="E4451" i="6"/>
  <c r="F4451" i="6"/>
  <c r="G4451" i="6"/>
  <c r="P4451" i="6"/>
  <c r="E4452" i="6"/>
  <c r="F4452" i="6"/>
  <c r="G4452" i="6"/>
  <c r="P4452" i="6"/>
  <c r="E4453" i="6"/>
  <c r="F4453" i="6"/>
  <c r="G4453" i="6"/>
  <c r="P4453" i="6"/>
  <c r="E4454" i="6"/>
  <c r="F4454" i="6"/>
  <c r="G4454" i="6"/>
  <c r="P4454" i="6"/>
  <c r="E4455" i="6"/>
  <c r="F4455" i="6"/>
  <c r="G4455" i="6"/>
  <c r="P4455" i="6"/>
  <c r="E4456" i="6"/>
  <c r="F4456" i="6"/>
  <c r="G4456" i="6"/>
  <c r="P4456" i="6"/>
  <c r="E4457" i="6"/>
  <c r="F4457" i="6"/>
  <c r="G4457" i="6"/>
  <c r="P4457" i="6"/>
  <c r="E4458" i="6"/>
  <c r="F4458" i="6"/>
  <c r="G4458" i="6"/>
  <c r="P4458" i="6"/>
  <c r="E4459" i="6"/>
  <c r="F4459" i="6"/>
  <c r="G4459" i="6"/>
  <c r="P4459" i="6"/>
  <c r="E4460" i="6"/>
  <c r="F4460" i="6"/>
  <c r="G4460" i="6"/>
  <c r="P4460" i="6"/>
  <c r="E4461" i="6"/>
  <c r="F4461" i="6"/>
  <c r="G4461" i="6"/>
  <c r="P4461" i="6"/>
  <c r="E4462" i="6"/>
  <c r="F4462" i="6"/>
  <c r="G4462" i="6"/>
  <c r="P4462" i="6"/>
  <c r="E4463" i="6"/>
  <c r="F4463" i="6"/>
  <c r="G4463" i="6"/>
  <c r="P4463" i="6"/>
  <c r="E4464" i="6"/>
  <c r="F4464" i="6"/>
  <c r="G4464" i="6"/>
  <c r="P4464" i="6"/>
  <c r="E4465" i="6"/>
  <c r="F4465" i="6"/>
  <c r="G4465" i="6"/>
  <c r="P4465" i="6"/>
  <c r="E4466" i="6"/>
  <c r="F4466" i="6"/>
  <c r="G4466" i="6"/>
  <c r="P4466" i="6"/>
  <c r="E4467" i="6"/>
  <c r="F4467" i="6"/>
  <c r="G4467" i="6"/>
  <c r="P4467" i="6"/>
  <c r="E4468" i="6"/>
  <c r="F4468" i="6"/>
  <c r="G4468" i="6"/>
  <c r="P4468" i="6"/>
  <c r="E4469" i="6"/>
  <c r="F4469" i="6"/>
  <c r="G4469" i="6"/>
  <c r="P4469" i="6"/>
  <c r="E4470" i="6"/>
  <c r="F4470" i="6"/>
  <c r="G4470" i="6"/>
  <c r="P4470" i="6"/>
  <c r="E4471" i="6"/>
  <c r="F4471" i="6"/>
  <c r="G4471" i="6"/>
  <c r="P4471" i="6"/>
  <c r="E4472" i="6"/>
  <c r="F4472" i="6"/>
  <c r="G4472" i="6"/>
  <c r="P4472" i="6"/>
  <c r="E4473" i="6"/>
  <c r="F4473" i="6"/>
  <c r="G4473" i="6"/>
  <c r="P4473" i="6"/>
  <c r="E4474" i="6"/>
  <c r="F4474" i="6"/>
  <c r="G4474" i="6"/>
  <c r="P4474" i="6"/>
  <c r="E4475" i="6"/>
  <c r="F4475" i="6"/>
  <c r="G4475" i="6"/>
  <c r="P4475" i="6"/>
  <c r="E4476" i="6"/>
  <c r="F4476" i="6"/>
  <c r="G4476" i="6"/>
  <c r="P4476" i="6"/>
  <c r="E4477" i="6"/>
  <c r="F4477" i="6"/>
  <c r="G4477" i="6"/>
  <c r="P4477" i="6"/>
  <c r="E4478" i="6"/>
  <c r="F4478" i="6"/>
  <c r="G4478" i="6"/>
  <c r="P4478" i="6"/>
  <c r="E4479" i="6"/>
  <c r="F4479" i="6"/>
  <c r="G4479" i="6"/>
  <c r="P4479" i="6"/>
  <c r="E4480" i="6"/>
  <c r="F4480" i="6"/>
  <c r="G4480" i="6"/>
  <c r="P4480" i="6"/>
  <c r="E4481" i="6"/>
  <c r="F4481" i="6"/>
  <c r="G4481" i="6"/>
  <c r="P4481" i="6"/>
  <c r="E3820" i="6"/>
  <c r="F3820" i="6"/>
  <c r="G3820" i="6"/>
  <c r="P3820" i="6"/>
  <c r="E4485" i="6"/>
  <c r="F4485" i="6"/>
  <c r="G4485" i="6"/>
  <c r="P4485" i="6"/>
  <c r="E4486" i="6"/>
  <c r="F4486" i="6"/>
  <c r="G4486" i="6"/>
  <c r="P4486" i="6"/>
  <c r="E4984" i="6"/>
  <c r="F4984" i="6"/>
  <c r="G4984" i="6"/>
  <c r="P4984" i="6"/>
  <c r="E5322" i="6"/>
  <c r="F5322" i="6"/>
  <c r="G5322" i="6"/>
  <c r="P5322" i="6"/>
  <c r="E5323" i="6"/>
  <c r="F5323" i="6"/>
  <c r="G5323" i="6"/>
  <c r="P5323" i="6"/>
  <c r="E5324" i="6"/>
  <c r="F5324" i="6"/>
  <c r="G5324" i="6"/>
  <c r="P5324" i="6"/>
  <c r="E6179" i="6"/>
  <c r="F6179" i="6"/>
  <c r="G6179" i="6"/>
  <c r="P6179" i="6"/>
  <c r="E6180" i="6"/>
  <c r="F6180" i="6"/>
  <c r="G6180" i="6"/>
  <c r="P6180" i="6"/>
  <c r="E1982" i="6"/>
  <c r="F1982" i="6"/>
  <c r="G1982" i="6"/>
  <c r="P1982" i="6"/>
  <c r="E2022" i="6"/>
  <c r="F2022" i="6"/>
  <c r="G2022" i="6"/>
  <c r="P2022" i="6"/>
  <c r="E4493" i="6"/>
  <c r="F4493" i="6"/>
  <c r="G4493" i="6"/>
  <c r="P4493" i="6"/>
  <c r="E4494" i="6"/>
  <c r="F4494" i="6"/>
  <c r="G4494" i="6"/>
  <c r="P4494" i="6"/>
  <c r="E4495" i="6"/>
  <c r="F4495" i="6"/>
  <c r="G4495" i="6"/>
  <c r="P4495" i="6"/>
  <c r="E4496" i="6"/>
  <c r="F4496" i="6"/>
  <c r="G4496" i="6"/>
  <c r="P4496" i="6"/>
  <c r="E4497" i="6"/>
  <c r="F4497" i="6"/>
  <c r="G4497" i="6"/>
  <c r="P4497" i="6"/>
  <c r="E4498" i="6"/>
  <c r="F4498" i="6"/>
  <c r="G4498" i="6"/>
  <c r="P4498" i="6"/>
  <c r="E4499" i="6"/>
  <c r="F4499" i="6"/>
  <c r="G4499" i="6"/>
  <c r="P4499" i="6"/>
  <c r="E4500" i="6"/>
  <c r="F4500" i="6"/>
  <c r="G4500" i="6"/>
  <c r="P4500" i="6"/>
  <c r="E4501" i="6"/>
  <c r="F4501" i="6"/>
  <c r="G4501" i="6"/>
  <c r="P4501" i="6"/>
  <c r="E4502" i="6"/>
  <c r="F4502" i="6"/>
  <c r="G4502" i="6"/>
  <c r="P4502" i="6"/>
  <c r="E4503" i="6"/>
  <c r="F4503" i="6"/>
  <c r="G4503" i="6"/>
  <c r="P4503" i="6"/>
  <c r="E4504" i="6"/>
  <c r="F4504" i="6"/>
  <c r="G4504" i="6"/>
  <c r="P4504" i="6"/>
  <c r="E4505" i="6"/>
  <c r="F4505" i="6"/>
  <c r="G4505" i="6"/>
  <c r="P4505" i="6"/>
  <c r="E4506" i="6"/>
  <c r="F4506" i="6"/>
  <c r="G4506" i="6"/>
  <c r="P4506" i="6"/>
  <c r="E4507" i="6"/>
  <c r="F4507" i="6"/>
  <c r="G4507" i="6"/>
  <c r="P4507" i="6"/>
  <c r="E4508" i="6"/>
  <c r="F4508" i="6"/>
  <c r="G4508" i="6"/>
  <c r="P4508" i="6"/>
  <c r="E4509" i="6"/>
  <c r="F4509" i="6"/>
  <c r="G4509" i="6"/>
  <c r="P4509" i="6"/>
  <c r="E4510" i="6"/>
  <c r="F4510" i="6"/>
  <c r="G4510" i="6"/>
  <c r="P4510" i="6"/>
  <c r="E4511" i="6"/>
  <c r="F4511" i="6"/>
  <c r="G4511" i="6"/>
  <c r="P4511" i="6"/>
  <c r="E4512" i="6"/>
  <c r="F4512" i="6"/>
  <c r="G4512" i="6"/>
  <c r="P4512" i="6"/>
  <c r="E4513" i="6"/>
  <c r="F4513" i="6"/>
  <c r="G4513" i="6"/>
  <c r="P4513" i="6"/>
  <c r="E4514" i="6"/>
  <c r="F4514" i="6"/>
  <c r="G4514" i="6"/>
  <c r="P4514" i="6"/>
  <c r="E4515" i="6"/>
  <c r="F4515" i="6"/>
  <c r="G4515" i="6"/>
  <c r="P4515" i="6"/>
  <c r="E4516" i="6"/>
  <c r="F4516" i="6"/>
  <c r="G4516" i="6"/>
  <c r="P4516" i="6"/>
  <c r="E4517" i="6"/>
  <c r="F4517" i="6"/>
  <c r="G4517" i="6"/>
  <c r="P4517" i="6"/>
  <c r="E4518" i="6"/>
  <c r="F4518" i="6"/>
  <c r="G4518" i="6"/>
  <c r="P4518" i="6"/>
  <c r="E4519" i="6"/>
  <c r="F4519" i="6"/>
  <c r="G4519" i="6"/>
  <c r="P4519" i="6"/>
  <c r="E4520" i="6"/>
  <c r="F4520" i="6"/>
  <c r="G4520" i="6"/>
  <c r="P4520" i="6"/>
  <c r="E4521" i="6"/>
  <c r="F4521" i="6"/>
  <c r="G4521" i="6"/>
  <c r="P4521" i="6"/>
  <c r="E4522" i="6"/>
  <c r="F4522" i="6"/>
  <c r="G4522" i="6"/>
  <c r="P4522" i="6"/>
  <c r="E4523" i="6"/>
  <c r="F4523" i="6"/>
  <c r="G4523" i="6"/>
  <c r="P4523" i="6"/>
  <c r="E4524" i="6"/>
  <c r="F4524" i="6"/>
  <c r="G4524" i="6"/>
  <c r="P4524" i="6"/>
  <c r="E4525" i="6"/>
  <c r="F4525" i="6"/>
  <c r="G4525" i="6"/>
  <c r="P4525" i="6"/>
  <c r="E4526" i="6"/>
  <c r="F4526" i="6"/>
  <c r="G4526" i="6"/>
  <c r="P4526" i="6"/>
  <c r="E4527" i="6"/>
  <c r="F4527" i="6"/>
  <c r="G4527" i="6"/>
  <c r="P4527" i="6"/>
  <c r="E4528" i="6"/>
  <c r="F4528" i="6"/>
  <c r="G4528" i="6"/>
  <c r="P4528" i="6"/>
  <c r="E4529" i="6"/>
  <c r="F4529" i="6"/>
  <c r="G4529" i="6"/>
  <c r="P4529" i="6"/>
  <c r="E4530" i="6"/>
  <c r="F4530" i="6"/>
  <c r="G4530" i="6"/>
  <c r="P4530" i="6"/>
  <c r="E4531" i="6"/>
  <c r="F4531" i="6"/>
  <c r="G4531" i="6"/>
  <c r="P4531" i="6"/>
  <c r="E4532" i="6"/>
  <c r="F4532" i="6"/>
  <c r="G4532" i="6"/>
  <c r="P4532" i="6"/>
  <c r="E4533" i="6"/>
  <c r="F4533" i="6"/>
  <c r="G4533" i="6"/>
  <c r="P4533" i="6"/>
  <c r="E4534" i="6"/>
  <c r="F4534" i="6"/>
  <c r="G4534" i="6"/>
  <c r="P4534" i="6"/>
  <c r="E4535" i="6"/>
  <c r="F4535" i="6"/>
  <c r="G4535" i="6"/>
  <c r="P4535" i="6"/>
  <c r="E4536" i="6"/>
  <c r="F4536" i="6"/>
  <c r="G4536" i="6"/>
  <c r="P4536" i="6"/>
  <c r="E4537" i="6"/>
  <c r="F4537" i="6"/>
  <c r="G4537" i="6"/>
  <c r="P4537" i="6"/>
  <c r="E4538" i="6"/>
  <c r="F4538" i="6"/>
  <c r="G4538" i="6"/>
  <c r="P4538" i="6"/>
  <c r="E4539" i="6"/>
  <c r="F4539" i="6"/>
  <c r="G4539" i="6"/>
  <c r="P4539" i="6"/>
  <c r="E4540" i="6"/>
  <c r="F4540" i="6"/>
  <c r="G4540" i="6"/>
  <c r="P4540" i="6"/>
  <c r="E4541" i="6"/>
  <c r="F4541" i="6"/>
  <c r="G4541" i="6"/>
  <c r="P4541" i="6"/>
  <c r="E4542" i="6"/>
  <c r="F4542" i="6"/>
  <c r="G4542" i="6"/>
  <c r="P4542" i="6"/>
  <c r="E4543" i="6"/>
  <c r="F4543" i="6"/>
  <c r="G4543" i="6"/>
  <c r="P4543" i="6"/>
  <c r="E4544" i="6"/>
  <c r="F4544" i="6"/>
  <c r="G4544" i="6"/>
  <c r="P4544" i="6"/>
  <c r="E4545" i="6"/>
  <c r="F4545" i="6"/>
  <c r="G4545" i="6"/>
  <c r="P4545" i="6"/>
  <c r="E4546" i="6"/>
  <c r="F4546" i="6"/>
  <c r="G4546" i="6"/>
  <c r="P4546" i="6"/>
  <c r="E4547" i="6"/>
  <c r="F4547" i="6"/>
  <c r="G4547" i="6"/>
  <c r="P4547" i="6"/>
  <c r="E4548" i="6"/>
  <c r="F4548" i="6"/>
  <c r="G4548" i="6"/>
  <c r="P4548" i="6"/>
  <c r="E4549" i="6"/>
  <c r="F4549" i="6"/>
  <c r="G4549" i="6"/>
  <c r="P4549" i="6"/>
  <c r="E4550" i="6"/>
  <c r="F4550" i="6"/>
  <c r="G4550" i="6"/>
  <c r="P4550" i="6"/>
  <c r="E4551" i="6"/>
  <c r="F4551" i="6"/>
  <c r="G4551" i="6"/>
  <c r="P4551" i="6"/>
  <c r="E4552" i="6"/>
  <c r="F4552" i="6"/>
  <c r="G4552" i="6"/>
  <c r="P4552" i="6"/>
  <c r="E4553" i="6"/>
  <c r="F4553" i="6"/>
  <c r="G4553" i="6"/>
  <c r="P4553" i="6"/>
  <c r="E4554" i="6"/>
  <c r="F4554" i="6"/>
  <c r="G4554" i="6"/>
  <c r="P4554" i="6"/>
  <c r="E4555" i="6"/>
  <c r="F4555" i="6"/>
  <c r="G4555" i="6"/>
  <c r="P4555" i="6"/>
  <c r="E4556" i="6"/>
  <c r="F4556" i="6"/>
  <c r="G4556" i="6"/>
  <c r="P4556" i="6"/>
  <c r="E4557" i="6"/>
  <c r="F4557" i="6"/>
  <c r="G4557" i="6"/>
  <c r="P4557" i="6"/>
  <c r="E4558" i="6"/>
  <c r="F4558" i="6"/>
  <c r="G4558" i="6"/>
  <c r="P4558" i="6"/>
  <c r="E4559" i="6"/>
  <c r="F4559" i="6"/>
  <c r="G4559" i="6"/>
  <c r="P4559" i="6"/>
  <c r="E4560" i="6"/>
  <c r="F4560" i="6"/>
  <c r="G4560" i="6"/>
  <c r="P4560" i="6"/>
  <c r="E4561" i="6"/>
  <c r="F4561" i="6"/>
  <c r="G4561" i="6"/>
  <c r="P4561" i="6"/>
  <c r="E4562" i="6"/>
  <c r="F4562" i="6"/>
  <c r="G4562" i="6"/>
  <c r="P4562" i="6"/>
  <c r="E4563" i="6"/>
  <c r="F4563" i="6"/>
  <c r="G4563" i="6"/>
  <c r="P4563" i="6"/>
  <c r="E4564" i="6"/>
  <c r="F4564" i="6"/>
  <c r="G4564" i="6"/>
  <c r="P4564" i="6"/>
  <c r="E4565" i="6"/>
  <c r="F4565" i="6"/>
  <c r="G4565" i="6"/>
  <c r="P4565" i="6"/>
  <c r="E4566" i="6"/>
  <c r="F4566" i="6"/>
  <c r="G4566" i="6"/>
  <c r="P4566" i="6"/>
  <c r="E4567" i="6"/>
  <c r="F4567" i="6"/>
  <c r="G4567" i="6"/>
  <c r="P4567" i="6"/>
  <c r="E4568" i="6"/>
  <c r="F4568" i="6"/>
  <c r="G4568" i="6"/>
  <c r="P4568" i="6"/>
  <c r="E4569" i="6"/>
  <c r="F4569" i="6"/>
  <c r="G4569" i="6"/>
  <c r="P4569" i="6"/>
  <c r="E4570" i="6"/>
  <c r="F4570" i="6"/>
  <c r="G4570" i="6"/>
  <c r="P4570" i="6"/>
  <c r="E4571" i="6"/>
  <c r="F4571" i="6"/>
  <c r="G4571" i="6"/>
  <c r="P4571" i="6"/>
  <c r="E4572" i="6"/>
  <c r="F4572" i="6"/>
  <c r="G4572" i="6"/>
  <c r="P4572" i="6"/>
  <c r="E4573" i="6"/>
  <c r="F4573" i="6"/>
  <c r="G4573" i="6"/>
  <c r="P4573" i="6"/>
  <c r="E4574" i="6"/>
  <c r="F4574" i="6"/>
  <c r="G4574" i="6"/>
  <c r="P4574" i="6"/>
  <c r="E4575" i="6"/>
  <c r="F4575" i="6"/>
  <c r="G4575" i="6"/>
  <c r="P4575" i="6"/>
  <c r="E4576" i="6"/>
  <c r="F4576" i="6"/>
  <c r="G4576" i="6"/>
  <c r="P4576" i="6"/>
  <c r="E4577" i="6"/>
  <c r="F4577" i="6"/>
  <c r="G4577" i="6"/>
  <c r="P4577" i="6"/>
  <c r="E4578" i="6"/>
  <c r="F4578" i="6"/>
  <c r="G4578" i="6"/>
  <c r="P4578" i="6"/>
  <c r="E4579" i="6"/>
  <c r="F4579" i="6"/>
  <c r="G4579" i="6"/>
  <c r="P4579" i="6"/>
  <c r="E4580" i="6"/>
  <c r="F4580" i="6"/>
  <c r="G4580" i="6"/>
  <c r="P4580" i="6"/>
  <c r="E4581" i="6"/>
  <c r="F4581" i="6"/>
  <c r="G4581" i="6"/>
  <c r="P4581" i="6"/>
  <c r="E4582" i="6"/>
  <c r="F4582" i="6"/>
  <c r="G4582" i="6"/>
  <c r="P4582" i="6"/>
  <c r="E4583" i="6"/>
  <c r="F4583" i="6"/>
  <c r="G4583" i="6"/>
  <c r="P4583" i="6"/>
  <c r="E4584" i="6"/>
  <c r="F4584" i="6"/>
  <c r="G4584" i="6"/>
  <c r="P4584" i="6"/>
  <c r="E4585" i="6"/>
  <c r="F4585" i="6"/>
  <c r="G4585" i="6"/>
  <c r="P4585" i="6"/>
  <c r="E4586" i="6"/>
  <c r="F4586" i="6"/>
  <c r="G4586" i="6"/>
  <c r="P4586" i="6"/>
  <c r="E4587" i="6"/>
  <c r="F4587" i="6"/>
  <c r="G4587" i="6"/>
  <c r="P4587" i="6"/>
  <c r="E4588" i="6"/>
  <c r="F4588" i="6"/>
  <c r="G4588" i="6"/>
  <c r="P4588" i="6"/>
  <c r="E4589" i="6"/>
  <c r="F4589" i="6"/>
  <c r="G4589" i="6"/>
  <c r="P4589" i="6"/>
  <c r="E4590" i="6"/>
  <c r="F4590" i="6"/>
  <c r="G4590" i="6"/>
  <c r="P4590" i="6"/>
  <c r="E4591" i="6"/>
  <c r="F4591" i="6"/>
  <c r="G4591" i="6"/>
  <c r="P4591" i="6"/>
  <c r="E4592" i="6"/>
  <c r="F4592" i="6"/>
  <c r="G4592" i="6"/>
  <c r="P4592" i="6"/>
  <c r="E4593" i="6"/>
  <c r="F4593" i="6"/>
  <c r="G4593" i="6"/>
  <c r="P4593" i="6"/>
  <c r="E4594" i="6"/>
  <c r="F4594" i="6"/>
  <c r="G4594" i="6"/>
  <c r="P4594" i="6"/>
  <c r="E4595" i="6"/>
  <c r="F4595" i="6"/>
  <c r="G4595" i="6"/>
  <c r="P4595" i="6"/>
  <c r="E4596" i="6"/>
  <c r="F4596" i="6"/>
  <c r="G4596" i="6"/>
  <c r="P4596" i="6"/>
  <c r="E4597" i="6"/>
  <c r="F4597" i="6"/>
  <c r="G4597" i="6"/>
  <c r="P4597" i="6"/>
  <c r="E4598" i="6"/>
  <c r="F4598" i="6"/>
  <c r="G4598" i="6"/>
  <c r="P4598" i="6"/>
  <c r="E4599" i="6"/>
  <c r="F4599" i="6"/>
  <c r="G4599" i="6"/>
  <c r="P4599" i="6"/>
  <c r="E4600" i="6"/>
  <c r="F4600" i="6"/>
  <c r="G4600" i="6"/>
  <c r="P4600" i="6"/>
  <c r="E4601" i="6"/>
  <c r="F4601" i="6"/>
  <c r="G4601" i="6"/>
  <c r="P4601" i="6"/>
  <c r="E4602" i="6"/>
  <c r="F4602" i="6"/>
  <c r="G4602" i="6"/>
  <c r="P4602" i="6"/>
  <c r="E4603" i="6"/>
  <c r="F4603" i="6"/>
  <c r="G4603" i="6"/>
  <c r="P4603" i="6"/>
  <c r="E4604" i="6"/>
  <c r="F4604" i="6"/>
  <c r="G4604" i="6"/>
  <c r="P4604" i="6"/>
  <c r="E4605" i="6"/>
  <c r="F4605" i="6"/>
  <c r="G4605" i="6"/>
  <c r="P4605" i="6"/>
  <c r="E4606" i="6"/>
  <c r="F4606" i="6"/>
  <c r="G4606" i="6"/>
  <c r="P4606" i="6"/>
  <c r="E4607" i="6"/>
  <c r="F4607" i="6"/>
  <c r="G4607" i="6"/>
  <c r="P4607" i="6"/>
  <c r="E4608" i="6"/>
  <c r="F4608" i="6"/>
  <c r="G4608" i="6"/>
  <c r="P4608" i="6"/>
  <c r="E4609" i="6"/>
  <c r="F4609" i="6"/>
  <c r="G4609" i="6"/>
  <c r="P4609" i="6"/>
  <c r="E4610" i="6"/>
  <c r="F4610" i="6"/>
  <c r="G4610" i="6"/>
  <c r="P4610" i="6"/>
  <c r="E4611" i="6"/>
  <c r="F4611" i="6"/>
  <c r="G4611" i="6"/>
  <c r="P4611" i="6"/>
  <c r="E4612" i="6"/>
  <c r="F4612" i="6"/>
  <c r="G4612" i="6"/>
  <c r="P4612" i="6"/>
  <c r="E4613" i="6"/>
  <c r="F4613" i="6"/>
  <c r="G4613" i="6"/>
  <c r="P4613" i="6"/>
  <c r="E4614" i="6"/>
  <c r="F4614" i="6"/>
  <c r="G4614" i="6"/>
  <c r="P4614" i="6"/>
  <c r="E4615" i="6"/>
  <c r="F4615" i="6"/>
  <c r="G4615" i="6"/>
  <c r="P4615" i="6"/>
  <c r="E4616" i="6"/>
  <c r="F4616" i="6"/>
  <c r="G4616" i="6"/>
  <c r="P4616" i="6"/>
  <c r="E4617" i="6"/>
  <c r="F4617" i="6"/>
  <c r="G4617" i="6"/>
  <c r="P4617" i="6"/>
  <c r="E4618" i="6"/>
  <c r="F4618" i="6"/>
  <c r="G4618" i="6"/>
  <c r="P4618" i="6"/>
  <c r="E4619" i="6"/>
  <c r="F4619" i="6"/>
  <c r="G4619" i="6"/>
  <c r="P4619" i="6"/>
  <c r="E4620" i="6"/>
  <c r="F4620" i="6"/>
  <c r="G4620" i="6"/>
  <c r="P4620" i="6"/>
  <c r="E4621" i="6"/>
  <c r="F4621" i="6"/>
  <c r="G4621" i="6"/>
  <c r="P4621" i="6"/>
  <c r="E4622" i="6"/>
  <c r="F4622" i="6"/>
  <c r="G4622" i="6"/>
  <c r="P4622" i="6"/>
  <c r="E4623" i="6"/>
  <c r="F4623" i="6"/>
  <c r="G4623" i="6"/>
  <c r="P4623" i="6"/>
  <c r="E4624" i="6"/>
  <c r="F4624" i="6"/>
  <c r="G4624" i="6"/>
  <c r="P4624" i="6"/>
  <c r="E4625" i="6"/>
  <c r="F4625" i="6"/>
  <c r="G4625" i="6"/>
  <c r="P4625" i="6"/>
  <c r="E4626" i="6"/>
  <c r="F4626" i="6"/>
  <c r="G4626" i="6"/>
  <c r="P4626" i="6"/>
  <c r="E4627" i="6"/>
  <c r="F4627" i="6"/>
  <c r="G4627" i="6"/>
  <c r="P4627" i="6"/>
  <c r="E4628" i="6"/>
  <c r="F4628" i="6"/>
  <c r="G4628" i="6"/>
  <c r="P4628" i="6"/>
  <c r="E4629" i="6"/>
  <c r="F4629" i="6"/>
  <c r="G4629" i="6"/>
  <c r="P4629" i="6"/>
  <c r="E4630" i="6"/>
  <c r="F4630" i="6"/>
  <c r="G4630" i="6"/>
  <c r="P4630" i="6"/>
  <c r="E4631" i="6"/>
  <c r="F4631" i="6"/>
  <c r="G4631" i="6"/>
  <c r="P4631" i="6"/>
  <c r="E4632" i="6"/>
  <c r="F4632" i="6"/>
  <c r="G4632" i="6"/>
  <c r="P4632" i="6"/>
  <c r="E4633" i="6"/>
  <c r="F4633" i="6"/>
  <c r="G4633" i="6"/>
  <c r="P4633" i="6"/>
  <c r="E4634" i="6"/>
  <c r="F4634" i="6"/>
  <c r="G4634" i="6"/>
  <c r="P4634" i="6"/>
  <c r="E4635" i="6"/>
  <c r="F4635" i="6"/>
  <c r="G4635" i="6"/>
  <c r="P4635" i="6"/>
  <c r="E4636" i="6"/>
  <c r="F4636" i="6"/>
  <c r="G4636" i="6"/>
  <c r="P4636" i="6"/>
  <c r="E4637" i="6"/>
  <c r="F4637" i="6"/>
  <c r="G4637" i="6"/>
  <c r="P4637" i="6"/>
  <c r="E4638" i="6"/>
  <c r="F4638" i="6"/>
  <c r="G4638" i="6"/>
  <c r="P4638" i="6"/>
  <c r="E4639" i="6"/>
  <c r="F4639" i="6"/>
  <c r="G4639" i="6"/>
  <c r="P4639" i="6"/>
  <c r="E4640" i="6"/>
  <c r="F4640" i="6"/>
  <c r="G4640" i="6"/>
  <c r="P4640" i="6"/>
  <c r="E4641" i="6"/>
  <c r="F4641" i="6"/>
  <c r="G4641" i="6"/>
  <c r="P4641" i="6"/>
  <c r="E4642" i="6"/>
  <c r="F4642" i="6"/>
  <c r="G4642" i="6"/>
  <c r="P4642" i="6"/>
  <c r="E4643" i="6"/>
  <c r="F4643" i="6"/>
  <c r="G4643" i="6"/>
  <c r="P4643" i="6"/>
  <c r="E4644" i="6"/>
  <c r="F4644" i="6"/>
  <c r="G4644" i="6"/>
  <c r="P4644" i="6"/>
  <c r="E4645" i="6"/>
  <c r="F4645" i="6"/>
  <c r="G4645" i="6"/>
  <c r="P4645" i="6"/>
  <c r="E4646" i="6"/>
  <c r="F4646" i="6"/>
  <c r="G4646" i="6"/>
  <c r="P4646" i="6"/>
  <c r="E4647" i="6"/>
  <c r="F4647" i="6"/>
  <c r="G4647" i="6"/>
  <c r="P4647" i="6"/>
  <c r="E4648" i="6"/>
  <c r="F4648" i="6"/>
  <c r="G4648" i="6"/>
  <c r="P4648" i="6"/>
  <c r="E4649" i="6"/>
  <c r="F4649" i="6"/>
  <c r="G4649" i="6"/>
  <c r="P4649" i="6"/>
  <c r="E4650" i="6"/>
  <c r="F4650" i="6"/>
  <c r="G4650" i="6"/>
  <c r="P4650" i="6"/>
  <c r="E4651" i="6"/>
  <c r="F4651" i="6"/>
  <c r="G4651" i="6"/>
  <c r="P4651" i="6"/>
  <c r="E4652" i="6"/>
  <c r="F4652" i="6"/>
  <c r="G4652" i="6"/>
  <c r="P4652" i="6"/>
  <c r="E4653" i="6"/>
  <c r="F4653" i="6"/>
  <c r="G4653" i="6"/>
  <c r="P4653" i="6"/>
  <c r="E4654" i="6"/>
  <c r="F4654" i="6"/>
  <c r="G4654" i="6"/>
  <c r="P4654" i="6"/>
  <c r="E4655" i="6"/>
  <c r="F4655" i="6"/>
  <c r="G4655" i="6"/>
  <c r="P4655" i="6"/>
  <c r="E4656" i="6"/>
  <c r="F4656" i="6"/>
  <c r="G4656" i="6"/>
  <c r="P4656" i="6"/>
  <c r="E4657" i="6"/>
  <c r="F4657" i="6"/>
  <c r="G4657" i="6"/>
  <c r="P4657" i="6"/>
  <c r="E4658" i="6"/>
  <c r="F4658" i="6"/>
  <c r="G4658" i="6"/>
  <c r="P4658" i="6"/>
  <c r="E4659" i="6"/>
  <c r="F4659" i="6"/>
  <c r="G4659" i="6"/>
  <c r="P4659" i="6"/>
  <c r="E4660" i="6"/>
  <c r="F4660" i="6"/>
  <c r="G4660" i="6"/>
  <c r="P4660" i="6"/>
  <c r="E4661" i="6"/>
  <c r="F4661" i="6"/>
  <c r="G4661" i="6"/>
  <c r="P4661" i="6"/>
  <c r="E4662" i="6"/>
  <c r="F4662" i="6"/>
  <c r="G4662" i="6"/>
  <c r="P4662" i="6"/>
  <c r="E4663" i="6"/>
  <c r="F4663" i="6"/>
  <c r="G4663" i="6"/>
  <c r="P4663" i="6"/>
  <c r="E4664" i="6"/>
  <c r="F4664" i="6"/>
  <c r="G4664" i="6"/>
  <c r="P4664" i="6"/>
  <c r="E4665" i="6"/>
  <c r="F4665" i="6"/>
  <c r="G4665" i="6"/>
  <c r="P4665" i="6"/>
  <c r="E4666" i="6"/>
  <c r="F4666" i="6"/>
  <c r="G4666" i="6"/>
  <c r="P4666" i="6"/>
  <c r="E4667" i="6"/>
  <c r="F4667" i="6"/>
  <c r="G4667" i="6"/>
  <c r="P4667" i="6"/>
  <c r="E4668" i="6"/>
  <c r="F4668" i="6"/>
  <c r="G4668" i="6"/>
  <c r="P4668" i="6"/>
  <c r="E4669" i="6"/>
  <c r="F4669" i="6"/>
  <c r="G4669" i="6"/>
  <c r="P4669" i="6"/>
  <c r="E4670" i="6"/>
  <c r="F4670" i="6"/>
  <c r="G4670" i="6"/>
  <c r="P4670" i="6"/>
  <c r="E4671" i="6"/>
  <c r="F4671" i="6"/>
  <c r="G4671" i="6"/>
  <c r="P4671" i="6"/>
  <c r="E4672" i="6"/>
  <c r="F4672" i="6"/>
  <c r="G4672" i="6"/>
  <c r="P4672" i="6"/>
  <c r="E4673" i="6"/>
  <c r="F4673" i="6"/>
  <c r="G4673" i="6"/>
  <c r="P4673" i="6"/>
  <c r="E4674" i="6"/>
  <c r="F4674" i="6"/>
  <c r="G4674" i="6"/>
  <c r="P4674" i="6"/>
  <c r="E4675" i="6"/>
  <c r="F4675" i="6"/>
  <c r="G4675" i="6"/>
  <c r="P4675" i="6"/>
  <c r="E4676" i="6"/>
  <c r="F4676" i="6"/>
  <c r="G4676" i="6"/>
  <c r="P4676" i="6"/>
  <c r="E4677" i="6"/>
  <c r="F4677" i="6"/>
  <c r="G4677" i="6"/>
  <c r="P4677" i="6"/>
  <c r="E4678" i="6"/>
  <c r="F4678" i="6"/>
  <c r="G4678" i="6"/>
  <c r="P4678" i="6"/>
  <c r="E4679" i="6"/>
  <c r="F4679" i="6"/>
  <c r="G4679" i="6"/>
  <c r="P4679" i="6"/>
  <c r="E4680" i="6"/>
  <c r="F4680" i="6"/>
  <c r="G4680" i="6"/>
  <c r="P4680" i="6"/>
  <c r="E4681" i="6"/>
  <c r="F4681" i="6"/>
  <c r="G4681" i="6"/>
  <c r="P4681" i="6"/>
  <c r="E4682" i="6"/>
  <c r="F4682" i="6"/>
  <c r="G4682" i="6"/>
  <c r="P4682" i="6"/>
  <c r="E4683" i="6"/>
  <c r="F4683" i="6"/>
  <c r="G4683" i="6"/>
  <c r="P4683" i="6"/>
  <c r="E4684" i="6"/>
  <c r="F4684" i="6"/>
  <c r="G4684" i="6"/>
  <c r="P4684" i="6"/>
  <c r="E4685" i="6"/>
  <c r="F4685" i="6"/>
  <c r="G4685" i="6"/>
  <c r="P4685" i="6"/>
  <c r="E4686" i="6"/>
  <c r="F4686" i="6"/>
  <c r="G4686" i="6"/>
  <c r="P4686" i="6"/>
  <c r="E4687" i="6"/>
  <c r="F4687" i="6"/>
  <c r="G4687" i="6"/>
  <c r="P4687" i="6"/>
  <c r="E4688" i="6"/>
  <c r="F4688" i="6"/>
  <c r="G4688" i="6"/>
  <c r="P4688" i="6"/>
  <c r="E4689" i="6"/>
  <c r="F4689" i="6"/>
  <c r="G4689" i="6"/>
  <c r="P4689" i="6"/>
  <c r="E4690" i="6"/>
  <c r="F4690" i="6"/>
  <c r="G4690" i="6"/>
  <c r="P4690" i="6"/>
  <c r="E4691" i="6"/>
  <c r="F4691" i="6"/>
  <c r="G4691" i="6"/>
  <c r="P4691" i="6"/>
  <c r="E4692" i="6"/>
  <c r="F4692" i="6"/>
  <c r="G4692" i="6"/>
  <c r="P4692" i="6"/>
  <c r="E4693" i="6"/>
  <c r="F4693" i="6"/>
  <c r="G4693" i="6"/>
  <c r="P4693" i="6"/>
  <c r="E4694" i="6"/>
  <c r="F4694" i="6"/>
  <c r="G4694" i="6"/>
  <c r="P4694" i="6"/>
  <c r="E4695" i="6"/>
  <c r="F4695" i="6"/>
  <c r="G4695" i="6"/>
  <c r="P4695" i="6"/>
  <c r="E4696" i="6"/>
  <c r="F4696" i="6"/>
  <c r="G4696" i="6"/>
  <c r="P4696" i="6"/>
  <c r="E4697" i="6"/>
  <c r="F4697" i="6"/>
  <c r="G4697" i="6"/>
  <c r="P4697" i="6"/>
  <c r="E4698" i="6"/>
  <c r="F4698" i="6"/>
  <c r="G4698" i="6"/>
  <c r="P4698" i="6"/>
  <c r="E4699" i="6"/>
  <c r="F4699" i="6"/>
  <c r="G4699" i="6"/>
  <c r="P4699" i="6"/>
  <c r="E4700" i="6"/>
  <c r="F4700" i="6"/>
  <c r="G4700" i="6"/>
  <c r="P4700" i="6"/>
  <c r="E4701" i="6"/>
  <c r="F4701" i="6"/>
  <c r="G4701" i="6"/>
  <c r="P4701" i="6"/>
  <c r="E4702" i="6"/>
  <c r="F4702" i="6"/>
  <c r="G4702" i="6"/>
  <c r="P4702" i="6"/>
  <c r="E4703" i="6"/>
  <c r="F4703" i="6"/>
  <c r="G4703" i="6"/>
  <c r="P4703" i="6"/>
  <c r="E4704" i="6"/>
  <c r="F4704" i="6"/>
  <c r="G4704" i="6"/>
  <c r="P4704" i="6"/>
  <c r="E4705" i="6"/>
  <c r="F4705" i="6"/>
  <c r="G4705" i="6"/>
  <c r="P4705" i="6"/>
  <c r="E4706" i="6"/>
  <c r="F4706" i="6"/>
  <c r="G4706" i="6"/>
  <c r="P4706" i="6"/>
  <c r="E4707" i="6"/>
  <c r="F4707" i="6"/>
  <c r="G4707" i="6"/>
  <c r="P4707" i="6"/>
  <c r="E4708" i="6"/>
  <c r="F4708" i="6"/>
  <c r="G4708" i="6"/>
  <c r="P4708" i="6"/>
  <c r="E4709" i="6"/>
  <c r="F4709" i="6"/>
  <c r="G4709" i="6"/>
  <c r="P4709" i="6"/>
  <c r="E4710" i="6"/>
  <c r="F4710" i="6"/>
  <c r="G4710" i="6"/>
  <c r="P4710" i="6"/>
  <c r="E4711" i="6"/>
  <c r="F4711" i="6"/>
  <c r="G4711" i="6"/>
  <c r="P4711" i="6"/>
  <c r="E4712" i="6"/>
  <c r="F4712" i="6"/>
  <c r="G4712" i="6"/>
  <c r="P4712" i="6"/>
  <c r="E4713" i="6"/>
  <c r="F4713" i="6"/>
  <c r="G4713" i="6"/>
  <c r="P4713" i="6"/>
  <c r="E4714" i="6"/>
  <c r="F4714" i="6"/>
  <c r="G4714" i="6"/>
  <c r="P4714" i="6"/>
  <c r="E4715" i="6"/>
  <c r="F4715" i="6"/>
  <c r="G4715" i="6"/>
  <c r="P4715" i="6"/>
  <c r="E4716" i="6"/>
  <c r="F4716" i="6"/>
  <c r="G4716" i="6"/>
  <c r="P4716" i="6"/>
  <c r="E4717" i="6"/>
  <c r="F4717" i="6"/>
  <c r="G4717" i="6"/>
  <c r="P4717" i="6"/>
  <c r="E4718" i="6"/>
  <c r="F4718" i="6"/>
  <c r="G4718" i="6"/>
  <c r="P4718" i="6"/>
  <c r="E4719" i="6"/>
  <c r="F4719" i="6"/>
  <c r="G4719" i="6"/>
  <c r="P4719" i="6"/>
  <c r="E4720" i="6"/>
  <c r="F4720" i="6"/>
  <c r="G4720" i="6"/>
  <c r="P4720" i="6"/>
  <c r="E4721" i="6"/>
  <c r="F4721" i="6"/>
  <c r="G4721" i="6"/>
  <c r="P4721" i="6"/>
  <c r="E4722" i="6"/>
  <c r="F4722" i="6"/>
  <c r="G4722" i="6"/>
  <c r="P4722" i="6"/>
  <c r="E4723" i="6"/>
  <c r="F4723" i="6"/>
  <c r="G4723" i="6"/>
  <c r="P4723" i="6"/>
  <c r="E4724" i="6"/>
  <c r="F4724" i="6"/>
  <c r="G4724" i="6"/>
  <c r="P4724" i="6"/>
  <c r="E4725" i="6"/>
  <c r="F4725" i="6"/>
  <c r="G4725" i="6"/>
  <c r="P4725" i="6"/>
  <c r="E4726" i="6"/>
  <c r="F4726" i="6"/>
  <c r="G4726" i="6"/>
  <c r="P4726" i="6"/>
  <c r="E4727" i="6"/>
  <c r="F4727" i="6"/>
  <c r="G4727" i="6"/>
  <c r="P4727" i="6"/>
  <c r="E4728" i="6"/>
  <c r="F4728" i="6"/>
  <c r="G4728" i="6"/>
  <c r="P4728" i="6"/>
  <c r="E4729" i="6"/>
  <c r="F4729" i="6"/>
  <c r="G4729" i="6"/>
  <c r="P4729" i="6"/>
  <c r="E4730" i="6"/>
  <c r="F4730" i="6"/>
  <c r="G4730" i="6"/>
  <c r="P4730" i="6"/>
  <c r="E4731" i="6"/>
  <c r="F4731" i="6"/>
  <c r="G4731" i="6"/>
  <c r="P4731" i="6"/>
  <c r="E4732" i="6"/>
  <c r="F4732" i="6"/>
  <c r="G4732" i="6"/>
  <c r="P4732" i="6"/>
  <c r="E4733" i="6"/>
  <c r="F4733" i="6"/>
  <c r="G4733" i="6"/>
  <c r="P4733" i="6"/>
  <c r="E4734" i="6"/>
  <c r="F4734" i="6"/>
  <c r="G4734" i="6"/>
  <c r="P4734" i="6"/>
  <c r="E4735" i="6"/>
  <c r="F4735" i="6"/>
  <c r="G4735" i="6"/>
  <c r="P4735" i="6"/>
  <c r="E4736" i="6"/>
  <c r="F4736" i="6"/>
  <c r="G4736" i="6"/>
  <c r="P4736" i="6"/>
  <c r="E4737" i="6"/>
  <c r="F4737" i="6"/>
  <c r="G4737" i="6"/>
  <c r="P4737" i="6"/>
  <c r="E4738" i="6"/>
  <c r="F4738" i="6"/>
  <c r="G4738" i="6"/>
  <c r="P4738" i="6"/>
  <c r="E4739" i="6"/>
  <c r="F4739" i="6"/>
  <c r="G4739" i="6"/>
  <c r="P4739" i="6"/>
  <c r="E4740" i="6"/>
  <c r="F4740" i="6"/>
  <c r="G4740" i="6"/>
  <c r="P4740" i="6"/>
  <c r="E4741" i="6"/>
  <c r="F4741" i="6"/>
  <c r="G4741" i="6"/>
  <c r="P4741" i="6"/>
  <c r="E4742" i="6"/>
  <c r="F4742" i="6"/>
  <c r="G4742" i="6"/>
  <c r="P4742" i="6"/>
  <c r="E4743" i="6"/>
  <c r="F4743" i="6"/>
  <c r="G4743" i="6"/>
  <c r="P4743" i="6"/>
  <c r="E4744" i="6"/>
  <c r="F4744" i="6"/>
  <c r="G4744" i="6"/>
  <c r="P4744" i="6"/>
  <c r="E4745" i="6"/>
  <c r="F4745" i="6"/>
  <c r="G4745" i="6"/>
  <c r="P4745" i="6"/>
  <c r="E4746" i="6"/>
  <c r="F4746" i="6"/>
  <c r="G4746" i="6"/>
  <c r="P4746" i="6"/>
  <c r="E4747" i="6"/>
  <c r="F4747" i="6"/>
  <c r="G4747" i="6"/>
  <c r="P4747" i="6"/>
  <c r="E4748" i="6"/>
  <c r="F4748" i="6"/>
  <c r="G4748" i="6"/>
  <c r="P4748" i="6"/>
  <c r="E4749" i="6"/>
  <c r="F4749" i="6"/>
  <c r="G4749" i="6"/>
  <c r="P4749" i="6"/>
  <c r="E4750" i="6"/>
  <c r="F4750" i="6"/>
  <c r="G4750" i="6"/>
  <c r="P4750" i="6"/>
  <c r="E4751" i="6"/>
  <c r="F4751" i="6"/>
  <c r="G4751" i="6"/>
  <c r="P4751" i="6"/>
  <c r="E4752" i="6"/>
  <c r="F4752" i="6"/>
  <c r="G4752" i="6"/>
  <c r="P4752" i="6"/>
  <c r="E4753" i="6"/>
  <c r="F4753" i="6"/>
  <c r="G4753" i="6"/>
  <c r="P4753" i="6"/>
  <c r="E4754" i="6"/>
  <c r="F4754" i="6"/>
  <c r="G4754" i="6"/>
  <c r="P4754" i="6"/>
  <c r="E4755" i="6"/>
  <c r="F4755" i="6"/>
  <c r="G4755" i="6"/>
  <c r="P4755" i="6"/>
  <c r="E4756" i="6"/>
  <c r="F4756" i="6"/>
  <c r="G4756" i="6"/>
  <c r="P4756" i="6"/>
  <c r="E4757" i="6"/>
  <c r="F4757" i="6"/>
  <c r="G4757" i="6"/>
  <c r="P4757" i="6"/>
  <c r="E4758" i="6"/>
  <c r="F4758" i="6"/>
  <c r="G4758" i="6"/>
  <c r="P4758" i="6"/>
  <c r="E4759" i="6"/>
  <c r="F4759" i="6"/>
  <c r="G4759" i="6"/>
  <c r="P4759" i="6"/>
  <c r="E4760" i="6"/>
  <c r="F4760" i="6"/>
  <c r="G4760" i="6"/>
  <c r="P4760" i="6"/>
  <c r="E4761" i="6"/>
  <c r="F4761" i="6"/>
  <c r="G4761" i="6"/>
  <c r="P4761" i="6"/>
  <c r="E4762" i="6"/>
  <c r="F4762" i="6"/>
  <c r="G4762" i="6"/>
  <c r="P4762" i="6"/>
  <c r="E4763" i="6"/>
  <c r="F4763" i="6"/>
  <c r="G4763" i="6"/>
  <c r="P4763" i="6"/>
  <c r="E4764" i="6"/>
  <c r="F4764" i="6"/>
  <c r="G4764" i="6"/>
  <c r="P4764" i="6"/>
  <c r="E4765" i="6"/>
  <c r="F4765" i="6"/>
  <c r="G4765" i="6"/>
  <c r="P4765" i="6"/>
  <c r="E4766" i="6"/>
  <c r="F4766" i="6"/>
  <c r="G4766" i="6"/>
  <c r="P4766" i="6"/>
  <c r="E4767" i="6"/>
  <c r="F4767" i="6"/>
  <c r="G4767" i="6"/>
  <c r="P4767" i="6"/>
  <c r="E4768" i="6"/>
  <c r="F4768" i="6"/>
  <c r="G4768" i="6"/>
  <c r="P4768" i="6"/>
  <c r="E4769" i="6"/>
  <c r="F4769" i="6"/>
  <c r="G4769" i="6"/>
  <c r="P4769" i="6"/>
  <c r="E4770" i="6"/>
  <c r="F4770" i="6"/>
  <c r="G4770" i="6"/>
  <c r="P4770" i="6"/>
  <c r="E4771" i="6"/>
  <c r="F4771" i="6"/>
  <c r="G4771" i="6"/>
  <c r="P4771" i="6"/>
  <c r="E4772" i="6"/>
  <c r="F4772" i="6"/>
  <c r="G4772" i="6"/>
  <c r="P4772" i="6"/>
  <c r="E4773" i="6"/>
  <c r="F4773" i="6"/>
  <c r="G4773" i="6"/>
  <c r="P4773" i="6"/>
  <c r="E4774" i="6"/>
  <c r="F4774" i="6"/>
  <c r="G4774" i="6"/>
  <c r="P4774" i="6"/>
  <c r="E4775" i="6"/>
  <c r="F4775" i="6"/>
  <c r="G4775" i="6"/>
  <c r="P4775" i="6"/>
  <c r="E4776" i="6"/>
  <c r="F4776" i="6"/>
  <c r="G4776" i="6"/>
  <c r="P4776" i="6"/>
  <c r="E4777" i="6"/>
  <c r="F4777" i="6"/>
  <c r="G4777" i="6"/>
  <c r="P4777" i="6"/>
  <c r="E4778" i="6"/>
  <c r="F4778" i="6"/>
  <c r="G4778" i="6"/>
  <c r="P4778" i="6"/>
  <c r="E4779" i="6"/>
  <c r="F4779" i="6"/>
  <c r="G4779" i="6"/>
  <c r="P4779" i="6"/>
  <c r="E4780" i="6"/>
  <c r="F4780" i="6"/>
  <c r="G4780" i="6"/>
  <c r="P4780" i="6"/>
  <c r="E4781" i="6"/>
  <c r="F4781" i="6"/>
  <c r="G4781" i="6"/>
  <c r="P4781" i="6"/>
  <c r="E4782" i="6"/>
  <c r="F4782" i="6"/>
  <c r="G4782" i="6"/>
  <c r="P4782" i="6"/>
  <c r="E4783" i="6"/>
  <c r="F4783" i="6"/>
  <c r="G4783" i="6"/>
  <c r="P4783" i="6"/>
  <c r="E4784" i="6"/>
  <c r="F4784" i="6"/>
  <c r="G4784" i="6"/>
  <c r="P4784" i="6"/>
  <c r="E4785" i="6"/>
  <c r="F4785" i="6"/>
  <c r="G4785" i="6"/>
  <c r="P4785" i="6"/>
  <c r="E4786" i="6"/>
  <c r="F4786" i="6"/>
  <c r="G4786" i="6"/>
  <c r="P4786" i="6"/>
  <c r="E4787" i="6"/>
  <c r="F4787" i="6"/>
  <c r="G4787" i="6"/>
  <c r="P4787" i="6"/>
  <c r="E4788" i="6"/>
  <c r="F4788" i="6"/>
  <c r="G4788" i="6"/>
  <c r="P4788" i="6"/>
  <c r="E4789" i="6"/>
  <c r="F4789" i="6"/>
  <c r="G4789" i="6"/>
  <c r="P4789" i="6"/>
  <c r="E4790" i="6"/>
  <c r="F4790" i="6"/>
  <c r="G4790" i="6"/>
  <c r="P4790" i="6"/>
  <c r="E4791" i="6"/>
  <c r="F4791" i="6"/>
  <c r="G4791" i="6"/>
  <c r="P4791" i="6"/>
  <c r="E4792" i="6"/>
  <c r="F4792" i="6"/>
  <c r="G4792" i="6"/>
  <c r="P4792" i="6"/>
  <c r="E4793" i="6"/>
  <c r="F4793" i="6"/>
  <c r="G4793" i="6"/>
  <c r="P4793" i="6"/>
  <c r="E4794" i="6"/>
  <c r="F4794" i="6"/>
  <c r="G4794" i="6"/>
  <c r="P4794" i="6"/>
  <c r="E4795" i="6"/>
  <c r="F4795" i="6"/>
  <c r="G4795" i="6"/>
  <c r="P4795" i="6"/>
  <c r="E4796" i="6"/>
  <c r="F4796" i="6"/>
  <c r="G4796" i="6"/>
  <c r="P4796" i="6"/>
  <c r="E4797" i="6"/>
  <c r="F4797" i="6"/>
  <c r="G4797" i="6"/>
  <c r="P4797" i="6"/>
  <c r="E4798" i="6"/>
  <c r="F4798" i="6"/>
  <c r="G4798" i="6"/>
  <c r="P4798" i="6"/>
  <c r="E4799" i="6"/>
  <c r="F4799" i="6"/>
  <c r="G4799" i="6"/>
  <c r="P4799" i="6"/>
  <c r="E4800" i="6"/>
  <c r="F4800" i="6"/>
  <c r="G4800" i="6"/>
  <c r="P4800" i="6"/>
  <c r="E4801" i="6"/>
  <c r="F4801" i="6"/>
  <c r="G4801" i="6"/>
  <c r="P4801" i="6"/>
  <c r="E4802" i="6"/>
  <c r="F4802" i="6"/>
  <c r="G4802" i="6"/>
  <c r="P4802" i="6"/>
  <c r="E4803" i="6"/>
  <c r="F4803" i="6"/>
  <c r="G4803" i="6"/>
  <c r="P4803" i="6"/>
  <c r="E4804" i="6"/>
  <c r="F4804" i="6"/>
  <c r="G4804" i="6"/>
  <c r="P4804" i="6"/>
  <c r="E4805" i="6"/>
  <c r="F4805" i="6"/>
  <c r="G4805" i="6"/>
  <c r="P4805" i="6"/>
  <c r="E4806" i="6"/>
  <c r="F4806" i="6"/>
  <c r="G4806" i="6"/>
  <c r="P4806" i="6"/>
  <c r="E4807" i="6"/>
  <c r="F4807" i="6"/>
  <c r="G4807" i="6"/>
  <c r="P4807" i="6"/>
  <c r="E4808" i="6"/>
  <c r="F4808" i="6"/>
  <c r="G4808" i="6"/>
  <c r="P4808" i="6"/>
  <c r="E4809" i="6"/>
  <c r="F4809" i="6"/>
  <c r="G4809" i="6"/>
  <c r="P4809" i="6"/>
  <c r="E4810" i="6"/>
  <c r="F4810" i="6"/>
  <c r="G4810" i="6"/>
  <c r="P4810" i="6"/>
  <c r="E4811" i="6"/>
  <c r="F4811" i="6"/>
  <c r="G4811" i="6"/>
  <c r="P4811" i="6"/>
  <c r="E4812" i="6"/>
  <c r="F4812" i="6"/>
  <c r="G4812" i="6"/>
  <c r="P4812" i="6"/>
  <c r="E4813" i="6"/>
  <c r="F4813" i="6"/>
  <c r="G4813" i="6"/>
  <c r="P4813" i="6"/>
  <c r="E4814" i="6"/>
  <c r="F4814" i="6"/>
  <c r="G4814" i="6"/>
  <c r="P4814" i="6"/>
  <c r="E4815" i="6"/>
  <c r="F4815" i="6"/>
  <c r="G4815" i="6"/>
  <c r="P4815" i="6"/>
  <c r="E4816" i="6"/>
  <c r="F4816" i="6"/>
  <c r="G4816" i="6"/>
  <c r="P4816" i="6"/>
  <c r="E4817" i="6"/>
  <c r="F4817" i="6"/>
  <c r="G4817" i="6"/>
  <c r="P4817" i="6"/>
  <c r="E4818" i="6"/>
  <c r="F4818" i="6"/>
  <c r="G4818" i="6"/>
  <c r="P4818" i="6"/>
  <c r="E4819" i="6"/>
  <c r="F4819" i="6"/>
  <c r="G4819" i="6"/>
  <c r="P4819" i="6"/>
  <c r="E4820" i="6"/>
  <c r="F4820" i="6"/>
  <c r="G4820" i="6"/>
  <c r="P4820" i="6"/>
  <c r="E4821" i="6"/>
  <c r="F4821" i="6"/>
  <c r="G4821" i="6"/>
  <c r="P4821" i="6"/>
  <c r="E4822" i="6"/>
  <c r="F4822" i="6"/>
  <c r="G4822" i="6"/>
  <c r="P4822" i="6"/>
  <c r="E4823" i="6"/>
  <c r="F4823" i="6"/>
  <c r="G4823" i="6"/>
  <c r="P4823" i="6"/>
  <c r="E4824" i="6"/>
  <c r="F4824" i="6"/>
  <c r="G4824" i="6"/>
  <c r="P4824" i="6"/>
  <c r="E4825" i="6"/>
  <c r="F4825" i="6"/>
  <c r="G4825" i="6"/>
  <c r="P4825" i="6"/>
  <c r="E4826" i="6"/>
  <c r="F4826" i="6"/>
  <c r="G4826" i="6"/>
  <c r="P4826" i="6"/>
  <c r="E4827" i="6"/>
  <c r="F4827" i="6"/>
  <c r="G4827" i="6"/>
  <c r="P4827" i="6"/>
  <c r="E4828" i="6"/>
  <c r="F4828" i="6"/>
  <c r="G4828" i="6"/>
  <c r="P4828" i="6"/>
  <c r="E4829" i="6"/>
  <c r="F4829" i="6"/>
  <c r="G4829" i="6"/>
  <c r="P4829" i="6"/>
  <c r="E4830" i="6"/>
  <c r="F4830" i="6"/>
  <c r="G4830" i="6"/>
  <c r="P4830" i="6"/>
  <c r="E4831" i="6"/>
  <c r="F4831" i="6"/>
  <c r="G4831" i="6"/>
  <c r="P4831" i="6"/>
  <c r="E4832" i="6"/>
  <c r="F4832" i="6"/>
  <c r="G4832" i="6"/>
  <c r="P4832" i="6"/>
  <c r="E4833" i="6"/>
  <c r="F4833" i="6"/>
  <c r="G4833" i="6"/>
  <c r="P4833" i="6"/>
  <c r="E4834" i="6"/>
  <c r="F4834" i="6"/>
  <c r="G4834" i="6"/>
  <c r="P4834" i="6"/>
  <c r="E4835" i="6"/>
  <c r="F4835" i="6"/>
  <c r="G4835" i="6"/>
  <c r="P4835" i="6"/>
  <c r="E4836" i="6"/>
  <c r="F4836" i="6"/>
  <c r="G4836" i="6"/>
  <c r="P4836" i="6"/>
  <c r="E4837" i="6"/>
  <c r="F4837" i="6"/>
  <c r="G4837" i="6"/>
  <c r="P4837" i="6"/>
  <c r="E4838" i="6"/>
  <c r="F4838" i="6"/>
  <c r="G4838" i="6"/>
  <c r="P4838" i="6"/>
  <c r="E4839" i="6"/>
  <c r="F4839" i="6"/>
  <c r="G4839" i="6"/>
  <c r="P4839" i="6"/>
  <c r="E4840" i="6"/>
  <c r="F4840" i="6"/>
  <c r="G4840" i="6"/>
  <c r="P4840" i="6"/>
  <c r="E4841" i="6"/>
  <c r="F4841" i="6"/>
  <c r="G4841" i="6"/>
  <c r="P4841" i="6"/>
  <c r="E4842" i="6"/>
  <c r="F4842" i="6"/>
  <c r="G4842" i="6"/>
  <c r="P4842" i="6"/>
  <c r="E4843" i="6"/>
  <c r="F4843" i="6"/>
  <c r="G4843" i="6"/>
  <c r="P4843" i="6"/>
  <c r="E4844" i="6"/>
  <c r="F4844" i="6"/>
  <c r="G4844" i="6"/>
  <c r="P4844" i="6"/>
  <c r="E4845" i="6"/>
  <c r="F4845" i="6"/>
  <c r="G4845" i="6"/>
  <c r="P4845" i="6"/>
  <c r="E4846" i="6"/>
  <c r="F4846" i="6"/>
  <c r="G4846" i="6"/>
  <c r="P4846" i="6"/>
  <c r="E4847" i="6"/>
  <c r="F4847" i="6"/>
  <c r="G4847" i="6"/>
  <c r="P4847" i="6"/>
  <c r="E4848" i="6"/>
  <c r="F4848" i="6"/>
  <c r="G4848" i="6"/>
  <c r="P4848" i="6"/>
  <c r="E4849" i="6"/>
  <c r="F4849" i="6"/>
  <c r="G4849" i="6"/>
  <c r="P4849" i="6"/>
  <c r="E4850" i="6"/>
  <c r="F4850" i="6"/>
  <c r="G4850" i="6"/>
  <c r="P4850" i="6"/>
  <c r="E4851" i="6"/>
  <c r="F4851" i="6"/>
  <c r="G4851" i="6"/>
  <c r="P4851" i="6"/>
  <c r="E4852" i="6"/>
  <c r="F4852" i="6"/>
  <c r="G4852" i="6"/>
  <c r="P4852" i="6"/>
  <c r="E4853" i="6"/>
  <c r="F4853" i="6"/>
  <c r="G4853" i="6"/>
  <c r="P4853" i="6"/>
  <c r="E4854" i="6"/>
  <c r="F4854" i="6"/>
  <c r="G4854" i="6"/>
  <c r="P4854" i="6"/>
  <c r="E4855" i="6"/>
  <c r="F4855" i="6"/>
  <c r="G4855" i="6"/>
  <c r="P4855" i="6"/>
  <c r="E4856" i="6"/>
  <c r="F4856" i="6"/>
  <c r="G4856" i="6"/>
  <c r="P4856" i="6"/>
  <c r="E4857" i="6"/>
  <c r="F4857" i="6"/>
  <c r="G4857" i="6"/>
  <c r="P4857" i="6"/>
  <c r="E4858" i="6"/>
  <c r="F4858" i="6"/>
  <c r="G4858" i="6"/>
  <c r="P4858" i="6"/>
  <c r="E4859" i="6"/>
  <c r="F4859" i="6"/>
  <c r="G4859" i="6"/>
  <c r="P4859" i="6"/>
  <c r="E4860" i="6"/>
  <c r="F4860" i="6"/>
  <c r="G4860" i="6"/>
  <c r="P4860" i="6"/>
  <c r="E4861" i="6"/>
  <c r="F4861" i="6"/>
  <c r="G4861" i="6"/>
  <c r="P4861" i="6"/>
  <c r="E4862" i="6"/>
  <c r="F4862" i="6"/>
  <c r="G4862" i="6"/>
  <c r="P4862" i="6"/>
  <c r="E4863" i="6"/>
  <c r="F4863" i="6"/>
  <c r="G4863" i="6"/>
  <c r="P4863" i="6"/>
  <c r="E4864" i="6"/>
  <c r="F4864" i="6"/>
  <c r="G4864" i="6"/>
  <c r="P4864" i="6"/>
  <c r="E4865" i="6"/>
  <c r="F4865" i="6"/>
  <c r="G4865" i="6"/>
  <c r="P4865" i="6"/>
  <c r="E4866" i="6"/>
  <c r="F4866" i="6"/>
  <c r="G4866" i="6"/>
  <c r="P4866" i="6"/>
  <c r="E4867" i="6"/>
  <c r="F4867" i="6"/>
  <c r="G4867" i="6"/>
  <c r="P4867" i="6"/>
  <c r="E4868" i="6"/>
  <c r="F4868" i="6"/>
  <c r="G4868" i="6"/>
  <c r="P4868" i="6"/>
  <c r="E4869" i="6"/>
  <c r="F4869" i="6"/>
  <c r="G4869" i="6"/>
  <c r="P4869" i="6"/>
  <c r="E4870" i="6"/>
  <c r="F4870" i="6"/>
  <c r="G4870" i="6"/>
  <c r="P4870" i="6"/>
  <c r="E4871" i="6"/>
  <c r="F4871" i="6"/>
  <c r="G4871" i="6"/>
  <c r="P4871" i="6"/>
  <c r="E4872" i="6"/>
  <c r="F4872" i="6"/>
  <c r="G4872" i="6"/>
  <c r="P4872" i="6"/>
  <c r="E4873" i="6"/>
  <c r="F4873" i="6"/>
  <c r="G4873" i="6"/>
  <c r="P4873" i="6"/>
  <c r="E4874" i="6"/>
  <c r="F4874" i="6"/>
  <c r="G4874" i="6"/>
  <c r="P4874" i="6"/>
  <c r="E4875" i="6"/>
  <c r="F4875" i="6"/>
  <c r="G4875" i="6"/>
  <c r="P4875" i="6"/>
  <c r="E4876" i="6"/>
  <c r="F4876" i="6"/>
  <c r="G4876" i="6"/>
  <c r="P4876" i="6"/>
  <c r="E4877" i="6"/>
  <c r="F4877" i="6"/>
  <c r="G4877" i="6"/>
  <c r="P4877" i="6"/>
  <c r="E4878" i="6"/>
  <c r="F4878" i="6"/>
  <c r="G4878" i="6"/>
  <c r="P4878" i="6"/>
  <c r="E4879" i="6"/>
  <c r="F4879" i="6"/>
  <c r="G4879" i="6"/>
  <c r="P4879" i="6"/>
  <c r="E4880" i="6"/>
  <c r="F4880" i="6"/>
  <c r="G4880" i="6"/>
  <c r="P4880" i="6"/>
  <c r="E4881" i="6"/>
  <c r="F4881" i="6"/>
  <c r="G4881" i="6"/>
  <c r="P4881" i="6"/>
  <c r="E4882" i="6"/>
  <c r="F4882" i="6"/>
  <c r="G4882" i="6"/>
  <c r="P4882" i="6"/>
  <c r="E4883" i="6"/>
  <c r="F4883" i="6"/>
  <c r="G4883" i="6"/>
  <c r="P4883" i="6"/>
  <c r="E4884" i="6"/>
  <c r="F4884" i="6"/>
  <c r="G4884" i="6"/>
  <c r="P4884" i="6"/>
  <c r="E4885" i="6"/>
  <c r="F4885" i="6"/>
  <c r="G4885" i="6"/>
  <c r="P4885" i="6"/>
  <c r="E4886" i="6"/>
  <c r="F4886" i="6"/>
  <c r="G4886" i="6"/>
  <c r="P4886" i="6"/>
  <c r="E4887" i="6"/>
  <c r="F4887" i="6"/>
  <c r="G4887" i="6"/>
  <c r="P4887" i="6"/>
  <c r="E4888" i="6"/>
  <c r="F4888" i="6"/>
  <c r="G4888" i="6"/>
  <c r="P4888" i="6"/>
  <c r="E4889" i="6"/>
  <c r="F4889" i="6"/>
  <c r="G4889" i="6"/>
  <c r="P4889" i="6"/>
  <c r="E4890" i="6"/>
  <c r="F4890" i="6"/>
  <c r="G4890" i="6"/>
  <c r="P4890" i="6"/>
  <c r="E4891" i="6"/>
  <c r="F4891" i="6"/>
  <c r="G4891" i="6"/>
  <c r="P4891" i="6"/>
  <c r="E4892" i="6"/>
  <c r="F4892" i="6"/>
  <c r="G4892" i="6"/>
  <c r="P4892" i="6"/>
  <c r="E4893" i="6"/>
  <c r="F4893" i="6"/>
  <c r="G4893" i="6"/>
  <c r="P4893" i="6"/>
  <c r="E4894" i="6"/>
  <c r="F4894" i="6"/>
  <c r="G4894" i="6"/>
  <c r="P4894" i="6"/>
  <c r="E4895" i="6"/>
  <c r="F4895" i="6"/>
  <c r="G4895" i="6"/>
  <c r="P4895" i="6"/>
  <c r="E4896" i="6"/>
  <c r="F4896" i="6"/>
  <c r="G4896" i="6"/>
  <c r="P4896" i="6"/>
  <c r="E4897" i="6"/>
  <c r="F4897" i="6"/>
  <c r="G4897" i="6"/>
  <c r="P4897" i="6"/>
  <c r="E4898" i="6"/>
  <c r="F4898" i="6"/>
  <c r="G4898" i="6"/>
  <c r="P4898" i="6"/>
  <c r="E4899" i="6"/>
  <c r="F4899" i="6"/>
  <c r="G4899" i="6"/>
  <c r="P4899" i="6"/>
  <c r="E4900" i="6"/>
  <c r="F4900" i="6"/>
  <c r="G4900" i="6"/>
  <c r="P4900" i="6"/>
  <c r="E4901" i="6"/>
  <c r="F4901" i="6"/>
  <c r="G4901" i="6"/>
  <c r="P4901" i="6"/>
  <c r="E4902" i="6"/>
  <c r="F4902" i="6"/>
  <c r="G4902" i="6"/>
  <c r="P4902" i="6"/>
  <c r="E4903" i="6"/>
  <c r="F4903" i="6"/>
  <c r="G4903" i="6"/>
  <c r="P4903" i="6"/>
  <c r="E4904" i="6"/>
  <c r="F4904" i="6"/>
  <c r="G4904" i="6"/>
  <c r="P4904" i="6"/>
  <c r="E4905" i="6"/>
  <c r="F4905" i="6"/>
  <c r="G4905" i="6"/>
  <c r="P4905" i="6"/>
  <c r="E4906" i="6"/>
  <c r="F4906" i="6"/>
  <c r="G4906" i="6"/>
  <c r="P4906" i="6"/>
  <c r="E4907" i="6"/>
  <c r="F4907" i="6"/>
  <c r="G4907" i="6"/>
  <c r="P4907" i="6"/>
  <c r="E4908" i="6"/>
  <c r="F4908" i="6"/>
  <c r="G4908" i="6"/>
  <c r="P4908" i="6"/>
  <c r="E4909" i="6"/>
  <c r="F4909" i="6"/>
  <c r="G4909" i="6"/>
  <c r="P4909" i="6"/>
  <c r="E4910" i="6"/>
  <c r="F4910" i="6"/>
  <c r="G4910" i="6"/>
  <c r="P4910" i="6"/>
  <c r="E4911" i="6"/>
  <c r="F4911" i="6"/>
  <c r="G4911" i="6"/>
  <c r="P4911" i="6"/>
  <c r="E4912" i="6"/>
  <c r="F4912" i="6"/>
  <c r="G4912" i="6"/>
  <c r="P4912" i="6"/>
  <c r="E4913" i="6"/>
  <c r="F4913" i="6"/>
  <c r="G4913" i="6"/>
  <c r="P4913" i="6"/>
  <c r="E4914" i="6"/>
  <c r="F4914" i="6"/>
  <c r="G4914" i="6"/>
  <c r="P4914" i="6"/>
  <c r="E4915" i="6"/>
  <c r="F4915" i="6"/>
  <c r="G4915" i="6"/>
  <c r="P4915" i="6"/>
  <c r="E4916" i="6"/>
  <c r="F4916" i="6"/>
  <c r="G4916" i="6"/>
  <c r="P4916" i="6"/>
  <c r="E4917" i="6"/>
  <c r="F4917" i="6"/>
  <c r="G4917" i="6"/>
  <c r="P4917" i="6"/>
  <c r="E4918" i="6"/>
  <c r="F4918" i="6"/>
  <c r="G4918" i="6"/>
  <c r="P4918" i="6"/>
  <c r="E4919" i="6"/>
  <c r="F4919" i="6"/>
  <c r="G4919" i="6"/>
  <c r="P4919" i="6"/>
  <c r="E4920" i="6"/>
  <c r="F4920" i="6"/>
  <c r="G4920" i="6"/>
  <c r="P4920" i="6"/>
  <c r="E4921" i="6"/>
  <c r="F4921" i="6"/>
  <c r="G4921" i="6"/>
  <c r="P4921" i="6"/>
  <c r="E4922" i="6"/>
  <c r="F4922" i="6"/>
  <c r="G4922" i="6"/>
  <c r="P4922" i="6"/>
  <c r="E4923" i="6"/>
  <c r="F4923" i="6"/>
  <c r="G4923" i="6"/>
  <c r="P4923" i="6"/>
  <c r="E4924" i="6"/>
  <c r="F4924" i="6"/>
  <c r="G4924" i="6"/>
  <c r="P4924" i="6"/>
  <c r="E4925" i="6"/>
  <c r="F4925" i="6"/>
  <c r="G4925" i="6"/>
  <c r="P4925" i="6"/>
  <c r="E4926" i="6"/>
  <c r="F4926" i="6"/>
  <c r="G4926" i="6"/>
  <c r="P4926" i="6"/>
  <c r="E4927" i="6"/>
  <c r="F4927" i="6"/>
  <c r="G4927" i="6"/>
  <c r="P4927" i="6"/>
  <c r="E4928" i="6"/>
  <c r="F4928" i="6"/>
  <c r="G4928" i="6"/>
  <c r="P4928" i="6"/>
  <c r="E4929" i="6"/>
  <c r="F4929" i="6"/>
  <c r="G4929" i="6"/>
  <c r="P4929" i="6"/>
  <c r="E4930" i="6"/>
  <c r="F4930" i="6"/>
  <c r="G4930" i="6"/>
  <c r="P4930" i="6"/>
  <c r="E4931" i="6"/>
  <c r="F4931" i="6"/>
  <c r="G4931" i="6"/>
  <c r="P4931" i="6"/>
  <c r="E4932" i="6"/>
  <c r="F4932" i="6"/>
  <c r="G4932" i="6"/>
  <c r="P4932" i="6"/>
  <c r="E4933" i="6"/>
  <c r="F4933" i="6"/>
  <c r="G4933" i="6"/>
  <c r="P4933" i="6"/>
  <c r="E4934" i="6"/>
  <c r="F4934" i="6"/>
  <c r="G4934" i="6"/>
  <c r="P4934" i="6"/>
  <c r="E4935" i="6"/>
  <c r="F4935" i="6"/>
  <c r="G4935" i="6"/>
  <c r="P4935" i="6"/>
  <c r="E4936" i="6"/>
  <c r="F4936" i="6"/>
  <c r="G4936" i="6"/>
  <c r="P4936" i="6"/>
  <c r="E4937" i="6"/>
  <c r="F4937" i="6"/>
  <c r="G4937" i="6"/>
  <c r="P4937" i="6"/>
  <c r="E4938" i="6"/>
  <c r="F4938" i="6"/>
  <c r="G4938" i="6"/>
  <c r="P4938" i="6"/>
  <c r="E4939" i="6"/>
  <c r="F4939" i="6"/>
  <c r="G4939" i="6"/>
  <c r="P4939" i="6"/>
  <c r="E4940" i="6"/>
  <c r="F4940" i="6"/>
  <c r="G4940" i="6"/>
  <c r="P4940" i="6"/>
  <c r="E4941" i="6"/>
  <c r="F4941" i="6"/>
  <c r="G4941" i="6"/>
  <c r="P4941" i="6"/>
  <c r="E4942" i="6"/>
  <c r="F4942" i="6"/>
  <c r="G4942" i="6"/>
  <c r="P4942" i="6"/>
  <c r="E4943" i="6"/>
  <c r="F4943" i="6"/>
  <c r="G4943" i="6"/>
  <c r="P4943" i="6"/>
  <c r="E4944" i="6"/>
  <c r="F4944" i="6"/>
  <c r="G4944" i="6"/>
  <c r="P4944" i="6"/>
  <c r="E4945" i="6"/>
  <c r="F4945" i="6"/>
  <c r="G4945" i="6"/>
  <c r="P4945" i="6"/>
  <c r="E4946" i="6"/>
  <c r="F4946" i="6"/>
  <c r="G4946" i="6"/>
  <c r="P4946" i="6"/>
  <c r="E4947" i="6"/>
  <c r="F4947" i="6"/>
  <c r="G4947" i="6"/>
  <c r="P4947" i="6"/>
  <c r="E4948" i="6"/>
  <c r="F4948" i="6"/>
  <c r="G4948" i="6"/>
  <c r="P4948" i="6"/>
  <c r="E4949" i="6"/>
  <c r="F4949" i="6"/>
  <c r="G4949" i="6"/>
  <c r="P4949" i="6"/>
  <c r="E4950" i="6"/>
  <c r="F4950" i="6"/>
  <c r="G4950" i="6"/>
  <c r="P4950" i="6"/>
  <c r="E4951" i="6"/>
  <c r="F4951" i="6"/>
  <c r="G4951" i="6"/>
  <c r="P4951" i="6"/>
  <c r="E4952" i="6"/>
  <c r="F4952" i="6"/>
  <c r="G4952" i="6"/>
  <c r="P4952" i="6"/>
  <c r="E4953" i="6"/>
  <c r="F4953" i="6"/>
  <c r="G4953" i="6"/>
  <c r="P4953" i="6"/>
  <c r="E4954" i="6"/>
  <c r="F4954" i="6"/>
  <c r="G4954" i="6"/>
  <c r="P4954" i="6"/>
  <c r="E4955" i="6"/>
  <c r="F4955" i="6"/>
  <c r="G4955" i="6"/>
  <c r="P4955" i="6"/>
  <c r="E4956" i="6"/>
  <c r="F4956" i="6"/>
  <c r="G4956" i="6"/>
  <c r="P4956" i="6"/>
  <c r="E4957" i="6"/>
  <c r="F4957" i="6"/>
  <c r="G4957" i="6"/>
  <c r="P4957" i="6"/>
  <c r="E4958" i="6"/>
  <c r="F4958" i="6"/>
  <c r="G4958" i="6"/>
  <c r="P4958" i="6"/>
  <c r="E4959" i="6"/>
  <c r="F4959" i="6"/>
  <c r="G4959" i="6"/>
  <c r="P4959" i="6"/>
  <c r="E4960" i="6"/>
  <c r="F4960" i="6"/>
  <c r="G4960" i="6"/>
  <c r="P4960" i="6"/>
  <c r="E4961" i="6"/>
  <c r="F4961" i="6"/>
  <c r="G4961" i="6"/>
  <c r="P4961" i="6"/>
  <c r="E4962" i="6"/>
  <c r="F4962" i="6"/>
  <c r="G4962" i="6"/>
  <c r="P4962" i="6"/>
  <c r="E4963" i="6"/>
  <c r="F4963" i="6"/>
  <c r="G4963" i="6"/>
  <c r="P4963" i="6"/>
  <c r="E4964" i="6"/>
  <c r="F4964" i="6"/>
  <c r="G4964" i="6"/>
  <c r="P4964" i="6"/>
  <c r="E4965" i="6"/>
  <c r="F4965" i="6"/>
  <c r="G4965" i="6"/>
  <c r="P4965" i="6"/>
  <c r="E4966" i="6"/>
  <c r="F4966" i="6"/>
  <c r="G4966" i="6"/>
  <c r="P4966" i="6"/>
  <c r="E4967" i="6"/>
  <c r="F4967" i="6"/>
  <c r="G4967" i="6"/>
  <c r="P4967" i="6"/>
  <c r="E4968" i="6"/>
  <c r="F4968" i="6"/>
  <c r="G4968" i="6"/>
  <c r="P4968" i="6"/>
  <c r="E4969" i="6"/>
  <c r="F4969" i="6"/>
  <c r="G4969" i="6"/>
  <c r="P4969" i="6"/>
  <c r="E4970" i="6"/>
  <c r="F4970" i="6"/>
  <c r="G4970" i="6"/>
  <c r="P4970" i="6"/>
  <c r="E4971" i="6"/>
  <c r="F4971" i="6"/>
  <c r="G4971" i="6"/>
  <c r="P4971" i="6"/>
  <c r="E4972" i="6"/>
  <c r="F4972" i="6"/>
  <c r="G4972" i="6"/>
  <c r="P4972" i="6"/>
  <c r="E4973" i="6"/>
  <c r="F4973" i="6"/>
  <c r="G4973" i="6"/>
  <c r="P4973" i="6"/>
  <c r="E4974" i="6"/>
  <c r="F4974" i="6"/>
  <c r="G4974" i="6"/>
  <c r="P4974" i="6"/>
  <c r="E4975" i="6"/>
  <c r="F4975" i="6"/>
  <c r="G4975" i="6"/>
  <c r="P4975" i="6"/>
  <c r="E4976" i="6"/>
  <c r="F4976" i="6"/>
  <c r="G4976" i="6"/>
  <c r="P4976" i="6"/>
  <c r="E4977" i="6"/>
  <c r="F4977" i="6"/>
  <c r="G4977" i="6"/>
  <c r="P4977" i="6"/>
  <c r="E4978" i="6"/>
  <c r="F4978" i="6"/>
  <c r="G4978" i="6"/>
  <c r="P4978" i="6"/>
  <c r="E4979" i="6"/>
  <c r="F4979" i="6"/>
  <c r="G4979" i="6"/>
  <c r="P4979" i="6"/>
  <c r="E4980" i="6"/>
  <c r="F4980" i="6"/>
  <c r="G4980" i="6"/>
  <c r="P4980" i="6"/>
  <c r="E4981" i="6"/>
  <c r="F4981" i="6"/>
  <c r="G4981" i="6"/>
  <c r="P4981" i="6"/>
  <c r="E4982" i="6"/>
  <c r="F4982" i="6"/>
  <c r="G4982" i="6"/>
  <c r="P4982" i="6"/>
  <c r="E4983" i="6"/>
  <c r="F4983" i="6"/>
  <c r="G4983" i="6"/>
  <c r="P4983" i="6"/>
  <c r="E2023" i="6"/>
  <c r="F2023" i="6"/>
  <c r="G2023" i="6"/>
  <c r="P2023" i="6"/>
  <c r="E2030" i="6"/>
  <c r="F2030" i="6"/>
  <c r="G2030" i="6"/>
  <c r="P2030" i="6"/>
  <c r="E3821" i="6"/>
  <c r="F3821" i="6"/>
  <c r="G3821" i="6"/>
  <c r="P3821" i="6"/>
  <c r="E6181" i="6"/>
  <c r="F6181" i="6"/>
  <c r="G6181" i="6"/>
  <c r="P6181" i="6"/>
  <c r="E6182" i="6"/>
  <c r="F6182" i="6"/>
  <c r="G6182" i="6"/>
  <c r="P6182" i="6"/>
  <c r="E1986" i="6"/>
  <c r="F1986" i="6"/>
  <c r="G1986" i="6"/>
  <c r="P1986" i="6"/>
  <c r="E1987" i="6"/>
  <c r="F1987" i="6"/>
  <c r="G1987" i="6"/>
  <c r="P1987" i="6"/>
  <c r="E2024" i="6"/>
  <c r="F2024" i="6"/>
  <c r="G2024" i="6"/>
  <c r="P2024" i="6"/>
  <c r="E2031" i="6"/>
  <c r="F2031" i="6"/>
  <c r="G2031" i="6"/>
  <c r="P2031" i="6"/>
  <c r="E3822" i="6"/>
  <c r="F3822" i="6"/>
  <c r="G3822" i="6"/>
  <c r="P3822" i="6"/>
  <c r="E4994" i="6"/>
  <c r="F4994" i="6"/>
  <c r="G4994" i="6"/>
  <c r="P4994" i="6"/>
  <c r="E4995" i="6"/>
  <c r="F4995" i="6"/>
  <c r="G4995" i="6"/>
  <c r="P4995" i="6"/>
  <c r="E4996" i="6"/>
  <c r="F4996" i="6"/>
  <c r="G4996" i="6"/>
  <c r="P4996" i="6"/>
  <c r="E4997" i="6"/>
  <c r="F4997" i="6"/>
  <c r="G4997" i="6"/>
  <c r="P4997" i="6"/>
  <c r="E4998" i="6"/>
  <c r="F4998" i="6"/>
  <c r="G4998" i="6"/>
  <c r="P4998" i="6"/>
  <c r="E4999" i="6"/>
  <c r="F4999" i="6"/>
  <c r="G4999" i="6"/>
  <c r="P4999" i="6"/>
  <c r="E5000" i="6"/>
  <c r="F5000" i="6"/>
  <c r="G5000" i="6"/>
  <c r="P5000" i="6"/>
  <c r="E5001" i="6"/>
  <c r="F5001" i="6"/>
  <c r="G5001" i="6"/>
  <c r="P5001" i="6"/>
  <c r="E5002" i="6"/>
  <c r="F5002" i="6"/>
  <c r="G5002" i="6"/>
  <c r="P5002" i="6"/>
  <c r="E5003" i="6"/>
  <c r="F5003" i="6"/>
  <c r="G5003" i="6"/>
  <c r="P5003" i="6"/>
  <c r="E5004" i="6"/>
  <c r="F5004" i="6"/>
  <c r="G5004" i="6"/>
  <c r="P5004" i="6"/>
  <c r="E5005" i="6"/>
  <c r="F5005" i="6"/>
  <c r="G5005" i="6"/>
  <c r="P5005" i="6"/>
  <c r="E5006" i="6"/>
  <c r="F5006" i="6"/>
  <c r="G5006" i="6"/>
  <c r="P5006" i="6"/>
  <c r="E5007" i="6"/>
  <c r="F5007" i="6"/>
  <c r="G5007" i="6"/>
  <c r="P5007" i="6"/>
  <c r="E5008" i="6"/>
  <c r="F5008" i="6"/>
  <c r="G5008" i="6"/>
  <c r="P5008" i="6"/>
  <c r="E5009" i="6"/>
  <c r="F5009" i="6"/>
  <c r="G5009" i="6"/>
  <c r="P5009" i="6"/>
  <c r="E5010" i="6"/>
  <c r="F5010" i="6"/>
  <c r="G5010" i="6"/>
  <c r="P5010" i="6"/>
  <c r="E5011" i="6"/>
  <c r="F5011" i="6"/>
  <c r="G5011" i="6"/>
  <c r="P5011" i="6"/>
  <c r="E5012" i="6"/>
  <c r="F5012" i="6"/>
  <c r="G5012" i="6"/>
  <c r="P5012" i="6"/>
  <c r="E5013" i="6"/>
  <c r="F5013" i="6"/>
  <c r="G5013" i="6"/>
  <c r="P5013" i="6"/>
  <c r="E5014" i="6"/>
  <c r="F5014" i="6"/>
  <c r="G5014" i="6"/>
  <c r="P5014" i="6"/>
  <c r="E5015" i="6"/>
  <c r="F5015" i="6"/>
  <c r="G5015" i="6"/>
  <c r="P5015" i="6"/>
  <c r="E5016" i="6"/>
  <c r="F5016" i="6"/>
  <c r="G5016" i="6"/>
  <c r="P5016" i="6"/>
  <c r="E5017" i="6"/>
  <c r="F5017" i="6"/>
  <c r="G5017" i="6"/>
  <c r="P5017" i="6"/>
  <c r="E5018" i="6"/>
  <c r="F5018" i="6"/>
  <c r="G5018" i="6"/>
  <c r="P5018" i="6"/>
  <c r="E5019" i="6"/>
  <c r="F5019" i="6"/>
  <c r="G5019" i="6"/>
  <c r="P5019" i="6"/>
  <c r="E5020" i="6"/>
  <c r="F5020" i="6"/>
  <c r="G5020" i="6"/>
  <c r="P5020" i="6"/>
  <c r="E5021" i="6"/>
  <c r="F5021" i="6"/>
  <c r="G5021" i="6"/>
  <c r="P5021" i="6"/>
  <c r="E5022" i="6"/>
  <c r="F5022" i="6"/>
  <c r="G5022" i="6"/>
  <c r="P5022" i="6"/>
  <c r="E5023" i="6"/>
  <c r="F5023" i="6"/>
  <c r="G5023" i="6"/>
  <c r="P5023" i="6"/>
  <c r="E5024" i="6"/>
  <c r="F5024" i="6"/>
  <c r="G5024" i="6"/>
  <c r="P5024" i="6"/>
  <c r="E5025" i="6"/>
  <c r="F5025" i="6"/>
  <c r="G5025" i="6"/>
  <c r="P5025" i="6"/>
  <c r="E5026" i="6"/>
  <c r="F5026" i="6"/>
  <c r="G5026" i="6"/>
  <c r="P5026" i="6"/>
  <c r="E5027" i="6"/>
  <c r="F5027" i="6"/>
  <c r="G5027" i="6"/>
  <c r="P5027" i="6"/>
  <c r="E5028" i="6"/>
  <c r="F5028" i="6"/>
  <c r="G5028" i="6"/>
  <c r="P5028" i="6"/>
  <c r="E5029" i="6"/>
  <c r="F5029" i="6"/>
  <c r="G5029" i="6"/>
  <c r="P5029" i="6"/>
  <c r="E5030" i="6"/>
  <c r="F5030" i="6"/>
  <c r="G5030" i="6"/>
  <c r="P5030" i="6"/>
  <c r="E5031" i="6"/>
  <c r="F5031" i="6"/>
  <c r="G5031" i="6"/>
  <c r="P5031" i="6"/>
  <c r="E5032" i="6"/>
  <c r="F5032" i="6"/>
  <c r="G5032" i="6"/>
  <c r="P5032" i="6"/>
  <c r="E5033" i="6"/>
  <c r="F5033" i="6"/>
  <c r="G5033" i="6"/>
  <c r="P5033" i="6"/>
  <c r="E5034" i="6"/>
  <c r="F5034" i="6"/>
  <c r="G5034" i="6"/>
  <c r="P5034" i="6"/>
  <c r="E5035" i="6"/>
  <c r="F5035" i="6"/>
  <c r="G5035" i="6"/>
  <c r="P5035" i="6"/>
  <c r="E5036" i="6"/>
  <c r="F5036" i="6"/>
  <c r="G5036" i="6"/>
  <c r="P5036" i="6"/>
  <c r="E5037" i="6"/>
  <c r="F5037" i="6"/>
  <c r="G5037" i="6"/>
  <c r="P5037" i="6"/>
  <c r="E5038" i="6"/>
  <c r="F5038" i="6"/>
  <c r="G5038" i="6"/>
  <c r="P5038" i="6"/>
  <c r="E5039" i="6"/>
  <c r="F5039" i="6"/>
  <c r="G5039" i="6"/>
  <c r="P5039" i="6"/>
  <c r="E5040" i="6"/>
  <c r="F5040" i="6"/>
  <c r="G5040" i="6"/>
  <c r="P5040" i="6"/>
  <c r="E5041" i="6"/>
  <c r="F5041" i="6"/>
  <c r="G5041" i="6"/>
  <c r="P5041" i="6"/>
  <c r="E5042" i="6"/>
  <c r="F5042" i="6"/>
  <c r="G5042" i="6"/>
  <c r="P5042" i="6"/>
  <c r="E5043" i="6"/>
  <c r="F5043" i="6"/>
  <c r="G5043" i="6"/>
  <c r="P5043" i="6"/>
  <c r="E5044" i="6"/>
  <c r="F5044" i="6"/>
  <c r="G5044" i="6"/>
  <c r="P5044" i="6"/>
  <c r="E5045" i="6"/>
  <c r="F5045" i="6"/>
  <c r="G5045" i="6"/>
  <c r="P5045" i="6"/>
  <c r="E5046" i="6"/>
  <c r="F5046" i="6"/>
  <c r="G5046" i="6"/>
  <c r="P5046" i="6"/>
  <c r="E5047" i="6"/>
  <c r="F5047" i="6"/>
  <c r="G5047" i="6"/>
  <c r="P5047" i="6"/>
  <c r="E5048" i="6"/>
  <c r="F5048" i="6"/>
  <c r="G5048" i="6"/>
  <c r="P5048" i="6"/>
  <c r="E5049" i="6"/>
  <c r="F5049" i="6"/>
  <c r="G5049" i="6"/>
  <c r="P5049" i="6"/>
  <c r="E5050" i="6"/>
  <c r="F5050" i="6"/>
  <c r="G5050" i="6"/>
  <c r="P5050" i="6"/>
  <c r="E5051" i="6"/>
  <c r="F5051" i="6"/>
  <c r="G5051" i="6"/>
  <c r="P5051" i="6"/>
  <c r="E5052" i="6"/>
  <c r="F5052" i="6"/>
  <c r="G5052" i="6"/>
  <c r="P5052" i="6"/>
  <c r="E5053" i="6"/>
  <c r="F5053" i="6"/>
  <c r="G5053" i="6"/>
  <c r="P5053" i="6"/>
  <c r="E5054" i="6"/>
  <c r="F5054" i="6"/>
  <c r="G5054" i="6"/>
  <c r="P5054" i="6"/>
  <c r="E5055" i="6"/>
  <c r="F5055" i="6"/>
  <c r="G5055" i="6"/>
  <c r="P5055" i="6"/>
  <c r="E5056" i="6"/>
  <c r="F5056" i="6"/>
  <c r="G5056" i="6"/>
  <c r="P5056" i="6"/>
  <c r="E5057" i="6"/>
  <c r="F5057" i="6"/>
  <c r="G5057" i="6"/>
  <c r="P5057" i="6"/>
  <c r="E5058" i="6"/>
  <c r="F5058" i="6"/>
  <c r="G5058" i="6"/>
  <c r="P5058" i="6"/>
  <c r="E5059" i="6"/>
  <c r="F5059" i="6"/>
  <c r="G5059" i="6"/>
  <c r="P5059" i="6"/>
  <c r="E5060" i="6"/>
  <c r="F5060" i="6"/>
  <c r="G5060" i="6"/>
  <c r="P5060" i="6"/>
  <c r="E5061" i="6"/>
  <c r="F5061" i="6"/>
  <c r="G5061" i="6"/>
  <c r="P5061" i="6"/>
  <c r="E5062" i="6"/>
  <c r="F5062" i="6"/>
  <c r="G5062" i="6"/>
  <c r="P5062" i="6"/>
  <c r="E5063" i="6"/>
  <c r="F5063" i="6"/>
  <c r="G5063" i="6"/>
  <c r="P5063" i="6"/>
  <c r="E5064" i="6"/>
  <c r="F5064" i="6"/>
  <c r="G5064" i="6"/>
  <c r="P5064" i="6"/>
  <c r="E5065" i="6"/>
  <c r="F5065" i="6"/>
  <c r="G5065" i="6"/>
  <c r="P5065" i="6"/>
  <c r="E5066" i="6"/>
  <c r="F5066" i="6"/>
  <c r="G5066" i="6"/>
  <c r="P5066" i="6"/>
  <c r="E5067" i="6"/>
  <c r="F5067" i="6"/>
  <c r="G5067" i="6"/>
  <c r="P5067" i="6"/>
  <c r="E5068" i="6"/>
  <c r="F5068" i="6"/>
  <c r="G5068" i="6"/>
  <c r="P5068" i="6"/>
  <c r="E5069" i="6"/>
  <c r="F5069" i="6"/>
  <c r="G5069" i="6"/>
  <c r="P5069" i="6"/>
  <c r="E5070" i="6"/>
  <c r="F5070" i="6"/>
  <c r="G5070" i="6"/>
  <c r="P5070" i="6"/>
  <c r="E5071" i="6"/>
  <c r="F5071" i="6"/>
  <c r="G5071" i="6"/>
  <c r="P5071" i="6"/>
  <c r="E5072" i="6"/>
  <c r="F5072" i="6"/>
  <c r="G5072" i="6"/>
  <c r="P5072" i="6"/>
  <c r="E5073" i="6"/>
  <c r="F5073" i="6"/>
  <c r="G5073" i="6"/>
  <c r="P5073" i="6"/>
  <c r="E5074" i="6"/>
  <c r="F5074" i="6"/>
  <c r="G5074" i="6"/>
  <c r="P5074" i="6"/>
  <c r="E5075" i="6"/>
  <c r="F5075" i="6"/>
  <c r="G5075" i="6"/>
  <c r="P5075" i="6"/>
  <c r="E5076" i="6"/>
  <c r="F5076" i="6"/>
  <c r="G5076" i="6"/>
  <c r="P5076" i="6"/>
  <c r="E5077" i="6"/>
  <c r="F5077" i="6"/>
  <c r="G5077" i="6"/>
  <c r="P5077" i="6"/>
  <c r="E5078" i="6"/>
  <c r="F5078" i="6"/>
  <c r="G5078" i="6"/>
  <c r="P5078" i="6"/>
  <c r="E5079" i="6"/>
  <c r="F5079" i="6"/>
  <c r="G5079" i="6"/>
  <c r="P5079" i="6"/>
  <c r="E5080" i="6"/>
  <c r="F5080" i="6"/>
  <c r="G5080" i="6"/>
  <c r="P5080" i="6"/>
  <c r="E5081" i="6"/>
  <c r="F5081" i="6"/>
  <c r="G5081" i="6"/>
  <c r="P5081" i="6"/>
  <c r="E5082" i="6"/>
  <c r="F5082" i="6"/>
  <c r="G5082" i="6"/>
  <c r="P5082" i="6"/>
  <c r="E5083" i="6"/>
  <c r="F5083" i="6"/>
  <c r="G5083" i="6"/>
  <c r="P5083" i="6"/>
  <c r="E5084" i="6"/>
  <c r="F5084" i="6"/>
  <c r="G5084" i="6"/>
  <c r="P5084" i="6"/>
  <c r="E5085" i="6"/>
  <c r="F5085" i="6"/>
  <c r="G5085" i="6"/>
  <c r="P5085" i="6"/>
  <c r="E5086" i="6"/>
  <c r="F5086" i="6"/>
  <c r="G5086" i="6"/>
  <c r="P5086" i="6"/>
  <c r="E5087" i="6"/>
  <c r="F5087" i="6"/>
  <c r="G5087" i="6"/>
  <c r="P5087" i="6"/>
  <c r="E5088" i="6"/>
  <c r="F5088" i="6"/>
  <c r="G5088" i="6"/>
  <c r="P5088" i="6"/>
  <c r="E5089" i="6"/>
  <c r="F5089" i="6"/>
  <c r="G5089" i="6"/>
  <c r="P5089" i="6"/>
  <c r="E5090" i="6"/>
  <c r="F5090" i="6"/>
  <c r="G5090" i="6"/>
  <c r="P5090" i="6"/>
  <c r="E5091" i="6"/>
  <c r="F5091" i="6"/>
  <c r="G5091" i="6"/>
  <c r="P5091" i="6"/>
  <c r="E5092" i="6"/>
  <c r="F5092" i="6"/>
  <c r="G5092" i="6"/>
  <c r="P5092" i="6"/>
  <c r="E5093" i="6"/>
  <c r="F5093" i="6"/>
  <c r="G5093" i="6"/>
  <c r="P5093" i="6"/>
  <c r="E5094" i="6"/>
  <c r="F5094" i="6"/>
  <c r="G5094" i="6"/>
  <c r="P5094" i="6"/>
  <c r="E5095" i="6"/>
  <c r="F5095" i="6"/>
  <c r="G5095" i="6"/>
  <c r="P5095" i="6"/>
  <c r="E5096" i="6"/>
  <c r="F5096" i="6"/>
  <c r="G5096" i="6"/>
  <c r="P5096" i="6"/>
  <c r="E5097" i="6"/>
  <c r="F5097" i="6"/>
  <c r="G5097" i="6"/>
  <c r="P5097" i="6"/>
  <c r="E5098" i="6"/>
  <c r="F5098" i="6"/>
  <c r="G5098" i="6"/>
  <c r="P5098" i="6"/>
  <c r="E5099" i="6"/>
  <c r="F5099" i="6"/>
  <c r="G5099" i="6"/>
  <c r="P5099" i="6"/>
  <c r="E5100" i="6"/>
  <c r="F5100" i="6"/>
  <c r="G5100" i="6"/>
  <c r="P5100" i="6"/>
  <c r="E5101" i="6"/>
  <c r="F5101" i="6"/>
  <c r="G5101" i="6"/>
  <c r="P5101" i="6"/>
  <c r="E5102" i="6"/>
  <c r="F5102" i="6"/>
  <c r="G5102" i="6"/>
  <c r="P5102" i="6"/>
  <c r="E5103" i="6"/>
  <c r="F5103" i="6"/>
  <c r="G5103" i="6"/>
  <c r="P5103" i="6"/>
  <c r="E5104" i="6"/>
  <c r="F5104" i="6"/>
  <c r="G5104" i="6"/>
  <c r="P5104" i="6"/>
  <c r="E5105" i="6"/>
  <c r="F5105" i="6"/>
  <c r="G5105" i="6"/>
  <c r="P5105" i="6"/>
  <c r="E5106" i="6"/>
  <c r="F5106" i="6"/>
  <c r="G5106" i="6"/>
  <c r="P5106" i="6"/>
  <c r="E5107" i="6"/>
  <c r="F5107" i="6"/>
  <c r="G5107" i="6"/>
  <c r="P5107" i="6"/>
  <c r="E5108" i="6"/>
  <c r="F5108" i="6"/>
  <c r="G5108" i="6"/>
  <c r="P5108" i="6"/>
  <c r="E5109" i="6"/>
  <c r="F5109" i="6"/>
  <c r="G5109" i="6"/>
  <c r="P5109" i="6"/>
  <c r="E5110" i="6"/>
  <c r="F5110" i="6"/>
  <c r="G5110" i="6"/>
  <c r="P5110" i="6"/>
  <c r="E5111" i="6"/>
  <c r="F5111" i="6"/>
  <c r="G5111" i="6"/>
  <c r="P5111" i="6"/>
  <c r="E5112" i="6"/>
  <c r="F5112" i="6"/>
  <c r="G5112" i="6"/>
  <c r="P5112" i="6"/>
  <c r="E5113" i="6"/>
  <c r="F5113" i="6"/>
  <c r="G5113" i="6"/>
  <c r="P5113" i="6"/>
  <c r="E5114" i="6"/>
  <c r="F5114" i="6"/>
  <c r="G5114" i="6"/>
  <c r="P5114" i="6"/>
  <c r="E5115" i="6"/>
  <c r="F5115" i="6"/>
  <c r="G5115" i="6"/>
  <c r="P5115" i="6"/>
  <c r="E5116" i="6"/>
  <c r="F5116" i="6"/>
  <c r="G5116" i="6"/>
  <c r="P5116" i="6"/>
  <c r="E5117" i="6"/>
  <c r="F5117" i="6"/>
  <c r="G5117" i="6"/>
  <c r="P5117" i="6"/>
  <c r="E5118" i="6"/>
  <c r="F5118" i="6"/>
  <c r="G5118" i="6"/>
  <c r="P5118" i="6"/>
  <c r="E5119" i="6"/>
  <c r="F5119" i="6"/>
  <c r="G5119" i="6"/>
  <c r="P5119" i="6"/>
  <c r="E5120" i="6"/>
  <c r="F5120" i="6"/>
  <c r="G5120" i="6"/>
  <c r="P5120" i="6"/>
  <c r="E5121" i="6"/>
  <c r="F5121" i="6"/>
  <c r="G5121" i="6"/>
  <c r="P5121" i="6"/>
  <c r="E5122" i="6"/>
  <c r="F5122" i="6"/>
  <c r="G5122" i="6"/>
  <c r="P5122" i="6"/>
  <c r="E5123" i="6"/>
  <c r="F5123" i="6"/>
  <c r="G5123" i="6"/>
  <c r="P5123" i="6"/>
  <c r="E5124" i="6"/>
  <c r="F5124" i="6"/>
  <c r="G5124" i="6"/>
  <c r="P5124" i="6"/>
  <c r="E5125" i="6"/>
  <c r="F5125" i="6"/>
  <c r="G5125" i="6"/>
  <c r="P5125" i="6"/>
  <c r="E5126" i="6"/>
  <c r="F5126" i="6"/>
  <c r="G5126" i="6"/>
  <c r="P5126" i="6"/>
  <c r="E5127" i="6"/>
  <c r="F5127" i="6"/>
  <c r="G5127" i="6"/>
  <c r="P5127" i="6"/>
  <c r="E5128" i="6"/>
  <c r="F5128" i="6"/>
  <c r="G5128" i="6"/>
  <c r="P5128" i="6"/>
  <c r="E5129" i="6"/>
  <c r="F5129" i="6"/>
  <c r="G5129" i="6"/>
  <c r="P5129" i="6"/>
  <c r="E5130" i="6"/>
  <c r="F5130" i="6"/>
  <c r="G5130" i="6"/>
  <c r="P5130" i="6"/>
  <c r="E5131" i="6"/>
  <c r="F5131" i="6"/>
  <c r="G5131" i="6"/>
  <c r="P5131" i="6"/>
  <c r="E5132" i="6"/>
  <c r="F5132" i="6"/>
  <c r="G5132" i="6"/>
  <c r="P5132" i="6"/>
  <c r="E5133" i="6"/>
  <c r="F5133" i="6"/>
  <c r="G5133" i="6"/>
  <c r="P5133" i="6"/>
  <c r="E5134" i="6"/>
  <c r="F5134" i="6"/>
  <c r="G5134" i="6"/>
  <c r="P5134" i="6"/>
  <c r="E5135" i="6"/>
  <c r="F5135" i="6"/>
  <c r="G5135" i="6"/>
  <c r="P5135" i="6"/>
  <c r="E5136" i="6"/>
  <c r="F5136" i="6"/>
  <c r="G5136" i="6"/>
  <c r="P5136" i="6"/>
  <c r="E5137" i="6"/>
  <c r="F5137" i="6"/>
  <c r="G5137" i="6"/>
  <c r="P5137" i="6"/>
  <c r="E5138" i="6"/>
  <c r="F5138" i="6"/>
  <c r="G5138" i="6"/>
  <c r="P5138" i="6"/>
  <c r="E5139" i="6"/>
  <c r="F5139" i="6"/>
  <c r="G5139" i="6"/>
  <c r="P5139" i="6"/>
  <c r="E5140" i="6"/>
  <c r="F5140" i="6"/>
  <c r="G5140" i="6"/>
  <c r="P5140" i="6"/>
  <c r="E5141" i="6"/>
  <c r="F5141" i="6"/>
  <c r="G5141" i="6"/>
  <c r="P5141" i="6"/>
  <c r="E5142" i="6"/>
  <c r="F5142" i="6"/>
  <c r="G5142" i="6"/>
  <c r="P5142" i="6"/>
  <c r="E5143" i="6"/>
  <c r="F5143" i="6"/>
  <c r="G5143" i="6"/>
  <c r="P5143" i="6"/>
  <c r="E5144" i="6"/>
  <c r="F5144" i="6"/>
  <c r="G5144" i="6"/>
  <c r="P5144" i="6"/>
  <c r="E5145" i="6"/>
  <c r="F5145" i="6"/>
  <c r="G5145" i="6"/>
  <c r="P5145" i="6"/>
  <c r="E5146" i="6"/>
  <c r="F5146" i="6"/>
  <c r="G5146" i="6"/>
  <c r="P5146" i="6"/>
  <c r="E5147" i="6"/>
  <c r="F5147" i="6"/>
  <c r="G5147" i="6"/>
  <c r="P5147" i="6"/>
  <c r="E5148" i="6"/>
  <c r="F5148" i="6"/>
  <c r="G5148" i="6"/>
  <c r="P5148" i="6"/>
  <c r="E5149" i="6"/>
  <c r="F5149" i="6"/>
  <c r="G5149" i="6"/>
  <c r="P5149" i="6"/>
  <c r="E5150" i="6"/>
  <c r="F5150" i="6"/>
  <c r="G5150" i="6"/>
  <c r="P5150" i="6"/>
  <c r="E5151" i="6"/>
  <c r="F5151" i="6"/>
  <c r="G5151" i="6"/>
  <c r="P5151" i="6"/>
  <c r="E5152" i="6"/>
  <c r="F5152" i="6"/>
  <c r="G5152" i="6"/>
  <c r="P5152" i="6"/>
  <c r="E5153" i="6"/>
  <c r="F5153" i="6"/>
  <c r="G5153" i="6"/>
  <c r="P5153" i="6"/>
  <c r="E5154" i="6"/>
  <c r="F5154" i="6"/>
  <c r="G5154" i="6"/>
  <c r="P5154" i="6"/>
  <c r="E5155" i="6"/>
  <c r="F5155" i="6"/>
  <c r="G5155" i="6"/>
  <c r="P5155" i="6"/>
  <c r="E5156" i="6"/>
  <c r="F5156" i="6"/>
  <c r="G5156" i="6"/>
  <c r="P5156" i="6"/>
  <c r="E5157" i="6"/>
  <c r="F5157" i="6"/>
  <c r="G5157" i="6"/>
  <c r="P5157" i="6"/>
  <c r="E5158" i="6"/>
  <c r="F5158" i="6"/>
  <c r="G5158" i="6"/>
  <c r="P5158" i="6"/>
  <c r="E5159" i="6"/>
  <c r="F5159" i="6"/>
  <c r="G5159" i="6"/>
  <c r="P5159" i="6"/>
  <c r="E5160" i="6"/>
  <c r="F5160" i="6"/>
  <c r="G5160" i="6"/>
  <c r="P5160" i="6"/>
  <c r="E5161" i="6"/>
  <c r="F5161" i="6"/>
  <c r="G5161" i="6"/>
  <c r="P5161" i="6"/>
  <c r="E5162" i="6"/>
  <c r="F5162" i="6"/>
  <c r="G5162" i="6"/>
  <c r="P5162" i="6"/>
  <c r="E5163" i="6"/>
  <c r="F5163" i="6"/>
  <c r="G5163" i="6"/>
  <c r="P5163" i="6"/>
  <c r="E5164" i="6"/>
  <c r="F5164" i="6"/>
  <c r="G5164" i="6"/>
  <c r="P5164" i="6"/>
  <c r="E5165" i="6"/>
  <c r="F5165" i="6"/>
  <c r="G5165" i="6"/>
  <c r="P5165" i="6"/>
  <c r="E5166" i="6"/>
  <c r="F5166" i="6"/>
  <c r="G5166" i="6"/>
  <c r="P5166" i="6"/>
  <c r="E5167" i="6"/>
  <c r="F5167" i="6"/>
  <c r="G5167" i="6"/>
  <c r="P5167" i="6"/>
  <c r="E5168" i="6"/>
  <c r="F5168" i="6"/>
  <c r="G5168" i="6"/>
  <c r="P5168" i="6"/>
  <c r="E5169" i="6"/>
  <c r="F5169" i="6"/>
  <c r="G5169" i="6"/>
  <c r="P5169" i="6"/>
  <c r="E5170" i="6"/>
  <c r="F5170" i="6"/>
  <c r="G5170" i="6"/>
  <c r="P5170" i="6"/>
  <c r="E5171" i="6"/>
  <c r="F5171" i="6"/>
  <c r="G5171" i="6"/>
  <c r="P5171" i="6"/>
  <c r="E5172" i="6"/>
  <c r="F5172" i="6"/>
  <c r="G5172" i="6"/>
  <c r="P5172" i="6"/>
  <c r="E5173" i="6"/>
  <c r="F5173" i="6"/>
  <c r="G5173" i="6"/>
  <c r="P5173" i="6"/>
  <c r="E5174" i="6"/>
  <c r="F5174" i="6"/>
  <c r="G5174" i="6"/>
  <c r="P5174" i="6"/>
  <c r="E5175" i="6"/>
  <c r="F5175" i="6"/>
  <c r="G5175" i="6"/>
  <c r="P5175" i="6"/>
  <c r="E5176" i="6"/>
  <c r="F5176" i="6"/>
  <c r="G5176" i="6"/>
  <c r="P5176" i="6"/>
  <c r="E5177" i="6"/>
  <c r="F5177" i="6"/>
  <c r="G5177" i="6"/>
  <c r="P5177" i="6"/>
  <c r="E5178" i="6"/>
  <c r="F5178" i="6"/>
  <c r="G5178" i="6"/>
  <c r="P5178" i="6"/>
  <c r="E5179" i="6"/>
  <c r="F5179" i="6"/>
  <c r="G5179" i="6"/>
  <c r="P5179" i="6"/>
  <c r="E5180" i="6"/>
  <c r="F5180" i="6"/>
  <c r="G5180" i="6"/>
  <c r="P5180" i="6"/>
  <c r="E5181" i="6"/>
  <c r="F5181" i="6"/>
  <c r="G5181" i="6"/>
  <c r="P5181" i="6"/>
  <c r="E5182" i="6"/>
  <c r="F5182" i="6"/>
  <c r="G5182" i="6"/>
  <c r="P5182" i="6"/>
  <c r="E5183" i="6"/>
  <c r="F5183" i="6"/>
  <c r="G5183" i="6"/>
  <c r="P5183" i="6"/>
  <c r="E5184" i="6"/>
  <c r="F5184" i="6"/>
  <c r="G5184" i="6"/>
  <c r="P5184" i="6"/>
  <c r="E5185" i="6"/>
  <c r="F5185" i="6"/>
  <c r="G5185" i="6"/>
  <c r="P5185" i="6"/>
  <c r="E5186" i="6"/>
  <c r="F5186" i="6"/>
  <c r="G5186" i="6"/>
  <c r="P5186" i="6"/>
  <c r="E5187" i="6"/>
  <c r="F5187" i="6"/>
  <c r="G5187" i="6"/>
  <c r="P5187" i="6"/>
  <c r="E5188" i="6"/>
  <c r="F5188" i="6"/>
  <c r="G5188" i="6"/>
  <c r="P5188" i="6"/>
  <c r="E5189" i="6"/>
  <c r="F5189" i="6"/>
  <c r="G5189" i="6"/>
  <c r="P5189" i="6"/>
  <c r="E5190" i="6"/>
  <c r="F5190" i="6"/>
  <c r="G5190" i="6"/>
  <c r="P5190" i="6"/>
  <c r="E5191" i="6"/>
  <c r="F5191" i="6"/>
  <c r="G5191" i="6"/>
  <c r="P5191" i="6"/>
  <c r="E5192" i="6"/>
  <c r="F5192" i="6"/>
  <c r="G5192" i="6"/>
  <c r="P5192" i="6"/>
  <c r="E5193" i="6"/>
  <c r="F5193" i="6"/>
  <c r="G5193" i="6"/>
  <c r="P5193" i="6"/>
  <c r="E5194" i="6"/>
  <c r="F5194" i="6"/>
  <c r="G5194" i="6"/>
  <c r="P5194" i="6"/>
  <c r="E5195" i="6"/>
  <c r="F5195" i="6"/>
  <c r="G5195" i="6"/>
  <c r="P5195" i="6"/>
  <c r="E5196" i="6"/>
  <c r="F5196" i="6"/>
  <c r="G5196" i="6"/>
  <c r="P5196" i="6"/>
  <c r="E5197" i="6"/>
  <c r="F5197" i="6"/>
  <c r="G5197" i="6"/>
  <c r="P5197" i="6"/>
  <c r="E5198" i="6"/>
  <c r="F5198" i="6"/>
  <c r="G5198" i="6"/>
  <c r="P5198" i="6"/>
  <c r="E5199" i="6"/>
  <c r="F5199" i="6"/>
  <c r="G5199" i="6"/>
  <c r="P5199" i="6"/>
  <c r="E5200" i="6"/>
  <c r="F5200" i="6"/>
  <c r="G5200" i="6"/>
  <c r="P5200" i="6"/>
  <c r="E5201" i="6"/>
  <c r="F5201" i="6"/>
  <c r="G5201" i="6"/>
  <c r="P5201" i="6"/>
  <c r="E5202" i="6"/>
  <c r="F5202" i="6"/>
  <c r="G5202" i="6"/>
  <c r="P5202" i="6"/>
  <c r="E5203" i="6"/>
  <c r="F5203" i="6"/>
  <c r="G5203" i="6"/>
  <c r="P5203" i="6"/>
  <c r="E5204" i="6"/>
  <c r="F5204" i="6"/>
  <c r="G5204" i="6"/>
  <c r="P5204" i="6"/>
  <c r="E5205" i="6"/>
  <c r="F5205" i="6"/>
  <c r="G5205" i="6"/>
  <c r="P5205" i="6"/>
  <c r="E5206" i="6"/>
  <c r="F5206" i="6"/>
  <c r="G5206" i="6"/>
  <c r="P5206" i="6"/>
  <c r="E5207" i="6"/>
  <c r="F5207" i="6"/>
  <c r="G5207" i="6"/>
  <c r="P5207" i="6"/>
  <c r="E5208" i="6"/>
  <c r="F5208" i="6"/>
  <c r="G5208" i="6"/>
  <c r="P5208" i="6"/>
  <c r="E5209" i="6"/>
  <c r="F5209" i="6"/>
  <c r="G5209" i="6"/>
  <c r="P5209" i="6"/>
  <c r="E5210" i="6"/>
  <c r="F5210" i="6"/>
  <c r="G5210" i="6"/>
  <c r="P5210" i="6"/>
  <c r="E5211" i="6"/>
  <c r="F5211" i="6"/>
  <c r="G5211" i="6"/>
  <c r="P5211" i="6"/>
  <c r="E5212" i="6"/>
  <c r="F5212" i="6"/>
  <c r="G5212" i="6"/>
  <c r="P5212" i="6"/>
  <c r="E5213" i="6"/>
  <c r="F5213" i="6"/>
  <c r="G5213" i="6"/>
  <c r="P5213" i="6"/>
  <c r="E5214" i="6"/>
  <c r="F5214" i="6"/>
  <c r="G5214" i="6"/>
  <c r="P5214" i="6"/>
  <c r="E5215" i="6"/>
  <c r="F5215" i="6"/>
  <c r="G5215" i="6"/>
  <c r="P5215" i="6"/>
  <c r="E5216" i="6"/>
  <c r="F5216" i="6"/>
  <c r="G5216" i="6"/>
  <c r="P5216" i="6"/>
  <c r="E5217" i="6"/>
  <c r="F5217" i="6"/>
  <c r="G5217" i="6"/>
  <c r="P5217" i="6"/>
  <c r="E5218" i="6"/>
  <c r="F5218" i="6"/>
  <c r="G5218" i="6"/>
  <c r="P5218" i="6"/>
  <c r="E5219" i="6"/>
  <c r="F5219" i="6"/>
  <c r="G5219" i="6"/>
  <c r="P5219" i="6"/>
  <c r="E5220" i="6"/>
  <c r="F5220" i="6"/>
  <c r="G5220" i="6"/>
  <c r="P5220" i="6"/>
  <c r="E5221" i="6"/>
  <c r="F5221" i="6"/>
  <c r="G5221" i="6"/>
  <c r="P5221" i="6"/>
  <c r="E5222" i="6"/>
  <c r="F5222" i="6"/>
  <c r="G5222" i="6"/>
  <c r="P5222" i="6"/>
  <c r="E5223" i="6"/>
  <c r="F5223" i="6"/>
  <c r="G5223" i="6"/>
  <c r="P5223" i="6"/>
  <c r="E5224" i="6"/>
  <c r="F5224" i="6"/>
  <c r="G5224" i="6"/>
  <c r="P5224" i="6"/>
  <c r="E5225" i="6"/>
  <c r="F5225" i="6"/>
  <c r="G5225" i="6"/>
  <c r="P5225" i="6"/>
  <c r="E5226" i="6"/>
  <c r="F5226" i="6"/>
  <c r="G5226" i="6"/>
  <c r="P5226" i="6"/>
  <c r="E5227" i="6"/>
  <c r="F5227" i="6"/>
  <c r="G5227" i="6"/>
  <c r="P5227" i="6"/>
  <c r="E5228" i="6"/>
  <c r="F5228" i="6"/>
  <c r="G5228" i="6"/>
  <c r="P5228" i="6"/>
  <c r="E5229" i="6"/>
  <c r="F5229" i="6"/>
  <c r="G5229" i="6"/>
  <c r="P5229" i="6"/>
  <c r="E5230" i="6"/>
  <c r="F5230" i="6"/>
  <c r="G5230" i="6"/>
  <c r="P5230" i="6"/>
  <c r="E5231" i="6"/>
  <c r="F5231" i="6"/>
  <c r="G5231" i="6"/>
  <c r="P5231" i="6"/>
  <c r="E5232" i="6"/>
  <c r="F5232" i="6"/>
  <c r="G5232" i="6"/>
  <c r="P5232" i="6"/>
  <c r="E5233" i="6"/>
  <c r="F5233" i="6"/>
  <c r="G5233" i="6"/>
  <c r="P5233" i="6"/>
  <c r="E5234" i="6"/>
  <c r="F5234" i="6"/>
  <c r="G5234" i="6"/>
  <c r="P5234" i="6"/>
  <c r="E5235" i="6"/>
  <c r="F5235" i="6"/>
  <c r="G5235" i="6"/>
  <c r="P5235" i="6"/>
  <c r="E5236" i="6"/>
  <c r="F5236" i="6"/>
  <c r="G5236" i="6"/>
  <c r="P5236" i="6"/>
  <c r="E5237" i="6"/>
  <c r="F5237" i="6"/>
  <c r="G5237" i="6"/>
  <c r="P5237" i="6"/>
  <c r="E5238" i="6"/>
  <c r="F5238" i="6"/>
  <c r="G5238" i="6"/>
  <c r="P5238" i="6"/>
  <c r="E5239" i="6"/>
  <c r="F5239" i="6"/>
  <c r="G5239" i="6"/>
  <c r="P5239" i="6"/>
  <c r="E5240" i="6"/>
  <c r="F5240" i="6"/>
  <c r="G5240" i="6"/>
  <c r="P5240" i="6"/>
  <c r="E5241" i="6"/>
  <c r="F5241" i="6"/>
  <c r="G5241" i="6"/>
  <c r="P5241" i="6"/>
  <c r="E5242" i="6"/>
  <c r="F5242" i="6"/>
  <c r="G5242" i="6"/>
  <c r="P5242" i="6"/>
  <c r="E5243" i="6"/>
  <c r="F5243" i="6"/>
  <c r="G5243" i="6"/>
  <c r="P5243" i="6"/>
  <c r="E5244" i="6"/>
  <c r="F5244" i="6"/>
  <c r="G5244" i="6"/>
  <c r="P5244" i="6"/>
  <c r="E5245" i="6"/>
  <c r="F5245" i="6"/>
  <c r="G5245" i="6"/>
  <c r="P5245" i="6"/>
  <c r="E5246" i="6"/>
  <c r="F5246" i="6"/>
  <c r="G5246" i="6"/>
  <c r="P5246" i="6"/>
  <c r="E5247" i="6"/>
  <c r="F5247" i="6"/>
  <c r="G5247" i="6"/>
  <c r="P5247" i="6"/>
  <c r="E5248" i="6"/>
  <c r="F5248" i="6"/>
  <c r="G5248" i="6"/>
  <c r="P5248" i="6"/>
  <c r="E5249" i="6"/>
  <c r="F5249" i="6"/>
  <c r="G5249" i="6"/>
  <c r="P5249" i="6"/>
  <c r="E5250" i="6"/>
  <c r="F5250" i="6"/>
  <c r="G5250" i="6"/>
  <c r="P5250" i="6"/>
  <c r="E5251" i="6"/>
  <c r="F5251" i="6"/>
  <c r="G5251" i="6"/>
  <c r="P5251" i="6"/>
  <c r="E5252" i="6"/>
  <c r="F5252" i="6"/>
  <c r="G5252" i="6"/>
  <c r="P5252" i="6"/>
  <c r="E5253" i="6"/>
  <c r="F5253" i="6"/>
  <c r="G5253" i="6"/>
  <c r="P5253" i="6"/>
  <c r="E5254" i="6"/>
  <c r="F5254" i="6"/>
  <c r="G5254" i="6"/>
  <c r="P5254" i="6"/>
  <c r="E5255" i="6"/>
  <c r="F5255" i="6"/>
  <c r="G5255" i="6"/>
  <c r="P5255" i="6"/>
  <c r="E5256" i="6"/>
  <c r="F5256" i="6"/>
  <c r="G5256" i="6"/>
  <c r="P5256" i="6"/>
  <c r="E5257" i="6"/>
  <c r="F5257" i="6"/>
  <c r="G5257" i="6"/>
  <c r="P5257" i="6"/>
  <c r="E5258" i="6"/>
  <c r="F5258" i="6"/>
  <c r="G5258" i="6"/>
  <c r="P5258" i="6"/>
  <c r="E5259" i="6"/>
  <c r="F5259" i="6"/>
  <c r="G5259" i="6"/>
  <c r="P5259" i="6"/>
  <c r="E5260" i="6"/>
  <c r="F5260" i="6"/>
  <c r="G5260" i="6"/>
  <c r="P5260" i="6"/>
  <c r="E5261" i="6"/>
  <c r="F5261" i="6"/>
  <c r="G5261" i="6"/>
  <c r="P5261" i="6"/>
  <c r="E5262" i="6"/>
  <c r="F5262" i="6"/>
  <c r="G5262" i="6"/>
  <c r="P5262" i="6"/>
  <c r="E5263" i="6"/>
  <c r="F5263" i="6"/>
  <c r="G5263" i="6"/>
  <c r="P5263" i="6"/>
  <c r="E5264" i="6"/>
  <c r="F5264" i="6"/>
  <c r="G5264" i="6"/>
  <c r="P5264" i="6"/>
  <c r="E5265" i="6"/>
  <c r="F5265" i="6"/>
  <c r="G5265" i="6"/>
  <c r="P5265" i="6"/>
  <c r="E5266" i="6"/>
  <c r="F5266" i="6"/>
  <c r="G5266" i="6"/>
  <c r="P5266" i="6"/>
  <c r="E5267" i="6"/>
  <c r="F5267" i="6"/>
  <c r="G5267" i="6"/>
  <c r="P5267" i="6"/>
  <c r="E5268" i="6"/>
  <c r="F5268" i="6"/>
  <c r="G5268" i="6"/>
  <c r="P5268" i="6"/>
  <c r="E5269" i="6"/>
  <c r="F5269" i="6"/>
  <c r="G5269" i="6"/>
  <c r="P5269" i="6"/>
  <c r="E5270" i="6"/>
  <c r="F5270" i="6"/>
  <c r="G5270" i="6"/>
  <c r="P5270" i="6"/>
  <c r="E5271" i="6"/>
  <c r="F5271" i="6"/>
  <c r="G5271" i="6"/>
  <c r="P5271" i="6"/>
  <c r="E5272" i="6"/>
  <c r="F5272" i="6"/>
  <c r="G5272" i="6"/>
  <c r="P5272" i="6"/>
  <c r="E5273" i="6"/>
  <c r="F5273" i="6"/>
  <c r="G5273" i="6"/>
  <c r="P5273" i="6"/>
  <c r="E5274" i="6"/>
  <c r="F5274" i="6"/>
  <c r="G5274" i="6"/>
  <c r="P5274" i="6"/>
  <c r="E5275" i="6"/>
  <c r="F5275" i="6"/>
  <c r="G5275" i="6"/>
  <c r="P5275" i="6"/>
  <c r="E5276" i="6"/>
  <c r="F5276" i="6"/>
  <c r="G5276" i="6"/>
  <c r="P5276" i="6"/>
  <c r="E5277" i="6"/>
  <c r="F5277" i="6"/>
  <c r="G5277" i="6"/>
  <c r="P5277" i="6"/>
  <c r="E5278" i="6"/>
  <c r="F5278" i="6"/>
  <c r="G5278" i="6"/>
  <c r="P5278" i="6"/>
  <c r="E5279" i="6"/>
  <c r="F5279" i="6"/>
  <c r="G5279" i="6"/>
  <c r="P5279" i="6"/>
  <c r="E5280" i="6"/>
  <c r="F5280" i="6"/>
  <c r="G5280" i="6"/>
  <c r="P5280" i="6"/>
  <c r="E5281" i="6"/>
  <c r="F5281" i="6"/>
  <c r="G5281" i="6"/>
  <c r="P5281" i="6"/>
  <c r="E5282" i="6"/>
  <c r="F5282" i="6"/>
  <c r="G5282" i="6"/>
  <c r="P5282" i="6"/>
  <c r="E5283" i="6"/>
  <c r="F5283" i="6"/>
  <c r="G5283" i="6"/>
  <c r="P5283" i="6"/>
  <c r="E5284" i="6"/>
  <c r="F5284" i="6"/>
  <c r="G5284" i="6"/>
  <c r="P5284" i="6"/>
  <c r="E5285" i="6"/>
  <c r="F5285" i="6"/>
  <c r="G5285" i="6"/>
  <c r="P5285" i="6"/>
  <c r="E5286" i="6"/>
  <c r="F5286" i="6"/>
  <c r="G5286" i="6"/>
  <c r="P5286" i="6"/>
  <c r="E5287" i="6"/>
  <c r="F5287" i="6"/>
  <c r="G5287" i="6"/>
  <c r="P5287" i="6"/>
  <c r="E5288" i="6"/>
  <c r="F5288" i="6"/>
  <c r="G5288" i="6"/>
  <c r="P5288" i="6"/>
  <c r="E5289" i="6"/>
  <c r="F5289" i="6"/>
  <c r="G5289" i="6"/>
  <c r="P5289" i="6"/>
  <c r="E5290" i="6"/>
  <c r="F5290" i="6"/>
  <c r="G5290" i="6"/>
  <c r="P5290" i="6"/>
  <c r="E5291" i="6"/>
  <c r="F5291" i="6"/>
  <c r="G5291" i="6"/>
  <c r="P5291" i="6"/>
  <c r="E5292" i="6"/>
  <c r="F5292" i="6"/>
  <c r="G5292" i="6"/>
  <c r="P5292" i="6"/>
  <c r="E5293" i="6"/>
  <c r="F5293" i="6"/>
  <c r="G5293" i="6"/>
  <c r="P5293" i="6"/>
  <c r="E5294" i="6"/>
  <c r="F5294" i="6"/>
  <c r="G5294" i="6"/>
  <c r="P5294" i="6"/>
  <c r="E5295" i="6"/>
  <c r="F5295" i="6"/>
  <c r="G5295" i="6"/>
  <c r="P5295" i="6"/>
  <c r="E5296" i="6"/>
  <c r="F5296" i="6"/>
  <c r="G5296" i="6"/>
  <c r="P5296" i="6"/>
  <c r="E5297" i="6"/>
  <c r="F5297" i="6"/>
  <c r="G5297" i="6"/>
  <c r="P5297" i="6"/>
  <c r="E5298" i="6"/>
  <c r="F5298" i="6"/>
  <c r="G5298" i="6"/>
  <c r="P5298" i="6"/>
  <c r="E5299" i="6"/>
  <c r="F5299" i="6"/>
  <c r="G5299" i="6"/>
  <c r="P5299" i="6"/>
  <c r="E5300" i="6"/>
  <c r="F5300" i="6"/>
  <c r="G5300" i="6"/>
  <c r="P5300" i="6"/>
  <c r="E5301" i="6"/>
  <c r="F5301" i="6"/>
  <c r="G5301" i="6"/>
  <c r="P5301" i="6"/>
  <c r="E5302" i="6"/>
  <c r="F5302" i="6"/>
  <c r="G5302" i="6"/>
  <c r="P5302" i="6"/>
  <c r="E5303" i="6"/>
  <c r="F5303" i="6"/>
  <c r="G5303" i="6"/>
  <c r="P5303" i="6"/>
  <c r="E5304" i="6"/>
  <c r="F5304" i="6"/>
  <c r="G5304" i="6"/>
  <c r="P5304" i="6"/>
  <c r="E5305" i="6"/>
  <c r="F5305" i="6"/>
  <c r="G5305" i="6"/>
  <c r="P5305" i="6"/>
  <c r="E5306" i="6"/>
  <c r="F5306" i="6"/>
  <c r="G5306" i="6"/>
  <c r="P5306" i="6"/>
  <c r="E5307" i="6"/>
  <c r="F5307" i="6"/>
  <c r="G5307" i="6"/>
  <c r="P5307" i="6"/>
  <c r="E5308" i="6"/>
  <c r="F5308" i="6"/>
  <c r="G5308" i="6"/>
  <c r="P5308" i="6"/>
  <c r="E5309" i="6"/>
  <c r="F5309" i="6"/>
  <c r="G5309" i="6"/>
  <c r="P5309" i="6"/>
  <c r="E5310" i="6"/>
  <c r="F5310" i="6"/>
  <c r="G5310" i="6"/>
  <c r="P5310" i="6"/>
  <c r="E5311" i="6"/>
  <c r="F5311" i="6"/>
  <c r="G5311" i="6"/>
  <c r="P5311" i="6"/>
  <c r="E5312" i="6"/>
  <c r="F5312" i="6"/>
  <c r="G5312" i="6"/>
  <c r="P5312" i="6"/>
  <c r="E5313" i="6"/>
  <c r="F5313" i="6"/>
  <c r="G5313" i="6"/>
  <c r="P5313" i="6"/>
  <c r="E5314" i="6"/>
  <c r="F5314" i="6"/>
  <c r="G5314" i="6"/>
  <c r="P5314" i="6"/>
  <c r="E5315" i="6"/>
  <c r="F5315" i="6"/>
  <c r="G5315" i="6"/>
  <c r="P5315" i="6"/>
  <c r="E5316" i="6"/>
  <c r="F5316" i="6"/>
  <c r="G5316" i="6"/>
  <c r="P5316" i="6"/>
  <c r="E5317" i="6"/>
  <c r="F5317" i="6"/>
  <c r="G5317" i="6"/>
  <c r="P5317" i="6"/>
  <c r="E5318" i="6"/>
  <c r="F5318" i="6"/>
  <c r="G5318" i="6"/>
  <c r="P5318" i="6"/>
  <c r="E5319" i="6"/>
  <c r="F5319" i="6"/>
  <c r="G5319" i="6"/>
  <c r="P5319" i="6"/>
  <c r="E5320" i="6"/>
  <c r="F5320" i="6"/>
  <c r="G5320" i="6"/>
  <c r="P5320" i="6"/>
  <c r="E4099" i="6"/>
  <c r="F4099" i="6"/>
  <c r="G4099" i="6"/>
  <c r="P4099" i="6"/>
  <c r="E4487" i="6"/>
  <c r="F4487" i="6"/>
  <c r="G4487" i="6"/>
  <c r="P4487" i="6"/>
  <c r="E4985" i="6"/>
  <c r="F4985" i="6"/>
  <c r="G4985" i="6"/>
  <c r="P4985" i="6"/>
  <c r="E4986" i="6"/>
  <c r="F4986" i="6"/>
  <c r="G4986" i="6"/>
  <c r="P4986" i="6"/>
  <c r="E5325" i="6"/>
  <c r="F5325" i="6"/>
  <c r="G5325" i="6"/>
  <c r="P5325" i="6"/>
  <c r="E5326" i="6"/>
  <c r="F5326" i="6"/>
  <c r="G5326" i="6"/>
  <c r="P5326" i="6"/>
  <c r="E5327" i="6"/>
  <c r="F5327" i="6"/>
  <c r="G5327" i="6"/>
  <c r="P5327" i="6"/>
  <c r="E5328" i="6"/>
  <c r="F5328" i="6"/>
  <c r="G5328" i="6"/>
  <c r="P5328" i="6"/>
  <c r="E5329" i="6"/>
  <c r="F5329" i="6"/>
  <c r="G5329" i="6"/>
  <c r="P5329" i="6"/>
  <c r="E5330" i="6"/>
  <c r="F5330" i="6"/>
  <c r="G5330" i="6"/>
  <c r="P5330" i="6"/>
  <c r="E5331" i="6"/>
  <c r="F5331" i="6"/>
  <c r="G5331" i="6"/>
  <c r="P5331" i="6"/>
  <c r="E5332" i="6"/>
  <c r="F5332" i="6"/>
  <c r="G5332" i="6"/>
  <c r="P5332" i="6"/>
  <c r="E5333" i="6"/>
  <c r="F5333" i="6"/>
  <c r="G5333" i="6"/>
  <c r="P5333" i="6"/>
  <c r="E5334" i="6"/>
  <c r="F5334" i="6"/>
  <c r="G5334" i="6"/>
  <c r="P5334" i="6"/>
  <c r="E5335" i="6"/>
  <c r="F5335" i="6"/>
  <c r="G5335" i="6"/>
  <c r="P5335" i="6"/>
  <c r="E5336" i="6"/>
  <c r="F5336" i="6"/>
  <c r="G5336" i="6"/>
  <c r="P5336" i="6"/>
  <c r="E5337" i="6"/>
  <c r="F5337" i="6"/>
  <c r="G5337" i="6"/>
  <c r="P5337" i="6"/>
  <c r="E5338" i="6"/>
  <c r="F5338" i="6"/>
  <c r="G5338" i="6"/>
  <c r="P5338" i="6"/>
  <c r="E5339" i="6"/>
  <c r="F5339" i="6"/>
  <c r="G5339" i="6"/>
  <c r="P5339" i="6"/>
  <c r="E5340" i="6"/>
  <c r="F5340" i="6"/>
  <c r="G5340" i="6"/>
  <c r="P5340" i="6"/>
  <c r="E5341" i="6"/>
  <c r="F5341" i="6"/>
  <c r="G5341" i="6"/>
  <c r="P5341" i="6"/>
  <c r="E5342" i="6"/>
  <c r="F5342" i="6"/>
  <c r="G5342" i="6"/>
  <c r="P5342" i="6"/>
  <c r="E5343" i="6"/>
  <c r="F5343" i="6"/>
  <c r="G5343" i="6"/>
  <c r="P5343" i="6"/>
  <c r="E5344" i="6"/>
  <c r="F5344" i="6"/>
  <c r="G5344" i="6"/>
  <c r="P5344" i="6"/>
  <c r="E5349" i="6"/>
  <c r="F5349" i="6"/>
  <c r="G5349" i="6"/>
  <c r="P5349" i="6"/>
  <c r="E5346" i="6"/>
  <c r="F5346" i="6"/>
  <c r="G5346" i="6"/>
  <c r="P5346" i="6"/>
  <c r="E5347" i="6"/>
  <c r="F5347" i="6"/>
  <c r="G5347" i="6"/>
  <c r="P5347" i="6"/>
  <c r="E5348" i="6"/>
  <c r="F5348" i="6"/>
  <c r="G5348" i="6"/>
  <c r="P5348" i="6"/>
  <c r="E5345" i="6"/>
  <c r="F5345" i="6"/>
  <c r="G5345" i="6"/>
  <c r="P5345" i="6"/>
  <c r="E6183" i="6"/>
  <c r="F6183" i="6"/>
  <c r="G6183" i="6"/>
  <c r="P6183" i="6"/>
  <c r="E6184" i="6"/>
  <c r="F6184" i="6"/>
  <c r="G6184" i="6"/>
  <c r="P6184" i="6"/>
  <c r="E6185" i="6"/>
  <c r="F6185" i="6"/>
  <c r="G6185" i="6"/>
  <c r="P6185" i="6"/>
  <c r="E2012" i="6"/>
  <c r="F2012" i="6"/>
  <c r="G2012" i="6"/>
  <c r="P2012" i="6"/>
  <c r="E2025" i="6"/>
  <c r="F2025" i="6"/>
  <c r="G2025" i="6"/>
  <c r="P2025" i="6"/>
  <c r="E2032" i="6"/>
  <c r="F2032" i="6"/>
  <c r="G2032" i="6"/>
  <c r="P2032" i="6"/>
  <c r="E4100" i="6"/>
  <c r="F4100" i="6"/>
  <c r="G4100" i="6"/>
  <c r="P4100" i="6"/>
  <c r="E4101" i="6"/>
  <c r="F4101" i="6"/>
  <c r="G4101" i="6"/>
  <c r="P4101" i="6"/>
  <c r="E5358" i="6"/>
  <c r="F5358" i="6"/>
  <c r="G5358" i="6"/>
  <c r="P5358" i="6"/>
  <c r="E5359" i="6"/>
  <c r="F5359" i="6"/>
  <c r="G5359" i="6"/>
  <c r="P5359" i="6"/>
  <c r="E5360" i="6"/>
  <c r="F5360" i="6"/>
  <c r="G5360" i="6"/>
  <c r="P5360" i="6"/>
  <c r="E5361" i="6"/>
  <c r="F5361" i="6"/>
  <c r="G5361" i="6"/>
  <c r="P5361" i="6"/>
  <c r="E5362" i="6"/>
  <c r="F5362" i="6"/>
  <c r="G5362" i="6"/>
  <c r="P5362" i="6"/>
  <c r="E5363" i="6"/>
  <c r="F5363" i="6"/>
  <c r="G5363" i="6"/>
  <c r="P5363" i="6"/>
  <c r="E5364" i="6"/>
  <c r="F5364" i="6"/>
  <c r="G5364" i="6"/>
  <c r="P5364" i="6"/>
  <c r="E5365" i="6"/>
  <c r="F5365" i="6"/>
  <c r="G5365" i="6"/>
  <c r="P5365" i="6"/>
  <c r="E5366" i="6"/>
  <c r="F5366" i="6"/>
  <c r="G5366" i="6"/>
  <c r="P5366" i="6"/>
  <c r="E5367" i="6"/>
  <c r="F5367" i="6"/>
  <c r="G5367" i="6"/>
  <c r="P5367" i="6"/>
  <c r="E5368" i="6"/>
  <c r="F5368" i="6"/>
  <c r="G5368" i="6"/>
  <c r="P5368" i="6"/>
  <c r="E5369" i="6"/>
  <c r="F5369" i="6"/>
  <c r="G5369" i="6"/>
  <c r="P5369" i="6"/>
  <c r="E5370" i="6"/>
  <c r="F5370" i="6"/>
  <c r="G5370" i="6"/>
  <c r="P5370" i="6"/>
  <c r="E5371" i="6"/>
  <c r="F5371" i="6"/>
  <c r="G5371" i="6"/>
  <c r="P5371" i="6"/>
  <c r="E5372" i="6"/>
  <c r="F5372" i="6"/>
  <c r="G5372" i="6"/>
  <c r="P5372" i="6"/>
  <c r="E5373" i="6"/>
  <c r="F5373" i="6"/>
  <c r="G5373" i="6"/>
  <c r="P5373" i="6"/>
  <c r="E5374" i="6"/>
  <c r="F5374" i="6"/>
  <c r="G5374" i="6"/>
  <c r="P5374" i="6"/>
  <c r="E5375" i="6"/>
  <c r="F5375" i="6"/>
  <c r="G5375" i="6"/>
  <c r="P5375" i="6"/>
  <c r="E5376" i="6"/>
  <c r="F5376" i="6"/>
  <c r="G5376" i="6"/>
  <c r="P5376" i="6"/>
  <c r="E5377" i="6"/>
  <c r="F5377" i="6"/>
  <c r="G5377" i="6"/>
  <c r="P5377" i="6"/>
  <c r="E5378" i="6"/>
  <c r="F5378" i="6"/>
  <c r="G5378" i="6"/>
  <c r="P5378" i="6"/>
  <c r="E5379" i="6"/>
  <c r="F5379" i="6"/>
  <c r="G5379" i="6"/>
  <c r="P5379" i="6"/>
  <c r="E5380" i="6"/>
  <c r="F5380" i="6"/>
  <c r="G5380" i="6"/>
  <c r="P5380" i="6"/>
  <c r="E5381" i="6"/>
  <c r="F5381" i="6"/>
  <c r="G5381" i="6"/>
  <c r="P5381" i="6"/>
  <c r="E5382" i="6"/>
  <c r="F5382" i="6"/>
  <c r="G5382" i="6"/>
  <c r="P5382" i="6"/>
  <c r="E5383" i="6"/>
  <c r="F5383" i="6"/>
  <c r="G5383" i="6"/>
  <c r="P5383" i="6"/>
  <c r="E5384" i="6"/>
  <c r="F5384" i="6"/>
  <c r="G5384" i="6"/>
  <c r="P5384" i="6"/>
  <c r="E5385" i="6"/>
  <c r="F5385" i="6"/>
  <c r="G5385" i="6"/>
  <c r="P5385" i="6"/>
  <c r="E5386" i="6"/>
  <c r="F5386" i="6"/>
  <c r="G5386" i="6"/>
  <c r="P5386" i="6"/>
  <c r="E5387" i="6"/>
  <c r="F5387" i="6"/>
  <c r="G5387" i="6"/>
  <c r="P5387" i="6"/>
  <c r="E5388" i="6"/>
  <c r="F5388" i="6"/>
  <c r="G5388" i="6"/>
  <c r="P5388" i="6"/>
  <c r="E5389" i="6"/>
  <c r="F5389" i="6"/>
  <c r="G5389" i="6"/>
  <c r="P5389" i="6"/>
  <c r="E5390" i="6"/>
  <c r="F5390" i="6"/>
  <c r="G5390" i="6"/>
  <c r="P5390" i="6"/>
  <c r="E5391" i="6"/>
  <c r="F5391" i="6"/>
  <c r="G5391" i="6"/>
  <c r="P5391" i="6"/>
  <c r="E5392" i="6"/>
  <c r="F5392" i="6"/>
  <c r="G5392" i="6"/>
  <c r="P5392" i="6"/>
  <c r="E5393" i="6"/>
  <c r="F5393" i="6"/>
  <c r="G5393" i="6"/>
  <c r="P5393" i="6"/>
  <c r="E5394" i="6"/>
  <c r="F5394" i="6"/>
  <c r="G5394" i="6"/>
  <c r="P5394" i="6"/>
  <c r="E5395" i="6"/>
  <c r="F5395" i="6"/>
  <c r="G5395" i="6"/>
  <c r="P5395" i="6"/>
  <c r="E5396" i="6"/>
  <c r="F5396" i="6"/>
  <c r="G5396" i="6"/>
  <c r="P5396" i="6"/>
  <c r="E5397" i="6"/>
  <c r="F5397" i="6"/>
  <c r="G5397" i="6"/>
  <c r="P5397" i="6"/>
  <c r="E5398" i="6"/>
  <c r="F5398" i="6"/>
  <c r="G5398" i="6"/>
  <c r="P5398" i="6"/>
  <c r="E5399" i="6"/>
  <c r="F5399" i="6"/>
  <c r="G5399" i="6"/>
  <c r="P5399" i="6"/>
  <c r="E5400" i="6"/>
  <c r="F5400" i="6"/>
  <c r="G5400" i="6"/>
  <c r="P5400" i="6"/>
  <c r="E5401" i="6"/>
  <c r="F5401" i="6"/>
  <c r="G5401" i="6"/>
  <c r="P5401" i="6"/>
  <c r="E5402" i="6"/>
  <c r="F5402" i="6"/>
  <c r="G5402" i="6"/>
  <c r="P5402" i="6"/>
  <c r="E5403" i="6"/>
  <c r="F5403" i="6"/>
  <c r="G5403" i="6"/>
  <c r="P5403" i="6"/>
  <c r="E5404" i="6"/>
  <c r="F5404" i="6"/>
  <c r="G5404" i="6"/>
  <c r="P5404" i="6"/>
  <c r="E5405" i="6"/>
  <c r="F5405" i="6"/>
  <c r="G5405" i="6"/>
  <c r="P5405" i="6"/>
  <c r="E5406" i="6"/>
  <c r="F5406" i="6"/>
  <c r="G5406" i="6"/>
  <c r="P5406" i="6"/>
  <c r="E5407" i="6"/>
  <c r="F5407" i="6"/>
  <c r="G5407" i="6"/>
  <c r="P5407" i="6"/>
  <c r="E5408" i="6"/>
  <c r="F5408" i="6"/>
  <c r="G5408" i="6"/>
  <c r="P5408" i="6"/>
  <c r="E5409" i="6"/>
  <c r="F5409" i="6"/>
  <c r="G5409" i="6"/>
  <c r="P5409" i="6"/>
  <c r="E5410" i="6"/>
  <c r="F5410" i="6"/>
  <c r="G5410" i="6"/>
  <c r="P5410" i="6"/>
  <c r="E5411" i="6"/>
  <c r="F5411" i="6"/>
  <c r="G5411" i="6"/>
  <c r="P5411" i="6"/>
  <c r="E5412" i="6"/>
  <c r="F5412" i="6"/>
  <c r="G5412" i="6"/>
  <c r="P5412" i="6"/>
  <c r="E5413" i="6"/>
  <c r="F5413" i="6"/>
  <c r="G5413" i="6"/>
  <c r="P5413" i="6"/>
  <c r="E5414" i="6"/>
  <c r="F5414" i="6"/>
  <c r="G5414" i="6"/>
  <c r="P5414" i="6"/>
  <c r="E5415" i="6"/>
  <c r="F5415" i="6"/>
  <c r="G5415" i="6"/>
  <c r="P5415" i="6"/>
  <c r="E5416" i="6"/>
  <c r="F5416" i="6"/>
  <c r="G5416" i="6"/>
  <c r="P5416" i="6"/>
  <c r="E5417" i="6"/>
  <c r="F5417" i="6"/>
  <c r="G5417" i="6"/>
  <c r="P5417" i="6"/>
  <c r="E5418" i="6"/>
  <c r="F5418" i="6"/>
  <c r="G5418" i="6"/>
  <c r="P5418" i="6"/>
  <c r="E5419" i="6"/>
  <c r="F5419" i="6"/>
  <c r="G5419" i="6"/>
  <c r="P5419" i="6"/>
  <c r="E5420" i="6"/>
  <c r="F5420" i="6"/>
  <c r="G5420" i="6"/>
  <c r="P5420" i="6"/>
  <c r="E5421" i="6"/>
  <c r="F5421" i="6"/>
  <c r="G5421" i="6"/>
  <c r="P5421" i="6"/>
  <c r="E5422" i="6"/>
  <c r="F5422" i="6"/>
  <c r="G5422" i="6"/>
  <c r="P5422" i="6"/>
  <c r="E5423" i="6"/>
  <c r="F5423" i="6"/>
  <c r="G5423" i="6"/>
  <c r="P5423" i="6"/>
  <c r="E5424" i="6"/>
  <c r="F5424" i="6"/>
  <c r="G5424" i="6"/>
  <c r="P5424" i="6"/>
  <c r="E5425" i="6"/>
  <c r="F5425" i="6"/>
  <c r="G5425" i="6"/>
  <c r="P5425" i="6"/>
  <c r="E5426" i="6"/>
  <c r="F5426" i="6"/>
  <c r="G5426" i="6"/>
  <c r="P5426" i="6"/>
  <c r="E5427" i="6"/>
  <c r="F5427" i="6"/>
  <c r="G5427" i="6"/>
  <c r="P5427" i="6"/>
  <c r="E5428" i="6"/>
  <c r="F5428" i="6"/>
  <c r="G5428" i="6"/>
  <c r="P5428" i="6"/>
  <c r="E5429" i="6"/>
  <c r="F5429" i="6"/>
  <c r="G5429" i="6"/>
  <c r="P5429" i="6"/>
  <c r="E5430" i="6"/>
  <c r="F5430" i="6"/>
  <c r="G5430" i="6"/>
  <c r="P5430" i="6"/>
  <c r="E5431" i="6"/>
  <c r="F5431" i="6"/>
  <c r="G5431" i="6"/>
  <c r="P5431" i="6"/>
  <c r="E5432" i="6"/>
  <c r="F5432" i="6"/>
  <c r="G5432" i="6"/>
  <c r="P5432" i="6"/>
  <c r="E5433" i="6"/>
  <c r="F5433" i="6"/>
  <c r="G5433" i="6"/>
  <c r="P5433" i="6"/>
  <c r="E5434" i="6"/>
  <c r="F5434" i="6"/>
  <c r="G5434" i="6"/>
  <c r="P5434" i="6"/>
  <c r="E5435" i="6"/>
  <c r="F5435" i="6"/>
  <c r="G5435" i="6"/>
  <c r="P5435" i="6"/>
  <c r="E5436" i="6"/>
  <c r="F5436" i="6"/>
  <c r="G5436" i="6"/>
  <c r="P5436" i="6"/>
  <c r="E5437" i="6"/>
  <c r="F5437" i="6"/>
  <c r="G5437" i="6"/>
  <c r="P5437" i="6"/>
  <c r="E5438" i="6"/>
  <c r="F5438" i="6"/>
  <c r="G5438" i="6"/>
  <c r="P5438" i="6"/>
  <c r="E5439" i="6"/>
  <c r="F5439" i="6"/>
  <c r="G5439" i="6"/>
  <c r="P5439" i="6"/>
  <c r="E5440" i="6"/>
  <c r="F5440" i="6"/>
  <c r="G5440" i="6"/>
  <c r="P5440" i="6"/>
  <c r="E5441" i="6"/>
  <c r="F5441" i="6"/>
  <c r="G5441" i="6"/>
  <c r="P5441" i="6"/>
  <c r="E5442" i="6"/>
  <c r="F5442" i="6"/>
  <c r="G5442" i="6"/>
  <c r="P5442" i="6"/>
  <c r="E5443" i="6"/>
  <c r="F5443" i="6"/>
  <c r="G5443" i="6"/>
  <c r="P5443" i="6"/>
  <c r="E5444" i="6"/>
  <c r="F5444" i="6"/>
  <c r="G5444" i="6"/>
  <c r="P5444" i="6"/>
  <c r="E5445" i="6"/>
  <c r="F5445" i="6"/>
  <c r="G5445" i="6"/>
  <c r="P5445" i="6"/>
  <c r="E5446" i="6"/>
  <c r="F5446" i="6"/>
  <c r="G5446" i="6"/>
  <c r="P5446" i="6"/>
  <c r="E5447" i="6"/>
  <c r="F5447" i="6"/>
  <c r="G5447" i="6"/>
  <c r="P5447" i="6"/>
  <c r="E5448" i="6"/>
  <c r="F5448" i="6"/>
  <c r="G5448" i="6"/>
  <c r="P5448" i="6"/>
  <c r="E5449" i="6"/>
  <c r="F5449" i="6"/>
  <c r="G5449" i="6"/>
  <c r="P5449" i="6"/>
  <c r="E5450" i="6"/>
  <c r="F5450" i="6"/>
  <c r="G5450" i="6"/>
  <c r="P5450" i="6"/>
  <c r="E5451" i="6"/>
  <c r="F5451" i="6"/>
  <c r="G5451" i="6"/>
  <c r="P5451" i="6"/>
  <c r="E5452" i="6"/>
  <c r="F5452" i="6"/>
  <c r="G5452" i="6"/>
  <c r="P5452" i="6"/>
  <c r="E5453" i="6"/>
  <c r="F5453" i="6"/>
  <c r="G5453" i="6"/>
  <c r="P5453" i="6"/>
  <c r="E5454" i="6"/>
  <c r="F5454" i="6"/>
  <c r="G5454" i="6"/>
  <c r="P5454" i="6"/>
  <c r="E5455" i="6"/>
  <c r="F5455" i="6"/>
  <c r="G5455" i="6"/>
  <c r="P5455" i="6"/>
  <c r="E5456" i="6"/>
  <c r="F5456" i="6"/>
  <c r="G5456" i="6"/>
  <c r="P5456" i="6"/>
  <c r="E5457" i="6"/>
  <c r="F5457" i="6"/>
  <c r="G5457" i="6"/>
  <c r="P5457" i="6"/>
  <c r="E5458" i="6"/>
  <c r="F5458" i="6"/>
  <c r="G5458" i="6"/>
  <c r="P5458" i="6"/>
  <c r="E5459" i="6"/>
  <c r="F5459" i="6"/>
  <c r="G5459" i="6"/>
  <c r="P5459" i="6"/>
  <c r="E5460" i="6"/>
  <c r="F5460" i="6"/>
  <c r="G5460" i="6"/>
  <c r="P5460" i="6"/>
  <c r="E5461" i="6"/>
  <c r="F5461" i="6"/>
  <c r="G5461" i="6"/>
  <c r="P5461" i="6"/>
  <c r="E5462" i="6"/>
  <c r="F5462" i="6"/>
  <c r="G5462" i="6"/>
  <c r="P5462" i="6"/>
  <c r="E5463" i="6"/>
  <c r="F5463" i="6"/>
  <c r="G5463" i="6"/>
  <c r="P5463" i="6"/>
  <c r="E5464" i="6"/>
  <c r="F5464" i="6"/>
  <c r="G5464" i="6"/>
  <c r="P5464" i="6"/>
  <c r="E5465" i="6"/>
  <c r="F5465" i="6"/>
  <c r="G5465" i="6"/>
  <c r="P5465" i="6"/>
  <c r="E5466" i="6"/>
  <c r="F5466" i="6"/>
  <c r="G5466" i="6"/>
  <c r="P5466" i="6"/>
  <c r="E5467" i="6"/>
  <c r="F5467" i="6"/>
  <c r="G5467" i="6"/>
  <c r="P5467" i="6"/>
  <c r="E5468" i="6"/>
  <c r="F5468" i="6"/>
  <c r="G5468" i="6"/>
  <c r="P5468" i="6"/>
  <c r="E5469" i="6"/>
  <c r="F5469" i="6"/>
  <c r="G5469" i="6"/>
  <c r="P5469" i="6"/>
  <c r="E5470" i="6"/>
  <c r="F5470" i="6"/>
  <c r="G5470" i="6"/>
  <c r="P5470" i="6"/>
  <c r="E5471" i="6"/>
  <c r="F5471" i="6"/>
  <c r="G5471" i="6"/>
  <c r="P5471" i="6"/>
  <c r="E5472" i="6"/>
  <c r="F5472" i="6"/>
  <c r="G5472" i="6"/>
  <c r="P5472" i="6"/>
  <c r="E5473" i="6"/>
  <c r="F5473" i="6"/>
  <c r="G5473" i="6"/>
  <c r="P5473" i="6"/>
  <c r="E5474" i="6"/>
  <c r="F5474" i="6"/>
  <c r="G5474" i="6"/>
  <c r="P5474" i="6"/>
  <c r="E5475" i="6"/>
  <c r="F5475" i="6"/>
  <c r="G5475" i="6"/>
  <c r="P5475" i="6"/>
  <c r="E5476" i="6"/>
  <c r="F5476" i="6"/>
  <c r="G5476" i="6"/>
  <c r="P5476" i="6"/>
  <c r="E5477" i="6"/>
  <c r="F5477" i="6"/>
  <c r="G5477" i="6"/>
  <c r="P5477" i="6"/>
  <c r="E5478" i="6"/>
  <c r="F5478" i="6"/>
  <c r="G5478" i="6"/>
  <c r="P5478" i="6"/>
  <c r="E5479" i="6"/>
  <c r="F5479" i="6"/>
  <c r="G5479" i="6"/>
  <c r="P5479" i="6"/>
  <c r="E5480" i="6"/>
  <c r="F5480" i="6"/>
  <c r="G5480" i="6"/>
  <c r="P5480" i="6"/>
  <c r="E5481" i="6"/>
  <c r="F5481" i="6"/>
  <c r="G5481" i="6"/>
  <c r="P5481" i="6"/>
  <c r="E5482" i="6"/>
  <c r="F5482" i="6"/>
  <c r="G5482" i="6"/>
  <c r="P5482" i="6"/>
  <c r="E5483" i="6"/>
  <c r="F5483" i="6"/>
  <c r="G5483" i="6"/>
  <c r="P5483" i="6"/>
  <c r="E5484" i="6"/>
  <c r="F5484" i="6"/>
  <c r="G5484" i="6"/>
  <c r="P5484" i="6"/>
  <c r="E5485" i="6"/>
  <c r="F5485" i="6"/>
  <c r="G5485" i="6"/>
  <c r="P5485" i="6"/>
  <c r="E5486" i="6"/>
  <c r="F5486" i="6"/>
  <c r="G5486" i="6"/>
  <c r="P5486" i="6"/>
  <c r="E5487" i="6"/>
  <c r="F5487" i="6"/>
  <c r="G5487" i="6"/>
  <c r="P5487" i="6"/>
  <c r="E5488" i="6"/>
  <c r="F5488" i="6"/>
  <c r="G5488" i="6"/>
  <c r="P5488" i="6"/>
  <c r="E5489" i="6"/>
  <c r="F5489" i="6"/>
  <c r="G5489" i="6"/>
  <c r="P5489" i="6"/>
  <c r="E5490" i="6"/>
  <c r="F5490" i="6"/>
  <c r="G5490" i="6"/>
  <c r="P5490" i="6"/>
  <c r="E5491" i="6"/>
  <c r="F5491" i="6"/>
  <c r="G5491" i="6"/>
  <c r="P5491" i="6"/>
  <c r="E5492" i="6"/>
  <c r="F5492" i="6"/>
  <c r="G5492" i="6"/>
  <c r="P5492" i="6"/>
  <c r="E5493" i="6"/>
  <c r="F5493" i="6"/>
  <c r="G5493" i="6"/>
  <c r="P5493" i="6"/>
  <c r="E5494" i="6"/>
  <c r="F5494" i="6"/>
  <c r="G5494" i="6"/>
  <c r="P5494" i="6"/>
  <c r="E5495" i="6"/>
  <c r="F5495" i="6"/>
  <c r="G5495" i="6"/>
  <c r="P5495" i="6"/>
  <c r="E5496" i="6"/>
  <c r="F5496" i="6"/>
  <c r="G5496" i="6"/>
  <c r="P5496" i="6"/>
  <c r="E5497" i="6"/>
  <c r="F5497" i="6"/>
  <c r="G5497" i="6"/>
  <c r="P5497" i="6"/>
  <c r="E5498" i="6"/>
  <c r="F5498" i="6"/>
  <c r="G5498" i="6"/>
  <c r="P5498" i="6"/>
  <c r="E5499" i="6"/>
  <c r="F5499" i="6"/>
  <c r="G5499" i="6"/>
  <c r="P5499" i="6"/>
  <c r="E5500" i="6"/>
  <c r="F5500" i="6"/>
  <c r="G5500" i="6"/>
  <c r="P5500" i="6"/>
  <c r="E5501" i="6"/>
  <c r="F5501" i="6"/>
  <c r="G5501" i="6"/>
  <c r="P5501" i="6"/>
  <c r="E5502" i="6"/>
  <c r="F5502" i="6"/>
  <c r="G5502" i="6"/>
  <c r="P5502" i="6"/>
  <c r="E5503" i="6"/>
  <c r="F5503" i="6"/>
  <c r="G5503" i="6"/>
  <c r="P5503" i="6"/>
  <c r="E5504" i="6"/>
  <c r="F5504" i="6"/>
  <c r="G5504" i="6"/>
  <c r="P5504" i="6"/>
  <c r="E5505" i="6"/>
  <c r="F5505" i="6"/>
  <c r="G5505" i="6"/>
  <c r="P5505" i="6"/>
  <c r="E5506" i="6"/>
  <c r="F5506" i="6"/>
  <c r="G5506" i="6"/>
  <c r="P5506" i="6"/>
  <c r="E5507" i="6"/>
  <c r="F5507" i="6"/>
  <c r="G5507" i="6"/>
  <c r="P5507" i="6"/>
  <c r="E5508" i="6"/>
  <c r="F5508" i="6"/>
  <c r="G5508" i="6"/>
  <c r="P5508" i="6"/>
  <c r="E5509" i="6"/>
  <c r="F5509" i="6"/>
  <c r="G5509" i="6"/>
  <c r="P5509" i="6"/>
  <c r="E5510" i="6"/>
  <c r="F5510" i="6"/>
  <c r="G5510" i="6"/>
  <c r="P5510" i="6"/>
  <c r="E5511" i="6"/>
  <c r="F5511" i="6"/>
  <c r="G5511" i="6"/>
  <c r="P5511" i="6"/>
  <c r="E5512" i="6"/>
  <c r="F5512" i="6"/>
  <c r="G5512" i="6"/>
  <c r="P5512" i="6"/>
  <c r="E5513" i="6"/>
  <c r="F5513" i="6"/>
  <c r="G5513" i="6"/>
  <c r="P5513" i="6"/>
  <c r="E5514" i="6"/>
  <c r="F5514" i="6"/>
  <c r="G5514" i="6"/>
  <c r="P5514" i="6"/>
  <c r="E5515" i="6"/>
  <c r="F5515" i="6"/>
  <c r="G5515" i="6"/>
  <c r="P5515" i="6"/>
  <c r="E5516" i="6"/>
  <c r="F5516" i="6"/>
  <c r="G5516" i="6"/>
  <c r="P5516" i="6"/>
  <c r="E5517" i="6"/>
  <c r="F5517" i="6"/>
  <c r="G5517" i="6"/>
  <c r="P5517" i="6"/>
  <c r="E5518" i="6"/>
  <c r="F5518" i="6"/>
  <c r="G5518" i="6"/>
  <c r="P5518" i="6"/>
  <c r="E5519" i="6"/>
  <c r="F5519" i="6"/>
  <c r="G5519" i="6"/>
  <c r="P5519" i="6"/>
  <c r="E5520" i="6"/>
  <c r="F5520" i="6"/>
  <c r="G5520" i="6"/>
  <c r="P5520" i="6"/>
  <c r="E5521" i="6"/>
  <c r="F5521" i="6"/>
  <c r="G5521" i="6"/>
  <c r="P5521" i="6"/>
  <c r="E5522" i="6"/>
  <c r="F5522" i="6"/>
  <c r="G5522" i="6"/>
  <c r="P5522" i="6"/>
  <c r="E5523" i="6"/>
  <c r="F5523" i="6"/>
  <c r="G5523" i="6"/>
  <c r="P5523" i="6"/>
  <c r="E5524" i="6"/>
  <c r="F5524" i="6"/>
  <c r="G5524" i="6"/>
  <c r="P5524" i="6"/>
  <c r="E5525" i="6"/>
  <c r="F5525" i="6"/>
  <c r="G5525" i="6"/>
  <c r="P5525" i="6"/>
  <c r="E5526" i="6"/>
  <c r="F5526" i="6"/>
  <c r="G5526" i="6"/>
  <c r="P5526" i="6"/>
  <c r="E5527" i="6"/>
  <c r="F5527" i="6"/>
  <c r="G5527" i="6"/>
  <c r="P5527" i="6"/>
  <c r="E5528" i="6"/>
  <c r="F5528" i="6"/>
  <c r="G5528" i="6"/>
  <c r="P5528" i="6"/>
  <c r="E5529" i="6"/>
  <c r="F5529" i="6"/>
  <c r="G5529" i="6"/>
  <c r="P5529" i="6"/>
  <c r="E5530" i="6"/>
  <c r="F5530" i="6"/>
  <c r="G5530" i="6"/>
  <c r="P5530" i="6"/>
  <c r="E5531" i="6"/>
  <c r="F5531" i="6"/>
  <c r="G5531" i="6"/>
  <c r="P5531" i="6"/>
  <c r="E5532" i="6"/>
  <c r="F5532" i="6"/>
  <c r="G5532" i="6"/>
  <c r="P5532" i="6"/>
  <c r="E5533" i="6"/>
  <c r="F5533" i="6"/>
  <c r="G5533" i="6"/>
  <c r="P5533" i="6"/>
  <c r="E5534" i="6"/>
  <c r="F5534" i="6"/>
  <c r="G5534" i="6"/>
  <c r="P5534" i="6"/>
  <c r="E5535" i="6"/>
  <c r="F5535" i="6"/>
  <c r="G5535" i="6"/>
  <c r="P5535" i="6"/>
  <c r="E5536" i="6"/>
  <c r="F5536" i="6"/>
  <c r="G5536" i="6"/>
  <c r="P5536" i="6"/>
  <c r="E5537" i="6"/>
  <c r="F5537" i="6"/>
  <c r="G5537" i="6"/>
  <c r="P5537" i="6"/>
  <c r="E5538" i="6"/>
  <c r="F5538" i="6"/>
  <c r="G5538" i="6"/>
  <c r="P5538" i="6"/>
  <c r="E5539" i="6"/>
  <c r="F5539" i="6"/>
  <c r="G5539" i="6"/>
  <c r="P5539" i="6"/>
  <c r="E5540" i="6"/>
  <c r="F5540" i="6"/>
  <c r="G5540" i="6"/>
  <c r="P5540" i="6"/>
  <c r="E5541" i="6"/>
  <c r="F5541" i="6"/>
  <c r="G5541" i="6"/>
  <c r="P5541" i="6"/>
  <c r="E5542" i="6"/>
  <c r="F5542" i="6"/>
  <c r="G5542" i="6"/>
  <c r="P5542" i="6"/>
  <c r="E5543" i="6"/>
  <c r="F5543" i="6"/>
  <c r="G5543" i="6"/>
  <c r="P5543" i="6"/>
  <c r="E5544" i="6"/>
  <c r="F5544" i="6"/>
  <c r="G5544" i="6"/>
  <c r="P5544" i="6"/>
  <c r="E5545" i="6"/>
  <c r="F5545" i="6"/>
  <c r="G5545" i="6"/>
  <c r="P5545" i="6"/>
  <c r="E5546" i="6"/>
  <c r="F5546" i="6"/>
  <c r="G5546" i="6"/>
  <c r="P5546" i="6"/>
  <c r="E5547" i="6"/>
  <c r="F5547" i="6"/>
  <c r="G5547" i="6"/>
  <c r="P5547" i="6"/>
  <c r="E5548" i="6"/>
  <c r="F5548" i="6"/>
  <c r="G5548" i="6"/>
  <c r="P5548" i="6"/>
  <c r="E5549" i="6"/>
  <c r="F5549" i="6"/>
  <c r="G5549" i="6"/>
  <c r="P5549" i="6"/>
  <c r="E5550" i="6"/>
  <c r="F5550" i="6"/>
  <c r="G5550" i="6"/>
  <c r="P5550" i="6"/>
  <c r="E5551" i="6"/>
  <c r="F5551" i="6"/>
  <c r="G5551" i="6"/>
  <c r="P5551" i="6"/>
  <c r="E5552" i="6"/>
  <c r="F5552" i="6"/>
  <c r="G5552" i="6"/>
  <c r="P5552" i="6"/>
  <c r="E5553" i="6"/>
  <c r="F5553" i="6"/>
  <c r="G5553" i="6"/>
  <c r="P5553" i="6"/>
  <c r="E5554" i="6"/>
  <c r="F5554" i="6"/>
  <c r="G5554" i="6"/>
  <c r="P5554" i="6"/>
  <c r="E5555" i="6"/>
  <c r="F5555" i="6"/>
  <c r="G5555" i="6"/>
  <c r="P5555" i="6"/>
  <c r="E5556" i="6"/>
  <c r="F5556" i="6"/>
  <c r="G5556" i="6"/>
  <c r="P5556" i="6"/>
  <c r="E5557" i="6"/>
  <c r="F5557" i="6"/>
  <c r="G5557" i="6"/>
  <c r="P5557" i="6"/>
  <c r="E5558" i="6"/>
  <c r="F5558" i="6"/>
  <c r="G5558" i="6"/>
  <c r="P5558" i="6"/>
  <c r="E5559" i="6"/>
  <c r="F5559" i="6"/>
  <c r="G5559" i="6"/>
  <c r="P5559" i="6"/>
  <c r="E5560" i="6"/>
  <c r="F5560" i="6"/>
  <c r="G5560" i="6"/>
  <c r="P5560" i="6"/>
  <c r="E5561" i="6"/>
  <c r="F5561" i="6"/>
  <c r="G5561" i="6"/>
  <c r="P5561" i="6"/>
  <c r="E5562" i="6"/>
  <c r="F5562" i="6"/>
  <c r="G5562" i="6"/>
  <c r="P5562" i="6"/>
  <c r="E5563" i="6"/>
  <c r="F5563" i="6"/>
  <c r="G5563" i="6"/>
  <c r="P5563" i="6"/>
  <c r="E5564" i="6"/>
  <c r="F5564" i="6"/>
  <c r="G5564" i="6"/>
  <c r="P5564" i="6"/>
  <c r="E5565" i="6"/>
  <c r="F5565" i="6"/>
  <c r="G5565" i="6"/>
  <c r="P5565" i="6"/>
  <c r="E5566" i="6"/>
  <c r="F5566" i="6"/>
  <c r="G5566" i="6"/>
  <c r="P5566" i="6"/>
  <c r="E5567" i="6"/>
  <c r="F5567" i="6"/>
  <c r="G5567" i="6"/>
  <c r="P5567" i="6"/>
  <c r="E5568" i="6"/>
  <c r="F5568" i="6"/>
  <c r="G5568" i="6"/>
  <c r="P5568" i="6"/>
  <c r="E5569" i="6"/>
  <c r="F5569" i="6"/>
  <c r="G5569" i="6"/>
  <c r="P5569" i="6"/>
  <c r="E5570" i="6"/>
  <c r="F5570" i="6"/>
  <c r="G5570" i="6"/>
  <c r="P5570" i="6"/>
  <c r="E5571" i="6"/>
  <c r="F5571" i="6"/>
  <c r="G5571" i="6"/>
  <c r="P5571" i="6"/>
  <c r="E5572" i="6"/>
  <c r="F5572" i="6"/>
  <c r="G5572" i="6"/>
  <c r="P5572" i="6"/>
  <c r="E5573" i="6"/>
  <c r="F5573" i="6"/>
  <c r="G5573" i="6"/>
  <c r="P5573" i="6"/>
  <c r="E5574" i="6"/>
  <c r="F5574" i="6"/>
  <c r="G5574" i="6"/>
  <c r="P5574" i="6"/>
  <c r="E5575" i="6"/>
  <c r="F5575" i="6"/>
  <c r="G5575" i="6"/>
  <c r="P5575" i="6"/>
  <c r="E5576" i="6"/>
  <c r="F5576" i="6"/>
  <c r="G5576" i="6"/>
  <c r="P5576" i="6"/>
  <c r="E5577" i="6"/>
  <c r="F5577" i="6"/>
  <c r="G5577" i="6"/>
  <c r="P5577" i="6"/>
  <c r="E5578" i="6"/>
  <c r="F5578" i="6"/>
  <c r="G5578" i="6"/>
  <c r="P5578" i="6"/>
  <c r="E5579" i="6"/>
  <c r="F5579" i="6"/>
  <c r="G5579" i="6"/>
  <c r="P5579" i="6"/>
  <c r="E5580" i="6"/>
  <c r="F5580" i="6"/>
  <c r="G5580" i="6"/>
  <c r="P5580" i="6"/>
  <c r="E5581" i="6"/>
  <c r="F5581" i="6"/>
  <c r="G5581" i="6"/>
  <c r="P5581" i="6"/>
  <c r="E5582" i="6"/>
  <c r="F5582" i="6"/>
  <c r="G5582" i="6"/>
  <c r="P5582" i="6"/>
  <c r="E5583" i="6"/>
  <c r="F5583" i="6"/>
  <c r="G5583" i="6"/>
  <c r="P5583" i="6"/>
  <c r="E5584" i="6"/>
  <c r="F5584" i="6"/>
  <c r="G5584" i="6"/>
  <c r="P5584" i="6"/>
  <c r="E5585" i="6"/>
  <c r="F5585" i="6"/>
  <c r="G5585" i="6"/>
  <c r="P5585" i="6"/>
  <c r="E5586" i="6"/>
  <c r="F5586" i="6"/>
  <c r="G5586" i="6"/>
  <c r="P5586" i="6"/>
  <c r="E5587" i="6"/>
  <c r="F5587" i="6"/>
  <c r="G5587" i="6"/>
  <c r="P5587" i="6"/>
  <c r="E5588" i="6"/>
  <c r="F5588" i="6"/>
  <c r="G5588" i="6"/>
  <c r="P5588" i="6"/>
  <c r="E5589" i="6"/>
  <c r="F5589" i="6"/>
  <c r="G5589" i="6"/>
  <c r="P5589" i="6"/>
  <c r="E5590" i="6"/>
  <c r="F5590" i="6"/>
  <c r="G5590" i="6"/>
  <c r="P5590" i="6"/>
  <c r="E5591" i="6"/>
  <c r="F5591" i="6"/>
  <c r="G5591" i="6"/>
  <c r="P5591" i="6"/>
  <c r="E5592" i="6"/>
  <c r="F5592" i="6"/>
  <c r="G5592" i="6"/>
  <c r="P5592" i="6"/>
  <c r="E5593" i="6"/>
  <c r="F5593" i="6"/>
  <c r="G5593" i="6"/>
  <c r="P5593" i="6"/>
  <c r="E5594" i="6"/>
  <c r="F5594" i="6"/>
  <c r="G5594" i="6"/>
  <c r="P5594" i="6"/>
  <c r="E5595" i="6"/>
  <c r="F5595" i="6"/>
  <c r="G5595" i="6"/>
  <c r="P5595" i="6"/>
  <c r="E5596" i="6"/>
  <c r="F5596" i="6"/>
  <c r="G5596" i="6"/>
  <c r="P5596" i="6"/>
  <c r="E5597" i="6"/>
  <c r="F5597" i="6"/>
  <c r="G5597" i="6"/>
  <c r="P5597" i="6"/>
  <c r="E5598" i="6"/>
  <c r="F5598" i="6"/>
  <c r="G5598" i="6"/>
  <c r="P5598" i="6"/>
  <c r="E5599" i="6"/>
  <c r="F5599" i="6"/>
  <c r="G5599" i="6"/>
  <c r="P5599" i="6"/>
  <c r="E5600" i="6"/>
  <c r="F5600" i="6"/>
  <c r="G5600" i="6"/>
  <c r="P5600" i="6"/>
  <c r="E5601" i="6"/>
  <c r="F5601" i="6"/>
  <c r="G5601" i="6"/>
  <c r="P5601" i="6"/>
  <c r="E5602" i="6"/>
  <c r="F5602" i="6"/>
  <c r="G5602" i="6"/>
  <c r="P5602" i="6"/>
  <c r="E5603" i="6"/>
  <c r="F5603" i="6"/>
  <c r="G5603" i="6"/>
  <c r="P5603" i="6"/>
  <c r="E5604" i="6"/>
  <c r="F5604" i="6"/>
  <c r="G5604" i="6"/>
  <c r="P5604" i="6"/>
  <c r="E5605" i="6"/>
  <c r="F5605" i="6"/>
  <c r="G5605" i="6"/>
  <c r="P5605" i="6"/>
  <c r="E5606" i="6"/>
  <c r="F5606" i="6"/>
  <c r="G5606" i="6"/>
  <c r="P5606" i="6"/>
  <c r="E5607" i="6"/>
  <c r="F5607" i="6"/>
  <c r="G5607" i="6"/>
  <c r="P5607" i="6"/>
  <c r="E5608" i="6"/>
  <c r="F5608" i="6"/>
  <c r="G5608" i="6"/>
  <c r="P5608" i="6"/>
  <c r="E5609" i="6"/>
  <c r="F5609" i="6"/>
  <c r="G5609" i="6"/>
  <c r="P5609" i="6"/>
  <c r="E5610" i="6"/>
  <c r="F5610" i="6"/>
  <c r="G5610" i="6"/>
  <c r="P5610" i="6"/>
  <c r="E5611" i="6"/>
  <c r="F5611" i="6"/>
  <c r="G5611" i="6"/>
  <c r="P5611" i="6"/>
  <c r="E5612" i="6"/>
  <c r="F5612" i="6"/>
  <c r="G5612" i="6"/>
  <c r="P5612" i="6"/>
  <c r="E5613" i="6"/>
  <c r="F5613" i="6"/>
  <c r="G5613" i="6"/>
  <c r="P5613" i="6"/>
  <c r="E5614" i="6"/>
  <c r="F5614" i="6"/>
  <c r="G5614" i="6"/>
  <c r="P5614" i="6"/>
  <c r="E5615" i="6"/>
  <c r="F5615" i="6"/>
  <c r="G5615" i="6"/>
  <c r="P5615" i="6"/>
  <c r="E5616" i="6"/>
  <c r="F5616" i="6"/>
  <c r="G5616" i="6"/>
  <c r="P5616" i="6"/>
  <c r="E5617" i="6"/>
  <c r="F5617" i="6"/>
  <c r="G5617" i="6"/>
  <c r="P5617" i="6"/>
  <c r="E5618" i="6"/>
  <c r="F5618" i="6"/>
  <c r="G5618" i="6"/>
  <c r="P5618" i="6"/>
  <c r="E5619" i="6"/>
  <c r="F5619" i="6"/>
  <c r="G5619" i="6"/>
  <c r="P5619" i="6"/>
  <c r="E5620" i="6"/>
  <c r="F5620" i="6"/>
  <c r="G5620" i="6"/>
  <c r="P5620" i="6"/>
  <c r="E5621" i="6"/>
  <c r="F5621" i="6"/>
  <c r="G5621" i="6"/>
  <c r="P5621" i="6"/>
  <c r="E5622" i="6"/>
  <c r="F5622" i="6"/>
  <c r="G5622" i="6"/>
  <c r="P5622" i="6"/>
  <c r="E5623" i="6"/>
  <c r="F5623" i="6"/>
  <c r="G5623" i="6"/>
  <c r="P5623" i="6"/>
  <c r="E5624" i="6"/>
  <c r="F5624" i="6"/>
  <c r="G5624" i="6"/>
  <c r="P5624" i="6"/>
  <c r="E5625" i="6"/>
  <c r="F5625" i="6"/>
  <c r="G5625" i="6"/>
  <c r="P5625" i="6"/>
  <c r="E5626" i="6"/>
  <c r="F5626" i="6"/>
  <c r="G5626" i="6"/>
  <c r="P5626" i="6"/>
  <c r="E5627" i="6"/>
  <c r="F5627" i="6"/>
  <c r="G5627" i="6"/>
  <c r="P5627" i="6"/>
  <c r="E5628" i="6"/>
  <c r="F5628" i="6"/>
  <c r="G5628" i="6"/>
  <c r="P5628" i="6"/>
  <c r="E5629" i="6"/>
  <c r="F5629" i="6"/>
  <c r="G5629" i="6"/>
  <c r="P5629" i="6"/>
  <c r="E5630" i="6"/>
  <c r="F5630" i="6"/>
  <c r="G5630" i="6"/>
  <c r="P5630" i="6"/>
  <c r="E5631" i="6"/>
  <c r="F5631" i="6"/>
  <c r="G5631" i="6"/>
  <c r="P5631" i="6"/>
  <c r="E5632" i="6"/>
  <c r="F5632" i="6"/>
  <c r="G5632" i="6"/>
  <c r="P5632" i="6"/>
  <c r="E5633" i="6"/>
  <c r="F5633" i="6"/>
  <c r="G5633" i="6"/>
  <c r="P5633" i="6"/>
  <c r="E5634" i="6"/>
  <c r="F5634" i="6"/>
  <c r="G5634" i="6"/>
  <c r="P5634" i="6"/>
  <c r="E5635" i="6"/>
  <c r="F5635" i="6"/>
  <c r="G5635" i="6"/>
  <c r="P5635" i="6"/>
  <c r="E5636" i="6"/>
  <c r="F5636" i="6"/>
  <c r="G5636" i="6"/>
  <c r="P5636" i="6"/>
  <c r="E5637" i="6"/>
  <c r="F5637" i="6"/>
  <c r="G5637" i="6"/>
  <c r="P5637" i="6"/>
  <c r="E5638" i="6"/>
  <c r="F5638" i="6"/>
  <c r="G5638" i="6"/>
  <c r="P5638" i="6"/>
  <c r="E5639" i="6"/>
  <c r="F5639" i="6"/>
  <c r="G5639" i="6"/>
  <c r="P5639" i="6"/>
  <c r="E5640" i="6"/>
  <c r="F5640" i="6"/>
  <c r="G5640" i="6"/>
  <c r="P5640" i="6"/>
  <c r="E5641" i="6"/>
  <c r="F5641" i="6"/>
  <c r="G5641" i="6"/>
  <c r="P5641" i="6"/>
  <c r="E5642" i="6"/>
  <c r="F5642" i="6"/>
  <c r="G5642" i="6"/>
  <c r="P5642" i="6"/>
  <c r="E5643" i="6"/>
  <c r="F5643" i="6"/>
  <c r="G5643" i="6"/>
  <c r="P5643" i="6"/>
  <c r="E5644" i="6"/>
  <c r="F5644" i="6"/>
  <c r="G5644" i="6"/>
  <c r="P5644" i="6"/>
  <c r="E5645" i="6"/>
  <c r="F5645" i="6"/>
  <c r="G5645" i="6"/>
  <c r="P5645" i="6"/>
  <c r="E5646" i="6"/>
  <c r="F5646" i="6"/>
  <c r="G5646" i="6"/>
  <c r="P5646" i="6"/>
  <c r="E5647" i="6"/>
  <c r="F5647" i="6"/>
  <c r="G5647" i="6"/>
  <c r="P5647" i="6"/>
  <c r="E5648" i="6"/>
  <c r="F5648" i="6"/>
  <c r="G5648" i="6"/>
  <c r="P5648" i="6"/>
  <c r="E5649" i="6"/>
  <c r="F5649" i="6"/>
  <c r="G5649" i="6"/>
  <c r="P5649" i="6"/>
  <c r="E5650" i="6"/>
  <c r="F5650" i="6"/>
  <c r="G5650" i="6"/>
  <c r="P5650" i="6"/>
  <c r="E5651" i="6"/>
  <c r="F5651" i="6"/>
  <c r="G5651" i="6"/>
  <c r="P5651" i="6"/>
  <c r="E5652" i="6"/>
  <c r="F5652" i="6"/>
  <c r="G5652" i="6"/>
  <c r="P5652" i="6"/>
  <c r="E5653" i="6"/>
  <c r="F5653" i="6"/>
  <c r="G5653" i="6"/>
  <c r="P5653" i="6"/>
  <c r="E5654" i="6"/>
  <c r="F5654" i="6"/>
  <c r="G5654" i="6"/>
  <c r="P5654" i="6"/>
  <c r="E5655" i="6"/>
  <c r="F5655" i="6"/>
  <c r="G5655" i="6"/>
  <c r="P5655" i="6"/>
  <c r="E5656" i="6"/>
  <c r="F5656" i="6"/>
  <c r="G5656" i="6"/>
  <c r="P5656" i="6"/>
  <c r="E5657" i="6"/>
  <c r="F5657" i="6"/>
  <c r="G5657" i="6"/>
  <c r="P5657" i="6"/>
  <c r="E5658" i="6"/>
  <c r="F5658" i="6"/>
  <c r="G5658" i="6"/>
  <c r="P5658" i="6"/>
  <c r="E5659" i="6"/>
  <c r="F5659" i="6"/>
  <c r="G5659" i="6"/>
  <c r="P5659" i="6"/>
  <c r="E5660" i="6"/>
  <c r="F5660" i="6"/>
  <c r="G5660" i="6"/>
  <c r="P5660" i="6"/>
  <c r="E5661" i="6"/>
  <c r="F5661" i="6"/>
  <c r="G5661" i="6"/>
  <c r="P5661" i="6"/>
  <c r="E5662" i="6"/>
  <c r="F5662" i="6"/>
  <c r="G5662" i="6"/>
  <c r="P5662" i="6"/>
  <c r="E5663" i="6"/>
  <c r="F5663" i="6"/>
  <c r="G5663" i="6"/>
  <c r="P5663" i="6"/>
  <c r="E5664" i="6"/>
  <c r="F5664" i="6"/>
  <c r="G5664" i="6"/>
  <c r="P5664" i="6"/>
  <c r="E5665" i="6"/>
  <c r="F5665" i="6"/>
  <c r="G5665" i="6"/>
  <c r="P5665" i="6"/>
  <c r="E5666" i="6"/>
  <c r="F5666" i="6"/>
  <c r="G5666" i="6"/>
  <c r="P5666" i="6"/>
  <c r="E5667" i="6"/>
  <c r="F5667" i="6"/>
  <c r="G5667" i="6"/>
  <c r="P5667" i="6"/>
  <c r="E5668" i="6"/>
  <c r="F5668" i="6"/>
  <c r="G5668" i="6"/>
  <c r="P5668" i="6"/>
  <c r="E5669" i="6"/>
  <c r="F5669" i="6"/>
  <c r="G5669" i="6"/>
  <c r="P5669" i="6"/>
  <c r="E5670" i="6"/>
  <c r="F5670" i="6"/>
  <c r="G5670" i="6"/>
  <c r="P5670" i="6"/>
  <c r="E5671" i="6"/>
  <c r="F5671" i="6"/>
  <c r="G5671" i="6"/>
  <c r="P5671" i="6"/>
  <c r="E5672" i="6"/>
  <c r="F5672" i="6"/>
  <c r="G5672" i="6"/>
  <c r="P5672" i="6"/>
  <c r="E5673" i="6"/>
  <c r="F5673" i="6"/>
  <c r="G5673" i="6"/>
  <c r="P5673" i="6"/>
  <c r="E5674" i="6"/>
  <c r="F5674" i="6"/>
  <c r="G5674" i="6"/>
  <c r="P5674" i="6"/>
  <c r="E5675" i="6"/>
  <c r="F5675" i="6"/>
  <c r="G5675" i="6"/>
  <c r="P5675" i="6"/>
  <c r="E5676" i="6"/>
  <c r="F5676" i="6"/>
  <c r="G5676" i="6"/>
  <c r="P5676" i="6"/>
  <c r="E5677" i="6"/>
  <c r="F5677" i="6"/>
  <c r="G5677" i="6"/>
  <c r="P5677" i="6"/>
  <c r="E5678" i="6"/>
  <c r="F5678" i="6"/>
  <c r="G5678" i="6"/>
  <c r="P5678" i="6"/>
  <c r="E5679" i="6"/>
  <c r="F5679" i="6"/>
  <c r="G5679" i="6"/>
  <c r="P5679" i="6"/>
  <c r="E5680" i="6"/>
  <c r="F5680" i="6"/>
  <c r="G5680" i="6"/>
  <c r="P5680" i="6"/>
  <c r="E5681" i="6"/>
  <c r="F5681" i="6"/>
  <c r="G5681" i="6"/>
  <c r="P5681" i="6"/>
  <c r="E5682" i="6"/>
  <c r="F5682" i="6"/>
  <c r="G5682" i="6"/>
  <c r="P5682" i="6"/>
  <c r="E5683" i="6"/>
  <c r="F5683" i="6"/>
  <c r="G5683" i="6"/>
  <c r="P5683" i="6"/>
  <c r="E5684" i="6"/>
  <c r="F5684" i="6"/>
  <c r="G5684" i="6"/>
  <c r="P5684" i="6"/>
  <c r="E5685" i="6"/>
  <c r="F5685" i="6"/>
  <c r="G5685" i="6"/>
  <c r="P5685" i="6"/>
  <c r="E5686" i="6"/>
  <c r="F5686" i="6"/>
  <c r="G5686" i="6"/>
  <c r="P5686" i="6"/>
  <c r="E5687" i="6"/>
  <c r="F5687" i="6"/>
  <c r="G5687" i="6"/>
  <c r="P5687" i="6"/>
  <c r="E5688" i="6"/>
  <c r="F5688" i="6"/>
  <c r="G5688" i="6"/>
  <c r="P5688" i="6"/>
  <c r="E5689" i="6"/>
  <c r="F5689" i="6"/>
  <c r="G5689" i="6"/>
  <c r="P5689" i="6"/>
  <c r="E5690" i="6"/>
  <c r="F5690" i="6"/>
  <c r="G5690" i="6"/>
  <c r="P5690" i="6"/>
  <c r="E5691" i="6"/>
  <c r="F5691" i="6"/>
  <c r="G5691" i="6"/>
  <c r="P5691" i="6"/>
  <c r="E5692" i="6"/>
  <c r="F5692" i="6"/>
  <c r="G5692" i="6"/>
  <c r="P5692" i="6"/>
  <c r="E5693" i="6"/>
  <c r="F5693" i="6"/>
  <c r="G5693" i="6"/>
  <c r="P5693" i="6"/>
  <c r="E5694" i="6"/>
  <c r="F5694" i="6"/>
  <c r="G5694" i="6"/>
  <c r="P5694" i="6"/>
  <c r="E5695" i="6"/>
  <c r="F5695" i="6"/>
  <c r="G5695" i="6"/>
  <c r="P5695" i="6"/>
  <c r="E5696" i="6"/>
  <c r="F5696" i="6"/>
  <c r="G5696" i="6"/>
  <c r="P5696" i="6"/>
  <c r="E5697" i="6"/>
  <c r="F5697" i="6"/>
  <c r="G5697" i="6"/>
  <c r="P5697" i="6"/>
  <c r="E5698" i="6"/>
  <c r="F5698" i="6"/>
  <c r="G5698" i="6"/>
  <c r="P5698" i="6"/>
  <c r="E5699" i="6"/>
  <c r="F5699" i="6"/>
  <c r="G5699" i="6"/>
  <c r="P5699" i="6"/>
  <c r="E5700" i="6"/>
  <c r="F5700" i="6"/>
  <c r="G5700" i="6"/>
  <c r="P5700" i="6"/>
  <c r="E5701" i="6"/>
  <c r="F5701" i="6"/>
  <c r="G5701" i="6"/>
  <c r="P5701" i="6"/>
  <c r="E5702" i="6"/>
  <c r="F5702" i="6"/>
  <c r="G5702" i="6"/>
  <c r="P5702" i="6"/>
  <c r="E5703" i="6"/>
  <c r="F5703" i="6"/>
  <c r="G5703" i="6"/>
  <c r="P5703" i="6"/>
  <c r="E5704" i="6"/>
  <c r="F5704" i="6"/>
  <c r="G5704" i="6"/>
  <c r="P5704" i="6"/>
  <c r="E5705" i="6"/>
  <c r="F5705" i="6"/>
  <c r="G5705" i="6"/>
  <c r="P5705" i="6"/>
  <c r="E5706" i="6"/>
  <c r="F5706" i="6"/>
  <c r="G5706" i="6"/>
  <c r="P5706" i="6"/>
  <c r="E5707" i="6"/>
  <c r="F5707" i="6"/>
  <c r="G5707" i="6"/>
  <c r="P5707" i="6"/>
  <c r="E5708" i="6"/>
  <c r="F5708" i="6"/>
  <c r="G5708" i="6"/>
  <c r="P5708" i="6"/>
  <c r="E5709" i="6"/>
  <c r="F5709" i="6"/>
  <c r="G5709" i="6"/>
  <c r="P5709" i="6"/>
  <c r="E5710" i="6"/>
  <c r="F5710" i="6"/>
  <c r="G5710" i="6"/>
  <c r="P5710" i="6"/>
  <c r="E5711" i="6"/>
  <c r="F5711" i="6"/>
  <c r="G5711" i="6"/>
  <c r="P5711" i="6"/>
  <c r="E5712" i="6"/>
  <c r="F5712" i="6"/>
  <c r="G5712" i="6"/>
  <c r="P5712" i="6"/>
  <c r="E5713" i="6"/>
  <c r="F5713" i="6"/>
  <c r="G5713" i="6"/>
  <c r="P5713" i="6"/>
  <c r="E5714" i="6"/>
  <c r="F5714" i="6"/>
  <c r="G5714" i="6"/>
  <c r="P5714" i="6"/>
  <c r="E5715" i="6"/>
  <c r="F5715" i="6"/>
  <c r="G5715" i="6"/>
  <c r="P5715" i="6"/>
  <c r="E5716" i="6"/>
  <c r="F5716" i="6"/>
  <c r="G5716" i="6"/>
  <c r="P5716" i="6"/>
  <c r="E5717" i="6"/>
  <c r="F5717" i="6"/>
  <c r="G5717" i="6"/>
  <c r="P5717" i="6"/>
  <c r="E5718" i="6"/>
  <c r="F5718" i="6"/>
  <c r="G5718" i="6"/>
  <c r="P5718" i="6"/>
  <c r="E5719" i="6"/>
  <c r="F5719" i="6"/>
  <c r="G5719" i="6"/>
  <c r="P5719" i="6"/>
  <c r="E5720" i="6"/>
  <c r="F5720" i="6"/>
  <c r="G5720" i="6"/>
  <c r="P5720" i="6"/>
  <c r="E5721" i="6"/>
  <c r="F5721" i="6"/>
  <c r="G5721" i="6"/>
  <c r="P5721" i="6"/>
  <c r="E5722" i="6"/>
  <c r="F5722" i="6"/>
  <c r="G5722" i="6"/>
  <c r="P5722" i="6"/>
  <c r="E5723" i="6"/>
  <c r="F5723" i="6"/>
  <c r="G5723" i="6"/>
  <c r="P5723" i="6"/>
  <c r="E5724" i="6"/>
  <c r="F5724" i="6"/>
  <c r="G5724" i="6"/>
  <c r="P5724" i="6"/>
  <c r="E5725" i="6"/>
  <c r="F5725" i="6"/>
  <c r="G5725" i="6"/>
  <c r="P5725" i="6"/>
  <c r="E5726" i="6"/>
  <c r="F5726" i="6"/>
  <c r="G5726" i="6"/>
  <c r="P5726" i="6"/>
  <c r="E5727" i="6"/>
  <c r="F5727" i="6"/>
  <c r="G5727" i="6"/>
  <c r="P5727" i="6"/>
  <c r="E5728" i="6"/>
  <c r="F5728" i="6"/>
  <c r="G5728" i="6"/>
  <c r="P5728" i="6"/>
  <c r="E5729" i="6"/>
  <c r="F5729" i="6"/>
  <c r="G5729" i="6"/>
  <c r="P5729" i="6"/>
  <c r="E5730" i="6"/>
  <c r="F5730" i="6"/>
  <c r="G5730" i="6"/>
  <c r="P5730" i="6"/>
  <c r="E5731" i="6"/>
  <c r="F5731" i="6"/>
  <c r="G5731" i="6"/>
  <c r="P5731" i="6"/>
  <c r="E5732" i="6"/>
  <c r="F5732" i="6"/>
  <c r="G5732" i="6"/>
  <c r="P5732" i="6"/>
  <c r="E5733" i="6"/>
  <c r="F5733" i="6"/>
  <c r="G5733" i="6"/>
  <c r="P5733" i="6"/>
  <c r="E5734" i="6"/>
  <c r="F5734" i="6"/>
  <c r="G5734" i="6"/>
  <c r="P5734" i="6"/>
  <c r="E5735" i="6"/>
  <c r="F5735" i="6"/>
  <c r="G5735" i="6"/>
  <c r="P5735" i="6"/>
  <c r="E5736" i="6"/>
  <c r="F5736" i="6"/>
  <c r="G5736" i="6"/>
  <c r="P5736" i="6"/>
  <c r="E5737" i="6"/>
  <c r="F5737" i="6"/>
  <c r="G5737" i="6"/>
  <c r="P5737" i="6"/>
  <c r="E5738" i="6"/>
  <c r="F5738" i="6"/>
  <c r="G5738" i="6"/>
  <c r="P5738" i="6"/>
  <c r="E5739" i="6"/>
  <c r="F5739" i="6"/>
  <c r="G5739" i="6"/>
  <c r="P5739" i="6"/>
  <c r="E5740" i="6"/>
  <c r="F5740" i="6"/>
  <c r="G5740" i="6"/>
  <c r="P5740" i="6"/>
  <c r="E5741" i="6"/>
  <c r="F5741" i="6"/>
  <c r="G5741" i="6"/>
  <c r="P5741" i="6"/>
  <c r="E5742" i="6"/>
  <c r="F5742" i="6"/>
  <c r="G5742" i="6"/>
  <c r="P5742" i="6"/>
  <c r="E5743" i="6"/>
  <c r="F5743" i="6"/>
  <c r="G5743" i="6"/>
  <c r="P5743" i="6"/>
  <c r="E5744" i="6"/>
  <c r="F5744" i="6"/>
  <c r="G5744" i="6"/>
  <c r="P5744" i="6"/>
  <c r="E5745" i="6"/>
  <c r="F5745" i="6"/>
  <c r="G5745" i="6"/>
  <c r="P5745" i="6"/>
  <c r="E5746" i="6"/>
  <c r="F5746" i="6"/>
  <c r="G5746" i="6"/>
  <c r="P5746" i="6"/>
  <c r="E5747" i="6"/>
  <c r="F5747" i="6"/>
  <c r="G5747" i="6"/>
  <c r="P5747" i="6"/>
  <c r="E5748" i="6"/>
  <c r="F5748" i="6"/>
  <c r="G5748" i="6"/>
  <c r="P5748" i="6"/>
  <c r="E5749" i="6"/>
  <c r="F5749" i="6"/>
  <c r="G5749" i="6"/>
  <c r="P5749" i="6"/>
  <c r="E5750" i="6"/>
  <c r="F5750" i="6"/>
  <c r="G5750" i="6"/>
  <c r="P5750" i="6"/>
  <c r="E5751" i="6"/>
  <c r="F5751" i="6"/>
  <c r="G5751" i="6"/>
  <c r="P5751" i="6"/>
  <c r="E5752" i="6"/>
  <c r="F5752" i="6"/>
  <c r="G5752" i="6"/>
  <c r="P5752" i="6"/>
  <c r="E5753" i="6"/>
  <c r="F5753" i="6"/>
  <c r="G5753" i="6"/>
  <c r="P5753" i="6"/>
  <c r="E5754" i="6"/>
  <c r="F5754" i="6"/>
  <c r="G5754" i="6"/>
  <c r="P5754" i="6"/>
  <c r="E5755" i="6"/>
  <c r="F5755" i="6"/>
  <c r="G5755" i="6"/>
  <c r="P5755" i="6"/>
  <c r="E5756" i="6"/>
  <c r="F5756" i="6"/>
  <c r="G5756" i="6"/>
  <c r="P5756" i="6"/>
  <c r="E5757" i="6"/>
  <c r="F5757" i="6"/>
  <c r="G5757" i="6"/>
  <c r="P5757" i="6"/>
  <c r="E5758" i="6"/>
  <c r="F5758" i="6"/>
  <c r="G5758" i="6"/>
  <c r="P5758" i="6"/>
  <c r="E5759" i="6"/>
  <c r="F5759" i="6"/>
  <c r="G5759" i="6"/>
  <c r="P5759" i="6"/>
  <c r="E5760" i="6"/>
  <c r="F5760" i="6"/>
  <c r="G5760" i="6"/>
  <c r="P5760" i="6"/>
  <c r="E5761" i="6"/>
  <c r="F5761" i="6"/>
  <c r="G5761" i="6"/>
  <c r="P5761" i="6"/>
  <c r="E5762" i="6"/>
  <c r="F5762" i="6"/>
  <c r="G5762" i="6"/>
  <c r="P5762" i="6"/>
  <c r="E5763" i="6"/>
  <c r="F5763" i="6"/>
  <c r="G5763" i="6"/>
  <c r="P5763" i="6"/>
  <c r="E5764" i="6"/>
  <c r="F5764" i="6"/>
  <c r="G5764" i="6"/>
  <c r="P5764" i="6"/>
  <c r="E5765" i="6"/>
  <c r="F5765" i="6"/>
  <c r="G5765" i="6"/>
  <c r="P5765" i="6"/>
  <c r="E5766" i="6"/>
  <c r="F5766" i="6"/>
  <c r="G5766" i="6"/>
  <c r="P5766" i="6"/>
  <c r="E5767" i="6"/>
  <c r="F5767" i="6"/>
  <c r="G5767" i="6"/>
  <c r="P5767" i="6"/>
  <c r="E5768" i="6"/>
  <c r="F5768" i="6"/>
  <c r="G5768" i="6"/>
  <c r="P5768" i="6"/>
  <c r="E5769" i="6"/>
  <c r="F5769" i="6"/>
  <c r="G5769" i="6"/>
  <c r="P5769" i="6"/>
  <c r="E5770" i="6"/>
  <c r="F5770" i="6"/>
  <c r="G5770" i="6"/>
  <c r="P5770" i="6"/>
  <c r="E5771" i="6"/>
  <c r="F5771" i="6"/>
  <c r="G5771" i="6"/>
  <c r="P5771" i="6"/>
  <c r="E5772" i="6"/>
  <c r="F5772" i="6"/>
  <c r="G5772" i="6"/>
  <c r="P5772" i="6"/>
  <c r="E5773" i="6"/>
  <c r="F5773" i="6"/>
  <c r="G5773" i="6"/>
  <c r="P5773" i="6"/>
  <c r="E5774" i="6"/>
  <c r="F5774" i="6"/>
  <c r="G5774" i="6"/>
  <c r="P5774" i="6"/>
  <c r="E5775" i="6"/>
  <c r="F5775" i="6"/>
  <c r="G5775" i="6"/>
  <c r="P5775" i="6"/>
  <c r="E5776" i="6"/>
  <c r="F5776" i="6"/>
  <c r="G5776" i="6"/>
  <c r="P5776" i="6"/>
  <c r="E5777" i="6"/>
  <c r="F5777" i="6"/>
  <c r="G5777" i="6"/>
  <c r="P5777" i="6"/>
  <c r="E5778" i="6"/>
  <c r="F5778" i="6"/>
  <c r="G5778" i="6"/>
  <c r="P5778" i="6"/>
  <c r="E5779" i="6"/>
  <c r="F5779" i="6"/>
  <c r="G5779" i="6"/>
  <c r="P5779" i="6"/>
  <c r="E5780" i="6"/>
  <c r="F5780" i="6"/>
  <c r="G5780" i="6"/>
  <c r="P5780" i="6"/>
  <c r="E5781" i="6"/>
  <c r="F5781" i="6"/>
  <c r="G5781" i="6"/>
  <c r="P5781" i="6"/>
  <c r="E5782" i="6"/>
  <c r="F5782" i="6"/>
  <c r="G5782" i="6"/>
  <c r="P5782" i="6"/>
  <c r="E5783" i="6"/>
  <c r="F5783" i="6"/>
  <c r="G5783" i="6"/>
  <c r="P5783" i="6"/>
  <c r="E5784" i="6"/>
  <c r="F5784" i="6"/>
  <c r="G5784" i="6"/>
  <c r="P5784" i="6"/>
  <c r="E5785" i="6"/>
  <c r="F5785" i="6"/>
  <c r="G5785" i="6"/>
  <c r="P5785" i="6"/>
  <c r="E5786" i="6"/>
  <c r="F5786" i="6"/>
  <c r="G5786" i="6"/>
  <c r="P5786" i="6"/>
  <c r="E5787" i="6"/>
  <c r="F5787" i="6"/>
  <c r="G5787" i="6"/>
  <c r="P5787" i="6"/>
  <c r="E5788" i="6"/>
  <c r="F5788" i="6"/>
  <c r="G5788" i="6"/>
  <c r="P5788" i="6"/>
  <c r="E5789" i="6"/>
  <c r="F5789" i="6"/>
  <c r="G5789" i="6"/>
  <c r="P5789" i="6"/>
  <c r="E5790" i="6"/>
  <c r="F5790" i="6"/>
  <c r="G5790" i="6"/>
  <c r="P5790" i="6"/>
  <c r="E5791" i="6"/>
  <c r="F5791" i="6"/>
  <c r="G5791" i="6"/>
  <c r="P5791" i="6"/>
  <c r="E5792" i="6"/>
  <c r="F5792" i="6"/>
  <c r="G5792" i="6"/>
  <c r="P5792" i="6"/>
  <c r="E5793" i="6"/>
  <c r="F5793" i="6"/>
  <c r="G5793" i="6"/>
  <c r="P5793" i="6"/>
  <c r="E5794" i="6"/>
  <c r="F5794" i="6"/>
  <c r="G5794" i="6"/>
  <c r="P5794" i="6"/>
  <c r="E5795" i="6"/>
  <c r="F5795" i="6"/>
  <c r="G5795" i="6"/>
  <c r="P5795" i="6"/>
  <c r="E5796" i="6"/>
  <c r="F5796" i="6"/>
  <c r="G5796" i="6"/>
  <c r="P5796" i="6"/>
  <c r="E5797" i="6"/>
  <c r="F5797" i="6"/>
  <c r="G5797" i="6"/>
  <c r="P5797" i="6"/>
  <c r="E5798" i="6"/>
  <c r="F5798" i="6"/>
  <c r="G5798" i="6"/>
  <c r="P5798" i="6"/>
  <c r="E5799" i="6"/>
  <c r="F5799" i="6"/>
  <c r="G5799" i="6"/>
  <c r="P5799" i="6"/>
  <c r="E5800" i="6"/>
  <c r="F5800" i="6"/>
  <c r="G5800" i="6"/>
  <c r="P5800" i="6"/>
  <c r="E5801" i="6"/>
  <c r="F5801" i="6"/>
  <c r="G5801" i="6"/>
  <c r="P5801" i="6"/>
  <c r="E5802" i="6"/>
  <c r="F5802" i="6"/>
  <c r="G5802" i="6"/>
  <c r="P5802" i="6"/>
  <c r="E5803" i="6"/>
  <c r="F5803" i="6"/>
  <c r="G5803" i="6"/>
  <c r="P5803" i="6"/>
  <c r="E5804" i="6"/>
  <c r="F5804" i="6"/>
  <c r="G5804" i="6"/>
  <c r="P5804" i="6"/>
  <c r="E5805" i="6"/>
  <c r="F5805" i="6"/>
  <c r="G5805" i="6"/>
  <c r="P5805" i="6"/>
  <c r="E5806" i="6"/>
  <c r="F5806" i="6"/>
  <c r="G5806" i="6"/>
  <c r="P5806" i="6"/>
  <c r="E5807" i="6"/>
  <c r="F5807" i="6"/>
  <c r="G5807" i="6"/>
  <c r="P5807" i="6"/>
  <c r="E5808" i="6"/>
  <c r="F5808" i="6"/>
  <c r="G5808" i="6"/>
  <c r="P5808" i="6"/>
  <c r="E5809" i="6"/>
  <c r="F5809" i="6"/>
  <c r="G5809" i="6"/>
  <c r="P5809" i="6"/>
  <c r="E5810" i="6"/>
  <c r="F5810" i="6"/>
  <c r="G5810" i="6"/>
  <c r="P5810" i="6"/>
  <c r="E5811" i="6"/>
  <c r="F5811" i="6"/>
  <c r="G5811" i="6"/>
  <c r="P5811" i="6"/>
  <c r="E5812" i="6"/>
  <c r="F5812" i="6"/>
  <c r="G5812" i="6"/>
  <c r="P5812" i="6"/>
  <c r="E5813" i="6"/>
  <c r="F5813" i="6"/>
  <c r="G5813" i="6"/>
  <c r="P5813" i="6"/>
  <c r="E5814" i="6"/>
  <c r="F5814" i="6"/>
  <c r="G5814" i="6"/>
  <c r="P5814" i="6"/>
  <c r="E5815" i="6"/>
  <c r="F5815" i="6"/>
  <c r="G5815" i="6"/>
  <c r="P5815" i="6"/>
  <c r="E5816" i="6"/>
  <c r="F5816" i="6"/>
  <c r="G5816" i="6"/>
  <c r="P5816" i="6"/>
  <c r="E5817" i="6"/>
  <c r="F5817" i="6"/>
  <c r="G5817" i="6"/>
  <c r="P5817" i="6"/>
  <c r="E5818" i="6"/>
  <c r="F5818" i="6"/>
  <c r="G5818" i="6"/>
  <c r="P5818" i="6"/>
  <c r="E5819" i="6"/>
  <c r="F5819" i="6"/>
  <c r="G5819" i="6"/>
  <c r="P5819" i="6"/>
  <c r="E5820" i="6"/>
  <c r="F5820" i="6"/>
  <c r="G5820" i="6"/>
  <c r="P5820" i="6"/>
  <c r="E5821" i="6"/>
  <c r="F5821" i="6"/>
  <c r="G5821" i="6"/>
  <c r="P5821" i="6"/>
  <c r="E5822" i="6"/>
  <c r="F5822" i="6"/>
  <c r="G5822" i="6"/>
  <c r="P5822" i="6"/>
  <c r="E5823" i="6"/>
  <c r="F5823" i="6"/>
  <c r="G5823" i="6"/>
  <c r="P5823" i="6"/>
  <c r="E5824" i="6"/>
  <c r="F5824" i="6"/>
  <c r="G5824" i="6"/>
  <c r="P5824" i="6"/>
  <c r="E5825" i="6"/>
  <c r="F5825" i="6"/>
  <c r="G5825" i="6"/>
  <c r="P5825" i="6"/>
  <c r="E5826" i="6"/>
  <c r="F5826" i="6"/>
  <c r="G5826" i="6"/>
  <c r="P5826" i="6"/>
  <c r="E5827" i="6"/>
  <c r="F5827" i="6"/>
  <c r="G5827" i="6"/>
  <c r="P5827" i="6"/>
  <c r="E5828" i="6"/>
  <c r="F5828" i="6"/>
  <c r="G5828" i="6"/>
  <c r="P5828" i="6"/>
  <c r="E5829" i="6"/>
  <c r="F5829" i="6"/>
  <c r="G5829" i="6"/>
  <c r="P5829" i="6"/>
  <c r="E5830" i="6"/>
  <c r="F5830" i="6"/>
  <c r="G5830" i="6"/>
  <c r="P5830" i="6"/>
  <c r="E5831" i="6"/>
  <c r="F5831" i="6"/>
  <c r="G5831" i="6"/>
  <c r="P5831" i="6"/>
  <c r="E5832" i="6"/>
  <c r="F5832" i="6"/>
  <c r="G5832" i="6"/>
  <c r="P5832" i="6"/>
  <c r="E5833" i="6"/>
  <c r="F5833" i="6"/>
  <c r="G5833" i="6"/>
  <c r="P5833" i="6"/>
  <c r="E5834" i="6"/>
  <c r="F5834" i="6"/>
  <c r="G5834" i="6"/>
  <c r="P5834" i="6"/>
  <c r="E5835" i="6"/>
  <c r="F5835" i="6"/>
  <c r="G5835" i="6"/>
  <c r="P5835" i="6"/>
  <c r="E5836" i="6"/>
  <c r="F5836" i="6"/>
  <c r="G5836" i="6"/>
  <c r="P5836" i="6"/>
  <c r="E5837" i="6"/>
  <c r="F5837" i="6"/>
  <c r="G5837" i="6"/>
  <c r="P5837" i="6"/>
  <c r="E5838" i="6"/>
  <c r="F5838" i="6"/>
  <c r="G5838" i="6"/>
  <c r="P5838" i="6"/>
  <c r="E5839" i="6"/>
  <c r="F5839" i="6"/>
  <c r="G5839" i="6"/>
  <c r="P5839" i="6"/>
  <c r="E5840" i="6"/>
  <c r="F5840" i="6"/>
  <c r="G5840" i="6"/>
  <c r="P5840" i="6"/>
  <c r="E5841" i="6"/>
  <c r="F5841" i="6"/>
  <c r="G5841" i="6"/>
  <c r="P5841" i="6"/>
  <c r="E5842" i="6"/>
  <c r="F5842" i="6"/>
  <c r="G5842" i="6"/>
  <c r="P5842" i="6"/>
  <c r="E5843" i="6"/>
  <c r="F5843" i="6"/>
  <c r="G5843" i="6"/>
  <c r="P5843" i="6"/>
  <c r="E5844" i="6"/>
  <c r="F5844" i="6"/>
  <c r="G5844" i="6"/>
  <c r="P5844" i="6"/>
  <c r="E5845" i="6"/>
  <c r="F5845" i="6"/>
  <c r="G5845" i="6"/>
  <c r="P5845" i="6"/>
  <c r="E5846" i="6"/>
  <c r="F5846" i="6"/>
  <c r="G5846" i="6"/>
  <c r="P5846" i="6"/>
  <c r="E5847" i="6"/>
  <c r="F5847" i="6"/>
  <c r="G5847" i="6"/>
  <c r="P5847" i="6"/>
  <c r="E5848" i="6"/>
  <c r="F5848" i="6"/>
  <c r="G5848" i="6"/>
  <c r="P5848" i="6"/>
  <c r="E5849" i="6"/>
  <c r="F5849" i="6"/>
  <c r="G5849" i="6"/>
  <c r="P5849" i="6"/>
  <c r="E5850" i="6"/>
  <c r="F5850" i="6"/>
  <c r="G5850" i="6"/>
  <c r="P5850" i="6"/>
  <c r="E5851" i="6"/>
  <c r="F5851" i="6"/>
  <c r="G5851" i="6"/>
  <c r="P5851" i="6"/>
  <c r="E5852" i="6"/>
  <c r="F5852" i="6"/>
  <c r="G5852" i="6"/>
  <c r="P5852" i="6"/>
  <c r="E5853" i="6"/>
  <c r="F5853" i="6"/>
  <c r="G5853" i="6"/>
  <c r="P5853" i="6"/>
  <c r="E5854" i="6"/>
  <c r="F5854" i="6"/>
  <c r="G5854" i="6"/>
  <c r="P5854" i="6"/>
  <c r="E5855" i="6"/>
  <c r="F5855" i="6"/>
  <c r="G5855" i="6"/>
  <c r="P5855" i="6"/>
  <c r="E5856" i="6"/>
  <c r="F5856" i="6"/>
  <c r="G5856" i="6"/>
  <c r="P5856" i="6"/>
  <c r="E5857" i="6"/>
  <c r="F5857" i="6"/>
  <c r="G5857" i="6"/>
  <c r="P5857" i="6"/>
  <c r="E5858" i="6"/>
  <c r="F5858" i="6"/>
  <c r="G5858" i="6"/>
  <c r="P5858" i="6"/>
  <c r="E5859" i="6"/>
  <c r="F5859" i="6"/>
  <c r="G5859" i="6"/>
  <c r="P5859" i="6"/>
  <c r="E5860" i="6"/>
  <c r="F5860" i="6"/>
  <c r="G5860" i="6"/>
  <c r="P5860" i="6"/>
  <c r="E5861" i="6"/>
  <c r="F5861" i="6"/>
  <c r="G5861" i="6"/>
  <c r="P5861" i="6"/>
  <c r="E5862" i="6"/>
  <c r="F5862" i="6"/>
  <c r="G5862" i="6"/>
  <c r="P5862" i="6"/>
  <c r="E5863" i="6"/>
  <c r="F5863" i="6"/>
  <c r="G5863" i="6"/>
  <c r="P5863" i="6"/>
  <c r="E5864" i="6"/>
  <c r="F5864" i="6"/>
  <c r="G5864" i="6"/>
  <c r="P5864" i="6"/>
  <c r="E5865" i="6"/>
  <c r="F5865" i="6"/>
  <c r="G5865" i="6"/>
  <c r="P5865" i="6"/>
  <c r="E5866" i="6"/>
  <c r="F5866" i="6"/>
  <c r="G5866" i="6"/>
  <c r="P5866" i="6"/>
  <c r="E5867" i="6"/>
  <c r="F5867" i="6"/>
  <c r="G5867" i="6"/>
  <c r="P5867" i="6"/>
  <c r="E5868" i="6"/>
  <c r="F5868" i="6"/>
  <c r="G5868" i="6"/>
  <c r="P5868" i="6"/>
  <c r="E5869" i="6"/>
  <c r="F5869" i="6"/>
  <c r="G5869" i="6"/>
  <c r="P5869" i="6"/>
  <c r="E5870" i="6"/>
  <c r="F5870" i="6"/>
  <c r="G5870" i="6"/>
  <c r="P5870" i="6"/>
  <c r="E5871" i="6"/>
  <c r="F5871" i="6"/>
  <c r="G5871" i="6"/>
  <c r="P5871" i="6"/>
  <c r="E5872" i="6"/>
  <c r="F5872" i="6"/>
  <c r="G5872" i="6"/>
  <c r="P5872" i="6"/>
  <c r="E5873" i="6"/>
  <c r="F5873" i="6"/>
  <c r="G5873" i="6"/>
  <c r="P5873" i="6"/>
  <c r="E5874" i="6"/>
  <c r="F5874" i="6"/>
  <c r="G5874" i="6"/>
  <c r="P5874" i="6"/>
  <c r="E5875" i="6"/>
  <c r="F5875" i="6"/>
  <c r="G5875" i="6"/>
  <c r="P5875" i="6"/>
  <c r="E5876" i="6"/>
  <c r="F5876" i="6"/>
  <c r="G5876" i="6"/>
  <c r="P5876" i="6"/>
  <c r="E5877" i="6"/>
  <c r="F5877" i="6"/>
  <c r="G5877" i="6"/>
  <c r="P5877" i="6"/>
  <c r="E5878" i="6"/>
  <c r="F5878" i="6"/>
  <c r="G5878" i="6"/>
  <c r="P5878" i="6"/>
  <c r="E5879" i="6"/>
  <c r="F5879" i="6"/>
  <c r="G5879" i="6"/>
  <c r="P5879" i="6"/>
  <c r="E5880" i="6"/>
  <c r="F5880" i="6"/>
  <c r="G5880" i="6"/>
  <c r="P5880" i="6"/>
  <c r="E5881" i="6"/>
  <c r="F5881" i="6"/>
  <c r="G5881" i="6"/>
  <c r="P5881" i="6"/>
  <c r="E5882" i="6"/>
  <c r="F5882" i="6"/>
  <c r="G5882" i="6"/>
  <c r="P5882" i="6"/>
  <c r="E5883" i="6"/>
  <c r="F5883" i="6"/>
  <c r="G5883" i="6"/>
  <c r="P5883" i="6"/>
  <c r="E5884" i="6"/>
  <c r="F5884" i="6"/>
  <c r="G5884" i="6"/>
  <c r="P5884" i="6"/>
  <c r="E5885" i="6"/>
  <c r="F5885" i="6"/>
  <c r="G5885" i="6"/>
  <c r="P5885" i="6"/>
  <c r="E5886" i="6"/>
  <c r="F5886" i="6"/>
  <c r="G5886" i="6"/>
  <c r="P5886" i="6"/>
  <c r="E5887" i="6"/>
  <c r="F5887" i="6"/>
  <c r="G5887" i="6"/>
  <c r="P5887" i="6"/>
  <c r="E5888" i="6"/>
  <c r="F5888" i="6"/>
  <c r="G5888" i="6"/>
  <c r="P5888" i="6"/>
  <c r="E5889" i="6"/>
  <c r="F5889" i="6"/>
  <c r="G5889" i="6"/>
  <c r="P5889" i="6"/>
  <c r="E5890" i="6"/>
  <c r="F5890" i="6"/>
  <c r="G5890" i="6"/>
  <c r="P5890" i="6"/>
  <c r="E5891" i="6"/>
  <c r="F5891" i="6"/>
  <c r="G5891" i="6"/>
  <c r="P5891" i="6"/>
  <c r="E5892" i="6"/>
  <c r="F5892" i="6"/>
  <c r="G5892" i="6"/>
  <c r="P5892" i="6"/>
  <c r="E5893" i="6"/>
  <c r="F5893" i="6"/>
  <c r="G5893" i="6"/>
  <c r="P5893" i="6"/>
  <c r="E5894" i="6"/>
  <c r="F5894" i="6"/>
  <c r="G5894" i="6"/>
  <c r="P5894" i="6"/>
  <c r="E5895" i="6"/>
  <c r="F5895" i="6"/>
  <c r="G5895" i="6"/>
  <c r="P5895" i="6"/>
  <c r="E5896" i="6"/>
  <c r="F5896" i="6"/>
  <c r="G5896" i="6"/>
  <c r="P5896" i="6"/>
  <c r="E5897" i="6"/>
  <c r="F5897" i="6"/>
  <c r="G5897" i="6"/>
  <c r="P5897" i="6"/>
  <c r="E5898" i="6"/>
  <c r="F5898" i="6"/>
  <c r="G5898" i="6"/>
  <c r="P5898" i="6"/>
  <c r="E5899" i="6"/>
  <c r="F5899" i="6"/>
  <c r="G5899" i="6"/>
  <c r="P5899" i="6"/>
  <c r="E5900" i="6"/>
  <c r="F5900" i="6"/>
  <c r="G5900" i="6"/>
  <c r="P5900" i="6"/>
  <c r="E5901" i="6"/>
  <c r="F5901" i="6"/>
  <c r="G5901" i="6"/>
  <c r="P5901" i="6"/>
  <c r="E5902" i="6"/>
  <c r="F5902" i="6"/>
  <c r="G5902" i="6"/>
  <c r="P5902" i="6"/>
  <c r="E5903" i="6"/>
  <c r="F5903" i="6"/>
  <c r="G5903" i="6"/>
  <c r="P5903" i="6"/>
  <c r="E5904" i="6"/>
  <c r="F5904" i="6"/>
  <c r="G5904" i="6"/>
  <c r="P5904" i="6"/>
  <c r="E5905" i="6"/>
  <c r="F5905" i="6"/>
  <c r="G5905" i="6"/>
  <c r="P5905" i="6"/>
  <c r="E5906" i="6"/>
  <c r="F5906" i="6"/>
  <c r="G5906" i="6"/>
  <c r="P5906" i="6"/>
  <c r="E5907" i="6"/>
  <c r="F5907" i="6"/>
  <c r="G5907" i="6"/>
  <c r="P5907" i="6"/>
  <c r="E5908" i="6"/>
  <c r="F5908" i="6"/>
  <c r="G5908" i="6"/>
  <c r="P5908" i="6"/>
  <c r="E5909" i="6"/>
  <c r="F5909" i="6"/>
  <c r="G5909" i="6"/>
  <c r="P5909" i="6"/>
  <c r="E5910" i="6"/>
  <c r="F5910" i="6"/>
  <c r="G5910" i="6"/>
  <c r="P5910" i="6"/>
  <c r="E5911" i="6"/>
  <c r="F5911" i="6"/>
  <c r="G5911" i="6"/>
  <c r="P5911" i="6"/>
  <c r="E5912" i="6"/>
  <c r="F5912" i="6"/>
  <c r="G5912" i="6"/>
  <c r="P5912" i="6"/>
  <c r="E5913" i="6"/>
  <c r="F5913" i="6"/>
  <c r="G5913" i="6"/>
  <c r="P5913" i="6"/>
  <c r="E5914" i="6"/>
  <c r="F5914" i="6"/>
  <c r="G5914" i="6"/>
  <c r="P5914" i="6"/>
  <c r="E5915" i="6"/>
  <c r="F5915" i="6"/>
  <c r="G5915" i="6"/>
  <c r="P5915" i="6"/>
  <c r="E5916" i="6"/>
  <c r="F5916" i="6"/>
  <c r="G5916" i="6"/>
  <c r="P5916" i="6"/>
  <c r="E5917" i="6"/>
  <c r="F5917" i="6"/>
  <c r="G5917" i="6"/>
  <c r="P5917" i="6"/>
  <c r="E5918" i="6"/>
  <c r="F5918" i="6"/>
  <c r="G5918" i="6"/>
  <c r="P5918" i="6"/>
  <c r="E5919" i="6"/>
  <c r="F5919" i="6"/>
  <c r="G5919" i="6"/>
  <c r="P5919" i="6"/>
  <c r="E5920" i="6"/>
  <c r="F5920" i="6"/>
  <c r="G5920" i="6"/>
  <c r="P5920" i="6"/>
  <c r="E5921" i="6"/>
  <c r="F5921" i="6"/>
  <c r="G5921" i="6"/>
  <c r="P5921" i="6"/>
  <c r="E5922" i="6"/>
  <c r="F5922" i="6"/>
  <c r="G5922" i="6"/>
  <c r="P5922" i="6"/>
  <c r="E5923" i="6"/>
  <c r="F5923" i="6"/>
  <c r="G5923" i="6"/>
  <c r="P5923" i="6"/>
  <c r="E5924" i="6"/>
  <c r="F5924" i="6"/>
  <c r="G5924" i="6"/>
  <c r="P5924" i="6"/>
  <c r="E5925" i="6"/>
  <c r="F5925" i="6"/>
  <c r="G5925" i="6"/>
  <c r="P5925" i="6"/>
  <c r="E5926" i="6"/>
  <c r="F5926" i="6"/>
  <c r="G5926" i="6"/>
  <c r="P5926" i="6"/>
  <c r="E5927" i="6"/>
  <c r="F5927" i="6"/>
  <c r="G5927" i="6"/>
  <c r="P5927" i="6"/>
  <c r="E5928" i="6"/>
  <c r="F5928" i="6"/>
  <c r="G5928" i="6"/>
  <c r="P5928" i="6"/>
  <c r="E5929" i="6"/>
  <c r="F5929" i="6"/>
  <c r="G5929" i="6"/>
  <c r="P5929" i="6"/>
  <c r="E5930" i="6"/>
  <c r="F5930" i="6"/>
  <c r="G5930" i="6"/>
  <c r="P5930" i="6"/>
  <c r="E5931" i="6"/>
  <c r="F5931" i="6"/>
  <c r="G5931" i="6"/>
  <c r="P5931" i="6"/>
  <c r="E5932" i="6"/>
  <c r="F5932" i="6"/>
  <c r="G5932" i="6"/>
  <c r="P5932" i="6"/>
  <c r="E5933" i="6"/>
  <c r="F5933" i="6"/>
  <c r="G5933" i="6"/>
  <c r="P5933" i="6"/>
  <c r="E5934" i="6"/>
  <c r="F5934" i="6"/>
  <c r="G5934" i="6"/>
  <c r="P5934" i="6"/>
  <c r="E5935" i="6"/>
  <c r="F5935" i="6"/>
  <c r="G5935" i="6"/>
  <c r="P5935" i="6"/>
  <c r="E5936" i="6"/>
  <c r="F5936" i="6"/>
  <c r="G5936" i="6"/>
  <c r="P5936" i="6"/>
  <c r="E5937" i="6"/>
  <c r="F5937" i="6"/>
  <c r="G5937" i="6"/>
  <c r="P5937" i="6"/>
  <c r="E5938" i="6"/>
  <c r="F5938" i="6"/>
  <c r="G5938" i="6"/>
  <c r="P5938" i="6"/>
  <c r="E5939" i="6"/>
  <c r="F5939" i="6"/>
  <c r="G5939" i="6"/>
  <c r="P5939" i="6"/>
  <c r="E5940" i="6"/>
  <c r="F5940" i="6"/>
  <c r="G5940" i="6"/>
  <c r="P5940" i="6"/>
  <c r="E5941" i="6"/>
  <c r="F5941" i="6"/>
  <c r="G5941" i="6"/>
  <c r="P5941" i="6"/>
  <c r="E5942" i="6"/>
  <c r="F5942" i="6"/>
  <c r="G5942" i="6"/>
  <c r="P5942" i="6"/>
  <c r="E5943" i="6"/>
  <c r="F5943" i="6"/>
  <c r="G5943" i="6"/>
  <c r="P5943" i="6"/>
  <c r="E5944" i="6"/>
  <c r="F5944" i="6"/>
  <c r="G5944" i="6"/>
  <c r="P5944" i="6"/>
  <c r="E5945" i="6"/>
  <c r="F5945" i="6"/>
  <c r="G5945" i="6"/>
  <c r="P5945" i="6"/>
  <c r="E5946" i="6"/>
  <c r="F5946" i="6"/>
  <c r="G5946" i="6"/>
  <c r="P5946" i="6"/>
  <c r="E5947" i="6"/>
  <c r="F5947" i="6"/>
  <c r="G5947" i="6"/>
  <c r="P5947" i="6"/>
  <c r="E5948" i="6"/>
  <c r="F5948" i="6"/>
  <c r="G5948" i="6"/>
  <c r="P5948" i="6"/>
  <c r="E5949" i="6"/>
  <c r="F5949" i="6"/>
  <c r="G5949" i="6"/>
  <c r="P5949" i="6"/>
  <c r="E5950" i="6"/>
  <c r="F5950" i="6"/>
  <c r="G5950" i="6"/>
  <c r="P5950" i="6"/>
  <c r="E5951" i="6"/>
  <c r="F5951" i="6"/>
  <c r="G5951" i="6"/>
  <c r="P5951" i="6"/>
  <c r="E5952" i="6"/>
  <c r="F5952" i="6"/>
  <c r="G5952" i="6"/>
  <c r="P5952" i="6"/>
  <c r="E5953" i="6"/>
  <c r="F5953" i="6"/>
  <c r="G5953" i="6"/>
  <c r="P5953" i="6"/>
  <c r="E5954" i="6"/>
  <c r="F5954" i="6"/>
  <c r="G5954" i="6"/>
  <c r="P5954" i="6"/>
  <c r="E5955" i="6"/>
  <c r="F5955" i="6"/>
  <c r="G5955" i="6"/>
  <c r="P5955" i="6"/>
  <c r="E5956" i="6"/>
  <c r="F5956" i="6"/>
  <c r="G5956" i="6"/>
  <c r="P5956" i="6"/>
  <c r="E5957" i="6"/>
  <c r="F5957" i="6"/>
  <c r="G5957" i="6"/>
  <c r="P5957" i="6"/>
  <c r="E5958" i="6"/>
  <c r="F5958" i="6"/>
  <c r="G5958" i="6"/>
  <c r="P5958" i="6"/>
  <c r="E5959" i="6"/>
  <c r="F5959" i="6"/>
  <c r="G5959" i="6"/>
  <c r="P5959" i="6"/>
  <c r="E5960" i="6"/>
  <c r="F5960" i="6"/>
  <c r="G5960" i="6"/>
  <c r="P5960" i="6"/>
  <c r="E5961" i="6"/>
  <c r="F5961" i="6"/>
  <c r="G5961" i="6"/>
  <c r="P5961" i="6"/>
  <c r="E5962" i="6"/>
  <c r="F5962" i="6"/>
  <c r="G5962" i="6"/>
  <c r="P5962" i="6"/>
  <c r="E5963" i="6"/>
  <c r="F5963" i="6"/>
  <c r="G5963" i="6"/>
  <c r="P5963" i="6"/>
  <c r="E5964" i="6"/>
  <c r="F5964" i="6"/>
  <c r="G5964" i="6"/>
  <c r="P5964" i="6"/>
  <c r="E5965" i="6"/>
  <c r="F5965" i="6"/>
  <c r="G5965" i="6"/>
  <c r="P5965" i="6"/>
  <c r="E5966" i="6"/>
  <c r="F5966" i="6"/>
  <c r="G5966" i="6"/>
  <c r="P5966" i="6"/>
  <c r="E5967" i="6"/>
  <c r="F5967" i="6"/>
  <c r="G5967" i="6"/>
  <c r="P5967" i="6"/>
  <c r="E5968" i="6"/>
  <c r="F5968" i="6"/>
  <c r="G5968" i="6"/>
  <c r="P5968" i="6"/>
  <c r="E5969" i="6"/>
  <c r="F5969" i="6"/>
  <c r="G5969" i="6"/>
  <c r="P5969" i="6"/>
  <c r="E5970" i="6"/>
  <c r="F5970" i="6"/>
  <c r="G5970" i="6"/>
  <c r="P5970" i="6"/>
  <c r="E5971" i="6"/>
  <c r="F5971" i="6"/>
  <c r="G5971" i="6"/>
  <c r="P5971" i="6"/>
  <c r="E5972" i="6"/>
  <c r="F5972" i="6"/>
  <c r="G5972" i="6"/>
  <c r="P5972" i="6"/>
  <c r="E5973" i="6"/>
  <c r="F5973" i="6"/>
  <c r="G5973" i="6"/>
  <c r="P5973" i="6"/>
  <c r="E5974" i="6"/>
  <c r="F5974" i="6"/>
  <c r="G5974" i="6"/>
  <c r="P5974" i="6"/>
  <c r="E5975" i="6"/>
  <c r="F5975" i="6"/>
  <c r="G5975" i="6"/>
  <c r="P5975" i="6"/>
  <c r="E5976" i="6"/>
  <c r="F5976" i="6"/>
  <c r="G5976" i="6"/>
  <c r="P5976" i="6"/>
  <c r="E5977" i="6"/>
  <c r="F5977" i="6"/>
  <c r="G5977" i="6"/>
  <c r="P5977" i="6"/>
  <c r="E5978" i="6"/>
  <c r="F5978" i="6"/>
  <c r="G5978" i="6"/>
  <c r="P5978" i="6"/>
  <c r="E5979" i="6"/>
  <c r="F5979" i="6"/>
  <c r="G5979" i="6"/>
  <c r="P5979" i="6"/>
  <c r="E5980" i="6"/>
  <c r="F5980" i="6"/>
  <c r="G5980" i="6"/>
  <c r="P5980" i="6"/>
  <c r="E5981" i="6"/>
  <c r="F5981" i="6"/>
  <c r="G5981" i="6"/>
  <c r="P5981" i="6"/>
  <c r="E5982" i="6"/>
  <c r="F5982" i="6"/>
  <c r="G5982" i="6"/>
  <c r="P5982" i="6"/>
  <c r="E5983" i="6"/>
  <c r="F5983" i="6"/>
  <c r="G5983" i="6"/>
  <c r="P5983" i="6"/>
  <c r="E5984" i="6"/>
  <c r="F5984" i="6"/>
  <c r="G5984" i="6"/>
  <c r="P5984" i="6"/>
  <c r="E5985" i="6"/>
  <c r="F5985" i="6"/>
  <c r="G5985" i="6"/>
  <c r="P5985" i="6"/>
  <c r="E5986" i="6"/>
  <c r="F5986" i="6"/>
  <c r="G5986" i="6"/>
  <c r="P5986" i="6"/>
  <c r="E5987" i="6"/>
  <c r="F5987" i="6"/>
  <c r="G5987" i="6"/>
  <c r="P5987" i="6"/>
  <c r="E5988" i="6"/>
  <c r="F5988" i="6"/>
  <c r="G5988" i="6"/>
  <c r="P5988" i="6"/>
  <c r="E5989" i="6"/>
  <c r="F5989" i="6"/>
  <c r="G5989" i="6"/>
  <c r="P5989" i="6"/>
  <c r="E5990" i="6"/>
  <c r="F5990" i="6"/>
  <c r="G5990" i="6"/>
  <c r="P5990" i="6"/>
  <c r="E5991" i="6"/>
  <c r="F5991" i="6"/>
  <c r="G5991" i="6"/>
  <c r="P5991" i="6"/>
  <c r="E5992" i="6"/>
  <c r="F5992" i="6"/>
  <c r="G5992" i="6"/>
  <c r="P5992" i="6"/>
  <c r="E5993" i="6"/>
  <c r="F5993" i="6"/>
  <c r="G5993" i="6"/>
  <c r="P5993" i="6"/>
  <c r="E5994" i="6"/>
  <c r="F5994" i="6"/>
  <c r="G5994" i="6"/>
  <c r="P5994" i="6"/>
  <c r="E5995" i="6"/>
  <c r="F5995" i="6"/>
  <c r="G5995" i="6"/>
  <c r="P5995" i="6"/>
  <c r="E5996" i="6"/>
  <c r="F5996" i="6"/>
  <c r="G5996" i="6"/>
  <c r="P5996" i="6"/>
  <c r="E5997" i="6"/>
  <c r="F5997" i="6"/>
  <c r="G5997" i="6"/>
  <c r="P5997" i="6"/>
  <c r="E5998" i="6"/>
  <c r="F5998" i="6"/>
  <c r="G5998" i="6"/>
  <c r="P5998" i="6"/>
  <c r="E5999" i="6"/>
  <c r="F5999" i="6"/>
  <c r="G5999" i="6"/>
  <c r="P5999" i="6"/>
  <c r="E6000" i="6"/>
  <c r="F6000" i="6"/>
  <c r="G6000" i="6"/>
  <c r="P6000" i="6"/>
  <c r="E6001" i="6"/>
  <c r="F6001" i="6"/>
  <c r="G6001" i="6"/>
  <c r="P6001" i="6"/>
  <c r="E6002" i="6"/>
  <c r="F6002" i="6"/>
  <c r="G6002" i="6"/>
  <c r="P6002" i="6"/>
  <c r="E6003" i="6"/>
  <c r="F6003" i="6"/>
  <c r="G6003" i="6"/>
  <c r="P6003" i="6"/>
  <c r="E6004" i="6"/>
  <c r="F6004" i="6"/>
  <c r="G6004" i="6"/>
  <c r="P6004" i="6"/>
  <c r="E6005" i="6"/>
  <c r="F6005" i="6"/>
  <c r="G6005" i="6"/>
  <c r="P6005" i="6"/>
  <c r="E6006" i="6"/>
  <c r="F6006" i="6"/>
  <c r="G6006" i="6"/>
  <c r="P6006" i="6"/>
  <c r="E6007" i="6"/>
  <c r="F6007" i="6"/>
  <c r="G6007" i="6"/>
  <c r="P6007" i="6"/>
  <c r="E6008" i="6"/>
  <c r="F6008" i="6"/>
  <c r="G6008" i="6"/>
  <c r="P6008" i="6"/>
  <c r="E6009" i="6"/>
  <c r="F6009" i="6"/>
  <c r="G6009" i="6"/>
  <c r="P6009" i="6"/>
  <c r="E6010" i="6"/>
  <c r="F6010" i="6"/>
  <c r="G6010" i="6"/>
  <c r="P6010" i="6"/>
  <c r="E6011" i="6"/>
  <c r="F6011" i="6"/>
  <c r="G6011" i="6"/>
  <c r="P6011" i="6"/>
  <c r="E6012" i="6"/>
  <c r="F6012" i="6"/>
  <c r="G6012" i="6"/>
  <c r="P6012" i="6"/>
  <c r="E6013" i="6"/>
  <c r="F6013" i="6"/>
  <c r="G6013" i="6"/>
  <c r="P6013" i="6"/>
  <c r="E6014" i="6"/>
  <c r="F6014" i="6"/>
  <c r="G6014" i="6"/>
  <c r="P6014" i="6"/>
  <c r="E6015" i="6"/>
  <c r="F6015" i="6"/>
  <c r="G6015" i="6"/>
  <c r="P6015" i="6"/>
  <c r="E6016" i="6"/>
  <c r="F6016" i="6"/>
  <c r="G6016" i="6"/>
  <c r="P6016" i="6"/>
  <c r="E6017" i="6"/>
  <c r="F6017" i="6"/>
  <c r="G6017" i="6"/>
  <c r="P6017" i="6"/>
  <c r="E6018" i="6"/>
  <c r="F6018" i="6"/>
  <c r="G6018" i="6"/>
  <c r="P6018" i="6"/>
  <c r="E6019" i="6"/>
  <c r="F6019" i="6"/>
  <c r="G6019" i="6"/>
  <c r="P6019" i="6"/>
  <c r="E6020" i="6"/>
  <c r="F6020" i="6"/>
  <c r="G6020" i="6"/>
  <c r="P6020" i="6"/>
  <c r="E6021" i="6"/>
  <c r="F6021" i="6"/>
  <c r="G6021" i="6"/>
  <c r="P6021" i="6"/>
  <c r="E6022" i="6"/>
  <c r="F6022" i="6"/>
  <c r="G6022" i="6"/>
  <c r="P6022" i="6"/>
  <c r="E6023" i="6"/>
  <c r="F6023" i="6"/>
  <c r="G6023" i="6"/>
  <c r="P6023" i="6"/>
  <c r="E6024" i="6"/>
  <c r="F6024" i="6"/>
  <c r="G6024" i="6"/>
  <c r="P6024" i="6"/>
  <c r="E6025" i="6"/>
  <c r="F6025" i="6"/>
  <c r="G6025" i="6"/>
  <c r="P6025" i="6"/>
  <c r="E6026" i="6"/>
  <c r="F6026" i="6"/>
  <c r="G6026" i="6"/>
  <c r="P6026" i="6"/>
  <c r="E6027" i="6"/>
  <c r="F6027" i="6"/>
  <c r="G6027" i="6"/>
  <c r="P6027" i="6"/>
  <c r="E6028" i="6"/>
  <c r="F6028" i="6"/>
  <c r="G6028" i="6"/>
  <c r="P6028" i="6"/>
  <c r="E6029" i="6"/>
  <c r="F6029" i="6"/>
  <c r="G6029" i="6"/>
  <c r="P6029" i="6"/>
  <c r="E6030" i="6"/>
  <c r="F6030" i="6"/>
  <c r="G6030" i="6"/>
  <c r="P6030" i="6"/>
  <c r="E6031" i="6"/>
  <c r="F6031" i="6"/>
  <c r="G6031" i="6"/>
  <c r="P6031" i="6"/>
  <c r="E6032" i="6"/>
  <c r="F6032" i="6"/>
  <c r="G6032" i="6"/>
  <c r="P6032" i="6"/>
  <c r="E6033" i="6"/>
  <c r="F6033" i="6"/>
  <c r="G6033" i="6"/>
  <c r="P6033" i="6"/>
  <c r="E6034" i="6"/>
  <c r="F6034" i="6"/>
  <c r="G6034" i="6"/>
  <c r="P6034" i="6"/>
  <c r="E6035" i="6"/>
  <c r="F6035" i="6"/>
  <c r="G6035" i="6"/>
  <c r="P6035" i="6"/>
  <c r="E6036" i="6"/>
  <c r="F6036" i="6"/>
  <c r="G6036" i="6"/>
  <c r="P6036" i="6"/>
  <c r="E6037" i="6"/>
  <c r="F6037" i="6"/>
  <c r="G6037" i="6"/>
  <c r="P6037" i="6"/>
  <c r="E6038" i="6"/>
  <c r="F6038" i="6"/>
  <c r="G6038" i="6"/>
  <c r="P6038" i="6"/>
  <c r="E6039" i="6"/>
  <c r="F6039" i="6"/>
  <c r="G6039" i="6"/>
  <c r="P6039" i="6"/>
  <c r="E6040" i="6"/>
  <c r="F6040" i="6"/>
  <c r="G6040" i="6"/>
  <c r="P6040" i="6"/>
  <c r="E6041" i="6"/>
  <c r="F6041" i="6"/>
  <c r="G6041" i="6"/>
  <c r="P6041" i="6"/>
  <c r="E6042" i="6"/>
  <c r="F6042" i="6"/>
  <c r="G6042" i="6"/>
  <c r="P6042" i="6"/>
  <c r="E6043" i="6"/>
  <c r="F6043" i="6"/>
  <c r="G6043" i="6"/>
  <c r="P6043" i="6"/>
  <c r="E6044" i="6"/>
  <c r="F6044" i="6"/>
  <c r="G6044" i="6"/>
  <c r="P6044" i="6"/>
  <c r="E6045" i="6"/>
  <c r="F6045" i="6"/>
  <c r="G6045" i="6"/>
  <c r="P6045" i="6"/>
  <c r="E6046" i="6"/>
  <c r="F6046" i="6"/>
  <c r="G6046" i="6"/>
  <c r="P6046" i="6"/>
  <c r="E6047" i="6"/>
  <c r="F6047" i="6"/>
  <c r="G6047" i="6"/>
  <c r="P6047" i="6"/>
  <c r="E6048" i="6"/>
  <c r="F6048" i="6"/>
  <c r="G6048" i="6"/>
  <c r="P6048" i="6"/>
  <c r="E6049" i="6"/>
  <c r="F6049" i="6"/>
  <c r="G6049" i="6"/>
  <c r="P6049" i="6"/>
  <c r="E6050" i="6"/>
  <c r="F6050" i="6"/>
  <c r="G6050" i="6"/>
  <c r="P6050" i="6"/>
  <c r="E6051" i="6"/>
  <c r="F6051" i="6"/>
  <c r="G6051" i="6"/>
  <c r="P6051" i="6"/>
  <c r="E6052" i="6"/>
  <c r="F6052" i="6"/>
  <c r="G6052" i="6"/>
  <c r="P6052" i="6"/>
  <c r="E6053" i="6"/>
  <c r="F6053" i="6"/>
  <c r="G6053" i="6"/>
  <c r="P6053" i="6"/>
  <c r="E6054" i="6"/>
  <c r="F6054" i="6"/>
  <c r="G6054" i="6"/>
  <c r="P6054" i="6"/>
  <c r="E6055" i="6"/>
  <c r="F6055" i="6"/>
  <c r="G6055" i="6"/>
  <c r="P6055" i="6"/>
  <c r="E6056" i="6"/>
  <c r="F6056" i="6"/>
  <c r="G6056" i="6"/>
  <c r="P6056" i="6"/>
  <c r="E6057" i="6"/>
  <c r="F6057" i="6"/>
  <c r="G6057" i="6"/>
  <c r="P6057" i="6"/>
  <c r="E6058" i="6"/>
  <c r="F6058" i="6"/>
  <c r="G6058" i="6"/>
  <c r="P6058" i="6"/>
  <c r="E6059" i="6"/>
  <c r="F6059" i="6"/>
  <c r="G6059" i="6"/>
  <c r="P6059" i="6"/>
  <c r="E6060" i="6"/>
  <c r="F6060" i="6"/>
  <c r="G6060" i="6"/>
  <c r="P6060" i="6"/>
  <c r="E6061" i="6"/>
  <c r="F6061" i="6"/>
  <c r="G6061" i="6"/>
  <c r="P6061" i="6"/>
  <c r="E6062" i="6"/>
  <c r="F6062" i="6"/>
  <c r="G6062" i="6"/>
  <c r="P6062" i="6"/>
  <c r="E6063" i="6"/>
  <c r="F6063" i="6"/>
  <c r="G6063" i="6"/>
  <c r="P6063" i="6"/>
  <c r="E6064" i="6"/>
  <c r="F6064" i="6"/>
  <c r="G6064" i="6"/>
  <c r="P6064" i="6"/>
  <c r="E6065" i="6"/>
  <c r="F6065" i="6"/>
  <c r="G6065" i="6"/>
  <c r="P6065" i="6"/>
  <c r="E6066" i="6"/>
  <c r="F6066" i="6"/>
  <c r="G6066" i="6"/>
  <c r="P6066" i="6"/>
  <c r="E6067" i="6"/>
  <c r="F6067" i="6"/>
  <c r="G6067" i="6"/>
  <c r="P6067" i="6"/>
  <c r="E6068" i="6"/>
  <c r="F6068" i="6"/>
  <c r="G6068" i="6"/>
  <c r="P6068" i="6"/>
  <c r="E6069" i="6"/>
  <c r="F6069" i="6"/>
  <c r="G6069" i="6"/>
  <c r="P6069" i="6"/>
  <c r="E6070" i="6"/>
  <c r="F6070" i="6"/>
  <c r="G6070" i="6"/>
  <c r="P6070" i="6"/>
  <c r="E6071" i="6"/>
  <c r="F6071" i="6"/>
  <c r="G6071" i="6"/>
  <c r="P6071" i="6"/>
  <c r="E6072" i="6"/>
  <c r="F6072" i="6"/>
  <c r="G6072" i="6"/>
  <c r="P6072" i="6"/>
  <c r="E6073" i="6"/>
  <c r="F6073" i="6"/>
  <c r="G6073" i="6"/>
  <c r="P6073" i="6"/>
  <c r="E6074" i="6"/>
  <c r="F6074" i="6"/>
  <c r="G6074" i="6"/>
  <c r="P6074" i="6"/>
  <c r="E6075" i="6"/>
  <c r="F6075" i="6"/>
  <c r="G6075" i="6"/>
  <c r="P6075" i="6"/>
  <c r="E6076" i="6"/>
  <c r="F6076" i="6"/>
  <c r="G6076" i="6"/>
  <c r="P6076" i="6"/>
  <c r="E6077" i="6"/>
  <c r="F6077" i="6"/>
  <c r="G6077" i="6"/>
  <c r="P6077" i="6"/>
  <c r="E6078" i="6"/>
  <c r="F6078" i="6"/>
  <c r="G6078" i="6"/>
  <c r="P6078" i="6"/>
  <c r="E6079" i="6"/>
  <c r="F6079" i="6"/>
  <c r="G6079" i="6"/>
  <c r="P6079" i="6"/>
  <c r="E6080" i="6"/>
  <c r="F6080" i="6"/>
  <c r="G6080" i="6"/>
  <c r="P6080" i="6"/>
  <c r="E6081" i="6"/>
  <c r="F6081" i="6"/>
  <c r="G6081" i="6"/>
  <c r="P6081" i="6"/>
  <c r="E6082" i="6"/>
  <c r="F6082" i="6"/>
  <c r="G6082" i="6"/>
  <c r="P6082" i="6"/>
  <c r="E6083" i="6"/>
  <c r="F6083" i="6"/>
  <c r="G6083" i="6"/>
  <c r="P6083" i="6"/>
  <c r="E6084" i="6"/>
  <c r="F6084" i="6"/>
  <c r="G6084" i="6"/>
  <c r="P6084" i="6"/>
  <c r="E6085" i="6"/>
  <c r="F6085" i="6"/>
  <c r="G6085" i="6"/>
  <c r="P6085" i="6"/>
  <c r="E6086" i="6"/>
  <c r="F6086" i="6"/>
  <c r="G6086" i="6"/>
  <c r="P6086" i="6"/>
  <c r="E6087" i="6"/>
  <c r="F6087" i="6"/>
  <c r="G6087" i="6"/>
  <c r="P6087" i="6"/>
  <c r="E6088" i="6"/>
  <c r="F6088" i="6"/>
  <c r="G6088" i="6"/>
  <c r="P6088" i="6"/>
  <c r="E6089" i="6"/>
  <c r="F6089" i="6"/>
  <c r="G6089" i="6"/>
  <c r="P6089" i="6"/>
  <c r="E6090" i="6"/>
  <c r="F6090" i="6"/>
  <c r="G6090" i="6"/>
  <c r="P6090" i="6"/>
  <c r="E6091" i="6"/>
  <c r="F6091" i="6"/>
  <c r="G6091" i="6"/>
  <c r="P6091" i="6"/>
  <c r="E6092" i="6"/>
  <c r="F6092" i="6"/>
  <c r="G6092" i="6"/>
  <c r="P6092" i="6"/>
  <c r="E6093" i="6"/>
  <c r="F6093" i="6"/>
  <c r="G6093" i="6"/>
  <c r="P6093" i="6"/>
  <c r="E6094" i="6"/>
  <c r="F6094" i="6"/>
  <c r="G6094" i="6"/>
  <c r="P6094" i="6"/>
  <c r="E6095" i="6"/>
  <c r="F6095" i="6"/>
  <c r="G6095" i="6"/>
  <c r="P6095" i="6"/>
  <c r="E6096" i="6"/>
  <c r="F6096" i="6"/>
  <c r="G6096" i="6"/>
  <c r="P6096" i="6"/>
  <c r="E6097" i="6"/>
  <c r="F6097" i="6"/>
  <c r="G6097" i="6"/>
  <c r="P6097" i="6"/>
  <c r="E6098" i="6"/>
  <c r="F6098" i="6"/>
  <c r="G6098" i="6"/>
  <c r="P6098" i="6"/>
  <c r="E6099" i="6"/>
  <c r="F6099" i="6"/>
  <c r="G6099" i="6"/>
  <c r="P6099" i="6"/>
  <c r="E6100" i="6"/>
  <c r="F6100" i="6"/>
  <c r="G6100" i="6"/>
  <c r="P6100" i="6"/>
  <c r="E6101" i="6"/>
  <c r="F6101" i="6"/>
  <c r="G6101" i="6"/>
  <c r="P6101" i="6"/>
  <c r="E6102" i="6"/>
  <c r="F6102" i="6"/>
  <c r="G6102" i="6"/>
  <c r="P6102" i="6"/>
  <c r="E6103" i="6"/>
  <c r="F6103" i="6"/>
  <c r="G6103" i="6"/>
  <c r="P6103" i="6"/>
  <c r="E6104" i="6"/>
  <c r="F6104" i="6"/>
  <c r="G6104" i="6"/>
  <c r="P6104" i="6"/>
  <c r="E6105" i="6"/>
  <c r="F6105" i="6"/>
  <c r="G6105" i="6"/>
  <c r="P6105" i="6"/>
  <c r="E6106" i="6"/>
  <c r="F6106" i="6"/>
  <c r="G6106" i="6"/>
  <c r="P6106" i="6"/>
  <c r="E6107" i="6"/>
  <c r="F6107" i="6"/>
  <c r="G6107" i="6"/>
  <c r="P6107" i="6"/>
  <c r="E6108" i="6"/>
  <c r="F6108" i="6"/>
  <c r="G6108" i="6"/>
  <c r="P6108" i="6"/>
  <c r="E6109" i="6"/>
  <c r="F6109" i="6"/>
  <c r="G6109" i="6"/>
  <c r="P6109" i="6"/>
  <c r="E6110" i="6"/>
  <c r="F6110" i="6"/>
  <c r="G6110" i="6"/>
  <c r="P6110" i="6"/>
  <c r="E6111" i="6"/>
  <c r="F6111" i="6"/>
  <c r="G6111" i="6"/>
  <c r="P6111" i="6"/>
  <c r="E6112" i="6"/>
  <c r="F6112" i="6"/>
  <c r="G6112" i="6"/>
  <c r="P6112" i="6"/>
  <c r="E6113" i="6"/>
  <c r="F6113" i="6"/>
  <c r="G6113" i="6"/>
  <c r="P6113" i="6"/>
  <c r="E6114" i="6"/>
  <c r="F6114" i="6"/>
  <c r="G6114" i="6"/>
  <c r="P6114" i="6"/>
  <c r="E6115" i="6"/>
  <c r="F6115" i="6"/>
  <c r="G6115" i="6"/>
  <c r="P6115" i="6"/>
  <c r="E6116" i="6"/>
  <c r="F6116" i="6"/>
  <c r="G6116" i="6"/>
  <c r="P6116" i="6"/>
  <c r="E6117" i="6"/>
  <c r="F6117" i="6"/>
  <c r="G6117" i="6"/>
  <c r="P6117" i="6"/>
  <c r="E6118" i="6"/>
  <c r="F6118" i="6"/>
  <c r="G6118" i="6"/>
  <c r="P6118" i="6"/>
  <c r="E6119" i="6"/>
  <c r="F6119" i="6"/>
  <c r="G6119" i="6"/>
  <c r="P6119" i="6"/>
  <c r="E6120" i="6"/>
  <c r="F6120" i="6"/>
  <c r="G6120" i="6"/>
  <c r="P6120" i="6"/>
  <c r="E6121" i="6"/>
  <c r="F6121" i="6"/>
  <c r="G6121" i="6"/>
  <c r="P6121" i="6"/>
  <c r="E6122" i="6"/>
  <c r="F6122" i="6"/>
  <c r="G6122" i="6"/>
  <c r="P6122" i="6"/>
  <c r="E6123" i="6"/>
  <c r="F6123" i="6"/>
  <c r="G6123" i="6"/>
  <c r="P6123" i="6"/>
  <c r="E6124" i="6"/>
  <c r="F6124" i="6"/>
  <c r="G6124" i="6"/>
  <c r="P6124" i="6"/>
  <c r="E6125" i="6"/>
  <c r="F6125" i="6"/>
  <c r="G6125" i="6"/>
  <c r="P6125" i="6"/>
  <c r="E6126" i="6"/>
  <c r="F6126" i="6"/>
  <c r="G6126" i="6"/>
  <c r="P6126" i="6"/>
  <c r="E6127" i="6"/>
  <c r="F6127" i="6"/>
  <c r="G6127" i="6"/>
  <c r="P6127" i="6"/>
  <c r="E6128" i="6"/>
  <c r="F6128" i="6"/>
  <c r="G6128" i="6"/>
  <c r="P6128" i="6"/>
  <c r="E6129" i="6"/>
  <c r="F6129" i="6"/>
  <c r="G6129" i="6"/>
  <c r="P6129" i="6"/>
  <c r="E6130" i="6"/>
  <c r="F6130" i="6"/>
  <c r="G6130" i="6"/>
  <c r="P6130" i="6"/>
  <c r="E6131" i="6"/>
  <c r="F6131" i="6"/>
  <c r="G6131" i="6"/>
  <c r="P6131" i="6"/>
  <c r="E6132" i="6"/>
  <c r="F6132" i="6"/>
  <c r="G6132" i="6"/>
  <c r="P6132" i="6"/>
  <c r="E6133" i="6"/>
  <c r="F6133" i="6"/>
  <c r="G6133" i="6"/>
  <c r="P6133" i="6"/>
  <c r="E6134" i="6"/>
  <c r="F6134" i="6"/>
  <c r="G6134" i="6"/>
  <c r="P6134" i="6"/>
  <c r="E6135" i="6"/>
  <c r="F6135" i="6"/>
  <c r="G6135" i="6"/>
  <c r="P6135" i="6"/>
  <c r="E6136" i="6"/>
  <c r="F6136" i="6"/>
  <c r="G6136" i="6"/>
  <c r="P6136" i="6"/>
  <c r="E6137" i="6"/>
  <c r="F6137" i="6"/>
  <c r="G6137" i="6"/>
  <c r="P6137" i="6"/>
  <c r="E6138" i="6"/>
  <c r="F6138" i="6"/>
  <c r="G6138" i="6"/>
  <c r="P6138" i="6"/>
  <c r="E6139" i="6"/>
  <c r="F6139" i="6"/>
  <c r="G6139" i="6"/>
  <c r="P6139" i="6"/>
  <c r="E6140" i="6"/>
  <c r="F6140" i="6"/>
  <c r="G6140" i="6"/>
  <c r="P6140" i="6"/>
  <c r="E6141" i="6"/>
  <c r="F6141" i="6"/>
  <c r="G6141" i="6"/>
  <c r="P6141" i="6"/>
  <c r="E6142" i="6"/>
  <c r="F6142" i="6"/>
  <c r="G6142" i="6"/>
  <c r="P6142" i="6"/>
  <c r="E6143" i="6"/>
  <c r="F6143" i="6"/>
  <c r="G6143" i="6"/>
  <c r="P6143" i="6"/>
  <c r="E6144" i="6"/>
  <c r="F6144" i="6"/>
  <c r="G6144" i="6"/>
  <c r="P6144" i="6"/>
  <c r="E6145" i="6"/>
  <c r="F6145" i="6"/>
  <c r="G6145" i="6"/>
  <c r="P6145" i="6"/>
  <c r="E6146" i="6"/>
  <c r="F6146" i="6"/>
  <c r="G6146" i="6"/>
  <c r="P6146" i="6"/>
  <c r="E6147" i="6"/>
  <c r="F6147" i="6"/>
  <c r="G6147" i="6"/>
  <c r="P6147" i="6"/>
  <c r="E6148" i="6"/>
  <c r="F6148" i="6"/>
  <c r="G6148" i="6"/>
  <c r="P6148" i="6"/>
  <c r="E6149" i="6"/>
  <c r="F6149" i="6"/>
  <c r="G6149" i="6"/>
  <c r="P6149" i="6"/>
  <c r="E6150" i="6"/>
  <c r="F6150" i="6"/>
  <c r="G6150" i="6"/>
  <c r="P6150" i="6"/>
  <c r="E6151" i="6"/>
  <c r="F6151" i="6"/>
  <c r="G6151" i="6"/>
  <c r="P6151" i="6"/>
  <c r="E6152" i="6"/>
  <c r="F6152" i="6"/>
  <c r="G6152" i="6"/>
  <c r="P6152" i="6"/>
  <c r="E6153" i="6"/>
  <c r="F6153" i="6"/>
  <c r="G6153" i="6"/>
  <c r="P6153" i="6"/>
  <c r="E6154" i="6"/>
  <c r="F6154" i="6"/>
  <c r="G6154" i="6"/>
  <c r="P6154" i="6"/>
  <c r="E6155" i="6"/>
  <c r="F6155" i="6"/>
  <c r="G6155" i="6"/>
  <c r="P6155" i="6"/>
  <c r="E6156" i="6"/>
  <c r="F6156" i="6"/>
  <c r="G6156" i="6"/>
  <c r="P6156" i="6"/>
  <c r="E6157" i="6"/>
  <c r="F6157" i="6"/>
  <c r="G6157" i="6"/>
  <c r="P6157" i="6"/>
  <c r="E6158" i="6"/>
  <c r="F6158" i="6"/>
  <c r="G6158" i="6"/>
  <c r="P6158" i="6"/>
  <c r="E6159" i="6"/>
  <c r="F6159" i="6"/>
  <c r="G6159" i="6"/>
  <c r="P6159" i="6"/>
  <c r="E6160" i="6"/>
  <c r="F6160" i="6"/>
  <c r="G6160" i="6"/>
  <c r="P6160" i="6"/>
  <c r="E6161" i="6"/>
  <c r="F6161" i="6"/>
  <c r="G6161" i="6"/>
  <c r="P6161" i="6"/>
  <c r="E6162" i="6"/>
  <c r="F6162" i="6"/>
  <c r="G6162" i="6"/>
  <c r="P6162" i="6"/>
  <c r="E6163" i="6"/>
  <c r="F6163" i="6"/>
  <c r="G6163" i="6"/>
  <c r="P6163" i="6"/>
  <c r="E6164" i="6"/>
  <c r="F6164" i="6"/>
  <c r="G6164" i="6"/>
  <c r="P6164" i="6"/>
  <c r="E6165" i="6"/>
  <c r="F6165" i="6"/>
  <c r="G6165" i="6"/>
  <c r="P6165" i="6"/>
  <c r="E6166" i="6"/>
  <c r="F6166" i="6"/>
  <c r="G6166" i="6"/>
  <c r="P6166" i="6"/>
  <c r="E6167" i="6"/>
  <c r="F6167" i="6"/>
  <c r="G6167" i="6"/>
  <c r="P6167" i="6"/>
  <c r="E6168" i="6"/>
  <c r="F6168" i="6"/>
  <c r="G6168" i="6"/>
  <c r="P6168" i="6"/>
  <c r="E6169" i="6"/>
  <c r="F6169" i="6"/>
  <c r="G6169" i="6"/>
  <c r="P6169" i="6"/>
  <c r="E6170" i="6"/>
  <c r="F6170" i="6"/>
  <c r="G6170" i="6"/>
  <c r="P6170" i="6"/>
  <c r="E6171" i="6"/>
  <c r="F6171" i="6"/>
  <c r="G6171" i="6"/>
  <c r="P6171" i="6"/>
  <c r="E6172" i="6"/>
  <c r="F6172" i="6"/>
  <c r="G6172" i="6"/>
  <c r="P6172" i="6"/>
  <c r="E6173" i="6"/>
  <c r="F6173" i="6"/>
  <c r="G6173" i="6"/>
  <c r="P6173" i="6"/>
  <c r="E6174" i="6"/>
  <c r="F6174" i="6"/>
  <c r="G6174" i="6"/>
  <c r="P6174" i="6"/>
  <c r="E6175" i="6"/>
  <c r="F6175" i="6"/>
  <c r="G6175" i="6"/>
  <c r="P6175" i="6"/>
  <c r="E6176" i="6"/>
  <c r="F6176" i="6"/>
  <c r="G6176" i="6"/>
  <c r="P6176" i="6"/>
  <c r="E4102" i="6"/>
  <c r="F4102" i="6"/>
  <c r="G4102" i="6"/>
  <c r="P4102" i="6"/>
  <c r="E4489" i="6"/>
  <c r="F4489" i="6"/>
  <c r="G4489" i="6"/>
  <c r="P4489" i="6"/>
  <c r="E4490" i="6"/>
  <c r="F4490" i="6"/>
  <c r="G4490" i="6"/>
  <c r="P4490" i="6"/>
  <c r="E4488" i="6"/>
  <c r="F4488" i="6"/>
  <c r="G4488" i="6"/>
  <c r="P4488" i="6"/>
  <c r="E4988" i="6"/>
  <c r="F4988" i="6"/>
  <c r="G4988" i="6"/>
  <c r="P4988" i="6"/>
  <c r="E4987" i="6"/>
  <c r="F4987" i="6"/>
  <c r="G4987" i="6"/>
  <c r="P4987" i="6"/>
  <c r="E5350" i="6"/>
  <c r="F5350" i="6"/>
  <c r="G5350" i="6"/>
  <c r="P5350" i="6"/>
  <c r="E5351" i="6"/>
  <c r="F5351" i="6"/>
  <c r="G5351" i="6"/>
  <c r="P5351" i="6"/>
  <c r="E5352" i="6"/>
  <c r="F5352" i="6"/>
  <c r="G5352" i="6"/>
  <c r="P5352" i="6"/>
  <c r="E6190" i="6"/>
  <c r="F6190" i="6"/>
  <c r="G6190" i="6"/>
  <c r="P6190" i="6"/>
  <c r="E6187" i="6"/>
  <c r="F6187" i="6"/>
  <c r="G6187" i="6"/>
  <c r="P6187" i="6"/>
  <c r="E6189" i="6"/>
  <c r="F6189" i="6"/>
  <c r="G6189" i="6"/>
  <c r="P6189" i="6"/>
  <c r="E6188" i="6"/>
  <c r="F6188" i="6"/>
  <c r="G6188" i="6"/>
  <c r="P6188" i="6"/>
  <c r="E6186" i="6"/>
  <c r="F6186" i="6"/>
  <c r="G6186" i="6"/>
  <c r="P6186" i="6"/>
  <c r="E2013" i="6"/>
  <c r="F2013" i="6"/>
  <c r="G2013" i="6"/>
  <c r="P2013" i="6"/>
  <c r="E3812" i="6"/>
  <c r="F3812" i="6"/>
  <c r="G3812" i="6"/>
  <c r="P3812" i="6"/>
  <c r="E6193" i="6"/>
  <c r="F6193" i="6"/>
  <c r="G6193" i="6"/>
  <c r="P6193" i="6"/>
  <c r="E6194" i="6"/>
  <c r="F6194" i="6"/>
  <c r="G6194" i="6"/>
  <c r="P6194" i="6"/>
  <c r="E6195" i="6"/>
  <c r="F6195" i="6"/>
  <c r="G6195" i="6"/>
  <c r="P6195" i="6"/>
  <c r="E6196" i="6"/>
  <c r="F6196" i="6"/>
  <c r="G6196" i="6"/>
  <c r="P6196" i="6"/>
  <c r="E6197" i="6"/>
  <c r="F6197" i="6"/>
  <c r="G6197" i="6"/>
  <c r="P6197" i="6"/>
  <c r="E6198" i="6"/>
  <c r="F6198" i="6"/>
  <c r="G6198" i="6"/>
  <c r="P6198" i="6"/>
  <c r="E6199" i="6"/>
  <c r="F6199" i="6"/>
  <c r="G6199" i="6"/>
  <c r="P6199" i="6"/>
  <c r="E6200" i="6"/>
  <c r="F6200" i="6"/>
  <c r="G6200" i="6"/>
  <c r="P6200" i="6"/>
  <c r="E6201" i="6"/>
  <c r="F6201" i="6"/>
  <c r="G6201" i="6"/>
  <c r="P6201" i="6"/>
  <c r="E6202" i="6"/>
  <c r="F6202" i="6"/>
  <c r="G6202" i="6"/>
  <c r="P6202" i="6"/>
  <c r="E6203" i="6"/>
  <c r="F6203" i="6"/>
  <c r="G6203" i="6"/>
  <c r="P6203" i="6"/>
  <c r="E6204" i="6"/>
  <c r="F6204" i="6"/>
  <c r="G6204" i="6"/>
  <c r="P6204" i="6"/>
  <c r="E309" i="6"/>
  <c r="F309" i="6"/>
  <c r="G309" i="6"/>
  <c r="P309" i="6"/>
  <c r="E310" i="6"/>
  <c r="F310" i="6"/>
  <c r="G310" i="6"/>
  <c r="P310" i="6"/>
  <c r="E311" i="6"/>
  <c r="F311" i="6"/>
  <c r="G311" i="6"/>
  <c r="P311" i="6"/>
  <c r="E312" i="6"/>
  <c r="F312" i="6"/>
  <c r="G312" i="6"/>
  <c r="P312" i="6"/>
  <c r="E313" i="6"/>
  <c r="F313" i="6"/>
  <c r="G313" i="6"/>
  <c r="P313" i="6"/>
  <c r="E314" i="6"/>
  <c r="F314" i="6"/>
  <c r="G314" i="6"/>
  <c r="P314" i="6"/>
  <c r="E315" i="6"/>
  <c r="F315" i="6"/>
  <c r="G315" i="6"/>
  <c r="P315" i="6"/>
  <c r="E316" i="6"/>
  <c r="F316" i="6"/>
  <c r="G316" i="6"/>
  <c r="P316" i="6"/>
  <c r="E317" i="6"/>
  <c r="F317" i="6"/>
  <c r="G317" i="6"/>
  <c r="P317" i="6"/>
  <c r="E318" i="6"/>
  <c r="F318" i="6"/>
  <c r="G318" i="6"/>
  <c r="P318" i="6"/>
  <c r="E319" i="6"/>
  <c r="F319" i="6"/>
  <c r="G319" i="6"/>
  <c r="P319" i="6"/>
  <c r="E320" i="6"/>
  <c r="F320" i="6"/>
  <c r="G320" i="6"/>
  <c r="P320" i="6"/>
  <c r="E321" i="6"/>
  <c r="F321" i="6"/>
  <c r="G321" i="6"/>
  <c r="P321" i="6"/>
  <c r="E322" i="6"/>
  <c r="F322" i="6"/>
  <c r="G322" i="6"/>
  <c r="P322" i="6"/>
  <c r="E323" i="6"/>
  <c r="F323" i="6"/>
  <c r="G323" i="6"/>
  <c r="P323" i="6"/>
  <c r="E324" i="6"/>
  <c r="F324" i="6"/>
  <c r="G324" i="6"/>
  <c r="P324" i="6"/>
  <c r="E325" i="6"/>
  <c r="F325" i="6"/>
  <c r="G325" i="6"/>
  <c r="P325" i="6"/>
  <c r="E326" i="6"/>
  <c r="F326" i="6"/>
  <c r="G326" i="6"/>
  <c r="P326" i="6"/>
  <c r="E327" i="6"/>
  <c r="F327" i="6"/>
  <c r="G327" i="6"/>
  <c r="P327" i="6"/>
  <c r="E328" i="6"/>
  <c r="F328" i="6"/>
  <c r="G328" i="6"/>
  <c r="P328" i="6"/>
  <c r="E329" i="6"/>
  <c r="F329" i="6"/>
  <c r="G329" i="6"/>
  <c r="P329" i="6"/>
  <c r="E330" i="6"/>
  <c r="F330" i="6"/>
  <c r="G330" i="6"/>
  <c r="P330" i="6"/>
  <c r="E331" i="6"/>
  <c r="F331" i="6"/>
  <c r="G331" i="6"/>
  <c r="P331" i="6"/>
  <c r="E332" i="6"/>
  <c r="F332" i="6"/>
  <c r="G332" i="6"/>
  <c r="P332" i="6"/>
  <c r="E333" i="6"/>
  <c r="F333" i="6"/>
  <c r="G333" i="6"/>
  <c r="P333" i="6"/>
  <c r="E334" i="6"/>
  <c r="F334" i="6"/>
  <c r="G334" i="6"/>
  <c r="P334" i="6"/>
  <c r="E335" i="6"/>
  <c r="F335" i="6"/>
  <c r="G335" i="6"/>
  <c r="P335" i="6"/>
  <c r="E336" i="6"/>
  <c r="F336" i="6"/>
  <c r="G336" i="6"/>
  <c r="P336" i="6"/>
  <c r="E337" i="6"/>
  <c r="F337" i="6"/>
  <c r="G337" i="6"/>
  <c r="P337" i="6"/>
  <c r="E338" i="6"/>
  <c r="F338" i="6"/>
  <c r="G338" i="6"/>
  <c r="P338" i="6"/>
  <c r="E339" i="6"/>
  <c r="F339" i="6"/>
  <c r="G339" i="6"/>
  <c r="P339" i="6"/>
  <c r="E340" i="6"/>
  <c r="F340" i="6"/>
  <c r="G340" i="6"/>
  <c r="P340" i="6"/>
  <c r="E341" i="6"/>
  <c r="F341" i="6"/>
  <c r="G341" i="6"/>
  <c r="P341" i="6"/>
  <c r="E342" i="6"/>
  <c r="F342" i="6"/>
  <c r="G342" i="6"/>
  <c r="P342" i="6"/>
  <c r="E343" i="6"/>
  <c r="F343" i="6"/>
  <c r="G343" i="6"/>
  <c r="P343" i="6"/>
  <c r="E344" i="6"/>
  <c r="F344" i="6"/>
  <c r="G344" i="6"/>
  <c r="P344" i="6"/>
  <c r="E345" i="6"/>
  <c r="F345" i="6"/>
  <c r="G345" i="6"/>
  <c r="P345" i="6"/>
  <c r="E346" i="6"/>
  <c r="F346" i="6"/>
  <c r="G346" i="6"/>
  <c r="P346" i="6"/>
  <c r="E347" i="6"/>
  <c r="F347" i="6"/>
  <c r="G347" i="6"/>
  <c r="P347" i="6"/>
  <c r="E348" i="6"/>
  <c r="F348" i="6"/>
  <c r="G348" i="6"/>
  <c r="P348" i="6"/>
  <c r="E349" i="6"/>
  <c r="F349" i="6"/>
  <c r="G349" i="6"/>
  <c r="P349" i="6"/>
  <c r="E350" i="6"/>
  <c r="F350" i="6"/>
  <c r="G350" i="6"/>
  <c r="P350" i="6"/>
  <c r="E351" i="6"/>
  <c r="F351" i="6"/>
  <c r="G351" i="6"/>
  <c r="P351" i="6"/>
  <c r="E352" i="6"/>
  <c r="F352" i="6"/>
  <c r="G352" i="6"/>
  <c r="P352" i="6"/>
  <c r="E353" i="6"/>
  <c r="F353" i="6"/>
  <c r="G353" i="6"/>
  <c r="P353" i="6"/>
  <c r="E354" i="6"/>
  <c r="F354" i="6"/>
  <c r="G354" i="6"/>
  <c r="P354" i="6"/>
  <c r="E355" i="6"/>
  <c r="F355" i="6"/>
  <c r="G355" i="6"/>
  <c r="P355" i="6"/>
  <c r="E356" i="6"/>
  <c r="F356" i="6"/>
  <c r="G356" i="6"/>
  <c r="P356" i="6"/>
  <c r="E357" i="6"/>
  <c r="F357" i="6"/>
  <c r="G357" i="6"/>
  <c r="P357" i="6"/>
  <c r="E358" i="6"/>
  <c r="F358" i="6"/>
  <c r="G358" i="6"/>
  <c r="P358" i="6"/>
  <c r="E359" i="6"/>
  <c r="F359" i="6"/>
  <c r="G359" i="6"/>
  <c r="P359" i="6"/>
  <c r="E360" i="6"/>
  <c r="F360" i="6"/>
  <c r="G360" i="6"/>
  <c r="P360" i="6"/>
  <c r="E361" i="6"/>
  <c r="F361" i="6"/>
  <c r="G361" i="6"/>
  <c r="P361" i="6"/>
  <c r="E362" i="6"/>
  <c r="F362" i="6"/>
  <c r="G362" i="6"/>
  <c r="P362" i="6"/>
  <c r="E363" i="6"/>
  <c r="F363" i="6"/>
  <c r="G363" i="6"/>
  <c r="P363" i="6"/>
  <c r="E364" i="6"/>
  <c r="F364" i="6"/>
  <c r="G364" i="6"/>
  <c r="P364" i="6"/>
  <c r="E365" i="6"/>
  <c r="F365" i="6"/>
  <c r="G365" i="6"/>
  <c r="P365" i="6"/>
  <c r="E366" i="6"/>
  <c r="F366" i="6"/>
  <c r="G366" i="6"/>
  <c r="P366" i="6"/>
  <c r="E367" i="6"/>
  <c r="F367" i="6"/>
  <c r="G367" i="6"/>
  <c r="P367" i="6"/>
  <c r="E368" i="6"/>
  <c r="F368" i="6"/>
  <c r="G368" i="6"/>
  <c r="P368" i="6"/>
  <c r="E369" i="6"/>
  <c r="F369" i="6"/>
  <c r="G369" i="6"/>
  <c r="P369" i="6"/>
  <c r="E370" i="6"/>
  <c r="F370" i="6"/>
  <c r="G370" i="6"/>
  <c r="P370" i="6"/>
  <c r="E371" i="6"/>
  <c r="F371" i="6"/>
  <c r="G371" i="6"/>
  <c r="P371" i="6"/>
  <c r="E372" i="6"/>
  <c r="F372" i="6"/>
  <c r="G372" i="6"/>
  <c r="P372" i="6"/>
  <c r="E373" i="6"/>
  <c r="F373" i="6"/>
  <c r="G373" i="6"/>
  <c r="P373" i="6"/>
  <c r="E374" i="6"/>
  <c r="F374" i="6"/>
  <c r="G374" i="6"/>
  <c r="P374" i="6"/>
  <c r="E375" i="6"/>
  <c r="F375" i="6"/>
  <c r="G375" i="6"/>
  <c r="P375" i="6"/>
  <c r="E376" i="6"/>
  <c r="F376" i="6"/>
  <c r="G376" i="6"/>
  <c r="P376" i="6"/>
  <c r="E377" i="6"/>
  <c r="F377" i="6"/>
  <c r="G377" i="6"/>
  <c r="P377" i="6"/>
  <c r="E378" i="6"/>
  <c r="F378" i="6"/>
  <c r="G378" i="6"/>
  <c r="P378" i="6"/>
  <c r="E379" i="6"/>
  <c r="F379" i="6"/>
  <c r="G379" i="6"/>
  <c r="P379" i="6"/>
  <c r="E380" i="6"/>
  <c r="F380" i="6"/>
  <c r="G380" i="6"/>
  <c r="P380" i="6"/>
  <c r="E381" i="6"/>
  <c r="F381" i="6"/>
  <c r="G381" i="6"/>
  <c r="P381" i="6"/>
  <c r="E382" i="6"/>
  <c r="F382" i="6"/>
  <c r="G382" i="6"/>
  <c r="P382" i="6"/>
  <c r="E383" i="6"/>
  <c r="F383" i="6"/>
  <c r="G383" i="6"/>
  <c r="P383" i="6"/>
  <c r="E384" i="6"/>
  <c r="F384" i="6"/>
  <c r="G384" i="6"/>
  <c r="P384" i="6"/>
  <c r="E385" i="6"/>
  <c r="F385" i="6"/>
  <c r="G385" i="6"/>
  <c r="P385" i="6"/>
  <c r="E386" i="6"/>
  <c r="F386" i="6"/>
  <c r="G386" i="6"/>
  <c r="P386" i="6"/>
  <c r="E387" i="6"/>
  <c r="F387" i="6"/>
  <c r="G387" i="6"/>
  <c r="P387" i="6"/>
  <c r="E388" i="6"/>
  <c r="F388" i="6"/>
  <c r="G388" i="6"/>
  <c r="P388" i="6"/>
  <c r="E389" i="6"/>
  <c r="F389" i="6"/>
  <c r="G389" i="6"/>
  <c r="P389" i="6"/>
  <c r="E390" i="6"/>
  <c r="F390" i="6"/>
  <c r="G390" i="6"/>
  <c r="P390" i="6"/>
  <c r="E391" i="6"/>
  <c r="F391" i="6"/>
  <c r="G391" i="6"/>
  <c r="P391" i="6"/>
  <c r="E392" i="6"/>
  <c r="F392" i="6"/>
  <c r="G392" i="6"/>
  <c r="P392" i="6"/>
  <c r="E393" i="6"/>
  <c r="F393" i="6"/>
  <c r="G393" i="6"/>
  <c r="P393" i="6"/>
  <c r="E394" i="6"/>
  <c r="F394" i="6"/>
  <c r="G394" i="6"/>
  <c r="P394" i="6"/>
  <c r="E395" i="6"/>
  <c r="F395" i="6"/>
  <c r="G395" i="6"/>
  <c r="P395" i="6"/>
  <c r="E396" i="6"/>
  <c r="F396" i="6"/>
  <c r="G396" i="6"/>
  <c r="P396" i="6"/>
  <c r="E397" i="6"/>
  <c r="F397" i="6"/>
  <c r="G397" i="6"/>
  <c r="P397" i="6"/>
  <c r="E398" i="6"/>
  <c r="F398" i="6"/>
  <c r="G398" i="6"/>
  <c r="P398" i="6"/>
  <c r="E399" i="6"/>
  <c r="F399" i="6"/>
  <c r="G399" i="6"/>
  <c r="P399" i="6"/>
  <c r="E400" i="6"/>
  <c r="F400" i="6"/>
  <c r="G400" i="6"/>
  <c r="P400" i="6"/>
  <c r="E401" i="6"/>
  <c r="F401" i="6"/>
  <c r="G401" i="6"/>
  <c r="P401" i="6"/>
  <c r="E402" i="6"/>
  <c r="F402" i="6"/>
  <c r="G402" i="6"/>
  <c r="P402" i="6"/>
  <c r="E403" i="6"/>
  <c r="F403" i="6"/>
  <c r="G403" i="6"/>
  <c r="P403" i="6"/>
  <c r="E404" i="6"/>
  <c r="F404" i="6"/>
  <c r="G404" i="6"/>
  <c r="P404" i="6"/>
  <c r="E405" i="6"/>
  <c r="F405" i="6"/>
  <c r="G405" i="6"/>
  <c r="P405" i="6"/>
  <c r="E406" i="6"/>
  <c r="F406" i="6"/>
  <c r="G406" i="6"/>
  <c r="P406" i="6"/>
  <c r="E407" i="6"/>
  <c r="F407" i="6"/>
  <c r="G407" i="6"/>
  <c r="P407" i="6"/>
  <c r="E408" i="6"/>
  <c r="F408" i="6"/>
  <c r="G408" i="6"/>
  <c r="P408" i="6"/>
  <c r="E409" i="6"/>
  <c r="F409" i="6"/>
  <c r="G409" i="6"/>
  <c r="P409" i="6"/>
  <c r="E410" i="6"/>
  <c r="F410" i="6"/>
  <c r="G410" i="6"/>
  <c r="P410" i="6"/>
  <c r="E411" i="6"/>
  <c r="F411" i="6"/>
  <c r="G411" i="6"/>
  <c r="P411" i="6"/>
  <c r="E412" i="6"/>
  <c r="F412" i="6"/>
  <c r="G412" i="6"/>
  <c r="P412" i="6"/>
  <c r="E413" i="6"/>
  <c r="F413" i="6"/>
  <c r="G413" i="6"/>
  <c r="P413" i="6"/>
  <c r="E414" i="6"/>
  <c r="F414" i="6"/>
  <c r="G414" i="6"/>
  <c r="P414" i="6"/>
  <c r="E415" i="6"/>
  <c r="F415" i="6"/>
  <c r="G415" i="6"/>
  <c r="P415" i="6"/>
  <c r="E416" i="6"/>
  <c r="F416" i="6"/>
  <c r="G416" i="6"/>
  <c r="P416" i="6"/>
  <c r="E417" i="6"/>
  <c r="F417" i="6"/>
  <c r="G417" i="6"/>
  <c r="P417" i="6"/>
  <c r="E418" i="6"/>
  <c r="F418" i="6"/>
  <c r="G418" i="6"/>
  <c r="P418" i="6"/>
  <c r="E419" i="6"/>
  <c r="F419" i="6"/>
  <c r="G419" i="6"/>
  <c r="P419" i="6"/>
  <c r="E420" i="6"/>
  <c r="F420" i="6"/>
  <c r="G420" i="6"/>
  <c r="P420" i="6"/>
  <c r="E421" i="6"/>
  <c r="F421" i="6"/>
  <c r="G421" i="6"/>
  <c r="P421" i="6"/>
  <c r="E422" i="6"/>
  <c r="F422" i="6"/>
  <c r="G422" i="6"/>
  <c r="P422" i="6"/>
  <c r="E423" i="6"/>
  <c r="F423" i="6"/>
  <c r="G423" i="6"/>
  <c r="P423" i="6"/>
  <c r="E424" i="6"/>
  <c r="F424" i="6"/>
  <c r="G424" i="6"/>
  <c r="P424" i="6"/>
  <c r="E425" i="6"/>
  <c r="F425" i="6"/>
  <c r="G425" i="6"/>
  <c r="P425" i="6"/>
  <c r="E426" i="6"/>
  <c r="F426" i="6"/>
  <c r="G426" i="6"/>
  <c r="P426" i="6"/>
  <c r="E427" i="6"/>
  <c r="F427" i="6"/>
  <c r="G427" i="6"/>
  <c r="P427" i="6"/>
  <c r="E428" i="6"/>
  <c r="F428" i="6"/>
  <c r="G428" i="6"/>
  <c r="P428" i="6"/>
  <c r="E429" i="6"/>
  <c r="F429" i="6"/>
  <c r="G429" i="6"/>
  <c r="P429" i="6"/>
  <c r="E430" i="6"/>
  <c r="F430" i="6"/>
  <c r="G430" i="6"/>
  <c r="P430" i="6"/>
  <c r="E431" i="6"/>
  <c r="F431" i="6"/>
  <c r="G431" i="6"/>
  <c r="P431" i="6"/>
  <c r="E432" i="6"/>
  <c r="F432" i="6"/>
  <c r="G432" i="6"/>
  <c r="P432" i="6"/>
  <c r="E433" i="6"/>
  <c r="F433" i="6"/>
  <c r="G433" i="6"/>
  <c r="P433" i="6"/>
  <c r="E434" i="6"/>
  <c r="F434" i="6"/>
  <c r="G434" i="6"/>
  <c r="P434" i="6"/>
  <c r="E435" i="6"/>
  <c r="F435" i="6"/>
  <c r="G435" i="6"/>
  <c r="P435" i="6"/>
  <c r="E436" i="6"/>
  <c r="F436" i="6"/>
  <c r="G436" i="6"/>
  <c r="P436" i="6"/>
  <c r="E437" i="6"/>
  <c r="F437" i="6"/>
  <c r="G437" i="6"/>
  <c r="P437" i="6"/>
  <c r="E438" i="6"/>
  <c r="F438" i="6"/>
  <c r="G438" i="6"/>
  <c r="P438" i="6"/>
  <c r="E439" i="6"/>
  <c r="F439" i="6"/>
  <c r="G439" i="6"/>
  <c r="P439" i="6"/>
  <c r="E440" i="6"/>
  <c r="F440" i="6"/>
  <c r="G440" i="6"/>
  <c r="P440" i="6"/>
  <c r="E441" i="6"/>
  <c r="F441" i="6"/>
  <c r="G441" i="6"/>
  <c r="P441" i="6"/>
  <c r="E442" i="6"/>
  <c r="F442" i="6"/>
  <c r="G442" i="6"/>
  <c r="P442" i="6"/>
  <c r="E443" i="6"/>
  <c r="F443" i="6"/>
  <c r="G443" i="6"/>
  <c r="P443" i="6"/>
  <c r="E444" i="6"/>
  <c r="F444" i="6"/>
  <c r="G444" i="6"/>
  <c r="P444" i="6"/>
  <c r="E445" i="6"/>
  <c r="F445" i="6"/>
  <c r="G445" i="6"/>
  <c r="P445" i="6"/>
  <c r="E446" i="6"/>
  <c r="F446" i="6"/>
  <c r="G446" i="6"/>
  <c r="P446" i="6"/>
  <c r="E447" i="6"/>
  <c r="F447" i="6"/>
  <c r="G447" i="6"/>
  <c r="P447" i="6"/>
  <c r="E448" i="6"/>
  <c r="F448" i="6"/>
  <c r="G448" i="6"/>
  <c r="P448" i="6"/>
  <c r="E449" i="6"/>
  <c r="F449" i="6"/>
  <c r="G449" i="6"/>
  <c r="P449" i="6"/>
  <c r="E450" i="6"/>
  <c r="F450" i="6"/>
  <c r="G450" i="6"/>
  <c r="P450" i="6"/>
  <c r="E451" i="6"/>
  <c r="F451" i="6"/>
  <c r="G451" i="6"/>
  <c r="P451" i="6"/>
  <c r="E452" i="6"/>
  <c r="F452" i="6"/>
  <c r="G452" i="6"/>
  <c r="P452" i="6"/>
  <c r="E453" i="6"/>
  <c r="F453" i="6"/>
  <c r="G453" i="6"/>
  <c r="P453" i="6"/>
  <c r="E454" i="6"/>
  <c r="F454" i="6"/>
  <c r="G454" i="6"/>
  <c r="P454" i="6"/>
  <c r="E455" i="6"/>
  <c r="F455" i="6"/>
  <c r="G455" i="6"/>
  <c r="P455" i="6"/>
  <c r="E456" i="6"/>
  <c r="F456" i="6"/>
  <c r="G456" i="6"/>
  <c r="P456" i="6"/>
  <c r="E457" i="6"/>
  <c r="F457" i="6"/>
  <c r="G457" i="6"/>
  <c r="P457" i="6"/>
  <c r="E458" i="6"/>
  <c r="F458" i="6"/>
  <c r="G458" i="6"/>
  <c r="P458" i="6"/>
  <c r="E459" i="6"/>
  <c r="F459" i="6"/>
  <c r="G459" i="6"/>
  <c r="P459" i="6"/>
  <c r="E460" i="6"/>
  <c r="F460" i="6"/>
  <c r="G460" i="6"/>
  <c r="P460" i="6"/>
  <c r="E461" i="6"/>
  <c r="F461" i="6"/>
  <c r="G461" i="6"/>
  <c r="P461" i="6"/>
  <c r="E462" i="6"/>
  <c r="F462" i="6"/>
  <c r="G462" i="6"/>
  <c r="P462" i="6"/>
  <c r="E463" i="6"/>
  <c r="F463" i="6"/>
  <c r="G463" i="6"/>
  <c r="P463" i="6"/>
  <c r="E464" i="6"/>
  <c r="F464" i="6"/>
  <c r="G464" i="6"/>
  <c r="P464" i="6"/>
  <c r="E465" i="6"/>
  <c r="F465" i="6"/>
  <c r="G465" i="6"/>
  <c r="P465" i="6"/>
  <c r="E466" i="6"/>
  <c r="F466" i="6"/>
  <c r="G466" i="6"/>
  <c r="P466" i="6"/>
  <c r="E467" i="6"/>
  <c r="F467" i="6"/>
  <c r="G467" i="6"/>
  <c r="P467" i="6"/>
  <c r="E468" i="6"/>
  <c r="F468" i="6"/>
  <c r="G468" i="6"/>
  <c r="P468" i="6"/>
  <c r="E469" i="6"/>
  <c r="F469" i="6"/>
  <c r="G469" i="6"/>
  <c r="P469" i="6"/>
  <c r="E470" i="6"/>
  <c r="F470" i="6"/>
  <c r="G470" i="6"/>
  <c r="P470" i="6"/>
  <c r="E471" i="6"/>
  <c r="F471" i="6"/>
  <c r="G471" i="6"/>
  <c r="P471" i="6"/>
  <c r="E472" i="6"/>
  <c r="F472" i="6"/>
  <c r="G472" i="6"/>
  <c r="P472" i="6"/>
  <c r="E473" i="6"/>
  <c r="F473" i="6"/>
  <c r="G473" i="6"/>
  <c r="P473" i="6"/>
  <c r="E474" i="6"/>
  <c r="F474" i="6"/>
  <c r="G474" i="6"/>
  <c r="P474" i="6"/>
  <c r="E475" i="6"/>
  <c r="F475" i="6"/>
  <c r="G475" i="6"/>
  <c r="P475" i="6"/>
  <c r="E476" i="6"/>
  <c r="F476" i="6"/>
  <c r="G476" i="6"/>
  <c r="P476" i="6"/>
  <c r="E477" i="6"/>
  <c r="F477" i="6"/>
  <c r="G477" i="6"/>
  <c r="P477" i="6"/>
  <c r="E478" i="6"/>
  <c r="F478" i="6"/>
  <c r="G478" i="6"/>
  <c r="P478" i="6"/>
  <c r="E479" i="6"/>
  <c r="F479" i="6"/>
  <c r="G479" i="6"/>
  <c r="P479" i="6"/>
  <c r="E480" i="6"/>
  <c r="F480" i="6"/>
  <c r="G480" i="6"/>
  <c r="P480" i="6"/>
  <c r="E481" i="6"/>
  <c r="F481" i="6"/>
  <c r="G481" i="6"/>
  <c r="P481" i="6"/>
  <c r="E482" i="6"/>
  <c r="F482" i="6"/>
  <c r="G482" i="6"/>
  <c r="P482" i="6"/>
  <c r="E483" i="6"/>
  <c r="F483" i="6"/>
  <c r="G483" i="6"/>
  <c r="P483" i="6"/>
  <c r="E484" i="6"/>
  <c r="F484" i="6"/>
  <c r="G484" i="6"/>
  <c r="P484" i="6"/>
  <c r="E485" i="6"/>
  <c r="F485" i="6"/>
  <c r="G485" i="6"/>
  <c r="P485" i="6"/>
  <c r="E486" i="6"/>
  <c r="F486" i="6"/>
  <c r="G486" i="6"/>
  <c r="P486" i="6"/>
  <c r="E487" i="6"/>
  <c r="F487" i="6"/>
  <c r="G487" i="6"/>
  <c r="P487" i="6"/>
  <c r="E488" i="6"/>
  <c r="F488" i="6"/>
  <c r="G488" i="6"/>
  <c r="P488" i="6"/>
  <c r="E489" i="6"/>
  <c r="F489" i="6"/>
  <c r="G489" i="6"/>
  <c r="P489" i="6"/>
  <c r="E490" i="6"/>
  <c r="F490" i="6"/>
  <c r="G490" i="6"/>
  <c r="P490" i="6"/>
  <c r="E491" i="6"/>
  <c r="F491" i="6"/>
  <c r="G491" i="6"/>
  <c r="P491" i="6"/>
  <c r="E492" i="6"/>
  <c r="F492" i="6"/>
  <c r="G492" i="6"/>
  <c r="P492" i="6"/>
  <c r="E493" i="6"/>
  <c r="F493" i="6"/>
  <c r="G493" i="6"/>
  <c r="P493" i="6"/>
  <c r="E494" i="6"/>
  <c r="F494" i="6"/>
  <c r="G494" i="6"/>
  <c r="P494" i="6"/>
  <c r="E495" i="6"/>
  <c r="F495" i="6"/>
  <c r="G495" i="6"/>
  <c r="P495" i="6"/>
  <c r="E496" i="6"/>
  <c r="F496" i="6"/>
  <c r="G496" i="6"/>
  <c r="P496" i="6"/>
  <c r="E497" i="6"/>
  <c r="F497" i="6"/>
  <c r="G497" i="6"/>
  <c r="P497" i="6"/>
  <c r="E498" i="6"/>
  <c r="F498" i="6"/>
  <c r="G498" i="6"/>
  <c r="P498" i="6"/>
  <c r="E499" i="6"/>
  <c r="F499" i="6"/>
  <c r="G499" i="6"/>
  <c r="P499" i="6"/>
  <c r="E500" i="6"/>
  <c r="F500" i="6"/>
  <c r="G500" i="6"/>
  <c r="P500" i="6"/>
  <c r="E501" i="6"/>
  <c r="F501" i="6"/>
  <c r="G501" i="6"/>
  <c r="P501" i="6"/>
  <c r="E502" i="6"/>
  <c r="F502" i="6"/>
  <c r="G502" i="6"/>
  <c r="P502" i="6"/>
  <c r="E503" i="6"/>
  <c r="F503" i="6"/>
  <c r="G503" i="6"/>
  <c r="P503" i="6"/>
  <c r="E504" i="6"/>
  <c r="F504" i="6"/>
  <c r="G504" i="6"/>
  <c r="P504" i="6"/>
  <c r="E505" i="6"/>
  <c r="F505" i="6"/>
  <c r="G505" i="6"/>
  <c r="P505" i="6"/>
  <c r="E506" i="6"/>
  <c r="F506" i="6"/>
  <c r="G506" i="6"/>
  <c r="P506" i="6"/>
  <c r="E507" i="6"/>
  <c r="F507" i="6"/>
  <c r="G507" i="6"/>
  <c r="P507" i="6"/>
  <c r="E508" i="6"/>
  <c r="F508" i="6"/>
  <c r="G508" i="6"/>
  <c r="P508" i="6"/>
  <c r="E509" i="6"/>
  <c r="F509" i="6"/>
  <c r="G509" i="6"/>
  <c r="P509" i="6"/>
  <c r="E510" i="6"/>
  <c r="F510" i="6"/>
  <c r="G510" i="6"/>
  <c r="P510" i="6"/>
  <c r="E511" i="6"/>
  <c r="F511" i="6"/>
  <c r="G511" i="6"/>
  <c r="P511" i="6"/>
  <c r="E512" i="6"/>
  <c r="F512" i="6"/>
  <c r="G512" i="6"/>
  <c r="P512" i="6"/>
  <c r="E513" i="6"/>
  <c r="F513" i="6"/>
  <c r="G513" i="6"/>
  <c r="P513" i="6"/>
  <c r="E514" i="6"/>
  <c r="F514" i="6"/>
  <c r="G514" i="6"/>
  <c r="P514" i="6"/>
  <c r="E515" i="6"/>
  <c r="F515" i="6"/>
  <c r="G515" i="6"/>
  <c r="P515" i="6"/>
  <c r="E516" i="6"/>
  <c r="F516" i="6"/>
  <c r="G516" i="6"/>
  <c r="P516" i="6"/>
  <c r="E517" i="6"/>
  <c r="F517" i="6"/>
  <c r="G517" i="6"/>
  <c r="P517" i="6"/>
  <c r="E518" i="6"/>
  <c r="F518" i="6"/>
  <c r="G518" i="6"/>
  <c r="P518" i="6"/>
  <c r="E519" i="6"/>
  <c r="F519" i="6"/>
  <c r="G519" i="6"/>
  <c r="P519" i="6"/>
  <c r="E520" i="6"/>
  <c r="F520" i="6"/>
  <c r="G520" i="6"/>
  <c r="P520" i="6"/>
  <c r="E521" i="6"/>
  <c r="F521" i="6"/>
  <c r="G521" i="6"/>
  <c r="P521" i="6"/>
  <c r="E522" i="6"/>
  <c r="F522" i="6"/>
  <c r="G522" i="6"/>
  <c r="P522" i="6"/>
  <c r="E523" i="6"/>
  <c r="F523" i="6"/>
  <c r="G523" i="6"/>
  <c r="P523" i="6"/>
  <c r="E524" i="6"/>
  <c r="F524" i="6"/>
  <c r="G524" i="6"/>
  <c r="P524" i="6"/>
  <c r="E525" i="6"/>
  <c r="F525" i="6"/>
  <c r="G525" i="6"/>
  <c r="P525" i="6"/>
  <c r="E526" i="6"/>
  <c r="F526" i="6"/>
  <c r="G526" i="6"/>
  <c r="P526" i="6"/>
  <c r="E527" i="6"/>
  <c r="F527" i="6"/>
  <c r="G527" i="6"/>
  <c r="P527" i="6"/>
  <c r="E528" i="6"/>
  <c r="F528" i="6"/>
  <c r="G528" i="6"/>
  <c r="P528" i="6"/>
  <c r="E529" i="6"/>
  <c r="F529" i="6"/>
  <c r="G529" i="6"/>
  <c r="P529" i="6"/>
  <c r="E530" i="6"/>
  <c r="F530" i="6"/>
  <c r="G530" i="6"/>
  <c r="P530" i="6"/>
  <c r="E531" i="6"/>
  <c r="F531" i="6"/>
  <c r="G531" i="6"/>
  <c r="P531" i="6"/>
  <c r="E532" i="6"/>
  <c r="F532" i="6"/>
  <c r="G532" i="6"/>
  <c r="P532" i="6"/>
  <c r="E533" i="6"/>
  <c r="F533" i="6"/>
  <c r="G533" i="6"/>
  <c r="P533" i="6"/>
  <c r="E534" i="6"/>
  <c r="F534" i="6"/>
  <c r="G534" i="6"/>
  <c r="P534" i="6"/>
  <c r="E535" i="6"/>
  <c r="F535" i="6"/>
  <c r="G535" i="6"/>
  <c r="P535" i="6"/>
  <c r="E536" i="6"/>
  <c r="F536" i="6"/>
  <c r="G536" i="6"/>
  <c r="P536" i="6"/>
  <c r="E537" i="6"/>
  <c r="F537" i="6"/>
  <c r="G537" i="6"/>
  <c r="P537" i="6"/>
  <c r="E538" i="6"/>
  <c r="F538" i="6"/>
  <c r="G538" i="6"/>
  <c r="P538" i="6"/>
  <c r="E539" i="6"/>
  <c r="F539" i="6"/>
  <c r="G539" i="6"/>
  <c r="P539" i="6"/>
  <c r="E540" i="6"/>
  <c r="F540" i="6"/>
  <c r="G540" i="6"/>
  <c r="P540" i="6"/>
  <c r="E541" i="6"/>
  <c r="F541" i="6"/>
  <c r="G541" i="6"/>
  <c r="P541" i="6"/>
  <c r="E542" i="6"/>
  <c r="F542" i="6"/>
  <c r="G542" i="6"/>
  <c r="P542" i="6"/>
  <c r="E543" i="6"/>
  <c r="F543" i="6"/>
  <c r="G543" i="6"/>
  <c r="P543" i="6"/>
  <c r="E544" i="6"/>
  <c r="F544" i="6"/>
  <c r="G544" i="6"/>
  <c r="P544" i="6"/>
  <c r="E545" i="6"/>
  <c r="F545" i="6"/>
  <c r="G545" i="6"/>
  <c r="P545" i="6"/>
  <c r="E546" i="6"/>
  <c r="F546" i="6"/>
  <c r="G546" i="6"/>
  <c r="P546" i="6"/>
  <c r="E547" i="6"/>
  <c r="F547" i="6"/>
  <c r="G547" i="6"/>
  <c r="P547" i="6"/>
  <c r="E548" i="6"/>
  <c r="F548" i="6"/>
  <c r="G548" i="6"/>
  <c r="P548" i="6"/>
  <c r="E549" i="6"/>
  <c r="F549" i="6"/>
  <c r="G549" i="6"/>
  <c r="P549" i="6"/>
  <c r="E550" i="6"/>
  <c r="F550" i="6"/>
  <c r="G550" i="6"/>
  <c r="P550" i="6"/>
  <c r="E551" i="6"/>
  <c r="F551" i="6"/>
  <c r="G551" i="6"/>
  <c r="P551" i="6"/>
  <c r="E552" i="6"/>
  <c r="F552" i="6"/>
  <c r="G552" i="6"/>
  <c r="P552" i="6"/>
  <c r="E553" i="6"/>
  <c r="F553" i="6"/>
  <c r="G553" i="6"/>
  <c r="P553" i="6"/>
  <c r="E554" i="6"/>
  <c r="F554" i="6"/>
  <c r="G554" i="6"/>
  <c r="P554" i="6"/>
  <c r="E555" i="6"/>
  <c r="F555" i="6"/>
  <c r="G555" i="6"/>
  <c r="P555" i="6"/>
  <c r="E556" i="6"/>
  <c r="F556" i="6"/>
  <c r="G556" i="6"/>
  <c r="P556" i="6"/>
  <c r="E557" i="6"/>
  <c r="F557" i="6"/>
  <c r="G557" i="6"/>
  <c r="P557" i="6"/>
  <c r="E558" i="6"/>
  <c r="F558" i="6"/>
  <c r="G558" i="6"/>
  <c r="P558" i="6"/>
  <c r="E559" i="6"/>
  <c r="F559" i="6"/>
  <c r="G559" i="6"/>
  <c r="P559" i="6"/>
  <c r="E560" i="6"/>
  <c r="F560" i="6"/>
  <c r="G560" i="6"/>
  <c r="P560" i="6"/>
  <c r="E561" i="6"/>
  <c r="F561" i="6"/>
  <c r="G561" i="6"/>
  <c r="P561" i="6"/>
  <c r="E562" i="6"/>
  <c r="F562" i="6"/>
  <c r="G562" i="6"/>
  <c r="P562" i="6"/>
  <c r="E563" i="6"/>
  <c r="F563" i="6"/>
  <c r="G563" i="6"/>
  <c r="P563" i="6"/>
  <c r="E564" i="6"/>
  <c r="F564" i="6"/>
  <c r="G564" i="6"/>
  <c r="P564" i="6"/>
  <c r="E565" i="6"/>
  <c r="F565" i="6"/>
  <c r="G565" i="6"/>
  <c r="P565" i="6"/>
  <c r="E566" i="6"/>
  <c r="F566" i="6"/>
  <c r="G566" i="6"/>
  <c r="P566" i="6"/>
  <c r="E567" i="6"/>
  <c r="F567" i="6"/>
  <c r="G567" i="6"/>
  <c r="P567" i="6"/>
  <c r="E568" i="6"/>
  <c r="F568" i="6"/>
  <c r="G568" i="6"/>
  <c r="P568" i="6"/>
  <c r="E569" i="6"/>
  <c r="F569" i="6"/>
  <c r="G569" i="6"/>
  <c r="P569" i="6"/>
  <c r="E570" i="6"/>
  <c r="F570" i="6"/>
  <c r="G570" i="6"/>
  <c r="P570" i="6"/>
  <c r="E571" i="6"/>
  <c r="F571" i="6"/>
  <c r="G571" i="6"/>
  <c r="P571" i="6"/>
  <c r="E572" i="6"/>
  <c r="F572" i="6"/>
  <c r="G572" i="6"/>
  <c r="P572" i="6"/>
  <c r="E573" i="6"/>
  <c r="F573" i="6"/>
  <c r="G573" i="6"/>
  <c r="P573" i="6"/>
  <c r="E574" i="6"/>
  <c r="F574" i="6"/>
  <c r="G574" i="6"/>
  <c r="P574" i="6"/>
  <c r="E575" i="6"/>
  <c r="F575" i="6"/>
  <c r="G575" i="6"/>
  <c r="P575" i="6"/>
  <c r="E576" i="6"/>
  <c r="F576" i="6"/>
  <c r="G576" i="6"/>
  <c r="P576" i="6"/>
  <c r="E577" i="6"/>
  <c r="F577" i="6"/>
  <c r="G577" i="6"/>
  <c r="P577" i="6"/>
  <c r="E578" i="6"/>
  <c r="F578" i="6"/>
  <c r="G578" i="6"/>
  <c r="P578" i="6"/>
  <c r="E579" i="6"/>
  <c r="F579" i="6"/>
  <c r="G579" i="6"/>
  <c r="P579" i="6"/>
  <c r="E580" i="6"/>
  <c r="F580" i="6"/>
  <c r="G580" i="6"/>
  <c r="P580" i="6"/>
  <c r="E581" i="6"/>
  <c r="F581" i="6"/>
  <c r="G581" i="6"/>
  <c r="P581" i="6"/>
  <c r="E582" i="6"/>
  <c r="F582" i="6"/>
  <c r="G582" i="6"/>
  <c r="P582" i="6"/>
  <c r="E583" i="6"/>
  <c r="F583" i="6"/>
  <c r="G583" i="6"/>
  <c r="P583" i="6"/>
  <c r="E584" i="6"/>
  <c r="F584" i="6"/>
  <c r="G584" i="6"/>
  <c r="P584" i="6"/>
  <c r="E585" i="6"/>
  <c r="F585" i="6"/>
  <c r="G585" i="6"/>
  <c r="P585" i="6"/>
  <c r="E586" i="6"/>
  <c r="F586" i="6"/>
  <c r="G586" i="6"/>
  <c r="P586" i="6"/>
  <c r="E587" i="6"/>
  <c r="F587" i="6"/>
  <c r="G587" i="6"/>
  <c r="P587" i="6"/>
  <c r="E588" i="6"/>
  <c r="F588" i="6"/>
  <c r="G588" i="6"/>
  <c r="P588" i="6"/>
  <c r="E589" i="6"/>
  <c r="F589" i="6"/>
  <c r="G589" i="6"/>
  <c r="P589" i="6"/>
  <c r="E590" i="6"/>
  <c r="F590" i="6"/>
  <c r="G590" i="6"/>
  <c r="P590" i="6"/>
  <c r="E591" i="6"/>
  <c r="F591" i="6"/>
  <c r="G591" i="6"/>
  <c r="P591" i="6"/>
  <c r="E592" i="6"/>
  <c r="F592" i="6"/>
  <c r="G592" i="6"/>
  <c r="P592" i="6"/>
  <c r="E593" i="6"/>
  <c r="F593" i="6"/>
  <c r="G593" i="6"/>
  <c r="P593" i="6"/>
  <c r="E594" i="6"/>
  <c r="F594" i="6"/>
  <c r="G594" i="6"/>
  <c r="P594" i="6"/>
  <c r="E595" i="6"/>
  <c r="F595" i="6"/>
  <c r="G595" i="6"/>
  <c r="P595" i="6"/>
  <c r="E596" i="6"/>
  <c r="F596" i="6"/>
  <c r="G596" i="6"/>
  <c r="P596" i="6"/>
  <c r="E597" i="6"/>
  <c r="F597" i="6"/>
  <c r="G597" i="6"/>
  <c r="P597" i="6"/>
  <c r="E598" i="6"/>
  <c r="F598" i="6"/>
  <c r="G598" i="6"/>
  <c r="P598" i="6"/>
  <c r="E599" i="6"/>
  <c r="F599" i="6"/>
  <c r="G599" i="6"/>
  <c r="P599" i="6"/>
  <c r="E600" i="6"/>
  <c r="F600" i="6"/>
  <c r="G600" i="6"/>
  <c r="P600" i="6"/>
  <c r="E601" i="6"/>
  <c r="F601" i="6"/>
  <c r="G601" i="6"/>
  <c r="P601" i="6"/>
  <c r="E602" i="6"/>
  <c r="F602" i="6"/>
  <c r="G602" i="6"/>
  <c r="P602" i="6"/>
  <c r="E603" i="6"/>
  <c r="F603" i="6"/>
  <c r="G603" i="6"/>
  <c r="P603" i="6"/>
  <c r="E604" i="6"/>
  <c r="F604" i="6"/>
  <c r="G604" i="6"/>
  <c r="P604" i="6"/>
  <c r="E605" i="6"/>
  <c r="F605" i="6"/>
  <c r="G605" i="6"/>
  <c r="P605" i="6"/>
  <c r="E606" i="6"/>
  <c r="F606" i="6"/>
  <c r="G606" i="6"/>
  <c r="P606" i="6"/>
  <c r="E607" i="6"/>
  <c r="F607" i="6"/>
  <c r="G607" i="6"/>
  <c r="P607" i="6"/>
  <c r="E608" i="6"/>
  <c r="F608" i="6"/>
  <c r="G608" i="6"/>
  <c r="P608" i="6"/>
  <c r="E609" i="6"/>
  <c r="F609" i="6"/>
  <c r="G609" i="6"/>
  <c r="P609" i="6"/>
  <c r="E610" i="6"/>
  <c r="F610" i="6"/>
  <c r="G610" i="6"/>
  <c r="P610" i="6"/>
  <c r="E611" i="6"/>
  <c r="F611" i="6"/>
  <c r="G611" i="6"/>
  <c r="P611" i="6"/>
  <c r="E612" i="6"/>
  <c r="F612" i="6"/>
  <c r="G612" i="6"/>
  <c r="P612" i="6"/>
  <c r="E613" i="6"/>
  <c r="F613" i="6"/>
  <c r="G613" i="6"/>
  <c r="P613" i="6"/>
  <c r="E614" i="6"/>
  <c r="F614" i="6"/>
  <c r="G614" i="6"/>
  <c r="P614" i="6"/>
  <c r="E615" i="6"/>
  <c r="F615" i="6"/>
  <c r="G615" i="6"/>
  <c r="P615" i="6"/>
  <c r="E616" i="6"/>
  <c r="F616" i="6"/>
  <c r="G616" i="6"/>
  <c r="P616" i="6"/>
  <c r="E617" i="6"/>
  <c r="F617" i="6"/>
  <c r="G617" i="6"/>
  <c r="P617" i="6"/>
  <c r="E618" i="6"/>
  <c r="F618" i="6"/>
  <c r="G618" i="6"/>
  <c r="P618" i="6"/>
  <c r="E619" i="6"/>
  <c r="F619" i="6"/>
  <c r="G619" i="6"/>
  <c r="P619" i="6"/>
  <c r="E620" i="6"/>
  <c r="F620" i="6"/>
  <c r="G620" i="6"/>
  <c r="P620" i="6"/>
  <c r="E621" i="6"/>
  <c r="F621" i="6"/>
  <c r="G621" i="6"/>
  <c r="P621" i="6"/>
  <c r="E622" i="6"/>
  <c r="F622" i="6"/>
  <c r="G622" i="6"/>
  <c r="P622" i="6"/>
  <c r="E623" i="6"/>
  <c r="F623" i="6"/>
  <c r="G623" i="6"/>
  <c r="P623" i="6"/>
  <c r="E624" i="6"/>
  <c r="F624" i="6"/>
  <c r="G624" i="6"/>
  <c r="P624" i="6"/>
  <c r="E625" i="6"/>
  <c r="F625" i="6"/>
  <c r="G625" i="6"/>
  <c r="P625" i="6"/>
  <c r="E626" i="6"/>
  <c r="F626" i="6"/>
  <c r="G626" i="6"/>
  <c r="P626" i="6"/>
  <c r="E627" i="6"/>
  <c r="F627" i="6"/>
  <c r="G627" i="6"/>
  <c r="P627" i="6"/>
  <c r="E628" i="6"/>
  <c r="F628" i="6"/>
  <c r="G628" i="6"/>
  <c r="P628" i="6"/>
  <c r="E629" i="6"/>
  <c r="F629" i="6"/>
  <c r="G629" i="6"/>
  <c r="P629" i="6"/>
  <c r="E630" i="6"/>
  <c r="F630" i="6"/>
  <c r="G630" i="6"/>
  <c r="P630" i="6"/>
  <c r="E631" i="6"/>
  <c r="F631" i="6"/>
  <c r="G631" i="6"/>
  <c r="P631" i="6"/>
  <c r="E632" i="6"/>
  <c r="F632" i="6"/>
  <c r="G632" i="6"/>
  <c r="P632" i="6"/>
  <c r="E633" i="6"/>
  <c r="F633" i="6"/>
  <c r="G633" i="6"/>
  <c r="P633" i="6"/>
  <c r="E634" i="6"/>
  <c r="F634" i="6"/>
  <c r="G634" i="6"/>
  <c r="P634" i="6"/>
  <c r="E635" i="6"/>
  <c r="F635" i="6"/>
  <c r="G635" i="6"/>
  <c r="P635" i="6"/>
  <c r="E636" i="6"/>
  <c r="F636" i="6"/>
  <c r="G636" i="6"/>
  <c r="P636" i="6"/>
  <c r="E637" i="6"/>
  <c r="F637" i="6"/>
  <c r="G637" i="6"/>
  <c r="P637" i="6"/>
  <c r="E638" i="6"/>
  <c r="F638" i="6"/>
  <c r="G638" i="6"/>
  <c r="P638" i="6"/>
  <c r="E639" i="6"/>
  <c r="F639" i="6"/>
  <c r="G639" i="6"/>
  <c r="P639" i="6"/>
  <c r="E640" i="6"/>
  <c r="F640" i="6"/>
  <c r="G640" i="6"/>
  <c r="P640" i="6"/>
  <c r="E641" i="6"/>
  <c r="F641" i="6"/>
  <c r="G641" i="6"/>
  <c r="P641" i="6"/>
  <c r="E642" i="6"/>
  <c r="F642" i="6"/>
  <c r="G642" i="6"/>
  <c r="P642" i="6"/>
  <c r="E643" i="6"/>
  <c r="F643" i="6"/>
  <c r="G643" i="6"/>
  <c r="P643" i="6"/>
  <c r="E644" i="6"/>
  <c r="F644" i="6"/>
  <c r="G644" i="6"/>
  <c r="P644" i="6"/>
  <c r="E645" i="6"/>
  <c r="F645" i="6"/>
  <c r="G645" i="6"/>
  <c r="P645" i="6"/>
  <c r="E646" i="6"/>
  <c r="F646" i="6"/>
  <c r="G646" i="6"/>
  <c r="P646" i="6"/>
  <c r="E647" i="6"/>
  <c r="F647" i="6"/>
  <c r="G647" i="6"/>
  <c r="P647" i="6"/>
  <c r="E648" i="6"/>
  <c r="F648" i="6"/>
  <c r="G648" i="6"/>
  <c r="P648" i="6"/>
  <c r="E649" i="6"/>
  <c r="F649" i="6"/>
  <c r="G649" i="6"/>
  <c r="P649" i="6"/>
  <c r="E650" i="6"/>
  <c r="F650" i="6"/>
  <c r="G650" i="6"/>
  <c r="P650" i="6"/>
  <c r="E651" i="6"/>
  <c r="F651" i="6"/>
  <c r="G651" i="6"/>
  <c r="P651" i="6"/>
  <c r="E652" i="6"/>
  <c r="F652" i="6"/>
  <c r="G652" i="6"/>
  <c r="P652" i="6"/>
  <c r="E653" i="6"/>
  <c r="F653" i="6"/>
  <c r="G653" i="6"/>
  <c r="P653" i="6"/>
  <c r="E654" i="6"/>
  <c r="F654" i="6"/>
  <c r="G654" i="6"/>
  <c r="P654" i="6"/>
  <c r="E655" i="6"/>
  <c r="F655" i="6"/>
  <c r="G655" i="6"/>
  <c r="P655" i="6"/>
  <c r="E656" i="6"/>
  <c r="F656" i="6"/>
  <c r="G656" i="6"/>
  <c r="P656" i="6"/>
  <c r="E657" i="6"/>
  <c r="F657" i="6"/>
  <c r="G657" i="6"/>
  <c r="P657" i="6"/>
  <c r="E658" i="6"/>
  <c r="F658" i="6"/>
  <c r="G658" i="6"/>
  <c r="P658" i="6"/>
  <c r="E659" i="6"/>
  <c r="F659" i="6"/>
  <c r="G659" i="6"/>
  <c r="P659" i="6"/>
  <c r="E660" i="6"/>
  <c r="F660" i="6"/>
  <c r="G660" i="6"/>
  <c r="P660" i="6"/>
  <c r="E661" i="6"/>
  <c r="F661" i="6"/>
  <c r="G661" i="6"/>
  <c r="P661" i="6"/>
  <c r="E662" i="6"/>
  <c r="F662" i="6"/>
  <c r="G662" i="6"/>
  <c r="P662" i="6"/>
  <c r="E663" i="6"/>
  <c r="F663" i="6"/>
  <c r="G663" i="6"/>
  <c r="P663" i="6"/>
  <c r="E664" i="6"/>
  <c r="F664" i="6"/>
  <c r="G664" i="6"/>
  <c r="P664" i="6"/>
  <c r="E665" i="6"/>
  <c r="F665" i="6"/>
  <c r="G665" i="6"/>
  <c r="P665" i="6"/>
  <c r="E666" i="6"/>
  <c r="F666" i="6"/>
  <c r="G666" i="6"/>
  <c r="P666" i="6"/>
  <c r="E667" i="6"/>
  <c r="F667" i="6"/>
  <c r="G667" i="6"/>
  <c r="P667" i="6"/>
  <c r="E668" i="6"/>
  <c r="F668" i="6"/>
  <c r="G668" i="6"/>
  <c r="P668" i="6"/>
  <c r="E669" i="6"/>
  <c r="F669" i="6"/>
  <c r="G669" i="6"/>
  <c r="P669" i="6"/>
  <c r="E670" i="6"/>
  <c r="F670" i="6"/>
  <c r="G670" i="6"/>
  <c r="P670" i="6"/>
  <c r="E671" i="6"/>
  <c r="F671" i="6"/>
  <c r="G671" i="6"/>
  <c r="P671" i="6"/>
  <c r="E672" i="6"/>
  <c r="F672" i="6"/>
  <c r="G672" i="6"/>
  <c r="P672" i="6"/>
  <c r="E673" i="6"/>
  <c r="F673" i="6"/>
  <c r="G673" i="6"/>
  <c r="P673" i="6"/>
  <c r="E674" i="6"/>
  <c r="F674" i="6"/>
  <c r="G674" i="6"/>
  <c r="P674" i="6"/>
  <c r="E675" i="6"/>
  <c r="F675" i="6"/>
  <c r="G675" i="6"/>
  <c r="P675" i="6"/>
  <c r="E676" i="6"/>
  <c r="F676" i="6"/>
  <c r="G676" i="6"/>
  <c r="P676" i="6"/>
  <c r="E677" i="6"/>
  <c r="F677" i="6"/>
  <c r="G677" i="6"/>
  <c r="P677" i="6"/>
  <c r="E678" i="6"/>
  <c r="F678" i="6"/>
  <c r="G678" i="6"/>
  <c r="P678" i="6"/>
  <c r="E679" i="6"/>
  <c r="F679" i="6"/>
  <c r="G679" i="6"/>
  <c r="P679" i="6"/>
  <c r="E680" i="6"/>
  <c r="F680" i="6"/>
  <c r="G680" i="6"/>
  <c r="P680" i="6"/>
  <c r="E681" i="6"/>
  <c r="F681" i="6"/>
  <c r="G681" i="6"/>
  <c r="P681" i="6"/>
  <c r="E682" i="6"/>
  <c r="F682" i="6"/>
  <c r="G682" i="6"/>
  <c r="P682" i="6"/>
  <c r="E683" i="6"/>
  <c r="F683" i="6"/>
  <c r="G683" i="6"/>
  <c r="P683" i="6"/>
  <c r="E684" i="6"/>
  <c r="F684" i="6"/>
  <c r="G684" i="6"/>
  <c r="P684" i="6"/>
  <c r="E685" i="6"/>
  <c r="F685" i="6"/>
  <c r="G685" i="6"/>
  <c r="P685" i="6"/>
  <c r="E686" i="6"/>
  <c r="F686" i="6"/>
  <c r="G686" i="6"/>
  <c r="P686" i="6"/>
  <c r="E687" i="6"/>
  <c r="F687" i="6"/>
  <c r="G687" i="6"/>
  <c r="P687" i="6"/>
  <c r="E688" i="6"/>
  <c r="F688" i="6"/>
  <c r="G688" i="6"/>
  <c r="P688" i="6"/>
  <c r="E689" i="6"/>
  <c r="F689" i="6"/>
  <c r="G689" i="6"/>
  <c r="P689" i="6"/>
  <c r="E690" i="6"/>
  <c r="F690" i="6"/>
  <c r="G690" i="6"/>
  <c r="P690" i="6"/>
  <c r="E691" i="6"/>
  <c r="F691" i="6"/>
  <c r="G691" i="6"/>
  <c r="P691" i="6"/>
  <c r="E692" i="6"/>
  <c r="F692" i="6"/>
  <c r="G692" i="6"/>
  <c r="P692" i="6"/>
  <c r="E693" i="6"/>
  <c r="F693" i="6"/>
  <c r="G693" i="6"/>
  <c r="P693" i="6"/>
  <c r="E694" i="6"/>
  <c r="F694" i="6"/>
  <c r="G694" i="6"/>
  <c r="P694" i="6"/>
  <c r="E695" i="6"/>
  <c r="F695" i="6"/>
  <c r="G695" i="6"/>
  <c r="P695" i="6"/>
  <c r="E696" i="6"/>
  <c r="F696" i="6"/>
  <c r="G696" i="6"/>
  <c r="P696" i="6"/>
  <c r="E697" i="6"/>
  <c r="F697" i="6"/>
  <c r="G697" i="6"/>
  <c r="P697" i="6"/>
  <c r="E698" i="6"/>
  <c r="F698" i="6"/>
  <c r="G698" i="6"/>
  <c r="P698" i="6"/>
  <c r="E699" i="6"/>
  <c r="F699" i="6"/>
  <c r="G699" i="6"/>
  <c r="P699" i="6"/>
  <c r="E700" i="6"/>
  <c r="F700" i="6"/>
  <c r="G700" i="6"/>
  <c r="P700" i="6"/>
  <c r="E701" i="6"/>
  <c r="F701" i="6"/>
  <c r="G701" i="6"/>
  <c r="P701" i="6"/>
  <c r="E702" i="6"/>
  <c r="F702" i="6"/>
  <c r="G702" i="6"/>
  <c r="P702" i="6"/>
  <c r="E703" i="6"/>
  <c r="F703" i="6"/>
  <c r="G703" i="6"/>
  <c r="P703" i="6"/>
  <c r="E704" i="6"/>
  <c r="F704" i="6"/>
  <c r="G704" i="6"/>
  <c r="P704" i="6"/>
  <c r="E705" i="6"/>
  <c r="F705" i="6"/>
  <c r="G705" i="6"/>
  <c r="P705" i="6"/>
  <c r="E706" i="6"/>
  <c r="F706" i="6"/>
  <c r="G706" i="6"/>
  <c r="P706" i="6"/>
  <c r="E707" i="6"/>
  <c r="F707" i="6"/>
  <c r="G707" i="6"/>
  <c r="P707" i="6"/>
  <c r="E708" i="6"/>
  <c r="F708" i="6"/>
  <c r="G708" i="6"/>
  <c r="P708" i="6"/>
  <c r="E709" i="6"/>
  <c r="F709" i="6"/>
  <c r="G709" i="6"/>
  <c r="P709" i="6"/>
  <c r="E710" i="6"/>
  <c r="F710" i="6"/>
  <c r="G710" i="6"/>
  <c r="P710" i="6"/>
  <c r="E711" i="6"/>
  <c r="F711" i="6"/>
  <c r="G711" i="6"/>
  <c r="P711" i="6"/>
  <c r="E712" i="6"/>
  <c r="F712" i="6"/>
  <c r="G712" i="6"/>
  <c r="P712" i="6"/>
  <c r="E713" i="6"/>
  <c r="F713" i="6"/>
  <c r="G713" i="6"/>
  <c r="P713" i="6"/>
  <c r="E714" i="6"/>
  <c r="F714" i="6"/>
  <c r="G714" i="6"/>
  <c r="P714" i="6"/>
  <c r="E715" i="6"/>
  <c r="F715" i="6"/>
  <c r="G715" i="6"/>
  <c r="P715" i="6"/>
  <c r="E716" i="6"/>
  <c r="F716" i="6"/>
  <c r="G716" i="6"/>
  <c r="P716" i="6"/>
  <c r="E717" i="6"/>
  <c r="F717" i="6"/>
  <c r="G717" i="6"/>
  <c r="P717" i="6"/>
  <c r="E718" i="6"/>
  <c r="F718" i="6"/>
  <c r="G718" i="6"/>
  <c r="P718" i="6"/>
  <c r="E719" i="6"/>
  <c r="F719" i="6"/>
  <c r="G719" i="6"/>
  <c r="P719" i="6"/>
  <c r="E720" i="6"/>
  <c r="F720" i="6"/>
  <c r="G720" i="6"/>
  <c r="P720" i="6"/>
  <c r="E721" i="6"/>
  <c r="F721" i="6"/>
  <c r="G721" i="6"/>
  <c r="P721" i="6"/>
  <c r="E722" i="6"/>
  <c r="F722" i="6"/>
  <c r="G722" i="6"/>
  <c r="P722" i="6"/>
  <c r="E723" i="6"/>
  <c r="F723" i="6"/>
  <c r="G723" i="6"/>
  <c r="P723" i="6"/>
  <c r="E724" i="6"/>
  <c r="F724" i="6"/>
  <c r="G724" i="6"/>
  <c r="P724" i="6"/>
  <c r="E725" i="6"/>
  <c r="F725" i="6"/>
  <c r="G725" i="6"/>
  <c r="P725" i="6"/>
  <c r="E726" i="6"/>
  <c r="F726" i="6"/>
  <c r="G726" i="6"/>
  <c r="P726" i="6"/>
  <c r="E727" i="6"/>
  <c r="F727" i="6"/>
  <c r="G727" i="6"/>
  <c r="P727" i="6"/>
  <c r="E728" i="6"/>
  <c r="F728" i="6"/>
  <c r="G728" i="6"/>
  <c r="P728" i="6"/>
  <c r="E729" i="6"/>
  <c r="F729" i="6"/>
  <c r="G729" i="6"/>
  <c r="P729" i="6"/>
  <c r="E730" i="6"/>
  <c r="F730" i="6"/>
  <c r="G730" i="6"/>
  <c r="P730" i="6"/>
  <c r="E731" i="6"/>
  <c r="F731" i="6"/>
  <c r="G731" i="6"/>
  <c r="P731" i="6"/>
  <c r="E732" i="6"/>
  <c r="F732" i="6"/>
  <c r="G732" i="6"/>
  <c r="P732" i="6"/>
  <c r="E733" i="6"/>
  <c r="F733" i="6"/>
  <c r="G733" i="6"/>
  <c r="P733" i="6"/>
  <c r="E734" i="6"/>
  <c r="F734" i="6"/>
  <c r="G734" i="6"/>
  <c r="P734" i="6"/>
  <c r="E735" i="6"/>
  <c r="F735" i="6"/>
  <c r="G735" i="6"/>
  <c r="P735" i="6"/>
  <c r="E736" i="6"/>
  <c r="F736" i="6"/>
  <c r="G736" i="6"/>
  <c r="P736" i="6"/>
  <c r="E737" i="6"/>
  <c r="F737" i="6"/>
  <c r="G737" i="6"/>
  <c r="P737" i="6"/>
  <c r="E738" i="6"/>
  <c r="F738" i="6"/>
  <c r="G738" i="6"/>
  <c r="P738" i="6"/>
  <c r="E739" i="6"/>
  <c r="F739" i="6"/>
  <c r="G739" i="6"/>
  <c r="P739" i="6"/>
  <c r="E740" i="6"/>
  <c r="F740" i="6"/>
  <c r="G740" i="6"/>
  <c r="P740" i="6"/>
  <c r="E741" i="6"/>
  <c r="F741" i="6"/>
  <c r="G741" i="6"/>
  <c r="P741" i="6"/>
  <c r="E742" i="6"/>
  <c r="F742" i="6"/>
  <c r="G742" i="6"/>
  <c r="P742" i="6"/>
  <c r="E743" i="6"/>
  <c r="F743" i="6"/>
  <c r="G743" i="6"/>
  <c r="P743" i="6"/>
  <c r="E744" i="6"/>
  <c r="F744" i="6"/>
  <c r="G744" i="6"/>
  <c r="P744" i="6"/>
  <c r="E745" i="6"/>
  <c r="F745" i="6"/>
  <c r="G745" i="6"/>
  <c r="P745" i="6"/>
  <c r="E746" i="6"/>
  <c r="F746" i="6"/>
  <c r="G746" i="6"/>
  <c r="P746" i="6"/>
  <c r="E747" i="6"/>
  <c r="F747" i="6"/>
  <c r="G747" i="6"/>
  <c r="P747" i="6"/>
  <c r="E748" i="6"/>
  <c r="F748" i="6"/>
  <c r="G748" i="6"/>
  <c r="P748" i="6"/>
  <c r="E749" i="6"/>
  <c r="F749" i="6"/>
  <c r="G749" i="6"/>
  <c r="P749" i="6"/>
  <c r="E750" i="6"/>
  <c r="F750" i="6"/>
  <c r="G750" i="6"/>
  <c r="P750" i="6"/>
  <c r="E751" i="6"/>
  <c r="F751" i="6"/>
  <c r="G751" i="6"/>
  <c r="P751" i="6"/>
  <c r="E752" i="6"/>
  <c r="F752" i="6"/>
  <c r="G752" i="6"/>
  <c r="P752" i="6"/>
  <c r="E753" i="6"/>
  <c r="F753" i="6"/>
  <c r="G753" i="6"/>
  <c r="P753" i="6"/>
  <c r="E754" i="6"/>
  <c r="F754" i="6"/>
  <c r="G754" i="6"/>
  <c r="P754" i="6"/>
  <c r="E755" i="6"/>
  <c r="F755" i="6"/>
  <c r="G755" i="6"/>
  <c r="P755" i="6"/>
  <c r="E756" i="6"/>
  <c r="F756" i="6"/>
  <c r="G756" i="6"/>
  <c r="P756" i="6"/>
  <c r="E757" i="6"/>
  <c r="F757" i="6"/>
  <c r="G757" i="6"/>
  <c r="P757" i="6"/>
  <c r="E758" i="6"/>
  <c r="F758" i="6"/>
  <c r="G758" i="6"/>
  <c r="P758" i="6"/>
  <c r="E759" i="6"/>
  <c r="F759" i="6"/>
  <c r="G759" i="6"/>
  <c r="P759" i="6"/>
  <c r="E760" i="6"/>
  <c r="F760" i="6"/>
  <c r="G760" i="6"/>
  <c r="P760" i="6"/>
  <c r="E761" i="6"/>
  <c r="F761" i="6"/>
  <c r="G761" i="6"/>
  <c r="P761" i="6"/>
  <c r="E762" i="6"/>
  <c r="F762" i="6"/>
  <c r="G762" i="6"/>
  <c r="P762" i="6"/>
  <c r="E763" i="6"/>
  <c r="F763" i="6"/>
  <c r="G763" i="6"/>
  <c r="P763" i="6"/>
  <c r="E764" i="6"/>
  <c r="F764" i="6"/>
  <c r="G764" i="6"/>
  <c r="P764" i="6"/>
  <c r="E765" i="6"/>
  <c r="F765" i="6"/>
  <c r="G765" i="6"/>
  <c r="P765" i="6"/>
  <c r="E766" i="6"/>
  <c r="F766" i="6"/>
  <c r="G766" i="6"/>
  <c r="P766" i="6"/>
  <c r="E767" i="6"/>
  <c r="F767" i="6"/>
  <c r="G767" i="6"/>
  <c r="P767" i="6"/>
  <c r="E768" i="6"/>
  <c r="F768" i="6"/>
  <c r="G768" i="6"/>
  <c r="P768" i="6"/>
  <c r="E769" i="6"/>
  <c r="F769" i="6"/>
  <c r="G769" i="6"/>
  <c r="P769" i="6"/>
  <c r="E770" i="6"/>
  <c r="F770" i="6"/>
  <c r="G770" i="6"/>
  <c r="P770" i="6"/>
  <c r="E771" i="6"/>
  <c r="F771" i="6"/>
  <c r="G771" i="6"/>
  <c r="P771" i="6"/>
  <c r="E772" i="6"/>
  <c r="F772" i="6"/>
  <c r="G772" i="6"/>
  <c r="P772" i="6"/>
  <c r="E773" i="6"/>
  <c r="F773" i="6"/>
  <c r="G773" i="6"/>
  <c r="P773" i="6"/>
  <c r="E774" i="6"/>
  <c r="F774" i="6"/>
  <c r="G774" i="6"/>
  <c r="P774" i="6"/>
  <c r="E775" i="6"/>
  <c r="F775" i="6"/>
  <c r="G775" i="6"/>
  <c r="P775" i="6"/>
  <c r="E776" i="6"/>
  <c r="F776" i="6"/>
  <c r="G776" i="6"/>
  <c r="P776" i="6"/>
  <c r="E777" i="6"/>
  <c r="F777" i="6"/>
  <c r="G777" i="6"/>
  <c r="P777" i="6"/>
  <c r="E778" i="6"/>
  <c r="F778" i="6"/>
  <c r="G778" i="6"/>
  <c r="P778" i="6"/>
  <c r="E779" i="6"/>
  <c r="F779" i="6"/>
  <c r="G779" i="6"/>
  <c r="P779" i="6"/>
  <c r="E780" i="6"/>
  <c r="F780" i="6"/>
  <c r="G780" i="6"/>
  <c r="P780" i="6"/>
  <c r="E781" i="6"/>
  <c r="F781" i="6"/>
  <c r="G781" i="6"/>
  <c r="P781" i="6"/>
  <c r="E782" i="6"/>
  <c r="F782" i="6"/>
  <c r="G782" i="6"/>
  <c r="P782" i="6"/>
  <c r="E783" i="6"/>
  <c r="F783" i="6"/>
  <c r="G783" i="6"/>
  <c r="P783" i="6"/>
  <c r="E784" i="6"/>
  <c r="F784" i="6"/>
  <c r="G784" i="6"/>
  <c r="P784" i="6"/>
  <c r="E785" i="6"/>
  <c r="F785" i="6"/>
  <c r="G785" i="6"/>
  <c r="P785" i="6"/>
  <c r="E786" i="6"/>
  <c r="F786" i="6"/>
  <c r="G786" i="6"/>
  <c r="P786" i="6"/>
  <c r="E787" i="6"/>
  <c r="F787" i="6"/>
  <c r="G787" i="6"/>
  <c r="P787" i="6"/>
  <c r="E788" i="6"/>
  <c r="F788" i="6"/>
  <c r="G788" i="6"/>
  <c r="P788" i="6"/>
  <c r="E789" i="6"/>
  <c r="F789" i="6"/>
  <c r="G789" i="6"/>
  <c r="P789" i="6"/>
  <c r="E790" i="6"/>
  <c r="F790" i="6"/>
  <c r="G790" i="6"/>
  <c r="P790" i="6"/>
  <c r="E791" i="6"/>
  <c r="F791" i="6"/>
  <c r="G791" i="6"/>
  <c r="P791" i="6"/>
  <c r="E792" i="6"/>
  <c r="F792" i="6"/>
  <c r="G792" i="6"/>
  <c r="P792" i="6"/>
  <c r="E793" i="6"/>
  <c r="F793" i="6"/>
  <c r="G793" i="6"/>
  <c r="P793" i="6"/>
  <c r="E794" i="6"/>
  <c r="F794" i="6"/>
  <c r="G794" i="6"/>
  <c r="P794" i="6"/>
  <c r="E795" i="6"/>
  <c r="F795" i="6"/>
  <c r="G795" i="6"/>
  <c r="P795" i="6"/>
  <c r="E796" i="6"/>
  <c r="F796" i="6"/>
  <c r="G796" i="6"/>
  <c r="P796" i="6"/>
  <c r="E797" i="6"/>
  <c r="F797" i="6"/>
  <c r="G797" i="6"/>
  <c r="P797" i="6"/>
  <c r="E798" i="6"/>
  <c r="F798" i="6"/>
  <c r="G798" i="6"/>
  <c r="P798" i="6"/>
  <c r="E799" i="6"/>
  <c r="F799" i="6"/>
  <c r="G799" i="6"/>
  <c r="P799" i="6"/>
  <c r="E800" i="6"/>
  <c r="F800" i="6"/>
  <c r="G800" i="6"/>
  <c r="P800" i="6"/>
  <c r="E801" i="6"/>
  <c r="F801" i="6"/>
  <c r="G801" i="6"/>
  <c r="P801" i="6"/>
  <c r="E802" i="6"/>
  <c r="F802" i="6"/>
  <c r="G802" i="6"/>
  <c r="P802" i="6"/>
  <c r="E803" i="6"/>
  <c r="F803" i="6"/>
  <c r="G803" i="6"/>
  <c r="P803" i="6"/>
  <c r="E804" i="6"/>
  <c r="F804" i="6"/>
  <c r="G804" i="6"/>
  <c r="P804" i="6"/>
  <c r="E805" i="6"/>
  <c r="F805" i="6"/>
  <c r="G805" i="6"/>
  <c r="P805" i="6"/>
  <c r="E806" i="6"/>
  <c r="F806" i="6"/>
  <c r="G806" i="6"/>
  <c r="P806" i="6"/>
  <c r="E807" i="6"/>
  <c r="F807" i="6"/>
  <c r="G807" i="6"/>
  <c r="P807" i="6"/>
  <c r="E808" i="6"/>
  <c r="F808" i="6"/>
  <c r="G808" i="6"/>
  <c r="P808" i="6"/>
  <c r="E809" i="6"/>
  <c r="F809" i="6"/>
  <c r="G809" i="6"/>
  <c r="P809" i="6"/>
  <c r="E810" i="6"/>
  <c r="F810" i="6"/>
  <c r="G810" i="6"/>
  <c r="P810" i="6"/>
  <c r="E811" i="6"/>
  <c r="F811" i="6"/>
  <c r="G811" i="6"/>
  <c r="P811" i="6"/>
  <c r="E812" i="6"/>
  <c r="F812" i="6"/>
  <c r="G812" i="6"/>
  <c r="P812" i="6"/>
  <c r="E813" i="6"/>
  <c r="F813" i="6"/>
  <c r="G813" i="6"/>
  <c r="P813" i="6"/>
  <c r="E814" i="6"/>
  <c r="F814" i="6"/>
  <c r="G814" i="6"/>
  <c r="P814" i="6"/>
  <c r="E815" i="6"/>
  <c r="F815" i="6"/>
  <c r="G815" i="6"/>
  <c r="P815" i="6"/>
  <c r="E816" i="6"/>
  <c r="F816" i="6"/>
  <c r="G816" i="6"/>
  <c r="P816" i="6"/>
  <c r="E817" i="6"/>
  <c r="F817" i="6"/>
  <c r="G817" i="6"/>
  <c r="P817" i="6"/>
  <c r="E818" i="6"/>
  <c r="F818" i="6"/>
  <c r="G818" i="6"/>
  <c r="P818" i="6"/>
  <c r="E819" i="6"/>
  <c r="F819" i="6"/>
  <c r="G819" i="6"/>
  <c r="P819" i="6"/>
  <c r="E820" i="6"/>
  <c r="F820" i="6"/>
  <c r="G820" i="6"/>
  <c r="P820" i="6"/>
  <c r="E821" i="6"/>
  <c r="F821" i="6"/>
  <c r="G821" i="6"/>
  <c r="P821" i="6"/>
  <c r="E822" i="6"/>
  <c r="F822" i="6"/>
  <c r="G822" i="6"/>
  <c r="P822" i="6"/>
  <c r="E823" i="6"/>
  <c r="F823" i="6"/>
  <c r="G823" i="6"/>
  <c r="P823" i="6"/>
  <c r="E824" i="6"/>
  <c r="F824" i="6"/>
  <c r="G824" i="6"/>
  <c r="P824" i="6"/>
  <c r="E825" i="6"/>
  <c r="F825" i="6"/>
  <c r="G825" i="6"/>
  <c r="P825" i="6"/>
  <c r="E826" i="6"/>
  <c r="F826" i="6"/>
  <c r="G826" i="6"/>
  <c r="P826" i="6"/>
  <c r="E827" i="6"/>
  <c r="F827" i="6"/>
  <c r="G827" i="6"/>
  <c r="P827" i="6"/>
  <c r="E828" i="6"/>
  <c r="F828" i="6"/>
  <c r="G828" i="6"/>
  <c r="P828" i="6"/>
  <c r="E829" i="6"/>
  <c r="F829" i="6"/>
  <c r="G829" i="6"/>
  <c r="P829" i="6"/>
  <c r="E830" i="6"/>
  <c r="F830" i="6"/>
  <c r="G830" i="6"/>
  <c r="P830" i="6"/>
  <c r="E831" i="6"/>
  <c r="F831" i="6"/>
  <c r="G831" i="6"/>
  <c r="P831" i="6"/>
  <c r="E832" i="6"/>
  <c r="F832" i="6"/>
  <c r="G832" i="6"/>
  <c r="P832" i="6"/>
  <c r="E833" i="6"/>
  <c r="F833" i="6"/>
  <c r="G833" i="6"/>
  <c r="P833" i="6"/>
  <c r="E834" i="6"/>
  <c r="F834" i="6"/>
  <c r="G834" i="6"/>
  <c r="P834" i="6"/>
  <c r="E835" i="6"/>
  <c r="F835" i="6"/>
  <c r="G835" i="6"/>
  <c r="P835" i="6"/>
  <c r="E836" i="6"/>
  <c r="F836" i="6"/>
  <c r="G836" i="6"/>
  <c r="P836" i="6"/>
  <c r="E837" i="6"/>
  <c r="F837" i="6"/>
  <c r="G837" i="6"/>
  <c r="P837" i="6"/>
  <c r="E838" i="6"/>
  <c r="F838" i="6"/>
  <c r="G838" i="6"/>
  <c r="P838" i="6"/>
  <c r="E839" i="6"/>
  <c r="F839" i="6"/>
  <c r="G839" i="6"/>
  <c r="P839" i="6"/>
  <c r="E840" i="6"/>
  <c r="F840" i="6"/>
  <c r="G840" i="6"/>
  <c r="P840" i="6"/>
  <c r="E841" i="6"/>
  <c r="F841" i="6"/>
  <c r="G841" i="6"/>
  <c r="P841" i="6"/>
  <c r="E842" i="6"/>
  <c r="F842" i="6"/>
  <c r="G842" i="6"/>
  <c r="P842" i="6"/>
  <c r="E843" i="6"/>
  <c r="F843" i="6"/>
  <c r="G843" i="6"/>
  <c r="P843" i="6"/>
  <c r="E844" i="6"/>
  <c r="F844" i="6"/>
  <c r="G844" i="6"/>
  <c r="P844" i="6"/>
  <c r="E845" i="6"/>
  <c r="F845" i="6"/>
  <c r="G845" i="6"/>
  <c r="P845" i="6"/>
  <c r="E846" i="6"/>
  <c r="F846" i="6"/>
  <c r="G846" i="6"/>
  <c r="P846" i="6"/>
  <c r="E847" i="6"/>
  <c r="F847" i="6"/>
  <c r="G847" i="6"/>
  <c r="P847" i="6"/>
  <c r="E848" i="6"/>
  <c r="F848" i="6"/>
  <c r="G848" i="6"/>
  <c r="P848" i="6"/>
  <c r="E849" i="6"/>
  <c r="F849" i="6"/>
  <c r="G849" i="6"/>
  <c r="P849" i="6"/>
  <c r="E850" i="6"/>
  <c r="F850" i="6"/>
  <c r="G850" i="6"/>
  <c r="P850" i="6"/>
  <c r="E851" i="6"/>
  <c r="F851" i="6"/>
  <c r="G851" i="6"/>
  <c r="P851" i="6"/>
  <c r="E852" i="6"/>
  <c r="F852" i="6"/>
  <c r="G852" i="6"/>
  <c r="P852" i="6"/>
  <c r="E853" i="6"/>
  <c r="F853" i="6"/>
  <c r="G853" i="6"/>
  <c r="P853" i="6"/>
  <c r="E854" i="6"/>
  <c r="F854" i="6"/>
  <c r="G854" i="6"/>
  <c r="P854" i="6"/>
  <c r="E855" i="6"/>
  <c r="F855" i="6"/>
  <c r="G855" i="6"/>
  <c r="P855" i="6"/>
  <c r="E856" i="6"/>
  <c r="F856" i="6"/>
  <c r="G856" i="6"/>
  <c r="P856" i="6"/>
  <c r="E857" i="6"/>
  <c r="F857" i="6"/>
  <c r="G857" i="6"/>
  <c r="P857" i="6"/>
  <c r="E858" i="6"/>
  <c r="F858" i="6"/>
  <c r="G858" i="6"/>
  <c r="P858" i="6"/>
  <c r="E859" i="6"/>
  <c r="F859" i="6"/>
  <c r="G859" i="6"/>
  <c r="P859" i="6"/>
  <c r="E860" i="6"/>
  <c r="F860" i="6"/>
  <c r="G860" i="6"/>
  <c r="P860" i="6"/>
  <c r="E861" i="6"/>
  <c r="F861" i="6"/>
  <c r="G861" i="6"/>
  <c r="P861" i="6"/>
  <c r="E862" i="6"/>
  <c r="F862" i="6"/>
  <c r="G862" i="6"/>
  <c r="P862" i="6"/>
  <c r="E863" i="6"/>
  <c r="F863" i="6"/>
  <c r="G863" i="6"/>
  <c r="P863" i="6"/>
  <c r="E864" i="6"/>
  <c r="F864" i="6"/>
  <c r="G864" i="6"/>
  <c r="P864" i="6"/>
  <c r="E865" i="6"/>
  <c r="F865" i="6"/>
  <c r="G865" i="6"/>
  <c r="P865" i="6"/>
  <c r="E866" i="6"/>
  <c r="F866" i="6"/>
  <c r="G866" i="6"/>
  <c r="P866" i="6"/>
  <c r="E867" i="6"/>
  <c r="F867" i="6"/>
  <c r="G867" i="6"/>
  <c r="P867" i="6"/>
  <c r="E868" i="6"/>
  <c r="F868" i="6"/>
  <c r="G868" i="6"/>
  <c r="P868" i="6"/>
  <c r="E869" i="6"/>
  <c r="F869" i="6"/>
  <c r="G869" i="6"/>
  <c r="P869" i="6"/>
  <c r="E870" i="6"/>
  <c r="F870" i="6"/>
  <c r="G870" i="6"/>
  <c r="P870" i="6"/>
  <c r="E871" i="6"/>
  <c r="F871" i="6"/>
  <c r="G871" i="6"/>
  <c r="P871" i="6"/>
  <c r="E872" i="6"/>
  <c r="F872" i="6"/>
  <c r="G872" i="6"/>
  <c r="P872" i="6"/>
  <c r="E873" i="6"/>
  <c r="F873" i="6"/>
  <c r="G873" i="6"/>
  <c r="P873" i="6"/>
  <c r="E874" i="6"/>
  <c r="F874" i="6"/>
  <c r="G874" i="6"/>
  <c r="P874" i="6"/>
  <c r="E875" i="6"/>
  <c r="F875" i="6"/>
  <c r="G875" i="6"/>
  <c r="P875" i="6"/>
  <c r="E876" i="6"/>
  <c r="F876" i="6"/>
  <c r="G876" i="6"/>
  <c r="P876" i="6"/>
  <c r="E877" i="6"/>
  <c r="F877" i="6"/>
  <c r="G877" i="6"/>
  <c r="P877" i="6"/>
  <c r="E878" i="6"/>
  <c r="F878" i="6"/>
  <c r="G878" i="6"/>
  <c r="P878" i="6"/>
  <c r="E879" i="6"/>
  <c r="F879" i="6"/>
  <c r="G879" i="6"/>
  <c r="P879" i="6"/>
  <c r="E880" i="6"/>
  <c r="F880" i="6"/>
  <c r="G880" i="6"/>
  <c r="P880" i="6"/>
  <c r="E881" i="6"/>
  <c r="F881" i="6"/>
  <c r="G881" i="6"/>
  <c r="P881" i="6"/>
  <c r="E882" i="6"/>
  <c r="F882" i="6"/>
  <c r="G882" i="6"/>
  <c r="P882" i="6"/>
  <c r="E883" i="6"/>
  <c r="F883" i="6"/>
  <c r="G883" i="6"/>
  <c r="P883" i="6"/>
  <c r="E884" i="6"/>
  <c r="F884" i="6"/>
  <c r="G884" i="6"/>
  <c r="P884" i="6"/>
  <c r="E885" i="6"/>
  <c r="F885" i="6"/>
  <c r="G885" i="6"/>
  <c r="P885" i="6"/>
  <c r="E886" i="6"/>
  <c r="F886" i="6"/>
  <c r="G886" i="6"/>
  <c r="P886" i="6"/>
  <c r="E887" i="6"/>
  <c r="F887" i="6"/>
  <c r="G887" i="6"/>
  <c r="P887" i="6"/>
  <c r="E888" i="6"/>
  <c r="F888" i="6"/>
  <c r="G888" i="6"/>
  <c r="P888" i="6"/>
  <c r="E889" i="6"/>
  <c r="F889" i="6"/>
  <c r="G889" i="6"/>
  <c r="P889" i="6"/>
  <c r="E890" i="6"/>
  <c r="F890" i="6"/>
  <c r="G890" i="6"/>
  <c r="P890" i="6"/>
  <c r="E891" i="6"/>
  <c r="F891" i="6"/>
  <c r="G891" i="6"/>
  <c r="P891" i="6"/>
  <c r="E892" i="6"/>
  <c r="F892" i="6"/>
  <c r="G892" i="6"/>
  <c r="P892" i="6"/>
  <c r="E893" i="6"/>
  <c r="F893" i="6"/>
  <c r="G893" i="6"/>
  <c r="P893" i="6"/>
  <c r="E894" i="6"/>
  <c r="F894" i="6"/>
  <c r="G894" i="6"/>
  <c r="P894" i="6"/>
  <c r="E895" i="6"/>
  <c r="F895" i="6"/>
  <c r="G895" i="6"/>
  <c r="P895" i="6"/>
  <c r="E896" i="6"/>
  <c r="F896" i="6"/>
  <c r="G896" i="6"/>
  <c r="P896" i="6"/>
  <c r="E897" i="6"/>
  <c r="F897" i="6"/>
  <c r="G897" i="6"/>
  <c r="P897" i="6"/>
  <c r="E898" i="6"/>
  <c r="F898" i="6"/>
  <c r="G898" i="6"/>
  <c r="P898" i="6"/>
  <c r="E899" i="6"/>
  <c r="F899" i="6"/>
  <c r="G899" i="6"/>
  <c r="P899" i="6"/>
  <c r="E900" i="6"/>
  <c r="F900" i="6"/>
  <c r="G900" i="6"/>
  <c r="P900" i="6"/>
  <c r="E901" i="6"/>
  <c r="F901" i="6"/>
  <c r="G901" i="6"/>
  <c r="P901" i="6"/>
  <c r="E902" i="6"/>
  <c r="F902" i="6"/>
  <c r="G902" i="6"/>
  <c r="P902" i="6"/>
  <c r="E903" i="6"/>
  <c r="F903" i="6"/>
  <c r="G903" i="6"/>
  <c r="P903" i="6"/>
  <c r="E904" i="6"/>
  <c r="F904" i="6"/>
  <c r="G904" i="6"/>
  <c r="P904" i="6"/>
  <c r="E905" i="6"/>
  <c r="F905" i="6"/>
  <c r="G905" i="6"/>
  <c r="P905" i="6"/>
  <c r="E906" i="6"/>
  <c r="F906" i="6"/>
  <c r="G906" i="6"/>
  <c r="P906" i="6"/>
  <c r="E907" i="6"/>
  <c r="F907" i="6"/>
  <c r="G907" i="6"/>
  <c r="P907" i="6"/>
  <c r="E908" i="6"/>
  <c r="F908" i="6"/>
  <c r="G908" i="6"/>
  <c r="P908" i="6"/>
  <c r="E909" i="6"/>
  <c r="F909" i="6"/>
  <c r="G909" i="6"/>
  <c r="P909" i="6"/>
  <c r="E910" i="6"/>
  <c r="F910" i="6"/>
  <c r="G910" i="6"/>
  <c r="P910" i="6"/>
  <c r="E911" i="6"/>
  <c r="F911" i="6"/>
  <c r="G911" i="6"/>
  <c r="P911" i="6"/>
  <c r="E912" i="6"/>
  <c r="F912" i="6"/>
  <c r="G912" i="6"/>
  <c r="P912" i="6"/>
  <c r="E913" i="6"/>
  <c r="F913" i="6"/>
  <c r="G913" i="6"/>
  <c r="P913" i="6"/>
  <c r="E914" i="6"/>
  <c r="F914" i="6"/>
  <c r="G914" i="6"/>
  <c r="P914" i="6"/>
  <c r="E915" i="6"/>
  <c r="F915" i="6"/>
  <c r="G915" i="6"/>
  <c r="P915" i="6"/>
  <c r="E916" i="6"/>
  <c r="F916" i="6"/>
  <c r="G916" i="6"/>
  <c r="P916" i="6"/>
  <c r="E917" i="6"/>
  <c r="F917" i="6"/>
  <c r="G917" i="6"/>
  <c r="P917" i="6"/>
  <c r="E918" i="6"/>
  <c r="F918" i="6"/>
  <c r="G918" i="6"/>
  <c r="P918" i="6"/>
  <c r="E919" i="6"/>
  <c r="F919" i="6"/>
  <c r="G919" i="6"/>
  <c r="P919" i="6"/>
  <c r="E920" i="6"/>
  <c r="F920" i="6"/>
  <c r="G920" i="6"/>
  <c r="P920" i="6"/>
  <c r="E921" i="6"/>
  <c r="F921" i="6"/>
  <c r="G921" i="6"/>
  <c r="P921" i="6"/>
  <c r="E922" i="6"/>
  <c r="F922" i="6"/>
  <c r="G922" i="6"/>
  <c r="P922" i="6"/>
  <c r="E923" i="6"/>
  <c r="F923" i="6"/>
  <c r="G923" i="6"/>
  <c r="P923" i="6"/>
  <c r="E924" i="6"/>
  <c r="F924" i="6"/>
  <c r="G924" i="6"/>
  <c r="P924" i="6"/>
  <c r="E925" i="6"/>
  <c r="F925" i="6"/>
  <c r="G925" i="6"/>
  <c r="P925" i="6"/>
  <c r="E926" i="6"/>
  <c r="F926" i="6"/>
  <c r="G926" i="6"/>
  <c r="P926" i="6"/>
  <c r="E927" i="6"/>
  <c r="F927" i="6"/>
  <c r="G927" i="6"/>
  <c r="P927" i="6"/>
  <c r="E928" i="6"/>
  <c r="F928" i="6"/>
  <c r="G928" i="6"/>
  <c r="P928" i="6"/>
  <c r="E929" i="6"/>
  <c r="F929" i="6"/>
  <c r="G929" i="6"/>
  <c r="P929" i="6"/>
  <c r="E930" i="6"/>
  <c r="F930" i="6"/>
  <c r="G930" i="6"/>
  <c r="P930" i="6"/>
  <c r="E931" i="6"/>
  <c r="F931" i="6"/>
  <c r="G931" i="6"/>
  <c r="P931" i="6"/>
  <c r="E932" i="6"/>
  <c r="F932" i="6"/>
  <c r="G932" i="6"/>
  <c r="P932" i="6"/>
  <c r="E933" i="6"/>
  <c r="F933" i="6"/>
  <c r="G933" i="6"/>
  <c r="P933" i="6"/>
  <c r="E934" i="6"/>
  <c r="F934" i="6"/>
  <c r="G934" i="6"/>
  <c r="P934" i="6"/>
  <c r="E935" i="6"/>
  <c r="F935" i="6"/>
  <c r="G935" i="6"/>
  <c r="P935" i="6"/>
  <c r="E936" i="6"/>
  <c r="F936" i="6"/>
  <c r="G936" i="6"/>
  <c r="P936" i="6"/>
  <c r="E937" i="6"/>
  <c r="F937" i="6"/>
  <c r="G937" i="6"/>
  <c r="P937" i="6"/>
  <c r="E938" i="6"/>
  <c r="F938" i="6"/>
  <c r="G938" i="6"/>
  <c r="P938" i="6"/>
  <c r="E939" i="6"/>
  <c r="F939" i="6"/>
  <c r="G939" i="6"/>
  <c r="P939" i="6"/>
  <c r="E940" i="6"/>
  <c r="F940" i="6"/>
  <c r="G940" i="6"/>
  <c r="P940" i="6"/>
  <c r="E941" i="6"/>
  <c r="F941" i="6"/>
  <c r="G941" i="6"/>
  <c r="P941" i="6"/>
  <c r="E942" i="6"/>
  <c r="F942" i="6"/>
  <c r="G942" i="6"/>
  <c r="P942" i="6"/>
  <c r="E943" i="6"/>
  <c r="F943" i="6"/>
  <c r="G943" i="6"/>
  <c r="P943" i="6"/>
  <c r="E944" i="6"/>
  <c r="F944" i="6"/>
  <c r="G944" i="6"/>
  <c r="P944" i="6"/>
  <c r="E945" i="6"/>
  <c r="F945" i="6"/>
  <c r="G945" i="6"/>
  <c r="P945" i="6"/>
  <c r="E946" i="6"/>
  <c r="F946" i="6"/>
  <c r="G946" i="6"/>
  <c r="P946" i="6"/>
  <c r="E947" i="6"/>
  <c r="F947" i="6"/>
  <c r="G947" i="6"/>
  <c r="P947" i="6"/>
  <c r="E948" i="6"/>
  <c r="F948" i="6"/>
  <c r="G948" i="6"/>
  <c r="P948" i="6"/>
  <c r="E949" i="6"/>
  <c r="F949" i="6"/>
  <c r="G949" i="6"/>
  <c r="P949" i="6"/>
  <c r="E950" i="6"/>
  <c r="F950" i="6"/>
  <c r="G950" i="6"/>
  <c r="P950" i="6"/>
  <c r="E951" i="6"/>
  <c r="F951" i="6"/>
  <c r="G951" i="6"/>
  <c r="P951" i="6"/>
  <c r="E952" i="6"/>
  <c r="F952" i="6"/>
  <c r="G952" i="6"/>
  <c r="P952" i="6"/>
  <c r="E953" i="6"/>
  <c r="F953" i="6"/>
  <c r="G953" i="6"/>
  <c r="P953" i="6"/>
  <c r="E954" i="6"/>
  <c r="F954" i="6"/>
  <c r="G954" i="6"/>
  <c r="P954" i="6"/>
  <c r="E955" i="6"/>
  <c r="F955" i="6"/>
  <c r="G955" i="6"/>
  <c r="P955" i="6"/>
  <c r="E956" i="6"/>
  <c r="F956" i="6"/>
  <c r="G956" i="6"/>
  <c r="P956" i="6"/>
  <c r="E957" i="6"/>
  <c r="F957" i="6"/>
  <c r="G957" i="6"/>
  <c r="P957" i="6"/>
  <c r="E958" i="6"/>
  <c r="F958" i="6"/>
  <c r="G958" i="6"/>
  <c r="P958" i="6"/>
  <c r="E959" i="6"/>
  <c r="F959" i="6"/>
  <c r="G959" i="6"/>
  <c r="P959" i="6"/>
  <c r="E960" i="6"/>
  <c r="F960" i="6"/>
  <c r="G960" i="6"/>
  <c r="P960" i="6"/>
  <c r="E961" i="6"/>
  <c r="F961" i="6"/>
  <c r="G961" i="6"/>
  <c r="P961" i="6"/>
  <c r="E962" i="6"/>
  <c r="F962" i="6"/>
  <c r="G962" i="6"/>
  <c r="P962" i="6"/>
  <c r="E963" i="6"/>
  <c r="F963" i="6"/>
  <c r="G963" i="6"/>
  <c r="P963" i="6"/>
  <c r="E964" i="6"/>
  <c r="F964" i="6"/>
  <c r="G964" i="6"/>
  <c r="P964" i="6"/>
  <c r="E965" i="6"/>
  <c r="F965" i="6"/>
  <c r="G965" i="6"/>
  <c r="P965" i="6"/>
  <c r="E966" i="6"/>
  <c r="F966" i="6"/>
  <c r="G966" i="6"/>
  <c r="P966" i="6"/>
  <c r="E967" i="6"/>
  <c r="F967" i="6"/>
  <c r="G967" i="6"/>
  <c r="P967" i="6"/>
  <c r="E968" i="6"/>
  <c r="F968" i="6"/>
  <c r="G968" i="6"/>
  <c r="P968" i="6"/>
  <c r="E969" i="6"/>
  <c r="F969" i="6"/>
  <c r="G969" i="6"/>
  <c r="P969" i="6"/>
  <c r="E970" i="6"/>
  <c r="F970" i="6"/>
  <c r="G970" i="6"/>
  <c r="P970" i="6"/>
  <c r="E971" i="6"/>
  <c r="F971" i="6"/>
  <c r="G971" i="6"/>
  <c r="P971" i="6"/>
  <c r="E972" i="6"/>
  <c r="F972" i="6"/>
  <c r="G972" i="6"/>
  <c r="P972" i="6"/>
  <c r="E973" i="6"/>
  <c r="F973" i="6"/>
  <c r="G973" i="6"/>
  <c r="P973" i="6"/>
  <c r="E974" i="6"/>
  <c r="F974" i="6"/>
  <c r="G974" i="6"/>
  <c r="P974" i="6"/>
  <c r="E975" i="6"/>
  <c r="F975" i="6"/>
  <c r="G975" i="6"/>
  <c r="P975" i="6"/>
  <c r="E976" i="6"/>
  <c r="F976" i="6"/>
  <c r="G976" i="6"/>
  <c r="P976" i="6"/>
  <c r="E977" i="6"/>
  <c r="F977" i="6"/>
  <c r="G977" i="6"/>
  <c r="P977" i="6"/>
  <c r="E978" i="6"/>
  <c r="F978" i="6"/>
  <c r="G978" i="6"/>
  <c r="P978" i="6"/>
  <c r="E979" i="6"/>
  <c r="F979" i="6"/>
  <c r="G979" i="6"/>
  <c r="P979" i="6"/>
  <c r="E980" i="6"/>
  <c r="F980" i="6"/>
  <c r="G980" i="6"/>
  <c r="P980" i="6"/>
  <c r="E981" i="6"/>
  <c r="F981" i="6"/>
  <c r="G981" i="6"/>
  <c r="P981" i="6"/>
  <c r="E982" i="6"/>
  <c r="F982" i="6"/>
  <c r="G982" i="6"/>
  <c r="P982" i="6"/>
  <c r="E983" i="6"/>
  <c r="F983" i="6"/>
  <c r="G983" i="6"/>
  <c r="P983" i="6"/>
  <c r="E984" i="6"/>
  <c r="F984" i="6"/>
  <c r="G984" i="6"/>
  <c r="P984" i="6"/>
  <c r="E985" i="6"/>
  <c r="F985" i="6"/>
  <c r="G985" i="6"/>
  <c r="P985" i="6"/>
  <c r="E986" i="6"/>
  <c r="F986" i="6"/>
  <c r="G986" i="6"/>
  <c r="P986" i="6"/>
  <c r="E987" i="6"/>
  <c r="F987" i="6"/>
  <c r="G987" i="6"/>
  <c r="P987" i="6"/>
  <c r="E988" i="6"/>
  <c r="F988" i="6"/>
  <c r="G988" i="6"/>
  <c r="P988" i="6"/>
  <c r="E989" i="6"/>
  <c r="F989" i="6"/>
  <c r="G989" i="6"/>
  <c r="P989" i="6"/>
  <c r="E990" i="6"/>
  <c r="F990" i="6"/>
  <c r="G990" i="6"/>
  <c r="P990" i="6"/>
  <c r="E991" i="6"/>
  <c r="F991" i="6"/>
  <c r="G991" i="6"/>
  <c r="P991" i="6"/>
  <c r="E992" i="6"/>
  <c r="F992" i="6"/>
  <c r="G992" i="6"/>
  <c r="P992" i="6"/>
  <c r="E993" i="6"/>
  <c r="F993" i="6"/>
  <c r="G993" i="6"/>
  <c r="P993" i="6"/>
  <c r="E994" i="6"/>
  <c r="F994" i="6"/>
  <c r="G994" i="6"/>
  <c r="P994" i="6"/>
  <c r="E995" i="6"/>
  <c r="F995" i="6"/>
  <c r="G995" i="6"/>
  <c r="P995" i="6"/>
  <c r="E996" i="6"/>
  <c r="F996" i="6"/>
  <c r="G996" i="6"/>
  <c r="P996" i="6"/>
  <c r="E997" i="6"/>
  <c r="F997" i="6"/>
  <c r="G997" i="6"/>
  <c r="P997" i="6"/>
  <c r="E998" i="6"/>
  <c r="F998" i="6"/>
  <c r="G998" i="6"/>
  <c r="P998" i="6"/>
  <c r="E999" i="6"/>
  <c r="F999" i="6"/>
  <c r="G999" i="6"/>
  <c r="P999" i="6"/>
  <c r="E1000" i="6"/>
  <c r="F1000" i="6"/>
  <c r="G1000" i="6"/>
  <c r="P1000" i="6"/>
  <c r="E1001" i="6"/>
  <c r="F1001" i="6"/>
  <c r="G1001" i="6"/>
  <c r="P1001" i="6"/>
  <c r="E1002" i="6"/>
  <c r="F1002" i="6"/>
  <c r="G1002" i="6"/>
  <c r="P1002" i="6"/>
  <c r="E1003" i="6"/>
  <c r="F1003" i="6"/>
  <c r="G1003" i="6"/>
  <c r="P1003" i="6"/>
  <c r="E1004" i="6"/>
  <c r="F1004" i="6"/>
  <c r="G1004" i="6"/>
  <c r="P1004" i="6"/>
  <c r="E1005" i="6"/>
  <c r="F1005" i="6"/>
  <c r="G1005" i="6"/>
  <c r="P1005" i="6"/>
  <c r="E1006" i="6"/>
  <c r="F1006" i="6"/>
  <c r="G1006" i="6"/>
  <c r="P1006" i="6"/>
  <c r="E1007" i="6"/>
  <c r="F1007" i="6"/>
  <c r="G1007" i="6"/>
  <c r="P1007" i="6"/>
  <c r="E1008" i="6"/>
  <c r="F1008" i="6"/>
  <c r="G1008" i="6"/>
  <c r="P1008" i="6"/>
  <c r="E1009" i="6"/>
  <c r="F1009" i="6"/>
  <c r="G1009" i="6"/>
  <c r="P1009" i="6"/>
  <c r="E1010" i="6"/>
  <c r="F1010" i="6"/>
  <c r="G1010" i="6"/>
  <c r="P1010" i="6"/>
  <c r="E1011" i="6"/>
  <c r="F1011" i="6"/>
  <c r="G1011" i="6"/>
  <c r="P1011" i="6"/>
  <c r="E1012" i="6"/>
  <c r="F1012" i="6"/>
  <c r="G1012" i="6"/>
  <c r="P1012" i="6"/>
  <c r="E1013" i="6"/>
  <c r="F1013" i="6"/>
  <c r="G1013" i="6"/>
  <c r="P1013" i="6"/>
  <c r="E1014" i="6"/>
  <c r="F1014" i="6"/>
  <c r="G1014" i="6"/>
  <c r="P1014" i="6"/>
  <c r="E1015" i="6"/>
  <c r="F1015" i="6"/>
  <c r="G1015" i="6"/>
  <c r="P1015" i="6"/>
  <c r="E1016" i="6"/>
  <c r="F1016" i="6"/>
  <c r="G1016" i="6"/>
  <c r="P1016" i="6"/>
  <c r="E1017" i="6"/>
  <c r="F1017" i="6"/>
  <c r="G1017" i="6"/>
  <c r="P1017" i="6"/>
  <c r="E1018" i="6"/>
  <c r="F1018" i="6"/>
  <c r="G1018" i="6"/>
  <c r="P1018" i="6"/>
  <c r="E1019" i="6"/>
  <c r="F1019" i="6"/>
  <c r="G1019" i="6"/>
  <c r="P1019" i="6"/>
  <c r="E1020" i="6"/>
  <c r="F1020" i="6"/>
  <c r="G1020" i="6"/>
  <c r="P1020" i="6"/>
  <c r="E1021" i="6"/>
  <c r="F1021" i="6"/>
  <c r="G1021" i="6"/>
  <c r="P1021" i="6"/>
  <c r="E1022" i="6"/>
  <c r="F1022" i="6"/>
  <c r="G1022" i="6"/>
  <c r="P1022" i="6"/>
  <c r="E1023" i="6"/>
  <c r="F1023" i="6"/>
  <c r="G1023" i="6"/>
  <c r="P1023" i="6"/>
  <c r="E1024" i="6"/>
  <c r="F1024" i="6"/>
  <c r="G1024" i="6"/>
  <c r="P1024" i="6"/>
  <c r="E1025" i="6"/>
  <c r="F1025" i="6"/>
  <c r="G1025" i="6"/>
  <c r="P1025" i="6"/>
  <c r="E1026" i="6"/>
  <c r="F1026" i="6"/>
  <c r="G1026" i="6"/>
  <c r="P1026" i="6"/>
  <c r="E1027" i="6"/>
  <c r="F1027" i="6"/>
  <c r="G1027" i="6"/>
  <c r="P1027" i="6"/>
  <c r="E1028" i="6"/>
  <c r="F1028" i="6"/>
  <c r="G1028" i="6"/>
  <c r="P1028" i="6"/>
  <c r="E1029" i="6"/>
  <c r="F1029" i="6"/>
  <c r="G1029" i="6"/>
  <c r="P1029" i="6"/>
  <c r="E1030" i="6"/>
  <c r="F1030" i="6"/>
  <c r="G1030" i="6"/>
  <c r="P1030" i="6"/>
  <c r="E1031" i="6"/>
  <c r="F1031" i="6"/>
  <c r="G1031" i="6"/>
  <c r="P1031" i="6"/>
  <c r="E1032" i="6"/>
  <c r="F1032" i="6"/>
  <c r="G1032" i="6"/>
  <c r="P1032" i="6"/>
  <c r="E1033" i="6"/>
  <c r="F1033" i="6"/>
  <c r="G1033" i="6"/>
  <c r="P1033" i="6"/>
  <c r="E1034" i="6"/>
  <c r="F1034" i="6"/>
  <c r="G1034" i="6"/>
  <c r="P1034" i="6"/>
  <c r="E1035" i="6"/>
  <c r="F1035" i="6"/>
  <c r="G1035" i="6"/>
  <c r="P1035" i="6"/>
  <c r="E1036" i="6"/>
  <c r="F1036" i="6"/>
  <c r="G1036" i="6"/>
  <c r="P1036" i="6"/>
  <c r="E1037" i="6"/>
  <c r="F1037" i="6"/>
  <c r="G1037" i="6"/>
  <c r="P1037" i="6"/>
  <c r="E1038" i="6"/>
  <c r="F1038" i="6"/>
  <c r="G1038" i="6"/>
  <c r="P1038" i="6"/>
  <c r="E1039" i="6"/>
  <c r="F1039" i="6"/>
  <c r="G1039" i="6"/>
  <c r="P1039" i="6"/>
  <c r="E1040" i="6"/>
  <c r="F1040" i="6"/>
  <c r="G1040" i="6"/>
  <c r="P1040" i="6"/>
  <c r="E1041" i="6"/>
  <c r="F1041" i="6"/>
  <c r="G1041" i="6"/>
  <c r="P1041" i="6"/>
  <c r="E1042" i="6"/>
  <c r="F1042" i="6"/>
  <c r="G1042" i="6"/>
  <c r="P1042" i="6"/>
  <c r="E1043" i="6"/>
  <c r="F1043" i="6"/>
  <c r="G1043" i="6"/>
  <c r="P1043" i="6"/>
  <c r="E1044" i="6"/>
  <c r="F1044" i="6"/>
  <c r="G1044" i="6"/>
  <c r="P1044" i="6"/>
  <c r="E1045" i="6"/>
  <c r="F1045" i="6"/>
  <c r="G1045" i="6"/>
  <c r="P1045" i="6"/>
  <c r="E1046" i="6"/>
  <c r="F1046" i="6"/>
  <c r="G1046" i="6"/>
  <c r="P1046" i="6"/>
  <c r="E1047" i="6"/>
  <c r="F1047" i="6"/>
  <c r="G1047" i="6"/>
  <c r="P1047" i="6"/>
  <c r="E1048" i="6"/>
  <c r="F1048" i="6"/>
  <c r="G1048" i="6"/>
  <c r="P1048" i="6"/>
  <c r="E1049" i="6"/>
  <c r="F1049" i="6"/>
  <c r="G1049" i="6"/>
  <c r="P1049" i="6"/>
  <c r="E1050" i="6"/>
  <c r="F1050" i="6"/>
  <c r="G1050" i="6"/>
  <c r="P1050" i="6"/>
  <c r="E1051" i="6"/>
  <c r="F1051" i="6"/>
  <c r="G1051" i="6"/>
  <c r="P1051" i="6"/>
  <c r="E1052" i="6"/>
  <c r="F1052" i="6"/>
  <c r="G1052" i="6"/>
  <c r="P1052" i="6"/>
  <c r="E1053" i="6"/>
  <c r="F1053" i="6"/>
  <c r="G1053" i="6"/>
  <c r="P1053" i="6"/>
  <c r="E1054" i="6"/>
  <c r="F1054" i="6"/>
  <c r="G1054" i="6"/>
  <c r="P1054" i="6"/>
  <c r="E1055" i="6"/>
  <c r="F1055" i="6"/>
  <c r="G1055" i="6"/>
  <c r="P1055" i="6"/>
  <c r="E1056" i="6"/>
  <c r="F1056" i="6"/>
  <c r="G1056" i="6"/>
  <c r="P1056" i="6"/>
  <c r="E1057" i="6"/>
  <c r="F1057" i="6"/>
  <c r="G1057" i="6"/>
  <c r="P1057" i="6"/>
  <c r="E1058" i="6"/>
  <c r="F1058" i="6"/>
  <c r="G1058" i="6"/>
  <c r="P1058" i="6"/>
  <c r="E1059" i="6"/>
  <c r="F1059" i="6"/>
  <c r="G1059" i="6"/>
  <c r="P1059" i="6"/>
  <c r="E1060" i="6"/>
  <c r="F1060" i="6"/>
  <c r="G1060" i="6"/>
  <c r="P1060" i="6"/>
  <c r="E1061" i="6"/>
  <c r="F1061" i="6"/>
  <c r="G1061" i="6"/>
  <c r="P1061" i="6"/>
  <c r="E1062" i="6"/>
  <c r="F1062" i="6"/>
  <c r="G1062" i="6"/>
  <c r="P1062" i="6"/>
  <c r="E1063" i="6"/>
  <c r="F1063" i="6"/>
  <c r="G1063" i="6"/>
  <c r="P1063" i="6"/>
  <c r="E1064" i="6"/>
  <c r="F1064" i="6"/>
  <c r="G1064" i="6"/>
  <c r="P1064" i="6"/>
  <c r="E1065" i="6"/>
  <c r="F1065" i="6"/>
  <c r="G1065" i="6"/>
  <c r="P1065" i="6"/>
  <c r="E1066" i="6"/>
  <c r="F1066" i="6"/>
  <c r="G1066" i="6"/>
  <c r="P1066" i="6"/>
  <c r="E1067" i="6"/>
  <c r="F1067" i="6"/>
  <c r="G1067" i="6"/>
  <c r="P1067" i="6"/>
  <c r="E1068" i="6"/>
  <c r="F1068" i="6"/>
  <c r="G1068" i="6"/>
  <c r="P1068" i="6"/>
  <c r="E1069" i="6"/>
  <c r="F1069" i="6"/>
  <c r="G1069" i="6"/>
  <c r="P1069" i="6"/>
  <c r="E1070" i="6"/>
  <c r="F1070" i="6"/>
  <c r="G1070" i="6"/>
  <c r="P1070" i="6"/>
  <c r="E1071" i="6"/>
  <c r="F1071" i="6"/>
  <c r="G1071" i="6"/>
  <c r="P1071" i="6"/>
  <c r="E1072" i="6"/>
  <c r="F1072" i="6"/>
  <c r="G1072" i="6"/>
  <c r="P1072" i="6"/>
  <c r="E1073" i="6"/>
  <c r="F1073" i="6"/>
  <c r="G1073" i="6"/>
  <c r="P1073" i="6"/>
  <c r="E1074" i="6"/>
  <c r="F1074" i="6"/>
  <c r="G1074" i="6"/>
  <c r="P1074" i="6"/>
  <c r="E1075" i="6"/>
  <c r="F1075" i="6"/>
  <c r="G1075" i="6"/>
  <c r="P1075" i="6"/>
  <c r="E1076" i="6"/>
  <c r="F1076" i="6"/>
  <c r="G1076" i="6"/>
  <c r="P1076" i="6"/>
  <c r="E1077" i="6"/>
  <c r="F1077" i="6"/>
  <c r="G1077" i="6"/>
  <c r="P1077" i="6"/>
  <c r="E1078" i="6"/>
  <c r="F1078" i="6"/>
  <c r="G1078" i="6"/>
  <c r="P1078" i="6"/>
  <c r="E1079" i="6"/>
  <c r="F1079" i="6"/>
  <c r="G1079" i="6"/>
  <c r="P1079" i="6"/>
  <c r="E1080" i="6"/>
  <c r="F1080" i="6"/>
  <c r="G1080" i="6"/>
  <c r="P1080" i="6"/>
  <c r="E1081" i="6"/>
  <c r="F1081" i="6"/>
  <c r="G1081" i="6"/>
  <c r="P1081" i="6"/>
  <c r="E1082" i="6"/>
  <c r="F1082" i="6"/>
  <c r="G1082" i="6"/>
  <c r="P1082" i="6"/>
  <c r="E1083" i="6"/>
  <c r="F1083" i="6"/>
  <c r="G1083" i="6"/>
  <c r="P1083" i="6"/>
  <c r="E1084" i="6"/>
  <c r="F1084" i="6"/>
  <c r="G1084" i="6"/>
  <c r="P1084" i="6"/>
  <c r="E1085" i="6"/>
  <c r="F1085" i="6"/>
  <c r="G1085" i="6"/>
  <c r="P1085" i="6"/>
  <c r="E1086" i="6"/>
  <c r="F1086" i="6"/>
  <c r="G1086" i="6"/>
  <c r="P1086" i="6"/>
  <c r="E1087" i="6"/>
  <c r="F1087" i="6"/>
  <c r="G1087" i="6"/>
  <c r="P1087" i="6"/>
  <c r="E1088" i="6"/>
  <c r="F1088" i="6"/>
  <c r="G1088" i="6"/>
  <c r="P1088" i="6"/>
  <c r="E1089" i="6"/>
  <c r="F1089" i="6"/>
  <c r="G1089" i="6"/>
  <c r="P1089" i="6"/>
  <c r="E1090" i="6"/>
  <c r="F1090" i="6"/>
  <c r="G1090" i="6"/>
  <c r="P1090" i="6"/>
  <c r="E1091" i="6"/>
  <c r="F1091" i="6"/>
  <c r="G1091" i="6"/>
  <c r="P1091" i="6"/>
  <c r="E1092" i="6"/>
  <c r="F1092" i="6"/>
  <c r="G1092" i="6"/>
  <c r="P1092" i="6"/>
  <c r="E1093" i="6"/>
  <c r="F1093" i="6"/>
  <c r="G1093" i="6"/>
  <c r="P1093" i="6"/>
  <c r="E1094" i="6"/>
  <c r="F1094" i="6"/>
  <c r="G1094" i="6"/>
  <c r="P1094" i="6"/>
  <c r="E1095" i="6"/>
  <c r="F1095" i="6"/>
  <c r="G1095" i="6"/>
  <c r="P1095" i="6"/>
  <c r="E1096" i="6"/>
  <c r="F1096" i="6"/>
  <c r="G1096" i="6"/>
  <c r="P1096" i="6"/>
  <c r="E1097" i="6"/>
  <c r="F1097" i="6"/>
  <c r="G1097" i="6"/>
  <c r="P1097" i="6"/>
  <c r="E1098" i="6"/>
  <c r="F1098" i="6"/>
  <c r="G1098" i="6"/>
  <c r="P1098" i="6"/>
  <c r="E1099" i="6"/>
  <c r="F1099" i="6"/>
  <c r="G1099" i="6"/>
  <c r="P1099" i="6"/>
  <c r="E1100" i="6"/>
  <c r="F1100" i="6"/>
  <c r="G1100" i="6"/>
  <c r="P1100" i="6"/>
  <c r="E1101" i="6"/>
  <c r="F1101" i="6"/>
  <c r="G1101" i="6"/>
  <c r="P1101" i="6"/>
  <c r="E1102" i="6"/>
  <c r="F1102" i="6"/>
  <c r="G1102" i="6"/>
  <c r="P1102" i="6"/>
  <c r="E1103" i="6"/>
  <c r="F1103" i="6"/>
  <c r="G1103" i="6"/>
  <c r="P1103" i="6"/>
  <c r="E1104" i="6"/>
  <c r="F1104" i="6"/>
  <c r="G1104" i="6"/>
  <c r="P1104" i="6"/>
  <c r="E1105" i="6"/>
  <c r="F1105" i="6"/>
  <c r="G1105" i="6"/>
  <c r="P1105" i="6"/>
  <c r="E1106" i="6"/>
  <c r="F1106" i="6"/>
  <c r="G1106" i="6"/>
  <c r="P1106" i="6"/>
  <c r="E1107" i="6"/>
  <c r="F1107" i="6"/>
  <c r="G1107" i="6"/>
  <c r="P1107" i="6"/>
  <c r="E1108" i="6"/>
  <c r="F1108" i="6"/>
  <c r="G1108" i="6"/>
  <c r="P1108" i="6"/>
  <c r="E1109" i="6"/>
  <c r="F1109" i="6"/>
  <c r="G1109" i="6"/>
  <c r="P1109" i="6"/>
  <c r="E1110" i="6"/>
  <c r="F1110" i="6"/>
  <c r="G1110" i="6"/>
  <c r="P1110" i="6"/>
  <c r="E1111" i="6"/>
  <c r="F1111" i="6"/>
  <c r="G1111" i="6"/>
  <c r="P1111" i="6"/>
  <c r="E1112" i="6"/>
  <c r="F1112" i="6"/>
  <c r="G1112" i="6"/>
  <c r="P1112" i="6"/>
  <c r="E1113" i="6"/>
  <c r="F1113" i="6"/>
  <c r="G1113" i="6"/>
  <c r="P1113" i="6"/>
  <c r="E1114" i="6"/>
  <c r="F1114" i="6"/>
  <c r="G1114" i="6"/>
  <c r="P1114" i="6"/>
  <c r="E1115" i="6"/>
  <c r="F1115" i="6"/>
  <c r="G1115" i="6"/>
  <c r="P1115" i="6"/>
  <c r="E1116" i="6"/>
  <c r="F1116" i="6"/>
  <c r="G1116" i="6"/>
  <c r="P1116" i="6"/>
  <c r="E1117" i="6"/>
  <c r="F1117" i="6"/>
  <c r="G1117" i="6"/>
  <c r="P1117" i="6"/>
  <c r="E1118" i="6"/>
  <c r="F1118" i="6"/>
  <c r="G1118" i="6"/>
  <c r="P1118" i="6"/>
  <c r="E1119" i="6"/>
  <c r="F1119" i="6"/>
  <c r="G1119" i="6"/>
  <c r="P1119" i="6"/>
  <c r="E1120" i="6"/>
  <c r="F1120" i="6"/>
  <c r="G1120" i="6"/>
  <c r="P1120" i="6"/>
  <c r="E1121" i="6"/>
  <c r="F1121" i="6"/>
  <c r="G1121" i="6"/>
  <c r="P1121" i="6"/>
  <c r="E1122" i="6"/>
  <c r="F1122" i="6"/>
  <c r="G1122" i="6"/>
  <c r="P1122" i="6"/>
  <c r="E1123" i="6"/>
  <c r="F1123" i="6"/>
  <c r="G1123" i="6"/>
  <c r="P1123" i="6"/>
  <c r="E1124" i="6"/>
  <c r="F1124" i="6"/>
  <c r="G1124" i="6"/>
  <c r="P1124" i="6"/>
  <c r="E1125" i="6"/>
  <c r="F1125" i="6"/>
  <c r="G1125" i="6"/>
  <c r="P1125" i="6"/>
  <c r="E1126" i="6"/>
  <c r="F1126" i="6"/>
  <c r="G1126" i="6"/>
  <c r="P1126" i="6"/>
  <c r="E1127" i="6"/>
  <c r="F1127" i="6"/>
  <c r="G1127" i="6"/>
  <c r="P1127" i="6"/>
  <c r="E1128" i="6"/>
  <c r="F1128" i="6"/>
  <c r="G1128" i="6"/>
  <c r="P1128" i="6"/>
  <c r="E1129" i="6"/>
  <c r="F1129" i="6"/>
  <c r="G1129" i="6"/>
  <c r="P1129" i="6"/>
  <c r="E1130" i="6"/>
  <c r="F1130" i="6"/>
  <c r="G1130" i="6"/>
  <c r="P1130" i="6"/>
  <c r="E1131" i="6"/>
  <c r="F1131" i="6"/>
  <c r="G1131" i="6"/>
  <c r="P1131" i="6"/>
  <c r="E1132" i="6"/>
  <c r="F1132" i="6"/>
  <c r="G1132" i="6"/>
  <c r="P1132" i="6"/>
  <c r="E1133" i="6"/>
  <c r="F1133" i="6"/>
  <c r="G1133" i="6"/>
  <c r="P1133" i="6"/>
  <c r="E1134" i="6"/>
  <c r="F1134" i="6"/>
  <c r="G1134" i="6"/>
  <c r="P1134" i="6"/>
  <c r="E1135" i="6"/>
  <c r="F1135" i="6"/>
  <c r="G1135" i="6"/>
  <c r="P1135" i="6"/>
  <c r="E1136" i="6"/>
  <c r="F1136" i="6"/>
  <c r="G1136" i="6"/>
  <c r="P1136" i="6"/>
  <c r="E1137" i="6"/>
  <c r="F1137" i="6"/>
  <c r="G1137" i="6"/>
  <c r="P1137" i="6"/>
  <c r="E1138" i="6"/>
  <c r="F1138" i="6"/>
  <c r="G1138" i="6"/>
  <c r="P1138" i="6"/>
  <c r="E1139" i="6"/>
  <c r="F1139" i="6"/>
  <c r="G1139" i="6"/>
  <c r="P1139" i="6"/>
  <c r="E1140" i="6"/>
  <c r="F1140" i="6"/>
  <c r="G1140" i="6"/>
  <c r="P1140" i="6"/>
  <c r="E1141" i="6"/>
  <c r="F1141" i="6"/>
  <c r="G1141" i="6"/>
  <c r="P1141" i="6"/>
  <c r="E1142" i="6"/>
  <c r="F1142" i="6"/>
  <c r="G1142" i="6"/>
  <c r="P1142" i="6"/>
  <c r="E1143" i="6"/>
  <c r="F1143" i="6"/>
  <c r="G1143" i="6"/>
  <c r="P1143" i="6"/>
  <c r="E1144" i="6"/>
  <c r="F1144" i="6"/>
  <c r="G1144" i="6"/>
  <c r="P1144" i="6"/>
  <c r="E1145" i="6"/>
  <c r="F1145" i="6"/>
  <c r="G1145" i="6"/>
  <c r="P1145" i="6"/>
  <c r="E1146" i="6"/>
  <c r="F1146" i="6"/>
  <c r="G1146" i="6"/>
  <c r="P1146" i="6"/>
  <c r="E1147" i="6"/>
  <c r="F1147" i="6"/>
  <c r="G1147" i="6"/>
  <c r="P1147" i="6"/>
  <c r="E1148" i="6"/>
  <c r="F1148" i="6"/>
  <c r="G1148" i="6"/>
  <c r="P1148" i="6"/>
  <c r="E1149" i="6"/>
  <c r="F1149" i="6"/>
  <c r="G1149" i="6"/>
  <c r="P1149" i="6"/>
  <c r="E1150" i="6"/>
  <c r="F1150" i="6"/>
  <c r="G1150" i="6"/>
  <c r="P1150" i="6"/>
  <c r="E1151" i="6"/>
  <c r="F1151" i="6"/>
  <c r="G1151" i="6"/>
  <c r="P1151" i="6"/>
  <c r="E1152" i="6"/>
  <c r="F1152" i="6"/>
  <c r="G1152" i="6"/>
  <c r="P1152" i="6"/>
  <c r="E1153" i="6"/>
  <c r="F1153" i="6"/>
  <c r="G1153" i="6"/>
  <c r="P1153" i="6"/>
  <c r="E1154" i="6"/>
  <c r="F1154" i="6"/>
  <c r="G1154" i="6"/>
  <c r="P1154" i="6"/>
  <c r="E1155" i="6"/>
  <c r="F1155" i="6"/>
  <c r="G1155" i="6"/>
  <c r="P1155" i="6"/>
  <c r="E1156" i="6"/>
  <c r="F1156" i="6"/>
  <c r="G1156" i="6"/>
  <c r="P1156" i="6"/>
  <c r="E1157" i="6"/>
  <c r="F1157" i="6"/>
  <c r="G1157" i="6"/>
  <c r="P1157" i="6"/>
  <c r="E1158" i="6"/>
  <c r="F1158" i="6"/>
  <c r="G1158" i="6"/>
  <c r="P1158" i="6"/>
  <c r="E1159" i="6"/>
  <c r="F1159" i="6"/>
  <c r="G1159" i="6"/>
  <c r="P1159" i="6"/>
  <c r="E1160" i="6"/>
  <c r="F1160" i="6"/>
  <c r="G1160" i="6"/>
  <c r="P1160" i="6"/>
  <c r="E1161" i="6"/>
  <c r="F1161" i="6"/>
  <c r="G1161" i="6"/>
  <c r="P1161" i="6"/>
  <c r="E1162" i="6"/>
  <c r="F1162" i="6"/>
  <c r="G1162" i="6"/>
  <c r="P1162" i="6"/>
  <c r="E1163" i="6"/>
  <c r="F1163" i="6"/>
  <c r="G1163" i="6"/>
  <c r="P1163" i="6"/>
  <c r="E1164" i="6"/>
  <c r="F1164" i="6"/>
  <c r="G1164" i="6"/>
  <c r="P1164" i="6"/>
  <c r="E1165" i="6"/>
  <c r="F1165" i="6"/>
  <c r="G1165" i="6"/>
  <c r="P1165" i="6"/>
  <c r="E1166" i="6"/>
  <c r="F1166" i="6"/>
  <c r="G1166" i="6"/>
  <c r="P1166" i="6"/>
  <c r="E1167" i="6"/>
  <c r="F1167" i="6"/>
  <c r="G1167" i="6"/>
  <c r="P1167" i="6"/>
  <c r="E1168" i="6"/>
  <c r="F1168" i="6"/>
  <c r="G1168" i="6"/>
  <c r="P1168" i="6"/>
  <c r="E1169" i="6"/>
  <c r="F1169" i="6"/>
  <c r="G1169" i="6"/>
  <c r="P1169" i="6"/>
  <c r="E1170" i="6"/>
  <c r="F1170" i="6"/>
  <c r="G1170" i="6"/>
  <c r="P1170" i="6"/>
  <c r="E1171" i="6"/>
  <c r="F1171" i="6"/>
  <c r="G1171" i="6"/>
  <c r="P1171" i="6"/>
  <c r="E1172" i="6"/>
  <c r="F1172" i="6"/>
  <c r="G1172" i="6"/>
  <c r="P1172" i="6"/>
  <c r="E1173" i="6"/>
  <c r="F1173" i="6"/>
  <c r="G1173" i="6"/>
  <c r="P1173" i="6"/>
  <c r="E1174" i="6"/>
  <c r="F1174" i="6"/>
  <c r="G1174" i="6"/>
  <c r="P1174" i="6"/>
  <c r="E1175" i="6"/>
  <c r="F1175" i="6"/>
  <c r="G1175" i="6"/>
  <c r="P1175" i="6"/>
  <c r="E1176" i="6"/>
  <c r="F1176" i="6"/>
  <c r="G1176" i="6"/>
  <c r="P1176" i="6"/>
  <c r="E1177" i="6"/>
  <c r="F1177" i="6"/>
  <c r="G1177" i="6"/>
  <c r="P1177" i="6"/>
  <c r="E1178" i="6"/>
  <c r="F1178" i="6"/>
  <c r="G1178" i="6"/>
  <c r="P1178" i="6"/>
  <c r="E1179" i="6"/>
  <c r="F1179" i="6"/>
  <c r="G1179" i="6"/>
  <c r="P1179" i="6"/>
  <c r="E1180" i="6"/>
  <c r="F1180" i="6"/>
  <c r="G1180" i="6"/>
  <c r="P1180" i="6"/>
  <c r="E1181" i="6"/>
  <c r="F1181" i="6"/>
  <c r="G1181" i="6"/>
  <c r="P1181" i="6"/>
  <c r="E1182" i="6"/>
  <c r="F1182" i="6"/>
  <c r="G1182" i="6"/>
  <c r="P1182" i="6"/>
  <c r="E1183" i="6"/>
  <c r="F1183" i="6"/>
  <c r="G1183" i="6"/>
  <c r="P1183" i="6"/>
  <c r="E1184" i="6"/>
  <c r="F1184" i="6"/>
  <c r="G1184" i="6"/>
  <c r="P1184" i="6"/>
  <c r="E1185" i="6"/>
  <c r="F1185" i="6"/>
  <c r="G1185" i="6"/>
  <c r="P1185" i="6"/>
  <c r="E1186" i="6"/>
  <c r="F1186" i="6"/>
  <c r="G1186" i="6"/>
  <c r="P1186" i="6"/>
  <c r="E1187" i="6"/>
  <c r="F1187" i="6"/>
  <c r="G1187" i="6"/>
  <c r="P1187" i="6"/>
  <c r="E1188" i="6"/>
  <c r="F1188" i="6"/>
  <c r="G1188" i="6"/>
  <c r="P1188" i="6"/>
  <c r="E1189" i="6"/>
  <c r="F1189" i="6"/>
  <c r="G1189" i="6"/>
  <c r="P1189" i="6"/>
  <c r="E1190" i="6"/>
  <c r="F1190" i="6"/>
  <c r="G1190" i="6"/>
  <c r="P1190" i="6"/>
  <c r="E1191" i="6"/>
  <c r="F1191" i="6"/>
  <c r="G1191" i="6"/>
  <c r="P1191" i="6"/>
  <c r="E1192" i="6"/>
  <c r="F1192" i="6"/>
  <c r="G1192" i="6"/>
  <c r="P1192" i="6"/>
  <c r="E1193" i="6"/>
  <c r="F1193" i="6"/>
  <c r="G1193" i="6"/>
  <c r="P1193" i="6"/>
  <c r="E1194" i="6"/>
  <c r="F1194" i="6"/>
  <c r="G1194" i="6"/>
  <c r="P1194" i="6"/>
  <c r="E1195" i="6"/>
  <c r="F1195" i="6"/>
  <c r="G1195" i="6"/>
  <c r="P1195" i="6"/>
  <c r="E1196" i="6"/>
  <c r="F1196" i="6"/>
  <c r="G1196" i="6"/>
  <c r="P1196" i="6"/>
  <c r="E1197" i="6"/>
  <c r="F1197" i="6"/>
  <c r="G1197" i="6"/>
  <c r="P1197" i="6"/>
  <c r="E1198" i="6"/>
  <c r="F1198" i="6"/>
  <c r="G1198" i="6"/>
  <c r="P1198" i="6"/>
  <c r="E1199" i="6"/>
  <c r="F1199" i="6"/>
  <c r="G1199" i="6"/>
  <c r="P1199" i="6"/>
  <c r="E1200" i="6"/>
  <c r="F1200" i="6"/>
  <c r="G1200" i="6"/>
  <c r="P1200" i="6"/>
  <c r="E1201" i="6"/>
  <c r="F1201" i="6"/>
  <c r="G1201" i="6"/>
  <c r="P1201" i="6"/>
  <c r="E1202" i="6"/>
  <c r="F1202" i="6"/>
  <c r="G1202" i="6"/>
  <c r="P1202" i="6"/>
  <c r="E1203" i="6"/>
  <c r="F1203" i="6"/>
  <c r="G1203" i="6"/>
  <c r="P1203" i="6"/>
  <c r="E1204" i="6"/>
  <c r="F1204" i="6"/>
  <c r="G1204" i="6"/>
  <c r="P1204" i="6"/>
  <c r="E1205" i="6"/>
  <c r="F1205" i="6"/>
  <c r="G1205" i="6"/>
  <c r="P1205" i="6"/>
  <c r="E1206" i="6"/>
  <c r="F1206" i="6"/>
  <c r="G1206" i="6"/>
  <c r="P1206" i="6"/>
  <c r="E1207" i="6"/>
  <c r="F1207" i="6"/>
  <c r="G1207" i="6"/>
  <c r="P1207" i="6"/>
  <c r="E1208" i="6"/>
  <c r="F1208" i="6"/>
  <c r="G1208" i="6"/>
  <c r="P1208" i="6"/>
  <c r="E1209" i="6"/>
  <c r="F1209" i="6"/>
  <c r="G1209" i="6"/>
  <c r="P1209" i="6"/>
  <c r="E1210" i="6"/>
  <c r="F1210" i="6"/>
  <c r="G1210" i="6"/>
  <c r="P1210" i="6"/>
  <c r="E1211" i="6"/>
  <c r="F1211" i="6"/>
  <c r="G1211" i="6"/>
  <c r="P1211" i="6"/>
  <c r="E1212" i="6"/>
  <c r="F1212" i="6"/>
  <c r="G1212" i="6"/>
  <c r="P1212" i="6"/>
  <c r="E1213" i="6"/>
  <c r="F1213" i="6"/>
  <c r="G1213" i="6"/>
  <c r="P1213" i="6"/>
  <c r="E1214" i="6"/>
  <c r="F1214" i="6"/>
  <c r="G1214" i="6"/>
  <c r="P1214" i="6"/>
  <c r="E1215" i="6"/>
  <c r="F1215" i="6"/>
  <c r="G1215" i="6"/>
  <c r="P1215" i="6"/>
  <c r="E1216" i="6"/>
  <c r="F1216" i="6"/>
  <c r="G1216" i="6"/>
  <c r="P1216" i="6"/>
  <c r="E1217" i="6"/>
  <c r="F1217" i="6"/>
  <c r="G1217" i="6"/>
  <c r="P1217" i="6"/>
  <c r="E1218" i="6"/>
  <c r="F1218" i="6"/>
  <c r="G1218" i="6"/>
  <c r="P1218" i="6"/>
  <c r="E1219" i="6"/>
  <c r="F1219" i="6"/>
  <c r="G1219" i="6"/>
  <c r="P1219" i="6"/>
  <c r="E1220" i="6"/>
  <c r="F1220" i="6"/>
  <c r="G1220" i="6"/>
  <c r="P1220" i="6"/>
  <c r="E1221" i="6"/>
  <c r="F1221" i="6"/>
  <c r="G1221" i="6"/>
  <c r="P1221" i="6"/>
  <c r="E1222" i="6"/>
  <c r="F1222" i="6"/>
  <c r="G1222" i="6"/>
  <c r="P1222" i="6"/>
  <c r="E1223" i="6"/>
  <c r="F1223" i="6"/>
  <c r="G1223" i="6"/>
  <c r="P1223" i="6"/>
  <c r="E1224" i="6"/>
  <c r="F1224" i="6"/>
  <c r="G1224" i="6"/>
  <c r="P1224" i="6"/>
  <c r="E1225" i="6"/>
  <c r="F1225" i="6"/>
  <c r="G1225" i="6"/>
  <c r="P1225" i="6"/>
  <c r="E1226" i="6"/>
  <c r="F1226" i="6"/>
  <c r="G1226" i="6"/>
  <c r="P1226" i="6"/>
  <c r="E1227" i="6"/>
  <c r="F1227" i="6"/>
  <c r="G1227" i="6"/>
  <c r="P1227" i="6"/>
  <c r="E1228" i="6"/>
  <c r="F1228" i="6"/>
  <c r="G1228" i="6"/>
  <c r="P1228" i="6"/>
  <c r="E1229" i="6"/>
  <c r="F1229" i="6"/>
  <c r="G1229" i="6"/>
  <c r="P1229" i="6"/>
  <c r="E1230" i="6"/>
  <c r="F1230" i="6"/>
  <c r="G1230" i="6"/>
  <c r="P1230" i="6"/>
  <c r="E1231" i="6"/>
  <c r="F1231" i="6"/>
  <c r="G1231" i="6"/>
  <c r="P1231" i="6"/>
  <c r="E1232" i="6"/>
  <c r="F1232" i="6"/>
  <c r="G1232" i="6"/>
  <c r="P1232" i="6"/>
  <c r="E1233" i="6"/>
  <c r="F1233" i="6"/>
  <c r="G1233" i="6"/>
  <c r="P1233" i="6"/>
  <c r="E1234" i="6"/>
  <c r="F1234" i="6"/>
  <c r="G1234" i="6"/>
  <c r="P1234" i="6"/>
  <c r="E1235" i="6"/>
  <c r="F1235" i="6"/>
  <c r="G1235" i="6"/>
  <c r="P1235" i="6"/>
  <c r="E1236" i="6"/>
  <c r="F1236" i="6"/>
  <c r="G1236" i="6"/>
  <c r="P1236" i="6"/>
  <c r="E1237" i="6"/>
  <c r="F1237" i="6"/>
  <c r="G1237" i="6"/>
  <c r="P1237" i="6"/>
  <c r="E1238" i="6"/>
  <c r="F1238" i="6"/>
  <c r="G1238" i="6"/>
  <c r="P1238" i="6"/>
  <c r="E1239" i="6"/>
  <c r="F1239" i="6"/>
  <c r="G1239" i="6"/>
  <c r="P1239" i="6"/>
  <c r="E1240" i="6"/>
  <c r="F1240" i="6"/>
  <c r="G1240" i="6"/>
  <c r="P1240" i="6"/>
  <c r="E1241" i="6"/>
  <c r="F1241" i="6"/>
  <c r="G1241" i="6"/>
  <c r="P1241" i="6"/>
  <c r="E1242" i="6"/>
  <c r="F1242" i="6"/>
  <c r="G1242" i="6"/>
  <c r="P1242" i="6"/>
  <c r="E1243" i="6"/>
  <c r="F1243" i="6"/>
  <c r="G1243" i="6"/>
  <c r="P1243" i="6"/>
  <c r="E1244" i="6"/>
  <c r="F1244" i="6"/>
  <c r="G1244" i="6"/>
  <c r="P1244" i="6"/>
  <c r="E1245" i="6"/>
  <c r="F1245" i="6"/>
  <c r="G1245" i="6"/>
  <c r="P1245" i="6"/>
  <c r="E1246" i="6"/>
  <c r="F1246" i="6"/>
  <c r="G1246" i="6"/>
  <c r="P1246" i="6"/>
  <c r="E1247" i="6"/>
  <c r="F1247" i="6"/>
  <c r="G1247" i="6"/>
  <c r="P1247" i="6"/>
  <c r="E1248" i="6"/>
  <c r="F1248" i="6"/>
  <c r="G1248" i="6"/>
  <c r="P1248" i="6"/>
  <c r="E1249" i="6"/>
  <c r="F1249" i="6"/>
  <c r="G1249" i="6"/>
  <c r="P1249" i="6"/>
  <c r="E1250" i="6"/>
  <c r="F1250" i="6"/>
  <c r="G1250" i="6"/>
  <c r="P1250" i="6"/>
  <c r="E1251" i="6"/>
  <c r="F1251" i="6"/>
  <c r="G1251" i="6"/>
  <c r="P1251" i="6"/>
  <c r="E1252" i="6"/>
  <c r="F1252" i="6"/>
  <c r="G1252" i="6"/>
  <c r="P1252" i="6"/>
  <c r="E1253" i="6"/>
  <c r="F1253" i="6"/>
  <c r="G1253" i="6"/>
  <c r="P1253" i="6"/>
  <c r="E1254" i="6"/>
  <c r="F1254" i="6"/>
  <c r="G1254" i="6"/>
  <c r="P1254" i="6"/>
  <c r="E1255" i="6"/>
  <c r="F1255" i="6"/>
  <c r="G1255" i="6"/>
  <c r="P1255" i="6"/>
  <c r="E1256" i="6"/>
  <c r="F1256" i="6"/>
  <c r="G1256" i="6"/>
  <c r="P1256" i="6"/>
  <c r="E1257" i="6"/>
  <c r="F1257" i="6"/>
  <c r="G1257" i="6"/>
  <c r="P1257" i="6"/>
  <c r="E1258" i="6"/>
  <c r="F1258" i="6"/>
  <c r="G1258" i="6"/>
  <c r="P1258" i="6"/>
  <c r="E1259" i="6"/>
  <c r="F1259" i="6"/>
  <c r="G1259" i="6"/>
  <c r="P1259" i="6"/>
  <c r="E1260" i="6"/>
  <c r="F1260" i="6"/>
  <c r="G1260" i="6"/>
  <c r="P1260" i="6"/>
  <c r="E1261" i="6"/>
  <c r="F1261" i="6"/>
  <c r="G1261" i="6"/>
  <c r="P1261" i="6"/>
  <c r="E1262" i="6"/>
  <c r="F1262" i="6"/>
  <c r="G1262" i="6"/>
  <c r="P1262" i="6"/>
  <c r="E1263" i="6"/>
  <c r="F1263" i="6"/>
  <c r="G1263" i="6"/>
  <c r="P1263" i="6"/>
  <c r="E1264" i="6"/>
  <c r="F1264" i="6"/>
  <c r="G1264" i="6"/>
  <c r="P1264" i="6"/>
  <c r="E1265" i="6"/>
  <c r="F1265" i="6"/>
  <c r="G1265" i="6"/>
  <c r="P1265" i="6"/>
  <c r="E1266" i="6"/>
  <c r="F1266" i="6"/>
  <c r="G1266" i="6"/>
  <c r="P1266" i="6"/>
  <c r="E1267" i="6"/>
  <c r="F1267" i="6"/>
  <c r="G1267" i="6"/>
  <c r="P1267" i="6"/>
  <c r="E1268" i="6"/>
  <c r="F1268" i="6"/>
  <c r="G1268" i="6"/>
  <c r="P1268" i="6"/>
  <c r="E1269" i="6"/>
  <c r="F1269" i="6"/>
  <c r="G1269" i="6"/>
  <c r="P1269" i="6"/>
  <c r="E1270" i="6"/>
  <c r="F1270" i="6"/>
  <c r="G1270" i="6"/>
  <c r="P1270" i="6"/>
  <c r="E1271" i="6"/>
  <c r="F1271" i="6"/>
  <c r="G1271" i="6"/>
  <c r="P1271" i="6"/>
  <c r="E1272" i="6"/>
  <c r="F1272" i="6"/>
  <c r="G1272" i="6"/>
  <c r="P1272" i="6"/>
  <c r="E1273" i="6"/>
  <c r="F1273" i="6"/>
  <c r="G1273" i="6"/>
  <c r="P1273" i="6"/>
  <c r="E1883" i="6"/>
  <c r="F1883" i="6"/>
  <c r="G1883" i="6"/>
  <c r="P1883" i="6"/>
  <c r="E1275" i="6"/>
  <c r="F1275" i="6"/>
  <c r="G1275" i="6"/>
  <c r="P1275" i="6"/>
  <c r="E1276" i="6"/>
  <c r="F1276" i="6"/>
  <c r="G1276" i="6"/>
  <c r="P1276" i="6"/>
  <c r="E1274" i="6"/>
  <c r="F1274" i="6"/>
  <c r="G1274" i="6"/>
  <c r="P1274" i="6"/>
  <c r="E1277" i="6"/>
  <c r="F1277" i="6"/>
  <c r="G1277" i="6"/>
  <c r="P1277" i="6"/>
  <c r="E1278" i="6"/>
  <c r="F1278" i="6"/>
  <c r="G1278" i="6"/>
  <c r="P1278" i="6"/>
  <c r="E1280" i="6"/>
  <c r="F1280" i="6"/>
  <c r="G1280" i="6"/>
  <c r="P1280" i="6"/>
  <c r="E1279" i="6"/>
  <c r="F1279" i="6"/>
  <c r="G1279" i="6"/>
  <c r="P1279" i="6"/>
  <c r="E1282" i="6"/>
  <c r="F1282" i="6"/>
  <c r="G1282" i="6"/>
  <c r="P1282" i="6"/>
  <c r="E1283" i="6"/>
  <c r="F1283" i="6"/>
  <c r="G1283" i="6"/>
  <c r="P1283" i="6"/>
  <c r="E2014" i="6"/>
  <c r="F2014" i="6"/>
  <c r="G2014" i="6"/>
  <c r="P2014" i="6"/>
  <c r="E1285" i="6"/>
  <c r="F1285" i="6"/>
  <c r="G1285" i="6"/>
  <c r="P1285" i="6"/>
  <c r="E1286" i="6"/>
  <c r="F1286" i="6"/>
  <c r="G1286" i="6"/>
  <c r="P1286" i="6"/>
  <c r="E1287" i="6"/>
  <c r="F1287" i="6"/>
  <c r="G1287" i="6"/>
  <c r="P1287" i="6"/>
  <c r="E1288" i="6"/>
  <c r="F1288" i="6"/>
  <c r="G1288" i="6"/>
  <c r="P1288" i="6"/>
  <c r="E1289" i="6"/>
  <c r="F1289" i="6"/>
  <c r="G1289" i="6"/>
  <c r="P1289" i="6"/>
  <c r="E2015" i="6"/>
  <c r="F2015" i="6"/>
  <c r="G2015" i="6"/>
  <c r="P2015" i="6"/>
  <c r="E2027" i="6"/>
  <c r="F2027" i="6"/>
  <c r="G2027" i="6"/>
  <c r="P2027" i="6"/>
  <c r="E2028" i="6"/>
  <c r="F2028" i="6"/>
  <c r="G2028" i="6"/>
  <c r="P2028" i="6"/>
  <c r="E1293" i="6"/>
  <c r="F1293" i="6"/>
  <c r="G1293" i="6"/>
  <c r="P1293" i="6"/>
  <c r="E1294" i="6"/>
  <c r="F1294" i="6"/>
  <c r="G1294" i="6"/>
  <c r="P1294" i="6"/>
  <c r="E1295" i="6"/>
  <c r="F1295" i="6"/>
  <c r="G1295" i="6"/>
  <c r="P1295" i="6"/>
  <c r="E1296" i="6"/>
  <c r="F1296" i="6"/>
  <c r="G1296" i="6"/>
  <c r="P1296" i="6"/>
  <c r="E1297" i="6"/>
  <c r="F1297" i="6"/>
  <c r="G1297" i="6"/>
  <c r="P1297" i="6"/>
  <c r="E1298" i="6"/>
  <c r="F1298" i="6"/>
  <c r="G1298" i="6"/>
  <c r="P1298" i="6"/>
  <c r="E1299" i="6"/>
  <c r="F1299" i="6"/>
  <c r="G1299" i="6"/>
  <c r="P1299" i="6"/>
  <c r="E1300" i="6"/>
  <c r="F1300" i="6"/>
  <c r="G1300" i="6"/>
  <c r="P1300" i="6"/>
  <c r="E1301" i="6"/>
  <c r="F1301" i="6"/>
  <c r="G1301" i="6"/>
  <c r="P1301" i="6"/>
  <c r="E1302" i="6"/>
  <c r="F1302" i="6"/>
  <c r="G1302" i="6"/>
  <c r="P1302" i="6"/>
  <c r="E1303" i="6"/>
  <c r="F1303" i="6"/>
  <c r="G1303" i="6"/>
  <c r="P1303" i="6"/>
  <c r="E1304" i="6"/>
  <c r="F1304" i="6"/>
  <c r="G1304" i="6"/>
  <c r="P1304" i="6"/>
  <c r="E1305" i="6"/>
  <c r="F1305" i="6"/>
  <c r="G1305" i="6"/>
  <c r="P1305" i="6"/>
  <c r="E1306" i="6"/>
  <c r="F1306" i="6"/>
  <c r="G1306" i="6"/>
  <c r="P1306" i="6"/>
  <c r="E1307" i="6"/>
  <c r="F1307" i="6"/>
  <c r="G1307" i="6"/>
  <c r="P1307" i="6"/>
  <c r="E1308" i="6"/>
  <c r="F1308" i="6"/>
  <c r="G1308" i="6"/>
  <c r="P1308" i="6"/>
  <c r="E1309" i="6"/>
  <c r="F1309" i="6"/>
  <c r="G1309" i="6"/>
  <c r="P1309" i="6"/>
  <c r="E1310" i="6"/>
  <c r="F1310" i="6"/>
  <c r="G1310" i="6"/>
  <c r="P1310" i="6"/>
  <c r="E1311" i="6"/>
  <c r="F1311" i="6"/>
  <c r="G1311" i="6"/>
  <c r="P1311" i="6"/>
  <c r="E1312" i="6"/>
  <c r="F1312" i="6"/>
  <c r="G1312" i="6"/>
  <c r="P1312" i="6"/>
  <c r="E1313" i="6"/>
  <c r="F1313" i="6"/>
  <c r="G1313" i="6"/>
  <c r="P1313" i="6"/>
  <c r="E1314" i="6"/>
  <c r="F1314" i="6"/>
  <c r="G1314" i="6"/>
  <c r="P1314" i="6"/>
  <c r="E1315" i="6"/>
  <c r="F1315" i="6"/>
  <c r="G1315" i="6"/>
  <c r="P1315" i="6"/>
  <c r="E1316" i="6"/>
  <c r="F1316" i="6"/>
  <c r="G1316" i="6"/>
  <c r="P1316" i="6"/>
  <c r="E1317" i="6"/>
  <c r="F1317" i="6"/>
  <c r="G1317" i="6"/>
  <c r="P1317" i="6"/>
  <c r="E1318" i="6"/>
  <c r="F1318" i="6"/>
  <c r="G1318" i="6"/>
  <c r="P1318" i="6"/>
  <c r="E1319" i="6"/>
  <c r="F1319" i="6"/>
  <c r="G1319" i="6"/>
  <c r="P1319" i="6"/>
  <c r="E1320" i="6"/>
  <c r="F1320" i="6"/>
  <c r="G1320" i="6"/>
  <c r="P1320" i="6"/>
  <c r="E1321" i="6"/>
  <c r="F1321" i="6"/>
  <c r="G1321" i="6"/>
  <c r="P1321" i="6"/>
  <c r="E1322" i="6"/>
  <c r="F1322" i="6"/>
  <c r="G1322" i="6"/>
  <c r="P1322" i="6"/>
  <c r="E1323" i="6"/>
  <c r="F1323" i="6"/>
  <c r="G1323" i="6"/>
  <c r="P1323" i="6"/>
  <c r="E1324" i="6"/>
  <c r="F1324" i="6"/>
  <c r="G1324" i="6"/>
  <c r="P1324" i="6"/>
  <c r="E1325" i="6"/>
  <c r="F1325" i="6"/>
  <c r="G1325" i="6"/>
  <c r="P1325" i="6"/>
  <c r="E1326" i="6"/>
  <c r="F1326" i="6"/>
  <c r="G1326" i="6"/>
  <c r="P1326" i="6"/>
  <c r="E1327" i="6"/>
  <c r="F1327" i="6"/>
  <c r="G1327" i="6"/>
  <c r="P1327" i="6"/>
  <c r="E1328" i="6"/>
  <c r="F1328" i="6"/>
  <c r="G1328" i="6"/>
  <c r="P1328" i="6"/>
  <c r="E1329" i="6"/>
  <c r="F1329" i="6"/>
  <c r="G1329" i="6"/>
  <c r="P1329" i="6"/>
  <c r="E1330" i="6"/>
  <c r="F1330" i="6"/>
  <c r="G1330" i="6"/>
  <c r="P1330" i="6"/>
  <c r="E1331" i="6"/>
  <c r="F1331" i="6"/>
  <c r="G1331" i="6"/>
  <c r="P1331" i="6"/>
  <c r="E1332" i="6"/>
  <c r="F1332" i="6"/>
  <c r="G1332" i="6"/>
  <c r="P1332" i="6"/>
  <c r="E1333" i="6"/>
  <c r="F1333" i="6"/>
  <c r="G1333" i="6"/>
  <c r="P1333" i="6"/>
  <c r="E1334" i="6"/>
  <c r="F1334" i="6"/>
  <c r="G1334" i="6"/>
  <c r="P1334" i="6"/>
  <c r="E1335" i="6"/>
  <c r="F1335" i="6"/>
  <c r="G1335" i="6"/>
  <c r="P1335" i="6"/>
  <c r="E1336" i="6"/>
  <c r="F1336" i="6"/>
  <c r="G1336" i="6"/>
  <c r="P1336" i="6"/>
  <c r="E1337" i="6"/>
  <c r="F1337" i="6"/>
  <c r="G1337" i="6"/>
  <c r="P1337" i="6"/>
  <c r="E1338" i="6"/>
  <c r="F1338" i="6"/>
  <c r="G1338" i="6"/>
  <c r="P1338" i="6"/>
  <c r="E1339" i="6"/>
  <c r="F1339" i="6"/>
  <c r="G1339" i="6"/>
  <c r="P1339" i="6"/>
  <c r="E1340" i="6"/>
  <c r="F1340" i="6"/>
  <c r="G1340" i="6"/>
  <c r="P1340" i="6"/>
  <c r="E1341" i="6"/>
  <c r="F1341" i="6"/>
  <c r="G1341" i="6"/>
  <c r="P1341" i="6"/>
  <c r="E1342" i="6"/>
  <c r="F1342" i="6"/>
  <c r="G1342" i="6"/>
  <c r="P1342" i="6"/>
  <c r="E1343" i="6"/>
  <c r="F1343" i="6"/>
  <c r="G1343" i="6"/>
  <c r="P1343" i="6"/>
  <c r="E1344" i="6"/>
  <c r="F1344" i="6"/>
  <c r="G1344" i="6"/>
  <c r="P1344" i="6"/>
  <c r="E1345" i="6"/>
  <c r="F1345" i="6"/>
  <c r="G1345" i="6"/>
  <c r="P1345" i="6"/>
  <c r="E1346" i="6"/>
  <c r="F1346" i="6"/>
  <c r="G1346" i="6"/>
  <c r="P1346" i="6"/>
  <c r="E1347" i="6"/>
  <c r="F1347" i="6"/>
  <c r="G1347" i="6"/>
  <c r="P1347" i="6"/>
  <c r="E1348" i="6"/>
  <c r="F1348" i="6"/>
  <c r="G1348" i="6"/>
  <c r="P1348" i="6"/>
  <c r="E1349" i="6"/>
  <c r="F1349" i="6"/>
  <c r="G1349" i="6"/>
  <c r="P1349" i="6"/>
  <c r="E1350" i="6"/>
  <c r="F1350" i="6"/>
  <c r="G1350" i="6"/>
  <c r="P1350" i="6"/>
  <c r="E1351" i="6"/>
  <c r="F1351" i="6"/>
  <c r="G1351" i="6"/>
  <c r="P1351" i="6"/>
  <c r="E1352" i="6"/>
  <c r="F1352" i="6"/>
  <c r="G1352" i="6"/>
  <c r="P1352" i="6"/>
  <c r="E1353" i="6"/>
  <c r="F1353" i="6"/>
  <c r="G1353" i="6"/>
  <c r="P1353" i="6"/>
  <c r="E1354" i="6"/>
  <c r="F1354" i="6"/>
  <c r="G1354" i="6"/>
  <c r="P1354" i="6"/>
  <c r="E1355" i="6"/>
  <c r="F1355" i="6"/>
  <c r="G1355" i="6"/>
  <c r="P1355" i="6"/>
  <c r="E1356" i="6"/>
  <c r="F1356" i="6"/>
  <c r="G1356" i="6"/>
  <c r="P1356" i="6"/>
  <c r="E1357" i="6"/>
  <c r="F1357" i="6"/>
  <c r="G1357" i="6"/>
  <c r="P1357" i="6"/>
  <c r="E1358" i="6"/>
  <c r="F1358" i="6"/>
  <c r="G1358" i="6"/>
  <c r="P1358" i="6"/>
  <c r="E1359" i="6"/>
  <c r="F1359" i="6"/>
  <c r="G1359" i="6"/>
  <c r="P1359" i="6"/>
  <c r="E1360" i="6"/>
  <c r="F1360" i="6"/>
  <c r="G1360" i="6"/>
  <c r="P1360" i="6"/>
  <c r="E1361" i="6"/>
  <c r="F1361" i="6"/>
  <c r="G1361" i="6"/>
  <c r="P1361" i="6"/>
  <c r="E1362" i="6"/>
  <c r="F1362" i="6"/>
  <c r="G1362" i="6"/>
  <c r="P1362" i="6"/>
  <c r="E1363" i="6"/>
  <c r="F1363" i="6"/>
  <c r="G1363" i="6"/>
  <c r="P1363" i="6"/>
  <c r="E1364" i="6"/>
  <c r="F1364" i="6"/>
  <c r="G1364" i="6"/>
  <c r="P1364" i="6"/>
  <c r="E1365" i="6"/>
  <c r="F1365" i="6"/>
  <c r="G1365" i="6"/>
  <c r="P1365" i="6"/>
  <c r="E1366" i="6"/>
  <c r="F1366" i="6"/>
  <c r="G1366" i="6"/>
  <c r="P1366" i="6"/>
  <c r="E1367" i="6"/>
  <c r="F1367" i="6"/>
  <c r="G1367" i="6"/>
  <c r="P1367" i="6"/>
  <c r="E1368" i="6"/>
  <c r="F1368" i="6"/>
  <c r="G1368" i="6"/>
  <c r="P1368" i="6"/>
  <c r="E1369" i="6"/>
  <c r="F1369" i="6"/>
  <c r="G1369" i="6"/>
  <c r="P1369" i="6"/>
  <c r="E1370" i="6"/>
  <c r="F1370" i="6"/>
  <c r="G1370" i="6"/>
  <c r="P1370" i="6"/>
  <c r="E1371" i="6"/>
  <c r="F1371" i="6"/>
  <c r="G1371" i="6"/>
  <c r="P1371" i="6"/>
  <c r="E1372" i="6"/>
  <c r="F1372" i="6"/>
  <c r="G1372" i="6"/>
  <c r="P1372" i="6"/>
  <c r="E1373" i="6"/>
  <c r="F1373" i="6"/>
  <c r="G1373" i="6"/>
  <c r="P1373" i="6"/>
  <c r="E1374" i="6"/>
  <c r="F1374" i="6"/>
  <c r="G1374" i="6"/>
  <c r="P1374" i="6"/>
  <c r="E1375" i="6"/>
  <c r="F1375" i="6"/>
  <c r="G1375" i="6"/>
  <c r="P1375" i="6"/>
  <c r="E1376" i="6"/>
  <c r="F1376" i="6"/>
  <c r="G1376" i="6"/>
  <c r="P1376" i="6"/>
  <c r="E1377" i="6"/>
  <c r="F1377" i="6"/>
  <c r="G1377" i="6"/>
  <c r="P1377" i="6"/>
  <c r="E1378" i="6"/>
  <c r="F1378" i="6"/>
  <c r="G1378" i="6"/>
  <c r="P1378" i="6"/>
  <c r="E1379" i="6"/>
  <c r="F1379" i="6"/>
  <c r="G1379" i="6"/>
  <c r="P1379" i="6"/>
  <c r="E1380" i="6"/>
  <c r="F1380" i="6"/>
  <c r="G1380" i="6"/>
  <c r="P1380" i="6"/>
  <c r="E1381" i="6"/>
  <c r="F1381" i="6"/>
  <c r="G1381" i="6"/>
  <c r="P1381" i="6"/>
  <c r="E1382" i="6"/>
  <c r="F1382" i="6"/>
  <c r="G1382" i="6"/>
  <c r="P1382" i="6"/>
  <c r="E1383" i="6"/>
  <c r="F1383" i="6"/>
  <c r="G1383" i="6"/>
  <c r="P1383" i="6"/>
  <c r="E1384" i="6"/>
  <c r="F1384" i="6"/>
  <c r="G1384" i="6"/>
  <c r="P1384" i="6"/>
  <c r="E1385" i="6"/>
  <c r="F1385" i="6"/>
  <c r="G1385" i="6"/>
  <c r="P1385" i="6"/>
  <c r="E1386" i="6"/>
  <c r="F1386" i="6"/>
  <c r="G1386" i="6"/>
  <c r="P1386" i="6"/>
  <c r="E1387" i="6"/>
  <c r="F1387" i="6"/>
  <c r="G1387" i="6"/>
  <c r="P1387" i="6"/>
  <c r="E1388" i="6"/>
  <c r="F1388" i="6"/>
  <c r="G1388" i="6"/>
  <c r="P1388" i="6"/>
  <c r="E1389" i="6"/>
  <c r="F1389" i="6"/>
  <c r="G1389" i="6"/>
  <c r="P1389" i="6"/>
  <c r="E1390" i="6"/>
  <c r="F1390" i="6"/>
  <c r="G1390" i="6"/>
  <c r="P1390" i="6"/>
  <c r="E1391" i="6"/>
  <c r="F1391" i="6"/>
  <c r="G1391" i="6"/>
  <c r="P1391" i="6"/>
  <c r="E1392" i="6"/>
  <c r="F1392" i="6"/>
  <c r="G1392" i="6"/>
  <c r="P1392" i="6"/>
  <c r="E1393" i="6"/>
  <c r="F1393" i="6"/>
  <c r="G1393" i="6"/>
  <c r="P1393" i="6"/>
  <c r="E1394" i="6"/>
  <c r="F1394" i="6"/>
  <c r="G1394" i="6"/>
  <c r="P1394" i="6"/>
  <c r="E1395" i="6"/>
  <c r="F1395" i="6"/>
  <c r="G1395" i="6"/>
  <c r="P1395" i="6"/>
  <c r="E1396" i="6"/>
  <c r="F1396" i="6"/>
  <c r="G1396" i="6"/>
  <c r="P1396" i="6"/>
  <c r="E1397" i="6"/>
  <c r="F1397" i="6"/>
  <c r="G1397" i="6"/>
  <c r="P1397" i="6"/>
  <c r="E1398" i="6"/>
  <c r="F1398" i="6"/>
  <c r="G1398" i="6"/>
  <c r="P1398" i="6"/>
  <c r="E1399" i="6"/>
  <c r="F1399" i="6"/>
  <c r="G1399" i="6"/>
  <c r="P1399" i="6"/>
  <c r="E1400" i="6"/>
  <c r="F1400" i="6"/>
  <c r="G1400" i="6"/>
  <c r="P1400" i="6"/>
  <c r="E1401" i="6"/>
  <c r="F1401" i="6"/>
  <c r="G1401" i="6"/>
  <c r="P1401" i="6"/>
  <c r="E1402" i="6"/>
  <c r="F1402" i="6"/>
  <c r="G1402" i="6"/>
  <c r="P1402" i="6"/>
  <c r="E1403" i="6"/>
  <c r="F1403" i="6"/>
  <c r="G1403" i="6"/>
  <c r="P1403" i="6"/>
  <c r="E1404" i="6"/>
  <c r="F1404" i="6"/>
  <c r="G1404" i="6"/>
  <c r="P1404" i="6"/>
  <c r="E1405" i="6"/>
  <c r="F1405" i="6"/>
  <c r="G1405" i="6"/>
  <c r="P1405" i="6"/>
  <c r="E1406" i="6"/>
  <c r="F1406" i="6"/>
  <c r="G1406" i="6"/>
  <c r="P1406" i="6"/>
  <c r="E1407" i="6"/>
  <c r="F1407" i="6"/>
  <c r="G1407" i="6"/>
  <c r="P1407" i="6"/>
  <c r="E1408" i="6"/>
  <c r="F1408" i="6"/>
  <c r="G1408" i="6"/>
  <c r="P1408" i="6"/>
  <c r="E1409" i="6"/>
  <c r="F1409" i="6"/>
  <c r="G1409" i="6"/>
  <c r="P1409" i="6"/>
  <c r="E1410" i="6"/>
  <c r="F1410" i="6"/>
  <c r="G1410" i="6"/>
  <c r="P1410" i="6"/>
  <c r="E1411" i="6"/>
  <c r="F1411" i="6"/>
  <c r="G1411" i="6"/>
  <c r="P1411" i="6"/>
  <c r="E1412" i="6"/>
  <c r="F1412" i="6"/>
  <c r="G1412" i="6"/>
  <c r="P1412" i="6"/>
  <c r="E1413" i="6"/>
  <c r="F1413" i="6"/>
  <c r="G1413" i="6"/>
  <c r="P1413" i="6"/>
  <c r="E1414" i="6"/>
  <c r="F1414" i="6"/>
  <c r="G1414" i="6"/>
  <c r="P1414" i="6"/>
  <c r="E1415" i="6"/>
  <c r="F1415" i="6"/>
  <c r="G1415" i="6"/>
  <c r="P1415" i="6"/>
  <c r="E1416" i="6"/>
  <c r="F1416" i="6"/>
  <c r="G1416" i="6"/>
  <c r="P1416" i="6"/>
  <c r="E1417" i="6"/>
  <c r="F1417" i="6"/>
  <c r="G1417" i="6"/>
  <c r="P1417" i="6"/>
  <c r="E1418" i="6"/>
  <c r="F1418" i="6"/>
  <c r="G1418" i="6"/>
  <c r="P1418" i="6"/>
  <c r="E1419" i="6"/>
  <c r="F1419" i="6"/>
  <c r="G1419" i="6"/>
  <c r="P1419" i="6"/>
  <c r="E1420" i="6"/>
  <c r="F1420" i="6"/>
  <c r="G1420" i="6"/>
  <c r="P1420" i="6"/>
  <c r="E1421" i="6"/>
  <c r="F1421" i="6"/>
  <c r="G1421" i="6"/>
  <c r="P1421" i="6"/>
  <c r="E1422" i="6"/>
  <c r="F1422" i="6"/>
  <c r="G1422" i="6"/>
  <c r="P1422" i="6"/>
  <c r="E1423" i="6"/>
  <c r="F1423" i="6"/>
  <c r="G1423" i="6"/>
  <c r="P1423" i="6"/>
  <c r="E1424" i="6"/>
  <c r="F1424" i="6"/>
  <c r="G1424" i="6"/>
  <c r="P1424" i="6"/>
  <c r="E1425" i="6"/>
  <c r="F1425" i="6"/>
  <c r="G1425" i="6"/>
  <c r="P1425" i="6"/>
  <c r="E1426" i="6"/>
  <c r="F1426" i="6"/>
  <c r="G1426" i="6"/>
  <c r="P1426" i="6"/>
  <c r="E1427" i="6"/>
  <c r="F1427" i="6"/>
  <c r="G1427" i="6"/>
  <c r="P1427" i="6"/>
  <c r="E1428" i="6"/>
  <c r="F1428" i="6"/>
  <c r="G1428" i="6"/>
  <c r="P1428" i="6"/>
  <c r="E1429" i="6"/>
  <c r="F1429" i="6"/>
  <c r="G1429" i="6"/>
  <c r="P1429" i="6"/>
  <c r="E1430" i="6"/>
  <c r="F1430" i="6"/>
  <c r="G1430" i="6"/>
  <c r="P1430" i="6"/>
  <c r="E1431" i="6"/>
  <c r="F1431" i="6"/>
  <c r="G1431" i="6"/>
  <c r="P1431" i="6"/>
  <c r="E1432" i="6"/>
  <c r="F1432" i="6"/>
  <c r="G1432" i="6"/>
  <c r="P1432" i="6"/>
  <c r="E1433" i="6"/>
  <c r="F1433" i="6"/>
  <c r="G1433" i="6"/>
  <c r="P1433" i="6"/>
  <c r="E1434" i="6"/>
  <c r="F1434" i="6"/>
  <c r="G1434" i="6"/>
  <c r="P1434" i="6"/>
  <c r="E1435" i="6"/>
  <c r="F1435" i="6"/>
  <c r="G1435" i="6"/>
  <c r="P1435" i="6"/>
  <c r="E1436" i="6"/>
  <c r="F1436" i="6"/>
  <c r="G1436" i="6"/>
  <c r="P1436" i="6"/>
  <c r="E1437" i="6"/>
  <c r="F1437" i="6"/>
  <c r="G1437" i="6"/>
  <c r="P1437" i="6"/>
  <c r="E1438" i="6"/>
  <c r="F1438" i="6"/>
  <c r="G1438" i="6"/>
  <c r="P1438" i="6"/>
  <c r="E1439" i="6"/>
  <c r="F1439" i="6"/>
  <c r="G1439" i="6"/>
  <c r="P1439" i="6"/>
  <c r="E1440" i="6"/>
  <c r="F1440" i="6"/>
  <c r="G1440" i="6"/>
  <c r="P1440" i="6"/>
  <c r="E1441" i="6"/>
  <c r="F1441" i="6"/>
  <c r="G1441" i="6"/>
  <c r="P1441" i="6"/>
  <c r="E1442" i="6"/>
  <c r="F1442" i="6"/>
  <c r="G1442" i="6"/>
  <c r="P1442" i="6"/>
  <c r="E1443" i="6"/>
  <c r="F1443" i="6"/>
  <c r="G1443" i="6"/>
  <c r="P1443" i="6"/>
  <c r="E1444" i="6"/>
  <c r="F1444" i="6"/>
  <c r="G1444" i="6"/>
  <c r="P1444" i="6"/>
  <c r="E1445" i="6"/>
  <c r="F1445" i="6"/>
  <c r="G1445" i="6"/>
  <c r="P1445" i="6"/>
  <c r="E1446" i="6"/>
  <c r="F1446" i="6"/>
  <c r="G1446" i="6"/>
  <c r="P1446" i="6"/>
  <c r="E1447" i="6"/>
  <c r="F1447" i="6"/>
  <c r="G1447" i="6"/>
  <c r="P1447" i="6"/>
  <c r="E1448" i="6"/>
  <c r="F1448" i="6"/>
  <c r="G1448" i="6"/>
  <c r="P1448" i="6"/>
  <c r="E1449" i="6"/>
  <c r="F1449" i="6"/>
  <c r="G1449" i="6"/>
  <c r="P1449" i="6"/>
  <c r="E1450" i="6"/>
  <c r="F1450" i="6"/>
  <c r="G1450" i="6"/>
  <c r="P1450" i="6"/>
  <c r="E1451" i="6"/>
  <c r="F1451" i="6"/>
  <c r="G1451" i="6"/>
  <c r="P1451" i="6"/>
  <c r="E1452" i="6"/>
  <c r="F1452" i="6"/>
  <c r="G1452" i="6"/>
  <c r="P1452" i="6"/>
  <c r="E1453" i="6"/>
  <c r="F1453" i="6"/>
  <c r="G1453" i="6"/>
  <c r="P1453" i="6"/>
  <c r="E1454" i="6"/>
  <c r="F1454" i="6"/>
  <c r="G1454" i="6"/>
  <c r="P1454" i="6"/>
  <c r="E1455" i="6"/>
  <c r="F1455" i="6"/>
  <c r="G1455" i="6"/>
  <c r="P1455" i="6"/>
  <c r="E1456" i="6"/>
  <c r="F1456" i="6"/>
  <c r="G1456" i="6"/>
  <c r="P1456" i="6"/>
  <c r="E1457" i="6"/>
  <c r="F1457" i="6"/>
  <c r="G1457" i="6"/>
  <c r="P1457" i="6"/>
  <c r="E1458" i="6"/>
  <c r="F1458" i="6"/>
  <c r="G1458" i="6"/>
  <c r="P1458" i="6"/>
  <c r="E1459" i="6"/>
  <c r="F1459" i="6"/>
  <c r="G1459" i="6"/>
  <c r="P1459" i="6"/>
  <c r="E1460" i="6"/>
  <c r="F1460" i="6"/>
  <c r="G1460" i="6"/>
  <c r="P1460" i="6"/>
  <c r="E1461" i="6"/>
  <c r="F1461" i="6"/>
  <c r="G1461" i="6"/>
  <c r="P1461" i="6"/>
  <c r="E1462" i="6"/>
  <c r="F1462" i="6"/>
  <c r="G1462" i="6"/>
  <c r="P1462" i="6"/>
  <c r="E1463" i="6"/>
  <c r="F1463" i="6"/>
  <c r="G1463" i="6"/>
  <c r="P1463" i="6"/>
  <c r="E1464" i="6"/>
  <c r="F1464" i="6"/>
  <c r="G1464" i="6"/>
  <c r="P1464" i="6"/>
  <c r="E1465" i="6"/>
  <c r="F1465" i="6"/>
  <c r="G1465" i="6"/>
  <c r="P1465" i="6"/>
  <c r="E1466" i="6"/>
  <c r="F1466" i="6"/>
  <c r="G1466" i="6"/>
  <c r="P1466" i="6"/>
  <c r="E1467" i="6"/>
  <c r="F1467" i="6"/>
  <c r="G1467" i="6"/>
  <c r="P1467" i="6"/>
  <c r="E1468" i="6"/>
  <c r="F1468" i="6"/>
  <c r="G1468" i="6"/>
  <c r="P1468" i="6"/>
  <c r="E1469" i="6"/>
  <c r="F1469" i="6"/>
  <c r="G1469" i="6"/>
  <c r="P1469" i="6"/>
  <c r="E1470" i="6"/>
  <c r="F1470" i="6"/>
  <c r="G1470" i="6"/>
  <c r="P1470" i="6"/>
  <c r="E1471" i="6"/>
  <c r="F1471" i="6"/>
  <c r="G1471" i="6"/>
  <c r="P1471" i="6"/>
  <c r="E1472" i="6"/>
  <c r="F1472" i="6"/>
  <c r="G1472" i="6"/>
  <c r="P1472" i="6"/>
  <c r="E1473" i="6"/>
  <c r="F1473" i="6"/>
  <c r="G1473" i="6"/>
  <c r="P1473" i="6"/>
  <c r="E1474" i="6"/>
  <c r="F1474" i="6"/>
  <c r="G1474" i="6"/>
  <c r="P1474" i="6"/>
  <c r="E1475" i="6"/>
  <c r="F1475" i="6"/>
  <c r="G1475" i="6"/>
  <c r="P1475" i="6"/>
  <c r="E1476" i="6"/>
  <c r="F1476" i="6"/>
  <c r="G1476" i="6"/>
  <c r="P1476" i="6"/>
  <c r="E1477" i="6"/>
  <c r="F1477" i="6"/>
  <c r="G1477" i="6"/>
  <c r="P1477" i="6"/>
  <c r="E1478" i="6"/>
  <c r="F1478" i="6"/>
  <c r="G1478" i="6"/>
  <c r="P1478" i="6"/>
  <c r="E1479" i="6"/>
  <c r="F1479" i="6"/>
  <c r="G1479" i="6"/>
  <c r="P1479" i="6"/>
  <c r="E1480" i="6"/>
  <c r="F1480" i="6"/>
  <c r="G1480" i="6"/>
  <c r="P1480" i="6"/>
  <c r="E1481" i="6"/>
  <c r="F1481" i="6"/>
  <c r="G1481" i="6"/>
  <c r="P1481" i="6"/>
  <c r="E1482" i="6"/>
  <c r="F1482" i="6"/>
  <c r="G1482" i="6"/>
  <c r="P1482" i="6"/>
  <c r="E1483" i="6"/>
  <c r="F1483" i="6"/>
  <c r="G1483" i="6"/>
  <c r="P1483" i="6"/>
  <c r="E1484" i="6"/>
  <c r="F1484" i="6"/>
  <c r="G1484" i="6"/>
  <c r="P1484" i="6"/>
  <c r="E1485" i="6"/>
  <c r="F1485" i="6"/>
  <c r="G1485" i="6"/>
  <c r="P1485" i="6"/>
  <c r="E1486" i="6"/>
  <c r="F1486" i="6"/>
  <c r="G1486" i="6"/>
  <c r="P1486" i="6"/>
  <c r="E1487" i="6"/>
  <c r="F1487" i="6"/>
  <c r="G1487" i="6"/>
  <c r="P1487" i="6"/>
  <c r="E1488" i="6"/>
  <c r="F1488" i="6"/>
  <c r="G1488" i="6"/>
  <c r="P1488" i="6"/>
  <c r="E1489" i="6"/>
  <c r="F1489" i="6"/>
  <c r="G1489" i="6"/>
  <c r="P1489" i="6"/>
  <c r="E1490" i="6"/>
  <c r="F1490" i="6"/>
  <c r="G1490" i="6"/>
  <c r="P1490" i="6"/>
  <c r="E1491" i="6"/>
  <c r="F1491" i="6"/>
  <c r="G1491" i="6"/>
  <c r="P1491" i="6"/>
  <c r="E1492" i="6"/>
  <c r="F1492" i="6"/>
  <c r="G1492" i="6"/>
  <c r="P1492" i="6"/>
  <c r="E1493" i="6"/>
  <c r="F1493" i="6"/>
  <c r="G1493" i="6"/>
  <c r="P1493" i="6"/>
  <c r="E1494" i="6"/>
  <c r="F1494" i="6"/>
  <c r="G1494" i="6"/>
  <c r="P1494" i="6"/>
  <c r="E1495" i="6"/>
  <c r="F1495" i="6"/>
  <c r="G1495" i="6"/>
  <c r="P1495" i="6"/>
  <c r="E1496" i="6"/>
  <c r="F1496" i="6"/>
  <c r="G1496" i="6"/>
  <c r="P1496" i="6"/>
  <c r="E1497" i="6"/>
  <c r="F1497" i="6"/>
  <c r="G1497" i="6"/>
  <c r="P1497" i="6"/>
  <c r="E1498" i="6"/>
  <c r="F1498" i="6"/>
  <c r="G1498" i="6"/>
  <c r="P1498" i="6"/>
  <c r="E1499" i="6"/>
  <c r="F1499" i="6"/>
  <c r="G1499" i="6"/>
  <c r="P1499" i="6"/>
  <c r="E1500" i="6"/>
  <c r="F1500" i="6"/>
  <c r="G1500" i="6"/>
  <c r="P1500" i="6"/>
  <c r="E1501" i="6"/>
  <c r="F1501" i="6"/>
  <c r="G1501" i="6"/>
  <c r="P1501" i="6"/>
  <c r="E1502" i="6"/>
  <c r="F1502" i="6"/>
  <c r="G1502" i="6"/>
  <c r="P1502" i="6"/>
  <c r="E1503" i="6"/>
  <c r="F1503" i="6"/>
  <c r="G1503" i="6"/>
  <c r="P1503" i="6"/>
  <c r="E1504" i="6"/>
  <c r="F1504" i="6"/>
  <c r="G1504" i="6"/>
  <c r="P1504" i="6"/>
  <c r="E1505" i="6"/>
  <c r="F1505" i="6"/>
  <c r="G1505" i="6"/>
  <c r="P1505" i="6"/>
  <c r="E1506" i="6"/>
  <c r="F1506" i="6"/>
  <c r="G1506" i="6"/>
  <c r="P1506" i="6"/>
  <c r="E1507" i="6"/>
  <c r="F1507" i="6"/>
  <c r="G1507" i="6"/>
  <c r="P1507" i="6"/>
  <c r="E1508" i="6"/>
  <c r="F1508" i="6"/>
  <c r="G1508" i="6"/>
  <c r="P1508" i="6"/>
  <c r="E1509" i="6"/>
  <c r="F1509" i="6"/>
  <c r="G1509" i="6"/>
  <c r="P1509" i="6"/>
  <c r="E1510" i="6"/>
  <c r="F1510" i="6"/>
  <c r="G1510" i="6"/>
  <c r="P1510" i="6"/>
  <c r="E1511" i="6"/>
  <c r="F1511" i="6"/>
  <c r="G1511" i="6"/>
  <c r="P1511" i="6"/>
  <c r="E1512" i="6"/>
  <c r="F1512" i="6"/>
  <c r="G1512" i="6"/>
  <c r="P1512" i="6"/>
  <c r="E1513" i="6"/>
  <c r="F1513" i="6"/>
  <c r="G1513" i="6"/>
  <c r="P1513" i="6"/>
  <c r="E1514" i="6"/>
  <c r="F1514" i="6"/>
  <c r="G1514" i="6"/>
  <c r="P1514" i="6"/>
  <c r="E1515" i="6"/>
  <c r="F1515" i="6"/>
  <c r="G1515" i="6"/>
  <c r="P1515" i="6"/>
  <c r="E1516" i="6"/>
  <c r="F1516" i="6"/>
  <c r="G1516" i="6"/>
  <c r="P1516" i="6"/>
  <c r="E1517" i="6"/>
  <c r="F1517" i="6"/>
  <c r="G1517" i="6"/>
  <c r="P1517" i="6"/>
  <c r="E1518" i="6"/>
  <c r="F1518" i="6"/>
  <c r="G1518" i="6"/>
  <c r="P1518" i="6"/>
  <c r="E1519" i="6"/>
  <c r="F1519" i="6"/>
  <c r="G1519" i="6"/>
  <c r="P1519" i="6"/>
  <c r="E1520" i="6"/>
  <c r="F1520" i="6"/>
  <c r="G1520" i="6"/>
  <c r="P1520" i="6"/>
  <c r="E1521" i="6"/>
  <c r="F1521" i="6"/>
  <c r="G1521" i="6"/>
  <c r="P1521" i="6"/>
  <c r="E1522" i="6"/>
  <c r="F1522" i="6"/>
  <c r="G1522" i="6"/>
  <c r="P1522" i="6"/>
  <c r="E1523" i="6"/>
  <c r="F1523" i="6"/>
  <c r="G1523" i="6"/>
  <c r="P1523" i="6"/>
  <c r="E1524" i="6"/>
  <c r="F1524" i="6"/>
  <c r="G1524" i="6"/>
  <c r="P1524" i="6"/>
  <c r="E1525" i="6"/>
  <c r="F1525" i="6"/>
  <c r="G1525" i="6"/>
  <c r="P1525" i="6"/>
  <c r="E1526" i="6"/>
  <c r="F1526" i="6"/>
  <c r="G1526" i="6"/>
  <c r="P1526" i="6"/>
  <c r="E1527" i="6"/>
  <c r="F1527" i="6"/>
  <c r="G1527" i="6"/>
  <c r="P1527" i="6"/>
  <c r="E1528" i="6"/>
  <c r="F1528" i="6"/>
  <c r="G1528" i="6"/>
  <c r="P1528" i="6"/>
  <c r="E1529" i="6"/>
  <c r="F1529" i="6"/>
  <c r="G1529" i="6"/>
  <c r="P1529" i="6"/>
  <c r="E1530" i="6"/>
  <c r="F1530" i="6"/>
  <c r="G1530" i="6"/>
  <c r="P1530" i="6"/>
  <c r="E1531" i="6"/>
  <c r="F1531" i="6"/>
  <c r="G1531" i="6"/>
  <c r="P1531" i="6"/>
  <c r="E1532" i="6"/>
  <c r="F1532" i="6"/>
  <c r="G1532" i="6"/>
  <c r="P1532" i="6"/>
  <c r="E1533" i="6"/>
  <c r="F1533" i="6"/>
  <c r="G1533" i="6"/>
  <c r="P1533" i="6"/>
  <c r="E1534" i="6"/>
  <c r="F1534" i="6"/>
  <c r="G1534" i="6"/>
  <c r="P1534" i="6"/>
  <c r="E1535" i="6"/>
  <c r="F1535" i="6"/>
  <c r="G1535" i="6"/>
  <c r="P1535" i="6"/>
  <c r="E1536" i="6"/>
  <c r="F1536" i="6"/>
  <c r="G1536" i="6"/>
  <c r="P1536" i="6"/>
  <c r="E1537" i="6"/>
  <c r="F1537" i="6"/>
  <c r="G1537" i="6"/>
  <c r="P1537" i="6"/>
  <c r="E1538" i="6"/>
  <c r="F1538" i="6"/>
  <c r="G1538" i="6"/>
  <c r="P1538" i="6"/>
  <c r="E1539" i="6"/>
  <c r="F1539" i="6"/>
  <c r="G1539" i="6"/>
  <c r="P1539" i="6"/>
  <c r="E1540" i="6"/>
  <c r="F1540" i="6"/>
  <c r="G1540" i="6"/>
  <c r="P1540" i="6"/>
  <c r="E1541" i="6"/>
  <c r="F1541" i="6"/>
  <c r="G1541" i="6"/>
  <c r="P1541" i="6"/>
  <c r="E1542" i="6"/>
  <c r="F1542" i="6"/>
  <c r="G1542" i="6"/>
  <c r="P1542" i="6"/>
  <c r="E1543" i="6"/>
  <c r="F1543" i="6"/>
  <c r="G1543" i="6"/>
  <c r="P1543" i="6"/>
  <c r="E1544" i="6"/>
  <c r="F1544" i="6"/>
  <c r="G1544" i="6"/>
  <c r="P1544" i="6"/>
  <c r="E1545" i="6"/>
  <c r="F1545" i="6"/>
  <c r="G1545" i="6"/>
  <c r="P1545" i="6"/>
  <c r="E1546" i="6"/>
  <c r="F1546" i="6"/>
  <c r="G1546" i="6"/>
  <c r="P1546" i="6"/>
  <c r="E1547" i="6"/>
  <c r="F1547" i="6"/>
  <c r="G1547" i="6"/>
  <c r="P1547" i="6"/>
  <c r="E1548" i="6"/>
  <c r="F1548" i="6"/>
  <c r="G1548" i="6"/>
  <c r="P1548" i="6"/>
  <c r="E1549" i="6"/>
  <c r="F1549" i="6"/>
  <c r="G1549" i="6"/>
  <c r="P1549" i="6"/>
  <c r="E1550" i="6"/>
  <c r="F1550" i="6"/>
  <c r="G1550" i="6"/>
  <c r="P1550" i="6"/>
  <c r="E1551" i="6"/>
  <c r="F1551" i="6"/>
  <c r="G1551" i="6"/>
  <c r="P1551" i="6"/>
  <c r="E1552" i="6"/>
  <c r="F1552" i="6"/>
  <c r="G1552" i="6"/>
  <c r="P1552" i="6"/>
  <c r="E1553" i="6"/>
  <c r="F1553" i="6"/>
  <c r="G1553" i="6"/>
  <c r="P1553" i="6"/>
  <c r="E1554" i="6"/>
  <c r="F1554" i="6"/>
  <c r="G1554" i="6"/>
  <c r="P1554" i="6"/>
  <c r="E1555" i="6"/>
  <c r="F1555" i="6"/>
  <c r="G1555" i="6"/>
  <c r="P1555" i="6"/>
  <c r="E1556" i="6"/>
  <c r="F1556" i="6"/>
  <c r="G1556" i="6"/>
  <c r="P1556" i="6"/>
  <c r="E1557" i="6"/>
  <c r="F1557" i="6"/>
  <c r="G1557" i="6"/>
  <c r="P1557" i="6"/>
  <c r="E1558" i="6"/>
  <c r="F1558" i="6"/>
  <c r="G1558" i="6"/>
  <c r="P1558" i="6"/>
  <c r="E1559" i="6"/>
  <c r="F1559" i="6"/>
  <c r="G1559" i="6"/>
  <c r="P1559" i="6"/>
  <c r="E1560" i="6"/>
  <c r="F1560" i="6"/>
  <c r="G1560" i="6"/>
  <c r="P1560" i="6"/>
  <c r="E1561" i="6"/>
  <c r="F1561" i="6"/>
  <c r="G1561" i="6"/>
  <c r="P1561" i="6"/>
  <c r="E1562" i="6"/>
  <c r="F1562" i="6"/>
  <c r="G1562" i="6"/>
  <c r="P1562" i="6"/>
  <c r="E1563" i="6"/>
  <c r="F1563" i="6"/>
  <c r="G1563" i="6"/>
  <c r="P1563" i="6"/>
  <c r="E1564" i="6"/>
  <c r="F1564" i="6"/>
  <c r="G1564" i="6"/>
  <c r="P1564" i="6"/>
  <c r="E1565" i="6"/>
  <c r="F1565" i="6"/>
  <c r="G1565" i="6"/>
  <c r="P1565" i="6"/>
  <c r="E1566" i="6"/>
  <c r="F1566" i="6"/>
  <c r="G1566" i="6"/>
  <c r="P1566" i="6"/>
  <c r="E1567" i="6"/>
  <c r="F1567" i="6"/>
  <c r="G1567" i="6"/>
  <c r="P1567" i="6"/>
  <c r="E1568" i="6"/>
  <c r="F1568" i="6"/>
  <c r="G1568" i="6"/>
  <c r="P1568" i="6"/>
  <c r="E1569" i="6"/>
  <c r="F1569" i="6"/>
  <c r="G1569" i="6"/>
  <c r="P1569" i="6"/>
  <c r="E1570" i="6"/>
  <c r="F1570" i="6"/>
  <c r="G1570" i="6"/>
  <c r="P1570" i="6"/>
  <c r="E1571" i="6"/>
  <c r="F1571" i="6"/>
  <c r="G1571" i="6"/>
  <c r="P1571" i="6"/>
  <c r="E1572" i="6"/>
  <c r="F1572" i="6"/>
  <c r="G1572" i="6"/>
  <c r="P1572" i="6"/>
  <c r="E1573" i="6"/>
  <c r="F1573" i="6"/>
  <c r="G1573" i="6"/>
  <c r="P1573" i="6"/>
  <c r="E1574" i="6"/>
  <c r="F1574" i="6"/>
  <c r="G1574" i="6"/>
  <c r="P1574" i="6"/>
  <c r="E1575" i="6"/>
  <c r="F1575" i="6"/>
  <c r="G1575" i="6"/>
  <c r="P1575" i="6"/>
  <c r="E1576" i="6"/>
  <c r="F1576" i="6"/>
  <c r="G1576" i="6"/>
  <c r="P1576" i="6"/>
  <c r="E1577" i="6"/>
  <c r="F1577" i="6"/>
  <c r="G1577" i="6"/>
  <c r="P1577" i="6"/>
  <c r="E1578" i="6"/>
  <c r="F1578" i="6"/>
  <c r="G1578" i="6"/>
  <c r="P1578" i="6"/>
  <c r="E1579" i="6"/>
  <c r="F1579" i="6"/>
  <c r="G1579" i="6"/>
  <c r="P1579" i="6"/>
  <c r="E1580" i="6"/>
  <c r="F1580" i="6"/>
  <c r="G1580" i="6"/>
  <c r="P1580" i="6"/>
  <c r="E1581" i="6"/>
  <c r="F1581" i="6"/>
  <c r="G1581" i="6"/>
  <c r="P1581" i="6"/>
  <c r="E1582" i="6"/>
  <c r="F1582" i="6"/>
  <c r="G1582" i="6"/>
  <c r="P1582" i="6"/>
  <c r="E1583" i="6"/>
  <c r="F1583" i="6"/>
  <c r="G1583" i="6"/>
  <c r="P1583" i="6"/>
  <c r="E1584" i="6"/>
  <c r="F1584" i="6"/>
  <c r="G1584" i="6"/>
  <c r="P1584" i="6"/>
  <c r="E1585" i="6"/>
  <c r="F1585" i="6"/>
  <c r="G1585" i="6"/>
  <c r="P1585" i="6"/>
  <c r="E1586" i="6"/>
  <c r="F1586" i="6"/>
  <c r="G1586" i="6"/>
  <c r="P1586" i="6"/>
  <c r="E1587" i="6"/>
  <c r="F1587" i="6"/>
  <c r="G1587" i="6"/>
  <c r="P1587" i="6"/>
  <c r="E1588" i="6"/>
  <c r="F1588" i="6"/>
  <c r="G1588" i="6"/>
  <c r="P1588" i="6"/>
  <c r="E1589" i="6"/>
  <c r="F1589" i="6"/>
  <c r="G1589" i="6"/>
  <c r="P1589" i="6"/>
  <c r="E1590" i="6"/>
  <c r="F1590" i="6"/>
  <c r="G1590" i="6"/>
  <c r="P1590" i="6"/>
  <c r="E1591" i="6"/>
  <c r="F1591" i="6"/>
  <c r="G1591" i="6"/>
  <c r="P1591" i="6"/>
  <c r="E1592" i="6"/>
  <c r="F1592" i="6"/>
  <c r="G1592" i="6"/>
  <c r="P1592" i="6"/>
  <c r="E1593" i="6"/>
  <c r="F1593" i="6"/>
  <c r="G1593" i="6"/>
  <c r="P1593" i="6"/>
  <c r="E1594" i="6"/>
  <c r="F1594" i="6"/>
  <c r="G1594" i="6"/>
  <c r="P1594" i="6"/>
  <c r="E1595" i="6"/>
  <c r="F1595" i="6"/>
  <c r="G1595" i="6"/>
  <c r="P1595" i="6"/>
  <c r="E1596" i="6"/>
  <c r="F1596" i="6"/>
  <c r="G1596" i="6"/>
  <c r="P1596" i="6"/>
  <c r="E1597" i="6"/>
  <c r="F1597" i="6"/>
  <c r="G1597" i="6"/>
  <c r="P1597" i="6"/>
  <c r="E1598" i="6"/>
  <c r="F1598" i="6"/>
  <c r="G1598" i="6"/>
  <c r="P1598" i="6"/>
  <c r="E1599" i="6"/>
  <c r="F1599" i="6"/>
  <c r="G1599" i="6"/>
  <c r="P1599" i="6"/>
  <c r="E1600" i="6"/>
  <c r="F1600" i="6"/>
  <c r="G1600" i="6"/>
  <c r="P1600" i="6"/>
  <c r="E1601" i="6"/>
  <c r="F1601" i="6"/>
  <c r="G1601" i="6"/>
  <c r="P1601" i="6"/>
  <c r="E1602" i="6"/>
  <c r="F1602" i="6"/>
  <c r="G1602" i="6"/>
  <c r="P1602" i="6"/>
  <c r="E1603" i="6"/>
  <c r="F1603" i="6"/>
  <c r="G1603" i="6"/>
  <c r="P1603" i="6"/>
  <c r="E1604" i="6"/>
  <c r="F1604" i="6"/>
  <c r="G1604" i="6"/>
  <c r="P1604" i="6"/>
  <c r="E1605" i="6"/>
  <c r="F1605" i="6"/>
  <c r="G1605" i="6"/>
  <c r="P1605" i="6"/>
  <c r="E1606" i="6"/>
  <c r="F1606" i="6"/>
  <c r="G1606" i="6"/>
  <c r="P1606" i="6"/>
  <c r="E1607" i="6"/>
  <c r="F1607" i="6"/>
  <c r="G1607" i="6"/>
  <c r="P1607" i="6"/>
  <c r="E1608" i="6"/>
  <c r="F1608" i="6"/>
  <c r="G1608" i="6"/>
  <c r="P1608" i="6"/>
  <c r="E1609" i="6"/>
  <c r="F1609" i="6"/>
  <c r="G1609" i="6"/>
  <c r="P1609" i="6"/>
  <c r="E1610" i="6"/>
  <c r="F1610" i="6"/>
  <c r="G1610" i="6"/>
  <c r="P1610" i="6"/>
  <c r="E1611" i="6"/>
  <c r="F1611" i="6"/>
  <c r="G1611" i="6"/>
  <c r="P1611" i="6"/>
  <c r="E1612" i="6"/>
  <c r="F1612" i="6"/>
  <c r="G1612" i="6"/>
  <c r="P1612" i="6"/>
  <c r="E1613" i="6"/>
  <c r="F1613" i="6"/>
  <c r="G1613" i="6"/>
  <c r="P1613" i="6"/>
  <c r="E1614" i="6"/>
  <c r="F1614" i="6"/>
  <c r="G1614" i="6"/>
  <c r="P1614" i="6"/>
  <c r="E1615" i="6"/>
  <c r="F1615" i="6"/>
  <c r="G1615" i="6"/>
  <c r="P1615" i="6"/>
  <c r="E1616" i="6"/>
  <c r="F1616" i="6"/>
  <c r="G1616" i="6"/>
  <c r="P1616" i="6"/>
  <c r="E1617" i="6"/>
  <c r="F1617" i="6"/>
  <c r="G1617" i="6"/>
  <c r="P1617" i="6"/>
  <c r="E1618" i="6"/>
  <c r="F1618" i="6"/>
  <c r="G1618" i="6"/>
  <c r="P1618" i="6"/>
  <c r="E1619" i="6"/>
  <c r="F1619" i="6"/>
  <c r="G1619" i="6"/>
  <c r="P1619" i="6"/>
  <c r="E1620" i="6"/>
  <c r="F1620" i="6"/>
  <c r="G1620" i="6"/>
  <c r="P1620" i="6"/>
  <c r="E1621" i="6"/>
  <c r="F1621" i="6"/>
  <c r="G1621" i="6"/>
  <c r="P1621" i="6"/>
  <c r="E1622" i="6"/>
  <c r="F1622" i="6"/>
  <c r="G1622" i="6"/>
  <c r="P1622" i="6"/>
  <c r="E1623" i="6"/>
  <c r="F1623" i="6"/>
  <c r="G1623" i="6"/>
  <c r="P1623" i="6"/>
  <c r="E1624" i="6"/>
  <c r="F1624" i="6"/>
  <c r="G1624" i="6"/>
  <c r="P1624" i="6"/>
  <c r="E1625" i="6"/>
  <c r="F1625" i="6"/>
  <c r="G1625" i="6"/>
  <c r="P1625" i="6"/>
  <c r="E1626" i="6"/>
  <c r="F1626" i="6"/>
  <c r="G1626" i="6"/>
  <c r="P1626" i="6"/>
  <c r="E1627" i="6"/>
  <c r="F1627" i="6"/>
  <c r="G1627" i="6"/>
  <c r="P1627" i="6"/>
  <c r="E1628" i="6"/>
  <c r="F1628" i="6"/>
  <c r="G1628" i="6"/>
  <c r="P1628" i="6"/>
  <c r="E1629" i="6"/>
  <c r="F1629" i="6"/>
  <c r="G1629" i="6"/>
  <c r="P1629" i="6"/>
  <c r="E1630" i="6"/>
  <c r="F1630" i="6"/>
  <c r="G1630" i="6"/>
  <c r="P1630" i="6"/>
  <c r="E1631" i="6"/>
  <c r="F1631" i="6"/>
  <c r="G1631" i="6"/>
  <c r="P1631" i="6"/>
  <c r="E1632" i="6"/>
  <c r="F1632" i="6"/>
  <c r="G1632" i="6"/>
  <c r="P1632" i="6"/>
  <c r="E1633" i="6"/>
  <c r="F1633" i="6"/>
  <c r="G1633" i="6"/>
  <c r="P1633" i="6"/>
  <c r="E1634" i="6"/>
  <c r="F1634" i="6"/>
  <c r="G1634" i="6"/>
  <c r="P1634" i="6"/>
  <c r="E1635" i="6"/>
  <c r="F1635" i="6"/>
  <c r="G1635" i="6"/>
  <c r="P1635" i="6"/>
  <c r="E1636" i="6"/>
  <c r="F1636" i="6"/>
  <c r="G1636" i="6"/>
  <c r="P1636" i="6"/>
  <c r="E1637" i="6"/>
  <c r="F1637" i="6"/>
  <c r="G1637" i="6"/>
  <c r="P1637" i="6"/>
  <c r="E1638" i="6"/>
  <c r="F1638" i="6"/>
  <c r="G1638" i="6"/>
  <c r="P1638" i="6"/>
  <c r="E1639" i="6"/>
  <c r="F1639" i="6"/>
  <c r="G1639" i="6"/>
  <c r="P1639" i="6"/>
  <c r="E1640" i="6"/>
  <c r="F1640" i="6"/>
  <c r="G1640" i="6"/>
  <c r="P1640" i="6"/>
  <c r="E1641" i="6"/>
  <c r="F1641" i="6"/>
  <c r="G1641" i="6"/>
  <c r="P1641" i="6"/>
  <c r="E1642" i="6"/>
  <c r="F1642" i="6"/>
  <c r="G1642" i="6"/>
  <c r="P1642" i="6"/>
  <c r="E1643" i="6"/>
  <c r="F1643" i="6"/>
  <c r="G1643" i="6"/>
  <c r="P1643" i="6"/>
  <c r="E1644" i="6"/>
  <c r="F1644" i="6"/>
  <c r="G1644" i="6"/>
  <c r="P1644" i="6"/>
  <c r="E1645" i="6"/>
  <c r="F1645" i="6"/>
  <c r="G1645" i="6"/>
  <c r="P1645" i="6"/>
  <c r="E1646" i="6"/>
  <c r="F1646" i="6"/>
  <c r="G1646" i="6"/>
  <c r="P1646" i="6"/>
  <c r="E1647" i="6"/>
  <c r="F1647" i="6"/>
  <c r="G1647" i="6"/>
  <c r="P1647" i="6"/>
  <c r="E1648" i="6"/>
  <c r="F1648" i="6"/>
  <c r="G1648" i="6"/>
  <c r="P1648" i="6"/>
  <c r="E1649" i="6"/>
  <c r="F1649" i="6"/>
  <c r="G1649" i="6"/>
  <c r="P1649" i="6"/>
  <c r="E1650" i="6"/>
  <c r="F1650" i="6"/>
  <c r="G1650" i="6"/>
  <c r="P1650" i="6"/>
  <c r="E1651" i="6"/>
  <c r="F1651" i="6"/>
  <c r="G1651" i="6"/>
  <c r="P1651" i="6"/>
  <c r="E1652" i="6"/>
  <c r="F1652" i="6"/>
  <c r="G1652" i="6"/>
  <c r="P1652" i="6"/>
  <c r="E1653" i="6"/>
  <c r="F1653" i="6"/>
  <c r="G1653" i="6"/>
  <c r="P1653" i="6"/>
  <c r="E1654" i="6"/>
  <c r="F1654" i="6"/>
  <c r="G1654" i="6"/>
  <c r="P1654" i="6"/>
  <c r="E1655" i="6"/>
  <c r="F1655" i="6"/>
  <c r="G1655" i="6"/>
  <c r="P1655" i="6"/>
  <c r="E1656" i="6"/>
  <c r="F1656" i="6"/>
  <c r="G1656" i="6"/>
  <c r="P1656" i="6"/>
  <c r="E1657" i="6"/>
  <c r="F1657" i="6"/>
  <c r="G1657" i="6"/>
  <c r="P1657" i="6"/>
  <c r="E1658" i="6"/>
  <c r="F1658" i="6"/>
  <c r="G1658" i="6"/>
  <c r="P1658" i="6"/>
  <c r="E1659" i="6"/>
  <c r="F1659" i="6"/>
  <c r="G1659" i="6"/>
  <c r="P1659" i="6"/>
  <c r="E1660" i="6"/>
  <c r="F1660" i="6"/>
  <c r="G1660" i="6"/>
  <c r="P1660" i="6"/>
  <c r="E1661" i="6"/>
  <c r="F1661" i="6"/>
  <c r="G1661" i="6"/>
  <c r="P1661" i="6"/>
  <c r="E1662" i="6"/>
  <c r="F1662" i="6"/>
  <c r="G1662" i="6"/>
  <c r="P1662" i="6"/>
  <c r="E1663" i="6"/>
  <c r="F1663" i="6"/>
  <c r="G1663" i="6"/>
  <c r="P1663" i="6"/>
  <c r="E1664" i="6"/>
  <c r="F1664" i="6"/>
  <c r="G1664" i="6"/>
  <c r="P1664" i="6"/>
  <c r="E1665" i="6"/>
  <c r="F1665" i="6"/>
  <c r="G1665" i="6"/>
  <c r="P1665" i="6"/>
  <c r="E1666" i="6"/>
  <c r="F1666" i="6"/>
  <c r="G1666" i="6"/>
  <c r="P1666" i="6"/>
  <c r="E1667" i="6"/>
  <c r="F1667" i="6"/>
  <c r="G1667" i="6"/>
  <c r="P1667" i="6"/>
  <c r="E1668" i="6"/>
  <c r="F1668" i="6"/>
  <c r="G1668" i="6"/>
  <c r="P1668" i="6"/>
  <c r="E1669" i="6"/>
  <c r="F1669" i="6"/>
  <c r="G1669" i="6"/>
  <c r="P1669" i="6"/>
  <c r="E1670" i="6"/>
  <c r="F1670" i="6"/>
  <c r="G1670" i="6"/>
  <c r="P1670" i="6"/>
  <c r="E1671" i="6"/>
  <c r="F1671" i="6"/>
  <c r="G1671" i="6"/>
  <c r="P1671" i="6"/>
  <c r="E1672" i="6"/>
  <c r="F1672" i="6"/>
  <c r="G1672" i="6"/>
  <c r="P1672" i="6"/>
  <c r="E1673" i="6"/>
  <c r="F1673" i="6"/>
  <c r="G1673" i="6"/>
  <c r="P1673" i="6"/>
  <c r="E1674" i="6"/>
  <c r="F1674" i="6"/>
  <c r="G1674" i="6"/>
  <c r="P1674" i="6"/>
  <c r="E1675" i="6"/>
  <c r="F1675" i="6"/>
  <c r="G1675" i="6"/>
  <c r="P1675" i="6"/>
  <c r="E1676" i="6"/>
  <c r="F1676" i="6"/>
  <c r="G1676" i="6"/>
  <c r="P1676" i="6"/>
  <c r="E1677" i="6"/>
  <c r="F1677" i="6"/>
  <c r="G1677" i="6"/>
  <c r="P1677" i="6"/>
  <c r="E1678" i="6"/>
  <c r="F1678" i="6"/>
  <c r="G1678" i="6"/>
  <c r="P1678" i="6"/>
  <c r="E1679" i="6"/>
  <c r="F1679" i="6"/>
  <c r="G1679" i="6"/>
  <c r="P1679" i="6"/>
  <c r="E1680" i="6"/>
  <c r="F1680" i="6"/>
  <c r="G1680" i="6"/>
  <c r="P1680" i="6"/>
  <c r="E1681" i="6"/>
  <c r="F1681" i="6"/>
  <c r="G1681" i="6"/>
  <c r="P1681" i="6"/>
  <c r="E1682" i="6"/>
  <c r="F1682" i="6"/>
  <c r="G1682" i="6"/>
  <c r="P1682" i="6"/>
  <c r="E1683" i="6"/>
  <c r="F1683" i="6"/>
  <c r="G1683" i="6"/>
  <c r="P1683" i="6"/>
  <c r="E1684" i="6"/>
  <c r="F1684" i="6"/>
  <c r="G1684" i="6"/>
  <c r="P1684" i="6"/>
  <c r="E1685" i="6"/>
  <c r="F1685" i="6"/>
  <c r="G1685" i="6"/>
  <c r="P1685" i="6"/>
  <c r="E1686" i="6"/>
  <c r="F1686" i="6"/>
  <c r="G1686" i="6"/>
  <c r="P1686" i="6"/>
  <c r="E1687" i="6"/>
  <c r="F1687" i="6"/>
  <c r="G1687" i="6"/>
  <c r="P1687" i="6"/>
  <c r="E1688" i="6"/>
  <c r="F1688" i="6"/>
  <c r="G1688" i="6"/>
  <c r="P1688" i="6"/>
  <c r="E1689" i="6"/>
  <c r="F1689" i="6"/>
  <c r="G1689" i="6"/>
  <c r="P1689" i="6"/>
  <c r="E1690" i="6"/>
  <c r="F1690" i="6"/>
  <c r="G1690" i="6"/>
  <c r="P1690" i="6"/>
  <c r="E1691" i="6"/>
  <c r="F1691" i="6"/>
  <c r="G1691" i="6"/>
  <c r="P1691" i="6"/>
  <c r="E1692" i="6"/>
  <c r="F1692" i="6"/>
  <c r="G1692" i="6"/>
  <c r="P1692" i="6"/>
  <c r="E1693" i="6"/>
  <c r="F1693" i="6"/>
  <c r="G1693" i="6"/>
  <c r="P1693" i="6"/>
  <c r="E1694" i="6"/>
  <c r="F1694" i="6"/>
  <c r="G1694" i="6"/>
  <c r="P1694" i="6"/>
  <c r="E1695" i="6"/>
  <c r="F1695" i="6"/>
  <c r="G1695" i="6"/>
  <c r="P1695" i="6"/>
  <c r="E1696" i="6"/>
  <c r="F1696" i="6"/>
  <c r="G1696" i="6"/>
  <c r="P1696" i="6"/>
  <c r="E1697" i="6"/>
  <c r="F1697" i="6"/>
  <c r="G1697" i="6"/>
  <c r="P1697" i="6"/>
  <c r="E1698" i="6"/>
  <c r="F1698" i="6"/>
  <c r="G1698" i="6"/>
  <c r="P1698" i="6"/>
  <c r="E1699" i="6"/>
  <c r="F1699" i="6"/>
  <c r="G1699" i="6"/>
  <c r="P1699" i="6"/>
  <c r="E1700" i="6"/>
  <c r="F1700" i="6"/>
  <c r="G1700" i="6"/>
  <c r="P1700" i="6"/>
  <c r="E1701" i="6"/>
  <c r="F1701" i="6"/>
  <c r="G1701" i="6"/>
  <c r="P1701" i="6"/>
  <c r="E1702" i="6"/>
  <c r="F1702" i="6"/>
  <c r="G1702" i="6"/>
  <c r="P1702" i="6"/>
  <c r="E1703" i="6"/>
  <c r="F1703" i="6"/>
  <c r="G1703" i="6"/>
  <c r="P1703" i="6"/>
  <c r="E1704" i="6"/>
  <c r="F1704" i="6"/>
  <c r="G1704" i="6"/>
  <c r="P1704" i="6"/>
  <c r="E1705" i="6"/>
  <c r="F1705" i="6"/>
  <c r="G1705" i="6"/>
  <c r="P1705" i="6"/>
  <c r="E1706" i="6"/>
  <c r="F1706" i="6"/>
  <c r="G1706" i="6"/>
  <c r="P1706" i="6"/>
  <c r="E1707" i="6"/>
  <c r="F1707" i="6"/>
  <c r="G1707" i="6"/>
  <c r="P1707" i="6"/>
  <c r="E1708" i="6"/>
  <c r="F1708" i="6"/>
  <c r="G1708" i="6"/>
  <c r="P1708" i="6"/>
  <c r="E1709" i="6"/>
  <c r="F1709" i="6"/>
  <c r="G1709" i="6"/>
  <c r="P1709" i="6"/>
  <c r="E1710" i="6"/>
  <c r="F1710" i="6"/>
  <c r="G1710" i="6"/>
  <c r="P1710" i="6"/>
  <c r="E1711" i="6"/>
  <c r="F1711" i="6"/>
  <c r="G1711" i="6"/>
  <c r="P1711" i="6"/>
  <c r="E1712" i="6"/>
  <c r="F1712" i="6"/>
  <c r="G1712" i="6"/>
  <c r="P1712" i="6"/>
  <c r="E1713" i="6"/>
  <c r="F1713" i="6"/>
  <c r="G1713" i="6"/>
  <c r="P1713" i="6"/>
  <c r="E1714" i="6"/>
  <c r="F1714" i="6"/>
  <c r="G1714" i="6"/>
  <c r="P1714" i="6"/>
  <c r="E1715" i="6"/>
  <c r="F1715" i="6"/>
  <c r="G1715" i="6"/>
  <c r="P1715" i="6"/>
  <c r="E1716" i="6"/>
  <c r="F1716" i="6"/>
  <c r="G1716" i="6"/>
  <c r="P1716" i="6"/>
  <c r="E1717" i="6"/>
  <c r="F1717" i="6"/>
  <c r="G1717" i="6"/>
  <c r="P1717" i="6"/>
  <c r="E1718" i="6"/>
  <c r="F1718" i="6"/>
  <c r="G1718" i="6"/>
  <c r="P1718" i="6"/>
  <c r="E1719" i="6"/>
  <c r="F1719" i="6"/>
  <c r="G1719" i="6"/>
  <c r="P1719" i="6"/>
  <c r="E1720" i="6"/>
  <c r="F1720" i="6"/>
  <c r="G1720" i="6"/>
  <c r="P1720" i="6"/>
  <c r="E1721" i="6"/>
  <c r="F1721" i="6"/>
  <c r="G1721" i="6"/>
  <c r="P1721" i="6"/>
  <c r="E1722" i="6"/>
  <c r="F1722" i="6"/>
  <c r="G1722" i="6"/>
  <c r="P1722" i="6"/>
  <c r="E1723" i="6"/>
  <c r="F1723" i="6"/>
  <c r="G1723" i="6"/>
  <c r="P1723" i="6"/>
  <c r="E1724" i="6"/>
  <c r="F1724" i="6"/>
  <c r="G1724" i="6"/>
  <c r="P1724" i="6"/>
  <c r="E1725" i="6"/>
  <c r="F1725" i="6"/>
  <c r="G1725" i="6"/>
  <c r="P1725" i="6"/>
  <c r="E1726" i="6"/>
  <c r="F1726" i="6"/>
  <c r="G1726" i="6"/>
  <c r="P1726" i="6"/>
  <c r="E1727" i="6"/>
  <c r="F1727" i="6"/>
  <c r="G1727" i="6"/>
  <c r="P1727" i="6"/>
  <c r="E1728" i="6"/>
  <c r="F1728" i="6"/>
  <c r="G1728" i="6"/>
  <c r="P1728" i="6"/>
  <c r="E1729" i="6"/>
  <c r="F1729" i="6"/>
  <c r="G1729" i="6"/>
  <c r="P1729" i="6"/>
  <c r="E1730" i="6"/>
  <c r="F1730" i="6"/>
  <c r="G1730" i="6"/>
  <c r="P1730" i="6"/>
  <c r="E1731" i="6"/>
  <c r="F1731" i="6"/>
  <c r="G1731" i="6"/>
  <c r="P1731" i="6"/>
  <c r="E1732" i="6"/>
  <c r="F1732" i="6"/>
  <c r="G1732" i="6"/>
  <c r="P1732" i="6"/>
  <c r="E1733" i="6"/>
  <c r="F1733" i="6"/>
  <c r="G1733" i="6"/>
  <c r="P1733" i="6"/>
  <c r="E1734" i="6"/>
  <c r="F1734" i="6"/>
  <c r="G1734" i="6"/>
  <c r="P1734" i="6"/>
  <c r="E1735" i="6"/>
  <c r="F1735" i="6"/>
  <c r="G1735" i="6"/>
  <c r="P1735" i="6"/>
  <c r="E1736" i="6"/>
  <c r="F1736" i="6"/>
  <c r="G1736" i="6"/>
  <c r="P1736" i="6"/>
  <c r="E1737" i="6"/>
  <c r="F1737" i="6"/>
  <c r="G1737" i="6"/>
  <c r="P1737" i="6"/>
  <c r="E1738" i="6"/>
  <c r="F1738" i="6"/>
  <c r="G1738" i="6"/>
  <c r="P1738" i="6"/>
  <c r="E1739" i="6"/>
  <c r="F1739" i="6"/>
  <c r="G1739" i="6"/>
  <c r="P1739" i="6"/>
  <c r="E1740" i="6"/>
  <c r="F1740" i="6"/>
  <c r="G1740" i="6"/>
  <c r="P1740" i="6"/>
  <c r="E1741" i="6"/>
  <c r="F1741" i="6"/>
  <c r="G1741" i="6"/>
  <c r="P1741" i="6"/>
  <c r="E1742" i="6"/>
  <c r="F1742" i="6"/>
  <c r="G1742" i="6"/>
  <c r="P1742" i="6"/>
  <c r="E1743" i="6"/>
  <c r="F1743" i="6"/>
  <c r="G1743" i="6"/>
  <c r="P1743" i="6"/>
  <c r="E1744" i="6"/>
  <c r="F1744" i="6"/>
  <c r="G1744" i="6"/>
  <c r="P1744" i="6"/>
  <c r="E1745" i="6"/>
  <c r="F1745" i="6"/>
  <c r="G1745" i="6"/>
  <c r="P1745" i="6"/>
  <c r="E1746" i="6"/>
  <c r="F1746" i="6"/>
  <c r="G1746" i="6"/>
  <c r="P1746" i="6"/>
  <c r="E1747" i="6"/>
  <c r="F1747" i="6"/>
  <c r="G1747" i="6"/>
  <c r="P1747" i="6"/>
  <c r="E1748" i="6"/>
  <c r="F1748" i="6"/>
  <c r="G1748" i="6"/>
  <c r="P1748" i="6"/>
  <c r="E1749" i="6"/>
  <c r="F1749" i="6"/>
  <c r="G1749" i="6"/>
  <c r="P1749" i="6"/>
  <c r="E1750" i="6"/>
  <c r="F1750" i="6"/>
  <c r="G1750" i="6"/>
  <c r="P1750" i="6"/>
  <c r="E1751" i="6"/>
  <c r="F1751" i="6"/>
  <c r="G1751" i="6"/>
  <c r="P1751" i="6"/>
  <c r="E1752" i="6"/>
  <c r="F1752" i="6"/>
  <c r="G1752" i="6"/>
  <c r="P1752" i="6"/>
  <c r="E1753" i="6"/>
  <c r="F1753" i="6"/>
  <c r="G1753" i="6"/>
  <c r="P1753" i="6"/>
  <c r="E1754" i="6"/>
  <c r="F1754" i="6"/>
  <c r="G1754" i="6"/>
  <c r="P1754" i="6"/>
  <c r="E1755" i="6"/>
  <c r="F1755" i="6"/>
  <c r="G1755" i="6"/>
  <c r="P1755" i="6"/>
  <c r="E1756" i="6"/>
  <c r="F1756" i="6"/>
  <c r="G1756" i="6"/>
  <c r="P1756" i="6"/>
  <c r="E1757" i="6"/>
  <c r="F1757" i="6"/>
  <c r="G1757" i="6"/>
  <c r="P1757" i="6"/>
  <c r="E1758" i="6"/>
  <c r="F1758" i="6"/>
  <c r="G1758" i="6"/>
  <c r="P1758" i="6"/>
  <c r="E1759" i="6"/>
  <c r="F1759" i="6"/>
  <c r="G1759" i="6"/>
  <c r="P1759" i="6"/>
  <c r="E1760" i="6"/>
  <c r="F1760" i="6"/>
  <c r="G1760" i="6"/>
  <c r="P1760" i="6"/>
  <c r="E1761" i="6"/>
  <c r="F1761" i="6"/>
  <c r="G1761" i="6"/>
  <c r="P1761" i="6"/>
  <c r="E1762" i="6"/>
  <c r="F1762" i="6"/>
  <c r="G1762" i="6"/>
  <c r="P1762" i="6"/>
  <c r="E1763" i="6"/>
  <c r="F1763" i="6"/>
  <c r="G1763" i="6"/>
  <c r="P1763" i="6"/>
  <c r="E1764" i="6"/>
  <c r="F1764" i="6"/>
  <c r="G1764" i="6"/>
  <c r="P1764" i="6"/>
  <c r="E1765" i="6"/>
  <c r="F1765" i="6"/>
  <c r="G1765" i="6"/>
  <c r="P1765" i="6"/>
  <c r="E1766" i="6"/>
  <c r="F1766" i="6"/>
  <c r="G1766" i="6"/>
  <c r="P1766" i="6"/>
  <c r="E1767" i="6"/>
  <c r="F1767" i="6"/>
  <c r="G1767" i="6"/>
  <c r="P1767" i="6"/>
  <c r="E1768" i="6"/>
  <c r="F1768" i="6"/>
  <c r="G1768" i="6"/>
  <c r="P1768" i="6"/>
  <c r="E1769" i="6"/>
  <c r="F1769" i="6"/>
  <c r="G1769" i="6"/>
  <c r="P1769" i="6"/>
  <c r="E1770" i="6"/>
  <c r="F1770" i="6"/>
  <c r="G1770" i="6"/>
  <c r="P1770" i="6"/>
  <c r="E1771" i="6"/>
  <c r="F1771" i="6"/>
  <c r="G1771" i="6"/>
  <c r="P1771" i="6"/>
  <c r="E1772" i="6"/>
  <c r="F1772" i="6"/>
  <c r="G1772" i="6"/>
  <c r="P1772" i="6"/>
  <c r="E1773" i="6"/>
  <c r="F1773" i="6"/>
  <c r="G1773" i="6"/>
  <c r="P1773" i="6"/>
  <c r="E1774" i="6"/>
  <c r="F1774" i="6"/>
  <c r="G1774" i="6"/>
  <c r="P1774" i="6"/>
  <c r="E1775" i="6"/>
  <c r="F1775" i="6"/>
  <c r="G1775" i="6"/>
  <c r="P1775" i="6"/>
  <c r="E1776" i="6"/>
  <c r="F1776" i="6"/>
  <c r="G1776" i="6"/>
  <c r="P1776" i="6"/>
  <c r="E1777" i="6"/>
  <c r="F1777" i="6"/>
  <c r="G1777" i="6"/>
  <c r="P1777" i="6"/>
  <c r="E1778" i="6"/>
  <c r="F1778" i="6"/>
  <c r="G1778" i="6"/>
  <c r="P1778" i="6"/>
  <c r="E1779" i="6"/>
  <c r="F1779" i="6"/>
  <c r="G1779" i="6"/>
  <c r="P1779" i="6"/>
  <c r="E1780" i="6"/>
  <c r="F1780" i="6"/>
  <c r="G1780" i="6"/>
  <c r="P1780" i="6"/>
  <c r="E1781" i="6"/>
  <c r="F1781" i="6"/>
  <c r="G1781" i="6"/>
  <c r="P1781" i="6"/>
  <c r="E1782" i="6"/>
  <c r="F1782" i="6"/>
  <c r="G1782" i="6"/>
  <c r="P1782" i="6"/>
  <c r="E1783" i="6"/>
  <c r="F1783" i="6"/>
  <c r="G1783" i="6"/>
  <c r="P1783" i="6"/>
  <c r="E1784" i="6"/>
  <c r="F1784" i="6"/>
  <c r="G1784" i="6"/>
  <c r="P1784" i="6"/>
  <c r="E1785" i="6"/>
  <c r="F1785" i="6"/>
  <c r="G1785" i="6"/>
  <c r="P1785" i="6"/>
  <c r="E1786" i="6"/>
  <c r="F1786" i="6"/>
  <c r="G1786" i="6"/>
  <c r="P1786" i="6"/>
  <c r="E1787" i="6"/>
  <c r="F1787" i="6"/>
  <c r="G1787" i="6"/>
  <c r="P1787" i="6"/>
  <c r="E1788" i="6"/>
  <c r="F1788" i="6"/>
  <c r="G1788" i="6"/>
  <c r="P1788" i="6"/>
  <c r="E1789" i="6"/>
  <c r="F1789" i="6"/>
  <c r="G1789" i="6"/>
  <c r="P1789" i="6"/>
  <c r="E1790" i="6"/>
  <c r="F1790" i="6"/>
  <c r="G1790" i="6"/>
  <c r="P1790" i="6"/>
  <c r="E1791" i="6"/>
  <c r="F1791" i="6"/>
  <c r="G1791" i="6"/>
  <c r="P1791" i="6"/>
  <c r="E1792" i="6"/>
  <c r="F1792" i="6"/>
  <c r="G1792" i="6"/>
  <c r="P1792" i="6"/>
  <c r="E1793" i="6"/>
  <c r="F1793" i="6"/>
  <c r="G1793" i="6"/>
  <c r="P1793" i="6"/>
  <c r="E1794" i="6"/>
  <c r="F1794" i="6"/>
  <c r="G1794" i="6"/>
  <c r="P1794" i="6"/>
  <c r="E1795" i="6"/>
  <c r="F1795" i="6"/>
  <c r="G1795" i="6"/>
  <c r="P1795" i="6"/>
  <c r="E1796" i="6"/>
  <c r="F1796" i="6"/>
  <c r="G1796" i="6"/>
  <c r="P1796" i="6"/>
  <c r="E1797" i="6"/>
  <c r="F1797" i="6"/>
  <c r="G1797" i="6"/>
  <c r="P1797" i="6"/>
  <c r="E1798" i="6"/>
  <c r="F1798" i="6"/>
  <c r="G1798" i="6"/>
  <c r="P1798" i="6"/>
  <c r="E1799" i="6"/>
  <c r="F1799" i="6"/>
  <c r="G1799" i="6"/>
  <c r="P1799" i="6"/>
  <c r="E1800" i="6"/>
  <c r="F1800" i="6"/>
  <c r="G1800" i="6"/>
  <c r="P1800" i="6"/>
  <c r="E1801" i="6"/>
  <c r="F1801" i="6"/>
  <c r="G1801" i="6"/>
  <c r="P1801" i="6"/>
  <c r="E1802" i="6"/>
  <c r="F1802" i="6"/>
  <c r="G1802" i="6"/>
  <c r="P1802" i="6"/>
  <c r="E1803" i="6"/>
  <c r="F1803" i="6"/>
  <c r="G1803" i="6"/>
  <c r="P1803" i="6"/>
  <c r="E1804" i="6"/>
  <c r="F1804" i="6"/>
  <c r="G1804" i="6"/>
  <c r="P1804" i="6"/>
  <c r="E1805" i="6"/>
  <c r="F1805" i="6"/>
  <c r="G1805" i="6"/>
  <c r="P1805" i="6"/>
  <c r="E1806" i="6"/>
  <c r="F1806" i="6"/>
  <c r="G1806" i="6"/>
  <c r="P1806" i="6"/>
  <c r="E1807" i="6"/>
  <c r="F1807" i="6"/>
  <c r="G1807" i="6"/>
  <c r="P1807" i="6"/>
  <c r="E1808" i="6"/>
  <c r="F1808" i="6"/>
  <c r="G1808" i="6"/>
  <c r="P1808" i="6"/>
  <c r="E1809" i="6"/>
  <c r="F1809" i="6"/>
  <c r="G1809" i="6"/>
  <c r="P1809" i="6"/>
  <c r="E1810" i="6"/>
  <c r="F1810" i="6"/>
  <c r="G1810" i="6"/>
  <c r="P1810" i="6"/>
  <c r="E1811" i="6"/>
  <c r="F1811" i="6"/>
  <c r="G1811" i="6"/>
  <c r="P1811" i="6"/>
  <c r="E1812" i="6"/>
  <c r="F1812" i="6"/>
  <c r="G1812" i="6"/>
  <c r="P1812" i="6"/>
  <c r="E1813" i="6"/>
  <c r="F1813" i="6"/>
  <c r="G1813" i="6"/>
  <c r="P1813" i="6"/>
  <c r="E1814" i="6"/>
  <c r="F1814" i="6"/>
  <c r="G1814" i="6"/>
  <c r="P1814" i="6"/>
  <c r="E1815" i="6"/>
  <c r="F1815" i="6"/>
  <c r="G1815" i="6"/>
  <c r="P1815" i="6"/>
  <c r="E1816" i="6"/>
  <c r="F1816" i="6"/>
  <c r="G1816" i="6"/>
  <c r="P1816" i="6"/>
  <c r="E1817" i="6"/>
  <c r="F1817" i="6"/>
  <c r="G1817" i="6"/>
  <c r="P1817" i="6"/>
  <c r="E1818" i="6"/>
  <c r="F1818" i="6"/>
  <c r="G1818" i="6"/>
  <c r="P1818" i="6"/>
  <c r="E1819" i="6"/>
  <c r="F1819" i="6"/>
  <c r="G1819" i="6"/>
  <c r="P1819" i="6"/>
  <c r="E1820" i="6"/>
  <c r="F1820" i="6"/>
  <c r="G1820" i="6"/>
  <c r="P1820" i="6"/>
  <c r="E1821" i="6"/>
  <c r="F1821" i="6"/>
  <c r="G1821" i="6"/>
  <c r="P1821" i="6"/>
  <c r="E1822" i="6"/>
  <c r="F1822" i="6"/>
  <c r="G1822" i="6"/>
  <c r="P1822" i="6"/>
  <c r="E1823" i="6"/>
  <c r="F1823" i="6"/>
  <c r="G1823" i="6"/>
  <c r="P1823" i="6"/>
  <c r="E1824" i="6"/>
  <c r="F1824" i="6"/>
  <c r="G1824" i="6"/>
  <c r="P1824" i="6"/>
  <c r="E1825" i="6"/>
  <c r="F1825" i="6"/>
  <c r="G1825" i="6"/>
  <c r="P1825" i="6"/>
  <c r="E1826" i="6"/>
  <c r="F1826" i="6"/>
  <c r="G1826" i="6"/>
  <c r="P1826" i="6"/>
  <c r="E1827" i="6"/>
  <c r="F1827" i="6"/>
  <c r="G1827" i="6"/>
  <c r="P1827" i="6"/>
  <c r="E1828" i="6"/>
  <c r="F1828" i="6"/>
  <c r="G1828" i="6"/>
  <c r="P1828" i="6"/>
  <c r="E1829" i="6"/>
  <c r="F1829" i="6"/>
  <c r="G1829" i="6"/>
  <c r="P1829" i="6"/>
  <c r="E1830" i="6"/>
  <c r="F1830" i="6"/>
  <c r="G1830" i="6"/>
  <c r="P1830" i="6"/>
  <c r="E1831" i="6"/>
  <c r="F1831" i="6"/>
  <c r="G1831" i="6"/>
  <c r="P1831" i="6"/>
  <c r="E1832" i="6"/>
  <c r="F1832" i="6"/>
  <c r="G1832" i="6"/>
  <c r="P1832" i="6"/>
  <c r="E1833" i="6"/>
  <c r="F1833" i="6"/>
  <c r="G1833" i="6"/>
  <c r="P1833" i="6"/>
  <c r="E1834" i="6"/>
  <c r="F1834" i="6"/>
  <c r="G1834" i="6"/>
  <c r="P1834" i="6"/>
  <c r="E1835" i="6"/>
  <c r="F1835" i="6"/>
  <c r="G1835" i="6"/>
  <c r="P1835" i="6"/>
  <c r="E1836" i="6"/>
  <c r="F1836" i="6"/>
  <c r="G1836" i="6"/>
  <c r="P1836" i="6"/>
  <c r="E1837" i="6"/>
  <c r="F1837" i="6"/>
  <c r="G1837" i="6"/>
  <c r="P1837" i="6"/>
  <c r="E1838" i="6"/>
  <c r="F1838" i="6"/>
  <c r="G1838" i="6"/>
  <c r="P1838" i="6"/>
  <c r="E1839" i="6"/>
  <c r="F1839" i="6"/>
  <c r="G1839" i="6"/>
  <c r="P1839" i="6"/>
  <c r="E1840" i="6"/>
  <c r="F1840" i="6"/>
  <c r="G1840" i="6"/>
  <c r="P1840" i="6"/>
  <c r="E1841" i="6"/>
  <c r="F1841" i="6"/>
  <c r="G1841" i="6"/>
  <c r="P1841" i="6"/>
  <c r="E1842" i="6"/>
  <c r="F1842" i="6"/>
  <c r="G1842" i="6"/>
  <c r="P1842" i="6"/>
  <c r="E1843" i="6"/>
  <c r="F1843" i="6"/>
  <c r="G1843" i="6"/>
  <c r="P1843" i="6"/>
  <c r="E1844" i="6"/>
  <c r="F1844" i="6"/>
  <c r="G1844" i="6"/>
  <c r="P1844" i="6"/>
  <c r="E1845" i="6"/>
  <c r="F1845" i="6"/>
  <c r="G1845" i="6"/>
  <c r="P1845" i="6"/>
  <c r="E1846" i="6"/>
  <c r="F1846" i="6"/>
  <c r="G1846" i="6"/>
  <c r="P1846" i="6"/>
  <c r="E1847" i="6"/>
  <c r="F1847" i="6"/>
  <c r="G1847" i="6"/>
  <c r="P1847" i="6"/>
  <c r="E1848" i="6"/>
  <c r="F1848" i="6"/>
  <c r="G1848" i="6"/>
  <c r="P1848" i="6"/>
  <c r="E1849" i="6"/>
  <c r="F1849" i="6"/>
  <c r="G1849" i="6"/>
  <c r="P1849" i="6"/>
  <c r="E1850" i="6"/>
  <c r="F1850" i="6"/>
  <c r="G1850" i="6"/>
  <c r="P1850" i="6"/>
  <c r="E1851" i="6"/>
  <c r="F1851" i="6"/>
  <c r="G1851" i="6"/>
  <c r="P1851" i="6"/>
  <c r="E1852" i="6"/>
  <c r="F1852" i="6"/>
  <c r="G1852" i="6"/>
  <c r="P1852" i="6"/>
  <c r="E1853" i="6"/>
  <c r="F1853" i="6"/>
  <c r="G1853" i="6"/>
  <c r="P1853" i="6"/>
  <c r="E1854" i="6"/>
  <c r="F1854" i="6"/>
  <c r="G1854" i="6"/>
  <c r="P1854" i="6"/>
  <c r="E1855" i="6"/>
  <c r="F1855" i="6"/>
  <c r="G1855" i="6"/>
  <c r="P1855" i="6"/>
  <c r="E1856" i="6"/>
  <c r="F1856" i="6"/>
  <c r="G1856" i="6"/>
  <c r="P1856" i="6"/>
  <c r="E1857" i="6"/>
  <c r="F1857" i="6"/>
  <c r="G1857" i="6"/>
  <c r="P1857" i="6"/>
  <c r="E2026" i="6"/>
  <c r="F2026" i="6"/>
  <c r="G2026" i="6"/>
  <c r="P2026" i="6"/>
  <c r="E1859" i="6"/>
  <c r="F1859" i="6"/>
  <c r="G1859" i="6"/>
  <c r="P1859" i="6"/>
  <c r="E1860" i="6"/>
  <c r="F1860" i="6"/>
  <c r="G1860" i="6"/>
  <c r="P1860" i="6"/>
  <c r="E1861" i="6"/>
  <c r="F1861" i="6"/>
  <c r="G1861" i="6"/>
  <c r="P1861" i="6"/>
  <c r="E1862" i="6"/>
  <c r="F1862" i="6"/>
  <c r="G1862" i="6"/>
  <c r="P1862" i="6"/>
  <c r="E1863" i="6"/>
  <c r="F1863" i="6"/>
  <c r="G1863" i="6"/>
  <c r="P1863" i="6"/>
  <c r="E1864" i="6"/>
  <c r="F1864" i="6"/>
  <c r="G1864" i="6"/>
  <c r="P1864" i="6"/>
  <c r="E1865" i="6"/>
  <c r="F1865" i="6"/>
  <c r="G1865" i="6"/>
  <c r="P1865" i="6"/>
  <c r="E1866" i="6"/>
  <c r="F1866" i="6"/>
  <c r="G1866" i="6"/>
  <c r="P1866" i="6"/>
  <c r="E1867" i="6"/>
  <c r="F1867" i="6"/>
  <c r="G1867" i="6"/>
  <c r="P1867" i="6"/>
  <c r="E1868" i="6"/>
  <c r="F1868" i="6"/>
  <c r="G1868" i="6"/>
  <c r="P1868" i="6"/>
  <c r="E1869" i="6"/>
  <c r="F1869" i="6"/>
  <c r="G1869" i="6"/>
  <c r="P1869" i="6"/>
  <c r="E1870" i="6"/>
  <c r="F1870" i="6"/>
  <c r="G1870" i="6"/>
  <c r="P1870" i="6"/>
  <c r="E1871" i="6"/>
  <c r="F1871" i="6"/>
  <c r="G1871" i="6"/>
  <c r="P1871" i="6"/>
  <c r="E1872" i="6"/>
  <c r="F1872" i="6"/>
  <c r="G1872" i="6"/>
  <c r="P1872" i="6"/>
  <c r="E1873" i="6"/>
  <c r="F1873" i="6"/>
  <c r="G1873" i="6"/>
  <c r="P1873" i="6"/>
  <c r="E3813" i="6"/>
  <c r="F3813" i="6"/>
  <c r="G3813" i="6"/>
  <c r="P3813" i="6"/>
  <c r="E1875" i="6"/>
  <c r="F1875" i="6"/>
  <c r="G1875" i="6"/>
  <c r="P1875" i="6"/>
  <c r="E1876" i="6"/>
  <c r="F1876" i="6"/>
  <c r="G1876" i="6"/>
  <c r="P1876" i="6"/>
  <c r="E1877" i="6"/>
  <c r="F1877" i="6"/>
  <c r="G1877" i="6"/>
  <c r="P1877" i="6"/>
  <c r="E1878" i="6"/>
  <c r="F1878" i="6"/>
  <c r="G1878" i="6"/>
  <c r="P1878" i="6"/>
  <c r="E1879" i="6"/>
  <c r="F1879" i="6"/>
  <c r="G1879" i="6"/>
  <c r="P1879" i="6"/>
  <c r="E1880" i="6"/>
  <c r="F1880" i="6"/>
  <c r="G1880" i="6"/>
  <c r="P1880" i="6"/>
  <c r="E1881" i="6"/>
  <c r="F1881" i="6"/>
  <c r="G1881" i="6"/>
  <c r="P1881" i="6"/>
  <c r="E4103" i="6"/>
  <c r="F4103" i="6"/>
  <c r="G4103" i="6"/>
  <c r="P4103" i="6"/>
  <c r="E4482" i="6"/>
  <c r="F4482" i="6"/>
  <c r="G4482" i="6"/>
  <c r="P4482" i="6"/>
  <c r="E1884" i="6"/>
  <c r="F1884" i="6"/>
  <c r="G1884" i="6"/>
  <c r="P1884" i="6"/>
  <c r="E1885" i="6"/>
  <c r="F1885" i="6"/>
  <c r="G1885" i="6"/>
  <c r="P1885" i="6"/>
  <c r="E1886" i="6"/>
  <c r="F1886" i="6"/>
  <c r="G1886" i="6"/>
  <c r="P1886" i="6"/>
  <c r="E1887" i="6"/>
  <c r="F1887" i="6"/>
  <c r="G1887" i="6"/>
  <c r="P1887" i="6"/>
  <c r="E1888" i="6"/>
  <c r="F1888" i="6"/>
  <c r="G1888" i="6"/>
  <c r="P1888" i="6"/>
  <c r="E1889" i="6"/>
  <c r="F1889" i="6"/>
  <c r="G1889" i="6"/>
  <c r="P1889" i="6"/>
  <c r="E1890" i="6"/>
  <c r="F1890" i="6"/>
  <c r="G1890" i="6"/>
  <c r="P1890" i="6"/>
  <c r="E1891" i="6"/>
  <c r="F1891" i="6"/>
  <c r="G1891" i="6"/>
  <c r="P1891" i="6"/>
  <c r="E1892" i="6"/>
  <c r="F1892" i="6"/>
  <c r="G1892" i="6"/>
  <c r="P1892" i="6"/>
  <c r="E1893" i="6"/>
  <c r="F1893" i="6"/>
  <c r="G1893" i="6"/>
  <c r="P1893" i="6"/>
  <c r="E1894" i="6"/>
  <c r="F1894" i="6"/>
  <c r="G1894" i="6"/>
  <c r="P1894" i="6"/>
  <c r="E1895" i="6"/>
  <c r="F1895" i="6"/>
  <c r="G1895" i="6"/>
  <c r="P1895" i="6"/>
  <c r="E1896" i="6"/>
  <c r="F1896" i="6"/>
  <c r="G1896" i="6"/>
  <c r="P1896" i="6"/>
  <c r="E1897" i="6"/>
  <c r="F1897" i="6"/>
  <c r="G1897" i="6"/>
  <c r="P1897" i="6"/>
  <c r="E1898" i="6"/>
  <c r="F1898" i="6"/>
  <c r="G1898" i="6"/>
  <c r="P1898" i="6"/>
  <c r="E1899" i="6"/>
  <c r="F1899" i="6"/>
  <c r="G1899" i="6"/>
  <c r="P1899" i="6"/>
  <c r="E1900" i="6"/>
  <c r="F1900" i="6"/>
  <c r="G1900" i="6"/>
  <c r="P1900" i="6"/>
  <c r="E1901" i="6"/>
  <c r="F1901" i="6"/>
  <c r="G1901" i="6"/>
  <c r="P1901" i="6"/>
  <c r="E1902" i="6"/>
  <c r="F1902" i="6"/>
  <c r="G1902" i="6"/>
  <c r="P1902" i="6"/>
  <c r="E1903" i="6"/>
  <c r="F1903" i="6"/>
  <c r="G1903" i="6"/>
  <c r="P1903" i="6"/>
  <c r="E1904" i="6"/>
  <c r="F1904" i="6"/>
  <c r="G1904" i="6"/>
  <c r="P1904" i="6"/>
  <c r="E1905" i="6"/>
  <c r="F1905" i="6"/>
  <c r="G1905" i="6"/>
  <c r="P1905" i="6"/>
  <c r="E1906" i="6"/>
  <c r="F1906" i="6"/>
  <c r="G1906" i="6"/>
  <c r="P1906" i="6"/>
  <c r="E1907" i="6"/>
  <c r="F1907" i="6"/>
  <c r="G1907" i="6"/>
  <c r="P1907" i="6"/>
  <c r="E1908" i="6"/>
  <c r="F1908" i="6"/>
  <c r="G1908" i="6"/>
  <c r="P1908" i="6"/>
  <c r="E1909" i="6"/>
  <c r="F1909" i="6"/>
  <c r="G1909" i="6"/>
  <c r="P1909" i="6"/>
  <c r="E1910" i="6"/>
  <c r="F1910" i="6"/>
  <c r="G1910" i="6"/>
  <c r="P1910" i="6"/>
  <c r="E1911" i="6"/>
  <c r="F1911" i="6"/>
  <c r="G1911" i="6"/>
  <c r="P1911" i="6"/>
  <c r="E1912" i="6"/>
  <c r="F1912" i="6"/>
  <c r="G1912" i="6"/>
  <c r="P1912" i="6"/>
  <c r="E1913" i="6"/>
  <c r="F1913" i="6"/>
  <c r="G1913" i="6"/>
  <c r="P1913" i="6"/>
  <c r="E1914" i="6"/>
  <c r="F1914" i="6"/>
  <c r="G1914" i="6"/>
  <c r="P1914" i="6"/>
  <c r="E1915" i="6"/>
  <c r="F1915" i="6"/>
  <c r="G1915" i="6"/>
  <c r="P1915" i="6"/>
  <c r="E1916" i="6"/>
  <c r="F1916" i="6"/>
  <c r="G1916" i="6"/>
  <c r="P1916" i="6"/>
  <c r="E4483" i="6"/>
  <c r="F4483" i="6"/>
  <c r="G4483" i="6"/>
  <c r="P4483" i="6"/>
  <c r="E4991" i="6"/>
  <c r="F4991" i="6"/>
  <c r="G4991" i="6"/>
  <c r="P4991" i="6"/>
  <c r="E1919" i="6"/>
  <c r="F1919" i="6"/>
  <c r="G1919" i="6"/>
  <c r="P1919" i="6"/>
  <c r="E1920" i="6"/>
  <c r="F1920" i="6"/>
  <c r="G1920" i="6"/>
  <c r="P1920" i="6"/>
  <c r="E1921" i="6"/>
  <c r="F1921" i="6"/>
  <c r="G1921" i="6"/>
  <c r="P1921" i="6"/>
  <c r="E1922" i="6"/>
  <c r="F1922" i="6"/>
  <c r="G1922" i="6"/>
  <c r="P1922" i="6"/>
  <c r="E1923" i="6"/>
  <c r="F1923" i="6"/>
  <c r="G1923" i="6"/>
  <c r="P1923" i="6"/>
  <c r="E1924" i="6"/>
  <c r="F1924" i="6"/>
  <c r="G1924" i="6"/>
  <c r="P1924" i="6"/>
  <c r="E1925" i="6"/>
  <c r="F1925" i="6"/>
  <c r="G1925" i="6"/>
  <c r="P1925" i="6"/>
  <c r="E1926" i="6"/>
  <c r="F1926" i="6"/>
  <c r="G1926" i="6"/>
  <c r="P1926" i="6"/>
  <c r="E1927" i="6"/>
  <c r="F1927" i="6"/>
  <c r="G1927" i="6"/>
  <c r="P1927" i="6"/>
  <c r="E1928" i="6"/>
  <c r="F1928" i="6"/>
  <c r="G1928" i="6"/>
  <c r="P1928" i="6"/>
  <c r="E1929" i="6"/>
  <c r="F1929" i="6"/>
  <c r="G1929" i="6"/>
  <c r="P1929" i="6"/>
  <c r="E1930" i="6"/>
  <c r="F1930" i="6"/>
  <c r="G1930" i="6"/>
  <c r="P1930" i="6"/>
  <c r="E1931" i="6"/>
  <c r="F1931" i="6"/>
  <c r="G1931" i="6"/>
  <c r="P1931" i="6"/>
  <c r="E1932" i="6"/>
  <c r="F1932" i="6"/>
  <c r="G1932" i="6"/>
  <c r="P1932" i="6"/>
  <c r="E1933" i="6"/>
  <c r="F1933" i="6"/>
  <c r="G1933" i="6"/>
  <c r="P1933" i="6"/>
  <c r="E1934" i="6"/>
  <c r="F1934" i="6"/>
  <c r="G1934" i="6"/>
  <c r="P1934" i="6"/>
  <c r="E1935" i="6"/>
  <c r="F1935" i="6"/>
  <c r="G1935" i="6"/>
  <c r="P1935" i="6"/>
  <c r="E1936" i="6"/>
  <c r="F1936" i="6"/>
  <c r="G1936" i="6"/>
  <c r="P1936" i="6"/>
  <c r="E1937" i="6"/>
  <c r="F1937" i="6"/>
  <c r="G1937" i="6"/>
  <c r="P1937" i="6"/>
  <c r="E1938" i="6"/>
  <c r="F1938" i="6"/>
  <c r="G1938" i="6"/>
  <c r="P1938" i="6"/>
  <c r="E1939" i="6"/>
  <c r="F1939" i="6"/>
  <c r="G1939" i="6"/>
  <c r="P1939" i="6"/>
  <c r="E1940" i="6"/>
  <c r="F1940" i="6"/>
  <c r="G1940" i="6"/>
  <c r="P1940" i="6"/>
  <c r="E1941" i="6"/>
  <c r="F1941" i="6"/>
  <c r="G1941" i="6"/>
  <c r="P1941" i="6"/>
  <c r="E1942" i="6"/>
  <c r="F1942" i="6"/>
  <c r="G1942" i="6"/>
  <c r="P1942" i="6"/>
  <c r="E1943" i="6"/>
  <c r="F1943" i="6"/>
  <c r="G1943" i="6"/>
  <c r="P1943" i="6"/>
  <c r="E1944" i="6"/>
  <c r="F1944" i="6"/>
  <c r="G1944" i="6"/>
  <c r="P1944" i="6"/>
  <c r="E1945" i="6"/>
  <c r="F1945" i="6"/>
  <c r="G1945" i="6"/>
  <c r="P1945" i="6"/>
  <c r="E1946" i="6"/>
  <c r="F1946" i="6"/>
  <c r="G1946" i="6"/>
  <c r="P1946" i="6"/>
  <c r="E1947" i="6"/>
  <c r="F1947" i="6"/>
  <c r="G1947" i="6"/>
  <c r="P1947" i="6"/>
  <c r="E1948" i="6"/>
  <c r="F1948" i="6"/>
  <c r="G1948" i="6"/>
  <c r="P1948" i="6"/>
  <c r="E1949" i="6"/>
  <c r="F1949" i="6"/>
  <c r="G1949" i="6"/>
  <c r="P1949" i="6"/>
  <c r="E1950" i="6"/>
  <c r="F1950" i="6"/>
  <c r="G1950" i="6"/>
  <c r="P1950" i="6"/>
  <c r="E1951" i="6"/>
  <c r="F1951" i="6"/>
  <c r="G1951" i="6"/>
  <c r="P1951" i="6"/>
  <c r="E1952" i="6"/>
  <c r="F1952" i="6"/>
  <c r="G1952" i="6"/>
  <c r="P1952" i="6"/>
  <c r="E1953" i="6"/>
  <c r="F1953" i="6"/>
  <c r="G1953" i="6"/>
  <c r="P1953" i="6"/>
  <c r="E1954" i="6"/>
  <c r="F1954" i="6"/>
  <c r="G1954" i="6"/>
  <c r="P1954" i="6"/>
  <c r="E1955" i="6"/>
  <c r="F1955" i="6"/>
  <c r="G1955" i="6"/>
  <c r="P1955" i="6"/>
  <c r="E1956" i="6"/>
  <c r="F1956" i="6"/>
  <c r="G1956" i="6"/>
  <c r="P1956" i="6"/>
  <c r="E1957" i="6"/>
  <c r="F1957" i="6"/>
  <c r="G1957" i="6"/>
  <c r="P1957" i="6"/>
  <c r="E1958" i="6"/>
  <c r="F1958" i="6"/>
  <c r="G1958" i="6"/>
  <c r="P1958" i="6"/>
  <c r="E1959" i="6"/>
  <c r="F1959" i="6"/>
  <c r="G1959" i="6"/>
  <c r="P1959" i="6"/>
  <c r="E1960" i="6"/>
  <c r="F1960" i="6"/>
  <c r="G1960" i="6"/>
  <c r="P1960" i="6"/>
  <c r="E4992" i="6"/>
  <c r="F4992" i="6"/>
  <c r="G4992" i="6"/>
  <c r="P4992" i="6"/>
  <c r="E1962" i="6"/>
  <c r="F1962" i="6"/>
  <c r="G1962" i="6"/>
  <c r="P1962" i="6"/>
  <c r="E1963" i="6"/>
  <c r="F1963" i="6"/>
  <c r="G1963" i="6"/>
  <c r="P1963" i="6"/>
  <c r="E1964" i="6"/>
  <c r="F1964" i="6"/>
  <c r="G1964" i="6"/>
  <c r="P1964" i="6"/>
  <c r="E1965" i="6"/>
  <c r="F1965" i="6"/>
  <c r="G1965" i="6"/>
  <c r="P1965" i="6"/>
  <c r="E1966" i="6"/>
  <c r="F1966" i="6"/>
  <c r="G1966" i="6"/>
  <c r="P1966" i="6"/>
  <c r="E1967" i="6"/>
  <c r="F1967" i="6"/>
  <c r="G1967" i="6"/>
  <c r="P1967" i="6"/>
  <c r="E1968" i="6"/>
  <c r="F1968" i="6"/>
  <c r="G1968" i="6"/>
  <c r="P1968" i="6"/>
  <c r="E1969" i="6"/>
  <c r="F1969" i="6"/>
  <c r="G1969" i="6"/>
  <c r="P1969" i="6"/>
  <c r="E1970" i="6"/>
  <c r="F1970" i="6"/>
  <c r="G1970" i="6"/>
  <c r="P1970" i="6"/>
  <c r="E1971" i="6"/>
  <c r="F1971" i="6"/>
  <c r="G1971" i="6"/>
  <c r="P1971" i="6"/>
  <c r="E1972" i="6"/>
  <c r="F1972" i="6"/>
  <c r="G1972" i="6"/>
  <c r="P1972" i="6"/>
  <c r="E1973" i="6"/>
  <c r="F1973" i="6"/>
  <c r="G1973" i="6"/>
  <c r="P1973" i="6"/>
  <c r="E1974" i="6"/>
  <c r="F1974" i="6"/>
  <c r="G1974" i="6"/>
  <c r="P1974" i="6"/>
  <c r="E1975" i="6"/>
  <c r="F1975" i="6"/>
  <c r="G1975" i="6"/>
  <c r="P1975" i="6"/>
  <c r="E1976" i="6"/>
  <c r="F1976" i="6"/>
  <c r="G1976" i="6"/>
  <c r="P1976" i="6"/>
  <c r="E1977" i="6"/>
  <c r="F1977" i="6"/>
  <c r="G1977" i="6"/>
  <c r="P1977" i="6"/>
  <c r="E1978" i="6"/>
  <c r="F1978" i="6"/>
  <c r="G1978" i="6"/>
  <c r="P1978" i="6"/>
  <c r="E1979" i="6"/>
  <c r="F1979" i="6"/>
  <c r="G1979" i="6"/>
  <c r="P1979" i="6"/>
  <c r="E1980" i="6"/>
  <c r="F1980" i="6"/>
  <c r="G1980" i="6"/>
  <c r="P1980" i="6"/>
  <c r="E1981" i="6"/>
  <c r="F1981" i="6"/>
  <c r="G1981" i="6"/>
  <c r="P1981" i="6"/>
  <c r="E5353" i="6"/>
  <c r="F5353" i="6"/>
  <c r="G5353" i="6"/>
  <c r="P5353" i="6"/>
  <c r="E1983" i="6"/>
  <c r="F1983" i="6"/>
  <c r="G1983" i="6"/>
  <c r="P1983" i="6"/>
  <c r="E1984" i="6"/>
  <c r="F1984" i="6"/>
  <c r="G1984" i="6"/>
  <c r="P1984" i="6"/>
  <c r="E1985" i="6"/>
  <c r="F1985" i="6"/>
  <c r="G1985" i="6"/>
  <c r="P1985" i="6"/>
  <c r="E5354" i="6"/>
  <c r="F5354" i="6"/>
  <c r="G5354" i="6"/>
  <c r="P5354" i="6"/>
  <c r="E5355" i="6"/>
  <c r="F5355" i="6"/>
  <c r="G5355" i="6"/>
  <c r="P5355" i="6"/>
  <c r="E1988" i="6"/>
  <c r="F1988" i="6"/>
  <c r="G1988" i="6"/>
  <c r="P1988" i="6"/>
  <c r="E1989" i="6"/>
  <c r="F1989" i="6"/>
  <c r="G1989" i="6"/>
  <c r="P1989" i="6"/>
  <c r="E1990" i="6"/>
  <c r="F1990" i="6"/>
  <c r="G1990" i="6"/>
  <c r="P1990" i="6"/>
  <c r="E1991" i="6"/>
  <c r="F1991" i="6"/>
  <c r="G1991" i="6"/>
  <c r="P1991" i="6"/>
  <c r="E1992" i="6"/>
  <c r="F1992" i="6"/>
  <c r="G1992" i="6"/>
  <c r="P1992" i="6"/>
  <c r="E1993" i="6"/>
  <c r="F1993" i="6"/>
  <c r="G1993" i="6"/>
  <c r="P1993" i="6"/>
  <c r="E1994" i="6"/>
  <c r="F1994" i="6"/>
  <c r="G1994" i="6"/>
  <c r="P1994" i="6"/>
  <c r="E1995" i="6"/>
  <c r="F1995" i="6"/>
  <c r="G1995" i="6"/>
  <c r="P1995" i="6"/>
  <c r="E1996" i="6"/>
  <c r="F1996" i="6"/>
  <c r="G1996" i="6"/>
  <c r="P1996" i="6"/>
  <c r="E1997" i="6"/>
  <c r="F1997" i="6"/>
  <c r="G1997" i="6"/>
  <c r="P1997" i="6"/>
  <c r="E1998" i="6"/>
  <c r="F1998" i="6"/>
  <c r="G1998" i="6"/>
  <c r="P1998" i="6"/>
  <c r="E1999" i="6"/>
  <c r="F1999" i="6"/>
  <c r="G1999" i="6"/>
  <c r="P1999" i="6"/>
  <c r="E2000" i="6"/>
  <c r="F2000" i="6"/>
  <c r="G2000" i="6"/>
  <c r="P2000" i="6"/>
  <c r="E2001" i="6"/>
  <c r="F2001" i="6"/>
  <c r="G2001" i="6"/>
  <c r="P2001" i="6"/>
  <c r="E2002" i="6"/>
  <c r="F2002" i="6"/>
  <c r="G2002" i="6"/>
  <c r="P2002" i="6"/>
  <c r="E2003" i="6"/>
  <c r="F2003" i="6"/>
  <c r="G2003" i="6"/>
  <c r="P2003" i="6"/>
  <c r="E2004" i="6"/>
  <c r="F2004" i="6"/>
  <c r="G2004" i="6"/>
  <c r="P2004" i="6"/>
  <c r="E2005" i="6"/>
  <c r="F2005" i="6"/>
  <c r="G2005" i="6"/>
  <c r="P2005" i="6"/>
  <c r="E2006" i="6"/>
  <c r="F2006" i="6"/>
  <c r="G2006" i="6"/>
  <c r="P2006" i="6"/>
  <c r="E2007" i="6"/>
  <c r="F2007" i="6"/>
  <c r="G2007" i="6"/>
  <c r="P2007" i="6"/>
  <c r="E2008" i="6"/>
  <c r="F2008" i="6"/>
  <c r="G2008" i="6"/>
  <c r="P2008" i="6"/>
  <c r="E2009" i="6"/>
  <c r="F2009" i="6"/>
  <c r="G2009" i="6"/>
  <c r="P2009" i="6"/>
  <c r="E2010" i="6"/>
  <c r="F2010" i="6"/>
  <c r="G2010" i="6"/>
  <c r="P2010" i="6"/>
  <c r="E2011" i="6"/>
  <c r="F2011" i="6"/>
  <c r="G2011" i="6"/>
  <c r="P2011" i="6"/>
  <c r="E5356" i="6"/>
  <c r="F5356" i="6"/>
  <c r="G5356" i="6"/>
  <c r="P5356" i="6"/>
  <c r="E5357" i="6"/>
  <c r="F5357" i="6"/>
  <c r="G5357" i="6"/>
  <c r="P5357" i="6"/>
  <c r="E1281" i="6"/>
  <c r="F1281" i="6"/>
  <c r="G1281" i="6"/>
  <c r="P1281" i="6"/>
  <c r="E1284" i="6"/>
  <c r="F1284" i="6"/>
  <c r="G1284" i="6"/>
  <c r="P1284" i="6"/>
  <c r="E1290" i="6"/>
  <c r="F1290" i="6"/>
  <c r="G1290" i="6"/>
  <c r="P1290" i="6"/>
  <c r="E1291" i="6"/>
  <c r="F1291" i="6"/>
  <c r="G1291" i="6"/>
  <c r="P1291" i="6"/>
  <c r="E1292" i="6"/>
  <c r="F1292" i="6"/>
  <c r="G1292" i="6"/>
  <c r="P1292" i="6"/>
  <c r="E1858" i="6"/>
  <c r="F1858" i="6"/>
  <c r="G1858" i="6"/>
  <c r="P1858" i="6"/>
  <c r="E1874" i="6"/>
  <c r="F1874" i="6"/>
  <c r="G1874" i="6"/>
  <c r="P1874" i="6"/>
  <c r="E1882" i="6"/>
  <c r="F1882" i="6"/>
  <c r="G1882" i="6"/>
  <c r="P1882" i="6"/>
  <c r="E2016" i="6"/>
  <c r="F2016" i="6"/>
  <c r="G2016" i="6"/>
  <c r="P2016" i="6"/>
  <c r="E3814" i="6"/>
  <c r="F3814" i="6"/>
  <c r="G3814" i="6"/>
  <c r="P3814" i="6"/>
  <c r="E3815" i="6"/>
  <c r="F3815" i="6"/>
  <c r="G3815" i="6"/>
  <c r="P3815" i="6"/>
  <c r="E4104" i="6"/>
  <c r="F4104" i="6"/>
  <c r="G4104" i="6"/>
  <c r="P4104" i="6"/>
  <c r="E2017" i="6"/>
  <c r="F2017" i="6"/>
  <c r="G2017" i="6"/>
  <c r="P2017" i="6"/>
  <c r="E4105" i="6"/>
  <c r="F4105" i="6"/>
  <c r="G4105" i="6"/>
  <c r="P4105" i="6"/>
  <c r="E4107" i="6"/>
  <c r="F4107" i="6"/>
  <c r="G4107" i="6"/>
  <c r="P4107" i="6"/>
  <c r="E4106" i="6"/>
  <c r="F4106" i="6"/>
  <c r="G4106" i="6"/>
  <c r="P4106" i="6"/>
  <c r="E4491" i="6"/>
  <c r="F4491" i="6"/>
  <c r="G4491" i="6"/>
  <c r="P4491" i="6"/>
  <c r="E4990" i="6"/>
  <c r="F4990" i="6"/>
  <c r="G4990" i="6"/>
  <c r="P4990" i="6"/>
  <c r="E4989" i="6"/>
  <c r="F4989" i="6"/>
  <c r="G4989" i="6"/>
  <c r="P4989" i="6"/>
  <c r="E2033" i="6"/>
  <c r="F2033" i="6"/>
  <c r="G2033" i="6"/>
  <c r="P2033" i="6"/>
  <c r="E2034" i="6"/>
  <c r="F2034" i="6"/>
  <c r="G2034" i="6"/>
  <c r="P2034" i="6"/>
  <c r="E2035" i="6"/>
  <c r="F2035" i="6"/>
  <c r="G2035" i="6"/>
  <c r="P2035" i="6"/>
  <c r="E2036" i="6"/>
  <c r="F2036" i="6"/>
  <c r="G2036" i="6"/>
  <c r="P2036" i="6"/>
  <c r="E2037" i="6"/>
  <c r="F2037" i="6"/>
  <c r="G2037" i="6"/>
  <c r="P2037" i="6"/>
  <c r="E2038" i="6"/>
  <c r="F2038" i="6"/>
  <c r="G2038" i="6"/>
  <c r="P2038" i="6"/>
  <c r="E2039" i="6"/>
  <c r="F2039" i="6"/>
  <c r="G2039" i="6"/>
  <c r="P2039" i="6"/>
  <c r="E2040" i="6"/>
  <c r="F2040" i="6"/>
  <c r="G2040" i="6"/>
  <c r="P2040" i="6"/>
  <c r="E2041" i="6"/>
  <c r="F2041" i="6"/>
  <c r="G2041" i="6"/>
  <c r="P2041" i="6"/>
  <c r="E2042" i="6"/>
  <c r="F2042" i="6"/>
  <c r="G2042" i="6"/>
  <c r="P2042" i="6"/>
  <c r="E2043" i="6"/>
  <c r="F2043" i="6"/>
  <c r="G2043" i="6"/>
  <c r="P2043" i="6"/>
  <c r="E2044" i="6"/>
  <c r="F2044" i="6"/>
  <c r="G2044" i="6"/>
  <c r="P2044" i="6"/>
  <c r="E2045" i="6"/>
  <c r="F2045" i="6"/>
  <c r="G2045" i="6"/>
  <c r="P2045" i="6"/>
  <c r="E2046" i="6"/>
  <c r="F2046" i="6"/>
  <c r="G2046" i="6"/>
  <c r="P2046" i="6"/>
  <c r="E2047" i="6"/>
  <c r="F2047" i="6"/>
  <c r="G2047" i="6"/>
  <c r="P2047" i="6"/>
  <c r="E2048" i="6"/>
  <c r="F2048" i="6"/>
  <c r="G2048" i="6"/>
  <c r="P2048" i="6"/>
  <c r="E2049" i="6"/>
  <c r="F2049" i="6"/>
  <c r="G2049" i="6"/>
  <c r="P2049" i="6"/>
  <c r="E2050" i="6"/>
  <c r="F2050" i="6"/>
  <c r="G2050" i="6"/>
  <c r="P2050" i="6"/>
  <c r="E2051" i="6"/>
  <c r="F2051" i="6"/>
  <c r="G2051" i="6"/>
  <c r="P2051" i="6"/>
  <c r="E2052" i="6"/>
  <c r="F2052" i="6"/>
  <c r="G2052" i="6"/>
  <c r="P2052" i="6"/>
  <c r="E2053" i="6"/>
  <c r="F2053" i="6"/>
  <c r="G2053" i="6"/>
  <c r="P2053" i="6"/>
  <c r="E2054" i="6"/>
  <c r="F2054" i="6"/>
  <c r="G2054" i="6"/>
  <c r="P2054" i="6"/>
  <c r="E2055" i="6"/>
  <c r="F2055" i="6"/>
  <c r="G2055" i="6"/>
  <c r="P2055" i="6"/>
  <c r="E2056" i="6"/>
  <c r="F2056" i="6"/>
  <c r="G2056" i="6"/>
  <c r="P2056" i="6"/>
  <c r="E2057" i="6"/>
  <c r="F2057" i="6"/>
  <c r="G2057" i="6"/>
  <c r="P2057" i="6"/>
  <c r="E2058" i="6"/>
  <c r="F2058" i="6"/>
  <c r="G2058" i="6"/>
  <c r="P2058" i="6"/>
  <c r="E2059" i="6"/>
  <c r="F2059" i="6"/>
  <c r="G2059" i="6"/>
  <c r="P2059" i="6"/>
  <c r="E2060" i="6"/>
  <c r="F2060" i="6"/>
  <c r="G2060" i="6"/>
  <c r="P2060" i="6"/>
  <c r="E2061" i="6"/>
  <c r="F2061" i="6"/>
  <c r="G2061" i="6"/>
  <c r="P2061" i="6"/>
  <c r="E2062" i="6"/>
  <c r="F2062" i="6"/>
  <c r="G2062" i="6"/>
  <c r="P2062" i="6"/>
  <c r="E2063" i="6"/>
  <c r="F2063" i="6"/>
  <c r="G2063" i="6"/>
  <c r="P2063" i="6"/>
  <c r="E2064" i="6"/>
  <c r="F2064" i="6"/>
  <c r="G2064" i="6"/>
  <c r="P2064" i="6"/>
  <c r="E2065" i="6"/>
  <c r="F2065" i="6"/>
  <c r="G2065" i="6"/>
  <c r="P2065" i="6"/>
  <c r="E2066" i="6"/>
  <c r="F2066" i="6"/>
  <c r="G2066" i="6"/>
  <c r="P2066" i="6"/>
  <c r="E2067" i="6"/>
  <c r="F2067" i="6"/>
  <c r="G2067" i="6"/>
  <c r="P2067" i="6"/>
  <c r="E2068" i="6"/>
  <c r="F2068" i="6"/>
  <c r="G2068" i="6"/>
  <c r="P2068" i="6"/>
  <c r="E2069" i="6"/>
  <c r="F2069" i="6"/>
  <c r="G2069" i="6"/>
  <c r="P2069" i="6"/>
  <c r="E2070" i="6"/>
  <c r="F2070" i="6"/>
  <c r="G2070" i="6"/>
  <c r="P2070" i="6"/>
  <c r="E2071" i="6"/>
  <c r="F2071" i="6"/>
  <c r="G2071" i="6"/>
  <c r="P2071" i="6"/>
  <c r="E2072" i="6"/>
  <c r="F2072" i="6"/>
  <c r="G2072" i="6"/>
  <c r="P2072" i="6"/>
  <c r="E2073" i="6"/>
  <c r="F2073" i="6"/>
  <c r="G2073" i="6"/>
  <c r="P2073" i="6"/>
  <c r="E2074" i="6"/>
  <c r="F2074" i="6"/>
  <c r="G2074" i="6"/>
  <c r="P2074" i="6"/>
  <c r="E2075" i="6"/>
  <c r="F2075" i="6"/>
  <c r="G2075" i="6"/>
  <c r="P2075" i="6"/>
  <c r="E2076" i="6"/>
  <c r="F2076" i="6"/>
  <c r="G2076" i="6"/>
  <c r="P2076" i="6"/>
  <c r="E2077" i="6"/>
  <c r="F2077" i="6"/>
  <c r="G2077" i="6"/>
  <c r="P2077" i="6"/>
  <c r="E2078" i="6"/>
  <c r="F2078" i="6"/>
  <c r="G2078" i="6"/>
  <c r="P2078" i="6"/>
  <c r="E2079" i="6"/>
  <c r="F2079" i="6"/>
  <c r="G2079" i="6"/>
  <c r="P2079" i="6"/>
  <c r="E2080" i="6"/>
  <c r="F2080" i="6"/>
  <c r="G2080" i="6"/>
  <c r="P2080" i="6"/>
  <c r="E2081" i="6"/>
  <c r="F2081" i="6"/>
  <c r="G2081" i="6"/>
  <c r="P2081" i="6"/>
  <c r="E2082" i="6"/>
  <c r="F2082" i="6"/>
  <c r="G2082" i="6"/>
  <c r="P2082" i="6"/>
  <c r="E2083" i="6"/>
  <c r="F2083" i="6"/>
  <c r="G2083" i="6"/>
  <c r="P2083" i="6"/>
  <c r="E2084" i="6"/>
  <c r="F2084" i="6"/>
  <c r="G2084" i="6"/>
  <c r="P2084" i="6"/>
  <c r="E2085" i="6"/>
  <c r="F2085" i="6"/>
  <c r="G2085" i="6"/>
  <c r="P2085" i="6"/>
  <c r="E2086" i="6"/>
  <c r="F2086" i="6"/>
  <c r="G2086" i="6"/>
  <c r="P2086" i="6"/>
  <c r="E2087" i="6"/>
  <c r="F2087" i="6"/>
  <c r="G2087" i="6"/>
  <c r="P2087" i="6"/>
  <c r="E2088" i="6"/>
  <c r="F2088" i="6"/>
  <c r="G2088" i="6"/>
  <c r="P2088" i="6"/>
  <c r="E2089" i="6"/>
  <c r="F2089" i="6"/>
  <c r="G2089" i="6"/>
  <c r="P2089" i="6"/>
  <c r="E2090" i="6"/>
  <c r="F2090" i="6"/>
  <c r="G2090" i="6"/>
  <c r="P2090" i="6"/>
  <c r="E2091" i="6"/>
  <c r="F2091" i="6"/>
  <c r="G2091" i="6"/>
  <c r="P2091" i="6"/>
  <c r="E2092" i="6"/>
  <c r="F2092" i="6"/>
  <c r="G2092" i="6"/>
  <c r="P2092" i="6"/>
  <c r="E2093" i="6"/>
  <c r="F2093" i="6"/>
  <c r="G2093" i="6"/>
  <c r="P2093" i="6"/>
  <c r="E2094" i="6"/>
  <c r="F2094" i="6"/>
  <c r="G2094" i="6"/>
  <c r="P2094" i="6"/>
  <c r="E2095" i="6"/>
  <c r="F2095" i="6"/>
  <c r="G2095" i="6"/>
  <c r="P2095" i="6"/>
  <c r="E2096" i="6"/>
  <c r="F2096" i="6"/>
  <c r="G2096" i="6"/>
  <c r="P2096" i="6"/>
  <c r="E2097" i="6"/>
  <c r="F2097" i="6"/>
  <c r="G2097" i="6"/>
  <c r="P2097" i="6"/>
  <c r="E2098" i="6"/>
  <c r="F2098" i="6"/>
  <c r="G2098" i="6"/>
  <c r="P2098" i="6"/>
  <c r="E2099" i="6"/>
  <c r="F2099" i="6"/>
  <c r="G2099" i="6"/>
  <c r="P2099" i="6"/>
  <c r="E2100" i="6"/>
  <c r="F2100" i="6"/>
  <c r="G2100" i="6"/>
  <c r="P2100" i="6"/>
  <c r="E2101" i="6"/>
  <c r="F2101" i="6"/>
  <c r="G2101" i="6"/>
  <c r="P2101" i="6"/>
  <c r="E2102" i="6"/>
  <c r="F2102" i="6"/>
  <c r="G2102" i="6"/>
  <c r="P2102" i="6"/>
  <c r="E2103" i="6"/>
  <c r="F2103" i="6"/>
  <c r="G2103" i="6"/>
  <c r="P2103" i="6"/>
  <c r="E2104" i="6"/>
  <c r="F2104" i="6"/>
  <c r="G2104" i="6"/>
  <c r="P2104" i="6"/>
  <c r="E2105" i="6"/>
  <c r="F2105" i="6"/>
  <c r="G2105" i="6"/>
  <c r="P2105" i="6"/>
  <c r="E2106" i="6"/>
  <c r="F2106" i="6"/>
  <c r="G2106" i="6"/>
  <c r="P2106" i="6"/>
  <c r="E2107" i="6"/>
  <c r="F2107" i="6"/>
  <c r="G2107" i="6"/>
  <c r="P2107" i="6"/>
  <c r="E2108" i="6"/>
  <c r="F2108" i="6"/>
  <c r="G2108" i="6"/>
  <c r="P2108" i="6"/>
  <c r="E2109" i="6"/>
  <c r="F2109" i="6"/>
  <c r="G2109" i="6"/>
  <c r="P2109" i="6"/>
  <c r="E2110" i="6"/>
  <c r="F2110" i="6"/>
  <c r="G2110" i="6"/>
  <c r="P2110" i="6"/>
  <c r="E2111" i="6"/>
  <c r="F2111" i="6"/>
  <c r="G2111" i="6"/>
  <c r="P2111" i="6"/>
  <c r="E2112" i="6"/>
  <c r="F2112" i="6"/>
  <c r="G2112" i="6"/>
  <c r="P2112" i="6"/>
  <c r="E2113" i="6"/>
  <c r="F2113" i="6"/>
  <c r="G2113" i="6"/>
  <c r="P2113" i="6"/>
  <c r="E2114" i="6"/>
  <c r="F2114" i="6"/>
  <c r="G2114" i="6"/>
  <c r="P2114" i="6"/>
  <c r="E2115" i="6"/>
  <c r="F2115" i="6"/>
  <c r="G2115" i="6"/>
  <c r="P2115" i="6"/>
  <c r="E2116" i="6"/>
  <c r="F2116" i="6"/>
  <c r="G2116" i="6"/>
  <c r="P2116" i="6"/>
  <c r="E2117" i="6"/>
  <c r="F2117" i="6"/>
  <c r="G2117" i="6"/>
  <c r="P2117" i="6"/>
  <c r="E2118" i="6"/>
  <c r="F2118" i="6"/>
  <c r="G2118" i="6"/>
  <c r="P2118" i="6"/>
  <c r="E2119" i="6"/>
  <c r="F2119" i="6"/>
  <c r="G2119" i="6"/>
  <c r="P2119" i="6"/>
  <c r="E2120" i="6"/>
  <c r="F2120" i="6"/>
  <c r="G2120" i="6"/>
  <c r="P2120" i="6"/>
  <c r="E2121" i="6"/>
  <c r="F2121" i="6"/>
  <c r="G2121" i="6"/>
  <c r="P2121" i="6"/>
  <c r="E2122" i="6"/>
  <c r="F2122" i="6"/>
  <c r="G2122" i="6"/>
  <c r="P2122" i="6"/>
  <c r="E2123" i="6"/>
  <c r="F2123" i="6"/>
  <c r="G2123" i="6"/>
  <c r="P2123" i="6"/>
  <c r="E2124" i="6"/>
  <c r="F2124" i="6"/>
  <c r="G2124" i="6"/>
  <c r="P2124" i="6"/>
  <c r="E2125" i="6"/>
  <c r="F2125" i="6"/>
  <c r="G2125" i="6"/>
  <c r="P2125" i="6"/>
  <c r="E2126" i="6"/>
  <c r="F2126" i="6"/>
  <c r="G2126" i="6"/>
  <c r="P2126" i="6"/>
  <c r="E2127" i="6"/>
  <c r="F2127" i="6"/>
  <c r="G2127" i="6"/>
  <c r="P2127" i="6"/>
  <c r="E2128" i="6"/>
  <c r="F2128" i="6"/>
  <c r="G2128" i="6"/>
  <c r="P2128" i="6"/>
  <c r="E2129" i="6"/>
  <c r="F2129" i="6"/>
  <c r="G2129" i="6"/>
  <c r="P2129" i="6"/>
  <c r="E2130" i="6"/>
  <c r="F2130" i="6"/>
  <c r="G2130" i="6"/>
  <c r="P2130" i="6"/>
  <c r="E2131" i="6"/>
  <c r="F2131" i="6"/>
  <c r="G2131" i="6"/>
  <c r="P2131" i="6"/>
  <c r="E2132" i="6"/>
  <c r="F2132" i="6"/>
  <c r="G2132" i="6"/>
  <c r="P2132" i="6"/>
  <c r="E2133" i="6"/>
  <c r="F2133" i="6"/>
  <c r="G2133" i="6"/>
  <c r="P2133" i="6"/>
  <c r="E2134" i="6"/>
  <c r="F2134" i="6"/>
  <c r="G2134" i="6"/>
  <c r="P2134" i="6"/>
  <c r="E2135" i="6"/>
  <c r="F2135" i="6"/>
  <c r="G2135" i="6"/>
  <c r="P2135" i="6"/>
  <c r="E2136" i="6"/>
  <c r="F2136" i="6"/>
  <c r="G2136" i="6"/>
  <c r="P2136" i="6"/>
  <c r="E2137" i="6"/>
  <c r="F2137" i="6"/>
  <c r="G2137" i="6"/>
  <c r="P2137" i="6"/>
  <c r="E2138" i="6"/>
  <c r="F2138" i="6"/>
  <c r="G2138" i="6"/>
  <c r="P2138" i="6"/>
  <c r="E2139" i="6"/>
  <c r="F2139" i="6"/>
  <c r="G2139" i="6"/>
  <c r="P2139" i="6"/>
  <c r="E2140" i="6"/>
  <c r="F2140" i="6"/>
  <c r="G2140" i="6"/>
  <c r="P2140" i="6"/>
  <c r="E2141" i="6"/>
  <c r="F2141" i="6"/>
  <c r="G2141" i="6"/>
  <c r="P2141" i="6"/>
  <c r="E2142" i="6"/>
  <c r="F2142" i="6"/>
  <c r="G2142" i="6"/>
  <c r="P2142" i="6"/>
  <c r="E2143" i="6"/>
  <c r="F2143" i="6"/>
  <c r="G2143" i="6"/>
  <c r="P2143" i="6"/>
  <c r="E2144" i="6"/>
  <c r="F2144" i="6"/>
  <c r="G2144" i="6"/>
  <c r="P2144" i="6"/>
  <c r="E2145" i="6"/>
  <c r="F2145" i="6"/>
  <c r="G2145" i="6"/>
  <c r="P2145" i="6"/>
  <c r="E2146" i="6"/>
  <c r="F2146" i="6"/>
  <c r="G2146" i="6"/>
  <c r="P2146" i="6"/>
  <c r="E2147" i="6"/>
  <c r="F2147" i="6"/>
  <c r="G2147" i="6"/>
  <c r="P2147" i="6"/>
  <c r="E2148" i="6"/>
  <c r="F2148" i="6"/>
  <c r="G2148" i="6"/>
  <c r="P2148" i="6"/>
  <c r="E2149" i="6"/>
  <c r="F2149" i="6"/>
  <c r="G2149" i="6"/>
  <c r="P2149" i="6"/>
  <c r="E2150" i="6"/>
  <c r="F2150" i="6"/>
  <c r="G2150" i="6"/>
  <c r="P2150" i="6"/>
  <c r="E2151" i="6"/>
  <c r="F2151" i="6"/>
  <c r="G2151" i="6"/>
  <c r="P2151" i="6"/>
  <c r="E2152" i="6"/>
  <c r="F2152" i="6"/>
  <c r="G2152" i="6"/>
  <c r="P2152" i="6"/>
  <c r="E2153" i="6"/>
  <c r="F2153" i="6"/>
  <c r="G2153" i="6"/>
  <c r="P2153" i="6"/>
  <c r="E2154" i="6"/>
  <c r="F2154" i="6"/>
  <c r="G2154" i="6"/>
  <c r="P2154" i="6"/>
  <c r="E2155" i="6"/>
  <c r="F2155" i="6"/>
  <c r="G2155" i="6"/>
  <c r="P2155" i="6"/>
  <c r="E2156" i="6"/>
  <c r="F2156" i="6"/>
  <c r="G2156" i="6"/>
  <c r="P2156" i="6"/>
  <c r="E2157" i="6"/>
  <c r="F2157" i="6"/>
  <c r="G2157" i="6"/>
  <c r="P2157" i="6"/>
  <c r="E2158" i="6"/>
  <c r="F2158" i="6"/>
  <c r="G2158" i="6"/>
  <c r="P2158" i="6"/>
  <c r="E2159" i="6"/>
  <c r="F2159" i="6"/>
  <c r="G2159" i="6"/>
  <c r="P2159" i="6"/>
  <c r="E2160" i="6"/>
  <c r="F2160" i="6"/>
  <c r="G2160" i="6"/>
  <c r="P2160" i="6"/>
  <c r="E2161" i="6"/>
  <c r="F2161" i="6"/>
  <c r="G2161" i="6"/>
  <c r="P2161" i="6"/>
  <c r="E2162" i="6"/>
  <c r="F2162" i="6"/>
  <c r="G2162" i="6"/>
  <c r="P2162" i="6"/>
  <c r="E2163" i="6"/>
  <c r="F2163" i="6"/>
  <c r="G2163" i="6"/>
  <c r="P2163" i="6"/>
  <c r="E2164" i="6"/>
  <c r="F2164" i="6"/>
  <c r="G2164" i="6"/>
  <c r="P2164" i="6"/>
  <c r="E2165" i="6"/>
  <c r="F2165" i="6"/>
  <c r="G2165" i="6"/>
  <c r="P2165" i="6"/>
  <c r="E2166" i="6"/>
  <c r="F2166" i="6"/>
  <c r="G2166" i="6"/>
  <c r="P2166" i="6"/>
  <c r="E2167" i="6"/>
  <c r="F2167" i="6"/>
  <c r="G2167" i="6"/>
  <c r="P2167" i="6"/>
  <c r="E2168" i="6"/>
  <c r="F2168" i="6"/>
  <c r="G2168" i="6"/>
  <c r="P2168" i="6"/>
  <c r="E2169" i="6"/>
  <c r="F2169" i="6"/>
  <c r="G2169" i="6"/>
  <c r="P2169" i="6"/>
  <c r="E2170" i="6"/>
  <c r="F2170" i="6"/>
  <c r="G2170" i="6"/>
  <c r="P2170" i="6"/>
  <c r="E2171" i="6"/>
  <c r="F2171" i="6"/>
  <c r="G2171" i="6"/>
  <c r="P2171" i="6"/>
  <c r="E2172" i="6"/>
  <c r="F2172" i="6"/>
  <c r="G2172" i="6"/>
  <c r="P2172" i="6"/>
  <c r="E2173" i="6"/>
  <c r="F2173" i="6"/>
  <c r="G2173" i="6"/>
  <c r="P2173" i="6"/>
  <c r="E2174" i="6"/>
  <c r="F2174" i="6"/>
  <c r="G2174" i="6"/>
  <c r="P2174" i="6"/>
  <c r="E2175" i="6"/>
  <c r="F2175" i="6"/>
  <c r="G2175" i="6"/>
  <c r="P2175" i="6"/>
  <c r="E2176" i="6"/>
  <c r="F2176" i="6"/>
  <c r="G2176" i="6"/>
  <c r="P2176" i="6"/>
  <c r="E2177" i="6"/>
  <c r="F2177" i="6"/>
  <c r="G2177" i="6"/>
  <c r="P2177" i="6"/>
  <c r="E2178" i="6"/>
  <c r="F2178" i="6"/>
  <c r="G2178" i="6"/>
  <c r="P2178" i="6"/>
  <c r="E2179" i="6"/>
  <c r="F2179" i="6"/>
  <c r="G2179" i="6"/>
  <c r="P2179" i="6"/>
  <c r="E2180" i="6"/>
  <c r="F2180" i="6"/>
  <c r="G2180" i="6"/>
  <c r="P2180" i="6"/>
  <c r="E2181" i="6"/>
  <c r="F2181" i="6"/>
  <c r="G2181" i="6"/>
  <c r="P2181" i="6"/>
  <c r="E2182" i="6"/>
  <c r="F2182" i="6"/>
  <c r="G2182" i="6"/>
  <c r="P2182" i="6"/>
  <c r="E2183" i="6"/>
  <c r="F2183" i="6"/>
  <c r="G2183" i="6"/>
  <c r="P2183" i="6"/>
  <c r="E2184" i="6"/>
  <c r="F2184" i="6"/>
  <c r="G2184" i="6"/>
  <c r="P2184" i="6"/>
  <c r="E2185" i="6"/>
  <c r="F2185" i="6"/>
  <c r="G2185" i="6"/>
  <c r="P2185" i="6"/>
  <c r="E2186" i="6"/>
  <c r="F2186" i="6"/>
  <c r="G2186" i="6"/>
  <c r="P2186" i="6"/>
  <c r="E2187" i="6"/>
  <c r="F2187" i="6"/>
  <c r="G2187" i="6"/>
  <c r="P2187" i="6"/>
  <c r="E2188" i="6"/>
  <c r="F2188" i="6"/>
  <c r="G2188" i="6"/>
  <c r="P2188" i="6"/>
  <c r="E2189" i="6"/>
  <c r="F2189" i="6"/>
  <c r="G2189" i="6"/>
  <c r="P2189" i="6"/>
  <c r="E2190" i="6"/>
  <c r="F2190" i="6"/>
  <c r="G2190" i="6"/>
  <c r="P2190" i="6"/>
  <c r="E2191" i="6"/>
  <c r="F2191" i="6"/>
  <c r="G2191" i="6"/>
  <c r="P2191" i="6"/>
  <c r="E2192" i="6"/>
  <c r="F2192" i="6"/>
  <c r="G2192" i="6"/>
  <c r="P2192" i="6"/>
  <c r="E2193" i="6"/>
  <c r="F2193" i="6"/>
  <c r="G2193" i="6"/>
  <c r="P2193" i="6"/>
  <c r="E2194" i="6"/>
  <c r="F2194" i="6"/>
  <c r="G2194" i="6"/>
  <c r="P2194" i="6"/>
  <c r="E2195" i="6"/>
  <c r="F2195" i="6"/>
  <c r="G2195" i="6"/>
  <c r="P2195" i="6"/>
  <c r="E2196" i="6"/>
  <c r="F2196" i="6"/>
  <c r="G2196" i="6"/>
  <c r="P2196" i="6"/>
  <c r="E2197" i="6"/>
  <c r="F2197" i="6"/>
  <c r="G2197" i="6"/>
  <c r="P2197" i="6"/>
  <c r="E2198" i="6"/>
  <c r="F2198" i="6"/>
  <c r="G2198" i="6"/>
  <c r="P2198" i="6"/>
  <c r="E2199" i="6"/>
  <c r="F2199" i="6"/>
  <c r="G2199" i="6"/>
  <c r="P2199" i="6"/>
  <c r="E2200" i="6"/>
  <c r="F2200" i="6"/>
  <c r="G2200" i="6"/>
  <c r="P2200" i="6"/>
  <c r="E2201" i="6"/>
  <c r="F2201" i="6"/>
  <c r="G2201" i="6"/>
  <c r="P2201" i="6"/>
  <c r="E2202" i="6"/>
  <c r="F2202" i="6"/>
  <c r="G2202" i="6"/>
  <c r="P2202" i="6"/>
  <c r="E2203" i="6"/>
  <c r="F2203" i="6"/>
  <c r="G2203" i="6"/>
  <c r="P2203" i="6"/>
  <c r="E2204" i="6"/>
  <c r="F2204" i="6"/>
  <c r="G2204" i="6"/>
  <c r="P2204" i="6"/>
  <c r="E2205" i="6"/>
  <c r="F2205" i="6"/>
  <c r="G2205" i="6"/>
  <c r="P2205" i="6"/>
  <c r="E2206" i="6"/>
  <c r="F2206" i="6"/>
  <c r="G2206" i="6"/>
  <c r="P2206" i="6"/>
  <c r="E2207" i="6"/>
  <c r="F2207" i="6"/>
  <c r="G2207" i="6"/>
  <c r="P2207" i="6"/>
  <c r="E2208" i="6"/>
  <c r="F2208" i="6"/>
  <c r="G2208" i="6"/>
  <c r="P2208" i="6"/>
  <c r="E2209" i="6"/>
  <c r="F2209" i="6"/>
  <c r="G2209" i="6"/>
  <c r="P2209" i="6"/>
  <c r="E2210" i="6"/>
  <c r="F2210" i="6"/>
  <c r="G2210" i="6"/>
  <c r="P2210" i="6"/>
  <c r="E2211" i="6"/>
  <c r="F2211" i="6"/>
  <c r="G2211" i="6"/>
  <c r="P2211" i="6"/>
  <c r="E2212" i="6"/>
  <c r="F2212" i="6"/>
  <c r="G2212" i="6"/>
  <c r="P2212" i="6"/>
  <c r="E2213" i="6"/>
  <c r="F2213" i="6"/>
  <c r="G2213" i="6"/>
  <c r="P2213" i="6"/>
  <c r="E2214" i="6"/>
  <c r="F2214" i="6"/>
  <c r="G2214" i="6"/>
  <c r="P2214" i="6"/>
  <c r="E2215" i="6"/>
  <c r="F2215" i="6"/>
  <c r="G2215" i="6"/>
  <c r="P2215" i="6"/>
  <c r="E2216" i="6"/>
  <c r="F2216" i="6"/>
  <c r="G2216" i="6"/>
  <c r="P2216" i="6"/>
  <c r="E2217" i="6"/>
  <c r="F2217" i="6"/>
  <c r="G2217" i="6"/>
  <c r="P2217" i="6"/>
  <c r="E2218" i="6"/>
  <c r="F2218" i="6"/>
  <c r="G2218" i="6"/>
  <c r="P2218" i="6"/>
  <c r="E2219" i="6"/>
  <c r="F2219" i="6"/>
  <c r="G2219" i="6"/>
  <c r="P2219" i="6"/>
  <c r="E2220" i="6"/>
  <c r="F2220" i="6"/>
  <c r="G2220" i="6"/>
  <c r="P2220" i="6"/>
  <c r="E2221" i="6"/>
  <c r="F2221" i="6"/>
  <c r="G2221" i="6"/>
  <c r="P2221" i="6"/>
  <c r="E2222" i="6"/>
  <c r="F2222" i="6"/>
  <c r="G2222" i="6"/>
  <c r="P2222" i="6"/>
  <c r="E2223" i="6"/>
  <c r="F2223" i="6"/>
  <c r="G2223" i="6"/>
  <c r="P2223" i="6"/>
  <c r="E2224" i="6"/>
  <c r="F2224" i="6"/>
  <c r="G2224" i="6"/>
  <c r="P2224" i="6"/>
  <c r="E2225" i="6"/>
  <c r="F2225" i="6"/>
  <c r="G2225" i="6"/>
  <c r="P2225" i="6"/>
  <c r="E2226" i="6"/>
  <c r="F2226" i="6"/>
  <c r="G2226" i="6"/>
  <c r="P2226" i="6"/>
  <c r="E2227" i="6"/>
  <c r="F2227" i="6"/>
  <c r="G2227" i="6"/>
  <c r="P2227" i="6"/>
  <c r="E2228" i="6"/>
  <c r="F2228" i="6"/>
  <c r="G2228" i="6"/>
  <c r="P2228" i="6"/>
  <c r="E2229" i="6"/>
  <c r="F2229" i="6"/>
  <c r="G2229" i="6"/>
  <c r="P2229" i="6"/>
  <c r="E2230" i="6"/>
  <c r="F2230" i="6"/>
  <c r="G2230" i="6"/>
  <c r="P2230" i="6"/>
  <c r="E2231" i="6"/>
  <c r="F2231" i="6"/>
  <c r="G2231" i="6"/>
  <c r="P2231" i="6"/>
  <c r="E2232" i="6"/>
  <c r="F2232" i="6"/>
  <c r="G2232" i="6"/>
  <c r="P2232" i="6"/>
  <c r="E2233" i="6"/>
  <c r="F2233" i="6"/>
  <c r="G2233" i="6"/>
  <c r="P2233" i="6"/>
  <c r="E2234" i="6"/>
  <c r="F2234" i="6"/>
  <c r="G2234" i="6"/>
  <c r="P2234" i="6"/>
  <c r="E2235" i="6"/>
  <c r="F2235" i="6"/>
  <c r="G2235" i="6"/>
  <c r="P2235" i="6"/>
  <c r="E2236" i="6"/>
  <c r="F2236" i="6"/>
  <c r="G2236" i="6"/>
  <c r="P2236" i="6"/>
  <c r="E2237" i="6"/>
  <c r="F2237" i="6"/>
  <c r="G2237" i="6"/>
  <c r="P2237" i="6"/>
  <c r="E2238" i="6"/>
  <c r="F2238" i="6"/>
  <c r="G2238" i="6"/>
  <c r="P2238" i="6"/>
  <c r="E2239" i="6"/>
  <c r="F2239" i="6"/>
  <c r="G2239" i="6"/>
  <c r="P2239" i="6"/>
  <c r="E2240" i="6"/>
  <c r="F2240" i="6"/>
  <c r="G2240" i="6"/>
  <c r="P2240" i="6"/>
  <c r="E2241" i="6"/>
  <c r="F2241" i="6"/>
  <c r="G2241" i="6"/>
  <c r="P2241" i="6"/>
  <c r="E2242" i="6"/>
  <c r="F2242" i="6"/>
  <c r="G2242" i="6"/>
  <c r="P2242" i="6"/>
  <c r="E2243" i="6"/>
  <c r="F2243" i="6"/>
  <c r="G2243" i="6"/>
  <c r="P2243" i="6"/>
  <c r="E2244" i="6"/>
  <c r="F2244" i="6"/>
  <c r="G2244" i="6"/>
  <c r="P2244" i="6"/>
  <c r="E2245" i="6"/>
  <c r="F2245" i="6"/>
  <c r="G2245" i="6"/>
  <c r="P2245" i="6"/>
  <c r="E2246" i="6"/>
  <c r="F2246" i="6"/>
  <c r="G2246" i="6"/>
  <c r="P2246" i="6"/>
  <c r="E2247" i="6"/>
  <c r="F2247" i="6"/>
  <c r="G2247" i="6"/>
  <c r="P2247" i="6"/>
  <c r="E2248" i="6"/>
  <c r="F2248" i="6"/>
  <c r="G2248" i="6"/>
  <c r="P2248" i="6"/>
  <c r="E2249" i="6"/>
  <c r="F2249" i="6"/>
  <c r="G2249" i="6"/>
  <c r="P2249" i="6"/>
  <c r="E2250" i="6"/>
  <c r="F2250" i="6"/>
  <c r="G2250" i="6"/>
  <c r="P2250" i="6"/>
  <c r="E2251" i="6"/>
  <c r="F2251" i="6"/>
  <c r="G2251" i="6"/>
  <c r="P2251" i="6"/>
  <c r="E2252" i="6"/>
  <c r="F2252" i="6"/>
  <c r="G2252" i="6"/>
  <c r="P2252" i="6"/>
  <c r="E2253" i="6"/>
  <c r="F2253" i="6"/>
  <c r="G2253" i="6"/>
  <c r="P2253" i="6"/>
  <c r="E2254" i="6"/>
  <c r="F2254" i="6"/>
  <c r="G2254" i="6"/>
  <c r="P2254" i="6"/>
  <c r="E2255" i="6"/>
  <c r="F2255" i="6"/>
  <c r="G2255" i="6"/>
  <c r="P2255" i="6"/>
  <c r="E2256" i="6"/>
  <c r="F2256" i="6"/>
  <c r="G2256" i="6"/>
  <c r="P2256" i="6"/>
  <c r="E2257" i="6"/>
  <c r="F2257" i="6"/>
  <c r="G2257" i="6"/>
  <c r="P2257" i="6"/>
  <c r="E2258" i="6"/>
  <c r="F2258" i="6"/>
  <c r="G2258" i="6"/>
  <c r="P2258" i="6"/>
  <c r="E2259" i="6"/>
  <c r="F2259" i="6"/>
  <c r="G2259" i="6"/>
  <c r="P2259" i="6"/>
  <c r="E2260" i="6"/>
  <c r="F2260" i="6"/>
  <c r="G2260" i="6"/>
  <c r="P2260" i="6"/>
  <c r="E2261" i="6"/>
  <c r="F2261" i="6"/>
  <c r="G2261" i="6"/>
  <c r="P2261" i="6"/>
  <c r="E2262" i="6"/>
  <c r="F2262" i="6"/>
  <c r="G2262" i="6"/>
  <c r="P2262" i="6"/>
  <c r="E2263" i="6"/>
  <c r="F2263" i="6"/>
  <c r="G2263" i="6"/>
  <c r="P2263" i="6"/>
  <c r="E2264" i="6"/>
  <c r="F2264" i="6"/>
  <c r="G2264" i="6"/>
  <c r="P2264" i="6"/>
  <c r="E2265" i="6"/>
  <c r="F2265" i="6"/>
  <c r="G2265" i="6"/>
  <c r="P2265" i="6"/>
  <c r="E2266" i="6"/>
  <c r="F2266" i="6"/>
  <c r="G2266" i="6"/>
  <c r="P2266" i="6"/>
  <c r="E2267" i="6"/>
  <c r="F2267" i="6"/>
  <c r="G2267" i="6"/>
  <c r="P2267" i="6"/>
  <c r="E2268" i="6"/>
  <c r="F2268" i="6"/>
  <c r="G2268" i="6"/>
  <c r="P2268" i="6"/>
  <c r="E2269" i="6"/>
  <c r="F2269" i="6"/>
  <c r="G2269" i="6"/>
  <c r="P2269" i="6"/>
  <c r="E2270" i="6"/>
  <c r="F2270" i="6"/>
  <c r="G2270" i="6"/>
  <c r="P2270" i="6"/>
  <c r="E2271" i="6"/>
  <c r="F2271" i="6"/>
  <c r="G2271" i="6"/>
  <c r="P2271" i="6"/>
  <c r="E2272" i="6"/>
  <c r="F2272" i="6"/>
  <c r="G2272" i="6"/>
  <c r="P2272" i="6"/>
  <c r="E2273" i="6"/>
  <c r="F2273" i="6"/>
  <c r="G2273" i="6"/>
  <c r="P2273" i="6"/>
  <c r="E2274" i="6"/>
  <c r="F2274" i="6"/>
  <c r="G2274" i="6"/>
  <c r="P2274" i="6"/>
  <c r="E2275" i="6"/>
  <c r="F2275" i="6"/>
  <c r="G2275" i="6"/>
  <c r="P2275" i="6"/>
  <c r="E2276" i="6"/>
  <c r="F2276" i="6"/>
  <c r="G2276" i="6"/>
  <c r="P2276" i="6"/>
  <c r="E2277" i="6"/>
  <c r="F2277" i="6"/>
  <c r="G2277" i="6"/>
  <c r="P2277" i="6"/>
  <c r="E2278" i="6"/>
  <c r="F2278" i="6"/>
  <c r="G2278" i="6"/>
  <c r="P2278" i="6"/>
  <c r="E2279" i="6"/>
  <c r="F2279" i="6"/>
  <c r="G2279" i="6"/>
  <c r="P2279" i="6"/>
  <c r="E2280" i="6"/>
  <c r="F2280" i="6"/>
  <c r="G2280" i="6"/>
  <c r="P2280" i="6"/>
  <c r="E2281" i="6"/>
  <c r="F2281" i="6"/>
  <c r="G2281" i="6"/>
  <c r="P2281" i="6"/>
  <c r="E2282" i="6"/>
  <c r="F2282" i="6"/>
  <c r="G2282" i="6"/>
  <c r="P2282" i="6"/>
  <c r="E2283" i="6"/>
  <c r="F2283" i="6"/>
  <c r="G2283" i="6"/>
  <c r="P2283" i="6"/>
  <c r="E2284" i="6"/>
  <c r="F2284" i="6"/>
  <c r="G2284" i="6"/>
  <c r="P2284" i="6"/>
  <c r="E2285" i="6"/>
  <c r="F2285" i="6"/>
  <c r="G2285" i="6"/>
  <c r="P2285" i="6"/>
  <c r="E2286" i="6"/>
  <c r="F2286" i="6"/>
  <c r="G2286" i="6"/>
  <c r="P2286" i="6"/>
  <c r="E2287" i="6"/>
  <c r="F2287" i="6"/>
  <c r="G2287" i="6"/>
  <c r="P2287" i="6"/>
  <c r="E2288" i="6"/>
  <c r="F2288" i="6"/>
  <c r="G2288" i="6"/>
  <c r="P2288" i="6"/>
  <c r="E2289" i="6"/>
  <c r="F2289" i="6"/>
  <c r="G2289" i="6"/>
  <c r="P2289" i="6"/>
  <c r="E2290" i="6"/>
  <c r="F2290" i="6"/>
  <c r="G2290" i="6"/>
  <c r="P2290" i="6"/>
  <c r="E2291" i="6"/>
  <c r="F2291" i="6"/>
  <c r="G2291" i="6"/>
  <c r="P2291" i="6"/>
  <c r="E2292" i="6"/>
  <c r="F2292" i="6"/>
  <c r="G2292" i="6"/>
  <c r="P2292" i="6"/>
  <c r="E2293" i="6"/>
  <c r="F2293" i="6"/>
  <c r="G2293" i="6"/>
  <c r="P2293" i="6"/>
  <c r="E2294" i="6"/>
  <c r="F2294" i="6"/>
  <c r="G2294" i="6"/>
  <c r="P2294" i="6"/>
  <c r="E2295" i="6"/>
  <c r="F2295" i="6"/>
  <c r="G2295" i="6"/>
  <c r="P2295" i="6"/>
  <c r="E2296" i="6"/>
  <c r="F2296" i="6"/>
  <c r="G2296" i="6"/>
  <c r="P2296" i="6"/>
  <c r="E2297" i="6"/>
  <c r="F2297" i="6"/>
  <c r="G2297" i="6"/>
  <c r="P2297" i="6"/>
  <c r="E2298" i="6"/>
  <c r="F2298" i="6"/>
  <c r="G2298" i="6"/>
  <c r="P2298" i="6"/>
  <c r="E2299" i="6"/>
  <c r="F2299" i="6"/>
  <c r="G2299" i="6"/>
  <c r="P2299" i="6"/>
  <c r="E2300" i="6"/>
  <c r="F2300" i="6"/>
  <c r="G2300" i="6"/>
  <c r="P2300" i="6"/>
  <c r="E2301" i="6"/>
  <c r="F2301" i="6"/>
  <c r="G2301" i="6"/>
  <c r="P2301" i="6"/>
  <c r="E2302" i="6"/>
  <c r="F2302" i="6"/>
  <c r="G2302" i="6"/>
  <c r="P2302" i="6"/>
  <c r="E2303" i="6"/>
  <c r="F2303" i="6"/>
  <c r="G2303" i="6"/>
  <c r="P2303" i="6"/>
  <c r="E2304" i="6"/>
  <c r="F2304" i="6"/>
  <c r="G2304" i="6"/>
  <c r="P2304" i="6"/>
  <c r="E2305" i="6"/>
  <c r="F2305" i="6"/>
  <c r="G2305" i="6"/>
  <c r="P2305" i="6"/>
  <c r="E2306" i="6"/>
  <c r="F2306" i="6"/>
  <c r="G2306" i="6"/>
  <c r="P2306" i="6"/>
  <c r="E2307" i="6"/>
  <c r="F2307" i="6"/>
  <c r="G2307" i="6"/>
  <c r="P2307" i="6"/>
  <c r="E2308" i="6"/>
  <c r="F2308" i="6"/>
  <c r="G2308" i="6"/>
  <c r="P2308" i="6"/>
  <c r="E2309" i="6"/>
  <c r="F2309" i="6"/>
  <c r="G2309" i="6"/>
  <c r="P2309" i="6"/>
  <c r="E2310" i="6"/>
  <c r="F2310" i="6"/>
  <c r="G2310" i="6"/>
  <c r="P2310" i="6"/>
  <c r="E2311" i="6"/>
  <c r="F2311" i="6"/>
  <c r="G2311" i="6"/>
  <c r="P2311" i="6"/>
  <c r="E2312" i="6"/>
  <c r="F2312" i="6"/>
  <c r="G2312" i="6"/>
  <c r="P2312" i="6"/>
  <c r="E2313" i="6"/>
  <c r="F2313" i="6"/>
  <c r="G2313" i="6"/>
  <c r="P2313" i="6"/>
  <c r="E2314" i="6"/>
  <c r="F2314" i="6"/>
  <c r="G2314" i="6"/>
  <c r="P2314" i="6"/>
  <c r="E2315" i="6"/>
  <c r="F2315" i="6"/>
  <c r="G2315" i="6"/>
  <c r="P2315" i="6"/>
  <c r="E2316" i="6"/>
  <c r="F2316" i="6"/>
  <c r="G2316" i="6"/>
  <c r="P2316" i="6"/>
  <c r="E2317" i="6"/>
  <c r="F2317" i="6"/>
  <c r="G2317" i="6"/>
  <c r="P2317" i="6"/>
  <c r="E2318" i="6"/>
  <c r="F2318" i="6"/>
  <c r="G2318" i="6"/>
  <c r="P2318" i="6"/>
  <c r="E2319" i="6"/>
  <c r="F2319" i="6"/>
  <c r="G2319" i="6"/>
  <c r="P2319" i="6"/>
  <c r="E2320" i="6"/>
  <c r="F2320" i="6"/>
  <c r="G2320" i="6"/>
  <c r="P2320" i="6"/>
  <c r="E2321" i="6"/>
  <c r="F2321" i="6"/>
  <c r="G2321" i="6"/>
  <c r="P2321" i="6"/>
  <c r="E2322" i="6"/>
  <c r="F2322" i="6"/>
  <c r="G2322" i="6"/>
  <c r="P2322" i="6"/>
  <c r="E2323" i="6"/>
  <c r="F2323" i="6"/>
  <c r="G2323" i="6"/>
  <c r="P2323" i="6"/>
  <c r="E2324" i="6"/>
  <c r="F2324" i="6"/>
  <c r="G2324" i="6"/>
  <c r="P2324" i="6"/>
  <c r="E2325" i="6"/>
  <c r="F2325" i="6"/>
  <c r="G2325" i="6"/>
  <c r="P2325" i="6"/>
  <c r="E2326" i="6"/>
  <c r="F2326" i="6"/>
  <c r="G2326" i="6"/>
  <c r="P2326" i="6"/>
  <c r="E2327" i="6"/>
  <c r="F2327" i="6"/>
  <c r="G2327" i="6"/>
  <c r="P2327" i="6"/>
  <c r="E2328" i="6"/>
  <c r="F2328" i="6"/>
  <c r="G2328" i="6"/>
  <c r="P2328" i="6"/>
  <c r="E2329" i="6"/>
  <c r="F2329" i="6"/>
  <c r="G2329" i="6"/>
  <c r="P2329" i="6"/>
  <c r="E2330" i="6"/>
  <c r="F2330" i="6"/>
  <c r="G2330" i="6"/>
  <c r="P2330" i="6"/>
  <c r="E2331" i="6"/>
  <c r="F2331" i="6"/>
  <c r="G2331" i="6"/>
  <c r="P2331" i="6"/>
  <c r="E2332" i="6"/>
  <c r="F2332" i="6"/>
  <c r="G2332" i="6"/>
  <c r="P2332" i="6"/>
  <c r="E2333" i="6"/>
  <c r="F2333" i="6"/>
  <c r="G2333" i="6"/>
  <c r="P2333" i="6"/>
  <c r="E2334" i="6"/>
  <c r="F2334" i="6"/>
  <c r="G2334" i="6"/>
  <c r="P2334" i="6"/>
  <c r="E2335" i="6"/>
  <c r="F2335" i="6"/>
  <c r="G2335" i="6"/>
  <c r="P2335" i="6"/>
  <c r="E2336" i="6"/>
  <c r="F2336" i="6"/>
  <c r="G2336" i="6"/>
  <c r="P2336" i="6"/>
  <c r="E2337" i="6"/>
  <c r="F2337" i="6"/>
  <c r="G2337" i="6"/>
  <c r="P2337" i="6"/>
  <c r="E2338" i="6"/>
  <c r="F2338" i="6"/>
  <c r="G2338" i="6"/>
  <c r="P2338" i="6"/>
  <c r="E2339" i="6"/>
  <c r="F2339" i="6"/>
  <c r="G2339" i="6"/>
  <c r="P2339" i="6"/>
  <c r="E2340" i="6"/>
  <c r="F2340" i="6"/>
  <c r="G2340" i="6"/>
  <c r="P2340" i="6"/>
  <c r="E2341" i="6"/>
  <c r="F2341" i="6"/>
  <c r="G2341" i="6"/>
  <c r="P2341" i="6"/>
  <c r="E2342" i="6"/>
  <c r="F2342" i="6"/>
  <c r="G2342" i="6"/>
  <c r="P2342" i="6"/>
  <c r="E2343" i="6"/>
  <c r="F2343" i="6"/>
  <c r="G2343" i="6"/>
  <c r="P2343" i="6"/>
  <c r="E2344" i="6"/>
  <c r="F2344" i="6"/>
  <c r="G2344" i="6"/>
  <c r="P2344" i="6"/>
  <c r="E2345" i="6"/>
  <c r="F2345" i="6"/>
  <c r="G2345" i="6"/>
  <c r="P2345" i="6"/>
  <c r="E2346" i="6"/>
  <c r="F2346" i="6"/>
  <c r="G2346" i="6"/>
  <c r="P2346" i="6"/>
  <c r="E2347" i="6"/>
  <c r="F2347" i="6"/>
  <c r="G2347" i="6"/>
  <c r="P2347" i="6"/>
  <c r="E2348" i="6"/>
  <c r="F2348" i="6"/>
  <c r="G2348" i="6"/>
  <c r="P2348" i="6"/>
  <c r="E2349" i="6"/>
  <c r="F2349" i="6"/>
  <c r="G2349" i="6"/>
  <c r="P2349" i="6"/>
  <c r="E2350" i="6"/>
  <c r="F2350" i="6"/>
  <c r="G2350" i="6"/>
  <c r="P2350" i="6"/>
  <c r="E2351" i="6"/>
  <c r="F2351" i="6"/>
  <c r="G2351" i="6"/>
  <c r="P2351" i="6"/>
  <c r="E2352" i="6"/>
  <c r="F2352" i="6"/>
  <c r="G2352" i="6"/>
  <c r="P2352" i="6"/>
  <c r="E2353" i="6"/>
  <c r="F2353" i="6"/>
  <c r="G2353" i="6"/>
  <c r="P2353" i="6"/>
  <c r="E2354" i="6"/>
  <c r="F2354" i="6"/>
  <c r="G2354" i="6"/>
  <c r="P2354" i="6"/>
  <c r="E2355" i="6"/>
  <c r="F2355" i="6"/>
  <c r="G2355" i="6"/>
  <c r="P2355" i="6"/>
  <c r="E2356" i="6"/>
  <c r="F2356" i="6"/>
  <c r="G2356" i="6"/>
  <c r="P2356" i="6"/>
  <c r="E2357" i="6"/>
  <c r="F2357" i="6"/>
  <c r="G2357" i="6"/>
  <c r="P2357" i="6"/>
  <c r="E2358" i="6"/>
  <c r="F2358" i="6"/>
  <c r="G2358" i="6"/>
  <c r="P2358" i="6"/>
  <c r="E2359" i="6"/>
  <c r="F2359" i="6"/>
  <c r="G2359" i="6"/>
  <c r="P2359" i="6"/>
  <c r="E2360" i="6"/>
  <c r="F2360" i="6"/>
  <c r="G2360" i="6"/>
  <c r="P2360" i="6"/>
  <c r="E2361" i="6"/>
  <c r="F2361" i="6"/>
  <c r="G2361" i="6"/>
  <c r="P2361" i="6"/>
  <c r="E2362" i="6"/>
  <c r="F2362" i="6"/>
  <c r="G2362" i="6"/>
  <c r="P2362" i="6"/>
  <c r="E2363" i="6"/>
  <c r="F2363" i="6"/>
  <c r="G2363" i="6"/>
  <c r="P2363" i="6"/>
  <c r="E2364" i="6"/>
  <c r="F2364" i="6"/>
  <c r="G2364" i="6"/>
  <c r="P2364" i="6"/>
  <c r="E2365" i="6"/>
  <c r="F2365" i="6"/>
  <c r="G2365" i="6"/>
  <c r="P2365" i="6"/>
  <c r="E2366" i="6"/>
  <c r="F2366" i="6"/>
  <c r="G2366" i="6"/>
  <c r="P2366" i="6"/>
  <c r="E2367" i="6"/>
  <c r="F2367" i="6"/>
  <c r="G2367" i="6"/>
  <c r="P2367" i="6"/>
  <c r="E2368" i="6"/>
  <c r="F2368" i="6"/>
  <c r="G2368" i="6"/>
  <c r="P2368" i="6"/>
  <c r="E2369" i="6"/>
  <c r="F2369" i="6"/>
  <c r="G2369" i="6"/>
  <c r="P2369" i="6"/>
  <c r="E2370" i="6"/>
  <c r="F2370" i="6"/>
  <c r="G2370" i="6"/>
  <c r="P2370" i="6"/>
  <c r="E2371" i="6"/>
  <c r="F2371" i="6"/>
  <c r="G2371" i="6"/>
  <c r="P2371" i="6"/>
  <c r="E2372" i="6"/>
  <c r="F2372" i="6"/>
  <c r="G2372" i="6"/>
  <c r="P2372" i="6"/>
  <c r="E2373" i="6"/>
  <c r="F2373" i="6"/>
  <c r="G2373" i="6"/>
  <c r="P2373" i="6"/>
  <c r="E2374" i="6"/>
  <c r="F2374" i="6"/>
  <c r="G2374" i="6"/>
  <c r="P2374" i="6"/>
  <c r="E2375" i="6"/>
  <c r="F2375" i="6"/>
  <c r="G2375" i="6"/>
  <c r="P2375" i="6"/>
  <c r="E2376" i="6"/>
  <c r="F2376" i="6"/>
  <c r="G2376" i="6"/>
  <c r="P2376" i="6"/>
  <c r="E2377" i="6"/>
  <c r="F2377" i="6"/>
  <c r="G2377" i="6"/>
  <c r="P2377" i="6"/>
  <c r="E2378" i="6"/>
  <c r="F2378" i="6"/>
  <c r="G2378" i="6"/>
  <c r="P2378" i="6"/>
  <c r="E2379" i="6"/>
  <c r="F2379" i="6"/>
  <c r="G2379" i="6"/>
  <c r="P2379" i="6"/>
  <c r="E2380" i="6"/>
  <c r="F2380" i="6"/>
  <c r="G2380" i="6"/>
  <c r="P2380" i="6"/>
  <c r="E2381" i="6"/>
  <c r="F2381" i="6"/>
  <c r="G2381" i="6"/>
  <c r="P2381" i="6"/>
  <c r="E2382" i="6"/>
  <c r="F2382" i="6"/>
  <c r="G2382" i="6"/>
  <c r="P2382" i="6"/>
  <c r="E2383" i="6"/>
  <c r="F2383" i="6"/>
  <c r="G2383" i="6"/>
  <c r="P2383" i="6"/>
  <c r="E2384" i="6"/>
  <c r="F2384" i="6"/>
  <c r="G2384" i="6"/>
  <c r="P2384" i="6"/>
  <c r="E2385" i="6"/>
  <c r="F2385" i="6"/>
  <c r="G2385" i="6"/>
  <c r="P2385" i="6"/>
  <c r="E2386" i="6"/>
  <c r="F2386" i="6"/>
  <c r="G2386" i="6"/>
  <c r="P2386" i="6"/>
  <c r="E2387" i="6"/>
  <c r="F2387" i="6"/>
  <c r="G2387" i="6"/>
  <c r="P2387" i="6"/>
  <c r="E2388" i="6"/>
  <c r="F2388" i="6"/>
  <c r="G2388" i="6"/>
  <c r="P2388" i="6"/>
  <c r="E2389" i="6"/>
  <c r="F2389" i="6"/>
  <c r="G2389" i="6"/>
  <c r="P2389" i="6"/>
  <c r="E2390" i="6"/>
  <c r="F2390" i="6"/>
  <c r="G2390" i="6"/>
  <c r="P2390" i="6"/>
  <c r="E2391" i="6"/>
  <c r="F2391" i="6"/>
  <c r="G2391" i="6"/>
  <c r="P2391" i="6"/>
  <c r="E2392" i="6"/>
  <c r="F2392" i="6"/>
  <c r="G2392" i="6"/>
  <c r="P2392" i="6"/>
  <c r="E2393" i="6"/>
  <c r="F2393" i="6"/>
  <c r="G2393" i="6"/>
  <c r="P2393" i="6"/>
  <c r="E2394" i="6"/>
  <c r="F2394" i="6"/>
  <c r="G2394" i="6"/>
  <c r="P2394" i="6"/>
  <c r="E2395" i="6"/>
  <c r="F2395" i="6"/>
  <c r="G2395" i="6"/>
  <c r="P2395" i="6"/>
  <c r="E2396" i="6"/>
  <c r="F2396" i="6"/>
  <c r="G2396" i="6"/>
  <c r="P2396" i="6"/>
  <c r="E2397" i="6"/>
  <c r="F2397" i="6"/>
  <c r="G2397" i="6"/>
  <c r="P2397" i="6"/>
  <c r="E2398" i="6"/>
  <c r="F2398" i="6"/>
  <c r="G2398" i="6"/>
  <c r="P2398" i="6"/>
  <c r="E2399" i="6"/>
  <c r="F2399" i="6"/>
  <c r="G2399" i="6"/>
  <c r="P2399" i="6"/>
  <c r="E2400" i="6"/>
  <c r="F2400" i="6"/>
  <c r="G2400" i="6"/>
  <c r="P2400" i="6"/>
  <c r="E2401" i="6"/>
  <c r="F2401" i="6"/>
  <c r="G2401" i="6"/>
  <c r="P2401" i="6"/>
  <c r="E2402" i="6"/>
  <c r="F2402" i="6"/>
  <c r="G2402" i="6"/>
  <c r="P2402" i="6"/>
  <c r="E2403" i="6"/>
  <c r="F2403" i="6"/>
  <c r="G2403" i="6"/>
  <c r="P2403" i="6"/>
  <c r="E2404" i="6"/>
  <c r="F2404" i="6"/>
  <c r="G2404" i="6"/>
  <c r="P2404" i="6"/>
  <c r="E2405" i="6"/>
  <c r="F2405" i="6"/>
  <c r="G2405" i="6"/>
  <c r="P2405" i="6"/>
  <c r="E2406" i="6"/>
  <c r="F2406" i="6"/>
  <c r="G2406" i="6"/>
  <c r="P2406" i="6"/>
  <c r="E2407" i="6"/>
  <c r="F2407" i="6"/>
  <c r="G2407" i="6"/>
  <c r="P2407" i="6"/>
  <c r="E2408" i="6"/>
  <c r="F2408" i="6"/>
  <c r="G2408" i="6"/>
  <c r="P2408" i="6"/>
  <c r="E2409" i="6"/>
  <c r="F2409" i="6"/>
  <c r="G2409" i="6"/>
  <c r="P2409" i="6"/>
  <c r="E2410" i="6"/>
  <c r="F2410" i="6"/>
  <c r="G2410" i="6"/>
  <c r="P2410" i="6"/>
  <c r="E2411" i="6"/>
  <c r="F2411" i="6"/>
  <c r="G2411" i="6"/>
  <c r="P2411" i="6"/>
  <c r="E2412" i="6"/>
  <c r="F2412" i="6"/>
  <c r="G2412" i="6"/>
  <c r="P2412" i="6"/>
  <c r="E2413" i="6"/>
  <c r="F2413" i="6"/>
  <c r="G2413" i="6"/>
  <c r="P2413" i="6"/>
  <c r="E2414" i="6"/>
  <c r="F2414" i="6"/>
  <c r="G2414" i="6"/>
  <c r="P2414" i="6"/>
  <c r="E2415" i="6"/>
  <c r="F2415" i="6"/>
  <c r="G2415" i="6"/>
  <c r="P2415" i="6"/>
  <c r="E2416" i="6"/>
  <c r="F2416" i="6"/>
  <c r="G2416" i="6"/>
  <c r="P2416" i="6"/>
  <c r="E2417" i="6"/>
  <c r="F2417" i="6"/>
  <c r="G2417" i="6"/>
  <c r="P2417" i="6"/>
  <c r="E2418" i="6"/>
  <c r="F2418" i="6"/>
  <c r="G2418" i="6"/>
  <c r="P2418" i="6"/>
  <c r="E2419" i="6"/>
  <c r="F2419" i="6"/>
  <c r="G2419" i="6"/>
  <c r="P2419" i="6"/>
  <c r="E2420" i="6"/>
  <c r="F2420" i="6"/>
  <c r="G2420" i="6"/>
  <c r="P2420" i="6"/>
  <c r="E2421" i="6"/>
  <c r="F2421" i="6"/>
  <c r="G2421" i="6"/>
  <c r="P2421" i="6"/>
  <c r="E2422" i="6"/>
  <c r="F2422" i="6"/>
  <c r="G2422" i="6"/>
  <c r="P2422" i="6"/>
  <c r="E2423" i="6"/>
  <c r="F2423" i="6"/>
  <c r="G2423" i="6"/>
  <c r="P2423" i="6"/>
  <c r="E2424" i="6"/>
  <c r="F2424" i="6"/>
  <c r="G2424" i="6"/>
  <c r="P2424" i="6"/>
  <c r="E2425" i="6"/>
  <c r="F2425" i="6"/>
  <c r="G2425" i="6"/>
  <c r="P2425" i="6"/>
  <c r="E2426" i="6"/>
  <c r="F2426" i="6"/>
  <c r="G2426" i="6"/>
  <c r="P2426" i="6"/>
  <c r="E2427" i="6"/>
  <c r="F2427" i="6"/>
  <c r="G2427" i="6"/>
  <c r="P2427" i="6"/>
  <c r="E2428" i="6"/>
  <c r="F2428" i="6"/>
  <c r="G2428" i="6"/>
  <c r="P2428" i="6"/>
  <c r="E2429" i="6"/>
  <c r="F2429" i="6"/>
  <c r="G2429" i="6"/>
  <c r="P2429" i="6"/>
  <c r="E2430" i="6"/>
  <c r="F2430" i="6"/>
  <c r="G2430" i="6"/>
  <c r="P2430" i="6"/>
  <c r="E2431" i="6"/>
  <c r="F2431" i="6"/>
  <c r="G2431" i="6"/>
  <c r="P2431" i="6"/>
  <c r="E2432" i="6"/>
  <c r="F2432" i="6"/>
  <c r="G2432" i="6"/>
  <c r="P2432" i="6"/>
  <c r="E2433" i="6"/>
  <c r="F2433" i="6"/>
  <c r="G2433" i="6"/>
  <c r="P2433" i="6"/>
  <c r="E2434" i="6"/>
  <c r="F2434" i="6"/>
  <c r="G2434" i="6"/>
  <c r="P2434" i="6"/>
  <c r="E2435" i="6"/>
  <c r="F2435" i="6"/>
  <c r="G2435" i="6"/>
  <c r="P2435" i="6"/>
  <c r="E2436" i="6"/>
  <c r="F2436" i="6"/>
  <c r="G2436" i="6"/>
  <c r="P2436" i="6"/>
  <c r="E2437" i="6"/>
  <c r="F2437" i="6"/>
  <c r="G2437" i="6"/>
  <c r="P2437" i="6"/>
  <c r="E2438" i="6"/>
  <c r="F2438" i="6"/>
  <c r="G2438" i="6"/>
  <c r="P2438" i="6"/>
  <c r="E2439" i="6"/>
  <c r="F2439" i="6"/>
  <c r="G2439" i="6"/>
  <c r="P2439" i="6"/>
  <c r="E2440" i="6"/>
  <c r="F2440" i="6"/>
  <c r="G2440" i="6"/>
  <c r="P2440" i="6"/>
  <c r="E2441" i="6"/>
  <c r="F2441" i="6"/>
  <c r="G2441" i="6"/>
  <c r="P2441" i="6"/>
  <c r="E2442" i="6"/>
  <c r="F2442" i="6"/>
  <c r="G2442" i="6"/>
  <c r="P2442" i="6"/>
  <c r="E2443" i="6"/>
  <c r="F2443" i="6"/>
  <c r="G2443" i="6"/>
  <c r="P2443" i="6"/>
  <c r="E2444" i="6"/>
  <c r="F2444" i="6"/>
  <c r="G2444" i="6"/>
  <c r="P2444" i="6"/>
  <c r="E2445" i="6"/>
  <c r="F2445" i="6"/>
  <c r="G2445" i="6"/>
  <c r="P2445" i="6"/>
  <c r="E2446" i="6"/>
  <c r="F2446" i="6"/>
  <c r="G2446" i="6"/>
  <c r="P2446" i="6"/>
  <c r="E2447" i="6"/>
  <c r="F2447" i="6"/>
  <c r="G2447" i="6"/>
  <c r="P2447" i="6"/>
  <c r="E2448" i="6"/>
  <c r="F2448" i="6"/>
  <c r="G2448" i="6"/>
  <c r="P2448" i="6"/>
  <c r="E2449" i="6"/>
  <c r="F2449" i="6"/>
  <c r="G2449" i="6"/>
  <c r="P2449" i="6"/>
  <c r="E2450" i="6"/>
  <c r="F2450" i="6"/>
  <c r="G2450" i="6"/>
  <c r="P2450" i="6"/>
  <c r="E2451" i="6"/>
  <c r="F2451" i="6"/>
  <c r="G2451" i="6"/>
  <c r="P2451" i="6"/>
  <c r="E2452" i="6"/>
  <c r="F2452" i="6"/>
  <c r="G2452" i="6"/>
  <c r="P2452" i="6"/>
  <c r="E2453" i="6"/>
  <c r="F2453" i="6"/>
  <c r="G2453" i="6"/>
  <c r="P2453" i="6"/>
  <c r="E2454" i="6"/>
  <c r="F2454" i="6"/>
  <c r="G2454" i="6"/>
  <c r="P2454" i="6"/>
  <c r="E2455" i="6"/>
  <c r="F2455" i="6"/>
  <c r="G2455" i="6"/>
  <c r="P2455" i="6"/>
  <c r="E2456" i="6"/>
  <c r="F2456" i="6"/>
  <c r="G2456" i="6"/>
  <c r="P2456" i="6"/>
  <c r="E2457" i="6"/>
  <c r="F2457" i="6"/>
  <c r="G2457" i="6"/>
  <c r="P2457" i="6"/>
  <c r="E2458" i="6"/>
  <c r="F2458" i="6"/>
  <c r="G2458" i="6"/>
  <c r="P2458" i="6"/>
  <c r="E2459" i="6"/>
  <c r="F2459" i="6"/>
  <c r="G2459" i="6"/>
  <c r="P2459" i="6"/>
  <c r="E2460" i="6"/>
  <c r="F2460" i="6"/>
  <c r="G2460" i="6"/>
  <c r="P2460" i="6"/>
  <c r="E2461" i="6"/>
  <c r="F2461" i="6"/>
  <c r="G2461" i="6"/>
  <c r="P2461" i="6"/>
  <c r="E2462" i="6"/>
  <c r="F2462" i="6"/>
  <c r="G2462" i="6"/>
  <c r="P2462" i="6"/>
  <c r="E2463" i="6"/>
  <c r="F2463" i="6"/>
  <c r="G2463" i="6"/>
  <c r="P2463" i="6"/>
  <c r="E2464" i="6"/>
  <c r="F2464" i="6"/>
  <c r="G2464" i="6"/>
  <c r="P2464" i="6"/>
  <c r="E2465" i="6"/>
  <c r="F2465" i="6"/>
  <c r="G2465" i="6"/>
  <c r="P2465" i="6"/>
  <c r="E2466" i="6"/>
  <c r="F2466" i="6"/>
  <c r="G2466" i="6"/>
  <c r="P2466" i="6"/>
  <c r="E2467" i="6"/>
  <c r="F2467" i="6"/>
  <c r="G2467" i="6"/>
  <c r="P2467" i="6"/>
  <c r="E2468" i="6"/>
  <c r="F2468" i="6"/>
  <c r="G2468" i="6"/>
  <c r="P2468" i="6"/>
  <c r="E2469" i="6"/>
  <c r="F2469" i="6"/>
  <c r="G2469" i="6"/>
  <c r="P2469" i="6"/>
  <c r="E2470" i="6"/>
  <c r="F2470" i="6"/>
  <c r="G2470" i="6"/>
  <c r="P2470" i="6"/>
  <c r="E2471" i="6"/>
  <c r="F2471" i="6"/>
  <c r="G2471" i="6"/>
  <c r="P2471" i="6"/>
  <c r="E2472" i="6"/>
  <c r="F2472" i="6"/>
  <c r="G2472" i="6"/>
  <c r="P2472" i="6"/>
  <c r="E2473" i="6"/>
  <c r="F2473" i="6"/>
  <c r="G2473" i="6"/>
  <c r="P2473" i="6"/>
  <c r="E2474" i="6"/>
  <c r="F2474" i="6"/>
  <c r="G2474" i="6"/>
  <c r="P2474" i="6"/>
  <c r="E2475" i="6"/>
  <c r="F2475" i="6"/>
  <c r="G2475" i="6"/>
  <c r="P2475" i="6"/>
  <c r="E2476" i="6"/>
  <c r="F2476" i="6"/>
  <c r="G2476" i="6"/>
  <c r="P2476" i="6"/>
  <c r="E2477" i="6"/>
  <c r="F2477" i="6"/>
  <c r="G2477" i="6"/>
  <c r="P2477" i="6"/>
  <c r="E2478" i="6"/>
  <c r="F2478" i="6"/>
  <c r="G2478" i="6"/>
  <c r="P2478" i="6"/>
  <c r="E2479" i="6"/>
  <c r="F2479" i="6"/>
  <c r="G2479" i="6"/>
  <c r="P2479" i="6"/>
  <c r="E2480" i="6"/>
  <c r="F2480" i="6"/>
  <c r="G2480" i="6"/>
  <c r="P2480" i="6"/>
  <c r="E2481" i="6"/>
  <c r="F2481" i="6"/>
  <c r="G2481" i="6"/>
  <c r="P2481" i="6"/>
  <c r="E2482" i="6"/>
  <c r="F2482" i="6"/>
  <c r="G2482" i="6"/>
  <c r="P2482" i="6"/>
  <c r="E2483" i="6"/>
  <c r="F2483" i="6"/>
  <c r="G2483" i="6"/>
  <c r="P2483" i="6"/>
  <c r="E2484" i="6"/>
  <c r="F2484" i="6"/>
  <c r="G2484" i="6"/>
  <c r="P2484" i="6"/>
  <c r="E2485" i="6"/>
  <c r="F2485" i="6"/>
  <c r="G2485" i="6"/>
  <c r="P2485" i="6"/>
  <c r="E2486" i="6"/>
  <c r="F2486" i="6"/>
  <c r="G2486" i="6"/>
  <c r="P2486" i="6"/>
  <c r="E2487" i="6"/>
  <c r="F2487" i="6"/>
  <c r="G2487" i="6"/>
  <c r="P2487" i="6"/>
  <c r="E2488" i="6"/>
  <c r="F2488" i="6"/>
  <c r="G2488" i="6"/>
  <c r="P2488" i="6"/>
  <c r="E2489" i="6"/>
  <c r="F2489" i="6"/>
  <c r="G2489" i="6"/>
  <c r="P2489" i="6"/>
  <c r="E2490" i="6"/>
  <c r="F2490" i="6"/>
  <c r="G2490" i="6"/>
  <c r="P2490" i="6"/>
  <c r="E2491" i="6"/>
  <c r="F2491" i="6"/>
  <c r="G2491" i="6"/>
  <c r="P2491" i="6"/>
  <c r="E2492" i="6"/>
  <c r="F2492" i="6"/>
  <c r="G2492" i="6"/>
  <c r="P2492" i="6"/>
  <c r="E2493" i="6"/>
  <c r="F2493" i="6"/>
  <c r="G2493" i="6"/>
  <c r="P2493" i="6"/>
  <c r="E2494" i="6"/>
  <c r="F2494" i="6"/>
  <c r="G2494" i="6"/>
  <c r="P2494" i="6"/>
  <c r="E2495" i="6"/>
  <c r="F2495" i="6"/>
  <c r="G2495" i="6"/>
  <c r="P2495" i="6"/>
  <c r="E2496" i="6"/>
  <c r="F2496" i="6"/>
  <c r="G2496" i="6"/>
  <c r="P2496" i="6"/>
  <c r="E2497" i="6"/>
  <c r="F2497" i="6"/>
  <c r="G2497" i="6"/>
  <c r="P2497" i="6"/>
  <c r="E2498" i="6"/>
  <c r="F2498" i="6"/>
  <c r="G2498" i="6"/>
  <c r="P2498" i="6"/>
  <c r="E2499" i="6"/>
  <c r="F2499" i="6"/>
  <c r="G2499" i="6"/>
  <c r="P2499" i="6"/>
  <c r="E2500" i="6"/>
  <c r="F2500" i="6"/>
  <c r="G2500" i="6"/>
  <c r="P2500" i="6"/>
  <c r="E2501" i="6"/>
  <c r="F2501" i="6"/>
  <c r="G2501" i="6"/>
  <c r="P2501" i="6"/>
  <c r="E2502" i="6"/>
  <c r="F2502" i="6"/>
  <c r="G2502" i="6"/>
  <c r="P2502" i="6"/>
  <c r="E2503" i="6"/>
  <c r="F2503" i="6"/>
  <c r="G2503" i="6"/>
  <c r="P2503" i="6"/>
  <c r="E2504" i="6"/>
  <c r="F2504" i="6"/>
  <c r="G2504" i="6"/>
  <c r="P2504" i="6"/>
  <c r="E2505" i="6"/>
  <c r="F2505" i="6"/>
  <c r="G2505" i="6"/>
  <c r="P2505" i="6"/>
  <c r="E2506" i="6"/>
  <c r="F2506" i="6"/>
  <c r="G2506" i="6"/>
  <c r="P2506" i="6"/>
  <c r="E2507" i="6"/>
  <c r="F2507" i="6"/>
  <c r="G2507" i="6"/>
  <c r="P2507" i="6"/>
  <c r="E2508" i="6"/>
  <c r="F2508" i="6"/>
  <c r="G2508" i="6"/>
  <c r="P2508" i="6"/>
  <c r="E2509" i="6"/>
  <c r="F2509" i="6"/>
  <c r="G2509" i="6"/>
  <c r="P2509" i="6"/>
  <c r="E2510" i="6"/>
  <c r="F2510" i="6"/>
  <c r="G2510" i="6"/>
  <c r="P2510" i="6"/>
  <c r="E2511" i="6"/>
  <c r="F2511" i="6"/>
  <c r="G2511" i="6"/>
  <c r="P2511" i="6"/>
  <c r="E2512" i="6"/>
  <c r="F2512" i="6"/>
  <c r="G2512" i="6"/>
  <c r="P2512" i="6"/>
  <c r="E2513" i="6"/>
  <c r="F2513" i="6"/>
  <c r="G2513" i="6"/>
  <c r="P2513" i="6"/>
  <c r="E2514" i="6"/>
  <c r="F2514" i="6"/>
  <c r="G2514" i="6"/>
  <c r="P2514" i="6"/>
  <c r="E2515" i="6"/>
  <c r="F2515" i="6"/>
  <c r="G2515" i="6"/>
  <c r="P2515" i="6"/>
  <c r="E2516" i="6"/>
  <c r="F2516" i="6"/>
  <c r="G2516" i="6"/>
  <c r="P2516" i="6"/>
  <c r="E2517" i="6"/>
  <c r="F2517" i="6"/>
  <c r="G2517" i="6"/>
  <c r="P2517" i="6"/>
  <c r="E2518" i="6"/>
  <c r="F2518" i="6"/>
  <c r="G2518" i="6"/>
  <c r="P2518" i="6"/>
  <c r="E2519" i="6"/>
  <c r="F2519" i="6"/>
  <c r="G2519" i="6"/>
  <c r="P2519" i="6"/>
  <c r="E2520" i="6"/>
  <c r="F2520" i="6"/>
  <c r="G2520" i="6"/>
  <c r="P2520" i="6"/>
  <c r="E2521" i="6"/>
  <c r="F2521" i="6"/>
  <c r="G2521" i="6"/>
  <c r="P2521" i="6"/>
  <c r="E2522" i="6"/>
  <c r="F2522" i="6"/>
  <c r="G2522" i="6"/>
  <c r="P2522" i="6"/>
  <c r="E2523" i="6"/>
  <c r="F2523" i="6"/>
  <c r="G2523" i="6"/>
  <c r="P2523" i="6"/>
  <c r="E2524" i="6"/>
  <c r="F2524" i="6"/>
  <c r="G2524" i="6"/>
  <c r="P2524" i="6"/>
  <c r="E2525" i="6"/>
  <c r="F2525" i="6"/>
  <c r="G2525" i="6"/>
  <c r="P2525" i="6"/>
  <c r="E2526" i="6"/>
  <c r="F2526" i="6"/>
  <c r="G2526" i="6"/>
  <c r="P2526" i="6"/>
  <c r="E2527" i="6"/>
  <c r="F2527" i="6"/>
  <c r="G2527" i="6"/>
  <c r="P2527" i="6"/>
  <c r="E2528" i="6"/>
  <c r="F2528" i="6"/>
  <c r="G2528" i="6"/>
  <c r="P2528" i="6"/>
  <c r="E2529" i="6"/>
  <c r="F2529" i="6"/>
  <c r="G2529" i="6"/>
  <c r="P2529" i="6"/>
  <c r="E2530" i="6"/>
  <c r="F2530" i="6"/>
  <c r="G2530" i="6"/>
  <c r="P2530" i="6"/>
  <c r="E2531" i="6"/>
  <c r="F2531" i="6"/>
  <c r="G2531" i="6"/>
  <c r="P2531" i="6"/>
  <c r="E2532" i="6"/>
  <c r="F2532" i="6"/>
  <c r="G2532" i="6"/>
  <c r="P2532" i="6"/>
  <c r="E2533" i="6"/>
  <c r="F2533" i="6"/>
  <c r="G2533" i="6"/>
  <c r="P2533" i="6"/>
  <c r="E2534" i="6"/>
  <c r="F2534" i="6"/>
  <c r="G2534" i="6"/>
  <c r="P2534" i="6"/>
  <c r="E2535" i="6"/>
  <c r="F2535" i="6"/>
  <c r="G2535" i="6"/>
  <c r="P2535" i="6"/>
  <c r="E2536" i="6"/>
  <c r="F2536" i="6"/>
  <c r="G2536" i="6"/>
  <c r="P2536" i="6"/>
  <c r="E2537" i="6"/>
  <c r="F2537" i="6"/>
  <c r="G2537" i="6"/>
  <c r="P2537" i="6"/>
  <c r="E2538" i="6"/>
  <c r="F2538" i="6"/>
  <c r="G2538" i="6"/>
  <c r="P2538" i="6"/>
  <c r="E2539" i="6"/>
  <c r="F2539" i="6"/>
  <c r="G2539" i="6"/>
  <c r="P2539" i="6"/>
  <c r="E2540" i="6"/>
  <c r="F2540" i="6"/>
  <c r="G2540" i="6"/>
  <c r="P2540" i="6"/>
  <c r="E2541" i="6"/>
  <c r="F2541" i="6"/>
  <c r="G2541" i="6"/>
  <c r="P2541" i="6"/>
  <c r="E2542" i="6"/>
  <c r="F2542" i="6"/>
  <c r="G2542" i="6"/>
  <c r="P2542" i="6"/>
  <c r="E2543" i="6"/>
  <c r="F2543" i="6"/>
  <c r="G2543" i="6"/>
  <c r="P2543" i="6"/>
  <c r="E2544" i="6"/>
  <c r="F2544" i="6"/>
  <c r="G2544" i="6"/>
  <c r="P2544" i="6"/>
  <c r="E2545" i="6"/>
  <c r="F2545" i="6"/>
  <c r="G2545" i="6"/>
  <c r="P2545" i="6"/>
  <c r="E2546" i="6"/>
  <c r="F2546" i="6"/>
  <c r="G2546" i="6"/>
  <c r="P2546" i="6"/>
  <c r="E2547" i="6"/>
  <c r="F2547" i="6"/>
  <c r="G2547" i="6"/>
  <c r="P2547" i="6"/>
  <c r="E2548" i="6"/>
  <c r="F2548" i="6"/>
  <c r="G2548" i="6"/>
  <c r="P2548" i="6"/>
  <c r="E2549" i="6"/>
  <c r="F2549" i="6"/>
  <c r="G2549" i="6"/>
  <c r="P2549" i="6"/>
  <c r="E2550" i="6"/>
  <c r="F2550" i="6"/>
  <c r="G2550" i="6"/>
  <c r="P2550" i="6"/>
  <c r="E2551" i="6"/>
  <c r="F2551" i="6"/>
  <c r="G2551" i="6"/>
  <c r="P2551" i="6"/>
  <c r="E2552" i="6"/>
  <c r="F2552" i="6"/>
  <c r="G2552" i="6"/>
  <c r="P2552" i="6"/>
  <c r="E2553" i="6"/>
  <c r="F2553" i="6"/>
  <c r="G2553" i="6"/>
  <c r="P2553" i="6"/>
  <c r="E2554" i="6"/>
  <c r="F2554" i="6"/>
  <c r="G2554" i="6"/>
  <c r="P2554" i="6"/>
  <c r="E2555" i="6"/>
  <c r="F2555" i="6"/>
  <c r="G2555" i="6"/>
  <c r="P2555" i="6"/>
  <c r="E2556" i="6"/>
  <c r="F2556" i="6"/>
  <c r="G2556" i="6"/>
  <c r="P2556" i="6"/>
  <c r="E2557" i="6"/>
  <c r="F2557" i="6"/>
  <c r="G2557" i="6"/>
  <c r="P2557" i="6"/>
  <c r="E2558" i="6"/>
  <c r="F2558" i="6"/>
  <c r="G2558" i="6"/>
  <c r="P2558" i="6"/>
  <c r="E2559" i="6"/>
  <c r="F2559" i="6"/>
  <c r="G2559" i="6"/>
  <c r="P2559" i="6"/>
  <c r="E2560" i="6"/>
  <c r="F2560" i="6"/>
  <c r="G2560" i="6"/>
  <c r="P2560" i="6"/>
  <c r="E2561" i="6"/>
  <c r="F2561" i="6"/>
  <c r="G2561" i="6"/>
  <c r="P2561" i="6"/>
  <c r="E2562" i="6"/>
  <c r="F2562" i="6"/>
  <c r="G2562" i="6"/>
  <c r="P2562" i="6"/>
  <c r="E2563" i="6"/>
  <c r="F2563" i="6"/>
  <c r="G2563" i="6"/>
  <c r="P2563" i="6"/>
  <c r="E2564" i="6"/>
  <c r="F2564" i="6"/>
  <c r="G2564" i="6"/>
  <c r="P2564" i="6"/>
  <c r="E2565" i="6"/>
  <c r="F2565" i="6"/>
  <c r="G2565" i="6"/>
  <c r="P2565" i="6"/>
  <c r="E2566" i="6"/>
  <c r="F2566" i="6"/>
  <c r="G2566" i="6"/>
  <c r="P2566" i="6"/>
  <c r="E2567" i="6"/>
  <c r="F2567" i="6"/>
  <c r="G2567" i="6"/>
  <c r="P2567" i="6"/>
  <c r="E2568" i="6"/>
  <c r="F2568" i="6"/>
  <c r="G2568" i="6"/>
  <c r="P2568" i="6"/>
  <c r="E2569" i="6"/>
  <c r="F2569" i="6"/>
  <c r="G2569" i="6"/>
  <c r="P2569" i="6"/>
  <c r="E2570" i="6"/>
  <c r="F2570" i="6"/>
  <c r="G2570" i="6"/>
  <c r="P2570" i="6"/>
  <c r="E2571" i="6"/>
  <c r="F2571" i="6"/>
  <c r="G2571" i="6"/>
  <c r="P2571" i="6"/>
  <c r="E2572" i="6"/>
  <c r="F2572" i="6"/>
  <c r="G2572" i="6"/>
  <c r="P2572" i="6"/>
  <c r="E2573" i="6"/>
  <c r="F2573" i="6"/>
  <c r="G2573" i="6"/>
  <c r="P2573" i="6"/>
  <c r="E2574" i="6"/>
  <c r="F2574" i="6"/>
  <c r="G2574" i="6"/>
  <c r="P2574" i="6"/>
  <c r="E2575" i="6"/>
  <c r="F2575" i="6"/>
  <c r="G2575" i="6"/>
  <c r="P2575" i="6"/>
  <c r="E2576" i="6"/>
  <c r="F2576" i="6"/>
  <c r="G2576" i="6"/>
  <c r="P2576" i="6"/>
  <c r="E2577" i="6"/>
  <c r="F2577" i="6"/>
  <c r="G2577" i="6"/>
  <c r="P2577" i="6"/>
  <c r="E2578" i="6"/>
  <c r="F2578" i="6"/>
  <c r="G2578" i="6"/>
  <c r="P2578" i="6"/>
  <c r="E2579" i="6"/>
  <c r="F2579" i="6"/>
  <c r="G2579" i="6"/>
  <c r="P2579" i="6"/>
  <c r="E2580" i="6"/>
  <c r="F2580" i="6"/>
  <c r="G2580" i="6"/>
  <c r="P2580" i="6"/>
  <c r="E2581" i="6"/>
  <c r="F2581" i="6"/>
  <c r="G2581" i="6"/>
  <c r="P2581" i="6"/>
  <c r="E2582" i="6"/>
  <c r="F2582" i="6"/>
  <c r="G2582" i="6"/>
  <c r="P2582" i="6"/>
  <c r="E2583" i="6"/>
  <c r="F2583" i="6"/>
  <c r="G2583" i="6"/>
  <c r="P2583" i="6"/>
  <c r="E2584" i="6"/>
  <c r="F2584" i="6"/>
  <c r="G2584" i="6"/>
  <c r="P2584" i="6"/>
  <c r="E2585" i="6"/>
  <c r="F2585" i="6"/>
  <c r="G2585" i="6"/>
  <c r="P2585" i="6"/>
  <c r="E2586" i="6"/>
  <c r="F2586" i="6"/>
  <c r="G2586" i="6"/>
  <c r="P2586" i="6"/>
  <c r="E2587" i="6"/>
  <c r="F2587" i="6"/>
  <c r="G2587" i="6"/>
  <c r="P2587" i="6"/>
  <c r="E2588" i="6"/>
  <c r="F2588" i="6"/>
  <c r="G2588" i="6"/>
  <c r="P2588" i="6"/>
  <c r="E2589" i="6"/>
  <c r="F2589" i="6"/>
  <c r="G2589" i="6"/>
  <c r="P2589" i="6"/>
  <c r="E2590" i="6"/>
  <c r="F2590" i="6"/>
  <c r="G2590" i="6"/>
  <c r="P2590" i="6"/>
  <c r="E2591" i="6"/>
  <c r="F2591" i="6"/>
  <c r="G2591" i="6"/>
  <c r="P2591" i="6"/>
  <c r="E2592" i="6"/>
  <c r="F2592" i="6"/>
  <c r="G2592" i="6"/>
  <c r="P2592" i="6"/>
  <c r="E2593" i="6"/>
  <c r="F2593" i="6"/>
  <c r="G2593" i="6"/>
  <c r="P2593" i="6"/>
  <c r="E2594" i="6"/>
  <c r="F2594" i="6"/>
  <c r="G2594" i="6"/>
  <c r="P2594" i="6"/>
  <c r="E2595" i="6"/>
  <c r="F2595" i="6"/>
  <c r="G2595" i="6"/>
  <c r="P2595" i="6"/>
  <c r="E2596" i="6"/>
  <c r="F2596" i="6"/>
  <c r="G2596" i="6"/>
  <c r="P2596" i="6"/>
  <c r="E2597" i="6"/>
  <c r="F2597" i="6"/>
  <c r="G2597" i="6"/>
  <c r="P2597" i="6"/>
  <c r="E2598" i="6"/>
  <c r="F2598" i="6"/>
  <c r="G2598" i="6"/>
  <c r="P2598" i="6"/>
  <c r="E2599" i="6"/>
  <c r="F2599" i="6"/>
  <c r="G2599" i="6"/>
  <c r="P2599" i="6"/>
  <c r="E2600" i="6"/>
  <c r="F2600" i="6"/>
  <c r="G2600" i="6"/>
  <c r="P2600" i="6"/>
  <c r="E2601" i="6"/>
  <c r="F2601" i="6"/>
  <c r="G2601" i="6"/>
  <c r="P2601" i="6"/>
  <c r="E2602" i="6"/>
  <c r="F2602" i="6"/>
  <c r="G2602" i="6"/>
  <c r="P2602" i="6"/>
  <c r="E2603" i="6"/>
  <c r="F2603" i="6"/>
  <c r="G2603" i="6"/>
  <c r="P2603" i="6"/>
  <c r="E2604" i="6"/>
  <c r="F2604" i="6"/>
  <c r="G2604" i="6"/>
  <c r="P2604" i="6"/>
  <c r="E2605" i="6"/>
  <c r="F2605" i="6"/>
  <c r="G2605" i="6"/>
  <c r="P2605" i="6"/>
  <c r="E2606" i="6"/>
  <c r="F2606" i="6"/>
  <c r="G2606" i="6"/>
  <c r="P2606" i="6"/>
  <c r="E2607" i="6"/>
  <c r="F2607" i="6"/>
  <c r="G2607" i="6"/>
  <c r="P2607" i="6"/>
  <c r="E2608" i="6"/>
  <c r="F2608" i="6"/>
  <c r="G2608" i="6"/>
  <c r="P2608" i="6"/>
  <c r="E2609" i="6"/>
  <c r="F2609" i="6"/>
  <c r="G2609" i="6"/>
  <c r="P2609" i="6"/>
  <c r="E2610" i="6"/>
  <c r="F2610" i="6"/>
  <c r="G2610" i="6"/>
  <c r="P2610" i="6"/>
  <c r="E2611" i="6"/>
  <c r="F2611" i="6"/>
  <c r="G2611" i="6"/>
  <c r="P2611" i="6"/>
  <c r="E2612" i="6"/>
  <c r="F2612" i="6"/>
  <c r="G2612" i="6"/>
  <c r="P2612" i="6"/>
  <c r="E2613" i="6"/>
  <c r="F2613" i="6"/>
  <c r="G2613" i="6"/>
  <c r="P2613" i="6"/>
  <c r="E2614" i="6"/>
  <c r="F2614" i="6"/>
  <c r="G2614" i="6"/>
  <c r="P2614" i="6"/>
  <c r="E2615" i="6"/>
  <c r="F2615" i="6"/>
  <c r="G2615" i="6"/>
  <c r="P2615" i="6"/>
  <c r="E2616" i="6"/>
  <c r="F2616" i="6"/>
  <c r="G2616" i="6"/>
  <c r="P2616" i="6"/>
  <c r="E2617" i="6"/>
  <c r="F2617" i="6"/>
  <c r="G2617" i="6"/>
  <c r="P2617" i="6"/>
  <c r="E2618" i="6"/>
  <c r="F2618" i="6"/>
  <c r="G2618" i="6"/>
  <c r="P2618" i="6"/>
  <c r="E2619" i="6"/>
  <c r="F2619" i="6"/>
  <c r="G2619" i="6"/>
  <c r="P2619" i="6"/>
  <c r="E2620" i="6"/>
  <c r="F2620" i="6"/>
  <c r="G2620" i="6"/>
  <c r="P2620" i="6"/>
  <c r="E2621" i="6"/>
  <c r="F2621" i="6"/>
  <c r="G2621" i="6"/>
  <c r="P2621" i="6"/>
  <c r="E2622" i="6"/>
  <c r="F2622" i="6"/>
  <c r="G2622" i="6"/>
  <c r="P2622" i="6"/>
  <c r="E2623" i="6"/>
  <c r="F2623" i="6"/>
  <c r="G2623" i="6"/>
  <c r="P2623" i="6"/>
  <c r="E2624" i="6"/>
  <c r="F2624" i="6"/>
  <c r="G2624" i="6"/>
  <c r="P2624" i="6"/>
  <c r="E2625" i="6"/>
  <c r="F2625" i="6"/>
  <c r="G2625" i="6"/>
  <c r="P2625" i="6"/>
  <c r="E2626" i="6"/>
  <c r="F2626" i="6"/>
  <c r="G2626" i="6"/>
  <c r="P2626" i="6"/>
  <c r="E2627" i="6"/>
  <c r="F2627" i="6"/>
  <c r="G2627" i="6"/>
  <c r="P2627" i="6"/>
  <c r="E2628" i="6"/>
  <c r="F2628" i="6"/>
  <c r="G2628" i="6"/>
  <c r="P2628" i="6"/>
  <c r="E2629" i="6"/>
  <c r="F2629" i="6"/>
  <c r="G2629" i="6"/>
  <c r="P2629" i="6"/>
  <c r="E2630" i="6"/>
  <c r="F2630" i="6"/>
  <c r="G2630" i="6"/>
  <c r="P2630" i="6"/>
  <c r="E2631" i="6"/>
  <c r="F2631" i="6"/>
  <c r="G2631" i="6"/>
  <c r="P2631" i="6"/>
  <c r="E2632" i="6"/>
  <c r="F2632" i="6"/>
  <c r="G2632" i="6"/>
  <c r="P2632" i="6"/>
  <c r="E2633" i="6"/>
  <c r="F2633" i="6"/>
  <c r="G2633" i="6"/>
  <c r="P2633" i="6"/>
  <c r="E2634" i="6"/>
  <c r="F2634" i="6"/>
  <c r="G2634" i="6"/>
  <c r="P2634" i="6"/>
  <c r="E2635" i="6"/>
  <c r="F2635" i="6"/>
  <c r="G2635" i="6"/>
  <c r="P2635" i="6"/>
  <c r="E2636" i="6"/>
  <c r="F2636" i="6"/>
  <c r="G2636" i="6"/>
  <c r="P2636" i="6"/>
  <c r="E2637" i="6"/>
  <c r="F2637" i="6"/>
  <c r="G2637" i="6"/>
  <c r="P2637" i="6"/>
  <c r="E2638" i="6"/>
  <c r="F2638" i="6"/>
  <c r="G2638" i="6"/>
  <c r="P2638" i="6"/>
  <c r="E2639" i="6"/>
  <c r="F2639" i="6"/>
  <c r="G2639" i="6"/>
  <c r="P2639" i="6"/>
  <c r="E2640" i="6"/>
  <c r="F2640" i="6"/>
  <c r="G2640" i="6"/>
  <c r="P2640" i="6"/>
  <c r="E2641" i="6"/>
  <c r="F2641" i="6"/>
  <c r="G2641" i="6"/>
  <c r="P2641" i="6"/>
  <c r="E2642" i="6"/>
  <c r="F2642" i="6"/>
  <c r="G2642" i="6"/>
  <c r="P2642" i="6"/>
  <c r="E2643" i="6"/>
  <c r="F2643" i="6"/>
  <c r="G2643" i="6"/>
  <c r="P2643" i="6"/>
  <c r="E2644" i="6"/>
  <c r="F2644" i="6"/>
  <c r="G2644" i="6"/>
  <c r="P2644" i="6"/>
  <c r="E2645" i="6"/>
  <c r="F2645" i="6"/>
  <c r="G2645" i="6"/>
  <c r="P2645" i="6"/>
  <c r="E2646" i="6"/>
  <c r="F2646" i="6"/>
  <c r="G2646" i="6"/>
  <c r="P2646" i="6"/>
  <c r="E2647" i="6"/>
  <c r="F2647" i="6"/>
  <c r="G2647" i="6"/>
  <c r="P2647" i="6"/>
  <c r="E2648" i="6"/>
  <c r="F2648" i="6"/>
  <c r="G2648" i="6"/>
  <c r="P2648" i="6"/>
  <c r="E2649" i="6"/>
  <c r="F2649" i="6"/>
  <c r="G2649" i="6"/>
  <c r="P2649" i="6"/>
  <c r="E2650" i="6"/>
  <c r="F2650" i="6"/>
  <c r="G2650" i="6"/>
  <c r="P2650" i="6"/>
  <c r="E2651" i="6"/>
  <c r="F2651" i="6"/>
  <c r="G2651" i="6"/>
  <c r="P2651" i="6"/>
  <c r="E2652" i="6"/>
  <c r="F2652" i="6"/>
  <c r="G2652" i="6"/>
  <c r="P2652" i="6"/>
  <c r="E2653" i="6"/>
  <c r="F2653" i="6"/>
  <c r="G2653" i="6"/>
  <c r="P2653" i="6"/>
  <c r="E2654" i="6"/>
  <c r="F2654" i="6"/>
  <c r="G2654" i="6"/>
  <c r="P2654" i="6"/>
  <c r="E2655" i="6"/>
  <c r="F2655" i="6"/>
  <c r="G2655" i="6"/>
  <c r="P2655" i="6"/>
  <c r="E2656" i="6"/>
  <c r="F2656" i="6"/>
  <c r="G2656" i="6"/>
  <c r="P2656" i="6"/>
  <c r="E2657" i="6"/>
  <c r="F2657" i="6"/>
  <c r="G2657" i="6"/>
  <c r="P2657" i="6"/>
  <c r="E2658" i="6"/>
  <c r="F2658" i="6"/>
  <c r="G2658" i="6"/>
  <c r="P2658" i="6"/>
  <c r="E2659" i="6"/>
  <c r="F2659" i="6"/>
  <c r="G2659" i="6"/>
  <c r="P2659" i="6"/>
  <c r="E2660" i="6"/>
  <c r="F2660" i="6"/>
  <c r="G2660" i="6"/>
  <c r="P2660" i="6"/>
  <c r="E2661" i="6"/>
  <c r="F2661" i="6"/>
  <c r="G2661" i="6"/>
  <c r="P2661" i="6"/>
  <c r="E2662" i="6"/>
  <c r="F2662" i="6"/>
  <c r="G2662" i="6"/>
  <c r="P2662" i="6"/>
  <c r="E2663" i="6"/>
  <c r="F2663" i="6"/>
  <c r="G2663" i="6"/>
  <c r="P2663" i="6"/>
  <c r="E2664" i="6"/>
  <c r="F2664" i="6"/>
  <c r="G2664" i="6"/>
  <c r="P2664" i="6"/>
  <c r="E2665" i="6"/>
  <c r="F2665" i="6"/>
  <c r="G2665" i="6"/>
  <c r="P2665" i="6"/>
  <c r="E2666" i="6"/>
  <c r="F2666" i="6"/>
  <c r="G2666" i="6"/>
  <c r="P2666" i="6"/>
  <c r="E2667" i="6"/>
  <c r="F2667" i="6"/>
  <c r="G2667" i="6"/>
  <c r="P2667" i="6"/>
  <c r="E2668" i="6"/>
  <c r="F2668" i="6"/>
  <c r="G2668" i="6"/>
  <c r="P2668" i="6"/>
  <c r="E2669" i="6"/>
  <c r="F2669" i="6"/>
  <c r="G2669" i="6"/>
  <c r="P2669" i="6"/>
  <c r="E2670" i="6"/>
  <c r="F2670" i="6"/>
  <c r="G2670" i="6"/>
  <c r="P2670" i="6"/>
  <c r="E2671" i="6"/>
  <c r="F2671" i="6"/>
  <c r="G2671" i="6"/>
  <c r="P2671" i="6"/>
  <c r="E2672" i="6"/>
  <c r="F2672" i="6"/>
  <c r="G2672" i="6"/>
  <c r="P2672" i="6"/>
  <c r="E2673" i="6"/>
  <c r="F2673" i="6"/>
  <c r="G2673" i="6"/>
  <c r="P2673" i="6"/>
  <c r="E2674" i="6"/>
  <c r="F2674" i="6"/>
  <c r="G2674" i="6"/>
  <c r="P2674" i="6"/>
  <c r="E2675" i="6"/>
  <c r="F2675" i="6"/>
  <c r="G2675" i="6"/>
  <c r="P2675" i="6"/>
  <c r="E2676" i="6"/>
  <c r="F2676" i="6"/>
  <c r="G2676" i="6"/>
  <c r="P2676" i="6"/>
  <c r="E2677" i="6"/>
  <c r="F2677" i="6"/>
  <c r="G2677" i="6"/>
  <c r="P2677" i="6"/>
  <c r="E2678" i="6"/>
  <c r="F2678" i="6"/>
  <c r="G2678" i="6"/>
  <c r="P2678" i="6"/>
  <c r="E2679" i="6"/>
  <c r="F2679" i="6"/>
  <c r="G2679" i="6"/>
  <c r="P2679" i="6"/>
  <c r="E2680" i="6"/>
  <c r="F2680" i="6"/>
  <c r="G2680" i="6"/>
  <c r="P2680" i="6"/>
  <c r="E2681" i="6"/>
  <c r="F2681" i="6"/>
  <c r="G2681" i="6"/>
  <c r="P2681" i="6"/>
  <c r="E2682" i="6"/>
  <c r="F2682" i="6"/>
  <c r="G2682" i="6"/>
  <c r="P2682" i="6"/>
  <c r="E2683" i="6"/>
  <c r="F2683" i="6"/>
  <c r="G2683" i="6"/>
  <c r="P2683" i="6"/>
  <c r="E2684" i="6"/>
  <c r="F2684" i="6"/>
  <c r="G2684" i="6"/>
  <c r="P2684" i="6"/>
  <c r="E2685" i="6"/>
  <c r="F2685" i="6"/>
  <c r="G2685" i="6"/>
  <c r="P2685" i="6"/>
  <c r="E2686" i="6"/>
  <c r="F2686" i="6"/>
  <c r="G2686" i="6"/>
  <c r="P2686" i="6"/>
  <c r="E2687" i="6"/>
  <c r="F2687" i="6"/>
  <c r="G2687" i="6"/>
  <c r="P2687" i="6"/>
  <c r="E2688" i="6"/>
  <c r="F2688" i="6"/>
  <c r="G2688" i="6"/>
  <c r="P2688" i="6"/>
  <c r="E2689" i="6"/>
  <c r="F2689" i="6"/>
  <c r="G2689" i="6"/>
  <c r="P2689" i="6"/>
  <c r="E2690" i="6"/>
  <c r="F2690" i="6"/>
  <c r="G2690" i="6"/>
  <c r="P2690" i="6"/>
  <c r="E2691" i="6"/>
  <c r="F2691" i="6"/>
  <c r="G2691" i="6"/>
  <c r="P2691" i="6"/>
  <c r="E2692" i="6"/>
  <c r="F2692" i="6"/>
  <c r="G2692" i="6"/>
  <c r="P2692" i="6"/>
  <c r="E2693" i="6"/>
  <c r="F2693" i="6"/>
  <c r="G2693" i="6"/>
  <c r="P2693" i="6"/>
  <c r="E2694" i="6"/>
  <c r="F2694" i="6"/>
  <c r="G2694" i="6"/>
  <c r="P2694" i="6"/>
  <c r="E2695" i="6"/>
  <c r="F2695" i="6"/>
  <c r="G2695" i="6"/>
  <c r="P2695" i="6"/>
  <c r="E2696" i="6"/>
  <c r="F2696" i="6"/>
  <c r="G2696" i="6"/>
  <c r="P2696" i="6"/>
  <c r="E2697" i="6"/>
  <c r="F2697" i="6"/>
  <c r="G2697" i="6"/>
  <c r="P2697" i="6"/>
  <c r="E2698" i="6"/>
  <c r="F2698" i="6"/>
  <c r="G2698" i="6"/>
  <c r="P2698" i="6"/>
  <c r="E2699" i="6"/>
  <c r="F2699" i="6"/>
  <c r="G2699" i="6"/>
  <c r="P2699" i="6"/>
  <c r="E2700" i="6"/>
  <c r="F2700" i="6"/>
  <c r="G2700" i="6"/>
  <c r="P2700" i="6"/>
  <c r="E2701" i="6"/>
  <c r="F2701" i="6"/>
  <c r="G2701" i="6"/>
  <c r="P2701" i="6"/>
  <c r="E2702" i="6"/>
  <c r="F2702" i="6"/>
  <c r="G2702" i="6"/>
  <c r="P2702" i="6"/>
  <c r="E2703" i="6"/>
  <c r="F2703" i="6"/>
  <c r="G2703" i="6"/>
  <c r="P2703" i="6"/>
  <c r="E2704" i="6"/>
  <c r="F2704" i="6"/>
  <c r="G2704" i="6"/>
  <c r="P2704" i="6"/>
  <c r="E2705" i="6"/>
  <c r="F2705" i="6"/>
  <c r="G2705" i="6"/>
  <c r="P2705" i="6"/>
  <c r="E2706" i="6"/>
  <c r="F2706" i="6"/>
  <c r="G2706" i="6"/>
  <c r="P2706" i="6"/>
  <c r="E2707" i="6"/>
  <c r="F2707" i="6"/>
  <c r="G2707" i="6"/>
  <c r="P2707" i="6"/>
  <c r="E2708" i="6"/>
  <c r="F2708" i="6"/>
  <c r="G2708" i="6"/>
  <c r="P2708" i="6"/>
  <c r="E2709" i="6"/>
  <c r="F2709" i="6"/>
  <c r="G2709" i="6"/>
  <c r="P2709" i="6"/>
  <c r="E2710" i="6"/>
  <c r="F2710" i="6"/>
  <c r="G2710" i="6"/>
  <c r="P2710" i="6"/>
  <c r="E2711" i="6"/>
  <c r="F2711" i="6"/>
  <c r="G2711" i="6"/>
  <c r="P2711" i="6"/>
  <c r="E2712" i="6"/>
  <c r="F2712" i="6"/>
  <c r="G2712" i="6"/>
  <c r="P2712" i="6"/>
  <c r="E2713" i="6"/>
  <c r="F2713" i="6"/>
  <c r="G2713" i="6"/>
  <c r="P2713" i="6"/>
  <c r="E2714" i="6"/>
  <c r="F2714" i="6"/>
  <c r="G2714" i="6"/>
  <c r="P2714" i="6"/>
  <c r="E2715" i="6"/>
  <c r="F2715" i="6"/>
  <c r="G2715" i="6"/>
  <c r="P2715" i="6"/>
  <c r="E2716" i="6"/>
  <c r="F2716" i="6"/>
  <c r="G2716" i="6"/>
  <c r="P2716" i="6"/>
  <c r="E2717" i="6"/>
  <c r="F2717" i="6"/>
  <c r="G2717" i="6"/>
  <c r="P2717" i="6"/>
  <c r="E2718" i="6"/>
  <c r="F2718" i="6"/>
  <c r="G2718" i="6"/>
  <c r="P2718" i="6"/>
  <c r="E2719" i="6"/>
  <c r="F2719" i="6"/>
  <c r="G2719" i="6"/>
  <c r="P2719" i="6"/>
  <c r="E2720" i="6"/>
  <c r="F2720" i="6"/>
  <c r="G2720" i="6"/>
  <c r="P2720" i="6"/>
  <c r="E2721" i="6"/>
  <c r="F2721" i="6"/>
  <c r="G2721" i="6"/>
  <c r="P2721" i="6"/>
  <c r="E2722" i="6"/>
  <c r="F2722" i="6"/>
  <c r="G2722" i="6"/>
  <c r="P2722" i="6"/>
  <c r="E2723" i="6"/>
  <c r="F2723" i="6"/>
  <c r="G2723" i="6"/>
  <c r="P2723" i="6"/>
  <c r="E2724" i="6"/>
  <c r="F2724" i="6"/>
  <c r="G2724" i="6"/>
  <c r="P2724" i="6"/>
  <c r="E2725" i="6"/>
  <c r="F2725" i="6"/>
  <c r="G2725" i="6"/>
  <c r="P2725" i="6"/>
  <c r="E2726" i="6"/>
  <c r="F2726" i="6"/>
  <c r="G2726" i="6"/>
  <c r="P2726" i="6"/>
  <c r="E2727" i="6"/>
  <c r="F2727" i="6"/>
  <c r="G2727" i="6"/>
  <c r="P2727" i="6"/>
  <c r="E2728" i="6"/>
  <c r="F2728" i="6"/>
  <c r="G2728" i="6"/>
  <c r="P2728" i="6"/>
  <c r="E2729" i="6"/>
  <c r="F2729" i="6"/>
  <c r="G2729" i="6"/>
  <c r="P2729" i="6"/>
  <c r="E2730" i="6"/>
  <c r="F2730" i="6"/>
  <c r="G2730" i="6"/>
  <c r="P2730" i="6"/>
  <c r="E2731" i="6"/>
  <c r="F2731" i="6"/>
  <c r="G2731" i="6"/>
  <c r="P2731" i="6"/>
  <c r="E2732" i="6"/>
  <c r="F2732" i="6"/>
  <c r="G2732" i="6"/>
  <c r="P2732" i="6"/>
  <c r="E2733" i="6"/>
  <c r="F2733" i="6"/>
  <c r="G2733" i="6"/>
  <c r="P2733" i="6"/>
  <c r="E2734" i="6"/>
  <c r="F2734" i="6"/>
  <c r="G2734" i="6"/>
  <c r="P2734" i="6"/>
  <c r="E2735" i="6"/>
  <c r="F2735" i="6"/>
  <c r="G2735" i="6"/>
  <c r="P2735" i="6"/>
  <c r="E2736" i="6"/>
  <c r="F2736" i="6"/>
  <c r="G2736" i="6"/>
  <c r="P2736" i="6"/>
  <c r="E2737" i="6"/>
  <c r="F2737" i="6"/>
  <c r="G2737" i="6"/>
  <c r="P2737" i="6"/>
  <c r="E2738" i="6"/>
  <c r="F2738" i="6"/>
  <c r="G2738" i="6"/>
  <c r="P2738" i="6"/>
  <c r="E2739" i="6"/>
  <c r="F2739" i="6"/>
  <c r="G2739" i="6"/>
  <c r="P2739" i="6"/>
  <c r="E2740" i="6"/>
  <c r="F2740" i="6"/>
  <c r="G2740" i="6"/>
  <c r="P2740" i="6"/>
  <c r="E2741" i="6"/>
  <c r="F2741" i="6"/>
  <c r="G2741" i="6"/>
  <c r="P2741" i="6"/>
  <c r="E2742" i="6"/>
  <c r="F2742" i="6"/>
  <c r="G2742" i="6"/>
  <c r="P2742" i="6"/>
  <c r="E2743" i="6"/>
  <c r="F2743" i="6"/>
  <c r="G2743" i="6"/>
  <c r="P2743" i="6"/>
  <c r="E2744" i="6"/>
  <c r="F2744" i="6"/>
  <c r="G2744" i="6"/>
  <c r="P2744" i="6"/>
  <c r="E2745" i="6"/>
  <c r="F2745" i="6"/>
  <c r="G2745" i="6"/>
  <c r="P2745" i="6"/>
  <c r="E2746" i="6"/>
  <c r="F2746" i="6"/>
  <c r="G2746" i="6"/>
  <c r="P2746" i="6"/>
  <c r="E2747" i="6"/>
  <c r="F2747" i="6"/>
  <c r="G2747" i="6"/>
  <c r="P2747" i="6"/>
  <c r="E2748" i="6"/>
  <c r="F2748" i="6"/>
  <c r="G2748" i="6"/>
  <c r="P2748" i="6"/>
  <c r="E2749" i="6"/>
  <c r="F2749" i="6"/>
  <c r="G2749" i="6"/>
  <c r="P2749" i="6"/>
  <c r="E2750" i="6"/>
  <c r="F2750" i="6"/>
  <c r="G2750" i="6"/>
  <c r="P2750" i="6"/>
  <c r="E2751" i="6"/>
  <c r="F2751" i="6"/>
  <c r="G2751" i="6"/>
  <c r="P2751" i="6"/>
  <c r="E2752" i="6"/>
  <c r="F2752" i="6"/>
  <c r="G2752" i="6"/>
  <c r="P2752" i="6"/>
  <c r="E2753" i="6"/>
  <c r="F2753" i="6"/>
  <c r="G2753" i="6"/>
  <c r="P2753" i="6"/>
  <c r="E2754" i="6"/>
  <c r="F2754" i="6"/>
  <c r="G2754" i="6"/>
  <c r="P2754" i="6"/>
  <c r="E2755" i="6"/>
  <c r="F2755" i="6"/>
  <c r="G2755" i="6"/>
  <c r="P2755" i="6"/>
  <c r="E2756" i="6"/>
  <c r="F2756" i="6"/>
  <c r="G2756" i="6"/>
  <c r="P2756" i="6"/>
  <c r="E2757" i="6"/>
  <c r="F2757" i="6"/>
  <c r="G2757" i="6"/>
  <c r="P2757" i="6"/>
  <c r="E2758" i="6"/>
  <c r="F2758" i="6"/>
  <c r="G2758" i="6"/>
  <c r="P2758" i="6"/>
  <c r="E2759" i="6"/>
  <c r="F2759" i="6"/>
  <c r="G2759" i="6"/>
  <c r="P2759" i="6"/>
  <c r="E2760" i="6"/>
  <c r="F2760" i="6"/>
  <c r="G2760" i="6"/>
  <c r="P2760" i="6"/>
  <c r="E2761" i="6"/>
  <c r="F2761" i="6"/>
  <c r="G2761" i="6"/>
  <c r="P2761" i="6"/>
  <c r="E2762" i="6"/>
  <c r="F2762" i="6"/>
  <c r="G2762" i="6"/>
  <c r="P2762" i="6"/>
  <c r="E2763" i="6"/>
  <c r="F2763" i="6"/>
  <c r="G2763" i="6"/>
  <c r="P2763" i="6"/>
  <c r="E2764" i="6"/>
  <c r="F2764" i="6"/>
  <c r="G2764" i="6"/>
  <c r="P2764" i="6"/>
  <c r="E2765" i="6"/>
  <c r="F2765" i="6"/>
  <c r="G2765" i="6"/>
  <c r="P2765" i="6"/>
  <c r="E2766" i="6"/>
  <c r="F2766" i="6"/>
  <c r="G2766" i="6"/>
  <c r="P2766" i="6"/>
  <c r="E2767" i="6"/>
  <c r="F2767" i="6"/>
  <c r="G2767" i="6"/>
  <c r="P2767" i="6"/>
  <c r="E2768" i="6"/>
  <c r="F2768" i="6"/>
  <c r="G2768" i="6"/>
  <c r="P2768" i="6"/>
  <c r="E2769" i="6"/>
  <c r="F2769" i="6"/>
  <c r="G2769" i="6"/>
  <c r="P2769" i="6"/>
  <c r="E2770" i="6"/>
  <c r="F2770" i="6"/>
  <c r="G2770" i="6"/>
  <c r="P2770" i="6"/>
  <c r="E2771" i="6"/>
  <c r="F2771" i="6"/>
  <c r="G2771" i="6"/>
  <c r="P2771" i="6"/>
  <c r="E2772" i="6"/>
  <c r="F2772" i="6"/>
  <c r="G2772" i="6"/>
  <c r="P2772" i="6"/>
  <c r="E2773" i="6"/>
  <c r="F2773" i="6"/>
  <c r="G2773" i="6"/>
  <c r="P2773" i="6"/>
  <c r="E2774" i="6"/>
  <c r="F2774" i="6"/>
  <c r="G2774" i="6"/>
  <c r="P2774" i="6"/>
  <c r="E2775" i="6"/>
  <c r="F2775" i="6"/>
  <c r="G2775" i="6"/>
  <c r="P2775" i="6"/>
  <c r="E2776" i="6"/>
  <c r="F2776" i="6"/>
  <c r="G2776" i="6"/>
  <c r="P2776" i="6"/>
  <c r="E2777" i="6"/>
  <c r="F2777" i="6"/>
  <c r="G2777" i="6"/>
  <c r="P2777" i="6"/>
  <c r="E2778" i="6"/>
  <c r="F2778" i="6"/>
  <c r="G2778" i="6"/>
  <c r="P2778" i="6"/>
  <c r="E2779" i="6"/>
  <c r="F2779" i="6"/>
  <c r="G2779" i="6"/>
  <c r="P2779" i="6"/>
  <c r="E2780" i="6"/>
  <c r="F2780" i="6"/>
  <c r="G2780" i="6"/>
  <c r="P2780" i="6"/>
  <c r="E2781" i="6"/>
  <c r="F2781" i="6"/>
  <c r="G2781" i="6"/>
  <c r="P2781" i="6"/>
  <c r="E2782" i="6"/>
  <c r="F2782" i="6"/>
  <c r="G2782" i="6"/>
  <c r="P2782" i="6"/>
  <c r="E2783" i="6"/>
  <c r="F2783" i="6"/>
  <c r="G2783" i="6"/>
  <c r="P2783" i="6"/>
  <c r="E2784" i="6"/>
  <c r="F2784" i="6"/>
  <c r="G2784" i="6"/>
  <c r="P2784" i="6"/>
  <c r="E2785" i="6"/>
  <c r="F2785" i="6"/>
  <c r="G2785" i="6"/>
  <c r="P2785" i="6"/>
  <c r="E2786" i="6"/>
  <c r="F2786" i="6"/>
  <c r="G2786" i="6"/>
  <c r="P2786" i="6"/>
  <c r="E2787" i="6"/>
  <c r="F2787" i="6"/>
  <c r="G2787" i="6"/>
  <c r="P2787" i="6"/>
  <c r="E2788" i="6"/>
  <c r="F2788" i="6"/>
  <c r="G2788" i="6"/>
  <c r="P2788" i="6"/>
  <c r="E2789" i="6"/>
  <c r="F2789" i="6"/>
  <c r="G2789" i="6"/>
  <c r="P2789" i="6"/>
  <c r="E2790" i="6"/>
  <c r="F2790" i="6"/>
  <c r="G2790" i="6"/>
  <c r="P2790" i="6"/>
  <c r="E2791" i="6"/>
  <c r="F2791" i="6"/>
  <c r="G2791" i="6"/>
  <c r="P2791" i="6"/>
  <c r="E2792" i="6"/>
  <c r="F2792" i="6"/>
  <c r="G2792" i="6"/>
  <c r="P2792" i="6"/>
  <c r="E2793" i="6"/>
  <c r="F2793" i="6"/>
  <c r="G2793" i="6"/>
  <c r="P2793" i="6"/>
  <c r="E2794" i="6"/>
  <c r="F2794" i="6"/>
  <c r="G2794" i="6"/>
  <c r="P2794" i="6"/>
  <c r="E2795" i="6"/>
  <c r="F2795" i="6"/>
  <c r="G2795" i="6"/>
  <c r="P2795" i="6"/>
  <c r="E2796" i="6"/>
  <c r="F2796" i="6"/>
  <c r="G2796" i="6"/>
  <c r="P2796" i="6"/>
  <c r="E2797" i="6"/>
  <c r="F2797" i="6"/>
  <c r="G2797" i="6"/>
  <c r="P2797" i="6"/>
  <c r="E2798" i="6"/>
  <c r="F2798" i="6"/>
  <c r="G2798" i="6"/>
  <c r="P2798" i="6"/>
  <c r="E2799" i="6"/>
  <c r="F2799" i="6"/>
  <c r="G2799" i="6"/>
  <c r="P2799" i="6"/>
  <c r="E2800" i="6"/>
  <c r="F2800" i="6"/>
  <c r="G2800" i="6"/>
  <c r="P2800" i="6"/>
  <c r="E2801" i="6"/>
  <c r="F2801" i="6"/>
  <c r="G2801" i="6"/>
  <c r="P2801" i="6"/>
  <c r="E2802" i="6"/>
  <c r="F2802" i="6"/>
  <c r="G2802" i="6"/>
  <c r="P2802" i="6"/>
  <c r="E2803" i="6"/>
  <c r="F2803" i="6"/>
  <c r="G2803" i="6"/>
  <c r="P2803" i="6"/>
  <c r="E2804" i="6"/>
  <c r="F2804" i="6"/>
  <c r="G2804" i="6"/>
  <c r="P2804" i="6"/>
  <c r="E2805" i="6"/>
  <c r="F2805" i="6"/>
  <c r="G2805" i="6"/>
  <c r="P2805" i="6"/>
  <c r="E2806" i="6"/>
  <c r="F2806" i="6"/>
  <c r="G2806" i="6"/>
  <c r="P2806" i="6"/>
  <c r="E2807" i="6"/>
  <c r="F2807" i="6"/>
  <c r="G2807" i="6"/>
  <c r="P2807" i="6"/>
  <c r="E2808" i="6"/>
  <c r="F2808" i="6"/>
  <c r="G2808" i="6"/>
  <c r="P2808" i="6"/>
  <c r="E2809" i="6"/>
  <c r="F2809" i="6"/>
  <c r="G2809" i="6"/>
  <c r="P2809" i="6"/>
  <c r="E2810" i="6"/>
  <c r="F2810" i="6"/>
  <c r="G2810" i="6"/>
  <c r="P2810" i="6"/>
  <c r="E2811" i="6"/>
  <c r="F2811" i="6"/>
  <c r="G2811" i="6"/>
  <c r="P2811" i="6"/>
  <c r="E2812" i="6"/>
  <c r="F2812" i="6"/>
  <c r="G2812" i="6"/>
  <c r="P2812" i="6"/>
  <c r="E2813" i="6"/>
  <c r="F2813" i="6"/>
  <c r="G2813" i="6"/>
  <c r="P2813" i="6"/>
  <c r="E2814" i="6"/>
  <c r="F2814" i="6"/>
  <c r="G2814" i="6"/>
  <c r="P2814" i="6"/>
  <c r="E2815" i="6"/>
  <c r="F2815" i="6"/>
  <c r="G2815" i="6"/>
  <c r="P2815" i="6"/>
  <c r="E2816" i="6"/>
  <c r="F2816" i="6"/>
  <c r="G2816" i="6"/>
  <c r="P2816" i="6"/>
  <c r="E2817" i="6"/>
  <c r="F2817" i="6"/>
  <c r="G2817" i="6"/>
  <c r="P2817" i="6"/>
  <c r="E2818" i="6"/>
  <c r="F2818" i="6"/>
  <c r="G2818" i="6"/>
  <c r="P2818" i="6"/>
  <c r="E2819" i="6"/>
  <c r="F2819" i="6"/>
  <c r="G2819" i="6"/>
  <c r="P2819" i="6"/>
  <c r="E2820" i="6"/>
  <c r="F2820" i="6"/>
  <c r="G2820" i="6"/>
  <c r="P2820" i="6"/>
  <c r="E2821" i="6"/>
  <c r="F2821" i="6"/>
  <c r="G2821" i="6"/>
  <c r="P2821" i="6"/>
  <c r="E2822" i="6"/>
  <c r="F2822" i="6"/>
  <c r="G2822" i="6"/>
  <c r="P2822" i="6"/>
  <c r="E2823" i="6"/>
  <c r="F2823" i="6"/>
  <c r="G2823" i="6"/>
  <c r="P2823" i="6"/>
  <c r="E2824" i="6"/>
  <c r="F2824" i="6"/>
  <c r="G2824" i="6"/>
  <c r="P2824" i="6"/>
  <c r="E2825" i="6"/>
  <c r="F2825" i="6"/>
  <c r="G2825" i="6"/>
  <c r="P2825" i="6"/>
  <c r="E2826" i="6"/>
  <c r="F2826" i="6"/>
  <c r="G2826" i="6"/>
  <c r="P2826" i="6"/>
  <c r="E2827" i="6"/>
  <c r="F2827" i="6"/>
  <c r="G2827" i="6"/>
  <c r="P2827" i="6"/>
  <c r="E2828" i="6"/>
  <c r="F2828" i="6"/>
  <c r="G2828" i="6"/>
  <c r="P2828" i="6"/>
  <c r="E2829" i="6"/>
  <c r="F2829" i="6"/>
  <c r="G2829" i="6"/>
  <c r="P2829" i="6"/>
  <c r="E2830" i="6"/>
  <c r="F2830" i="6"/>
  <c r="G2830" i="6"/>
  <c r="P2830" i="6"/>
  <c r="E2831" i="6"/>
  <c r="F2831" i="6"/>
  <c r="G2831" i="6"/>
  <c r="P2831" i="6"/>
  <c r="E2832" i="6"/>
  <c r="F2832" i="6"/>
  <c r="G2832" i="6"/>
  <c r="P2832" i="6"/>
  <c r="E2833" i="6"/>
  <c r="F2833" i="6"/>
  <c r="G2833" i="6"/>
  <c r="P2833" i="6"/>
  <c r="E2834" i="6"/>
  <c r="F2834" i="6"/>
  <c r="G2834" i="6"/>
  <c r="P2834" i="6"/>
  <c r="E2835" i="6"/>
  <c r="F2835" i="6"/>
  <c r="G2835" i="6"/>
  <c r="P2835" i="6"/>
  <c r="E2836" i="6"/>
  <c r="F2836" i="6"/>
  <c r="G2836" i="6"/>
  <c r="P2836" i="6"/>
  <c r="E2837" i="6"/>
  <c r="F2837" i="6"/>
  <c r="G2837" i="6"/>
  <c r="P2837" i="6"/>
  <c r="E2838" i="6"/>
  <c r="F2838" i="6"/>
  <c r="G2838" i="6"/>
  <c r="P2838" i="6"/>
  <c r="E2839" i="6"/>
  <c r="F2839" i="6"/>
  <c r="G2839" i="6"/>
  <c r="P2839" i="6"/>
  <c r="E2840" i="6"/>
  <c r="F2840" i="6"/>
  <c r="G2840" i="6"/>
  <c r="P2840" i="6"/>
  <c r="E2841" i="6"/>
  <c r="F2841" i="6"/>
  <c r="G2841" i="6"/>
  <c r="P2841" i="6"/>
  <c r="E2842" i="6"/>
  <c r="F2842" i="6"/>
  <c r="G2842" i="6"/>
  <c r="P2842" i="6"/>
  <c r="E2843" i="6"/>
  <c r="F2843" i="6"/>
  <c r="G2843" i="6"/>
  <c r="P2843" i="6"/>
  <c r="E2844" i="6"/>
  <c r="F2844" i="6"/>
  <c r="G2844" i="6"/>
  <c r="P2844" i="6"/>
  <c r="E2845" i="6"/>
  <c r="F2845" i="6"/>
  <c r="G2845" i="6"/>
  <c r="P2845" i="6"/>
  <c r="E2846" i="6"/>
  <c r="F2846" i="6"/>
  <c r="G2846" i="6"/>
  <c r="P2846" i="6"/>
  <c r="E2847" i="6"/>
  <c r="F2847" i="6"/>
  <c r="G2847" i="6"/>
  <c r="P2847" i="6"/>
  <c r="E2848" i="6"/>
  <c r="F2848" i="6"/>
  <c r="G2848" i="6"/>
  <c r="P2848" i="6"/>
  <c r="E2849" i="6"/>
  <c r="F2849" i="6"/>
  <c r="G2849" i="6"/>
  <c r="P2849" i="6"/>
  <c r="E2850" i="6"/>
  <c r="F2850" i="6"/>
  <c r="G2850" i="6"/>
  <c r="P2850" i="6"/>
  <c r="E2851" i="6"/>
  <c r="F2851" i="6"/>
  <c r="G2851" i="6"/>
  <c r="P2851" i="6"/>
  <c r="E2852" i="6"/>
  <c r="F2852" i="6"/>
  <c r="G2852" i="6"/>
  <c r="P2852" i="6"/>
  <c r="E2853" i="6"/>
  <c r="F2853" i="6"/>
  <c r="G2853" i="6"/>
  <c r="P2853" i="6"/>
  <c r="E2854" i="6"/>
  <c r="F2854" i="6"/>
  <c r="G2854" i="6"/>
  <c r="P2854" i="6"/>
  <c r="E2855" i="6"/>
  <c r="F2855" i="6"/>
  <c r="G2855" i="6"/>
  <c r="P2855" i="6"/>
  <c r="E2856" i="6"/>
  <c r="F2856" i="6"/>
  <c r="G2856" i="6"/>
  <c r="P2856" i="6"/>
  <c r="E2857" i="6"/>
  <c r="F2857" i="6"/>
  <c r="G2857" i="6"/>
  <c r="P2857" i="6"/>
  <c r="E2858" i="6"/>
  <c r="F2858" i="6"/>
  <c r="G2858" i="6"/>
  <c r="P2858" i="6"/>
  <c r="E2859" i="6"/>
  <c r="F2859" i="6"/>
  <c r="G2859" i="6"/>
  <c r="P2859" i="6"/>
  <c r="E2860" i="6"/>
  <c r="F2860" i="6"/>
  <c r="G2860" i="6"/>
  <c r="P2860" i="6"/>
  <c r="E2861" i="6"/>
  <c r="F2861" i="6"/>
  <c r="G2861" i="6"/>
  <c r="P2861" i="6"/>
  <c r="E2862" i="6"/>
  <c r="F2862" i="6"/>
  <c r="G2862" i="6"/>
  <c r="P2862" i="6"/>
  <c r="E2863" i="6"/>
  <c r="F2863" i="6"/>
  <c r="G2863" i="6"/>
  <c r="P2863" i="6"/>
  <c r="E2864" i="6"/>
  <c r="F2864" i="6"/>
  <c r="G2864" i="6"/>
  <c r="P2864" i="6"/>
  <c r="E2865" i="6"/>
  <c r="F2865" i="6"/>
  <c r="G2865" i="6"/>
  <c r="P2865" i="6"/>
  <c r="E2866" i="6"/>
  <c r="F2866" i="6"/>
  <c r="G2866" i="6"/>
  <c r="P2866" i="6"/>
  <c r="E2867" i="6"/>
  <c r="F2867" i="6"/>
  <c r="G2867" i="6"/>
  <c r="P2867" i="6"/>
  <c r="E2868" i="6"/>
  <c r="F2868" i="6"/>
  <c r="G2868" i="6"/>
  <c r="P2868" i="6"/>
  <c r="E2869" i="6"/>
  <c r="F2869" i="6"/>
  <c r="G2869" i="6"/>
  <c r="P2869" i="6"/>
  <c r="E2870" i="6"/>
  <c r="F2870" i="6"/>
  <c r="G2870" i="6"/>
  <c r="P2870" i="6"/>
  <c r="E2871" i="6"/>
  <c r="F2871" i="6"/>
  <c r="G2871" i="6"/>
  <c r="P2871" i="6"/>
  <c r="E2872" i="6"/>
  <c r="F2872" i="6"/>
  <c r="G2872" i="6"/>
  <c r="P2872" i="6"/>
  <c r="E2873" i="6"/>
  <c r="F2873" i="6"/>
  <c r="G2873" i="6"/>
  <c r="P2873" i="6"/>
  <c r="E2874" i="6"/>
  <c r="F2874" i="6"/>
  <c r="G2874" i="6"/>
  <c r="P2874" i="6"/>
  <c r="E2875" i="6"/>
  <c r="F2875" i="6"/>
  <c r="G2875" i="6"/>
  <c r="P2875" i="6"/>
  <c r="E2876" i="6"/>
  <c r="F2876" i="6"/>
  <c r="G2876" i="6"/>
  <c r="P2876" i="6"/>
  <c r="E2877" i="6"/>
  <c r="F2877" i="6"/>
  <c r="G2877" i="6"/>
  <c r="P2877" i="6"/>
  <c r="E2878" i="6"/>
  <c r="F2878" i="6"/>
  <c r="G2878" i="6"/>
  <c r="P2878" i="6"/>
  <c r="E2879" i="6"/>
  <c r="F2879" i="6"/>
  <c r="G2879" i="6"/>
  <c r="P2879" i="6"/>
  <c r="E2880" i="6"/>
  <c r="F2880" i="6"/>
  <c r="G2880" i="6"/>
  <c r="P2880" i="6"/>
  <c r="E2881" i="6"/>
  <c r="F2881" i="6"/>
  <c r="G2881" i="6"/>
  <c r="P2881" i="6"/>
  <c r="E2882" i="6"/>
  <c r="F2882" i="6"/>
  <c r="G2882" i="6"/>
  <c r="P2882" i="6"/>
  <c r="E2883" i="6"/>
  <c r="F2883" i="6"/>
  <c r="G2883" i="6"/>
  <c r="P2883" i="6"/>
  <c r="E2884" i="6"/>
  <c r="F2884" i="6"/>
  <c r="G2884" i="6"/>
  <c r="P2884" i="6"/>
  <c r="E2885" i="6"/>
  <c r="F2885" i="6"/>
  <c r="G2885" i="6"/>
  <c r="P2885" i="6"/>
  <c r="E2886" i="6"/>
  <c r="F2886" i="6"/>
  <c r="G2886" i="6"/>
  <c r="P2886" i="6"/>
  <c r="E2887" i="6"/>
  <c r="F2887" i="6"/>
  <c r="G2887" i="6"/>
  <c r="P2887" i="6"/>
  <c r="E2888" i="6"/>
  <c r="F2888" i="6"/>
  <c r="G2888" i="6"/>
  <c r="P2888" i="6"/>
  <c r="E2889" i="6"/>
  <c r="F2889" i="6"/>
  <c r="G2889" i="6"/>
  <c r="P2889" i="6"/>
  <c r="E2890" i="6"/>
  <c r="F2890" i="6"/>
  <c r="G2890" i="6"/>
  <c r="P2890" i="6"/>
  <c r="E2891" i="6"/>
  <c r="F2891" i="6"/>
  <c r="G2891" i="6"/>
  <c r="P2891" i="6"/>
  <c r="E2892" i="6"/>
  <c r="F2892" i="6"/>
  <c r="G2892" i="6"/>
  <c r="P2892" i="6"/>
  <c r="E2893" i="6"/>
  <c r="F2893" i="6"/>
  <c r="G2893" i="6"/>
  <c r="P2893" i="6"/>
  <c r="E2894" i="6"/>
  <c r="F2894" i="6"/>
  <c r="G2894" i="6"/>
  <c r="P2894" i="6"/>
  <c r="E2895" i="6"/>
  <c r="F2895" i="6"/>
  <c r="G2895" i="6"/>
  <c r="P2895" i="6"/>
  <c r="E2896" i="6"/>
  <c r="F2896" i="6"/>
  <c r="G2896" i="6"/>
  <c r="P2896" i="6"/>
  <c r="E2897" i="6"/>
  <c r="F2897" i="6"/>
  <c r="G2897" i="6"/>
  <c r="P2897" i="6"/>
  <c r="E2898" i="6"/>
  <c r="F2898" i="6"/>
  <c r="G2898" i="6"/>
  <c r="P2898" i="6"/>
  <c r="E2899" i="6"/>
  <c r="F2899" i="6"/>
  <c r="G2899" i="6"/>
  <c r="P2899" i="6"/>
  <c r="E2900" i="6"/>
  <c r="F2900" i="6"/>
  <c r="G2900" i="6"/>
  <c r="P2900" i="6"/>
  <c r="E2901" i="6"/>
  <c r="F2901" i="6"/>
  <c r="G2901" i="6"/>
  <c r="P2901" i="6"/>
  <c r="E2902" i="6"/>
  <c r="F2902" i="6"/>
  <c r="G2902" i="6"/>
  <c r="P2902" i="6"/>
  <c r="E2903" i="6"/>
  <c r="F2903" i="6"/>
  <c r="G2903" i="6"/>
  <c r="P2903" i="6"/>
  <c r="E2904" i="6"/>
  <c r="F2904" i="6"/>
  <c r="G2904" i="6"/>
  <c r="P2904" i="6"/>
  <c r="E2905" i="6"/>
  <c r="F2905" i="6"/>
  <c r="G2905" i="6"/>
  <c r="P2905" i="6"/>
  <c r="E2906" i="6"/>
  <c r="F2906" i="6"/>
  <c r="G2906" i="6"/>
  <c r="P2906" i="6"/>
  <c r="E2907" i="6"/>
  <c r="F2907" i="6"/>
  <c r="G2907" i="6"/>
  <c r="P2907" i="6"/>
  <c r="E2908" i="6"/>
  <c r="F2908" i="6"/>
  <c r="G2908" i="6"/>
  <c r="P2908" i="6"/>
  <c r="E2909" i="6"/>
  <c r="F2909" i="6"/>
  <c r="G2909" i="6"/>
  <c r="P2909" i="6"/>
  <c r="E2910" i="6"/>
  <c r="F2910" i="6"/>
  <c r="G2910" i="6"/>
  <c r="P2910" i="6"/>
  <c r="E2911" i="6"/>
  <c r="F2911" i="6"/>
  <c r="G2911" i="6"/>
  <c r="P2911" i="6"/>
  <c r="E2912" i="6"/>
  <c r="F2912" i="6"/>
  <c r="G2912" i="6"/>
  <c r="P2912" i="6"/>
  <c r="E2913" i="6"/>
  <c r="F2913" i="6"/>
  <c r="G2913" i="6"/>
  <c r="P2913" i="6"/>
  <c r="E2914" i="6"/>
  <c r="F2914" i="6"/>
  <c r="G2914" i="6"/>
  <c r="P2914" i="6"/>
  <c r="E2915" i="6"/>
  <c r="F2915" i="6"/>
  <c r="G2915" i="6"/>
  <c r="P2915" i="6"/>
  <c r="E2916" i="6"/>
  <c r="F2916" i="6"/>
  <c r="G2916" i="6"/>
  <c r="P2916" i="6"/>
  <c r="E2917" i="6"/>
  <c r="F2917" i="6"/>
  <c r="G2917" i="6"/>
  <c r="P2917" i="6"/>
  <c r="E2918" i="6"/>
  <c r="F2918" i="6"/>
  <c r="G2918" i="6"/>
  <c r="P2918" i="6"/>
  <c r="E2919" i="6"/>
  <c r="F2919" i="6"/>
  <c r="G2919" i="6"/>
  <c r="P2919" i="6"/>
  <c r="E2920" i="6"/>
  <c r="F2920" i="6"/>
  <c r="G2920" i="6"/>
  <c r="P2920" i="6"/>
  <c r="E2921" i="6"/>
  <c r="F2921" i="6"/>
  <c r="G2921" i="6"/>
  <c r="P2921" i="6"/>
  <c r="E2922" i="6"/>
  <c r="F2922" i="6"/>
  <c r="G2922" i="6"/>
  <c r="P2922" i="6"/>
  <c r="E2923" i="6"/>
  <c r="F2923" i="6"/>
  <c r="G2923" i="6"/>
  <c r="P2923" i="6"/>
  <c r="E2924" i="6"/>
  <c r="F2924" i="6"/>
  <c r="G2924" i="6"/>
  <c r="P2924" i="6"/>
  <c r="E2925" i="6"/>
  <c r="F2925" i="6"/>
  <c r="G2925" i="6"/>
  <c r="P2925" i="6"/>
  <c r="E2926" i="6"/>
  <c r="F2926" i="6"/>
  <c r="G2926" i="6"/>
  <c r="P2926" i="6"/>
  <c r="E2927" i="6"/>
  <c r="F2927" i="6"/>
  <c r="G2927" i="6"/>
  <c r="P2927" i="6"/>
  <c r="E2928" i="6"/>
  <c r="F2928" i="6"/>
  <c r="G2928" i="6"/>
  <c r="P2928" i="6"/>
  <c r="E2929" i="6"/>
  <c r="F2929" i="6"/>
  <c r="G2929" i="6"/>
  <c r="P2929" i="6"/>
  <c r="E2930" i="6"/>
  <c r="F2930" i="6"/>
  <c r="G2930" i="6"/>
  <c r="P2930" i="6"/>
  <c r="E2931" i="6"/>
  <c r="F2931" i="6"/>
  <c r="G2931" i="6"/>
  <c r="P2931" i="6"/>
  <c r="E2932" i="6"/>
  <c r="F2932" i="6"/>
  <c r="G2932" i="6"/>
  <c r="P2932" i="6"/>
  <c r="E2933" i="6"/>
  <c r="F2933" i="6"/>
  <c r="G2933" i="6"/>
  <c r="P2933" i="6"/>
  <c r="E2934" i="6"/>
  <c r="F2934" i="6"/>
  <c r="G2934" i="6"/>
  <c r="P2934" i="6"/>
  <c r="E2935" i="6"/>
  <c r="F2935" i="6"/>
  <c r="G2935" i="6"/>
  <c r="P2935" i="6"/>
  <c r="E2936" i="6"/>
  <c r="F2936" i="6"/>
  <c r="G2936" i="6"/>
  <c r="P2936" i="6"/>
  <c r="E2937" i="6"/>
  <c r="F2937" i="6"/>
  <c r="G2937" i="6"/>
  <c r="P2937" i="6"/>
  <c r="E2938" i="6"/>
  <c r="F2938" i="6"/>
  <c r="G2938" i="6"/>
  <c r="P2938" i="6"/>
  <c r="E2939" i="6"/>
  <c r="F2939" i="6"/>
  <c r="G2939" i="6"/>
  <c r="P2939" i="6"/>
  <c r="E2940" i="6"/>
  <c r="F2940" i="6"/>
  <c r="G2940" i="6"/>
  <c r="P2940" i="6"/>
  <c r="E2941" i="6"/>
  <c r="F2941" i="6"/>
  <c r="G2941" i="6"/>
  <c r="P2941" i="6"/>
  <c r="E2942" i="6"/>
  <c r="F2942" i="6"/>
  <c r="G2942" i="6"/>
  <c r="P2942" i="6"/>
  <c r="E2943" i="6"/>
  <c r="F2943" i="6"/>
  <c r="G2943" i="6"/>
  <c r="P2943" i="6"/>
  <c r="E2944" i="6"/>
  <c r="F2944" i="6"/>
  <c r="G2944" i="6"/>
  <c r="P2944" i="6"/>
  <c r="E2945" i="6"/>
  <c r="F2945" i="6"/>
  <c r="G2945" i="6"/>
  <c r="P2945" i="6"/>
  <c r="E2946" i="6"/>
  <c r="F2946" i="6"/>
  <c r="G2946" i="6"/>
  <c r="P2946" i="6"/>
  <c r="E2947" i="6"/>
  <c r="F2947" i="6"/>
  <c r="G2947" i="6"/>
  <c r="P2947" i="6"/>
  <c r="E2948" i="6"/>
  <c r="F2948" i="6"/>
  <c r="G2948" i="6"/>
  <c r="P2948" i="6"/>
  <c r="E2949" i="6"/>
  <c r="F2949" i="6"/>
  <c r="G2949" i="6"/>
  <c r="P2949" i="6"/>
  <c r="E2950" i="6"/>
  <c r="F2950" i="6"/>
  <c r="G2950" i="6"/>
  <c r="P2950" i="6"/>
  <c r="E2951" i="6"/>
  <c r="F2951" i="6"/>
  <c r="G2951" i="6"/>
  <c r="P2951" i="6"/>
  <c r="E2952" i="6"/>
  <c r="F2952" i="6"/>
  <c r="G2952" i="6"/>
  <c r="P2952" i="6"/>
  <c r="E2953" i="6"/>
  <c r="F2953" i="6"/>
  <c r="G2953" i="6"/>
  <c r="P2953" i="6"/>
  <c r="E2954" i="6"/>
  <c r="F2954" i="6"/>
  <c r="G2954" i="6"/>
  <c r="P2954" i="6"/>
  <c r="E2955" i="6"/>
  <c r="F2955" i="6"/>
  <c r="G2955" i="6"/>
  <c r="P2955" i="6"/>
  <c r="E2956" i="6"/>
  <c r="F2956" i="6"/>
  <c r="G2956" i="6"/>
  <c r="P2956" i="6"/>
  <c r="E2957" i="6"/>
  <c r="F2957" i="6"/>
  <c r="G2957" i="6"/>
  <c r="P2957" i="6"/>
  <c r="E2958" i="6"/>
  <c r="F2958" i="6"/>
  <c r="G2958" i="6"/>
  <c r="P2958" i="6"/>
  <c r="E2959" i="6"/>
  <c r="F2959" i="6"/>
  <c r="G2959" i="6"/>
  <c r="P2959" i="6"/>
  <c r="E2960" i="6"/>
  <c r="F2960" i="6"/>
  <c r="G2960" i="6"/>
  <c r="P2960" i="6"/>
  <c r="E2961" i="6"/>
  <c r="F2961" i="6"/>
  <c r="G2961" i="6"/>
  <c r="P2961" i="6"/>
  <c r="E2962" i="6"/>
  <c r="F2962" i="6"/>
  <c r="G2962" i="6"/>
  <c r="P2962" i="6"/>
  <c r="E2963" i="6"/>
  <c r="F2963" i="6"/>
  <c r="G2963" i="6"/>
  <c r="P2963" i="6"/>
  <c r="E2964" i="6"/>
  <c r="F2964" i="6"/>
  <c r="G2964" i="6"/>
  <c r="P2964" i="6"/>
  <c r="E2965" i="6"/>
  <c r="F2965" i="6"/>
  <c r="G2965" i="6"/>
  <c r="P2965" i="6"/>
  <c r="E2966" i="6"/>
  <c r="F2966" i="6"/>
  <c r="G2966" i="6"/>
  <c r="P2966" i="6"/>
  <c r="E2967" i="6"/>
  <c r="F2967" i="6"/>
  <c r="G2967" i="6"/>
  <c r="P2967" i="6"/>
  <c r="E2968" i="6"/>
  <c r="F2968" i="6"/>
  <c r="G2968" i="6"/>
  <c r="P2968" i="6"/>
  <c r="E2969" i="6"/>
  <c r="F2969" i="6"/>
  <c r="G2969" i="6"/>
  <c r="P2969" i="6"/>
  <c r="E2970" i="6"/>
  <c r="F2970" i="6"/>
  <c r="G2970" i="6"/>
  <c r="P2970" i="6"/>
  <c r="E2971" i="6"/>
  <c r="F2971" i="6"/>
  <c r="G2971" i="6"/>
  <c r="P2971" i="6"/>
  <c r="E2972" i="6"/>
  <c r="F2972" i="6"/>
  <c r="G2972" i="6"/>
  <c r="P2972" i="6"/>
  <c r="E2973" i="6"/>
  <c r="F2973" i="6"/>
  <c r="G2973" i="6"/>
  <c r="P2973" i="6"/>
  <c r="E2974" i="6"/>
  <c r="F2974" i="6"/>
  <c r="G2974" i="6"/>
  <c r="P2974" i="6"/>
  <c r="E2975" i="6"/>
  <c r="F2975" i="6"/>
  <c r="G2975" i="6"/>
  <c r="P2975" i="6"/>
  <c r="E2976" i="6"/>
  <c r="F2976" i="6"/>
  <c r="G2976" i="6"/>
  <c r="P2976" i="6"/>
  <c r="E2977" i="6"/>
  <c r="F2977" i="6"/>
  <c r="G2977" i="6"/>
  <c r="P2977" i="6"/>
  <c r="E2978" i="6"/>
  <c r="F2978" i="6"/>
  <c r="G2978" i="6"/>
  <c r="P2978" i="6"/>
  <c r="E2979" i="6"/>
  <c r="F2979" i="6"/>
  <c r="G2979" i="6"/>
  <c r="P2979" i="6"/>
  <c r="E2980" i="6"/>
  <c r="F2980" i="6"/>
  <c r="G2980" i="6"/>
  <c r="P2980" i="6"/>
  <c r="E2981" i="6"/>
  <c r="F2981" i="6"/>
  <c r="G2981" i="6"/>
  <c r="P2981" i="6"/>
  <c r="E2982" i="6"/>
  <c r="F2982" i="6"/>
  <c r="G2982" i="6"/>
  <c r="P2982" i="6"/>
  <c r="E2983" i="6"/>
  <c r="F2983" i="6"/>
  <c r="G2983" i="6"/>
  <c r="P2983" i="6"/>
  <c r="E2984" i="6"/>
  <c r="F2984" i="6"/>
  <c r="G2984" i="6"/>
  <c r="P2984" i="6"/>
  <c r="E2985" i="6"/>
  <c r="F2985" i="6"/>
  <c r="G2985" i="6"/>
  <c r="P2985" i="6"/>
  <c r="E2986" i="6"/>
  <c r="F2986" i="6"/>
  <c r="G2986" i="6"/>
  <c r="P2986" i="6"/>
  <c r="E2987" i="6"/>
  <c r="F2987" i="6"/>
  <c r="G2987" i="6"/>
  <c r="P2987" i="6"/>
  <c r="E2988" i="6"/>
  <c r="F2988" i="6"/>
  <c r="G2988" i="6"/>
  <c r="P2988" i="6"/>
  <c r="E2989" i="6"/>
  <c r="F2989" i="6"/>
  <c r="G2989" i="6"/>
  <c r="P2989" i="6"/>
  <c r="E2990" i="6"/>
  <c r="F2990" i="6"/>
  <c r="G2990" i="6"/>
  <c r="P2990" i="6"/>
  <c r="E2991" i="6"/>
  <c r="F2991" i="6"/>
  <c r="G2991" i="6"/>
  <c r="P2991" i="6"/>
  <c r="E2992" i="6"/>
  <c r="F2992" i="6"/>
  <c r="G2992" i="6"/>
  <c r="P2992" i="6"/>
  <c r="E2993" i="6"/>
  <c r="F2993" i="6"/>
  <c r="G2993" i="6"/>
  <c r="P2993" i="6"/>
  <c r="E2994" i="6"/>
  <c r="F2994" i="6"/>
  <c r="G2994" i="6"/>
  <c r="P2994" i="6"/>
  <c r="E2995" i="6"/>
  <c r="F2995" i="6"/>
  <c r="G2995" i="6"/>
  <c r="P2995" i="6"/>
  <c r="E2996" i="6"/>
  <c r="F2996" i="6"/>
  <c r="G2996" i="6"/>
  <c r="P2996" i="6"/>
  <c r="E2997" i="6"/>
  <c r="F2997" i="6"/>
  <c r="G2997" i="6"/>
  <c r="P2997" i="6"/>
  <c r="E2998" i="6"/>
  <c r="F2998" i="6"/>
  <c r="G2998" i="6"/>
  <c r="P2998" i="6"/>
  <c r="E2999" i="6"/>
  <c r="F2999" i="6"/>
  <c r="G2999" i="6"/>
  <c r="P2999" i="6"/>
  <c r="E3000" i="6"/>
  <c r="F3000" i="6"/>
  <c r="G3000" i="6"/>
  <c r="P3000" i="6"/>
  <c r="E3001" i="6"/>
  <c r="F3001" i="6"/>
  <c r="G3001" i="6"/>
  <c r="P3001" i="6"/>
  <c r="E3002" i="6"/>
  <c r="F3002" i="6"/>
  <c r="G3002" i="6"/>
  <c r="P3002" i="6"/>
  <c r="E3003" i="6"/>
  <c r="F3003" i="6"/>
  <c r="G3003" i="6"/>
  <c r="P3003" i="6"/>
  <c r="E3004" i="6"/>
  <c r="F3004" i="6"/>
  <c r="G3004" i="6"/>
  <c r="P3004" i="6"/>
  <c r="E3005" i="6"/>
  <c r="F3005" i="6"/>
  <c r="G3005" i="6"/>
  <c r="P3005" i="6"/>
  <c r="E3006" i="6"/>
  <c r="F3006" i="6"/>
  <c r="G3006" i="6"/>
  <c r="P3006" i="6"/>
  <c r="E3007" i="6"/>
  <c r="F3007" i="6"/>
  <c r="G3007" i="6"/>
  <c r="P3007" i="6"/>
  <c r="E3008" i="6"/>
  <c r="F3008" i="6"/>
  <c r="G3008" i="6"/>
  <c r="P3008" i="6"/>
  <c r="E3009" i="6"/>
  <c r="F3009" i="6"/>
  <c r="G3009" i="6"/>
  <c r="P3009" i="6"/>
  <c r="E3010" i="6"/>
  <c r="F3010" i="6"/>
  <c r="G3010" i="6"/>
  <c r="P3010" i="6"/>
  <c r="E3011" i="6"/>
  <c r="F3011" i="6"/>
  <c r="G3011" i="6"/>
  <c r="P3011" i="6"/>
  <c r="E3012" i="6"/>
  <c r="F3012" i="6"/>
  <c r="G3012" i="6"/>
  <c r="P3012" i="6"/>
  <c r="E3013" i="6"/>
  <c r="F3013" i="6"/>
  <c r="G3013" i="6"/>
  <c r="P3013" i="6"/>
  <c r="E3014" i="6"/>
  <c r="F3014" i="6"/>
  <c r="G3014" i="6"/>
  <c r="P3014" i="6"/>
  <c r="E3015" i="6"/>
  <c r="F3015" i="6"/>
  <c r="G3015" i="6"/>
  <c r="P3015" i="6"/>
  <c r="E3016" i="6"/>
  <c r="F3016" i="6"/>
  <c r="G3016" i="6"/>
  <c r="P3016" i="6"/>
  <c r="E3017" i="6"/>
  <c r="F3017" i="6"/>
  <c r="G3017" i="6"/>
  <c r="P3017" i="6"/>
  <c r="E3018" i="6"/>
  <c r="F3018" i="6"/>
  <c r="G3018" i="6"/>
  <c r="P3018" i="6"/>
  <c r="E3019" i="6"/>
  <c r="F3019" i="6"/>
  <c r="G3019" i="6"/>
  <c r="P3019" i="6"/>
  <c r="E3020" i="6"/>
  <c r="F3020" i="6"/>
  <c r="G3020" i="6"/>
  <c r="P3020" i="6"/>
  <c r="E3021" i="6"/>
  <c r="F3021" i="6"/>
  <c r="G3021" i="6"/>
  <c r="P3021" i="6"/>
  <c r="E3022" i="6"/>
  <c r="F3022" i="6"/>
  <c r="G3022" i="6"/>
  <c r="P3022" i="6"/>
  <c r="E3023" i="6"/>
  <c r="F3023" i="6"/>
  <c r="G3023" i="6"/>
  <c r="P3023" i="6"/>
  <c r="E3024" i="6"/>
  <c r="F3024" i="6"/>
  <c r="G3024" i="6"/>
  <c r="P3024" i="6"/>
  <c r="E3025" i="6"/>
  <c r="F3025" i="6"/>
  <c r="G3025" i="6"/>
  <c r="P3025" i="6"/>
  <c r="E3026" i="6"/>
  <c r="F3026" i="6"/>
  <c r="G3026" i="6"/>
  <c r="P3026" i="6"/>
  <c r="E3027" i="6"/>
  <c r="F3027" i="6"/>
  <c r="G3027" i="6"/>
  <c r="P3027" i="6"/>
  <c r="E3028" i="6"/>
  <c r="F3028" i="6"/>
  <c r="G3028" i="6"/>
  <c r="P3028" i="6"/>
  <c r="E3029" i="6"/>
  <c r="F3029" i="6"/>
  <c r="G3029" i="6"/>
  <c r="P3029" i="6"/>
  <c r="E3030" i="6"/>
  <c r="F3030" i="6"/>
  <c r="G3030" i="6"/>
  <c r="P3030" i="6"/>
  <c r="E3031" i="6"/>
  <c r="F3031" i="6"/>
  <c r="G3031" i="6"/>
  <c r="P3031" i="6"/>
  <c r="E3032" i="6"/>
  <c r="F3032" i="6"/>
  <c r="G3032" i="6"/>
  <c r="P3032" i="6"/>
  <c r="E3033" i="6"/>
  <c r="F3033" i="6"/>
  <c r="G3033" i="6"/>
  <c r="P3033" i="6"/>
  <c r="E3034" i="6"/>
  <c r="F3034" i="6"/>
  <c r="G3034" i="6"/>
  <c r="P3034" i="6"/>
  <c r="E3035" i="6"/>
  <c r="F3035" i="6"/>
  <c r="G3035" i="6"/>
  <c r="P3035" i="6"/>
  <c r="E3036" i="6"/>
  <c r="F3036" i="6"/>
  <c r="G3036" i="6"/>
  <c r="P3036" i="6"/>
  <c r="E3037" i="6"/>
  <c r="F3037" i="6"/>
  <c r="G3037" i="6"/>
  <c r="P3037" i="6"/>
  <c r="E3038" i="6"/>
  <c r="F3038" i="6"/>
  <c r="G3038" i="6"/>
  <c r="P3038" i="6"/>
  <c r="E3039" i="6"/>
  <c r="F3039" i="6"/>
  <c r="G3039" i="6"/>
  <c r="P3039" i="6"/>
  <c r="E3040" i="6"/>
  <c r="F3040" i="6"/>
  <c r="G3040" i="6"/>
  <c r="P3040" i="6"/>
  <c r="E3041" i="6"/>
  <c r="F3041" i="6"/>
  <c r="G3041" i="6"/>
  <c r="P3041" i="6"/>
  <c r="E3042" i="6"/>
  <c r="F3042" i="6"/>
  <c r="G3042" i="6"/>
  <c r="P3042" i="6"/>
  <c r="E3043" i="6"/>
  <c r="F3043" i="6"/>
  <c r="G3043" i="6"/>
  <c r="P3043" i="6"/>
  <c r="E3044" i="6"/>
  <c r="F3044" i="6"/>
  <c r="G3044" i="6"/>
  <c r="P3044" i="6"/>
  <c r="E3045" i="6"/>
  <c r="F3045" i="6"/>
  <c r="G3045" i="6"/>
  <c r="P3045" i="6"/>
  <c r="E3046" i="6"/>
  <c r="F3046" i="6"/>
  <c r="G3046" i="6"/>
  <c r="P3046" i="6"/>
  <c r="E3047" i="6"/>
  <c r="F3047" i="6"/>
  <c r="G3047" i="6"/>
  <c r="P3047" i="6"/>
  <c r="E3048" i="6"/>
  <c r="F3048" i="6"/>
  <c r="G3048" i="6"/>
  <c r="P3048" i="6"/>
  <c r="E3049" i="6"/>
  <c r="F3049" i="6"/>
  <c r="G3049" i="6"/>
  <c r="P3049" i="6"/>
  <c r="E3050" i="6"/>
  <c r="F3050" i="6"/>
  <c r="G3050" i="6"/>
  <c r="P3050" i="6"/>
  <c r="E3051" i="6"/>
  <c r="F3051" i="6"/>
  <c r="G3051" i="6"/>
  <c r="P3051" i="6"/>
  <c r="E3052" i="6"/>
  <c r="F3052" i="6"/>
  <c r="G3052" i="6"/>
  <c r="P3052" i="6"/>
  <c r="E3053" i="6"/>
  <c r="F3053" i="6"/>
  <c r="G3053" i="6"/>
  <c r="P3053" i="6"/>
  <c r="E3054" i="6"/>
  <c r="F3054" i="6"/>
  <c r="G3054" i="6"/>
  <c r="P3054" i="6"/>
  <c r="E3055" i="6"/>
  <c r="F3055" i="6"/>
  <c r="G3055" i="6"/>
  <c r="P3055" i="6"/>
  <c r="E3056" i="6"/>
  <c r="F3056" i="6"/>
  <c r="G3056" i="6"/>
  <c r="P3056" i="6"/>
  <c r="E3057" i="6"/>
  <c r="F3057" i="6"/>
  <c r="G3057" i="6"/>
  <c r="P3057" i="6"/>
  <c r="E3058" i="6"/>
  <c r="F3058" i="6"/>
  <c r="G3058" i="6"/>
  <c r="P3058" i="6"/>
  <c r="E3059" i="6"/>
  <c r="F3059" i="6"/>
  <c r="G3059" i="6"/>
  <c r="P3059" i="6"/>
  <c r="E3060" i="6"/>
  <c r="F3060" i="6"/>
  <c r="G3060" i="6"/>
  <c r="P3060" i="6"/>
  <c r="E3061" i="6"/>
  <c r="F3061" i="6"/>
  <c r="G3061" i="6"/>
  <c r="P3061" i="6"/>
  <c r="E3062" i="6"/>
  <c r="F3062" i="6"/>
  <c r="G3062" i="6"/>
  <c r="P3062" i="6"/>
  <c r="E3063" i="6"/>
  <c r="F3063" i="6"/>
  <c r="G3063" i="6"/>
  <c r="P3063" i="6"/>
  <c r="E3064" i="6"/>
  <c r="F3064" i="6"/>
  <c r="G3064" i="6"/>
  <c r="P3064" i="6"/>
  <c r="E3065" i="6"/>
  <c r="F3065" i="6"/>
  <c r="G3065" i="6"/>
  <c r="P3065" i="6"/>
  <c r="E3066" i="6"/>
  <c r="F3066" i="6"/>
  <c r="G3066" i="6"/>
  <c r="P3066" i="6"/>
  <c r="E3067" i="6"/>
  <c r="F3067" i="6"/>
  <c r="G3067" i="6"/>
  <c r="P3067" i="6"/>
  <c r="E3068" i="6"/>
  <c r="F3068" i="6"/>
  <c r="G3068" i="6"/>
  <c r="P3068" i="6"/>
  <c r="E3069" i="6"/>
  <c r="F3069" i="6"/>
  <c r="G3069" i="6"/>
  <c r="P3069" i="6"/>
  <c r="E3070" i="6"/>
  <c r="F3070" i="6"/>
  <c r="G3070" i="6"/>
  <c r="P3070" i="6"/>
  <c r="E3071" i="6"/>
  <c r="F3071" i="6"/>
  <c r="G3071" i="6"/>
  <c r="P3071" i="6"/>
  <c r="E3072" i="6"/>
  <c r="F3072" i="6"/>
  <c r="G3072" i="6"/>
  <c r="P3072" i="6"/>
  <c r="E3073" i="6"/>
  <c r="F3073" i="6"/>
  <c r="G3073" i="6"/>
  <c r="P3073" i="6"/>
  <c r="E3074" i="6"/>
  <c r="F3074" i="6"/>
  <c r="G3074" i="6"/>
  <c r="P3074" i="6"/>
  <c r="E3075" i="6"/>
  <c r="F3075" i="6"/>
  <c r="G3075" i="6"/>
  <c r="P3075" i="6"/>
  <c r="E3076" i="6"/>
  <c r="F3076" i="6"/>
  <c r="G3076" i="6"/>
  <c r="P3076" i="6"/>
  <c r="E3077" i="6"/>
  <c r="F3077" i="6"/>
  <c r="G3077" i="6"/>
  <c r="P3077" i="6"/>
  <c r="E3078" i="6"/>
  <c r="F3078" i="6"/>
  <c r="G3078" i="6"/>
  <c r="P3078" i="6"/>
  <c r="E3079" i="6"/>
  <c r="F3079" i="6"/>
  <c r="G3079" i="6"/>
  <c r="P3079" i="6"/>
  <c r="E3080" i="6"/>
  <c r="F3080" i="6"/>
  <c r="G3080" i="6"/>
  <c r="P3080" i="6"/>
  <c r="E3081" i="6"/>
  <c r="F3081" i="6"/>
  <c r="G3081" i="6"/>
  <c r="P3081" i="6"/>
  <c r="E3082" i="6"/>
  <c r="F3082" i="6"/>
  <c r="G3082" i="6"/>
  <c r="P3082" i="6"/>
  <c r="E3083" i="6"/>
  <c r="F3083" i="6"/>
  <c r="G3083" i="6"/>
  <c r="P3083" i="6"/>
  <c r="E3084" i="6"/>
  <c r="F3084" i="6"/>
  <c r="G3084" i="6"/>
  <c r="P3084" i="6"/>
  <c r="E3085" i="6"/>
  <c r="F3085" i="6"/>
  <c r="G3085" i="6"/>
  <c r="P3085" i="6"/>
  <c r="E3086" i="6"/>
  <c r="F3086" i="6"/>
  <c r="G3086" i="6"/>
  <c r="P3086" i="6"/>
  <c r="E3087" i="6"/>
  <c r="F3087" i="6"/>
  <c r="G3087" i="6"/>
  <c r="P3087" i="6"/>
  <c r="E3088" i="6"/>
  <c r="F3088" i="6"/>
  <c r="G3088" i="6"/>
  <c r="P3088" i="6"/>
  <c r="E3089" i="6"/>
  <c r="F3089" i="6"/>
  <c r="G3089" i="6"/>
  <c r="P3089" i="6"/>
  <c r="E3090" i="6"/>
  <c r="F3090" i="6"/>
  <c r="G3090" i="6"/>
  <c r="P3090" i="6"/>
  <c r="E3091" i="6"/>
  <c r="F3091" i="6"/>
  <c r="G3091" i="6"/>
  <c r="P3091" i="6"/>
  <c r="E3092" i="6"/>
  <c r="F3092" i="6"/>
  <c r="G3092" i="6"/>
  <c r="P3092" i="6"/>
  <c r="E3093" i="6"/>
  <c r="F3093" i="6"/>
  <c r="G3093" i="6"/>
  <c r="P3093" i="6"/>
  <c r="E3094" i="6"/>
  <c r="F3094" i="6"/>
  <c r="G3094" i="6"/>
  <c r="P3094" i="6"/>
  <c r="E3095" i="6"/>
  <c r="F3095" i="6"/>
  <c r="G3095" i="6"/>
  <c r="P3095" i="6"/>
  <c r="E3096" i="6"/>
  <c r="F3096" i="6"/>
  <c r="G3096" i="6"/>
  <c r="P3096" i="6"/>
  <c r="E3097" i="6"/>
  <c r="F3097" i="6"/>
  <c r="G3097" i="6"/>
  <c r="P3097" i="6"/>
  <c r="E3098" i="6"/>
  <c r="F3098" i="6"/>
  <c r="G3098" i="6"/>
  <c r="P3098" i="6"/>
  <c r="E3099" i="6"/>
  <c r="F3099" i="6"/>
  <c r="G3099" i="6"/>
  <c r="P3099" i="6"/>
  <c r="E3100" i="6"/>
  <c r="F3100" i="6"/>
  <c r="G3100" i="6"/>
  <c r="P3100" i="6"/>
  <c r="E3101" i="6"/>
  <c r="F3101" i="6"/>
  <c r="G3101" i="6"/>
  <c r="P3101" i="6"/>
  <c r="E3102" i="6"/>
  <c r="F3102" i="6"/>
  <c r="G3102" i="6"/>
  <c r="P3102" i="6"/>
  <c r="E3103" i="6"/>
  <c r="F3103" i="6"/>
  <c r="G3103" i="6"/>
  <c r="P3103" i="6"/>
  <c r="E3104" i="6"/>
  <c r="F3104" i="6"/>
  <c r="G3104" i="6"/>
  <c r="P3104" i="6"/>
  <c r="E3105" i="6"/>
  <c r="F3105" i="6"/>
  <c r="G3105" i="6"/>
  <c r="P3105" i="6"/>
  <c r="E3106" i="6"/>
  <c r="F3106" i="6"/>
  <c r="G3106" i="6"/>
  <c r="P3106" i="6"/>
  <c r="E3107" i="6"/>
  <c r="F3107" i="6"/>
  <c r="G3107" i="6"/>
  <c r="P3107" i="6"/>
  <c r="E3108" i="6"/>
  <c r="F3108" i="6"/>
  <c r="G3108" i="6"/>
  <c r="P3108" i="6"/>
  <c r="E3109" i="6"/>
  <c r="F3109" i="6"/>
  <c r="G3109" i="6"/>
  <c r="P3109" i="6"/>
  <c r="E3110" i="6"/>
  <c r="F3110" i="6"/>
  <c r="G3110" i="6"/>
  <c r="P3110" i="6"/>
  <c r="E3111" i="6"/>
  <c r="F3111" i="6"/>
  <c r="G3111" i="6"/>
  <c r="P3111" i="6"/>
  <c r="E3112" i="6"/>
  <c r="F3112" i="6"/>
  <c r="G3112" i="6"/>
  <c r="P3112" i="6"/>
  <c r="E3113" i="6"/>
  <c r="F3113" i="6"/>
  <c r="G3113" i="6"/>
  <c r="P3113" i="6"/>
  <c r="E3114" i="6"/>
  <c r="F3114" i="6"/>
  <c r="G3114" i="6"/>
  <c r="P3114" i="6"/>
  <c r="E3115" i="6"/>
  <c r="F3115" i="6"/>
  <c r="G3115" i="6"/>
  <c r="P3115" i="6"/>
  <c r="E3116" i="6"/>
  <c r="F3116" i="6"/>
  <c r="G3116" i="6"/>
  <c r="P3116" i="6"/>
  <c r="E3117" i="6"/>
  <c r="F3117" i="6"/>
  <c r="G3117" i="6"/>
  <c r="P3117" i="6"/>
  <c r="E3118" i="6"/>
  <c r="F3118" i="6"/>
  <c r="G3118" i="6"/>
  <c r="P3118" i="6"/>
  <c r="E3119" i="6"/>
  <c r="F3119" i="6"/>
  <c r="G3119" i="6"/>
  <c r="P3119" i="6"/>
  <c r="E3120" i="6"/>
  <c r="F3120" i="6"/>
  <c r="G3120" i="6"/>
  <c r="P3120" i="6"/>
  <c r="E3121" i="6"/>
  <c r="F3121" i="6"/>
  <c r="G3121" i="6"/>
  <c r="P3121" i="6"/>
  <c r="E3122" i="6"/>
  <c r="F3122" i="6"/>
  <c r="G3122" i="6"/>
  <c r="P3122" i="6"/>
  <c r="E3123" i="6"/>
  <c r="F3123" i="6"/>
  <c r="G3123" i="6"/>
  <c r="P3123" i="6"/>
  <c r="E3124" i="6"/>
  <c r="F3124" i="6"/>
  <c r="G3124" i="6"/>
  <c r="P3124" i="6"/>
  <c r="E3125" i="6"/>
  <c r="F3125" i="6"/>
  <c r="G3125" i="6"/>
  <c r="P3125" i="6"/>
  <c r="E3126" i="6"/>
  <c r="F3126" i="6"/>
  <c r="G3126" i="6"/>
  <c r="P3126" i="6"/>
  <c r="E3127" i="6"/>
  <c r="F3127" i="6"/>
  <c r="G3127" i="6"/>
  <c r="P3127" i="6"/>
  <c r="E3128" i="6"/>
  <c r="F3128" i="6"/>
  <c r="G3128" i="6"/>
  <c r="P3128" i="6"/>
  <c r="E3129" i="6"/>
  <c r="F3129" i="6"/>
  <c r="G3129" i="6"/>
  <c r="P3129" i="6"/>
  <c r="E3130" i="6"/>
  <c r="F3130" i="6"/>
  <c r="G3130" i="6"/>
  <c r="P3130" i="6"/>
  <c r="E3131" i="6"/>
  <c r="F3131" i="6"/>
  <c r="G3131" i="6"/>
  <c r="P3131" i="6"/>
  <c r="E3132" i="6"/>
  <c r="F3132" i="6"/>
  <c r="G3132" i="6"/>
  <c r="P3132" i="6"/>
  <c r="E3133" i="6"/>
  <c r="F3133" i="6"/>
  <c r="G3133" i="6"/>
  <c r="P3133" i="6"/>
  <c r="E3134" i="6"/>
  <c r="F3134" i="6"/>
  <c r="G3134" i="6"/>
  <c r="P3134" i="6"/>
  <c r="E3135" i="6"/>
  <c r="F3135" i="6"/>
  <c r="G3135" i="6"/>
  <c r="P3135" i="6"/>
  <c r="E3136" i="6"/>
  <c r="F3136" i="6"/>
  <c r="G3136" i="6"/>
  <c r="P3136" i="6"/>
  <c r="E3137" i="6"/>
  <c r="F3137" i="6"/>
  <c r="G3137" i="6"/>
  <c r="P3137" i="6"/>
  <c r="E3138" i="6"/>
  <c r="F3138" i="6"/>
  <c r="G3138" i="6"/>
  <c r="P3138" i="6"/>
  <c r="E3139" i="6"/>
  <c r="F3139" i="6"/>
  <c r="G3139" i="6"/>
  <c r="P3139" i="6"/>
  <c r="E3140" i="6"/>
  <c r="F3140" i="6"/>
  <c r="G3140" i="6"/>
  <c r="P3140" i="6"/>
  <c r="E3141" i="6"/>
  <c r="F3141" i="6"/>
  <c r="G3141" i="6"/>
  <c r="P3141" i="6"/>
  <c r="E3142" i="6"/>
  <c r="F3142" i="6"/>
  <c r="G3142" i="6"/>
  <c r="P3142" i="6"/>
  <c r="E3143" i="6"/>
  <c r="F3143" i="6"/>
  <c r="G3143" i="6"/>
  <c r="P3143" i="6"/>
  <c r="E3144" i="6"/>
  <c r="F3144" i="6"/>
  <c r="G3144" i="6"/>
  <c r="P3144" i="6"/>
  <c r="E3145" i="6"/>
  <c r="F3145" i="6"/>
  <c r="G3145" i="6"/>
  <c r="P3145" i="6"/>
  <c r="E3146" i="6"/>
  <c r="F3146" i="6"/>
  <c r="G3146" i="6"/>
  <c r="P3146" i="6"/>
  <c r="E3147" i="6"/>
  <c r="F3147" i="6"/>
  <c r="G3147" i="6"/>
  <c r="P3147" i="6"/>
  <c r="E3148" i="6"/>
  <c r="F3148" i="6"/>
  <c r="G3148" i="6"/>
  <c r="P3148" i="6"/>
  <c r="E3149" i="6"/>
  <c r="F3149" i="6"/>
  <c r="G3149" i="6"/>
  <c r="P3149" i="6"/>
  <c r="E3150" i="6"/>
  <c r="F3150" i="6"/>
  <c r="G3150" i="6"/>
  <c r="P3150" i="6"/>
  <c r="E3151" i="6"/>
  <c r="F3151" i="6"/>
  <c r="G3151" i="6"/>
  <c r="P3151" i="6"/>
  <c r="E3152" i="6"/>
  <c r="F3152" i="6"/>
  <c r="G3152" i="6"/>
  <c r="P3152" i="6"/>
  <c r="E3153" i="6"/>
  <c r="F3153" i="6"/>
  <c r="G3153" i="6"/>
  <c r="P3153" i="6"/>
  <c r="E3154" i="6"/>
  <c r="F3154" i="6"/>
  <c r="G3154" i="6"/>
  <c r="P3154" i="6"/>
  <c r="E3155" i="6"/>
  <c r="F3155" i="6"/>
  <c r="G3155" i="6"/>
  <c r="P3155" i="6"/>
  <c r="E3156" i="6"/>
  <c r="F3156" i="6"/>
  <c r="G3156" i="6"/>
  <c r="P3156" i="6"/>
  <c r="E3157" i="6"/>
  <c r="F3157" i="6"/>
  <c r="G3157" i="6"/>
  <c r="P3157" i="6"/>
  <c r="E3158" i="6"/>
  <c r="F3158" i="6"/>
  <c r="G3158" i="6"/>
  <c r="P3158" i="6"/>
  <c r="E3159" i="6"/>
  <c r="F3159" i="6"/>
  <c r="G3159" i="6"/>
  <c r="P3159" i="6"/>
  <c r="E3160" i="6"/>
  <c r="F3160" i="6"/>
  <c r="G3160" i="6"/>
  <c r="P3160" i="6"/>
  <c r="E3161" i="6"/>
  <c r="F3161" i="6"/>
  <c r="G3161" i="6"/>
  <c r="P3161" i="6"/>
  <c r="E3162" i="6"/>
  <c r="F3162" i="6"/>
  <c r="G3162" i="6"/>
  <c r="P3162" i="6"/>
  <c r="E3163" i="6"/>
  <c r="F3163" i="6"/>
  <c r="G3163" i="6"/>
  <c r="P3163" i="6"/>
  <c r="E3164" i="6"/>
  <c r="F3164" i="6"/>
  <c r="G3164" i="6"/>
  <c r="P3164" i="6"/>
  <c r="E3165" i="6"/>
  <c r="F3165" i="6"/>
  <c r="G3165" i="6"/>
  <c r="P3165" i="6"/>
  <c r="E3166" i="6"/>
  <c r="F3166" i="6"/>
  <c r="G3166" i="6"/>
  <c r="P3166" i="6"/>
  <c r="E3167" i="6"/>
  <c r="F3167" i="6"/>
  <c r="G3167" i="6"/>
  <c r="P3167" i="6"/>
  <c r="E3168" i="6"/>
  <c r="F3168" i="6"/>
  <c r="G3168" i="6"/>
  <c r="P3168" i="6"/>
  <c r="E3169" i="6"/>
  <c r="F3169" i="6"/>
  <c r="G3169" i="6"/>
  <c r="P3169" i="6"/>
  <c r="E3170" i="6"/>
  <c r="F3170" i="6"/>
  <c r="G3170" i="6"/>
  <c r="P3170" i="6"/>
  <c r="E3171" i="6"/>
  <c r="F3171" i="6"/>
  <c r="G3171" i="6"/>
  <c r="P3171" i="6"/>
  <c r="E3172" i="6"/>
  <c r="F3172" i="6"/>
  <c r="G3172" i="6"/>
  <c r="P3172" i="6"/>
  <c r="E3173" i="6"/>
  <c r="F3173" i="6"/>
  <c r="G3173" i="6"/>
  <c r="P3173" i="6"/>
  <c r="E3174" i="6"/>
  <c r="F3174" i="6"/>
  <c r="G3174" i="6"/>
  <c r="P3174" i="6"/>
  <c r="E3175" i="6"/>
  <c r="F3175" i="6"/>
  <c r="G3175" i="6"/>
  <c r="P3175" i="6"/>
  <c r="E3176" i="6"/>
  <c r="F3176" i="6"/>
  <c r="G3176" i="6"/>
  <c r="P3176" i="6"/>
  <c r="E3177" i="6"/>
  <c r="F3177" i="6"/>
  <c r="G3177" i="6"/>
  <c r="P3177" i="6"/>
  <c r="E3178" i="6"/>
  <c r="F3178" i="6"/>
  <c r="G3178" i="6"/>
  <c r="P3178" i="6"/>
  <c r="E3179" i="6"/>
  <c r="F3179" i="6"/>
  <c r="G3179" i="6"/>
  <c r="P3179" i="6"/>
  <c r="E3180" i="6"/>
  <c r="F3180" i="6"/>
  <c r="G3180" i="6"/>
  <c r="P3180" i="6"/>
  <c r="E3181" i="6"/>
  <c r="F3181" i="6"/>
  <c r="G3181" i="6"/>
  <c r="P3181" i="6"/>
  <c r="E3182" i="6"/>
  <c r="F3182" i="6"/>
  <c r="G3182" i="6"/>
  <c r="P3182" i="6"/>
  <c r="E3183" i="6"/>
  <c r="F3183" i="6"/>
  <c r="G3183" i="6"/>
  <c r="P3183" i="6"/>
  <c r="E3184" i="6"/>
  <c r="F3184" i="6"/>
  <c r="G3184" i="6"/>
  <c r="P3184" i="6"/>
  <c r="E3185" i="6"/>
  <c r="F3185" i="6"/>
  <c r="G3185" i="6"/>
  <c r="P3185" i="6"/>
  <c r="E3186" i="6"/>
  <c r="F3186" i="6"/>
  <c r="G3186" i="6"/>
  <c r="P3186" i="6"/>
  <c r="E3187" i="6"/>
  <c r="F3187" i="6"/>
  <c r="G3187" i="6"/>
  <c r="P3187" i="6"/>
  <c r="E3188" i="6"/>
  <c r="F3188" i="6"/>
  <c r="G3188" i="6"/>
  <c r="P3188" i="6"/>
  <c r="E3189" i="6"/>
  <c r="F3189" i="6"/>
  <c r="G3189" i="6"/>
  <c r="P3189" i="6"/>
  <c r="E3190" i="6"/>
  <c r="F3190" i="6"/>
  <c r="G3190" i="6"/>
  <c r="P3190" i="6"/>
  <c r="E3191" i="6"/>
  <c r="F3191" i="6"/>
  <c r="G3191" i="6"/>
  <c r="P3191" i="6"/>
  <c r="E3192" i="6"/>
  <c r="F3192" i="6"/>
  <c r="G3192" i="6"/>
  <c r="P3192" i="6"/>
  <c r="E3193" i="6"/>
  <c r="F3193" i="6"/>
  <c r="G3193" i="6"/>
  <c r="P3193" i="6"/>
  <c r="E3194" i="6"/>
  <c r="F3194" i="6"/>
  <c r="G3194" i="6"/>
  <c r="P3194" i="6"/>
  <c r="E3195" i="6"/>
  <c r="F3195" i="6"/>
  <c r="G3195" i="6"/>
  <c r="P3195" i="6"/>
  <c r="E3196" i="6"/>
  <c r="F3196" i="6"/>
  <c r="G3196" i="6"/>
  <c r="P3196" i="6"/>
  <c r="E3197" i="6"/>
  <c r="F3197" i="6"/>
  <c r="G3197" i="6"/>
  <c r="P3197" i="6"/>
  <c r="E3198" i="6"/>
  <c r="F3198" i="6"/>
  <c r="G3198" i="6"/>
  <c r="P3198" i="6"/>
  <c r="E3199" i="6"/>
  <c r="F3199" i="6"/>
  <c r="G3199" i="6"/>
  <c r="P3199" i="6"/>
  <c r="E3200" i="6"/>
  <c r="F3200" i="6"/>
  <c r="G3200" i="6"/>
  <c r="P3200" i="6"/>
  <c r="E3201" i="6"/>
  <c r="F3201" i="6"/>
  <c r="G3201" i="6"/>
  <c r="P3201" i="6"/>
  <c r="E3202" i="6"/>
  <c r="F3202" i="6"/>
  <c r="G3202" i="6"/>
  <c r="P3202" i="6"/>
  <c r="E3203" i="6"/>
  <c r="F3203" i="6"/>
  <c r="G3203" i="6"/>
  <c r="P3203" i="6"/>
  <c r="E3204" i="6"/>
  <c r="F3204" i="6"/>
  <c r="G3204" i="6"/>
  <c r="P3204" i="6"/>
  <c r="E3205" i="6"/>
  <c r="F3205" i="6"/>
  <c r="G3205" i="6"/>
  <c r="P3205" i="6"/>
  <c r="E3206" i="6"/>
  <c r="F3206" i="6"/>
  <c r="G3206" i="6"/>
  <c r="P3206" i="6"/>
  <c r="E3207" i="6"/>
  <c r="F3207" i="6"/>
  <c r="G3207" i="6"/>
  <c r="P3207" i="6"/>
  <c r="E3208" i="6"/>
  <c r="F3208" i="6"/>
  <c r="G3208" i="6"/>
  <c r="P3208" i="6"/>
  <c r="E3209" i="6"/>
  <c r="F3209" i="6"/>
  <c r="G3209" i="6"/>
  <c r="P3209" i="6"/>
  <c r="E3210" i="6"/>
  <c r="F3210" i="6"/>
  <c r="G3210" i="6"/>
  <c r="P3210" i="6"/>
  <c r="E3211" i="6"/>
  <c r="F3211" i="6"/>
  <c r="G3211" i="6"/>
  <c r="P3211" i="6"/>
  <c r="E3212" i="6"/>
  <c r="F3212" i="6"/>
  <c r="G3212" i="6"/>
  <c r="P3212" i="6"/>
  <c r="E3213" i="6"/>
  <c r="F3213" i="6"/>
  <c r="G3213" i="6"/>
  <c r="P3213" i="6"/>
  <c r="E3214" i="6"/>
  <c r="F3214" i="6"/>
  <c r="G3214" i="6"/>
  <c r="P3214" i="6"/>
  <c r="E3215" i="6"/>
  <c r="F3215" i="6"/>
  <c r="G3215" i="6"/>
  <c r="P3215" i="6"/>
  <c r="E3216" i="6"/>
  <c r="F3216" i="6"/>
  <c r="G3216" i="6"/>
  <c r="P3216" i="6"/>
  <c r="E3217" i="6"/>
  <c r="F3217" i="6"/>
  <c r="G3217" i="6"/>
  <c r="P3217" i="6"/>
  <c r="E3218" i="6"/>
  <c r="F3218" i="6"/>
  <c r="G3218" i="6"/>
  <c r="P3218" i="6"/>
  <c r="E3219" i="6"/>
  <c r="F3219" i="6"/>
  <c r="G3219" i="6"/>
  <c r="P3219" i="6"/>
  <c r="E3220" i="6"/>
  <c r="F3220" i="6"/>
  <c r="G3220" i="6"/>
  <c r="P3220" i="6"/>
  <c r="E3221" i="6"/>
  <c r="F3221" i="6"/>
  <c r="G3221" i="6"/>
  <c r="P3221" i="6"/>
  <c r="E3222" i="6"/>
  <c r="F3222" i="6"/>
  <c r="G3222" i="6"/>
  <c r="P3222" i="6"/>
  <c r="E3223" i="6"/>
  <c r="F3223" i="6"/>
  <c r="G3223" i="6"/>
  <c r="P3223" i="6"/>
  <c r="E3224" i="6"/>
  <c r="F3224" i="6"/>
  <c r="G3224" i="6"/>
  <c r="P3224" i="6"/>
  <c r="E3225" i="6"/>
  <c r="F3225" i="6"/>
  <c r="G3225" i="6"/>
  <c r="P3225" i="6"/>
  <c r="E3226" i="6"/>
  <c r="F3226" i="6"/>
  <c r="G3226" i="6"/>
  <c r="P3226" i="6"/>
  <c r="E3227" i="6"/>
  <c r="F3227" i="6"/>
  <c r="G3227" i="6"/>
  <c r="P3227" i="6"/>
  <c r="E3228" i="6"/>
  <c r="F3228" i="6"/>
  <c r="G3228" i="6"/>
  <c r="P3228" i="6"/>
  <c r="E3229" i="6"/>
  <c r="F3229" i="6"/>
  <c r="G3229" i="6"/>
  <c r="P3229" i="6"/>
  <c r="E3230" i="6"/>
  <c r="F3230" i="6"/>
  <c r="G3230" i="6"/>
  <c r="P3230" i="6"/>
  <c r="E3231" i="6"/>
  <c r="F3231" i="6"/>
  <c r="G3231" i="6"/>
  <c r="P3231" i="6"/>
  <c r="E3232" i="6"/>
  <c r="F3232" i="6"/>
  <c r="G3232" i="6"/>
  <c r="P3232" i="6"/>
  <c r="E3233" i="6"/>
  <c r="F3233" i="6"/>
  <c r="G3233" i="6"/>
  <c r="P3233" i="6"/>
  <c r="E3234" i="6"/>
  <c r="F3234" i="6"/>
  <c r="G3234" i="6"/>
  <c r="P3234" i="6"/>
  <c r="E3235" i="6"/>
  <c r="F3235" i="6"/>
  <c r="G3235" i="6"/>
  <c r="P3235" i="6"/>
  <c r="E3236" i="6"/>
  <c r="F3236" i="6"/>
  <c r="G3236" i="6"/>
  <c r="P3236" i="6"/>
  <c r="E3237" i="6"/>
  <c r="F3237" i="6"/>
  <c r="G3237" i="6"/>
  <c r="P3237" i="6"/>
  <c r="E3238" i="6"/>
  <c r="F3238" i="6"/>
  <c r="G3238" i="6"/>
  <c r="P3238" i="6"/>
  <c r="E3239" i="6"/>
  <c r="F3239" i="6"/>
  <c r="G3239" i="6"/>
  <c r="P3239" i="6"/>
  <c r="E3240" i="6"/>
  <c r="F3240" i="6"/>
  <c r="G3240" i="6"/>
  <c r="P3240" i="6"/>
  <c r="E3241" i="6"/>
  <c r="F3241" i="6"/>
  <c r="G3241" i="6"/>
  <c r="P3241" i="6"/>
  <c r="E3242" i="6"/>
  <c r="F3242" i="6"/>
  <c r="G3242" i="6"/>
  <c r="P3242" i="6"/>
  <c r="E3243" i="6"/>
  <c r="F3243" i="6"/>
  <c r="G3243" i="6"/>
  <c r="P3243" i="6"/>
  <c r="E3244" i="6"/>
  <c r="F3244" i="6"/>
  <c r="G3244" i="6"/>
  <c r="P3244" i="6"/>
  <c r="E3245" i="6"/>
  <c r="F3245" i="6"/>
  <c r="G3245" i="6"/>
  <c r="P3245" i="6"/>
  <c r="E3246" i="6"/>
  <c r="F3246" i="6"/>
  <c r="G3246" i="6"/>
  <c r="P3246" i="6"/>
  <c r="E3247" i="6"/>
  <c r="F3247" i="6"/>
  <c r="G3247" i="6"/>
  <c r="P3247" i="6"/>
  <c r="E3248" i="6"/>
  <c r="F3248" i="6"/>
  <c r="G3248" i="6"/>
  <c r="P3248" i="6"/>
  <c r="E3249" i="6"/>
  <c r="F3249" i="6"/>
  <c r="G3249" i="6"/>
  <c r="P3249" i="6"/>
  <c r="E3250" i="6"/>
  <c r="F3250" i="6"/>
  <c r="G3250" i="6"/>
  <c r="P3250" i="6"/>
  <c r="E3251" i="6"/>
  <c r="F3251" i="6"/>
  <c r="G3251" i="6"/>
  <c r="P3251" i="6"/>
  <c r="E3252" i="6"/>
  <c r="F3252" i="6"/>
  <c r="G3252" i="6"/>
  <c r="P3252" i="6"/>
  <c r="E3253" i="6"/>
  <c r="F3253" i="6"/>
  <c r="G3253" i="6"/>
  <c r="P3253" i="6"/>
  <c r="E3254" i="6"/>
  <c r="F3254" i="6"/>
  <c r="G3254" i="6"/>
  <c r="P3254" i="6"/>
  <c r="E3255" i="6"/>
  <c r="F3255" i="6"/>
  <c r="G3255" i="6"/>
  <c r="P3255" i="6"/>
  <c r="E3256" i="6"/>
  <c r="F3256" i="6"/>
  <c r="G3256" i="6"/>
  <c r="P3256" i="6"/>
  <c r="E3257" i="6"/>
  <c r="F3257" i="6"/>
  <c r="G3257" i="6"/>
  <c r="P3257" i="6"/>
  <c r="E3258" i="6"/>
  <c r="F3258" i="6"/>
  <c r="G3258" i="6"/>
  <c r="P3258" i="6"/>
  <c r="E3259" i="6"/>
  <c r="F3259" i="6"/>
  <c r="G3259" i="6"/>
  <c r="P3259" i="6"/>
  <c r="E3260" i="6"/>
  <c r="F3260" i="6"/>
  <c r="G3260" i="6"/>
  <c r="P3260" i="6"/>
  <c r="E3261" i="6"/>
  <c r="F3261" i="6"/>
  <c r="G3261" i="6"/>
  <c r="P3261" i="6"/>
  <c r="E3262" i="6"/>
  <c r="F3262" i="6"/>
  <c r="G3262" i="6"/>
  <c r="P3262" i="6"/>
  <c r="E3263" i="6"/>
  <c r="F3263" i="6"/>
  <c r="G3263" i="6"/>
  <c r="P3263" i="6"/>
  <c r="E3264" i="6"/>
  <c r="F3264" i="6"/>
  <c r="G3264" i="6"/>
  <c r="P3264" i="6"/>
  <c r="E3265" i="6"/>
  <c r="F3265" i="6"/>
  <c r="G3265" i="6"/>
  <c r="P3265" i="6"/>
  <c r="E3266" i="6"/>
  <c r="F3266" i="6"/>
  <c r="G3266" i="6"/>
  <c r="P3266" i="6"/>
  <c r="E3267" i="6"/>
  <c r="F3267" i="6"/>
  <c r="G3267" i="6"/>
  <c r="P3267" i="6"/>
  <c r="E3268" i="6"/>
  <c r="F3268" i="6"/>
  <c r="G3268" i="6"/>
  <c r="P3268" i="6"/>
  <c r="E3269" i="6"/>
  <c r="F3269" i="6"/>
  <c r="G3269" i="6"/>
  <c r="P3269" i="6"/>
  <c r="E3270" i="6"/>
  <c r="F3270" i="6"/>
  <c r="G3270" i="6"/>
  <c r="P3270" i="6"/>
  <c r="E3271" i="6"/>
  <c r="F3271" i="6"/>
  <c r="G3271" i="6"/>
  <c r="P3271" i="6"/>
  <c r="E3272" i="6"/>
  <c r="F3272" i="6"/>
  <c r="G3272" i="6"/>
  <c r="P3272" i="6"/>
  <c r="E3273" i="6"/>
  <c r="F3273" i="6"/>
  <c r="G3273" i="6"/>
  <c r="P3273" i="6"/>
  <c r="E3274" i="6"/>
  <c r="F3274" i="6"/>
  <c r="G3274" i="6"/>
  <c r="P3274" i="6"/>
  <c r="E3275" i="6"/>
  <c r="F3275" i="6"/>
  <c r="G3275" i="6"/>
  <c r="P3275" i="6"/>
  <c r="E3276" i="6"/>
  <c r="F3276" i="6"/>
  <c r="G3276" i="6"/>
  <c r="P3276" i="6"/>
  <c r="E3277" i="6"/>
  <c r="F3277" i="6"/>
  <c r="G3277" i="6"/>
  <c r="P3277" i="6"/>
  <c r="E3278" i="6"/>
  <c r="F3278" i="6"/>
  <c r="G3278" i="6"/>
  <c r="P3278" i="6"/>
  <c r="E3279" i="6"/>
  <c r="F3279" i="6"/>
  <c r="G3279" i="6"/>
  <c r="P3279" i="6"/>
  <c r="E3280" i="6"/>
  <c r="F3280" i="6"/>
  <c r="G3280" i="6"/>
  <c r="P3280" i="6"/>
  <c r="E3281" i="6"/>
  <c r="F3281" i="6"/>
  <c r="G3281" i="6"/>
  <c r="P3281" i="6"/>
  <c r="E3282" i="6"/>
  <c r="F3282" i="6"/>
  <c r="G3282" i="6"/>
  <c r="P3282" i="6"/>
  <c r="E3283" i="6"/>
  <c r="F3283" i="6"/>
  <c r="G3283" i="6"/>
  <c r="P3283" i="6"/>
  <c r="E3284" i="6"/>
  <c r="F3284" i="6"/>
  <c r="G3284" i="6"/>
  <c r="P3284" i="6"/>
  <c r="E3285" i="6"/>
  <c r="F3285" i="6"/>
  <c r="G3285" i="6"/>
  <c r="P3285" i="6"/>
  <c r="E3286" i="6"/>
  <c r="F3286" i="6"/>
  <c r="G3286" i="6"/>
  <c r="P3286" i="6"/>
  <c r="E3287" i="6"/>
  <c r="F3287" i="6"/>
  <c r="G3287" i="6"/>
  <c r="P3287" i="6"/>
  <c r="E3288" i="6"/>
  <c r="F3288" i="6"/>
  <c r="G3288" i="6"/>
  <c r="P3288" i="6"/>
  <c r="E3289" i="6"/>
  <c r="F3289" i="6"/>
  <c r="G3289" i="6"/>
  <c r="P3289" i="6"/>
  <c r="E3290" i="6"/>
  <c r="F3290" i="6"/>
  <c r="G3290" i="6"/>
  <c r="P3290" i="6"/>
  <c r="E3291" i="6"/>
  <c r="F3291" i="6"/>
  <c r="G3291" i="6"/>
  <c r="P3291" i="6"/>
  <c r="E3292" i="6"/>
  <c r="F3292" i="6"/>
  <c r="G3292" i="6"/>
  <c r="P3292" i="6"/>
  <c r="E3293" i="6"/>
  <c r="F3293" i="6"/>
  <c r="G3293" i="6"/>
  <c r="P3293" i="6"/>
  <c r="E3294" i="6"/>
  <c r="F3294" i="6"/>
  <c r="G3294" i="6"/>
  <c r="P3294" i="6"/>
  <c r="E3295" i="6"/>
  <c r="F3295" i="6"/>
  <c r="G3295" i="6"/>
  <c r="P3295" i="6"/>
  <c r="E3296" i="6"/>
  <c r="F3296" i="6"/>
  <c r="G3296" i="6"/>
  <c r="P3296" i="6"/>
  <c r="E3297" i="6"/>
  <c r="F3297" i="6"/>
  <c r="G3297" i="6"/>
  <c r="P3297" i="6"/>
  <c r="E3298" i="6"/>
  <c r="F3298" i="6"/>
  <c r="G3298" i="6"/>
  <c r="P3298" i="6"/>
  <c r="E3299" i="6"/>
  <c r="F3299" i="6"/>
  <c r="G3299" i="6"/>
  <c r="P3299" i="6"/>
  <c r="E3300" i="6"/>
  <c r="F3300" i="6"/>
  <c r="G3300" i="6"/>
  <c r="P3300" i="6"/>
  <c r="E3301" i="6"/>
  <c r="F3301" i="6"/>
  <c r="G3301" i="6"/>
  <c r="P3301" i="6"/>
  <c r="E3302" i="6"/>
  <c r="F3302" i="6"/>
  <c r="G3302" i="6"/>
  <c r="P3302" i="6"/>
  <c r="E55" i="6"/>
  <c r="F55" i="6"/>
  <c r="G55" i="6"/>
  <c r="P55" i="6"/>
  <c r="E56" i="6"/>
  <c r="F56" i="6"/>
  <c r="G56" i="6"/>
  <c r="P56" i="6"/>
  <c r="E57" i="6"/>
  <c r="F57" i="6"/>
  <c r="G57" i="6"/>
  <c r="P57" i="6"/>
  <c r="E58" i="6"/>
  <c r="F58" i="6"/>
  <c r="G58" i="6"/>
  <c r="P58" i="6"/>
  <c r="E59" i="6"/>
  <c r="F59" i="6"/>
  <c r="G59" i="6"/>
  <c r="P59" i="6"/>
  <c r="E60" i="6"/>
  <c r="F60" i="6"/>
  <c r="G60" i="6"/>
  <c r="P60" i="6"/>
  <c r="E61" i="6"/>
  <c r="F61" i="6"/>
  <c r="G61" i="6"/>
  <c r="P61" i="6"/>
  <c r="E62" i="6"/>
  <c r="F62" i="6"/>
  <c r="G62" i="6"/>
  <c r="P62" i="6"/>
  <c r="E63" i="6"/>
  <c r="F63" i="6"/>
  <c r="G63" i="6"/>
  <c r="P63" i="6"/>
  <c r="E64" i="6"/>
  <c r="F64" i="6"/>
  <c r="G64" i="6"/>
  <c r="P64" i="6"/>
  <c r="E65" i="6"/>
  <c r="F65" i="6"/>
  <c r="G65" i="6"/>
  <c r="P65" i="6"/>
  <c r="E66" i="6"/>
  <c r="F66" i="6"/>
  <c r="G66" i="6"/>
  <c r="P66" i="6"/>
  <c r="E67" i="6"/>
  <c r="F67" i="6"/>
  <c r="G67" i="6"/>
  <c r="P67" i="6"/>
  <c r="E68" i="6"/>
  <c r="F68" i="6"/>
  <c r="G68" i="6"/>
  <c r="P68" i="6"/>
  <c r="E69" i="6"/>
  <c r="F69" i="6"/>
  <c r="G69" i="6"/>
  <c r="P69" i="6"/>
  <c r="E70" i="6"/>
  <c r="F70" i="6"/>
  <c r="G70" i="6"/>
  <c r="P70" i="6"/>
  <c r="E71" i="6"/>
  <c r="F71" i="6"/>
  <c r="G71" i="6"/>
  <c r="P71" i="6"/>
  <c r="E72" i="6"/>
  <c r="F72" i="6"/>
  <c r="G72" i="6"/>
  <c r="P72" i="6"/>
  <c r="E73" i="6"/>
  <c r="F73" i="6"/>
  <c r="G73" i="6"/>
  <c r="P73" i="6"/>
  <c r="E74" i="6"/>
  <c r="F74" i="6"/>
  <c r="G74" i="6"/>
  <c r="P74" i="6"/>
  <c r="E75" i="6"/>
  <c r="F75" i="6"/>
  <c r="G75" i="6"/>
  <c r="P75" i="6"/>
  <c r="E76" i="6"/>
  <c r="F76" i="6"/>
  <c r="G76" i="6"/>
  <c r="P76" i="6"/>
  <c r="E77" i="6"/>
  <c r="F77" i="6"/>
  <c r="G77" i="6"/>
  <c r="P77" i="6"/>
  <c r="E78" i="6"/>
  <c r="F78" i="6"/>
  <c r="G78" i="6"/>
  <c r="P78" i="6"/>
  <c r="E79" i="6"/>
  <c r="F79" i="6"/>
  <c r="G79" i="6"/>
  <c r="P79" i="6"/>
  <c r="E80" i="6"/>
  <c r="F80" i="6"/>
  <c r="G80" i="6"/>
  <c r="P80" i="6"/>
  <c r="E81" i="6"/>
  <c r="F81" i="6"/>
  <c r="G81" i="6"/>
  <c r="P81" i="6"/>
  <c r="E82" i="6"/>
  <c r="F82" i="6"/>
  <c r="G82" i="6"/>
  <c r="P82" i="6"/>
  <c r="E83" i="6"/>
  <c r="F83" i="6"/>
  <c r="G83" i="6"/>
  <c r="P83" i="6"/>
  <c r="E84" i="6"/>
  <c r="F84" i="6"/>
  <c r="G84" i="6"/>
  <c r="P84" i="6"/>
  <c r="E85" i="6"/>
  <c r="F85" i="6"/>
  <c r="G85" i="6"/>
  <c r="P85" i="6"/>
  <c r="E86" i="6"/>
  <c r="F86" i="6"/>
  <c r="G86" i="6"/>
  <c r="P86" i="6"/>
  <c r="E87" i="6"/>
  <c r="F87" i="6"/>
  <c r="G87" i="6"/>
  <c r="P87" i="6"/>
  <c r="E88" i="6"/>
  <c r="F88" i="6"/>
  <c r="G88" i="6"/>
  <c r="P88" i="6"/>
  <c r="E89" i="6"/>
  <c r="F89" i="6"/>
  <c r="G89" i="6"/>
  <c r="P89" i="6"/>
  <c r="E90" i="6"/>
  <c r="F90" i="6"/>
  <c r="G90" i="6"/>
  <c r="P90" i="6"/>
  <c r="E91" i="6"/>
  <c r="F91" i="6"/>
  <c r="G91" i="6"/>
  <c r="P91" i="6"/>
  <c r="E92" i="6"/>
  <c r="F92" i="6"/>
  <c r="G92" i="6"/>
  <c r="P92" i="6"/>
  <c r="E93" i="6"/>
  <c r="F93" i="6"/>
  <c r="G93" i="6"/>
  <c r="P93" i="6"/>
  <c r="E94" i="6"/>
  <c r="F94" i="6"/>
  <c r="G94" i="6"/>
  <c r="P94" i="6"/>
  <c r="E95" i="6"/>
  <c r="F95" i="6"/>
  <c r="G95" i="6"/>
  <c r="P95" i="6"/>
  <c r="E96" i="6"/>
  <c r="F96" i="6"/>
  <c r="G96" i="6"/>
  <c r="P96" i="6"/>
  <c r="E97" i="6"/>
  <c r="F97" i="6"/>
  <c r="G97" i="6"/>
  <c r="P97" i="6"/>
  <c r="E98" i="6"/>
  <c r="F98" i="6"/>
  <c r="G98" i="6"/>
  <c r="P98" i="6"/>
  <c r="E99" i="6"/>
  <c r="F99" i="6"/>
  <c r="G99" i="6"/>
  <c r="P99" i="6"/>
  <c r="E100" i="6"/>
  <c r="F100" i="6"/>
  <c r="G100" i="6"/>
  <c r="P100" i="6"/>
  <c r="E101" i="6"/>
  <c r="F101" i="6"/>
  <c r="G101" i="6"/>
  <c r="P101" i="6"/>
  <c r="E102" i="6"/>
  <c r="F102" i="6"/>
  <c r="G102" i="6"/>
  <c r="P102" i="6"/>
  <c r="E103" i="6"/>
  <c r="F103" i="6"/>
  <c r="G103" i="6"/>
  <c r="P103" i="6"/>
  <c r="E104" i="6"/>
  <c r="F104" i="6"/>
  <c r="G104" i="6"/>
  <c r="P104" i="6"/>
  <c r="E105" i="6"/>
  <c r="F105" i="6"/>
  <c r="G105" i="6"/>
  <c r="P105" i="6"/>
  <c r="E106" i="6"/>
  <c r="F106" i="6"/>
  <c r="G106" i="6"/>
  <c r="P106" i="6"/>
  <c r="E107" i="6"/>
  <c r="F107" i="6"/>
  <c r="G107" i="6"/>
  <c r="P107" i="6"/>
  <c r="E108" i="6"/>
  <c r="F108" i="6"/>
  <c r="G108" i="6"/>
  <c r="P108" i="6"/>
  <c r="E109" i="6"/>
  <c r="F109" i="6"/>
  <c r="G109" i="6"/>
  <c r="P109" i="6"/>
  <c r="E110" i="6"/>
  <c r="F110" i="6"/>
  <c r="G110" i="6"/>
  <c r="P110" i="6"/>
  <c r="E111" i="6"/>
  <c r="F111" i="6"/>
  <c r="G111" i="6"/>
  <c r="P111" i="6"/>
  <c r="E112" i="6"/>
  <c r="F112" i="6"/>
  <c r="G112" i="6"/>
  <c r="P112" i="6"/>
  <c r="E113" i="6"/>
  <c r="F113" i="6"/>
  <c r="G113" i="6"/>
  <c r="P113" i="6"/>
  <c r="E114" i="6"/>
  <c r="F114" i="6"/>
  <c r="G114" i="6"/>
  <c r="P114" i="6"/>
  <c r="E115" i="6"/>
  <c r="F115" i="6"/>
  <c r="G115" i="6"/>
  <c r="P115" i="6"/>
  <c r="E116" i="6"/>
  <c r="F116" i="6"/>
  <c r="G116" i="6"/>
  <c r="P116" i="6"/>
  <c r="E117" i="6"/>
  <c r="F117" i="6"/>
  <c r="G117" i="6"/>
  <c r="P117" i="6"/>
  <c r="E118" i="6"/>
  <c r="F118" i="6"/>
  <c r="G118" i="6"/>
  <c r="P118" i="6"/>
  <c r="E119" i="6"/>
  <c r="F119" i="6"/>
  <c r="G119" i="6"/>
  <c r="P119" i="6"/>
  <c r="E120" i="6"/>
  <c r="F120" i="6"/>
  <c r="G120" i="6"/>
  <c r="P120" i="6"/>
  <c r="E121" i="6"/>
  <c r="F121" i="6"/>
  <c r="G121" i="6"/>
  <c r="P121" i="6"/>
  <c r="E122" i="6"/>
  <c r="F122" i="6"/>
  <c r="G122" i="6"/>
  <c r="P122" i="6"/>
  <c r="E123" i="6"/>
  <c r="F123" i="6"/>
  <c r="G123" i="6"/>
  <c r="P123" i="6"/>
  <c r="E124" i="6"/>
  <c r="F124" i="6"/>
  <c r="G124" i="6"/>
  <c r="P124" i="6"/>
  <c r="E125" i="6"/>
  <c r="F125" i="6"/>
  <c r="G125" i="6"/>
  <c r="P125" i="6"/>
  <c r="E126" i="6"/>
  <c r="F126" i="6"/>
  <c r="G126" i="6"/>
  <c r="P126" i="6"/>
  <c r="E127" i="6"/>
  <c r="F127" i="6"/>
  <c r="G127" i="6"/>
  <c r="P127" i="6"/>
  <c r="E128" i="6"/>
  <c r="F128" i="6"/>
  <c r="G128" i="6"/>
  <c r="P128" i="6"/>
  <c r="E129" i="6"/>
  <c r="F129" i="6"/>
  <c r="G129" i="6"/>
  <c r="P129" i="6"/>
  <c r="E130" i="6"/>
  <c r="F130" i="6"/>
  <c r="G130" i="6"/>
  <c r="P130" i="6"/>
  <c r="E131" i="6"/>
  <c r="F131" i="6"/>
  <c r="G131" i="6"/>
  <c r="P131" i="6"/>
  <c r="E132" i="6"/>
  <c r="F132" i="6"/>
  <c r="G132" i="6"/>
  <c r="P132" i="6"/>
  <c r="E133" i="6"/>
  <c r="F133" i="6"/>
  <c r="G133" i="6"/>
  <c r="P133" i="6"/>
  <c r="E134" i="6"/>
  <c r="F134" i="6"/>
  <c r="G134" i="6"/>
  <c r="P134" i="6"/>
  <c r="E135" i="6"/>
  <c r="F135" i="6"/>
  <c r="G135" i="6"/>
  <c r="P135" i="6"/>
  <c r="E136" i="6"/>
  <c r="F136" i="6"/>
  <c r="G136" i="6"/>
  <c r="P136" i="6"/>
  <c r="E137" i="6"/>
  <c r="F137" i="6"/>
  <c r="G137" i="6"/>
  <c r="P137" i="6"/>
  <c r="E138" i="6"/>
  <c r="F138" i="6"/>
  <c r="G138" i="6"/>
  <c r="P138" i="6"/>
  <c r="E139" i="6"/>
  <c r="F139" i="6"/>
  <c r="G139" i="6"/>
  <c r="P139" i="6"/>
  <c r="E140" i="6"/>
  <c r="F140" i="6"/>
  <c r="G140" i="6"/>
  <c r="P140" i="6"/>
  <c r="E141" i="6"/>
  <c r="F141" i="6"/>
  <c r="G141" i="6"/>
  <c r="P141" i="6"/>
  <c r="E142" i="6"/>
  <c r="F142" i="6"/>
  <c r="G142" i="6"/>
  <c r="P142" i="6"/>
  <c r="E143" i="6"/>
  <c r="F143" i="6"/>
  <c r="G143" i="6"/>
  <c r="P143" i="6"/>
  <c r="E144" i="6"/>
  <c r="F144" i="6"/>
  <c r="G144" i="6"/>
  <c r="P144" i="6"/>
  <c r="E145" i="6"/>
  <c r="F145" i="6"/>
  <c r="G145" i="6"/>
  <c r="P145" i="6"/>
  <c r="E146" i="6"/>
  <c r="F146" i="6"/>
  <c r="G146" i="6"/>
  <c r="P146" i="6"/>
  <c r="E147" i="6"/>
  <c r="F147" i="6"/>
  <c r="G147" i="6"/>
  <c r="P147" i="6"/>
  <c r="E148" i="6"/>
  <c r="F148" i="6"/>
  <c r="G148" i="6"/>
  <c r="P148" i="6"/>
  <c r="E149" i="6"/>
  <c r="F149" i="6"/>
  <c r="G149" i="6"/>
  <c r="P149" i="6"/>
  <c r="E150" i="6"/>
  <c r="F150" i="6"/>
  <c r="G150" i="6"/>
  <c r="P150" i="6"/>
  <c r="E151" i="6"/>
  <c r="F151" i="6"/>
  <c r="G151" i="6"/>
  <c r="P151" i="6"/>
  <c r="E152" i="6"/>
  <c r="F152" i="6"/>
  <c r="G152" i="6"/>
  <c r="P152" i="6"/>
  <c r="E153" i="6"/>
  <c r="F153" i="6"/>
  <c r="G153" i="6"/>
  <c r="P153" i="6"/>
  <c r="E154" i="6"/>
  <c r="F154" i="6"/>
  <c r="G154" i="6"/>
  <c r="P154" i="6"/>
  <c r="E155" i="6"/>
  <c r="F155" i="6"/>
  <c r="G155" i="6"/>
  <c r="P155" i="6"/>
  <c r="E156" i="6"/>
  <c r="F156" i="6"/>
  <c r="G156" i="6"/>
  <c r="P156" i="6"/>
  <c r="E157" i="6"/>
  <c r="F157" i="6"/>
  <c r="G157" i="6"/>
  <c r="P157" i="6"/>
  <c r="E158" i="6"/>
  <c r="F158" i="6"/>
  <c r="G158" i="6"/>
  <c r="P158" i="6"/>
  <c r="E159" i="6"/>
  <c r="F159" i="6"/>
  <c r="G159" i="6"/>
  <c r="P159" i="6"/>
  <c r="E160" i="6"/>
  <c r="F160" i="6"/>
  <c r="G160" i="6"/>
  <c r="P160" i="6"/>
  <c r="E161" i="6"/>
  <c r="F161" i="6"/>
  <c r="G161" i="6"/>
  <c r="P161" i="6"/>
  <c r="E162" i="6"/>
  <c r="F162" i="6"/>
  <c r="G162" i="6"/>
  <c r="P162" i="6"/>
  <c r="E163" i="6"/>
  <c r="F163" i="6"/>
  <c r="G163" i="6"/>
  <c r="P163" i="6"/>
  <c r="E164" i="6"/>
  <c r="F164" i="6"/>
  <c r="G164" i="6"/>
  <c r="P164" i="6"/>
  <c r="E165" i="6"/>
  <c r="F165" i="6"/>
  <c r="G165" i="6"/>
  <c r="P165" i="6"/>
  <c r="E166" i="6"/>
  <c r="F166" i="6"/>
  <c r="G166" i="6"/>
  <c r="P166" i="6"/>
  <c r="E167" i="6"/>
  <c r="F167" i="6"/>
  <c r="G167" i="6"/>
  <c r="P167" i="6"/>
  <c r="E168" i="6"/>
  <c r="F168" i="6"/>
  <c r="G168" i="6"/>
  <c r="P168" i="6"/>
  <c r="E169" i="6"/>
  <c r="F169" i="6"/>
  <c r="G169" i="6"/>
  <c r="P169" i="6"/>
  <c r="E170" i="6"/>
  <c r="F170" i="6"/>
  <c r="G170" i="6"/>
  <c r="P170" i="6"/>
  <c r="E171" i="6"/>
  <c r="F171" i="6"/>
  <c r="G171" i="6"/>
  <c r="P171" i="6"/>
  <c r="E172" i="6"/>
  <c r="F172" i="6"/>
  <c r="G172" i="6"/>
  <c r="P172" i="6"/>
  <c r="E173" i="6"/>
  <c r="F173" i="6"/>
  <c r="G173" i="6"/>
  <c r="P173" i="6"/>
  <c r="E174" i="6"/>
  <c r="F174" i="6"/>
  <c r="G174" i="6"/>
  <c r="P174" i="6"/>
  <c r="E175" i="6"/>
  <c r="F175" i="6"/>
  <c r="G175" i="6"/>
  <c r="P175" i="6"/>
  <c r="E176" i="6"/>
  <c r="F176" i="6"/>
  <c r="G176" i="6"/>
  <c r="P176" i="6"/>
  <c r="E177" i="6"/>
  <c r="F177" i="6"/>
  <c r="G177" i="6"/>
  <c r="P177" i="6"/>
  <c r="E178" i="6"/>
  <c r="F178" i="6"/>
  <c r="G178" i="6"/>
  <c r="P178" i="6"/>
  <c r="E179" i="6"/>
  <c r="F179" i="6"/>
  <c r="G179" i="6"/>
  <c r="P179" i="6"/>
  <c r="E180" i="6"/>
  <c r="F180" i="6"/>
  <c r="G180" i="6"/>
  <c r="P180" i="6"/>
  <c r="E181" i="6"/>
  <c r="F181" i="6"/>
  <c r="G181" i="6"/>
  <c r="P181" i="6"/>
  <c r="E182" i="6"/>
  <c r="F182" i="6"/>
  <c r="G182" i="6"/>
  <c r="P182" i="6"/>
  <c r="E183" i="6"/>
  <c r="F183" i="6"/>
  <c r="G183" i="6"/>
  <c r="P183" i="6"/>
  <c r="E184" i="6"/>
  <c r="F184" i="6"/>
  <c r="G184" i="6"/>
  <c r="P184" i="6"/>
  <c r="E185" i="6"/>
  <c r="F185" i="6"/>
  <c r="G185" i="6"/>
  <c r="P185" i="6"/>
  <c r="E186" i="6"/>
  <c r="F186" i="6"/>
  <c r="G186" i="6"/>
  <c r="P186" i="6"/>
  <c r="E187" i="6"/>
  <c r="F187" i="6"/>
  <c r="G187" i="6"/>
  <c r="P187" i="6"/>
  <c r="E188" i="6"/>
  <c r="F188" i="6"/>
  <c r="G188" i="6"/>
  <c r="P188" i="6"/>
  <c r="E189" i="6"/>
  <c r="F189" i="6"/>
  <c r="G189" i="6"/>
  <c r="P189" i="6"/>
  <c r="E190" i="6"/>
  <c r="F190" i="6"/>
  <c r="G190" i="6"/>
  <c r="P190" i="6"/>
  <c r="E191" i="6"/>
  <c r="F191" i="6"/>
  <c r="G191" i="6"/>
  <c r="P191" i="6"/>
  <c r="E192" i="6"/>
  <c r="F192" i="6"/>
  <c r="G192" i="6"/>
  <c r="P192" i="6"/>
  <c r="E193" i="6"/>
  <c r="F193" i="6"/>
  <c r="G193" i="6"/>
  <c r="P193" i="6"/>
  <c r="E194" i="6"/>
  <c r="F194" i="6"/>
  <c r="G194" i="6"/>
  <c r="P194" i="6"/>
  <c r="E195" i="6"/>
  <c r="F195" i="6"/>
  <c r="G195" i="6"/>
  <c r="P195" i="6"/>
  <c r="E196" i="6"/>
  <c r="F196" i="6"/>
  <c r="G196" i="6"/>
  <c r="P196" i="6"/>
  <c r="E197" i="6"/>
  <c r="F197" i="6"/>
  <c r="G197" i="6"/>
  <c r="P197" i="6"/>
  <c r="E198" i="6"/>
  <c r="F198" i="6"/>
  <c r="G198" i="6"/>
  <c r="P198" i="6"/>
  <c r="E199" i="6"/>
  <c r="F199" i="6"/>
  <c r="G199" i="6"/>
  <c r="P199" i="6"/>
  <c r="E200" i="6"/>
  <c r="F200" i="6"/>
  <c r="G200" i="6"/>
  <c r="P200" i="6"/>
  <c r="E201" i="6"/>
  <c r="F201" i="6"/>
  <c r="G201" i="6"/>
  <c r="P201" i="6"/>
  <c r="E202" i="6"/>
  <c r="F202" i="6"/>
  <c r="G202" i="6"/>
  <c r="P202" i="6"/>
  <c r="E203" i="6"/>
  <c r="F203" i="6"/>
  <c r="G203" i="6"/>
  <c r="P203" i="6"/>
  <c r="E204" i="6"/>
  <c r="F204" i="6"/>
  <c r="G204" i="6"/>
  <c r="P204" i="6"/>
  <c r="E205" i="6"/>
  <c r="F205" i="6"/>
  <c r="G205" i="6"/>
  <c r="P205" i="6"/>
  <c r="E206" i="6"/>
  <c r="F206" i="6"/>
  <c r="G206" i="6"/>
  <c r="P206" i="6"/>
  <c r="E207" i="6"/>
  <c r="F207" i="6"/>
  <c r="G207" i="6"/>
  <c r="P207" i="6"/>
  <c r="E208" i="6"/>
  <c r="F208" i="6"/>
  <c r="G208" i="6"/>
  <c r="P208" i="6"/>
  <c r="E209" i="6"/>
  <c r="F209" i="6"/>
  <c r="G209" i="6"/>
  <c r="P209" i="6"/>
  <c r="E210" i="6"/>
  <c r="F210" i="6"/>
  <c r="G210" i="6"/>
  <c r="P210" i="6"/>
  <c r="E211" i="6"/>
  <c r="F211" i="6"/>
  <c r="G211" i="6"/>
  <c r="P211" i="6"/>
  <c r="E212" i="6"/>
  <c r="F212" i="6"/>
  <c r="G212" i="6"/>
  <c r="P212" i="6"/>
  <c r="E213" i="6"/>
  <c r="F213" i="6"/>
  <c r="G213" i="6"/>
  <c r="P213" i="6"/>
  <c r="E214" i="6"/>
  <c r="F214" i="6"/>
  <c r="G214" i="6"/>
  <c r="P214" i="6"/>
  <c r="E215" i="6"/>
  <c r="F215" i="6"/>
  <c r="G215" i="6"/>
  <c r="P215" i="6"/>
  <c r="E216" i="6"/>
  <c r="F216" i="6"/>
  <c r="G216" i="6"/>
  <c r="P216" i="6"/>
  <c r="E217" i="6"/>
  <c r="F217" i="6"/>
  <c r="G217" i="6"/>
  <c r="P217" i="6"/>
  <c r="E218" i="6"/>
  <c r="F218" i="6"/>
  <c r="G218" i="6"/>
  <c r="P218" i="6"/>
  <c r="E219" i="6"/>
  <c r="F219" i="6"/>
  <c r="G219" i="6"/>
  <c r="P219" i="6"/>
  <c r="E220" i="6"/>
  <c r="F220" i="6"/>
  <c r="G220" i="6"/>
  <c r="P220" i="6"/>
  <c r="E221" i="6"/>
  <c r="F221" i="6"/>
  <c r="G221" i="6"/>
  <c r="P221" i="6"/>
  <c r="E222" i="6"/>
  <c r="F222" i="6"/>
  <c r="G222" i="6"/>
  <c r="P222" i="6"/>
  <c r="E223" i="6"/>
  <c r="F223" i="6"/>
  <c r="G223" i="6"/>
  <c r="P223" i="6"/>
  <c r="E224" i="6"/>
  <c r="F224" i="6"/>
  <c r="G224" i="6"/>
  <c r="P224" i="6"/>
  <c r="E225" i="6"/>
  <c r="F225" i="6"/>
  <c r="G225" i="6"/>
  <c r="P225" i="6"/>
  <c r="E226" i="6"/>
  <c r="F226" i="6"/>
  <c r="G226" i="6"/>
  <c r="P226" i="6"/>
  <c r="E227" i="6"/>
  <c r="F227" i="6"/>
  <c r="G227" i="6"/>
  <c r="P227" i="6"/>
  <c r="E228" i="6"/>
  <c r="F228" i="6"/>
  <c r="G228" i="6"/>
  <c r="P228" i="6"/>
  <c r="E229" i="6"/>
  <c r="F229" i="6"/>
  <c r="G229" i="6"/>
  <c r="P229" i="6"/>
  <c r="E230" i="6"/>
  <c r="F230" i="6"/>
  <c r="G230" i="6"/>
  <c r="P230" i="6"/>
  <c r="E231" i="6"/>
  <c r="F231" i="6"/>
  <c r="G231" i="6"/>
  <c r="P231" i="6"/>
  <c r="E232" i="6"/>
  <c r="F232" i="6"/>
  <c r="G232" i="6"/>
  <c r="P232" i="6"/>
  <c r="E233" i="6"/>
  <c r="F233" i="6"/>
  <c r="G233" i="6"/>
  <c r="P233" i="6"/>
  <c r="E234" i="6"/>
  <c r="F234" i="6"/>
  <c r="G234" i="6"/>
  <c r="P234" i="6"/>
  <c r="E235" i="6"/>
  <c r="F235" i="6"/>
  <c r="G235" i="6"/>
  <c r="P235" i="6"/>
  <c r="E236" i="6"/>
  <c r="F236" i="6"/>
  <c r="G236" i="6"/>
  <c r="P236" i="6"/>
  <c r="E237" i="6"/>
  <c r="F237" i="6"/>
  <c r="G237" i="6"/>
  <c r="P237" i="6"/>
  <c r="E238" i="6"/>
  <c r="F238" i="6"/>
  <c r="G238" i="6"/>
  <c r="P238" i="6"/>
  <c r="E239" i="6"/>
  <c r="F239" i="6"/>
  <c r="G239" i="6"/>
  <c r="P239" i="6"/>
  <c r="E240" i="6"/>
  <c r="F240" i="6"/>
  <c r="G240" i="6"/>
  <c r="P240" i="6"/>
  <c r="E241" i="6"/>
  <c r="F241" i="6"/>
  <c r="G241" i="6"/>
  <c r="P241" i="6"/>
  <c r="E242" i="6"/>
  <c r="F242" i="6"/>
  <c r="G242" i="6"/>
  <c r="P242" i="6"/>
  <c r="E243" i="6"/>
  <c r="F243" i="6"/>
  <c r="G243" i="6"/>
  <c r="P243" i="6"/>
  <c r="E244" i="6"/>
  <c r="F244" i="6"/>
  <c r="G244" i="6"/>
  <c r="P244" i="6"/>
  <c r="E245" i="6"/>
  <c r="F245" i="6"/>
  <c r="G245" i="6"/>
  <c r="P245" i="6"/>
  <c r="E246" i="6"/>
  <c r="F246" i="6"/>
  <c r="G246" i="6"/>
  <c r="P246" i="6"/>
  <c r="E247" i="6"/>
  <c r="F247" i="6"/>
  <c r="G247" i="6"/>
  <c r="P247" i="6"/>
  <c r="E248" i="6"/>
  <c r="F248" i="6"/>
  <c r="G248" i="6"/>
  <c r="P248" i="6"/>
  <c r="E249" i="6"/>
  <c r="F249" i="6"/>
  <c r="G249" i="6"/>
  <c r="P249" i="6"/>
  <c r="E250" i="6"/>
  <c r="F250" i="6"/>
  <c r="G250" i="6"/>
  <c r="P250" i="6"/>
  <c r="E251" i="6"/>
  <c r="F251" i="6"/>
  <c r="G251" i="6"/>
  <c r="P251" i="6"/>
  <c r="E252" i="6"/>
  <c r="F252" i="6"/>
  <c r="G252" i="6"/>
  <c r="P252" i="6"/>
  <c r="E253" i="6"/>
  <c r="F253" i="6"/>
  <c r="G253" i="6"/>
  <c r="P253" i="6"/>
  <c r="E254" i="6"/>
  <c r="F254" i="6"/>
  <c r="G254" i="6"/>
  <c r="P254" i="6"/>
  <c r="E255" i="6"/>
  <c r="F255" i="6"/>
  <c r="G255" i="6"/>
  <c r="P255" i="6"/>
  <c r="E256" i="6"/>
  <c r="F256" i="6"/>
  <c r="G256" i="6"/>
  <c r="P256" i="6"/>
  <c r="E257" i="6"/>
  <c r="F257" i="6"/>
  <c r="G257" i="6"/>
  <c r="P257" i="6"/>
  <c r="E258" i="6"/>
  <c r="F258" i="6"/>
  <c r="G258" i="6"/>
  <c r="P258" i="6"/>
  <c r="E259" i="6"/>
  <c r="F259" i="6"/>
  <c r="G259" i="6"/>
  <c r="P259" i="6"/>
  <c r="E260" i="6"/>
  <c r="F260" i="6"/>
  <c r="G260" i="6"/>
  <c r="P260" i="6"/>
  <c r="E261" i="6"/>
  <c r="F261" i="6"/>
  <c r="G261" i="6"/>
  <c r="P261" i="6"/>
  <c r="E262" i="6"/>
  <c r="F262" i="6"/>
  <c r="G262" i="6"/>
  <c r="P262" i="6"/>
  <c r="E263" i="6"/>
  <c r="F263" i="6"/>
  <c r="G263" i="6"/>
  <c r="P263" i="6"/>
  <c r="E264" i="6"/>
  <c r="F264" i="6"/>
  <c r="G264" i="6"/>
  <c r="P264" i="6"/>
  <c r="E265" i="6"/>
  <c r="F265" i="6"/>
  <c r="G265" i="6"/>
  <c r="P265" i="6"/>
  <c r="E266" i="6"/>
  <c r="F266" i="6"/>
  <c r="G266" i="6"/>
  <c r="P266" i="6"/>
  <c r="E267" i="6"/>
  <c r="F267" i="6"/>
  <c r="G267" i="6"/>
  <c r="P267" i="6"/>
  <c r="E268" i="6"/>
  <c r="F268" i="6"/>
  <c r="G268" i="6"/>
  <c r="P268" i="6"/>
  <c r="E269" i="6"/>
  <c r="F269" i="6"/>
  <c r="G269" i="6"/>
  <c r="P269" i="6"/>
  <c r="E270" i="6"/>
  <c r="F270" i="6"/>
  <c r="G270" i="6"/>
  <c r="P270" i="6"/>
  <c r="E271" i="6"/>
  <c r="F271" i="6"/>
  <c r="G271" i="6"/>
  <c r="P271" i="6"/>
  <c r="E272" i="6"/>
  <c r="F272" i="6"/>
  <c r="G272" i="6"/>
  <c r="P272" i="6"/>
  <c r="E273" i="6"/>
  <c r="F273" i="6"/>
  <c r="G273" i="6"/>
  <c r="P273" i="6"/>
  <c r="E274" i="6"/>
  <c r="F274" i="6"/>
  <c r="G274" i="6"/>
  <c r="P274" i="6"/>
  <c r="E275" i="6"/>
  <c r="F275" i="6"/>
  <c r="G275" i="6"/>
  <c r="P275" i="6"/>
  <c r="E276" i="6"/>
  <c r="F276" i="6"/>
  <c r="G276" i="6"/>
  <c r="P276" i="6"/>
  <c r="E277" i="6"/>
  <c r="F277" i="6"/>
  <c r="G277" i="6"/>
  <c r="P277" i="6"/>
  <c r="E278" i="6"/>
  <c r="F278" i="6"/>
  <c r="G278" i="6"/>
  <c r="P278" i="6"/>
  <c r="E279" i="6"/>
  <c r="F279" i="6"/>
  <c r="G279" i="6"/>
  <c r="P279" i="6"/>
  <c r="E280" i="6"/>
  <c r="F280" i="6"/>
  <c r="G280" i="6"/>
  <c r="P280" i="6"/>
  <c r="E281" i="6"/>
  <c r="F281" i="6"/>
  <c r="G281" i="6"/>
  <c r="P281" i="6"/>
  <c r="E282" i="6"/>
  <c r="F282" i="6"/>
  <c r="G282" i="6"/>
  <c r="P282" i="6"/>
  <c r="E283" i="6"/>
  <c r="F283" i="6"/>
  <c r="G283" i="6"/>
  <c r="P283" i="6"/>
  <c r="E284" i="6"/>
  <c r="F284" i="6"/>
  <c r="G284" i="6"/>
  <c r="P284" i="6"/>
  <c r="E285" i="6"/>
  <c r="F285" i="6"/>
  <c r="G285" i="6"/>
  <c r="P285" i="6"/>
  <c r="E286" i="6"/>
  <c r="F286" i="6"/>
  <c r="G286" i="6"/>
  <c r="P286" i="6"/>
  <c r="E287" i="6"/>
  <c r="F287" i="6"/>
  <c r="G287" i="6"/>
  <c r="P287" i="6"/>
  <c r="E288" i="6"/>
  <c r="F288" i="6"/>
  <c r="G288" i="6"/>
  <c r="P288" i="6"/>
  <c r="E289" i="6"/>
  <c r="F289" i="6"/>
  <c r="G289" i="6"/>
  <c r="P289" i="6"/>
  <c r="E290" i="6"/>
  <c r="F290" i="6"/>
  <c r="G290" i="6"/>
  <c r="P290" i="6"/>
  <c r="E291" i="6"/>
  <c r="F291" i="6"/>
  <c r="G291" i="6"/>
  <c r="P291" i="6"/>
  <c r="E292" i="6"/>
  <c r="F292" i="6"/>
  <c r="G292" i="6"/>
  <c r="P292" i="6"/>
  <c r="E293" i="6"/>
  <c r="F293" i="6"/>
  <c r="G293" i="6"/>
  <c r="P293" i="6"/>
  <c r="E294" i="6"/>
  <c r="F294" i="6"/>
  <c r="G294" i="6"/>
  <c r="P294" i="6"/>
  <c r="E295" i="6"/>
  <c r="F295" i="6"/>
  <c r="G295" i="6"/>
  <c r="P295" i="6"/>
  <c r="E296" i="6"/>
  <c r="F296" i="6"/>
  <c r="G296" i="6"/>
  <c r="P296" i="6"/>
  <c r="E297" i="6"/>
  <c r="F297" i="6"/>
  <c r="G297" i="6"/>
  <c r="P297" i="6"/>
  <c r="E298" i="6"/>
  <c r="F298" i="6"/>
  <c r="G298" i="6"/>
  <c r="P298" i="6"/>
  <c r="E299" i="6"/>
  <c r="F299" i="6"/>
  <c r="G299" i="6"/>
  <c r="P299" i="6"/>
  <c r="E300" i="6"/>
  <c r="F300" i="6"/>
  <c r="G300" i="6"/>
  <c r="P300" i="6"/>
  <c r="E301" i="6"/>
  <c r="F301" i="6"/>
  <c r="G301" i="6"/>
  <c r="P301" i="6"/>
  <c r="E302" i="6"/>
  <c r="F302" i="6"/>
  <c r="G302" i="6"/>
  <c r="P302" i="6"/>
  <c r="E303" i="6"/>
  <c r="F303" i="6"/>
  <c r="G303" i="6"/>
  <c r="P303" i="6"/>
  <c r="E304" i="6"/>
  <c r="F304" i="6"/>
  <c r="G304" i="6"/>
  <c r="P304" i="6"/>
  <c r="E305" i="6"/>
  <c r="F305" i="6"/>
  <c r="G305" i="6"/>
  <c r="P305" i="6"/>
  <c r="E306" i="6"/>
  <c r="F306" i="6"/>
  <c r="G306" i="6"/>
  <c r="P306" i="6"/>
  <c r="E307" i="6"/>
  <c r="F307" i="6"/>
  <c r="G307" i="6"/>
  <c r="P307" i="6"/>
  <c r="E308" i="6"/>
  <c r="F308" i="6"/>
  <c r="G308" i="6"/>
  <c r="P308" i="6"/>
  <c r="P4" i="6"/>
  <c r="P5" i="6"/>
  <c r="P6" i="6"/>
  <c r="P7" i="6"/>
  <c r="P8" i="6"/>
  <c r="P9" i="6"/>
  <c r="P10" i="6"/>
  <c r="P11" i="6"/>
  <c r="P12" i="6"/>
  <c r="P13" i="6"/>
  <c r="P14" i="6"/>
  <c r="P15" i="6"/>
  <c r="P16" i="6"/>
  <c r="P17" i="6"/>
  <c r="P18" i="6"/>
  <c r="P19" i="6"/>
  <c r="P20" i="6"/>
  <c r="P21" i="6"/>
  <c r="P22" i="6"/>
  <c r="P23" i="6"/>
  <c r="P24" i="6"/>
  <c r="P25" i="6"/>
  <c r="P26" i="6"/>
  <c r="P27" i="6"/>
  <c r="P28" i="6"/>
  <c r="P29" i="6"/>
  <c r="P30" i="6"/>
  <c r="P31" i="6"/>
  <c r="P32" i="6"/>
  <c r="P33" i="6"/>
  <c r="P34" i="6"/>
  <c r="P35" i="6"/>
  <c r="P36" i="6"/>
  <c r="P37" i="6"/>
  <c r="P38" i="6"/>
  <c r="P39" i="6"/>
  <c r="P40" i="6"/>
  <c r="P41" i="6"/>
  <c r="P42" i="6"/>
  <c r="P43" i="6"/>
  <c r="P44" i="6"/>
  <c r="P45" i="6"/>
  <c r="P46" i="6"/>
  <c r="P47" i="6"/>
  <c r="P48" i="6"/>
  <c r="P49" i="6"/>
  <c r="P50" i="6"/>
  <c r="P51" i="6"/>
  <c r="P52" i="6"/>
  <c r="P53" i="6"/>
  <c r="P54" i="6"/>
  <c r="P3" i="6"/>
  <c r="E12" i="6"/>
  <c r="F12" i="6"/>
  <c r="G12" i="6"/>
  <c r="E13" i="6"/>
  <c r="F13" i="6"/>
  <c r="G13" i="6"/>
  <c r="E14" i="6"/>
  <c r="F14" i="6"/>
  <c r="G14" i="6"/>
  <c r="E15" i="6"/>
  <c r="F15" i="6"/>
  <c r="G15" i="6"/>
  <c r="E16" i="6"/>
  <c r="F16" i="6"/>
  <c r="G16" i="6"/>
  <c r="E17" i="6"/>
  <c r="F17" i="6"/>
  <c r="G17" i="6"/>
  <c r="E18" i="6"/>
  <c r="F18" i="6"/>
  <c r="G18" i="6"/>
  <c r="E19" i="6"/>
  <c r="F19" i="6"/>
  <c r="G19" i="6"/>
  <c r="E20" i="6"/>
  <c r="F20" i="6"/>
  <c r="G20" i="6"/>
  <c r="E21" i="6"/>
  <c r="F21" i="6"/>
  <c r="G21" i="6"/>
  <c r="E22" i="6"/>
  <c r="F22" i="6"/>
  <c r="G22" i="6"/>
  <c r="E23" i="6"/>
  <c r="F23" i="6"/>
  <c r="G23" i="6"/>
  <c r="E24" i="6"/>
  <c r="F24" i="6"/>
  <c r="G24" i="6"/>
  <c r="E25" i="6"/>
  <c r="F25" i="6"/>
  <c r="G25" i="6"/>
  <c r="E26" i="6"/>
  <c r="F26" i="6"/>
  <c r="G26" i="6"/>
  <c r="E27" i="6"/>
  <c r="F27" i="6"/>
  <c r="G27" i="6"/>
  <c r="E28" i="6"/>
  <c r="F28" i="6"/>
  <c r="G28" i="6"/>
  <c r="E29" i="6"/>
  <c r="F29" i="6"/>
  <c r="G29" i="6"/>
  <c r="E30" i="6"/>
  <c r="F30" i="6"/>
  <c r="G30" i="6"/>
  <c r="E31" i="6"/>
  <c r="F31" i="6"/>
  <c r="G31" i="6"/>
  <c r="E32" i="6"/>
  <c r="F32" i="6"/>
  <c r="G32" i="6"/>
  <c r="E33" i="6"/>
  <c r="F33" i="6"/>
  <c r="G33" i="6"/>
  <c r="E34" i="6"/>
  <c r="F34" i="6"/>
  <c r="G34" i="6"/>
  <c r="E35" i="6"/>
  <c r="F35" i="6"/>
  <c r="G35" i="6"/>
  <c r="E36" i="6"/>
  <c r="F36" i="6"/>
  <c r="G36" i="6"/>
  <c r="E37" i="6"/>
  <c r="F37" i="6"/>
  <c r="G37" i="6"/>
  <c r="E38" i="6"/>
  <c r="F38" i="6"/>
  <c r="G38" i="6"/>
  <c r="E39" i="6"/>
  <c r="F39" i="6"/>
  <c r="G39" i="6"/>
  <c r="E40" i="6"/>
  <c r="F40" i="6"/>
  <c r="G40" i="6"/>
  <c r="E41" i="6"/>
  <c r="F41" i="6"/>
  <c r="G41" i="6"/>
  <c r="E42" i="6"/>
  <c r="F42" i="6"/>
  <c r="G42" i="6"/>
  <c r="E43" i="6"/>
  <c r="F43" i="6"/>
  <c r="G43" i="6"/>
  <c r="E44" i="6"/>
  <c r="F44" i="6"/>
  <c r="G44" i="6"/>
  <c r="E45" i="6"/>
  <c r="F45" i="6"/>
  <c r="G45" i="6"/>
  <c r="E46" i="6"/>
  <c r="F46" i="6"/>
  <c r="G46" i="6"/>
  <c r="E47" i="6"/>
  <c r="F47" i="6"/>
  <c r="G47" i="6"/>
  <c r="E48" i="6"/>
  <c r="F48" i="6"/>
  <c r="G48" i="6"/>
  <c r="E49" i="6"/>
  <c r="F49" i="6"/>
  <c r="G49" i="6"/>
  <c r="E50" i="6"/>
  <c r="F50" i="6"/>
  <c r="G50" i="6"/>
  <c r="E51" i="6"/>
  <c r="F51" i="6"/>
  <c r="G51" i="6"/>
  <c r="E52" i="6"/>
  <c r="F52" i="6"/>
  <c r="G52" i="6"/>
  <c r="E53" i="6"/>
  <c r="F53" i="6"/>
  <c r="G53" i="6"/>
  <c r="E54" i="6"/>
  <c r="F54" i="6"/>
  <c r="G54" i="6"/>
  <c r="E4" i="6"/>
  <c r="F4" i="6"/>
  <c r="G4" i="6"/>
  <c r="E5" i="6"/>
  <c r="F5" i="6"/>
  <c r="G5" i="6"/>
  <c r="E6" i="6"/>
  <c r="F6" i="6"/>
  <c r="G6" i="6"/>
  <c r="E7" i="6"/>
  <c r="F7" i="6"/>
  <c r="G7" i="6"/>
  <c r="E8" i="6"/>
  <c r="F8" i="6"/>
  <c r="G8" i="6"/>
  <c r="E9" i="6"/>
  <c r="F9" i="6"/>
  <c r="G9" i="6"/>
  <c r="E10" i="6"/>
  <c r="F10" i="6"/>
  <c r="G10" i="6"/>
  <c r="E11" i="6"/>
  <c r="F11" i="6"/>
  <c r="G11" i="6"/>
  <c r="G3" i="6"/>
  <c r="F3" i="6"/>
  <c r="E3" i="6"/>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C3EE82C-7FF7-4F05-8FE9-EC314E87DAD5}" name="Query - Table3" description="Connection to the 'Table3' query in the workbook." type="100" refreshedVersion="8" minRefreshableVersion="5">
    <extLst>
      <ext xmlns:x15="http://schemas.microsoft.com/office/spreadsheetml/2010/11/main" uri="{DE250136-89BD-433C-8126-D09CA5730AF9}">
        <x15:connection id="791d5305-7979-4139-be65-531f0cb21164">
          <x15:oledbPr connection="Provider=Microsoft.Mashup.OleDb.1;Data Source=$Workbook$;Location=Table3;Extended Properties=&quot;&quot;">
            <x15:dbTables>
              <x15:dbTable name="Table3"/>
            </x15:dbTables>
          </x15:oledbPr>
        </x15:connection>
      </ext>
    </extLst>
  </connection>
  <connection id="2" xr16:uid="{018F032F-58AA-4F8B-88F4-BCC53CC53D94}" name="Query - TableBird" description="Connection to the 'TableBird' query in the workbook." type="100" refreshedVersion="8" minRefreshableVersion="5">
    <extLst>
      <ext xmlns:x15="http://schemas.microsoft.com/office/spreadsheetml/2010/11/main" uri="{DE250136-89BD-433C-8126-D09CA5730AF9}">
        <x15:connection id="862f3099-2768-4ad4-9937-7da4cbe08000"/>
      </ext>
    </extLst>
  </connection>
  <connection id="3" xr16:uid="{268BC28D-FEE7-4D0F-B2A0-B842EF6575E4}" name="Query - TableCol" description="Connection to the 'TableCol' query in the workbook." type="100" refreshedVersion="8" minRefreshableVersion="5">
    <extLst>
      <ext xmlns:x15="http://schemas.microsoft.com/office/spreadsheetml/2010/11/main" uri="{DE250136-89BD-433C-8126-D09CA5730AF9}">
        <x15:connection id="52c0b961-1aff-4626-ab74-5cd66dcdecd6">
          <x15:oledbPr connection="Provider=Microsoft.Mashup.OleDb.1;Data Source=$Workbook$;Location=TableCol;Extended Properties=&quot;&quot;">
            <x15:dbTables>
              <x15:dbTable name="TableCol"/>
            </x15:dbTables>
          </x15:oledbPr>
        </x15:connection>
      </ext>
    </extLst>
  </connection>
  <connection id="4" xr16:uid="{37EBC82C-550B-4410-BC46-A6FEC2A68547}" name="Query - TableData" description="Connection to the 'TableData' query in the workbook." type="100" refreshedVersion="8" minRefreshableVersion="5">
    <extLst>
      <ext xmlns:x15="http://schemas.microsoft.com/office/spreadsheetml/2010/11/main" uri="{DE250136-89BD-433C-8126-D09CA5730AF9}">
        <x15:connection id="35dc01ac-cff2-415b-9400-5120dfc319b2">
          <x15:oledbPr connection="Provider=Microsoft.Mashup.OleDb.1;Data Source=$Workbook$;Location=TableData;Extended Properties=&quot;&quot;">
            <x15:dbTables>
              <x15:dbTable name="TableData"/>
            </x15:dbTables>
          </x15:oledbPr>
        </x15:connection>
      </ext>
    </extLst>
  </connection>
  <connection id="5" xr16:uid="{3EB4B7AA-7B1F-4FBD-AD19-22F22F23962D}"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<sst xmlns="http://schemas.openxmlformats.org/spreadsheetml/2006/main" count="41439" uniqueCount="3304">
  <si>
    <t>Data_Entry_Notes</t>
  </si>
  <si>
    <t>Skins collected in 1946</t>
  </si>
  <si>
    <t>Skin collected (female/adult; 28/06/1946)</t>
  </si>
  <si>
    <t>Island not in database. DD E151.340 N8.551</t>
  </si>
  <si>
    <t>Lat Longs clearly wrong.  Point to island of Yanuca off north west coast of Viti Levu</t>
  </si>
  <si>
    <t>Data for whole atoll no island specified</t>
  </si>
  <si>
    <t>Skins collected (1male, 2female/ all adults)</t>
  </si>
  <si>
    <t>Skins collected (1 male, 1female/ adults)</t>
  </si>
  <si>
    <t>Skins collected 1946</t>
  </si>
  <si>
    <t>Skins collected (1 male, 5female/ 3adult, 3immature; 03-04/06/1946)</t>
  </si>
  <si>
    <t>Skins collected (3males, 1female)</t>
  </si>
  <si>
    <t>Skeleton collected (15/08/1947)</t>
  </si>
  <si>
    <t>Skin collected (Female; 12/05/1946)</t>
  </si>
  <si>
    <t>Skin collected (Female/adult, 15/08/1947)</t>
  </si>
  <si>
    <t>Skins collected (4male, 2female; 05/1946)</t>
  </si>
  <si>
    <t>Unsure of exact island/atoll (Chuuk or Lukonor)</t>
  </si>
  <si>
    <t>Data given for Map-Rumung combined in Engbring et al. (1990), totals here divided by two and assigned to both islands (inaccurate due to different sizes)</t>
  </si>
  <si>
    <t>Lat Longs clearly wrong, pointing to island of Makura in Vanuatu</t>
  </si>
  <si>
    <t>Archaeological dig data</t>
  </si>
  <si>
    <t>Atoll=Iringlab/Elmore</t>
  </si>
  <si>
    <t>one collected July 1930</t>
  </si>
  <si>
    <t>Lat Longs clearly wrong - point to island of Makura in Vanuatu</t>
  </si>
  <si>
    <t>Report lists &lt;100 pairs - interpreted as 50-100 here</t>
  </si>
  <si>
    <t>Listed as Newell's Shearwater in paper - presume same as Little Shearwater?</t>
  </si>
  <si>
    <t>Report lists &lt;1000 pairs - interpreted as 500-1000 here</t>
  </si>
  <si>
    <t>Colony_ID</t>
  </si>
  <si>
    <t>Island GID Code New</t>
  </si>
  <si>
    <t>Longitude</t>
  </si>
  <si>
    <t>Latitude</t>
  </si>
  <si>
    <t>Atoll</t>
  </si>
  <si>
    <t>Island_Name</t>
  </si>
  <si>
    <t>Local_Island_Name</t>
  </si>
  <si>
    <t>EEZ</t>
  </si>
  <si>
    <t>Scientific_Name</t>
  </si>
  <si>
    <t>Common_Name</t>
  </si>
  <si>
    <t>Breeding status</t>
  </si>
  <si>
    <t>Min</t>
  </si>
  <si>
    <t>Max</t>
  </si>
  <si>
    <t>Band min</t>
  </si>
  <si>
    <t>Band max</t>
  </si>
  <si>
    <t>Units</t>
  </si>
  <si>
    <t>Derivation</t>
  </si>
  <si>
    <t>Season</t>
  </si>
  <si>
    <t>Month</t>
  </si>
  <si>
    <t>Abundance</t>
  </si>
  <si>
    <t>Data quality</t>
  </si>
  <si>
    <t>Start year</t>
  </si>
  <si>
    <t>End Year</t>
  </si>
  <si>
    <t>Citation</t>
  </si>
  <si>
    <t>Reference</t>
  </si>
  <si>
    <t>Survey_Breeding_Notes</t>
  </si>
  <si>
    <t>Tutuila</t>
  </si>
  <si>
    <t>Aunu'u Island</t>
  </si>
  <si>
    <t>Taulaotoga Rock</t>
  </si>
  <si>
    <t>American Samoa Exclusive Economic Zone</t>
  </si>
  <si>
    <t>Anous stolidus</t>
  </si>
  <si>
    <t>Brown Noddy</t>
  </si>
  <si>
    <t>LC</t>
  </si>
  <si>
    <t>Confirmed</t>
  </si>
  <si>
    <t>individuals</t>
  </si>
  <si>
    <t>estimated (directly)</t>
  </si>
  <si>
    <t>breeding</t>
  </si>
  <si>
    <t>medium</t>
  </si>
  <si>
    <t>Amerson, A. B., Whistler, A. and T. D. Schawaner (1982) Wildlife and Wildlife Habitat of American Samoa. II. Accounts of Flora and Fauna. Washington, D.C. US Fish and Wildlife Service.</t>
  </si>
  <si>
    <t>Gygis alba</t>
  </si>
  <si>
    <t>Common White Tern</t>
  </si>
  <si>
    <t>Phaethon lepturus</t>
  </si>
  <si>
    <t>White-tailed Tropicbird</t>
  </si>
  <si>
    <t>Blue Noddy</t>
  </si>
  <si>
    <t>Ofu Island</t>
  </si>
  <si>
    <t>Nuusilaelae Island</t>
  </si>
  <si>
    <t>Olosega Island</t>
  </si>
  <si>
    <t>Pola Island</t>
  </si>
  <si>
    <t>island</t>
  </si>
  <si>
    <t>y</t>
  </si>
  <si>
    <t>&gt;</t>
  </si>
  <si>
    <t>Sula sula</t>
  </si>
  <si>
    <t>Red-footed Booby</t>
  </si>
  <si>
    <t>present</t>
  </si>
  <si>
    <t>O’Connor, P. J. and Rauzon, M. J. (2004). Inventory and monitoring of seabirds in National Park of American Samoa. Final Report. Technical Report 136. University of Hawai’i at Manoa.</t>
  </si>
  <si>
    <t>Rose Atoll</t>
  </si>
  <si>
    <t>Rose Island</t>
  </si>
  <si>
    <t>Maafee</t>
  </si>
  <si>
    <t>Tau</t>
  </si>
  <si>
    <t>Anous minutus</t>
  </si>
  <si>
    <t>Black Noddy</t>
  </si>
  <si>
    <t>Abundant</t>
  </si>
  <si>
    <t>US Fish and Wildlife Service, Unpublished data in Flint, E. (2011) Unpublished excel table of seabird populations from US Minor Outlying Islands and Rose Atoll National Wildlife Monument.</t>
  </si>
  <si>
    <t>good</t>
  </si>
  <si>
    <t>Wegmanm, A. and Holzwarth, S. (2006) Rose Atoll National Wildlife Refuge Research Compendium. Unpublished report.</t>
  </si>
  <si>
    <t>Present</t>
  </si>
  <si>
    <t>Fregata ariel</t>
  </si>
  <si>
    <t>Lesser Frigatebird</t>
  </si>
  <si>
    <t>Fregata minor</t>
  </si>
  <si>
    <t>Phaethon rubricauda</t>
  </si>
  <si>
    <t>Red-tailed Tropicbird</t>
  </si>
  <si>
    <t>Sterna fuscata</t>
  </si>
  <si>
    <t>Sooty Tern</t>
  </si>
  <si>
    <t>Sterna lunata</t>
  </si>
  <si>
    <t>Grey-backed Tern</t>
  </si>
  <si>
    <t>Sula dactylatra</t>
  </si>
  <si>
    <t>Masked Booby</t>
  </si>
  <si>
    <t>Sula leucogaster</t>
  </si>
  <si>
    <t>Brown Booby</t>
  </si>
  <si>
    <t>nests</t>
  </si>
  <si>
    <t>poor</t>
  </si>
  <si>
    <t>Swains Atoll</t>
  </si>
  <si>
    <t>Swains Island</t>
  </si>
  <si>
    <t>0</t>
  </si>
  <si>
    <t>=</t>
  </si>
  <si>
    <t>Clapp (1969)</t>
  </si>
  <si>
    <t>Clapp, R. B. (1969) The birds of Swain's Island, South-Central Pacific. Notornis 15: 198-206.</t>
  </si>
  <si>
    <t>&lt;</t>
  </si>
  <si>
    <t>Engbring, J.; Ramsey, F. L. (1989) A 1986 survey of the forest birds of American Samoa. U.S. Fish and Wildlife Service, Pagopago.</t>
  </si>
  <si>
    <t>Pseudobulweria rostrata</t>
  </si>
  <si>
    <t>Tahiti Petrel</t>
  </si>
  <si>
    <t>NT</t>
  </si>
  <si>
    <t>inferred</t>
  </si>
  <si>
    <t>breeding pairs</t>
  </si>
  <si>
    <t>Pterodroma heraldica</t>
  </si>
  <si>
    <t>Herald Petrel</t>
  </si>
  <si>
    <t>observed</t>
  </si>
  <si>
    <t>Pyle, P., L. Spear and J. Engbring. 1990. A previously unreported population of Herald Petrel on Ta’u Island, American Samoa. Colonial Waterbirds. 13(2):136-138.</t>
  </si>
  <si>
    <t>Puffinus nativitatis</t>
  </si>
  <si>
    <t>Christmas Island Shearwater</t>
  </si>
  <si>
    <t>Tiaoalii Rock</t>
  </si>
  <si>
    <t>Potential breeding</t>
  </si>
  <si>
    <t>Clipperton Island</t>
  </si>
  <si>
    <t>Socorro</t>
  </si>
  <si>
    <t>Socorra</t>
  </si>
  <si>
    <t>Clipperton Island Exclusive Economic Zone</t>
  </si>
  <si>
    <t>confirmed</t>
  </si>
  <si>
    <t>Stager (1964)</t>
  </si>
  <si>
    <t>Stager, K. (1964) The birds of Clipperton Island, Eastern Pacific. The Condor, 66: 357-371.</t>
  </si>
  <si>
    <t>Pitman, R., Balance, L. and Bost, C. (2005) Clipperton Island: pig sty, rat hole and booby prize. Marine Ornithology, 33:193-194.</t>
  </si>
  <si>
    <t>chicks</t>
  </si>
  <si>
    <t xml:space="preserve">Weimerskirch, H., Le Corre, M. and Bost, C. (2008) Foraging strategy of masked boobies from the largest colont in the world: relationship to environmental conditions and fisheries. Marine Ecology Progress Series, 362: 291-302. </t>
  </si>
  <si>
    <t>Suwarrow</t>
  </si>
  <si>
    <t>Anchorage Island</t>
  </si>
  <si>
    <t>Cook Islands Exclusive Economic Zone</t>
  </si>
  <si>
    <t>Good</t>
  </si>
  <si>
    <t>Jones (2008)</t>
  </si>
  <si>
    <t>Jones, R. (2008) Suwarrow Seabird Survey: An assessment of the numbers and age-stages of seabird chicks on the motus of Suwarrow atoll during July 2008. Report Prepared for the Cook Islands Prime Ministers Office and Environment Service.</t>
  </si>
  <si>
    <t>Atiu</t>
  </si>
  <si>
    <t>Vatiu</t>
  </si>
  <si>
    <t>Frequent</t>
  </si>
  <si>
    <t>Medium</t>
  </si>
  <si>
    <t>Taylor (1984)</t>
  </si>
  <si>
    <t>Taylor, F. J. (1984) Birds on Aitutaki, Atiu and Mauke, southern Cook Islands. Notornis 31: 267-270.</t>
  </si>
  <si>
    <t>Brushwood 1</t>
  </si>
  <si>
    <t>Jones (2001)</t>
  </si>
  <si>
    <t>Jones, R. J. (2001) The status of seabird colonies on the Cook Islands atoll of Suwarrow. Bird Conservation International 11: 309-318.</t>
  </si>
  <si>
    <t>Tiraa (1990)</t>
  </si>
  <si>
    <t>Tiraa, A. (1990) Bird Survey: Suwarrow Atoll, August 1990. Unpublished report to Cook Islands Conservation Service, Rarotonga, Cook Islands.</t>
  </si>
  <si>
    <t>mature individuals</t>
  </si>
  <si>
    <t>Brushwood Islands</t>
  </si>
  <si>
    <t>Entrance Island</t>
  </si>
  <si>
    <t>Gull Islands</t>
  </si>
  <si>
    <t>Rarotonga</t>
  </si>
  <si>
    <t>McCormack (1992)</t>
  </si>
  <si>
    <t>McCormack, G. (1992) An introduction to the biodiversity of Rarotonga. Unpublished report.</t>
  </si>
  <si>
    <t>Mangaia</t>
  </si>
  <si>
    <t>Mangea</t>
  </si>
  <si>
    <t>Poor</t>
  </si>
  <si>
    <t>Steadman (1985)</t>
  </si>
  <si>
    <t>Steadman, D. W. (1985) Fossil birds from Mangaia, southern Cook Islands. Bull. Brit. Orn. Cl. 105: 58-66.</t>
  </si>
  <si>
    <t>Steadman, D. W. and Kirch, P. V. (1990) Prehistoric extinction of birds on Mangaia, Cook Islands, Polynesia. PNAS 87: 9605-9609.</t>
  </si>
  <si>
    <t>Takutea</t>
  </si>
  <si>
    <t>Takutea Island</t>
  </si>
  <si>
    <t>McCormack (1994)</t>
  </si>
  <si>
    <t>McCormack, G. (1994) Takutea Wildlife Sanctuary, Cook Islands. SPREP reports and studies series no. 66. Apia, Samoa.</t>
  </si>
  <si>
    <t>Penrhyn</t>
  </si>
  <si>
    <t>Vaiari</t>
  </si>
  <si>
    <t>Potential Breeding</t>
  </si>
  <si>
    <t>Clapp (1977)</t>
  </si>
  <si>
    <t>Clapp, R. B. (1977) Notes on the vertebrate fauna of Tongareva Atoll. Atoll Research Bulletin 198, 8pp.</t>
  </si>
  <si>
    <t>Atoll Level Record (Exact Island Unknown)</t>
  </si>
  <si>
    <t>Palmerston</t>
  </si>
  <si>
    <t>Burland (1964)</t>
  </si>
  <si>
    <t>Burland, J. C. (1964) Some notes on the birdlife of Palmerston Atoll. Notornis 11: 145-154.</t>
  </si>
  <si>
    <t>Aitutaki</t>
  </si>
  <si>
    <t>Moturakau</t>
  </si>
  <si>
    <t>Steadman (1991)</t>
  </si>
  <si>
    <t>Steadman, D. W. (1991) Extinct and extirpated birds from Aitutaki and Atiu, Southern Cook Islands. Pacific Science 45: 325-347.</t>
  </si>
  <si>
    <t>Motu Kena</t>
  </si>
  <si>
    <t>Motu Manu</t>
  </si>
  <si>
    <t>Motu Oneone</t>
  </si>
  <si>
    <t>Motu Tou</t>
  </si>
  <si>
    <t>One Tree Island</t>
  </si>
  <si>
    <t>Turbott (1977)</t>
  </si>
  <si>
    <t>Turbott, E. G. (1977) Rarotongan birds, with notes on land bird status. Notornis 24: 149-157.</t>
  </si>
  <si>
    <t>Seven Sisters</t>
  </si>
  <si>
    <t>The Seven Islands</t>
  </si>
  <si>
    <t>Turtle Island</t>
  </si>
  <si>
    <t>Whale Islands</t>
  </si>
  <si>
    <t>Holyoak (1980)</t>
  </si>
  <si>
    <t>Holyoak, D. T. (1980) Guide to Cook Island birds. Private copyright, no place of publication given.</t>
  </si>
  <si>
    <t>Manuae</t>
  </si>
  <si>
    <t>Rakahanga</t>
  </si>
  <si>
    <t>Motu Mauta</t>
  </si>
  <si>
    <t>Child, P. (1981b) Some Rarotonga bird notes. Notornis 28: 84-85.</t>
  </si>
  <si>
    <t>Taylor (1978)</t>
  </si>
  <si>
    <t>Taylor, F. J. (1978) Additional bird records from Rarotonga. Notornis 25: 248-249.</t>
  </si>
  <si>
    <t>Pukapuka</t>
  </si>
  <si>
    <t>Motu Ko</t>
  </si>
  <si>
    <t>Unknown</t>
  </si>
  <si>
    <t>Gill (1996)</t>
  </si>
  <si>
    <t>Gill, B. J. (1996) Notes on certain Cook Islands birds. Notornis 43: 154-158.</t>
  </si>
  <si>
    <t>Te Au O Tu</t>
  </si>
  <si>
    <t>Child, P. (1981a) Birdlife of Aitutaki, Cook Islands. Notornis 28: 29-34.</t>
  </si>
  <si>
    <t>Batham, J. and Batham, A. (1973) Field notes on birds observed on the 'motus' of two atolls (Penrhyn and Suwarrow) in the northern Cook Islands, 1968. Notornis 20: 97-101.</t>
  </si>
  <si>
    <t>Mitiaro</t>
  </si>
  <si>
    <t>Mauke</t>
  </si>
  <si>
    <t>Parry</t>
  </si>
  <si>
    <t>Vanua Masi</t>
  </si>
  <si>
    <t>Booby Rock</t>
  </si>
  <si>
    <t>Fijian Exclusive Economic Zone</t>
  </si>
  <si>
    <t>Jenkins (1986)</t>
  </si>
  <si>
    <t>Jenkins J. A. F., 1986. The Seabirds of Fiji – An Account Based on the Literature and Recent Observation. Australian Seabird Group Newsletter 25.</t>
  </si>
  <si>
    <t>Vanua Balavu</t>
  </si>
  <si>
    <t>Cikobia-i-lau</t>
  </si>
  <si>
    <t>Van Shirnding Island</t>
  </si>
  <si>
    <t>Thikombia-i-Lau</t>
  </si>
  <si>
    <t>Tarburton (1978)</t>
  </si>
  <si>
    <t>Tarburton, M. K. (1978) Some recent observations on seabirds breeding in Fiji. Notornis 25: 303-316.</t>
  </si>
  <si>
    <t>Gau</t>
  </si>
  <si>
    <t>Ngau</t>
  </si>
  <si>
    <t>Pterodroma brevipes</t>
  </si>
  <si>
    <t>Collared Petrel</t>
  </si>
  <si>
    <t>VU</t>
  </si>
  <si>
    <t>Watling (1986)</t>
  </si>
  <si>
    <t>Watling, D. (1986) Notes on the Collared Petrel Pterodroma (leucoptera) brevipes. Bulletin of the British Ornithologist’s Club 106: 63-70.</t>
  </si>
  <si>
    <t>O’Connor, E., Qalo, P. and Taukei, A. (2010). Fiji Petrel Project Quarterly Report April-June 2010. Unpublished report. NatureFiji-MareqetiViti, Fiji.</t>
  </si>
  <si>
    <t>An ongoing survey programme on Gau has recorded tens or possibly hundreds of Collared Petrels between 2007 and 2010</t>
  </si>
  <si>
    <t>Watling (2012)</t>
  </si>
  <si>
    <t>Watling, D. (2012) Fiji Petrel detector dogs make a major discovery. Downloaded from http://www.naturefiji.org/ on 17/07/2012.</t>
  </si>
  <si>
    <t>Ono-i-Lau</t>
  </si>
  <si>
    <t>Island 1</t>
  </si>
  <si>
    <t>Yanuya</t>
  </si>
  <si>
    <t>Bird (2012)</t>
  </si>
  <si>
    <t>Bird, J. P. (2012) Survey of seabirds on the islands of Ono-i-lau. Unpublished report to BirdLife International.</t>
  </si>
  <si>
    <t>Island 2</t>
  </si>
  <si>
    <t>Island 3</t>
  </si>
  <si>
    <t>Island 4</t>
  </si>
  <si>
    <t>Kadavu</t>
  </si>
  <si>
    <t>Kandavu</t>
  </si>
  <si>
    <t>Correia (1927-1929)</t>
  </si>
  <si>
    <t>Correia, J.G. (1927–1929). Unpublished letters and journals of José G. Correia. Whitney South Sea Expedition Journal. Vol. 0:1 Archives, Dept. Ornithology. New York: American Museum of Natural History.</t>
  </si>
  <si>
    <t>Mamanucas</t>
  </si>
  <si>
    <t>Kadomo</t>
  </si>
  <si>
    <t>Kandomo Island</t>
  </si>
  <si>
    <t>Puffinus pacificus</t>
  </si>
  <si>
    <t>Wedge-tailed Shearwater</t>
  </si>
  <si>
    <t>D. Watling (in litt. 2012)</t>
  </si>
  <si>
    <t>Kibobo</t>
  </si>
  <si>
    <t>Kibobolevu</t>
  </si>
  <si>
    <t>Okimbo</t>
  </si>
  <si>
    <t>NatureFiji-MareqetiViti (2007b) The Birds of the Northern Lau Group, Fiji. Unpublished report.</t>
  </si>
  <si>
    <t>Nukutolu Islets</t>
  </si>
  <si>
    <t>Korosiga</t>
  </si>
  <si>
    <t>Nungatombe</t>
  </si>
  <si>
    <t>Gaskin, C., Tuamoto, T., Seniloli, E. and Barid, K. (2009) Seabird survey for Nukutolu Islets and Vatu Vara (Northern Lau Group, Fiji Islands); including at sea observations. Unpublished report to Birdlife International.</t>
  </si>
  <si>
    <t>Lakeba</t>
  </si>
  <si>
    <t>Lakemba</t>
  </si>
  <si>
    <t>Laguemba</t>
  </si>
  <si>
    <t>Late-i-Viti</t>
  </si>
  <si>
    <t>Late-i-Viti Island</t>
  </si>
  <si>
    <t>Viti Levu</t>
  </si>
  <si>
    <t>Mabualau</t>
  </si>
  <si>
    <t>Langham (1984)</t>
  </si>
  <si>
    <t>Langham, N. P. (1984) Observations of the Red-footed Booby on Mabualau Island, Fiji. Notornis 31: 23-29.</t>
  </si>
  <si>
    <t>BirdLife International (2007)</t>
  </si>
  <si>
    <t>Birdlife Report (2007) Survey Report: Population Estimated and Distribution of Birds on Mabualau island Fiji.</t>
  </si>
  <si>
    <t>Naiabo</t>
  </si>
  <si>
    <t>Naiabo Island</t>
  </si>
  <si>
    <t>Anderson, M. J., Bird, J. P., Naikatini, A. and Tuamoto, T. (2012) Birds of the Southern Lau Group, Fiji. Unpublished report.</t>
  </si>
  <si>
    <t>Sterna anaethetus</t>
  </si>
  <si>
    <t>Bridled Tern</t>
  </si>
  <si>
    <t>Sterna bergii</t>
  </si>
  <si>
    <t>Great Crested Tern</t>
  </si>
  <si>
    <t>Namena</t>
  </si>
  <si>
    <t>Namena Island</t>
  </si>
  <si>
    <t>Direction Island</t>
  </si>
  <si>
    <t>Bird (2012 unpublished data)</t>
  </si>
  <si>
    <t>Yasawas</t>
  </si>
  <si>
    <t>Nanuya-i-Ra Island</t>
  </si>
  <si>
    <t>Timboor Island</t>
  </si>
  <si>
    <t>Morris (ms)</t>
  </si>
  <si>
    <t>Morris, R. O. (ms) A note on the birds observed in Fiji. Unpublished manuscript in Fiji Museum, Suva. In Jenkins J. A. F., 1986. The Seabirds of Fiji – An Account Based on the Literature and Recent Observation. Australian Seabird Group Newsletter 25.</t>
  </si>
  <si>
    <t>Nasaqa</t>
  </si>
  <si>
    <t>Ovalau</t>
  </si>
  <si>
    <t>Nasautabu</t>
  </si>
  <si>
    <t>Long Reef</t>
  </si>
  <si>
    <t>Sterna sumatrana</t>
  </si>
  <si>
    <t>Black-naped Tern</t>
  </si>
  <si>
    <t>Data Deficient</t>
  </si>
  <si>
    <t>Ringgold Islands</t>
  </si>
  <si>
    <t>Nukubasaqa</t>
  </si>
  <si>
    <t>Nukubasaga</t>
  </si>
  <si>
    <t>Nggelelevu</t>
  </si>
  <si>
    <t>BirdLife International (unpublished data, 2010)</t>
  </si>
  <si>
    <t>Jit, R. P., Masibalavu, V., Cranwell, V., Seniloli, E., Sukal, A. and Franceschi. J. B. (2007) Survey Report - Ringgold Isles Conservation. Unpublished report to Birdlife International.</t>
  </si>
  <si>
    <t>M. Bell (2008 unpublished data)</t>
  </si>
  <si>
    <t>Seniloli, E., Tuamoto, T. and Rasalato, S. (2009) Post eradication monitoring report - August 2009. Unpublished report to BirdLife International.</t>
  </si>
  <si>
    <t>Nuku-i-Cikobia</t>
  </si>
  <si>
    <t>Nukupureti</t>
  </si>
  <si>
    <t>Nukusemanu</t>
  </si>
  <si>
    <t>Mungaiwa</t>
  </si>
  <si>
    <t>Qelelevu</t>
  </si>
  <si>
    <t>Ngele</t>
  </si>
  <si>
    <t>Sail Rock</t>
  </si>
  <si>
    <t>Saqata Rocks</t>
  </si>
  <si>
    <t>Vanua Levu</t>
  </si>
  <si>
    <t>Sausau Island</t>
  </si>
  <si>
    <t>Namundua Island</t>
  </si>
  <si>
    <t>Sovuloma</t>
  </si>
  <si>
    <t>Sovu Islets</t>
  </si>
  <si>
    <t>Tainibeka</t>
  </si>
  <si>
    <t>Tauraria</t>
  </si>
  <si>
    <t>Cikobia</t>
  </si>
  <si>
    <t>Thikombia-i-Re</t>
  </si>
  <si>
    <t>Thikombia</t>
  </si>
  <si>
    <t>Totoya</t>
  </si>
  <si>
    <t>Yanutha Island</t>
  </si>
  <si>
    <t>Bird, J. P., Macedru, K. and Cranwell, C. (2011) Yasayasa Moala seabird survey, 28th April - 8th May, 2011. Report prepared by BirdLife International and NatureFiji-MareqetiViti for Lau Provincial Council.</t>
  </si>
  <si>
    <t>Tuvana</t>
  </si>
  <si>
    <t>Tuvana-i-Ra</t>
  </si>
  <si>
    <t>Michaelov</t>
  </si>
  <si>
    <t>Vanualailai</t>
  </si>
  <si>
    <t>Bacon Island</t>
  </si>
  <si>
    <t>Bacon Islet</t>
  </si>
  <si>
    <t>Tuamoto, T. and Rasalato, S. (2010) Surveying and Restoring Seabird Colonies on Vanuamasi Island in the Lau Group. Unpublished report to BirdLife International Fiji Programme.</t>
  </si>
  <si>
    <t>Vanuamasi</t>
  </si>
  <si>
    <t>Vatoa</t>
  </si>
  <si>
    <t>Three Sisters</t>
  </si>
  <si>
    <t>Breeding pairs</t>
  </si>
  <si>
    <t>Vatu-i-Ra Island</t>
  </si>
  <si>
    <t>Vatu-i-ra Island</t>
  </si>
  <si>
    <t>BirdLife International (2006)</t>
  </si>
  <si>
    <t>BirdLife International (2006). Important Bird Areas in Fiji: Conserving Fiji’s natural heritage. Suva, Fiji: BirdLife International Pacific Partnership Secretariat.</t>
  </si>
  <si>
    <t>Masibalavu &amp; Dutson (2006): A Birdlife survey in December 2003 counted nests in 5 quadrats of 10m2 which, if representative of the whole island, could be extrapolated to give an indicative population estimate of 28,000 pairs (202, 201, 285 and 260 nests on flat-land quadrats; 58 nests on the hill quadrat). However, other areas of the island probably had fewer birds than these quadrats, meaning that the overall population was less than 28,000 pairs.</t>
  </si>
  <si>
    <t>BirdLife International (2011)</t>
  </si>
  <si>
    <t>BirdLife International (2011) Unpublished data.</t>
  </si>
  <si>
    <t>Roneil, J., Seniloli, E., Cranwell, S. and Tuamoto, T. (2008) Third Monitoring Survey of Vatu-i-Ra Island, Lomaiviti, Fiji - January 14-17, 2008. Unpublished report to BirdLife International.</t>
  </si>
  <si>
    <t>Tarburton (1987)</t>
  </si>
  <si>
    <t>BirdLife International (2003)</t>
  </si>
  <si>
    <t>BirdLife International (2003) Field Report No. 19: Bird Survey of Vatu-i-Ra Island, 18-19 and 22-23 December 2003. BirdLife International, Suva, Fiji.</t>
  </si>
  <si>
    <t>Environment Consultants (2006)</t>
  </si>
  <si>
    <t>Environment Consultants (2006) First Monitoring Survey of Vatuira Island, Lomaiviti, Fiji - August 15-20, 2006. Unpublished report to BirdLife International.</t>
  </si>
  <si>
    <t>NatureFiji-MareqetiViti (2007)</t>
  </si>
  <si>
    <t>NatureFiji-MareqetiViti (2007) Second Monitoring Survey of Vatuira Island, Lomaiviti, Fiji - June 8-11, 2007. Unpublished report to BirdLife International.</t>
  </si>
  <si>
    <t>Bird (2011)</t>
  </si>
  <si>
    <t>Bird, J. (2011) eBird: An online database of bird distribution and abundance [web application]. Version 2. eBird, Ithaca, New York. Available: http://www.ebird.org. (Accessed: January 1, 2012).</t>
  </si>
  <si>
    <t>Vatukatolu</t>
  </si>
  <si>
    <t>Sand Island</t>
  </si>
  <si>
    <t>Vatulele</t>
  </si>
  <si>
    <t>Vetauua</t>
  </si>
  <si>
    <t>Vunivadra Island</t>
  </si>
  <si>
    <t>Vunivandra Island</t>
  </si>
  <si>
    <t>Wailagilala</t>
  </si>
  <si>
    <t>Wailagilala Island</t>
  </si>
  <si>
    <t>suspected</t>
  </si>
  <si>
    <t>Wakaya</t>
  </si>
  <si>
    <t>Wakaia</t>
  </si>
  <si>
    <t>Yaroua</t>
  </si>
  <si>
    <t>Yarona</t>
  </si>
  <si>
    <t>Yawini Island</t>
  </si>
  <si>
    <t>Yasawa Lailai</t>
  </si>
  <si>
    <t>Matamanoa Island</t>
  </si>
  <si>
    <t>Nggalito Island</t>
  </si>
  <si>
    <t>Palmer Island</t>
  </si>
  <si>
    <t>Luvuka Island</t>
  </si>
  <si>
    <t>Yambu Island</t>
  </si>
  <si>
    <t>Morane</t>
  </si>
  <si>
    <t xml:space="preserve"> Motu Eighteen</t>
  </si>
  <si>
    <t>French Polynesian Exclusive Economic Zone</t>
  </si>
  <si>
    <t>Cranwell, S. and Radford, L. (unpublished data)</t>
  </si>
  <si>
    <t>Pterodroma neglecta</t>
  </si>
  <si>
    <t>Kermadec Petrel</t>
  </si>
  <si>
    <t>Pterodroma ultima</t>
  </si>
  <si>
    <t>Murphy's Petrel</t>
  </si>
  <si>
    <t xml:space="preserve"> Motu Eleven</t>
  </si>
  <si>
    <t xml:space="preserve"> Motu Fifteen</t>
  </si>
  <si>
    <t xml:space="preserve"> Motu Fourteen</t>
  </si>
  <si>
    <t xml:space="preserve"> Motu Nine</t>
  </si>
  <si>
    <t xml:space="preserve"> Motu Sixteen</t>
  </si>
  <si>
    <t xml:space="preserve"> Motu Ten</t>
  </si>
  <si>
    <t xml:space="preserve"> Motu Thirteen</t>
  </si>
  <si>
    <t>Rangiroa Atoll</t>
  </si>
  <si>
    <t>Ahua</t>
  </si>
  <si>
    <t>Faulquier, L., Ghestemme, T., Portier, E., Durieux, J. and Kape, J. (2009) Compte-rendu de l'operation d'eradication des rats de trois motu de l'atoll de Rangiroa (Archipel des Tuamotu). Societe d'Ornithologie de Polynesie MANU, 18pgs.</t>
  </si>
  <si>
    <t>Ahunui</t>
  </si>
  <si>
    <t>Pierce, R., Raust, P. and Wragg, G. (2003) Report on an avifauna survey of atolls in the Tuamotu and Austral archipelagos, French Polynesia. Wildliand Consultants, New Zealand.</t>
  </si>
  <si>
    <t>Akamaru</t>
  </si>
  <si>
    <t>Akamaru Island</t>
  </si>
  <si>
    <t>7,8</t>
  </si>
  <si>
    <t xml:space="preserve">Thibault, JC. and Bretagnolle, V. (1999) Breeding seabirds of Gambier Islands, Eastern Polynesia: numbers and changes during the 20th century. Emu, 99(2): 100-107.  </t>
  </si>
  <si>
    <t>Anuanu Runga</t>
  </si>
  <si>
    <t>RavahÚrÚ Island</t>
  </si>
  <si>
    <t>Atoll Ravahere</t>
  </si>
  <si>
    <t>Roland, and Seite, J. (1990) Causes de disparition des oiseaux terrestres de polynesie francaise. 92pgs</t>
  </si>
  <si>
    <t>Eiao</t>
  </si>
  <si>
    <t>New York</t>
  </si>
  <si>
    <t>Holyoak (1975)</t>
  </si>
  <si>
    <t>Holyoak, D.T. (1975) Les oiseaux des iles Marquises. L'Oiseau et la Revue Francaise d'Ornithologie 45(3): 207-366.</t>
  </si>
  <si>
    <t>Fatu Huku</t>
  </si>
  <si>
    <t>Motu Tapu</t>
  </si>
  <si>
    <t>9,10</t>
  </si>
  <si>
    <t>Gygis microrhyncha</t>
  </si>
  <si>
    <t>Little White Tern</t>
  </si>
  <si>
    <t>Tahanea Atoll</t>
  </si>
  <si>
    <t>Goio</t>
  </si>
  <si>
    <t>Raust, P. and Sanford, G. (2006) L'avifaune de Tahanea. Societe d'Ornithologie de Polynesie MANU, 23pags.</t>
  </si>
  <si>
    <t>Hiuveru</t>
  </si>
  <si>
    <t>Rapa</t>
  </si>
  <si>
    <t>Ile Karapo Iti</t>
  </si>
  <si>
    <t>Thibault, JC. and Varney, A. (1991) Breeding seabirds of Rapa (Polynesia): numbers and changes during the 20th century. Bulletin of the British Ornithologists Club, 111(2): 70-77.</t>
  </si>
  <si>
    <t>Fregetta grallaria</t>
  </si>
  <si>
    <t>White-bellied Storm-petrel</t>
  </si>
  <si>
    <t>Puffinus assimilis</t>
  </si>
  <si>
    <t>Little Shearwater</t>
  </si>
  <si>
    <t>Ile Rarapai</t>
  </si>
  <si>
    <t>1,2</t>
  </si>
  <si>
    <t>Ehrhardt (1986)</t>
  </si>
  <si>
    <t>Ehrhardt, J-P. (1986) l'Avifauna de Rapa. IN: Rapa. Direction des centres d'experiments nucleaires, servicemixte de control biologique. Pp159-173.</t>
  </si>
  <si>
    <t>Nesofregetta fuliginosa</t>
  </si>
  <si>
    <t>White-throated Storm-petrel</t>
  </si>
  <si>
    <t>EN</t>
  </si>
  <si>
    <t>Ile Tauturou</t>
  </si>
  <si>
    <t>Karapo Hari</t>
  </si>
  <si>
    <t>Pterodroma nigripennis</t>
  </si>
  <si>
    <t>Black-winged Petrel</t>
  </si>
  <si>
    <t>Kamaka</t>
  </si>
  <si>
    <t>Kamaka Island</t>
  </si>
  <si>
    <t>╬le Kamaka</t>
  </si>
  <si>
    <t>Karapo'o Rahi</t>
  </si>
  <si>
    <t>Kotuetue</t>
  </si>
  <si>
    <t>Kuaku</t>
  </si>
  <si>
    <t>Kouakou</t>
  </si>
  <si>
    <t>Makaroa</t>
  </si>
  <si>
    <t>Marsh Island</t>
  </si>
  <si>
    <t>╬le Makaroa</t>
  </si>
  <si>
    <t>Makatea</t>
  </si>
  <si>
    <t>Maketa</t>
  </si>
  <si>
    <t>Sagitaria</t>
  </si>
  <si>
    <t>Thibault, JC., and Guyot, I. (1987) Recent changes in the avifauna of Makatea Island (Tuamotus, Central Pacific). Atoll Research Bulletin, 300.</t>
  </si>
  <si>
    <t>common</t>
  </si>
  <si>
    <t>Maketu</t>
  </si>
  <si>
    <t>Tikehau Atoll</t>
  </si>
  <si>
    <t>Mamaa</t>
  </si>
  <si>
    <t>Poulsen, M.K., Intes, A. and Monnet, C. (1985) Observations sur l'avifaune en Octobre 1984. Oceanographie 24: 114-124.</t>
  </si>
  <si>
    <t>Mangareva</t>
  </si>
  <si>
    <t>Mangarewa</t>
  </si>
  <si>
    <t>Probable</t>
  </si>
  <si>
    <t>Just below or on Mt Duff</t>
  </si>
  <si>
    <t>TOTAL ESTIMATE</t>
  </si>
  <si>
    <t>Mt Duff (south face)</t>
  </si>
  <si>
    <t>Mt Duff (east face)</t>
  </si>
  <si>
    <t>Mt Duff (north face)</t>
  </si>
  <si>
    <t>Mokoto (south face)</t>
  </si>
  <si>
    <t>Mokoto (north east slope)</t>
  </si>
  <si>
    <t>Mokoto (West slope)</t>
  </si>
  <si>
    <t>South west ridge</t>
  </si>
  <si>
    <t>Manui</t>
  </si>
  <si>
    <t>Ile Manoui</t>
  </si>
  <si>
    <t>╬le Manui</t>
  </si>
  <si>
    <t>probable</t>
  </si>
  <si>
    <t>Mohotani</t>
  </si>
  <si>
    <t>Motane</t>
  </si>
  <si>
    <t>Sachet, M., Schafer, P.A. and Thilbault, JC. (1975) Mohotani: Une ile protegee aux Marquises. Bulletin de la societe des etudes oceaniennes, 193: 553-568.</t>
  </si>
  <si>
    <t>reports of important colony, exact island unknown</t>
  </si>
  <si>
    <t>Tetiaroa</t>
  </si>
  <si>
    <t>Motu Aie</t>
  </si>
  <si>
    <t>Aie</t>
  </si>
  <si>
    <t>Thibault (1976)</t>
  </si>
  <si>
    <t>Thibault, JC. (1976) L'Avifaune de Tetiaroa (archipel de la Societe. Polynesie Francaise. L'Oiseau et la Revue Francaise d'Ornithologie, 46(1): 29-45.</t>
  </si>
  <si>
    <t>Manuae Atoll</t>
  </si>
  <si>
    <t>Motu Aveu</t>
  </si>
  <si>
    <t>Mopelia Island</t>
  </si>
  <si>
    <t>summer</t>
  </si>
  <si>
    <t>Sachet, M.H. (1983) Natural history of Mopelia Atoll, Society Islands. Atoll Research Bulletin, 274: 1-52.</t>
  </si>
  <si>
    <t>Motu Eight</t>
  </si>
  <si>
    <t>Ua Huka</t>
  </si>
  <si>
    <t>Motu Epiti</t>
  </si>
  <si>
    <t>Motu Toue</t>
  </si>
  <si>
    <t>Bulweria bulwerii</t>
  </si>
  <si>
    <t>Bulwer's Petrel</t>
  </si>
  <si>
    <t>Thibault, JC. and Bretagnolle, V. (2007) Atlas des oiseaux marins nicheurs de Polynesie Francaise et du Groupe Pitcain. Societe d'Ornithologie de Polynesie, convention no6-0052, 30/09/2007</t>
  </si>
  <si>
    <t>Butaud (2009)</t>
  </si>
  <si>
    <t>Butaud, J-F. (2009) Evaluation ecologique des motu des iles Marquises. Direction de l'environment, 54pgs.</t>
  </si>
  <si>
    <t>Motu Hane</t>
  </si>
  <si>
    <t>Motu Haane</t>
  </si>
  <si>
    <t>Motu Hemeni</t>
  </si>
  <si>
    <t>Teuaua</t>
  </si>
  <si>
    <t xml:space="preserve">Faulquier, L., Pascal, M. and Chapuis, J-L. (2009) Compte-rendu de l'operation d'eradication du rat du pacifique (Rattus exulans) de l'ilot Teuaua (Ua Huka, Marquises). Programme BirdLife International, Societe d'Ornithologie de Polynesie MANU, 22pgs. </t>
  </si>
  <si>
    <t>Motu Keke</t>
  </si>
  <si>
    <t>Serra (2004)</t>
  </si>
  <si>
    <t>Serra, C. (2004) Rapport de mission, Faaite-Tahanea-Motutunga, 10-17 Avril 2004. Unpublished Report</t>
  </si>
  <si>
    <t>Ua Pou</t>
  </si>
  <si>
    <t>Motu Mokohe</t>
  </si>
  <si>
    <t>Jefferson</t>
  </si>
  <si>
    <t>Thibault (in litt)</t>
  </si>
  <si>
    <t>cited in Thibault, JC. and Bretagnolle, V. (2007) Atlas des oiseaux marins nicheurs de Polynesie Francaise et du Groupe Pitcain. Societe d'Ornithologie de Polynesie, convention no6-0052, 30/09/2007</t>
  </si>
  <si>
    <t>Tupai Atoll</t>
  </si>
  <si>
    <t>Motu Moute</t>
  </si>
  <si>
    <t>Motu Mute</t>
  </si>
  <si>
    <t>Sachet, M.H. (1983) Botanique de l'ile de Tupai, iles de la Societe. Atoll Research Bulletin, 276: 1-35.</t>
  </si>
  <si>
    <t>Breeding in the South West of this islet</t>
  </si>
  <si>
    <t>Motu one</t>
  </si>
  <si>
    <t xml:space="preserve"> </t>
  </si>
  <si>
    <t>Motu Papa</t>
  </si>
  <si>
    <t>Motu Papai Nord</t>
  </si>
  <si>
    <t>Motu Papai Sud</t>
  </si>
  <si>
    <t>Motu Seven</t>
  </si>
  <si>
    <t>Motu Six</t>
  </si>
  <si>
    <t>Motu 5 and 6 surveyed together</t>
  </si>
  <si>
    <t>Motu Tahuna Iti</t>
  </si>
  <si>
    <t>Tahuna Rahi</t>
  </si>
  <si>
    <t>Tahuna Iti</t>
  </si>
  <si>
    <t>Russel, J. and Faulquier, L. (2009) Tetiaroa rat and seabird survey. University of California - Berkeley and Societe d'Ornithologie de Polynesie MANU. 11pgs</t>
  </si>
  <si>
    <t>Motu Tavae</t>
  </si>
  <si>
    <t>Motu Teiku</t>
  </si>
  <si>
    <t>Ile Motou Teiko</t>
  </si>
  <si>
    <t>Motu Tekohai</t>
  </si>
  <si>
    <t>Rocher Komautuee</t>
  </si>
  <si>
    <t>Motu Three</t>
  </si>
  <si>
    <t>Motu Torea Manu</t>
  </si>
  <si>
    <t>Motu Twelve</t>
  </si>
  <si>
    <t>Motu Two</t>
  </si>
  <si>
    <t>Motu Urutetau</t>
  </si>
  <si>
    <t>Niau</t>
  </si>
  <si>
    <t>Greig</t>
  </si>
  <si>
    <t>Oa</t>
  </si>
  <si>
    <t>Motu Tahake</t>
  </si>
  <si>
    <t>Ehrhardt (1978)</t>
  </si>
  <si>
    <t>Ehrhardt, J-P. (1978) L'avifauna des Marquises. Cahiers de l'Indo-Pacifique, 2(1): 389-407.</t>
  </si>
  <si>
    <t>Oeoe</t>
  </si>
  <si>
    <t>Faulquier (2007)</t>
  </si>
  <si>
    <t>Faulquier, L. (2007) Recensment des oiseaux marins et etat des populations des rats sur les motus aux oiseaux de Tikehau (Tuamotu). Societe d'Ornithologie de Polynesie MANU 16pgs.</t>
  </si>
  <si>
    <t>Ogarahu</t>
  </si>
  <si>
    <t>Otetou</t>
  </si>
  <si>
    <t>Piro</t>
  </si>
  <si>
    <t>Puarua</t>
  </si>
  <si>
    <t>Rapa Iti</t>
  </si>
  <si>
    <t>Falaises de Makatea (South)</t>
  </si>
  <si>
    <t>Variuos locations across the main island</t>
  </si>
  <si>
    <t>Massif Tepialu</t>
  </si>
  <si>
    <t>Tauturau</t>
  </si>
  <si>
    <t>Nengonengo Atoll</t>
  </si>
  <si>
    <t>Taere ere</t>
  </si>
  <si>
    <t>Tahiti</t>
  </si>
  <si>
    <t>Tahiti Nui</t>
  </si>
  <si>
    <t>6,7,8</t>
  </si>
  <si>
    <t>Jacq F.A., Butaud J.F., Barbut J., Faulquier L., Fontaine B., Gargominy O., Gouni A., Huguet A. and Lacoste D. (2008) Etudes préliminaires au classement du Massif du Marau. Inventaire et
cartographie de la Flore et de la Faune, proposition d’un plan d’actions conservatoires (Commune de Faa’a, Tahiti), deuxième rapport intermédiaire, Direction de l’environnement, Polynésie
française, 85 p. + annexes</t>
  </si>
  <si>
    <t xml:space="preserve">Massif du Marau </t>
  </si>
  <si>
    <t>Pterodroma rostrata</t>
  </si>
  <si>
    <t>3,6,10</t>
  </si>
  <si>
    <t>Holyoak, D.T. (1974) Les oiseaux des iles de la Societe. L'Oiseau et la Revue Francaise d'Ornithologie, 44(1): 1-27.</t>
  </si>
  <si>
    <t>In mountains of main island</t>
  </si>
  <si>
    <t>Massif du Marau, although only five nests found, many other calling birds were heard at night suggesting a much larger nesting colony</t>
  </si>
  <si>
    <t>Zarzoso-Lacoste (2008)</t>
  </si>
  <si>
    <t>Massif du Marau, 12 colonies were located each with upto 16 birds in each. Conducting survey's in this area is hard and not all colonies would have been found to give a true population estimate</t>
  </si>
  <si>
    <t>Tapiko</t>
  </si>
  <si>
    <t>Tarakoi</t>
  </si>
  <si>
    <t>Ile Tauna</t>
  </si>
  <si>
    <t>cited in Thibault, JC. and Bretagnolle, V. (2007) Atlas des oiseaux marins nicheurs de Polynesie Francaise et du Groupe Pitcain. Societe d'Ornithologie de Polynesie, convention no6-0052, 30/09/2009</t>
  </si>
  <si>
    <t>Tavania</t>
  </si>
  <si>
    <t>Tiarao</t>
  </si>
  <si>
    <t>Tiromi</t>
  </si>
  <si>
    <t>Hatuta'a</t>
  </si>
  <si>
    <t>Thibault (1989)</t>
  </si>
  <si>
    <t>Thibault, JC. (1989) L'avifaune des iles Eiao et Hatuta'a (Polynesie, Pacifique Sud): modifications intervenues au XX siecle. L'Oiseau et la Revue Francaise d'Ornithologie 59(4): 305-324.</t>
  </si>
  <si>
    <t>Nuku Hiva</t>
  </si>
  <si>
    <t>Marchand</t>
  </si>
  <si>
    <t>Tubuai</t>
  </si>
  <si>
    <t>Motu Toena</t>
  </si>
  <si>
    <t>Motu Mautaro</t>
  </si>
  <si>
    <t>Petitot (1975)</t>
  </si>
  <si>
    <t>Petitot, C, F. (1975) Observations ornithologiques dans l'atoll de Manihi (Archipel des Tuamotu) et dans l'ille de Tubai (Australes). L'Oiseau et la Revue Francaise d'Ornithologie, 45(1): 83-88.</t>
  </si>
  <si>
    <t>Fakarava Atoll</t>
  </si>
  <si>
    <t>Hirifa</t>
  </si>
  <si>
    <t>Tibbitts, T.L., R.B. Lanctot, E. VanderWerf, and V.A. Gill. (2003) Survey for Arctic-breeding shorebirds in the Tuamotu Archipelago, French Polynesia, March 2003. Unpublished report for the U.S. Fish and Wildlife Service and the U.S. Geological Survey, Alaska.</t>
  </si>
  <si>
    <t>Bora Bora</t>
  </si>
  <si>
    <t>Motu Piti Aau</t>
  </si>
  <si>
    <t>Holyoak, D.T. (1974) Les oiseaux des iles de la Societe. L'Oiseau et la Revue Francaise d'Ornithologie, 44(2): 153-181.</t>
  </si>
  <si>
    <t>Onetahi</t>
  </si>
  <si>
    <t>Raivavae</t>
  </si>
  <si>
    <t>Roche Totoro</t>
  </si>
  <si>
    <t>Roche Ahau</t>
  </si>
  <si>
    <t>Reitoru Atoll</t>
  </si>
  <si>
    <t>Heueru</t>
  </si>
  <si>
    <t>data deficient</t>
  </si>
  <si>
    <t>Haraiki Atoll</t>
  </si>
  <si>
    <t>Maupihaa Atoll</t>
  </si>
  <si>
    <t>Atoll Motu One</t>
  </si>
  <si>
    <t>Tatakoto Atoll</t>
  </si>
  <si>
    <t>Butaud, J-F. (2008) Flore, formations vegetales et ethnobotanique de l'atoll de Tatakoto (et listes commentee de l'avifaune). Direction de l'Environment 36pgs.</t>
  </si>
  <si>
    <t>Fatu Hiva</t>
  </si>
  <si>
    <t>Motu Matupua</t>
  </si>
  <si>
    <t>Motu Tui</t>
  </si>
  <si>
    <t>Tekokota Atoll</t>
  </si>
  <si>
    <t>Tekareka</t>
  </si>
  <si>
    <t>Hatu Iti</t>
  </si>
  <si>
    <t>Groupe Motu-Iti</t>
  </si>
  <si>
    <r>
      <t xml:space="preserve">Champeau, J., Butaud, J., Waugh, S. M., &amp; Cranwell, S. (2011). The First Comprehensive Bird Survey of Hatu-Iti Island, Marquesas Islands, French Polynesia. </t>
    </r>
    <r>
      <rPr>
        <i/>
        <sz val="11"/>
        <color theme="1"/>
        <rFont val="Calibri"/>
        <family val="2"/>
        <scheme val="minor"/>
      </rPr>
      <t>Marine Ornithology</t>
    </r>
    <r>
      <rPr>
        <sz val="11"/>
        <color theme="1"/>
        <rFont val="Calibri"/>
        <family val="2"/>
        <scheme val="minor"/>
      </rPr>
      <t xml:space="preserve">, </t>
    </r>
    <r>
      <rPr>
        <i/>
        <sz val="11"/>
        <color theme="1"/>
        <rFont val="Calibri"/>
        <family val="2"/>
        <scheme val="minor"/>
      </rPr>
      <t>259</t>
    </r>
    <r>
      <rPr>
        <sz val="11"/>
        <color theme="1"/>
        <rFont val="Calibri"/>
        <family val="2"/>
        <scheme val="minor"/>
      </rPr>
      <t>, 255–259.</t>
    </r>
  </si>
  <si>
    <t>Aratika Atoll</t>
  </si>
  <si>
    <t>Vincennes</t>
  </si>
  <si>
    <t>Faulquier, L., Kape, J. and Lagouy, E. (2008) Inventaire de ;'avifaune des atolls de Kauehi et Aratika (Archipel des Tuamotu). Societe d'Ornithologie de Polynesie MANU. 24pgs</t>
  </si>
  <si>
    <t>San Pedro</t>
  </si>
  <si>
    <t>Oroatera</t>
  </si>
  <si>
    <t>Mehetia</t>
  </si>
  <si>
    <t>Ile Tiere</t>
  </si>
  <si>
    <t>Tiere</t>
  </si>
  <si>
    <t>Lord Howe's Island</t>
  </si>
  <si>
    <t>11,12</t>
  </si>
  <si>
    <t>Tahuata</t>
  </si>
  <si>
    <t>Motu Inokohe</t>
  </si>
  <si>
    <t>Tahuna iti</t>
  </si>
  <si>
    <t>Maiai</t>
  </si>
  <si>
    <t>Reao Atoll</t>
  </si>
  <si>
    <t>Motu Araao</t>
  </si>
  <si>
    <t>Matauapuna</t>
  </si>
  <si>
    <t>Sentinelle de l'Ouest</t>
  </si>
  <si>
    <t>Hereheretue Atoll</t>
  </si>
  <si>
    <t>Tematahoa</t>
  </si>
  <si>
    <t>Nukutipipi</t>
  </si>
  <si>
    <t>╬le Mekiro</t>
  </si>
  <si>
    <t>Mekiro</t>
  </si>
  <si>
    <t>Kauehi Atoll</t>
  </si>
  <si>
    <t>Kauehi</t>
  </si>
  <si>
    <t>Hiva Oa</t>
  </si>
  <si>
    <t>Hiwaoa</t>
  </si>
  <si>
    <t>Motu Poiku</t>
  </si>
  <si>
    <t>Motu Mopii</t>
  </si>
  <si>
    <t>Magdalena</t>
  </si>
  <si>
    <t>Thibault (1973)</t>
  </si>
  <si>
    <t>Thibault, JC. (1973) Notes ornithologiques Polynesiennes. Alauda, 41(3): 111-119.</t>
  </si>
  <si>
    <t>Raroia Atoll</t>
  </si>
  <si>
    <t>Raroia Island</t>
  </si>
  <si>
    <t>Raroia</t>
  </si>
  <si>
    <t>6,7,8,9</t>
  </si>
  <si>
    <t>Morrison (1954)</t>
  </si>
  <si>
    <t>Morrison, J. (1954) Part II notes on the birds of Raroia. Atoll Research Bulletin, 34: 19-26.</t>
  </si>
  <si>
    <t>Motu One Atoll (Bellingshausen)</t>
  </si>
  <si>
    <t>Toau Atoll</t>
  </si>
  <si>
    <t>Motu Tamaro</t>
  </si>
  <si>
    <t>Tematangi Atoll</t>
  </si>
  <si>
    <t>Cockburn Island</t>
  </si>
  <si>
    <t>Maria Atoll (Australs)</t>
  </si>
  <si>
    <t>╬le de l' Ouest</t>
  </si>
  <si>
    <t>Paraoa Atoll</t>
  </si>
  <si>
    <t>Paroa</t>
  </si>
  <si>
    <t>Pukarua Atoll</t>
  </si>
  <si>
    <t>Apucarua</t>
  </si>
  <si>
    <t>Pukaruha</t>
  </si>
  <si>
    <t>Butaud, J-F. (2008) Flore, formations vegetales et ethnobotanique de l'atoll de Pukarua (et listes commentee de l'avifaune). Direction de l'Environment 36pgs.</t>
  </si>
  <si>
    <t>Vahanga Atoll</t>
  </si>
  <si>
    <t>Ile Hotuatua</t>
  </si>
  <si>
    <t>Motu Teuaua</t>
  </si>
  <si>
    <t>Fatou-Hiva</t>
  </si>
  <si>
    <t>Motu Patioti</t>
  </si>
  <si>
    <t>Murphy (1924)</t>
  </si>
  <si>
    <t>Murphy, R.C. (1924) Birds collected during the Whitney south sea expedition. II. American Muesum Novitates, 124: 1-13.</t>
  </si>
  <si>
    <t>9,10,11</t>
  </si>
  <si>
    <t>Vavitou</t>
  </si>
  <si>
    <t>Moorea</t>
  </si>
  <si>
    <t>Uauka</t>
  </si>
  <si>
    <t>Anuanu Raro</t>
  </si>
  <si>
    <t>Motu Iti</t>
  </si>
  <si>
    <t>Tau-ata</t>
  </si>
  <si>
    <t>Motu Nui</t>
  </si>
  <si>
    <t>Pterodroma alba</t>
  </si>
  <si>
    <t>Phoenix Petrel</t>
  </si>
  <si>
    <t xml:space="preserve">Gangloff, B., Raust, P., Thibault, JC., and Bretagnolle, V. (2009) Notes on the Phoenix Petrel (Ptreodroma alba) from Hatuta'a Island, Marquesas. Waterbirds, 32(3): 453-458. </t>
  </si>
  <si>
    <t>Vana-vana</t>
  </si>
  <si>
    <t>Tetavakeroa</t>
  </si>
  <si>
    <t>Maria Est Atoll</t>
  </si>
  <si>
    <t>Matourei-Vaveo</t>
  </si>
  <si>
    <t>Murphy, R.C. and Pennoyer, J.M. (1952) Larger petrels of the genus Pterodroma. American Museum Novitates, 322: 1-5.</t>
  </si>
  <si>
    <t>Maturei-Vavao</t>
  </si>
  <si>
    <t>Marotiri</t>
  </si>
  <si>
    <t>Gaskin, C., Wood, S. and Raust, P. (2007) Survey of the Morotiri islets (Austral Group, French Polynesia) 21 September 2006. New Zealand South Pacific Seabird Observation Programme 20pgs.</t>
  </si>
  <si>
    <t>Thibault (2003)</t>
  </si>
  <si>
    <t>Thibault, JC. (2003) Les oiseaux de Raivavae. Rapport de la mission pluridisciplinaire effectuée pour la Délégation à la recherche en novembre-décembre 2002.</t>
  </si>
  <si>
    <t>Common</t>
  </si>
  <si>
    <t>Motu Tabu</t>
  </si>
  <si>
    <t>unknown</t>
  </si>
  <si>
    <t>Motu Tuapua</t>
  </si>
  <si>
    <t>Honuea</t>
  </si>
  <si>
    <t>Karanga</t>
  </si>
  <si>
    <t>Torea Uta</t>
  </si>
  <si>
    <t>Baker Island</t>
  </si>
  <si>
    <t>Howland and Baker Island Exclusive Economic Zone</t>
  </si>
  <si>
    <t>US Fish and Wildlife Service. 2008. Baker Island National Wildlife Refuge: Comprehensive Conservation Plan. Hawaii, USA.</t>
  </si>
  <si>
    <t>Forsell (2002)</t>
  </si>
  <si>
    <t>Forsell, D. (2002) Trip Report to Howland and Baker Island, 2002. Unpubl. Report to U.S. Fish and Wildlife Service, Honolulu, Hawai'i.</t>
  </si>
  <si>
    <t>Howland Island</t>
  </si>
  <si>
    <t>US Fish and Wildlife Service. 2008. Howland Island National Wildlife Refuge: Comprehensive Conservation Plan. Hawaii, USA.</t>
  </si>
  <si>
    <t>King (1973)</t>
  </si>
  <si>
    <t xml:space="preserve">King, W.B. 1973. Conservation Status of Birds of Central Pacific Islands 132. The Wilson Bulletin [0043-5643] 85(1): 89-103. </t>
  </si>
  <si>
    <t>Jarvis Island</t>
  </si>
  <si>
    <t>Jarvis Island Exclusive Economic Zone</t>
  </si>
  <si>
    <t>US Fish and Wildlife Service. 2008. Jarvis Island National Wildlife Refuge: Comprehensive Conservation Plan. Hawaii, USA.</t>
  </si>
  <si>
    <t>Rauzon M, Forsell D, Flint EW and Gove J 2011.  Howland, Baker and Jarvis Islands 25 years after cat eradication: the recovery of seabirds in a biogeographic context</t>
  </si>
  <si>
    <t>Gould, P. J., King, W. B. and Sanger, G. A. (1974) Red-tailed Tropicbird Phaethon rubricauda. In King, W. B. ed (1974) Pelagic Studies of Seabirds in the Central and Eastern Pacific Ocean. Smithosonian Contibutions to Ornithology Number 158.</t>
  </si>
  <si>
    <t>USFWS (2005)</t>
  </si>
  <si>
    <t>USFWS (2005) Regional Seabird Conservation Plan, Pacific Region. U.S. Fish and Wildlife Service, Migratory Birds and Habitats Programs, Pacific Region, Portland, Oregon.</t>
  </si>
  <si>
    <t>Akau Island</t>
  </si>
  <si>
    <t>Johnston Atoll Exclusive Economic Zone</t>
  </si>
  <si>
    <t>Non-breeding</t>
  </si>
  <si>
    <t>Amerson Jr., A. B. and Shelton, P. C. (1976) The Natural History of Johnston Atoll. Atoll Research Bulletin. 192. 502 pp.</t>
  </si>
  <si>
    <t>Because high tides destroyed their eggs on Sand Island in late February 1964, about 200 Gray-backed Terns moved to the then newly constructed Akau Island in March and laid at least 85 eggs. Unfortunately, continued construction destroyed this new colony; only one chick hatched, which did not survive. None has been recorded since.</t>
  </si>
  <si>
    <t>Hikina Island</t>
  </si>
  <si>
    <t>Kridler (BSFW, 1973) recorded Gray-backed Terns nesting here in May 1973. A total of 35 nests was found, 12 of which contained very small downy chicks. About 80 adults were observed.</t>
  </si>
  <si>
    <t>Johnston Island</t>
  </si>
  <si>
    <t>Wetmore (1923)</t>
  </si>
  <si>
    <t>Wetmore, A, (1923) A scientific survey of Johnston Island, 1923. [unpublished, prepared in 1963] Smithsonian Institutioin, Washington, D.C. in Amerson Jr., A. B. and Shelton, P. C. (1976) The Natural History of Johnston Atoll. Atoll Research Bulletin. 192. 502 pp.</t>
  </si>
  <si>
    <t>Phoebastria immutabilis</t>
  </si>
  <si>
    <t>Laysan Albatross</t>
  </si>
  <si>
    <t>Wetmore (ms. a) recorded 25 well-grown young, some of which were flying, here in July 1923. Because of human disturbance, none has been recorded since.</t>
  </si>
  <si>
    <t>Moynihan (1957)</t>
  </si>
  <si>
    <t>Moynihan, N. 1957. Notes on the seabirds of Sand Island of the Johnston Island group. Elepaio 18: 35-37.</t>
  </si>
  <si>
    <t>Citta, J., M. H. Reynolds, and N. Seavy. 2007. Seabird Monitoring Assessment for Hawai`i and the Pacific Islands. Hawai`i Cooperative Studies Unit Technical Report. HSCU-007. University of Hawai`i at Hilo, 122 pp.</t>
  </si>
  <si>
    <t xml:space="preserve">Schreiber, R.W., and Chovan, J.L. 1986. Roosting by pelagic seabirds: energetic, populational, and social considerations. The Condor 88(4): 487-492. </t>
  </si>
  <si>
    <t>Non-breeding roosting birds</t>
  </si>
  <si>
    <t>Phoebastria nigripes</t>
  </si>
  <si>
    <t>Black-footed Albatross</t>
  </si>
  <si>
    <t>Wetmore's estimates for 1923, for example, indicate a total population of 5,500 (3,500 for Johnston and 2,000 for Sand). One photograph made on Sand Island during that period, however, shows over 1,200 birds. Since this picture probably did not include more than a fraction of the total, and the total using the island during the day is never more than a third or half the night population, the actual number using the island during July 1923 probably was similar to the numbers using the island during the same periods in the 1960's--15,000 or more.</t>
  </si>
  <si>
    <t>Kuria Atoll</t>
  </si>
  <si>
    <t>Kuria</t>
  </si>
  <si>
    <t>Bernd</t>
  </si>
  <si>
    <t>Kiribati Exclusive Economic Zone</t>
  </si>
  <si>
    <t>Amerson (1969)</t>
  </si>
  <si>
    <t>Amerson, A.B. 1969. Ornithology of the Marshall and Gilbert Islands. Atoll Research Bulletin 127. National Museum of Natural History, Smithsonian Institution, Washington, D.C., U.S.A.</t>
  </si>
  <si>
    <t>Makin Atoll</t>
  </si>
  <si>
    <t>Kuup</t>
  </si>
  <si>
    <t>Child (1982)</t>
  </si>
  <si>
    <t>Child, P. (1982) Additions to the avifauna of Kiribati and Tuvalu. Notornis, 29(1): 31-36.</t>
  </si>
  <si>
    <t>Tabiteuea Atoll</t>
  </si>
  <si>
    <t>Te Wai</t>
  </si>
  <si>
    <t>Arakeaka</t>
  </si>
  <si>
    <t>2,3,4,5,6,7,8,9,10</t>
  </si>
  <si>
    <t>Child (1960)</t>
  </si>
  <si>
    <t>Child, P. (1960) Birds of the Gilbert and Ellice Islands colony. Atoll Research Bulletin, 74: 1-38.</t>
  </si>
  <si>
    <t>Maiana Atoll</t>
  </si>
  <si>
    <t>Hall</t>
  </si>
  <si>
    <t>Maiana</t>
  </si>
  <si>
    <t>Aranuk Atoll</t>
  </si>
  <si>
    <t>Nonouki</t>
  </si>
  <si>
    <t>Aranuka</t>
  </si>
  <si>
    <t>Onotoa Atoll</t>
  </si>
  <si>
    <t>Otoeie</t>
  </si>
  <si>
    <t>Onotoa</t>
  </si>
  <si>
    <t>1,2,3,4,5,6,7,8,9</t>
  </si>
  <si>
    <t>Moul (1954)</t>
  </si>
  <si>
    <t>Moul, E.T. (1954) Preliminary report on the land animals at Onotoa Atoll, Gilbert Islands. Atoll Research Bulletin, 28: 1-28.</t>
  </si>
  <si>
    <t>Thalasseus bergii</t>
  </si>
  <si>
    <t>Caroline Atoll</t>
  </si>
  <si>
    <t>Central Leeward Islets</t>
  </si>
  <si>
    <t>Long Island</t>
  </si>
  <si>
    <t>Line Group Exclusive Economic Zone</t>
  </si>
  <si>
    <t xml:space="preserve">Kepler, C., Kepler, A. and Ellis, D. (1994) The natural history of Caroline Atoll, Southern Line Islands, part II: Seabirds, other terrestrial animals, and conservation. Atoll Research Bulletin, 398: 1-61. </t>
  </si>
  <si>
    <t>Total for Central Leeward Islets</t>
  </si>
  <si>
    <t>Caroline Island</t>
  </si>
  <si>
    <t>Malden Island</t>
  </si>
  <si>
    <t>Independence</t>
  </si>
  <si>
    <t>Malden</t>
  </si>
  <si>
    <t>Perry (1980)</t>
  </si>
  <si>
    <t>Perry, R. (1980) Island of ghosts. Pacific Discovery, 33: 9-13.</t>
  </si>
  <si>
    <t>Nake Island</t>
  </si>
  <si>
    <t>South Nake Islets</t>
  </si>
  <si>
    <t>Total for South Nake Islets</t>
  </si>
  <si>
    <t>Southern Leeward Islets</t>
  </si>
  <si>
    <t>Bird Islet</t>
  </si>
  <si>
    <t>Total for Southern Leeward Islets</t>
  </si>
  <si>
    <t>South Island</t>
  </si>
  <si>
    <t>Starbuck Island</t>
  </si>
  <si>
    <t>Starbuck</t>
  </si>
  <si>
    <t>Garnett (1983)</t>
  </si>
  <si>
    <t>Garnett, M. (1983) A management plan for nature conservation in the Line and Phoenix Islands. Part 2 Policy</t>
  </si>
  <si>
    <t>Vostok Island</t>
  </si>
  <si>
    <t>Garnett (1990)</t>
  </si>
  <si>
    <t xml:space="preserve">Garnett, M. (1990) ICBP 1990 Line and Pheonix Islands expedition Feb. 20 - May 31, 1990. Unpublished report </t>
  </si>
  <si>
    <t>Windward Islets</t>
  </si>
  <si>
    <t>Pig Islet</t>
  </si>
  <si>
    <t>Total for Windward Islets</t>
  </si>
  <si>
    <t>Brothers Islet</t>
  </si>
  <si>
    <t>Kiritimati</t>
  </si>
  <si>
    <t>Christmas</t>
  </si>
  <si>
    <t>Schreiber, R.W. and Ashmole, N.P. (1970) Sea-bird breeding seasons on Christmas Island, Pacific Ocean. Ibis, 112: 363-394.</t>
  </si>
  <si>
    <t xml:space="preserve">Pierce, R., Anderson, R., VanderWerf, E. Young, L. (2007) Surveys and capacity building in Kiritimati (Christmas Island, Kiribati), June 2007, to assist in restoration of populations of Bokikokiko and seabirds. Report for the Wildlife Conservation Unit, Republic of Kiritibati. </t>
  </si>
  <si>
    <t>Nesofregetta albigularis</t>
  </si>
  <si>
    <t>Bikini Atoll</t>
  </si>
  <si>
    <t>Aerokoj</t>
  </si>
  <si>
    <t>Airukiraru</t>
  </si>
  <si>
    <t>Airukiji Island</t>
  </si>
  <si>
    <t>Marshall Islands Exclusive Economic Zone</t>
  </si>
  <si>
    <t>Garrett, K.L. and Schreiber, R.W. 1988. The Birds of Bikini Atoll, Marshall Islands: May 1986. Atoll Research Bulletin 314. National Museum of Natural History, Smithsonian Institution, Washington, D.C., U.S.A.</t>
  </si>
  <si>
    <t>Bikar Atoll</t>
  </si>
  <si>
    <t>Almani</t>
  </si>
  <si>
    <t>Arumenii Island</t>
  </si>
  <si>
    <t>Aomoen</t>
  </si>
  <si>
    <t>Yurochi</t>
  </si>
  <si>
    <t>Erikub Atoll</t>
  </si>
  <si>
    <t>Bogella</t>
  </si>
  <si>
    <t>Jugan-to</t>
  </si>
  <si>
    <t>Bokaetoktok</t>
  </si>
  <si>
    <t>Bokoaetokutoku</t>
  </si>
  <si>
    <t>Small numbers…observed from a distance'</t>
  </si>
  <si>
    <t>perhaps also (nesting) on Bokaetoktok'</t>
  </si>
  <si>
    <t>Bokantuak</t>
  </si>
  <si>
    <t>Yomyaran</t>
  </si>
  <si>
    <t>Bokonfuaaku</t>
  </si>
  <si>
    <t>Bokdrolul</t>
  </si>
  <si>
    <t>Bokororyuru</t>
  </si>
  <si>
    <t>assumed to be nesting'</t>
  </si>
  <si>
    <t>Enewetok Atoll</t>
  </si>
  <si>
    <t>Buganegan</t>
  </si>
  <si>
    <t>Pokon Island</t>
  </si>
  <si>
    <t>Buganegan Island</t>
  </si>
  <si>
    <t>Pearson, D. and Knudsen, J. (1967) Avifauna records from the Eniwetok atoll, Marshall Islands. Condor 69(2): 201-203.</t>
  </si>
  <si>
    <t>Taongi Atoll</t>
  </si>
  <si>
    <t>Bwedije</t>
  </si>
  <si>
    <t>Kamome Island</t>
  </si>
  <si>
    <t>Taka Atoll</t>
  </si>
  <si>
    <t>Bwokwen</t>
  </si>
  <si>
    <t>Eluk Island</t>
  </si>
  <si>
    <t>Ejjibo</t>
  </si>
  <si>
    <t>Ionchebi</t>
  </si>
  <si>
    <t>Ailinginae Atoll</t>
  </si>
  <si>
    <t>Enibuk</t>
  </si>
  <si>
    <t>Eniuetakku Island</t>
  </si>
  <si>
    <t>Enibuk Island</t>
  </si>
  <si>
    <t>Enidrik</t>
  </si>
  <si>
    <t>Enirikku Island</t>
  </si>
  <si>
    <t>Eniirikku-t­</t>
  </si>
  <si>
    <t>Kwajalein Atoll</t>
  </si>
  <si>
    <t>Eniwetak</t>
  </si>
  <si>
    <t>VanderWerf (2006)</t>
  </si>
  <si>
    <t>VanderWerf, E.A. 2006. Observations on the birds of Kwajalein Atoll, including six new species records for the Marshall Islands. Micronesica 38 (2): 221-237.</t>
  </si>
  <si>
    <t>May not be peak breeding season</t>
  </si>
  <si>
    <t>Clapp (1990)</t>
  </si>
  <si>
    <t>Clapp, R.B. Notes on the birds of Kwajalein Atoll, Marshall Islands. Atoll Research Bulletin 342. National Museum of Natural History, Smithsonian Institution, Washington, D.C., U.S.A.</t>
  </si>
  <si>
    <t>adults only</t>
  </si>
  <si>
    <t>Total nests counted</t>
  </si>
  <si>
    <t>Active nests</t>
  </si>
  <si>
    <t>presence of several young'</t>
  </si>
  <si>
    <t>Considered an underestimate</t>
  </si>
  <si>
    <t>Ennylabegan</t>
  </si>
  <si>
    <t>Erikub</t>
  </si>
  <si>
    <t>Bwokwanaik</t>
  </si>
  <si>
    <t>Gagan</t>
  </si>
  <si>
    <t>Kowakkan</t>
  </si>
  <si>
    <t>Gellinam</t>
  </si>
  <si>
    <t>Considered an underestimate.</t>
  </si>
  <si>
    <t>Guro</t>
  </si>
  <si>
    <t>Jeldoni Island</t>
  </si>
  <si>
    <t>Jerudoni-t­</t>
  </si>
  <si>
    <t>Illeginni</t>
  </si>
  <si>
    <t>Likkijjine Island</t>
  </si>
  <si>
    <t>Rikijjine-t­</t>
  </si>
  <si>
    <t>Iomelan</t>
  </si>
  <si>
    <t>Jabwelo</t>
  </si>
  <si>
    <t>Jaboerukku Island</t>
  </si>
  <si>
    <t>Fosberg (1966)</t>
  </si>
  <si>
    <t>Fosberg, F. (1966) Marshall Islands land biota II: birds. Atoll Research Bulletin 75: 1-103.</t>
  </si>
  <si>
    <t>Jalete</t>
  </si>
  <si>
    <t>Chieerete</t>
  </si>
  <si>
    <t>Jemo</t>
  </si>
  <si>
    <t>Meron Island</t>
  </si>
  <si>
    <t>Jogan</t>
  </si>
  <si>
    <t>Kamwome</t>
  </si>
  <si>
    <t>North Island</t>
  </si>
  <si>
    <t>nests with eggs'</t>
  </si>
  <si>
    <t>Kwajalein</t>
  </si>
  <si>
    <t>Legan</t>
  </si>
  <si>
    <t>Ambo Reef</t>
  </si>
  <si>
    <t>Loj</t>
  </si>
  <si>
    <t>Enego</t>
  </si>
  <si>
    <t>Lojrong</t>
  </si>
  <si>
    <t>Raajerun</t>
  </si>
  <si>
    <t>Thomas, P., Fosberg, F., Hamilton, L., Herbst, D., Juvik, J., Maragos, J., Naughton, J., Streck, C. (1989) The northern marshall islands natural diversity and protected areas survey. South Pacific Regional Envbironment Programme. Nouma, New Calidonia.</t>
  </si>
  <si>
    <t>Lukoj</t>
  </si>
  <si>
    <t>Rukoji</t>
  </si>
  <si>
    <t>no eggs or young found'</t>
  </si>
  <si>
    <t>Meck</t>
  </si>
  <si>
    <t>Nam</t>
  </si>
  <si>
    <t>Namu</t>
  </si>
  <si>
    <t>additional to the breeding pairs</t>
  </si>
  <si>
    <t>North</t>
  </si>
  <si>
    <t>Odrik/Lomilik</t>
  </si>
  <si>
    <t>Omelek</t>
  </si>
  <si>
    <t>Omelek Island</t>
  </si>
  <si>
    <t>Oroken</t>
  </si>
  <si>
    <t>Ourukaen</t>
  </si>
  <si>
    <t>Roi-Namur</t>
  </si>
  <si>
    <t>Roi</t>
  </si>
  <si>
    <t>Rojkora</t>
  </si>
  <si>
    <t>Rochikarai</t>
  </si>
  <si>
    <t>Eniairo</t>
  </si>
  <si>
    <t>Sibylla</t>
  </si>
  <si>
    <t>Bwdije</t>
  </si>
  <si>
    <t>Ujae Atoll</t>
  </si>
  <si>
    <t>Ujae</t>
  </si>
  <si>
    <t>Ujae Island</t>
  </si>
  <si>
    <t>Waatwerik</t>
  </si>
  <si>
    <t>Waatowerikku</t>
  </si>
  <si>
    <t>Wotho Atoll</t>
  </si>
  <si>
    <t>Wotho</t>
  </si>
  <si>
    <t>Wotho Island</t>
  </si>
  <si>
    <t>2,3</t>
  </si>
  <si>
    <t>Bogengoa</t>
  </si>
  <si>
    <t>Taka Island</t>
  </si>
  <si>
    <t>Bogweido Island</t>
  </si>
  <si>
    <t>Ujelang Atoll</t>
  </si>
  <si>
    <t>Ujelang</t>
  </si>
  <si>
    <t>Walt</t>
  </si>
  <si>
    <t>Bokandretok</t>
  </si>
  <si>
    <t>Rongelap Atoll</t>
  </si>
  <si>
    <t>Eniaetok</t>
  </si>
  <si>
    <t>Aradojairen Island</t>
  </si>
  <si>
    <t>Aradojairen-t­</t>
  </si>
  <si>
    <t>Bikar Island</t>
  </si>
  <si>
    <t>Jabwonwod</t>
  </si>
  <si>
    <t>Ribinouri Island</t>
  </si>
  <si>
    <t>Airuken Island</t>
  </si>
  <si>
    <t>Manchinikon Island</t>
  </si>
  <si>
    <t>Manchinikon</t>
  </si>
  <si>
    <t>Rongerik Atoll</t>
  </si>
  <si>
    <t>Bock</t>
  </si>
  <si>
    <t>Arno Atoll</t>
  </si>
  <si>
    <t>Jiyabo</t>
  </si>
  <si>
    <t>Arno</t>
  </si>
  <si>
    <t>Baker (1951)</t>
  </si>
  <si>
    <t>Baker, R.H. 1951. The Avifauna of Micronesia, Its Origin, Evolution, and Distribution. University of Kansas Publications, Museum of Natural History Vol. 3 (1): 1-359.</t>
  </si>
  <si>
    <t>Namu Atoll</t>
  </si>
  <si>
    <t>Namu Island</t>
  </si>
  <si>
    <t>Bikini</t>
  </si>
  <si>
    <t>Aradojairik</t>
  </si>
  <si>
    <t>Utirik Atoll</t>
  </si>
  <si>
    <t>Utirik Island</t>
  </si>
  <si>
    <t>Latoback</t>
  </si>
  <si>
    <t>Woodbury (1962)</t>
  </si>
  <si>
    <t>Woodbury, A. (1962) A review of the ecology of Eniwetok atoll, Pacific Ocean. University of Utah Biology Series 1-137.</t>
  </si>
  <si>
    <t>Rongerik Island</t>
  </si>
  <si>
    <t>Bijire</t>
  </si>
  <si>
    <t>Lojwa</t>
  </si>
  <si>
    <t>Jaboero</t>
  </si>
  <si>
    <t>2,3,4,5</t>
  </si>
  <si>
    <t>Jedibberdib Island</t>
  </si>
  <si>
    <t>Bigonattam Island</t>
  </si>
  <si>
    <t>Tarrowatt Island</t>
  </si>
  <si>
    <t>Ulithi Atoll</t>
  </si>
  <si>
    <t>Asor</t>
  </si>
  <si>
    <t>Micronesian Exclusive Economic Zone</t>
  </si>
  <si>
    <t>Chuuk Atoll</t>
  </si>
  <si>
    <t>Basis</t>
  </si>
  <si>
    <t>Tewenier</t>
  </si>
  <si>
    <t>Kepler (1994)</t>
  </si>
  <si>
    <t>Kepler, A.K. 1994. Terrestrial Survey Report, Chuuk Coastal Reseource Inventory August 4-14, 1993. Administrative report to CORIAL (Coastal, Ocean, Reef, and Island Advisors, Ltd.), Federated States of Micronesia Government, The Nature Conservancy Hawaii, and East-West Center, University of Hawaii.</t>
  </si>
  <si>
    <t>Sapwuahfik Atoll</t>
  </si>
  <si>
    <t>Wat Island</t>
  </si>
  <si>
    <t>Buden D.W. 1999. The birds of Sapwauhfik Atoll, with first record of the Grey Wagtail Motacilla cinerea, from the Federated States of Micronesia. Bulletin of the British Ornithologists' Club 119 (4): 261-270.</t>
  </si>
  <si>
    <t>Bush</t>
  </si>
  <si>
    <t>Mesemai</t>
  </si>
  <si>
    <t>Corenleng</t>
  </si>
  <si>
    <t>Sorenleng</t>
  </si>
  <si>
    <t>Wiles, G.J., Johnson, N.C.. de Cruz, J.B., Dutson, G., Camacho, V.A., Kepler, A.K., Vice, D.S., Garrett, K.L., Kessler, C.C. and Pratt, H.D. (2004): New and Noteworthy Bird Records for Micronesia, 1986–2003. Micronesica 37(1): 69-96.</t>
  </si>
  <si>
    <t>East Fayu</t>
  </si>
  <si>
    <t>de Korte, J. and Meltofte, H. 1997. Notes on breeding sites of Pelecaniformes in Micronesia. Bird Conservation International 7: 287-290.</t>
  </si>
  <si>
    <t>Brandt (1962)</t>
  </si>
  <si>
    <t>Brandt, J.H. 1962. Nests and eggs of the Truk Islands. Condor 64: 416-437.</t>
  </si>
  <si>
    <t>Falalu</t>
  </si>
  <si>
    <t>Ran</t>
  </si>
  <si>
    <t>"...reliable informant indicated that nesting was attempted earlier in the summer..."</t>
  </si>
  <si>
    <t>Sorol Atoll</t>
  </si>
  <si>
    <t>Faluwaichich</t>
  </si>
  <si>
    <t>Falewaidid</t>
  </si>
  <si>
    <t>Buden (2012)</t>
  </si>
  <si>
    <t>Buden, D.W. 2012. Seabirds of Sorol Atoll, Yap, Federated States of Micronesia. Bulletin of the British Ornithologists' Club 132 (2): 116-123.</t>
  </si>
  <si>
    <t>Fanamar</t>
  </si>
  <si>
    <t>Ochenimuar</t>
  </si>
  <si>
    <t>Gaferut</t>
  </si>
  <si>
    <t>Gaferut Island</t>
  </si>
  <si>
    <t>Niering (1961)</t>
  </si>
  <si>
    <t>Niering, W.A., 1961. Observations on Puluwat and Gaferut, Caroline Islands. Atoll Research Bulletin 76: 1-10.</t>
  </si>
  <si>
    <t>Flying juveniles</t>
  </si>
  <si>
    <t>Ant Atoll</t>
  </si>
  <si>
    <t>Imwinyap</t>
  </si>
  <si>
    <t>Pahnwasank</t>
  </si>
  <si>
    <t>Buden, D.W. 1996. Reptiles, Birds, and Mammals of Ant Atoll, Eastern Caroline Islands. Micronesica 29 (1): 21-36.</t>
  </si>
  <si>
    <t>Jirup</t>
  </si>
  <si>
    <t>Mokil Atoll</t>
  </si>
  <si>
    <t>Kalap</t>
  </si>
  <si>
    <t>Manton</t>
  </si>
  <si>
    <t>Buden (1995)</t>
  </si>
  <si>
    <t>Buden, D.W. 1995. Reptiles, Birds, and Mammals of Mokil and Pingelap Atolls, Eastern Caroline Islands. Micronesica 28 (1): 9-23.</t>
  </si>
  <si>
    <t>Kosrae</t>
  </si>
  <si>
    <t>Oualan</t>
  </si>
  <si>
    <t>Engbring, J., Ramsey, F.L. and Wildman, V.J. 1990. Micronesian Forest Bird Surveys, The Federated States: Pohnpei, Kosrae, Chuuk, and Yap. US Fish and Wildlife Service, Department of Interior.</t>
  </si>
  <si>
    <t>Loshiap</t>
  </si>
  <si>
    <t>Loshiap Island</t>
  </si>
  <si>
    <t>Roshappu-t­</t>
  </si>
  <si>
    <t>Mutukun</t>
  </si>
  <si>
    <t>Ocha</t>
  </si>
  <si>
    <t>Nakappu</t>
  </si>
  <si>
    <t>Remba Island</t>
  </si>
  <si>
    <t>Naron Island</t>
  </si>
  <si>
    <t>Nikalap Aru</t>
  </si>
  <si>
    <t>Wikahlap</t>
  </si>
  <si>
    <t>Oroluk Atoll</t>
  </si>
  <si>
    <t>Oroluk</t>
  </si>
  <si>
    <t>Buden, D.W. 1999. Reptiles, Birds, and Mammals of Oroluk Atoll, Eastern Caroline Islands. Micronesica 29 (2): 289-300.</t>
  </si>
  <si>
    <t>Marshall (1957)</t>
  </si>
  <si>
    <t>Marshall, J.T.Jr. 1957. Atolls visited during the first year of the Pacific Islands Rat Ecology Project. Atoll Research Bulletin 56: 1-11.</t>
  </si>
  <si>
    <t>Nukuoro Atoll</t>
  </si>
  <si>
    <t>Oromange</t>
  </si>
  <si>
    <t>Pamuk</t>
  </si>
  <si>
    <t>Toronmurui Island</t>
  </si>
  <si>
    <t>Tolonahai</t>
  </si>
  <si>
    <t>Panshanki</t>
  </si>
  <si>
    <t>Pasa</t>
  </si>
  <si>
    <t>Itol Rock</t>
  </si>
  <si>
    <t>Peina</t>
  </si>
  <si>
    <t>Peina Island</t>
  </si>
  <si>
    <t>Paina-t­</t>
  </si>
  <si>
    <t>Pigelmol</t>
  </si>
  <si>
    <t>Bigelimol</t>
  </si>
  <si>
    <t>No eggs or young seen</t>
  </si>
  <si>
    <t>Assumed by Buden (2012) to be on Pigelmol</t>
  </si>
  <si>
    <t>Bigeliwol</t>
  </si>
  <si>
    <t>Pikepe</t>
  </si>
  <si>
    <t>Pingelap Atoll</t>
  </si>
  <si>
    <t>Pingelap</t>
  </si>
  <si>
    <t>Pingelap Island</t>
  </si>
  <si>
    <t>Pohnpei</t>
  </si>
  <si>
    <t>Ponape</t>
  </si>
  <si>
    <t>Ascension</t>
  </si>
  <si>
    <t>Buden (2000)</t>
  </si>
  <si>
    <t xml:space="preserve">Buden, D.W. 2000. A comparison of 1983 and 1994 bird surveys of Pohnpei, Federated States of Micronesia. Wilson Bulletin 112 (3): 403-410. </t>
  </si>
  <si>
    <t>estimated (indirectly)</t>
  </si>
  <si>
    <t>island population calculated from average density from survey</t>
  </si>
  <si>
    <t>Remba/Naron</t>
  </si>
  <si>
    <t>Shikaroi Island</t>
  </si>
  <si>
    <t>Renipiua</t>
  </si>
  <si>
    <t>Kapingamarangi</t>
  </si>
  <si>
    <t>Ringutoru</t>
  </si>
  <si>
    <t>Turuwain</t>
  </si>
  <si>
    <t>Buden (1998)</t>
  </si>
  <si>
    <t>Buden, D.W. 1998. The birds of Kapingamaringi Atoll, including the first record of the Shining Cuckoo (Chrysococcyx lucidus) from Micronesia. Notornis 45:141-153.</t>
  </si>
  <si>
    <t>Some apparently disused and in disrepair</t>
  </si>
  <si>
    <t>Sand Cay</t>
  </si>
  <si>
    <t>Former residents pers. comm. sand cays are nearly completely covered with nesting birds, most likely S. fuscata.</t>
  </si>
  <si>
    <t>Shikaroi</t>
  </si>
  <si>
    <t>Sukoro</t>
  </si>
  <si>
    <t>Pingelap Islands</t>
  </si>
  <si>
    <t>MacAskill</t>
  </si>
  <si>
    <t>Pakin Atoll</t>
  </si>
  <si>
    <t>Tomwena</t>
  </si>
  <si>
    <t>Nikalap</t>
  </si>
  <si>
    <t>Buden, D.W. 1996. Reptiles, birds, and mammals of Pakin Atoll, Eastern Caroline Islands. Micronesica 29 (1): 37-48.</t>
  </si>
  <si>
    <t>Urak</t>
  </si>
  <si>
    <t>Tugulu Island</t>
  </si>
  <si>
    <t>Tougoulou</t>
  </si>
  <si>
    <t>"28.2 nests/ha"</t>
  </si>
  <si>
    <t>Wat</t>
  </si>
  <si>
    <t>Wolouna</t>
  </si>
  <si>
    <t>Wolauna Island</t>
  </si>
  <si>
    <t>Recently fledged young</t>
  </si>
  <si>
    <t>Katelma Island</t>
  </si>
  <si>
    <t>Mant­-t­</t>
  </si>
  <si>
    <t>Piiku-to</t>
  </si>
  <si>
    <t>Nauru</t>
  </si>
  <si>
    <t>Pleasant</t>
  </si>
  <si>
    <t>Nauruan Exclusive Economic Zone</t>
  </si>
  <si>
    <t>Buden (2008)</t>
  </si>
  <si>
    <t>Buden, D.W. (2008) The birds of Nauru. Notornis, 55(1): 8-19.</t>
  </si>
  <si>
    <t>Chesterfield Islands</t>
  </si>
  <si>
    <t>Bampton Island</t>
  </si>
  <si>
    <t>╬le Bampton</t>
  </si>
  <si>
    <t>New Caledonian Exclusive Economic Zone</t>
  </si>
  <si>
    <t>Borsa, P., Pandolfi, M, Andrefouet, S. and Bretagnolle, V. (2010) Breeding avifauna of the Chesterfield Islands, Coral Sea; current population sizes, trends, and threats. Pacific Science 64(2): 297-314.</t>
  </si>
  <si>
    <t>Caye de l'Observatoire</t>
  </si>
  <si>
    <t>Bennett Island</t>
  </si>
  <si>
    <t>╬lot du Passage</t>
  </si>
  <si>
    <t>&lt;1960</t>
  </si>
  <si>
    <t>Sterna nereis</t>
  </si>
  <si>
    <t>Fairy Tern</t>
  </si>
  <si>
    <t>Baudat-Franceschi (2012b)</t>
  </si>
  <si>
    <t>Baudat-Franceschi, J. (2012) Update on seabirds' IBAs in New Caledonia. SCO, 05/11/2012</t>
  </si>
  <si>
    <t>Ilots du Nord-Ouest</t>
  </si>
  <si>
    <t>Double</t>
  </si>
  <si>
    <t>Ile Double</t>
  </si>
  <si>
    <t>Only confirmed breeding of this species in New Caledonia and 2007 searches failed ot find any evidence of their presence. Sightings have been made off the north coast leaving the possibility that there are breeding birds elsewhere.</t>
  </si>
  <si>
    <t>New Caledonia</t>
  </si>
  <si>
    <t>Grande Terre</t>
  </si>
  <si>
    <t>New-Caledonia</t>
  </si>
  <si>
    <t>Nouvelle-CalÚdonie</t>
  </si>
  <si>
    <t>Massif de Koniambo</t>
  </si>
  <si>
    <t>Hunter Island</t>
  </si>
  <si>
    <t>╬le Hunter</t>
  </si>
  <si>
    <t>Borsa (2007)</t>
  </si>
  <si>
    <t>Borsa, P. (2007) Mission ornithologique aux iles Hunter et Matthew, 11-14 decembre 2004. Institut de recherche pour le development, Noumea, 22pp.</t>
  </si>
  <si>
    <t>Borsa, P. and Baudat-Franceschi, J. (2009) Mission ornithologique aux iles Matthew et Hunter, 19-23 janvier 2009. IRD, Noumea, 10pp.</t>
  </si>
  <si>
    <t>Ile Longue</t>
  </si>
  <si>
    <t>Ilots de lagoon sud</t>
  </si>
  <si>
    <t>Ilot Atire</t>
  </si>
  <si>
    <t>╬le RÚdika</t>
  </si>
  <si>
    <t>6,7,8,9,10</t>
  </si>
  <si>
    <t>Baling, M., Jeffries, D., Barre, N. and Brunton, D. (2009) A survey of Fairy Tern (Sterna nereis) breeding colonies in the Southern Lagoon, New Caledonia. Emu, 109(1): 57-61.</t>
  </si>
  <si>
    <t>Ilot du Passage</t>
  </si>
  <si>
    <t>d'Entrecasteaux Reefs</t>
  </si>
  <si>
    <t>Ilot Fabre</t>
  </si>
  <si>
    <t>Le Leixour Island</t>
  </si>
  <si>
    <t>Huon du Milieu</t>
  </si>
  <si>
    <t>Robinet, O., Sigouant, S. and Bretagnolle, V. (1997) Marine birds of d'Entrecasteaux Reefs (New Caledonia, Southwestern Pacific): abundance, trends and threats. Colonial Waterbirds, 20(2): 282-290</t>
  </si>
  <si>
    <t>Ilot Gi</t>
  </si>
  <si>
    <t>Ile Nge</t>
  </si>
  <si>
    <t>Pandolfi Benoit, M. and Bretagnolle, V. (2002) Seabirds of the Southern Lagoon of New Caledonia; distribution, abundance and threats. Waterbirds, 25(2): 202-213</t>
  </si>
  <si>
    <t>Total for all islands in South Lagoon</t>
  </si>
  <si>
    <t>Sterna dougallii</t>
  </si>
  <si>
    <t>Roseate Tern</t>
  </si>
  <si>
    <t>Ilot Goeland</t>
  </si>
  <si>
    <t>╬le Crouy</t>
  </si>
  <si>
    <t>Ilot Huon</t>
  </si>
  <si>
    <t>Huon du Nord</t>
  </si>
  <si>
    <t>╬le Huon</t>
  </si>
  <si>
    <t>Ilot Kae</t>
  </si>
  <si>
    <t>Ilot Koko</t>
  </si>
  <si>
    <t>Ile Nda</t>
  </si>
  <si>
    <t>Ilot Kouare</t>
  </si>
  <si>
    <t>╬le KouarÚ</t>
  </si>
  <si>
    <t>Ilot Leizour</t>
  </si>
  <si>
    <t>Ilot Leroue</t>
  </si>
  <si>
    <t>Ile Yerue</t>
  </si>
  <si>
    <t>Ilot Loop</t>
  </si>
  <si>
    <t>Ilot Mato</t>
  </si>
  <si>
    <t>Ile Mato</t>
  </si>
  <si>
    <t>Ilot N'Da</t>
  </si>
  <si>
    <t>Ilot Ndo</t>
  </si>
  <si>
    <t>╬le Ndo</t>
  </si>
  <si>
    <t>╬lot Ndo</t>
  </si>
  <si>
    <t>Bretagnolle, V. and Pandolfi Benoit, M. (1997) Distribution, status and notes on the breeding biology of the brideled tern Sterna anaethetus in New Caledonia. Emu, 97(4): 310-315.</t>
  </si>
  <si>
    <t>Ilot N'Ge</t>
  </si>
  <si>
    <t>Ilot Surprise</t>
  </si>
  <si>
    <t>Ilot Totea</t>
  </si>
  <si>
    <t>Ile Totea</t>
  </si>
  <si>
    <t>Ilot Ua</t>
  </si>
  <si>
    <t>Ile Ua</t>
  </si>
  <si>
    <t>Ilot Uaterombi</t>
  </si>
  <si>
    <t>Larus novaehollandiae</t>
  </si>
  <si>
    <t>Silver Gull</t>
  </si>
  <si>
    <t>Total for all islands in South Lagoon, used transects to measure burrow density and infer population from this, they did test occupancy rate which was over 90%, so took number of burrows to estimate number of pairs.</t>
  </si>
  <si>
    <t>Ilot Uie</t>
  </si>
  <si>
    <t>Ile Uie</t>
  </si>
  <si>
    <t>Ilot Uo</t>
  </si>
  <si>
    <t>Ile Uo</t>
  </si>
  <si>
    <t>Ilot Vua</t>
  </si>
  <si>
    <t>Ile Uua</t>
  </si>
  <si>
    <t>Ilots du Mouillage</t>
  </si>
  <si>
    <t>Matthew Island</t>
  </si>
  <si>
    <t>Grey Noddy</t>
  </si>
  <si>
    <t>Borsa, P. and Baudat-Franceschi, J. (2009) Mission ornithologique a l'ile Matthew, 16-19 Avril 2008. IRD, Noumea, 10pp.</t>
  </si>
  <si>
    <t>Mouillage no2</t>
  </si>
  <si>
    <t>Mouillage no3</t>
  </si>
  <si>
    <t>Mouillage Sud</t>
  </si>
  <si>
    <t>North Avon</t>
  </si>
  <si>
    <t>North and South Avon total combined</t>
  </si>
  <si>
    <t>Ouanne</t>
  </si>
  <si>
    <t>Ile Ouanne</t>
  </si>
  <si>
    <t>Roches de la Ouanne</t>
  </si>
  <si>
    <t>╬le Renard</t>
  </si>
  <si>
    <t>Sandy Caye</t>
  </si>
  <si>
    <t>Skeleton Caye</t>
  </si>
  <si>
    <t>Skelton Cay</t>
  </si>
  <si>
    <t>Caye Skeleton</t>
  </si>
  <si>
    <t>South Avon</t>
  </si>
  <si>
    <t>Total for Ilots de lagoon sud</t>
  </si>
  <si>
    <t>Pterodroma leucoptera</t>
  </si>
  <si>
    <t>Gould's Petrel</t>
  </si>
  <si>
    <t>Spaggiari, J., Chartendrault, V. and Barre, N. (2007) Zones importantes pour la conservation des oiseaux de Nouvelle-Caledonie. Societe caledonienne d'ornitholoie - SCO et BirdLife International. Noumea, Nouvelle-Caledonie. 216pp.</t>
  </si>
  <si>
    <t>IBA total</t>
  </si>
  <si>
    <t>Guguan</t>
  </si>
  <si>
    <t>Guguan Island</t>
  </si>
  <si>
    <t>Northern Mariana Islands and Guam Exclusive Economic Zone</t>
  </si>
  <si>
    <t>Reichel, J. and Glass, P. (1989) Micronesian starling predation on seabird eggs. Emu, 90:135-136.</t>
  </si>
  <si>
    <t>Reichel, J. and Glass, P. (1991) Checklist of the birds of the Mariana Islands. 'Elapiao, 5(1): 3-11.</t>
  </si>
  <si>
    <t>Clapp, B. and Hatch, J. (1986) Range extension for the gray-backed tern in the Western Pacific. Colonial Waterbirds 9(1): 110-112.</t>
  </si>
  <si>
    <t>This is for a single colony not total island population estimate</t>
  </si>
  <si>
    <t>Naftan Rock</t>
  </si>
  <si>
    <t>Engbring, J., Ramsey, F.L. and Wildman, V.J. (1982) Micronesian forest bird survey, 1982: Saipan, Tinian, Agiguan, and Rota. U.S. Fish and Wildlife Service. Department of the Interior.</t>
  </si>
  <si>
    <t>Maug Islands</t>
  </si>
  <si>
    <t>Uracas</t>
  </si>
  <si>
    <t>Farallon de Pajaros</t>
  </si>
  <si>
    <t>Papala</t>
  </si>
  <si>
    <t>Palmyra Atoll Exclusive Economic Zone</t>
  </si>
  <si>
    <t>Depkin (2002)</t>
  </si>
  <si>
    <t>Depkin, F.C. 2002. Trip Report: Palmyra Atoll NWR, 6 August 2001 to 3 September 2002. Draft Administrative Report, US Fish and Wildlife Service, Honolulu, HI.</t>
  </si>
  <si>
    <t>Ninigo Islands</t>
  </si>
  <si>
    <t>Ahu</t>
  </si>
  <si>
    <t>Papua New Guinean Exclusive Economic Zone</t>
  </si>
  <si>
    <t>Bell (1975)</t>
  </si>
  <si>
    <t>Bell, H.L. (1975) Avifauna of the Ninigo and Hermit Islands, New Guinea. Emu, 75: 77-84.</t>
  </si>
  <si>
    <t>Bavo Island</t>
  </si>
  <si>
    <t>Penner, Filewood, Layton and Mackay, R. (1968) Observations. PNG Bird Society Newsletter. 32: 4-5.</t>
  </si>
  <si>
    <t>Mackay (1975)</t>
  </si>
  <si>
    <t>Mackay, R. (1975) Seabird excursion - 8 November 1975. PNG Bird Society Newsletter. 115: 3-4 &amp; 15.</t>
  </si>
  <si>
    <t>Coates (1985)</t>
  </si>
  <si>
    <t>Coates, B.J. (1985) The birds of Papua New Guinea Vol. 1. Non-Passerines. Dove Publications, Australia.</t>
  </si>
  <si>
    <t>Bougainville</t>
  </si>
  <si>
    <t>Bougainville Island</t>
  </si>
  <si>
    <t>Puffinus heinrothi</t>
  </si>
  <si>
    <t>Heinroth's Shearwater</t>
  </si>
  <si>
    <t>Hadden (2004)</t>
  </si>
  <si>
    <t>Hadden, D. (2004) Birds and bird lore of Bougainville and the North Solomons. Dove Publications, Australia.</t>
  </si>
  <si>
    <t>Recorded near Arawa, thought to breed in the crown prince range</t>
  </si>
  <si>
    <t>Sterna albifrons</t>
  </si>
  <si>
    <t>Little Tern</t>
  </si>
  <si>
    <t>Hadden (1980)</t>
  </si>
  <si>
    <t>Hadden, D. (1980) News from North Solomons: new species, new records and new breeding records. PNG Bird Society Newsletter, 163: 20-23.</t>
  </si>
  <si>
    <t>Menam</t>
  </si>
  <si>
    <t>Meman Island</t>
  </si>
  <si>
    <t>Bell (1970)</t>
  </si>
  <si>
    <t>Bell, H.L. (1970) Ninigo and Hermit Islands, 8-15/8/1970. PNG Bird Society Newsletter, 57: 2-4.</t>
  </si>
  <si>
    <t>Mowensand Island</t>
  </si>
  <si>
    <t>Iara Island</t>
  </si>
  <si>
    <t>Skyrme, T., Salmon, K., Howell, L. and Howell, A. (1981) Breeding of Black-naped and Greater Crested Terns North Solomons Province, Papua New Guinea. PNG Bird Society Newsletter, 179:7-8.</t>
  </si>
  <si>
    <t>Nuguria Islands</t>
  </si>
  <si>
    <t>Namotu</t>
  </si>
  <si>
    <t>Akani Island</t>
  </si>
  <si>
    <t>Hadden (2004b)</t>
  </si>
  <si>
    <t>Hadden, D. (2004) Birds of the Northern Atolls of the North Solomons Province of Papua New Guinea. Notornis, 51: 91-102.</t>
  </si>
  <si>
    <t>Panaunau</t>
  </si>
  <si>
    <t>Byron Island</t>
  </si>
  <si>
    <t>Dumbacher, J.P., Iova, B.A., Mindell, D., Gibert, P. and Bozic, T. (2010) Surveys of birds and bird diseases in multiple small islands of the Louisiade Archipelago, Milne Bay Province: a pilot project. Report to the Dept of Environment and Conservation, PNG on California Acad. of Sci. expedition 2009.</t>
  </si>
  <si>
    <t>Kaniet Islands</t>
  </si>
  <si>
    <t>Sae</t>
  </si>
  <si>
    <t>Tset Islet</t>
  </si>
  <si>
    <t>Admiralty Islands</t>
  </si>
  <si>
    <t>Skoki</t>
  </si>
  <si>
    <t>Skuki</t>
  </si>
  <si>
    <t>Mayr (1949)</t>
  </si>
  <si>
    <t>Mayr, E. (1949) Notes on the birds of Northern Melanesia. 2. American Museum Novitates, 1417: 1-38</t>
  </si>
  <si>
    <t>St Mattias Islands</t>
  </si>
  <si>
    <t>Tench Island</t>
  </si>
  <si>
    <t>Silva (1973)</t>
  </si>
  <si>
    <t>Silva, K. (1973) Observations. PNG Bird Society Newsletter, 89: 2-3.</t>
  </si>
  <si>
    <t>reported to breed all year</t>
  </si>
  <si>
    <t>Tarburton (Unpublished)</t>
  </si>
  <si>
    <t>Tarburton, M. K. (Unpublished) http://birdsofmelanesia.net (last accessed 31/10/2012)</t>
  </si>
  <si>
    <t>Dutson (2001)</t>
  </si>
  <si>
    <t>Dutson, G. (2001) New distributional ranges for Melanesian birds. Emu, 101(3): 237-248.</t>
  </si>
  <si>
    <t>Tuluman Islands</t>
  </si>
  <si>
    <t>Tuluman Island</t>
  </si>
  <si>
    <t>Greensmith (1975)</t>
  </si>
  <si>
    <t>Greensmith, A. (1975) Some notes on Melanesian seabirds. Sunbird, 6:77-89.</t>
  </si>
  <si>
    <t>Wuvulu</t>
  </si>
  <si>
    <t>Wuwulu</t>
  </si>
  <si>
    <t>Matty</t>
  </si>
  <si>
    <t>Ringer (2005)</t>
  </si>
  <si>
    <t>Ringer, D.J. (2005) Personal field notes, in Tarburton (Unpublished) www.birdsofmelanesia.net/png8html/wuvulu.pdf last accessed 09/11/2012</t>
  </si>
  <si>
    <t>Nukumanu Atoll</t>
  </si>
  <si>
    <t>Teheke Island</t>
  </si>
  <si>
    <t>Takuu atoll</t>
  </si>
  <si>
    <t>Takuu Atoll</t>
  </si>
  <si>
    <t>Geahuajei</t>
  </si>
  <si>
    <t>Enderbury Island</t>
  </si>
  <si>
    <t>Aba-Riringa</t>
  </si>
  <si>
    <t>Canton</t>
  </si>
  <si>
    <t>Phoenix Group Exclusive Economic Zone</t>
  </si>
  <si>
    <t>Pierce, R., Etei, T., Kerr, V., Saul, E., Teatata, A., Thorsen, M. and Wragg, G. (2006) Phoenix Island conservation survey and assessment of restoration feasibility: Kiribati.</t>
  </si>
  <si>
    <t>McKean Island</t>
  </si>
  <si>
    <t>Nikumaroro Atoll</t>
  </si>
  <si>
    <r>
      <t xml:space="preserve">Pierce, R., Anterea, N., Coulston, G., Gardiner, C., Shilton, L., Taabu, K., &amp; Wragg, G. (2011). </t>
    </r>
    <r>
      <rPr>
        <i/>
        <sz val="11"/>
        <color theme="1"/>
        <rFont val="Calibri"/>
        <family val="2"/>
        <scheme val="minor"/>
      </rPr>
      <t>7. Atoll Restoration in the Phoenix Islands, Kiribati: Survey Results in November-December 2009</t>
    </r>
    <r>
      <rPr>
        <sz val="11"/>
        <color theme="1"/>
        <rFont val="Calibri"/>
        <family val="2"/>
        <scheme val="minor"/>
      </rPr>
      <t xml:space="preserve"> (Biodiversity Conservation.  Lessons Learned, Technical Series.). Conservation International.</t>
    </r>
  </si>
  <si>
    <t>Orona Island</t>
  </si>
  <si>
    <t>Hull Island</t>
  </si>
  <si>
    <t>Kepler (2000)</t>
  </si>
  <si>
    <t>Kepler, A. (2000) Report: millenium sunrise, Line and Phoenix Islands expedition. Unpublished report</t>
  </si>
  <si>
    <t>Rawaki</t>
  </si>
  <si>
    <t>Phoenix Island</t>
  </si>
  <si>
    <t>Sydney</t>
  </si>
  <si>
    <t>Procelsterna caerulea</t>
  </si>
  <si>
    <t>Kanton</t>
  </si>
  <si>
    <t>Temotu Islands</t>
  </si>
  <si>
    <t>Reef Islands</t>
  </si>
  <si>
    <t>Pilenia</t>
  </si>
  <si>
    <t>Solomon Islands Exclusive Economic Zone</t>
  </si>
  <si>
    <t>Rennell</t>
  </si>
  <si>
    <t>Rennel</t>
  </si>
  <si>
    <t>Mu Ngava</t>
  </si>
  <si>
    <t>Richards (1996)</t>
  </si>
  <si>
    <t>Richards, G. 1996. Trip report 29-6-96 to 21-7-96. Birdtours.co.uk</t>
  </si>
  <si>
    <t>Tikopia</t>
  </si>
  <si>
    <t>Vatou Randi</t>
  </si>
  <si>
    <t>Ontong Java Atoll</t>
  </si>
  <si>
    <t>Ke Ila</t>
  </si>
  <si>
    <t>Bayliss-Smith (1972)</t>
  </si>
  <si>
    <t>Bayliss-Smith, T.P. (1972) The Birds of Ontong Java and Sikaiana, Solomon Islands. Bulletin of the British Ornithologists Club, 92(1): 1 -10.</t>
  </si>
  <si>
    <t>Kalan</t>
  </si>
  <si>
    <t>Atafu Atoll</t>
  </si>
  <si>
    <t>Alofi laititi</t>
  </si>
  <si>
    <t>Atßfu Island</t>
  </si>
  <si>
    <t>Atafu</t>
  </si>
  <si>
    <t>Tokelau Exclusive Economic Zone</t>
  </si>
  <si>
    <t>Pierce, R., Gruber, M., Atherton, J. and Burne, A. (2012) A conservation survey of Tokelau - final draft report. Eco Oceania pty ltd plan for Tokelau Adminiatration and Critical Ecosystem Partnership Fund. Australia. 30/10/2012</t>
  </si>
  <si>
    <t>Alofi lapoa</t>
  </si>
  <si>
    <t>Fakaofo Atoll</t>
  </si>
  <si>
    <t>Falatutahi</t>
  </si>
  <si>
    <t>Fulatutasi</t>
  </si>
  <si>
    <t>Motutulatula</t>
  </si>
  <si>
    <t>Fale</t>
  </si>
  <si>
    <t>Afua</t>
  </si>
  <si>
    <t>Fakaofu</t>
  </si>
  <si>
    <t>Fenua fala</t>
  </si>
  <si>
    <t>Fonua Fala Island</t>
  </si>
  <si>
    <t>Fonua Fala</t>
  </si>
  <si>
    <t>Fenua Loa</t>
  </si>
  <si>
    <t>Fenualoa</t>
  </si>
  <si>
    <t>Fonua Loa Island</t>
  </si>
  <si>
    <t>Mawtu</t>
  </si>
  <si>
    <t>Fugalei</t>
  </si>
  <si>
    <t>Motuiti</t>
  </si>
  <si>
    <t>Niue</t>
  </si>
  <si>
    <t>Heketai</t>
  </si>
  <si>
    <t>Kivave</t>
  </si>
  <si>
    <t>Motuloa</t>
  </si>
  <si>
    <t>Kaivave</t>
  </si>
  <si>
    <t>Kanafuoa</t>
  </si>
  <si>
    <t>Nukulakia</t>
  </si>
  <si>
    <t>Kena Kena</t>
  </si>
  <si>
    <t>Laualalava</t>
  </si>
  <si>
    <t>Matangi</t>
  </si>
  <si>
    <t>Sikatai</t>
  </si>
  <si>
    <t>Motu</t>
  </si>
  <si>
    <t>Tukumatini</t>
  </si>
  <si>
    <t>Nukunonu Atoll</t>
  </si>
  <si>
    <t>South East Island</t>
  </si>
  <si>
    <t>Motu Eighteen</t>
  </si>
  <si>
    <t>Motu Fifteen</t>
  </si>
  <si>
    <t>Motu Five</t>
  </si>
  <si>
    <t>Motu Forteen</t>
  </si>
  <si>
    <t>Motu Four</t>
  </si>
  <si>
    <t>Motu Nineteen</t>
  </si>
  <si>
    <t>Motu Seventeen</t>
  </si>
  <si>
    <t>Motu Sixteen</t>
  </si>
  <si>
    <t>Motu Ten</t>
  </si>
  <si>
    <t>Motu Thirteen</t>
  </si>
  <si>
    <t>Motu Thirty</t>
  </si>
  <si>
    <t>Motu Thirty Three</t>
  </si>
  <si>
    <t>Motu Thirtynine</t>
  </si>
  <si>
    <t>Motu Twenty</t>
  </si>
  <si>
    <t>Motu Twentynine</t>
  </si>
  <si>
    <t>Motu Twentysix</t>
  </si>
  <si>
    <t>Motu Twentythree</t>
  </si>
  <si>
    <t>Motuakea</t>
  </si>
  <si>
    <t>Mulifenua</t>
  </si>
  <si>
    <t>Matangi Island</t>
  </si>
  <si>
    <t>Nau utua</t>
  </si>
  <si>
    <t>Nukuheheke</t>
  </si>
  <si>
    <t>Otafi</t>
  </si>
  <si>
    <t>Nukulokia</t>
  </si>
  <si>
    <t>Teafua</t>
  </si>
  <si>
    <t>Nukumahaga iti</t>
  </si>
  <si>
    <t>Tisungatu</t>
  </si>
  <si>
    <t>Nukumahaga lahi</t>
  </si>
  <si>
    <t>Otafi Lahi</t>
  </si>
  <si>
    <t>Otoka</t>
  </si>
  <si>
    <t>Palea</t>
  </si>
  <si>
    <t>Papaloa</t>
  </si>
  <si>
    <t>Patalego</t>
  </si>
  <si>
    <t>Sakea o Lupo</t>
  </si>
  <si>
    <t>Sakea o Simi</t>
  </si>
  <si>
    <t>Tangi a tu li</t>
  </si>
  <si>
    <t>Te afua tau tahi</t>
  </si>
  <si>
    <t>Te atu motu</t>
  </si>
  <si>
    <t>Te Oki</t>
  </si>
  <si>
    <t>Teatuhakea</t>
  </si>
  <si>
    <t>Teloto</t>
  </si>
  <si>
    <t>Saumatafanga Island</t>
  </si>
  <si>
    <t>Saumatafanga</t>
  </si>
  <si>
    <t>Teoko</t>
  </si>
  <si>
    <t>Vagai</t>
  </si>
  <si>
    <t>Total Atoll Estimate</t>
  </si>
  <si>
    <t>Tongatapu Group</t>
  </si>
  <si>
    <t>Ata</t>
  </si>
  <si>
    <t>Pijlstaart</t>
  </si>
  <si>
    <t>Pylstaert</t>
  </si>
  <si>
    <t>Tongan Exclusive Economic Zone</t>
  </si>
  <si>
    <t>Rinke (1991)</t>
  </si>
  <si>
    <t>Rinke, D. (1991) Birds of 'Ata and Late, and additional notes on the avifauna of Niuafo'ou, Kingdom of Tonga. Notornis, 38: 131-151.</t>
  </si>
  <si>
    <t>Jenkins (1982)</t>
  </si>
  <si>
    <t>Jenkins, J.A.F. (1982) Seabird records from Tonga - further notes from the literature. Notornis, 29(3): 233-236.</t>
  </si>
  <si>
    <t>Records from the Whitney South Sea Expedition</t>
  </si>
  <si>
    <t>Eua</t>
  </si>
  <si>
    <t>Eooa</t>
  </si>
  <si>
    <t>Middelburg</t>
  </si>
  <si>
    <t>Rinke (1987)</t>
  </si>
  <si>
    <t>Rinke, D. (1987) The avifauna of 'Eua and its off-shore islet Kalau, Kingdom of Tonga. Emu, 87: 26-34.</t>
  </si>
  <si>
    <t>Two colonies found on the east coast</t>
  </si>
  <si>
    <t>Gill (1988)</t>
  </si>
  <si>
    <t>Gill, B. J. (1988) Records of birds and reptiles from Tonga. Rec. Auckland Inst. Mus. 25:87-94.</t>
  </si>
  <si>
    <t>Eue'Iki</t>
  </si>
  <si>
    <t>»Eua Iki Island</t>
  </si>
  <si>
    <t>Euaigee</t>
  </si>
  <si>
    <t>Rinke, D., Onnebrink, H. and Curio, E. (1992) Miscellaneous bird notes from the Kingdom of Tonga. Notornis, 39(4): 301-315.</t>
  </si>
  <si>
    <t>Vava'u Group</t>
  </si>
  <si>
    <t>Fonualei Island</t>
  </si>
  <si>
    <t>Gardner's Island</t>
  </si>
  <si>
    <t>Fanua Lai</t>
  </si>
  <si>
    <t>Watling, D. (2003) Report on a visit to Late and Fonualei Islands, Vava'u Group, Kingdom of Tonga. Unpublished report to the Van Tienhoven Foundation. 19pgs</t>
  </si>
  <si>
    <t>Jenkins (1980)</t>
  </si>
  <si>
    <t>Jenkins, J.A.F. (1980) Seabird records from Tonga - an account based on the literature and recent observations. Nortornis, 27(3): 205-234.</t>
  </si>
  <si>
    <t>Record from A. John Halunen</t>
  </si>
  <si>
    <t>Fukave</t>
  </si>
  <si>
    <t>Fukaive</t>
  </si>
  <si>
    <t>Ha'apai Group</t>
  </si>
  <si>
    <t>Hunga Hai'apai</t>
  </si>
  <si>
    <t>Hunga Tonga</t>
  </si>
  <si>
    <t>Honga Tonga Island</t>
  </si>
  <si>
    <t>Huga Toga</t>
  </si>
  <si>
    <t>Kalau Island</t>
  </si>
  <si>
    <t>Kalau</t>
  </si>
  <si>
    <t>Catto</t>
  </si>
  <si>
    <t>Kelefesia Island</t>
  </si>
  <si>
    <t>Falafagea</t>
  </si>
  <si>
    <t>Davidson (1931)</t>
  </si>
  <si>
    <t>Davidson, M. (1931) On the breeding of Puffinus chlororhynchus in the Tonga Group. The Condor, 33: 217-218.</t>
  </si>
  <si>
    <t>Late Island</t>
  </si>
  <si>
    <t>Lette</t>
  </si>
  <si>
    <t>Bickerton</t>
  </si>
  <si>
    <t>Maninita</t>
  </si>
  <si>
    <t>Naoonoho</t>
  </si>
  <si>
    <t>extrapolated</t>
  </si>
  <si>
    <t>Watling (2002)</t>
  </si>
  <si>
    <t>Watling, D. (2002) Baseline survey of Maninita Island, Vava'u, Kingdom of Tonga - preliminary report. Environment Counsultants Fiji.</t>
  </si>
  <si>
    <t>Bull, L., McConkey, K. and Tonga, F. (2002) Abundance and breeding habitat of Noddies and White Terns on a relatively unmodified island in the Kingdom of Tonga. Emu, 102(4): 373-376.</t>
  </si>
  <si>
    <t>Monuafe</t>
  </si>
  <si>
    <t>Monuafe Island</t>
  </si>
  <si>
    <t>Onga Niua Group</t>
  </si>
  <si>
    <t>Niuafo'ou</t>
  </si>
  <si>
    <t>Proby</t>
  </si>
  <si>
    <t>Niuafou</t>
  </si>
  <si>
    <t>Goth, A. and Vogel, U. (1999) Notes on breeding and conservation of birds on Niuafo'ou, Kingdom of Tonga. Pacific Conservation Biology 5(2): 103-114</t>
  </si>
  <si>
    <t>Breeding on Motu Si'I in the crater lake</t>
  </si>
  <si>
    <t>End of breeding season, evidence of used burrows found and witnessed how the local people catch the birds at night as they return to the island (October - March, reported to be present on the island0</t>
  </si>
  <si>
    <t>Tafahi</t>
  </si>
  <si>
    <t>Boscawen Island</t>
  </si>
  <si>
    <t>Tafehi</t>
  </si>
  <si>
    <t>Tau Island</t>
  </si>
  <si>
    <t>Taula</t>
  </si>
  <si>
    <t>Taula Island</t>
  </si>
  <si>
    <t>Laurabeto</t>
  </si>
  <si>
    <t>Watling, D. (2003) Baseline survey of Taula Island, Vava'u, Kingdom of Tonga. Environment Consultants Fiji.</t>
  </si>
  <si>
    <t>Toketoke</t>
  </si>
  <si>
    <t>Toketoke Island</t>
  </si>
  <si>
    <t>Tokulu Island</t>
  </si>
  <si>
    <t>Tongatapu Island</t>
  </si>
  <si>
    <t>Tongatabu</t>
  </si>
  <si>
    <t>New Amsterdam</t>
  </si>
  <si>
    <t>Hufangalupe Cliffs</t>
  </si>
  <si>
    <t>Funafuti Atoll</t>
  </si>
  <si>
    <t>Afualiku</t>
  </si>
  <si>
    <t>Tengasu Island</t>
  </si>
  <si>
    <t>Tuvaluan Exclusive Economic Zone</t>
  </si>
  <si>
    <t>Watling (1998)</t>
  </si>
  <si>
    <t>Watling, D. (1998) Funafuti marine conservation area, Tuvalu. Report of the bird survey. Environmental Consultants, Suva, Fiji.</t>
  </si>
  <si>
    <t>Fuafatu</t>
  </si>
  <si>
    <t>Fuatatu</t>
  </si>
  <si>
    <t>Fualopa</t>
  </si>
  <si>
    <t>Tefela</t>
  </si>
  <si>
    <t>Tefala</t>
  </si>
  <si>
    <t>Erromango</t>
  </si>
  <si>
    <t>Eromango</t>
  </si>
  <si>
    <t>Vanuatu Exclusive Economic Zone</t>
  </si>
  <si>
    <t>Tennyson, A., Miskelly, C. and Tatterman, S. (2012) Observations of collared petrels (Pterodroma brevipes) on Vanua Lava, Vanuatu, and a review of the species' breeding distribution. Nortornis, 59:39-48.</t>
  </si>
  <si>
    <t>Mere Lava</t>
  </si>
  <si>
    <t>Mere lava</t>
  </si>
  <si>
    <t>╬le Pic de l'Etoile</t>
  </si>
  <si>
    <t>Totterman (2009)</t>
  </si>
  <si>
    <t>Totterman, S. (2009) Vanuatu petrel (Pterodroma occulta) discovered breeding on Vanua Lava, Banks Islands, Vanuatu. Notornis, 56(2): 57-62.</t>
  </si>
  <si>
    <t>Harvested each January, breeding through to May</t>
  </si>
  <si>
    <t>Tanna</t>
  </si>
  <si>
    <t>Tana</t>
  </si>
  <si>
    <t>Bregulla (1992)</t>
  </si>
  <si>
    <t>Bregulla, H.L. (1992) Birds of Vanuatu. Anthony Nelson, Oswestry, UK.</t>
  </si>
  <si>
    <t>Murphy (1951)</t>
  </si>
  <si>
    <t>Murphy, R.C. (1951) The populations of the Wedge-tailed Shearwater (Puffinus pacificus). American Museum Novitates 1512:1-21.</t>
  </si>
  <si>
    <t>Vanua Lava</t>
  </si>
  <si>
    <t>The individuals of Collared Petrel seena round the Banks Islands are suggested as a new sub-species and differ from the other populations in Vanuatu and elsewhere.</t>
  </si>
  <si>
    <t>Pterodroma cervicalis</t>
  </si>
  <si>
    <t>White-necked Petrel</t>
  </si>
  <si>
    <t>Miskelly (2011)</t>
  </si>
  <si>
    <t>Miskelly, C. (2011) Magnificent petrels, and pina coladas on the beach. Downloaded from http://blog.tepapa.govt.nz/2011/03/18/magnificent-petrels-and-pina-coladas-on-the-beach/ on 08/11/2012.</t>
  </si>
  <si>
    <t>Wake Island</t>
  </si>
  <si>
    <t>Wake Island Exclusive Economic Zone</t>
  </si>
  <si>
    <t>Rauzon, M. J., Boyle, D., Everett, W. T. and Gilardi, J. (2008) The Status of the Birds of Wake Atoll. Atoll Research Bulletin 561 pp. 41.</t>
  </si>
  <si>
    <t>Rauzon, M.J., D. Boyle, and W.T. Everett. Birds of Wake Atoll. Unpublished document.</t>
  </si>
  <si>
    <t>Checked this figure - disparity between King estimate 1,750,000 and Flint and Rauzon estimates. Presumably 175,000 so have changed.</t>
  </si>
  <si>
    <t>Alofi</t>
  </si>
  <si>
    <t>Alofa</t>
  </si>
  <si>
    <t>Wallis and Futuna Exclusive Economic Zone</t>
  </si>
  <si>
    <t>Thibault, J-C. and Guyot, I. (1987) Notes on the seabirds of Wallis and Futuna Islands, southwest Pacific Ocean. Bulletin of the British Ornithologists Club, 107(2): 63-68.</t>
  </si>
  <si>
    <t>On cliff edge in the southwest of the island</t>
  </si>
  <si>
    <t>All in the coastal forest of the southwest of the island</t>
  </si>
  <si>
    <t>Futuna</t>
  </si>
  <si>
    <t>├Äle Futuna</t>
  </si>
  <si>
    <t>Nukulaelae Island</t>
  </si>
  <si>
    <t>Ile Luaniva</t>
  </si>
  <si>
    <t>Nukuteatea</t>
  </si>
  <si>
    <t>Gill (1995)</t>
  </si>
  <si>
    <t>Gill, B.J. (1995) Notes on the birds of Wallis and Futuna, south-west Pacific. Notornis, 42: 17-22</t>
  </si>
  <si>
    <t>Nukuloa</t>
  </si>
  <si>
    <t>Uvea</t>
  </si>
  <si>
    <t>Breeds on Northern Islets</t>
  </si>
  <si>
    <t>breeding on northern islets and the main island of Uvea</t>
  </si>
  <si>
    <t>Two colonies in northern islets each 4-5 pairs</t>
  </si>
  <si>
    <t>Exact northern islet unknown</t>
  </si>
  <si>
    <t>Exact northern islet unknown but recorded to breed abundantly on at least three</t>
  </si>
  <si>
    <t>non-breeding</t>
  </si>
  <si>
    <t>Rauzon (2006)</t>
  </si>
  <si>
    <t xml:space="preserve">Rauzon, M. J. (2006) Occurrence of Bridled and Gray-Backed Terns in American Samoa. Western Birds 37: 169-174. </t>
  </si>
  <si>
    <t>Uncommon</t>
  </si>
  <si>
    <t>Kabara</t>
  </si>
  <si>
    <t>Kumbaru</t>
  </si>
  <si>
    <t>Kanacea</t>
  </si>
  <si>
    <t>Kanazea</t>
  </si>
  <si>
    <t>Kanathea</t>
  </si>
  <si>
    <t>Koroni</t>
  </si>
  <si>
    <t>Malima</t>
  </si>
  <si>
    <t>Malima Lailai</t>
  </si>
  <si>
    <t>Malima Islets</t>
  </si>
  <si>
    <t>Malima Levu</t>
  </si>
  <si>
    <t>Malima Island</t>
  </si>
  <si>
    <t>Molina</t>
  </si>
  <si>
    <t>Mana Island</t>
  </si>
  <si>
    <t>Nanuku Levu</t>
  </si>
  <si>
    <t>Sovulevu</t>
  </si>
  <si>
    <t>Tivua Island</t>
  </si>
  <si>
    <t>Kadavu Island</t>
  </si>
  <si>
    <t>Kandavu Island</t>
  </si>
  <si>
    <t>Vatu-i-Cake</t>
  </si>
  <si>
    <t>Passage Island</t>
  </si>
  <si>
    <t>Vatu-i- Thake</t>
  </si>
  <si>
    <t>Rosenstein (2010)</t>
  </si>
  <si>
    <t>Rosenstein, M. (2010) eBird: An online database of bird distribution and abundance [web application]. Version 2. eBird, Ithaca, New York. Available: http://www.ebird.org. (Accessed: February 2, 2011).</t>
  </si>
  <si>
    <t>Vatulami</t>
  </si>
  <si>
    <t>White Rock</t>
  </si>
  <si>
    <t>Puffinus bulleri</t>
  </si>
  <si>
    <t>Buller's Shearwater</t>
  </si>
  <si>
    <t>in the pass east of Aerokoj'</t>
  </si>
  <si>
    <t>Puffinus tenuirostris</t>
  </si>
  <si>
    <t>Short-tailed Shearwater</t>
  </si>
  <si>
    <t>oceanside of Aerokoj'</t>
  </si>
  <si>
    <t>Eneu</t>
  </si>
  <si>
    <t>Enyu</t>
  </si>
  <si>
    <t>Puffinus griseus</t>
  </si>
  <si>
    <t>Sooty Shearwater</t>
  </si>
  <si>
    <t>In lagoon</t>
  </si>
  <si>
    <t>Calling from canopy but no evidence of breeding</t>
  </si>
  <si>
    <t>Ennugarret</t>
  </si>
  <si>
    <t>Calling birds near old nests, considered to be non-breeding season</t>
  </si>
  <si>
    <t>5 juveniles…assumed (to be)…the end of a winter through early spring nesting season'</t>
  </si>
  <si>
    <t>Edat</t>
  </si>
  <si>
    <t>Piseno</t>
  </si>
  <si>
    <t>Nikalap Island</t>
  </si>
  <si>
    <t>Pyle, P. and Engbring, J. 1987. New bird records and migrant observations from Micronesia, 1977-1984. 'Elepaio 47 (1): 11-15.</t>
  </si>
  <si>
    <t>Peilepwil Island</t>
  </si>
  <si>
    <t>Peilepwil</t>
  </si>
  <si>
    <t>Ilot Amedee</t>
  </si>
  <si>
    <t>Ile Amedee</t>
  </si>
  <si>
    <t>Old burrows and two dead adults found on the island</t>
  </si>
  <si>
    <t>Boggerik</t>
  </si>
  <si>
    <t>Boggerick</t>
  </si>
  <si>
    <t>passage</t>
  </si>
  <si>
    <t>resident</t>
  </si>
  <si>
    <t>Ngatik</t>
  </si>
  <si>
    <t>Ngatik Island</t>
  </si>
  <si>
    <t>Natikku T­</t>
  </si>
  <si>
    <t>Tolonmurui</t>
  </si>
  <si>
    <t>Hare Island</t>
  </si>
  <si>
    <t xml:space="preserve">Plant, A. R., Qalo, K. M., Vererusa, K. and Watling, D. (1989) A Tahiti Petrel (Pseudobulweria rostrata) from Gau Island, Fiji. Notornis 36: 149-150. </t>
  </si>
  <si>
    <t>Koro</t>
  </si>
  <si>
    <t>Mago</t>
  </si>
  <si>
    <t>Mango</t>
  </si>
  <si>
    <t>Moala</t>
  </si>
  <si>
    <t>Mouala</t>
  </si>
  <si>
    <t>Qilaqila Island</t>
  </si>
  <si>
    <t>Nggilanggila Island</t>
  </si>
  <si>
    <t>Ngillangillah Island</t>
  </si>
  <si>
    <t>Taveuni</t>
  </si>
  <si>
    <t>Clunie, F., Kinsky, F. C. and Jenkins, J. A. F. (1978) New bird records from the Fiji Archipelago. Notornis 25: 118-127.</t>
  </si>
  <si>
    <t>Vanua Mbalavu</t>
  </si>
  <si>
    <t>Sir Charles Middleton</t>
  </si>
  <si>
    <t>Brown, B. and Child, P. (1975) Notes on a field trip to Fiji. Notornis 22: 10-22.</t>
  </si>
  <si>
    <t>Yalewa Kalou</t>
  </si>
  <si>
    <t>Round Island</t>
  </si>
  <si>
    <t>The Goddess</t>
  </si>
  <si>
    <t>Collected, no recent records</t>
  </si>
  <si>
    <t>Birds observed calling from under rocks at the beginning and end of a night</t>
  </si>
  <si>
    <t>Seitre, R. and Seitre, J. (no date). Causes de disparition des oiseaux terrestres de Polynésie française. SPREP Occasional Paper Series n°8. South Pacific Commission, Nouméa.</t>
  </si>
  <si>
    <t>archeological evidence</t>
  </si>
  <si>
    <t>Ihupa</t>
  </si>
  <si>
    <t>Komo Iva</t>
  </si>
  <si>
    <t xml:space="preserve">Jacq, F.A. and Butaud, J.F. (2009) Inventaire et cartographie des interets patrimoniaux (flore et avifaune) de l'atoll souleve de Makatea, Service de l'Urbanisme, Polynesie francaise, 152p. + annexes. </t>
  </si>
  <si>
    <t>Mt Duff</t>
  </si>
  <si>
    <t>Mt Mokoto</t>
  </si>
  <si>
    <t>Manuhangi</t>
  </si>
  <si>
    <t>Ile Karapo Hari</t>
  </si>
  <si>
    <t>Raust, P. and Sanford, G. (2007) Zones importantes pour la conservation des oiseaux en Polynesie francaise. Societe d'Ornithologie de Polynesie - MANU et BirdLife International. Papeete, Polynesie francaise, 156pgs.</t>
  </si>
  <si>
    <t>Vallee d'Opunohu</t>
  </si>
  <si>
    <t>Moto Mokohe</t>
  </si>
  <si>
    <t>Motus Hemeni &amp; Teuaua</t>
  </si>
  <si>
    <t>Motu Otao</t>
  </si>
  <si>
    <t>Motu Papati</t>
  </si>
  <si>
    <t>Motu Tehuaki</t>
  </si>
  <si>
    <t>Raiatea</t>
  </si>
  <si>
    <t>Haaio</t>
  </si>
  <si>
    <t>╬le Haaio</t>
  </si>
  <si>
    <t>Vallee de Avera</t>
  </si>
  <si>
    <t>Rimatara</t>
  </si>
  <si>
    <t>Rimitara</t>
  </si>
  <si>
    <t>MANU (2002)</t>
  </si>
  <si>
    <t>MANU (2002) Etude de l'avifaune de Rimatara. Societe d'Ornithologie de Polynesie, MANU, 19pgs</t>
  </si>
  <si>
    <t>Rurutu</t>
  </si>
  <si>
    <t>Rurutua</t>
  </si>
  <si>
    <t>Tahaa</t>
  </si>
  <si>
    <t>Upolu</t>
  </si>
  <si>
    <t>Tohetue</t>
  </si>
  <si>
    <t>Mt Hitikau</t>
  </si>
  <si>
    <t xml:space="preserve">Salvat, F. and Salvat, B. (1992) Nukutipipi Atoll, Tuamotu archipelago; geopmorphology, land and marine flora and fauna and interrelationships. Atoll Reseach Bulletin 357. </t>
  </si>
  <si>
    <t>Takume Atoll</t>
  </si>
  <si>
    <t>Wolkonsky</t>
  </si>
  <si>
    <t>Motu Kohai</t>
  </si>
  <si>
    <t>Rocher Motu Iti</t>
  </si>
  <si>
    <t>Tenarunga Atoll</t>
  </si>
  <si>
    <t>Ehrhardt (1980)</t>
  </si>
  <si>
    <t>Ehrhardt, J-P. (1980) L'avifuane de Tubuai. Cahiers de l'Indo-Pacifique, 2(4): 271-288.</t>
  </si>
  <si>
    <t>Motu Noio</t>
  </si>
  <si>
    <t>Tiahura Island</t>
  </si>
  <si>
    <t>Motu Tiahura</t>
  </si>
  <si>
    <t>Motu Nuumiri</t>
  </si>
  <si>
    <t>Jacquemart Rocks</t>
  </si>
  <si>
    <t>Boulard Shoal</t>
  </si>
  <si>
    <t>Huahine</t>
  </si>
  <si>
    <t>Ile Vaiorea</t>
  </si>
  <si>
    <t>Murphy (1928)</t>
  </si>
  <si>
    <t>Murphy, R.C. (1928) Birds collected during the Whitney south sea expedition. IV. American Museum Novitates, 322: 1-5.</t>
  </si>
  <si>
    <t>Pterodroma externa</t>
  </si>
  <si>
    <t>Juan Fernandez Petrel</t>
  </si>
  <si>
    <t>Temoe Atoll</t>
  </si>
  <si>
    <t>Kouaku</t>
  </si>
  <si>
    <t>potential breeding</t>
  </si>
  <si>
    <t>Motu Mouku</t>
  </si>
  <si>
    <t>Pterodroma sp.</t>
  </si>
  <si>
    <t>Napuka Atoll</t>
  </si>
  <si>
    <t>Napuka Island</t>
  </si>
  <si>
    <t>Wytoohee</t>
  </si>
  <si>
    <t>Tiaraunu</t>
  </si>
  <si>
    <t>6,7</t>
  </si>
  <si>
    <t>uncommon</t>
  </si>
  <si>
    <t>Ailuk Atoll</t>
  </si>
  <si>
    <t>Eneao Island</t>
  </si>
  <si>
    <t>Anenlik</t>
  </si>
  <si>
    <t>Pterodroma hypoleuca</t>
  </si>
  <si>
    <t>Bonin Petrel</t>
  </si>
  <si>
    <t>Two specimens from Krusenstern=Ailuk. Collected in 'spring'</t>
  </si>
  <si>
    <t xml:space="preserve">Two specimens from Krusenstern=Ailuk. </t>
  </si>
  <si>
    <t>females only</t>
  </si>
  <si>
    <t>no definite signs of nesting'</t>
  </si>
  <si>
    <t>no signs of nesting'</t>
  </si>
  <si>
    <t>Yamashina (1940)</t>
  </si>
  <si>
    <t>Yamashina, Y. 1940. Some additions to the 'List of the birds of Micronesia'. Tori 10: 673–679.</t>
  </si>
  <si>
    <t>small numbers regularly seen…but no signs of nesting'</t>
  </si>
  <si>
    <t>almost certain (nesting)'</t>
  </si>
  <si>
    <t>may nest'</t>
  </si>
  <si>
    <t>Ebeye</t>
  </si>
  <si>
    <t>Gugegwe</t>
  </si>
  <si>
    <t>Lojjairok</t>
  </si>
  <si>
    <t>Eller</t>
  </si>
  <si>
    <t>Ellep</t>
  </si>
  <si>
    <t>offshore'</t>
  </si>
  <si>
    <t>at least three old nests seen'</t>
  </si>
  <si>
    <t>"a few pairs likely nest"</t>
  </si>
  <si>
    <t>(I) have no doubt that White Terns breed…'</t>
  </si>
  <si>
    <t>Ennubirr</t>
  </si>
  <si>
    <t>Bogeri</t>
  </si>
  <si>
    <t>Enimanekku</t>
  </si>
  <si>
    <t>Dead bird with well developed brood patch</t>
  </si>
  <si>
    <t>Includes one adult seen carrying fish onto island</t>
  </si>
  <si>
    <t>Juveniles seen inflight breeding assumed but not confirmed</t>
  </si>
  <si>
    <t>Nesting on Gagan'</t>
  </si>
  <si>
    <t>Gea</t>
  </si>
  <si>
    <t>"local informant stated that White Terns nest…in some numbers"</t>
  </si>
  <si>
    <t>a few pairs likely breed'</t>
  </si>
  <si>
    <t>"very likely that (it) nests on this island"</t>
  </si>
  <si>
    <t>No(ne) were observed…although the species is said to nest'</t>
  </si>
  <si>
    <t>Kwadack</t>
  </si>
  <si>
    <t>Large numbers seen from boat</t>
  </si>
  <si>
    <t>"Many dozens"</t>
  </si>
  <si>
    <t xml:space="preserve">several sitting…but no signs of active nesting' </t>
  </si>
  <si>
    <t>nesting…likely'</t>
  </si>
  <si>
    <t>Namorik Atoll</t>
  </si>
  <si>
    <t>Namdrik</t>
  </si>
  <si>
    <t>Namorik Island</t>
  </si>
  <si>
    <t>possibly nests'</t>
  </si>
  <si>
    <t>"likely that the species nests here"</t>
  </si>
  <si>
    <t>Oniotto</t>
  </si>
  <si>
    <t>Pterodroma inexpectata</t>
  </si>
  <si>
    <t>Mottled Petrel</t>
  </si>
  <si>
    <t>Peak count in month for 1979-1988</t>
  </si>
  <si>
    <t>Seen offshore, probably foraging from from colonies on other atolls</t>
  </si>
  <si>
    <t>many observed late in the evening flying eastward over the lagoon towards the islands</t>
  </si>
  <si>
    <t>Courtship behaviour</t>
  </si>
  <si>
    <t>Rare</t>
  </si>
  <si>
    <t>Likiep Atoll</t>
  </si>
  <si>
    <t>Anel</t>
  </si>
  <si>
    <t>Majuro Atoll</t>
  </si>
  <si>
    <t>Calalin</t>
  </si>
  <si>
    <t>Allokkan</t>
  </si>
  <si>
    <t>Sifo Island</t>
  </si>
  <si>
    <t>Eroj Island</t>
  </si>
  <si>
    <t>Irooj</t>
  </si>
  <si>
    <t>Jabat</t>
  </si>
  <si>
    <t>Jabwot Island</t>
  </si>
  <si>
    <t>Bwokwadel</t>
  </si>
  <si>
    <t>Enemonet</t>
  </si>
  <si>
    <t>Mortlock Island</t>
  </si>
  <si>
    <t>Anenbwubwu</t>
  </si>
  <si>
    <t>Roguron</t>
  </si>
  <si>
    <t>Knox Atoll</t>
  </si>
  <si>
    <t>Didi</t>
  </si>
  <si>
    <t>Naarigirikku</t>
  </si>
  <si>
    <t>Bokobyaadaa</t>
  </si>
  <si>
    <t>Bokeredj Island</t>
  </si>
  <si>
    <t>Jaluit Atoll</t>
  </si>
  <si>
    <t>Jaluit</t>
  </si>
  <si>
    <t>Mogiri Island</t>
  </si>
  <si>
    <t>Mogiri</t>
  </si>
  <si>
    <t>Biggariat</t>
  </si>
  <si>
    <t>Djarrit</t>
  </si>
  <si>
    <t>Satawan Atoll</t>
  </si>
  <si>
    <t>Aliare</t>
  </si>
  <si>
    <t>Lipiapa</t>
  </si>
  <si>
    <t>Lipoapa</t>
  </si>
  <si>
    <t>Absent</t>
  </si>
  <si>
    <t>Bigen Karakar</t>
  </si>
  <si>
    <t>Dekehnman</t>
  </si>
  <si>
    <t>Dublon</t>
  </si>
  <si>
    <t>Summer Island</t>
  </si>
  <si>
    <t>Kapinibere To</t>
  </si>
  <si>
    <t>Reliable reports  of presence from Dublon</t>
  </si>
  <si>
    <t>Deceased</t>
  </si>
  <si>
    <t>Eli Kanibu</t>
  </si>
  <si>
    <t>Sumurunifou</t>
  </si>
  <si>
    <t>Eoet</t>
  </si>
  <si>
    <t>Google Earth Panaramio 2011. Photograph of Eoet Island by okinawan.lyrics selected for Google Earth:ID73492408. Date taken 15/01/2011. http://www.panoramio.com/photo/73492408. Accessed 2nd August 2012.</t>
  </si>
  <si>
    <t>Fais</t>
  </si>
  <si>
    <t>Fais Island</t>
  </si>
  <si>
    <t>Steadman, D.W. and Intoh, M. 1994. Biogeography and Prehistoric Exploitation of Birds from Fais Island, Yap State, Federated States of Micronesia. Pacific Science 48 (2): 116-135.</t>
  </si>
  <si>
    <t>Dates are estimates from sub-fossil evidence</t>
  </si>
  <si>
    <t>Falas</t>
  </si>
  <si>
    <t>Falas Islands</t>
  </si>
  <si>
    <t>Fands</t>
  </si>
  <si>
    <t>Gives a count, but also states "a few pairs.."</t>
  </si>
  <si>
    <t>Falasit</t>
  </si>
  <si>
    <t>Ochenoput</t>
  </si>
  <si>
    <t>Faleosicz</t>
  </si>
  <si>
    <t>Romonum</t>
  </si>
  <si>
    <t>Faleu</t>
  </si>
  <si>
    <t>Ochenmichiel</t>
  </si>
  <si>
    <t>Falo</t>
  </si>
  <si>
    <t>Cherry Island</t>
  </si>
  <si>
    <t>Falo Island</t>
  </si>
  <si>
    <t>Fanan</t>
  </si>
  <si>
    <t>Flower Island</t>
  </si>
  <si>
    <t>Bois-Duval</t>
  </si>
  <si>
    <t>Fananuwen</t>
  </si>
  <si>
    <t>On sandbank to W of island</t>
  </si>
  <si>
    <t>Fanapanges</t>
  </si>
  <si>
    <t>Fefan</t>
  </si>
  <si>
    <t>Yap Proper</t>
  </si>
  <si>
    <t>Gagil-Tomil</t>
  </si>
  <si>
    <t>Bileebuqoy</t>
  </si>
  <si>
    <t>Chagiy</t>
  </si>
  <si>
    <t>Coultas informed by locals that the species did not breed</t>
  </si>
  <si>
    <t>Kuli</t>
  </si>
  <si>
    <t>Lamoil</t>
  </si>
  <si>
    <t>Lukonor Atoll</t>
  </si>
  <si>
    <t>Lekinioch</t>
  </si>
  <si>
    <t>Lukunor</t>
  </si>
  <si>
    <t>Nelson (1978)</t>
  </si>
  <si>
    <t>Nelson, J.B. 1978. The Sulidae: Gannets and Boobies. Oxford University Press.</t>
  </si>
  <si>
    <t>Maap</t>
  </si>
  <si>
    <t>Pelau Island</t>
  </si>
  <si>
    <t>Rumun</t>
  </si>
  <si>
    <t>Mannid</t>
  </si>
  <si>
    <t>Manto-to</t>
  </si>
  <si>
    <t>Mesegon</t>
  </si>
  <si>
    <t>Cerisy Island</t>
  </si>
  <si>
    <t>Measure Island</t>
  </si>
  <si>
    <t>Moen</t>
  </si>
  <si>
    <t>Weno</t>
  </si>
  <si>
    <t>Mor</t>
  </si>
  <si>
    <t>Mot Island</t>
  </si>
  <si>
    <t>Horse Island</t>
  </si>
  <si>
    <t>North Pass Cay</t>
  </si>
  <si>
    <t>Olel</t>
  </si>
  <si>
    <t>Wenen</t>
  </si>
  <si>
    <t>Ollan Island</t>
  </si>
  <si>
    <t>Onnang</t>
  </si>
  <si>
    <t>Onamue</t>
  </si>
  <si>
    <t>Olamwe</t>
  </si>
  <si>
    <t>Onomue</t>
  </si>
  <si>
    <t>Onao</t>
  </si>
  <si>
    <t>Pisemew Ochon</t>
  </si>
  <si>
    <t>Osakura</t>
  </si>
  <si>
    <t>Unukunkutu Unun En</t>
  </si>
  <si>
    <t>Otta</t>
  </si>
  <si>
    <t>frigatebird sp. in report</t>
  </si>
  <si>
    <t>Param</t>
  </si>
  <si>
    <t>Parem</t>
  </si>
  <si>
    <t>Pata Peninsula, Tol</t>
  </si>
  <si>
    <t>Pata</t>
  </si>
  <si>
    <t>Ogoleu</t>
  </si>
  <si>
    <t>Adult carrying fish towards Tol, part of island not specified</t>
  </si>
  <si>
    <t>Pau</t>
  </si>
  <si>
    <t>Pau Island</t>
  </si>
  <si>
    <t>Eu</t>
  </si>
  <si>
    <t>Pig</t>
  </si>
  <si>
    <t>Piglor</t>
  </si>
  <si>
    <t>Bigelor</t>
  </si>
  <si>
    <t>Piilalai</t>
  </si>
  <si>
    <t>Pikenmetkow</t>
  </si>
  <si>
    <t>Wateiluk Island</t>
  </si>
  <si>
    <t>U</t>
  </si>
  <si>
    <t>Pis</t>
  </si>
  <si>
    <t>Pis Island</t>
  </si>
  <si>
    <t>Piseia</t>
  </si>
  <si>
    <t>Polle Peninsula, Tol</t>
  </si>
  <si>
    <t>Polle</t>
  </si>
  <si>
    <t>Pones</t>
  </si>
  <si>
    <t>Pones Island</t>
  </si>
  <si>
    <t>Caplin</t>
  </si>
  <si>
    <t>Potangeras</t>
  </si>
  <si>
    <t>Potangeras Island</t>
  </si>
  <si>
    <t>Petogorosu-t­</t>
  </si>
  <si>
    <t>Pumatahati</t>
  </si>
  <si>
    <t>Thunbaliy</t>
  </si>
  <si>
    <t>Quoi</t>
  </si>
  <si>
    <t>Dragon Island</t>
  </si>
  <si>
    <t>Quoi Island</t>
  </si>
  <si>
    <t>Ramotu</t>
  </si>
  <si>
    <t>Machiro Island</t>
  </si>
  <si>
    <t>Rumung</t>
  </si>
  <si>
    <t>Rumung Islands</t>
  </si>
  <si>
    <t>Ruo</t>
  </si>
  <si>
    <t>Salat</t>
  </si>
  <si>
    <t>Salat Island</t>
  </si>
  <si>
    <t>Sanat</t>
  </si>
  <si>
    <t>sandbanks</t>
  </si>
  <si>
    <t>Onno</t>
  </si>
  <si>
    <t>Small Island</t>
  </si>
  <si>
    <t>Sorol</t>
  </si>
  <si>
    <t>Tirakaume</t>
  </si>
  <si>
    <t>Wonei</t>
  </si>
  <si>
    <t>Total for Tol North, Tol South and Onei</t>
  </si>
  <si>
    <t xml:space="preserve">island population calculated from average density from survey. Total for Tol North, Tol South and Onei </t>
  </si>
  <si>
    <t>Truk</t>
  </si>
  <si>
    <t>Reliable reports  of presence from South Tol</t>
  </si>
  <si>
    <t>Tonelik</t>
  </si>
  <si>
    <t>Tonuamu</t>
  </si>
  <si>
    <t>Fourup</t>
  </si>
  <si>
    <t>Torres</t>
  </si>
  <si>
    <t>Touhou</t>
  </si>
  <si>
    <t>Taarin Island</t>
  </si>
  <si>
    <t>Carbon-dated skeletal remains</t>
  </si>
  <si>
    <t>Uataluk</t>
  </si>
  <si>
    <t>Udot</t>
  </si>
  <si>
    <t>Udot Island</t>
  </si>
  <si>
    <t>Utet</t>
  </si>
  <si>
    <t>Uman</t>
  </si>
  <si>
    <t>Uman Island</t>
  </si>
  <si>
    <t>Olor</t>
  </si>
  <si>
    <t>Werua</t>
  </si>
  <si>
    <t>Ueru Island</t>
  </si>
  <si>
    <t>Veilua</t>
  </si>
  <si>
    <t>Wolomwin</t>
  </si>
  <si>
    <t>Yap</t>
  </si>
  <si>
    <t>Garim</t>
  </si>
  <si>
    <t>Yawata</t>
  </si>
  <si>
    <t>Mask Ochen</t>
  </si>
  <si>
    <t>Olimarao Atoll</t>
  </si>
  <si>
    <t>Olimarao Island</t>
  </si>
  <si>
    <t>Google Earth Panaramio 2008. Photograph of Olimarao Island by syketurah.blogspot.com selected for Google Earth: ID21081739. Date taken 20/03/2008. http://www.panoramio.com/photo/21081739. Accessed 2nd August 2012.</t>
  </si>
  <si>
    <t>Kepara Island</t>
  </si>
  <si>
    <t>Fulolop Island</t>
  </si>
  <si>
    <t>Hurarappu To</t>
  </si>
  <si>
    <t>Woleai Atoll</t>
  </si>
  <si>
    <t>Faraulep Atoll</t>
  </si>
  <si>
    <t>Faraulep Island</t>
  </si>
  <si>
    <t>Data deficient</t>
  </si>
  <si>
    <t>Fuasubukoru</t>
  </si>
  <si>
    <t>Minto Reef</t>
  </si>
  <si>
    <t>Oroluk Island</t>
  </si>
  <si>
    <t>Batham (2004)</t>
  </si>
  <si>
    <t>Batham, T. 2004. Cruising Japan to New Zealand: the voyage of the Sea Quest. Sheridan House Inc., Dobbs Ferry, New York, United States of America.</t>
  </si>
  <si>
    <t>Utagal</t>
  </si>
  <si>
    <t>Murilo Atoll</t>
  </si>
  <si>
    <t>Lieppe Bank</t>
  </si>
  <si>
    <t>Wiles, G.J., Worthington, D.J., Beck, Jr. R.E., Pratt, H.D., Aguon, C.F. and Pyle, R.L. 2000. Noteworthy bird records for Micronesia, with a summary of raptor sightings in the Mariana islands, 1988-1999. Micronesica 32: 257-284.</t>
  </si>
  <si>
    <t>Pearson (1962)</t>
  </si>
  <si>
    <t>Pearson, A.J. (1962) Field notes on the birds of Ocean Island and Nauru during 1961. Ibis, 104: 421-424.</t>
  </si>
  <si>
    <t>Six colonies are known in the central highlands  between Mont Dzumac and Poya at 400 - 650m above sealevel. Total breeding estimates are based on nearshore sightings at sea, but pairs certainly number in the hundereds</t>
  </si>
  <si>
    <t>Warner (1947)</t>
  </si>
  <si>
    <t>Warner, D.W. (1947) The Ornithology of New Caledonia and the Loyalty Islands. Ph.D. Thesis, University of Cornell, 228p.</t>
  </si>
  <si>
    <t>Great numbers have been seen flying out to sea from the mountanous coast near Yate'.</t>
  </si>
  <si>
    <t>Recif Beautemps-Beaupre</t>
  </si>
  <si>
    <t>Ile Eo</t>
  </si>
  <si>
    <t>Savage</t>
  </si>
  <si>
    <t>Niue Exclusive Economic Zone</t>
  </si>
  <si>
    <t>Wodzicki (1971)</t>
  </si>
  <si>
    <t>Wodzicki, K. (1971) The birds of Niue Island, south Pacific: an annotated checklist. Notornis, 18(4): 291-304.</t>
  </si>
  <si>
    <t>Powlesland, R., Butler, D. and Westbrooke, I. (2004) Status of birds and rodents on Niue following cyclone Heta in January 2004. DOC Reseach &amp; Development Series 234</t>
  </si>
  <si>
    <t>Kinsky, F. and Yaldwyn, J. (1981) The bird fauna of Niue island, south-west Pacific, with special notes on the white-tailed tropic bird and golden plover. National Museum of New Zealand Miscellaneous Series No. 2.</t>
  </si>
  <si>
    <t>Agiguan</t>
  </si>
  <si>
    <t>Aguijan</t>
  </si>
  <si>
    <t>Aguijan Island</t>
  </si>
  <si>
    <t>Maigo Fahang Isleta</t>
  </si>
  <si>
    <t>Lusk, M., Bruner, P. and Kessler, C. (2000) The avifauna of Farallon de Medinilla, Mariana Islands. Journal of Field Ornithology, 71(1): 22-33.</t>
  </si>
  <si>
    <t>Rota</t>
  </si>
  <si>
    <t>Angyuta Island</t>
  </si>
  <si>
    <t>This count refers to a single colony, it is mentioned that there are other colonies of a similar size over the island</t>
  </si>
  <si>
    <t>Saipan</t>
  </si>
  <si>
    <t>Tinian</t>
  </si>
  <si>
    <t>Amich</t>
  </si>
  <si>
    <t>Analtin Island</t>
  </si>
  <si>
    <t>Ahaltin</t>
  </si>
  <si>
    <t>Arovo</t>
  </si>
  <si>
    <t>Tautsina Island</t>
  </si>
  <si>
    <t>One juvenile observed</t>
  </si>
  <si>
    <t>Louisiade Archipelago</t>
  </si>
  <si>
    <t>Bagaman</t>
  </si>
  <si>
    <t>Stanton Island</t>
  </si>
  <si>
    <t>Bagaman Island</t>
  </si>
  <si>
    <t>Baluan</t>
  </si>
  <si>
    <t>Saint Patrick</t>
  </si>
  <si>
    <t>Buckingham, D.L., Dutson, G. and Newman, J. (1990) Birds of Manus, Kolombangara and Makira (San Cristobal) with notes on mammals and records from other Solomon Islands. Report of the Cambridge Solomons Rainforest Project 1990.</t>
  </si>
  <si>
    <t>Bonarua</t>
  </si>
  <si>
    <t>West Brumer Island</t>
  </si>
  <si>
    <t>Badila Bedda Bedda Bonarua Isl</t>
  </si>
  <si>
    <t>Noakes (2010)</t>
  </si>
  <si>
    <t>Noakes, S. (2010) New Zealand to New Guinea: 20th Anniversary Report. Zegrahm and eco expeditions reports. Https://www.zeco.com/travel-reports/dayreports.asp?id=238&amp;itid=2683 last accessed 06/11/2012</t>
  </si>
  <si>
    <t>Wildwings (2010)</t>
  </si>
  <si>
    <t>Wildwings 2010 live reports from the Western Pacific Oddysey. http://www.wildwings.co.uk/wposightings10.html accessed 02/11/2012</t>
  </si>
  <si>
    <t>Laughlan Atoll</t>
  </si>
  <si>
    <t>Bugulum</t>
  </si>
  <si>
    <t>Muyua</t>
  </si>
  <si>
    <t>Woodlark</t>
  </si>
  <si>
    <t>Hobcroft and Bishop (2011)</t>
  </si>
  <si>
    <t>Hobcroft, D. and Bishop, K.D. (2011) Birds of the Laughlan Islands, Milne Bay Province. Muruk 10(1): 53-56</t>
  </si>
  <si>
    <t>Buka</t>
  </si>
  <si>
    <t>Winchelsea's Island</t>
  </si>
  <si>
    <t>Bundro Island</t>
  </si>
  <si>
    <t>Paliset Island</t>
  </si>
  <si>
    <t>Paripoi</t>
  </si>
  <si>
    <t>Mackay (1977)</t>
  </si>
  <si>
    <t>Mackay, R. (1977) Birds recorded in Manus and New Ireland Provinces between 21/2/77 and 11/3/77. PNG Bird Society Newsletter, 137: 4-8.</t>
  </si>
  <si>
    <t>Daugo Island</t>
  </si>
  <si>
    <t>Tauko Island</t>
  </si>
  <si>
    <t>Anon (1976)</t>
  </si>
  <si>
    <t>Anon (1976) Seabird excursion - 20 March 1976. PNG Bird Society Newsletter, 119: 4-7.</t>
  </si>
  <si>
    <t>Sterna bengalensis</t>
  </si>
  <si>
    <t>Lesser Crested Tern</t>
  </si>
  <si>
    <t>Deboyne Island</t>
  </si>
  <si>
    <t>Panniet</t>
  </si>
  <si>
    <t>Deboyne</t>
  </si>
  <si>
    <t>Eginton, R. and Filewood, W (1969) Observations. PNG Bird Society Newsletter, 46: 1-2.</t>
  </si>
  <si>
    <t>Duke of York</t>
  </si>
  <si>
    <t>Djaul</t>
  </si>
  <si>
    <t>Leamon Island</t>
  </si>
  <si>
    <t>Dyaul</t>
  </si>
  <si>
    <t>Dutson (2007)</t>
  </si>
  <si>
    <t>Dutson, G. (2007) The birds of Djaul Island, New Ireland. Muruk, 8(3): 133-139.</t>
  </si>
  <si>
    <t>roosting</t>
  </si>
  <si>
    <t>East Islands</t>
  </si>
  <si>
    <t>Emirau</t>
  </si>
  <si>
    <t>Sanilu</t>
  </si>
  <si>
    <t>d'Entrecasteaux Islands</t>
  </si>
  <si>
    <t>Goodenough</t>
  </si>
  <si>
    <t>Dawila</t>
  </si>
  <si>
    <t>Pratt, T.K. and Moore, M.P. (Unpublished) Birds survey of Normanby and Tobweyama Islands, Papua New Guinea 7-28 November, 2003.</t>
  </si>
  <si>
    <t>Hermit Islands</t>
  </si>
  <si>
    <t>Hermit Island</t>
  </si>
  <si>
    <t>Luf Island</t>
  </si>
  <si>
    <t>Luf</t>
  </si>
  <si>
    <t>Idihi Island</t>
  </si>
  <si>
    <t>Conflict Group</t>
  </si>
  <si>
    <t>Itamarina</t>
  </si>
  <si>
    <t>Kanawea</t>
  </si>
  <si>
    <t>Karkar</t>
  </si>
  <si>
    <t>Krakar</t>
  </si>
  <si>
    <t>Finch, B.W. (1981) Boat trip from Madang to Karkar Appendix B. and Appendix C. PNG Bird Society Newsletter, 183: 22-29.</t>
  </si>
  <si>
    <t>Finch, B.W. (1981) Observations: Sep - Dec. 1981. PNG Bird Society Newsletter, 185: 40-45.</t>
  </si>
  <si>
    <t>Kegawam</t>
  </si>
  <si>
    <t>Kegawam Islets</t>
  </si>
  <si>
    <t>Kimuta</t>
  </si>
  <si>
    <t>LeCroy, M. and Peckover, W.S. (1998) Misima's missing birds. Bulletin of the British Ornithological Club, 118: 217-238.</t>
  </si>
  <si>
    <t>collected</t>
  </si>
  <si>
    <t>Trobriand Islands</t>
  </si>
  <si>
    <t>Kiriwina</t>
  </si>
  <si>
    <t>Trobriand</t>
  </si>
  <si>
    <t>Hartley, N. and Langdon, M. (1984) Trobriand Islands. PNG Bird Society Newsletter, 209: 6-7.</t>
  </si>
  <si>
    <t>Koil Island</t>
  </si>
  <si>
    <t>Kweil</t>
  </si>
  <si>
    <t>Tolhurst (1993)</t>
  </si>
  <si>
    <t>Tolhurst, L.P. (1993) A visit to the East Sepik Province. Muruk, 6: 38-42.</t>
  </si>
  <si>
    <t>Libotuo</t>
  </si>
  <si>
    <t>Kanusau Island</t>
  </si>
  <si>
    <t>Lilius</t>
  </si>
  <si>
    <t>Lion Island</t>
  </si>
  <si>
    <t>North Patch</t>
  </si>
  <si>
    <t>Burrows (1996)</t>
  </si>
  <si>
    <t>Burrows, I. (1996) Bird list for Motupore Island, 1986-1995. PNG Bird Society Newsletter, 288: 7-8.</t>
  </si>
  <si>
    <t>Loloata Island</t>
  </si>
  <si>
    <t>Long</t>
  </si>
  <si>
    <t>Long island</t>
  </si>
  <si>
    <t>Chemnick, J. and Melli, J. (1993) Bird notes from Long Islnad, Madang Province. Muruk, 6(1): 23.</t>
  </si>
  <si>
    <t>Longan</t>
  </si>
  <si>
    <t>Lou</t>
  </si>
  <si>
    <t>Sankt Georg</t>
  </si>
  <si>
    <t>Manus</t>
  </si>
  <si>
    <t>Usiai</t>
  </si>
  <si>
    <t>Misima</t>
  </si>
  <si>
    <t>Saint Aignan</t>
  </si>
  <si>
    <t>New Ireland</t>
  </si>
  <si>
    <t>New-Ireland</t>
  </si>
  <si>
    <t>Nouvelle-Irlande</t>
  </si>
  <si>
    <t>Nissan Atoll</t>
  </si>
  <si>
    <t>Nissan</t>
  </si>
  <si>
    <t>Sir Charles Hardy</t>
  </si>
  <si>
    <t>Collected by Hamlin</t>
  </si>
  <si>
    <t>Normanby</t>
  </si>
  <si>
    <t>Normandy</t>
  </si>
  <si>
    <t>Nuguria</t>
  </si>
  <si>
    <t>Wreck Island</t>
  </si>
  <si>
    <t>Nusandaul</t>
  </si>
  <si>
    <t>Leavesley, A. and Leavesley, M. (2000) New Hanover bird report, March-May 1999. Muruk, 8(2): 63-67.</t>
  </si>
  <si>
    <t>Pak</t>
  </si>
  <si>
    <t>Ulunai Island</t>
  </si>
  <si>
    <t>Hulungau Island</t>
  </si>
  <si>
    <t>Pihun</t>
  </si>
  <si>
    <t>Pihun Island</t>
  </si>
  <si>
    <t>Green Islands</t>
  </si>
  <si>
    <t>Pinipel</t>
  </si>
  <si>
    <t>Pinipel Island</t>
  </si>
  <si>
    <t>Pinepil Atoll</t>
  </si>
  <si>
    <t>Harding, E. and Craven, P. (1982) Birds of Nissan and Pinipel Islands, North Solomons Province. PNG Bird Society Newsletter, 195: 4-11.</t>
  </si>
  <si>
    <t>Rara</t>
  </si>
  <si>
    <t>Rara Island</t>
  </si>
  <si>
    <t>Slade</t>
  </si>
  <si>
    <t>Butchart Island</t>
  </si>
  <si>
    <t>Beri-Beri Island</t>
  </si>
  <si>
    <t>Sudest Island</t>
  </si>
  <si>
    <t>Tagula</t>
  </si>
  <si>
    <t>Tagula Island</t>
  </si>
  <si>
    <t>Hartet (1899)</t>
  </si>
  <si>
    <t>Hartet, E. (1899) On the birds collected by Mr Meek on St Aigan Island in the Louisiade Archipelago. Novitates Zoologicae, 6: 206-217.</t>
  </si>
  <si>
    <t>Dutson recorded seeing nestlings here of both frigate species but did not confirm nesting.</t>
  </si>
  <si>
    <t>Ungan</t>
  </si>
  <si>
    <t>Uruma</t>
  </si>
  <si>
    <t>Wagifa</t>
  </si>
  <si>
    <t>Wallai Island</t>
  </si>
  <si>
    <t>Coutance Islet</t>
  </si>
  <si>
    <t>Gregory-Smith, R. and Gregory-Smith, J. (1989) Bird notes from Wallai island. Muruk, 4(1): 21.</t>
  </si>
  <si>
    <t>Watom</t>
  </si>
  <si>
    <t>Watom Island</t>
  </si>
  <si>
    <t>Hornbuckle (2005)</t>
  </si>
  <si>
    <t>Hornbuckle, J. (2005) http://www.worldbirders.com/index.asp?PageId=63&amp;PageName=Papua-New-Guinea-2005,  last accessed 09/11/2012</t>
  </si>
  <si>
    <t>Murphy (1930)</t>
  </si>
  <si>
    <t>Murphy, R.C. (1930) Birds collected during the Whitney South Sea Expedition 11. Diomedeidae &amp; Procellariidae. American Museum Novitates, 419: 1-15.</t>
  </si>
  <si>
    <t>3 collected (inc. 1 fledgling)</t>
  </si>
  <si>
    <t>Woodlark Island</t>
  </si>
  <si>
    <t>Vang (1991)</t>
  </si>
  <si>
    <t>Vang, K. (1991) Woodlark Island. Muruk, 5(1): 36-42.</t>
  </si>
  <si>
    <t>Coates, B.J. and Swainson, G.W. (1978) Notes on the birds of Wuvulu Island. PNG Bird Society Newsletter, 145: 8-10.</t>
  </si>
  <si>
    <t>Yule Island</t>
  </si>
  <si>
    <t>Yule</t>
  </si>
  <si>
    <t>Lolo</t>
  </si>
  <si>
    <t>Hicks, R. (1988) Recent observations July to September 1987. Muruk 3(2): 69-76</t>
  </si>
  <si>
    <t>Eginton (1971)</t>
  </si>
  <si>
    <t>Eginton, R. (1971) Observations. PNG Bird Society Newsletter, 65: 6.</t>
  </si>
  <si>
    <t>Anon (1987)</t>
  </si>
  <si>
    <t>Anon (1987) Observations, September-December 1986. PNG Bird Society Newsletter, 227: 7-15.</t>
  </si>
  <si>
    <t>Kilinailau Atoll</t>
  </si>
  <si>
    <t>Piuli Island</t>
  </si>
  <si>
    <t>Piule</t>
  </si>
  <si>
    <t>Trigoi Island</t>
  </si>
  <si>
    <t>Tokapaita Island</t>
  </si>
  <si>
    <t>Gerrit Denys</t>
  </si>
  <si>
    <t>Lihir</t>
  </si>
  <si>
    <t>Burrows (1987)</t>
  </si>
  <si>
    <t>Burrows, I. (1987) Some notes on the birds of Lihir. Muruk, 2: 40-42.</t>
  </si>
  <si>
    <t>Tehetau Island</t>
  </si>
  <si>
    <t>Birnie Island</t>
  </si>
  <si>
    <t>Birnie</t>
  </si>
  <si>
    <t>Anuta</t>
  </si>
  <si>
    <t>╬le Vatganai</t>
  </si>
  <si>
    <t>Arnavon Island</t>
  </si>
  <si>
    <t>Maleivona Island</t>
  </si>
  <si>
    <t>Bellona Island</t>
  </si>
  <si>
    <t>Bellona</t>
  </si>
  <si>
    <t>Wolff (1976)</t>
  </si>
  <si>
    <t>Wolff (1976) Notes on birds from Rennell and Bellona Islands. The Natural History of Rennell Island, British Solomon Islands V. 7:7-28.</t>
  </si>
  <si>
    <t>Choiseul</t>
  </si>
  <si>
    <t>San Marcos</t>
  </si>
  <si>
    <t>Over Ludurago</t>
  </si>
  <si>
    <t>On Fish platform off Posarae</t>
  </si>
  <si>
    <t>Fera Island</t>
  </si>
  <si>
    <t>Fera</t>
  </si>
  <si>
    <t>Karuo Island</t>
  </si>
  <si>
    <t>Van Biers (2009)</t>
  </si>
  <si>
    <t>Van Biers, M. (2009) www.birdquest.co.uk/pdfs/report/SOLOMONS%20REP%2009.pdf accessed 01/11/2012</t>
  </si>
  <si>
    <t>New Georgia Islands</t>
  </si>
  <si>
    <t>Gizo</t>
  </si>
  <si>
    <t>Ronongo</t>
  </si>
  <si>
    <t>Rannonga</t>
  </si>
  <si>
    <t>Near New Maura</t>
  </si>
  <si>
    <t>On Sagharughombe islet east of Gizo</t>
  </si>
  <si>
    <t>Guadalcanal</t>
  </si>
  <si>
    <t>Carter (2005)</t>
  </si>
  <si>
    <t>Carter, M. (2005) Field trip records - Solomons Blue Whale Expedition August 2005</t>
  </si>
  <si>
    <t>Possibly mis identified and could have been Heinroths Shearwater.</t>
  </si>
  <si>
    <t>Wanderer Bay</t>
  </si>
  <si>
    <t>Haycock Island</t>
  </si>
  <si>
    <t>Silapasope Island</t>
  </si>
  <si>
    <t>Kerehikapo Island</t>
  </si>
  <si>
    <t>Kerehikapa Island</t>
  </si>
  <si>
    <t>Kerikahapa</t>
  </si>
  <si>
    <t>Kolombangara</t>
  </si>
  <si>
    <t>Nduke</t>
  </si>
  <si>
    <t>Blackett Straits</t>
  </si>
  <si>
    <t>Gibbs (1996)</t>
  </si>
  <si>
    <t>Gibbs, D. (1996) Notes on Solomon Islnad birds. Bulletin of the British Ornithologists Club, 116(1): 18-25.</t>
  </si>
  <si>
    <t>Kupi Island</t>
  </si>
  <si>
    <t>Tamar Islands</t>
  </si>
  <si>
    <t>Leorava</t>
  </si>
  <si>
    <t>Nusa Nane Island</t>
  </si>
  <si>
    <t>Cross Islet</t>
  </si>
  <si>
    <t>Makira</t>
  </si>
  <si>
    <t>San Christobal</t>
  </si>
  <si>
    <t>San Cristobal</t>
  </si>
  <si>
    <t>Malaghara</t>
  </si>
  <si>
    <t>Nohambuna Island</t>
  </si>
  <si>
    <t>Russell Islands</t>
  </si>
  <si>
    <t>Mbanika</t>
  </si>
  <si>
    <t>Baniki</t>
  </si>
  <si>
    <t>Tarburton M.K.(1987) Migration and breeding strategies of the Black Noddy, Fiji. Emu 87: 50-52.</t>
  </si>
  <si>
    <t>Includes a bird banded in Fiji being recaught at night</t>
  </si>
  <si>
    <t>Munde Mungota</t>
  </si>
  <si>
    <t>Patuparao Island</t>
  </si>
  <si>
    <t>New Georgia</t>
  </si>
  <si>
    <t>Woodford</t>
  </si>
  <si>
    <t>Munda Bar</t>
  </si>
  <si>
    <t>South of Seghe</t>
  </si>
  <si>
    <t>Blanche Channel</t>
  </si>
  <si>
    <t>Ngangasa</t>
  </si>
  <si>
    <t>Ngangasi</t>
  </si>
  <si>
    <t>Nggatokae</t>
  </si>
  <si>
    <t>Gatukai</t>
  </si>
  <si>
    <t>Nohabuna</t>
  </si>
  <si>
    <t>Nusa Aghana Island</t>
  </si>
  <si>
    <t>All imature birds</t>
  </si>
  <si>
    <t>Pavuvu</t>
  </si>
  <si>
    <t>Puvulin</t>
  </si>
  <si>
    <t>Shortland Islands</t>
  </si>
  <si>
    <t>Shortland</t>
  </si>
  <si>
    <t>Immature birds recorded</t>
  </si>
  <si>
    <t>Ta</t>
  </si>
  <si>
    <t>Taumako</t>
  </si>
  <si>
    <t>Utupua</t>
  </si>
  <si>
    <t>Lord Edgecombe</t>
  </si>
  <si>
    <t>Tapua</t>
  </si>
  <si>
    <t>Hadley, C.J. and Parker, S.A. (1965) Field notes on the birds of the Santa Cruz Islands, south-west Pacific. Bulletin of the British Ornithologists Club, 85: 154-159.</t>
  </si>
  <si>
    <t>Wagina</t>
  </si>
  <si>
    <t>Waginna</t>
  </si>
  <si>
    <t>Sikopo</t>
  </si>
  <si>
    <t>Aliiti Island</t>
  </si>
  <si>
    <t>Roosting</t>
  </si>
  <si>
    <t>Gill (1987)</t>
  </si>
  <si>
    <t>Gill, B.J. (1987) Notes on the birds, reptiles and mammals of Tongatapu and 'Eua (Tonga). Notornis, 34: 217-223.</t>
  </si>
  <si>
    <t>Seen chasing each other and sitting on the cliffs at the Northern end of the island</t>
  </si>
  <si>
    <t>A dead juvenile was found in Shower Cave in the centre of the island, probable nesting in surrounding valley.</t>
  </si>
  <si>
    <t>Fafa Island</t>
  </si>
  <si>
    <t>Faffao</t>
  </si>
  <si>
    <t>Foa Island</t>
  </si>
  <si>
    <t>Foua</t>
  </si>
  <si>
    <t>Foa</t>
  </si>
  <si>
    <t>Probable black-winged Petrel burrows found, two flying adults seens</t>
  </si>
  <si>
    <t>This record relates to numbers of roosting birds on the island at night</t>
  </si>
  <si>
    <t>Rinke (1986)</t>
  </si>
  <si>
    <t>Rinke, D. (1986) Notes on the avifauna of Niuafo'ou Island, Kingdom of Tonga. Emu, 86(2): 82-86.</t>
  </si>
  <si>
    <t>Niuatoputapu</t>
  </si>
  <si>
    <t>Hunganga</t>
  </si>
  <si>
    <t>Oto Island</t>
  </si>
  <si>
    <t>Ota</t>
  </si>
  <si>
    <t>Oto</t>
  </si>
  <si>
    <t>Gill (1990)</t>
  </si>
  <si>
    <t>Gill, B.J. (1990) Records of wildlife from Tonga, especially Vava'u. Rec. Auckland Inst. Mus. 27: 165-173.</t>
  </si>
  <si>
    <t>A few Bridled Tern were seen and one was with a fluffy chick, breeding not confirmed</t>
  </si>
  <si>
    <t>Dhondt (1976)</t>
  </si>
  <si>
    <t>Dhondt, A. (1976) Bird notes from the kingdom of Tonga. Notornis, 23: 4-7.</t>
  </si>
  <si>
    <t>Vava'u</t>
  </si>
  <si>
    <t>Vavao</t>
  </si>
  <si>
    <t>Haafuluhao</t>
  </si>
  <si>
    <t>One adult and two juveniles seen</t>
  </si>
  <si>
    <t>Fuagea</t>
  </si>
  <si>
    <t>Vasafua</t>
  </si>
  <si>
    <t>Fualifeka</t>
  </si>
  <si>
    <t>Fualifeke</t>
  </si>
  <si>
    <t>Pava</t>
  </si>
  <si>
    <t>Mateika</t>
  </si>
  <si>
    <t>Motuloa Island</t>
  </si>
  <si>
    <t>Motungie</t>
  </si>
  <si>
    <t>Tepuka</t>
  </si>
  <si>
    <t>Tebuka Island</t>
  </si>
  <si>
    <t>Tepuka Island</t>
  </si>
  <si>
    <t>Nukulaelae Atoll</t>
  </si>
  <si>
    <t>Mototupo</t>
  </si>
  <si>
    <t>Fanutapu Atoll</t>
  </si>
  <si>
    <t>Fanutapu</t>
  </si>
  <si>
    <t>Nui</t>
  </si>
  <si>
    <t>Mutuloa</t>
  </si>
  <si>
    <t>Aneityum</t>
  </si>
  <si>
    <t>Anotom</t>
  </si>
  <si>
    <t>Anatom</t>
  </si>
  <si>
    <t>Bourne, W., David, A. and McAllan, I. (2005) The birds of the Southern Coral Sea including observations by HMS Herald in 1850-60. Atoll Research Bulletin, 541.</t>
  </si>
  <si>
    <t xml:space="preserve">Collected </t>
  </si>
  <si>
    <t>Aore</t>
  </si>
  <si>
    <t>AorÚ</t>
  </si>
  <si>
    <t>Norris (1967)</t>
  </si>
  <si>
    <t>Norris, A.Y. (1967) Seabird observations from the south-west Pacific in the southern winter. Emu, 67(1): 33-55.</t>
  </si>
  <si>
    <t>Observed from a submarine</t>
  </si>
  <si>
    <t>Myers, S., Bishop, D. and Hobcroft, D. (2004) The birds and mammals recorded on the Victor Emanuel Nature Tours South West Pacific 2004 Tour. Private printing of field trip.</t>
  </si>
  <si>
    <t>Bretagnolle, V. and Shirihai, H. (2010) A new taxon of Collared Petrel Pterodroma brevipes from the Banks Islands, Vanuatu. Bulletin of the  British Ornithologists Club, 130(4) 286-301.</t>
  </si>
  <si>
    <t>One makes seen near booby colony with inflated throat patch</t>
  </si>
  <si>
    <t>Nukufutu</t>
  </si>
  <si>
    <t>Nukufotu</t>
  </si>
  <si>
    <t>Wallis</t>
  </si>
  <si>
    <t>Lake Lalolalo</t>
  </si>
  <si>
    <t>Seen over the northern lagoon</t>
  </si>
  <si>
    <t>cp</t>
  </si>
  <si>
    <t>Lake Kikila</t>
  </si>
  <si>
    <t>Volk (1993)</t>
  </si>
  <si>
    <t>Volk, R. D. (1993) American Samoa. in Scott, D.A. (ed.) 1993. A Directory of Wetlands in Oceania. IWRB, Slimbridge, U.K. and AWB, Kuala Lumpur, Malaysia.</t>
  </si>
  <si>
    <t>Steadman, D. W. and Pregill, G. K. (2004) A Prehistoric, noncultural vertebrate assemblage from Tutuila, American Samoa. Pacific Science 58: 615-624.</t>
  </si>
  <si>
    <t>G. McCormack (in litt. To Olson, S. L. 1986. An early account of some birds from Mauke, Cook Islands, and the origin of the "Mysterious starling" Aplonis mavornata Buller. Notornis 33: 197-208.</t>
  </si>
  <si>
    <t>Aiwa</t>
  </si>
  <si>
    <t>Aiwa Island</t>
  </si>
  <si>
    <t>Echouas</t>
  </si>
  <si>
    <t>Bird Island</t>
  </si>
  <si>
    <t>Vatu Lailai</t>
  </si>
  <si>
    <t>Fulaga</t>
  </si>
  <si>
    <t>Laquaba</t>
  </si>
  <si>
    <t>Fulanga</t>
  </si>
  <si>
    <t>Pseudobulweria macgillivrayi</t>
  </si>
  <si>
    <t>Fiji Petrel</t>
  </si>
  <si>
    <t>CR</t>
  </si>
  <si>
    <t>Bourne (1981)</t>
  </si>
  <si>
    <t>Bourne, W. R. P. (1981) Notes on some museum specimens of petrels from Fiji. Sea Swallow 30: 37-38.</t>
  </si>
  <si>
    <t>Watling, D. and Lewanavanua R. F. (1985) A note to record the continuing survival of the Fiji (MacGillivray’s) Petrel Pseudobulweria macgillivrayi. Ibis 127: 230-233.</t>
  </si>
  <si>
    <t>Rotuma</t>
  </si>
  <si>
    <t>Hatana Island</t>
  </si>
  <si>
    <t>Ataou</t>
  </si>
  <si>
    <t>Mizota &amp; Naikatini (2007)</t>
  </si>
  <si>
    <t>Mizota, C., &amp; Naikatini, A. (2007). Nitrogen isotope composition of inorganic soil nitrogen and associated vegetation under a sea bird colony on the Hatana islands, Rotuma Group, Fiji. Geochemical Journal, 41(4), 297–301. https://doi.org/10.2343/geochemj.41.297</t>
  </si>
  <si>
    <t>Hofliua Island</t>
  </si>
  <si>
    <t>Hofliona</t>
  </si>
  <si>
    <t>Finsch (1877)</t>
  </si>
  <si>
    <t>Finsch, O. (1877). On a new species of petrel from the Feejee Islands. Proceedings of the Zooloological Society of London 1877, 722.</t>
  </si>
  <si>
    <t>V. Masibalavu (in litt. 2004)</t>
  </si>
  <si>
    <t>Watling pers. comm.</t>
  </si>
  <si>
    <t>Matuku</t>
  </si>
  <si>
    <t>Watling (2004)</t>
  </si>
  <si>
    <t>Watling, D. (2004) Birds of Fiji and Western Polynesia: including American Samoa, Niue, Samoa, Tokelau, Tonga, Tuvalu and Wallis-Futuna. Environment Consultants Ltd., Suva, Fiji.</t>
  </si>
  <si>
    <t>Monu</t>
  </si>
  <si>
    <t>Monu Island</t>
  </si>
  <si>
    <t>Monuriki</t>
  </si>
  <si>
    <t>Mondriki Island</t>
  </si>
  <si>
    <t>Alden Island</t>
  </si>
  <si>
    <t>Nuki Nuki Island</t>
  </si>
  <si>
    <t>Vatusava</t>
  </si>
  <si>
    <t>Ramsay (1882)</t>
  </si>
  <si>
    <t>Ramsay, E. P. (1882) Description of the eggs of five species of Fijian birds. Proc. Linn. Soc. NWS. 7: 112-114.</t>
  </si>
  <si>
    <t>Layard (1876)</t>
  </si>
  <si>
    <t>Layard, E. L. (1876) Description of a new species of Flycatcher, Myiagra, from the Fijis and some remarks on the distribution of the birds found in these islands. Ibis 1876: 387-394.</t>
  </si>
  <si>
    <t>Vekai Island</t>
  </si>
  <si>
    <t>Graeffe (1869)</t>
  </si>
  <si>
    <t>Graeffe, E. (1869) Reisen im Innern der Inseln Viti Levu. Zurich. Zurcher &amp; Furrer.</t>
  </si>
  <si>
    <t>Roth J., and Hooper, S. eds. (1985) The Fiji Journals of Baron von Hügel. Suva: Fiji Museum with Cambridge University Museum of Archaeology and Anthropology.</t>
  </si>
  <si>
    <t>Kleinschmidt (1879)</t>
  </si>
  <si>
    <t>Kleinschmidt, T. (1879) Reisen auf den Viti-Levu nach seinen brieflichen mittheilungen bearbeitet. J. Mus. Godeffroy 14.</t>
  </si>
  <si>
    <t>Waya</t>
  </si>
  <si>
    <t>Ogea</t>
  </si>
  <si>
    <t>Ongea Levu</t>
  </si>
  <si>
    <t>Oumbenga</t>
  </si>
  <si>
    <t>Ono</t>
  </si>
  <si>
    <t>Angakauitai</t>
  </si>
  <si>
    <t>Aga Kaouitai</t>
  </si>
  <si>
    <t>Ile Aga-kaouitai</t>
  </si>
  <si>
    <t>Huahine Nui</t>
  </si>
  <si>
    <t>Grande Huahine</t>
  </si>
  <si>
    <t>c.1200</t>
  </si>
  <si>
    <t>Steadman, D. and Pahlavan, D. (1992) Extinction and biogeography of birds on Huahine, Society Islands, French Polynesia. Geoarcheology: An International Journal, 7(5): 449-483.</t>
  </si>
  <si>
    <t>Maiao</t>
  </si>
  <si>
    <t>Saunders Island</t>
  </si>
  <si>
    <t>Ile Tubuai-Manu</t>
  </si>
  <si>
    <t>Holyoak, D.T. and Thibault, JC. (1984) Contribution a l'etude des oiseaux de Polynesie orientale. Mem. Mus. Nat. Hist. Nat. Paris, 129: 1-209.</t>
  </si>
  <si>
    <t>Lacan, F. and Mougin, J-L (1974) Les oiseaux des iles Gambier et de quelques atolls orientaux de l'archipel des Tuamotu (Ocean Pacifique). L'Oiseau et la Revue Francaise d'Ornithologie, 44(3): 191-284.</t>
  </si>
  <si>
    <t>Motu Auroa</t>
  </si>
  <si>
    <t>Tauini</t>
  </si>
  <si>
    <t>Motu Hiraanae</t>
  </si>
  <si>
    <t>Hiraanae</t>
  </si>
  <si>
    <t>Motu Horotara</t>
  </si>
  <si>
    <t>Motu Tamuko</t>
  </si>
  <si>
    <t>Motu Tauini</t>
  </si>
  <si>
    <t>Motu Tauiri</t>
  </si>
  <si>
    <t>Motu Tiaranua</t>
  </si>
  <si>
    <t xml:space="preserve">Gouni, A. and Sanford, G. (2003) L'avifaune de l'ile de Niau (Polynesie Francaise) en Fevrier 2003, L'impact de la construction de l'aeroport de Niau sur l'avifaune de cet atoll, cas particulier: le martin-chasseur, Todiramphus gambieri niauensis. Societe d'Ornithologie de Polynesie Manu 41pgs. </t>
  </si>
  <si>
    <t>Puka puka</t>
  </si>
  <si>
    <t>Henuake</t>
  </si>
  <si>
    <t>Thibault, JC., and Holyoak, D.T. (1977) l'Avifaune du mont Marau, Tahiti. Bulletin de la Societe des etudes Oceaniennes, 16(11): 700-705.</t>
  </si>
  <si>
    <t>Burrows found above 700m altitude on Mount Marau</t>
  </si>
  <si>
    <t>Takapoto</t>
  </si>
  <si>
    <t>Oura</t>
  </si>
  <si>
    <t>Okukina</t>
  </si>
  <si>
    <t>Riviere (1979)</t>
  </si>
  <si>
    <t>Riviere, F. (1979) La vie animale terrestre a Takapoto. Journal de la Societe de Oceanistes, 62(35): 19-29.</t>
  </si>
  <si>
    <t>Tauna</t>
  </si>
  <si>
    <t>Tekava</t>
  </si>
  <si>
    <t>Teakava</t>
  </si>
  <si>
    <t>Specimen collected from same island in 1965</t>
  </si>
  <si>
    <t>Totegegie</t>
  </si>
  <si>
    <t>TÚtÚgÚgiÚ</t>
  </si>
  <si>
    <t>3,4</t>
  </si>
  <si>
    <t>Lovegrove, R., Mann, I., Morgan, G. and Williams, I [1989] Tuamotu Islands Expedition, March-April 1989. Unpublished Report</t>
  </si>
  <si>
    <t>Faaite Atoll</t>
  </si>
  <si>
    <t>Intes, A. and Caillart, B. (1994) An atoll of the Tuamotu archipelago (French Polynesia). Part I. Environment and biota of the Tikehau Atoll (Tuamotu Archipelago, French Polynesia). Atoll Research Bulletin, 415: 1-34.</t>
  </si>
  <si>
    <t>Tupua Island</t>
  </si>
  <si>
    <t>╬le Toopua</t>
  </si>
  <si>
    <t>Gouni (2004)</t>
  </si>
  <si>
    <t>Gouni, A. (2004) L'Avifauna de Bora Bora, Archipel de la Societe, Polynesie francaise. Societe d'Ornithologie de Polynesie MANU.</t>
  </si>
  <si>
    <t>Makemo Atoll</t>
  </si>
  <si>
    <t>Punaruku</t>
  </si>
  <si>
    <t>Apataki atoll</t>
  </si>
  <si>
    <t>Moruroa Atoll</t>
  </si>
  <si>
    <t>Chevalier, J-P., Denizot, M., Mougin, J., Plesses, Y. and Salvat, B. (1968) Etude geomorphologique et bionomique de l'atoll de Mururoa (Tuamotu). Cahiers de Pacific, 12-13: 1-144.</t>
  </si>
  <si>
    <t>Fenuaroa</t>
  </si>
  <si>
    <t>Thibault, JC., Siu, P. and Varney, A. (1991) Les oiseaux de Rangiroa, Oiseaux de Polynesie. Ministry de l'environment de Polynesie Francaise.</t>
  </si>
  <si>
    <t>Katiu Atoll</t>
  </si>
  <si>
    <t>Taiaro</t>
  </si>
  <si>
    <t>Taiara</t>
  </si>
  <si>
    <t>Manihi Atoll</t>
  </si>
  <si>
    <t>Minerava</t>
  </si>
  <si>
    <t>Clermont Tonnerre</t>
  </si>
  <si>
    <t>Hao Atoll</t>
  </si>
  <si>
    <t>Tehakoro</t>
  </si>
  <si>
    <t>Marutea du Sud Atoll</t>
  </si>
  <si>
    <t>Teupukahaia</t>
  </si>
  <si>
    <t>Fangatau Atoll</t>
  </si>
  <si>
    <t>Tureia Atoll</t>
  </si>
  <si>
    <t>Teamuiga</t>
  </si>
  <si>
    <t>Hapai</t>
  </si>
  <si>
    <t>King (1958)</t>
  </si>
  <si>
    <t>King, J. (1958) Some observations on the birds of Tahiti and the Marquesas Islands. 'Elepaio, 19(3): 14-17</t>
  </si>
  <si>
    <t>╬lot Nao Nao</t>
  </si>
  <si>
    <t>Nao Nao</t>
  </si>
  <si>
    <t>frequent</t>
  </si>
  <si>
    <t>╬le Teveiroa</t>
  </si>
  <si>
    <t>Teveiroa</t>
  </si>
  <si>
    <t>Motu Moturaa</t>
  </si>
  <si>
    <t>Huahine Iti</t>
  </si>
  <si>
    <t>Petite Huahine</t>
  </si>
  <si>
    <t>Ile Houahine Iti</t>
  </si>
  <si>
    <t>Motu Topati</t>
  </si>
  <si>
    <t>Thibault, JC. (2003) Oiseaux de Raivavae (Australs). Te Manu, 42: 5-6.</t>
  </si>
  <si>
    <t>Ile de l' Entree</t>
  </si>
  <si>
    <t>Motu Tehau</t>
  </si>
  <si>
    <t>Maupiti</t>
  </si>
  <si>
    <t>Maupiti Island</t>
  </si>
  <si>
    <t>╬le Maupiti</t>
  </si>
  <si>
    <t>Te Manu no59</t>
  </si>
  <si>
    <t>cited in Thibault, JC. and Bretagnolle, V. (2007) Atlas des oiseaux marins nicheurs de Polynesie Francaise et du Groupe Pitcain. Societe d'Ornithologie de Polynesie, convention no6-0052, 30/09/2008</t>
  </si>
  <si>
    <t>Motou AouÚra</t>
  </si>
  <si>
    <t>Motu Aouera</t>
  </si>
  <si>
    <t>Bora-Bora</t>
  </si>
  <si>
    <t>Motus Manini</t>
  </si>
  <si>
    <t>Motu Aaraa</t>
  </si>
  <si>
    <t>Motu Araara</t>
  </si>
  <si>
    <t>Reiono</t>
  </si>
  <si>
    <t>Motu Vavara</t>
  </si>
  <si>
    <t>Motu Pahare</t>
  </si>
  <si>
    <t>Sachet, M.H. and Fosberg, F.R. (1983) An ecological reconnaissance of Tetiaroa atoll, Society Islands. Atoll Research Bulletin, 275: 1-88.</t>
  </si>
  <si>
    <t>Fennell (1948)</t>
  </si>
  <si>
    <t>Fennell, C. 1948. Letter from Seoul, Korea. Elepaio 8: 37. in Amerson Jr., A. B. and Shelton, P. C. (1976) The Natural History of Johnston Atoll. Atoll Research Bulletin. 192. 502 pp.</t>
  </si>
  <si>
    <t>Abaiang</t>
  </si>
  <si>
    <t>Charlotte</t>
  </si>
  <si>
    <t>Arorae</t>
  </si>
  <si>
    <t>Hope Island</t>
  </si>
  <si>
    <t>Arora</t>
  </si>
  <si>
    <t>Butaritari Atoll</t>
  </si>
  <si>
    <t>Kotabu</t>
  </si>
  <si>
    <t>Ramanaba</t>
  </si>
  <si>
    <t>The Breaker</t>
  </si>
  <si>
    <t>Tamana Island</t>
  </si>
  <si>
    <t>Tamana</t>
  </si>
  <si>
    <t>Rotcher Island</t>
  </si>
  <si>
    <t>Tomana</t>
  </si>
  <si>
    <t>This record is from a ring return no other records of other species from the island</t>
  </si>
  <si>
    <t>Beru Island</t>
  </si>
  <si>
    <t>Peru</t>
  </si>
  <si>
    <t>Francis</t>
  </si>
  <si>
    <t>Abemama Atoll</t>
  </si>
  <si>
    <t>Hopper</t>
  </si>
  <si>
    <t>Tarawa Atoll</t>
  </si>
  <si>
    <t>Ella Island</t>
  </si>
  <si>
    <t>Buota</t>
  </si>
  <si>
    <t>Morris (1963)</t>
  </si>
  <si>
    <t>Morris, R.O. (1963) The birds of the Gilbert Islands. Sea Swallow 16: 79-83.</t>
  </si>
  <si>
    <t>Nonouti Atoll</t>
  </si>
  <si>
    <t>Numatofi</t>
  </si>
  <si>
    <t>Nikunau Island</t>
  </si>
  <si>
    <t>Nikunau</t>
  </si>
  <si>
    <t>Byron</t>
  </si>
  <si>
    <t>Marakei Atoll</t>
  </si>
  <si>
    <t>Tarawa</t>
  </si>
  <si>
    <t>Buariki</t>
  </si>
  <si>
    <t>Nataka Island</t>
  </si>
  <si>
    <t>Natata Island</t>
  </si>
  <si>
    <t>Piach³eta</t>
  </si>
  <si>
    <t>Matang</t>
  </si>
  <si>
    <t>Autukia</t>
  </si>
  <si>
    <t>Eanikai</t>
  </si>
  <si>
    <t>Butaritari</t>
  </si>
  <si>
    <t>Marakei</t>
  </si>
  <si>
    <t>Mathew</t>
  </si>
  <si>
    <t>Flint Island</t>
  </si>
  <si>
    <t>Tabuaeran</t>
  </si>
  <si>
    <t>Fanning</t>
  </si>
  <si>
    <t>Teraina (Washington) Island</t>
  </si>
  <si>
    <t>Teraina</t>
  </si>
  <si>
    <t>Prospect</t>
  </si>
  <si>
    <t>Mejit</t>
  </si>
  <si>
    <t>Maruppu Island</t>
  </si>
  <si>
    <t>Known to breed but abundance unknown</t>
  </si>
  <si>
    <t>Pokak</t>
  </si>
  <si>
    <t>Ailinglaplap Atoll</t>
  </si>
  <si>
    <t>Keiluk Island</t>
  </si>
  <si>
    <t>Namurikku</t>
  </si>
  <si>
    <t>Aur Atoll</t>
  </si>
  <si>
    <t>Tabal Island</t>
  </si>
  <si>
    <t>Bikeol</t>
  </si>
  <si>
    <t>Lae Atoll</t>
  </si>
  <si>
    <t>Nokkweie Island</t>
  </si>
  <si>
    <t>Enemanit</t>
  </si>
  <si>
    <t>Wotje Atoll</t>
  </si>
  <si>
    <t>Wotje</t>
  </si>
  <si>
    <t>Bwokwodda</t>
  </si>
  <si>
    <t>Ebon Atoll</t>
  </si>
  <si>
    <t>Ebon Island</t>
  </si>
  <si>
    <t>Ebon</t>
  </si>
  <si>
    <t>Mili Atoll</t>
  </si>
  <si>
    <t>Mili Island</t>
  </si>
  <si>
    <t>Mian</t>
  </si>
  <si>
    <t>Anekalik</t>
  </si>
  <si>
    <t>Bikonmollok</t>
  </si>
  <si>
    <t>Lugaren Island</t>
  </si>
  <si>
    <t>Maloelap Atoll</t>
  </si>
  <si>
    <t>Kaven Island</t>
  </si>
  <si>
    <t>Kaven</t>
  </si>
  <si>
    <t>Namonuito</t>
  </si>
  <si>
    <t>Makur</t>
  </si>
  <si>
    <t>Magur Island</t>
  </si>
  <si>
    <t>Namonuito Islands</t>
  </si>
  <si>
    <t>incredible numbers of seabirds' early this century</t>
  </si>
  <si>
    <t>Piherararh</t>
  </si>
  <si>
    <t>Pisaras Island</t>
  </si>
  <si>
    <t>West Fayu Atoll</t>
  </si>
  <si>
    <t>West Fayu</t>
  </si>
  <si>
    <t>Yenasr</t>
  </si>
  <si>
    <t>Ngulu Atoll</t>
  </si>
  <si>
    <t>Ngulu</t>
  </si>
  <si>
    <t>Relates to two specimens collected by HMS Herald, before the islands were totally exploited for guano</t>
  </si>
  <si>
    <t>Spaggiari, J., Barre, N., Baudat-Franceschi, J. and Borsa, P. (2007) New Caledonian seabirds, in: Payri C.E., Richer de Forges, B. (Eds.) Compendium of marine species of New Caledonia, Doc. Sci. Tech. 117, seconde edition, IRD Noumea, pp415-428.</t>
  </si>
  <si>
    <t>Unknown numbers breed in the central highlands upto 1200m above sea level. Exact locations of colonies is missing.</t>
  </si>
  <si>
    <t>Ile Tiam' bouene</t>
  </si>
  <si>
    <t>Ilot M'Bo</t>
  </si>
  <si>
    <t>╬le Mbo</t>
  </si>
  <si>
    <t>Mbe</t>
  </si>
  <si>
    <t>Baudat-Franceschi (2012)</t>
  </si>
  <si>
    <t>Baudat-Franceschi, J. (2012) Preliminary update on seabirds' IBAs in New Caledonia. Societe Caledonienne d'Ornithologie, 28/09/2012.</t>
  </si>
  <si>
    <t>Ilot Nemou</t>
  </si>
  <si>
    <t>╬le Saint-Thomas</t>
  </si>
  <si>
    <t>╬le NÚnou</t>
  </si>
  <si>
    <t>Ilot Signal</t>
  </si>
  <si>
    <t>╬le Nge</t>
  </si>
  <si>
    <t>ile-des-Pins</t>
  </si>
  <si>
    <t>Kotomo</t>
  </si>
  <si>
    <t>Kutumo</t>
  </si>
  <si>
    <t>Lifou</t>
  </si>
  <si>
    <t>Lifu</t>
  </si>
  <si>
    <t>Bruce (1978)</t>
  </si>
  <si>
    <t>Bruce, M. (1978) l'Avifaune de Lifou (Archipel des Loyaute). Alauda, 46(4): 295-308.</t>
  </si>
  <si>
    <t>Mare</t>
  </si>
  <si>
    <t>MarÚ</t>
  </si>
  <si>
    <t>Nengone</t>
  </si>
  <si>
    <t>M'ba</t>
  </si>
  <si>
    <t>╬le Mba</t>
  </si>
  <si>
    <t>Redika</t>
  </si>
  <si>
    <t>Tenia Island</t>
  </si>
  <si>
    <t>Walpole Island</t>
  </si>
  <si>
    <t>╬le Ana</t>
  </si>
  <si>
    <t>Yande</t>
  </si>
  <si>
    <t>Nenema</t>
  </si>
  <si>
    <t>YandÚ</t>
  </si>
  <si>
    <t>Total for Chesterfield Islands Important Bird Area</t>
  </si>
  <si>
    <t>Ilots de Poindimie</t>
  </si>
  <si>
    <t>Ilot Tidianot</t>
  </si>
  <si>
    <t>Total for Ilots de Poindimie</t>
  </si>
  <si>
    <t>Yangobo</t>
  </si>
  <si>
    <t>╬le NÚangambo</t>
  </si>
  <si>
    <t>╬le Ti-Ac</t>
  </si>
  <si>
    <t>Reports of two small colonies although the authors did not see the birds first hand. Reported to breed October - May.</t>
  </si>
  <si>
    <t>Agrihan</t>
  </si>
  <si>
    <t>Alamagan</t>
  </si>
  <si>
    <t>Mariana Islands</t>
  </si>
  <si>
    <t>Anatahan</t>
  </si>
  <si>
    <t>Anatajan</t>
  </si>
  <si>
    <t>Asuncion</t>
  </si>
  <si>
    <t>Asuncion Island</t>
  </si>
  <si>
    <t>East Island</t>
  </si>
  <si>
    <t>Farallon de Medinilla</t>
  </si>
  <si>
    <t>Guam</t>
  </si>
  <si>
    <t>Cabras Island</t>
  </si>
  <si>
    <t>Guam Division of Aquatic and Wildlife Resources (1998)</t>
  </si>
  <si>
    <t xml:space="preserve">Guam Division of Aquatic and Wildlife Resources (1998) Check list of terrestrial vertebrates and selected terrestrial invertebrates of Guam. Department of Agriculture, Agana, Guam. </t>
  </si>
  <si>
    <t>7,8,9,10,11</t>
  </si>
  <si>
    <t>Hartin (1961)</t>
  </si>
  <si>
    <t>Hartin, M. (1961) Birds of Guam, observations - July to November 1960. 'Elepaio, 22(5): 34-38.</t>
  </si>
  <si>
    <t>Jenkins (1983)</t>
  </si>
  <si>
    <t>Jenkins, J.M. (1993) The native forest birds of Guam. Ornithological Monographs No. 31. American Ornithologists Union, Washington D.C.</t>
  </si>
  <si>
    <t>Pagan</t>
  </si>
  <si>
    <t>Sanmeina</t>
  </si>
  <si>
    <t>3, 4</t>
  </si>
  <si>
    <t>Pop'n estimate recalculated by Camp et al (see below)</t>
  </si>
  <si>
    <t>Sarigan</t>
  </si>
  <si>
    <t>Sarigan Island</t>
  </si>
  <si>
    <t>Anna Island</t>
  </si>
  <si>
    <t>Palau Exclusive Economic Zone</t>
  </si>
  <si>
    <t>Engbring (1983)</t>
  </si>
  <si>
    <t>Engbring, J. 1983. Avifauna of the South West Islands of Palau. Atoll Research Bulletin 267: pp. 24.</t>
  </si>
  <si>
    <t>Kepler (1992)</t>
  </si>
  <si>
    <t>Kepler, A. (1992). Report on Terrestrial Flora and Fauna, Southwest Palau Islands Expedition, June 1-19, 1992. The Nature Conservancy: Koror, Palau.</t>
  </si>
  <si>
    <t>Babelthuap</t>
  </si>
  <si>
    <t>Engbring (1992)</t>
  </si>
  <si>
    <t>Engbring, J. 1992. A summary of: a survey of the forest birds of the Republic of Palau. U.S. Fish and Wildlife Service, Honolulu, Hawaii.</t>
  </si>
  <si>
    <t>Elibel</t>
  </si>
  <si>
    <t>Engbring (1988)</t>
  </si>
  <si>
    <t>Engbring, J. (1988). Field Guide to the Birds of Palau. Conservation Office and Bureau of Education: Koror, Palau.</t>
  </si>
  <si>
    <t>Fanna Island</t>
  </si>
  <si>
    <t>Helen Island</t>
  </si>
  <si>
    <t>Helen Reef Project and Palau Conservation Society (2004). Helen Island, October-November 2004. Unpublished data. Available from the Palau Conservation Society, Koror, Palau.</t>
  </si>
  <si>
    <t>King, W. B., Puleston, D. and Ritchie, T. L. 1980. Bird populations of Helen and Merir Islands, Southwestern Palau. Unpublished 7pp.</t>
  </si>
  <si>
    <t>Knecht (2005)</t>
  </si>
  <si>
    <t xml:space="preserve">Knecht, M. (2005). Helen Island, June-July, 2005. Unpublished data, available on CD. Palau Conservation Society, Koror, Palau.
</t>
  </si>
  <si>
    <t>Merir</t>
  </si>
  <si>
    <t>Ngeaur</t>
  </si>
  <si>
    <t>Kayangel Atoll</t>
  </si>
  <si>
    <t>Ngeriungs</t>
  </si>
  <si>
    <t>Peleliou Island</t>
  </si>
  <si>
    <t>Peleliou</t>
  </si>
  <si>
    <t>Sonsorol Islands</t>
  </si>
  <si>
    <t>Tobi Island</t>
  </si>
  <si>
    <t>Intoh, M. and Masaki, E. (2008) A Zooarchaeological and Ethnographic Study of Frigatebird Remains from Tobi Island in Micronesia. People and Culture in Oceania 24: 67-79.</t>
  </si>
  <si>
    <t>Ngeruangel</t>
  </si>
  <si>
    <t>Ngarapalas Island</t>
  </si>
  <si>
    <t>Rock Islands</t>
  </si>
  <si>
    <t>Dutson (1997)</t>
  </si>
  <si>
    <t>Dutson, G. (1997) Interesting sightings from the Bismarks. PNG Bird Society Newsletter, 291: 1-3.</t>
  </si>
  <si>
    <t>Howell (1982)</t>
  </si>
  <si>
    <t>Howell, L. (1982) Observations in the Solomon Sea North of Bougainville Island. PNG Bird Society Newsletter, 197: 9-11</t>
  </si>
  <si>
    <t>Daru Island</t>
  </si>
  <si>
    <t>Daru</t>
  </si>
  <si>
    <t>Rand, A.L. and Gilliard, E.T. (1967) Handbook of New Guinea Birds. Weidenfeld and Nicolson, London UK.</t>
  </si>
  <si>
    <t>Dawson Island</t>
  </si>
  <si>
    <t>Unea</t>
  </si>
  <si>
    <t>Neu Lauenburg</t>
  </si>
  <si>
    <t>Egum</t>
  </si>
  <si>
    <t>Egum Islet</t>
  </si>
  <si>
    <t>Rothschild, W. and Hartert, E. (1896) List of a collection made by Albert S Meek on Fergusson, Trobriand, Egum, and Woodlark Islands. Novitates Zoologicae, 3:233-251.</t>
  </si>
  <si>
    <t>Collected</t>
  </si>
  <si>
    <t>Fergusson Island</t>
  </si>
  <si>
    <t>Moratu</t>
  </si>
  <si>
    <t>Fergusson</t>
  </si>
  <si>
    <t>Pratt, T.K. and Moore, M.P. (Unpublished) Birds surveys on Normanby, Duchess and Fergusson Islands, 24 January - 24 February, 2003.</t>
  </si>
  <si>
    <t>Hauwei Island</t>
  </si>
  <si>
    <t>Ripley (1947)</t>
  </si>
  <si>
    <t>Ripley, S.D. (1947) A report on the birds collected by Logan J. Bennett on Nissan Island and the Admiralty Islands. Journal of the Washington Academy of Sciences, 37(3): 95-102.</t>
  </si>
  <si>
    <t>2males and 1female collected</t>
  </si>
  <si>
    <t>Kavieng</t>
  </si>
  <si>
    <t>Los Negros</t>
  </si>
  <si>
    <t>Middle Reef</t>
  </si>
  <si>
    <t xml:space="preserve"> Collected ny Hamlin</t>
  </si>
  <si>
    <t>Mussau</t>
  </si>
  <si>
    <t>Mussau Island</t>
  </si>
  <si>
    <t>Saint-Mathias</t>
  </si>
  <si>
    <t>Silva (1975)</t>
  </si>
  <si>
    <t>Silva, K. (1975) Observations from Manus, Tong, Mussau, Emirau, Loana &amp; Tench Islands. PNG Bird Society Newsletter. 112: 4-7.</t>
  </si>
  <si>
    <t>Nukumanu</t>
  </si>
  <si>
    <t>reported from local people</t>
  </si>
  <si>
    <t>Panapompom</t>
  </si>
  <si>
    <t>Panapompom Island</t>
  </si>
  <si>
    <t>Panasia</t>
  </si>
  <si>
    <t>Panasia Island</t>
  </si>
  <si>
    <t>Real Island</t>
  </si>
  <si>
    <t>Selapiu</t>
  </si>
  <si>
    <t>Unia</t>
  </si>
  <si>
    <t>Coates (1972)</t>
  </si>
  <si>
    <t>Coates, B.J. (1972) List of birds recorded on Witu and Bali Islands (Bismarck Sea). PNG Bird Society Newsletter, 82: 3-5.</t>
  </si>
  <si>
    <t>Witu Islands</t>
  </si>
  <si>
    <t>Witu Island</t>
  </si>
  <si>
    <t>Deslacs</t>
  </si>
  <si>
    <t>Panarakiim</t>
  </si>
  <si>
    <t>Manara</t>
  </si>
  <si>
    <t>Manra</t>
  </si>
  <si>
    <t>Doughty, C., Day, N. and Plant, A. (1999) Birds of the Solomons, Vanuatu and New Caledonia. Christopher Helm; London</t>
  </si>
  <si>
    <t>Blaber (1990)</t>
  </si>
  <si>
    <t>Blaber, S.J.M. (1990) A checklist and notes on the current status of the birds of New Georgia, Western Province, Solomon Islands. Emu, 90: 205-214.</t>
  </si>
  <si>
    <t>Rendova</t>
  </si>
  <si>
    <t>Hammond</t>
  </si>
  <si>
    <t>Major roost site off Kenelo Point</t>
  </si>
  <si>
    <t>Tristram (1882)</t>
  </si>
  <si>
    <t>Tristram, H.B. (1882) On birds from the Solomon Islands. Ibis (4)6: 133-146.</t>
  </si>
  <si>
    <t>Santa Isabel</t>
  </si>
  <si>
    <t>Solomon Islands</t>
  </si>
  <si>
    <t>Webb (1992)</t>
  </si>
  <si>
    <t>Webb, H.P. (1992) Field observations of the birds of Santa Isabel, Solomon Islands. Emu, 92(1): 52-56.</t>
  </si>
  <si>
    <t>Savo</t>
  </si>
  <si>
    <t>Sesarga</t>
  </si>
  <si>
    <t>Especially common off Nila</t>
  </si>
  <si>
    <t>Velle Lavella</t>
  </si>
  <si>
    <t>Veka Vekalla</t>
  </si>
  <si>
    <t>Vella Lavella</t>
  </si>
  <si>
    <t>Sikaiana Atoll</t>
  </si>
  <si>
    <t>Malaulolo Island</t>
  </si>
  <si>
    <t>French (1957)</t>
  </si>
  <si>
    <t>French, W. (1957) Correspondance: Birds of the Solomon Islands. Ibis 99: 126-127.</t>
  </si>
  <si>
    <t>Leuaniua Island</t>
  </si>
  <si>
    <t>Leuaniua</t>
  </si>
  <si>
    <t>Due to multiple sightings close to the island in all months of the year there is the potential that this shearwater breeds on 'Ata</t>
  </si>
  <si>
    <t>Birds and burrows observed, he call into question the records of Herald Petrel breeding here.</t>
  </si>
  <si>
    <t>Nukufetau Atoll</t>
  </si>
  <si>
    <t>Vasamotu</t>
  </si>
  <si>
    <t>Ambae</t>
  </si>
  <si>
    <t>Lepers</t>
  </si>
  <si>
    <t>Oba</t>
  </si>
  <si>
    <t>Possibly breeds in the mountains</t>
  </si>
  <si>
    <t>Ambrim</t>
  </si>
  <si>
    <t>Ambrym</t>
  </si>
  <si>
    <t>Efate</t>
  </si>
  <si>
    <t>Vate</t>
  </si>
  <si>
    <t>EfatÚ</t>
  </si>
  <si>
    <t>Emai</t>
  </si>
  <si>
    <t>Three Hills Island</t>
  </si>
  <si>
    <t>Diamond, J.M. and Marshall, A.G. (1976) Origin of the New Hebridean avifauna. Emu, 76: 187-200.</t>
  </si>
  <si>
    <t>Epi</t>
  </si>
  <si>
    <t>Tasiko</t>
  </si>
  <si>
    <t>Api</t>
  </si>
  <si>
    <t>Possible breeding on Goat Islet off the coast of Erromango mainland</t>
  </si>
  <si>
    <t>Hideaway</t>
  </si>
  <si>
    <t>╬le Vila</t>
  </si>
  <si>
    <t>╬le Fila</t>
  </si>
  <si>
    <t>Laika</t>
  </si>
  <si>
    <t>╬le La´ka</t>
  </si>
  <si>
    <t>La´ka</t>
  </si>
  <si>
    <t>Several breeding attempts have been recorded, none successful</t>
  </si>
  <si>
    <t>Malampa</t>
  </si>
  <si>
    <t>Mallikolo</t>
  </si>
  <si>
    <t>Malekoula</t>
  </si>
  <si>
    <t>Malo</t>
  </si>
  <si>
    <t>Saint Bartholomew</t>
  </si>
  <si>
    <t>Saint BarthÚlemy</t>
  </si>
  <si>
    <t>Mataso</t>
  </si>
  <si>
    <t>Two Hills Island</t>
  </si>
  <si>
    <t>╬le Mataso</t>
  </si>
  <si>
    <t>On Monument Rock</t>
  </si>
  <si>
    <t>Parr (2007)</t>
  </si>
  <si>
    <t>Parr, J. (2007) Important bird areas in Vanuatu. BirdLife International, Suva, Fiji. 73pgs.</t>
  </si>
  <si>
    <t>Locals have reported seeing birds that fit this description</t>
  </si>
  <si>
    <t>Mota Lava</t>
  </si>
  <si>
    <t>Valua</t>
  </si>
  <si>
    <t>Motlav</t>
  </si>
  <si>
    <t>Paama</t>
  </si>
  <si>
    <t>Pa Uma</t>
  </si>
  <si>
    <t>Santo</t>
  </si>
  <si>
    <t>Esperitu Santo</t>
  </si>
  <si>
    <t>Thion</t>
  </si>
  <si>
    <t>Dolphin Island</t>
  </si>
  <si>
    <t>Diosne</t>
  </si>
  <si>
    <t>Tongoa</t>
  </si>
  <si>
    <t>Tonoa</t>
  </si>
  <si>
    <t>Ureparapara</t>
  </si>
  <si>
    <t>Uri</t>
  </si>
  <si>
    <t>╬lot Ta´taka</t>
  </si>
  <si>
    <t>Uripipv</t>
  </si>
  <si>
    <t>╬le Uripiv</t>
  </si>
  <si>
    <t>╬le Ouripiv</t>
  </si>
  <si>
    <t>Peale Island</t>
  </si>
  <si>
    <t>Pierce, R., Brown, D.,  Ioane, A. and Kamatie, K. (2015)  Malden Island, Kiribati - Feasibility of Cat Eradication for the Recovery of Seabirds. Unpublished Report</t>
  </si>
  <si>
    <t>Nu-utele</t>
  </si>
  <si>
    <t>Samoa Exclusive Economic Zone</t>
  </si>
  <si>
    <t>Lovegrove, T., Bell, B. and Hay, R. (1992) The Indigenous Wildlife of Western Samoa, impacts of Cyclone Val and a Recovery and Management Strategy.  Report for New Zealand Ministry of External Relatins and Trade.</t>
  </si>
  <si>
    <t>absent</t>
  </si>
  <si>
    <t>Nu-ulua</t>
  </si>
  <si>
    <r>
      <t xml:space="preserve">Parrish, R., &amp; Sherley, G. H. (2012). Birds of the Aleipata Islands, Samoa. </t>
    </r>
    <r>
      <rPr>
        <i/>
        <sz val="11"/>
        <color theme="1"/>
        <rFont val="Calibri"/>
        <family val="2"/>
        <scheme val="minor"/>
      </rPr>
      <t>Notornis</t>
    </r>
    <r>
      <rPr>
        <sz val="11"/>
        <color theme="1"/>
        <rFont val="Calibri"/>
        <family val="2"/>
        <scheme val="minor"/>
      </rPr>
      <t xml:space="preserve">, </t>
    </r>
    <r>
      <rPr>
        <i/>
        <sz val="11"/>
        <color theme="1"/>
        <rFont val="Calibri"/>
        <family val="2"/>
        <scheme val="minor"/>
      </rPr>
      <t>59</t>
    </r>
    <r>
      <rPr>
        <sz val="11"/>
        <color theme="1"/>
        <rFont val="Calibri"/>
        <family val="2"/>
        <scheme val="minor"/>
      </rPr>
      <t>(3&amp;4), 153–162.</t>
    </r>
  </si>
  <si>
    <t>Fanuatapu</t>
  </si>
  <si>
    <t xml:space="preserve">Upolu </t>
  </si>
  <si>
    <t>Namu'a</t>
  </si>
  <si>
    <t>Pseudobulweria becki</t>
  </si>
  <si>
    <t>Beck's Petrel</t>
  </si>
  <si>
    <t>Shirihai (2008)</t>
  </si>
  <si>
    <r>
      <t xml:space="preserve">Shirihai, H. 2008a. Rediscovery of Beck’s petrel </t>
    </r>
    <r>
      <rPr>
        <i/>
        <sz val="11"/>
        <color theme="1"/>
        <rFont val="Calibri"/>
        <family val="2"/>
        <scheme val="minor"/>
      </rPr>
      <t>Pseudobulweria becki</t>
    </r>
    <r>
      <rPr>
        <sz val="11"/>
        <color theme="1"/>
        <rFont val="Calibri"/>
        <family val="2"/>
        <scheme val="minor"/>
      </rPr>
      <t>, and other observations of tubenoses from the Bismarck archipelago, Papua New Guinea. Bulletin of the British Ornithologists’ Club 128: 3-16.</t>
    </r>
  </si>
  <si>
    <r>
      <t xml:space="preserve">Bird, J. P., Rasalato, S., Seniloli, E., Tuamoto, T., Risalto, S., Seniloli, E., &amp; Tuamoto, T. (2014). A pre-eradication survey of Wedge-tailed Shearwater Puffinus pacificus on Monuriki, Mamanuca group, Fiji. </t>
    </r>
    <r>
      <rPr>
        <i/>
        <sz val="11"/>
        <color theme="1"/>
        <rFont val="Calibri"/>
        <family val="2"/>
        <scheme val="minor"/>
      </rPr>
      <t>The South Pacific Journal of Natural Sciences</t>
    </r>
    <r>
      <rPr>
        <sz val="11"/>
        <color theme="1"/>
        <rFont val="Calibri"/>
        <family val="2"/>
        <scheme val="minor"/>
      </rPr>
      <t xml:space="preserve">, </t>
    </r>
    <r>
      <rPr>
        <i/>
        <sz val="11"/>
        <color theme="1"/>
        <rFont val="Calibri"/>
        <family val="2"/>
        <scheme val="minor"/>
      </rPr>
      <t>31</t>
    </r>
    <r>
      <rPr>
        <sz val="11"/>
        <color theme="1"/>
        <rFont val="Calibri"/>
        <family val="2"/>
        <scheme val="minor"/>
      </rPr>
      <t>(1), 45–50. https://doi.org/10.1071/sp13004</t>
    </r>
  </si>
  <si>
    <t>Extrapolation subsequently questioned</t>
  </si>
  <si>
    <t>Rasalato, S, Niukula, J, Thaman, B, Mateiwai, M &amp; Vadada, J (2012) Post Eradication Monitoring Survey on Monuriki Island, Mamanuca Group.  Unpublished report to BirdLife International</t>
  </si>
  <si>
    <t>Powell, C and Waqa, K. (2018) Post-eradication monitoring of Wedge-tailed Shearwater - breeding on a restored island - Monuriki, Mamanuca Group.</t>
  </si>
  <si>
    <t>individuals estimated (indirectly)</t>
  </si>
  <si>
    <r>
      <t>Rayner, Matt J., Karen A. Baird, Jeremy Bird, Steve Cranwell, ANDRĒ F. RAINE, Bernard Maul, July Kuri, Jingjing Zhang, and Chris P. Gaskin. "Land and sea-based observations and first satellite tracking results support a New Ireland breeding site for the Critically Endangered Beck’s Petrel Pseudobulweria beckii." </t>
    </r>
    <r>
      <rPr>
        <i/>
        <sz val="9"/>
        <color rgb="FF222222"/>
        <rFont val="Arial"/>
        <family val="2"/>
      </rPr>
      <t>Bird Conservation International</t>
    </r>
    <r>
      <rPr>
        <sz val="9"/>
        <color rgb="FF222222"/>
        <rFont val="Arial"/>
        <family val="2"/>
      </rPr>
      <t> 30, no. 1 (2020): 58-74.</t>
    </r>
  </si>
  <si>
    <t>Butler &amp; O'Brien (2015)</t>
  </si>
  <si>
    <t>Butler, D., &amp; O’Brien, M. (2015). Birds and Bats of Vava’u. In J. N. Atherton, S. . McKenna, &amp; A. Wheatley (Eds.), Rapid Biodiversity Assessment of the Vava’u Archipelago, Kingdom of Tonga. February 2014. (pp. 43–65). SPREP.</t>
  </si>
  <si>
    <t>Luatefilo</t>
  </si>
  <si>
    <t>Luahaipo</t>
  </si>
  <si>
    <t>Lualui</t>
  </si>
  <si>
    <t>Fatumanga</t>
  </si>
  <si>
    <t>Fonua’one’one</t>
  </si>
  <si>
    <t>Camp, R. J., Brinck, K. W., Gorresen, P. M., Amidon, F. A., Radley, P. M., Berkowitz, S. P., &amp; Banko, P. C. (2015). Current land bird distribution and trends in population abundance between 1982 and 2012 on Rota, Mariana Islands. Journal of Fish and Wildlife Management, 6(2), 511–540. https://doi.org/10.3996/112014-JFWM-085</t>
  </si>
  <si>
    <t>Same survey methods as previously - is point count the appropriate way to survey species flying?</t>
  </si>
  <si>
    <t>Cibois, A., Thibault, J.-C., &amp; Watling, D. (2019). Birds and bats of Rotuma , Fiji. Notornis, 66, 139–149.</t>
  </si>
  <si>
    <t>Hau Mea’me’a</t>
  </si>
  <si>
    <t>Tinakula</t>
  </si>
  <si>
    <t>Tropical Shearwater</t>
  </si>
  <si>
    <t>9, 10</t>
  </si>
  <si>
    <t>Pierce, R., Bone, C., Gamou, J., Godfrey, T., &amp; Kawalo, N. (2014). Surveys of Threatened Birds and Flying- Foxes in the Santa Cruz Islands, Solomon.</t>
  </si>
  <si>
    <t>Nemou Island</t>
  </si>
  <si>
    <t>Nemu Island</t>
  </si>
  <si>
    <r>
      <t xml:space="preserve">Pagenaud, A., Ravache, A., Bourgeois, K., Mathivet, M., Bourguet, E., Vidal, E., &amp; Thibault, M. (2022). Nest-site selection and its influence on breeding success in a poorly-known and declining seabird: The Tahiti petrel Pseudobulweria rostrata. </t>
    </r>
    <r>
      <rPr>
        <i/>
        <sz val="11"/>
        <color theme="1"/>
        <rFont val="Calibri"/>
        <family val="2"/>
        <scheme val="minor"/>
      </rPr>
      <t>PLoS ONE</t>
    </r>
    <r>
      <rPr>
        <sz val="11"/>
        <color theme="1"/>
        <rFont val="Calibri"/>
        <family val="2"/>
        <scheme val="minor"/>
      </rPr>
      <t xml:space="preserve">, </t>
    </r>
    <r>
      <rPr>
        <i/>
        <sz val="11"/>
        <color theme="1"/>
        <rFont val="Calibri"/>
        <family val="2"/>
        <scheme val="minor"/>
      </rPr>
      <t>17</t>
    </r>
    <r>
      <rPr>
        <sz val="11"/>
        <color theme="1"/>
        <rFont val="Calibri"/>
        <family val="2"/>
        <scheme val="minor"/>
      </rPr>
      <t>(4). https://doi.org/10.1371/journal.pone.0267408</t>
    </r>
  </si>
  <si>
    <t>Stirnemann (2015)</t>
  </si>
  <si>
    <t>Stirnemann, R (2015).  Bird Fauna of Nauru.  In McKenna, S. A., Butler, D., &amp; Wheatley, A. (Eds.). (2015). Rapid Biodiversity Assessment of Republic of Nauru (Issue June). SPREP.</t>
  </si>
  <si>
    <t>abundant</t>
  </si>
  <si>
    <t>Nafinua</t>
  </si>
  <si>
    <t>Mittermeier, J. C., Dutson, G., James, R. E., Davies, T. E., Tako, R., &amp; Uy, J. A. C. (2018). The avifauna of Makira (San Cristobal), Solomon Islands. The Wilson Journal of Ornithology, 130(1), 235–255. https://doi.org/10.1676/16-194.1</t>
  </si>
  <si>
    <t xml:space="preserve">Marau </t>
  </si>
  <si>
    <r>
      <t xml:space="preserve">Pierce, R., Anterea, N., Coulston, G., Gardiner, C., Taabu, K., &amp; Wragg, G. (2010). </t>
    </r>
    <r>
      <rPr>
        <i/>
        <sz val="11"/>
        <color theme="1"/>
        <rFont val="Calibri"/>
        <family val="2"/>
        <scheme val="minor"/>
      </rPr>
      <t>Atoll Restoration in the Phoenix Islands; Kiribati: Survey results in November-December 2009</t>
    </r>
    <r>
      <rPr>
        <sz val="11"/>
        <color theme="1"/>
        <rFont val="Calibri"/>
        <family val="2"/>
        <scheme val="minor"/>
      </rPr>
      <t xml:space="preserve"> (Issue March).</t>
    </r>
  </si>
  <si>
    <t>Transect counts</t>
  </si>
  <si>
    <t>Puffinus bailloni</t>
  </si>
  <si>
    <t>Night counts</t>
  </si>
  <si>
    <t>Polynesian Storm-petrel</t>
  </si>
  <si>
    <t>Pierce, R, Blanvillain,C and Burle M (2015)Bird research and monitoring associated with SOP Manu pest eradications in Acteon Gambier Archipelagos, June 2015</t>
  </si>
  <si>
    <t>Great Frigatebird</t>
  </si>
  <si>
    <t>Tenararo Atoll</t>
  </si>
  <si>
    <t xml:space="preserve">individuals </t>
  </si>
  <si>
    <t>Pierce R.J., Brown D., VanderWerf E., Taabu K. 2017. Draft guidelines for monitoring birds and invasive species at Kiritimati, Kiribati. Eco Oceania Pty Ltd Report for Government of Kiribati.</t>
  </si>
  <si>
    <t>Thibault (2005)</t>
  </si>
  <si>
    <t>THIBAULT J.-C. 2005. - Liste des espèces d’oiseaux de Rimatara. Rapport non publié. Délégation à la Recherche, Papeete, non paginé.</t>
  </si>
  <si>
    <t>pairs</t>
  </si>
  <si>
    <t>possible</t>
  </si>
  <si>
    <t>Thibault (2014)</t>
  </si>
  <si>
    <t>Thibault J-C (2014).  The Birds, an unbalanced but Unique Avifauna.  In Terrestrial Biodiversity of the Austral Islands, French Polynesia, ed J-Y Meyer and E. Claridge.  Vol 72.  Publications scientifiques du Museum national dHistoire naturelle</t>
  </si>
  <si>
    <t>Fairly common</t>
  </si>
  <si>
    <t>Motu Ofai</t>
  </si>
  <si>
    <t>Breeding</t>
  </si>
  <si>
    <t>small numbers</t>
  </si>
  <si>
    <t>low numbers</t>
  </si>
  <si>
    <t>on Tonarutu cliffs (mainland)</t>
  </si>
  <si>
    <t>Motiha</t>
  </si>
  <si>
    <t>Tohena</t>
  </si>
  <si>
    <t>Toena</t>
  </si>
  <si>
    <t>Roa</t>
  </si>
  <si>
    <t>Motu Papararuu</t>
  </si>
  <si>
    <t>White-winged Petrel</t>
  </si>
  <si>
    <t>found on ridges inland, but breeding sites unknown.</t>
  </si>
  <si>
    <t>Motu Hotuatua</t>
  </si>
  <si>
    <t>Inland at Raraterepa</t>
  </si>
  <si>
    <t>in cliffs in mainland</t>
  </si>
  <si>
    <t>On mainland and coral islets</t>
  </si>
  <si>
    <t>On islets</t>
  </si>
  <si>
    <t>On mainland and Motu Hotuatua</t>
  </si>
  <si>
    <t>Breeding on 5 islets</t>
  </si>
  <si>
    <t>Breeding on mainland and 4 islets</t>
  </si>
  <si>
    <t>Breed on 2 islets</t>
  </si>
  <si>
    <t>Breed on 4 islets</t>
  </si>
  <si>
    <t>Puffinus myrtae</t>
  </si>
  <si>
    <t>Rapa Shearwater</t>
  </si>
  <si>
    <t>Breeds on 4 islets.</t>
  </si>
  <si>
    <t>Breeds on 4-5 islets</t>
  </si>
  <si>
    <t>Breeds on 2-4 islets</t>
  </si>
  <si>
    <t>Breed on mainland and 5 islets.</t>
  </si>
  <si>
    <t>Breed on mainland and 7 islets</t>
  </si>
  <si>
    <t>Breed on mainland and 5-6 islets</t>
  </si>
  <si>
    <t>Breed on mainland and 3 islets</t>
  </si>
  <si>
    <t>Breeding most likely</t>
  </si>
  <si>
    <t>Probably breeding on West Rock (or confusion with sooty tern?)</t>
  </si>
  <si>
    <t>Bird, J.P., Carlile, N &amp; Miller, M (2014).  A review of records and research actions for the Critically Endangered Becks Petrel Pseudobulweria becki Bird Conservation Internationa, 24, 3, 287-298</t>
  </si>
  <si>
    <t>"c100 birds performing non-directional circulations, rather than directly foraging, within 2km of shore …. At Silur, adjacent to Mt Agil"</t>
  </si>
  <si>
    <t>8,9</t>
  </si>
  <si>
    <t>Thibault, J-C, Cibois A and Meyer J-Y (2014) Les Oiseaux des Iles Uvea (Wallis), Futuna et Alofi; Tendances, mise a jour des informations et propositions de conservation</t>
  </si>
  <si>
    <t>heard</t>
  </si>
  <si>
    <t>Snatches of song, distorted by a violent wind, (emitted by birds in flight) were heard at dawn on Aug 30th on several occasions at the top of Mt Puke.</t>
  </si>
  <si>
    <t>ilots Nukufotu et Nukuloa a Uvea</t>
  </si>
  <si>
    <t>point Mafa'a</t>
  </si>
  <si>
    <t>"numbers estimated at a few hundreds of cp."</t>
  </si>
  <si>
    <t>the number was 100-200 nests, and a large roost of several hundred individuals'</t>
  </si>
  <si>
    <t>a few birds that have not yet initiated their breeding</t>
  </si>
  <si>
    <t>Lake Lalolalo.  Breeding had not yet started, but numbers were of the same order of magnitude as in 1985-86</t>
  </si>
  <si>
    <t>Isolated cp or small groups in the cliffs at Leava above the TPs and island-wide.</t>
  </si>
  <si>
    <t>pre-breeding</t>
  </si>
  <si>
    <t>Well down compared with previous survey</t>
  </si>
  <si>
    <t>Bred at Mafa'a Point (a few cp).</t>
  </si>
  <si>
    <t>2,3,4,5,6</t>
  </si>
  <si>
    <t>Likelihood of bird passing over site and calling during breeding season</t>
  </si>
  <si>
    <t>2,3,4</t>
  </si>
  <si>
    <t>Motu Eleven</t>
  </si>
  <si>
    <t>Motu Fourteen</t>
  </si>
  <si>
    <t>Motu Nine</t>
  </si>
  <si>
    <t>Isle Mekiro</t>
  </si>
  <si>
    <t>Isle Teveiroa</t>
  </si>
  <si>
    <t>Ilot Nao Nao</t>
  </si>
  <si>
    <t>Isle Renard</t>
  </si>
  <si>
    <t>Isle Bampton</t>
  </si>
  <si>
    <t>Isle Ti-Ac</t>
  </si>
  <si>
    <t>Savaii</t>
  </si>
  <si>
    <t>O'Brien &amp; Masibalavu (2017)</t>
  </si>
  <si>
    <t>Butler (2012)</t>
  </si>
  <si>
    <t>Corrected Island/Colony Name</t>
  </si>
  <si>
    <t>KBA SitRecID</t>
  </si>
  <si>
    <t>KBA Polygon?</t>
  </si>
  <si>
    <t>KBA = island, KBA &lt; island, KBA &gt; island</t>
  </si>
  <si>
    <t>SpcRecID</t>
  </si>
  <si>
    <t>Family</t>
  </si>
  <si>
    <t>Year of Red List Assessment</t>
  </si>
  <si>
    <t>1% of Global Pop'n</t>
  </si>
  <si>
    <t>Congregatory</t>
  </si>
  <si>
    <t>Y</t>
  </si>
  <si>
    <t>Laridae</t>
  </si>
  <si>
    <t>Alternative Scientific Name</t>
  </si>
  <si>
    <t>Alternative Common Names</t>
  </si>
  <si>
    <t>SpcSequence</t>
  </si>
  <si>
    <t>Anous ceruleus</t>
  </si>
  <si>
    <t>Anous albivittus</t>
  </si>
  <si>
    <t>Procelsterna albivittus</t>
  </si>
  <si>
    <t>Blue-grey Noddy (pre split)</t>
  </si>
  <si>
    <t>Anous tenuirostris</t>
  </si>
  <si>
    <t>Lesser Noddy (pre split)</t>
  </si>
  <si>
    <t>Procellariidae</t>
  </si>
  <si>
    <t>Fregatidae</t>
  </si>
  <si>
    <t>Oceanitidae</t>
  </si>
  <si>
    <t>White Tern (pre split), Fairy Tern</t>
  </si>
  <si>
    <t>Phaethontidae</t>
  </si>
  <si>
    <t>Diomedeidae</t>
  </si>
  <si>
    <t>Vanuatu Petrel (many authorities consider this to be split from White-necked Petrel)</t>
  </si>
  <si>
    <t>Audubon's Shearwater (pre split)</t>
  </si>
  <si>
    <t>Little Shearwater, Newell's Shearwater (pre split)</t>
  </si>
  <si>
    <t>Ardenna bulleri</t>
  </si>
  <si>
    <t>Ardenna pacifica</t>
  </si>
  <si>
    <t>Ardenna tenuirostris</t>
  </si>
  <si>
    <t>Onychoprion fuscatus</t>
  </si>
  <si>
    <t>Sternula albifrons</t>
  </si>
  <si>
    <t>Onychoprion anaethetus</t>
  </si>
  <si>
    <t>Thalasseus bengalensis</t>
  </si>
  <si>
    <t>Greater crested Tern</t>
  </si>
  <si>
    <t>Onychoprion lunatus</t>
  </si>
  <si>
    <t>Spectacled Tern</t>
  </si>
  <si>
    <t>Sternula nereis</t>
  </si>
  <si>
    <t>Sulidae</t>
  </si>
  <si>
    <t>Year</t>
  </si>
  <si>
    <t>Brooke (2004)</t>
  </si>
  <si>
    <t>Brooke, M. (2004). Albatrosses and petrels across the world. Oxford University Press.</t>
  </si>
  <si>
    <r>
      <t xml:space="preserve">Butler, D. (2012).  Report on the birds of upland Savai'i.  Pp 87-111 </t>
    </r>
    <r>
      <rPr>
        <i/>
        <sz val="11"/>
        <color theme="1"/>
        <rFont val="Calibri"/>
        <family val="2"/>
        <scheme val="minor"/>
      </rPr>
      <t>in</t>
    </r>
    <r>
      <rPr>
        <sz val="11"/>
        <color theme="1"/>
        <rFont val="Calibri"/>
        <family val="2"/>
        <scheme val="minor"/>
      </rPr>
      <t xml:space="preserve"> Rapid biodiversity Assessment of upland Savai'I, Samoa. (J. Atherton and B. Jefferies, eds).  SPREP, Apia, Samoa.</t>
    </r>
  </si>
  <si>
    <r>
      <t xml:space="preserve">O'Brien, M &amp; Masibalavu, V (2017).  Report on the survey of birds of the Falealupo Peninsula Coastal Rainforest, Central Savai'I Rainforest and Uafato-Ti'avea Coastal Rainforest, pp193-264.  </t>
    </r>
    <r>
      <rPr>
        <i/>
        <sz val="11"/>
        <color theme="1"/>
        <rFont val="Calibri"/>
        <family val="2"/>
        <scheme val="minor"/>
      </rPr>
      <t xml:space="preserve">In </t>
    </r>
    <r>
      <rPr>
        <sz val="11"/>
        <color theme="1"/>
        <rFont val="Calibri"/>
        <family val="2"/>
        <scheme val="minor"/>
      </rPr>
      <t>Rapid Biodiversity Assessment of Key Biodiversity Areas: Falealupo Peninsula Coastal Rainforest, Central Savai'i Rainforest and Uafato-Tiavea Coastal Rainforest, Samoa, MNRE, Apia, Samoa.  285 pp</t>
    </r>
  </si>
  <si>
    <r>
      <t xml:space="preserve">O'Brien (2016).  Avifauna Survey.  </t>
    </r>
    <r>
      <rPr>
        <i/>
        <sz val="11"/>
        <color theme="1"/>
        <rFont val="Calibri"/>
        <family val="2"/>
        <scheme val="minor"/>
      </rPr>
      <t>In</t>
    </r>
    <r>
      <rPr>
        <sz val="11"/>
        <color theme="1"/>
        <rFont val="Calibri"/>
        <family val="2"/>
        <scheme val="minor"/>
      </rPr>
      <t xml:space="preserve"> Integration of Climate Change in forest management in Samoa - ICCRIFS Technical Report Series No. 09.  Baseline Ecological Survey.  Apia, Samoa.</t>
    </r>
  </si>
  <si>
    <t>O'Brien (2016)</t>
  </si>
  <si>
    <t>Serra &amp; Tipama'a (2015) Review of Invasive Alien Species management in the Aleipata islands, Samoa.  Unpublished report for MNRE, Apia, Samoa.</t>
  </si>
  <si>
    <t>Zarzoso-Lacoste, D. (2008) Inventaire de l'avifaune marine du Massif du Marau et premiere estimation de l'impact des predateurs sur le Petrel A1:D370de Tahiti, Psedobulweria rostrata. Memoire de Diploma Universitaire 2008 de niveau 2, 49pgs.</t>
  </si>
  <si>
    <t>RefID</t>
  </si>
  <si>
    <t>O'Brien, M, Bird, J, O'Connor, E, Qalo, P, Fraser, M, Watling, D.  2016.  New distribution records of collared petrel (Pterodroma brevipes) in Fiji and development of a rapid assessment monitoring method.  Notornis, 63(1), 18-235</t>
  </si>
  <si>
    <t>Bull et al (2002)</t>
  </si>
  <si>
    <t>Chevalier et al (1968)</t>
  </si>
  <si>
    <t>Chemnick &amp; Melli (1993)</t>
  </si>
  <si>
    <t>Brown &amp; Child (1975)</t>
  </si>
  <si>
    <t>Bretagnolle &amp; Shirihai (2010)</t>
  </si>
  <si>
    <t>Bretagnolle &amp; Pandolfi Benoit (1997)</t>
  </si>
  <si>
    <t>Borsa &amp; Baudat-Franceschi (2009)</t>
  </si>
  <si>
    <t>Batham &amp; Batham (1973)</t>
  </si>
  <si>
    <t>Amerson &amp; Shelton (1976)</t>
  </si>
  <si>
    <r>
      <t xml:space="preserve">Amerson </t>
    </r>
    <r>
      <rPr>
        <i/>
        <sz val="10"/>
        <color rgb="FF000000"/>
        <rFont val="Arial"/>
        <family val="2"/>
      </rPr>
      <t>et al</t>
    </r>
    <r>
      <rPr>
        <sz val="10"/>
        <color indexed="8"/>
        <rFont val="Arial"/>
        <family val="2"/>
      </rPr>
      <t xml:space="preserve"> (1982)</t>
    </r>
  </si>
  <si>
    <r>
      <t xml:space="preserve">Anderson </t>
    </r>
    <r>
      <rPr>
        <i/>
        <sz val="11"/>
        <color theme="1"/>
        <rFont val="Calibri"/>
        <family val="2"/>
        <scheme val="minor"/>
      </rPr>
      <t>et al</t>
    </r>
    <r>
      <rPr>
        <sz val="11"/>
        <color theme="1"/>
        <rFont val="Calibri"/>
        <family val="2"/>
        <scheme val="minor"/>
      </rPr>
      <t xml:space="preserve"> (2012)</t>
    </r>
  </si>
  <si>
    <r>
      <t>Baling</t>
    </r>
    <r>
      <rPr>
        <i/>
        <sz val="11"/>
        <color theme="1"/>
        <rFont val="Calibri"/>
        <family val="2"/>
        <scheme val="minor"/>
      </rPr>
      <t xml:space="preserve"> et al</t>
    </r>
    <r>
      <rPr>
        <sz val="11"/>
        <color theme="1"/>
        <rFont val="Calibri"/>
        <family val="2"/>
        <scheme val="minor"/>
      </rPr>
      <t xml:space="preserve"> (2009)</t>
    </r>
  </si>
  <si>
    <r>
      <t xml:space="preserve">Bird </t>
    </r>
    <r>
      <rPr>
        <i/>
        <sz val="11"/>
        <color theme="1"/>
        <rFont val="Calibri"/>
        <family val="2"/>
        <scheme val="minor"/>
      </rPr>
      <t>et al</t>
    </r>
    <r>
      <rPr>
        <sz val="11"/>
        <color theme="1"/>
        <rFont val="Calibri"/>
        <family val="2"/>
        <scheme val="minor"/>
      </rPr>
      <t xml:space="preserve"> (2014)</t>
    </r>
  </si>
  <si>
    <r>
      <t xml:space="preserve">Bird </t>
    </r>
    <r>
      <rPr>
        <i/>
        <sz val="11"/>
        <color theme="1"/>
        <rFont val="Calibri"/>
        <family val="2"/>
        <scheme val="minor"/>
      </rPr>
      <t>et al</t>
    </r>
    <r>
      <rPr>
        <sz val="11"/>
        <color theme="1"/>
        <rFont val="Calibri"/>
        <family val="2"/>
        <scheme val="minor"/>
      </rPr>
      <t xml:space="preserve"> (2011)</t>
    </r>
  </si>
  <si>
    <r>
      <t xml:space="preserve">Borsa </t>
    </r>
    <r>
      <rPr>
        <i/>
        <sz val="11"/>
        <color theme="1"/>
        <rFont val="Calibri"/>
        <family val="2"/>
        <scheme val="minor"/>
      </rPr>
      <t>et al</t>
    </r>
    <r>
      <rPr>
        <sz val="11"/>
        <color theme="1"/>
        <rFont val="Calibri"/>
        <family val="2"/>
        <scheme val="minor"/>
      </rPr>
      <t xml:space="preserve"> (2010)</t>
    </r>
  </si>
  <si>
    <r>
      <t xml:space="preserve">Bourne </t>
    </r>
    <r>
      <rPr>
        <i/>
        <sz val="11"/>
        <color theme="1"/>
        <rFont val="Calibri"/>
        <family val="2"/>
        <scheme val="minor"/>
      </rPr>
      <t>et al</t>
    </r>
    <r>
      <rPr>
        <sz val="11"/>
        <color theme="1"/>
        <rFont val="Calibri"/>
        <family val="2"/>
        <scheme val="minor"/>
      </rPr>
      <t xml:space="preserve"> (2005)</t>
    </r>
  </si>
  <si>
    <r>
      <t xml:space="preserve">Buckingham </t>
    </r>
    <r>
      <rPr>
        <i/>
        <sz val="11"/>
        <color theme="1"/>
        <rFont val="Calibri"/>
        <family val="2"/>
        <scheme val="minor"/>
      </rPr>
      <t>et al</t>
    </r>
    <r>
      <rPr>
        <sz val="11"/>
        <color theme="1"/>
        <rFont val="Calibri"/>
        <family val="2"/>
        <scheme val="minor"/>
      </rPr>
      <t xml:space="preserve"> (1990)</t>
    </r>
  </si>
  <si>
    <t>Buden (1996)</t>
  </si>
  <si>
    <t>Buden (1999)</t>
  </si>
  <si>
    <t>Butaud (2008)</t>
  </si>
  <si>
    <r>
      <t xml:space="preserve">Camp </t>
    </r>
    <r>
      <rPr>
        <i/>
        <sz val="11"/>
        <color theme="1"/>
        <rFont val="Calibri"/>
        <family val="2"/>
        <scheme val="minor"/>
      </rPr>
      <t>et al</t>
    </r>
    <r>
      <rPr>
        <sz val="11"/>
        <color theme="1"/>
        <rFont val="Calibri"/>
        <family val="2"/>
        <scheme val="minor"/>
      </rPr>
      <t xml:space="preserve"> (2015)</t>
    </r>
  </si>
  <si>
    <r>
      <t xml:space="preserve">Champeau </t>
    </r>
    <r>
      <rPr>
        <i/>
        <sz val="11"/>
        <color rgb="FF000000"/>
        <rFont val="Calibri"/>
        <family val="2"/>
        <scheme val="minor"/>
      </rPr>
      <t>et al</t>
    </r>
    <r>
      <rPr>
        <sz val="11"/>
        <color indexed="8"/>
        <rFont val="Calibri"/>
        <family val="2"/>
        <scheme val="minor"/>
      </rPr>
      <t xml:space="preserve"> (2011)</t>
    </r>
  </si>
  <si>
    <r>
      <t xml:space="preserve">Champeau </t>
    </r>
    <r>
      <rPr>
        <i/>
        <sz val="11"/>
        <color rgb="FF000000"/>
        <rFont val="Calibri"/>
        <family val="2"/>
        <scheme val="minor"/>
      </rPr>
      <t>et al</t>
    </r>
    <r>
      <rPr>
        <sz val="11"/>
        <color indexed="8"/>
        <rFont val="Calibri"/>
        <family val="2"/>
        <scheme val="minor"/>
      </rPr>
      <t xml:space="preserve"> (unpublished)</t>
    </r>
  </si>
  <si>
    <r>
      <t xml:space="preserve">Champeau </t>
    </r>
    <r>
      <rPr>
        <i/>
        <sz val="11"/>
        <color rgb="FF000000"/>
        <rFont val="Calibri"/>
        <family val="2"/>
        <scheme val="minor"/>
      </rPr>
      <t xml:space="preserve">et al </t>
    </r>
    <r>
      <rPr>
        <sz val="11"/>
        <color indexed="8"/>
        <rFont val="Calibri"/>
        <family val="2"/>
        <scheme val="minor"/>
      </rPr>
      <t>(unpublished)</t>
    </r>
  </si>
  <si>
    <t>Child (1981)</t>
  </si>
  <si>
    <r>
      <t xml:space="preserve">Citta </t>
    </r>
    <r>
      <rPr>
        <i/>
        <sz val="11"/>
        <color theme="1"/>
        <rFont val="Calibri"/>
        <family val="2"/>
        <scheme val="minor"/>
      </rPr>
      <t>et al</t>
    </r>
    <r>
      <rPr>
        <sz val="11"/>
        <color theme="1"/>
        <rFont val="Calibri"/>
        <family val="2"/>
        <scheme val="minor"/>
      </rPr>
      <t xml:space="preserve"> (2007)</t>
    </r>
  </si>
  <si>
    <t>Clapp &amp; Hatch (1986)</t>
  </si>
  <si>
    <r>
      <t xml:space="preserve">Clunie </t>
    </r>
    <r>
      <rPr>
        <i/>
        <sz val="11"/>
        <color theme="1"/>
        <rFont val="Calibri"/>
        <family val="2"/>
        <scheme val="minor"/>
      </rPr>
      <t>et al</t>
    </r>
    <r>
      <rPr>
        <sz val="11"/>
        <color theme="1"/>
        <rFont val="Calibri"/>
        <family val="2"/>
        <scheme val="minor"/>
      </rPr>
      <t xml:space="preserve"> (1978)</t>
    </r>
  </si>
  <si>
    <t>Coates &amp; Swainson (1978)</t>
  </si>
  <si>
    <t>Cranwell &amp; Radford (unpublished data)</t>
  </si>
  <si>
    <r>
      <t>D. Watling (</t>
    </r>
    <r>
      <rPr>
        <i/>
        <sz val="11"/>
        <color theme="1"/>
        <rFont val="Calibri"/>
        <family val="2"/>
        <scheme val="minor"/>
      </rPr>
      <t>in litt</t>
    </r>
    <r>
      <rPr>
        <sz val="11"/>
        <color theme="1"/>
        <rFont val="Calibri"/>
        <family val="2"/>
        <scheme val="minor"/>
      </rPr>
      <t xml:space="preserve"> 2012)</t>
    </r>
  </si>
  <si>
    <t>de Korte &amp; Meltofte (1997)</t>
  </si>
  <si>
    <t>Diamond &amp; Marshall (1976)</t>
  </si>
  <si>
    <r>
      <t xml:space="preserve">Doughty </t>
    </r>
    <r>
      <rPr>
        <i/>
        <sz val="11"/>
        <color theme="1"/>
        <rFont val="Calibri"/>
        <family val="2"/>
        <scheme val="minor"/>
      </rPr>
      <t>et al</t>
    </r>
    <r>
      <rPr>
        <sz val="11"/>
        <color theme="1"/>
        <rFont val="Calibri"/>
        <family val="2"/>
        <scheme val="minor"/>
      </rPr>
      <t xml:space="preserve"> (1999)</t>
    </r>
  </si>
  <si>
    <r>
      <t xml:space="preserve">Dumbacher </t>
    </r>
    <r>
      <rPr>
        <i/>
        <sz val="11"/>
        <color theme="1"/>
        <rFont val="Calibri"/>
        <family val="2"/>
        <scheme val="minor"/>
      </rPr>
      <t>et al</t>
    </r>
    <r>
      <rPr>
        <sz val="11"/>
        <color theme="1"/>
        <rFont val="Calibri"/>
        <family val="2"/>
        <scheme val="minor"/>
      </rPr>
      <t xml:space="preserve"> (2010)</t>
    </r>
  </si>
  <si>
    <t>Eginton &amp; Filewood (1969)</t>
  </si>
  <si>
    <t>Engbring &amp; Ramsey (1989)</t>
  </si>
  <si>
    <r>
      <t xml:space="preserve">Engbring </t>
    </r>
    <r>
      <rPr>
        <i/>
        <sz val="11"/>
        <color theme="1"/>
        <rFont val="Calibri"/>
        <family val="2"/>
        <scheme val="minor"/>
      </rPr>
      <t>et al</t>
    </r>
    <r>
      <rPr>
        <sz val="11"/>
        <color theme="1"/>
        <rFont val="Calibri"/>
        <family val="2"/>
        <scheme val="minor"/>
      </rPr>
      <t xml:space="preserve"> (1982)</t>
    </r>
  </si>
  <si>
    <r>
      <t xml:space="preserve">Engbring </t>
    </r>
    <r>
      <rPr>
        <i/>
        <sz val="11"/>
        <color theme="1"/>
        <rFont val="Calibri"/>
        <family val="2"/>
        <scheme val="minor"/>
      </rPr>
      <t>et al</t>
    </r>
    <r>
      <rPr>
        <sz val="11"/>
        <color theme="1"/>
        <rFont val="Calibri"/>
        <family val="2"/>
        <scheme val="minor"/>
      </rPr>
      <t xml:space="preserve"> (1990)</t>
    </r>
  </si>
  <si>
    <r>
      <t xml:space="preserve">Faulquier </t>
    </r>
    <r>
      <rPr>
        <i/>
        <sz val="11"/>
        <color rgb="FF000000"/>
        <rFont val="Calibri"/>
        <family val="2"/>
        <scheme val="minor"/>
      </rPr>
      <t>et al</t>
    </r>
    <r>
      <rPr>
        <sz val="11"/>
        <color indexed="8"/>
        <rFont val="Calibri"/>
        <family val="2"/>
        <scheme val="minor"/>
      </rPr>
      <t xml:space="preserve"> (2008)</t>
    </r>
  </si>
  <si>
    <r>
      <t xml:space="preserve">Faulquier </t>
    </r>
    <r>
      <rPr>
        <i/>
        <sz val="11"/>
        <color rgb="FF000000"/>
        <rFont val="Calibri"/>
        <family val="2"/>
        <scheme val="minor"/>
      </rPr>
      <t>et al</t>
    </r>
    <r>
      <rPr>
        <sz val="11"/>
        <color indexed="8"/>
        <rFont val="Calibri"/>
        <family val="2"/>
        <scheme val="minor"/>
      </rPr>
      <t xml:space="preserve"> (2009)</t>
    </r>
  </si>
  <si>
    <t>Finch (1981)</t>
  </si>
  <si>
    <r>
      <t>Fontaine (</t>
    </r>
    <r>
      <rPr>
        <i/>
        <sz val="11"/>
        <color rgb="FF000000"/>
        <rFont val="Calibri"/>
        <family val="2"/>
        <scheme val="minor"/>
      </rPr>
      <t>in litt</t>
    </r>
    <r>
      <rPr>
        <sz val="11"/>
        <color indexed="8"/>
        <rFont val="Calibri"/>
        <family val="2"/>
        <scheme val="minor"/>
      </rPr>
      <t>)</t>
    </r>
  </si>
  <si>
    <r>
      <t>McCormack, G. (</t>
    </r>
    <r>
      <rPr>
        <i/>
        <sz val="11"/>
        <color theme="1"/>
        <rFont val="Calibri"/>
        <family val="2"/>
        <scheme val="minor"/>
      </rPr>
      <t>in litt</t>
    </r>
    <r>
      <rPr>
        <sz val="11"/>
        <color theme="1"/>
        <rFont val="Calibri"/>
        <family val="2"/>
        <scheme val="minor"/>
      </rPr>
      <t xml:space="preserve"> To Olson 1986) </t>
    </r>
  </si>
  <si>
    <r>
      <t xml:space="preserve">Gangloff </t>
    </r>
    <r>
      <rPr>
        <i/>
        <sz val="11"/>
        <color rgb="FF000000"/>
        <rFont val="Calibri"/>
        <family val="2"/>
        <scheme val="minor"/>
      </rPr>
      <t>et al</t>
    </r>
    <r>
      <rPr>
        <sz val="11"/>
        <color indexed="8"/>
        <rFont val="Calibri"/>
        <family val="2"/>
        <scheme val="minor"/>
      </rPr>
      <t xml:space="preserve"> (2009)</t>
    </r>
  </si>
  <si>
    <t>Garrett &amp; Schreiber (1988)</t>
  </si>
  <si>
    <r>
      <t xml:space="preserve">Gaskin </t>
    </r>
    <r>
      <rPr>
        <i/>
        <sz val="11"/>
        <color rgb="FF000000"/>
        <rFont val="Calibri"/>
        <family val="2"/>
        <scheme val="minor"/>
      </rPr>
      <t>et al</t>
    </r>
    <r>
      <rPr>
        <sz val="11"/>
        <color indexed="8"/>
        <rFont val="Calibri"/>
        <family val="2"/>
        <scheme val="minor"/>
      </rPr>
      <t xml:space="preserve"> (2007)</t>
    </r>
  </si>
  <si>
    <r>
      <t xml:space="preserve">Gaskin </t>
    </r>
    <r>
      <rPr>
        <i/>
        <sz val="11"/>
        <color theme="1"/>
        <rFont val="Calibri"/>
        <family val="2"/>
        <scheme val="minor"/>
      </rPr>
      <t>et al</t>
    </r>
    <r>
      <rPr>
        <sz val="11"/>
        <color theme="1"/>
        <rFont val="Calibri"/>
        <family val="2"/>
        <scheme val="minor"/>
      </rPr>
      <t xml:space="preserve"> (2009)</t>
    </r>
  </si>
  <si>
    <t>GE_Panaramio (2008)</t>
  </si>
  <si>
    <t>GE_Panaramio(2011)</t>
  </si>
  <si>
    <t>Goth &amp; Vogel (1999)</t>
  </si>
  <si>
    <r>
      <t xml:space="preserve">Gould </t>
    </r>
    <r>
      <rPr>
        <i/>
        <sz val="11"/>
        <color theme="1"/>
        <rFont val="Calibri"/>
        <family val="2"/>
        <scheme val="minor"/>
      </rPr>
      <t>et al</t>
    </r>
    <r>
      <rPr>
        <sz val="11"/>
        <color theme="1"/>
        <rFont val="Calibri"/>
        <family val="2"/>
        <scheme val="minor"/>
      </rPr>
      <t xml:space="preserve"> (1974)</t>
    </r>
  </si>
  <si>
    <t>Gouni &amp; Sanford (2003)</t>
  </si>
  <si>
    <t>Gregory-Smith &amp; Gregory-Smith (1989)</t>
  </si>
  <si>
    <t>Hadley &amp; Parker (1965)</t>
  </si>
  <si>
    <t>Harding &amp; Craven (1982)</t>
  </si>
  <si>
    <t>Hartley &amp; Langdon (1984)</t>
  </si>
  <si>
    <t>Helen Reef Project &amp; Palau Conservation Society (2004)</t>
  </si>
  <si>
    <t>Hicks (1988)</t>
  </si>
  <si>
    <t>in Buden, D.W. 1999. Reptiles, Birds, and Mammals of Oroluk Atoll, Eastern Caroline Islands. Micronesica 29 (2): 289-300.</t>
  </si>
  <si>
    <r>
      <t xml:space="preserve">Holthus </t>
    </r>
    <r>
      <rPr>
        <i/>
        <sz val="11"/>
        <color theme="1"/>
        <rFont val="Calibri"/>
        <family val="2"/>
        <scheme val="minor"/>
      </rPr>
      <t>et al</t>
    </r>
    <r>
      <rPr>
        <sz val="11"/>
        <color theme="1"/>
        <rFont val="Calibri"/>
        <family val="2"/>
        <scheme val="minor"/>
      </rPr>
      <t xml:space="preserve"> (1993)</t>
    </r>
  </si>
  <si>
    <t>Holyoak (1974)</t>
  </si>
  <si>
    <t>Holyoak &amp; Thibault (1984)</t>
  </si>
  <si>
    <t>Intes &amp; Caillart (1994)</t>
  </si>
  <si>
    <t>Intoh &amp; Masaki (2008)</t>
  </si>
  <si>
    <t>In Buden, D.W. 2012. Seabirds of Sorol Atoll, Yap, Federated States of Micronesia. Bulletin of the British Ornithologists' Club 132 (2): 116-123.</t>
  </si>
  <si>
    <t>Rossouw, J (2012)</t>
  </si>
  <si>
    <t>Jacq &amp; Butaud (2009)</t>
  </si>
  <si>
    <r>
      <t xml:space="preserve">Jacq </t>
    </r>
    <r>
      <rPr>
        <i/>
        <sz val="11"/>
        <color rgb="FF000000"/>
        <rFont val="Calibri"/>
        <family val="2"/>
        <scheme val="minor"/>
      </rPr>
      <t>et al</t>
    </r>
    <r>
      <rPr>
        <sz val="11"/>
        <color indexed="8"/>
        <rFont val="Calibri"/>
        <family val="2"/>
        <scheme val="minor"/>
      </rPr>
      <t xml:space="preserve"> (2008)</t>
    </r>
  </si>
  <si>
    <r>
      <t xml:space="preserve">Jit </t>
    </r>
    <r>
      <rPr>
        <i/>
        <sz val="11"/>
        <color theme="1"/>
        <rFont val="Calibri"/>
        <family val="2"/>
        <scheme val="minor"/>
      </rPr>
      <t>et al</t>
    </r>
    <r>
      <rPr>
        <sz val="11"/>
        <color theme="1"/>
        <rFont val="Calibri"/>
        <family val="2"/>
        <scheme val="minor"/>
      </rPr>
      <t xml:space="preserve"> (2007)</t>
    </r>
  </si>
  <si>
    <r>
      <t xml:space="preserve">Kepler </t>
    </r>
    <r>
      <rPr>
        <i/>
        <sz val="11"/>
        <color theme="1"/>
        <rFont val="Calibri"/>
        <family val="2"/>
        <scheme val="minor"/>
      </rPr>
      <t>et al</t>
    </r>
    <r>
      <rPr>
        <sz val="11"/>
        <color theme="1"/>
        <rFont val="Calibri"/>
        <family val="2"/>
        <scheme val="minor"/>
      </rPr>
      <t xml:space="preserve"> (1994)</t>
    </r>
  </si>
  <si>
    <r>
      <t xml:space="preserve">King </t>
    </r>
    <r>
      <rPr>
        <i/>
        <sz val="11"/>
        <color theme="1"/>
        <rFont val="Calibri"/>
        <family val="2"/>
        <scheme val="minor"/>
      </rPr>
      <t>et al</t>
    </r>
    <r>
      <rPr>
        <sz val="11"/>
        <color theme="1"/>
        <rFont val="Calibri"/>
        <family val="2"/>
        <scheme val="minor"/>
      </rPr>
      <t xml:space="preserve"> (1980)</t>
    </r>
  </si>
  <si>
    <t>Kinsky &amp; Yaldwyn (1981)</t>
  </si>
  <si>
    <t>Lacan &amp; Mougin (1974)</t>
  </si>
  <si>
    <t>Leavesley &amp; Leavesley (2000)</t>
  </si>
  <si>
    <t>LeCroy &amp; Peckover (1998)</t>
  </si>
  <si>
    <r>
      <t xml:space="preserve">Lovegrove </t>
    </r>
    <r>
      <rPr>
        <i/>
        <sz val="11"/>
        <color theme="1"/>
        <rFont val="Calibri"/>
        <family val="2"/>
        <scheme val="minor"/>
      </rPr>
      <t>et al</t>
    </r>
    <r>
      <rPr>
        <sz val="11"/>
        <color theme="1"/>
        <rFont val="Calibri"/>
        <family val="2"/>
        <scheme val="minor"/>
      </rPr>
      <t xml:space="preserve"> (1992)</t>
    </r>
  </si>
  <si>
    <r>
      <t xml:space="preserve">Lovegrove </t>
    </r>
    <r>
      <rPr>
        <i/>
        <sz val="11"/>
        <color rgb="FF000000"/>
        <rFont val="Calibri"/>
        <family val="2"/>
        <scheme val="minor"/>
      </rPr>
      <t>et al</t>
    </r>
    <r>
      <rPr>
        <sz val="11"/>
        <color indexed="8"/>
        <rFont val="Calibri"/>
        <family val="2"/>
        <scheme val="minor"/>
      </rPr>
      <t xml:space="preserve"> [1989]</t>
    </r>
  </si>
  <si>
    <r>
      <t xml:space="preserve">Lusk </t>
    </r>
    <r>
      <rPr>
        <i/>
        <sz val="11"/>
        <color theme="1"/>
        <rFont val="Calibri"/>
        <family val="2"/>
        <scheme val="minor"/>
      </rPr>
      <t>et al</t>
    </r>
    <r>
      <rPr>
        <sz val="11"/>
        <color theme="1"/>
        <rFont val="Calibri"/>
        <family val="2"/>
        <scheme val="minor"/>
      </rPr>
      <t xml:space="preserve"> (2000)</t>
    </r>
  </si>
  <si>
    <t>Bell, M. (2008 unpublished data)</t>
  </si>
  <si>
    <r>
      <t>McCormack (</t>
    </r>
    <r>
      <rPr>
        <i/>
        <sz val="11"/>
        <color rgb="FF000000"/>
        <rFont val="Calibri"/>
        <family val="2"/>
        <scheme val="minor"/>
      </rPr>
      <t>in litt</t>
    </r>
    <r>
      <rPr>
        <sz val="11"/>
        <color indexed="8"/>
        <rFont val="Calibri"/>
        <family val="2"/>
        <scheme val="minor"/>
      </rPr>
      <t>)</t>
    </r>
  </si>
  <si>
    <r>
      <t>Mittermeier</t>
    </r>
    <r>
      <rPr>
        <i/>
        <sz val="11"/>
        <color theme="1"/>
        <rFont val="Calibri"/>
        <family val="2"/>
        <scheme val="minor"/>
      </rPr>
      <t xml:space="preserve"> et al</t>
    </r>
    <r>
      <rPr>
        <sz val="11"/>
        <color theme="1"/>
        <rFont val="Calibri"/>
        <family val="2"/>
        <scheme val="minor"/>
      </rPr>
      <t xml:space="preserve"> (2018)</t>
    </r>
  </si>
  <si>
    <t>Murphy &amp; Pennoyer (1952)</t>
  </si>
  <si>
    <r>
      <t xml:space="preserve">Myers </t>
    </r>
    <r>
      <rPr>
        <i/>
        <sz val="11"/>
        <color theme="1"/>
        <rFont val="Calibri"/>
        <family val="2"/>
        <scheme val="minor"/>
      </rPr>
      <t>et al</t>
    </r>
    <r>
      <rPr>
        <sz val="11"/>
        <color theme="1"/>
        <rFont val="Calibri"/>
        <family val="2"/>
        <scheme val="minor"/>
      </rPr>
      <t xml:space="preserve"> (2004)</t>
    </r>
  </si>
  <si>
    <t>Niering (1956)</t>
  </si>
  <si>
    <t>In Buden, D.W. 1998. The birds of Kapingamaringi Atoll, including the first record of the Shining Cuckoo (Chrysococcyx lucidus) from Micronesia. Notornis 45:141-153.</t>
  </si>
  <si>
    <r>
      <t xml:space="preserve">O'Brien </t>
    </r>
    <r>
      <rPr>
        <i/>
        <sz val="11"/>
        <color rgb="FF000000"/>
        <rFont val="Calibri"/>
        <family val="2"/>
        <scheme val="minor"/>
      </rPr>
      <t>et al</t>
    </r>
    <r>
      <rPr>
        <sz val="11"/>
        <color indexed="8"/>
        <rFont val="Calibri"/>
        <family val="2"/>
        <scheme val="minor"/>
      </rPr>
      <t xml:space="preserve"> (2016)</t>
    </r>
  </si>
  <si>
    <t>O'Connor &amp; Rauzon (2004)</t>
  </si>
  <si>
    <r>
      <t xml:space="preserve">O'Connor </t>
    </r>
    <r>
      <rPr>
        <i/>
        <sz val="11"/>
        <color theme="1"/>
        <rFont val="Calibri"/>
        <family val="2"/>
        <scheme val="minor"/>
      </rPr>
      <t>et al</t>
    </r>
    <r>
      <rPr>
        <sz val="11"/>
        <color theme="1"/>
        <rFont val="Calibri"/>
        <family val="2"/>
        <scheme val="minor"/>
      </rPr>
      <t xml:space="preserve"> (2010)</t>
    </r>
  </si>
  <si>
    <r>
      <t xml:space="preserve">Pagenaud </t>
    </r>
    <r>
      <rPr>
        <i/>
        <sz val="11"/>
        <color theme="1"/>
        <rFont val="Calibri"/>
        <family val="2"/>
        <scheme val="minor"/>
      </rPr>
      <t>et al</t>
    </r>
    <r>
      <rPr>
        <sz val="11"/>
        <color theme="1"/>
        <rFont val="Calibri"/>
        <family val="2"/>
        <scheme val="minor"/>
      </rPr>
      <t xml:space="preserve"> (2022)</t>
    </r>
  </si>
  <si>
    <t>Pandolfi Benoit &amp; Bretagnolle (2002)</t>
  </si>
  <si>
    <t>Pandolfi Benoit and Bretagnolle  (2011)</t>
  </si>
  <si>
    <t>In Baudat-Franceschi, J., Cromarty, P., Golding, C., Cranwell, S., Le Breton, J., Butin, J. and Boudjelas, S. (2011) Rodent erradication to protect seabirds in New Caledonia: the importance of baseline biological surveys, feasibility studies and community support. pgs 26-31 IN: Veitch, C., Clout, M. and Towns, D. (eds.) Islnad Invasions: erradication and management. IUCN, Gland, Switzerland.</t>
  </si>
  <si>
    <t>Parrish &amp; Sherley (2012)</t>
  </si>
  <si>
    <t>Pearson &amp; Knudsen (1967)</t>
  </si>
  <si>
    <r>
      <t xml:space="preserve">Penner </t>
    </r>
    <r>
      <rPr>
        <i/>
        <sz val="11"/>
        <color theme="1"/>
        <rFont val="Calibri"/>
        <family val="2"/>
        <scheme val="minor"/>
      </rPr>
      <t>et al</t>
    </r>
    <r>
      <rPr>
        <sz val="11"/>
        <color theme="1"/>
        <rFont val="Calibri"/>
        <family val="2"/>
        <scheme val="minor"/>
      </rPr>
      <t xml:space="preserve"> (1968)</t>
    </r>
  </si>
  <si>
    <r>
      <t xml:space="preserve">Pierce </t>
    </r>
    <r>
      <rPr>
        <i/>
        <sz val="11"/>
        <color theme="1"/>
        <rFont val="Calibri"/>
        <family val="2"/>
        <scheme val="minor"/>
      </rPr>
      <t>et al</t>
    </r>
    <r>
      <rPr>
        <sz val="11"/>
        <color theme="1"/>
        <rFont val="Calibri"/>
        <family val="2"/>
        <scheme val="minor"/>
      </rPr>
      <t xml:space="preserve"> (2010)</t>
    </r>
  </si>
  <si>
    <r>
      <t xml:space="preserve">Pierce </t>
    </r>
    <r>
      <rPr>
        <i/>
        <sz val="11"/>
        <color theme="1"/>
        <rFont val="Calibri"/>
        <family val="2"/>
        <scheme val="minor"/>
      </rPr>
      <t>et al</t>
    </r>
    <r>
      <rPr>
        <sz val="11"/>
        <color theme="1"/>
        <rFont val="Calibri"/>
        <family val="2"/>
        <scheme val="minor"/>
      </rPr>
      <t xml:space="preserve"> (2011)</t>
    </r>
  </si>
  <si>
    <r>
      <t xml:space="preserve">Pierce </t>
    </r>
    <r>
      <rPr>
        <i/>
        <sz val="11"/>
        <color theme="1"/>
        <rFont val="Calibri"/>
        <family val="2"/>
        <scheme val="minor"/>
      </rPr>
      <t>et al</t>
    </r>
    <r>
      <rPr>
        <sz val="11"/>
        <color theme="1"/>
        <rFont val="Calibri"/>
        <family val="2"/>
        <scheme val="minor"/>
      </rPr>
      <t xml:space="preserve"> (2014)</t>
    </r>
  </si>
  <si>
    <r>
      <t xml:space="preserve">Pierce </t>
    </r>
    <r>
      <rPr>
        <i/>
        <sz val="11"/>
        <color theme="1"/>
        <rFont val="Calibri"/>
        <family val="2"/>
        <scheme val="minor"/>
      </rPr>
      <t>et al</t>
    </r>
    <r>
      <rPr>
        <sz val="11"/>
        <color theme="1"/>
        <rFont val="Calibri"/>
        <family val="2"/>
        <scheme val="minor"/>
      </rPr>
      <t xml:space="preserve"> (2015)</t>
    </r>
  </si>
  <si>
    <r>
      <t>Pierce</t>
    </r>
    <r>
      <rPr>
        <i/>
        <sz val="11"/>
        <color theme="1"/>
        <rFont val="Calibri"/>
        <family val="2"/>
        <scheme val="minor"/>
      </rPr>
      <t xml:space="preserve"> et al</t>
    </r>
    <r>
      <rPr>
        <sz val="11"/>
        <color theme="1"/>
        <rFont val="Calibri"/>
        <family val="2"/>
        <scheme val="minor"/>
      </rPr>
      <t xml:space="preserve"> (2017)</t>
    </r>
  </si>
  <si>
    <r>
      <t xml:space="preserve">Pierce </t>
    </r>
    <r>
      <rPr>
        <i/>
        <sz val="11"/>
        <color rgb="FF000000"/>
        <rFont val="Calibri"/>
        <family val="2"/>
        <scheme val="minor"/>
      </rPr>
      <t>et al</t>
    </r>
    <r>
      <rPr>
        <sz val="11"/>
        <color indexed="8"/>
        <rFont val="Calibri"/>
        <family val="2"/>
        <scheme val="minor"/>
      </rPr>
      <t xml:space="preserve"> (2003)</t>
    </r>
  </si>
  <si>
    <r>
      <t xml:space="preserve">Pierce </t>
    </r>
    <r>
      <rPr>
        <i/>
        <sz val="11"/>
        <color theme="1"/>
        <rFont val="Calibri"/>
        <family val="2"/>
        <scheme val="minor"/>
      </rPr>
      <t>et al</t>
    </r>
    <r>
      <rPr>
        <sz val="11"/>
        <color theme="1"/>
        <rFont val="Calibri"/>
        <family val="2"/>
        <scheme val="minor"/>
      </rPr>
      <t xml:space="preserve"> (2006)</t>
    </r>
  </si>
  <si>
    <r>
      <t xml:space="preserve">Pierce </t>
    </r>
    <r>
      <rPr>
        <i/>
        <sz val="11"/>
        <color theme="1"/>
        <rFont val="Calibri"/>
        <family val="2"/>
        <scheme val="minor"/>
      </rPr>
      <t>et al</t>
    </r>
    <r>
      <rPr>
        <sz val="11"/>
        <color theme="1"/>
        <rFont val="Calibri"/>
        <family val="2"/>
        <scheme val="minor"/>
      </rPr>
      <t xml:space="preserve"> (2007)</t>
    </r>
  </si>
  <si>
    <r>
      <t xml:space="preserve">Pierce </t>
    </r>
    <r>
      <rPr>
        <i/>
        <sz val="11"/>
        <color theme="1"/>
        <rFont val="Calibri"/>
        <family val="2"/>
        <scheme val="minor"/>
      </rPr>
      <t>et al</t>
    </r>
    <r>
      <rPr>
        <sz val="11"/>
        <color theme="1"/>
        <rFont val="Calibri"/>
        <family val="2"/>
        <scheme val="minor"/>
      </rPr>
      <t xml:space="preserve"> (2012)</t>
    </r>
  </si>
  <si>
    <r>
      <t xml:space="preserve">Pitman </t>
    </r>
    <r>
      <rPr>
        <i/>
        <sz val="10"/>
        <color rgb="FF000000"/>
        <rFont val="Arial"/>
        <family val="2"/>
      </rPr>
      <t>et al</t>
    </r>
    <r>
      <rPr>
        <sz val="10"/>
        <color indexed="8"/>
        <rFont val="Arial"/>
        <family val="2"/>
      </rPr>
      <t xml:space="preserve"> (2005)</t>
    </r>
  </si>
  <si>
    <r>
      <t xml:space="preserve">Plant </t>
    </r>
    <r>
      <rPr>
        <i/>
        <sz val="11"/>
        <color theme="1"/>
        <rFont val="Calibri"/>
        <family val="2"/>
        <scheme val="minor"/>
      </rPr>
      <t>et al</t>
    </r>
    <r>
      <rPr>
        <sz val="11"/>
        <color theme="1"/>
        <rFont val="Calibri"/>
        <family val="2"/>
        <scheme val="minor"/>
      </rPr>
      <t xml:space="preserve"> (1989)</t>
    </r>
  </si>
  <si>
    <r>
      <t xml:space="preserve">Poulsen </t>
    </r>
    <r>
      <rPr>
        <i/>
        <sz val="11"/>
        <color rgb="FF000000"/>
        <rFont val="Calibri"/>
        <family val="2"/>
        <scheme val="minor"/>
      </rPr>
      <t>et al</t>
    </r>
    <r>
      <rPr>
        <sz val="11"/>
        <color indexed="8"/>
        <rFont val="Calibri"/>
        <family val="2"/>
        <scheme val="minor"/>
      </rPr>
      <t xml:space="preserve"> (1985)</t>
    </r>
  </si>
  <si>
    <t>Powell &amp; Waqa (2018)</t>
  </si>
  <si>
    <r>
      <t xml:space="preserve">Powlesland </t>
    </r>
    <r>
      <rPr>
        <i/>
        <sz val="11"/>
        <color theme="1"/>
        <rFont val="Calibri"/>
        <family val="2"/>
        <scheme val="minor"/>
      </rPr>
      <t>et al</t>
    </r>
    <r>
      <rPr>
        <sz val="11"/>
        <color theme="1"/>
        <rFont val="Calibri"/>
        <family val="2"/>
        <scheme val="minor"/>
      </rPr>
      <t xml:space="preserve"> (2004)</t>
    </r>
  </si>
  <si>
    <t>Pratt &amp; Moore (Unpublished)</t>
  </si>
  <si>
    <t>Pyle &amp; Engbring (1987)</t>
  </si>
  <si>
    <r>
      <t xml:space="preserve">Pyle </t>
    </r>
    <r>
      <rPr>
        <i/>
        <sz val="10"/>
        <color rgb="FF000000"/>
        <rFont val="Arial"/>
        <family val="2"/>
      </rPr>
      <t>et al</t>
    </r>
    <r>
      <rPr>
        <sz val="10"/>
        <color indexed="8"/>
        <rFont val="Arial"/>
        <family val="2"/>
      </rPr>
      <t xml:space="preserve"> (1990)</t>
    </r>
  </si>
  <si>
    <t>R. Schodde (2012)</t>
  </si>
  <si>
    <t>Rand &amp; Gilliard (1967)</t>
  </si>
  <si>
    <r>
      <t xml:space="preserve">Rasalato </t>
    </r>
    <r>
      <rPr>
        <i/>
        <sz val="11"/>
        <color theme="1"/>
        <rFont val="Calibri"/>
        <family val="2"/>
        <scheme val="minor"/>
      </rPr>
      <t>et al</t>
    </r>
    <r>
      <rPr>
        <sz val="11"/>
        <color theme="1"/>
        <rFont val="Calibri"/>
        <family val="2"/>
        <scheme val="minor"/>
      </rPr>
      <t xml:space="preserve"> (2012)</t>
    </r>
  </si>
  <si>
    <t>Raust &amp; Sanford (2006)</t>
  </si>
  <si>
    <t>Raust &amp; Sanford (2007)</t>
  </si>
  <si>
    <r>
      <t xml:space="preserve">Rauzon </t>
    </r>
    <r>
      <rPr>
        <i/>
        <sz val="11"/>
        <color theme="1"/>
        <rFont val="Calibri"/>
        <family val="2"/>
        <scheme val="minor"/>
      </rPr>
      <t xml:space="preserve">et al </t>
    </r>
    <r>
      <rPr>
        <sz val="11"/>
        <color theme="1"/>
        <rFont val="Calibri"/>
        <family val="2"/>
        <scheme val="minor"/>
      </rPr>
      <t>(2011)</t>
    </r>
  </si>
  <si>
    <r>
      <t xml:space="preserve">Rauzon </t>
    </r>
    <r>
      <rPr>
        <i/>
        <sz val="11"/>
        <color theme="1"/>
        <rFont val="Calibri"/>
        <family val="2"/>
        <scheme val="minor"/>
      </rPr>
      <t>et al</t>
    </r>
    <r>
      <rPr>
        <sz val="11"/>
        <color theme="1"/>
        <rFont val="Calibri"/>
        <family val="2"/>
        <scheme val="minor"/>
      </rPr>
      <t xml:space="preserve"> (2008)</t>
    </r>
  </si>
  <si>
    <r>
      <t xml:space="preserve">Rauzon </t>
    </r>
    <r>
      <rPr>
        <i/>
        <sz val="11"/>
        <color theme="1"/>
        <rFont val="Calibri"/>
        <family val="2"/>
        <scheme val="minor"/>
      </rPr>
      <t>et al</t>
    </r>
    <r>
      <rPr>
        <sz val="11"/>
        <color theme="1"/>
        <rFont val="Calibri"/>
        <family val="2"/>
        <scheme val="minor"/>
      </rPr>
      <t xml:space="preserve"> (unpublished document)</t>
    </r>
  </si>
  <si>
    <r>
      <t>Rayner</t>
    </r>
    <r>
      <rPr>
        <i/>
        <sz val="11"/>
        <color theme="1"/>
        <rFont val="Calibri"/>
        <family val="2"/>
        <scheme val="minor"/>
      </rPr>
      <t xml:space="preserve"> et al</t>
    </r>
    <r>
      <rPr>
        <sz val="11"/>
        <color theme="1"/>
        <rFont val="Calibri"/>
        <family val="2"/>
        <scheme val="minor"/>
      </rPr>
      <t xml:space="preserve"> (2020)</t>
    </r>
  </si>
  <si>
    <t>Reichel &amp; Glass (1989)</t>
  </si>
  <si>
    <t>Reichel &amp; Glass (1991)</t>
  </si>
  <si>
    <r>
      <t xml:space="preserve">Rinke </t>
    </r>
    <r>
      <rPr>
        <i/>
        <sz val="11"/>
        <color theme="1"/>
        <rFont val="Calibri"/>
        <family val="2"/>
        <scheme val="minor"/>
      </rPr>
      <t>et al</t>
    </r>
    <r>
      <rPr>
        <sz val="11"/>
        <color theme="1"/>
        <rFont val="Calibri"/>
        <family val="2"/>
        <scheme val="minor"/>
      </rPr>
      <t xml:space="preserve"> (1992)</t>
    </r>
  </si>
  <si>
    <r>
      <t xml:space="preserve">Robinet </t>
    </r>
    <r>
      <rPr>
        <i/>
        <sz val="11"/>
        <color theme="1"/>
        <rFont val="Calibri"/>
        <family val="2"/>
        <scheme val="minor"/>
      </rPr>
      <t>et al</t>
    </r>
    <r>
      <rPr>
        <sz val="11"/>
        <color theme="1"/>
        <rFont val="Calibri"/>
        <family val="2"/>
        <scheme val="minor"/>
      </rPr>
      <t xml:space="preserve"> (1997)</t>
    </r>
  </si>
  <si>
    <t>Roland &amp; Seitre (1990)</t>
  </si>
  <si>
    <r>
      <t xml:space="preserve">Roneil </t>
    </r>
    <r>
      <rPr>
        <i/>
        <sz val="11"/>
        <color theme="1"/>
        <rFont val="Calibri"/>
        <family val="2"/>
        <scheme val="minor"/>
      </rPr>
      <t>et al</t>
    </r>
    <r>
      <rPr>
        <sz val="11"/>
        <color theme="1"/>
        <rFont val="Calibri"/>
        <family val="2"/>
        <scheme val="minor"/>
      </rPr>
      <t xml:space="preserve"> (2008)</t>
    </r>
  </si>
  <si>
    <t>Roth &amp; Hooper (1985)</t>
  </si>
  <si>
    <t>Rothschild &amp; Hartert (1896)</t>
  </si>
  <si>
    <r>
      <t xml:space="preserve">Rounds </t>
    </r>
    <r>
      <rPr>
        <i/>
        <sz val="11"/>
        <color theme="1"/>
        <rFont val="Calibri"/>
        <family val="2"/>
        <scheme val="minor"/>
      </rPr>
      <t>et al</t>
    </r>
    <r>
      <rPr>
        <sz val="11"/>
        <color theme="1"/>
        <rFont val="Calibri"/>
        <family val="2"/>
        <scheme val="minor"/>
      </rPr>
      <t xml:space="preserve"> (2008)</t>
    </r>
  </si>
  <si>
    <r>
      <t>Rounds, I., Morrison, S. J., Harlows, P. S. and Watling, D. (2008) Terrestrial survey of Namenalala island, Kubulau, Bua, Fiji with particular attention to factors of potential importance to the possible translocation of the fijian crested iguana (</t>
    </r>
    <r>
      <rPr>
        <i/>
        <sz val="11"/>
        <color theme="1"/>
        <rFont val="Calibri"/>
        <family val="2"/>
        <scheme val="minor"/>
      </rPr>
      <t>Brachylophus vitiensis</t>
    </r>
    <r>
      <rPr>
        <sz val="11"/>
        <color theme="1"/>
        <rFont val="Calibri"/>
        <family val="2"/>
        <scheme val="minor"/>
      </rPr>
      <t>). Unpublished report.</t>
    </r>
  </si>
  <si>
    <t>Russel &amp; Faulquier (2009)</t>
  </si>
  <si>
    <t>Sachet (1983)</t>
  </si>
  <si>
    <t>Sachet &amp; Fosberg (1983)</t>
  </si>
  <si>
    <r>
      <t xml:space="preserve">Sachet </t>
    </r>
    <r>
      <rPr>
        <i/>
        <sz val="11"/>
        <color rgb="FF000000"/>
        <rFont val="Calibri"/>
        <family val="2"/>
        <scheme val="minor"/>
      </rPr>
      <t>et al</t>
    </r>
    <r>
      <rPr>
        <sz val="11"/>
        <color indexed="8"/>
        <rFont val="Calibri"/>
        <family val="2"/>
        <scheme val="minor"/>
      </rPr>
      <t xml:space="preserve"> (1975)</t>
    </r>
  </si>
  <si>
    <t>Salvat &amp; Salvat (1992)</t>
  </si>
  <si>
    <t>Schreiber &amp; Ashmole (1970)</t>
  </si>
  <si>
    <t>Schreiber &amp; Chovan (1986)</t>
  </si>
  <si>
    <t>Seitre &amp; Seitre (no date)</t>
  </si>
  <si>
    <r>
      <t xml:space="preserve">Seniloli </t>
    </r>
    <r>
      <rPr>
        <i/>
        <sz val="11"/>
        <color theme="1"/>
        <rFont val="Calibri"/>
        <family val="2"/>
        <scheme val="minor"/>
      </rPr>
      <t>et al</t>
    </r>
    <r>
      <rPr>
        <sz val="11"/>
        <color theme="1"/>
        <rFont val="Calibri"/>
        <family val="2"/>
        <scheme val="minor"/>
      </rPr>
      <t xml:space="preserve"> (2009)</t>
    </r>
  </si>
  <si>
    <t>Serra &amp; Tipama'a (2015)</t>
  </si>
  <si>
    <r>
      <t xml:space="preserve">Skyrme </t>
    </r>
    <r>
      <rPr>
        <i/>
        <sz val="11"/>
        <color theme="1"/>
        <rFont val="Calibri"/>
        <family val="2"/>
        <scheme val="minor"/>
      </rPr>
      <t>et al</t>
    </r>
    <r>
      <rPr>
        <sz val="11"/>
        <color theme="1"/>
        <rFont val="Calibri"/>
        <family val="2"/>
        <scheme val="minor"/>
      </rPr>
      <t xml:space="preserve"> (1981)</t>
    </r>
  </si>
  <si>
    <r>
      <t xml:space="preserve">Spaggiari </t>
    </r>
    <r>
      <rPr>
        <i/>
        <sz val="11"/>
        <color theme="1"/>
        <rFont val="Calibri"/>
        <family val="2"/>
        <scheme val="minor"/>
      </rPr>
      <t>et al</t>
    </r>
    <r>
      <rPr>
        <sz val="11"/>
        <color theme="1"/>
        <rFont val="Calibri"/>
        <family val="2"/>
        <scheme val="minor"/>
      </rPr>
      <t xml:space="preserve"> (2007)</t>
    </r>
  </si>
  <si>
    <t>Steadman &amp; Intoh (1994)</t>
  </si>
  <si>
    <t>Steadman &amp; Kirch (1990)</t>
  </si>
  <si>
    <t>Steadman &amp; Pahlavan (1992)</t>
  </si>
  <si>
    <t>Steadman &amp; Pregill (2004)</t>
  </si>
  <si>
    <r>
      <t xml:space="preserve">Tennyson </t>
    </r>
    <r>
      <rPr>
        <i/>
        <sz val="11"/>
        <color theme="1"/>
        <rFont val="Calibri"/>
        <family val="2"/>
        <scheme val="minor"/>
      </rPr>
      <t>et al</t>
    </r>
    <r>
      <rPr>
        <sz val="11"/>
        <color theme="1"/>
        <rFont val="Calibri"/>
        <family val="2"/>
        <scheme val="minor"/>
      </rPr>
      <t xml:space="preserve"> (2012)</t>
    </r>
  </si>
  <si>
    <t>Thibault &amp; Bretagnolle (1999)</t>
  </si>
  <si>
    <t>Thibault &amp; Bretagnolle (2007)</t>
  </si>
  <si>
    <t>Thibault &amp; Guyot (1987)</t>
  </si>
  <si>
    <t>Thibault &amp; Holyoak (1977)</t>
  </si>
  <si>
    <t>Thibault &amp; Varney (1991)</t>
  </si>
  <si>
    <r>
      <t xml:space="preserve">Thibault </t>
    </r>
    <r>
      <rPr>
        <i/>
        <sz val="11"/>
        <color theme="1"/>
        <rFont val="Calibri"/>
        <family val="2"/>
        <scheme val="minor"/>
      </rPr>
      <t>et al</t>
    </r>
    <r>
      <rPr>
        <sz val="11"/>
        <color theme="1"/>
        <rFont val="Calibri"/>
        <family val="2"/>
        <scheme val="minor"/>
      </rPr>
      <t xml:space="preserve"> (2014b)</t>
    </r>
  </si>
  <si>
    <r>
      <t xml:space="preserve">Thibault </t>
    </r>
    <r>
      <rPr>
        <i/>
        <sz val="11"/>
        <color rgb="FF000000"/>
        <rFont val="Calibri"/>
        <family val="2"/>
        <scheme val="minor"/>
      </rPr>
      <t xml:space="preserve">et al </t>
    </r>
    <r>
      <rPr>
        <sz val="11"/>
        <color indexed="8"/>
        <rFont val="Calibri"/>
        <family val="2"/>
        <scheme val="minor"/>
      </rPr>
      <t>(1991)</t>
    </r>
  </si>
  <si>
    <r>
      <t xml:space="preserve">Thomas </t>
    </r>
    <r>
      <rPr>
        <i/>
        <sz val="11"/>
        <color rgb="FF000000"/>
        <rFont val="Calibri"/>
        <family val="2"/>
        <scheme val="minor"/>
      </rPr>
      <t xml:space="preserve">et al </t>
    </r>
    <r>
      <rPr>
        <sz val="11"/>
        <color indexed="8"/>
        <rFont val="Calibri"/>
        <family val="2"/>
        <scheme val="minor"/>
      </rPr>
      <t>(1989)</t>
    </r>
  </si>
  <si>
    <r>
      <t xml:space="preserve">Tibbits </t>
    </r>
    <r>
      <rPr>
        <i/>
        <sz val="11"/>
        <color rgb="FF000000"/>
        <rFont val="Calibri"/>
        <family val="2"/>
        <scheme val="minor"/>
      </rPr>
      <t>et al</t>
    </r>
    <r>
      <rPr>
        <sz val="11"/>
        <color indexed="8"/>
        <rFont val="Calibri"/>
        <family val="2"/>
        <scheme val="minor"/>
      </rPr>
      <t xml:space="preserve"> (2003)</t>
    </r>
  </si>
  <si>
    <t>Tuamoto &amp; Rasalato (2010)</t>
  </si>
  <si>
    <t>USFWS (2008)</t>
  </si>
  <si>
    <t>USFWS (unpublished data)</t>
  </si>
  <si>
    <t>In Brooke, M. (2004) Albatrossess and Petrels across the World. Oxford University Press, New York</t>
  </si>
  <si>
    <t>Bretagnolle (2004)</t>
  </si>
  <si>
    <r>
      <t>Masibalavu, V (</t>
    </r>
    <r>
      <rPr>
        <i/>
        <sz val="11"/>
        <color theme="1"/>
        <rFont val="Calibri"/>
        <family val="2"/>
        <scheme val="minor"/>
      </rPr>
      <t>in litt</t>
    </r>
    <r>
      <rPr>
        <sz val="11"/>
        <color theme="1"/>
        <rFont val="Calibri"/>
        <family val="2"/>
        <scheme val="minor"/>
      </rPr>
      <t xml:space="preserve"> 2004)</t>
    </r>
  </si>
  <si>
    <t>Watling (2003)</t>
  </si>
  <si>
    <t>Watling &amp; Lewanavanua (1985)</t>
  </si>
  <si>
    <r>
      <t xml:space="preserve">Watling </t>
    </r>
    <r>
      <rPr>
        <i/>
        <sz val="11"/>
        <color theme="1"/>
        <rFont val="Calibri"/>
        <family val="2"/>
        <scheme val="minor"/>
      </rPr>
      <t>pers comm</t>
    </r>
  </si>
  <si>
    <t>Wegmann &amp; Holzwarth (2006)</t>
  </si>
  <si>
    <r>
      <t xml:space="preserve">Weimerskirch </t>
    </r>
    <r>
      <rPr>
        <i/>
        <sz val="10"/>
        <color rgb="FF000000"/>
        <rFont val="Arial"/>
        <family val="2"/>
      </rPr>
      <t>et al</t>
    </r>
    <r>
      <rPr>
        <sz val="10"/>
        <color indexed="8"/>
        <rFont val="Arial"/>
        <family val="2"/>
      </rPr>
      <t xml:space="preserve"> (2008)</t>
    </r>
  </si>
  <si>
    <r>
      <t xml:space="preserve">Wiles </t>
    </r>
    <r>
      <rPr>
        <i/>
        <sz val="11"/>
        <color theme="1"/>
        <rFont val="Calibri"/>
        <family val="2"/>
        <scheme val="minor"/>
      </rPr>
      <t>et al</t>
    </r>
    <r>
      <rPr>
        <sz val="11"/>
        <color theme="1"/>
        <rFont val="Calibri"/>
        <family val="2"/>
        <scheme val="minor"/>
      </rPr>
      <t xml:space="preserve"> (2000)</t>
    </r>
  </si>
  <si>
    <r>
      <t xml:space="preserve">Wiles </t>
    </r>
    <r>
      <rPr>
        <i/>
        <sz val="11"/>
        <color theme="1"/>
        <rFont val="Calibri"/>
        <family val="2"/>
        <scheme val="minor"/>
      </rPr>
      <t>et al</t>
    </r>
    <r>
      <rPr>
        <sz val="11"/>
        <color theme="1"/>
        <rFont val="Calibri"/>
        <family val="2"/>
        <scheme val="minor"/>
      </rPr>
      <t xml:space="preserve"> (2004)</t>
    </r>
  </si>
  <si>
    <r>
      <t xml:space="preserve">Cibois </t>
    </r>
    <r>
      <rPr>
        <i/>
        <sz val="11"/>
        <color theme="1"/>
        <rFont val="Calibri"/>
        <family val="2"/>
        <scheme val="minor"/>
      </rPr>
      <t xml:space="preserve">et al </t>
    </r>
    <r>
      <rPr>
        <sz val="11"/>
        <color theme="1"/>
        <rFont val="Calibri"/>
        <family val="2"/>
        <scheme val="minor"/>
      </rPr>
      <t>(2019)</t>
    </r>
  </si>
  <si>
    <t>Based on  single bird heard flying over the Yela River</t>
  </si>
  <si>
    <t>Coultas (1931)</t>
  </si>
  <si>
    <t>Coultas, W.F. (1931).  Kusaie collections.  Unpublished journal and letters of William F Coultas in the Whitney South Sea Expedition journals, Vol. W. pp 235-247.  American Museum of Natural History, New York.</t>
  </si>
  <si>
    <t>2-3 dozen nested on two steep cliffs in centre of island, which were harvested by locals.</t>
  </si>
  <si>
    <t>11,12,1,2,3,4,5</t>
  </si>
  <si>
    <t>in Inya Mutunenea, a mangrove lagoon north of Lelu</t>
  </si>
  <si>
    <t>observed at Molsron Mwot</t>
  </si>
  <si>
    <t>1,2,3</t>
  </si>
  <si>
    <t>Nesting in trees beside the Kosrae Island Resource Management Authority in Toful</t>
  </si>
  <si>
    <r>
      <t xml:space="preserve">Hayes </t>
    </r>
    <r>
      <rPr>
        <i/>
        <sz val="11"/>
        <color theme="1"/>
        <rFont val="Calibri"/>
        <family val="2"/>
        <scheme val="minor"/>
      </rPr>
      <t>et al</t>
    </r>
    <r>
      <rPr>
        <sz val="11"/>
        <color theme="1"/>
        <rFont val="Calibri"/>
        <family val="2"/>
        <scheme val="minor"/>
      </rPr>
      <t xml:space="preserve"> (2015)</t>
    </r>
  </si>
  <si>
    <t>The avifauna of Kosrae, Micronesia: History, status and taxonomy.  Pacific Science, 70(1), 1-92</t>
  </si>
  <si>
    <t>Mixed colony of noddies nesting at Inya Mutunenea, a mangrove lagoon north of Lelu</t>
  </si>
  <si>
    <t>A fledgling was found on the ground on Lelu Island</t>
  </si>
  <si>
    <r>
      <t xml:space="preserve">Cuthbert, R. (2015). Birds of Mussau Island.  Chapter 5.  </t>
    </r>
    <r>
      <rPr>
        <i/>
        <sz val="11"/>
        <color rgb="FF000000"/>
        <rFont val="Calibri"/>
        <family val="2"/>
        <scheme val="minor"/>
      </rPr>
      <t>In</t>
    </r>
    <r>
      <rPr>
        <sz val="11"/>
        <color indexed="8"/>
        <rFont val="Calibri"/>
        <family val="2"/>
        <scheme val="minor"/>
      </rPr>
      <t xml:space="preserve"> A rapid biodiversity survey of Papua New Guinea's Manus and Mussau Islands. Ed Whitmore, N. Wildlife Conservation Society Papua New Guinea Program.  Goroka, PNG.</t>
    </r>
  </si>
  <si>
    <t>Cuthbert (2015)</t>
  </si>
  <si>
    <t>Flying high over Nae in late afternoon, returning to a roosting site?</t>
  </si>
  <si>
    <t>No birds seen breeding, or roosting, on shore</t>
  </si>
  <si>
    <t>Flood, R., Wilson, A and Zufelt, K.  (2017).  Observations of five little-known tubenoses from Melanesia in January 2027.  Bull. B.O.C. 137 (January) 226-236</t>
  </si>
  <si>
    <t>Birds just off shore SE of New Ireland but west of Fini Islands.  Some c50m off shore.</t>
  </si>
  <si>
    <t>Malakula</t>
  </si>
  <si>
    <t>Single bird seen on 8010 Jan, near island in the evening.  No other signs of birds returning to the colony.</t>
  </si>
  <si>
    <t>Up to 20 birds at hotspot, NE of Vanua Levu, in the evening.</t>
  </si>
  <si>
    <t>30-50 birds estimated to be using Blackett Strait (between Kolombangara and Kohinggo Island</t>
  </si>
  <si>
    <t>Harrison (2014)</t>
  </si>
  <si>
    <t>Harrison (2014)  At-sea observations of Heinroth's Shearwater (Puffinus heinrothi).  Notornis 61: 97-102</t>
  </si>
  <si>
    <t>Flocks of 1-25 birds, c50-60 birds per day in Vella Gulf (between Kolombangara and Vella Lavella)</t>
  </si>
  <si>
    <t>25 seen simultaneously in Fergusson Passage (SW of Kolombangara and SE of Ghizo)</t>
  </si>
  <si>
    <r>
      <t xml:space="preserve">Flood </t>
    </r>
    <r>
      <rPr>
        <i/>
        <sz val="11"/>
        <color rgb="FF000000"/>
        <rFont val="Calibri"/>
        <family val="2"/>
        <scheme val="minor"/>
      </rPr>
      <t>et al</t>
    </r>
    <r>
      <rPr>
        <sz val="11"/>
        <color indexed="8"/>
        <rFont val="Calibri"/>
        <family val="2"/>
        <scheme val="minor"/>
      </rPr>
      <t xml:space="preserve"> (2017)</t>
    </r>
  </si>
  <si>
    <r>
      <t>Sweet, P (</t>
    </r>
    <r>
      <rPr>
        <i/>
        <sz val="11"/>
        <color rgb="FF000000"/>
        <rFont val="Calibri"/>
        <family val="2"/>
        <scheme val="minor"/>
      </rPr>
      <t>in litt</t>
    </r>
    <r>
      <rPr>
        <sz val="11"/>
        <color indexed="8"/>
        <rFont val="Calibri"/>
        <family val="2"/>
        <scheme val="minor"/>
      </rPr>
      <t>)</t>
    </r>
  </si>
  <si>
    <t>Ngeruktabel</t>
  </si>
  <si>
    <t>Ulong</t>
  </si>
  <si>
    <t>Mecherechar</t>
  </si>
  <si>
    <t>Ngerechong</t>
  </si>
  <si>
    <t>Ngemelis</t>
  </si>
  <si>
    <t>Babelchomekang</t>
  </si>
  <si>
    <t>Ulebsechel</t>
  </si>
  <si>
    <t>Ngerukuid</t>
  </si>
  <si>
    <t>Ngeanges</t>
  </si>
  <si>
    <t>Kmekumer</t>
  </si>
  <si>
    <t>Olsen &amp; Eberdong (2017)</t>
  </si>
  <si>
    <t>Olsen, A. and Eberdong, M.  (2017).  Survey of the non-migratory birds of the Rock Islands Southern Lagoon World Heritage Site in Palau.  Micronesica, 3 (Nov), 1-6.</t>
  </si>
  <si>
    <t>Watched gathering seaweed for nesting materials at this site.</t>
  </si>
  <si>
    <t>Active nest identified</t>
  </si>
  <si>
    <t>Pair present on rocky cliffs suitable for nesting</t>
  </si>
  <si>
    <r>
      <rPr>
        <i/>
        <sz val="11"/>
        <color rgb="FF000000"/>
        <rFont val="Calibri"/>
        <family val="2"/>
        <scheme val="minor"/>
      </rPr>
      <t>In</t>
    </r>
    <r>
      <rPr>
        <sz val="11"/>
        <color indexed="8"/>
        <rFont val="Calibri"/>
        <family val="2"/>
        <scheme val="minor"/>
      </rPr>
      <t xml:space="preserve"> Flood, R., Wilson, A and Zufelt, K.  (2017).  Observations of five little-known tubenoses from Melanesia in January 2027.  Bull. B.O.C. 137 (January) 226-236</t>
    </r>
  </si>
  <si>
    <r>
      <rPr>
        <i/>
        <sz val="11"/>
        <color rgb="FF000000"/>
        <rFont val="Calibri"/>
        <family val="2"/>
        <scheme val="minor"/>
      </rPr>
      <t>In</t>
    </r>
    <r>
      <rPr>
        <sz val="11"/>
        <color indexed="8"/>
        <rFont val="Calibri"/>
        <family val="2"/>
        <scheme val="minor"/>
      </rPr>
      <t xml:space="preserve"> Baker, R.H. 1951. The Avifauna of Micronesia, Its Origin, Evolution, and Distribution. University of Kansas Publications, Museum of Natural History Vol. 3 (1): 1-359.</t>
    </r>
  </si>
  <si>
    <t>O'Brien (2018)</t>
  </si>
  <si>
    <t>eBird S47907457.</t>
  </si>
  <si>
    <t>Minimum estimate of number of birds that circled above island as we approached</t>
  </si>
  <si>
    <t>Adult seen - also 3 recently-fledged juveniles recorded as we left island.  Don't know for sure if they bred here - or followed other boobies in to roost.</t>
  </si>
  <si>
    <t>Minimum count of birds that flew off the island as we circumnavigated it.</t>
  </si>
  <si>
    <t>Minimum count of birds that flew off the island as we approached</t>
  </si>
  <si>
    <t>eBird S47907490.</t>
  </si>
  <si>
    <t>Bird Island S, Lake Tengano</t>
  </si>
  <si>
    <t>Bird Island N, Lake Tengano</t>
  </si>
  <si>
    <t>Mt Tukusmera/Melon</t>
  </si>
  <si>
    <t>Samuel &amp; Sakita (2019)</t>
  </si>
  <si>
    <t>Samuel, A. and Sakita, L. (2019) Report on Collared Petrel harvesting levels at Mt Tukusmera, 2019.  Unpublished data to BirdLife International</t>
  </si>
  <si>
    <t>Number of chicks reported harvested from 7 villages on Eastern slope of Mt Tukusmera.</t>
  </si>
  <si>
    <t>Morris &amp; O'Brien (2022)</t>
  </si>
  <si>
    <t>Morris, T.A. and O'Brien, M.G. (2022)  Tongoa-Laika Wedge-tailed Shearwaters Monitoring Report 2.  Unpublished report to BirdLife International.</t>
  </si>
  <si>
    <t>Flood &amp; Zufelt (2021)</t>
  </si>
  <si>
    <t>Flood, R. and Zufelt, K.  (2021).  Pelagic observations Gambier Islands to Tahiti via Austral Islands, October - November, 2019, and past expeditions in East Polynesia.  Pacific Seabird Group Technical Publication, Issue 3, pp49.</t>
  </si>
  <si>
    <t>Band-rumped Storm-petrel</t>
  </si>
  <si>
    <t>Hydrobates castro</t>
  </si>
  <si>
    <t>Hydrobatidae</t>
  </si>
  <si>
    <t>Morris &amp; Beaman (2017)</t>
  </si>
  <si>
    <r>
      <t xml:space="preserve">Morris, P. and Beaman, M.  (2017).  Pitcairn, Hendersons &amp;  the Tuamotus, 3-17 Octover 2017.  Trip report privately published by Birdquest. </t>
    </r>
    <r>
      <rPr>
        <i/>
        <sz val="11"/>
        <color rgb="FF000000"/>
        <rFont val="Calibri"/>
        <family val="2"/>
        <scheme val="minor"/>
      </rPr>
      <t>In</t>
    </r>
    <r>
      <rPr>
        <sz val="11"/>
        <color indexed="8"/>
        <rFont val="Calibri"/>
        <family val="2"/>
        <scheme val="minor"/>
      </rPr>
      <t xml:space="preserve"> Flood  and Zufelt (2021)</t>
    </r>
  </si>
  <si>
    <t>Thibault &amp; Cibois (2017)</t>
  </si>
  <si>
    <t>Shirihai (2020)</t>
  </si>
  <si>
    <t>A few 10s of pairs present</t>
  </si>
  <si>
    <t>11,12,1,2,3,4</t>
  </si>
  <si>
    <t>Breeds on Rapa Iti and Tauturou Iti</t>
  </si>
  <si>
    <t>Thibault, J-C. and Cibois, A. (2017).  Birds of Eastern Polynesia: a biogeographic atlas.  Lynx Edicions: Barcelona.</t>
  </si>
  <si>
    <t>Shirihai, H. (2020).  A new breeding gadfly on Raivavae Island, Austral Islands (Australes), French Polynesia; Black-winged Petrel Pterodroma nigripennis.  In Flood and Zufelt (2021)</t>
  </si>
  <si>
    <t>Based on 50 samples of burrow density in March and 10 samples of burrow occupancy in January.</t>
  </si>
  <si>
    <t>probably breeds on Marotiri (unclear in paper regarding origin of this statement)</t>
  </si>
  <si>
    <t>village on Makira?</t>
  </si>
  <si>
    <t>Christmas Shearwater</t>
  </si>
  <si>
    <r>
      <rPr>
        <i/>
        <sz val="11"/>
        <color theme="1"/>
        <rFont val="Calibri"/>
        <family val="2"/>
        <scheme val="minor"/>
      </rPr>
      <t>Gygis alba</t>
    </r>
    <r>
      <rPr>
        <sz val="11"/>
        <color theme="1"/>
        <rFont val="Calibri"/>
        <family val="2"/>
        <scheme val="minor"/>
      </rPr>
      <t xml:space="preserve">  (pre split)</t>
    </r>
  </si>
  <si>
    <r>
      <rPr>
        <i/>
        <sz val="11"/>
        <color theme="1"/>
        <rFont val="Calibri"/>
        <family val="2"/>
        <scheme val="minor"/>
      </rPr>
      <t xml:space="preserve">Pterodroma occulta </t>
    </r>
    <r>
      <rPr>
        <sz val="11"/>
        <color theme="1"/>
        <rFont val="Calibri"/>
        <family val="2"/>
        <scheme val="minor"/>
      </rPr>
      <t xml:space="preserve">(many authorities consider this to be split from </t>
    </r>
    <r>
      <rPr>
        <i/>
        <sz val="11"/>
        <color theme="1"/>
        <rFont val="Calibri"/>
        <family val="2"/>
        <scheme val="minor"/>
      </rPr>
      <t>P. cervicalis</t>
    </r>
    <r>
      <rPr>
        <sz val="11"/>
        <color theme="1"/>
        <rFont val="Calibri"/>
        <family val="2"/>
        <scheme val="minor"/>
      </rPr>
      <t>)</t>
    </r>
  </si>
  <si>
    <r>
      <rPr>
        <i/>
        <sz val="11"/>
        <color theme="1"/>
        <rFont val="Calibri"/>
        <family val="2"/>
        <scheme val="minor"/>
      </rPr>
      <t>Pterodroma brevipes</t>
    </r>
    <r>
      <rPr>
        <sz val="11"/>
        <color theme="1"/>
        <rFont val="Calibri"/>
        <family val="2"/>
        <scheme val="minor"/>
      </rPr>
      <t xml:space="preserve"> (pre split)</t>
    </r>
  </si>
  <si>
    <r>
      <rPr>
        <i/>
        <sz val="11"/>
        <color theme="1"/>
        <rFont val="Calibri"/>
        <family val="2"/>
        <scheme val="minor"/>
      </rPr>
      <t>Puffinus assimilis, P. newelli</t>
    </r>
    <r>
      <rPr>
        <sz val="11"/>
        <color theme="1"/>
        <rFont val="Calibri"/>
        <family val="2"/>
        <scheme val="minor"/>
      </rPr>
      <t xml:space="preserve"> pre split</t>
    </r>
  </si>
  <si>
    <r>
      <rPr>
        <i/>
        <sz val="11"/>
        <color theme="1"/>
        <rFont val="Calibri"/>
        <family val="2"/>
        <scheme val="minor"/>
      </rPr>
      <t>Puffinus Iherminieri</t>
    </r>
    <r>
      <rPr>
        <sz val="11"/>
        <color theme="1"/>
        <rFont val="Calibri"/>
        <family val="2"/>
        <scheme val="minor"/>
      </rPr>
      <t xml:space="preserve"> (pre split)</t>
    </r>
  </si>
  <si>
    <t>Taoi &amp; Waqa (2021)</t>
  </si>
  <si>
    <t>Taoi, J. and Waqa, K. (2021). Vatu-i-Ra Island.  Site visit, 16-17 November, 2021. ed. O'Brien, M.   A report to Wildlife Conservation Society and BirdLife International, NFMV, Suva, Fiji.</t>
  </si>
  <si>
    <t>All nests at the egg stage.</t>
  </si>
  <si>
    <t>Primarily at chick and juvenile phase</t>
  </si>
  <si>
    <t>Juvenile stage dominated counts</t>
  </si>
  <si>
    <t>I'Chenchong Park Bird Sanctuary</t>
  </si>
  <si>
    <t>Voytko (2022)</t>
  </si>
  <si>
    <t>eBird S1045525936.  Lower Bird Sanctuary, Rota</t>
  </si>
  <si>
    <t>Conservative count - many immature birds in the mix.</t>
  </si>
  <si>
    <t>Many with nestlings.</t>
  </si>
  <si>
    <t>Nest with young</t>
  </si>
  <si>
    <t>Fina</t>
  </si>
  <si>
    <t>Noq</t>
  </si>
  <si>
    <t>New with young.</t>
  </si>
  <si>
    <t>Mangubhai et al (2021)</t>
  </si>
  <si>
    <t>Mangubhai, S., O'Brien, M. and Aitken, J. (2021).  Wailagilala Atoll: coral reefs, turtle nesting beaches and seabird populations.  Pacific Conservation Biology 28:21, 192-193</t>
  </si>
  <si>
    <t>First record for the site (and 5th confirmed breeding site in Fiji)</t>
  </si>
  <si>
    <t>Birds dying on the beach in large numbers (dozens).  First time this has been recorded by local community.  Its possible that we are talking Black, and not Brown, Noddy.</t>
  </si>
  <si>
    <t>Towle (2020)</t>
  </si>
  <si>
    <t>Towle, Simon. (pers comm) reporting comments made by local community regarding high mortality incidents on Los Negros Islands.</t>
  </si>
  <si>
    <t>RecordID</t>
  </si>
  <si>
    <t>Island/Colony Name</t>
  </si>
  <si>
    <t>Species</t>
  </si>
  <si>
    <t>Breeding Status</t>
  </si>
  <si>
    <t>Start Year</t>
  </si>
  <si>
    <t>Row Labels</t>
  </si>
  <si>
    <t>Grand Total</t>
  </si>
  <si>
    <t>Max of End Year</t>
  </si>
  <si>
    <t>Max of Max</t>
  </si>
  <si>
    <t>Max of Min</t>
  </si>
  <si>
    <t>(All)</t>
  </si>
  <si>
    <t>BirdLife &amp; NFMV (2022)</t>
  </si>
  <si>
    <t>BirdLife &amp; NFMV (pers comm).  Monitoring Collared Petrels on Gau.  Unpublished information.</t>
  </si>
  <si>
    <t>2, 3, 4, 5, 6</t>
  </si>
  <si>
    <t>Burrows monitored during breeding season</t>
  </si>
  <si>
    <t>Number of burrows occupied by adult birds (as observed thru a burrowscope)</t>
  </si>
  <si>
    <t>Bulimaitoga (2022)</t>
  </si>
  <si>
    <t>Mabualau Island Monitoring and Deployment of Biosecurity Signboard, 27 April 2022, unpublished report to BirdLife International.</t>
  </si>
  <si>
    <t>American Samoa</t>
  </si>
  <si>
    <t>Cook Islands</t>
  </si>
  <si>
    <t>Fijian Islands</t>
  </si>
  <si>
    <t>French Polynesian Islands</t>
  </si>
  <si>
    <t>Kiribati</t>
  </si>
  <si>
    <t>Line Islands</t>
  </si>
  <si>
    <t>Marshall Islands</t>
  </si>
  <si>
    <t>Micronesian Islands</t>
  </si>
  <si>
    <t>New Caledonian Islands</t>
  </si>
  <si>
    <t>USMOLI</t>
  </si>
  <si>
    <t>Northern Mariana Islands</t>
  </si>
  <si>
    <t>Palau Islands</t>
  </si>
  <si>
    <t>PNG Islands</t>
  </si>
  <si>
    <t>Phoenix Islands</t>
  </si>
  <si>
    <t>Samoan Islands</t>
  </si>
  <si>
    <t>Tokelau Islands</t>
  </si>
  <si>
    <t>Tongan Islands</t>
  </si>
  <si>
    <t>Vanuatu Islands</t>
  </si>
  <si>
    <t>Tuvalu Islands</t>
  </si>
  <si>
    <t>Wallis &amp; Futuna Islands</t>
  </si>
  <si>
    <t>Island/Colony</t>
  </si>
  <si>
    <t>Decade</t>
  </si>
  <si>
    <t>Most recent survey</t>
  </si>
  <si>
    <t>Column Labels</t>
  </si>
  <si>
    <t>Count of Island/Colony</t>
  </si>
  <si>
    <t>Madeiran Storm Petrel</t>
  </si>
  <si>
    <t>Oceanodroma castro</t>
  </si>
  <si>
    <t>Pierce &amp; Kerr (2013)</t>
  </si>
  <si>
    <t>Pierce et al (2020)</t>
  </si>
  <si>
    <r>
      <t>Pierce, R., VanderWerf, E., Cranwell, S., Taabu, K., Ghestemme, T. and Withers, T. (2020)  A conservation action plan for two endangered seabirds - Phoenix Petrel (</t>
    </r>
    <r>
      <rPr>
        <i/>
        <sz val="11"/>
        <color rgb="FF000000"/>
        <rFont val="Calibri"/>
        <family val="2"/>
        <scheme val="minor"/>
      </rPr>
      <t>Pterodroma alba</t>
    </r>
    <r>
      <rPr>
        <sz val="11"/>
        <color indexed="8"/>
        <rFont val="Calibri"/>
        <family val="2"/>
        <scheme val="minor"/>
      </rPr>
      <t>) and Polynesian Storm Petrel (</t>
    </r>
    <r>
      <rPr>
        <i/>
        <sz val="11"/>
        <color rgb="FF000000"/>
        <rFont val="Calibri"/>
        <family val="2"/>
        <scheme val="minor"/>
      </rPr>
      <t>Nesofregetta fuliginosa</t>
    </r>
    <r>
      <rPr>
        <sz val="11"/>
        <color indexed="8"/>
        <rFont val="Calibri"/>
        <family val="2"/>
        <scheme val="minor"/>
      </rPr>
      <t>), 2020-2025.</t>
    </r>
  </si>
  <si>
    <r>
      <t xml:space="preserve">Pierce, R.J. and Kerr, V. (2013).  Report on a biota survey of the Phoenix Islands atoll, Kiribati, May 2013.  Eco Oceania Pty Ltd Report for Government of Kiribati and CI-CEPF.  </t>
    </r>
    <r>
      <rPr>
        <i/>
        <sz val="11"/>
        <color rgb="FF000000"/>
        <rFont val="Calibri"/>
        <family val="2"/>
        <scheme val="minor"/>
      </rPr>
      <t xml:space="preserve">IN </t>
    </r>
    <r>
      <rPr>
        <sz val="11"/>
        <color indexed="8"/>
        <rFont val="Calibri"/>
        <family val="2"/>
        <scheme val="minor"/>
      </rPr>
      <t>Pierce</t>
    </r>
    <r>
      <rPr>
        <i/>
        <sz val="11"/>
        <color rgb="FF000000"/>
        <rFont val="Calibri"/>
        <family val="2"/>
        <scheme val="minor"/>
      </rPr>
      <t xml:space="preserve"> et al</t>
    </r>
    <r>
      <rPr>
        <sz val="11"/>
        <color indexed="8"/>
        <rFont val="Calibri"/>
        <family val="2"/>
        <scheme val="minor"/>
      </rPr>
      <t xml:space="preserve"> (2020)</t>
    </r>
  </si>
  <si>
    <t>Thibault et al (2013)</t>
  </si>
  <si>
    <t>Thibault, J-C., Cibois, A., Butaud, J-F., Jacq, F.A., Poroi, E. and Meyer, J.Y. (2013).  Breeding birds of Hatuta'a, Marquesas Islands: species inventory and influence of drought on their abundance.  Bulleting British Ornithologists Club, 133: 168-177.</t>
  </si>
  <si>
    <t>Thibault &amp; Withers (2019)</t>
  </si>
  <si>
    <t>Thibault, J-C. and Withers, T. (2019).  Seabirds of Rapa, Austral Is., French Polynesia: breeding 2019.  Report for SOP-Manu, BirdLife International.</t>
  </si>
  <si>
    <t>Waugh et al (2013)</t>
  </si>
  <si>
    <t>Waugh, S., Champeau, J., Cranwell, S. and Faulquier, L.  (2013).  Seabirds of the Gambier Archipelago.  French Polynesia, in 2010.  Marine Ornithology, 41: 7-12.</t>
  </si>
  <si>
    <t>Teavaone-Tapapuri</t>
  </si>
  <si>
    <t>Gambier</t>
  </si>
  <si>
    <t>Puaumu</t>
  </si>
  <si>
    <t>Jit et al (2007)</t>
  </si>
  <si>
    <t>Pierce et al (2007)</t>
  </si>
  <si>
    <t>Roneil et al (2008)</t>
  </si>
  <si>
    <t>Borsa et al (2010)</t>
  </si>
  <si>
    <t>Pierce et al (2006)</t>
  </si>
  <si>
    <t>Pierce et al (2011)</t>
  </si>
  <si>
    <t>Amerson et al (1982)</t>
  </si>
  <si>
    <t>Robinet et al (1997)</t>
  </si>
  <si>
    <t>Wiles et al (2004)</t>
  </si>
  <si>
    <t>Pitman et al (2005)</t>
  </si>
  <si>
    <t>Spaggiari et al (2007)</t>
  </si>
  <si>
    <t>Engbring et al (1990)</t>
  </si>
  <si>
    <t>Rauzon et al (2008)</t>
  </si>
  <si>
    <t>Pierce et al (2010)</t>
  </si>
  <si>
    <t>Pierce et al (2012)</t>
  </si>
  <si>
    <t>Misidentifed, and reported, as Collared Petrel.  See Pyle et al (1990), RefNo 158, for correction</t>
  </si>
  <si>
    <t>Tennyson et al (2012)</t>
  </si>
  <si>
    <t>O'Connor et al (2010)</t>
  </si>
  <si>
    <t>O'Brien et al (2016)</t>
  </si>
  <si>
    <t>Engbring et al (1982)</t>
  </si>
  <si>
    <t>Kepler et al (1994)</t>
  </si>
  <si>
    <t>Camp et al (2015)</t>
  </si>
  <si>
    <t>Pierce et al (2003)</t>
  </si>
  <si>
    <t>Pierce et al (2015)</t>
  </si>
  <si>
    <t>Rauzon et al (2011)</t>
  </si>
  <si>
    <t>Weimerskirch et al (2008)</t>
  </si>
  <si>
    <t>Gangloff et al (2009)</t>
  </si>
  <si>
    <t>Pierce et al (2017)</t>
  </si>
  <si>
    <t>Gould et al (1974)</t>
  </si>
  <si>
    <t>Citta et al (2007)</t>
  </si>
  <si>
    <t>Rauzon et al (unpublished document)</t>
  </si>
  <si>
    <t>Cibois et al (2019)</t>
  </si>
  <si>
    <t>KBA</t>
  </si>
  <si>
    <t>Johnston Atoll</t>
  </si>
  <si>
    <t>Years since last survey</t>
  </si>
  <si>
    <t>No. of colonies</t>
  </si>
  <si>
    <t>Cumulative no Colonies</t>
  </si>
  <si>
    <t>Number Colonies</t>
  </si>
  <si>
    <t>pre 2000</t>
  </si>
  <si>
    <t>2000-09</t>
  </si>
  <si>
    <t>2010-19</t>
  </si>
  <si>
    <t>2020-</t>
  </si>
  <si>
    <t>1990-99</t>
  </si>
  <si>
    <t>1980-89</t>
  </si>
  <si>
    <t>1970-79</t>
  </si>
  <si>
    <t>1960-69</t>
  </si>
  <si>
    <t>1950-59</t>
  </si>
  <si>
    <t>1940-49</t>
  </si>
  <si>
    <t>1930-39</t>
  </si>
  <si>
    <t>pre 1930</t>
  </si>
  <si>
    <t>(blank)</t>
  </si>
  <si>
    <t>Count of Species</t>
  </si>
  <si>
    <t>Birds found dead on island</t>
  </si>
  <si>
    <t>Red_List Category</t>
  </si>
  <si>
    <t>Tuamoto &amp; Sukal (2008)</t>
  </si>
  <si>
    <t>Tuamoto, T. and Sukal, A. (2008) Identification of globally important seabird populations in Fiji. A Literature review with emphasis on locating Important Bird Areas (IBA) for Conservation Management. Unpublished report.</t>
  </si>
  <si>
    <t>Blue gray Noddy</t>
  </si>
  <si>
    <t>Nusemetu Conservation Area</t>
  </si>
  <si>
    <t>Imapul</t>
  </si>
  <si>
    <t>Multiple records on eBird for site.  Local people report that bird digs holes for laying eggs.</t>
  </si>
  <si>
    <t>Ramik and Ramik (2023)</t>
  </si>
  <si>
    <t>eBird s52939374, s60776835</t>
  </si>
  <si>
    <t>Ramik and Ramik (2019)</t>
  </si>
  <si>
    <t>Ramik and Ramik (2021)</t>
  </si>
  <si>
    <t>eBird s79047294, s79047317, s79047330, s84110890</t>
  </si>
  <si>
    <t>eBird s126948502</t>
  </si>
  <si>
    <t>Ramik (2020)</t>
  </si>
  <si>
    <t>eBird s75015219, s76026976, s76027485</t>
  </si>
  <si>
    <t>10, 11</t>
  </si>
  <si>
    <t>2,10</t>
  </si>
  <si>
    <t>1,3,10</t>
  </si>
  <si>
    <t>Pocklington Reef</t>
  </si>
  <si>
    <t>Mitchell (2019)</t>
  </si>
  <si>
    <t>David Mitchell pers comm (email dated 21/11/2019).  Includes a photograph of the colony, taken by a local on a disposable camera!</t>
  </si>
  <si>
    <t>Based on photograph of colony taken by local on disposable camera loaned to him</t>
  </si>
  <si>
    <t xml:space="preserve">This table merely accesses  a subset of the data. New information should be input into 'Data' after considering and/or updating the Reference and Colony files.  The blue highlighted text is extracted from the Data file.  The rest comes from the other three databases.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</si>
</sst>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_-* #,##0_-;\-* #,##0_-;_-* &quot;-&quot;??_-;_-@_-"/>
  </numFmts>
  <fonts count="14" x14ac:knownFonts="1">
    <font>
      <sz val="11"/>
      <color theme="1"/>
      <name val="Calibri"/>
      <family val="2"/>
      <scheme val="minor"/>
    </font>
    <font>
      <sz val="11"/>
      <color theme="1"/>
      <name val="Calibri"/>
      <family val="2"/>
      <scheme val="minor"/>
    </font>
    <font>
      <b/>
      <sz val="11"/>
      <color indexed="8"/>
      <name val="Calibri"/>
      <family val="2"/>
      <scheme val="minor"/>
    </font>
    <font>
      <sz val="10"/>
      <color indexed="8"/>
      <name val="Arial"/>
      <family val="2"/>
    </font>
    <font>
      <sz val="11"/>
      <color indexed="8"/>
      <name val="Calibri"/>
      <family val="2"/>
      <scheme val="minor"/>
    </font>
    <font>
      <i/>
      <sz val="11"/>
      <color theme="1"/>
      <name val="Calibri"/>
      <family val="2"/>
      <scheme val="minor"/>
    </font>
    <font>
      <sz val="9"/>
      <color rgb="FF222222"/>
      <name val="Arial"/>
      <family val="2"/>
    </font>
    <font>
      <i/>
      <sz val="9"/>
      <color rgb="FF222222"/>
      <name val="Arial"/>
      <family val="2"/>
    </font>
    <font>
      <b/>
      <sz val="11"/>
      <color theme="1"/>
      <name val="Calibri"/>
      <family val="2"/>
      <scheme val="minor"/>
    </font>
    <font>
      <b/>
      <sz val="10"/>
      <color indexed="8"/>
      <name val="Arial"/>
      <family val="2"/>
    </font>
    <font>
      <i/>
      <sz val="10"/>
      <color rgb="FF000000"/>
      <name val="Arial"/>
      <family val="2"/>
    </font>
    <font>
      <i/>
      <sz val="11"/>
      <color rgb="FF000000"/>
      <name val="Calibri"/>
      <family val="2"/>
      <scheme val="minor"/>
    </font>
    <font>
      <i/>
      <sz val="11"/>
      <color indexed="8"/>
      <name val="Calibri"/>
      <family val="2"/>
      <scheme val="minor"/>
    </font>
    <font>
      <b/>
      <sz val="11"/>
      <color rgb="FFFF0000"/>
      <name val="Calibri"/>
      <family val="2"/>
      <scheme val="minor"/>
    </font>
  </fonts>
  <fills count="12">
    <fill>
      <patternFill patternType="none"/>
    </fill>
    <fill>
      <patternFill patternType="gray125"/>
    </fill>
    <fill>
      <patternFill patternType="solid">
        <fgColor theme="0" tint="-0.249977111117893"/>
        <bgColor indexed="22"/>
      </patternFill>
    </fill>
    <fill>
      <patternFill patternType="solid">
        <fgColor theme="0" tint="-0.249977111117893"/>
        <bgColor indexed="64"/>
      </patternFill>
    </fill>
    <fill>
      <patternFill patternType="solid">
        <fgColor theme="4" tint="0.79998168889431442"/>
        <bgColor indexed="22"/>
      </patternFill>
    </fill>
    <fill>
      <patternFill patternType="solid">
        <fgColor theme="9" tint="0.59999389629810485"/>
        <bgColor indexed="64"/>
      </patternFill>
    </fill>
    <fill>
      <patternFill patternType="solid">
        <fgColor theme="4" tint="0.59999389629810485"/>
        <bgColor indexed="22"/>
      </patternFill>
    </fill>
    <fill>
      <patternFill patternType="solid">
        <fgColor theme="8" tint="0.79998168889431442"/>
        <bgColor indexed="22"/>
      </patternFill>
    </fill>
    <fill>
      <patternFill patternType="solid">
        <fgColor theme="9" tint="0.59999389629810485"/>
        <bgColor indexed="22"/>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theme="4" tint="0.39997558519241921"/>
      </bottom>
      <diagonal/>
    </border>
    <border>
      <left/>
      <right/>
      <top style="thin">
        <color theme="4" tint="0.39997558519241921"/>
      </top>
      <bottom style="thin">
        <color theme="4" tint="0.39997558519241921"/>
      </bottom>
      <diagonal/>
    </border>
  </borders>
  <cellStyleXfs count="3">
    <xf numFmtId="0" fontId="0" fillId="0" borderId="0"/>
    <xf numFmtId="0" fontId="1" fillId="0" borderId="0"/>
    <xf numFmtId="43" fontId="1" fillId="0" borderId="0" applyFont="0" applyFill="0" applyBorder="0" applyAlignment="0" applyProtection="0"/>
  </cellStyleXfs>
  <cellXfs count="92">
    <xf numFmtId="0" fontId="0" fillId="0" borderId="0" xfId="0"/>
    <xf numFmtId="0" fontId="2" fillId="2" borderId="1" xfId="0" applyFont="1" applyFill="1" applyBorder="1" applyAlignment="1">
      <alignment vertical="center" wrapText="1"/>
    </xf>
    <xf numFmtId="0" fontId="0" fillId="0" borderId="0" xfId="0" applyBorder="1"/>
    <xf numFmtId="0" fontId="0" fillId="0" borderId="1" xfId="0" applyFill="1" applyBorder="1"/>
    <xf numFmtId="0" fontId="2" fillId="2" borderId="0" xfId="0" applyFont="1" applyFill="1" applyBorder="1" applyAlignment="1">
      <alignment vertical="center" wrapText="1"/>
    </xf>
    <xf numFmtId="0" fontId="2" fillId="2" borderId="0" xfId="0" applyFont="1" applyFill="1" applyBorder="1" applyAlignment="1">
      <alignment horizontal="center" vertical="center" wrapText="1"/>
    </xf>
    <xf numFmtId="0" fontId="0" fillId="0" borderId="0" xfId="0" applyAlignment="1">
      <alignment horizontal="center"/>
    </xf>
    <xf numFmtId="0" fontId="0" fillId="0" borderId="0" xfId="0" applyFill="1" applyBorder="1"/>
    <xf numFmtId="0" fontId="0" fillId="0" borderId="0" xfId="0" applyFill="1" applyBorder="1" applyAlignment="1">
      <alignment horizontal="center"/>
    </xf>
    <xf numFmtId="0" fontId="4" fillId="0" borderId="0" xfId="0" applyFont="1" applyFill="1" applyBorder="1"/>
    <xf numFmtId="0" fontId="4" fillId="0" borderId="0" xfId="0" applyFont="1" applyFill="1" applyBorder="1" applyAlignment="1">
      <alignment horizontal="center"/>
    </xf>
    <xf numFmtId="0" fontId="3" fillId="0" borderId="0" xfId="0" applyFont="1" applyFill="1" applyBorder="1"/>
    <xf numFmtId="0" fontId="3" fillId="0" borderId="0" xfId="0" applyFont="1" applyFill="1" applyBorder="1" applyAlignment="1">
      <alignment horizontal="center"/>
    </xf>
    <xf numFmtId="0" fontId="0" fillId="0" borderId="0" xfId="0" applyFill="1" applyBorder="1" applyAlignment="1">
      <alignment horizontal="left" vertical="center"/>
    </xf>
    <xf numFmtId="0" fontId="0" fillId="0" borderId="0" xfId="0" applyFill="1" applyBorder="1" applyAlignment="1">
      <alignment horizontal="left" vertical="center" indent="3"/>
    </xf>
    <xf numFmtId="0" fontId="6" fillId="0" borderId="0" xfId="0" applyFont="1" applyFill="1" applyBorder="1"/>
    <xf numFmtId="0" fontId="0" fillId="9" borderId="0" xfId="0" applyFill="1" applyBorder="1" applyAlignment="1">
      <alignment vertical="center"/>
    </xf>
    <xf numFmtId="0" fontId="2" fillId="9" borderId="0" xfId="0" applyFont="1" applyFill="1" applyBorder="1" applyAlignment="1">
      <alignment vertical="center" wrapText="1"/>
    </xf>
    <xf numFmtId="0" fontId="2" fillId="9" borderId="0" xfId="0" applyFont="1" applyFill="1" applyBorder="1" applyAlignment="1">
      <alignment horizontal="center" vertical="center" wrapText="1"/>
    </xf>
    <xf numFmtId="0" fontId="0" fillId="0" borderId="0" xfId="0" applyFill="1" applyAlignment="1">
      <alignment horizontal="center"/>
    </xf>
    <xf numFmtId="1" fontId="0" fillId="0" borderId="0" xfId="0" applyNumberFormat="1" applyFill="1" applyBorder="1"/>
    <xf numFmtId="0" fontId="4" fillId="0" borderId="0" xfId="0" applyFont="1" applyFill="1" applyBorder="1" applyAlignment="1">
      <alignment horizontal="left"/>
    </xf>
    <xf numFmtId="0" fontId="3" fillId="0" borderId="0" xfId="0" applyFont="1" applyFill="1" applyBorder="1" applyAlignment="1">
      <alignment horizontal="left"/>
    </xf>
    <xf numFmtId="16" fontId="4" fillId="0" borderId="0" xfId="0" applyNumberFormat="1" applyFont="1" applyFill="1" applyBorder="1"/>
    <xf numFmtId="0" fontId="4" fillId="0" borderId="0" xfId="0" quotePrefix="1" applyFont="1" applyFill="1" applyBorder="1"/>
    <xf numFmtId="0" fontId="3" fillId="0" borderId="0" xfId="0" applyFont="1" applyFill="1" applyBorder="1" applyAlignment="1">
      <alignment vertical="center"/>
    </xf>
    <xf numFmtId="0" fontId="0" fillId="0" borderId="0" xfId="0" quotePrefix="1" applyFill="1" applyBorder="1"/>
    <xf numFmtId="16" fontId="0" fillId="0" borderId="0" xfId="0" applyNumberFormat="1" applyFill="1" applyBorder="1"/>
    <xf numFmtId="0" fontId="2" fillId="2" borderId="4" xfId="0" applyFont="1" applyFill="1" applyBorder="1" applyAlignment="1">
      <alignment vertical="center" wrapText="1"/>
    </xf>
    <xf numFmtId="0" fontId="2" fillId="6" borderId="2" xfId="0" applyFont="1" applyFill="1" applyBorder="1" applyAlignment="1">
      <alignment vertical="center" wrapText="1"/>
    </xf>
    <xf numFmtId="0" fontId="2" fillId="4" borderId="2" xfId="0" applyFont="1" applyFill="1" applyBorder="1" applyAlignment="1">
      <alignment vertical="center" wrapText="1"/>
    </xf>
    <xf numFmtId="0" fontId="2" fillId="4" borderId="2" xfId="0" applyFont="1" applyFill="1" applyBorder="1" applyAlignment="1">
      <alignment horizontal="left" vertical="center" wrapText="1"/>
    </xf>
    <xf numFmtId="164" fontId="2" fillId="7" borderId="2" xfId="0" applyNumberFormat="1" applyFont="1" applyFill="1" applyBorder="1" applyAlignment="1">
      <alignment vertical="center" wrapText="1"/>
    </xf>
    <xf numFmtId="0" fontId="2" fillId="7" borderId="2" xfId="0" applyFont="1" applyFill="1" applyBorder="1" applyAlignment="1">
      <alignment vertical="center" wrapText="1"/>
    </xf>
    <xf numFmtId="0" fontId="2" fillId="8" borderId="2" xfId="0" applyFont="1" applyFill="1" applyBorder="1" applyAlignment="1">
      <alignment vertical="center" wrapText="1"/>
    </xf>
    <xf numFmtId="0" fontId="2" fillId="5" borderId="2" xfId="0" applyFont="1" applyFill="1" applyBorder="1" applyAlignment="1">
      <alignment vertical="center" wrapText="1"/>
    </xf>
    <xf numFmtId="0" fontId="2" fillId="8" borderId="3" xfId="0" applyFont="1" applyFill="1" applyBorder="1" applyAlignment="1">
      <alignment vertical="center" wrapText="1"/>
    </xf>
    <xf numFmtId="164" fontId="0" fillId="0" borderId="0" xfId="0" applyNumberFormat="1" applyFill="1" applyBorder="1"/>
    <xf numFmtId="1" fontId="8" fillId="0" borderId="0" xfId="0" applyNumberFormat="1" applyFont="1" applyFill="1" applyBorder="1" applyAlignment="1">
      <alignment horizontal="center"/>
    </xf>
    <xf numFmtId="0" fontId="3" fillId="0" borderId="0" xfId="1" applyFont="1" applyFill="1" applyBorder="1" applyAlignment="1">
      <alignment horizontal="left"/>
    </xf>
    <xf numFmtId="0" fontId="9" fillId="0" borderId="0" xfId="0" applyFont="1" applyFill="1" applyBorder="1" applyAlignment="1">
      <alignment horizontal="center"/>
    </xf>
    <xf numFmtId="0" fontId="0" fillId="0" borderId="0" xfId="0" applyFill="1" applyBorder="1" applyAlignment="1">
      <alignment horizontal="left"/>
    </xf>
    <xf numFmtId="0" fontId="8" fillId="0" borderId="0" xfId="0" applyFont="1" applyFill="1" applyBorder="1" applyAlignment="1">
      <alignment horizontal="center"/>
    </xf>
    <xf numFmtId="0" fontId="4" fillId="0" borderId="0" xfId="1" applyFont="1" applyFill="1" applyBorder="1" applyAlignment="1">
      <alignment horizontal="left"/>
    </xf>
    <xf numFmtId="0" fontId="2" fillId="0" borderId="0" xfId="0" applyFont="1" applyFill="1" applyBorder="1" applyAlignment="1">
      <alignment horizontal="center"/>
    </xf>
    <xf numFmtId="0" fontId="3" fillId="0" borderId="0" xfId="0" applyFont="1" applyFill="1" applyBorder="1" applyAlignment="1">
      <alignment horizontal="right"/>
    </xf>
    <xf numFmtId="1" fontId="0" fillId="0" borderId="0" xfId="0" applyNumberFormat="1" applyFill="1" applyBorder="1" applyAlignment="1">
      <alignment horizontal="left"/>
    </xf>
    <xf numFmtId="0" fontId="4" fillId="0" borderId="0" xfId="0" applyFont="1" applyFill="1" applyBorder="1" applyAlignment="1">
      <alignment horizontal="right"/>
    </xf>
    <xf numFmtId="16" fontId="0" fillId="0" borderId="0" xfId="0" applyNumberFormat="1"/>
    <xf numFmtId="0" fontId="0" fillId="0" borderId="0" xfId="0" applyFill="1"/>
    <xf numFmtId="0" fontId="0" fillId="0" borderId="0" xfId="0" applyFill="1" applyAlignment="1">
      <alignment horizontal="left"/>
    </xf>
    <xf numFmtId="164" fontId="0" fillId="0" borderId="0" xfId="0" applyNumberFormat="1" applyFill="1"/>
    <xf numFmtId="0" fontId="8" fillId="0" borderId="0" xfId="0" applyFont="1" applyFill="1" applyAlignment="1">
      <alignment horizontal="center"/>
    </xf>
    <xf numFmtId="0" fontId="2" fillId="2" borderId="2" xfId="0" applyFont="1" applyFill="1" applyBorder="1" applyAlignment="1">
      <alignment vertical="center" wrapText="1"/>
    </xf>
    <xf numFmtId="0" fontId="2" fillId="3" borderId="2" xfId="0" applyFont="1" applyFill="1" applyBorder="1" applyAlignment="1">
      <alignment vertical="center" wrapText="1"/>
    </xf>
    <xf numFmtId="0" fontId="4" fillId="0" borderId="1" xfId="0" applyFont="1" applyFill="1" applyBorder="1" applyAlignment="1">
      <alignment vertical="center"/>
    </xf>
    <xf numFmtId="0" fontId="4" fillId="0" borderId="1" xfId="0" applyFont="1" applyFill="1" applyBorder="1"/>
    <xf numFmtId="1" fontId="0" fillId="0" borderId="1" xfId="0" applyNumberFormat="1" applyFill="1" applyBorder="1"/>
    <xf numFmtId="0" fontId="5" fillId="0" borderId="1" xfId="0" applyFont="1" applyFill="1" applyBorder="1"/>
    <xf numFmtId="0" fontId="12" fillId="0" borderId="1" xfId="0" applyFont="1" applyFill="1" applyBorder="1" applyAlignment="1">
      <alignment vertical="center"/>
    </xf>
    <xf numFmtId="1" fontId="5" fillId="0" borderId="1" xfId="0" applyNumberFormat="1" applyFont="1" applyFill="1" applyBorder="1"/>
    <xf numFmtId="0" fontId="5" fillId="0" borderId="0" xfId="0" applyFont="1" applyFill="1" applyBorder="1"/>
    <xf numFmtId="0" fontId="5" fillId="0" borderId="0" xfId="0" applyFont="1" applyFill="1"/>
    <xf numFmtId="0" fontId="12" fillId="0" borderId="0" xfId="0" applyFont="1" applyFill="1" applyBorder="1" applyAlignment="1">
      <alignment vertical="center"/>
    </xf>
    <xf numFmtId="0" fontId="4" fillId="0" borderId="0" xfId="0" applyFont="1" applyFill="1"/>
    <xf numFmtId="0" fontId="0" fillId="0" borderId="0" xfId="0" applyFill="1" applyBorder="1" applyAlignment="1">
      <alignment horizontal="right"/>
    </xf>
    <xf numFmtId="164" fontId="0" fillId="0" borderId="0" xfId="0" applyNumberFormat="1" applyFill="1" applyBorder="1" applyAlignment="1">
      <alignment horizontal="right"/>
    </xf>
    <xf numFmtId="0" fontId="8" fillId="3" borderId="0" xfId="0" applyFont="1" applyFill="1" applyAlignment="1">
      <alignment vertical="center"/>
    </xf>
    <xf numFmtId="0" fontId="0" fillId="9" borderId="0" xfId="0" applyFill="1"/>
    <xf numFmtId="0" fontId="0" fillId="9" borderId="0" xfId="0" applyFill="1" applyBorder="1"/>
    <xf numFmtId="1" fontId="0" fillId="9" borderId="0" xfId="0" applyNumberFormat="1" applyFill="1" applyBorder="1"/>
    <xf numFmtId="0" fontId="4" fillId="9" borderId="0" xfId="0" applyFont="1" applyFill="1" applyBorder="1"/>
    <xf numFmtId="0" fontId="4" fillId="9" borderId="0" xfId="0" applyFont="1" applyFill="1" applyBorder="1" applyAlignment="1">
      <alignment horizontal="left"/>
    </xf>
    <xf numFmtId="0" fontId="3" fillId="9" borderId="0" xfId="0" applyFont="1" applyFill="1" applyBorder="1"/>
    <xf numFmtId="0" fontId="3" fillId="9" borderId="0" xfId="0" applyFont="1" applyFill="1" applyBorder="1" applyAlignment="1">
      <alignment horizontal="left"/>
    </xf>
    <xf numFmtId="0" fontId="0" fillId="0" borderId="0" xfId="0" applyAlignment="1">
      <alignment horizontal="right"/>
    </xf>
    <xf numFmtId="0" fontId="2" fillId="2" borderId="2" xfId="0" applyFont="1" applyFill="1" applyBorder="1" applyAlignment="1">
      <alignment horizontal="left"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8" fillId="9" borderId="0" xfId="0" applyFont="1" applyFill="1"/>
    <xf numFmtId="0" fontId="8" fillId="9" borderId="0" xfId="0" applyFont="1" applyFill="1" applyAlignment="1">
      <alignment horizontal="right"/>
    </xf>
    <xf numFmtId="0" fontId="0" fillId="10" borderId="6" xfId="0" applyFont="1" applyFill="1" applyBorder="1"/>
    <xf numFmtId="0" fontId="2" fillId="2" borderId="5" xfId="0" applyFont="1" applyFill="1" applyBorder="1" applyAlignment="1">
      <alignment vertical="center" wrapText="1"/>
    </xf>
    <xf numFmtId="0" fontId="2" fillId="3" borderId="5" xfId="0" applyFont="1" applyFill="1" applyBorder="1" applyAlignment="1">
      <alignment vertical="center" wrapText="1"/>
    </xf>
    <xf numFmtId="165" fontId="0" fillId="0" borderId="0" xfId="2" applyNumberFormat="1" applyFont="1"/>
    <xf numFmtId="0" fontId="0" fillId="11" borderId="0" xfId="0" applyFill="1"/>
    <xf numFmtId="0" fontId="2" fillId="2"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0" fillId="10" borderId="6" xfId="0" applyFont="1" applyFill="1" applyBorder="1" applyAlignment="1">
      <alignment horizontal="center"/>
    </xf>
    <xf numFmtId="0" fontId="13" fillId="0" borderId="0" xfId="0" applyFont="1" applyAlignment="1">
      <alignment horizontal="center"/>
    </xf>
  </cellXfs>
  <cellStyles count="3">
    <cellStyle name="Comma" xfId="2" builtinId="3"/>
    <cellStyle name="Normal" xfId="0" builtinId="0"/>
    <cellStyle name="Normal 14" xfId="1" xr:uid="{9806AE9C-9557-432C-9B73-0862B56C8F92}"/>
  </cellStyles>
  <dxfs count="38">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top style="thin">
          <color indexed="64"/>
        </top>
      </border>
    </dxf>
    <dxf>
      <font>
        <b/>
        <i val="0"/>
        <strike val="0"/>
        <condense val="0"/>
        <extend val="0"/>
        <outline val="0"/>
        <shadow val="0"/>
        <u val="none"/>
        <vertAlign val="baseline"/>
        <sz val="11"/>
        <color indexed="8"/>
        <name val="Calibri"/>
        <family val="2"/>
        <scheme val="minor"/>
      </font>
      <fill>
        <patternFill patternType="solid">
          <fgColor indexed="22"/>
          <bgColor theme="0" tint="-0.24997711111789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i/>
      </font>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indexed="8"/>
        <name val="Calibri"/>
        <family val="2"/>
        <scheme val="minor"/>
      </font>
      <fill>
        <patternFill patternType="solid">
          <fgColor indexed="22"/>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numFmt numFmtId="164" formatCode="0.000"/>
      <fill>
        <patternFill patternType="none">
          <fgColor indexed="64"/>
          <bgColor auto="1"/>
        </patternFill>
      </fill>
    </dxf>
    <dxf>
      <fill>
        <patternFill patternType="none">
          <fgColor indexed="64"/>
          <bgColor indexed="65"/>
        </patternFill>
      </fill>
      <alignment horizontal="left"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center" vertical="bottom"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val="0"/>
        <i val="0"/>
        <strike val="0"/>
        <condense val="0"/>
        <extend val="0"/>
        <outline val="0"/>
        <shadow val="0"/>
        <u val="none"/>
        <vertAlign val="baseline"/>
        <sz val="11"/>
        <color indexed="8"/>
        <name val="Calibri"/>
        <family val="2"/>
        <scheme val="minor"/>
      </font>
      <fill>
        <patternFill patternType="none">
          <fgColor indexed="64"/>
          <bgColor indexed="65"/>
        </patternFill>
      </fill>
    </dxf>
    <dxf>
      <alignment horizontal="center" vertical="bottom" textRotation="0" wrapText="0" indent="0" justifyLastLine="0" shrinkToFit="0" readingOrder="0"/>
    </dxf>
    <dxf>
      <font>
        <b val="0"/>
        <i val="0"/>
        <strike val="0"/>
        <condense val="0"/>
        <extend val="0"/>
        <outline val="0"/>
        <shadow val="0"/>
        <u val="none"/>
        <vertAlign val="baseline"/>
        <sz val="11"/>
        <color indexed="8"/>
        <name val="Calibri"/>
        <family val="2"/>
        <scheme val="minor"/>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pivotCacheDefinition" Target="pivotCache/pivotCacheDefinition3.xml"/><Relationship Id="rId18" Type="http://schemas.openxmlformats.org/officeDocument/2006/relationships/powerPivotData" Target="model/item.data"/><Relationship Id="rId26" Type="http://schemas.openxmlformats.org/officeDocument/2006/relationships/customXml" Target="../customXml/item6.xml"/><Relationship Id="rId39" Type="http://schemas.openxmlformats.org/officeDocument/2006/relationships/customXml" Target="../customXml/item19.xml"/><Relationship Id="rId21" Type="http://schemas.openxmlformats.org/officeDocument/2006/relationships/customXml" Target="../customXml/item1.xml"/><Relationship Id="rId34" Type="http://schemas.openxmlformats.org/officeDocument/2006/relationships/customXml" Target="../customXml/item14.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sharedStrings" Target="sharedStrings.xml"/><Relationship Id="rId25" Type="http://schemas.openxmlformats.org/officeDocument/2006/relationships/customXml" Target="../customXml/item5.xml"/><Relationship Id="rId33" Type="http://schemas.openxmlformats.org/officeDocument/2006/relationships/customXml" Target="../customXml/item13.xml"/><Relationship Id="rId38" Type="http://schemas.openxmlformats.org/officeDocument/2006/relationships/customXml" Target="../customXml/item18.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alcChain" Target="calcChain.xml"/><Relationship Id="rId29" Type="http://schemas.openxmlformats.org/officeDocument/2006/relationships/customXml" Target="../customXml/item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openxmlformats.org/officeDocument/2006/relationships/customXml" Target="../customXml/item4.xml"/><Relationship Id="rId32" Type="http://schemas.openxmlformats.org/officeDocument/2006/relationships/customXml" Target="../customXml/item12.xml"/><Relationship Id="rId37" Type="http://schemas.openxmlformats.org/officeDocument/2006/relationships/customXml" Target="../customXml/item17.xml"/><Relationship Id="rId5" Type="http://schemas.openxmlformats.org/officeDocument/2006/relationships/worksheet" Target="worksheets/sheet5.xml"/><Relationship Id="rId15" Type="http://schemas.openxmlformats.org/officeDocument/2006/relationships/connections" Target="connections.xml"/><Relationship Id="rId23" Type="http://schemas.openxmlformats.org/officeDocument/2006/relationships/customXml" Target="../customXml/item3.xml"/><Relationship Id="rId28" Type="http://schemas.openxmlformats.org/officeDocument/2006/relationships/customXml" Target="../customXml/item8.xml"/><Relationship Id="rId36" Type="http://schemas.openxmlformats.org/officeDocument/2006/relationships/customXml" Target="../customXml/item16.xml"/><Relationship Id="rId10" Type="http://schemas.openxmlformats.org/officeDocument/2006/relationships/externalLink" Target="externalLinks/externalLink3.xml"/><Relationship Id="rId19" Type="http://schemas.microsoft.com/office/2017/10/relationships/person" Target="persons/person.xml"/><Relationship Id="rId31" Type="http://schemas.openxmlformats.org/officeDocument/2006/relationships/customXml" Target="../customXml/item1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 Id="rId22" Type="http://schemas.openxmlformats.org/officeDocument/2006/relationships/customXml" Target="../customXml/item2.xml"/><Relationship Id="rId27" Type="http://schemas.openxmlformats.org/officeDocument/2006/relationships/customXml" Target="../customXml/item7.xml"/><Relationship Id="rId30" Type="http://schemas.openxmlformats.org/officeDocument/2006/relationships/customXml" Target="../customXml/item10.xml"/><Relationship Id="rId35" Type="http://schemas.openxmlformats.org/officeDocument/2006/relationships/customXml" Target="../customXml/item15.xml"/><Relationship Id="rId8" Type="http://schemas.openxmlformats.org/officeDocument/2006/relationships/externalLink" Target="externalLinks/externalLink1.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'Most Recent Visit'!$U$38</c:f>
              <c:strCache>
                <c:ptCount val="1"/>
                <c:pt idx="0">
                  <c:v>No. of colonies</c:v>
                </c:pt>
              </c:strCache>
            </c:strRef>
          </c:tx>
          <c:spPr>
            <a:solidFill>
              <a:schemeClr val="accent1"/>
            </a:solidFill>
            <a:ln>
              <a:noFill/>
            </a:ln>
            <a:effectLst/>
          </c:spPr>
          <c:invertIfNegative val="0"/>
          <c:cat>
            <c:strRef>
              <c:f>'Most Recent Visit'!$T$39:$T$49</c:f>
              <c:strCache>
                <c:ptCount val="11"/>
                <c:pt idx="0">
                  <c:v>2020-</c:v>
                </c:pt>
                <c:pt idx="1">
                  <c:v>2010-19</c:v>
                </c:pt>
                <c:pt idx="2">
                  <c:v>2000-09</c:v>
                </c:pt>
                <c:pt idx="3">
                  <c:v>1990-99</c:v>
                </c:pt>
                <c:pt idx="4">
                  <c:v>1980-89</c:v>
                </c:pt>
                <c:pt idx="5">
                  <c:v>1970-79</c:v>
                </c:pt>
                <c:pt idx="6">
                  <c:v>1960-69</c:v>
                </c:pt>
                <c:pt idx="7">
                  <c:v>1950-59</c:v>
                </c:pt>
                <c:pt idx="8">
                  <c:v>1940-49</c:v>
                </c:pt>
                <c:pt idx="9">
                  <c:v>1930-39</c:v>
                </c:pt>
                <c:pt idx="10">
                  <c:v>pre 1930</c:v>
                </c:pt>
              </c:strCache>
            </c:strRef>
          </c:cat>
          <c:val>
            <c:numRef>
              <c:f>'Most Recent Visit'!$U$39:$U$49</c:f>
              <c:numCache>
                <c:formatCode>General</c:formatCode>
                <c:ptCount val="11"/>
                <c:pt idx="0">
                  <c:v>7</c:v>
                </c:pt>
                <c:pt idx="1">
                  <c:v>199</c:v>
                </c:pt>
                <c:pt idx="2">
                  <c:v>239</c:v>
                </c:pt>
                <c:pt idx="3">
                  <c:v>192</c:v>
                </c:pt>
                <c:pt idx="4">
                  <c:v>137</c:v>
                </c:pt>
                <c:pt idx="5">
                  <c:v>79</c:v>
                </c:pt>
                <c:pt idx="6">
                  <c:v>72</c:v>
                </c:pt>
                <c:pt idx="7">
                  <c:v>11</c:v>
                </c:pt>
                <c:pt idx="8">
                  <c:v>12</c:v>
                </c:pt>
                <c:pt idx="9">
                  <c:v>19</c:v>
                </c:pt>
                <c:pt idx="10">
                  <c:v>36</c:v>
                </c:pt>
              </c:numCache>
            </c:numRef>
          </c:val>
          <c:extLst>
            <c:ext xmlns:c16="http://schemas.microsoft.com/office/drawing/2014/chart" uri="{C3380CC4-5D6E-409C-BE32-E72D297353CC}">
              <c16:uniqueId val="{00000000-1D25-488B-8EEA-E09B86FFC815}"/>
            </c:ext>
          </c:extLst>
        </c:ser>
        <c:dLbls>
          <c:showLegendKey val="0"/>
          <c:showVal val="0"/>
          <c:showCatName val="0"/>
          <c:showSerName val="0"/>
          <c:showPercent val="0"/>
          <c:showBubbleSize val="0"/>
        </c:dLbls>
        <c:gapWidth val="10"/>
        <c:overlap val="-27"/>
        <c:axId val="1213011311"/>
        <c:axId val="1213009231"/>
        <c:extLst>
          <c:ext xmlns:c15="http://schemas.microsoft.com/office/drawing/2012/chart" uri="{02D57815-91ED-43cb-92C2-25804820EDAC}">
            <c15:filteredBarSeries>
              <c15:ser>
                <c:idx val="1"/>
                <c:order val="1"/>
                <c:tx>
                  <c:strRef>
                    <c:extLst>
                      <c:ext uri="{02D57815-91ED-43cb-92C2-25804820EDAC}">
                        <c15:formulaRef>
                          <c15:sqref>'Most Recent Visit'!$V$38</c15:sqref>
                        </c15:formulaRef>
                      </c:ext>
                    </c:extLst>
                    <c:strCache>
                      <c:ptCount val="1"/>
                      <c:pt idx="0">
                        <c:v>Cumulative no Colonies</c:v>
                      </c:pt>
                    </c:strCache>
                  </c:strRef>
                </c:tx>
                <c:spPr>
                  <a:solidFill>
                    <a:schemeClr val="accent1"/>
                  </a:solidFill>
                  <a:ln>
                    <a:noFill/>
                  </a:ln>
                  <a:effectLst/>
                </c:spPr>
                <c:invertIfNegative val="0"/>
                <c:cat>
                  <c:strRef>
                    <c:extLst>
                      <c:ext uri="{02D57815-91ED-43cb-92C2-25804820EDAC}">
                        <c15:formulaRef>
                          <c15:sqref>'Most Recent Visit'!$T$39:$T$49</c15:sqref>
                        </c15:formulaRef>
                      </c:ext>
                    </c:extLst>
                    <c:strCache>
                      <c:ptCount val="11"/>
                      <c:pt idx="0">
                        <c:v>2020-</c:v>
                      </c:pt>
                      <c:pt idx="1">
                        <c:v>2010-19</c:v>
                      </c:pt>
                      <c:pt idx="2">
                        <c:v>2000-09</c:v>
                      </c:pt>
                      <c:pt idx="3">
                        <c:v>1990-99</c:v>
                      </c:pt>
                      <c:pt idx="4">
                        <c:v>1980-89</c:v>
                      </c:pt>
                      <c:pt idx="5">
                        <c:v>1970-79</c:v>
                      </c:pt>
                      <c:pt idx="6">
                        <c:v>1960-69</c:v>
                      </c:pt>
                      <c:pt idx="7">
                        <c:v>1950-59</c:v>
                      </c:pt>
                      <c:pt idx="8">
                        <c:v>1940-49</c:v>
                      </c:pt>
                      <c:pt idx="9">
                        <c:v>1930-39</c:v>
                      </c:pt>
                      <c:pt idx="10">
                        <c:v>pre 1930</c:v>
                      </c:pt>
                    </c:strCache>
                  </c:strRef>
                </c:cat>
                <c:val>
                  <c:numRef>
                    <c:extLst>
                      <c:ext uri="{02D57815-91ED-43cb-92C2-25804820EDAC}">
                        <c15:formulaRef>
                          <c15:sqref>'Most Recent Visit'!$V$39:$V$49</c15:sqref>
                        </c15:formulaRef>
                      </c:ext>
                    </c:extLst>
                    <c:numCache>
                      <c:formatCode>General</c:formatCode>
                      <c:ptCount val="11"/>
                      <c:pt idx="0">
                        <c:v>7</c:v>
                      </c:pt>
                      <c:pt idx="1">
                        <c:v>206</c:v>
                      </c:pt>
                      <c:pt idx="2">
                        <c:v>445</c:v>
                      </c:pt>
                      <c:pt idx="3">
                        <c:v>637</c:v>
                      </c:pt>
                      <c:pt idx="4">
                        <c:v>774</c:v>
                      </c:pt>
                      <c:pt idx="5">
                        <c:v>853</c:v>
                      </c:pt>
                      <c:pt idx="6">
                        <c:v>925</c:v>
                      </c:pt>
                      <c:pt idx="7">
                        <c:v>936</c:v>
                      </c:pt>
                      <c:pt idx="8">
                        <c:v>948</c:v>
                      </c:pt>
                      <c:pt idx="9">
                        <c:v>967</c:v>
                      </c:pt>
                      <c:pt idx="10">
                        <c:v>1003</c:v>
                      </c:pt>
                    </c:numCache>
                  </c:numRef>
                </c:val>
                <c:extLst>
                  <c:ext xmlns:c16="http://schemas.microsoft.com/office/drawing/2014/chart" uri="{C3380CC4-5D6E-409C-BE32-E72D297353CC}">
                    <c16:uniqueId val="{00000001-1D25-488B-8EEA-E09B86FFC815}"/>
                  </c:ext>
                </c:extLst>
              </c15:ser>
            </c15:filteredBarSeries>
          </c:ext>
        </c:extLst>
      </c:barChart>
      <c:catAx>
        <c:axId val="121301131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Years</a:t>
                </a:r>
                <a:r>
                  <a:rPr lang="en-GB" baseline="0"/>
                  <a:t> since current</a:t>
                </a:r>
                <a:endParaRPr lang="en-GB"/>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3009231"/>
        <c:crosses val="autoZero"/>
        <c:auto val="1"/>
        <c:lblAlgn val="ctr"/>
        <c:lblOffset val="100"/>
        <c:noMultiLvlLbl val="0"/>
      </c:catAx>
      <c:valAx>
        <c:axId val="12130092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Number</a:t>
                </a:r>
                <a:r>
                  <a:rPr lang="en-GB" baseline="0"/>
                  <a:t> of colonies last counted</a:t>
                </a:r>
                <a:endParaRPr lang="en-GB"/>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301131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874026762532971"/>
          <c:y val="2.1468649240844281E-2"/>
          <c:w val="0.76368392437146548"/>
          <c:h val="0.86300773470712211"/>
        </c:manualLayout>
      </c:layout>
      <c:barChart>
        <c:barDir val="bar"/>
        <c:grouping val="stacked"/>
        <c:varyColors val="0"/>
        <c:ser>
          <c:idx val="1"/>
          <c:order val="1"/>
          <c:tx>
            <c:strRef>
              <c:f>'Most Recent Visit'!$AN$3</c:f>
              <c:strCache>
                <c:ptCount val="1"/>
                <c:pt idx="0">
                  <c:v>pre 2000</c:v>
                </c:pt>
              </c:strCache>
            </c:strRef>
          </c:tx>
          <c:spPr>
            <a:solidFill>
              <a:schemeClr val="bg1">
                <a:lumMod val="65000"/>
              </a:schemeClr>
            </a:solidFill>
            <a:ln>
              <a:noFill/>
            </a:ln>
            <a:effectLst/>
          </c:spPr>
          <c:invertIfNegative val="0"/>
          <c:cat>
            <c:strRef>
              <c:f>'Most Recent Visit'!$AL$4:$AL$27</c:f>
              <c:strCache>
                <c:ptCount val="24"/>
                <c:pt idx="0">
                  <c:v>Clipperton Island</c:v>
                </c:pt>
                <c:pt idx="1">
                  <c:v>Nauru</c:v>
                </c:pt>
                <c:pt idx="2">
                  <c:v>Niue</c:v>
                </c:pt>
                <c:pt idx="3">
                  <c:v>Samoan Islands</c:v>
                </c:pt>
                <c:pt idx="4">
                  <c:v>Wallis &amp; Futuna Islands</c:v>
                </c:pt>
                <c:pt idx="5">
                  <c:v>American Samoa</c:v>
                </c:pt>
                <c:pt idx="6">
                  <c:v>Phoenix Islands</c:v>
                </c:pt>
                <c:pt idx="7">
                  <c:v>USMOLI</c:v>
                </c:pt>
                <c:pt idx="8">
                  <c:v>Tuvalu Islands</c:v>
                </c:pt>
                <c:pt idx="9">
                  <c:v>Line Islands</c:v>
                </c:pt>
                <c:pt idx="10">
                  <c:v>Northern Mariana Islands</c:v>
                </c:pt>
                <c:pt idx="11">
                  <c:v>Kiribati</c:v>
                </c:pt>
                <c:pt idx="12">
                  <c:v>Palau Islands</c:v>
                </c:pt>
                <c:pt idx="13">
                  <c:v>Vanuatu Islands</c:v>
                </c:pt>
                <c:pt idx="14">
                  <c:v>Cook Islands</c:v>
                </c:pt>
                <c:pt idx="15">
                  <c:v>Tongan Islands</c:v>
                </c:pt>
                <c:pt idx="16">
                  <c:v>Solomon Islands</c:v>
                </c:pt>
                <c:pt idx="17">
                  <c:v>Tokelau Islands</c:v>
                </c:pt>
                <c:pt idx="18">
                  <c:v>New Caledonian Islands</c:v>
                </c:pt>
                <c:pt idx="19">
                  <c:v>Fijian Islands</c:v>
                </c:pt>
                <c:pt idx="20">
                  <c:v>PNG Islands</c:v>
                </c:pt>
                <c:pt idx="21">
                  <c:v>Marshall Islands</c:v>
                </c:pt>
                <c:pt idx="22">
                  <c:v>Micronesian Islands</c:v>
                </c:pt>
                <c:pt idx="23">
                  <c:v>French Polynesian Islands</c:v>
                </c:pt>
              </c:strCache>
            </c:strRef>
          </c:cat>
          <c:val>
            <c:numRef>
              <c:f>'Most Recent Visit'!$AN$4:$AN$27</c:f>
              <c:numCache>
                <c:formatCode>General</c:formatCode>
                <c:ptCount val="24"/>
                <c:pt idx="0">
                  <c:v>0</c:v>
                </c:pt>
                <c:pt idx="1">
                  <c:v>0</c:v>
                </c:pt>
                <c:pt idx="2">
                  <c:v>0</c:v>
                </c:pt>
                <c:pt idx="3">
                  <c:v>0</c:v>
                </c:pt>
                <c:pt idx="4">
                  <c:v>0</c:v>
                </c:pt>
                <c:pt idx="5">
                  <c:v>3</c:v>
                </c:pt>
                <c:pt idx="6">
                  <c:v>2</c:v>
                </c:pt>
                <c:pt idx="7">
                  <c:v>2</c:v>
                </c:pt>
                <c:pt idx="8">
                  <c:v>14</c:v>
                </c:pt>
                <c:pt idx="9">
                  <c:v>15</c:v>
                </c:pt>
                <c:pt idx="10">
                  <c:v>15</c:v>
                </c:pt>
                <c:pt idx="11">
                  <c:v>23</c:v>
                </c:pt>
                <c:pt idx="12">
                  <c:v>13</c:v>
                </c:pt>
                <c:pt idx="13">
                  <c:v>15</c:v>
                </c:pt>
                <c:pt idx="14">
                  <c:v>12</c:v>
                </c:pt>
                <c:pt idx="15">
                  <c:v>20</c:v>
                </c:pt>
                <c:pt idx="16">
                  <c:v>22</c:v>
                </c:pt>
                <c:pt idx="17">
                  <c:v>0</c:v>
                </c:pt>
                <c:pt idx="18">
                  <c:v>12</c:v>
                </c:pt>
                <c:pt idx="19">
                  <c:v>32</c:v>
                </c:pt>
                <c:pt idx="20">
                  <c:v>45</c:v>
                </c:pt>
                <c:pt idx="21">
                  <c:v>103</c:v>
                </c:pt>
                <c:pt idx="22">
                  <c:v>116</c:v>
                </c:pt>
                <c:pt idx="23">
                  <c:v>94</c:v>
                </c:pt>
              </c:numCache>
            </c:numRef>
          </c:val>
          <c:extLst>
            <c:ext xmlns:c16="http://schemas.microsoft.com/office/drawing/2014/chart" uri="{C3380CC4-5D6E-409C-BE32-E72D297353CC}">
              <c16:uniqueId val="{00000001-098A-417C-BAE8-9BECC6392FB8}"/>
            </c:ext>
          </c:extLst>
        </c:ser>
        <c:ser>
          <c:idx val="2"/>
          <c:order val="2"/>
          <c:tx>
            <c:strRef>
              <c:f>'Most Recent Visit'!$AO$3</c:f>
              <c:strCache>
                <c:ptCount val="1"/>
                <c:pt idx="0">
                  <c:v>2000-09</c:v>
                </c:pt>
              </c:strCache>
            </c:strRef>
          </c:tx>
          <c:spPr>
            <a:solidFill>
              <a:srgbClr val="92D050"/>
            </a:solidFill>
            <a:ln>
              <a:noFill/>
            </a:ln>
            <a:effectLst/>
          </c:spPr>
          <c:invertIfNegative val="0"/>
          <c:cat>
            <c:strRef>
              <c:f>'Most Recent Visit'!$AL$4:$AL$27</c:f>
              <c:strCache>
                <c:ptCount val="24"/>
                <c:pt idx="0">
                  <c:v>Clipperton Island</c:v>
                </c:pt>
                <c:pt idx="1">
                  <c:v>Nauru</c:v>
                </c:pt>
                <c:pt idx="2">
                  <c:v>Niue</c:v>
                </c:pt>
                <c:pt idx="3">
                  <c:v>Samoan Islands</c:v>
                </c:pt>
                <c:pt idx="4">
                  <c:v>Wallis &amp; Futuna Islands</c:v>
                </c:pt>
                <c:pt idx="5">
                  <c:v>American Samoa</c:v>
                </c:pt>
                <c:pt idx="6">
                  <c:v>Phoenix Islands</c:v>
                </c:pt>
                <c:pt idx="7">
                  <c:v>USMOLI</c:v>
                </c:pt>
                <c:pt idx="8">
                  <c:v>Tuvalu Islands</c:v>
                </c:pt>
                <c:pt idx="9">
                  <c:v>Line Islands</c:v>
                </c:pt>
                <c:pt idx="10">
                  <c:v>Northern Mariana Islands</c:v>
                </c:pt>
                <c:pt idx="11">
                  <c:v>Kiribati</c:v>
                </c:pt>
                <c:pt idx="12">
                  <c:v>Palau Islands</c:v>
                </c:pt>
                <c:pt idx="13">
                  <c:v>Vanuatu Islands</c:v>
                </c:pt>
                <c:pt idx="14">
                  <c:v>Cook Islands</c:v>
                </c:pt>
                <c:pt idx="15">
                  <c:v>Tongan Islands</c:v>
                </c:pt>
                <c:pt idx="16">
                  <c:v>Solomon Islands</c:v>
                </c:pt>
                <c:pt idx="17">
                  <c:v>Tokelau Islands</c:v>
                </c:pt>
                <c:pt idx="18">
                  <c:v>New Caledonian Islands</c:v>
                </c:pt>
                <c:pt idx="19">
                  <c:v>Fijian Islands</c:v>
                </c:pt>
                <c:pt idx="20">
                  <c:v>PNG Islands</c:v>
                </c:pt>
                <c:pt idx="21">
                  <c:v>Marshall Islands</c:v>
                </c:pt>
                <c:pt idx="22">
                  <c:v>Micronesian Islands</c:v>
                </c:pt>
                <c:pt idx="23">
                  <c:v>French Polynesian Islands</c:v>
                </c:pt>
              </c:strCache>
            </c:strRef>
          </c:cat>
          <c:val>
            <c:numRef>
              <c:f>'Most Recent Visit'!$AO$4:$AO$27</c:f>
              <c:numCache>
                <c:formatCode>General</c:formatCode>
                <c:ptCount val="24"/>
                <c:pt idx="0">
                  <c:v>1</c:v>
                </c:pt>
                <c:pt idx="2">
                  <c:v>1</c:v>
                </c:pt>
                <c:pt idx="3">
                  <c:v>2</c:v>
                </c:pt>
                <c:pt idx="5">
                  <c:v>4</c:v>
                </c:pt>
                <c:pt idx="6">
                  <c:v>6</c:v>
                </c:pt>
                <c:pt idx="7">
                  <c:v>7</c:v>
                </c:pt>
                <c:pt idx="9">
                  <c:v>1</c:v>
                </c:pt>
                <c:pt idx="10">
                  <c:v>1</c:v>
                </c:pt>
                <c:pt idx="12">
                  <c:v>1</c:v>
                </c:pt>
                <c:pt idx="13">
                  <c:v>5</c:v>
                </c:pt>
                <c:pt idx="14">
                  <c:v>14</c:v>
                </c:pt>
                <c:pt idx="15">
                  <c:v>2</c:v>
                </c:pt>
                <c:pt idx="16">
                  <c:v>16</c:v>
                </c:pt>
                <c:pt idx="18">
                  <c:v>22</c:v>
                </c:pt>
                <c:pt idx="19">
                  <c:v>24</c:v>
                </c:pt>
                <c:pt idx="20">
                  <c:v>34</c:v>
                </c:pt>
                <c:pt idx="21">
                  <c:v>8</c:v>
                </c:pt>
                <c:pt idx="22">
                  <c:v>3</c:v>
                </c:pt>
                <c:pt idx="23">
                  <c:v>87</c:v>
                </c:pt>
              </c:numCache>
            </c:numRef>
          </c:val>
          <c:extLst>
            <c:ext xmlns:c16="http://schemas.microsoft.com/office/drawing/2014/chart" uri="{C3380CC4-5D6E-409C-BE32-E72D297353CC}">
              <c16:uniqueId val="{00000002-098A-417C-BAE8-9BECC6392FB8}"/>
            </c:ext>
          </c:extLst>
        </c:ser>
        <c:ser>
          <c:idx val="3"/>
          <c:order val="3"/>
          <c:tx>
            <c:strRef>
              <c:f>'Most Recent Visit'!$AP$3</c:f>
              <c:strCache>
                <c:ptCount val="1"/>
                <c:pt idx="0">
                  <c:v>2010-19</c:v>
                </c:pt>
              </c:strCache>
            </c:strRef>
          </c:tx>
          <c:spPr>
            <a:solidFill>
              <a:srgbClr val="00B0F0"/>
            </a:solidFill>
            <a:ln>
              <a:noFill/>
            </a:ln>
            <a:effectLst/>
          </c:spPr>
          <c:invertIfNegative val="0"/>
          <c:cat>
            <c:strRef>
              <c:f>'Most Recent Visit'!$AL$4:$AL$27</c:f>
              <c:strCache>
                <c:ptCount val="24"/>
                <c:pt idx="0">
                  <c:v>Clipperton Island</c:v>
                </c:pt>
                <c:pt idx="1">
                  <c:v>Nauru</c:v>
                </c:pt>
                <c:pt idx="2">
                  <c:v>Niue</c:v>
                </c:pt>
                <c:pt idx="3">
                  <c:v>Samoan Islands</c:v>
                </c:pt>
                <c:pt idx="4">
                  <c:v>Wallis &amp; Futuna Islands</c:v>
                </c:pt>
                <c:pt idx="5">
                  <c:v>American Samoa</c:v>
                </c:pt>
                <c:pt idx="6">
                  <c:v>Phoenix Islands</c:v>
                </c:pt>
                <c:pt idx="7">
                  <c:v>USMOLI</c:v>
                </c:pt>
                <c:pt idx="8">
                  <c:v>Tuvalu Islands</c:v>
                </c:pt>
                <c:pt idx="9">
                  <c:v>Line Islands</c:v>
                </c:pt>
                <c:pt idx="10">
                  <c:v>Northern Mariana Islands</c:v>
                </c:pt>
                <c:pt idx="11">
                  <c:v>Kiribati</c:v>
                </c:pt>
                <c:pt idx="12">
                  <c:v>Palau Islands</c:v>
                </c:pt>
                <c:pt idx="13">
                  <c:v>Vanuatu Islands</c:v>
                </c:pt>
                <c:pt idx="14">
                  <c:v>Cook Islands</c:v>
                </c:pt>
                <c:pt idx="15">
                  <c:v>Tongan Islands</c:v>
                </c:pt>
                <c:pt idx="16">
                  <c:v>Solomon Islands</c:v>
                </c:pt>
                <c:pt idx="17">
                  <c:v>Tokelau Islands</c:v>
                </c:pt>
                <c:pt idx="18">
                  <c:v>New Caledonian Islands</c:v>
                </c:pt>
                <c:pt idx="19">
                  <c:v>Fijian Islands</c:v>
                </c:pt>
                <c:pt idx="20">
                  <c:v>PNG Islands</c:v>
                </c:pt>
                <c:pt idx="21">
                  <c:v>Marshall Islands</c:v>
                </c:pt>
                <c:pt idx="22">
                  <c:v>Micronesian Islands</c:v>
                </c:pt>
                <c:pt idx="23">
                  <c:v>French Polynesian Islands</c:v>
                </c:pt>
              </c:strCache>
            </c:strRef>
          </c:cat>
          <c:val>
            <c:numRef>
              <c:f>'Most Recent Visit'!$AP$4:$AP$27</c:f>
              <c:numCache>
                <c:formatCode>General</c:formatCode>
                <c:ptCount val="24"/>
                <c:pt idx="1">
                  <c:v>1</c:v>
                </c:pt>
                <c:pt idx="3">
                  <c:v>4</c:v>
                </c:pt>
                <c:pt idx="4">
                  <c:v>6</c:v>
                </c:pt>
                <c:pt idx="9">
                  <c:v>1</c:v>
                </c:pt>
                <c:pt idx="10">
                  <c:v>1</c:v>
                </c:pt>
                <c:pt idx="12">
                  <c:v>10</c:v>
                </c:pt>
                <c:pt idx="13">
                  <c:v>4</c:v>
                </c:pt>
                <c:pt idx="15">
                  <c:v>7</c:v>
                </c:pt>
                <c:pt idx="16">
                  <c:v>8</c:v>
                </c:pt>
                <c:pt idx="17">
                  <c:v>60</c:v>
                </c:pt>
                <c:pt idx="18">
                  <c:v>28</c:v>
                </c:pt>
                <c:pt idx="19">
                  <c:v>29</c:v>
                </c:pt>
                <c:pt idx="20">
                  <c:v>7</c:v>
                </c:pt>
                <c:pt idx="22">
                  <c:v>9</c:v>
                </c:pt>
                <c:pt idx="23">
                  <c:v>24</c:v>
                </c:pt>
              </c:numCache>
            </c:numRef>
          </c:val>
          <c:extLst>
            <c:ext xmlns:c16="http://schemas.microsoft.com/office/drawing/2014/chart" uri="{C3380CC4-5D6E-409C-BE32-E72D297353CC}">
              <c16:uniqueId val="{00000003-098A-417C-BAE8-9BECC6392FB8}"/>
            </c:ext>
          </c:extLst>
        </c:ser>
        <c:ser>
          <c:idx val="4"/>
          <c:order val="4"/>
          <c:tx>
            <c:strRef>
              <c:f>'Most Recent Visit'!$AQ$3</c:f>
              <c:strCache>
                <c:ptCount val="1"/>
                <c:pt idx="0">
                  <c:v>2020-</c:v>
                </c:pt>
              </c:strCache>
            </c:strRef>
          </c:tx>
          <c:spPr>
            <a:solidFill>
              <a:srgbClr val="FFC000"/>
            </a:solidFill>
            <a:ln>
              <a:noFill/>
            </a:ln>
            <a:effectLst/>
          </c:spPr>
          <c:invertIfNegative val="0"/>
          <c:cat>
            <c:strRef>
              <c:f>'Most Recent Visit'!$AL$4:$AL$27</c:f>
              <c:strCache>
                <c:ptCount val="24"/>
                <c:pt idx="0">
                  <c:v>Clipperton Island</c:v>
                </c:pt>
                <c:pt idx="1">
                  <c:v>Nauru</c:v>
                </c:pt>
                <c:pt idx="2">
                  <c:v>Niue</c:v>
                </c:pt>
                <c:pt idx="3">
                  <c:v>Samoan Islands</c:v>
                </c:pt>
                <c:pt idx="4">
                  <c:v>Wallis &amp; Futuna Islands</c:v>
                </c:pt>
                <c:pt idx="5">
                  <c:v>American Samoa</c:v>
                </c:pt>
                <c:pt idx="6">
                  <c:v>Phoenix Islands</c:v>
                </c:pt>
                <c:pt idx="7">
                  <c:v>USMOLI</c:v>
                </c:pt>
                <c:pt idx="8">
                  <c:v>Tuvalu Islands</c:v>
                </c:pt>
                <c:pt idx="9">
                  <c:v>Line Islands</c:v>
                </c:pt>
                <c:pt idx="10">
                  <c:v>Northern Mariana Islands</c:v>
                </c:pt>
                <c:pt idx="11">
                  <c:v>Kiribati</c:v>
                </c:pt>
                <c:pt idx="12">
                  <c:v>Palau Islands</c:v>
                </c:pt>
                <c:pt idx="13">
                  <c:v>Vanuatu Islands</c:v>
                </c:pt>
                <c:pt idx="14">
                  <c:v>Cook Islands</c:v>
                </c:pt>
                <c:pt idx="15">
                  <c:v>Tongan Islands</c:v>
                </c:pt>
                <c:pt idx="16">
                  <c:v>Solomon Islands</c:v>
                </c:pt>
                <c:pt idx="17">
                  <c:v>Tokelau Islands</c:v>
                </c:pt>
                <c:pt idx="18">
                  <c:v>New Caledonian Islands</c:v>
                </c:pt>
                <c:pt idx="19">
                  <c:v>Fijian Islands</c:v>
                </c:pt>
                <c:pt idx="20">
                  <c:v>PNG Islands</c:v>
                </c:pt>
                <c:pt idx="21">
                  <c:v>Marshall Islands</c:v>
                </c:pt>
                <c:pt idx="22">
                  <c:v>Micronesian Islands</c:v>
                </c:pt>
                <c:pt idx="23">
                  <c:v>French Polynesian Islands</c:v>
                </c:pt>
              </c:strCache>
            </c:strRef>
          </c:cat>
          <c:val>
            <c:numRef>
              <c:f>'Most Recent Visit'!$AQ$4:$AQ$27</c:f>
              <c:numCache>
                <c:formatCode>General</c:formatCode>
                <c:ptCount val="24"/>
                <c:pt idx="10">
                  <c:v>1</c:v>
                </c:pt>
                <c:pt idx="13">
                  <c:v>1</c:v>
                </c:pt>
                <c:pt idx="18">
                  <c:v>1</c:v>
                </c:pt>
                <c:pt idx="19">
                  <c:v>2</c:v>
                </c:pt>
                <c:pt idx="20">
                  <c:v>1</c:v>
                </c:pt>
                <c:pt idx="23">
                  <c:v>1</c:v>
                </c:pt>
              </c:numCache>
            </c:numRef>
          </c:val>
          <c:extLst>
            <c:ext xmlns:c16="http://schemas.microsoft.com/office/drawing/2014/chart" uri="{C3380CC4-5D6E-409C-BE32-E72D297353CC}">
              <c16:uniqueId val="{00000004-098A-417C-BAE8-9BECC6392FB8}"/>
            </c:ext>
          </c:extLst>
        </c:ser>
        <c:dLbls>
          <c:showLegendKey val="0"/>
          <c:showVal val="0"/>
          <c:showCatName val="0"/>
          <c:showSerName val="0"/>
          <c:showPercent val="0"/>
          <c:showBubbleSize val="0"/>
        </c:dLbls>
        <c:gapWidth val="51"/>
        <c:overlap val="100"/>
        <c:axId val="1408824671"/>
        <c:axId val="342672559"/>
        <c:extLst>
          <c:ext xmlns:c15="http://schemas.microsoft.com/office/drawing/2012/chart" uri="{02D57815-91ED-43cb-92C2-25804820EDAC}">
            <c15:filteredBarSeries>
              <c15:ser>
                <c:idx val="0"/>
                <c:order val="0"/>
                <c:tx>
                  <c:strRef>
                    <c:extLst>
                      <c:ext uri="{02D57815-91ED-43cb-92C2-25804820EDAC}">
                        <c15:formulaRef>
                          <c15:sqref>'Most Recent Visit'!$AM$3</c15:sqref>
                        </c15:formulaRef>
                      </c:ext>
                    </c:extLst>
                    <c:strCache>
                      <c:ptCount val="1"/>
                      <c:pt idx="0">
                        <c:v>Number Colonies</c:v>
                      </c:pt>
                    </c:strCache>
                  </c:strRef>
                </c:tx>
                <c:spPr>
                  <a:solidFill>
                    <a:schemeClr val="bg1">
                      <a:lumMod val="75000"/>
                    </a:schemeClr>
                  </a:solidFill>
                  <a:ln>
                    <a:noFill/>
                  </a:ln>
                  <a:effectLst/>
                </c:spPr>
                <c:invertIfNegative val="0"/>
                <c:cat>
                  <c:strRef>
                    <c:extLst>
                      <c:ext uri="{02D57815-91ED-43cb-92C2-25804820EDAC}">
                        <c15:formulaRef>
                          <c15:sqref>'Most Recent Visit'!$AL$4:$AL$27</c15:sqref>
                        </c15:formulaRef>
                      </c:ext>
                    </c:extLst>
                    <c:strCache>
                      <c:ptCount val="24"/>
                      <c:pt idx="0">
                        <c:v>Clipperton Island</c:v>
                      </c:pt>
                      <c:pt idx="1">
                        <c:v>Nauru</c:v>
                      </c:pt>
                      <c:pt idx="2">
                        <c:v>Niue</c:v>
                      </c:pt>
                      <c:pt idx="3">
                        <c:v>Samoan Islands</c:v>
                      </c:pt>
                      <c:pt idx="4">
                        <c:v>Wallis &amp; Futuna Islands</c:v>
                      </c:pt>
                      <c:pt idx="5">
                        <c:v>American Samoa</c:v>
                      </c:pt>
                      <c:pt idx="6">
                        <c:v>Phoenix Islands</c:v>
                      </c:pt>
                      <c:pt idx="7">
                        <c:v>USMOLI</c:v>
                      </c:pt>
                      <c:pt idx="8">
                        <c:v>Tuvalu Islands</c:v>
                      </c:pt>
                      <c:pt idx="9">
                        <c:v>Line Islands</c:v>
                      </c:pt>
                      <c:pt idx="10">
                        <c:v>Northern Mariana Islands</c:v>
                      </c:pt>
                      <c:pt idx="11">
                        <c:v>Kiribati</c:v>
                      </c:pt>
                      <c:pt idx="12">
                        <c:v>Palau Islands</c:v>
                      </c:pt>
                      <c:pt idx="13">
                        <c:v>Vanuatu Islands</c:v>
                      </c:pt>
                      <c:pt idx="14">
                        <c:v>Cook Islands</c:v>
                      </c:pt>
                      <c:pt idx="15">
                        <c:v>Tongan Islands</c:v>
                      </c:pt>
                      <c:pt idx="16">
                        <c:v>Solomon Islands</c:v>
                      </c:pt>
                      <c:pt idx="17">
                        <c:v>Tokelau Islands</c:v>
                      </c:pt>
                      <c:pt idx="18">
                        <c:v>New Caledonian Islands</c:v>
                      </c:pt>
                      <c:pt idx="19">
                        <c:v>Fijian Islands</c:v>
                      </c:pt>
                      <c:pt idx="20">
                        <c:v>PNG Islands</c:v>
                      </c:pt>
                      <c:pt idx="21">
                        <c:v>Marshall Islands</c:v>
                      </c:pt>
                      <c:pt idx="22">
                        <c:v>Micronesian Islands</c:v>
                      </c:pt>
                      <c:pt idx="23">
                        <c:v>French Polynesian Islands</c:v>
                      </c:pt>
                    </c:strCache>
                  </c:strRef>
                </c:cat>
                <c:val>
                  <c:numRef>
                    <c:extLst>
                      <c:ext uri="{02D57815-91ED-43cb-92C2-25804820EDAC}">
                        <c15:formulaRef>
                          <c15:sqref>'Most Recent Visit'!$AM$4:$AM$27</c15:sqref>
                        </c15:formulaRef>
                      </c:ext>
                    </c:extLst>
                    <c:numCache>
                      <c:formatCode>General</c:formatCode>
                      <c:ptCount val="24"/>
                      <c:pt idx="0">
                        <c:v>1</c:v>
                      </c:pt>
                      <c:pt idx="1">
                        <c:v>1</c:v>
                      </c:pt>
                      <c:pt idx="2">
                        <c:v>1</c:v>
                      </c:pt>
                      <c:pt idx="3">
                        <c:v>6</c:v>
                      </c:pt>
                      <c:pt idx="4">
                        <c:v>6</c:v>
                      </c:pt>
                      <c:pt idx="5">
                        <c:v>7</c:v>
                      </c:pt>
                      <c:pt idx="6">
                        <c:v>8</c:v>
                      </c:pt>
                      <c:pt idx="7">
                        <c:v>9</c:v>
                      </c:pt>
                      <c:pt idx="8">
                        <c:v>14</c:v>
                      </c:pt>
                      <c:pt idx="9">
                        <c:v>17</c:v>
                      </c:pt>
                      <c:pt idx="10">
                        <c:v>18</c:v>
                      </c:pt>
                      <c:pt idx="11">
                        <c:v>23</c:v>
                      </c:pt>
                      <c:pt idx="12">
                        <c:v>24</c:v>
                      </c:pt>
                      <c:pt idx="13">
                        <c:v>25</c:v>
                      </c:pt>
                      <c:pt idx="14">
                        <c:v>26</c:v>
                      </c:pt>
                      <c:pt idx="15">
                        <c:v>29</c:v>
                      </c:pt>
                      <c:pt idx="16">
                        <c:v>46</c:v>
                      </c:pt>
                      <c:pt idx="17">
                        <c:v>60</c:v>
                      </c:pt>
                      <c:pt idx="18">
                        <c:v>63</c:v>
                      </c:pt>
                      <c:pt idx="19">
                        <c:v>87</c:v>
                      </c:pt>
                      <c:pt idx="20">
                        <c:v>87</c:v>
                      </c:pt>
                      <c:pt idx="21">
                        <c:v>111</c:v>
                      </c:pt>
                      <c:pt idx="22">
                        <c:v>128</c:v>
                      </c:pt>
                      <c:pt idx="23">
                        <c:v>206</c:v>
                      </c:pt>
                    </c:numCache>
                  </c:numRef>
                </c:val>
                <c:extLst>
                  <c:ext xmlns:c16="http://schemas.microsoft.com/office/drawing/2014/chart" uri="{C3380CC4-5D6E-409C-BE32-E72D297353CC}">
                    <c16:uniqueId val="{00000000-098A-417C-BAE8-9BECC6392FB8}"/>
                  </c:ext>
                </c:extLst>
              </c15:ser>
            </c15:filteredBarSeries>
          </c:ext>
        </c:extLst>
      </c:barChart>
      <c:catAx>
        <c:axId val="140882467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342672559"/>
        <c:crosses val="autoZero"/>
        <c:auto val="1"/>
        <c:lblAlgn val="ctr"/>
        <c:lblOffset val="100"/>
        <c:noMultiLvlLbl val="0"/>
      </c:catAx>
      <c:valAx>
        <c:axId val="34267255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400"/>
                  <a:t>Number of colonies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408824671"/>
        <c:crosses val="autoZero"/>
        <c:crossBetween val="between"/>
      </c:valAx>
      <c:spPr>
        <a:noFill/>
        <a:ln>
          <a:noFill/>
        </a:ln>
        <a:effectLst/>
      </c:spPr>
    </c:plotArea>
    <c:legend>
      <c:legendPos val="b"/>
      <c:layout>
        <c:manualLayout>
          <c:xMode val="edge"/>
          <c:yMode val="edge"/>
          <c:x val="0.69169473091453082"/>
          <c:y val="0.21761388180993776"/>
          <c:w val="0.20869537346224001"/>
          <c:h val="0.18711902560301624"/>
        </c:manualLayout>
      </c:layout>
      <c:overlay val="0"/>
      <c:spPr>
        <a:solidFill>
          <a:schemeClr val="lt1"/>
        </a:solidFill>
        <a:ln w="12700" cap="flat" cmpd="sng" algn="ctr">
          <a:solidFill>
            <a:schemeClr val="accent2"/>
          </a:solidFill>
          <a:prstDash val="solid"/>
          <a:miter lim="800000"/>
        </a:ln>
        <a:effectLst/>
      </c:spPr>
      <c:txPr>
        <a:bodyPr rot="0" spcFirstLastPara="1" vertOverflow="ellipsis" vert="horz" wrap="square" anchor="ctr" anchorCtr="1"/>
        <a:lstStyle/>
        <a:p>
          <a:pPr>
            <a:defRPr sz="16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23</xdr:col>
      <xdr:colOff>180975</xdr:colOff>
      <xdr:row>38</xdr:row>
      <xdr:rowOff>144461</xdr:rowOff>
    </xdr:from>
    <xdr:to>
      <xdr:col>35</xdr:col>
      <xdr:colOff>330200</xdr:colOff>
      <xdr:row>55</xdr:row>
      <xdr:rowOff>133349</xdr:rowOff>
    </xdr:to>
    <xdr:graphicFrame macro="">
      <xdr:nvGraphicFramePr>
        <xdr:cNvPr id="3" name="Chart 2">
          <a:extLst>
            <a:ext uri="{FF2B5EF4-FFF2-40B4-BE49-F238E27FC236}">
              <a16:creationId xmlns:a16="http://schemas.microsoft.com/office/drawing/2014/main" id="{21B88FD5-2C13-5BF6-613B-F450744664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43</xdr:col>
      <xdr:colOff>598487</xdr:colOff>
      <xdr:row>2</xdr:row>
      <xdr:rowOff>11113</xdr:rowOff>
    </xdr:from>
    <xdr:to>
      <xdr:col>57</xdr:col>
      <xdr:colOff>120650</xdr:colOff>
      <xdr:row>30</xdr:row>
      <xdr:rowOff>66675</xdr:rowOff>
    </xdr:to>
    <xdr:graphicFrame macro="">
      <xdr:nvGraphicFramePr>
        <xdr:cNvPr id="5" name="Chart 4">
          <a:extLst>
            <a:ext uri="{FF2B5EF4-FFF2-40B4-BE49-F238E27FC236}">
              <a16:creationId xmlns:a16="http://schemas.microsoft.com/office/drawing/2014/main" id="{FF66AFD1-AF05-5D99-4EC6-75222A8BEF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GIONS/Pacific/Prioritisation%20+%20colonies/Country%20data/Marshall%20Islands/Marshall%20Islands%20Coloni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GIONS/Pacific/Prioritisation%20+%20colonies/Island%20attributes%20Master%202012071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GIONS/Pacific/Prioritisation%20+%20colonies/Colonies%20Master%20201207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ecies info"/>
      <sheetName val="References"/>
      <sheetName val="Validation"/>
      <sheetName val="Threatened Species Parameters"/>
      <sheetName val="Island Parameters"/>
    </sheetNames>
    <sheetDataSet>
      <sheetData sheetId="0"/>
      <sheetData sheetId="1"/>
      <sheetData sheetId="2">
        <row r="2">
          <cell r="A2" t="str">
            <v>Abundant</v>
          </cell>
          <cell r="B2">
            <v>1</v>
          </cell>
          <cell r="C2">
            <v>49</v>
          </cell>
          <cell r="E2" t="str">
            <v>adults only</v>
          </cell>
          <cell r="F2" t="str">
            <v>good</v>
          </cell>
          <cell r="G2" t="str">
            <v>Confirmed</v>
          </cell>
          <cell r="H2" t="str">
            <v>Confirmed</v>
          </cell>
          <cell r="I2" t="str">
            <v>resident</v>
          </cell>
          <cell r="K2" t="str">
            <v>estimated (directly)</v>
          </cell>
        </row>
        <row r="3">
          <cell r="A3" t="str">
            <v>Common</v>
          </cell>
          <cell r="B3">
            <v>50</v>
          </cell>
          <cell r="C3">
            <v>249</v>
          </cell>
          <cell r="E3" t="str">
            <v>breeding pairs</v>
          </cell>
          <cell r="F3" t="str">
            <v>medium</v>
          </cell>
          <cell r="G3" t="str">
            <v>Data Deficient</v>
          </cell>
          <cell r="H3" t="str">
            <v>Data Deficient</v>
          </cell>
          <cell r="I3" t="str">
            <v>breeding</v>
          </cell>
          <cell r="K3" t="str">
            <v>estimated (indirectly)</v>
          </cell>
        </row>
        <row r="4">
          <cell r="A4" t="str">
            <v>Frequent</v>
          </cell>
          <cell r="B4">
            <v>250</v>
          </cell>
          <cell r="C4">
            <v>999</v>
          </cell>
          <cell r="E4" t="str">
            <v>chicks</v>
          </cell>
          <cell r="F4" t="str">
            <v>poor</v>
          </cell>
          <cell r="G4" t="str">
            <v>Potential Breeding</v>
          </cell>
          <cell r="H4" t="str">
            <v>NA</v>
          </cell>
          <cell r="I4" t="str">
            <v>non-breeding</v>
          </cell>
          <cell r="K4" t="str">
            <v>inferred</v>
          </cell>
        </row>
        <row r="5">
          <cell r="A5" t="str">
            <v>Present</v>
          </cell>
          <cell r="B5">
            <v>1000</v>
          </cell>
          <cell r="C5">
            <v>2499</v>
          </cell>
          <cell r="E5" t="str">
            <v>females only</v>
          </cell>
          <cell r="G5" t="str">
            <v>Probable</v>
          </cell>
          <cell r="H5" t="str">
            <v>Potential Breeding</v>
          </cell>
          <cell r="I5" t="str">
            <v>winter</v>
          </cell>
          <cell r="K5" t="str">
            <v>observed</v>
          </cell>
        </row>
        <row r="6">
          <cell r="A6" t="str">
            <v>Rare</v>
          </cell>
          <cell r="B6">
            <v>2500</v>
          </cell>
          <cell r="C6">
            <v>9999</v>
          </cell>
          <cell r="E6" t="str">
            <v>individuals</v>
          </cell>
          <cell r="G6" t="str">
            <v>Non-breeding</v>
          </cell>
          <cell r="H6" t="str">
            <v>Probable</v>
          </cell>
          <cell r="I6" t="str">
            <v>passage</v>
          </cell>
          <cell r="K6" t="str">
            <v>projected (trend only)</v>
          </cell>
        </row>
        <row r="7">
          <cell r="A7" t="str">
            <v>Uncommon</v>
          </cell>
          <cell r="B7">
            <v>10000</v>
          </cell>
          <cell r="C7">
            <v>19999</v>
          </cell>
          <cell r="E7" t="str">
            <v>males only</v>
          </cell>
          <cell r="G7" t="str">
            <v>Absent</v>
          </cell>
          <cell r="H7" t="str">
            <v>Non-breeding</v>
          </cell>
          <cell r="I7" t="str">
            <v>unknown</v>
          </cell>
          <cell r="K7" t="str">
            <v>suspected</v>
          </cell>
        </row>
        <row r="8">
          <cell r="A8" t="str">
            <v>Unknown</v>
          </cell>
          <cell r="B8">
            <v>20000</v>
          </cell>
          <cell r="C8">
            <v>49999</v>
          </cell>
          <cell r="E8" t="str">
            <v>mature individuals</v>
          </cell>
          <cell r="K8" t="str">
            <v>unknown</v>
          </cell>
        </row>
        <row r="9">
          <cell r="B9">
            <v>50000</v>
          </cell>
          <cell r="C9">
            <v>99999</v>
          </cell>
          <cell r="E9" t="str">
            <v>nests</v>
          </cell>
        </row>
        <row r="10">
          <cell r="E10" t="str">
            <v>unknown</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Species info"/>
      <sheetName val="Validation"/>
    </sheetNames>
    <sheetDataSet>
      <sheetData sheetId="0" refreshError="1"/>
      <sheetData sheetId="1"/>
      <sheetData sheetId="2">
        <row r="17">
          <cell r="B17" t="str">
            <v>Brown Skua</v>
          </cell>
        </row>
        <row r="18">
          <cell r="B18" t="str">
            <v>Pacific Gull</v>
          </cell>
        </row>
        <row r="19">
          <cell r="B19" t="str">
            <v>Kelp Gull</v>
          </cell>
        </row>
        <row r="20">
          <cell r="B20" t="str">
            <v>Silver Gull</v>
          </cell>
        </row>
        <row r="21">
          <cell r="B21" t="str">
            <v>Red-billed Gull</v>
          </cell>
        </row>
        <row r="22">
          <cell r="B22" t="str">
            <v>Gull-billed Tern</v>
          </cell>
        </row>
        <row r="23">
          <cell r="B23" t="str">
            <v>Caspian Tern</v>
          </cell>
        </row>
        <row r="24">
          <cell r="B24" t="str">
            <v>Great Crested Tern</v>
          </cell>
        </row>
        <row r="25">
          <cell r="B25" t="str">
            <v>Roseate Tern</v>
          </cell>
        </row>
        <row r="26">
          <cell r="B26" t="str">
            <v>White-fronted Tern</v>
          </cell>
        </row>
        <row r="27">
          <cell r="B27" t="str">
            <v>Black-naped Tern</v>
          </cell>
        </row>
        <row r="28">
          <cell r="B28" t="str">
            <v>Antarctic Tern</v>
          </cell>
        </row>
        <row r="29">
          <cell r="B29" t="str">
            <v>Little Tern</v>
          </cell>
        </row>
        <row r="30">
          <cell r="B30" t="str">
            <v>Fairy Tern</v>
          </cell>
        </row>
        <row r="31">
          <cell r="B31" t="str">
            <v>Grey-backed Tern</v>
          </cell>
        </row>
        <row r="32">
          <cell r="B32" t="str">
            <v>Bridled Tern</v>
          </cell>
        </row>
        <row r="33">
          <cell r="B33" t="str">
            <v>Sooty Tern</v>
          </cell>
        </row>
        <row r="34">
          <cell r="B34" t="str">
            <v>Black-fronted Tern</v>
          </cell>
        </row>
        <row r="35">
          <cell r="B35" t="str">
            <v>Brown Noddy</v>
          </cell>
        </row>
        <row r="36">
          <cell r="B36" t="str">
            <v>Black Noddy</v>
          </cell>
        </row>
        <row r="37">
          <cell r="B37" t="str">
            <v>Lesser Noddy</v>
          </cell>
        </row>
        <row r="38">
          <cell r="B38" t="str">
            <v>Blue Noddy</v>
          </cell>
        </row>
        <row r="39">
          <cell r="B39" t="str">
            <v>Common White Tern</v>
          </cell>
        </row>
        <row r="40">
          <cell r="B40" t="str">
            <v>Little White Tern</v>
          </cell>
        </row>
        <row r="41">
          <cell r="B41" t="str">
            <v>Red-billed Tropicbird</v>
          </cell>
        </row>
        <row r="42">
          <cell r="B42" t="str">
            <v>Red-tailed Tropicbird</v>
          </cell>
        </row>
        <row r="43">
          <cell r="B43" t="str">
            <v>White-tailed Tropicbird</v>
          </cell>
        </row>
        <row r="44">
          <cell r="B44" t="str">
            <v>Australasian Gannet</v>
          </cell>
        </row>
        <row r="45">
          <cell r="B45" t="str">
            <v>Masked Booby</v>
          </cell>
        </row>
        <row r="46">
          <cell r="B46" t="str">
            <v>Red-footed Booby</v>
          </cell>
        </row>
        <row r="47">
          <cell r="B47" t="str">
            <v>Brown Booby</v>
          </cell>
        </row>
        <row r="48">
          <cell r="B48" t="str">
            <v>Black-faced Cormorant</v>
          </cell>
        </row>
        <row r="49">
          <cell r="B49" t="str">
            <v>Large Pied Cormorant</v>
          </cell>
        </row>
        <row r="50">
          <cell r="B50" t="str">
            <v>Great Cormorant</v>
          </cell>
        </row>
        <row r="51">
          <cell r="B51" t="str">
            <v>Imperial Shag</v>
          </cell>
        </row>
        <row r="52">
          <cell r="B52" t="str">
            <v>Campbell Island Shag</v>
          </cell>
        </row>
        <row r="53">
          <cell r="B53" t="str">
            <v>New Zealand King Shag</v>
          </cell>
        </row>
        <row r="54">
          <cell r="B54" t="str">
            <v>Stewart Island Shag</v>
          </cell>
        </row>
        <row r="55">
          <cell r="B55" t="str">
            <v>Chatham Islands Shag</v>
          </cell>
        </row>
        <row r="56">
          <cell r="B56" t="str">
            <v>Auckland Islands Shag</v>
          </cell>
        </row>
        <row r="57">
          <cell r="B57" t="str">
            <v>Bounty Islands Shag</v>
          </cell>
        </row>
        <row r="58">
          <cell r="B58" t="str">
            <v>Spotted Shag</v>
          </cell>
        </row>
        <row r="59">
          <cell r="B59" t="str">
            <v>Pitt Island Shag</v>
          </cell>
        </row>
        <row r="60">
          <cell r="B60" t="str">
            <v>Greater Frigatebird</v>
          </cell>
        </row>
        <row r="61">
          <cell r="B61" t="str">
            <v>Lesser Frigatebird</v>
          </cell>
        </row>
        <row r="62">
          <cell r="B62" t="str">
            <v>Christmas Island Frigatebird</v>
          </cell>
        </row>
        <row r="63">
          <cell r="B63" t="str">
            <v>King Penguin</v>
          </cell>
        </row>
        <row r="64">
          <cell r="B64" t="str">
            <v>Gentoo Penguin</v>
          </cell>
        </row>
        <row r="65">
          <cell r="B65" t="str">
            <v>Fiordland Penguin</v>
          </cell>
        </row>
        <row r="66">
          <cell r="B66" t="str">
            <v>Snares Penguin</v>
          </cell>
        </row>
        <row r="67">
          <cell r="B67" t="str">
            <v>Erect-crested Penguin</v>
          </cell>
        </row>
        <row r="68">
          <cell r="B68" t="str">
            <v>Macaroni Penguin</v>
          </cell>
        </row>
        <row r="69">
          <cell r="B69" t="str">
            <v>Royal Penguin</v>
          </cell>
        </row>
        <row r="70">
          <cell r="B70" t="str">
            <v>Yellow-eyed Penguin</v>
          </cell>
        </row>
        <row r="71">
          <cell r="B71" t="str">
            <v>Little Penguin</v>
          </cell>
        </row>
        <row r="72">
          <cell r="B72" t="str">
            <v>Southern Giant-petrel</v>
          </cell>
        </row>
        <row r="73">
          <cell r="B73" t="str">
            <v>Northern Giant-petrel</v>
          </cell>
        </row>
        <row r="74">
          <cell r="B74" t="str">
            <v>Southern Fulmar</v>
          </cell>
        </row>
        <row r="75">
          <cell r="B75" t="str">
            <v>Cape Petrel</v>
          </cell>
        </row>
        <row r="76">
          <cell r="B76" t="str">
            <v>Beck's Petrel</v>
          </cell>
        </row>
        <row r="77">
          <cell r="B77" t="str">
            <v>Tahiti Petrel</v>
          </cell>
        </row>
        <row r="78">
          <cell r="B78" t="str">
            <v>Fiji Petrel</v>
          </cell>
        </row>
        <row r="79">
          <cell r="B79" t="str">
            <v>Chatham Petrel</v>
          </cell>
        </row>
        <row r="80">
          <cell r="B80" t="str">
            <v>Black-winged Petrel</v>
          </cell>
        </row>
        <row r="81">
          <cell r="B81" t="str">
            <v>White-necked Petrel</v>
          </cell>
        </row>
        <row r="82">
          <cell r="B82" t="str">
            <v>Mottled Petrel</v>
          </cell>
        </row>
        <row r="83">
          <cell r="B83" t="str">
            <v>Gould's Petrel</v>
          </cell>
        </row>
        <row r="84">
          <cell r="B84" t="str">
            <v>Cook's Petrel</v>
          </cell>
        </row>
        <row r="85">
          <cell r="B85" t="str">
            <v>Pycroft's Petrel</v>
          </cell>
        </row>
        <row r="86">
          <cell r="B86" t="str">
            <v>Collared Petrel</v>
          </cell>
        </row>
        <row r="87">
          <cell r="B87" t="str">
            <v>Phoenix Petrel</v>
          </cell>
        </row>
        <row r="88">
          <cell r="B88" t="str">
            <v>Herald Petrel</v>
          </cell>
        </row>
        <row r="89">
          <cell r="B89" t="str">
            <v>Hawaiian Petrel</v>
          </cell>
        </row>
        <row r="90">
          <cell r="B90" t="str">
            <v>Kermadec Petrel</v>
          </cell>
        </row>
        <row r="91">
          <cell r="B91" t="str">
            <v>Murphy's Petrel</v>
          </cell>
        </row>
        <row r="92">
          <cell r="B92" t="str">
            <v>Providence Petrel</v>
          </cell>
        </row>
        <row r="93">
          <cell r="B93" t="str">
            <v>Great-winged Petrel</v>
          </cell>
        </row>
        <row r="94">
          <cell r="B94" t="str">
            <v>Magenta Petrel</v>
          </cell>
        </row>
        <row r="95">
          <cell r="B95" t="str">
            <v>White-headed Petrel</v>
          </cell>
        </row>
        <row r="96">
          <cell r="B96" t="str">
            <v>Soft-plumaged Petrel</v>
          </cell>
        </row>
        <row r="97">
          <cell r="B97" t="str">
            <v>Blue Petrel</v>
          </cell>
        </row>
        <row r="98">
          <cell r="B98" t="str">
            <v>Broad-billed Prion</v>
          </cell>
        </row>
        <row r="99">
          <cell r="B99" t="str">
            <v>Medium-billed Prion</v>
          </cell>
        </row>
        <row r="100">
          <cell r="B100" t="str">
            <v>Antarctic Prion</v>
          </cell>
        </row>
        <row r="101">
          <cell r="B101" t="str">
            <v>Thin-billed Prion</v>
          </cell>
        </row>
        <row r="102">
          <cell r="B102" t="str">
            <v>Fairy Prion</v>
          </cell>
        </row>
        <row r="103">
          <cell r="B103" t="str">
            <v>Fulmar Prion</v>
          </cell>
        </row>
        <row r="104">
          <cell r="B104" t="str">
            <v>Bulwer's Petrel</v>
          </cell>
        </row>
        <row r="105">
          <cell r="B105" t="str">
            <v>White-chinned Petrel</v>
          </cell>
        </row>
        <row r="106">
          <cell r="B106" t="str">
            <v>Parkinson's Petrel</v>
          </cell>
        </row>
        <row r="107">
          <cell r="B107" t="str">
            <v>Westland Petrel</v>
          </cell>
        </row>
        <row r="108">
          <cell r="B108" t="str">
            <v>Grey Petrel</v>
          </cell>
        </row>
        <row r="109">
          <cell r="B109" t="str">
            <v>Streaked Shearwater</v>
          </cell>
        </row>
        <row r="110">
          <cell r="B110" t="str">
            <v>Wedge-tailed Shearwater</v>
          </cell>
        </row>
        <row r="111">
          <cell r="B111" t="str">
            <v>Buller's Shearwater</v>
          </cell>
        </row>
        <row r="112">
          <cell r="B112" t="str">
            <v>Flesh-footed Shearwater</v>
          </cell>
        </row>
        <row r="113">
          <cell r="B113" t="str">
            <v>Pink-footed Shearwater</v>
          </cell>
        </row>
        <row r="114">
          <cell r="B114" t="str">
            <v>Sooty Shearwater</v>
          </cell>
        </row>
        <row r="115">
          <cell r="B115" t="str">
            <v>Short-tailed Shearwater</v>
          </cell>
        </row>
        <row r="116">
          <cell r="B116" t="str">
            <v>Christmas Island Shearwater</v>
          </cell>
        </row>
        <row r="117">
          <cell r="B117" t="str">
            <v>Newell's Shearwater</v>
          </cell>
        </row>
        <row r="118">
          <cell r="B118" t="str">
            <v>Fluttering Shearwater</v>
          </cell>
        </row>
        <row r="119">
          <cell r="B119" t="str">
            <v>Hutton's Shearwater</v>
          </cell>
        </row>
        <row r="120">
          <cell r="B120" t="str">
            <v>Audubon's Shearwater</v>
          </cell>
        </row>
        <row r="121">
          <cell r="B121" t="str">
            <v>Little Shearwater</v>
          </cell>
        </row>
        <row r="122">
          <cell r="B122" t="str">
            <v>Heinroth's Shearwater</v>
          </cell>
        </row>
        <row r="123">
          <cell r="B123" t="str">
            <v>South Georgia Diving-petrel</v>
          </cell>
        </row>
        <row r="124">
          <cell r="B124" t="str">
            <v>Common Diving-petrel</v>
          </cell>
        </row>
        <row r="125">
          <cell r="B125" t="str">
            <v>Wandering Albatross</v>
          </cell>
        </row>
        <row r="126">
          <cell r="B126" t="str">
            <v>Southern Royal Albatross</v>
          </cell>
        </row>
        <row r="127">
          <cell r="B127" t="str">
            <v>Black-footed Albatross</v>
          </cell>
        </row>
        <row r="128">
          <cell r="B128" t="str">
            <v>Laysan Albatross</v>
          </cell>
        </row>
        <row r="129">
          <cell r="B129" t="str">
            <v>Black-browed Albatross</v>
          </cell>
        </row>
        <row r="130">
          <cell r="B130" t="str">
            <v>Salvin's Albatross</v>
          </cell>
        </row>
        <row r="131">
          <cell r="B131" t="str">
            <v>Chatham Albatross</v>
          </cell>
        </row>
        <row r="132">
          <cell r="B132" t="str">
            <v>Grey-headed Albatross</v>
          </cell>
        </row>
        <row r="133">
          <cell r="B133" t="str">
            <v>Wilson's Storm-petrel</v>
          </cell>
        </row>
        <row r="134">
          <cell r="B134" t="str">
            <v>Light-mantled Albatross</v>
          </cell>
        </row>
        <row r="135">
          <cell r="B135" t="str">
            <v>Black-bellied Storm-petrel</v>
          </cell>
        </row>
        <row r="136">
          <cell r="B136" t="str">
            <v>White-bellied Storm-petrel</v>
          </cell>
        </row>
        <row r="137">
          <cell r="B137" t="str">
            <v>White-throated Storm-petrel</v>
          </cell>
        </row>
        <row r="138">
          <cell r="B138" t="str">
            <v>Antipodean Albatross</v>
          </cell>
        </row>
        <row r="139">
          <cell r="B139" t="str">
            <v>Northern Royal Albatross</v>
          </cell>
        </row>
        <row r="140">
          <cell r="B140" t="str">
            <v>Buller's Albatross</v>
          </cell>
        </row>
        <row r="141">
          <cell r="B141" t="str">
            <v>Campbell Albatross</v>
          </cell>
        </row>
        <row r="142">
          <cell r="B142" t="str">
            <v>Henderson Petrel</v>
          </cell>
        </row>
        <row r="143">
          <cell r="B143" t="str">
            <v>New Zealand Storm-petrel</v>
          </cell>
        </row>
        <row r="144">
          <cell r="B144" t="str">
            <v>Grey-backed Storm-petrel</v>
          </cell>
        </row>
        <row r="145">
          <cell r="B145" t="str">
            <v>Shy Albatross</v>
          </cell>
        </row>
        <row r="146">
          <cell r="B146" t="str">
            <v>White-capped Albatross</v>
          </cell>
        </row>
        <row r="147">
          <cell r="B147" t="str">
            <v>Tasman Booby</v>
          </cell>
        </row>
        <row r="148">
          <cell r="B148" t="str">
            <v>Northern Rockhopper Penguin</v>
          </cell>
        </row>
        <row r="149">
          <cell r="B149" t="str">
            <v>Southern Rockhopper Penguin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ecies info"/>
      <sheetName val="References"/>
      <sheetName val="Validation"/>
      <sheetName val="Threatened Species Parameters"/>
      <sheetName val="Island Parameters"/>
    </sheetNames>
    <sheetDataSet>
      <sheetData sheetId="0"/>
      <sheetData sheetId="1"/>
      <sheetData sheetId="2">
        <row r="2">
          <cell r="C2">
            <v>49</v>
          </cell>
        </row>
        <row r="3">
          <cell r="C3">
            <v>249</v>
          </cell>
        </row>
        <row r="4">
          <cell r="C4">
            <v>999</v>
          </cell>
        </row>
        <row r="5">
          <cell r="C5">
            <v>2499</v>
          </cell>
        </row>
        <row r="6">
          <cell r="C6">
            <v>9999</v>
          </cell>
        </row>
        <row r="7">
          <cell r="C7">
            <v>19999</v>
          </cell>
        </row>
        <row r="8">
          <cell r="C8">
            <v>49999</v>
          </cell>
        </row>
        <row r="9">
          <cell r="C9">
            <v>99999</v>
          </cell>
        </row>
      </sheetData>
      <sheetData sheetId="3"/>
      <sheetData sheetId="4"/>
    </sheetDataSet>
  </externalBook>
</externalLink>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k O'Brien" refreshedDate="44964.589606134257" createdVersion="8" refreshedVersion="8" minRefreshableVersion="3" recordCount="1016" xr:uid="{1B8A9CE6-B0FA-48A3-8BE9-C541F121BFF0}">
  <cacheSource type="worksheet">
    <worksheetSource ref="J2:M1018" sheet="Most Recent Visit"/>
  </cacheSource>
  <cacheFields count="4">
    <cacheField name="EEZ" numFmtId="0">
      <sharedItems count="24">
        <s v="American Samoa"/>
        <s v="Clipperton Island"/>
        <s v="Cook Islands"/>
        <s v="Fijian Islands"/>
        <s v="French Polynesian Islands"/>
        <s v="USMOLI"/>
        <s v="Kiribati"/>
        <s v="Line Islands"/>
        <s v="Marshall Islands"/>
        <s v="Micronesian Islands"/>
        <s v="Nauru"/>
        <s v="New Caledonian Islands"/>
        <s v="Niue"/>
        <s v="Northern Mariana Islands"/>
        <s v="Palau Islands"/>
        <s v="PNG Islands"/>
        <s v="Phoenix Islands"/>
        <s v="Samoan Islands"/>
        <s v="Solomon Islands"/>
        <s v="Tokelau Islands"/>
        <s v="Tongan Islands"/>
        <s v="Tuvalu Islands"/>
        <s v="Vanuatu Islands"/>
        <s v="Wallis &amp; Futuna Islands"/>
      </sharedItems>
    </cacheField>
    <cacheField name="Island/Colony" numFmtId="0">
      <sharedItems/>
    </cacheField>
    <cacheField name="Year" numFmtId="0">
      <sharedItems containsSemiMixedTypes="0" containsString="0" containsNumber="1" containsInteger="1" minValue="0" maxValue="2022"/>
    </cacheField>
    <cacheField name="Decade" numFmtId="0">
      <sharedItems containsSemiMixedTypes="0" containsString="0" containsNumber="1" containsInteger="1" minValue="0" maxValue="2020" count="18">
        <n v="1970"/>
        <n v="2000"/>
        <n v="1990"/>
        <n v="1980"/>
        <n v="1960"/>
        <n v="1900"/>
        <n v="1920"/>
        <n v="2010"/>
        <n v="0"/>
        <n v="1880"/>
        <n v="1870"/>
        <n v="2020"/>
        <n v="1950"/>
        <n v="1930"/>
        <n v="1940"/>
        <n v="1600"/>
        <n v="1890"/>
        <n v="186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k O'Brien" refreshedDate="44965.521390740738" createdVersion="8" refreshedVersion="8" minRefreshableVersion="3" recordCount="161" xr:uid="{135F6043-498E-492B-A6F5-BAF37575DA5A}">
  <cacheSource type="worksheet">
    <worksheetSource ref="A1:Q162" sheet="High Popns"/>
  </cacheSource>
  <cacheFields count="17">
    <cacheField name="RecordID" numFmtId="0">
      <sharedItems containsSemiMixedTypes="0" containsString="0" containsNumber="1" containsInteger="1" minValue="22" maxValue="6095"/>
    </cacheField>
    <cacheField name="RefID" numFmtId="0">
      <sharedItems containsSemiMixedTypes="0" containsString="0" containsNumber="1" containsInteger="1" minValue="9" maxValue="373"/>
    </cacheField>
    <cacheField name="Colony_ID" numFmtId="0">
      <sharedItems containsSemiMixedTypes="0" containsString="0" containsNumber="1" containsInteger="1" minValue="1003" maxValue="28000"/>
    </cacheField>
    <cacheField name="SpcRecID" numFmtId="0">
      <sharedItems containsSemiMixedTypes="0" containsString="0" containsNumber="1" containsInteger="1" minValue="3266" maxValue="1016817"/>
    </cacheField>
    <cacheField name="EEZ" numFmtId="0">
      <sharedItems/>
    </cacheField>
    <cacheField name="Island/Colony Name" numFmtId="0">
      <sharedItems/>
    </cacheField>
    <cacheField name="Species" numFmtId="0">
      <sharedItems/>
    </cacheField>
    <cacheField name="Breeding Status" numFmtId="0">
      <sharedItems/>
    </cacheField>
    <cacheField name="Start Year" numFmtId="0">
      <sharedItems containsSemiMixedTypes="0" containsString="0" containsNumber="1" containsInteger="1" minValue="0" maxValue="2018"/>
    </cacheField>
    <cacheField name="End Year" numFmtId="0">
      <sharedItems containsSemiMixedTypes="0" containsString="0" containsNumber="1" containsInteger="1" minValue="0" maxValue="2018"/>
    </cacheField>
    <cacheField name="Min" numFmtId="0">
      <sharedItems containsSemiMixedTypes="0" containsString="0" containsNumber="1" containsInteger="1" minValue="0" maxValue="4000000"/>
    </cacheField>
    <cacheField name="Max" numFmtId="0">
      <sharedItems containsSemiMixedTypes="0" containsString="0" containsNumber="1" containsInteger="1" minValue="0" maxValue="6000000"/>
    </cacheField>
    <cacheField name="Band min" numFmtId="0">
      <sharedItems containsSemiMixedTypes="0" containsString="0" containsNumber="1" containsInteger="1" minValue="0" maxValue="2500"/>
    </cacheField>
    <cacheField name="Band max" numFmtId="0">
      <sharedItems containsSemiMixedTypes="0" containsString="0" containsNumber="1" containsInteger="1" minValue="0" maxValue="9999"/>
    </cacheField>
    <cacheField name="Units" numFmtId="0">
      <sharedItems containsMixedTypes="1" containsNumber="1" containsInteger="1" minValue="0" maxValue="0"/>
    </cacheField>
    <cacheField name="Citation" numFmtId="0">
      <sharedItems/>
    </cacheField>
    <cacheField name="KBA" numFmtId="0">
      <sharedItems containsString="0" containsBlank="1" containsNumber="1" containsInteger="1" minValue="21815" maxValue="31326" count="35">
        <m/>
        <n v="31296"/>
        <n v="23663"/>
        <n v="27483"/>
        <n v="23757"/>
        <n v="23783"/>
        <n v="24315"/>
        <n v="24316"/>
        <n v="24317"/>
        <n v="31323"/>
        <n v="30048"/>
        <n v="30050"/>
        <n v="30051"/>
        <n v="27458"/>
        <n v="27459"/>
        <n v="27463"/>
        <n v="27464"/>
        <n v="27465"/>
        <n v="23787"/>
        <n v="24510"/>
        <n v="21815"/>
        <n v="21822"/>
        <n v="24521"/>
        <n v="23560"/>
        <n v="23561"/>
        <n v="31326"/>
        <n v="27452"/>
        <n v="27453"/>
        <n v="27454"/>
        <n v="27455"/>
        <n v="27456"/>
        <n v="27477"/>
        <n v="24509"/>
        <n v="30053"/>
        <n v="27468"/>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k O'Brien" refreshedDate="44966.426740277777" createdVersion="8" refreshedVersion="8" minRefreshableVersion="3" recordCount="6202" xr:uid="{4398C29D-50C3-41FA-B9CE-BCFE29C39B33}">
  <cacheSource type="worksheet">
    <worksheetSource ref="A2:P6204" sheet="Full Data"/>
  </cacheSource>
  <cacheFields count="16">
    <cacheField name="RecordID" numFmtId="0">
      <sharedItems containsSemiMixedTypes="0" containsString="0" containsNumber="1" containsInteger="1" minValue="1" maxValue="6202"/>
    </cacheField>
    <cacheField name="RefID" numFmtId="0">
      <sharedItems containsString="0" containsBlank="1" containsNumber="1" containsInteger="1" minValue="1" maxValue="393"/>
    </cacheField>
    <cacheField name="Colony_ID" numFmtId="0">
      <sharedItems containsSemiMixedTypes="0" containsString="0" containsNumber="1" containsInteger="1" minValue="1001" maxValue="28005"/>
    </cacheField>
    <cacheField name="SpcRecID" numFmtId="0">
      <sharedItems containsSemiMixedTypes="0" containsString="0" containsNumber="1" containsInteger="1" minValue="3262" maxValue="9999999"/>
    </cacheField>
    <cacheField name="EEZ" numFmtId="0">
      <sharedItems count="28">
        <s v="Fijian Exclusive Economic Zone"/>
        <s v="Solomon Islands Exclusive Economic Zone"/>
        <s v="Papua New Guinean Exclusive Economic Zone"/>
        <s v="Johnston Atoll Exclusive Economic Zone"/>
        <s v="French Polynesian Exclusive Economic Zone"/>
        <s v="Tongan Exclusive Economic Zone"/>
        <s v="Marshall Islands Exclusive Economic Zone"/>
        <s v="New Caledonian Exclusive Economic Zone"/>
        <s v="Micronesian Exclusive Economic Zone"/>
        <s v="Northern Mariana Islands and Guam Exclusive Economic Zone"/>
        <s v="Vanuatu Exclusive Economic Zone"/>
        <s v="Kiribati Exclusive Economic Zone"/>
        <s v="Howland and Baker Island Exclusive Economic Zone"/>
        <s v="Jarvis Island Exclusive Economic Zone"/>
        <s v="Palmyra Atoll Exclusive Economic Zone"/>
        <s v="Wake Island Exclusive Economic Zone"/>
        <s v="Tuvaluan Exclusive Economic Zone"/>
        <s v="Nauruan Exclusive Economic Zone"/>
        <s v="Cook Islands Exclusive Economic Zone"/>
        <s v="Clipperton Island Exclusive Economic Zone"/>
        <s v="American Samoa Exclusive Economic Zone"/>
        <s v="Line Group Exclusive Economic Zone"/>
        <s v="Niue Exclusive Economic Zone"/>
        <s v="Palau Exclusive Economic Zone"/>
        <s v="Phoenix Group Exclusive Economic Zone"/>
        <s v="Wallis and Futuna Exclusive Economic Zone"/>
        <s v="Samoa Exclusive Economic Zone"/>
        <s v="Tokelau Exclusive Economic Zone"/>
      </sharedItems>
    </cacheField>
    <cacheField name="Island/Colony Name" numFmtId="0">
      <sharedItems count="1006">
        <s v="Viti Levu"/>
        <s v="Vanua Levu"/>
        <s v="Kadavu"/>
        <s v="Ovalau"/>
        <s v="Savo"/>
        <s v="Rendova"/>
        <s v="Egum"/>
        <s v="Woodlark Island"/>
        <s v="Sudest Island"/>
        <s v="Sand Island"/>
        <s v="Johnston Atoll"/>
        <s v="Motu Tekohai"/>
        <s v="Ua Pou"/>
        <s v="Watom"/>
        <s v="Kelefesia Island"/>
        <s v="Jiyabo"/>
        <s v="Bikar Island"/>
        <s v="Jaboerukku Island"/>
        <s v="Los Negros"/>
        <s v="Hauwei Island"/>
        <s v="Ile Eo"/>
        <s v="Mare"/>
        <s v="Grande Terre"/>
        <s v="Skoki"/>
        <s v="Kosrae"/>
        <s v="Pohnpei"/>
        <s v="Keiluk Island"/>
        <s v="Anekalik"/>
        <s v="Wolouna"/>
        <s v="Tabal Island"/>
        <s v="Bikini"/>
        <s v="Ebon Island"/>
        <s v="Jaluit Atoll"/>
        <s v="Mian"/>
        <s v="Lekinioch"/>
        <s v="Mili Island"/>
        <s v="Namdrik"/>
        <s v="Oromange"/>
        <s v="Fulolop Island"/>
        <s v="Pig"/>
        <s v="Wotje"/>
        <s v="Loshiap"/>
        <s v="Pau"/>
        <s v="Potangeras"/>
        <s v="Eneao Island"/>
        <s v="Walt"/>
        <s v="Gaferut Island"/>
        <s v="Uracas"/>
        <s v="West Fayu"/>
        <s v="Kwajalein"/>
        <s v="Piiku-to"/>
        <s v="Anel"/>
        <s v="Mejit"/>
        <s v="Namu Island"/>
        <s v="Asor"/>
        <s v="Utagal"/>
        <s v="Faraulep Island"/>
        <s v="Fuasubukoru"/>
        <s v="Kaven Island"/>
        <s v="Ebeye"/>
        <s v="East Island"/>
        <s v="Lugaren Island"/>
        <s v="Ngulu"/>
        <s v="Wonei"/>
        <s v="Tanna"/>
        <s v="Hatuta'a"/>
        <s v="Raroia Atoll"/>
        <s v="Onotoa Atoll"/>
        <s v="Pumatahati"/>
        <s v="Aliiti Island"/>
        <s v="Malaulolo Island"/>
        <s v="Three Sisters"/>
        <s v="Oroluk"/>
        <s v="Pingelap"/>
        <s v="Tiere"/>
        <s v="Howland Island"/>
        <s v="Jarvis Island"/>
        <s v="Papala"/>
        <s v="Wake Island"/>
        <s v="Abemama Atoll"/>
        <s v="Arorae"/>
        <s v="Beru Island"/>
        <s v="Maiana Atoll"/>
        <s v="Marakei Atoll"/>
        <s v="Nikunau Island"/>
        <s v="Nonouti Atoll"/>
        <s v="Tabiteuea Atoll"/>
        <s v="Vasamotu"/>
        <s v="Matang"/>
        <s v="Marakei"/>
        <s v="Abaiang"/>
        <s v="Kuria Atoll"/>
        <s v="Guam"/>
        <s v="Fanamar"/>
        <s v="East Fayu"/>
        <s v="Moen"/>
        <s v="Pata Peninsula, Tol"/>
        <s v="Aliare"/>
        <s v="Piherararh"/>
        <s v="Nauru"/>
        <s v="Bijire"/>
        <s v="Ella Island"/>
        <s v="Tarawa Atoll"/>
        <s v="Eanikai"/>
        <s v="Palmerston"/>
        <s v="Clipperton Island"/>
        <s v="Utupua"/>
        <s v="Sifo Island"/>
        <s v="Jemo"/>
        <s v="Nokkweie Island"/>
        <s v="Eluk Island"/>
        <s v="Ujae"/>
        <s v="Ujelang"/>
        <s v="Wotho"/>
        <s v="Taka Island"/>
        <s v="Bock"/>
        <s v="Latoback"/>
        <s v="Lojrong"/>
        <s v="Utirik Island"/>
        <s v="Jabwelo"/>
        <s v="Jaboero"/>
        <s v="Ambrym"/>
        <s v="Aore"/>
        <s v="Santo"/>
        <s v="Buganegan"/>
        <s v="Daru Island"/>
        <s v="Moruroa Atoll"/>
        <s v="Bavo Island"/>
        <s v="Enibuk"/>
        <s v="Eniuetakku Island"/>
        <s v="Manchinikon Island"/>
        <s v="Ribinouri Island"/>
        <s v="Aranuk Atoll"/>
        <s v="Almani"/>
        <s v="Kotabu"/>
        <s v="Aradojairen Island"/>
        <s v="Aradojairik"/>
        <s v="Bogella"/>
        <s v="Bogengoa"/>
        <s v="Bogweido Island"/>
        <s v="Guro"/>
        <s v="Jabwonwod"/>
        <s v="Jeldoni Island"/>
        <s v="Jogan"/>
        <s v="Loj"/>
        <s v="Calalin"/>
        <s v="Eniaetok"/>
        <s v="Bwokwen"/>
        <s v="Waatwerik"/>
        <s v="Bwedije"/>
        <s v="Kamwome"/>
        <s v="North"/>
        <s v="Sibylla"/>
        <s v="Enego"/>
        <s v="Anenbwubwu"/>
        <s v="Rongerik Island"/>
        <s v="Pokak"/>
        <s v="Mogiri Island"/>
        <s v="Piach³eta"/>
        <s v="Nataka Island"/>
        <s v="Erikub"/>
        <s v="Jabat"/>
        <s v="Eroj Island"/>
        <s v="Bwokwadel"/>
        <s v="Mortlock Island"/>
        <s v="Tamana"/>
        <s v="Butaritari Atoll"/>
        <s v="Biggariat"/>
        <s v="Knox Atoll"/>
        <s v="Arumenii Island"/>
        <s v="Swains Island"/>
        <s v="Deboyne Island"/>
        <s v="Hermit Island"/>
        <s v="Menam"/>
        <s v="Kiritimati"/>
        <s v="Yule Island"/>
        <s v="Niue"/>
        <s v="Ke Ila"/>
        <s v="Sikaiana Atoll"/>
        <s v="Kalan"/>
        <s v="Leuaniua Island"/>
        <s v="Unea"/>
        <s v="Witu Island"/>
        <s v="Penrhyn"/>
        <s v="Tench Island"/>
        <s v="Motu Matupua"/>
        <s v="Nuku Hiva"/>
        <s v="Hiva Oa"/>
        <s v="Tekava"/>
        <s v="Totegegie"/>
        <s v="Motu Tabu"/>
        <s v="Motu Nui"/>
        <s v="Motu Piti Aau"/>
        <s v="Moorea"/>
        <s v="Raiatea"/>
        <s v="Tahiti"/>
        <s v="Bora-Bora"/>
        <s v="Mehetia"/>
        <s v="Isle Teveiroa"/>
        <s v="Onetahi"/>
        <s v="Oroatera"/>
        <s v="Huahine Nui"/>
        <s v="Tiahura Island"/>
        <s v="Ilot Nao Nao"/>
        <s v="Tiaraunu"/>
        <s v="Manui"/>
        <s v="Motu Teiku"/>
        <s v="Fangatau Atoll"/>
        <s v="Hao Atoll"/>
        <s v="Mangareva"/>
        <s v="Pukarua Atoll"/>
        <s v="Minerava"/>
        <s v="Hapai"/>
        <s v="Marutea du Sud Atoll"/>
        <s v="Maturei-Vavao"/>
        <s v="Puka puka"/>
        <s v="Teamuiga"/>
        <s v="Makaroa"/>
        <s v="Tauna"/>
        <s v="Tetavakeroa"/>
        <s v="Ahu"/>
        <s v="Amich"/>
        <s v="Longan"/>
        <s v="Pihun"/>
        <s v="Sae"/>
        <s v="Bird Island"/>
        <s v="Nuki Nuki Island"/>
        <s v="Vatulele"/>
        <s v="Motu Iti"/>
        <s v="Guadalcanal"/>
        <s v="Malakula"/>
        <s v="Selapiu"/>
        <s v="Shortland"/>
        <s v="Manus"/>
        <s v="Tuluman Islands"/>
        <s v="Karkar"/>
        <s v="Makira"/>
        <s v="Velle Lavella"/>
        <s v="Fatu Huku"/>
        <s v="Atoll Motu One"/>
        <s v="Eiao"/>
        <s v="Lord Howe's Island"/>
        <s v="Matauapuna"/>
        <s v="Tahuata"/>
        <s v="Motu Inokohe"/>
        <s v="Motu Epiti"/>
        <s v="Reao Atoll"/>
        <s v="Fatu Hiva"/>
        <s v="Motu Patioti"/>
        <s v="Motu Teuaua"/>
        <s v="Honuea"/>
        <s v="Motu One Atoll (Bellingshausen)"/>
        <s v="Ua Huka"/>
        <s v="Idihi Island"/>
        <s v="Manihi Atoll"/>
        <s v="Motu Toena"/>
        <s v="Motu Moturaa"/>
        <s v="Mohotani"/>
        <s v="Mussau"/>
        <s v="Hikina Island"/>
        <s v="Akau Island"/>
        <s v="Tau"/>
        <s v="Daugo Island"/>
        <s v="Vava'u"/>
        <s v="Tongatapu Island"/>
        <s v="Emai"/>
        <s v="Motu Horotara"/>
        <s v="Motu Tahuna Iti"/>
        <s v="Tahuna iti"/>
        <s v="Tahuna Rahi"/>
        <s v="Motu Aie"/>
        <s v="Motu Auroa"/>
        <s v="Motu Tauini"/>
        <s v="Motu Hiraanae"/>
        <s v="Motu Tiaranua"/>
        <s v="Reiono"/>
        <s v="Bellona"/>
        <s v="Rennell"/>
        <s v="Lou"/>
        <s v="Bundro Island"/>
        <s v="Pak"/>
        <s v="Rarotonga"/>
        <s v="Lifou"/>
        <s v="Taveuni"/>
        <s v="Wuvulu"/>
        <s v="Makur"/>
        <s v="Vatu-i-ra Island"/>
        <s v="Mabualau"/>
        <s v="Nuku-i-Cikobia"/>
        <s v="Yambu Island"/>
        <s v="Nanuku Levu"/>
        <s v="Sovuloma"/>
        <s v="Lakeba"/>
        <s v="Cikobia-i-lau"/>
        <s v="Takapoto"/>
        <s v="Tubuai"/>
        <s v="Bougainville"/>
        <s v="Pukapuka"/>
        <s v="Takutea Island"/>
        <s v="Rakahanga"/>
        <s v="Mangaia"/>
        <s v="Manuae"/>
        <s v="Mitiaro"/>
        <s v="Aitutaki"/>
        <s v="Ata"/>
        <s v="Hunga Hai'apai"/>
        <s v="Hunga Tonga"/>
        <s v="Fonualei Island"/>
        <s v="Late Island"/>
        <s v="Tokulu Island"/>
        <s v="Tafahi"/>
        <s v="Helen Island"/>
        <s v="Malden Island"/>
        <s v="Gau"/>
        <s v="Buka"/>
        <s v="Mowensand Island"/>
        <s v="Ofu Island"/>
        <s v="Olosega Island"/>
        <s v="Rose Island"/>
        <s v="Aunu'u Island"/>
        <s v="Pola Island"/>
        <s v="Tutuila"/>
        <s v="Makin Atoll"/>
        <s v="Fanutapu"/>
        <s v="Mototupo"/>
        <s v="Mutuloa"/>
        <s v="Agiguan"/>
        <s v="Naftan Rock"/>
        <s v="Rota"/>
        <s v="Tinian"/>
        <s v="Maigo Fahang Isleta"/>
        <s v="Saipan"/>
        <s v="Pinipel"/>
        <s v="Maninita"/>
        <s v="Anna Island"/>
        <s v="Fanna Island"/>
        <s v="Merir"/>
        <s v="Sonsorol Islands"/>
        <s v="Tobi Island"/>
        <s v="McKean Island"/>
        <s v="Phoenix Island"/>
        <s v="Caroline Atoll"/>
        <s v="Teraina (Washington) Island"/>
        <s v="Enderbury Island"/>
        <s v="Flint Island"/>
        <s v="Kanton"/>
        <s v="Manara"/>
        <s v="Nikumaroro Atoll"/>
        <s v="Orona Island"/>
        <s v="Tabuaeran"/>
        <s v="Vostok Island"/>
        <s v="Birnie"/>
        <s v="Starbuck Island"/>
        <s v="Motu Aveu"/>
        <s v="Motu Manu"/>
        <s v="Motu Tavae"/>
        <s v="Motu Moute"/>
        <s v="Kiriwina"/>
        <s v="Maiao"/>
        <s v="Atiu"/>
        <s v="Mauke"/>
        <s v="Kavieng"/>
        <s v="New Ireland"/>
        <s v="Emirau"/>
        <s v="Duke of York"/>
        <s v="Nuguria"/>
        <s v="Mamaa"/>
        <s v="Piro"/>
        <s v="Puarua"/>
        <s v="Tavania"/>
        <s v="Tikehau Atoll"/>
        <s v="Oeoe"/>
        <s v="Guguan"/>
        <s v="Ile Rarapai"/>
        <s v="Rapa"/>
        <s v="Ile Karapo Iti"/>
        <s v="Ile Tauturou"/>
        <s v="Waya"/>
        <s v="Korosiga"/>
        <s v="Nukubasaqa"/>
        <s v="Nukupureti"/>
        <s v="Nukusemanu"/>
        <s v="Vetauua"/>
        <s v="Sail Rock"/>
        <s v="Vatulami"/>
        <s v="White Rock"/>
        <s v="Koroni"/>
        <s v="Luvuka Island"/>
        <s v="Nggalito Island"/>
        <s v="Tivua Island"/>
        <s v="Vunivadra Island"/>
        <s v="Nasautabu"/>
        <s v="Tauraria"/>
        <s v="Sausau Island"/>
        <s v="Vanuamasi"/>
        <s v="Wailagilala Island"/>
        <s v="Yawini Island"/>
        <s v="Vatu-i-Cake"/>
        <s v="Yalewa Kalou"/>
        <s v="Kibobolevu"/>
        <s v="Late-i-Viti Island"/>
        <s v="Naiabo Island"/>
        <s v="Tainibeka"/>
        <s v="Sovulevu"/>
        <s v="Booby Rock"/>
        <s v="Vanualailai"/>
        <s v="Ono-i-Lau"/>
        <s v="Qelelevu"/>
        <s v="Vanua Balavu"/>
        <s v="Namena"/>
        <s v="Thikombia-i-Re"/>
        <s v="Ono"/>
        <s v="Matamanoa Island"/>
        <s v="Monuriki"/>
        <s v="Mana Island"/>
        <s v="Aiwa Island"/>
        <s v="Ogea"/>
        <s v="Qilaqila Island"/>
        <s v="Wakaya"/>
        <s v="Vatukatolu"/>
        <s v="Nanuya-i-Ra Island"/>
        <s v="Niuafo'ou"/>
        <s v="Gerrit Denys"/>
        <s v="Eua"/>
        <s v="Fukave"/>
        <s v="Santa Isabel"/>
        <s v="Makatea"/>
        <s v="Nukuloa"/>
        <s v="Alofi"/>
        <s v="Futuna"/>
        <s v="Uvea"/>
        <s v="Elibel"/>
        <s v="Ngeriungs"/>
        <s v="Ngarapalas Island"/>
        <s v="Ngeruangel"/>
        <s v="Bokaetoktok"/>
        <s v="Bokdrolul"/>
        <s v="Eneu"/>
        <s v="Enidrik"/>
        <s v="Jalete"/>
        <s v="Lukoj"/>
        <s v="Nam"/>
        <s v="Odrik/Lomilik"/>
        <s v="Oroken"/>
        <s v="Aerokoj"/>
        <s v="Aomoen"/>
        <s v="Bokantuak"/>
        <s v="Ejjibo"/>
        <s v="Iomelan"/>
        <s v="Rojkora"/>
        <s v="Bokobyaadaa"/>
        <s v="Fafa Island"/>
        <s v="Foa Island"/>
        <s v="Niuatoputapu"/>
        <s v="Wallai Island"/>
        <s v="Apataki atoll"/>
        <s v="Faaite Atoll"/>
        <s v="Fakarava Atoll"/>
        <s v="Katiu Atoll"/>
        <s v="Makemo Atoll"/>
        <s v="Maketu"/>
        <s v="Toau Atoll"/>
        <s v="Hirifa"/>
        <s v="Bokeredj Island"/>
        <s v="Jedibberdib Island"/>
        <s v="Tarrowatt Island"/>
        <s v="Bigonattam Island"/>
        <s v="Kamome Island"/>
        <s v="New Georgia"/>
        <s v="Kolombangara"/>
        <s v="Gizo"/>
        <s v="Pavuvu"/>
        <s v="Baluan"/>
        <s v="Nggatokae"/>
        <s v="Eniwetak"/>
        <s v="Ennylabegan"/>
        <s v="Gagan"/>
        <s v="Gellinam"/>
        <s v="Illeginni"/>
        <s v="Legan"/>
        <s v="Meck"/>
        <s v="Omelek"/>
        <s v="Roi-Namur"/>
        <s v="Oniotto"/>
        <s v="Eller"/>
        <s v="Gea"/>
        <s v="Boggerik"/>
        <s v="Ennubirr"/>
        <s v="Dublon"/>
        <s v="Fanapanges"/>
        <s v="Fefan"/>
        <s v="Uman"/>
        <s v="Nikalap Aru"/>
        <s v="Fanan"/>
        <s v="Param"/>
        <s v="Polle Peninsula, Tol"/>
        <s v="Pones"/>
        <s v="Salat"/>
        <s v="Udot"/>
        <s v="Kepara Island"/>
        <s v="Gagil-Tomil"/>
        <s v="Maap"/>
        <s v="Rumung"/>
        <s v="Yap"/>
        <s v="Oto Island"/>
        <s v="Moto Mokohe"/>
        <s v="Anuanu Raro"/>
        <s v="Anuanu Runga"/>
        <s v="Hereheretue Atoll"/>
        <s v="Morane"/>
        <s v="Motu Kohai"/>
        <s v="Nukutipipi"/>
        <s v="Roche Totoro"/>
        <s v="Rimatara"/>
        <s v="Takume Atoll"/>
        <s v="Motu Hemeni"/>
        <s v="Motu Papa"/>
        <s v="Marotiri"/>
        <s v="Motu Araao"/>
        <s v="Motu Tuapua"/>
        <s v="Tematangi Atoll"/>
        <s v="Ile Hotuatua"/>
        <s v="Niau"/>
        <s v="Motu Mouku"/>
        <s v="Raivavae"/>
        <s v="Motu Noio"/>
        <s v="Motu Hane"/>
        <s v="Jacquemart Rocks"/>
        <s v="Motu Nuumiri"/>
        <s v="Entrance Island"/>
        <s v="One Tree Island"/>
        <s v="Whale Islands"/>
        <s v="Motu Tou"/>
        <s v="Brushwood 1"/>
        <s v="Agrihan"/>
        <s v="Alamagan"/>
        <s v="Farallon de Medinilla"/>
        <s v="Pagan"/>
        <s v="Anatahan"/>
        <s v="Asuncion"/>
        <s v="Sarigan"/>
        <s v="Rapa Iti"/>
        <s v="Tarakoi"/>
        <s v="Karapo'o Rahi"/>
        <s v="Tapiko"/>
        <s v="Rangiroa Atoll"/>
        <s v="Ambae"/>
        <s v="Efate"/>
        <s v="Tongoa"/>
        <s v="Mataso"/>
        <s v="Ureparapara"/>
        <s v="Hideaway"/>
        <s v="Laika"/>
        <s v="Paama"/>
        <s v="Epi"/>
        <s v="Erromango"/>
        <s v="Mere Lava"/>
        <s v="Malo"/>
        <s v="Rock Islands"/>
        <s v="Babelthuap"/>
        <s v="Ngeaur"/>
        <s v="Peleliou"/>
        <s v="Nu-utele"/>
        <s v="Fanuatapu"/>
        <s v="Nu-ulua"/>
        <s v="Kalau Island"/>
        <s v="Monuafe"/>
        <s v="Tau Island"/>
        <s v="Toketoke"/>
        <s v="Eue'Iki"/>
        <s v="Ile Vaiorea"/>
        <s v="Motu Aaraa"/>
        <s v="Motu Topati"/>
        <s v="Petite Huahine"/>
        <s v="Motu Vavara"/>
        <s v="Huahine Iti"/>
        <s v="Long"/>
        <s v="Koil Island"/>
        <s v="Basis"/>
        <s v="Bush"/>
        <s v="Edat"/>
        <s v="Falasit"/>
        <s v="Mesegon"/>
        <s v="Mor"/>
        <s v="Olel"/>
        <s v="Ollan Island"/>
        <s v="Onamue"/>
        <s v="Otta"/>
        <s v="Piseia"/>
        <s v="Quoi"/>
        <s v="sandbanks"/>
        <s v="Small Island"/>
        <s v="Torres"/>
        <s v="Yawata"/>
        <s v="Eli Kanibu"/>
        <s v="Falalu"/>
        <s v="Falas"/>
        <s v="Faleosicz"/>
        <s v="Faleu"/>
        <s v="Falo"/>
        <s v="Ruo"/>
        <s v="Kuli"/>
        <s v="Lamoil"/>
        <s v="Mutukun"/>
        <s v="Onao"/>
        <s v="Osakura"/>
        <s v="Pis"/>
        <s v="Tonelik"/>
        <s v="Tonuamu"/>
        <s v="Truk"/>
        <s v="Fananuwen"/>
        <s v="Central Leeward Islets"/>
        <s v="Long Island"/>
        <s v="Nake Island"/>
        <s v="Pig Islet"/>
        <s v="South Nake Islets"/>
        <s v="Southern Leeward Islets"/>
        <s v="Windward Islets"/>
        <s v="South Island"/>
        <s v="Brothers Islet"/>
        <s v="Fais"/>
        <s v="Yenasr"/>
        <s v="Kalap"/>
        <s v="Manton"/>
        <s v="Urak"/>
        <s v="Sukoro"/>
        <s v="Nukulaelae Island"/>
        <s v="Nukufutu"/>
        <s v="Pamuk"/>
        <s v="Panshanki"/>
        <s v="Renipiua"/>
        <s v="Imwinyap"/>
        <s v="Nakappu"/>
        <s v="Pasa"/>
        <s v="Remba/Naron"/>
        <s v="Shikaroi"/>
        <s v="Tolonmurui"/>
        <s v="Pahnwasank"/>
        <s v="Katelma Island"/>
        <s v="Mannid"/>
        <s v="Nikalap"/>
        <s v="Peilepwil Island"/>
        <s v="Tomwena"/>
        <s v="Wolomwin"/>
        <s v="Lion Island"/>
        <s v="Te Au O Tu"/>
        <s v="Ilot Ndo"/>
        <s v="Ilot Fabre"/>
        <s v="Ilot Surprise"/>
        <s v="Ilot Huon"/>
        <s v="Hare Island"/>
        <s v="Ringutoru"/>
        <s v="Werua"/>
        <s v="Touhou"/>
        <s v="Ramotu"/>
        <s v="Tirakaume"/>
        <s v="Panarakiim"/>
        <s v="Kimuta"/>
        <s v="Misima"/>
        <s v="Wagifa"/>
        <s v="Fuafatu"/>
        <s v="Fualopa"/>
        <s v="Pava"/>
        <s v="Tefela"/>
        <s v="Afualiku"/>
        <s v="Fualifeka"/>
        <s v="Mateika"/>
        <s v="Vasafua"/>
        <s v="Fuagea"/>
        <s v="Tepuka"/>
        <s v="Bigen Karakar"/>
        <s v="Dekehnman"/>
        <s v="Jirup"/>
        <s v="Ngatik"/>
        <s v="Peina"/>
        <s v="Pikenmetkow"/>
        <s v="Pikepe"/>
        <s v="Uataluk"/>
        <s v="Wat"/>
        <s v="Isle Mekiro"/>
        <s v="Angakauitai"/>
        <s v="Kamaka"/>
        <s v="Kuaku"/>
        <s v="Akamaru"/>
        <s v="Nusandaul"/>
        <s v="Ungan"/>
        <s v="Reef Islands"/>
        <s v="Anuta"/>
        <s v="Tikopia"/>
        <s v="Taumako"/>
        <s v="Motu Oneone"/>
        <s v="Seven Sisters"/>
        <s v="Brushwood Islands"/>
        <s v="Gull Islands"/>
        <s v="Turtle Island"/>
        <s v="Baker Island"/>
        <s v="Ilot N'Ge"/>
        <s v="Ilot Uaterombi"/>
        <s v="Ilot Totea"/>
        <s v="Ilot Uie"/>
        <s v="Ilots de lagoon sud"/>
        <s v="Ilot Gi"/>
        <s v="Ilot Leroue"/>
        <s v="Ilot Ua"/>
        <s v="Ilot Uo"/>
        <s v="Ahunui"/>
        <s v="Manuhangi"/>
        <s v="Maria Atoll (Australs)"/>
        <s v="Tekokota Atoll"/>
        <s v="Paraoa Atoll"/>
        <s v="Reitoru Atoll"/>
        <s v="Tiromi"/>
        <s v="Motu one"/>
        <s v="Haraiki Atoll"/>
        <s v="Karanga"/>
        <s v="Fergusson Island"/>
        <s v="Goodenough"/>
        <s v="Normanby"/>
        <s v="Goio"/>
        <s v="Ogarahu"/>
        <s v="Taula"/>
        <s v="Oroluk Island"/>
        <s v="Tupua Island"/>
        <s v="Motus Manini"/>
        <s v="Ile de l' Entree"/>
        <s v="Motu Tapu"/>
        <s v="Arovo"/>
        <s v="Nissan"/>
        <s v="Piuli Island"/>
        <s v="Namotu"/>
        <s v="Teheke Island"/>
        <s v="Takuu atoll"/>
        <s v="Tokapaita Island"/>
        <s v="Tehetau Island"/>
        <s v="Geahuajei"/>
        <s v="Trigoi Island"/>
        <s v="Nukumanu"/>
        <s v="Motu Otao"/>
        <s v="Motu Torea Manu"/>
        <s v="Motu Urutetau"/>
        <s v="Motu Keke"/>
        <s v="Moala"/>
        <s v="Corenleng"/>
        <s v="Aneityum"/>
        <s v="Bampton Island"/>
        <s v="Komo Iva"/>
        <s v="Ihupa"/>
        <s v="Kotuetue"/>
        <s v="Tohetue"/>
        <s v="Torea Uta"/>
        <s v="Kwadack"/>
        <s v="Ennugarret"/>
        <s v="Saqata Rocks"/>
        <s v="Hunter Island"/>
        <s v="Matthew Island"/>
        <s v="Djaul"/>
        <s v="Hatana Island"/>
        <s v="Kanacea"/>
        <s v="Malima Lailai"/>
        <s v="Malima Levu"/>
        <s v="Vekai Island"/>
        <s v="Yaroua"/>
        <s v="Mago"/>
        <s v="Yangobo"/>
        <s v="Isle Renard"/>
        <s v="Ilots de Poindimie"/>
        <s v="Walpole Island"/>
        <s v="Double"/>
        <s v="Isle Bampton"/>
        <s v="Ile Nda"/>
        <s v="Ile Tiam' bouene"/>
        <s v="Yande"/>
        <s v="Ile Mato"/>
        <s v="Ile Ouanne"/>
        <s v="Maupiti"/>
        <s v="Napuka Atoll"/>
        <s v="Motu Mautaro"/>
        <s v="Maria Est Atoll"/>
        <s v="Temoe Atoll"/>
        <s v="Tenarunga Atoll"/>
        <s v="Vana-vana"/>
        <s v="Motu Eighteen"/>
        <s v="RavahÚrÚ Island"/>
        <s v="Motu Tehau"/>
        <s v="Rurutu"/>
        <s v="Tahaa"/>
        <s v="Motou AouÚra"/>
        <s v="Hofliua Island"/>
        <s v="Tatakoto Atoll"/>
        <s v="Aratika Atoll"/>
        <s v="Kauehi Atoll"/>
        <s v="Olimarao Island"/>
        <s v="Motu Kena"/>
        <s v="Anchorage Island"/>
        <s v="Peale Island"/>
        <s v="Ilot Atire"/>
        <s v="Ilot Kae"/>
        <s v="Motu Tui"/>
        <s v="Motu Mopii"/>
        <s v="Motu Poiku"/>
        <s v="Motu Papai Nord"/>
        <s v="Motu Papai Sud"/>
        <s v="Motu Papati"/>
        <s v="Motu Tamuko"/>
        <s v="Motu Tehuaki"/>
        <s v="Ahua"/>
        <s v="Otetou"/>
        <s v="Taere ere"/>
        <s v="Tiarao"/>
        <s v="Hiuveru"/>
        <s v="Nasaqa"/>
        <s v="Vanua Lava"/>
        <s v="Fera"/>
        <s v="Caye de l'Observatoire"/>
        <s v="Ile Longue"/>
        <s v="Ilot du Passage"/>
        <s v="Ilot Loop"/>
        <s v="Ilots du Mouillage"/>
        <s v="South Avon"/>
        <s v="North Avon"/>
        <s v="Sandy Caye"/>
        <s v="Skeleton Caye"/>
        <s v="Itamarina"/>
        <s v="Rara"/>
        <s v="Panaunau"/>
        <s v="Slade"/>
        <s v="Kegawam"/>
        <s v="Panasia"/>
        <s v="Panapompom"/>
        <s v="Dawson Island"/>
        <s v="Kanawea"/>
        <s v="Bagaman"/>
        <s v="Bonarua"/>
        <s v="Koro"/>
        <s v="Totoya"/>
        <s v="Matuku"/>
        <s v="Hatu Iti"/>
        <s v="Eoet"/>
        <s v="Bugulum"/>
        <s v="Muyua"/>
        <s v="Lilius"/>
        <s v="Tuvana"/>
        <s v="Kabara"/>
        <s v="Vatoa"/>
        <s v="Fulaga"/>
        <s v="Isle Ti-Ac"/>
        <s v="Ilot Nemou"/>
        <s v="Kotomo"/>
        <s v="Ilot M'Bo"/>
        <s v="Ilot Signal"/>
        <s v="M'ba"/>
        <s v="Redika"/>
        <s v="Tenia Island"/>
        <s v="Ilot Koko"/>
        <s v="Ilot Kouare"/>
        <s v="Ilot N'Da"/>
        <s v="Ilot Amedee"/>
        <s v="Ilot Goeland"/>
        <s v="Ilot Vua"/>
        <s v="Mouillage no2"/>
        <s v="Mouillage no3"/>
        <s v="Mouillage Sud"/>
        <s v="Ilot Leizour"/>
        <s v="Ilot Mato"/>
        <s v="Ouanne"/>
        <s v="Island 1"/>
        <s v="Island 2"/>
        <s v="Island 3"/>
        <s v="Island 4"/>
        <s v="Yanuya"/>
        <s v="Faluwaichich"/>
        <s v="Pigelmol"/>
        <s v="Piilalai"/>
        <s v="Piglor"/>
        <s v="Sorol"/>
        <s v="Bigeliwol"/>
        <s v="Sand Cay"/>
        <s v="Savaii"/>
        <s v="Motu Eight"/>
        <s v="Motu Eleven"/>
        <s v="Motu Fifteen"/>
        <s v="Motu Five"/>
        <s v="Motu Four"/>
        <s v="Motu Nine"/>
        <s v="Motu Seven"/>
        <s v="Motu Sixteen"/>
        <s v="Motu Three"/>
        <s v="Motu Twelve"/>
        <s v="Motu Two"/>
        <s v="Vahanga Atoll"/>
        <s v="Motu Fourteen"/>
        <s v="Motu Six"/>
        <s v="Motu Ten"/>
        <s v="Motu Thirteen"/>
        <s v="Kadomo"/>
        <s v="Monu"/>
        <s v="Namu'a"/>
        <s v="Alofi laititi"/>
        <s v="Alofi lapoa"/>
        <s v="Fenua Loa"/>
        <s v="Kena Kena"/>
        <s v="Laualalava"/>
        <s v="Motu Forteen"/>
        <s v="Motu Nineteen"/>
        <s v="Motu Seventeen"/>
        <s v="Nau utua"/>
        <s v="Sakea o Lupo"/>
        <s v="Sakea o Simi"/>
        <s v="Tangi a tu li"/>
        <s v="Te Oki"/>
        <s v="Fonua Loa Island"/>
        <s v="Fale"/>
        <s v="Fenua fala"/>
        <s v="Fenualoa"/>
        <s v="Kaivave"/>
        <s v="Matangi"/>
        <s v="Motu"/>
        <s v="Motuakea"/>
        <s v="Motuloa"/>
        <s v="Mulifenua"/>
        <s v="Nukulokia"/>
        <s v="Otoka"/>
        <s v="Palea"/>
        <s v="Te afua tau tahi"/>
        <s v="Te atu motu"/>
        <s v="Teatuhakea"/>
        <s v="Teoko"/>
        <s v="Vagai"/>
        <s v="Motu Thirty"/>
        <s v="Motu Thirtynine"/>
        <s v="Motu Twenty"/>
        <s v="Motu Twentynine"/>
        <s v="Motu Twentysix"/>
        <s v="Falatutahi"/>
        <s v="Fugalei"/>
        <s v="Heketai"/>
        <s v="Kanafuoa"/>
        <s v="Otafi Lahi"/>
        <s v="Papaloa"/>
        <s v="Patalego"/>
        <s v="Motu Twentythree"/>
        <s v="Nukuheheke"/>
        <s v="Nukumahaga iti"/>
        <s v="Nukumahaga lahi"/>
        <s v="Teloto"/>
        <s v="Motu Thirty Three"/>
        <s v="Arnavon Island"/>
        <s v="East Islands"/>
        <s v="Kerehikapo Island"/>
        <s v="Libotuo"/>
        <s v="Wagina"/>
        <s v="Haycock Island"/>
        <s v="Kupi Island"/>
        <s v="Munde Mungota"/>
        <s v="Nusa Aghana Island"/>
        <s v="Nohabuna"/>
        <s v="Ta"/>
        <s v="Choiseul"/>
        <s v="Mota Lava"/>
        <s v="Malaghara"/>
        <s v="Uruma"/>
        <s v="Loloata Island"/>
        <s v="Leorava"/>
        <s v="Thion"/>
        <s v="Ngangasa"/>
        <s v="Uri"/>
        <s v="Uripipv"/>
        <s v="Tinakula"/>
        <s v="Motu Hotuatua"/>
        <s v="Motiha"/>
        <s v="Tohena"/>
        <s v="Motu Ofai"/>
        <s v="Roa"/>
        <s v="Toena"/>
        <s v="Motu Papararuu"/>
        <s v="Fonua’one’one"/>
        <s v="Luahaipo"/>
        <s v="Lualui"/>
        <s v="Luatefilo"/>
        <s v="Fatumanga"/>
        <s v="Upolu"/>
        <s v="Tenararo Atoll"/>
        <s v="Marau "/>
        <s v="Nafinua"/>
        <s v="Hau Mea’me’a"/>
        <s v="Rotuma"/>
        <s v="Nemu Island"/>
        <s v="North Pass Cay"/>
        <s v="Lieppe Bank"/>
        <s v="Mbanika"/>
        <s v="Ngeruktabel"/>
        <s v="Ulong"/>
        <s v="Mecherechar"/>
        <s v="Ngerechong"/>
        <s v="Ngemelis"/>
        <s v="Babelchomekang"/>
        <s v="Ulebsechel"/>
        <s v="Ngerukuid"/>
        <s v="Ngeanges"/>
        <s v="Kmekumer"/>
        <s v="Bird Island S, Lake Tengano"/>
        <s v="Bird Island N, Lake Tengano"/>
        <s v="Mt Tukusmera/Melon"/>
        <s v="I'Chenchong Park Bird Sanctuary"/>
        <s v="Ponape" u="1"/>
        <s v="Johnston Island" u="1"/>
      </sharedItems>
    </cacheField>
    <cacheField name="Species" numFmtId="0">
      <sharedItems count="54">
        <s v="Collared Petrel"/>
        <s v="Tropical Shearwater"/>
        <s v="Polynesian Storm-petrel"/>
        <s v="Brown Booby"/>
        <s v="Greater crested Tern"/>
        <s v="Roseate Tern"/>
        <s v="White-tailed Tropicbird"/>
        <s v="Black Noddy"/>
        <s v="Black-footed Albatross"/>
        <s v="Brown Noddy"/>
        <s v="Bulwer's Petrel"/>
        <s v="Christmas Shearwater"/>
        <s v="Common White Tern"/>
        <s v="Great Frigatebird"/>
        <s v="Grey-backed Tern"/>
        <s v="Laysan Albatross"/>
        <s v="Masked Booby"/>
        <s v="Red-footed Booby"/>
        <s v="Red-tailed Tropicbird"/>
        <s v="Sooty Tern"/>
        <s v="Wedge-tailed Shearwater"/>
        <s v="Phoenix Petrel"/>
        <s v="Heinroth's Shearwater"/>
        <s v="Short-tailed Shearwater"/>
        <s v="Blue Noddy"/>
        <s v="Bridled Tern"/>
        <s v="Black-naped Tern"/>
        <s v="Lesser Frigatebird"/>
        <s v="Bonin Petrel"/>
        <s v="Tahiti Petrel"/>
        <s v="Kermadec Petrel"/>
        <s v="Murphy's Petrel"/>
        <s v="Little Shearwater"/>
        <s v="Lesser Crested Tern"/>
        <s v="Little Tern"/>
        <s v="Herald Petrel"/>
        <s v="White-necked Petrel"/>
        <s v="Little White Tern"/>
        <s v="Silver Gull"/>
        <s v="Fiji Petrel"/>
        <s v="Rapa Shearwater"/>
        <s v="Buller's Shearwater"/>
        <s v="Sooty Shearwater"/>
        <s v="Mottled Petrel"/>
        <s v="Black-winged Petrel"/>
        <s v="Pterodroma sp."/>
        <s v="White-bellied Storm-petrel"/>
        <s v="Fairy Tern"/>
        <s v="Juan Fernandez Petrel"/>
        <s v="White-winged Petrel"/>
        <s v="Grey Noddy"/>
        <s v="Beck's Petrel"/>
        <e v="#N/A"/>
        <s v="Band-rumped Storm-petrel"/>
      </sharedItems>
    </cacheField>
    <cacheField name="Breeding status" numFmtId="0">
      <sharedItems containsBlank="1"/>
    </cacheField>
    <cacheField name="Start year" numFmtId="0">
      <sharedItems containsBlank="1" containsMixedTypes="1" containsNumber="1" containsInteger="1" minValue="560" maxValue="2022"/>
    </cacheField>
    <cacheField name="End Year" numFmtId="0">
      <sharedItems containsBlank="1" containsMixedTypes="1" containsNumber="1" containsInteger="1" minValue="560" maxValue="2022"/>
    </cacheField>
    <cacheField name="Min" numFmtId="0">
      <sharedItems containsString="0" containsBlank="1" containsNumber="1" containsInteger="1" minValue="0" maxValue="4000000"/>
    </cacheField>
    <cacheField name="Max" numFmtId="0">
      <sharedItems containsString="0" containsBlank="1" containsNumber="1" containsInteger="1" minValue="0" maxValue="6000000"/>
    </cacheField>
    <cacheField name="Band min" numFmtId="0">
      <sharedItems containsString="0" containsBlank="1" containsNumber="1" containsInteger="1" minValue="1" maxValue="10000"/>
    </cacheField>
    <cacheField name="Band max" numFmtId="0">
      <sharedItems containsString="0" containsBlank="1" containsNumber="1" containsInteger="1" minValue="10" maxValue="19999"/>
    </cacheField>
    <cacheField name="Units" numFmtId="0">
      <sharedItems containsBlank="1"/>
    </cacheField>
    <cacheField name="Citation"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16">
  <r>
    <x v="0"/>
    <s v="Aunu'u Island"/>
    <n v="1976"/>
    <x v="0"/>
  </r>
  <r>
    <x v="0"/>
    <s v="Ofu Island"/>
    <n v="2002"/>
    <x v="1"/>
  </r>
  <r>
    <x v="0"/>
    <s v="Olosega Island"/>
    <n v="1999"/>
    <x v="2"/>
  </r>
  <r>
    <x v="0"/>
    <s v="Pola Island"/>
    <n v="2003"/>
    <x v="1"/>
  </r>
  <r>
    <x v="0"/>
    <s v="Rose Island"/>
    <n v="2007"/>
    <x v="1"/>
  </r>
  <r>
    <x v="0"/>
    <s v="Swains Island"/>
    <n v="1993"/>
    <x v="2"/>
  </r>
  <r>
    <x v="0"/>
    <s v="Tau"/>
    <n v="2002"/>
    <x v="1"/>
  </r>
  <r>
    <x v="1"/>
    <s v="Clipperton Island"/>
    <n v="2005"/>
    <x v="1"/>
  </r>
  <r>
    <x v="2"/>
    <s v="Aitutaki"/>
    <n v="1989"/>
    <x v="3"/>
  </r>
  <r>
    <x v="2"/>
    <s v="Anchorage Island"/>
    <n v="2008"/>
    <x v="1"/>
  </r>
  <r>
    <x v="2"/>
    <s v="Atiu"/>
    <n v="1983"/>
    <x v="3"/>
  </r>
  <r>
    <x v="2"/>
    <s v="Brushwood 1"/>
    <n v="2008"/>
    <x v="1"/>
  </r>
  <r>
    <x v="2"/>
    <s v="Brushwood Islands"/>
    <n v="2008"/>
    <x v="1"/>
  </r>
  <r>
    <x v="2"/>
    <s v="Entrance Island"/>
    <n v="2008"/>
    <x v="1"/>
  </r>
  <r>
    <x v="2"/>
    <s v="Gull Islands"/>
    <n v="2008"/>
    <x v="1"/>
  </r>
  <r>
    <x v="2"/>
    <s v="Mangaia"/>
    <n v="2004"/>
    <x v="1"/>
  </r>
  <r>
    <x v="2"/>
    <s v="Manuae"/>
    <n v="1973"/>
    <x v="0"/>
  </r>
  <r>
    <x v="2"/>
    <s v="Mauke"/>
    <n v="1986"/>
    <x v="3"/>
  </r>
  <r>
    <x v="2"/>
    <s v="Mitiaro"/>
    <n v="1973"/>
    <x v="0"/>
  </r>
  <r>
    <x v="2"/>
    <s v="Motu Kena"/>
    <n v="2008"/>
    <x v="1"/>
  </r>
  <r>
    <x v="2"/>
    <s v="Motu Manu"/>
    <n v="2008"/>
    <x v="1"/>
  </r>
  <r>
    <x v="2"/>
    <s v="Motu Oneone"/>
    <n v="2008"/>
    <x v="1"/>
  </r>
  <r>
    <x v="2"/>
    <s v="Motu Tou"/>
    <n v="2008"/>
    <x v="1"/>
  </r>
  <r>
    <x v="2"/>
    <s v="One Tree Island"/>
    <n v="2008"/>
    <x v="1"/>
  </r>
  <r>
    <x v="2"/>
    <s v="Palmerston"/>
    <n v="1960"/>
    <x v="4"/>
  </r>
  <r>
    <x v="2"/>
    <s v="Penrhyn"/>
    <n v="1968"/>
    <x v="4"/>
  </r>
  <r>
    <x v="2"/>
    <s v="Pukapuka"/>
    <n v="1973"/>
    <x v="0"/>
  </r>
  <r>
    <x v="2"/>
    <s v="Rakahanga"/>
    <n v="1973"/>
    <x v="0"/>
  </r>
  <r>
    <x v="2"/>
    <s v="Rarotonga"/>
    <n v="1992"/>
    <x v="2"/>
  </r>
  <r>
    <x v="2"/>
    <s v="Seven Sisters"/>
    <n v="2008"/>
    <x v="1"/>
  </r>
  <r>
    <x v="2"/>
    <s v="Takutea Island"/>
    <n v="1990"/>
    <x v="2"/>
  </r>
  <r>
    <x v="2"/>
    <s v="Te Au O Tu"/>
    <n v="1904"/>
    <x v="5"/>
  </r>
  <r>
    <x v="2"/>
    <s v="Turtle Island"/>
    <n v="2008"/>
    <x v="1"/>
  </r>
  <r>
    <x v="2"/>
    <s v="Whale Islands"/>
    <n v="2008"/>
    <x v="1"/>
  </r>
  <r>
    <x v="3"/>
    <s v="Aiwa Island"/>
    <n v="1924"/>
    <x v="6"/>
  </r>
  <r>
    <x v="3"/>
    <s v="Bird Island"/>
    <n v="2002"/>
    <x v="1"/>
  </r>
  <r>
    <x v="3"/>
    <s v="Booby Rock"/>
    <n v="1925"/>
    <x v="6"/>
  </r>
  <r>
    <x v="3"/>
    <s v="Cikobia-i-lau"/>
    <n v="1975"/>
    <x v="0"/>
  </r>
  <r>
    <x v="3"/>
    <s v="Fulaga"/>
    <n v="2012"/>
    <x v="7"/>
  </r>
  <r>
    <x v="3"/>
    <s v="Gau"/>
    <n v="2012"/>
    <x v="7"/>
  </r>
  <r>
    <x v="3"/>
    <s v="Hatana Island"/>
    <n v="2018"/>
    <x v="7"/>
  </r>
  <r>
    <x v="3"/>
    <s v="Hau Mea’me’a"/>
    <n v="2018"/>
    <x v="7"/>
  </r>
  <r>
    <x v="3"/>
    <s v="Hofliua Island"/>
    <n v="0"/>
    <x v="8"/>
  </r>
  <r>
    <x v="3"/>
    <s v="Island 1"/>
    <n v="2011"/>
    <x v="7"/>
  </r>
  <r>
    <x v="3"/>
    <s v="Island 2"/>
    <n v="2011"/>
    <x v="7"/>
  </r>
  <r>
    <x v="3"/>
    <s v="Island 3"/>
    <n v="2011"/>
    <x v="7"/>
  </r>
  <r>
    <x v="3"/>
    <s v="Island 4"/>
    <n v="2011"/>
    <x v="7"/>
  </r>
  <r>
    <x v="3"/>
    <s v="Kabara"/>
    <n v="2011"/>
    <x v="7"/>
  </r>
  <r>
    <x v="3"/>
    <s v="Kadavu"/>
    <n v="2012"/>
    <x v="7"/>
  </r>
  <r>
    <x v="3"/>
    <s v="Kadomo"/>
    <n v="2010"/>
    <x v="7"/>
  </r>
  <r>
    <x v="3"/>
    <s v="Kanacea"/>
    <n v="2007"/>
    <x v="1"/>
  </r>
  <r>
    <x v="3"/>
    <s v="Kibobolevu"/>
    <n v="2007"/>
    <x v="1"/>
  </r>
  <r>
    <x v="3"/>
    <s v="Koro"/>
    <n v="2011"/>
    <x v="7"/>
  </r>
  <r>
    <x v="3"/>
    <s v="Koroni"/>
    <n v="1925"/>
    <x v="6"/>
  </r>
  <r>
    <x v="3"/>
    <s v="Korosiga"/>
    <n v="2009"/>
    <x v="1"/>
  </r>
  <r>
    <x v="3"/>
    <s v="Lakeba"/>
    <n v="1975"/>
    <x v="0"/>
  </r>
  <r>
    <x v="3"/>
    <s v="Late-i-Viti Island"/>
    <n v="1925"/>
    <x v="6"/>
  </r>
  <r>
    <x v="3"/>
    <s v="Luvuka Island"/>
    <n v="1925"/>
    <x v="6"/>
  </r>
  <r>
    <x v="3"/>
    <s v="Mabualau"/>
    <n v="2007"/>
    <x v="1"/>
  </r>
  <r>
    <x v="3"/>
    <s v="Mago"/>
    <n v="2007"/>
    <x v="1"/>
  </r>
  <r>
    <x v="3"/>
    <s v="Malima Lailai"/>
    <n v="2007"/>
    <x v="1"/>
  </r>
  <r>
    <x v="3"/>
    <s v="Malima Levu"/>
    <n v="2007"/>
    <x v="1"/>
  </r>
  <r>
    <x v="3"/>
    <s v="Mana Island"/>
    <n v="2011"/>
    <x v="7"/>
  </r>
  <r>
    <x v="3"/>
    <s v="Matamanoa Island"/>
    <n v="2010"/>
    <x v="7"/>
  </r>
  <r>
    <x v="3"/>
    <s v="Matuku"/>
    <n v="2011"/>
    <x v="7"/>
  </r>
  <r>
    <x v="3"/>
    <s v="Moala"/>
    <n v="2011"/>
    <x v="7"/>
  </r>
  <r>
    <x v="3"/>
    <s v="Monu"/>
    <n v="2012"/>
    <x v="7"/>
  </r>
  <r>
    <x v="3"/>
    <s v="Monuriki"/>
    <n v="2018"/>
    <x v="7"/>
  </r>
  <r>
    <x v="3"/>
    <s v="Naiabo Island"/>
    <n v="2011"/>
    <x v="7"/>
  </r>
  <r>
    <x v="3"/>
    <s v="Namena"/>
    <n v="2012"/>
    <x v="7"/>
  </r>
  <r>
    <x v="3"/>
    <s v="Nanuku Levu"/>
    <n v="1976"/>
    <x v="0"/>
  </r>
  <r>
    <x v="3"/>
    <s v="Nanuya-i-Ra Island"/>
    <n v="1963"/>
    <x v="4"/>
  </r>
  <r>
    <x v="3"/>
    <s v="Nasaqa"/>
    <n v="2009"/>
    <x v="1"/>
  </r>
  <r>
    <x v="3"/>
    <s v="Nasautabu"/>
    <n v="1983"/>
    <x v="3"/>
  </r>
  <r>
    <x v="3"/>
    <s v="Nggalito Island"/>
    <n v="1925"/>
    <x v="6"/>
  </r>
  <r>
    <x v="3"/>
    <s v="Nuki Nuki Island"/>
    <n v="2002"/>
    <x v="1"/>
  </r>
  <r>
    <x v="3"/>
    <s v="Nukubasaqa"/>
    <n v="2010"/>
    <x v="7"/>
  </r>
  <r>
    <x v="3"/>
    <s v="Nuku-i-Cikobia"/>
    <n v="2007"/>
    <x v="1"/>
  </r>
  <r>
    <x v="3"/>
    <s v="Nukupureti"/>
    <n v="2010"/>
    <x v="7"/>
  </r>
  <r>
    <x v="3"/>
    <s v="Nukusemanu"/>
    <n v="2009"/>
    <x v="1"/>
  </r>
  <r>
    <x v="3"/>
    <s v="Ogea"/>
    <n v="1924"/>
    <x v="6"/>
  </r>
  <r>
    <x v="3"/>
    <s v="Ono"/>
    <n v="1975"/>
    <x v="0"/>
  </r>
  <r>
    <x v="3"/>
    <s v="Ono-i-Lau"/>
    <n v="1983"/>
    <x v="3"/>
  </r>
  <r>
    <x v="3"/>
    <s v="Ovalau"/>
    <n v="1882"/>
    <x v="9"/>
  </r>
  <r>
    <x v="3"/>
    <s v="Qelelevu"/>
    <n v="2009"/>
    <x v="1"/>
  </r>
  <r>
    <x v="3"/>
    <s v="Qilaqila Island"/>
    <n v="2007"/>
    <x v="1"/>
  </r>
  <r>
    <x v="3"/>
    <s v="Rotuma"/>
    <n v="2018"/>
    <x v="7"/>
  </r>
  <r>
    <x v="3"/>
    <s v="Sail Rock"/>
    <n v="1925"/>
    <x v="6"/>
  </r>
  <r>
    <x v="3"/>
    <s v="Saqata Rocks"/>
    <n v="2007"/>
    <x v="1"/>
  </r>
  <r>
    <x v="3"/>
    <s v="Sausau Island"/>
    <n v="1974"/>
    <x v="0"/>
  </r>
  <r>
    <x v="3"/>
    <s v="Sovulevu"/>
    <n v="2007"/>
    <x v="1"/>
  </r>
  <r>
    <x v="3"/>
    <s v="Sovuloma"/>
    <n v="2007"/>
    <x v="1"/>
  </r>
  <r>
    <x v="3"/>
    <s v="Tainibeka"/>
    <n v="2008"/>
    <x v="1"/>
  </r>
  <r>
    <x v="3"/>
    <s v="Tauraria"/>
    <n v="2009"/>
    <x v="1"/>
  </r>
  <r>
    <x v="3"/>
    <s v="Taveuni"/>
    <n v="2009"/>
    <x v="1"/>
  </r>
  <r>
    <x v="3"/>
    <s v="Thikombia-i-Re"/>
    <n v="1984"/>
    <x v="3"/>
  </r>
  <r>
    <x v="3"/>
    <s v="Tivua Island"/>
    <n v="1980"/>
    <x v="3"/>
  </r>
  <r>
    <x v="3"/>
    <s v="Totoya"/>
    <n v="2011"/>
    <x v="7"/>
  </r>
  <r>
    <x v="3"/>
    <s v="Tuvana"/>
    <n v="2011"/>
    <x v="7"/>
  </r>
  <r>
    <x v="3"/>
    <s v="Vanua Balavu"/>
    <n v="1976"/>
    <x v="0"/>
  </r>
  <r>
    <x v="3"/>
    <s v="Vanua Levu"/>
    <n v="1876"/>
    <x v="10"/>
  </r>
  <r>
    <x v="3"/>
    <s v="Vanualailai"/>
    <n v="2010"/>
    <x v="7"/>
  </r>
  <r>
    <x v="3"/>
    <s v="Vanuamasi"/>
    <n v="2010"/>
    <x v="7"/>
  </r>
  <r>
    <x v="3"/>
    <s v="Vatoa"/>
    <n v="2012"/>
    <x v="7"/>
  </r>
  <r>
    <x v="3"/>
    <s v="Vatu-i-Cake"/>
    <n v="1925"/>
    <x v="6"/>
  </r>
  <r>
    <x v="3"/>
    <s v="Vatu-i-ra Island"/>
    <n v="2021"/>
    <x v="11"/>
  </r>
  <r>
    <x v="3"/>
    <s v="Vatukatolu"/>
    <n v="1963"/>
    <x v="4"/>
  </r>
  <r>
    <x v="3"/>
    <s v="Vatulami"/>
    <n v="1974"/>
    <x v="0"/>
  </r>
  <r>
    <x v="3"/>
    <s v="Vatulele"/>
    <n v="2002"/>
    <x v="1"/>
  </r>
  <r>
    <x v="3"/>
    <s v="Vekai Island"/>
    <n v="2007"/>
    <x v="1"/>
  </r>
  <r>
    <x v="3"/>
    <s v="Vetauua"/>
    <n v="2009"/>
    <x v="1"/>
  </r>
  <r>
    <x v="3"/>
    <s v="Viti Levu"/>
    <n v="1878"/>
    <x v="10"/>
  </r>
  <r>
    <x v="3"/>
    <s v="Vunivadra Island"/>
    <n v="1984"/>
    <x v="3"/>
  </r>
  <r>
    <x v="3"/>
    <s v="Wailagilala Island"/>
    <n v="2020"/>
    <x v="11"/>
  </r>
  <r>
    <x v="3"/>
    <s v="Wakaya"/>
    <n v="1973"/>
    <x v="0"/>
  </r>
  <r>
    <x v="3"/>
    <s v="Waya"/>
    <n v="1925"/>
    <x v="6"/>
  </r>
  <r>
    <x v="3"/>
    <s v="White Rock"/>
    <n v="1982"/>
    <x v="3"/>
  </r>
  <r>
    <x v="3"/>
    <s v="Yalewa Kalou"/>
    <n v="1925"/>
    <x v="6"/>
  </r>
  <r>
    <x v="3"/>
    <s v="Yambu Island"/>
    <n v="1985"/>
    <x v="3"/>
  </r>
  <r>
    <x v="3"/>
    <s v="Yanuya"/>
    <n v="2011"/>
    <x v="7"/>
  </r>
  <r>
    <x v="3"/>
    <s v="Yaroua"/>
    <n v="2007"/>
    <x v="1"/>
  </r>
  <r>
    <x v="3"/>
    <s v="Yawini Island"/>
    <n v="1925"/>
    <x v="6"/>
  </r>
  <r>
    <x v="4"/>
    <s v="Ahua"/>
    <n v="2009"/>
    <x v="1"/>
  </r>
  <r>
    <x v="4"/>
    <s v="Ahunui"/>
    <n v="2003"/>
    <x v="1"/>
  </r>
  <r>
    <x v="4"/>
    <s v="Akamaru"/>
    <n v="1996"/>
    <x v="2"/>
  </r>
  <r>
    <x v="4"/>
    <s v="Angakauitai"/>
    <n v="1995"/>
    <x v="2"/>
  </r>
  <r>
    <x v="4"/>
    <s v="Anuanu Raro"/>
    <n v="1990"/>
    <x v="2"/>
  </r>
  <r>
    <x v="4"/>
    <s v="Anuanu Runga"/>
    <n v="1990"/>
    <x v="2"/>
  </r>
  <r>
    <x v="4"/>
    <s v="Apataki atoll"/>
    <n v="1989"/>
    <x v="3"/>
  </r>
  <r>
    <x v="4"/>
    <s v="Aratika Atoll"/>
    <n v="2008"/>
    <x v="1"/>
  </r>
  <r>
    <x v="4"/>
    <s v="Atoll Motu One"/>
    <n v="1989"/>
    <x v="3"/>
  </r>
  <r>
    <x v="4"/>
    <s v="Bora-Bora"/>
    <n v="1972"/>
    <x v="0"/>
  </r>
  <r>
    <x v="4"/>
    <s v="Eiao"/>
    <n v="1989"/>
    <x v="3"/>
  </r>
  <r>
    <x v="4"/>
    <s v="Faaite Atoll"/>
    <n v="2007"/>
    <x v="1"/>
  </r>
  <r>
    <x v="4"/>
    <s v="Fakarava Atoll"/>
    <n v="2003"/>
    <x v="1"/>
  </r>
  <r>
    <x v="4"/>
    <s v="Fangatau Atoll"/>
    <n v="1974"/>
    <x v="0"/>
  </r>
  <r>
    <x v="4"/>
    <s v="Fatu Hiva"/>
    <n v="2007"/>
    <x v="1"/>
  </r>
  <r>
    <x v="4"/>
    <s v="Fatu Huku"/>
    <n v="1990"/>
    <x v="2"/>
  </r>
  <r>
    <x v="4"/>
    <s v="Goio"/>
    <n v="2006"/>
    <x v="1"/>
  </r>
  <r>
    <x v="4"/>
    <s v="Hao Atoll"/>
    <n v="1974"/>
    <x v="0"/>
  </r>
  <r>
    <x v="4"/>
    <s v="Hapai"/>
    <n v="1974"/>
    <x v="0"/>
  </r>
  <r>
    <x v="4"/>
    <s v="Haraiki Atoll"/>
    <n v="2003"/>
    <x v="1"/>
  </r>
  <r>
    <x v="4"/>
    <s v="Hatu Iti"/>
    <n v="2010"/>
    <x v="7"/>
  </r>
  <r>
    <x v="4"/>
    <s v="Hatuta'a"/>
    <n v="2007"/>
    <x v="1"/>
  </r>
  <r>
    <x v="4"/>
    <s v="Hereheretue Atoll"/>
    <n v="1990"/>
    <x v="2"/>
  </r>
  <r>
    <x v="4"/>
    <s v="Hirifa"/>
    <n v="2003"/>
    <x v="1"/>
  </r>
  <r>
    <x v="4"/>
    <s v="Hiuveru"/>
    <n v="2009"/>
    <x v="1"/>
  </r>
  <r>
    <x v="4"/>
    <s v="Hiva Oa"/>
    <n v="1973"/>
    <x v="0"/>
  </r>
  <r>
    <x v="4"/>
    <s v="Honuea"/>
    <n v="1921"/>
    <x v="6"/>
  </r>
  <r>
    <x v="4"/>
    <s v="Huahine Iti"/>
    <n v="0"/>
    <x v="8"/>
  </r>
  <r>
    <x v="4"/>
    <s v="Huahine Nui"/>
    <n v="1972"/>
    <x v="0"/>
  </r>
  <r>
    <x v="4"/>
    <s v="Ihupa"/>
    <n v="2006"/>
    <x v="1"/>
  </r>
  <r>
    <x v="4"/>
    <s v="Ile de l' Entree"/>
    <n v="2004"/>
    <x v="1"/>
  </r>
  <r>
    <x v="4"/>
    <s v="Ile Hotuatua"/>
    <n v="1989"/>
    <x v="3"/>
  </r>
  <r>
    <x v="4"/>
    <s v="Ile Karapo Iti"/>
    <n v="1990"/>
    <x v="2"/>
  </r>
  <r>
    <x v="4"/>
    <s v="Ile Rarapai"/>
    <n v="1990"/>
    <x v="2"/>
  </r>
  <r>
    <x v="4"/>
    <s v="Ile Tauturou"/>
    <n v="1990"/>
    <x v="2"/>
  </r>
  <r>
    <x v="4"/>
    <s v="Ile Vaiorea"/>
    <n v="2006"/>
    <x v="1"/>
  </r>
  <r>
    <x v="4"/>
    <s v="Ilot Nao Nao"/>
    <n v="1972"/>
    <x v="0"/>
  </r>
  <r>
    <x v="4"/>
    <s v="Isle Mekiro"/>
    <n v="1995"/>
    <x v="2"/>
  </r>
  <r>
    <x v="4"/>
    <s v="Isle Teveiroa"/>
    <n v="1972"/>
    <x v="0"/>
  </r>
  <r>
    <x v="4"/>
    <s v="Jacquemart Rocks"/>
    <n v="2000"/>
    <x v="1"/>
  </r>
  <r>
    <x v="4"/>
    <s v="Kamaka"/>
    <n v="2007"/>
    <x v="1"/>
  </r>
  <r>
    <x v="4"/>
    <s v="Karanga"/>
    <n v="2003"/>
    <x v="1"/>
  </r>
  <r>
    <x v="4"/>
    <s v="Karapo'o Rahi"/>
    <n v="1990"/>
    <x v="2"/>
  </r>
  <r>
    <x v="4"/>
    <s v="Katiu Atoll"/>
    <n v="1989"/>
    <x v="3"/>
  </r>
  <r>
    <x v="4"/>
    <s v="Kauehi Atoll"/>
    <n v="2008"/>
    <x v="1"/>
  </r>
  <r>
    <x v="4"/>
    <s v="Komo Iva"/>
    <n v="2006"/>
    <x v="1"/>
  </r>
  <r>
    <x v="4"/>
    <s v="Kotuetue"/>
    <n v="2006"/>
    <x v="1"/>
  </r>
  <r>
    <x v="4"/>
    <s v="Kuaku"/>
    <n v="1995"/>
    <x v="2"/>
  </r>
  <r>
    <x v="4"/>
    <s v="Lord Howe's Island"/>
    <n v="1963"/>
    <x v="4"/>
  </r>
  <r>
    <x v="4"/>
    <s v="Maiao"/>
    <n v="1973"/>
    <x v="0"/>
  </r>
  <r>
    <x v="4"/>
    <s v="Makaroa"/>
    <n v="1995"/>
    <x v="2"/>
  </r>
  <r>
    <x v="4"/>
    <s v="Makatea"/>
    <n v="2009"/>
    <x v="1"/>
  </r>
  <r>
    <x v="4"/>
    <s v="Makemo Atoll"/>
    <n v="1989"/>
    <x v="3"/>
  </r>
  <r>
    <x v="4"/>
    <s v="Maketu"/>
    <n v="2006"/>
    <x v="1"/>
  </r>
  <r>
    <x v="4"/>
    <s v="Mamaa"/>
    <n v="1984"/>
    <x v="3"/>
  </r>
  <r>
    <x v="4"/>
    <s v="Mangareva"/>
    <n v="1996"/>
    <x v="2"/>
  </r>
  <r>
    <x v="4"/>
    <s v="Manihi Atoll"/>
    <n v="1972"/>
    <x v="0"/>
  </r>
  <r>
    <x v="4"/>
    <s v="Manuhangi"/>
    <n v="2003"/>
    <x v="1"/>
  </r>
  <r>
    <x v="4"/>
    <s v="Manui"/>
    <n v="1996"/>
    <x v="2"/>
  </r>
  <r>
    <x v="4"/>
    <s v="Maria Atoll (Australs)"/>
    <n v="2003"/>
    <x v="1"/>
  </r>
  <r>
    <x v="4"/>
    <s v="Maria Est Atoll"/>
    <n v="1922"/>
    <x v="6"/>
  </r>
  <r>
    <x v="4"/>
    <s v="Marotiri"/>
    <n v="2007"/>
    <x v="1"/>
  </r>
  <r>
    <x v="4"/>
    <s v="Marutea du Sud Atoll"/>
    <n v="1974"/>
    <x v="0"/>
  </r>
  <r>
    <x v="4"/>
    <s v="Matauapuna"/>
    <n v="2009"/>
    <x v="1"/>
  </r>
  <r>
    <x v="4"/>
    <s v="Maturei-Vavao"/>
    <n v="2002"/>
    <x v="1"/>
  </r>
  <r>
    <x v="4"/>
    <s v="Maupiti"/>
    <n v="1973"/>
    <x v="0"/>
  </r>
  <r>
    <x v="4"/>
    <s v="Mehetia"/>
    <n v="1990"/>
    <x v="2"/>
  </r>
  <r>
    <x v="4"/>
    <s v="Minerava"/>
    <n v="1974"/>
    <x v="0"/>
  </r>
  <r>
    <x v="4"/>
    <s v="Mohotani"/>
    <n v="2007"/>
    <x v="1"/>
  </r>
  <r>
    <x v="4"/>
    <s v="Moorea"/>
    <n v="2007"/>
    <x v="1"/>
  </r>
  <r>
    <x v="4"/>
    <s v="Morane"/>
    <n v="2003"/>
    <x v="1"/>
  </r>
  <r>
    <x v="4"/>
    <s v="Moruroa Atoll"/>
    <n v="1974"/>
    <x v="0"/>
  </r>
  <r>
    <x v="4"/>
    <s v="Motiha"/>
    <n v="0"/>
    <x v="8"/>
  </r>
  <r>
    <x v="4"/>
    <s v="Moto Mokohe"/>
    <n v="2009"/>
    <x v="1"/>
  </r>
  <r>
    <x v="4"/>
    <s v="Motou AouÚra"/>
    <n v="1974"/>
    <x v="0"/>
  </r>
  <r>
    <x v="4"/>
    <s v="Motu Aaraa"/>
    <n v="0"/>
    <x v="8"/>
  </r>
  <r>
    <x v="4"/>
    <s v="Motu Aie"/>
    <n v="1976"/>
    <x v="0"/>
  </r>
  <r>
    <x v="4"/>
    <s v="Motu Araao"/>
    <n v="1989"/>
    <x v="3"/>
  </r>
  <r>
    <x v="4"/>
    <s v="Motu Auroa"/>
    <n v="1976"/>
    <x v="0"/>
  </r>
  <r>
    <x v="4"/>
    <s v="Motu Aveu"/>
    <n v="1963"/>
    <x v="4"/>
  </r>
  <r>
    <x v="4"/>
    <s v="Motu Eight"/>
    <n v="2012"/>
    <x v="7"/>
  </r>
  <r>
    <x v="4"/>
    <s v="Motu Eighteen"/>
    <n v="2012"/>
    <x v="7"/>
  </r>
  <r>
    <x v="4"/>
    <s v="Motu Eleven"/>
    <n v="2012"/>
    <x v="7"/>
  </r>
  <r>
    <x v="4"/>
    <s v="Motu Epiti"/>
    <n v="2009"/>
    <x v="1"/>
  </r>
  <r>
    <x v="4"/>
    <s v="Motu Fifteen"/>
    <n v="2012"/>
    <x v="7"/>
  </r>
  <r>
    <x v="4"/>
    <s v="Motu Five"/>
    <n v="2012"/>
    <x v="7"/>
  </r>
  <r>
    <x v="4"/>
    <s v="Motu Four"/>
    <n v="2012"/>
    <x v="7"/>
  </r>
  <r>
    <x v="4"/>
    <s v="Motu Fourteen"/>
    <n v="2012"/>
    <x v="7"/>
  </r>
  <r>
    <x v="4"/>
    <s v="Motu Hane"/>
    <n v="2009"/>
    <x v="1"/>
  </r>
  <r>
    <x v="4"/>
    <s v="Motu Hemeni"/>
    <n v="2009"/>
    <x v="1"/>
  </r>
  <r>
    <x v="4"/>
    <s v="Motu Hiraanae"/>
    <n v="1973"/>
    <x v="0"/>
  </r>
  <r>
    <x v="4"/>
    <s v="Motu Horotara"/>
    <n v="1976"/>
    <x v="0"/>
  </r>
  <r>
    <x v="4"/>
    <s v="Motu Hotuatua"/>
    <n v="0"/>
    <x v="8"/>
  </r>
  <r>
    <x v="4"/>
    <s v="Motu Inokohe"/>
    <n v="1922"/>
    <x v="6"/>
  </r>
  <r>
    <x v="4"/>
    <s v="Motu Iti"/>
    <n v="2010"/>
    <x v="7"/>
  </r>
  <r>
    <x v="4"/>
    <s v="Motu Keke"/>
    <n v="2006"/>
    <x v="1"/>
  </r>
  <r>
    <x v="4"/>
    <s v="Motu Kohai"/>
    <n v="1990"/>
    <x v="2"/>
  </r>
  <r>
    <x v="4"/>
    <s v="Motu Manu"/>
    <n v="1963"/>
    <x v="4"/>
  </r>
  <r>
    <x v="4"/>
    <s v="Motu Matupua"/>
    <n v="2009"/>
    <x v="1"/>
  </r>
  <r>
    <x v="4"/>
    <s v="Motu Mautaro"/>
    <n v="2007"/>
    <x v="1"/>
  </r>
  <r>
    <x v="4"/>
    <s v="Motu Mopii"/>
    <n v="2009"/>
    <x v="1"/>
  </r>
  <r>
    <x v="4"/>
    <s v="Motu Moturaa"/>
    <n v="1973"/>
    <x v="0"/>
  </r>
  <r>
    <x v="4"/>
    <s v="Motu Mouku"/>
    <n v="1989"/>
    <x v="3"/>
  </r>
  <r>
    <x v="4"/>
    <s v="Motu Moute"/>
    <n v="2004"/>
    <x v="1"/>
  </r>
  <r>
    <x v="4"/>
    <s v="Motu Nine"/>
    <n v="2012"/>
    <x v="7"/>
  </r>
  <r>
    <x v="4"/>
    <s v="Motu Noio"/>
    <n v="1990"/>
    <x v="2"/>
  </r>
  <r>
    <x v="4"/>
    <s v="Motu Nui"/>
    <n v="2009"/>
    <x v="1"/>
  </r>
  <r>
    <x v="4"/>
    <s v="Motu Nuumiri"/>
    <n v="1989"/>
    <x v="3"/>
  </r>
  <r>
    <x v="4"/>
    <s v="Motu Ofai"/>
    <n v="0"/>
    <x v="8"/>
  </r>
  <r>
    <x v="4"/>
    <s v="Motu one"/>
    <n v="2012"/>
    <x v="7"/>
  </r>
  <r>
    <x v="4"/>
    <s v="Motu One Atoll (Bellingshausen)"/>
    <n v="1989"/>
    <x v="3"/>
  </r>
  <r>
    <x v="4"/>
    <s v="Motu Otao"/>
    <n v="2004"/>
    <x v="1"/>
  </r>
  <r>
    <x v="4"/>
    <s v="Motu Papa"/>
    <n v="2009"/>
    <x v="1"/>
  </r>
  <r>
    <x v="4"/>
    <s v="Motu Papai Nord"/>
    <n v="2009"/>
    <x v="1"/>
  </r>
  <r>
    <x v="4"/>
    <s v="Motu Papai Sud"/>
    <n v="2009"/>
    <x v="1"/>
  </r>
  <r>
    <x v="4"/>
    <s v="Motu Papararuu"/>
    <n v="0"/>
    <x v="8"/>
  </r>
  <r>
    <x v="4"/>
    <s v="Motu Papati"/>
    <n v="2009"/>
    <x v="1"/>
  </r>
  <r>
    <x v="4"/>
    <s v="Motu Patioti"/>
    <n v="1990"/>
    <x v="2"/>
  </r>
  <r>
    <x v="4"/>
    <s v="Motu Piti Aau"/>
    <n v="2004"/>
    <x v="1"/>
  </r>
  <r>
    <x v="4"/>
    <s v="Motu Poiku"/>
    <n v="2007"/>
    <x v="1"/>
  </r>
  <r>
    <x v="4"/>
    <s v="Motu Seven"/>
    <n v="2012"/>
    <x v="7"/>
  </r>
  <r>
    <x v="4"/>
    <s v="Motu Six"/>
    <n v="2012"/>
    <x v="7"/>
  </r>
  <r>
    <x v="4"/>
    <s v="Motu Sixteen"/>
    <n v="2012"/>
    <x v="7"/>
  </r>
  <r>
    <x v="4"/>
    <s v="Motu Tabu"/>
    <n v="1971"/>
    <x v="0"/>
  </r>
  <r>
    <x v="4"/>
    <s v="Motu Tahuna Iti"/>
    <n v="2009"/>
    <x v="1"/>
  </r>
  <r>
    <x v="4"/>
    <s v="Motu Tamuko"/>
    <n v="2009"/>
    <x v="1"/>
  </r>
  <r>
    <x v="4"/>
    <s v="Motu Tapu"/>
    <n v="2004"/>
    <x v="1"/>
  </r>
  <r>
    <x v="4"/>
    <s v="Motu Tauini"/>
    <n v="1976"/>
    <x v="0"/>
  </r>
  <r>
    <x v="4"/>
    <s v="Motu Tavae"/>
    <n v="1963"/>
    <x v="4"/>
  </r>
  <r>
    <x v="4"/>
    <s v="Motu Tehau"/>
    <n v="2007"/>
    <x v="1"/>
  </r>
  <r>
    <x v="4"/>
    <s v="Motu Tehuaki"/>
    <n v="2009"/>
    <x v="1"/>
  </r>
  <r>
    <x v="4"/>
    <s v="Motu Teiku"/>
    <n v="1996"/>
    <x v="2"/>
  </r>
  <r>
    <x v="4"/>
    <s v="Motu Tekohai"/>
    <n v="2009"/>
    <x v="1"/>
  </r>
  <r>
    <x v="4"/>
    <s v="Motu Ten"/>
    <n v="2012"/>
    <x v="7"/>
  </r>
  <r>
    <x v="4"/>
    <s v="Motu Teuaua"/>
    <n v="1922"/>
    <x v="6"/>
  </r>
  <r>
    <x v="4"/>
    <s v="Motu Thirteen"/>
    <n v="2012"/>
    <x v="7"/>
  </r>
  <r>
    <x v="4"/>
    <s v="Motu Three"/>
    <n v="2012"/>
    <x v="7"/>
  </r>
  <r>
    <x v="4"/>
    <s v="Motu Tiaranua"/>
    <n v="1973"/>
    <x v="0"/>
  </r>
  <r>
    <x v="4"/>
    <s v="Motu Toena"/>
    <n v="1973"/>
    <x v="0"/>
  </r>
  <r>
    <x v="4"/>
    <s v="Motu Topati"/>
    <n v="0"/>
    <x v="8"/>
  </r>
  <r>
    <x v="4"/>
    <s v="Motu Torea Manu"/>
    <n v="2006"/>
    <x v="1"/>
  </r>
  <r>
    <x v="4"/>
    <s v="Motu Tuapua"/>
    <n v="1989"/>
    <x v="3"/>
  </r>
  <r>
    <x v="4"/>
    <s v="Motu Tui"/>
    <n v="2009"/>
    <x v="1"/>
  </r>
  <r>
    <x v="4"/>
    <s v="Motu Twelve"/>
    <n v="2012"/>
    <x v="7"/>
  </r>
  <r>
    <x v="4"/>
    <s v="Motu Two"/>
    <n v="2012"/>
    <x v="7"/>
  </r>
  <r>
    <x v="4"/>
    <s v="Motu Urutetau"/>
    <n v="2006"/>
    <x v="1"/>
  </r>
  <r>
    <x v="4"/>
    <s v="Motu Vavara"/>
    <n v="0"/>
    <x v="8"/>
  </r>
  <r>
    <x v="4"/>
    <s v="Motus Manini"/>
    <n v="2004"/>
    <x v="1"/>
  </r>
  <r>
    <x v="4"/>
    <s v="Napuka Atoll"/>
    <n v="2004"/>
    <x v="1"/>
  </r>
  <r>
    <x v="4"/>
    <s v="Niau"/>
    <n v="2003"/>
    <x v="1"/>
  </r>
  <r>
    <x v="4"/>
    <s v="Nuku Hiva"/>
    <n v="2017"/>
    <x v="7"/>
  </r>
  <r>
    <x v="4"/>
    <s v="Nukutipipi"/>
    <n v="1990"/>
    <x v="2"/>
  </r>
  <r>
    <x v="4"/>
    <s v="Oeoe"/>
    <n v="2007"/>
    <x v="1"/>
  </r>
  <r>
    <x v="4"/>
    <s v="Ogarahu"/>
    <n v="2006"/>
    <x v="1"/>
  </r>
  <r>
    <x v="4"/>
    <s v="Onetahi"/>
    <n v="1972"/>
    <x v="0"/>
  </r>
  <r>
    <x v="4"/>
    <s v="Oroatera"/>
    <n v="1921"/>
    <x v="6"/>
  </r>
  <r>
    <x v="4"/>
    <s v="Otetou"/>
    <n v="2009"/>
    <x v="1"/>
  </r>
  <r>
    <x v="4"/>
    <s v="Paraoa Atoll"/>
    <n v="2003"/>
    <x v="1"/>
  </r>
  <r>
    <x v="4"/>
    <s v="Petite Huahine"/>
    <n v="0"/>
    <x v="8"/>
  </r>
  <r>
    <x v="4"/>
    <s v="Piro"/>
    <n v="1984"/>
    <x v="3"/>
  </r>
  <r>
    <x v="4"/>
    <s v="Puarua"/>
    <n v="2007"/>
    <x v="1"/>
  </r>
  <r>
    <x v="4"/>
    <s v="Puka puka"/>
    <n v="1974"/>
    <x v="0"/>
  </r>
  <r>
    <x v="4"/>
    <s v="Pukarua Atoll"/>
    <n v="2008"/>
    <x v="1"/>
  </r>
  <r>
    <x v="4"/>
    <s v="Raiatea"/>
    <n v="2007"/>
    <x v="1"/>
  </r>
  <r>
    <x v="4"/>
    <s v="Raivavae"/>
    <n v="2020"/>
    <x v="11"/>
  </r>
  <r>
    <x v="4"/>
    <s v="Rangiroa Atoll"/>
    <n v="2007"/>
    <x v="1"/>
  </r>
  <r>
    <x v="4"/>
    <s v="Rapa"/>
    <n v="2002"/>
    <x v="1"/>
  </r>
  <r>
    <x v="4"/>
    <s v="Rapa Iti"/>
    <n v="1990"/>
    <x v="2"/>
  </r>
  <r>
    <x v="4"/>
    <s v="Raroia Atoll"/>
    <n v="1952"/>
    <x v="12"/>
  </r>
  <r>
    <x v="4"/>
    <s v="RavahÚrÚ Island"/>
    <n v="1922"/>
    <x v="6"/>
  </r>
  <r>
    <x v="4"/>
    <s v="Reao Atoll"/>
    <n v="1987"/>
    <x v="3"/>
  </r>
  <r>
    <x v="4"/>
    <s v="Reiono"/>
    <n v="1973"/>
    <x v="0"/>
  </r>
  <r>
    <x v="4"/>
    <s v="Reitoru Atoll"/>
    <n v="2003"/>
    <x v="1"/>
  </r>
  <r>
    <x v="4"/>
    <s v="Rimatara"/>
    <n v="2005"/>
    <x v="1"/>
  </r>
  <r>
    <x v="4"/>
    <s v="Roa"/>
    <n v="1974"/>
    <x v="0"/>
  </r>
  <r>
    <x v="4"/>
    <s v="Roche Totoro"/>
    <n v="1989"/>
    <x v="3"/>
  </r>
  <r>
    <x v="4"/>
    <s v="Rurutu"/>
    <n v="2007"/>
    <x v="1"/>
  </r>
  <r>
    <x v="4"/>
    <s v="Taere ere"/>
    <n v="2009"/>
    <x v="1"/>
  </r>
  <r>
    <x v="4"/>
    <s v="Tahaa"/>
    <n v="2006"/>
    <x v="1"/>
  </r>
  <r>
    <x v="4"/>
    <s v="Tahiti"/>
    <n v="2008"/>
    <x v="1"/>
  </r>
  <r>
    <x v="4"/>
    <s v="Tahuata"/>
    <n v="2009"/>
    <x v="1"/>
  </r>
  <r>
    <x v="4"/>
    <s v="Tahuna iti"/>
    <n v="2009"/>
    <x v="1"/>
  </r>
  <r>
    <x v="4"/>
    <s v="Tahuna Rahi"/>
    <n v="1972"/>
    <x v="0"/>
  </r>
  <r>
    <x v="4"/>
    <s v="Takapoto"/>
    <n v="1979"/>
    <x v="0"/>
  </r>
  <r>
    <x v="4"/>
    <s v="Takume Atoll"/>
    <n v="1989"/>
    <x v="3"/>
  </r>
  <r>
    <x v="4"/>
    <s v="Tapiko"/>
    <n v="1990"/>
    <x v="2"/>
  </r>
  <r>
    <x v="4"/>
    <s v="Tarakoi"/>
    <n v="2002"/>
    <x v="1"/>
  </r>
  <r>
    <x v="4"/>
    <s v="Tatakoto Atoll"/>
    <n v="2008"/>
    <x v="1"/>
  </r>
  <r>
    <x v="4"/>
    <s v="Tauna"/>
    <n v="1974"/>
    <x v="0"/>
  </r>
  <r>
    <x v="4"/>
    <s v="Tavania"/>
    <n v="1984"/>
    <x v="3"/>
  </r>
  <r>
    <x v="4"/>
    <s v="Teamuiga"/>
    <n v="1974"/>
    <x v="0"/>
  </r>
  <r>
    <x v="4"/>
    <s v="Tekava"/>
    <n v="1974"/>
    <x v="0"/>
  </r>
  <r>
    <x v="4"/>
    <s v="Tekokota Atoll"/>
    <n v="2003"/>
    <x v="1"/>
  </r>
  <r>
    <x v="4"/>
    <s v="Tematangi Atoll"/>
    <n v="1990"/>
    <x v="2"/>
  </r>
  <r>
    <x v="4"/>
    <s v="Temoe Atoll"/>
    <n v="2015"/>
    <x v="7"/>
  </r>
  <r>
    <x v="4"/>
    <s v="Tenararo Atoll"/>
    <n v="2015"/>
    <x v="7"/>
  </r>
  <r>
    <x v="4"/>
    <s v="Tenarunga Atoll"/>
    <n v="2012"/>
    <x v="7"/>
  </r>
  <r>
    <x v="4"/>
    <s v="Tetavakeroa"/>
    <n v="1974"/>
    <x v="0"/>
  </r>
  <r>
    <x v="4"/>
    <s v="Tiahura Island"/>
    <n v="1989"/>
    <x v="3"/>
  </r>
  <r>
    <x v="4"/>
    <s v="Tiarao"/>
    <n v="2009"/>
    <x v="1"/>
  </r>
  <r>
    <x v="4"/>
    <s v="Tiaraunu"/>
    <n v="1921"/>
    <x v="6"/>
  </r>
  <r>
    <x v="4"/>
    <s v="Tiere"/>
    <n v="2007"/>
    <x v="1"/>
  </r>
  <r>
    <x v="4"/>
    <s v="Tikehau Atoll"/>
    <n v="1994"/>
    <x v="2"/>
  </r>
  <r>
    <x v="4"/>
    <s v="Tiromi"/>
    <n v="2006"/>
    <x v="1"/>
  </r>
  <r>
    <x v="4"/>
    <s v="Toau Atoll"/>
    <n v="1990"/>
    <x v="2"/>
  </r>
  <r>
    <x v="4"/>
    <s v="Toena"/>
    <n v="1974"/>
    <x v="0"/>
  </r>
  <r>
    <x v="4"/>
    <s v="Tohena"/>
    <n v="0"/>
    <x v="8"/>
  </r>
  <r>
    <x v="4"/>
    <s v="Tohetue"/>
    <n v="2006"/>
    <x v="1"/>
  </r>
  <r>
    <x v="4"/>
    <s v="Torea Uta"/>
    <n v="2006"/>
    <x v="1"/>
  </r>
  <r>
    <x v="4"/>
    <s v="Totegegie"/>
    <n v="1971"/>
    <x v="0"/>
  </r>
  <r>
    <x v="4"/>
    <s v="Tubuai"/>
    <n v="1980"/>
    <x v="3"/>
  </r>
  <r>
    <x v="4"/>
    <s v="Tupua Island"/>
    <n v="2004"/>
    <x v="1"/>
  </r>
  <r>
    <x v="4"/>
    <s v="Ua Huka"/>
    <n v="2005"/>
    <x v="1"/>
  </r>
  <r>
    <x v="4"/>
    <s v="Ua Pou"/>
    <n v="2009"/>
    <x v="1"/>
  </r>
  <r>
    <x v="4"/>
    <s v="Vahanga Atoll"/>
    <n v="2015"/>
    <x v="7"/>
  </r>
  <r>
    <x v="4"/>
    <s v="Vana-vana"/>
    <n v="1922"/>
    <x v="6"/>
  </r>
  <r>
    <x v="5"/>
    <s v="Baker Island"/>
    <n v="2007"/>
    <x v="1"/>
  </r>
  <r>
    <x v="5"/>
    <s v="Howland Island"/>
    <n v="2007"/>
    <x v="1"/>
  </r>
  <r>
    <x v="5"/>
    <s v="Jarvis Island"/>
    <n v="2005"/>
    <x v="1"/>
  </r>
  <r>
    <x v="5"/>
    <s v="Akau Island"/>
    <n v="1964"/>
    <x v="4"/>
  </r>
  <r>
    <x v="5"/>
    <s v="Hikina Island"/>
    <n v="1973"/>
    <x v="0"/>
  </r>
  <r>
    <x v="5"/>
    <s v="Johnston Island"/>
    <n v="2007"/>
    <x v="1"/>
  </r>
  <r>
    <x v="5"/>
    <s v="Sand Island"/>
    <n v="2007"/>
    <x v="1"/>
  </r>
  <r>
    <x v="6"/>
    <s v="Abaiang"/>
    <n v="1960"/>
    <x v="4"/>
  </r>
  <r>
    <x v="6"/>
    <s v="Abemama Atoll"/>
    <n v="1960"/>
    <x v="4"/>
  </r>
  <r>
    <x v="6"/>
    <s v="Aranuk Atoll"/>
    <n v="1964"/>
    <x v="4"/>
  </r>
  <r>
    <x v="6"/>
    <s v="Arorae"/>
    <n v="1964"/>
    <x v="4"/>
  </r>
  <r>
    <x v="6"/>
    <s v="Beru Island"/>
    <n v="1960"/>
    <x v="4"/>
  </r>
  <r>
    <x v="6"/>
    <s v="Butaritari Atoll"/>
    <n v="1964"/>
    <x v="4"/>
  </r>
  <r>
    <x v="6"/>
    <s v="Eanikai"/>
    <n v="1963"/>
    <x v="4"/>
  </r>
  <r>
    <x v="6"/>
    <s v="Ella Island"/>
    <n v="1963"/>
    <x v="4"/>
  </r>
  <r>
    <x v="6"/>
    <s v="Kotabu"/>
    <n v="1964"/>
    <x v="4"/>
  </r>
  <r>
    <x v="6"/>
    <s v="Kuria Atoll"/>
    <n v="1964"/>
    <x v="4"/>
  </r>
  <r>
    <x v="6"/>
    <s v="Maiana Atoll"/>
    <n v="1964"/>
    <x v="4"/>
  </r>
  <r>
    <x v="6"/>
    <s v="Makin Atoll"/>
    <n v="1981"/>
    <x v="3"/>
  </r>
  <r>
    <x v="6"/>
    <s v="Marakei"/>
    <n v="1960"/>
    <x v="4"/>
  </r>
  <r>
    <x v="6"/>
    <s v="Marakei Atoll"/>
    <n v="1960"/>
    <x v="4"/>
  </r>
  <r>
    <x v="6"/>
    <s v="Matang"/>
    <n v="1963"/>
    <x v="4"/>
  </r>
  <r>
    <x v="6"/>
    <s v="Nataka Island"/>
    <n v="1964"/>
    <x v="4"/>
  </r>
  <r>
    <x v="6"/>
    <s v="Nikunau Island"/>
    <n v="1969"/>
    <x v="4"/>
  </r>
  <r>
    <x v="6"/>
    <s v="Nonouti Atoll"/>
    <n v="1963"/>
    <x v="4"/>
  </r>
  <r>
    <x v="6"/>
    <s v="Onotoa Atoll"/>
    <n v="1960"/>
    <x v="4"/>
  </r>
  <r>
    <x v="6"/>
    <s v="Piach³eta"/>
    <n v="1964"/>
    <x v="4"/>
  </r>
  <r>
    <x v="6"/>
    <s v="Tabiteuea Atoll"/>
    <n v="1963"/>
    <x v="4"/>
  </r>
  <r>
    <x v="6"/>
    <s v="Tamana"/>
    <n v="1964"/>
    <x v="4"/>
  </r>
  <r>
    <x v="6"/>
    <s v="Tarawa Atoll"/>
    <n v="1963"/>
    <x v="4"/>
  </r>
  <r>
    <x v="7"/>
    <s v="Brothers Islet"/>
    <n v="1988"/>
    <x v="3"/>
  </r>
  <r>
    <x v="7"/>
    <s v="Caroline Atoll"/>
    <n v="1988"/>
    <x v="3"/>
  </r>
  <r>
    <x v="7"/>
    <s v="Central Leeward Islets"/>
    <n v="1988"/>
    <x v="3"/>
  </r>
  <r>
    <x v="7"/>
    <s v="Flint Island"/>
    <n v="1974"/>
    <x v="0"/>
  </r>
  <r>
    <x v="7"/>
    <s v="Kiritimati"/>
    <n v="2007"/>
    <x v="1"/>
  </r>
  <r>
    <x v="7"/>
    <s v="Long Island"/>
    <n v="1988"/>
    <x v="3"/>
  </r>
  <r>
    <x v="7"/>
    <s v="Malden Island"/>
    <n v="2015"/>
    <x v="7"/>
  </r>
  <r>
    <x v="7"/>
    <s v="Nake Island"/>
    <n v="1988"/>
    <x v="3"/>
  </r>
  <r>
    <x v="7"/>
    <s v="Pig Islet"/>
    <n v="1988"/>
    <x v="3"/>
  </r>
  <r>
    <x v="7"/>
    <s v="South Island"/>
    <n v="1988"/>
    <x v="3"/>
  </r>
  <r>
    <x v="7"/>
    <s v="South Nake Islets"/>
    <n v="1988"/>
    <x v="3"/>
  </r>
  <r>
    <x v="7"/>
    <s v="Southern Leeward Islets"/>
    <n v="1988"/>
    <x v="3"/>
  </r>
  <r>
    <x v="7"/>
    <s v="Starbuck Island"/>
    <n v="1983"/>
    <x v="3"/>
  </r>
  <r>
    <x v="7"/>
    <s v="Tabuaeran"/>
    <n v="1983"/>
    <x v="3"/>
  </r>
  <r>
    <x v="7"/>
    <s v="Teraina (Washington) Island"/>
    <n v="1983"/>
    <x v="3"/>
  </r>
  <r>
    <x v="7"/>
    <s v="Vostok Island"/>
    <n v="1990"/>
    <x v="2"/>
  </r>
  <r>
    <x v="7"/>
    <s v="Windward Islets"/>
    <n v="1988"/>
    <x v="3"/>
  </r>
  <r>
    <x v="8"/>
    <s v="Aerokoj"/>
    <n v="1986"/>
    <x v="3"/>
  </r>
  <r>
    <x v="8"/>
    <s v="Almani"/>
    <n v="1988"/>
    <x v="3"/>
  </r>
  <r>
    <x v="8"/>
    <s v="Anekalik"/>
    <n v="1932"/>
    <x v="13"/>
  </r>
  <r>
    <x v="8"/>
    <s v="Anel"/>
    <n v="1942"/>
    <x v="14"/>
  </r>
  <r>
    <x v="8"/>
    <s v="Anenbwubwu"/>
    <n v="1966"/>
    <x v="4"/>
  </r>
  <r>
    <x v="8"/>
    <s v="Aomoen"/>
    <n v="1986"/>
    <x v="3"/>
  </r>
  <r>
    <x v="8"/>
    <s v="Aradojairen Island"/>
    <n v="1964"/>
    <x v="4"/>
  </r>
  <r>
    <x v="8"/>
    <s v="Aradojairik"/>
    <n v="1964"/>
    <x v="4"/>
  </r>
  <r>
    <x v="8"/>
    <s v="Arumenii Island"/>
    <n v="1964"/>
    <x v="4"/>
  </r>
  <r>
    <x v="8"/>
    <s v="Biggariat"/>
    <n v="1966"/>
    <x v="4"/>
  </r>
  <r>
    <x v="8"/>
    <s v="Bigonattam Island"/>
    <n v="1988"/>
    <x v="3"/>
  </r>
  <r>
    <x v="8"/>
    <s v="Bijire"/>
    <n v="1965"/>
    <x v="4"/>
  </r>
  <r>
    <x v="8"/>
    <s v="Bikar Island"/>
    <n v="1988"/>
    <x v="3"/>
  </r>
  <r>
    <x v="8"/>
    <s v="Bikini"/>
    <n v="1986"/>
    <x v="3"/>
  </r>
  <r>
    <x v="8"/>
    <s v="Bock"/>
    <n v="1966"/>
    <x v="4"/>
  </r>
  <r>
    <x v="8"/>
    <s v="Bogella"/>
    <n v="1964"/>
    <x v="4"/>
  </r>
  <r>
    <x v="8"/>
    <s v="Bogengoa"/>
    <n v="1967"/>
    <x v="4"/>
  </r>
  <r>
    <x v="8"/>
    <s v="Boggerik"/>
    <n v="1980"/>
    <x v="3"/>
  </r>
  <r>
    <x v="8"/>
    <s v="Bogweido Island"/>
    <n v="1964"/>
    <x v="4"/>
  </r>
  <r>
    <x v="8"/>
    <s v="Bokaetoktok"/>
    <n v="1986"/>
    <x v="3"/>
  </r>
  <r>
    <x v="8"/>
    <s v="Bokantuak"/>
    <n v="1986"/>
    <x v="3"/>
  </r>
  <r>
    <x v="8"/>
    <s v="Bokdrolul"/>
    <n v="1986"/>
    <x v="3"/>
  </r>
  <r>
    <x v="8"/>
    <s v="Bokeredj Island"/>
    <n v="1988"/>
    <x v="3"/>
  </r>
  <r>
    <x v="8"/>
    <s v="Bokobyaadaa"/>
    <n v="1986"/>
    <x v="3"/>
  </r>
  <r>
    <x v="8"/>
    <s v="Buganegan"/>
    <n v="1965"/>
    <x v="4"/>
  </r>
  <r>
    <x v="8"/>
    <s v="Bwedije"/>
    <n v="1964"/>
    <x v="4"/>
  </r>
  <r>
    <x v="8"/>
    <s v="Bwokwadel"/>
    <n v="1966"/>
    <x v="4"/>
  </r>
  <r>
    <x v="8"/>
    <s v="Bwokwen"/>
    <n v="1967"/>
    <x v="4"/>
  </r>
  <r>
    <x v="8"/>
    <s v="Calalin"/>
    <n v="1966"/>
    <x v="4"/>
  </r>
  <r>
    <x v="8"/>
    <s v="Ebeye"/>
    <n v="1988"/>
    <x v="3"/>
  </r>
  <r>
    <x v="8"/>
    <s v="Ebon Island"/>
    <n v="1932"/>
    <x v="13"/>
  </r>
  <r>
    <x v="8"/>
    <s v="Ejjibo"/>
    <n v="1986"/>
    <x v="3"/>
  </r>
  <r>
    <x v="8"/>
    <s v="Eller"/>
    <n v="1988"/>
    <x v="3"/>
  </r>
  <r>
    <x v="8"/>
    <s v="Eluk Island"/>
    <n v="1988"/>
    <x v="3"/>
  </r>
  <r>
    <x v="8"/>
    <s v="Eneao Island"/>
    <n v="1883"/>
    <x v="9"/>
  </r>
  <r>
    <x v="8"/>
    <s v="Enego"/>
    <n v="1964"/>
    <x v="4"/>
  </r>
  <r>
    <x v="8"/>
    <s v="Eneu"/>
    <n v="1986"/>
    <x v="3"/>
  </r>
  <r>
    <x v="8"/>
    <s v="Eniaetok"/>
    <n v="1964"/>
    <x v="4"/>
  </r>
  <r>
    <x v="8"/>
    <s v="Enibuk"/>
    <n v="1967"/>
    <x v="4"/>
  </r>
  <r>
    <x v="8"/>
    <s v="Enidrik"/>
    <n v="1986"/>
    <x v="3"/>
  </r>
  <r>
    <x v="8"/>
    <s v="Eniuetakku Island"/>
    <n v="1967"/>
    <x v="4"/>
  </r>
  <r>
    <x v="8"/>
    <s v="Eniwetak"/>
    <n v="2004"/>
    <x v="1"/>
  </r>
  <r>
    <x v="8"/>
    <s v="Ennubirr"/>
    <n v="1981"/>
    <x v="3"/>
  </r>
  <r>
    <x v="8"/>
    <s v="Ennugarret"/>
    <n v="2004"/>
    <x v="1"/>
  </r>
  <r>
    <x v="8"/>
    <s v="Ennylabegan"/>
    <n v="2004"/>
    <x v="1"/>
  </r>
  <r>
    <x v="8"/>
    <s v="Erikub"/>
    <n v="1988"/>
    <x v="3"/>
  </r>
  <r>
    <x v="8"/>
    <s v="Eroj Island"/>
    <n v="1966"/>
    <x v="4"/>
  </r>
  <r>
    <x v="8"/>
    <s v="Gagan"/>
    <n v="1988"/>
    <x v="3"/>
  </r>
  <r>
    <x v="8"/>
    <s v="Gea"/>
    <n v="1988"/>
    <x v="3"/>
  </r>
  <r>
    <x v="8"/>
    <s v="Gellinam"/>
    <n v="2004"/>
    <x v="1"/>
  </r>
  <r>
    <x v="8"/>
    <s v="Guro"/>
    <n v="1964"/>
    <x v="4"/>
  </r>
  <r>
    <x v="8"/>
    <s v="Illeginni"/>
    <n v="2004"/>
    <x v="1"/>
  </r>
  <r>
    <x v="8"/>
    <s v="Iomelan"/>
    <n v="1986"/>
    <x v="3"/>
  </r>
  <r>
    <x v="8"/>
    <s v="Jabat"/>
    <n v="1967"/>
    <x v="4"/>
  </r>
  <r>
    <x v="8"/>
    <s v="Jaboero"/>
    <n v="1988"/>
    <x v="3"/>
  </r>
  <r>
    <x v="8"/>
    <s v="Jaboerukku Island"/>
    <n v="1940"/>
    <x v="14"/>
  </r>
  <r>
    <x v="8"/>
    <s v="Jabwelo"/>
    <n v="1988"/>
    <x v="3"/>
  </r>
  <r>
    <x v="8"/>
    <s v="Jabwonwod"/>
    <n v="1964"/>
    <x v="4"/>
  </r>
  <r>
    <x v="8"/>
    <s v="Jalete"/>
    <n v="1986"/>
    <x v="3"/>
  </r>
  <r>
    <x v="8"/>
    <s v="Jaluit Atoll"/>
    <n v="1932"/>
    <x v="13"/>
  </r>
  <r>
    <x v="8"/>
    <s v="Jedibberdib Island"/>
    <n v="1988"/>
    <x v="3"/>
  </r>
  <r>
    <x v="8"/>
    <s v="Jeldoni Island"/>
    <n v="1964"/>
    <x v="4"/>
  </r>
  <r>
    <x v="8"/>
    <s v="Jemo"/>
    <n v="1967"/>
    <x v="4"/>
  </r>
  <r>
    <x v="8"/>
    <s v="Jiyabo"/>
    <n v="1933"/>
    <x v="13"/>
  </r>
  <r>
    <x v="8"/>
    <s v="Jogan"/>
    <n v="1964"/>
    <x v="4"/>
  </r>
  <r>
    <x v="8"/>
    <s v="Kamome Island"/>
    <n v="1988"/>
    <x v="3"/>
  </r>
  <r>
    <x v="8"/>
    <s v="Kamwome"/>
    <n v="1964"/>
    <x v="4"/>
  </r>
  <r>
    <x v="8"/>
    <s v="Kaven Island"/>
    <n v="1932"/>
    <x v="13"/>
  </r>
  <r>
    <x v="8"/>
    <s v="Keiluk Island"/>
    <n v="1932"/>
    <x v="13"/>
  </r>
  <r>
    <x v="8"/>
    <s v="Knox Atoll"/>
    <n v="1968"/>
    <x v="4"/>
  </r>
  <r>
    <x v="8"/>
    <s v="Kwadack"/>
    <n v="2004"/>
    <x v="1"/>
  </r>
  <r>
    <x v="8"/>
    <s v="Kwajalein"/>
    <n v="2004"/>
    <x v="1"/>
  </r>
  <r>
    <x v="8"/>
    <s v="Latoback"/>
    <n v="1966"/>
    <x v="4"/>
  </r>
  <r>
    <x v="8"/>
    <s v="Legan"/>
    <n v="1988"/>
    <x v="3"/>
  </r>
  <r>
    <x v="8"/>
    <s v="Loj"/>
    <n v="1964"/>
    <x v="4"/>
  </r>
  <r>
    <x v="8"/>
    <s v="Lojrong"/>
    <n v="1988"/>
    <x v="3"/>
  </r>
  <r>
    <x v="8"/>
    <s v="Lugaren Island"/>
    <n v="1932"/>
    <x v="13"/>
  </r>
  <r>
    <x v="8"/>
    <s v="Lukoj"/>
    <n v="1986"/>
    <x v="3"/>
  </r>
  <r>
    <x v="8"/>
    <s v="Manchinikon Island"/>
    <n v="1967"/>
    <x v="4"/>
  </r>
  <r>
    <x v="8"/>
    <s v="Meck"/>
    <n v="2004"/>
    <x v="1"/>
  </r>
  <r>
    <x v="8"/>
    <s v="Mejit"/>
    <n v="1932"/>
    <x v="13"/>
  </r>
  <r>
    <x v="8"/>
    <s v="Mian"/>
    <n v="1932"/>
    <x v="13"/>
  </r>
  <r>
    <x v="8"/>
    <s v="Mili Island"/>
    <n v="1968"/>
    <x v="4"/>
  </r>
  <r>
    <x v="8"/>
    <s v="Mogiri Island"/>
    <n v="1967"/>
    <x v="4"/>
  </r>
  <r>
    <x v="8"/>
    <s v="Mortlock Island"/>
    <n v="1947"/>
    <x v="14"/>
  </r>
  <r>
    <x v="8"/>
    <s v="Nam"/>
    <n v="1986"/>
    <x v="3"/>
  </r>
  <r>
    <x v="8"/>
    <s v="Namdrik"/>
    <n v="1932"/>
    <x v="13"/>
  </r>
  <r>
    <x v="8"/>
    <s v="Namu Island"/>
    <n v="1932"/>
    <x v="13"/>
  </r>
  <r>
    <x v="8"/>
    <s v="Nokkweie Island"/>
    <n v="1951"/>
    <x v="12"/>
  </r>
  <r>
    <x v="8"/>
    <s v="North"/>
    <n v="1964"/>
    <x v="4"/>
  </r>
  <r>
    <x v="8"/>
    <s v="Odrik/Lomilik"/>
    <n v="1986"/>
    <x v="3"/>
  </r>
  <r>
    <x v="8"/>
    <s v="Omelek"/>
    <n v="1988"/>
    <x v="3"/>
  </r>
  <r>
    <x v="8"/>
    <s v="Oniotto"/>
    <n v="1980"/>
    <x v="3"/>
  </r>
  <r>
    <x v="8"/>
    <s v="Oroken"/>
    <n v="1986"/>
    <x v="3"/>
  </r>
  <r>
    <x v="8"/>
    <s v="Pokak"/>
    <n v="1952"/>
    <x v="12"/>
  </r>
  <r>
    <x v="8"/>
    <s v="Ribinouri Island"/>
    <n v="1967"/>
    <x v="4"/>
  </r>
  <r>
    <x v="8"/>
    <s v="Roi-Namur"/>
    <n v="1988"/>
    <x v="3"/>
  </r>
  <r>
    <x v="8"/>
    <s v="Rojkora"/>
    <n v="1986"/>
    <x v="3"/>
  </r>
  <r>
    <x v="8"/>
    <s v="Rongerik Island"/>
    <n v="1988"/>
    <x v="3"/>
  </r>
  <r>
    <x v="8"/>
    <s v="Sibylla"/>
    <n v="1988"/>
    <x v="3"/>
  </r>
  <r>
    <x v="8"/>
    <s v="Sifo Island"/>
    <n v="1956"/>
    <x v="12"/>
  </r>
  <r>
    <x v="8"/>
    <s v="Tabal Island"/>
    <n v="1932"/>
    <x v="13"/>
  </r>
  <r>
    <x v="8"/>
    <s v="Taka Island"/>
    <n v="1988"/>
    <x v="3"/>
  </r>
  <r>
    <x v="8"/>
    <s v="Tarrowatt Island"/>
    <n v="1988"/>
    <x v="3"/>
  </r>
  <r>
    <x v="8"/>
    <s v="Ujae"/>
    <n v="1952"/>
    <x v="12"/>
  </r>
  <r>
    <x v="8"/>
    <s v="Ujelang"/>
    <n v="1952"/>
    <x v="12"/>
  </r>
  <r>
    <x v="8"/>
    <s v="Utirik Island"/>
    <n v="1956"/>
    <x v="12"/>
  </r>
  <r>
    <x v="8"/>
    <s v="Waatwerik"/>
    <n v="1988"/>
    <x v="3"/>
  </r>
  <r>
    <x v="8"/>
    <s v="Walt"/>
    <n v="1966"/>
    <x v="4"/>
  </r>
  <r>
    <x v="8"/>
    <s v="Wotho"/>
    <n v="1952"/>
    <x v="12"/>
  </r>
  <r>
    <x v="8"/>
    <s v="Wotje"/>
    <n v="1932"/>
    <x v="13"/>
  </r>
  <r>
    <x v="9"/>
    <s v="Aliare"/>
    <n v="1996"/>
    <x v="2"/>
  </r>
  <r>
    <x v="9"/>
    <s v="Asor"/>
    <n v="1945"/>
    <x v="14"/>
  </r>
  <r>
    <x v="9"/>
    <s v="Basis"/>
    <n v="1993"/>
    <x v="2"/>
  </r>
  <r>
    <x v="9"/>
    <s v="Bigeliwol"/>
    <n v="2010"/>
    <x v="7"/>
  </r>
  <r>
    <x v="9"/>
    <s v="Bigen Karakar"/>
    <n v="1998"/>
    <x v="2"/>
  </r>
  <r>
    <x v="9"/>
    <s v="Bush"/>
    <n v="1993"/>
    <x v="2"/>
  </r>
  <r>
    <x v="9"/>
    <s v="Corenleng"/>
    <n v="1986"/>
    <x v="3"/>
  </r>
  <r>
    <x v="9"/>
    <s v="Dekehnman"/>
    <n v="1998"/>
    <x v="2"/>
  </r>
  <r>
    <x v="9"/>
    <s v="Dublon"/>
    <n v="1984"/>
    <x v="3"/>
  </r>
  <r>
    <x v="9"/>
    <s v="East Fayu"/>
    <n v="1996"/>
    <x v="2"/>
  </r>
  <r>
    <x v="9"/>
    <s v="Edat"/>
    <n v="1993"/>
    <x v="2"/>
  </r>
  <r>
    <x v="9"/>
    <s v="Eli Kanibu"/>
    <n v="1993"/>
    <x v="2"/>
  </r>
  <r>
    <x v="9"/>
    <s v="Eoet"/>
    <n v="2011"/>
    <x v="7"/>
  </r>
  <r>
    <x v="9"/>
    <s v="Fais"/>
    <n v="1600"/>
    <x v="15"/>
  </r>
  <r>
    <x v="9"/>
    <s v="Falalu"/>
    <n v="1993"/>
    <x v="2"/>
  </r>
  <r>
    <x v="9"/>
    <s v="Falas"/>
    <n v="1993"/>
    <x v="2"/>
  </r>
  <r>
    <x v="9"/>
    <s v="Falasit"/>
    <n v="1993"/>
    <x v="2"/>
  </r>
  <r>
    <x v="9"/>
    <s v="Faleosicz"/>
    <n v="1993"/>
    <x v="2"/>
  </r>
  <r>
    <x v="9"/>
    <s v="Faleu"/>
    <n v="1993"/>
    <x v="2"/>
  </r>
  <r>
    <x v="9"/>
    <s v="Falo"/>
    <n v="1993"/>
    <x v="2"/>
  </r>
  <r>
    <x v="9"/>
    <s v="Faluwaichich"/>
    <n v="2011"/>
    <x v="7"/>
  </r>
  <r>
    <x v="9"/>
    <s v="Fanamar"/>
    <n v="1993"/>
    <x v="2"/>
  </r>
  <r>
    <x v="9"/>
    <s v="Fanan"/>
    <n v="1984"/>
    <x v="3"/>
  </r>
  <r>
    <x v="9"/>
    <s v="Fananuwen"/>
    <n v="1993"/>
    <x v="2"/>
  </r>
  <r>
    <x v="9"/>
    <s v="Fanapanges"/>
    <n v="1993"/>
    <x v="2"/>
  </r>
  <r>
    <x v="9"/>
    <s v="Faraulep Island"/>
    <n v="1932"/>
    <x v="13"/>
  </r>
  <r>
    <x v="9"/>
    <s v="Fefan"/>
    <n v="1984"/>
    <x v="3"/>
  </r>
  <r>
    <x v="9"/>
    <s v="Fuasubukoru"/>
    <n v="1932"/>
    <x v="13"/>
  </r>
  <r>
    <x v="9"/>
    <s v="Fulolop Island"/>
    <n v="1945"/>
    <x v="14"/>
  </r>
  <r>
    <x v="9"/>
    <s v="Gaferut Island"/>
    <n v="2002"/>
    <x v="1"/>
  </r>
  <r>
    <x v="9"/>
    <s v="Gagil-Tomil"/>
    <n v="1984"/>
    <x v="3"/>
  </r>
  <r>
    <x v="9"/>
    <s v="Hare Island"/>
    <n v="1996"/>
    <x v="2"/>
  </r>
  <r>
    <x v="9"/>
    <s v="Imwinyap"/>
    <n v="1994"/>
    <x v="2"/>
  </r>
  <r>
    <x v="9"/>
    <s v="Jirup"/>
    <n v="1998"/>
    <x v="2"/>
  </r>
  <r>
    <x v="9"/>
    <s v="Kalap"/>
    <n v="1994"/>
    <x v="2"/>
  </r>
  <r>
    <x v="9"/>
    <s v="Katelma Island"/>
    <n v="1994"/>
    <x v="2"/>
  </r>
  <r>
    <x v="9"/>
    <s v="Kepara Island"/>
    <n v="1982"/>
    <x v="3"/>
  </r>
  <r>
    <x v="9"/>
    <s v="Kosrae"/>
    <n v="2015"/>
    <x v="7"/>
  </r>
  <r>
    <x v="9"/>
    <s v="Kuli"/>
    <n v="1993"/>
    <x v="2"/>
  </r>
  <r>
    <x v="9"/>
    <s v="Lamoil"/>
    <n v="1993"/>
    <x v="2"/>
  </r>
  <r>
    <x v="9"/>
    <s v="Lekinioch"/>
    <n v="1996"/>
    <x v="2"/>
  </r>
  <r>
    <x v="9"/>
    <s v="Lieppe Bank"/>
    <n v="1998"/>
    <x v="2"/>
  </r>
  <r>
    <x v="9"/>
    <s v="Loshiap"/>
    <n v="1945"/>
    <x v="14"/>
  </r>
  <r>
    <x v="9"/>
    <s v="Maap"/>
    <n v="1984"/>
    <x v="3"/>
  </r>
  <r>
    <x v="9"/>
    <s v="Makur"/>
    <n v="1900"/>
    <x v="5"/>
  </r>
  <r>
    <x v="9"/>
    <s v="Mannid"/>
    <n v="1994"/>
    <x v="2"/>
  </r>
  <r>
    <x v="9"/>
    <s v="Manton"/>
    <n v="1993"/>
    <x v="2"/>
  </r>
  <r>
    <x v="9"/>
    <s v="Mesegon"/>
    <n v="1993"/>
    <x v="2"/>
  </r>
  <r>
    <x v="9"/>
    <s v="Moen"/>
    <n v="1984"/>
    <x v="3"/>
  </r>
  <r>
    <x v="9"/>
    <s v="Mor"/>
    <n v="1993"/>
    <x v="2"/>
  </r>
  <r>
    <x v="9"/>
    <s v="Mutukun"/>
    <n v="1993"/>
    <x v="2"/>
  </r>
  <r>
    <x v="9"/>
    <s v="Nakappu"/>
    <n v="1994"/>
    <x v="2"/>
  </r>
  <r>
    <x v="9"/>
    <s v="Ngatik"/>
    <n v="1998"/>
    <x v="2"/>
  </r>
  <r>
    <x v="9"/>
    <s v="Ngulu"/>
    <n v="1890"/>
    <x v="16"/>
  </r>
  <r>
    <x v="9"/>
    <s v="Nikalap"/>
    <n v="1994"/>
    <x v="2"/>
  </r>
  <r>
    <x v="9"/>
    <s v="Nikalap Aru"/>
    <n v="1994"/>
    <x v="2"/>
  </r>
  <r>
    <x v="9"/>
    <s v="North Pass Cay"/>
    <n v="1997"/>
    <x v="2"/>
  </r>
  <r>
    <x v="9"/>
    <s v="Olel"/>
    <n v="1993"/>
    <x v="2"/>
  </r>
  <r>
    <x v="9"/>
    <s v="Olimarao Island"/>
    <n v="2008"/>
    <x v="1"/>
  </r>
  <r>
    <x v="9"/>
    <s v="Ollan Island"/>
    <n v="1993"/>
    <x v="2"/>
  </r>
  <r>
    <x v="9"/>
    <s v="Onamue"/>
    <n v="1993"/>
    <x v="2"/>
  </r>
  <r>
    <x v="9"/>
    <s v="Onao"/>
    <n v="1993"/>
    <x v="2"/>
  </r>
  <r>
    <x v="9"/>
    <s v="Oroluk"/>
    <n v="1999"/>
    <x v="2"/>
  </r>
  <r>
    <x v="9"/>
    <s v="Oroluk Island"/>
    <n v="2004"/>
    <x v="1"/>
  </r>
  <r>
    <x v="9"/>
    <s v="Oromange"/>
    <n v="1996"/>
    <x v="2"/>
  </r>
  <r>
    <x v="9"/>
    <s v="Osakura"/>
    <n v="1993"/>
    <x v="2"/>
  </r>
  <r>
    <x v="9"/>
    <s v="Otta"/>
    <n v="1993"/>
    <x v="2"/>
  </r>
  <r>
    <x v="9"/>
    <s v="Pahnwasank"/>
    <n v="1994"/>
    <x v="2"/>
  </r>
  <r>
    <x v="9"/>
    <s v="Pamuk"/>
    <n v="1994"/>
    <x v="2"/>
  </r>
  <r>
    <x v="9"/>
    <s v="Panshanki"/>
    <n v="1994"/>
    <x v="2"/>
  </r>
  <r>
    <x v="9"/>
    <s v="Param"/>
    <n v="1984"/>
    <x v="3"/>
  </r>
  <r>
    <x v="9"/>
    <s v="Pasa"/>
    <n v="1994"/>
    <x v="2"/>
  </r>
  <r>
    <x v="9"/>
    <s v="Pata Peninsula, Tol"/>
    <n v="1993"/>
    <x v="2"/>
  </r>
  <r>
    <x v="9"/>
    <s v="Pau"/>
    <n v="1945"/>
    <x v="14"/>
  </r>
  <r>
    <x v="9"/>
    <s v="Peilepwil Island"/>
    <n v="1994"/>
    <x v="2"/>
  </r>
  <r>
    <x v="9"/>
    <s v="Peina"/>
    <n v="1998"/>
    <x v="2"/>
  </r>
  <r>
    <x v="9"/>
    <s v="Pig"/>
    <n v="1945"/>
    <x v="14"/>
  </r>
  <r>
    <x v="9"/>
    <s v="Pigelmol"/>
    <n v="2011"/>
    <x v="7"/>
  </r>
  <r>
    <x v="9"/>
    <s v="Piglor"/>
    <n v="2011"/>
    <x v="7"/>
  </r>
  <r>
    <x v="9"/>
    <s v="Piherararh"/>
    <n v="0"/>
    <x v="8"/>
  </r>
  <r>
    <x v="9"/>
    <s v="Piiku-to"/>
    <n v="1945"/>
    <x v="14"/>
  </r>
  <r>
    <x v="9"/>
    <s v="Piilalai"/>
    <n v="2011"/>
    <x v="7"/>
  </r>
  <r>
    <x v="9"/>
    <s v="Pikenmetkow"/>
    <n v="1998"/>
    <x v="2"/>
  </r>
  <r>
    <x v="9"/>
    <s v="Pikepe"/>
    <n v="1998"/>
    <x v="2"/>
  </r>
  <r>
    <x v="9"/>
    <s v="Pingelap"/>
    <n v="1993"/>
    <x v="2"/>
  </r>
  <r>
    <x v="9"/>
    <s v="Pis"/>
    <n v="1993"/>
    <x v="2"/>
  </r>
  <r>
    <x v="9"/>
    <s v="Piseia"/>
    <n v="1993"/>
    <x v="2"/>
  </r>
  <r>
    <x v="9"/>
    <s v="Polle Peninsula, Tol"/>
    <n v="1993"/>
    <x v="2"/>
  </r>
  <r>
    <x v="9"/>
    <s v="Pones"/>
    <n v="1984"/>
    <x v="3"/>
  </r>
  <r>
    <x v="9"/>
    <s v="Potangeras"/>
    <n v="1945"/>
    <x v="14"/>
  </r>
  <r>
    <x v="9"/>
    <s v="Pumatahati"/>
    <n v="1996"/>
    <x v="2"/>
  </r>
  <r>
    <x v="9"/>
    <s v="Quoi"/>
    <n v="1993"/>
    <x v="2"/>
  </r>
  <r>
    <x v="9"/>
    <s v="Ramotu"/>
    <n v="1996"/>
    <x v="2"/>
  </r>
  <r>
    <x v="9"/>
    <s v="Remba/Naron"/>
    <n v="1994"/>
    <x v="2"/>
  </r>
  <r>
    <x v="9"/>
    <s v="Renipiua"/>
    <n v="1994"/>
    <x v="2"/>
  </r>
  <r>
    <x v="9"/>
    <s v="Ringutoru"/>
    <n v="1996"/>
    <x v="2"/>
  </r>
  <r>
    <x v="9"/>
    <s v="Rumung"/>
    <n v="1984"/>
    <x v="3"/>
  </r>
  <r>
    <x v="9"/>
    <s v="Ruo"/>
    <n v="1993"/>
    <x v="2"/>
  </r>
  <r>
    <x v="9"/>
    <s v="Salat"/>
    <n v="1984"/>
    <x v="3"/>
  </r>
  <r>
    <x v="9"/>
    <s v="Sand Cay"/>
    <n v="2011"/>
    <x v="7"/>
  </r>
  <r>
    <x v="9"/>
    <s v="Sand Island"/>
    <n v="1990"/>
    <x v="2"/>
  </r>
  <r>
    <x v="9"/>
    <s v="sandbanks"/>
    <n v="1993"/>
    <x v="2"/>
  </r>
  <r>
    <x v="9"/>
    <s v="Shikaroi"/>
    <n v="1994"/>
    <x v="2"/>
  </r>
  <r>
    <x v="9"/>
    <s v=" "/>
    <n v="1993"/>
    <x v="2"/>
  </r>
  <r>
    <x v="9"/>
    <s v="Sorol"/>
    <n v="2011"/>
    <x v="7"/>
  </r>
  <r>
    <x v="9"/>
    <s v="Sukoro"/>
    <n v="1993"/>
    <x v="2"/>
  </r>
  <r>
    <x v="9"/>
    <s v="Tirakaume"/>
    <n v="1996"/>
    <x v="2"/>
  </r>
  <r>
    <x v="9"/>
    <s v="Tolonmurui"/>
    <n v="1994"/>
    <x v="2"/>
  </r>
  <r>
    <x v="9"/>
    <s v="Tomwena"/>
    <n v="1994"/>
    <x v="2"/>
  </r>
  <r>
    <x v="9"/>
    <s v="Tonelik"/>
    <n v="1993"/>
    <x v="2"/>
  </r>
  <r>
    <x v="9"/>
    <s v="Tonuamu"/>
    <n v="1993"/>
    <x v="2"/>
  </r>
  <r>
    <x v="9"/>
    <s v="Torres"/>
    <n v="1993"/>
    <x v="2"/>
  </r>
  <r>
    <x v="9"/>
    <s v="Touhou"/>
    <n v="1996"/>
    <x v="2"/>
  </r>
  <r>
    <x v="9"/>
    <s v="Truk"/>
    <n v="1993"/>
    <x v="2"/>
  </r>
  <r>
    <x v="9"/>
    <s v="Uataluk"/>
    <n v="1998"/>
    <x v="2"/>
  </r>
  <r>
    <x v="9"/>
    <s v="Udot"/>
    <n v="1984"/>
    <x v="3"/>
  </r>
  <r>
    <x v="9"/>
    <s v="Uman"/>
    <n v="1984"/>
    <x v="3"/>
  </r>
  <r>
    <x v="9"/>
    <s v="Urak"/>
    <n v="1994"/>
    <x v="2"/>
  </r>
  <r>
    <x v="9"/>
    <s v="Utagal"/>
    <n v="1891"/>
    <x v="16"/>
  </r>
  <r>
    <x v="9"/>
    <s v="Wat"/>
    <n v="1998"/>
    <x v="2"/>
  </r>
  <r>
    <x v="9"/>
    <s v="Werua"/>
    <n v="1996"/>
    <x v="2"/>
  </r>
  <r>
    <x v="9"/>
    <s v="West Fayu"/>
    <n v="1922"/>
    <x v="6"/>
  </r>
  <r>
    <x v="9"/>
    <s v="Wolomwin"/>
    <n v="1994"/>
    <x v="2"/>
  </r>
  <r>
    <x v="9"/>
    <s v="Wolouna"/>
    <n v="1996"/>
    <x v="2"/>
  </r>
  <r>
    <x v="9"/>
    <s v="Wonei"/>
    <n v="1993"/>
    <x v="2"/>
  </r>
  <r>
    <x v="9"/>
    <s v="Yap"/>
    <n v="1984"/>
    <x v="3"/>
  </r>
  <r>
    <x v="9"/>
    <s v="Yawata"/>
    <n v="1993"/>
    <x v="2"/>
  </r>
  <r>
    <x v="9"/>
    <s v="Yenasr"/>
    <n v="1994"/>
    <x v="2"/>
  </r>
  <r>
    <x v="9"/>
    <s v="Pohnpei"/>
    <n v="1994"/>
    <x v="2"/>
  </r>
  <r>
    <x v="10"/>
    <s v="Nauru"/>
    <n v="2013"/>
    <x v="7"/>
  </r>
  <r>
    <x v="11"/>
    <s v="Bampton Island"/>
    <n v="2001"/>
    <x v="1"/>
  </r>
  <r>
    <x v="11"/>
    <s v="Caye de l'Observatoire"/>
    <n v="2011"/>
    <x v="7"/>
  </r>
  <r>
    <x v="11"/>
    <s v="Double"/>
    <n v="2007"/>
    <x v="1"/>
  </r>
  <r>
    <x v="11"/>
    <s v="Grande Terre"/>
    <n v="2007"/>
    <x v="1"/>
  </r>
  <r>
    <x v="11"/>
    <s v="Hunter Island"/>
    <n v="2009"/>
    <x v="1"/>
  </r>
  <r>
    <x v="11"/>
    <s v="Ile Eo"/>
    <n v="1938"/>
    <x v="13"/>
  </r>
  <r>
    <x v="11"/>
    <s v="Ile Longue"/>
    <n v="2012"/>
    <x v="7"/>
  </r>
  <r>
    <x v="11"/>
    <s v="Ile Mato"/>
    <n v="2007"/>
    <x v="1"/>
  </r>
  <r>
    <x v="11"/>
    <s v="Ile Nda"/>
    <n v="2007"/>
    <x v="1"/>
  </r>
  <r>
    <x v="11"/>
    <s v="Ile Ouanne"/>
    <n v="2007"/>
    <x v="1"/>
  </r>
  <r>
    <x v="11"/>
    <s v="Ile Tiam' bouene"/>
    <n v="2007"/>
    <x v="1"/>
  </r>
  <r>
    <x v="11"/>
    <s v="Ilot Amedee"/>
    <n v="2012"/>
    <x v="7"/>
  </r>
  <r>
    <x v="11"/>
    <s v="Ilot Atire"/>
    <n v="2004"/>
    <x v="1"/>
  </r>
  <r>
    <x v="11"/>
    <s v="Ilot du Passage"/>
    <n v="2009"/>
    <x v="1"/>
  </r>
  <r>
    <x v="11"/>
    <s v="Ilot Fabre"/>
    <n v="2005"/>
    <x v="1"/>
  </r>
  <r>
    <x v="11"/>
    <s v="Ilot Gi"/>
    <n v="2012"/>
    <x v="7"/>
  </r>
  <r>
    <x v="11"/>
    <s v="Ilot Goeland"/>
    <n v="2012"/>
    <x v="7"/>
  </r>
  <r>
    <x v="11"/>
    <s v="Ilot Huon"/>
    <n v="1995"/>
    <x v="2"/>
  </r>
  <r>
    <x v="11"/>
    <s v="Ilot Kae"/>
    <n v="2004"/>
    <x v="1"/>
  </r>
  <r>
    <x v="11"/>
    <s v="Ilot Koko"/>
    <n v="2012"/>
    <x v="7"/>
  </r>
  <r>
    <x v="11"/>
    <s v="Ilot Kouare"/>
    <n v="2012"/>
    <x v="7"/>
  </r>
  <r>
    <x v="11"/>
    <s v="Ilot Leizour"/>
    <n v="2005"/>
    <x v="1"/>
  </r>
  <r>
    <x v="11"/>
    <s v="Ilot Leroue"/>
    <n v="1996"/>
    <x v="2"/>
  </r>
  <r>
    <x v="11"/>
    <s v="Ilot Loop"/>
    <n v="2011"/>
    <x v="7"/>
  </r>
  <r>
    <x v="11"/>
    <s v="Ilot Mato"/>
    <n v="2012"/>
    <x v="7"/>
  </r>
  <r>
    <x v="11"/>
    <s v="Ilot M'Bo"/>
    <n v="2012"/>
    <x v="7"/>
  </r>
  <r>
    <x v="11"/>
    <s v="Ilot N'Da"/>
    <n v="2012"/>
    <x v="7"/>
  </r>
  <r>
    <x v="11"/>
    <s v="Ilot Ndo"/>
    <n v="1996"/>
    <x v="2"/>
  </r>
  <r>
    <x v="11"/>
    <s v="Ilot Nemou"/>
    <n v="2012"/>
    <x v="7"/>
  </r>
  <r>
    <x v="11"/>
    <s v="Ilot N'Ge"/>
    <n v="1996"/>
    <x v="2"/>
  </r>
  <r>
    <x v="11"/>
    <s v="Ilot Signal"/>
    <n v="2012"/>
    <x v="7"/>
  </r>
  <r>
    <x v="11"/>
    <s v="Ilot Surprise"/>
    <n v="2011"/>
    <x v="7"/>
  </r>
  <r>
    <x v="11"/>
    <s v="Ilot Totea"/>
    <n v="2012"/>
    <x v="7"/>
  </r>
  <r>
    <x v="11"/>
    <s v="Ilot Ua"/>
    <n v="1996"/>
    <x v="2"/>
  </r>
  <r>
    <x v="11"/>
    <s v="Ilot Uaterombi"/>
    <n v="1996"/>
    <x v="2"/>
  </r>
  <r>
    <x v="11"/>
    <s v="Ilot Uie"/>
    <n v="2012"/>
    <x v="7"/>
  </r>
  <r>
    <x v="11"/>
    <s v="Ilot Uo"/>
    <n v="1996"/>
    <x v="2"/>
  </r>
  <r>
    <x v="11"/>
    <s v="Ilot Vua"/>
    <n v="2012"/>
    <x v="7"/>
  </r>
  <r>
    <x v="11"/>
    <s v="Ilots de lagoon sud"/>
    <n v="2012"/>
    <x v="7"/>
  </r>
  <r>
    <x v="11"/>
    <s v="Ilots de Poindimie"/>
    <n v="2007"/>
    <x v="1"/>
  </r>
  <r>
    <x v="11"/>
    <s v="Ilots du Mouillage"/>
    <n v="2011"/>
    <x v="7"/>
  </r>
  <r>
    <x v="11"/>
    <s v="Isle Bampton"/>
    <n v="2007"/>
    <x v="1"/>
  </r>
  <r>
    <x v="11"/>
    <s v="Isle Renard"/>
    <n v="2012"/>
    <x v="7"/>
  </r>
  <r>
    <x v="11"/>
    <s v="Isle Ti-Ac"/>
    <n v="2006"/>
    <x v="1"/>
  </r>
  <r>
    <x v="11"/>
    <s v="Kotomo"/>
    <n v="2012"/>
    <x v="7"/>
  </r>
  <r>
    <x v="11"/>
    <s v="Lifou"/>
    <n v="2007"/>
    <x v="1"/>
  </r>
  <r>
    <x v="11"/>
    <s v="Mare"/>
    <n v="1938"/>
    <x v="13"/>
  </r>
  <r>
    <x v="11"/>
    <s v="Matthew Island"/>
    <n v="2009"/>
    <x v="1"/>
  </r>
  <r>
    <x v="11"/>
    <s v="M'ba"/>
    <n v="2012"/>
    <x v="7"/>
  </r>
  <r>
    <x v="11"/>
    <s v="Mouillage no2"/>
    <n v="2011"/>
    <x v="7"/>
  </r>
  <r>
    <x v="11"/>
    <s v="Mouillage no3"/>
    <n v="2011"/>
    <x v="7"/>
  </r>
  <r>
    <x v="11"/>
    <s v="Mouillage Sud"/>
    <n v="2011"/>
    <x v="7"/>
  </r>
  <r>
    <x v="11"/>
    <s v="Nemu Island"/>
    <n v="2020"/>
    <x v="11"/>
  </r>
  <r>
    <x v="11"/>
    <s v="North Avon"/>
    <n v="1995"/>
    <x v="2"/>
  </r>
  <r>
    <x v="11"/>
    <s v="Ouanne"/>
    <n v="2012"/>
    <x v="7"/>
  </r>
  <r>
    <x v="11"/>
    <s v="Redika"/>
    <n v="2012"/>
    <x v="7"/>
  </r>
  <r>
    <x v="11"/>
    <s v="Sandy Caye"/>
    <n v="2009"/>
    <x v="1"/>
  </r>
  <r>
    <x v="11"/>
    <s v="Skeleton Caye"/>
    <n v="1996"/>
    <x v="2"/>
  </r>
  <r>
    <x v="11"/>
    <s v="South Avon"/>
    <n v="1995"/>
    <x v="2"/>
  </r>
  <r>
    <x v="11"/>
    <s v="Tenia Island"/>
    <n v="2012"/>
    <x v="7"/>
  </r>
  <r>
    <x v="11"/>
    <s v="Walpole Island"/>
    <n v="2007"/>
    <x v="1"/>
  </r>
  <r>
    <x v="11"/>
    <s v="Yande"/>
    <n v="2007"/>
    <x v="1"/>
  </r>
  <r>
    <x v="11"/>
    <s v="Yangobo"/>
    <n v="2006"/>
    <x v="1"/>
  </r>
  <r>
    <x v="12"/>
    <s v="Niue"/>
    <n v="2004"/>
    <x v="1"/>
  </r>
  <r>
    <x v="13"/>
    <s v="Agiguan"/>
    <n v="1982"/>
    <x v="3"/>
  </r>
  <r>
    <x v="13"/>
    <s v="Agrihan"/>
    <n v="1988"/>
    <x v="3"/>
  </r>
  <r>
    <x v="13"/>
    <s v="Alamagan"/>
    <n v="1988"/>
    <x v="3"/>
  </r>
  <r>
    <x v="13"/>
    <s v="Anatahan"/>
    <n v="1988"/>
    <x v="3"/>
  </r>
  <r>
    <x v="13"/>
    <s v="Asuncion"/>
    <n v="1988"/>
    <x v="3"/>
  </r>
  <r>
    <x v="13"/>
    <s v="East Island"/>
    <n v="2000"/>
    <x v="1"/>
  </r>
  <r>
    <x v="13"/>
    <s v="Farallon de Medinilla"/>
    <n v="1988"/>
    <x v="3"/>
  </r>
  <r>
    <x v="13"/>
    <s v="Guam"/>
    <n v="1998"/>
    <x v="2"/>
  </r>
  <r>
    <x v="13"/>
    <s v="Guguan"/>
    <n v="1988"/>
    <x v="3"/>
  </r>
  <r>
    <x v="13"/>
    <s v="I'Chenchong Park Bird Sanctuary"/>
    <n v="2022"/>
    <x v="11"/>
  </r>
  <r>
    <x v="13"/>
    <s v="Maigo Fahang Isleta"/>
    <n v="1982"/>
    <x v="3"/>
  </r>
  <r>
    <x v="13"/>
    <s v="Naftan Rock"/>
    <n v="1982"/>
    <x v="3"/>
  </r>
  <r>
    <x v="13"/>
    <s v="Pagan"/>
    <n v="1988"/>
    <x v="3"/>
  </r>
  <r>
    <x v="13"/>
    <s v="Rota"/>
    <n v="2012"/>
    <x v="7"/>
  </r>
  <r>
    <x v="13"/>
    <s v="Saipan"/>
    <n v="1982"/>
    <x v="3"/>
  </r>
  <r>
    <x v="13"/>
    <s v="Sarigan"/>
    <n v="1988"/>
    <x v="3"/>
  </r>
  <r>
    <x v="13"/>
    <s v="Tinian"/>
    <n v="1982"/>
    <x v="3"/>
  </r>
  <r>
    <x v="13"/>
    <s v="Uracas"/>
    <n v="1988"/>
    <x v="3"/>
  </r>
  <r>
    <x v="14"/>
    <s v="Anna Island"/>
    <n v="1992"/>
    <x v="2"/>
  </r>
  <r>
    <x v="14"/>
    <s v="Babelchomekang"/>
    <n v="2015"/>
    <x v="7"/>
  </r>
  <r>
    <x v="14"/>
    <s v="Babelthuap"/>
    <n v="1991"/>
    <x v="2"/>
  </r>
  <r>
    <x v="14"/>
    <s v="Elibel"/>
    <n v="1991"/>
    <x v="2"/>
  </r>
  <r>
    <x v="14"/>
    <s v="Fanna Island"/>
    <n v="1992"/>
    <x v="2"/>
  </r>
  <r>
    <x v="14"/>
    <s v="Helen Island"/>
    <n v="2005"/>
    <x v="1"/>
  </r>
  <r>
    <x v="14"/>
    <s v="Kmekumer"/>
    <n v="2015"/>
    <x v="7"/>
  </r>
  <r>
    <x v="14"/>
    <s v="Mecherechar"/>
    <n v="2015"/>
    <x v="7"/>
  </r>
  <r>
    <x v="14"/>
    <s v="Merir"/>
    <n v="1992"/>
    <x v="2"/>
  </r>
  <r>
    <x v="14"/>
    <s v="Ngarapalas Island"/>
    <n v="1991"/>
    <x v="2"/>
  </r>
  <r>
    <x v="14"/>
    <s v="Ngeanges"/>
    <n v="2015"/>
    <x v="7"/>
  </r>
  <r>
    <x v="14"/>
    <s v="Ngeaur"/>
    <n v="1991"/>
    <x v="2"/>
  </r>
  <r>
    <x v="14"/>
    <s v="Ngemelis"/>
    <n v="2015"/>
    <x v="7"/>
  </r>
  <r>
    <x v="14"/>
    <s v="Ngerechong"/>
    <n v="2015"/>
    <x v="7"/>
  </r>
  <r>
    <x v="14"/>
    <s v="Ngeriungs"/>
    <n v="1991"/>
    <x v="2"/>
  </r>
  <r>
    <x v="14"/>
    <s v="Ngeruangel"/>
    <n v="1991"/>
    <x v="2"/>
  </r>
  <r>
    <x v="14"/>
    <s v="Ngeruktabel"/>
    <n v="2015"/>
    <x v="7"/>
  </r>
  <r>
    <x v="14"/>
    <s v="Ngerukuid"/>
    <n v="2015"/>
    <x v="7"/>
  </r>
  <r>
    <x v="14"/>
    <s v="Peleliou"/>
    <n v="1991"/>
    <x v="2"/>
  </r>
  <r>
    <x v="14"/>
    <s v="Rock Islands"/>
    <n v="1991"/>
    <x v="2"/>
  </r>
  <r>
    <x v="14"/>
    <s v="Sonsorol Islands"/>
    <n v="1992"/>
    <x v="2"/>
  </r>
  <r>
    <x v="14"/>
    <s v="Tobi Island"/>
    <n v="1992"/>
    <x v="2"/>
  </r>
  <r>
    <x v="14"/>
    <s v="Ulebsechel"/>
    <n v="2015"/>
    <x v="7"/>
  </r>
  <r>
    <x v="14"/>
    <s v="Ulong"/>
    <n v="2015"/>
    <x v="7"/>
  </r>
  <r>
    <x v="5"/>
    <s v="Papala"/>
    <n v="2002"/>
    <x v="1"/>
  </r>
  <r>
    <x v="15"/>
    <s v="Ahu"/>
    <n v="1970"/>
    <x v="0"/>
  </r>
  <r>
    <x v="15"/>
    <s v="Amich"/>
    <n v="1970"/>
    <x v="0"/>
  </r>
  <r>
    <x v="15"/>
    <s v="Arovo"/>
    <n v="2004"/>
    <x v="1"/>
  </r>
  <r>
    <x v="15"/>
    <s v="Bagaman"/>
    <n v="2009"/>
    <x v="1"/>
  </r>
  <r>
    <x v="15"/>
    <s v="Baluan"/>
    <n v="1990"/>
    <x v="2"/>
  </r>
  <r>
    <x v="15"/>
    <s v="Bavo Island"/>
    <n v="1975"/>
    <x v="0"/>
  </r>
  <r>
    <x v="15"/>
    <s v="Bonarua"/>
    <n v="2010"/>
    <x v="7"/>
  </r>
  <r>
    <x v="15"/>
    <s v="Bougainville"/>
    <n v="2010"/>
    <x v="7"/>
  </r>
  <r>
    <x v="15"/>
    <s v="Bugulum"/>
    <n v="2007"/>
    <x v="1"/>
  </r>
  <r>
    <x v="15"/>
    <s v="Buka"/>
    <n v="2004"/>
    <x v="1"/>
  </r>
  <r>
    <x v="15"/>
    <s v="Bundro Island"/>
    <n v="1977"/>
    <x v="0"/>
  </r>
  <r>
    <x v="15"/>
    <s v="Daru Island"/>
    <n v="1967"/>
    <x v="4"/>
  </r>
  <r>
    <x v="15"/>
    <s v="Daugo Island"/>
    <n v="1976"/>
    <x v="0"/>
  </r>
  <r>
    <x v="15"/>
    <s v="Dawson Island"/>
    <n v="2009"/>
    <x v="1"/>
  </r>
  <r>
    <x v="15"/>
    <s v="Deboyne Island"/>
    <n v="1969"/>
    <x v="4"/>
  </r>
  <r>
    <x v="15"/>
    <s v="Djaul"/>
    <n v="1997"/>
    <x v="2"/>
  </r>
  <r>
    <x v="15"/>
    <s v="Duke of York"/>
    <n v="1985"/>
    <x v="3"/>
  </r>
  <r>
    <x v="15"/>
    <s v="East Islands"/>
    <n v="2000"/>
    <x v="1"/>
  </r>
  <r>
    <x v="15"/>
    <s v="Egum"/>
    <n v="1895"/>
    <x v="16"/>
  </r>
  <r>
    <x v="15"/>
    <s v="Emirau"/>
    <n v="2000"/>
    <x v="1"/>
  </r>
  <r>
    <x v="15"/>
    <s v="Fergusson Island"/>
    <n v="2003"/>
    <x v="1"/>
  </r>
  <r>
    <x v="15"/>
    <s v="Geahuajei"/>
    <n v="2001"/>
    <x v="1"/>
  </r>
  <r>
    <x v="15"/>
    <s v="Gerrit Denys"/>
    <n v="1987"/>
    <x v="3"/>
  </r>
  <r>
    <x v="15"/>
    <s v="Goodenough"/>
    <n v="2003"/>
    <x v="1"/>
  </r>
  <r>
    <x v="15"/>
    <s v="Hauwei Island"/>
    <n v="1945"/>
    <x v="14"/>
  </r>
  <r>
    <x v="15"/>
    <s v="Hermit Island"/>
    <n v="1970"/>
    <x v="0"/>
  </r>
  <r>
    <x v="15"/>
    <s v="Idihi Island"/>
    <n v="1975"/>
    <x v="0"/>
  </r>
  <r>
    <x v="15"/>
    <s v="Itamarina"/>
    <n v="2009"/>
    <x v="1"/>
  </r>
  <r>
    <x v="15"/>
    <s v="Kanawea"/>
    <n v="2009"/>
    <x v="1"/>
  </r>
  <r>
    <x v="15"/>
    <s v="Karkar"/>
    <n v="1981"/>
    <x v="3"/>
  </r>
  <r>
    <x v="15"/>
    <s v="Kavieng"/>
    <n v="1985"/>
    <x v="3"/>
  </r>
  <r>
    <x v="15"/>
    <s v="Kegawam"/>
    <n v="2009"/>
    <x v="1"/>
  </r>
  <r>
    <x v="15"/>
    <s v="Kimuta"/>
    <n v="1897"/>
    <x v="16"/>
  </r>
  <r>
    <x v="15"/>
    <s v="Kiriwina"/>
    <n v="1984"/>
    <x v="3"/>
  </r>
  <r>
    <x v="15"/>
    <s v="Koil Island"/>
    <n v="1990"/>
    <x v="2"/>
  </r>
  <r>
    <x v="15"/>
    <s v="Libotuo"/>
    <n v="2000"/>
    <x v="1"/>
  </r>
  <r>
    <x v="15"/>
    <s v="Lilius"/>
    <n v="2007"/>
    <x v="1"/>
  </r>
  <r>
    <x v="15"/>
    <s v="Lion Island"/>
    <n v="2008"/>
    <x v="1"/>
  </r>
  <r>
    <x v="15"/>
    <s v="Loloata Island"/>
    <n v="1999"/>
    <x v="2"/>
  </r>
  <r>
    <x v="15"/>
    <s v="Long"/>
    <n v="1990"/>
    <x v="2"/>
  </r>
  <r>
    <x v="15"/>
    <s v="Longan"/>
    <n v="1970"/>
    <x v="0"/>
  </r>
  <r>
    <x v="15"/>
    <s v="Los Negros"/>
    <n v="2020"/>
    <x v="11"/>
  </r>
  <r>
    <x v="15"/>
    <s v="Lou"/>
    <n v="1991"/>
    <x v="2"/>
  </r>
  <r>
    <x v="15"/>
    <s v="Manus"/>
    <n v="1990"/>
    <x v="2"/>
  </r>
  <r>
    <x v="15"/>
    <s v="Menam"/>
    <n v="1970"/>
    <x v="0"/>
  </r>
  <r>
    <x v="15"/>
    <s v="Misima"/>
    <n v="1993"/>
    <x v="2"/>
  </r>
  <r>
    <x v="15"/>
    <s v="Mowensand Island"/>
    <n v="1981"/>
    <x v="3"/>
  </r>
  <r>
    <x v="15"/>
    <s v="Mussau"/>
    <n v="2014"/>
    <x v="7"/>
  </r>
  <r>
    <x v="15"/>
    <s v="Muyua"/>
    <n v="2010"/>
    <x v="7"/>
  </r>
  <r>
    <x v="15"/>
    <s v="Namotu"/>
    <n v="2001"/>
    <x v="1"/>
  </r>
  <r>
    <x v="15"/>
    <s v="New Ireland"/>
    <n v="2017"/>
    <x v="7"/>
  </r>
  <r>
    <x v="15"/>
    <s v="Nissan"/>
    <n v="2004"/>
    <x v="1"/>
  </r>
  <r>
    <x v="15"/>
    <s v="Normanby"/>
    <n v="2010"/>
    <x v="7"/>
  </r>
  <r>
    <x v="15"/>
    <s v="Nuguria"/>
    <n v="2001"/>
    <x v="1"/>
  </r>
  <r>
    <x v="15"/>
    <s v="Nukumanu"/>
    <n v="2001"/>
    <x v="1"/>
  </r>
  <r>
    <x v="15"/>
    <s v="Nusandaul"/>
    <n v="1999"/>
    <x v="2"/>
  </r>
  <r>
    <x v="15"/>
    <s v="Pak"/>
    <n v="1977"/>
    <x v="0"/>
  </r>
  <r>
    <x v="15"/>
    <s v="Panapompom"/>
    <n v="2009"/>
    <x v="1"/>
  </r>
  <r>
    <x v="15"/>
    <s v="Panarakiim"/>
    <n v="1930"/>
    <x v="13"/>
  </r>
  <r>
    <x v="15"/>
    <s v="Panasia"/>
    <n v="2009"/>
    <x v="1"/>
  </r>
  <r>
    <x v="15"/>
    <s v="Panaunau"/>
    <n v="2009"/>
    <x v="1"/>
  </r>
  <r>
    <x v="15"/>
    <s v="Pihun"/>
    <n v="1970"/>
    <x v="0"/>
  </r>
  <r>
    <x v="15"/>
    <s v="Pinipel"/>
    <n v="1982"/>
    <x v="3"/>
  </r>
  <r>
    <x v="15"/>
    <s v="Piuli Island"/>
    <n v="2001"/>
    <x v="1"/>
  </r>
  <r>
    <x v="15"/>
    <s v="Rara"/>
    <n v="2009"/>
    <x v="1"/>
  </r>
  <r>
    <x v="15"/>
    <s v="Sae"/>
    <n v="1970"/>
    <x v="0"/>
  </r>
  <r>
    <x v="15"/>
    <s v="Selapiu"/>
    <n v="1975"/>
    <x v="0"/>
  </r>
  <r>
    <x v="15"/>
    <s v="Skoki"/>
    <n v="1933"/>
    <x v="13"/>
  </r>
  <r>
    <x v="15"/>
    <s v="Slade"/>
    <n v="2009"/>
    <x v="1"/>
  </r>
  <r>
    <x v="15"/>
    <s v="Sudest Island"/>
    <n v="1897"/>
    <x v="16"/>
  </r>
  <r>
    <x v="15"/>
    <s v="Takuu atoll"/>
    <n v="2001"/>
    <x v="1"/>
  </r>
  <r>
    <x v="15"/>
    <s v="Teheke Island"/>
    <n v="2001"/>
    <x v="1"/>
  </r>
  <r>
    <x v="15"/>
    <s v="Tehetau Island"/>
    <n v="2001"/>
    <x v="1"/>
  </r>
  <r>
    <x v="15"/>
    <s v="Tench Island"/>
    <n v="2000"/>
    <x v="1"/>
  </r>
  <r>
    <x v="15"/>
    <s v="Tokapaita Island"/>
    <n v="2001"/>
    <x v="1"/>
  </r>
  <r>
    <x v="15"/>
    <s v="Trigoi Island"/>
    <n v="2001"/>
    <x v="1"/>
  </r>
  <r>
    <x v="15"/>
    <s v="Tuluman Islands"/>
    <n v="1975"/>
    <x v="0"/>
  </r>
  <r>
    <x v="15"/>
    <s v="Unea"/>
    <n v="1972"/>
    <x v="0"/>
  </r>
  <r>
    <x v="15"/>
    <s v="Ungan"/>
    <n v="1999"/>
    <x v="2"/>
  </r>
  <r>
    <x v="15"/>
    <s v="Uruma"/>
    <n v="2010"/>
    <x v="7"/>
  </r>
  <r>
    <x v="15"/>
    <s v="Wagifa"/>
    <n v="1988"/>
    <x v="3"/>
  </r>
  <r>
    <x v="15"/>
    <s v="Wallai Island"/>
    <n v="1988"/>
    <x v="3"/>
  </r>
  <r>
    <x v="15"/>
    <s v="Watom"/>
    <n v="2005"/>
    <x v="1"/>
  </r>
  <r>
    <x v="15"/>
    <s v="Witu Island"/>
    <n v="1985"/>
    <x v="3"/>
  </r>
  <r>
    <x v="15"/>
    <s v="Woodlark Island"/>
    <n v="1990"/>
    <x v="2"/>
  </r>
  <r>
    <x v="15"/>
    <s v="Wuvulu"/>
    <n v="2005"/>
    <x v="1"/>
  </r>
  <r>
    <x v="15"/>
    <s v="Yule Island"/>
    <n v="1987"/>
    <x v="3"/>
  </r>
  <r>
    <x v="16"/>
    <s v="Birnie"/>
    <n v="1983"/>
    <x v="3"/>
  </r>
  <r>
    <x v="16"/>
    <s v="Enderbury Island"/>
    <n v="2006"/>
    <x v="1"/>
  </r>
  <r>
    <x v="16"/>
    <s v="Kanton"/>
    <n v="2006"/>
    <x v="1"/>
  </r>
  <r>
    <x v="16"/>
    <s v="Manara"/>
    <n v="1983"/>
    <x v="3"/>
  </r>
  <r>
    <x v="16"/>
    <s v="McKean Island"/>
    <n v="2009"/>
    <x v="1"/>
  </r>
  <r>
    <x v="16"/>
    <s v="Nikumaroro Atoll"/>
    <n v="2006"/>
    <x v="1"/>
  </r>
  <r>
    <x v="16"/>
    <s v="Orona Island"/>
    <n v="2006"/>
    <x v="1"/>
  </r>
  <r>
    <x v="16"/>
    <s v="Phoenix Island"/>
    <n v="2009"/>
    <x v="1"/>
  </r>
  <r>
    <x v="17"/>
    <s v="Fanuatapu"/>
    <n v="2003"/>
    <x v="1"/>
  </r>
  <r>
    <x v="17"/>
    <s v="Namu'a"/>
    <n v="2003"/>
    <x v="1"/>
  </r>
  <r>
    <x v="17"/>
    <s v="Nu-ulua"/>
    <n v="2015"/>
    <x v="7"/>
  </r>
  <r>
    <x v="17"/>
    <s v="Nu-utele"/>
    <n v="2015"/>
    <x v="7"/>
  </r>
  <r>
    <x v="17"/>
    <s v="Savaii"/>
    <n v="2016"/>
    <x v="7"/>
  </r>
  <r>
    <x v="17"/>
    <s v="Upolu"/>
    <n v="2015"/>
    <x v="7"/>
  </r>
  <r>
    <x v="18"/>
    <s v="Aliiti Island"/>
    <n v="1990"/>
    <x v="2"/>
  </r>
  <r>
    <x v="18"/>
    <s v="Anuta"/>
    <n v="1997"/>
    <x v="2"/>
  </r>
  <r>
    <x v="18"/>
    <s v="Arnavon Island"/>
    <n v="2005"/>
    <x v="1"/>
  </r>
  <r>
    <x v="18"/>
    <s v="Bellona"/>
    <n v="1976"/>
    <x v="0"/>
  </r>
  <r>
    <x v="18"/>
    <s v="Bird Island N, Lake Tengano"/>
    <n v="2018"/>
    <x v="7"/>
  </r>
  <r>
    <x v="18"/>
    <s v="Bird Island S, Lake Tengano"/>
    <n v="2018"/>
    <x v="7"/>
  </r>
  <r>
    <x v="18"/>
    <s v="Choiseul"/>
    <n v="2005"/>
    <x v="1"/>
  </r>
  <r>
    <x v="18"/>
    <s v="Fera"/>
    <n v="2009"/>
    <x v="1"/>
  </r>
  <r>
    <x v="18"/>
    <s v="Gizo"/>
    <n v="2009"/>
    <x v="1"/>
  </r>
  <r>
    <x v="18"/>
    <s v="Guadalcanal"/>
    <n v="2005"/>
    <x v="1"/>
  </r>
  <r>
    <x v="18"/>
    <s v="Haycock Island"/>
    <n v="2005"/>
    <x v="1"/>
  </r>
  <r>
    <x v="18"/>
    <s v="Kalan"/>
    <n v="1971"/>
    <x v="0"/>
  </r>
  <r>
    <x v="18"/>
    <s v="Ke Ila"/>
    <n v="1971"/>
    <x v="0"/>
  </r>
  <r>
    <x v="18"/>
    <s v="Kerehikapo Island"/>
    <n v="2005"/>
    <x v="1"/>
  </r>
  <r>
    <x v="18"/>
    <s v="Kolombangara"/>
    <n v="2017"/>
    <x v="7"/>
  </r>
  <r>
    <x v="18"/>
    <s v="Kupi Island"/>
    <n v="2005"/>
    <x v="1"/>
  </r>
  <r>
    <x v="18"/>
    <s v="Leorava"/>
    <n v="2005"/>
    <x v="1"/>
  </r>
  <r>
    <x v="18"/>
    <s v="Leuaniua Island"/>
    <n v="1971"/>
    <x v="0"/>
  </r>
  <r>
    <x v="18"/>
    <s v="Makira"/>
    <n v="2010"/>
    <x v="7"/>
  </r>
  <r>
    <x v="18"/>
    <s v="Malaghara"/>
    <n v="2005"/>
    <x v="1"/>
  </r>
  <r>
    <x v="18"/>
    <s v="Malaulolo Island"/>
    <n v="1957"/>
    <x v="12"/>
  </r>
  <r>
    <x v="18"/>
    <s v="Marau "/>
    <n v="2016"/>
    <x v="7"/>
  </r>
  <r>
    <x v="18"/>
    <s v="Mbanika"/>
    <n v="1975"/>
    <x v="0"/>
  </r>
  <r>
    <x v="18"/>
    <s v="Munde Mungota"/>
    <n v="2005"/>
    <x v="1"/>
  </r>
  <r>
    <x v="18"/>
    <s v="Nafinua"/>
    <n v="2015"/>
    <x v="7"/>
  </r>
  <r>
    <x v="18"/>
    <s v="New Georgia"/>
    <n v="1999"/>
    <x v="2"/>
  </r>
  <r>
    <x v="18"/>
    <s v="Ngangasa"/>
    <n v="2005"/>
    <x v="1"/>
  </r>
  <r>
    <x v="18"/>
    <s v="Nggatokae"/>
    <n v="1990"/>
    <x v="2"/>
  </r>
  <r>
    <x v="18"/>
    <s v="Nohabuna"/>
    <n v="2005"/>
    <x v="1"/>
  </r>
  <r>
    <x v="18"/>
    <s v="Nusa Aghana Island"/>
    <n v="2005"/>
    <x v="1"/>
  </r>
  <r>
    <x v="18"/>
    <s v="Pavuvu"/>
    <n v="1990"/>
    <x v="2"/>
  </r>
  <r>
    <x v="18"/>
    <s v="Reef Islands"/>
    <n v="1997"/>
    <x v="2"/>
  </r>
  <r>
    <x v="18"/>
    <s v="Rendova"/>
    <n v="1990"/>
    <x v="2"/>
  </r>
  <r>
    <x v="18"/>
    <s v="Rennell"/>
    <n v="2010"/>
    <x v="7"/>
  </r>
  <r>
    <x v="18"/>
    <s v="Santa Isabel"/>
    <n v="1988"/>
    <x v="3"/>
  </r>
  <r>
    <x v="18"/>
    <s v="Savo"/>
    <n v="1982"/>
    <x v="3"/>
  </r>
  <r>
    <x v="18"/>
    <s v="Shortland"/>
    <n v="1975"/>
    <x v="0"/>
  </r>
  <r>
    <x v="18"/>
    <s v="Sikaiana Atoll"/>
    <n v="1972"/>
    <x v="0"/>
  </r>
  <r>
    <x v="18"/>
    <s v="Ta"/>
    <n v="1990"/>
    <x v="2"/>
  </r>
  <r>
    <x v="18"/>
    <s v="Taumako"/>
    <n v="1997"/>
    <x v="2"/>
  </r>
  <r>
    <x v="18"/>
    <s v="Three Sisters"/>
    <n v="1957"/>
    <x v="12"/>
  </r>
  <r>
    <x v="18"/>
    <s v="Tikopia"/>
    <n v="2004"/>
    <x v="1"/>
  </r>
  <r>
    <x v="18"/>
    <s v="Tinakula"/>
    <n v="2014"/>
    <x v="7"/>
  </r>
  <r>
    <x v="18"/>
    <s v="Utupua"/>
    <n v="1955"/>
    <x v="12"/>
  </r>
  <r>
    <x v="18"/>
    <s v="Velle Lavella"/>
    <n v="1975"/>
    <x v="0"/>
  </r>
  <r>
    <x v="18"/>
    <s v="Wagina"/>
    <n v="2005"/>
    <x v="1"/>
  </r>
  <r>
    <x v="19"/>
    <s v="Alofi laititi"/>
    <n v="2011"/>
    <x v="7"/>
  </r>
  <r>
    <x v="19"/>
    <s v="Alofi lapoa"/>
    <n v="2011"/>
    <x v="7"/>
  </r>
  <r>
    <x v="19"/>
    <s v="Falatutahi"/>
    <n v="2012"/>
    <x v="7"/>
  </r>
  <r>
    <x v="19"/>
    <s v="Fale"/>
    <n v="2012"/>
    <x v="7"/>
  </r>
  <r>
    <x v="19"/>
    <s v="Fenua fala"/>
    <n v="2012"/>
    <x v="7"/>
  </r>
  <r>
    <x v="19"/>
    <s v="Fenua Loa"/>
    <n v="2011"/>
    <x v="7"/>
  </r>
  <r>
    <x v="19"/>
    <s v="Fenualoa"/>
    <n v="2012"/>
    <x v="7"/>
  </r>
  <r>
    <x v="19"/>
    <s v="Fonua Loa Island"/>
    <n v="2012"/>
    <x v="7"/>
  </r>
  <r>
    <x v="19"/>
    <s v="Fugalei"/>
    <n v="2012"/>
    <x v="7"/>
  </r>
  <r>
    <x v="19"/>
    <s v="Heketai"/>
    <n v="2012"/>
    <x v="7"/>
  </r>
  <r>
    <x v="19"/>
    <s v="Kaivave"/>
    <n v="2012"/>
    <x v="7"/>
  </r>
  <r>
    <x v="19"/>
    <s v="Kanafuoa"/>
    <n v="2012"/>
    <x v="7"/>
  </r>
  <r>
    <x v="19"/>
    <s v="Kena Kena"/>
    <n v="2011"/>
    <x v="7"/>
  </r>
  <r>
    <x v="19"/>
    <s v="Laualalava"/>
    <n v="2011"/>
    <x v="7"/>
  </r>
  <r>
    <x v="19"/>
    <s v="Matangi"/>
    <n v="2012"/>
    <x v="7"/>
  </r>
  <r>
    <x v="19"/>
    <s v="Motu"/>
    <n v="2012"/>
    <x v="7"/>
  </r>
  <r>
    <x v="19"/>
    <s v="Motu Eight"/>
    <n v="2011"/>
    <x v="7"/>
  </r>
  <r>
    <x v="19"/>
    <s v="Motu Eighteen"/>
    <n v="2011"/>
    <x v="7"/>
  </r>
  <r>
    <x v="19"/>
    <s v="Motu Fifteen"/>
    <n v="2011"/>
    <x v="7"/>
  </r>
  <r>
    <x v="19"/>
    <s v="Motu Five"/>
    <n v="2011"/>
    <x v="7"/>
  </r>
  <r>
    <x v="19"/>
    <s v="Motu Forteen"/>
    <n v="2011"/>
    <x v="7"/>
  </r>
  <r>
    <x v="19"/>
    <s v="Motu Four"/>
    <n v="2011"/>
    <x v="7"/>
  </r>
  <r>
    <x v="19"/>
    <s v="Motu Nineteen"/>
    <n v="2011"/>
    <x v="7"/>
  </r>
  <r>
    <x v="19"/>
    <s v="Motu Seven"/>
    <n v="2011"/>
    <x v="7"/>
  </r>
  <r>
    <x v="19"/>
    <s v="Motu Seventeen"/>
    <n v="2011"/>
    <x v="7"/>
  </r>
  <r>
    <x v="19"/>
    <s v="Motu Six"/>
    <n v="2011"/>
    <x v="7"/>
  </r>
  <r>
    <x v="19"/>
    <s v="Motu Sixteen"/>
    <n v="2011"/>
    <x v="7"/>
  </r>
  <r>
    <x v="19"/>
    <s v="Motu Ten"/>
    <n v="2011"/>
    <x v="7"/>
  </r>
  <r>
    <x v="19"/>
    <s v="Motu Thirteen"/>
    <n v="2011"/>
    <x v="7"/>
  </r>
  <r>
    <x v="19"/>
    <s v="Motu Thirty"/>
    <n v="2011"/>
    <x v="7"/>
  </r>
  <r>
    <x v="19"/>
    <s v="Motu Thirty Three"/>
    <n v="2011"/>
    <x v="7"/>
  </r>
  <r>
    <x v="19"/>
    <s v="Motu Thirtynine"/>
    <n v="2011"/>
    <x v="7"/>
  </r>
  <r>
    <x v="19"/>
    <s v="Motu Twenty"/>
    <n v="2011"/>
    <x v="7"/>
  </r>
  <r>
    <x v="19"/>
    <s v="Motu Twentynine"/>
    <n v="2011"/>
    <x v="7"/>
  </r>
  <r>
    <x v="19"/>
    <s v="Motu Twentysix"/>
    <n v="2011"/>
    <x v="7"/>
  </r>
  <r>
    <x v="19"/>
    <s v="Motu Twentythree"/>
    <n v="2011"/>
    <x v="7"/>
  </r>
  <r>
    <x v="19"/>
    <s v="Motu Two"/>
    <n v="2011"/>
    <x v="7"/>
  </r>
  <r>
    <x v="19"/>
    <s v="Motuakea"/>
    <n v="2012"/>
    <x v="7"/>
  </r>
  <r>
    <x v="19"/>
    <s v="Motuloa"/>
    <n v="2012"/>
    <x v="7"/>
  </r>
  <r>
    <x v="19"/>
    <s v="Mulifenua"/>
    <n v="2012"/>
    <x v="7"/>
  </r>
  <r>
    <x v="19"/>
    <s v="Nau utua"/>
    <n v="2011"/>
    <x v="7"/>
  </r>
  <r>
    <x v="19"/>
    <s v="Nukuheheke"/>
    <n v="2012"/>
    <x v="7"/>
  </r>
  <r>
    <x v="19"/>
    <s v="Nukulokia"/>
    <n v="2012"/>
    <x v="7"/>
  </r>
  <r>
    <x v="19"/>
    <s v="Nukumahaga iti"/>
    <n v="2012"/>
    <x v="7"/>
  </r>
  <r>
    <x v="19"/>
    <s v="Nukumahaga lahi"/>
    <n v="2012"/>
    <x v="7"/>
  </r>
  <r>
    <x v="19"/>
    <s v="Otafi Lahi"/>
    <n v="2012"/>
    <x v="7"/>
  </r>
  <r>
    <x v="19"/>
    <s v="Otoka"/>
    <n v="2012"/>
    <x v="7"/>
  </r>
  <r>
    <x v="19"/>
    <s v="Palea"/>
    <n v="2012"/>
    <x v="7"/>
  </r>
  <r>
    <x v="19"/>
    <s v="Papaloa"/>
    <n v="2012"/>
    <x v="7"/>
  </r>
  <r>
    <x v="19"/>
    <s v="Patalego"/>
    <n v="2012"/>
    <x v="7"/>
  </r>
  <r>
    <x v="19"/>
    <s v="Sakea o Lupo"/>
    <n v="2011"/>
    <x v="7"/>
  </r>
  <r>
    <x v="19"/>
    <s v="Sakea o Simi"/>
    <n v="2011"/>
    <x v="7"/>
  </r>
  <r>
    <x v="19"/>
    <s v="Tangi a tu li"/>
    <n v="2011"/>
    <x v="7"/>
  </r>
  <r>
    <x v="19"/>
    <s v="Te afua tau tahi"/>
    <n v="2012"/>
    <x v="7"/>
  </r>
  <r>
    <x v="19"/>
    <s v="Te atu motu"/>
    <n v="2012"/>
    <x v="7"/>
  </r>
  <r>
    <x v="19"/>
    <s v="Te Oki"/>
    <n v="2011"/>
    <x v="7"/>
  </r>
  <r>
    <x v="19"/>
    <s v="Teatuhakea"/>
    <n v="2012"/>
    <x v="7"/>
  </r>
  <r>
    <x v="19"/>
    <s v="Teloto"/>
    <n v="2012"/>
    <x v="7"/>
  </r>
  <r>
    <x v="19"/>
    <s v="Teoko"/>
    <n v="2012"/>
    <x v="7"/>
  </r>
  <r>
    <x v="19"/>
    <s v="Vagai"/>
    <n v="2012"/>
    <x v="7"/>
  </r>
  <r>
    <x v="20"/>
    <s v="Ata"/>
    <n v="1990"/>
    <x v="2"/>
  </r>
  <r>
    <x v="20"/>
    <s v="Eua"/>
    <n v="1992"/>
    <x v="2"/>
  </r>
  <r>
    <x v="20"/>
    <s v="Eue'Iki"/>
    <n v="1990"/>
    <x v="2"/>
  </r>
  <r>
    <x v="20"/>
    <s v="Fafa Island"/>
    <n v="1988"/>
    <x v="3"/>
  </r>
  <r>
    <x v="20"/>
    <s v="Fatumanga"/>
    <n v="2014"/>
    <x v="7"/>
  </r>
  <r>
    <x v="20"/>
    <s v="Foa Island"/>
    <n v="1988"/>
    <x v="3"/>
  </r>
  <r>
    <x v="20"/>
    <s v="Fonua’one’one"/>
    <n v="2014"/>
    <x v="7"/>
  </r>
  <r>
    <x v="20"/>
    <s v="Fonualei Island"/>
    <n v="2003"/>
    <x v="1"/>
  </r>
  <r>
    <x v="20"/>
    <s v="Fukave"/>
    <n v="1991"/>
    <x v="2"/>
  </r>
  <r>
    <x v="20"/>
    <s v="Hunga Hai'apai"/>
    <n v="1991"/>
    <x v="2"/>
  </r>
  <r>
    <x v="20"/>
    <s v="Hunga Tonga"/>
    <n v="1980"/>
    <x v="3"/>
  </r>
  <r>
    <x v="20"/>
    <s v="Kalau Island"/>
    <n v="1991"/>
    <x v="2"/>
  </r>
  <r>
    <x v="20"/>
    <s v="Kelefesia Island"/>
    <n v="1921"/>
    <x v="6"/>
  </r>
  <r>
    <x v="20"/>
    <s v="Late Island"/>
    <n v="2003"/>
    <x v="1"/>
  </r>
  <r>
    <x v="20"/>
    <s v="Luahaipo"/>
    <n v="2014"/>
    <x v="7"/>
  </r>
  <r>
    <x v="20"/>
    <s v="Lualui"/>
    <n v="2014"/>
    <x v="7"/>
  </r>
  <r>
    <x v="20"/>
    <s v="Luatefilo"/>
    <n v="2014"/>
    <x v="7"/>
  </r>
  <r>
    <x v="20"/>
    <s v="Maninita"/>
    <n v="2014"/>
    <x v="7"/>
  </r>
  <r>
    <x v="20"/>
    <s v="Monuafe"/>
    <n v="1991"/>
    <x v="2"/>
  </r>
  <r>
    <x v="20"/>
    <s v="Niuafo'ou"/>
    <n v="1992"/>
    <x v="2"/>
  </r>
  <r>
    <x v="20"/>
    <s v="Niuatoputapu"/>
    <n v="1988"/>
    <x v="3"/>
  </r>
  <r>
    <x v="20"/>
    <s v="Oto Island"/>
    <n v="1990"/>
    <x v="2"/>
  </r>
  <r>
    <x v="20"/>
    <s v="Tafahi"/>
    <n v="1974"/>
    <x v="0"/>
  </r>
  <r>
    <x v="20"/>
    <s v="Tau Island"/>
    <n v="1991"/>
    <x v="2"/>
  </r>
  <r>
    <x v="20"/>
    <s v="Taula"/>
    <n v="2014"/>
    <x v="7"/>
  </r>
  <r>
    <x v="20"/>
    <s v="Toketoke"/>
    <n v="1992"/>
    <x v="2"/>
  </r>
  <r>
    <x v="20"/>
    <s v="Tokulu Island"/>
    <n v="1925"/>
    <x v="6"/>
  </r>
  <r>
    <x v="20"/>
    <s v="Tongatapu Island"/>
    <n v="1992"/>
    <x v="2"/>
  </r>
  <r>
    <x v="20"/>
    <s v="Vava'u"/>
    <n v="1974"/>
    <x v="0"/>
  </r>
  <r>
    <x v="21"/>
    <s v="Afualiku"/>
    <n v="1998"/>
    <x v="2"/>
  </r>
  <r>
    <x v="21"/>
    <s v="Fanutapu"/>
    <n v="1981"/>
    <x v="3"/>
  </r>
  <r>
    <x v="21"/>
    <s v="Fuafatu"/>
    <n v="1998"/>
    <x v="2"/>
  </r>
  <r>
    <x v="21"/>
    <s v="Fuagea"/>
    <n v="1998"/>
    <x v="2"/>
  </r>
  <r>
    <x v="21"/>
    <s v="Fualifeka"/>
    <n v="1998"/>
    <x v="2"/>
  </r>
  <r>
    <x v="21"/>
    <s v="Fualopa"/>
    <n v="1998"/>
    <x v="2"/>
  </r>
  <r>
    <x v="21"/>
    <s v="Mateika"/>
    <n v="1998"/>
    <x v="2"/>
  </r>
  <r>
    <x v="21"/>
    <s v="Mototupo"/>
    <n v="1981"/>
    <x v="3"/>
  </r>
  <r>
    <x v="21"/>
    <s v="Mutuloa"/>
    <n v="1981"/>
    <x v="3"/>
  </r>
  <r>
    <x v="21"/>
    <s v="Pava"/>
    <n v="1998"/>
    <x v="2"/>
  </r>
  <r>
    <x v="21"/>
    <s v="Tefela"/>
    <n v="1998"/>
    <x v="2"/>
  </r>
  <r>
    <x v="21"/>
    <s v="Tepuka"/>
    <n v="1998"/>
    <x v="2"/>
  </r>
  <r>
    <x v="21"/>
    <s v="Vasafua"/>
    <n v="1998"/>
    <x v="2"/>
  </r>
  <r>
    <x v="21"/>
    <s v="Vasamotu"/>
    <n v="1944"/>
    <x v="14"/>
  </r>
  <r>
    <x v="22"/>
    <s v="Ambae"/>
    <n v="1992"/>
    <x v="2"/>
  </r>
  <r>
    <x v="22"/>
    <s v="Ambrym"/>
    <n v="1962"/>
    <x v="4"/>
  </r>
  <r>
    <x v="22"/>
    <s v="Aneityum"/>
    <n v="1860"/>
    <x v="17"/>
  </r>
  <r>
    <x v="22"/>
    <s v="Aore"/>
    <n v="1962"/>
    <x v="4"/>
  </r>
  <r>
    <x v="22"/>
    <s v="Efate"/>
    <n v="1992"/>
    <x v="2"/>
  </r>
  <r>
    <x v="22"/>
    <s v="Emai"/>
    <n v="1976"/>
    <x v="0"/>
  </r>
  <r>
    <x v="22"/>
    <s v="Epi"/>
    <n v="1992"/>
    <x v="2"/>
  </r>
  <r>
    <x v="22"/>
    <s v="Erromango"/>
    <n v="2011"/>
    <x v="7"/>
  </r>
  <r>
    <x v="22"/>
    <s v="Hideaway"/>
    <n v="1992"/>
    <x v="2"/>
  </r>
  <r>
    <x v="22"/>
    <s v="Laika"/>
    <n v="2022"/>
    <x v="11"/>
  </r>
  <r>
    <x v="22"/>
    <s v="Malakula"/>
    <n v="1975"/>
    <x v="0"/>
  </r>
  <r>
    <x v="22"/>
    <s v="Malo"/>
    <n v="1978"/>
    <x v="0"/>
  </r>
  <r>
    <x v="22"/>
    <s v="Mataso"/>
    <n v="1992"/>
    <x v="2"/>
  </r>
  <r>
    <x v="22"/>
    <s v="Mere Lava"/>
    <n v="2007"/>
    <x v="1"/>
  </r>
  <r>
    <x v="22"/>
    <s v="Mota Lava"/>
    <n v="2006"/>
    <x v="1"/>
  </r>
  <r>
    <x v="22"/>
    <s v="Mt Tukusmera/Melon"/>
    <n v="2019"/>
    <x v="7"/>
  </r>
  <r>
    <x v="22"/>
    <s v="Paama"/>
    <n v="1992"/>
    <x v="2"/>
  </r>
  <r>
    <x v="22"/>
    <s v="Santo"/>
    <n v="1962"/>
    <x v="4"/>
  </r>
  <r>
    <x v="22"/>
    <s v="Tanna"/>
    <n v="2011"/>
    <x v="7"/>
  </r>
  <r>
    <x v="22"/>
    <s v="Thion"/>
    <n v="2006"/>
    <x v="1"/>
  </r>
  <r>
    <x v="22"/>
    <s v="Tongoa"/>
    <n v="1992"/>
    <x v="2"/>
  </r>
  <r>
    <x v="22"/>
    <s v="Ureparapara"/>
    <n v="1992"/>
    <x v="2"/>
  </r>
  <r>
    <x v="22"/>
    <s v="Uri"/>
    <n v="2006"/>
    <x v="1"/>
  </r>
  <r>
    <x v="22"/>
    <s v="Uripipv"/>
    <n v="2006"/>
    <x v="1"/>
  </r>
  <r>
    <x v="22"/>
    <s v="Vanua Lava"/>
    <n v="2017"/>
    <x v="7"/>
  </r>
  <r>
    <x v="5"/>
    <s v="Peale Island"/>
    <n v="0"/>
    <x v="8"/>
  </r>
  <r>
    <x v="5"/>
    <s v="Wake Island"/>
    <n v="2008"/>
    <x v="1"/>
  </r>
  <r>
    <x v="23"/>
    <s v="Alofi"/>
    <n v="2014"/>
    <x v="7"/>
  </r>
  <r>
    <x v="23"/>
    <s v="Futuna"/>
    <n v="2014"/>
    <x v="7"/>
  </r>
  <r>
    <x v="23"/>
    <s v="Nukufutu"/>
    <n v="2014"/>
    <x v="7"/>
  </r>
  <r>
    <x v="23"/>
    <s v="Nukulaelae Island"/>
    <n v="2014"/>
    <x v="7"/>
  </r>
  <r>
    <x v="23"/>
    <s v="Nukuloa"/>
    <n v="2014"/>
    <x v="7"/>
  </r>
  <r>
    <x v="23"/>
    <s v="Uvea"/>
    <n v="2014"/>
    <x v="7"/>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1">
  <r>
    <n v="1480"/>
    <n v="104"/>
    <n v="1003"/>
    <n v="3650"/>
    <s v="American Samoa Exclusive Economic Zone"/>
    <s v="Olosega Island"/>
    <s v="White-tailed Tropicbird"/>
    <s v="Confirmed"/>
    <n v="1976"/>
    <n v="1976"/>
    <n v="500"/>
    <n v="500"/>
    <n v="0"/>
    <n v="0"/>
    <s v="individuals"/>
    <s v="Amerson et al (1982)"/>
    <x v="0"/>
  </r>
  <r>
    <n v="1400"/>
    <n v="104"/>
    <n v="1005"/>
    <n v="3659"/>
    <s v="American Samoa Exclusive Economic Zone"/>
    <s v="Rose Island"/>
    <s v="Brown Booby"/>
    <s v="Confirmed"/>
    <n v="1975"/>
    <n v="1975"/>
    <n v="1000"/>
    <n v="1000"/>
    <n v="0"/>
    <n v="0"/>
    <s v="individuals"/>
    <s v="Amerson et al (1982)"/>
    <x v="0"/>
  </r>
  <r>
    <n v="5417"/>
    <n v="334"/>
    <n v="1005"/>
    <n v="3659"/>
    <s v="American Samoa Exclusive Economic Zone"/>
    <s v="Rose Island"/>
    <s v="Brown Booby"/>
    <s v="Confirmed"/>
    <n v="1973"/>
    <n v="2007"/>
    <n v="750"/>
    <n v="750"/>
    <n v="0"/>
    <n v="0"/>
    <s v="individuals"/>
    <s v="USFWS (unpublished data)"/>
    <x v="0"/>
  </r>
  <r>
    <n v="1411"/>
    <n v="104"/>
    <n v="1005"/>
    <n v="3294"/>
    <s v="American Samoa Exclusive Economic Zone"/>
    <s v="Rose Island"/>
    <s v="Brown Noddy"/>
    <s v="Confirmed"/>
    <n v="1974"/>
    <n v="1974"/>
    <n v="3700"/>
    <n v="3700"/>
    <n v="0"/>
    <n v="0"/>
    <s v="individuals"/>
    <s v="Amerson et al (1982)"/>
    <x v="0"/>
  </r>
  <r>
    <n v="1437"/>
    <n v="104"/>
    <n v="1005"/>
    <n v="3845"/>
    <s v="American Samoa Exclusive Economic Zone"/>
    <s v="Rose Island"/>
    <s v="Great Frigatebird"/>
    <s v="Confirmed"/>
    <n v="1976"/>
    <n v="1976"/>
    <n v="750"/>
    <n v="750"/>
    <n v="0"/>
    <n v="0"/>
    <s v="individuals"/>
    <s v="Amerson et al (1982)"/>
    <x v="0"/>
  </r>
  <r>
    <n v="1469"/>
    <n v="104"/>
    <n v="1005"/>
    <n v="3288"/>
    <s v="American Samoa Exclusive Economic Zone"/>
    <s v="Rose Island"/>
    <s v="Sooty Tern"/>
    <s v="Confirmed"/>
    <n v="1974"/>
    <n v="1974"/>
    <n v="400000"/>
    <n v="400000"/>
    <n v="0"/>
    <n v="0"/>
    <s v="individuals"/>
    <s v="Amerson et al (1982)"/>
    <x v="0"/>
  </r>
  <r>
    <n v="1470"/>
    <n v="104"/>
    <n v="1005"/>
    <n v="3288"/>
    <s v="American Samoa Exclusive Economic Zone"/>
    <s v="Rose Island"/>
    <s v="Sooty Tern"/>
    <s v="Confirmed"/>
    <n v="1975"/>
    <n v="1975"/>
    <n v="300000"/>
    <n v="300000"/>
    <n v="0"/>
    <n v="0"/>
    <s v="individuals"/>
    <s v="Amerson et al (1982)"/>
    <x v="0"/>
  </r>
  <r>
    <n v="1471"/>
    <n v="104"/>
    <n v="1005"/>
    <n v="3288"/>
    <s v="American Samoa Exclusive Economic Zone"/>
    <s v="Rose Island"/>
    <s v="Sooty Tern"/>
    <s v="Confirmed"/>
    <n v="1975"/>
    <n v="1975"/>
    <n v="300000"/>
    <n v="300000"/>
    <n v="0"/>
    <n v="0"/>
    <s v="individuals"/>
    <s v="Amerson et al (1982)"/>
    <x v="1"/>
  </r>
  <r>
    <n v="5438"/>
    <n v="334"/>
    <n v="1005"/>
    <n v="3288"/>
    <s v="American Samoa Exclusive Economic Zone"/>
    <s v="Rose Island"/>
    <s v="Sooty Tern"/>
    <s v="Confirmed"/>
    <n v="1973"/>
    <n v="2007"/>
    <n v="135000"/>
    <n v="135000"/>
    <n v="0"/>
    <n v="0"/>
    <s v="individuals"/>
    <s v="USFWS (unpublished data)"/>
    <x v="0"/>
  </r>
  <r>
    <n v="1415"/>
    <n v="104"/>
    <n v="1007"/>
    <n v="3294"/>
    <s v="American Samoa Exclusive Economic Zone"/>
    <s v="Tau"/>
    <s v="Brown Noddy"/>
    <s v="Confirmed"/>
    <n v="1982"/>
    <n v="1982"/>
    <n v="10000"/>
    <n v="10000"/>
    <n v="0"/>
    <n v="0"/>
    <s v="individuals"/>
    <s v="Amerson et al (1982)"/>
    <x v="0"/>
  </r>
  <r>
    <n v="1477"/>
    <n v="104"/>
    <n v="1007"/>
    <n v="3880"/>
    <s v="American Samoa Exclusive Economic Zone"/>
    <s v="Tau"/>
    <s v="Tahiti Petrel"/>
    <s v="Confirmed"/>
    <n v="1971"/>
    <n v="1971"/>
    <n v="0"/>
    <n v="0"/>
    <n v="1000"/>
    <n v="2499"/>
    <s v="individuals"/>
    <s v="Amerson et al (1982)"/>
    <x v="0"/>
  </r>
  <r>
    <n v="1478"/>
    <n v="104"/>
    <n v="1007"/>
    <n v="3880"/>
    <s v="American Samoa Exclusive Economic Zone"/>
    <s v="Tau"/>
    <s v="Tahiti Petrel"/>
    <s v="Confirmed"/>
    <n v="1976"/>
    <n v="1976"/>
    <n v="500"/>
    <n v="500"/>
    <n v="0"/>
    <n v="0"/>
    <s v="individuals"/>
    <s v="Amerson et al (1982)"/>
    <x v="0"/>
  </r>
  <r>
    <n v="2212"/>
    <n v="145"/>
    <n v="1007"/>
    <n v="3880"/>
    <s v="American Samoa Exclusive Economic Zone"/>
    <s v="Tau"/>
    <s v="Tahiti Petrel"/>
    <s v="Confirmed"/>
    <n v="1986"/>
    <n v="1986"/>
    <n v="0"/>
    <n v="0"/>
    <n v="250"/>
    <n v="999"/>
    <n v="0"/>
    <s v="Engbring &amp; Ramsey (1989)"/>
    <x v="0"/>
  </r>
  <r>
    <n v="4033"/>
    <n v="236"/>
    <n v="1007"/>
    <n v="3880"/>
    <s v="American Samoa Exclusive Economic Zone"/>
    <s v="Tau"/>
    <s v="Tahiti Petrel"/>
    <s v="Confirmed"/>
    <n v="2001"/>
    <n v="2001"/>
    <n v="200"/>
    <n v="200"/>
    <n v="0"/>
    <n v="0"/>
    <s v="individuals"/>
    <s v="O'Connor &amp; Rauzon (2004)"/>
    <x v="0"/>
  </r>
  <r>
    <n v="3296"/>
    <n v="185"/>
    <n v="3018"/>
    <n v="3649"/>
    <s v="Cook Islands Exclusive Economic Zone"/>
    <s v="Takutea Island"/>
    <s v="Red-tailed Tropicbird"/>
    <s v="Confirmed"/>
    <n v="1990"/>
    <n v="1990"/>
    <n v="900"/>
    <n v="900"/>
    <n v="0"/>
    <n v="0"/>
    <s v="nests"/>
    <s v="McCormack (1994)"/>
    <x v="2"/>
  </r>
  <r>
    <n v="2216"/>
    <n v="145"/>
    <n v="1007"/>
    <n v="3650"/>
    <s v="American Samoa Exclusive Economic Zone"/>
    <s v="Tau"/>
    <s v="White-tailed Tropicbird"/>
    <s v="Confirmed"/>
    <n v="1986"/>
    <n v="1986"/>
    <n v="667"/>
    <n v="667"/>
    <n v="0"/>
    <n v="0"/>
    <s v="individuals"/>
    <s v="Engbring &amp; Ramsey (1989)"/>
    <x v="0"/>
  </r>
  <r>
    <n v="2207"/>
    <n v="145"/>
    <n v="1008"/>
    <n v="3298"/>
    <s v="American Samoa Exclusive Economic Zone"/>
    <s v="Tutuila"/>
    <s v="Common White Tern"/>
    <s v="Confirmed"/>
    <n v="1986"/>
    <n v="1986"/>
    <n v="3779"/>
    <n v="3779"/>
    <n v="0"/>
    <n v="0"/>
    <s v="individuals"/>
    <s v="Engbring &amp; Ramsey (1989)"/>
    <x v="0"/>
  </r>
  <r>
    <n v="2208"/>
    <n v="145"/>
    <n v="1008"/>
    <n v="3298"/>
    <s v="American Samoa Exclusive Economic Zone"/>
    <s v="Tutuila"/>
    <s v="Common White Tern"/>
    <s v="Confirmed"/>
    <n v="1986"/>
    <n v="1986"/>
    <n v="4329"/>
    <n v="4329"/>
    <n v="0"/>
    <n v="0"/>
    <s v="individuals"/>
    <s v="Engbring &amp; Ramsey (1989)"/>
    <x v="0"/>
  </r>
  <r>
    <n v="2217"/>
    <n v="145"/>
    <n v="1008"/>
    <n v="3650"/>
    <s v="American Samoa Exclusive Economic Zone"/>
    <s v="Tutuila"/>
    <s v="White-tailed Tropicbird"/>
    <s v="Confirmed"/>
    <n v="1986"/>
    <n v="1986"/>
    <n v="463"/>
    <n v="463"/>
    <n v="0"/>
    <n v="0"/>
    <s v="individuals"/>
    <s v="Engbring &amp; Ramsey (1989)"/>
    <x v="0"/>
  </r>
  <r>
    <n v="2218"/>
    <n v="145"/>
    <n v="1008"/>
    <n v="3650"/>
    <s v="American Samoa Exclusive Economic Zone"/>
    <s v="Tutuila"/>
    <s v="White-tailed Tropicbird"/>
    <s v="Confirmed"/>
    <n v="1986"/>
    <n v="1986"/>
    <n v="616"/>
    <n v="616"/>
    <n v="0"/>
    <n v="0"/>
    <s v="individuals"/>
    <s v="Engbring &amp; Ramsey (1989)"/>
    <x v="0"/>
  </r>
  <r>
    <n v="1947"/>
    <n v="128"/>
    <n v="4034"/>
    <n v="3658"/>
    <s v="Fijian Exclusive Economic Zone"/>
    <s v="Namena"/>
    <s v="Red-footed Booby"/>
    <s v="Confirmed"/>
    <n v="1984"/>
    <n v="1984"/>
    <n v="0"/>
    <n v="0"/>
    <n v="2500"/>
    <n v="9999"/>
    <s v="individuals"/>
    <s v="Jenkins (1986)"/>
    <x v="3"/>
  </r>
  <r>
    <n v="4082"/>
    <n v="248"/>
    <n v="2000"/>
    <n v="32652"/>
    <s v="Clipperton Island Exclusive Economic Zone"/>
    <s v="Clipperton Island"/>
    <s v="Masked Booby"/>
    <s v="Confirmed"/>
    <n v="2003"/>
    <n v="2003"/>
    <n v="112000"/>
    <n v="112000"/>
    <n v="0"/>
    <n v="0"/>
    <s v="individuals"/>
    <s v="Pitman et al (2005)"/>
    <x v="0"/>
  </r>
  <r>
    <n v="2974"/>
    <n v="166"/>
    <n v="5034"/>
    <n v="3975"/>
    <s v="French Polynesian Exclusive Economic Zone"/>
    <s v="Ile Rarapai"/>
    <s v="Polynesian Storm-petrel"/>
    <s v="Confirmed"/>
    <n v="1990"/>
    <n v="1990"/>
    <n v="25"/>
    <n v="99"/>
    <n v="0"/>
    <n v="0"/>
    <s v="breeding pairs"/>
    <s v="Thibault &amp; Varney (1991)"/>
    <x v="4"/>
  </r>
  <r>
    <n v="4686"/>
    <n v="287"/>
    <n v="3006"/>
    <n v="3846"/>
    <s v="Cook Islands Exclusive Economic Zone"/>
    <s v="Gull Islands"/>
    <s v="Lesser Frigatebird"/>
    <s v="Confirmed"/>
    <n v="2008"/>
    <n v="2008"/>
    <n v="2321"/>
    <n v="2321"/>
    <n v="0"/>
    <n v="0"/>
    <s v="chicks"/>
    <s v="Jones (2008)"/>
    <x v="0"/>
  </r>
  <r>
    <n v="3733"/>
    <n v="212"/>
    <n v="3011"/>
    <n v="3846"/>
    <s v="Cook Islands Exclusive Economic Zone"/>
    <s v="Motu Manu"/>
    <s v="Lesser Frigatebird"/>
    <s v="Confirmed"/>
    <n v="2000"/>
    <n v="2000"/>
    <n v="3406"/>
    <n v="3406"/>
    <n v="0"/>
    <n v="0"/>
    <s v="chicks"/>
    <s v="Jones (2001)"/>
    <x v="0"/>
  </r>
  <r>
    <n v="2934"/>
    <n v="166"/>
    <n v="5131"/>
    <n v="1016817"/>
    <s v="French Polynesian Exclusive Economic Zone"/>
    <s v="Tarakoi"/>
    <s v="Blue Noddy"/>
    <s v="Confirmed"/>
    <n v="1990"/>
    <n v="1990"/>
    <n v="100"/>
    <n v="500"/>
    <n v="0"/>
    <n v="0"/>
    <s v="breeding pairs"/>
    <s v="Thibault &amp; Varney (1991)"/>
    <x v="4"/>
  </r>
  <r>
    <n v="299"/>
    <n v="38"/>
    <n v="3024"/>
    <n v="3649"/>
    <s v="Cook Islands Exclusive Economic Zone"/>
    <s v="Palmerston"/>
    <s v="Red-tailed Tropicbird"/>
    <s v="Confirmed"/>
    <n v="1960"/>
    <n v="1960"/>
    <n v="0"/>
    <n v="0"/>
    <n v="50"/>
    <n v="249"/>
    <s v="individuals"/>
    <s v="Burland (1964)"/>
    <x v="0"/>
  </r>
  <r>
    <n v="1322"/>
    <n v="93"/>
    <n v="3018"/>
    <n v="3649"/>
    <s v="Cook Islands Exclusive Economic Zone"/>
    <s v="Takutea Island"/>
    <s v="Red-tailed Tropicbird"/>
    <s v="Confirmed"/>
    <n v="1973"/>
    <n v="1973"/>
    <n v="0"/>
    <n v="0"/>
    <n v="1000"/>
    <n v="2499"/>
    <s v="individuals"/>
    <s v="Holyoak (1980)"/>
    <x v="0"/>
  </r>
  <r>
    <n v="3295"/>
    <n v="185"/>
    <n v="3018"/>
    <n v="3649"/>
    <s v="Cook Islands Exclusive Economic Zone"/>
    <s v="Takutea Island"/>
    <s v="Red-tailed Tropicbird"/>
    <s v="Confirmed"/>
    <n v="1989"/>
    <n v="1989"/>
    <n v="2000"/>
    <n v="2000"/>
    <n v="0"/>
    <n v="0"/>
    <s v="nests"/>
    <s v="McCormack (1994)"/>
    <x v="0"/>
  </r>
  <r>
    <n v="2975"/>
    <n v="166"/>
    <n v="5131"/>
    <n v="3975"/>
    <s v="French Polynesian Exclusive Economic Zone"/>
    <s v="Tarakoi"/>
    <s v="Polynesian Storm-petrel"/>
    <s v="Confirmed"/>
    <n v="1990"/>
    <n v="1990"/>
    <n v="10"/>
    <n v="99"/>
    <n v="0"/>
    <n v="0"/>
    <s v="breeding pairs"/>
    <s v="Thibault &amp; Varney (1991)"/>
    <x v="4"/>
  </r>
  <r>
    <n v="1992"/>
    <n v="132"/>
    <n v="4006"/>
    <n v="3890"/>
    <s v="Fijian Exclusive Economic Zone"/>
    <s v="Gau"/>
    <s v="Collared Petrel"/>
    <s v="Confirmed"/>
    <n v="1984"/>
    <n v="1984"/>
    <n v="0"/>
    <n v="0"/>
    <n v="250"/>
    <n v="999"/>
    <s v="individuals"/>
    <s v="Watling (1986)"/>
    <x v="0"/>
  </r>
  <r>
    <n v="5294"/>
    <n v="318"/>
    <n v="4006"/>
    <n v="3890"/>
    <s v="Fijian Exclusive Economic Zone"/>
    <s v="Gau"/>
    <s v="Collared Petrel"/>
    <s v="Confirmed"/>
    <n v="2010"/>
    <n v="2010"/>
    <n v="0"/>
    <n v="0"/>
    <n v="250"/>
    <n v="999"/>
    <s v="individuals"/>
    <s v="O'Connor et al (2010)"/>
    <x v="0"/>
  </r>
  <r>
    <n v="5915"/>
    <n v="351"/>
    <n v="4006"/>
    <n v="3890"/>
    <s v="Fijian Exclusive Economic Zone"/>
    <s v="Gau"/>
    <s v="Collared Petrel"/>
    <s v="Confirmed"/>
    <n v="2012"/>
    <n v="2012"/>
    <n v="25"/>
    <n v="25"/>
    <n v="0"/>
    <n v="0"/>
    <s v="nests"/>
    <s v="Watling (2012)"/>
    <x v="0"/>
  </r>
  <r>
    <n v="4589"/>
    <n v="277"/>
    <n v="5208"/>
    <n v="32228"/>
    <s v="French Polynesian Exclusive Economic Zone"/>
    <s v="Moto Mokohe"/>
    <s v="Tropical Shearwater"/>
    <s v="Confirmed"/>
    <n v="1998"/>
    <n v="1998"/>
    <n v="1000"/>
    <n v="2000"/>
    <n v="0"/>
    <n v="0"/>
    <s v="breeding pairs"/>
    <s v="Thibault (in litt)"/>
    <x v="5"/>
  </r>
  <r>
    <n v="39"/>
    <n v="11"/>
    <n v="4015"/>
    <n v="3890"/>
    <s v="Fijian Exclusive Economic Zone"/>
    <s v="Kadavu"/>
    <s v="Collared Petrel"/>
    <s v="Confirmed"/>
    <n v="1925"/>
    <n v="1925"/>
    <n v="0"/>
    <n v="0"/>
    <n v="250"/>
    <n v="999"/>
    <s v="individuals"/>
    <s v="Correia (1927-1929)"/>
    <x v="0"/>
  </r>
  <r>
    <n v="6075"/>
    <n v="371"/>
    <n v="4015"/>
    <n v="3890"/>
    <s v="Fijian Exclusive Economic Zone"/>
    <s v="Kadavu"/>
    <s v="Collared Petrel"/>
    <s v="Confirmed"/>
    <n v="2011"/>
    <n v="2011"/>
    <n v="0"/>
    <n v="0"/>
    <n v="1"/>
    <n v="49"/>
    <s v="individuals"/>
    <s v="O'Brien et al (2016)"/>
    <x v="0"/>
  </r>
  <r>
    <n v="4593"/>
    <n v="278"/>
    <n v="5215"/>
    <n v="32228"/>
    <s v="French Polynesian Exclusive Economic Zone"/>
    <s v="Ua Pou"/>
    <s v="Tropical Shearwater"/>
    <s v="Confirmed"/>
    <n v="1971"/>
    <n v="1971"/>
    <n v="0"/>
    <n v="0"/>
    <n v="1000"/>
    <n v="9999"/>
    <s v="breeding pairs"/>
    <s v="Thibault &amp; Bretagnolle (2007)"/>
    <x v="5"/>
  </r>
  <r>
    <n v="1949"/>
    <n v="128"/>
    <n v="4021"/>
    <n v="3658"/>
    <s v="Fijian Exclusive Economic Zone"/>
    <s v="Korosiga"/>
    <s v="Red-footed Booby"/>
    <s v="Confirmed"/>
    <n v="1981"/>
    <n v="1981"/>
    <n v="0"/>
    <n v="0"/>
    <n v="2500"/>
    <n v="9999"/>
    <s v="individuals"/>
    <s v="Jenkins (1986)"/>
    <x v="0"/>
  </r>
  <r>
    <n v="4406"/>
    <n v="259"/>
    <n v="4024"/>
    <n v="3295"/>
    <s v="Fijian Exclusive Economic Zone"/>
    <s v="Mabualau"/>
    <s v="Black Noddy"/>
    <s v="Non-breeding"/>
    <n v="1994"/>
    <n v="2007"/>
    <n v="100000"/>
    <n v="100000"/>
    <n v="0"/>
    <n v="0"/>
    <s v="individuals"/>
    <s v="BirdLife International (2007)"/>
    <x v="0"/>
  </r>
  <r>
    <n v="6079"/>
    <n v="371"/>
    <n v="4030"/>
    <n v="3890"/>
    <s v="Fijian Exclusive Economic Zone"/>
    <s v="Moala"/>
    <s v="Collared Petrel"/>
    <s v="Potential Breeding"/>
    <n v="2011"/>
    <n v="2011"/>
    <n v="0"/>
    <n v="0"/>
    <n v="1"/>
    <n v="49"/>
    <s v="individuals"/>
    <s v="O'Brien et al (2016)"/>
    <x v="0"/>
  </r>
  <r>
    <n v="878"/>
    <n v="59"/>
    <n v="5204"/>
    <n v="3288"/>
    <s v="French Polynesian Exclusive Economic Zone"/>
    <s v="Motu Tabu"/>
    <s v="Sooty Tern"/>
    <s v="Confirmed"/>
    <n v="1971"/>
    <n v="1971"/>
    <n v="1000000"/>
    <n v="1000000"/>
    <n v="0"/>
    <n v="0"/>
    <s v="individuals"/>
    <s v="Thibault (1973)"/>
    <x v="6"/>
  </r>
  <r>
    <n v="4459"/>
    <n v="267"/>
    <n v="4040"/>
    <n v="3295"/>
    <s v="Fijian Exclusive Economic Zone"/>
    <s v="Nukubasaqa"/>
    <s v="Black Noddy"/>
    <s v="Confirmed"/>
    <n v="1994"/>
    <n v="2007"/>
    <n v="17587"/>
    <n v="17587"/>
    <n v="0"/>
    <n v="0"/>
    <s v="breeding pairs"/>
    <s v="Jit et al (2007)"/>
    <x v="0"/>
  </r>
  <r>
    <n v="5167"/>
    <n v="313"/>
    <n v="4040"/>
    <n v="3295"/>
    <s v="Fijian Exclusive Economic Zone"/>
    <s v="Nukubasaqa"/>
    <s v="Black Noddy"/>
    <s v="Confirmed"/>
    <n v="1993"/>
    <n v="2010"/>
    <n v="47033"/>
    <n v="47033"/>
    <n v="0"/>
    <n v="0"/>
    <s v="breeding pairs"/>
    <s v="BirdLife International (unpublished data, 2010)"/>
    <x v="0"/>
  </r>
  <r>
    <n v="1195"/>
    <n v="77"/>
    <n v="5178"/>
    <n v="3294"/>
    <s v="French Polynesian Exclusive Economic Zone"/>
    <s v="Tahuna Rahi"/>
    <s v="Brown Noddy"/>
    <s v="Confirmed"/>
    <n v="1972"/>
    <n v="1972"/>
    <n v="30000"/>
    <n v="30000"/>
    <n v="0"/>
    <n v="0"/>
    <s v="breeding pairs"/>
    <s v="Thibault (1976)"/>
    <x v="7"/>
  </r>
  <r>
    <n v="4464"/>
    <n v="267"/>
    <n v="4040"/>
    <n v="3659"/>
    <s v="Fijian Exclusive Economic Zone"/>
    <s v="Nukubasaqa"/>
    <s v="Brown Booby"/>
    <s v="Confirmed"/>
    <n v="2007"/>
    <n v="2007"/>
    <n v="2291"/>
    <n v="2291"/>
    <n v="0"/>
    <n v="0"/>
    <s v="breeding pairs"/>
    <s v="Jit et al (2007)"/>
    <x v="0"/>
  </r>
  <r>
    <n v="4728"/>
    <n v="288"/>
    <n v="4040"/>
    <n v="3659"/>
    <s v="Fijian Exclusive Economic Zone"/>
    <s v="Nukubasaqa"/>
    <s v="Brown Booby"/>
    <s v="Confirmed"/>
    <n v="2008"/>
    <n v="2008"/>
    <n v="980"/>
    <n v="980"/>
    <n v="0"/>
    <n v="0"/>
    <s v="breeding pairs"/>
    <s v="Bell, M. (2008 unpublished data)"/>
    <x v="0"/>
  </r>
  <r>
    <n v="3660"/>
    <n v="206"/>
    <n v="5068"/>
    <n v="3975"/>
    <s v="French Polynesian Exclusive Economic Zone"/>
    <s v="Manui"/>
    <s v="Polynesian Storm-petrel"/>
    <s v="Confirmed"/>
    <n v="1996"/>
    <n v="1996"/>
    <n v="100"/>
    <n v="300"/>
    <n v="0"/>
    <n v="0"/>
    <s v="breeding pairs"/>
    <s v="Thibault &amp; Bretagnolle (1999)"/>
    <x v="8"/>
  </r>
  <r>
    <n v="4471"/>
    <n v="267"/>
    <n v="4040"/>
    <n v="3846"/>
    <s v="Fijian Exclusive Economic Zone"/>
    <s v="Nukubasaqa"/>
    <s v="Lesser Frigatebird"/>
    <s v="Confirmed"/>
    <n v="2007"/>
    <n v="2007"/>
    <n v="9187"/>
    <n v="9187"/>
    <n v="0"/>
    <n v="0"/>
    <s v="breeding pairs"/>
    <s v="Jit et al (2007)"/>
    <x v="0"/>
  </r>
  <r>
    <n v="4745"/>
    <n v="288"/>
    <n v="4040"/>
    <n v="3846"/>
    <s v="Fijian Exclusive Economic Zone"/>
    <s v="Nukubasaqa"/>
    <s v="Lesser Frigatebird"/>
    <s v="Confirmed"/>
    <n v="2008"/>
    <n v="2008"/>
    <n v="5040"/>
    <n v="5040"/>
    <n v="0"/>
    <n v="0"/>
    <s v="breeding pairs"/>
    <s v="Bell, M. (2008 unpublished data)"/>
    <x v="0"/>
  </r>
  <r>
    <n v="3661"/>
    <n v="206"/>
    <n v="5101"/>
    <n v="3975"/>
    <s v="French Polynesian Exclusive Economic Zone"/>
    <s v="Motu Teiku"/>
    <s v="Polynesian Storm-petrel"/>
    <s v="Confirmed"/>
    <n v="1996"/>
    <n v="1996"/>
    <n v="100"/>
    <n v="200"/>
    <n v="0"/>
    <n v="0"/>
    <s v="breeding pairs"/>
    <s v="Thibault &amp; Bretagnolle (1999)"/>
    <x v="8"/>
  </r>
  <r>
    <n v="6071"/>
    <n v="367"/>
    <n v="4047"/>
    <n v="3650"/>
    <s v="Fijian Exclusive Economic Zone"/>
    <s v="Rotuma"/>
    <s v="White-tailed Tropicbird"/>
    <s v="Confirmed"/>
    <n v="2018"/>
    <n v="2018"/>
    <n v="0"/>
    <n v="0"/>
    <n v="100"/>
    <n v="500"/>
    <s v="breeding pairs"/>
    <s v="Cibois et al (2019)"/>
    <x v="0"/>
  </r>
  <r>
    <n v="371"/>
    <n v="45"/>
    <n v="5098"/>
    <n v="3298"/>
    <s v="French Polynesian Exclusive Economic Zone"/>
    <s v="Moruroa Atoll"/>
    <s v="Common White Tern"/>
    <s v="Confirmed"/>
    <n v="0"/>
    <n v="1968"/>
    <n v="0"/>
    <n v="0"/>
    <n v="2500"/>
    <n v="9999"/>
    <s v="individuals"/>
    <s v="Chevalier et al (1968)"/>
    <x v="9"/>
  </r>
  <r>
    <n v="2011"/>
    <n v="138"/>
    <n v="4066"/>
    <n v="3295"/>
    <s v="Fijian Exclusive Economic Zone"/>
    <s v="Vatu-i-ra Island"/>
    <s v="Black Noddy"/>
    <s v="Potential Breeding"/>
    <n v="1600"/>
    <n v="1974"/>
    <n v="23600"/>
    <n v="23600"/>
    <n v="0"/>
    <n v="0"/>
    <s v="individuals"/>
    <s v="Tarburton (1987)"/>
    <x v="0"/>
  </r>
  <r>
    <n v="2013"/>
    <n v="138"/>
    <n v="4066"/>
    <n v="3295"/>
    <s v="Fijian Exclusive Economic Zone"/>
    <s v="Vatu-i-ra Island"/>
    <s v="Black Noddy"/>
    <s v="Potential Breeding"/>
    <n v="1993"/>
    <n v="1974"/>
    <n v="48300"/>
    <n v="48300"/>
    <n v="0"/>
    <n v="0"/>
    <s v="individuals"/>
    <s v="Tarburton (1987)"/>
    <x v="0"/>
  </r>
  <r>
    <n v="2014"/>
    <n v="138"/>
    <n v="4066"/>
    <n v="3295"/>
    <s v="Fijian Exclusive Economic Zone"/>
    <s v="Vatu-i-ra Island"/>
    <s v="Black Noddy"/>
    <s v="Potential Breeding"/>
    <n v="1993"/>
    <n v="1974"/>
    <n v="38300"/>
    <n v="38300"/>
    <n v="0"/>
    <n v="0"/>
    <s v="individuals"/>
    <s v="Tarburton (1987)"/>
    <x v="0"/>
  </r>
  <r>
    <n v="2015"/>
    <n v="138"/>
    <n v="4066"/>
    <n v="3295"/>
    <s v="Fijian Exclusive Economic Zone"/>
    <s v="Vatu-i-ra Island"/>
    <s v="Black Noddy"/>
    <s v="Potential Breeding"/>
    <n v="1993"/>
    <n v="1974"/>
    <n v="58000"/>
    <n v="58000"/>
    <n v="0"/>
    <n v="0"/>
    <s v="individuals"/>
    <s v="Tarburton (1987)"/>
    <x v="0"/>
  </r>
  <r>
    <n v="2016"/>
    <n v="138"/>
    <n v="4066"/>
    <n v="3295"/>
    <s v="Fijian Exclusive Economic Zone"/>
    <s v="Vatu-i-ra Island"/>
    <s v="Black Noddy"/>
    <s v="Potential Breeding"/>
    <n v="1993"/>
    <n v="1974"/>
    <n v="29300"/>
    <n v="29300"/>
    <n v="0"/>
    <n v="0"/>
    <s v="individuals"/>
    <s v="Tarburton (1987)"/>
    <x v="0"/>
  </r>
  <r>
    <n v="2017"/>
    <n v="138"/>
    <n v="4066"/>
    <n v="3295"/>
    <s v="Fijian Exclusive Economic Zone"/>
    <s v="Vatu-i-ra Island"/>
    <s v="Black Noddy"/>
    <s v="Potential Breeding"/>
    <n v="1996"/>
    <n v="1974"/>
    <n v="31900"/>
    <n v="31900"/>
    <n v="0"/>
    <n v="0"/>
    <s v="individuals"/>
    <s v="Tarburton (1987)"/>
    <x v="0"/>
  </r>
  <r>
    <n v="2018"/>
    <n v="138"/>
    <n v="4066"/>
    <n v="3295"/>
    <s v="Fijian Exclusive Economic Zone"/>
    <s v="Vatu-i-ra Island"/>
    <s v="Black Noddy"/>
    <s v="Potential Breeding"/>
    <n v="1996"/>
    <n v="1975"/>
    <n v="31760"/>
    <n v="31760"/>
    <n v="0"/>
    <n v="0"/>
    <s v="individuals"/>
    <s v="Tarburton (1987)"/>
    <x v="0"/>
  </r>
  <r>
    <n v="2019"/>
    <n v="138"/>
    <n v="4066"/>
    <n v="3295"/>
    <s v="Fijian Exclusive Economic Zone"/>
    <s v="Vatu-i-ra Island"/>
    <s v="Black Noddy"/>
    <s v="Potential Breeding"/>
    <n v="1996"/>
    <n v="1976"/>
    <n v="33800"/>
    <n v="33800"/>
    <n v="0"/>
    <n v="0"/>
    <s v="individuals"/>
    <s v="Tarburton (1987)"/>
    <x v="0"/>
  </r>
  <r>
    <n v="4097"/>
    <n v="252"/>
    <n v="4066"/>
    <n v="3295"/>
    <s v="Fijian Exclusive Economic Zone"/>
    <s v="Vatu-i-ra Island"/>
    <s v="Black Noddy"/>
    <s v="Confirmed"/>
    <n v="1836"/>
    <n v="2003"/>
    <n v="28000"/>
    <n v="28000"/>
    <n v="0"/>
    <n v="0"/>
    <s v="breeding pairs"/>
    <s v="BirdLife International (2006)"/>
    <x v="0"/>
  </r>
  <r>
    <n v="4982"/>
    <n v="291"/>
    <n v="4066"/>
    <n v="3295"/>
    <s v="Fijian Exclusive Economic Zone"/>
    <s v="Vatu-i-ra Island"/>
    <s v="Black Noddy"/>
    <s v="Confirmed"/>
    <n v="1994"/>
    <n v="2008"/>
    <n v="28000"/>
    <n v="28000"/>
    <n v="0"/>
    <n v="0"/>
    <s v="nests"/>
    <s v="Roneil et al (2008)"/>
    <x v="0"/>
  </r>
  <r>
    <n v="212"/>
    <n v="30"/>
    <n v="6002"/>
    <n v="3288"/>
    <s v="Howland and Baker Island Exclusive Economic Zone"/>
    <s v="Howland Island"/>
    <s v="Sooty Tern"/>
    <s v="Confirmed"/>
    <n v="1973"/>
    <n v="1973"/>
    <n v="200000"/>
    <n v="200000"/>
    <n v="0"/>
    <n v="0"/>
    <s v="individuals"/>
    <s v="King (1958)"/>
    <x v="10"/>
  </r>
  <r>
    <n v="5001"/>
    <n v="294"/>
    <n v="7000"/>
    <n v="1016817"/>
    <s v="Jarvis Island Exclusive Economic Zone"/>
    <s v="Jarvis Island"/>
    <s v="Blue Noddy"/>
    <s v="Confirmed"/>
    <n v="1973"/>
    <n v="1973"/>
    <n v="650"/>
    <n v="650"/>
    <n v="0"/>
    <n v="0"/>
    <s v="individuals"/>
    <s v="USFWS (2008)"/>
    <x v="11"/>
  </r>
  <r>
    <n v="6092"/>
    <n v="373"/>
    <n v="5011"/>
    <n v="3880"/>
    <s v="French Polynesian Exclusive Economic Zone"/>
    <s v="Faaite Atoll"/>
    <s v="Tahiti Petrel"/>
    <s v="Confirmed"/>
    <n v="0"/>
    <n v="2007"/>
    <n v="0"/>
    <n v="0"/>
    <n v="50"/>
    <n v="249"/>
    <s v="breeding pairs"/>
    <s v="Raust &amp; Sanford (2007)"/>
    <x v="0"/>
  </r>
  <r>
    <n v="5002"/>
    <n v="294"/>
    <n v="7000"/>
    <n v="3659"/>
    <s v="Jarvis Island Exclusive Economic Zone"/>
    <s v="Jarvis Island"/>
    <s v="Brown Booby"/>
    <s v="Confirmed"/>
    <n v="1973"/>
    <n v="1973"/>
    <n v="2000"/>
    <n v="2000"/>
    <n v="0"/>
    <n v="0"/>
    <s v="individuals"/>
    <s v="USFWS (2008)"/>
    <x v="11"/>
  </r>
  <r>
    <n v="5003"/>
    <n v="294"/>
    <n v="7000"/>
    <n v="3294"/>
    <s v="Jarvis Island Exclusive Economic Zone"/>
    <s v="Jarvis Island"/>
    <s v="Brown Noddy"/>
    <s v="Confirmed"/>
    <n v="1973"/>
    <n v="1973"/>
    <n v="10000"/>
    <n v="10000"/>
    <n v="0"/>
    <n v="0"/>
    <s v="individuals"/>
    <s v="USFWS (2008)"/>
    <x v="11"/>
  </r>
  <r>
    <n v="5006"/>
    <n v="294"/>
    <n v="7000"/>
    <n v="3845"/>
    <s v="Jarvis Island Exclusive Economic Zone"/>
    <s v="Jarvis Island"/>
    <s v="Great Frigatebird"/>
    <s v="Confirmed"/>
    <n v="1973"/>
    <n v="1973"/>
    <n v="2400"/>
    <n v="2400"/>
    <n v="0"/>
    <n v="0"/>
    <s v="individuals"/>
    <s v="USFWS (2008)"/>
    <x v="11"/>
  </r>
  <r>
    <n v="211"/>
    <n v="30"/>
    <n v="7000"/>
    <n v="32652"/>
    <s v="Jarvis Island Exclusive Economic Zone"/>
    <s v="Jarvis Island"/>
    <s v="Masked Booby"/>
    <s v="Confirmed"/>
    <n v="1973"/>
    <n v="1973"/>
    <n v="9000"/>
    <n v="9000"/>
    <n v="0"/>
    <n v="0"/>
    <s v="individuals"/>
    <s v="King (1958)"/>
    <x v="11"/>
  </r>
  <r>
    <n v="5010"/>
    <n v="294"/>
    <n v="7000"/>
    <n v="3649"/>
    <s v="Jarvis Island Exclusive Economic Zone"/>
    <s v="Jarvis Island"/>
    <s v="Red-tailed Tropicbird"/>
    <s v="Confirmed"/>
    <n v="1973"/>
    <n v="1973"/>
    <n v="2500"/>
    <n v="2500"/>
    <n v="0"/>
    <n v="0"/>
    <s v="individuals"/>
    <s v="USFWS (2008)"/>
    <x v="11"/>
  </r>
  <r>
    <n v="5011"/>
    <n v="294"/>
    <n v="7000"/>
    <n v="3288"/>
    <s v="Jarvis Island Exclusive Economic Zone"/>
    <s v="Jarvis Island"/>
    <s v="Sooty Tern"/>
    <s v="Confirmed"/>
    <n v="1973"/>
    <n v="1973"/>
    <n v="1000000"/>
    <n v="1000000"/>
    <n v="0"/>
    <n v="0"/>
    <s v="individuals"/>
    <s v="USFWS (2008)"/>
    <x v="11"/>
  </r>
  <r>
    <n v="22"/>
    <n v="9"/>
    <n v="8002"/>
    <n v="3845"/>
    <s v="Johnston Atoll Exclusive Economic Zone"/>
    <s v="Johnston Island"/>
    <s v="Great Frigatebird"/>
    <s v="Confirmed"/>
    <n v="1923"/>
    <n v="1923"/>
    <n v="800"/>
    <n v="800"/>
    <n v="0"/>
    <n v="0"/>
    <s v="individuals"/>
    <s v="Wetmore (1923)"/>
    <x v="12"/>
  </r>
  <r>
    <n v="1990"/>
    <n v="131"/>
    <n v="8003"/>
    <n v="3845"/>
    <s v="Johnston Atoll Exclusive Economic Zone"/>
    <s v="Sand Island"/>
    <s v="Great Frigatebird"/>
    <s v="Non-breeding"/>
    <n v="1964"/>
    <n v="1965"/>
    <n v="50"/>
    <n v="750"/>
    <n v="0"/>
    <n v="0"/>
    <s v="individuals"/>
    <s v="Schreiber &amp; Chovan (1986)"/>
    <x v="12"/>
  </r>
  <r>
    <n v="1657"/>
    <n v="111"/>
    <n v="10015"/>
    <n v="3845"/>
    <s v="Line Group Exclusive Economic Zone"/>
    <s v="Tabuaeran"/>
    <s v="Great Frigatebird"/>
    <s v="Confirmed"/>
    <n v="1983"/>
    <n v="1983"/>
    <n v="0"/>
    <n v="0"/>
    <n v="250"/>
    <n v="999"/>
    <s v="breeding pairs"/>
    <s v="Garnett (1983)"/>
    <x v="13"/>
  </r>
  <r>
    <n v="1636"/>
    <n v="111"/>
    <n v="10012"/>
    <n v="3298"/>
    <s v="Line Group Exclusive Economic Zone"/>
    <s v="Kiritimati"/>
    <s v="Common White Tern"/>
    <s v="Confirmed"/>
    <n v="1981"/>
    <n v="1983"/>
    <n v="2000"/>
    <n v="5000"/>
    <n v="0"/>
    <n v="0"/>
    <s v="individuals"/>
    <s v="Garnett (1983)"/>
    <x v="14"/>
  </r>
  <r>
    <n v="3105"/>
    <n v="175"/>
    <n v="5110"/>
    <n v="3649"/>
    <s v="French Polynesian Exclusive Economic Zone"/>
    <s v="Nukutipipi"/>
    <s v="Red-tailed Tropicbird"/>
    <s v="Confirmed"/>
    <n v="1988"/>
    <n v="1988"/>
    <n v="0"/>
    <n v="0"/>
    <n v="250"/>
    <n v="999"/>
    <s v="individuals"/>
    <s v="Salvat &amp; Salvat (1992)"/>
    <x v="0"/>
  </r>
  <r>
    <n v="2772"/>
    <n v="159"/>
    <n v="5110"/>
    <n v="3649"/>
    <s v="French Polynesian Exclusive Economic Zone"/>
    <s v="Nukutipipi"/>
    <s v="Red-tailed Tropicbird"/>
    <s v="Confirmed"/>
    <n v="1990"/>
    <n v="1990"/>
    <n v="0"/>
    <n v="0"/>
    <n v="250"/>
    <n v="999"/>
    <s v="breeding pairs"/>
    <s v="Roland &amp; Seitre (1990)"/>
    <x v="0"/>
  </r>
  <r>
    <n v="1661"/>
    <n v="111"/>
    <n v="10012"/>
    <n v="3286"/>
    <s v="Line Group Exclusive Economic Zone"/>
    <s v="Kiritimati"/>
    <s v="Grey-backed Tern"/>
    <s v="Confirmed"/>
    <n v="1983"/>
    <n v="1983"/>
    <n v="10000"/>
    <n v="10000"/>
    <n v="0"/>
    <n v="0"/>
    <s v="individuals"/>
    <s v="Garnett (1983)"/>
    <x v="14"/>
  </r>
  <r>
    <n v="1668"/>
    <n v="111"/>
    <n v="10012"/>
    <n v="3846"/>
    <s v="Line Group Exclusive Economic Zone"/>
    <s v="Kiritimati"/>
    <s v="Lesser Frigatebird"/>
    <s v="Confirmed"/>
    <n v="1983"/>
    <n v="1983"/>
    <n v="14000"/>
    <n v="14000"/>
    <n v="0"/>
    <n v="0"/>
    <s v="individuals"/>
    <s v="Garnett (1983)"/>
    <x v="14"/>
  </r>
  <r>
    <n v="1692"/>
    <n v="111"/>
    <n v="10012"/>
    <n v="3658"/>
    <s v="Line Group Exclusive Economic Zone"/>
    <s v="Kiritimati"/>
    <s v="Red-footed Booby"/>
    <s v="Confirmed"/>
    <n v="1983"/>
    <n v="1983"/>
    <n v="12000"/>
    <n v="12000"/>
    <n v="0"/>
    <n v="0"/>
    <s v="individuals"/>
    <s v="Garnett (1983)"/>
    <x v="14"/>
  </r>
  <r>
    <n v="1719"/>
    <n v="111"/>
    <n v="10012"/>
    <n v="3928"/>
    <s v="Line Group Exclusive Economic Zone"/>
    <s v="Kiritimati"/>
    <s v="Wedge-tailed Shearwater"/>
    <s v="Confirmed"/>
    <n v="1983"/>
    <n v="1983"/>
    <n v="500000"/>
    <n v="500000"/>
    <n v="0"/>
    <n v="0"/>
    <s v="breeding pairs"/>
    <s v="Garnett (1983)"/>
    <x v="14"/>
  </r>
  <r>
    <n v="2968"/>
    <n v="166"/>
    <n v="5128"/>
    <n v="3649"/>
    <s v="French Polynesian Exclusive Economic Zone"/>
    <s v="Rapa"/>
    <s v="Red-tailed Tropicbird"/>
    <s v="Confirmed"/>
    <n v="1990"/>
    <n v="1990"/>
    <n v="0"/>
    <n v="0"/>
    <n v="250"/>
    <n v="999"/>
    <s v="breeding pairs"/>
    <s v="Thibault &amp; Varney (1991)"/>
    <x v="0"/>
  </r>
  <r>
    <n v="1717"/>
    <n v="111"/>
    <n v="10014"/>
    <n v="3288"/>
    <s v="Line Group Exclusive Economic Zone"/>
    <s v="Starbuck Island"/>
    <s v="Sooty Tern"/>
    <s v="Confirmed"/>
    <n v="1974"/>
    <n v="1974"/>
    <n v="1500000"/>
    <n v="1500000"/>
    <n v="0"/>
    <n v="0"/>
    <s v="breeding pairs"/>
    <s v="Garnett (1983)"/>
    <x v="15"/>
  </r>
  <r>
    <n v="2629"/>
    <n v="156"/>
    <n v="10016"/>
    <n v="3845"/>
    <s v="Line Group Exclusive Economic Zone"/>
    <s v="Vostok Island"/>
    <s v="Great Frigatebird"/>
    <s v="Confirmed"/>
    <n v="1990"/>
    <n v="1990"/>
    <n v="4500"/>
    <n v="4500"/>
    <n v="0"/>
    <n v="0"/>
    <s v="individuals"/>
    <s v="Garnett (1990)"/>
    <x v="16"/>
  </r>
  <r>
    <n v="3253"/>
    <n v="184"/>
    <n v="10001"/>
    <n v="3298"/>
    <s v="Line Group Exclusive Economic Zone"/>
    <s v="Caroline Atoll"/>
    <s v="Common White Tern"/>
    <s v="Confirmed"/>
    <n v="1988"/>
    <n v="1988"/>
    <n v="3957"/>
    <n v="3957"/>
    <n v="0"/>
    <n v="0"/>
    <s v="breeding pairs"/>
    <s v="Kepler et al (1994)"/>
    <x v="17"/>
  </r>
  <r>
    <n v="3260"/>
    <n v="184"/>
    <n v="10001"/>
    <n v="3845"/>
    <s v="Line Group Exclusive Economic Zone"/>
    <s v="Caroline Atoll"/>
    <s v="Great Frigatebird"/>
    <s v="Confirmed"/>
    <n v="1988"/>
    <n v="1988"/>
    <n v="2427"/>
    <n v="2427"/>
    <n v="0"/>
    <n v="0"/>
    <s v="breeding pairs"/>
    <s v="Kepler et al (1994)"/>
    <x v="17"/>
  </r>
  <r>
    <n v="3284"/>
    <n v="184"/>
    <n v="10001"/>
    <n v="3288"/>
    <s v="Line Group Exclusive Economic Zone"/>
    <s v="Caroline Atoll"/>
    <s v="Sooty Tern"/>
    <s v="Confirmed"/>
    <n v="1988"/>
    <n v="1988"/>
    <n v="188200"/>
    <n v="188200"/>
    <n v="0"/>
    <n v="0"/>
    <s v="breeding pairs"/>
    <s v="Kepler et al (1994)"/>
    <x v="17"/>
  </r>
  <r>
    <n v="3262"/>
    <n v="184"/>
    <n v="10003"/>
    <n v="3845"/>
    <s v="Line Group Exclusive Economic Zone"/>
    <s v="Long Island"/>
    <s v="Great Frigatebird"/>
    <s v="Confirmed"/>
    <n v="1988"/>
    <n v="1988"/>
    <n v="808"/>
    <n v="808"/>
    <n v="0"/>
    <n v="0"/>
    <s v="breeding pairs"/>
    <s v="Kepler et al (1994)"/>
    <x v="17"/>
  </r>
  <r>
    <n v="3285"/>
    <n v="184"/>
    <n v="10003"/>
    <n v="3288"/>
    <s v="Line Group Exclusive Economic Zone"/>
    <s v="Long Island"/>
    <s v="Sooty Tern"/>
    <s v="Confirmed"/>
    <n v="1988"/>
    <n v="1988"/>
    <n v="179800"/>
    <n v="179800"/>
    <n v="0"/>
    <n v="0"/>
    <s v="breeding pairs"/>
    <s v="Kepler et al (1994)"/>
    <x v="17"/>
  </r>
  <r>
    <n v="3257"/>
    <n v="184"/>
    <n v="10005"/>
    <n v="3298"/>
    <s v="Line Group Exclusive Economic Zone"/>
    <s v="Pig Islet"/>
    <s v="Common White Tern"/>
    <s v="Confirmed"/>
    <n v="1988"/>
    <n v="1988"/>
    <n v="5113"/>
    <n v="5113"/>
    <n v="0"/>
    <n v="0"/>
    <s v="breeding pairs"/>
    <s v="Kepler et al (1994)"/>
    <x v="17"/>
  </r>
  <r>
    <n v="6038"/>
    <n v="359"/>
    <n v="5165"/>
    <n v="3649"/>
    <s v="French Polynesian Exclusive Economic Zone"/>
    <s v="Tenararo Atoll"/>
    <s v="Red-tailed Tropicbird"/>
    <s v="Confirmed"/>
    <n v="2015"/>
    <n v="2015"/>
    <n v="800"/>
    <n v="800"/>
    <n v="0"/>
    <n v="0"/>
    <s v="breeding pairs"/>
    <s v="Pierce et al (2015)"/>
    <x v="0"/>
  </r>
  <r>
    <n v="6095"/>
    <n v="373"/>
    <n v="5152"/>
    <n v="3880"/>
    <s v="French Polynesian Exclusive Economic Zone"/>
    <s v="Tiere"/>
    <s v="Tahiti Petrel"/>
    <s v="Probable"/>
    <n v="0"/>
    <n v="2007"/>
    <n v="0"/>
    <n v="0"/>
    <n v="50"/>
    <n v="249"/>
    <s v="individuals"/>
    <s v="Raust &amp; Sanford (2007)"/>
    <x v="0"/>
  </r>
  <r>
    <n v="639"/>
    <n v="47"/>
    <n v="11025"/>
    <n v="3845"/>
    <s v="Marshall Islands Exclusive Economic Zone"/>
    <s v="Bwedije"/>
    <s v="Great Frigatebird"/>
    <s v="Confirmed"/>
    <n v="1964"/>
    <n v="1964"/>
    <n v="2000"/>
    <n v="2000"/>
    <n v="0"/>
    <n v="0"/>
    <s v="individuals"/>
    <s v="Amerson (1969)"/>
    <x v="18"/>
  </r>
  <r>
    <n v="719"/>
    <n v="47"/>
    <n v="11099"/>
    <n v="3649"/>
    <s v="Marshall Islands Exclusive Economic Zone"/>
    <s v="Sibylla"/>
    <s v="Red-tailed Tropicbird"/>
    <s v="Confirmed"/>
    <n v="1964"/>
    <n v="1964"/>
    <n v="400"/>
    <n v="400"/>
    <n v="0"/>
    <n v="0"/>
    <s v="individuals"/>
    <s v="Amerson (1969)"/>
    <x v="18"/>
  </r>
  <r>
    <n v="647"/>
    <n v="47"/>
    <n v="11099"/>
    <n v="3845"/>
    <s v="Marshall Islands Exclusive Economic Zone"/>
    <s v="Sibylla"/>
    <s v="Great Frigatebird"/>
    <s v="Confirmed"/>
    <n v="1967"/>
    <n v="1967"/>
    <n v="3000"/>
    <n v="3000"/>
    <n v="0"/>
    <n v="0"/>
    <s v="individuals"/>
    <s v="Amerson (1969)"/>
    <x v="18"/>
  </r>
  <r>
    <n v="618"/>
    <n v="47"/>
    <n v="11002"/>
    <n v="3845"/>
    <s v="Marshall Islands Exclusive Economic Zone"/>
    <s v="Almani"/>
    <s v="Great Frigatebird"/>
    <s v="Non-breeding"/>
    <n v="1964"/>
    <n v="1964"/>
    <n v="750"/>
    <n v="750"/>
    <n v="0"/>
    <n v="0"/>
    <s v="individuals"/>
    <s v="Amerson (1969)"/>
    <x v="19"/>
  </r>
  <r>
    <n v="3466"/>
    <n v="198"/>
    <n v="14016"/>
    <n v="3659"/>
    <s v="New Caledonian Exclusive Economic Zone"/>
    <s v="Ilot Huon"/>
    <s v="Brown Booby"/>
    <s v="Confirmed"/>
    <n v="1995"/>
    <n v="1995"/>
    <n v="895"/>
    <n v="895"/>
    <n v="0"/>
    <n v="0"/>
    <s v="mature individuals"/>
    <s v="Robinet et al (1997)"/>
    <x v="20"/>
  </r>
  <r>
    <n v="3469"/>
    <n v="198"/>
    <n v="14016"/>
    <n v="3294"/>
    <s v="New Caledonian Exclusive Economic Zone"/>
    <s v="Ilot Huon"/>
    <s v="Brown Noddy"/>
    <s v="Confirmed"/>
    <n v="1995"/>
    <n v="1995"/>
    <n v="4588"/>
    <n v="4588"/>
    <n v="0"/>
    <n v="0"/>
    <s v="mature individuals"/>
    <s v="Robinet et al (1997)"/>
    <x v="20"/>
  </r>
  <r>
    <n v="3468"/>
    <n v="198"/>
    <n v="14018"/>
    <n v="3659"/>
    <s v="New Caledonian Exclusive Economic Zone"/>
    <s v="Ilot Surprise"/>
    <s v="Brown Booby"/>
    <s v="Confirmed"/>
    <n v="1996"/>
    <n v="1996"/>
    <n v="704"/>
    <n v="704"/>
    <n v="0"/>
    <n v="0"/>
    <s v="mature individuals"/>
    <s v="Robinet et al (1997)"/>
    <x v="20"/>
  </r>
  <r>
    <n v="3791"/>
    <n v="217"/>
    <n v="14036"/>
    <n v="3295"/>
    <s v="New Caledonian Exclusive Economic Zone"/>
    <s v="Ilot N'Ge"/>
    <s v="Black Noddy"/>
    <s v="Confirmed"/>
    <n v="768"/>
    <n v="1996"/>
    <n v="50000"/>
    <n v="100000"/>
    <n v="0"/>
    <n v="0"/>
    <s v="breeding pairs"/>
    <s v="Pandolfi Benoit &amp; Bretagnolle (2002)"/>
    <x v="21"/>
  </r>
  <r>
    <n v="3800"/>
    <n v="217"/>
    <n v="14039"/>
    <n v="3266"/>
    <s v="New Caledonian Exclusive Economic Zone"/>
    <s v="Ilot Ua"/>
    <s v="Roseate Tern"/>
    <s v="Confirmed"/>
    <n v="1996"/>
    <n v="1996"/>
    <n v="5000"/>
    <n v="5000"/>
    <n v="0"/>
    <n v="0"/>
    <s v="breeding pairs"/>
    <s v="Pandolfi Benoit &amp; Bretagnolle (2002)"/>
    <x v="21"/>
  </r>
  <r>
    <n v="3804"/>
    <n v="217"/>
    <n v="14040"/>
    <n v="3928"/>
    <s v="New Caledonian Exclusive Economic Zone"/>
    <s v="Ilot Uaterombi"/>
    <s v="Wedge-tailed Shearwater"/>
    <s v="Confirmed"/>
    <n v="1996"/>
    <n v="1996"/>
    <n v="500000"/>
    <n v="500000"/>
    <n v="0"/>
    <n v="0"/>
    <s v="breeding pairs"/>
    <s v="Pandolfi Benoit &amp; Bretagnolle (2002)"/>
    <x v="21"/>
  </r>
  <r>
    <n v="2847"/>
    <n v="163"/>
    <n v="16009"/>
    <n v="3294"/>
    <s v="Northern Mariana Islands and Guam Exclusive Economic Zone"/>
    <s v="East Island"/>
    <s v="Brown Noddy"/>
    <s v="Confirmed"/>
    <n v="1979"/>
    <n v="1988"/>
    <n v="6000"/>
    <n v="6000"/>
    <n v="0"/>
    <n v="0"/>
    <s v="breeding pairs"/>
    <s v="Reichel &amp; Glass (1991)"/>
    <x v="22"/>
  </r>
  <r>
    <n v="2877"/>
    <n v="163"/>
    <n v="16009"/>
    <n v="3649"/>
    <s v="Northern Mariana Islands and Guam Exclusive Economic Zone"/>
    <s v="East Island"/>
    <s v="Red-tailed Tropicbird"/>
    <s v="Confirmed"/>
    <n v="1979"/>
    <n v="1988"/>
    <n v="200"/>
    <n v="200"/>
    <n v="0"/>
    <n v="0"/>
    <s v="breeding pairs"/>
    <s v="Reichel &amp; Glass (1991)"/>
    <x v="22"/>
  </r>
  <r>
    <n v="3050"/>
    <n v="171"/>
    <n v="17003"/>
    <n v="3298"/>
    <s v="Palau Exclusive Economic Zone"/>
    <s v="Fanna Island"/>
    <s v="Common White Tern"/>
    <s v="Confirmed"/>
    <n v="1992"/>
    <n v="1992"/>
    <n v="6000"/>
    <n v="10000"/>
    <n v="0"/>
    <n v="0"/>
    <s v="individuals"/>
    <s v="Kepler (1992)"/>
    <x v="23"/>
  </r>
  <r>
    <n v="3056"/>
    <n v="171"/>
    <n v="17003"/>
    <n v="3658"/>
    <s v="Palau Exclusive Economic Zone"/>
    <s v="Fanna Island"/>
    <s v="Red-footed Booby"/>
    <s v="Confirmed"/>
    <n v="1992"/>
    <n v="1992"/>
    <n v="6000"/>
    <n v="10000"/>
    <n v="0"/>
    <n v="0"/>
    <s v="individuals"/>
    <s v="Kepler (1992)"/>
    <x v="23"/>
  </r>
  <r>
    <n v="1554"/>
    <n v="110"/>
    <n v="17004"/>
    <n v="3659"/>
    <s v="Palau Exclusive Economic Zone"/>
    <s v="Helen Island"/>
    <s v="Brown Booby"/>
    <s v="Confirmed"/>
    <n v="1979"/>
    <n v="1979"/>
    <n v="500"/>
    <n v="1000"/>
    <n v="0"/>
    <n v="0"/>
    <s v="individuals"/>
    <s v="Engbring (1983)"/>
    <x v="24"/>
  </r>
  <r>
    <n v="859"/>
    <n v="58"/>
    <n v="19075"/>
    <n v="3295"/>
    <s v="Papua New Guinean Exclusive Economic Zone"/>
    <s v="Tench Island"/>
    <s v="Black Noddy"/>
    <s v="Confirmed"/>
    <n v="1973"/>
    <n v="1973"/>
    <n v="20000"/>
    <n v="20000"/>
    <n v="0"/>
    <n v="0"/>
    <s v="individuals"/>
    <s v="Silva (1973)"/>
    <x v="25"/>
  </r>
  <r>
    <n v="5008"/>
    <n v="294"/>
    <n v="7000"/>
    <n v="32652"/>
    <s v="Jarvis Island Exclusive Economic Zone"/>
    <s v="Jarvis Island"/>
    <s v="Masked Booby"/>
    <s v="Confirmed"/>
    <n v="1973"/>
    <n v="1973"/>
    <n v="7000"/>
    <n v="7000"/>
    <n v="0"/>
    <n v="0"/>
    <s v="individuals"/>
    <s v="USFWS (2008)"/>
    <x v="0"/>
  </r>
  <r>
    <n v="883"/>
    <n v="60"/>
    <n v="7000"/>
    <n v="3649"/>
    <s v="Jarvis Island Exclusive Economic Zone"/>
    <s v="Jarvis Island"/>
    <s v="Red-tailed Tropicbird"/>
    <s v="Confirmed"/>
    <n v="1968"/>
    <n v="1968"/>
    <n v="2000"/>
    <n v="2000"/>
    <n v="0"/>
    <n v="0"/>
    <s v="individuals"/>
    <s v="Gould et al (1974)"/>
    <x v="0"/>
  </r>
  <r>
    <n v="1653"/>
    <n v="111"/>
    <n v="20005"/>
    <n v="3845"/>
    <s v="Phoenix Group Exclusive Economic Zone"/>
    <s v="Nikumaroro Atoll"/>
    <s v="Great Frigatebird"/>
    <s v="Data Deficient"/>
    <n v="1983"/>
    <n v="1983"/>
    <n v="800"/>
    <n v="800"/>
    <n v="0"/>
    <n v="0"/>
    <s v="individuals"/>
    <s v="Garnett (1983)"/>
    <x v="26"/>
  </r>
  <r>
    <n v="213"/>
    <n v="30"/>
    <n v="7000"/>
    <n v="3288"/>
    <s v="Jarvis Island Exclusive Economic Zone"/>
    <s v="Jarvis Island"/>
    <s v="Sooty Tern"/>
    <s v="Confirmed"/>
    <n v="1973"/>
    <n v="1973"/>
    <n v="1900000"/>
    <n v="1900000"/>
    <n v="0"/>
    <n v="0"/>
    <s v="individuals"/>
    <s v="King (1958)"/>
    <x v="0"/>
  </r>
  <r>
    <n v="1615"/>
    <n v="111"/>
    <n v="20002"/>
    <n v="3294"/>
    <s v="Phoenix Group Exclusive Economic Zone"/>
    <s v="Kanton"/>
    <s v="Brown Noddy"/>
    <s v="Confirmed"/>
    <n v="0"/>
    <n v="1983"/>
    <n v="10000"/>
    <n v="10000"/>
    <n v="0"/>
    <n v="0"/>
    <s v="individuals"/>
    <s v="Garnett (1983)"/>
    <x v="27"/>
  </r>
  <r>
    <n v="1654"/>
    <n v="111"/>
    <n v="20006"/>
    <n v="3845"/>
    <s v="Phoenix Group Exclusive Economic Zone"/>
    <s v="Orona Island"/>
    <s v="Great Frigatebird"/>
    <s v="Confirmed"/>
    <n v="1983"/>
    <n v="1983"/>
    <n v="20000"/>
    <n v="20000"/>
    <n v="0"/>
    <n v="0"/>
    <s v="individuals"/>
    <s v="Garnett (1983)"/>
    <x v="28"/>
  </r>
  <r>
    <n v="1647"/>
    <n v="111"/>
    <n v="20001"/>
    <n v="3845"/>
    <s v="Phoenix Group Exclusive Economic Zone"/>
    <s v="Enderbury Island"/>
    <s v="Great Frigatebird"/>
    <s v="Confirmed"/>
    <n v="1983"/>
    <n v="1983"/>
    <n v="8000"/>
    <n v="8000"/>
    <n v="0"/>
    <n v="0"/>
    <s v="individuals"/>
    <s v="Garnett (1983)"/>
    <x v="29"/>
  </r>
  <r>
    <n v="1659"/>
    <n v="111"/>
    <n v="20001"/>
    <n v="3286"/>
    <s v="Phoenix Group Exclusive Economic Zone"/>
    <s v="Enderbury Island"/>
    <s v="Grey-backed Tern"/>
    <s v="Confirmed"/>
    <n v="0"/>
    <n v="1983"/>
    <n v="10000"/>
    <n v="10000"/>
    <n v="0"/>
    <n v="0"/>
    <s v="individuals"/>
    <s v="Garnett (1983)"/>
    <x v="29"/>
  </r>
  <r>
    <n v="205"/>
    <n v="29"/>
    <n v="8003"/>
    <n v="3845"/>
    <s v="Johnston Atoll Exclusive Economic Zone"/>
    <s v="Sand Island"/>
    <s v="Great Frigatebird"/>
    <s v="Confirmed"/>
    <n v="1957"/>
    <n v="1957"/>
    <n v="900"/>
    <n v="900"/>
    <n v="0"/>
    <n v="0"/>
    <s v="individuals"/>
    <s v="Moynihan (1957)"/>
    <x v="0"/>
  </r>
  <r>
    <n v="1709"/>
    <n v="111"/>
    <n v="20001"/>
    <n v="3288"/>
    <s v="Phoenix Group Exclusive Economic Zone"/>
    <s v="Enderbury Island"/>
    <s v="Sooty Tern"/>
    <s v="Confirmed"/>
    <n v="0"/>
    <n v="1983"/>
    <n v="400000"/>
    <n v="400000"/>
    <n v="0"/>
    <n v="0"/>
    <s v="individuals"/>
    <s v="Garnett (1983)"/>
    <x v="29"/>
  </r>
  <r>
    <n v="4432"/>
    <n v="262"/>
    <n v="8003"/>
    <n v="3649"/>
    <s v="Johnston Atoll Exclusive Economic Zone"/>
    <s v="Sand Island"/>
    <s v="Red-tailed Tropicbird"/>
    <s v="Confirmed"/>
    <n v="1994"/>
    <n v="1994"/>
    <n v="2000"/>
    <n v="2000"/>
    <n v="0"/>
    <n v="0"/>
    <s v="breeding pairs"/>
    <s v="Citta et al (2007)"/>
    <x v="0"/>
  </r>
  <r>
    <n v="1706"/>
    <n v="111"/>
    <n v="20007"/>
    <n v="3649"/>
    <s v="Phoenix Group Exclusive Economic Zone"/>
    <s v="Phoenix Island"/>
    <s v="Red-tailed Tropicbird"/>
    <s v="Confirmed"/>
    <n v="1974"/>
    <n v="1974"/>
    <n v="175"/>
    <n v="175"/>
    <n v="0"/>
    <n v="0"/>
    <s v="individuals"/>
    <s v="Garnett (1983)"/>
    <x v="30"/>
  </r>
  <r>
    <n v="1172"/>
    <n v="73"/>
    <n v="8003"/>
    <n v="3288"/>
    <s v="Johnston Atoll Exclusive Economic Zone"/>
    <s v="Sand Island"/>
    <s v="Sooty Tern"/>
    <s v="Confirmed"/>
    <n v="1969"/>
    <n v="1969"/>
    <n v="150000"/>
    <n v="150000"/>
    <n v="0"/>
    <n v="0"/>
    <s v="breeding pairs"/>
    <s v="Amerson &amp; Shelton (1976)"/>
    <x v="0"/>
  </r>
  <r>
    <n v="1629"/>
    <n v="111"/>
    <n v="20007"/>
    <n v="3935"/>
    <s v="Phoenix Group Exclusive Economic Zone"/>
    <s v="Phoenix Island"/>
    <s v="Christmas Shearwater"/>
    <s v="Confirmed"/>
    <n v="1976"/>
    <n v="1976"/>
    <n v="3000"/>
    <n v="3000"/>
    <n v="0"/>
    <n v="0"/>
    <s v="individuals"/>
    <s v="Garnett (1983)"/>
    <x v="30"/>
  </r>
  <r>
    <n v="1631"/>
    <n v="111"/>
    <n v="10001"/>
    <n v="3298"/>
    <s v="Line Group Exclusive Economic Zone"/>
    <s v="Caroline Atoll"/>
    <s v="Common White Tern"/>
    <s v="Confirmed"/>
    <n v="1965"/>
    <n v="1965"/>
    <n v="4000"/>
    <n v="4000"/>
    <n v="0"/>
    <n v="0"/>
    <s v="individuals"/>
    <s v="Garnett (1983)"/>
    <x v="0"/>
  </r>
  <r>
    <n v="1580"/>
    <n v="111"/>
    <n v="20007"/>
    <n v="32228"/>
    <s v="Phoenix Group Exclusive Economic Zone"/>
    <s v="Phoenix Island"/>
    <s v="Tropical Shearwater"/>
    <s v="Confirmed"/>
    <n v="1976"/>
    <n v="1976"/>
    <n v="12000"/>
    <n v="12000"/>
    <n v="0"/>
    <n v="0"/>
    <s v="individuals"/>
    <s v="Garnett (1983)"/>
    <x v="30"/>
  </r>
  <r>
    <n v="1645"/>
    <n v="111"/>
    <n v="10001"/>
    <n v="3845"/>
    <s v="Line Group Exclusive Economic Zone"/>
    <s v="Caroline Atoll"/>
    <s v="Great Frigatebird"/>
    <s v="Confirmed"/>
    <n v="1974"/>
    <n v="1974"/>
    <n v="4000"/>
    <n v="6000"/>
    <n v="0"/>
    <n v="0"/>
    <s v="nests"/>
    <s v="Garnett (1983)"/>
    <x v="0"/>
  </r>
  <r>
    <n v="1655"/>
    <n v="111"/>
    <n v="20007"/>
    <n v="3845"/>
    <s v="Phoenix Group Exclusive Economic Zone"/>
    <s v="Phoenix Island"/>
    <s v="Great Frigatebird"/>
    <s v="Data Deficient"/>
    <n v="1983"/>
    <n v="1983"/>
    <n v="1000"/>
    <n v="1000"/>
    <n v="0"/>
    <n v="0"/>
    <s v="individuals"/>
    <s v="Garnett (1983)"/>
    <x v="30"/>
  </r>
  <r>
    <n v="1708"/>
    <n v="111"/>
    <n v="10001"/>
    <n v="3288"/>
    <s v="Line Group Exclusive Economic Zone"/>
    <s v="Caroline Atoll"/>
    <s v="Sooty Tern"/>
    <s v="Confirmed"/>
    <n v="1965"/>
    <n v="1965"/>
    <n v="200000"/>
    <n v="200000"/>
    <n v="0"/>
    <n v="0"/>
    <s v="breeding pairs"/>
    <s v="Garnett (1983)"/>
    <x v="0"/>
  </r>
  <r>
    <n v="1686"/>
    <n v="111"/>
    <n v="20007"/>
    <n v="3893"/>
    <s v="Phoenix Group Exclusive Economic Zone"/>
    <s v="Phoenix Island"/>
    <s v="Phoenix Petrel"/>
    <s v="Data Deficient"/>
    <n v="0"/>
    <n v="1983"/>
    <n v="225"/>
    <n v="225"/>
    <n v="0"/>
    <n v="0"/>
    <s v="individuals"/>
    <s v="Garnett (1983)"/>
    <x v="30"/>
  </r>
  <r>
    <n v="3261"/>
    <n v="184"/>
    <n v="10002"/>
    <n v="3845"/>
    <s v="Line Group Exclusive Economic Zone"/>
    <s v="Central Leeward Islets"/>
    <s v="Great Frigatebird"/>
    <s v="Confirmed"/>
    <n v="1988"/>
    <n v="1988"/>
    <n v="650"/>
    <n v="650"/>
    <n v="0"/>
    <n v="0"/>
    <s v="breeding pairs"/>
    <s v="Kepler et al (1994)"/>
    <x v="0"/>
  </r>
  <r>
    <n v="1705"/>
    <n v="111"/>
    <n v="20004"/>
    <n v="3649"/>
    <s v="Phoenix Group Exclusive Economic Zone"/>
    <s v="McKean Island"/>
    <s v="Red-tailed Tropicbird"/>
    <s v="Confirmed"/>
    <n v="1974"/>
    <n v="1974"/>
    <n v="500"/>
    <n v="500"/>
    <n v="0"/>
    <n v="0"/>
    <s v="individuals"/>
    <s v="Garnett (1983)"/>
    <x v="31"/>
  </r>
  <r>
    <n v="808"/>
    <n v="51"/>
    <n v="10012"/>
    <n v="1016817"/>
    <s v="Line Group Exclusive Economic Zone"/>
    <s v="Kiritimati"/>
    <s v="Blue Noddy"/>
    <s v="Confirmed"/>
    <n v="1967"/>
    <n v="1967"/>
    <n v="2200"/>
    <n v="2200"/>
    <n v="0"/>
    <n v="0"/>
    <s v="individuals"/>
    <s v="Schreiber &amp; Ashmole (1970)"/>
    <x v="0"/>
  </r>
  <r>
    <n v="1595"/>
    <n v="111"/>
    <n v="10012"/>
    <n v="1016817"/>
    <s v="Line Group Exclusive Economic Zone"/>
    <s v="Kiritimati"/>
    <s v="Blue Noddy"/>
    <s v="Confirmed"/>
    <n v="1983"/>
    <n v="1983"/>
    <n v="5000"/>
    <n v="5000"/>
    <n v="0"/>
    <n v="0"/>
    <s v="individuals"/>
    <s v="Garnett (1983)"/>
    <x v="0"/>
  </r>
  <r>
    <n v="1714"/>
    <n v="111"/>
    <n v="20004"/>
    <n v="3288"/>
    <s v="Phoenix Group Exclusive Economic Zone"/>
    <s v="McKean Island"/>
    <s v="Sooty Tern"/>
    <s v="Confirmed"/>
    <n v="1974"/>
    <n v="1974"/>
    <n v="250000"/>
    <n v="250000"/>
    <n v="0"/>
    <n v="0"/>
    <s v="individuals"/>
    <s v="Garnett (1983)"/>
    <x v="31"/>
  </r>
  <r>
    <n v="1616"/>
    <n v="111"/>
    <n v="10012"/>
    <n v="3294"/>
    <s v="Line Group Exclusive Economic Zone"/>
    <s v="Kiritimati"/>
    <s v="Brown Noddy"/>
    <s v="Confirmed"/>
    <n v="1983"/>
    <n v="1983"/>
    <n v="10000"/>
    <n v="10000"/>
    <n v="0"/>
    <n v="0"/>
    <s v="individuals"/>
    <s v="Garnett (1983)"/>
    <x v="0"/>
  </r>
  <r>
    <n v="1596"/>
    <n v="111"/>
    <n v="20004"/>
    <n v="1016817"/>
    <s v="Phoenix Group Exclusive Economic Zone"/>
    <s v="McKean Island"/>
    <s v="Blue Noddy"/>
    <s v="Confirmed"/>
    <n v="1976"/>
    <n v="1976"/>
    <n v="15000"/>
    <n v="15000"/>
    <n v="0"/>
    <n v="0"/>
    <s v="individuals"/>
    <s v="Garnett (1983)"/>
    <x v="31"/>
  </r>
  <r>
    <n v="811"/>
    <n v="51"/>
    <n v="10012"/>
    <n v="3935"/>
    <s v="Line Group Exclusive Economic Zone"/>
    <s v="Kiritimati"/>
    <s v="Christmas Shearwater"/>
    <s v="Confirmed"/>
    <n v="1967"/>
    <n v="1967"/>
    <n v="1400"/>
    <n v="1400"/>
    <n v="0"/>
    <n v="0"/>
    <s v="nests"/>
    <s v="Schreiber &amp; Ashmole (1970)"/>
    <x v="0"/>
  </r>
  <r>
    <n v="1627"/>
    <n v="111"/>
    <n v="10012"/>
    <n v="3935"/>
    <s v="Line Group Exclusive Economic Zone"/>
    <s v="Kiritimati"/>
    <s v="Christmas Shearwater"/>
    <s v="Confirmed"/>
    <n v="1981"/>
    <n v="1983"/>
    <n v="6000"/>
    <n v="15000"/>
    <n v="0"/>
    <n v="0"/>
    <s v="individuals"/>
    <s v="Garnett (1983)"/>
    <x v="0"/>
  </r>
  <r>
    <n v="1638"/>
    <n v="111"/>
    <n v="20004"/>
    <n v="3298"/>
    <s v="Phoenix Group Exclusive Economic Zone"/>
    <s v="McKean Island"/>
    <s v="Common White Tern"/>
    <s v="Confirmed"/>
    <n v="0"/>
    <n v="1983"/>
    <n v="7000"/>
    <n v="7000"/>
    <n v="0"/>
    <n v="0"/>
    <s v="individuals"/>
    <s v="Garnett (1983)"/>
    <x v="31"/>
  </r>
  <r>
    <n v="812"/>
    <n v="51"/>
    <n v="10012"/>
    <n v="3298"/>
    <s v="Line Group Exclusive Economic Zone"/>
    <s v="Kiritimati"/>
    <s v="Common White Tern"/>
    <s v="Confirmed"/>
    <n v="1967"/>
    <n v="1967"/>
    <n v="5000"/>
    <n v="5000"/>
    <n v="0"/>
    <n v="0"/>
    <s v="individuals"/>
    <s v="Schreiber &amp; Ashmole (1970)"/>
    <x v="0"/>
  </r>
  <r>
    <n v="1652"/>
    <n v="111"/>
    <n v="20004"/>
    <n v="3845"/>
    <s v="Phoenix Group Exclusive Economic Zone"/>
    <s v="McKean Island"/>
    <s v="Great Frigatebird"/>
    <s v="Data Deficient"/>
    <n v="1983"/>
    <n v="1983"/>
    <n v="1500"/>
    <n v="1500"/>
    <n v="0"/>
    <n v="0"/>
    <s v="individuals"/>
    <s v="Garnett (1983)"/>
    <x v="31"/>
  </r>
  <r>
    <n v="813"/>
    <n v="51"/>
    <n v="10012"/>
    <n v="3845"/>
    <s v="Line Group Exclusive Economic Zone"/>
    <s v="Kiritimati"/>
    <s v="Great Frigatebird"/>
    <s v="Confirmed"/>
    <n v="1967"/>
    <n v="1967"/>
    <n v="2500"/>
    <n v="2500"/>
    <n v="0"/>
    <n v="0"/>
    <s v="nests"/>
    <s v="Schreiber &amp; Ashmole (1970)"/>
    <x v="0"/>
  </r>
  <r>
    <n v="1650"/>
    <n v="111"/>
    <n v="10012"/>
    <n v="3845"/>
    <s v="Line Group Exclusive Economic Zone"/>
    <s v="Kiritimati"/>
    <s v="Great Frigatebird"/>
    <s v="Confirmed"/>
    <n v="1983"/>
    <n v="1983"/>
    <n v="20000"/>
    <n v="20000"/>
    <n v="0"/>
    <n v="0"/>
    <s v="individuals"/>
    <s v="Garnett (1983)"/>
    <x v="0"/>
  </r>
  <r>
    <n v="1662"/>
    <n v="111"/>
    <n v="20004"/>
    <n v="3286"/>
    <s v="Phoenix Group Exclusive Economic Zone"/>
    <s v="McKean Island"/>
    <s v="Grey-backed Tern"/>
    <s v="Confirmed"/>
    <n v="0"/>
    <n v="1983"/>
    <n v="23400"/>
    <n v="23400"/>
    <n v="0"/>
    <n v="0"/>
    <s v="individuals"/>
    <s v="Garnett (1983)"/>
    <x v="31"/>
  </r>
  <r>
    <n v="1579"/>
    <n v="111"/>
    <n v="20004"/>
    <n v="32228"/>
    <s v="Phoenix Group Exclusive Economic Zone"/>
    <s v="McKean Island"/>
    <s v="Tropical Shearwater"/>
    <s v="Confirmed"/>
    <n v="0"/>
    <n v="1983"/>
    <n v="5000"/>
    <n v="5000"/>
    <n v="0"/>
    <n v="0"/>
    <s v="individuals"/>
    <s v="Garnett (1983)"/>
    <x v="31"/>
  </r>
  <r>
    <n v="2900"/>
    <n v="164"/>
    <n v="24008"/>
    <n v="3294"/>
    <s v="Tongan Exclusive Economic Zone"/>
    <s v="Ata"/>
    <s v="Brown Noddy"/>
    <s v="Confirmed"/>
    <n v="1990"/>
    <n v="1990"/>
    <n v="10000"/>
    <n v="10000"/>
    <n v="0"/>
    <n v="0"/>
    <s v="individuals"/>
    <s v="Rinke (1991)"/>
    <x v="32"/>
  </r>
  <r>
    <n v="6064"/>
    <n v="364"/>
    <n v="10012"/>
    <n v="3893"/>
    <s v="Line Group Exclusive Economic Zone"/>
    <s v="Kiritimati"/>
    <s v="Phoenix Petrel"/>
    <s v="Confirmed"/>
    <n v="0"/>
    <n v="0"/>
    <n v="10000"/>
    <n v="10000"/>
    <n v="0"/>
    <n v="0"/>
    <s v="breeding pairs"/>
    <s v="Pierce et al (2017)"/>
    <x v="0"/>
  </r>
  <r>
    <n v="817"/>
    <n v="51"/>
    <n v="10012"/>
    <n v="3893"/>
    <s v="Line Group Exclusive Economic Zone"/>
    <s v="Kiritimati"/>
    <s v="Phoenix Petrel"/>
    <s v="Confirmed"/>
    <n v="1967"/>
    <n v="1967"/>
    <n v="2100"/>
    <n v="2100"/>
    <n v="0"/>
    <n v="0"/>
    <s v="nests"/>
    <s v="Schreiber &amp; Ashmole (1970)"/>
    <x v="0"/>
  </r>
  <r>
    <n v="1685"/>
    <n v="111"/>
    <n v="10012"/>
    <n v="3893"/>
    <s v="Line Group Exclusive Economic Zone"/>
    <s v="Kiritimati"/>
    <s v="Phoenix Petrel"/>
    <s v="Confirmed"/>
    <n v="1981"/>
    <n v="1983"/>
    <n v="20000"/>
    <n v="25000"/>
    <n v="0"/>
    <n v="0"/>
    <s v="individuals"/>
    <s v="Garnett (1983)"/>
    <x v="0"/>
  </r>
  <r>
    <n v="2911"/>
    <n v="164"/>
    <n v="24008"/>
    <n v="3658"/>
    <s v="Tongan Exclusive Economic Zone"/>
    <s v="Ata"/>
    <s v="Red-footed Booby"/>
    <s v="Confirmed"/>
    <n v="1990"/>
    <n v="1990"/>
    <n v="10000"/>
    <n v="10000"/>
    <n v="0"/>
    <n v="0"/>
    <s v="individuals"/>
    <s v="Rinke (1991)"/>
    <x v="32"/>
  </r>
  <r>
    <n v="822"/>
    <n v="51"/>
    <n v="10012"/>
    <n v="3975"/>
    <s v="Line Group Exclusive Economic Zone"/>
    <s v="Kiritimati"/>
    <s v="Polynesian Storm-petrel"/>
    <s v="Confirmed"/>
    <n v="1967"/>
    <n v="1967"/>
    <n v="60"/>
    <n v="60"/>
    <n v="0"/>
    <n v="0"/>
    <s v="nests"/>
    <s v="Schreiber &amp; Ashmole (1970)"/>
    <x v="0"/>
  </r>
  <r>
    <n v="1725"/>
    <n v="111"/>
    <n v="10012"/>
    <n v="3975"/>
    <s v="Line Group Exclusive Economic Zone"/>
    <s v="Kiritimati"/>
    <s v="Polynesian Storm-petrel"/>
    <s v="Confirmed"/>
    <n v="1983"/>
    <n v="1983"/>
    <n v="1000"/>
    <n v="1000"/>
    <n v="0"/>
    <n v="0"/>
    <s v="breeding pairs"/>
    <s v="Garnett (1983)"/>
    <x v="0"/>
  </r>
  <r>
    <n v="2915"/>
    <n v="164"/>
    <n v="24008"/>
    <n v="3928"/>
    <s v="Tongan Exclusive Economic Zone"/>
    <s v="Ata"/>
    <s v="Wedge-tailed Shearwater"/>
    <s v="Confirmed"/>
    <n v="1990"/>
    <n v="1990"/>
    <n v="20000"/>
    <n v="50000"/>
    <n v="0"/>
    <n v="0"/>
    <s v="individuals"/>
    <s v="Rinke (1991)"/>
    <x v="32"/>
  </r>
  <r>
    <n v="4806"/>
    <n v="289"/>
    <n v="27001"/>
    <n v="3294"/>
    <s v="Wake Island Exclusive Economic Zone"/>
    <s v="Wake Island"/>
    <s v="Brown Noddy"/>
    <s v="Confirmed"/>
    <n v="1923"/>
    <n v="1923"/>
    <n v="6000"/>
    <n v="6000"/>
    <n v="0"/>
    <n v="0"/>
    <s v="individuals"/>
    <s v="Rauzon et al (2008)"/>
    <x v="33"/>
  </r>
  <r>
    <n v="819"/>
    <n v="51"/>
    <n v="10012"/>
    <n v="3649"/>
    <s v="Line Group Exclusive Economic Zone"/>
    <s v="Kiritimati"/>
    <s v="Red-tailed Tropicbird"/>
    <s v="Confirmed"/>
    <n v="1967"/>
    <n v="1967"/>
    <n v="3000"/>
    <n v="3000"/>
    <n v="0"/>
    <n v="0"/>
    <s v="nests"/>
    <s v="Schreiber &amp; Ashmole (1970)"/>
    <x v="0"/>
  </r>
  <r>
    <n v="1703"/>
    <n v="111"/>
    <n v="10012"/>
    <n v="3649"/>
    <s v="Line Group Exclusive Economic Zone"/>
    <s v="Kiritimati"/>
    <s v="Red-tailed Tropicbird"/>
    <s v="Confirmed"/>
    <n v="1983"/>
    <n v="1983"/>
    <n v="8000"/>
    <n v="9000"/>
    <n v="0"/>
    <n v="0"/>
    <s v="individuals"/>
    <s v="Garnett (1983)"/>
    <x v="0"/>
  </r>
  <r>
    <n v="4840"/>
    <n v="289"/>
    <n v="27001"/>
    <n v="3845"/>
    <s v="Wake Island Exclusive Economic Zone"/>
    <s v="Wake Island"/>
    <s v="Great Frigatebird"/>
    <s v="Confirmed"/>
    <n v="1923"/>
    <n v="1923"/>
    <n v="2000"/>
    <n v="2000"/>
    <n v="0"/>
    <n v="0"/>
    <s v="individuals"/>
    <s v="Rauzon et al (2008)"/>
    <x v="33"/>
  </r>
  <r>
    <n v="1711"/>
    <n v="111"/>
    <n v="10012"/>
    <n v="3288"/>
    <s v="Line Group Exclusive Economic Zone"/>
    <s v="Kiritimati"/>
    <s v="Sooty Tern"/>
    <s v="Confirmed"/>
    <n v="1965"/>
    <n v="1965"/>
    <n v="1500000"/>
    <n v="1500000"/>
    <n v="0"/>
    <n v="0"/>
    <s v="individuals"/>
    <s v="Garnett (1983)"/>
    <x v="0"/>
  </r>
  <r>
    <n v="820"/>
    <n v="51"/>
    <n v="10012"/>
    <n v="3288"/>
    <s v="Line Group Exclusive Economic Zone"/>
    <s v="Kiritimati"/>
    <s v="Sooty Tern"/>
    <s v="Confirmed"/>
    <n v="1967"/>
    <n v="1967"/>
    <n v="3500000"/>
    <n v="3500000"/>
    <n v="0"/>
    <n v="0"/>
    <s v="nests"/>
    <s v="Schreiber &amp; Ashmole (1970)"/>
    <x v="0"/>
  </r>
  <r>
    <n v="1712"/>
    <n v="111"/>
    <n v="10012"/>
    <n v="3288"/>
    <s v="Line Group Exclusive Economic Zone"/>
    <s v="Kiritimati"/>
    <s v="Sooty Tern"/>
    <s v="Confirmed"/>
    <n v="1983"/>
    <n v="1983"/>
    <n v="4000000"/>
    <n v="6000000"/>
    <n v="0"/>
    <n v="0"/>
    <s v="individuals"/>
    <s v="Garnett (1983)"/>
    <x v="0"/>
  </r>
  <r>
    <n v="4928"/>
    <n v="289"/>
    <n v="27001"/>
    <n v="3288"/>
    <s v="Wake Island Exclusive Economic Zone"/>
    <s v="Wake Island"/>
    <s v="Sooty Tern"/>
    <s v="Confirmed"/>
    <n v="1999"/>
    <n v="1999"/>
    <n v="200000"/>
    <n v="200000"/>
    <n v="0"/>
    <n v="0"/>
    <s v="individuals"/>
    <s v="Rauzon et al (2008)"/>
    <x v="33"/>
  </r>
  <r>
    <n v="2050"/>
    <n v="140"/>
    <n v="28000"/>
    <n v="3658"/>
    <s v="Wallis and Futuna Exclusive Economic Zone"/>
    <s v="Alofi"/>
    <s v="Red-footed Booby"/>
    <s v="Confirmed"/>
    <n v="1985"/>
    <n v="1985"/>
    <n v="0"/>
    <n v="0"/>
    <n v="2500"/>
    <n v="9999"/>
    <s v="individuals"/>
    <s v="Thibault &amp; Guyot (1987)"/>
    <x v="34"/>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202">
  <r>
    <n v="1"/>
    <n v="1"/>
    <n v="4072"/>
    <n v="3890"/>
    <x v="0"/>
    <x v="0"/>
    <x v="0"/>
    <s v="Confirmed"/>
    <n v="1865"/>
    <n v="1865"/>
    <m/>
    <m/>
    <m/>
    <m/>
    <m/>
    <s v="Graeffe (1869)"/>
  </r>
  <r>
    <n v="2"/>
    <n v="2"/>
    <n v="4061"/>
    <n v="32228"/>
    <x v="0"/>
    <x v="1"/>
    <x v="1"/>
    <s v="Potential Breeding"/>
    <n v="1876"/>
    <n v="1876"/>
    <m/>
    <m/>
    <m/>
    <m/>
    <m/>
    <s v="Layard (1876)"/>
  </r>
  <r>
    <n v="3"/>
    <n v="3"/>
    <n v="4015"/>
    <n v="3975"/>
    <x v="0"/>
    <x v="2"/>
    <x v="2"/>
    <s v="Confirmed"/>
    <n v="1876"/>
    <n v="1876"/>
    <m/>
    <m/>
    <m/>
    <m/>
    <m/>
    <s v="Finsch (1877)"/>
  </r>
  <r>
    <n v="4"/>
    <n v="4"/>
    <n v="4072"/>
    <n v="3890"/>
    <x v="0"/>
    <x v="0"/>
    <x v="0"/>
    <s v="Confirmed"/>
    <n v="1878"/>
    <n v="1878"/>
    <m/>
    <m/>
    <m/>
    <m/>
    <m/>
    <s v="Kleinschmidt (1879)"/>
  </r>
  <r>
    <n v="5"/>
    <n v="5"/>
    <n v="4044"/>
    <n v="3890"/>
    <x v="0"/>
    <x v="3"/>
    <x v="0"/>
    <s v="Confirmed"/>
    <n v="1882"/>
    <n v="1882"/>
    <m/>
    <m/>
    <m/>
    <m/>
    <m/>
    <s v="Ramsay (1882)"/>
  </r>
  <r>
    <n v="6"/>
    <n v="6"/>
    <n v="22031"/>
    <n v="3659"/>
    <x v="1"/>
    <x v="4"/>
    <x v="3"/>
    <s v="data deficient"/>
    <m/>
    <n v="1982"/>
    <m/>
    <m/>
    <m/>
    <m/>
    <m/>
    <s v="Tristram (1882)"/>
  </r>
  <r>
    <n v="7"/>
    <n v="6"/>
    <n v="22019"/>
    <n v="3263"/>
    <x v="1"/>
    <x v="5"/>
    <x v="4"/>
    <s v="data deficient"/>
    <m/>
    <n v="1882"/>
    <m/>
    <m/>
    <m/>
    <m/>
    <m/>
    <s v="Tristram (1882)"/>
  </r>
  <r>
    <n v="8"/>
    <n v="6"/>
    <n v="22031"/>
    <n v="3266"/>
    <x v="1"/>
    <x v="4"/>
    <x v="5"/>
    <s v="data deficient"/>
    <n v="1870"/>
    <n v="1870"/>
    <m/>
    <m/>
    <m/>
    <m/>
    <m/>
    <s v="Tristram (1882)"/>
  </r>
  <r>
    <n v="9"/>
    <n v="6"/>
    <n v="22031"/>
    <n v="3650"/>
    <x v="1"/>
    <x v="4"/>
    <x v="6"/>
    <s v="data deficient"/>
    <m/>
    <n v="1982"/>
    <m/>
    <m/>
    <m/>
    <m/>
    <m/>
    <s v="Tristram (1882)"/>
  </r>
  <r>
    <n v="10"/>
    <n v="7"/>
    <n v="19028"/>
    <n v="3295"/>
    <x v="2"/>
    <x v="6"/>
    <x v="7"/>
    <s v="data deficient"/>
    <n v="1894"/>
    <n v="1895"/>
    <m/>
    <m/>
    <m/>
    <m/>
    <m/>
    <s v="Rothschild &amp; Hartert (1896)"/>
  </r>
  <r>
    <n v="11"/>
    <n v="7"/>
    <n v="19086"/>
    <n v="3295"/>
    <x v="2"/>
    <x v="7"/>
    <x v="7"/>
    <s v="data deficient"/>
    <n v="1994"/>
    <n v="1985"/>
    <m/>
    <m/>
    <m/>
    <m/>
    <m/>
    <s v="Rothschild &amp; Hartert (1896)"/>
  </r>
  <r>
    <n v="12"/>
    <n v="7"/>
    <n v="19086"/>
    <n v="3266"/>
    <x v="2"/>
    <x v="7"/>
    <x v="5"/>
    <s v="data deficient"/>
    <n v="1984"/>
    <n v="1985"/>
    <m/>
    <m/>
    <m/>
    <m/>
    <m/>
    <s v="Rothschild &amp; Hartert (1896)"/>
  </r>
  <r>
    <n v="13"/>
    <n v="8"/>
    <n v="19052"/>
    <n v="3263"/>
    <x v="2"/>
    <x v="8"/>
    <x v="4"/>
    <s v="data deficient"/>
    <n v="1897"/>
    <n v="1897"/>
    <m/>
    <m/>
    <m/>
    <m/>
    <m/>
    <s v="Hartet (1899)"/>
  </r>
  <r>
    <n v="14"/>
    <n v="9"/>
    <n v="8003"/>
    <n v="3957"/>
    <x v="3"/>
    <x v="9"/>
    <x v="8"/>
    <s v="Confirmed"/>
    <n v="1923"/>
    <n v="1923"/>
    <n v="2"/>
    <n v="2"/>
    <m/>
    <m/>
    <s v="individuals"/>
    <s v="Wetmore (1923)"/>
  </r>
  <r>
    <n v="15"/>
    <n v="9"/>
    <n v="8002"/>
    <n v="3659"/>
    <x v="3"/>
    <x v="10"/>
    <x v="3"/>
    <s v="Confirmed"/>
    <n v="1923"/>
    <n v="1923"/>
    <n v="75"/>
    <n v="75"/>
    <m/>
    <m/>
    <s v="individuals"/>
    <s v="Wetmore (1923)"/>
  </r>
  <r>
    <n v="16"/>
    <n v="9"/>
    <n v="8002"/>
    <n v="3294"/>
    <x v="3"/>
    <x v="10"/>
    <x v="9"/>
    <s v="Confirmed"/>
    <n v="1923"/>
    <n v="1923"/>
    <n v="1500"/>
    <n v="1500"/>
    <m/>
    <m/>
    <s v="individuals"/>
    <s v="Wetmore (1923)"/>
  </r>
  <r>
    <n v="17"/>
    <n v="9"/>
    <n v="8003"/>
    <n v="3294"/>
    <x v="3"/>
    <x v="9"/>
    <x v="9"/>
    <s v="Confirmed"/>
    <n v="1923"/>
    <n v="1923"/>
    <n v="800"/>
    <n v="800"/>
    <m/>
    <m/>
    <s v="individuals"/>
    <s v="Wetmore (1923)"/>
  </r>
  <r>
    <n v="18"/>
    <n v="9"/>
    <n v="8002"/>
    <n v="3920"/>
    <x v="3"/>
    <x v="10"/>
    <x v="10"/>
    <s v="Confirmed"/>
    <n v="1923"/>
    <n v="1923"/>
    <n v="400"/>
    <n v="400"/>
    <m/>
    <m/>
    <s v="individuals"/>
    <s v="Wetmore (1923)"/>
  </r>
  <r>
    <n v="19"/>
    <n v="9"/>
    <n v="8002"/>
    <n v="3935"/>
    <x v="3"/>
    <x v="10"/>
    <x v="11"/>
    <s v="Confirmed"/>
    <n v="1923"/>
    <n v="1923"/>
    <n v="400"/>
    <n v="400"/>
    <m/>
    <m/>
    <s v="individuals"/>
    <s v="Wetmore (1923)"/>
  </r>
  <r>
    <n v="20"/>
    <n v="9"/>
    <n v="8003"/>
    <n v="3935"/>
    <x v="3"/>
    <x v="9"/>
    <x v="11"/>
    <s v="Confirmed"/>
    <n v="1923"/>
    <n v="1923"/>
    <n v="100"/>
    <n v="100"/>
    <m/>
    <m/>
    <s v="individuals"/>
    <s v="Wetmore (1923)"/>
  </r>
  <r>
    <n v="21"/>
    <n v="9"/>
    <n v="8002"/>
    <n v="3298"/>
    <x v="3"/>
    <x v="10"/>
    <x v="12"/>
    <s v="Confirmed"/>
    <n v="1923"/>
    <n v="1923"/>
    <n v="40"/>
    <n v="40"/>
    <m/>
    <m/>
    <s v="individuals"/>
    <s v="Wetmore (1923)"/>
  </r>
  <r>
    <n v="22"/>
    <n v="9"/>
    <n v="8002"/>
    <n v="3845"/>
    <x v="3"/>
    <x v="10"/>
    <x v="13"/>
    <s v="Confirmed"/>
    <n v="1923"/>
    <n v="1923"/>
    <n v="800"/>
    <n v="800"/>
    <m/>
    <m/>
    <s v="individuals"/>
    <s v="Wetmore (1923)"/>
  </r>
  <r>
    <n v="23"/>
    <n v="9"/>
    <n v="8003"/>
    <n v="3845"/>
    <x v="3"/>
    <x v="9"/>
    <x v="13"/>
    <s v="Confirmed"/>
    <n v="1923"/>
    <n v="1923"/>
    <n v="100"/>
    <n v="100"/>
    <m/>
    <m/>
    <s v="individuals"/>
    <s v="Wetmore (1923)"/>
  </r>
  <r>
    <n v="24"/>
    <n v="9"/>
    <n v="8002"/>
    <n v="3286"/>
    <x v="3"/>
    <x v="10"/>
    <x v="14"/>
    <s v="Confirmed"/>
    <n v="1923"/>
    <n v="1923"/>
    <n v="25"/>
    <n v="25"/>
    <m/>
    <m/>
    <s v="individuals"/>
    <s v="Wetmore (1923)"/>
  </r>
  <r>
    <n v="25"/>
    <n v="9"/>
    <n v="8003"/>
    <n v="3286"/>
    <x v="3"/>
    <x v="9"/>
    <x v="14"/>
    <s v="Confirmed"/>
    <n v="1923"/>
    <n v="1923"/>
    <n v="25"/>
    <n v="25"/>
    <m/>
    <m/>
    <s v="individuals"/>
    <s v="Wetmore (1923)"/>
  </r>
  <r>
    <n v="26"/>
    <n v="9"/>
    <n v="8002"/>
    <n v="3958"/>
    <x v="3"/>
    <x v="10"/>
    <x v="15"/>
    <m/>
    <n v="1923"/>
    <n v="1923"/>
    <n v="2"/>
    <n v="2"/>
    <m/>
    <m/>
    <s v="individuals"/>
    <s v="Wetmore (1923)"/>
  </r>
  <r>
    <n v="27"/>
    <n v="9"/>
    <n v="8002"/>
    <n v="32652"/>
    <x v="3"/>
    <x v="10"/>
    <x v="16"/>
    <s v="Potential Breeding"/>
    <n v="1923"/>
    <n v="1923"/>
    <n v="150"/>
    <n v="150"/>
    <m/>
    <m/>
    <s v="individuals"/>
    <s v="Wetmore (1923)"/>
  </r>
  <r>
    <n v="28"/>
    <n v="9"/>
    <n v="8003"/>
    <n v="32652"/>
    <x v="3"/>
    <x v="9"/>
    <x v="16"/>
    <s v="Confirmed"/>
    <n v="1923"/>
    <n v="1923"/>
    <n v="50"/>
    <n v="50"/>
    <m/>
    <m/>
    <s v="individuals"/>
    <s v="Wetmore (1923)"/>
  </r>
  <r>
    <n v="29"/>
    <n v="9"/>
    <n v="8002"/>
    <n v="3658"/>
    <x v="3"/>
    <x v="10"/>
    <x v="17"/>
    <s v="Confirmed"/>
    <n v="1923"/>
    <n v="1923"/>
    <n v="250"/>
    <n v="250"/>
    <m/>
    <m/>
    <s v="individuals"/>
    <s v="Wetmore (1923)"/>
  </r>
  <r>
    <n v="30"/>
    <n v="9"/>
    <n v="8003"/>
    <n v="3658"/>
    <x v="3"/>
    <x v="9"/>
    <x v="17"/>
    <s v="Confirmed"/>
    <n v="1923"/>
    <n v="1923"/>
    <n v="50"/>
    <n v="60"/>
    <m/>
    <m/>
    <s v="individuals"/>
    <s v="Wetmore (1923)"/>
  </r>
  <r>
    <n v="31"/>
    <n v="9"/>
    <n v="8002"/>
    <n v="3649"/>
    <x v="3"/>
    <x v="10"/>
    <x v="18"/>
    <s v="Confirmed"/>
    <n v="1923"/>
    <n v="1923"/>
    <n v="8"/>
    <n v="8"/>
    <m/>
    <m/>
    <s v="individuals"/>
    <s v="Wetmore (1923)"/>
  </r>
  <r>
    <n v="32"/>
    <n v="9"/>
    <n v="8003"/>
    <n v="3649"/>
    <x v="3"/>
    <x v="9"/>
    <x v="18"/>
    <s v="Confirmed"/>
    <n v="1923"/>
    <n v="1923"/>
    <n v="4"/>
    <n v="4"/>
    <m/>
    <m/>
    <s v="individuals"/>
    <s v="Wetmore (1923)"/>
  </r>
  <r>
    <n v="33"/>
    <n v="9"/>
    <n v="8002"/>
    <n v="3288"/>
    <x v="3"/>
    <x v="10"/>
    <x v="19"/>
    <s v="Confirmed"/>
    <n v="1923"/>
    <n v="1923"/>
    <n v="3500"/>
    <n v="3500"/>
    <m/>
    <m/>
    <s v="individuals"/>
    <s v="Wetmore (1923)"/>
  </r>
  <r>
    <n v="34"/>
    <n v="9"/>
    <n v="8003"/>
    <n v="3288"/>
    <x v="3"/>
    <x v="9"/>
    <x v="19"/>
    <s v="Confirmed"/>
    <n v="1923"/>
    <n v="1923"/>
    <n v="15000"/>
    <n v="15000"/>
    <m/>
    <m/>
    <s v="individuals"/>
    <s v="Wetmore (1923)"/>
  </r>
  <r>
    <n v="35"/>
    <n v="9"/>
    <n v="8002"/>
    <n v="3928"/>
    <x v="3"/>
    <x v="10"/>
    <x v="20"/>
    <s v="Confirmed"/>
    <n v="1923"/>
    <n v="1923"/>
    <n v="2500"/>
    <n v="2500"/>
    <m/>
    <m/>
    <s v="individuals"/>
    <s v="Wetmore (1923)"/>
  </r>
  <r>
    <n v="36"/>
    <n v="9"/>
    <n v="8003"/>
    <n v="3928"/>
    <x v="3"/>
    <x v="9"/>
    <x v="20"/>
    <s v="Confirmed"/>
    <n v="1923"/>
    <n v="1923"/>
    <n v="500"/>
    <n v="500"/>
    <m/>
    <m/>
    <s v="individuals"/>
    <s v="Wetmore (1923)"/>
  </r>
  <r>
    <n v="37"/>
    <n v="10"/>
    <n v="5205"/>
    <n v="3975"/>
    <x v="4"/>
    <x v="11"/>
    <x v="2"/>
    <s v="Confirmed"/>
    <n v="1922"/>
    <n v="1922"/>
    <m/>
    <m/>
    <m/>
    <m/>
    <m/>
    <s v="Murphy (1924)"/>
  </r>
  <r>
    <n v="38"/>
    <n v="10"/>
    <n v="5215"/>
    <n v="3975"/>
    <x v="4"/>
    <x v="12"/>
    <x v="2"/>
    <s v="Confirmed"/>
    <n v="1922"/>
    <n v="1922"/>
    <m/>
    <m/>
    <m/>
    <m/>
    <m/>
    <s v="Murphy (1924)"/>
  </r>
  <r>
    <n v="39"/>
    <n v="11"/>
    <n v="4015"/>
    <n v="3890"/>
    <x v="0"/>
    <x v="2"/>
    <x v="0"/>
    <s v="Confirmed"/>
    <n v="1925"/>
    <n v="1925"/>
    <m/>
    <m/>
    <n v="250"/>
    <n v="999"/>
    <s v="individuals"/>
    <s v="Correia (1927-1929)"/>
  </r>
  <r>
    <n v="40"/>
    <n v="12"/>
    <n v="5215"/>
    <n v="3893"/>
    <x v="4"/>
    <x v="12"/>
    <x v="21"/>
    <s v="data deficient"/>
    <n v="1922"/>
    <n v="1922"/>
    <m/>
    <m/>
    <m/>
    <m/>
    <m/>
    <s v="Murphy (1928)"/>
  </r>
  <r>
    <n v="41"/>
    <n v="13"/>
    <n v="19084"/>
    <n v="3947"/>
    <x v="2"/>
    <x v="13"/>
    <x v="22"/>
    <s v="data deficient"/>
    <m/>
    <n v="1930"/>
    <n v="3"/>
    <n v="3"/>
    <m/>
    <m/>
    <s v="individuals"/>
    <s v="Murphy (1930)"/>
  </r>
  <r>
    <n v="42"/>
    <n v="14"/>
    <n v="24003"/>
    <n v="3928"/>
    <x v="5"/>
    <x v="14"/>
    <x v="20"/>
    <s v="Confirmed"/>
    <n v="1921"/>
    <n v="1921"/>
    <m/>
    <m/>
    <m/>
    <m/>
    <m/>
    <s v="Davidson (1931)"/>
  </r>
  <r>
    <n v="43"/>
    <n v="16"/>
    <n v="11063"/>
    <n v="3934"/>
    <x v="6"/>
    <x v="15"/>
    <x v="23"/>
    <s v="data deficient"/>
    <n v="1933"/>
    <n v="1933"/>
    <n v="1"/>
    <n v="1"/>
    <m/>
    <m/>
    <s v="females only"/>
    <s v="Yamashina (1940)"/>
  </r>
  <r>
    <n v="44"/>
    <n v="16"/>
    <n v="11012"/>
    <n v="1016817"/>
    <x v="6"/>
    <x v="16"/>
    <x v="24"/>
    <s v="Confirmed"/>
    <n v="1932"/>
    <n v="1932"/>
    <n v="8"/>
    <n v="8"/>
    <m/>
    <m/>
    <s v="mature individuals"/>
    <s v="Yamashina (1940)"/>
  </r>
  <r>
    <n v="45"/>
    <n v="16"/>
    <n v="11055"/>
    <n v="3287"/>
    <x v="6"/>
    <x v="17"/>
    <x v="25"/>
    <s v="data deficient"/>
    <n v="1940"/>
    <n v="1940"/>
    <m/>
    <m/>
    <m/>
    <m/>
    <m/>
    <s v="Yamashina (1940)"/>
  </r>
  <r>
    <n v="46"/>
    <n v="16"/>
    <n v="11055"/>
    <n v="3845"/>
    <x v="6"/>
    <x v="17"/>
    <x v="13"/>
    <s v="data deficient"/>
    <n v="1940"/>
    <n v="1940"/>
    <m/>
    <m/>
    <m/>
    <m/>
    <m/>
    <s v="Yamashina (1940)"/>
  </r>
  <r>
    <n v="47"/>
    <n v="16"/>
    <n v="11055"/>
    <n v="3658"/>
    <x v="6"/>
    <x v="17"/>
    <x v="17"/>
    <s v="data deficient"/>
    <n v="1940"/>
    <n v="1940"/>
    <m/>
    <m/>
    <m/>
    <m/>
    <m/>
    <s v="Yamashina (1940)"/>
  </r>
  <r>
    <n v="48"/>
    <n v="17"/>
    <n v="19003"/>
    <n v="3295"/>
    <x v="2"/>
    <x v="18"/>
    <x v="7"/>
    <s v="data deficient"/>
    <n v="1945"/>
    <n v="1945"/>
    <m/>
    <m/>
    <m/>
    <m/>
    <m/>
    <s v="Ripley (1947)"/>
  </r>
  <r>
    <n v="49"/>
    <n v="17"/>
    <n v="19002"/>
    <n v="3268"/>
    <x v="2"/>
    <x v="19"/>
    <x v="26"/>
    <s v="data deficient"/>
    <n v="1945"/>
    <n v="1945"/>
    <m/>
    <m/>
    <m/>
    <m/>
    <m/>
    <s v="Ripley (1947)"/>
  </r>
  <r>
    <n v="50"/>
    <n v="17"/>
    <n v="19002"/>
    <n v="3263"/>
    <x v="2"/>
    <x v="19"/>
    <x v="4"/>
    <s v="data deficient"/>
    <n v="1945"/>
    <n v="1945"/>
    <m/>
    <m/>
    <m/>
    <m/>
    <m/>
    <s v="Ripley (1947)"/>
  </r>
  <r>
    <n v="51"/>
    <n v="17"/>
    <n v="19003"/>
    <n v="3263"/>
    <x v="2"/>
    <x v="18"/>
    <x v="4"/>
    <s v="data deficient"/>
    <n v="1945"/>
    <n v="1945"/>
    <m/>
    <m/>
    <m/>
    <m/>
    <m/>
    <s v="Ripley (1947)"/>
  </r>
  <r>
    <n v="52"/>
    <n v="17"/>
    <n v="19003"/>
    <n v="3846"/>
    <x v="2"/>
    <x v="18"/>
    <x v="27"/>
    <s v="data deficient"/>
    <n v="1945"/>
    <n v="1945"/>
    <m/>
    <m/>
    <m/>
    <m/>
    <m/>
    <s v="Ripley (1947)"/>
  </r>
  <r>
    <n v="53"/>
    <n v="18"/>
    <n v="14059"/>
    <n v="3294"/>
    <x v="7"/>
    <x v="20"/>
    <x v="9"/>
    <s v="data deficient"/>
    <n v="1938"/>
    <n v="1938"/>
    <n v="1000"/>
    <n v="1000"/>
    <m/>
    <m/>
    <s v="individuals"/>
    <s v="Warner (1947)"/>
  </r>
  <r>
    <n v="54"/>
    <n v="18"/>
    <n v="14055"/>
    <n v="3845"/>
    <x v="7"/>
    <x v="21"/>
    <x v="13"/>
    <s v="data deficient"/>
    <n v="1938"/>
    <n v="1938"/>
    <m/>
    <m/>
    <m/>
    <m/>
    <m/>
    <s v="Warner (1947)"/>
  </r>
  <r>
    <n v="55"/>
    <n v="18"/>
    <n v="14059"/>
    <n v="3266"/>
    <x v="7"/>
    <x v="20"/>
    <x v="5"/>
    <s v="Confirmed"/>
    <n v="1938"/>
    <n v="1938"/>
    <m/>
    <m/>
    <m/>
    <m/>
    <m/>
    <s v="Warner (1947)"/>
  </r>
  <r>
    <n v="56"/>
    <n v="18"/>
    <n v="14058"/>
    <n v="3928"/>
    <x v="7"/>
    <x v="22"/>
    <x v="20"/>
    <s v="Probable"/>
    <n v="1938"/>
    <n v="1938"/>
    <m/>
    <m/>
    <m/>
    <m/>
    <m/>
    <s v="Warner (1947)"/>
  </r>
  <r>
    <n v="57"/>
    <n v="19"/>
    <n v="8002"/>
    <n v="3294"/>
    <x v="3"/>
    <x v="10"/>
    <x v="9"/>
    <s v="Potential Breeding"/>
    <n v="1948"/>
    <n v="1948"/>
    <m/>
    <m/>
    <m/>
    <m/>
    <m/>
    <s v="Fennell (1948)"/>
  </r>
  <r>
    <n v="58"/>
    <n v="20"/>
    <n v="19007"/>
    <n v="3295"/>
    <x v="2"/>
    <x v="23"/>
    <x v="7"/>
    <s v="Confirmed"/>
    <n v="1933"/>
    <n v="1933"/>
    <m/>
    <m/>
    <n v="1000"/>
    <n v="9999"/>
    <s v="individuals"/>
    <s v="Mayr (1949)"/>
  </r>
  <r>
    <n v="59"/>
    <n v="21"/>
    <n v="12071"/>
    <n v="32228"/>
    <x v="8"/>
    <x v="24"/>
    <x v="1"/>
    <s v="Confirmed"/>
    <n v="1880"/>
    <n v="1880"/>
    <m/>
    <m/>
    <m/>
    <m/>
    <m/>
    <s v="Baker (1951)"/>
  </r>
  <r>
    <n v="60"/>
    <n v="21"/>
    <n v="12097"/>
    <n v="32228"/>
    <x v="8"/>
    <x v="25"/>
    <x v="1"/>
    <s v="Confirmed"/>
    <n v="1876"/>
    <n v="1876"/>
    <m/>
    <m/>
    <m/>
    <m/>
    <m/>
    <s v="Baker (1951)"/>
  </r>
  <r>
    <n v="61"/>
    <n v="21"/>
    <n v="11068"/>
    <n v="3295"/>
    <x v="6"/>
    <x v="26"/>
    <x v="7"/>
    <s v="Confirmed"/>
    <n v="1836"/>
    <n v="1932"/>
    <m/>
    <m/>
    <m/>
    <m/>
    <m/>
    <s v="Baker (1951)"/>
  </r>
  <r>
    <n v="62"/>
    <n v="21"/>
    <n v="11001"/>
    <n v="3295"/>
    <x v="6"/>
    <x v="27"/>
    <x v="7"/>
    <s v="Confirmed"/>
    <n v="2011"/>
    <n v="1932"/>
    <m/>
    <m/>
    <m/>
    <m/>
    <m/>
    <s v="Baker (1951)"/>
  </r>
  <r>
    <n v="63"/>
    <n v="21"/>
    <n v="12011"/>
    <n v="3295"/>
    <x v="8"/>
    <x v="28"/>
    <x v="7"/>
    <s v="Confirmed"/>
    <n v="1984"/>
    <n v="1836"/>
    <m/>
    <m/>
    <m/>
    <m/>
    <m/>
    <s v="Baker (1951)"/>
  </r>
  <r>
    <n v="64"/>
    <n v="21"/>
    <n v="11101"/>
    <n v="3295"/>
    <x v="6"/>
    <x v="29"/>
    <x v="7"/>
    <s v="Confirmed"/>
    <n v="1993"/>
    <n v="1932"/>
    <m/>
    <m/>
    <m/>
    <m/>
    <m/>
    <s v="Baker (1951)"/>
  </r>
  <r>
    <n v="65"/>
    <n v="21"/>
    <n v="11013"/>
    <n v="3295"/>
    <x v="6"/>
    <x v="30"/>
    <x v="7"/>
    <s v="Confirmed"/>
    <n v="1993"/>
    <n v="1946"/>
    <n v="4"/>
    <n v="4"/>
    <m/>
    <m/>
    <s v="individuals"/>
    <s v="Baker (1951)"/>
  </r>
  <r>
    <n v="66"/>
    <n v="21"/>
    <n v="11030"/>
    <n v="3295"/>
    <x v="6"/>
    <x v="31"/>
    <x v="7"/>
    <s v="Confirmed"/>
    <n v="1996"/>
    <n v="1932"/>
    <m/>
    <m/>
    <m/>
    <m/>
    <m/>
    <s v="Baker (1951)"/>
  </r>
  <r>
    <n v="67"/>
    <n v="21"/>
    <n v="11059"/>
    <n v="3295"/>
    <x v="6"/>
    <x v="32"/>
    <x v="7"/>
    <s v="data deficient"/>
    <n v="1996"/>
    <n v="1880"/>
    <m/>
    <m/>
    <m/>
    <m/>
    <m/>
    <s v="Baker (1951)"/>
  </r>
  <r>
    <n v="68"/>
    <n v="21"/>
    <n v="12071"/>
    <n v="3295"/>
    <x v="8"/>
    <x v="24"/>
    <x v="7"/>
    <s v="Confirmed"/>
    <n v="2010"/>
    <n v="1836"/>
    <m/>
    <m/>
    <m/>
    <m/>
    <m/>
    <s v="Baker (1951)"/>
  </r>
  <r>
    <n v="69"/>
    <n v="21"/>
    <n v="11081"/>
    <n v="3295"/>
    <x v="6"/>
    <x v="33"/>
    <x v="7"/>
    <s v="data deficient"/>
    <n v="1998"/>
    <n v="1932"/>
    <m/>
    <m/>
    <m/>
    <m/>
    <m/>
    <s v="Baker (1951)"/>
  </r>
  <r>
    <n v="70"/>
    <n v="21"/>
    <n v="12073"/>
    <n v="3295"/>
    <x v="8"/>
    <x v="34"/>
    <x v="7"/>
    <s v="Confirmed"/>
    <n v="1945"/>
    <n v="1891"/>
    <m/>
    <m/>
    <m/>
    <m/>
    <m/>
    <s v="Baker (1951)"/>
  </r>
  <r>
    <n v="71"/>
    <n v="21"/>
    <n v="11082"/>
    <n v="3295"/>
    <x v="6"/>
    <x v="35"/>
    <x v="7"/>
    <s v="Potential Breeding"/>
    <n v="1996"/>
    <n v="1932"/>
    <m/>
    <m/>
    <m/>
    <m/>
    <m/>
    <s v="Baker (1951)"/>
  </r>
  <r>
    <n v="72"/>
    <n v="21"/>
    <n v="11086"/>
    <n v="3295"/>
    <x v="6"/>
    <x v="36"/>
    <x v="7"/>
    <s v="Probable"/>
    <n v="1996"/>
    <n v="1932"/>
    <m/>
    <m/>
    <m/>
    <m/>
    <m/>
    <s v="Baker (1951)"/>
  </r>
  <r>
    <n v="73"/>
    <n v="21"/>
    <n v="12082"/>
    <n v="3295"/>
    <x v="8"/>
    <x v="37"/>
    <x v="7"/>
    <s v="Probable"/>
    <n v="1984"/>
    <n v="1881"/>
    <m/>
    <m/>
    <m/>
    <m/>
    <m/>
    <s v="Baker (1951)"/>
  </r>
  <r>
    <n v="74"/>
    <n v="21"/>
    <n v="12097"/>
    <n v="3295"/>
    <x v="8"/>
    <x v="25"/>
    <x v="7"/>
    <s v="Confirmed"/>
    <n v="1993"/>
    <n v="1881"/>
    <m/>
    <m/>
    <m/>
    <m/>
    <m/>
    <s v="Baker (1951)"/>
  </r>
  <r>
    <n v="75"/>
    <n v="21"/>
    <n v="12118"/>
    <n v="3295"/>
    <x v="8"/>
    <x v="38"/>
    <x v="7"/>
    <s v="Confirmed"/>
    <n v="1998"/>
    <n v="1945"/>
    <n v="100"/>
    <n v="100"/>
    <m/>
    <m/>
    <s v="individuals"/>
    <s v="Baker (1951)"/>
  </r>
  <r>
    <n v="76"/>
    <n v="21"/>
    <n v="12121"/>
    <n v="3295"/>
    <x v="8"/>
    <x v="39"/>
    <x v="7"/>
    <s v="Probable"/>
    <n v="1998"/>
    <n v="1945"/>
    <n v="4"/>
    <n v="10"/>
    <m/>
    <m/>
    <s v="individuals"/>
    <s v="Baker (1951)"/>
  </r>
  <r>
    <n v="77"/>
    <n v="21"/>
    <n v="11110"/>
    <n v="3295"/>
    <x v="6"/>
    <x v="40"/>
    <x v="7"/>
    <s v="Confirmed"/>
    <n v="1994"/>
    <n v="1932"/>
    <m/>
    <m/>
    <m/>
    <m/>
    <m/>
    <s v="Baker (1951)"/>
  </r>
  <r>
    <n v="78"/>
    <n v="21"/>
    <n v="12073"/>
    <n v="3268"/>
    <x v="8"/>
    <x v="34"/>
    <x v="26"/>
    <s v="Confirmed"/>
    <m/>
    <n v="1891"/>
    <m/>
    <m/>
    <m/>
    <m/>
    <m/>
    <s v="Baker (1951)"/>
  </r>
  <r>
    <n v="79"/>
    <n v="21"/>
    <n v="12082"/>
    <n v="3268"/>
    <x v="8"/>
    <x v="37"/>
    <x v="26"/>
    <s v="Probable"/>
    <m/>
    <n v="1881"/>
    <m/>
    <m/>
    <m/>
    <m/>
    <m/>
    <s v="Baker (1951)"/>
  </r>
  <r>
    <n v="80"/>
    <n v="21"/>
    <n v="12097"/>
    <n v="3268"/>
    <x v="8"/>
    <x v="25"/>
    <x v="26"/>
    <s v="data deficient"/>
    <m/>
    <n v="1880"/>
    <m/>
    <m/>
    <m/>
    <m/>
    <m/>
    <s v="Baker (1951)"/>
  </r>
  <r>
    <n v="81"/>
    <n v="21"/>
    <n v="12119"/>
    <n v="3268"/>
    <x v="8"/>
    <x v="41"/>
    <x v="26"/>
    <s v="Non-breeding"/>
    <m/>
    <n v="1945"/>
    <m/>
    <m/>
    <m/>
    <m/>
    <m/>
    <s v="Baker (1951)"/>
  </r>
  <r>
    <n v="82"/>
    <n v="21"/>
    <n v="12120"/>
    <n v="3268"/>
    <x v="8"/>
    <x v="42"/>
    <x v="26"/>
    <s v="Non-breeding"/>
    <m/>
    <n v="1945"/>
    <m/>
    <m/>
    <m/>
    <m/>
    <m/>
    <s v="Baker (1951)"/>
  </r>
  <r>
    <n v="83"/>
    <n v="21"/>
    <n v="12123"/>
    <n v="3268"/>
    <x v="8"/>
    <x v="43"/>
    <x v="26"/>
    <s v="Non-breeding"/>
    <m/>
    <n v="1945"/>
    <m/>
    <m/>
    <m/>
    <m/>
    <m/>
    <s v="Baker (1951)"/>
  </r>
  <r>
    <n v="84"/>
    <n v="21"/>
    <n v="11034"/>
    <n v="3886"/>
    <x v="6"/>
    <x v="44"/>
    <x v="28"/>
    <s v="data deficient"/>
    <n v="1883"/>
    <n v="1883"/>
    <n v="2"/>
    <n v="2"/>
    <m/>
    <m/>
    <s v="individuals"/>
    <s v="Baker (1951)"/>
  </r>
  <r>
    <n v="85"/>
    <n v="21"/>
    <n v="11108"/>
    <n v="3659"/>
    <x v="6"/>
    <x v="45"/>
    <x v="3"/>
    <s v="Potential Breeding"/>
    <n v="1945"/>
    <n v="1945"/>
    <n v="20"/>
    <n v="20"/>
    <m/>
    <m/>
    <s v="individuals"/>
    <s v="Baker (1951)"/>
  </r>
  <r>
    <n v="86"/>
    <n v="21"/>
    <n v="12063"/>
    <n v="3659"/>
    <x v="8"/>
    <x v="46"/>
    <x v="3"/>
    <s v="Confirmed"/>
    <m/>
    <n v="1932"/>
    <m/>
    <m/>
    <m/>
    <m/>
    <m/>
    <s v="Baker (1951)"/>
  </r>
  <r>
    <n v="87"/>
    <n v="21"/>
    <n v="11059"/>
    <n v="3659"/>
    <x v="6"/>
    <x v="32"/>
    <x v="3"/>
    <s v="Potential Breeding"/>
    <n v="1880"/>
    <n v="1880"/>
    <m/>
    <m/>
    <m/>
    <m/>
    <m/>
    <s v="Baker (1951)"/>
  </r>
  <r>
    <n v="88"/>
    <n v="21"/>
    <n v="12071"/>
    <n v="3659"/>
    <x v="8"/>
    <x v="24"/>
    <x v="3"/>
    <s v="Non-breeding"/>
    <m/>
    <n v="1931"/>
    <m/>
    <m/>
    <m/>
    <m/>
    <m/>
    <s v="Baker (1951)"/>
  </r>
  <r>
    <n v="89"/>
    <n v="21"/>
    <n v="16016"/>
    <n v="3659"/>
    <x v="9"/>
    <x v="47"/>
    <x v="3"/>
    <s v="data deficient"/>
    <m/>
    <n v="1951"/>
    <m/>
    <m/>
    <m/>
    <m/>
    <m/>
    <s v="Baker (1951)"/>
  </r>
  <r>
    <n v="90"/>
    <n v="21"/>
    <n v="12124"/>
    <n v="3659"/>
    <x v="8"/>
    <x v="48"/>
    <x v="3"/>
    <s v="Confirmed"/>
    <m/>
    <n v="1922"/>
    <m/>
    <m/>
    <m/>
    <m/>
    <m/>
    <s v="Baker (1951)"/>
  </r>
  <r>
    <n v="91"/>
    <n v="21"/>
    <n v="12011"/>
    <n v="3294"/>
    <x v="8"/>
    <x v="28"/>
    <x v="9"/>
    <s v="Confirmed"/>
    <m/>
    <n v="1836"/>
    <m/>
    <m/>
    <m/>
    <m/>
    <m/>
    <s v="Baker (1951)"/>
  </r>
  <r>
    <n v="92"/>
    <n v="21"/>
    <n v="11101"/>
    <n v="3294"/>
    <x v="6"/>
    <x v="29"/>
    <x v="9"/>
    <s v="Confirmed"/>
    <n v="1932"/>
    <n v="1932"/>
    <m/>
    <m/>
    <m/>
    <m/>
    <m/>
    <s v="Baker (1951)"/>
  </r>
  <r>
    <n v="93"/>
    <n v="21"/>
    <n v="11013"/>
    <n v="3294"/>
    <x v="6"/>
    <x v="30"/>
    <x v="9"/>
    <s v="Confirmed"/>
    <n v="1946"/>
    <n v="1946"/>
    <n v="5"/>
    <n v="5"/>
    <m/>
    <m/>
    <s v="individuals"/>
    <s v="Baker (1951)"/>
  </r>
  <r>
    <n v="94"/>
    <n v="21"/>
    <n v="11059"/>
    <n v="3294"/>
    <x v="6"/>
    <x v="32"/>
    <x v="9"/>
    <s v="Confirmed"/>
    <n v="1884"/>
    <n v="1884"/>
    <m/>
    <m/>
    <m/>
    <m/>
    <m/>
    <s v="Baker (1951)"/>
  </r>
  <r>
    <n v="95"/>
    <n v="21"/>
    <n v="12071"/>
    <n v="3294"/>
    <x v="8"/>
    <x v="24"/>
    <x v="9"/>
    <s v="Confirmed"/>
    <m/>
    <n v="1836"/>
    <m/>
    <m/>
    <m/>
    <m/>
    <m/>
    <s v="Baker (1951)"/>
  </r>
  <r>
    <n v="96"/>
    <n v="21"/>
    <n v="11071"/>
    <n v="3294"/>
    <x v="6"/>
    <x v="49"/>
    <x v="9"/>
    <s v="data deficient"/>
    <n v="1932"/>
    <n v="1932"/>
    <m/>
    <m/>
    <m/>
    <m/>
    <m/>
    <s v="Baker (1951)"/>
  </r>
  <r>
    <n v="97"/>
    <n v="21"/>
    <n v="12073"/>
    <n v="3294"/>
    <x v="8"/>
    <x v="34"/>
    <x v="9"/>
    <s v="Confirmed"/>
    <m/>
    <n v="1891"/>
    <m/>
    <m/>
    <m/>
    <m/>
    <m/>
    <s v="Baker (1951)"/>
  </r>
  <r>
    <n v="98"/>
    <n v="21"/>
    <n v="11082"/>
    <n v="3294"/>
    <x v="6"/>
    <x v="35"/>
    <x v="9"/>
    <s v="Potential Breeding"/>
    <n v="1932"/>
    <n v="1932"/>
    <m/>
    <m/>
    <m/>
    <m/>
    <m/>
    <s v="Baker (1951)"/>
  </r>
  <r>
    <n v="99"/>
    <n v="21"/>
    <n v="12082"/>
    <n v="3294"/>
    <x v="8"/>
    <x v="37"/>
    <x v="9"/>
    <s v="Probable"/>
    <m/>
    <n v="1881"/>
    <m/>
    <m/>
    <m/>
    <m/>
    <m/>
    <s v="Baker (1951)"/>
  </r>
  <r>
    <n v="100"/>
    <n v="21"/>
    <n v="12097"/>
    <n v="3294"/>
    <x v="8"/>
    <x v="25"/>
    <x v="9"/>
    <s v="data deficient"/>
    <m/>
    <n v="1865"/>
    <m/>
    <m/>
    <m/>
    <m/>
    <m/>
    <s v="Baker (1951)"/>
  </r>
  <r>
    <n v="101"/>
    <n v="21"/>
    <n v="12122"/>
    <n v="3294"/>
    <x v="8"/>
    <x v="50"/>
    <x v="9"/>
    <s v="Confirmed"/>
    <m/>
    <n v="1945"/>
    <n v="1"/>
    <n v="1"/>
    <m/>
    <m/>
    <s v="nests"/>
    <s v="Baker (1951)"/>
  </r>
  <r>
    <n v="102"/>
    <n v="21"/>
    <n v="11110"/>
    <n v="3294"/>
    <x v="6"/>
    <x v="40"/>
    <x v="9"/>
    <s v="Confirmed"/>
    <n v="1931"/>
    <n v="1932"/>
    <m/>
    <m/>
    <m/>
    <m/>
    <m/>
    <s v="Baker (1951)"/>
  </r>
  <r>
    <n v="103"/>
    <n v="21"/>
    <n v="11034"/>
    <n v="3935"/>
    <x v="6"/>
    <x v="44"/>
    <x v="11"/>
    <s v="data deficient"/>
    <n v="1883"/>
    <n v="1883"/>
    <n v="2"/>
    <n v="2"/>
    <m/>
    <m/>
    <s v="individuals"/>
    <s v="Baker (1951)"/>
  </r>
  <r>
    <n v="104"/>
    <n v="21"/>
    <n v="11068"/>
    <n v="3298"/>
    <x v="6"/>
    <x v="26"/>
    <x v="12"/>
    <s v="Confirmed"/>
    <n v="1932"/>
    <n v="1932"/>
    <n v="1"/>
    <n v="1"/>
    <m/>
    <m/>
    <s v="nests"/>
    <s v="Baker (1951)"/>
  </r>
  <r>
    <n v="105"/>
    <n v="21"/>
    <n v="11063"/>
    <n v="3298"/>
    <x v="6"/>
    <x v="15"/>
    <x v="12"/>
    <s v="Confirmed"/>
    <n v="1932"/>
    <n v="1932"/>
    <n v="1"/>
    <n v="1"/>
    <m/>
    <m/>
    <s v="nests"/>
    <s v="Baker (1951)"/>
  </r>
  <r>
    <n v="106"/>
    <n v="21"/>
    <n v="11101"/>
    <n v="3298"/>
    <x v="6"/>
    <x v="29"/>
    <x v="12"/>
    <s v="Confirmed"/>
    <n v="1932"/>
    <n v="1932"/>
    <m/>
    <m/>
    <m/>
    <m/>
    <m/>
    <s v="Baker (1951)"/>
  </r>
  <r>
    <n v="107"/>
    <n v="21"/>
    <n v="11013"/>
    <n v="3298"/>
    <x v="6"/>
    <x v="30"/>
    <x v="12"/>
    <s v="Confirmed"/>
    <n v="1946"/>
    <n v="1946"/>
    <n v="2"/>
    <n v="2"/>
    <m/>
    <m/>
    <s v="nests"/>
    <s v="Baker (1951)"/>
  </r>
  <r>
    <n v="108"/>
    <n v="21"/>
    <n v="11059"/>
    <n v="3298"/>
    <x v="6"/>
    <x v="32"/>
    <x v="12"/>
    <s v="Confirmed"/>
    <n v="1880"/>
    <n v="1880"/>
    <m/>
    <m/>
    <m/>
    <m/>
    <m/>
    <s v="Baker (1951)"/>
  </r>
  <r>
    <n v="109"/>
    <n v="21"/>
    <n v="12071"/>
    <n v="3298"/>
    <x v="8"/>
    <x v="24"/>
    <x v="12"/>
    <s v="Confirmed"/>
    <m/>
    <n v="1836"/>
    <m/>
    <m/>
    <m/>
    <m/>
    <m/>
    <s v="Baker (1951)"/>
  </r>
  <r>
    <n v="110"/>
    <n v="21"/>
    <n v="11071"/>
    <n v="3298"/>
    <x v="6"/>
    <x v="49"/>
    <x v="12"/>
    <s v="data deficient"/>
    <n v="1932"/>
    <n v="1932"/>
    <m/>
    <m/>
    <m/>
    <m/>
    <m/>
    <s v="Baker (1951)"/>
  </r>
  <r>
    <n v="111"/>
    <n v="21"/>
    <n v="11003"/>
    <n v="3298"/>
    <x v="6"/>
    <x v="51"/>
    <x v="12"/>
    <s v="Confirmed"/>
    <n v="1932"/>
    <n v="1932"/>
    <m/>
    <m/>
    <m/>
    <m/>
    <m/>
    <s v="Baker (1951)"/>
  </r>
  <r>
    <n v="112"/>
    <n v="21"/>
    <n v="11080"/>
    <n v="3298"/>
    <x v="6"/>
    <x v="52"/>
    <x v="12"/>
    <s v="Potential Breeding"/>
    <n v="1932"/>
    <n v="1932"/>
    <m/>
    <m/>
    <m/>
    <m/>
    <m/>
    <s v="Baker (1951)"/>
  </r>
  <r>
    <n v="113"/>
    <n v="21"/>
    <n v="11082"/>
    <n v="3298"/>
    <x v="6"/>
    <x v="35"/>
    <x v="12"/>
    <s v="Potential Breeding"/>
    <n v="1932"/>
    <n v="1932"/>
    <m/>
    <m/>
    <m/>
    <m/>
    <m/>
    <s v="Baker (1951)"/>
  </r>
  <r>
    <n v="114"/>
    <n v="21"/>
    <n v="11087"/>
    <n v="3298"/>
    <x v="6"/>
    <x v="53"/>
    <x v="12"/>
    <s v="Confirmed"/>
    <n v="1932"/>
    <n v="1932"/>
    <n v="1"/>
    <n v="1"/>
    <m/>
    <m/>
    <s v="nests"/>
    <s v="Baker (1951)"/>
  </r>
  <r>
    <n v="115"/>
    <n v="21"/>
    <n v="12082"/>
    <n v="3298"/>
    <x v="8"/>
    <x v="37"/>
    <x v="12"/>
    <s v="Probable"/>
    <m/>
    <n v="1836"/>
    <m/>
    <m/>
    <m/>
    <m/>
    <m/>
    <s v="Baker (1951)"/>
  </r>
  <r>
    <n v="116"/>
    <n v="21"/>
    <n v="12097"/>
    <n v="3298"/>
    <x v="8"/>
    <x v="25"/>
    <x v="12"/>
    <s v="data deficient"/>
    <m/>
    <n v="1876"/>
    <m/>
    <m/>
    <m/>
    <m/>
    <m/>
    <s v="Baker (1951)"/>
  </r>
  <r>
    <n v="117"/>
    <n v="21"/>
    <n v="12115"/>
    <n v="3298"/>
    <x v="8"/>
    <x v="54"/>
    <x v="12"/>
    <s v="Confirmed"/>
    <m/>
    <n v="1945"/>
    <m/>
    <m/>
    <n v="1"/>
    <n v="49"/>
    <s v="chicks"/>
    <s v="Baker (1951)"/>
  </r>
  <r>
    <n v="118"/>
    <n v="21"/>
    <n v="12115"/>
    <n v="3298"/>
    <x v="8"/>
    <x v="54"/>
    <x v="12"/>
    <s v="Confirmed"/>
    <m/>
    <n v="1945"/>
    <m/>
    <m/>
    <n v="1"/>
    <n v="49"/>
    <s v="chicks"/>
    <s v="Baker (1951)"/>
  </r>
  <r>
    <n v="119"/>
    <n v="21"/>
    <n v="12119"/>
    <n v="3298"/>
    <x v="8"/>
    <x v="41"/>
    <x v="12"/>
    <s v="Confirmed"/>
    <m/>
    <n v="1945"/>
    <n v="1"/>
    <n v="1"/>
    <m/>
    <m/>
    <s v="chicks"/>
    <s v="Baker (1951)"/>
  </r>
  <r>
    <n v="120"/>
    <n v="21"/>
    <n v="12119"/>
    <n v="3298"/>
    <x v="8"/>
    <x v="41"/>
    <x v="12"/>
    <s v="Probable"/>
    <m/>
    <n v="1945"/>
    <n v="100"/>
    <n v="100"/>
    <m/>
    <m/>
    <s v="individuals"/>
    <s v="Baker (1951)"/>
  </r>
  <r>
    <n v="121"/>
    <n v="21"/>
    <n v="12120"/>
    <n v="3298"/>
    <x v="8"/>
    <x v="42"/>
    <x v="12"/>
    <s v="Probable"/>
    <m/>
    <n v="1945"/>
    <n v="100"/>
    <n v="100"/>
    <m/>
    <m/>
    <s v="individuals"/>
    <s v="Baker (1951)"/>
  </r>
  <r>
    <n v="122"/>
    <n v="21"/>
    <n v="12126"/>
    <n v="3298"/>
    <x v="8"/>
    <x v="55"/>
    <x v="12"/>
    <s v="Confirmed"/>
    <m/>
    <n v="1891"/>
    <m/>
    <m/>
    <m/>
    <m/>
    <m/>
    <s v="Baker (1951)"/>
  </r>
  <r>
    <n v="123"/>
    <n v="21"/>
    <n v="11110"/>
    <n v="3298"/>
    <x v="6"/>
    <x v="40"/>
    <x v="12"/>
    <s v="Confirmed"/>
    <n v="1931"/>
    <n v="1932"/>
    <m/>
    <m/>
    <m/>
    <m/>
    <m/>
    <s v="Baker (1951)"/>
  </r>
  <r>
    <n v="124"/>
    <n v="21"/>
    <n v="11001"/>
    <n v="3263"/>
    <x v="6"/>
    <x v="27"/>
    <x v="4"/>
    <s v="data deficient"/>
    <n v="1932"/>
    <n v="1932"/>
    <m/>
    <m/>
    <m/>
    <m/>
    <m/>
    <s v="Baker (1951)"/>
  </r>
  <r>
    <n v="125"/>
    <n v="21"/>
    <n v="11101"/>
    <n v="3263"/>
    <x v="6"/>
    <x v="29"/>
    <x v="4"/>
    <s v="Confirmed"/>
    <n v="1932"/>
    <n v="1932"/>
    <m/>
    <m/>
    <m/>
    <m/>
    <m/>
    <s v="Baker (1951)"/>
  </r>
  <r>
    <n v="126"/>
    <n v="21"/>
    <n v="11013"/>
    <n v="3263"/>
    <x v="6"/>
    <x v="30"/>
    <x v="4"/>
    <s v="Confirmed"/>
    <n v="1946"/>
    <n v="1946"/>
    <n v="4"/>
    <n v="4"/>
    <m/>
    <m/>
    <s v="individuals"/>
    <s v="Baker (1951)"/>
  </r>
  <r>
    <n v="127"/>
    <n v="21"/>
    <n v="12061"/>
    <n v="3263"/>
    <x v="8"/>
    <x v="56"/>
    <x v="4"/>
    <s v="Confirmed"/>
    <m/>
    <n v="1922"/>
    <m/>
    <m/>
    <m/>
    <m/>
    <m/>
    <s v="Baker (1951)"/>
  </r>
  <r>
    <n v="128"/>
    <n v="21"/>
    <n v="12061"/>
    <n v="3263"/>
    <x v="8"/>
    <x v="56"/>
    <x v="4"/>
    <s v="data deficient"/>
    <m/>
    <n v="1922"/>
    <m/>
    <m/>
    <m/>
    <m/>
    <m/>
    <s v="Baker (1951)"/>
  </r>
  <r>
    <n v="129"/>
    <n v="21"/>
    <n v="12061"/>
    <n v="3263"/>
    <x v="8"/>
    <x v="56"/>
    <x v="4"/>
    <s v="data deficient"/>
    <m/>
    <n v="1922"/>
    <m/>
    <m/>
    <m/>
    <m/>
    <m/>
    <s v="Baker (1951)"/>
  </r>
  <r>
    <n v="130"/>
    <n v="21"/>
    <n v="12061"/>
    <n v="3263"/>
    <x v="8"/>
    <x v="56"/>
    <x v="4"/>
    <s v="data deficient"/>
    <m/>
    <n v="1922"/>
    <m/>
    <m/>
    <m/>
    <m/>
    <m/>
    <s v="Baker (1951)"/>
  </r>
  <r>
    <n v="131"/>
    <n v="21"/>
    <n v="12062"/>
    <n v="3263"/>
    <x v="8"/>
    <x v="57"/>
    <x v="4"/>
    <s v="data deficient"/>
    <m/>
    <n v="1922"/>
    <m/>
    <m/>
    <m/>
    <m/>
    <m/>
    <s v="Baker (1951)"/>
  </r>
  <r>
    <n v="132"/>
    <n v="21"/>
    <n v="12062"/>
    <n v="3263"/>
    <x v="8"/>
    <x v="57"/>
    <x v="4"/>
    <s v="data deficient"/>
    <m/>
    <n v="1922"/>
    <m/>
    <m/>
    <m/>
    <m/>
    <m/>
    <s v="Baker (1951)"/>
  </r>
  <r>
    <n v="133"/>
    <n v="21"/>
    <n v="12062"/>
    <n v="3263"/>
    <x v="8"/>
    <x v="57"/>
    <x v="4"/>
    <s v="data deficient"/>
    <m/>
    <n v="1922"/>
    <m/>
    <m/>
    <m/>
    <m/>
    <m/>
    <s v="Baker (1951)"/>
  </r>
  <r>
    <n v="134"/>
    <n v="21"/>
    <n v="11059"/>
    <n v="3263"/>
    <x v="6"/>
    <x v="32"/>
    <x v="4"/>
    <s v="Confirmed"/>
    <n v="1932"/>
    <n v="1932"/>
    <m/>
    <m/>
    <m/>
    <m/>
    <m/>
    <s v="Baker (1951)"/>
  </r>
  <r>
    <n v="135"/>
    <n v="21"/>
    <n v="12073"/>
    <n v="3263"/>
    <x v="8"/>
    <x v="34"/>
    <x v="4"/>
    <s v="Confirmed"/>
    <m/>
    <n v="1891"/>
    <m/>
    <m/>
    <m/>
    <m/>
    <m/>
    <s v="Baker (1951)"/>
  </r>
  <r>
    <n v="136"/>
    <n v="21"/>
    <n v="11067"/>
    <n v="3263"/>
    <x v="6"/>
    <x v="58"/>
    <x v="4"/>
    <s v="Confirmed"/>
    <n v="1932"/>
    <n v="1932"/>
    <m/>
    <m/>
    <m/>
    <m/>
    <m/>
    <s v="Baker (1951)"/>
  </r>
  <r>
    <n v="137"/>
    <n v="21"/>
    <n v="11082"/>
    <n v="3263"/>
    <x v="6"/>
    <x v="35"/>
    <x v="4"/>
    <s v="Confirmed"/>
    <n v="1932"/>
    <n v="1932"/>
    <m/>
    <m/>
    <m/>
    <m/>
    <m/>
    <s v="Baker (1951)"/>
  </r>
  <r>
    <n v="138"/>
    <n v="21"/>
    <n v="12082"/>
    <n v="3263"/>
    <x v="8"/>
    <x v="37"/>
    <x v="4"/>
    <s v="Probable"/>
    <m/>
    <n v="1891"/>
    <m/>
    <m/>
    <m/>
    <m/>
    <m/>
    <s v="Baker (1951)"/>
  </r>
  <r>
    <n v="139"/>
    <n v="21"/>
    <n v="12097"/>
    <n v="3263"/>
    <x v="8"/>
    <x v="25"/>
    <x v="4"/>
    <s v="data deficient"/>
    <m/>
    <n v="1877"/>
    <m/>
    <m/>
    <m/>
    <m/>
    <m/>
    <s v="Baker (1951)"/>
  </r>
  <r>
    <n v="140"/>
    <n v="21"/>
    <n v="12122"/>
    <n v="3263"/>
    <x v="8"/>
    <x v="50"/>
    <x v="4"/>
    <s v="Confirmed"/>
    <m/>
    <n v="1945"/>
    <n v="1"/>
    <n v="10"/>
    <m/>
    <m/>
    <s v="individuals"/>
    <s v="Baker (1951)"/>
  </r>
  <r>
    <n v="141"/>
    <n v="21"/>
    <n v="11013"/>
    <n v="3845"/>
    <x v="6"/>
    <x v="30"/>
    <x v="13"/>
    <s v="Confirmed"/>
    <n v="1946"/>
    <n v="1946"/>
    <n v="10"/>
    <n v="10"/>
    <m/>
    <m/>
    <s v="individuals"/>
    <s v="Baker (1951)"/>
  </r>
  <r>
    <n v="142"/>
    <n v="21"/>
    <n v="12061"/>
    <n v="3845"/>
    <x v="8"/>
    <x v="56"/>
    <x v="13"/>
    <s v="Confirmed"/>
    <m/>
    <n v="1932"/>
    <m/>
    <m/>
    <m/>
    <m/>
    <m/>
    <s v="Baker (1951)"/>
  </r>
  <r>
    <n v="143"/>
    <n v="21"/>
    <n v="12061"/>
    <n v="3845"/>
    <x v="8"/>
    <x v="56"/>
    <x v="13"/>
    <s v="data deficient"/>
    <m/>
    <n v="1932"/>
    <m/>
    <m/>
    <m/>
    <m/>
    <m/>
    <s v="Baker (1951)"/>
  </r>
  <r>
    <n v="144"/>
    <n v="21"/>
    <n v="12061"/>
    <n v="3845"/>
    <x v="8"/>
    <x v="56"/>
    <x v="13"/>
    <s v="data deficient"/>
    <m/>
    <n v="1932"/>
    <m/>
    <m/>
    <m/>
    <m/>
    <m/>
    <s v="Baker (1951)"/>
  </r>
  <r>
    <n v="145"/>
    <n v="21"/>
    <n v="12061"/>
    <n v="3845"/>
    <x v="8"/>
    <x v="56"/>
    <x v="13"/>
    <s v="data deficient"/>
    <m/>
    <n v="1932"/>
    <m/>
    <m/>
    <m/>
    <m/>
    <m/>
    <s v="Baker (1951)"/>
  </r>
  <r>
    <n v="146"/>
    <n v="21"/>
    <n v="12062"/>
    <n v="3845"/>
    <x v="8"/>
    <x v="57"/>
    <x v="13"/>
    <s v="data deficient"/>
    <m/>
    <n v="1932"/>
    <m/>
    <m/>
    <m/>
    <m/>
    <m/>
    <s v="Baker (1951)"/>
  </r>
  <r>
    <n v="147"/>
    <n v="21"/>
    <n v="12062"/>
    <n v="3845"/>
    <x v="8"/>
    <x v="57"/>
    <x v="13"/>
    <s v="data deficient"/>
    <m/>
    <n v="1932"/>
    <m/>
    <m/>
    <m/>
    <m/>
    <m/>
    <s v="Baker (1951)"/>
  </r>
  <r>
    <n v="148"/>
    <n v="21"/>
    <n v="12062"/>
    <n v="3845"/>
    <x v="8"/>
    <x v="57"/>
    <x v="13"/>
    <s v="data deficient"/>
    <m/>
    <n v="1932"/>
    <m/>
    <m/>
    <m/>
    <m/>
    <m/>
    <s v="Baker (1951)"/>
  </r>
  <r>
    <n v="149"/>
    <n v="21"/>
    <n v="12071"/>
    <n v="3845"/>
    <x v="8"/>
    <x v="24"/>
    <x v="13"/>
    <s v="Confirmed"/>
    <m/>
    <n v="1880"/>
    <m/>
    <m/>
    <m/>
    <m/>
    <m/>
    <s v="Baker (1951)"/>
  </r>
  <r>
    <n v="150"/>
    <n v="21"/>
    <n v="11029"/>
    <n v="3845"/>
    <x v="6"/>
    <x v="59"/>
    <x v="13"/>
    <s v="Probable"/>
    <n v="1944"/>
    <n v="1944"/>
    <n v="2"/>
    <n v="2"/>
    <m/>
    <m/>
    <s v="individuals"/>
    <s v="Baker (1951)"/>
  </r>
  <r>
    <n v="151"/>
    <n v="21"/>
    <n v="11003"/>
    <n v="3845"/>
    <x v="6"/>
    <x v="51"/>
    <x v="13"/>
    <s v="Confirmed"/>
    <n v="1932"/>
    <n v="1932"/>
    <m/>
    <m/>
    <m/>
    <m/>
    <m/>
    <s v="Baker (1951)"/>
  </r>
  <r>
    <n v="152"/>
    <n v="21"/>
    <n v="16009"/>
    <n v="3845"/>
    <x v="9"/>
    <x v="60"/>
    <x v="13"/>
    <s v="data deficient"/>
    <m/>
    <n v="1951"/>
    <m/>
    <m/>
    <m/>
    <m/>
    <m/>
    <s v="Baker (1951)"/>
  </r>
  <r>
    <n v="153"/>
    <n v="21"/>
    <n v="11076"/>
    <n v="3845"/>
    <x v="6"/>
    <x v="61"/>
    <x v="13"/>
    <s v="Confirmed"/>
    <n v="1932"/>
    <n v="1932"/>
    <m/>
    <m/>
    <m/>
    <m/>
    <m/>
    <s v="Baker (1951)"/>
  </r>
  <r>
    <n v="154"/>
    <n v="21"/>
    <n v="12097"/>
    <n v="3845"/>
    <x v="8"/>
    <x v="25"/>
    <x v="13"/>
    <s v="data deficient"/>
    <m/>
    <n v="1880"/>
    <m/>
    <m/>
    <m/>
    <m/>
    <m/>
    <s v="Baker (1951)"/>
  </r>
  <r>
    <n v="155"/>
    <n v="21"/>
    <n v="12081"/>
    <n v="3846"/>
    <x v="8"/>
    <x v="62"/>
    <x v="27"/>
    <s v="Confirmed"/>
    <m/>
    <n v="1890"/>
    <m/>
    <m/>
    <m/>
    <m/>
    <m/>
    <s v="Baker (1951)"/>
  </r>
  <r>
    <n v="156"/>
    <n v="21"/>
    <n v="12122"/>
    <n v="3846"/>
    <x v="8"/>
    <x v="50"/>
    <x v="27"/>
    <s v="Confirmed"/>
    <m/>
    <n v="1945"/>
    <m/>
    <m/>
    <m/>
    <m/>
    <m/>
    <s v="Baker (1951)"/>
  </r>
  <r>
    <n v="157"/>
    <n v="21"/>
    <n v="11013"/>
    <n v="3658"/>
    <x v="6"/>
    <x v="30"/>
    <x v="17"/>
    <s v="Confirmed"/>
    <n v="1946"/>
    <n v="1946"/>
    <n v="10"/>
    <n v="10"/>
    <m/>
    <m/>
    <s v="individuals"/>
    <s v="Baker (1951)"/>
  </r>
  <r>
    <n v="158"/>
    <n v="21"/>
    <n v="11108"/>
    <n v="3658"/>
    <x v="6"/>
    <x v="45"/>
    <x v="17"/>
    <s v="Potential Breeding"/>
    <n v="1945"/>
    <n v="1945"/>
    <n v="20"/>
    <n v="20"/>
    <m/>
    <m/>
    <s v="individuals"/>
    <s v="Baker (1951)"/>
  </r>
  <r>
    <n v="159"/>
    <n v="21"/>
    <n v="11003"/>
    <n v="3295"/>
    <x v="6"/>
    <x v="51"/>
    <x v="7"/>
    <s v="Confirmed"/>
    <n v="1942"/>
    <n v="1942"/>
    <m/>
    <m/>
    <m/>
    <m/>
    <m/>
    <s v="Baker (1951)"/>
  </r>
  <r>
    <n v="160"/>
    <n v="21"/>
    <n v="12073"/>
    <n v="3658"/>
    <x v="8"/>
    <x v="34"/>
    <x v="17"/>
    <s v="Confirmed"/>
    <m/>
    <n v="1836"/>
    <m/>
    <m/>
    <m/>
    <m/>
    <m/>
    <s v="Baker (1951)"/>
  </r>
  <r>
    <n v="161"/>
    <n v="21"/>
    <n v="16009"/>
    <n v="3658"/>
    <x v="9"/>
    <x v="60"/>
    <x v="17"/>
    <s v="data deficient"/>
    <m/>
    <n v="1951"/>
    <m/>
    <m/>
    <m/>
    <m/>
    <m/>
    <s v="Baker (1951)"/>
  </r>
  <r>
    <n v="162"/>
    <n v="21"/>
    <n v="16009"/>
    <n v="3649"/>
    <x v="9"/>
    <x v="60"/>
    <x v="18"/>
    <s v="data deficient"/>
    <m/>
    <n v="1951"/>
    <m/>
    <m/>
    <m/>
    <m/>
    <m/>
    <s v="Baker (1951)"/>
  </r>
  <r>
    <n v="163"/>
    <n v="21"/>
    <n v="12097"/>
    <n v="3649"/>
    <x v="8"/>
    <x v="25"/>
    <x v="18"/>
    <s v="data deficient"/>
    <m/>
    <n v="1881"/>
    <m/>
    <m/>
    <m/>
    <m/>
    <m/>
    <s v="Baker (1951)"/>
  </r>
  <r>
    <n v="164"/>
    <n v="21"/>
    <n v="12097"/>
    <n v="3288"/>
    <x v="8"/>
    <x v="25"/>
    <x v="19"/>
    <s v="data deficient"/>
    <m/>
    <n v="1876"/>
    <m/>
    <m/>
    <m/>
    <m/>
    <m/>
    <s v="Baker (1951)"/>
  </r>
  <r>
    <n v="165"/>
    <n v="21"/>
    <n v="11034"/>
    <n v="3928"/>
    <x v="6"/>
    <x v="44"/>
    <x v="20"/>
    <s v="data deficient"/>
    <n v="1883"/>
    <n v="1883"/>
    <n v="2"/>
    <n v="2"/>
    <m/>
    <m/>
    <s v="individuals"/>
    <s v="Baker (1951)"/>
  </r>
  <r>
    <n v="166"/>
    <n v="21"/>
    <n v="12057"/>
    <n v="3928"/>
    <x v="8"/>
    <x v="63"/>
    <x v="20"/>
    <s v="data deficient"/>
    <m/>
    <n v="1880"/>
    <m/>
    <m/>
    <m/>
    <m/>
    <m/>
    <s v="Baker (1951)"/>
  </r>
  <r>
    <n v="167"/>
    <n v="21"/>
    <n v="12071"/>
    <n v="3928"/>
    <x v="8"/>
    <x v="24"/>
    <x v="20"/>
    <s v="Confirmed"/>
    <m/>
    <n v="1925"/>
    <m/>
    <m/>
    <m/>
    <m/>
    <m/>
    <s v="Baker (1951)"/>
  </r>
  <r>
    <n v="168"/>
    <n v="21"/>
    <n v="12073"/>
    <n v="3928"/>
    <x v="8"/>
    <x v="34"/>
    <x v="20"/>
    <s v="data deficient"/>
    <m/>
    <n v="1880"/>
    <m/>
    <m/>
    <m/>
    <m/>
    <m/>
    <s v="Baker (1951)"/>
  </r>
  <r>
    <n v="169"/>
    <n v="21"/>
    <n v="12071"/>
    <n v="3650"/>
    <x v="8"/>
    <x v="24"/>
    <x v="6"/>
    <s v="Confirmed"/>
    <m/>
    <n v="1880"/>
    <m/>
    <m/>
    <m/>
    <m/>
    <m/>
    <s v="Baker (1951)"/>
  </r>
  <r>
    <n v="170"/>
    <n v="21"/>
    <n v="12071"/>
    <n v="3650"/>
    <x v="8"/>
    <x v="24"/>
    <x v="6"/>
    <s v="Confirmed"/>
    <m/>
    <n v="1930"/>
    <m/>
    <m/>
    <m/>
    <m/>
    <m/>
    <s v="Baker (1951)"/>
  </r>
  <r>
    <n v="171"/>
    <n v="21"/>
    <n v="11086"/>
    <n v="3650"/>
    <x v="6"/>
    <x v="36"/>
    <x v="6"/>
    <s v="data deficient"/>
    <n v="1890"/>
    <n v="1891"/>
    <m/>
    <m/>
    <m/>
    <m/>
    <m/>
    <s v="Baker (1951)"/>
  </r>
  <r>
    <n v="172"/>
    <n v="21"/>
    <n v="12097"/>
    <n v="3650"/>
    <x v="8"/>
    <x v="25"/>
    <x v="6"/>
    <s v="Confirmed"/>
    <m/>
    <n v="1930"/>
    <m/>
    <m/>
    <m/>
    <m/>
    <m/>
    <s v="Baker (1951)"/>
  </r>
  <r>
    <n v="173"/>
    <n v="21"/>
    <n v="12097"/>
    <n v="3650"/>
    <x v="8"/>
    <x v="25"/>
    <x v="6"/>
    <s v="data deficient"/>
    <m/>
    <n v="1877"/>
    <m/>
    <m/>
    <m/>
    <m/>
    <m/>
    <s v="Baker (1951)"/>
  </r>
  <r>
    <n v="174"/>
    <n v="21"/>
    <n v="12122"/>
    <n v="3650"/>
    <x v="8"/>
    <x v="50"/>
    <x v="6"/>
    <s v="Confirmed"/>
    <m/>
    <n v="1945"/>
    <m/>
    <m/>
    <m/>
    <m/>
    <m/>
    <s v="Baker (1951)"/>
  </r>
  <r>
    <n v="175"/>
    <n v="22"/>
    <n v="26017"/>
    <n v="3928"/>
    <x v="10"/>
    <x v="64"/>
    <x v="20"/>
    <s v="Confirmed"/>
    <m/>
    <n v="1951"/>
    <m/>
    <m/>
    <m/>
    <m/>
    <m/>
    <s v="Murphy (1951)"/>
  </r>
  <r>
    <n v="176"/>
    <n v="23"/>
    <n v="5021"/>
    <n v="3880"/>
    <x v="4"/>
    <x v="65"/>
    <x v="29"/>
    <s v="Confirmed"/>
    <m/>
    <n v="1952"/>
    <n v="1"/>
    <n v="1"/>
    <m/>
    <m/>
    <s v="chicks"/>
    <s v="Murphy &amp; Pennoyer (1952)"/>
  </r>
  <r>
    <n v="177"/>
    <n v="24"/>
    <n v="5132"/>
    <n v="3295"/>
    <x v="4"/>
    <x v="66"/>
    <x v="7"/>
    <s v="data deficient"/>
    <n v="1983"/>
    <n v="1952"/>
    <m/>
    <m/>
    <m/>
    <m/>
    <m/>
    <s v="Morrison (1954)"/>
  </r>
  <r>
    <n v="178"/>
    <n v="24"/>
    <n v="5132"/>
    <n v="1016817"/>
    <x v="4"/>
    <x v="66"/>
    <x v="24"/>
    <s v="data deficient"/>
    <n v="1952"/>
    <n v="1952"/>
    <m/>
    <m/>
    <m/>
    <m/>
    <m/>
    <s v="Morrison (1954)"/>
  </r>
  <r>
    <n v="179"/>
    <n v="24"/>
    <n v="5132"/>
    <n v="3659"/>
    <x v="4"/>
    <x v="66"/>
    <x v="3"/>
    <s v="data deficient"/>
    <n v="1952"/>
    <n v="1952"/>
    <m/>
    <m/>
    <m/>
    <m/>
    <m/>
    <s v="Morrison (1954)"/>
  </r>
  <r>
    <n v="180"/>
    <n v="24"/>
    <n v="5132"/>
    <n v="3294"/>
    <x v="4"/>
    <x v="66"/>
    <x v="9"/>
    <s v="data deficient"/>
    <n v="1952"/>
    <n v="1952"/>
    <m/>
    <m/>
    <m/>
    <m/>
    <m/>
    <s v="Morrison (1954)"/>
  </r>
  <r>
    <n v="181"/>
    <n v="24"/>
    <n v="5132"/>
    <n v="3298"/>
    <x v="4"/>
    <x v="66"/>
    <x v="12"/>
    <s v="Confirmed"/>
    <n v="1952"/>
    <n v="1952"/>
    <m/>
    <m/>
    <m/>
    <m/>
    <m/>
    <s v="Morrison (1954)"/>
  </r>
  <r>
    <n v="182"/>
    <n v="24"/>
    <n v="5132"/>
    <n v="3263"/>
    <x v="4"/>
    <x v="66"/>
    <x v="4"/>
    <s v="data deficient"/>
    <n v="1952"/>
    <n v="1952"/>
    <m/>
    <m/>
    <m/>
    <m/>
    <m/>
    <s v="Morrison (1954)"/>
  </r>
  <r>
    <n v="183"/>
    <n v="24"/>
    <n v="5132"/>
    <n v="3845"/>
    <x v="4"/>
    <x v="66"/>
    <x v="13"/>
    <s v="Confirmed"/>
    <n v="1952"/>
    <n v="1952"/>
    <m/>
    <m/>
    <m/>
    <m/>
    <m/>
    <s v="Morrison (1954)"/>
  </r>
  <r>
    <n v="184"/>
    <n v="24"/>
    <n v="5132"/>
    <n v="3286"/>
    <x v="4"/>
    <x v="66"/>
    <x v="14"/>
    <s v="data deficient"/>
    <n v="1952"/>
    <n v="1952"/>
    <m/>
    <m/>
    <m/>
    <m/>
    <m/>
    <s v="Morrison (1954)"/>
  </r>
  <r>
    <n v="185"/>
    <n v="24"/>
    <n v="5132"/>
    <n v="3846"/>
    <x v="4"/>
    <x v="66"/>
    <x v="27"/>
    <s v="data deficient"/>
    <n v="1952"/>
    <n v="1952"/>
    <n v="60"/>
    <n v="60"/>
    <m/>
    <m/>
    <s v="individuals"/>
    <s v="Morrison (1954)"/>
  </r>
  <r>
    <n v="186"/>
    <n v="24"/>
    <n v="5132"/>
    <n v="3658"/>
    <x v="4"/>
    <x v="66"/>
    <x v="17"/>
    <s v="data deficient"/>
    <n v="1952"/>
    <n v="1952"/>
    <n v="20"/>
    <n v="20"/>
    <m/>
    <m/>
    <s v="individuals"/>
    <s v="Morrison (1954)"/>
  </r>
  <r>
    <n v="187"/>
    <n v="24"/>
    <n v="5132"/>
    <n v="3288"/>
    <x v="4"/>
    <x v="66"/>
    <x v="19"/>
    <s v="Non-breeding"/>
    <n v="1952"/>
    <n v="1952"/>
    <m/>
    <m/>
    <m/>
    <m/>
    <m/>
    <s v="Morrison (1954)"/>
  </r>
  <r>
    <n v="188"/>
    <n v="25"/>
    <n v="9013"/>
    <n v="3268"/>
    <x v="11"/>
    <x v="67"/>
    <x v="26"/>
    <s v="Confirmed"/>
    <m/>
    <n v="1954"/>
    <m/>
    <m/>
    <m/>
    <m/>
    <m/>
    <s v="Moul (1954)"/>
  </r>
  <r>
    <n v="189"/>
    <n v="25"/>
    <n v="9013"/>
    <n v="3263"/>
    <x v="11"/>
    <x v="67"/>
    <x v="4"/>
    <s v="Confirmed"/>
    <m/>
    <n v="1954"/>
    <m/>
    <m/>
    <m/>
    <m/>
    <m/>
    <s v="Moul (1954)"/>
  </r>
  <r>
    <n v="190"/>
    <n v="25"/>
    <n v="9013"/>
    <n v="3846"/>
    <x v="11"/>
    <x v="67"/>
    <x v="27"/>
    <s v="data deficient"/>
    <m/>
    <n v="1954"/>
    <m/>
    <m/>
    <m/>
    <m/>
    <m/>
    <s v="Moul (1954)"/>
  </r>
  <r>
    <n v="191"/>
    <n v="25"/>
    <n v="9013"/>
    <n v="3649"/>
    <x v="11"/>
    <x v="67"/>
    <x v="18"/>
    <s v="data deficient"/>
    <m/>
    <n v="1954"/>
    <m/>
    <m/>
    <m/>
    <m/>
    <m/>
    <s v="Moul (1954)"/>
  </r>
  <r>
    <n v="192"/>
    <n v="25"/>
    <n v="9013"/>
    <n v="3288"/>
    <x v="11"/>
    <x v="67"/>
    <x v="19"/>
    <s v="data deficient"/>
    <m/>
    <n v="1954"/>
    <m/>
    <m/>
    <m/>
    <m/>
    <m/>
    <s v="Moul (1954)"/>
  </r>
  <r>
    <n v="193"/>
    <n v="26"/>
    <n v="12065"/>
    <n v="3659"/>
    <x v="8"/>
    <x v="68"/>
    <x v="3"/>
    <s v="Potential Breeding"/>
    <m/>
    <n v="1920"/>
    <m/>
    <m/>
    <m/>
    <m/>
    <m/>
    <s v="Niering (1956)"/>
  </r>
  <r>
    <n v="194"/>
    <n v="26"/>
    <n v="12065"/>
    <n v="3845"/>
    <x v="8"/>
    <x v="68"/>
    <x v="13"/>
    <s v="Probable"/>
    <m/>
    <s v="&lt;1960"/>
    <m/>
    <m/>
    <m/>
    <m/>
    <m/>
    <s v="Niering (1956)"/>
  </r>
  <r>
    <n v="195"/>
    <n v="27"/>
    <n v="22039"/>
    <n v="3268"/>
    <x v="1"/>
    <x v="69"/>
    <x v="26"/>
    <s v="Confirmed"/>
    <m/>
    <n v="1957"/>
    <m/>
    <m/>
    <m/>
    <m/>
    <m/>
    <s v="French (1957)"/>
  </r>
  <r>
    <n v="196"/>
    <n v="27"/>
    <n v="22040"/>
    <n v="3294"/>
    <x v="1"/>
    <x v="70"/>
    <x v="9"/>
    <s v="data deficient"/>
    <m/>
    <n v="1957"/>
    <m/>
    <m/>
    <m/>
    <m/>
    <m/>
    <s v="French (1957)"/>
  </r>
  <r>
    <n v="197"/>
    <n v="27"/>
    <n v="22040"/>
    <n v="3263"/>
    <x v="1"/>
    <x v="70"/>
    <x v="4"/>
    <s v="Confirmed"/>
    <m/>
    <n v="1957"/>
    <m/>
    <m/>
    <m/>
    <m/>
    <m/>
    <s v="French (1957)"/>
  </r>
  <r>
    <n v="198"/>
    <n v="27"/>
    <n v="22041"/>
    <n v="3266"/>
    <x v="1"/>
    <x v="71"/>
    <x v="5"/>
    <s v="data deficient"/>
    <m/>
    <n v="1957"/>
    <m/>
    <m/>
    <m/>
    <m/>
    <m/>
    <s v="French (1957)"/>
  </r>
  <r>
    <n v="199"/>
    <n v="28"/>
    <n v="12085"/>
    <n v="3659"/>
    <x v="8"/>
    <x v="72"/>
    <x v="3"/>
    <s v="Confirmed"/>
    <m/>
    <n v="1956"/>
    <m/>
    <m/>
    <m/>
    <m/>
    <m/>
    <s v="Marshall (1957)"/>
  </r>
  <r>
    <n v="200"/>
    <n v="28"/>
    <n v="12094"/>
    <n v="3298"/>
    <x v="8"/>
    <x v="73"/>
    <x v="12"/>
    <s v="Confirmed"/>
    <m/>
    <n v="1993"/>
    <m/>
    <m/>
    <n v="1"/>
    <n v="49"/>
    <s v="nests"/>
    <s v="Marshall (1957)"/>
  </r>
  <r>
    <n v="201"/>
    <n v="28"/>
    <n v="12085"/>
    <n v="3658"/>
    <x v="8"/>
    <x v="72"/>
    <x v="17"/>
    <s v="Confirmed"/>
    <m/>
    <n v="1956"/>
    <m/>
    <m/>
    <m/>
    <m/>
    <m/>
    <s v="Marshall (1957)"/>
  </r>
  <r>
    <n v="202"/>
    <n v="29"/>
    <n v="8003"/>
    <n v="3295"/>
    <x v="3"/>
    <x v="9"/>
    <x v="7"/>
    <s v="Confirmed"/>
    <n v="1957"/>
    <n v="1957"/>
    <n v="6"/>
    <n v="10"/>
    <m/>
    <m/>
    <s v="individuals"/>
    <s v="Moynihan (1957)"/>
  </r>
  <r>
    <n v="203"/>
    <n v="29"/>
    <n v="8003"/>
    <n v="3659"/>
    <x v="3"/>
    <x v="9"/>
    <x v="3"/>
    <s v="Confirmed"/>
    <n v="1957"/>
    <n v="1957"/>
    <n v="50"/>
    <n v="50"/>
    <m/>
    <m/>
    <s v="individuals"/>
    <s v="Moynihan (1957)"/>
  </r>
  <r>
    <n v="204"/>
    <n v="29"/>
    <n v="8003"/>
    <n v="3294"/>
    <x v="3"/>
    <x v="9"/>
    <x v="9"/>
    <s v="Confirmed"/>
    <n v="1957"/>
    <n v="1957"/>
    <n v="200"/>
    <n v="200"/>
    <m/>
    <m/>
    <s v="individuals"/>
    <s v="Moynihan (1957)"/>
  </r>
  <r>
    <n v="205"/>
    <n v="29"/>
    <n v="8003"/>
    <n v="3845"/>
    <x v="3"/>
    <x v="9"/>
    <x v="13"/>
    <s v="Confirmed"/>
    <n v="1957"/>
    <n v="1957"/>
    <n v="900"/>
    <n v="900"/>
    <m/>
    <m/>
    <s v="individuals"/>
    <s v="Moynihan (1957)"/>
  </r>
  <r>
    <n v="206"/>
    <n v="29"/>
    <n v="8003"/>
    <n v="3286"/>
    <x v="3"/>
    <x v="9"/>
    <x v="14"/>
    <s v="Confirmed"/>
    <n v="1957"/>
    <n v="1957"/>
    <n v="200"/>
    <n v="200"/>
    <m/>
    <m/>
    <s v="individuals"/>
    <s v="Moynihan (1957)"/>
  </r>
  <r>
    <n v="207"/>
    <n v="29"/>
    <n v="8003"/>
    <n v="3658"/>
    <x v="3"/>
    <x v="9"/>
    <x v="17"/>
    <s v="Confirmed"/>
    <n v="1957"/>
    <n v="1957"/>
    <n v="100"/>
    <n v="100"/>
    <m/>
    <m/>
    <s v="individuals"/>
    <s v="Moynihan (1957)"/>
  </r>
  <r>
    <n v="208"/>
    <n v="30"/>
    <n v="5152"/>
    <n v="3298"/>
    <x v="4"/>
    <x v="74"/>
    <x v="12"/>
    <s v="data deficient"/>
    <n v="1958"/>
    <n v="1958"/>
    <m/>
    <m/>
    <m/>
    <m/>
    <m/>
    <s v="King (1958)"/>
  </r>
  <r>
    <n v="209"/>
    <n v="30"/>
    <n v="5152"/>
    <n v="3650"/>
    <x v="4"/>
    <x v="74"/>
    <x v="6"/>
    <s v="data deficient"/>
    <n v="1958"/>
    <n v="1958"/>
    <m/>
    <m/>
    <m/>
    <m/>
    <m/>
    <s v="King (1958)"/>
  </r>
  <r>
    <n v="210"/>
    <n v="30"/>
    <n v="6002"/>
    <n v="32652"/>
    <x v="12"/>
    <x v="75"/>
    <x v="16"/>
    <s v="Confirmed"/>
    <n v="1973"/>
    <n v="1973"/>
    <n v="3000"/>
    <n v="3000"/>
    <m/>
    <m/>
    <s v="individuals"/>
    <s v="King (1958)"/>
  </r>
  <r>
    <n v="211"/>
    <n v="30"/>
    <n v="7000"/>
    <n v="32652"/>
    <x v="13"/>
    <x v="76"/>
    <x v="16"/>
    <s v="Confirmed"/>
    <n v="1973"/>
    <n v="1973"/>
    <n v="9000"/>
    <n v="9000"/>
    <m/>
    <m/>
    <s v="individuals"/>
    <s v="King (1958)"/>
  </r>
  <r>
    <n v="212"/>
    <n v="30"/>
    <n v="6002"/>
    <n v="3288"/>
    <x v="12"/>
    <x v="75"/>
    <x v="19"/>
    <s v="Confirmed"/>
    <n v="1973"/>
    <n v="1973"/>
    <n v="200000"/>
    <n v="200000"/>
    <m/>
    <m/>
    <s v="individuals"/>
    <s v="King (1958)"/>
  </r>
  <r>
    <n v="213"/>
    <n v="30"/>
    <n v="7000"/>
    <n v="3288"/>
    <x v="13"/>
    <x v="76"/>
    <x v="19"/>
    <s v="Confirmed"/>
    <n v="1973"/>
    <n v="1973"/>
    <n v="1900000"/>
    <n v="1900000"/>
    <m/>
    <m/>
    <s v="individuals"/>
    <s v="King (1958)"/>
  </r>
  <r>
    <n v="214"/>
    <n v="30"/>
    <n v="18000"/>
    <n v="3288"/>
    <x v="14"/>
    <x v="77"/>
    <x v="19"/>
    <s v="Confirmed"/>
    <n v="1973"/>
    <n v="1973"/>
    <n v="750000"/>
    <n v="750000"/>
    <m/>
    <m/>
    <s v="individuals"/>
    <s v="King (1958)"/>
  </r>
  <r>
    <n v="215"/>
    <n v="30"/>
    <n v="27001"/>
    <n v="3288"/>
    <x v="15"/>
    <x v="78"/>
    <x v="19"/>
    <s v="Confirmed"/>
    <n v="1973"/>
    <n v="1973"/>
    <n v="175000"/>
    <n v="175000"/>
    <m/>
    <m/>
    <s v="individuals"/>
    <s v="King (1958)"/>
  </r>
  <r>
    <n v="216"/>
    <n v="30"/>
    <n v="6002"/>
    <n v="3928"/>
    <x v="12"/>
    <x v="75"/>
    <x v="20"/>
    <s v="Confirmed"/>
    <n v="1973"/>
    <n v="1973"/>
    <m/>
    <m/>
    <m/>
    <m/>
    <m/>
    <s v="King (1958)"/>
  </r>
  <r>
    <n v="217"/>
    <n v="31"/>
    <n v="9001"/>
    <n v="3295"/>
    <x v="11"/>
    <x v="79"/>
    <x v="7"/>
    <s v="data deficient"/>
    <n v="1984"/>
    <n v="1960"/>
    <m/>
    <m/>
    <m/>
    <m/>
    <m/>
    <s v="Child (1960)"/>
  </r>
  <r>
    <n v="218"/>
    <n v="31"/>
    <n v="9003"/>
    <n v="3295"/>
    <x v="11"/>
    <x v="80"/>
    <x v="7"/>
    <s v="data deficient"/>
    <n v="1984"/>
    <n v="1960"/>
    <m/>
    <m/>
    <m/>
    <m/>
    <m/>
    <s v="Child (1960)"/>
  </r>
  <r>
    <n v="219"/>
    <n v="31"/>
    <n v="9004"/>
    <n v="3295"/>
    <x v="11"/>
    <x v="81"/>
    <x v="7"/>
    <s v="data deficient"/>
    <n v="1984"/>
    <n v="1960"/>
    <m/>
    <m/>
    <m/>
    <m/>
    <m/>
    <s v="Child (1960)"/>
  </r>
  <r>
    <n v="220"/>
    <n v="31"/>
    <n v="9008"/>
    <n v="3295"/>
    <x v="11"/>
    <x v="82"/>
    <x v="7"/>
    <s v="Potential Breeding"/>
    <n v="2011"/>
    <n v="1956"/>
    <m/>
    <m/>
    <n v="250"/>
    <n v="999"/>
    <s v="individuals"/>
    <s v="Child (1960)"/>
  </r>
  <r>
    <n v="221"/>
    <n v="31"/>
    <n v="9010"/>
    <n v="3295"/>
    <x v="11"/>
    <x v="83"/>
    <x v="7"/>
    <s v="Potential Breeding"/>
    <n v="2011"/>
    <n v="1960"/>
    <m/>
    <m/>
    <m/>
    <m/>
    <m/>
    <s v="Child (1960)"/>
  </r>
  <r>
    <n v="222"/>
    <n v="31"/>
    <n v="9011"/>
    <n v="3295"/>
    <x v="11"/>
    <x v="84"/>
    <x v="7"/>
    <s v="data deficient"/>
    <n v="2011"/>
    <n v="1960"/>
    <m/>
    <m/>
    <m/>
    <m/>
    <m/>
    <s v="Child (1960)"/>
  </r>
  <r>
    <n v="223"/>
    <n v="31"/>
    <n v="9012"/>
    <n v="3295"/>
    <x v="11"/>
    <x v="85"/>
    <x v="7"/>
    <s v="Confirmed"/>
    <n v="2011"/>
    <n v="1960"/>
    <m/>
    <m/>
    <m/>
    <m/>
    <m/>
    <s v="Child (1960)"/>
  </r>
  <r>
    <n v="224"/>
    <n v="31"/>
    <n v="9013"/>
    <n v="3295"/>
    <x v="11"/>
    <x v="67"/>
    <x v="7"/>
    <s v="Confirmed"/>
    <n v="2011"/>
    <n v="1960"/>
    <m/>
    <m/>
    <m/>
    <m/>
    <m/>
    <s v="Child (1960)"/>
  </r>
  <r>
    <n v="225"/>
    <n v="31"/>
    <n v="9014"/>
    <n v="3295"/>
    <x v="11"/>
    <x v="86"/>
    <x v="7"/>
    <s v="Confirmed"/>
    <n v="2004"/>
    <n v="1960"/>
    <m/>
    <m/>
    <m/>
    <m/>
    <m/>
    <s v="Child (1960)"/>
  </r>
  <r>
    <n v="226"/>
    <n v="31"/>
    <n v="25011"/>
    <n v="3268"/>
    <x v="16"/>
    <x v="87"/>
    <x v="26"/>
    <s v="Confirmed"/>
    <n v="1944"/>
    <n v="1944"/>
    <m/>
    <m/>
    <m/>
    <m/>
    <m/>
    <s v="Child (1960)"/>
  </r>
  <r>
    <n v="227"/>
    <n v="31"/>
    <n v="9019"/>
    <n v="3659"/>
    <x v="11"/>
    <x v="88"/>
    <x v="3"/>
    <s v="data deficient"/>
    <m/>
    <n v="1960"/>
    <m/>
    <m/>
    <m/>
    <m/>
    <m/>
    <s v="Child (1960)"/>
  </r>
  <r>
    <n v="228"/>
    <n v="31"/>
    <n v="9001"/>
    <n v="3294"/>
    <x v="11"/>
    <x v="79"/>
    <x v="9"/>
    <s v="data deficient"/>
    <m/>
    <n v="1960"/>
    <m/>
    <m/>
    <m/>
    <m/>
    <m/>
    <s v="Child (1960)"/>
  </r>
  <r>
    <n v="229"/>
    <n v="31"/>
    <n v="9003"/>
    <n v="3294"/>
    <x v="11"/>
    <x v="80"/>
    <x v="9"/>
    <s v="data deficient"/>
    <m/>
    <n v="1960"/>
    <m/>
    <m/>
    <m/>
    <m/>
    <m/>
    <s v="Child (1960)"/>
  </r>
  <r>
    <n v="230"/>
    <n v="31"/>
    <n v="9004"/>
    <n v="3294"/>
    <x v="11"/>
    <x v="81"/>
    <x v="9"/>
    <s v="data deficient"/>
    <m/>
    <n v="1960"/>
    <m/>
    <m/>
    <m/>
    <m/>
    <m/>
    <s v="Child (1960)"/>
  </r>
  <r>
    <n v="231"/>
    <n v="31"/>
    <n v="9008"/>
    <n v="3294"/>
    <x v="11"/>
    <x v="82"/>
    <x v="9"/>
    <s v="Confirmed"/>
    <n v="1956"/>
    <n v="1956"/>
    <m/>
    <m/>
    <n v="250"/>
    <n v="999"/>
    <s v="individuals"/>
    <s v="Child (1960)"/>
  </r>
  <r>
    <n v="232"/>
    <n v="31"/>
    <n v="9010"/>
    <n v="3294"/>
    <x v="11"/>
    <x v="83"/>
    <x v="9"/>
    <s v="Confirmed"/>
    <m/>
    <n v="1960"/>
    <m/>
    <m/>
    <m/>
    <m/>
    <m/>
    <s v="Child (1960)"/>
  </r>
  <r>
    <n v="233"/>
    <n v="31"/>
    <n v="9011"/>
    <n v="3294"/>
    <x v="11"/>
    <x v="84"/>
    <x v="9"/>
    <s v="data deficient"/>
    <m/>
    <n v="1960"/>
    <m/>
    <m/>
    <m/>
    <m/>
    <m/>
    <s v="Child (1960)"/>
  </r>
  <r>
    <n v="234"/>
    <n v="31"/>
    <n v="9012"/>
    <n v="3294"/>
    <x v="11"/>
    <x v="85"/>
    <x v="9"/>
    <s v="data deficient"/>
    <m/>
    <n v="1960"/>
    <m/>
    <m/>
    <m/>
    <m/>
    <m/>
    <s v="Child (1960)"/>
  </r>
  <r>
    <n v="235"/>
    <n v="31"/>
    <n v="9013"/>
    <n v="3294"/>
    <x v="11"/>
    <x v="67"/>
    <x v="9"/>
    <s v="Confirmed"/>
    <m/>
    <n v="1960"/>
    <m/>
    <m/>
    <m/>
    <m/>
    <m/>
    <s v="Child (1960)"/>
  </r>
  <r>
    <n v="236"/>
    <n v="31"/>
    <n v="9014"/>
    <n v="3294"/>
    <x v="11"/>
    <x v="86"/>
    <x v="9"/>
    <s v="data deficient"/>
    <m/>
    <n v="1960"/>
    <m/>
    <m/>
    <m/>
    <m/>
    <m/>
    <s v="Child (1960)"/>
  </r>
  <r>
    <n v="237"/>
    <n v="31"/>
    <n v="9001"/>
    <n v="3298"/>
    <x v="11"/>
    <x v="79"/>
    <x v="12"/>
    <s v="data deficient"/>
    <m/>
    <n v="1960"/>
    <m/>
    <m/>
    <m/>
    <m/>
    <m/>
    <s v="Child (1960)"/>
  </r>
  <r>
    <n v="238"/>
    <n v="31"/>
    <n v="9004"/>
    <n v="3298"/>
    <x v="11"/>
    <x v="81"/>
    <x v="12"/>
    <s v="data deficient"/>
    <m/>
    <n v="1960"/>
    <m/>
    <m/>
    <m/>
    <m/>
    <m/>
    <s v="Child (1960)"/>
  </r>
  <r>
    <n v="239"/>
    <n v="31"/>
    <n v="9008"/>
    <n v="3298"/>
    <x v="11"/>
    <x v="82"/>
    <x v="12"/>
    <s v="Potential Breeding"/>
    <n v="1956"/>
    <n v="1956"/>
    <m/>
    <m/>
    <m/>
    <m/>
    <m/>
    <s v="Child (1960)"/>
  </r>
  <r>
    <n v="240"/>
    <n v="31"/>
    <n v="9010"/>
    <n v="3298"/>
    <x v="11"/>
    <x v="83"/>
    <x v="12"/>
    <s v="Potential Breeding"/>
    <m/>
    <n v="1960"/>
    <m/>
    <m/>
    <m/>
    <m/>
    <m/>
    <s v="Child (1960)"/>
  </r>
  <r>
    <n v="241"/>
    <n v="31"/>
    <n v="9011"/>
    <n v="3298"/>
    <x v="11"/>
    <x v="84"/>
    <x v="12"/>
    <s v="data deficient"/>
    <m/>
    <n v="1960"/>
    <m/>
    <m/>
    <m/>
    <m/>
    <m/>
    <s v="Child (1960)"/>
  </r>
  <r>
    <n v="242"/>
    <n v="31"/>
    <n v="9012"/>
    <n v="3298"/>
    <x v="11"/>
    <x v="85"/>
    <x v="12"/>
    <s v="data deficient"/>
    <m/>
    <n v="1960"/>
    <m/>
    <m/>
    <m/>
    <m/>
    <m/>
    <s v="Child (1960)"/>
  </r>
  <r>
    <n v="243"/>
    <n v="31"/>
    <n v="9013"/>
    <n v="3298"/>
    <x v="11"/>
    <x v="67"/>
    <x v="12"/>
    <s v="Confirmed"/>
    <m/>
    <n v="1960"/>
    <m/>
    <m/>
    <m/>
    <m/>
    <m/>
    <s v="Child (1960)"/>
  </r>
  <r>
    <n v="244"/>
    <n v="31"/>
    <n v="9014"/>
    <n v="3298"/>
    <x v="11"/>
    <x v="86"/>
    <x v="12"/>
    <s v="data deficient"/>
    <m/>
    <n v="1960"/>
    <m/>
    <m/>
    <m/>
    <m/>
    <m/>
    <s v="Child (1960)"/>
  </r>
  <r>
    <n v="245"/>
    <n v="31"/>
    <n v="9001"/>
    <n v="3263"/>
    <x v="11"/>
    <x v="79"/>
    <x v="4"/>
    <s v="data deficient"/>
    <m/>
    <n v="1960"/>
    <m/>
    <m/>
    <m/>
    <m/>
    <m/>
    <s v="Child (1960)"/>
  </r>
  <r>
    <n v="246"/>
    <n v="31"/>
    <n v="9003"/>
    <n v="3263"/>
    <x v="11"/>
    <x v="80"/>
    <x v="4"/>
    <s v="data deficient"/>
    <m/>
    <n v="1960"/>
    <m/>
    <m/>
    <m/>
    <m/>
    <m/>
    <s v="Child (1960)"/>
  </r>
  <r>
    <n v="247"/>
    <n v="31"/>
    <n v="9004"/>
    <n v="3263"/>
    <x v="11"/>
    <x v="81"/>
    <x v="4"/>
    <s v="data deficient"/>
    <m/>
    <n v="1960"/>
    <m/>
    <m/>
    <m/>
    <m/>
    <m/>
    <s v="Child (1960)"/>
  </r>
  <r>
    <n v="248"/>
    <n v="31"/>
    <n v="9008"/>
    <n v="3263"/>
    <x v="11"/>
    <x v="82"/>
    <x v="4"/>
    <s v="Potential Breeding"/>
    <n v="1956"/>
    <n v="1956"/>
    <m/>
    <m/>
    <m/>
    <m/>
    <m/>
    <s v="Child (1960)"/>
  </r>
  <r>
    <n v="249"/>
    <n v="31"/>
    <n v="9018"/>
    <n v="3263"/>
    <x v="11"/>
    <x v="89"/>
    <x v="4"/>
    <s v="Potential Breeding"/>
    <m/>
    <n v="1960"/>
    <m/>
    <m/>
    <m/>
    <m/>
    <m/>
    <s v="Child (1960)"/>
  </r>
  <r>
    <n v="250"/>
    <n v="31"/>
    <n v="9011"/>
    <n v="3263"/>
    <x v="11"/>
    <x v="84"/>
    <x v="4"/>
    <s v="data deficient"/>
    <m/>
    <n v="1960"/>
    <m/>
    <m/>
    <m/>
    <m/>
    <m/>
    <s v="Child (1960)"/>
  </r>
  <r>
    <n v="251"/>
    <n v="31"/>
    <n v="9012"/>
    <n v="3263"/>
    <x v="11"/>
    <x v="85"/>
    <x v="4"/>
    <s v="data deficient"/>
    <m/>
    <n v="1960"/>
    <m/>
    <m/>
    <m/>
    <m/>
    <m/>
    <s v="Child (1960)"/>
  </r>
  <r>
    <n v="252"/>
    <n v="31"/>
    <n v="9014"/>
    <n v="3263"/>
    <x v="11"/>
    <x v="86"/>
    <x v="4"/>
    <s v="data deficient"/>
    <m/>
    <n v="1960"/>
    <m/>
    <m/>
    <m/>
    <m/>
    <m/>
    <s v="Child (1960)"/>
  </r>
  <r>
    <n v="253"/>
    <n v="31"/>
    <n v="9003"/>
    <n v="3845"/>
    <x v="11"/>
    <x v="80"/>
    <x v="13"/>
    <s v="data deficient"/>
    <m/>
    <n v="1960"/>
    <m/>
    <m/>
    <m/>
    <m/>
    <m/>
    <s v="Child (1960)"/>
  </r>
  <r>
    <n v="254"/>
    <n v="31"/>
    <n v="9019"/>
    <n v="3846"/>
    <x v="11"/>
    <x v="88"/>
    <x v="27"/>
    <s v="Confirmed"/>
    <m/>
    <n v="1960"/>
    <m/>
    <m/>
    <m/>
    <m/>
    <m/>
    <s v="Child (1960)"/>
  </r>
  <r>
    <n v="255"/>
    <n v="31"/>
    <n v="9013"/>
    <n v="3845"/>
    <x v="11"/>
    <x v="67"/>
    <x v="13"/>
    <s v="data deficient"/>
    <m/>
    <n v="1960"/>
    <m/>
    <m/>
    <m/>
    <m/>
    <m/>
    <s v="Child (1960)"/>
  </r>
  <r>
    <n v="256"/>
    <n v="31"/>
    <n v="9000"/>
    <n v="3658"/>
    <x v="11"/>
    <x v="90"/>
    <x v="17"/>
    <s v="Potential Breeding"/>
    <m/>
    <n v="1960"/>
    <m/>
    <m/>
    <m/>
    <m/>
    <m/>
    <s v="Child (1960)"/>
  </r>
  <r>
    <n v="257"/>
    <n v="31"/>
    <n v="9013"/>
    <n v="3658"/>
    <x v="11"/>
    <x v="67"/>
    <x v="17"/>
    <s v="Confirmed"/>
    <m/>
    <n v="1960"/>
    <m/>
    <m/>
    <m/>
    <m/>
    <m/>
    <s v="Child (1960)"/>
  </r>
  <r>
    <n v="258"/>
    <n v="31"/>
    <n v="9014"/>
    <n v="3658"/>
    <x v="11"/>
    <x v="86"/>
    <x v="17"/>
    <s v="data deficient"/>
    <m/>
    <n v="1960"/>
    <m/>
    <m/>
    <m/>
    <m/>
    <m/>
    <s v="Child (1960)"/>
  </r>
  <r>
    <n v="259"/>
    <n v="31"/>
    <n v="9007"/>
    <n v="3288"/>
    <x v="11"/>
    <x v="91"/>
    <x v="19"/>
    <s v="Confirmed"/>
    <m/>
    <m/>
    <m/>
    <m/>
    <m/>
    <m/>
    <m/>
    <s v="Child (1960)"/>
  </r>
  <r>
    <n v="260"/>
    <n v="31"/>
    <n v="9012"/>
    <n v="3288"/>
    <x v="11"/>
    <x v="85"/>
    <x v="19"/>
    <s v="Confirmed"/>
    <m/>
    <n v="1960"/>
    <m/>
    <m/>
    <m/>
    <m/>
    <m/>
    <s v="Child (1960)"/>
  </r>
  <r>
    <n v="261"/>
    <n v="32"/>
    <n v="16006"/>
    <n v="3294"/>
    <x v="9"/>
    <x v="92"/>
    <x v="9"/>
    <s v="data deficient"/>
    <n v="1960"/>
    <n v="1960"/>
    <m/>
    <m/>
    <m/>
    <m/>
    <m/>
    <s v="Hartin (1961)"/>
  </r>
  <r>
    <n v="262"/>
    <n v="32"/>
    <n v="16006"/>
    <n v="3298"/>
    <x v="9"/>
    <x v="92"/>
    <x v="12"/>
    <s v="Confirmed"/>
    <n v="1960"/>
    <n v="1960"/>
    <m/>
    <m/>
    <m/>
    <m/>
    <m/>
    <s v="Hartin (1961)"/>
  </r>
  <r>
    <n v="263"/>
    <n v="33"/>
    <n v="12063"/>
    <n v="3298"/>
    <x v="8"/>
    <x v="46"/>
    <x v="12"/>
    <s v="Probable"/>
    <m/>
    <n v="1961"/>
    <m/>
    <m/>
    <m/>
    <m/>
    <m/>
    <s v="Niering (1961)"/>
  </r>
  <r>
    <n v="264"/>
    <n v="33"/>
    <n v="12063"/>
    <n v="3845"/>
    <x v="8"/>
    <x v="46"/>
    <x v="13"/>
    <s v="Confirmed"/>
    <m/>
    <n v="1954"/>
    <n v="550"/>
    <n v="550"/>
    <m/>
    <m/>
    <s v="mature individuals"/>
    <s v="Niering (1961)"/>
  </r>
  <r>
    <n v="265"/>
    <n v="33"/>
    <n v="12063"/>
    <n v="3658"/>
    <x v="8"/>
    <x v="46"/>
    <x v="17"/>
    <s v="Probable"/>
    <m/>
    <n v="1954"/>
    <m/>
    <m/>
    <m/>
    <m/>
    <m/>
    <s v="Niering (1961)"/>
  </r>
  <r>
    <n v="266"/>
    <n v="34"/>
    <n v="12023"/>
    <n v="3295"/>
    <x v="8"/>
    <x v="93"/>
    <x v="7"/>
    <s v="Confirmed"/>
    <n v="1993"/>
    <n v="1957"/>
    <n v="1"/>
    <n v="1"/>
    <m/>
    <m/>
    <s v="nests"/>
    <s v="Brandt (1962)"/>
  </r>
  <r>
    <n v="267"/>
    <n v="34"/>
    <n v="12023"/>
    <n v="3268"/>
    <x v="8"/>
    <x v="93"/>
    <x v="26"/>
    <s v="Confirmed"/>
    <m/>
    <n v="1959"/>
    <n v="1"/>
    <n v="1"/>
    <m/>
    <m/>
    <s v="nests"/>
    <s v="Brandt (1962)"/>
  </r>
  <r>
    <n v="268"/>
    <n v="34"/>
    <n v="12059"/>
    <n v="3659"/>
    <x v="8"/>
    <x v="94"/>
    <x v="3"/>
    <s v="Confirmed"/>
    <m/>
    <n v="1958"/>
    <m/>
    <m/>
    <m/>
    <m/>
    <m/>
    <s v="Brandt (1962)"/>
  </r>
  <r>
    <n v="269"/>
    <n v="34"/>
    <n v="12031"/>
    <n v="3294"/>
    <x v="8"/>
    <x v="95"/>
    <x v="9"/>
    <s v="Confirmed"/>
    <m/>
    <n v="1960"/>
    <m/>
    <m/>
    <n v="1"/>
    <n v="49"/>
    <s v="nests"/>
    <s v="Brandt (1962)"/>
  </r>
  <r>
    <n v="270"/>
    <n v="34"/>
    <n v="12041"/>
    <n v="3294"/>
    <x v="8"/>
    <x v="96"/>
    <x v="9"/>
    <s v="Confirmed"/>
    <m/>
    <n v="1960"/>
    <m/>
    <m/>
    <n v="1"/>
    <n v="49"/>
    <s v="nests"/>
    <s v="Brandt (1962)"/>
  </r>
  <r>
    <n v="271"/>
    <n v="34"/>
    <n v="12023"/>
    <n v="3298"/>
    <x v="8"/>
    <x v="93"/>
    <x v="12"/>
    <s v="Confirmed"/>
    <m/>
    <s v="&lt;1960"/>
    <m/>
    <m/>
    <n v="1"/>
    <n v="49"/>
    <s v="nests"/>
    <s v="Brandt (1962)"/>
  </r>
  <r>
    <n v="272"/>
    <n v="34"/>
    <n v="12059"/>
    <n v="3263"/>
    <x v="8"/>
    <x v="94"/>
    <x v="4"/>
    <s v="Confirmed"/>
    <m/>
    <n v="1958"/>
    <m/>
    <m/>
    <m/>
    <m/>
    <m/>
    <s v="Brandt (1962)"/>
  </r>
  <r>
    <n v="273"/>
    <n v="34"/>
    <n v="12059"/>
    <n v="3845"/>
    <x v="8"/>
    <x v="94"/>
    <x v="13"/>
    <s v="Confirmed"/>
    <m/>
    <n v="1958"/>
    <m/>
    <m/>
    <n v="250"/>
    <n v="999"/>
    <m/>
    <s v="Brandt (1962)"/>
  </r>
  <r>
    <n v="274"/>
    <n v="34"/>
    <n v="12059"/>
    <n v="3658"/>
    <x v="8"/>
    <x v="94"/>
    <x v="17"/>
    <s v="Confirmed"/>
    <m/>
    <n v="1958"/>
    <m/>
    <m/>
    <m/>
    <m/>
    <m/>
    <s v="Brandt (1962)"/>
  </r>
  <r>
    <n v="275"/>
    <n v="34"/>
    <n v="12107"/>
    <n v="3658"/>
    <x v="8"/>
    <x v="97"/>
    <x v="17"/>
    <s v="Probable"/>
    <m/>
    <n v="1960"/>
    <m/>
    <m/>
    <m/>
    <m/>
    <m/>
    <s v="Brandt (1962)"/>
  </r>
  <r>
    <n v="276"/>
    <n v="34"/>
    <n v="12059"/>
    <n v="3288"/>
    <x v="8"/>
    <x v="94"/>
    <x v="19"/>
    <s v="Confirmed"/>
    <m/>
    <n v="1958"/>
    <m/>
    <m/>
    <n v="2500"/>
    <n v="9999"/>
    <m/>
    <s v="Brandt (1962)"/>
  </r>
  <r>
    <n v="277"/>
    <n v="34"/>
    <n v="12080"/>
    <n v="3288"/>
    <x v="8"/>
    <x v="98"/>
    <x v="19"/>
    <s v="Potential Breeding"/>
    <m/>
    <n v="1960"/>
    <m/>
    <m/>
    <m/>
    <m/>
    <m/>
    <s v="Brandt (1962)"/>
  </r>
  <r>
    <n v="278"/>
    <n v="34"/>
    <n v="12031"/>
    <n v="3650"/>
    <x v="8"/>
    <x v="95"/>
    <x v="6"/>
    <s v="Confirmed"/>
    <m/>
    <n v="1959"/>
    <n v="1"/>
    <n v="1"/>
    <m/>
    <m/>
    <s v="nests"/>
    <s v="Brandt (1962)"/>
  </r>
  <r>
    <n v="279"/>
    <n v="35"/>
    <n v="13000"/>
    <n v="3294"/>
    <x v="17"/>
    <x v="99"/>
    <x v="9"/>
    <s v="Confirmed"/>
    <n v="1961"/>
    <n v="1961"/>
    <n v="3000"/>
    <n v="3000"/>
    <m/>
    <m/>
    <s v="individuals"/>
    <s v="Pearson (1962)"/>
  </r>
  <r>
    <n v="280"/>
    <n v="36"/>
    <n v="11108"/>
    <n v="1016817"/>
    <x v="6"/>
    <x v="45"/>
    <x v="24"/>
    <s v="data deficient"/>
    <n v="1962"/>
    <n v="1962"/>
    <m/>
    <m/>
    <m/>
    <m/>
    <m/>
    <s v="Woodbury (1962)"/>
  </r>
  <r>
    <n v="281"/>
    <n v="36"/>
    <n v="11108"/>
    <n v="3286"/>
    <x v="6"/>
    <x v="45"/>
    <x v="14"/>
    <s v="Potential Breeding"/>
    <n v="1962"/>
    <n v="1962"/>
    <m/>
    <m/>
    <m/>
    <m/>
    <m/>
    <s v="Woodbury (1962)"/>
  </r>
  <r>
    <n v="282"/>
    <n v="36"/>
    <n v="11011"/>
    <n v="3288"/>
    <x v="6"/>
    <x v="100"/>
    <x v="19"/>
    <s v="Confirmed"/>
    <n v="1962"/>
    <n v="1962"/>
    <n v="20000"/>
    <n v="20000"/>
    <m/>
    <m/>
    <s v="individuals"/>
    <s v="Woodbury (1962)"/>
  </r>
  <r>
    <n v="283"/>
    <n v="36"/>
    <n v="11108"/>
    <n v="3650"/>
    <x v="6"/>
    <x v="45"/>
    <x v="6"/>
    <s v="Confirmed"/>
    <n v="1962"/>
    <n v="1962"/>
    <m/>
    <m/>
    <m/>
    <m/>
    <m/>
    <s v="Woodbury (1962)"/>
  </r>
  <r>
    <n v="284"/>
    <n v="37"/>
    <n v="9021"/>
    <n v="3295"/>
    <x v="11"/>
    <x v="101"/>
    <x v="7"/>
    <s v="data deficient"/>
    <n v="1998"/>
    <n v="1963"/>
    <m/>
    <m/>
    <m/>
    <m/>
    <m/>
    <s v="Morris (1963)"/>
  </r>
  <r>
    <n v="285"/>
    <n v="37"/>
    <n v="9019"/>
    <n v="3268"/>
    <x v="11"/>
    <x v="88"/>
    <x v="26"/>
    <s v="data deficient"/>
    <m/>
    <n v="1963"/>
    <m/>
    <m/>
    <m/>
    <m/>
    <m/>
    <s v="Morris (1963)"/>
  </r>
  <r>
    <n v="286"/>
    <n v="37"/>
    <n v="9022"/>
    <n v="3268"/>
    <x v="11"/>
    <x v="102"/>
    <x v="26"/>
    <s v="Confirmed"/>
    <n v="1963"/>
    <n v="1963"/>
    <m/>
    <m/>
    <m/>
    <m/>
    <m/>
    <s v="Morris (1963)"/>
  </r>
  <r>
    <n v="287"/>
    <n v="37"/>
    <n v="9014"/>
    <n v="3659"/>
    <x v="11"/>
    <x v="86"/>
    <x v="3"/>
    <s v="data deficient"/>
    <m/>
    <n v="1963"/>
    <m/>
    <m/>
    <m/>
    <m/>
    <m/>
    <s v="Morris (1963)"/>
  </r>
  <r>
    <n v="288"/>
    <n v="37"/>
    <n v="9022"/>
    <n v="3294"/>
    <x v="11"/>
    <x v="102"/>
    <x v="9"/>
    <s v="Confirmed"/>
    <n v="1963"/>
    <n v="1963"/>
    <m/>
    <m/>
    <m/>
    <m/>
    <m/>
    <s v="Morris (1963)"/>
  </r>
  <r>
    <n v="289"/>
    <n v="37"/>
    <n v="9021"/>
    <n v="3298"/>
    <x v="11"/>
    <x v="101"/>
    <x v="12"/>
    <s v="data deficient"/>
    <n v="1963"/>
    <n v="1963"/>
    <m/>
    <m/>
    <m/>
    <m/>
    <m/>
    <s v="Morris (1963)"/>
  </r>
  <r>
    <n v="290"/>
    <n v="37"/>
    <n v="9022"/>
    <n v="3263"/>
    <x v="11"/>
    <x v="102"/>
    <x v="4"/>
    <s v="Confirmed"/>
    <n v="1963"/>
    <n v="1963"/>
    <m/>
    <m/>
    <m/>
    <m/>
    <m/>
    <s v="Morris (1963)"/>
  </r>
  <r>
    <n v="291"/>
    <n v="37"/>
    <n v="9012"/>
    <n v="3286"/>
    <x v="11"/>
    <x v="85"/>
    <x v="14"/>
    <s v="data deficient"/>
    <m/>
    <n v="1963"/>
    <m/>
    <m/>
    <m/>
    <m/>
    <m/>
    <s v="Morris (1963)"/>
  </r>
  <r>
    <n v="292"/>
    <n v="37"/>
    <n v="9014"/>
    <n v="3286"/>
    <x v="11"/>
    <x v="86"/>
    <x v="14"/>
    <s v="data deficient"/>
    <m/>
    <n v="1963"/>
    <m/>
    <m/>
    <m/>
    <m/>
    <m/>
    <s v="Morris (1963)"/>
  </r>
  <r>
    <n v="293"/>
    <n v="37"/>
    <n v="9014"/>
    <n v="3846"/>
    <x v="11"/>
    <x v="86"/>
    <x v="27"/>
    <s v="data deficient"/>
    <m/>
    <n v="1963"/>
    <m/>
    <m/>
    <m/>
    <m/>
    <m/>
    <s v="Morris (1963)"/>
  </r>
  <r>
    <n v="294"/>
    <n v="37"/>
    <n v="9020"/>
    <n v="3975"/>
    <x v="11"/>
    <x v="103"/>
    <x v="2"/>
    <s v="data deficient"/>
    <m/>
    <n v="1963"/>
    <m/>
    <m/>
    <m/>
    <m/>
    <m/>
    <s v="Morris (1963)"/>
  </r>
  <r>
    <n v="295"/>
    <n v="38"/>
    <n v="3024"/>
    <n v="3294"/>
    <x v="18"/>
    <x v="104"/>
    <x v="9"/>
    <s v="Confirmed"/>
    <n v="1960"/>
    <n v="1960"/>
    <m/>
    <m/>
    <n v="1000"/>
    <n v="2499"/>
    <s v="individuals"/>
    <s v="Burland (1964)"/>
  </r>
  <r>
    <n v="296"/>
    <n v="38"/>
    <n v="3024"/>
    <n v="3298"/>
    <x v="18"/>
    <x v="104"/>
    <x v="12"/>
    <s v="Confirmed"/>
    <n v="1960"/>
    <n v="1960"/>
    <m/>
    <m/>
    <m/>
    <m/>
    <m/>
    <s v="Burland (1964)"/>
  </r>
  <r>
    <n v="297"/>
    <n v="38"/>
    <n v="3024"/>
    <n v="3845"/>
    <x v="18"/>
    <x v="104"/>
    <x v="13"/>
    <s v="Non-breeding"/>
    <n v="1960"/>
    <n v="1960"/>
    <m/>
    <m/>
    <m/>
    <m/>
    <m/>
    <s v="Burland (1964)"/>
  </r>
  <r>
    <n v="298"/>
    <n v="38"/>
    <n v="3024"/>
    <n v="3845"/>
    <x v="18"/>
    <x v="104"/>
    <x v="13"/>
    <s v="Non-breeding"/>
    <n v="1960"/>
    <n v="1960"/>
    <m/>
    <m/>
    <m/>
    <m/>
    <m/>
    <s v="Burland (1964)"/>
  </r>
  <r>
    <n v="299"/>
    <n v="38"/>
    <n v="3024"/>
    <n v="3649"/>
    <x v="18"/>
    <x v="104"/>
    <x v="18"/>
    <s v="Confirmed"/>
    <n v="1960"/>
    <n v="1960"/>
    <m/>
    <m/>
    <n v="50"/>
    <n v="249"/>
    <s v="individuals"/>
    <s v="Burland (1964)"/>
  </r>
  <r>
    <n v="300"/>
    <n v="39"/>
    <n v="2000"/>
    <n v="3295"/>
    <x v="19"/>
    <x v="105"/>
    <x v="7"/>
    <s v="Confirmed"/>
    <n v="1994"/>
    <n v="1958"/>
    <m/>
    <m/>
    <m/>
    <m/>
    <m/>
    <s v="Stager (1964)"/>
  </r>
  <r>
    <n v="301"/>
    <n v="39"/>
    <n v="2000"/>
    <n v="3659"/>
    <x v="19"/>
    <x v="105"/>
    <x v="3"/>
    <s v="Confirmed"/>
    <n v="1958"/>
    <n v="1958"/>
    <n v="500"/>
    <n v="500"/>
    <m/>
    <m/>
    <s v="individuals"/>
    <s v="Stager (1964)"/>
  </r>
  <r>
    <n v="302"/>
    <n v="39"/>
    <n v="2000"/>
    <n v="3294"/>
    <x v="19"/>
    <x v="105"/>
    <x v="9"/>
    <s v="Confirmed"/>
    <n v="1958"/>
    <n v="1958"/>
    <m/>
    <m/>
    <m/>
    <m/>
    <m/>
    <s v="Stager (1964)"/>
  </r>
  <r>
    <n v="303"/>
    <n v="39"/>
    <n v="2000"/>
    <n v="3298"/>
    <x v="19"/>
    <x v="105"/>
    <x v="12"/>
    <s v="Confirmed"/>
    <n v="1958"/>
    <n v="1958"/>
    <n v="25"/>
    <n v="25"/>
    <m/>
    <m/>
    <s v="breeding pairs"/>
    <s v="Stager (1964)"/>
  </r>
  <r>
    <n v="304"/>
    <n v="39"/>
    <n v="2000"/>
    <n v="3846"/>
    <x v="19"/>
    <x v="105"/>
    <x v="27"/>
    <s v="data deficient"/>
    <n v="1958"/>
    <n v="1958"/>
    <n v="250"/>
    <n v="250"/>
    <m/>
    <m/>
    <s v="individuals"/>
    <s v="Stager (1964)"/>
  </r>
  <r>
    <n v="305"/>
    <n v="39"/>
    <n v="2000"/>
    <n v="32652"/>
    <x v="19"/>
    <x v="105"/>
    <x v="16"/>
    <s v="Confirmed"/>
    <n v="1958"/>
    <n v="1958"/>
    <n v="150"/>
    <n v="150"/>
    <m/>
    <m/>
    <s v="individuals"/>
    <s v="Stager (1964)"/>
  </r>
  <r>
    <n v="306"/>
    <n v="39"/>
    <n v="2000"/>
    <n v="3288"/>
    <x v="19"/>
    <x v="105"/>
    <x v="19"/>
    <s v="Confirmed"/>
    <n v="1958"/>
    <n v="1958"/>
    <n v="2000"/>
    <n v="2000"/>
    <m/>
    <m/>
    <s v="individuals"/>
    <s v="Stager (1964)"/>
  </r>
  <r>
    <n v="307"/>
    <n v="40"/>
    <n v="22038"/>
    <n v="3659"/>
    <x v="1"/>
    <x v="106"/>
    <x v="3"/>
    <s v="data deficient"/>
    <n v="1955"/>
    <n v="1955"/>
    <n v="100"/>
    <n v="100"/>
    <m/>
    <m/>
    <s v="individuals"/>
    <s v="Hadley &amp; Parker (1965)"/>
  </r>
  <r>
    <n v="308"/>
    <n v="41"/>
    <n v="11100"/>
    <n v="3295"/>
    <x v="6"/>
    <x v="107"/>
    <x v="7"/>
    <s v="data deficient"/>
    <n v="1993"/>
    <n v="1956"/>
    <m/>
    <m/>
    <m/>
    <m/>
    <m/>
    <s v="Fosberg (1966)"/>
  </r>
  <r>
    <n v="309"/>
    <n v="41"/>
    <n v="11062"/>
    <n v="3295"/>
    <x v="6"/>
    <x v="108"/>
    <x v="7"/>
    <s v="data deficient"/>
    <n v="1994"/>
    <n v="1951"/>
    <m/>
    <m/>
    <m/>
    <m/>
    <s v="individuals"/>
    <s v="Fosberg (1966)"/>
  </r>
  <r>
    <n v="310"/>
    <n v="41"/>
    <n v="11088"/>
    <n v="3295"/>
    <x v="6"/>
    <x v="109"/>
    <x v="7"/>
    <s v="data deficient"/>
    <n v="1993"/>
    <n v="1951"/>
    <m/>
    <m/>
    <m/>
    <m/>
    <m/>
    <s v="Fosberg (1966)"/>
  </r>
  <r>
    <n v="311"/>
    <n v="41"/>
    <n v="11033"/>
    <n v="3295"/>
    <x v="6"/>
    <x v="110"/>
    <x v="7"/>
    <s v="Confirmed"/>
    <n v="1984"/>
    <n v="1951"/>
    <m/>
    <m/>
    <m/>
    <m/>
    <m/>
    <s v="Fosberg (1966)"/>
  </r>
  <r>
    <n v="312"/>
    <n v="41"/>
    <n v="11104"/>
    <n v="3295"/>
    <x v="6"/>
    <x v="111"/>
    <x v="7"/>
    <s v="Confirmed"/>
    <n v="1994"/>
    <n v="1952"/>
    <m/>
    <m/>
    <m/>
    <m/>
    <m/>
    <s v="Fosberg (1966)"/>
  </r>
  <r>
    <n v="313"/>
    <n v="41"/>
    <n v="11105"/>
    <n v="3295"/>
    <x v="6"/>
    <x v="112"/>
    <x v="7"/>
    <s v="Confirmed"/>
    <n v="1993"/>
    <n v="1952"/>
    <m/>
    <m/>
    <m/>
    <m/>
    <m/>
    <s v="Fosberg (1966)"/>
  </r>
  <r>
    <n v="314"/>
    <n v="41"/>
    <n v="11109"/>
    <n v="3295"/>
    <x v="6"/>
    <x v="113"/>
    <x v="7"/>
    <s v="Confirmed"/>
    <n v="2011"/>
    <n v="1952"/>
    <m/>
    <m/>
    <m/>
    <m/>
    <m/>
    <s v="Fosberg (1966)"/>
  </r>
  <r>
    <n v="315"/>
    <n v="41"/>
    <n v="11104"/>
    <n v="3268"/>
    <x v="6"/>
    <x v="111"/>
    <x v="26"/>
    <s v="Confirmed"/>
    <n v="1952"/>
    <n v="1952"/>
    <m/>
    <m/>
    <m/>
    <m/>
    <m/>
    <s v="Fosberg (1966)"/>
  </r>
  <r>
    <n v="316"/>
    <n v="41"/>
    <n v="11105"/>
    <n v="3268"/>
    <x v="6"/>
    <x v="112"/>
    <x v="26"/>
    <s v="data deficient"/>
    <n v="1952"/>
    <n v="1952"/>
    <m/>
    <m/>
    <m/>
    <m/>
    <m/>
    <s v="Fosberg (1966)"/>
  </r>
  <r>
    <n v="317"/>
    <n v="41"/>
    <n v="11109"/>
    <n v="3268"/>
    <x v="6"/>
    <x v="113"/>
    <x v="26"/>
    <s v="data deficient"/>
    <n v="1952"/>
    <n v="1952"/>
    <m/>
    <m/>
    <m/>
    <m/>
    <m/>
    <s v="Fosberg (1966)"/>
  </r>
  <r>
    <n v="318"/>
    <n v="41"/>
    <n v="11062"/>
    <n v="3659"/>
    <x v="6"/>
    <x v="108"/>
    <x v="3"/>
    <s v="data deficient"/>
    <n v="1951"/>
    <n v="1951"/>
    <n v="1"/>
    <n v="1"/>
    <m/>
    <m/>
    <s v="individuals"/>
    <s v="Fosberg (1966)"/>
  </r>
  <r>
    <n v="319"/>
    <n v="41"/>
    <n v="11102"/>
    <n v="3659"/>
    <x v="6"/>
    <x v="114"/>
    <x v="3"/>
    <s v="data deficient"/>
    <n v="1951"/>
    <n v="1951"/>
    <m/>
    <m/>
    <m/>
    <m/>
    <m/>
    <s v="Fosberg (1966)"/>
  </r>
  <r>
    <n v="320"/>
    <n v="41"/>
    <n v="11104"/>
    <n v="3659"/>
    <x v="6"/>
    <x v="111"/>
    <x v="3"/>
    <s v="data deficient"/>
    <n v="1952"/>
    <n v="1952"/>
    <m/>
    <m/>
    <m/>
    <m/>
    <m/>
    <s v="Fosberg (1966)"/>
  </r>
  <r>
    <n v="321"/>
    <n v="41"/>
    <n v="11109"/>
    <n v="3659"/>
    <x v="6"/>
    <x v="113"/>
    <x v="3"/>
    <s v="data deficient"/>
    <n v="1952"/>
    <n v="1952"/>
    <m/>
    <m/>
    <m/>
    <m/>
    <m/>
    <s v="Fosberg (1966)"/>
  </r>
  <r>
    <n v="322"/>
    <n v="41"/>
    <n v="11100"/>
    <n v="3294"/>
    <x v="6"/>
    <x v="107"/>
    <x v="9"/>
    <s v="data deficient"/>
    <n v="1956"/>
    <n v="1956"/>
    <m/>
    <m/>
    <m/>
    <m/>
    <m/>
    <s v="Fosberg (1966)"/>
  </r>
  <r>
    <n v="323"/>
    <n v="41"/>
    <n v="11062"/>
    <n v="3294"/>
    <x v="6"/>
    <x v="108"/>
    <x v="9"/>
    <s v="data deficient"/>
    <n v="1951"/>
    <n v="1951"/>
    <m/>
    <m/>
    <m/>
    <m/>
    <s v="individuals"/>
    <s v="Fosberg (1966)"/>
  </r>
  <r>
    <n v="324"/>
    <n v="41"/>
    <n v="11088"/>
    <n v="3294"/>
    <x v="6"/>
    <x v="109"/>
    <x v="9"/>
    <s v="data deficient"/>
    <n v="1951"/>
    <n v="1951"/>
    <m/>
    <m/>
    <m/>
    <m/>
    <m/>
    <s v="Fosberg (1966)"/>
  </r>
  <r>
    <n v="325"/>
    <n v="41"/>
    <n v="11014"/>
    <n v="3294"/>
    <x v="6"/>
    <x v="115"/>
    <x v="9"/>
    <s v="Confirmed"/>
    <m/>
    <n v="1966"/>
    <m/>
    <m/>
    <m/>
    <m/>
    <m/>
    <s v="Fosberg (1966)"/>
  </r>
  <r>
    <n v="326"/>
    <n v="41"/>
    <n v="11072"/>
    <n v="3294"/>
    <x v="6"/>
    <x v="116"/>
    <x v="9"/>
    <s v="data deficient"/>
    <m/>
    <n v="1966"/>
    <m/>
    <m/>
    <m/>
    <m/>
    <m/>
    <s v="Fosberg (1966)"/>
  </r>
  <r>
    <n v="327"/>
    <n v="41"/>
    <n v="11033"/>
    <n v="3294"/>
    <x v="6"/>
    <x v="110"/>
    <x v="9"/>
    <s v="Confirmed"/>
    <n v="1951"/>
    <n v="1951"/>
    <m/>
    <m/>
    <m/>
    <m/>
    <m/>
    <s v="Fosberg (1966)"/>
  </r>
  <r>
    <n v="328"/>
    <n v="41"/>
    <n v="11104"/>
    <n v="3294"/>
    <x v="6"/>
    <x v="111"/>
    <x v="9"/>
    <s v="Confirmed"/>
    <n v="1952"/>
    <n v="1952"/>
    <m/>
    <m/>
    <m/>
    <m/>
    <m/>
    <s v="Fosberg (1966)"/>
  </r>
  <r>
    <n v="329"/>
    <n v="41"/>
    <n v="11105"/>
    <n v="3294"/>
    <x v="6"/>
    <x v="112"/>
    <x v="9"/>
    <s v="Confirmed"/>
    <n v="1952"/>
    <n v="1952"/>
    <m/>
    <m/>
    <m/>
    <m/>
    <m/>
    <s v="Fosberg (1966)"/>
  </r>
  <r>
    <n v="330"/>
    <n v="41"/>
    <n v="11109"/>
    <n v="3294"/>
    <x v="6"/>
    <x v="113"/>
    <x v="9"/>
    <s v="Confirmed"/>
    <n v="1952"/>
    <n v="1952"/>
    <m/>
    <m/>
    <m/>
    <m/>
    <m/>
    <s v="Fosberg (1966)"/>
  </r>
  <r>
    <n v="331"/>
    <n v="41"/>
    <n v="11100"/>
    <n v="3298"/>
    <x v="6"/>
    <x v="107"/>
    <x v="12"/>
    <s v="data deficient"/>
    <n v="1956"/>
    <n v="1956"/>
    <m/>
    <m/>
    <m/>
    <m/>
    <m/>
    <s v="Fosberg (1966)"/>
  </r>
  <r>
    <n v="332"/>
    <n v="41"/>
    <n v="11062"/>
    <n v="3298"/>
    <x v="6"/>
    <x v="108"/>
    <x v="12"/>
    <s v="data deficient"/>
    <n v="1951"/>
    <n v="1951"/>
    <m/>
    <m/>
    <m/>
    <m/>
    <s v="individuals"/>
    <s v="Fosberg (1966)"/>
  </r>
  <r>
    <n v="333"/>
    <n v="41"/>
    <n v="11088"/>
    <n v="3298"/>
    <x v="6"/>
    <x v="109"/>
    <x v="12"/>
    <s v="data deficient"/>
    <n v="1951"/>
    <n v="1951"/>
    <m/>
    <m/>
    <m/>
    <m/>
    <m/>
    <s v="Fosberg (1966)"/>
  </r>
  <r>
    <n v="334"/>
    <n v="41"/>
    <n v="11072"/>
    <n v="3298"/>
    <x v="6"/>
    <x v="116"/>
    <x v="12"/>
    <s v="Confirmed"/>
    <m/>
    <n v="1966"/>
    <m/>
    <m/>
    <m/>
    <m/>
    <m/>
    <s v="Fosberg (1966)"/>
  </r>
  <r>
    <n v="335"/>
    <n v="41"/>
    <n v="11033"/>
    <n v="3298"/>
    <x v="6"/>
    <x v="110"/>
    <x v="12"/>
    <s v="Confirmed"/>
    <n v="1951"/>
    <n v="1951"/>
    <m/>
    <m/>
    <m/>
    <m/>
    <m/>
    <s v="Fosberg (1966)"/>
  </r>
  <r>
    <n v="336"/>
    <n v="41"/>
    <n v="11075"/>
    <n v="3298"/>
    <x v="6"/>
    <x v="117"/>
    <x v="12"/>
    <s v="Confirmed"/>
    <n v="1951"/>
    <n v="1951"/>
    <m/>
    <m/>
    <m/>
    <m/>
    <m/>
    <s v="Fosberg (1966)"/>
  </r>
  <r>
    <n v="337"/>
    <n v="41"/>
    <n v="11104"/>
    <n v="3298"/>
    <x v="6"/>
    <x v="111"/>
    <x v="12"/>
    <s v="Confirmed"/>
    <n v="1952"/>
    <n v="1952"/>
    <m/>
    <m/>
    <m/>
    <m/>
    <m/>
    <s v="Fosberg (1966)"/>
  </r>
  <r>
    <n v="338"/>
    <n v="41"/>
    <n v="11105"/>
    <n v="3298"/>
    <x v="6"/>
    <x v="112"/>
    <x v="12"/>
    <s v="data deficient"/>
    <n v="1952"/>
    <n v="1952"/>
    <m/>
    <m/>
    <m/>
    <m/>
    <m/>
    <s v="Fosberg (1966)"/>
  </r>
  <r>
    <n v="339"/>
    <n v="41"/>
    <n v="11106"/>
    <n v="3298"/>
    <x v="6"/>
    <x v="118"/>
    <x v="12"/>
    <s v="Confirmed"/>
    <m/>
    <n v="1951"/>
    <m/>
    <m/>
    <m/>
    <m/>
    <m/>
    <s v="Fosberg (1966)"/>
  </r>
  <r>
    <n v="340"/>
    <n v="41"/>
    <n v="11109"/>
    <n v="3298"/>
    <x v="6"/>
    <x v="113"/>
    <x v="12"/>
    <s v="Confirmed"/>
    <n v="1952"/>
    <n v="1952"/>
    <m/>
    <m/>
    <m/>
    <m/>
    <m/>
    <s v="Fosberg (1966)"/>
  </r>
  <r>
    <n v="341"/>
    <n v="41"/>
    <n v="11088"/>
    <n v="3263"/>
    <x v="6"/>
    <x v="109"/>
    <x v="4"/>
    <s v="data deficient"/>
    <n v="1951"/>
    <n v="1951"/>
    <m/>
    <m/>
    <m/>
    <m/>
    <m/>
    <s v="Fosberg (1966)"/>
  </r>
  <r>
    <n v="342"/>
    <n v="41"/>
    <n v="11104"/>
    <n v="3263"/>
    <x v="6"/>
    <x v="111"/>
    <x v="4"/>
    <s v="data deficient"/>
    <n v="1952"/>
    <n v="1952"/>
    <m/>
    <m/>
    <m/>
    <m/>
    <m/>
    <s v="Fosberg (1966)"/>
  </r>
  <r>
    <n v="343"/>
    <n v="41"/>
    <n v="11105"/>
    <n v="3263"/>
    <x v="6"/>
    <x v="112"/>
    <x v="4"/>
    <s v="data deficient"/>
    <n v="1952"/>
    <n v="1952"/>
    <m/>
    <m/>
    <m/>
    <m/>
    <m/>
    <s v="Fosberg (1966)"/>
  </r>
  <r>
    <n v="344"/>
    <n v="41"/>
    <n v="11106"/>
    <n v="3263"/>
    <x v="6"/>
    <x v="118"/>
    <x v="4"/>
    <s v="data deficient"/>
    <m/>
    <n v="1956"/>
    <m/>
    <m/>
    <m/>
    <m/>
    <m/>
    <s v="Fosberg (1966)"/>
  </r>
  <r>
    <n v="345"/>
    <n v="41"/>
    <n v="11109"/>
    <n v="3263"/>
    <x v="6"/>
    <x v="113"/>
    <x v="4"/>
    <s v="data deficient"/>
    <n v="1952"/>
    <n v="1952"/>
    <m/>
    <m/>
    <m/>
    <m/>
    <m/>
    <s v="Fosberg (1966)"/>
  </r>
  <r>
    <n v="346"/>
    <n v="41"/>
    <n v="11062"/>
    <n v="3845"/>
    <x v="6"/>
    <x v="108"/>
    <x v="13"/>
    <s v="data deficient"/>
    <n v="1951"/>
    <n v="1951"/>
    <n v="15"/>
    <n v="15"/>
    <m/>
    <m/>
    <s v="individuals"/>
    <s v="Fosberg (1966)"/>
  </r>
  <r>
    <n v="347"/>
    <n v="41"/>
    <n v="11104"/>
    <n v="3845"/>
    <x v="6"/>
    <x v="111"/>
    <x v="13"/>
    <s v="data deficient"/>
    <n v="1952"/>
    <n v="1952"/>
    <m/>
    <m/>
    <m/>
    <m/>
    <m/>
    <s v="Fosberg (1966)"/>
  </r>
  <r>
    <n v="348"/>
    <n v="41"/>
    <n v="11105"/>
    <n v="3845"/>
    <x v="6"/>
    <x v="112"/>
    <x v="13"/>
    <s v="data deficient"/>
    <n v="1952"/>
    <n v="1952"/>
    <m/>
    <m/>
    <m/>
    <m/>
    <m/>
    <s v="Fosberg (1966)"/>
  </r>
  <r>
    <n v="349"/>
    <n v="41"/>
    <n v="11109"/>
    <n v="3845"/>
    <x v="6"/>
    <x v="113"/>
    <x v="13"/>
    <s v="data deficient"/>
    <n v="1952"/>
    <n v="1952"/>
    <m/>
    <m/>
    <m/>
    <m/>
    <m/>
    <s v="Fosberg (1966)"/>
  </r>
  <r>
    <n v="350"/>
    <n v="41"/>
    <n v="11012"/>
    <n v="3286"/>
    <x v="6"/>
    <x v="16"/>
    <x v="14"/>
    <s v="data deficient"/>
    <n v="1952"/>
    <n v="1952"/>
    <n v="1"/>
    <n v="1"/>
    <m/>
    <m/>
    <s v="individuals"/>
    <s v="Fosberg (1966)"/>
  </r>
  <r>
    <n v="351"/>
    <n v="41"/>
    <n v="11056"/>
    <n v="32652"/>
    <x v="6"/>
    <x v="119"/>
    <x v="16"/>
    <s v="Confirmed"/>
    <n v="1952"/>
    <n v="1952"/>
    <m/>
    <m/>
    <m/>
    <m/>
    <m/>
    <s v="Fosberg (1966)"/>
  </r>
  <r>
    <n v="352"/>
    <n v="41"/>
    <n v="11012"/>
    <n v="3658"/>
    <x v="6"/>
    <x v="16"/>
    <x v="17"/>
    <s v="Confirmed"/>
    <n v="1952"/>
    <n v="1952"/>
    <m/>
    <m/>
    <m/>
    <m/>
    <m/>
    <s v="Fosberg (1966)"/>
  </r>
  <r>
    <n v="353"/>
    <n v="41"/>
    <n v="11062"/>
    <n v="3658"/>
    <x v="6"/>
    <x v="108"/>
    <x v="17"/>
    <s v="Confirmed"/>
    <n v="1951"/>
    <n v="1951"/>
    <m/>
    <m/>
    <m/>
    <m/>
    <s v="individuals"/>
    <s v="Fosberg (1966)"/>
  </r>
  <r>
    <n v="354"/>
    <n v="41"/>
    <n v="11104"/>
    <n v="3658"/>
    <x v="6"/>
    <x v="111"/>
    <x v="17"/>
    <s v="data deficient"/>
    <n v="1952"/>
    <n v="1952"/>
    <m/>
    <m/>
    <m/>
    <m/>
    <m/>
    <s v="Fosberg (1966)"/>
  </r>
  <r>
    <n v="355"/>
    <n v="41"/>
    <n v="11012"/>
    <n v="3649"/>
    <x v="6"/>
    <x v="16"/>
    <x v="18"/>
    <s v="data deficient"/>
    <n v="1952"/>
    <n v="1952"/>
    <m/>
    <m/>
    <m/>
    <m/>
    <m/>
    <s v="Fosberg (1966)"/>
  </r>
  <r>
    <n v="356"/>
    <n v="41"/>
    <n v="11054"/>
    <n v="3288"/>
    <x v="6"/>
    <x v="120"/>
    <x v="19"/>
    <s v="Confirmed"/>
    <n v="1952"/>
    <n v="1952"/>
    <m/>
    <m/>
    <m/>
    <m/>
    <m/>
    <s v="Fosberg (1966)"/>
  </r>
  <r>
    <n v="357"/>
    <n v="41"/>
    <n v="11033"/>
    <n v="3288"/>
    <x v="6"/>
    <x v="110"/>
    <x v="19"/>
    <s v="Confirmed"/>
    <n v="1951"/>
    <n v="1951"/>
    <m/>
    <m/>
    <m/>
    <m/>
    <m/>
    <s v="Fosberg (1966)"/>
  </r>
  <r>
    <n v="358"/>
    <n v="41"/>
    <n v="11105"/>
    <n v="3288"/>
    <x v="6"/>
    <x v="112"/>
    <x v="19"/>
    <s v="Confirmed"/>
    <n v="1952"/>
    <n v="1952"/>
    <m/>
    <m/>
    <m/>
    <m/>
    <m/>
    <s v="Fosberg (1966)"/>
  </r>
  <r>
    <n v="359"/>
    <n v="41"/>
    <n v="11012"/>
    <n v="3650"/>
    <x v="6"/>
    <x v="16"/>
    <x v="6"/>
    <s v="data deficient"/>
    <n v="1952"/>
    <n v="1952"/>
    <m/>
    <m/>
    <m/>
    <m/>
    <m/>
    <s v="Fosberg (1966)"/>
  </r>
  <r>
    <n v="360"/>
    <n v="41"/>
    <n v="11106"/>
    <n v="3650"/>
    <x v="6"/>
    <x v="118"/>
    <x v="6"/>
    <s v="data deficient"/>
    <m/>
    <n v="1956"/>
    <m/>
    <m/>
    <m/>
    <m/>
    <m/>
    <s v="Fosberg (1966)"/>
  </r>
  <r>
    <n v="361"/>
    <n v="42"/>
    <n v="26001"/>
    <n v="3659"/>
    <x v="10"/>
    <x v="121"/>
    <x v="3"/>
    <s v="data deficient"/>
    <n v="1962"/>
    <n v="1962"/>
    <m/>
    <m/>
    <m/>
    <m/>
    <m/>
    <s v="Norris (1967)"/>
  </r>
  <r>
    <n v="362"/>
    <n v="42"/>
    <n v="26003"/>
    <n v="3263"/>
    <x v="10"/>
    <x v="122"/>
    <x v="4"/>
    <s v="data deficient"/>
    <n v="1962"/>
    <n v="1962"/>
    <n v="20"/>
    <n v="20"/>
    <m/>
    <m/>
    <s v="individuals"/>
    <s v="Norris (1967)"/>
  </r>
  <r>
    <n v="363"/>
    <n v="42"/>
    <n v="26016"/>
    <n v="3263"/>
    <x v="10"/>
    <x v="123"/>
    <x v="4"/>
    <s v="data deficient"/>
    <n v="1962"/>
    <n v="1962"/>
    <m/>
    <m/>
    <m/>
    <m/>
    <m/>
    <s v="Norris (1967)"/>
  </r>
  <r>
    <n v="364"/>
    <n v="42"/>
    <n v="26001"/>
    <n v="3845"/>
    <x v="10"/>
    <x v="121"/>
    <x v="13"/>
    <s v="data deficient"/>
    <n v="1962"/>
    <n v="1962"/>
    <m/>
    <m/>
    <m/>
    <m/>
    <m/>
    <s v="Norris (1967)"/>
  </r>
  <r>
    <n v="365"/>
    <n v="43"/>
    <n v="11108"/>
    <n v="3268"/>
    <x v="6"/>
    <x v="45"/>
    <x v="26"/>
    <s v="Confirmed"/>
    <n v="1965"/>
    <n v="1965"/>
    <m/>
    <m/>
    <m/>
    <m/>
    <m/>
    <s v="Pearson &amp; Knudsen (1967)"/>
  </r>
  <r>
    <n v="366"/>
    <n v="43"/>
    <n v="11024"/>
    <n v="3649"/>
    <x v="6"/>
    <x v="124"/>
    <x v="18"/>
    <s v="Confirmed"/>
    <n v="1965"/>
    <n v="1965"/>
    <n v="13"/>
    <n v="13"/>
    <m/>
    <m/>
    <s v="individuals"/>
    <s v="Pearson &amp; Knudsen (1967)"/>
  </r>
  <r>
    <n v="367"/>
    <n v="43"/>
    <n v="11011"/>
    <n v="3288"/>
    <x v="6"/>
    <x v="100"/>
    <x v="19"/>
    <s v="data deficient"/>
    <n v="1965"/>
    <n v="1965"/>
    <m/>
    <m/>
    <m/>
    <m/>
    <m/>
    <s v="Pearson &amp; Knudsen (1967)"/>
  </r>
  <r>
    <n v="368"/>
    <n v="44"/>
    <n v="19016"/>
    <n v="3659"/>
    <x v="2"/>
    <x v="125"/>
    <x v="3"/>
    <s v="data deficient"/>
    <m/>
    <n v="1967"/>
    <m/>
    <m/>
    <m/>
    <m/>
    <m/>
    <s v="Rand &amp; Gilliard (1967)"/>
  </r>
  <r>
    <n v="369"/>
    <n v="45"/>
    <n v="5098"/>
    <n v="3295"/>
    <x v="4"/>
    <x v="126"/>
    <x v="7"/>
    <s v="Confirmed"/>
    <n v="1984"/>
    <n v="1968"/>
    <m/>
    <m/>
    <n v="250"/>
    <n v="999"/>
    <s v="individuals"/>
    <s v="Chevalier et al (1968)"/>
  </r>
  <r>
    <n v="370"/>
    <n v="45"/>
    <n v="5098"/>
    <n v="3294"/>
    <x v="4"/>
    <x v="126"/>
    <x v="9"/>
    <s v="Confirmed"/>
    <m/>
    <n v="1968"/>
    <m/>
    <m/>
    <n v="2500"/>
    <n v="9999"/>
    <s v="individuals"/>
    <s v="Chevalier et al (1968)"/>
  </r>
  <r>
    <n v="371"/>
    <n v="45"/>
    <n v="5098"/>
    <n v="3298"/>
    <x v="4"/>
    <x v="126"/>
    <x v="12"/>
    <s v="Confirmed"/>
    <m/>
    <n v="1968"/>
    <m/>
    <m/>
    <n v="2500"/>
    <n v="9999"/>
    <s v="individuals"/>
    <s v="Chevalier et al (1968)"/>
  </r>
  <r>
    <n v="372"/>
    <n v="45"/>
    <n v="5098"/>
    <n v="3263"/>
    <x v="4"/>
    <x v="126"/>
    <x v="4"/>
    <s v="Confirmed"/>
    <m/>
    <n v="1968"/>
    <n v="100"/>
    <n v="200"/>
    <m/>
    <m/>
    <s v="mature individuals"/>
    <s v="Chevalier et al (1968)"/>
  </r>
  <r>
    <n v="373"/>
    <n v="45"/>
    <n v="5098"/>
    <n v="3845"/>
    <x v="4"/>
    <x v="126"/>
    <x v="13"/>
    <s v="data deficient"/>
    <m/>
    <n v="1968"/>
    <m/>
    <m/>
    <m/>
    <m/>
    <m/>
    <s v="Chevalier et al (1968)"/>
  </r>
  <r>
    <n v="374"/>
    <n v="45"/>
    <n v="5098"/>
    <n v="3898"/>
    <x v="4"/>
    <x v="126"/>
    <x v="30"/>
    <s v="data deficient"/>
    <m/>
    <n v="1968"/>
    <m/>
    <m/>
    <m/>
    <m/>
    <m/>
    <s v="Chevalier et al (1968)"/>
  </r>
  <r>
    <n v="375"/>
    <n v="45"/>
    <n v="5098"/>
    <n v="3901"/>
    <x v="4"/>
    <x v="126"/>
    <x v="31"/>
    <s v="Confirmed"/>
    <m/>
    <n v="1968"/>
    <m/>
    <m/>
    <m/>
    <m/>
    <m/>
    <s v="Chevalier et al (1968)"/>
  </r>
  <r>
    <n v="376"/>
    <n v="46"/>
    <n v="19010"/>
    <n v="3268"/>
    <x v="2"/>
    <x v="127"/>
    <x v="26"/>
    <s v="Confirmed"/>
    <n v="1968"/>
    <n v="1968"/>
    <n v="1"/>
    <n v="1"/>
    <m/>
    <m/>
    <s v="nests"/>
    <s v="Penner et al (1968)"/>
  </r>
  <r>
    <n v="377"/>
    <n v="46"/>
    <n v="19010"/>
    <n v="3287"/>
    <x v="2"/>
    <x v="127"/>
    <x v="25"/>
    <s v="Confirmed"/>
    <n v="1968"/>
    <n v="1968"/>
    <n v="40"/>
    <n v="40"/>
    <m/>
    <m/>
    <s v="nests"/>
    <s v="Penner et al (1968)"/>
  </r>
  <r>
    <n v="378"/>
    <n v="46"/>
    <n v="19010"/>
    <n v="3294"/>
    <x v="2"/>
    <x v="127"/>
    <x v="9"/>
    <s v="Confirmed"/>
    <n v="1968"/>
    <n v="1968"/>
    <n v="6"/>
    <n v="6"/>
    <m/>
    <m/>
    <s v="nests"/>
    <s v="Penner et al (1968)"/>
  </r>
  <r>
    <n v="379"/>
    <n v="46"/>
    <n v="19010"/>
    <n v="3263"/>
    <x v="2"/>
    <x v="127"/>
    <x v="4"/>
    <s v="data deficient"/>
    <n v="1968"/>
    <n v="1968"/>
    <m/>
    <m/>
    <m/>
    <m/>
    <m/>
    <s v="Penner et al (1968)"/>
  </r>
  <r>
    <n v="380"/>
    <n v="47"/>
    <n v="11038"/>
    <n v="3295"/>
    <x v="6"/>
    <x v="128"/>
    <x v="7"/>
    <s v="Confirmed"/>
    <n v="1959"/>
    <n v="1967"/>
    <n v="10"/>
    <n v="10"/>
    <m/>
    <m/>
    <s v="individuals"/>
    <s v="Amerson (1969)"/>
  </r>
  <r>
    <n v="381"/>
    <n v="47"/>
    <n v="11040"/>
    <n v="3295"/>
    <x v="6"/>
    <x v="129"/>
    <x v="7"/>
    <s v="Confirmed"/>
    <n v="1993"/>
    <n v="1967"/>
    <n v="10"/>
    <n v="10"/>
    <m/>
    <m/>
    <s v="individuals"/>
    <s v="Amerson (1969)"/>
  </r>
  <r>
    <n v="382"/>
    <n v="47"/>
    <n v="11078"/>
    <n v="3295"/>
    <x v="6"/>
    <x v="130"/>
    <x v="7"/>
    <s v="Confirmed"/>
    <n v="1020"/>
    <n v="1967"/>
    <n v="25"/>
    <n v="25"/>
    <m/>
    <m/>
    <s v="individuals"/>
    <s v="Amerson (1969)"/>
  </r>
  <r>
    <n v="383"/>
    <n v="47"/>
    <n v="11095"/>
    <n v="3295"/>
    <x v="6"/>
    <x v="131"/>
    <x v="7"/>
    <s v="Confirmed"/>
    <n v="1945"/>
    <n v="1967"/>
    <n v="50"/>
    <n v="50"/>
    <m/>
    <m/>
    <s v="individuals"/>
    <s v="Amerson (1969)"/>
  </r>
  <r>
    <n v="384"/>
    <n v="47"/>
    <n v="9002"/>
    <n v="3295"/>
    <x v="11"/>
    <x v="132"/>
    <x v="7"/>
    <s v="Potential Breeding"/>
    <n v="1984"/>
    <n v="1964"/>
    <m/>
    <m/>
    <m/>
    <m/>
    <m/>
    <s v="Amerson (1969)"/>
  </r>
  <r>
    <n v="385"/>
    <n v="47"/>
    <n v="11002"/>
    <n v="3295"/>
    <x v="6"/>
    <x v="133"/>
    <x v="7"/>
    <s v="Confirmed"/>
    <n v="1998"/>
    <n v="1964"/>
    <n v="40"/>
    <n v="40"/>
    <m/>
    <m/>
    <s v="individuals"/>
    <s v="Amerson (1969)"/>
  </r>
  <r>
    <n v="386"/>
    <n v="47"/>
    <n v="11002"/>
    <n v="3295"/>
    <x v="6"/>
    <x v="133"/>
    <x v="7"/>
    <s v="Confirmed"/>
    <n v="1998"/>
    <n v="1967"/>
    <n v="100"/>
    <n v="100"/>
    <m/>
    <m/>
    <s v="individuals"/>
    <s v="Amerson (1969)"/>
  </r>
  <r>
    <n v="387"/>
    <n v="47"/>
    <n v="11002"/>
    <n v="3295"/>
    <x v="6"/>
    <x v="133"/>
    <x v="7"/>
    <s v="Confirmed"/>
    <n v="1998"/>
    <n v="1967"/>
    <n v="180"/>
    <n v="180"/>
    <m/>
    <m/>
    <s v="individuals"/>
    <s v="Amerson (1969)"/>
  </r>
  <r>
    <n v="388"/>
    <n v="47"/>
    <n v="11012"/>
    <n v="3295"/>
    <x v="6"/>
    <x v="16"/>
    <x v="7"/>
    <s v="Confirmed"/>
    <n v="1998"/>
    <n v="1964"/>
    <n v="20"/>
    <n v="20"/>
    <m/>
    <m/>
    <s v="individuals"/>
    <s v="Amerson (1969)"/>
  </r>
  <r>
    <n v="389"/>
    <n v="47"/>
    <n v="11012"/>
    <n v="3295"/>
    <x v="6"/>
    <x v="16"/>
    <x v="7"/>
    <s v="Confirmed"/>
    <n v="1998"/>
    <n v="1967"/>
    <n v="100"/>
    <n v="100"/>
    <m/>
    <m/>
    <s v="individuals"/>
    <s v="Amerson (1969)"/>
  </r>
  <r>
    <n v="390"/>
    <n v="47"/>
    <n v="11056"/>
    <n v="3295"/>
    <x v="6"/>
    <x v="119"/>
    <x v="7"/>
    <s v="Confirmed"/>
    <n v="1998"/>
    <n v="1964"/>
    <n v="1"/>
    <n v="1"/>
    <m/>
    <m/>
    <s v="individuals"/>
    <s v="Amerson (1969)"/>
  </r>
  <r>
    <n v="391"/>
    <n v="47"/>
    <n v="11056"/>
    <n v="3295"/>
    <x v="6"/>
    <x v="119"/>
    <x v="7"/>
    <s v="Confirmed"/>
    <n v="1998"/>
    <n v="1967"/>
    <n v="200"/>
    <n v="200"/>
    <m/>
    <m/>
    <s v="individuals"/>
    <s v="Amerson (1969)"/>
  </r>
  <r>
    <n v="392"/>
    <n v="47"/>
    <n v="9006"/>
    <n v="3295"/>
    <x v="11"/>
    <x v="134"/>
    <x v="7"/>
    <s v="Confirmed"/>
    <n v="1984"/>
    <n v="1964"/>
    <n v="4000"/>
    <n v="4000"/>
    <m/>
    <m/>
    <m/>
    <s v="Amerson (1969)"/>
  </r>
  <r>
    <n v="393"/>
    <n v="47"/>
    <n v="11108"/>
    <n v="3295"/>
    <x v="6"/>
    <x v="45"/>
    <x v="7"/>
    <s v="Confirmed"/>
    <n v="1993"/>
    <n v="1966"/>
    <m/>
    <m/>
    <m/>
    <m/>
    <m/>
    <s v="Amerson (1969)"/>
  </r>
  <r>
    <n v="394"/>
    <n v="47"/>
    <n v="11006"/>
    <n v="3295"/>
    <x v="6"/>
    <x v="135"/>
    <x v="7"/>
    <s v="Confirmed"/>
    <n v="1994"/>
    <n v="1964"/>
    <n v="100"/>
    <n v="200"/>
    <m/>
    <m/>
    <s v="individuals"/>
    <s v="Amerson (1969)"/>
  </r>
  <r>
    <n v="395"/>
    <n v="47"/>
    <n v="11007"/>
    <n v="3295"/>
    <x v="6"/>
    <x v="136"/>
    <x v="7"/>
    <s v="data deficient"/>
    <n v="1994"/>
    <n v="1964"/>
    <n v="20"/>
    <n v="40"/>
    <m/>
    <m/>
    <s v="individuals"/>
    <s v="Amerson (1969)"/>
  </r>
  <r>
    <n v="396"/>
    <n v="47"/>
    <n v="11015"/>
    <n v="3295"/>
    <x v="6"/>
    <x v="137"/>
    <x v="7"/>
    <s v="Confirmed"/>
    <n v="1998"/>
    <n v="1964"/>
    <n v="50"/>
    <n v="75"/>
    <m/>
    <m/>
    <s v="individuals"/>
    <s v="Amerson (1969)"/>
  </r>
  <r>
    <n v="397"/>
    <n v="47"/>
    <n v="11016"/>
    <n v="3295"/>
    <x v="6"/>
    <x v="138"/>
    <x v="7"/>
    <s v="Confirmed"/>
    <n v="1881"/>
    <n v="1964"/>
    <n v="400"/>
    <n v="400"/>
    <m/>
    <m/>
    <s v="individuals"/>
    <s v="Amerson (1969)"/>
  </r>
  <r>
    <n v="398"/>
    <n v="47"/>
    <n v="11018"/>
    <n v="3295"/>
    <x v="6"/>
    <x v="139"/>
    <x v="7"/>
    <s v="Confirmed"/>
    <n v="1983"/>
    <n v="1964"/>
    <n v="50"/>
    <n v="75"/>
    <m/>
    <m/>
    <s v="individuals"/>
    <s v="Amerson (1969)"/>
  </r>
  <r>
    <n v="399"/>
    <n v="47"/>
    <n v="11050"/>
    <n v="3295"/>
    <x v="6"/>
    <x v="140"/>
    <x v="7"/>
    <s v="Confirmed"/>
    <n v="1994"/>
    <n v="1964"/>
    <n v="45"/>
    <n v="50"/>
    <m/>
    <m/>
    <s v="individuals"/>
    <s v="Amerson (1969)"/>
  </r>
  <r>
    <n v="400"/>
    <n v="47"/>
    <n v="11057"/>
    <n v="3295"/>
    <x v="6"/>
    <x v="141"/>
    <x v="7"/>
    <s v="Confirmed"/>
    <n v="2011"/>
    <n v="1964"/>
    <n v="100"/>
    <n v="150"/>
    <m/>
    <m/>
    <s v="individuals"/>
    <s v="Amerson (1969)"/>
  </r>
  <r>
    <n v="401"/>
    <n v="47"/>
    <n v="11061"/>
    <n v="3295"/>
    <x v="6"/>
    <x v="142"/>
    <x v="7"/>
    <s v="Non-breeding"/>
    <n v="1983"/>
    <n v="1964"/>
    <n v="30"/>
    <n v="30"/>
    <m/>
    <m/>
    <s v="individuals"/>
    <s v="Amerson (1969)"/>
  </r>
  <r>
    <n v="402"/>
    <n v="47"/>
    <n v="11064"/>
    <n v="3295"/>
    <x v="6"/>
    <x v="143"/>
    <x v="7"/>
    <s v="Confirmed"/>
    <n v="1998"/>
    <n v="1964"/>
    <n v="50"/>
    <n v="75"/>
    <m/>
    <m/>
    <s v="individuals"/>
    <s v="Amerson (1969)"/>
  </r>
  <r>
    <n v="403"/>
    <n v="47"/>
    <n v="11074"/>
    <n v="3295"/>
    <x v="6"/>
    <x v="144"/>
    <x v="7"/>
    <s v="Non-breeding"/>
    <n v="1998"/>
    <n v="1964"/>
    <n v="25"/>
    <n v="50"/>
    <m/>
    <m/>
    <s v="individuals"/>
    <s v="Amerson (1969)"/>
  </r>
  <r>
    <n v="404"/>
    <n v="47"/>
    <n v="11062"/>
    <n v="3295"/>
    <x v="6"/>
    <x v="108"/>
    <x v="7"/>
    <s v="Confirmed"/>
    <n v="1994"/>
    <n v="1967"/>
    <n v="2000"/>
    <n v="2000"/>
    <m/>
    <m/>
    <s v="individuals"/>
    <s v="Amerson (1969)"/>
  </r>
  <r>
    <n v="405"/>
    <n v="47"/>
    <n v="11062"/>
    <n v="3295"/>
    <x v="6"/>
    <x v="108"/>
    <x v="7"/>
    <s v="Probable"/>
    <n v="1994"/>
    <n v="1964"/>
    <n v="150"/>
    <n v="250"/>
    <m/>
    <m/>
    <s v="individuals"/>
    <s v="Amerson (1969)"/>
  </r>
  <r>
    <n v="406"/>
    <n v="47"/>
    <n v="9007"/>
    <n v="3295"/>
    <x v="11"/>
    <x v="91"/>
    <x v="7"/>
    <s v="Confirmed"/>
    <n v="1945"/>
    <n v="1964"/>
    <n v="700"/>
    <n v="700"/>
    <m/>
    <m/>
    <s v="individuals"/>
    <s v="Amerson (1969)"/>
  </r>
  <r>
    <n v="407"/>
    <n v="47"/>
    <n v="9007"/>
    <n v="3295"/>
    <x v="11"/>
    <x v="91"/>
    <x v="7"/>
    <s v="Confirmed"/>
    <n v="1994"/>
    <n v="1964"/>
    <n v="500"/>
    <n v="500"/>
    <m/>
    <m/>
    <s v="individuals"/>
    <s v="Amerson (1969)"/>
  </r>
  <r>
    <n v="408"/>
    <n v="47"/>
    <n v="11028"/>
    <n v="3295"/>
    <x v="6"/>
    <x v="145"/>
    <x v="7"/>
    <s v="data deficient"/>
    <n v="1983"/>
    <n v="1966"/>
    <m/>
    <m/>
    <m/>
    <m/>
    <m/>
    <s v="Amerson (1969)"/>
  </r>
  <r>
    <n v="409"/>
    <n v="47"/>
    <n v="11037"/>
    <n v="3295"/>
    <x v="6"/>
    <x v="146"/>
    <x v="7"/>
    <s v="Confirmed"/>
    <n v="1993"/>
    <n v="1964"/>
    <m/>
    <m/>
    <m/>
    <m/>
    <m/>
    <s v="Amerson (1969)"/>
  </r>
  <r>
    <n v="410"/>
    <n v="47"/>
    <n v="11014"/>
    <n v="3295"/>
    <x v="6"/>
    <x v="115"/>
    <x v="7"/>
    <s v="data deficient"/>
    <n v="1993"/>
    <n v="1946"/>
    <m/>
    <m/>
    <m/>
    <m/>
    <m/>
    <s v="Amerson (1969)"/>
  </r>
  <r>
    <n v="411"/>
    <n v="47"/>
    <n v="11014"/>
    <n v="3295"/>
    <x v="6"/>
    <x v="115"/>
    <x v="7"/>
    <s v="data deficient"/>
    <n v="1993"/>
    <n v="1947"/>
    <m/>
    <m/>
    <m/>
    <m/>
    <m/>
    <s v="Amerson (1969)"/>
  </r>
  <r>
    <n v="412"/>
    <n v="47"/>
    <n v="11027"/>
    <n v="3295"/>
    <x v="6"/>
    <x v="147"/>
    <x v="7"/>
    <s v="data deficient"/>
    <n v="1984"/>
    <n v="1964"/>
    <n v="40"/>
    <n v="40"/>
    <m/>
    <m/>
    <s v="individuals"/>
    <s v="Amerson (1969)"/>
  </r>
  <r>
    <n v="413"/>
    <n v="47"/>
    <n v="11033"/>
    <n v="3295"/>
    <x v="6"/>
    <x v="110"/>
    <x v="7"/>
    <s v="Confirmed"/>
    <n v="1984"/>
    <n v="1964"/>
    <n v="500"/>
    <n v="500"/>
    <m/>
    <m/>
    <s v="individuals"/>
    <s v="Amerson (1969)"/>
  </r>
  <r>
    <n v="414"/>
    <n v="47"/>
    <n v="11033"/>
    <n v="3295"/>
    <x v="6"/>
    <x v="110"/>
    <x v="7"/>
    <s v="Confirmed"/>
    <n v="1984"/>
    <n v="1964"/>
    <n v="200"/>
    <n v="200"/>
    <m/>
    <m/>
    <s v="chicks"/>
    <s v="Amerson (1969)"/>
  </r>
  <r>
    <n v="415"/>
    <n v="47"/>
    <n v="11033"/>
    <n v="3295"/>
    <x v="6"/>
    <x v="110"/>
    <x v="7"/>
    <s v="Confirmed"/>
    <n v="1984"/>
    <n v="1967"/>
    <n v="500"/>
    <n v="500"/>
    <m/>
    <m/>
    <s v="individuals"/>
    <s v="Amerson (1969)"/>
  </r>
  <r>
    <n v="416"/>
    <n v="47"/>
    <n v="11033"/>
    <n v="3295"/>
    <x v="6"/>
    <x v="110"/>
    <x v="7"/>
    <s v="Confirmed"/>
    <n v="1984"/>
    <n v="1967"/>
    <n v="1"/>
    <n v="1"/>
    <m/>
    <m/>
    <s v="chicks"/>
    <s v="Amerson (1969)"/>
  </r>
  <r>
    <n v="417"/>
    <n v="47"/>
    <n v="11075"/>
    <n v="3295"/>
    <x v="6"/>
    <x v="117"/>
    <x v="7"/>
    <s v="Confirmed"/>
    <n v="1991"/>
    <n v="1964"/>
    <n v="200"/>
    <n v="200"/>
    <m/>
    <m/>
    <s v="individuals"/>
    <s v="Amerson (1969)"/>
  </r>
  <r>
    <n v="418"/>
    <n v="47"/>
    <n v="11075"/>
    <n v="3295"/>
    <x v="6"/>
    <x v="117"/>
    <x v="7"/>
    <s v="Confirmed"/>
    <n v="1993"/>
    <n v="1967"/>
    <n v="200"/>
    <n v="200"/>
    <m/>
    <m/>
    <s v="individuals"/>
    <s v="Amerson (1969)"/>
  </r>
  <r>
    <n v="419"/>
    <n v="47"/>
    <n v="11075"/>
    <n v="3295"/>
    <x v="6"/>
    <x v="117"/>
    <x v="7"/>
    <s v="Confirmed"/>
    <n v="1993"/>
    <n v="1967"/>
    <n v="1"/>
    <n v="1"/>
    <m/>
    <m/>
    <s v="chicks"/>
    <s v="Amerson (1969)"/>
  </r>
  <r>
    <n v="420"/>
    <n v="47"/>
    <n v="11102"/>
    <n v="3295"/>
    <x v="6"/>
    <x v="114"/>
    <x v="7"/>
    <s v="data deficient"/>
    <n v="1945"/>
    <n v="1964"/>
    <n v="75"/>
    <n v="100"/>
    <m/>
    <m/>
    <s v="individuals"/>
    <s v="Amerson (1969)"/>
  </r>
  <r>
    <n v="421"/>
    <n v="47"/>
    <n v="11102"/>
    <n v="3295"/>
    <x v="6"/>
    <x v="114"/>
    <x v="7"/>
    <s v="Confirmed"/>
    <n v="1994"/>
    <n v="1967"/>
    <n v="1"/>
    <n v="1"/>
    <m/>
    <m/>
    <s v="chicks"/>
    <s v="Amerson (1969)"/>
  </r>
  <r>
    <n v="422"/>
    <n v="47"/>
    <n v="11102"/>
    <n v="3295"/>
    <x v="6"/>
    <x v="114"/>
    <x v="7"/>
    <s v="Confirmed"/>
    <n v="2011"/>
    <n v="1967"/>
    <n v="50"/>
    <n v="50"/>
    <m/>
    <m/>
    <s v="individuals"/>
    <s v="Amerson (1969)"/>
  </r>
  <r>
    <n v="423"/>
    <n v="47"/>
    <n v="11107"/>
    <n v="3295"/>
    <x v="6"/>
    <x v="148"/>
    <x v="7"/>
    <s v="Confirmed"/>
    <n v="1994"/>
    <n v="1964"/>
    <n v="200"/>
    <n v="200"/>
    <m/>
    <m/>
    <s v="individuals"/>
    <s v="Amerson (1969)"/>
  </r>
  <r>
    <n v="424"/>
    <n v="47"/>
    <n v="11025"/>
    <n v="3295"/>
    <x v="6"/>
    <x v="149"/>
    <x v="7"/>
    <s v="Potential Breeding"/>
    <n v="1880"/>
    <n v="1964"/>
    <m/>
    <m/>
    <m/>
    <m/>
    <m/>
    <s v="Amerson (1969)"/>
  </r>
  <r>
    <n v="425"/>
    <n v="47"/>
    <n v="11066"/>
    <n v="3295"/>
    <x v="6"/>
    <x v="150"/>
    <x v="7"/>
    <s v="Confirmed"/>
    <n v="1945"/>
    <n v="1964"/>
    <n v="100"/>
    <n v="100"/>
    <m/>
    <m/>
    <s v="individuals"/>
    <s v="Amerson (1969)"/>
  </r>
  <r>
    <n v="426"/>
    <n v="47"/>
    <n v="11066"/>
    <n v="3295"/>
    <x v="6"/>
    <x v="150"/>
    <x v="7"/>
    <s v="Probable"/>
    <n v="2011"/>
    <n v="1952"/>
    <m/>
    <m/>
    <m/>
    <m/>
    <m/>
    <s v="Amerson (1969)"/>
  </r>
  <r>
    <n v="427"/>
    <n v="47"/>
    <n v="11089"/>
    <n v="3295"/>
    <x v="6"/>
    <x v="151"/>
    <x v="7"/>
    <s v="Probable"/>
    <n v="1945"/>
    <n v="1952"/>
    <m/>
    <m/>
    <m/>
    <m/>
    <m/>
    <s v="Amerson (1969)"/>
  </r>
  <r>
    <n v="428"/>
    <n v="47"/>
    <n v="11089"/>
    <n v="3295"/>
    <x v="6"/>
    <x v="151"/>
    <x v="7"/>
    <s v="Probable"/>
    <n v="1945"/>
    <n v="1964"/>
    <m/>
    <m/>
    <m/>
    <m/>
    <m/>
    <s v="Amerson (1969)"/>
  </r>
  <r>
    <n v="429"/>
    <n v="47"/>
    <n v="11099"/>
    <n v="3295"/>
    <x v="6"/>
    <x v="152"/>
    <x v="7"/>
    <s v="Confirmed"/>
    <n v="1998"/>
    <n v="1964"/>
    <n v="25"/>
    <n v="25"/>
    <m/>
    <m/>
    <s v="individuals"/>
    <s v="Amerson (1969)"/>
  </r>
  <r>
    <n v="430"/>
    <n v="47"/>
    <n v="11099"/>
    <n v="3295"/>
    <x v="6"/>
    <x v="152"/>
    <x v="7"/>
    <s v="Confirmed"/>
    <n v="1998"/>
    <n v="1967"/>
    <n v="50"/>
    <n v="50"/>
    <m/>
    <m/>
    <s v="individuals"/>
    <s v="Amerson (1969)"/>
  </r>
  <r>
    <n v="431"/>
    <n v="47"/>
    <n v="11099"/>
    <n v="3295"/>
    <x v="6"/>
    <x v="152"/>
    <x v="7"/>
    <s v="Probable"/>
    <n v="1998"/>
    <n v="1952"/>
    <m/>
    <m/>
    <m/>
    <m/>
    <m/>
    <s v="Amerson (1969)"/>
  </r>
  <r>
    <n v="432"/>
    <n v="47"/>
    <n v="11038"/>
    <n v="3268"/>
    <x v="6"/>
    <x v="128"/>
    <x v="26"/>
    <s v="data deficient"/>
    <n v="1967"/>
    <n v="1967"/>
    <n v="6"/>
    <n v="6"/>
    <m/>
    <m/>
    <s v="individuals"/>
    <s v="Amerson (1969)"/>
  </r>
  <r>
    <n v="433"/>
    <n v="47"/>
    <n v="11040"/>
    <n v="3268"/>
    <x v="6"/>
    <x v="129"/>
    <x v="26"/>
    <s v="data deficient"/>
    <n v="1967"/>
    <n v="1967"/>
    <n v="3"/>
    <n v="3"/>
    <m/>
    <m/>
    <s v="individuals"/>
    <s v="Amerson (1969)"/>
  </r>
  <r>
    <n v="434"/>
    <n v="47"/>
    <n v="11095"/>
    <n v="3268"/>
    <x v="6"/>
    <x v="131"/>
    <x v="26"/>
    <s v="data deficient"/>
    <n v="1967"/>
    <n v="1967"/>
    <n v="5"/>
    <n v="5"/>
    <m/>
    <m/>
    <s v="individuals"/>
    <s v="Amerson (1969)"/>
  </r>
  <r>
    <n v="435"/>
    <n v="47"/>
    <n v="9002"/>
    <n v="3268"/>
    <x v="11"/>
    <x v="132"/>
    <x v="26"/>
    <s v="Potential Breeding"/>
    <n v="1964"/>
    <n v="1964"/>
    <n v="4"/>
    <n v="4"/>
    <m/>
    <m/>
    <s v="individuals"/>
    <s v="Amerson (1969)"/>
  </r>
  <r>
    <n v="436"/>
    <n v="47"/>
    <n v="11002"/>
    <n v="3268"/>
    <x v="6"/>
    <x v="133"/>
    <x v="26"/>
    <s v="data deficient"/>
    <n v="1964"/>
    <n v="1964"/>
    <n v="20"/>
    <n v="20"/>
    <m/>
    <m/>
    <s v="individuals"/>
    <s v="Amerson (1969)"/>
  </r>
  <r>
    <n v="437"/>
    <n v="47"/>
    <n v="11012"/>
    <n v="3268"/>
    <x v="6"/>
    <x v="16"/>
    <x v="26"/>
    <s v="data deficient"/>
    <n v="1967"/>
    <n v="1967"/>
    <n v="3"/>
    <n v="3"/>
    <m/>
    <m/>
    <s v="individuals"/>
    <s v="Amerson (1969)"/>
  </r>
  <r>
    <n v="438"/>
    <n v="47"/>
    <n v="11054"/>
    <n v="3268"/>
    <x v="6"/>
    <x v="120"/>
    <x v="26"/>
    <s v="data deficient"/>
    <n v="1964"/>
    <n v="1964"/>
    <n v="4"/>
    <n v="4"/>
    <m/>
    <m/>
    <s v="individuals"/>
    <s v="Amerson (1969)"/>
  </r>
  <r>
    <n v="439"/>
    <n v="47"/>
    <n v="11056"/>
    <n v="3268"/>
    <x v="6"/>
    <x v="119"/>
    <x v="26"/>
    <s v="data deficient"/>
    <n v="1964"/>
    <n v="1964"/>
    <n v="1"/>
    <n v="1"/>
    <m/>
    <m/>
    <s v="individuals"/>
    <s v="Amerson (1969)"/>
  </r>
  <r>
    <n v="440"/>
    <n v="47"/>
    <n v="9006"/>
    <n v="3268"/>
    <x v="11"/>
    <x v="134"/>
    <x v="26"/>
    <s v="Confirmed"/>
    <n v="1964"/>
    <n v="1964"/>
    <n v="60"/>
    <n v="60"/>
    <m/>
    <m/>
    <m/>
    <s v="Amerson (1969)"/>
  </r>
  <r>
    <n v="441"/>
    <n v="47"/>
    <n v="11007"/>
    <n v="3268"/>
    <x v="6"/>
    <x v="136"/>
    <x v="26"/>
    <s v="Confirmed"/>
    <n v="1964"/>
    <n v="1964"/>
    <n v="4"/>
    <n v="4"/>
    <m/>
    <m/>
    <s v="nests"/>
    <s v="Amerson (1969)"/>
  </r>
  <r>
    <n v="442"/>
    <n v="47"/>
    <n v="11007"/>
    <n v="3268"/>
    <x v="6"/>
    <x v="136"/>
    <x v="26"/>
    <s v="Potential Breeding"/>
    <n v="1964"/>
    <n v="1964"/>
    <n v="25"/>
    <n v="25"/>
    <m/>
    <m/>
    <s v="individuals"/>
    <s v="Amerson (1969)"/>
  </r>
  <r>
    <n v="443"/>
    <n v="47"/>
    <n v="11016"/>
    <n v="3268"/>
    <x v="6"/>
    <x v="138"/>
    <x v="26"/>
    <s v="data deficient"/>
    <n v="1964"/>
    <n v="1964"/>
    <n v="3"/>
    <n v="4"/>
    <m/>
    <m/>
    <s v="individuals"/>
    <s v="Amerson (1969)"/>
  </r>
  <r>
    <n v="444"/>
    <n v="47"/>
    <n v="11035"/>
    <n v="3268"/>
    <x v="6"/>
    <x v="153"/>
    <x v="26"/>
    <s v="Non-breeding"/>
    <n v="1964"/>
    <n v="1964"/>
    <n v="2"/>
    <n v="2"/>
    <m/>
    <m/>
    <s v="individuals"/>
    <s v="Amerson (1969)"/>
  </r>
  <r>
    <n v="445"/>
    <n v="47"/>
    <n v="11050"/>
    <n v="3268"/>
    <x v="6"/>
    <x v="140"/>
    <x v="26"/>
    <s v="Non-breeding"/>
    <n v="1964"/>
    <n v="1964"/>
    <n v="2"/>
    <n v="2"/>
    <m/>
    <m/>
    <s v="individuals"/>
    <s v="Amerson (1969)"/>
  </r>
  <r>
    <n v="446"/>
    <n v="47"/>
    <n v="11057"/>
    <n v="3268"/>
    <x v="6"/>
    <x v="141"/>
    <x v="26"/>
    <s v="Non-breeding"/>
    <n v="1964"/>
    <n v="1964"/>
    <n v="2"/>
    <n v="2"/>
    <m/>
    <m/>
    <s v="individuals"/>
    <s v="Amerson (1969)"/>
  </r>
  <r>
    <n v="447"/>
    <n v="47"/>
    <n v="9007"/>
    <n v="3268"/>
    <x v="11"/>
    <x v="91"/>
    <x v="26"/>
    <s v="data deficient"/>
    <n v="1964"/>
    <n v="1964"/>
    <n v="5"/>
    <n v="5"/>
    <m/>
    <m/>
    <s v="individuals"/>
    <s v="Amerson (1969)"/>
  </r>
  <r>
    <n v="448"/>
    <n v="47"/>
    <n v="9007"/>
    <n v="3268"/>
    <x v="11"/>
    <x v="91"/>
    <x v="26"/>
    <s v="data deficient"/>
    <n v="1964"/>
    <n v="1964"/>
    <n v="6"/>
    <n v="6"/>
    <m/>
    <m/>
    <s v="individuals"/>
    <s v="Amerson (1969)"/>
  </r>
  <r>
    <n v="449"/>
    <n v="47"/>
    <n v="9008"/>
    <n v="3268"/>
    <x v="11"/>
    <x v="82"/>
    <x v="26"/>
    <s v="data deficient"/>
    <n v="1964"/>
    <n v="1964"/>
    <n v="6"/>
    <n v="6"/>
    <m/>
    <m/>
    <s v="individuals"/>
    <s v="Amerson (1969)"/>
  </r>
  <r>
    <n v="450"/>
    <n v="47"/>
    <n v="11004"/>
    <n v="3268"/>
    <x v="6"/>
    <x v="154"/>
    <x v="26"/>
    <s v="data deficient"/>
    <n v="1966"/>
    <n v="1966"/>
    <m/>
    <m/>
    <m/>
    <m/>
    <m/>
    <s v="Amerson (1969)"/>
  </r>
  <r>
    <n v="451"/>
    <n v="47"/>
    <n v="11037"/>
    <n v="3268"/>
    <x v="6"/>
    <x v="146"/>
    <x v="26"/>
    <s v="data deficient"/>
    <n v="1964"/>
    <n v="1964"/>
    <m/>
    <m/>
    <m/>
    <m/>
    <m/>
    <s v="Amerson (1969)"/>
  </r>
  <r>
    <n v="452"/>
    <n v="47"/>
    <n v="11098"/>
    <n v="3268"/>
    <x v="6"/>
    <x v="155"/>
    <x v="26"/>
    <s v="data deficient"/>
    <m/>
    <n v="1946"/>
    <m/>
    <m/>
    <m/>
    <m/>
    <m/>
    <s v="Amerson (1969)"/>
  </r>
  <r>
    <n v="453"/>
    <n v="47"/>
    <n v="11027"/>
    <n v="3268"/>
    <x v="6"/>
    <x v="147"/>
    <x v="26"/>
    <s v="Confirmed"/>
    <n v="1964"/>
    <n v="1964"/>
    <n v="5"/>
    <n v="10"/>
    <m/>
    <m/>
    <s v="individuals"/>
    <s v="Amerson (1969)"/>
  </r>
  <r>
    <n v="454"/>
    <n v="47"/>
    <n v="11027"/>
    <n v="3268"/>
    <x v="6"/>
    <x v="147"/>
    <x v="26"/>
    <s v="data deficient"/>
    <n v="1967"/>
    <n v="1967"/>
    <n v="12"/>
    <n v="12"/>
    <m/>
    <m/>
    <s v="individuals"/>
    <s v="Amerson (1969)"/>
  </r>
  <r>
    <n v="455"/>
    <n v="47"/>
    <n v="11033"/>
    <n v="3268"/>
    <x v="6"/>
    <x v="110"/>
    <x v="26"/>
    <s v="data deficient"/>
    <n v="1964"/>
    <n v="1964"/>
    <n v="5"/>
    <n v="10"/>
    <m/>
    <m/>
    <s v="individuals"/>
    <s v="Amerson (1969)"/>
  </r>
  <r>
    <n v="456"/>
    <n v="47"/>
    <n v="11033"/>
    <n v="3268"/>
    <x v="6"/>
    <x v="110"/>
    <x v="26"/>
    <s v="data deficient"/>
    <n v="1967"/>
    <n v="1967"/>
    <n v="1"/>
    <n v="1"/>
    <m/>
    <m/>
    <s v="individuals"/>
    <s v="Amerson (1969)"/>
  </r>
  <r>
    <n v="457"/>
    <n v="47"/>
    <n v="11075"/>
    <n v="3268"/>
    <x v="6"/>
    <x v="117"/>
    <x v="26"/>
    <s v="data deficient"/>
    <n v="1964"/>
    <n v="1964"/>
    <n v="5"/>
    <n v="10"/>
    <m/>
    <m/>
    <s v="individuals"/>
    <s v="Amerson (1969)"/>
  </r>
  <r>
    <n v="458"/>
    <n v="47"/>
    <n v="11102"/>
    <n v="3268"/>
    <x v="6"/>
    <x v="114"/>
    <x v="26"/>
    <s v="data deficient"/>
    <n v="1964"/>
    <n v="1964"/>
    <n v="12"/>
    <n v="12"/>
    <m/>
    <m/>
    <s v="individuals"/>
    <s v="Amerson (1969)"/>
  </r>
  <r>
    <n v="459"/>
    <n v="47"/>
    <n v="11099"/>
    <n v="3268"/>
    <x v="6"/>
    <x v="152"/>
    <x v="26"/>
    <s v="Probable"/>
    <n v="1964"/>
    <n v="1964"/>
    <n v="25"/>
    <n v="25"/>
    <m/>
    <m/>
    <s v="individuals"/>
    <s v="Amerson (1969)"/>
  </r>
  <r>
    <n v="460"/>
    <n v="47"/>
    <n v="11002"/>
    <n v="1016817"/>
    <x v="6"/>
    <x v="133"/>
    <x v="24"/>
    <s v="data deficient"/>
    <n v="1964"/>
    <n v="1964"/>
    <n v="20"/>
    <n v="20"/>
    <m/>
    <m/>
    <s v="individuals"/>
    <s v="Amerson (1969)"/>
  </r>
  <r>
    <n v="461"/>
    <n v="47"/>
    <n v="11002"/>
    <n v="1016817"/>
    <x v="6"/>
    <x v="133"/>
    <x v="24"/>
    <s v="Potential Breeding"/>
    <n v="1967"/>
    <n v="1967"/>
    <n v="2"/>
    <n v="2"/>
    <m/>
    <m/>
    <s v="individuals"/>
    <s v="Amerson (1969)"/>
  </r>
  <r>
    <n v="462"/>
    <n v="47"/>
    <n v="11056"/>
    <n v="1016817"/>
    <x v="6"/>
    <x v="119"/>
    <x v="24"/>
    <s v="data deficient"/>
    <n v="1964"/>
    <n v="1964"/>
    <n v="1"/>
    <n v="1"/>
    <m/>
    <m/>
    <s v="individuals"/>
    <s v="Amerson (1969)"/>
  </r>
  <r>
    <n v="463"/>
    <n v="47"/>
    <n v="11056"/>
    <n v="1016817"/>
    <x v="6"/>
    <x v="119"/>
    <x v="24"/>
    <s v="Potential Breeding"/>
    <n v="1967"/>
    <n v="1967"/>
    <n v="4"/>
    <n v="4"/>
    <m/>
    <m/>
    <s v="individuals"/>
    <s v="Amerson (1969)"/>
  </r>
  <r>
    <n v="464"/>
    <n v="47"/>
    <n v="11025"/>
    <n v="1016817"/>
    <x v="6"/>
    <x v="149"/>
    <x v="24"/>
    <s v="Confirmed"/>
    <n v="1952"/>
    <n v="1952"/>
    <n v="1"/>
    <n v="1"/>
    <m/>
    <m/>
    <s v="nests"/>
    <s v="Amerson (1969)"/>
  </r>
  <r>
    <n v="465"/>
    <n v="47"/>
    <n v="11066"/>
    <n v="1016817"/>
    <x v="6"/>
    <x v="150"/>
    <x v="24"/>
    <s v="Probable"/>
    <n v="1952"/>
    <n v="1952"/>
    <m/>
    <m/>
    <m/>
    <m/>
    <m/>
    <s v="Amerson (1969)"/>
  </r>
  <r>
    <n v="466"/>
    <n v="47"/>
    <n v="11089"/>
    <n v="1016817"/>
    <x v="6"/>
    <x v="151"/>
    <x v="24"/>
    <s v="Probable"/>
    <n v="1952"/>
    <n v="1952"/>
    <m/>
    <m/>
    <m/>
    <m/>
    <m/>
    <s v="Amerson (1969)"/>
  </r>
  <r>
    <n v="467"/>
    <n v="47"/>
    <n v="11094"/>
    <n v="1016817"/>
    <x v="6"/>
    <x v="156"/>
    <x v="24"/>
    <s v="Probable"/>
    <n v="1952"/>
    <n v="1952"/>
    <m/>
    <m/>
    <m/>
    <m/>
    <m/>
    <s v="Amerson (1969)"/>
  </r>
  <r>
    <n v="468"/>
    <n v="47"/>
    <n v="11099"/>
    <n v="1016817"/>
    <x v="6"/>
    <x v="152"/>
    <x v="24"/>
    <s v="Non-breeding"/>
    <n v="1967"/>
    <n v="1967"/>
    <m/>
    <m/>
    <m/>
    <m/>
    <m/>
    <s v="Amerson (1969)"/>
  </r>
  <r>
    <n v="469"/>
    <n v="47"/>
    <n v="11099"/>
    <n v="1016817"/>
    <x v="6"/>
    <x v="152"/>
    <x v="24"/>
    <s v="Probable"/>
    <n v="1952"/>
    <n v="1952"/>
    <m/>
    <m/>
    <m/>
    <m/>
    <m/>
    <s v="Amerson (1969)"/>
  </r>
  <r>
    <n v="470"/>
    <n v="47"/>
    <n v="11099"/>
    <n v="1016817"/>
    <x v="6"/>
    <x v="152"/>
    <x v="24"/>
    <s v="Probable"/>
    <n v="1964"/>
    <n v="1964"/>
    <n v="10"/>
    <n v="10"/>
    <m/>
    <m/>
    <s v="individuals"/>
    <s v="Amerson (1969)"/>
  </r>
  <r>
    <n v="471"/>
    <n v="47"/>
    <n v="11083"/>
    <n v="3659"/>
    <x v="6"/>
    <x v="157"/>
    <x v="3"/>
    <s v="data deficient"/>
    <n v="1967"/>
    <n v="1967"/>
    <n v="25"/>
    <n v="25"/>
    <m/>
    <m/>
    <s v="individuals"/>
    <s v="Amerson (1969)"/>
  </r>
  <r>
    <n v="472"/>
    <n v="47"/>
    <n v="11095"/>
    <n v="3659"/>
    <x v="6"/>
    <x v="131"/>
    <x v="3"/>
    <s v="data deficient"/>
    <n v="1967"/>
    <n v="1967"/>
    <n v="3"/>
    <n v="3"/>
    <m/>
    <m/>
    <s v="individuals"/>
    <s v="Amerson (1969)"/>
  </r>
  <r>
    <n v="473"/>
    <n v="47"/>
    <n v="11002"/>
    <n v="3659"/>
    <x v="6"/>
    <x v="133"/>
    <x v="3"/>
    <s v="Confirmed"/>
    <n v="1967"/>
    <n v="1967"/>
    <n v="200"/>
    <n v="200"/>
    <m/>
    <m/>
    <s v="individuals"/>
    <s v="Amerson (1969)"/>
  </r>
  <r>
    <n v="474"/>
    <n v="47"/>
    <n v="11002"/>
    <n v="3659"/>
    <x v="6"/>
    <x v="133"/>
    <x v="3"/>
    <s v="Non-breeding"/>
    <n v="1964"/>
    <n v="1964"/>
    <n v="200"/>
    <n v="200"/>
    <m/>
    <m/>
    <s v="individuals"/>
    <s v="Amerson (1969)"/>
  </r>
  <r>
    <n v="475"/>
    <n v="47"/>
    <n v="11012"/>
    <n v="3659"/>
    <x v="6"/>
    <x v="16"/>
    <x v="3"/>
    <s v="Confirmed"/>
    <n v="1967"/>
    <n v="1967"/>
    <n v="100"/>
    <n v="100"/>
    <m/>
    <m/>
    <s v="individuals"/>
    <s v="Amerson (1969)"/>
  </r>
  <r>
    <n v="476"/>
    <n v="47"/>
    <n v="11012"/>
    <n v="3659"/>
    <x v="6"/>
    <x v="16"/>
    <x v="3"/>
    <s v="Non-breeding"/>
    <n v="1964"/>
    <n v="1964"/>
    <n v="10"/>
    <n v="10"/>
    <m/>
    <m/>
    <s v="individuals"/>
    <s v="Amerson (1969)"/>
  </r>
  <r>
    <n v="477"/>
    <n v="47"/>
    <n v="11056"/>
    <n v="3659"/>
    <x v="6"/>
    <x v="119"/>
    <x v="3"/>
    <s v="Confirmed"/>
    <n v="1967"/>
    <n v="1967"/>
    <n v="300"/>
    <n v="300"/>
    <m/>
    <m/>
    <s v="individuals"/>
    <s v="Amerson (1969)"/>
  </r>
  <r>
    <n v="478"/>
    <n v="47"/>
    <n v="11056"/>
    <n v="3659"/>
    <x v="6"/>
    <x v="119"/>
    <x v="3"/>
    <s v="Non-breeding"/>
    <n v="1964"/>
    <n v="1964"/>
    <n v="1"/>
    <n v="1"/>
    <m/>
    <m/>
    <s v="individuals"/>
    <s v="Amerson (1969)"/>
  </r>
  <r>
    <n v="479"/>
    <n v="47"/>
    <n v="9016"/>
    <n v="3659"/>
    <x v="11"/>
    <x v="158"/>
    <x v="3"/>
    <s v="Potential Breeding"/>
    <n v="1964"/>
    <n v="1964"/>
    <m/>
    <m/>
    <m/>
    <m/>
    <m/>
    <s v="Amerson (1969)"/>
  </r>
  <r>
    <n v="480"/>
    <n v="47"/>
    <n v="11007"/>
    <n v="3659"/>
    <x v="6"/>
    <x v="136"/>
    <x v="3"/>
    <s v="Potential Breeding"/>
    <n v="1964"/>
    <n v="1964"/>
    <n v="200"/>
    <n v="200"/>
    <m/>
    <m/>
    <s v="individuals"/>
    <s v="Amerson (1969)"/>
  </r>
  <r>
    <n v="481"/>
    <n v="47"/>
    <n v="11007"/>
    <n v="3659"/>
    <x v="6"/>
    <x v="136"/>
    <x v="3"/>
    <s v="Confirmed"/>
    <n v="1964"/>
    <n v="1964"/>
    <n v="75"/>
    <n v="75"/>
    <m/>
    <m/>
    <s v="nests"/>
    <s v="Amerson (1969)"/>
  </r>
  <r>
    <n v="482"/>
    <n v="47"/>
    <n v="11016"/>
    <n v="3659"/>
    <x v="6"/>
    <x v="138"/>
    <x v="3"/>
    <s v="data deficient"/>
    <n v="1964"/>
    <n v="1964"/>
    <n v="1"/>
    <n v="1"/>
    <m/>
    <m/>
    <s v="individuals"/>
    <s v="Amerson (1969)"/>
  </r>
  <r>
    <n v="483"/>
    <n v="47"/>
    <n v="11074"/>
    <n v="3659"/>
    <x v="6"/>
    <x v="144"/>
    <x v="3"/>
    <s v="data deficient"/>
    <n v="1964"/>
    <n v="1964"/>
    <n v="1"/>
    <n v="1"/>
    <m/>
    <m/>
    <s v="individuals"/>
    <s v="Amerson (1969)"/>
  </r>
  <r>
    <n v="484"/>
    <n v="47"/>
    <n v="11062"/>
    <n v="3659"/>
    <x v="6"/>
    <x v="108"/>
    <x v="3"/>
    <s v="Confirmed"/>
    <n v="1967"/>
    <n v="1967"/>
    <n v="1"/>
    <n v="1"/>
    <m/>
    <m/>
    <s v="chicks"/>
    <s v="Amerson (1969)"/>
  </r>
  <r>
    <n v="485"/>
    <n v="47"/>
    <n v="11062"/>
    <n v="3659"/>
    <x v="6"/>
    <x v="108"/>
    <x v="3"/>
    <s v="Non-breeding"/>
    <n v="1964"/>
    <n v="1964"/>
    <n v="3"/>
    <n v="3"/>
    <m/>
    <m/>
    <s v="individuals"/>
    <s v="Amerson (1969)"/>
  </r>
  <r>
    <n v="486"/>
    <n v="47"/>
    <n v="11004"/>
    <n v="3659"/>
    <x v="6"/>
    <x v="154"/>
    <x v="3"/>
    <s v="data deficient"/>
    <n v="1966"/>
    <n v="1966"/>
    <m/>
    <m/>
    <m/>
    <m/>
    <m/>
    <s v="Amerson (1969)"/>
  </r>
  <r>
    <n v="487"/>
    <n v="47"/>
    <n v="11082"/>
    <n v="3659"/>
    <x v="6"/>
    <x v="35"/>
    <x v="3"/>
    <s v="Confirmed"/>
    <n v="1968"/>
    <n v="1968"/>
    <m/>
    <m/>
    <m/>
    <m/>
    <m/>
    <s v="Amerson (1969)"/>
  </r>
  <r>
    <n v="488"/>
    <n v="47"/>
    <n v="11027"/>
    <n v="3659"/>
    <x v="6"/>
    <x v="147"/>
    <x v="3"/>
    <s v="data deficient"/>
    <n v="1964"/>
    <n v="1964"/>
    <n v="3"/>
    <n v="3"/>
    <m/>
    <m/>
    <s v="individuals"/>
    <s v="Amerson (1969)"/>
  </r>
  <r>
    <n v="489"/>
    <n v="47"/>
    <n v="11033"/>
    <n v="3659"/>
    <x v="6"/>
    <x v="110"/>
    <x v="3"/>
    <s v="data deficient"/>
    <n v="1964"/>
    <n v="1964"/>
    <n v="2"/>
    <n v="2"/>
    <m/>
    <m/>
    <s v="individuals"/>
    <s v="Amerson (1969)"/>
  </r>
  <r>
    <n v="490"/>
    <n v="47"/>
    <n v="11033"/>
    <n v="3659"/>
    <x v="6"/>
    <x v="110"/>
    <x v="3"/>
    <s v="data deficient"/>
    <n v="1967"/>
    <n v="1967"/>
    <n v="2"/>
    <n v="2"/>
    <m/>
    <m/>
    <s v="individuals"/>
    <s v="Amerson (1969)"/>
  </r>
  <r>
    <n v="491"/>
    <n v="47"/>
    <n v="11102"/>
    <n v="3659"/>
    <x v="6"/>
    <x v="114"/>
    <x v="3"/>
    <s v="data deficient"/>
    <n v="1964"/>
    <n v="1964"/>
    <n v="1"/>
    <n v="1"/>
    <m/>
    <m/>
    <s v="individuals"/>
    <s v="Amerson (1969)"/>
  </r>
  <r>
    <n v="492"/>
    <n v="47"/>
    <n v="11099"/>
    <n v="3659"/>
    <x v="6"/>
    <x v="152"/>
    <x v="3"/>
    <s v="Probable"/>
    <n v="1964"/>
    <n v="1964"/>
    <n v="200"/>
    <n v="200"/>
    <m/>
    <m/>
    <s v="individuals"/>
    <s v="Amerson (1969)"/>
  </r>
  <r>
    <n v="493"/>
    <n v="47"/>
    <n v="11038"/>
    <n v="3294"/>
    <x v="6"/>
    <x v="128"/>
    <x v="9"/>
    <s v="Confirmed"/>
    <n v="1967"/>
    <n v="1967"/>
    <n v="50"/>
    <n v="50"/>
    <m/>
    <m/>
    <s v="individuals"/>
    <s v="Amerson (1969)"/>
  </r>
  <r>
    <n v="494"/>
    <n v="47"/>
    <n v="11040"/>
    <n v="3294"/>
    <x v="6"/>
    <x v="129"/>
    <x v="9"/>
    <s v="Confirmed"/>
    <n v="1967"/>
    <n v="1967"/>
    <n v="100"/>
    <n v="100"/>
    <m/>
    <m/>
    <s v="individuals"/>
    <s v="Amerson (1969)"/>
  </r>
  <r>
    <n v="495"/>
    <n v="47"/>
    <n v="11078"/>
    <n v="3294"/>
    <x v="6"/>
    <x v="130"/>
    <x v="9"/>
    <s v="Confirmed"/>
    <n v="1967"/>
    <n v="1967"/>
    <n v="100"/>
    <n v="100"/>
    <m/>
    <m/>
    <s v="individuals"/>
    <s v="Amerson (1969)"/>
  </r>
  <r>
    <n v="496"/>
    <n v="47"/>
    <n v="11095"/>
    <n v="3294"/>
    <x v="6"/>
    <x v="131"/>
    <x v="9"/>
    <s v="Confirmed"/>
    <n v="1967"/>
    <n v="1967"/>
    <n v="200"/>
    <n v="200"/>
    <m/>
    <m/>
    <s v="individuals"/>
    <s v="Amerson (1969)"/>
  </r>
  <r>
    <n v="497"/>
    <n v="47"/>
    <n v="9002"/>
    <n v="3294"/>
    <x v="11"/>
    <x v="132"/>
    <x v="9"/>
    <s v="Confirmed"/>
    <n v="1964"/>
    <n v="1964"/>
    <n v="400"/>
    <n v="400"/>
    <m/>
    <m/>
    <s v="individuals"/>
    <s v="Amerson (1969)"/>
  </r>
  <r>
    <n v="498"/>
    <n v="47"/>
    <n v="11002"/>
    <n v="3294"/>
    <x v="6"/>
    <x v="133"/>
    <x v="9"/>
    <s v="Confirmed"/>
    <n v="1967"/>
    <n v="1967"/>
    <n v="200"/>
    <n v="200"/>
    <m/>
    <m/>
    <s v="individuals"/>
    <s v="Amerson (1969)"/>
  </r>
  <r>
    <n v="499"/>
    <n v="47"/>
    <n v="11012"/>
    <n v="3294"/>
    <x v="6"/>
    <x v="16"/>
    <x v="9"/>
    <s v="Confirmed"/>
    <n v="1967"/>
    <n v="1967"/>
    <n v="200"/>
    <n v="200"/>
    <m/>
    <m/>
    <s v="individuals"/>
    <s v="Amerson (1969)"/>
  </r>
  <r>
    <n v="500"/>
    <n v="47"/>
    <n v="11056"/>
    <n v="3294"/>
    <x v="6"/>
    <x v="119"/>
    <x v="9"/>
    <s v="Confirmed"/>
    <n v="1967"/>
    <n v="1967"/>
    <n v="300"/>
    <n v="300"/>
    <m/>
    <m/>
    <s v="individuals"/>
    <s v="Amerson (1969)"/>
  </r>
  <r>
    <n v="501"/>
    <n v="47"/>
    <n v="11056"/>
    <n v="3294"/>
    <x v="6"/>
    <x v="119"/>
    <x v="9"/>
    <s v="data deficient"/>
    <n v="1964"/>
    <n v="1964"/>
    <n v="3"/>
    <n v="3"/>
    <m/>
    <m/>
    <s v="individuals"/>
    <s v="Amerson (1969)"/>
  </r>
  <r>
    <n v="502"/>
    <n v="47"/>
    <n v="9015"/>
    <n v="3294"/>
    <x v="11"/>
    <x v="159"/>
    <x v="9"/>
    <s v="Confirmed"/>
    <n v="1964"/>
    <n v="1964"/>
    <m/>
    <m/>
    <m/>
    <m/>
    <m/>
    <s v="Amerson (1969)"/>
  </r>
  <r>
    <n v="503"/>
    <n v="47"/>
    <n v="11108"/>
    <n v="3294"/>
    <x v="6"/>
    <x v="45"/>
    <x v="9"/>
    <s v="Confirmed"/>
    <n v="1966"/>
    <n v="1966"/>
    <m/>
    <m/>
    <m/>
    <m/>
    <m/>
    <s v="Amerson (1969)"/>
  </r>
  <r>
    <n v="504"/>
    <n v="47"/>
    <n v="11006"/>
    <n v="3294"/>
    <x v="6"/>
    <x v="135"/>
    <x v="9"/>
    <s v="Non-breeding"/>
    <n v="1964"/>
    <n v="1964"/>
    <n v="25"/>
    <n v="50"/>
    <m/>
    <m/>
    <s v="individuals"/>
    <s v="Amerson (1969)"/>
  </r>
  <r>
    <n v="505"/>
    <n v="47"/>
    <n v="11016"/>
    <n v="3294"/>
    <x v="6"/>
    <x v="138"/>
    <x v="9"/>
    <s v="Confirmed"/>
    <n v="1967"/>
    <n v="1967"/>
    <n v="300"/>
    <n v="300"/>
    <m/>
    <m/>
    <s v="individuals"/>
    <s v="Amerson (1969)"/>
  </r>
  <r>
    <n v="506"/>
    <n v="47"/>
    <n v="11016"/>
    <n v="3294"/>
    <x v="6"/>
    <x v="138"/>
    <x v="9"/>
    <s v="Non-breeding"/>
    <n v="1964"/>
    <n v="1964"/>
    <n v="75"/>
    <n v="100"/>
    <m/>
    <m/>
    <s v="individuals"/>
    <s v="Amerson (1969)"/>
  </r>
  <r>
    <n v="507"/>
    <n v="47"/>
    <n v="11045"/>
    <n v="3294"/>
    <x v="6"/>
    <x v="160"/>
    <x v="9"/>
    <s v="Confirmed"/>
    <n v="1967"/>
    <n v="1967"/>
    <n v="200"/>
    <n v="200"/>
    <m/>
    <m/>
    <s v="individuals"/>
    <s v="Amerson (1969)"/>
  </r>
  <r>
    <n v="508"/>
    <n v="47"/>
    <n v="11045"/>
    <n v="3294"/>
    <x v="6"/>
    <x v="160"/>
    <x v="9"/>
    <s v="Non-breeding"/>
    <n v="1964"/>
    <n v="1964"/>
    <n v="30"/>
    <n v="30"/>
    <m/>
    <m/>
    <s v="individuals"/>
    <s v="Amerson (1969)"/>
  </r>
  <r>
    <n v="509"/>
    <n v="47"/>
    <n v="11057"/>
    <n v="3294"/>
    <x v="6"/>
    <x v="141"/>
    <x v="9"/>
    <s v="data deficient"/>
    <n v="1964"/>
    <n v="1964"/>
    <n v="5"/>
    <n v="10"/>
    <m/>
    <m/>
    <s v="individuals"/>
    <s v="Amerson (1969)"/>
  </r>
  <r>
    <n v="510"/>
    <n v="47"/>
    <n v="11074"/>
    <n v="3294"/>
    <x v="6"/>
    <x v="144"/>
    <x v="9"/>
    <s v="Non-breeding"/>
    <n v="1964"/>
    <n v="1964"/>
    <n v="5"/>
    <n v="10"/>
    <m/>
    <m/>
    <s v="individuals"/>
    <s v="Amerson (1969)"/>
  </r>
  <r>
    <n v="511"/>
    <n v="47"/>
    <n v="11053"/>
    <n v="3294"/>
    <x v="6"/>
    <x v="161"/>
    <x v="9"/>
    <s v="Potential Breeding"/>
    <n v="1967"/>
    <n v="1967"/>
    <n v="25"/>
    <n v="25"/>
    <m/>
    <m/>
    <s v="mature individuals"/>
    <s v="Amerson (1969)"/>
  </r>
  <r>
    <n v="512"/>
    <n v="47"/>
    <n v="11062"/>
    <n v="3294"/>
    <x v="6"/>
    <x v="108"/>
    <x v="9"/>
    <s v="Confirmed"/>
    <n v="1967"/>
    <n v="1967"/>
    <n v="1000"/>
    <n v="1000"/>
    <m/>
    <m/>
    <s v="individuals"/>
    <s v="Amerson (1969)"/>
  </r>
  <r>
    <n v="513"/>
    <n v="47"/>
    <n v="11062"/>
    <n v="3294"/>
    <x v="6"/>
    <x v="108"/>
    <x v="9"/>
    <s v="data deficient"/>
    <n v="1964"/>
    <n v="1964"/>
    <n v="25"/>
    <n v="50"/>
    <m/>
    <m/>
    <s v="individuals"/>
    <s v="Amerson (1969)"/>
  </r>
  <r>
    <n v="514"/>
    <n v="47"/>
    <n v="9007"/>
    <n v="3294"/>
    <x v="11"/>
    <x v="91"/>
    <x v="9"/>
    <s v="Confirmed"/>
    <n v="1964"/>
    <n v="1964"/>
    <n v="300"/>
    <n v="400"/>
    <m/>
    <m/>
    <s v="individuals"/>
    <s v="Amerson (1969)"/>
  </r>
  <r>
    <n v="515"/>
    <n v="47"/>
    <n v="9007"/>
    <n v="3294"/>
    <x v="11"/>
    <x v="91"/>
    <x v="9"/>
    <s v="Confirmed"/>
    <n v="1964"/>
    <n v="1964"/>
    <n v="400"/>
    <n v="400"/>
    <m/>
    <m/>
    <s v="individuals"/>
    <s v="Amerson (1969)"/>
  </r>
  <r>
    <n v="516"/>
    <n v="47"/>
    <n v="11046"/>
    <n v="3294"/>
    <x v="6"/>
    <x v="162"/>
    <x v="9"/>
    <s v="data deficient"/>
    <n v="1966"/>
    <n v="1966"/>
    <m/>
    <m/>
    <m/>
    <m/>
    <m/>
    <s v="Amerson (1969)"/>
  </r>
  <r>
    <n v="517"/>
    <n v="47"/>
    <n v="11037"/>
    <n v="3294"/>
    <x v="6"/>
    <x v="146"/>
    <x v="9"/>
    <s v="Confirmed"/>
    <n v="1964"/>
    <n v="1964"/>
    <m/>
    <m/>
    <m/>
    <m/>
    <m/>
    <s v="Amerson (1969)"/>
  </r>
  <r>
    <n v="518"/>
    <n v="47"/>
    <n v="11027"/>
    <n v="3294"/>
    <x v="6"/>
    <x v="147"/>
    <x v="9"/>
    <s v="data deficient"/>
    <n v="1964"/>
    <n v="1964"/>
    <n v="10"/>
    <n v="10"/>
    <m/>
    <m/>
    <s v="individuals"/>
    <s v="Amerson (1969)"/>
  </r>
  <r>
    <n v="519"/>
    <n v="47"/>
    <n v="11033"/>
    <n v="3294"/>
    <x v="6"/>
    <x v="110"/>
    <x v="9"/>
    <s v="Confirmed"/>
    <n v="1964"/>
    <n v="1964"/>
    <n v="100"/>
    <n v="100"/>
    <m/>
    <m/>
    <s v="individuals"/>
    <s v="Amerson (1969)"/>
  </r>
  <r>
    <n v="520"/>
    <n v="47"/>
    <n v="11033"/>
    <n v="3294"/>
    <x v="6"/>
    <x v="110"/>
    <x v="9"/>
    <s v="Confirmed"/>
    <n v="1964"/>
    <n v="1964"/>
    <n v="1"/>
    <n v="1"/>
    <m/>
    <m/>
    <s v="nests"/>
    <s v="Amerson (1969)"/>
  </r>
  <r>
    <n v="521"/>
    <n v="47"/>
    <n v="11033"/>
    <n v="3294"/>
    <x v="6"/>
    <x v="110"/>
    <x v="9"/>
    <s v="Probable"/>
    <n v="1967"/>
    <n v="1967"/>
    <n v="500"/>
    <n v="500"/>
    <m/>
    <m/>
    <s v="individuals"/>
    <s v="Amerson (1969)"/>
  </r>
  <r>
    <n v="522"/>
    <n v="47"/>
    <n v="11075"/>
    <n v="3294"/>
    <x v="6"/>
    <x v="117"/>
    <x v="9"/>
    <s v="data deficient"/>
    <n v="1967"/>
    <n v="1967"/>
    <n v="200"/>
    <n v="200"/>
    <m/>
    <m/>
    <s v="individuals"/>
    <s v="Amerson (1969)"/>
  </r>
  <r>
    <n v="523"/>
    <n v="47"/>
    <n v="11102"/>
    <n v="3294"/>
    <x v="6"/>
    <x v="114"/>
    <x v="9"/>
    <s v="data deficient"/>
    <n v="1964"/>
    <n v="1964"/>
    <n v="50"/>
    <n v="50"/>
    <m/>
    <m/>
    <s v="individuals"/>
    <s v="Amerson (1969)"/>
  </r>
  <r>
    <n v="524"/>
    <n v="47"/>
    <n v="11102"/>
    <n v="3294"/>
    <x v="6"/>
    <x v="114"/>
    <x v="9"/>
    <s v="data deficient"/>
    <n v="1967"/>
    <n v="1967"/>
    <n v="50"/>
    <n v="50"/>
    <m/>
    <m/>
    <s v="individuals"/>
    <s v="Amerson (1969)"/>
  </r>
  <r>
    <n v="525"/>
    <n v="47"/>
    <n v="11102"/>
    <n v="3294"/>
    <x v="6"/>
    <x v="114"/>
    <x v="9"/>
    <s v="Confirmed"/>
    <n v="1967"/>
    <n v="1967"/>
    <m/>
    <m/>
    <m/>
    <m/>
    <s v="nests"/>
    <s v="Amerson (1969)"/>
  </r>
  <r>
    <n v="526"/>
    <n v="47"/>
    <n v="11107"/>
    <n v="3294"/>
    <x v="6"/>
    <x v="148"/>
    <x v="9"/>
    <s v="data deficient"/>
    <n v="1964"/>
    <n v="1964"/>
    <n v="15"/>
    <n v="15"/>
    <m/>
    <m/>
    <s v="individuals"/>
    <s v="Amerson (1969)"/>
  </r>
  <r>
    <n v="527"/>
    <n v="47"/>
    <n v="11025"/>
    <n v="3294"/>
    <x v="6"/>
    <x v="149"/>
    <x v="9"/>
    <s v="Potential Breeding"/>
    <n v="1952"/>
    <n v="1952"/>
    <m/>
    <m/>
    <m/>
    <m/>
    <m/>
    <s v="Amerson (1969)"/>
  </r>
  <r>
    <n v="528"/>
    <n v="47"/>
    <n v="11025"/>
    <n v="3294"/>
    <x v="6"/>
    <x v="149"/>
    <x v="9"/>
    <s v="Potential Breeding"/>
    <n v="1964"/>
    <n v="1964"/>
    <m/>
    <m/>
    <m/>
    <m/>
    <m/>
    <s v="Amerson (1969)"/>
  </r>
  <r>
    <n v="529"/>
    <n v="47"/>
    <n v="11066"/>
    <n v="3294"/>
    <x v="6"/>
    <x v="150"/>
    <x v="9"/>
    <s v="Confirmed"/>
    <n v="1952"/>
    <n v="1952"/>
    <m/>
    <m/>
    <m/>
    <m/>
    <m/>
    <s v="Amerson (1969)"/>
  </r>
  <r>
    <n v="530"/>
    <n v="47"/>
    <n v="11066"/>
    <n v="3294"/>
    <x v="6"/>
    <x v="150"/>
    <x v="9"/>
    <s v="Confirmed"/>
    <n v="1952"/>
    <n v="1952"/>
    <m/>
    <m/>
    <m/>
    <m/>
    <m/>
    <s v="Amerson (1969)"/>
  </r>
  <r>
    <n v="531"/>
    <n v="47"/>
    <n v="11066"/>
    <n v="3294"/>
    <x v="6"/>
    <x v="150"/>
    <x v="9"/>
    <s v="Confirmed"/>
    <n v="1964"/>
    <n v="1964"/>
    <n v="200"/>
    <n v="200"/>
    <m/>
    <m/>
    <s v="individuals"/>
    <s v="Amerson (1969)"/>
  </r>
  <r>
    <n v="532"/>
    <n v="47"/>
    <n v="11099"/>
    <n v="3294"/>
    <x v="6"/>
    <x v="152"/>
    <x v="9"/>
    <s v="Potential Breeding"/>
    <n v="1952"/>
    <n v="1952"/>
    <m/>
    <m/>
    <m/>
    <m/>
    <m/>
    <s v="Amerson (1969)"/>
  </r>
  <r>
    <n v="533"/>
    <n v="47"/>
    <n v="11099"/>
    <n v="3294"/>
    <x v="6"/>
    <x v="152"/>
    <x v="9"/>
    <s v="Non-breeding"/>
    <n v="1964"/>
    <n v="1964"/>
    <n v="100"/>
    <n v="100"/>
    <m/>
    <m/>
    <m/>
    <s v="Amerson (1969)"/>
  </r>
  <r>
    <n v="534"/>
    <n v="47"/>
    <n v="11099"/>
    <n v="3294"/>
    <x v="6"/>
    <x v="152"/>
    <x v="9"/>
    <s v="Non-breeding"/>
    <n v="1967"/>
    <n v="1967"/>
    <n v="50"/>
    <n v="50"/>
    <m/>
    <m/>
    <m/>
    <s v="Amerson (1969)"/>
  </r>
  <r>
    <n v="535"/>
    <n v="47"/>
    <n v="11099"/>
    <n v="3920"/>
    <x v="6"/>
    <x v="152"/>
    <x v="10"/>
    <s v="Probable"/>
    <n v="1967"/>
    <n v="1967"/>
    <n v="51"/>
    <n v="51"/>
    <m/>
    <m/>
    <s v="individuals"/>
    <s v="Amerson (1969)"/>
  </r>
  <r>
    <n v="536"/>
    <n v="47"/>
    <n v="11012"/>
    <n v="3935"/>
    <x v="6"/>
    <x v="16"/>
    <x v="11"/>
    <s v="data deficient"/>
    <n v="1964"/>
    <n v="1964"/>
    <n v="1"/>
    <n v="1"/>
    <m/>
    <m/>
    <m/>
    <s v="Amerson (1969)"/>
  </r>
  <r>
    <n v="537"/>
    <n v="47"/>
    <n v="11066"/>
    <n v="3935"/>
    <x v="6"/>
    <x v="150"/>
    <x v="11"/>
    <s v="Potential Breeding"/>
    <n v="1964"/>
    <n v="1964"/>
    <n v="1"/>
    <n v="1"/>
    <m/>
    <m/>
    <s v="individuals"/>
    <s v="Amerson (1969)"/>
  </r>
  <r>
    <n v="538"/>
    <n v="47"/>
    <n v="11099"/>
    <n v="3935"/>
    <x v="6"/>
    <x v="152"/>
    <x v="11"/>
    <s v="Confirmed"/>
    <n v="1967"/>
    <n v="1967"/>
    <m/>
    <m/>
    <n v="250"/>
    <n v="999"/>
    <s v="individuals"/>
    <s v="Amerson (1969)"/>
  </r>
  <r>
    <n v="539"/>
    <n v="47"/>
    <n v="11038"/>
    <n v="3298"/>
    <x v="6"/>
    <x v="128"/>
    <x v="12"/>
    <s v="data deficient"/>
    <n v="1967"/>
    <n v="1967"/>
    <n v="100"/>
    <n v="100"/>
    <m/>
    <m/>
    <s v="individuals"/>
    <s v="Amerson (1969)"/>
  </r>
  <r>
    <n v="540"/>
    <n v="47"/>
    <n v="11040"/>
    <n v="3298"/>
    <x v="6"/>
    <x v="129"/>
    <x v="12"/>
    <s v="data deficient"/>
    <n v="1967"/>
    <n v="1967"/>
    <n v="50"/>
    <n v="50"/>
    <m/>
    <m/>
    <s v="individuals"/>
    <s v="Amerson (1969)"/>
  </r>
  <r>
    <n v="541"/>
    <n v="47"/>
    <n v="11078"/>
    <n v="3298"/>
    <x v="6"/>
    <x v="130"/>
    <x v="12"/>
    <s v="data deficient"/>
    <n v="1967"/>
    <n v="1967"/>
    <n v="25"/>
    <n v="25"/>
    <m/>
    <m/>
    <s v="individuals"/>
    <s v="Amerson (1969)"/>
  </r>
  <r>
    <n v="542"/>
    <n v="47"/>
    <n v="11095"/>
    <n v="3298"/>
    <x v="6"/>
    <x v="131"/>
    <x v="12"/>
    <s v="data deficient"/>
    <n v="1967"/>
    <n v="1967"/>
    <n v="100"/>
    <n v="100"/>
    <m/>
    <m/>
    <s v="individuals"/>
    <s v="Amerson (1969)"/>
  </r>
  <r>
    <n v="543"/>
    <n v="47"/>
    <n v="9002"/>
    <n v="3298"/>
    <x v="11"/>
    <x v="132"/>
    <x v="12"/>
    <s v="Potential Breeding"/>
    <n v="1964"/>
    <n v="1964"/>
    <m/>
    <m/>
    <n v="250"/>
    <n v="999"/>
    <s v="individuals"/>
    <s v="Amerson (1969)"/>
  </r>
  <r>
    <n v="544"/>
    <n v="47"/>
    <n v="11002"/>
    <n v="3298"/>
    <x v="6"/>
    <x v="133"/>
    <x v="12"/>
    <s v="Confirmed"/>
    <n v="1964"/>
    <n v="1964"/>
    <n v="300"/>
    <n v="300"/>
    <m/>
    <m/>
    <s v="individuals"/>
    <s v="Amerson (1969)"/>
  </r>
  <r>
    <n v="545"/>
    <n v="47"/>
    <n v="11002"/>
    <n v="3298"/>
    <x v="6"/>
    <x v="133"/>
    <x v="12"/>
    <s v="Potential Breeding"/>
    <n v="1967"/>
    <n v="1967"/>
    <n v="200"/>
    <n v="200"/>
    <m/>
    <m/>
    <s v="individuals"/>
    <s v="Amerson (1969)"/>
  </r>
  <r>
    <n v="546"/>
    <n v="47"/>
    <n v="11012"/>
    <n v="3298"/>
    <x v="6"/>
    <x v="16"/>
    <x v="12"/>
    <s v="Non-breeding"/>
    <n v="1964"/>
    <n v="1964"/>
    <n v="200"/>
    <n v="200"/>
    <m/>
    <m/>
    <s v="individuals"/>
    <s v="Amerson (1969)"/>
  </r>
  <r>
    <n v="547"/>
    <n v="47"/>
    <n v="11012"/>
    <n v="3298"/>
    <x v="6"/>
    <x v="16"/>
    <x v="12"/>
    <s v="data deficient"/>
    <n v="1967"/>
    <n v="1967"/>
    <n v="200"/>
    <n v="200"/>
    <m/>
    <m/>
    <s v="individuals"/>
    <s v="Amerson (1969)"/>
  </r>
  <r>
    <n v="548"/>
    <n v="47"/>
    <n v="11056"/>
    <n v="3298"/>
    <x v="6"/>
    <x v="119"/>
    <x v="12"/>
    <s v="Confirmed"/>
    <n v="1964"/>
    <n v="1964"/>
    <n v="1"/>
    <n v="1"/>
    <m/>
    <m/>
    <s v="individuals"/>
    <s v="Amerson (1969)"/>
  </r>
  <r>
    <n v="549"/>
    <n v="47"/>
    <n v="11056"/>
    <n v="3298"/>
    <x v="6"/>
    <x v="119"/>
    <x v="12"/>
    <s v="Potential Breeding"/>
    <n v="1967"/>
    <n v="1967"/>
    <n v="300"/>
    <n v="300"/>
    <m/>
    <m/>
    <s v="individuals"/>
    <s v="Amerson (1969)"/>
  </r>
  <r>
    <n v="550"/>
    <n v="47"/>
    <n v="9015"/>
    <n v="3298"/>
    <x v="11"/>
    <x v="159"/>
    <x v="12"/>
    <s v="Confirmed"/>
    <n v="1964"/>
    <n v="1964"/>
    <m/>
    <m/>
    <m/>
    <m/>
    <m/>
    <s v="Amerson (1969)"/>
  </r>
  <r>
    <n v="551"/>
    <n v="47"/>
    <n v="11108"/>
    <n v="3298"/>
    <x v="6"/>
    <x v="45"/>
    <x v="12"/>
    <s v="Confirmed"/>
    <n v="1966"/>
    <n v="1966"/>
    <m/>
    <m/>
    <m/>
    <m/>
    <m/>
    <s v="Amerson (1969)"/>
  </r>
  <r>
    <n v="552"/>
    <n v="47"/>
    <n v="11006"/>
    <n v="3298"/>
    <x v="6"/>
    <x v="135"/>
    <x v="12"/>
    <s v="Confirmed"/>
    <n v="1964"/>
    <n v="1964"/>
    <n v="300"/>
    <n v="400"/>
    <m/>
    <m/>
    <s v="individuals"/>
    <s v="Amerson (1969)"/>
  </r>
  <r>
    <n v="553"/>
    <n v="47"/>
    <n v="11007"/>
    <n v="3298"/>
    <x v="6"/>
    <x v="136"/>
    <x v="12"/>
    <s v="Confirmed"/>
    <n v="1964"/>
    <n v="1964"/>
    <n v="200"/>
    <n v="200"/>
    <m/>
    <m/>
    <s v="individuals"/>
    <s v="Amerson (1969)"/>
  </r>
  <r>
    <n v="554"/>
    <n v="47"/>
    <n v="11015"/>
    <n v="3298"/>
    <x v="6"/>
    <x v="137"/>
    <x v="12"/>
    <s v="Non-breeding"/>
    <n v="1964"/>
    <n v="1964"/>
    <n v="10"/>
    <n v="10"/>
    <m/>
    <m/>
    <s v="individuals"/>
    <s v="Amerson (1969)"/>
  </r>
  <r>
    <n v="555"/>
    <n v="47"/>
    <n v="11018"/>
    <n v="3298"/>
    <x v="6"/>
    <x v="139"/>
    <x v="12"/>
    <s v="Confirmed"/>
    <n v="1964"/>
    <n v="1964"/>
    <n v="100"/>
    <n v="150"/>
    <m/>
    <m/>
    <s v="individuals"/>
    <s v="Amerson (1969)"/>
  </r>
  <r>
    <n v="556"/>
    <n v="47"/>
    <n v="11057"/>
    <n v="3298"/>
    <x v="6"/>
    <x v="141"/>
    <x v="12"/>
    <s v="Confirmed"/>
    <n v="1964"/>
    <n v="1964"/>
    <n v="250"/>
    <n v="250"/>
    <m/>
    <m/>
    <s v="individuals"/>
    <s v="Amerson (1969)"/>
  </r>
  <r>
    <n v="557"/>
    <n v="47"/>
    <n v="11064"/>
    <n v="3298"/>
    <x v="6"/>
    <x v="143"/>
    <x v="12"/>
    <s v="Confirmed"/>
    <n v="1964"/>
    <n v="1964"/>
    <n v="100"/>
    <n v="150"/>
    <m/>
    <m/>
    <s v="individuals"/>
    <s v="Amerson (1969)"/>
  </r>
  <r>
    <n v="558"/>
    <n v="47"/>
    <n v="11074"/>
    <n v="3298"/>
    <x v="6"/>
    <x v="144"/>
    <x v="12"/>
    <s v="Confirmed"/>
    <n v="1964"/>
    <n v="1964"/>
    <n v="300"/>
    <n v="500"/>
    <m/>
    <m/>
    <s v="individuals"/>
    <s v="Amerson (1969)"/>
  </r>
  <r>
    <n v="559"/>
    <n v="47"/>
    <n v="11053"/>
    <n v="3298"/>
    <x v="6"/>
    <x v="161"/>
    <x v="12"/>
    <s v="Potential Breeding"/>
    <n v="1967"/>
    <n v="1967"/>
    <n v="50"/>
    <n v="50"/>
    <m/>
    <m/>
    <s v="mature individuals"/>
    <s v="Amerson (1969)"/>
  </r>
  <r>
    <n v="560"/>
    <n v="47"/>
    <n v="11062"/>
    <n v="3298"/>
    <x v="6"/>
    <x v="108"/>
    <x v="12"/>
    <s v="Confirmed"/>
    <n v="1964"/>
    <n v="1964"/>
    <n v="500"/>
    <n v="750"/>
    <m/>
    <m/>
    <s v="individuals"/>
    <s v="Amerson (1969)"/>
  </r>
  <r>
    <n v="561"/>
    <n v="47"/>
    <n v="11062"/>
    <n v="3298"/>
    <x v="6"/>
    <x v="108"/>
    <x v="12"/>
    <s v="Potential Breeding"/>
    <n v="1967"/>
    <n v="1967"/>
    <n v="500"/>
    <n v="500"/>
    <m/>
    <m/>
    <s v="individuals"/>
    <s v="Amerson (1969)"/>
  </r>
  <r>
    <n v="562"/>
    <n v="47"/>
    <n v="9007"/>
    <n v="3298"/>
    <x v="11"/>
    <x v="91"/>
    <x v="12"/>
    <s v="Confirmed"/>
    <n v="1964"/>
    <n v="1964"/>
    <n v="300"/>
    <n v="300"/>
    <m/>
    <m/>
    <s v="individuals"/>
    <s v="Amerson (1969)"/>
  </r>
  <r>
    <n v="563"/>
    <n v="47"/>
    <n v="9007"/>
    <n v="3298"/>
    <x v="11"/>
    <x v="91"/>
    <x v="12"/>
    <s v="Confirmed"/>
    <n v="1964"/>
    <n v="1964"/>
    <n v="200"/>
    <n v="200"/>
    <m/>
    <m/>
    <s v="individuals"/>
    <s v="Amerson (1969)"/>
  </r>
  <r>
    <n v="564"/>
    <n v="47"/>
    <n v="11026"/>
    <n v="3298"/>
    <x v="6"/>
    <x v="163"/>
    <x v="12"/>
    <s v="data deficient"/>
    <n v="1966"/>
    <n v="1966"/>
    <m/>
    <m/>
    <m/>
    <m/>
    <m/>
    <s v="Amerson (1969)"/>
  </r>
  <r>
    <n v="565"/>
    <n v="47"/>
    <n v="11037"/>
    <n v="3298"/>
    <x v="6"/>
    <x v="146"/>
    <x v="12"/>
    <s v="Confirmed"/>
    <n v="1964"/>
    <n v="1964"/>
    <m/>
    <m/>
    <m/>
    <m/>
    <m/>
    <s v="Amerson (1969)"/>
  </r>
  <r>
    <n v="566"/>
    <n v="47"/>
    <n v="11084"/>
    <n v="3298"/>
    <x v="6"/>
    <x v="164"/>
    <x v="12"/>
    <s v="data deficient"/>
    <m/>
    <n v="1947"/>
    <m/>
    <m/>
    <m/>
    <m/>
    <m/>
    <s v="Amerson (1969)"/>
  </r>
  <r>
    <n v="567"/>
    <n v="47"/>
    <n v="11033"/>
    <n v="3298"/>
    <x v="6"/>
    <x v="110"/>
    <x v="12"/>
    <s v="data deficient"/>
    <n v="1964"/>
    <n v="1964"/>
    <n v="200"/>
    <n v="200"/>
    <m/>
    <m/>
    <s v="individuals"/>
    <s v="Amerson (1969)"/>
  </r>
  <r>
    <n v="568"/>
    <n v="47"/>
    <n v="11033"/>
    <n v="3298"/>
    <x v="6"/>
    <x v="110"/>
    <x v="12"/>
    <s v="data deficient"/>
    <n v="1967"/>
    <n v="1967"/>
    <n v="500"/>
    <n v="500"/>
    <m/>
    <m/>
    <s v="individuals"/>
    <s v="Amerson (1969)"/>
  </r>
  <r>
    <n v="569"/>
    <n v="47"/>
    <n v="11075"/>
    <n v="3298"/>
    <x v="6"/>
    <x v="117"/>
    <x v="12"/>
    <s v="Confirmed"/>
    <n v="1964"/>
    <n v="1964"/>
    <n v="200"/>
    <n v="200"/>
    <m/>
    <m/>
    <s v="individuals"/>
    <s v="Amerson (1969)"/>
  </r>
  <r>
    <n v="570"/>
    <n v="47"/>
    <n v="11075"/>
    <n v="3298"/>
    <x v="6"/>
    <x v="117"/>
    <x v="12"/>
    <s v="data deficient"/>
    <n v="1967"/>
    <n v="1967"/>
    <n v="200"/>
    <n v="200"/>
    <m/>
    <m/>
    <s v="individuals"/>
    <s v="Amerson (1969)"/>
  </r>
  <r>
    <n v="571"/>
    <n v="47"/>
    <n v="11102"/>
    <n v="3298"/>
    <x v="6"/>
    <x v="114"/>
    <x v="12"/>
    <s v="data deficient"/>
    <n v="1964"/>
    <n v="1964"/>
    <n v="500"/>
    <n v="500"/>
    <m/>
    <m/>
    <s v="individuals"/>
    <s v="Amerson (1969)"/>
  </r>
  <r>
    <n v="572"/>
    <n v="47"/>
    <n v="11102"/>
    <n v="3298"/>
    <x v="6"/>
    <x v="114"/>
    <x v="12"/>
    <s v="data deficient"/>
    <n v="1967"/>
    <n v="1967"/>
    <n v="50"/>
    <n v="50"/>
    <m/>
    <m/>
    <s v="individuals"/>
    <s v="Amerson (1969)"/>
  </r>
  <r>
    <n v="573"/>
    <n v="47"/>
    <n v="11107"/>
    <n v="3298"/>
    <x v="6"/>
    <x v="148"/>
    <x v="12"/>
    <s v="Confirmed"/>
    <n v="1964"/>
    <n v="1964"/>
    <n v="200"/>
    <n v="200"/>
    <m/>
    <m/>
    <s v="individuals"/>
    <s v="Amerson (1969)"/>
  </r>
  <r>
    <n v="574"/>
    <n v="47"/>
    <n v="11025"/>
    <n v="3298"/>
    <x v="6"/>
    <x v="149"/>
    <x v="12"/>
    <s v="Probable"/>
    <n v="1952"/>
    <n v="1952"/>
    <m/>
    <m/>
    <m/>
    <m/>
    <m/>
    <s v="Amerson (1969)"/>
  </r>
  <r>
    <n v="575"/>
    <n v="47"/>
    <n v="11025"/>
    <n v="3298"/>
    <x v="6"/>
    <x v="149"/>
    <x v="12"/>
    <s v="Probable"/>
    <n v="1964"/>
    <n v="1964"/>
    <m/>
    <m/>
    <m/>
    <m/>
    <m/>
    <s v="Amerson (1969)"/>
  </r>
  <r>
    <n v="576"/>
    <n v="47"/>
    <n v="11066"/>
    <n v="3298"/>
    <x v="6"/>
    <x v="150"/>
    <x v="12"/>
    <s v="Confirmed"/>
    <n v="1964"/>
    <n v="1964"/>
    <n v="200"/>
    <n v="200"/>
    <m/>
    <m/>
    <s v="individuals"/>
    <s v="Amerson (1969)"/>
  </r>
  <r>
    <n v="577"/>
    <n v="47"/>
    <n v="11066"/>
    <n v="3298"/>
    <x v="6"/>
    <x v="150"/>
    <x v="12"/>
    <s v="Probable"/>
    <n v="1952"/>
    <n v="1952"/>
    <m/>
    <m/>
    <m/>
    <m/>
    <m/>
    <s v="Amerson (1969)"/>
  </r>
  <r>
    <n v="578"/>
    <n v="47"/>
    <n v="11089"/>
    <n v="3298"/>
    <x v="6"/>
    <x v="151"/>
    <x v="12"/>
    <s v="Confirmed"/>
    <n v="1964"/>
    <n v="1964"/>
    <n v="200"/>
    <n v="200"/>
    <m/>
    <m/>
    <s v="individuals"/>
    <s v="Amerson (1969)"/>
  </r>
  <r>
    <n v="579"/>
    <n v="47"/>
    <n v="11089"/>
    <n v="3298"/>
    <x v="6"/>
    <x v="151"/>
    <x v="12"/>
    <s v="Probable"/>
    <n v="1952"/>
    <n v="1952"/>
    <m/>
    <m/>
    <m/>
    <m/>
    <m/>
    <s v="Amerson (1969)"/>
  </r>
  <r>
    <n v="580"/>
    <n v="47"/>
    <n v="11089"/>
    <n v="3298"/>
    <x v="6"/>
    <x v="151"/>
    <x v="12"/>
    <s v="Probable"/>
    <n v="1952"/>
    <n v="1952"/>
    <m/>
    <m/>
    <m/>
    <m/>
    <m/>
    <s v="Amerson (1969)"/>
  </r>
  <r>
    <n v="581"/>
    <n v="47"/>
    <n v="11099"/>
    <n v="3298"/>
    <x v="6"/>
    <x v="152"/>
    <x v="12"/>
    <s v="Confirmed"/>
    <n v="1964"/>
    <n v="1964"/>
    <n v="200"/>
    <n v="200"/>
    <m/>
    <m/>
    <s v="individuals"/>
    <s v="Amerson (1969)"/>
  </r>
  <r>
    <n v="582"/>
    <n v="47"/>
    <n v="11099"/>
    <n v="3298"/>
    <x v="6"/>
    <x v="152"/>
    <x v="12"/>
    <s v="Confirmed"/>
    <n v="1967"/>
    <n v="1967"/>
    <n v="500"/>
    <n v="500"/>
    <m/>
    <m/>
    <s v="individuals"/>
    <s v="Amerson (1969)"/>
  </r>
  <r>
    <n v="583"/>
    <n v="47"/>
    <n v="11099"/>
    <n v="3298"/>
    <x v="6"/>
    <x v="152"/>
    <x v="12"/>
    <s v="Probable"/>
    <n v="1952"/>
    <n v="1952"/>
    <m/>
    <m/>
    <m/>
    <m/>
    <m/>
    <s v="Amerson (1969)"/>
  </r>
  <r>
    <n v="584"/>
    <n v="47"/>
    <n v="11038"/>
    <n v="3263"/>
    <x v="6"/>
    <x v="128"/>
    <x v="4"/>
    <s v="data deficient"/>
    <n v="1967"/>
    <n v="1967"/>
    <n v="2"/>
    <n v="2"/>
    <m/>
    <m/>
    <s v="individuals"/>
    <s v="Amerson (1969)"/>
  </r>
  <r>
    <n v="585"/>
    <n v="47"/>
    <n v="11040"/>
    <n v="3263"/>
    <x v="6"/>
    <x v="129"/>
    <x v="4"/>
    <s v="data deficient"/>
    <n v="1967"/>
    <n v="1967"/>
    <n v="2"/>
    <n v="2"/>
    <m/>
    <m/>
    <s v="individuals"/>
    <s v="Amerson (1969)"/>
  </r>
  <r>
    <n v="586"/>
    <n v="47"/>
    <n v="11095"/>
    <n v="3263"/>
    <x v="6"/>
    <x v="131"/>
    <x v="4"/>
    <s v="Confirmed"/>
    <n v="1967"/>
    <n v="1967"/>
    <n v="25"/>
    <n v="25"/>
    <m/>
    <m/>
    <s v="mature individuals"/>
    <s v="Amerson (1969)"/>
  </r>
  <r>
    <n v="587"/>
    <n v="47"/>
    <n v="11095"/>
    <n v="3263"/>
    <x v="6"/>
    <x v="131"/>
    <x v="4"/>
    <s v="Confirmed"/>
    <n v="1967"/>
    <n v="1967"/>
    <n v="9"/>
    <n v="9"/>
    <m/>
    <m/>
    <s v="chicks"/>
    <s v="Amerson (1969)"/>
  </r>
  <r>
    <n v="588"/>
    <n v="47"/>
    <n v="9002"/>
    <n v="3263"/>
    <x v="11"/>
    <x v="132"/>
    <x v="4"/>
    <s v="Potential Breeding"/>
    <n v="1964"/>
    <n v="1964"/>
    <n v="25"/>
    <n v="25"/>
    <m/>
    <m/>
    <s v="individuals"/>
    <s v="Amerson (1969)"/>
  </r>
  <r>
    <n v="589"/>
    <n v="47"/>
    <n v="11002"/>
    <n v="3263"/>
    <x v="6"/>
    <x v="133"/>
    <x v="4"/>
    <s v="Probable"/>
    <n v="1964"/>
    <n v="1964"/>
    <n v="1"/>
    <n v="50"/>
    <m/>
    <m/>
    <s v="individuals"/>
    <s v="Amerson (1969)"/>
  </r>
  <r>
    <n v="590"/>
    <n v="47"/>
    <n v="11002"/>
    <n v="3263"/>
    <x v="6"/>
    <x v="133"/>
    <x v="4"/>
    <s v="data deficient"/>
    <n v="1967"/>
    <n v="1967"/>
    <n v="2"/>
    <n v="2"/>
    <m/>
    <m/>
    <s v="individuals"/>
    <s v="Amerson (1969)"/>
  </r>
  <r>
    <n v="591"/>
    <n v="47"/>
    <n v="11012"/>
    <n v="3263"/>
    <x v="6"/>
    <x v="16"/>
    <x v="4"/>
    <s v="Confirmed"/>
    <n v="1967"/>
    <n v="1967"/>
    <n v="17"/>
    <n v="17"/>
    <m/>
    <m/>
    <s v="individuals"/>
    <s v="Amerson (1969)"/>
  </r>
  <r>
    <n v="592"/>
    <n v="47"/>
    <n v="11012"/>
    <n v="3263"/>
    <x v="6"/>
    <x v="16"/>
    <x v="4"/>
    <s v="Probable"/>
    <n v="1964"/>
    <n v="1964"/>
    <n v="25"/>
    <n v="25"/>
    <m/>
    <m/>
    <s v="individuals"/>
    <s v="Amerson (1969)"/>
  </r>
  <r>
    <n v="593"/>
    <n v="47"/>
    <n v="11054"/>
    <n v="3263"/>
    <x v="6"/>
    <x v="120"/>
    <x v="4"/>
    <s v="data deficient"/>
    <n v="1964"/>
    <n v="1964"/>
    <n v="1"/>
    <n v="1"/>
    <m/>
    <m/>
    <s v="individuals"/>
    <s v="Amerson (1969)"/>
  </r>
  <r>
    <n v="594"/>
    <n v="47"/>
    <n v="11056"/>
    <n v="3263"/>
    <x v="6"/>
    <x v="119"/>
    <x v="4"/>
    <s v="Probable"/>
    <n v="1964"/>
    <n v="1964"/>
    <n v="1"/>
    <n v="1"/>
    <m/>
    <m/>
    <s v="individuals"/>
    <s v="Amerson (1969)"/>
  </r>
  <r>
    <n v="595"/>
    <n v="47"/>
    <n v="11056"/>
    <n v="3263"/>
    <x v="6"/>
    <x v="119"/>
    <x v="4"/>
    <s v="data deficient"/>
    <n v="1967"/>
    <n v="1967"/>
    <n v="4"/>
    <n v="4"/>
    <m/>
    <m/>
    <s v="individuals"/>
    <s v="Amerson (1969)"/>
  </r>
  <r>
    <n v="596"/>
    <n v="47"/>
    <n v="9016"/>
    <n v="3263"/>
    <x v="11"/>
    <x v="158"/>
    <x v="4"/>
    <s v="Potential Breeding"/>
    <n v="1964"/>
    <n v="1964"/>
    <m/>
    <m/>
    <m/>
    <m/>
    <m/>
    <s v="Amerson (1969)"/>
  </r>
  <r>
    <n v="597"/>
    <n v="47"/>
    <n v="11108"/>
    <n v="3263"/>
    <x v="6"/>
    <x v="45"/>
    <x v="4"/>
    <s v="Confirmed"/>
    <n v="1962"/>
    <n v="1965"/>
    <m/>
    <m/>
    <m/>
    <m/>
    <m/>
    <s v="Amerson (1969)"/>
  </r>
  <r>
    <n v="598"/>
    <n v="47"/>
    <n v="11006"/>
    <n v="3263"/>
    <x v="6"/>
    <x v="135"/>
    <x v="4"/>
    <s v="data deficient"/>
    <n v="1964"/>
    <n v="1964"/>
    <n v="3"/>
    <n v="3"/>
    <m/>
    <m/>
    <s v="individuals"/>
    <s v="Amerson (1969)"/>
  </r>
  <r>
    <n v="599"/>
    <n v="47"/>
    <n v="11007"/>
    <n v="3263"/>
    <x v="6"/>
    <x v="136"/>
    <x v="4"/>
    <s v="data deficient"/>
    <n v="1964"/>
    <n v="1964"/>
    <n v="2"/>
    <n v="2"/>
    <m/>
    <m/>
    <s v="individuals"/>
    <s v="Amerson (1969)"/>
  </r>
  <r>
    <n v="600"/>
    <n v="47"/>
    <n v="11057"/>
    <n v="3263"/>
    <x v="6"/>
    <x v="141"/>
    <x v="4"/>
    <s v="data deficient"/>
    <n v="1964"/>
    <n v="1964"/>
    <n v="2"/>
    <n v="2"/>
    <m/>
    <m/>
    <s v="individuals"/>
    <s v="Amerson (1969)"/>
  </r>
  <r>
    <n v="601"/>
    <n v="47"/>
    <n v="11074"/>
    <n v="3263"/>
    <x v="6"/>
    <x v="144"/>
    <x v="4"/>
    <s v="data deficient"/>
    <n v="1964"/>
    <n v="1964"/>
    <n v="1"/>
    <n v="1"/>
    <m/>
    <m/>
    <s v="individuals"/>
    <s v="Amerson (1969)"/>
  </r>
  <r>
    <n v="602"/>
    <n v="47"/>
    <n v="9007"/>
    <n v="3263"/>
    <x v="11"/>
    <x v="91"/>
    <x v="4"/>
    <s v="Confirmed"/>
    <n v="1964"/>
    <n v="1964"/>
    <n v="35"/>
    <n v="35"/>
    <m/>
    <m/>
    <s v="individuals"/>
    <s v="Amerson (1969)"/>
  </r>
  <r>
    <n v="603"/>
    <n v="47"/>
    <n v="11004"/>
    <n v="3263"/>
    <x v="6"/>
    <x v="154"/>
    <x v="4"/>
    <s v="data deficient"/>
    <n v="1966"/>
    <n v="1966"/>
    <m/>
    <m/>
    <m/>
    <m/>
    <m/>
    <s v="Amerson (1969)"/>
  </r>
  <r>
    <n v="604"/>
    <n v="47"/>
    <n v="11037"/>
    <n v="3263"/>
    <x v="6"/>
    <x v="146"/>
    <x v="4"/>
    <s v="data deficient"/>
    <n v="1964"/>
    <n v="1964"/>
    <m/>
    <m/>
    <m/>
    <m/>
    <m/>
    <s v="Amerson (1969)"/>
  </r>
  <r>
    <n v="605"/>
    <n v="47"/>
    <n v="11098"/>
    <n v="3263"/>
    <x v="6"/>
    <x v="155"/>
    <x v="4"/>
    <s v="data deficient"/>
    <m/>
    <n v="1946"/>
    <m/>
    <m/>
    <m/>
    <m/>
    <m/>
    <s v="Amerson (1969)"/>
  </r>
  <r>
    <n v="606"/>
    <n v="47"/>
    <n v="11033"/>
    <n v="3263"/>
    <x v="6"/>
    <x v="110"/>
    <x v="4"/>
    <s v="data deficient"/>
    <n v="1967"/>
    <n v="1967"/>
    <n v="3"/>
    <n v="3"/>
    <m/>
    <m/>
    <s v="individuals"/>
    <s v="Amerson (1969)"/>
  </r>
  <r>
    <n v="607"/>
    <n v="47"/>
    <n v="11075"/>
    <n v="3263"/>
    <x v="6"/>
    <x v="117"/>
    <x v="4"/>
    <s v="Confirmed"/>
    <n v="1964"/>
    <n v="1964"/>
    <n v="50"/>
    <n v="50"/>
    <m/>
    <m/>
    <s v="individuals"/>
    <s v="Amerson (1969)"/>
  </r>
  <r>
    <n v="608"/>
    <n v="47"/>
    <n v="11075"/>
    <n v="3263"/>
    <x v="6"/>
    <x v="117"/>
    <x v="4"/>
    <s v="Confirmed"/>
    <n v="1967"/>
    <n v="1967"/>
    <n v="1"/>
    <n v="1"/>
    <m/>
    <m/>
    <s v="chicks"/>
    <s v="Amerson (1969)"/>
  </r>
  <r>
    <n v="609"/>
    <n v="47"/>
    <n v="11102"/>
    <n v="3263"/>
    <x v="6"/>
    <x v="114"/>
    <x v="4"/>
    <s v="Confirmed"/>
    <n v="1964"/>
    <n v="1964"/>
    <n v="10"/>
    <n v="10"/>
    <m/>
    <m/>
    <s v="nests"/>
    <s v="Amerson (1969)"/>
  </r>
  <r>
    <n v="610"/>
    <n v="47"/>
    <n v="11102"/>
    <n v="3263"/>
    <x v="6"/>
    <x v="114"/>
    <x v="4"/>
    <s v="Confirmed"/>
    <n v="1964"/>
    <n v="1964"/>
    <n v="30"/>
    <n v="30"/>
    <m/>
    <m/>
    <s v="individuals"/>
    <s v="Amerson (1969)"/>
  </r>
  <r>
    <n v="611"/>
    <n v="47"/>
    <n v="11102"/>
    <n v="3263"/>
    <x v="6"/>
    <x v="114"/>
    <x v="4"/>
    <s v="data deficient"/>
    <n v="1967"/>
    <n v="1967"/>
    <n v="2"/>
    <n v="2"/>
    <m/>
    <m/>
    <s v="individuals"/>
    <s v="Amerson (1969)"/>
  </r>
  <r>
    <n v="612"/>
    <n v="47"/>
    <n v="11099"/>
    <n v="3263"/>
    <x v="6"/>
    <x v="152"/>
    <x v="4"/>
    <s v="Confirmed"/>
    <n v="1964"/>
    <n v="1964"/>
    <n v="7"/>
    <n v="7"/>
    <m/>
    <m/>
    <s v="nests"/>
    <s v="Amerson (1969)"/>
  </r>
  <r>
    <n v="613"/>
    <n v="47"/>
    <n v="11099"/>
    <n v="3263"/>
    <x v="6"/>
    <x v="152"/>
    <x v="4"/>
    <s v="Confirmed"/>
    <n v="1967"/>
    <n v="1967"/>
    <n v="51"/>
    <n v="51"/>
    <m/>
    <m/>
    <s v="nests"/>
    <s v="Amerson (1969)"/>
  </r>
  <r>
    <n v="614"/>
    <n v="47"/>
    <n v="11038"/>
    <n v="3845"/>
    <x v="6"/>
    <x v="128"/>
    <x v="13"/>
    <s v="data deficient"/>
    <n v="1967"/>
    <n v="1967"/>
    <n v="3"/>
    <n v="3"/>
    <m/>
    <m/>
    <s v="individuals"/>
    <s v="Amerson (1969)"/>
  </r>
  <r>
    <n v="615"/>
    <n v="47"/>
    <n v="11040"/>
    <n v="3845"/>
    <x v="6"/>
    <x v="129"/>
    <x v="13"/>
    <s v="data deficient"/>
    <n v="1967"/>
    <n v="1967"/>
    <n v="1"/>
    <n v="1"/>
    <m/>
    <m/>
    <s v="individuals"/>
    <s v="Amerson (1969)"/>
  </r>
  <r>
    <n v="616"/>
    <n v="47"/>
    <n v="11078"/>
    <n v="3845"/>
    <x v="6"/>
    <x v="130"/>
    <x v="13"/>
    <s v="data deficient"/>
    <n v="1967"/>
    <n v="1967"/>
    <n v="2"/>
    <n v="2"/>
    <m/>
    <m/>
    <s v="individuals"/>
    <s v="Amerson (1969)"/>
  </r>
  <r>
    <n v="617"/>
    <n v="47"/>
    <n v="11095"/>
    <n v="3845"/>
    <x v="6"/>
    <x v="131"/>
    <x v="13"/>
    <s v="data deficient"/>
    <n v="1967"/>
    <n v="1967"/>
    <n v="3"/>
    <n v="3"/>
    <m/>
    <m/>
    <s v="individuals"/>
    <s v="Amerson (1969)"/>
  </r>
  <r>
    <n v="618"/>
    <n v="47"/>
    <n v="11002"/>
    <n v="3845"/>
    <x v="6"/>
    <x v="133"/>
    <x v="13"/>
    <s v="Non-breeding"/>
    <n v="1964"/>
    <n v="1964"/>
    <n v="750"/>
    <n v="750"/>
    <m/>
    <m/>
    <s v="individuals"/>
    <s v="Amerson (1969)"/>
  </r>
  <r>
    <n v="619"/>
    <n v="47"/>
    <n v="11012"/>
    <n v="3845"/>
    <x v="6"/>
    <x v="16"/>
    <x v="13"/>
    <s v="Confirmed"/>
    <n v="1967"/>
    <n v="1967"/>
    <n v="100"/>
    <n v="100"/>
    <m/>
    <m/>
    <s v="individuals"/>
    <s v="Amerson (1969)"/>
  </r>
  <r>
    <n v="620"/>
    <n v="47"/>
    <n v="11012"/>
    <n v="3845"/>
    <x v="6"/>
    <x v="16"/>
    <x v="13"/>
    <s v="Non-breeding"/>
    <n v="1964"/>
    <n v="1964"/>
    <n v="200"/>
    <n v="200"/>
    <m/>
    <m/>
    <s v="individuals"/>
    <s v="Amerson (1969)"/>
  </r>
  <r>
    <n v="621"/>
    <n v="47"/>
    <n v="11056"/>
    <n v="3845"/>
    <x v="6"/>
    <x v="119"/>
    <x v="13"/>
    <s v="Confirmed"/>
    <n v="1967"/>
    <n v="1967"/>
    <n v="100"/>
    <n v="100"/>
    <m/>
    <m/>
    <s v="individuals"/>
    <s v="Amerson (1969)"/>
  </r>
  <r>
    <n v="622"/>
    <n v="47"/>
    <n v="11056"/>
    <n v="3845"/>
    <x v="6"/>
    <x v="119"/>
    <x v="13"/>
    <s v="Non-breeding"/>
    <n v="1964"/>
    <n v="1964"/>
    <n v="1"/>
    <n v="1"/>
    <m/>
    <m/>
    <s v="individuals"/>
    <s v="Amerson (1969)"/>
  </r>
  <r>
    <n v="623"/>
    <n v="47"/>
    <n v="9006"/>
    <n v="3845"/>
    <x v="11"/>
    <x v="134"/>
    <x v="13"/>
    <s v="Potential Breeding"/>
    <n v="1964"/>
    <n v="1964"/>
    <n v="60"/>
    <n v="60"/>
    <m/>
    <m/>
    <m/>
    <s v="Amerson (1969)"/>
  </r>
  <r>
    <n v="624"/>
    <n v="47"/>
    <n v="11006"/>
    <n v="3845"/>
    <x v="6"/>
    <x v="135"/>
    <x v="13"/>
    <s v="data deficient"/>
    <n v="1964"/>
    <n v="1964"/>
    <n v="1"/>
    <n v="1"/>
    <m/>
    <m/>
    <s v="individuals"/>
    <s v="Amerson (1969)"/>
  </r>
  <r>
    <n v="625"/>
    <n v="47"/>
    <n v="11007"/>
    <n v="3845"/>
    <x v="6"/>
    <x v="136"/>
    <x v="13"/>
    <s v="data deficient"/>
    <n v="1964"/>
    <n v="1964"/>
    <n v="75"/>
    <n v="75"/>
    <m/>
    <m/>
    <s v="individuals"/>
    <s v="Amerson (1969)"/>
  </r>
  <r>
    <n v="626"/>
    <n v="47"/>
    <n v="11035"/>
    <n v="3845"/>
    <x v="6"/>
    <x v="153"/>
    <x v="13"/>
    <s v="data deficient"/>
    <n v="1964"/>
    <n v="1964"/>
    <n v="1"/>
    <n v="1"/>
    <m/>
    <m/>
    <s v="individuals"/>
    <s v="Amerson (1969)"/>
  </r>
  <r>
    <n v="627"/>
    <n v="47"/>
    <n v="11045"/>
    <n v="3845"/>
    <x v="6"/>
    <x v="160"/>
    <x v="13"/>
    <s v="data deficient"/>
    <n v="1964"/>
    <n v="1964"/>
    <n v="1"/>
    <n v="1"/>
    <m/>
    <m/>
    <s v="individuals"/>
    <s v="Amerson (1969)"/>
  </r>
  <r>
    <n v="628"/>
    <n v="47"/>
    <n v="11074"/>
    <n v="3845"/>
    <x v="6"/>
    <x v="144"/>
    <x v="13"/>
    <s v="data deficient"/>
    <n v="1964"/>
    <n v="1964"/>
    <n v="1"/>
    <n v="1"/>
    <m/>
    <m/>
    <s v="individuals"/>
    <s v="Amerson (1969)"/>
  </r>
  <r>
    <n v="629"/>
    <n v="47"/>
    <n v="11053"/>
    <n v="3845"/>
    <x v="6"/>
    <x v="161"/>
    <x v="13"/>
    <s v="data deficient"/>
    <n v="1967"/>
    <n v="1967"/>
    <n v="1"/>
    <n v="1"/>
    <m/>
    <m/>
    <s v="females only"/>
    <s v="Amerson (1969)"/>
  </r>
  <r>
    <n v="630"/>
    <n v="47"/>
    <n v="11062"/>
    <n v="3845"/>
    <x v="6"/>
    <x v="108"/>
    <x v="13"/>
    <s v="data deficient"/>
    <n v="1964"/>
    <n v="1964"/>
    <n v="10"/>
    <n v="20"/>
    <m/>
    <m/>
    <s v="individuals"/>
    <s v="Amerson (1969)"/>
  </r>
  <r>
    <n v="631"/>
    <n v="47"/>
    <n v="11062"/>
    <n v="3845"/>
    <x v="6"/>
    <x v="108"/>
    <x v="13"/>
    <s v="data deficient"/>
    <n v="1967"/>
    <n v="1967"/>
    <n v="10"/>
    <n v="10"/>
    <m/>
    <m/>
    <s v="individuals"/>
    <s v="Amerson (1969)"/>
  </r>
  <r>
    <n v="632"/>
    <n v="47"/>
    <n v="9007"/>
    <n v="3845"/>
    <x v="11"/>
    <x v="91"/>
    <x v="13"/>
    <s v="Potential Breeding"/>
    <n v="1964"/>
    <n v="1964"/>
    <m/>
    <m/>
    <m/>
    <m/>
    <m/>
    <s v="Amerson (1969)"/>
  </r>
  <r>
    <n v="633"/>
    <n v="47"/>
    <n v="9008"/>
    <n v="3845"/>
    <x v="11"/>
    <x v="82"/>
    <x v="13"/>
    <s v="data deficient"/>
    <n v="1964"/>
    <n v="1964"/>
    <n v="2"/>
    <n v="2"/>
    <m/>
    <m/>
    <s v="individuals"/>
    <s v="Amerson (1969)"/>
  </r>
  <r>
    <n v="634"/>
    <n v="47"/>
    <n v="11082"/>
    <n v="3845"/>
    <x v="6"/>
    <x v="35"/>
    <x v="13"/>
    <s v="Confirmed"/>
    <n v="1968"/>
    <n v="1968"/>
    <m/>
    <m/>
    <m/>
    <m/>
    <m/>
    <s v="Amerson (1969)"/>
  </r>
  <r>
    <n v="635"/>
    <n v="47"/>
    <n v="11037"/>
    <n v="3845"/>
    <x v="6"/>
    <x v="146"/>
    <x v="13"/>
    <s v="data deficient"/>
    <n v="1964"/>
    <n v="1964"/>
    <m/>
    <m/>
    <m/>
    <m/>
    <m/>
    <s v="Amerson (1969)"/>
  </r>
  <r>
    <n v="636"/>
    <n v="47"/>
    <n v="11098"/>
    <n v="3845"/>
    <x v="6"/>
    <x v="155"/>
    <x v="13"/>
    <s v="data deficient"/>
    <m/>
    <n v="1946"/>
    <m/>
    <m/>
    <m/>
    <m/>
    <m/>
    <s v="Amerson (1969)"/>
  </r>
  <r>
    <n v="637"/>
    <n v="47"/>
    <n v="11033"/>
    <n v="3845"/>
    <x v="6"/>
    <x v="110"/>
    <x v="13"/>
    <s v="data deficient"/>
    <n v="1967"/>
    <n v="1967"/>
    <n v="2"/>
    <n v="2"/>
    <m/>
    <m/>
    <s v="individuals"/>
    <s v="Amerson (1969)"/>
  </r>
  <r>
    <n v="638"/>
    <n v="47"/>
    <n v="11025"/>
    <n v="3845"/>
    <x v="6"/>
    <x v="149"/>
    <x v="13"/>
    <s v="Confirmed"/>
    <n v="1952"/>
    <n v="1952"/>
    <m/>
    <m/>
    <m/>
    <m/>
    <m/>
    <s v="Amerson (1969)"/>
  </r>
  <r>
    <n v="639"/>
    <n v="47"/>
    <n v="11025"/>
    <n v="3845"/>
    <x v="6"/>
    <x v="149"/>
    <x v="13"/>
    <s v="Confirmed"/>
    <n v="1964"/>
    <n v="1964"/>
    <n v="2000"/>
    <n v="2000"/>
    <m/>
    <m/>
    <s v="individuals"/>
    <s v="Amerson (1969)"/>
  </r>
  <r>
    <n v="640"/>
    <n v="47"/>
    <n v="11066"/>
    <n v="3845"/>
    <x v="6"/>
    <x v="150"/>
    <x v="13"/>
    <s v="Confirmed"/>
    <n v="1952"/>
    <n v="1952"/>
    <m/>
    <m/>
    <m/>
    <m/>
    <m/>
    <s v="Amerson (1969)"/>
  </r>
  <r>
    <n v="641"/>
    <n v="47"/>
    <n v="11066"/>
    <n v="3845"/>
    <x v="6"/>
    <x v="150"/>
    <x v="13"/>
    <s v="Confirmed"/>
    <n v="1964"/>
    <n v="1964"/>
    <n v="300"/>
    <n v="300"/>
    <m/>
    <m/>
    <s v="individuals"/>
    <s v="Amerson (1969)"/>
  </r>
  <r>
    <n v="642"/>
    <n v="47"/>
    <n v="11066"/>
    <n v="3845"/>
    <x v="6"/>
    <x v="150"/>
    <x v="13"/>
    <s v="Confirmed"/>
    <n v="1964"/>
    <n v="1964"/>
    <n v="500"/>
    <n v="500"/>
    <m/>
    <m/>
    <s v="individuals"/>
    <s v="Amerson (1969)"/>
  </r>
  <r>
    <n v="643"/>
    <n v="47"/>
    <n v="11089"/>
    <n v="3845"/>
    <x v="6"/>
    <x v="151"/>
    <x v="13"/>
    <s v="Confirmed"/>
    <n v="1952"/>
    <n v="1952"/>
    <m/>
    <m/>
    <m/>
    <m/>
    <m/>
    <s v="Amerson (1969)"/>
  </r>
  <r>
    <n v="644"/>
    <n v="47"/>
    <n v="11089"/>
    <n v="3845"/>
    <x v="6"/>
    <x v="151"/>
    <x v="13"/>
    <s v="Confirmed"/>
    <n v="1952"/>
    <n v="1952"/>
    <m/>
    <m/>
    <m/>
    <m/>
    <m/>
    <s v="Amerson (1969)"/>
  </r>
  <r>
    <n v="645"/>
    <n v="47"/>
    <n v="11099"/>
    <n v="3845"/>
    <x v="6"/>
    <x v="152"/>
    <x v="13"/>
    <s v="Confirmed"/>
    <n v="1952"/>
    <n v="1952"/>
    <m/>
    <m/>
    <m/>
    <m/>
    <m/>
    <s v="Amerson (1969)"/>
  </r>
  <r>
    <n v="646"/>
    <n v="47"/>
    <n v="11099"/>
    <n v="3845"/>
    <x v="6"/>
    <x v="152"/>
    <x v="13"/>
    <s v="Confirmed"/>
    <n v="1964"/>
    <n v="1964"/>
    <n v="4000"/>
    <n v="5000"/>
    <m/>
    <m/>
    <s v="individuals"/>
    <s v="Amerson (1969)"/>
  </r>
  <r>
    <n v="647"/>
    <n v="47"/>
    <n v="11099"/>
    <n v="3845"/>
    <x v="6"/>
    <x v="152"/>
    <x v="13"/>
    <s v="Confirmed"/>
    <n v="1967"/>
    <n v="1967"/>
    <n v="3000"/>
    <n v="3000"/>
    <m/>
    <m/>
    <s v="individuals"/>
    <s v="Amerson (1969)"/>
  </r>
  <r>
    <n v="648"/>
    <n v="47"/>
    <n v="11089"/>
    <n v="3286"/>
    <x v="6"/>
    <x v="151"/>
    <x v="14"/>
    <s v="Probable"/>
    <n v="1952"/>
    <n v="1952"/>
    <m/>
    <m/>
    <m/>
    <m/>
    <m/>
    <s v="Amerson (1969)"/>
  </r>
  <r>
    <n v="649"/>
    <n v="47"/>
    <n v="11099"/>
    <n v="3286"/>
    <x v="6"/>
    <x v="152"/>
    <x v="14"/>
    <s v="Potential Breeding"/>
    <n v="1967"/>
    <n v="1967"/>
    <n v="2"/>
    <n v="2"/>
    <m/>
    <m/>
    <s v="individuals"/>
    <s v="Amerson (1969)"/>
  </r>
  <r>
    <n v="650"/>
    <n v="47"/>
    <n v="9003"/>
    <n v="3846"/>
    <x v="11"/>
    <x v="80"/>
    <x v="27"/>
    <s v="data deficient"/>
    <m/>
    <n v="1964"/>
    <m/>
    <m/>
    <m/>
    <m/>
    <m/>
    <s v="Amerson (1969)"/>
  </r>
  <r>
    <n v="651"/>
    <n v="47"/>
    <n v="9016"/>
    <n v="3846"/>
    <x v="11"/>
    <x v="158"/>
    <x v="27"/>
    <s v="Potential Breeding"/>
    <n v="1964"/>
    <n v="1964"/>
    <m/>
    <m/>
    <m/>
    <m/>
    <m/>
    <s v="Amerson (1969)"/>
  </r>
  <r>
    <n v="652"/>
    <n v="47"/>
    <n v="9008"/>
    <n v="3846"/>
    <x v="11"/>
    <x v="82"/>
    <x v="27"/>
    <s v="data deficient"/>
    <n v="1964"/>
    <n v="1964"/>
    <m/>
    <m/>
    <m/>
    <m/>
    <m/>
    <s v="Amerson (1969)"/>
  </r>
  <r>
    <n v="653"/>
    <n v="47"/>
    <n v="9017"/>
    <n v="3846"/>
    <x v="11"/>
    <x v="165"/>
    <x v="27"/>
    <s v="data deficient"/>
    <m/>
    <n v="1964"/>
    <m/>
    <m/>
    <m/>
    <m/>
    <m/>
    <s v="Amerson (1969)"/>
  </r>
  <r>
    <n v="654"/>
    <n v="47"/>
    <n v="9022"/>
    <n v="3846"/>
    <x v="11"/>
    <x v="102"/>
    <x v="27"/>
    <s v="data deficient"/>
    <n v="1884"/>
    <n v="1884"/>
    <m/>
    <m/>
    <m/>
    <m/>
    <m/>
    <s v="Amerson (1969)"/>
  </r>
  <r>
    <n v="655"/>
    <n v="47"/>
    <n v="11025"/>
    <n v="1016941"/>
    <x v="6"/>
    <x v="149"/>
    <x v="32"/>
    <s v="Non-breeding"/>
    <n v="1964"/>
    <n v="1964"/>
    <n v="1"/>
    <n v="1"/>
    <m/>
    <m/>
    <s v="individuals"/>
    <s v="Amerson (1969)"/>
  </r>
  <r>
    <n v="656"/>
    <n v="47"/>
    <n v="11002"/>
    <n v="32652"/>
    <x v="6"/>
    <x v="133"/>
    <x v="16"/>
    <s v="Confirmed"/>
    <n v="1964"/>
    <n v="1964"/>
    <n v="300"/>
    <n v="300"/>
    <m/>
    <m/>
    <s v="individuals"/>
    <s v="Amerson (1969)"/>
  </r>
  <r>
    <n v="657"/>
    <n v="47"/>
    <n v="11002"/>
    <n v="32652"/>
    <x v="6"/>
    <x v="133"/>
    <x v="16"/>
    <s v="Confirmed"/>
    <n v="1964"/>
    <n v="1964"/>
    <n v="20"/>
    <n v="20"/>
    <m/>
    <m/>
    <s v="individuals"/>
    <s v="Amerson (1969)"/>
  </r>
  <r>
    <n v="658"/>
    <n v="47"/>
    <n v="11012"/>
    <n v="32652"/>
    <x v="6"/>
    <x v="16"/>
    <x v="16"/>
    <s v="Non-breeding"/>
    <n v="1964"/>
    <n v="1964"/>
    <n v="2"/>
    <n v="2"/>
    <m/>
    <m/>
    <s v="individuals"/>
    <s v="Amerson (1969)"/>
  </r>
  <r>
    <n v="659"/>
    <n v="47"/>
    <n v="11056"/>
    <n v="32652"/>
    <x v="6"/>
    <x v="119"/>
    <x v="16"/>
    <s v="Confirmed"/>
    <n v="1964"/>
    <n v="1964"/>
    <n v="1"/>
    <n v="1"/>
    <m/>
    <m/>
    <s v="individuals"/>
    <s v="Amerson (1969)"/>
  </r>
  <r>
    <n v="660"/>
    <n v="47"/>
    <n v="11056"/>
    <n v="32652"/>
    <x v="6"/>
    <x v="119"/>
    <x v="16"/>
    <s v="Confirmed"/>
    <n v="1967"/>
    <n v="1967"/>
    <n v="50"/>
    <n v="50"/>
    <m/>
    <m/>
    <s v="individuals"/>
    <s v="Amerson (1969)"/>
  </r>
  <r>
    <n v="661"/>
    <n v="47"/>
    <n v="9005"/>
    <n v="32652"/>
    <x v="11"/>
    <x v="166"/>
    <x v="16"/>
    <s v="data deficient"/>
    <n v="1964"/>
    <n v="1964"/>
    <m/>
    <m/>
    <m/>
    <m/>
    <m/>
    <s v="Amerson (1969)"/>
  </r>
  <r>
    <n v="662"/>
    <n v="47"/>
    <n v="9011"/>
    <n v="32652"/>
    <x v="11"/>
    <x v="84"/>
    <x v="16"/>
    <s v="data deficient"/>
    <m/>
    <n v="1969"/>
    <m/>
    <m/>
    <m/>
    <m/>
    <m/>
    <s v="Amerson (1969)"/>
  </r>
  <r>
    <n v="663"/>
    <n v="47"/>
    <n v="11025"/>
    <n v="32652"/>
    <x v="6"/>
    <x v="149"/>
    <x v="16"/>
    <s v="Probable"/>
    <n v="1964"/>
    <n v="1964"/>
    <m/>
    <m/>
    <m/>
    <m/>
    <m/>
    <s v="Amerson (1969)"/>
  </r>
  <r>
    <n v="664"/>
    <n v="47"/>
    <n v="11025"/>
    <n v="32652"/>
    <x v="6"/>
    <x v="149"/>
    <x v="16"/>
    <s v="Probable"/>
    <n v="1952"/>
    <n v="1952"/>
    <m/>
    <m/>
    <m/>
    <m/>
    <m/>
    <s v="Amerson (1969)"/>
  </r>
  <r>
    <n v="665"/>
    <n v="47"/>
    <n v="11066"/>
    <n v="32652"/>
    <x v="6"/>
    <x v="150"/>
    <x v="16"/>
    <s v="Confirmed"/>
    <n v="1964"/>
    <n v="1964"/>
    <n v="50"/>
    <n v="50"/>
    <m/>
    <m/>
    <s v="individuals"/>
    <s v="Amerson (1969)"/>
  </r>
  <r>
    <n v="666"/>
    <n v="47"/>
    <n v="11066"/>
    <n v="32652"/>
    <x v="6"/>
    <x v="150"/>
    <x v="16"/>
    <s v="Confirmed"/>
    <n v="1964"/>
    <n v="1964"/>
    <n v="550"/>
    <n v="550"/>
    <m/>
    <m/>
    <s v="individuals"/>
    <s v="Amerson (1969)"/>
  </r>
  <r>
    <n v="667"/>
    <n v="47"/>
    <n v="11066"/>
    <n v="32652"/>
    <x v="6"/>
    <x v="150"/>
    <x v="16"/>
    <s v="Probable"/>
    <n v="1952"/>
    <n v="1952"/>
    <m/>
    <m/>
    <m/>
    <m/>
    <m/>
    <s v="Amerson (1969)"/>
  </r>
  <r>
    <n v="668"/>
    <n v="47"/>
    <n v="11089"/>
    <n v="32652"/>
    <x v="6"/>
    <x v="151"/>
    <x v="16"/>
    <s v="Probable"/>
    <n v="1952"/>
    <n v="1952"/>
    <m/>
    <m/>
    <m/>
    <m/>
    <m/>
    <s v="Amerson (1969)"/>
  </r>
  <r>
    <n v="669"/>
    <n v="47"/>
    <n v="11089"/>
    <n v="32652"/>
    <x v="6"/>
    <x v="151"/>
    <x v="16"/>
    <s v="Probable"/>
    <n v="1952"/>
    <n v="1952"/>
    <m/>
    <m/>
    <m/>
    <m/>
    <m/>
    <s v="Amerson (1969)"/>
  </r>
  <r>
    <n v="670"/>
    <n v="47"/>
    <n v="11099"/>
    <n v="32652"/>
    <x v="6"/>
    <x v="152"/>
    <x v="16"/>
    <s v="Confirmed"/>
    <n v="1964"/>
    <n v="1964"/>
    <n v="400"/>
    <n v="400"/>
    <m/>
    <m/>
    <s v="individuals"/>
    <s v="Amerson (1969)"/>
  </r>
  <r>
    <n v="671"/>
    <n v="47"/>
    <n v="11099"/>
    <n v="32652"/>
    <x v="6"/>
    <x v="152"/>
    <x v="16"/>
    <s v="Confirmed"/>
    <n v="1967"/>
    <n v="1967"/>
    <n v="200"/>
    <n v="300"/>
    <m/>
    <m/>
    <s v="individuals"/>
    <s v="Amerson (1969)"/>
  </r>
  <r>
    <n v="672"/>
    <n v="47"/>
    <n v="11099"/>
    <n v="32652"/>
    <x v="6"/>
    <x v="152"/>
    <x v="16"/>
    <s v="Probable"/>
    <n v="1952"/>
    <n v="1952"/>
    <m/>
    <m/>
    <m/>
    <m/>
    <m/>
    <s v="Amerson (1969)"/>
  </r>
  <r>
    <n v="673"/>
    <n v="47"/>
    <n v="11083"/>
    <n v="3658"/>
    <x v="6"/>
    <x v="157"/>
    <x v="17"/>
    <s v="data deficient"/>
    <n v="1967"/>
    <n v="1967"/>
    <n v="1"/>
    <n v="1"/>
    <m/>
    <m/>
    <s v="individuals"/>
    <s v="Amerson (1969)"/>
  </r>
  <r>
    <n v="674"/>
    <n v="47"/>
    <n v="11002"/>
    <n v="3658"/>
    <x v="6"/>
    <x v="133"/>
    <x v="17"/>
    <s v="Confirmed"/>
    <n v="1967"/>
    <n v="1967"/>
    <n v="300"/>
    <n v="300"/>
    <m/>
    <m/>
    <s v="individuals"/>
    <s v="Amerson (1969)"/>
  </r>
  <r>
    <n v="675"/>
    <n v="47"/>
    <n v="11002"/>
    <n v="3658"/>
    <x v="6"/>
    <x v="133"/>
    <x v="17"/>
    <s v="data deficient"/>
    <n v="1964"/>
    <n v="1964"/>
    <n v="1000"/>
    <n v="1000"/>
    <m/>
    <m/>
    <s v="individuals"/>
    <s v="Amerson (1969)"/>
  </r>
  <r>
    <n v="676"/>
    <n v="47"/>
    <n v="11012"/>
    <n v="3658"/>
    <x v="6"/>
    <x v="16"/>
    <x v="17"/>
    <s v="Confirmed"/>
    <n v="1964"/>
    <n v="1964"/>
    <n v="200"/>
    <n v="200"/>
    <m/>
    <m/>
    <s v="individuals"/>
    <s v="Amerson (1969)"/>
  </r>
  <r>
    <n v="677"/>
    <n v="47"/>
    <n v="11012"/>
    <n v="3658"/>
    <x v="6"/>
    <x v="16"/>
    <x v="17"/>
    <s v="Confirmed"/>
    <n v="1967"/>
    <n v="1967"/>
    <n v="200"/>
    <n v="200"/>
    <m/>
    <m/>
    <s v="individuals"/>
    <s v="Amerson (1969)"/>
  </r>
  <r>
    <n v="678"/>
    <n v="47"/>
    <n v="11056"/>
    <n v="3658"/>
    <x v="6"/>
    <x v="119"/>
    <x v="17"/>
    <s v="Confirmed"/>
    <n v="1967"/>
    <n v="1967"/>
    <n v="500"/>
    <n v="500"/>
    <m/>
    <m/>
    <s v="individuals"/>
    <s v="Amerson (1969)"/>
  </r>
  <r>
    <n v="679"/>
    <n v="47"/>
    <n v="11056"/>
    <n v="3658"/>
    <x v="6"/>
    <x v="119"/>
    <x v="17"/>
    <s v="data deficient"/>
    <n v="1964"/>
    <n v="1964"/>
    <n v="1"/>
    <n v="1"/>
    <m/>
    <m/>
    <s v="individuals"/>
    <s v="Amerson (1969)"/>
  </r>
  <r>
    <n v="680"/>
    <n v="47"/>
    <n v="9005"/>
    <n v="3658"/>
    <x v="11"/>
    <x v="166"/>
    <x v="17"/>
    <s v="Potential Breeding"/>
    <n v="1964"/>
    <n v="1964"/>
    <m/>
    <m/>
    <m/>
    <m/>
    <m/>
    <s v="Amerson (1969)"/>
  </r>
  <r>
    <n v="681"/>
    <n v="47"/>
    <n v="11007"/>
    <n v="3658"/>
    <x v="6"/>
    <x v="136"/>
    <x v="17"/>
    <s v="data deficient"/>
    <n v="1964"/>
    <n v="1964"/>
    <n v="1"/>
    <n v="1"/>
    <m/>
    <m/>
    <s v="individuals"/>
    <s v="Amerson (1969)"/>
  </r>
  <r>
    <n v="682"/>
    <n v="47"/>
    <n v="11045"/>
    <n v="3658"/>
    <x v="6"/>
    <x v="160"/>
    <x v="17"/>
    <s v="data deficient"/>
    <n v="1964"/>
    <n v="1964"/>
    <n v="1"/>
    <n v="1"/>
    <m/>
    <m/>
    <s v="individuals"/>
    <s v="Amerson (1969)"/>
  </r>
  <r>
    <n v="683"/>
    <n v="47"/>
    <n v="11062"/>
    <n v="3658"/>
    <x v="6"/>
    <x v="108"/>
    <x v="17"/>
    <s v="Confirmed"/>
    <n v="1964"/>
    <n v="1964"/>
    <n v="1000"/>
    <n v="1000"/>
    <m/>
    <m/>
    <s v="individuals"/>
    <s v="Amerson (1969)"/>
  </r>
  <r>
    <n v="684"/>
    <n v="47"/>
    <n v="11062"/>
    <n v="3658"/>
    <x v="6"/>
    <x v="108"/>
    <x v="17"/>
    <s v="Confirmed"/>
    <n v="1964"/>
    <n v="1964"/>
    <n v="200"/>
    <n v="200"/>
    <m/>
    <m/>
    <s v="nests"/>
    <s v="Amerson (1969)"/>
  </r>
  <r>
    <n v="685"/>
    <n v="47"/>
    <n v="11062"/>
    <n v="3658"/>
    <x v="6"/>
    <x v="108"/>
    <x v="17"/>
    <s v="Confirmed"/>
    <n v="1967"/>
    <n v="1967"/>
    <n v="2000"/>
    <n v="2000"/>
    <m/>
    <m/>
    <s v="individuals"/>
    <s v="Amerson (1969)"/>
  </r>
  <r>
    <n v="686"/>
    <n v="47"/>
    <n v="11009"/>
    <n v="3658"/>
    <x v="6"/>
    <x v="167"/>
    <x v="17"/>
    <s v="data deficient"/>
    <n v="1966"/>
    <n v="1966"/>
    <m/>
    <m/>
    <m/>
    <m/>
    <m/>
    <s v="Amerson (1969)"/>
  </r>
  <r>
    <n v="687"/>
    <n v="47"/>
    <n v="11082"/>
    <n v="3658"/>
    <x v="6"/>
    <x v="35"/>
    <x v="17"/>
    <s v="Confirmed"/>
    <n v="1968"/>
    <n v="1968"/>
    <m/>
    <m/>
    <m/>
    <m/>
    <m/>
    <s v="Amerson (1969)"/>
  </r>
  <r>
    <n v="688"/>
    <n v="47"/>
    <n v="11037"/>
    <n v="3658"/>
    <x v="6"/>
    <x v="146"/>
    <x v="17"/>
    <s v="data deficient"/>
    <n v="1964"/>
    <n v="1964"/>
    <m/>
    <m/>
    <m/>
    <m/>
    <m/>
    <s v="Amerson (1969)"/>
  </r>
  <r>
    <n v="689"/>
    <n v="47"/>
    <n v="11033"/>
    <n v="3658"/>
    <x v="6"/>
    <x v="110"/>
    <x v="17"/>
    <s v="Potential Breeding"/>
    <n v="1967"/>
    <n v="1967"/>
    <n v="25"/>
    <n v="25"/>
    <m/>
    <m/>
    <s v="individuals"/>
    <s v="Amerson (1969)"/>
  </r>
  <r>
    <n v="690"/>
    <n v="47"/>
    <n v="11025"/>
    <n v="3658"/>
    <x v="6"/>
    <x v="149"/>
    <x v="17"/>
    <s v="Confirmed"/>
    <n v="1964"/>
    <n v="1964"/>
    <n v="1000"/>
    <n v="1000"/>
    <m/>
    <m/>
    <s v="individuals"/>
    <s v="Amerson (1969)"/>
  </r>
  <r>
    <n v="691"/>
    <n v="47"/>
    <n v="11066"/>
    <n v="3658"/>
    <x v="6"/>
    <x v="150"/>
    <x v="17"/>
    <s v="Confirmed"/>
    <n v="1964"/>
    <n v="1964"/>
    <n v="500"/>
    <n v="500"/>
    <m/>
    <m/>
    <s v="individuals"/>
    <s v="Amerson (1969)"/>
  </r>
  <r>
    <n v="692"/>
    <n v="47"/>
    <n v="11089"/>
    <n v="3658"/>
    <x v="6"/>
    <x v="151"/>
    <x v="17"/>
    <s v="Confirmed"/>
    <n v="1964"/>
    <n v="1964"/>
    <m/>
    <m/>
    <m/>
    <m/>
    <m/>
    <s v="Amerson (1969)"/>
  </r>
  <r>
    <n v="693"/>
    <n v="47"/>
    <n v="11089"/>
    <n v="3658"/>
    <x v="6"/>
    <x v="151"/>
    <x v="17"/>
    <s v="Confirmed"/>
    <n v="1964"/>
    <n v="1964"/>
    <n v="0"/>
    <n v="0"/>
    <m/>
    <m/>
    <m/>
    <s v="Amerson (1969)"/>
  </r>
  <r>
    <n v="694"/>
    <n v="47"/>
    <n v="11099"/>
    <n v="3658"/>
    <x v="6"/>
    <x v="152"/>
    <x v="17"/>
    <s v="Confirmed"/>
    <n v="1964"/>
    <n v="1964"/>
    <n v="3000"/>
    <n v="3000"/>
    <m/>
    <m/>
    <s v="individuals"/>
    <s v="Amerson (1969)"/>
  </r>
  <r>
    <n v="695"/>
    <n v="47"/>
    <n v="11099"/>
    <n v="3658"/>
    <x v="6"/>
    <x v="152"/>
    <x v="17"/>
    <s v="Confirmed"/>
    <n v="1964"/>
    <n v="1964"/>
    <n v="600"/>
    <n v="600"/>
    <m/>
    <m/>
    <s v="nests"/>
    <s v="Amerson (1969)"/>
  </r>
  <r>
    <n v="696"/>
    <n v="47"/>
    <n v="11099"/>
    <n v="3658"/>
    <x v="6"/>
    <x v="152"/>
    <x v="17"/>
    <s v="Confirmed"/>
    <n v="1967"/>
    <n v="1967"/>
    <n v="2000"/>
    <n v="2000"/>
    <m/>
    <m/>
    <s v="individuals"/>
    <s v="Amerson (1969)"/>
  </r>
  <r>
    <n v="697"/>
    <n v="47"/>
    <n v="11099"/>
    <n v="3658"/>
    <x v="6"/>
    <x v="152"/>
    <x v="17"/>
    <s v="Probable"/>
    <n v="1952"/>
    <n v="1952"/>
    <m/>
    <m/>
    <m/>
    <m/>
    <m/>
    <s v="Amerson (1969)"/>
  </r>
  <r>
    <n v="698"/>
    <n v="47"/>
    <n v="11002"/>
    <n v="3649"/>
    <x v="6"/>
    <x v="133"/>
    <x v="18"/>
    <s v="Confirmed"/>
    <n v="1964"/>
    <n v="1964"/>
    <n v="100"/>
    <n v="100"/>
    <m/>
    <m/>
    <s v="individuals"/>
    <s v="Amerson (1969)"/>
  </r>
  <r>
    <n v="699"/>
    <n v="47"/>
    <n v="11002"/>
    <n v="3649"/>
    <x v="6"/>
    <x v="133"/>
    <x v="18"/>
    <s v="Confirmed"/>
    <n v="1964"/>
    <n v="1964"/>
    <n v="35"/>
    <n v="35"/>
    <m/>
    <m/>
    <s v="individuals"/>
    <s v="Amerson (1969)"/>
  </r>
  <r>
    <n v="700"/>
    <n v="47"/>
    <n v="11012"/>
    <n v="3649"/>
    <x v="6"/>
    <x v="16"/>
    <x v="18"/>
    <s v="Confirmed"/>
    <n v="1964"/>
    <n v="1964"/>
    <n v="25"/>
    <n v="25"/>
    <m/>
    <m/>
    <s v="individuals"/>
    <s v="Amerson (1969)"/>
  </r>
  <r>
    <n v="701"/>
    <n v="47"/>
    <n v="11012"/>
    <n v="3649"/>
    <x v="6"/>
    <x v="16"/>
    <x v="18"/>
    <s v="Confirmed"/>
    <n v="1967"/>
    <n v="1967"/>
    <n v="25"/>
    <n v="25"/>
    <m/>
    <m/>
    <s v="individuals"/>
    <s v="Amerson (1969)"/>
  </r>
  <r>
    <n v="702"/>
    <n v="47"/>
    <n v="11056"/>
    <n v="3649"/>
    <x v="6"/>
    <x v="119"/>
    <x v="18"/>
    <s v="Confirmed"/>
    <n v="1964"/>
    <n v="1964"/>
    <n v="1"/>
    <n v="1"/>
    <m/>
    <m/>
    <s v="individuals"/>
    <s v="Amerson (1969)"/>
  </r>
  <r>
    <n v="703"/>
    <n v="47"/>
    <n v="11056"/>
    <n v="3649"/>
    <x v="6"/>
    <x v="119"/>
    <x v="18"/>
    <s v="Confirmed"/>
    <n v="1967"/>
    <n v="1967"/>
    <n v="50"/>
    <n v="50"/>
    <m/>
    <m/>
    <s v="individuals"/>
    <s v="Amerson (1969)"/>
  </r>
  <r>
    <n v="704"/>
    <n v="47"/>
    <n v="11045"/>
    <n v="3649"/>
    <x v="6"/>
    <x v="160"/>
    <x v="18"/>
    <s v="data deficient"/>
    <n v="1964"/>
    <n v="1964"/>
    <n v="1"/>
    <n v="1"/>
    <m/>
    <m/>
    <s v="individuals"/>
    <s v="Amerson (1969)"/>
  </r>
  <r>
    <n v="705"/>
    <n v="47"/>
    <n v="11082"/>
    <n v="3649"/>
    <x v="6"/>
    <x v="35"/>
    <x v="18"/>
    <s v="Potential Breeding"/>
    <n v="1968"/>
    <n v="1968"/>
    <m/>
    <m/>
    <m/>
    <m/>
    <m/>
    <s v="Amerson (1969)"/>
  </r>
  <r>
    <n v="706"/>
    <n v="47"/>
    <n v="11033"/>
    <n v="3649"/>
    <x v="6"/>
    <x v="110"/>
    <x v="18"/>
    <s v="Confirmed"/>
    <n v="1967"/>
    <n v="1967"/>
    <n v="25"/>
    <n v="25"/>
    <m/>
    <m/>
    <s v="individuals"/>
    <s v="Amerson (1969)"/>
  </r>
  <r>
    <n v="707"/>
    <n v="47"/>
    <n v="11033"/>
    <n v="3649"/>
    <x v="6"/>
    <x v="110"/>
    <x v="18"/>
    <s v="data deficient"/>
    <n v="1964"/>
    <n v="1964"/>
    <n v="3"/>
    <n v="3"/>
    <m/>
    <m/>
    <s v="individuals"/>
    <s v="Amerson (1969)"/>
  </r>
  <r>
    <n v="708"/>
    <n v="47"/>
    <n v="11102"/>
    <n v="3649"/>
    <x v="6"/>
    <x v="114"/>
    <x v="18"/>
    <s v="data deficient"/>
    <n v="1964"/>
    <n v="1964"/>
    <n v="5"/>
    <n v="5"/>
    <m/>
    <m/>
    <s v="individuals"/>
    <s v="Amerson (1969)"/>
  </r>
  <r>
    <n v="709"/>
    <n v="47"/>
    <n v="11107"/>
    <n v="3649"/>
    <x v="6"/>
    <x v="148"/>
    <x v="18"/>
    <s v="data deficient"/>
    <n v="1964"/>
    <n v="1964"/>
    <n v="2"/>
    <n v="2"/>
    <m/>
    <m/>
    <s v="individuals"/>
    <s v="Amerson (1969)"/>
  </r>
  <r>
    <n v="710"/>
    <n v="47"/>
    <n v="11025"/>
    <n v="3649"/>
    <x v="6"/>
    <x v="149"/>
    <x v="18"/>
    <s v="Confirmed"/>
    <n v="1952"/>
    <n v="1952"/>
    <m/>
    <m/>
    <m/>
    <m/>
    <m/>
    <s v="Amerson (1969)"/>
  </r>
  <r>
    <n v="711"/>
    <n v="47"/>
    <n v="11025"/>
    <n v="3649"/>
    <x v="6"/>
    <x v="149"/>
    <x v="18"/>
    <s v="Confirmed"/>
    <n v="1964"/>
    <n v="1964"/>
    <n v="100"/>
    <n v="100"/>
    <m/>
    <m/>
    <s v="individuals"/>
    <s v="Amerson (1969)"/>
  </r>
  <r>
    <n v="712"/>
    <n v="47"/>
    <n v="11066"/>
    <n v="3649"/>
    <x v="6"/>
    <x v="150"/>
    <x v="18"/>
    <s v="Confirmed"/>
    <n v="1952"/>
    <n v="1952"/>
    <m/>
    <m/>
    <m/>
    <m/>
    <m/>
    <s v="Amerson (1969)"/>
  </r>
  <r>
    <n v="713"/>
    <n v="47"/>
    <n v="11066"/>
    <n v="3649"/>
    <x v="6"/>
    <x v="150"/>
    <x v="18"/>
    <s v="Confirmed"/>
    <n v="1964"/>
    <n v="1964"/>
    <n v="25"/>
    <n v="25"/>
    <m/>
    <m/>
    <s v="individuals"/>
    <s v="Amerson (1969)"/>
  </r>
  <r>
    <n v="714"/>
    <n v="47"/>
    <n v="11089"/>
    <n v="3649"/>
    <x v="6"/>
    <x v="151"/>
    <x v="18"/>
    <s v="Confirmed"/>
    <n v="1952"/>
    <n v="1952"/>
    <m/>
    <m/>
    <m/>
    <m/>
    <m/>
    <s v="Amerson (1969)"/>
  </r>
  <r>
    <n v="715"/>
    <n v="47"/>
    <n v="11089"/>
    <n v="3649"/>
    <x v="6"/>
    <x v="151"/>
    <x v="18"/>
    <s v="Confirmed"/>
    <n v="1952"/>
    <n v="1952"/>
    <m/>
    <m/>
    <m/>
    <m/>
    <m/>
    <s v="Amerson (1969)"/>
  </r>
  <r>
    <n v="716"/>
    <n v="47"/>
    <n v="11089"/>
    <n v="3649"/>
    <x v="6"/>
    <x v="151"/>
    <x v="18"/>
    <s v="Confirmed"/>
    <n v="1964"/>
    <n v="1964"/>
    <m/>
    <m/>
    <m/>
    <m/>
    <m/>
    <s v="Amerson (1969)"/>
  </r>
  <r>
    <n v="717"/>
    <n v="47"/>
    <n v="11089"/>
    <n v="3649"/>
    <x v="6"/>
    <x v="151"/>
    <x v="18"/>
    <s v="Confirmed"/>
    <n v="1964"/>
    <n v="1964"/>
    <n v="0"/>
    <n v="0"/>
    <m/>
    <m/>
    <m/>
    <s v="Amerson (1969)"/>
  </r>
  <r>
    <n v="718"/>
    <n v="47"/>
    <n v="11099"/>
    <n v="3649"/>
    <x v="6"/>
    <x v="152"/>
    <x v="18"/>
    <s v="Confirmed"/>
    <n v="1952"/>
    <n v="1952"/>
    <m/>
    <m/>
    <m/>
    <m/>
    <m/>
    <s v="Amerson (1969)"/>
  </r>
  <r>
    <n v="719"/>
    <n v="47"/>
    <n v="11099"/>
    <n v="3649"/>
    <x v="6"/>
    <x v="152"/>
    <x v="18"/>
    <s v="Confirmed"/>
    <n v="1964"/>
    <n v="1964"/>
    <n v="400"/>
    <n v="400"/>
    <m/>
    <m/>
    <s v="individuals"/>
    <s v="Amerson (1969)"/>
  </r>
  <r>
    <n v="720"/>
    <n v="47"/>
    <n v="11099"/>
    <n v="3649"/>
    <x v="6"/>
    <x v="152"/>
    <x v="18"/>
    <s v="Confirmed"/>
    <n v="1967"/>
    <n v="1967"/>
    <n v="100"/>
    <n v="100"/>
    <m/>
    <m/>
    <s v="individuals"/>
    <s v="Amerson (1969)"/>
  </r>
  <r>
    <n v="721"/>
    <n v="47"/>
    <n v="11095"/>
    <n v="3288"/>
    <x v="6"/>
    <x v="131"/>
    <x v="19"/>
    <s v="Confirmed"/>
    <n v="1967"/>
    <n v="1967"/>
    <n v="5000"/>
    <n v="5000"/>
    <m/>
    <m/>
    <s v="mature individuals"/>
    <s v="Amerson (1969)"/>
  </r>
  <r>
    <n v="722"/>
    <n v="47"/>
    <n v="11095"/>
    <n v="3288"/>
    <x v="6"/>
    <x v="131"/>
    <x v="19"/>
    <s v="Confirmed"/>
    <n v="1967"/>
    <n v="1967"/>
    <n v="2000"/>
    <n v="2000"/>
    <m/>
    <m/>
    <s v="chicks"/>
    <s v="Amerson (1969)"/>
  </r>
  <r>
    <n v="723"/>
    <n v="47"/>
    <n v="9002"/>
    <n v="3288"/>
    <x v="11"/>
    <x v="132"/>
    <x v="19"/>
    <s v="data deficient"/>
    <n v="1964"/>
    <n v="1964"/>
    <n v="2"/>
    <n v="2"/>
    <m/>
    <m/>
    <s v="individuals"/>
    <s v="Amerson (1969)"/>
  </r>
  <r>
    <n v="724"/>
    <n v="47"/>
    <n v="11002"/>
    <n v="3288"/>
    <x v="6"/>
    <x v="133"/>
    <x v="19"/>
    <s v="Confirmed"/>
    <n v="1967"/>
    <n v="1967"/>
    <n v="12000"/>
    <n v="12000"/>
    <m/>
    <m/>
    <s v="mature individuals"/>
    <s v="Amerson (1969)"/>
  </r>
  <r>
    <n v="725"/>
    <n v="47"/>
    <n v="11002"/>
    <n v="3288"/>
    <x v="6"/>
    <x v="133"/>
    <x v="19"/>
    <s v="Confirmed"/>
    <n v="1967"/>
    <n v="1967"/>
    <n v="5000"/>
    <n v="5000"/>
    <m/>
    <m/>
    <s v="chicks"/>
    <s v="Amerson (1969)"/>
  </r>
  <r>
    <n v="726"/>
    <n v="47"/>
    <n v="11056"/>
    <n v="3288"/>
    <x v="6"/>
    <x v="119"/>
    <x v="19"/>
    <s v="Confirmed"/>
    <n v="1964"/>
    <n v="1964"/>
    <n v="5000"/>
    <n v="5000"/>
    <m/>
    <m/>
    <s v="mature individuals"/>
    <s v="Amerson (1969)"/>
  </r>
  <r>
    <n v="727"/>
    <n v="47"/>
    <n v="11056"/>
    <n v="3288"/>
    <x v="6"/>
    <x v="119"/>
    <x v="19"/>
    <s v="Confirmed"/>
    <n v="1964"/>
    <n v="1964"/>
    <n v="2500"/>
    <n v="2500"/>
    <m/>
    <m/>
    <s v="chicks"/>
    <s v="Amerson (1969)"/>
  </r>
  <r>
    <n v="728"/>
    <n v="47"/>
    <n v="11056"/>
    <n v="3288"/>
    <x v="6"/>
    <x v="119"/>
    <x v="19"/>
    <s v="Confirmed"/>
    <n v="1964"/>
    <n v="1964"/>
    <n v="7500"/>
    <n v="7500"/>
    <m/>
    <m/>
    <s v="chicks"/>
    <s v="Amerson (1969)"/>
  </r>
  <r>
    <n v="729"/>
    <n v="47"/>
    <n v="11056"/>
    <n v="3288"/>
    <x v="6"/>
    <x v="119"/>
    <x v="19"/>
    <s v="Confirmed"/>
    <n v="1967"/>
    <n v="1967"/>
    <n v="25000"/>
    <n v="25000"/>
    <m/>
    <m/>
    <s v="mature individuals"/>
    <s v="Amerson (1969)"/>
  </r>
  <r>
    <n v="730"/>
    <n v="47"/>
    <n v="11056"/>
    <n v="3288"/>
    <x v="6"/>
    <x v="119"/>
    <x v="19"/>
    <s v="Confirmed"/>
    <n v="1967"/>
    <n v="1967"/>
    <n v="10000"/>
    <n v="10000"/>
    <m/>
    <m/>
    <s v="chicks"/>
    <s v="Amerson (1969)"/>
  </r>
  <r>
    <n v="731"/>
    <n v="47"/>
    <n v="9016"/>
    <n v="3288"/>
    <x v="11"/>
    <x v="158"/>
    <x v="19"/>
    <s v="Potential Breeding"/>
    <n v="1964"/>
    <n v="1964"/>
    <m/>
    <m/>
    <m/>
    <m/>
    <m/>
    <s v="Amerson (1969)"/>
  </r>
  <r>
    <n v="732"/>
    <n v="47"/>
    <n v="11062"/>
    <n v="3288"/>
    <x v="6"/>
    <x v="108"/>
    <x v="19"/>
    <s v="Non-breeding"/>
    <n v="1967"/>
    <n v="1967"/>
    <n v="2"/>
    <n v="2"/>
    <m/>
    <m/>
    <s v="individuals"/>
    <s v="Amerson (1969)"/>
  </r>
  <r>
    <n v="733"/>
    <n v="47"/>
    <n v="11069"/>
    <n v="3288"/>
    <x v="6"/>
    <x v="168"/>
    <x v="19"/>
    <s v="data deficient"/>
    <n v="1968"/>
    <n v="1968"/>
    <m/>
    <m/>
    <m/>
    <m/>
    <m/>
    <s v="Amerson (1969)"/>
  </r>
  <r>
    <n v="734"/>
    <n v="47"/>
    <n v="11082"/>
    <n v="3288"/>
    <x v="6"/>
    <x v="35"/>
    <x v="19"/>
    <s v="data deficient"/>
    <n v="1968"/>
    <n v="1968"/>
    <m/>
    <m/>
    <m/>
    <m/>
    <m/>
    <s v="Amerson (1969)"/>
  </r>
  <r>
    <n v="735"/>
    <n v="47"/>
    <n v="11072"/>
    <n v="3288"/>
    <x v="6"/>
    <x v="116"/>
    <x v="19"/>
    <s v="data deficient"/>
    <m/>
    <n v="1947"/>
    <m/>
    <m/>
    <m/>
    <m/>
    <m/>
    <s v="Amerson (1969)"/>
  </r>
  <r>
    <n v="736"/>
    <n v="47"/>
    <n v="11027"/>
    <n v="3263"/>
    <x v="6"/>
    <x v="147"/>
    <x v="4"/>
    <s v="data deficient"/>
    <n v="1967"/>
    <n v="1967"/>
    <n v="2"/>
    <n v="2"/>
    <m/>
    <m/>
    <s v="individuals"/>
    <s v="Amerson (1969)"/>
  </r>
  <r>
    <n v="737"/>
    <n v="47"/>
    <n v="11027"/>
    <n v="3288"/>
    <x v="6"/>
    <x v="147"/>
    <x v="19"/>
    <s v="data deficient"/>
    <n v="1967"/>
    <n v="1967"/>
    <m/>
    <m/>
    <m/>
    <m/>
    <m/>
    <s v="Amerson (1969)"/>
  </r>
  <r>
    <n v="738"/>
    <n v="47"/>
    <n v="11033"/>
    <n v="3288"/>
    <x v="6"/>
    <x v="110"/>
    <x v="19"/>
    <s v="Probable"/>
    <n v="1964"/>
    <n v="1964"/>
    <m/>
    <m/>
    <n v="1000"/>
    <n v="2499"/>
    <s v="individuals"/>
    <s v="Amerson (1969)"/>
  </r>
  <r>
    <n v="739"/>
    <n v="47"/>
    <n v="11033"/>
    <n v="3288"/>
    <x v="6"/>
    <x v="110"/>
    <x v="19"/>
    <s v="Probable"/>
    <n v="1964"/>
    <n v="1964"/>
    <n v="75"/>
    <n v="75"/>
    <m/>
    <m/>
    <s v="individuals"/>
    <s v="Amerson (1969)"/>
  </r>
  <r>
    <n v="740"/>
    <n v="47"/>
    <n v="11033"/>
    <n v="3288"/>
    <x v="6"/>
    <x v="110"/>
    <x v="19"/>
    <s v="Confirmed"/>
    <n v="1967"/>
    <n v="1967"/>
    <n v="3000"/>
    <n v="3000"/>
    <m/>
    <m/>
    <s v="mature individuals"/>
    <s v="Amerson (1969)"/>
  </r>
  <r>
    <n v="741"/>
    <n v="47"/>
    <n v="11033"/>
    <n v="3288"/>
    <x v="6"/>
    <x v="110"/>
    <x v="19"/>
    <s v="Confirmed"/>
    <n v="1967"/>
    <n v="1967"/>
    <n v="1000"/>
    <n v="1000"/>
    <m/>
    <m/>
    <s v="chicks"/>
    <s v="Amerson (1969)"/>
  </r>
  <r>
    <n v="742"/>
    <n v="47"/>
    <n v="11075"/>
    <n v="3288"/>
    <x v="6"/>
    <x v="117"/>
    <x v="19"/>
    <s v="Confirmed"/>
    <n v="1967"/>
    <n v="1967"/>
    <n v="50000"/>
    <n v="50000"/>
    <m/>
    <m/>
    <s v="mature individuals"/>
    <s v="Amerson (1969)"/>
  </r>
  <r>
    <n v="743"/>
    <n v="47"/>
    <n v="11075"/>
    <n v="3288"/>
    <x v="6"/>
    <x v="117"/>
    <x v="19"/>
    <s v="Confirmed"/>
    <n v="1967"/>
    <n v="1967"/>
    <n v="20000"/>
    <n v="20000"/>
    <m/>
    <m/>
    <s v="chicks"/>
    <s v="Amerson (1969)"/>
  </r>
  <r>
    <n v="744"/>
    <n v="47"/>
    <n v="11102"/>
    <n v="3288"/>
    <x v="6"/>
    <x v="114"/>
    <x v="19"/>
    <s v="Confirmed"/>
    <n v="1964"/>
    <n v="1964"/>
    <n v="8000"/>
    <n v="10000"/>
    <m/>
    <m/>
    <s v="nests"/>
    <s v="Amerson (1969)"/>
  </r>
  <r>
    <n v="745"/>
    <n v="47"/>
    <n v="11102"/>
    <n v="3288"/>
    <x v="6"/>
    <x v="114"/>
    <x v="19"/>
    <s v="Probable"/>
    <n v="1964"/>
    <n v="1964"/>
    <n v="50000"/>
    <n v="60000"/>
    <m/>
    <m/>
    <s v="individuals"/>
    <s v="Amerson (1969)"/>
  </r>
  <r>
    <n v="746"/>
    <n v="47"/>
    <n v="11102"/>
    <n v="3288"/>
    <x v="6"/>
    <x v="114"/>
    <x v="19"/>
    <s v="data deficient"/>
    <n v="1967"/>
    <n v="1967"/>
    <n v="25"/>
    <n v="25"/>
    <m/>
    <m/>
    <s v="individuals"/>
    <s v="Amerson (1969)"/>
  </r>
  <r>
    <n v="747"/>
    <n v="47"/>
    <n v="11066"/>
    <n v="3288"/>
    <x v="6"/>
    <x v="150"/>
    <x v="19"/>
    <s v="Confirmed"/>
    <n v="1952"/>
    <n v="1952"/>
    <m/>
    <m/>
    <m/>
    <m/>
    <m/>
    <s v="Amerson (1969)"/>
  </r>
  <r>
    <n v="748"/>
    <n v="47"/>
    <n v="11066"/>
    <n v="3288"/>
    <x v="6"/>
    <x v="150"/>
    <x v="19"/>
    <s v="Confirmed"/>
    <n v="1964"/>
    <n v="1964"/>
    <n v="15000"/>
    <n v="20000"/>
    <m/>
    <m/>
    <s v="individuals"/>
    <s v="Amerson (1969)"/>
  </r>
  <r>
    <n v="749"/>
    <n v="47"/>
    <n v="11099"/>
    <n v="3288"/>
    <x v="6"/>
    <x v="152"/>
    <x v="19"/>
    <s v="Non-breeding"/>
    <n v="1967"/>
    <n v="1967"/>
    <m/>
    <m/>
    <n v="50"/>
    <n v="249"/>
    <s v="individuals"/>
    <s v="Amerson (1969)"/>
  </r>
  <r>
    <n v="750"/>
    <n v="47"/>
    <n v="11002"/>
    <n v="3928"/>
    <x v="6"/>
    <x v="133"/>
    <x v="20"/>
    <s v="Confirmed"/>
    <n v="1964"/>
    <n v="1964"/>
    <n v="2"/>
    <n v="2"/>
    <m/>
    <m/>
    <s v="chicks"/>
    <s v="Amerson (1969)"/>
  </r>
  <r>
    <n v="751"/>
    <n v="47"/>
    <n v="11008"/>
    <n v="3928"/>
    <x v="6"/>
    <x v="169"/>
    <x v="20"/>
    <s v="Confirmed"/>
    <n v="1964"/>
    <n v="1964"/>
    <n v="6"/>
    <n v="6"/>
    <m/>
    <m/>
    <s v="individuals"/>
    <s v="Amerson (1969)"/>
  </r>
  <r>
    <n v="752"/>
    <n v="47"/>
    <n v="11037"/>
    <n v="3928"/>
    <x v="6"/>
    <x v="146"/>
    <x v="20"/>
    <s v="data deficient"/>
    <n v="1964"/>
    <n v="1964"/>
    <m/>
    <m/>
    <m/>
    <m/>
    <m/>
    <s v="Amerson (1969)"/>
  </r>
  <r>
    <n v="753"/>
    <n v="47"/>
    <n v="11072"/>
    <n v="3928"/>
    <x v="6"/>
    <x v="116"/>
    <x v="20"/>
    <s v="data deficient"/>
    <m/>
    <n v="1947"/>
    <m/>
    <m/>
    <m/>
    <m/>
    <m/>
    <s v="Amerson (1969)"/>
  </r>
  <r>
    <n v="754"/>
    <n v="47"/>
    <n v="11075"/>
    <n v="3928"/>
    <x v="6"/>
    <x v="117"/>
    <x v="20"/>
    <s v="Confirmed"/>
    <n v="1964"/>
    <n v="1964"/>
    <n v="5"/>
    <n v="5"/>
    <m/>
    <m/>
    <s v="chicks"/>
    <s v="Amerson (1969)"/>
  </r>
  <r>
    <n v="755"/>
    <n v="47"/>
    <n v="11075"/>
    <n v="3928"/>
    <x v="6"/>
    <x v="117"/>
    <x v="20"/>
    <s v="Confirmed"/>
    <n v="1967"/>
    <n v="1967"/>
    <n v="12"/>
    <n v="12"/>
    <m/>
    <m/>
    <s v="nests"/>
    <s v="Amerson (1969)"/>
  </r>
  <r>
    <n v="756"/>
    <n v="47"/>
    <n v="11066"/>
    <n v="3928"/>
    <x v="6"/>
    <x v="150"/>
    <x v="20"/>
    <s v="Confirmed"/>
    <n v="1964"/>
    <n v="1964"/>
    <n v="2000"/>
    <n v="2000"/>
    <m/>
    <m/>
    <s v="individuals"/>
    <s v="Amerson (1969)"/>
  </r>
  <r>
    <n v="757"/>
    <n v="47"/>
    <n v="11099"/>
    <n v="3928"/>
    <x v="6"/>
    <x v="152"/>
    <x v="20"/>
    <s v="Confirmed"/>
    <n v="1952"/>
    <n v="1952"/>
    <m/>
    <m/>
    <n v="10000"/>
    <n v="19999"/>
    <s v="individuals"/>
    <s v="Amerson (1969)"/>
  </r>
  <r>
    <n v="758"/>
    <n v="47"/>
    <n v="11099"/>
    <n v="3928"/>
    <x v="6"/>
    <x v="152"/>
    <x v="20"/>
    <s v="Confirmed"/>
    <n v="1967"/>
    <n v="1967"/>
    <n v="10000"/>
    <n v="10000"/>
    <m/>
    <m/>
    <s v="individuals"/>
    <s v="Amerson (1969)"/>
  </r>
  <r>
    <n v="759"/>
    <n v="47"/>
    <n v="11002"/>
    <n v="3650"/>
    <x v="6"/>
    <x v="133"/>
    <x v="6"/>
    <s v="Confirmed"/>
    <n v="1964"/>
    <n v="1964"/>
    <n v="40"/>
    <n v="40"/>
    <m/>
    <m/>
    <s v="individuals"/>
    <s v="Amerson (1969)"/>
  </r>
  <r>
    <n v="760"/>
    <n v="47"/>
    <n v="11012"/>
    <n v="3650"/>
    <x v="6"/>
    <x v="16"/>
    <x v="6"/>
    <s v="Probable"/>
    <n v="1964"/>
    <n v="1964"/>
    <n v="10"/>
    <n v="10"/>
    <m/>
    <m/>
    <s v="individuals"/>
    <s v="Amerson (1969)"/>
  </r>
  <r>
    <n v="761"/>
    <n v="47"/>
    <n v="11056"/>
    <n v="3650"/>
    <x v="6"/>
    <x v="119"/>
    <x v="6"/>
    <s v="Confirmed"/>
    <n v="1964"/>
    <n v="1964"/>
    <n v="1"/>
    <n v="1"/>
    <m/>
    <m/>
    <s v="individuals"/>
    <s v="Amerson (1969)"/>
  </r>
  <r>
    <n v="762"/>
    <n v="47"/>
    <n v="11056"/>
    <n v="3650"/>
    <x v="6"/>
    <x v="119"/>
    <x v="6"/>
    <s v="Non-breeding"/>
    <n v="1967"/>
    <n v="1967"/>
    <n v="1"/>
    <n v="1"/>
    <m/>
    <m/>
    <s v="individuals"/>
    <s v="Amerson (1969)"/>
  </r>
  <r>
    <n v="763"/>
    <n v="47"/>
    <n v="11006"/>
    <n v="3650"/>
    <x v="6"/>
    <x v="135"/>
    <x v="6"/>
    <s v="data deficient"/>
    <n v="1964"/>
    <n v="1964"/>
    <n v="1"/>
    <n v="1"/>
    <m/>
    <m/>
    <s v="individuals"/>
    <s v="Amerson (1969)"/>
  </r>
  <r>
    <n v="764"/>
    <n v="47"/>
    <n v="11016"/>
    <n v="3650"/>
    <x v="6"/>
    <x v="138"/>
    <x v="6"/>
    <s v="data deficient"/>
    <n v="1964"/>
    <n v="1964"/>
    <n v="1"/>
    <n v="1"/>
    <m/>
    <m/>
    <s v="individuals"/>
    <s v="Amerson (1969)"/>
  </r>
  <r>
    <n v="765"/>
    <n v="47"/>
    <n v="11035"/>
    <n v="3650"/>
    <x v="6"/>
    <x v="153"/>
    <x v="6"/>
    <s v="Probable"/>
    <n v="1964"/>
    <n v="1964"/>
    <n v="2"/>
    <n v="2"/>
    <m/>
    <m/>
    <s v="individuals"/>
    <s v="Amerson (1969)"/>
  </r>
  <r>
    <n v="766"/>
    <n v="47"/>
    <n v="11062"/>
    <n v="3650"/>
    <x v="6"/>
    <x v="108"/>
    <x v="6"/>
    <s v="Potential Breeding"/>
    <n v="1967"/>
    <n v="1967"/>
    <n v="3"/>
    <n v="3"/>
    <m/>
    <m/>
    <s v="mature individuals"/>
    <s v="Amerson (1969)"/>
  </r>
  <r>
    <n v="767"/>
    <n v="47"/>
    <n v="11099"/>
    <n v="3650"/>
    <x v="6"/>
    <x v="152"/>
    <x v="6"/>
    <s v="Potential Breeding"/>
    <n v="1952"/>
    <n v="1952"/>
    <n v="1"/>
    <n v="1"/>
    <m/>
    <m/>
    <s v="individuals"/>
    <s v="Amerson (1969)"/>
  </r>
  <r>
    <n v="768"/>
    <n v="47"/>
    <n v="11099"/>
    <n v="3650"/>
    <x v="6"/>
    <x v="152"/>
    <x v="6"/>
    <s v="Potential Breeding"/>
    <n v="1967"/>
    <n v="1967"/>
    <n v="2"/>
    <n v="2"/>
    <m/>
    <m/>
    <s v="individuals"/>
    <s v="Amerson (1969)"/>
  </r>
  <r>
    <n v="769"/>
    <n v="48"/>
    <n v="1006"/>
    <n v="3295"/>
    <x v="20"/>
    <x v="170"/>
    <x v="7"/>
    <s v="Confirmed"/>
    <n v="1993"/>
    <n v="1966"/>
    <n v="350"/>
    <n v="400"/>
    <m/>
    <m/>
    <s v="individuals"/>
    <s v="Clapp (1969)"/>
  </r>
  <r>
    <n v="770"/>
    <n v="48"/>
    <n v="1006"/>
    <n v="3295"/>
    <x v="20"/>
    <x v="170"/>
    <x v="7"/>
    <s v="Confirmed"/>
    <n v="1993"/>
    <n v="1966"/>
    <n v="25"/>
    <n v="25"/>
    <m/>
    <m/>
    <s v="individuals"/>
    <s v="Clapp (1969)"/>
  </r>
  <r>
    <n v="771"/>
    <n v="48"/>
    <n v="1006"/>
    <n v="3295"/>
    <x v="20"/>
    <x v="170"/>
    <x v="7"/>
    <s v="Confirmed"/>
    <n v="1993"/>
    <n v="1967"/>
    <n v="350"/>
    <n v="400"/>
    <m/>
    <m/>
    <s v="individuals"/>
    <s v="Clapp (1969)"/>
  </r>
  <r>
    <n v="772"/>
    <n v="48"/>
    <n v="1006"/>
    <n v="3295"/>
    <x v="20"/>
    <x v="170"/>
    <x v="7"/>
    <s v="Confirmed"/>
    <n v="1993"/>
    <n v="1966"/>
    <n v="200"/>
    <n v="200"/>
    <m/>
    <m/>
    <s v="individuals"/>
    <s v="Clapp (1969)"/>
  </r>
  <r>
    <n v="773"/>
    <n v="48"/>
    <n v="1006"/>
    <n v="3268"/>
    <x v="20"/>
    <x v="170"/>
    <x v="26"/>
    <s v="Non-breeding"/>
    <n v="1967"/>
    <n v="1967"/>
    <n v="1"/>
    <n v="1"/>
    <m/>
    <m/>
    <s v="individuals"/>
    <s v="Clapp (1969)"/>
  </r>
  <r>
    <n v="774"/>
    <n v="48"/>
    <n v="1006"/>
    <n v="3294"/>
    <x v="20"/>
    <x v="170"/>
    <x v="9"/>
    <s v="Confirmed"/>
    <n v="1966"/>
    <n v="1966"/>
    <n v="1500"/>
    <n v="3000"/>
    <m/>
    <m/>
    <s v="individuals"/>
    <s v="Clapp (1969)"/>
  </r>
  <r>
    <n v="775"/>
    <n v="48"/>
    <n v="1006"/>
    <n v="3294"/>
    <x v="20"/>
    <x v="170"/>
    <x v="9"/>
    <s v="Confirmed"/>
    <n v="1966"/>
    <n v="1966"/>
    <n v="1500"/>
    <n v="3000"/>
    <m/>
    <m/>
    <s v="individuals"/>
    <s v="Clapp (1969)"/>
  </r>
  <r>
    <n v="776"/>
    <n v="48"/>
    <n v="1006"/>
    <n v="3294"/>
    <x v="20"/>
    <x v="170"/>
    <x v="9"/>
    <s v="Confirmed"/>
    <n v="1966"/>
    <n v="1966"/>
    <n v="1500"/>
    <n v="3000"/>
    <m/>
    <m/>
    <s v="individuals"/>
    <s v="Clapp (1969)"/>
  </r>
  <r>
    <n v="777"/>
    <n v="48"/>
    <n v="1006"/>
    <n v="3294"/>
    <x v="20"/>
    <x v="170"/>
    <x v="9"/>
    <s v="Confirmed"/>
    <n v="1967"/>
    <n v="1967"/>
    <n v="1500"/>
    <n v="3000"/>
    <m/>
    <m/>
    <s v="individuals"/>
    <s v="Clapp (1969)"/>
  </r>
  <r>
    <n v="778"/>
    <n v="48"/>
    <n v="1006"/>
    <n v="3294"/>
    <x v="20"/>
    <x v="170"/>
    <x v="9"/>
    <s v="Confirmed"/>
    <n v="1966"/>
    <n v="1966"/>
    <n v="40"/>
    <n v="40"/>
    <m/>
    <m/>
    <s v="individuals"/>
    <s v="Clapp (1969)"/>
  </r>
  <r>
    <n v="779"/>
    <n v="48"/>
    <n v="1006"/>
    <n v="3298"/>
    <x v="20"/>
    <x v="170"/>
    <x v="12"/>
    <s v="Confirmed"/>
    <n v="1966"/>
    <n v="1966"/>
    <n v="500"/>
    <n v="1000"/>
    <m/>
    <m/>
    <s v="individuals"/>
    <s v="Clapp (1969)"/>
  </r>
  <r>
    <n v="780"/>
    <n v="48"/>
    <n v="1006"/>
    <n v="3298"/>
    <x v="20"/>
    <x v="170"/>
    <x v="12"/>
    <s v="Confirmed"/>
    <n v="1966"/>
    <n v="1966"/>
    <n v="500"/>
    <n v="1000"/>
    <m/>
    <m/>
    <s v="individuals"/>
    <s v="Clapp (1969)"/>
  </r>
  <r>
    <n v="781"/>
    <n v="48"/>
    <n v="1006"/>
    <n v="3298"/>
    <x v="20"/>
    <x v="170"/>
    <x v="12"/>
    <s v="Confirmed"/>
    <n v="1966"/>
    <n v="1966"/>
    <n v="3000"/>
    <n v="3000"/>
    <m/>
    <m/>
    <s v="individuals"/>
    <s v="Clapp (1969)"/>
  </r>
  <r>
    <n v="782"/>
    <n v="48"/>
    <n v="1006"/>
    <n v="3298"/>
    <x v="20"/>
    <x v="170"/>
    <x v="12"/>
    <s v="Confirmed"/>
    <n v="1966"/>
    <n v="1966"/>
    <n v="40"/>
    <n v="40"/>
    <m/>
    <m/>
    <s v="individuals"/>
    <s v="Clapp (1969)"/>
  </r>
  <r>
    <n v="783"/>
    <n v="48"/>
    <n v="1006"/>
    <n v="3298"/>
    <x v="20"/>
    <x v="170"/>
    <x v="12"/>
    <s v="Confirmed"/>
    <n v="1967"/>
    <n v="1967"/>
    <n v="350"/>
    <n v="350"/>
    <m/>
    <m/>
    <s v="individuals"/>
    <s v="Clapp (1969)"/>
  </r>
  <r>
    <n v="784"/>
    <n v="48"/>
    <n v="1006"/>
    <n v="3658"/>
    <x v="20"/>
    <x v="170"/>
    <x v="17"/>
    <s v="Non-breeding"/>
    <n v="1966"/>
    <n v="1966"/>
    <n v="20"/>
    <n v="20"/>
    <m/>
    <m/>
    <s v="individuals"/>
    <s v="Clapp (1969)"/>
  </r>
  <r>
    <n v="785"/>
    <n v="48"/>
    <n v="1006"/>
    <n v="3649"/>
    <x v="20"/>
    <x v="170"/>
    <x v="18"/>
    <s v="Non-breeding"/>
    <n v="1966"/>
    <n v="1966"/>
    <n v="1"/>
    <n v="1"/>
    <m/>
    <m/>
    <s v="individuals"/>
    <s v="Clapp (1969)"/>
  </r>
  <r>
    <n v="786"/>
    <n v="48"/>
    <n v="1006"/>
    <n v="3288"/>
    <x v="20"/>
    <x v="170"/>
    <x v="19"/>
    <s v="Non-breeding"/>
    <n v="1966"/>
    <n v="1966"/>
    <n v="3"/>
    <n v="3"/>
    <m/>
    <m/>
    <s v="individuals"/>
    <s v="Clapp (1969)"/>
  </r>
  <r>
    <n v="787"/>
    <n v="48"/>
    <n v="1006"/>
    <n v="3650"/>
    <x v="20"/>
    <x v="170"/>
    <x v="6"/>
    <s v="Potential Breeding"/>
    <n v="1966"/>
    <n v="1966"/>
    <n v="4"/>
    <n v="4"/>
    <m/>
    <m/>
    <s v="individuals"/>
    <s v="Clapp (1969)"/>
  </r>
  <r>
    <n v="788"/>
    <n v="49"/>
    <n v="19046"/>
    <n v="3846"/>
    <x v="2"/>
    <x v="171"/>
    <x v="27"/>
    <s v="data deficient"/>
    <n v="1969"/>
    <n v="1969"/>
    <n v="1"/>
    <n v="1"/>
    <m/>
    <m/>
    <s v="individuals"/>
    <s v="Eginton &amp; Filewood (1969)"/>
  </r>
  <r>
    <n v="789"/>
    <n v="50"/>
    <n v="19030"/>
    <n v="3295"/>
    <x v="2"/>
    <x v="172"/>
    <x v="7"/>
    <s v="data deficient"/>
    <n v="1970"/>
    <n v="1970"/>
    <m/>
    <m/>
    <m/>
    <m/>
    <m/>
    <s v="Bell (1970)"/>
  </r>
  <r>
    <n v="790"/>
    <n v="50"/>
    <n v="19058"/>
    <n v="3295"/>
    <x v="2"/>
    <x v="173"/>
    <x v="7"/>
    <s v="data deficient"/>
    <n v="1970"/>
    <n v="1970"/>
    <m/>
    <m/>
    <m/>
    <m/>
    <m/>
    <s v="Bell (1970)"/>
  </r>
  <r>
    <n v="791"/>
    <n v="50"/>
    <n v="19030"/>
    <n v="3268"/>
    <x v="2"/>
    <x v="172"/>
    <x v="26"/>
    <s v="data deficient"/>
    <n v="1970"/>
    <n v="1970"/>
    <m/>
    <m/>
    <m/>
    <m/>
    <m/>
    <s v="Bell (1970)"/>
  </r>
  <r>
    <n v="792"/>
    <n v="50"/>
    <n v="19058"/>
    <n v="3268"/>
    <x v="2"/>
    <x v="173"/>
    <x v="26"/>
    <s v="data deficient"/>
    <n v="1934"/>
    <n v="1934"/>
    <m/>
    <m/>
    <m/>
    <m/>
    <m/>
    <s v="Bell (1970)"/>
  </r>
  <r>
    <n v="793"/>
    <n v="50"/>
    <n v="19030"/>
    <n v="3659"/>
    <x v="2"/>
    <x v="172"/>
    <x v="3"/>
    <s v="data deficient"/>
    <n v="1970"/>
    <n v="1970"/>
    <m/>
    <m/>
    <m/>
    <m/>
    <m/>
    <s v="Bell (1970)"/>
  </r>
  <r>
    <n v="794"/>
    <n v="50"/>
    <n v="19030"/>
    <n v="3294"/>
    <x v="2"/>
    <x v="172"/>
    <x v="9"/>
    <s v="data deficient"/>
    <n v="1970"/>
    <n v="1970"/>
    <m/>
    <m/>
    <m/>
    <m/>
    <m/>
    <s v="Bell (1970)"/>
  </r>
  <r>
    <n v="795"/>
    <n v="50"/>
    <n v="19030"/>
    <n v="3298"/>
    <x v="2"/>
    <x v="172"/>
    <x v="12"/>
    <s v="data deficient"/>
    <n v="1970"/>
    <n v="1970"/>
    <m/>
    <m/>
    <m/>
    <m/>
    <m/>
    <s v="Bell (1970)"/>
  </r>
  <r>
    <n v="796"/>
    <n v="50"/>
    <n v="19058"/>
    <n v="3298"/>
    <x v="2"/>
    <x v="173"/>
    <x v="12"/>
    <s v="Confirmed"/>
    <n v="1970"/>
    <n v="1970"/>
    <n v="2"/>
    <n v="2"/>
    <m/>
    <m/>
    <s v="breeding pairs"/>
    <s v="Bell (1970)"/>
  </r>
  <r>
    <n v="797"/>
    <n v="50"/>
    <n v="19030"/>
    <n v="3263"/>
    <x v="2"/>
    <x v="172"/>
    <x v="4"/>
    <s v="data deficient"/>
    <n v="1970"/>
    <n v="1970"/>
    <m/>
    <m/>
    <m/>
    <m/>
    <m/>
    <s v="Bell (1970)"/>
  </r>
  <r>
    <n v="798"/>
    <n v="50"/>
    <n v="19058"/>
    <n v="3263"/>
    <x v="2"/>
    <x v="173"/>
    <x v="4"/>
    <s v="data deficient"/>
    <n v="1970"/>
    <n v="1970"/>
    <n v="2"/>
    <n v="2"/>
    <m/>
    <m/>
    <s v="individuals"/>
    <s v="Bell (1970)"/>
  </r>
  <r>
    <n v="799"/>
    <n v="50"/>
    <n v="19030"/>
    <n v="3845"/>
    <x v="2"/>
    <x v="172"/>
    <x v="13"/>
    <s v="data deficient"/>
    <n v="1970"/>
    <n v="1970"/>
    <m/>
    <m/>
    <m/>
    <m/>
    <m/>
    <s v="Bell (1970)"/>
  </r>
  <r>
    <n v="800"/>
    <n v="50"/>
    <n v="19030"/>
    <n v="3846"/>
    <x v="2"/>
    <x v="172"/>
    <x v="27"/>
    <s v="data deficient"/>
    <n v="1970"/>
    <n v="1970"/>
    <m/>
    <m/>
    <m/>
    <m/>
    <m/>
    <s v="Bell (1970)"/>
  </r>
  <r>
    <n v="801"/>
    <n v="50"/>
    <n v="19058"/>
    <n v="3846"/>
    <x v="2"/>
    <x v="173"/>
    <x v="27"/>
    <s v="data deficient"/>
    <n v="1970"/>
    <n v="1970"/>
    <m/>
    <m/>
    <m/>
    <m/>
    <m/>
    <s v="Bell (1970)"/>
  </r>
  <r>
    <n v="802"/>
    <n v="50"/>
    <n v="19030"/>
    <n v="32652"/>
    <x v="2"/>
    <x v="172"/>
    <x v="16"/>
    <s v="data deficient"/>
    <n v="1970"/>
    <n v="1970"/>
    <m/>
    <m/>
    <m/>
    <m/>
    <m/>
    <s v="Bell (1970)"/>
  </r>
  <r>
    <n v="803"/>
    <n v="50"/>
    <n v="19030"/>
    <n v="3266"/>
    <x v="2"/>
    <x v="172"/>
    <x v="5"/>
    <s v="data deficient"/>
    <n v="1970"/>
    <n v="1970"/>
    <m/>
    <m/>
    <m/>
    <m/>
    <m/>
    <s v="Bell (1970)"/>
  </r>
  <r>
    <n v="804"/>
    <n v="50"/>
    <n v="19058"/>
    <n v="3266"/>
    <x v="2"/>
    <x v="173"/>
    <x v="5"/>
    <s v="data deficient"/>
    <n v="1934"/>
    <n v="1934"/>
    <m/>
    <m/>
    <m/>
    <m/>
    <m/>
    <s v="Bell (1970)"/>
  </r>
  <r>
    <n v="805"/>
    <n v="50"/>
    <n v="19058"/>
    <n v="3288"/>
    <x v="2"/>
    <x v="173"/>
    <x v="19"/>
    <s v="data deficient"/>
    <n v="1970"/>
    <n v="1970"/>
    <m/>
    <m/>
    <m/>
    <m/>
    <m/>
    <s v="Bell (1970)"/>
  </r>
  <r>
    <n v="806"/>
    <n v="51"/>
    <n v="10012"/>
    <n v="32228"/>
    <x v="21"/>
    <x v="174"/>
    <x v="1"/>
    <s v="Confirmed"/>
    <n v="1967"/>
    <n v="1967"/>
    <n v="25"/>
    <n v="25"/>
    <m/>
    <m/>
    <s v="nests"/>
    <s v="Schreiber &amp; Ashmole (1970)"/>
  </r>
  <r>
    <n v="807"/>
    <n v="51"/>
    <n v="10012"/>
    <n v="3295"/>
    <x v="21"/>
    <x v="174"/>
    <x v="7"/>
    <s v="Confirmed"/>
    <n v="1984"/>
    <n v="1967"/>
    <n v="2800"/>
    <n v="2800"/>
    <m/>
    <m/>
    <s v="nests"/>
    <s v="Schreiber &amp; Ashmole (1970)"/>
  </r>
  <r>
    <n v="808"/>
    <n v="51"/>
    <n v="10012"/>
    <n v="1016817"/>
    <x v="21"/>
    <x v="174"/>
    <x v="24"/>
    <s v="Confirmed"/>
    <n v="1967"/>
    <n v="1967"/>
    <n v="2200"/>
    <n v="2200"/>
    <m/>
    <m/>
    <s v="individuals"/>
    <s v="Schreiber &amp; Ashmole (1970)"/>
  </r>
  <r>
    <n v="809"/>
    <n v="51"/>
    <n v="10012"/>
    <n v="3659"/>
    <x v="21"/>
    <x v="174"/>
    <x v="3"/>
    <s v="Confirmed"/>
    <n v="1967"/>
    <n v="1967"/>
    <n v="20"/>
    <n v="20"/>
    <m/>
    <m/>
    <s v="nests"/>
    <s v="Schreiber &amp; Ashmole (1970)"/>
  </r>
  <r>
    <n v="810"/>
    <n v="51"/>
    <n v="10012"/>
    <n v="3294"/>
    <x v="21"/>
    <x v="174"/>
    <x v="9"/>
    <s v="Confirmed"/>
    <n v="1967"/>
    <n v="1967"/>
    <n v="180"/>
    <n v="180"/>
    <m/>
    <m/>
    <s v="nests"/>
    <s v="Schreiber &amp; Ashmole (1970)"/>
  </r>
  <r>
    <n v="811"/>
    <n v="51"/>
    <n v="10012"/>
    <n v="3935"/>
    <x v="21"/>
    <x v="174"/>
    <x v="11"/>
    <s v="Confirmed"/>
    <n v="1967"/>
    <n v="1967"/>
    <n v="1400"/>
    <n v="1400"/>
    <m/>
    <m/>
    <s v="nests"/>
    <s v="Schreiber &amp; Ashmole (1970)"/>
  </r>
  <r>
    <n v="812"/>
    <n v="51"/>
    <n v="10012"/>
    <n v="3298"/>
    <x v="21"/>
    <x v="174"/>
    <x v="12"/>
    <s v="Confirmed"/>
    <n v="1967"/>
    <n v="1967"/>
    <n v="5000"/>
    <n v="5000"/>
    <m/>
    <m/>
    <s v="individuals"/>
    <s v="Schreiber &amp; Ashmole (1970)"/>
  </r>
  <r>
    <n v="813"/>
    <n v="51"/>
    <n v="10012"/>
    <n v="3845"/>
    <x v="21"/>
    <x v="174"/>
    <x v="13"/>
    <s v="Confirmed"/>
    <n v="1967"/>
    <n v="1967"/>
    <n v="2500"/>
    <n v="2500"/>
    <m/>
    <m/>
    <s v="nests"/>
    <s v="Schreiber &amp; Ashmole (1970)"/>
  </r>
  <r>
    <n v="814"/>
    <n v="51"/>
    <n v="10012"/>
    <n v="3286"/>
    <x v="21"/>
    <x v="174"/>
    <x v="14"/>
    <s v="Confirmed"/>
    <n v="1967"/>
    <n v="1967"/>
    <n v="2500"/>
    <n v="2500"/>
    <m/>
    <m/>
    <s v="individuals"/>
    <s v="Schreiber &amp; Ashmole (1970)"/>
  </r>
  <r>
    <n v="815"/>
    <n v="51"/>
    <n v="10012"/>
    <n v="3846"/>
    <x v="21"/>
    <x v="174"/>
    <x v="27"/>
    <s v="Confirmed"/>
    <n v="1967"/>
    <n v="1967"/>
    <n v="80"/>
    <n v="100"/>
    <m/>
    <m/>
    <s v="nests"/>
    <s v="Schreiber &amp; Ashmole (1970)"/>
  </r>
  <r>
    <n v="816"/>
    <n v="51"/>
    <n v="10012"/>
    <n v="32652"/>
    <x v="21"/>
    <x v="174"/>
    <x v="16"/>
    <s v="Confirmed"/>
    <n v="1967"/>
    <n v="1967"/>
    <n v="500"/>
    <n v="500"/>
    <m/>
    <m/>
    <s v="nests"/>
    <s v="Schreiber &amp; Ashmole (1970)"/>
  </r>
  <r>
    <n v="817"/>
    <n v="51"/>
    <n v="10012"/>
    <n v="3893"/>
    <x v="21"/>
    <x v="174"/>
    <x v="21"/>
    <s v="Confirmed"/>
    <n v="1967"/>
    <n v="1967"/>
    <n v="2100"/>
    <n v="2100"/>
    <m/>
    <m/>
    <s v="nests"/>
    <s v="Schreiber &amp; Ashmole (1970)"/>
  </r>
  <r>
    <n v="818"/>
    <n v="51"/>
    <n v="10012"/>
    <n v="3658"/>
    <x v="21"/>
    <x v="174"/>
    <x v="17"/>
    <s v="Confirmed"/>
    <n v="1967"/>
    <n v="1967"/>
    <n v="2500"/>
    <n v="2500"/>
    <m/>
    <m/>
    <s v="nests"/>
    <s v="Schreiber &amp; Ashmole (1970)"/>
  </r>
  <r>
    <n v="819"/>
    <n v="51"/>
    <n v="10012"/>
    <n v="3649"/>
    <x v="21"/>
    <x v="174"/>
    <x v="18"/>
    <s v="Confirmed"/>
    <n v="1967"/>
    <n v="1967"/>
    <n v="3000"/>
    <n v="3000"/>
    <m/>
    <m/>
    <s v="nests"/>
    <s v="Schreiber &amp; Ashmole (1970)"/>
  </r>
  <r>
    <n v="820"/>
    <n v="51"/>
    <n v="10012"/>
    <n v="3288"/>
    <x v="21"/>
    <x v="174"/>
    <x v="19"/>
    <s v="Confirmed"/>
    <n v="1967"/>
    <n v="1967"/>
    <n v="3500000"/>
    <n v="3500000"/>
    <m/>
    <m/>
    <s v="nests"/>
    <s v="Schreiber &amp; Ashmole (1970)"/>
  </r>
  <r>
    <n v="821"/>
    <n v="51"/>
    <n v="10012"/>
    <n v="3928"/>
    <x v="21"/>
    <x v="174"/>
    <x v="20"/>
    <s v="Confirmed"/>
    <n v="1967"/>
    <n v="1967"/>
    <n v="2500"/>
    <n v="2500"/>
    <m/>
    <m/>
    <s v="nests"/>
    <s v="Schreiber &amp; Ashmole (1970)"/>
  </r>
  <r>
    <n v="822"/>
    <n v="51"/>
    <n v="10012"/>
    <n v="3975"/>
    <x v="21"/>
    <x v="174"/>
    <x v="2"/>
    <s v="Confirmed"/>
    <n v="1967"/>
    <n v="1967"/>
    <n v="60"/>
    <n v="60"/>
    <m/>
    <m/>
    <s v="nests"/>
    <s v="Schreiber &amp; Ashmole (1970)"/>
  </r>
  <r>
    <n v="823"/>
    <n v="52"/>
    <n v="19088"/>
    <n v="3268"/>
    <x v="2"/>
    <x v="175"/>
    <x v="26"/>
    <s v="data deficient"/>
    <n v="1971"/>
    <n v="1971"/>
    <m/>
    <m/>
    <m/>
    <m/>
    <m/>
    <s v="Eginton (1971)"/>
  </r>
  <r>
    <n v="824"/>
    <n v="52"/>
    <n v="19088"/>
    <n v="3262"/>
    <x v="2"/>
    <x v="175"/>
    <x v="33"/>
    <s v="data deficient"/>
    <n v="1971"/>
    <n v="1971"/>
    <m/>
    <m/>
    <m/>
    <m/>
    <m/>
    <s v="Eginton (1971)"/>
  </r>
  <r>
    <n v="825"/>
    <n v="52"/>
    <n v="19088"/>
    <n v="3276"/>
    <x v="2"/>
    <x v="175"/>
    <x v="34"/>
    <s v="data deficient"/>
    <n v="1971"/>
    <n v="1971"/>
    <m/>
    <m/>
    <m/>
    <m/>
    <m/>
    <s v="Eginton (1971)"/>
  </r>
  <r>
    <n v="826"/>
    <n v="53"/>
    <n v="15000"/>
    <n v="3294"/>
    <x v="22"/>
    <x v="176"/>
    <x v="9"/>
    <s v="Confirmed"/>
    <n v="1969"/>
    <n v="1969"/>
    <m/>
    <m/>
    <m/>
    <m/>
    <m/>
    <s v="Wodzicki (1971)"/>
  </r>
  <r>
    <n v="827"/>
    <n v="53"/>
    <n v="15000"/>
    <n v="3298"/>
    <x v="22"/>
    <x v="176"/>
    <x v="12"/>
    <s v="Confirmed"/>
    <n v="1969"/>
    <n v="1969"/>
    <m/>
    <m/>
    <m/>
    <m/>
    <m/>
    <s v="Wodzicki (1971)"/>
  </r>
  <r>
    <n v="828"/>
    <n v="53"/>
    <n v="15000"/>
    <n v="3650"/>
    <x v="22"/>
    <x v="176"/>
    <x v="6"/>
    <s v="Confirmed"/>
    <n v="1969"/>
    <n v="1969"/>
    <m/>
    <m/>
    <m/>
    <m/>
    <m/>
    <s v="Wodzicki (1971)"/>
  </r>
  <r>
    <n v="829"/>
    <n v="54"/>
    <n v="22024"/>
    <n v="3295"/>
    <x v="1"/>
    <x v="177"/>
    <x v="7"/>
    <s v="Confirmed"/>
    <n v="1998"/>
    <n v="1971"/>
    <m/>
    <m/>
    <m/>
    <m/>
    <m/>
    <s v="Bayliss-Smith (1972)"/>
  </r>
  <r>
    <n v="830"/>
    <n v="54"/>
    <n v="22033"/>
    <n v="3295"/>
    <x v="1"/>
    <x v="178"/>
    <x v="7"/>
    <s v="data deficient"/>
    <n v="2004"/>
    <n v="1972"/>
    <m/>
    <m/>
    <m/>
    <m/>
    <m/>
    <s v="Bayliss-Smith (1972)"/>
  </r>
  <r>
    <n v="831"/>
    <n v="54"/>
    <n v="22024"/>
    <n v="3268"/>
    <x v="1"/>
    <x v="177"/>
    <x v="26"/>
    <s v="Confirmed"/>
    <n v="1971"/>
    <n v="1971"/>
    <m/>
    <m/>
    <m/>
    <m/>
    <m/>
    <s v="Bayliss-Smith (1972)"/>
  </r>
  <r>
    <n v="832"/>
    <n v="54"/>
    <n v="22033"/>
    <n v="3268"/>
    <x v="1"/>
    <x v="178"/>
    <x v="26"/>
    <s v="data deficient"/>
    <m/>
    <n v="1972"/>
    <m/>
    <m/>
    <m/>
    <m/>
    <m/>
    <s v="Bayliss-Smith (1972)"/>
  </r>
  <r>
    <n v="833"/>
    <n v="54"/>
    <n v="22023"/>
    <n v="3659"/>
    <x v="1"/>
    <x v="179"/>
    <x v="3"/>
    <s v="Confirmed"/>
    <n v="1971"/>
    <n v="1971"/>
    <m/>
    <m/>
    <m/>
    <m/>
    <m/>
    <s v="Bayliss-Smith (1972)"/>
  </r>
  <r>
    <n v="834"/>
    <n v="54"/>
    <n v="22033"/>
    <n v="3659"/>
    <x v="1"/>
    <x v="178"/>
    <x v="3"/>
    <s v="data deficient"/>
    <m/>
    <n v="1972"/>
    <m/>
    <m/>
    <m/>
    <m/>
    <m/>
    <s v="Bayliss-Smith (1972)"/>
  </r>
  <r>
    <n v="835"/>
    <n v="54"/>
    <n v="22024"/>
    <n v="3294"/>
    <x v="1"/>
    <x v="177"/>
    <x v="9"/>
    <s v="Confirmed"/>
    <n v="1971"/>
    <n v="1971"/>
    <m/>
    <m/>
    <m/>
    <m/>
    <m/>
    <s v="Bayliss-Smith (1972)"/>
  </r>
  <r>
    <n v="836"/>
    <n v="54"/>
    <n v="22033"/>
    <n v="3294"/>
    <x v="1"/>
    <x v="178"/>
    <x v="9"/>
    <s v="data deficient"/>
    <m/>
    <n v="1972"/>
    <m/>
    <m/>
    <m/>
    <m/>
    <m/>
    <s v="Bayliss-Smith (1972)"/>
  </r>
  <r>
    <n v="837"/>
    <n v="54"/>
    <n v="22024"/>
    <n v="3298"/>
    <x v="1"/>
    <x v="177"/>
    <x v="12"/>
    <s v="Confirmed"/>
    <n v="1971"/>
    <n v="1971"/>
    <m/>
    <m/>
    <m/>
    <m/>
    <m/>
    <s v="Bayliss-Smith (1972)"/>
  </r>
  <r>
    <n v="838"/>
    <n v="54"/>
    <n v="22033"/>
    <n v="3298"/>
    <x v="1"/>
    <x v="178"/>
    <x v="12"/>
    <s v="data deficient"/>
    <m/>
    <n v="1972"/>
    <m/>
    <m/>
    <m/>
    <m/>
    <m/>
    <s v="Bayliss-Smith (1972)"/>
  </r>
  <r>
    <n v="839"/>
    <n v="54"/>
    <n v="22024"/>
    <n v="3263"/>
    <x v="1"/>
    <x v="177"/>
    <x v="4"/>
    <s v="Confirmed"/>
    <n v="1971"/>
    <n v="1971"/>
    <m/>
    <m/>
    <m/>
    <m/>
    <m/>
    <s v="Bayliss-Smith (1972)"/>
  </r>
  <r>
    <n v="840"/>
    <n v="54"/>
    <n v="22033"/>
    <n v="3263"/>
    <x v="1"/>
    <x v="178"/>
    <x v="4"/>
    <s v="data deficient"/>
    <m/>
    <n v="1972"/>
    <m/>
    <m/>
    <m/>
    <m/>
    <m/>
    <s v="Bayliss-Smith (1972)"/>
  </r>
  <r>
    <n v="841"/>
    <n v="54"/>
    <n v="22023"/>
    <n v="3845"/>
    <x v="1"/>
    <x v="179"/>
    <x v="13"/>
    <s v="Confirmed"/>
    <n v="1971"/>
    <n v="1971"/>
    <m/>
    <m/>
    <m/>
    <m/>
    <m/>
    <s v="Bayliss-Smith (1972)"/>
  </r>
  <r>
    <n v="842"/>
    <n v="54"/>
    <n v="22033"/>
    <n v="3845"/>
    <x v="1"/>
    <x v="178"/>
    <x v="13"/>
    <s v="data deficient"/>
    <m/>
    <n v="1972"/>
    <m/>
    <m/>
    <m/>
    <m/>
    <m/>
    <s v="Bayliss-Smith (1972)"/>
  </r>
  <r>
    <n v="843"/>
    <n v="54"/>
    <n v="22023"/>
    <n v="3846"/>
    <x v="1"/>
    <x v="179"/>
    <x v="27"/>
    <s v="Confirmed"/>
    <n v="1971"/>
    <n v="1971"/>
    <m/>
    <m/>
    <m/>
    <m/>
    <m/>
    <s v="Bayliss-Smith (1972)"/>
  </r>
  <r>
    <n v="844"/>
    <n v="54"/>
    <n v="22023"/>
    <n v="3658"/>
    <x v="1"/>
    <x v="179"/>
    <x v="17"/>
    <s v="Confirmed"/>
    <n v="1971"/>
    <n v="1971"/>
    <n v="35"/>
    <n v="35"/>
    <m/>
    <m/>
    <s v="nests"/>
    <s v="Bayliss-Smith (1972)"/>
  </r>
  <r>
    <n v="845"/>
    <n v="54"/>
    <n v="22033"/>
    <n v="3658"/>
    <x v="1"/>
    <x v="178"/>
    <x v="17"/>
    <s v="data deficient"/>
    <m/>
    <n v="1972"/>
    <m/>
    <m/>
    <m/>
    <m/>
    <m/>
    <s v="Bayliss-Smith (1972)"/>
  </r>
  <r>
    <n v="846"/>
    <n v="54"/>
    <n v="22024"/>
    <n v="3288"/>
    <x v="1"/>
    <x v="177"/>
    <x v="19"/>
    <s v="data deficient"/>
    <n v="1971"/>
    <n v="1971"/>
    <m/>
    <m/>
    <m/>
    <m/>
    <m/>
    <s v="Bayliss-Smith (1972)"/>
  </r>
  <r>
    <n v="847"/>
    <n v="54"/>
    <n v="22033"/>
    <n v="3288"/>
    <x v="1"/>
    <x v="178"/>
    <x v="19"/>
    <s v="data deficient"/>
    <m/>
    <n v="1972"/>
    <m/>
    <m/>
    <m/>
    <m/>
    <m/>
    <s v="Bayliss-Smith (1972)"/>
  </r>
  <r>
    <n v="848"/>
    <n v="54"/>
    <n v="22025"/>
    <n v="3928"/>
    <x v="1"/>
    <x v="180"/>
    <x v="20"/>
    <s v="data deficient"/>
    <n v="1971"/>
    <n v="1971"/>
    <m/>
    <m/>
    <m/>
    <m/>
    <m/>
    <s v="Bayliss-Smith (1972)"/>
  </r>
  <r>
    <n v="849"/>
    <n v="54"/>
    <n v="22033"/>
    <n v="3928"/>
    <x v="1"/>
    <x v="178"/>
    <x v="20"/>
    <s v="data deficient"/>
    <m/>
    <n v="1972"/>
    <m/>
    <m/>
    <m/>
    <m/>
    <m/>
    <s v="Bayliss-Smith (1972)"/>
  </r>
  <r>
    <n v="850"/>
    <n v="54"/>
    <n v="22023"/>
    <n v="3650"/>
    <x v="1"/>
    <x v="179"/>
    <x v="6"/>
    <s v="Confirmed"/>
    <n v="1971"/>
    <n v="1971"/>
    <n v="40"/>
    <n v="40"/>
    <m/>
    <m/>
    <s v="individuals"/>
    <s v="Bayliss-Smith (1972)"/>
  </r>
  <r>
    <n v="851"/>
    <n v="54"/>
    <n v="22033"/>
    <n v="3650"/>
    <x v="1"/>
    <x v="178"/>
    <x v="6"/>
    <s v="data deficient"/>
    <m/>
    <n v="1972"/>
    <m/>
    <m/>
    <m/>
    <m/>
    <m/>
    <s v="Bayliss-Smith (1972)"/>
  </r>
  <r>
    <n v="852"/>
    <n v="55"/>
    <n v="19080"/>
    <n v="3268"/>
    <x v="2"/>
    <x v="181"/>
    <x v="26"/>
    <s v="data deficient"/>
    <n v="1972"/>
    <n v="1972"/>
    <m/>
    <m/>
    <m/>
    <m/>
    <m/>
    <s v="Coates (1972)"/>
  </r>
  <r>
    <n v="853"/>
    <n v="55"/>
    <n v="19085"/>
    <n v="3294"/>
    <x v="2"/>
    <x v="182"/>
    <x v="9"/>
    <s v="data deficient"/>
    <n v="1972"/>
    <n v="1972"/>
    <m/>
    <m/>
    <m/>
    <m/>
    <m/>
    <s v="Coates (1972)"/>
  </r>
  <r>
    <n v="854"/>
    <n v="55"/>
    <n v="19080"/>
    <n v="3263"/>
    <x v="2"/>
    <x v="181"/>
    <x v="4"/>
    <s v="data deficient"/>
    <n v="1972"/>
    <n v="1972"/>
    <m/>
    <m/>
    <m/>
    <m/>
    <m/>
    <s v="Coates (1972)"/>
  </r>
  <r>
    <n v="855"/>
    <n v="55"/>
    <n v="19080"/>
    <n v="3846"/>
    <x v="2"/>
    <x v="181"/>
    <x v="27"/>
    <s v="data deficient"/>
    <n v="1972"/>
    <n v="1972"/>
    <m/>
    <m/>
    <m/>
    <m/>
    <m/>
    <s v="Coates (1972)"/>
  </r>
  <r>
    <n v="856"/>
    <n v="55"/>
    <n v="19085"/>
    <n v="3846"/>
    <x v="2"/>
    <x v="182"/>
    <x v="27"/>
    <s v="data deficient"/>
    <n v="1972"/>
    <n v="1972"/>
    <m/>
    <m/>
    <m/>
    <m/>
    <m/>
    <s v="Coates (1972)"/>
  </r>
  <r>
    <n v="857"/>
    <n v="56"/>
    <n v="3025"/>
    <n v="3659"/>
    <x v="18"/>
    <x v="183"/>
    <x v="3"/>
    <s v="Confirmed"/>
    <n v="1968"/>
    <n v="1968"/>
    <n v="1"/>
    <n v="1"/>
    <m/>
    <m/>
    <s v="breeding pairs"/>
    <s v="Batham &amp; Batham (1973)"/>
  </r>
  <r>
    <n v="858"/>
    <n v="56"/>
    <n v="3025"/>
    <n v="3294"/>
    <x v="18"/>
    <x v="183"/>
    <x v="9"/>
    <s v="Confirmed"/>
    <n v="1968"/>
    <n v="1968"/>
    <m/>
    <m/>
    <m/>
    <m/>
    <m/>
    <s v="Batham &amp; Batham (1973)"/>
  </r>
  <r>
    <n v="859"/>
    <n v="58"/>
    <n v="19075"/>
    <n v="3295"/>
    <x v="2"/>
    <x v="184"/>
    <x v="7"/>
    <s v="Confirmed"/>
    <n v="1973"/>
    <n v="1973"/>
    <n v="20000"/>
    <n v="20000"/>
    <m/>
    <m/>
    <s v="individuals"/>
    <s v="Silva (1973)"/>
  </r>
  <r>
    <n v="860"/>
    <n v="58"/>
    <n v="19075"/>
    <n v="3268"/>
    <x v="2"/>
    <x v="184"/>
    <x v="26"/>
    <s v="data deficient"/>
    <n v="1973"/>
    <n v="1973"/>
    <m/>
    <m/>
    <m/>
    <m/>
    <m/>
    <s v="Silva (1973)"/>
  </r>
  <r>
    <n v="861"/>
    <n v="58"/>
    <n v="19075"/>
    <n v="3294"/>
    <x v="2"/>
    <x v="184"/>
    <x v="9"/>
    <s v="Confirmed"/>
    <n v="1973"/>
    <n v="1973"/>
    <n v="80000"/>
    <n v="80000"/>
    <m/>
    <m/>
    <s v="individuals"/>
    <s v="Silva (1973)"/>
  </r>
  <r>
    <n v="862"/>
    <n v="59"/>
    <n v="5215"/>
    <n v="32228"/>
    <x v="4"/>
    <x v="12"/>
    <x v="1"/>
    <s v="Confirmed"/>
    <n v="1971"/>
    <n v="1971"/>
    <m/>
    <m/>
    <m/>
    <m/>
    <m/>
    <s v="Thibault (1973)"/>
  </r>
  <r>
    <n v="863"/>
    <n v="59"/>
    <n v="5045"/>
    <n v="3295"/>
    <x v="4"/>
    <x v="185"/>
    <x v="7"/>
    <s v="data deficient"/>
    <n v="1993"/>
    <n v="1971"/>
    <m/>
    <m/>
    <m/>
    <m/>
    <m/>
    <s v="Thibault (1973)"/>
  </r>
  <r>
    <n v="864"/>
    <n v="59"/>
    <n v="5109"/>
    <n v="3295"/>
    <x v="4"/>
    <x v="186"/>
    <x v="7"/>
    <s v="data deficient"/>
    <n v="1996"/>
    <n v="1971"/>
    <m/>
    <m/>
    <m/>
    <m/>
    <m/>
    <s v="Thibault (1973)"/>
  </r>
  <r>
    <n v="865"/>
    <n v="59"/>
    <n v="5215"/>
    <n v="3295"/>
    <x v="4"/>
    <x v="12"/>
    <x v="7"/>
    <s v="data deficient"/>
    <n v="1994"/>
    <n v="1971"/>
    <m/>
    <m/>
    <m/>
    <m/>
    <m/>
    <s v="Thibault (1973)"/>
  </r>
  <r>
    <n v="866"/>
    <n v="59"/>
    <n v="5215"/>
    <n v="1016817"/>
    <x v="4"/>
    <x v="12"/>
    <x v="24"/>
    <s v="Confirmed"/>
    <n v="1971"/>
    <n v="1971"/>
    <m/>
    <m/>
    <m/>
    <m/>
    <m/>
    <s v="Thibault (1973)"/>
  </r>
  <r>
    <n v="867"/>
    <n v="59"/>
    <n v="5215"/>
    <n v="3659"/>
    <x v="4"/>
    <x v="12"/>
    <x v="3"/>
    <s v="Confirmed"/>
    <n v="1971"/>
    <n v="1971"/>
    <n v="300"/>
    <n v="300"/>
    <m/>
    <m/>
    <s v="breeding pairs"/>
    <s v="Thibault (1973)"/>
  </r>
  <r>
    <n v="868"/>
    <n v="59"/>
    <n v="5215"/>
    <n v="3294"/>
    <x v="4"/>
    <x v="12"/>
    <x v="9"/>
    <s v="data deficient"/>
    <n v="1971"/>
    <n v="1971"/>
    <m/>
    <m/>
    <m/>
    <m/>
    <m/>
    <s v="Thibault (1973)"/>
  </r>
  <r>
    <n v="869"/>
    <n v="59"/>
    <n v="5025"/>
    <n v="3845"/>
    <x v="4"/>
    <x v="187"/>
    <x v="13"/>
    <s v="data deficient"/>
    <n v="1971"/>
    <n v="1971"/>
    <m/>
    <m/>
    <m/>
    <m/>
    <m/>
    <s v="Thibault (1973)"/>
  </r>
  <r>
    <n v="870"/>
    <n v="59"/>
    <n v="5109"/>
    <n v="3845"/>
    <x v="4"/>
    <x v="186"/>
    <x v="13"/>
    <s v="data deficient"/>
    <n v="1971"/>
    <n v="1971"/>
    <m/>
    <m/>
    <m/>
    <m/>
    <m/>
    <s v="Thibault (1973)"/>
  </r>
  <r>
    <n v="871"/>
    <n v="59"/>
    <n v="5215"/>
    <n v="3845"/>
    <x v="4"/>
    <x v="12"/>
    <x v="13"/>
    <s v="data deficient"/>
    <n v="1971"/>
    <n v="1971"/>
    <m/>
    <m/>
    <m/>
    <m/>
    <m/>
    <s v="Thibault (1973)"/>
  </r>
  <r>
    <n v="872"/>
    <n v="59"/>
    <n v="5215"/>
    <n v="3286"/>
    <x v="4"/>
    <x v="12"/>
    <x v="14"/>
    <s v="data deficient"/>
    <n v="1971"/>
    <n v="1971"/>
    <m/>
    <m/>
    <m/>
    <m/>
    <m/>
    <s v="Thibault (1973)"/>
  </r>
  <r>
    <n v="873"/>
    <n v="59"/>
    <n v="5215"/>
    <n v="3895"/>
    <x v="4"/>
    <x v="12"/>
    <x v="35"/>
    <s v="data deficient"/>
    <n v="1971"/>
    <n v="1971"/>
    <m/>
    <m/>
    <m/>
    <m/>
    <m/>
    <s v="Thibault (1973)"/>
  </r>
  <r>
    <n v="874"/>
    <n v="59"/>
    <n v="5215"/>
    <n v="3846"/>
    <x v="4"/>
    <x v="12"/>
    <x v="27"/>
    <s v="Confirmed"/>
    <n v="1971"/>
    <n v="1971"/>
    <m/>
    <m/>
    <m/>
    <m/>
    <m/>
    <s v="Thibault (1973)"/>
  </r>
  <r>
    <n v="875"/>
    <n v="59"/>
    <n v="5161"/>
    <n v="3901"/>
    <x v="4"/>
    <x v="188"/>
    <x v="31"/>
    <s v="data deficient"/>
    <n v="1971"/>
    <n v="1971"/>
    <m/>
    <m/>
    <m/>
    <m/>
    <m/>
    <s v="Thibault (1973)"/>
  </r>
  <r>
    <n v="876"/>
    <n v="59"/>
    <n v="5187"/>
    <n v="3901"/>
    <x v="4"/>
    <x v="189"/>
    <x v="31"/>
    <s v="data deficient"/>
    <n v="1971"/>
    <n v="1971"/>
    <m/>
    <m/>
    <m/>
    <m/>
    <m/>
    <s v="Thibault (1973)"/>
  </r>
  <r>
    <n v="877"/>
    <n v="59"/>
    <n v="5215"/>
    <n v="3658"/>
    <x v="4"/>
    <x v="12"/>
    <x v="17"/>
    <s v="Confirmed"/>
    <n v="1971"/>
    <n v="1971"/>
    <m/>
    <m/>
    <m/>
    <m/>
    <m/>
    <s v="Thibault (1973)"/>
  </r>
  <r>
    <n v="878"/>
    <n v="59"/>
    <n v="5204"/>
    <n v="3288"/>
    <x v="4"/>
    <x v="190"/>
    <x v="19"/>
    <s v="Confirmed"/>
    <n v="1971"/>
    <n v="1971"/>
    <n v="1000000"/>
    <n v="1000000"/>
    <m/>
    <m/>
    <s v="individuals"/>
    <s v="Thibault (1973)"/>
  </r>
  <r>
    <n v="879"/>
    <n v="59"/>
    <n v="5215"/>
    <n v="3288"/>
    <x v="4"/>
    <x v="12"/>
    <x v="19"/>
    <s v="Confirmed"/>
    <n v="1971"/>
    <n v="1971"/>
    <m/>
    <m/>
    <m/>
    <m/>
    <m/>
    <s v="Thibault (1973)"/>
  </r>
  <r>
    <n v="880"/>
    <n v="59"/>
    <n v="5215"/>
    <n v="3650"/>
    <x v="4"/>
    <x v="12"/>
    <x v="6"/>
    <s v="data deficient"/>
    <n v="1971"/>
    <n v="1971"/>
    <m/>
    <m/>
    <m/>
    <m/>
    <m/>
    <s v="Thibault (1973)"/>
  </r>
  <r>
    <n v="881"/>
    <n v="59"/>
    <n v="5107"/>
    <n v="3975"/>
    <x v="4"/>
    <x v="191"/>
    <x v="2"/>
    <s v="data deficient"/>
    <n v="1971"/>
    <n v="1971"/>
    <m/>
    <m/>
    <m/>
    <m/>
    <m/>
    <s v="Thibault (1973)"/>
  </r>
  <r>
    <n v="882"/>
    <n v="59"/>
    <n v="5215"/>
    <n v="3975"/>
    <x v="4"/>
    <x v="12"/>
    <x v="2"/>
    <s v="data deficient"/>
    <n v="1971"/>
    <n v="1971"/>
    <m/>
    <m/>
    <m/>
    <m/>
    <m/>
    <s v="Thibault (1973)"/>
  </r>
  <r>
    <n v="883"/>
    <n v="60"/>
    <n v="7000"/>
    <n v="3649"/>
    <x v="13"/>
    <x v="76"/>
    <x v="18"/>
    <s v="Confirmed"/>
    <n v="1968"/>
    <n v="1968"/>
    <n v="2000"/>
    <n v="2000"/>
    <m/>
    <m/>
    <s v="individuals"/>
    <s v="Gould et al (1974)"/>
  </r>
  <r>
    <n v="884"/>
    <n v="61"/>
    <n v="5041"/>
    <n v="3846"/>
    <x v="4"/>
    <x v="192"/>
    <x v="27"/>
    <s v="data deficient"/>
    <n v="1972"/>
    <n v="1972"/>
    <m/>
    <m/>
    <m/>
    <m/>
    <m/>
    <s v="Holyoak (1974)"/>
  </r>
  <r>
    <n v="885"/>
    <n v="61"/>
    <n v="5078"/>
    <n v="3846"/>
    <x v="4"/>
    <x v="193"/>
    <x v="27"/>
    <s v="data deficient"/>
    <n v="1921"/>
    <n v="1921"/>
    <m/>
    <m/>
    <m/>
    <m/>
    <m/>
    <s v="Holyoak (1974)"/>
  </r>
  <r>
    <n v="886"/>
    <n v="61"/>
    <n v="5114"/>
    <n v="3846"/>
    <x v="4"/>
    <x v="194"/>
    <x v="27"/>
    <s v="data deficient"/>
    <n v="1972"/>
    <n v="1972"/>
    <m/>
    <m/>
    <m/>
    <m/>
    <m/>
    <s v="Holyoak (1974)"/>
  </r>
  <r>
    <n v="887"/>
    <n v="61"/>
    <n v="5151"/>
    <n v="3846"/>
    <x v="4"/>
    <x v="195"/>
    <x v="27"/>
    <s v="data deficient"/>
    <n v="1921"/>
    <n v="1921"/>
    <m/>
    <m/>
    <m/>
    <m/>
    <m/>
    <s v="Holyoak (1974)"/>
  </r>
  <r>
    <n v="888"/>
    <n v="61"/>
    <n v="5078"/>
    <n v="3658"/>
    <x v="4"/>
    <x v="193"/>
    <x v="17"/>
    <s v="data deficient"/>
    <n v="1921"/>
    <n v="1921"/>
    <m/>
    <m/>
    <m/>
    <m/>
    <m/>
    <s v="Holyoak (1974)"/>
  </r>
  <r>
    <n v="889"/>
    <n v="61"/>
    <n v="5151"/>
    <n v="3658"/>
    <x v="4"/>
    <x v="195"/>
    <x v="17"/>
    <s v="data deficient"/>
    <n v="1921"/>
    <n v="1921"/>
    <m/>
    <m/>
    <m/>
    <m/>
    <m/>
    <s v="Holyoak (1974)"/>
  </r>
  <r>
    <n v="890"/>
    <n v="61"/>
    <n v="5078"/>
    <n v="3880"/>
    <x v="4"/>
    <x v="193"/>
    <x v="29"/>
    <s v="Confirmed"/>
    <n v="1921"/>
    <n v="1921"/>
    <m/>
    <m/>
    <m/>
    <m/>
    <m/>
    <s v="Holyoak (1974)"/>
  </r>
  <r>
    <n v="891"/>
    <n v="61"/>
    <n v="5151"/>
    <n v="3880"/>
    <x v="4"/>
    <x v="195"/>
    <x v="29"/>
    <s v="Confirmed"/>
    <n v="1921"/>
    <n v="1921"/>
    <m/>
    <m/>
    <m/>
    <m/>
    <m/>
    <s v="Holyoak (1974)"/>
  </r>
  <r>
    <n v="892"/>
    <n v="61"/>
    <n v="5009"/>
    <n v="3928"/>
    <x v="4"/>
    <x v="196"/>
    <x v="20"/>
    <s v="Confirmed"/>
    <m/>
    <n v="1972"/>
    <m/>
    <m/>
    <m/>
    <m/>
    <m/>
    <s v="Holyoak (1974)"/>
  </r>
  <r>
    <n v="893"/>
    <n v="61"/>
    <n v="5076"/>
    <n v="3928"/>
    <x v="4"/>
    <x v="197"/>
    <x v="20"/>
    <s v="Confirmed"/>
    <m/>
    <n v="1972"/>
    <m/>
    <m/>
    <m/>
    <m/>
    <m/>
    <s v="Holyoak (1974)"/>
  </r>
  <r>
    <n v="894"/>
    <n v="61"/>
    <n v="5039"/>
    <n v="3650"/>
    <x v="4"/>
    <x v="198"/>
    <x v="6"/>
    <s v="Confirmed"/>
    <n v="1972"/>
    <n v="1972"/>
    <m/>
    <m/>
    <m/>
    <m/>
    <m/>
    <s v="Holyoak (1974)"/>
  </r>
  <r>
    <n v="895"/>
    <n v="61"/>
    <n v="5076"/>
    <n v="3650"/>
    <x v="4"/>
    <x v="197"/>
    <x v="6"/>
    <s v="Confirmed"/>
    <n v="1921"/>
    <n v="1921"/>
    <m/>
    <m/>
    <m/>
    <m/>
    <m/>
    <s v="Holyoak (1974)"/>
  </r>
  <r>
    <n v="896"/>
    <n v="61"/>
    <n v="5078"/>
    <n v="3650"/>
    <x v="4"/>
    <x v="193"/>
    <x v="6"/>
    <s v="Confirmed"/>
    <n v="1921"/>
    <n v="1921"/>
    <m/>
    <m/>
    <m/>
    <m/>
    <m/>
    <s v="Holyoak (1974)"/>
  </r>
  <r>
    <n v="897"/>
    <n v="61"/>
    <n v="5114"/>
    <n v="3650"/>
    <x v="4"/>
    <x v="194"/>
    <x v="6"/>
    <s v="Confirmed"/>
    <n v="1972"/>
    <n v="1972"/>
    <m/>
    <m/>
    <m/>
    <m/>
    <m/>
    <s v="Holyoak (1974)"/>
  </r>
  <r>
    <n v="898"/>
    <n v="61"/>
    <n v="5151"/>
    <n v="3650"/>
    <x v="4"/>
    <x v="195"/>
    <x v="6"/>
    <s v="Confirmed"/>
    <n v="1921"/>
    <n v="1921"/>
    <m/>
    <m/>
    <m/>
    <m/>
    <m/>
    <s v="Holyoak (1974)"/>
  </r>
  <r>
    <n v="899"/>
    <n v="62"/>
    <n v="5041"/>
    <n v="3295"/>
    <x v="4"/>
    <x v="192"/>
    <x v="7"/>
    <s v="Confirmed"/>
    <n v="1984"/>
    <n v="1972"/>
    <m/>
    <m/>
    <m/>
    <m/>
    <m/>
    <s v="Holyoak (1974)"/>
  </r>
  <r>
    <n v="900"/>
    <n v="62"/>
    <n v="5151"/>
    <n v="3295"/>
    <x v="4"/>
    <x v="195"/>
    <x v="7"/>
    <s v="Potential Breeding"/>
    <n v="1995"/>
    <n v="1921"/>
    <m/>
    <m/>
    <m/>
    <m/>
    <m/>
    <s v="Holyoak (1974)"/>
  </r>
  <r>
    <n v="901"/>
    <n v="62"/>
    <n v="5174"/>
    <n v="3295"/>
    <x v="4"/>
    <x v="199"/>
    <x v="7"/>
    <s v="Confirmed"/>
    <n v="1984"/>
    <n v="1921"/>
    <m/>
    <m/>
    <m/>
    <m/>
    <m/>
    <s v="Holyoak (1974)"/>
  </r>
  <r>
    <n v="902"/>
    <n v="62"/>
    <n v="5076"/>
    <n v="1016817"/>
    <x v="4"/>
    <x v="197"/>
    <x v="24"/>
    <s v="Confirmed"/>
    <n v="1921"/>
    <n v="1921"/>
    <m/>
    <m/>
    <m/>
    <m/>
    <m/>
    <s v="Holyoak (1974)"/>
  </r>
  <r>
    <n v="903"/>
    <n v="62"/>
    <n v="5041"/>
    <n v="3294"/>
    <x v="4"/>
    <x v="192"/>
    <x v="9"/>
    <s v="Confirmed"/>
    <n v="1922"/>
    <n v="1922"/>
    <m/>
    <m/>
    <m/>
    <m/>
    <m/>
    <s v="Holyoak (1974)"/>
  </r>
  <r>
    <n v="904"/>
    <n v="62"/>
    <n v="5076"/>
    <n v="3294"/>
    <x v="4"/>
    <x v="197"/>
    <x v="9"/>
    <s v="Confirmed"/>
    <n v="1921"/>
    <n v="1921"/>
    <m/>
    <m/>
    <m/>
    <m/>
    <m/>
    <s v="Holyoak (1974)"/>
  </r>
  <r>
    <n v="905"/>
    <n v="62"/>
    <n v="5151"/>
    <n v="3294"/>
    <x v="4"/>
    <x v="195"/>
    <x v="9"/>
    <s v="Confirmed"/>
    <n v="1972"/>
    <n v="1972"/>
    <m/>
    <m/>
    <m/>
    <m/>
    <m/>
    <s v="Holyoak (1974)"/>
  </r>
  <r>
    <n v="906"/>
    <n v="62"/>
    <n v="5175"/>
    <n v="3294"/>
    <x v="4"/>
    <x v="200"/>
    <x v="9"/>
    <s v="Confirmed"/>
    <n v="1921"/>
    <n v="1921"/>
    <m/>
    <m/>
    <m/>
    <m/>
    <m/>
    <s v="Holyoak (1974)"/>
  </r>
  <r>
    <n v="907"/>
    <n v="62"/>
    <n v="5041"/>
    <n v="3298"/>
    <x v="4"/>
    <x v="192"/>
    <x v="12"/>
    <s v="Confirmed"/>
    <m/>
    <n v="1972"/>
    <m/>
    <m/>
    <m/>
    <m/>
    <m/>
    <s v="Holyoak (1974)"/>
  </r>
  <r>
    <n v="908"/>
    <n v="62"/>
    <n v="5028"/>
    <n v="3298"/>
    <x v="4"/>
    <x v="201"/>
    <x v="12"/>
    <s v="Confirmed"/>
    <m/>
    <n v="1972"/>
    <m/>
    <m/>
    <m/>
    <m/>
    <m/>
    <s v="Holyoak (1974)"/>
  </r>
  <r>
    <n v="909"/>
    <n v="62"/>
    <n v="5076"/>
    <n v="3298"/>
    <x v="4"/>
    <x v="197"/>
    <x v="12"/>
    <s v="Confirmed"/>
    <m/>
    <n v="1972"/>
    <m/>
    <m/>
    <m/>
    <m/>
    <m/>
    <s v="Holyoak (1974)"/>
  </r>
  <r>
    <n v="910"/>
    <n v="62"/>
    <n v="5079"/>
    <n v="3298"/>
    <x v="4"/>
    <x v="202"/>
    <x v="12"/>
    <s v="Confirmed"/>
    <m/>
    <n v="1972"/>
    <m/>
    <m/>
    <m/>
    <m/>
    <m/>
    <s v="Holyoak (1974)"/>
  </r>
  <r>
    <n v="911"/>
    <n v="62"/>
    <n v="5037"/>
    <n v="3298"/>
    <x v="4"/>
    <x v="203"/>
    <x v="12"/>
    <s v="data deficient"/>
    <m/>
    <n v="1972"/>
    <m/>
    <m/>
    <m/>
    <m/>
    <m/>
    <s v="Holyoak (1974)"/>
  </r>
  <r>
    <n v="912"/>
    <n v="62"/>
    <n v="5174"/>
    <n v="3298"/>
    <x v="4"/>
    <x v="199"/>
    <x v="12"/>
    <s v="Confirmed"/>
    <m/>
    <n v="1972"/>
    <m/>
    <m/>
    <m/>
    <m/>
    <m/>
    <s v="Holyoak (1974)"/>
  </r>
  <r>
    <n v="913"/>
    <n v="62"/>
    <n v="5041"/>
    <n v="3263"/>
    <x v="4"/>
    <x v="192"/>
    <x v="4"/>
    <s v="data deficient"/>
    <n v="1922"/>
    <n v="1922"/>
    <m/>
    <m/>
    <m/>
    <m/>
    <m/>
    <s v="Holyoak (1974)"/>
  </r>
  <r>
    <n v="914"/>
    <n v="62"/>
    <n v="5079"/>
    <n v="3263"/>
    <x v="4"/>
    <x v="202"/>
    <x v="4"/>
    <s v="data deficient"/>
    <n v="1921"/>
    <n v="1921"/>
    <m/>
    <m/>
    <m/>
    <m/>
    <m/>
    <s v="Holyoak (1974)"/>
  </r>
  <r>
    <n v="915"/>
    <n v="62"/>
    <n v="5114"/>
    <n v="3263"/>
    <x v="4"/>
    <x v="194"/>
    <x v="4"/>
    <s v="data deficient"/>
    <n v="1922"/>
    <n v="1922"/>
    <m/>
    <m/>
    <m/>
    <m/>
    <m/>
    <s v="Holyoak (1974)"/>
  </r>
  <r>
    <n v="916"/>
    <n v="62"/>
    <n v="5151"/>
    <n v="3263"/>
    <x v="4"/>
    <x v="195"/>
    <x v="4"/>
    <s v="data deficient"/>
    <n v="1922"/>
    <n v="1922"/>
    <m/>
    <m/>
    <m/>
    <m/>
    <m/>
    <s v="Holyoak (1974)"/>
  </r>
  <r>
    <n v="917"/>
    <n v="62"/>
    <n v="5179"/>
    <n v="3263"/>
    <x v="4"/>
    <x v="204"/>
    <x v="4"/>
    <s v="data deficient"/>
    <n v="1921"/>
    <n v="1921"/>
    <m/>
    <m/>
    <m/>
    <m/>
    <m/>
    <s v="Holyoak (1974)"/>
  </r>
  <r>
    <n v="918"/>
    <n v="62"/>
    <n v="5114"/>
    <n v="3286"/>
    <x v="4"/>
    <x v="194"/>
    <x v="14"/>
    <s v="data deficient"/>
    <n v="1922"/>
    <n v="1922"/>
    <m/>
    <m/>
    <m/>
    <m/>
    <m/>
    <s v="Holyoak (1974)"/>
  </r>
  <r>
    <n v="919"/>
    <n v="62"/>
    <n v="5151"/>
    <n v="3286"/>
    <x v="4"/>
    <x v="195"/>
    <x v="14"/>
    <s v="data deficient"/>
    <n v="1920"/>
    <n v="1922"/>
    <m/>
    <m/>
    <m/>
    <m/>
    <m/>
    <s v="Holyoak (1974)"/>
  </r>
  <r>
    <n v="920"/>
    <n v="63"/>
    <n v="5068"/>
    <n v="32228"/>
    <x v="4"/>
    <x v="205"/>
    <x v="1"/>
    <s v="Confirmed"/>
    <m/>
    <n v="1974"/>
    <m/>
    <m/>
    <m/>
    <m/>
    <m/>
    <s v="Lacan &amp; Mougin (1974)"/>
  </r>
  <r>
    <n v="921"/>
    <n v="63"/>
    <n v="5101"/>
    <n v="32228"/>
    <x v="4"/>
    <x v="206"/>
    <x v="1"/>
    <s v="Confirmed"/>
    <m/>
    <n v="1974"/>
    <m/>
    <m/>
    <m/>
    <m/>
    <m/>
    <s v="Lacan &amp; Mougin (1974)"/>
  </r>
  <r>
    <n v="922"/>
    <n v="63"/>
    <n v="5013"/>
    <n v="1016817"/>
    <x v="4"/>
    <x v="207"/>
    <x v="24"/>
    <s v="Potential Breeding"/>
    <m/>
    <n v="1974"/>
    <m/>
    <m/>
    <m/>
    <m/>
    <m/>
    <s v="Lacan &amp; Mougin (1974)"/>
  </r>
  <r>
    <n v="923"/>
    <n v="63"/>
    <n v="5017"/>
    <n v="1016817"/>
    <x v="4"/>
    <x v="208"/>
    <x v="24"/>
    <s v="data deficient"/>
    <m/>
    <n v="1974"/>
    <m/>
    <m/>
    <m/>
    <m/>
    <m/>
    <s v="Lacan &amp; Mougin (1974)"/>
  </r>
  <r>
    <n v="924"/>
    <n v="63"/>
    <n v="5061"/>
    <n v="1016817"/>
    <x v="4"/>
    <x v="209"/>
    <x v="24"/>
    <s v="Potential Breeding"/>
    <m/>
    <n v="1974"/>
    <m/>
    <m/>
    <m/>
    <m/>
    <m/>
    <s v="Lacan &amp; Mougin (1974)"/>
  </r>
  <r>
    <n v="925"/>
    <n v="63"/>
    <n v="5068"/>
    <n v="1016817"/>
    <x v="4"/>
    <x v="205"/>
    <x v="24"/>
    <s v="data deficient"/>
    <m/>
    <n v="1974"/>
    <m/>
    <m/>
    <m/>
    <m/>
    <m/>
    <s v="Lacan &amp; Mougin (1974)"/>
  </r>
  <r>
    <n v="926"/>
    <n v="63"/>
    <n v="5101"/>
    <n v="1016817"/>
    <x v="4"/>
    <x v="206"/>
    <x v="24"/>
    <s v="data deficient"/>
    <m/>
    <n v="1974"/>
    <m/>
    <m/>
    <m/>
    <m/>
    <m/>
    <s v="Lacan &amp; Mougin (1974)"/>
  </r>
  <r>
    <n v="927"/>
    <n v="63"/>
    <n v="5068"/>
    <n v="3659"/>
    <x v="4"/>
    <x v="205"/>
    <x v="3"/>
    <s v="Confirmed"/>
    <m/>
    <n v="1974"/>
    <m/>
    <m/>
    <m/>
    <m/>
    <m/>
    <s v="Lacan &amp; Mougin (1974)"/>
  </r>
  <r>
    <n v="928"/>
    <n v="63"/>
    <n v="5113"/>
    <n v="3659"/>
    <x v="4"/>
    <x v="210"/>
    <x v="3"/>
    <s v="Probable"/>
    <m/>
    <n v="1974"/>
    <m/>
    <m/>
    <m/>
    <m/>
    <m/>
    <s v="Lacan &amp; Mougin (1974)"/>
  </r>
  <r>
    <n v="929"/>
    <n v="63"/>
    <n v="5133"/>
    <n v="3659"/>
    <x v="4"/>
    <x v="211"/>
    <x v="3"/>
    <s v="Probable"/>
    <m/>
    <n v="1974"/>
    <m/>
    <m/>
    <m/>
    <m/>
    <m/>
    <s v="Lacan &amp; Mougin (1974)"/>
  </r>
  <r>
    <n v="930"/>
    <n v="63"/>
    <n v="5018"/>
    <n v="3659"/>
    <x v="4"/>
    <x v="212"/>
    <x v="3"/>
    <s v="Probable"/>
    <m/>
    <n v="1974"/>
    <m/>
    <m/>
    <m/>
    <m/>
    <m/>
    <s v="Lacan &amp; Mougin (1974)"/>
  </r>
  <r>
    <n v="931"/>
    <n v="63"/>
    <n v="5013"/>
    <n v="3294"/>
    <x v="4"/>
    <x v="207"/>
    <x v="9"/>
    <s v="Confirmed"/>
    <m/>
    <n v="1974"/>
    <m/>
    <m/>
    <m/>
    <m/>
    <m/>
    <s v="Lacan &amp; Mougin (1974)"/>
  </r>
  <r>
    <n v="932"/>
    <n v="63"/>
    <n v="5017"/>
    <n v="3294"/>
    <x v="4"/>
    <x v="208"/>
    <x v="9"/>
    <s v="Confirmed"/>
    <m/>
    <n v="1974"/>
    <m/>
    <m/>
    <m/>
    <m/>
    <m/>
    <s v="Lacan &amp; Mougin (1974)"/>
  </r>
  <r>
    <n v="933"/>
    <n v="63"/>
    <n v="5071"/>
    <n v="3294"/>
    <x v="4"/>
    <x v="213"/>
    <x v="9"/>
    <s v="Confirmed"/>
    <m/>
    <n v="1974"/>
    <m/>
    <m/>
    <m/>
    <m/>
    <m/>
    <s v="Lacan &amp; Mougin (1974)"/>
  </r>
  <r>
    <n v="934"/>
    <n v="63"/>
    <n v="5072"/>
    <n v="3294"/>
    <x v="4"/>
    <x v="214"/>
    <x v="9"/>
    <s v="Confirmed"/>
    <m/>
    <n v="1974"/>
    <m/>
    <m/>
    <m/>
    <m/>
    <m/>
    <s v="Lacan &amp; Mougin (1974)"/>
  </r>
  <r>
    <n v="935"/>
    <n v="63"/>
    <n v="5098"/>
    <n v="3294"/>
    <x v="4"/>
    <x v="126"/>
    <x v="9"/>
    <s v="Confirmed"/>
    <m/>
    <n v="1974"/>
    <m/>
    <m/>
    <m/>
    <m/>
    <m/>
    <s v="Lacan &amp; Mougin (1974)"/>
  </r>
  <r>
    <n v="936"/>
    <n v="63"/>
    <n v="5112"/>
    <n v="3294"/>
    <x v="4"/>
    <x v="215"/>
    <x v="9"/>
    <s v="Probable"/>
    <m/>
    <n v="1974"/>
    <m/>
    <m/>
    <m/>
    <m/>
    <m/>
    <s v="Lacan &amp; Mougin (1974)"/>
  </r>
  <r>
    <n v="937"/>
    <n v="63"/>
    <n v="5113"/>
    <n v="3294"/>
    <x v="4"/>
    <x v="210"/>
    <x v="9"/>
    <s v="Confirmed"/>
    <m/>
    <n v="1974"/>
    <m/>
    <m/>
    <m/>
    <m/>
    <m/>
    <s v="Lacan &amp; Mougin (1974)"/>
  </r>
  <r>
    <n v="938"/>
    <n v="63"/>
    <n v="5133"/>
    <n v="3294"/>
    <x v="4"/>
    <x v="211"/>
    <x v="9"/>
    <s v="Confirmed"/>
    <m/>
    <n v="1974"/>
    <m/>
    <m/>
    <m/>
    <m/>
    <m/>
    <s v="Lacan &amp; Mougin (1974)"/>
  </r>
  <r>
    <n v="939"/>
    <n v="63"/>
    <n v="5198"/>
    <n v="3294"/>
    <x v="4"/>
    <x v="216"/>
    <x v="9"/>
    <s v="Confirmed"/>
    <m/>
    <n v="1974"/>
    <m/>
    <m/>
    <m/>
    <m/>
    <m/>
    <s v="Lacan &amp; Mougin (1974)"/>
  </r>
  <r>
    <n v="940"/>
    <n v="63"/>
    <n v="5013"/>
    <n v="3298"/>
    <x v="4"/>
    <x v="207"/>
    <x v="12"/>
    <s v="Confirmed"/>
    <m/>
    <n v="1974"/>
    <m/>
    <m/>
    <m/>
    <m/>
    <m/>
    <s v="Lacan &amp; Mougin (1974)"/>
  </r>
  <r>
    <n v="941"/>
    <n v="63"/>
    <n v="5017"/>
    <n v="3298"/>
    <x v="4"/>
    <x v="208"/>
    <x v="12"/>
    <s v="Confirmed"/>
    <m/>
    <n v="1974"/>
    <m/>
    <m/>
    <m/>
    <m/>
    <m/>
    <s v="Lacan &amp; Mougin (1974)"/>
  </r>
  <r>
    <n v="942"/>
    <n v="63"/>
    <n v="5071"/>
    <n v="3298"/>
    <x v="4"/>
    <x v="213"/>
    <x v="12"/>
    <s v="Confirmed"/>
    <m/>
    <n v="1974"/>
    <m/>
    <m/>
    <m/>
    <m/>
    <m/>
    <s v="Lacan &amp; Mougin (1974)"/>
  </r>
  <r>
    <n v="943"/>
    <n v="63"/>
    <n v="5072"/>
    <n v="3298"/>
    <x v="4"/>
    <x v="214"/>
    <x v="12"/>
    <s v="Confirmed"/>
    <m/>
    <n v="1974"/>
    <m/>
    <m/>
    <m/>
    <m/>
    <m/>
    <s v="Lacan &amp; Mougin (1974)"/>
  </r>
  <r>
    <n v="944"/>
    <n v="63"/>
    <n v="5098"/>
    <n v="3298"/>
    <x v="4"/>
    <x v="126"/>
    <x v="12"/>
    <s v="Confirmed"/>
    <m/>
    <n v="1974"/>
    <m/>
    <m/>
    <m/>
    <m/>
    <m/>
    <s v="Lacan &amp; Mougin (1974)"/>
  </r>
  <r>
    <n v="945"/>
    <n v="63"/>
    <n v="5112"/>
    <n v="3298"/>
    <x v="4"/>
    <x v="215"/>
    <x v="12"/>
    <s v="Confirmed"/>
    <m/>
    <n v="1974"/>
    <m/>
    <m/>
    <m/>
    <m/>
    <m/>
    <s v="Lacan &amp; Mougin (1974)"/>
  </r>
  <r>
    <n v="946"/>
    <n v="63"/>
    <n v="5113"/>
    <n v="3298"/>
    <x v="4"/>
    <x v="210"/>
    <x v="12"/>
    <s v="Confirmed"/>
    <m/>
    <n v="1974"/>
    <m/>
    <m/>
    <m/>
    <m/>
    <m/>
    <s v="Lacan &amp; Mougin (1974)"/>
  </r>
  <r>
    <n v="947"/>
    <n v="63"/>
    <n v="5133"/>
    <n v="3298"/>
    <x v="4"/>
    <x v="211"/>
    <x v="12"/>
    <s v="Confirmed"/>
    <m/>
    <n v="1974"/>
    <m/>
    <m/>
    <m/>
    <m/>
    <m/>
    <s v="Lacan &amp; Mougin (1974)"/>
  </r>
  <r>
    <n v="948"/>
    <n v="63"/>
    <n v="5198"/>
    <n v="3298"/>
    <x v="4"/>
    <x v="216"/>
    <x v="12"/>
    <s v="Confirmed"/>
    <m/>
    <n v="1974"/>
    <m/>
    <m/>
    <m/>
    <m/>
    <m/>
    <s v="Lacan &amp; Mougin (1974)"/>
  </r>
  <r>
    <n v="949"/>
    <n v="63"/>
    <n v="5017"/>
    <n v="3263"/>
    <x v="4"/>
    <x v="208"/>
    <x v="4"/>
    <s v="Probable"/>
    <m/>
    <n v="1974"/>
    <m/>
    <m/>
    <m/>
    <m/>
    <m/>
    <s v="Lacan &amp; Mougin (1974)"/>
  </r>
  <r>
    <n v="950"/>
    <n v="63"/>
    <n v="5098"/>
    <n v="3263"/>
    <x v="4"/>
    <x v="126"/>
    <x v="4"/>
    <s v="Confirmed"/>
    <m/>
    <n v="1974"/>
    <m/>
    <m/>
    <m/>
    <m/>
    <m/>
    <s v="Lacan &amp; Mougin (1974)"/>
  </r>
  <r>
    <n v="951"/>
    <n v="63"/>
    <n v="5013"/>
    <n v="3845"/>
    <x v="4"/>
    <x v="207"/>
    <x v="13"/>
    <s v="Confirmed"/>
    <m/>
    <n v="1974"/>
    <m/>
    <m/>
    <m/>
    <m/>
    <m/>
    <s v="Lacan &amp; Mougin (1974)"/>
  </r>
  <r>
    <n v="952"/>
    <n v="63"/>
    <n v="5017"/>
    <n v="3845"/>
    <x v="4"/>
    <x v="208"/>
    <x v="13"/>
    <s v="data deficient"/>
    <m/>
    <n v="1974"/>
    <m/>
    <m/>
    <m/>
    <m/>
    <m/>
    <s v="Lacan &amp; Mougin (1974)"/>
  </r>
  <r>
    <n v="953"/>
    <n v="63"/>
    <n v="5058"/>
    <n v="3845"/>
    <x v="4"/>
    <x v="217"/>
    <x v="13"/>
    <s v="data deficient"/>
    <m/>
    <n v="1974"/>
    <m/>
    <m/>
    <m/>
    <m/>
    <m/>
    <s v="Lacan &amp; Mougin (1974)"/>
  </r>
  <r>
    <n v="954"/>
    <n v="63"/>
    <n v="5068"/>
    <n v="3845"/>
    <x v="4"/>
    <x v="205"/>
    <x v="13"/>
    <s v="data deficient"/>
    <m/>
    <n v="1974"/>
    <m/>
    <m/>
    <m/>
    <m/>
    <m/>
    <s v="Lacan &amp; Mougin (1974)"/>
  </r>
  <r>
    <n v="955"/>
    <n v="63"/>
    <n v="5071"/>
    <n v="3845"/>
    <x v="4"/>
    <x v="213"/>
    <x v="13"/>
    <s v="data deficient"/>
    <m/>
    <n v="1974"/>
    <m/>
    <m/>
    <m/>
    <m/>
    <m/>
    <s v="Lacan &amp; Mougin (1974)"/>
  </r>
  <r>
    <n v="956"/>
    <n v="63"/>
    <n v="5072"/>
    <n v="3845"/>
    <x v="4"/>
    <x v="214"/>
    <x v="13"/>
    <s v="Confirmed"/>
    <m/>
    <n v="1974"/>
    <m/>
    <m/>
    <m/>
    <m/>
    <m/>
    <s v="Lacan &amp; Mougin (1974)"/>
  </r>
  <r>
    <n v="957"/>
    <n v="63"/>
    <n v="5098"/>
    <n v="3845"/>
    <x v="4"/>
    <x v="126"/>
    <x v="13"/>
    <s v="data deficient"/>
    <m/>
    <n v="1974"/>
    <m/>
    <m/>
    <m/>
    <m/>
    <m/>
    <s v="Lacan &amp; Mougin (1974)"/>
  </r>
  <r>
    <n v="958"/>
    <n v="63"/>
    <n v="5112"/>
    <n v="3845"/>
    <x v="4"/>
    <x v="215"/>
    <x v="13"/>
    <s v="data deficient"/>
    <m/>
    <n v="1974"/>
    <m/>
    <m/>
    <m/>
    <m/>
    <m/>
    <s v="Lacan &amp; Mougin (1974)"/>
  </r>
  <r>
    <n v="959"/>
    <n v="63"/>
    <n v="5113"/>
    <n v="3845"/>
    <x v="4"/>
    <x v="210"/>
    <x v="13"/>
    <s v="data deficient"/>
    <m/>
    <n v="1974"/>
    <m/>
    <m/>
    <m/>
    <m/>
    <m/>
    <s v="Lacan &amp; Mougin (1974)"/>
  </r>
  <r>
    <n v="960"/>
    <n v="63"/>
    <n v="5133"/>
    <n v="3845"/>
    <x v="4"/>
    <x v="211"/>
    <x v="13"/>
    <s v="data deficient"/>
    <m/>
    <n v="1974"/>
    <m/>
    <m/>
    <m/>
    <m/>
    <m/>
    <s v="Lacan &amp; Mougin (1974)"/>
  </r>
  <r>
    <n v="961"/>
    <n v="63"/>
    <n v="5160"/>
    <n v="3845"/>
    <x v="4"/>
    <x v="218"/>
    <x v="13"/>
    <s v="data deficient"/>
    <m/>
    <n v="1974"/>
    <m/>
    <m/>
    <m/>
    <m/>
    <m/>
    <s v="Lacan &amp; Mougin (1974)"/>
  </r>
  <r>
    <n v="962"/>
    <n v="63"/>
    <n v="5018"/>
    <n v="3845"/>
    <x v="4"/>
    <x v="212"/>
    <x v="13"/>
    <s v="data deficient"/>
    <m/>
    <n v="1974"/>
    <m/>
    <m/>
    <m/>
    <m/>
    <m/>
    <s v="Lacan &amp; Mougin (1974)"/>
  </r>
  <r>
    <n v="963"/>
    <n v="63"/>
    <n v="5013"/>
    <n v="3898"/>
    <x v="4"/>
    <x v="207"/>
    <x v="30"/>
    <s v="data deficient"/>
    <m/>
    <n v="1974"/>
    <m/>
    <m/>
    <m/>
    <m/>
    <m/>
    <s v="Lacan &amp; Mougin (1974)"/>
  </r>
  <r>
    <n v="964"/>
    <n v="63"/>
    <n v="5013"/>
    <n v="32652"/>
    <x v="4"/>
    <x v="207"/>
    <x v="16"/>
    <s v="Confirmed"/>
    <m/>
    <n v="1974"/>
    <m/>
    <m/>
    <m/>
    <m/>
    <m/>
    <s v="Lacan &amp; Mougin (1974)"/>
  </r>
  <r>
    <n v="965"/>
    <n v="63"/>
    <n v="5068"/>
    <n v="32652"/>
    <x v="4"/>
    <x v="205"/>
    <x v="16"/>
    <s v="Probable"/>
    <m/>
    <n v="1974"/>
    <m/>
    <m/>
    <m/>
    <m/>
    <m/>
    <s v="Lacan &amp; Mougin (1974)"/>
  </r>
  <r>
    <n v="966"/>
    <n v="63"/>
    <n v="5071"/>
    <n v="32652"/>
    <x v="4"/>
    <x v="213"/>
    <x v="16"/>
    <s v="Confirmed"/>
    <m/>
    <n v="1974"/>
    <m/>
    <m/>
    <m/>
    <m/>
    <m/>
    <s v="Lacan &amp; Mougin (1974)"/>
  </r>
  <r>
    <n v="967"/>
    <n v="63"/>
    <n v="5072"/>
    <n v="32652"/>
    <x v="4"/>
    <x v="214"/>
    <x v="16"/>
    <s v="Confirmed"/>
    <m/>
    <n v="1974"/>
    <m/>
    <m/>
    <m/>
    <m/>
    <m/>
    <s v="Lacan &amp; Mougin (1974)"/>
  </r>
  <r>
    <n v="968"/>
    <n v="63"/>
    <n v="5113"/>
    <n v="32652"/>
    <x v="4"/>
    <x v="210"/>
    <x v="16"/>
    <s v="Probable"/>
    <m/>
    <n v="1974"/>
    <m/>
    <m/>
    <m/>
    <m/>
    <m/>
    <s v="Lacan &amp; Mougin (1974)"/>
  </r>
  <r>
    <n v="969"/>
    <n v="63"/>
    <n v="5133"/>
    <n v="32652"/>
    <x v="4"/>
    <x v="211"/>
    <x v="16"/>
    <s v="Probable"/>
    <m/>
    <n v="1974"/>
    <m/>
    <m/>
    <m/>
    <m/>
    <m/>
    <s v="Lacan &amp; Mougin (1974)"/>
  </r>
  <r>
    <n v="970"/>
    <n v="63"/>
    <n v="5199"/>
    <n v="32652"/>
    <x v="4"/>
    <x v="219"/>
    <x v="16"/>
    <s v="Probable"/>
    <m/>
    <n v="1974"/>
    <m/>
    <m/>
    <m/>
    <m/>
    <m/>
    <s v="Lacan &amp; Mougin (1974)"/>
  </r>
  <r>
    <n v="971"/>
    <n v="63"/>
    <n v="5013"/>
    <n v="3658"/>
    <x v="4"/>
    <x v="207"/>
    <x v="17"/>
    <s v="Confirmed"/>
    <m/>
    <n v="1974"/>
    <m/>
    <m/>
    <m/>
    <m/>
    <m/>
    <s v="Lacan &amp; Mougin (1974)"/>
  </r>
  <r>
    <n v="972"/>
    <n v="63"/>
    <n v="5072"/>
    <n v="3658"/>
    <x v="4"/>
    <x v="214"/>
    <x v="17"/>
    <s v="Confirmed"/>
    <m/>
    <n v="1974"/>
    <m/>
    <m/>
    <m/>
    <m/>
    <m/>
    <s v="Lacan &amp; Mougin (1974)"/>
  </r>
  <r>
    <n v="973"/>
    <n v="63"/>
    <n v="5098"/>
    <n v="3658"/>
    <x v="4"/>
    <x v="126"/>
    <x v="17"/>
    <s v="data deficient"/>
    <m/>
    <n v="1974"/>
    <m/>
    <m/>
    <m/>
    <m/>
    <m/>
    <s v="Lacan &amp; Mougin (1974)"/>
  </r>
  <r>
    <n v="974"/>
    <n v="63"/>
    <n v="5161"/>
    <n v="3658"/>
    <x v="4"/>
    <x v="188"/>
    <x v="17"/>
    <s v="Probable"/>
    <m/>
    <n v="1974"/>
    <m/>
    <m/>
    <m/>
    <m/>
    <m/>
    <s v="Lacan &amp; Mougin (1974)"/>
  </r>
  <r>
    <n v="975"/>
    <n v="63"/>
    <n v="5013"/>
    <n v="3649"/>
    <x v="4"/>
    <x v="207"/>
    <x v="18"/>
    <s v="Confirmed"/>
    <m/>
    <n v="1974"/>
    <m/>
    <m/>
    <m/>
    <m/>
    <m/>
    <s v="Lacan &amp; Mougin (1974)"/>
  </r>
  <r>
    <n v="976"/>
    <n v="63"/>
    <n v="5058"/>
    <n v="3649"/>
    <x v="4"/>
    <x v="217"/>
    <x v="18"/>
    <s v="Confirmed"/>
    <m/>
    <n v="1974"/>
    <m/>
    <m/>
    <m/>
    <m/>
    <m/>
    <s v="Lacan &amp; Mougin (1974)"/>
  </r>
  <r>
    <n v="977"/>
    <n v="63"/>
    <n v="5072"/>
    <n v="3649"/>
    <x v="4"/>
    <x v="214"/>
    <x v="18"/>
    <s v="Confirmed"/>
    <m/>
    <n v="1974"/>
    <m/>
    <m/>
    <m/>
    <m/>
    <m/>
    <s v="Lacan &amp; Mougin (1974)"/>
  </r>
  <r>
    <n v="978"/>
    <n v="63"/>
    <n v="5098"/>
    <n v="3649"/>
    <x v="4"/>
    <x v="126"/>
    <x v="18"/>
    <s v="Potential Breeding"/>
    <m/>
    <n v="1974"/>
    <m/>
    <m/>
    <m/>
    <m/>
    <m/>
    <s v="Lacan &amp; Mougin (1974)"/>
  </r>
  <r>
    <n v="979"/>
    <n v="63"/>
    <n v="5013"/>
    <n v="3288"/>
    <x v="4"/>
    <x v="207"/>
    <x v="19"/>
    <s v="Confirmed"/>
    <m/>
    <n v="1974"/>
    <m/>
    <m/>
    <m/>
    <m/>
    <m/>
    <s v="Lacan &amp; Mougin (1974)"/>
  </r>
  <r>
    <n v="980"/>
    <n v="63"/>
    <n v="5071"/>
    <n v="3288"/>
    <x v="4"/>
    <x v="213"/>
    <x v="19"/>
    <s v="Potential Breeding"/>
    <m/>
    <n v="1974"/>
    <m/>
    <m/>
    <m/>
    <m/>
    <m/>
    <s v="Lacan &amp; Mougin (1974)"/>
  </r>
  <r>
    <n v="981"/>
    <n v="63"/>
    <n v="5072"/>
    <n v="3288"/>
    <x v="4"/>
    <x v="214"/>
    <x v="19"/>
    <s v="Probable"/>
    <m/>
    <n v="1974"/>
    <m/>
    <m/>
    <m/>
    <m/>
    <m/>
    <s v="Lacan &amp; Mougin (1974)"/>
  </r>
  <r>
    <n v="982"/>
    <n v="63"/>
    <n v="5098"/>
    <n v="3288"/>
    <x v="4"/>
    <x v="126"/>
    <x v="19"/>
    <s v="Probable"/>
    <m/>
    <n v="1974"/>
    <m/>
    <m/>
    <m/>
    <m/>
    <m/>
    <s v="Lacan &amp; Mougin (1974)"/>
  </r>
  <r>
    <n v="983"/>
    <n v="63"/>
    <n v="5112"/>
    <n v="3288"/>
    <x v="4"/>
    <x v="215"/>
    <x v="19"/>
    <s v="Confirmed"/>
    <m/>
    <n v="1974"/>
    <m/>
    <m/>
    <m/>
    <m/>
    <m/>
    <s v="Lacan &amp; Mougin (1974)"/>
  </r>
  <r>
    <n v="984"/>
    <n v="63"/>
    <n v="5113"/>
    <n v="3288"/>
    <x v="4"/>
    <x v="210"/>
    <x v="19"/>
    <s v="Probable"/>
    <m/>
    <n v="1974"/>
    <m/>
    <m/>
    <m/>
    <m/>
    <m/>
    <s v="Lacan &amp; Mougin (1974)"/>
  </r>
  <r>
    <n v="985"/>
    <n v="63"/>
    <n v="5058"/>
    <n v="3928"/>
    <x v="4"/>
    <x v="217"/>
    <x v="20"/>
    <s v="data deficient"/>
    <m/>
    <n v="1974"/>
    <m/>
    <m/>
    <m/>
    <m/>
    <m/>
    <s v="Lacan &amp; Mougin (1974)"/>
  </r>
  <r>
    <n v="986"/>
    <n v="63"/>
    <n v="5058"/>
    <n v="3650"/>
    <x v="4"/>
    <x v="217"/>
    <x v="6"/>
    <s v="Confirmed"/>
    <m/>
    <n v="1974"/>
    <m/>
    <m/>
    <m/>
    <m/>
    <m/>
    <s v="Lacan &amp; Mougin (1974)"/>
  </r>
  <r>
    <n v="987"/>
    <n v="63"/>
    <n v="5061"/>
    <n v="3650"/>
    <x v="4"/>
    <x v="209"/>
    <x v="6"/>
    <s v="Confirmed"/>
    <m/>
    <n v="1974"/>
    <m/>
    <m/>
    <m/>
    <m/>
    <m/>
    <s v="Lacan &amp; Mougin (1974)"/>
  </r>
  <r>
    <n v="988"/>
    <n v="63"/>
    <n v="5068"/>
    <n v="3975"/>
    <x v="4"/>
    <x v="205"/>
    <x v="2"/>
    <s v="Confirmed"/>
    <m/>
    <n v="1974"/>
    <m/>
    <m/>
    <m/>
    <m/>
    <m/>
    <s v="Lacan &amp; Mougin (1974)"/>
  </r>
  <r>
    <n v="989"/>
    <n v="63"/>
    <n v="5101"/>
    <n v="3975"/>
    <x v="4"/>
    <x v="206"/>
    <x v="2"/>
    <s v="Confirmed"/>
    <m/>
    <n v="1974"/>
    <m/>
    <m/>
    <m/>
    <m/>
    <m/>
    <s v="Lacan &amp; Mougin (1974)"/>
  </r>
  <r>
    <n v="990"/>
    <n v="64"/>
    <n v="19055"/>
    <n v="3295"/>
    <x v="2"/>
    <x v="220"/>
    <x v="7"/>
    <s v="Confirmed"/>
    <n v="1970"/>
    <n v="1970"/>
    <m/>
    <m/>
    <m/>
    <m/>
    <m/>
    <s v="Bell (1975)"/>
  </r>
  <r>
    <n v="991"/>
    <n v="64"/>
    <n v="19056"/>
    <n v="3295"/>
    <x v="2"/>
    <x v="221"/>
    <x v="7"/>
    <s v="data deficient"/>
    <n v="1970"/>
    <n v="1970"/>
    <m/>
    <m/>
    <m/>
    <m/>
    <m/>
    <s v="Bell (1975)"/>
  </r>
  <r>
    <n v="992"/>
    <n v="64"/>
    <n v="19057"/>
    <n v="3295"/>
    <x v="2"/>
    <x v="222"/>
    <x v="7"/>
    <s v="Confirmed"/>
    <n v="1970"/>
    <n v="1970"/>
    <m/>
    <m/>
    <m/>
    <m/>
    <m/>
    <s v="Bell (1975)"/>
  </r>
  <r>
    <n v="993"/>
    <n v="64"/>
    <n v="19059"/>
    <n v="3295"/>
    <x v="2"/>
    <x v="223"/>
    <x v="7"/>
    <s v="Confirmed"/>
    <n v="1970"/>
    <n v="1970"/>
    <m/>
    <m/>
    <m/>
    <m/>
    <m/>
    <s v="Bell (1975)"/>
  </r>
  <r>
    <n v="994"/>
    <n v="64"/>
    <n v="19033"/>
    <n v="3659"/>
    <x v="2"/>
    <x v="224"/>
    <x v="3"/>
    <s v="data deficient"/>
    <n v="1934"/>
    <n v="1934"/>
    <m/>
    <m/>
    <m/>
    <m/>
    <m/>
    <s v="Bell (1975)"/>
  </r>
  <r>
    <n v="995"/>
    <n v="64"/>
    <n v="19033"/>
    <n v="3659"/>
    <x v="2"/>
    <x v="224"/>
    <x v="3"/>
    <s v="data deficient"/>
    <n v="1970"/>
    <n v="1970"/>
    <m/>
    <m/>
    <m/>
    <m/>
    <m/>
    <s v="Bell (1975)"/>
  </r>
  <r>
    <n v="996"/>
    <n v="64"/>
    <n v="19033"/>
    <n v="3298"/>
    <x v="2"/>
    <x v="224"/>
    <x v="12"/>
    <s v="Confirmed"/>
    <n v="1934"/>
    <n v="1934"/>
    <m/>
    <m/>
    <m/>
    <m/>
    <m/>
    <s v="Bell (1975)"/>
  </r>
  <r>
    <n v="997"/>
    <n v="64"/>
    <n v="19055"/>
    <n v="3298"/>
    <x v="2"/>
    <x v="220"/>
    <x v="12"/>
    <s v="Confirmed"/>
    <n v="1970"/>
    <n v="1970"/>
    <m/>
    <m/>
    <m/>
    <m/>
    <m/>
    <s v="Bell (1975)"/>
  </r>
  <r>
    <n v="998"/>
    <n v="64"/>
    <n v="19056"/>
    <n v="3298"/>
    <x v="2"/>
    <x v="221"/>
    <x v="12"/>
    <s v="data deficient"/>
    <n v="1970"/>
    <n v="1970"/>
    <m/>
    <m/>
    <m/>
    <m/>
    <m/>
    <s v="Bell (1975)"/>
  </r>
  <r>
    <n v="999"/>
    <n v="64"/>
    <n v="19057"/>
    <n v="3298"/>
    <x v="2"/>
    <x v="222"/>
    <x v="12"/>
    <s v="Confirmed"/>
    <n v="1970"/>
    <n v="1970"/>
    <m/>
    <m/>
    <m/>
    <m/>
    <m/>
    <s v="Bell (1975)"/>
  </r>
  <r>
    <n v="1000"/>
    <n v="64"/>
    <n v="19059"/>
    <n v="3298"/>
    <x v="2"/>
    <x v="223"/>
    <x v="12"/>
    <s v="Confirmed"/>
    <n v="1970"/>
    <n v="1970"/>
    <m/>
    <m/>
    <m/>
    <m/>
    <m/>
    <s v="Bell (1975)"/>
  </r>
  <r>
    <n v="1001"/>
    <n v="64"/>
    <n v="19033"/>
    <n v="3263"/>
    <x v="2"/>
    <x v="224"/>
    <x v="4"/>
    <s v="Confirmed"/>
    <n v="1934"/>
    <n v="1934"/>
    <m/>
    <m/>
    <m/>
    <m/>
    <m/>
    <s v="Bell (1975)"/>
  </r>
  <r>
    <n v="1002"/>
    <n v="64"/>
    <n v="19055"/>
    <n v="3263"/>
    <x v="2"/>
    <x v="220"/>
    <x v="4"/>
    <s v="Confirmed"/>
    <n v="1970"/>
    <n v="1970"/>
    <m/>
    <m/>
    <m/>
    <m/>
    <m/>
    <s v="Bell (1975)"/>
  </r>
  <r>
    <n v="1003"/>
    <n v="64"/>
    <n v="19056"/>
    <n v="3263"/>
    <x v="2"/>
    <x v="221"/>
    <x v="4"/>
    <s v="data deficient"/>
    <n v="1970"/>
    <n v="1970"/>
    <m/>
    <m/>
    <m/>
    <m/>
    <m/>
    <s v="Bell (1975)"/>
  </r>
  <r>
    <n v="1004"/>
    <n v="64"/>
    <n v="19057"/>
    <n v="3263"/>
    <x v="2"/>
    <x v="222"/>
    <x v="4"/>
    <s v="data deficient"/>
    <n v="1970"/>
    <n v="1970"/>
    <m/>
    <m/>
    <m/>
    <m/>
    <m/>
    <s v="Bell (1975)"/>
  </r>
  <r>
    <n v="1005"/>
    <n v="64"/>
    <n v="19059"/>
    <n v="3263"/>
    <x v="2"/>
    <x v="223"/>
    <x v="4"/>
    <s v="Confirmed"/>
    <n v="1970"/>
    <n v="1970"/>
    <m/>
    <m/>
    <m/>
    <m/>
    <m/>
    <s v="Bell (1975)"/>
  </r>
  <r>
    <n v="1006"/>
    <n v="64"/>
    <n v="19033"/>
    <n v="3846"/>
    <x v="2"/>
    <x v="224"/>
    <x v="27"/>
    <s v="Confirmed"/>
    <n v="1934"/>
    <n v="1934"/>
    <m/>
    <m/>
    <m/>
    <m/>
    <m/>
    <s v="Bell (1975)"/>
  </r>
  <r>
    <n v="1007"/>
    <n v="64"/>
    <n v="19033"/>
    <n v="32652"/>
    <x v="2"/>
    <x v="224"/>
    <x v="16"/>
    <s v="data deficient"/>
    <n v="1934"/>
    <n v="1934"/>
    <m/>
    <m/>
    <m/>
    <m/>
    <m/>
    <s v="Bell (1975)"/>
  </r>
  <r>
    <n v="1008"/>
    <n v="64"/>
    <n v="19033"/>
    <n v="3658"/>
    <x v="2"/>
    <x v="224"/>
    <x v="17"/>
    <s v="data deficient"/>
    <n v="1934"/>
    <n v="1934"/>
    <m/>
    <m/>
    <m/>
    <m/>
    <m/>
    <s v="Bell (1975)"/>
  </r>
  <r>
    <n v="1009"/>
    <n v="64"/>
    <n v="19056"/>
    <n v="3288"/>
    <x v="2"/>
    <x v="221"/>
    <x v="19"/>
    <s v="data deficient"/>
    <n v="1970"/>
    <n v="1970"/>
    <m/>
    <m/>
    <m/>
    <m/>
    <m/>
    <s v="Bell (1975)"/>
  </r>
  <r>
    <n v="1010"/>
    <n v="65"/>
    <n v="4002"/>
    <n v="3295"/>
    <x v="0"/>
    <x v="225"/>
    <x v="7"/>
    <s v="Confirmed"/>
    <n v="1998"/>
    <n v="2002"/>
    <m/>
    <m/>
    <m/>
    <m/>
    <m/>
    <s v="Brown &amp; Child (1975)"/>
  </r>
  <r>
    <n v="1011"/>
    <n v="65"/>
    <n v="4039"/>
    <n v="3295"/>
    <x v="0"/>
    <x v="226"/>
    <x v="7"/>
    <s v="Confirmed"/>
    <n v="1998"/>
    <n v="2002"/>
    <m/>
    <m/>
    <m/>
    <m/>
    <m/>
    <s v="Brown &amp; Child (1975)"/>
  </r>
  <r>
    <n v="1012"/>
    <n v="65"/>
    <n v="4002"/>
    <n v="3268"/>
    <x v="0"/>
    <x v="225"/>
    <x v="26"/>
    <s v="Potential Breeding"/>
    <n v="2002"/>
    <n v="2002"/>
    <m/>
    <m/>
    <m/>
    <m/>
    <m/>
    <s v="Brown &amp; Child (1975)"/>
  </r>
  <r>
    <n v="1013"/>
    <n v="65"/>
    <n v="4039"/>
    <n v="3268"/>
    <x v="0"/>
    <x v="226"/>
    <x v="26"/>
    <s v="Potential Breeding"/>
    <n v="2002"/>
    <n v="2002"/>
    <m/>
    <m/>
    <m/>
    <m/>
    <m/>
    <s v="Brown &amp; Child (1975)"/>
  </r>
  <r>
    <n v="1014"/>
    <n v="65"/>
    <n v="4002"/>
    <n v="3659"/>
    <x v="0"/>
    <x v="225"/>
    <x v="3"/>
    <s v="Confirmed"/>
    <n v="2002"/>
    <n v="2002"/>
    <m/>
    <m/>
    <m/>
    <m/>
    <m/>
    <s v="Brown &amp; Child (1975)"/>
  </r>
  <r>
    <n v="1015"/>
    <n v="65"/>
    <n v="4069"/>
    <n v="3294"/>
    <x v="0"/>
    <x v="227"/>
    <x v="9"/>
    <s v="Confirmed"/>
    <n v="2002"/>
    <n v="2002"/>
    <m/>
    <m/>
    <m/>
    <m/>
    <m/>
    <s v="Brown &amp; Child (1975)"/>
  </r>
  <r>
    <n v="1016"/>
    <n v="65"/>
    <n v="4069"/>
    <n v="3845"/>
    <x v="0"/>
    <x v="227"/>
    <x v="13"/>
    <s v="Non-breeding"/>
    <n v="2002"/>
    <n v="2002"/>
    <m/>
    <m/>
    <m/>
    <m/>
    <m/>
    <s v="Brown &amp; Child (1975)"/>
  </r>
  <r>
    <n v="1017"/>
    <n v="65"/>
    <n v="4069"/>
    <n v="3846"/>
    <x v="0"/>
    <x v="227"/>
    <x v="27"/>
    <s v="Non-breeding"/>
    <n v="2002"/>
    <n v="2002"/>
    <m/>
    <m/>
    <m/>
    <m/>
    <m/>
    <s v="Brown &amp; Child (1975)"/>
  </r>
  <r>
    <n v="1018"/>
    <n v="65"/>
    <n v="4069"/>
    <n v="32652"/>
    <x v="0"/>
    <x v="227"/>
    <x v="16"/>
    <s v="Potential Breeding"/>
    <n v="1972"/>
    <n v="1972"/>
    <n v="250"/>
    <n v="250"/>
    <m/>
    <m/>
    <s v="individuals"/>
    <s v="Brown &amp; Child (1975)"/>
  </r>
  <r>
    <n v="1019"/>
    <n v="65"/>
    <n v="4069"/>
    <n v="3650"/>
    <x v="0"/>
    <x v="227"/>
    <x v="6"/>
    <s v="Probable"/>
    <n v="2002"/>
    <n v="2002"/>
    <m/>
    <m/>
    <m/>
    <m/>
    <m/>
    <s v="Brown &amp; Child (1975)"/>
  </r>
  <r>
    <n v="1020"/>
    <n v="65"/>
    <n v="4069"/>
    <n v="3650"/>
    <x v="0"/>
    <x v="227"/>
    <x v="6"/>
    <s v="Confirmed"/>
    <n v="2002"/>
    <n v="2002"/>
    <m/>
    <m/>
    <m/>
    <m/>
    <m/>
    <s v="Brown &amp; Child (1975)"/>
  </r>
  <r>
    <n v="1021"/>
    <n v="66"/>
    <n v="5099"/>
    <n v="3288"/>
    <x v="4"/>
    <x v="228"/>
    <x v="19"/>
    <s v="Confirmed"/>
    <n v="2010"/>
    <n v="2010"/>
    <n v="5000"/>
    <n v="10000"/>
    <m/>
    <m/>
    <s v="individuals"/>
    <s v="Champeau et al (unpublished)"/>
  </r>
  <r>
    <n v="1022"/>
    <n v="67"/>
    <n v="22004"/>
    <n v="32228"/>
    <x v="1"/>
    <x v="229"/>
    <x v="1"/>
    <s v="data deficient"/>
    <n v="1836"/>
    <n v="1975"/>
    <n v="40"/>
    <n v="40"/>
    <m/>
    <m/>
    <s v="individuals"/>
    <s v="Greensmith (1975)"/>
  </r>
  <r>
    <n v="1023"/>
    <n v="67"/>
    <n v="26010"/>
    <n v="32228"/>
    <x v="10"/>
    <x v="230"/>
    <x v="1"/>
    <s v="Confirmed"/>
    <n v="1995"/>
    <n v="1975"/>
    <m/>
    <m/>
    <m/>
    <m/>
    <m/>
    <s v="Greensmith (1975)"/>
  </r>
  <r>
    <n v="1024"/>
    <n v="67"/>
    <n v="22004"/>
    <n v="3295"/>
    <x v="1"/>
    <x v="229"/>
    <x v="7"/>
    <s v="data deficient"/>
    <n v="2010"/>
    <n v="1975"/>
    <m/>
    <m/>
    <m/>
    <m/>
    <m/>
    <s v="Greensmith (1975)"/>
  </r>
  <r>
    <n v="1025"/>
    <n v="67"/>
    <n v="19070"/>
    <n v="3295"/>
    <x v="2"/>
    <x v="231"/>
    <x v="7"/>
    <s v="data deficient"/>
    <m/>
    <n v="1975"/>
    <m/>
    <m/>
    <m/>
    <m/>
    <m/>
    <s v="Greensmith (1975)"/>
  </r>
  <r>
    <n v="1026"/>
    <n v="67"/>
    <n v="22032"/>
    <n v="3295"/>
    <x v="1"/>
    <x v="232"/>
    <x v="7"/>
    <s v="data deficient"/>
    <n v="1600"/>
    <n v="1975"/>
    <n v="800"/>
    <n v="800"/>
    <m/>
    <m/>
    <s v="individuals"/>
    <s v="Greensmith (1975)"/>
  </r>
  <r>
    <n v="1027"/>
    <n v="67"/>
    <n v="19005"/>
    <n v="3268"/>
    <x v="2"/>
    <x v="233"/>
    <x v="26"/>
    <s v="data deficient"/>
    <m/>
    <n v="1975"/>
    <m/>
    <m/>
    <m/>
    <m/>
    <m/>
    <s v="Greensmith (1975)"/>
  </r>
  <r>
    <n v="1028"/>
    <n v="67"/>
    <n v="19008"/>
    <n v="3268"/>
    <x v="2"/>
    <x v="234"/>
    <x v="26"/>
    <s v="Confirmed"/>
    <m/>
    <n v="1975"/>
    <n v="150"/>
    <n v="150"/>
    <m/>
    <m/>
    <s v="individuals"/>
    <s v="Greensmith (1975)"/>
  </r>
  <r>
    <n v="1029"/>
    <n v="67"/>
    <n v="19008"/>
    <n v="3287"/>
    <x v="2"/>
    <x v="234"/>
    <x v="25"/>
    <s v="Confirmed"/>
    <m/>
    <n v="1975"/>
    <n v="500"/>
    <n v="500"/>
    <m/>
    <m/>
    <s v="individuals"/>
    <s v="Greensmith (1975)"/>
  </r>
  <r>
    <n v="1030"/>
    <n v="67"/>
    <n v="19034"/>
    <n v="3659"/>
    <x v="2"/>
    <x v="235"/>
    <x v="3"/>
    <s v="data deficient"/>
    <n v="1974"/>
    <n v="1974"/>
    <m/>
    <m/>
    <m/>
    <m/>
    <m/>
    <s v="Greensmith (1975)"/>
  </r>
  <r>
    <n v="1031"/>
    <n v="67"/>
    <n v="22008"/>
    <n v="3659"/>
    <x v="1"/>
    <x v="236"/>
    <x v="3"/>
    <s v="data deficient"/>
    <m/>
    <n v="1975"/>
    <m/>
    <m/>
    <m/>
    <m/>
    <m/>
    <s v="Greensmith (1975)"/>
  </r>
  <r>
    <n v="1032"/>
    <n v="67"/>
    <n v="22004"/>
    <n v="3294"/>
    <x v="1"/>
    <x v="229"/>
    <x v="9"/>
    <s v="data deficient"/>
    <m/>
    <n v="1975"/>
    <m/>
    <m/>
    <m/>
    <m/>
    <m/>
    <s v="Greensmith (1975)"/>
  </r>
  <r>
    <n v="1033"/>
    <n v="67"/>
    <n v="19034"/>
    <n v="3294"/>
    <x v="2"/>
    <x v="235"/>
    <x v="9"/>
    <s v="data deficient"/>
    <n v="1974"/>
    <n v="1974"/>
    <n v="200"/>
    <n v="200"/>
    <m/>
    <m/>
    <s v="individuals"/>
    <s v="Greensmith (1975)"/>
  </r>
  <r>
    <n v="1034"/>
    <n v="67"/>
    <n v="22020"/>
    <n v="3294"/>
    <x v="1"/>
    <x v="237"/>
    <x v="9"/>
    <s v="data deficient"/>
    <m/>
    <n v="1975"/>
    <m/>
    <m/>
    <m/>
    <m/>
    <m/>
    <s v="Greensmith (1975)"/>
  </r>
  <r>
    <n v="1035"/>
    <n v="67"/>
    <n v="19034"/>
    <n v="3263"/>
    <x v="2"/>
    <x v="235"/>
    <x v="4"/>
    <s v="Confirmed"/>
    <n v="1974"/>
    <n v="1974"/>
    <n v="350"/>
    <n v="350"/>
    <m/>
    <m/>
    <s v="individuals"/>
    <s v="Greensmith (1975)"/>
  </r>
  <r>
    <n v="1036"/>
    <n v="67"/>
    <n v="22020"/>
    <n v="3263"/>
    <x v="1"/>
    <x v="237"/>
    <x v="4"/>
    <s v="data deficient"/>
    <m/>
    <n v="1975"/>
    <m/>
    <m/>
    <m/>
    <m/>
    <m/>
    <s v="Greensmith (1975)"/>
  </r>
  <r>
    <n v="1037"/>
    <n v="67"/>
    <n v="22032"/>
    <n v="3845"/>
    <x v="1"/>
    <x v="232"/>
    <x v="13"/>
    <s v="data deficient"/>
    <m/>
    <n v="1975"/>
    <m/>
    <m/>
    <m/>
    <m/>
    <m/>
    <s v="Greensmith (1975)"/>
  </r>
  <r>
    <n v="1038"/>
    <n v="67"/>
    <n v="19005"/>
    <n v="3262"/>
    <x v="2"/>
    <x v="233"/>
    <x v="33"/>
    <s v="data deficient"/>
    <m/>
    <n v="1975"/>
    <m/>
    <m/>
    <m/>
    <m/>
    <m/>
    <s v="Greensmith (1975)"/>
  </r>
  <r>
    <n v="1039"/>
    <n v="67"/>
    <n v="19005"/>
    <n v="3846"/>
    <x v="2"/>
    <x v="233"/>
    <x v="27"/>
    <s v="data deficient"/>
    <m/>
    <n v="1975"/>
    <m/>
    <m/>
    <m/>
    <m/>
    <m/>
    <s v="Greensmith (1975)"/>
  </r>
  <r>
    <n v="1040"/>
    <n v="67"/>
    <n v="19034"/>
    <n v="3846"/>
    <x v="2"/>
    <x v="235"/>
    <x v="27"/>
    <s v="data deficient"/>
    <n v="1974"/>
    <n v="1974"/>
    <n v="400"/>
    <n v="400"/>
    <m/>
    <m/>
    <s v="individuals"/>
    <s v="Greensmith (1975)"/>
  </r>
  <r>
    <n v="1041"/>
    <n v="67"/>
    <n v="22020"/>
    <n v="3846"/>
    <x v="1"/>
    <x v="237"/>
    <x v="27"/>
    <s v="data deficient"/>
    <m/>
    <n v="1975"/>
    <m/>
    <m/>
    <m/>
    <m/>
    <m/>
    <s v="Greensmith (1975)"/>
  </r>
  <r>
    <n v="1042"/>
    <n v="67"/>
    <n v="19034"/>
    <n v="3288"/>
    <x v="2"/>
    <x v="235"/>
    <x v="19"/>
    <s v="data deficient"/>
    <n v="1974"/>
    <n v="1974"/>
    <m/>
    <m/>
    <n v="250"/>
    <n v="999"/>
    <s v="individuals"/>
    <s v="Greensmith (1975)"/>
  </r>
  <r>
    <n v="1043"/>
    <n v="67"/>
    <n v="22032"/>
    <n v="3288"/>
    <x v="1"/>
    <x v="232"/>
    <x v="19"/>
    <s v="Confirmed"/>
    <m/>
    <n v="1975"/>
    <n v="10"/>
    <n v="10"/>
    <m/>
    <m/>
    <s v="individuals"/>
    <s v="Greensmith (1975)"/>
  </r>
  <r>
    <n v="1044"/>
    <n v="67"/>
    <n v="22008"/>
    <n v="3884"/>
    <x v="1"/>
    <x v="236"/>
    <x v="36"/>
    <s v="data deficient"/>
    <m/>
    <n v="1975"/>
    <m/>
    <m/>
    <m/>
    <m/>
    <m/>
    <s v="Greensmith (1975)"/>
  </r>
  <r>
    <n v="1045"/>
    <n v="68"/>
    <n v="5015"/>
    <n v="3295"/>
    <x v="4"/>
    <x v="238"/>
    <x v="7"/>
    <s v="Confirmed"/>
    <n v="1994"/>
    <n v="1922"/>
    <m/>
    <m/>
    <m/>
    <m/>
    <m/>
    <s v="Holyoak (1975)"/>
  </r>
  <r>
    <n v="1046"/>
    <n v="68"/>
    <n v="5008"/>
    <n v="3295"/>
    <x v="4"/>
    <x v="239"/>
    <x v="7"/>
    <s v="Confirmed"/>
    <n v="1984"/>
    <n v="1921"/>
    <m/>
    <m/>
    <m/>
    <m/>
    <m/>
    <s v="Holyoak (1975)"/>
  </r>
  <r>
    <n v="1047"/>
    <n v="68"/>
    <n v="5010"/>
    <n v="1016817"/>
    <x v="4"/>
    <x v="240"/>
    <x v="24"/>
    <s v="Confirmed"/>
    <n v="1922"/>
    <n v="1922"/>
    <m/>
    <m/>
    <m/>
    <m/>
    <m/>
    <s v="Holyoak (1975)"/>
  </r>
  <r>
    <n v="1048"/>
    <n v="68"/>
    <n v="5015"/>
    <n v="1016817"/>
    <x v="4"/>
    <x v="238"/>
    <x v="24"/>
    <s v="Confirmed"/>
    <n v="1922"/>
    <n v="1922"/>
    <m/>
    <m/>
    <m/>
    <m/>
    <m/>
    <s v="Holyoak (1975)"/>
  </r>
  <r>
    <n v="1049"/>
    <n v="68"/>
    <n v="5073"/>
    <n v="1016817"/>
    <x v="4"/>
    <x v="241"/>
    <x v="24"/>
    <s v="Potential Breeding"/>
    <n v="1921"/>
    <n v="1921"/>
    <m/>
    <m/>
    <m/>
    <m/>
    <m/>
    <s v="Holyoak (1975)"/>
  </r>
  <r>
    <n v="1050"/>
    <n v="68"/>
    <n v="5105"/>
    <n v="1016817"/>
    <x v="4"/>
    <x v="242"/>
    <x v="24"/>
    <s v="Potential Breeding"/>
    <n v="1972"/>
    <n v="1972"/>
    <m/>
    <m/>
    <m/>
    <m/>
    <m/>
    <s v="Holyoak (1975)"/>
  </r>
  <r>
    <n v="1051"/>
    <n v="68"/>
    <n v="5156"/>
    <n v="1016817"/>
    <x v="4"/>
    <x v="243"/>
    <x v="24"/>
    <s v="Confirmed"/>
    <n v="1922"/>
    <n v="1922"/>
    <m/>
    <m/>
    <m/>
    <m/>
    <m/>
    <s v="Holyoak (1975)"/>
  </r>
  <r>
    <n v="1052"/>
    <n v="68"/>
    <n v="5010"/>
    <n v="3659"/>
    <x v="4"/>
    <x v="240"/>
    <x v="3"/>
    <s v="Confirmed"/>
    <n v="1922"/>
    <n v="1922"/>
    <m/>
    <m/>
    <m/>
    <m/>
    <m/>
    <s v="Holyoak (1975)"/>
  </r>
  <r>
    <n v="1053"/>
    <n v="68"/>
    <n v="5015"/>
    <n v="3659"/>
    <x v="4"/>
    <x v="238"/>
    <x v="3"/>
    <s v="Probable"/>
    <n v="1922"/>
    <n v="1922"/>
    <m/>
    <m/>
    <m/>
    <m/>
    <m/>
    <s v="Holyoak (1975)"/>
  </r>
  <r>
    <n v="1054"/>
    <n v="68"/>
    <n v="5021"/>
    <n v="3659"/>
    <x v="4"/>
    <x v="65"/>
    <x v="3"/>
    <s v="Confirmed"/>
    <n v="1922"/>
    <n v="1922"/>
    <m/>
    <m/>
    <m/>
    <m/>
    <m/>
    <s v="Holyoak (1975)"/>
  </r>
  <r>
    <n v="1055"/>
    <n v="68"/>
    <n v="5073"/>
    <n v="3659"/>
    <x v="4"/>
    <x v="241"/>
    <x v="3"/>
    <s v="data deficient"/>
    <n v="1921"/>
    <n v="1921"/>
    <m/>
    <m/>
    <m/>
    <m/>
    <m/>
    <s v="Holyoak (1975)"/>
  </r>
  <r>
    <n v="1056"/>
    <n v="68"/>
    <n v="5109"/>
    <n v="3659"/>
    <x v="4"/>
    <x v="186"/>
    <x v="3"/>
    <s v="Confirmed"/>
    <n v="1922"/>
    <n v="1922"/>
    <m/>
    <m/>
    <m/>
    <m/>
    <m/>
    <s v="Holyoak (1975)"/>
  </r>
  <r>
    <n v="1057"/>
    <n v="68"/>
    <n v="5015"/>
    <n v="3294"/>
    <x v="4"/>
    <x v="238"/>
    <x v="9"/>
    <s v="Confirmed"/>
    <n v="1922"/>
    <n v="1922"/>
    <m/>
    <m/>
    <m/>
    <m/>
    <m/>
    <s v="Holyoak (1975)"/>
  </r>
  <r>
    <n v="1058"/>
    <n v="68"/>
    <n v="5063"/>
    <n v="3294"/>
    <x v="4"/>
    <x v="241"/>
    <x v="9"/>
    <s v="Confirmed"/>
    <n v="1922"/>
    <n v="1922"/>
    <m/>
    <m/>
    <m/>
    <m/>
    <m/>
    <s v="Holyoak (1975)"/>
  </r>
  <r>
    <n v="1059"/>
    <n v="68"/>
    <n v="5008"/>
    <n v="3294"/>
    <x v="4"/>
    <x v="239"/>
    <x v="9"/>
    <s v="Confirmed"/>
    <n v="1921"/>
    <n v="1921"/>
    <m/>
    <m/>
    <m/>
    <m/>
    <m/>
    <s v="Holyoak (1975)"/>
  </r>
  <r>
    <n v="1060"/>
    <n v="68"/>
    <n v="5109"/>
    <n v="3294"/>
    <x v="4"/>
    <x v="186"/>
    <x v="9"/>
    <s v="data deficient"/>
    <n v="1972"/>
    <n v="1972"/>
    <m/>
    <m/>
    <m/>
    <m/>
    <m/>
    <s v="Holyoak (1975)"/>
  </r>
  <r>
    <n v="1061"/>
    <n v="68"/>
    <n v="5153"/>
    <n v="3294"/>
    <x v="4"/>
    <x v="244"/>
    <x v="9"/>
    <s v="Confirmed"/>
    <n v="1922"/>
    <n v="1922"/>
    <m/>
    <m/>
    <m/>
    <m/>
    <m/>
    <s v="Holyoak (1975)"/>
  </r>
  <r>
    <n v="1062"/>
    <n v="68"/>
    <n v="5200"/>
    <n v="3294"/>
    <x v="4"/>
    <x v="245"/>
    <x v="9"/>
    <s v="Confirmed"/>
    <n v="1922"/>
    <n v="1922"/>
    <m/>
    <m/>
    <m/>
    <m/>
    <m/>
    <s v="Holyoak (1975)"/>
  </r>
  <r>
    <n v="1063"/>
    <n v="68"/>
    <n v="5025"/>
    <n v="3920"/>
    <x v="4"/>
    <x v="187"/>
    <x v="10"/>
    <s v="Confirmed"/>
    <n v="1922"/>
    <n v="1922"/>
    <m/>
    <m/>
    <m/>
    <m/>
    <m/>
    <s v="Holyoak (1975)"/>
  </r>
  <r>
    <n v="1064"/>
    <n v="68"/>
    <n v="5109"/>
    <n v="3920"/>
    <x v="4"/>
    <x v="186"/>
    <x v="10"/>
    <s v="Confirmed"/>
    <n v="1972"/>
    <n v="1972"/>
    <m/>
    <m/>
    <m/>
    <m/>
    <m/>
    <s v="Holyoak (1975)"/>
  </r>
  <r>
    <n v="1065"/>
    <n v="68"/>
    <n v="5205"/>
    <n v="3920"/>
    <x v="4"/>
    <x v="11"/>
    <x v="10"/>
    <s v="Confirmed"/>
    <n v="1922"/>
    <n v="1922"/>
    <m/>
    <m/>
    <m/>
    <m/>
    <m/>
    <s v="Holyoak (1975)"/>
  </r>
  <r>
    <n v="1066"/>
    <n v="68"/>
    <n v="5215"/>
    <n v="3920"/>
    <x v="4"/>
    <x v="12"/>
    <x v="10"/>
    <s v="Confirmed"/>
    <n v="1922"/>
    <n v="1922"/>
    <m/>
    <m/>
    <m/>
    <m/>
    <m/>
    <s v="Holyoak (1975)"/>
  </r>
  <r>
    <n v="1067"/>
    <n v="68"/>
    <n v="5105"/>
    <n v="3935"/>
    <x v="4"/>
    <x v="242"/>
    <x v="11"/>
    <s v="Potential Breeding"/>
    <n v="1922"/>
    <n v="1922"/>
    <m/>
    <m/>
    <m/>
    <m/>
    <m/>
    <s v="Holyoak (1975)"/>
  </r>
  <r>
    <n v="1068"/>
    <n v="68"/>
    <n v="5008"/>
    <n v="3298"/>
    <x v="4"/>
    <x v="239"/>
    <x v="12"/>
    <s v="Confirmed"/>
    <m/>
    <n v="1972"/>
    <m/>
    <m/>
    <m/>
    <m/>
    <m/>
    <s v="Holyoak (1975)"/>
  </r>
  <r>
    <n v="1069"/>
    <n v="68"/>
    <n v="5152"/>
    <n v="3298"/>
    <x v="4"/>
    <x v="74"/>
    <x v="12"/>
    <s v="Confirmed"/>
    <m/>
    <n v="1972"/>
    <m/>
    <m/>
    <m/>
    <m/>
    <m/>
    <s v="Holyoak (1975)"/>
  </r>
  <r>
    <n v="1070"/>
    <n v="68"/>
    <n v="5063"/>
    <n v="3263"/>
    <x v="4"/>
    <x v="241"/>
    <x v="4"/>
    <s v="data deficient"/>
    <n v="1922"/>
    <n v="1922"/>
    <m/>
    <m/>
    <m/>
    <m/>
    <m/>
    <s v="Holyoak (1975)"/>
  </r>
  <r>
    <n v="1071"/>
    <n v="68"/>
    <n v="5073"/>
    <n v="3263"/>
    <x v="4"/>
    <x v="241"/>
    <x v="4"/>
    <s v="data deficient"/>
    <n v="1921"/>
    <n v="1921"/>
    <m/>
    <m/>
    <m/>
    <m/>
    <m/>
    <s v="Holyoak (1975)"/>
  </r>
  <r>
    <n v="1072"/>
    <n v="68"/>
    <n v="5010"/>
    <n v="3845"/>
    <x v="4"/>
    <x v="240"/>
    <x v="13"/>
    <s v="Confirmed"/>
    <n v="1922"/>
    <n v="1922"/>
    <m/>
    <m/>
    <m/>
    <m/>
    <m/>
    <s v="Holyoak (1975)"/>
  </r>
  <r>
    <n v="1073"/>
    <n v="68"/>
    <n v="5015"/>
    <n v="3845"/>
    <x v="4"/>
    <x v="238"/>
    <x v="13"/>
    <s v="Confirmed"/>
    <n v="1922"/>
    <n v="1922"/>
    <m/>
    <m/>
    <m/>
    <m/>
    <m/>
    <s v="Holyoak (1975)"/>
  </r>
  <r>
    <n v="1074"/>
    <n v="68"/>
    <n v="5073"/>
    <n v="3286"/>
    <x v="4"/>
    <x v="241"/>
    <x v="14"/>
    <s v="data deficient"/>
    <n v="1921"/>
    <n v="1921"/>
    <m/>
    <m/>
    <m/>
    <m/>
    <m/>
    <s v="Holyoak (1975)"/>
  </r>
  <r>
    <n v="1075"/>
    <n v="68"/>
    <n v="5105"/>
    <n v="3286"/>
    <x v="4"/>
    <x v="242"/>
    <x v="14"/>
    <s v="Confirmed"/>
    <n v="1922"/>
    <n v="1922"/>
    <m/>
    <m/>
    <m/>
    <m/>
    <m/>
    <s v="Holyoak (1975)"/>
  </r>
  <r>
    <n v="1076"/>
    <n v="68"/>
    <n v="5134"/>
    <n v="3286"/>
    <x v="4"/>
    <x v="246"/>
    <x v="14"/>
    <s v="Confirmed"/>
    <n v="1922"/>
    <n v="1922"/>
    <m/>
    <m/>
    <m/>
    <m/>
    <m/>
    <s v="Holyoak (1975)"/>
  </r>
  <r>
    <n v="1077"/>
    <n v="68"/>
    <n v="5200"/>
    <n v="3286"/>
    <x v="4"/>
    <x v="245"/>
    <x v="14"/>
    <s v="Confirmed"/>
    <n v="1922"/>
    <n v="1922"/>
    <m/>
    <m/>
    <m/>
    <m/>
    <m/>
    <s v="Holyoak (1975)"/>
  </r>
  <r>
    <n v="1078"/>
    <n v="68"/>
    <n v="5215"/>
    <n v="3286"/>
    <x v="4"/>
    <x v="12"/>
    <x v="14"/>
    <s v="Confirmed"/>
    <n v="1922"/>
    <n v="1922"/>
    <m/>
    <m/>
    <m/>
    <m/>
    <m/>
    <s v="Holyoak (1975)"/>
  </r>
  <r>
    <n v="1079"/>
    <n v="68"/>
    <n v="5105"/>
    <n v="3895"/>
    <x v="4"/>
    <x v="242"/>
    <x v="35"/>
    <s v="Potential Breeding"/>
    <n v="1958"/>
    <n v="1958"/>
    <m/>
    <m/>
    <m/>
    <m/>
    <m/>
    <s v="Holyoak (1975)"/>
  </r>
  <r>
    <n v="1080"/>
    <n v="68"/>
    <n v="5215"/>
    <n v="3895"/>
    <x v="4"/>
    <x v="12"/>
    <x v="35"/>
    <s v="Potential Breeding"/>
    <n v="1922"/>
    <n v="1922"/>
    <m/>
    <m/>
    <m/>
    <m/>
    <m/>
    <s v="Holyoak (1975)"/>
  </r>
  <r>
    <n v="1081"/>
    <n v="68"/>
    <n v="5010"/>
    <n v="3846"/>
    <x v="4"/>
    <x v="240"/>
    <x v="27"/>
    <s v="Confirmed"/>
    <n v="1922"/>
    <n v="1922"/>
    <m/>
    <m/>
    <m/>
    <m/>
    <m/>
    <s v="Holyoak (1975)"/>
  </r>
  <r>
    <n v="1082"/>
    <n v="68"/>
    <n v="5015"/>
    <n v="3846"/>
    <x v="4"/>
    <x v="238"/>
    <x v="27"/>
    <s v="Confirmed"/>
    <n v="1922"/>
    <n v="1922"/>
    <m/>
    <m/>
    <m/>
    <m/>
    <m/>
    <s v="Holyoak (1975)"/>
  </r>
  <r>
    <n v="1083"/>
    <n v="68"/>
    <n v="5073"/>
    <n v="3846"/>
    <x v="4"/>
    <x v="241"/>
    <x v="27"/>
    <s v="Confirmed"/>
    <n v="1921"/>
    <n v="1921"/>
    <m/>
    <m/>
    <m/>
    <m/>
    <m/>
    <s v="Holyoak (1975)"/>
  </r>
  <r>
    <n v="1084"/>
    <n v="68"/>
    <n v="5014"/>
    <n v="3299"/>
    <x v="4"/>
    <x v="247"/>
    <x v="37"/>
    <s v="Confirmed"/>
    <n v="1972"/>
    <n v="1972"/>
    <m/>
    <m/>
    <m/>
    <m/>
    <m/>
    <s v="Holyoak (1975)"/>
  </r>
  <r>
    <n v="1085"/>
    <n v="68"/>
    <n v="5015"/>
    <n v="3299"/>
    <x v="4"/>
    <x v="238"/>
    <x v="37"/>
    <s v="Confirmed"/>
    <n v="1922"/>
    <n v="1922"/>
    <m/>
    <m/>
    <m/>
    <m/>
    <m/>
    <s v="Holyoak (1975)"/>
  </r>
  <r>
    <n v="1086"/>
    <n v="68"/>
    <n v="5025"/>
    <n v="3299"/>
    <x v="4"/>
    <x v="187"/>
    <x v="37"/>
    <s v="Confirmed"/>
    <n v="1922"/>
    <n v="1922"/>
    <m/>
    <m/>
    <m/>
    <m/>
    <m/>
    <s v="Holyoak (1975)"/>
  </r>
  <r>
    <n v="1087"/>
    <n v="68"/>
    <n v="5109"/>
    <n v="3295"/>
    <x v="4"/>
    <x v="186"/>
    <x v="7"/>
    <s v="Confirmed"/>
    <n v="1972"/>
    <n v="1972"/>
    <m/>
    <m/>
    <m/>
    <m/>
    <m/>
    <s v="Holyoak (1975)"/>
  </r>
  <r>
    <n v="1088"/>
    <n v="68"/>
    <n v="5155"/>
    <n v="3299"/>
    <x v="4"/>
    <x v="248"/>
    <x v="37"/>
    <s v="Confirmed"/>
    <n v="1972"/>
    <n v="1972"/>
    <m/>
    <m/>
    <m/>
    <m/>
    <m/>
    <s v="Holyoak (1975)"/>
  </r>
  <r>
    <n v="1089"/>
    <n v="68"/>
    <n v="5206"/>
    <n v="3299"/>
    <x v="4"/>
    <x v="249"/>
    <x v="37"/>
    <s v="Confirmed"/>
    <n v="1922"/>
    <n v="1922"/>
    <m/>
    <m/>
    <m/>
    <m/>
    <m/>
    <s v="Holyoak (1975)"/>
  </r>
  <r>
    <n v="1090"/>
    <n v="68"/>
    <n v="5215"/>
    <n v="3299"/>
    <x v="4"/>
    <x v="12"/>
    <x v="37"/>
    <s v="Confirmed"/>
    <n v="1972"/>
    <n v="1972"/>
    <m/>
    <m/>
    <m/>
    <m/>
    <m/>
    <s v="Holyoak (1975)"/>
  </r>
  <r>
    <n v="1091"/>
    <n v="68"/>
    <n v="5010"/>
    <n v="3658"/>
    <x v="4"/>
    <x v="240"/>
    <x v="17"/>
    <s v="Probable"/>
    <n v="1922"/>
    <n v="1922"/>
    <m/>
    <m/>
    <m/>
    <m/>
    <m/>
    <s v="Holyoak (1975)"/>
  </r>
  <r>
    <n v="1092"/>
    <n v="68"/>
    <n v="5015"/>
    <n v="3658"/>
    <x v="4"/>
    <x v="238"/>
    <x v="17"/>
    <s v="Confirmed"/>
    <n v="1922"/>
    <n v="1922"/>
    <m/>
    <m/>
    <m/>
    <m/>
    <m/>
    <s v="Holyoak (1975)"/>
  </r>
  <r>
    <n v="1093"/>
    <n v="68"/>
    <n v="5073"/>
    <n v="3658"/>
    <x v="4"/>
    <x v="241"/>
    <x v="17"/>
    <s v="Confirmed"/>
    <n v="1921"/>
    <n v="1921"/>
    <m/>
    <m/>
    <m/>
    <m/>
    <m/>
    <s v="Holyoak (1975)"/>
  </r>
  <r>
    <n v="1094"/>
    <n v="68"/>
    <n v="5026"/>
    <n v="3658"/>
    <x v="4"/>
    <x v="250"/>
    <x v="17"/>
    <s v="Confirmed"/>
    <n v="1921"/>
    <n v="1921"/>
    <m/>
    <m/>
    <m/>
    <m/>
    <m/>
    <s v="Holyoak (1975)"/>
  </r>
  <r>
    <n v="1095"/>
    <n v="68"/>
    <n v="5215"/>
    <n v="3658"/>
    <x v="4"/>
    <x v="12"/>
    <x v="17"/>
    <s v="Confirmed"/>
    <n v="1922"/>
    <n v="1922"/>
    <m/>
    <m/>
    <m/>
    <m/>
    <m/>
    <s v="Holyoak (1975)"/>
  </r>
  <r>
    <n v="1096"/>
    <n v="68"/>
    <n v="5010"/>
    <n v="3649"/>
    <x v="4"/>
    <x v="240"/>
    <x v="18"/>
    <s v="data deficient"/>
    <n v="1922"/>
    <n v="1922"/>
    <m/>
    <m/>
    <m/>
    <m/>
    <m/>
    <s v="Holyoak (1975)"/>
  </r>
  <r>
    <n v="1097"/>
    <n v="68"/>
    <n v="5134"/>
    <n v="3649"/>
    <x v="4"/>
    <x v="246"/>
    <x v="18"/>
    <s v="Confirmed"/>
    <n v="1922"/>
    <n v="1922"/>
    <m/>
    <m/>
    <m/>
    <m/>
    <m/>
    <s v="Holyoak (1975)"/>
  </r>
  <r>
    <n v="1098"/>
    <n v="68"/>
    <n v="5010"/>
    <n v="3288"/>
    <x v="4"/>
    <x v="240"/>
    <x v="19"/>
    <s v="Confirmed"/>
    <n v="1922"/>
    <n v="1922"/>
    <m/>
    <m/>
    <m/>
    <m/>
    <m/>
    <s v="Holyoak (1975)"/>
  </r>
  <r>
    <n v="1099"/>
    <n v="68"/>
    <n v="5025"/>
    <n v="3288"/>
    <x v="4"/>
    <x v="187"/>
    <x v="19"/>
    <s v="Confirmed"/>
    <n v="1922"/>
    <n v="1922"/>
    <m/>
    <m/>
    <m/>
    <m/>
    <m/>
    <s v="Holyoak (1975)"/>
  </r>
  <r>
    <n v="1100"/>
    <n v="68"/>
    <n v="5073"/>
    <n v="3288"/>
    <x v="4"/>
    <x v="241"/>
    <x v="19"/>
    <s v="Potential Breeding"/>
    <n v="1921"/>
    <n v="1921"/>
    <m/>
    <m/>
    <m/>
    <m/>
    <m/>
    <s v="Holyoak (1975)"/>
  </r>
  <r>
    <n v="1101"/>
    <n v="68"/>
    <n v="5010"/>
    <n v="3928"/>
    <x v="4"/>
    <x v="240"/>
    <x v="20"/>
    <s v="Confirmed"/>
    <n v="1922"/>
    <n v="1922"/>
    <m/>
    <m/>
    <m/>
    <m/>
    <m/>
    <s v="Holyoak (1975)"/>
  </r>
  <r>
    <n v="1102"/>
    <n v="68"/>
    <n v="5099"/>
    <n v="3928"/>
    <x v="4"/>
    <x v="228"/>
    <x v="20"/>
    <s v="Confirmed"/>
    <n v="1922"/>
    <n v="1922"/>
    <m/>
    <m/>
    <m/>
    <m/>
    <m/>
    <s v="Holyoak (1975)"/>
  </r>
  <r>
    <n v="1103"/>
    <n v="68"/>
    <n v="5100"/>
    <n v="3928"/>
    <x v="4"/>
    <x v="251"/>
    <x v="20"/>
    <s v="Potential Breeding"/>
    <m/>
    <n v="1972"/>
    <m/>
    <m/>
    <m/>
    <m/>
    <m/>
    <s v="Holyoak (1975)"/>
  </r>
  <r>
    <n v="1104"/>
    <n v="68"/>
    <n v="5200"/>
    <n v="3928"/>
    <x v="4"/>
    <x v="245"/>
    <x v="20"/>
    <s v="Confirmed"/>
    <n v="1922"/>
    <n v="1922"/>
    <m/>
    <m/>
    <m/>
    <m/>
    <m/>
    <s v="Holyoak (1975)"/>
  </r>
  <r>
    <n v="1105"/>
    <n v="68"/>
    <n v="5010"/>
    <n v="3650"/>
    <x v="4"/>
    <x v="240"/>
    <x v="6"/>
    <s v="Confirmed"/>
    <n v="1922"/>
    <n v="1922"/>
    <m/>
    <m/>
    <m/>
    <m/>
    <m/>
    <s v="Holyoak (1975)"/>
  </r>
  <r>
    <n v="1106"/>
    <n v="68"/>
    <n v="5021"/>
    <n v="3650"/>
    <x v="4"/>
    <x v="65"/>
    <x v="6"/>
    <s v="Confirmed"/>
    <n v="1922"/>
    <n v="1922"/>
    <m/>
    <m/>
    <m/>
    <m/>
    <m/>
    <s v="Holyoak (1975)"/>
  </r>
  <r>
    <n v="1107"/>
    <n v="68"/>
    <n v="5025"/>
    <n v="3650"/>
    <x v="4"/>
    <x v="187"/>
    <x v="6"/>
    <s v="Confirmed"/>
    <n v="1922"/>
    <n v="1922"/>
    <m/>
    <m/>
    <m/>
    <m/>
    <m/>
    <s v="Holyoak (1975)"/>
  </r>
  <r>
    <n v="1108"/>
    <n v="68"/>
    <n v="5105"/>
    <n v="3650"/>
    <x v="4"/>
    <x v="242"/>
    <x v="6"/>
    <s v="Confirmed"/>
    <n v="1922"/>
    <n v="1922"/>
    <m/>
    <m/>
    <m/>
    <m/>
    <m/>
    <s v="Holyoak (1975)"/>
  </r>
  <r>
    <n v="1109"/>
    <n v="68"/>
    <n v="5207"/>
    <n v="3650"/>
    <x v="4"/>
    <x v="252"/>
    <x v="6"/>
    <s v="Confirmed"/>
    <n v="1922"/>
    <n v="1922"/>
    <m/>
    <m/>
    <m/>
    <m/>
    <m/>
    <s v="Holyoak (1975)"/>
  </r>
  <r>
    <n v="1110"/>
    <n v="68"/>
    <n v="5215"/>
    <n v="3650"/>
    <x v="4"/>
    <x v="12"/>
    <x v="6"/>
    <s v="Confirmed"/>
    <n v="1922"/>
    <n v="1922"/>
    <m/>
    <m/>
    <m/>
    <m/>
    <m/>
    <s v="Holyoak (1975)"/>
  </r>
  <r>
    <n v="1111"/>
    <n v="69"/>
    <n v="19010"/>
    <n v="3295"/>
    <x v="2"/>
    <x v="127"/>
    <x v="7"/>
    <s v="data deficient"/>
    <n v="1975"/>
    <n v="1975"/>
    <m/>
    <m/>
    <m/>
    <m/>
    <m/>
    <s v="Mackay (1975)"/>
  </r>
  <r>
    <n v="1112"/>
    <n v="69"/>
    <n v="19031"/>
    <n v="3295"/>
    <x v="2"/>
    <x v="253"/>
    <x v="7"/>
    <s v="data deficient"/>
    <n v="1975"/>
    <n v="1975"/>
    <n v="20"/>
    <n v="20"/>
    <m/>
    <m/>
    <s v="individuals"/>
    <s v="Mackay (1975)"/>
  </r>
  <r>
    <n v="1113"/>
    <n v="69"/>
    <n v="19031"/>
    <n v="3268"/>
    <x v="2"/>
    <x v="253"/>
    <x v="26"/>
    <s v="data deficient"/>
    <n v="1975"/>
    <n v="1975"/>
    <n v="20"/>
    <n v="20"/>
    <m/>
    <m/>
    <s v="individuals"/>
    <s v="Mackay (1975)"/>
  </r>
  <r>
    <n v="1114"/>
    <n v="69"/>
    <n v="19031"/>
    <n v="3287"/>
    <x v="2"/>
    <x v="253"/>
    <x v="25"/>
    <s v="data deficient"/>
    <n v="1975"/>
    <n v="1975"/>
    <n v="1"/>
    <n v="1"/>
    <m/>
    <m/>
    <s v="individuals"/>
    <s v="Mackay (1975)"/>
  </r>
  <r>
    <n v="1115"/>
    <n v="69"/>
    <n v="19010"/>
    <n v="3659"/>
    <x v="2"/>
    <x v="127"/>
    <x v="3"/>
    <s v="data deficient"/>
    <n v="1975"/>
    <n v="1975"/>
    <n v="1"/>
    <n v="1"/>
    <m/>
    <m/>
    <s v="mature individuals"/>
    <s v="Mackay (1975)"/>
  </r>
  <r>
    <n v="1116"/>
    <n v="69"/>
    <n v="19031"/>
    <n v="3659"/>
    <x v="2"/>
    <x v="253"/>
    <x v="3"/>
    <s v="data deficient"/>
    <n v="1975"/>
    <n v="1975"/>
    <n v="2"/>
    <n v="2"/>
    <m/>
    <m/>
    <s v="individuals"/>
    <s v="Mackay (1975)"/>
  </r>
  <r>
    <n v="1117"/>
    <n v="69"/>
    <n v="19031"/>
    <n v="3294"/>
    <x v="2"/>
    <x v="253"/>
    <x v="9"/>
    <s v="data deficient"/>
    <n v="1975"/>
    <n v="1975"/>
    <n v="180"/>
    <n v="180"/>
    <m/>
    <m/>
    <s v="individuals"/>
    <s v="Mackay (1975)"/>
  </r>
  <r>
    <n v="1118"/>
    <n v="69"/>
    <n v="19031"/>
    <n v="3263"/>
    <x v="2"/>
    <x v="253"/>
    <x v="4"/>
    <s v="data deficient"/>
    <n v="1975"/>
    <n v="1975"/>
    <n v="2"/>
    <n v="2"/>
    <m/>
    <m/>
    <s v="individuals"/>
    <s v="Mackay (1975)"/>
  </r>
  <r>
    <n v="1119"/>
    <n v="69"/>
    <n v="19031"/>
    <n v="3846"/>
    <x v="2"/>
    <x v="253"/>
    <x v="27"/>
    <s v="data deficient"/>
    <n v="1975"/>
    <n v="1975"/>
    <n v="16"/>
    <n v="16"/>
    <m/>
    <m/>
    <s v="individuals"/>
    <s v="Mackay (1975)"/>
  </r>
  <r>
    <n v="1120"/>
    <n v="69"/>
    <n v="19031"/>
    <n v="3276"/>
    <x v="2"/>
    <x v="253"/>
    <x v="34"/>
    <s v="data deficient"/>
    <n v="1975"/>
    <n v="1975"/>
    <m/>
    <m/>
    <m/>
    <m/>
    <m/>
    <s v="Mackay (1975)"/>
  </r>
  <r>
    <n v="1121"/>
    <n v="69"/>
    <n v="19010"/>
    <n v="3928"/>
    <x v="2"/>
    <x v="127"/>
    <x v="20"/>
    <s v="Confirmed"/>
    <n v="1975"/>
    <n v="1975"/>
    <m/>
    <m/>
    <m/>
    <m/>
    <m/>
    <s v="Mackay (1975)"/>
  </r>
  <r>
    <n v="1122"/>
    <n v="70"/>
    <n v="5062"/>
    <n v="3295"/>
    <x v="4"/>
    <x v="254"/>
    <x v="7"/>
    <s v="Confirmed"/>
    <n v="2002"/>
    <n v="1972"/>
    <m/>
    <m/>
    <m/>
    <m/>
    <m/>
    <s v="Petitot (1975)"/>
  </r>
  <r>
    <n v="1123"/>
    <n v="70"/>
    <n v="5192"/>
    <n v="3295"/>
    <x v="4"/>
    <x v="255"/>
    <x v="7"/>
    <s v="Confirmed"/>
    <n v="1983"/>
    <n v="1973"/>
    <m/>
    <m/>
    <m/>
    <m/>
    <m/>
    <s v="Petitot (1975)"/>
  </r>
  <r>
    <n v="1124"/>
    <n v="70"/>
    <n v="5192"/>
    <n v="3659"/>
    <x v="4"/>
    <x v="255"/>
    <x v="3"/>
    <s v="data deficient"/>
    <n v="1973"/>
    <n v="1973"/>
    <m/>
    <m/>
    <m/>
    <m/>
    <m/>
    <s v="Petitot (1975)"/>
  </r>
  <r>
    <n v="1125"/>
    <n v="70"/>
    <n v="5062"/>
    <n v="3294"/>
    <x v="4"/>
    <x v="254"/>
    <x v="9"/>
    <s v="Confirmed"/>
    <n v="1972"/>
    <n v="1972"/>
    <m/>
    <m/>
    <m/>
    <m/>
    <m/>
    <s v="Petitot (1975)"/>
  </r>
  <r>
    <n v="1126"/>
    <n v="70"/>
    <n v="5192"/>
    <n v="3294"/>
    <x v="4"/>
    <x v="255"/>
    <x v="9"/>
    <s v="Confirmed"/>
    <n v="1973"/>
    <n v="1973"/>
    <n v="20"/>
    <n v="20"/>
    <m/>
    <m/>
    <s v="individuals"/>
    <s v="Petitot (1975)"/>
  </r>
  <r>
    <n v="1127"/>
    <n v="70"/>
    <n v="5062"/>
    <n v="3298"/>
    <x v="4"/>
    <x v="254"/>
    <x v="12"/>
    <s v="Confirmed"/>
    <n v="1972"/>
    <n v="1972"/>
    <m/>
    <m/>
    <m/>
    <m/>
    <m/>
    <s v="Petitot (1975)"/>
  </r>
  <r>
    <n v="1128"/>
    <n v="70"/>
    <n v="5192"/>
    <n v="3298"/>
    <x v="4"/>
    <x v="255"/>
    <x v="12"/>
    <s v="Confirmed"/>
    <n v="1973"/>
    <n v="1973"/>
    <n v="150"/>
    <n v="150"/>
    <m/>
    <m/>
    <s v="individuals"/>
    <s v="Petitot (1975)"/>
  </r>
  <r>
    <n v="1129"/>
    <n v="70"/>
    <n v="5062"/>
    <n v="3263"/>
    <x v="4"/>
    <x v="254"/>
    <x v="4"/>
    <s v="Confirmed"/>
    <n v="1972"/>
    <n v="1972"/>
    <m/>
    <m/>
    <m/>
    <m/>
    <m/>
    <s v="Petitot (1975)"/>
  </r>
  <r>
    <n v="1130"/>
    <n v="70"/>
    <n v="5192"/>
    <n v="3263"/>
    <x v="4"/>
    <x v="255"/>
    <x v="4"/>
    <s v="data deficient"/>
    <n v="1973"/>
    <n v="1973"/>
    <m/>
    <m/>
    <m/>
    <m/>
    <m/>
    <s v="Petitot (1975)"/>
  </r>
  <r>
    <n v="1131"/>
    <n v="70"/>
    <n v="5192"/>
    <n v="3845"/>
    <x v="4"/>
    <x v="255"/>
    <x v="13"/>
    <s v="data deficient"/>
    <n v="1973"/>
    <n v="1973"/>
    <m/>
    <m/>
    <m/>
    <m/>
    <m/>
    <s v="Petitot (1975)"/>
  </r>
  <r>
    <n v="1132"/>
    <n v="70"/>
    <n v="5190"/>
    <n v="3649"/>
    <x v="4"/>
    <x v="256"/>
    <x v="18"/>
    <s v="Confirmed"/>
    <n v="1973"/>
    <n v="1973"/>
    <m/>
    <m/>
    <m/>
    <m/>
    <m/>
    <s v="Petitot (1975)"/>
  </r>
  <r>
    <n v="1133"/>
    <n v="70"/>
    <n v="5192"/>
    <n v="3650"/>
    <x v="4"/>
    <x v="255"/>
    <x v="6"/>
    <s v="Confirmed"/>
    <n v="1973"/>
    <n v="1973"/>
    <m/>
    <m/>
    <m/>
    <m/>
    <m/>
    <s v="Petitot (1975)"/>
  </r>
  <r>
    <n v="1134"/>
    <n v="71"/>
    <n v="5077"/>
    <n v="3295"/>
    <x v="4"/>
    <x v="257"/>
    <x v="7"/>
    <s v="Confirmed"/>
    <n v="2002"/>
    <n v="1971"/>
    <m/>
    <m/>
    <m/>
    <m/>
    <m/>
    <s v="Sachet et al (1975)"/>
  </r>
  <r>
    <n v="1135"/>
    <n v="71"/>
    <n v="5077"/>
    <n v="3659"/>
    <x v="4"/>
    <x v="257"/>
    <x v="3"/>
    <s v="Confirmed"/>
    <n v="1971"/>
    <n v="1971"/>
    <m/>
    <m/>
    <m/>
    <m/>
    <m/>
    <s v="Sachet et al (1975)"/>
  </r>
  <r>
    <n v="1136"/>
    <n v="71"/>
    <n v="5077"/>
    <n v="3294"/>
    <x v="4"/>
    <x v="257"/>
    <x v="9"/>
    <s v="Confirmed"/>
    <n v="1971"/>
    <n v="1971"/>
    <m/>
    <m/>
    <m/>
    <m/>
    <m/>
    <s v="Sachet et al (1975)"/>
  </r>
  <r>
    <n v="1137"/>
    <n v="71"/>
    <n v="5077"/>
    <n v="3845"/>
    <x v="4"/>
    <x v="257"/>
    <x v="13"/>
    <s v="Confirmed"/>
    <n v="1971"/>
    <n v="1971"/>
    <m/>
    <m/>
    <m/>
    <m/>
    <m/>
    <s v="Sachet et al (1975)"/>
  </r>
  <r>
    <n v="1138"/>
    <n v="71"/>
    <n v="5077"/>
    <n v="3846"/>
    <x v="4"/>
    <x v="257"/>
    <x v="27"/>
    <s v="Confirmed"/>
    <n v="1971"/>
    <n v="1971"/>
    <m/>
    <m/>
    <m/>
    <m/>
    <m/>
    <s v="Sachet et al (1975)"/>
  </r>
  <r>
    <n v="1139"/>
    <n v="71"/>
    <n v="5077"/>
    <n v="3299"/>
    <x v="4"/>
    <x v="257"/>
    <x v="37"/>
    <s v="Confirmed"/>
    <n v="1971"/>
    <n v="1971"/>
    <m/>
    <m/>
    <m/>
    <m/>
    <m/>
    <s v="Sachet et al (1975)"/>
  </r>
  <r>
    <n v="1140"/>
    <n v="71"/>
    <n v="5077"/>
    <n v="3658"/>
    <x v="4"/>
    <x v="257"/>
    <x v="17"/>
    <s v="Confirmed"/>
    <n v="1971"/>
    <n v="1971"/>
    <m/>
    <m/>
    <m/>
    <m/>
    <m/>
    <s v="Sachet et al (1975)"/>
  </r>
  <r>
    <n v="1141"/>
    <n v="71"/>
    <n v="5077"/>
    <n v="3288"/>
    <x v="4"/>
    <x v="257"/>
    <x v="19"/>
    <s v="Confirmed"/>
    <n v="1971"/>
    <n v="1971"/>
    <m/>
    <m/>
    <m/>
    <m/>
    <m/>
    <s v="Sachet et al (1975)"/>
  </r>
  <r>
    <n v="1142"/>
    <n v="72"/>
    <n v="19074"/>
    <n v="3295"/>
    <x v="2"/>
    <x v="258"/>
    <x v="7"/>
    <s v="Confirmed"/>
    <n v="1975"/>
    <n v="1975"/>
    <m/>
    <m/>
    <n v="1000"/>
    <n v="9999"/>
    <s v="individuals"/>
    <s v="Silva (1975)"/>
  </r>
  <r>
    <n v="1143"/>
    <n v="72"/>
    <n v="19074"/>
    <n v="3294"/>
    <x v="2"/>
    <x v="258"/>
    <x v="9"/>
    <s v="Confirmed"/>
    <n v="1975"/>
    <n v="1975"/>
    <m/>
    <m/>
    <m/>
    <m/>
    <m/>
    <s v="Silva (1975)"/>
  </r>
  <r>
    <n v="1144"/>
    <n v="73"/>
    <n v="8003"/>
    <n v="3957"/>
    <x v="3"/>
    <x v="9"/>
    <x v="8"/>
    <s v="Absent"/>
    <n v="1976"/>
    <n v="1976"/>
    <m/>
    <m/>
    <m/>
    <m/>
    <m/>
    <s v="Amerson &amp; Shelton (1976)"/>
  </r>
  <r>
    <n v="1145"/>
    <n v="73"/>
    <n v="8002"/>
    <n v="3659"/>
    <x v="3"/>
    <x v="10"/>
    <x v="3"/>
    <s v="Absent"/>
    <n v="1976"/>
    <n v="1976"/>
    <m/>
    <m/>
    <m/>
    <m/>
    <m/>
    <s v="Amerson &amp; Shelton (1976)"/>
  </r>
  <r>
    <n v="1146"/>
    <n v="73"/>
    <n v="8003"/>
    <n v="3659"/>
    <x v="3"/>
    <x v="9"/>
    <x v="3"/>
    <s v="Confirmed"/>
    <n v="1964"/>
    <n v="1964"/>
    <n v="70"/>
    <n v="70"/>
    <m/>
    <m/>
    <s v="individuals"/>
    <s v="Amerson &amp; Shelton (1976)"/>
  </r>
  <r>
    <n v="1147"/>
    <n v="73"/>
    <n v="8003"/>
    <n v="3659"/>
    <x v="3"/>
    <x v="9"/>
    <x v="3"/>
    <s v="Confirmed"/>
    <n v="1969"/>
    <n v="1969"/>
    <n v="140"/>
    <n v="140"/>
    <m/>
    <m/>
    <s v="individuals"/>
    <s v="Amerson &amp; Shelton (1976)"/>
  </r>
  <r>
    <n v="1148"/>
    <n v="73"/>
    <n v="8001"/>
    <n v="3294"/>
    <x v="3"/>
    <x v="259"/>
    <x v="9"/>
    <s v="Confirmed"/>
    <n v="1973"/>
    <n v="1973"/>
    <n v="40"/>
    <n v="40"/>
    <m/>
    <m/>
    <s v="individuals"/>
    <s v="Amerson &amp; Shelton (1976)"/>
  </r>
  <r>
    <n v="1149"/>
    <n v="73"/>
    <n v="8001"/>
    <n v="3294"/>
    <x v="3"/>
    <x v="259"/>
    <x v="9"/>
    <s v="Confirmed"/>
    <n v="1973"/>
    <n v="1973"/>
    <n v="100"/>
    <n v="200"/>
    <m/>
    <m/>
    <s v="individuals"/>
    <s v="Amerson &amp; Shelton (1976)"/>
  </r>
  <r>
    <n v="1150"/>
    <n v="73"/>
    <n v="8002"/>
    <n v="3294"/>
    <x v="3"/>
    <x v="10"/>
    <x v="9"/>
    <s v="Absent"/>
    <n v="1976"/>
    <n v="1976"/>
    <m/>
    <m/>
    <m/>
    <m/>
    <m/>
    <s v="Amerson &amp; Shelton (1976)"/>
  </r>
  <r>
    <n v="1151"/>
    <n v="73"/>
    <n v="8003"/>
    <n v="3294"/>
    <x v="3"/>
    <x v="9"/>
    <x v="9"/>
    <s v="Confirmed"/>
    <n v="1969"/>
    <n v="1969"/>
    <n v="3000"/>
    <n v="3000"/>
    <m/>
    <m/>
    <s v="individuals"/>
    <s v="Amerson &amp; Shelton (1976)"/>
  </r>
  <r>
    <n v="1152"/>
    <n v="73"/>
    <n v="8002"/>
    <n v="3920"/>
    <x v="3"/>
    <x v="10"/>
    <x v="10"/>
    <s v="Absent"/>
    <n v="1976"/>
    <n v="1976"/>
    <m/>
    <m/>
    <m/>
    <m/>
    <m/>
    <s v="Amerson &amp; Shelton (1976)"/>
  </r>
  <r>
    <n v="1153"/>
    <n v="73"/>
    <n v="8003"/>
    <n v="3920"/>
    <x v="3"/>
    <x v="9"/>
    <x v="10"/>
    <s v="Confirmed"/>
    <n v="1969"/>
    <n v="1969"/>
    <n v="50"/>
    <n v="50"/>
    <m/>
    <m/>
    <s v="individuals"/>
    <s v="Amerson &amp; Shelton (1976)"/>
  </r>
  <r>
    <n v="1154"/>
    <n v="73"/>
    <n v="8002"/>
    <n v="3935"/>
    <x v="3"/>
    <x v="10"/>
    <x v="11"/>
    <s v="Absent"/>
    <n v="1976"/>
    <n v="1976"/>
    <m/>
    <m/>
    <m/>
    <m/>
    <m/>
    <s v="Amerson &amp; Shelton (1976)"/>
  </r>
  <r>
    <n v="1155"/>
    <n v="73"/>
    <n v="8003"/>
    <n v="3935"/>
    <x v="3"/>
    <x v="9"/>
    <x v="11"/>
    <s v="Confirmed"/>
    <n v="1973"/>
    <n v="1973"/>
    <n v="25"/>
    <n v="30"/>
    <m/>
    <m/>
    <s v="individuals"/>
    <s v="Amerson &amp; Shelton (1976)"/>
  </r>
  <r>
    <n v="1156"/>
    <n v="73"/>
    <n v="8002"/>
    <n v="3298"/>
    <x v="3"/>
    <x v="10"/>
    <x v="12"/>
    <s v="Confirmed"/>
    <n v="1969"/>
    <n v="1969"/>
    <n v="40"/>
    <n v="40"/>
    <m/>
    <m/>
    <s v="individuals"/>
    <s v="Amerson &amp; Shelton (1976)"/>
  </r>
  <r>
    <n v="1157"/>
    <n v="73"/>
    <n v="8002"/>
    <n v="3298"/>
    <x v="3"/>
    <x v="10"/>
    <x v="12"/>
    <s v="Confirmed"/>
    <n v="1859"/>
    <n v="1859"/>
    <m/>
    <m/>
    <m/>
    <m/>
    <m/>
    <s v="Amerson &amp; Shelton (1976)"/>
  </r>
  <r>
    <n v="1158"/>
    <n v="73"/>
    <n v="8002"/>
    <n v="3845"/>
    <x v="3"/>
    <x v="10"/>
    <x v="13"/>
    <s v="Absent"/>
    <n v="1962"/>
    <n v="1962"/>
    <m/>
    <m/>
    <m/>
    <m/>
    <m/>
    <s v="Amerson &amp; Shelton (1976)"/>
  </r>
  <r>
    <n v="1159"/>
    <n v="73"/>
    <n v="8000"/>
    <n v="3286"/>
    <x v="3"/>
    <x v="260"/>
    <x v="14"/>
    <s v="Non-breeding"/>
    <n v="1964"/>
    <n v="1964"/>
    <n v="200"/>
    <n v="200"/>
    <m/>
    <m/>
    <s v="individuals"/>
    <s v="Amerson &amp; Shelton (1976)"/>
  </r>
  <r>
    <n v="1160"/>
    <n v="73"/>
    <n v="8001"/>
    <n v="3286"/>
    <x v="3"/>
    <x v="259"/>
    <x v="14"/>
    <s v="Confirmed"/>
    <n v="1973"/>
    <n v="1973"/>
    <n v="80"/>
    <n v="80"/>
    <m/>
    <m/>
    <s v="individuals"/>
    <s v="Amerson &amp; Shelton (1976)"/>
  </r>
  <r>
    <n v="1161"/>
    <n v="73"/>
    <n v="8002"/>
    <n v="3286"/>
    <x v="3"/>
    <x v="10"/>
    <x v="14"/>
    <s v="Absent"/>
    <n v="1976"/>
    <n v="1976"/>
    <m/>
    <m/>
    <m/>
    <m/>
    <m/>
    <s v="Amerson &amp; Shelton (1976)"/>
  </r>
  <r>
    <n v="1162"/>
    <n v="73"/>
    <n v="8003"/>
    <n v="3286"/>
    <x v="3"/>
    <x v="9"/>
    <x v="14"/>
    <s v="Confirmed"/>
    <n v="1969"/>
    <n v="1969"/>
    <n v="200"/>
    <n v="200"/>
    <m/>
    <m/>
    <s v="individuals"/>
    <s v="Amerson &amp; Shelton (1976)"/>
  </r>
  <r>
    <n v="1163"/>
    <n v="73"/>
    <n v="8002"/>
    <n v="32652"/>
    <x v="3"/>
    <x v="10"/>
    <x v="16"/>
    <s v="Non-breeding"/>
    <n v="1969"/>
    <n v="1969"/>
    <m/>
    <m/>
    <m/>
    <m/>
    <m/>
    <s v="Amerson &amp; Shelton (1976)"/>
  </r>
  <r>
    <n v="1164"/>
    <n v="73"/>
    <n v="8003"/>
    <n v="32652"/>
    <x v="3"/>
    <x v="9"/>
    <x v="16"/>
    <s v="Non-breeding"/>
    <n v="1969"/>
    <n v="1969"/>
    <m/>
    <m/>
    <m/>
    <m/>
    <m/>
    <s v="Amerson &amp; Shelton (1976)"/>
  </r>
  <r>
    <n v="1165"/>
    <n v="73"/>
    <n v="8002"/>
    <n v="3658"/>
    <x v="3"/>
    <x v="10"/>
    <x v="17"/>
    <s v="Absent"/>
    <n v="1976"/>
    <n v="1976"/>
    <m/>
    <m/>
    <m/>
    <m/>
    <m/>
    <s v="Amerson &amp; Shelton (1976)"/>
  </r>
  <r>
    <n v="1166"/>
    <n v="73"/>
    <n v="8003"/>
    <n v="3658"/>
    <x v="3"/>
    <x v="9"/>
    <x v="17"/>
    <s v="Confirmed"/>
    <n v="1973"/>
    <n v="1973"/>
    <n v="2"/>
    <n v="2"/>
    <m/>
    <m/>
    <s v="individuals"/>
    <s v="Amerson &amp; Shelton (1976)"/>
  </r>
  <r>
    <n v="1167"/>
    <n v="73"/>
    <n v="8002"/>
    <n v="3649"/>
    <x v="3"/>
    <x v="10"/>
    <x v="18"/>
    <s v="Confirmed"/>
    <n v="1969"/>
    <n v="1969"/>
    <n v="125"/>
    <n v="125"/>
    <m/>
    <m/>
    <s v="individuals"/>
    <s v="Amerson &amp; Shelton (1976)"/>
  </r>
  <r>
    <n v="1168"/>
    <n v="73"/>
    <n v="8002"/>
    <n v="3649"/>
    <x v="3"/>
    <x v="10"/>
    <x v="18"/>
    <s v="Confirmed"/>
    <n v="1859"/>
    <n v="1859"/>
    <m/>
    <m/>
    <m/>
    <m/>
    <m/>
    <s v="Amerson &amp; Shelton (1976)"/>
  </r>
  <r>
    <n v="1169"/>
    <n v="73"/>
    <n v="8003"/>
    <n v="3649"/>
    <x v="3"/>
    <x v="9"/>
    <x v="18"/>
    <s v="Confirmed"/>
    <n v="1964"/>
    <n v="1964"/>
    <n v="50"/>
    <n v="50"/>
    <m/>
    <m/>
    <s v="individuals"/>
    <s v="Amerson &amp; Shelton (1976)"/>
  </r>
  <r>
    <n v="1170"/>
    <n v="73"/>
    <n v="8003"/>
    <n v="3649"/>
    <x v="3"/>
    <x v="9"/>
    <x v="18"/>
    <s v="Confirmed"/>
    <n v="1969"/>
    <n v="1969"/>
    <n v="75"/>
    <n v="75"/>
    <m/>
    <m/>
    <s v="individuals"/>
    <s v="Amerson &amp; Shelton (1976)"/>
  </r>
  <r>
    <n v="1171"/>
    <n v="73"/>
    <n v="8002"/>
    <n v="3288"/>
    <x v="3"/>
    <x v="10"/>
    <x v="19"/>
    <s v="Absent"/>
    <n v="1969"/>
    <n v="1969"/>
    <m/>
    <m/>
    <m/>
    <m/>
    <m/>
    <s v="Amerson &amp; Shelton (1976)"/>
  </r>
  <r>
    <n v="1172"/>
    <n v="73"/>
    <n v="8003"/>
    <n v="3288"/>
    <x v="3"/>
    <x v="9"/>
    <x v="19"/>
    <s v="Confirmed"/>
    <n v="1969"/>
    <n v="1969"/>
    <n v="150000"/>
    <n v="150000"/>
    <m/>
    <m/>
    <s v="breeding pairs"/>
    <s v="Amerson &amp; Shelton (1976)"/>
  </r>
  <r>
    <n v="1173"/>
    <n v="73"/>
    <n v="8002"/>
    <n v="3928"/>
    <x v="3"/>
    <x v="10"/>
    <x v="20"/>
    <s v="Confirmed"/>
    <n v="1969"/>
    <n v="1969"/>
    <m/>
    <m/>
    <m/>
    <m/>
    <m/>
    <s v="Amerson &amp; Shelton (1976)"/>
  </r>
  <r>
    <n v="1174"/>
    <n v="73"/>
    <n v="8003"/>
    <n v="3928"/>
    <x v="3"/>
    <x v="9"/>
    <x v="20"/>
    <s v="Confirmed"/>
    <n v="1969"/>
    <n v="1969"/>
    <n v="3000"/>
    <n v="3000"/>
    <m/>
    <m/>
    <s v="individuals"/>
    <s v="Amerson &amp; Shelton (1976)"/>
  </r>
  <r>
    <n v="1175"/>
    <n v="73"/>
    <n v="1007"/>
    <n v="32228"/>
    <x v="20"/>
    <x v="261"/>
    <x v="1"/>
    <s v="Confirmed"/>
    <n v="1976"/>
    <n v="1976"/>
    <n v="200"/>
    <n v="200"/>
    <m/>
    <m/>
    <s v="individuals"/>
    <s v="Amerson &amp; Shelton (1976)"/>
  </r>
  <r>
    <n v="1176"/>
    <n v="74"/>
    <n v="19017"/>
    <n v="3268"/>
    <x v="2"/>
    <x v="262"/>
    <x v="26"/>
    <s v="data deficient"/>
    <n v="1976"/>
    <n v="1976"/>
    <n v="2"/>
    <n v="2"/>
    <m/>
    <m/>
    <s v="individuals"/>
    <s v="Anon (1976)"/>
  </r>
  <r>
    <n v="1177"/>
    <n v="74"/>
    <n v="19017"/>
    <n v="3263"/>
    <x v="2"/>
    <x v="262"/>
    <x v="4"/>
    <s v="data deficient"/>
    <n v="1976"/>
    <n v="1976"/>
    <n v="3"/>
    <n v="3"/>
    <m/>
    <m/>
    <s v="individuals"/>
    <s v="Anon (1976)"/>
  </r>
  <r>
    <n v="1178"/>
    <n v="74"/>
    <n v="19017"/>
    <n v="3262"/>
    <x v="2"/>
    <x v="262"/>
    <x v="33"/>
    <s v="data deficient"/>
    <n v="1976"/>
    <n v="1976"/>
    <n v="40"/>
    <n v="40"/>
    <m/>
    <m/>
    <s v="individuals"/>
    <s v="Anon (1976)"/>
  </r>
  <r>
    <n v="1179"/>
    <n v="74"/>
    <n v="19017"/>
    <n v="3276"/>
    <x v="2"/>
    <x v="262"/>
    <x v="34"/>
    <s v="data deficient"/>
    <n v="1976"/>
    <n v="1976"/>
    <n v="120"/>
    <n v="120"/>
    <m/>
    <m/>
    <s v="individuals"/>
    <s v="Anon (1976)"/>
  </r>
  <r>
    <n v="1180"/>
    <n v="75"/>
    <n v="24028"/>
    <n v="3295"/>
    <x v="5"/>
    <x v="263"/>
    <x v="7"/>
    <s v="data deficient"/>
    <n v="1880"/>
    <n v="1974"/>
    <n v="10"/>
    <n v="10"/>
    <m/>
    <m/>
    <s v="individuals"/>
    <s v="Dhondt (1976)"/>
  </r>
  <r>
    <n v="1181"/>
    <n v="75"/>
    <n v="24028"/>
    <n v="3268"/>
    <x v="5"/>
    <x v="263"/>
    <x v="26"/>
    <s v="data deficient"/>
    <n v="1974"/>
    <n v="1974"/>
    <n v="3"/>
    <n v="3"/>
    <m/>
    <m/>
    <s v="individuals"/>
    <s v="Dhondt (1976)"/>
  </r>
  <r>
    <n v="1182"/>
    <n v="75"/>
    <n v="24017"/>
    <n v="3294"/>
    <x v="5"/>
    <x v="264"/>
    <x v="9"/>
    <s v="data deficient"/>
    <n v="1974"/>
    <n v="1974"/>
    <m/>
    <m/>
    <m/>
    <m/>
    <m/>
    <s v="Dhondt (1976)"/>
  </r>
  <r>
    <n v="1183"/>
    <n v="75"/>
    <n v="24028"/>
    <n v="3294"/>
    <x v="5"/>
    <x v="263"/>
    <x v="9"/>
    <s v="data deficient"/>
    <n v="1974"/>
    <n v="1974"/>
    <n v="20"/>
    <n v="20"/>
    <m/>
    <m/>
    <s v="individuals"/>
    <s v="Dhondt (1976)"/>
  </r>
  <r>
    <n v="1184"/>
    <n v="75"/>
    <n v="24017"/>
    <n v="3298"/>
    <x v="5"/>
    <x v="264"/>
    <x v="12"/>
    <s v="Probable"/>
    <n v="1974"/>
    <n v="1974"/>
    <m/>
    <m/>
    <m/>
    <m/>
    <m/>
    <s v="Dhondt (1976)"/>
  </r>
  <r>
    <n v="1185"/>
    <n v="75"/>
    <n v="24017"/>
    <n v="3263"/>
    <x v="5"/>
    <x v="264"/>
    <x v="4"/>
    <s v="data deficient"/>
    <n v="1974"/>
    <n v="1974"/>
    <m/>
    <m/>
    <m/>
    <m/>
    <m/>
    <s v="Dhondt (1976)"/>
  </r>
  <r>
    <n v="1186"/>
    <n v="75"/>
    <n v="24028"/>
    <n v="3263"/>
    <x v="5"/>
    <x v="263"/>
    <x v="4"/>
    <s v="data deficient"/>
    <n v="1974"/>
    <n v="1974"/>
    <m/>
    <m/>
    <m/>
    <m/>
    <m/>
    <s v="Dhondt (1976)"/>
  </r>
  <r>
    <n v="1187"/>
    <n v="75"/>
    <n v="24017"/>
    <n v="3845"/>
    <x v="5"/>
    <x v="264"/>
    <x v="13"/>
    <s v="data deficient"/>
    <n v="1974"/>
    <n v="1974"/>
    <n v="1"/>
    <n v="1"/>
    <m/>
    <m/>
    <s v="individuals"/>
    <s v="Dhondt (1976)"/>
  </r>
  <r>
    <n v="1188"/>
    <n v="75"/>
    <n v="24028"/>
    <n v="3658"/>
    <x v="5"/>
    <x v="263"/>
    <x v="17"/>
    <s v="Probable"/>
    <n v="1974"/>
    <n v="1974"/>
    <n v="3"/>
    <n v="3"/>
    <m/>
    <m/>
    <s v="individuals"/>
    <s v="Dhondt (1976)"/>
  </r>
  <r>
    <n v="1189"/>
    <n v="75"/>
    <n v="24028"/>
    <n v="3288"/>
    <x v="5"/>
    <x v="263"/>
    <x v="19"/>
    <s v="data deficient"/>
    <n v="1974"/>
    <n v="1974"/>
    <n v="2"/>
    <n v="2"/>
    <m/>
    <m/>
    <s v="individuals"/>
    <s v="Dhondt (1976)"/>
  </r>
  <r>
    <n v="1190"/>
    <n v="76"/>
    <n v="26005"/>
    <n v="3846"/>
    <x v="10"/>
    <x v="265"/>
    <x v="27"/>
    <s v="data deficient"/>
    <m/>
    <n v="1976"/>
    <m/>
    <m/>
    <m/>
    <m/>
    <m/>
    <s v="Diamond &amp; Marshall (1976)"/>
  </r>
  <r>
    <n v="1191"/>
    <n v="77"/>
    <n v="5170"/>
    <n v="3659"/>
    <x v="4"/>
    <x v="266"/>
    <x v="3"/>
    <s v="Confirmed"/>
    <m/>
    <n v="1976"/>
    <m/>
    <m/>
    <n v="1"/>
    <n v="49"/>
    <s v="breeding pairs"/>
    <s v="Thibault (1976)"/>
  </r>
  <r>
    <n v="1192"/>
    <n v="77"/>
    <n v="5171"/>
    <n v="3659"/>
    <x v="4"/>
    <x v="267"/>
    <x v="3"/>
    <s v="Confirmed"/>
    <m/>
    <n v="1976"/>
    <m/>
    <m/>
    <n v="1"/>
    <n v="49"/>
    <s v="breeding pairs"/>
    <s v="Thibault (1976)"/>
  </r>
  <r>
    <n v="1193"/>
    <n v="77"/>
    <n v="5177"/>
    <n v="3659"/>
    <x v="4"/>
    <x v="268"/>
    <x v="3"/>
    <s v="Confirmed"/>
    <m/>
    <n v="1976"/>
    <m/>
    <m/>
    <n v="1"/>
    <n v="49"/>
    <s v="breeding pairs"/>
    <s v="Thibault (1976)"/>
  </r>
  <r>
    <n v="1194"/>
    <n v="77"/>
    <n v="5177"/>
    <n v="3294"/>
    <x v="4"/>
    <x v="268"/>
    <x v="9"/>
    <s v="Confirmed"/>
    <n v="1972"/>
    <n v="1972"/>
    <n v="1"/>
    <n v="1"/>
    <m/>
    <m/>
    <s v="breeding pairs"/>
    <s v="Thibault (1976)"/>
  </r>
  <r>
    <n v="1195"/>
    <n v="77"/>
    <n v="5178"/>
    <n v="3294"/>
    <x v="4"/>
    <x v="269"/>
    <x v="9"/>
    <s v="Confirmed"/>
    <n v="1972"/>
    <n v="1972"/>
    <n v="30000"/>
    <n v="30000"/>
    <m/>
    <m/>
    <s v="breeding pairs"/>
    <s v="Thibault (1976)"/>
  </r>
  <r>
    <n v="1196"/>
    <n v="77"/>
    <n v="5167"/>
    <n v="3298"/>
    <x v="4"/>
    <x v="270"/>
    <x v="12"/>
    <s v="Confirmed"/>
    <n v="1972"/>
    <n v="1972"/>
    <n v="100"/>
    <n v="100"/>
    <m/>
    <m/>
    <s v="breeding pairs"/>
    <s v="Thibault (1976)"/>
  </r>
  <r>
    <n v="1197"/>
    <n v="77"/>
    <n v="5177"/>
    <n v="3263"/>
    <x v="4"/>
    <x v="268"/>
    <x v="4"/>
    <s v="Confirmed"/>
    <n v="1972"/>
    <n v="1972"/>
    <n v="90"/>
    <n v="90"/>
    <m/>
    <m/>
    <s v="breeding pairs"/>
    <s v="Thibault (1976)"/>
  </r>
  <r>
    <n v="1198"/>
    <n v="77"/>
    <n v="5178"/>
    <n v="3263"/>
    <x v="4"/>
    <x v="269"/>
    <x v="4"/>
    <s v="Confirmed"/>
    <n v="1972"/>
    <n v="1972"/>
    <n v="16"/>
    <n v="16"/>
    <m/>
    <m/>
    <s v="breeding pairs"/>
    <s v="Thibault (1976)"/>
  </r>
  <r>
    <n v="1199"/>
    <n v="77"/>
    <n v="5167"/>
    <n v="3845"/>
    <x v="4"/>
    <x v="270"/>
    <x v="13"/>
    <s v="Confirmed"/>
    <m/>
    <n v="1976"/>
    <m/>
    <m/>
    <m/>
    <m/>
    <m/>
    <s v="Thibault (1976)"/>
  </r>
  <r>
    <n v="1200"/>
    <n v="77"/>
    <n v="5168"/>
    <n v="3845"/>
    <x v="4"/>
    <x v="271"/>
    <x v="13"/>
    <s v="Confirmed"/>
    <m/>
    <n v="1976"/>
    <m/>
    <m/>
    <m/>
    <m/>
    <m/>
    <s v="Thibault (1976)"/>
  </r>
  <r>
    <n v="1201"/>
    <n v="77"/>
    <n v="5170"/>
    <n v="3845"/>
    <x v="4"/>
    <x v="266"/>
    <x v="13"/>
    <s v="Confirmed"/>
    <m/>
    <n v="1976"/>
    <m/>
    <m/>
    <m/>
    <m/>
    <m/>
    <s v="Thibault (1976)"/>
  </r>
  <r>
    <n v="1202"/>
    <n v="77"/>
    <n v="5172"/>
    <n v="3845"/>
    <x v="4"/>
    <x v="272"/>
    <x v="13"/>
    <s v="Confirmed"/>
    <m/>
    <n v="1976"/>
    <m/>
    <m/>
    <m/>
    <m/>
    <m/>
    <s v="Thibault (1976)"/>
  </r>
  <r>
    <n v="1203"/>
    <n v="77"/>
    <n v="5172"/>
    <n v="3845"/>
    <x v="4"/>
    <x v="272"/>
    <x v="13"/>
    <s v="Confirmed"/>
    <m/>
    <n v="1976"/>
    <m/>
    <m/>
    <m/>
    <m/>
    <m/>
    <s v="Thibault (1976)"/>
  </r>
  <r>
    <n v="1204"/>
    <n v="77"/>
    <n v="5167"/>
    <n v="3846"/>
    <x v="4"/>
    <x v="270"/>
    <x v="27"/>
    <s v="Confirmed"/>
    <m/>
    <n v="1976"/>
    <m/>
    <m/>
    <m/>
    <m/>
    <m/>
    <s v="Thibault (1976)"/>
  </r>
  <r>
    <n v="1205"/>
    <n v="77"/>
    <n v="5167"/>
    <n v="3658"/>
    <x v="4"/>
    <x v="270"/>
    <x v="17"/>
    <s v="Confirmed"/>
    <n v="1972"/>
    <n v="1973"/>
    <m/>
    <m/>
    <m/>
    <m/>
    <m/>
    <s v="Thibault (1976)"/>
  </r>
  <r>
    <n v="1206"/>
    <n v="77"/>
    <n v="5168"/>
    <n v="3658"/>
    <x v="4"/>
    <x v="271"/>
    <x v="17"/>
    <s v="Confirmed"/>
    <n v="1972"/>
    <n v="1973"/>
    <m/>
    <m/>
    <m/>
    <m/>
    <m/>
    <s v="Thibault (1976)"/>
  </r>
  <r>
    <n v="1207"/>
    <n v="77"/>
    <n v="5169"/>
    <n v="3658"/>
    <x v="4"/>
    <x v="273"/>
    <x v="17"/>
    <s v="Confirmed"/>
    <n v="1972"/>
    <n v="1973"/>
    <m/>
    <m/>
    <m/>
    <m/>
    <m/>
    <s v="Thibault (1976)"/>
  </r>
  <r>
    <n v="1208"/>
    <n v="77"/>
    <n v="5170"/>
    <n v="3658"/>
    <x v="4"/>
    <x v="266"/>
    <x v="17"/>
    <s v="Confirmed"/>
    <n v="1972"/>
    <n v="1973"/>
    <m/>
    <m/>
    <m/>
    <m/>
    <m/>
    <s v="Thibault (1976)"/>
  </r>
  <r>
    <n v="1209"/>
    <n v="77"/>
    <n v="5171"/>
    <n v="3658"/>
    <x v="4"/>
    <x v="267"/>
    <x v="17"/>
    <s v="Confirmed"/>
    <n v="1972"/>
    <n v="1973"/>
    <m/>
    <m/>
    <m/>
    <m/>
    <m/>
    <s v="Thibault (1976)"/>
  </r>
  <r>
    <n v="1210"/>
    <n v="77"/>
    <n v="5172"/>
    <n v="3658"/>
    <x v="4"/>
    <x v="272"/>
    <x v="17"/>
    <s v="Confirmed"/>
    <n v="1972"/>
    <n v="1973"/>
    <m/>
    <m/>
    <m/>
    <m/>
    <m/>
    <s v="Thibault (1976)"/>
  </r>
  <r>
    <n v="1211"/>
    <n v="77"/>
    <n v="5173"/>
    <n v="3658"/>
    <x v="4"/>
    <x v="274"/>
    <x v="17"/>
    <s v="Confirmed"/>
    <n v="1972"/>
    <n v="1973"/>
    <m/>
    <m/>
    <m/>
    <m/>
    <m/>
    <s v="Thibault (1976)"/>
  </r>
  <r>
    <n v="1212"/>
    <n v="77"/>
    <n v="5176"/>
    <n v="3658"/>
    <x v="4"/>
    <x v="275"/>
    <x v="17"/>
    <s v="Confirmed"/>
    <n v="1972"/>
    <n v="1973"/>
    <m/>
    <m/>
    <m/>
    <m/>
    <m/>
    <s v="Thibault (1976)"/>
  </r>
  <r>
    <n v="1213"/>
    <n v="77"/>
    <n v="5177"/>
    <n v="3658"/>
    <x v="4"/>
    <x v="268"/>
    <x v="17"/>
    <s v="Confirmed"/>
    <n v="1972"/>
    <n v="1973"/>
    <n v="5000"/>
    <n v="5000"/>
    <m/>
    <m/>
    <s v="breeding pairs"/>
    <s v="Thibault (1976)"/>
  </r>
  <r>
    <n v="1214"/>
    <n v="77"/>
    <n v="5177"/>
    <n v="3288"/>
    <x v="4"/>
    <x v="268"/>
    <x v="19"/>
    <s v="Confirmed"/>
    <n v="1975"/>
    <n v="1975"/>
    <n v="1"/>
    <n v="1"/>
    <m/>
    <m/>
    <s v="chicks"/>
    <s v="Thibault (1976)"/>
  </r>
  <r>
    <n v="1215"/>
    <n v="78"/>
    <n v="22001"/>
    <n v="3268"/>
    <x v="1"/>
    <x v="276"/>
    <x v="26"/>
    <s v="data deficient"/>
    <m/>
    <n v="1976"/>
    <m/>
    <m/>
    <m/>
    <m/>
    <m/>
    <s v="Wolff (1976)"/>
  </r>
  <r>
    <n v="1216"/>
    <n v="78"/>
    <n v="22001"/>
    <n v="3287"/>
    <x v="1"/>
    <x v="276"/>
    <x v="25"/>
    <s v="data deficient"/>
    <m/>
    <n v="1976"/>
    <m/>
    <m/>
    <m/>
    <m/>
    <m/>
    <s v="Wolff (1976)"/>
  </r>
  <r>
    <n v="1217"/>
    <n v="78"/>
    <n v="22026"/>
    <n v="3287"/>
    <x v="1"/>
    <x v="277"/>
    <x v="25"/>
    <s v="Confirmed"/>
    <m/>
    <n v="1976"/>
    <m/>
    <m/>
    <m/>
    <m/>
    <m/>
    <s v="Wolff (1976)"/>
  </r>
  <r>
    <n v="1218"/>
    <n v="78"/>
    <n v="22001"/>
    <n v="3659"/>
    <x v="1"/>
    <x v="276"/>
    <x v="3"/>
    <s v="data deficient"/>
    <m/>
    <n v="1976"/>
    <m/>
    <m/>
    <m/>
    <m/>
    <m/>
    <s v="Wolff (1976)"/>
  </r>
  <r>
    <n v="1219"/>
    <n v="78"/>
    <n v="22001"/>
    <n v="3294"/>
    <x v="1"/>
    <x v="276"/>
    <x v="9"/>
    <s v="data deficient"/>
    <m/>
    <n v="1976"/>
    <m/>
    <m/>
    <m/>
    <m/>
    <m/>
    <s v="Wolff (1976)"/>
  </r>
  <r>
    <n v="1220"/>
    <n v="78"/>
    <n v="22001"/>
    <n v="3263"/>
    <x v="1"/>
    <x v="276"/>
    <x v="4"/>
    <s v="Confirmed"/>
    <m/>
    <n v="1976"/>
    <m/>
    <m/>
    <m/>
    <m/>
    <m/>
    <s v="Wolff (1976)"/>
  </r>
  <r>
    <n v="1221"/>
    <n v="78"/>
    <n v="22001"/>
    <n v="3846"/>
    <x v="1"/>
    <x v="276"/>
    <x v="27"/>
    <s v="data deficient"/>
    <n v="1963"/>
    <n v="1963"/>
    <n v="200"/>
    <n v="200"/>
    <m/>
    <m/>
    <s v="individuals"/>
    <s v="Wolff (1976)"/>
  </r>
  <r>
    <n v="1222"/>
    <n v="78"/>
    <n v="22001"/>
    <n v="3658"/>
    <x v="1"/>
    <x v="276"/>
    <x v="17"/>
    <s v="data deficient"/>
    <m/>
    <n v="1976"/>
    <m/>
    <m/>
    <m/>
    <m/>
    <m/>
    <s v="Wolff (1976)"/>
  </r>
  <r>
    <n v="1223"/>
    <n v="79"/>
    <n v="3025"/>
    <n v="3295"/>
    <x v="18"/>
    <x v="183"/>
    <x v="7"/>
    <s v="Confirmed"/>
    <n v="1993"/>
    <n v="1965"/>
    <n v="3000"/>
    <n v="3000"/>
    <m/>
    <m/>
    <s v="individuals"/>
    <s v="Clapp (1977)"/>
  </r>
  <r>
    <n v="1224"/>
    <n v="79"/>
    <n v="3025"/>
    <n v="1016817"/>
    <x v="18"/>
    <x v="183"/>
    <x v="24"/>
    <s v="Absent"/>
    <n v="1936"/>
    <n v="1936"/>
    <n v="1"/>
    <n v="1"/>
    <m/>
    <m/>
    <s v="individuals"/>
    <s v="Clapp (1977)"/>
  </r>
  <r>
    <n v="1225"/>
    <n v="79"/>
    <n v="3025"/>
    <n v="3294"/>
    <x v="18"/>
    <x v="183"/>
    <x v="9"/>
    <s v="Confirmed"/>
    <n v="1965"/>
    <n v="1965"/>
    <n v="100"/>
    <n v="300"/>
    <m/>
    <m/>
    <s v="individuals"/>
    <s v="Clapp (1977)"/>
  </r>
  <r>
    <n v="1226"/>
    <n v="79"/>
    <n v="3025"/>
    <n v="3294"/>
    <x v="18"/>
    <x v="183"/>
    <x v="9"/>
    <s v="Confirmed"/>
    <n v="1936"/>
    <n v="1936"/>
    <m/>
    <m/>
    <m/>
    <m/>
    <m/>
    <s v="Clapp (1977)"/>
  </r>
  <r>
    <n v="1227"/>
    <n v="79"/>
    <n v="3025"/>
    <n v="3298"/>
    <x v="18"/>
    <x v="183"/>
    <x v="12"/>
    <s v="Confirmed"/>
    <n v="1965"/>
    <n v="1965"/>
    <n v="65"/>
    <n v="65"/>
    <m/>
    <m/>
    <s v="individuals"/>
    <s v="Clapp (1977)"/>
  </r>
  <r>
    <n v="1228"/>
    <n v="79"/>
    <n v="3025"/>
    <n v="3846"/>
    <x v="18"/>
    <x v="183"/>
    <x v="27"/>
    <s v="Confirmed"/>
    <n v="1965"/>
    <n v="1965"/>
    <n v="150"/>
    <n v="150"/>
    <m/>
    <m/>
    <s v="individuals"/>
    <s v="Clapp (1977)"/>
  </r>
  <r>
    <n v="1229"/>
    <n v="79"/>
    <n v="3025"/>
    <n v="3658"/>
    <x v="18"/>
    <x v="183"/>
    <x v="17"/>
    <s v="Potential Breeding"/>
    <n v="1937"/>
    <n v="1937"/>
    <m/>
    <m/>
    <m/>
    <m/>
    <m/>
    <s v="Clapp (1977)"/>
  </r>
  <r>
    <n v="1230"/>
    <n v="79"/>
    <n v="3025"/>
    <n v="3658"/>
    <x v="18"/>
    <x v="183"/>
    <x v="17"/>
    <s v="Potential Breeding"/>
    <n v="1936"/>
    <n v="1936"/>
    <m/>
    <m/>
    <m/>
    <m/>
    <m/>
    <s v="Clapp (1977)"/>
  </r>
  <r>
    <n v="1231"/>
    <n v="79"/>
    <n v="3025"/>
    <n v="3658"/>
    <x v="18"/>
    <x v="183"/>
    <x v="17"/>
    <s v="Non-breeding"/>
    <n v="1965"/>
    <n v="1965"/>
    <n v="10"/>
    <n v="10"/>
    <m/>
    <m/>
    <s v="individuals"/>
    <s v="Clapp (1977)"/>
  </r>
  <r>
    <n v="1232"/>
    <n v="79"/>
    <n v="3025"/>
    <n v="3288"/>
    <x v="18"/>
    <x v="183"/>
    <x v="19"/>
    <s v="Potential Breeding"/>
    <n v="1965"/>
    <n v="1965"/>
    <n v="40"/>
    <n v="40"/>
    <m/>
    <m/>
    <s v="individuals"/>
    <s v="Clapp (1977)"/>
  </r>
  <r>
    <n v="1233"/>
    <n v="80"/>
    <n v="19004"/>
    <n v="3268"/>
    <x v="2"/>
    <x v="278"/>
    <x v="26"/>
    <s v="data deficient"/>
    <n v="1977"/>
    <n v="1977"/>
    <m/>
    <m/>
    <m/>
    <m/>
    <m/>
    <s v="Mackay (1977)"/>
  </r>
  <r>
    <n v="1234"/>
    <n v="80"/>
    <n v="19004"/>
    <n v="3287"/>
    <x v="2"/>
    <x v="278"/>
    <x v="25"/>
    <s v="data deficient"/>
    <n v="1977"/>
    <n v="1977"/>
    <m/>
    <m/>
    <m/>
    <m/>
    <m/>
    <s v="Mackay (1977)"/>
  </r>
  <r>
    <n v="1235"/>
    <n v="80"/>
    <n v="19001"/>
    <n v="3294"/>
    <x v="2"/>
    <x v="279"/>
    <x v="9"/>
    <s v="data deficient"/>
    <n v="1977"/>
    <n v="1977"/>
    <m/>
    <m/>
    <m/>
    <m/>
    <m/>
    <s v="Mackay (1977)"/>
  </r>
  <r>
    <n v="1236"/>
    <n v="80"/>
    <n v="19001"/>
    <n v="3263"/>
    <x v="2"/>
    <x v="279"/>
    <x v="4"/>
    <s v="data deficient"/>
    <n v="1977"/>
    <n v="1977"/>
    <m/>
    <m/>
    <m/>
    <m/>
    <m/>
    <s v="Mackay (1977)"/>
  </r>
  <r>
    <n v="1237"/>
    <n v="80"/>
    <n v="19004"/>
    <n v="3263"/>
    <x v="2"/>
    <x v="278"/>
    <x v="4"/>
    <s v="data deficient"/>
    <n v="1977"/>
    <n v="1977"/>
    <m/>
    <m/>
    <m/>
    <m/>
    <m/>
    <s v="Mackay (1977)"/>
  </r>
  <r>
    <n v="1238"/>
    <n v="80"/>
    <n v="19005"/>
    <n v="3263"/>
    <x v="2"/>
    <x v="233"/>
    <x v="4"/>
    <s v="data deficient"/>
    <n v="1977"/>
    <n v="1977"/>
    <m/>
    <m/>
    <m/>
    <m/>
    <m/>
    <s v="Mackay (1977)"/>
  </r>
  <r>
    <n v="1239"/>
    <n v="80"/>
    <n v="19006"/>
    <n v="3263"/>
    <x v="2"/>
    <x v="280"/>
    <x v="4"/>
    <s v="data deficient"/>
    <n v="1977"/>
    <n v="1977"/>
    <m/>
    <m/>
    <m/>
    <m/>
    <m/>
    <s v="Mackay (1977)"/>
  </r>
  <r>
    <n v="1240"/>
    <n v="81"/>
    <n v="5151"/>
    <n v="3880"/>
    <x v="4"/>
    <x v="195"/>
    <x v="29"/>
    <s v="Confirmed"/>
    <n v="1973"/>
    <n v="1973"/>
    <m/>
    <m/>
    <m/>
    <m/>
    <m/>
    <s v="Thibault &amp; Holyoak (1977)"/>
  </r>
  <r>
    <n v="1241"/>
    <n v="82"/>
    <n v="3016"/>
    <n v="3298"/>
    <x v="18"/>
    <x v="281"/>
    <x v="12"/>
    <s v="Confirmed"/>
    <n v="1976"/>
    <n v="1976"/>
    <m/>
    <m/>
    <m/>
    <m/>
    <m/>
    <s v="Turbott (1977)"/>
  </r>
  <r>
    <n v="1242"/>
    <n v="82"/>
    <n v="3016"/>
    <n v="3895"/>
    <x v="18"/>
    <x v="281"/>
    <x v="35"/>
    <s v="Confirmed"/>
    <n v="1976"/>
    <n v="1976"/>
    <m/>
    <m/>
    <m/>
    <m/>
    <m/>
    <s v="Turbott (1977)"/>
  </r>
  <r>
    <n v="1243"/>
    <n v="82"/>
    <n v="3016"/>
    <n v="3650"/>
    <x v="18"/>
    <x v="281"/>
    <x v="6"/>
    <s v="Confirmed"/>
    <n v="1976"/>
    <n v="1976"/>
    <m/>
    <m/>
    <m/>
    <m/>
    <m/>
    <s v="Turbott (1977)"/>
  </r>
  <r>
    <n v="1244"/>
    <n v="83"/>
    <n v="14054"/>
    <n v="3295"/>
    <x v="7"/>
    <x v="282"/>
    <x v="7"/>
    <s v="Confirmed"/>
    <n v="1932"/>
    <n v="1978"/>
    <m/>
    <m/>
    <m/>
    <m/>
    <m/>
    <s v="Bruce (1978)"/>
  </r>
  <r>
    <n v="1245"/>
    <n v="83"/>
    <n v="14054"/>
    <n v="3268"/>
    <x v="7"/>
    <x v="282"/>
    <x v="26"/>
    <s v="data deficient"/>
    <n v="1978"/>
    <n v="1978"/>
    <m/>
    <m/>
    <m/>
    <m/>
    <m/>
    <s v="Bruce (1978)"/>
  </r>
  <r>
    <n v="1246"/>
    <n v="83"/>
    <n v="14054"/>
    <n v="3294"/>
    <x v="7"/>
    <x v="282"/>
    <x v="9"/>
    <s v="Potential Breeding"/>
    <n v="1978"/>
    <n v="1978"/>
    <m/>
    <m/>
    <m/>
    <m/>
    <m/>
    <s v="Bruce (1978)"/>
  </r>
  <r>
    <n v="1247"/>
    <n v="83"/>
    <n v="14054"/>
    <n v="3263"/>
    <x v="7"/>
    <x v="282"/>
    <x v="4"/>
    <s v="data deficient"/>
    <n v="1978"/>
    <n v="1978"/>
    <m/>
    <m/>
    <m/>
    <m/>
    <m/>
    <s v="Bruce (1978)"/>
  </r>
  <r>
    <n v="1248"/>
    <n v="83"/>
    <n v="14054"/>
    <n v="3658"/>
    <x v="7"/>
    <x v="282"/>
    <x v="17"/>
    <s v="data deficient"/>
    <n v="1978"/>
    <n v="1978"/>
    <m/>
    <m/>
    <m/>
    <m/>
    <m/>
    <s v="Bruce (1978)"/>
  </r>
  <r>
    <n v="1249"/>
    <n v="83"/>
    <n v="14054"/>
    <n v="3649"/>
    <x v="7"/>
    <x v="282"/>
    <x v="18"/>
    <s v="data deficient"/>
    <n v="1978"/>
    <n v="1978"/>
    <m/>
    <m/>
    <m/>
    <m/>
    <m/>
    <s v="Bruce (1978)"/>
  </r>
  <r>
    <n v="1250"/>
    <n v="83"/>
    <n v="14054"/>
    <n v="3266"/>
    <x v="7"/>
    <x v="282"/>
    <x v="5"/>
    <s v="data deficient"/>
    <n v="1978"/>
    <n v="1978"/>
    <m/>
    <m/>
    <m/>
    <m/>
    <m/>
    <s v="Bruce (1978)"/>
  </r>
  <r>
    <n v="1251"/>
    <n v="83"/>
    <n v="14054"/>
    <n v="1017051"/>
    <x v="7"/>
    <x v="282"/>
    <x v="38"/>
    <s v="data deficient"/>
    <n v="1978"/>
    <n v="1978"/>
    <m/>
    <m/>
    <m/>
    <m/>
    <m/>
    <s v="Bruce (1978)"/>
  </r>
  <r>
    <n v="1252"/>
    <n v="84"/>
    <n v="4055"/>
    <n v="3880"/>
    <x v="0"/>
    <x v="283"/>
    <x v="29"/>
    <s v="Probable"/>
    <n v="1972"/>
    <n v="1972"/>
    <n v="1"/>
    <m/>
    <m/>
    <m/>
    <s v="individuals"/>
    <s v="Clunie et al (1978)"/>
  </r>
  <r>
    <n v="1253"/>
    <n v="85"/>
    <n v="19087"/>
    <n v="3295"/>
    <x v="2"/>
    <x v="284"/>
    <x v="7"/>
    <s v="data deficient"/>
    <n v="1978"/>
    <n v="1978"/>
    <m/>
    <m/>
    <m/>
    <m/>
    <m/>
    <s v="Coates &amp; Swainson (1978)"/>
  </r>
  <r>
    <n v="1254"/>
    <n v="85"/>
    <n v="19087"/>
    <n v="3263"/>
    <x v="2"/>
    <x v="284"/>
    <x v="4"/>
    <s v="data deficient"/>
    <n v="1978"/>
    <n v="1978"/>
    <m/>
    <m/>
    <m/>
    <m/>
    <m/>
    <s v="Coates &amp; Swainson (1978)"/>
  </r>
  <r>
    <n v="1255"/>
    <n v="86"/>
    <n v="5215"/>
    <n v="32228"/>
    <x v="4"/>
    <x v="12"/>
    <x v="1"/>
    <s v="Confirmed"/>
    <n v="1973"/>
    <n v="1973"/>
    <m/>
    <m/>
    <m/>
    <m/>
    <m/>
    <s v="Ehrhardt (1978)"/>
  </r>
  <r>
    <n v="1256"/>
    <n v="86"/>
    <n v="5025"/>
    <n v="1016817"/>
    <x v="4"/>
    <x v="187"/>
    <x v="24"/>
    <s v="data deficient"/>
    <n v="1973"/>
    <n v="1973"/>
    <m/>
    <m/>
    <m/>
    <m/>
    <m/>
    <s v="Ehrhardt (1978)"/>
  </r>
  <r>
    <n v="1257"/>
    <n v="86"/>
    <n v="5200"/>
    <n v="1016817"/>
    <x v="4"/>
    <x v="245"/>
    <x v="24"/>
    <s v="data deficient"/>
    <n v="1973"/>
    <n v="1973"/>
    <m/>
    <m/>
    <m/>
    <m/>
    <m/>
    <s v="Ehrhardt (1978)"/>
  </r>
  <r>
    <n v="1258"/>
    <n v="86"/>
    <n v="5025"/>
    <n v="3845"/>
    <x v="4"/>
    <x v="187"/>
    <x v="13"/>
    <s v="data deficient"/>
    <n v="1973"/>
    <n v="1973"/>
    <m/>
    <m/>
    <m/>
    <m/>
    <m/>
    <s v="Ehrhardt (1978)"/>
  </r>
  <r>
    <n v="1259"/>
    <n v="86"/>
    <n v="5200"/>
    <n v="3845"/>
    <x v="4"/>
    <x v="245"/>
    <x v="13"/>
    <s v="data deficient"/>
    <n v="1973"/>
    <n v="1973"/>
    <m/>
    <m/>
    <m/>
    <m/>
    <m/>
    <s v="Ehrhardt (1978)"/>
  </r>
  <r>
    <n v="1260"/>
    <n v="86"/>
    <n v="5215"/>
    <n v="3895"/>
    <x v="4"/>
    <x v="12"/>
    <x v="35"/>
    <s v="Confirmed"/>
    <n v="1973"/>
    <n v="1973"/>
    <m/>
    <m/>
    <m/>
    <m/>
    <m/>
    <s v="Ehrhardt (1978)"/>
  </r>
  <r>
    <n v="1261"/>
    <n v="86"/>
    <n v="5200"/>
    <n v="3846"/>
    <x v="4"/>
    <x v="245"/>
    <x v="27"/>
    <s v="data deficient"/>
    <n v="1973"/>
    <n v="1973"/>
    <m/>
    <m/>
    <m/>
    <m/>
    <m/>
    <s v="Ehrhardt (1978)"/>
  </r>
  <r>
    <n v="1262"/>
    <n v="86"/>
    <n v="5025"/>
    <n v="3299"/>
    <x v="4"/>
    <x v="187"/>
    <x v="37"/>
    <s v="Confirmed"/>
    <n v="1973"/>
    <n v="1973"/>
    <m/>
    <m/>
    <m/>
    <m/>
    <m/>
    <s v="Ehrhardt (1978)"/>
  </r>
  <r>
    <n v="1263"/>
    <n v="86"/>
    <n v="5200"/>
    <n v="3299"/>
    <x v="4"/>
    <x v="245"/>
    <x v="37"/>
    <s v="Confirmed"/>
    <n v="1973"/>
    <n v="1973"/>
    <m/>
    <m/>
    <m/>
    <m/>
    <m/>
    <s v="Ehrhardt (1978)"/>
  </r>
  <r>
    <n v="1264"/>
    <n v="86"/>
    <n v="5200"/>
    <n v="3288"/>
    <x v="4"/>
    <x v="245"/>
    <x v="19"/>
    <s v="Confirmed"/>
    <n v="1973"/>
    <n v="1973"/>
    <n v="30000"/>
    <n v="30000"/>
    <m/>
    <m/>
    <s v="individuals"/>
    <s v="Ehrhardt (1978)"/>
  </r>
  <r>
    <n v="1265"/>
    <n v="86"/>
    <n v="5025"/>
    <n v="3650"/>
    <x v="4"/>
    <x v="187"/>
    <x v="6"/>
    <s v="data deficient"/>
    <n v="1973"/>
    <n v="1973"/>
    <m/>
    <m/>
    <m/>
    <m/>
    <m/>
    <s v="Ehrhardt (1978)"/>
  </r>
  <r>
    <n v="1266"/>
    <n v="86"/>
    <n v="5215"/>
    <n v="3650"/>
    <x v="4"/>
    <x v="12"/>
    <x v="6"/>
    <s v="Confirmed"/>
    <n v="1973"/>
    <n v="1973"/>
    <m/>
    <m/>
    <m/>
    <m/>
    <m/>
    <s v="Ehrhardt (1978)"/>
  </r>
  <r>
    <n v="1267"/>
    <n v="87"/>
    <n v="12079"/>
    <n v="3659"/>
    <x v="8"/>
    <x v="285"/>
    <x v="3"/>
    <s v="Confirmed"/>
    <m/>
    <n v="1900"/>
    <m/>
    <m/>
    <m/>
    <m/>
    <m/>
    <s v="Nelson (1978)"/>
  </r>
  <r>
    <n v="1268"/>
    <n v="87"/>
    <n v="12124"/>
    <n v="3659"/>
    <x v="8"/>
    <x v="48"/>
    <x v="3"/>
    <s v="Confirmed"/>
    <m/>
    <n v="1900"/>
    <m/>
    <m/>
    <m/>
    <m/>
    <m/>
    <s v="Nelson (1978)"/>
  </r>
  <r>
    <n v="1269"/>
    <n v="87"/>
    <n v="12073"/>
    <n v="3658"/>
    <x v="8"/>
    <x v="34"/>
    <x v="17"/>
    <s v="Potential Breeding"/>
    <m/>
    <n v="1962"/>
    <m/>
    <m/>
    <m/>
    <m/>
    <m/>
    <s v="Nelson (1978)"/>
  </r>
  <r>
    <n v="1270"/>
    <n v="87"/>
    <n v="12085"/>
    <n v="3658"/>
    <x v="8"/>
    <x v="72"/>
    <x v="17"/>
    <s v="Probable"/>
    <m/>
    <m/>
    <m/>
    <m/>
    <m/>
    <m/>
    <m/>
    <s v="Nelson (1978)"/>
  </r>
  <r>
    <n v="1271"/>
    <n v="88"/>
    <n v="4066"/>
    <n v="3295"/>
    <x v="0"/>
    <x v="286"/>
    <x v="7"/>
    <s v="Confirmed"/>
    <n v="1996"/>
    <n v="1974"/>
    <n v="4550"/>
    <n v="4550"/>
    <m/>
    <m/>
    <s v="nests"/>
    <s v="Tarburton (1978)"/>
  </r>
  <r>
    <n v="1272"/>
    <n v="88"/>
    <n v="4066"/>
    <n v="3295"/>
    <x v="0"/>
    <x v="286"/>
    <x v="7"/>
    <s v="Confirmed"/>
    <n v="1996"/>
    <n v="1981"/>
    <n v="10000"/>
    <n v="15000"/>
    <m/>
    <m/>
    <s v="individuals"/>
    <s v="Tarburton (1978)"/>
  </r>
  <r>
    <n v="1273"/>
    <n v="88"/>
    <n v="4024"/>
    <n v="3295"/>
    <x v="0"/>
    <x v="287"/>
    <x v="7"/>
    <s v="Non-breeding"/>
    <n v="1993"/>
    <n v="1975"/>
    <n v="2600"/>
    <n v="2600"/>
    <m/>
    <m/>
    <s v="individuals"/>
    <s v="Tarburton (1978)"/>
  </r>
  <r>
    <n v="1274"/>
    <n v="88"/>
    <n v="4041"/>
    <n v="3268"/>
    <x v="0"/>
    <x v="288"/>
    <x v="26"/>
    <s v="Confirmed"/>
    <n v="1976"/>
    <n v="1976"/>
    <n v="20"/>
    <n v="20"/>
    <m/>
    <m/>
    <s v="individuals"/>
    <s v="Tarburton (1978)"/>
  </r>
  <r>
    <n v="1275"/>
    <n v="88"/>
    <n v="4066"/>
    <n v="3268"/>
    <x v="0"/>
    <x v="286"/>
    <x v="26"/>
    <s v="Potential Breeding"/>
    <n v="1974"/>
    <n v="1974"/>
    <n v="28"/>
    <n v="28"/>
    <m/>
    <m/>
    <s v="individuals"/>
    <s v="Tarburton (1978)"/>
  </r>
  <r>
    <n v="1276"/>
    <n v="88"/>
    <n v="4066"/>
    <n v="3287"/>
    <x v="0"/>
    <x v="286"/>
    <x v="25"/>
    <s v="Confirmed"/>
    <n v="1974"/>
    <n v="1974"/>
    <n v="14"/>
    <n v="14"/>
    <m/>
    <m/>
    <s v="breeding pairs"/>
    <s v="Tarburton (1978)"/>
  </r>
  <r>
    <n v="1277"/>
    <n v="88"/>
    <n v="4066"/>
    <n v="3659"/>
    <x v="0"/>
    <x v="286"/>
    <x v="3"/>
    <s v="Potential Breeding"/>
    <n v="1974"/>
    <n v="1974"/>
    <n v="16"/>
    <n v="16"/>
    <m/>
    <m/>
    <s v="individuals"/>
    <s v="Tarburton (1978)"/>
  </r>
  <r>
    <n v="1278"/>
    <n v="88"/>
    <n v="4041"/>
    <n v="3294"/>
    <x v="0"/>
    <x v="288"/>
    <x v="9"/>
    <s v="Confirmed"/>
    <n v="1976"/>
    <n v="1976"/>
    <n v="495"/>
    <n v="495"/>
    <m/>
    <m/>
    <s v="individuals"/>
    <s v="Tarburton (1978)"/>
  </r>
  <r>
    <n v="1279"/>
    <n v="88"/>
    <n v="4066"/>
    <n v="3294"/>
    <x v="0"/>
    <x v="286"/>
    <x v="9"/>
    <s v="Potential Breeding"/>
    <n v="1974"/>
    <n v="1974"/>
    <n v="5"/>
    <n v="5"/>
    <m/>
    <m/>
    <s v="individuals"/>
    <s v="Tarburton (1978)"/>
  </r>
  <r>
    <n v="1280"/>
    <n v="88"/>
    <n v="4041"/>
    <n v="3263"/>
    <x v="0"/>
    <x v="288"/>
    <x v="4"/>
    <s v="Confirmed"/>
    <n v="1976"/>
    <n v="1976"/>
    <n v="390"/>
    <n v="390"/>
    <m/>
    <m/>
    <s v="breeding pairs"/>
    <s v="Tarburton (1978)"/>
  </r>
  <r>
    <n v="1281"/>
    <n v="88"/>
    <n v="4083"/>
    <n v="3846"/>
    <x v="0"/>
    <x v="289"/>
    <x v="27"/>
    <s v="Confirmed"/>
    <n v="1975"/>
    <n v="1975"/>
    <n v="200"/>
    <n v="200"/>
    <m/>
    <m/>
    <s v="individuals"/>
    <s v="Tarburton (1978)"/>
  </r>
  <r>
    <n v="1282"/>
    <n v="88"/>
    <n v="4066"/>
    <n v="3846"/>
    <x v="0"/>
    <x v="286"/>
    <x v="27"/>
    <s v="Confirmed"/>
    <n v="1974"/>
    <n v="1974"/>
    <n v="250"/>
    <n v="250"/>
    <m/>
    <m/>
    <s v="nests"/>
    <s v="Tarburton (1978)"/>
  </r>
  <r>
    <n v="1283"/>
    <n v="88"/>
    <n v="4041"/>
    <n v="32652"/>
    <x v="0"/>
    <x v="288"/>
    <x v="16"/>
    <s v="Confirmed"/>
    <n v="1976"/>
    <n v="1976"/>
    <n v="2"/>
    <n v="2"/>
    <m/>
    <m/>
    <s v="breeding pairs"/>
    <s v="Tarburton (1978)"/>
  </r>
  <r>
    <n v="1284"/>
    <n v="88"/>
    <n v="4083"/>
    <n v="3658"/>
    <x v="0"/>
    <x v="289"/>
    <x v="17"/>
    <s v="Confirmed"/>
    <n v="1975"/>
    <n v="1975"/>
    <n v="500"/>
    <n v="500"/>
    <m/>
    <m/>
    <s v="individuals"/>
    <s v="Tarburton (1978)"/>
  </r>
  <r>
    <n v="1285"/>
    <n v="88"/>
    <n v="4083"/>
    <n v="3658"/>
    <x v="0"/>
    <x v="289"/>
    <x v="17"/>
    <s v="Confirmed"/>
    <n v="1975"/>
    <n v="1975"/>
    <n v="300"/>
    <n v="400"/>
    <m/>
    <m/>
    <s v="nests"/>
    <s v="Tarburton (1978)"/>
  </r>
  <r>
    <n v="1286"/>
    <n v="88"/>
    <n v="4035"/>
    <n v="3658"/>
    <x v="0"/>
    <x v="290"/>
    <x v="17"/>
    <s v="Non-breeding"/>
    <n v="1976"/>
    <n v="1976"/>
    <n v="10"/>
    <n v="12"/>
    <m/>
    <m/>
    <s v="individuals"/>
    <s v="Tarburton (1978)"/>
  </r>
  <r>
    <n v="1287"/>
    <n v="88"/>
    <n v="4052"/>
    <n v="3658"/>
    <x v="0"/>
    <x v="291"/>
    <x v="17"/>
    <s v="Confirmed"/>
    <n v="1976"/>
    <n v="1976"/>
    <n v="300"/>
    <n v="400"/>
    <m/>
    <m/>
    <s v="breeding pairs"/>
    <s v="Tarburton (1978)"/>
  </r>
  <r>
    <n v="1288"/>
    <n v="88"/>
    <n v="4066"/>
    <n v="3658"/>
    <x v="0"/>
    <x v="286"/>
    <x v="17"/>
    <s v="Confirmed"/>
    <n v="1974"/>
    <n v="1974"/>
    <n v="400"/>
    <n v="400"/>
    <m/>
    <m/>
    <s v="breeding pairs"/>
    <s v="Tarburton (1978)"/>
  </r>
  <r>
    <n v="1289"/>
    <n v="88"/>
    <n v="4066"/>
    <n v="3658"/>
    <x v="0"/>
    <x v="286"/>
    <x v="17"/>
    <s v="Confirmed"/>
    <n v="1975"/>
    <n v="1975"/>
    <n v="400"/>
    <n v="400"/>
    <m/>
    <m/>
    <s v="breeding pairs"/>
    <s v="Tarburton (1978)"/>
  </r>
  <r>
    <n v="1290"/>
    <n v="88"/>
    <n v="4066"/>
    <n v="3658"/>
    <x v="0"/>
    <x v="286"/>
    <x v="17"/>
    <s v="Confirmed"/>
    <n v="1976"/>
    <n v="1976"/>
    <n v="400"/>
    <n v="400"/>
    <m/>
    <m/>
    <s v="breeding pairs"/>
    <s v="Tarburton (1978)"/>
  </r>
  <r>
    <n v="1291"/>
    <n v="88"/>
    <n v="4024"/>
    <n v="3658"/>
    <x v="0"/>
    <x v="287"/>
    <x v="17"/>
    <s v="Confirmed"/>
    <n v="1975"/>
    <n v="1975"/>
    <n v="270"/>
    <n v="270"/>
    <m/>
    <m/>
    <s v="nests"/>
    <s v="Tarburton (1978)"/>
  </r>
  <r>
    <n v="1292"/>
    <n v="88"/>
    <n v="4024"/>
    <n v="3658"/>
    <x v="0"/>
    <x v="287"/>
    <x v="17"/>
    <s v="Confirmed"/>
    <n v="1976"/>
    <n v="1976"/>
    <n v="300"/>
    <n v="400"/>
    <m/>
    <m/>
    <s v="individuals"/>
    <s v="Tarburton (1978)"/>
  </r>
  <r>
    <n v="1293"/>
    <n v="88"/>
    <n v="4041"/>
    <n v="3288"/>
    <x v="0"/>
    <x v="288"/>
    <x v="19"/>
    <s v="Confirmed"/>
    <n v="1976"/>
    <n v="1976"/>
    <n v="580"/>
    <n v="580"/>
    <m/>
    <m/>
    <s v="breeding pairs"/>
    <s v="Tarburton (1978)"/>
  </r>
  <r>
    <n v="1294"/>
    <n v="88"/>
    <n v="4022"/>
    <n v="3650"/>
    <x v="0"/>
    <x v="292"/>
    <x v="6"/>
    <s v="Potential Breeding"/>
    <n v="1975"/>
    <n v="1975"/>
    <n v="15"/>
    <n v="15"/>
    <m/>
    <m/>
    <s v="individuals"/>
    <s v="Tarburton (1978)"/>
  </r>
  <r>
    <n v="1295"/>
    <n v="88"/>
    <n v="4004"/>
    <n v="3650"/>
    <x v="0"/>
    <x v="293"/>
    <x v="6"/>
    <s v="Confirmed"/>
    <n v="1975"/>
    <n v="1975"/>
    <n v="6"/>
    <n v="6"/>
    <m/>
    <m/>
    <s v="individuals"/>
    <s v="Tarburton (1978)"/>
  </r>
  <r>
    <n v="1296"/>
    <n v="89"/>
    <n v="3016"/>
    <n v="3298"/>
    <x v="18"/>
    <x v="281"/>
    <x v="12"/>
    <s v="Confirmed"/>
    <n v="1975"/>
    <n v="1975"/>
    <m/>
    <m/>
    <m/>
    <m/>
    <m/>
    <s v="Taylor (1978)"/>
  </r>
  <r>
    <n v="1297"/>
    <n v="89"/>
    <n v="3016"/>
    <n v="3650"/>
    <x v="18"/>
    <x v="281"/>
    <x v="6"/>
    <s v="Confirmed"/>
    <n v="1975"/>
    <n v="1975"/>
    <m/>
    <m/>
    <m/>
    <m/>
    <m/>
    <s v="Taylor (1978)"/>
  </r>
  <r>
    <n v="1298"/>
    <n v="90"/>
    <n v="5157"/>
    <n v="3659"/>
    <x v="4"/>
    <x v="294"/>
    <x v="3"/>
    <s v="data deficient"/>
    <m/>
    <n v="1979"/>
    <m/>
    <m/>
    <m/>
    <m/>
    <m/>
    <s v="Riviere (1979)"/>
  </r>
  <r>
    <n v="1299"/>
    <n v="90"/>
    <n v="5157"/>
    <n v="3298"/>
    <x v="4"/>
    <x v="294"/>
    <x v="12"/>
    <s v="data deficient"/>
    <m/>
    <n v="1979"/>
    <m/>
    <m/>
    <m/>
    <m/>
    <m/>
    <s v="Riviere (1979)"/>
  </r>
  <r>
    <n v="1300"/>
    <n v="90"/>
    <n v="5157"/>
    <n v="3263"/>
    <x v="4"/>
    <x v="294"/>
    <x v="4"/>
    <s v="data deficient"/>
    <m/>
    <n v="1979"/>
    <m/>
    <m/>
    <m/>
    <m/>
    <m/>
    <s v="Riviere (1979)"/>
  </r>
  <r>
    <n v="1301"/>
    <n v="90"/>
    <n v="5157"/>
    <n v="3288"/>
    <x v="4"/>
    <x v="294"/>
    <x v="19"/>
    <s v="data deficient"/>
    <m/>
    <n v="1979"/>
    <m/>
    <m/>
    <m/>
    <m/>
    <m/>
    <s v="Riviere (1979)"/>
  </r>
  <r>
    <n v="1302"/>
    <n v="91"/>
    <n v="5196"/>
    <n v="3294"/>
    <x v="4"/>
    <x v="295"/>
    <x v="9"/>
    <s v="data deficient"/>
    <n v="1980"/>
    <n v="1980"/>
    <m/>
    <m/>
    <m/>
    <m/>
    <m/>
    <s v="Ehrhardt (1980)"/>
  </r>
  <r>
    <n v="1303"/>
    <n v="91"/>
    <n v="5196"/>
    <n v="3298"/>
    <x v="4"/>
    <x v="295"/>
    <x v="12"/>
    <s v="data deficient"/>
    <n v="1980"/>
    <n v="1980"/>
    <n v="400"/>
    <n v="400"/>
    <m/>
    <m/>
    <s v="individuals"/>
    <s v="Ehrhardt (1980)"/>
  </r>
  <r>
    <n v="1304"/>
    <n v="91"/>
    <n v="5196"/>
    <n v="3845"/>
    <x v="4"/>
    <x v="295"/>
    <x v="13"/>
    <s v="Potential Breeding"/>
    <n v="1980"/>
    <n v="1980"/>
    <m/>
    <m/>
    <m/>
    <m/>
    <m/>
    <s v="Ehrhardt (1980)"/>
  </r>
  <r>
    <n v="1305"/>
    <n v="91"/>
    <n v="5196"/>
    <n v="3649"/>
    <x v="4"/>
    <x v="295"/>
    <x v="18"/>
    <s v="data deficient"/>
    <n v="1980"/>
    <n v="1980"/>
    <m/>
    <m/>
    <m/>
    <m/>
    <m/>
    <s v="Ehrhardt (1980)"/>
  </r>
  <r>
    <n v="1306"/>
    <n v="91"/>
    <n v="5196"/>
    <n v="3288"/>
    <x v="4"/>
    <x v="295"/>
    <x v="19"/>
    <s v="data deficient"/>
    <n v="1980"/>
    <n v="1980"/>
    <m/>
    <m/>
    <m/>
    <m/>
    <m/>
    <s v="Ehrhardt (1980)"/>
  </r>
  <r>
    <n v="1307"/>
    <n v="91"/>
    <n v="5196"/>
    <n v="3650"/>
    <x v="4"/>
    <x v="295"/>
    <x v="6"/>
    <s v="data deficient"/>
    <n v="1980"/>
    <n v="1980"/>
    <m/>
    <m/>
    <m/>
    <m/>
    <m/>
    <s v="Ehrhardt (1980)"/>
  </r>
  <r>
    <n v="1308"/>
    <n v="92"/>
    <n v="19012"/>
    <n v="3276"/>
    <x v="2"/>
    <x v="296"/>
    <x v="34"/>
    <s v="Confirmed"/>
    <n v="1979"/>
    <n v="1979"/>
    <n v="15"/>
    <n v="15"/>
    <m/>
    <m/>
    <s v="breeding pairs"/>
    <s v="Hadden (1980)"/>
  </r>
  <r>
    <n v="1309"/>
    <n v="93"/>
    <n v="3026"/>
    <n v="3659"/>
    <x v="18"/>
    <x v="297"/>
    <x v="3"/>
    <s v="Potential Breeding"/>
    <n v="1973"/>
    <n v="1973"/>
    <m/>
    <m/>
    <m/>
    <m/>
    <m/>
    <s v="Holyoak (1980)"/>
  </r>
  <r>
    <n v="1310"/>
    <n v="93"/>
    <n v="3018"/>
    <n v="3845"/>
    <x v="18"/>
    <x v="298"/>
    <x v="13"/>
    <s v="Confirmed"/>
    <n v="1973"/>
    <n v="1973"/>
    <n v="90"/>
    <n v="90"/>
    <m/>
    <m/>
    <s v="nests"/>
    <s v="Holyoak (1980)"/>
  </r>
  <r>
    <n v="1311"/>
    <n v="93"/>
    <n v="3016"/>
    <n v="3895"/>
    <x v="18"/>
    <x v="281"/>
    <x v="35"/>
    <s v="Confirmed"/>
    <n v="1973"/>
    <n v="1973"/>
    <m/>
    <m/>
    <m/>
    <m/>
    <m/>
    <s v="Holyoak (1980)"/>
  </r>
  <r>
    <n v="1312"/>
    <n v="93"/>
    <n v="3026"/>
    <n v="3658"/>
    <x v="18"/>
    <x v="297"/>
    <x v="17"/>
    <s v="Potential Breeding"/>
    <n v="1973"/>
    <n v="1973"/>
    <m/>
    <m/>
    <m/>
    <m/>
    <m/>
    <s v="Holyoak (1980)"/>
  </r>
  <r>
    <n v="1313"/>
    <n v="93"/>
    <n v="3015"/>
    <n v="3658"/>
    <x v="18"/>
    <x v="299"/>
    <x v="17"/>
    <s v="Confirmed"/>
    <n v="1973"/>
    <n v="1973"/>
    <m/>
    <m/>
    <m/>
    <m/>
    <m/>
    <s v="Holyoak (1980)"/>
  </r>
  <r>
    <n v="1314"/>
    <n v="93"/>
    <n v="3018"/>
    <n v="3658"/>
    <x v="18"/>
    <x v="298"/>
    <x v="17"/>
    <s v="Confirmed"/>
    <n v="1973"/>
    <n v="1973"/>
    <m/>
    <m/>
    <n v="50"/>
    <n v="249"/>
    <s v="nests"/>
    <s v="Holyoak (1980)"/>
  </r>
  <r>
    <n v="1315"/>
    <n v="93"/>
    <n v="3007"/>
    <n v="3649"/>
    <x v="18"/>
    <x v="300"/>
    <x v="18"/>
    <s v="Confirmed"/>
    <n v="1973"/>
    <n v="1973"/>
    <m/>
    <m/>
    <m/>
    <m/>
    <m/>
    <s v="Holyoak (1980)"/>
  </r>
  <r>
    <n v="1316"/>
    <n v="93"/>
    <n v="3008"/>
    <n v="3649"/>
    <x v="18"/>
    <x v="301"/>
    <x v="18"/>
    <s v="Confirmed"/>
    <n v="1973"/>
    <n v="1973"/>
    <m/>
    <m/>
    <m/>
    <m/>
    <m/>
    <s v="Holyoak (1980)"/>
  </r>
  <r>
    <n v="1317"/>
    <n v="93"/>
    <n v="3023"/>
    <n v="3649"/>
    <x v="18"/>
    <x v="302"/>
    <x v="18"/>
    <s v="Confirmed"/>
    <n v="1973"/>
    <n v="1973"/>
    <m/>
    <m/>
    <m/>
    <m/>
    <m/>
    <s v="Holyoak (1980)"/>
  </r>
  <r>
    <n v="1318"/>
    <n v="93"/>
    <n v="3026"/>
    <n v="3649"/>
    <x v="18"/>
    <x v="297"/>
    <x v="18"/>
    <s v="Potential Breeding"/>
    <n v="1973"/>
    <n v="1973"/>
    <m/>
    <m/>
    <m/>
    <m/>
    <m/>
    <s v="Holyoak (1980)"/>
  </r>
  <r>
    <n v="1319"/>
    <n v="93"/>
    <n v="3026"/>
    <n v="3649"/>
    <x v="18"/>
    <x v="297"/>
    <x v="18"/>
    <s v="Potential Breeding"/>
    <n v="1973"/>
    <n v="1973"/>
    <m/>
    <m/>
    <m/>
    <m/>
    <m/>
    <s v="Holyoak (1980)"/>
  </r>
  <r>
    <n v="1320"/>
    <n v="93"/>
    <n v="3026"/>
    <n v="3649"/>
    <x v="18"/>
    <x v="297"/>
    <x v="18"/>
    <s v="Confirmed"/>
    <n v="1973"/>
    <n v="1973"/>
    <m/>
    <m/>
    <m/>
    <m/>
    <m/>
    <s v="Holyoak (1980)"/>
  </r>
  <r>
    <n v="1321"/>
    <n v="93"/>
    <n v="3016"/>
    <n v="3649"/>
    <x v="18"/>
    <x v="281"/>
    <x v="18"/>
    <s v="Confirmed"/>
    <n v="1973"/>
    <n v="1973"/>
    <m/>
    <m/>
    <m/>
    <m/>
    <m/>
    <s v="Holyoak (1980)"/>
  </r>
  <r>
    <n v="1322"/>
    <n v="93"/>
    <n v="3018"/>
    <n v="3649"/>
    <x v="18"/>
    <x v="298"/>
    <x v="18"/>
    <s v="Confirmed"/>
    <n v="1973"/>
    <n v="1973"/>
    <m/>
    <m/>
    <n v="1000"/>
    <n v="2499"/>
    <s v="individuals"/>
    <s v="Holyoak (1980)"/>
  </r>
  <r>
    <n v="1323"/>
    <n v="93"/>
    <n v="3022"/>
    <n v="3650"/>
    <x v="18"/>
    <x v="303"/>
    <x v="6"/>
    <s v="Confirmed"/>
    <n v="1973"/>
    <n v="1973"/>
    <m/>
    <m/>
    <m/>
    <m/>
    <m/>
    <s v="Holyoak (1980)"/>
  </r>
  <r>
    <n v="1324"/>
    <n v="93"/>
    <n v="3007"/>
    <n v="3650"/>
    <x v="18"/>
    <x v="300"/>
    <x v="6"/>
    <s v="Confirmed"/>
    <n v="1973"/>
    <n v="1973"/>
    <m/>
    <m/>
    <m/>
    <m/>
    <m/>
    <s v="Holyoak (1980)"/>
  </r>
  <r>
    <n v="1325"/>
    <n v="93"/>
    <n v="3016"/>
    <n v="3650"/>
    <x v="18"/>
    <x v="281"/>
    <x v="6"/>
    <s v="Confirmed"/>
    <n v="1973"/>
    <n v="1973"/>
    <m/>
    <m/>
    <n v="50"/>
    <n v="249"/>
    <s v="individuals"/>
    <s v="Holyoak (1980)"/>
  </r>
  <r>
    <n v="1326"/>
    <n v="94"/>
    <n v="24008"/>
    <n v="32228"/>
    <x v="5"/>
    <x v="304"/>
    <x v="1"/>
    <s v="Potential Breeding"/>
    <n v="1994"/>
    <n v="1979"/>
    <m/>
    <m/>
    <m/>
    <m/>
    <m/>
    <s v="Jenkins (1980)"/>
  </r>
  <r>
    <n v="1327"/>
    <n v="94"/>
    <n v="24001"/>
    <n v="3659"/>
    <x v="5"/>
    <x v="305"/>
    <x v="3"/>
    <s v="Probable"/>
    <m/>
    <n v="1980"/>
    <m/>
    <m/>
    <m/>
    <m/>
    <m/>
    <s v="Jenkins (1980)"/>
  </r>
  <r>
    <n v="1328"/>
    <n v="94"/>
    <n v="24002"/>
    <n v="3659"/>
    <x v="5"/>
    <x v="306"/>
    <x v="3"/>
    <s v="Probable"/>
    <m/>
    <n v="1980"/>
    <m/>
    <m/>
    <m/>
    <m/>
    <m/>
    <s v="Jenkins (1980)"/>
  </r>
  <r>
    <n v="1329"/>
    <n v="94"/>
    <n v="24008"/>
    <n v="3659"/>
    <x v="5"/>
    <x v="304"/>
    <x v="3"/>
    <s v="data deficient"/>
    <n v="1979"/>
    <n v="1979"/>
    <m/>
    <m/>
    <m/>
    <m/>
    <m/>
    <s v="Jenkins (1980)"/>
  </r>
  <r>
    <n v="1330"/>
    <n v="94"/>
    <n v="24020"/>
    <n v="3659"/>
    <x v="5"/>
    <x v="307"/>
    <x v="3"/>
    <s v="Probable"/>
    <n v="1979"/>
    <n v="1979"/>
    <n v="50"/>
    <n v="50"/>
    <m/>
    <m/>
    <s v="individuals"/>
    <s v="Jenkins (1980)"/>
  </r>
  <r>
    <n v="1331"/>
    <n v="94"/>
    <n v="24021"/>
    <n v="3659"/>
    <x v="5"/>
    <x v="308"/>
    <x v="3"/>
    <s v="data deficient"/>
    <n v="1980"/>
    <n v="1980"/>
    <m/>
    <m/>
    <m/>
    <m/>
    <m/>
    <s v="Jenkins (1980)"/>
  </r>
  <r>
    <n v="1332"/>
    <n v="94"/>
    <n v="24002"/>
    <n v="3895"/>
    <x v="5"/>
    <x v="306"/>
    <x v="35"/>
    <s v="Confirmed"/>
    <n v="1925"/>
    <n v="1925"/>
    <m/>
    <m/>
    <m/>
    <m/>
    <m/>
    <s v="Jenkins (1980)"/>
  </r>
  <r>
    <n v="1333"/>
    <n v="94"/>
    <n v="24008"/>
    <n v="3658"/>
    <x v="5"/>
    <x v="304"/>
    <x v="17"/>
    <s v="data deficient"/>
    <n v="1979"/>
    <n v="1979"/>
    <m/>
    <m/>
    <m/>
    <m/>
    <m/>
    <s v="Jenkins (1980)"/>
  </r>
  <r>
    <n v="1334"/>
    <n v="94"/>
    <n v="24021"/>
    <n v="3658"/>
    <x v="5"/>
    <x v="308"/>
    <x v="17"/>
    <s v="data deficient"/>
    <n v="1980"/>
    <n v="1980"/>
    <m/>
    <m/>
    <m/>
    <m/>
    <m/>
    <s v="Jenkins (1980)"/>
  </r>
  <r>
    <n v="1335"/>
    <n v="94"/>
    <n v="24001"/>
    <n v="3288"/>
    <x v="5"/>
    <x v="305"/>
    <x v="19"/>
    <s v="Confirmed"/>
    <n v="1925"/>
    <n v="1925"/>
    <m/>
    <m/>
    <m/>
    <m/>
    <m/>
    <s v="Jenkins (1980)"/>
  </r>
  <r>
    <n v="1336"/>
    <n v="94"/>
    <n v="24004"/>
    <n v="3288"/>
    <x v="5"/>
    <x v="309"/>
    <x v="19"/>
    <s v="Confirmed"/>
    <n v="1925"/>
    <n v="1925"/>
    <m/>
    <m/>
    <m/>
    <m/>
    <m/>
    <s v="Jenkins (1980)"/>
  </r>
  <r>
    <n v="1337"/>
    <n v="94"/>
    <n v="24020"/>
    <n v="3288"/>
    <x v="5"/>
    <x v="307"/>
    <x v="19"/>
    <s v="Confirmed"/>
    <n v="1925"/>
    <n v="1925"/>
    <m/>
    <m/>
    <m/>
    <m/>
    <m/>
    <s v="Jenkins (1980)"/>
  </r>
  <r>
    <n v="1338"/>
    <n v="94"/>
    <n v="24020"/>
    <n v="3288"/>
    <x v="5"/>
    <x v="307"/>
    <x v="19"/>
    <s v="Confirmed"/>
    <n v="1980"/>
    <n v="1980"/>
    <n v="100000"/>
    <n v="100000"/>
    <m/>
    <m/>
    <s v="individuals"/>
    <s v="Jenkins (1980)"/>
  </r>
  <r>
    <n v="1339"/>
    <n v="94"/>
    <n v="24001"/>
    <n v="3650"/>
    <x v="5"/>
    <x v="305"/>
    <x v="6"/>
    <s v="Confirmed"/>
    <m/>
    <n v="1980"/>
    <m/>
    <m/>
    <m/>
    <m/>
    <m/>
    <s v="Jenkins (1980)"/>
  </r>
  <r>
    <n v="1340"/>
    <n v="94"/>
    <n v="24002"/>
    <n v="3650"/>
    <x v="5"/>
    <x v="306"/>
    <x v="6"/>
    <s v="Confirmed"/>
    <m/>
    <n v="1980"/>
    <m/>
    <m/>
    <m/>
    <m/>
    <m/>
    <s v="Jenkins (1980)"/>
  </r>
  <r>
    <n v="1341"/>
    <n v="94"/>
    <n v="24007"/>
    <n v="3650"/>
    <x v="5"/>
    <x v="310"/>
    <x v="6"/>
    <s v="Confirmed"/>
    <m/>
    <n v="1974"/>
    <m/>
    <m/>
    <m/>
    <m/>
    <m/>
    <s v="Jenkins (1980)"/>
  </r>
  <r>
    <n v="1342"/>
    <n v="95"/>
    <n v="17004"/>
    <n v="3263"/>
    <x v="23"/>
    <x v="311"/>
    <x v="4"/>
    <s v="Confirmed"/>
    <n v="1979"/>
    <n v="1979"/>
    <n v="440"/>
    <m/>
    <m/>
    <m/>
    <s v="individuals"/>
    <s v="King et al (1980)"/>
  </r>
  <r>
    <n v="1343"/>
    <n v="95"/>
    <n v="17004"/>
    <n v="3288"/>
    <x v="23"/>
    <x v="311"/>
    <x v="19"/>
    <s v="Confirmed"/>
    <n v="1979"/>
    <n v="1979"/>
    <n v="82000"/>
    <n v="82000"/>
    <m/>
    <m/>
    <s v="individuals"/>
    <s v="King et al (1980)"/>
  </r>
  <r>
    <n v="1344"/>
    <n v="96"/>
    <n v="10013"/>
    <n v="1016817"/>
    <x v="21"/>
    <x v="312"/>
    <x v="24"/>
    <s v="data deficient"/>
    <n v="1977"/>
    <n v="1977"/>
    <n v="200"/>
    <n v="200"/>
    <m/>
    <m/>
    <s v="individuals"/>
    <s v="Perry (1980)"/>
  </r>
  <r>
    <n v="1345"/>
    <n v="96"/>
    <n v="10013"/>
    <n v="3294"/>
    <x v="21"/>
    <x v="312"/>
    <x v="9"/>
    <s v="data deficient"/>
    <n v="1977"/>
    <n v="1977"/>
    <n v="500"/>
    <n v="500"/>
    <m/>
    <m/>
    <s v="individuals"/>
    <s v="Perry (1980)"/>
  </r>
  <r>
    <n v="1346"/>
    <n v="96"/>
    <n v="10013"/>
    <n v="3298"/>
    <x v="21"/>
    <x v="312"/>
    <x v="12"/>
    <s v="data deficient"/>
    <n v="1977"/>
    <n v="1977"/>
    <n v="50"/>
    <n v="50"/>
    <m/>
    <m/>
    <s v="individuals"/>
    <s v="Perry (1980)"/>
  </r>
  <r>
    <n v="1347"/>
    <n v="96"/>
    <n v="10013"/>
    <n v="3845"/>
    <x v="21"/>
    <x v="312"/>
    <x v="13"/>
    <s v="data deficient"/>
    <n v="1977"/>
    <n v="1977"/>
    <n v="3000"/>
    <n v="3000"/>
    <m/>
    <m/>
    <s v="individuals"/>
    <s v="Perry (1980)"/>
  </r>
  <r>
    <n v="1348"/>
    <n v="96"/>
    <n v="10013"/>
    <n v="3286"/>
    <x v="21"/>
    <x v="312"/>
    <x v="14"/>
    <s v="Confirmed"/>
    <n v="1977"/>
    <n v="1977"/>
    <n v="2500"/>
    <n v="2500"/>
    <m/>
    <m/>
    <s v="individuals"/>
    <s v="Perry (1980)"/>
  </r>
  <r>
    <n v="1349"/>
    <n v="96"/>
    <n v="10013"/>
    <n v="3846"/>
    <x v="21"/>
    <x v="312"/>
    <x v="27"/>
    <s v="data deficient"/>
    <n v="1977"/>
    <n v="1977"/>
    <n v="7000"/>
    <n v="7000"/>
    <m/>
    <m/>
    <s v="individuals"/>
    <s v="Perry (1980)"/>
  </r>
  <r>
    <n v="1350"/>
    <n v="96"/>
    <n v="10013"/>
    <n v="32652"/>
    <x v="21"/>
    <x v="312"/>
    <x v="16"/>
    <s v="Confirmed"/>
    <n v="1977"/>
    <n v="1977"/>
    <n v="3000"/>
    <n v="3000"/>
    <m/>
    <m/>
    <s v="individuals"/>
    <s v="Perry (1980)"/>
  </r>
  <r>
    <n v="1351"/>
    <n v="96"/>
    <n v="10013"/>
    <n v="3658"/>
    <x v="21"/>
    <x v="312"/>
    <x v="17"/>
    <s v="Confirmed"/>
    <n v="1977"/>
    <n v="1977"/>
    <n v="5000"/>
    <n v="5000"/>
    <m/>
    <m/>
    <s v="individuals"/>
    <s v="Perry (1980)"/>
  </r>
  <r>
    <n v="1352"/>
    <n v="96"/>
    <n v="10013"/>
    <n v="3649"/>
    <x v="21"/>
    <x v="312"/>
    <x v="18"/>
    <s v="Confirmed"/>
    <n v="1977"/>
    <n v="1977"/>
    <n v="40"/>
    <n v="40"/>
    <m/>
    <m/>
    <s v="individuals"/>
    <s v="Perry (1980)"/>
  </r>
  <r>
    <n v="1353"/>
    <n v="96"/>
    <n v="10013"/>
    <n v="3288"/>
    <x v="21"/>
    <x v="312"/>
    <x v="19"/>
    <s v="Confirmed"/>
    <n v="1977"/>
    <n v="1977"/>
    <n v="10000"/>
    <n v="10000"/>
    <m/>
    <m/>
    <s v="individuals"/>
    <s v="Perry (1980)"/>
  </r>
  <r>
    <n v="1354"/>
    <n v="96"/>
    <n v="10013"/>
    <n v="3975"/>
    <x v="21"/>
    <x v="312"/>
    <x v="2"/>
    <s v="data deficient"/>
    <n v="1977"/>
    <n v="1977"/>
    <n v="1"/>
    <n v="1"/>
    <m/>
    <m/>
    <s v="individuals"/>
    <s v="Perry (1980)"/>
  </r>
  <r>
    <n v="1355"/>
    <n v="97"/>
    <n v="4006"/>
    <n v="3881"/>
    <x v="0"/>
    <x v="313"/>
    <x v="39"/>
    <s v="Probable"/>
    <n v="1855"/>
    <n v="1855"/>
    <m/>
    <m/>
    <m/>
    <m/>
    <m/>
    <s v="Bourne (1981)"/>
  </r>
  <r>
    <n v="1356"/>
    <n v="98"/>
    <n v="3022"/>
    <n v="3295"/>
    <x v="18"/>
    <x v="303"/>
    <x v="7"/>
    <s v="Potential Breeding"/>
    <n v="1993"/>
    <n v="1980"/>
    <m/>
    <m/>
    <m/>
    <m/>
    <m/>
    <s v="Child (1981)"/>
  </r>
  <r>
    <n v="1357"/>
    <n v="98"/>
    <n v="3022"/>
    <n v="3294"/>
    <x v="18"/>
    <x v="303"/>
    <x v="9"/>
    <s v="Confirmed"/>
    <n v="1980"/>
    <n v="1980"/>
    <m/>
    <m/>
    <m/>
    <m/>
    <m/>
    <s v="Child (1981)"/>
  </r>
  <r>
    <n v="1358"/>
    <n v="98"/>
    <n v="3022"/>
    <n v="3298"/>
    <x v="18"/>
    <x v="303"/>
    <x v="12"/>
    <s v="Confirmed"/>
    <n v="1980"/>
    <n v="1980"/>
    <m/>
    <m/>
    <m/>
    <m/>
    <m/>
    <s v="Child (1981)"/>
  </r>
  <r>
    <n v="1359"/>
    <n v="98"/>
    <n v="3022"/>
    <n v="3845"/>
    <x v="18"/>
    <x v="303"/>
    <x v="13"/>
    <s v="Confirmed"/>
    <n v="1980"/>
    <n v="1980"/>
    <n v="57"/>
    <n v="57"/>
    <m/>
    <m/>
    <s v="individuals"/>
    <s v="Child (1981)"/>
  </r>
  <r>
    <n v="1360"/>
    <n v="98"/>
    <n v="3022"/>
    <n v="3649"/>
    <x v="18"/>
    <x v="303"/>
    <x v="18"/>
    <s v="Confirmed"/>
    <n v="1980"/>
    <n v="1980"/>
    <m/>
    <m/>
    <m/>
    <m/>
    <m/>
    <s v="Child (1981)"/>
  </r>
  <r>
    <n v="1361"/>
    <n v="98"/>
    <n v="3022"/>
    <n v="3649"/>
    <x v="18"/>
    <x v="303"/>
    <x v="18"/>
    <s v="Confirmed"/>
    <n v="1980"/>
    <n v="1980"/>
    <m/>
    <m/>
    <m/>
    <m/>
    <m/>
    <s v="Child (1981)"/>
  </r>
  <r>
    <n v="1362"/>
    <n v="98"/>
    <n v="3022"/>
    <n v="3650"/>
    <x v="18"/>
    <x v="303"/>
    <x v="6"/>
    <s v="Confirmed"/>
    <n v="1980"/>
    <n v="1980"/>
    <m/>
    <m/>
    <m/>
    <m/>
    <m/>
    <s v="Child (1981)"/>
  </r>
  <r>
    <n v="1363"/>
    <n v="99"/>
    <n v="3016"/>
    <n v="3294"/>
    <x v="18"/>
    <x v="281"/>
    <x v="9"/>
    <s v="Confirmed"/>
    <n v="1980"/>
    <n v="1980"/>
    <m/>
    <m/>
    <m/>
    <m/>
    <m/>
    <s v="Child (1981)"/>
  </r>
  <r>
    <n v="1364"/>
    <n v="99"/>
    <n v="3016"/>
    <n v="3895"/>
    <x v="18"/>
    <x v="281"/>
    <x v="35"/>
    <s v="Confirmed"/>
    <n v="1980"/>
    <n v="1980"/>
    <m/>
    <m/>
    <m/>
    <m/>
    <m/>
    <s v="Child (1981)"/>
  </r>
  <r>
    <n v="1365"/>
    <n v="99"/>
    <n v="3016"/>
    <n v="3649"/>
    <x v="18"/>
    <x v="281"/>
    <x v="18"/>
    <s v="Confirmed"/>
    <n v="1980"/>
    <n v="1980"/>
    <n v="11"/>
    <n v="11"/>
    <m/>
    <m/>
    <s v="individuals"/>
    <s v="Child (1981)"/>
  </r>
  <r>
    <n v="1366"/>
    <n v="99"/>
    <n v="3016"/>
    <n v="3650"/>
    <x v="18"/>
    <x v="281"/>
    <x v="6"/>
    <s v="Confirmed"/>
    <n v="1980"/>
    <n v="1980"/>
    <n v="28"/>
    <n v="28"/>
    <m/>
    <m/>
    <s v="individuals"/>
    <s v="Child (1981)"/>
  </r>
  <r>
    <n v="1367"/>
    <n v="100"/>
    <n v="19034"/>
    <n v="3928"/>
    <x v="2"/>
    <x v="235"/>
    <x v="20"/>
    <s v="data deficient"/>
    <n v="1981"/>
    <n v="1981"/>
    <n v="75"/>
    <n v="75"/>
    <m/>
    <m/>
    <s v="individuals"/>
    <s v="Finch (1981)"/>
  </r>
  <r>
    <n v="1368"/>
    <n v="101"/>
    <n v="19034"/>
    <n v="3295"/>
    <x v="2"/>
    <x v="235"/>
    <x v="7"/>
    <s v="data deficient"/>
    <n v="1983"/>
    <n v="1981"/>
    <m/>
    <m/>
    <m/>
    <m/>
    <m/>
    <s v="Finch (1981)"/>
  </r>
  <r>
    <n v="1369"/>
    <n v="101"/>
    <n v="19034"/>
    <n v="3268"/>
    <x v="2"/>
    <x v="235"/>
    <x v="26"/>
    <s v="Confirmed"/>
    <n v="1981"/>
    <n v="1981"/>
    <n v="40"/>
    <n v="40"/>
    <m/>
    <m/>
    <s v="individuals"/>
    <s v="Finch (1981)"/>
  </r>
  <r>
    <n v="1370"/>
    <n v="101"/>
    <n v="19034"/>
    <n v="3287"/>
    <x v="2"/>
    <x v="235"/>
    <x v="25"/>
    <s v="Confirmed"/>
    <n v="1981"/>
    <n v="1981"/>
    <m/>
    <m/>
    <m/>
    <m/>
    <m/>
    <s v="Finch (1981)"/>
  </r>
  <r>
    <n v="1371"/>
    <n v="101"/>
    <n v="19034"/>
    <n v="3262"/>
    <x v="2"/>
    <x v="235"/>
    <x v="33"/>
    <s v="data deficient"/>
    <n v="1981"/>
    <n v="1981"/>
    <m/>
    <m/>
    <m/>
    <m/>
    <m/>
    <s v="Finch (1981)"/>
  </r>
  <r>
    <n v="1372"/>
    <n v="101"/>
    <n v="19034"/>
    <n v="3276"/>
    <x v="2"/>
    <x v="235"/>
    <x v="34"/>
    <s v="Confirmed"/>
    <n v="1981"/>
    <n v="1981"/>
    <n v="3"/>
    <n v="3"/>
    <m/>
    <m/>
    <s v="individuals"/>
    <s v="Finch (1981)"/>
  </r>
  <r>
    <n v="1373"/>
    <n v="102"/>
    <n v="15000"/>
    <n v="3928"/>
    <x v="22"/>
    <x v="176"/>
    <x v="20"/>
    <s v="Potential Breeding"/>
    <m/>
    <n v="1972"/>
    <m/>
    <m/>
    <m/>
    <m/>
    <m/>
    <s v="Kinsky &amp; Yaldwyn (1981)"/>
  </r>
  <r>
    <n v="1374"/>
    <n v="102"/>
    <n v="15000"/>
    <n v="3650"/>
    <x v="22"/>
    <x v="176"/>
    <x v="6"/>
    <s v="Confirmed"/>
    <n v="1972"/>
    <n v="1972"/>
    <n v="50"/>
    <n v="50"/>
    <m/>
    <m/>
    <s v="individuals"/>
    <s v="Kinsky &amp; Yaldwyn (1981)"/>
  </r>
  <r>
    <n v="1375"/>
    <n v="103"/>
    <n v="19013"/>
    <n v="3268"/>
    <x v="2"/>
    <x v="314"/>
    <x v="26"/>
    <s v="data deficient"/>
    <n v="1981"/>
    <n v="1981"/>
    <m/>
    <m/>
    <m/>
    <m/>
    <m/>
    <s v="Skyrme et al (1981)"/>
  </r>
  <r>
    <n v="1376"/>
    <n v="103"/>
    <n v="19053"/>
    <n v="3268"/>
    <x v="2"/>
    <x v="315"/>
    <x v="26"/>
    <s v="Confirmed"/>
    <n v="1981"/>
    <n v="1981"/>
    <n v="50"/>
    <n v="50"/>
    <m/>
    <m/>
    <s v="breeding pairs"/>
    <s v="Skyrme et al (1981)"/>
  </r>
  <r>
    <n v="1377"/>
    <n v="103"/>
    <n v="19053"/>
    <n v="3263"/>
    <x v="2"/>
    <x v="315"/>
    <x v="4"/>
    <s v="Confirmed"/>
    <n v="1981"/>
    <n v="1981"/>
    <n v="100"/>
    <n v="100"/>
    <m/>
    <m/>
    <s v="breeding pairs"/>
    <s v="Skyrme et al (1981)"/>
  </r>
  <r>
    <n v="1378"/>
    <n v="104"/>
    <n v="1007"/>
    <n v="32228"/>
    <x v="20"/>
    <x v="261"/>
    <x v="1"/>
    <s v="Confirmed"/>
    <n v="1971"/>
    <n v="1971"/>
    <m/>
    <m/>
    <m/>
    <m/>
    <m/>
    <s v="Amerson et al (1982)"/>
  </r>
  <r>
    <n v="1379"/>
    <n v="104"/>
    <n v="1002"/>
    <n v="3295"/>
    <x v="20"/>
    <x v="316"/>
    <x v="7"/>
    <s v="Potential Breeding"/>
    <n v="1957"/>
    <n v="1976"/>
    <n v="10"/>
    <n v="10"/>
    <m/>
    <m/>
    <s v="individuals"/>
    <s v="Amerson et al (1982)"/>
  </r>
  <r>
    <n v="1380"/>
    <n v="104"/>
    <n v="1003"/>
    <n v="3295"/>
    <x v="20"/>
    <x v="317"/>
    <x v="7"/>
    <s v="Potential Breeding"/>
    <n v="1984"/>
    <n v="1976"/>
    <n v="6"/>
    <n v="6"/>
    <m/>
    <m/>
    <s v="individuals"/>
    <s v="Amerson et al (1982)"/>
  </r>
  <r>
    <n v="1381"/>
    <n v="104"/>
    <n v="1005"/>
    <n v="3295"/>
    <x v="20"/>
    <x v="318"/>
    <x v="7"/>
    <s v="Confirmed"/>
    <n v="1984"/>
    <n v="1970"/>
    <m/>
    <m/>
    <m/>
    <m/>
    <m/>
    <s v="Amerson et al (1982)"/>
  </r>
  <r>
    <n v="1382"/>
    <n v="104"/>
    <n v="1005"/>
    <n v="3295"/>
    <x v="20"/>
    <x v="318"/>
    <x v="7"/>
    <s v="Confirmed"/>
    <n v="1984"/>
    <n v="1975"/>
    <n v="2000"/>
    <n v="2000"/>
    <m/>
    <m/>
    <s v="individuals"/>
    <s v="Amerson et al (1982)"/>
  </r>
  <r>
    <n v="1383"/>
    <n v="104"/>
    <n v="1005"/>
    <n v="3295"/>
    <x v="20"/>
    <x v="318"/>
    <x v="7"/>
    <s v="Confirmed"/>
    <n v="1984"/>
    <n v="1976"/>
    <n v="5"/>
    <n v="5"/>
    <m/>
    <m/>
    <s v="individuals"/>
    <s v="Amerson et al (1982)"/>
  </r>
  <r>
    <n v="1384"/>
    <n v="104"/>
    <n v="1005"/>
    <n v="3295"/>
    <x v="20"/>
    <x v="318"/>
    <x v="7"/>
    <s v="Confirmed"/>
    <n v="1984"/>
    <n v="1973"/>
    <n v="1"/>
    <n v="1"/>
    <m/>
    <m/>
    <s v="individuals"/>
    <s v="Amerson et al (1982)"/>
  </r>
  <r>
    <n v="1385"/>
    <n v="104"/>
    <n v="1005"/>
    <n v="3295"/>
    <x v="20"/>
    <x v="318"/>
    <x v="7"/>
    <s v="Confirmed"/>
    <n v="1984"/>
    <n v="1974"/>
    <n v="25"/>
    <n v="25"/>
    <m/>
    <m/>
    <s v="individuals"/>
    <s v="Amerson et al (1982)"/>
  </r>
  <r>
    <n v="1386"/>
    <n v="104"/>
    <n v="1005"/>
    <n v="3295"/>
    <x v="20"/>
    <x v="318"/>
    <x v="7"/>
    <s v="Confirmed"/>
    <n v="1984"/>
    <n v="1976"/>
    <n v="10"/>
    <n v="10"/>
    <m/>
    <m/>
    <s v="individuals"/>
    <s v="Amerson et al (1982)"/>
  </r>
  <r>
    <n v="1387"/>
    <n v="104"/>
    <n v="1006"/>
    <n v="3295"/>
    <x v="20"/>
    <x v="170"/>
    <x v="7"/>
    <s v="Confirmed"/>
    <n v="1993"/>
    <n v="1976"/>
    <n v="300"/>
    <n v="300"/>
    <m/>
    <m/>
    <s v="individuals"/>
    <s v="Amerson et al (1982)"/>
  </r>
  <r>
    <n v="1388"/>
    <n v="104"/>
    <n v="1001"/>
    <n v="3295"/>
    <x v="20"/>
    <x v="319"/>
    <x v="7"/>
    <s v="Potential Breeding"/>
    <n v="1994"/>
    <n v="1976"/>
    <n v="5"/>
    <n v="5"/>
    <m/>
    <m/>
    <s v="individuals"/>
    <s v="Amerson et al (1982)"/>
  </r>
  <r>
    <n v="1389"/>
    <n v="104"/>
    <n v="1004"/>
    <n v="3295"/>
    <x v="20"/>
    <x v="320"/>
    <x v="7"/>
    <s v="Confirmed"/>
    <n v="1984"/>
    <m/>
    <m/>
    <m/>
    <m/>
    <m/>
    <m/>
    <s v="Amerson et al (1982)"/>
  </r>
  <r>
    <n v="1390"/>
    <n v="104"/>
    <n v="1002"/>
    <n v="1016817"/>
    <x v="20"/>
    <x v="316"/>
    <x v="24"/>
    <s v="Confirmed"/>
    <n v="1976"/>
    <n v="1976"/>
    <n v="15"/>
    <n v="15"/>
    <m/>
    <m/>
    <s v="individuals"/>
    <s v="Amerson et al (1982)"/>
  </r>
  <r>
    <n v="1391"/>
    <n v="104"/>
    <n v="1003"/>
    <n v="1016817"/>
    <x v="20"/>
    <x v="317"/>
    <x v="24"/>
    <s v="Confirmed"/>
    <n v="1976"/>
    <n v="1976"/>
    <n v="10"/>
    <n v="10"/>
    <m/>
    <m/>
    <s v="individuals"/>
    <s v="Amerson et al (1982)"/>
  </r>
  <r>
    <n v="1392"/>
    <n v="104"/>
    <n v="1001"/>
    <n v="1016817"/>
    <x v="20"/>
    <x v="319"/>
    <x v="24"/>
    <s v="Confirmed"/>
    <n v="1976"/>
    <n v="1976"/>
    <n v="12"/>
    <n v="12"/>
    <m/>
    <m/>
    <s v="individuals"/>
    <s v="Amerson et al (1982)"/>
  </r>
  <r>
    <n v="1393"/>
    <n v="104"/>
    <n v="1004"/>
    <n v="1016817"/>
    <x v="20"/>
    <x v="320"/>
    <x v="24"/>
    <s v="Confirmed"/>
    <n v="1976"/>
    <n v="1976"/>
    <m/>
    <m/>
    <m/>
    <m/>
    <m/>
    <s v="Amerson et al (1982)"/>
  </r>
  <r>
    <n v="1394"/>
    <n v="104"/>
    <n v="1008"/>
    <n v="1016817"/>
    <x v="20"/>
    <x v="321"/>
    <x v="24"/>
    <s v="Confirmed"/>
    <n v="1976"/>
    <n v="1976"/>
    <n v="150"/>
    <n v="150"/>
    <m/>
    <m/>
    <s v="individuals"/>
    <s v="Amerson et al (1982)"/>
  </r>
  <r>
    <n v="1395"/>
    <n v="104"/>
    <n v="1002"/>
    <n v="3659"/>
    <x v="20"/>
    <x v="316"/>
    <x v="3"/>
    <s v="Non-breeding"/>
    <n v="1976"/>
    <n v="1976"/>
    <n v="75"/>
    <n v="75"/>
    <m/>
    <m/>
    <s v="individuals"/>
    <s v="Amerson et al (1982)"/>
  </r>
  <r>
    <n v="1396"/>
    <n v="104"/>
    <n v="1003"/>
    <n v="3659"/>
    <x v="20"/>
    <x v="317"/>
    <x v="3"/>
    <s v="Non-breeding"/>
    <n v="1976"/>
    <n v="1976"/>
    <n v="50"/>
    <n v="50"/>
    <m/>
    <m/>
    <s v="individuals"/>
    <s v="Amerson et al (1982)"/>
  </r>
  <r>
    <n v="1397"/>
    <n v="104"/>
    <n v="1005"/>
    <n v="3659"/>
    <x v="20"/>
    <x v="318"/>
    <x v="3"/>
    <s v="Confirmed"/>
    <n v="1920"/>
    <n v="1920"/>
    <m/>
    <m/>
    <n v="250"/>
    <n v="999"/>
    <s v="individuals"/>
    <s v="Amerson et al (1982)"/>
  </r>
  <r>
    <n v="1398"/>
    <n v="104"/>
    <n v="1005"/>
    <n v="3659"/>
    <x v="20"/>
    <x v="318"/>
    <x v="3"/>
    <s v="Confirmed"/>
    <n v="1973"/>
    <n v="1973"/>
    <n v="117"/>
    <n v="117"/>
    <m/>
    <m/>
    <s v="nests"/>
    <s v="Amerson et al (1982)"/>
  </r>
  <r>
    <n v="1399"/>
    <n v="104"/>
    <n v="1005"/>
    <n v="3659"/>
    <x v="20"/>
    <x v="318"/>
    <x v="3"/>
    <s v="Confirmed"/>
    <n v="1974"/>
    <n v="1974"/>
    <n v="330"/>
    <n v="330"/>
    <m/>
    <m/>
    <s v="individuals"/>
    <s v="Amerson et al (1982)"/>
  </r>
  <r>
    <n v="1400"/>
    <n v="104"/>
    <n v="1005"/>
    <n v="3659"/>
    <x v="20"/>
    <x v="318"/>
    <x v="3"/>
    <s v="Confirmed"/>
    <n v="1975"/>
    <n v="1975"/>
    <n v="1000"/>
    <n v="1000"/>
    <m/>
    <m/>
    <s v="individuals"/>
    <s v="Amerson et al (1982)"/>
  </r>
  <r>
    <n v="1401"/>
    <n v="104"/>
    <n v="1005"/>
    <n v="3659"/>
    <x v="20"/>
    <x v="318"/>
    <x v="3"/>
    <s v="Confirmed"/>
    <n v="1976"/>
    <n v="1976"/>
    <n v="700"/>
    <n v="700"/>
    <m/>
    <m/>
    <s v="individuals"/>
    <s v="Amerson et al (1982)"/>
  </r>
  <r>
    <n v="1402"/>
    <n v="104"/>
    <n v="1005"/>
    <n v="3659"/>
    <x v="20"/>
    <x v="318"/>
    <x v="3"/>
    <s v="Confirmed"/>
    <n v="1976"/>
    <n v="1976"/>
    <n v="700"/>
    <n v="700"/>
    <m/>
    <m/>
    <s v="individuals"/>
    <s v="Amerson et al (1982)"/>
  </r>
  <r>
    <n v="1403"/>
    <n v="104"/>
    <n v="1005"/>
    <n v="3659"/>
    <x v="20"/>
    <x v="318"/>
    <x v="3"/>
    <s v="Confirmed"/>
    <n v="1938"/>
    <n v="1938"/>
    <m/>
    <m/>
    <m/>
    <m/>
    <m/>
    <s v="Amerson et al (1982)"/>
  </r>
  <r>
    <n v="1404"/>
    <n v="104"/>
    <n v="1005"/>
    <n v="3659"/>
    <x v="20"/>
    <x v="318"/>
    <x v="3"/>
    <s v="Confirmed"/>
    <n v="1939"/>
    <n v="1939"/>
    <m/>
    <m/>
    <m/>
    <m/>
    <m/>
    <s v="Amerson et al (1982)"/>
  </r>
  <r>
    <n v="1405"/>
    <n v="104"/>
    <n v="1005"/>
    <n v="3659"/>
    <x v="20"/>
    <x v="318"/>
    <x v="3"/>
    <s v="Confirmed"/>
    <n v="1970"/>
    <n v="1970"/>
    <m/>
    <m/>
    <m/>
    <m/>
    <m/>
    <s v="Amerson et al (1982)"/>
  </r>
  <r>
    <n v="1406"/>
    <n v="104"/>
    <n v="1001"/>
    <n v="3659"/>
    <x v="20"/>
    <x v="319"/>
    <x v="3"/>
    <s v="Non-breeding"/>
    <n v="1976"/>
    <n v="1976"/>
    <n v="10"/>
    <n v="10"/>
    <m/>
    <m/>
    <s v="individuals"/>
    <s v="Amerson et al (1982)"/>
  </r>
  <r>
    <n v="1407"/>
    <n v="104"/>
    <n v="1002"/>
    <n v="3294"/>
    <x v="20"/>
    <x v="316"/>
    <x v="9"/>
    <s v="Confirmed"/>
    <n v="1976"/>
    <n v="1976"/>
    <n v="500"/>
    <n v="500"/>
    <m/>
    <m/>
    <s v="individuals"/>
    <s v="Amerson et al (1982)"/>
  </r>
  <r>
    <n v="1408"/>
    <n v="104"/>
    <n v="1003"/>
    <n v="3294"/>
    <x v="20"/>
    <x v="317"/>
    <x v="9"/>
    <s v="Confirmed"/>
    <n v="1976"/>
    <n v="1976"/>
    <n v="250"/>
    <n v="250"/>
    <m/>
    <m/>
    <s v="individuals"/>
    <s v="Amerson et al (1982)"/>
  </r>
  <r>
    <n v="1409"/>
    <n v="104"/>
    <n v="1005"/>
    <n v="3294"/>
    <x v="20"/>
    <x v="318"/>
    <x v="9"/>
    <s v="Confirmed"/>
    <n v="1970"/>
    <n v="1970"/>
    <m/>
    <m/>
    <m/>
    <m/>
    <m/>
    <s v="Amerson et al (1982)"/>
  </r>
  <r>
    <n v="1410"/>
    <n v="104"/>
    <n v="1005"/>
    <n v="3294"/>
    <x v="20"/>
    <x v="318"/>
    <x v="9"/>
    <s v="Confirmed"/>
    <n v="1975"/>
    <n v="1975"/>
    <n v="500"/>
    <n v="500"/>
    <m/>
    <m/>
    <s v="individuals"/>
    <s v="Amerson et al (1982)"/>
  </r>
  <r>
    <n v="1411"/>
    <n v="104"/>
    <n v="1005"/>
    <n v="3294"/>
    <x v="20"/>
    <x v="318"/>
    <x v="9"/>
    <s v="Confirmed"/>
    <n v="1974"/>
    <n v="1974"/>
    <n v="3700"/>
    <n v="3700"/>
    <m/>
    <m/>
    <s v="individuals"/>
    <s v="Amerson et al (1982)"/>
  </r>
  <r>
    <n v="1412"/>
    <n v="104"/>
    <n v="1005"/>
    <n v="3294"/>
    <x v="20"/>
    <x v="318"/>
    <x v="9"/>
    <s v="Confirmed"/>
    <n v="1976"/>
    <n v="1976"/>
    <n v="10"/>
    <n v="10"/>
    <m/>
    <m/>
    <s v="individuals"/>
    <s v="Amerson et al (1982)"/>
  </r>
  <r>
    <n v="1413"/>
    <n v="104"/>
    <n v="1005"/>
    <n v="3294"/>
    <x v="20"/>
    <x v="318"/>
    <x v="9"/>
    <s v="Confirmed"/>
    <n v="1976"/>
    <n v="1976"/>
    <n v="0"/>
    <n v="0"/>
    <m/>
    <m/>
    <s v="individuals"/>
    <s v="Amerson et al (1982)"/>
  </r>
  <r>
    <n v="1414"/>
    <n v="104"/>
    <n v="1006"/>
    <n v="3294"/>
    <x v="20"/>
    <x v="170"/>
    <x v="9"/>
    <s v="Confirmed"/>
    <n v="1976"/>
    <n v="1976"/>
    <n v="2000"/>
    <n v="2000"/>
    <m/>
    <m/>
    <s v="individuals"/>
    <s v="Amerson et al (1982)"/>
  </r>
  <r>
    <n v="1415"/>
    <n v="104"/>
    <n v="1007"/>
    <n v="3294"/>
    <x v="20"/>
    <x v="261"/>
    <x v="9"/>
    <s v="Confirmed"/>
    <n v="1982"/>
    <n v="1982"/>
    <n v="10000"/>
    <n v="10000"/>
    <m/>
    <m/>
    <s v="individuals"/>
    <s v="Amerson et al (1982)"/>
  </r>
  <r>
    <n v="1416"/>
    <n v="104"/>
    <n v="1001"/>
    <n v="3294"/>
    <x v="20"/>
    <x v="319"/>
    <x v="9"/>
    <s v="Confirmed"/>
    <n v="1976"/>
    <n v="1976"/>
    <n v="100"/>
    <n v="100"/>
    <m/>
    <m/>
    <s v="individuals"/>
    <s v="Amerson et al (1982)"/>
  </r>
  <r>
    <n v="1417"/>
    <n v="104"/>
    <n v="1007"/>
    <n v="3935"/>
    <x v="20"/>
    <x v="261"/>
    <x v="11"/>
    <s v="Confirmed"/>
    <n v="1976"/>
    <n v="1976"/>
    <n v="200"/>
    <n v="200"/>
    <m/>
    <m/>
    <s v="individuals"/>
    <s v="Amerson et al (1982)"/>
  </r>
  <r>
    <n v="1418"/>
    <n v="104"/>
    <n v="1007"/>
    <n v="3895"/>
    <x v="20"/>
    <x v="261"/>
    <x v="35"/>
    <s v="data deficient"/>
    <n v="1976"/>
    <n v="1976"/>
    <n v="1000"/>
    <n v="1000"/>
    <m/>
    <m/>
    <m/>
    <s v="Amerson et al (1982)"/>
  </r>
  <r>
    <n v="1419"/>
    <n v="104"/>
    <n v="1002"/>
    <n v="3298"/>
    <x v="20"/>
    <x v="316"/>
    <x v="12"/>
    <s v="Confirmed"/>
    <n v="1976"/>
    <n v="1976"/>
    <n v="100"/>
    <n v="100"/>
    <m/>
    <m/>
    <s v="individuals"/>
    <s v="Amerson et al (1982)"/>
  </r>
  <r>
    <n v="1420"/>
    <n v="104"/>
    <n v="1003"/>
    <n v="3298"/>
    <x v="20"/>
    <x v="317"/>
    <x v="12"/>
    <s v="Confirmed"/>
    <n v="1976"/>
    <n v="1976"/>
    <n v="75"/>
    <n v="75"/>
    <m/>
    <m/>
    <s v="individuals"/>
    <s v="Amerson et al (1982)"/>
  </r>
  <r>
    <n v="1421"/>
    <n v="104"/>
    <n v="1005"/>
    <n v="3298"/>
    <x v="20"/>
    <x v="318"/>
    <x v="12"/>
    <s v="Confirmed"/>
    <n v="1975"/>
    <n v="1975"/>
    <n v="550"/>
    <n v="550"/>
    <m/>
    <m/>
    <s v="individuals"/>
    <s v="Amerson et al (1982)"/>
  </r>
  <r>
    <n v="1422"/>
    <n v="104"/>
    <n v="1005"/>
    <n v="3298"/>
    <x v="20"/>
    <x v="318"/>
    <x v="12"/>
    <s v="Confirmed"/>
    <n v="1970"/>
    <n v="1970"/>
    <m/>
    <m/>
    <m/>
    <m/>
    <m/>
    <s v="Amerson et al (1982)"/>
  </r>
  <r>
    <n v="1423"/>
    <n v="104"/>
    <n v="1005"/>
    <n v="3298"/>
    <x v="20"/>
    <x v="318"/>
    <x v="12"/>
    <s v="Confirmed"/>
    <n v="1973"/>
    <n v="1973"/>
    <n v="235"/>
    <n v="235"/>
    <m/>
    <m/>
    <s v="individuals"/>
    <s v="Amerson et al (1982)"/>
  </r>
  <r>
    <n v="1424"/>
    <n v="104"/>
    <n v="1005"/>
    <n v="3298"/>
    <x v="20"/>
    <x v="318"/>
    <x v="12"/>
    <s v="Confirmed"/>
    <n v="1974"/>
    <n v="1974"/>
    <n v="325"/>
    <n v="325"/>
    <m/>
    <m/>
    <s v="individuals"/>
    <s v="Amerson et al (1982)"/>
  </r>
  <r>
    <n v="1425"/>
    <n v="104"/>
    <n v="1005"/>
    <n v="3298"/>
    <x v="20"/>
    <x v="318"/>
    <x v="12"/>
    <s v="Confirmed"/>
    <n v="1976"/>
    <n v="1976"/>
    <n v="40"/>
    <n v="40"/>
    <m/>
    <m/>
    <s v="individuals"/>
    <s v="Amerson et al (1982)"/>
  </r>
  <r>
    <n v="1426"/>
    <n v="104"/>
    <n v="1005"/>
    <n v="3298"/>
    <x v="20"/>
    <x v="318"/>
    <x v="12"/>
    <s v="Confirmed"/>
    <n v="1976"/>
    <n v="1976"/>
    <n v="30"/>
    <n v="30"/>
    <m/>
    <m/>
    <s v="individuals"/>
    <s v="Amerson et al (1982)"/>
  </r>
  <r>
    <n v="1427"/>
    <n v="104"/>
    <n v="1006"/>
    <n v="3298"/>
    <x v="20"/>
    <x v="170"/>
    <x v="12"/>
    <s v="Confirmed"/>
    <n v="1976"/>
    <n v="1976"/>
    <n v="3000"/>
    <n v="3000"/>
    <m/>
    <m/>
    <s v="individuals"/>
    <s v="Amerson et al (1982)"/>
  </r>
  <r>
    <n v="1428"/>
    <n v="104"/>
    <n v="1001"/>
    <n v="3298"/>
    <x v="20"/>
    <x v="319"/>
    <x v="12"/>
    <s v="Confirmed"/>
    <n v="1976"/>
    <n v="1976"/>
    <n v="50"/>
    <n v="50"/>
    <m/>
    <m/>
    <s v="individuals"/>
    <s v="Amerson et al (1982)"/>
  </r>
  <r>
    <n v="1429"/>
    <n v="104"/>
    <n v="1008"/>
    <n v="3298"/>
    <x v="20"/>
    <x v="321"/>
    <x v="12"/>
    <s v="Confirmed"/>
    <n v="1982"/>
    <n v="1982"/>
    <n v="3000"/>
    <n v="3000"/>
    <m/>
    <m/>
    <s v="individuals"/>
    <s v="Amerson et al (1982)"/>
  </r>
  <r>
    <n v="1430"/>
    <n v="104"/>
    <n v="1002"/>
    <n v="3845"/>
    <x v="20"/>
    <x v="316"/>
    <x v="13"/>
    <s v="Non-breeding"/>
    <n v="1976"/>
    <n v="1976"/>
    <n v="10"/>
    <n v="10"/>
    <m/>
    <m/>
    <s v="individuals"/>
    <s v="Amerson et al (1982)"/>
  </r>
  <r>
    <n v="1431"/>
    <n v="104"/>
    <n v="1003"/>
    <n v="3845"/>
    <x v="20"/>
    <x v="317"/>
    <x v="13"/>
    <s v="Non-breeding"/>
    <n v="1976"/>
    <n v="1976"/>
    <n v="2"/>
    <n v="2"/>
    <m/>
    <m/>
    <s v="individuals"/>
    <s v="Amerson et al (1982)"/>
  </r>
  <r>
    <n v="1432"/>
    <n v="104"/>
    <n v="1005"/>
    <n v="3845"/>
    <x v="20"/>
    <x v="318"/>
    <x v="13"/>
    <s v="Confirmed"/>
    <n v="1939"/>
    <n v="1939"/>
    <m/>
    <m/>
    <m/>
    <m/>
    <m/>
    <s v="Amerson et al (1982)"/>
  </r>
  <r>
    <n v="1433"/>
    <n v="104"/>
    <n v="1005"/>
    <n v="3845"/>
    <x v="20"/>
    <x v="318"/>
    <x v="13"/>
    <s v="Confirmed"/>
    <n v="1973"/>
    <n v="1973"/>
    <n v="105"/>
    <n v="105"/>
    <m/>
    <m/>
    <s v="individuals"/>
    <s v="Amerson et al (1982)"/>
  </r>
  <r>
    <n v="1434"/>
    <n v="104"/>
    <n v="1005"/>
    <n v="3845"/>
    <x v="20"/>
    <x v="318"/>
    <x v="13"/>
    <s v="Confirmed"/>
    <n v="1975"/>
    <n v="1975"/>
    <n v="300"/>
    <n v="300"/>
    <m/>
    <m/>
    <s v="individuals"/>
    <s v="Amerson et al (1982)"/>
  </r>
  <r>
    <n v="1435"/>
    <n v="104"/>
    <n v="1005"/>
    <n v="3845"/>
    <x v="20"/>
    <x v="318"/>
    <x v="13"/>
    <s v="Confirmed"/>
    <n v="1970"/>
    <n v="1970"/>
    <n v="200"/>
    <n v="200"/>
    <m/>
    <m/>
    <s v="individuals"/>
    <s v="Amerson et al (1982)"/>
  </r>
  <r>
    <n v="1436"/>
    <n v="104"/>
    <n v="1005"/>
    <n v="3845"/>
    <x v="20"/>
    <x v="318"/>
    <x v="13"/>
    <s v="Confirmed"/>
    <n v="1974"/>
    <n v="1974"/>
    <n v="300"/>
    <n v="300"/>
    <m/>
    <m/>
    <s v="individuals"/>
    <s v="Amerson et al (1982)"/>
  </r>
  <r>
    <n v="1437"/>
    <n v="104"/>
    <n v="1005"/>
    <n v="3845"/>
    <x v="20"/>
    <x v="318"/>
    <x v="13"/>
    <s v="Confirmed"/>
    <n v="1976"/>
    <n v="1976"/>
    <n v="750"/>
    <n v="750"/>
    <m/>
    <m/>
    <s v="individuals"/>
    <s v="Amerson et al (1982)"/>
  </r>
  <r>
    <n v="1438"/>
    <n v="104"/>
    <n v="1005"/>
    <n v="3845"/>
    <x v="20"/>
    <x v="318"/>
    <x v="13"/>
    <s v="Confirmed"/>
    <n v="1976"/>
    <n v="1976"/>
    <n v="50"/>
    <n v="50"/>
    <m/>
    <m/>
    <s v="individuals"/>
    <s v="Amerson et al (1982)"/>
  </r>
  <r>
    <n v="1439"/>
    <n v="104"/>
    <n v="1001"/>
    <n v="3845"/>
    <x v="20"/>
    <x v="319"/>
    <x v="13"/>
    <s v="Non-breeding"/>
    <n v="1976"/>
    <n v="1976"/>
    <n v="1"/>
    <n v="1"/>
    <m/>
    <m/>
    <s v="individuals"/>
    <s v="Amerson et al (1982)"/>
  </r>
  <r>
    <n v="1440"/>
    <n v="104"/>
    <n v="1005"/>
    <n v="3286"/>
    <x v="20"/>
    <x v="318"/>
    <x v="14"/>
    <s v="Confirmed"/>
    <n v="1976"/>
    <n v="1976"/>
    <n v="10"/>
    <n v="10"/>
    <m/>
    <m/>
    <s v="individuals"/>
    <s v="Amerson et al (1982)"/>
  </r>
  <r>
    <n v="1441"/>
    <n v="104"/>
    <n v="1005"/>
    <n v="3286"/>
    <x v="20"/>
    <x v="318"/>
    <x v="14"/>
    <s v="Confirmed"/>
    <n v="1976"/>
    <n v="1976"/>
    <n v="14"/>
    <n v="14"/>
    <m/>
    <m/>
    <s v="individuals"/>
    <s v="Amerson et al (1982)"/>
  </r>
  <r>
    <n v="1442"/>
    <n v="104"/>
    <n v="1001"/>
    <n v="3286"/>
    <x v="20"/>
    <x v="319"/>
    <x v="14"/>
    <s v="Confirmed"/>
    <n v="1976"/>
    <n v="1976"/>
    <n v="10"/>
    <n v="10"/>
    <m/>
    <m/>
    <s v="individuals"/>
    <s v="Amerson et al (1982)"/>
  </r>
  <r>
    <n v="1443"/>
    <n v="104"/>
    <n v="1002"/>
    <n v="3846"/>
    <x v="20"/>
    <x v="316"/>
    <x v="27"/>
    <s v="Non-breeding"/>
    <n v="1976"/>
    <n v="1976"/>
    <n v="3"/>
    <n v="3"/>
    <m/>
    <m/>
    <s v="individuals"/>
    <s v="Amerson et al (1982)"/>
  </r>
  <r>
    <n v="1444"/>
    <n v="104"/>
    <n v="1003"/>
    <n v="3846"/>
    <x v="20"/>
    <x v="317"/>
    <x v="27"/>
    <s v="Non-breeding"/>
    <n v="1976"/>
    <n v="1976"/>
    <n v="1"/>
    <n v="1"/>
    <m/>
    <m/>
    <s v="individuals"/>
    <s v="Amerson et al (1982)"/>
  </r>
  <r>
    <n v="1445"/>
    <n v="104"/>
    <n v="1005"/>
    <n v="3846"/>
    <x v="20"/>
    <x v="318"/>
    <x v="27"/>
    <s v="Confirmed"/>
    <n v="1976"/>
    <n v="1976"/>
    <n v="60"/>
    <n v="60"/>
    <m/>
    <m/>
    <s v="individuals"/>
    <s v="Amerson et al (1982)"/>
  </r>
  <r>
    <n v="1446"/>
    <n v="104"/>
    <n v="1005"/>
    <n v="3846"/>
    <x v="20"/>
    <x v="318"/>
    <x v="27"/>
    <s v="Confirmed"/>
    <n v="1976"/>
    <n v="1976"/>
    <n v="425"/>
    <n v="425"/>
    <m/>
    <m/>
    <s v="individuals"/>
    <s v="Amerson et al (1982)"/>
  </r>
  <r>
    <n v="1447"/>
    <n v="104"/>
    <n v="1005"/>
    <n v="3846"/>
    <x v="20"/>
    <x v="318"/>
    <x v="27"/>
    <s v="Confirmed"/>
    <n v="1975"/>
    <n v="1975"/>
    <n v="200"/>
    <n v="200"/>
    <m/>
    <m/>
    <s v="individuals"/>
    <s v="Amerson et al (1982)"/>
  </r>
  <r>
    <n v="1448"/>
    <n v="104"/>
    <n v="1001"/>
    <n v="3846"/>
    <x v="20"/>
    <x v="319"/>
    <x v="27"/>
    <s v="Non-breeding"/>
    <n v="1976"/>
    <n v="1976"/>
    <n v="3"/>
    <n v="3"/>
    <m/>
    <m/>
    <s v="individuals"/>
    <s v="Amerson et al (1982)"/>
  </r>
  <r>
    <n v="1449"/>
    <n v="104"/>
    <n v="1005"/>
    <n v="32652"/>
    <x v="20"/>
    <x v="318"/>
    <x v="16"/>
    <s v="Confirmed"/>
    <n v="1974"/>
    <n v="1974"/>
    <n v="540"/>
    <n v="540"/>
    <m/>
    <m/>
    <s v="individuals"/>
    <s v="Amerson et al (1982)"/>
  </r>
  <r>
    <n v="1450"/>
    <n v="104"/>
    <n v="1005"/>
    <n v="32652"/>
    <x v="20"/>
    <x v="318"/>
    <x v="16"/>
    <s v="Confirmed"/>
    <n v="1975"/>
    <n v="1975"/>
    <n v="25"/>
    <n v="25"/>
    <m/>
    <m/>
    <s v="individuals"/>
    <s v="Amerson et al (1982)"/>
  </r>
  <r>
    <n v="1451"/>
    <n v="104"/>
    <n v="1005"/>
    <n v="32652"/>
    <x v="20"/>
    <x v="318"/>
    <x v="16"/>
    <s v="Confirmed"/>
    <n v="1976"/>
    <n v="1976"/>
    <n v="30"/>
    <n v="30"/>
    <m/>
    <m/>
    <s v="individuals"/>
    <s v="Amerson et al (1982)"/>
  </r>
  <r>
    <n v="1452"/>
    <n v="104"/>
    <n v="1005"/>
    <n v="32652"/>
    <x v="20"/>
    <x v="318"/>
    <x v="16"/>
    <s v="Confirmed"/>
    <n v="1976"/>
    <n v="1976"/>
    <n v="200"/>
    <n v="200"/>
    <m/>
    <m/>
    <s v="individuals"/>
    <s v="Amerson et al (1982)"/>
  </r>
  <r>
    <n v="1453"/>
    <n v="104"/>
    <n v="1002"/>
    <n v="3658"/>
    <x v="20"/>
    <x v="316"/>
    <x v="17"/>
    <s v="Non-breeding"/>
    <n v="1976"/>
    <n v="1976"/>
    <n v="25"/>
    <n v="25"/>
    <m/>
    <m/>
    <s v="individuals"/>
    <s v="Amerson et al (1982)"/>
  </r>
  <r>
    <n v="1454"/>
    <n v="104"/>
    <n v="1003"/>
    <n v="3658"/>
    <x v="20"/>
    <x v="317"/>
    <x v="17"/>
    <s v="Non-breeding"/>
    <n v="1976"/>
    <n v="1976"/>
    <n v="10"/>
    <n v="10"/>
    <m/>
    <m/>
    <s v="individuals"/>
    <s v="Amerson et al (1982)"/>
  </r>
  <r>
    <n v="1455"/>
    <n v="104"/>
    <n v="1005"/>
    <n v="3658"/>
    <x v="20"/>
    <x v="318"/>
    <x v="17"/>
    <s v="Confirmed"/>
    <n v="1839"/>
    <n v="1839"/>
    <m/>
    <m/>
    <m/>
    <m/>
    <m/>
    <s v="Amerson et al (1982)"/>
  </r>
  <r>
    <n v="1456"/>
    <n v="104"/>
    <n v="1005"/>
    <n v="3658"/>
    <x v="20"/>
    <x v="318"/>
    <x v="17"/>
    <s v="Confirmed"/>
    <n v="1920"/>
    <n v="1920"/>
    <m/>
    <m/>
    <m/>
    <m/>
    <m/>
    <s v="Amerson et al (1982)"/>
  </r>
  <r>
    <n v="1457"/>
    <n v="104"/>
    <n v="1005"/>
    <n v="3658"/>
    <x v="20"/>
    <x v="318"/>
    <x v="17"/>
    <s v="Confirmed"/>
    <n v="1939"/>
    <n v="1939"/>
    <m/>
    <m/>
    <m/>
    <m/>
    <m/>
    <s v="Amerson et al (1982)"/>
  </r>
  <r>
    <n v="1458"/>
    <n v="104"/>
    <n v="1005"/>
    <n v="3658"/>
    <x v="20"/>
    <x v="318"/>
    <x v="17"/>
    <s v="Confirmed"/>
    <n v="1973"/>
    <n v="1973"/>
    <n v="350"/>
    <n v="350"/>
    <m/>
    <m/>
    <s v="individuals"/>
    <s v="Amerson et al (1982)"/>
  </r>
  <r>
    <n v="1459"/>
    <n v="104"/>
    <n v="1005"/>
    <n v="3658"/>
    <x v="20"/>
    <x v="318"/>
    <x v="17"/>
    <s v="Confirmed"/>
    <n v="1975"/>
    <n v="1975"/>
    <n v="3500"/>
    <n v="3500"/>
    <m/>
    <m/>
    <s v="individuals"/>
    <s v="Amerson et al (1982)"/>
  </r>
  <r>
    <n v="1460"/>
    <n v="104"/>
    <n v="1005"/>
    <n v="3658"/>
    <x v="20"/>
    <x v="318"/>
    <x v="17"/>
    <s v="Confirmed"/>
    <n v="1976"/>
    <n v="1976"/>
    <n v="700"/>
    <n v="700"/>
    <m/>
    <m/>
    <s v="individuals"/>
    <s v="Amerson et al (1982)"/>
  </r>
  <r>
    <n v="1461"/>
    <n v="104"/>
    <n v="1005"/>
    <n v="3658"/>
    <x v="20"/>
    <x v="318"/>
    <x v="17"/>
    <s v="Confirmed"/>
    <n v="1938"/>
    <n v="1938"/>
    <m/>
    <m/>
    <m/>
    <m/>
    <m/>
    <s v="Amerson et al (1982)"/>
  </r>
  <r>
    <n v="1462"/>
    <n v="104"/>
    <n v="1005"/>
    <n v="3658"/>
    <x v="20"/>
    <x v="318"/>
    <x v="17"/>
    <s v="Confirmed"/>
    <n v="1970"/>
    <n v="1970"/>
    <m/>
    <m/>
    <m/>
    <m/>
    <m/>
    <s v="Amerson et al (1982)"/>
  </r>
  <r>
    <n v="1463"/>
    <n v="104"/>
    <n v="1005"/>
    <n v="3658"/>
    <x v="20"/>
    <x v="318"/>
    <x v="17"/>
    <s v="Confirmed"/>
    <n v="1974"/>
    <n v="1974"/>
    <n v="200"/>
    <n v="200"/>
    <m/>
    <m/>
    <s v="individuals"/>
    <s v="Amerson et al (1982)"/>
  </r>
  <r>
    <n v="1464"/>
    <n v="104"/>
    <n v="1005"/>
    <n v="3658"/>
    <x v="20"/>
    <x v="318"/>
    <x v="17"/>
    <s v="Confirmed"/>
    <n v="1976"/>
    <n v="1976"/>
    <n v="1000"/>
    <n v="1000"/>
    <m/>
    <m/>
    <s v="individuals"/>
    <s v="Amerson et al (1982)"/>
  </r>
  <r>
    <n v="1465"/>
    <n v="104"/>
    <n v="1001"/>
    <n v="3658"/>
    <x v="20"/>
    <x v="319"/>
    <x v="17"/>
    <s v="Non-breeding"/>
    <n v="1976"/>
    <n v="1976"/>
    <n v="3"/>
    <n v="3"/>
    <m/>
    <m/>
    <s v="individuals"/>
    <s v="Amerson et al (1982)"/>
  </r>
  <r>
    <n v="1466"/>
    <n v="104"/>
    <n v="1004"/>
    <n v="3658"/>
    <x v="20"/>
    <x v="320"/>
    <x v="17"/>
    <s v="Confirmed"/>
    <n v="1976"/>
    <n v="1976"/>
    <m/>
    <m/>
    <m/>
    <m/>
    <m/>
    <s v="Amerson et al (1982)"/>
  </r>
  <r>
    <n v="1467"/>
    <n v="104"/>
    <n v="1005"/>
    <n v="3649"/>
    <x v="20"/>
    <x v="318"/>
    <x v="18"/>
    <s v="Confirmed"/>
    <n v="1976"/>
    <n v="1976"/>
    <n v="40"/>
    <n v="40"/>
    <m/>
    <m/>
    <s v="individuals"/>
    <s v="Amerson et al (1982)"/>
  </r>
  <r>
    <n v="1468"/>
    <n v="104"/>
    <n v="1005"/>
    <n v="3288"/>
    <x v="20"/>
    <x v="318"/>
    <x v="19"/>
    <s v="Confirmed"/>
    <n v="1970"/>
    <n v="1970"/>
    <m/>
    <m/>
    <m/>
    <m/>
    <m/>
    <s v="Amerson et al (1982)"/>
  </r>
  <r>
    <n v="1469"/>
    <n v="104"/>
    <n v="1005"/>
    <n v="3288"/>
    <x v="20"/>
    <x v="318"/>
    <x v="19"/>
    <s v="Confirmed"/>
    <n v="1974"/>
    <n v="1974"/>
    <n v="400000"/>
    <n v="400000"/>
    <m/>
    <m/>
    <s v="individuals"/>
    <s v="Amerson et al (1982)"/>
  </r>
  <r>
    <n v="1470"/>
    <n v="104"/>
    <n v="1005"/>
    <n v="3288"/>
    <x v="20"/>
    <x v="318"/>
    <x v="19"/>
    <s v="Confirmed"/>
    <n v="1975"/>
    <n v="1975"/>
    <n v="300000"/>
    <n v="300000"/>
    <m/>
    <m/>
    <s v="individuals"/>
    <s v="Amerson et al (1982)"/>
  </r>
  <r>
    <n v="1471"/>
    <n v="104"/>
    <n v="1005"/>
    <n v="3288"/>
    <x v="20"/>
    <x v="318"/>
    <x v="19"/>
    <s v="Confirmed"/>
    <n v="1975"/>
    <n v="1975"/>
    <n v="300000"/>
    <n v="300000"/>
    <m/>
    <m/>
    <s v="individuals"/>
    <s v="Amerson et al (1982)"/>
  </r>
  <r>
    <n v="1472"/>
    <n v="104"/>
    <n v="1005"/>
    <n v="3288"/>
    <x v="20"/>
    <x v="318"/>
    <x v="19"/>
    <s v="Confirmed"/>
    <n v="1973"/>
    <n v="1973"/>
    <n v="1"/>
    <n v="1"/>
    <m/>
    <m/>
    <s v="individuals"/>
    <s v="Amerson et al (1982)"/>
  </r>
  <r>
    <n v="1473"/>
    <n v="104"/>
    <n v="1005"/>
    <n v="3288"/>
    <x v="20"/>
    <x v="318"/>
    <x v="19"/>
    <s v="Confirmed"/>
    <n v="1974"/>
    <n v="1974"/>
    <n v="150"/>
    <n v="150"/>
    <m/>
    <m/>
    <s v="individuals"/>
    <s v="Amerson et al (1982)"/>
  </r>
  <r>
    <n v="1474"/>
    <n v="104"/>
    <n v="1005"/>
    <n v="3288"/>
    <x v="20"/>
    <x v="318"/>
    <x v="19"/>
    <s v="Confirmed"/>
    <n v="1976"/>
    <n v="1976"/>
    <n v="10000"/>
    <n v="10000"/>
    <m/>
    <m/>
    <s v="individuals"/>
    <s v="Amerson et al (1982)"/>
  </r>
  <r>
    <n v="1475"/>
    <n v="104"/>
    <n v="1005"/>
    <n v="3288"/>
    <x v="20"/>
    <x v="318"/>
    <x v="19"/>
    <s v="Confirmed"/>
    <n v="1976"/>
    <n v="1976"/>
    <n v="10000"/>
    <n v="10000"/>
    <m/>
    <m/>
    <s v="individuals"/>
    <s v="Amerson et al (1982)"/>
  </r>
  <r>
    <n v="1476"/>
    <n v="104"/>
    <n v="1005"/>
    <n v="3288"/>
    <x v="20"/>
    <x v="318"/>
    <x v="19"/>
    <s v="Confirmed"/>
    <n v="1976"/>
    <n v="1976"/>
    <n v="4600"/>
    <n v="4600"/>
    <m/>
    <m/>
    <s v="individuals"/>
    <s v="Amerson et al (1982)"/>
  </r>
  <r>
    <n v="1477"/>
    <n v="104"/>
    <n v="1007"/>
    <n v="3880"/>
    <x v="20"/>
    <x v="261"/>
    <x v="29"/>
    <s v="Confirmed"/>
    <n v="1971"/>
    <n v="1971"/>
    <m/>
    <m/>
    <n v="1000"/>
    <n v="2499"/>
    <s v="individuals"/>
    <s v="Amerson et al (1982)"/>
  </r>
  <r>
    <n v="1478"/>
    <n v="104"/>
    <n v="1007"/>
    <n v="3880"/>
    <x v="20"/>
    <x v="261"/>
    <x v="29"/>
    <s v="Confirmed"/>
    <n v="1976"/>
    <n v="1976"/>
    <n v="500"/>
    <n v="500"/>
    <m/>
    <m/>
    <s v="individuals"/>
    <s v="Amerson et al (1982)"/>
  </r>
  <r>
    <n v="1479"/>
    <n v="104"/>
    <n v="1002"/>
    <n v="3650"/>
    <x v="20"/>
    <x v="316"/>
    <x v="6"/>
    <s v="Confirmed"/>
    <n v="1976"/>
    <n v="1976"/>
    <n v="200"/>
    <n v="200"/>
    <m/>
    <m/>
    <s v="individuals"/>
    <s v="Amerson et al (1982)"/>
  </r>
  <r>
    <n v="1480"/>
    <n v="104"/>
    <n v="1003"/>
    <n v="3650"/>
    <x v="20"/>
    <x v="317"/>
    <x v="6"/>
    <s v="Confirmed"/>
    <n v="1976"/>
    <n v="1976"/>
    <n v="500"/>
    <n v="500"/>
    <m/>
    <m/>
    <s v="individuals"/>
    <s v="Amerson et al (1982)"/>
  </r>
  <r>
    <n v="1481"/>
    <n v="104"/>
    <n v="1005"/>
    <n v="3650"/>
    <x v="20"/>
    <x v="318"/>
    <x v="6"/>
    <s v="Confirmed"/>
    <n v="1973"/>
    <n v="1973"/>
    <n v="2"/>
    <n v="2"/>
    <m/>
    <m/>
    <s v="individuals"/>
    <s v="Amerson et al (1982)"/>
  </r>
  <r>
    <n v="1482"/>
    <n v="104"/>
    <n v="1001"/>
    <n v="3650"/>
    <x v="20"/>
    <x v="319"/>
    <x v="6"/>
    <s v="Confirmed"/>
    <n v="1976"/>
    <n v="1976"/>
    <n v="35"/>
    <n v="35"/>
    <m/>
    <m/>
    <s v="individuals"/>
    <s v="Amerson et al (1982)"/>
  </r>
  <r>
    <n v="1483"/>
    <n v="105"/>
    <n v="9009"/>
    <n v="3295"/>
    <x v="11"/>
    <x v="322"/>
    <x v="7"/>
    <s v="Confirmed"/>
    <n v="1984"/>
    <n v="1981"/>
    <m/>
    <m/>
    <m/>
    <m/>
    <m/>
    <s v="Child (1982)"/>
  </r>
  <r>
    <n v="1484"/>
    <n v="105"/>
    <n v="25000"/>
    <n v="3268"/>
    <x v="16"/>
    <x v="323"/>
    <x v="26"/>
    <s v="data deficient"/>
    <n v="1981"/>
    <n v="1981"/>
    <n v="2"/>
    <n v="2"/>
    <m/>
    <m/>
    <s v="individuals"/>
    <s v="Child (1982)"/>
  </r>
  <r>
    <n v="1485"/>
    <n v="105"/>
    <n v="9009"/>
    <n v="3268"/>
    <x v="11"/>
    <x v="322"/>
    <x v="26"/>
    <s v="data deficient"/>
    <n v="1981"/>
    <n v="1981"/>
    <m/>
    <m/>
    <m/>
    <m/>
    <m/>
    <s v="Child (1982)"/>
  </r>
  <r>
    <n v="1486"/>
    <n v="105"/>
    <n v="9009"/>
    <n v="3294"/>
    <x v="11"/>
    <x v="322"/>
    <x v="9"/>
    <s v="Confirmed"/>
    <n v="1981"/>
    <n v="1981"/>
    <m/>
    <m/>
    <m/>
    <m/>
    <m/>
    <s v="Child (1982)"/>
  </r>
  <r>
    <n v="1487"/>
    <n v="105"/>
    <n v="9009"/>
    <n v="3298"/>
    <x v="11"/>
    <x v="322"/>
    <x v="12"/>
    <s v="Confirmed"/>
    <n v="1981"/>
    <n v="1981"/>
    <m/>
    <m/>
    <m/>
    <m/>
    <m/>
    <s v="Child (1982)"/>
  </r>
  <r>
    <n v="1488"/>
    <n v="105"/>
    <n v="9009"/>
    <n v="3263"/>
    <x v="11"/>
    <x v="322"/>
    <x v="4"/>
    <s v="data deficient"/>
    <n v="1981"/>
    <n v="1981"/>
    <m/>
    <m/>
    <m/>
    <m/>
    <m/>
    <s v="Child (1982)"/>
  </r>
  <r>
    <n v="1489"/>
    <n v="105"/>
    <n v="25012"/>
    <n v="3846"/>
    <x v="16"/>
    <x v="324"/>
    <x v="27"/>
    <s v="data deficient"/>
    <n v="1981"/>
    <n v="1981"/>
    <n v="300"/>
    <n v="400"/>
    <m/>
    <m/>
    <s v="individuals"/>
    <s v="Child (1982)"/>
  </r>
  <r>
    <n v="1490"/>
    <n v="105"/>
    <n v="25013"/>
    <n v="3658"/>
    <x v="16"/>
    <x v="325"/>
    <x v="17"/>
    <s v="Confirmed"/>
    <n v="1981"/>
    <n v="1981"/>
    <n v="40"/>
    <n v="50"/>
    <m/>
    <m/>
    <s v="individuals"/>
    <s v="Child (1982)"/>
  </r>
  <r>
    <n v="1491"/>
    <n v="106"/>
    <n v="16000"/>
    <n v="3295"/>
    <x v="9"/>
    <x v="326"/>
    <x v="7"/>
    <s v="Potential Breeding"/>
    <n v="1994"/>
    <n v="1982"/>
    <n v="40"/>
    <n v="100"/>
    <m/>
    <m/>
    <s v="individuals"/>
    <s v="Engbring et al (1982)"/>
  </r>
  <r>
    <n v="1492"/>
    <n v="106"/>
    <n v="16010"/>
    <n v="3659"/>
    <x v="9"/>
    <x v="327"/>
    <x v="3"/>
    <s v="Confirmed"/>
    <n v="1982"/>
    <n v="1982"/>
    <n v="20"/>
    <n v="30"/>
    <m/>
    <m/>
    <s v="individuals"/>
    <s v="Engbring et al (1982)"/>
  </r>
  <r>
    <n v="1493"/>
    <n v="106"/>
    <n v="16012"/>
    <n v="3659"/>
    <x v="9"/>
    <x v="328"/>
    <x v="3"/>
    <s v="Confirmed"/>
    <n v="1982"/>
    <n v="1982"/>
    <n v="280"/>
    <n v="280"/>
    <m/>
    <m/>
    <s v="individuals"/>
    <s v="Engbring et al (1982)"/>
  </r>
  <r>
    <n v="1494"/>
    <n v="106"/>
    <n v="16015"/>
    <n v="3659"/>
    <x v="9"/>
    <x v="329"/>
    <x v="3"/>
    <s v="data deficient"/>
    <n v="1982"/>
    <n v="1982"/>
    <n v="13"/>
    <n v="13"/>
    <m/>
    <m/>
    <s v="individuals"/>
    <s v="Engbring et al (1982)"/>
  </r>
  <r>
    <n v="1495"/>
    <n v="106"/>
    <n v="16008"/>
    <n v="3294"/>
    <x v="9"/>
    <x v="330"/>
    <x v="9"/>
    <s v="data deficient"/>
    <n v="1982"/>
    <n v="1982"/>
    <n v="200"/>
    <n v="200"/>
    <m/>
    <m/>
    <s v="individuals"/>
    <s v="Engbring et al (1982)"/>
  </r>
  <r>
    <n v="1496"/>
    <n v="106"/>
    <n v="16010"/>
    <n v="3294"/>
    <x v="9"/>
    <x v="327"/>
    <x v="9"/>
    <s v="Confirmed"/>
    <n v="1982"/>
    <n v="1982"/>
    <n v="1000"/>
    <n v="1000"/>
    <m/>
    <m/>
    <s v="mature individuals"/>
    <s v="Engbring et al (1982)"/>
  </r>
  <r>
    <n v="1497"/>
    <n v="106"/>
    <n v="16012"/>
    <n v="3294"/>
    <x v="9"/>
    <x v="328"/>
    <x v="9"/>
    <s v="Confirmed"/>
    <n v="1982"/>
    <n v="1982"/>
    <n v="25"/>
    <n v="80"/>
    <m/>
    <m/>
    <s v="individuals"/>
    <s v="Engbring et al (1982)"/>
  </r>
  <r>
    <n v="1498"/>
    <n v="106"/>
    <n v="16015"/>
    <n v="3294"/>
    <x v="9"/>
    <x v="329"/>
    <x v="9"/>
    <s v="data deficient"/>
    <n v="1982"/>
    <n v="1982"/>
    <n v="12"/>
    <n v="12"/>
    <m/>
    <m/>
    <s v="individuals"/>
    <s v="Engbring et al (1982)"/>
  </r>
  <r>
    <n v="1499"/>
    <n v="106"/>
    <n v="16000"/>
    <n v="3298"/>
    <x v="9"/>
    <x v="326"/>
    <x v="12"/>
    <s v="Confirmed"/>
    <n v="1982"/>
    <n v="1982"/>
    <m/>
    <m/>
    <m/>
    <m/>
    <m/>
    <s v="Engbring et al (1982)"/>
  </r>
  <r>
    <n v="1500"/>
    <n v="106"/>
    <n v="16012"/>
    <n v="3298"/>
    <x v="9"/>
    <x v="328"/>
    <x v="12"/>
    <s v="Confirmed"/>
    <n v="1982"/>
    <n v="1982"/>
    <n v="2805"/>
    <n v="10115"/>
    <m/>
    <m/>
    <s v="individuals"/>
    <s v="Engbring et al (1982)"/>
  </r>
  <r>
    <n v="1501"/>
    <n v="106"/>
    <n v="16013"/>
    <n v="3298"/>
    <x v="9"/>
    <x v="331"/>
    <x v="12"/>
    <s v="Confirmed"/>
    <n v="1982"/>
    <n v="1982"/>
    <m/>
    <m/>
    <m/>
    <m/>
    <m/>
    <s v="Engbring et al (1982)"/>
  </r>
  <r>
    <n v="1502"/>
    <n v="106"/>
    <n v="16015"/>
    <n v="3298"/>
    <x v="9"/>
    <x v="329"/>
    <x v="12"/>
    <s v="Confirmed"/>
    <n v="1982"/>
    <n v="1982"/>
    <m/>
    <m/>
    <m/>
    <m/>
    <m/>
    <s v="Engbring et al (1982)"/>
  </r>
  <r>
    <n v="1503"/>
    <n v="106"/>
    <n v="16010"/>
    <n v="3845"/>
    <x v="9"/>
    <x v="327"/>
    <x v="13"/>
    <s v="data deficient"/>
    <n v="1982"/>
    <n v="1982"/>
    <n v="5"/>
    <n v="5"/>
    <m/>
    <m/>
    <s v="individuals"/>
    <s v="Engbring et al (1982)"/>
  </r>
  <r>
    <n v="1504"/>
    <n v="106"/>
    <n v="16012"/>
    <n v="3845"/>
    <x v="9"/>
    <x v="328"/>
    <x v="13"/>
    <s v="data deficient"/>
    <n v="1982"/>
    <n v="1982"/>
    <n v="12"/>
    <n v="12"/>
    <m/>
    <m/>
    <s v="individuals"/>
    <s v="Engbring et al (1982)"/>
  </r>
  <r>
    <n v="1505"/>
    <n v="106"/>
    <n v="16010"/>
    <n v="32652"/>
    <x v="9"/>
    <x v="327"/>
    <x v="16"/>
    <s v="Potential Breeding"/>
    <n v="1982"/>
    <n v="1982"/>
    <n v="12"/>
    <n v="12"/>
    <m/>
    <m/>
    <s v="individuals"/>
    <s v="Engbring et al (1982)"/>
  </r>
  <r>
    <n v="1506"/>
    <n v="106"/>
    <n v="16012"/>
    <n v="32652"/>
    <x v="9"/>
    <x v="328"/>
    <x v="16"/>
    <s v="data deficient"/>
    <n v="1982"/>
    <n v="1982"/>
    <n v="4"/>
    <n v="4"/>
    <m/>
    <m/>
    <s v="mature individuals"/>
    <s v="Engbring et al (1982)"/>
  </r>
  <r>
    <n v="1507"/>
    <n v="106"/>
    <n v="16012"/>
    <n v="3658"/>
    <x v="9"/>
    <x v="328"/>
    <x v="17"/>
    <s v="Confirmed"/>
    <n v="1982"/>
    <n v="1982"/>
    <n v="2500"/>
    <n v="3000"/>
    <m/>
    <m/>
    <s v="individuals"/>
    <s v="Engbring et al (1982)"/>
  </r>
  <r>
    <n v="1508"/>
    <n v="106"/>
    <n v="16000"/>
    <n v="3649"/>
    <x v="9"/>
    <x v="326"/>
    <x v="18"/>
    <s v="data deficient"/>
    <n v="1982"/>
    <n v="1982"/>
    <n v="15"/>
    <n v="15"/>
    <m/>
    <m/>
    <s v="individuals"/>
    <s v="Engbring et al (1982)"/>
  </r>
  <r>
    <n v="1509"/>
    <n v="106"/>
    <n v="16012"/>
    <n v="3649"/>
    <x v="9"/>
    <x v="328"/>
    <x v="18"/>
    <s v="data deficient"/>
    <n v="1982"/>
    <n v="1982"/>
    <n v="3"/>
    <n v="3"/>
    <m/>
    <m/>
    <s v="individuals"/>
    <s v="Engbring et al (1982)"/>
  </r>
  <r>
    <n v="1510"/>
    <n v="106"/>
    <n v="16015"/>
    <n v="3649"/>
    <x v="9"/>
    <x v="329"/>
    <x v="18"/>
    <s v="data deficient"/>
    <n v="1982"/>
    <n v="1982"/>
    <n v="1"/>
    <n v="1"/>
    <m/>
    <m/>
    <s v="individuals"/>
    <s v="Engbring et al (1982)"/>
  </r>
  <r>
    <n v="1511"/>
    <n v="106"/>
    <n v="16010"/>
    <n v="3288"/>
    <x v="9"/>
    <x v="327"/>
    <x v="19"/>
    <s v="Confirmed"/>
    <n v="1982"/>
    <n v="1982"/>
    <n v="4500"/>
    <n v="4500"/>
    <m/>
    <m/>
    <s v="mature individuals"/>
    <s v="Engbring et al (1982)"/>
  </r>
  <r>
    <n v="1512"/>
    <n v="106"/>
    <n v="16008"/>
    <n v="3928"/>
    <x v="9"/>
    <x v="330"/>
    <x v="20"/>
    <s v="data deficient"/>
    <m/>
    <n v="1982"/>
    <m/>
    <m/>
    <m/>
    <m/>
    <m/>
    <s v="Engbring et al (1982)"/>
  </r>
  <r>
    <n v="1513"/>
    <n v="106"/>
    <n v="16010"/>
    <n v="3928"/>
    <x v="9"/>
    <x v="327"/>
    <x v="20"/>
    <s v="Confirmed"/>
    <n v="1982"/>
    <n v="1982"/>
    <n v="10"/>
    <n v="15"/>
    <m/>
    <m/>
    <s v="individuals"/>
    <s v="Engbring et al (1982)"/>
  </r>
  <r>
    <n v="1514"/>
    <n v="106"/>
    <n v="16012"/>
    <n v="3650"/>
    <x v="9"/>
    <x v="328"/>
    <x v="6"/>
    <s v="Probable"/>
    <n v="1982"/>
    <n v="1982"/>
    <n v="4"/>
    <n v="4"/>
    <m/>
    <m/>
    <s v="individuals"/>
    <s v="Engbring et al (1982)"/>
  </r>
  <r>
    <n v="1515"/>
    <n v="106"/>
    <n v="16013"/>
    <n v="3650"/>
    <x v="9"/>
    <x v="331"/>
    <x v="6"/>
    <s v="Probable"/>
    <n v="1982"/>
    <n v="1982"/>
    <n v="4"/>
    <n v="6"/>
    <m/>
    <m/>
    <s v="individuals"/>
    <s v="Engbring et al (1982)"/>
  </r>
  <r>
    <n v="1516"/>
    <n v="107"/>
    <n v="19029"/>
    <n v="3295"/>
    <x v="2"/>
    <x v="332"/>
    <x v="7"/>
    <s v="data deficient"/>
    <n v="1998"/>
    <n v="1982"/>
    <m/>
    <m/>
    <m/>
    <m/>
    <m/>
    <s v="Harding &amp; Craven (1982)"/>
  </r>
  <r>
    <n v="1517"/>
    <n v="107"/>
    <n v="19029"/>
    <n v="3268"/>
    <x v="2"/>
    <x v="332"/>
    <x v="26"/>
    <s v="data deficient"/>
    <n v="1982"/>
    <n v="1982"/>
    <m/>
    <m/>
    <m/>
    <m/>
    <m/>
    <s v="Harding &amp; Craven (1982)"/>
  </r>
  <r>
    <n v="1518"/>
    <n v="107"/>
    <n v="19029"/>
    <n v="3294"/>
    <x v="2"/>
    <x v="332"/>
    <x v="9"/>
    <s v="data deficient"/>
    <n v="1982"/>
    <n v="1982"/>
    <m/>
    <m/>
    <m/>
    <m/>
    <m/>
    <s v="Harding &amp; Craven (1982)"/>
  </r>
  <r>
    <n v="1519"/>
    <n v="107"/>
    <n v="19029"/>
    <n v="3263"/>
    <x v="2"/>
    <x v="332"/>
    <x v="4"/>
    <s v="data deficient"/>
    <n v="1982"/>
    <n v="1982"/>
    <m/>
    <m/>
    <m/>
    <m/>
    <m/>
    <s v="Harding &amp; Craven (1982)"/>
  </r>
  <r>
    <n v="1520"/>
    <n v="108"/>
    <n v="19013"/>
    <n v="3287"/>
    <x v="2"/>
    <x v="314"/>
    <x v="25"/>
    <s v="data deficient"/>
    <n v="1982"/>
    <n v="1982"/>
    <m/>
    <m/>
    <m/>
    <m/>
    <m/>
    <s v="Howell (1982)"/>
  </r>
  <r>
    <n v="1521"/>
    <n v="108"/>
    <n v="19013"/>
    <n v="3263"/>
    <x v="2"/>
    <x v="314"/>
    <x v="4"/>
    <s v="data deficient"/>
    <n v="1982"/>
    <n v="1982"/>
    <m/>
    <m/>
    <m/>
    <m/>
    <m/>
    <s v="Howell (1982)"/>
  </r>
  <r>
    <n v="1522"/>
    <n v="109"/>
    <n v="24001"/>
    <n v="3659"/>
    <x v="5"/>
    <x v="305"/>
    <x v="3"/>
    <s v="Confirmed"/>
    <n v="1926"/>
    <n v="1926"/>
    <m/>
    <m/>
    <m/>
    <m/>
    <m/>
    <s v="Jenkins (1982)"/>
  </r>
  <r>
    <n v="1523"/>
    <n v="109"/>
    <n v="24002"/>
    <n v="3659"/>
    <x v="5"/>
    <x v="306"/>
    <x v="3"/>
    <s v="Confirmed"/>
    <n v="1926"/>
    <n v="1926"/>
    <m/>
    <m/>
    <m/>
    <m/>
    <m/>
    <s v="Jenkins (1982)"/>
  </r>
  <r>
    <n v="1524"/>
    <n v="109"/>
    <n v="24008"/>
    <n v="3659"/>
    <x v="5"/>
    <x v="304"/>
    <x v="3"/>
    <s v="Confirmed"/>
    <n v="1926"/>
    <n v="1926"/>
    <m/>
    <m/>
    <m/>
    <m/>
    <m/>
    <s v="Jenkins (1982)"/>
  </r>
  <r>
    <n v="1525"/>
    <n v="109"/>
    <n v="24020"/>
    <n v="3659"/>
    <x v="5"/>
    <x v="307"/>
    <x v="3"/>
    <s v="Confirmed"/>
    <n v="1926"/>
    <n v="1926"/>
    <m/>
    <m/>
    <m/>
    <m/>
    <m/>
    <s v="Jenkins (1982)"/>
  </r>
  <r>
    <n v="1526"/>
    <n v="109"/>
    <n v="24021"/>
    <n v="3659"/>
    <x v="5"/>
    <x v="308"/>
    <x v="3"/>
    <s v="Confirmed"/>
    <n v="1926"/>
    <n v="1926"/>
    <m/>
    <m/>
    <m/>
    <m/>
    <m/>
    <s v="Jenkins (1982)"/>
  </r>
  <r>
    <n v="1527"/>
    <n v="109"/>
    <n v="24020"/>
    <n v="3294"/>
    <x v="5"/>
    <x v="307"/>
    <x v="9"/>
    <s v="Confirmed"/>
    <n v="1926"/>
    <n v="1926"/>
    <m/>
    <m/>
    <m/>
    <m/>
    <m/>
    <s v="Jenkins (1982)"/>
  </r>
  <r>
    <n v="1528"/>
    <n v="109"/>
    <n v="24007"/>
    <n v="3298"/>
    <x v="5"/>
    <x v="310"/>
    <x v="12"/>
    <s v="Confirmed"/>
    <n v="1926"/>
    <n v="1926"/>
    <m/>
    <m/>
    <m/>
    <m/>
    <m/>
    <s v="Jenkins (1982)"/>
  </r>
  <r>
    <n v="1529"/>
    <n v="109"/>
    <n v="24001"/>
    <n v="3895"/>
    <x v="5"/>
    <x v="305"/>
    <x v="35"/>
    <s v="Confirmed"/>
    <n v="1926"/>
    <n v="1926"/>
    <m/>
    <m/>
    <m/>
    <m/>
    <m/>
    <s v="Jenkins (1982)"/>
  </r>
  <r>
    <n v="1530"/>
    <n v="109"/>
    <n v="24002"/>
    <n v="3895"/>
    <x v="5"/>
    <x v="306"/>
    <x v="35"/>
    <s v="Confirmed"/>
    <n v="1926"/>
    <n v="1926"/>
    <m/>
    <m/>
    <m/>
    <m/>
    <m/>
    <s v="Jenkins (1982)"/>
  </r>
  <r>
    <n v="1531"/>
    <n v="109"/>
    <n v="24008"/>
    <n v="32652"/>
    <x v="5"/>
    <x v="304"/>
    <x v="16"/>
    <s v="Confirmed"/>
    <n v="1926"/>
    <n v="1926"/>
    <m/>
    <m/>
    <m/>
    <m/>
    <m/>
    <s v="Jenkins (1982)"/>
  </r>
  <r>
    <n v="1532"/>
    <n v="109"/>
    <n v="24001"/>
    <n v="3658"/>
    <x v="5"/>
    <x v="305"/>
    <x v="17"/>
    <s v="Confirmed"/>
    <n v="1926"/>
    <n v="1926"/>
    <m/>
    <m/>
    <m/>
    <m/>
    <m/>
    <s v="Jenkins (1982)"/>
  </r>
  <r>
    <n v="1533"/>
    <n v="109"/>
    <n v="24002"/>
    <n v="3658"/>
    <x v="5"/>
    <x v="306"/>
    <x v="17"/>
    <s v="Confirmed"/>
    <n v="1926"/>
    <n v="1926"/>
    <m/>
    <m/>
    <m/>
    <m/>
    <m/>
    <s v="Jenkins (1982)"/>
  </r>
  <r>
    <n v="1534"/>
    <n v="109"/>
    <n v="24008"/>
    <n v="3658"/>
    <x v="5"/>
    <x v="304"/>
    <x v="17"/>
    <s v="Confirmed"/>
    <n v="1926"/>
    <n v="1926"/>
    <m/>
    <m/>
    <m/>
    <m/>
    <m/>
    <s v="Jenkins (1982)"/>
  </r>
  <r>
    <n v="1535"/>
    <n v="109"/>
    <n v="24020"/>
    <n v="3658"/>
    <x v="5"/>
    <x v="307"/>
    <x v="17"/>
    <s v="Confirmed"/>
    <n v="1926"/>
    <n v="1926"/>
    <m/>
    <m/>
    <m/>
    <m/>
    <m/>
    <s v="Jenkins (1982)"/>
  </r>
  <r>
    <n v="1536"/>
    <n v="109"/>
    <n v="24025"/>
    <n v="3658"/>
    <x v="5"/>
    <x v="333"/>
    <x v="17"/>
    <s v="Confirmed"/>
    <n v="1926"/>
    <n v="1926"/>
    <m/>
    <m/>
    <m/>
    <m/>
    <m/>
    <s v="Jenkins (1982)"/>
  </r>
  <r>
    <n v="1537"/>
    <n v="109"/>
    <n v="24001"/>
    <n v="3649"/>
    <x v="5"/>
    <x v="305"/>
    <x v="18"/>
    <s v="Confirmed"/>
    <n v="1926"/>
    <n v="1926"/>
    <m/>
    <m/>
    <m/>
    <m/>
    <m/>
    <s v="Jenkins (1982)"/>
  </r>
  <r>
    <n v="1538"/>
    <n v="109"/>
    <n v="24002"/>
    <n v="3649"/>
    <x v="5"/>
    <x v="306"/>
    <x v="18"/>
    <s v="Confirmed"/>
    <n v="1926"/>
    <n v="1926"/>
    <m/>
    <m/>
    <m/>
    <m/>
    <m/>
    <s v="Jenkins (1982)"/>
  </r>
  <r>
    <n v="1539"/>
    <n v="109"/>
    <n v="24008"/>
    <n v="3649"/>
    <x v="5"/>
    <x v="304"/>
    <x v="18"/>
    <s v="Confirmed"/>
    <n v="1926"/>
    <n v="1926"/>
    <m/>
    <m/>
    <m/>
    <m/>
    <m/>
    <s v="Jenkins (1982)"/>
  </r>
  <r>
    <n v="1540"/>
    <n v="109"/>
    <n v="24020"/>
    <n v="3649"/>
    <x v="5"/>
    <x v="307"/>
    <x v="18"/>
    <s v="Confirmed"/>
    <n v="1926"/>
    <n v="1926"/>
    <m/>
    <m/>
    <m/>
    <m/>
    <m/>
    <s v="Jenkins (1982)"/>
  </r>
  <r>
    <n v="1541"/>
    <n v="109"/>
    <n v="24001"/>
    <n v="3288"/>
    <x v="5"/>
    <x v="305"/>
    <x v="19"/>
    <s v="Confirmed"/>
    <n v="1926"/>
    <n v="1926"/>
    <m/>
    <m/>
    <m/>
    <m/>
    <m/>
    <s v="Jenkins (1982)"/>
  </r>
  <r>
    <n v="1542"/>
    <n v="109"/>
    <n v="24002"/>
    <n v="3288"/>
    <x v="5"/>
    <x v="306"/>
    <x v="19"/>
    <s v="Confirmed"/>
    <n v="1926"/>
    <n v="1926"/>
    <m/>
    <m/>
    <m/>
    <m/>
    <m/>
    <s v="Jenkins (1982)"/>
  </r>
  <r>
    <n v="1543"/>
    <n v="109"/>
    <n v="24020"/>
    <n v="3288"/>
    <x v="5"/>
    <x v="307"/>
    <x v="19"/>
    <s v="Confirmed"/>
    <n v="1926"/>
    <n v="1926"/>
    <n v="50000"/>
    <n v="50000"/>
    <m/>
    <m/>
    <s v="individuals"/>
    <s v="Jenkins (1982)"/>
  </r>
  <r>
    <n v="1544"/>
    <n v="109"/>
    <n v="24008"/>
    <n v="3650"/>
    <x v="5"/>
    <x v="304"/>
    <x v="6"/>
    <s v="Confirmed"/>
    <n v="1926"/>
    <n v="1926"/>
    <m/>
    <m/>
    <m/>
    <m/>
    <m/>
    <s v="Jenkins (1982)"/>
  </r>
  <r>
    <n v="1545"/>
    <n v="109"/>
    <n v="24020"/>
    <n v="3650"/>
    <x v="5"/>
    <x v="307"/>
    <x v="6"/>
    <s v="Confirmed"/>
    <n v="1926"/>
    <n v="1926"/>
    <m/>
    <m/>
    <m/>
    <m/>
    <m/>
    <s v="Jenkins (1982)"/>
  </r>
  <r>
    <n v="1546"/>
    <n v="110"/>
    <n v="17000"/>
    <n v="3295"/>
    <x v="23"/>
    <x v="334"/>
    <x v="7"/>
    <s v="Confirmed"/>
    <n v="1979"/>
    <n v="1979"/>
    <n v="50"/>
    <n v="100"/>
    <m/>
    <m/>
    <s v="individuals"/>
    <s v="Engbring (1983)"/>
  </r>
  <r>
    <n v="1547"/>
    <n v="110"/>
    <n v="17003"/>
    <n v="3295"/>
    <x v="23"/>
    <x v="335"/>
    <x v="7"/>
    <s v="Confirmed"/>
    <n v="1979"/>
    <n v="1979"/>
    <n v="20000"/>
    <n v="20000"/>
    <m/>
    <m/>
    <s v="individuals"/>
    <s v="Engbring (1983)"/>
  </r>
  <r>
    <n v="1548"/>
    <n v="110"/>
    <n v="17004"/>
    <n v="3295"/>
    <x v="23"/>
    <x v="311"/>
    <x v="7"/>
    <s v="Confirmed"/>
    <n v="1979"/>
    <n v="1979"/>
    <n v="3000"/>
    <n v="4000"/>
    <m/>
    <m/>
    <s v="individuals"/>
    <s v="Engbring (1983)"/>
  </r>
  <r>
    <n v="1549"/>
    <n v="110"/>
    <n v="17006"/>
    <n v="3295"/>
    <x v="23"/>
    <x v="336"/>
    <x v="7"/>
    <s v="Confirmed"/>
    <n v="1979"/>
    <n v="1979"/>
    <n v="100"/>
    <n v="300"/>
    <m/>
    <m/>
    <s v="individuals"/>
    <s v="Engbring (1983)"/>
  </r>
  <r>
    <n v="1550"/>
    <n v="110"/>
    <n v="17012"/>
    <n v="3295"/>
    <x v="23"/>
    <x v="337"/>
    <x v="7"/>
    <s v="Confirmed"/>
    <n v="1979"/>
    <n v="1979"/>
    <n v="100"/>
    <n v="200"/>
    <m/>
    <m/>
    <s v="individuals"/>
    <s v="Engbring (1983)"/>
  </r>
  <r>
    <n v="1551"/>
    <n v="110"/>
    <n v="17013"/>
    <n v="3295"/>
    <x v="23"/>
    <x v="338"/>
    <x v="7"/>
    <s v="Confirmed"/>
    <n v="1979"/>
    <n v="1979"/>
    <n v="50"/>
    <n v="100"/>
    <m/>
    <m/>
    <s v="individuals"/>
    <s v="Engbring (1983)"/>
  </r>
  <r>
    <n v="1552"/>
    <n v="110"/>
    <n v="17004"/>
    <n v="3268"/>
    <x v="23"/>
    <x v="311"/>
    <x v="26"/>
    <s v="Confirmed"/>
    <n v="1979"/>
    <n v="1979"/>
    <n v="200"/>
    <n v="500"/>
    <m/>
    <m/>
    <s v="individuals"/>
    <s v="Engbring (1983)"/>
  </r>
  <r>
    <n v="1553"/>
    <n v="110"/>
    <n v="17003"/>
    <n v="3659"/>
    <x v="23"/>
    <x v="335"/>
    <x v="3"/>
    <s v="Confirmed"/>
    <n v="1979"/>
    <n v="1979"/>
    <n v="10"/>
    <n v="25"/>
    <m/>
    <m/>
    <s v="individuals"/>
    <s v="Engbring (1983)"/>
  </r>
  <r>
    <n v="1554"/>
    <n v="110"/>
    <n v="17004"/>
    <n v="3659"/>
    <x v="23"/>
    <x v="311"/>
    <x v="3"/>
    <s v="Confirmed"/>
    <n v="1979"/>
    <n v="1979"/>
    <n v="500"/>
    <n v="1000"/>
    <m/>
    <m/>
    <s v="individuals"/>
    <s v="Engbring (1983)"/>
  </r>
  <r>
    <n v="1555"/>
    <n v="110"/>
    <n v="17000"/>
    <n v="3294"/>
    <x v="23"/>
    <x v="334"/>
    <x v="9"/>
    <s v="Confirmed"/>
    <n v="1979"/>
    <n v="1979"/>
    <n v="300"/>
    <n v="700"/>
    <m/>
    <m/>
    <s v="individuals"/>
    <s v="Engbring (1983)"/>
  </r>
  <r>
    <n v="1556"/>
    <n v="110"/>
    <n v="17003"/>
    <n v="3294"/>
    <x v="23"/>
    <x v="335"/>
    <x v="9"/>
    <s v="Confirmed"/>
    <n v="1979"/>
    <n v="1979"/>
    <n v="50"/>
    <n v="100"/>
    <m/>
    <m/>
    <s v="individuals"/>
    <s v="Engbring (1983)"/>
  </r>
  <r>
    <n v="1557"/>
    <n v="110"/>
    <n v="17006"/>
    <n v="3294"/>
    <x v="23"/>
    <x v="336"/>
    <x v="9"/>
    <s v="Confirmed"/>
    <n v="1979"/>
    <n v="1979"/>
    <n v="2000"/>
    <n v="3000"/>
    <m/>
    <m/>
    <s v="individuals"/>
    <s v="Engbring (1983)"/>
  </r>
  <r>
    <n v="1558"/>
    <n v="110"/>
    <n v="17012"/>
    <n v="3294"/>
    <x v="23"/>
    <x v="337"/>
    <x v="9"/>
    <s v="Confirmed"/>
    <n v="1979"/>
    <n v="1979"/>
    <n v="1000"/>
    <n v="3000"/>
    <m/>
    <m/>
    <s v="individuals"/>
    <s v="Engbring (1983)"/>
  </r>
  <r>
    <n v="1559"/>
    <n v="110"/>
    <n v="17013"/>
    <n v="3294"/>
    <x v="23"/>
    <x v="338"/>
    <x v="9"/>
    <s v="Confirmed"/>
    <n v="1979"/>
    <n v="1979"/>
    <n v="1000"/>
    <n v="1000"/>
    <m/>
    <m/>
    <s v="individuals"/>
    <s v="Engbring (1983)"/>
  </r>
  <r>
    <n v="1560"/>
    <n v="110"/>
    <n v="17000"/>
    <n v="3298"/>
    <x v="23"/>
    <x v="334"/>
    <x v="12"/>
    <s v="Confirmed"/>
    <n v="1979"/>
    <n v="1979"/>
    <n v="200"/>
    <n v="500"/>
    <m/>
    <m/>
    <s v="individuals"/>
    <s v="Engbring (1983)"/>
  </r>
  <r>
    <n v="1561"/>
    <n v="110"/>
    <n v="17003"/>
    <n v="3298"/>
    <x v="23"/>
    <x v="335"/>
    <x v="12"/>
    <s v="Confirmed"/>
    <n v="1979"/>
    <n v="1979"/>
    <n v="3000"/>
    <n v="5000"/>
    <m/>
    <m/>
    <s v="individuals"/>
    <s v="Engbring (1983)"/>
  </r>
  <r>
    <n v="1562"/>
    <n v="110"/>
    <n v="17004"/>
    <n v="3298"/>
    <x v="23"/>
    <x v="311"/>
    <x v="12"/>
    <s v="Confirmed"/>
    <n v="1979"/>
    <n v="1979"/>
    <n v="20"/>
    <n v="50"/>
    <m/>
    <m/>
    <s v="individuals"/>
    <s v="Engbring (1983)"/>
  </r>
  <r>
    <n v="1563"/>
    <n v="110"/>
    <n v="17006"/>
    <n v="3298"/>
    <x v="23"/>
    <x v="336"/>
    <x v="12"/>
    <s v="Confirmed"/>
    <n v="1979"/>
    <n v="1979"/>
    <n v="1000"/>
    <n v="2000"/>
    <m/>
    <m/>
    <s v="individuals"/>
    <s v="Engbring (1983)"/>
  </r>
  <r>
    <n v="1564"/>
    <n v="110"/>
    <n v="17012"/>
    <n v="3298"/>
    <x v="23"/>
    <x v="337"/>
    <x v="12"/>
    <s v="Confirmed"/>
    <n v="1979"/>
    <n v="1979"/>
    <n v="1000"/>
    <n v="2000"/>
    <m/>
    <m/>
    <s v="individuals"/>
    <s v="Engbring (1983)"/>
  </r>
  <r>
    <n v="1565"/>
    <n v="110"/>
    <n v="17013"/>
    <n v="3298"/>
    <x v="23"/>
    <x v="338"/>
    <x v="12"/>
    <s v="Confirmed"/>
    <n v="1979"/>
    <n v="1979"/>
    <n v="500"/>
    <n v="1000"/>
    <m/>
    <m/>
    <s v="individuals"/>
    <s v="Engbring (1983)"/>
  </r>
  <r>
    <n v="1566"/>
    <n v="110"/>
    <n v="17004"/>
    <n v="3263"/>
    <x v="23"/>
    <x v="311"/>
    <x v="4"/>
    <s v="Confirmed"/>
    <n v="1977"/>
    <n v="1977"/>
    <n v="2000"/>
    <n v="3000"/>
    <m/>
    <m/>
    <s v="individuals"/>
    <s v="Engbring (1983)"/>
  </r>
  <r>
    <n v="1567"/>
    <n v="110"/>
    <n v="17004"/>
    <n v="3263"/>
    <x v="23"/>
    <x v="311"/>
    <x v="4"/>
    <s v="Confirmed"/>
    <n v="1979"/>
    <n v="1979"/>
    <n v="5000"/>
    <n v="7000"/>
    <m/>
    <m/>
    <s v="individuals"/>
    <s v="Engbring (1983)"/>
  </r>
  <r>
    <n v="1568"/>
    <n v="110"/>
    <n v="17003"/>
    <n v="3845"/>
    <x v="23"/>
    <x v="335"/>
    <x v="13"/>
    <s v="Confirmed"/>
    <n v="1979"/>
    <n v="1979"/>
    <n v="400"/>
    <n v="500"/>
    <m/>
    <m/>
    <s v="individuals"/>
    <s v="Engbring (1983)"/>
  </r>
  <r>
    <n v="1569"/>
    <n v="110"/>
    <n v="17003"/>
    <n v="3846"/>
    <x v="23"/>
    <x v="335"/>
    <x v="27"/>
    <s v="Probable"/>
    <n v="1979"/>
    <n v="1979"/>
    <m/>
    <m/>
    <m/>
    <m/>
    <m/>
    <s v="Engbring (1983)"/>
  </r>
  <r>
    <n v="1570"/>
    <n v="110"/>
    <n v="17004"/>
    <n v="3846"/>
    <x v="23"/>
    <x v="311"/>
    <x v="27"/>
    <s v="Probable"/>
    <n v="1979"/>
    <n v="1979"/>
    <m/>
    <m/>
    <m/>
    <m/>
    <m/>
    <s v="Engbring (1983)"/>
  </r>
  <r>
    <n v="1571"/>
    <n v="110"/>
    <n v="17003"/>
    <n v="3658"/>
    <x v="23"/>
    <x v="335"/>
    <x v="17"/>
    <s v="Confirmed"/>
    <n v="1979"/>
    <n v="1979"/>
    <n v="5000"/>
    <n v="5000"/>
    <m/>
    <m/>
    <s v="individuals"/>
    <s v="Engbring (1983)"/>
  </r>
  <r>
    <n v="1572"/>
    <n v="110"/>
    <n v="17004"/>
    <n v="3658"/>
    <x v="23"/>
    <x v="311"/>
    <x v="17"/>
    <s v="Confirmed"/>
    <n v="1979"/>
    <n v="1979"/>
    <n v="2000"/>
    <n v="3000"/>
    <m/>
    <m/>
    <s v="individuals"/>
    <s v="Engbring (1983)"/>
  </r>
  <r>
    <n v="1573"/>
    <n v="110"/>
    <n v="17000"/>
    <n v="3650"/>
    <x v="23"/>
    <x v="334"/>
    <x v="6"/>
    <s v="Confirmed"/>
    <n v="1979"/>
    <n v="1979"/>
    <n v="30"/>
    <n v="50"/>
    <m/>
    <m/>
    <s v="individuals"/>
    <s v="Engbring (1983)"/>
  </r>
  <r>
    <n v="1574"/>
    <n v="110"/>
    <n v="17003"/>
    <n v="3650"/>
    <x v="23"/>
    <x v="335"/>
    <x v="6"/>
    <s v="Probable"/>
    <n v="1979"/>
    <n v="1979"/>
    <m/>
    <m/>
    <m/>
    <m/>
    <m/>
    <s v="Engbring (1983)"/>
  </r>
  <r>
    <n v="1575"/>
    <n v="110"/>
    <n v="17006"/>
    <n v="3650"/>
    <x v="23"/>
    <x v="336"/>
    <x v="6"/>
    <s v="Confirmed"/>
    <n v="1979"/>
    <n v="1979"/>
    <n v="25"/>
    <n v="50"/>
    <m/>
    <m/>
    <s v="individuals"/>
    <s v="Engbring (1983)"/>
  </r>
  <r>
    <n v="1576"/>
    <n v="110"/>
    <n v="17012"/>
    <n v="3650"/>
    <x v="23"/>
    <x v="337"/>
    <x v="6"/>
    <s v="Confirmed"/>
    <n v="1979"/>
    <n v="1979"/>
    <n v="20"/>
    <n v="50"/>
    <m/>
    <m/>
    <s v="individuals"/>
    <s v="Engbring (1983)"/>
  </r>
  <r>
    <n v="1577"/>
    <n v="110"/>
    <n v="17013"/>
    <n v="3650"/>
    <x v="23"/>
    <x v="338"/>
    <x v="6"/>
    <s v="Confirmed"/>
    <n v="1979"/>
    <n v="1979"/>
    <n v="25"/>
    <n v="50"/>
    <m/>
    <m/>
    <s v="individuals"/>
    <s v="Engbring (1983)"/>
  </r>
  <r>
    <n v="1578"/>
    <n v="111"/>
    <n v="10012"/>
    <n v="32228"/>
    <x v="21"/>
    <x v="174"/>
    <x v="1"/>
    <s v="Confirmed"/>
    <n v="1983"/>
    <n v="1983"/>
    <n v="1000"/>
    <n v="1000"/>
    <m/>
    <m/>
    <s v="breeding pairs"/>
    <s v="Garnett (1983)"/>
  </r>
  <r>
    <n v="1579"/>
    <n v="111"/>
    <n v="20004"/>
    <n v="32228"/>
    <x v="24"/>
    <x v="339"/>
    <x v="1"/>
    <s v="Confirmed"/>
    <m/>
    <n v="1983"/>
    <n v="5000"/>
    <n v="5000"/>
    <m/>
    <m/>
    <s v="individuals"/>
    <s v="Garnett (1983)"/>
  </r>
  <r>
    <n v="1580"/>
    <n v="111"/>
    <n v="20007"/>
    <n v="32228"/>
    <x v="24"/>
    <x v="340"/>
    <x v="1"/>
    <s v="Confirmed"/>
    <n v="1976"/>
    <n v="1976"/>
    <n v="12000"/>
    <n v="12000"/>
    <m/>
    <m/>
    <s v="individuals"/>
    <s v="Garnett (1983)"/>
  </r>
  <r>
    <n v="1581"/>
    <n v="111"/>
    <n v="10001"/>
    <n v="3295"/>
    <x v="21"/>
    <x v="341"/>
    <x v="7"/>
    <s v="Confirmed"/>
    <n v="1993"/>
    <n v="1965"/>
    <n v="2500"/>
    <n v="2500"/>
    <m/>
    <m/>
    <s v="nests"/>
    <s v="Garnett (1983)"/>
  </r>
  <r>
    <n v="1582"/>
    <n v="111"/>
    <n v="10009"/>
    <n v="3295"/>
    <x v="21"/>
    <x v="342"/>
    <x v="7"/>
    <s v="Confirmed"/>
    <n v="640"/>
    <n v="1979"/>
    <m/>
    <m/>
    <m/>
    <m/>
    <m/>
    <s v="Garnett (1983)"/>
  </r>
  <r>
    <n v="1583"/>
    <n v="111"/>
    <n v="20001"/>
    <n v="3295"/>
    <x v="24"/>
    <x v="343"/>
    <x v="7"/>
    <s v="Confirmed"/>
    <n v="1984"/>
    <n v="1983"/>
    <n v="4000"/>
    <n v="4000"/>
    <m/>
    <m/>
    <s v="individuals"/>
    <s v="Garnett (1983)"/>
  </r>
  <r>
    <n v="1584"/>
    <n v="111"/>
    <n v="10011"/>
    <n v="3295"/>
    <x v="21"/>
    <x v="344"/>
    <x v="7"/>
    <s v="Confirmed"/>
    <n v="1994"/>
    <n v="1974"/>
    <n v="500"/>
    <n v="500"/>
    <m/>
    <m/>
    <s v="individuals"/>
    <s v="Garnett (1983)"/>
  </r>
  <r>
    <n v="1585"/>
    <n v="111"/>
    <n v="20002"/>
    <n v="3295"/>
    <x v="24"/>
    <x v="345"/>
    <x v="7"/>
    <s v="Confirmed"/>
    <n v="1984"/>
    <n v="1983"/>
    <m/>
    <m/>
    <m/>
    <m/>
    <m/>
    <s v="Garnett (1983)"/>
  </r>
  <r>
    <n v="1586"/>
    <n v="111"/>
    <n v="10012"/>
    <n v="3295"/>
    <x v="21"/>
    <x v="174"/>
    <x v="7"/>
    <s v="Confirmed"/>
    <n v="1984"/>
    <n v="1983"/>
    <n v="10000"/>
    <n v="10000"/>
    <m/>
    <m/>
    <s v="individuals"/>
    <s v="Garnett (1983)"/>
  </r>
  <r>
    <n v="1587"/>
    <n v="111"/>
    <n v="20003"/>
    <n v="3295"/>
    <x v="24"/>
    <x v="346"/>
    <x v="7"/>
    <s v="data deficient"/>
    <n v="1984"/>
    <n v="1983"/>
    <m/>
    <m/>
    <m/>
    <m/>
    <m/>
    <s v="Garnett (1983)"/>
  </r>
  <r>
    <n v="1588"/>
    <n v="111"/>
    <n v="20004"/>
    <n v="3295"/>
    <x v="24"/>
    <x v="339"/>
    <x v="7"/>
    <s v="Confirmed"/>
    <n v="1984"/>
    <n v="1983"/>
    <n v="1000"/>
    <n v="1000"/>
    <m/>
    <m/>
    <s v="individuals"/>
    <s v="Garnett (1983)"/>
  </r>
  <r>
    <n v="1589"/>
    <n v="111"/>
    <n v="20005"/>
    <n v="3295"/>
    <x v="24"/>
    <x v="347"/>
    <x v="7"/>
    <s v="data deficient"/>
    <n v="1984"/>
    <n v="1983"/>
    <n v="5000"/>
    <n v="5000"/>
    <m/>
    <m/>
    <s v="individuals"/>
    <s v="Garnett (1983)"/>
  </r>
  <r>
    <n v="1590"/>
    <n v="111"/>
    <n v="20006"/>
    <n v="3295"/>
    <x v="24"/>
    <x v="348"/>
    <x v="7"/>
    <s v="Confirmed"/>
    <n v="1984"/>
    <n v="1973"/>
    <n v="10000"/>
    <n v="10000"/>
    <m/>
    <m/>
    <s v="individuals"/>
    <s v="Garnett (1983)"/>
  </r>
  <r>
    <n v="1591"/>
    <n v="111"/>
    <n v="20007"/>
    <n v="3295"/>
    <x v="24"/>
    <x v="340"/>
    <x v="7"/>
    <s v="Confirmed"/>
    <n v="1984"/>
    <n v="1973"/>
    <n v="200"/>
    <n v="200"/>
    <m/>
    <m/>
    <s v="individuals"/>
    <s v="Garnett (1983)"/>
  </r>
  <r>
    <n v="1592"/>
    <n v="111"/>
    <n v="10015"/>
    <n v="3295"/>
    <x v="21"/>
    <x v="349"/>
    <x v="7"/>
    <s v="Confirmed"/>
    <n v="1995"/>
    <n v="1983"/>
    <n v="1000"/>
    <n v="1000"/>
    <m/>
    <m/>
    <s v="breeding pairs"/>
    <s v="Garnett (1983)"/>
  </r>
  <r>
    <n v="1593"/>
    <n v="111"/>
    <n v="10016"/>
    <n v="3295"/>
    <x v="21"/>
    <x v="350"/>
    <x v="7"/>
    <s v="Confirmed"/>
    <n v="1984"/>
    <n v="1965"/>
    <n v="1000"/>
    <n v="1000"/>
    <m/>
    <m/>
    <s v="nests"/>
    <s v="Garnett (1983)"/>
  </r>
  <r>
    <n v="1594"/>
    <n v="111"/>
    <n v="20000"/>
    <n v="1016817"/>
    <x v="24"/>
    <x v="351"/>
    <x v="24"/>
    <s v="data deficient"/>
    <m/>
    <n v="1983"/>
    <n v="100"/>
    <n v="100"/>
    <m/>
    <m/>
    <s v="individuals"/>
    <s v="Garnett (1983)"/>
  </r>
  <r>
    <n v="1595"/>
    <n v="111"/>
    <n v="10012"/>
    <n v="1016817"/>
    <x v="21"/>
    <x v="174"/>
    <x v="24"/>
    <s v="Confirmed"/>
    <n v="1983"/>
    <n v="1983"/>
    <n v="5000"/>
    <n v="5000"/>
    <m/>
    <m/>
    <s v="individuals"/>
    <s v="Garnett (1983)"/>
  </r>
  <r>
    <n v="1596"/>
    <n v="111"/>
    <n v="20004"/>
    <n v="1016817"/>
    <x v="24"/>
    <x v="339"/>
    <x v="24"/>
    <s v="Confirmed"/>
    <n v="1976"/>
    <n v="1976"/>
    <n v="15000"/>
    <n v="15000"/>
    <m/>
    <m/>
    <s v="individuals"/>
    <s v="Garnett (1983)"/>
  </r>
  <r>
    <n v="1597"/>
    <n v="111"/>
    <n v="20007"/>
    <n v="1016817"/>
    <x v="24"/>
    <x v="340"/>
    <x v="24"/>
    <s v="Confirmed"/>
    <n v="1973"/>
    <n v="1973"/>
    <n v="10000"/>
    <n v="10000"/>
    <m/>
    <m/>
    <s v="individuals"/>
    <s v="Garnett (1983)"/>
  </r>
  <r>
    <n v="1598"/>
    <n v="111"/>
    <n v="10014"/>
    <n v="1016817"/>
    <x v="21"/>
    <x v="352"/>
    <x v="24"/>
    <s v="Potential Breeding"/>
    <n v="1983"/>
    <n v="1983"/>
    <m/>
    <m/>
    <m/>
    <m/>
    <m/>
    <s v="Garnett (1983)"/>
  </r>
  <r>
    <n v="1599"/>
    <n v="111"/>
    <n v="20000"/>
    <n v="3659"/>
    <x v="24"/>
    <x v="351"/>
    <x v="3"/>
    <s v="data deficient"/>
    <n v="1978"/>
    <n v="1978"/>
    <n v="50"/>
    <n v="60"/>
    <m/>
    <m/>
    <s v="individuals"/>
    <s v="Garnett (1983)"/>
  </r>
  <r>
    <n v="1600"/>
    <n v="111"/>
    <n v="10001"/>
    <n v="3659"/>
    <x v="21"/>
    <x v="341"/>
    <x v="3"/>
    <s v="Confirmed"/>
    <n v="1974"/>
    <n v="1974"/>
    <n v="8"/>
    <n v="8"/>
    <m/>
    <m/>
    <s v="nests"/>
    <s v="Garnett (1983)"/>
  </r>
  <r>
    <n v="1601"/>
    <n v="111"/>
    <n v="20001"/>
    <n v="3659"/>
    <x v="24"/>
    <x v="343"/>
    <x v="3"/>
    <s v="Confirmed"/>
    <m/>
    <n v="1983"/>
    <n v="300"/>
    <n v="300"/>
    <m/>
    <m/>
    <s v="individuals"/>
    <s v="Garnett (1983)"/>
  </r>
  <r>
    <n v="1602"/>
    <n v="111"/>
    <n v="10011"/>
    <n v="3659"/>
    <x v="21"/>
    <x v="344"/>
    <x v="3"/>
    <s v="Confirmed"/>
    <n v="1974"/>
    <n v="1974"/>
    <n v="4"/>
    <n v="4"/>
    <m/>
    <m/>
    <s v="individuals"/>
    <s v="Garnett (1983)"/>
  </r>
  <r>
    <n v="1603"/>
    <n v="111"/>
    <n v="20002"/>
    <n v="3659"/>
    <x v="24"/>
    <x v="345"/>
    <x v="3"/>
    <s v="data deficient"/>
    <m/>
    <n v="1983"/>
    <n v="15"/>
    <n v="15"/>
    <m/>
    <m/>
    <s v="individuals"/>
    <s v="Garnett (1983)"/>
  </r>
  <r>
    <n v="1604"/>
    <n v="111"/>
    <n v="10012"/>
    <n v="3659"/>
    <x v="21"/>
    <x v="174"/>
    <x v="3"/>
    <s v="Confirmed"/>
    <n v="1983"/>
    <n v="1983"/>
    <n v="300"/>
    <n v="300"/>
    <m/>
    <m/>
    <s v="breeding pairs"/>
    <s v="Garnett (1983)"/>
  </r>
  <r>
    <n v="1605"/>
    <n v="111"/>
    <n v="20003"/>
    <n v="3659"/>
    <x v="24"/>
    <x v="346"/>
    <x v="3"/>
    <s v="data deficient"/>
    <m/>
    <n v="1983"/>
    <m/>
    <m/>
    <m/>
    <m/>
    <m/>
    <s v="Garnett (1983)"/>
  </r>
  <r>
    <n v="1606"/>
    <n v="111"/>
    <n v="20004"/>
    <n v="3659"/>
    <x v="24"/>
    <x v="339"/>
    <x v="3"/>
    <s v="data deficient"/>
    <m/>
    <n v="1983"/>
    <n v="100"/>
    <n v="100"/>
    <m/>
    <m/>
    <s v="individuals"/>
    <s v="Garnett (1983)"/>
  </r>
  <r>
    <n v="1607"/>
    <n v="111"/>
    <n v="20007"/>
    <n v="3659"/>
    <x v="24"/>
    <x v="340"/>
    <x v="3"/>
    <s v="data deficient"/>
    <m/>
    <n v="1983"/>
    <n v="100"/>
    <n v="100"/>
    <m/>
    <m/>
    <s v="individuals"/>
    <s v="Garnett (1983)"/>
  </r>
  <r>
    <n v="1608"/>
    <n v="111"/>
    <n v="10014"/>
    <n v="3659"/>
    <x v="21"/>
    <x v="352"/>
    <x v="3"/>
    <s v="Probable"/>
    <n v="1983"/>
    <n v="1983"/>
    <m/>
    <m/>
    <m/>
    <m/>
    <m/>
    <s v="Garnett (1983)"/>
  </r>
  <r>
    <n v="1609"/>
    <n v="111"/>
    <n v="10016"/>
    <n v="3659"/>
    <x v="21"/>
    <x v="350"/>
    <x v="3"/>
    <s v="Confirmed"/>
    <n v="1965"/>
    <n v="1965"/>
    <n v="7"/>
    <n v="7"/>
    <m/>
    <m/>
    <s v="nests"/>
    <s v="Garnett (1983)"/>
  </r>
  <r>
    <n v="1610"/>
    <n v="111"/>
    <n v="20000"/>
    <n v="3294"/>
    <x v="24"/>
    <x v="351"/>
    <x v="9"/>
    <s v="data deficient"/>
    <m/>
    <n v="1983"/>
    <n v="3000"/>
    <n v="3000"/>
    <m/>
    <m/>
    <s v="individuals"/>
    <s v="Garnett (1983)"/>
  </r>
  <r>
    <n v="1611"/>
    <n v="111"/>
    <n v="10001"/>
    <n v="3294"/>
    <x v="21"/>
    <x v="341"/>
    <x v="9"/>
    <s v="Confirmed"/>
    <n v="1965"/>
    <n v="1965"/>
    <n v="400"/>
    <n v="400"/>
    <m/>
    <m/>
    <s v="nests"/>
    <s v="Garnett (1983)"/>
  </r>
  <r>
    <n v="1612"/>
    <n v="111"/>
    <n v="10009"/>
    <n v="3294"/>
    <x v="21"/>
    <x v="342"/>
    <x v="9"/>
    <s v="Confirmed"/>
    <n v="1979"/>
    <n v="1979"/>
    <n v="1000"/>
    <n v="1000"/>
    <m/>
    <m/>
    <s v="breeding pairs"/>
    <s v="Garnett (1983)"/>
  </r>
  <r>
    <n v="1613"/>
    <n v="111"/>
    <n v="20001"/>
    <n v="3294"/>
    <x v="24"/>
    <x v="343"/>
    <x v="9"/>
    <s v="Confirmed"/>
    <m/>
    <n v="1983"/>
    <n v="500"/>
    <n v="500"/>
    <m/>
    <m/>
    <s v="individuals"/>
    <s v="Garnett (1983)"/>
  </r>
  <r>
    <n v="1614"/>
    <n v="111"/>
    <n v="10011"/>
    <n v="3294"/>
    <x v="21"/>
    <x v="344"/>
    <x v="9"/>
    <s v="Confirmed"/>
    <n v="1974"/>
    <n v="1974"/>
    <n v="500"/>
    <n v="500"/>
    <m/>
    <m/>
    <s v="individuals"/>
    <s v="Garnett (1983)"/>
  </r>
  <r>
    <n v="1615"/>
    <n v="111"/>
    <n v="20002"/>
    <n v="3294"/>
    <x v="24"/>
    <x v="345"/>
    <x v="9"/>
    <s v="Confirmed"/>
    <m/>
    <n v="1983"/>
    <n v="10000"/>
    <n v="10000"/>
    <m/>
    <m/>
    <s v="individuals"/>
    <s v="Garnett (1983)"/>
  </r>
  <r>
    <n v="1616"/>
    <n v="111"/>
    <n v="10012"/>
    <n v="3294"/>
    <x v="21"/>
    <x v="174"/>
    <x v="9"/>
    <s v="Confirmed"/>
    <n v="1983"/>
    <n v="1983"/>
    <n v="10000"/>
    <n v="10000"/>
    <m/>
    <m/>
    <s v="individuals"/>
    <s v="Garnett (1983)"/>
  </r>
  <r>
    <n v="1617"/>
    <n v="111"/>
    <n v="20003"/>
    <n v="3294"/>
    <x v="24"/>
    <x v="346"/>
    <x v="9"/>
    <s v="Confirmed"/>
    <m/>
    <n v="1983"/>
    <m/>
    <m/>
    <m/>
    <m/>
    <m/>
    <s v="Garnett (1983)"/>
  </r>
  <r>
    <n v="1618"/>
    <n v="111"/>
    <n v="20004"/>
    <n v="3294"/>
    <x v="24"/>
    <x v="339"/>
    <x v="9"/>
    <s v="Confirmed"/>
    <m/>
    <n v="1983"/>
    <n v="20000"/>
    <n v="20000"/>
    <m/>
    <m/>
    <s v="individuals"/>
    <s v="Garnett (1983)"/>
  </r>
  <r>
    <n v="1619"/>
    <n v="111"/>
    <n v="20005"/>
    <n v="3294"/>
    <x v="24"/>
    <x v="347"/>
    <x v="9"/>
    <s v="data deficient"/>
    <m/>
    <n v="1983"/>
    <n v="1000"/>
    <n v="1000"/>
    <m/>
    <m/>
    <s v="individuals"/>
    <s v="Garnett (1983)"/>
  </r>
  <r>
    <n v="1620"/>
    <n v="111"/>
    <n v="20006"/>
    <n v="3294"/>
    <x v="24"/>
    <x v="348"/>
    <x v="9"/>
    <s v="Confirmed"/>
    <m/>
    <n v="1983"/>
    <n v="1000"/>
    <n v="1000"/>
    <m/>
    <m/>
    <s v="individuals"/>
    <s v="Garnett (1983)"/>
  </r>
  <r>
    <n v="1621"/>
    <n v="111"/>
    <n v="20007"/>
    <n v="3294"/>
    <x v="24"/>
    <x v="340"/>
    <x v="9"/>
    <s v="Confirmed"/>
    <m/>
    <n v="1983"/>
    <n v="7700"/>
    <n v="7700"/>
    <m/>
    <m/>
    <s v="individuals"/>
    <s v="Garnett (1983)"/>
  </r>
  <r>
    <n v="1622"/>
    <n v="111"/>
    <n v="10014"/>
    <n v="3294"/>
    <x v="21"/>
    <x v="352"/>
    <x v="9"/>
    <s v="Potential Breeding"/>
    <n v="1983"/>
    <n v="1983"/>
    <m/>
    <m/>
    <m/>
    <m/>
    <m/>
    <s v="Garnett (1983)"/>
  </r>
  <r>
    <n v="1623"/>
    <n v="111"/>
    <n v="10015"/>
    <n v="3294"/>
    <x v="21"/>
    <x v="349"/>
    <x v="9"/>
    <s v="Confirmed"/>
    <n v="1983"/>
    <n v="1983"/>
    <n v="1000"/>
    <n v="1000"/>
    <m/>
    <m/>
    <s v="breeding pairs"/>
    <s v="Garnett (1983)"/>
  </r>
  <r>
    <n v="1624"/>
    <n v="111"/>
    <n v="10016"/>
    <n v="3294"/>
    <x v="21"/>
    <x v="350"/>
    <x v="9"/>
    <s v="Confirmed"/>
    <n v="1974"/>
    <n v="1974"/>
    <n v="300"/>
    <n v="300"/>
    <m/>
    <m/>
    <s v="individuals"/>
    <s v="Garnett (1983)"/>
  </r>
  <r>
    <n v="1625"/>
    <n v="111"/>
    <n v="20004"/>
    <n v="3920"/>
    <x v="24"/>
    <x v="339"/>
    <x v="10"/>
    <s v="Confirmed"/>
    <m/>
    <n v="1983"/>
    <n v="200"/>
    <n v="200"/>
    <m/>
    <m/>
    <s v="individuals"/>
    <s v="Garnett (1983)"/>
  </r>
  <r>
    <n v="1626"/>
    <n v="111"/>
    <n v="20007"/>
    <n v="3920"/>
    <x v="24"/>
    <x v="340"/>
    <x v="10"/>
    <s v="data deficient"/>
    <m/>
    <n v="1983"/>
    <n v="500"/>
    <n v="500"/>
    <m/>
    <m/>
    <s v="individuals"/>
    <s v="Garnett (1983)"/>
  </r>
  <r>
    <n v="1627"/>
    <n v="111"/>
    <n v="10012"/>
    <n v="3935"/>
    <x v="21"/>
    <x v="174"/>
    <x v="11"/>
    <s v="Confirmed"/>
    <n v="1981"/>
    <n v="1983"/>
    <n v="6000"/>
    <n v="15000"/>
    <m/>
    <m/>
    <s v="individuals"/>
    <s v="Garnett (1983)"/>
  </r>
  <r>
    <n v="1628"/>
    <n v="111"/>
    <n v="20004"/>
    <n v="3935"/>
    <x v="24"/>
    <x v="339"/>
    <x v="11"/>
    <s v="data deficient"/>
    <m/>
    <n v="1983"/>
    <n v="50"/>
    <n v="50"/>
    <m/>
    <m/>
    <s v="individuals"/>
    <s v="Garnett (1983)"/>
  </r>
  <r>
    <n v="1629"/>
    <n v="111"/>
    <n v="20007"/>
    <n v="3935"/>
    <x v="24"/>
    <x v="340"/>
    <x v="11"/>
    <s v="Confirmed"/>
    <n v="1976"/>
    <n v="1976"/>
    <n v="3000"/>
    <n v="3000"/>
    <m/>
    <m/>
    <s v="individuals"/>
    <s v="Garnett (1983)"/>
  </r>
  <r>
    <n v="1630"/>
    <n v="111"/>
    <n v="20000"/>
    <n v="3298"/>
    <x v="24"/>
    <x v="351"/>
    <x v="12"/>
    <s v="data deficient"/>
    <m/>
    <n v="1983"/>
    <n v="500"/>
    <n v="500"/>
    <m/>
    <m/>
    <s v="individuals"/>
    <s v="Garnett (1983)"/>
  </r>
  <r>
    <n v="1631"/>
    <n v="111"/>
    <n v="10001"/>
    <n v="3298"/>
    <x v="21"/>
    <x v="341"/>
    <x v="12"/>
    <s v="Confirmed"/>
    <n v="1965"/>
    <n v="1965"/>
    <n v="4000"/>
    <n v="4000"/>
    <m/>
    <m/>
    <s v="individuals"/>
    <s v="Garnett (1983)"/>
  </r>
  <r>
    <n v="1632"/>
    <n v="111"/>
    <n v="10009"/>
    <n v="3298"/>
    <x v="21"/>
    <x v="342"/>
    <x v="12"/>
    <s v="Confirmed"/>
    <n v="1979"/>
    <n v="1979"/>
    <n v="1000"/>
    <n v="1000"/>
    <m/>
    <m/>
    <s v="breeding pairs"/>
    <s v="Garnett (1983)"/>
  </r>
  <r>
    <n v="1633"/>
    <n v="111"/>
    <n v="20001"/>
    <n v="3298"/>
    <x v="24"/>
    <x v="343"/>
    <x v="12"/>
    <s v="Confirmed"/>
    <m/>
    <n v="1983"/>
    <n v="20"/>
    <n v="20"/>
    <m/>
    <m/>
    <s v="individuals"/>
    <s v="Garnett (1983)"/>
  </r>
  <r>
    <n v="1634"/>
    <n v="111"/>
    <n v="10011"/>
    <n v="3298"/>
    <x v="21"/>
    <x v="344"/>
    <x v="12"/>
    <s v="Confirmed"/>
    <n v="1974"/>
    <n v="1974"/>
    <m/>
    <m/>
    <m/>
    <m/>
    <s v="individuals"/>
    <s v="Garnett (1983)"/>
  </r>
  <r>
    <n v="1635"/>
    <n v="111"/>
    <n v="20002"/>
    <n v="3298"/>
    <x v="24"/>
    <x v="345"/>
    <x v="12"/>
    <s v="Confirmed"/>
    <m/>
    <n v="1983"/>
    <m/>
    <m/>
    <m/>
    <m/>
    <m/>
    <s v="Garnett (1983)"/>
  </r>
  <r>
    <n v="1636"/>
    <n v="111"/>
    <n v="10012"/>
    <n v="3298"/>
    <x v="21"/>
    <x v="174"/>
    <x v="12"/>
    <s v="Confirmed"/>
    <n v="1981"/>
    <n v="1983"/>
    <n v="2000"/>
    <n v="5000"/>
    <m/>
    <m/>
    <s v="individuals"/>
    <s v="Garnett (1983)"/>
  </r>
  <r>
    <n v="1637"/>
    <n v="111"/>
    <n v="20003"/>
    <n v="3298"/>
    <x v="24"/>
    <x v="346"/>
    <x v="12"/>
    <s v="Confirmed"/>
    <m/>
    <n v="1983"/>
    <m/>
    <m/>
    <m/>
    <m/>
    <m/>
    <s v="Garnett (1983)"/>
  </r>
  <r>
    <n v="1638"/>
    <n v="111"/>
    <n v="20004"/>
    <n v="3298"/>
    <x v="24"/>
    <x v="339"/>
    <x v="12"/>
    <s v="Confirmed"/>
    <m/>
    <n v="1983"/>
    <n v="7000"/>
    <n v="7000"/>
    <m/>
    <m/>
    <s v="individuals"/>
    <s v="Garnett (1983)"/>
  </r>
  <r>
    <n v="1639"/>
    <n v="111"/>
    <n v="20005"/>
    <n v="3298"/>
    <x v="24"/>
    <x v="347"/>
    <x v="12"/>
    <s v="data deficient"/>
    <m/>
    <n v="1983"/>
    <n v="1000"/>
    <n v="1000"/>
    <m/>
    <m/>
    <s v="individuals"/>
    <s v="Garnett (1983)"/>
  </r>
  <r>
    <n v="1640"/>
    <n v="111"/>
    <n v="20006"/>
    <n v="3298"/>
    <x v="24"/>
    <x v="348"/>
    <x v="12"/>
    <s v="Confirmed"/>
    <m/>
    <n v="1983"/>
    <n v="1000"/>
    <n v="1000"/>
    <m/>
    <m/>
    <s v="individuals"/>
    <s v="Garnett (1983)"/>
  </r>
  <r>
    <n v="1641"/>
    <n v="111"/>
    <n v="20007"/>
    <n v="3298"/>
    <x v="24"/>
    <x v="340"/>
    <x v="12"/>
    <s v="Confirmed"/>
    <m/>
    <n v="1983"/>
    <n v="3000"/>
    <n v="3000"/>
    <m/>
    <m/>
    <s v="individuals"/>
    <s v="Garnett (1983)"/>
  </r>
  <r>
    <n v="1642"/>
    <n v="111"/>
    <n v="10015"/>
    <n v="3298"/>
    <x v="21"/>
    <x v="349"/>
    <x v="12"/>
    <s v="Confirmed"/>
    <n v="1983"/>
    <n v="1983"/>
    <m/>
    <m/>
    <n v="250"/>
    <n v="999"/>
    <s v="breeding pairs"/>
    <s v="Garnett (1983)"/>
  </r>
  <r>
    <n v="1643"/>
    <n v="111"/>
    <n v="10016"/>
    <n v="3298"/>
    <x v="21"/>
    <x v="350"/>
    <x v="12"/>
    <s v="Confirmed"/>
    <n v="1974"/>
    <n v="1974"/>
    <n v="1000"/>
    <n v="1000"/>
    <m/>
    <m/>
    <s v="individuals"/>
    <s v="Garnett (1983)"/>
  </r>
  <r>
    <n v="1644"/>
    <n v="111"/>
    <n v="10012"/>
    <n v="3263"/>
    <x v="21"/>
    <x v="174"/>
    <x v="4"/>
    <s v="Confirmed"/>
    <n v="1983"/>
    <n v="1983"/>
    <n v="700"/>
    <n v="700"/>
    <m/>
    <m/>
    <s v="individuals"/>
    <s v="Garnett (1983)"/>
  </r>
  <r>
    <n v="1645"/>
    <n v="111"/>
    <n v="10001"/>
    <n v="3845"/>
    <x v="21"/>
    <x v="341"/>
    <x v="13"/>
    <s v="Confirmed"/>
    <n v="1974"/>
    <n v="1974"/>
    <n v="4000"/>
    <n v="6000"/>
    <m/>
    <m/>
    <s v="nests"/>
    <s v="Garnett (1983)"/>
  </r>
  <r>
    <n v="1646"/>
    <n v="111"/>
    <n v="10009"/>
    <n v="3845"/>
    <x v="21"/>
    <x v="342"/>
    <x v="13"/>
    <s v="Confirmed"/>
    <n v="1979"/>
    <n v="1979"/>
    <n v="100"/>
    <n v="100"/>
    <m/>
    <m/>
    <s v="breeding pairs"/>
    <s v="Garnett (1983)"/>
  </r>
  <r>
    <n v="1647"/>
    <n v="111"/>
    <n v="20001"/>
    <n v="3845"/>
    <x v="24"/>
    <x v="343"/>
    <x v="13"/>
    <s v="Confirmed"/>
    <m/>
    <n v="1983"/>
    <n v="8000"/>
    <n v="8000"/>
    <m/>
    <m/>
    <s v="individuals"/>
    <s v="Garnett (1983)"/>
  </r>
  <r>
    <n v="1648"/>
    <n v="111"/>
    <n v="10011"/>
    <n v="3845"/>
    <x v="21"/>
    <x v="344"/>
    <x v="13"/>
    <s v="Confirmed"/>
    <n v="1974"/>
    <n v="1974"/>
    <n v="200"/>
    <n v="200"/>
    <m/>
    <m/>
    <s v="individuals"/>
    <s v="Garnett (1983)"/>
  </r>
  <r>
    <n v="1649"/>
    <n v="111"/>
    <n v="20002"/>
    <n v="3845"/>
    <x v="24"/>
    <x v="345"/>
    <x v="13"/>
    <s v="Confirmed"/>
    <m/>
    <n v="1983"/>
    <n v="225"/>
    <n v="225"/>
    <m/>
    <m/>
    <s v="individuals"/>
    <s v="Garnett (1983)"/>
  </r>
  <r>
    <n v="1650"/>
    <n v="111"/>
    <n v="10012"/>
    <n v="3845"/>
    <x v="21"/>
    <x v="174"/>
    <x v="13"/>
    <s v="Confirmed"/>
    <n v="1983"/>
    <n v="1983"/>
    <n v="20000"/>
    <n v="20000"/>
    <m/>
    <m/>
    <s v="individuals"/>
    <s v="Garnett (1983)"/>
  </r>
  <r>
    <n v="1651"/>
    <n v="111"/>
    <n v="20003"/>
    <n v="3845"/>
    <x v="24"/>
    <x v="346"/>
    <x v="13"/>
    <s v="data deficient"/>
    <m/>
    <n v="1983"/>
    <m/>
    <m/>
    <m/>
    <m/>
    <m/>
    <s v="Garnett (1983)"/>
  </r>
  <r>
    <n v="1652"/>
    <n v="111"/>
    <n v="20004"/>
    <n v="3845"/>
    <x v="24"/>
    <x v="339"/>
    <x v="13"/>
    <s v="data deficient"/>
    <m/>
    <n v="1983"/>
    <n v="1500"/>
    <n v="1500"/>
    <m/>
    <m/>
    <s v="individuals"/>
    <s v="Garnett (1983)"/>
  </r>
  <r>
    <n v="1653"/>
    <n v="111"/>
    <n v="20005"/>
    <n v="3845"/>
    <x v="24"/>
    <x v="347"/>
    <x v="13"/>
    <s v="data deficient"/>
    <m/>
    <n v="1983"/>
    <n v="800"/>
    <n v="800"/>
    <m/>
    <m/>
    <s v="individuals"/>
    <s v="Garnett (1983)"/>
  </r>
  <r>
    <n v="1654"/>
    <n v="111"/>
    <n v="20006"/>
    <n v="3845"/>
    <x v="24"/>
    <x v="348"/>
    <x v="13"/>
    <s v="Confirmed"/>
    <m/>
    <n v="1983"/>
    <n v="20000"/>
    <n v="20000"/>
    <m/>
    <m/>
    <s v="individuals"/>
    <s v="Garnett (1983)"/>
  </r>
  <r>
    <n v="1655"/>
    <n v="111"/>
    <n v="20007"/>
    <n v="3845"/>
    <x v="24"/>
    <x v="340"/>
    <x v="13"/>
    <s v="data deficient"/>
    <m/>
    <n v="1983"/>
    <n v="1000"/>
    <n v="1000"/>
    <m/>
    <m/>
    <s v="individuals"/>
    <s v="Garnett (1983)"/>
  </r>
  <r>
    <n v="1656"/>
    <n v="111"/>
    <n v="10014"/>
    <n v="3845"/>
    <x v="21"/>
    <x v="352"/>
    <x v="13"/>
    <s v="Potential Breeding"/>
    <n v="1983"/>
    <n v="1983"/>
    <m/>
    <m/>
    <m/>
    <m/>
    <m/>
    <s v="Garnett (1983)"/>
  </r>
  <r>
    <n v="1657"/>
    <n v="111"/>
    <n v="10015"/>
    <n v="3845"/>
    <x v="21"/>
    <x v="349"/>
    <x v="13"/>
    <s v="Confirmed"/>
    <n v="1983"/>
    <n v="1983"/>
    <m/>
    <m/>
    <n v="250"/>
    <n v="999"/>
    <s v="breeding pairs"/>
    <s v="Garnett (1983)"/>
  </r>
  <r>
    <n v="1658"/>
    <n v="111"/>
    <n v="10016"/>
    <n v="3845"/>
    <x v="21"/>
    <x v="350"/>
    <x v="13"/>
    <s v="Confirmed"/>
    <n v="1974"/>
    <n v="1974"/>
    <n v="1000"/>
    <n v="1000"/>
    <m/>
    <m/>
    <s v="nests"/>
    <s v="Garnett (1983)"/>
  </r>
  <r>
    <n v="1659"/>
    <n v="111"/>
    <n v="20001"/>
    <n v="3286"/>
    <x v="24"/>
    <x v="343"/>
    <x v="14"/>
    <s v="Confirmed"/>
    <m/>
    <n v="1983"/>
    <n v="10000"/>
    <n v="10000"/>
    <m/>
    <m/>
    <s v="individuals"/>
    <s v="Garnett (1983)"/>
  </r>
  <r>
    <n v="1660"/>
    <n v="111"/>
    <n v="20002"/>
    <n v="3286"/>
    <x v="24"/>
    <x v="345"/>
    <x v="14"/>
    <s v="Confirmed"/>
    <m/>
    <n v="1983"/>
    <m/>
    <m/>
    <m/>
    <m/>
    <m/>
    <s v="Garnett (1983)"/>
  </r>
  <r>
    <n v="1661"/>
    <n v="111"/>
    <n v="10012"/>
    <n v="3286"/>
    <x v="21"/>
    <x v="174"/>
    <x v="14"/>
    <s v="Confirmed"/>
    <n v="1983"/>
    <n v="1983"/>
    <n v="10000"/>
    <n v="10000"/>
    <m/>
    <m/>
    <s v="individuals"/>
    <s v="Garnett (1983)"/>
  </r>
  <r>
    <n v="1662"/>
    <n v="111"/>
    <n v="20004"/>
    <n v="3286"/>
    <x v="24"/>
    <x v="339"/>
    <x v="14"/>
    <s v="Confirmed"/>
    <m/>
    <n v="1983"/>
    <n v="23400"/>
    <n v="23400"/>
    <m/>
    <m/>
    <s v="individuals"/>
    <s v="Garnett (1983)"/>
  </r>
  <r>
    <n v="1663"/>
    <n v="111"/>
    <n v="20007"/>
    <n v="3286"/>
    <x v="24"/>
    <x v="340"/>
    <x v="14"/>
    <s v="Confirmed"/>
    <m/>
    <n v="1983"/>
    <n v="1800"/>
    <n v="1800"/>
    <m/>
    <m/>
    <s v="individuals"/>
    <s v="Garnett (1983)"/>
  </r>
  <r>
    <n v="1664"/>
    <n v="111"/>
    <n v="10014"/>
    <n v="3286"/>
    <x v="21"/>
    <x v="352"/>
    <x v="14"/>
    <s v="Probable"/>
    <n v="1983"/>
    <n v="1983"/>
    <m/>
    <m/>
    <m/>
    <m/>
    <m/>
    <s v="Garnett (1983)"/>
  </r>
  <r>
    <n v="1665"/>
    <n v="111"/>
    <n v="10001"/>
    <n v="3846"/>
    <x v="21"/>
    <x v="341"/>
    <x v="27"/>
    <s v="Confirmed"/>
    <n v="1965"/>
    <n v="1965"/>
    <n v="200"/>
    <n v="200"/>
    <m/>
    <m/>
    <s v="breeding pairs"/>
    <s v="Garnett (1983)"/>
  </r>
  <r>
    <n v="1666"/>
    <n v="111"/>
    <n v="20001"/>
    <n v="3846"/>
    <x v="24"/>
    <x v="343"/>
    <x v="27"/>
    <s v="Confirmed"/>
    <m/>
    <n v="1983"/>
    <n v="15000"/>
    <n v="15000"/>
    <m/>
    <m/>
    <s v="individuals"/>
    <s v="Garnett (1983)"/>
  </r>
  <r>
    <n v="1667"/>
    <n v="111"/>
    <n v="10011"/>
    <n v="3846"/>
    <x v="21"/>
    <x v="344"/>
    <x v="27"/>
    <s v="Confirmed"/>
    <n v="1974"/>
    <n v="1974"/>
    <n v="1500"/>
    <n v="1500"/>
    <m/>
    <m/>
    <s v="individuals"/>
    <s v="Garnett (1983)"/>
  </r>
  <r>
    <n v="1668"/>
    <n v="111"/>
    <n v="10012"/>
    <n v="3846"/>
    <x v="21"/>
    <x v="174"/>
    <x v="27"/>
    <s v="Confirmed"/>
    <n v="1983"/>
    <n v="1983"/>
    <n v="14000"/>
    <n v="14000"/>
    <m/>
    <m/>
    <s v="individuals"/>
    <s v="Garnett (1983)"/>
  </r>
  <r>
    <n v="1669"/>
    <n v="111"/>
    <n v="20003"/>
    <n v="3846"/>
    <x v="24"/>
    <x v="346"/>
    <x v="27"/>
    <s v="data deficient"/>
    <m/>
    <n v="1983"/>
    <m/>
    <m/>
    <m/>
    <m/>
    <m/>
    <s v="Garnett (1983)"/>
  </r>
  <r>
    <n v="1670"/>
    <n v="111"/>
    <n v="20004"/>
    <n v="3846"/>
    <x v="24"/>
    <x v="339"/>
    <x v="27"/>
    <s v="Confirmed"/>
    <n v="1976"/>
    <n v="1976"/>
    <n v="40000"/>
    <n v="40000"/>
    <m/>
    <m/>
    <s v="individuals"/>
    <s v="Garnett (1983)"/>
  </r>
  <r>
    <n v="1671"/>
    <n v="111"/>
    <n v="20005"/>
    <n v="3846"/>
    <x v="24"/>
    <x v="347"/>
    <x v="27"/>
    <s v="data deficient"/>
    <n v="1967"/>
    <n v="1967"/>
    <n v="700"/>
    <n v="700"/>
    <m/>
    <m/>
    <s v="individuals"/>
    <s v="Garnett (1983)"/>
  </r>
  <r>
    <n v="1672"/>
    <n v="111"/>
    <n v="20007"/>
    <n v="3846"/>
    <x v="24"/>
    <x v="340"/>
    <x v="27"/>
    <s v="Confirmed"/>
    <n v="1973"/>
    <n v="1973"/>
    <n v="45000"/>
    <n v="45000"/>
    <m/>
    <m/>
    <s v="individuals"/>
    <s v="Garnett (1983)"/>
  </r>
  <r>
    <n v="1673"/>
    <n v="111"/>
    <n v="10014"/>
    <n v="3846"/>
    <x v="21"/>
    <x v="352"/>
    <x v="27"/>
    <s v="Confirmed"/>
    <n v="1964"/>
    <n v="1964"/>
    <n v="5"/>
    <n v="5"/>
    <m/>
    <m/>
    <s v="breeding pairs"/>
    <s v="Garnett (1983)"/>
  </r>
  <r>
    <n v="1674"/>
    <n v="111"/>
    <n v="10016"/>
    <n v="3846"/>
    <x v="21"/>
    <x v="350"/>
    <x v="27"/>
    <s v="Confirmed"/>
    <n v="1974"/>
    <n v="1974"/>
    <n v="100"/>
    <n v="100"/>
    <m/>
    <m/>
    <s v="nests"/>
    <s v="Garnett (1983)"/>
  </r>
  <r>
    <n v="1675"/>
    <n v="111"/>
    <n v="20000"/>
    <n v="32652"/>
    <x v="24"/>
    <x v="351"/>
    <x v="16"/>
    <s v="data deficient"/>
    <n v="1978"/>
    <n v="1978"/>
    <n v="350"/>
    <n v="400"/>
    <m/>
    <m/>
    <s v="individuals"/>
    <s v="Garnett (1983)"/>
  </r>
  <r>
    <n v="1676"/>
    <n v="111"/>
    <n v="10001"/>
    <n v="32652"/>
    <x v="21"/>
    <x v="341"/>
    <x v="16"/>
    <s v="Confirmed"/>
    <n v="1974"/>
    <n v="1974"/>
    <n v="23"/>
    <n v="23"/>
    <m/>
    <m/>
    <s v="nests"/>
    <s v="Garnett (1983)"/>
  </r>
  <r>
    <n v="1677"/>
    <n v="111"/>
    <n v="20001"/>
    <n v="32652"/>
    <x v="24"/>
    <x v="343"/>
    <x v="16"/>
    <s v="Confirmed"/>
    <m/>
    <n v="1983"/>
    <n v="2000"/>
    <n v="2000"/>
    <m/>
    <m/>
    <s v="individuals"/>
    <s v="Garnett (1983)"/>
  </r>
  <r>
    <n v="1678"/>
    <n v="111"/>
    <n v="20002"/>
    <n v="32652"/>
    <x v="24"/>
    <x v="345"/>
    <x v="16"/>
    <s v="Confirmed"/>
    <m/>
    <n v="1983"/>
    <n v="50"/>
    <n v="50"/>
    <m/>
    <m/>
    <s v="individuals"/>
    <s v="Garnett (1983)"/>
  </r>
  <r>
    <n v="1679"/>
    <n v="111"/>
    <n v="10012"/>
    <n v="32652"/>
    <x v="21"/>
    <x v="174"/>
    <x v="16"/>
    <s v="Confirmed"/>
    <n v="1983"/>
    <n v="1983"/>
    <n v="1500"/>
    <n v="1500"/>
    <m/>
    <m/>
    <s v="breeding pairs"/>
    <s v="Garnett (1983)"/>
  </r>
  <r>
    <n v="1680"/>
    <n v="111"/>
    <n v="20003"/>
    <n v="32652"/>
    <x v="24"/>
    <x v="346"/>
    <x v="16"/>
    <s v="data deficient"/>
    <m/>
    <n v="1983"/>
    <m/>
    <m/>
    <m/>
    <m/>
    <m/>
    <s v="Garnett (1983)"/>
  </r>
  <r>
    <n v="1681"/>
    <n v="111"/>
    <n v="20004"/>
    <n v="32652"/>
    <x v="24"/>
    <x v="339"/>
    <x v="16"/>
    <s v="Confirmed"/>
    <m/>
    <n v="1983"/>
    <n v="1500"/>
    <n v="1500"/>
    <m/>
    <m/>
    <s v="individuals"/>
    <s v="Garnett (1983)"/>
  </r>
  <r>
    <n v="1682"/>
    <n v="111"/>
    <n v="20007"/>
    <n v="32652"/>
    <x v="24"/>
    <x v="340"/>
    <x v="16"/>
    <s v="Confirmed"/>
    <n v="1978"/>
    <n v="1978"/>
    <n v="850"/>
    <n v="850"/>
    <m/>
    <m/>
    <s v="individuals"/>
    <s v="Garnett (1983)"/>
  </r>
  <r>
    <n v="1683"/>
    <n v="111"/>
    <n v="10014"/>
    <n v="32652"/>
    <x v="21"/>
    <x v="352"/>
    <x v="16"/>
    <s v="Potential Breeding"/>
    <n v="1983"/>
    <n v="1983"/>
    <m/>
    <m/>
    <m/>
    <m/>
    <m/>
    <s v="Garnett (1983)"/>
  </r>
  <r>
    <n v="1684"/>
    <n v="111"/>
    <n v="10016"/>
    <n v="32652"/>
    <x v="21"/>
    <x v="350"/>
    <x v="16"/>
    <s v="Confirmed"/>
    <n v="1974"/>
    <n v="1974"/>
    <n v="81"/>
    <n v="81"/>
    <m/>
    <m/>
    <s v="nests"/>
    <s v="Garnett (1983)"/>
  </r>
  <r>
    <n v="1685"/>
    <n v="111"/>
    <n v="10012"/>
    <n v="3893"/>
    <x v="21"/>
    <x v="174"/>
    <x v="21"/>
    <s v="Confirmed"/>
    <n v="1981"/>
    <n v="1983"/>
    <n v="20000"/>
    <n v="25000"/>
    <m/>
    <m/>
    <s v="individuals"/>
    <s v="Garnett (1983)"/>
  </r>
  <r>
    <n v="1686"/>
    <n v="111"/>
    <n v="20007"/>
    <n v="3893"/>
    <x v="24"/>
    <x v="340"/>
    <x v="21"/>
    <s v="data deficient"/>
    <m/>
    <n v="1983"/>
    <n v="225"/>
    <n v="225"/>
    <m/>
    <m/>
    <s v="individuals"/>
    <s v="Garnett (1983)"/>
  </r>
  <r>
    <n v="1687"/>
    <n v="111"/>
    <n v="10001"/>
    <n v="3658"/>
    <x v="21"/>
    <x v="341"/>
    <x v="17"/>
    <s v="Confirmed"/>
    <n v="1974"/>
    <n v="1974"/>
    <n v="2500"/>
    <n v="2500"/>
    <m/>
    <m/>
    <s v="nests"/>
    <s v="Garnett (1983)"/>
  </r>
  <r>
    <n v="1688"/>
    <n v="111"/>
    <n v="10009"/>
    <n v="3658"/>
    <x v="21"/>
    <x v="342"/>
    <x v="17"/>
    <s v="Confirmed"/>
    <n v="1979"/>
    <n v="1979"/>
    <n v="1000"/>
    <n v="1000"/>
    <m/>
    <m/>
    <s v="breeding pairs"/>
    <s v="Garnett (1983)"/>
  </r>
  <r>
    <n v="1689"/>
    <n v="111"/>
    <n v="20001"/>
    <n v="3658"/>
    <x v="24"/>
    <x v="343"/>
    <x v="17"/>
    <s v="Confirmed"/>
    <m/>
    <n v="1983"/>
    <n v="2000"/>
    <n v="2000"/>
    <m/>
    <m/>
    <s v="individuals"/>
    <s v="Garnett (1983)"/>
  </r>
  <r>
    <n v="1690"/>
    <n v="111"/>
    <n v="10011"/>
    <n v="3658"/>
    <x v="21"/>
    <x v="344"/>
    <x v="17"/>
    <s v="Confirmed"/>
    <n v="1974"/>
    <n v="1974"/>
    <n v="3000"/>
    <n v="3000"/>
    <m/>
    <m/>
    <s v="individuals"/>
    <s v="Garnett (1983)"/>
  </r>
  <r>
    <n v="1691"/>
    <n v="111"/>
    <n v="20002"/>
    <n v="3658"/>
    <x v="24"/>
    <x v="345"/>
    <x v="17"/>
    <s v="Probable"/>
    <m/>
    <n v="1983"/>
    <n v="5000"/>
    <n v="5000"/>
    <m/>
    <m/>
    <s v="individuals"/>
    <s v="Garnett (1983)"/>
  </r>
  <r>
    <n v="1692"/>
    <n v="111"/>
    <n v="10012"/>
    <n v="3658"/>
    <x v="21"/>
    <x v="174"/>
    <x v="17"/>
    <s v="Confirmed"/>
    <n v="1983"/>
    <n v="1983"/>
    <n v="12000"/>
    <n v="12000"/>
    <m/>
    <m/>
    <s v="individuals"/>
    <s v="Garnett (1983)"/>
  </r>
  <r>
    <n v="1693"/>
    <n v="111"/>
    <n v="20004"/>
    <n v="3658"/>
    <x v="24"/>
    <x v="339"/>
    <x v="17"/>
    <s v="data deficient"/>
    <m/>
    <n v="1983"/>
    <n v="500"/>
    <n v="500"/>
    <m/>
    <m/>
    <s v="individuals"/>
    <s v="Garnett (1983)"/>
  </r>
  <r>
    <n v="1694"/>
    <n v="111"/>
    <n v="20005"/>
    <n v="3658"/>
    <x v="24"/>
    <x v="347"/>
    <x v="17"/>
    <s v="data deficient"/>
    <m/>
    <n v="1983"/>
    <n v="500"/>
    <n v="500"/>
    <m/>
    <m/>
    <s v="individuals"/>
    <s v="Garnett (1983)"/>
  </r>
  <r>
    <n v="1695"/>
    <n v="111"/>
    <n v="20006"/>
    <n v="3658"/>
    <x v="24"/>
    <x v="348"/>
    <x v="17"/>
    <s v="Confirmed"/>
    <m/>
    <n v="1983"/>
    <n v="200"/>
    <n v="200"/>
    <m/>
    <m/>
    <s v="individuals"/>
    <s v="Garnett (1983)"/>
  </r>
  <r>
    <n v="1696"/>
    <n v="111"/>
    <n v="20007"/>
    <n v="3658"/>
    <x v="24"/>
    <x v="340"/>
    <x v="17"/>
    <s v="data deficient"/>
    <m/>
    <n v="1983"/>
    <n v="350"/>
    <n v="350"/>
    <m/>
    <m/>
    <s v="individuals"/>
    <s v="Garnett (1983)"/>
  </r>
  <r>
    <n v="1697"/>
    <n v="111"/>
    <n v="10014"/>
    <n v="3658"/>
    <x v="21"/>
    <x v="352"/>
    <x v="17"/>
    <s v="Probable"/>
    <n v="1983"/>
    <n v="1983"/>
    <m/>
    <m/>
    <m/>
    <m/>
    <m/>
    <s v="Garnett (1983)"/>
  </r>
  <r>
    <n v="1698"/>
    <n v="111"/>
    <n v="10015"/>
    <n v="3658"/>
    <x v="21"/>
    <x v="349"/>
    <x v="17"/>
    <s v="Confirmed"/>
    <n v="1983"/>
    <n v="1983"/>
    <n v="1000"/>
    <n v="1000"/>
    <m/>
    <m/>
    <s v="individuals"/>
    <s v="Garnett (1983)"/>
  </r>
  <r>
    <n v="1699"/>
    <n v="111"/>
    <n v="10016"/>
    <n v="3658"/>
    <x v="21"/>
    <x v="350"/>
    <x v="17"/>
    <s v="Confirmed"/>
    <n v="1974"/>
    <n v="1974"/>
    <n v="600"/>
    <n v="600"/>
    <m/>
    <m/>
    <s v="nests"/>
    <s v="Garnett (1983)"/>
  </r>
  <r>
    <n v="1700"/>
    <n v="111"/>
    <n v="20000"/>
    <n v="3649"/>
    <x v="24"/>
    <x v="351"/>
    <x v="18"/>
    <s v="data deficient"/>
    <n v="1974"/>
    <n v="1974"/>
    <n v="50"/>
    <n v="50"/>
    <m/>
    <m/>
    <s v="individuals"/>
    <s v="Garnett (1983)"/>
  </r>
  <r>
    <n v="1701"/>
    <n v="111"/>
    <n v="20001"/>
    <n v="3649"/>
    <x v="24"/>
    <x v="343"/>
    <x v="18"/>
    <s v="Confirmed"/>
    <m/>
    <n v="1983"/>
    <n v="1000"/>
    <n v="1000"/>
    <m/>
    <m/>
    <s v="individuals"/>
    <s v="Garnett (1983)"/>
  </r>
  <r>
    <n v="1702"/>
    <n v="111"/>
    <n v="20002"/>
    <n v="3649"/>
    <x v="24"/>
    <x v="345"/>
    <x v="18"/>
    <s v="Confirmed"/>
    <m/>
    <n v="1983"/>
    <n v="10"/>
    <n v="10"/>
    <m/>
    <m/>
    <s v="mature individuals"/>
    <s v="Garnett (1983)"/>
  </r>
  <r>
    <n v="1703"/>
    <n v="111"/>
    <n v="10012"/>
    <n v="3649"/>
    <x v="21"/>
    <x v="174"/>
    <x v="18"/>
    <s v="Confirmed"/>
    <n v="1983"/>
    <n v="1983"/>
    <n v="8000"/>
    <n v="9000"/>
    <m/>
    <m/>
    <s v="individuals"/>
    <s v="Garnett (1983)"/>
  </r>
  <r>
    <n v="1704"/>
    <n v="111"/>
    <n v="20003"/>
    <n v="3649"/>
    <x v="24"/>
    <x v="346"/>
    <x v="18"/>
    <s v="Potential Breeding"/>
    <m/>
    <n v="1983"/>
    <m/>
    <m/>
    <m/>
    <m/>
    <m/>
    <s v="Garnett (1983)"/>
  </r>
  <r>
    <n v="1705"/>
    <n v="111"/>
    <n v="20004"/>
    <n v="3649"/>
    <x v="24"/>
    <x v="339"/>
    <x v="18"/>
    <s v="Confirmed"/>
    <n v="1974"/>
    <n v="1974"/>
    <n v="500"/>
    <n v="500"/>
    <m/>
    <m/>
    <s v="individuals"/>
    <s v="Garnett (1983)"/>
  </r>
  <r>
    <n v="1706"/>
    <n v="111"/>
    <n v="20007"/>
    <n v="3649"/>
    <x v="24"/>
    <x v="340"/>
    <x v="18"/>
    <s v="Confirmed"/>
    <n v="1974"/>
    <n v="1974"/>
    <n v="175"/>
    <n v="175"/>
    <m/>
    <m/>
    <s v="individuals"/>
    <s v="Garnett (1983)"/>
  </r>
  <r>
    <n v="1707"/>
    <n v="111"/>
    <n v="10014"/>
    <n v="3649"/>
    <x v="21"/>
    <x v="352"/>
    <x v="18"/>
    <s v="Confirmed"/>
    <n v="1974"/>
    <n v="1974"/>
    <n v="5"/>
    <n v="5"/>
    <m/>
    <m/>
    <s v="breeding pairs"/>
    <s v="Garnett (1983)"/>
  </r>
  <r>
    <n v="1708"/>
    <n v="111"/>
    <n v="10001"/>
    <n v="3288"/>
    <x v="21"/>
    <x v="341"/>
    <x v="19"/>
    <s v="Confirmed"/>
    <n v="1965"/>
    <n v="1965"/>
    <n v="200000"/>
    <n v="200000"/>
    <m/>
    <m/>
    <s v="breeding pairs"/>
    <s v="Garnett (1983)"/>
  </r>
  <r>
    <n v="1709"/>
    <n v="111"/>
    <n v="20001"/>
    <n v="3288"/>
    <x v="24"/>
    <x v="343"/>
    <x v="19"/>
    <s v="Confirmed"/>
    <m/>
    <n v="1983"/>
    <n v="400000"/>
    <n v="400000"/>
    <m/>
    <m/>
    <s v="individuals"/>
    <s v="Garnett (1983)"/>
  </r>
  <r>
    <n v="1710"/>
    <n v="111"/>
    <n v="20002"/>
    <n v="3288"/>
    <x v="24"/>
    <x v="345"/>
    <x v="19"/>
    <s v="Confirmed"/>
    <m/>
    <n v="1983"/>
    <n v="100"/>
    <n v="100"/>
    <m/>
    <m/>
    <s v="individuals"/>
    <s v="Garnett (1983)"/>
  </r>
  <r>
    <n v="1711"/>
    <n v="111"/>
    <n v="10012"/>
    <n v="3288"/>
    <x v="21"/>
    <x v="174"/>
    <x v="19"/>
    <s v="Confirmed"/>
    <n v="1965"/>
    <n v="1965"/>
    <n v="1500000"/>
    <n v="1500000"/>
    <m/>
    <m/>
    <s v="individuals"/>
    <s v="Garnett (1983)"/>
  </r>
  <r>
    <n v="1712"/>
    <n v="111"/>
    <n v="10012"/>
    <n v="3288"/>
    <x v="21"/>
    <x v="174"/>
    <x v="19"/>
    <s v="Confirmed"/>
    <n v="1983"/>
    <n v="1983"/>
    <n v="4000000"/>
    <n v="6000000"/>
    <m/>
    <m/>
    <s v="individuals"/>
    <s v="Garnett (1983)"/>
  </r>
  <r>
    <n v="1713"/>
    <n v="111"/>
    <n v="20003"/>
    <n v="3288"/>
    <x v="24"/>
    <x v="346"/>
    <x v="19"/>
    <s v="Potential Breeding"/>
    <m/>
    <n v="1983"/>
    <m/>
    <m/>
    <m/>
    <m/>
    <m/>
    <s v="Garnett (1983)"/>
  </r>
  <r>
    <n v="1714"/>
    <n v="111"/>
    <n v="20004"/>
    <n v="3288"/>
    <x v="24"/>
    <x v="339"/>
    <x v="19"/>
    <s v="Confirmed"/>
    <n v="1974"/>
    <n v="1974"/>
    <n v="250000"/>
    <n v="250000"/>
    <m/>
    <m/>
    <s v="individuals"/>
    <s v="Garnett (1983)"/>
  </r>
  <r>
    <n v="1715"/>
    <n v="111"/>
    <n v="20006"/>
    <n v="3288"/>
    <x v="24"/>
    <x v="348"/>
    <x v="19"/>
    <s v="Confirmed"/>
    <n v="1974"/>
    <n v="1974"/>
    <n v="3000000"/>
    <n v="3000000"/>
    <m/>
    <m/>
    <s v="individuals"/>
    <s v="Garnett (1983)"/>
  </r>
  <r>
    <n v="1716"/>
    <n v="111"/>
    <n v="20007"/>
    <n v="3288"/>
    <x v="24"/>
    <x v="340"/>
    <x v="19"/>
    <s v="Confirmed"/>
    <n v="1974"/>
    <n v="1974"/>
    <n v="250000"/>
    <n v="250000"/>
    <m/>
    <m/>
    <s v="individuals"/>
    <s v="Garnett (1983)"/>
  </r>
  <r>
    <n v="1717"/>
    <n v="111"/>
    <n v="10014"/>
    <n v="3288"/>
    <x v="21"/>
    <x v="352"/>
    <x v="19"/>
    <s v="Confirmed"/>
    <n v="1974"/>
    <n v="1974"/>
    <n v="1500000"/>
    <n v="1500000"/>
    <m/>
    <m/>
    <s v="breeding pairs"/>
    <s v="Garnett (1983)"/>
  </r>
  <r>
    <n v="1718"/>
    <n v="111"/>
    <n v="20002"/>
    <n v="3928"/>
    <x v="24"/>
    <x v="345"/>
    <x v="20"/>
    <s v="Confirmed"/>
    <m/>
    <n v="1983"/>
    <n v="20"/>
    <n v="20"/>
    <m/>
    <m/>
    <s v="breeding pairs"/>
    <s v="Garnett (1983)"/>
  </r>
  <r>
    <n v="1719"/>
    <n v="111"/>
    <n v="10012"/>
    <n v="3928"/>
    <x v="21"/>
    <x v="174"/>
    <x v="20"/>
    <s v="Confirmed"/>
    <n v="1983"/>
    <n v="1983"/>
    <n v="500000"/>
    <n v="500000"/>
    <m/>
    <m/>
    <s v="breeding pairs"/>
    <s v="Garnett (1983)"/>
  </r>
  <r>
    <n v="1720"/>
    <n v="111"/>
    <n v="20004"/>
    <n v="3928"/>
    <x v="24"/>
    <x v="339"/>
    <x v="20"/>
    <s v="Confirmed"/>
    <n v="1974"/>
    <n v="1974"/>
    <n v="500"/>
    <n v="500"/>
    <m/>
    <m/>
    <s v="individuals"/>
    <s v="Garnett (1983)"/>
  </r>
  <r>
    <n v="1721"/>
    <n v="111"/>
    <n v="20007"/>
    <n v="3928"/>
    <x v="24"/>
    <x v="340"/>
    <x v="20"/>
    <s v="Confirmed"/>
    <n v="1974"/>
    <n v="1974"/>
    <n v="10000"/>
    <n v="10000"/>
    <m/>
    <m/>
    <s v="breeding pairs"/>
    <s v="Garnett (1983)"/>
  </r>
  <r>
    <n v="1722"/>
    <n v="111"/>
    <n v="10009"/>
    <n v="3650"/>
    <x v="21"/>
    <x v="342"/>
    <x v="6"/>
    <s v="Confirmed"/>
    <n v="1983"/>
    <n v="1983"/>
    <n v="100"/>
    <n v="100"/>
    <m/>
    <m/>
    <s v="breeding pairs"/>
    <s v="Garnett (1983)"/>
  </r>
  <r>
    <n v="1723"/>
    <n v="111"/>
    <n v="20003"/>
    <n v="3650"/>
    <x v="24"/>
    <x v="346"/>
    <x v="6"/>
    <s v="Potential Breeding"/>
    <m/>
    <n v="1983"/>
    <m/>
    <m/>
    <m/>
    <m/>
    <m/>
    <s v="Garnett (1983)"/>
  </r>
  <r>
    <n v="1724"/>
    <n v="111"/>
    <n v="10015"/>
    <n v="3650"/>
    <x v="21"/>
    <x v="349"/>
    <x v="6"/>
    <s v="Confirmed"/>
    <n v="1983"/>
    <n v="1983"/>
    <n v="100"/>
    <n v="100"/>
    <m/>
    <m/>
    <s v="breeding pairs"/>
    <s v="Garnett (1983)"/>
  </r>
  <r>
    <n v="1725"/>
    <n v="111"/>
    <n v="10012"/>
    <n v="3975"/>
    <x v="21"/>
    <x v="174"/>
    <x v="2"/>
    <s v="Confirmed"/>
    <n v="1983"/>
    <n v="1983"/>
    <n v="1000"/>
    <n v="1000"/>
    <m/>
    <m/>
    <s v="breeding pairs"/>
    <s v="Garnett (1983)"/>
  </r>
  <r>
    <n v="1726"/>
    <n v="111"/>
    <n v="20004"/>
    <n v="3975"/>
    <x v="24"/>
    <x v="339"/>
    <x v="2"/>
    <s v="Confirmed"/>
    <m/>
    <n v="1983"/>
    <n v="1000"/>
    <n v="1000"/>
    <m/>
    <m/>
    <s v="individuals"/>
    <s v="Garnett (1983)"/>
  </r>
  <r>
    <n v="1727"/>
    <n v="111"/>
    <n v="20007"/>
    <n v="3975"/>
    <x v="24"/>
    <x v="340"/>
    <x v="2"/>
    <s v="Confirmed"/>
    <n v="1974"/>
    <n v="1974"/>
    <n v="400"/>
    <n v="400"/>
    <m/>
    <m/>
    <s v="individuals"/>
    <s v="Garnett (1983)"/>
  </r>
  <r>
    <n v="1728"/>
    <n v="111"/>
    <n v="10014"/>
    <n v="3975"/>
    <x v="21"/>
    <x v="352"/>
    <x v="2"/>
    <s v="Potential Breeding"/>
    <n v="1983"/>
    <n v="1983"/>
    <m/>
    <m/>
    <m/>
    <m/>
    <m/>
    <s v="Garnett (1983)"/>
  </r>
  <r>
    <n v="1729"/>
    <n v="112"/>
    <n v="16006"/>
    <n v="3659"/>
    <x v="9"/>
    <x v="92"/>
    <x v="3"/>
    <s v="Confirmed"/>
    <m/>
    <n v="1983"/>
    <n v="20"/>
    <n v="30"/>
    <m/>
    <m/>
    <s v="individuals"/>
    <s v="Jenkins (1983)"/>
  </r>
  <r>
    <n v="1730"/>
    <n v="112"/>
    <n v="16006"/>
    <n v="3294"/>
    <x v="9"/>
    <x v="92"/>
    <x v="9"/>
    <s v="Confirmed"/>
    <m/>
    <n v="1983"/>
    <m/>
    <m/>
    <m/>
    <m/>
    <m/>
    <s v="Jenkins (1983)"/>
  </r>
  <r>
    <n v="1731"/>
    <n v="112"/>
    <n v="16006"/>
    <n v="3298"/>
    <x v="9"/>
    <x v="92"/>
    <x v="12"/>
    <s v="Confirmed"/>
    <m/>
    <n v="1983"/>
    <m/>
    <m/>
    <m/>
    <m/>
    <m/>
    <s v="Jenkins (1983)"/>
  </r>
  <r>
    <n v="1732"/>
    <n v="113"/>
    <n v="5064"/>
    <n v="3659"/>
    <x v="4"/>
    <x v="353"/>
    <x v="3"/>
    <s v="Confirmed"/>
    <n v="1963"/>
    <n v="1963"/>
    <m/>
    <m/>
    <m/>
    <m/>
    <m/>
    <s v="Sachet (1983)"/>
  </r>
  <r>
    <n v="1733"/>
    <n v="113"/>
    <n v="5065"/>
    <n v="3659"/>
    <x v="4"/>
    <x v="354"/>
    <x v="3"/>
    <s v="Confirmed"/>
    <n v="1963"/>
    <n v="1963"/>
    <m/>
    <m/>
    <m/>
    <m/>
    <m/>
    <s v="Sachet (1983)"/>
  </r>
  <r>
    <n v="1734"/>
    <n v="113"/>
    <n v="5066"/>
    <n v="3659"/>
    <x v="4"/>
    <x v="355"/>
    <x v="3"/>
    <s v="Confirmed"/>
    <n v="1963"/>
    <n v="1963"/>
    <m/>
    <m/>
    <m/>
    <m/>
    <m/>
    <s v="Sachet (1983)"/>
  </r>
  <r>
    <n v="1735"/>
    <n v="113"/>
    <n v="5063"/>
    <n v="3294"/>
    <x v="4"/>
    <x v="241"/>
    <x v="9"/>
    <s v="Confirmed"/>
    <n v="1963"/>
    <n v="1963"/>
    <m/>
    <m/>
    <m/>
    <m/>
    <m/>
    <s v="Sachet (1983)"/>
  </r>
  <r>
    <n v="1736"/>
    <n v="113"/>
    <n v="5065"/>
    <n v="3298"/>
    <x v="4"/>
    <x v="354"/>
    <x v="12"/>
    <s v="Confirmed"/>
    <n v="1963"/>
    <n v="1963"/>
    <m/>
    <m/>
    <m/>
    <m/>
    <m/>
    <s v="Sachet (1983)"/>
  </r>
  <r>
    <n v="1737"/>
    <n v="113"/>
    <n v="5065"/>
    <n v="3263"/>
    <x v="4"/>
    <x v="354"/>
    <x v="4"/>
    <s v="Confirmed"/>
    <n v="1963"/>
    <n v="1963"/>
    <m/>
    <m/>
    <m/>
    <m/>
    <m/>
    <s v="Sachet (1983)"/>
  </r>
  <r>
    <n v="1738"/>
    <n v="113"/>
    <n v="5065"/>
    <n v="3649"/>
    <x v="4"/>
    <x v="354"/>
    <x v="18"/>
    <s v="Confirmed"/>
    <n v="1963"/>
    <n v="1963"/>
    <m/>
    <m/>
    <m/>
    <m/>
    <m/>
    <s v="Sachet (1983)"/>
  </r>
  <r>
    <n v="1739"/>
    <n v="113"/>
    <n v="5066"/>
    <n v="3649"/>
    <x v="4"/>
    <x v="355"/>
    <x v="18"/>
    <s v="Confirmed"/>
    <n v="1963"/>
    <n v="1963"/>
    <m/>
    <m/>
    <m/>
    <m/>
    <m/>
    <s v="Sachet (1983)"/>
  </r>
  <r>
    <n v="1740"/>
    <n v="114"/>
    <n v="5197"/>
    <n v="3294"/>
    <x v="4"/>
    <x v="356"/>
    <x v="9"/>
    <s v="data deficient"/>
    <n v="1974"/>
    <n v="1974"/>
    <m/>
    <m/>
    <m/>
    <m/>
    <m/>
    <s v="Sachet (1983)"/>
  </r>
  <r>
    <n v="1741"/>
    <n v="114"/>
    <n v="5197"/>
    <n v="3298"/>
    <x v="4"/>
    <x v="356"/>
    <x v="12"/>
    <s v="data deficient"/>
    <n v="1973"/>
    <n v="1973"/>
    <m/>
    <m/>
    <m/>
    <m/>
    <m/>
    <s v="Sachet (1983)"/>
  </r>
  <r>
    <n v="1742"/>
    <n v="114"/>
    <n v="5197"/>
    <n v="3263"/>
    <x v="4"/>
    <x v="356"/>
    <x v="4"/>
    <s v="data deficient"/>
    <n v="1973"/>
    <n v="1973"/>
    <m/>
    <m/>
    <m/>
    <m/>
    <m/>
    <s v="Sachet (1983)"/>
  </r>
  <r>
    <n v="1743"/>
    <n v="114"/>
    <n v="5197"/>
    <n v="3658"/>
    <x v="4"/>
    <x v="356"/>
    <x v="17"/>
    <s v="Confirmed"/>
    <n v="1973"/>
    <n v="1973"/>
    <m/>
    <m/>
    <m/>
    <m/>
    <m/>
    <s v="Sachet (1983)"/>
  </r>
  <r>
    <n v="1744"/>
    <n v="114"/>
    <n v="5197"/>
    <n v="3288"/>
    <x v="4"/>
    <x v="356"/>
    <x v="19"/>
    <s v="data deficient"/>
    <n v="1973"/>
    <n v="1973"/>
    <m/>
    <m/>
    <m/>
    <m/>
    <m/>
    <s v="Sachet (1983)"/>
  </r>
  <r>
    <n v="1745"/>
    <n v="115"/>
    <n v="5176"/>
    <n v="3658"/>
    <x v="4"/>
    <x v="275"/>
    <x v="17"/>
    <s v="Confirmed"/>
    <m/>
    <n v="1973"/>
    <m/>
    <m/>
    <m/>
    <m/>
    <m/>
    <s v="Sachet &amp; Fosberg (1983)"/>
  </r>
  <r>
    <n v="1746"/>
    <n v="116"/>
    <n v="19078"/>
    <n v="3294"/>
    <x v="2"/>
    <x v="357"/>
    <x v="9"/>
    <s v="data deficient"/>
    <n v="1984"/>
    <n v="1984"/>
    <m/>
    <m/>
    <m/>
    <m/>
    <m/>
    <s v="Hartley &amp; Langdon (1984)"/>
  </r>
  <r>
    <n v="1747"/>
    <n v="116"/>
    <n v="19078"/>
    <n v="3263"/>
    <x v="2"/>
    <x v="357"/>
    <x v="4"/>
    <s v="data deficient"/>
    <n v="1984"/>
    <n v="1984"/>
    <m/>
    <m/>
    <m/>
    <m/>
    <m/>
    <s v="Hartley &amp; Langdon (1984)"/>
  </r>
  <r>
    <n v="1748"/>
    <n v="116"/>
    <n v="19078"/>
    <n v="3262"/>
    <x v="2"/>
    <x v="357"/>
    <x v="33"/>
    <s v="data deficient"/>
    <n v="1984"/>
    <n v="1984"/>
    <m/>
    <m/>
    <m/>
    <m/>
    <m/>
    <s v="Hartley &amp; Langdon (1984)"/>
  </r>
  <r>
    <n v="1749"/>
    <n v="116"/>
    <n v="19078"/>
    <n v="3846"/>
    <x v="2"/>
    <x v="357"/>
    <x v="27"/>
    <s v="data deficient"/>
    <n v="1984"/>
    <n v="1984"/>
    <m/>
    <m/>
    <m/>
    <m/>
    <m/>
    <s v="Hartley &amp; Langdon (1984)"/>
  </r>
  <r>
    <n v="1750"/>
    <n v="117"/>
    <n v="5156"/>
    <n v="3895"/>
    <x v="4"/>
    <x v="243"/>
    <x v="35"/>
    <s v="Confirmed"/>
    <n v="1972"/>
    <n v="1972"/>
    <n v="120"/>
    <n v="180"/>
    <m/>
    <m/>
    <s v="breeding pairs"/>
    <s v="Holyoak &amp; Thibault (1984)"/>
  </r>
  <r>
    <n v="1751"/>
    <n v="117"/>
    <n v="5215"/>
    <n v="3895"/>
    <x v="4"/>
    <x v="12"/>
    <x v="35"/>
    <s v="Confirmed"/>
    <n v="1975"/>
    <n v="1975"/>
    <n v="800"/>
    <n v="1200"/>
    <m/>
    <m/>
    <s v="breeding pairs"/>
    <s v="Holyoak &amp; Thibault (1984)"/>
  </r>
  <r>
    <n v="1752"/>
    <n v="117"/>
    <n v="5057"/>
    <n v="3928"/>
    <x v="4"/>
    <x v="358"/>
    <x v="20"/>
    <s v="Confirmed"/>
    <n v="1973"/>
    <n v="1973"/>
    <n v="50"/>
    <n v="60"/>
    <m/>
    <m/>
    <s v="nests"/>
    <s v="Holyoak &amp; Thibault (1984)"/>
  </r>
  <r>
    <n v="1753"/>
    <n v="117"/>
    <n v="5021"/>
    <n v="3975"/>
    <x v="4"/>
    <x v="65"/>
    <x v="2"/>
    <s v="Confirmed"/>
    <m/>
    <n v="1984"/>
    <m/>
    <m/>
    <m/>
    <m/>
    <m/>
    <s v="Holyoak &amp; Thibault (1984)"/>
  </r>
  <r>
    <n v="1754"/>
    <n v="118"/>
    <n v="4024"/>
    <n v="3658"/>
    <x v="0"/>
    <x v="287"/>
    <x v="17"/>
    <s v="Confirmed"/>
    <n v="1980"/>
    <n v="1980"/>
    <n v="246"/>
    <n v="246"/>
    <m/>
    <m/>
    <s v="nests"/>
    <s v="Langham (1984)"/>
  </r>
  <r>
    <n v="1755"/>
    <n v="118"/>
    <n v="4024"/>
    <n v="3658"/>
    <x v="0"/>
    <x v="287"/>
    <x v="17"/>
    <s v="Confirmed"/>
    <n v="1980"/>
    <n v="1980"/>
    <n v="173"/>
    <n v="173"/>
    <m/>
    <m/>
    <s v="nests"/>
    <s v="Langham (1984)"/>
  </r>
  <r>
    <n v="1756"/>
    <n v="118"/>
    <n v="4024"/>
    <n v="3658"/>
    <x v="0"/>
    <x v="287"/>
    <x v="17"/>
    <s v="Confirmed"/>
    <n v="1980"/>
    <n v="1980"/>
    <n v="118"/>
    <n v="118"/>
    <m/>
    <m/>
    <s v="nests"/>
    <s v="Langham (1984)"/>
  </r>
  <r>
    <n v="1757"/>
    <n v="118"/>
    <n v="4024"/>
    <n v="3658"/>
    <x v="0"/>
    <x v="287"/>
    <x v="17"/>
    <s v="Confirmed"/>
    <n v="1981"/>
    <n v="1981"/>
    <n v="394"/>
    <n v="394"/>
    <m/>
    <m/>
    <s v="nests"/>
    <s v="Langham (1984)"/>
  </r>
  <r>
    <n v="1758"/>
    <n v="118"/>
    <n v="4024"/>
    <n v="3658"/>
    <x v="0"/>
    <x v="287"/>
    <x v="17"/>
    <s v="Confirmed"/>
    <n v="1981"/>
    <n v="1981"/>
    <n v="300"/>
    <n v="300"/>
    <m/>
    <m/>
    <s v="nests"/>
    <s v="Langham (1984)"/>
  </r>
  <r>
    <n v="1759"/>
    <n v="118"/>
    <n v="4024"/>
    <n v="3658"/>
    <x v="0"/>
    <x v="287"/>
    <x v="17"/>
    <s v="Confirmed"/>
    <n v="1981"/>
    <n v="1981"/>
    <n v="340"/>
    <n v="340"/>
    <m/>
    <m/>
    <s v="nests"/>
    <s v="Langham (1984)"/>
  </r>
  <r>
    <n v="1760"/>
    <n v="118"/>
    <n v="4024"/>
    <n v="3658"/>
    <x v="0"/>
    <x v="287"/>
    <x v="17"/>
    <s v="Confirmed"/>
    <n v="1981"/>
    <n v="1981"/>
    <n v="397"/>
    <n v="397"/>
    <m/>
    <m/>
    <s v="nests"/>
    <s v="Langham (1984)"/>
  </r>
  <r>
    <n v="1761"/>
    <n v="118"/>
    <n v="4024"/>
    <n v="3658"/>
    <x v="0"/>
    <x v="287"/>
    <x v="17"/>
    <s v="Confirmed"/>
    <n v="1982"/>
    <n v="1982"/>
    <n v="17"/>
    <n v="17"/>
    <m/>
    <m/>
    <s v="nests"/>
    <s v="Langham (1984)"/>
  </r>
  <r>
    <n v="1762"/>
    <n v="118"/>
    <n v="4024"/>
    <n v="3658"/>
    <x v="0"/>
    <x v="287"/>
    <x v="17"/>
    <s v="Confirmed"/>
    <n v="1982"/>
    <n v="1982"/>
    <n v="293"/>
    <n v="293"/>
    <m/>
    <m/>
    <s v="nests"/>
    <s v="Langham (1984)"/>
  </r>
  <r>
    <n v="1763"/>
    <n v="119"/>
    <n v="3022"/>
    <n v="3295"/>
    <x v="18"/>
    <x v="303"/>
    <x v="7"/>
    <s v="Non-breeding"/>
    <n v="1993"/>
    <n v="1983"/>
    <m/>
    <m/>
    <m/>
    <m/>
    <m/>
    <s v="Taylor (1984)"/>
  </r>
  <r>
    <n v="1764"/>
    <n v="119"/>
    <n v="3002"/>
    <n v="3295"/>
    <x v="18"/>
    <x v="359"/>
    <x v="7"/>
    <s v="Non-breeding"/>
    <n v="1993"/>
    <n v="1983"/>
    <m/>
    <m/>
    <m/>
    <m/>
    <m/>
    <s v="Taylor (1984)"/>
  </r>
  <r>
    <n v="1765"/>
    <n v="119"/>
    <n v="3022"/>
    <n v="3294"/>
    <x v="18"/>
    <x v="303"/>
    <x v="9"/>
    <s v="Non-breeding"/>
    <n v="1983"/>
    <n v="1983"/>
    <m/>
    <m/>
    <m/>
    <m/>
    <m/>
    <s v="Taylor (1984)"/>
  </r>
  <r>
    <n v="1766"/>
    <n v="119"/>
    <n v="3002"/>
    <n v="3298"/>
    <x v="18"/>
    <x v="359"/>
    <x v="12"/>
    <s v="Confirmed"/>
    <n v="1983"/>
    <n v="1983"/>
    <m/>
    <m/>
    <m/>
    <m/>
    <m/>
    <s v="Taylor (1984)"/>
  </r>
  <r>
    <n v="1767"/>
    <n v="119"/>
    <n v="3009"/>
    <n v="3298"/>
    <x v="18"/>
    <x v="360"/>
    <x v="12"/>
    <s v="Confirmed"/>
    <n v="1983"/>
    <n v="1983"/>
    <m/>
    <m/>
    <m/>
    <m/>
    <m/>
    <s v="Taylor (1984)"/>
  </r>
  <r>
    <n v="1768"/>
    <n v="119"/>
    <n v="3002"/>
    <n v="3846"/>
    <x v="18"/>
    <x v="359"/>
    <x v="27"/>
    <s v="Non-breeding"/>
    <n v="1983"/>
    <n v="1983"/>
    <m/>
    <m/>
    <m/>
    <m/>
    <m/>
    <s v="Taylor (1984)"/>
  </r>
  <r>
    <n v="1769"/>
    <n v="119"/>
    <n v="3022"/>
    <n v="3650"/>
    <x v="18"/>
    <x v="303"/>
    <x v="6"/>
    <s v="Confirmed"/>
    <n v="1983"/>
    <n v="1983"/>
    <n v="2"/>
    <n v="2"/>
    <m/>
    <m/>
    <s v="breeding pairs"/>
    <s v="Taylor (1984)"/>
  </r>
  <r>
    <n v="1770"/>
    <n v="120"/>
    <n v="19035"/>
    <n v="3295"/>
    <x v="2"/>
    <x v="361"/>
    <x v="7"/>
    <s v="data deficient"/>
    <m/>
    <n v="1985"/>
    <m/>
    <m/>
    <m/>
    <m/>
    <m/>
    <s v="Coates (1985)"/>
  </r>
  <r>
    <n v="1771"/>
    <n v="120"/>
    <n v="19054"/>
    <n v="3295"/>
    <x v="2"/>
    <x v="362"/>
    <x v="7"/>
    <s v="data deficient"/>
    <n v="1984"/>
    <n v="1985"/>
    <m/>
    <m/>
    <m/>
    <m/>
    <m/>
    <s v="Coates (1985)"/>
  </r>
  <r>
    <n v="1772"/>
    <n v="120"/>
    <n v="19072"/>
    <n v="3295"/>
    <x v="2"/>
    <x v="363"/>
    <x v="7"/>
    <s v="data deficient"/>
    <m/>
    <n v="1985"/>
    <m/>
    <m/>
    <m/>
    <m/>
    <m/>
    <s v="Coates (1985)"/>
  </r>
  <r>
    <n v="1773"/>
    <n v="120"/>
    <n v="19085"/>
    <n v="3295"/>
    <x v="2"/>
    <x v="182"/>
    <x v="7"/>
    <s v="data deficient"/>
    <m/>
    <n v="1985"/>
    <m/>
    <m/>
    <m/>
    <m/>
    <m/>
    <s v="Coates (1985)"/>
  </r>
  <r>
    <n v="1774"/>
    <n v="120"/>
    <n v="19026"/>
    <n v="3268"/>
    <x v="2"/>
    <x v="364"/>
    <x v="26"/>
    <s v="data deficient"/>
    <m/>
    <n v="1985"/>
    <m/>
    <m/>
    <m/>
    <m/>
    <m/>
    <s v="Coates (1985)"/>
  </r>
  <r>
    <n v="1775"/>
    <n v="120"/>
    <n v="19035"/>
    <n v="3268"/>
    <x v="2"/>
    <x v="361"/>
    <x v="26"/>
    <s v="data deficient"/>
    <m/>
    <n v="1985"/>
    <m/>
    <m/>
    <m/>
    <m/>
    <m/>
    <s v="Coates (1985)"/>
  </r>
  <r>
    <n v="1776"/>
    <n v="120"/>
    <n v="19054"/>
    <n v="3268"/>
    <x v="2"/>
    <x v="362"/>
    <x v="26"/>
    <s v="data deficient"/>
    <m/>
    <n v="1985"/>
    <m/>
    <m/>
    <m/>
    <m/>
    <m/>
    <s v="Coates (1985)"/>
  </r>
  <r>
    <n v="1777"/>
    <n v="120"/>
    <n v="19072"/>
    <n v="3268"/>
    <x v="2"/>
    <x v="363"/>
    <x v="26"/>
    <s v="data deficient"/>
    <m/>
    <n v="1985"/>
    <m/>
    <m/>
    <m/>
    <m/>
    <m/>
    <s v="Coates (1985)"/>
  </r>
  <r>
    <n v="1778"/>
    <n v="120"/>
    <n v="19005"/>
    <n v="3287"/>
    <x v="2"/>
    <x v="233"/>
    <x v="25"/>
    <s v="data deficient"/>
    <m/>
    <n v="1985"/>
    <m/>
    <m/>
    <m/>
    <m/>
    <m/>
    <s v="Coates (1985)"/>
  </r>
  <r>
    <n v="1779"/>
    <n v="120"/>
    <n v="19026"/>
    <n v="3287"/>
    <x v="2"/>
    <x v="364"/>
    <x v="25"/>
    <s v="data deficient"/>
    <m/>
    <n v="1985"/>
    <m/>
    <m/>
    <m/>
    <m/>
    <m/>
    <s v="Coates (1985)"/>
  </r>
  <r>
    <n v="1780"/>
    <n v="120"/>
    <n v="19035"/>
    <n v="3287"/>
    <x v="2"/>
    <x v="361"/>
    <x v="25"/>
    <s v="data deficient"/>
    <n v="1981"/>
    <n v="1985"/>
    <m/>
    <m/>
    <m/>
    <m/>
    <m/>
    <s v="Coates (1985)"/>
  </r>
  <r>
    <n v="1781"/>
    <n v="120"/>
    <n v="19072"/>
    <n v="3287"/>
    <x v="2"/>
    <x v="363"/>
    <x v="25"/>
    <s v="data deficient"/>
    <m/>
    <n v="1985"/>
    <m/>
    <m/>
    <m/>
    <m/>
    <m/>
    <s v="Coates (1985)"/>
  </r>
  <r>
    <n v="1782"/>
    <n v="120"/>
    <n v="19035"/>
    <n v="3294"/>
    <x v="2"/>
    <x v="361"/>
    <x v="9"/>
    <s v="data deficient"/>
    <m/>
    <n v="1985"/>
    <m/>
    <m/>
    <m/>
    <m/>
    <m/>
    <s v="Coates (1985)"/>
  </r>
  <r>
    <n v="1783"/>
    <n v="120"/>
    <n v="19054"/>
    <n v="3294"/>
    <x v="2"/>
    <x v="362"/>
    <x v="9"/>
    <s v="data deficient"/>
    <m/>
    <n v="1985"/>
    <m/>
    <m/>
    <m/>
    <m/>
    <m/>
    <s v="Coates (1985)"/>
  </r>
  <r>
    <n v="1784"/>
    <n v="120"/>
    <n v="19072"/>
    <n v="3294"/>
    <x v="2"/>
    <x v="363"/>
    <x v="9"/>
    <s v="data deficient"/>
    <m/>
    <n v="1985"/>
    <m/>
    <m/>
    <m/>
    <m/>
    <m/>
    <s v="Coates (1985)"/>
  </r>
  <r>
    <n v="1785"/>
    <n v="120"/>
    <n v="19079"/>
    <n v="3294"/>
    <x v="2"/>
    <x v="364"/>
    <x v="9"/>
    <s v="data deficient"/>
    <m/>
    <n v="1985"/>
    <m/>
    <m/>
    <m/>
    <m/>
    <m/>
    <s v="Coates (1985)"/>
  </r>
  <r>
    <n v="1786"/>
    <n v="120"/>
    <n v="19035"/>
    <n v="3263"/>
    <x v="2"/>
    <x v="361"/>
    <x v="4"/>
    <s v="data deficient"/>
    <m/>
    <n v="1985"/>
    <m/>
    <m/>
    <m/>
    <m/>
    <m/>
    <s v="Coates (1985)"/>
  </r>
  <r>
    <n v="1787"/>
    <n v="120"/>
    <n v="19054"/>
    <n v="3263"/>
    <x v="2"/>
    <x v="362"/>
    <x v="4"/>
    <s v="data deficient"/>
    <m/>
    <n v="1985"/>
    <m/>
    <m/>
    <m/>
    <m/>
    <m/>
    <s v="Coates (1985)"/>
  </r>
  <r>
    <n v="1788"/>
    <n v="120"/>
    <n v="19035"/>
    <n v="3262"/>
    <x v="2"/>
    <x v="361"/>
    <x v="33"/>
    <s v="data deficient"/>
    <m/>
    <n v="1985"/>
    <m/>
    <m/>
    <m/>
    <m/>
    <m/>
    <s v="Coates (1985)"/>
  </r>
  <r>
    <n v="1789"/>
    <n v="120"/>
    <n v="19035"/>
    <n v="3276"/>
    <x v="2"/>
    <x v="361"/>
    <x v="34"/>
    <s v="Confirmed"/>
    <m/>
    <n v="1985"/>
    <m/>
    <m/>
    <m/>
    <m/>
    <m/>
    <s v="Coates (1985)"/>
  </r>
  <r>
    <n v="1790"/>
    <n v="120"/>
    <n v="19054"/>
    <n v="3276"/>
    <x v="2"/>
    <x v="362"/>
    <x v="34"/>
    <s v="data deficient"/>
    <m/>
    <n v="1985"/>
    <m/>
    <m/>
    <m/>
    <m/>
    <m/>
    <s v="Coates (1985)"/>
  </r>
  <r>
    <n v="1791"/>
    <n v="120"/>
    <n v="19010"/>
    <n v="3266"/>
    <x v="2"/>
    <x v="127"/>
    <x v="5"/>
    <s v="Confirmed"/>
    <n v="1970"/>
    <n v="1970"/>
    <n v="15"/>
    <n v="15"/>
    <m/>
    <m/>
    <s v="breeding pairs"/>
    <s v="Coates (1985)"/>
  </r>
  <r>
    <n v="1792"/>
    <n v="120"/>
    <n v="19005"/>
    <n v="3288"/>
    <x v="2"/>
    <x v="233"/>
    <x v="19"/>
    <s v="data deficient"/>
    <m/>
    <n v="1985"/>
    <m/>
    <m/>
    <m/>
    <m/>
    <m/>
    <s v="Coates (1985)"/>
  </r>
  <r>
    <n v="1793"/>
    <n v="120"/>
    <n v="19035"/>
    <n v="3288"/>
    <x v="2"/>
    <x v="361"/>
    <x v="19"/>
    <s v="data deficient"/>
    <m/>
    <n v="1985"/>
    <m/>
    <m/>
    <m/>
    <m/>
    <m/>
    <s v="Coates (1985)"/>
  </r>
  <r>
    <n v="1794"/>
    <n v="120"/>
    <n v="19079"/>
    <n v="3288"/>
    <x v="2"/>
    <x v="364"/>
    <x v="19"/>
    <s v="data deficient"/>
    <m/>
    <n v="1985"/>
    <m/>
    <m/>
    <m/>
    <m/>
    <m/>
    <s v="Coates (1985)"/>
  </r>
  <r>
    <n v="1795"/>
    <n v="120"/>
    <n v="19062"/>
    <n v="3650"/>
    <x v="2"/>
    <x v="365"/>
    <x v="6"/>
    <s v="Confirmed"/>
    <m/>
    <n v="1985"/>
    <m/>
    <m/>
    <m/>
    <m/>
    <m/>
    <s v="Coates (1985)"/>
  </r>
  <r>
    <n v="1796"/>
    <n v="121"/>
    <n v="5180"/>
    <n v="3295"/>
    <x v="4"/>
    <x v="366"/>
    <x v="7"/>
    <s v="Confirmed"/>
    <n v="1993"/>
    <n v="1984"/>
    <n v="460"/>
    <n v="460"/>
    <m/>
    <m/>
    <s v="nests"/>
    <s v="Poulsen et al (1985)"/>
  </r>
  <r>
    <n v="1797"/>
    <n v="121"/>
    <n v="5182"/>
    <n v="3295"/>
    <x v="4"/>
    <x v="367"/>
    <x v="7"/>
    <s v="Confirmed"/>
    <n v="1993"/>
    <n v="1984"/>
    <n v="30"/>
    <n v="30"/>
    <m/>
    <m/>
    <s v="nests"/>
    <s v="Poulsen et al (1985)"/>
  </r>
  <r>
    <n v="1798"/>
    <n v="121"/>
    <n v="5183"/>
    <n v="3295"/>
    <x v="4"/>
    <x v="368"/>
    <x v="7"/>
    <s v="Confirmed"/>
    <n v="1956"/>
    <n v="1984"/>
    <n v="200"/>
    <n v="200"/>
    <m/>
    <m/>
    <s v="nests"/>
    <s v="Poulsen et al (1985)"/>
  </r>
  <r>
    <n v="1799"/>
    <n v="121"/>
    <n v="5184"/>
    <n v="3295"/>
    <x v="4"/>
    <x v="369"/>
    <x v="7"/>
    <s v="Confirmed"/>
    <n v="1990"/>
    <n v="1984"/>
    <n v="100"/>
    <n v="100"/>
    <m/>
    <m/>
    <s v="nests"/>
    <s v="Poulsen et al (1985)"/>
  </r>
  <r>
    <n v="1800"/>
    <n v="121"/>
    <n v="5185"/>
    <n v="1016817"/>
    <x v="4"/>
    <x v="370"/>
    <x v="24"/>
    <s v="data deficient"/>
    <n v="1984"/>
    <n v="1984"/>
    <m/>
    <m/>
    <m/>
    <m/>
    <m/>
    <s v="Poulsen et al (1985)"/>
  </r>
  <r>
    <n v="1801"/>
    <n v="121"/>
    <n v="5185"/>
    <n v="3659"/>
    <x v="4"/>
    <x v="370"/>
    <x v="3"/>
    <s v="data deficient"/>
    <n v="1984"/>
    <n v="1984"/>
    <m/>
    <m/>
    <m/>
    <m/>
    <m/>
    <s v="Poulsen et al (1985)"/>
  </r>
  <r>
    <n v="1802"/>
    <n v="121"/>
    <n v="5185"/>
    <n v="3294"/>
    <x v="4"/>
    <x v="370"/>
    <x v="9"/>
    <s v="Confirmed"/>
    <n v="1984"/>
    <n v="1984"/>
    <n v="1100"/>
    <n v="1300"/>
    <m/>
    <m/>
    <s v="nests"/>
    <s v="Poulsen et al (1985)"/>
  </r>
  <r>
    <n v="1803"/>
    <n v="121"/>
    <n v="5185"/>
    <n v="3298"/>
    <x v="4"/>
    <x v="370"/>
    <x v="12"/>
    <s v="Confirmed"/>
    <n v="1984"/>
    <n v="1984"/>
    <n v="300"/>
    <n v="500"/>
    <m/>
    <m/>
    <s v="individuals"/>
    <s v="Poulsen et al (1985)"/>
  </r>
  <r>
    <n v="1804"/>
    <n v="121"/>
    <n v="5185"/>
    <n v="3263"/>
    <x v="4"/>
    <x v="370"/>
    <x v="4"/>
    <s v="Confirmed"/>
    <n v="1984"/>
    <n v="1984"/>
    <n v="28"/>
    <n v="28"/>
    <m/>
    <m/>
    <s v="mature individuals"/>
    <s v="Poulsen et al (1985)"/>
  </r>
  <r>
    <n v="1805"/>
    <n v="121"/>
    <n v="5185"/>
    <n v="3845"/>
    <x v="4"/>
    <x v="370"/>
    <x v="13"/>
    <s v="data deficient"/>
    <n v="1984"/>
    <n v="1984"/>
    <m/>
    <m/>
    <m/>
    <m/>
    <m/>
    <s v="Poulsen et al (1985)"/>
  </r>
  <r>
    <n v="1806"/>
    <n v="121"/>
    <n v="5185"/>
    <n v="3286"/>
    <x v="4"/>
    <x v="370"/>
    <x v="14"/>
    <s v="Confirmed"/>
    <n v="1984"/>
    <n v="1984"/>
    <n v="46"/>
    <n v="46"/>
    <m/>
    <m/>
    <s v="mature individuals"/>
    <s v="Poulsen et al (1985)"/>
  </r>
  <r>
    <n v="1807"/>
    <n v="121"/>
    <n v="5181"/>
    <n v="3846"/>
    <x v="4"/>
    <x v="371"/>
    <x v="27"/>
    <s v="Confirmed"/>
    <n v="1984"/>
    <n v="1984"/>
    <n v="30"/>
    <n v="30"/>
    <m/>
    <m/>
    <s v="individuals"/>
    <s v="Poulsen et al (1985)"/>
  </r>
  <r>
    <n v="1808"/>
    <n v="121"/>
    <n v="5185"/>
    <n v="3846"/>
    <x v="4"/>
    <x v="370"/>
    <x v="27"/>
    <s v="Confirmed"/>
    <n v="1984"/>
    <n v="1984"/>
    <m/>
    <m/>
    <m/>
    <m/>
    <m/>
    <s v="Poulsen et al (1985)"/>
  </r>
  <r>
    <n v="1809"/>
    <n v="121"/>
    <n v="5180"/>
    <n v="3658"/>
    <x v="4"/>
    <x v="366"/>
    <x v="17"/>
    <s v="Confirmed"/>
    <n v="1984"/>
    <n v="1984"/>
    <n v="100"/>
    <n v="100"/>
    <m/>
    <m/>
    <s v="nests"/>
    <s v="Poulsen et al (1985)"/>
  </r>
  <r>
    <n v="1810"/>
    <n v="121"/>
    <n v="5181"/>
    <n v="3658"/>
    <x v="4"/>
    <x v="371"/>
    <x v="17"/>
    <s v="Confirmed"/>
    <n v="1984"/>
    <n v="1984"/>
    <n v="7"/>
    <n v="7"/>
    <m/>
    <m/>
    <s v="nests"/>
    <s v="Poulsen et al (1985)"/>
  </r>
  <r>
    <n v="1811"/>
    <n v="121"/>
    <n v="5183"/>
    <n v="3658"/>
    <x v="4"/>
    <x v="368"/>
    <x v="17"/>
    <s v="Confirmed"/>
    <n v="1984"/>
    <n v="1984"/>
    <n v="10"/>
    <n v="10"/>
    <m/>
    <m/>
    <s v="nests"/>
    <s v="Poulsen et al (1985)"/>
  </r>
  <r>
    <n v="1812"/>
    <n v="121"/>
    <n v="5185"/>
    <n v="3288"/>
    <x v="4"/>
    <x v="370"/>
    <x v="19"/>
    <s v="Confirmed"/>
    <n v="1984"/>
    <n v="1984"/>
    <m/>
    <m/>
    <m/>
    <m/>
    <m/>
    <s v="Poulsen et al (1985)"/>
  </r>
  <r>
    <n v="1813"/>
    <n v="122"/>
    <n v="4072"/>
    <n v="3890"/>
    <x v="0"/>
    <x v="0"/>
    <x v="0"/>
    <s v="Confirmed"/>
    <n v="1876"/>
    <n v="1876"/>
    <m/>
    <m/>
    <m/>
    <m/>
    <m/>
    <s v="Roth &amp; Hooper (1985)"/>
  </r>
  <r>
    <n v="1814"/>
    <n v="122"/>
    <n v="4072"/>
    <n v="3890"/>
    <x v="0"/>
    <x v="0"/>
    <x v="0"/>
    <s v="Confirmed"/>
    <n v="1876"/>
    <n v="1876"/>
    <m/>
    <m/>
    <m/>
    <m/>
    <m/>
    <s v="Roth &amp; Hooper (1985)"/>
  </r>
  <r>
    <n v="1815"/>
    <n v="122"/>
    <n v="4072"/>
    <n v="3890"/>
    <x v="0"/>
    <x v="0"/>
    <x v="0"/>
    <s v="Confirmed"/>
    <n v="1876"/>
    <n v="1876"/>
    <m/>
    <m/>
    <m/>
    <m/>
    <m/>
    <s v="Roth &amp; Hooper (1985)"/>
  </r>
  <r>
    <n v="1816"/>
    <n v="122"/>
    <n v="4072"/>
    <n v="3890"/>
    <x v="0"/>
    <x v="0"/>
    <x v="0"/>
    <s v="Confirmed"/>
    <n v="1876"/>
    <n v="1876"/>
    <m/>
    <m/>
    <m/>
    <m/>
    <m/>
    <s v="Roth &amp; Hooper (1985)"/>
  </r>
  <r>
    <n v="1817"/>
    <n v="123"/>
    <n v="3007"/>
    <n v="32228"/>
    <x v="18"/>
    <x v="300"/>
    <x v="1"/>
    <s v="Confirmed"/>
    <n v="1984"/>
    <n v="1984"/>
    <m/>
    <n v="100"/>
    <m/>
    <m/>
    <s v="individuals"/>
    <s v="Steadman (1985)"/>
  </r>
  <r>
    <n v="1818"/>
    <n v="123"/>
    <n v="3007"/>
    <n v="3294"/>
    <x v="18"/>
    <x v="300"/>
    <x v="9"/>
    <s v="Confirmed"/>
    <n v="1984"/>
    <n v="1984"/>
    <n v="500"/>
    <n v="1000"/>
    <m/>
    <m/>
    <s v="individuals"/>
    <s v="Steadman (1985)"/>
  </r>
  <r>
    <n v="1819"/>
    <n v="123"/>
    <n v="3007"/>
    <n v="3298"/>
    <x v="18"/>
    <x v="300"/>
    <x v="12"/>
    <s v="Confirmed"/>
    <n v="1984"/>
    <n v="1984"/>
    <n v="1000"/>
    <n v="2000"/>
    <m/>
    <m/>
    <s v="individuals"/>
    <s v="Steadman (1985)"/>
  </r>
  <r>
    <n v="1820"/>
    <n v="123"/>
    <n v="3007"/>
    <n v="3975"/>
    <x v="18"/>
    <x v="300"/>
    <x v="2"/>
    <s v="Absent"/>
    <n v="1984"/>
    <n v="1984"/>
    <m/>
    <m/>
    <m/>
    <m/>
    <m/>
    <s v="Steadman (1985)"/>
  </r>
  <r>
    <n v="1821"/>
    <n v="124"/>
    <n v="4006"/>
    <n v="3881"/>
    <x v="0"/>
    <x v="313"/>
    <x v="39"/>
    <s v="Probable"/>
    <n v="1984"/>
    <n v="1984"/>
    <m/>
    <m/>
    <m/>
    <m/>
    <m/>
    <s v="Watling &amp; Lewanavanua (1985)"/>
  </r>
  <r>
    <n v="1822"/>
    <n v="125"/>
    <n v="16007"/>
    <n v="3286"/>
    <x v="9"/>
    <x v="372"/>
    <x v="14"/>
    <s v="Confirmed"/>
    <n v="1979"/>
    <n v="1979"/>
    <n v="75"/>
    <n v="75"/>
    <m/>
    <m/>
    <s v="breeding pairs"/>
    <s v="Clapp &amp; Hatch (1986)"/>
  </r>
  <r>
    <n v="1823"/>
    <n v="125"/>
    <n v="16016"/>
    <n v="3286"/>
    <x v="9"/>
    <x v="47"/>
    <x v="14"/>
    <s v="data deficient"/>
    <n v="1979"/>
    <n v="1979"/>
    <n v="6"/>
    <n v="6"/>
    <m/>
    <m/>
    <s v="individuals"/>
    <s v="Clapp &amp; Hatch (1986)"/>
  </r>
  <r>
    <n v="1824"/>
    <n v="125"/>
    <n v="16007"/>
    <n v="3288"/>
    <x v="9"/>
    <x v="372"/>
    <x v="19"/>
    <s v="Confirmed"/>
    <n v="1979"/>
    <n v="1979"/>
    <n v="10000"/>
    <n v="10000"/>
    <m/>
    <m/>
    <s v="individuals"/>
    <s v="Clapp &amp; Hatch (1986)"/>
  </r>
  <r>
    <n v="1825"/>
    <n v="125"/>
    <n v="16007"/>
    <n v="3288"/>
    <x v="9"/>
    <x v="372"/>
    <x v="19"/>
    <s v="Confirmed"/>
    <n v="1979"/>
    <n v="1979"/>
    <n v="1000"/>
    <n v="1000"/>
    <m/>
    <m/>
    <s v="individuals"/>
    <s v="Clapp &amp; Hatch (1986)"/>
  </r>
  <r>
    <n v="1826"/>
    <n v="125"/>
    <n v="16016"/>
    <n v="3288"/>
    <x v="9"/>
    <x v="47"/>
    <x v="19"/>
    <s v="Confirmed"/>
    <n v="1979"/>
    <n v="1979"/>
    <n v="12000"/>
    <n v="12000"/>
    <m/>
    <m/>
    <s v="individuals"/>
    <s v="Clapp &amp; Hatch (1986)"/>
  </r>
  <r>
    <n v="1827"/>
    <n v="126"/>
    <n v="5034"/>
    <n v="1016817"/>
    <x v="4"/>
    <x v="373"/>
    <x v="24"/>
    <s v="Potential Breeding"/>
    <n v="1984"/>
    <n v="1984"/>
    <m/>
    <m/>
    <m/>
    <m/>
    <m/>
    <s v="Ehrhardt (1986)"/>
  </r>
  <r>
    <n v="1828"/>
    <n v="126"/>
    <n v="5128"/>
    <n v="1016817"/>
    <x v="4"/>
    <x v="374"/>
    <x v="24"/>
    <s v="Potential Breeding"/>
    <n v="1984"/>
    <n v="1984"/>
    <m/>
    <m/>
    <m/>
    <m/>
    <m/>
    <s v="Ehrhardt (1986)"/>
  </r>
  <r>
    <n v="1829"/>
    <n v="126"/>
    <n v="5033"/>
    <n v="3659"/>
    <x v="4"/>
    <x v="375"/>
    <x v="3"/>
    <s v="data deficient"/>
    <n v="1984"/>
    <n v="1984"/>
    <m/>
    <m/>
    <m/>
    <m/>
    <m/>
    <s v="Ehrhardt (1986)"/>
  </r>
  <r>
    <n v="1830"/>
    <n v="126"/>
    <n v="5035"/>
    <n v="3294"/>
    <x v="4"/>
    <x v="376"/>
    <x v="9"/>
    <s v="Confirmed"/>
    <n v="1984"/>
    <n v="1984"/>
    <m/>
    <m/>
    <m/>
    <m/>
    <m/>
    <s v="Ehrhardt (1986)"/>
  </r>
  <r>
    <n v="1831"/>
    <n v="126"/>
    <n v="5128"/>
    <n v="3294"/>
    <x v="4"/>
    <x v="374"/>
    <x v="9"/>
    <s v="Confirmed"/>
    <n v="1984"/>
    <n v="1984"/>
    <m/>
    <m/>
    <m/>
    <m/>
    <m/>
    <s v="Ehrhardt (1986)"/>
  </r>
  <r>
    <n v="1832"/>
    <n v="126"/>
    <n v="5034"/>
    <n v="3298"/>
    <x v="4"/>
    <x v="373"/>
    <x v="12"/>
    <s v="Confirmed"/>
    <n v="1984"/>
    <n v="1984"/>
    <m/>
    <m/>
    <m/>
    <m/>
    <m/>
    <s v="Ehrhardt (1986)"/>
  </r>
  <r>
    <n v="1833"/>
    <n v="126"/>
    <n v="5035"/>
    <n v="3298"/>
    <x v="4"/>
    <x v="376"/>
    <x v="12"/>
    <s v="Confirmed"/>
    <n v="1984"/>
    <n v="1984"/>
    <m/>
    <m/>
    <m/>
    <m/>
    <m/>
    <s v="Ehrhardt (1986)"/>
  </r>
  <r>
    <n v="1834"/>
    <n v="126"/>
    <n v="5128"/>
    <n v="3298"/>
    <x v="4"/>
    <x v="374"/>
    <x v="12"/>
    <s v="Confirmed"/>
    <n v="1984"/>
    <n v="1984"/>
    <m/>
    <m/>
    <m/>
    <m/>
    <m/>
    <s v="Ehrhardt (1986)"/>
  </r>
  <r>
    <n v="1835"/>
    <n v="126"/>
    <n v="5033"/>
    <n v="3845"/>
    <x v="4"/>
    <x v="375"/>
    <x v="13"/>
    <s v="data deficient"/>
    <n v="1984"/>
    <n v="1984"/>
    <m/>
    <m/>
    <m/>
    <m/>
    <m/>
    <s v="Ehrhardt (1986)"/>
  </r>
  <r>
    <n v="1836"/>
    <n v="126"/>
    <n v="5035"/>
    <n v="3845"/>
    <x v="4"/>
    <x v="376"/>
    <x v="13"/>
    <s v="data deficient"/>
    <n v="1984"/>
    <n v="1984"/>
    <m/>
    <m/>
    <m/>
    <m/>
    <m/>
    <s v="Ehrhardt (1986)"/>
  </r>
  <r>
    <n v="1837"/>
    <n v="126"/>
    <n v="5128"/>
    <n v="3898"/>
    <x v="4"/>
    <x v="374"/>
    <x v="30"/>
    <s v="data deficient"/>
    <n v="1984"/>
    <n v="1984"/>
    <m/>
    <m/>
    <m/>
    <m/>
    <m/>
    <s v="Ehrhardt (1986)"/>
  </r>
  <r>
    <n v="1838"/>
    <n v="126"/>
    <n v="5035"/>
    <n v="1018411"/>
    <x v="4"/>
    <x v="376"/>
    <x v="40"/>
    <s v="Confirmed"/>
    <n v="1984"/>
    <n v="1984"/>
    <m/>
    <m/>
    <m/>
    <m/>
    <m/>
    <s v="Ehrhardt (1986)"/>
  </r>
  <r>
    <n v="1839"/>
    <n v="126"/>
    <n v="5035"/>
    <n v="3901"/>
    <x v="4"/>
    <x v="376"/>
    <x v="31"/>
    <s v="Potential Breeding"/>
    <n v="1984"/>
    <n v="1984"/>
    <m/>
    <m/>
    <m/>
    <m/>
    <m/>
    <s v="Ehrhardt (1986)"/>
  </r>
  <r>
    <n v="1840"/>
    <n v="126"/>
    <n v="5035"/>
    <n v="3649"/>
    <x v="4"/>
    <x v="376"/>
    <x v="18"/>
    <s v="Confirmed"/>
    <n v="1984"/>
    <n v="1984"/>
    <m/>
    <m/>
    <m/>
    <m/>
    <m/>
    <s v="Ehrhardt (1986)"/>
  </r>
  <r>
    <n v="1841"/>
    <n v="126"/>
    <n v="5128"/>
    <n v="3649"/>
    <x v="4"/>
    <x v="374"/>
    <x v="18"/>
    <s v="Confirmed"/>
    <n v="1984"/>
    <n v="1984"/>
    <m/>
    <m/>
    <m/>
    <m/>
    <m/>
    <s v="Ehrhardt (1986)"/>
  </r>
  <r>
    <n v="1842"/>
    <n v="126"/>
    <n v="5035"/>
    <n v="3928"/>
    <x v="4"/>
    <x v="376"/>
    <x v="20"/>
    <s v="Confirmed"/>
    <n v="1984"/>
    <n v="1984"/>
    <m/>
    <m/>
    <m/>
    <m/>
    <m/>
    <s v="Ehrhardt (1986)"/>
  </r>
  <r>
    <n v="1843"/>
    <n v="126"/>
    <n v="5128"/>
    <n v="3975"/>
    <x v="4"/>
    <x v="374"/>
    <x v="2"/>
    <s v="data deficient"/>
    <n v="1984"/>
    <n v="1984"/>
    <m/>
    <m/>
    <m/>
    <m/>
    <m/>
    <s v="Ehrhardt (1986)"/>
  </r>
  <r>
    <n v="1844"/>
    <n v="127"/>
    <n v="3009"/>
    <n v="3295"/>
    <x v="18"/>
    <x v="360"/>
    <x v="7"/>
    <s v="Confirmed"/>
    <n v="1993"/>
    <n v="1986"/>
    <m/>
    <m/>
    <m/>
    <m/>
    <m/>
    <s v="McCormack, G. (in litt To Olson 1986) "/>
  </r>
  <r>
    <n v="1845"/>
    <n v="128"/>
    <n v="4072"/>
    <n v="32228"/>
    <x v="0"/>
    <x v="0"/>
    <x v="1"/>
    <s v="Potential Breeding"/>
    <n v="1875"/>
    <n v="1875"/>
    <m/>
    <m/>
    <m/>
    <m/>
    <m/>
    <s v="Jenkins (1986)"/>
  </r>
  <r>
    <n v="1846"/>
    <n v="128"/>
    <n v="4072"/>
    <n v="32228"/>
    <x v="0"/>
    <x v="0"/>
    <x v="1"/>
    <s v="Potential Breeding"/>
    <n v="1875"/>
    <n v="1875"/>
    <m/>
    <m/>
    <m/>
    <m/>
    <m/>
    <s v="Jenkins (1986)"/>
  </r>
  <r>
    <n v="1847"/>
    <n v="128"/>
    <n v="4072"/>
    <n v="32228"/>
    <x v="0"/>
    <x v="0"/>
    <x v="1"/>
    <s v="Potential Breeding"/>
    <n v="1875"/>
    <n v="1875"/>
    <m/>
    <m/>
    <m/>
    <m/>
    <m/>
    <s v="Jenkins (1986)"/>
  </r>
  <r>
    <n v="1848"/>
    <n v="128"/>
    <n v="4072"/>
    <n v="32228"/>
    <x v="0"/>
    <x v="0"/>
    <x v="1"/>
    <s v="Potential Breeding"/>
    <n v="1875"/>
    <n v="1875"/>
    <m/>
    <m/>
    <m/>
    <m/>
    <m/>
    <s v="Jenkins (1986)"/>
  </r>
  <r>
    <n v="1849"/>
    <n v="128"/>
    <n v="4076"/>
    <n v="32228"/>
    <x v="0"/>
    <x v="377"/>
    <x v="1"/>
    <s v="Potential Breeding"/>
    <n v="1923"/>
    <n v="1925"/>
    <m/>
    <m/>
    <m/>
    <m/>
    <m/>
    <s v="Jenkins (1986)"/>
  </r>
  <r>
    <n v="1850"/>
    <n v="128"/>
    <n v="4021"/>
    <n v="3295"/>
    <x v="0"/>
    <x v="378"/>
    <x v="7"/>
    <s v="Potential Breeding"/>
    <n v="1998"/>
    <n v="1983"/>
    <m/>
    <m/>
    <n v="2500"/>
    <n v="9999"/>
    <s v="individuals"/>
    <s v="Jenkins (1986)"/>
  </r>
  <r>
    <n v="1851"/>
    <n v="128"/>
    <n v="4040"/>
    <n v="3295"/>
    <x v="0"/>
    <x v="379"/>
    <x v="7"/>
    <s v="Confirmed"/>
    <n v="1990"/>
    <n v="1984"/>
    <m/>
    <m/>
    <m/>
    <m/>
    <m/>
    <s v="Jenkins (1986)"/>
  </r>
  <r>
    <n v="1852"/>
    <n v="128"/>
    <n v="4042"/>
    <n v="3295"/>
    <x v="0"/>
    <x v="380"/>
    <x v="7"/>
    <s v="Confirmed"/>
    <n v="1881"/>
    <n v="1924"/>
    <m/>
    <m/>
    <m/>
    <m/>
    <m/>
    <s v="Jenkins (1986)"/>
  </r>
  <r>
    <n v="1853"/>
    <n v="128"/>
    <n v="4043"/>
    <n v="3295"/>
    <x v="0"/>
    <x v="381"/>
    <x v="7"/>
    <s v="Confirmed"/>
    <n v="1998"/>
    <n v="1984"/>
    <m/>
    <m/>
    <m/>
    <m/>
    <m/>
    <s v="Jenkins (1986)"/>
  </r>
  <r>
    <n v="1854"/>
    <n v="128"/>
    <n v="4071"/>
    <n v="3295"/>
    <x v="0"/>
    <x v="382"/>
    <x v="7"/>
    <s v="Confirmed"/>
    <n v="1993"/>
    <n v="1984"/>
    <m/>
    <m/>
    <m/>
    <m/>
    <m/>
    <s v="Jenkins (1986)"/>
  </r>
  <r>
    <n v="1855"/>
    <n v="128"/>
    <n v="4048"/>
    <n v="3295"/>
    <x v="0"/>
    <x v="383"/>
    <x v="7"/>
    <s v="Confirmed"/>
    <n v="1983"/>
    <n v="1925"/>
    <m/>
    <m/>
    <m/>
    <m/>
    <m/>
    <s v="Jenkins (1986)"/>
  </r>
  <r>
    <n v="1856"/>
    <n v="128"/>
    <n v="4066"/>
    <n v="3295"/>
    <x v="0"/>
    <x v="286"/>
    <x v="7"/>
    <s v="Confirmed"/>
    <n v="1993"/>
    <n v="1925"/>
    <n v="500"/>
    <n v="500"/>
    <m/>
    <m/>
    <s v="individuals"/>
    <s v="Jenkins (1986)"/>
  </r>
  <r>
    <n v="1857"/>
    <n v="128"/>
    <n v="4068"/>
    <n v="3295"/>
    <x v="0"/>
    <x v="384"/>
    <x v="7"/>
    <s v="Confirmed"/>
    <n v="1983"/>
    <n v="1974"/>
    <n v="200"/>
    <n v="200"/>
    <m/>
    <m/>
    <s v="individuals"/>
    <s v="Jenkins (1986)"/>
  </r>
  <r>
    <n v="1858"/>
    <n v="128"/>
    <n v="4024"/>
    <n v="3295"/>
    <x v="0"/>
    <x v="287"/>
    <x v="7"/>
    <s v="Non-breeding"/>
    <n v="1993"/>
    <n v="1981"/>
    <n v="5000"/>
    <n v="10000"/>
    <m/>
    <m/>
    <s v="individuals"/>
    <s v="Jenkins (1986)"/>
  </r>
  <r>
    <n v="1859"/>
    <n v="128"/>
    <n v="4024"/>
    <n v="3295"/>
    <x v="0"/>
    <x v="287"/>
    <x v="7"/>
    <s v="Non-breeding"/>
    <n v="1993"/>
    <n v="1981"/>
    <n v="1000"/>
    <n v="1000"/>
    <m/>
    <m/>
    <s v="individuals"/>
    <s v="Jenkins (1986)"/>
  </r>
  <r>
    <n v="1860"/>
    <n v="128"/>
    <n v="4077"/>
    <n v="3295"/>
    <x v="0"/>
    <x v="385"/>
    <x v="7"/>
    <s v="Confirmed"/>
    <n v="1994"/>
    <n v="1982"/>
    <n v="30"/>
    <n v="30"/>
    <m/>
    <m/>
    <s v="individuals"/>
    <s v="Jenkins (1986)"/>
  </r>
  <r>
    <n v="1861"/>
    <n v="128"/>
    <n v="4020"/>
    <n v="3268"/>
    <x v="0"/>
    <x v="386"/>
    <x v="26"/>
    <s v="Potential Breeding"/>
    <n v="1923"/>
    <n v="1925"/>
    <n v="30"/>
    <n v="30"/>
    <m/>
    <m/>
    <s v="individuals"/>
    <s v="Jenkins (1986)"/>
  </r>
  <r>
    <n v="1862"/>
    <n v="128"/>
    <n v="4089"/>
    <n v="3268"/>
    <x v="0"/>
    <x v="387"/>
    <x v="26"/>
    <s v="Confirmed"/>
    <n v="1925"/>
    <n v="1925"/>
    <m/>
    <m/>
    <n v="1"/>
    <n v="49"/>
    <s v="breeding pairs"/>
    <s v="Jenkins (1986)"/>
  </r>
  <r>
    <n v="1863"/>
    <n v="128"/>
    <n v="4088"/>
    <n v="3268"/>
    <x v="0"/>
    <x v="388"/>
    <x v="26"/>
    <s v="data deficient"/>
    <n v="1925"/>
    <n v="1925"/>
    <n v="50"/>
    <n v="80"/>
    <m/>
    <m/>
    <s v="breeding pairs"/>
    <s v="Jenkins (1986)"/>
  </r>
  <r>
    <n v="1864"/>
    <n v="128"/>
    <n v="4057"/>
    <n v="3268"/>
    <x v="0"/>
    <x v="389"/>
    <x v="26"/>
    <s v="Non-breeding"/>
    <n v="1980"/>
    <n v="1980"/>
    <n v="200"/>
    <n v="200"/>
    <m/>
    <m/>
    <s v="individuals"/>
    <s v="Jenkins (1986)"/>
  </r>
  <r>
    <n v="1865"/>
    <n v="128"/>
    <n v="4073"/>
    <n v="3268"/>
    <x v="0"/>
    <x v="390"/>
    <x v="26"/>
    <s v="Confirmed"/>
    <n v="1984"/>
    <n v="1984"/>
    <n v="100"/>
    <n v="100"/>
    <m/>
    <m/>
    <s v="individuals"/>
    <s v="Jenkins (1986)"/>
  </r>
  <r>
    <n v="1866"/>
    <n v="128"/>
    <n v="4038"/>
    <n v="3268"/>
    <x v="0"/>
    <x v="391"/>
    <x v="26"/>
    <s v="data deficient"/>
    <n v="1983"/>
    <n v="1983"/>
    <n v="6"/>
    <n v="6"/>
    <m/>
    <m/>
    <s v="nests"/>
    <s v="Jenkins (1986)"/>
  </r>
  <r>
    <n v="1867"/>
    <n v="128"/>
    <n v="4042"/>
    <n v="3268"/>
    <x v="0"/>
    <x v="380"/>
    <x v="26"/>
    <s v="Potential Breeding"/>
    <n v="1924"/>
    <n v="1924"/>
    <m/>
    <m/>
    <m/>
    <m/>
    <m/>
    <s v="Jenkins (1986)"/>
  </r>
  <r>
    <n v="1868"/>
    <n v="128"/>
    <n v="4054"/>
    <n v="3268"/>
    <x v="0"/>
    <x v="392"/>
    <x v="26"/>
    <s v="Confirmed"/>
    <n v="1984"/>
    <n v="1984"/>
    <n v="60"/>
    <n v="60"/>
    <m/>
    <m/>
    <s v="nests"/>
    <s v="Jenkins (1986)"/>
  </r>
  <r>
    <n v="1869"/>
    <n v="128"/>
    <n v="4054"/>
    <n v="3268"/>
    <x v="0"/>
    <x v="392"/>
    <x v="26"/>
    <s v="Probable"/>
    <n v="1924"/>
    <n v="1924"/>
    <m/>
    <m/>
    <m/>
    <m/>
    <m/>
    <s v="Jenkins (1986)"/>
  </r>
  <r>
    <n v="1870"/>
    <n v="128"/>
    <n v="4050"/>
    <n v="3268"/>
    <x v="0"/>
    <x v="393"/>
    <x v="26"/>
    <s v="Confirmed"/>
    <n v="1974"/>
    <n v="1974"/>
    <n v="6"/>
    <n v="6"/>
    <m/>
    <m/>
    <s v="breeding pairs"/>
    <s v="Jenkins (1986)"/>
  </r>
  <r>
    <n v="1871"/>
    <n v="128"/>
    <n v="4063"/>
    <n v="3268"/>
    <x v="0"/>
    <x v="394"/>
    <x v="26"/>
    <s v="Confirmed"/>
    <n v="1924"/>
    <n v="1924"/>
    <n v="10"/>
    <n v="10"/>
    <m/>
    <m/>
    <s v="individuals"/>
    <s v="Jenkins (1986)"/>
  </r>
  <r>
    <n v="1872"/>
    <n v="128"/>
    <n v="4066"/>
    <n v="3268"/>
    <x v="0"/>
    <x v="286"/>
    <x v="26"/>
    <s v="Confirmed"/>
    <n v="1925"/>
    <n v="1925"/>
    <n v="6"/>
    <n v="6"/>
    <m/>
    <m/>
    <s v="nests"/>
    <s v="Jenkins (1986)"/>
  </r>
  <r>
    <n v="1873"/>
    <n v="128"/>
    <n v="4068"/>
    <n v="3268"/>
    <x v="0"/>
    <x v="384"/>
    <x v="26"/>
    <s v="Confirmed"/>
    <n v="1974"/>
    <n v="1974"/>
    <n v="80"/>
    <n v="80"/>
    <m/>
    <m/>
    <s v="individuals"/>
    <s v="Jenkins (1986)"/>
  </r>
  <r>
    <n v="1874"/>
    <n v="128"/>
    <n v="4074"/>
    <n v="3268"/>
    <x v="0"/>
    <x v="395"/>
    <x v="26"/>
    <s v="Potential Breeding"/>
    <n v="1924"/>
    <n v="1924"/>
    <n v="6"/>
    <n v="6"/>
    <m/>
    <m/>
    <s v="individuals"/>
    <s v="Jenkins (1986)"/>
  </r>
  <r>
    <n v="1875"/>
    <n v="128"/>
    <n v="4077"/>
    <n v="3268"/>
    <x v="0"/>
    <x v="385"/>
    <x v="26"/>
    <s v="Confirmed"/>
    <n v="1980"/>
    <n v="1980"/>
    <n v="50"/>
    <n v="50"/>
    <m/>
    <m/>
    <s v="individuals"/>
    <s v="Jenkins (1986)"/>
  </r>
  <r>
    <n v="1876"/>
    <n v="128"/>
    <n v="4077"/>
    <n v="3268"/>
    <x v="0"/>
    <x v="385"/>
    <x v="26"/>
    <s v="Confirmed"/>
    <n v="1982"/>
    <n v="1982"/>
    <n v="60"/>
    <n v="60"/>
    <m/>
    <m/>
    <s v="individuals"/>
    <s v="Jenkins (1986)"/>
  </r>
  <r>
    <n v="1877"/>
    <n v="128"/>
    <n v="4082"/>
    <n v="3268"/>
    <x v="0"/>
    <x v="396"/>
    <x v="26"/>
    <s v="Potential Breeding"/>
    <n v="1925"/>
    <n v="1925"/>
    <n v="25"/>
    <n v="25"/>
    <m/>
    <m/>
    <s v="individuals"/>
    <s v="Jenkins (1986)"/>
  </r>
  <r>
    <n v="1878"/>
    <n v="128"/>
    <n v="4048"/>
    <n v="3287"/>
    <x v="0"/>
    <x v="383"/>
    <x v="25"/>
    <s v="Confirmed"/>
    <n v="1925"/>
    <n v="1925"/>
    <m/>
    <m/>
    <n v="1"/>
    <n v="49"/>
    <s v="breeding pairs"/>
    <s v="Jenkins (1986)"/>
  </r>
  <r>
    <n v="1879"/>
    <n v="128"/>
    <n v="4065"/>
    <n v="3287"/>
    <x v="0"/>
    <x v="397"/>
    <x v="25"/>
    <s v="Potential Breeding"/>
    <n v="1925"/>
    <n v="1925"/>
    <n v="100"/>
    <n v="100"/>
    <m/>
    <m/>
    <s v="individuals"/>
    <s v="Jenkins (1986)"/>
  </r>
  <r>
    <n v="1880"/>
    <n v="128"/>
    <n v="4066"/>
    <n v="3287"/>
    <x v="0"/>
    <x v="286"/>
    <x v="25"/>
    <s v="Potential Breeding"/>
    <n v="1925"/>
    <n v="1925"/>
    <n v="40"/>
    <n v="40"/>
    <m/>
    <m/>
    <s v="individuals"/>
    <s v="Jenkins (1986)"/>
  </r>
  <r>
    <n v="1881"/>
    <n v="128"/>
    <n v="4066"/>
    <n v="3287"/>
    <x v="0"/>
    <x v="286"/>
    <x v="25"/>
    <s v="Potential Breeding"/>
    <n v="1981"/>
    <n v="1981"/>
    <n v="10"/>
    <n v="10"/>
    <m/>
    <m/>
    <s v="individuals"/>
    <s v="Jenkins (1986)"/>
  </r>
  <r>
    <n v="1882"/>
    <n v="128"/>
    <n v="4024"/>
    <n v="3287"/>
    <x v="0"/>
    <x v="287"/>
    <x v="25"/>
    <s v="Confirmed"/>
    <n v="1972"/>
    <n v="1972"/>
    <m/>
    <m/>
    <m/>
    <m/>
    <m/>
    <s v="Jenkins (1986)"/>
  </r>
  <r>
    <n v="1883"/>
    <n v="128"/>
    <n v="4078"/>
    <n v="3287"/>
    <x v="0"/>
    <x v="398"/>
    <x v="25"/>
    <s v="Potential Breeding"/>
    <n v="1923"/>
    <n v="1925"/>
    <n v="6"/>
    <n v="6"/>
    <m/>
    <m/>
    <s v="individuals"/>
    <s v="Jenkins (1986)"/>
  </r>
  <r>
    <n v="1884"/>
    <n v="128"/>
    <n v="4081"/>
    <n v="3287"/>
    <x v="0"/>
    <x v="396"/>
    <x v="25"/>
    <s v="Potential Breeding"/>
    <n v="1925"/>
    <n v="1925"/>
    <n v="3"/>
    <n v="4"/>
    <m/>
    <m/>
    <s v="breeding pairs"/>
    <s v="Jenkins (1986)"/>
  </r>
  <r>
    <n v="1885"/>
    <n v="128"/>
    <n v="4018"/>
    <n v="3659"/>
    <x v="0"/>
    <x v="399"/>
    <x v="3"/>
    <s v="Potential Breeding"/>
    <n v="1983"/>
    <n v="1983"/>
    <n v="1"/>
    <n v="60"/>
    <m/>
    <m/>
    <s v="individuals"/>
    <s v="Jenkins (1986)"/>
  </r>
  <r>
    <n v="1886"/>
    <n v="128"/>
    <n v="4023"/>
    <n v="3659"/>
    <x v="0"/>
    <x v="400"/>
    <x v="3"/>
    <s v="Confirmed"/>
    <n v="1923"/>
    <n v="1925"/>
    <m/>
    <m/>
    <m/>
    <m/>
    <m/>
    <s v="Jenkins (1986)"/>
  </r>
  <r>
    <n v="1887"/>
    <n v="128"/>
    <n v="4033"/>
    <n v="3659"/>
    <x v="0"/>
    <x v="401"/>
    <x v="3"/>
    <s v="Confirmed"/>
    <n v="1923"/>
    <n v="1925"/>
    <n v="100"/>
    <n v="200"/>
    <m/>
    <m/>
    <s v="chicks"/>
    <s v="Jenkins (1986)"/>
  </r>
  <r>
    <n v="1888"/>
    <n v="128"/>
    <n v="4021"/>
    <n v="3659"/>
    <x v="0"/>
    <x v="378"/>
    <x v="3"/>
    <s v="Potential Breeding"/>
    <n v="1981"/>
    <n v="1981"/>
    <n v="80"/>
    <n v="80"/>
    <m/>
    <m/>
    <s v="individuals"/>
    <s v="Jenkins (1986)"/>
  </r>
  <r>
    <n v="1889"/>
    <n v="128"/>
    <n v="4040"/>
    <n v="3659"/>
    <x v="0"/>
    <x v="379"/>
    <x v="3"/>
    <s v="Confirmed"/>
    <n v="1984"/>
    <n v="1984"/>
    <n v="250"/>
    <n v="250"/>
    <m/>
    <m/>
    <s v="nests"/>
    <s v="Jenkins (1986)"/>
  </r>
  <r>
    <n v="1890"/>
    <n v="128"/>
    <n v="4040"/>
    <n v="3659"/>
    <x v="0"/>
    <x v="379"/>
    <x v="3"/>
    <s v="Confirmed"/>
    <n v="1984"/>
    <n v="1984"/>
    <n v="310"/>
    <n v="310"/>
    <m/>
    <m/>
    <s v="nests"/>
    <s v="Jenkins (1986)"/>
  </r>
  <r>
    <n v="1891"/>
    <n v="128"/>
    <n v="4042"/>
    <n v="3659"/>
    <x v="0"/>
    <x v="380"/>
    <x v="3"/>
    <s v="Confirmed"/>
    <n v="1984"/>
    <n v="1984"/>
    <n v="60"/>
    <n v="60"/>
    <m/>
    <m/>
    <s v="nests"/>
    <s v="Jenkins (1986)"/>
  </r>
  <r>
    <n v="1892"/>
    <n v="128"/>
    <n v="4043"/>
    <n v="3659"/>
    <x v="0"/>
    <x v="381"/>
    <x v="3"/>
    <s v="Probable"/>
    <n v="1984"/>
    <n v="1984"/>
    <m/>
    <m/>
    <m/>
    <m/>
    <m/>
    <s v="Jenkins (1986)"/>
  </r>
  <r>
    <n v="1893"/>
    <n v="128"/>
    <n v="4053"/>
    <n v="3659"/>
    <x v="0"/>
    <x v="402"/>
    <x v="3"/>
    <s v="Confirmed"/>
    <n v="1984"/>
    <n v="1984"/>
    <n v="60"/>
    <n v="60"/>
    <m/>
    <m/>
    <s v="nests"/>
    <s v="Jenkins (1986)"/>
  </r>
  <r>
    <n v="1894"/>
    <n v="128"/>
    <n v="4053"/>
    <n v="3659"/>
    <x v="0"/>
    <x v="402"/>
    <x v="3"/>
    <s v="Confirmed"/>
    <n v="1984"/>
    <n v="1984"/>
    <n v="220"/>
    <n v="220"/>
    <m/>
    <m/>
    <s v="nests"/>
    <s v="Jenkins (1986)"/>
  </r>
  <r>
    <n v="1895"/>
    <n v="128"/>
    <n v="4054"/>
    <n v="3659"/>
    <x v="0"/>
    <x v="392"/>
    <x v="3"/>
    <s v="Confirmed"/>
    <n v="1984"/>
    <n v="1984"/>
    <n v="100"/>
    <n v="100"/>
    <m/>
    <m/>
    <s v="nests"/>
    <s v="Jenkins (1986)"/>
  </r>
  <r>
    <n v="1896"/>
    <n v="128"/>
    <n v="4054"/>
    <n v="3659"/>
    <x v="0"/>
    <x v="392"/>
    <x v="3"/>
    <s v="Confirmed"/>
    <n v="1984"/>
    <n v="1984"/>
    <n v="60"/>
    <n v="60"/>
    <m/>
    <m/>
    <s v="nests"/>
    <s v="Jenkins (1986)"/>
  </r>
  <r>
    <n v="1897"/>
    <n v="128"/>
    <n v="4071"/>
    <n v="3659"/>
    <x v="0"/>
    <x v="382"/>
    <x v="3"/>
    <s v="Confirmed"/>
    <n v="1984"/>
    <n v="1984"/>
    <n v="400"/>
    <n v="400"/>
    <m/>
    <m/>
    <s v="nests"/>
    <s v="Jenkins (1986)"/>
  </r>
  <r>
    <n v="1898"/>
    <n v="128"/>
    <n v="4041"/>
    <n v="3659"/>
    <x v="0"/>
    <x v="288"/>
    <x v="3"/>
    <s v="Confirmed"/>
    <n v="1923"/>
    <n v="1925"/>
    <n v="40"/>
    <n v="50"/>
    <m/>
    <m/>
    <s v="individuals"/>
    <s v="Jenkins (1986)"/>
  </r>
  <r>
    <n v="1899"/>
    <n v="128"/>
    <n v="4051"/>
    <n v="3659"/>
    <x v="0"/>
    <x v="403"/>
    <x v="3"/>
    <s v="Potential Breeding"/>
    <n v="1923"/>
    <n v="1925"/>
    <n v="150"/>
    <n v="150"/>
    <m/>
    <m/>
    <s v="individuals"/>
    <s v="Jenkins (1986)"/>
  </r>
  <r>
    <n v="1900"/>
    <n v="128"/>
    <n v="4003"/>
    <n v="3659"/>
    <x v="0"/>
    <x v="404"/>
    <x v="3"/>
    <s v="Confirmed"/>
    <n v="1923"/>
    <n v="1925"/>
    <n v="500"/>
    <n v="500"/>
    <m/>
    <m/>
    <s v="individuals"/>
    <s v="Jenkins (1986)"/>
  </r>
  <r>
    <n v="1901"/>
    <n v="128"/>
    <n v="4062"/>
    <n v="3659"/>
    <x v="0"/>
    <x v="405"/>
    <x v="3"/>
    <s v="Confirmed"/>
    <n v="1923"/>
    <n v="1925"/>
    <m/>
    <m/>
    <n v="1"/>
    <n v="49"/>
    <s v="breeding pairs"/>
    <s v="Jenkins (1986)"/>
  </r>
  <r>
    <n v="1902"/>
    <n v="128"/>
    <n v="4063"/>
    <n v="3659"/>
    <x v="0"/>
    <x v="394"/>
    <x v="3"/>
    <s v="Confirmed"/>
    <n v="1924"/>
    <n v="1924"/>
    <n v="500"/>
    <n v="500"/>
    <m/>
    <m/>
    <s v="breeding pairs"/>
    <s v="Jenkins (1986)"/>
  </r>
  <r>
    <n v="1903"/>
    <n v="128"/>
    <n v="4077"/>
    <n v="3659"/>
    <x v="0"/>
    <x v="385"/>
    <x v="3"/>
    <s v="Probable"/>
    <n v="1980"/>
    <n v="1980"/>
    <n v="85"/>
    <n v="85"/>
    <m/>
    <m/>
    <s v="individuals"/>
    <s v="Jenkins (1986)"/>
  </r>
  <r>
    <n v="1904"/>
    <n v="128"/>
    <n v="4023"/>
    <n v="3294"/>
    <x v="0"/>
    <x v="400"/>
    <x v="9"/>
    <s v="Confirmed"/>
    <n v="1924"/>
    <n v="1924"/>
    <n v="50"/>
    <n v="50"/>
    <m/>
    <m/>
    <s v="individuals"/>
    <s v="Jenkins (1986)"/>
  </r>
  <r>
    <n v="1905"/>
    <n v="128"/>
    <n v="4086"/>
    <n v="3294"/>
    <x v="0"/>
    <x v="406"/>
    <x v="9"/>
    <s v="data deficient"/>
    <n v="1983"/>
    <n v="1983"/>
    <m/>
    <m/>
    <n v="250"/>
    <n v="999"/>
    <s v="individuals"/>
    <s v="Jenkins (1986)"/>
  </r>
  <r>
    <n v="1906"/>
    <n v="128"/>
    <n v="4086"/>
    <n v="3294"/>
    <x v="0"/>
    <x v="406"/>
    <x v="9"/>
    <s v="data deficient"/>
    <n v="1969"/>
    <n v="1969"/>
    <m/>
    <m/>
    <m/>
    <m/>
    <m/>
    <s v="Jenkins (1986)"/>
  </r>
  <r>
    <n v="1907"/>
    <n v="128"/>
    <n v="4040"/>
    <n v="3294"/>
    <x v="0"/>
    <x v="379"/>
    <x v="9"/>
    <s v="Confirmed"/>
    <n v="1984"/>
    <n v="1984"/>
    <n v="400"/>
    <n v="400"/>
    <m/>
    <m/>
    <s v="nests"/>
    <s v="Jenkins (1986)"/>
  </r>
  <r>
    <n v="1908"/>
    <n v="128"/>
    <n v="4042"/>
    <n v="3294"/>
    <x v="0"/>
    <x v="380"/>
    <x v="9"/>
    <s v="Confirmed"/>
    <n v="1924"/>
    <n v="1924"/>
    <n v="200"/>
    <n v="200"/>
    <m/>
    <m/>
    <s v="nests"/>
    <s v="Jenkins (1986)"/>
  </r>
  <r>
    <n v="1909"/>
    <n v="128"/>
    <n v="4043"/>
    <n v="3294"/>
    <x v="0"/>
    <x v="381"/>
    <x v="9"/>
    <s v="Confirmed"/>
    <n v="1984"/>
    <n v="1984"/>
    <m/>
    <m/>
    <m/>
    <m/>
    <m/>
    <s v="Jenkins (1986)"/>
  </r>
  <r>
    <n v="1910"/>
    <n v="128"/>
    <n v="4045"/>
    <n v="3294"/>
    <x v="0"/>
    <x v="407"/>
    <x v="9"/>
    <s v="Confirmed"/>
    <n v="1984"/>
    <n v="1984"/>
    <m/>
    <m/>
    <n v="250"/>
    <n v="999"/>
    <s v="nests"/>
    <s v="Jenkins (1986)"/>
  </r>
  <r>
    <n v="1911"/>
    <n v="128"/>
    <n v="4053"/>
    <n v="3294"/>
    <x v="0"/>
    <x v="402"/>
    <x v="9"/>
    <s v="Confirmed"/>
    <n v="1984"/>
    <n v="1984"/>
    <n v="200"/>
    <n v="200"/>
    <m/>
    <m/>
    <s v="nests"/>
    <s v="Jenkins (1986)"/>
  </r>
  <r>
    <n v="1912"/>
    <n v="128"/>
    <n v="4053"/>
    <n v="3294"/>
    <x v="0"/>
    <x v="402"/>
    <x v="9"/>
    <s v="Confirmed"/>
    <n v="1984"/>
    <n v="1984"/>
    <n v="850"/>
    <n v="1600"/>
    <m/>
    <m/>
    <s v="nests"/>
    <s v="Jenkins (1986)"/>
  </r>
  <r>
    <n v="1913"/>
    <n v="128"/>
    <n v="4054"/>
    <n v="3294"/>
    <x v="0"/>
    <x v="392"/>
    <x v="9"/>
    <s v="Confirmed"/>
    <n v="1984"/>
    <n v="1984"/>
    <n v="400"/>
    <n v="400"/>
    <m/>
    <m/>
    <s v="nests"/>
    <s v="Jenkins (1986)"/>
  </r>
  <r>
    <n v="1914"/>
    <n v="128"/>
    <n v="4071"/>
    <n v="3294"/>
    <x v="0"/>
    <x v="382"/>
    <x v="9"/>
    <s v="Confirmed"/>
    <n v="1984"/>
    <n v="1984"/>
    <n v="1000"/>
    <n v="1000"/>
    <m/>
    <m/>
    <s v="individuals"/>
    <s v="Jenkins (1986)"/>
  </r>
  <r>
    <n v="1915"/>
    <n v="128"/>
    <n v="4066"/>
    <n v="3294"/>
    <x v="0"/>
    <x v="286"/>
    <x v="9"/>
    <s v="Confirmed"/>
    <n v="1981"/>
    <n v="1981"/>
    <n v="110"/>
    <n v="110"/>
    <m/>
    <m/>
    <s v="nests"/>
    <s v="Jenkins (1986)"/>
  </r>
  <r>
    <n v="1916"/>
    <n v="128"/>
    <n v="4066"/>
    <n v="3294"/>
    <x v="0"/>
    <x v="286"/>
    <x v="9"/>
    <s v="Confirmed"/>
    <n v="1981"/>
    <n v="1981"/>
    <n v="154"/>
    <n v="154"/>
    <m/>
    <m/>
    <s v="individuals"/>
    <s v="Jenkins (1986)"/>
  </r>
  <r>
    <n v="1917"/>
    <n v="128"/>
    <n v="4074"/>
    <n v="3294"/>
    <x v="0"/>
    <x v="395"/>
    <x v="9"/>
    <s v="Confirmed"/>
    <n v="1924"/>
    <n v="1924"/>
    <m/>
    <m/>
    <n v="250"/>
    <n v="999"/>
    <s v="individuals"/>
    <s v="Jenkins (1986)"/>
  </r>
  <r>
    <n v="1918"/>
    <n v="128"/>
    <n v="4060"/>
    <n v="3890"/>
    <x v="0"/>
    <x v="408"/>
    <x v="0"/>
    <s v="Potential Breeding"/>
    <n v="1870"/>
    <n v="1879"/>
    <m/>
    <m/>
    <m/>
    <m/>
    <m/>
    <s v="Jenkins (1986)"/>
  </r>
  <r>
    <n v="1919"/>
    <n v="128"/>
    <n v="4072"/>
    <n v="3890"/>
    <x v="0"/>
    <x v="0"/>
    <x v="0"/>
    <s v="Confirmed"/>
    <n v="1875"/>
    <n v="1875"/>
    <m/>
    <m/>
    <m/>
    <m/>
    <m/>
    <s v="Jenkins (1986)"/>
  </r>
  <r>
    <n v="1920"/>
    <n v="128"/>
    <n v="4072"/>
    <n v="3890"/>
    <x v="0"/>
    <x v="0"/>
    <x v="0"/>
    <s v="Confirmed"/>
    <n v="1875"/>
    <n v="1875"/>
    <m/>
    <m/>
    <m/>
    <m/>
    <m/>
    <s v="Jenkins (1986)"/>
  </r>
  <r>
    <n v="1921"/>
    <n v="128"/>
    <n v="4021"/>
    <n v="3298"/>
    <x v="0"/>
    <x v="378"/>
    <x v="12"/>
    <s v="Potential Breeding"/>
    <n v="1983"/>
    <n v="1983"/>
    <n v="10"/>
    <n v="10"/>
    <m/>
    <m/>
    <s v="individuals"/>
    <s v="Jenkins (1986)"/>
  </r>
  <r>
    <n v="1922"/>
    <n v="128"/>
    <n v="4040"/>
    <n v="3298"/>
    <x v="0"/>
    <x v="379"/>
    <x v="12"/>
    <s v="Confirmed"/>
    <n v="1923"/>
    <n v="1925"/>
    <n v="30"/>
    <n v="30"/>
    <m/>
    <m/>
    <s v="individuals"/>
    <s v="Jenkins (1986)"/>
  </r>
  <r>
    <n v="1923"/>
    <n v="128"/>
    <n v="4071"/>
    <n v="3298"/>
    <x v="0"/>
    <x v="382"/>
    <x v="12"/>
    <s v="Confirmed"/>
    <n v="1923"/>
    <n v="1925"/>
    <n v="12"/>
    <n v="12"/>
    <m/>
    <m/>
    <s v="breeding pairs"/>
    <s v="Jenkins (1986)"/>
  </r>
  <r>
    <n v="1924"/>
    <n v="128"/>
    <n v="4071"/>
    <n v="3298"/>
    <x v="0"/>
    <x v="382"/>
    <x v="12"/>
    <s v="Confirmed"/>
    <n v="1984"/>
    <n v="1984"/>
    <n v="60"/>
    <n v="60"/>
    <m/>
    <m/>
    <s v="individuals"/>
    <s v="Jenkins (1986)"/>
  </r>
  <r>
    <n v="1925"/>
    <n v="128"/>
    <n v="4057"/>
    <n v="3263"/>
    <x v="0"/>
    <x v="389"/>
    <x v="4"/>
    <s v="Non-breeding"/>
    <n v="1980"/>
    <n v="1980"/>
    <n v="200"/>
    <n v="200"/>
    <m/>
    <m/>
    <s v="individuals"/>
    <s v="Jenkins (1986)"/>
  </r>
  <r>
    <n v="1926"/>
    <n v="128"/>
    <n v="4077"/>
    <n v="3263"/>
    <x v="0"/>
    <x v="385"/>
    <x v="4"/>
    <s v="Potential Breeding"/>
    <n v="1982"/>
    <n v="1982"/>
    <m/>
    <m/>
    <m/>
    <m/>
    <m/>
    <s v="Jenkins (1986)"/>
  </r>
  <r>
    <n v="1927"/>
    <n v="128"/>
    <n v="4083"/>
    <n v="3845"/>
    <x v="0"/>
    <x v="289"/>
    <x v="13"/>
    <s v="Non-breeding"/>
    <n v="1975"/>
    <n v="1975"/>
    <n v="40"/>
    <n v="40"/>
    <m/>
    <m/>
    <s v="individuals"/>
    <s v="Jenkins (1986)"/>
  </r>
  <r>
    <n v="1928"/>
    <n v="128"/>
    <n v="4033"/>
    <n v="3846"/>
    <x v="0"/>
    <x v="401"/>
    <x v="27"/>
    <s v="Confirmed"/>
    <n v="1924"/>
    <n v="1924"/>
    <n v="80"/>
    <n v="100"/>
    <m/>
    <m/>
    <s v="individuals"/>
    <s v="Jenkins (1986)"/>
  </r>
  <r>
    <n v="1929"/>
    <n v="128"/>
    <n v="4034"/>
    <n v="3846"/>
    <x v="0"/>
    <x v="409"/>
    <x v="27"/>
    <s v="Confirmed"/>
    <n v="1984"/>
    <n v="1984"/>
    <n v="200"/>
    <n v="200"/>
    <m/>
    <m/>
    <s v="individuals"/>
    <s v="Jenkins (1986)"/>
  </r>
  <r>
    <n v="1930"/>
    <n v="128"/>
    <n v="4040"/>
    <n v="3846"/>
    <x v="0"/>
    <x v="379"/>
    <x v="27"/>
    <s v="Confirmed"/>
    <n v="1984"/>
    <n v="1984"/>
    <n v="600"/>
    <n v="600"/>
    <m/>
    <m/>
    <s v="nests"/>
    <s v="Jenkins (1986)"/>
  </r>
  <r>
    <n v="1931"/>
    <n v="128"/>
    <n v="4042"/>
    <n v="3846"/>
    <x v="0"/>
    <x v="380"/>
    <x v="27"/>
    <s v="Confirmed"/>
    <n v="1924"/>
    <n v="1924"/>
    <m/>
    <m/>
    <n v="50"/>
    <n v="249"/>
    <s v="individuals"/>
    <s v="Jenkins (1986)"/>
  </r>
  <r>
    <n v="1932"/>
    <n v="128"/>
    <n v="4042"/>
    <n v="3846"/>
    <x v="0"/>
    <x v="380"/>
    <x v="27"/>
    <s v="Confirmed"/>
    <n v="1984"/>
    <n v="1984"/>
    <n v="400"/>
    <n v="400"/>
    <m/>
    <m/>
    <s v="nests"/>
    <s v="Jenkins (1986)"/>
  </r>
  <r>
    <n v="1933"/>
    <n v="128"/>
    <n v="4042"/>
    <n v="3846"/>
    <x v="0"/>
    <x v="380"/>
    <x v="27"/>
    <s v="Confirmed"/>
    <n v="1984"/>
    <n v="1984"/>
    <n v="1000"/>
    <n v="1000"/>
    <m/>
    <m/>
    <s v="nests"/>
    <s v="Jenkins (1986)"/>
  </r>
  <r>
    <n v="1934"/>
    <n v="128"/>
    <n v="4071"/>
    <n v="3846"/>
    <x v="0"/>
    <x v="382"/>
    <x v="27"/>
    <s v="Confirmed"/>
    <n v="1924"/>
    <n v="1924"/>
    <m/>
    <m/>
    <n v="50"/>
    <n v="249"/>
    <s v="individuals"/>
    <s v="Jenkins (1986)"/>
  </r>
  <r>
    <n v="1935"/>
    <n v="128"/>
    <n v="4071"/>
    <n v="3846"/>
    <x v="0"/>
    <x v="382"/>
    <x v="27"/>
    <s v="Confirmed"/>
    <n v="1984"/>
    <n v="1984"/>
    <n v="200"/>
    <n v="200"/>
    <m/>
    <m/>
    <s v="individuals"/>
    <s v="Jenkins (1986)"/>
  </r>
  <r>
    <n v="1936"/>
    <n v="128"/>
    <n v="4063"/>
    <n v="3846"/>
    <x v="0"/>
    <x v="394"/>
    <x v="27"/>
    <s v="Confirmed"/>
    <n v="1924"/>
    <n v="1924"/>
    <n v="500"/>
    <n v="500"/>
    <m/>
    <m/>
    <s v="breeding pairs"/>
    <s v="Jenkins (1986)"/>
  </r>
  <r>
    <n v="1937"/>
    <n v="128"/>
    <n v="4024"/>
    <n v="3846"/>
    <x v="0"/>
    <x v="287"/>
    <x v="27"/>
    <s v="Confirmed"/>
    <n v="1981"/>
    <n v="1981"/>
    <n v="34"/>
    <n v="34"/>
    <m/>
    <m/>
    <s v="individuals"/>
    <s v="Jenkins (1986)"/>
  </r>
  <r>
    <n v="1938"/>
    <n v="128"/>
    <n v="4024"/>
    <n v="3846"/>
    <x v="0"/>
    <x v="287"/>
    <x v="27"/>
    <s v="Confirmed"/>
    <n v="1981"/>
    <n v="1981"/>
    <n v="500"/>
    <n v="500"/>
    <m/>
    <m/>
    <s v="individuals"/>
    <s v="Jenkins (1986)"/>
  </r>
  <r>
    <n v="1939"/>
    <n v="128"/>
    <n v="4056"/>
    <n v="3658"/>
    <x v="0"/>
    <x v="410"/>
    <x v="17"/>
    <s v="Confirmed"/>
    <n v="1980"/>
    <n v="1980"/>
    <n v="2000"/>
    <n v="2000"/>
    <m/>
    <m/>
    <s v="nests"/>
    <s v="Jenkins (1986)"/>
  </r>
  <r>
    <n v="1940"/>
    <n v="128"/>
    <n v="4056"/>
    <n v="3658"/>
    <x v="0"/>
    <x v="410"/>
    <x v="17"/>
    <s v="Confirmed"/>
    <n v="1984"/>
    <n v="1984"/>
    <m/>
    <m/>
    <n v="250"/>
    <n v="999"/>
    <s v="nests"/>
    <s v="Jenkins (1986)"/>
  </r>
  <r>
    <n v="1941"/>
    <n v="128"/>
    <n v="4018"/>
    <n v="3658"/>
    <x v="0"/>
    <x v="399"/>
    <x v="17"/>
    <s v="Confirmed"/>
    <n v="1983"/>
    <n v="1983"/>
    <m/>
    <m/>
    <n v="50"/>
    <n v="249"/>
    <s v="nests"/>
    <s v="Jenkins (1986)"/>
  </r>
  <r>
    <n v="1942"/>
    <n v="128"/>
    <n v="4018"/>
    <n v="3658"/>
    <x v="0"/>
    <x v="399"/>
    <x v="17"/>
    <s v="Confirmed"/>
    <n v="1983"/>
    <n v="1983"/>
    <n v="250"/>
    <n v="250"/>
    <m/>
    <m/>
    <s v="individuals"/>
    <s v="Jenkins (1986)"/>
  </r>
  <r>
    <n v="1943"/>
    <n v="128"/>
    <n v="4023"/>
    <n v="3658"/>
    <x v="0"/>
    <x v="400"/>
    <x v="17"/>
    <s v="Potential Breeding"/>
    <n v="1923"/>
    <n v="1925"/>
    <m/>
    <m/>
    <m/>
    <m/>
    <m/>
    <s v="Jenkins (1986)"/>
  </r>
  <r>
    <n v="1944"/>
    <n v="128"/>
    <n v="4033"/>
    <n v="3658"/>
    <x v="0"/>
    <x v="401"/>
    <x v="17"/>
    <s v="Confirmed"/>
    <n v="1923"/>
    <n v="1925"/>
    <m/>
    <m/>
    <m/>
    <m/>
    <m/>
    <s v="Jenkins (1986)"/>
  </r>
  <r>
    <n v="1945"/>
    <n v="128"/>
    <n v="4033"/>
    <n v="3658"/>
    <x v="0"/>
    <x v="401"/>
    <x v="17"/>
    <s v="Confirmed"/>
    <n v="1934"/>
    <n v="1934"/>
    <m/>
    <m/>
    <m/>
    <m/>
    <m/>
    <s v="Jenkins (1986)"/>
  </r>
  <r>
    <n v="1946"/>
    <n v="128"/>
    <n v="4034"/>
    <n v="3658"/>
    <x v="0"/>
    <x v="409"/>
    <x v="17"/>
    <s v="Confirmed"/>
    <n v="1984"/>
    <n v="1984"/>
    <n v="400"/>
    <n v="400"/>
    <m/>
    <m/>
    <s v="breeding pairs"/>
    <s v="Jenkins (1986)"/>
  </r>
  <r>
    <n v="1947"/>
    <n v="128"/>
    <n v="4034"/>
    <n v="3658"/>
    <x v="0"/>
    <x v="409"/>
    <x v="17"/>
    <s v="Confirmed"/>
    <n v="1984"/>
    <n v="1984"/>
    <m/>
    <m/>
    <n v="2500"/>
    <n v="9999"/>
    <s v="individuals"/>
    <s v="Jenkins (1986)"/>
  </r>
  <r>
    <n v="1948"/>
    <n v="128"/>
    <n v="4021"/>
    <n v="3658"/>
    <x v="0"/>
    <x v="378"/>
    <x v="17"/>
    <s v="Confirmed"/>
    <n v="1981"/>
    <n v="1981"/>
    <m/>
    <m/>
    <n v="250"/>
    <n v="999"/>
    <s v="nests"/>
    <s v="Jenkins (1986)"/>
  </r>
  <r>
    <n v="1949"/>
    <n v="128"/>
    <n v="4021"/>
    <n v="3658"/>
    <x v="0"/>
    <x v="378"/>
    <x v="17"/>
    <s v="Confirmed"/>
    <n v="1981"/>
    <n v="1981"/>
    <m/>
    <m/>
    <n v="2500"/>
    <n v="9999"/>
    <s v="individuals"/>
    <s v="Jenkins (1986)"/>
  </r>
  <r>
    <n v="1950"/>
    <n v="128"/>
    <n v="4086"/>
    <n v="3658"/>
    <x v="0"/>
    <x v="406"/>
    <x v="17"/>
    <s v="data deficient"/>
    <n v="1969"/>
    <n v="1969"/>
    <m/>
    <m/>
    <m/>
    <m/>
    <m/>
    <s v="Jenkins (1986)"/>
  </r>
  <r>
    <n v="1951"/>
    <n v="128"/>
    <n v="4040"/>
    <n v="3658"/>
    <x v="0"/>
    <x v="379"/>
    <x v="17"/>
    <s v="Confirmed"/>
    <n v="1984"/>
    <n v="1984"/>
    <n v="50"/>
    <n v="50"/>
    <m/>
    <m/>
    <s v="nests"/>
    <s v="Jenkins (1986)"/>
  </r>
  <r>
    <n v="1952"/>
    <n v="128"/>
    <n v="4040"/>
    <n v="3658"/>
    <x v="0"/>
    <x v="379"/>
    <x v="17"/>
    <s v="Confirmed"/>
    <n v="1984"/>
    <n v="1984"/>
    <n v="450"/>
    <n v="450"/>
    <m/>
    <m/>
    <s v="nests"/>
    <s v="Jenkins (1986)"/>
  </r>
  <r>
    <n v="1953"/>
    <n v="128"/>
    <n v="4042"/>
    <n v="3658"/>
    <x v="0"/>
    <x v="380"/>
    <x v="17"/>
    <s v="Confirmed"/>
    <n v="1924"/>
    <n v="1924"/>
    <n v="100"/>
    <n v="100"/>
    <m/>
    <m/>
    <s v="individuals"/>
    <s v="Jenkins (1986)"/>
  </r>
  <r>
    <n v="1954"/>
    <n v="128"/>
    <n v="4042"/>
    <n v="3658"/>
    <x v="0"/>
    <x v="380"/>
    <x v="17"/>
    <s v="Confirmed"/>
    <n v="1984"/>
    <n v="1984"/>
    <n v="400"/>
    <n v="400"/>
    <m/>
    <m/>
    <s v="nests"/>
    <s v="Jenkins (1986)"/>
  </r>
  <r>
    <n v="1955"/>
    <n v="128"/>
    <n v="4043"/>
    <n v="3658"/>
    <x v="0"/>
    <x v="381"/>
    <x v="17"/>
    <s v="Confirmed"/>
    <n v="1984"/>
    <n v="1984"/>
    <n v="150"/>
    <n v="150"/>
    <m/>
    <m/>
    <s v="nests"/>
    <s v="Jenkins (1986)"/>
  </r>
  <r>
    <n v="1956"/>
    <n v="128"/>
    <n v="4045"/>
    <n v="3658"/>
    <x v="0"/>
    <x v="407"/>
    <x v="17"/>
    <s v="Confirmed"/>
    <n v="1984"/>
    <n v="1984"/>
    <n v="8"/>
    <n v="8"/>
    <m/>
    <m/>
    <s v="nests"/>
    <s v="Jenkins (1986)"/>
  </r>
  <r>
    <n v="1957"/>
    <n v="128"/>
    <n v="4071"/>
    <n v="3658"/>
    <x v="0"/>
    <x v="382"/>
    <x v="17"/>
    <s v="Confirmed"/>
    <n v="1984"/>
    <n v="1984"/>
    <n v="600"/>
    <n v="600"/>
    <m/>
    <m/>
    <s v="nests"/>
    <s v="Jenkins (1986)"/>
  </r>
  <r>
    <n v="1958"/>
    <n v="128"/>
    <n v="4063"/>
    <n v="3658"/>
    <x v="0"/>
    <x v="394"/>
    <x v="17"/>
    <s v="Confirmed"/>
    <n v="1924"/>
    <n v="1924"/>
    <n v="80"/>
    <n v="100"/>
    <m/>
    <m/>
    <s v="breeding pairs"/>
    <s v="Jenkins (1986)"/>
  </r>
  <r>
    <n v="1959"/>
    <n v="128"/>
    <n v="4066"/>
    <n v="3658"/>
    <x v="0"/>
    <x v="286"/>
    <x v="17"/>
    <s v="Potential Breeding"/>
    <n v="1981"/>
    <n v="1981"/>
    <n v="250"/>
    <n v="250"/>
    <m/>
    <m/>
    <s v="individuals"/>
    <s v="Jenkins (1986)"/>
  </r>
  <r>
    <n v="1960"/>
    <n v="128"/>
    <n v="4069"/>
    <n v="3658"/>
    <x v="0"/>
    <x v="227"/>
    <x v="17"/>
    <s v="Potential Breeding"/>
    <n v="1972"/>
    <n v="1972"/>
    <m/>
    <m/>
    <m/>
    <m/>
    <m/>
    <s v="Jenkins (1986)"/>
  </r>
  <r>
    <n v="1961"/>
    <n v="128"/>
    <n v="4055"/>
    <n v="3880"/>
    <x v="0"/>
    <x v="283"/>
    <x v="29"/>
    <s v="Probable"/>
    <n v="1982"/>
    <n v="1982"/>
    <m/>
    <m/>
    <m/>
    <m/>
    <m/>
    <s v="Jenkins (1986)"/>
  </r>
  <r>
    <n v="1962"/>
    <n v="128"/>
    <n v="4015"/>
    <n v="3928"/>
    <x v="0"/>
    <x v="2"/>
    <x v="20"/>
    <s v="Confirmed"/>
    <n v="1924"/>
    <n v="1924"/>
    <m/>
    <m/>
    <m/>
    <m/>
    <m/>
    <s v="Jenkins (1986)"/>
  </r>
  <r>
    <n v="1963"/>
    <n v="128"/>
    <n v="4085"/>
    <n v="3928"/>
    <x v="0"/>
    <x v="411"/>
    <x v="20"/>
    <s v="Potential Breeding"/>
    <n v="1924"/>
    <n v="1924"/>
    <m/>
    <m/>
    <m/>
    <m/>
    <m/>
    <s v="Jenkins (1986)"/>
  </r>
  <r>
    <n v="1964"/>
    <n v="128"/>
    <n v="4085"/>
    <n v="3928"/>
    <x v="0"/>
    <x v="411"/>
    <x v="20"/>
    <s v="Potential Breeding"/>
    <n v="1975"/>
    <n v="1975"/>
    <m/>
    <m/>
    <m/>
    <m/>
    <m/>
    <s v="Jenkins (1986)"/>
  </r>
  <r>
    <n v="1965"/>
    <n v="128"/>
    <n v="4083"/>
    <n v="3928"/>
    <x v="0"/>
    <x v="289"/>
    <x v="20"/>
    <s v="Potential Breeding"/>
    <n v="1985"/>
    <n v="1985"/>
    <m/>
    <m/>
    <m/>
    <m/>
    <m/>
    <s v="Jenkins (1986)"/>
  </r>
  <r>
    <n v="1966"/>
    <n v="128"/>
    <n v="4087"/>
    <n v="3928"/>
    <x v="0"/>
    <x v="412"/>
    <x v="20"/>
    <s v="Confirmed"/>
    <n v="1984"/>
    <n v="1984"/>
    <n v="3"/>
    <n v="3"/>
    <m/>
    <m/>
    <s v="chicks"/>
    <s v="Jenkins (1986)"/>
  </r>
  <r>
    <n v="1967"/>
    <n v="128"/>
    <n v="4032"/>
    <n v="3928"/>
    <x v="0"/>
    <x v="413"/>
    <x v="20"/>
    <s v="Confirmed"/>
    <n v="1925"/>
    <n v="1925"/>
    <m/>
    <m/>
    <m/>
    <m/>
    <m/>
    <s v="Jenkins (1986)"/>
  </r>
  <r>
    <n v="1968"/>
    <n v="128"/>
    <n v="4032"/>
    <n v="3928"/>
    <x v="0"/>
    <x v="413"/>
    <x v="20"/>
    <s v="Confirmed"/>
    <n v="1925"/>
    <n v="1925"/>
    <m/>
    <m/>
    <m/>
    <m/>
    <m/>
    <s v="Jenkins (1986)"/>
  </r>
  <r>
    <n v="1969"/>
    <n v="128"/>
    <n v="4032"/>
    <n v="3928"/>
    <x v="0"/>
    <x v="413"/>
    <x v="20"/>
    <s v="Confirmed"/>
    <n v="1986"/>
    <n v="1986"/>
    <m/>
    <m/>
    <m/>
    <m/>
    <m/>
    <s v="Jenkins (1986)"/>
  </r>
  <r>
    <n v="1970"/>
    <n v="128"/>
    <n v="4028"/>
    <n v="3928"/>
    <x v="0"/>
    <x v="414"/>
    <x v="20"/>
    <s v="Probable"/>
    <n v="1986"/>
    <n v="1986"/>
    <m/>
    <m/>
    <m/>
    <m/>
    <m/>
    <s v="Jenkins (1986)"/>
  </r>
  <r>
    <n v="1971"/>
    <n v="128"/>
    <n v="4001"/>
    <n v="3650"/>
    <x v="0"/>
    <x v="415"/>
    <x v="6"/>
    <s v="Potential Breeding"/>
    <n v="1924"/>
    <n v="1924"/>
    <m/>
    <m/>
    <m/>
    <m/>
    <m/>
    <s v="Jenkins (1986)"/>
  </r>
  <r>
    <n v="1972"/>
    <n v="128"/>
    <n v="4056"/>
    <n v="3650"/>
    <x v="0"/>
    <x v="410"/>
    <x v="6"/>
    <s v="Confirmed"/>
    <n v="1981"/>
    <n v="1981"/>
    <m/>
    <m/>
    <n v="1"/>
    <n v="49"/>
    <s v="individuals"/>
    <s v="Jenkins (1986)"/>
  </r>
  <r>
    <n v="1973"/>
    <n v="128"/>
    <n v="4022"/>
    <n v="3650"/>
    <x v="0"/>
    <x v="292"/>
    <x v="6"/>
    <s v="Potential Breeding"/>
    <n v="1974"/>
    <n v="1974"/>
    <n v="3"/>
    <n v="3"/>
    <m/>
    <m/>
    <s v="individuals"/>
    <s v="Jenkins (1986)"/>
  </r>
  <r>
    <n v="1974"/>
    <n v="128"/>
    <n v="4084"/>
    <n v="3650"/>
    <x v="0"/>
    <x v="416"/>
    <x v="6"/>
    <s v="data deficient"/>
    <n v="1924"/>
    <n v="1924"/>
    <m/>
    <m/>
    <m/>
    <m/>
    <m/>
    <s v="Jenkins (1986)"/>
  </r>
  <r>
    <n v="1975"/>
    <n v="128"/>
    <n v="4046"/>
    <n v="3650"/>
    <x v="0"/>
    <x v="417"/>
    <x v="6"/>
    <s v="Potential Breeding"/>
    <n v="1976"/>
    <n v="1976"/>
    <n v="5"/>
    <n v="5"/>
    <m/>
    <m/>
    <s v="individuals"/>
    <s v="Jenkins (1986)"/>
  </r>
  <r>
    <n v="1976"/>
    <n v="128"/>
    <n v="4060"/>
    <n v="3650"/>
    <x v="0"/>
    <x v="408"/>
    <x v="6"/>
    <s v="Potential Breeding"/>
    <n v="1976"/>
    <n v="1976"/>
    <n v="3"/>
    <n v="3"/>
    <m/>
    <m/>
    <s v="individuals"/>
    <s v="Jenkins (1986)"/>
  </r>
  <r>
    <n v="1977"/>
    <n v="128"/>
    <n v="4069"/>
    <n v="3650"/>
    <x v="0"/>
    <x v="227"/>
    <x v="6"/>
    <s v="Confirmed"/>
    <n v="1972"/>
    <n v="1972"/>
    <n v="4"/>
    <n v="4"/>
    <m/>
    <m/>
    <s v="individuals"/>
    <s v="Jenkins (1986)"/>
  </r>
  <r>
    <n v="1978"/>
    <n v="128"/>
    <n v="4069"/>
    <n v="3650"/>
    <x v="0"/>
    <x v="227"/>
    <x v="6"/>
    <s v="Confirmed"/>
    <n v="1930"/>
    <n v="1930"/>
    <m/>
    <m/>
    <m/>
    <m/>
    <m/>
    <s v="Jenkins (1986)"/>
  </r>
  <r>
    <n v="1979"/>
    <n v="128"/>
    <n v="4075"/>
    <n v="3650"/>
    <x v="0"/>
    <x v="418"/>
    <x v="6"/>
    <s v="Confirmed"/>
    <n v="1973"/>
    <n v="1973"/>
    <m/>
    <m/>
    <n v="1"/>
    <n v="49"/>
    <s v="individuals"/>
    <s v="Jenkins (1986)"/>
  </r>
  <r>
    <n v="1980"/>
    <n v="129"/>
    <n v="4066"/>
    <n v="3295"/>
    <x v="0"/>
    <x v="286"/>
    <x v="7"/>
    <s v="Confirmed"/>
    <n v="1993"/>
    <n v="1963"/>
    <n v="1000"/>
    <n v="2000"/>
    <m/>
    <m/>
    <s v="nests"/>
    <s v="Morris (ms)"/>
  </r>
  <r>
    <n v="1981"/>
    <n v="129"/>
    <n v="4067"/>
    <n v="3268"/>
    <x v="0"/>
    <x v="419"/>
    <x v="26"/>
    <s v="Confirmed"/>
    <n v="1963"/>
    <n v="1963"/>
    <n v="150"/>
    <n v="200"/>
    <m/>
    <m/>
    <s v="individuals"/>
    <s v="Morris (ms)"/>
  </r>
  <r>
    <n v="1982"/>
    <n v="129"/>
    <n v="4036"/>
    <n v="3268"/>
    <x v="0"/>
    <x v="420"/>
    <x v="26"/>
    <s v="Potential Breeding"/>
    <n v="1963"/>
    <n v="1963"/>
    <n v="200"/>
    <n v="200"/>
    <m/>
    <m/>
    <s v="individuals"/>
    <s v="Morris (ms)"/>
  </r>
  <r>
    <n v="1983"/>
    <n v="129"/>
    <n v="4036"/>
    <n v="3659"/>
    <x v="0"/>
    <x v="420"/>
    <x v="3"/>
    <s v="Potential Breeding"/>
    <n v="1963"/>
    <n v="1963"/>
    <n v="100"/>
    <n v="200"/>
    <m/>
    <m/>
    <s v="individuals"/>
    <s v="Morris (ms)"/>
  </r>
  <r>
    <n v="1984"/>
    <n v="129"/>
    <n v="4066"/>
    <n v="3846"/>
    <x v="0"/>
    <x v="286"/>
    <x v="27"/>
    <s v="Confirmed"/>
    <n v="1963"/>
    <n v="1963"/>
    <n v="500"/>
    <n v="700"/>
    <m/>
    <m/>
    <s v="breeding pairs"/>
    <s v="Morris (ms)"/>
  </r>
  <r>
    <n v="1985"/>
    <n v="129"/>
    <n v="4066"/>
    <n v="3658"/>
    <x v="0"/>
    <x v="286"/>
    <x v="17"/>
    <s v="Confirmed"/>
    <n v="1963"/>
    <n v="1963"/>
    <n v="300"/>
    <n v="500"/>
    <m/>
    <m/>
    <s v="breeding pairs"/>
    <s v="Morris (ms)"/>
  </r>
  <r>
    <n v="1986"/>
    <n v="129"/>
    <n v="4036"/>
    <n v="3928"/>
    <x v="0"/>
    <x v="420"/>
    <x v="20"/>
    <s v="Confirmed"/>
    <n v="1963"/>
    <n v="1963"/>
    <n v="50"/>
    <n v="50"/>
    <m/>
    <m/>
    <s v="nests"/>
    <s v="Morris (ms)"/>
  </r>
  <r>
    <n v="1987"/>
    <n v="130"/>
    <n v="24005"/>
    <n v="3298"/>
    <x v="5"/>
    <x v="421"/>
    <x v="12"/>
    <s v="data deficient"/>
    <n v="1984"/>
    <n v="1984"/>
    <m/>
    <m/>
    <m/>
    <m/>
    <m/>
    <s v="Rinke (1986)"/>
  </r>
  <r>
    <n v="1988"/>
    <n v="130"/>
    <n v="24005"/>
    <n v="3928"/>
    <x v="5"/>
    <x v="421"/>
    <x v="20"/>
    <s v="Potential Breeding"/>
    <n v="1984"/>
    <n v="1984"/>
    <m/>
    <m/>
    <m/>
    <m/>
    <m/>
    <s v="Rinke (1986)"/>
  </r>
  <r>
    <n v="1989"/>
    <n v="130"/>
    <n v="24005"/>
    <n v="3650"/>
    <x v="5"/>
    <x v="421"/>
    <x v="6"/>
    <s v="Probable"/>
    <n v="1984"/>
    <n v="1984"/>
    <m/>
    <m/>
    <m/>
    <m/>
    <m/>
    <s v="Rinke (1986)"/>
  </r>
  <r>
    <n v="1990"/>
    <n v="131"/>
    <n v="8003"/>
    <n v="3845"/>
    <x v="3"/>
    <x v="9"/>
    <x v="13"/>
    <s v="Non-breeding"/>
    <n v="1964"/>
    <n v="1965"/>
    <n v="50"/>
    <n v="750"/>
    <m/>
    <m/>
    <s v="individuals"/>
    <s v="Schreiber &amp; Chovan (1986)"/>
  </r>
  <r>
    <n v="1991"/>
    <n v="131"/>
    <n v="8003"/>
    <n v="3658"/>
    <x v="3"/>
    <x v="9"/>
    <x v="17"/>
    <s v="Non-breeding"/>
    <n v="1964"/>
    <n v="1965"/>
    <n v="2000"/>
    <n v="5000"/>
    <m/>
    <m/>
    <s v="individuals"/>
    <s v="Schreiber &amp; Chovan (1986)"/>
  </r>
  <r>
    <n v="1992"/>
    <n v="132"/>
    <n v="4006"/>
    <n v="3890"/>
    <x v="0"/>
    <x v="313"/>
    <x v="0"/>
    <s v="Confirmed"/>
    <n v="1984"/>
    <n v="1984"/>
    <m/>
    <m/>
    <n v="250"/>
    <n v="999"/>
    <s v="individuals"/>
    <s v="Watling (1986)"/>
  </r>
  <r>
    <n v="1993"/>
    <n v="133"/>
    <n v="19088"/>
    <n v="3287"/>
    <x v="2"/>
    <x v="175"/>
    <x v="25"/>
    <s v="data deficient"/>
    <n v="1986"/>
    <n v="1986"/>
    <n v="30"/>
    <n v="30"/>
    <m/>
    <m/>
    <s v="individuals"/>
    <s v="Anon (1987)"/>
  </r>
  <r>
    <n v="1994"/>
    <n v="134"/>
    <n v="19024"/>
    <n v="3268"/>
    <x v="2"/>
    <x v="422"/>
    <x v="26"/>
    <s v="data deficient"/>
    <n v="1987"/>
    <n v="1987"/>
    <n v="3"/>
    <n v="3"/>
    <m/>
    <m/>
    <s v="individuals"/>
    <s v="Burrows (1987)"/>
  </r>
  <r>
    <n v="1995"/>
    <n v="134"/>
    <n v="19024"/>
    <n v="3287"/>
    <x v="2"/>
    <x v="422"/>
    <x v="25"/>
    <s v="data deficient"/>
    <n v="1987"/>
    <n v="1987"/>
    <n v="6"/>
    <n v="6"/>
    <m/>
    <m/>
    <s v="individuals"/>
    <s v="Burrows (1987)"/>
  </r>
  <r>
    <n v="1996"/>
    <n v="135"/>
    <n v="24009"/>
    <n v="1016817"/>
    <x v="5"/>
    <x v="423"/>
    <x v="24"/>
    <s v="data deficient"/>
    <n v="1986"/>
    <n v="1986"/>
    <m/>
    <m/>
    <m/>
    <m/>
    <m/>
    <s v="Gill (1987)"/>
  </r>
  <r>
    <n v="1997"/>
    <n v="135"/>
    <n v="24009"/>
    <n v="3659"/>
    <x v="5"/>
    <x v="423"/>
    <x v="3"/>
    <s v="data deficient"/>
    <n v="1986"/>
    <n v="1986"/>
    <m/>
    <m/>
    <m/>
    <m/>
    <m/>
    <s v="Gill (1987)"/>
  </r>
  <r>
    <n v="1998"/>
    <n v="135"/>
    <n v="24009"/>
    <n v="3298"/>
    <x v="5"/>
    <x v="423"/>
    <x v="12"/>
    <s v="Probable"/>
    <n v="1986"/>
    <n v="1986"/>
    <m/>
    <m/>
    <m/>
    <m/>
    <m/>
    <s v="Gill (1987)"/>
  </r>
  <r>
    <n v="1999"/>
    <n v="135"/>
    <n v="24017"/>
    <n v="3298"/>
    <x v="5"/>
    <x v="264"/>
    <x v="12"/>
    <s v="data deficient"/>
    <n v="1986"/>
    <n v="1986"/>
    <m/>
    <m/>
    <m/>
    <m/>
    <m/>
    <s v="Gill (1987)"/>
  </r>
  <r>
    <n v="2000"/>
    <n v="135"/>
    <n v="24017"/>
    <n v="3263"/>
    <x v="5"/>
    <x v="264"/>
    <x v="4"/>
    <s v="data deficient"/>
    <n v="1986"/>
    <n v="1986"/>
    <n v="3"/>
    <n v="3"/>
    <m/>
    <m/>
    <s v="individuals"/>
    <s v="Gill (1987)"/>
  </r>
  <r>
    <n v="2001"/>
    <n v="136"/>
    <n v="12071"/>
    <n v="3846"/>
    <x v="8"/>
    <x v="24"/>
    <x v="27"/>
    <s v="Confirmed"/>
    <m/>
    <n v="1987"/>
    <n v="2"/>
    <n v="2"/>
    <m/>
    <m/>
    <s v="mature individuals"/>
    <s v="Pyle &amp; Engbring (1987)"/>
  </r>
  <r>
    <n v="2002"/>
    <n v="136"/>
    <n v="12011"/>
    <n v="3658"/>
    <x v="8"/>
    <x v="28"/>
    <x v="17"/>
    <s v="Confirmed"/>
    <m/>
    <n v="1982"/>
    <n v="2000"/>
    <n v="2000"/>
    <m/>
    <m/>
    <s v="individuals"/>
    <s v="Pyle &amp; Engbring (1987)"/>
  </r>
  <r>
    <n v="2003"/>
    <n v="136"/>
    <n v="12011"/>
    <n v="3658"/>
    <x v="8"/>
    <x v="28"/>
    <x v="17"/>
    <s v="Confirmed"/>
    <m/>
    <n v="1983"/>
    <n v="2000"/>
    <n v="2000"/>
    <m/>
    <m/>
    <s v="individuals"/>
    <s v="Pyle &amp; Engbring (1987)"/>
  </r>
  <r>
    <n v="2004"/>
    <n v="137"/>
    <n v="24009"/>
    <n v="3659"/>
    <x v="5"/>
    <x v="423"/>
    <x v="3"/>
    <s v="Confirmed"/>
    <n v="1984"/>
    <n v="1984"/>
    <n v="65"/>
    <n v="85"/>
    <m/>
    <m/>
    <s v="individuals"/>
    <s v="Rinke (1987)"/>
  </r>
  <r>
    <n v="2005"/>
    <n v="137"/>
    <n v="24009"/>
    <n v="3298"/>
    <x v="5"/>
    <x v="423"/>
    <x v="12"/>
    <s v="Confirmed"/>
    <n v="1984"/>
    <n v="1984"/>
    <m/>
    <m/>
    <m/>
    <m/>
    <m/>
    <s v="Rinke (1987)"/>
  </r>
  <r>
    <n v="2006"/>
    <n v="137"/>
    <n v="24009"/>
    <n v="3895"/>
    <x v="5"/>
    <x v="423"/>
    <x v="35"/>
    <s v="Potential Breeding"/>
    <n v="1984"/>
    <n v="1984"/>
    <n v="6"/>
    <n v="6"/>
    <m/>
    <m/>
    <s v="individuals"/>
    <s v="Rinke (1987)"/>
  </r>
  <r>
    <n v="2007"/>
    <n v="137"/>
    <n v="24012"/>
    <n v="3895"/>
    <x v="5"/>
    <x v="424"/>
    <x v="35"/>
    <s v="Confirmed"/>
    <m/>
    <n v="1974"/>
    <m/>
    <m/>
    <m/>
    <m/>
    <m/>
    <s v="Rinke (1987)"/>
  </r>
  <r>
    <n v="2008"/>
    <n v="137"/>
    <n v="24009"/>
    <n v="3650"/>
    <x v="5"/>
    <x v="423"/>
    <x v="6"/>
    <s v="Confirmed"/>
    <n v="1984"/>
    <n v="1984"/>
    <m/>
    <m/>
    <m/>
    <m/>
    <m/>
    <s v="Rinke (1987)"/>
  </r>
  <r>
    <n v="2009"/>
    <n v="138"/>
    <n v="22030"/>
    <n v="3295"/>
    <x v="1"/>
    <x v="425"/>
    <x v="7"/>
    <s v="data deficient"/>
    <n v="769"/>
    <n v="1981"/>
    <m/>
    <m/>
    <m/>
    <m/>
    <m/>
    <s v="Tarburton (1987)"/>
  </r>
  <r>
    <n v="2010"/>
    <n v="138"/>
    <n v="4066"/>
    <n v="3295"/>
    <x v="0"/>
    <x v="286"/>
    <x v="7"/>
    <s v="Potential Breeding"/>
    <n v="1600"/>
    <n v="1974"/>
    <n v="10900"/>
    <n v="10900"/>
    <m/>
    <m/>
    <s v="individuals"/>
    <s v="Tarburton (1987)"/>
  </r>
  <r>
    <n v="2011"/>
    <n v="138"/>
    <n v="4066"/>
    <n v="3295"/>
    <x v="0"/>
    <x v="286"/>
    <x v="7"/>
    <s v="Potential Breeding"/>
    <n v="1600"/>
    <n v="1974"/>
    <n v="23600"/>
    <n v="23600"/>
    <m/>
    <m/>
    <s v="individuals"/>
    <s v="Tarburton (1987)"/>
  </r>
  <r>
    <n v="2012"/>
    <n v="138"/>
    <n v="4066"/>
    <n v="3295"/>
    <x v="0"/>
    <x v="286"/>
    <x v="7"/>
    <s v="Potential Breeding"/>
    <n v="1993"/>
    <n v="1974"/>
    <n v="4200"/>
    <n v="4200"/>
    <m/>
    <m/>
    <s v="individuals"/>
    <s v="Tarburton (1987)"/>
  </r>
  <r>
    <n v="2013"/>
    <n v="138"/>
    <n v="4066"/>
    <n v="3295"/>
    <x v="0"/>
    <x v="286"/>
    <x v="7"/>
    <s v="Potential Breeding"/>
    <n v="1993"/>
    <n v="1974"/>
    <n v="48300"/>
    <n v="48300"/>
    <m/>
    <m/>
    <s v="individuals"/>
    <s v="Tarburton (1987)"/>
  </r>
  <r>
    <n v="2014"/>
    <n v="138"/>
    <n v="4066"/>
    <n v="3295"/>
    <x v="0"/>
    <x v="286"/>
    <x v="7"/>
    <s v="Potential Breeding"/>
    <n v="1993"/>
    <n v="1974"/>
    <n v="38300"/>
    <n v="38300"/>
    <m/>
    <m/>
    <s v="individuals"/>
    <s v="Tarburton (1987)"/>
  </r>
  <r>
    <n v="2015"/>
    <n v="138"/>
    <n v="4066"/>
    <n v="3295"/>
    <x v="0"/>
    <x v="286"/>
    <x v="7"/>
    <s v="Potential Breeding"/>
    <n v="1993"/>
    <n v="1974"/>
    <n v="58000"/>
    <n v="58000"/>
    <m/>
    <m/>
    <s v="individuals"/>
    <s v="Tarburton (1987)"/>
  </r>
  <r>
    <n v="2016"/>
    <n v="138"/>
    <n v="4066"/>
    <n v="3295"/>
    <x v="0"/>
    <x v="286"/>
    <x v="7"/>
    <s v="Potential Breeding"/>
    <n v="1993"/>
    <n v="1974"/>
    <n v="29300"/>
    <n v="29300"/>
    <m/>
    <m/>
    <s v="individuals"/>
    <s v="Tarburton (1987)"/>
  </r>
  <r>
    <n v="2017"/>
    <n v="138"/>
    <n v="4066"/>
    <n v="3295"/>
    <x v="0"/>
    <x v="286"/>
    <x v="7"/>
    <s v="Potential Breeding"/>
    <n v="1996"/>
    <n v="1974"/>
    <n v="31900"/>
    <n v="31900"/>
    <m/>
    <m/>
    <s v="individuals"/>
    <s v="Tarburton (1987)"/>
  </r>
  <r>
    <n v="2018"/>
    <n v="138"/>
    <n v="4066"/>
    <n v="3295"/>
    <x v="0"/>
    <x v="286"/>
    <x v="7"/>
    <s v="Potential Breeding"/>
    <n v="1996"/>
    <n v="1975"/>
    <n v="31760"/>
    <n v="31760"/>
    <m/>
    <m/>
    <s v="individuals"/>
    <s v="Tarburton (1987)"/>
  </r>
  <r>
    <n v="2019"/>
    <n v="138"/>
    <n v="4066"/>
    <n v="3295"/>
    <x v="0"/>
    <x v="286"/>
    <x v="7"/>
    <s v="Potential Breeding"/>
    <n v="1996"/>
    <n v="1976"/>
    <n v="33800"/>
    <n v="33800"/>
    <m/>
    <m/>
    <s v="individuals"/>
    <s v="Tarburton (1987)"/>
  </r>
  <r>
    <n v="2020"/>
    <n v="138"/>
    <n v="4066"/>
    <n v="3268"/>
    <x v="0"/>
    <x v="286"/>
    <x v="26"/>
    <s v="Potential Breeding"/>
    <n v="1974"/>
    <n v="1974"/>
    <n v="70"/>
    <n v="70"/>
    <m/>
    <m/>
    <s v="individuals"/>
    <s v="Tarburton (1987)"/>
  </r>
  <r>
    <n v="2021"/>
    <n v="138"/>
    <n v="4066"/>
    <n v="3659"/>
    <x v="0"/>
    <x v="286"/>
    <x v="3"/>
    <s v="Potential Breeding"/>
    <n v="1974"/>
    <n v="1974"/>
    <n v="6"/>
    <n v="6"/>
    <m/>
    <m/>
    <s v="individuals"/>
    <s v="Tarburton (1987)"/>
  </r>
  <r>
    <n v="2022"/>
    <n v="138"/>
    <n v="4066"/>
    <n v="3659"/>
    <x v="0"/>
    <x v="286"/>
    <x v="3"/>
    <s v="Potential Breeding"/>
    <n v="1975"/>
    <n v="1975"/>
    <n v="5"/>
    <n v="5"/>
    <m/>
    <m/>
    <s v="individuals"/>
    <s v="Tarburton (1987)"/>
  </r>
  <r>
    <n v="2023"/>
    <n v="138"/>
    <n v="4066"/>
    <n v="3294"/>
    <x v="0"/>
    <x v="286"/>
    <x v="9"/>
    <s v="Confirmed"/>
    <n v="1974"/>
    <n v="1974"/>
    <n v="6"/>
    <n v="6"/>
    <m/>
    <m/>
    <s v="nests"/>
    <s v="Tarburton (1987)"/>
  </r>
  <r>
    <n v="2024"/>
    <n v="138"/>
    <n v="4066"/>
    <n v="3294"/>
    <x v="0"/>
    <x v="286"/>
    <x v="9"/>
    <s v="Potential Breeding"/>
    <n v="1974"/>
    <n v="1974"/>
    <n v="90"/>
    <n v="90"/>
    <m/>
    <m/>
    <s v="individuals"/>
    <s v="Tarburton (1987)"/>
  </r>
  <r>
    <n v="2025"/>
    <n v="138"/>
    <n v="4066"/>
    <n v="3294"/>
    <x v="0"/>
    <x v="286"/>
    <x v="9"/>
    <s v="Confirmed"/>
    <n v="1974"/>
    <n v="1974"/>
    <n v="80"/>
    <n v="80"/>
    <m/>
    <m/>
    <s v="nests"/>
    <s v="Tarburton (1987)"/>
  </r>
  <r>
    <n v="2026"/>
    <n v="138"/>
    <n v="4066"/>
    <n v="3294"/>
    <x v="0"/>
    <x v="286"/>
    <x v="9"/>
    <s v="Confirmed"/>
    <n v="1975"/>
    <n v="1975"/>
    <n v="200"/>
    <n v="200"/>
    <m/>
    <m/>
    <s v="individuals"/>
    <s v="Tarburton (1987)"/>
  </r>
  <r>
    <n v="2027"/>
    <n v="138"/>
    <n v="4066"/>
    <n v="3263"/>
    <x v="0"/>
    <x v="286"/>
    <x v="4"/>
    <s v="Potential Breeding"/>
    <n v="1974"/>
    <n v="1974"/>
    <n v="2"/>
    <n v="4"/>
    <m/>
    <m/>
    <s v="individuals"/>
    <s v="Tarburton (1987)"/>
  </r>
  <r>
    <n v="2028"/>
    <n v="138"/>
    <n v="4066"/>
    <n v="3846"/>
    <x v="0"/>
    <x v="286"/>
    <x v="27"/>
    <s v="Potential Breeding"/>
    <n v="1974"/>
    <n v="1974"/>
    <n v="70"/>
    <n v="70"/>
    <m/>
    <m/>
    <s v="individuals"/>
    <s v="Tarburton (1987)"/>
  </r>
  <r>
    <n v="2029"/>
    <n v="138"/>
    <n v="4066"/>
    <n v="3846"/>
    <x v="0"/>
    <x v="286"/>
    <x v="27"/>
    <s v="Confirmed"/>
    <n v="1976"/>
    <n v="1976"/>
    <n v="115"/>
    <n v="115"/>
    <m/>
    <m/>
    <s v="individuals"/>
    <s v="Tarburton (1987)"/>
  </r>
  <r>
    <n v="2030"/>
    <n v="138"/>
    <n v="4066"/>
    <n v="3650"/>
    <x v="0"/>
    <x v="286"/>
    <x v="6"/>
    <s v="Potential Breeding"/>
    <n v="1975"/>
    <n v="1975"/>
    <n v="1"/>
    <n v="1"/>
    <m/>
    <m/>
    <s v="breeding pairs"/>
    <s v="Tarburton (1987)"/>
  </r>
  <r>
    <n v="2031"/>
    <n v="139"/>
    <n v="5059"/>
    <n v="3295"/>
    <x v="4"/>
    <x v="426"/>
    <x v="7"/>
    <s v="Confirmed"/>
    <n v="1996"/>
    <n v="1987"/>
    <n v="10"/>
    <n v="99"/>
    <m/>
    <m/>
    <s v="breeding pairs"/>
    <s v="Thibault &amp; Guyot (1987)"/>
  </r>
  <r>
    <n v="2032"/>
    <n v="139"/>
    <n v="5059"/>
    <n v="3659"/>
    <x v="4"/>
    <x v="426"/>
    <x v="3"/>
    <s v="Confirmed"/>
    <n v="1986"/>
    <n v="1987"/>
    <n v="10"/>
    <n v="99"/>
    <m/>
    <m/>
    <s v="breeding pairs"/>
    <s v="Thibault &amp; Guyot (1987)"/>
  </r>
  <r>
    <n v="2033"/>
    <n v="139"/>
    <n v="5059"/>
    <n v="3294"/>
    <x v="4"/>
    <x v="426"/>
    <x v="9"/>
    <s v="Confirmed"/>
    <n v="1986"/>
    <n v="1987"/>
    <n v="100"/>
    <n v="999"/>
    <m/>
    <m/>
    <s v="breeding pairs"/>
    <s v="Thibault &amp; Guyot (1987)"/>
  </r>
  <r>
    <n v="2034"/>
    <n v="139"/>
    <n v="5059"/>
    <n v="3298"/>
    <x v="4"/>
    <x v="426"/>
    <x v="12"/>
    <s v="Confirmed"/>
    <n v="1986"/>
    <n v="1987"/>
    <n v="1"/>
    <n v="10"/>
    <m/>
    <m/>
    <s v="breeding pairs"/>
    <s v="Thibault &amp; Guyot (1987)"/>
  </r>
  <r>
    <n v="2035"/>
    <n v="139"/>
    <n v="5059"/>
    <n v="3658"/>
    <x v="4"/>
    <x v="426"/>
    <x v="17"/>
    <s v="Confirmed"/>
    <n v="1986"/>
    <n v="1987"/>
    <n v="100"/>
    <n v="999"/>
    <m/>
    <m/>
    <s v="breeding pairs"/>
    <s v="Thibault &amp; Guyot (1987)"/>
  </r>
  <r>
    <n v="2036"/>
    <n v="139"/>
    <n v="5059"/>
    <n v="3650"/>
    <x v="4"/>
    <x v="426"/>
    <x v="6"/>
    <s v="Confirmed"/>
    <n v="1986"/>
    <n v="1987"/>
    <n v="10"/>
    <n v="99"/>
    <m/>
    <m/>
    <s v="breeding pairs"/>
    <s v="Thibault &amp; Guyot (1987)"/>
  </r>
  <r>
    <n v="2037"/>
    <n v="140"/>
    <n v="28004"/>
    <n v="3295"/>
    <x v="25"/>
    <x v="427"/>
    <x v="7"/>
    <s v="Confirmed"/>
    <n v="640"/>
    <n v="1985"/>
    <m/>
    <m/>
    <n v="1000"/>
    <n v="2499"/>
    <s v="breeding pairs"/>
    <s v="Thibault &amp; Guyot (1987)"/>
  </r>
  <r>
    <n v="2038"/>
    <n v="140"/>
    <n v="28004"/>
    <n v="3268"/>
    <x v="25"/>
    <x v="427"/>
    <x v="26"/>
    <s v="Confirmed"/>
    <n v="1985"/>
    <n v="1985"/>
    <n v="15"/>
    <n v="15"/>
    <m/>
    <m/>
    <s v="breeding pairs"/>
    <s v="Thibault &amp; Guyot (1987)"/>
  </r>
  <r>
    <n v="2039"/>
    <n v="140"/>
    <n v="28004"/>
    <n v="3287"/>
    <x v="25"/>
    <x v="427"/>
    <x v="25"/>
    <s v="Confirmed"/>
    <n v="1985"/>
    <n v="1985"/>
    <n v="8"/>
    <n v="10"/>
    <m/>
    <m/>
    <s v="breeding pairs"/>
    <s v="Thibault &amp; Guyot (1987)"/>
  </r>
  <r>
    <n v="2040"/>
    <n v="140"/>
    <n v="28000"/>
    <n v="3659"/>
    <x v="25"/>
    <x v="428"/>
    <x v="3"/>
    <s v="Confirmed"/>
    <n v="1986"/>
    <n v="1986"/>
    <n v="5"/>
    <n v="5"/>
    <m/>
    <m/>
    <s v="breeding pairs"/>
    <s v="Thibault &amp; Guyot (1987)"/>
  </r>
  <r>
    <n v="2041"/>
    <n v="140"/>
    <n v="28004"/>
    <n v="3659"/>
    <x v="25"/>
    <x v="427"/>
    <x v="3"/>
    <s v="Confirmed"/>
    <n v="1985"/>
    <n v="1985"/>
    <m/>
    <m/>
    <n v="50"/>
    <n v="249"/>
    <s v="breeding pairs"/>
    <s v="Thibault &amp; Guyot (1987)"/>
  </r>
  <r>
    <n v="2042"/>
    <n v="140"/>
    <n v="28000"/>
    <n v="3294"/>
    <x v="25"/>
    <x v="428"/>
    <x v="9"/>
    <s v="Confirmed"/>
    <n v="1985"/>
    <n v="1985"/>
    <n v="10"/>
    <n v="99"/>
    <m/>
    <m/>
    <s v="breeding pairs"/>
    <s v="Thibault &amp; Guyot (1987)"/>
  </r>
  <r>
    <n v="2043"/>
    <n v="140"/>
    <n v="28001"/>
    <n v="3294"/>
    <x v="25"/>
    <x v="429"/>
    <x v="9"/>
    <s v="Confirmed"/>
    <n v="1985"/>
    <n v="1985"/>
    <m/>
    <m/>
    <n v="50"/>
    <n v="999"/>
    <s v="breeding pairs"/>
    <s v="Thibault &amp; Guyot (1987)"/>
  </r>
  <r>
    <n v="2044"/>
    <n v="140"/>
    <n v="28004"/>
    <n v="3294"/>
    <x v="25"/>
    <x v="427"/>
    <x v="9"/>
    <s v="Confirmed"/>
    <n v="1985"/>
    <n v="1985"/>
    <m/>
    <m/>
    <n v="250"/>
    <n v="999"/>
    <s v="breeding pairs"/>
    <s v="Thibault &amp; Guyot (1987)"/>
  </r>
  <r>
    <n v="2045"/>
    <n v="140"/>
    <n v="28000"/>
    <n v="3298"/>
    <x v="25"/>
    <x v="428"/>
    <x v="12"/>
    <s v="data deficient"/>
    <n v="1985"/>
    <n v="1985"/>
    <m/>
    <m/>
    <m/>
    <m/>
    <m/>
    <s v="Thibault &amp; Guyot (1987)"/>
  </r>
  <r>
    <n v="2046"/>
    <n v="140"/>
    <n v="28001"/>
    <n v="3298"/>
    <x v="25"/>
    <x v="429"/>
    <x v="12"/>
    <s v="Confirmed"/>
    <n v="1985"/>
    <n v="1985"/>
    <m/>
    <m/>
    <n v="1000"/>
    <n v="2499"/>
    <s v="breeding pairs"/>
    <s v="Thibault &amp; Guyot (1987)"/>
  </r>
  <r>
    <n v="2047"/>
    <n v="140"/>
    <n v="28004"/>
    <n v="3298"/>
    <x v="25"/>
    <x v="427"/>
    <x v="12"/>
    <s v="Confirmed"/>
    <n v="1985"/>
    <n v="1985"/>
    <m/>
    <m/>
    <n v="50"/>
    <n v="999"/>
    <s v="breeding pairs"/>
    <s v="Thibault &amp; Guyot (1987)"/>
  </r>
  <r>
    <n v="2048"/>
    <n v="140"/>
    <n v="28000"/>
    <n v="3846"/>
    <x v="25"/>
    <x v="428"/>
    <x v="27"/>
    <s v="Potential Breeding"/>
    <n v="1985"/>
    <n v="1985"/>
    <n v="1"/>
    <n v="1"/>
    <m/>
    <m/>
    <s v="individuals"/>
    <s v="Thibault &amp; Guyot (1987)"/>
  </r>
  <r>
    <n v="2049"/>
    <n v="140"/>
    <n v="28005"/>
    <n v="3846"/>
    <x v="25"/>
    <x v="430"/>
    <x v="27"/>
    <s v="data deficient"/>
    <n v="1985"/>
    <n v="1985"/>
    <n v="50"/>
    <n v="50"/>
    <m/>
    <m/>
    <s v="individuals"/>
    <s v="Thibault &amp; Guyot (1987)"/>
  </r>
  <r>
    <n v="2050"/>
    <n v="140"/>
    <n v="28000"/>
    <n v="3658"/>
    <x v="25"/>
    <x v="428"/>
    <x v="17"/>
    <s v="Confirmed"/>
    <n v="1985"/>
    <n v="1985"/>
    <m/>
    <m/>
    <n v="2500"/>
    <n v="9999"/>
    <s v="individuals"/>
    <s v="Thibault &amp; Guyot (1987)"/>
  </r>
  <r>
    <n v="2051"/>
    <n v="140"/>
    <n v="28004"/>
    <n v="3658"/>
    <x v="25"/>
    <x v="427"/>
    <x v="17"/>
    <s v="Confirmed"/>
    <n v="1985"/>
    <n v="1985"/>
    <m/>
    <m/>
    <m/>
    <m/>
    <m/>
    <s v="Thibault &amp; Guyot (1987)"/>
  </r>
  <r>
    <n v="2052"/>
    <n v="140"/>
    <n v="28005"/>
    <n v="3649"/>
    <x v="25"/>
    <x v="430"/>
    <x v="18"/>
    <s v="Confirmed"/>
    <n v="1985"/>
    <n v="1985"/>
    <n v="1"/>
    <n v="1"/>
    <m/>
    <m/>
    <s v="individuals"/>
    <s v="Thibault &amp; Guyot (1987)"/>
  </r>
  <r>
    <n v="2053"/>
    <n v="140"/>
    <n v="28000"/>
    <n v="3650"/>
    <x v="25"/>
    <x v="428"/>
    <x v="6"/>
    <s v="Confirmed"/>
    <n v="1985"/>
    <n v="1985"/>
    <m/>
    <m/>
    <m/>
    <m/>
    <m/>
    <s v="Thibault &amp; Guyot (1987)"/>
  </r>
  <r>
    <n v="2054"/>
    <n v="140"/>
    <n v="28001"/>
    <n v="3650"/>
    <x v="25"/>
    <x v="429"/>
    <x v="6"/>
    <s v="Confirmed"/>
    <n v="1985"/>
    <n v="1985"/>
    <m/>
    <m/>
    <m/>
    <m/>
    <m/>
    <s v="Thibault &amp; Guyot (1987)"/>
  </r>
  <r>
    <n v="2055"/>
    <n v="140"/>
    <n v="28005"/>
    <n v="3650"/>
    <x v="25"/>
    <x v="430"/>
    <x v="6"/>
    <s v="Confirmed"/>
    <n v="1985"/>
    <n v="1985"/>
    <n v="10"/>
    <n v="99"/>
    <m/>
    <m/>
    <s v="cp"/>
    <s v="Thibault &amp; Guyot (1987)"/>
  </r>
  <r>
    <n v="2056"/>
    <n v="141"/>
    <n v="17002"/>
    <n v="3268"/>
    <x v="23"/>
    <x v="431"/>
    <x v="26"/>
    <s v="Confirmed"/>
    <n v="1988"/>
    <n v="1988"/>
    <m/>
    <m/>
    <m/>
    <m/>
    <m/>
    <s v="Engbring (1988)"/>
  </r>
  <r>
    <n v="2057"/>
    <n v="141"/>
    <n v="17005"/>
    <n v="3268"/>
    <x v="23"/>
    <x v="432"/>
    <x v="26"/>
    <s v="Confirmed"/>
    <n v="1988"/>
    <n v="1988"/>
    <m/>
    <m/>
    <m/>
    <m/>
    <m/>
    <s v="Engbring (1988)"/>
  </r>
  <r>
    <n v="2058"/>
    <n v="141"/>
    <n v="17007"/>
    <n v="3268"/>
    <x v="23"/>
    <x v="433"/>
    <x v="26"/>
    <s v="Confirmed"/>
    <n v="1988"/>
    <n v="1988"/>
    <m/>
    <m/>
    <m/>
    <m/>
    <m/>
    <s v="Engbring (1988)"/>
  </r>
  <r>
    <n v="2059"/>
    <n v="141"/>
    <n v="17009"/>
    <n v="3268"/>
    <x v="23"/>
    <x v="434"/>
    <x v="26"/>
    <s v="Confirmed"/>
    <n v="1988"/>
    <n v="1988"/>
    <m/>
    <m/>
    <m/>
    <m/>
    <m/>
    <s v="Engbring (1988)"/>
  </r>
  <r>
    <n v="2060"/>
    <n v="141"/>
    <n v="17002"/>
    <n v="3659"/>
    <x v="23"/>
    <x v="431"/>
    <x v="3"/>
    <s v="Non-breeding"/>
    <n v="1988"/>
    <n v="1988"/>
    <m/>
    <m/>
    <m/>
    <m/>
    <m/>
    <s v="Engbring (1988)"/>
  </r>
  <r>
    <n v="2061"/>
    <n v="141"/>
    <n v="17005"/>
    <n v="3659"/>
    <x v="23"/>
    <x v="432"/>
    <x v="3"/>
    <s v="Non-breeding"/>
    <n v="1988"/>
    <n v="1988"/>
    <m/>
    <m/>
    <m/>
    <m/>
    <m/>
    <s v="Engbring (1988)"/>
  </r>
  <r>
    <n v="2062"/>
    <n v="141"/>
    <n v="17007"/>
    <n v="3659"/>
    <x v="23"/>
    <x v="433"/>
    <x v="3"/>
    <s v="Non-breeding"/>
    <n v="1988"/>
    <n v="1988"/>
    <m/>
    <m/>
    <m/>
    <m/>
    <m/>
    <s v="Engbring (1988)"/>
  </r>
  <r>
    <n v="2063"/>
    <n v="141"/>
    <n v="17009"/>
    <n v="3659"/>
    <x v="23"/>
    <x v="434"/>
    <x v="3"/>
    <s v="Non-breeding"/>
    <n v="1988"/>
    <n v="1988"/>
    <m/>
    <m/>
    <m/>
    <m/>
    <m/>
    <s v="Engbring (1988)"/>
  </r>
  <r>
    <n v="2064"/>
    <n v="141"/>
    <n v="17009"/>
    <n v="3263"/>
    <x v="23"/>
    <x v="434"/>
    <x v="4"/>
    <s v="Confirmed"/>
    <n v="1979"/>
    <n v="1979"/>
    <n v="5000"/>
    <n v="7000"/>
    <m/>
    <m/>
    <s v="individuals"/>
    <s v="Engbring (1988)"/>
  </r>
  <r>
    <n v="2065"/>
    <n v="141"/>
    <n v="17002"/>
    <n v="3846"/>
    <x v="23"/>
    <x v="431"/>
    <x v="27"/>
    <s v="Non-breeding"/>
    <n v="1988"/>
    <n v="1988"/>
    <m/>
    <m/>
    <m/>
    <m/>
    <m/>
    <s v="Engbring (1988)"/>
  </r>
  <r>
    <n v="2066"/>
    <n v="141"/>
    <n v="17005"/>
    <n v="3846"/>
    <x v="23"/>
    <x v="432"/>
    <x v="27"/>
    <s v="Non-breeding"/>
    <n v="1988"/>
    <n v="1988"/>
    <m/>
    <m/>
    <m/>
    <m/>
    <m/>
    <s v="Engbring (1988)"/>
  </r>
  <r>
    <n v="2067"/>
    <n v="141"/>
    <n v="17007"/>
    <n v="3846"/>
    <x v="23"/>
    <x v="433"/>
    <x v="27"/>
    <s v="Non-breeding"/>
    <n v="1988"/>
    <n v="1988"/>
    <m/>
    <m/>
    <m/>
    <m/>
    <m/>
    <s v="Engbring (1988)"/>
  </r>
  <r>
    <n v="2068"/>
    <n v="141"/>
    <n v="17009"/>
    <n v="3846"/>
    <x v="23"/>
    <x v="434"/>
    <x v="27"/>
    <s v="Non-breeding"/>
    <n v="1988"/>
    <n v="1988"/>
    <m/>
    <m/>
    <m/>
    <m/>
    <m/>
    <s v="Engbring (1988)"/>
  </r>
  <r>
    <n v="2069"/>
    <n v="141"/>
    <n v="17002"/>
    <n v="3658"/>
    <x v="23"/>
    <x v="431"/>
    <x v="17"/>
    <s v="Non-breeding"/>
    <n v="1988"/>
    <n v="1988"/>
    <m/>
    <m/>
    <m/>
    <m/>
    <m/>
    <s v="Engbring (1988)"/>
  </r>
  <r>
    <n v="2070"/>
    <n v="141"/>
    <n v="17005"/>
    <n v="3658"/>
    <x v="23"/>
    <x v="432"/>
    <x v="17"/>
    <s v="Non-breeding"/>
    <n v="1988"/>
    <n v="1988"/>
    <m/>
    <m/>
    <m/>
    <m/>
    <m/>
    <s v="Engbring (1988)"/>
  </r>
  <r>
    <n v="2071"/>
    <n v="141"/>
    <n v="17007"/>
    <n v="3658"/>
    <x v="23"/>
    <x v="433"/>
    <x v="17"/>
    <s v="Non-breeding"/>
    <n v="1988"/>
    <n v="1988"/>
    <m/>
    <m/>
    <m/>
    <m/>
    <m/>
    <s v="Engbring (1988)"/>
  </r>
  <r>
    <n v="2072"/>
    <n v="141"/>
    <n v="17009"/>
    <n v="3658"/>
    <x v="23"/>
    <x v="434"/>
    <x v="17"/>
    <s v="Non-breeding"/>
    <n v="1988"/>
    <n v="1988"/>
    <m/>
    <m/>
    <m/>
    <m/>
    <m/>
    <s v="Engbring (1988)"/>
  </r>
  <r>
    <n v="2073"/>
    <n v="142"/>
    <n v="11013"/>
    <n v="3295"/>
    <x v="6"/>
    <x v="30"/>
    <x v="7"/>
    <s v="Non-breeding"/>
    <n v="1993"/>
    <n v="1986"/>
    <m/>
    <m/>
    <m/>
    <m/>
    <s v="individuals"/>
    <s v="Garrett &amp; Schreiber (1988)"/>
  </r>
  <r>
    <n v="2074"/>
    <n v="142"/>
    <n v="11019"/>
    <n v="3295"/>
    <x v="6"/>
    <x v="435"/>
    <x v="7"/>
    <s v="Probable"/>
    <n v="1994"/>
    <n v="1986"/>
    <m/>
    <m/>
    <n v="1"/>
    <n v="49"/>
    <s v="individuals"/>
    <s v="Garrett &amp; Schreiber (1988)"/>
  </r>
  <r>
    <n v="2075"/>
    <n v="142"/>
    <n v="11021"/>
    <n v="3295"/>
    <x v="6"/>
    <x v="436"/>
    <x v="7"/>
    <s v="Probable"/>
    <n v="1997"/>
    <n v="1986"/>
    <m/>
    <m/>
    <n v="1"/>
    <n v="49"/>
    <s v="individuals"/>
    <s v="Garrett &amp; Schreiber (1988)"/>
  </r>
  <r>
    <n v="2076"/>
    <n v="142"/>
    <n v="11036"/>
    <n v="3295"/>
    <x v="6"/>
    <x v="437"/>
    <x v="7"/>
    <s v="Non-breeding"/>
    <n v="1993"/>
    <n v="1986"/>
    <n v="4"/>
    <n v="4"/>
    <m/>
    <m/>
    <s v="individuals"/>
    <s v="Garrett &amp; Schreiber (1988)"/>
  </r>
  <r>
    <n v="2077"/>
    <n v="142"/>
    <n v="11039"/>
    <n v="3295"/>
    <x v="6"/>
    <x v="438"/>
    <x v="7"/>
    <s v="Non-breeding"/>
    <n v="1996"/>
    <n v="1986"/>
    <n v="20"/>
    <n v="20"/>
    <m/>
    <m/>
    <s v="individuals"/>
    <s v="Garrett &amp; Schreiber (1988)"/>
  </r>
  <r>
    <n v="2078"/>
    <n v="142"/>
    <n v="11058"/>
    <n v="3295"/>
    <x v="6"/>
    <x v="439"/>
    <x v="7"/>
    <s v="Non-breeding"/>
    <n v="1993"/>
    <n v="1986"/>
    <n v="50"/>
    <n v="50"/>
    <m/>
    <m/>
    <s v="individuals"/>
    <s v="Garrett &amp; Schreiber (1988)"/>
  </r>
  <r>
    <n v="2079"/>
    <n v="142"/>
    <n v="11077"/>
    <n v="3295"/>
    <x v="6"/>
    <x v="440"/>
    <x v="7"/>
    <s v="Confirmed"/>
    <n v="1891"/>
    <n v="1986"/>
    <n v="500"/>
    <n v="500"/>
    <m/>
    <m/>
    <s v="breeding pairs"/>
    <s v="Garrett &amp; Schreiber (1988)"/>
  </r>
  <r>
    <n v="2080"/>
    <n v="142"/>
    <n v="11077"/>
    <n v="3295"/>
    <x v="6"/>
    <x v="440"/>
    <x v="7"/>
    <s v="Confirmed"/>
    <n v="1996"/>
    <n v="1986"/>
    <n v="300"/>
    <n v="300"/>
    <m/>
    <m/>
    <s v="nests"/>
    <s v="Garrett &amp; Schreiber (1988)"/>
  </r>
  <r>
    <n v="2081"/>
    <n v="142"/>
    <n v="11085"/>
    <n v="3295"/>
    <x v="6"/>
    <x v="441"/>
    <x v="7"/>
    <s v="Confirmed"/>
    <n v="1993"/>
    <n v="1986"/>
    <n v="25"/>
    <n v="25"/>
    <m/>
    <m/>
    <s v="breeding pairs"/>
    <s v="Garrett &amp; Schreiber (1988)"/>
  </r>
  <r>
    <n v="2082"/>
    <n v="142"/>
    <n v="11085"/>
    <n v="3295"/>
    <x v="6"/>
    <x v="441"/>
    <x v="7"/>
    <s v="Confirmed"/>
    <n v="1993"/>
    <n v="1986"/>
    <n v="50"/>
    <n v="50"/>
    <m/>
    <m/>
    <s v="individuals"/>
    <s v="Garrett &amp; Schreiber (1988)"/>
  </r>
  <r>
    <n v="2083"/>
    <n v="142"/>
    <n v="11090"/>
    <n v="3295"/>
    <x v="6"/>
    <x v="442"/>
    <x v="7"/>
    <s v="Non-breeding"/>
    <n v="1993"/>
    <n v="1986"/>
    <m/>
    <m/>
    <n v="1"/>
    <n v="49"/>
    <s v="individuals"/>
    <s v="Garrett &amp; Schreiber (1988)"/>
  </r>
  <r>
    <n v="2084"/>
    <n v="142"/>
    <n v="11093"/>
    <n v="3295"/>
    <x v="6"/>
    <x v="443"/>
    <x v="7"/>
    <s v="Confirmed"/>
    <n v="1881"/>
    <n v="1986"/>
    <n v="2000"/>
    <n v="2000"/>
    <m/>
    <m/>
    <s v="breeding pairs"/>
    <s v="Garrett &amp; Schreiber (1988)"/>
  </r>
  <r>
    <n v="2085"/>
    <n v="142"/>
    <n v="11000"/>
    <n v="3268"/>
    <x v="6"/>
    <x v="444"/>
    <x v="26"/>
    <s v="Confirmed"/>
    <n v="1986"/>
    <n v="1986"/>
    <n v="1"/>
    <n v="1"/>
    <m/>
    <m/>
    <s v="breeding pairs"/>
    <s v="Garrett &amp; Schreiber (1988)"/>
  </r>
  <r>
    <n v="2086"/>
    <n v="142"/>
    <n v="11005"/>
    <n v="3268"/>
    <x v="6"/>
    <x v="445"/>
    <x v="26"/>
    <s v="Probable"/>
    <n v="1986"/>
    <n v="1986"/>
    <n v="1"/>
    <n v="5"/>
    <m/>
    <m/>
    <s v="breeding pairs"/>
    <s v="Garrett &amp; Schreiber (1988)"/>
  </r>
  <r>
    <n v="2087"/>
    <n v="142"/>
    <n v="11013"/>
    <n v="3268"/>
    <x v="6"/>
    <x v="30"/>
    <x v="26"/>
    <s v="Non-breeding"/>
    <n v="1986"/>
    <n v="1986"/>
    <m/>
    <m/>
    <n v="1"/>
    <n v="49"/>
    <s v="individuals"/>
    <s v="Garrett &amp; Schreiber (1988)"/>
  </r>
  <r>
    <n v="2088"/>
    <n v="142"/>
    <n v="11020"/>
    <n v="3268"/>
    <x v="6"/>
    <x v="446"/>
    <x v="26"/>
    <s v="Confirmed"/>
    <n v="1986"/>
    <n v="1986"/>
    <n v="2"/>
    <n v="2"/>
    <m/>
    <m/>
    <s v="nests"/>
    <s v="Garrett &amp; Schreiber (1988)"/>
  </r>
  <r>
    <n v="2089"/>
    <n v="142"/>
    <n v="11031"/>
    <n v="3268"/>
    <x v="6"/>
    <x v="447"/>
    <x v="26"/>
    <s v="Confirmed"/>
    <n v="1986"/>
    <n v="1986"/>
    <m/>
    <m/>
    <n v="1"/>
    <n v="49"/>
    <s v="breeding pairs"/>
    <s v="Garrett &amp; Schreiber (1988)"/>
  </r>
  <r>
    <n v="2090"/>
    <n v="142"/>
    <n v="11036"/>
    <n v="3268"/>
    <x v="6"/>
    <x v="437"/>
    <x v="26"/>
    <s v="Non-breeding"/>
    <n v="1986"/>
    <n v="1986"/>
    <n v="2"/>
    <n v="2"/>
    <m/>
    <m/>
    <s v="individuals"/>
    <s v="Garrett &amp; Schreiber (1988)"/>
  </r>
  <r>
    <n v="2091"/>
    <n v="142"/>
    <n v="11039"/>
    <n v="3268"/>
    <x v="6"/>
    <x v="438"/>
    <x v="26"/>
    <s v="Confirmed"/>
    <n v="1986"/>
    <n v="1986"/>
    <n v="10"/>
    <n v="10"/>
    <m/>
    <m/>
    <s v="breeding pairs"/>
    <s v="Garrett &amp; Schreiber (1988)"/>
  </r>
  <r>
    <n v="2092"/>
    <n v="142"/>
    <n v="11052"/>
    <n v="3268"/>
    <x v="6"/>
    <x v="448"/>
    <x v="26"/>
    <s v="Confirmed"/>
    <n v="1986"/>
    <n v="1986"/>
    <m/>
    <m/>
    <n v="1"/>
    <n v="49"/>
    <s v="breeding pairs"/>
    <s v="Garrett &amp; Schreiber (1988)"/>
  </r>
  <r>
    <n v="2093"/>
    <n v="142"/>
    <n v="11058"/>
    <n v="3268"/>
    <x v="6"/>
    <x v="439"/>
    <x v="26"/>
    <s v="Confirmed"/>
    <n v="1986"/>
    <n v="1986"/>
    <n v="2"/>
    <n v="2"/>
    <m/>
    <m/>
    <s v="chicks"/>
    <s v="Garrett &amp; Schreiber (1988)"/>
  </r>
  <r>
    <n v="2094"/>
    <n v="142"/>
    <n v="11058"/>
    <n v="3268"/>
    <x v="6"/>
    <x v="439"/>
    <x v="26"/>
    <s v="Confirmed"/>
    <n v="1986"/>
    <n v="1986"/>
    <n v="6"/>
    <n v="6"/>
    <m/>
    <m/>
    <s v="breeding pairs"/>
    <s v="Garrett &amp; Schreiber (1988)"/>
  </r>
  <r>
    <n v="2095"/>
    <n v="142"/>
    <n v="11077"/>
    <n v="3268"/>
    <x v="6"/>
    <x v="440"/>
    <x v="26"/>
    <s v="Confirmed"/>
    <n v="1986"/>
    <n v="1986"/>
    <n v="6"/>
    <n v="6"/>
    <m/>
    <m/>
    <s v="breeding pairs"/>
    <s v="Garrett &amp; Schreiber (1988)"/>
  </r>
  <r>
    <n v="2096"/>
    <n v="142"/>
    <n v="11085"/>
    <n v="3268"/>
    <x v="6"/>
    <x v="441"/>
    <x v="26"/>
    <s v="Confirmed"/>
    <n v="1986"/>
    <n v="1986"/>
    <n v="10"/>
    <n v="10"/>
    <m/>
    <m/>
    <s v="breeding pairs"/>
    <s v="Garrett &amp; Schreiber (1988)"/>
  </r>
  <r>
    <n v="2097"/>
    <n v="142"/>
    <n v="11097"/>
    <n v="3268"/>
    <x v="6"/>
    <x v="449"/>
    <x v="26"/>
    <s v="Confirmed"/>
    <n v="1986"/>
    <n v="1986"/>
    <m/>
    <m/>
    <n v="1"/>
    <n v="49"/>
    <s v="breeding pairs"/>
    <s v="Garrett &amp; Schreiber (1988)"/>
  </r>
  <r>
    <n v="2098"/>
    <n v="142"/>
    <n v="11000"/>
    <n v="3659"/>
    <x v="6"/>
    <x v="444"/>
    <x v="3"/>
    <s v="Non-breeding"/>
    <n v="1986"/>
    <n v="1986"/>
    <n v="25"/>
    <n v="25"/>
    <m/>
    <m/>
    <s v="mature individuals"/>
    <s v="Garrett &amp; Schreiber (1988)"/>
  </r>
  <r>
    <n v="2099"/>
    <n v="142"/>
    <n v="11005"/>
    <n v="3659"/>
    <x v="6"/>
    <x v="445"/>
    <x v="3"/>
    <s v="Non-breeding"/>
    <n v="1986"/>
    <n v="1986"/>
    <n v="1"/>
    <n v="4"/>
    <m/>
    <m/>
    <s v="individuals"/>
    <s v="Garrett &amp; Schreiber (1988)"/>
  </r>
  <r>
    <n v="2100"/>
    <n v="142"/>
    <n v="11019"/>
    <n v="3659"/>
    <x v="6"/>
    <x v="435"/>
    <x v="3"/>
    <s v="Confirmed"/>
    <n v="1986"/>
    <n v="1986"/>
    <m/>
    <m/>
    <n v="1"/>
    <n v="49"/>
    <s v="individuals"/>
    <s v="Garrett &amp; Schreiber (1988)"/>
  </r>
  <r>
    <n v="2101"/>
    <n v="142"/>
    <n v="11021"/>
    <n v="3659"/>
    <x v="6"/>
    <x v="436"/>
    <x v="3"/>
    <s v="Confirmed"/>
    <n v="1986"/>
    <n v="1986"/>
    <m/>
    <m/>
    <n v="1"/>
    <n v="49"/>
    <s v="individuals"/>
    <s v="Garrett &amp; Schreiber (1988)"/>
  </r>
  <r>
    <n v="2102"/>
    <n v="142"/>
    <n v="11036"/>
    <n v="3659"/>
    <x v="6"/>
    <x v="437"/>
    <x v="3"/>
    <s v="Non-breeding"/>
    <n v="1986"/>
    <n v="1986"/>
    <n v="1"/>
    <n v="1"/>
    <m/>
    <m/>
    <s v="individuals"/>
    <s v="Garrett &amp; Schreiber (1988)"/>
  </r>
  <r>
    <n v="2103"/>
    <n v="142"/>
    <n v="11039"/>
    <n v="3659"/>
    <x v="6"/>
    <x v="438"/>
    <x v="3"/>
    <s v="Non-breeding"/>
    <n v="1986"/>
    <n v="1986"/>
    <n v="2"/>
    <n v="2"/>
    <m/>
    <m/>
    <s v="individuals"/>
    <s v="Garrett &amp; Schreiber (1988)"/>
  </r>
  <r>
    <n v="2104"/>
    <n v="142"/>
    <n v="11058"/>
    <n v="3659"/>
    <x v="6"/>
    <x v="439"/>
    <x v="3"/>
    <s v="Confirmed"/>
    <n v="1986"/>
    <n v="1986"/>
    <n v="32"/>
    <n v="32"/>
    <m/>
    <m/>
    <s v="chicks"/>
    <s v="Garrett &amp; Schreiber (1988)"/>
  </r>
  <r>
    <n v="2105"/>
    <n v="142"/>
    <n v="11058"/>
    <n v="3659"/>
    <x v="6"/>
    <x v="439"/>
    <x v="3"/>
    <s v="Confirmed"/>
    <n v="1986"/>
    <n v="1986"/>
    <n v="50"/>
    <n v="50"/>
    <m/>
    <m/>
    <s v="breeding pairs"/>
    <s v="Garrett &amp; Schreiber (1988)"/>
  </r>
  <r>
    <n v="2106"/>
    <n v="142"/>
    <n v="11085"/>
    <n v="3659"/>
    <x v="6"/>
    <x v="441"/>
    <x v="3"/>
    <s v="Confirmed"/>
    <n v="1986"/>
    <n v="1986"/>
    <n v="10"/>
    <n v="20"/>
    <m/>
    <m/>
    <s v="breeding pairs"/>
    <s v="Garrett &amp; Schreiber (1988)"/>
  </r>
  <r>
    <n v="2107"/>
    <n v="142"/>
    <n v="11085"/>
    <n v="3659"/>
    <x v="6"/>
    <x v="441"/>
    <x v="3"/>
    <s v="Confirmed"/>
    <n v="1986"/>
    <n v="1986"/>
    <n v="5"/>
    <n v="5"/>
    <m/>
    <m/>
    <s v="chicks"/>
    <s v="Garrett &amp; Schreiber (1988)"/>
  </r>
  <r>
    <n v="2108"/>
    <n v="142"/>
    <n v="11090"/>
    <n v="3659"/>
    <x v="6"/>
    <x v="442"/>
    <x v="3"/>
    <s v="Non-breeding"/>
    <n v="1986"/>
    <n v="1986"/>
    <n v="5"/>
    <n v="5"/>
    <m/>
    <m/>
    <s v="mature individuals"/>
    <s v="Garrett &amp; Schreiber (1988)"/>
  </r>
  <r>
    <n v="2109"/>
    <n v="142"/>
    <n v="11093"/>
    <n v="3659"/>
    <x v="6"/>
    <x v="443"/>
    <x v="3"/>
    <s v="Confirmed"/>
    <n v="1986"/>
    <n v="1986"/>
    <n v="200"/>
    <n v="200"/>
    <m/>
    <m/>
    <s v="chicks"/>
    <s v="Garrett &amp; Schreiber (1988)"/>
  </r>
  <r>
    <n v="2110"/>
    <n v="142"/>
    <n v="11093"/>
    <n v="3659"/>
    <x v="6"/>
    <x v="443"/>
    <x v="3"/>
    <s v="Confirmed"/>
    <n v="1986"/>
    <n v="1986"/>
    <n v="300"/>
    <n v="300"/>
    <m/>
    <m/>
    <s v="breeding pairs"/>
    <s v="Garrett &amp; Schreiber (1988)"/>
  </r>
  <r>
    <n v="2111"/>
    <n v="142"/>
    <n v="11000"/>
    <n v="3294"/>
    <x v="6"/>
    <x v="444"/>
    <x v="9"/>
    <s v="Confirmed"/>
    <n v="1986"/>
    <n v="1986"/>
    <n v="5"/>
    <n v="5"/>
    <m/>
    <m/>
    <s v="nests"/>
    <s v="Garrett &amp; Schreiber (1988)"/>
  </r>
  <r>
    <n v="2112"/>
    <n v="142"/>
    <n v="11000"/>
    <n v="3294"/>
    <x v="6"/>
    <x v="444"/>
    <x v="9"/>
    <s v="Confirmed"/>
    <n v="1986"/>
    <n v="1986"/>
    <n v="50"/>
    <n v="100"/>
    <m/>
    <m/>
    <s v="breeding pairs"/>
    <s v="Garrett &amp; Schreiber (1988)"/>
  </r>
  <r>
    <n v="2113"/>
    <n v="142"/>
    <n v="11005"/>
    <n v="3294"/>
    <x v="6"/>
    <x v="445"/>
    <x v="9"/>
    <s v="Confirmed"/>
    <n v="1986"/>
    <n v="1986"/>
    <n v="500"/>
    <n v="500"/>
    <m/>
    <m/>
    <s v="breeding pairs"/>
    <s v="Garrett &amp; Schreiber (1988)"/>
  </r>
  <r>
    <n v="2114"/>
    <n v="142"/>
    <n v="11013"/>
    <n v="3294"/>
    <x v="6"/>
    <x v="30"/>
    <x v="9"/>
    <s v="Non-breeding"/>
    <n v="1986"/>
    <n v="1986"/>
    <m/>
    <m/>
    <m/>
    <m/>
    <s v="individuals"/>
    <s v="Garrett &amp; Schreiber (1988)"/>
  </r>
  <r>
    <n v="2115"/>
    <n v="142"/>
    <n v="11020"/>
    <n v="3294"/>
    <x v="6"/>
    <x v="446"/>
    <x v="9"/>
    <s v="Confirmed"/>
    <n v="1986"/>
    <n v="1986"/>
    <n v="1"/>
    <n v="1"/>
    <m/>
    <m/>
    <s v="nests"/>
    <s v="Garrett &amp; Schreiber (1988)"/>
  </r>
  <r>
    <n v="2116"/>
    <n v="142"/>
    <n v="11020"/>
    <n v="3294"/>
    <x v="6"/>
    <x v="446"/>
    <x v="9"/>
    <s v="Confirmed"/>
    <n v="1986"/>
    <n v="1986"/>
    <m/>
    <m/>
    <n v="1"/>
    <n v="49"/>
    <s v="breeding pairs"/>
    <s v="Garrett &amp; Schreiber (1988)"/>
  </r>
  <r>
    <n v="2117"/>
    <n v="142"/>
    <n v="11031"/>
    <n v="3294"/>
    <x v="6"/>
    <x v="447"/>
    <x v="9"/>
    <s v="Confirmed"/>
    <n v="1986"/>
    <n v="1986"/>
    <m/>
    <m/>
    <n v="1"/>
    <n v="49"/>
    <s v="breeding pairs"/>
    <s v="Garrett &amp; Schreiber (1988)"/>
  </r>
  <r>
    <n v="2118"/>
    <n v="142"/>
    <n v="11036"/>
    <n v="3294"/>
    <x v="6"/>
    <x v="437"/>
    <x v="9"/>
    <s v="Non-breeding"/>
    <n v="1986"/>
    <n v="1986"/>
    <n v="7"/>
    <n v="7"/>
    <m/>
    <m/>
    <s v="individuals"/>
    <s v="Garrett &amp; Schreiber (1988)"/>
  </r>
  <r>
    <n v="2119"/>
    <n v="142"/>
    <n v="11039"/>
    <n v="3294"/>
    <x v="6"/>
    <x v="438"/>
    <x v="9"/>
    <s v="Probable"/>
    <n v="1986"/>
    <n v="1986"/>
    <n v="10"/>
    <n v="10"/>
    <m/>
    <m/>
    <s v="individuals"/>
    <s v="Garrett &amp; Schreiber (1988)"/>
  </r>
  <r>
    <n v="2120"/>
    <n v="142"/>
    <n v="11052"/>
    <n v="3294"/>
    <x v="6"/>
    <x v="448"/>
    <x v="9"/>
    <s v="Confirmed"/>
    <n v="1986"/>
    <n v="1986"/>
    <m/>
    <m/>
    <n v="1"/>
    <n v="49"/>
    <s v="breeding pairs"/>
    <s v="Garrett &amp; Schreiber (1988)"/>
  </r>
  <r>
    <n v="2121"/>
    <n v="142"/>
    <n v="11058"/>
    <n v="3294"/>
    <x v="6"/>
    <x v="439"/>
    <x v="9"/>
    <s v="Confirmed"/>
    <n v="1986"/>
    <n v="1986"/>
    <n v="200"/>
    <n v="200"/>
    <m/>
    <m/>
    <s v="breeding pairs"/>
    <s v="Garrett &amp; Schreiber (1988)"/>
  </r>
  <r>
    <n v="2122"/>
    <n v="142"/>
    <n v="11077"/>
    <n v="3294"/>
    <x v="6"/>
    <x v="440"/>
    <x v="9"/>
    <s v="Probable"/>
    <n v="1986"/>
    <n v="1986"/>
    <n v="50"/>
    <n v="50"/>
    <m/>
    <m/>
    <s v="individuals"/>
    <s v="Garrett &amp; Schreiber (1988)"/>
  </r>
  <r>
    <n v="2123"/>
    <n v="142"/>
    <n v="11085"/>
    <n v="3294"/>
    <x v="6"/>
    <x v="441"/>
    <x v="9"/>
    <s v="Confirmed"/>
    <n v="1986"/>
    <n v="1986"/>
    <n v="500"/>
    <n v="500"/>
    <m/>
    <m/>
    <s v="breeding pairs"/>
    <s v="Garrett &amp; Schreiber (1988)"/>
  </r>
  <r>
    <n v="2124"/>
    <n v="142"/>
    <n v="11090"/>
    <n v="3294"/>
    <x v="6"/>
    <x v="442"/>
    <x v="9"/>
    <s v="Confirmed"/>
    <n v="1986"/>
    <n v="1986"/>
    <n v="100"/>
    <n v="100"/>
    <m/>
    <m/>
    <s v="breeding pairs"/>
    <s v="Garrett &amp; Schreiber (1988)"/>
  </r>
  <r>
    <n v="2125"/>
    <n v="142"/>
    <n v="11097"/>
    <n v="3294"/>
    <x v="6"/>
    <x v="449"/>
    <x v="9"/>
    <s v="Confirmed"/>
    <n v="1986"/>
    <n v="1986"/>
    <m/>
    <m/>
    <n v="1"/>
    <n v="49"/>
    <s v="breeding pairs"/>
    <s v="Garrett &amp; Schreiber (1988)"/>
  </r>
  <r>
    <n v="2126"/>
    <n v="142"/>
    <n v="11000"/>
    <n v="3929"/>
    <x v="6"/>
    <x v="444"/>
    <x v="41"/>
    <s v="Non-breeding"/>
    <n v="1986"/>
    <n v="1986"/>
    <n v="1"/>
    <n v="1"/>
    <m/>
    <m/>
    <s v="individuals"/>
    <s v="Garrett &amp; Schreiber (1988)"/>
  </r>
  <r>
    <n v="2127"/>
    <n v="142"/>
    <n v="11085"/>
    <n v="3929"/>
    <x v="6"/>
    <x v="441"/>
    <x v="41"/>
    <s v="Non-breeding"/>
    <n v="1986"/>
    <n v="1986"/>
    <n v="6"/>
    <n v="6"/>
    <m/>
    <m/>
    <s v="individuals"/>
    <s v="Garrett &amp; Schreiber (1988)"/>
  </r>
  <r>
    <n v="2128"/>
    <n v="142"/>
    <n v="11000"/>
    <n v="3298"/>
    <x v="6"/>
    <x v="444"/>
    <x v="12"/>
    <s v="Confirmed"/>
    <n v="1986"/>
    <n v="1986"/>
    <n v="100"/>
    <n v="100"/>
    <m/>
    <m/>
    <s v="breeding pairs"/>
    <s v="Garrett &amp; Schreiber (1988)"/>
  </r>
  <r>
    <n v="2129"/>
    <n v="142"/>
    <n v="11005"/>
    <n v="3298"/>
    <x v="6"/>
    <x v="445"/>
    <x v="12"/>
    <s v="Confirmed"/>
    <n v="1986"/>
    <n v="1986"/>
    <n v="250"/>
    <n v="250"/>
    <m/>
    <m/>
    <s v="breeding pairs"/>
    <s v="Garrett &amp; Schreiber (1988)"/>
  </r>
  <r>
    <n v="2130"/>
    <n v="142"/>
    <n v="11013"/>
    <n v="3298"/>
    <x v="6"/>
    <x v="30"/>
    <x v="12"/>
    <s v="Probable"/>
    <n v="1986"/>
    <n v="1986"/>
    <n v="2"/>
    <n v="4"/>
    <m/>
    <m/>
    <s v="mature individuals"/>
    <s v="Garrett &amp; Schreiber (1988)"/>
  </r>
  <r>
    <n v="2131"/>
    <n v="142"/>
    <n v="11019"/>
    <n v="3298"/>
    <x v="6"/>
    <x v="435"/>
    <x v="12"/>
    <s v="Confirmed"/>
    <n v="1986"/>
    <n v="1986"/>
    <m/>
    <m/>
    <n v="50"/>
    <n v="249"/>
    <s v="individuals"/>
    <s v="Garrett &amp; Schreiber (1988)"/>
  </r>
  <r>
    <n v="2132"/>
    <n v="142"/>
    <n v="11020"/>
    <n v="3298"/>
    <x v="6"/>
    <x v="446"/>
    <x v="12"/>
    <s v="Confirmed"/>
    <n v="1986"/>
    <n v="1986"/>
    <m/>
    <m/>
    <n v="50"/>
    <n v="249"/>
    <s v="breeding pairs"/>
    <s v="Garrett &amp; Schreiber (1988)"/>
  </r>
  <r>
    <n v="2133"/>
    <n v="142"/>
    <n v="11021"/>
    <n v="3298"/>
    <x v="6"/>
    <x v="436"/>
    <x v="12"/>
    <s v="Confirmed"/>
    <n v="1986"/>
    <n v="1986"/>
    <m/>
    <m/>
    <n v="50"/>
    <n v="249"/>
    <s v="individuals"/>
    <s v="Garrett &amp; Schreiber (1988)"/>
  </r>
  <r>
    <n v="2134"/>
    <n v="142"/>
    <n v="11031"/>
    <n v="3298"/>
    <x v="6"/>
    <x v="447"/>
    <x v="12"/>
    <s v="Confirmed"/>
    <n v="1986"/>
    <n v="1986"/>
    <m/>
    <m/>
    <n v="50"/>
    <n v="249"/>
    <s v="breeding pairs"/>
    <s v="Garrett &amp; Schreiber (1988)"/>
  </r>
  <r>
    <n v="2135"/>
    <n v="142"/>
    <n v="11036"/>
    <n v="3298"/>
    <x v="6"/>
    <x v="437"/>
    <x v="12"/>
    <s v="Potential Breeding"/>
    <n v="1986"/>
    <n v="1986"/>
    <n v="5"/>
    <n v="5"/>
    <m/>
    <m/>
    <s v="individuals"/>
    <s v="Garrett &amp; Schreiber (1988)"/>
  </r>
  <r>
    <n v="2136"/>
    <n v="142"/>
    <n v="11039"/>
    <n v="3298"/>
    <x v="6"/>
    <x v="438"/>
    <x v="12"/>
    <s v="Confirmed"/>
    <n v="1986"/>
    <n v="1986"/>
    <n v="50"/>
    <n v="50"/>
    <m/>
    <m/>
    <s v="breeding pairs"/>
    <s v="Garrett &amp; Schreiber (1988)"/>
  </r>
  <r>
    <n v="2137"/>
    <n v="142"/>
    <n v="11052"/>
    <n v="3298"/>
    <x v="6"/>
    <x v="448"/>
    <x v="12"/>
    <s v="Confirmed"/>
    <n v="1986"/>
    <n v="1986"/>
    <m/>
    <m/>
    <n v="50"/>
    <n v="249"/>
    <s v="breeding pairs"/>
    <s v="Garrett &amp; Schreiber (1988)"/>
  </r>
  <r>
    <n v="2138"/>
    <n v="142"/>
    <n v="11077"/>
    <n v="3298"/>
    <x v="6"/>
    <x v="440"/>
    <x v="12"/>
    <s v="Confirmed"/>
    <n v="1986"/>
    <n v="1986"/>
    <n v="50"/>
    <n v="50"/>
    <m/>
    <m/>
    <s v="breeding pairs"/>
    <s v="Garrett &amp; Schreiber (1988)"/>
  </r>
  <r>
    <n v="2139"/>
    <n v="142"/>
    <n v="11085"/>
    <n v="3298"/>
    <x v="6"/>
    <x v="441"/>
    <x v="12"/>
    <s v="Confirmed"/>
    <n v="1986"/>
    <n v="1986"/>
    <n v="350"/>
    <n v="350"/>
    <m/>
    <m/>
    <s v="breeding pairs"/>
    <s v="Garrett &amp; Schreiber (1988)"/>
  </r>
  <r>
    <n v="2140"/>
    <n v="142"/>
    <n v="11090"/>
    <n v="3298"/>
    <x v="6"/>
    <x v="442"/>
    <x v="12"/>
    <s v="Confirmed"/>
    <n v="1986"/>
    <n v="1986"/>
    <n v="100"/>
    <n v="100"/>
    <m/>
    <m/>
    <s v="breeding pairs"/>
    <s v="Garrett &amp; Schreiber (1988)"/>
  </r>
  <r>
    <n v="2141"/>
    <n v="142"/>
    <n v="11093"/>
    <n v="3298"/>
    <x v="6"/>
    <x v="443"/>
    <x v="12"/>
    <s v="Confirmed"/>
    <n v="1986"/>
    <n v="1986"/>
    <n v="200"/>
    <n v="200"/>
    <m/>
    <m/>
    <s v="breeding pairs"/>
    <s v="Garrett &amp; Schreiber (1988)"/>
  </r>
  <r>
    <n v="2142"/>
    <n v="142"/>
    <n v="11097"/>
    <n v="3298"/>
    <x v="6"/>
    <x v="449"/>
    <x v="12"/>
    <s v="Confirmed"/>
    <n v="1986"/>
    <n v="1986"/>
    <m/>
    <m/>
    <n v="50"/>
    <n v="249"/>
    <s v="breeding pairs"/>
    <s v="Garrett &amp; Schreiber (1988)"/>
  </r>
  <r>
    <n v="2143"/>
    <n v="142"/>
    <n v="11000"/>
    <n v="3263"/>
    <x v="6"/>
    <x v="444"/>
    <x v="4"/>
    <s v="Non-breeding"/>
    <n v="1986"/>
    <n v="1986"/>
    <n v="10"/>
    <n v="10"/>
    <m/>
    <m/>
    <s v="individuals"/>
    <s v="Garrett &amp; Schreiber (1988)"/>
  </r>
  <r>
    <n v="2144"/>
    <n v="142"/>
    <n v="11005"/>
    <n v="3263"/>
    <x v="6"/>
    <x v="445"/>
    <x v="4"/>
    <s v="Potential Breeding"/>
    <n v="1986"/>
    <n v="1986"/>
    <n v="6"/>
    <n v="6"/>
    <m/>
    <m/>
    <s v="individuals"/>
    <s v="Garrett &amp; Schreiber (1988)"/>
  </r>
  <r>
    <n v="2145"/>
    <n v="142"/>
    <n v="11013"/>
    <n v="3263"/>
    <x v="6"/>
    <x v="30"/>
    <x v="4"/>
    <s v="Non-breeding"/>
    <n v="1986"/>
    <n v="1986"/>
    <m/>
    <m/>
    <m/>
    <m/>
    <s v="individuals"/>
    <s v="Garrett &amp; Schreiber (1988)"/>
  </r>
  <r>
    <n v="2146"/>
    <n v="142"/>
    <n v="11020"/>
    <n v="3263"/>
    <x v="6"/>
    <x v="446"/>
    <x v="4"/>
    <s v="Non-breeding"/>
    <n v="1986"/>
    <n v="1986"/>
    <n v="4"/>
    <n v="4"/>
    <m/>
    <m/>
    <s v="individuals"/>
    <s v="Garrett &amp; Schreiber (1988)"/>
  </r>
  <r>
    <n v="2147"/>
    <n v="142"/>
    <n v="11036"/>
    <n v="3263"/>
    <x v="6"/>
    <x v="437"/>
    <x v="4"/>
    <s v="Non-breeding"/>
    <n v="1986"/>
    <n v="1986"/>
    <n v="6"/>
    <n v="6"/>
    <m/>
    <m/>
    <s v="individuals"/>
    <s v="Garrett &amp; Schreiber (1988)"/>
  </r>
  <r>
    <n v="2148"/>
    <n v="142"/>
    <n v="11039"/>
    <n v="3263"/>
    <x v="6"/>
    <x v="438"/>
    <x v="4"/>
    <s v="Non-breeding"/>
    <n v="1986"/>
    <n v="1986"/>
    <n v="8"/>
    <n v="8"/>
    <m/>
    <m/>
    <s v="mature individuals"/>
    <s v="Garrett &amp; Schreiber (1988)"/>
  </r>
  <r>
    <n v="2149"/>
    <n v="142"/>
    <n v="11058"/>
    <n v="3263"/>
    <x v="6"/>
    <x v="439"/>
    <x v="4"/>
    <s v="Non-breeding"/>
    <n v="1986"/>
    <n v="1986"/>
    <n v="4"/>
    <n v="4"/>
    <m/>
    <m/>
    <s v="individuals"/>
    <s v="Garrett &amp; Schreiber (1988)"/>
  </r>
  <r>
    <n v="2150"/>
    <n v="142"/>
    <n v="11077"/>
    <n v="3263"/>
    <x v="6"/>
    <x v="440"/>
    <x v="4"/>
    <s v="Non-breeding"/>
    <n v="1986"/>
    <n v="1986"/>
    <n v="5"/>
    <n v="5"/>
    <m/>
    <m/>
    <s v="individuals"/>
    <s v="Garrett &amp; Schreiber (1988)"/>
  </r>
  <r>
    <n v="2151"/>
    <n v="142"/>
    <n v="11085"/>
    <n v="3263"/>
    <x v="6"/>
    <x v="441"/>
    <x v="4"/>
    <s v="Potential Breeding"/>
    <n v="1986"/>
    <n v="1986"/>
    <n v="20"/>
    <n v="20"/>
    <m/>
    <m/>
    <s v="individuals"/>
    <s v="Garrett &amp; Schreiber (1988)"/>
  </r>
  <r>
    <n v="2152"/>
    <n v="142"/>
    <n v="11090"/>
    <n v="3263"/>
    <x v="6"/>
    <x v="442"/>
    <x v="4"/>
    <s v="Non-breeding"/>
    <n v="1986"/>
    <n v="1986"/>
    <n v="8"/>
    <n v="8"/>
    <m/>
    <m/>
    <s v="individuals"/>
    <s v="Garrett &amp; Schreiber (1988)"/>
  </r>
  <r>
    <n v="2153"/>
    <n v="142"/>
    <n v="11093"/>
    <n v="3263"/>
    <x v="6"/>
    <x v="443"/>
    <x v="4"/>
    <s v="Non-breeding"/>
    <n v="1986"/>
    <n v="1986"/>
    <n v="2"/>
    <n v="2"/>
    <m/>
    <m/>
    <s v="individuals"/>
    <s v="Garrett &amp; Schreiber (1988)"/>
  </r>
  <r>
    <n v="2154"/>
    <n v="142"/>
    <n v="11005"/>
    <n v="3845"/>
    <x v="6"/>
    <x v="445"/>
    <x v="13"/>
    <s v="Non-breeding"/>
    <n v="1986"/>
    <n v="1986"/>
    <n v="1"/>
    <n v="1"/>
    <m/>
    <m/>
    <s v="females only"/>
    <s v="Garrett &amp; Schreiber (1988)"/>
  </r>
  <r>
    <n v="2155"/>
    <n v="142"/>
    <n v="11013"/>
    <n v="3845"/>
    <x v="6"/>
    <x v="30"/>
    <x v="13"/>
    <s v="Non-breeding"/>
    <n v="1986"/>
    <n v="1986"/>
    <n v="1"/>
    <n v="6"/>
    <m/>
    <m/>
    <s v="individuals"/>
    <s v="Garrett &amp; Schreiber (1988)"/>
  </r>
  <r>
    <n v="2156"/>
    <n v="142"/>
    <n v="11036"/>
    <n v="3845"/>
    <x v="6"/>
    <x v="437"/>
    <x v="13"/>
    <s v="Non-breeding"/>
    <n v="1986"/>
    <n v="1986"/>
    <n v="5"/>
    <n v="5"/>
    <m/>
    <m/>
    <s v="individuals"/>
    <s v="Garrett &amp; Schreiber (1988)"/>
  </r>
  <r>
    <n v="2157"/>
    <n v="142"/>
    <n v="11077"/>
    <n v="3845"/>
    <x v="6"/>
    <x v="440"/>
    <x v="13"/>
    <s v="Probable"/>
    <n v="1986"/>
    <n v="1986"/>
    <n v="33"/>
    <n v="33"/>
    <m/>
    <m/>
    <s v="individuals"/>
    <s v="Garrett &amp; Schreiber (1988)"/>
  </r>
  <r>
    <n v="2158"/>
    <n v="142"/>
    <n v="11085"/>
    <n v="3845"/>
    <x v="6"/>
    <x v="441"/>
    <x v="13"/>
    <s v="Potential Breeding"/>
    <n v="1986"/>
    <n v="1986"/>
    <n v="24"/>
    <n v="25"/>
    <m/>
    <m/>
    <s v="individuals"/>
    <s v="Garrett &amp; Schreiber (1988)"/>
  </r>
  <r>
    <n v="2159"/>
    <n v="142"/>
    <n v="11090"/>
    <n v="3845"/>
    <x v="6"/>
    <x v="442"/>
    <x v="13"/>
    <s v="Non-breeding"/>
    <n v="1986"/>
    <n v="1986"/>
    <n v="1"/>
    <n v="1"/>
    <m/>
    <m/>
    <s v="females only"/>
    <s v="Garrett &amp; Schreiber (1988)"/>
  </r>
  <r>
    <n v="2160"/>
    <n v="142"/>
    <n v="11093"/>
    <n v="3845"/>
    <x v="6"/>
    <x v="443"/>
    <x v="13"/>
    <s v="Potential Breeding"/>
    <n v="1986"/>
    <n v="1986"/>
    <n v="50"/>
    <n v="50"/>
    <m/>
    <m/>
    <s v="individuals"/>
    <s v="Garrett &amp; Schreiber (1988)"/>
  </r>
  <r>
    <n v="2161"/>
    <n v="142"/>
    <n v="11013"/>
    <n v="3658"/>
    <x v="6"/>
    <x v="30"/>
    <x v="17"/>
    <s v="Non-breeding"/>
    <n v="1986"/>
    <n v="1986"/>
    <m/>
    <m/>
    <m/>
    <m/>
    <s v="individuals"/>
    <s v="Garrett &amp; Schreiber (1988)"/>
  </r>
  <r>
    <n v="2162"/>
    <n v="142"/>
    <n v="11019"/>
    <n v="3658"/>
    <x v="6"/>
    <x v="435"/>
    <x v="17"/>
    <s v="Probable"/>
    <n v="1986"/>
    <n v="1986"/>
    <m/>
    <m/>
    <m/>
    <m/>
    <m/>
    <s v="Garrett &amp; Schreiber (1988)"/>
  </r>
  <r>
    <n v="2163"/>
    <n v="142"/>
    <n v="11021"/>
    <n v="3658"/>
    <x v="6"/>
    <x v="436"/>
    <x v="17"/>
    <s v="Confirmed"/>
    <n v="1986"/>
    <n v="1986"/>
    <n v="30"/>
    <n v="30"/>
    <m/>
    <m/>
    <s v="individuals"/>
    <s v="Garrett &amp; Schreiber (1988)"/>
  </r>
  <r>
    <n v="2164"/>
    <n v="142"/>
    <n v="11077"/>
    <n v="3658"/>
    <x v="6"/>
    <x v="440"/>
    <x v="17"/>
    <s v="Confirmed"/>
    <n v="1986"/>
    <n v="1986"/>
    <n v="1"/>
    <n v="1"/>
    <m/>
    <m/>
    <s v="chicks"/>
    <s v="Garrett &amp; Schreiber (1988)"/>
  </r>
  <r>
    <n v="2165"/>
    <n v="142"/>
    <n v="11077"/>
    <n v="3658"/>
    <x v="6"/>
    <x v="440"/>
    <x v="17"/>
    <s v="Confirmed"/>
    <n v="1986"/>
    <n v="1986"/>
    <n v="20"/>
    <n v="20"/>
    <m/>
    <m/>
    <s v="breeding pairs"/>
    <s v="Garrett &amp; Schreiber (1988)"/>
  </r>
  <r>
    <n v="2166"/>
    <n v="142"/>
    <n v="11093"/>
    <n v="3658"/>
    <x v="6"/>
    <x v="443"/>
    <x v="17"/>
    <s v="Confirmed"/>
    <n v="1986"/>
    <n v="1986"/>
    <n v="40"/>
    <n v="40"/>
    <m/>
    <m/>
    <s v="chicks"/>
    <s v="Garrett &amp; Schreiber (1988)"/>
  </r>
  <r>
    <n v="2167"/>
    <n v="142"/>
    <n v="11093"/>
    <n v="3658"/>
    <x v="6"/>
    <x v="443"/>
    <x v="17"/>
    <s v="Confirmed"/>
    <n v="1986"/>
    <n v="1986"/>
    <n v="100"/>
    <n v="200"/>
    <m/>
    <m/>
    <s v="breeding pairs"/>
    <s v="Garrett &amp; Schreiber (1988)"/>
  </r>
  <r>
    <n v="2168"/>
    <n v="142"/>
    <n v="11013"/>
    <n v="3649"/>
    <x v="6"/>
    <x v="30"/>
    <x v="18"/>
    <s v="Non-breeding"/>
    <n v="1986"/>
    <n v="1986"/>
    <n v="1"/>
    <n v="1"/>
    <m/>
    <m/>
    <s v="individuals"/>
    <s v="Garrett &amp; Schreiber (1988)"/>
  </r>
  <r>
    <n v="2169"/>
    <n v="142"/>
    <n v="11019"/>
    <n v="3649"/>
    <x v="6"/>
    <x v="435"/>
    <x v="18"/>
    <s v="Potential Breeding"/>
    <n v="1986"/>
    <n v="1986"/>
    <n v="1"/>
    <n v="1"/>
    <m/>
    <m/>
    <s v="individuals"/>
    <s v="Garrett &amp; Schreiber (1988)"/>
  </r>
  <r>
    <n v="2170"/>
    <n v="142"/>
    <n v="11058"/>
    <n v="3649"/>
    <x v="6"/>
    <x v="439"/>
    <x v="18"/>
    <s v="Probable"/>
    <n v="1986"/>
    <n v="1986"/>
    <m/>
    <m/>
    <m/>
    <m/>
    <m/>
    <s v="Garrett &amp; Schreiber (1988)"/>
  </r>
  <r>
    <n v="2171"/>
    <n v="142"/>
    <n v="11085"/>
    <n v="3649"/>
    <x v="6"/>
    <x v="441"/>
    <x v="18"/>
    <s v="Probable"/>
    <n v="1986"/>
    <n v="1986"/>
    <n v="1"/>
    <n v="2"/>
    <m/>
    <m/>
    <s v="mature individuals"/>
    <s v="Garrett &amp; Schreiber (1988)"/>
  </r>
  <r>
    <n v="2172"/>
    <n v="142"/>
    <n v="11090"/>
    <n v="3649"/>
    <x v="6"/>
    <x v="442"/>
    <x v="18"/>
    <s v="Potential Breeding"/>
    <n v="1986"/>
    <n v="1986"/>
    <n v="1"/>
    <n v="1"/>
    <m/>
    <m/>
    <s v="mature individuals"/>
    <s v="Garrett &amp; Schreiber (1988)"/>
  </r>
  <r>
    <n v="2173"/>
    <n v="142"/>
    <n v="11000"/>
    <n v="3934"/>
    <x v="6"/>
    <x v="444"/>
    <x v="23"/>
    <s v="Non-breeding"/>
    <n v="1986"/>
    <n v="1986"/>
    <n v="1"/>
    <n v="1"/>
    <m/>
    <m/>
    <s v="individuals"/>
    <s v="Garrett &amp; Schreiber (1988)"/>
  </r>
  <r>
    <n v="2174"/>
    <n v="142"/>
    <n v="11036"/>
    <n v="3933"/>
    <x v="6"/>
    <x v="437"/>
    <x v="42"/>
    <s v="Non-breeding"/>
    <n v="1986"/>
    <n v="1986"/>
    <n v="2"/>
    <n v="2"/>
    <m/>
    <m/>
    <s v="individuals"/>
    <s v="Garrett &amp; Schreiber (1988)"/>
  </r>
  <r>
    <n v="2175"/>
    <n v="142"/>
    <n v="11005"/>
    <n v="3288"/>
    <x v="6"/>
    <x v="445"/>
    <x v="19"/>
    <s v="Potential Breeding"/>
    <n v="1986"/>
    <n v="1986"/>
    <n v="15"/>
    <n v="15"/>
    <m/>
    <m/>
    <s v="mature individuals"/>
    <s v="Garrett &amp; Schreiber (1988)"/>
  </r>
  <r>
    <n v="2176"/>
    <n v="142"/>
    <n v="11013"/>
    <n v="3288"/>
    <x v="6"/>
    <x v="30"/>
    <x v="19"/>
    <s v="Non-breeding"/>
    <n v="1986"/>
    <n v="1986"/>
    <m/>
    <m/>
    <m/>
    <m/>
    <m/>
    <s v="Garrett &amp; Schreiber (1988)"/>
  </r>
  <r>
    <n v="2177"/>
    <n v="142"/>
    <n v="11023"/>
    <n v="3288"/>
    <x v="6"/>
    <x v="450"/>
    <x v="19"/>
    <s v="Non-breeding"/>
    <n v="1986"/>
    <n v="1986"/>
    <n v="50"/>
    <n v="50"/>
    <m/>
    <m/>
    <s v="individuals"/>
    <s v="Garrett &amp; Schreiber (1988)"/>
  </r>
  <r>
    <n v="2178"/>
    <n v="142"/>
    <n v="11036"/>
    <n v="3288"/>
    <x v="6"/>
    <x v="437"/>
    <x v="19"/>
    <s v="Non-breeding"/>
    <n v="1986"/>
    <n v="1986"/>
    <n v="5"/>
    <n v="5"/>
    <m/>
    <m/>
    <s v="individuals"/>
    <s v="Garrett &amp; Schreiber (1988)"/>
  </r>
  <r>
    <n v="2179"/>
    <n v="142"/>
    <n v="11058"/>
    <n v="3288"/>
    <x v="6"/>
    <x v="439"/>
    <x v="19"/>
    <s v="Non-breeding"/>
    <n v="1986"/>
    <n v="1986"/>
    <n v="1"/>
    <n v="1"/>
    <m/>
    <m/>
    <s v="individuals"/>
    <s v="Garrett &amp; Schreiber (1988)"/>
  </r>
  <r>
    <n v="2180"/>
    <n v="142"/>
    <n v="11077"/>
    <n v="3288"/>
    <x v="6"/>
    <x v="440"/>
    <x v="19"/>
    <s v="Non-breeding"/>
    <n v="1986"/>
    <n v="1986"/>
    <n v="5"/>
    <n v="5"/>
    <m/>
    <m/>
    <s v="individuals"/>
    <s v="Garrett &amp; Schreiber (1988)"/>
  </r>
  <r>
    <n v="2181"/>
    <n v="142"/>
    <n v="11085"/>
    <n v="3288"/>
    <x v="6"/>
    <x v="441"/>
    <x v="19"/>
    <s v="Non-breeding"/>
    <n v="1986"/>
    <n v="1986"/>
    <n v="5"/>
    <n v="5"/>
    <m/>
    <m/>
    <s v="individuals"/>
    <s v="Garrett &amp; Schreiber (1988)"/>
  </r>
  <r>
    <n v="2182"/>
    <n v="142"/>
    <n v="11090"/>
    <n v="3288"/>
    <x v="6"/>
    <x v="442"/>
    <x v="19"/>
    <s v="Probable"/>
    <n v="1986"/>
    <n v="1986"/>
    <n v="55"/>
    <n v="55"/>
    <m/>
    <m/>
    <s v="mature individuals"/>
    <s v="Garrett &amp; Schreiber (1988)"/>
  </r>
  <r>
    <n v="2183"/>
    <n v="142"/>
    <n v="11093"/>
    <n v="3288"/>
    <x v="6"/>
    <x v="443"/>
    <x v="19"/>
    <s v="Non-breeding"/>
    <n v="1986"/>
    <n v="1986"/>
    <n v="8"/>
    <n v="8"/>
    <m/>
    <m/>
    <s v="individuals"/>
    <s v="Garrett &amp; Schreiber (1988)"/>
  </r>
  <r>
    <n v="2184"/>
    <n v="143"/>
    <n v="24011"/>
    <n v="3268"/>
    <x v="5"/>
    <x v="451"/>
    <x v="26"/>
    <s v="data deficient"/>
    <n v="1988"/>
    <n v="1988"/>
    <n v="20"/>
    <n v="20"/>
    <m/>
    <m/>
    <s v="individuals"/>
    <s v="Gill (1988)"/>
  </r>
  <r>
    <n v="2185"/>
    <n v="143"/>
    <n v="24009"/>
    <n v="3659"/>
    <x v="5"/>
    <x v="423"/>
    <x v="3"/>
    <s v="Confirmed"/>
    <n v="1987"/>
    <n v="1987"/>
    <m/>
    <m/>
    <m/>
    <m/>
    <m/>
    <s v="Gill (1988)"/>
  </r>
  <r>
    <n v="2186"/>
    <n v="143"/>
    <n v="24000"/>
    <n v="3263"/>
    <x v="5"/>
    <x v="452"/>
    <x v="4"/>
    <s v="data deficient"/>
    <n v="1988"/>
    <n v="1988"/>
    <m/>
    <m/>
    <m/>
    <m/>
    <m/>
    <s v="Gill (1988)"/>
  </r>
  <r>
    <n v="2187"/>
    <n v="143"/>
    <n v="24017"/>
    <n v="3263"/>
    <x v="5"/>
    <x v="264"/>
    <x v="4"/>
    <s v="data deficient"/>
    <n v="1988"/>
    <n v="1988"/>
    <m/>
    <m/>
    <m/>
    <m/>
    <m/>
    <s v="Gill (1988)"/>
  </r>
  <r>
    <n v="2188"/>
    <n v="143"/>
    <n v="24006"/>
    <n v="3650"/>
    <x v="5"/>
    <x v="453"/>
    <x v="6"/>
    <s v="data deficient"/>
    <n v="1988"/>
    <n v="1988"/>
    <m/>
    <m/>
    <m/>
    <m/>
    <m/>
    <s v="Gill (1988)"/>
  </r>
  <r>
    <n v="2189"/>
    <n v="143"/>
    <n v="24017"/>
    <n v="3650"/>
    <x v="5"/>
    <x v="264"/>
    <x v="6"/>
    <s v="data deficient"/>
    <n v="1988"/>
    <n v="1988"/>
    <m/>
    <m/>
    <m/>
    <m/>
    <m/>
    <s v="Gill (1988)"/>
  </r>
  <r>
    <n v="2190"/>
    <n v="144"/>
    <n v="19088"/>
    <n v="3295"/>
    <x v="2"/>
    <x v="175"/>
    <x v="7"/>
    <s v="data deficient"/>
    <n v="1930"/>
    <n v="1987"/>
    <n v="40"/>
    <n v="40"/>
    <m/>
    <m/>
    <s v="individuals"/>
    <s v="Hicks (1988)"/>
  </r>
  <r>
    <n v="2191"/>
    <n v="145"/>
    <n v="1007"/>
    <n v="32228"/>
    <x v="20"/>
    <x v="261"/>
    <x v="1"/>
    <s v="Confirmed"/>
    <n v="1986"/>
    <n v="1986"/>
    <m/>
    <m/>
    <n v="250"/>
    <n v="999"/>
    <s v="individuals"/>
    <s v="Engbring &amp; Ramsey (1989)"/>
  </r>
  <r>
    <n v="2192"/>
    <n v="145"/>
    <n v="1008"/>
    <n v="32228"/>
    <x v="20"/>
    <x v="321"/>
    <x v="1"/>
    <s v="Confirmed"/>
    <n v="1986"/>
    <n v="1986"/>
    <m/>
    <m/>
    <n v="1"/>
    <n v="49"/>
    <s v="individuals"/>
    <s v="Engbring &amp; Ramsey (1989)"/>
  </r>
  <r>
    <n v="2193"/>
    <n v="145"/>
    <n v="1008"/>
    <n v="32228"/>
    <x v="20"/>
    <x v="321"/>
    <x v="1"/>
    <s v="Confirmed"/>
    <n v="1987"/>
    <n v="1987"/>
    <n v="15"/>
    <n v="30"/>
    <m/>
    <m/>
    <s v="individuals"/>
    <s v="Engbring &amp; Ramsey (1989)"/>
  </r>
  <r>
    <n v="2194"/>
    <n v="145"/>
    <n v="1002"/>
    <n v="3295"/>
    <x v="20"/>
    <x v="316"/>
    <x v="7"/>
    <s v="Confirmed"/>
    <n v="1984"/>
    <n v="1986"/>
    <n v="27"/>
    <n v="27"/>
    <m/>
    <m/>
    <s v="individuals"/>
    <s v="Engbring &amp; Ramsey (1989)"/>
  </r>
  <r>
    <n v="2195"/>
    <n v="145"/>
    <n v="1007"/>
    <n v="3295"/>
    <x v="20"/>
    <x v="261"/>
    <x v="7"/>
    <s v="Confirmed"/>
    <n v="1996"/>
    <n v="1986"/>
    <n v="12"/>
    <n v="12"/>
    <m/>
    <m/>
    <s v="individuals"/>
    <s v="Engbring &amp; Ramsey (1989)"/>
  </r>
  <r>
    <n v="2196"/>
    <n v="145"/>
    <n v="1004"/>
    <n v="1016817"/>
    <x v="20"/>
    <x v="320"/>
    <x v="24"/>
    <s v="Confirmed"/>
    <n v="1986"/>
    <n v="1986"/>
    <n v="10"/>
    <n v="10"/>
    <m/>
    <m/>
    <s v="individuals"/>
    <s v="Engbring &amp; Ramsey (1989)"/>
  </r>
  <r>
    <n v="2197"/>
    <n v="145"/>
    <n v="1008"/>
    <n v="1016817"/>
    <x v="20"/>
    <x v="321"/>
    <x v="24"/>
    <s v="Confirmed"/>
    <n v="1986"/>
    <n v="1986"/>
    <m/>
    <m/>
    <m/>
    <m/>
    <m/>
    <s v="Engbring &amp; Ramsey (1989)"/>
  </r>
  <r>
    <n v="2198"/>
    <n v="145"/>
    <n v="1008"/>
    <n v="1016817"/>
    <x v="20"/>
    <x v="321"/>
    <x v="24"/>
    <s v="Confirmed"/>
    <n v="1986"/>
    <n v="1986"/>
    <m/>
    <m/>
    <m/>
    <m/>
    <m/>
    <s v="Engbring &amp; Ramsey (1989)"/>
  </r>
  <r>
    <n v="2199"/>
    <n v="145"/>
    <n v="1004"/>
    <n v="3659"/>
    <x v="20"/>
    <x v="320"/>
    <x v="3"/>
    <s v="Potential Breeding"/>
    <n v="1986"/>
    <n v="1986"/>
    <n v="100"/>
    <n v="200"/>
    <m/>
    <m/>
    <s v="individuals"/>
    <s v="Engbring &amp; Ramsey (1989)"/>
  </r>
  <r>
    <n v="2200"/>
    <n v="145"/>
    <n v="1002"/>
    <n v="3294"/>
    <x v="20"/>
    <x v="316"/>
    <x v="9"/>
    <s v="Confirmed"/>
    <n v="1986"/>
    <n v="1986"/>
    <n v="5"/>
    <n v="5"/>
    <m/>
    <m/>
    <s v="individuals"/>
    <s v="Engbring &amp; Ramsey (1989)"/>
  </r>
  <r>
    <n v="2201"/>
    <n v="145"/>
    <n v="1007"/>
    <n v="3294"/>
    <x v="20"/>
    <x v="261"/>
    <x v="9"/>
    <s v="Confirmed"/>
    <n v="1986"/>
    <n v="1986"/>
    <n v="1455"/>
    <n v="1455"/>
    <m/>
    <m/>
    <s v="individuals"/>
    <s v="Engbring &amp; Ramsey (1989)"/>
  </r>
  <r>
    <n v="2202"/>
    <n v="145"/>
    <n v="1008"/>
    <n v="3294"/>
    <x v="20"/>
    <x v="321"/>
    <x v="9"/>
    <s v="Confirmed"/>
    <n v="1986"/>
    <n v="1986"/>
    <n v="498"/>
    <n v="498"/>
    <m/>
    <m/>
    <s v="individuals"/>
    <s v="Engbring &amp; Ramsey (1989)"/>
  </r>
  <r>
    <n v="2203"/>
    <n v="145"/>
    <n v="1008"/>
    <n v="3294"/>
    <x v="20"/>
    <x v="321"/>
    <x v="9"/>
    <s v="Confirmed"/>
    <n v="1986"/>
    <n v="1986"/>
    <n v="258"/>
    <n v="258"/>
    <m/>
    <m/>
    <s v="individuals"/>
    <s v="Engbring &amp; Ramsey (1989)"/>
  </r>
  <r>
    <n v="2204"/>
    <n v="145"/>
    <n v="1002"/>
    <n v="3298"/>
    <x v="20"/>
    <x v="316"/>
    <x v="12"/>
    <s v="Confirmed"/>
    <n v="1986"/>
    <n v="1986"/>
    <n v="508"/>
    <n v="508"/>
    <m/>
    <m/>
    <s v="individuals"/>
    <s v="Engbring &amp; Ramsey (1989)"/>
  </r>
  <r>
    <n v="2205"/>
    <n v="145"/>
    <n v="1003"/>
    <n v="3298"/>
    <x v="20"/>
    <x v="317"/>
    <x v="12"/>
    <s v="Confirmed"/>
    <n v="1986"/>
    <n v="1986"/>
    <n v="660"/>
    <n v="660"/>
    <m/>
    <m/>
    <s v="individuals"/>
    <s v="Engbring &amp; Ramsey (1989)"/>
  </r>
  <r>
    <n v="2206"/>
    <n v="145"/>
    <n v="1007"/>
    <n v="3298"/>
    <x v="20"/>
    <x v="261"/>
    <x v="12"/>
    <s v="Confirmed"/>
    <n v="1986"/>
    <n v="1986"/>
    <n v="238"/>
    <n v="238"/>
    <m/>
    <m/>
    <s v="individuals"/>
    <s v="Engbring &amp; Ramsey (1989)"/>
  </r>
  <r>
    <n v="2207"/>
    <n v="145"/>
    <n v="1008"/>
    <n v="3298"/>
    <x v="20"/>
    <x v="321"/>
    <x v="12"/>
    <s v="Confirmed"/>
    <n v="1986"/>
    <n v="1986"/>
    <n v="3779"/>
    <n v="3779"/>
    <m/>
    <m/>
    <s v="individuals"/>
    <s v="Engbring &amp; Ramsey (1989)"/>
  </r>
  <r>
    <n v="2208"/>
    <n v="145"/>
    <n v="1008"/>
    <n v="3298"/>
    <x v="20"/>
    <x v="321"/>
    <x v="12"/>
    <s v="Confirmed"/>
    <n v="1986"/>
    <n v="1986"/>
    <n v="4329"/>
    <n v="4329"/>
    <m/>
    <m/>
    <s v="individuals"/>
    <s v="Engbring &amp; Ramsey (1989)"/>
  </r>
  <r>
    <n v="2209"/>
    <n v="145"/>
    <n v="1007"/>
    <n v="3895"/>
    <x v="20"/>
    <x v="261"/>
    <x v="35"/>
    <s v="Confirmed"/>
    <n v="1986"/>
    <n v="1986"/>
    <m/>
    <m/>
    <m/>
    <m/>
    <m/>
    <s v="Engbring &amp; Ramsey (1989)"/>
  </r>
  <r>
    <n v="2210"/>
    <n v="145"/>
    <n v="1004"/>
    <n v="3658"/>
    <x v="20"/>
    <x v="320"/>
    <x v="17"/>
    <s v="Confirmed"/>
    <n v="1986"/>
    <n v="1986"/>
    <n v="30"/>
    <n v="30"/>
    <m/>
    <m/>
    <s v="individuals"/>
    <s v="Engbring &amp; Ramsey (1989)"/>
  </r>
  <r>
    <n v="2211"/>
    <n v="145"/>
    <n v="1003"/>
    <n v="3880"/>
    <x v="20"/>
    <x v="317"/>
    <x v="29"/>
    <s v="Potential Breeding"/>
    <n v="1986"/>
    <n v="1986"/>
    <m/>
    <m/>
    <m/>
    <m/>
    <m/>
    <s v="Engbring &amp; Ramsey (1989)"/>
  </r>
  <r>
    <n v="2212"/>
    <n v="145"/>
    <n v="1007"/>
    <n v="3880"/>
    <x v="20"/>
    <x v="261"/>
    <x v="29"/>
    <s v="Confirmed"/>
    <n v="1986"/>
    <n v="1986"/>
    <m/>
    <m/>
    <n v="250"/>
    <n v="999"/>
    <m/>
    <s v="Engbring &amp; Ramsey (1989)"/>
  </r>
  <r>
    <n v="2213"/>
    <n v="145"/>
    <n v="1008"/>
    <n v="3880"/>
    <x v="20"/>
    <x v="321"/>
    <x v="29"/>
    <s v="Confirmed"/>
    <n v="1986"/>
    <n v="1986"/>
    <m/>
    <m/>
    <m/>
    <m/>
    <m/>
    <s v="Engbring &amp; Ramsey (1989)"/>
  </r>
  <r>
    <n v="2214"/>
    <n v="145"/>
    <n v="1002"/>
    <n v="3650"/>
    <x v="20"/>
    <x v="316"/>
    <x v="6"/>
    <s v="Confirmed"/>
    <n v="1986"/>
    <n v="1986"/>
    <n v="63"/>
    <n v="63"/>
    <m/>
    <m/>
    <s v="individuals"/>
    <s v="Engbring &amp; Ramsey (1989)"/>
  </r>
  <r>
    <n v="2215"/>
    <n v="145"/>
    <n v="1003"/>
    <n v="3650"/>
    <x v="20"/>
    <x v="317"/>
    <x v="6"/>
    <s v="Confirmed"/>
    <n v="1986"/>
    <n v="1986"/>
    <n v="89"/>
    <n v="89"/>
    <m/>
    <m/>
    <s v="individuals"/>
    <s v="Engbring &amp; Ramsey (1989)"/>
  </r>
  <r>
    <n v="2216"/>
    <n v="145"/>
    <n v="1007"/>
    <n v="3650"/>
    <x v="20"/>
    <x v="261"/>
    <x v="6"/>
    <s v="Confirmed"/>
    <n v="1986"/>
    <n v="1986"/>
    <n v="667"/>
    <n v="667"/>
    <m/>
    <m/>
    <s v="individuals"/>
    <s v="Engbring &amp; Ramsey (1989)"/>
  </r>
  <r>
    <n v="2217"/>
    <n v="145"/>
    <n v="1008"/>
    <n v="3650"/>
    <x v="20"/>
    <x v="321"/>
    <x v="6"/>
    <s v="Confirmed"/>
    <n v="1986"/>
    <n v="1986"/>
    <n v="463"/>
    <n v="463"/>
    <m/>
    <m/>
    <s v="individuals"/>
    <s v="Engbring &amp; Ramsey (1989)"/>
  </r>
  <r>
    <n v="2218"/>
    <n v="145"/>
    <n v="1008"/>
    <n v="3650"/>
    <x v="20"/>
    <x v="321"/>
    <x v="6"/>
    <s v="Confirmed"/>
    <n v="1986"/>
    <n v="1986"/>
    <n v="616"/>
    <n v="616"/>
    <m/>
    <m/>
    <s v="individuals"/>
    <s v="Engbring &amp; Ramsey (1989)"/>
  </r>
  <r>
    <n v="2219"/>
    <n v="146"/>
    <n v="19083"/>
    <n v="3295"/>
    <x v="2"/>
    <x v="454"/>
    <x v="7"/>
    <s v="Confirmed"/>
    <n v="1988"/>
    <n v="1988"/>
    <n v="1000"/>
    <n v="1000"/>
    <m/>
    <m/>
    <s v="individuals"/>
    <s v="Gregory-Smith &amp; Gregory-Smith (1989)"/>
  </r>
  <r>
    <n v="2220"/>
    <n v="146"/>
    <n v="19083"/>
    <n v="3659"/>
    <x v="2"/>
    <x v="454"/>
    <x v="3"/>
    <s v="data deficient"/>
    <n v="1988"/>
    <n v="1988"/>
    <n v="10"/>
    <m/>
    <m/>
    <m/>
    <s v="individuals"/>
    <s v="Gregory-Smith &amp; Gregory-Smith (1989)"/>
  </r>
  <r>
    <n v="2221"/>
    <n v="146"/>
    <n v="19083"/>
    <n v="3294"/>
    <x v="2"/>
    <x v="454"/>
    <x v="9"/>
    <s v="data deficient"/>
    <n v="1988"/>
    <n v="1988"/>
    <n v="20"/>
    <n v="20"/>
    <m/>
    <m/>
    <s v="individuals"/>
    <s v="Gregory-Smith &amp; Gregory-Smith (1989)"/>
  </r>
  <r>
    <n v="2222"/>
    <n v="146"/>
    <n v="19083"/>
    <n v="3263"/>
    <x v="2"/>
    <x v="454"/>
    <x v="4"/>
    <s v="data deficient"/>
    <n v="1988"/>
    <n v="1988"/>
    <n v="1"/>
    <n v="1"/>
    <m/>
    <m/>
    <s v="individuals"/>
    <s v="Gregory-Smith &amp; Gregory-Smith (1989)"/>
  </r>
  <r>
    <n v="2223"/>
    <n v="146"/>
    <n v="19083"/>
    <n v="3846"/>
    <x v="2"/>
    <x v="454"/>
    <x v="27"/>
    <s v="data deficient"/>
    <n v="1988"/>
    <n v="1988"/>
    <n v="5"/>
    <n v="5"/>
    <m/>
    <m/>
    <s v="individuals"/>
    <s v="Gregory-Smith &amp; Gregory-Smith (1989)"/>
  </r>
  <r>
    <n v="2224"/>
    <n v="147"/>
    <n v="5006"/>
    <n v="3295"/>
    <x v="4"/>
    <x v="455"/>
    <x v="7"/>
    <s v="Probable"/>
    <n v="1984"/>
    <n v="1989"/>
    <m/>
    <m/>
    <m/>
    <m/>
    <m/>
    <s v="Lovegrove et al [1989]"/>
  </r>
  <r>
    <n v="2225"/>
    <n v="147"/>
    <n v="5011"/>
    <n v="3295"/>
    <x v="4"/>
    <x v="456"/>
    <x v="7"/>
    <s v="Probable"/>
    <n v="1922"/>
    <n v="1989"/>
    <m/>
    <m/>
    <m/>
    <m/>
    <m/>
    <s v="Lovegrove et al [1989]"/>
  </r>
  <r>
    <n v="2226"/>
    <n v="147"/>
    <n v="5012"/>
    <n v="3295"/>
    <x v="4"/>
    <x v="457"/>
    <x v="7"/>
    <s v="Probable"/>
    <n v="1836"/>
    <n v="1989"/>
    <m/>
    <m/>
    <m/>
    <m/>
    <m/>
    <s v="Lovegrove et al [1989]"/>
  </r>
  <r>
    <n v="2227"/>
    <n v="147"/>
    <n v="5054"/>
    <n v="3295"/>
    <x v="4"/>
    <x v="458"/>
    <x v="7"/>
    <s v="Probable"/>
    <n v="1996"/>
    <n v="1989"/>
    <m/>
    <m/>
    <m/>
    <m/>
    <m/>
    <s v="Lovegrove et al [1989]"/>
  </r>
  <r>
    <n v="2228"/>
    <n v="147"/>
    <n v="5060"/>
    <n v="3295"/>
    <x v="4"/>
    <x v="459"/>
    <x v="7"/>
    <s v="Probable"/>
    <n v="1984"/>
    <n v="1989"/>
    <m/>
    <m/>
    <m/>
    <m/>
    <m/>
    <s v="Lovegrove et al [1989]"/>
  </r>
  <r>
    <n v="2229"/>
    <n v="147"/>
    <n v="5142"/>
    <n v="3295"/>
    <x v="4"/>
    <x v="460"/>
    <x v="7"/>
    <s v="Probable"/>
    <n v="2010"/>
    <n v="1989"/>
    <m/>
    <m/>
    <m/>
    <m/>
    <m/>
    <s v="Lovegrove et al [1989]"/>
  </r>
  <r>
    <n v="2230"/>
    <n v="147"/>
    <n v="5186"/>
    <n v="3295"/>
    <x v="4"/>
    <x v="461"/>
    <x v="7"/>
    <s v="Probable"/>
    <n v="1994"/>
    <n v="1989"/>
    <m/>
    <m/>
    <m/>
    <m/>
    <m/>
    <s v="Lovegrove et al [1989]"/>
  </r>
  <r>
    <n v="2231"/>
    <n v="147"/>
    <n v="5006"/>
    <n v="3294"/>
    <x v="4"/>
    <x v="455"/>
    <x v="9"/>
    <s v="Probable"/>
    <n v="1989"/>
    <n v="1989"/>
    <m/>
    <m/>
    <m/>
    <m/>
    <m/>
    <s v="Lovegrove et al [1989]"/>
  </r>
  <r>
    <n v="2232"/>
    <n v="147"/>
    <n v="5011"/>
    <n v="3294"/>
    <x v="4"/>
    <x v="456"/>
    <x v="9"/>
    <s v="Probable"/>
    <n v="1989"/>
    <n v="1989"/>
    <m/>
    <m/>
    <m/>
    <m/>
    <m/>
    <s v="Lovegrove et al [1989]"/>
  </r>
  <r>
    <n v="2233"/>
    <n v="147"/>
    <n v="5012"/>
    <n v="3294"/>
    <x v="4"/>
    <x v="457"/>
    <x v="9"/>
    <s v="Probable"/>
    <n v="1989"/>
    <n v="1989"/>
    <m/>
    <m/>
    <m/>
    <m/>
    <m/>
    <s v="Lovegrove et al [1989]"/>
  </r>
  <r>
    <n v="2234"/>
    <n v="147"/>
    <n v="5054"/>
    <n v="3294"/>
    <x v="4"/>
    <x v="458"/>
    <x v="9"/>
    <s v="Probable"/>
    <n v="1989"/>
    <n v="1989"/>
    <m/>
    <m/>
    <m/>
    <m/>
    <m/>
    <s v="Lovegrove et al [1989]"/>
  </r>
  <r>
    <n v="2235"/>
    <n v="147"/>
    <n v="5060"/>
    <n v="3294"/>
    <x v="4"/>
    <x v="459"/>
    <x v="9"/>
    <s v="Probable"/>
    <n v="1989"/>
    <n v="1989"/>
    <m/>
    <m/>
    <m/>
    <m/>
    <m/>
    <s v="Lovegrove et al [1989]"/>
  </r>
  <r>
    <n v="2236"/>
    <n v="147"/>
    <n v="5142"/>
    <n v="3294"/>
    <x v="4"/>
    <x v="460"/>
    <x v="9"/>
    <s v="Probable"/>
    <n v="1989"/>
    <n v="1989"/>
    <m/>
    <m/>
    <m/>
    <m/>
    <m/>
    <s v="Lovegrove et al [1989]"/>
  </r>
  <r>
    <n v="2237"/>
    <n v="147"/>
    <n v="5186"/>
    <n v="3294"/>
    <x v="4"/>
    <x v="461"/>
    <x v="9"/>
    <s v="Probable"/>
    <n v="1989"/>
    <n v="1989"/>
    <m/>
    <m/>
    <m/>
    <m/>
    <m/>
    <s v="Lovegrove et al [1989]"/>
  </r>
  <r>
    <n v="2238"/>
    <n v="147"/>
    <n v="5006"/>
    <n v="3658"/>
    <x v="4"/>
    <x v="455"/>
    <x v="17"/>
    <s v="Probable"/>
    <n v="1989"/>
    <n v="1989"/>
    <m/>
    <m/>
    <m/>
    <m/>
    <m/>
    <s v="Lovegrove et al [1989]"/>
  </r>
  <r>
    <n v="2239"/>
    <n v="147"/>
    <n v="5011"/>
    <n v="3658"/>
    <x v="4"/>
    <x v="456"/>
    <x v="17"/>
    <s v="Probable"/>
    <n v="1989"/>
    <n v="1989"/>
    <m/>
    <m/>
    <m/>
    <m/>
    <m/>
    <s v="Lovegrove et al [1989]"/>
  </r>
  <r>
    <n v="2240"/>
    <n v="147"/>
    <n v="5012"/>
    <n v="3658"/>
    <x v="4"/>
    <x v="457"/>
    <x v="17"/>
    <s v="Probable"/>
    <n v="1989"/>
    <n v="1989"/>
    <m/>
    <m/>
    <m/>
    <m/>
    <m/>
    <s v="Lovegrove et al [1989]"/>
  </r>
  <r>
    <n v="2241"/>
    <n v="147"/>
    <n v="5054"/>
    <n v="3658"/>
    <x v="4"/>
    <x v="458"/>
    <x v="17"/>
    <s v="Probable"/>
    <n v="1989"/>
    <n v="1989"/>
    <m/>
    <m/>
    <m/>
    <m/>
    <m/>
    <s v="Lovegrove et al [1989]"/>
  </r>
  <r>
    <n v="2242"/>
    <n v="147"/>
    <n v="5060"/>
    <n v="3658"/>
    <x v="4"/>
    <x v="459"/>
    <x v="17"/>
    <s v="Probable"/>
    <n v="1989"/>
    <n v="1989"/>
    <m/>
    <m/>
    <m/>
    <m/>
    <m/>
    <s v="Lovegrove et al [1989]"/>
  </r>
  <r>
    <n v="2243"/>
    <n v="147"/>
    <n v="5023"/>
    <n v="3658"/>
    <x v="4"/>
    <x v="462"/>
    <x v="17"/>
    <s v="Probable"/>
    <n v="1989"/>
    <n v="1989"/>
    <m/>
    <m/>
    <m/>
    <m/>
    <m/>
    <s v="Lovegrove et al [1989]"/>
  </r>
  <r>
    <n v="2244"/>
    <n v="147"/>
    <n v="5186"/>
    <n v="3658"/>
    <x v="4"/>
    <x v="461"/>
    <x v="17"/>
    <s v="Probable"/>
    <n v="1989"/>
    <n v="1989"/>
    <m/>
    <m/>
    <m/>
    <m/>
    <m/>
    <s v="Lovegrove et al [1989]"/>
  </r>
  <r>
    <n v="2245"/>
    <n v="148"/>
    <n v="4006"/>
    <n v="3880"/>
    <x v="0"/>
    <x v="313"/>
    <x v="29"/>
    <s v="Potential Breeding"/>
    <n v="1987"/>
    <n v="1987"/>
    <n v="1"/>
    <n v="1"/>
    <m/>
    <m/>
    <s v="individuals"/>
    <s v="Plant et al (1989)"/>
  </r>
  <r>
    <n v="2246"/>
    <n v="149"/>
    <n v="16007"/>
    <n v="3295"/>
    <x v="9"/>
    <x v="372"/>
    <x v="7"/>
    <s v="Confirmed"/>
    <n v="1987"/>
    <n v="1987"/>
    <m/>
    <m/>
    <m/>
    <m/>
    <m/>
    <s v="Reichel &amp; Glass (1989)"/>
  </r>
  <r>
    <n v="2247"/>
    <n v="149"/>
    <n v="16007"/>
    <n v="3658"/>
    <x v="9"/>
    <x v="372"/>
    <x v="17"/>
    <s v="Confirmed"/>
    <n v="1988"/>
    <n v="1988"/>
    <m/>
    <m/>
    <m/>
    <m/>
    <m/>
    <s v="Reichel &amp; Glass (1989)"/>
  </r>
  <r>
    <n v="2248"/>
    <n v="150"/>
    <n v="5134"/>
    <n v="32228"/>
    <x v="4"/>
    <x v="246"/>
    <x v="1"/>
    <s v="Confirmed"/>
    <n v="1975"/>
    <n v="1975"/>
    <m/>
    <m/>
    <m/>
    <m/>
    <m/>
    <s v="Thibault (1989)"/>
  </r>
  <r>
    <n v="2249"/>
    <n v="150"/>
    <n v="5010"/>
    <n v="3295"/>
    <x v="4"/>
    <x v="240"/>
    <x v="7"/>
    <s v="Confirmed"/>
    <n v="1993"/>
    <n v="1989"/>
    <m/>
    <m/>
    <m/>
    <m/>
    <m/>
    <s v="Thibault (1989)"/>
  </r>
  <r>
    <n v="2250"/>
    <n v="150"/>
    <n v="5021"/>
    <n v="3295"/>
    <x v="4"/>
    <x v="65"/>
    <x v="7"/>
    <s v="Confirmed"/>
    <n v="1958"/>
    <n v="1975"/>
    <n v="12"/>
    <n v="60"/>
    <m/>
    <m/>
    <s v="breeding pairs"/>
    <s v="Thibault (1989)"/>
  </r>
  <r>
    <n v="2251"/>
    <n v="150"/>
    <n v="5010"/>
    <n v="1016817"/>
    <x v="4"/>
    <x v="240"/>
    <x v="24"/>
    <s v="Confirmed"/>
    <n v="1975"/>
    <n v="1975"/>
    <m/>
    <m/>
    <m/>
    <m/>
    <m/>
    <s v="Thibault (1989)"/>
  </r>
  <r>
    <n v="2252"/>
    <n v="150"/>
    <n v="5021"/>
    <n v="1016817"/>
    <x v="4"/>
    <x v="65"/>
    <x v="24"/>
    <s v="Confirmed"/>
    <n v="1975"/>
    <n v="1975"/>
    <m/>
    <m/>
    <m/>
    <m/>
    <m/>
    <s v="Thibault (1989)"/>
  </r>
  <r>
    <n v="2253"/>
    <n v="150"/>
    <n v="5010"/>
    <n v="3659"/>
    <x v="4"/>
    <x v="240"/>
    <x v="3"/>
    <s v="Potential Breeding"/>
    <n v="1987"/>
    <n v="1987"/>
    <m/>
    <m/>
    <m/>
    <m/>
    <m/>
    <s v="Thibault (1989)"/>
  </r>
  <r>
    <n v="2254"/>
    <n v="150"/>
    <n v="5021"/>
    <n v="3659"/>
    <x v="4"/>
    <x v="65"/>
    <x v="3"/>
    <s v="Confirmed"/>
    <n v="1975"/>
    <n v="1975"/>
    <m/>
    <m/>
    <m/>
    <m/>
    <m/>
    <s v="Thibault (1989)"/>
  </r>
  <r>
    <n v="2255"/>
    <n v="150"/>
    <n v="5010"/>
    <n v="3294"/>
    <x v="4"/>
    <x v="240"/>
    <x v="9"/>
    <s v="Confirmed"/>
    <n v="1987"/>
    <n v="1987"/>
    <m/>
    <m/>
    <m/>
    <m/>
    <m/>
    <s v="Thibault (1989)"/>
  </r>
  <r>
    <n v="2256"/>
    <n v="150"/>
    <n v="5134"/>
    <n v="3294"/>
    <x v="4"/>
    <x v="246"/>
    <x v="9"/>
    <s v="Confirmed"/>
    <n v="1987"/>
    <n v="1987"/>
    <n v="50"/>
    <n v="100"/>
    <m/>
    <m/>
    <s v="breeding pairs"/>
    <s v="Thibault (1989)"/>
  </r>
  <r>
    <n v="2257"/>
    <n v="150"/>
    <n v="5021"/>
    <n v="3920"/>
    <x v="4"/>
    <x v="65"/>
    <x v="10"/>
    <s v="data deficient"/>
    <n v="1975"/>
    <n v="1975"/>
    <m/>
    <m/>
    <m/>
    <m/>
    <m/>
    <s v="Thibault (1989)"/>
  </r>
  <r>
    <n v="2258"/>
    <n v="150"/>
    <n v="5010"/>
    <n v="3935"/>
    <x v="4"/>
    <x v="240"/>
    <x v="11"/>
    <s v="Potential Breeding"/>
    <n v="1975"/>
    <n v="1975"/>
    <m/>
    <m/>
    <m/>
    <m/>
    <m/>
    <s v="Thibault (1989)"/>
  </r>
  <r>
    <n v="2259"/>
    <n v="150"/>
    <n v="5021"/>
    <n v="3935"/>
    <x v="4"/>
    <x v="65"/>
    <x v="11"/>
    <s v="Confirmed"/>
    <n v="1975"/>
    <n v="1975"/>
    <m/>
    <m/>
    <m/>
    <m/>
    <m/>
    <s v="Thibault (1989)"/>
  </r>
  <r>
    <n v="2260"/>
    <n v="150"/>
    <n v="5134"/>
    <n v="3298"/>
    <x v="4"/>
    <x v="246"/>
    <x v="12"/>
    <s v="Confirmed"/>
    <n v="1975"/>
    <n v="1975"/>
    <m/>
    <m/>
    <n v="250"/>
    <n v="999"/>
    <s v="breeding pairs"/>
    <s v="Thibault (1989)"/>
  </r>
  <r>
    <n v="2261"/>
    <n v="150"/>
    <n v="5010"/>
    <n v="3845"/>
    <x v="4"/>
    <x v="240"/>
    <x v="13"/>
    <s v="Confirmed"/>
    <n v="1975"/>
    <n v="1975"/>
    <m/>
    <m/>
    <m/>
    <m/>
    <m/>
    <s v="Thibault (1989)"/>
  </r>
  <r>
    <n v="2262"/>
    <n v="150"/>
    <n v="5134"/>
    <n v="3845"/>
    <x v="4"/>
    <x v="246"/>
    <x v="13"/>
    <s v="Confirmed"/>
    <n v="1975"/>
    <n v="1975"/>
    <n v="300"/>
    <n v="300"/>
    <m/>
    <m/>
    <s v="breeding pairs"/>
    <s v="Thibault (1989)"/>
  </r>
  <r>
    <n v="2263"/>
    <n v="150"/>
    <n v="5010"/>
    <n v="3846"/>
    <x v="4"/>
    <x v="240"/>
    <x v="27"/>
    <s v="Potential Breeding"/>
    <n v="1975"/>
    <n v="1975"/>
    <m/>
    <m/>
    <m/>
    <m/>
    <m/>
    <s v="Thibault (1989)"/>
  </r>
  <r>
    <n v="2264"/>
    <n v="150"/>
    <n v="5021"/>
    <n v="3846"/>
    <x v="4"/>
    <x v="65"/>
    <x v="27"/>
    <s v="Confirmed"/>
    <n v="1975"/>
    <n v="1975"/>
    <n v="200"/>
    <n v="300"/>
    <m/>
    <m/>
    <s v="breeding pairs"/>
    <s v="Thibault (1989)"/>
  </r>
  <r>
    <n v="2265"/>
    <n v="150"/>
    <n v="5010"/>
    <n v="3299"/>
    <x v="4"/>
    <x v="240"/>
    <x v="37"/>
    <s v="Confirmed"/>
    <n v="1975"/>
    <n v="1975"/>
    <n v="400"/>
    <n v="400"/>
    <m/>
    <m/>
    <s v="breeding pairs"/>
    <s v="Thibault (1989)"/>
  </r>
  <r>
    <n v="2266"/>
    <n v="150"/>
    <n v="5021"/>
    <n v="3893"/>
    <x v="4"/>
    <x v="65"/>
    <x v="21"/>
    <s v="Confirmed"/>
    <n v="1975"/>
    <n v="1975"/>
    <n v="30"/>
    <n v="30"/>
    <m/>
    <m/>
    <s v="breeding pairs"/>
    <s v="Thibault (1989)"/>
  </r>
  <r>
    <n v="2267"/>
    <n v="150"/>
    <n v="5010"/>
    <n v="3658"/>
    <x v="4"/>
    <x v="240"/>
    <x v="17"/>
    <s v="Confirmed"/>
    <n v="1975"/>
    <n v="1975"/>
    <m/>
    <m/>
    <m/>
    <m/>
    <m/>
    <s v="Thibault (1989)"/>
  </r>
  <r>
    <n v="2268"/>
    <n v="150"/>
    <n v="5134"/>
    <n v="3658"/>
    <x v="4"/>
    <x v="246"/>
    <x v="17"/>
    <s v="Confirmed"/>
    <n v="1975"/>
    <n v="1975"/>
    <m/>
    <m/>
    <m/>
    <m/>
    <m/>
    <s v="Thibault (1989)"/>
  </r>
  <r>
    <n v="2269"/>
    <n v="150"/>
    <n v="5010"/>
    <n v="3288"/>
    <x v="4"/>
    <x v="240"/>
    <x v="19"/>
    <s v="Confirmed"/>
    <n v="1975"/>
    <n v="1975"/>
    <m/>
    <m/>
    <m/>
    <m/>
    <m/>
    <s v="Thibault (1989)"/>
  </r>
  <r>
    <n v="2270"/>
    <n v="150"/>
    <n v="5134"/>
    <n v="3288"/>
    <x v="4"/>
    <x v="246"/>
    <x v="19"/>
    <s v="Confirmed"/>
    <n v="1975"/>
    <n v="1975"/>
    <n v="100"/>
    <n v="200"/>
    <m/>
    <m/>
    <s v="breeding pairs"/>
    <s v="Thibault (1989)"/>
  </r>
  <r>
    <n v="2271"/>
    <n v="150"/>
    <n v="5134"/>
    <n v="3928"/>
    <x v="4"/>
    <x v="246"/>
    <x v="20"/>
    <s v="Confirmed"/>
    <n v="1975"/>
    <n v="1975"/>
    <m/>
    <m/>
    <n v="50"/>
    <n v="249"/>
    <s v="breeding pairs"/>
    <s v="Thibault (1989)"/>
  </r>
  <r>
    <n v="2272"/>
    <n v="150"/>
    <n v="5010"/>
    <n v="3650"/>
    <x v="4"/>
    <x v="240"/>
    <x v="6"/>
    <s v="Confirmed"/>
    <n v="1987"/>
    <n v="1987"/>
    <m/>
    <m/>
    <m/>
    <m/>
    <m/>
    <s v="Thibault (1989)"/>
  </r>
  <r>
    <n v="2273"/>
    <n v="150"/>
    <n v="5021"/>
    <n v="3650"/>
    <x v="4"/>
    <x v="65"/>
    <x v="6"/>
    <s v="Potential Breeding"/>
    <n v="1975"/>
    <n v="1975"/>
    <m/>
    <m/>
    <m/>
    <m/>
    <m/>
    <s v="Thibault (1989)"/>
  </r>
  <r>
    <n v="2274"/>
    <n v="150"/>
    <n v="5025"/>
    <n v="3650"/>
    <x v="4"/>
    <x v="187"/>
    <x v="6"/>
    <s v="data deficient"/>
    <n v="1971"/>
    <n v="1971"/>
    <m/>
    <m/>
    <m/>
    <m/>
    <m/>
    <s v="Thibault (1989)"/>
  </r>
  <r>
    <n v="2275"/>
    <n v="150"/>
    <n v="5010"/>
    <n v="3975"/>
    <x v="4"/>
    <x v="240"/>
    <x v="2"/>
    <s v="data deficient"/>
    <n v="1987"/>
    <n v="1987"/>
    <m/>
    <m/>
    <m/>
    <m/>
    <m/>
    <s v="Thibault (1989)"/>
  </r>
  <r>
    <n v="2276"/>
    <n v="151"/>
    <n v="11045"/>
    <n v="3268"/>
    <x v="6"/>
    <x v="160"/>
    <x v="26"/>
    <s v="data deficient"/>
    <n v="1988"/>
    <n v="1988"/>
    <n v="20"/>
    <n v="20"/>
    <m/>
    <m/>
    <s v="individuals"/>
    <s v="Thomas et al (1989)"/>
  </r>
  <r>
    <n v="2277"/>
    <n v="151"/>
    <n v="11022"/>
    <n v="3268"/>
    <x v="6"/>
    <x v="463"/>
    <x v="26"/>
    <s v="data deficient"/>
    <n v="1988"/>
    <n v="1988"/>
    <m/>
    <m/>
    <m/>
    <m/>
    <m/>
    <s v="Thomas et al (1989)"/>
  </r>
  <r>
    <n v="2278"/>
    <n v="151"/>
    <n v="11060"/>
    <n v="3268"/>
    <x v="6"/>
    <x v="464"/>
    <x v="26"/>
    <s v="data deficient"/>
    <n v="1988"/>
    <n v="1988"/>
    <m/>
    <m/>
    <m/>
    <m/>
    <m/>
    <s v="Thomas et al (1989)"/>
  </r>
  <r>
    <n v="2279"/>
    <n v="151"/>
    <n v="11103"/>
    <n v="3268"/>
    <x v="6"/>
    <x v="465"/>
    <x v="26"/>
    <s v="data deficient"/>
    <n v="1988"/>
    <n v="1988"/>
    <m/>
    <m/>
    <m/>
    <m/>
    <m/>
    <s v="Thomas et al (1989)"/>
  </r>
  <r>
    <n v="2280"/>
    <n v="151"/>
    <n v="11002"/>
    <n v="3659"/>
    <x v="6"/>
    <x v="133"/>
    <x v="3"/>
    <s v="data deficient"/>
    <n v="1988"/>
    <n v="1988"/>
    <n v="20"/>
    <n v="20"/>
    <m/>
    <m/>
    <s v="individuals"/>
    <s v="Thomas et al (1989)"/>
  </r>
  <r>
    <n v="2281"/>
    <n v="151"/>
    <n v="11012"/>
    <n v="3659"/>
    <x v="6"/>
    <x v="16"/>
    <x v="3"/>
    <s v="data deficient"/>
    <n v="1988"/>
    <n v="1988"/>
    <n v="50"/>
    <n v="50"/>
    <m/>
    <m/>
    <s v="individuals"/>
    <s v="Thomas et al (1989)"/>
  </r>
  <r>
    <n v="2282"/>
    <n v="151"/>
    <n v="11056"/>
    <n v="3659"/>
    <x v="6"/>
    <x v="119"/>
    <x v="3"/>
    <s v="data deficient"/>
    <n v="1988"/>
    <n v="1988"/>
    <n v="20"/>
    <n v="50"/>
    <m/>
    <m/>
    <s v="individuals"/>
    <s v="Thomas et al (1989)"/>
  </r>
  <r>
    <n v="2283"/>
    <n v="151"/>
    <n v="11045"/>
    <n v="3659"/>
    <x v="6"/>
    <x v="160"/>
    <x v="3"/>
    <s v="Probable"/>
    <n v="1988"/>
    <n v="1988"/>
    <n v="100"/>
    <n v="100"/>
    <m/>
    <m/>
    <s v="individuals"/>
    <s v="Thomas et al (1989)"/>
  </r>
  <r>
    <n v="2284"/>
    <n v="151"/>
    <n v="11010"/>
    <n v="3659"/>
    <x v="6"/>
    <x v="466"/>
    <x v="3"/>
    <s v="Confirmed"/>
    <n v="1988"/>
    <n v="1988"/>
    <m/>
    <m/>
    <m/>
    <m/>
    <m/>
    <s v="Thomas et al (1989)"/>
  </r>
  <r>
    <n v="2285"/>
    <n v="151"/>
    <n v="11098"/>
    <n v="3659"/>
    <x v="6"/>
    <x v="155"/>
    <x v="3"/>
    <s v="Confirmed"/>
    <n v="1988"/>
    <n v="1988"/>
    <m/>
    <m/>
    <m/>
    <m/>
    <m/>
    <s v="Thomas et al (1989)"/>
  </r>
  <r>
    <n v="2286"/>
    <n v="151"/>
    <n v="11103"/>
    <n v="3659"/>
    <x v="6"/>
    <x v="465"/>
    <x v="3"/>
    <s v="Confirmed"/>
    <n v="1988"/>
    <n v="1988"/>
    <m/>
    <m/>
    <m/>
    <m/>
    <m/>
    <s v="Thomas et al (1989)"/>
  </r>
  <r>
    <n v="2287"/>
    <n v="151"/>
    <n v="11099"/>
    <n v="3659"/>
    <x v="6"/>
    <x v="152"/>
    <x v="3"/>
    <s v="Confirmed"/>
    <n v="1988"/>
    <n v="1988"/>
    <m/>
    <m/>
    <m/>
    <m/>
    <m/>
    <s v="Thomas et al (1989)"/>
  </r>
  <r>
    <n v="2288"/>
    <n v="151"/>
    <n v="11054"/>
    <n v="3294"/>
    <x v="6"/>
    <x v="120"/>
    <x v="9"/>
    <s v="data deficient"/>
    <n v="1988"/>
    <n v="1988"/>
    <n v="1000"/>
    <n v="1000"/>
    <m/>
    <m/>
    <s v="individuals"/>
    <s v="Thomas et al (1989)"/>
  </r>
  <r>
    <n v="2289"/>
    <n v="151"/>
    <n v="11010"/>
    <n v="3294"/>
    <x v="6"/>
    <x v="466"/>
    <x v="9"/>
    <s v="data deficient"/>
    <n v="1988"/>
    <n v="1988"/>
    <n v="500"/>
    <n v="500"/>
    <m/>
    <m/>
    <s v="individuals"/>
    <s v="Thomas et al (1989)"/>
  </r>
  <r>
    <n v="2290"/>
    <n v="151"/>
    <n v="11103"/>
    <n v="3294"/>
    <x v="6"/>
    <x v="465"/>
    <x v="9"/>
    <s v="data deficient"/>
    <n v="1988"/>
    <n v="1988"/>
    <n v="100"/>
    <n v="100"/>
    <m/>
    <m/>
    <s v="individuals"/>
    <s v="Thomas et al (1989)"/>
  </r>
  <r>
    <n v="2291"/>
    <n v="151"/>
    <n v="11033"/>
    <n v="3294"/>
    <x v="6"/>
    <x v="110"/>
    <x v="9"/>
    <s v="data deficient"/>
    <n v="1988"/>
    <n v="1988"/>
    <m/>
    <m/>
    <m/>
    <m/>
    <m/>
    <s v="Thomas et al (1989)"/>
  </r>
  <r>
    <n v="2292"/>
    <n v="151"/>
    <n v="11102"/>
    <n v="3294"/>
    <x v="6"/>
    <x v="114"/>
    <x v="9"/>
    <s v="data deficient"/>
    <n v="1988"/>
    <n v="1988"/>
    <m/>
    <m/>
    <m/>
    <m/>
    <m/>
    <s v="Thomas et al (1989)"/>
  </r>
  <r>
    <n v="2293"/>
    <n v="151"/>
    <n v="11099"/>
    <n v="3294"/>
    <x v="6"/>
    <x v="152"/>
    <x v="9"/>
    <s v="Confirmed"/>
    <n v="1988"/>
    <n v="1988"/>
    <m/>
    <m/>
    <m/>
    <m/>
    <m/>
    <s v="Thomas et al (1989)"/>
  </r>
  <r>
    <n v="2294"/>
    <n v="151"/>
    <n v="11054"/>
    <n v="3298"/>
    <x v="6"/>
    <x v="120"/>
    <x v="12"/>
    <s v="data deficient"/>
    <n v="1988"/>
    <n v="1988"/>
    <m/>
    <m/>
    <m/>
    <m/>
    <m/>
    <s v="Thomas et al (1989)"/>
  </r>
  <r>
    <n v="2295"/>
    <n v="151"/>
    <n v="11010"/>
    <n v="3298"/>
    <x v="6"/>
    <x v="466"/>
    <x v="12"/>
    <s v="data deficient"/>
    <n v="1988"/>
    <n v="1988"/>
    <n v="2000"/>
    <n v="2000"/>
    <m/>
    <m/>
    <s v="individuals"/>
    <s v="Thomas et al (1989)"/>
  </r>
  <r>
    <n v="2296"/>
    <n v="151"/>
    <n v="11103"/>
    <n v="3298"/>
    <x v="6"/>
    <x v="465"/>
    <x v="12"/>
    <s v="data deficient"/>
    <n v="1988"/>
    <n v="1988"/>
    <n v="100"/>
    <n v="100"/>
    <m/>
    <m/>
    <s v="individuals"/>
    <s v="Thomas et al (1989)"/>
  </r>
  <r>
    <n v="2297"/>
    <n v="151"/>
    <n v="11033"/>
    <n v="3298"/>
    <x v="6"/>
    <x v="110"/>
    <x v="12"/>
    <s v="data deficient"/>
    <n v="1988"/>
    <n v="1988"/>
    <m/>
    <m/>
    <m/>
    <m/>
    <m/>
    <s v="Thomas et al (1989)"/>
  </r>
  <r>
    <n v="2298"/>
    <n v="151"/>
    <n v="11102"/>
    <n v="3298"/>
    <x v="6"/>
    <x v="114"/>
    <x v="12"/>
    <s v="data deficient"/>
    <n v="1988"/>
    <n v="1988"/>
    <m/>
    <m/>
    <m/>
    <m/>
    <m/>
    <s v="Thomas et al (1989)"/>
  </r>
  <r>
    <n v="2299"/>
    <n v="151"/>
    <n v="11099"/>
    <n v="3298"/>
    <x v="6"/>
    <x v="152"/>
    <x v="12"/>
    <s v="Confirmed"/>
    <n v="1988"/>
    <n v="1988"/>
    <m/>
    <m/>
    <m/>
    <m/>
    <m/>
    <s v="Thomas et al (1989)"/>
  </r>
  <r>
    <n v="2300"/>
    <n v="151"/>
    <n v="11098"/>
    <n v="3263"/>
    <x v="6"/>
    <x v="155"/>
    <x v="4"/>
    <s v="Confirmed"/>
    <n v="1988"/>
    <n v="1988"/>
    <n v="18"/>
    <n v="18"/>
    <m/>
    <m/>
    <s v="individuals"/>
    <s v="Thomas et al (1989)"/>
  </r>
  <r>
    <n v="2301"/>
    <n v="151"/>
    <n v="11107"/>
    <n v="3263"/>
    <x v="6"/>
    <x v="148"/>
    <x v="4"/>
    <s v="data deficient"/>
    <n v="1988"/>
    <n v="1988"/>
    <n v="50"/>
    <n v="50"/>
    <m/>
    <m/>
    <s v="individuals"/>
    <s v="Thomas et al (1989)"/>
  </r>
  <r>
    <n v="2302"/>
    <n v="151"/>
    <n v="11002"/>
    <n v="3845"/>
    <x v="6"/>
    <x v="133"/>
    <x v="13"/>
    <s v="data deficient"/>
    <n v="1988"/>
    <n v="1988"/>
    <n v="50"/>
    <n v="50"/>
    <m/>
    <m/>
    <s v="individuals"/>
    <s v="Thomas et al (1989)"/>
  </r>
  <r>
    <n v="2303"/>
    <n v="151"/>
    <n v="11056"/>
    <n v="3845"/>
    <x v="6"/>
    <x v="119"/>
    <x v="13"/>
    <s v="data deficient"/>
    <n v="1988"/>
    <n v="1988"/>
    <n v="50"/>
    <n v="100"/>
    <m/>
    <m/>
    <s v="individuals"/>
    <s v="Thomas et al (1989)"/>
  </r>
  <r>
    <n v="2304"/>
    <n v="151"/>
    <n v="11045"/>
    <n v="3845"/>
    <x v="6"/>
    <x v="160"/>
    <x v="13"/>
    <s v="data deficient"/>
    <n v="1988"/>
    <n v="1988"/>
    <n v="40"/>
    <n v="40"/>
    <m/>
    <m/>
    <s v="individuals"/>
    <s v="Thomas et al (1989)"/>
  </r>
  <r>
    <n v="2305"/>
    <n v="151"/>
    <n v="11010"/>
    <n v="3845"/>
    <x v="6"/>
    <x v="466"/>
    <x v="13"/>
    <s v="data deficient"/>
    <n v="1988"/>
    <n v="1988"/>
    <n v="7"/>
    <n v="7"/>
    <m/>
    <m/>
    <s v="individuals"/>
    <s v="Thomas et al (1989)"/>
  </r>
  <r>
    <n v="2306"/>
    <n v="151"/>
    <n v="11033"/>
    <n v="3845"/>
    <x v="6"/>
    <x v="110"/>
    <x v="13"/>
    <s v="data deficient"/>
    <n v="1988"/>
    <n v="1988"/>
    <n v="60"/>
    <n v="60"/>
    <m/>
    <m/>
    <s v="individuals"/>
    <s v="Thomas et al (1989)"/>
  </r>
  <r>
    <n v="2307"/>
    <n v="151"/>
    <n v="11065"/>
    <n v="3845"/>
    <x v="6"/>
    <x v="467"/>
    <x v="13"/>
    <s v="Confirmed"/>
    <n v="1988"/>
    <n v="1988"/>
    <m/>
    <m/>
    <m/>
    <m/>
    <m/>
    <s v="Thomas et al (1989)"/>
  </r>
  <r>
    <n v="2308"/>
    <n v="151"/>
    <n v="11099"/>
    <n v="3845"/>
    <x v="6"/>
    <x v="152"/>
    <x v="13"/>
    <s v="Confirmed"/>
    <n v="1988"/>
    <n v="1988"/>
    <m/>
    <m/>
    <m/>
    <m/>
    <m/>
    <s v="Thomas et al (1989)"/>
  </r>
  <r>
    <n v="2309"/>
    <n v="151"/>
    <n v="11099"/>
    <n v="3845"/>
    <x v="6"/>
    <x v="152"/>
    <x v="13"/>
    <s v="Confirmed"/>
    <n v="1988"/>
    <n v="1988"/>
    <m/>
    <m/>
    <m/>
    <m/>
    <m/>
    <s v="Thomas et al (1989)"/>
  </r>
  <r>
    <n v="2310"/>
    <n v="151"/>
    <n v="11045"/>
    <n v="3846"/>
    <x v="6"/>
    <x v="160"/>
    <x v="27"/>
    <s v="data deficient"/>
    <n v="1988"/>
    <n v="1988"/>
    <n v="10"/>
    <n v="10"/>
    <m/>
    <m/>
    <s v="individuals"/>
    <s v="Thomas et al (1989)"/>
  </r>
  <r>
    <n v="2311"/>
    <n v="151"/>
    <n v="11002"/>
    <n v="32652"/>
    <x v="6"/>
    <x v="133"/>
    <x v="16"/>
    <s v="data deficient"/>
    <n v="1988"/>
    <n v="1988"/>
    <m/>
    <m/>
    <m/>
    <m/>
    <m/>
    <s v="Thomas et al (1989)"/>
  </r>
  <r>
    <n v="2312"/>
    <n v="151"/>
    <n v="11012"/>
    <n v="32652"/>
    <x v="6"/>
    <x v="16"/>
    <x v="16"/>
    <s v="data deficient"/>
    <n v="1988"/>
    <n v="1988"/>
    <m/>
    <m/>
    <m/>
    <m/>
    <m/>
    <s v="Thomas et al (1989)"/>
  </r>
  <r>
    <n v="2313"/>
    <n v="151"/>
    <n v="11056"/>
    <n v="32652"/>
    <x v="6"/>
    <x v="119"/>
    <x v="16"/>
    <s v="data deficient"/>
    <n v="1988"/>
    <n v="1988"/>
    <m/>
    <m/>
    <m/>
    <m/>
    <m/>
    <s v="Thomas et al (1989)"/>
  </r>
  <r>
    <n v="2314"/>
    <n v="151"/>
    <n v="11002"/>
    <n v="3658"/>
    <x v="6"/>
    <x v="133"/>
    <x v="17"/>
    <s v="data deficient"/>
    <n v="1988"/>
    <n v="1988"/>
    <n v="150"/>
    <n v="150"/>
    <m/>
    <m/>
    <s v="individuals"/>
    <s v="Thomas et al (1989)"/>
  </r>
  <r>
    <n v="2315"/>
    <n v="151"/>
    <n v="11012"/>
    <n v="3658"/>
    <x v="6"/>
    <x v="16"/>
    <x v="17"/>
    <s v="data deficient"/>
    <n v="1988"/>
    <n v="1988"/>
    <n v="500"/>
    <n v="1000"/>
    <m/>
    <m/>
    <s v="individuals"/>
    <s v="Thomas et al (1989)"/>
  </r>
  <r>
    <n v="2316"/>
    <n v="151"/>
    <n v="11056"/>
    <n v="3658"/>
    <x v="6"/>
    <x v="119"/>
    <x v="17"/>
    <s v="data deficient"/>
    <n v="1988"/>
    <n v="1988"/>
    <n v="250"/>
    <n v="250"/>
    <m/>
    <m/>
    <s v="individuals"/>
    <s v="Thomas et al (1989)"/>
  </r>
  <r>
    <n v="2317"/>
    <n v="151"/>
    <n v="11045"/>
    <n v="3658"/>
    <x v="6"/>
    <x v="160"/>
    <x v="17"/>
    <s v="data deficient"/>
    <n v="1988"/>
    <n v="1988"/>
    <n v="50"/>
    <n v="50"/>
    <m/>
    <m/>
    <s v="individuals"/>
    <s v="Thomas et al (1989)"/>
  </r>
  <r>
    <n v="2318"/>
    <n v="151"/>
    <n v="11010"/>
    <n v="3658"/>
    <x v="6"/>
    <x v="466"/>
    <x v="17"/>
    <s v="Confirmed"/>
    <n v="1988"/>
    <n v="1988"/>
    <n v="1200"/>
    <n v="1200"/>
    <m/>
    <m/>
    <s v="individuals"/>
    <s v="Thomas et al (1989)"/>
  </r>
  <r>
    <n v="2319"/>
    <n v="151"/>
    <n v="11098"/>
    <n v="3658"/>
    <x v="6"/>
    <x v="155"/>
    <x v="17"/>
    <s v="Confirmed"/>
    <n v="1988"/>
    <n v="1988"/>
    <m/>
    <m/>
    <m/>
    <m/>
    <m/>
    <s v="Thomas et al (1989)"/>
  </r>
  <r>
    <n v="2320"/>
    <n v="151"/>
    <n v="11033"/>
    <n v="3658"/>
    <x v="6"/>
    <x v="110"/>
    <x v="17"/>
    <s v="data deficient"/>
    <n v="1988"/>
    <n v="1988"/>
    <n v="75"/>
    <n v="75"/>
    <m/>
    <m/>
    <s v="individuals"/>
    <s v="Thomas et al (1989)"/>
  </r>
  <r>
    <n v="2321"/>
    <n v="151"/>
    <n v="11099"/>
    <n v="3658"/>
    <x v="6"/>
    <x v="152"/>
    <x v="17"/>
    <s v="Confirmed"/>
    <n v="1988"/>
    <n v="1988"/>
    <m/>
    <m/>
    <m/>
    <m/>
    <m/>
    <s v="Thomas et al (1989)"/>
  </r>
  <r>
    <n v="2322"/>
    <n v="151"/>
    <n v="11002"/>
    <n v="3649"/>
    <x v="6"/>
    <x v="133"/>
    <x v="18"/>
    <s v="data deficient"/>
    <n v="1988"/>
    <n v="1988"/>
    <m/>
    <m/>
    <m/>
    <m/>
    <m/>
    <s v="Thomas et al (1989)"/>
  </r>
  <r>
    <n v="2323"/>
    <n v="151"/>
    <n v="11012"/>
    <n v="3649"/>
    <x v="6"/>
    <x v="16"/>
    <x v="18"/>
    <s v="data deficient"/>
    <n v="1988"/>
    <n v="1988"/>
    <n v="20"/>
    <n v="20"/>
    <m/>
    <m/>
    <s v="individuals"/>
    <s v="Thomas et al (1989)"/>
  </r>
  <r>
    <n v="2324"/>
    <n v="151"/>
    <n v="11056"/>
    <n v="3649"/>
    <x v="6"/>
    <x v="119"/>
    <x v="18"/>
    <s v="data deficient"/>
    <n v="1988"/>
    <n v="1988"/>
    <n v="20"/>
    <n v="20"/>
    <m/>
    <m/>
    <s v="individuals"/>
    <s v="Thomas et al (1989)"/>
  </r>
  <r>
    <n v="2325"/>
    <n v="151"/>
    <n v="11033"/>
    <n v="3649"/>
    <x v="6"/>
    <x v="110"/>
    <x v="18"/>
    <s v="Confirmed"/>
    <n v="1988"/>
    <n v="1988"/>
    <n v="27"/>
    <n v="27"/>
    <m/>
    <m/>
    <s v="individuals"/>
    <s v="Thomas et al (1989)"/>
  </r>
  <r>
    <n v="2326"/>
    <n v="151"/>
    <n v="11065"/>
    <n v="3649"/>
    <x v="6"/>
    <x v="467"/>
    <x v="18"/>
    <s v="Confirmed"/>
    <n v="1988"/>
    <n v="1988"/>
    <m/>
    <m/>
    <m/>
    <m/>
    <m/>
    <s v="Thomas et al (1989)"/>
  </r>
  <r>
    <n v="2327"/>
    <n v="151"/>
    <n v="11054"/>
    <n v="3288"/>
    <x v="6"/>
    <x v="120"/>
    <x v="19"/>
    <s v="Confirmed"/>
    <n v="1988"/>
    <n v="1988"/>
    <n v="500"/>
    <n v="800"/>
    <m/>
    <m/>
    <s v="individuals"/>
    <s v="Thomas et al (1989)"/>
  </r>
  <r>
    <n v="2328"/>
    <n v="151"/>
    <n v="11075"/>
    <n v="3288"/>
    <x v="6"/>
    <x v="117"/>
    <x v="19"/>
    <s v="Confirmed"/>
    <n v="1988"/>
    <n v="1988"/>
    <n v="10000"/>
    <n v="10000"/>
    <m/>
    <m/>
    <s v="mature individuals"/>
    <s v="Thomas et al (1989)"/>
  </r>
  <r>
    <n v="2329"/>
    <n v="151"/>
    <n v="11107"/>
    <n v="3288"/>
    <x v="6"/>
    <x v="148"/>
    <x v="19"/>
    <s v="Confirmed"/>
    <n v="1988"/>
    <n v="1988"/>
    <n v="300"/>
    <n v="300"/>
    <m/>
    <m/>
    <s v="individuals"/>
    <s v="Thomas et al (1989)"/>
  </r>
  <r>
    <n v="2330"/>
    <n v="151"/>
    <n v="11099"/>
    <n v="3288"/>
    <x v="6"/>
    <x v="152"/>
    <x v="19"/>
    <s v="Confirmed"/>
    <n v="1988"/>
    <n v="1988"/>
    <m/>
    <m/>
    <m/>
    <m/>
    <m/>
    <s v="Thomas et al (1989)"/>
  </r>
  <r>
    <n v="2331"/>
    <n v="151"/>
    <n v="11054"/>
    <n v="3650"/>
    <x v="6"/>
    <x v="120"/>
    <x v="6"/>
    <s v="data deficient"/>
    <n v="1988"/>
    <n v="1988"/>
    <m/>
    <m/>
    <m/>
    <m/>
    <m/>
    <s v="Thomas et al (1989)"/>
  </r>
  <r>
    <n v="2332"/>
    <n v="152"/>
    <n v="22019"/>
    <n v="3268"/>
    <x v="1"/>
    <x v="5"/>
    <x v="26"/>
    <s v="data deficient"/>
    <m/>
    <n v="1990"/>
    <m/>
    <m/>
    <m/>
    <m/>
    <m/>
    <s v="Blaber (1990)"/>
  </r>
  <r>
    <n v="2333"/>
    <n v="152"/>
    <n v="22019"/>
    <n v="3294"/>
    <x v="1"/>
    <x v="5"/>
    <x v="9"/>
    <s v="data deficient"/>
    <m/>
    <n v="1990"/>
    <m/>
    <m/>
    <m/>
    <m/>
    <m/>
    <s v="Blaber (1990)"/>
  </r>
  <r>
    <n v="2334"/>
    <n v="152"/>
    <n v="22016"/>
    <n v="3928"/>
    <x v="1"/>
    <x v="468"/>
    <x v="20"/>
    <s v="data deficient"/>
    <m/>
    <n v="1990"/>
    <m/>
    <m/>
    <m/>
    <m/>
    <m/>
    <s v="Blaber (1990)"/>
  </r>
  <r>
    <n v="2335"/>
    <n v="153"/>
    <n v="19005"/>
    <n v="3295"/>
    <x v="2"/>
    <x v="233"/>
    <x v="7"/>
    <s v="data deficient"/>
    <n v="1990"/>
    <n v="1990"/>
    <n v="1"/>
    <n v="1"/>
    <m/>
    <m/>
    <s v="individuals"/>
    <s v="Buckingham et al (1990)"/>
  </r>
  <r>
    <n v="2336"/>
    <n v="153"/>
    <n v="22013"/>
    <n v="3295"/>
    <x v="1"/>
    <x v="469"/>
    <x v="7"/>
    <s v="data deficient"/>
    <n v="1993"/>
    <n v="1990"/>
    <n v="100"/>
    <n v="100"/>
    <m/>
    <m/>
    <s v="individuals"/>
    <s v="Buckingham et al (1990)"/>
  </r>
  <r>
    <n v="2337"/>
    <n v="153"/>
    <n v="22016"/>
    <n v="3295"/>
    <x v="1"/>
    <x v="468"/>
    <x v="7"/>
    <s v="data deficient"/>
    <n v="1890"/>
    <n v="1990"/>
    <n v="500"/>
    <n v="500"/>
    <m/>
    <m/>
    <s v="individuals"/>
    <s v="Buckingham et al (1990)"/>
  </r>
  <r>
    <n v="2338"/>
    <n v="153"/>
    <n v="22039"/>
    <n v="3295"/>
    <x v="1"/>
    <x v="69"/>
    <x v="7"/>
    <s v="data deficient"/>
    <n v="1987"/>
    <n v="1990"/>
    <n v="100"/>
    <n v="100"/>
    <m/>
    <m/>
    <s v="individuals"/>
    <s v="Buckingham et al (1990)"/>
  </r>
  <r>
    <n v="2339"/>
    <n v="153"/>
    <n v="22012"/>
    <n v="3268"/>
    <x v="1"/>
    <x v="470"/>
    <x v="26"/>
    <s v="Potential Breeding"/>
    <n v="1990"/>
    <n v="1990"/>
    <n v="50"/>
    <n v="50"/>
    <m/>
    <m/>
    <s v="individuals"/>
    <s v="Buckingham et al (1990)"/>
  </r>
  <r>
    <n v="2340"/>
    <n v="153"/>
    <n v="22016"/>
    <n v="3268"/>
    <x v="1"/>
    <x v="468"/>
    <x v="26"/>
    <s v="data deficient"/>
    <n v="1990"/>
    <n v="1990"/>
    <n v="130"/>
    <n v="130"/>
    <m/>
    <m/>
    <s v="individuals"/>
    <s v="Buckingham et al (1990)"/>
  </r>
  <r>
    <n v="2341"/>
    <n v="153"/>
    <n v="22028"/>
    <n v="3268"/>
    <x v="1"/>
    <x v="471"/>
    <x v="26"/>
    <s v="data deficient"/>
    <n v="1990"/>
    <n v="1990"/>
    <n v="49"/>
    <n v="49"/>
    <m/>
    <m/>
    <s v="individuals"/>
    <s v="Buckingham et al (1990)"/>
  </r>
  <r>
    <n v="2342"/>
    <n v="153"/>
    <n v="19000"/>
    <n v="3287"/>
    <x v="2"/>
    <x v="472"/>
    <x v="25"/>
    <s v="data deficient"/>
    <n v="1990"/>
    <n v="1990"/>
    <n v="10"/>
    <n v="10"/>
    <m/>
    <m/>
    <s v="individuals"/>
    <s v="Buckingham et al (1990)"/>
  </r>
  <r>
    <n v="2343"/>
    <n v="153"/>
    <n v="22016"/>
    <n v="3287"/>
    <x v="1"/>
    <x v="468"/>
    <x v="25"/>
    <s v="data deficient"/>
    <n v="1990"/>
    <n v="1990"/>
    <n v="48"/>
    <n v="48"/>
    <m/>
    <m/>
    <s v="individuals"/>
    <s v="Buckingham et al (1990)"/>
  </r>
  <r>
    <n v="2344"/>
    <n v="153"/>
    <n v="22028"/>
    <n v="3287"/>
    <x v="1"/>
    <x v="471"/>
    <x v="25"/>
    <s v="data deficient"/>
    <n v="1990"/>
    <n v="1990"/>
    <n v="35"/>
    <n v="35"/>
    <m/>
    <m/>
    <s v="individuals"/>
    <s v="Buckingham et al (1990)"/>
  </r>
  <r>
    <n v="2345"/>
    <n v="153"/>
    <n v="22016"/>
    <n v="3659"/>
    <x v="1"/>
    <x v="468"/>
    <x v="3"/>
    <s v="data deficient"/>
    <n v="1990"/>
    <n v="1990"/>
    <n v="80"/>
    <n v="80"/>
    <m/>
    <m/>
    <s v="individuals"/>
    <s v="Buckingham et al (1990)"/>
  </r>
  <r>
    <n v="2346"/>
    <n v="153"/>
    <n v="19005"/>
    <n v="3294"/>
    <x v="2"/>
    <x v="233"/>
    <x v="9"/>
    <s v="data deficient"/>
    <n v="1990"/>
    <n v="1990"/>
    <n v="300"/>
    <n v="300"/>
    <m/>
    <m/>
    <s v="individuals"/>
    <s v="Buckingham et al (1990)"/>
  </r>
  <r>
    <n v="2347"/>
    <n v="153"/>
    <n v="22016"/>
    <n v="3294"/>
    <x v="1"/>
    <x v="468"/>
    <x v="9"/>
    <s v="data deficient"/>
    <n v="1990"/>
    <n v="1990"/>
    <n v="600"/>
    <n v="600"/>
    <m/>
    <m/>
    <s v="individuals"/>
    <s v="Buckingham et al (1990)"/>
  </r>
  <r>
    <n v="2348"/>
    <n v="153"/>
    <n v="22026"/>
    <n v="3294"/>
    <x v="1"/>
    <x v="277"/>
    <x v="9"/>
    <s v="Confirmed"/>
    <n v="1990"/>
    <n v="1990"/>
    <n v="230"/>
    <n v="230"/>
    <m/>
    <m/>
    <s v="individuals"/>
    <s v="Buckingham et al (1990)"/>
  </r>
  <r>
    <n v="2349"/>
    <n v="153"/>
    <n v="22028"/>
    <n v="3294"/>
    <x v="1"/>
    <x v="471"/>
    <x v="9"/>
    <s v="data deficient"/>
    <n v="1990"/>
    <n v="1990"/>
    <n v="50"/>
    <n v="50"/>
    <m/>
    <m/>
    <s v="individuals"/>
    <s v="Buckingham et al (1990)"/>
  </r>
  <r>
    <n v="2350"/>
    <n v="153"/>
    <n v="22012"/>
    <n v="3263"/>
    <x v="1"/>
    <x v="470"/>
    <x v="4"/>
    <s v="data deficient"/>
    <n v="1990"/>
    <n v="1990"/>
    <n v="40"/>
    <n v="40"/>
    <m/>
    <m/>
    <s v="individuals"/>
    <s v="Buckingham et al (1990)"/>
  </r>
  <r>
    <n v="2351"/>
    <n v="153"/>
    <n v="22013"/>
    <n v="3263"/>
    <x v="1"/>
    <x v="469"/>
    <x v="4"/>
    <s v="Confirmed"/>
    <n v="1990"/>
    <n v="1990"/>
    <n v="45"/>
    <n v="45"/>
    <m/>
    <m/>
    <s v="individuals"/>
    <s v="Buckingham et al (1990)"/>
  </r>
  <r>
    <n v="2352"/>
    <n v="153"/>
    <n v="22013"/>
    <n v="3947"/>
    <x v="1"/>
    <x v="469"/>
    <x v="22"/>
    <s v="data deficient"/>
    <n v="1990"/>
    <n v="1990"/>
    <n v="5"/>
    <n v="5"/>
    <m/>
    <m/>
    <s v="individuals"/>
    <s v="Buckingham et al (1990)"/>
  </r>
  <r>
    <n v="2353"/>
    <n v="153"/>
    <n v="22016"/>
    <n v="3846"/>
    <x v="1"/>
    <x v="468"/>
    <x v="27"/>
    <s v="data deficient"/>
    <n v="1990"/>
    <n v="1990"/>
    <n v="700"/>
    <n v="700"/>
    <m/>
    <m/>
    <s v="individuals"/>
    <s v="Buckingham et al (1990)"/>
  </r>
  <r>
    <n v="2354"/>
    <n v="153"/>
    <n v="22017"/>
    <n v="3846"/>
    <x v="1"/>
    <x v="473"/>
    <x v="27"/>
    <s v="data deficient"/>
    <n v="1990"/>
    <n v="1990"/>
    <n v="240"/>
    <n v="240"/>
    <m/>
    <m/>
    <s v="individuals"/>
    <s v="Buckingham et al (1990)"/>
  </r>
  <r>
    <n v="2355"/>
    <n v="153"/>
    <n v="22028"/>
    <n v="3846"/>
    <x v="1"/>
    <x v="471"/>
    <x v="27"/>
    <s v="data deficient"/>
    <n v="1990"/>
    <n v="1990"/>
    <n v="120"/>
    <n v="120"/>
    <m/>
    <m/>
    <s v="individuals"/>
    <s v="Buckingham et al (1990)"/>
  </r>
  <r>
    <n v="2356"/>
    <n v="153"/>
    <n v="22012"/>
    <n v="3266"/>
    <x v="1"/>
    <x v="470"/>
    <x v="5"/>
    <s v="Potential Breeding"/>
    <n v="1990"/>
    <n v="1990"/>
    <n v="20"/>
    <n v="20"/>
    <m/>
    <m/>
    <s v="individuals"/>
    <s v="Buckingham et al (1990)"/>
  </r>
  <r>
    <n v="2357"/>
    <n v="153"/>
    <n v="22028"/>
    <n v="3288"/>
    <x v="1"/>
    <x v="471"/>
    <x v="19"/>
    <s v="data deficient"/>
    <n v="1990"/>
    <n v="1990"/>
    <n v="8"/>
    <n v="8"/>
    <m/>
    <m/>
    <s v="individuals"/>
    <s v="Buckingham et al (1990)"/>
  </r>
  <r>
    <n v="2358"/>
    <n v="154"/>
    <n v="11041"/>
    <n v="3295"/>
    <x v="6"/>
    <x v="474"/>
    <x v="7"/>
    <s v="Confirmed"/>
    <n v="1993"/>
    <n v="1988"/>
    <n v="2000"/>
    <n v="2000"/>
    <m/>
    <m/>
    <s v="individuals"/>
    <s v="Clapp (1990)"/>
  </r>
  <r>
    <n v="2359"/>
    <n v="154"/>
    <n v="11041"/>
    <n v="3295"/>
    <x v="6"/>
    <x v="474"/>
    <x v="7"/>
    <s v="Confirmed"/>
    <n v="1994"/>
    <n v="1988"/>
    <n v="1163"/>
    <n v="1163"/>
    <m/>
    <m/>
    <s v="nests"/>
    <s v="Clapp (1990)"/>
  </r>
  <r>
    <n v="2360"/>
    <n v="154"/>
    <n v="11041"/>
    <n v="3295"/>
    <x v="6"/>
    <x v="474"/>
    <x v="7"/>
    <s v="Confirmed"/>
    <n v="1994"/>
    <n v="1988"/>
    <n v="750"/>
    <n v="750"/>
    <m/>
    <m/>
    <s v="nests"/>
    <s v="Clapp (1990)"/>
  </r>
  <r>
    <n v="2361"/>
    <n v="154"/>
    <n v="11044"/>
    <n v="3295"/>
    <x v="6"/>
    <x v="475"/>
    <x v="7"/>
    <s v="Potential Breeding"/>
    <n v="1994"/>
    <n v="1988"/>
    <n v="15"/>
    <n v="15"/>
    <m/>
    <m/>
    <s v="mature individuals"/>
    <s v="Clapp (1990)"/>
  </r>
  <r>
    <n v="2362"/>
    <n v="154"/>
    <n v="11044"/>
    <n v="3295"/>
    <x v="6"/>
    <x v="475"/>
    <x v="7"/>
    <s v="Probable"/>
    <n v="1994"/>
    <n v="1988"/>
    <n v="1"/>
    <n v="1"/>
    <m/>
    <m/>
    <s v="mature individuals"/>
    <s v="Clapp (1990)"/>
  </r>
  <r>
    <n v="2363"/>
    <n v="154"/>
    <n v="11047"/>
    <n v="3295"/>
    <x v="6"/>
    <x v="476"/>
    <x v="7"/>
    <s v="Confirmed"/>
    <n v="1998"/>
    <n v="1979"/>
    <m/>
    <m/>
    <m/>
    <m/>
    <m/>
    <s v="Clapp (1990)"/>
  </r>
  <r>
    <n v="2364"/>
    <n v="154"/>
    <n v="11047"/>
    <n v="3295"/>
    <x v="6"/>
    <x v="476"/>
    <x v="7"/>
    <s v="Non-breeding"/>
    <n v="2004"/>
    <n v="1988"/>
    <n v="3"/>
    <n v="6"/>
    <m/>
    <m/>
    <s v="individuals"/>
    <s v="Clapp (1990)"/>
  </r>
  <r>
    <n v="2365"/>
    <n v="154"/>
    <n v="11049"/>
    <n v="3295"/>
    <x v="6"/>
    <x v="477"/>
    <x v="7"/>
    <s v="Confirmed"/>
    <n v="1998"/>
    <n v="1988"/>
    <n v="225"/>
    <n v="225"/>
    <m/>
    <m/>
    <s v="breeding pairs"/>
    <s v="Clapp (1990)"/>
  </r>
  <r>
    <n v="2366"/>
    <n v="154"/>
    <n v="11051"/>
    <n v="3295"/>
    <x v="6"/>
    <x v="478"/>
    <x v="7"/>
    <s v="Confirmed"/>
    <n v="1997"/>
    <n v="1988"/>
    <n v="40"/>
    <n v="40"/>
    <m/>
    <m/>
    <s v="breeding pairs"/>
    <s v="Clapp (1990)"/>
  </r>
  <r>
    <n v="2367"/>
    <n v="154"/>
    <n v="11071"/>
    <n v="3295"/>
    <x v="6"/>
    <x v="49"/>
    <x v="7"/>
    <s v="Non-breeding"/>
    <n v="1983"/>
    <n v="1988"/>
    <n v="1"/>
    <n v="3"/>
    <m/>
    <m/>
    <s v="individuals"/>
    <s v="Clapp (1990)"/>
  </r>
  <r>
    <n v="2368"/>
    <n v="154"/>
    <n v="11073"/>
    <n v="3295"/>
    <x v="6"/>
    <x v="479"/>
    <x v="7"/>
    <s v="Confirmed"/>
    <n v="2011"/>
    <n v="1988"/>
    <n v="12"/>
    <n v="12"/>
    <m/>
    <m/>
    <s v="breeding pairs"/>
    <s v="Clapp (1990)"/>
  </r>
  <r>
    <n v="2369"/>
    <n v="154"/>
    <n v="11079"/>
    <n v="3295"/>
    <x v="6"/>
    <x v="480"/>
    <x v="7"/>
    <s v="Non-breeding"/>
    <n v="2008"/>
    <n v="1988"/>
    <m/>
    <m/>
    <n v="1"/>
    <n v="49"/>
    <s v="individuals"/>
    <s v="Clapp (1990)"/>
  </r>
  <r>
    <n v="2370"/>
    <n v="154"/>
    <n v="11091"/>
    <n v="3295"/>
    <x v="6"/>
    <x v="481"/>
    <x v="7"/>
    <s v="Confirmed"/>
    <n v="1998"/>
    <n v="1988"/>
    <n v="4"/>
    <n v="4"/>
    <m/>
    <m/>
    <s v="breeding pairs"/>
    <s v="Clapp (1990)"/>
  </r>
  <r>
    <n v="2371"/>
    <n v="154"/>
    <n v="11091"/>
    <n v="3295"/>
    <x v="6"/>
    <x v="481"/>
    <x v="7"/>
    <s v="Confirmed"/>
    <n v="1998"/>
    <n v="1988"/>
    <n v="15"/>
    <n v="15"/>
    <m/>
    <m/>
    <s v="individuals"/>
    <s v="Clapp (1990)"/>
  </r>
  <r>
    <n v="2372"/>
    <n v="154"/>
    <n v="11096"/>
    <n v="3295"/>
    <x v="6"/>
    <x v="482"/>
    <x v="7"/>
    <s v="Non-breeding"/>
    <n v="1891"/>
    <n v="1988"/>
    <n v="2"/>
    <n v="2"/>
    <m/>
    <m/>
    <s v="individuals"/>
    <s v="Clapp (1990)"/>
  </r>
  <r>
    <n v="2373"/>
    <n v="154"/>
    <n v="11044"/>
    <n v="3268"/>
    <x v="6"/>
    <x v="475"/>
    <x v="26"/>
    <s v="Potential Breeding"/>
    <n v="1988"/>
    <n v="1988"/>
    <n v="4"/>
    <n v="6"/>
    <m/>
    <m/>
    <s v="individuals"/>
    <s v="Clapp (1990)"/>
  </r>
  <r>
    <n v="2374"/>
    <n v="154"/>
    <n v="11047"/>
    <n v="3268"/>
    <x v="6"/>
    <x v="476"/>
    <x v="26"/>
    <s v="Confirmed"/>
    <n v="1979"/>
    <n v="1979"/>
    <n v="6"/>
    <n v="6"/>
    <m/>
    <m/>
    <s v="nests"/>
    <s v="Clapp (1990)"/>
  </r>
  <r>
    <n v="2375"/>
    <n v="154"/>
    <n v="11047"/>
    <n v="3268"/>
    <x v="6"/>
    <x v="476"/>
    <x v="26"/>
    <s v="Probable"/>
    <n v="1988"/>
    <n v="1988"/>
    <n v="6"/>
    <n v="18"/>
    <m/>
    <m/>
    <s v="mature individuals"/>
    <s v="Clapp (1990)"/>
  </r>
  <r>
    <n v="2376"/>
    <n v="154"/>
    <n v="11049"/>
    <n v="3268"/>
    <x v="6"/>
    <x v="477"/>
    <x v="26"/>
    <s v="Confirmed"/>
    <n v="1986"/>
    <n v="1986"/>
    <n v="18"/>
    <n v="18"/>
    <m/>
    <m/>
    <s v="breeding pairs"/>
    <s v="Clapp (1990)"/>
  </r>
  <r>
    <n v="2377"/>
    <n v="154"/>
    <n v="11049"/>
    <n v="3268"/>
    <x v="6"/>
    <x v="477"/>
    <x v="26"/>
    <s v="Non-breeding"/>
    <n v="1988"/>
    <n v="1988"/>
    <n v="9"/>
    <n v="13"/>
    <m/>
    <m/>
    <s v="individuals"/>
    <s v="Clapp (1990)"/>
  </r>
  <r>
    <n v="2378"/>
    <n v="154"/>
    <n v="11051"/>
    <n v="3268"/>
    <x v="6"/>
    <x v="478"/>
    <x v="26"/>
    <s v="Probable"/>
    <n v="1988"/>
    <n v="1988"/>
    <n v="30"/>
    <n v="30"/>
    <m/>
    <m/>
    <s v="mature individuals"/>
    <s v="Clapp (1990)"/>
  </r>
  <r>
    <n v="2379"/>
    <n v="154"/>
    <n v="11071"/>
    <n v="3268"/>
    <x v="6"/>
    <x v="49"/>
    <x v="26"/>
    <s v="Non-breeding"/>
    <n v="1988"/>
    <n v="1988"/>
    <n v="5"/>
    <n v="5"/>
    <m/>
    <m/>
    <s v="individuals"/>
    <s v="Clapp (1990)"/>
  </r>
  <r>
    <n v="2380"/>
    <n v="154"/>
    <n v="11073"/>
    <n v="3268"/>
    <x v="6"/>
    <x v="479"/>
    <x v="26"/>
    <s v="Non-breeding"/>
    <n v="1988"/>
    <n v="1988"/>
    <n v="2"/>
    <n v="3"/>
    <m/>
    <m/>
    <s v="individuals"/>
    <s v="Clapp (1990)"/>
  </r>
  <r>
    <n v="2381"/>
    <n v="154"/>
    <n v="11079"/>
    <n v="3268"/>
    <x v="6"/>
    <x v="480"/>
    <x v="26"/>
    <s v="Confirmed"/>
    <n v="1988"/>
    <n v="1988"/>
    <n v="1"/>
    <n v="1"/>
    <m/>
    <m/>
    <s v="nests"/>
    <s v="Clapp (1990)"/>
  </r>
  <r>
    <n v="2382"/>
    <n v="154"/>
    <n v="11079"/>
    <n v="3268"/>
    <x v="6"/>
    <x v="480"/>
    <x v="26"/>
    <s v="Potential Breeding"/>
    <n v="1988"/>
    <n v="1988"/>
    <n v="10"/>
    <n v="10"/>
    <m/>
    <m/>
    <s v="mature individuals"/>
    <s v="Clapp (1990)"/>
  </r>
  <r>
    <n v="2383"/>
    <n v="154"/>
    <n v="11091"/>
    <n v="3268"/>
    <x v="6"/>
    <x v="481"/>
    <x v="26"/>
    <s v="Potential Breeding"/>
    <n v="1988"/>
    <n v="1988"/>
    <n v="6"/>
    <n v="6"/>
    <m/>
    <m/>
    <s v="mature individuals"/>
    <s v="Clapp (1990)"/>
  </r>
  <r>
    <n v="2384"/>
    <n v="154"/>
    <n v="11096"/>
    <n v="3268"/>
    <x v="6"/>
    <x v="482"/>
    <x v="26"/>
    <s v="Non-breeding"/>
    <n v="1979"/>
    <n v="1988"/>
    <n v="26"/>
    <n v="26"/>
    <m/>
    <m/>
    <s v="individuals"/>
    <s v="Clapp (1990)"/>
  </r>
  <r>
    <n v="2385"/>
    <n v="154"/>
    <n v="11096"/>
    <n v="3268"/>
    <x v="6"/>
    <x v="482"/>
    <x v="26"/>
    <s v="Non-breeding"/>
    <n v="1979"/>
    <n v="1988"/>
    <n v="10"/>
    <n v="10"/>
    <m/>
    <m/>
    <s v="individuals"/>
    <s v="Clapp (1990)"/>
  </r>
  <r>
    <n v="2386"/>
    <n v="154"/>
    <n v="11096"/>
    <n v="3268"/>
    <x v="6"/>
    <x v="482"/>
    <x v="26"/>
    <s v="Non-breeding"/>
    <n v="1979"/>
    <n v="1988"/>
    <n v="17"/>
    <n v="17"/>
    <m/>
    <m/>
    <s v="individuals"/>
    <s v="Clapp (1990)"/>
  </r>
  <r>
    <n v="2387"/>
    <n v="154"/>
    <n v="11096"/>
    <n v="3268"/>
    <x v="6"/>
    <x v="482"/>
    <x v="26"/>
    <s v="Non-breeding"/>
    <n v="1979"/>
    <n v="1988"/>
    <n v="7"/>
    <n v="7"/>
    <m/>
    <m/>
    <s v="individuals"/>
    <s v="Clapp (1990)"/>
  </r>
  <r>
    <n v="2388"/>
    <n v="154"/>
    <n v="11096"/>
    <n v="3268"/>
    <x v="6"/>
    <x v="482"/>
    <x v="26"/>
    <s v="Non-breeding"/>
    <n v="1979"/>
    <n v="1988"/>
    <n v="8"/>
    <n v="8"/>
    <m/>
    <m/>
    <s v="individuals"/>
    <s v="Clapp (1990)"/>
  </r>
  <r>
    <n v="2389"/>
    <n v="154"/>
    <n v="11096"/>
    <n v="3268"/>
    <x v="6"/>
    <x v="482"/>
    <x v="26"/>
    <s v="Non-breeding"/>
    <n v="1979"/>
    <n v="1988"/>
    <n v="6"/>
    <n v="6"/>
    <m/>
    <m/>
    <s v="individuals"/>
    <s v="Clapp (1990)"/>
  </r>
  <r>
    <n v="2390"/>
    <n v="154"/>
    <n v="11096"/>
    <n v="3268"/>
    <x v="6"/>
    <x v="482"/>
    <x v="26"/>
    <s v="Non-breeding"/>
    <n v="1979"/>
    <n v="1988"/>
    <n v="7"/>
    <n v="7"/>
    <m/>
    <m/>
    <s v="individuals"/>
    <s v="Clapp (1990)"/>
  </r>
  <r>
    <n v="2391"/>
    <n v="154"/>
    <n v="11096"/>
    <n v="3268"/>
    <x v="6"/>
    <x v="482"/>
    <x v="26"/>
    <s v="Non-breeding"/>
    <n v="1979"/>
    <n v="1988"/>
    <n v="3"/>
    <n v="3"/>
    <m/>
    <m/>
    <s v="individuals"/>
    <s v="Clapp (1990)"/>
  </r>
  <r>
    <n v="2392"/>
    <n v="154"/>
    <n v="11096"/>
    <n v="3268"/>
    <x v="6"/>
    <x v="482"/>
    <x v="26"/>
    <s v="Non-breeding"/>
    <n v="1979"/>
    <n v="1988"/>
    <n v="12"/>
    <n v="12"/>
    <m/>
    <m/>
    <s v="individuals"/>
    <s v="Clapp (1990)"/>
  </r>
  <r>
    <n v="2393"/>
    <n v="154"/>
    <n v="11096"/>
    <n v="3268"/>
    <x v="6"/>
    <x v="482"/>
    <x v="26"/>
    <s v="Non-breeding"/>
    <n v="1979"/>
    <n v="1988"/>
    <n v="8"/>
    <n v="8"/>
    <m/>
    <m/>
    <s v="individuals"/>
    <s v="Clapp (1990)"/>
  </r>
  <r>
    <n v="2394"/>
    <n v="154"/>
    <n v="11096"/>
    <n v="3268"/>
    <x v="6"/>
    <x v="482"/>
    <x v="26"/>
    <s v="Non-breeding"/>
    <n v="1979"/>
    <n v="1988"/>
    <n v="15"/>
    <n v="15"/>
    <m/>
    <m/>
    <s v="individuals"/>
    <s v="Clapp (1990)"/>
  </r>
  <r>
    <n v="2395"/>
    <n v="154"/>
    <n v="11096"/>
    <n v="3268"/>
    <x v="6"/>
    <x v="482"/>
    <x v="26"/>
    <s v="Non-breeding"/>
    <n v="1979"/>
    <n v="1988"/>
    <n v="9"/>
    <n v="9"/>
    <m/>
    <m/>
    <s v="individuals"/>
    <s v="Clapp (1990)"/>
  </r>
  <r>
    <n v="2396"/>
    <n v="154"/>
    <n v="11096"/>
    <n v="3268"/>
    <x v="6"/>
    <x v="482"/>
    <x v="26"/>
    <s v="Non-breeding"/>
    <n v="1988"/>
    <n v="1988"/>
    <n v="2"/>
    <n v="3"/>
    <m/>
    <m/>
    <s v="individuals"/>
    <s v="Clapp (1990)"/>
  </r>
  <r>
    <n v="2397"/>
    <n v="154"/>
    <n v="11041"/>
    <n v="3659"/>
    <x v="6"/>
    <x v="474"/>
    <x v="3"/>
    <s v="Non-breeding"/>
    <n v="1952"/>
    <n v="1952"/>
    <n v="1"/>
    <n v="1"/>
    <m/>
    <m/>
    <s v="individuals"/>
    <s v="Clapp (1990)"/>
  </r>
  <r>
    <n v="2398"/>
    <n v="154"/>
    <n v="11092"/>
    <n v="3659"/>
    <x v="6"/>
    <x v="483"/>
    <x v="3"/>
    <s v="Confirmed"/>
    <m/>
    <m/>
    <m/>
    <m/>
    <m/>
    <m/>
    <m/>
    <s v="Clapp (1990)"/>
  </r>
  <r>
    <n v="2399"/>
    <n v="154"/>
    <n v="11096"/>
    <n v="3659"/>
    <x v="6"/>
    <x v="482"/>
    <x v="3"/>
    <s v="Non-breeding"/>
    <n v="1981"/>
    <n v="1981"/>
    <n v="10"/>
    <n v="10"/>
    <m/>
    <m/>
    <s v="individuals"/>
    <s v="Clapp (1990)"/>
  </r>
  <r>
    <n v="2400"/>
    <n v="154"/>
    <n v="11096"/>
    <n v="3659"/>
    <x v="6"/>
    <x v="482"/>
    <x v="3"/>
    <s v="Non-breeding"/>
    <n v="1983"/>
    <n v="1983"/>
    <n v="11"/>
    <n v="11"/>
    <m/>
    <m/>
    <s v="individuals"/>
    <s v="Clapp (1990)"/>
  </r>
  <r>
    <n v="2401"/>
    <n v="154"/>
    <n v="11096"/>
    <n v="3659"/>
    <x v="6"/>
    <x v="482"/>
    <x v="3"/>
    <s v="Non-breeding"/>
    <n v="1985"/>
    <n v="1985"/>
    <n v="20"/>
    <n v="20"/>
    <m/>
    <m/>
    <s v="individuals"/>
    <s v="Clapp (1990)"/>
  </r>
  <r>
    <n v="2402"/>
    <n v="154"/>
    <n v="11096"/>
    <n v="3659"/>
    <x v="6"/>
    <x v="482"/>
    <x v="3"/>
    <s v="Non-breeding"/>
    <n v="1987"/>
    <n v="1987"/>
    <n v="15"/>
    <n v="15"/>
    <m/>
    <m/>
    <s v="individuals"/>
    <s v="Clapp (1990)"/>
  </r>
  <r>
    <n v="2403"/>
    <n v="154"/>
    <n v="11096"/>
    <n v="3659"/>
    <x v="6"/>
    <x v="482"/>
    <x v="3"/>
    <s v="Non-breeding"/>
    <n v="1987"/>
    <n v="1987"/>
    <n v="10"/>
    <n v="10"/>
    <m/>
    <m/>
    <s v="individuals"/>
    <s v="Clapp (1990)"/>
  </r>
  <r>
    <n v="2404"/>
    <n v="154"/>
    <n v="11096"/>
    <n v="3659"/>
    <x v="6"/>
    <x v="482"/>
    <x v="3"/>
    <s v="Non-breeding"/>
    <n v="1987"/>
    <n v="1987"/>
    <n v="10"/>
    <n v="10"/>
    <m/>
    <m/>
    <s v="individuals"/>
    <s v="Clapp (1990)"/>
  </r>
  <r>
    <n v="2405"/>
    <n v="154"/>
    <n v="11029"/>
    <n v="3294"/>
    <x v="6"/>
    <x v="59"/>
    <x v="9"/>
    <s v="Probable"/>
    <n v="1988"/>
    <n v="1988"/>
    <n v="20"/>
    <n v="20"/>
    <m/>
    <m/>
    <s v="individuals"/>
    <s v="Clapp (1990)"/>
  </r>
  <r>
    <n v="2406"/>
    <n v="154"/>
    <n v="11041"/>
    <n v="3294"/>
    <x v="6"/>
    <x v="474"/>
    <x v="9"/>
    <s v="Probable"/>
    <n v="1988"/>
    <n v="1988"/>
    <n v="10"/>
    <n v="15"/>
    <m/>
    <m/>
    <s v="individuals"/>
    <s v="Clapp (1990)"/>
  </r>
  <r>
    <n v="2407"/>
    <n v="154"/>
    <n v="11044"/>
    <n v="3294"/>
    <x v="6"/>
    <x v="475"/>
    <x v="9"/>
    <s v="Potential Breeding"/>
    <n v="1988"/>
    <n v="1988"/>
    <n v="3"/>
    <n v="5"/>
    <m/>
    <m/>
    <s v="individuals"/>
    <s v="Clapp (1990)"/>
  </r>
  <r>
    <n v="2408"/>
    <n v="154"/>
    <n v="11051"/>
    <n v="3294"/>
    <x v="6"/>
    <x v="478"/>
    <x v="9"/>
    <s v="Confirmed"/>
    <n v="1988"/>
    <n v="1988"/>
    <n v="5"/>
    <n v="5"/>
    <m/>
    <m/>
    <s v="nests"/>
    <s v="Clapp (1990)"/>
  </r>
  <r>
    <n v="2409"/>
    <n v="154"/>
    <n v="11051"/>
    <n v="3294"/>
    <x v="6"/>
    <x v="478"/>
    <x v="9"/>
    <s v="Confirmed"/>
    <n v="1988"/>
    <n v="1988"/>
    <n v="10"/>
    <n v="10"/>
    <m/>
    <m/>
    <s v="breeding pairs"/>
    <s v="Clapp (1990)"/>
  </r>
  <r>
    <n v="2410"/>
    <n v="154"/>
    <n v="11071"/>
    <n v="3294"/>
    <x v="6"/>
    <x v="49"/>
    <x v="9"/>
    <s v="Non-breeding"/>
    <n v="1988"/>
    <n v="1988"/>
    <n v="100"/>
    <n v="100"/>
    <m/>
    <m/>
    <s v="individuals"/>
    <s v="Clapp (1990)"/>
  </r>
  <r>
    <n v="2411"/>
    <n v="154"/>
    <n v="11073"/>
    <n v="3294"/>
    <x v="6"/>
    <x v="479"/>
    <x v="9"/>
    <s v="Confirmed"/>
    <n v="1988"/>
    <n v="1988"/>
    <n v="30"/>
    <n v="30"/>
    <m/>
    <m/>
    <s v="breeding pairs"/>
    <s v="Clapp (1990)"/>
  </r>
  <r>
    <n v="2412"/>
    <n v="154"/>
    <n v="11073"/>
    <n v="3294"/>
    <x v="6"/>
    <x v="479"/>
    <x v="9"/>
    <s v="Confirmed"/>
    <n v="1988"/>
    <n v="1988"/>
    <n v="6"/>
    <n v="6"/>
    <m/>
    <m/>
    <s v="nests"/>
    <s v="Clapp (1990)"/>
  </r>
  <r>
    <n v="2413"/>
    <n v="154"/>
    <n v="11091"/>
    <n v="3294"/>
    <x v="6"/>
    <x v="481"/>
    <x v="9"/>
    <s v="Non-breeding"/>
    <n v="1988"/>
    <n v="1988"/>
    <n v="1"/>
    <n v="1"/>
    <m/>
    <m/>
    <s v="individuals"/>
    <s v="Clapp (1990)"/>
  </r>
  <r>
    <n v="2414"/>
    <n v="154"/>
    <n v="11096"/>
    <n v="3294"/>
    <x v="6"/>
    <x v="482"/>
    <x v="9"/>
    <s v="Non-breeding"/>
    <n v="1988"/>
    <n v="1988"/>
    <n v="1"/>
    <n v="1"/>
    <m/>
    <m/>
    <s v="individuals"/>
    <s v="Clapp (1990)"/>
  </r>
  <r>
    <n v="2415"/>
    <n v="154"/>
    <n v="11029"/>
    <n v="3298"/>
    <x v="6"/>
    <x v="59"/>
    <x v="12"/>
    <s v="Probable"/>
    <n v="1988"/>
    <n v="1988"/>
    <n v="30"/>
    <n v="30"/>
    <m/>
    <m/>
    <s v="individuals"/>
    <s v="Clapp (1990)"/>
  </r>
  <r>
    <n v="2416"/>
    <n v="154"/>
    <n v="11032"/>
    <n v="3298"/>
    <x v="6"/>
    <x v="484"/>
    <x v="12"/>
    <s v="Probable"/>
    <n v="1988"/>
    <n v="1988"/>
    <n v="30"/>
    <n v="30"/>
    <m/>
    <m/>
    <s v="individuals"/>
    <s v="Clapp (1990)"/>
  </r>
  <r>
    <n v="2417"/>
    <n v="154"/>
    <n v="11041"/>
    <n v="3298"/>
    <x v="6"/>
    <x v="474"/>
    <x v="12"/>
    <s v="Confirmed"/>
    <n v="1952"/>
    <n v="1952"/>
    <m/>
    <m/>
    <m/>
    <m/>
    <m/>
    <s v="Clapp (1990)"/>
  </r>
  <r>
    <n v="2418"/>
    <n v="154"/>
    <n v="11041"/>
    <n v="3298"/>
    <x v="6"/>
    <x v="474"/>
    <x v="12"/>
    <s v="Probable"/>
    <n v="1988"/>
    <n v="1988"/>
    <n v="20"/>
    <n v="20"/>
    <m/>
    <m/>
    <s v="individuals"/>
    <s v="Clapp (1990)"/>
  </r>
  <r>
    <n v="2419"/>
    <n v="154"/>
    <n v="11044"/>
    <n v="3298"/>
    <x v="6"/>
    <x v="475"/>
    <x v="12"/>
    <s v="Probable"/>
    <n v="1988"/>
    <n v="1988"/>
    <n v="15"/>
    <n v="20"/>
    <m/>
    <m/>
    <s v="mature individuals"/>
    <s v="Clapp (1990)"/>
  </r>
  <r>
    <n v="2420"/>
    <n v="154"/>
    <n v="11047"/>
    <n v="3298"/>
    <x v="6"/>
    <x v="476"/>
    <x v="12"/>
    <s v="Confirmed"/>
    <n v="1979"/>
    <n v="1979"/>
    <n v="1"/>
    <n v="1"/>
    <m/>
    <m/>
    <s v="nests"/>
    <s v="Clapp (1990)"/>
  </r>
  <r>
    <n v="2421"/>
    <n v="154"/>
    <n v="11047"/>
    <n v="3298"/>
    <x v="6"/>
    <x v="476"/>
    <x v="12"/>
    <s v="Potential Breeding"/>
    <n v="1988"/>
    <n v="1988"/>
    <n v="6"/>
    <n v="6"/>
    <m/>
    <m/>
    <s v="individuals"/>
    <s v="Clapp (1990)"/>
  </r>
  <r>
    <n v="2422"/>
    <n v="154"/>
    <n v="11048"/>
    <n v="3298"/>
    <x v="6"/>
    <x v="485"/>
    <x v="12"/>
    <s v="Confirmed"/>
    <n v="1988"/>
    <n v="1988"/>
    <n v="10"/>
    <n v="10"/>
    <m/>
    <m/>
    <s v="individuals"/>
    <s v="Clapp (1990)"/>
  </r>
  <r>
    <n v="2423"/>
    <n v="154"/>
    <n v="11049"/>
    <n v="3298"/>
    <x v="6"/>
    <x v="477"/>
    <x v="12"/>
    <s v="Probable"/>
    <n v="1988"/>
    <n v="1988"/>
    <n v="4"/>
    <n v="4"/>
    <m/>
    <m/>
    <s v="mature individuals"/>
    <s v="Clapp (1990)"/>
  </r>
  <r>
    <n v="2424"/>
    <n v="154"/>
    <n v="11051"/>
    <n v="3298"/>
    <x v="6"/>
    <x v="478"/>
    <x v="12"/>
    <s v="Confirmed"/>
    <n v="1988"/>
    <n v="1988"/>
    <n v="2"/>
    <n v="3"/>
    <m/>
    <m/>
    <s v="breeding pairs"/>
    <s v="Clapp (1990)"/>
  </r>
  <r>
    <n v="2425"/>
    <n v="154"/>
    <n v="11071"/>
    <n v="3298"/>
    <x v="6"/>
    <x v="49"/>
    <x v="12"/>
    <s v="Confirmed"/>
    <n v="1988"/>
    <n v="1988"/>
    <n v="10"/>
    <n v="10"/>
    <m/>
    <m/>
    <s v="individuals"/>
    <s v="Clapp (1990)"/>
  </r>
  <r>
    <n v="2426"/>
    <n v="154"/>
    <n v="11071"/>
    <n v="3298"/>
    <x v="6"/>
    <x v="49"/>
    <x v="12"/>
    <s v="Confirmed"/>
    <n v="1988"/>
    <n v="1988"/>
    <n v="1"/>
    <n v="1"/>
    <m/>
    <m/>
    <s v="nests"/>
    <s v="Clapp (1990)"/>
  </r>
  <r>
    <n v="2427"/>
    <n v="154"/>
    <n v="11073"/>
    <n v="3298"/>
    <x v="6"/>
    <x v="479"/>
    <x v="12"/>
    <s v="Confirmed"/>
    <n v="1988"/>
    <n v="1988"/>
    <n v="5"/>
    <n v="5"/>
    <m/>
    <m/>
    <s v="nests"/>
    <s v="Clapp (1990)"/>
  </r>
  <r>
    <n v="2428"/>
    <n v="154"/>
    <n v="11073"/>
    <n v="3298"/>
    <x v="6"/>
    <x v="479"/>
    <x v="12"/>
    <s v="Confirmed"/>
    <n v="1988"/>
    <n v="1988"/>
    <n v="25"/>
    <n v="25"/>
    <m/>
    <m/>
    <s v="breeding pairs"/>
    <s v="Clapp (1990)"/>
  </r>
  <r>
    <n v="2429"/>
    <n v="154"/>
    <n v="11073"/>
    <n v="3298"/>
    <x v="6"/>
    <x v="479"/>
    <x v="12"/>
    <s v="Confirmed"/>
    <n v="1988"/>
    <n v="1988"/>
    <n v="75"/>
    <n v="75"/>
    <m/>
    <m/>
    <s v="individuals"/>
    <s v="Clapp (1990)"/>
  </r>
  <r>
    <n v="2430"/>
    <n v="154"/>
    <n v="11091"/>
    <n v="3298"/>
    <x v="6"/>
    <x v="481"/>
    <x v="12"/>
    <s v="Potential Breeding"/>
    <n v="1988"/>
    <n v="1988"/>
    <n v="7"/>
    <n v="7"/>
    <m/>
    <m/>
    <s v="individuals"/>
    <s v="Clapp (1990)"/>
  </r>
  <r>
    <n v="2431"/>
    <n v="154"/>
    <n v="11096"/>
    <n v="3298"/>
    <x v="6"/>
    <x v="482"/>
    <x v="12"/>
    <s v="Confirmed"/>
    <n v="1988"/>
    <n v="1988"/>
    <n v="1"/>
    <n v="1"/>
    <m/>
    <m/>
    <s v="nests"/>
    <s v="Clapp (1990)"/>
  </r>
  <r>
    <n v="2432"/>
    <n v="154"/>
    <n v="11096"/>
    <n v="3298"/>
    <x v="6"/>
    <x v="482"/>
    <x v="12"/>
    <s v="Confirmed"/>
    <n v="1988"/>
    <n v="1988"/>
    <n v="8"/>
    <n v="8"/>
    <m/>
    <m/>
    <s v="individuals"/>
    <s v="Clapp (1990)"/>
  </r>
  <r>
    <n v="2433"/>
    <n v="154"/>
    <n v="11096"/>
    <n v="3298"/>
    <x v="6"/>
    <x v="482"/>
    <x v="12"/>
    <s v="Probable"/>
    <n v="1964"/>
    <n v="1964"/>
    <n v="10"/>
    <n v="10"/>
    <m/>
    <m/>
    <s v="individuals"/>
    <s v="Clapp (1990)"/>
  </r>
  <r>
    <n v="2434"/>
    <n v="154"/>
    <n v="11041"/>
    <n v="3263"/>
    <x v="6"/>
    <x v="474"/>
    <x v="4"/>
    <s v="Non-breeding"/>
    <n v="1988"/>
    <n v="1988"/>
    <m/>
    <m/>
    <n v="1"/>
    <n v="49"/>
    <s v="individuals"/>
    <s v="Clapp (1990)"/>
  </r>
  <r>
    <n v="2435"/>
    <n v="154"/>
    <n v="11047"/>
    <n v="3263"/>
    <x v="6"/>
    <x v="476"/>
    <x v="4"/>
    <s v="Non-breeding"/>
    <n v="1988"/>
    <n v="1988"/>
    <n v="18"/>
    <n v="18"/>
    <m/>
    <m/>
    <s v="individuals"/>
    <s v="Clapp (1990)"/>
  </r>
  <r>
    <n v="2436"/>
    <n v="154"/>
    <n v="11049"/>
    <n v="3263"/>
    <x v="6"/>
    <x v="477"/>
    <x v="4"/>
    <s v="Non-breeding"/>
    <n v="1988"/>
    <n v="1988"/>
    <n v="1"/>
    <n v="1"/>
    <m/>
    <m/>
    <s v="individuals"/>
    <s v="Clapp (1990)"/>
  </r>
  <r>
    <n v="2437"/>
    <n v="154"/>
    <n v="11051"/>
    <n v="3263"/>
    <x v="6"/>
    <x v="478"/>
    <x v="4"/>
    <s v="Potential Breeding"/>
    <n v="1988"/>
    <n v="1988"/>
    <n v="4"/>
    <n v="6"/>
    <m/>
    <m/>
    <s v="mature individuals"/>
    <s v="Clapp (1990)"/>
  </r>
  <r>
    <n v="2438"/>
    <n v="154"/>
    <n v="11071"/>
    <n v="3263"/>
    <x v="6"/>
    <x v="49"/>
    <x v="4"/>
    <s v="Non-breeding"/>
    <n v="1988"/>
    <n v="1988"/>
    <n v="1"/>
    <n v="1"/>
    <m/>
    <m/>
    <s v="individuals"/>
    <s v="Clapp (1990)"/>
  </r>
  <r>
    <n v="2439"/>
    <n v="154"/>
    <n v="11073"/>
    <n v="3263"/>
    <x v="6"/>
    <x v="479"/>
    <x v="4"/>
    <s v="Potential Breeding"/>
    <n v="1988"/>
    <n v="1988"/>
    <n v="5"/>
    <n v="5"/>
    <m/>
    <m/>
    <s v="mature individuals"/>
    <s v="Clapp (1990)"/>
  </r>
  <r>
    <n v="2440"/>
    <n v="154"/>
    <n v="11079"/>
    <n v="3263"/>
    <x v="6"/>
    <x v="480"/>
    <x v="4"/>
    <s v="Potential Breeding"/>
    <n v="1988"/>
    <n v="1988"/>
    <n v="3"/>
    <n v="3"/>
    <m/>
    <m/>
    <s v="individuals"/>
    <s v="Clapp (1990)"/>
  </r>
  <r>
    <n v="2441"/>
    <n v="154"/>
    <n v="11096"/>
    <n v="3263"/>
    <x v="6"/>
    <x v="482"/>
    <x v="4"/>
    <s v="Non-breeding"/>
    <n v="1979"/>
    <n v="1988"/>
    <n v="2"/>
    <n v="2"/>
    <m/>
    <m/>
    <s v="individuals"/>
    <s v="Clapp (1990)"/>
  </r>
  <r>
    <n v="2442"/>
    <n v="154"/>
    <n v="11096"/>
    <n v="3263"/>
    <x v="6"/>
    <x v="482"/>
    <x v="4"/>
    <s v="Non-breeding"/>
    <n v="1979"/>
    <n v="1988"/>
    <n v="7"/>
    <n v="7"/>
    <m/>
    <m/>
    <s v="individuals"/>
    <s v="Clapp (1990)"/>
  </r>
  <r>
    <n v="2443"/>
    <n v="154"/>
    <n v="11096"/>
    <n v="3263"/>
    <x v="6"/>
    <x v="482"/>
    <x v="4"/>
    <s v="Non-breeding"/>
    <n v="1979"/>
    <n v="1988"/>
    <n v="16"/>
    <n v="16"/>
    <m/>
    <m/>
    <s v="individuals"/>
    <s v="Clapp (1990)"/>
  </r>
  <r>
    <n v="2444"/>
    <n v="154"/>
    <n v="11096"/>
    <n v="3263"/>
    <x v="6"/>
    <x v="482"/>
    <x v="4"/>
    <s v="Non-breeding"/>
    <n v="1979"/>
    <n v="1988"/>
    <n v="19"/>
    <n v="19"/>
    <m/>
    <m/>
    <s v="individuals"/>
    <s v="Clapp (1990)"/>
  </r>
  <r>
    <n v="2445"/>
    <n v="154"/>
    <n v="11096"/>
    <n v="3263"/>
    <x v="6"/>
    <x v="482"/>
    <x v="4"/>
    <s v="Non-breeding"/>
    <n v="1979"/>
    <n v="1988"/>
    <n v="35"/>
    <n v="35"/>
    <m/>
    <m/>
    <s v="individuals"/>
    <s v="Clapp (1990)"/>
  </r>
  <r>
    <n v="2446"/>
    <n v="154"/>
    <n v="11096"/>
    <n v="3263"/>
    <x v="6"/>
    <x v="482"/>
    <x v="4"/>
    <s v="Non-breeding"/>
    <n v="1979"/>
    <n v="1988"/>
    <n v="15"/>
    <n v="15"/>
    <m/>
    <m/>
    <s v="individuals"/>
    <s v="Clapp (1990)"/>
  </r>
  <r>
    <n v="2447"/>
    <n v="154"/>
    <n v="11096"/>
    <n v="3263"/>
    <x v="6"/>
    <x v="482"/>
    <x v="4"/>
    <s v="Non-breeding"/>
    <n v="1979"/>
    <n v="1988"/>
    <n v="9"/>
    <n v="9"/>
    <m/>
    <m/>
    <s v="individuals"/>
    <s v="Clapp (1990)"/>
  </r>
  <r>
    <n v="2448"/>
    <n v="154"/>
    <n v="11096"/>
    <n v="3263"/>
    <x v="6"/>
    <x v="482"/>
    <x v="4"/>
    <s v="Non-breeding"/>
    <n v="1979"/>
    <n v="1988"/>
    <n v="12"/>
    <n v="12"/>
    <m/>
    <m/>
    <s v="individuals"/>
    <s v="Clapp (1990)"/>
  </r>
  <r>
    <n v="2449"/>
    <n v="154"/>
    <n v="11096"/>
    <n v="3263"/>
    <x v="6"/>
    <x v="482"/>
    <x v="4"/>
    <s v="Non-breeding"/>
    <n v="1979"/>
    <n v="1988"/>
    <n v="41"/>
    <n v="41"/>
    <m/>
    <m/>
    <s v="individuals"/>
    <s v="Clapp (1990)"/>
  </r>
  <r>
    <n v="2450"/>
    <n v="154"/>
    <n v="11096"/>
    <n v="3263"/>
    <x v="6"/>
    <x v="482"/>
    <x v="4"/>
    <s v="Non-breeding"/>
    <n v="1979"/>
    <n v="1988"/>
    <n v="12"/>
    <n v="12"/>
    <m/>
    <m/>
    <s v="individuals"/>
    <s v="Clapp (1990)"/>
  </r>
  <r>
    <n v="2451"/>
    <n v="154"/>
    <n v="11096"/>
    <n v="3263"/>
    <x v="6"/>
    <x v="482"/>
    <x v="4"/>
    <s v="Non-breeding"/>
    <n v="1979"/>
    <n v="1988"/>
    <n v="7"/>
    <n v="7"/>
    <m/>
    <m/>
    <s v="individuals"/>
    <s v="Clapp (1990)"/>
  </r>
  <r>
    <n v="2452"/>
    <n v="154"/>
    <n v="11096"/>
    <n v="3263"/>
    <x v="6"/>
    <x v="482"/>
    <x v="4"/>
    <s v="Non-breeding"/>
    <n v="1979"/>
    <n v="1988"/>
    <n v="2"/>
    <n v="2"/>
    <m/>
    <m/>
    <s v="individuals"/>
    <s v="Clapp (1990)"/>
  </r>
  <r>
    <n v="2453"/>
    <n v="154"/>
    <n v="11041"/>
    <n v="3845"/>
    <x v="6"/>
    <x v="474"/>
    <x v="13"/>
    <s v="Non-breeding"/>
    <n v="1988"/>
    <n v="1988"/>
    <n v="2"/>
    <n v="3"/>
    <m/>
    <m/>
    <s v="mature individuals"/>
    <s v="Clapp (1990)"/>
  </r>
  <r>
    <n v="2454"/>
    <n v="154"/>
    <n v="11044"/>
    <n v="3845"/>
    <x v="6"/>
    <x v="475"/>
    <x v="13"/>
    <s v="Non-breeding"/>
    <n v="1988"/>
    <n v="1988"/>
    <n v="1"/>
    <n v="1"/>
    <m/>
    <m/>
    <s v="mature individuals"/>
    <s v="Clapp (1990)"/>
  </r>
  <r>
    <n v="2455"/>
    <n v="154"/>
    <n v="11071"/>
    <n v="3845"/>
    <x v="6"/>
    <x v="49"/>
    <x v="13"/>
    <s v="Non-breeding"/>
    <n v="1952"/>
    <n v="1952"/>
    <m/>
    <m/>
    <n v="50"/>
    <n v="249"/>
    <s v="individuals"/>
    <s v="Clapp (1990)"/>
  </r>
  <r>
    <n v="2456"/>
    <n v="154"/>
    <n v="11071"/>
    <n v="3845"/>
    <x v="6"/>
    <x v="49"/>
    <x v="13"/>
    <s v="Non-breeding"/>
    <n v="1988"/>
    <n v="1988"/>
    <n v="1"/>
    <n v="1"/>
    <m/>
    <m/>
    <s v="mature individuals"/>
    <s v="Clapp (1990)"/>
  </r>
  <r>
    <n v="2457"/>
    <n v="154"/>
    <n v="11073"/>
    <n v="3845"/>
    <x v="6"/>
    <x v="479"/>
    <x v="13"/>
    <s v="Non-breeding"/>
    <n v="1988"/>
    <n v="1988"/>
    <n v="1"/>
    <n v="1"/>
    <m/>
    <m/>
    <s v="mature individuals"/>
    <s v="Clapp (1990)"/>
  </r>
  <r>
    <n v="2458"/>
    <n v="154"/>
    <n v="11092"/>
    <n v="3845"/>
    <x v="6"/>
    <x v="483"/>
    <x v="13"/>
    <s v="Confirmed"/>
    <n v="1980"/>
    <n v="1980"/>
    <n v="30"/>
    <n v="30"/>
    <m/>
    <m/>
    <s v="individuals"/>
    <s v="Clapp (1990)"/>
  </r>
  <r>
    <n v="2459"/>
    <n v="154"/>
    <n v="11092"/>
    <n v="3845"/>
    <x v="6"/>
    <x v="483"/>
    <x v="13"/>
    <s v="Confirmed"/>
    <m/>
    <m/>
    <m/>
    <m/>
    <m/>
    <m/>
    <m/>
    <s v="Clapp (1990)"/>
  </r>
  <r>
    <n v="2460"/>
    <n v="154"/>
    <n v="11096"/>
    <n v="3845"/>
    <x v="6"/>
    <x v="482"/>
    <x v="13"/>
    <s v="Non-breeding"/>
    <n v="1982"/>
    <n v="1982"/>
    <n v="9"/>
    <n v="9"/>
    <m/>
    <m/>
    <s v="individuals"/>
    <s v="Clapp (1990)"/>
  </r>
  <r>
    <n v="2461"/>
    <n v="154"/>
    <n v="11096"/>
    <n v="3845"/>
    <x v="6"/>
    <x v="482"/>
    <x v="13"/>
    <s v="Non-breeding"/>
    <n v="1988"/>
    <n v="1988"/>
    <n v="2"/>
    <n v="2"/>
    <m/>
    <m/>
    <s v="mature individuals"/>
    <s v="Clapp (1990)"/>
  </r>
  <r>
    <n v="2462"/>
    <n v="154"/>
    <n v="11096"/>
    <n v="3845"/>
    <x v="6"/>
    <x v="482"/>
    <x v="13"/>
    <s v="Non-breeding"/>
    <n v="1988"/>
    <n v="1988"/>
    <n v="6"/>
    <n v="11"/>
    <m/>
    <m/>
    <s v="individuals"/>
    <s v="Clapp (1990)"/>
  </r>
  <r>
    <n v="2463"/>
    <n v="154"/>
    <n v="11096"/>
    <n v="3276"/>
    <x v="6"/>
    <x v="482"/>
    <x v="34"/>
    <s v="Non-breeding"/>
    <n v="1981"/>
    <n v="1981"/>
    <n v="1"/>
    <n v="1"/>
    <m/>
    <m/>
    <s v="individuals"/>
    <s v="Clapp (1990)"/>
  </r>
  <r>
    <n v="2464"/>
    <n v="154"/>
    <n v="11096"/>
    <n v="3885"/>
    <x v="6"/>
    <x v="482"/>
    <x v="43"/>
    <s v="Non-breeding"/>
    <n v="1987"/>
    <n v="1987"/>
    <n v="1"/>
    <n v="1"/>
    <m/>
    <m/>
    <s v="individuals"/>
    <s v="Clapp (1990)"/>
  </r>
  <r>
    <n v="2465"/>
    <n v="154"/>
    <n v="11092"/>
    <n v="3658"/>
    <x v="6"/>
    <x v="483"/>
    <x v="17"/>
    <s v="Confirmed"/>
    <m/>
    <m/>
    <m/>
    <m/>
    <m/>
    <m/>
    <m/>
    <s v="Clapp (1990)"/>
  </r>
  <r>
    <n v="2466"/>
    <n v="154"/>
    <n v="11096"/>
    <n v="3658"/>
    <x v="6"/>
    <x v="482"/>
    <x v="17"/>
    <s v="Non-breeding"/>
    <n v="1980"/>
    <n v="1980"/>
    <n v="310"/>
    <n v="310"/>
    <m/>
    <m/>
    <s v="individuals"/>
    <s v="Clapp (1990)"/>
  </r>
  <r>
    <n v="2467"/>
    <n v="154"/>
    <n v="11096"/>
    <n v="3658"/>
    <x v="6"/>
    <x v="482"/>
    <x v="17"/>
    <s v="Non-breeding"/>
    <n v="1980"/>
    <n v="1980"/>
    <n v="148"/>
    <n v="148"/>
    <m/>
    <m/>
    <s v="individuals"/>
    <s v="Clapp (1990)"/>
  </r>
  <r>
    <n v="2468"/>
    <n v="154"/>
    <n v="11096"/>
    <n v="3658"/>
    <x v="6"/>
    <x v="482"/>
    <x v="17"/>
    <s v="Non-breeding"/>
    <n v="1980"/>
    <n v="1980"/>
    <n v="128"/>
    <n v="128"/>
    <m/>
    <m/>
    <s v="individuals"/>
    <s v="Clapp (1990)"/>
  </r>
  <r>
    <n v="2469"/>
    <n v="154"/>
    <n v="11096"/>
    <n v="3658"/>
    <x v="6"/>
    <x v="482"/>
    <x v="17"/>
    <s v="Non-breeding"/>
    <n v="1983"/>
    <n v="1983"/>
    <n v="189"/>
    <n v="189"/>
    <m/>
    <m/>
    <s v="individuals"/>
    <s v="Clapp (1990)"/>
  </r>
  <r>
    <n v="2470"/>
    <n v="154"/>
    <n v="11096"/>
    <n v="3658"/>
    <x v="6"/>
    <x v="482"/>
    <x v="17"/>
    <s v="Non-breeding"/>
    <n v="1987"/>
    <n v="1987"/>
    <n v="1"/>
    <n v="1"/>
    <m/>
    <m/>
    <s v="individuals"/>
    <s v="Clapp (1990)"/>
  </r>
  <r>
    <n v="2471"/>
    <n v="154"/>
    <n v="11096"/>
    <n v="3658"/>
    <x v="6"/>
    <x v="482"/>
    <x v="17"/>
    <s v="Non-breeding"/>
    <n v="1987"/>
    <n v="1987"/>
    <n v="400"/>
    <n v="400"/>
    <m/>
    <m/>
    <s v="individuals"/>
    <s v="Clapp (1990)"/>
  </r>
  <r>
    <n v="2472"/>
    <n v="154"/>
    <n v="11091"/>
    <n v="3649"/>
    <x v="6"/>
    <x v="481"/>
    <x v="18"/>
    <s v="Non-breeding"/>
    <n v="1988"/>
    <n v="1988"/>
    <n v="1"/>
    <n v="1"/>
    <m/>
    <m/>
    <s v="mature individuals"/>
    <s v="Clapp (1990)"/>
  </r>
  <r>
    <n v="2473"/>
    <n v="154"/>
    <n v="11096"/>
    <n v="3933"/>
    <x v="6"/>
    <x v="482"/>
    <x v="42"/>
    <s v="Non-breeding"/>
    <n v="1981"/>
    <n v="1981"/>
    <n v="200"/>
    <n v="200"/>
    <m/>
    <m/>
    <s v="individuals"/>
    <s v="Clapp (1990)"/>
  </r>
  <r>
    <n v="2474"/>
    <n v="154"/>
    <n v="11096"/>
    <n v="3933"/>
    <x v="6"/>
    <x v="482"/>
    <x v="42"/>
    <s v="Non-breeding"/>
    <n v="1983"/>
    <n v="1983"/>
    <m/>
    <m/>
    <n v="1"/>
    <n v="49"/>
    <s v="individuals"/>
    <s v="Clapp (1990)"/>
  </r>
  <r>
    <n v="2475"/>
    <n v="154"/>
    <n v="11096"/>
    <n v="3933"/>
    <x v="6"/>
    <x v="482"/>
    <x v="42"/>
    <s v="Non-breeding"/>
    <n v="1987"/>
    <n v="1987"/>
    <m/>
    <m/>
    <n v="1"/>
    <n v="49"/>
    <s v="individuals"/>
    <s v="Clapp (1990)"/>
  </r>
  <r>
    <n v="2476"/>
    <n v="154"/>
    <n v="11096"/>
    <n v="3933"/>
    <x v="6"/>
    <x v="482"/>
    <x v="42"/>
    <s v="Non-breeding"/>
    <n v="1987"/>
    <n v="1987"/>
    <n v="5"/>
    <n v="5"/>
    <m/>
    <m/>
    <s v="individuals"/>
    <s v="Clapp (1990)"/>
  </r>
  <r>
    <n v="2477"/>
    <n v="154"/>
    <n v="11096"/>
    <n v="3933"/>
    <x v="6"/>
    <x v="482"/>
    <x v="42"/>
    <s v="Non-breeding"/>
    <n v="1987"/>
    <n v="1987"/>
    <n v="10"/>
    <n v="10"/>
    <m/>
    <m/>
    <s v="individuals"/>
    <s v="Clapp (1990)"/>
  </r>
  <r>
    <n v="2478"/>
    <n v="154"/>
    <n v="11096"/>
    <n v="3933"/>
    <x v="6"/>
    <x v="482"/>
    <x v="42"/>
    <s v="Non-breeding"/>
    <n v="1979"/>
    <n v="1979"/>
    <n v="1"/>
    <n v="1"/>
    <m/>
    <m/>
    <s v="individuals"/>
    <s v="Clapp (1990)"/>
  </r>
  <r>
    <n v="2479"/>
    <n v="154"/>
    <n v="11096"/>
    <n v="3288"/>
    <x v="6"/>
    <x v="482"/>
    <x v="19"/>
    <s v="Non-breeding"/>
    <n v="1983"/>
    <n v="1983"/>
    <n v="2"/>
    <n v="2"/>
    <m/>
    <m/>
    <s v="individuals"/>
    <s v="Clapp (1990)"/>
  </r>
  <r>
    <n v="2480"/>
    <n v="154"/>
    <n v="11096"/>
    <n v="3288"/>
    <x v="6"/>
    <x v="482"/>
    <x v="19"/>
    <s v="Non-breeding"/>
    <n v="1987"/>
    <n v="1987"/>
    <n v="23"/>
    <n v="24"/>
    <m/>
    <m/>
    <s v="individuals"/>
    <s v="Clapp (1990)"/>
  </r>
  <r>
    <n v="2481"/>
    <n v="154"/>
    <n v="11096"/>
    <n v="3288"/>
    <x v="6"/>
    <x v="482"/>
    <x v="19"/>
    <s v="Non-breeding"/>
    <n v="1988"/>
    <n v="1988"/>
    <n v="1"/>
    <n v="1"/>
    <m/>
    <m/>
    <s v="individuals"/>
    <s v="Clapp (1990)"/>
  </r>
  <r>
    <n v="2482"/>
    <n v="154"/>
    <n v="11017"/>
    <n v="3928"/>
    <x v="6"/>
    <x v="486"/>
    <x v="20"/>
    <s v="Non-breeding"/>
    <n v="1980"/>
    <n v="1980"/>
    <m/>
    <m/>
    <n v="1"/>
    <n v="49"/>
    <s v="individuals"/>
    <s v="Clapp (1990)"/>
  </r>
  <r>
    <n v="2483"/>
    <n v="154"/>
    <n v="11096"/>
    <n v="3928"/>
    <x v="6"/>
    <x v="482"/>
    <x v="20"/>
    <s v="Non-breeding"/>
    <n v="1981"/>
    <n v="1981"/>
    <m/>
    <m/>
    <n v="1"/>
    <n v="49"/>
    <s v="individuals"/>
    <s v="Clapp (1990)"/>
  </r>
  <r>
    <n v="2484"/>
    <n v="154"/>
    <n v="11096"/>
    <n v="3928"/>
    <x v="6"/>
    <x v="482"/>
    <x v="20"/>
    <s v="Non-breeding"/>
    <n v="1987"/>
    <n v="1987"/>
    <n v="1"/>
    <n v="13"/>
    <m/>
    <m/>
    <s v="individuals"/>
    <s v="Clapp (1990)"/>
  </r>
  <r>
    <n v="2485"/>
    <n v="154"/>
    <n v="11096"/>
    <n v="3928"/>
    <x v="6"/>
    <x v="482"/>
    <x v="20"/>
    <s v="Non-breeding"/>
    <n v="1987"/>
    <n v="1987"/>
    <n v="1"/>
    <n v="13"/>
    <m/>
    <m/>
    <s v="individuals"/>
    <s v="Clapp (1990)"/>
  </r>
  <r>
    <n v="2486"/>
    <n v="154"/>
    <n v="11096"/>
    <n v="3928"/>
    <x v="6"/>
    <x v="482"/>
    <x v="20"/>
    <s v="Non-breeding"/>
    <n v="1987"/>
    <n v="1987"/>
    <n v="1"/>
    <n v="13"/>
    <m/>
    <m/>
    <s v="individuals"/>
    <s v="Clapp (1990)"/>
  </r>
  <r>
    <n v="2487"/>
    <n v="154"/>
    <n v="11096"/>
    <n v="3928"/>
    <x v="6"/>
    <x v="482"/>
    <x v="20"/>
    <s v="Non-breeding"/>
    <n v="1988"/>
    <n v="1988"/>
    <n v="3"/>
    <n v="3"/>
    <m/>
    <m/>
    <s v="individuals"/>
    <s v="Clapp (1990)"/>
  </r>
  <r>
    <n v="2488"/>
    <n v="154"/>
    <n v="11042"/>
    <n v="3650"/>
    <x v="6"/>
    <x v="487"/>
    <x v="6"/>
    <s v="data deficient"/>
    <n v="1981"/>
    <n v="1981"/>
    <n v="1"/>
    <n v="1"/>
    <m/>
    <m/>
    <s v="mature individuals"/>
    <s v="Clapp (1990)"/>
  </r>
  <r>
    <n v="2489"/>
    <n v="155"/>
    <n v="12014"/>
    <n v="32228"/>
    <x v="8"/>
    <x v="488"/>
    <x v="1"/>
    <s v="Potential Breeding"/>
    <n v="1984"/>
    <n v="1984"/>
    <m/>
    <m/>
    <m/>
    <m/>
    <m/>
    <s v="Engbring et al (1990)"/>
  </r>
  <r>
    <n v="2490"/>
    <n v="155"/>
    <n v="12026"/>
    <n v="32228"/>
    <x v="8"/>
    <x v="489"/>
    <x v="1"/>
    <s v="Potential Breeding"/>
    <n v="1984"/>
    <n v="1984"/>
    <m/>
    <m/>
    <m/>
    <m/>
    <m/>
    <s v="Engbring et al (1990)"/>
  </r>
  <r>
    <n v="2491"/>
    <n v="155"/>
    <n v="12027"/>
    <n v="32228"/>
    <x v="8"/>
    <x v="490"/>
    <x v="1"/>
    <s v="Probable"/>
    <n v="1984"/>
    <n v="1984"/>
    <n v="1"/>
    <n v="1"/>
    <m/>
    <m/>
    <s v="individuals"/>
    <s v="Engbring et al (1990)"/>
  </r>
  <r>
    <n v="2492"/>
    <n v="155"/>
    <n v="12056"/>
    <n v="32228"/>
    <x v="8"/>
    <x v="491"/>
    <x v="1"/>
    <s v="Probable"/>
    <n v="1984"/>
    <n v="1984"/>
    <n v="1"/>
    <n v="1"/>
    <m/>
    <m/>
    <s v="individuals"/>
    <s v="Engbring et al (1990)"/>
  </r>
  <r>
    <n v="2493"/>
    <n v="155"/>
    <n v="12057"/>
    <n v="32228"/>
    <x v="8"/>
    <x v="63"/>
    <x v="1"/>
    <s v="Potential Breeding"/>
    <n v="1984"/>
    <n v="1984"/>
    <m/>
    <m/>
    <m/>
    <m/>
    <m/>
    <s v="Engbring et al (1990)"/>
  </r>
  <r>
    <n v="2494"/>
    <n v="155"/>
    <n v="12071"/>
    <n v="32228"/>
    <x v="8"/>
    <x v="24"/>
    <x v="1"/>
    <s v="Confirmed"/>
    <n v="1983"/>
    <n v="1983"/>
    <m/>
    <m/>
    <n v="1"/>
    <n v="49"/>
    <s v="individuals"/>
    <s v="Engbring et al (1990)"/>
  </r>
  <r>
    <n v="2495"/>
    <n v="155"/>
    <n v="12097"/>
    <n v="32228"/>
    <x v="8"/>
    <x v="25"/>
    <x v="1"/>
    <s v="Confirmed"/>
    <n v="1983"/>
    <n v="1983"/>
    <n v="2"/>
    <n v="3"/>
    <m/>
    <m/>
    <s v="mature individuals"/>
    <s v="Engbring et al (1990)"/>
  </r>
  <r>
    <n v="2496"/>
    <n v="155"/>
    <n v="12002"/>
    <n v="3295"/>
    <x v="8"/>
    <x v="492"/>
    <x v="7"/>
    <s v="Probable"/>
    <n v="1993"/>
    <n v="1983"/>
    <n v="191"/>
    <n v="191"/>
    <m/>
    <m/>
    <s v="individuals"/>
    <s v="Engbring et al (1990)"/>
  </r>
  <r>
    <n v="2497"/>
    <n v="155"/>
    <n v="12002"/>
    <n v="3295"/>
    <x v="8"/>
    <x v="492"/>
    <x v="7"/>
    <s v="Probable"/>
    <n v="1993"/>
    <n v="1983"/>
    <n v="1537"/>
    <n v="1537"/>
    <m/>
    <m/>
    <s v="individuals"/>
    <s v="Engbring et al (1990)"/>
  </r>
  <r>
    <n v="2498"/>
    <n v="155"/>
    <n v="12011"/>
    <n v="3295"/>
    <x v="8"/>
    <x v="28"/>
    <x v="7"/>
    <s v="Confirmed"/>
    <n v="1983"/>
    <n v="1984"/>
    <n v="6000"/>
    <n v="6000"/>
    <m/>
    <m/>
    <s v="nests"/>
    <s v="Engbring et al (1990)"/>
  </r>
  <r>
    <n v="2499"/>
    <n v="155"/>
    <n v="12011"/>
    <n v="3295"/>
    <x v="8"/>
    <x v="28"/>
    <x v="7"/>
    <s v="Potential Breeding"/>
    <n v="1983"/>
    <n v="1984"/>
    <n v="15000"/>
    <n v="15000"/>
    <m/>
    <m/>
    <s v="individuals"/>
    <s v="Engbring et al (1990)"/>
  </r>
  <r>
    <n v="2500"/>
    <n v="155"/>
    <n v="12014"/>
    <n v="3295"/>
    <x v="8"/>
    <x v="488"/>
    <x v="7"/>
    <s v="Probable"/>
    <n v="1020"/>
    <n v="1984"/>
    <n v="49"/>
    <n v="49"/>
    <m/>
    <m/>
    <s v="individuals"/>
    <s v="Engbring et al (1990)"/>
  </r>
  <r>
    <n v="2501"/>
    <n v="155"/>
    <n v="12014"/>
    <n v="3295"/>
    <x v="8"/>
    <x v="488"/>
    <x v="7"/>
    <s v="Probable"/>
    <n v="1961"/>
    <n v="1984"/>
    <n v="250"/>
    <n v="250"/>
    <m/>
    <m/>
    <s v="individuals"/>
    <s v="Engbring et al (1990)"/>
  </r>
  <r>
    <n v="2502"/>
    <n v="155"/>
    <n v="12024"/>
    <n v="3295"/>
    <x v="8"/>
    <x v="493"/>
    <x v="7"/>
    <s v="Probable"/>
    <n v="1983"/>
    <n v="1984"/>
    <n v="1"/>
    <n v="1"/>
    <m/>
    <m/>
    <s v="individuals"/>
    <s v="Engbring et al (1990)"/>
  </r>
  <r>
    <n v="2503"/>
    <n v="155"/>
    <n v="12024"/>
    <n v="3295"/>
    <x v="8"/>
    <x v="493"/>
    <x v="7"/>
    <s v="Probable"/>
    <n v="1993"/>
    <n v="1984"/>
    <n v="2"/>
    <n v="2"/>
    <m/>
    <m/>
    <s v="individuals"/>
    <s v="Engbring et al (1990)"/>
  </r>
  <r>
    <n v="2504"/>
    <n v="155"/>
    <n v="12026"/>
    <n v="3295"/>
    <x v="8"/>
    <x v="489"/>
    <x v="7"/>
    <s v="Probable"/>
    <n v="1996"/>
    <n v="1984"/>
    <n v="1"/>
    <n v="1"/>
    <m/>
    <m/>
    <s v="individuals"/>
    <s v="Engbring et al (1990)"/>
  </r>
  <r>
    <n v="2505"/>
    <n v="155"/>
    <n v="12026"/>
    <n v="3295"/>
    <x v="8"/>
    <x v="489"/>
    <x v="7"/>
    <s v="Probable"/>
    <n v="1996"/>
    <n v="1984"/>
    <n v="6"/>
    <n v="6"/>
    <m/>
    <m/>
    <s v="individuals"/>
    <s v="Engbring et al (1990)"/>
  </r>
  <r>
    <n v="2506"/>
    <n v="155"/>
    <n v="12027"/>
    <n v="3295"/>
    <x v="8"/>
    <x v="490"/>
    <x v="7"/>
    <s v="Probable"/>
    <n v="1996"/>
    <n v="1984"/>
    <n v="121"/>
    <n v="121"/>
    <m/>
    <m/>
    <s v="individuals"/>
    <s v="Engbring et al (1990)"/>
  </r>
  <r>
    <n v="2507"/>
    <n v="155"/>
    <n v="12027"/>
    <n v="3295"/>
    <x v="8"/>
    <x v="490"/>
    <x v="7"/>
    <s v="Probable"/>
    <s v="&lt;1960"/>
    <n v="1984"/>
    <n v="20"/>
    <n v="20"/>
    <m/>
    <m/>
    <s v="individuals"/>
    <s v="Engbring et al (1990)"/>
  </r>
  <r>
    <n v="2508"/>
    <n v="155"/>
    <n v="12031"/>
    <n v="3295"/>
    <x v="8"/>
    <x v="95"/>
    <x v="7"/>
    <s v="Probable"/>
    <n v="1993"/>
    <n v="1984"/>
    <n v="66"/>
    <n v="66"/>
    <m/>
    <m/>
    <s v="individuals"/>
    <s v="Engbring et al (1990)"/>
  </r>
  <r>
    <n v="2509"/>
    <n v="155"/>
    <n v="12031"/>
    <n v="3295"/>
    <x v="8"/>
    <x v="95"/>
    <x v="7"/>
    <s v="Probable"/>
    <n v="1993"/>
    <n v="1984"/>
    <n v="401"/>
    <n v="401"/>
    <m/>
    <m/>
    <s v="individuals"/>
    <s v="Engbring et al (1990)"/>
  </r>
  <r>
    <n v="2510"/>
    <n v="155"/>
    <n v="12040"/>
    <n v="3295"/>
    <x v="8"/>
    <x v="494"/>
    <x v="7"/>
    <s v="Probable"/>
    <n v="1836"/>
    <n v="1984"/>
    <n v="4"/>
    <n v="4"/>
    <m/>
    <m/>
    <s v="individuals"/>
    <s v="Engbring et al (1990)"/>
  </r>
  <r>
    <n v="2511"/>
    <n v="155"/>
    <n v="12040"/>
    <n v="3295"/>
    <x v="8"/>
    <x v="494"/>
    <x v="7"/>
    <s v="Probable"/>
    <n v="1983"/>
    <n v="1984"/>
    <n v="24"/>
    <n v="24"/>
    <m/>
    <m/>
    <s v="individuals"/>
    <s v="Engbring et al (1990)"/>
  </r>
  <r>
    <n v="2512"/>
    <n v="155"/>
    <n v="12041"/>
    <n v="3295"/>
    <x v="8"/>
    <x v="96"/>
    <x v="7"/>
    <s v="Probable"/>
    <n v="1993"/>
    <n v="1984"/>
    <n v="8"/>
    <n v="8"/>
    <m/>
    <m/>
    <s v="individuals"/>
    <s v="Engbring et al (1990)"/>
  </r>
  <r>
    <n v="2513"/>
    <n v="155"/>
    <n v="12041"/>
    <n v="3295"/>
    <x v="8"/>
    <x v="96"/>
    <x v="7"/>
    <s v="Probable"/>
    <n v="1993"/>
    <n v="1984"/>
    <n v="31"/>
    <n v="31"/>
    <m/>
    <m/>
    <s v="individuals"/>
    <s v="Engbring et al (1990)"/>
  </r>
  <r>
    <n v="2514"/>
    <n v="155"/>
    <n v="12044"/>
    <n v="3295"/>
    <x v="8"/>
    <x v="495"/>
    <x v="7"/>
    <s v="Probable"/>
    <n v="1993"/>
    <n v="1984"/>
    <n v="13"/>
    <n v="13"/>
    <m/>
    <m/>
    <s v="individuals"/>
    <s v="Engbring et al (1990)"/>
  </r>
  <r>
    <n v="2515"/>
    <n v="155"/>
    <n v="12044"/>
    <n v="3295"/>
    <x v="8"/>
    <x v="495"/>
    <x v="7"/>
    <s v="Probable"/>
    <n v="1993"/>
    <n v="1984"/>
    <n v="94"/>
    <n v="94"/>
    <m/>
    <m/>
    <s v="individuals"/>
    <s v="Engbring et al (1990)"/>
  </r>
  <r>
    <n v="2516"/>
    <n v="155"/>
    <n v="12045"/>
    <n v="3295"/>
    <x v="8"/>
    <x v="496"/>
    <x v="7"/>
    <s v="Probable"/>
    <n v="1836"/>
    <n v="1984"/>
    <n v="30"/>
    <n v="30"/>
    <m/>
    <m/>
    <s v="individuals"/>
    <s v="Engbring et al (1990)"/>
  </r>
  <r>
    <n v="2517"/>
    <n v="155"/>
    <n v="12045"/>
    <n v="3295"/>
    <x v="8"/>
    <x v="496"/>
    <x v="7"/>
    <s v="Probable"/>
    <n v="1994"/>
    <n v="1984"/>
    <n v="23"/>
    <n v="23"/>
    <m/>
    <m/>
    <s v="individuals"/>
    <s v="Engbring et al (1990)"/>
  </r>
  <r>
    <n v="2518"/>
    <n v="155"/>
    <n v="12048"/>
    <n v="3295"/>
    <x v="8"/>
    <x v="497"/>
    <x v="7"/>
    <s v="Probable"/>
    <n v="1993"/>
    <n v="1984"/>
    <n v="4"/>
    <n v="4"/>
    <m/>
    <m/>
    <s v="individuals"/>
    <s v="Engbring et al (1990)"/>
  </r>
  <r>
    <n v="2519"/>
    <n v="155"/>
    <n v="12048"/>
    <n v="3295"/>
    <x v="8"/>
    <x v="497"/>
    <x v="7"/>
    <s v="Probable"/>
    <n v="1993"/>
    <n v="1984"/>
    <n v="6"/>
    <n v="6"/>
    <m/>
    <m/>
    <s v="individuals"/>
    <s v="Engbring et al (1990)"/>
  </r>
  <r>
    <n v="2520"/>
    <n v="155"/>
    <n v="12055"/>
    <n v="3295"/>
    <x v="8"/>
    <x v="498"/>
    <x v="7"/>
    <s v="Probable"/>
    <n v="1996"/>
    <n v="1984"/>
    <n v="8"/>
    <n v="8"/>
    <m/>
    <m/>
    <s v="individuals"/>
    <s v="Engbring et al (1990)"/>
  </r>
  <r>
    <n v="2521"/>
    <n v="155"/>
    <n v="12055"/>
    <n v="3295"/>
    <x v="8"/>
    <x v="498"/>
    <x v="7"/>
    <s v="Probable"/>
    <n v="1996"/>
    <n v="1984"/>
    <n v="49"/>
    <n v="49"/>
    <m/>
    <m/>
    <s v="individuals"/>
    <s v="Engbring et al (1990)"/>
  </r>
  <r>
    <n v="2522"/>
    <n v="155"/>
    <n v="12056"/>
    <n v="3295"/>
    <x v="8"/>
    <x v="491"/>
    <x v="7"/>
    <s v="Probable"/>
    <n v="1996"/>
    <n v="1984"/>
    <n v="8"/>
    <n v="8"/>
    <m/>
    <m/>
    <s v="individuals"/>
    <s v="Engbring et al (1990)"/>
  </r>
  <r>
    <n v="2523"/>
    <n v="155"/>
    <n v="12056"/>
    <n v="3295"/>
    <x v="8"/>
    <x v="491"/>
    <x v="7"/>
    <s v="Probable"/>
    <n v="1996"/>
    <n v="1984"/>
    <n v="37"/>
    <n v="37"/>
    <m/>
    <m/>
    <s v="individuals"/>
    <s v="Engbring et al (1990)"/>
  </r>
  <r>
    <n v="2524"/>
    <n v="155"/>
    <n v="12057"/>
    <n v="3295"/>
    <x v="8"/>
    <x v="63"/>
    <x v="7"/>
    <s v="Probable"/>
    <n v="1993"/>
    <n v="1984"/>
    <n v="44"/>
    <n v="44"/>
    <m/>
    <m/>
    <s v="individuals"/>
    <s v="Engbring et al (1990)"/>
  </r>
  <r>
    <n v="2525"/>
    <n v="155"/>
    <n v="12057"/>
    <n v="3295"/>
    <x v="8"/>
    <x v="63"/>
    <x v="7"/>
    <s v="Probable"/>
    <n v="1993"/>
    <n v="1984"/>
    <n v="153"/>
    <n v="153"/>
    <m/>
    <m/>
    <s v="individuals"/>
    <s v="Engbring et al (1990)"/>
  </r>
  <r>
    <n v="2526"/>
    <n v="155"/>
    <n v="12071"/>
    <n v="3295"/>
    <x v="8"/>
    <x v="24"/>
    <x v="7"/>
    <s v="Probable"/>
    <n v="2011"/>
    <n v="1983"/>
    <n v="441"/>
    <n v="441"/>
    <m/>
    <m/>
    <s v="individuals"/>
    <s v="Engbring et al (1990)"/>
  </r>
  <r>
    <n v="2527"/>
    <n v="155"/>
    <n v="12071"/>
    <n v="3295"/>
    <x v="8"/>
    <x v="24"/>
    <x v="7"/>
    <s v="Probable"/>
    <n v="2011"/>
    <n v="1983"/>
    <n v="5461"/>
    <n v="5461"/>
    <m/>
    <m/>
    <s v="individuals"/>
    <s v="Engbring et al (1990)"/>
  </r>
  <r>
    <n v="2528"/>
    <n v="155"/>
    <n v="12096"/>
    <n v="3295"/>
    <x v="8"/>
    <x v="499"/>
    <x v="7"/>
    <s v="Probable"/>
    <n v="1993"/>
    <n v="1982"/>
    <n v="1000"/>
    <n v="1000"/>
    <m/>
    <m/>
    <s v="individuals"/>
    <s v="Engbring et al (1990)"/>
  </r>
  <r>
    <n v="2529"/>
    <n v="155"/>
    <n v="12097"/>
    <n v="3295"/>
    <x v="8"/>
    <x v="25"/>
    <x v="7"/>
    <s v="Probable"/>
    <n v="1958"/>
    <n v="1983"/>
    <n v="707"/>
    <n v="707"/>
    <m/>
    <m/>
    <s v="individuals"/>
    <s v="Engbring et al (1990)"/>
  </r>
  <r>
    <n v="2530"/>
    <n v="155"/>
    <n v="12097"/>
    <n v="3295"/>
    <x v="8"/>
    <x v="25"/>
    <x v="7"/>
    <s v="Probable"/>
    <n v="1993"/>
    <n v="1983"/>
    <n v="23"/>
    <n v="23"/>
    <m/>
    <m/>
    <s v="individuals"/>
    <s v="Engbring et al (1990)"/>
  </r>
  <r>
    <n v="2531"/>
    <n v="155"/>
    <n v="12127"/>
    <n v="3295"/>
    <x v="8"/>
    <x v="500"/>
    <x v="7"/>
    <s v="Probable"/>
    <n v="1998"/>
    <n v="1984"/>
    <n v="3"/>
    <n v="3"/>
    <m/>
    <m/>
    <s v="individuals"/>
    <s v="Engbring et al (1990)"/>
  </r>
  <r>
    <n v="2532"/>
    <n v="155"/>
    <n v="12127"/>
    <n v="3295"/>
    <x v="8"/>
    <x v="500"/>
    <x v="7"/>
    <s v="Probable"/>
    <n v="1998"/>
    <n v="1984"/>
    <n v="18"/>
    <n v="18"/>
    <m/>
    <m/>
    <s v="individuals"/>
    <s v="Engbring et al (1990)"/>
  </r>
  <r>
    <n v="2533"/>
    <n v="155"/>
    <n v="12128"/>
    <n v="3295"/>
    <x v="8"/>
    <x v="501"/>
    <x v="7"/>
    <s v="Probable"/>
    <n v="1998"/>
    <n v="1984"/>
    <n v="5"/>
    <n v="5"/>
    <m/>
    <m/>
    <s v="individuals"/>
    <s v="Engbring et al (1990)"/>
  </r>
  <r>
    <n v="2534"/>
    <n v="155"/>
    <n v="12128"/>
    <n v="3295"/>
    <x v="8"/>
    <x v="501"/>
    <x v="7"/>
    <s v="Probable"/>
    <n v="1998"/>
    <n v="1984"/>
    <n v="197"/>
    <n v="197"/>
    <m/>
    <m/>
    <s v="individuals"/>
    <s v="Engbring et al (1990)"/>
  </r>
  <r>
    <n v="2535"/>
    <n v="155"/>
    <n v="12129"/>
    <n v="3295"/>
    <x v="8"/>
    <x v="502"/>
    <x v="7"/>
    <s v="Probable"/>
    <n v="1998"/>
    <n v="1984"/>
    <n v="5"/>
    <n v="5"/>
    <m/>
    <m/>
    <s v="individuals"/>
    <s v="Engbring et al (1990)"/>
  </r>
  <r>
    <n v="2536"/>
    <n v="155"/>
    <n v="12129"/>
    <n v="3295"/>
    <x v="8"/>
    <x v="502"/>
    <x v="7"/>
    <s v="Probable"/>
    <n v="1998"/>
    <n v="1984"/>
    <n v="197"/>
    <n v="197"/>
    <m/>
    <m/>
    <s v="individuals"/>
    <s v="Engbring et al (1990)"/>
  </r>
  <r>
    <n v="2537"/>
    <n v="155"/>
    <n v="12130"/>
    <n v="3295"/>
    <x v="8"/>
    <x v="503"/>
    <x v="7"/>
    <s v="Probable"/>
    <n v="1993"/>
    <n v="1984"/>
    <n v="7"/>
    <n v="7"/>
    <m/>
    <m/>
    <s v="individuals"/>
    <s v="Engbring et al (1990)"/>
  </r>
  <r>
    <n v="2538"/>
    <n v="155"/>
    <n v="12130"/>
    <n v="3295"/>
    <x v="8"/>
    <x v="503"/>
    <x v="7"/>
    <s v="Probable"/>
    <n v="1993"/>
    <n v="1984"/>
    <n v="63"/>
    <n v="63"/>
    <m/>
    <m/>
    <s v="individuals"/>
    <s v="Engbring et al (1990)"/>
  </r>
  <r>
    <n v="2539"/>
    <n v="155"/>
    <n v="12002"/>
    <n v="3294"/>
    <x v="8"/>
    <x v="492"/>
    <x v="9"/>
    <s v="Probable"/>
    <m/>
    <n v="1983"/>
    <n v="117"/>
    <n v="117"/>
    <m/>
    <m/>
    <s v="individuals"/>
    <s v="Engbring et al (1990)"/>
  </r>
  <r>
    <n v="2540"/>
    <n v="155"/>
    <n v="12002"/>
    <n v="3294"/>
    <x v="8"/>
    <x v="492"/>
    <x v="9"/>
    <s v="Probable"/>
    <m/>
    <n v="1983"/>
    <n v="956"/>
    <n v="956"/>
    <m/>
    <m/>
    <s v="individuals"/>
    <s v="Engbring et al (1990)"/>
  </r>
  <r>
    <n v="2541"/>
    <n v="155"/>
    <n v="12014"/>
    <n v="3294"/>
    <x v="8"/>
    <x v="488"/>
    <x v="9"/>
    <s v="Probable"/>
    <m/>
    <n v="1984"/>
    <n v="130"/>
    <n v="130"/>
    <m/>
    <m/>
    <s v="individuals"/>
    <s v="Engbring et al (1990)"/>
  </r>
  <r>
    <n v="2542"/>
    <n v="155"/>
    <n v="12014"/>
    <n v="3294"/>
    <x v="8"/>
    <x v="488"/>
    <x v="9"/>
    <s v="Probable"/>
    <m/>
    <n v="1984"/>
    <n v="406"/>
    <n v="406"/>
    <m/>
    <m/>
    <s v="individuals"/>
    <s v="Engbring et al (1990)"/>
  </r>
  <r>
    <n v="2543"/>
    <n v="155"/>
    <n v="12024"/>
    <n v="3294"/>
    <x v="8"/>
    <x v="493"/>
    <x v="9"/>
    <s v="Probable"/>
    <m/>
    <n v="1984"/>
    <n v="8"/>
    <n v="8"/>
    <m/>
    <m/>
    <s v="individuals"/>
    <s v="Engbring et al (1990)"/>
  </r>
  <r>
    <n v="2544"/>
    <n v="155"/>
    <n v="12024"/>
    <n v="3294"/>
    <x v="8"/>
    <x v="493"/>
    <x v="9"/>
    <s v="Probable"/>
    <m/>
    <n v="1984"/>
    <n v="22"/>
    <n v="22"/>
    <m/>
    <m/>
    <s v="individuals"/>
    <s v="Engbring et al (1990)"/>
  </r>
  <r>
    <n v="2545"/>
    <n v="155"/>
    <n v="12026"/>
    <n v="3294"/>
    <x v="8"/>
    <x v="489"/>
    <x v="9"/>
    <s v="Probable"/>
    <m/>
    <n v="1984"/>
    <n v="2"/>
    <n v="2"/>
    <m/>
    <m/>
    <s v="individuals"/>
    <s v="Engbring et al (1990)"/>
  </r>
  <r>
    <n v="2546"/>
    <n v="155"/>
    <n v="12026"/>
    <n v="3294"/>
    <x v="8"/>
    <x v="489"/>
    <x v="9"/>
    <s v="Probable"/>
    <m/>
    <n v="1984"/>
    <n v="17"/>
    <n v="17"/>
    <m/>
    <m/>
    <s v="individuals"/>
    <s v="Engbring et al (1990)"/>
  </r>
  <r>
    <n v="2547"/>
    <n v="155"/>
    <n v="12027"/>
    <n v="3294"/>
    <x v="8"/>
    <x v="490"/>
    <x v="9"/>
    <s v="Probable"/>
    <m/>
    <n v="1984"/>
    <n v="252"/>
    <n v="252"/>
    <m/>
    <m/>
    <s v="individuals"/>
    <s v="Engbring et al (1990)"/>
  </r>
  <r>
    <n v="2548"/>
    <n v="155"/>
    <n v="12027"/>
    <n v="3294"/>
    <x v="8"/>
    <x v="490"/>
    <x v="9"/>
    <s v="Probable"/>
    <m/>
    <n v="1984"/>
    <n v="1495"/>
    <n v="1495"/>
    <m/>
    <m/>
    <s v="individuals"/>
    <s v="Engbring et al (1990)"/>
  </r>
  <r>
    <n v="2549"/>
    <n v="155"/>
    <n v="12031"/>
    <n v="3294"/>
    <x v="8"/>
    <x v="95"/>
    <x v="9"/>
    <s v="Probable"/>
    <m/>
    <n v="1984"/>
    <n v="321"/>
    <n v="321"/>
    <m/>
    <m/>
    <s v="individuals"/>
    <s v="Engbring et al (1990)"/>
  </r>
  <r>
    <n v="2550"/>
    <n v="155"/>
    <n v="12031"/>
    <n v="3294"/>
    <x v="8"/>
    <x v="95"/>
    <x v="9"/>
    <s v="Probable"/>
    <m/>
    <n v="1984"/>
    <n v="1581"/>
    <n v="1581"/>
    <m/>
    <m/>
    <s v="individuals"/>
    <s v="Engbring et al (1990)"/>
  </r>
  <r>
    <n v="2551"/>
    <n v="155"/>
    <n v="12041"/>
    <n v="3294"/>
    <x v="8"/>
    <x v="96"/>
    <x v="9"/>
    <s v="Probable"/>
    <m/>
    <n v="1984"/>
    <n v="52"/>
    <n v="52"/>
    <m/>
    <m/>
    <s v="individuals"/>
    <s v="Engbring et al (1990)"/>
  </r>
  <r>
    <n v="2552"/>
    <n v="155"/>
    <n v="12041"/>
    <n v="3294"/>
    <x v="8"/>
    <x v="96"/>
    <x v="9"/>
    <s v="Probable"/>
    <m/>
    <n v="1984"/>
    <n v="215"/>
    <n v="215"/>
    <m/>
    <m/>
    <s v="individuals"/>
    <s v="Engbring et al (1990)"/>
  </r>
  <r>
    <n v="2553"/>
    <n v="155"/>
    <n v="12044"/>
    <n v="3294"/>
    <x v="8"/>
    <x v="495"/>
    <x v="9"/>
    <s v="Probable"/>
    <m/>
    <n v="1984"/>
    <n v="113"/>
    <n v="113"/>
    <m/>
    <m/>
    <s v="individuals"/>
    <s v="Engbring et al (1990)"/>
  </r>
  <r>
    <n v="2554"/>
    <n v="155"/>
    <n v="12044"/>
    <n v="3294"/>
    <x v="8"/>
    <x v="495"/>
    <x v="9"/>
    <s v="Probable"/>
    <m/>
    <n v="1984"/>
    <n v="999"/>
    <n v="999"/>
    <m/>
    <m/>
    <s v="individuals"/>
    <s v="Engbring et al (1990)"/>
  </r>
  <r>
    <n v="2555"/>
    <n v="155"/>
    <n v="12045"/>
    <n v="3294"/>
    <x v="8"/>
    <x v="496"/>
    <x v="9"/>
    <s v="Absent"/>
    <m/>
    <n v="1984"/>
    <n v="0"/>
    <n v="0"/>
    <m/>
    <m/>
    <s v="individuals"/>
    <s v="Engbring et al (1990)"/>
  </r>
  <r>
    <n v="2556"/>
    <n v="155"/>
    <n v="12055"/>
    <n v="3294"/>
    <x v="8"/>
    <x v="498"/>
    <x v="9"/>
    <s v="Probable"/>
    <m/>
    <n v="1984"/>
    <n v="34"/>
    <n v="34"/>
    <m/>
    <m/>
    <s v="individuals"/>
    <s v="Engbring et al (1990)"/>
  </r>
  <r>
    <n v="2557"/>
    <n v="155"/>
    <n v="12055"/>
    <n v="3294"/>
    <x v="8"/>
    <x v="498"/>
    <x v="9"/>
    <s v="Probable"/>
    <m/>
    <n v="1984"/>
    <n v="255"/>
    <n v="255"/>
    <m/>
    <m/>
    <s v="individuals"/>
    <s v="Engbring et al (1990)"/>
  </r>
  <r>
    <n v="2558"/>
    <n v="155"/>
    <n v="12056"/>
    <n v="3294"/>
    <x v="8"/>
    <x v="491"/>
    <x v="9"/>
    <s v="Probable"/>
    <m/>
    <n v="1984"/>
    <n v="108"/>
    <n v="108"/>
    <m/>
    <m/>
    <s v="individuals"/>
    <s v="Engbring et al (1990)"/>
  </r>
  <r>
    <n v="2559"/>
    <n v="155"/>
    <n v="12056"/>
    <n v="3294"/>
    <x v="8"/>
    <x v="491"/>
    <x v="9"/>
    <s v="Probable"/>
    <m/>
    <n v="1984"/>
    <n v="445"/>
    <n v="445"/>
    <m/>
    <m/>
    <s v="individuals"/>
    <s v="Engbring et al (1990)"/>
  </r>
  <r>
    <n v="2560"/>
    <n v="155"/>
    <n v="12057"/>
    <n v="3294"/>
    <x v="8"/>
    <x v="63"/>
    <x v="9"/>
    <s v="Probable"/>
    <m/>
    <n v="1984"/>
    <n v="279"/>
    <n v="279"/>
    <m/>
    <m/>
    <s v="individuals"/>
    <s v="Engbring et al (1990)"/>
  </r>
  <r>
    <n v="2561"/>
    <n v="155"/>
    <n v="12057"/>
    <n v="3294"/>
    <x v="8"/>
    <x v="63"/>
    <x v="9"/>
    <s v="Probable"/>
    <m/>
    <n v="1984"/>
    <n v="1577"/>
    <n v="1577"/>
    <m/>
    <m/>
    <s v="individuals"/>
    <s v="Engbring et al (1990)"/>
  </r>
  <r>
    <n v="2562"/>
    <n v="155"/>
    <n v="12071"/>
    <n v="3294"/>
    <x v="8"/>
    <x v="24"/>
    <x v="9"/>
    <s v="Probable"/>
    <m/>
    <n v="1983"/>
    <n v="1100"/>
    <n v="1100"/>
    <m/>
    <m/>
    <s v="individuals"/>
    <s v="Engbring et al (1990)"/>
  </r>
  <r>
    <n v="2563"/>
    <n v="155"/>
    <n v="12071"/>
    <n v="3294"/>
    <x v="8"/>
    <x v="24"/>
    <x v="9"/>
    <s v="Probable"/>
    <m/>
    <n v="1983"/>
    <n v="27243"/>
    <n v="27243"/>
    <m/>
    <m/>
    <s v="individuals"/>
    <s v="Engbring et al (1990)"/>
  </r>
  <r>
    <n v="2564"/>
    <n v="155"/>
    <n v="12097"/>
    <n v="3294"/>
    <x v="8"/>
    <x v="25"/>
    <x v="9"/>
    <s v="Probable"/>
    <m/>
    <n v="1983"/>
    <n v="2512"/>
    <n v="2512"/>
    <m/>
    <m/>
    <s v="individuals"/>
    <s v="Engbring et al (1990)"/>
  </r>
  <r>
    <n v="2565"/>
    <n v="155"/>
    <n v="12097"/>
    <n v="3294"/>
    <x v="8"/>
    <x v="25"/>
    <x v="9"/>
    <s v="Probable"/>
    <m/>
    <n v="1983"/>
    <n v="82295"/>
    <n v="82295"/>
    <m/>
    <m/>
    <s v="individuals"/>
    <s v="Engbring et al (1990)"/>
  </r>
  <r>
    <n v="2566"/>
    <n v="155"/>
    <n v="12127"/>
    <n v="3294"/>
    <x v="8"/>
    <x v="500"/>
    <x v="9"/>
    <s v="Probable"/>
    <m/>
    <n v="1984"/>
    <n v="36"/>
    <n v="36"/>
    <m/>
    <m/>
    <s v="individuals"/>
    <s v="Engbring et al (1990)"/>
  </r>
  <r>
    <n v="2567"/>
    <n v="155"/>
    <n v="12127"/>
    <n v="3294"/>
    <x v="8"/>
    <x v="500"/>
    <x v="9"/>
    <s v="Probable"/>
    <m/>
    <n v="1984"/>
    <n v="128"/>
    <n v="128"/>
    <m/>
    <m/>
    <s v="individuals"/>
    <s v="Engbring et al (1990)"/>
  </r>
  <r>
    <n v="2568"/>
    <n v="155"/>
    <n v="12128"/>
    <n v="3294"/>
    <x v="8"/>
    <x v="501"/>
    <x v="9"/>
    <s v="Probable"/>
    <m/>
    <n v="1984"/>
    <n v="20"/>
    <n v="20"/>
    <m/>
    <m/>
    <s v="individuals"/>
    <s v="Engbring et al (1990)"/>
  </r>
  <r>
    <n v="2569"/>
    <n v="155"/>
    <n v="12128"/>
    <n v="3294"/>
    <x v="8"/>
    <x v="501"/>
    <x v="9"/>
    <s v="Probable"/>
    <m/>
    <n v="1984"/>
    <n v="466"/>
    <n v="466"/>
    <m/>
    <m/>
    <s v="individuals"/>
    <s v="Engbring et al (1990)"/>
  </r>
  <r>
    <n v="2570"/>
    <n v="155"/>
    <n v="12129"/>
    <n v="3294"/>
    <x v="8"/>
    <x v="502"/>
    <x v="9"/>
    <s v="Probable"/>
    <m/>
    <n v="1984"/>
    <n v="20"/>
    <n v="20"/>
    <m/>
    <m/>
    <s v="individuals"/>
    <s v="Engbring et al (1990)"/>
  </r>
  <r>
    <n v="2571"/>
    <n v="155"/>
    <n v="12129"/>
    <n v="3294"/>
    <x v="8"/>
    <x v="502"/>
    <x v="9"/>
    <s v="Probable"/>
    <m/>
    <n v="1984"/>
    <n v="466"/>
    <n v="466"/>
    <m/>
    <m/>
    <s v="individuals"/>
    <s v="Engbring et al (1990)"/>
  </r>
  <r>
    <n v="2572"/>
    <n v="155"/>
    <n v="12130"/>
    <n v="3294"/>
    <x v="8"/>
    <x v="503"/>
    <x v="9"/>
    <s v="Probable"/>
    <m/>
    <n v="1984"/>
    <n v="94"/>
    <n v="94"/>
    <m/>
    <m/>
    <s v="individuals"/>
    <s v="Engbring et al (1990)"/>
  </r>
  <r>
    <n v="2573"/>
    <n v="155"/>
    <n v="12130"/>
    <n v="3294"/>
    <x v="8"/>
    <x v="503"/>
    <x v="9"/>
    <s v="Probable"/>
    <m/>
    <n v="1984"/>
    <n v="737"/>
    <n v="737"/>
    <m/>
    <m/>
    <s v="individuals"/>
    <s v="Engbring et al (1990)"/>
  </r>
  <r>
    <n v="2574"/>
    <n v="155"/>
    <n v="12002"/>
    <n v="3298"/>
    <x v="8"/>
    <x v="492"/>
    <x v="12"/>
    <s v="Probable"/>
    <m/>
    <n v="1983"/>
    <n v="11"/>
    <n v="11"/>
    <m/>
    <m/>
    <s v="individuals"/>
    <s v="Engbring et al (1990)"/>
  </r>
  <r>
    <n v="2575"/>
    <n v="155"/>
    <n v="12002"/>
    <n v="3298"/>
    <x v="8"/>
    <x v="492"/>
    <x v="12"/>
    <s v="Probable"/>
    <m/>
    <n v="1983"/>
    <n v="108"/>
    <n v="108"/>
    <m/>
    <m/>
    <s v="individuals"/>
    <s v="Engbring et al (1990)"/>
  </r>
  <r>
    <n v="2576"/>
    <n v="155"/>
    <n v="12014"/>
    <n v="3298"/>
    <x v="8"/>
    <x v="488"/>
    <x v="12"/>
    <s v="Probable"/>
    <m/>
    <n v="1984"/>
    <n v="534"/>
    <n v="534"/>
    <m/>
    <m/>
    <s v="individuals"/>
    <s v="Engbring et al (1990)"/>
  </r>
  <r>
    <n v="2577"/>
    <n v="155"/>
    <n v="12014"/>
    <n v="3298"/>
    <x v="8"/>
    <x v="488"/>
    <x v="12"/>
    <s v="Probable"/>
    <m/>
    <n v="1984"/>
    <n v="2457"/>
    <n v="2457"/>
    <m/>
    <m/>
    <s v="individuals"/>
    <s v="Engbring et al (1990)"/>
  </r>
  <r>
    <n v="2578"/>
    <n v="155"/>
    <n v="12024"/>
    <n v="3298"/>
    <x v="8"/>
    <x v="493"/>
    <x v="12"/>
    <s v="Probable"/>
    <m/>
    <n v="1984"/>
    <n v="7"/>
    <n v="7"/>
    <m/>
    <m/>
    <s v="individuals"/>
    <s v="Engbring et al (1990)"/>
  </r>
  <r>
    <n v="2579"/>
    <n v="155"/>
    <n v="12024"/>
    <n v="3298"/>
    <x v="8"/>
    <x v="493"/>
    <x v="12"/>
    <s v="Probable"/>
    <m/>
    <n v="1984"/>
    <n v="17"/>
    <n v="17"/>
    <m/>
    <m/>
    <s v="individuals"/>
    <s v="Engbring et al (1990)"/>
  </r>
  <r>
    <n v="2580"/>
    <n v="155"/>
    <n v="12026"/>
    <n v="3298"/>
    <x v="8"/>
    <x v="489"/>
    <x v="12"/>
    <s v="Probable"/>
    <m/>
    <n v="1984"/>
    <n v="6"/>
    <n v="6"/>
    <m/>
    <m/>
    <s v="individuals"/>
    <s v="Engbring et al (1990)"/>
  </r>
  <r>
    <n v="2581"/>
    <n v="155"/>
    <n v="12026"/>
    <n v="3298"/>
    <x v="8"/>
    <x v="489"/>
    <x v="12"/>
    <s v="Probable"/>
    <m/>
    <n v="1984"/>
    <n v="47"/>
    <n v="47"/>
    <m/>
    <m/>
    <s v="individuals"/>
    <s v="Engbring et al (1990)"/>
  </r>
  <r>
    <n v="2582"/>
    <n v="155"/>
    <n v="12027"/>
    <n v="3298"/>
    <x v="8"/>
    <x v="490"/>
    <x v="12"/>
    <s v="Probable"/>
    <m/>
    <n v="1984"/>
    <n v="412"/>
    <n v="412"/>
    <m/>
    <m/>
    <s v="individuals"/>
    <s v="Engbring et al (1990)"/>
  </r>
  <r>
    <n v="2583"/>
    <n v="155"/>
    <n v="12027"/>
    <n v="3298"/>
    <x v="8"/>
    <x v="490"/>
    <x v="12"/>
    <s v="Probable"/>
    <m/>
    <n v="1984"/>
    <n v="2542"/>
    <n v="2542"/>
    <m/>
    <m/>
    <s v="individuals"/>
    <s v="Engbring et al (1990)"/>
  </r>
  <r>
    <n v="2584"/>
    <n v="155"/>
    <n v="12031"/>
    <n v="3298"/>
    <x v="8"/>
    <x v="95"/>
    <x v="12"/>
    <s v="Probable"/>
    <m/>
    <n v="1984"/>
    <n v="854"/>
    <n v="854"/>
    <m/>
    <m/>
    <s v="individuals"/>
    <s v="Engbring et al (1990)"/>
  </r>
  <r>
    <n v="2585"/>
    <n v="155"/>
    <n v="12031"/>
    <n v="3298"/>
    <x v="8"/>
    <x v="95"/>
    <x v="12"/>
    <s v="Probable"/>
    <m/>
    <n v="1984"/>
    <n v="5474"/>
    <n v="5474"/>
    <m/>
    <m/>
    <s v="individuals"/>
    <s v="Engbring et al (1990)"/>
  </r>
  <r>
    <n v="2586"/>
    <n v="155"/>
    <n v="12040"/>
    <n v="3298"/>
    <x v="8"/>
    <x v="494"/>
    <x v="12"/>
    <s v="Probable"/>
    <m/>
    <n v="1984"/>
    <n v="23"/>
    <n v="23"/>
    <m/>
    <m/>
    <s v="individuals"/>
    <s v="Engbring et al (1990)"/>
  </r>
  <r>
    <n v="2587"/>
    <n v="155"/>
    <n v="12040"/>
    <n v="3298"/>
    <x v="8"/>
    <x v="494"/>
    <x v="12"/>
    <s v="Probable"/>
    <m/>
    <n v="1984"/>
    <n v="117"/>
    <n v="117"/>
    <m/>
    <m/>
    <s v="individuals"/>
    <s v="Engbring et al (1990)"/>
  </r>
  <r>
    <n v="2588"/>
    <n v="155"/>
    <n v="12041"/>
    <n v="3298"/>
    <x v="8"/>
    <x v="96"/>
    <x v="12"/>
    <s v="Probable"/>
    <m/>
    <n v="1984"/>
    <n v="132"/>
    <n v="132"/>
    <m/>
    <m/>
    <s v="individuals"/>
    <s v="Engbring et al (1990)"/>
  </r>
  <r>
    <n v="2589"/>
    <n v="155"/>
    <n v="12041"/>
    <n v="3298"/>
    <x v="8"/>
    <x v="96"/>
    <x v="12"/>
    <s v="Probable"/>
    <m/>
    <n v="1984"/>
    <n v="563"/>
    <n v="563"/>
    <m/>
    <m/>
    <s v="individuals"/>
    <s v="Engbring et al (1990)"/>
  </r>
  <r>
    <n v="2590"/>
    <n v="155"/>
    <n v="12044"/>
    <n v="3298"/>
    <x v="8"/>
    <x v="495"/>
    <x v="12"/>
    <s v="Probable"/>
    <m/>
    <n v="1984"/>
    <n v="87"/>
    <n v="87"/>
    <m/>
    <m/>
    <s v="individuals"/>
    <s v="Engbring et al (1990)"/>
  </r>
  <r>
    <n v="2591"/>
    <n v="155"/>
    <n v="12044"/>
    <n v="3298"/>
    <x v="8"/>
    <x v="495"/>
    <x v="12"/>
    <s v="Probable"/>
    <m/>
    <n v="1984"/>
    <n v="1023"/>
    <n v="1023"/>
    <m/>
    <m/>
    <s v="individuals"/>
    <s v="Engbring et al (1990)"/>
  </r>
  <r>
    <n v="2592"/>
    <n v="155"/>
    <n v="12045"/>
    <n v="3298"/>
    <x v="8"/>
    <x v="496"/>
    <x v="12"/>
    <s v="Probable"/>
    <m/>
    <n v="1984"/>
    <n v="32"/>
    <n v="32"/>
    <m/>
    <m/>
    <s v="individuals"/>
    <s v="Engbring et al (1990)"/>
  </r>
  <r>
    <n v="2593"/>
    <n v="155"/>
    <n v="12045"/>
    <n v="3298"/>
    <x v="8"/>
    <x v="496"/>
    <x v="12"/>
    <s v="Probable"/>
    <m/>
    <n v="1984"/>
    <n v="47"/>
    <n v="47"/>
    <m/>
    <m/>
    <s v="individuals"/>
    <s v="Engbring et al (1990)"/>
  </r>
  <r>
    <n v="2594"/>
    <n v="155"/>
    <n v="12048"/>
    <n v="3298"/>
    <x v="8"/>
    <x v="497"/>
    <x v="12"/>
    <s v="Probable"/>
    <m/>
    <n v="1984"/>
    <n v="12"/>
    <n v="12"/>
    <m/>
    <m/>
    <s v="individuals"/>
    <s v="Engbring et al (1990)"/>
  </r>
  <r>
    <n v="2595"/>
    <n v="155"/>
    <n v="12048"/>
    <n v="3298"/>
    <x v="8"/>
    <x v="497"/>
    <x v="12"/>
    <s v="Probable"/>
    <m/>
    <n v="1984"/>
    <n v="49"/>
    <n v="49"/>
    <m/>
    <m/>
    <s v="individuals"/>
    <s v="Engbring et al (1990)"/>
  </r>
  <r>
    <n v="2596"/>
    <n v="155"/>
    <n v="12055"/>
    <n v="3298"/>
    <x v="8"/>
    <x v="498"/>
    <x v="12"/>
    <s v="Probable"/>
    <m/>
    <n v="1984"/>
    <n v="138"/>
    <n v="138"/>
    <m/>
    <m/>
    <s v="individuals"/>
    <s v="Engbring et al (1990)"/>
  </r>
  <r>
    <n v="2597"/>
    <n v="155"/>
    <n v="12055"/>
    <n v="3298"/>
    <x v="8"/>
    <x v="498"/>
    <x v="12"/>
    <s v="Probable"/>
    <m/>
    <n v="1984"/>
    <n v="1240"/>
    <n v="1240"/>
    <m/>
    <m/>
    <s v="individuals"/>
    <s v="Engbring et al (1990)"/>
  </r>
  <r>
    <n v="2598"/>
    <n v="155"/>
    <n v="12056"/>
    <n v="3298"/>
    <x v="8"/>
    <x v="491"/>
    <x v="12"/>
    <s v="Probable"/>
    <m/>
    <n v="1984"/>
    <n v="231"/>
    <n v="231"/>
    <m/>
    <m/>
    <s v="individuals"/>
    <s v="Engbring et al (1990)"/>
  </r>
  <r>
    <n v="2599"/>
    <n v="155"/>
    <n v="12056"/>
    <n v="3298"/>
    <x v="8"/>
    <x v="491"/>
    <x v="12"/>
    <s v="Probable"/>
    <m/>
    <n v="1984"/>
    <n v="1335"/>
    <n v="1335"/>
    <m/>
    <m/>
    <s v="individuals"/>
    <s v="Engbring et al (1990)"/>
  </r>
  <r>
    <n v="2600"/>
    <n v="155"/>
    <n v="12057"/>
    <n v="3298"/>
    <x v="8"/>
    <x v="63"/>
    <x v="12"/>
    <s v="Probable"/>
    <m/>
    <n v="1984"/>
    <n v="413"/>
    <n v="413"/>
    <m/>
    <m/>
    <s v="individuals"/>
    <s v="Engbring et al (1990)"/>
  </r>
  <r>
    <n v="2601"/>
    <n v="155"/>
    <n v="12057"/>
    <n v="3298"/>
    <x v="8"/>
    <x v="63"/>
    <x v="12"/>
    <s v="Probable"/>
    <m/>
    <n v="1984"/>
    <n v="1770"/>
    <n v="1770"/>
    <m/>
    <m/>
    <s v="individuals"/>
    <s v="Engbring et al (1990)"/>
  </r>
  <r>
    <n v="2602"/>
    <n v="155"/>
    <n v="12071"/>
    <n v="3298"/>
    <x v="8"/>
    <x v="24"/>
    <x v="12"/>
    <s v="Probable"/>
    <m/>
    <n v="1983"/>
    <n v="709"/>
    <n v="709"/>
    <m/>
    <m/>
    <s v="individuals"/>
    <s v="Engbring et al (1990)"/>
  </r>
  <r>
    <n v="2603"/>
    <n v="155"/>
    <n v="12071"/>
    <n v="3298"/>
    <x v="8"/>
    <x v="24"/>
    <x v="12"/>
    <s v="Probable"/>
    <m/>
    <n v="1983"/>
    <n v="15860"/>
    <n v="15860"/>
    <m/>
    <m/>
    <s v="individuals"/>
    <s v="Engbring et al (1990)"/>
  </r>
  <r>
    <n v="2604"/>
    <n v="155"/>
    <n v="12096"/>
    <n v="3298"/>
    <x v="8"/>
    <x v="499"/>
    <x v="12"/>
    <s v="Probable"/>
    <m/>
    <n v="1982"/>
    <m/>
    <m/>
    <n v="50"/>
    <n v="249"/>
    <s v="individuals"/>
    <s v="Engbring et al (1990)"/>
  </r>
  <r>
    <n v="2605"/>
    <n v="155"/>
    <n v="12096"/>
    <n v="3298"/>
    <x v="8"/>
    <x v="499"/>
    <x v="12"/>
    <s v="Probable"/>
    <m/>
    <n v="1982"/>
    <m/>
    <m/>
    <n v="50"/>
    <n v="249"/>
    <s v="individuals"/>
    <s v="Engbring et al (1990)"/>
  </r>
  <r>
    <n v="2606"/>
    <n v="155"/>
    <n v="12097"/>
    <n v="3298"/>
    <x v="8"/>
    <x v="25"/>
    <x v="12"/>
    <s v="Probable"/>
    <m/>
    <n v="1983"/>
    <n v="292"/>
    <n v="292"/>
    <m/>
    <m/>
    <s v="individuals"/>
    <s v="Engbring et al (1990)"/>
  </r>
  <r>
    <n v="2607"/>
    <n v="155"/>
    <n v="12097"/>
    <n v="3298"/>
    <x v="8"/>
    <x v="25"/>
    <x v="12"/>
    <s v="Probable"/>
    <m/>
    <n v="1983"/>
    <n v="13077"/>
    <n v="13077"/>
    <m/>
    <m/>
    <s v="individuals"/>
    <s v="Engbring et al (1990)"/>
  </r>
  <r>
    <n v="2608"/>
    <n v="155"/>
    <n v="12127"/>
    <n v="3298"/>
    <x v="8"/>
    <x v="500"/>
    <x v="12"/>
    <s v="Probable"/>
    <m/>
    <n v="1984"/>
    <n v="683"/>
    <n v="683"/>
    <m/>
    <m/>
    <s v="individuals"/>
    <s v="Engbring et al (1990)"/>
  </r>
  <r>
    <n v="2609"/>
    <n v="155"/>
    <n v="12127"/>
    <n v="3298"/>
    <x v="8"/>
    <x v="500"/>
    <x v="12"/>
    <s v="Probable"/>
    <m/>
    <n v="1984"/>
    <n v="3656"/>
    <n v="3656"/>
    <m/>
    <m/>
    <s v="individuals"/>
    <s v="Engbring et al (1990)"/>
  </r>
  <r>
    <n v="2610"/>
    <n v="155"/>
    <n v="12128"/>
    <n v="3298"/>
    <x v="8"/>
    <x v="501"/>
    <x v="12"/>
    <s v="Probable"/>
    <m/>
    <n v="1984"/>
    <n v="65"/>
    <n v="65"/>
    <m/>
    <m/>
    <s v="individuals"/>
    <s v="Engbring et al (1990)"/>
  </r>
  <r>
    <n v="2611"/>
    <n v="155"/>
    <n v="12128"/>
    <n v="3298"/>
    <x v="8"/>
    <x v="501"/>
    <x v="12"/>
    <s v="Probable"/>
    <m/>
    <n v="1984"/>
    <n v="2343"/>
    <n v="2343"/>
    <m/>
    <m/>
    <s v="individuals"/>
    <s v="Engbring et al (1990)"/>
  </r>
  <r>
    <n v="2612"/>
    <n v="155"/>
    <n v="12129"/>
    <n v="3298"/>
    <x v="8"/>
    <x v="502"/>
    <x v="12"/>
    <s v="Probable"/>
    <m/>
    <n v="1984"/>
    <n v="65"/>
    <n v="65"/>
    <m/>
    <m/>
    <s v="individuals"/>
    <s v="Engbring et al (1990)"/>
  </r>
  <r>
    <n v="2613"/>
    <n v="155"/>
    <n v="12129"/>
    <n v="3298"/>
    <x v="8"/>
    <x v="502"/>
    <x v="12"/>
    <s v="Probable"/>
    <m/>
    <n v="1984"/>
    <n v="2343"/>
    <n v="2343"/>
    <m/>
    <m/>
    <s v="individuals"/>
    <s v="Engbring et al (1990)"/>
  </r>
  <r>
    <n v="2614"/>
    <n v="155"/>
    <n v="12130"/>
    <n v="3298"/>
    <x v="8"/>
    <x v="503"/>
    <x v="12"/>
    <s v="Probable"/>
    <m/>
    <n v="1984"/>
    <n v="1255"/>
    <n v="1255"/>
    <m/>
    <m/>
    <s v="individuals"/>
    <s v="Engbring et al (1990)"/>
  </r>
  <r>
    <n v="2615"/>
    <n v="155"/>
    <n v="12130"/>
    <n v="3298"/>
    <x v="8"/>
    <x v="503"/>
    <x v="12"/>
    <s v="Probable"/>
    <m/>
    <n v="1984"/>
    <n v="17013"/>
    <n v="17013"/>
    <m/>
    <m/>
    <s v="individuals"/>
    <s v="Engbring et al (1990)"/>
  </r>
  <r>
    <n v="2616"/>
    <n v="155"/>
    <n v="12071"/>
    <n v="3650"/>
    <x v="8"/>
    <x v="24"/>
    <x v="6"/>
    <s v="Probable"/>
    <m/>
    <n v="1983"/>
    <n v="79"/>
    <n v="79"/>
    <m/>
    <m/>
    <s v="individuals"/>
    <s v="Engbring et al (1990)"/>
  </r>
  <r>
    <n v="2617"/>
    <n v="155"/>
    <n v="12071"/>
    <n v="3650"/>
    <x v="8"/>
    <x v="24"/>
    <x v="6"/>
    <s v="Probable"/>
    <m/>
    <n v="1983"/>
    <n v="1828"/>
    <n v="1828"/>
    <m/>
    <m/>
    <s v="individuals"/>
    <s v="Engbring et al (1990)"/>
  </r>
  <r>
    <n v="2618"/>
    <n v="155"/>
    <n v="12097"/>
    <n v="3650"/>
    <x v="8"/>
    <x v="25"/>
    <x v="6"/>
    <s v="Confirmed"/>
    <m/>
    <n v="1983"/>
    <n v="1"/>
    <n v="1"/>
    <m/>
    <m/>
    <s v="nests"/>
    <s v="Engbring et al (1990)"/>
  </r>
  <r>
    <n v="2619"/>
    <n v="155"/>
    <n v="12097"/>
    <n v="3650"/>
    <x v="8"/>
    <x v="25"/>
    <x v="6"/>
    <s v="Probable"/>
    <m/>
    <n v="1983"/>
    <n v="2438"/>
    <n v="2438"/>
    <m/>
    <m/>
    <s v="individuals"/>
    <s v="Engbring et al (1990)"/>
  </r>
  <r>
    <n v="2620"/>
    <n v="155"/>
    <n v="12097"/>
    <n v="3650"/>
    <x v="8"/>
    <x v="25"/>
    <x v="6"/>
    <s v="Probable"/>
    <m/>
    <n v="1983"/>
    <n v="213"/>
    <n v="213"/>
    <m/>
    <m/>
    <s v="individuals"/>
    <s v="Engbring et al (1990)"/>
  </r>
  <r>
    <n v="2621"/>
    <n v="155"/>
    <n v="12127"/>
    <n v="3650"/>
    <x v="8"/>
    <x v="500"/>
    <x v="6"/>
    <s v="Probable"/>
    <m/>
    <n v="1984"/>
    <n v="2"/>
    <n v="2"/>
    <m/>
    <m/>
    <s v="individuals"/>
    <s v="Engbring et al (1990)"/>
  </r>
  <r>
    <n v="2622"/>
    <n v="155"/>
    <n v="12127"/>
    <n v="3650"/>
    <x v="8"/>
    <x v="500"/>
    <x v="6"/>
    <s v="Probable"/>
    <m/>
    <n v="1984"/>
    <n v="9"/>
    <n v="9"/>
    <m/>
    <m/>
    <s v="individuals"/>
    <s v="Engbring et al (1990)"/>
  </r>
  <r>
    <n v="2623"/>
    <n v="155"/>
    <n v="12130"/>
    <n v="3650"/>
    <x v="8"/>
    <x v="503"/>
    <x v="6"/>
    <s v="Probable"/>
    <m/>
    <n v="1984"/>
    <n v="28"/>
    <n v="28"/>
    <m/>
    <m/>
    <s v="individuals"/>
    <s v="Engbring et al (1990)"/>
  </r>
  <r>
    <n v="2624"/>
    <n v="155"/>
    <n v="12130"/>
    <n v="3650"/>
    <x v="8"/>
    <x v="503"/>
    <x v="6"/>
    <s v="Probable"/>
    <m/>
    <n v="1984"/>
    <n v="266"/>
    <n v="266"/>
    <m/>
    <m/>
    <s v="individuals"/>
    <s v="Engbring et al (1990)"/>
  </r>
  <r>
    <n v="2625"/>
    <n v="156"/>
    <n v="10016"/>
    <n v="3295"/>
    <x v="21"/>
    <x v="350"/>
    <x v="7"/>
    <s v="Confirmed"/>
    <n v="1984"/>
    <n v="1990"/>
    <n v="3000"/>
    <n v="3000"/>
    <m/>
    <m/>
    <s v="individuals"/>
    <s v="Garnett (1990)"/>
  </r>
  <r>
    <n v="2626"/>
    <n v="156"/>
    <n v="10016"/>
    <n v="3659"/>
    <x v="21"/>
    <x v="350"/>
    <x v="3"/>
    <s v="Confirmed"/>
    <n v="1990"/>
    <n v="1990"/>
    <n v="28"/>
    <n v="28"/>
    <m/>
    <m/>
    <s v="individuals"/>
    <s v="Garnett (1990)"/>
  </r>
  <r>
    <n v="2627"/>
    <n v="156"/>
    <n v="10016"/>
    <n v="3294"/>
    <x v="21"/>
    <x v="350"/>
    <x v="9"/>
    <s v="Confirmed"/>
    <n v="1990"/>
    <n v="1990"/>
    <n v="500"/>
    <n v="500"/>
    <m/>
    <m/>
    <s v="individuals"/>
    <s v="Garnett (1990)"/>
  </r>
  <r>
    <n v="2628"/>
    <n v="156"/>
    <n v="10016"/>
    <n v="3298"/>
    <x v="21"/>
    <x v="350"/>
    <x v="12"/>
    <s v="Confirmed"/>
    <n v="1990"/>
    <n v="1990"/>
    <n v="1250"/>
    <n v="1250"/>
    <m/>
    <m/>
    <s v="individuals"/>
    <s v="Garnett (1990)"/>
  </r>
  <r>
    <n v="2629"/>
    <n v="156"/>
    <n v="10016"/>
    <n v="3845"/>
    <x v="21"/>
    <x v="350"/>
    <x v="13"/>
    <s v="Confirmed"/>
    <n v="1990"/>
    <n v="1990"/>
    <n v="4500"/>
    <n v="4500"/>
    <m/>
    <m/>
    <s v="individuals"/>
    <s v="Garnett (1990)"/>
  </r>
  <r>
    <n v="2630"/>
    <n v="156"/>
    <n v="10016"/>
    <n v="3846"/>
    <x v="21"/>
    <x v="350"/>
    <x v="27"/>
    <s v="Confirmed"/>
    <n v="1990"/>
    <n v="1990"/>
    <n v="500"/>
    <n v="500"/>
    <m/>
    <m/>
    <s v="individuals"/>
    <s v="Garnett (1990)"/>
  </r>
  <r>
    <n v="2631"/>
    <n v="156"/>
    <n v="10016"/>
    <n v="32652"/>
    <x v="21"/>
    <x v="350"/>
    <x v="16"/>
    <s v="Confirmed"/>
    <n v="1990"/>
    <n v="1990"/>
    <n v="495"/>
    <n v="495"/>
    <m/>
    <m/>
    <s v="individuals"/>
    <s v="Garnett (1990)"/>
  </r>
  <r>
    <n v="2632"/>
    <n v="156"/>
    <n v="10016"/>
    <n v="3658"/>
    <x v="21"/>
    <x v="350"/>
    <x v="17"/>
    <s v="Confirmed"/>
    <n v="1990"/>
    <n v="1990"/>
    <n v="3000"/>
    <n v="3000"/>
    <m/>
    <m/>
    <s v="individuals"/>
    <s v="Garnett (1990)"/>
  </r>
  <r>
    <n v="2633"/>
    <n v="157"/>
    <n v="24026"/>
    <n v="3287"/>
    <x v="5"/>
    <x v="504"/>
    <x v="25"/>
    <s v="Potential Breeding"/>
    <n v="1990"/>
    <n v="1990"/>
    <m/>
    <m/>
    <m/>
    <m/>
    <m/>
    <s v="Gill (1990)"/>
  </r>
  <r>
    <n v="2634"/>
    <n v="158"/>
    <n v="1007"/>
    <n v="3895"/>
    <x v="20"/>
    <x v="261"/>
    <x v="35"/>
    <s v="Confirmed"/>
    <n v="1988"/>
    <n v="1988"/>
    <n v="30"/>
    <n v="40"/>
    <m/>
    <m/>
    <s v="individuals"/>
    <s v="Pyle et al (1990)"/>
  </r>
  <r>
    <n v="2635"/>
    <n v="158"/>
    <n v="1007"/>
    <n v="3895"/>
    <x v="20"/>
    <x v="261"/>
    <x v="35"/>
    <s v="Confirmed"/>
    <n v="1986"/>
    <n v="1986"/>
    <m/>
    <m/>
    <m/>
    <m/>
    <m/>
    <s v="Pyle et al (1990)"/>
  </r>
  <r>
    <n v="2636"/>
    <n v="159"/>
    <n v="5015"/>
    <n v="32228"/>
    <x v="4"/>
    <x v="238"/>
    <x v="1"/>
    <s v="Probable"/>
    <n v="1990"/>
    <n v="1990"/>
    <m/>
    <m/>
    <m/>
    <m/>
    <m/>
    <s v="Roland &amp; Seitre (1990)"/>
  </r>
  <r>
    <n v="2637"/>
    <n v="159"/>
    <n v="5207"/>
    <n v="32228"/>
    <x v="4"/>
    <x v="252"/>
    <x v="1"/>
    <s v="data deficient"/>
    <n v="1990"/>
    <n v="1990"/>
    <m/>
    <m/>
    <m/>
    <m/>
    <m/>
    <s v="Roland &amp; Seitre (1990)"/>
  </r>
  <r>
    <n v="2638"/>
    <n v="159"/>
    <n v="5208"/>
    <n v="32228"/>
    <x v="4"/>
    <x v="505"/>
    <x v="1"/>
    <s v="Confirmed"/>
    <n v="1989"/>
    <n v="1989"/>
    <m/>
    <m/>
    <m/>
    <m/>
    <m/>
    <s v="Roland &amp; Seitre (1990)"/>
  </r>
  <r>
    <n v="2639"/>
    <n v="159"/>
    <n v="5004"/>
    <n v="3295"/>
    <x v="4"/>
    <x v="506"/>
    <x v="7"/>
    <s v="data deficient"/>
    <n v="1984"/>
    <n v="1990"/>
    <m/>
    <m/>
    <m/>
    <m/>
    <m/>
    <s v="Roland &amp; Seitre (1990)"/>
  </r>
  <r>
    <n v="2640"/>
    <n v="159"/>
    <n v="5005"/>
    <n v="3295"/>
    <x v="4"/>
    <x v="507"/>
    <x v="7"/>
    <s v="Confirmed"/>
    <n v="1984"/>
    <n v="1990"/>
    <m/>
    <m/>
    <m/>
    <m/>
    <m/>
    <s v="Roland &amp; Seitre (1990)"/>
  </r>
  <r>
    <n v="2641"/>
    <n v="159"/>
    <n v="5015"/>
    <n v="3295"/>
    <x v="4"/>
    <x v="238"/>
    <x v="7"/>
    <s v="Confirmed"/>
    <n v="1994"/>
    <n v="1990"/>
    <n v="7"/>
    <n v="7"/>
    <m/>
    <m/>
    <s v="nests"/>
    <s v="Roland &amp; Seitre (1990)"/>
  </r>
  <r>
    <n v="2642"/>
    <n v="159"/>
    <n v="5022"/>
    <n v="3295"/>
    <x v="4"/>
    <x v="508"/>
    <x v="7"/>
    <s v="data deficient"/>
    <n v="1984"/>
    <n v="1990"/>
    <m/>
    <m/>
    <m/>
    <m/>
    <m/>
    <s v="Roland &amp; Seitre (1990)"/>
  </r>
  <r>
    <n v="2643"/>
    <n v="159"/>
    <n v="5059"/>
    <n v="3295"/>
    <x v="4"/>
    <x v="426"/>
    <x v="7"/>
    <s v="Probable"/>
    <n v="1932"/>
    <n v="1990"/>
    <m/>
    <m/>
    <m/>
    <m/>
    <m/>
    <s v="Roland &amp; Seitre (1990)"/>
  </r>
  <r>
    <n v="2644"/>
    <n v="159"/>
    <n v="5076"/>
    <n v="3295"/>
    <x v="4"/>
    <x v="197"/>
    <x v="7"/>
    <s v="Probable"/>
    <n v="1984"/>
    <n v="1990"/>
    <m/>
    <m/>
    <m/>
    <m/>
    <m/>
    <s v="Roland &amp; Seitre (1990)"/>
  </r>
  <r>
    <n v="2645"/>
    <n v="159"/>
    <n v="5080"/>
    <n v="3295"/>
    <x v="4"/>
    <x v="509"/>
    <x v="7"/>
    <s v="data deficient"/>
    <n v="1984"/>
    <n v="1990"/>
    <n v="1"/>
    <n v="1"/>
    <m/>
    <m/>
    <s v="individuals"/>
    <s v="Roland &amp; Seitre (1990)"/>
  </r>
  <r>
    <n v="2646"/>
    <n v="159"/>
    <n v="5100"/>
    <n v="3295"/>
    <x v="4"/>
    <x v="251"/>
    <x v="7"/>
    <s v="data deficient"/>
    <n v="1984"/>
    <n v="1989"/>
    <m/>
    <m/>
    <m/>
    <m/>
    <m/>
    <s v="Roland &amp; Seitre (1990)"/>
  </r>
  <r>
    <n v="2647"/>
    <n v="159"/>
    <n v="5106"/>
    <n v="3295"/>
    <x v="4"/>
    <x v="510"/>
    <x v="7"/>
    <s v="data deficient"/>
    <n v="1984"/>
    <n v="1990"/>
    <m/>
    <m/>
    <m/>
    <m/>
    <m/>
    <s v="Roland &amp; Seitre (1990)"/>
  </r>
  <r>
    <n v="2648"/>
    <n v="159"/>
    <n v="5110"/>
    <n v="3295"/>
    <x v="4"/>
    <x v="511"/>
    <x v="7"/>
    <s v="data deficient"/>
    <n v="1984"/>
    <n v="1990"/>
    <m/>
    <m/>
    <m/>
    <m/>
    <m/>
    <s v="Roland &amp; Seitre (1990)"/>
  </r>
  <r>
    <n v="2649"/>
    <n v="159"/>
    <n v="5122"/>
    <n v="3295"/>
    <x v="4"/>
    <x v="512"/>
    <x v="7"/>
    <s v="Confirmed"/>
    <n v="1984"/>
    <n v="1989"/>
    <n v="80"/>
    <n v="80"/>
    <m/>
    <m/>
    <s v="nests"/>
    <s v="Roland &amp; Seitre (1990)"/>
  </r>
  <r>
    <n v="2650"/>
    <n v="159"/>
    <n v="5136"/>
    <n v="3295"/>
    <x v="4"/>
    <x v="513"/>
    <x v="7"/>
    <s v="Confirmed"/>
    <n v="1020"/>
    <n v="1989"/>
    <m/>
    <m/>
    <m/>
    <m/>
    <m/>
    <s v="Roland &amp; Seitre (1990)"/>
  </r>
  <r>
    <n v="2651"/>
    <n v="159"/>
    <n v="5158"/>
    <n v="3295"/>
    <x v="4"/>
    <x v="514"/>
    <x v="7"/>
    <s v="data deficient"/>
    <n v="1984"/>
    <n v="1989"/>
    <m/>
    <m/>
    <m/>
    <m/>
    <m/>
    <s v="Roland &amp; Seitre (1990)"/>
  </r>
  <r>
    <n v="2652"/>
    <n v="159"/>
    <n v="5202"/>
    <n v="3295"/>
    <x v="4"/>
    <x v="515"/>
    <x v="7"/>
    <s v="Confirmed"/>
    <n v="1960"/>
    <n v="1989"/>
    <m/>
    <m/>
    <m/>
    <m/>
    <m/>
    <s v="Roland &amp; Seitre (1990)"/>
  </r>
  <r>
    <n v="2653"/>
    <n v="159"/>
    <n v="5203"/>
    <n v="3295"/>
    <x v="4"/>
    <x v="516"/>
    <x v="7"/>
    <s v="Confirmed"/>
    <n v="1994"/>
    <n v="1990"/>
    <m/>
    <m/>
    <m/>
    <m/>
    <m/>
    <s v="Roland &amp; Seitre (1990)"/>
  </r>
  <r>
    <n v="2654"/>
    <n v="159"/>
    <n v="5215"/>
    <n v="3295"/>
    <x v="4"/>
    <x v="12"/>
    <x v="7"/>
    <s v="data deficient"/>
    <n v="1994"/>
    <n v="1989"/>
    <m/>
    <m/>
    <m/>
    <m/>
    <m/>
    <s v="Roland &amp; Seitre (1990)"/>
  </r>
  <r>
    <n v="2655"/>
    <n v="159"/>
    <n v="5128"/>
    <n v="3883"/>
    <x v="4"/>
    <x v="374"/>
    <x v="44"/>
    <s v="Potential Breeding"/>
    <n v="1989"/>
    <n v="1989"/>
    <n v="2"/>
    <n v="2"/>
    <m/>
    <m/>
    <s v="individuals"/>
    <s v="Roland &amp; Seitre (1990)"/>
  </r>
  <r>
    <n v="2656"/>
    <n v="159"/>
    <n v="5015"/>
    <n v="1016817"/>
    <x v="4"/>
    <x v="238"/>
    <x v="24"/>
    <s v="data deficient"/>
    <n v="1990"/>
    <n v="1990"/>
    <m/>
    <m/>
    <m/>
    <m/>
    <m/>
    <s v="Roland &amp; Seitre (1990)"/>
  </r>
  <r>
    <n v="2657"/>
    <n v="159"/>
    <n v="5032"/>
    <n v="1016817"/>
    <x v="4"/>
    <x v="517"/>
    <x v="24"/>
    <s v="data deficient"/>
    <n v="1989"/>
    <n v="1989"/>
    <m/>
    <m/>
    <m/>
    <m/>
    <m/>
    <s v="Roland &amp; Seitre (1990)"/>
  </r>
  <r>
    <n v="2658"/>
    <n v="159"/>
    <n v="5115"/>
    <n v="1016817"/>
    <x v="4"/>
    <x v="518"/>
    <x v="24"/>
    <s v="data deficient"/>
    <n v="1989"/>
    <n v="1989"/>
    <m/>
    <m/>
    <m/>
    <m/>
    <m/>
    <s v="Roland &amp; Seitre (1990)"/>
  </r>
  <r>
    <n v="2659"/>
    <n v="159"/>
    <n v="5128"/>
    <n v="1016817"/>
    <x v="4"/>
    <x v="374"/>
    <x v="24"/>
    <s v="data deficient"/>
    <n v="1989"/>
    <n v="1989"/>
    <m/>
    <m/>
    <m/>
    <m/>
    <m/>
    <s v="Roland &amp; Seitre (1990)"/>
  </r>
  <r>
    <n v="2660"/>
    <n v="159"/>
    <n v="5158"/>
    <n v="1016817"/>
    <x v="4"/>
    <x v="514"/>
    <x v="24"/>
    <s v="data deficient"/>
    <n v="1989"/>
    <n v="1989"/>
    <m/>
    <m/>
    <m/>
    <m/>
    <m/>
    <s v="Roland &amp; Seitre (1990)"/>
  </r>
  <r>
    <n v="2661"/>
    <n v="159"/>
    <n v="5203"/>
    <n v="1016817"/>
    <x v="4"/>
    <x v="516"/>
    <x v="24"/>
    <s v="Confirmed"/>
    <n v="1990"/>
    <n v="1990"/>
    <m/>
    <m/>
    <m/>
    <m/>
    <m/>
    <s v="Roland &amp; Seitre (1990)"/>
  </r>
  <r>
    <n v="2662"/>
    <n v="159"/>
    <n v="5205"/>
    <n v="1016817"/>
    <x v="4"/>
    <x v="11"/>
    <x v="24"/>
    <s v="data deficient"/>
    <n v="1990"/>
    <n v="1990"/>
    <m/>
    <m/>
    <m/>
    <m/>
    <m/>
    <s v="Roland &amp; Seitre (1990)"/>
  </r>
  <r>
    <n v="2663"/>
    <n v="159"/>
    <n v="5215"/>
    <n v="1016817"/>
    <x v="4"/>
    <x v="12"/>
    <x v="24"/>
    <s v="data deficient"/>
    <n v="1989"/>
    <n v="1989"/>
    <m/>
    <m/>
    <m/>
    <m/>
    <m/>
    <s v="Roland &amp; Seitre (1990)"/>
  </r>
  <r>
    <n v="2664"/>
    <n v="159"/>
    <n v="5005"/>
    <n v="3659"/>
    <x v="4"/>
    <x v="507"/>
    <x v="3"/>
    <s v="data deficient"/>
    <n v="1990"/>
    <n v="1990"/>
    <m/>
    <m/>
    <m/>
    <m/>
    <m/>
    <s v="Roland &amp; Seitre (1990)"/>
  </r>
  <r>
    <n v="2665"/>
    <n v="159"/>
    <n v="5015"/>
    <n v="3659"/>
    <x v="4"/>
    <x v="238"/>
    <x v="3"/>
    <s v="Probable"/>
    <n v="1990"/>
    <n v="1990"/>
    <n v="100"/>
    <n v="100"/>
    <m/>
    <m/>
    <s v="breeding pairs"/>
    <s v="Roland &amp; Seitre (1990)"/>
  </r>
  <r>
    <n v="2666"/>
    <n v="159"/>
    <n v="5059"/>
    <n v="3659"/>
    <x v="4"/>
    <x v="426"/>
    <x v="3"/>
    <s v="data deficient"/>
    <n v="1990"/>
    <n v="1990"/>
    <m/>
    <m/>
    <m/>
    <m/>
    <m/>
    <s v="Roland &amp; Seitre (1990)"/>
  </r>
  <r>
    <n v="2667"/>
    <n v="159"/>
    <n v="5032"/>
    <n v="3659"/>
    <x v="4"/>
    <x v="517"/>
    <x v="3"/>
    <s v="data deficient"/>
    <n v="1989"/>
    <n v="1989"/>
    <m/>
    <m/>
    <m/>
    <m/>
    <m/>
    <s v="Roland &amp; Seitre (1990)"/>
  </r>
  <r>
    <n v="2668"/>
    <n v="159"/>
    <n v="5008"/>
    <n v="3659"/>
    <x v="4"/>
    <x v="239"/>
    <x v="3"/>
    <s v="Confirmed"/>
    <n v="1989"/>
    <n v="1989"/>
    <n v="50"/>
    <n v="50"/>
    <m/>
    <m/>
    <s v="individuals"/>
    <s v="Roland &amp; Seitre (1990)"/>
  </r>
  <r>
    <n v="2669"/>
    <n v="159"/>
    <n v="5100"/>
    <n v="3659"/>
    <x v="4"/>
    <x v="251"/>
    <x v="3"/>
    <s v="data deficient"/>
    <n v="1989"/>
    <n v="1989"/>
    <m/>
    <m/>
    <m/>
    <m/>
    <m/>
    <s v="Roland &amp; Seitre (1990)"/>
  </r>
  <r>
    <n v="2670"/>
    <n v="159"/>
    <n v="5120"/>
    <n v="3659"/>
    <x v="4"/>
    <x v="519"/>
    <x v="3"/>
    <s v="Confirmed"/>
    <n v="1989"/>
    <n v="1989"/>
    <m/>
    <m/>
    <m/>
    <m/>
    <m/>
    <s v="Roland &amp; Seitre (1990)"/>
  </r>
  <r>
    <n v="2671"/>
    <n v="159"/>
    <n v="5205"/>
    <n v="3659"/>
    <x v="4"/>
    <x v="11"/>
    <x v="3"/>
    <s v="data deficient"/>
    <n v="1990"/>
    <n v="1990"/>
    <n v="50"/>
    <n v="50"/>
    <m/>
    <m/>
    <s v="individuals"/>
    <s v="Roland &amp; Seitre (1990)"/>
  </r>
  <r>
    <n v="2672"/>
    <n v="159"/>
    <n v="5208"/>
    <n v="3659"/>
    <x v="4"/>
    <x v="505"/>
    <x v="3"/>
    <s v="Confirmed"/>
    <n v="1989"/>
    <n v="1989"/>
    <n v="10"/>
    <n v="10"/>
    <m/>
    <m/>
    <s v="breeding pairs"/>
    <s v="Roland &amp; Seitre (1990)"/>
  </r>
  <r>
    <n v="2673"/>
    <n v="159"/>
    <n v="5004"/>
    <n v="3294"/>
    <x v="4"/>
    <x v="506"/>
    <x v="9"/>
    <s v="data deficient"/>
    <n v="1990"/>
    <n v="1990"/>
    <m/>
    <m/>
    <m/>
    <m/>
    <m/>
    <s v="Roland &amp; Seitre (1990)"/>
  </r>
  <r>
    <n v="2674"/>
    <n v="159"/>
    <n v="5005"/>
    <n v="3294"/>
    <x v="4"/>
    <x v="507"/>
    <x v="9"/>
    <s v="Confirmed"/>
    <n v="1990"/>
    <n v="1990"/>
    <m/>
    <m/>
    <m/>
    <m/>
    <m/>
    <s v="Roland &amp; Seitre (1990)"/>
  </r>
  <r>
    <n v="2675"/>
    <n v="159"/>
    <n v="5015"/>
    <n v="3294"/>
    <x v="4"/>
    <x v="238"/>
    <x v="9"/>
    <s v="data deficient"/>
    <n v="1990"/>
    <n v="1990"/>
    <m/>
    <m/>
    <m/>
    <m/>
    <m/>
    <s v="Roland &amp; Seitre (1990)"/>
  </r>
  <r>
    <n v="2676"/>
    <n v="159"/>
    <n v="5022"/>
    <n v="3294"/>
    <x v="4"/>
    <x v="508"/>
    <x v="9"/>
    <s v="Confirmed"/>
    <n v="1990"/>
    <n v="1990"/>
    <m/>
    <m/>
    <m/>
    <m/>
    <m/>
    <s v="Roland &amp; Seitre (1990)"/>
  </r>
  <r>
    <n v="2677"/>
    <n v="159"/>
    <n v="5059"/>
    <n v="3294"/>
    <x v="4"/>
    <x v="426"/>
    <x v="9"/>
    <s v="Confirmed"/>
    <n v="1990"/>
    <n v="1990"/>
    <m/>
    <m/>
    <m/>
    <m/>
    <m/>
    <s v="Roland &amp; Seitre (1990)"/>
  </r>
  <r>
    <n v="2678"/>
    <n v="159"/>
    <n v="5032"/>
    <n v="3294"/>
    <x v="4"/>
    <x v="517"/>
    <x v="9"/>
    <s v="data deficient"/>
    <n v="1989"/>
    <n v="1989"/>
    <m/>
    <m/>
    <m/>
    <m/>
    <m/>
    <s v="Roland &amp; Seitre (1990)"/>
  </r>
  <r>
    <n v="2679"/>
    <n v="159"/>
    <n v="5008"/>
    <n v="3294"/>
    <x v="4"/>
    <x v="239"/>
    <x v="9"/>
    <s v="Confirmed"/>
    <n v="1989"/>
    <n v="1989"/>
    <m/>
    <m/>
    <m/>
    <m/>
    <m/>
    <s v="Roland &amp; Seitre (1990)"/>
  </r>
  <r>
    <n v="2680"/>
    <n v="159"/>
    <n v="5076"/>
    <n v="3294"/>
    <x v="4"/>
    <x v="197"/>
    <x v="9"/>
    <s v="Probable"/>
    <n v="1990"/>
    <n v="1990"/>
    <m/>
    <m/>
    <m/>
    <m/>
    <m/>
    <s v="Roland &amp; Seitre (1990)"/>
  </r>
  <r>
    <n v="2681"/>
    <n v="159"/>
    <n v="5080"/>
    <n v="3294"/>
    <x v="4"/>
    <x v="509"/>
    <x v="9"/>
    <s v="Confirmed"/>
    <n v="1990"/>
    <n v="1990"/>
    <m/>
    <m/>
    <m/>
    <m/>
    <m/>
    <s v="Roland &amp; Seitre (1990)"/>
  </r>
  <r>
    <n v="2682"/>
    <n v="159"/>
    <n v="5100"/>
    <n v="3294"/>
    <x v="4"/>
    <x v="251"/>
    <x v="9"/>
    <s v="data deficient"/>
    <n v="1989"/>
    <n v="1989"/>
    <m/>
    <m/>
    <m/>
    <m/>
    <m/>
    <s v="Roland &amp; Seitre (1990)"/>
  </r>
  <r>
    <n v="2683"/>
    <n v="159"/>
    <n v="5105"/>
    <n v="3294"/>
    <x v="4"/>
    <x v="242"/>
    <x v="9"/>
    <s v="Confirmed"/>
    <n v="1990"/>
    <n v="1990"/>
    <m/>
    <m/>
    <m/>
    <m/>
    <m/>
    <s v="Roland &amp; Seitre (1990)"/>
  </r>
  <r>
    <n v="2684"/>
    <n v="159"/>
    <n v="5110"/>
    <n v="3294"/>
    <x v="4"/>
    <x v="511"/>
    <x v="9"/>
    <s v="Confirmed"/>
    <n v="1990"/>
    <n v="1990"/>
    <m/>
    <m/>
    <m/>
    <m/>
    <m/>
    <s v="Roland &amp; Seitre (1990)"/>
  </r>
  <r>
    <n v="2685"/>
    <n v="159"/>
    <n v="5115"/>
    <n v="3294"/>
    <x v="4"/>
    <x v="518"/>
    <x v="9"/>
    <s v="Confirmed"/>
    <n v="1989"/>
    <n v="1989"/>
    <m/>
    <m/>
    <m/>
    <m/>
    <m/>
    <s v="Roland &amp; Seitre (1990)"/>
  </r>
  <r>
    <n v="2686"/>
    <n v="159"/>
    <n v="5035"/>
    <n v="3294"/>
    <x v="4"/>
    <x v="376"/>
    <x v="9"/>
    <s v="data deficient"/>
    <n v="1989"/>
    <n v="1989"/>
    <m/>
    <m/>
    <m/>
    <m/>
    <m/>
    <s v="Roland &amp; Seitre (1990)"/>
  </r>
  <r>
    <n v="2687"/>
    <n v="159"/>
    <n v="5136"/>
    <n v="3294"/>
    <x v="4"/>
    <x v="513"/>
    <x v="9"/>
    <s v="data deficient"/>
    <n v="1989"/>
    <n v="1989"/>
    <m/>
    <m/>
    <m/>
    <m/>
    <m/>
    <s v="Roland &amp; Seitre (1990)"/>
  </r>
  <r>
    <n v="2688"/>
    <n v="159"/>
    <n v="5158"/>
    <n v="3294"/>
    <x v="4"/>
    <x v="514"/>
    <x v="9"/>
    <s v="data deficient"/>
    <n v="1989"/>
    <n v="1989"/>
    <m/>
    <m/>
    <m/>
    <m/>
    <m/>
    <s v="Roland &amp; Seitre (1990)"/>
  </r>
  <r>
    <n v="2689"/>
    <n v="159"/>
    <n v="5163"/>
    <n v="3294"/>
    <x v="4"/>
    <x v="520"/>
    <x v="9"/>
    <s v="data deficient"/>
    <n v="1990"/>
    <n v="1990"/>
    <m/>
    <m/>
    <m/>
    <m/>
    <m/>
    <s v="Roland &amp; Seitre (1990)"/>
  </r>
  <r>
    <n v="2690"/>
    <n v="159"/>
    <n v="5202"/>
    <n v="3294"/>
    <x v="4"/>
    <x v="515"/>
    <x v="9"/>
    <s v="data deficient"/>
    <n v="1989"/>
    <n v="1989"/>
    <m/>
    <m/>
    <m/>
    <m/>
    <m/>
    <s v="Roland &amp; Seitre (1990)"/>
  </r>
  <r>
    <n v="2691"/>
    <n v="159"/>
    <n v="5215"/>
    <n v="3294"/>
    <x v="4"/>
    <x v="12"/>
    <x v="9"/>
    <s v="data deficient"/>
    <n v="1989"/>
    <n v="1989"/>
    <m/>
    <m/>
    <m/>
    <m/>
    <m/>
    <s v="Roland &amp; Seitre (1990)"/>
  </r>
  <r>
    <n v="2692"/>
    <n v="159"/>
    <n v="5200"/>
    <n v="3920"/>
    <x v="4"/>
    <x v="245"/>
    <x v="10"/>
    <s v="Probable"/>
    <n v="1990"/>
    <n v="1990"/>
    <m/>
    <m/>
    <m/>
    <m/>
    <m/>
    <s v="Roland &amp; Seitre (1990)"/>
  </r>
  <r>
    <n v="2693"/>
    <n v="159"/>
    <n v="5205"/>
    <n v="3920"/>
    <x v="4"/>
    <x v="11"/>
    <x v="10"/>
    <s v="Probable"/>
    <n v="1990"/>
    <n v="1990"/>
    <m/>
    <m/>
    <m/>
    <m/>
    <m/>
    <s v="Roland &amp; Seitre (1990)"/>
  </r>
  <r>
    <n v="2694"/>
    <n v="159"/>
    <n v="5208"/>
    <n v="3920"/>
    <x v="4"/>
    <x v="505"/>
    <x v="10"/>
    <s v="Probable"/>
    <n v="1989"/>
    <n v="1989"/>
    <n v="2"/>
    <n v="2"/>
    <m/>
    <m/>
    <s v="individuals"/>
    <s v="Roland &amp; Seitre (1990)"/>
  </r>
  <r>
    <n v="2695"/>
    <n v="159"/>
    <n v="5015"/>
    <n v="3935"/>
    <x v="4"/>
    <x v="238"/>
    <x v="11"/>
    <s v="data deficient"/>
    <n v="1990"/>
    <n v="1990"/>
    <m/>
    <m/>
    <m/>
    <m/>
    <m/>
    <s v="Roland &amp; Seitre (1990)"/>
  </r>
  <r>
    <n v="2696"/>
    <n v="159"/>
    <n v="5032"/>
    <n v="3935"/>
    <x v="4"/>
    <x v="517"/>
    <x v="11"/>
    <s v="data deficient"/>
    <n v="1989"/>
    <n v="1989"/>
    <m/>
    <m/>
    <m/>
    <m/>
    <m/>
    <s v="Roland &amp; Seitre (1990)"/>
  </r>
  <r>
    <n v="2697"/>
    <n v="159"/>
    <n v="5200"/>
    <n v="3935"/>
    <x v="4"/>
    <x v="245"/>
    <x v="11"/>
    <s v="data deficient"/>
    <n v="1990"/>
    <n v="1990"/>
    <m/>
    <m/>
    <m/>
    <m/>
    <m/>
    <s v="Roland &amp; Seitre (1990)"/>
  </r>
  <r>
    <n v="2698"/>
    <n v="159"/>
    <n v="5004"/>
    <n v="3298"/>
    <x v="4"/>
    <x v="506"/>
    <x v="12"/>
    <s v="data deficient"/>
    <n v="1990"/>
    <n v="1990"/>
    <m/>
    <m/>
    <m/>
    <m/>
    <m/>
    <s v="Roland &amp; Seitre (1990)"/>
  </r>
  <r>
    <n v="2699"/>
    <n v="159"/>
    <n v="5005"/>
    <n v="3298"/>
    <x v="4"/>
    <x v="507"/>
    <x v="12"/>
    <s v="data deficient"/>
    <n v="1990"/>
    <n v="1990"/>
    <m/>
    <m/>
    <m/>
    <m/>
    <m/>
    <s v="Roland &amp; Seitre (1990)"/>
  </r>
  <r>
    <n v="2700"/>
    <n v="159"/>
    <n v="5022"/>
    <n v="3298"/>
    <x v="4"/>
    <x v="508"/>
    <x v="12"/>
    <s v="Confirmed"/>
    <n v="1990"/>
    <n v="1990"/>
    <m/>
    <m/>
    <m/>
    <m/>
    <m/>
    <s v="Roland &amp; Seitre (1990)"/>
  </r>
  <r>
    <n v="2701"/>
    <n v="159"/>
    <n v="5059"/>
    <n v="3298"/>
    <x v="4"/>
    <x v="426"/>
    <x v="12"/>
    <s v="Confirmed"/>
    <n v="1990"/>
    <n v="1990"/>
    <m/>
    <m/>
    <m/>
    <m/>
    <m/>
    <s v="Roland &amp; Seitre (1990)"/>
  </r>
  <r>
    <n v="2702"/>
    <n v="159"/>
    <n v="5008"/>
    <n v="3298"/>
    <x v="4"/>
    <x v="239"/>
    <x v="12"/>
    <s v="Confirmed"/>
    <n v="1989"/>
    <n v="1989"/>
    <m/>
    <m/>
    <m/>
    <m/>
    <m/>
    <s v="Roland &amp; Seitre (1990)"/>
  </r>
  <r>
    <n v="2703"/>
    <n v="159"/>
    <n v="5076"/>
    <n v="3298"/>
    <x v="4"/>
    <x v="197"/>
    <x v="12"/>
    <s v="Probable"/>
    <n v="1990"/>
    <n v="1990"/>
    <m/>
    <m/>
    <m/>
    <m/>
    <m/>
    <s v="Roland &amp; Seitre (1990)"/>
  </r>
  <r>
    <n v="2704"/>
    <n v="159"/>
    <n v="5080"/>
    <n v="3298"/>
    <x v="4"/>
    <x v="509"/>
    <x v="12"/>
    <s v="Confirmed"/>
    <n v="1990"/>
    <n v="1990"/>
    <m/>
    <m/>
    <m/>
    <m/>
    <m/>
    <s v="Roland &amp; Seitre (1990)"/>
  </r>
  <r>
    <n v="2705"/>
    <n v="159"/>
    <n v="5100"/>
    <n v="3298"/>
    <x v="4"/>
    <x v="251"/>
    <x v="12"/>
    <s v="Confirmed"/>
    <n v="1989"/>
    <n v="1989"/>
    <n v="250"/>
    <n v="250"/>
    <m/>
    <m/>
    <s v="breeding pairs"/>
    <s v="Roland &amp; Seitre (1990)"/>
  </r>
  <r>
    <n v="2706"/>
    <n v="159"/>
    <n v="5110"/>
    <n v="3298"/>
    <x v="4"/>
    <x v="511"/>
    <x v="12"/>
    <s v="Confirmed"/>
    <n v="1990"/>
    <n v="1990"/>
    <m/>
    <m/>
    <m/>
    <m/>
    <m/>
    <s v="Roland &amp; Seitre (1990)"/>
  </r>
  <r>
    <n v="2707"/>
    <n v="159"/>
    <n v="5031"/>
    <n v="3298"/>
    <x v="4"/>
    <x v="521"/>
    <x v="12"/>
    <s v="Confirmed"/>
    <n v="1989"/>
    <n v="1989"/>
    <m/>
    <m/>
    <m/>
    <m/>
    <m/>
    <s v="Roland &amp; Seitre (1990)"/>
  </r>
  <r>
    <n v="2708"/>
    <n v="159"/>
    <n v="5035"/>
    <n v="3298"/>
    <x v="4"/>
    <x v="376"/>
    <x v="12"/>
    <s v="data deficient"/>
    <n v="1989"/>
    <n v="1989"/>
    <m/>
    <m/>
    <m/>
    <m/>
    <m/>
    <s v="Roland &amp; Seitre (1990)"/>
  </r>
  <r>
    <n v="2709"/>
    <n v="159"/>
    <n v="5136"/>
    <n v="3298"/>
    <x v="4"/>
    <x v="513"/>
    <x v="12"/>
    <s v="data deficient"/>
    <n v="1989"/>
    <n v="1989"/>
    <m/>
    <m/>
    <m/>
    <m/>
    <m/>
    <s v="Roland &amp; Seitre (1990)"/>
  </r>
  <r>
    <n v="2710"/>
    <n v="159"/>
    <n v="5158"/>
    <n v="3298"/>
    <x v="4"/>
    <x v="514"/>
    <x v="12"/>
    <s v="data deficient"/>
    <n v="1989"/>
    <n v="1989"/>
    <m/>
    <m/>
    <m/>
    <m/>
    <m/>
    <s v="Roland &amp; Seitre (1990)"/>
  </r>
  <r>
    <n v="2711"/>
    <n v="159"/>
    <n v="5163"/>
    <n v="3298"/>
    <x v="4"/>
    <x v="520"/>
    <x v="12"/>
    <s v="data deficient"/>
    <n v="1990"/>
    <n v="1990"/>
    <m/>
    <m/>
    <m/>
    <m/>
    <m/>
    <s v="Roland &amp; Seitre (1990)"/>
  </r>
  <r>
    <n v="2712"/>
    <n v="159"/>
    <n v="5005"/>
    <n v="3263"/>
    <x v="4"/>
    <x v="507"/>
    <x v="4"/>
    <s v="data deficient"/>
    <n v="1990"/>
    <n v="1990"/>
    <n v="2"/>
    <n v="2"/>
    <m/>
    <m/>
    <s v="individuals"/>
    <s v="Roland &amp; Seitre (1990)"/>
  </r>
  <r>
    <n v="2713"/>
    <n v="159"/>
    <n v="5022"/>
    <n v="3263"/>
    <x v="4"/>
    <x v="508"/>
    <x v="4"/>
    <s v="Confirmed"/>
    <n v="1990"/>
    <n v="1990"/>
    <n v="11"/>
    <n v="11"/>
    <m/>
    <m/>
    <s v="individuals"/>
    <s v="Roland &amp; Seitre (1990)"/>
  </r>
  <r>
    <n v="2714"/>
    <n v="159"/>
    <n v="5059"/>
    <n v="3263"/>
    <x v="4"/>
    <x v="426"/>
    <x v="4"/>
    <s v="data deficient"/>
    <n v="1990"/>
    <n v="1990"/>
    <m/>
    <m/>
    <m/>
    <m/>
    <m/>
    <s v="Roland &amp; Seitre (1990)"/>
  </r>
  <r>
    <n v="2715"/>
    <n v="159"/>
    <n v="5008"/>
    <n v="3263"/>
    <x v="4"/>
    <x v="239"/>
    <x v="4"/>
    <s v="data deficient"/>
    <n v="1989"/>
    <n v="1989"/>
    <n v="6"/>
    <n v="6"/>
    <m/>
    <m/>
    <s v="individuals"/>
    <s v="Roland &amp; Seitre (1990)"/>
  </r>
  <r>
    <n v="2716"/>
    <n v="159"/>
    <n v="5080"/>
    <n v="3263"/>
    <x v="4"/>
    <x v="509"/>
    <x v="4"/>
    <s v="data deficient"/>
    <n v="1990"/>
    <n v="1990"/>
    <n v="3"/>
    <n v="3"/>
    <m/>
    <m/>
    <s v="individuals"/>
    <s v="Roland &amp; Seitre (1990)"/>
  </r>
  <r>
    <n v="2717"/>
    <n v="159"/>
    <n v="5104"/>
    <n v="3263"/>
    <x v="4"/>
    <x v="522"/>
    <x v="4"/>
    <s v="Confirmed"/>
    <n v="1990"/>
    <n v="1990"/>
    <m/>
    <m/>
    <m/>
    <m/>
    <m/>
    <s v="Roland &amp; Seitre (1990)"/>
  </r>
  <r>
    <n v="2718"/>
    <n v="159"/>
    <n v="5163"/>
    <n v="3263"/>
    <x v="4"/>
    <x v="520"/>
    <x v="4"/>
    <s v="Confirmed"/>
    <n v="1990"/>
    <n v="1990"/>
    <n v="4"/>
    <n v="4"/>
    <m/>
    <m/>
    <s v="individuals"/>
    <s v="Roland &amp; Seitre (1990)"/>
  </r>
  <r>
    <n v="2719"/>
    <n v="159"/>
    <n v="5004"/>
    <n v="3845"/>
    <x v="4"/>
    <x v="506"/>
    <x v="13"/>
    <s v="data deficient"/>
    <n v="1990"/>
    <n v="1990"/>
    <n v="10"/>
    <n v="10"/>
    <m/>
    <m/>
    <s v="individuals"/>
    <s v="Roland &amp; Seitre (1990)"/>
  </r>
  <r>
    <n v="2720"/>
    <n v="159"/>
    <n v="5005"/>
    <n v="3845"/>
    <x v="4"/>
    <x v="507"/>
    <x v="13"/>
    <s v="Confirmed"/>
    <n v="1990"/>
    <n v="1990"/>
    <n v="100"/>
    <n v="100"/>
    <m/>
    <m/>
    <s v="breeding pairs"/>
    <s v="Roland &amp; Seitre (1990)"/>
  </r>
  <r>
    <n v="2721"/>
    <n v="159"/>
    <n v="5015"/>
    <n v="3845"/>
    <x v="4"/>
    <x v="238"/>
    <x v="13"/>
    <s v="Confirmed"/>
    <n v="1990"/>
    <n v="1990"/>
    <m/>
    <m/>
    <m/>
    <m/>
    <m/>
    <s v="Roland &amp; Seitre (1990)"/>
  </r>
  <r>
    <n v="2722"/>
    <n v="159"/>
    <n v="5059"/>
    <n v="3845"/>
    <x v="4"/>
    <x v="426"/>
    <x v="13"/>
    <s v="data deficient"/>
    <n v="1990"/>
    <n v="1990"/>
    <m/>
    <m/>
    <m/>
    <m/>
    <m/>
    <s v="Roland &amp; Seitre (1990)"/>
  </r>
  <r>
    <n v="2723"/>
    <n v="159"/>
    <n v="5008"/>
    <n v="3845"/>
    <x v="4"/>
    <x v="239"/>
    <x v="13"/>
    <s v="Confirmed"/>
    <n v="1989"/>
    <n v="1989"/>
    <n v="150"/>
    <n v="150"/>
    <m/>
    <m/>
    <s v="breeding pairs"/>
    <s v="Roland &amp; Seitre (1990)"/>
  </r>
  <r>
    <n v="2724"/>
    <n v="159"/>
    <n v="5100"/>
    <n v="3845"/>
    <x v="4"/>
    <x v="251"/>
    <x v="13"/>
    <s v="Confirmed"/>
    <n v="1989"/>
    <n v="1989"/>
    <n v="250"/>
    <n v="250"/>
    <m/>
    <m/>
    <s v="breeding pairs"/>
    <s v="Roland &amp; Seitre (1990)"/>
  </r>
  <r>
    <n v="2725"/>
    <n v="159"/>
    <n v="5115"/>
    <n v="3845"/>
    <x v="4"/>
    <x v="518"/>
    <x v="13"/>
    <s v="data deficient"/>
    <n v="1989"/>
    <n v="1989"/>
    <m/>
    <m/>
    <m/>
    <m/>
    <m/>
    <s v="Roland &amp; Seitre (1990)"/>
  </r>
  <r>
    <n v="2726"/>
    <n v="159"/>
    <n v="5163"/>
    <n v="3845"/>
    <x v="4"/>
    <x v="520"/>
    <x v="13"/>
    <s v="Confirmed"/>
    <n v="1990"/>
    <n v="1990"/>
    <n v="3"/>
    <n v="3"/>
    <m/>
    <m/>
    <s v="individuals"/>
    <s v="Roland &amp; Seitre (1990)"/>
  </r>
  <r>
    <n v="2727"/>
    <n v="159"/>
    <n v="5186"/>
    <n v="3845"/>
    <x v="4"/>
    <x v="461"/>
    <x v="13"/>
    <s v="Confirmed"/>
    <n v="1990"/>
    <n v="1990"/>
    <m/>
    <m/>
    <m/>
    <m/>
    <m/>
    <s v="Roland &amp; Seitre (1990)"/>
  </r>
  <r>
    <n v="2728"/>
    <n v="159"/>
    <n v="5202"/>
    <n v="3845"/>
    <x v="4"/>
    <x v="515"/>
    <x v="13"/>
    <s v="data deficient"/>
    <n v="1989"/>
    <n v="1989"/>
    <m/>
    <m/>
    <m/>
    <m/>
    <m/>
    <s v="Roland &amp; Seitre (1990)"/>
  </r>
  <r>
    <n v="2729"/>
    <n v="159"/>
    <n v="5208"/>
    <n v="3845"/>
    <x v="4"/>
    <x v="505"/>
    <x v="13"/>
    <s v="Confirmed"/>
    <n v="1989"/>
    <n v="1989"/>
    <m/>
    <m/>
    <m/>
    <m/>
    <m/>
    <s v="Roland &amp; Seitre (1990)"/>
  </r>
  <r>
    <n v="2730"/>
    <n v="159"/>
    <n v="5032"/>
    <n v="3286"/>
    <x v="4"/>
    <x v="517"/>
    <x v="14"/>
    <s v="data deficient"/>
    <n v="1989"/>
    <n v="1989"/>
    <m/>
    <m/>
    <m/>
    <m/>
    <m/>
    <s v="Roland &amp; Seitre (1990)"/>
  </r>
  <r>
    <n v="2731"/>
    <n v="159"/>
    <n v="5200"/>
    <n v="3286"/>
    <x v="4"/>
    <x v="245"/>
    <x v="14"/>
    <s v="data deficient"/>
    <n v="1990"/>
    <n v="1990"/>
    <n v="50"/>
    <n v="50"/>
    <m/>
    <m/>
    <s v="individuals"/>
    <s v="Roland &amp; Seitre (1990)"/>
  </r>
  <r>
    <n v="2732"/>
    <n v="159"/>
    <n v="5205"/>
    <n v="3286"/>
    <x v="4"/>
    <x v="11"/>
    <x v="14"/>
    <s v="Confirmed"/>
    <n v="1989"/>
    <n v="1989"/>
    <m/>
    <m/>
    <m/>
    <m/>
    <m/>
    <s v="Roland &amp; Seitre (1990)"/>
  </r>
  <r>
    <n v="2733"/>
    <n v="159"/>
    <n v="5207"/>
    <n v="3286"/>
    <x v="4"/>
    <x v="252"/>
    <x v="14"/>
    <s v="data deficient"/>
    <n v="1990"/>
    <n v="1990"/>
    <m/>
    <m/>
    <m/>
    <m/>
    <m/>
    <s v="Roland &amp; Seitre (1990)"/>
  </r>
  <r>
    <n v="2734"/>
    <n v="159"/>
    <n v="5208"/>
    <n v="3286"/>
    <x v="4"/>
    <x v="505"/>
    <x v="14"/>
    <s v="data deficient"/>
    <n v="1989"/>
    <n v="1989"/>
    <m/>
    <m/>
    <m/>
    <m/>
    <m/>
    <s v="Roland &amp; Seitre (1990)"/>
  </r>
  <r>
    <n v="2735"/>
    <n v="159"/>
    <n v="5209"/>
    <n v="3895"/>
    <x v="4"/>
    <x v="523"/>
    <x v="35"/>
    <s v="data deficient"/>
    <n v="1989"/>
    <n v="1989"/>
    <m/>
    <m/>
    <m/>
    <m/>
    <m/>
    <s v="Roland &amp; Seitre (1990)"/>
  </r>
  <r>
    <n v="2736"/>
    <n v="159"/>
    <n v="5032"/>
    <n v="3898"/>
    <x v="4"/>
    <x v="517"/>
    <x v="30"/>
    <s v="data deficient"/>
    <n v="1989"/>
    <n v="1989"/>
    <m/>
    <m/>
    <m/>
    <m/>
    <m/>
    <s v="Roland &amp; Seitre (1990)"/>
  </r>
  <r>
    <n v="2737"/>
    <n v="159"/>
    <n v="5121"/>
    <n v="3898"/>
    <x v="4"/>
    <x v="524"/>
    <x v="30"/>
    <s v="data deficient"/>
    <n v="1989"/>
    <n v="1989"/>
    <n v="1"/>
    <n v="1"/>
    <m/>
    <m/>
    <s v="individuals"/>
    <s v="Roland &amp; Seitre (1990)"/>
  </r>
  <r>
    <n v="2738"/>
    <n v="159"/>
    <n v="5035"/>
    <n v="3898"/>
    <x v="4"/>
    <x v="376"/>
    <x v="30"/>
    <s v="data deficient"/>
    <n v="1989"/>
    <n v="1989"/>
    <m/>
    <m/>
    <m/>
    <m/>
    <m/>
    <s v="Roland &amp; Seitre (1990)"/>
  </r>
  <r>
    <n v="2739"/>
    <n v="159"/>
    <n v="5136"/>
    <n v="3898"/>
    <x v="4"/>
    <x v="513"/>
    <x v="30"/>
    <s v="data deficient"/>
    <n v="1989"/>
    <n v="1989"/>
    <n v="1"/>
    <n v="1"/>
    <m/>
    <m/>
    <s v="individuals"/>
    <s v="Roland &amp; Seitre (1990)"/>
  </r>
  <r>
    <n v="2740"/>
    <n v="159"/>
    <n v="5163"/>
    <n v="3898"/>
    <x v="4"/>
    <x v="520"/>
    <x v="30"/>
    <s v="data deficient"/>
    <n v="1990"/>
    <n v="1990"/>
    <m/>
    <m/>
    <m/>
    <m/>
    <m/>
    <s v="Roland &amp; Seitre (1990)"/>
  </r>
  <r>
    <n v="2741"/>
    <n v="159"/>
    <n v="5004"/>
    <n v="3846"/>
    <x v="4"/>
    <x v="506"/>
    <x v="27"/>
    <s v="data deficient"/>
    <n v="1990"/>
    <n v="1990"/>
    <n v="1"/>
    <n v="1"/>
    <m/>
    <m/>
    <s v="individuals"/>
    <s v="Roland &amp; Seitre (1990)"/>
  </r>
  <r>
    <n v="2742"/>
    <n v="159"/>
    <n v="5005"/>
    <n v="3846"/>
    <x v="4"/>
    <x v="507"/>
    <x v="27"/>
    <s v="Potential Breeding"/>
    <n v="1990"/>
    <n v="1990"/>
    <m/>
    <m/>
    <m/>
    <m/>
    <m/>
    <s v="Roland &amp; Seitre (1990)"/>
  </r>
  <r>
    <n v="2743"/>
    <n v="159"/>
    <n v="5015"/>
    <n v="3846"/>
    <x v="4"/>
    <x v="238"/>
    <x v="27"/>
    <s v="data deficient"/>
    <n v="1990"/>
    <n v="1990"/>
    <m/>
    <m/>
    <m/>
    <m/>
    <m/>
    <s v="Roland &amp; Seitre (1990)"/>
  </r>
  <r>
    <n v="2744"/>
    <n v="159"/>
    <n v="5100"/>
    <n v="3846"/>
    <x v="4"/>
    <x v="251"/>
    <x v="27"/>
    <s v="data deficient"/>
    <n v="1989"/>
    <n v="1989"/>
    <m/>
    <m/>
    <m/>
    <m/>
    <m/>
    <s v="Roland &amp; Seitre (1990)"/>
  </r>
  <r>
    <n v="2745"/>
    <n v="159"/>
    <n v="5136"/>
    <n v="3846"/>
    <x v="4"/>
    <x v="513"/>
    <x v="27"/>
    <s v="Confirmed"/>
    <n v="1989"/>
    <n v="1989"/>
    <m/>
    <m/>
    <m/>
    <m/>
    <m/>
    <s v="Roland &amp; Seitre (1990)"/>
  </r>
  <r>
    <n v="2746"/>
    <n v="159"/>
    <n v="5202"/>
    <n v="3846"/>
    <x v="4"/>
    <x v="515"/>
    <x v="27"/>
    <s v="data deficient"/>
    <n v="1989"/>
    <n v="1989"/>
    <m/>
    <m/>
    <m/>
    <m/>
    <m/>
    <s v="Roland &amp; Seitre (1990)"/>
  </r>
  <r>
    <n v="2747"/>
    <n v="159"/>
    <n v="5106"/>
    <n v="3299"/>
    <x v="4"/>
    <x v="510"/>
    <x v="37"/>
    <s v="data deficient"/>
    <n v="1990"/>
    <n v="1990"/>
    <m/>
    <m/>
    <m/>
    <m/>
    <m/>
    <s v="Roland &amp; Seitre (1990)"/>
  </r>
  <r>
    <n v="2748"/>
    <n v="159"/>
    <n v="5154"/>
    <n v="3299"/>
    <x v="4"/>
    <x v="525"/>
    <x v="37"/>
    <s v="data deficient"/>
    <n v="1990"/>
    <n v="1990"/>
    <m/>
    <m/>
    <m/>
    <m/>
    <m/>
    <s v="Roland &amp; Seitre (1990)"/>
  </r>
  <r>
    <n v="2749"/>
    <n v="159"/>
    <n v="5202"/>
    <n v="3299"/>
    <x v="4"/>
    <x v="515"/>
    <x v="37"/>
    <s v="Confirmed"/>
    <n v="1989"/>
    <n v="1989"/>
    <m/>
    <m/>
    <m/>
    <m/>
    <m/>
    <s v="Roland &amp; Seitre (1990)"/>
  </r>
  <r>
    <n v="2750"/>
    <n v="159"/>
    <n v="5215"/>
    <n v="3299"/>
    <x v="4"/>
    <x v="12"/>
    <x v="37"/>
    <s v="data deficient"/>
    <n v="1989"/>
    <n v="1989"/>
    <m/>
    <m/>
    <m/>
    <m/>
    <m/>
    <s v="Roland &amp; Seitre (1990)"/>
  </r>
  <r>
    <n v="2751"/>
    <n v="159"/>
    <n v="5015"/>
    <n v="32652"/>
    <x v="4"/>
    <x v="238"/>
    <x v="16"/>
    <s v="data deficient"/>
    <n v="1990"/>
    <n v="1990"/>
    <n v="5"/>
    <n v="5"/>
    <m/>
    <m/>
    <s v="individuals"/>
    <s v="Roland &amp; Seitre (1990)"/>
  </r>
  <r>
    <n v="2752"/>
    <n v="159"/>
    <n v="5208"/>
    <n v="32652"/>
    <x v="4"/>
    <x v="505"/>
    <x v="16"/>
    <s v="data deficient"/>
    <n v="1989"/>
    <n v="1989"/>
    <n v="1"/>
    <n v="1"/>
    <m/>
    <m/>
    <s v="individuals"/>
    <s v="Roland &amp; Seitre (1990)"/>
  </r>
  <r>
    <n v="2753"/>
    <n v="159"/>
    <n v="5163"/>
    <n v="3901"/>
    <x v="4"/>
    <x v="520"/>
    <x v="31"/>
    <s v="data deficient"/>
    <n v="1990"/>
    <n v="1990"/>
    <m/>
    <m/>
    <m/>
    <m/>
    <m/>
    <s v="Roland &amp; Seitre (1990)"/>
  </r>
  <r>
    <n v="2754"/>
    <n v="159"/>
    <n v="5015"/>
    <n v="3893"/>
    <x v="4"/>
    <x v="238"/>
    <x v="21"/>
    <s v="Potential Breeding"/>
    <n v="1990"/>
    <n v="1990"/>
    <n v="5"/>
    <n v="5"/>
    <m/>
    <m/>
    <s v="individuals"/>
    <s v="Roland &amp; Seitre (1990)"/>
  </r>
  <r>
    <n v="2755"/>
    <n v="159"/>
    <n v="5208"/>
    <n v="3893"/>
    <x v="4"/>
    <x v="505"/>
    <x v="21"/>
    <s v="data deficient"/>
    <n v="1989"/>
    <n v="1989"/>
    <n v="2"/>
    <n v="2"/>
    <m/>
    <m/>
    <s v="individuals"/>
    <s v="Roland &amp; Seitre (1990)"/>
  </r>
  <r>
    <n v="2756"/>
    <n v="159"/>
    <n v="5022"/>
    <n v="9999999"/>
    <x v="4"/>
    <x v="508"/>
    <x v="45"/>
    <s v="data deficient"/>
    <n v="1990"/>
    <n v="1990"/>
    <m/>
    <m/>
    <m/>
    <m/>
    <m/>
    <s v="Roland &amp; Seitre (1990)"/>
  </r>
  <r>
    <n v="2757"/>
    <n v="159"/>
    <n v="5005"/>
    <n v="3658"/>
    <x v="4"/>
    <x v="507"/>
    <x v="17"/>
    <s v="Confirmed"/>
    <n v="1990"/>
    <n v="1990"/>
    <m/>
    <m/>
    <m/>
    <m/>
    <m/>
    <s v="Roland &amp; Seitre (1990)"/>
  </r>
  <r>
    <n v="2758"/>
    <n v="159"/>
    <n v="5015"/>
    <n v="3658"/>
    <x v="4"/>
    <x v="238"/>
    <x v="17"/>
    <s v="Confirmed"/>
    <n v="1990"/>
    <n v="1990"/>
    <m/>
    <m/>
    <m/>
    <m/>
    <m/>
    <s v="Roland &amp; Seitre (1990)"/>
  </r>
  <r>
    <n v="2759"/>
    <n v="159"/>
    <n v="5059"/>
    <n v="3658"/>
    <x v="4"/>
    <x v="426"/>
    <x v="17"/>
    <s v="Confirmed"/>
    <n v="1990"/>
    <n v="1990"/>
    <m/>
    <m/>
    <m/>
    <m/>
    <m/>
    <s v="Roland &amp; Seitre (1990)"/>
  </r>
  <r>
    <n v="2760"/>
    <n v="159"/>
    <n v="5008"/>
    <n v="3658"/>
    <x v="4"/>
    <x v="239"/>
    <x v="17"/>
    <s v="Confirmed"/>
    <n v="1989"/>
    <n v="1989"/>
    <n v="150"/>
    <n v="150"/>
    <m/>
    <m/>
    <s v="breeding pairs"/>
    <s v="Roland &amp; Seitre (1990)"/>
  </r>
  <r>
    <n v="2761"/>
    <n v="159"/>
    <n v="5076"/>
    <n v="3658"/>
    <x v="4"/>
    <x v="197"/>
    <x v="17"/>
    <s v="Confirmed"/>
    <n v="1990"/>
    <n v="1990"/>
    <m/>
    <m/>
    <m/>
    <m/>
    <m/>
    <s v="Roland &amp; Seitre (1990)"/>
  </r>
  <r>
    <n v="2762"/>
    <n v="159"/>
    <n v="5100"/>
    <n v="3658"/>
    <x v="4"/>
    <x v="251"/>
    <x v="17"/>
    <s v="Confirmed"/>
    <n v="1989"/>
    <n v="1989"/>
    <n v="50"/>
    <n v="50"/>
    <m/>
    <m/>
    <s v="breeding pairs"/>
    <s v="Roland &amp; Seitre (1990)"/>
  </r>
  <r>
    <n v="2763"/>
    <n v="159"/>
    <n v="5110"/>
    <n v="3658"/>
    <x v="4"/>
    <x v="511"/>
    <x v="17"/>
    <s v="Confirmed"/>
    <n v="1990"/>
    <n v="1990"/>
    <m/>
    <m/>
    <m/>
    <m/>
    <m/>
    <s v="Roland &amp; Seitre (1990)"/>
  </r>
  <r>
    <n v="2764"/>
    <n v="159"/>
    <n v="5201"/>
    <n v="3658"/>
    <x v="4"/>
    <x v="526"/>
    <x v="17"/>
    <s v="data deficient"/>
    <n v="1989"/>
    <n v="1989"/>
    <m/>
    <m/>
    <m/>
    <m/>
    <m/>
    <s v="Roland &amp; Seitre (1990)"/>
  </r>
  <r>
    <n v="2765"/>
    <n v="159"/>
    <n v="5004"/>
    <n v="3649"/>
    <x v="4"/>
    <x v="506"/>
    <x v="18"/>
    <s v="Confirmed"/>
    <n v="1990"/>
    <n v="1990"/>
    <n v="2"/>
    <n v="2"/>
    <m/>
    <m/>
    <s v="individuals"/>
    <s v="Roland &amp; Seitre (1990)"/>
  </r>
  <r>
    <n v="2766"/>
    <n v="159"/>
    <n v="5005"/>
    <n v="3649"/>
    <x v="4"/>
    <x v="507"/>
    <x v="18"/>
    <s v="Confirmed"/>
    <n v="1990"/>
    <n v="1990"/>
    <n v="100"/>
    <n v="150"/>
    <m/>
    <m/>
    <s v="breeding pairs"/>
    <s v="Roland &amp; Seitre (1990)"/>
  </r>
  <r>
    <n v="2767"/>
    <n v="159"/>
    <n v="5015"/>
    <n v="3649"/>
    <x v="4"/>
    <x v="238"/>
    <x v="18"/>
    <s v="data deficient"/>
    <n v="1990"/>
    <n v="1990"/>
    <n v="40"/>
    <n v="60"/>
    <m/>
    <m/>
    <s v="individuals"/>
    <s v="Roland &amp; Seitre (1990)"/>
  </r>
  <r>
    <n v="2768"/>
    <n v="159"/>
    <n v="5022"/>
    <n v="3649"/>
    <x v="4"/>
    <x v="508"/>
    <x v="18"/>
    <s v="Confirmed"/>
    <n v="1990"/>
    <n v="1990"/>
    <m/>
    <m/>
    <m/>
    <m/>
    <m/>
    <s v="Roland &amp; Seitre (1990)"/>
  </r>
  <r>
    <n v="2769"/>
    <n v="159"/>
    <n v="5032"/>
    <n v="3649"/>
    <x v="4"/>
    <x v="517"/>
    <x v="18"/>
    <s v="data deficient"/>
    <n v="1989"/>
    <n v="1989"/>
    <m/>
    <m/>
    <m/>
    <m/>
    <m/>
    <s v="Roland &amp; Seitre (1990)"/>
  </r>
  <r>
    <n v="2770"/>
    <n v="159"/>
    <n v="5008"/>
    <n v="3649"/>
    <x v="4"/>
    <x v="239"/>
    <x v="18"/>
    <s v="data deficient"/>
    <n v="1989"/>
    <n v="1989"/>
    <n v="1"/>
    <n v="1"/>
    <m/>
    <m/>
    <s v="individuals"/>
    <s v="Roland &amp; Seitre (1990)"/>
  </r>
  <r>
    <n v="2771"/>
    <n v="159"/>
    <n v="5076"/>
    <n v="3649"/>
    <x v="4"/>
    <x v="197"/>
    <x v="18"/>
    <s v="Probable"/>
    <n v="1990"/>
    <n v="1990"/>
    <m/>
    <m/>
    <m/>
    <m/>
    <m/>
    <s v="Roland &amp; Seitre (1990)"/>
  </r>
  <r>
    <n v="2772"/>
    <n v="159"/>
    <n v="5110"/>
    <n v="3649"/>
    <x v="4"/>
    <x v="511"/>
    <x v="18"/>
    <s v="Confirmed"/>
    <n v="1990"/>
    <n v="1990"/>
    <m/>
    <m/>
    <n v="250"/>
    <n v="999"/>
    <s v="breeding pairs"/>
    <s v="Roland &amp; Seitre (1990)"/>
  </r>
  <r>
    <n v="2773"/>
    <n v="159"/>
    <n v="5120"/>
    <n v="3649"/>
    <x v="4"/>
    <x v="519"/>
    <x v="18"/>
    <s v="data deficient"/>
    <n v="1989"/>
    <n v="1989"/>
    <m/>
    <m/>
    <m/>
    <m/>
    <m/>
    <s v="Roland &amp; Seitre (1990)"/>
  </r>
  <r>
    <n v="2774"/>
    <n v="159"/>
    <n v="5128"/>
    <n v="3649"/>
    <x v="4"/>
    <x v="374"/>
    <x v="18"/>
    <s v="Confirmed"/>
    <n v="1989"/>
    <n v="1989"/>
    <m/>
    <m/>
    <m/>
    <m/>
    <m/>
    <s v="Roland &amp; Seitre (1990)"/>
  </r>
  <r>
    <n v="2775"/>
    <n v="159"/>
    <n v="5136"/>
    <n v="3649"/>
    <x v="4"/>
    <x v="513"/>
    <x v="18"/>
    <s v="data deficient"/>
    <n v="1989"/>
    <n v="1989"/>
    <m/>
    <m/>
    <m/>
    <m/>
    <m/>
    <s v="Roland &amp; Seitre (1990)"/>
  </r>
  <r>
    <n v="2776"/>
    <n v="159"/>
    <n v="5163"/>
    <n v="3649"/>
    <x v="4"/>
    <x v="520"/>
    <x v="18"/>
    <s v="Confirmed"/>
    <n v="1990"/>
    <n v="1990"/>
    <m/>
    <m/>
    <m/>
    <m/>
    <m/>
    <s v="Roland &amp; Seitre (1990)"/>
  </r>
  <r>
    <n v="2777"/>
    <n v="159"/>
    <n v="5005"/>
    <n v="3288"/>
    <x v="4"/>
    <x v="507"/>
    <x v="19"/>
    <s v="Confirmed"/>
    <n v="1990"/>
    <n v="1990"/>
    <n v="400"/>
    <n v="400"/>
    <m/>
    <m/>
    <s v="individuals"/>
    <s v="Roland &amp; Seitre (1990)"/>
  </r>
  <r>
    <n v="2778"/>
    <n v="159"/>
    <n v="5015"/>
    <n v="3288"/>
    <x v="4"/>
    <x v="238"/>
    <x v="19"/>
    <s v="Potential Breeding"/>
    <n v="1990"/>
    <n v="1990"/>
    <m/>
    <m/>
    <m/>
    <m/>
    <m/>
    <s v="Roland &amp; Seitre (1990)"/>
  </r>
  <r>
    <n v="2779"/>
    <n v="159"/>
    <n v="5080"/>
    <n v="3288"/>
    <x v="4"/>
    <x v="509"/>
    <x v="19"/>
    <s v="data deficient"/>
    <n v="1990"/>
    <n v="1990"/>
    <n v="1"/>
    <n v="1"/>
    <m/>
    <m/>
    <s v="individuals"/>
    <s v="Roland &amp; Seitre (1990)"/>
  </r>
  <r>
    <n v="2780"/>
    <n v="159"/>
    <n v="5136"/>
    <n v="3288"/>
    <x v="4"/>
    <x v="513"/>
    <x v="19"/>
    <s v="data deficient"/>
    <n v="1989"/>
    <n v="1989"/>
    <m/>
    <m/>
    <m/>
    <m/>
    <m/>
    <s v="Roland &amp; Seitre (1990)"/>
  </r>
  <r>
    <n v="2781"/>
    <n v="159"/>
    <n v="5200"/>
    <n v="3288"/>
    <x v="4"/>
    <x v="245"/>
    <x v="19"/>
    <s v="data deficient"/>
    <n v="1989"/>
    <n v="1989"/>
    <m/>
    <m/>
    <m/>
    <m/>
    <m/>
    <s v="Roland &amp; Seitre (1990)"/>
  </r>
  <r>
    <n v="2782"/>
    <n v="159"/>
    <n v="5203"/>
    <n v="3288"/>
    <x v="4"/>
    <x v="516"/>
    <x v="19"/>
    <s v="Confirmed"/>
    <n v="1990"/>
    <n v="1990"/>
    <m/>
    <m/>
    <n v="1000"/>
    <n v="9999"/>
    <s v="breeding pairs"/>
    <s v="Roland &amp; Seitre (1990)"/>
  </r>
  <r>
    <n v="2783"/>
    <n v="159"/>
    <n v="5205"/>
    <n v="3288"/>
    <x v="4"/>
    <x v="11"/>
    <x v="19"/>
    <s v="Confirmed"/>
    <n v="1990"/>
    <n v="1990"/>
    <m/>
    <m/>
    <m/>
    <m/>
    <m/>
    <s v="Roland &amp; Seitre (1990)"/>
  </r>
  <r>
    <n v="2784"/>
    <n v="159"/>
    <n v="5208"/>
    <n v="3288"/>
    <x v="4"/>
    <x v="505"/>
    <x v="19"/>
    <s v="Confirmed"/>
    <n v="1989"/>
    <n v="1989"/>
    <m/>
    <m/>
    <m/>
    <m/>
    <m/>
    <s v="Roland &amp; Seitre (1990)"/>
  </r>
  <r>
    <n v="2785"/>
    <n v="159"/>
    <n v="5048"/>
    <n v="3880"/>
    <x v="4"/>
    <x v="527"/>
    <x v="29"/>
    <s v="data deficient"/>
    <n v="1990"/>
    <n v="1990"/>
    <m/>
    <m/>
    <m/>
    <m/>
    <m/>
    <s v="Roland &amp; Seitre (1990)"/>
  </r>
  <r>
    <n v="2786"/>
    <n v="159"/>
    <n v="5109"/>
    <n v="3880"/>
    <x v="4"/>
    <x v="186"/>
    <x v="29"/>
    <s v="Confirmed"/>
    <n v="1990"/>
    <n v="1990"/>
    <m/>
    <m/>
    <m/>
    <m/>
    <m/>
    <s v="Roland &amp; Seitre (1990)"/>
  </r>
  <r>
    <n v="2787"/>
    <n v="159"/>
    <n v="5207"/>
    <n v="3880"/>
    <x v="4"/>
    <x v="252"/>
    <x v="29"/>
    <s v="Potential Breeding"/>
    <n v="1990"/>
    <n v="1990"/>
    <m/>
    <m/>
    <m/>
    <m/>
    <m/>
    <s v="Roland &amp; Seitre (1990)"/>
  </r>
  <r>
    <n v="2788"/>
    <n v="159"/>
    <n v="5155"/>
    <n v="9999999"/>
    <x v="4"/>
    <x v="248"/>
    <x v="45"/>
    <s v="Potential Breeding"/>
    <n v="1990"/>
    <n v="1990"/>
    <m/>
    <m/>
    <m/>
    <m/>
    <m/>
    <s v="Roland &amp; Seitre (1990)"/>
  </r>
  <r>
    <n v="2789"/>
    <n v="159"/>
    <n v="5032"/>
    <n v="3974"/>
    <x v="4"/>
    <x v="517"/>
    <x v="46"/>
    <s v="data deficient"/>
    <n v="1989"/>
    <n v="1989"/>
    <m/>
    <m/>
    <m/>
    <m/>
    <m/>
    <s v="Roland &amp; Seitre (1990)"/>
  </r>
  <r>
    <n v="2790"/>
    <n v="159"/>
    <n v="5035"/>
    <n v="3974"/>
    <x v="4"/>
    <x v="376"/>
    <x v="46"/>
    <s v="Confirmed"/>
    <n v="1989"/>
    <n v="1989"/>
    <n v="200"/>
    <n v="200"/>
    <m/>
    <m/>
    <s v="breeding pairs"/>
    <s v="Roland &amp; Seitre (1990)"/>
  </r>
  <r>
    <n v="2791"/>
    <n v="159"/>
    <n v="5015"/>
    <n v="3650"/>
    <x v="4"/>
    <x v="238"/>
    <x v="6"/>
    <s v="data deficient"/>
    <n v="1990"/>
    <n v="1990"/>
    <n v="10"/>
    <n v="20"/>
    <m/>
    <m/>
    <s v="individuals"/>
    <s v="Roland &amp; Seitre (1990)"/>
  </r>
  <r>
    <n v="2792"/>
    <n v="159"/>
    <n v="5059"/>
    <n v="3650"/>
    <x v="4"/>
    <x v="426"/>
    <x v="6"/>
    <s v="data deficient"/>
    <n v="1990"/>
    <n v="1990"/>
    <m/>
    <m/>
    <m/>
    <m/>
    <m/>
    <s v="Roland &amp; Seitre (1990)"/>
  </r>
  <r>
    <n v="2793"/>
    <n v="159"/>
    <n v="5079"/>
    <n v="3650"/>
    <x v="4"/>
    <x v="202"/>
    <x v="6"/>
    <s v="data deficient"/>
    <n v="1989"/>
    <n v="1989"/>
    <m/>
    <m/>
    <m/>
    <m/>
    <m/>
    <s v="Roland &amp; Seitre (1990)"/>
  </r>
  <r>
    <n v="2794"/>
    <n v="159"/>
    <n v="5117"/>
    <n v="3650"/>
    <x v="4"/>
    <x v="528"/>
    <x v="6"/>
    <s v="data deficient"/>
    <n v="1989"/>
    <n v="1989"/>
    <m/>
    <m/>
    <m/>
    <m/>
    <m/>
    <s v="Roland &amp; Seitre (1990)"/>
  </r>
  <r>
    <n v="2795"/>
    <n v="159"/>
    <n v="5203"/>
    <n v="3650"/>
    <x v="4"/>
    <x v="516"/>
    <x v="6"/>
    <s v="data deficient"/>
    <n v="1989"/>
    <n v="1989"/>
    <m/>
    <m/>
    <m/>
    <m/>
    <m/>
    <s v="Roland &amp; Seitre (1990)"/>
  </r>
  <r>
    <n v="2796"/>
    <n v="159"/>
    <n v="5015"/>
    <n v="3975"/>
    <x v="4"/>
    <x v="238"/>
    <x v="2"/>
    <s v="data deficient"/>
    <n v="1990"/>
    <n v="1990"/>
    <n v="1"/>
    <n v="1"/>
    <m/>
    <m/>
    <s v="individuals"/>
    <s v="Roland &amp; Seitre (1990)"/>
  </r>
  <r>
    <n v="2797"/>
    <n v="159"/>
    <n v="5121"/>
    <n v="3975"/>
    <x v="4"/>
    <x v="524"/>
    <x v="2"/>
    <s v="Confirmed"/>
    <n v="1989"/>
    <n v="1989"/>
    <m/>
    <m/>
    <m/>
    <m/>
    <m/>
    <s v="Roland &amp; Seitre (1990)"/>
  </r>
  <r>
    <n v="2798"/>
    <n v="159"/>
    <n v="5200"/>
    <n v="3975"/>
    <x v="4"/>
    <x v="245"/>
    <x v="2"/>
    <s v="data deficient"/>
    <n v="1990"/>
    <n v="1990"/>
    <n v="2"/>
    <n v="2"/>
    <m/>
    <m/>
    <s v="individuals"/>
    <s v="Roland &amp; Seitre (1990)"/>
  </r>
  <r>
    <n v="2799"/>
    <n v="160"/>
    <n v="5032"/>
    <n v="3935"/>
    <x v="4"/>
    <x v="517"/>
    <x v="11"/>
    <s v="data deficient"/>
    <m/>
    <m/>
    <n v="200"/>
    <n v="200"/>
    <m/>
    <m/>
    <s v="individuals"/>
    <s v="Seitre &amp; Seitre (no date)"/>
  </r>
  <r>
    <n v="2800"/>
    <n v="160"/>
    <n v="5015"/>
    <n v="3893"/>
    <x v="4"/>
    <x v="238"/>
    <x v="21"/>
    <s v="data deficient"/>
    <n v="1990"/>
    <n v="1990"/>
    <n v="8"/>
    <n v="8"/>
    <m/>
    <m/>
    <s v="individuals"/>
    <s v="Seitre &amp; Seitre (no date)"/>
  </r>
  <r>
    <n v="2801"/>
    <n v="161"/>
    <n v="3007"/>
    <n v="1016817"/>
    <x v="18"/>
    <x v="300"/>
    <x v="24"/>
    <s v="Confirmed"/>
    <n v="1984"/>
    <n v="1984"/>
    <m/>
    <n v="100"/>
    <m/>
    <m/>
    <s v="individuals"/>
    <s v="Steadman &amp; Kirch (1990)"/>
  </r>
  <r>
    <n v="2802"/>
    <n v="161"/>
    <n v="3007"/>
    <n v="3846"/>
    <x v="18"/>
    <x v="300"/>
    <x v="27"/>
    <s v="Confirmed"/>
    <n v="1984"/>
    <n v="1984"/>
    <m/>
    <m/>
    <m/>
    <m/>
    <m/>
    <s v="Steadman &amp; Kirch (1990)"/>
  </r>
  <r>
    <n v="2803"/>
    <n v="161"/>
    <n v="3007"/>
    <n v="3649"/>
    <x v="18"/>
    <x v="300"/>
    <x v="18"/>
    <s v="Confirmed"/>
    <n v="1984"/>
    <n v="1984"/>
    <m/>
    <n v="100"/>
    <m/>
    <m/>
    <s v="individuals"/>
    <s v="Steadman &amp; Kirch (1990)"/>
  </r>
  <r>
    <n v="2804"/>
    <n v="161"/>
    <n v="3007"/>
    <n v="3650"/>
    <x v="18"/>
    <x v="300"/>
    <x v="6"/>
    <s v="Confirmed"/>
    <n v="1984"/>
    <n v="1984"/>
    <m/>
    <n v="100"/>
    <m/>
    <m/>
    <s v="individuals"/>
    <s v="Steadman &amp; Kirch (1990)"/>
  </r>
  <r>
    <n v="2805"/>
    <n v="162"/>
    <n v="3005"/>
    <n v="3295"/>
    <x v="18"/>
    <x v="529"/>
    <x v="7"/>
    <s v="Confirmed"/>
    <n v="1993"/>
    <n v="1990"/>
    <n v="40"/>
    <n v="40"/>
    <m/>
    <m/>
    <s v="individuals"/>
    <s v="Tiraa (1990)"/>
  </r>
  <r>
    <n v="2806"/>
    <n v="162"/>
    <n v="3014"/>
    <n v="3659"/>
    <x v="18"/>
    <x v="530"/>
    <x v="3"/>
    <s v="Confirmed"/>
    <n v="1990"/>
    <n v="1990"/>
    <n v="100"/>
    <n v="100"/>
    <m/>
    <m/>
    <s v="breeding pairs"/>
    <s v="Tiraa (1990)"/>
  </r>
  <r>
    <n v="2807"/>
    <n v="162"/>
    <n v="3021"/>
    <n v="3294"/>
    <x v="18"/>
    <x v="531"/>
    <x v="9"/>
    <s v="Confirmed"/>
    <n v="1990"/>
    <n v="1990"/>
    <n v="10"/>
    <n v="10"/>
    <m/>
    <m/>
    <s v="chicks"/>
    <s v="Tiraa (1990)"/>
  </r>
  <r>
    <n v="2808"/>
    <n v="162"/>
    <n v="3013"/>
    <n v="3298"/>
    <x v="18"/>
    <x v="532"/>
    <x v="12"/>
    <s v="Confirmed"/>
    <n v="1990"/>
    <n v="1990"/>
    <m/>
    <m/>
    <m/>
    <m/>
    <m/>
    <s v="Tiraa (1990)"/>
  </r>
  <r>
    <n v="2809"/>
    <n v="162"/>
    <n v="3014"/>
    <n v="3298"/>
    <x v="18"/>
    <x v="530"/>
    <x v="12"/>
    <s v="Confirmed"/>
    <n v="1990"/>
    <n v="1990"/>
    <m/>
    <m/>
    <m/>
    <m/>
    <m/>
    <s v="Tiraa (1990)"/>
  </r>
  <r>
    <n v="2810"/>
    <n v="162"/>
    <n v="3011"/>
    <n v="3845"/>
    <x v="18"/>
    <x v="354"/>
    <x v="13"/>
    <s v="Confirmed"/>
    <n v="1990"/>
    <n v="1990"/>
    <m/>
    <m/>
    <m/>
    <m/>
    <m/>
    <s v="Tiraa (1990)"/>
  </r>
  <r>
    <n v="2811"/>
    <n v="162"/>
    <n v="3003"/>
    <n v="3846"/>
    <x v="18"/>
    <x v="533"/>
    <x v="27"/>
    <s v="Confirmed"/>
    <n v="1990"/>
    <n v="1990"/>
    <n v="9"/>
    <n v="9"/>
    <m/>
    <m/>
    <s v="nests"/>
    <s v="Tiraa (1990)"/>
  </r>
  <r>
    <n v="2812"/>
    <n v="162"/>
    <n v="3011"/>
    <n v="3846"/>
    <x v="18"/>
    <x v="354"/>
    <x v="27"/>
    <s v="Confirmed"/>
    <n v="1990"/>
    <n v="1990"/>
    <m/>
    <m/>
    <m/>
    <m/>
    <m/>
    <s v="Tiraa (1990)"/>
  </r>
  <r>
    <n v="2813"/>
    <n v="162"/>
    <n v="3014"/>
    <n v="32652"/>
    <x v="18"/>
    <x v="530"/>
    <x v="16"/>
    <s v="Confirmed"/>
    <n v="1990"/>
    <n v="1990"/>
    <n v="1"/>
    <n v="1"/>
    <m/>
    <m/>
    <s v="nests"/>
    <s v="Tiraa (1990)"/>
  </r>
  <r>
    <n v="2814"/>
    <n v="162"/>
    <n v="3003"/>
    <n v="3658"/>
    <x v="18"/>
    <x v="533"/>
    <x v="17"/>
    <s v="Confirmed"/>
    <n v="1990"/>
    <n v="1990"/>
    <n v="15"/>
    <n v="15"/>
    <m/>
    <m/>
    <s v="nests"/>
    <s v="Tiraa (1990)"/>
  </r>
  <r>
    <n v="2815"/>
    <n v="162"/>
    <n v="3011"/>
    <n v="3658"/>
    <x v="18"/>
    <x v="354"/>
    <x v="17"/>
    <s v="Confirmed"/>
    <n v="1990"/>
    <n v="1990"/>
    <m/>
    <m/>
    <m/>
    <m/>
    <m/>
    <s v="Tiraa (1990)"/>
  </r>
  <r>
    <n v="2816"/>
    <n v="162"/>
    <n v="3013"/>
    <n v="3658"/>
    <x v="18"/>
    <x v="532"/>
    <x v="17"/>
    <s v="Confirmed"/>
    <n v="1990"/>
    <n v="1990"/>
    <m/>
    <m/>
    <m/>
    <m/>
    <m/>
    <s v="Tiraa (1990)"/>
  </r>
  <r>
    <n v="2817"/>
    <n v="162"/>
    <n v="3014"/>
    <n v="3658"/>
    <x v="18"/>
    <x v="530"/>
    <x v="17"/>
    <s v="Confirmed"/>
    <n v="1990"/>
    <n v="1990"/>
    <n v="1045"/>
    <n v="1045"/>
    <m/>
    <m/>
    <s v="breeding pairs"/>
    <s v="Tiraa (1990)"/>
  </r>
  <r>
    <n v="2818"/>
    <n v="162"/>
    <n v="3003"/>
    <n v="3649"/>
    <x v="18"/>
    <x v="533"/>
    <x v="18"/>
    <s v="Confirmed"/>
    <n v="1990"/>
    <n v="1990"/>
    <n v="60"/>
    <n v="60"/>
    <m/>
    <m/>
    <s v="nests"/>
    <s v="Tiraa (1990)"/>
  </r>
  <r>
    <n v="2819"/>
    <n v="162"/>
    <n v="3005"/>
    <n v="3649"/>
    <x v="18"/>
    <x v="529"/>
    <x v="18"/>
    <s v="Confirmed"/>
    <n v="1990"/>
    <n v="1990"/>
    <n v="52"/>
    <n v="52"/>
    <m/>
    <m/>
    <s v="nests"/>
    <s v="Tiraa (1990)"/>
  </r>
  <r>
    <n v="2820"/>
    <n v="162"/>
    <n v="3014"/>
    <n v="3649"/>
    <x v="18"/>
    <x v="530"/>
    <x v="18"/>
    <s v="Confirmed"/>
    <n v="1990"/>
    <n v="1990"/>
    <m/>
    <m/>
    <m/>
    <m/>
    <m/>
    <s v="Tiraa (1990)"/>
  </r>
  <r>
    <n v="2821"/>
    <n v="162"/>
    <n v="3021"/>
    <n v="3649"/>
    <x v="18"/>
    <x v="531"/>
    <x v="18"/>
    <s v="Confirmed"/>
    <n v="1990"/>
    <n v="1990"/>
    <n v="60"/>
    <n v="60"/>
    <m/>
    <m/>
    <s v="chicks"/>
    <s v="Tiraa (1990)"/>
  </r>
  <r>
    <n v="2822"/>
    <n v="162"/>
    <n v="3003"/>
    <n v="3288"/>
    <x v="18"/>
    <x v="533"/>
    <x v="19"/>
    <s v="Confirmed"/>
    <n v="1990"/>
    <n v="1990"/>
    <n v="20000"/>
    <n v="20000"/>
    <m/>
    <m/>
    <s v="mature individuals"/>
    <s v="Tiraa (1990)"/>
  </r>
  <r>
    <n v="2823"/>
    <n v="162"/>
    <n v="3011"/>
    <n v="3288"/>
    <x v="18"/>
    <x v="354"/>
    <x v="19"/>
    <s v="Confirmed"/>
    <n v="1990"/>
    <n v="1990"/>
    <n v="50000"/>
    <n v="50000"/>
    <m/>
    <m/>
    <s v="mature individuals"/>
    <s v="Tiraa (1990)"/>
  </r>
  <r>
    <n v="2824"/>
    <n v="162"/>
    <n v="3014"/>
    <n v="3288"/>
    <x v="18"/>
    <x v="530"/>
    <x v="19"/>
    <s v="Confirmed"/>
    <n v="1990"/>
    <n v="1990"/>
    <n v="10000"/>
    <n v="10000"/>
    <m/>
    <m/>
    <s v="mature individuals"/>
    <s v="Tiraa (1990)"/>
  </r>
  <r>
    <n v="2825"/>
    <n v="163"/>
    <n v="16001"/>
    <n v="3295"/>
    <x v="9"/>
    <x v="534"/>
    <x v="7"/>
    <s v="Confirmed"/>
    <n v="1993"/>
    <n v="1988"/>
    <n v="100"/>
    <n v="100"/>
    <m/>
    <m/>
    <s v="breeding pairs"/>
    <s v="Reichel &amp; Glass (1991)"/>
  </r>
  <r>
    <n v="2826"/>
    <n v="163"/>
    <n v="16002"/>
    <n v="3295"/>
    <x v="9"/>
    <x v="535"/>
    <x v="7"/>
    <s v="Confirmed"/>
    <n v="1994"/>
    <n v="1988"/>
    <n v="2000"/>
    <n v="2000"/>
    <m/>
    <m/>
    <s v="breeding pairs"/>
    <s v="Reichel &amp; Glass (1991)"/>
  </r>
  <r>
    <n v="2827"/>
    <n v="163"/>
    <n v="16005"/>
    <n v="3295"/>
    <x v="9"/>
    <x v="536"/>
    <x v="7"/>
    <s v="data deficient"/>
    <n v="1997"/>
    <n v="1988"/>
    <n v="20"/>
    <n v="20"/>
    <m/>
    <m/>
    <s v="individuals"/>
    <s v="Reichel &amp; Glass (1991)"/>
  </r>
  <r>
    <n v="2828"/>
    <n v="163"/>
    <n v="16007"/>
    <n v="3295"/>
    <x v="9"/>
    <x v="372"/>
    <x v="7"/>
    <s v="Probable"/>
    <n v="1994"/>
    <n v="1988"/>
    <n v="360"/>
    <n v="360"/>
    <m/>
    <m/>
    <s v="individuals"/>
    <s v="Reichel &amp; Glass (1991)"/>
  </r>
  <r>
    <n v="2829"/>
    <n v="163"/>
    <n v="16009"/>
    <n v="3295"/>
    <x v="9"/>
    <x v="60"/>
    <x v="7"/>
    <s v="Confirmed"/>
    <m/>
    <n v="1988"/>
    <n v="150"/>
    <n v="150"/>
    <m/>
    <m/>
    <s v="breeding pairs"/>
    <s v="Reichel &amp; Glass (1991)"/>
  </r>
  <r>
    <n v="2830"/>
    <n v="163"/>
    <n v="16011"/>
    <n v="3295"/>
    <x v="9"/>
    <x v="537"/>
    <x v="7"/>
    <s v="Confirmed"/>
    <n v="2004"/>
    <n v="1988"/>
    <n v="1000"/>
    <n v="1000"/>
    <m/>
    <m/>
    <s v="breeding pairs"/>
    <s v="Reichel &amp; Glass (1991)"/>
  </r>
  <r>
    <n v="2831"/>
    <n v="163"/>
    <n v="16001"/>
    <n v="3659"/>
    <x v="9"/>
    <x v="534"/>
    <x v="3"/>
    <s v="Confirmed"/>
    <n v="1979"/>
    <n v="1988"/>
    <n v="4"/>
    <n v="4"/>
    <m/>
    <m/>
    <s v="breeding pairs"/>
    <s v="Reichel &amp; Glass (1991)"/>
  </r>
  <r>
    <n v="2832"/>
    <n v="163"/>
    <n v="16002"/>
    <n v="3659"/>
    <x v="9"/>
    <x v="535"/>
    <x v="3"/>
    <s v="Confirmed"/>
    <n v="1979"/>
    <n v="1988"/>
    <n v="2"/>
    <n v="2"/>
    <m/>
    <m/>
    <s v="breeding pairs"/>
    <s v="Reichel &amp; Glass (1991)"/>
  </r>
  <r>
    <n v="2833"/>
    <n v="163"/>
    <n v="16003"/>
    <n v="3659"/>
    <x v="9"/>
    <x v="538"/>
    <x v="3"/>
    <s v="Confirmed"/>
    <n v="1979"/>
    <n v="1988"/>
    <n v="7"/>
    <n v="7"/>
    <m/>
    <m/>
    <s v="breeding pairs"/>
    <s v="Reichel &amp; Glass (1991)"/>
  </r>
  <r>
    <n v="2834"/>
    <n v="163"/>
    <n v="16004"/>
    <n v="3659"/>
    <x v="9"/>
    <x v="539"/>
    <x v="3"/>
    <s v="Confirmed"/>
    <n v="1979"/>
    <n v="1988"/>
    <n v="35"/>
    <n v="35"/>
    <m/>
    <m/>
    <s v="breeding pairs"/>
    <s v="Reichel &amp; Glass (1991)"/>
  </r>
  <r>
    <n v="2835"/>
    <n v="163"/>
    <n v="16005"/>
    <n v="3659"/>
    <x v="9"/>
    <x v="536"/>
    <x v="3"/>
    <s v="data deficient"/>
    <n v="1979"/>
    <n v="1988"/>
    <n v="200"/>
    <n v="200"/>
    <m/>
    <m/>
    <s v="individuals"/>
    <s v="Reichel &amp; Glass (1991)"/>
  </r>
  <r>
    <n v="2836"/>
    <n v="163"/>
    <n v="16007"/>
    <n v="3659"/>
    <x v="9"/>
    <x v="372"/>
    <x v="3"/>
    <s v="data deficient"/>
    <n v="1979"/>
    <n v="1988"/>
    <n v="533"/>
    <n v="533"/>
    <m/>
    <m/>
    <s v="individuals"/>
    <s v="Reichel &amp; Glass (1991)"/>
  </r>
  <r>
    <n v="2837"/>
    <n v="163"/>
    <n v="16009"/>
    <n v="3659"/>
    <x v="9"/>
    <x v="60"/>
    <x v="3"/>
    <s v="Confirmed"/>
    <n v="1979"/>
    <n v="1988"/>
    <n v="130"/>
    <n v="130"/>
    <m/>
    <m/>
    <s v="breeding pairs"/>
    <s v="Reichel &amp; Glass (1991)"/>
  </r>
  <r>
    <n v="2838"/>
    <n v="163"/>
    <n v="16011"/>
    <n v="3659"/>
    <x v="9"/>
    <x v="537"/>
    <x v="3"/>
    <s v="Confirmed"/>
    <n v="1978"/>
    <n v="1988"/>
    <n v="100"/>
    <n v="100"/>
    <m/>
    <m/>
    <s v="breeding pairs"/>
    <s v="Reichel &amp; Glass (1991)"/>
  </r>
  <r>
    <n v="2839"/>
    <n v="163"/>
    <n v="16014"/>
    <n v="3659"/>
    <x v="9"/>
    <x v="540"/>
    <x v="3"/>
    <s v="Confirmed"/>
    <n v="1979"/>
    <n v="1988"/>
    <n v="7"/>
    <n v="7"/>
    <m/>
    <m/>
    <s v="breeding pairs"/>
    <s v="Reichel &amp; Glass (1991)"/>
  </r>
  <r>
    <n v="2840"/>
    <n v="163"/>
    <n v="16016"/>
    <n v="3659"/>
    <x v="9"/>
    <x v="47"/>
    <x v="3"/>
    <s v="Confirmed"/>
    <n v="1979"/>
    <n v="1988"/>
    <n v="100"/>
    <n v="100"/>
    <m/>
    <m/>
    <s v="breeding pairs"/>
    <s v="Reichel &amp; Glass (1991)"/>
  </r>
  <r>
    <n v="2841"/>
    <n v="163"/>
    <n v="16001"/>
    <n v="3294"/>
    <x v="9"/>
    <x v="534"/>
    <x v="9"/>
    <s v="Confirmed"/>
    <n v="1979"/>
    <n v="1988"/>
    <n v="100"/>
    <n v="100"/>
    <m/>
    <m/>
    <s v="breeding pairs"/>
    <s v="Reichel &amp; Glass (1991)"/>
  </r>
  <r>
    <n v="2842"/>
    <n v="163"/>
    <n v="16002"/>
    <n v="3294"/>
    <x v="9"/>
    <x v="535"/>
    <x v="9"/>
    <s v="Confirmed"/>
    <n v="1979"/>
    <n v="1988"/>
    <n v="20"/>
    <n v="20"/>
    <m/>
    <m/>
    <s v="breeding pairs"/>
    <s v="Reichel &amp; Glass (1991)"/>
  </r>
  <r>
    <n v="2843"/>
    <n v="163"/>
    <n v="16003"/>
    <n v="3294"/>
    <x v="9"/>
    <x v="538"/>
    <x v="9"/>
    <s v="Confirmed"/>
    <n v="1979"/>
    <n v="1988"/>
    <n v="30"/>
    <n v="30"/>
    <m/>
    <m/>
    <s v="breeding pairs"/>
    <s v="Reichel &amp; Glass (1991)"/>
  </r>
  <r>
    <n v="2844"/>
    <n v="163"/>
    <n v="16004"/>
    <n v="3294"/>
    <x v="9"/>
    <x v="539"/>
    <x v="9"/>
    <s v="Confirmed"/>
    <n v="1979"/>
    <n v="1988"/>
    <n v="70"/>
    <n v="70"/>
    <m/>
    <m/>
    <s v="breeding pairs"/>
    <s v="Reichel &amp; Glass (1991)"/>
  </r>
  <r>
    <n v="2845"/>
    <n v="163"/>
    <n v="16005"/>
    <n v="3294"/>
    <x v="9"/>
    <x v="536"/>
    <x v="9"/>
    <s v="data deficient"/>
    <n v="1979"/>
    <n v="1988"/>
    <n v="50"/>
    <n v="50"/>
    <m/>
    <m/>
    <s v="individuals"/>
    <s v="Reichel &amp; Glass (1991)"/>
  </r>
  <r>
    <n v="2846"/>
    <n v="163"/>
    <n v="16007"/>
    <n v="3294"/>
    <x v="9"/>
    <x v="372"/>
    <x v="9"/>
    <s v="Probable"/>
    <n v="1979"/>
    <n v="1988"/>
    <n v="980"/>
    <n v="980"/>
    <m/>
    <m/>
    <s v="individuals"/>
    <s v="Reichel &amp; Glass (1991)"/>
  </r>
  <r>
    <n v="2847"/>
    <n v="163"/>
    <n v="16009"/>
    <n v="3294"/>
    <x v="9"/>
    <x v="60"/>
    <x v="9"/>
    <s v="Confirmed"/>
    <n v="1979"/>
    <n v="1988"/>
    <n v="6000"/>
    <n v="6000"/>
    <m/>
    <m/>
    <s v="breeding pairs"/>
    <s v="Reichel &amp; Glass (1991)"/>
  </r>
  <r>
    <n v="2848"/>
    <n v="163"/>
    <n v="16011"/>
    <n v="3294"/>
    <x v="9"/>
    <x v="537"/>
    <x v="9"/>
    <s v="Confirmed"/>
    <n v="1978"/>
    <n v="1988"/>
    <n v="1000"/>
    <n v="1000"/>
    <m/>
    <m/>
    <s v="breeding pairs"/>
    <s v="Reichel &amp; Glass (1991)"/>
  </r>
  <r>
    <n v="2849"/>
    <n v="163"/>
    <n v="16014"/>
    <n v="3294"/>
    <x v="9"/>
    <x v="540"/>
    <x v="9"/>
    <s v="Confirmed"/>
    <n v="1979"/>
    <n v="1988"/>
    <n v="30"/>
    <n v="30"/>
    <m/>
    <m/>
    <s v="breeding pairs"/>
    <s v="Reichel &amp; Glass (1991)"/>
  </r>
  <r>
    <n v="2850"/>
    <n v="163"/>
    <n v="16016"/>
    <n v="3294"/>
    <x v="9"/>
    <x v="47"/>
    <x v="9"/>
    <s v="Confirmed"/>
    <n v="1979"/>
    <n v="1988"/>
    <n v="150"/>
    <n v="150"/>
    <m/>
    <m/>
    <s v="breeding pairs"/>
    <s v="Reichel &amp; Glass (1991)"/>
  </r>
  <r>
    <n v="2851"/>
    <n v="163"/>
    <n v="16001"/>
    <n v="3298"/>
    <x v="9"/>
    <x v="534"/>
    <x v="12"/>
    <s v="Confirmed"/>
    <n v="1979"/>
    <n v="1988"/>
    <n v="100"/>
    <n v="100"/>
    <m/>
    <m/>
    <s v="breeding pairs"/>
    <s v="Reichel &amp; Glass (1991)"/>
  </r>
  <r>
    <n v="2852"/>
    <n v="163"/>
    <n v="16002"/>
    <n v="3298"/>
    <x v="9"/>
    <x v="535"/>
    <x v="12"/>
    <s v="Confirmed"/>
    <n v="1979"/>
    <n v="1988"/>
    <n v="250"/>
    <n v="250"/>
    <m/>
    <m/>
    <s v="breeding pairs"/>
    <s v="Reichel &amp; Glass (1991)"/>
  </r>
  <r>
    <n v="2853"/>
    <n v="163"/>
    <n v="16003"/>
    <n v="3298"/>
    <x v="9"/>
    <x v="538"/>
    <x v="12"/>
    <s v="Confirmed"/>
    <n v="1979"/>
    <n v="1988"/>
    <n v="30"/>
    <n v="30"/>
    <m/>
    <m/>
    <s v="breeding pairs"/>
    <s v="Reichel &amp; Glass (1991)"/>
  </r>
  <r>
    <n v="2854"/>
    <n v="163"/>
    <n v="16004"/>
    <n v="3298"/>
    <x v="9"/>
    <x v="539"/>
    <x v="12"/>
    <s v="Confirmed"/>
    <n v="1979"/>
    <n v="1988"/>
    <n v="70"/>
    <n v="70"/>
    <m/>
    <m/>
    <s v="breeding pairs"/>
    <s v="Reichel &amp; Glass (1991)"/>
  </r>
  <r>
    <n v="2855"/>
    <n v="163"/>
    <n v="16005"/>
    <n v="3298"/>
    <x v="9"/>
    <x v="536"/>
    <x v="12"/>
    <s v="data deficient"/>
    <n v="1979"/>
    <n v="1988"/>
    <n v="200"/>
    <n v="200"/>
    <m/>
    <m/>
    <s v="individuals"/>
    <s v="Reichel &amp; Glass (1991)"/>
  </r>
  <r>
    <n v="2856"/>
    <n v="163"/>
    <n v="16007"/>
    <n v="3298"/>
    <x v="9"/>
    <x v="372"/>
    <x v="12"/>
    <s v="Probable"/>
    <n v="1979"/>
    <n v="1988"/>
    <n v="78"/>
    <n v="78"/>
    <m/>
    <m/>
    <s v="individuals"/>
    <s v="Reichel &amp; Glass (1991)"/>
  </r>
  <r>
    <n v="2857"/>
    <n v="163"/>
    <n v="16009"/>
    <n v="3298"/>
    <x v="9"/>
    <x v="60"/>
    <x v="12"/>
    <s v="Confirmed"/>
    <n v="1979"/>
    <n v="1988"/>
    <n v="100"/>
    <n v="100"/>
    <m/>
    <m/>
    <s v="breeding pairs"/>
    <s v="Reichel &amp; Glass (1991)"/>
  </r>
  <r>
    <n v="2858"/>
    <n v="163"/>
    <n v="16011"/>
    <n v="3298"/>
    <x v="9"/>
    <x v="537"/>
    <x v="12"/>
    <s v="Confirmed"/>
    <n v="1978"/>
    <n v="1988"/>
    <n v="100"/>
    <n v="100"/>
    <m/>
    <m/>
    <s v="breeding pairs"/>
    <s v="Reichel &amp; Glass (1991)"/>
  </r>
  <r>
    <n v="2859"/>
    <n v="163"/>
    <n v="16014"/>
    <n v="3298"/>
    <x v="9"/>
    <x v="540"/>
    <x v="12"/>
    <s v="Confirmed"/>
    <n v="1979"/>
    <n v="1988"/>
    <n v="30"/>
    <n v="30"/>
    <m/>
    <m/>
    <s v="breeding pairs"/>
    <s v="Reichel &amp; Glass (1991)"/>
  </r>
  <r>
    <n v="2860"/>
    <n v="163"/>
    <n v="16016"/>
    <n v="3298"/>
    <x v="9"/>
    <x v="47"/>
    <x v="12"/>
    <s v="Confirmed"/>
    <n v="1979"/>
    <n v="1988"/>
    <n v="5"/>
    <n v="5"/>
    <m/>
    <m/>
    <s v="breeding pairs"/>
    <s v="Reichel &amp; Glass (1991)"/>
  </r>
  <r>
    <n v="2861"/>
    <n v="163"/>
    <n v="16005"/>
    <n v="3845"/>
    <x v="9"/>
    <x v="536"/>
    <x v="13"/>
    <s v="data deficient"/>
    <n v="1979"/>
    <n v="1988"/>
    <n v="25"/>
    <n v="25"/>
    <m/>
    <m/>
    <s v="individuals"/>
    <s v="Reichel &amp; Glass (1991)"/>
  </r>
  <r>
    <n v="2862"/>
    <n v="163"/>
    <n v="16007"/>
    <n v="3286"/>
    <x v="9"/>
    <x v="372"/>
    <x v="14"/>
    <s v="Confirmed"/>
    <n v="1979"/>
    <n v="1988"/>
    <n v="1200"/>
    <n v="1200"/>
    <m/>
    <m/>
    <s v="breeding pairs"/>
    <s v="Reichel &amp; Glass (1991)"/>
  </r>
  <r>
    <n v="2863"/>
    <n v="163"/>
    <n v="16004"/>
    <n v="32652"/>
    <x v="9"/>
    <x v="539"/>
    <x v="16"/>
    <s v="Confirmed"/>
    <n v="1979"/>
    <n v="1988"/>
    <n v="1"/>
    <n v="1"/>
    <m/>
    <m/>
    <s v="breeding pairs"/>
    <s v="Reichel &amp; Glass (1991)"/>
  </r>
  <r>
    <n v="2864"/>
    <n v="163"/>
    <n v="16005"/>
    <n v="32652"/>
    <x v="9"/>
    <x v="536"/>
    <x v="16"/>
    <s v="data deficient"/>
    <n v="1979"/>
    <n v="1988"/>
    <n v="750"/>
    <n v="750"/>
    <m/>
    <m/>
    <s v="individuals"/>
    <s v="Reichel &amp; Glass (1991)"/>
  </r>
  <r>
    <n v="2865"/>
    <n v="163"/>
    <n v="16007"/>
    <n v="32652"/>
    <x v="9"/>
    <x v="372"/>
    <x v="16"/>
    <s v="data deficient"/>
    <n v="1979"/>
    <n v="1988"/>
    <n v="2"/>
    <n v="2"/>
    <m/>
    <m/>
    <s v="individuals"/>
    <s v="Reichel &amp; Glass (1991)"/>
  </r>
  <r>
    <n v="2866"/>
    <n v="163"/>
    <n v="16009"/>
    <n v="32652"/>
    <x v="9"/>
    <x v="60"/>
    <x v="16"/>
    <s v="Confirmed"/>
    <n v="1979"/>
    <n v="1988"/>
    <n v="250"/>
    <n v="250"/>
    <m/>
    <m/>
    <s v="breeding pairs"/>
    <s v="Reichel &amp; Glass (1991)"/>
  </r>
  <r>
    <n v="2867"/>
    <n v="163"/>
    <n v="16016"/>
    <n v="32652"/>
    <x v="9"/>
    <x v="47"/>
    <x v="16"/>
    <s v="Confirmed"/>
    <n v="1979"/>
    <n v="1988"/>
    <n v="50"/>
    <n v="50"/>
    <m/>
    <m/>
    <s v="breeding pairs"/>
    <s v="Reichel &amp; Glass (1991)"/>
  </r>
  <r>
    <n v="2868"/>
    <n v="163"/>
    <n v="16004"/>
    <n v="3658"/>
    <x v="9"/>
    <x v="539"/>
    <x v="17"/>
    <s v="Confirmed"/>
    <n v="1979"/>
    <n v="1988"/>
    <n v="20"/>
    <n v="20"/>
    <m/>
    <m/>
    <s v="breeding pairs"/>
    <s v="Reichel &amp; Glass (1991)"/>
  </r>
  <r>
    <n v="2869"/>
    <n v="163"/>
    <n v="16005"/>
    <n v="3658"/>
    <x v="9"/>
    <x v="536"/>
    <x v="17"/>
    <s v="data deficient"/>
    <n v="1979"/>
    <n v="1988"/>
    <n v="500"/>
    <n v="500"/>
    <m/>
    <m/>
    <s v="individuals"/>
    <s v="Reichel &amp; Glass (1991)"/>
  </r>
  <r>
    <n v="2870"/>
    <n v="163"/>
    <n v="16007"/>
    <n v="3658"/>
    <x v="9"/>
    <x v="372"/>
    <x v="17"/>
    <s v="Confirmed"/>
    <n v="1979"/>
    <n v="1988"/>
    <n v="1000"/>
    <n v="1000"/>
    <m/>
    <m/>
    <s v="breeding pairs"/>
    <s v="Reichel &amp; Glass (1991)"/>
  </r>
  <r>
    <n v="2871"/>
    <n v="163"/>
    <n v="16009"/>
    <n v="3658"/>
    <x v="9"/>
    <x v="60"/>
    <x v="17"/>
    <s v="Confirmed"/>
    <n v="1979"/>
    <n v="1988"/>
    <n v="1000"/>
    <n v="1000"/>
    <m/>
    <m/>
    <s v="breeding pairs"/>
    <s v="Reichel &amp; Glass (1991)"/>
  </r>
  <r>
    <n v="2872"/>
    <n v="163"/>
    <n v="16011"/>
    <n v="3658"/>
    <x v="9"/>
    <x v="537"/>
    <x v="17"/>
    <s v="Confirmed"/>
    <n v="1978"/>
    <n v="1988"/>
    <n v="100"/>
    <n v="100"/>
    <m/>
    <m/>
    <s v="breeding pairs"/>
    <s v="Reichel &amp; Glass (1991)"/>
  </r>
  <r>
    <n v="2873"/>
    <n v="163"/>
    <n v="16001"/>
    <n v="3649"/>
    <x v="9"/>
    <x v="534"/>
    <x v="18"/>
    <s v="Confirmed"/>
    <n v="1979"/>
    <n v="1988"/>
    <n v="1"/>
    <n v="1"/>
    <m/>
    <m/>
    <s v="breeding pairs"/>
    <s v="Reichel &amp; Glass (1991)"/>
  </r>
  <r>
    <n v="2874"/>
    <n v="163"/>
    <n v="16004"/>
    <n v="3649"/>
    <x v="9"/>
    <x v="539"/>
    <x v="18"/>
    <s v="Confirmed"/>
    <n v="1979"/>
    <n v="1988"/>
    <n v="5"/>
    <n v="5"/>
    <m/>
    <m/>
    <s v="breeding pairs"/>
    <s v="Reichel &amp; Glass (1991)"/>
  </r>
  <r>
    <n v="2875"/>
    <n v="163"/>
    <n v="16005"/>
    <n v="3649"/>
    <x v="9"/>
    <x v="536"/>
    <x v="18"/>
    <s v="Confirmed"/>
    <n v="1979"/>
    <n v="1988"/>
    <n v="10"/>
    <n v="10"/>
    <m/>
    <m/>
    <s v="breeding pairs"/>
    <s v="Reichel &amp; Glass (1991)"/>
  </r>
  <r>
    <n v="2876"/>
    <n v="163"/>
    <n v="16007"/>
    <n v="3649"/>
    <x v="9"/>
    <x v="372"/>
    <x v="18"/>
    <s v="data deficient"/>
    <n v="1979"/>
    <n v="1988"/>
    <n v="32"/>
    <n v="32"/>
    <m/>
    <m/>
    <s v="individuals"/>
    <s v="Reichel &amp; Glass (1991)"/>
  </r>
  <r>
    <n v="2877"/>
    <n v="163"/>
    <n v="16009"/>
    <n v="3649"/>
    <x v="9"/>
    <x v="60"/>
    <x v="18"/>
    <s v="Confirmed"/>
    <n v="1979"/>
    <n v="1988"/>
    <n v="200"/>
    <n v="200"/>
    <m/>
    <m/>
    <s v="breeding pairs"/>
    <s v="Reichel &amp; Glass (1991)"/>
  </r>
  <r>
    <n v="2878"/>
    <n v="163"/>
    <n v="16011"/>
    <n v="3649"/>
    <x v="9"/>
    <x v="537"/>
    <x v="18"/>
    <s v="Confirmed"/>
    <n v="1978"/>
    <n v="1988"/>
    <n v="250"/>
    <n v="250"/>
    <m/>
    <m/>
    <s v="breeding pairs"/>
    <s v="Reichel &amp; Glass (1991)"/>
  </r>
  <r>
    <n v="2879"/>
    <n v="163"/>
    <n v="16014"/>
    <n v="3649"/>
    <x v="9"/>
    <x v="540"/>
    <x v="18"/>
    <s v="Confirmed"/>
    <n v="1979"/>
    <n v="1988"/>
    <n v="1"/>
    <n v="1"/>
    <m/>
    <m/>
    <s v="breeding pairs"/>
    <s v="Reichel &amp; Glass (1991)"/>
  </r>
  <r>
    <n v="2880"/>
    <n v="163"/>
    <n v="16016"/>
    <n v="3649"/>
    <x v="9"/>
    <x v="47"/>
    <x v="18"/>
    <s v="Confirmed"/>
    <n v="1979"/>
    <n v="1988"/>
    <n v="40"/>
    <n v="40"/>
    <m/>
    <m/>
    <s v="breeding pairs"/>
    <s v="Reichel &amp; Glass (1991)"/>
  </r>
  <r>
    <n v="2881"/>
    <n v="163"/>
    <n v="16004"/>
    <n v="3288"/>
    <x v="9"/>
    <x v="539"/>
    <x v="19"/>
    <s v="Confirmed"/>
    <n v="1979"/>
    <n v="1988"/>
    <n v="500"/>
    <n v="500"/>
    <m/>
    <m/>
    <s v="breeding pairs"/>
    <s v="Reichel &amp; Glass (1991)"/>
  </r>
  <r>
    <n v="2882"/>
    <n v="163"/>
    <n v="16007"/>
    <n v="3288"/>
    <x v="9"/>
    <x v="372"/>
    <x v="19"/>
    <s v="Confirmed"/>
    <n v="1979"/>
    <n v="1988"/>
    <n v="37655"/>
    <n v="37655"/>
    <m/>
    <m/>
    <s v="individuals"/>
    <s v="Reichel &amp; Glass (1991)"/>
  </r>
  <r>
    <n v="2883"/>
    <n v="163"/>
    <n v="16016"/>
    <n v="3288"/>
    <x v="9"/>
    <x v="47"/>
    <x v="19"/>
    <s v="Confirmed"/>
    <n v="1979"/>
    <n v="1988"/>
    <n v="95000"/>
    <n v="95000"/>
    <m/>
    <m/>
    <s v="breeding pairs"/>
    <s v="Reichel &amp; Glass (1991)"/>
  </r>
  <r>
    <n v="2884"/>
    <n v="163"/>
    <n v="16001"/>
    <n v="3650"/>
    <x v="9"/>
    <x v="534"/>
    <x v="6"/>
    <s v="Confirmed"/>
    <n v="1979"/>
    <n v="1988"/>
    <n v="4"/>
    <n v="4"/>
    <m/>
    <m/>
    <s v="breeding pairs"/>
    <s v="Reichel &amp; Glass (1991)"/>
  </r>
  <r>
    <n v="2885"/>
    <n v="163"/>
    <n v="16002"/>
    <n v="3650"/>
    <x v="9"/>
    <x v="535"/>
    <x v="6"/>
    <s v="Confirmed"/>
    <n v="1979"/>
    <n v="1988"/>
    <n v="1"/>
    <n v="1"/>
    <m/>
    <m/>
    <s v="breeding pairs"/>
    <s v="Reichel &amp; Glass (1991)"/>
  </r>
  <r>
    <n v="2886"/>
    <n v="163"/>
    <n v="16003"/>
    <n v="3650"/>
    <x v="9"/>
    <x v="538"/>
    <x v="6"/>
    <s v="Confirmed"/>
    <n v="1979"/>
    <n v="1988"/>
    <n v="3"/>
    <n v="3"/>
    <m/>
    <m/>
    <s v="breeding pairs"/>
    <s v="Reichel &amp; Glass (1991)"/>
  </r>
  <r>
    <n v="2887"/>
    <n v="163"/>
    <n v="16004"/>
    <n v="3650"/>
    <x v="9"/>
    <x v="539"/>
    <x v="6"/>
    <s v="Confirmed"/>
    <n v="1979"/>
    <n v="1988"/>
    <n v="10"/>
    <n v="10"/>
    <m/>
    <m/>
    <s v="breeding pairs"/>
    <s v="Reichel &amp; Glass (1991)"/>
  </r>
  <r>
    <n v="2888"/>
    <n v="163"/>
    <n v="16005"/>
    <n v="3650"/>
    <x v="9"/>
    <x v="536"/>
    <x v="6"/>
    <s v="Confirmed"/>
    <n v="1979"/>
    <n v="1988"/>
    <n v="5"/>
    <n v="5"/>
    <m/>
    <m/>
    <s v="breeding pairs"/>
    <s v="Reichel &amp; Glass (1991)"/>
  </r>
  <r>
    <n v="2889"/>
    <n v="163"/>
    <n v="16007"/>
    <n v="3650"/>
    <x v="9"/>
    <x v="372"/>
    <x v="6"/>
    <s v="Confirmed"/>
    <n v="1979"/>
    <n v="1988"/>
    <n v="25"/>
    <n v="25"/>
    <m/>
    <m/>
    <s v="breeding pairs"/>
    <s v="Reichel &amp; Glass (1991)"/>
  </r>
  <r>
    <n v="2890"/>
    <n v="163"/>
    <n v="16009"/>
    <n v="3650"/>
    <x v="9"/>
    <x v="60"/>
    <x v="6"/>
    <s v="Confirmed"/>
    <n v="1979"/>
    <n v="1988"/>
    <n v="15"/>
    <n v="15"/>
    <m/>
    <m/>
    <s v="breeding pairs"/>
    <s v="Reichel &amp; Glass (1991)"/>
  </r>
  <r>
    <n v="2891"/>
    <n v="163"/>
    <n v="16011"/>
    <n v="3650"/>
    <x v="9"/>
    <x v="537"/>
    <x v="6"/>
    <s v="Confirmed"/>
    <n v="1978"/>
    <n v="1988"/>
    <n v="1"/>
    <n v="1"/>
    <m/>
    <m/>
    <s v="breeding pairs"/>
    <s v="Reichel &amp; Glass (1991)"/>
  </r>
  <r>
    <n v="2892"/>
    <n v="163"/>
    <n v="16014"/>
    <n v="3650"/>
    <x v="9"/>
    <x v="540"/>
    <x v="6"/>
    <s v="Confirmed"/>
    <n v="1979"/>
    <n v="1988"/>
    <n v="1"/>
    <n v="1"/>
    <m/>
    <m/>
    <s v="breeding pairs"/>
    <s v="Reichel &amp; Glass (1991)"/>
  </r>
  <r>
    <n v="2893"/>
    <n v="163"/>
    <n v="16016"/>
    <n v="3650"/>
    <x v="9"/>
    <x v="47"/>
    <x v="6"/>
    <s v="Confirmed"/>
    <n v="1979"/>
    <n v="1988"/>
    <n v="1"/>
    <n v="1"/>
    <m/>
    <m/>
    <s v="breeding pairs"/>
    <s v="Reichel &amp; Glass (1991)"/>
  </r>
  <r>
    <n v="2894"/>
    <n v="164"/>
    <n v="24008"/>
    <n v="3295"/>
    <x v="5"/>
    <x v="304"/>
    <x v="7"/>
    <s v="Confirmed"/>
    <n v="2011"/>
    <n v="1990"/>
    <n v="10000"/>
    <n v="10000"/>
    <m/>
    <m/>
    <s v="individuals"/>
    <s v="Rinke (1991)"/>
  </r>
  <r>
    <n v="2895"/>
    <n v="164"/>
    <n v="24021"/>
    <n v="3295"/>
    <x v="5"/>
    <x v="308"/>
    <x v="7"/>
    <s v="Confirmed"/>
    <n v="2011"/>
    <n v="1990"/>
    <m/>
    <m/>
    <m/>
    <m/>
    <m/>
    <s v="Rinke (1991)"/>
  </r>
  <r>
    <n v="2896"/>
    <n v="164"/>
    <n v="24008"/>
    <n v="1016817"/>
    <x v="5"/>
    <x v="304"/>
    <x v="24"/>
    <s v="Potential Breeding"/>
    <n v="1990"/>
    <n v="1990"/>
    <m/>
    <m/>
    <m/>
    <m/>
    <m/>
    <s v="Rinke (1991)"/>
  </r>
  <r>
    <n v="2897"/>
    <n v="164"/>
    <n v="24008"/>
    <n v="3659"/>
    <x v="5"/>
    <x v="304"/>
    <x v="3"/>
    <s v="Probable"/>
    <n v="1990"/>
    <n v="1990"/>
    <m/>
    <m/>
    <m/>
    <m/>
    <m/>
    <s v="Rinke (1991)"/>
  </r>
  <r>
    <n v="2898"/>
    <n v="164"/>
    <n v="24021"/>
    <n v="3659"/>
    <x v="5"/>
    <x v="308"/>
    <x v="3"/>
    <s v="Probable"/>
    <n v="1990"/>
    <n v="1990"/>
    <m/>
    <m/>
    <m/>
    <m/>
    <m/>
    <s v="Rinke (1991)"/>
  </r>
  <r>
    <n v="2899"/>
    <n v="164"/>
    <n v="24005"/>
    <n v="3294"/>
    <x v="5"/>
    <x v="421"/>
    <x v="9"/>
    <s v="Potential Breeding"/>
    <n v="1990"/>
    <n v="1990"/>
    <m/>
    <m/>
    <m/>
    <m/>
    <m/>
    <s v="Rinke (1991)"/>
  </r>
  <r>
    <n v="2900"/>
    <n v="164"/>
    <n v="24008"/>
    <n v="3294"/>
    <x v="5"/>
    <x v="304"/>
    <x v="9"/>
    <s v="Confirmed"/>
    <n v="1990"/>
    <n v="1990"/>
    <n v="10000"/>
    <n v="10000"/>
    <m/>
    <m/>
    <s v="individuals"/>
    <s v="Rinke (1991)"/>
  </r>
  <r>
    <n v="2901"/>
    <n v="164"/>
    <n v="24021"/>
    <n v="3294"/>
    <x v="5"/>
    <x v="308"/>
    <x v="9"/>
    <s v="Confirmed"/>
    <n v="1990"/>
    <n v="1990"/>
    <m/>
    <m/>
    <m/>
    <m/>
    <m/>
    <s v="Rinke (1991)"/>
  </r>
  <r>
    <n v="2902"/>
    <n v="164"/>
    <n v="24005"/>
    <n v="3298"/>
    <x v="5"/>
    <x v="421"/>
    <x v="12"/>
    <s v="Probable"/>
    <n v="1990"/>
    <n v="1990"/>
    <m/>
    <m/>
    <m/>
    <m/>
    <m/>
    <s v="Rinke (1991)"/>
  </r>
  <r>
    <n v="2903"/>
    <n v="164"/>
    <n v="24008"/>
    <n v="3298"/>
    <x v="5"/>
    <x v="304"/>
    <x v="12"/>
    <s v="Confirmed"/>
    <n v="1990"/>
    <n v="1990"/>
    <m/>
    <m/>
    <m/>
    <m/>
    <m/>
    <s v="Rinke (1991)"/>
  </r>
  <r>
    <n v="2904"/>
    <n v="164"/>
    <n v="24021"/>
    <n v="3298"/>
    <x v="5"/>
    <x v="308"/>
    <x v="12"/>
    <s v="Probable"/>
    <n v="1990"/>
    <n v="1990"/>
    <m/>
    <m/>
    <m/>
    <m/>
    <m/>
    <s v="Rinke (1991)"/>
  </r>
  <r>
    <n v="2905"/>
    <n v="164"/>
    <n v="24008"/>
    <n v="3845"/>
    <x v="5"/>
    <x v="304"/>
    <x v="13"/>
    <s v="Confirmed"/>
    <n v="1990"/>
    <n v="1990"/>
    <m/>
    <m/>
    <m/>
    <m/>
    <m/>
    <s v="Rinke (1991)"/>
  </r>
  <r>
    <n v="2906"/>
    <n v="164"/>
    <n v="24021"/>
    <n v="3845"/>
    <x v="5"/>
    <x v="308"/>
    <x v="13"/>
    <s v="Confirmed"/>
    <n v="1990"/>
    <n v="1990"/>
    <m/>
    <m/>
    <m/>
    <m/>
    <m/>
    <s v="Rinke (1991)"/>
  </r>
  <r>
    <n v="2907"/>
    <n v="164"/>
    <n v="24008"/>
    <n v="3895"/>
    <x v="5"/>
    <x v="304"/>
    <x v="35"/>
    <s v="Confirmed"/>
    <n v="1990"/>
    <n v="1990"/>
    <n v="1"/>
    <n v="1"/>
    <m/>
    <m/>
    <s v="chicks"/>
    <s v="Rinke (1991)"/>
  </r>
  <r>
    <n v="2908"/>
    <n v="164"/>
    <n v="24008"/>
    <n v="3846"/>
    <x v="5"/>
    <x v="304"/>
    <x v="27"/>
    <s v="data deficient"/>
    <n v="1990"/>
    <n v="1990"/>
    <m/>
    <m/>
    <m/>
    <m/>
    <m/>
    <s v="Rinke (1991)"/>
  </r>
  <r>
    <n v="2909"/>
    <n v="164"/>
    <n v="24021"/>
    <n v="3846"/>
    <x v="5"/>
    <x v="308"/>
    <x v="27"/>
    <s v="Confirmed"/>
    <n v="1990"/>
    <n v="1990"/>
    <m/>
    <m/>
    <m/>
    <m/>
    <m/>
    <s v="Rinke (1991)"/>
  </r>
  <r>
    <n v="2910"/>
    <n v="164"/>
    <n v="24008"/>
    <n v="32652"/>
    <x v="5"/>
    <x v="304"/>
    <x v="16"/>
    <s v="Confirmed"/>
    <n v="1990"/>
    <n v="1990"/>
    <n v="1000"/>
    <n v="1000"/>
    <m/>
    <m/>
    <s v="individuals"/>
    <s v="Rinke (1991)"/>
  </r>
  <r>
    <n v="2911"/>
    <n v="164"/>
    <n v="24008"/>
    <n v="3658"/>
    <x v="5"/>
    <x v="304"/>
    <x v="17"/>
    <s v="Confirmed"/>
    <n v="1990"/>
    <n v="1990"/>
    <n v="10000"/>
    <n v="10000"/>
    <m/>
    <m/>
    <s v="individuals"/>
    <s v="Rinke (1991)"/>
  </r>
  <r>
    <n v="2912"/>
    <n v="164"/>
    <n v="24021"/>
    <n v="3658"/>
    <x v="5"/>
    <x v="308"/>
    <x v="17"/>
    <s v="Probable"/>
    <n v="1990"/>
    <n v="1990"/>
    <m/>
    <m/>
    <m/>
    <m/>
    <m/>
    <s v="Rinke (1991)"/>
  </r>
  <r>
    <n v="2913"/>
    <n v="164"/>
    <n v="24008"/>
    <n v="3649"/>
    <x v="5"/>
    <x v="304"/>
    <x v="18"/>
    <s v="Confirmed"/>
    <n v="1990"/>
    <n v="1990"/>
    <m/>
    <m/>
    <m/>
    <m/>
    <m/>
    <s v="Rinke (1991)"/>
  </r>
  <r>
    <n v="2914"/>
    <n v="164"/>
    <n v="24005"/>
    <n v="3928"/>
    <x v="5"/>
    <x v="421"/>
    <x v="20"/>
    <s v="Confirmed"/>
    <n v="1990"/>
    <n v="1990"/>
    <m/>
    <m/>
    <m/>
    <m/>
    <m/>
    <s v="Rinke (1991)"/>
  </r>
  <r>
    <n v="2915"/>
    <n v="164"/>
    <n v="24008"/>
    <n v="3928"/>
    <x v="5"/>
    <x v="304"/>
    <x v="20"/>
    <s v="Confirmed"/>
    <n v="1990"/>
    <n v="1990"/>
    <n v="20000"/>
    <n v="50000"/>
    <m/>
    <m/>
    <s v="individuals"/>
    <s v="Rinke (1991)"/>
  </r>
  <r>
    <n v="2916"/>
    <n v="164"/>
    <n v="24005"/>
    <n v="3650"/>
    <x v="5"/>
    <x v="421"/>
    <x v="6"/>
    <s v="Confirmed"/>
    <n v="1990"/>
    <n v="1990"/>
    <n v="2"/>
    <n v="2"/>
    <m/>
    <m/>
    <s v="chicks"/>
    <s v="Rinke (1991)"/>
  </r>
  <r>
    <n v="2917"/>
    <n v="164"/>
    <n v="24008"/>
    <n v="3650"/>
    <x v="5"/>
    <x v="304"/>
    <x v="6"/>
    <s v="data deficient"/>
    <n v="1990"/>
    <n v="1990"/>
    <m/>
    <m/>
    <m/>
    <m/>
    <m/>
    <s v="Rinke (1991)"/>
  </r>
  <r>
    <n v="2918"/>
    <n v="164"/>
    <n v="24021"/>
    <n v="3650"/>
    <x v="5"/>
    <x v="308"/>
    <x v="6"/>
    <s v="Confirmed"/>
    <n v="1990"/>
    <n v="1990"/>
    <m/>
    <m/>
    <m/>
    <m/>
    <m/>
    <s v="Rinke (1991)"/>
  </r>
  <r>
    <n v="2919"/>
    <n v="165"/>
    <n v="3022"/>
    <n v="3295"/>
    <x v="18"/>
    <x v="303"/>
    <x v="7"/>
    <s v="Non-breeding"/>
    <n v="1993"/>
    <n v="1987"/>
    <m/>
    <m/>
    <m/>
    <m/>
    <m/>
    <s v="Steadman (1991)"/>
  </r>
  <r>
    <n v="2920"/>
    <n v="165"/>
    <n v="3022"/>
    <n v="3294"/>
    <x v="18"/>
    <x v="303"/>
    <x v="9"/>
    <s v="Non-breeding"/>
    <n v="1984"/>
    <n v="1984"/>
    <m/>
    <m/>
    <m/>
    <m/>
    <m/>
    <s v="Steadman (1991)"/>
  </r>
  <r>
    <n v="2921"/>
    <n v="165"/>
    <n v="3022"/>
    <n v="3294"/>
    <x v="18"/>
    <x v="303"/>
    <x v="9"/>
    <s v="Probable"/>
    <n v="1984"/>
    <n v="1984"/>
    <m/>
    <m/>
    <m/>
    <m/>
    <m/>
    <s v="Steadman (1991)"/>
  </r>
  <r>
    <n v="2922"/>
    <n v="165"/>
    <n v="3022"/>
    <n v="3298"/>
    <x v="18"/>
    <x v="303"/>
    <x v="12"/>
    <s v="Confirmed"/>
    <n v="1989"/>
    <n v="1989"/>
    <m/>
    <m/>
    <m/>
    <m/>
    <m/>
    <s v="Steadman (1991)"/>
  </r>
  <r>
    <n v="2923"/>
    <n v="165"/>
    <n v="3022"/>
    <n v="3845"/>
    <x v="18"/>
    <x v="303"/>
    <x v="13"/>
    <s v="Non-breeding"/>
    <n v="1984"/>
    <n v="1984"/>
    <m/>
    <m/>
    <m/>
    <m/>
    <m/>
    <s v="Steadman (1991)"/>
  </r>
  <r>
    <n v="2924"/>
    <n v="165"/>
    <n v="3022"/>
    <n v="3846"/>
    <x v="18"/>
    <x v="303"/>
    <x v="27"/>
    <s v="Non-breeding"/>
    <n v="1987"/>
    <n v="1987"/>
    <m/>
    <m/>
    <m/>
    <m/>
    <m/>
    <s v="Steadman (1991)"/>
  </r>
  <r>
    <n v="2925"/>
    <n v="165"/>
    <n v="3022"/>
    <n v="3658"/>
    <x v="18"/>
    <x v="303"/>
    <x v="17"/>
    <s v="Non-breeding"/>
    <n v="1984"/>
    <n v="1984"/>
    <m/>
    <m/>
    <m/>
    <m/>
    <m/>
    <s v="Steadman (1991)"/>
  </r>
  <r>
    <n v="2926"/>
    <n v="165"/>
    <n v="3022"/>
    <n v="3880"/>
    <x v="18"/>
    <x v="303"/>
    <x v="29"/>
    <s v="Absent"/>
    <n v="1987"/>
    <n v="1987"/>
    <m/>
    <m/>
    <m/>
    <m/>
    <m/>
    <s v="Steadman (1991)"/>
  </r>
  <r>
    <n v="2927"/>
    <n v="166"/>
    <n v="5035"/>
    <n v="3883"/>
    <x v="4"/>
    <x v="376"/>
    <x v="44"/>
    <s v="Confirmed"/>
    <n v="1990"/>
    <n v="1990"/>
    <n v="657"/>
    <n v="657"/>
    <m/>
    <m/>
    <s v="breeding pairs"/>
    <s v="Thibault &amp; Varney (1991)"/>
  </r>
  <r>
    <n v="2928"/>
    <n v="166"/>
    <n v="5129"/>
    <n v="3883"/>
    <x v="4"/>
    <x v="541"/>
    <x v="44"/>
    <s v="Confirmed"/>
    <n v="1990"/>
    <n v="1990"/>
    <n v="34"/>
    <n v="50"/>
    <m/>
    <m/>
    <s v="breeding pairs"/>
    <s v="Thibault &amp; Varney (1991)"/>
  </r>
  <r>
    <n v="2929"/>
    <n v="166"/>
    <n v="5033"/>
    <n v="1016817"/>
    <x v="4"/>
    <x v="375"/>
    <x v="24"/>
    <s v="Confirmed"/>
    <n v="1990"/>
    <n v="1990"/>
    <n v="50"/>
    <n v="100"/>
    <m/>
    <m/>
    <s v="breeding pairs"/>
    <s v="Thibault &amp; Varney (1991)"/>
  </r>
  <r>
    <n v="2930"/>
    <n v="166"/>
    <n v="5034"/>
    <n v="1016817"/>
    <x v="4"/>
    <x v="373"/>
    <x v="24"/>
    <s v="Confirmed"/>
    <n v="1990"/>
    <n v="1990"/>
    <n v="50"/>
    <n v="50"/>
    <m/>
    <m/>
    <s v="breeding pairs"/>
    <s v="Thibault &amp; Varney (1991)"/>
  </r>
  <r>
    <n v="2931"/>
    <n v="166"/>
    <n v="5035"/>
    <n v="1016817"/>
    <x v="4"/>
    <x v="376"/>
    <x v="24"/>
    <s v="Confirmed"/>
    <n v="1990"/>
    <n v="1990"/>
    <n v="10"/>
    <n v="10"/>
    <m/>
    <m/>
    <s v="breeding pairs"/>
    <s v="Thibault &amp; Varney (1991)"/>
  </r>
  <r>
    <n v="2932"/>
    <n v="166"/>
    <n v="5128"/>
    <n v="1016817"/>
    <x v="4"/>
    <x v="374"/>
    <x v="24"/>
    <s v="Confirmed"/>
    <n v="1990"/>
    <n v="1990"/>
    <m/>
    <m/>
    <n v="1"/>
    <n v="249"/>
    <s v="breeding pairs"/>
    <s v="Thibault &amp; Varney (1991)"/>
  </r>
  <r>
    <n v="2933"/>
    <n v="166"/>
    <n v="5129"/>
    <n v="1016817"/>
    <x v="4"/>
    <x v="541"/>
    <x v="24"/>
    <s v="Confirmed"/>
    <n v="1990"/>
    <n v="1990"/>
    <n v="50"/>
    <n v="50"/>
    <m/>
    <m/>
    <s v="breeding pairs"/>
    <s v="Thibault &amp; Varney (1991)"/>
  </r>
  <r>
    <n v="2934"/>
    <n v="166"/>
    <n v="5131"/>
    <n v="1016817"/>
    <x v="4"/>
    <x v="542"/>
    <x v="24"/>
    <s v="Confirmed"/>
    <n v="1990"/>
    <n v="1990"/>
    <n v="100"/>
    <n v="500"/>
    <m/>
    <m/>
    <s v="breeding pairs"/>
    <s v="Thibault &amp; Varney (1991)"/>
  </r>
  <r>
    <n v="2935"/>
    <n v="166"/>
    <n v="5033"/>
    <n v="3294"/>
    <x v="4"/>
    <x v="375"/>
    <x v="9"/>
    <s v="Confirmed"/>
    <n v="1990"/>
    <n v="1990"/>
    <n v="100"/>
    <n v="200"/>
    <m/>
    <m/>
    <s v="breeding pairs"/>
    <s v="Thibault &amp; Varney (1991)"/>
  </r>
  <r>
    <n v="2936"/>
    <n v="166"/>
    <n v="5034"/>
    <n v="3294"/>
    <x v="4"/>
    <x v="373"/>
    <x v="9"/>
    <s v="Confirmed"/>
    <n v="1990"/>
    <n v="1990"/>
    <n v="80"/>
    <n v="100"/>
    <m/>
    <m/>
    <s v="breeding pairs"/>
    <s v="Thibault &amp; Varney (1991)"/>
  </r>
  <r>
    <n v="2937"/>
    <n v="166"/>
    <n v="5035"/>
    <n v="3294"/>
    <x v="4"/>
    <x v="376"/>
    <x v="9"/>
    <s v="Confirmed"/>
    <n v="1990"/>
    <n v="1990"/>
    <n v="20"/>
    <n v="50"/>
    <m/>
    <m/>
    <s v="breeding pairs"/>
    <s v="Thibault &amp; Varney (1991)"/>
  </r>
  <r>
    <n v="2938"/>
    <n v="166"/>
    <n v="5127"/>
    <n v="3294"/>
    <x v="4"/>
    <x v="543"/>
    <x v="9"/>
    <s v="Confirmed"/>
    <n v="1990"/>
    <n v="1990"/>
    <n v="10"/>
    <n v="99"/>
    <m/>
    <m/>
    <s v="breeding pairs"/>
    <s v="Thibault &amp; Varney (1991)"/>
  </r>
  <r>
    <n v="2939"/>
    <n v="166"/>
    <n v="5128"/>
    <n v="3294"/>
    <x v="4"/>
    <x v="374"/>
    <x v="9"/>
    <s v="Confirmed"/>
    <n v="1990"/>
    <n v="1990"/>
    <m/>
    <m/>
    <m/>
    <m/>
    <m/>
    <s v="Thibault &amp; Varney (1991)"/>
  </r>
  <r>
    <n v="2940"/>
    <n v="166"/>
    <n v="5129"/>
    <n v="3294"/>
    <x v="4"/>
    <x v="541"/>
    <x v="9"/>
    <s v="Confirmed"/>
    <n v="1990"/>
    <n v="1990"/>
    <n v="20"/>
    <n v="50"/>
    <m/>
    <m/>
    <s v="breeding pairs"/>
    <s v="Thibault &amp; Varney (1991)"/>
  </r>
  <r>
    <n v="2941"/>
    <n v="166"/>
    <n v="5130"/>
    <n v="3294"/>
    <x v="4"/>
    <x v="544"/>
    <x v="9"/>
    <s v="Confirmed"/>
    <n v="1990"/>
    <n v="1990"/>
    <n v="20"/>
    <n v="25"/>
    <m/>
    <m/>
    <s v="breeding pairs"/>
    <s v="Thibault &amp; Varney (1991)"/>
  </r>
  <r>
    <n v="2942"/>
    <n v="166"/>
    <n v="5131"/>
    <n v="3294"/>
    <x v="4"/>
    <x v="542"/>
    <x v="9"/>
    <s v="Confirmed"/>
    <n v="1990"/>
    <n v="1990"/>
    <n v="50"/>
    <n v="100"/>
    <m/>
    <m/>
    <s v="breeding pairs"/>
    <s v="Thibault &amp; Varney (1991)"/>
  </r>
  <r>
    <n v="2943"/>
    <n v="166"/>
    <n v="5033"/>
    <n v="3935"/>
    <x v="4"/>
    <x v="375"/>
    <x v="11"/>
    <s v="Confirmed"/>
    <n v="1990"/>
    <n v="1990"/>
    <n v="100"/>
    <n v="100"/>
    <m/>
    <m/>
    <s v="breeding pairs"/>
    <s v="Thibault &amp; Varney (1991)"/>
  </r>
  <r>
    <n v="2944"/>
    <n v="166"/>
    <n v="5035"/>
    <n v="3935"/>
    <x v="4"/>
    <x v="376"/>
    <x v="11"/>
    <s v="Confirmed"/>
    <n v="1990"/>
    <n v="1990"/>
    <m/>
    <m/>
    <m/>
    <m/>
    <m/>
    <s v="Thibault &amp; Varney (1991)"/>
  </r>
  <r>
    <n v="2945"/>
    <n v="166"/>
    <n v="5127"/>
    <n v="3935"/>
    <x v="4"/>
    <x v="543"/>
    <x v="11"/>
    <s v="Confirmed"/>
    <n v="1990"/>
    <n v="1990"/>
    <n v="10"/>
    <n v="10"/>
    <m/>
    <m/>
    <s v="breeding pairs"/>
    <s v="Thibault &amp; Varney (1991)"/>
  </r>
  <r>
    <n v="2946"/>
    <n v="166"/>
    <n v="5131"/>
    <n v="3935"/>
    <x v="4"/>
    <x v="542"/>
    <x v="11"/>
    <s v="Confirmed"/>
    <n v="1990"/>
    <n v="1990"/>
    <n v="5"/>
    <n v="9"/>
    <m/>
    <m/>
    <s v="breeding pairs"/>
    <s v="Thibault &amp; Varney (1991)"/>
  </r>
  <r>
    <n v="2947"/>
    <n v="166"/>
    <n v="5035"/>
    <n v="3298"/>
    <x v="4"/>
    <x v="376"/>
    <x v="12"/>
    <s v="Confirmed"/>
    <n v="1990"/>
    <n v="1990"/>
    <n v="60"/>
    <n v="80"/>
    <m/>
    <m/>
    <s v="breeding pairs"/>
    <s v="Thibault &amp; Varney (1991)"/>
  </r>
  <r>
    <n v="2948"/>
    <n v="166"/>
    <n v="5127"/>
    <n v="3298"/>
    <x v="4"/>
    <x v="543"/>
    <x v="12"/>
    <s v="Confirmed"/>
    <n v="1990"/>
    <n v="1990"/>
    <n v="100"/>
    <n v="999"/>
    <m/>
    <m/>
    <s v="breeding pairs"/>
    <s v="Thibault &amp; Varney (1991)"/>
  </r>
  <r>
    <n v="2949"/>
    <n v="166"/>
    <n v="5128"/>
    <n v="3298"/>
    <x v="4"/>
    <x v="374"/>
    <x v="12"/>
    <s v="Confirmed"/>
    <n v="1990"/>
    <n v="1990"/>
    <m/>
    <m/>
    <m/>
    <m/>
    <m/>
    <s v="Thibault &amp; Varney (1991)"/>
  </r>
  <r>
    <n v="2950"/>
    <n v="166"/>
    <n v="5129"/>
    <n v="3298"/>
    <x v="4"/>
    <x v="541"/>
    <x v="12"/>
    <s v="Confirmed"/>
    <n v="1990"/>
    <n v="1990"/>
    <n v="15"/>
    <n v="15"/>
    <m/>
    <m/>
    <s v="breeding pairs"/>
    <s v="Thibault &amp; Varney (1991)"/>
  </r>
  <r>
    <n v="2951"/>
    <n v="166"/>
    <n v="5033"/>
    <n v="3898"/>
    <x v="4"/>
    <x v="375"/>
    <x v="30"/>
    <s v="Confirmed"/>
    <n v="1990"/>
    <n v="1990"/>
    <n v="10"/>
    <n v="20"/>
    <m/>
    <m/>
    <s v="breeding pairs"/>
    <s v="Thibault &amp; Varney (1991)"/>
  </r>
  <r>
    <n v="2952"/>
    <n v="166"/>
    <n v="5035"/>
    <n v="3898"/>
    <x v="4"/>
    <x v="376"/>
    <x v="30"/>
    <s v="Confirmed"/>
    <n v="1990"/>
    <n v="1990"/>
    <n v="7"/>
    <n v="10"/>
    <m/>
    <m/>
    <s v="breeding pairs"/>
    <s v="Thibault &amp; Varney (1991)"/>
  </r>
  <r>
    <n v="2953"/>
    <n v="166"/>
    <n v="5127"/>
    <n v="3898"/>
    <x v="4"/>
    <x v="543"/>
    <x v="30"/>
    <s v="Confirmed"/>
    <n v="1990"/>
    <n v="1990"/>
    <n v="100"/>
    <n v="500"/>
    <m/>
    <m/>
    <s v="breeding pairs"/>
    <s v="Thibault &amp; Varney (1991)"/>
  </r>
  <r>
    <n v="2954"/>
    <n v="166"/>
    <n v="5128"/>
    <n v="3898"/>
    <x v="4"/>
    <x v="374"/>
    <x v="30"/>
    <s v="Confirmed"/>
    <n v="1990"/>
    <n v="1990"/>
    <m/>
    <m/>
    <m/>
    <m/>
    <m/>
    <s v="Thibault &amp; Varney (1991)"/>
  </r>
  <r>
    <n v="2955"/>
    <n v="166"/>
    <n v="5129"/>
    <n v="3898"/>
    <x v="4"/>
    <x v="541"/>
    <x v="30"/>
    <s v="Confirmed"/>
    <n v="1990"/>
    <n v="1990"/>
    <n v="2"/>
    <n v="3"/>
    <m/>
    <m/>
    <s v="breeding pairs"/>
    <s v="Thibault &amp; Varney (1991)"/>
  </r>
  <r>
    <n v="2956"/>
    <n v="166"/>
    <n v="5033"/>
    <n v="1018411"/>
    <x v="4"/>
    <x v="375"/>
    <x v="40"/>
    <s v="Confirmed"/>
    <n v="1990"/>
    <n v="1990"/>
    <n v="15"/>
    <n v="20"/>
    <m/>
    <m/>
    <s v="breeding pairs"/>
    <s v="Thibault &amp; Varney (1991)"/>
  </r>
  <r>
    <n v="2957"/>
    <n v="166"/>
    <n v="5035"/>
    <n v="1018411"/>
    <x v="4"/>
    <x v="376"/>
    <x v="40"/>
    <s v="Confirmed"/>
    <n v="1990"/>
    <n v="1990"/>
    <n v="200"/>
    <n v="300"/>
    <m/>
    <m/>
    <s v="breeding pairs"/>
    <s v="Thibault &amp; Varney (1991)"/>
  </r>
  <r>
    <n v="2958"/>
    <n v="166"/>
    <n v="5127"/>
    <n v="1018411"/>
    <x v="4"/>
    <x v="543"/>
    <x v="40"/>
    <s v="Confirmed"/>
    <n v="1990"/>
    <n v="1990"/>
    <n v="10"/>
    <n v="10"/>
    <m/>
    <m/>
    <s v="breeding pairs"/>
    <s v="Thibault &amp; Varney (1991)"/>
  </r>
  <r>
    <n v="2959"/>
    <n v="166"/>
    <n v="5129"/>
    <n v="1018411"/>
    <x v="4"/>
    <x v="541"/>
    <x v="40"/>
    <s v="Confirmed"/>
    <n v="1990"/>
    <n v="1990"/>
    <n v="40"/>
    <n v="50"/>
    <m/>
    <m/>
    <s v="breeding pairs"/>
    <s v="Thibault &amp; Varney (1991)"/>
  </r>
  <r>
    <n v="2960"/>
    <n v="166"/>
    <n v="5033"/>
    <n v="3901"/>
    <x v="4"/>
    <x v="375"/>
    <x v="31"/>
    <s v="Confirmed"/>
    <n v="1990"/>
    <n v="1990"/>
    <m/>
    <m/>
    <m/>
    <m/>
    <m/>
    <s v="Thibault &amp; Varney (1991)"/>
  </r>
  <r>
    <n v="2961"/>
    <n v="166"/>
    <n v="5035"/>
    <n v="3901"/>
    <x v="4"/>
    <x v="376"/>
    <x v="31"/>
    <s v="Confirmed"/>
    <n v="1990"/>
    <n v="1990"/>
    <m/>
    <m/>
    <m/>
    <m/>
    <m/>
    <s v="Thibault &amp; Varney (1991)"/>
  </r>
  <r>
    <n v="2962"/>
    <n v="166"/>
    <n v="5127"/>
    <n v="3901"/>
    <x v="4"/>
    <x v="543"/>
    <x v="31"/>
    <s v="Confirmed"/>
    <n v="1990"/>
    <n v="1990"/>
    <m/>
    <m/>
    <m/>
    <m/>
    <m/>
    <s v="Thibault &amp; Varney (1991)"/>
  </r>
  <r>
    <n v="2963"/>
    <n v="166"/>
    <n v="5129"/>
    <n v="3901"/>
    <x v="4"/>
    <x v="541"/>
    <x v="31"/>
    <s v="Confirmed"/>
    <n v="1990"/>
    <n v="1990"/>
    <m/>
    <m/>
    <m/>
    <m/>
    <m/>
    <s v="Thibault &amp; Varney (1991)"/>
  </r>
  <r>
    <n v="2964"/>
    <n v="166"/>
    <n v="5130"/>
    <n v="3901"/>
    <x v="4"/>
    <x v="544"/>
    <x v="31"/>
    <s v="Confirmed"/>
    <n v="1990"/>
    <n v="1990"/>
    <m/>
    <m/>
    <m/>
    <m/>
    <m/>
    <s v="Thibault &amp; Varney (1991)"/>
  </r>
  <r>
    <n v="2965"/>
    <n v="166"/>
    <n v="5033"/>
    <n v="3649"/>
    <x v="4"/>
    <x v="375"/>
    <x v="18"/>
    <s v="Confirmed"/>
    <n v="1990"/>
    <n v="1990"/>
    <n v="5"/>
    <n v="10"/>
    <m/>
    <m/>
    <s v="breeding pairs"/>
    <s v="Thibault &amp; Varney (1991)"/>
  </r>
  <r>
    <n v="2966"/>
    <n v="166"/>
    <n v="5034"/>
    <n v="3649"/>
    <x v="4"/>
    <x v="373"/>
    <x v="18"/>
    <s v="Confirmed"/>
    <n v="1990"/>
    <n v="1990"/>
    <n v="5"/>
    <n v="5"/>
    <m/>
    <m/>
    <s v="breeding pairs"/>
    <s v="Thibault &amp; Varney (1991)"/>
  </r>
  <r>
    <n v="2967"/>
    <n v="166"/>
    <n v="5127"/>
    <n v="3649"/>
    <x v="4"/>
    <x v="543"/>
    <x v="18"/>
    <s v="Confirmed"/>
    <n v="1990"/>
    <n v="1990"/>
    <n v="10"/>
    <n v="30"/>
    <m/>
    <m/>
    <s v="breeding pairs"/>
    <s v="Thibault &amp; Varney (1991)"/>
  </r>
  <r>
    <n v="2968"/>
    <n v="166"/>
    <n v="5128"/>
    <n v="3649"/>
    <x v="4"/>
    <x v="374"/>
    <x v="18"/>
    <s v="Confirmed"/>
    <n v="1990"/>
    <n v="1990"/>
    <m/>
    <m/>
    <n v="250"/>
    <n v="999"/>
    <s v="breeding pairs"/>
    <s v="Thibault &amp; Varney (1991)"/>
  </r>
  <r>
    <n v="2969"/>
    <n v="166"/>
    <n v="5129"/>
    <n v="3649"/>
    <x v="4"/>
    <x v="541"/>
    <x v="18"/>
    <s v="Confirmed"/>
    <n v="1990"/>
    <n v="1990"/>
    <n v="5"/>
    <n v="10"/>
    <m/>
    <m/>
    <s v="breeding pairs"/>
    <s v="Thibault &amp; Varney (1991)"/>
  </r>
  <r>
    <n v="2970"/>
    <n v="166"/>
    <n v="5131"/>
    <n v="3649"/>
    <x v="4"/>
    <x v="542"/>
    <x v="18"/>
    <s v="Confirmed"/>
    <n v="1990"/>
    <n v="1990"/>
    <n v="8"/>
    <n v="15"/>
    <m/>
    <m/>
    <s v="breeding pairs"/>
    <s v="Thibault &amp; Varney (1991)"/>
  </r>
  <r>
    <n v="2971"/>
    <n v="166"/>
    <n v="5033"/>
    <n v="3974"/>
    <x v="4"/>
    <x v="375"/>
    <x v="46"/>
    <s v="Confirmed"/>
    <n v="1990"/>
    <n v="1990"/>
    <m/>
    <m/>
    <m/>
    <m/>
    <m/>
    <s v="Thibault &amp; Varney (1991)"/>
  </r>
  <r>
    <n v="2972"/>
    <n v="166"/>
    <n v="5034"/>
    <n v="3974"/>
    <x v="4"/>
    <x v="373"/>
    <x v="46"/>
    <s v="Confirmed"/>
    <n v="1990"/>
    <n v="1990"/>
    <n v="10"/>
    <n v="99"/>
    <m/>
    <m/>
    <s v="breeding pairs"/>
    <s v="Thibault &amp; Varney (1991)"/>
  </r>
  <r>
    <n v="2973"/>
    <n v="166"/>
    <n v="5130"/>
    <n v="3974"/>
    <x v="4"/>
    <x v="544"/>
    <x v="46"/>
    <s v="Confirmed"/>
    <n v="1990"/>
    <n v="1990"/>
    <n v="10"/>
    <n v="50"/>
    <m/>
    <m/>
    <s v="breeding pairs"/>
    <s v="Thibault &amp; Varney (1991)"/>
  </r>
  <r>
    <n v="2974"/>
    <n v="166"/>
    <n v="5034"/>
    <n v="3975"/>
    <x v="4"/>
    <x v="373"/>
    <x v="2"/>
    <s v="Confirmed"/>
    <n v="1990"/>
    <n v="1990"/>
    <n v="25"/>
    <n v="99"/>
    <m/>
    <m/>
    <s v="breeding pairs"/>
    <s v="Thibault &amp; Varney (1991)"/>
  </r>
  <r>
    <n v="2975"/>
    <n v="166"/>
    <n v="5131"/>
    <n v="3975"/>
    <x v="4"/>
    <x v="542"/>
    <x v="2"/>
    <s v="Confirmed"/>
    <n v="1990"/>
    <n v="1990"/>
    <n v="10"/>
    <n v="99"/>
    <m/>
    <m/>
    <s v="breeding pairs"/>
    <s v="Thibault &amp; Varney (1991)"/>
  </r>
  <r>
    <n v="2976"/>
    <n v="167"/>
    <n v="5124"/>
    <n v="3295"/>
    <x v="4"/>
    <x v="545"/>
    <x v="7"/>
    <s v="Confirmed"/>
    <n v="1990"/>
    <n v="1991"/>
    <m/>
    <m/>
    <m/>
    <m/>
    <m/>
    <s v="Thibault et al (1991)"/>
  </r>
  <r>
    <n v="2977"/>
    <n v="167"/>
    <n v="5124"/>
    <n v="1016817"/>
    <x v="4"/>
    <x v="545"/>
    <x v="24"/>
    <s v="Confirmed"/>
    <m/>
    <n v="1991"/>
    <m/>
    <m/>
    <m/>
    <m/>
    <m/>
    <s v="Thibault et al (1991)"/>
  </r>
  <r>
    <n v="2978"/>
    <n v="167"/>
    <n v="5124"/>
    <n v="3659"/>
    <x v="4"/>
    <x v="545"/>
    <x v="3"/>
    <s v="Confirmed"/>
    <m/>
    <n v="1991"/>
    <m/>
    <m/>
    <m/>
    <m/>
    <m/>
    <s v="Thibault et al (1991)"/>
  </r>
  <r>
    <n v="2979"/>
    <n v="167"/>
    <n v="5124"/>
    <n v="3294"/>
    <x v="4"/>
    <x v="545"/>
    <x v="9"/>
    <s v="Confirmed"/>
    <m/>
    <n v="1991"/>
    <m/>
    <m/>
    <m/>
    <m/>
    <m/>
    <s v="Thibault et al (1991)"/>
  </r>
  <r>
    <n v="2980"/>
    <n v="167"/>
    <n v="5124"/>
    <n v="3298"/>
    <x v="4"/>
    <x v="545"/>
    <x v="12"/>
    <s v="Confirmed"/>
    <m/>
    <n v="1991"/>
    <m/>
    <m/>
    <m/>
    <m/>
    <m/>
    <s v="Thibault et al (1991)"/>
  </r>
  <r>
    <n v="2981"/>
    <n v="167"/>
    <n v="5124"/>
    <n v="3263"/>
    <x v="4"/>
    <x v="545"/>
    <x v="4"/>
    <s v="Confirmed"/>
    <m/>
    <n v="1991"/>
    <m/>
    <m/>
    <m/>
    <m/>
    <m/>
    <s v="Thibault et al (1991)"/>
  </r>
  <r>
    <n v="2982"/>
    <n v="167"/>
    <n v="5124"/>
    <n v="3845"/>
    <x v="4"/>
    <x v="545"/>
    <x v="13"/>
    <s v="Confirmed"/>
    <m/>
    <n v="1991"/>
    <m/>
    <m/>
    <m/>
    <m/>
    <m/>
    <s v="Thibault et al (1991)"/>
  </r>
  <r>
    <n v="2983"/>
    <n v="167"/>
    <n v="5124"/>
    <n v="3846"/>
    <x v="4"/>
    <x v="545"/>
    <x v="27"/>
    <s v="Confirmed"/>
    <m/>
    <n v="1991"/>
    <m/>
    <m/>
    <m/>
    <m/>
    <m/>
    <s v="Thibault et al (1991)"/>
  </r>
  <r>
    <n v="2984"/>
    <n v="167"/>
    <n v="5124"/>
    <n v="3658"/>
    <x v="4"/>
    <x v="545"/>
    <x v="17"/>
    <s v="Confirmed"/>
    <m/>
    <n v="1991"/>
    <m/>
    <m/>
    <m/>
    <m/>
    <m/>
    <s v="Thibault et al (1991)"/>
  </r>
  <r>
    <n v="2985"/>
    <n v="167"/>
    <n v="5124"/>
    <n v="3288"/>
    <x v="4"/>
    <x v="545"/>
    <x v="19"/>
    <s v="Confirmed"/>
    <m/>
    <n v="1991"/>
    <m/>
    <m/>
    <m/>
    <m/>
    <m/>
    <s v="Thibault et al (1991)"/>
  </r>
  <r>
    <n v="2986"/>
    <n v="168"/>
    <n v="19086"/>
    <n v="3263"/>
    <x v="2"/>
    <x v="7"/>
    <x v="4"/>
    <s v="data deficient"/>
    <n v="1990"/>
    <n v="1990"/>
    <n v="20"/>
    <n v="20"/>
    <m/>
    <m/>
    <s v="individuals"/>
    <s v="Vang (1991)"/>
  </r>
  <r>
    <n v="2987"/>
    <n v="168"/>
    <n v="19086"/>
    <n v="3846"/>
    <x v="2"/>
    <x v="7"/>
    <x v="27"/>
    <s v="data deficient"/>
    <n v="1990"/>
    <n v="1990"/>
    <m/>
    <m/>
    <m/>
    <m/>
    <m/>
    <s v="Vang (1991)"/>
  </r>
  <r>
    <n v="2988"/>
    <n v="169"/>
    <n v="26000"/>
    <n v="32228"/>
    <x v="10"/>
    <x v="546"/>
    <x v="1"/>
    <s v="Potential Breeding"/>
    <n v="1984"/>
    <n v="1992"/>
    <m/>
    <m/>
    <m/>
    <m/>
    <m/>
    <s v="Bregulla (1992)"/>
  </r>
  <r>
    <n v="2989"/>
    <n v="169"/>
    <n v="26004"/>
    <n v="32228"/>
    <x v="10"/>
    <x v="547"/>
    <x v="1"/>
    <s v="Confirmed"/>
    <n v="1996"/>
    <n v="1992"/>
    <m/>
    <m/>
    <m/>
    <m/>
    <m/>
    <s v="Bregulla (1992)"/>
  </r>
  <r>
    <n v="2990"/>
    <n v="169"/>
    <n v="26017"/>
    <n v="32228"/>
    <x v="10"/>
    <x v="64"/>
    <x v="1"/>
    <s v="Confirmed"/>
    <n v="1984"/>
    <n v="1936"/>
    <m/>
    <m/>
    <m/>
    <m/>
    <m/>
    <s v="Bregulla (1992)"/>
  </r>
  <r>
    <n v="2991"/>
    <n v="169"/>
    <n v="26019"/>
    <n v="32228"/>
    <x v="10"/>
    <x v="548"/>
    <x v="1"/>
    <s v="data deficient"/>
    <n v="1984"/>
    <n v="1992"/>
    <m/>
    <m/>
    <m/>
    <m/>
    <m/>
    <s v="Bregulla (1992)"/>
  </r>
  <r>
    <n v="2992"/>
    <n v="169"/>
    <n v="26012"/>
    <n v="3659"/>
    <x v="10"/>
    <x v="549"/>
    <x v="3"/>
    <s v="Confirmed"/>
    <m/>
    <n v="1992"/>
    <n v="30"/>
    <n v="50"/>
    <m/>
    <m/>
    <s v="breeding pairs"/>
    <s v="Bregulla (1992)"/>
  </r>
  <r>
    <n v="2993"/>
    <n v="169"/>
    <n v="26020"/>
    <n v="3659"/>
    <x v="10"/>
    <x v="550"/>
    <x v="3"/>
    <s v="Potential Breeding"/>
    <m/>
    <n v="1992"/>
    <m/>
    <m/>
    <m/>
    <m/>
    <m/>
    <s v="Bregulla (1992)"/>
  </r>
  <r>
    <n v="2994"/>
    <n v="169"/>
    <n v="26017"/>
    <n v="3890"/>
    <x v="10"/>
    <x v="64"/>
    <x v="0"/>
    <s v="Confirmed"/>
    <n v="1936"/>
    <n v="1936"/>
    <n v="4"/>
    <n v="4"/>
    <m/>
    <m/>
    <s v="nests"/>
    <s v="Bregulla (1992)"/>
  </r>
  <r>
    <n v="2995"/>
    <n v="169"/>
    <n v="26008"/>
    <n v="3263"/>
    <x v="10"/>
    <x v="551"/>
    <x v="4"/>
    <s v="data deficient"/>
    <m/>
    <n v="1992"/>
    <m/>
    <m/>
    <m/>
    <m/>
    <m/>
    <s v="Bregulla (1992)"/>
  </r>
  <r>
    <n v="2996"/>
    <n v="169"/>
    <n v="26012"/>
    <n v="3846"/>
    <x v="10"/>
    <x v="549"/>
    <x v="27"/>
    <s v="data deficient"/>
    <m/>
    <n v="1992"/>
    <m/>
    <m/>
    <m/>
    <m/>
    <m/>
    <s v="Bregulla (1992)"/>
  </r>
  <r>
    <n v="2997"/>
    <n v="169"/>
    <n v="26009"/>
    <n v="3649"/>
    <x v="10"/>
    <x v="552"/>
    <x v="18"/>
    <s v="Potential Breeding"/>
    <m/>
    <n v="1992"/>
    <m/>
    <m/>
    <m/>
    <m/>
    <m/>
    <s v="Bregulla (1992)"/>
  </r>
  <r>
    <n v="2998"/>
    <n v="169"/>
    <n v="26015"/>
    <n v="3649"/>
    <x v="10"/>
    <x v="553"/>
    <x v="18"/>
    <s v="data deficient"/>
    <m/>
    <n v="1992"/>
    <m/>
    <m/>
    <m/>
    <m/>
    <m/>
    <s v="Bregulla (1992)"/>
  </r>
  <r>
    <n v="2999"/>
    <n v="169"/>
    <n v="26019"/>
    <n v="3649"/>
    <x v="10"/>
    <x v="548"/>
    <x v="18"/>
    <s v="data deficient"/>
    <m/>
    <n v="1992"/>
    <m/>
    <m/>
    <m/>
    <m/>
    <m/>
    <s v="Bregulla (1992)"/>
  </r>
  <r>
    <n v="3000"/>
    <n v="169"/>
    <n v="26006"/>
    <n v="3928"/>
    <x v="10"/>
    <x v="554"/>
    <x v="20"/>
    <s v="data deficient"/>
    <m/>
    <n v="1992"/>
    <m/>
    <m/>
    <m/>
    <m/>
    <m/>
    <s v="Bregulla (1992)"/>
  </r>
  <r>
    <n v="3001"/>
    <n v="169"/>
    <n v="26007"/>
    <n v="3928"/>
    <x v="10"/>
    <x v="555"/>
    <x v="20"/>
    <s v="Potential Breeding"/>
    <m/>
    <n v="1992"/>
    <m/>
    <m/>
    <m/>
    <m/>
    <m/>
    <s v="Bregulla (1992)"/>
  </r>
  <r>
    <n v="3002"/>
    <n v="169"/>
    <n v="26009"/>
    <n v="3928"/>
    <x v="10"/>
    <x v="552"/>
    <x v="20"/>
    <s v="Confirmed"/>
    <m/>
    <n v="1992"/>
    <m/>
    <m/>
    <n v="250"/>
    <n v="999"/>
    <s v="individuals"/>
    <s v="Bregulla (1992)"/>
  </r>
  <r>
    <n v="3003"/>
    <n v="169"/>
    <n v="26015"/>
    <n v="3928"/>
    <x v="10"/>
    <x v="553"/>
    <x v="20"/>
    <s v="data deficient"/>
    <m/>
    <n v="1992"/>
    <m/>
    <m/>
    <m/>
    <m/>
    <m/>
    <s v="Bregulla (1992)"/>
  </r>
  <r>
    <n v="3004"/>
    <n v="169"/>
    <n v="26013"/>
    <n v="3884"/>
    <x v="10"/>
    <x v="556"/>
    <x v="36"/>
    <s v="data deficient"/>
    <n v="1927"/>
    <n v="1927"/>
    <m/>
    <m/>
    <m/>
    <m/>
    <m/>
    <s v="Bregulla (1992)"/>
  </r>
  <r>
    <n v="3005"/>
    <n v="169"/>
    <n v="26011"/>
    <n v="3650"/>
    <x v="10"/>
    <x v="557"/>
    <x v="6"/>
    <s v="Confirmed"/>
    <n v="1978"/>
    <n v="1978"/>
    <m/>
    <m/>
    <m/>
    <m/>
    <m/>
    <s v="Bregulla (1992)"/>
  </r>
  <r>
    <n v="3006"/>
    <n v="169"/>
    <n v="26012"/>
    <n v="3650"/>
    <x v="10"/>
    <x v="549"/>
    <x v="6"/>
    <s v="Confirmed"/>
    <m/>
    <n v="1992"/>
    <m/>
    <m/>
    <m/>
    <m/>
    <m/>
    <s v="Bregulla (1992)"/>
  </r>
  <r>
    <n v="3007"/>
    <n v="169"/>
    <n v="26017"/>
    <n v="3975"/>
    <x v="10"/>
    <x v="64"/>
    <x v="2"/>
    <s v="data deficient"/>
    <n v="1936"/>
    <n v="1936"/>
    <n v="1"/>
    <n v="1"/>
    <m/>
    <m/>
    <s v="individuals"/>
    <s v="Bregulla (1992)"/>
  </r>
  <r>
    <n v="3008"/>
    <n v="170"/>
    <n v="17011"/>
    <n v="32228"/>
    <x v="23"/>
    <x v="558"/>
    <x v="1"/>
    <s v="Potential Breeding"/>
    <n v="1984"/>
    <n v="1991"/>
    <m/>
    <m/>
    <m/>
    <m/>
    <m/>
    <s v="Engbring (1992)"/>
  </r>
  <r>
    <n v="3009"/>
    <n v="170"/>
    <n v="17001"/>
    <n v="3295"/>
    <x v="23"/>
    <x v="559"/>
    <x v="7"/>
    <s v="Confirmed"/>
    <n v="1991"/>
    <n v="1991"/>
    <n v="8105"/>
    <n v="8105"/>
    <m/>
    <m/>
    <s v="individuals"/>
    <s v="Engbring (1992)"/>
  </r>
  <r>
    <n v="3010"/>
    <n v="170"/>
    <n v="17002"/>
    <n v="3295"/>
    <x v="23"/>
    <x v="431"/>
    <x v="7"/>
    <s v="Confirmed"/>
    <n v="1991"/>
    <n v="1991"/>
    <m/>
    <m/>
    <m/>
    <m/>
    <m/>
    <s v="Engbring (1992)"/>
  </r>
  <r>
    <n v="3011"/>
    <n v="170"/>
    <n v="17005"/>
    <n v="3295"/>
    <x v="23"/>
    <x v="432"/>
    <x v="7"/>
    <s v="Confirmed"/>
    <n v="1991"/>
    <n v="1991"/>
    <m/>
    <m/>
    <m/>
    <m/>
    <m/>
    <s v="Engbring (1992)"/>
  </r>
  <r>
    <n v="3012"/>
    <n v="170"/>
    <n v="17007"/>
    <n v="3295"/>
    <x v="23"/>
    <x v="433"/>
    <x v="7"/>
    <s v="Confirmed"/>
    <n v="1991"/>
    <n v="1991"/>
    <m/>
    <m/>
    <m/>
    <m/>
    <m/>
    <s v="Engbring (1992)"/>
  </r>
  <r>
    <n v="3013"/>
    <n v="170"/>
    <n v="17008"/>
    <n v="3295"/>
    <x v="23"/>
    <x v="560"/>
    <x v="7"/>
    <s v="Confirmed"/>
    <n v="1991"/>
    <n v="1991"/>
    <n v="28"/>
    <n v="28"/>
    <m/>
    <m/>
    <s v="individuals"/>
    <s v="Engbring (1992)"/>
  </r>
  <r>
    <n v="3014"/>
    <n v="170"/>
    <n v="17009"/>
    <n v="3295"/>
    <x v="23"/>
    <x v="434"/>
    <x v="7"/>
    <s v="Confirmed"/>
    <n v="1991"/>
    <n v="1991"/>
    <m/>
    <m/>
    <m/>
    <m/>
    <m/>
    <s v="Engbring (1992)"/>
  </r>
  <r>
    <n v="3015"/>
    <n v="170"/>
    <n v="17010"/>
    <n v="3295"/>
    <x v="23"/>
    <x v="561"/>
    <x v="7"/>
    <s v="Confirmed"/>
    <n v="1991"/>
    <n v="1991"/>
    <n v="2491"/>
    <n v="2491"/>
    <m/>
    <m/>
    <s v="individuals"/>
    <s v="Engbring (1992)"/>
  </r>
  <r>
    <n v="3016"/>
    <n v="170"/>
    <n v="17011"/>
    <n v="3295"/>
    <x v="23"/>
    <x v="558"/>
    <x v="7"/>
    <s v="Potential Breeding"/>
    <n v="1991"/>
    <n v="1991"/>
    <m/>
    <m/>
    <m/>
    <m/>
    <m/>
    <s v="Engbring (1992)"/>
  </r>
  <r>
    <n v="3017"/>
    <n v="170"/>
    <n v="17009"/>
    <n v="3268"/>
    <x v="23"/>
    <x v="434"/>
    <x v="26"/>
    <s v="Confirmed"/>
    <n v="1991"/>
    <n v="1991"/>
    <m/>
    <m/>
    <m/>
    <m/>
    <m/>
    <s v="Engbring (1992)"/>
  </r>
  <r>
    <n v="3018"/>
    <n v="170"/>
    <n v="17001"/>
    <n v="3294"/>
    <x v="23"/>
    <x v="559"/>
    <x v="9"/>
    <s v="Confirmed"/>
    <n v="1991"/>
    <n v="1991"/>
    <n v="3692"/>
    <n v="3692"/>
    <m/>
    <m/>
    <s v="individuals"/>
    <s v="Engbring (1992)"/>
  </r>
  <r>
    <n v="3019"/>
    <n v="170"/>
    <n v="17002"/>
    <n v="3294"/>
    <x v="23"/>
    <x v="431"/>
    <x v="9"/>
    <s v="Confirmed"/>
    <n v="1991"/>
    <n v="1991"/>
    <m/>
    <m/>
    <m/>
    <m/>
    <m/>
    <s v="Engbring (1992)"/>
  </r>
  <r>
    <n v="3020"/>
    <n v="170"/>
    <n v="17005"/>
    <n v="3294"/>
    <x v="23"/>
    <x v="432"/>
    <x v="9"/>
    <s v="Confirmed"/>
    <n v="1991"/>
    <n v="1991"/>
    <m/>
    <m/>
    <m/>
    <m/>
    <m/>
    <s v="Engbring (1992)"/>
  </r>
  <r>
    <n v="3021"/>
    <n v="170"/>
    <n v="17007"/>
    <n v="3294"/>
    <x v="23"/>
    <x v="433"/>
    <x v="9"/>
    <s v="Confirmed"/>
    <n v="1991"/>
    <n v="1991"/>
    <m/>
    <m/>
    <m/>
    <m/>
    <m/>
    <s v="Engbring (1992)"/>
  </r>
  <r>
    <n v="3022"/>
    <n v="170"/>
    <n v="17008"/>
    <n v="3294"/>
    <x v="23"/>
    <x v="560"/>
    <x v="9"/>
    <s v="Confirmed"/>
    <n v="1991"/>
    <n v="1991"/>
    <n v="1311"/>
    <n v="1311"/>
    <m/>
    <m/>
    <s v="individuals"/>
    <s v="Engbring (1992)"/>
  </r>
  <r>
    <n v="3023"/>
    <n v="170"/>
    <n v="17009"/>
    <n v="3294"/>
    <x v="23"/>
    <x v="434"/>
    <x v="9"/>
    <s v="Confirmed"/>
    <n v="1991"/>
    <n v="1991"/>
    <m/>
    <m/>
    <m/>
    <m/>
    <m/>
    <s v="Engbring (1992)"/>
  </r>
  <r>
    <n v="3024"/>
    <n v="170"/>
    <n v="17010"/>
    <n v="3294"/>
    <x v="23"/>
    <x v="561"/>
    <x v="9"/>
    <s v="Confirmed"/>
    <n v="1991"/>
    <n v="1991"/>
    <n v="223"/>
    <n v="223"/>
    <m/>
    <m/>
    <s v="individuals"/>
    <s v="Engbring (1992)"/>
  </r>
  <r>
    <n v="3025"/>
    <n v="170"/>
    <n v="17011"/>
    <n v="3294"/>
    <x v="23"/>
    <x v="558"/>
    <x v="9"/>
    <s v="Potential Breeding"/>
    <n v="1991"/>
    <n v="1991"/>
    <m/>
    <m/>
    <m/>
    <m/>
    <m/>
    <s v="Engbring (1992)"/>
  </r>
  <r>
    <n v="3026"/>
    <n v="170"/>
    <n v="17001"/>
    <n v="3298"/>
    <x v="23"/>
    <x v="559"/>
    <x v="12"/>
    <s v="Confirmed"/>
    <n v="1991"/>
    <n v="1991"/>
    <n v="14746"/>
    <n v="14746"/>
    <m/>
    <m/>
    <s v="individuals"/>
    <s v="Engbring (1992)"/>
  </r>
  <r>
    <n v="3027"/>
    <n v="170"/>
    <n v="17002"/>
    <n v="3298"/>
    <x v="23"/>
    <x v="431"/>
    <x v="12"/>
    <s v="Confirmed"/>
    <n v="1991"/>
    <n v="1991"/>
    <m/>
    <m/>
    <m/>
    <m/>
    <m/>
    <s v="Engbring (1992)"/>
  </r>
  <r>
    <n v="3028"/>
    <n v="170"/>
    <n v="17005"/>
    <n v="3298"/>
    <x v="23"/>
    <x v="432"/>
    <x v="12"/>
    <s v="Confirmed"/>
    <n v="1991"/>
    <n v="1991"/>
    <m/>
    <m/>
    <m/>
    <m/>
    <m/>
    <s v="Engbring (1992)"/>
  </r>
  <r>
    <n v="3029"/>
    <n v="170"/>
    <n v="17007"/>
    <n v="3298"/>
    <x v="23"/>
    <x v="433"/>
    <x v="12"/>
    <s v="Confirmed"/>
    <n v="1991"/>
    <n v="1991"/>
    <m/>
    <m/>
    <m/>
    <m/>
    <m/>
    <s v="Engbring (1992)"/>
  </r>
  <r>
    <n v="3030"/>
    <n v="170"/>
    <n v="17008"/>
    <n v="3298"/>
    <x v="23"/>
    <x v="560"/>
    <x v="12"/>
    <s v="Confirmed"/>
    <n v="1991"/>
    <n v="1991"/>
    <n v="2463"/>
    <n v="2463"/>
    <m/>
    <m/>
    <s v="individuals"/>
    <s v="Engbring (1992)"/>
  </r>
  <r>
    <n v="3031"/>
    <n v="170"/>
    <n v="17009"/>
    <n v="3298"/>
    <x v="23"/>
    <x v="434"/>
    <x v="12"/>
    <s v="Confirmed"/>
    <n v="1991"/>
    <n v="1991"/>
    <m/>
    <m/>
    <m/>
    <m/>
    <m/>
    <s v="Engbring (1992)"/>
  </r>
  <r>
    <n v="3032"/>
    <n v="170"/>
    <n v="17010"/>
    <n v="3298"/>
    <x v="23"/>
    <x v="561"/>
    <x v="12"/>
    <s v="Confirmed"/>
    <n v="1991"/>
    <n v="1991"/>
    <n v="2330"/>
    <n v="2330"/>
    <m/>
    <m/>
    <s v="individuals"/>
    <s v="Engbring (1992)"/>
  </r>
  <r>
    <n v="3033"/>
    <n v="170"/>
    <n v="17011"/>
    <n v="3298"/>
    <x v="23"/>
    <x v="558"/>
    <x v="12"/>
    <s v="Potential Breeding"/>
    <n v="1991"/>
    <n v="1991"/>
    <m/>
    <m/>
    <m/>
    <m/>
    <m/>
    <s v="Engbring (1992)"/>
  </r>
  <r>
    <n v="3034"/>
    <n v="170"/>
    <n v="17002"/>
    <n v="3845"/>
    <x v="23"/>
    <x v="431"/>
    <x v="13"/>
    <s v="Non-breeding"/>
    <n v="1991"/>
    <n v="1991"/>
    <m/>
    <m/>
    <m/>
    <m/>
    <m/>
    <s v="Engbring (1992)"/>
  </r>
  <r>
    <n v="3035"/>
    <n v="170"/>
    <n v="17005"/>
    <n v="3845"/>
    <x v="23"/>
    <x v="432"/>
    <x v="13"/>
    <s v="Non-breeding"/>
    <n v="1991"/>
    <n v="1991"/>
    <n v="300"/>
    <n v="400"/>
    <m/>
    <m/>
    <s v="individuals"/>
    <s v="Engbring (1992)"/>
  </r>
  <r>
    <n v="3036"/>
    <n v="170"/>
    <n v="17007"/>
    <n v="3845"/>
    <x v="23"/>
    <x v="433"/>
    <x v="13"/>
    <s v="Non-breeding"/>
    <n v="1991"/>
    <n v="1991"/>
    <m/>
    <m/>
    <m/>
    <m/>
    <m/>
    <s v="Engbring (1992)"/>
  </r>
  <r>
    <n v="3037"/>
    <n v="170"/>
    <n v="17009"/>
    <n v="3845"/>
    <x v="23"/>
    <x v="434"/>
    <x v="13"/>
    <s v="Non-breeding"/>
    <n v="1991"/>
    <n v="1991"/>
    <m/>
    <m/>
    <m/>
    <m/>
    <m/>
    <s v="Engbring (1992)"/>
  </r>
  <r>
    <n v="3038"/>
    <n v="170"/>
    <n v="17009"/>
    <n v="3288"/>
    <x v="23"/>
    <x v="434"/>
    <x v="19"/>
    <s v="Confirmed"/>
    <n v="1991"/>
    <n v="1991"/>
    <m/>
    <m/>
    <m/>
    <m/>
    <m/>
    <s v="Engbring (1992)"/>
  </r>
  <r>
    <n v="3039"/>
    <n v="170"/>
    <n v="17001"/>
    <n v="3650"/>
    <x v="23"/>
    <x v="559"/>
    <x v="6"/>
    <s v="Confirmed"/>
    <n v="1991"/>
    <n v="1991"/>
    <n v="373"/>
    <n v="373"/>
    <m/>
    <m/>
    <s v="individuals"/>
    <s v="Engbring (1992)"/>
  </r>
  <r>
    <n v="3040"/>
    <n v="170"/>
    <n v="17008"/>
    <n v="3650"/>
    <x v="23"/>
    <x v="560"/>
    <x v="6"/>
    <s v="Confirmed"/>
    <n v="1991"/>
    <n v="1991"/>
    <n v="30"/>
    <n v="30"/>
    <m/>
    <m/>
    <s v="individuals"/>
    <s v="Engbring (1992)"/>
  </r>
  <r>
    <n v="3041"/>
    <n v="170"/>
    <n v="17010"/>
    <n v="3650"/>
    <x v="23"/>
    <x v="561"/>
    <x v="6"/>
    <s v="Confirmed"/>
    <n v="1991"/>
    <n v="1991"/>
    <n v="9"/>
    <n v="9"/>
    <m/>
    <m/>
    <s v="individuals"/>
    <s v="Engbring (1992)"/>
  </r>
  <r>
    <n v="3042"/>
    <n v="170"/>
    <n v="17011"/>
    <n v="3650"/>
    <x v="23"/>
    <x v="558"/>
    <x v="6"/>
    <s v="Potential Breeding"/>
    <n v="1991"/>
    <n v="1991"/>
    <m/>
    <m/>
    <m/>
    <m/>
    <m/>
    <s v="Engbring (1992)"/>
  </r>
  <r>
    <n v="3043"/>
    <n v="171"/>
    <n v="17003"/>
    <n v="3295"/>
    <x v="23"/>
    <x v="335"/>
    <x v="7"/>
    <s v="Confirmed"/>
    <n v="1992"/>
    <n v="1992"/>
    <n v="6000"/>
    <n v="10000"/>
    <m/>
    <m/>
    <s v="individuals"/>
    <s v="Kepler (1992)"/>
  </r>
  <r>
    <n v="3044"/>
    <n v="171"/>
    <n v="17012"/>
    <n v="3295"/>
    <x v="23"/>
    <x v="337"/>
    <x v="7"/>
    <s v="Confirmed"/>
    <n v="1992"/>
    <n v="1992"/>
    <n v="200"/>
    <n v="250"/>
    <m/>
    <m/>
    <s v="individuals"/>
    <s v="Kepler (1992)"/>
  </r>
  <r>
    <n v="3045"/>
    <n v="171"/>
    <n v="17003"/>
    <n v="3659"/>
    <x v="23"/>
    <x v="335"/>
    <x v="3"/>
    <s v="Confirmed"/>
    <n v="1992"/>
    <n v="1992"/>
    <m/>
    <m/>
    <m/>
    <m/>
    <m/>
    <s v="Kepler (1992)"/>
  </r>
  <r>
    <n v="3046"/>
    <n v="171"/>
    <n v="17000"/>
    <n v="3294"/>
    <x v="23"/>
    <x v="334"/>
    <x v="9"/>
    <s v="Confirmed"/>
    <n v="1992"/>
    <n v="1992"/>
    <n v="300"/>
    <n v="700"/>
    <m/>
    <m/>
    <s v="individuals"/>
    <s v="Kepler (1992)"/>
  </r>
  <r>
    <n v="3047"/>
    <n v="171"/>
    <n v="17006"/>
    <n v="3294"/>
    <x v="23"/>
    <x v="336"/>
    <x v="9"/>
    <s v="Confirmed"/>
    <n v="1992"/>
    <n v="1992"/>
    <m/>
    <m/>
    <m/>
    <m/>
    <m/>
    <s v="Kepler (1992)"/>
  </r>
  <r>
    <n v="3048"/>
    <n v="171"/>
    <n v="17012"/>
    <n v="3294"/>
    <x v="23"/>
    <x v="337"/>
    <x v="9"/>
    <s v="Confirmed"/>
    <n v="1992"/>
    <n v="1992"/>
    <n v="750"/>
    <n v="1400"/>
    <m/>
    <m/>
    <s v="individuals"/>
    <s v="Kepler (1992)"/>
  </r>
  <r>
    <n v="3049"/>
    <n v="171"/>
    <n v="17000"/>
    <n v="3298"/>
    <x v="23"/>
    <x v="334"/>
    <x v="12"/>
    <s v="Confirmed"/>
    <n v="1992"/>
    <n v="1992"/>
    <n v="200"/>
    <n v="500"/>
    <m/>
    <m/>
    <s v="individuals"/>
    <s v="Kepler (1992)"/>
  </r>
  <r>
    <n v="3050"/>
    <n v="171"/>
    <n v="17003"/>
    <n v="3298"/>
    <x v="23"/>
    <x v="335"/>
    <x v="12"/>
    <s v="Confirmed"/>
    <n v="1992"/>
    <n v="1992"/>
    <n v="6000"/>
    <n v="10000"/>
    <m/>
    <m/>
    <s v="individuals"/>
    <s v="Kepler (1992)"/>
  </r>
  <r>
    <n v="3051"/>
    <n v="171"/>
    <n v="17006"/>
    <n v="3298"/>
    <x v="23"/>
    <x v="336"/>
    <x v="12"/>
    <s v="Confirmed"/>
    <n v="1992"/>
    <n v="1992"/>
    <m/>
    <m/>
    <m/>
    <m/>
    <m/>
    <s v="Kepler (1992)"/>
  </r>
  <r>
    <n v="3052"/>
    <n v="171"/>
    <n v="17012"/>
    <n v="3298"/>
    <x v="23"/>
    <x v="337"/>
    <x v="12"/>
    <s v="Confirmed"/>
    <n v="1992"/>
    <n v="1992"/>
    <n v="750"/>
    <n v="1400"/>
    <m/>
    <m/>
    <s v="individuals"/>
    <s v="Kepler (1992)"/>
  </r>
  <r>
    <n v="3053"/>
    <n v="171"/>
    <n v="17013"/>
    <n v="3298"/>
    <x v="23"/>
    <x v="338"/>
    <x v="12"/>
    <s v="Confirmed"/>
    <n v="1992"/>
    <n v="1992"/>
    <m/>
    <m/>
    <m/>
    <m/>
    <m/>
    <s v="Kepler (1992)"/>
  </r>
  <r>
    <n v="3054"/>
    <n v="171"/>
    <n v="17004"/>
    <n v="3263"/>
    <x v="23"/>
    <x v="311"/>
    <x v="4"/>
    <s v="Confirmed"/>
    <n v="1992"/>
    <n v="1992"/>
    <m/>
    <m/>
    <m/>
    <m/>
    <m/>
    <s v="Kepler (1992)"/>
  </r>
  <r>
    <n v="3055"/>
    <n v="171"/>
    <n v="17003"/>
    <n v="3845"/>
    <x v="23"/>
    <x v="335"/>
    <x v="13"/>
    <s v="Confirmed"/>
    <n v="1992"/>
    <n v="1992"/>
    <m/>
    <m/>
    <m/>
    <m/>
    <m/>
    <s v="Kepler (1992)"/>
  </r>
  <r>
    <n v="3056"/>
    <n v="171"/>
    <n v="17003"/>
    <n v="3658"/>
    <x v="23"/>
    <x v="335"/>
    <x v="17"/>
    <s v="Confirmed"/>
    <n v="1992"/>
    <n v="1992"/>
    <n v="6000"/>
    <n v="10000"/>
    <m/>
    <m/>
    <s v="individuals"/>
    <s v="Kepler (1992)"/>
  </r>
  <r>
    <n v="3057"/>
    <n v="171"/>
    <n v="17000"/>
    <n v="3649"/>
    <x v="23"/>
    <x v="334"/>
    <x v="18"/>
    <s v="Confirmed"/>
    <n v="1992"/>
    <n v="1992"/>
    <n v="50"/>
    <n v="75"/>
    <m/>
    <m/>
    <s v="individuals"/>
    <s v="Kepler (1992)"/>
  </r>
  <r>
    <n v="3058"/>
    <n v="171"/>
    <n v="17004"/>
    <n v="3288"/>
    <x v="23"/>
    <x v="311"/>
    <x v="19"/>
    <s v="Confirmed"/>
    <n v="1992"/>
    <n v="1992"/>
    <m/>
    <m/>
    <m/>
    <m/>
    <m/>
    <s v="Kepler (1992)"/>
  </r>
  <r>
    <n v="3059"/>
    <n v="171"/>
    <n v="17012"/>
    <n v="3650"/>
    <x v="23"/>
    <x v="337"/>
    <x v="6"/>
    <s v="Confirmed"/>
    <n v="1992"/>
    <n v="1992"/>
    <n v="150"/>
    <n v="200"/>
    <m/>
    <m/>
    <s v="individuals"/>
    <s v="Kepler (1992)"/>
  </r>
  <r>
    <n v="3060"/>
    <n v="172"/>
    <n v="21002"/>
    <n v="1016817"/>
    <x v="26"/>
    <x v="562"/>
    <x v="24"/>
    <s v="Probable"/>
    <n v="1991"/>
    <n v="1991"/>
    <m/>
    <m/>
    <m/>
    <m/>
    <m/>
    <s v="Lovegrove et al (1992)"/>
  </r>
  <r>
    <n v="3061"/>
    <n v="172"/>
    <n v="21002"/>
    <n v="1016817"/>
    <x v="26"/>
    <x v="562"/>
    <x v="24"/>
    <s v="Absent"/>
    <n v="1992"/>
    <n v="1992"/>
    <m/>
    <m/>
    <m/>
    <m/>
    <m/>
    <s v="Lovegrove et al (1992)"/>
  </r>
  <r>
    <n v="3062"/>
    <n v="172"/>
    <n v="21000"/>
    <n v="3659"/>
    <x v="26"/>
    <x v="563"/>
    <x v="3"/>
    <s v="Confirmed"/>
    <n v="1991"/>
    <n v="1991"/>
    <n v="8"/>
    <n v="8"/>
    <m/>
    <m/>
    <s v="breeding pairs"/>
    <s v="Lovegrove et al (1992)"/>
  </r>
  <r>
    <n v="3063"/>
    <n v="172"/>
    <n v="21001"/>
    <n v="3659"/>
    <x v="26"/>
    <x v="564"/>
    <x v="3"/>
    <s v="Confirmed"/>
    <n v="1991"/>
    <n v="1991"/>
    <n v="50"/>
    <n v="50"/>
    <m/>
    <m/>
    <s v="breeding pairs"/>
    <s v="Lovegrove et al (1992)"/>
  </r>
  <r>
    <n v="3064"/>
    <n v="172"/>
    <n v="21001"/>
    <n v="3659"/>
    <x v="26"/>
    <x v="564"/>
    <x v="3"/>
    <s v="Confirmed"/>
    <n v="1992"/>
    <n v="1992"/>
    <n v="15"/>
    <n v="15"/>
    <m/>
    <m/>
    <s v="breeding pairs"/>
    <s v="Lovegrove et al (1992)"/>
  </r>
  <r>
    <n v="3065"/>
    <n v="172"/>
    <n v="21002"/>
    <n v="3659"/>
    <x v="26"/>
    <x v="562"/>
    <x v="3"/>
    <s v="Confirmed"/>
    <n v="1991"/>
    <n v="1991"/>
    <n v="35"/>
    <n v="35"/>
    <m/>
    <m/>
    <s v="individuals"/>
    <s v="Lovegrove et al (1992)"/>
  </r>
  <r>
    <n v="3066"/>
    <n v="172"/>
    <n v="21002"/>
    <n v="3659"/>
    <x v="26"/>
    <x v="562"/>
    <x v="3"/>
    <s v="Confirmed"/>
    <n v="1992"/>
    <n v="1992"/>
    <n v="18"/>
    <n v="18"/>
    <m/>
    <m/>
    <s v="individuals"/>
    <s v="Lovegrove et al (1992)"/>
  </r>
  <r>
    <n v="3067"/>
    <n v="172"/>
    <n v="21002"/>
    <n v="3659"/>
    <x v="26"/>
    <x v="562"/>
    <x v="3"/>
    <s v="Confirmed"/>
    <n v="1991"/>
    <n v="1991"/>
    <n v="15"/>
    <n v="15"/>
    <m/>
    <m/>
    <s v="nests"/>
    <s v="Lovegrove et al (1992)"/>
  </r>
  <r>
    <n v="3068"/>
    <n v="172"/>
    <n v="21002"/>
    <n v="3659"/>
    <x v="26"/>
    <x v="562"/>
    <x v="3"/>
    <s v="Confirmed"/>
    <n v="1992"/>
    <n v="1992"/>
    <n v="12"/>
    <n v="12"/>
    <m/>
    <m/>
    <s v="nests"/>
    <s v="Lovegrove et al (1992)"/>
  </r>
  <r>
    <n v="3069"/>
    <n v="172"/>
    <n v="21000"/>
    <n v="3294"/>
    <x v="26"/>
    <x v="563"/>
    <x v="9"/>
    <s v="Confirmed"/>
    <n v="1991"/>
    <n v="1991"/>
    <n v="200"/>
    <n v="200"/>
    <m/>
    <m/>
    <s v="breeding pairs"/>
    <s v="Lovegrove et al (1992)"/>
  </r>
  <r>
    <n v="3070"/>
    <n v="172"/>
    <n v="21002"/>
    <n v="3294"/>
    <x v="26"/>
    <x v="562"/>
    <x v="9"/>
    <s v="Probable"/>
    <n v="1991"/>
    <n v="1991"/>
    <m/>
    <m/>
    <m/>
    <m/>
    <m/>
    <s v="Lovegrove et al (1992)"/>
  </r>
  <r>
    <n v="3071"/>
    <n v="172"/>
    <n v="21002"/>
    <n v="3294"/>
    <x v="26"/>
    <x v="562"/>
    <x v="9"/>
    <s v="Probable"/>
    <n v="1992"/>
    <n v="1992"/>
    <m/>
    <m/>
    <m/>
    <m/>
    <m/>
    <s v="Lovegrove et al (1992)"/>
  </r>
  <r>
    <n v="3072"/>
    <n v="172"/>
    <n v="21002"/>
    <n v="3298"/>
    <x v="26"/>
    <x v="562"/>
    <x v="12"/>
    <s v="Probable"/>
    <n v="1991"/>
    <n v="1991"/>
    <m/>
    <m/>
    <m/>
    <m/>
    <m/>
    <s v="Lovegrove et al (1992)"/>
  </r>
  <r>
    <n v="3073"/>
    <n v="172"/>
    <n v="21002"/>
    <n v="3298"/>
    <x v="26"/>
    <x v="562"/>
    <x v="12"/>
    <s v="Absent"/>
    <n v="1992"/>
    <n v="1992"/>
    <m/>
    <m/>
    <m/>
    <m/>
    <m/>
    <s v="Lovegrove et al (1992)"/>
  </r>
  <r>
    <n v="3074"/>
    <n v="172"/>
    <n v="21001"/>
    <n v="3845"/>
    <x v="26"/>
    <x v="564"/>
    <x v="13"/>
    <s v="Confirmed"/>
    <n v="1991"/>
    <n v="1991"/>
    <n v="100"/>
    <n v="100"/>
    <m/>
    <m/>
    <s v="breeding pairs"/>
    <s v="Lovegrove et al (1992)"/>
  </r>
  <r>
    <n v="3075"/>
    <n v="172"/>
    <n v="21001"/>
    <n v="3845"/>
    <x v="26"/>
    <x v="564"/>
    <x v="13"/>
    <s v="Potential Breeding"/>
    <n v="1992"/>
    <n v="1992"/>
    <n v="8"/>
    <n v="8"/>
    <m/>
    <m/>
    <s v="individuals"/>
    <s v="Lovegrove et al (1992)"/>
  </r>
  <r>
    <n v="3076"/>
    <n v="172"/>
    <n v="21001"/>
    <n v="3658"/>
    <x v="26"/>
    <x v="564"/>
    <x v="17"/>
    <s v="Confirmed"/>
    <n v="1991"/>
    <n v="1991"/>
    <n v="250"/>
    <n v="250"/>
    <m/>
    <m/>
    <s v="breeding pairs"/>
    <s v="Lovegrove et al (1992)"/>
  </r>
  <r>
    <n v="3077"/>
    <n v="172"/>
    <n v="21001"/>
    <n v="3658"/>
    <x v="26"/>
    <x v="564"/>
    <x v="17"/>
    <s v="Absent"/>
    <n v="1992"/>
    <n v="1992"/>
    <m/>
    <m/>
    <m/>
    <m/>
    <m/>
    <s v="Lovegrove et al (1992)"/>
  </r>
  <r>
    <n v="3078"/>
    <n v="172"/>
    <n v="21002"/>
    <n v="3658"/>
    <x v="26"/>
    <x v="562"/>
    <x v="17"/>
    <s v="Confirmed"/>
    <n v="1991"/>
    <n v="1991"/>
    <n v="50"/>
    <n v="50"/>
    <m/>
    <m/>
    <s v="individuals"/>
    <s v="Lovegrove et al (1992)"/>
  </r>
  <r>
    <n v="3079"/>
    <n v="172"/>
    <n v="21002"/>
    <n v="3658"/>
    <x v="26"/>
    <x v="562"/>
    <x v="17"/>
    <s v="Confirmed"/>
    <n v="1992"/>
    <n v="1992"/>
    <n v="22"/>
    <n v="22"/>
    <m/>
    <m/>
    <s v="individuals"/>
    <s v="Lovegrove et al (1992)"/>
  </r>
  <r>
    <n v="3080"/>
    <n v="172"/>
    <n v="21002"/>
    <n v="3658"/>
    <x v="26"/>
    <x v="562"/>
    <x v="17"/>
    <s v="Confirmed"/>
    <n v="1991"/>
    <n v="1991"/>
    <n v="35"/>
    <n v="35"/>
    <m/>
    <m/>
    <s v="nests"/>
    <s v="Lovegrove et al (1992)"/>
  </r>
  <r>
    <n v="3081"/>
    <n v="172"/>
    <n v="21002"/>
    <n v="3658"/>
    <x v="26"/>
    <x v="562"/>
    <x v="17"/>
    <s v="Confirmed"/>
    <n v="1992"/>
    <n v="1992"/>
    <n v="8"/>
    <n v="8"/>
    <m/>
    <m/>
    <s v="nests"/>
    <s v="Lovegrove et al (1992)"/>
  </r>
  <r>
    <n v="3082"/>
    <n v="173"/>
    <n v="3016"/>
    <n v="3294"/>
    <x v="18"/>
    <x v="281"/>
    <x v="9"/>
    <s v="Confirmed"/>
    <n v="1992"/>
    <n v="1992"/>
    <m/>
    <m/>
    <m/>
    <m/>
    <m/>
    <s v="McCormack (1992)"/>
  </r>
  <r>
    <n v="3083"/>
    <n v="173"/>
    <n v="3016"/>
    <n v="3298"/>
    <x v="18"/>
    <x v="281"/>
    <x v="12"/>
    <s v="Confirmed"/>
    <n v="1992"/>
    <n v="1992"/>
    <m/>
    <m/>
    <m/>
    <m/>
    <m/>
    <s v="McCormack (1992)"/>
  </r>
  <r>
    <n v="3084"/>
    <n v="173"/>
    <n v="3016"/>
    <n v="3895"/>
    <x v="18"/>
    <x v="281"/>
    <x v="35"/>
    <s v="Confirmed"/>
    <n v="1992"/>
    <n v="1992"/>
    <m/>
    <m/>
    <m/>
    <m/>
    <m/>
    <s v="McCormack (1992)"/>
  </r>
  <r>
    <n v="3085"/>
    <n v="173"/>
    <n v="3016"/>
    <n v="3649"/>
    <x v="18"/>
    <x v="281"/>
    <x v="18"/>
    <s v="Confirmed"/>
    <n v="1992"/>
    <n v="1992"/>
    <m/>
    <m/>
    <m/>
    <m/>
    <m/>
    <s v="McCormack (1992)"/>
  </r>
  <r>
    <n v="3086"/>
    <n v="173"/>
    <n v="3016"/>
    <n v="3650"/>
    <x v="18"/>
    <x v="281"/>
    <x v="6"/>
    <s v="Confirmed"/>
    <n v="1992"/>
    <n v="1992"/>
    <m/>
    <m/>
    <m/>
    <m/>
    <m/>
    <s v="McCormack (1992)"/>
  </r>
  <r>
    <n v="3087"/>
    <n v="174"/>
    <n v="24012"/>
    <n v="3295"/>
    <x v="5"/>
    <x v="424"/>
    <x v="7"/>
    <s v="Confirmed"/>
    <n v="1880"/>
    <n v="1991"/>
    <m/>
    <m/>
    <m/>
    <m/>
    <m/>
    <s v="Rinke et al (1992)"/>
  </r>
  <r>
    <n v="3088"/>
    <n v="174"/>
    <n v="24013"/>
    <n v="3295"/>
    <x v="5"/>
    <x v="565"/>
    <x v="7"/>
    <s v="Confirmed"/>
    <n v="1925"/>
    <n v="1991"/>
    <m/>
    <m/>
    <m/>
    <m/>
    <m/>
    <s v="Rinke et al (1992)"/>
  </r>
  <r>
    <n v="3089"/>
    <n v="174"/>
    <n v="24014"/>
    <n v="3268"/>
    <x v="5"/>
    <x v="566"/>
    <x v="26"/>
    <s v="Confirmed"/>
    <n v="1991"/>
    <n v="1991"/>
    <n v="50"/>
    <n v="50"/>
    <m/>
    <m/>
    <s v="adults only"/>
    <s v="Rinke et al (1992)"/>
  </r>
  <r>
    <n v="3090"/>
    <n v="174"/>
    <n v="24015"/>
    <n v="3268"/>
    <x v="5"/>
    <x v="567"/>
    <x v="26"/>
    <s v="Confirmed"/>
    <n v="1991"/>
    <n v="1991"/>
    <n v="100"/>
    <n v="100"/>
    <m/>
    <m/>
    <s v="adults only"/>
    <s v="Rinke et al (1992)"/>
  </r>
  <r>
    <n v="3091"/>
    <n v="174"/>
    <n v="24016"/>
    <n v="3268"/>
    <x v="5"/>
    <x v="568"/>
    <x v="26"/>
    <s v="Confirmed"/>
    <n v="1992"/>
    <n v="1992"/>
    <n v="30"/>
    <n v="30"/>
    <m/>
    <m/>
    <s v="nests"/>
    <s v="Rinke et al (1992)"/>
  </r>
  <r>
    <n v="3092"/>
    <n v="174"/>
    <n v="24001"/>
    <n v="3883"/>
    <x v="5"/>
    <x v="305"/>
    <x v="44"/>
    <s v="Potential Breeding"/>
    <n v="1991"/>
    <n v="1991"/>
    <m/>
    <m/>
    <m/>
    <m/>
    <m/>
    <s v="Rinke et al (1992)"/>
  </r>
  <r>
    <n v="3093"/>
    <n v="174"/>
    <n v="24009"/>
    <n v="3883"/>
    <x v="5"/>
    <x v="423"/>
    <x v="44"/>
    <s v="Confirmed"/>
    <n v="1990"/>
    <n v="1990"/>
    <m/>
    <m/>
    <m/>
    <m/>
    <m/>
    <s v="Rinke et al (1992)"/>
  </r>
  <r>
    <n v="3094"/>
    <n v="174"/>
    <n v="24012"/>
    <n v="3883"/>
    <x v="5"/>
    <x v="424"/>
    <x v="44"/>
    <s v="Confirmed"/>
    <n v="1991"/>
    <n v="1991"/>
    <m/>
    <m/>
    <m/>
    <m/>
    <m/>
    <s v="Rinke et al (1992)"/>
  </r>
  <r>
    <n v="3095"/>
    <n v="174"/>
    <n v="24015"/>
    <n v="3883"/>
    <x v="5"/>
    <x v="567"/>
    <x v="44"/>
    <s v="Confirmed"/>
    <n v="1991"/>
    <n v="1991"/>
    <n v="100"/>
    <n v="100"/>
    <m/>
    <m/>
    <s v="nests"/>
    <s v="Rinke et al (1992)"/>
  </r>
  <r>
    <n v="3096"/>
    <n v="174"/>
    <n v="24016"/>
    <n v="3883"/>
    <x v="5"/>
    <x v="568"/>
    <x v="44"/>
    <s v="Confirmed"/>
    <n v="1992"/>
    <n v="1992"/>
    <m/>
    <m/>
    <m/>
    <m/>
    <m/>
    <s v="Rinke et al (1992)"/>
  </r>
  <r>
    <n v="3097"/>
    <n v="174"/>
    <n v="24009"/>
    <n v="1016817"/>
    <x v="5"/>
    <x v="423"/>
    <x v="24"/>
    <s v="Probable"/>
    <n v="1992"/>
    <n v="1992"/>
    <m/>
    <m/>
    <m/>
    <m/>
    <m/>
    <s v="Rinke et al (1992)"/>
  </r>
  <r>
    <n v="3098"/>
    <n v="174"/>
    <n v="24017"/>
    <n v="3287"/>
    <x v="5"/>
    <x v="264"/>
    <x v="25"/>
    <s v="Confirmed"/>
    <n v="1991"/>
    <n v="1991"/>
    <n v="15"/>
    <n v="15"/>
    <m/>
    <m/>
    <s v="individuals"/>
    <s v="Rinke et al (1992)"/>
  </r>
  <r>
    <n v="3099"/>
    <n v="174"/>
    <n v="24017"/>
    <n v="3294"/>
    <x v="5"/>
    <x v="264"/>
    <x v="9"/>
    <s v="Confirmed"/>
    <n v="1992"/>
    <n v="1992"/>
    <n v="10"/>
    <n v="20"/>
    <m/>
    <m/>
    <s v="individuals"/>
    <s v="Rinke et al (1992)"/>
  </r>
  <r>
    <n v="3100"/>
    <n v="174"/>
    <n v="24010"/>
    <n v="3298"/>
    <x v="5"/>
    <x v="569"/>
    <x v="12"/>
    <s v="Confirmed"/>
    <n v="1990"/>
    <n v="1990"/>
    <m/>
    <m/>
    <m/>
    <m/>
    <m/>
    <s v="Rinke et al (1992)"/>
  </r>
  <r>
    <n v="3101"/>
    <n v="175"/>
    <n v="5110"/>
    <n v="3295"/>
    <x v="4"/>
    <x v="511"/>
    <x v="7"/>
    <s v="Confirmed"/>
    <n v="1984"/>
    <n v="1988"/>
    <m/>
    <m/>
    <m/>
    <m/>
    <m/>
    <s v="Salvat &amp; Salvat (1992)"/>
  </r>
  <r>
    <n v="3102"/>
    <n v="175"/>
    <n v="5110"/>
    <n v="3298"/>
    <x v="4"/>
    <x v="511"/>
    <x v="12"/>
    <s v="Confirmed"/>
    <n v="1988"/>
    <n v="1988"/>
    <m/>
    <m/>
    <m/>
    <m/>
    <m/>
    <s v="Salvat &amp; Salvat (1992)"/>
  </r>
  <r>
    <n v="3103"/>
    <n v="175"/>
    <n v="5110"/>
    <n v="3846"/>
    <x v="4"/>
    <x v="511"/>
    <x v="27"/>
    <s v="data deficient"/>
    <n v="1988"/>
    <n v="1988"/>
    <m/>
    <m/>
    <m/>
    <m/>
    <m/>
    <s v="Salvat &amp; Salvat (1992)"/>
  </r>
  <r>
    <n v="3104"/>
    <n v="175"/>
    <n v="5110"/>
    <n v="3658"/>
    <x v="4"/>
    <x v="511"/>
    <x v="17"/>
    <s v="Confirmed"/>
    <n v="1988"/>
    <n v="1988"/>
    <m/>
    <m/>
    <n v="250"/>
    <n v="999"/>
    <s v="individuals"/>
    <s v="Salvat &amp; Salvat (1992)"/>
  </r>
  <r>
    <n v="3105"/>
    <n v="175"/>
    <n v="5110"/>
    <n v="3649"/>
    <x v="4"/>
    <x v="511"/>
    <x v="18"/>
    <s v="Confirmed"/>
    <n v="1988"/>
    <n v="1988"/>
    <m/>
    <m/>
    <n v="250"/>
    <n v="999"/>
    <s v="individuals"/>
    <s v="Salvat &amp; Salvat (1992)"/>
  </r>
  <r>
    <n v="3106"/>
    <n v="175"/>
    <n v="5110"/>
    <n v="3288"/>
    <x v="4"/>
    <x v="511"/>
    <x v="19"/>
    <s v="Confirmed"/>
    <n v="1988"/>
    <n v="1988"/>
    <m/>
    <m/>
    <m/>
    <m/>
    <m/>
    <s v="Salvat &amp; Salvat (1992)"/>
  </r>
  <r>
    <n v="3107"/>
    <n v="176"/>
    <n v="5028"/>
    <n v="32228"/>
    <x v="4"/>
    <x v="201"/>
    <x v="1"/>
    <s v="data deficient"/>
    <m/>
    <s v="c.1200"/>
    <m/>
    <m/>
    <m/>
    <m/>
    <m/>
    <s v="Steadman &amp; Pahlavan (1992)"/>
  </r>
  <r>
    <n v="3108"/>
    <n v="176"/>
    <n v="5036"/>
    <n v="3295"/>
    <x v="4"/>
    <x v="570"/>
    <x v="7"/>
    <s v="data deficient"/>
    <n v="1994"/>
    <s v="c.1200"/>
    <m/>
    <m/>
    <m/>
    <m/>
    <m/>
    <s v="Steadman &amp; Pahlavan (1992)"/>
  </r>
  <r>
    <n v="3109"/>
    <n v="176"/>
    <n v="5049"/>
    <n v="3659"/>
    <x v="4"/>
    <x v="571"/>
    <x v="3"/>
    <s v="data deficient"/>
    <m/>
    <s v="c.1200"/>
    <m/>
    <m/>
    <m/>
    <m/>
    <m/>
    <s v="Steadman &amp; Pahlavan (1992)"/>
  </r>
  <r>
    <n v="3110"/>
    <n v="176"/>
    <n v="5028"/>
    <n v="3935"/>
    <x v="4"/>
    <x v="201"/>
    <x v="11"/>
    <s v="data deficient"/>
    <m/>
    <s v="c.1200"/>
    <m/>
    <m/>
    <m/>
    <m/>
    <m/>
    <s v="Steadman &amp; Pahlavan (1992)"/>
  </r>
  <r>
    <n v="3111"/>
    <n v="176"/>
    <n v="5036"/>
    <n v="3845"/>
    <x v="4"/>
    <x v="570"/>
    <x v="13"/>
    <s v="data deficient"/>
    <m/>
    <s v="c.1200"/>
    <m/>
    <m/>
    <m/>
    <m/>
    <m/>
    <s v="Steadman &amp; Pahlavan (1992)"/>
  </r>
  <r>
    <n v="3112"/>
    <n v="176"/>
    <n v="5050"/>
    <n v="3895"/>
    <x v="4"/>
    <x v="572"/>
    <x v="35"/>
    <s v="data deficient"/>
    <m/>
    <s v="c.1200"/>
    <m/>
    <m/>
    <m/>
    <m/>
    <m/>
    <s v="Steadman &amp; Pahlavan (1992)"/>
  </r>
  <r>
    <n v="3113"/>
    <n v="176"/>
    <n v="5036"/>
    <n v="3846"/>
    <x v="4"/>
    <x v="570"/>
    <x v="27"/>
    <s v="data deficient"/>
    <m/>
    <s v="c.1200"/>
    <m/>
    <m/>
    <m/>
    <m/>
    <m/>
    <s v="Steadman &amp; Pahlavan (1992)"/>
  </r>
  <r>
    <n v="3114"/>
    <n v="176"/>
    <n v="5052"/>
    <n v="3893"/>
    <x v="4"/>
    <x v="573"/>
    <x v="21"/>
    <s v="data deficient"/>
    <m/>
    <s v="c.1200"/>
    <m/>
    <m/>
    <m/>
    <m/>
    <m/>
    <s v="Steadman &amp; Pahlavan (1992)"/>
  </r>
  <r>
    <n v="3115"/>
    <n v="176"/>
    <n v="5051"/>
    <n v="3658"/>
    <x v="4"/>
    <x v="574"/>
    <x v="17"/>
    <s v="data deficient"/>
    <m/>
    <s v="c.1200"/>
    <m/>
    <m/>
    <m/>
    <m/>
    <m/>
    <s v="Steadman &amp; Pahlavan (1992)"/>
  </r>
  <r>
    <n v="3116"/>
    <n v="176"/>
    <n v="5027"/>
    <n v="3880"/>
    <x v="4"/>
    <x v="575"/>
    <x v="29"/>
    <s v="data deficient"/>
    <m/>
    <n v="1200"/>
    <m/>
    <m/>
    <m/>
    <m/>
    <m/>
    <s v="Steadman &amp; Pahlavan (1992)"/>
  </r>
  <r>
    <n v="3117"/>
    <n v="176"/>
    <n v="5028"/>
    <n v="3928"/>
    <x v="4"/>
    <x v="201"/>
    <x v="20"/>
    <s v="data deficient"/>
    <m/>
    <s v="c.1200"/>
    <m/>
    <m/>
    <m/>
    <m/>
    <m/>
    <s v="Steadman &amp; Pahlavan (1992)"/>
  </r>
  <r>
    <n v="3118"/>
    <n v="177"/>
    <n v="22030"/>
    <n v="3268"/>
    <x v="1"/>
    <x v="425"/>
    <x v="26"/>
    <s v="data deficient"/>
    <n v="1988"/>
    <n v="1988"/>
    <m/>
    <m/>
    <m/>
    <m/>
    <m/>
    <s v="Webb (1992)"/>
  </r>
  <r>
    <n v="3119"/>
    <n v="177"/>
    <n v="22030"/>
    <n v="3659"/>
    <x v="1"/>
    <x v="425"/>
    <x v="3"/>
    <s v="data deficient"/>
    <n v="1988"/>
    <n v="1988"/>
    <m/>
    <m/>
    <m/>
    <m/>
    <m/>
    <s v="Webb (1992)"/>
  </r>
  <r>
    <n v="3120"/>
    <n v="177"/>
    <n v="22030"/>
    <n v="3294"/>
    <x v="1"/>
    <x v="425"/>
    <x v="9"/>
    <s v="data deficient"/>
    <n v="1988"/>
    <n v="1988"/>
    <m/>
    <m/>
    <m/>
    <m/>
    <m/>
    <s v="Webb (1992)"/>
  </r>
  <r>
    <n v="3121"/>
    <n v="177"/>
    <n v="22030"/>
    <n v="3845"/>
    <x v="1"/>
    <x v="425"/>
    <x v="13"/>
    <s v="data deficient"/>
    <n v="1988"/>
    <n v="1988"/>
    <m/>
    <m/>
    <m/>
    <m/>
    <m/>
    <s v="Webb (1992)"/>
  </r>
  <r>
    <n v="3122"/>
    <n v="177"/>
    <n v="22030"/>
    <n v="3276"/>
    <x v="1"/>
    <x v="425"/>
    <x v="34"/>
    <s v="data deficient"/>
    <n v="1988"/>
    <n v="1988"/>
    <m/>
    <m/>
    <m/>
    <m/>
    <m/>
    <s v="Webb (1992)"/>
  </r>
  <r>
    <n v="3123"/>
    <n v="177"/>
    <n v="22030"/>
    <n v="32652"/>
    <x v="1"/>
    <x v="425"/>
    <x v="16"/>
    <s v="data deficient"/>
    <n v="1988"/>
    <n v="1988"/>
    <m/>
    <m/>
    <m/>
    <m/>
    <m/>
    <s v="Webb (1992)"/>
  </r>
  <r>
    <n v="3124"/>
    <n v="178"/>
    <n v="19044"/>
    <n v="3846"/>
    <x v="2"/>
    <x v="576"/>
    <x v="27"/>
    <s v="data deficient"/>
    <n v="1990"/>
    <n v="1990"/>
    <m/>
    <m/>
    <m/>
    <m/>
    <m/>
    <s v="Chemnick &amp; Melli (1993)"/>
  </r>
  <r>
    <n v="3125"/>
    <n v="179"/>
    <n v="12085"/>
    <n v="3659"/>
    <x v="8"/>
    <x v="72"/>
    <x v="3"/>
    <s v="Potential Breeding"/>
    <m/>
    <n v="1990"/>
    <n v="10"/>
    <n v="10"/>
    <m/>
    <m/>
    <s v="individuals"/>
    <s v="Holthus et al (1993)"/>
  </r>
  <r>
    <n v="3126"/>
    <n v="179"/>
    <n v="12087"/>
    <n v="3659"/>
    <x v="8"/>
    <x v="9"/>
    <x v="3"/>
    <s v="Potential Breeding"/>
    <m/>
    <n v="1990"/>
    <n v="50"/>
    <n v="50"/>
    <m/>
    <m/>
    <s v="individuals"/>
    <s v="Holthus et al (1993)"/>
  </r>
  <r>
    <n v="3127"/>
    <n v="179"/>
    <n v="12087"/>
    <n v="3294"/>
    <x v="8"/>
    <x v="9"/>
    <x v="9"/>
    <s v="Potential Breeding"/>
    <m/>
    <n v="1990"/>
    <n v="50"/>
    <n v="50"/>
    <m/>
    <m/>
    <s v="individuals"/>
    <s v="Holthus et al (1993)"/>
  </r>
  <r>
    <n v="3128"/>
    <n v="179"/>
    <n v="12087"/>
    <n v="3263"/>
    <x v="8"/>
    <x v="9"/>
    <x v="4"/>
    <s v="Potential Breeding"/>
    <m/>
    <n v="1990"/>
    <n v="30"/>
    <n v="30"/>
    <m/>
    <m/>
    <s v="individuals"/>
    <s v="Holthus et al (1993)"/>
  </r>
  <r>
    <n v="3129"/>
    <n v="180"/>
    <n v="19004"/>
    <n v="3295"/>
    <x v="2"/>
    <x v="278"/>
    <x v="7"/>
    <s v="data deficient"/>
    <n v="1991"/>
    <n v="1991"/>
    <m/>
    <m/>
    <m/>
    <m/>
    <m/>
    <s v="Tolhurst (1993)"/>
  </r>
  <r>
    <n v="3130"/>
    <n v="180"/>
    <n v="19038"/>
    <n v="3294"/>
    <x v="2"/>
    <x v="577"/>
    <x v="9"/>
    <s v="data deficient"/>
    <n v="1990"/>
    <n v="1990"/>
    <m/>
    <m/>
    <m/>
    <m/>
    <m/>
    <s v="Tolhurst (1993)"/>
  </r>
  <r>
    <n v="3131"/>
    <n v="180"/>
    <n v="19004"/>
    <n v="3846"/>
    <x v="2"/>
    <x v="278"/>
    <x v="27"/>
    <s v="data deficient"/>
    <n v="1991"/>
    <n v="1991"/>
    <m/>
    <m/>
    <m/>
    <m/>
    <m/>
    <s v="Tolhurst (1993)"/>
  </r>
  <r>
    <n v="3132"/>
    <n v="180"/>
    <n v="19038"/>
    <n v="3846"/>
    <x v="2"/>
    <x v="577"/>
    <x v="27"/>
    <s v="data deficient"/>
    <n v="1990"/>
    <n v="1990"/>
    <m/>
    <m/>
    <m/>
    <m/>
    <m/>
    <s v="Tolhurst (1993)"/>
  </r>
  <r>
    <n v="3133"/>
    <n v="181"/>
    <n v="1006"/>
    <n v="3295"/>
    <x v="20"/>
    <x v="170"/>
    <x v="7"/>
    <s v="Confirmed"/>
    <n v="1993"/>
    <n v="1993"/>
    <m/>
    <m/>
    <m/>
    <m/>
    <m/>
    <s v="Volk (1993)"/>
  </r>
  <r>
    <n v="3134"/>
    <n v="181"/>
    <n v="1006"/>
    <n v="3294"/>
    <x v="20"/>
    <x v="170"/>
    <x v="9"/>
    <s v="Confirmed"/>
    <n v="1993"/>
    <n v="1993"/>
    <m/>
    <m/>
    <m/>
    <m/>
    <m/>
    <s v="Volk (1993)"/>
  </r>
  <r>
    <n v="3135"/>
    <n v="181"/>
    <n v="1006"/>
    <n v="3298"/>
    <x v="20"/>
    <x v="170"/>
    <x v="12"/>
    <s v="Confirmed"/>
    <n v="1993"/>
    <n v="1993"/>
    <m/>
    <m/>
    <m/>
    <m/>
    <m/>
    <s v="Volk (1993)"/>
  </r>
  <r>
    <n v="3136"/>
    <n v="181"/>
    <n v="1006"/>
    <n v="3650"/>
    <x v="20"/>
    <x v="170"/>
    <x v="6"/>
    <s v="Confirmed"/>
    <n v="1993"/>
    <n v="1993"/>
    <m/>
    <m/>
    <m/>
    <m/>
    <m/>
    <s v="Volk (1993)"/>
  </r>
  <r>
    <n v="3137"/>
    <n v="182"/>
    <n v="5185"/>
    <n v="3295"/>
    <x v="4"/>
    <x v="370"/>
    <x v="7"/>
    <s v="Confirmed"/>
    <n v="1931"/>
    <n v="1994"/>
    <n v="800"/>
    <n v="800"/>
    <m/>
    <m/>
    <s v="nests"/>
    <s v="Intes &amp; Caillart (1994)"/>
  </r>
  <r>
    <n v="3138"/>
    <n v="182"/>
    <n v="5185"/>
    <n v="1016817"/>
    <x v="4"/>
    <x v="370"/>
    <x v="24"/>
    <s v="Confirmed"/>
    <m/>
    <n v="1994"/>
    <m/>
    <m/>
    <m/>
    <m/>
    <m/>
    <s v="Intes &amp; Caillart (1994)"/>
  </r>
  <r>
    <n v="3139"/>
    <n v="182"/>
    <n v="5185"/>
    <n v="3659"/>
    <x v="4"/>
    <x v="370"/>
    <x v="3"/>
    <s v="data deficient"/>
    <m/>
    <n v="1994"/>
    <m/>
    <m/>
    <m/>
    <m/>
    <m/>
    <s v="Intes &amp; Caillart (1994)"/>
  </r>
  <r>
    <n v="3140"/>
    <n v="182"/>
    <n v="5185"/>
    <n v="3294"/>
    <x v="4"/>
    <x v="370"/>
    <x v="9"/>
    <s v="Confirmed"/>
    <m/>
    <n v="1994"/>
    <n v="1500"/>
    <n v="1500"/>
    <m/>
    <m/>
    <s v="nests"/>
    <s v="Intes &amp; Caillart (1994)"/>
  </r>
  <r>
    <n v="3141"/>
    <n v="182"/>
    <n v="5185"/>
    <n v="3298"/>
    <x v="4"/>
    <x v="370"/>
    <x v="12"/>
    <s v="Confirmed"/>
    <m/>
    <n v="1994"/>
    <n v="3000"/>
    <n v="3000"/>
    <m/>
    <m/>
    <s v="individuals"/>
    <s v="Intes &amp; Caillart (1994)"/>
  </r>
  <r>
    <n v="3142"/>
    <n v="182"/>
    <n v="5185"/>
    <n v="3263"/>
    <x v="4"/>
    <x v="370"/>
    <x v="4"/>
    <s v="Confirmed"/>
    <m/>
    <n v="1994"/>
    <n v="50"/>
    <n v="50"/>
    <m/>
    <m/>
    <s v="breeding pairs"/>
    <s v="Intes &amp; Caillart (1994)"/>
  </r>
  <r>
    <n v="3143"/>
    <n v="182"/>
    <n v="5185"/>
    <n v="3845"/>
    <x v="4"/>
    <x v="370"/>
    <x v="13"/>
    <s v="data deficient"/>
    <m/>
    <n v="1994"/>
    <m/>
    <m/>
    <m/>
    <m/>
    <m/>
    <s v="Intes &amp; Caillart (1994)"/>
  </r>
  <r>
    <n v="3144"/>
    <n v="182"/>
    <n v="5185"/>
    <n v="3286"/>
    <x v="4"/>
    <x v="370"/>
    <x v="14"/>
    <s v="Confirmed"/>
    <m/>
    <n v="1994"/>
    <n v="20"/>
    <n v="20"/>
    <m/>
    <m/>
    <s v="breeding pairs"/>
    <s v="Intes &amp; Caillart (1994)"/>
  </r>
  <r>
    <n v="3145"/>
    <n v="182"/>
    <n v="5185"/>
    <n v="3846"/>
    <x v="4"/>
    <x v="370"/>
    <x v="27"/>
    <s v="data deficient"/>
    <m/>
    <n v="1994"/>
    <m/>
    <m/>
    <m/>
    <m/>
    <m/>
    <s v="Intes &amp; Caillart (1994)"/>
  </r>
  <r>
    <n v="3146"/>
    <n v="182"/>
    <n v="5185"/>
    <n v="3658"/>
    <x v="4"/>
    <x v="370"/>
    <x v="17"/>
    <s v="Confirmed"/>
    <m/>
    <n v="1994"/>
    <m/>
    <m/>
    <m/>
    <m/>
    <m/>
    <s v="Intes &amp; Caillart (1994)"/>
  </r>
  <r>
    <n v="3147"/>
    <n v="182"/>
    <n v="5185"/>
    <n v="3288"/>
    <x v="4"/>
    <x v="370"/>
    <x v="19"/>
    <s v="data deficient"/>
    <m/>
    <n v="1994"/>
    <m/>
    <m/>
    <m/>
    <m/>
    <m/>
    <s v="Intes &amp; Caillart (1994)"/>
  </r>
  <r>
    <n v="3148"/>
    <n v="183"/>
    <n v="12012"/>
    <n v="3295"/>
    <x v="8"/>
    <x v="578"/>
    <x v="7"/>
    <s v="Confirmed"/>
    <n v="1998"/>
    <n v="1993"/>
    <n v="7"/>
    <n v="7"/>
    <m/>
    <m/>
    <s v="nests"/>
    <s v="Kepler (1994)"/>
  </r>
  <r>
    <n v="3149"/>
    <n v="183"/>
    <n v="12012"/>
    <n v="3295"/>
    <x v="8"/>
    <x v="578"/>
    <x v="7"/>
    <s v="Confirmed"/>
    <n v="1998"/>
    <n v="1993"/>
    <n v="16"/>
    <n v="16"/>
    <m/>
    <m/>
    <s v="mature individuals"/>
    <s v="Kepler (1994)"/>
  </r>
  <r>
    <n v="3150"/>
    <n v="183"/>
    <n v="12013"/>
    <n v="3295"/>
    <x v="8"/>
    <x v="579"/>
    <x v="7"/>
    <s v="Potential Breeding"/>
    <n v="1982"/>
    <n v="1993"/>
    <n v="1"/>
    <n v="1"/>
    <m/>
    <m/>
    <s v="individuals"/>
    <s v="Kepler (1994)"/>
  </r>
  <r>
    <n v="3151"/>
    <n v="183"/>
    <n v="12015"/>
    <n v="3295"/>
    <x v="8"/>
    <x v="580"/>
    <x v="7"/>
    <s v="data deficient"/>
    <n v="1998"/>
    <n v="1993"/>
    <n v="682"/>
    <n v="682"/>
    <m/>
    <m/>
    <s v="individuals"/>
    <s v="Kepler (1994)"/>
  </r>
  <r>
    <n v="3152"/>
    <n v="183"/>
    <n v="12019"/>
    <n v="3295"/>
    <x v="8"/>
    <x v="581"/>
    <x v="7"/>
    <s v="Potential Breeding"/>
    <n v="1876"/>
    <n v="1993"/>
    <n v="43"/>
    <n v="43"/>
    <m/>
    <m/>
    <m/>
    <s v="Kepler (1994)"/>
  </r>
  <r>
    <n v="3153"/>
    <n v="183"/>
    <n v="12023"/>
    <n v="3295"/>
    <x v="8"/>
    <x v="93"/>
    <x v="7"/>
    <s v="Potential Breeding"/>
    <n v="1983"/>
    <n v="1993"/>
    <n v="1"/>
    <n v="1"/>
    <m/>
    <m/>
    <s v="individuals"/>
    <s v="Kepler (1994)"/>
  </r>
  <r>
    <n v="3154"/>
    <n v="183"/>
    <n v="12030"/>
    <n v="3295"/>
    <x v="8"/>
    <x v="582"/>
    <x v="7"/>
    <s v="Potential Breeding"/>
    <n v="1994"/>
    <n v="1993"/>
    <n v="38"/>
    <n v="38"/>
    <m/>
    <m/>
    <s v="individuals"/>
    <s v="Kepler (1994)"/>
  </r>
  <r>
    <n v="3155"/>
    <n v="183"/>
    <n v="12032"/>
    <n v="3295"/>
    <x v="8"/>
    <x v="583"/>
    <x v="7"/>
    <s v="Potential Breeding"/>
    <n v="1993"/>
    <n v="1993"/>
    <n v="10"/>
    <n v="10"/>
    <m/>
    <m/>
    <s v="individuals"/>
    <s v="Kepler (1994)"/>
  </r>
  <r>
    <n v="3156"/>
    <n v="183"/>
    <n v="12034"/>
    <n v="3295"/>
    <x v="8"/>
    <x v="584"/>
    <x v="7"/>
    <s v="Potential Breeding"/>
    <n v="1998"/>
    <n v="1993"/>
    <n v="34"/>
    <n v="34"/>
    <m/>
    <m/>
    <s v="individuals"/>
    <s v="Kepler (1994)"/>
  </r>
  <r>
    <n v="3157"/>
    <n v="183"/>
    <n v="12035"/>
    <n v="3295"/>
    <x v="8"/>
    <x v="585"/>
    <x v="7"/>
    <s v="Probable"/>
    <n v="1994"/>
    <n v="1993"/>
    <n v="134"/>
    <n v="134"/>
    <m/>
    <m/>
    <s v="individuals"/>
    <s v="Kepler (1994)"/>
  </r>
  <r>
    <n v="3158"/>
    <n v="183"/>
    <n v="12036"/>
    <n v="3295"/>
    <x v="8"/>
    <x v="586"/>
    <x v="7"/>
    <s v="Potential Breeding"/>
    <n v="1993"/>
    <n v="1993"/>
    <n v="400"/>
    <n v="400"/>
    <m/>
    <m/>
    <s v="individuals"/>
    <s v="Kepler (1994)"/>
  </r>
  <r>
    <n v="3159"/>
    <n v="183"/>
    <n v="12039"/>
    <n v="3295"/>
    <x v="8"/>
    <x v="587"/>
    <x v="7"/>
    <s v="Potential Breeding"/>
    <n v="1994"/>
    <n v="1993"/>
    <n v="4"/>
    <n v="4"/>
    <m/>
    <m/>
    <s v="individuals"/>
    <s v="Kepler (1994)"/>
  </r>
  <r>
    <n v="3160"/>
    <n v="183"/>
    <n v="12043"/>
    <n v="3295"/>
    <x v="8"/>
    <x v="588"/>
    <x v="7"/>
    <s v="Potential Breeding"/>
    <n v="1994"/>
    <n v="1993"/>
    <n v="80"/>
    <n v="80"/>
    <m/>
    <m/>
    <s v="individuals"/>
    <s v="Kepler (1994)"/>
  </r>
  <r>
    <n v="3161"/>
    <n v="183"/>
    <n v="12046"/>
    <n v="3295"/>
    <x v="8"/>
    <x v="589"/>
    <x v="7"/>
    <s v="Potential Breeding"/>
    <n v="1994"/>
    <n v="1993"/>
    <n v="16"/>
    <n v="16"/>
    <m/>
    <m/>
    <s v="individuals"/>
    <s v="Kepler (1994)"/>
  </r>
  <r>
    <n v="3162"/>
    <n v="183"/>
    <n v="12049"/>
    <n v="3295"/>
    <x v="8"/>
    <x v="590"/>
    <x v="7"/>
    <s v="Potential Breeding"/>
    <n v="1983"/>
    <n v="1993"/>
    <n v="21"/>
    <n v="21"/>
    <m/>
    <m/>
    <s v="individuals"/>
    <s v="Kepler (1994)"/>
  </r>
  <r>
    <n v="3163"/>
    <n v="183"/>
    <n v="12050"/>
    <n v="3295"/>
    <x v="8"/>
    <x v="591"/>
    <x v="7"/>
    <s v="Potential Breeding"/>
    <n v="1994"/>
    <n v="1993"/>
    <n v="3"/>
    <n v="3"/>
    <m/>
    <m/>
    <s v="individuals"/>
    <s v="Kepler (1994)"/>
  </r>
  <r>
    <n v="3164"/>
    <n v="183"/>
    <n v="12053"/>
    <n v="3295"/>
    <x v="8"/>
    <x v="592"/>
    <x v="7"/>
    <s v="Potential Breeding"/>
    <n v="1994"/>
    <n v="1993"/>
    <n v="3"/>
    <n v="3"/>
    <m/>
    <m/>
    <s v="individuals"/>
    <s v="Kepler (1994)"/>
  </r>
  <r>
    <n v="3165"/>
    <n v="183"/>
    <n v="12058"/>
    <n v="3295"/>
    <x v="8"/>
    <x v="593"/>
    <x v="7"/>
    <s v="Potential Breeding"/>
    <n v="1982"/>
    <n v="1993"/>
    <n v="1"/>
    <n v="1"/>
    <m/>
    <m/>
    <s v="individuals"/>
    <s v="Kepler (1994)"/>
  </r>
  <r>
    <n v="3166"/>
    <n v="183"/>
    <n v="12013"/>
    <n v="3268"/>
    <x v="8"/>
    <x v="579"/>
    <x v="26"/>
    <s v="Confirmed"/>
    <m/>
    <n v="1993"/>
    <n v="32"/>
    <n v="32"/>
    <m/>
    <m/>
    <s v="mature individuals"/>
    <s v="Kepler (1994)"/>
  </r>
  <r>
    <n v="3167"/>
    <n v="183"/>
    <n v="12013"/>
    <n v="3268"/>
    <x v="8"/>
    <x v="579"/>
    <x v="26"/>
    <s v="Confirmed"/>
    <m/>
    <n v="1993"/>
    <n v="10"/>
    <n v="10"/>
    <m/>
    <m/>
    <s v="nests"/>
    <s v="Kepler (1994)"/>
  </r>
  <r>
    <n v="3168"/>
    <n v="183"/>
    <n v="12016"/>
    <n v="3268"/>
    <x v="8"/>
    <x v="594"/>
    <x v="26"/>
    <s v="Probable"/>
    <m/>
    <n v="1993"/>
    <n v="13"/>
    <n v="13"/>
    <m/>
    <m/>
    <s v="mature individuals"/>
    <s v="Kepler (1994)"/>
  </r>
  <r>
    <n v="3169"/>
    <n v="183"/>
    <n v="12017"/>
    <n v="3268"/>
    <x v="8"/>
    <x v="595"/>
    <x v="26"/>
    <s v="Confirmed"/>
    <m/>
    <n v="1993"/>
    <n v="8"/>
    <n v="10"/>
    <m/>
    <m/>
    <s v="individuals"/>
    <s v="Kepler (1994)"/>
  </r>
  <r>
    <n v="3170"/>
    <n v="183"/>
    <n v="12017"/>
    <n v="3268"/>
    <x v="8"/>
    <x v="595"/>
    <x v="26"/>
    <s v="Potential Breeding"/>
    <m/>
    <n v="1991"/>
    <n v="8"/>
    <n v="8"/>
    <m/>
    <m/>
    <s v="individuals"/>
    <s v="Kepler (1994)"/>
  </r>
  <r>
    <n v="3171"/>
    <n v="183"/>
    <n v="12018"/>
    <n v="3268"/>
    <x v="8"/>
    <x v="596"/>
    <x v="26"/>
    <s v="Potential Breeding"/>
    <m/>
    <n v="1993"/>
    <n v="10"/>
    <n v="10"/>
    <m/>
    <m/>
    <s v="individuals"/>
    <s v="Kepler (1994)"/>
  </r>
  <r>
    <n v="3172"/>
    <n v="183"/>
    <n v="12019"/>
    <n v="3268"/>
    <x v="8"/>
    <x v="581"/>
    <x v="26"/>
    <s v="Probable"/>
    <m/>
    <n v="1993"/>
    <m/>
    <m/>
    <m/>
    <m/>
    <m/>
    <s v="Kepler (1994)"/>
  </r>
  <r>
    <n v="3173"/>
    <n v="183"/>
    <n v="12020"/>
    <n v="3268"/>
    <x v="8"/>
    <x v="597"/>
    <x v="26"/>
    <s v="Potential Breeding"/>
    <m/>
    <n v="1993"/>
    <n v="1"/>
    <n v="1"/>
    <m/>
    <m/>
    <s v="individuals"/>
    <s v="Kepler (1994)"/>
  </r>
  <r>
    <n v="3174"/>
    <n v="183"/>
    <n v="12021"/>
    <n v="3268"/>
    <x v="8"/>
    <x v="598"/>
    <x v="26"/>
    <s v="Potential Breeding"/>
    <m/>
    <n v="1993"/>
    <n v="2"/>
    <n v="2"/>
    <m/>
    <m/>
    <s v="individuals"/>
    <s v="Kepler (1994)"/>
  </r>
  <r>
    <n v="3175"/>
    <n v="183"/>
    <n v="12022"/>
    <n v="3268"/>
    <x v="8"/>
    <x v="599"/>
    <x v="26"/>
    <s v="Potential Breeding"/>
    <m/>
    <n v="1993"/>
    <n v="1"/>
    <n v="1"/>
    <m/>
    <m/>
    <s v="individuals"/>
    <s v="Kepler (1994)"/>
  </r>
  <r>
    <n v="3176"/>
    <n v="183"/>
    <n v="12023"/>
    <n v="3268"/>
    <x v="8"/>
    <x v="93"/>
    <x v="26"/>
    <s v="Potential Breeding"/>
    <m/>
    <n v="1993"/>
    <n v="2"/>
    <n v="2"/>
    <m/>
    <m/>
    <s v="individuals"/>
    <s v="Kepler (1994)"/>
  </r>
  <r>
    <n v="3177"/>
    <n v="183"/>
    <n v="12036"/>
    <n v="3268"/>
    <x v="8"/>
    <x v="586"/>
    <x v="26"/>
    <s v="Potential Breeding"/>
    <m/>
    <n v="1993"/>
    <n v="2"/>
    <n v="2"/>
    <m/>
    <m/>
    <s v="individuals"/>
    <s v="Kepler (1994)"/>
  </r>
  <r>
    <n v="3178"/>
    <n v="183"/>
    <n v="12047"/>
    <n v="3268"/>
    <x v="8"/>
    <x v="600"/>
    <x v="26"/>
    <s v="Potential Breeding"/>
    <m/>
    <n v="1993"/>
    <n v="2"/>
    <n v="2"/>
    <m/>
    <m/>
    <s v="individuals"/>
    <s v="Kepler (1994)"/>
  </r>
  <r>
    <n v="3179"/>
    <n v="183"/>
    <n v="12053"/>
    <n v="3268"/>
    <x v="8"/>
    <x v="592"/>
    <x v="26"/>
    <s v="Potential Breeding"/>
    <m/>
    <n v="1993"/>
    <n v="2"/>
    <n v="2"/>
    <m/>
    <m/>
    <s v="individuals"/>
    <s v="Kepler (1994)"/>
  </r>
  <r>
    <n v="3180"/>
    <n v="183"/>
    <n v="12058"/>
    <n v="3268"/>
    <x v="8"/>
    <x v="593"/>
    <x v="26"/>
    <s v="Potential Breeding"/>
    <m/>
    <n v="1993"/>
    <n v="1"/>
    <n v="1"/>
    <m/>
    <m/>
    <s v="individuals"/>
    <s v="Kepler (1994)"/>
  </r>
  <r>
    <n v="3181"/>
    <n v="183"/>
    <n v="12036"/>
    <n v="3659"/>
    <x v="8"/>
    <x v="586"/>
    <x v="3"/>
    <s v="Non-breeding"/>
    <m/>
    <n v="1993"/>
    <n v="1"/>
    <n v="1"/>
    <m/>
    <m/>
    <s v="individuals"/>
    <s v="Kepler (1994)"/>
  </r>
  <r>
    <n v="3182"/>
    <n v="183"/>
    <n v="12012"/>
    <n v="3294"/>
    <x v="8"/>
    <x v="578"/>
    <x v="9"/>
    <s v="Potential Breeding"/>
    <m/>
    <n v="1993"/>
    <n v="21"/>
    <n v="21"/>
    <m/>
    <m/>
    <s v="mature individuals"/>
    <s v="Kepler (1994)"/>
  </r>
  <r>
    <n v="3183"/>
    <n v="183"/>
    <n v="12013"/>
    <n v="3294"/>
    <x v="8"/>
    <x v="579"/>
    <x v="9"/>
    <s v="data deficient"/>
    <m/>
    <n v="1993"/>
    <n v="1"/>
    <n v="1"/>
    <m/>
    <m/>
    <s v="individuals"/>
    <s v="Kepler (1994)"/>
  </r>
  <r>
    <n v="3184"/>
    <n v="183"/>
    <n v="12015"/>
    <n v="3294"/>
    <x v="8"/>
    <x v="580"/>
    <x v="9"/>
    <s v="data deficient"/>
    <m/>
    <n v="1993"/>
    <n v="70"/>
    <n v="70"/>
    <m/>
    <m/>
    <s v="individuals"/>
    <s v="Kepler (1994)"/>
  </r>
  <r>
    <n v="3185"/>
    <n v="183"/>
    <n v="12017"/>
    <n v="3294"/>
    <x v="8"/>
    <x v="595"/>
    <x v="9"/>
    <s v="data deficient"/>
    <m/>
    <n v="1992"/>
    <n v="2"/>
    <n v="2"/>
    <m/>
    <m/>
    <s v="individuals"/>
    <s v="Kepler (1994)"/>
  </r>
  <r>
    <n v="3186"/>
    <n v="183"/>
    <n v="12018"/>
    <n v="3294"/>
    <x v="8"/>
    <x v="596"/>
    <x v="9"/>
    <s v="data deficient"/>
    <m/>
    <n v="1993"/>
    <n v="58"/>
    <n v="58"/>
    <m/>
    <m/>
    <s v="individuals"/>
    <s v="Kepler (1994)"/>
  </r>
  <r>
    <n v="3187"/>
    <n v="183"/>
    <n v="12019"/>
    <n v="3294"/>
    <x v="8"/>
    <x v="581"/>
    <x v="9"/>
    <s v="data deficient"/>
    <m/>
    <n v="1993"/>
    <n v="18"/>
    <n v="18"/>
    <m/>
    <m/>
    <m/>
    <s v="Kepler (1994)"/>
  </r>
  <r>
    <n v="3188"/>
    <n v="183"/>
    <n v="12020"/>
    <n v="3294"/>
    <x v="8"/>
    <x v="597"/>
    <x v="9"/>
    <s v="data deficient"/>
    <m/>
    <n v="1993"/>
    <n v="1"/>
    <n v="1"/>
    <m/>
    <m/>
    <s v="individuals"/>
    <s v="Kepler (1994)"/>
  </r>
  <r>
    <n v="3189"/>
    <n v="183"/>
    <n v="12028"/>
    <n v="3294"/>
    <x v="8"/>
    <x v="601"/>
    <x v="9"/>
    <s v="data deficient"/>
    <m/>
    <n v="1993"/>
    <n v="1"/>
    <n v="1"/>
    <m/>
    <m/>
    <s v="individuals"/>
    <s v="Kepler (1994)"/>
  </r>
  <r>
    <n v="3190"/>
    <n v="183"/>
    <n v="12029"/>
    <n v="3294"/>
    <x v="8"/>
    <x v="602"/>
    <x v="9"/>
    <s v="data deficient"/>
    <m/>
    <n v="1993"/>
    <n v="170"/>
    <n v="170"/>
    <m/>
    <m/>
    <s v="individuals"/>
    <s v="Kepler (1994)"/>
  </r>
  <r>
    <n v="3191"/>
    <n v="183"/>
    <n v="12030"/>
    <n v="3294"/>
    <x v="8"/>
    <x v="582"/>
    <x v="9"/>
    <s v="data deficient"/>
    <m/>
    <n v="1993"/>
    <n v="11"/>
    <n v="11"/>
    <m/>
    <m/>
    <s v="individuals"/>
    <s v="Kepler (1994)"/>
  </r>
  <r>
    <n v="3192"/>
    <n v="183"/>
    <n v="12032"/>
    <n v="3294"/>
    <x v="8"/>
    <x v="583"/>
    <x v="9"/>
    <s v="data deficient"/>
    <m/>
    <n v="1993"/>
    <n v="4"/>
    <n v="4"/>
    <m/>
    <m/>
    <s v="individuals"/>
    <s v="Kepler (1994)"/>
  </r>
  <r>
    <n v="3193"/>
    <n v="183"/>
    <n v="12033"/>
    <n v="3294"/>
    <x v="8"/>
    <x v="603"/>
    <x v="9"/>
    <s v="Confirmed"/>
    <m/>
    <n v="1993"/>
    <n v="2"/>
    <n v="2"/>
    <m/>
    <m/>
    <s v="nests"/>
    <s v="Kepler (1994)"/>
  </r>
  <r>
    <n v="3194"/>
    <n v="183"/>
    <n v="12033"/>
    <n v="3294"/>
    <x v="8"/>
    <x v="603"/>
    <x v="9"/>
    <s v="Confirmed"/>
    <m/>
    <n v="1993"/>
    <n v="50"/>
    <n v="50"/>
    <m/>
    <m/>
    <s v="mature individuals"/>
    <s v="Kepler (1994)"/>
  </r>
  <r>
    <n v="3195"/>
    <n v="183"/>
    <n v="12035"/>
    <n v="3294"/>
    <x v="8"/>
    <x v="585"/>
    <x v="9"/>
    <s v="data deficient"/>
    <m/>
    <n v="1993"/>
    <n v="5"/>
    <n v="5"/>
    <m/>
    <m/>
    <s v="individuals"/>
    <s v="Kepler (1994)"/>
  </r>
  <r>
    <n v="3196"/>
    <n v="183"/>
    <n v="12036"/>
    <n v="3294"/>
    <x v="8"/>
    <x v="586"/>
    <x v="9"/>
    <s v="data deficient"/>
    <m/>
    <n v="1993"/>
    <n v="73"/>
    <n v="73"/>
    <m/>
    <m/>
    <s v="individuals"/>
    <s v="Kepler (1994)"/>
  </r>
  <r>
    <n v="3197"/>
    <n v="183"/>
    <n v="12037"/>
    <n v="3294"/>
    <x v="8"/>
    <x v="604"/>
    <x v="9"/>
    <s v="data deficient"/>
    <m/>
    <n v="1993"/>
    <n v="4"/>
    <n v="4"/>
    <m/>
    <m/>
    <s v="individuals"/>
    <s v="Kepler (1994)"/>
  </r>
  <r>
    <n v="3198"/>
    <n v="183"/>
    <n v="12038"/>
    <n v="3294"/>
    <x v="8"/>
    <x v="605"/>
    <x v="9"/>
    <s v="data deficient"/>
    <m/>
    <n v="1993"/>
    <n v="3"/>
    <n v="3"/>
    <m/>
    <m/>
    <s v="individuals"/>
    <s v="Kepler (1994)"/>
  </r>
  <r>
    <n v="3199"/>
    <n v="183"/>
    <n v="12039"/>
    <n v="3294"/>
    <x v="8"/>
    <x v="587"/>
    <x v="9"/>
    <s v="data deficient"/>
    <m/>
    <n v="1993"/>
    <n v="19"/>
    <n v="19"/>
    <m/>
    <m/>
    <s v="individuals"/>
    <s v="Kepler (1994)"/>
  </r>
  <r>
    <n v="3200"/>
    <n v="183"/>
    <n v="12042"/>
    <n v="3294"/>
    <x v="8"/>
    <x v="606"/>
    <x v="9"/>
    <s v="data deficient"/>
    <m/>
    <n v="1993"/>
    <n v="4"/>
    <n v="4"/>
    <m/>
    <m/>
    <s v="individuals"/>
    <s v="Kepler (1994)"/>
  </r>
  <r>
    <n v="3201"/>
    <n v="183"/>
    <n v="12043"/>
    <n v="3294"/>
    <x v="8"/>
    <x v="588"/>
    <x v="9"/>
    <s v="data deficient"/>
    <m/>
    <n v="1993"/>
    <n v="176"/>
    <n v="176"/>
    <m/>
    <m/>
    <s v="individuals"/>
    <s v="Kepler (1994)"/>
  </r>
  <r>
    <n v="3202"/>
    <n v="183"/>
    <n v="12047"/>
    <n v="3294"/>
    <x v="8"/>
    <x v="600"/>
    <x v="9"/>
    <s v="data deficient"/>
    <m/>
    <n v="1993"/>
    <n v="8"/>
    <n v="8"/>
    <m/>
    <m/>
    <s v="individuals"/>
    <s v="Kepler (1994)"/>
  </r>
  <r>
    <n v="3203"/>
    <n v="183"/>
    <n v="12048"/>
    <n v="3294"/>
    <x v="8"/>
    <x v="497"/>
    <x v="9"/>
    <m/>
    <m/>
    <n v="1984"/>
    <n v="0"/>
    <n v="0"/>
    <m/>
    <m/>
    <s v="individuals"/>
    <s v="Kepler (1994)"/>
  </r>
  <r>
    <n v="3204"/>
    <n v="183"/>
    <n v="12050"/>
    <n v="3294"/>
    <x v="8"/>
    <x v="591"/>
    <x v="9"/>
    <s v="data deficient"/>
    <m/>
    <n v="1993"/>
    <n v="1"/>
    <n v="1"/>
    <m/>
    <m/>
    <s v="individuals"/>
    <s v="Kepler (1994)"/>
  </r>
  <r>
    <n v="3205"/>
    <n v="183"/>
    <n v="12051"/>
    <n v="3294"/>
    <x v="8"/>
    <x v="607"/>
    <x v="9"/>
    <s v="data deficient"/>
    <m/>
    <n v="1993"/>
    <n v="2"/>
    <n v="2"/>
    <m/>
    <m/>
    <s v="individuals"/>
    <s v="Kepler (1994)"/>
  </r>
  <r>
    <n v="3206"/>
    <n v="183"/>
    <n v="12016"/>
    <n v="3298"/>
    <x v="8"/>
    <x v="594"/>
    <x v="12"/>
    <s v="data deficient"/>
    <m/>
    <n v="1993"/>
    <n v="1"/>
    <n v="1"/>
    <m/>
    <m/>
    <s v="individuals"/>
    <s v="Kepler (1994)"/>
  </r>
  <r>
    <n v="3207"/>
    <n v="183"/>
    <n v="12018"/>
    <n v="3298"/>
    <x v="8"/>
    <x v="596"/>
    <x v="12"/>
    <s v="data deficient"/>
    <m/>
    <n v="1993"/>
    <n v="1"/>
    <n v="1"/>
    <m/>
    <m/>
    <s v="individuals"/>
    <s v="Kepler (1994)"/>
  </r>
  <r>
    <n v="3208"/>
    <n v="183"/>
    <n v="12019"/>
    <n v="3298"/>
    <x v="8"/>
    <x v="581"/>
    <x v="12"/>
    <s v="data deficient"/>
    <m/>
    <n v="1993"/>
    <n v="4"/>
    <n v="4"/>
    <m/>
    <m/>
    <m/>
    <s v="Kepler (1994)"/>
  </r>
  <r>
    <n v="3209"/>
    <n v="183"/>
    <n v="12021"/>
    <n v="3298"/>
    <x v="8"/>
    <x v="598"/>
    <x v="12"/>
    <s v="data deficient"/>
    <m/>
    <n v="1993"/>
    <n v="2"/>
    <n v="2"/>
    <m/>
    <m/>
    <s v="individuals"/>
    <s v="Kepler (1994)"/>
  </r>
  <r>
    <n v="3210"/>
    <n v="183"/>
    <n v="12022"/>
    <n v="3298"/>
    <x v="8"/>
    <x v="599"/>
    <x v="12"/>
    <s v="Probable"/>
    <m/>
    <n v="1993"/>
    <n v="20"/>
    <n v="20"/>
    <m/>
    <m/>
    <s v="individuals"/>
    <s v="Kepler (1994)"/>
  </r>
  <r>
    <n v="3211"/>
    <n v="183"/>
    <n v="12026"/>
    <n v="3298"/>
    <x v="8"/>
    <x v="489"/>
    <x v="12"/>
    <s v="Potential Breeding"/>
    <m/>
    <n v="1993"/>
    <n v="0"/>
    <n v="1"/>
    <m/>
    <m/>
    <s v="mature individuals"/>
    <s v="Kepler (1994)"/>
  </r>
  <r>
    <n v="3212"/>
    <n v="183"/>
    <n v="12030"/>
    <n v="3298"/>
    <x v="8"/>
    <x v="582"/>
    <x v="12"/>
    <s v="data deficient"/>
    <m/>
    <n v="1993"/>
    <n v="4"/>
    <n v="4"/>
    <m/>
    <m/>
    <s v="individuals"/>
    <s v="Kepler (1994)"/>
  </r>
  <r>
    <n v="3213"/>
    <n v="183"/>
    <n v="12035"/>
    <n v="3298"/>
    <x v="8"/>
    <x v="585"/>
    <x v="12"/>
    <s v="data deficient"/>
    <m/>
    <n v="1993"/>
    <n v="7"/>
    <n v="7"/>
    <m/>
    <m/>
    <s v="individuals"/>
    <s v="Kepler (1994)"/>
  </r>
  <r>
    <n v="3214"/>
    <n v="183"/>
    <n v="12036"/>
    <n v="3298"/>
    <x v="8"/>
    <x v="586"/>
    <x v="12"/>
    <s v="data deficient"/>
    <m/>
    <n v="1993"/>
    <n v="1"/>
    <n v="1"/>
    <m/>
    <m/>
    <s v="individuals"/>
    <s v="Kepler (1994)"/>
  </r>
  <r>
    <n v="3215"/>
    <n v="183"/>
    <n v="12038"/>
    <n v="3298"/>
    <x v="8"/>
    <x v="605"/>
    <x v="12"/>
    <s v="data deficient"/>
    <m/>
    <n v="1993"/>
    <n v="1"/>
    <n v="1"/>
    <m/>
    <m/>
    <s v="individuals"/>
    <s v="Kepler (1994)"/>
  </r>
  <r>
    <n v="3216"/>
    <n v="183"/>
    <n v="12039"/>
    <n v="3298"/>
    <x v="8"/>
    <x v="587"/>
    <x v="12"/>
    <s v="data deficient"/>
    <m/>
    <n v="1993"/>
    <n v="8"/>
    <n v="8"/>
    <m/>
    <m/>
    <s v="individuals"/>
    <s v="Kepler (1994)"/>
  </r>
  <r>
    <n v="3217"/>
    <n v="183"/>
    <n v="12041"/>
    <n v="3298"/>
    <x v="8"/>
    <x v="96"/>
    <x v="12"/>
    <s v="Potential Breeding"/>
    <m/>
    <n v="1993"/>
    <n v="0"/>
    <n v="1"/>
    <m/>
    <m/>
    <s v="mature individuals"/>
    <s v="Kepler (1994)"/>
  </r>
  <r>
    <n v="3218"/>
    <n v="183"/>
    <n v="12042"/>
    <n v="3298"/>
    <x v="8"/>
    <x v="606"/>
    <x v="12"/>
    <s v="data deficient"/>
    <m/>
    <n v="1993"/>
    <n v="2"/>
    <n v="2"/>
    <m/>
    <m/>
    <s v="individuals"/>
    <s v="Kepler (1994)"/>
  </r>
  <r>
    <n v="3219"/>
    <n v="183"/>
    <n v="12044"/>
    <n v="3298"/>
    <x v="8"/>
    <x v="495"/>
    <x v="12"/>
    <s v="Potential Breeding"/>
    <m/>
    <n v="1993"/>
    <n v="0"/>
    <n v="1"/>
    <m/>
    <m/>
    <s v="mature individuals"/>
    <s v="Kepler (1994)"/>
  </r>
  <r>
    <n v="3220"/>
    <n v="183"/>
    <n v="12047"/>
    <n v="3298"/>
    <x v="8"/>
    <x v="600"/>
    <x v="12"/>
    <s v="data deficient"/>
    <m/>
    <n v="1993"/>
    <n v="2"/>
    <n v="2"/>
    <m/>
    <m/>
    <s v="individuals"/>
    <s v="Kepler (1994)"/>
  </r>
  <r>
    <n v="3221"/>
    <n v="183"/>
    <n v="12051"/>
    <n v="3298"/>
    <x v="8"/>
    <x v="607"/>
    <x v="12"/>
    <s v="data deficient"/>
    <m/>
    <n v="1993"/>
    <n v="1"/>
    <n v="1"/>
    <m/>
    <m/>
    <s v="individuals"/>
    <s v="Kepler (1994)"/>
  </r>
  <r>
    <n v="3222"/>
    <n v="183"/>
    <n v="12052"/>
    <n v="3298"/>
    <x v="8"/>
    <x v="608"/>
    <x v="12"/>
    <s v="data deficient"/>
    <m/>
    <n v="1993"/>
    <n v="1"/>
    <n v="1"/>
    <m/>
    <m/>
    <s v="individuals"/>
    <s v="Kepler (1994)"/>
  </r>
  <r>
    <n v="3223"/>
    <n v="183"/>
    <n v="12054"/>
    <n v="3298"/>
    <x v="8"/>
    <x v="609"/>
    <x v="12"/>
    <s v="Potential Breeding"/>
    <m/>
    <n v="1993"/>
    <n v="0"/>
    <n v="1"/>
    <m/>
    <m/>
    <s v="mature individuals"/>
    <s v="Kepler (1994)"/>
  </r>
  <r>
    <n v="3224"/>
    <n v="183"/>
    <n v="12054"/>
    <n v="3298"/>
    <x v="8"/>
    <x v="609"/>
    <x v="12"/>
    <s v="Potential Breeding"/>
    <m/>
    <n v="1993"/>
    <n v="0"/>
    <n v="1"/>
    <m/>
    <m/>
    <s v="mature individuals"/>
    <s v="Kepler (1994)"/>
  </r>
  <r>
    <n v="3225"/>
    <n v="183"/>
    <n v="12057"/>
    <n v="3298"/>
    <x v="8"/>
    <x v="63"/>
    <x v="12"/>
    <s v="Potential Breeding"/>
    <m/>
    <n v="1993"/>
    <n v="0"/>
    <n v="1"/>
    <m/>
    <m/>
    <s v="mature individuals"/>
    <s v="Kepler (1994)"/>
  </r>
  <r>
    <n v="3226"/>
    <n v="183"/>
    <n v="12015"/>
    <n v="3263"/>
    <x v="8"/>
    <x v="580"/>
    <x v="4"/>
    <s v="data deficient"/>
    <m/>
    <n v="1993"/>
    <n v="2"/>
    <n v="2"/>
    <m/>
    <m/>
    <s v="individuals"/>
    <s v="Kepler (1994)"/>
  </r>
  <r>
    <n v="3227"/>
    <n v="183"/>
    <n v="12025"/>
    <n v="3263"/>
    <x v="8"/>
    <x v="610"/>
    <x v="4"/>
    <s v="Potential Breeding"/>
    <m/>
    <n v="1993"/>
    <n v="4"/>
    <n v="4"/>
    <m/>
    <m/>
    <s v="mature individuals"/>
    <s v="Kepler (1994)"/>
  </r>
  <r>
    <n v="3228"/>
    <n v="183"/>
    <n v="12039"/>
    <n v="3263"/>
    <x v="8"/>
    <x v="587"/>
    <x v="4"/>
    <s v="data deficient"/>
    <m/>
    <n v="1993"/>
    <n v="1"/>
    <n v="1"/>
    <m/>
    <m/>
    <s v="individuals"/>
    <s v="Kepler (1994)"/>
  </r>
  <r>
    <n v="3229"/>
    <n v="183"/>
    <n v="12049"/>
    <n v="3263"/>
    <x v="8"/>
    <x v="590"/>
    <x v="4"/>
    <s v="Potential Breeding"/>
    <m/>
    <n v="1993"/>
    <n v="25"/>
    <n v="25"/>
    <m/>
    <m/>
    <s v="individuals"/>
    <s v="Kepler (1994)"/>
  </r>
  <r>
    <n v="3230"/>
    <n v="183"/>
    <n v="12053"/>
    <n v="3263"/>
    <x v="8"/>
    <x v="592"/>
    <x v="4"/>
    <s v="data deficient"/>
    <m/>
    <n v="1993"/>
    <n v="1"/>
    <n v="1"/>
    <m/>
    <m/>
    <s v="individuals"/>
    <s v="Kepler (1994)"/>
  </r>
  <r>
    <n v="3231"/>
    <n v="183"/>
    <n v="12015"/>
    <n v="3845"/>
    <x v="8"/>
    <x v="580"/>
    <x v="13"/>
    <s v="Non-breeding"/>
    <m/>
    <n v="1993"/>
    <n v="1"/>
    <n v="1"/>
    <m/>
    <m/>
    <s v="individuals"/>
    <s v="Kepler (1994)"/>
  </r>
  <r>
    <n v="3232"/>
    <n v="183"/>
    <n v="12039"/>
    <n v="3845"/>
    <x v="8"/>
    <x v="587"/>
    <x v="13"/>
    <s v="Non-breeding"/>
    <m/>
    <n v="1993"/>
    <n v="3"/>
    <n v="3"/>
    <m/>
    <m/>
    <s v="individuals"/>
    <s v="Kepler (1994)"/>
  </r>
  <r>
    <n v="3233"/>
    <n v="183"/>
    <n v="12023"/>
    <n v="3650"/>
    <x v="8"/>
    <x v="93"/>
    <x v="6"/>
    <s v="data deficient"/>
    <m/>
    <n v="1993"/>
    <n v="1"/>
    <n v="1"/>
    <m/>
    <m/>
    <s v="individuals"/>
    <s v="Kepler (1994)"/>
  </r>
  <r>
    <n v="3234"/>
    <n v="184"/>
    <n v="10001"/>
    <n v="3295"/>
    <x v="21"/>
    <x v="341"/>
    <x v="7"/>
    <s v="Confirmed"/>
    <n v="1984"/>
    <n v="1988"/>
    <n v="8392"/>
    <n v="8392"/>
    <m/>
    <m/>
    <s v="breeding pairs"/>
    <s v="Kepler et al (1994)"/>
  </r>
  <r>
    <n v="3235"/>
    <n v="184"/>
    <n v="10002"/>
    <n v="3295"/>
    <x v="21"/>
    <x v="611"/>
    <x v="7"/>
    <s v="Confirmed"/>
    <n v="1983"/>
    <n v="1988"/>
    <n v="812"/>
    <n v="812"/>
    <m/>
    <m/>
    <s v="breeding pairs"/>
    <s v="Kepler et al (1994)"/>
  </r>
  <r>
    <n v="3236"/>
    <n v="184"/>
    <n v="10003"/>
    <n v="3295"/>
    <x v="21"/>
    <x v="612"/>
    <x v="7"/>
    <s v="Confirmed"/>
    <n v="1993"/>
    <n v="1988"/>
    <n v="986"/>
    <n v="986"/>
    <m/>
    <m/>
    <s v="breeding pairs"/>
    <s v="Kepler et al (1994)"/>
  </r>
  <r>
    <n v="3237"/>
    <n v="184"/>
    <n v="10004"/>
    <n v="3295"/>
    <x v="21"/>
    <x v="613"/>
    <x v="7"/>
    <s v="Confirmed"/>
    <n v="1994"/>
    <n v="1988"/>
    <n v="814"/>
    <n v="814"/>
    <m/>
    <m/>
    <s v="breeding pairs"/>
    <s v="Kepler et al (1994)"/>
  </r>
  <r>
    <n v="3238"/>
    <n v="184"/>
    <n v="10005"/>
    <n v="3295"/>
    <x v="21"/>
    <x v="614"/>
    <x v="7"/>
    <s v="Confirmed"/>
    <n v="1984"/>
    <n v="1988"/>
    <n v="5744"/>
    <n v="5744"/>
    <m/>
    <m/>
    <s v="breeding pairs"/>
    <s v="Kepler et al (1994)"/>
  </r>
  <r>
    <n v="3239"/>
    <n v="184"/>
    <n v="10007"/>
    <n v="3295"/>
    <x v="21"/>
    <x v="615"/>
    <x v="7"/>
    <s v="Confirmed"/>
    <n v="1994"/>
    <n v="1988"/>
    <n v="44"/>
    <n v="44"/>
    <m/>
    <m/>
    <s v="breeding pairs"/>
    <s v="Kepler et al (1994)"/>
  </r>
  <r>
    <n v="3240"/>
    <n v="184"/>
    <n v="10008"/>
    <n v="3295"/>
    <x v="21"/>
    <x v="616"/>
    <x v="7"/>
    <s v="Confirmed"/>
    <n v="1983"/>
    <n v="1988"/>
    <n v="2"/>
    <n v="2"/>
    <m/>
    <m/>
    <s v="breeding pairs"/>
    <s v="Kepler et al (1994)"/>
  </r>
  <r>
    <n v="3241"/>
    <n v="184"/>
    <n v="10001"/>
    <n v="3659"/>
    <x v="21"/>
    <x v="341"/>
    <x v="3"/>
    <s v="Confirmed"/>
    <n v="1988"/>
    <n v="1988"/>
    <n v="15"/>
    <n v="15"/>
    <m/>
    <m/>
    <s v="breeding pairs"/>
    <s v="Kepler et al (1994)"/>
  </r>
  <r>
    <n v="3242"/>
    <n v="184"/>
    <n v="10003"/>
    <n v="3659"/>
    <x v="21"/>
    <x v="612"/>
    <x v="3"/>
    <s v="Confirmed"/>
    <n v="1988"/>
    <n v="1988"/>
    <n v="12"/>
    <n v="12"/>
    <m/>
    <m/>
    <s v="breeding pairs"/>
    <s v="Kepler et al (1994)"/>
  </r>
  <r>
    <n v="3243"/>
    <n v="184"/>
    <n v="10004"/>
    <n v="3659"/>
    <x v="21"/>
    <x v="613"/>
    <x v="3"/>
    <s v="Confirmed"/>
    <n v="1988"/>
    <n v="1988"/>
    <n v="1"/>
    <n v="1"/>
    <m/>
    <m/>
    <s v="breeding pairs"/>
    <s v="Kepler et al (1994)"/>
  </r>
  <r>
    <n v="3244"/>
    <n v="184"/>
    <n v="10007"/>
    <n v="3659"/>
    <x v="21"/>
    <x v="615"/>
    <x v="3"/>
    <s v="Confirmed"/>
    <n v="1988"/>
    <n v="1988"/>
    <n v="1"/>
    <n v="1"/>
    <m/>
    <m/>
    <s v="breeding pairs"/>
    <s v="Kepler et al (1994)"/>
  </r>
  <r>
    <n v="3245"/>
    <n v="184"/>
    <n v="10010"/>
    <n v="3659"/>
    <x v="21"/>
    <x v="617"/>
    <x v="3"/>
    <s v="Confirmed"/>
    <n v="1988"/>
    <n v="1988"/>
    <n v="1"/>
    <n v="1"/>
    <m/>
    <m/>
    <s v="breeding pairs"/>
    <s v="Kepler et al (1994)"/>
  </r>
  <r>
    <n v="3246"/>
    <n v="184"/>
    <n v="10001"/>
    <n v="3294"/>
    <x v="21"/>
    <x v="341"/>
    <x v="9"/>
    <s v="Confirmed"/>
    <n v="1988"/>
    <n v="1988"/>
    <n v="1491"/>
    <n v="1491"/>
    <m/>
    <m/>
    <s v="breeding pairs"/>
    <s v="Kepler et al (1994)"/>
  </r>
  <r>
    <n v="3247"/>
    <n v="184"/>
    <n v="10002"/>
    <n v="3294"/>
    <x v="21"/>
    <x v="611"/>
    <x v="9"/>
    <s v="Confirmed"/>
    <n v="1988"/>
    <n v="1988"/>
    <n v="300"/>
    <n v="300"/>
    <m/>
    <m/>
    <s v="breeding pairs"/>
    <s v="Kepler et al (1994)"/>
  </r>
  <r>
    <n v="3248"/>
    <n v="184"/>
    <n v="10003"/>
    <n v="3294"/>
    <x v="21"/>
    <x v="612"/>
    <x v="9"/>
    <s v="Confirmed"/>
    <n v="1988"/>
    <n v="1988"/>
    <n v="207"/>
    <n v="207"/>
    <m/>
    <m/>
    <s v="breeding pairs"/>
    <s v="Kepler et al (1994)"/>
  </r>
  <r>
    <n v="3249"/>
    <n v="184"/>
    <n v="10004"/>
    <n v="3294"/>
    <x v="21"/>
    <x v="613"/>
    <x v="9"/>
    <s v="Confirmed"/>
    <n v="1988"/>
    <n v="1988"/>
    <n v="390"/>
    <n v="390"/>
    <m/>
    <m/>
    <s v="breeding pairs"/>
    <s v="Kepler et al (1994)"/>
  </r>
  <r>
    <n v="3250"/>
    <n v="184"/>
    <n v="10006"/>
    <n v="3294"/>
    <x v="21"/>
    <x v="618"/>
    <x v="9"/>
    <s v="Confirmed"/>
    <n v="1988"/>
    <n v="1988"/>
    <n v="357"/>
    <n v="357"/>
    <m/>
    <m/>
    <s v="breeding pairs"/>
    <s v="Kepler et al (1994)"/>
  </r>
  <r>
    <n v="3251"/>
    <n v="184"/>
    <n v="10007"/>
    <n v="3294"/>
    <x v="21"/>
    <x v="615"/>
    <x v="9"/>
    <s v="Confirmed"/>
    <n v="1988"/>
    <n v="1988"/>
    <n v="67"/>
    <n v="67"/>
    <m/>
    <m/>
    <s v="breeding pairs"/>
    <s v="Kepler et al (1994)"/>
  </r>
  <r>
    <n v="3252"/>
    <n v="184"/>
    <n v="10008"/>
    <n v="3294"/>
    <x v="21"/>
    <x v="616"/>
    <x v="9"/>
    <s v="Confirmed"/>
    <n v="1988"/>
    <n v="1988"/>
    <n v="7"/>
    <n v="7"/>
    <m/>
    <m/>
    <s v="breeding pairs"/>
    <s v="Kepler et al (1994)"/>
  </r>
  <r>
    <n v="3253"/>
    <n v="184"/>
    <n v="10001"/>
    <n v="3298"/>
    <x v="21"/>
    <x v="341"/>
    <x v="12"/>
    <s v="Confirmed"/>
    <n v="1988"/>
    <n v="1988"/>
    <n v="3957"/>
    <n v="3957"/>
    <m/>
    <m/>
    <s v="breeding pairs"/>
    <s v="Kepler et al (1994)"/>
  </r>
  <r>
    <n v="3254"/>
    <n v="184"/>
    <n v="10002"/>
    <n v="3298"/>
    <x v="21"/>
    <x v="611"/>
    <x v="12"/>
    <s v="Confirmed"/>
    <n v="1988"/>
    <n v="1988"/>
    <n v="408"/>
    <n v="408"/>
    <m/>
    <m/>
    <s v="breeding pairs"/>
    <s v="Kepler et al (1994)"/>
  </r>
  <r>
    <n v="3255"/>
    <n v="184"/>
    <n v="10003"/>
    <n v="3298"/>
    <x v="21"/>
    <x v="612"/>
    <x v="12"/>
    <s v="Confirmed"/>
    <n v="1988"/>
    <n v="1988"/>
    <n v="751"/>
    <n v="751"/>
    <m/>
    <m/>
    <s v="breeding pairs"/>
    <s v="Kepler et al (1994)"/>
  </r>
  <r>
    <n v="3256"/>
    <n v="184"/>
    <n v="10004"/>
    <n v="3298"/>
    <x v="21"/>
    <x v="613"/>
    <x v="12"/>
    <s v="Confirmed"/>
    <n v="1988"/>
    <n v="1988"/>
    <n v="1094"/>
    <n v="1094"/>
    <m/>
    <m/>
    <s v="breeding pairs"/>
    <s v="Kepler et al (1994)"/>
  </r>
  <r>
    <n v="3257"/>
    <n v="184"/>
    <n v="10005"/>
    <n v="3298"/>
    <x v="21"/>
    <x v="614"/>
    <x v="12"/>
    <s v="Confirmed"/>
    <n v="1988"/>
    <n v="1988"/>
    <n v="5113"/>
    <n v="5113"/>
    <m/>
    <m/>
    <s v="breeding pairs"/>
    <s v="Kepler et al (1994)"/>
  </r>
  <r>
    <n v="3258"/>
    <n v="184"/>
    <n v="10007"/>
    <n v="3298"/>
    <x v="21"/>
    <x v="615"/>
    <x v="12"/>
    <s v="Confirmed"/>
    <n v="1988"/>
    <n v="1988"/>
    <n v="122"/>
    <n v="122"/>
    <m/>
    <m/>
    <s v="breeding pairs"/>
    <s v="Kepler et al (1994)"/>
  </r>
  <r>
    <n v="3259"/>
    <n v="184"/>
    <n v="10008"/>
    <n v="3298"/>
    <x v="21"/>
    <x v="616"/>
    <x v="12"/>
    <s v="Confirmed"/>
    <n v="1988"/>
    <n v="1988"/>
    <n v="37"/>
    <n v="37"/>
    <m/>
    <m/>
    <s v="breeding pairs"/>
    <s v="Kepler et al (1994)"/>
  </r>
  <r>
    <n v="3260"/>
    <n v="184"/>
    <n v="10001"/>
    <n v="3845"/>
    <x v="21"/>
    <x v="341"/>
    <x v="13"/>
    <s v="Confirmed"/>
    <n v="1988"/>
    <n v="1988"/>
    <n v="2427"/>
    <n v="2427"/>
    <m/>
    <m/>
    <s v="breeding pairs"/>
    <s v="Kepler et al (1994)"/>
  </r>
  <r>
    <n v="3261"/>
    <n v="184"/>
    <n v="10002"/>
    <n v="3845"/>
    <x v="21"/>
    <x v="611"/>
    <x v="13"/>
    <s v="Confirmed"/>
    <n v="1988"/>
    <n v="1988"/>
    <n v="650"/>
    <n v="650"/>
    <m/>
    <m/>
    <s v="breeding pairs"/>
    <s v="Kepler et al (1994)"/>
  </r>
  <r>
    <n v="3262"/>
    <n v="184"/>
    <n v="10003"/>
    <n v="3845"/>
    <x v="21"/>
    <x v="612"/>
    <x v="13"/>
    <s v="Confirmed"/>
    <n v="1988"/>
    <n v="1988"/>
    <n v="808"/>
    <n v="808"/>
    <m/>
    <m/>
    <s v="breeding pairs"/>
    <s v="Kepler et al (1994)"/>
  </r>
  <r>
    <n v="3263"/>
    <n v="184"/>
    <n v="10004"/>
    <n v="3845"/>
    <x v="21"/>
    <x v="613"/>
    <x v="13"/>
    <s v="Confirmed"/>
    <n v="1988"/>
    <n v="1988"/>
    <n v="522"/>
    <n v="522"/>
    <m/>
    <m/>
    <s v="breeding pairs"/>
    <s v="Kepler et al (1994)"/>
  </r>
  <r>
    <n v="3264"/>
    <n v="184"/>
    <n v="10007"/>
    <n v="3845"/>
    <x v="21"/>
    <x v="615"/>
    <x v="13"/>
    <s v="Confirmed"/>
    <n v="1988"/>
    <n v="1988"/>
    <n v="29"/>
    <n v="29"/>
    <m/>
    <m/>
    <s v="breeding pairs"/>
    <s v="Kepler et al (1994)"/>
  </r>
  <r>
    <n v="3265"/>
    <n v="184"/>
    <n v="10008"/>
    <n v="3845"/>
    <x v="21"/>
    <x v="616"/>
    <x v="13"/>
    <s v="Confirmed"/>
    <n v="1988"/>
    <n v="1988"/>
    <n v="62"/>
    <n v="62"/>
    <m/>
    <m/>
    <s v="breeding pairs"/>
    <s v="Kepler et al (1994)"/>
  </r>
  <r>
    <n v="3266"/>
    <n v="184"/>
    <n v="10010"/>
    <n v="3845"/>
    <x v="21"/>
    <x v="617"/>
    <x v="13"/>
    <s v="Confirmed"/>
    <n v="1988"/>
    <n v="1988"/>
    <n v="356"/>
    <n v="356"/>
    <m/>
    <m/>
    <s v="breeding pairs"/>
    <s v="Kepler et al (1994)"/>
  </r>
  <r>
    <n v="3267"/>
    <n v="184"/>
    <n v="10001"/>
    <n v="3846"/>
    <x v="21"/>
    <x v="341"/>
    <x v="27"/>
    <s v="Confirmed"/>
    <n v="1988"/>
    <n v="1988"/>
    <n v="56"/>
    <n v="56"/>
    <m/>
    <m/>
    <s v="breeding pairs"/>
    <s v="Kepler et al (1994)"/>
  </r>
  <r>
    <n v="3268"/>
    <n v="184"/>
    <n v="10004"/>
    <n v="3846"/>
    <x v="21"/>
    <x v="613"/>
    <x v="27"/>
    <s v="Confirmed"/>
    <n v="1988"/>
    <n v="1988"/>
    <n v="56"/>
    <n v="56"/>
    <m/>
    <m/>
    <s v="breeding pairs"/>
    <s v="Kepler et al (1994)"/>
  </r>
  <r>
    <n v="3269"/>
    <n v="184"/>
    <n v="10001"/>
    <n v="32652"/>
    <x v="21"/>
    <x v="341"/>
    <x v="16"/>
    <s v="Confirmed"/>
    <n v="1988"/>
    <n v="1988"/>
    <n v="189"/>
    <n v="189"/>
    <m/>
    <m/>
    <s v="breeding pairs"/>
    <s v="Kepler et al (1994)"/>
  </r>
  <r>
    <n v="3270"/>
    <n v="184"/>
    <n v="10003"/>
    <n v="32652"/>
    <x v="21"/>
    <x v="612"/>
    <x v="16"/>
    <s v="Confirmed"/>
    <n v="1988"/>
    <n v="1988"/>
    <n v="69"/>
    <n v="69"/>
    <m/>
    <m/>
    <s v="breeding pairs"/>
    <s v="Kepler et al (1994)"/>
  </r>
  <r>
    <n v="3271"/>
    <n v="184"/>
    <n v="10004"/>
    <n v="32652"/>
    <x v="21"/>
    <x v="613"/>
    <x v="16"/>
    <s v="Confirmed"/>
    <n v="1988"/>
    <n v="1988"/>
    <n v="105"/>
    <n v="105"/>
    <m/>
    <m/>
    <s v="breeding pairs"/>
    <s v="Kepler et al (1994)"/>
  </r>
  <r>
    <n v="3272"/>
    <n v="184"/>
    <n v="10007"/>
    <n v="32652"/>
    <x v="21"/>
    <x v="615"/>
    <x v="16"/>
    <s v="Confirmed"/>
    <n v="1988"/>
    <n v="1988"/>
    <n v="15"/>
    <n v="15"/>
    <m/>
    <m/>
    <s v="breeding pairs"/>
    <s v="Kepler et al (1994)"/>
  </r>
  <r>
    <n v="3273"/>
    <n v="184"/>
    <n v="10001"/>
    <n v="3658"/>
    <x v="21"/>
    <x v="341"/>
    <x v="17"/>
    <s v="Confirmed"/>
    <n v="1988"/>
    <n v="1988"/>
    <n v="2221"/>
    <n v="2221"/>
    <m/>
    <m/>
    <s v="breeding pairs"/>
    <s v="Kepler et al (1994)"/>
  </r>
  <r>
    <n v="3274"/>
    <n v="184"/>
    <n v="10002"/>
    <n v="3658"/>
    <x v="21"/>
    <x v="611"/>
    <x v="17"/>
    <s v="Confirmed"/>
    <n v="1988"/>
    <n v="1988"/>
    <n v="239"/>
    <n v="239"/>
    <m/>
    <m/>
    <s v="breeding pairs"/>
    <s v="Kepler et al (1994)"/>
  </r>
  <r>
    <n v="3275"/>
    <n v="184"/>
    <n v="10003"/>
    <n v="3658"/>
    <x v="21"/>
    <x v="612"/>
    <x v="17"/>
    <s v="Confirmed"/>
    <n v="1988"/>
    <n v="1988"/>
    <n v="659"/>
    <n v="659"/>
    <m/>
    <m/>
    <s v="breeding pairs"/>
    <s v="Kepler et al (1994)"/>
  </r>
  <r>
    <n v="3276"/>
    <n v="184"/>
    <n v="10004"/>
    <n v="3658"/>
    <x v="21"/>
    <x v="613"/>
    <x v="17"/>
    <s v="Confirmed"/>
    <n v="1988"/>
    <n v="1988"/>
    <n v="496"/>
    <n v="496"/>
    <m/>
    <m/>
    <s v="breeding pairs"/>
    <s v="Kepler et al (1994)"/>
  </r>
  <r>
    <n v="3277"/>
    <n v="184"/>
    <n v="10006"/>
    <n v="3658"/>
    <x v="21"/>
    <x v="618"/>
    <x v="17"/>
    <s v="Confirmed"/>
    <n v="1988"/>
    <n v="1988"/>
    <n v="74"/>
    <n v="74"/>
    <m/>
    <m/>
    <s v="breeding pairs"/>
    <s v="Kepler et al (1994)"/>
  </r>
  <r>
    <n v="3278"/>
    <n v="184"/>
    <n v="10007"/>
    <n v="3658"/>
    <x v="21"/>
    <x v="615"/>
    <x v="17"/>
    <s v="Confirmed"/>
    <n v="1988"/>
    <n v="1988"/>
    <n v="319"/>
    <n v="319"/>
    <m/>
    <m/>
    <s v="breeding pairs"/>
    <s v="Kepler et al (1994)"/>
  </r>
  <r>
    <n v="3279"/>
    <n v="184"/>
    <n v="10010"/>
    <n v="3658"/>
    <x v="21"/>
    <x v="617"/>
    <x v="17"/>
    <s v="Confirmed"/>
    <n v="1988"/>
    <n v="1988"/>
    <n v="434"/>
    <n v="434"/>
    <m/>
    <m/>
    <s v="breeding pairs"/>
    <s v="Kepler et al (1994)"/>
  </r>
  <r>
    <n v="3280"/>
    <n v="184"/>
    <n v="10000"/>
    <n v="3649"/>
    <x v="21"/>
    <x v="619"/>
    <x v="18"/>
    <s v="Confirmed"/>
    <n v="1988"/>
    <n v="1988"/>
    <n v="47"/>
    <n v="47"/>
    <m/>
    <m/>
    <s v="breeding pairs"/>
    <s v="Kepler et al (1994)"/>
  </r>
  <r>
    <n v="3281"/>
    <n v="184"/>
    <n v="10001"/>
    <n v="3649"/>
    <x v="21"/>
    <x v="341"/>
    <x v="18"/>
    <s v="Confirmed"/>
    <n v="1988"/>
    <n v="1988"/>
    <n v="56"/>
    <n v="56"/>
    <m/>
    <m/>
    <s v="breeding pairs"/>
    <s v="Kepler et al (1994)"/>
  </r>
  <r>
    <n v="3282"/>
    <n v="184"/>
    <n v="10002"/>
    <n v="3649"/>
    <x v="21"/>
    <x v="611"/>
    <x v="18"/>
    <s v="Confirmed"/>
    <n v="1988"/>
    <n v="1988"/>
    <n v="4"/>
    <n v="4"/>
    <m/>
    <m/>
    <s v="breeding pairs"/>
    <s v="Kepler et al (1994)"/>
  </r>
  <r>
    <n v="3283"/>
    <n v="184"/>
    <n v="10003"/>
    <n v="3649"/>
    <x v="21"/>
    <x v="612"/>
    <x v="18"/>
    <s v="Confirmed"/>
    <n v="1988"/>
    <n v="1988"/>
    <n v="5"/>
    <n v="5"/>
    <m/>
    <m/>
    <s v="breeding pairs"/>
    <s v="Kepler et al (1994)"/>
  </r>
  <r>
    <n v="3284"/>
    <n v="184"/>
    <n v="10001"/>
    <n v="3288"/>
    <x v="21"/>
    <x v="341"/>
    <x v="19"/>
    <s v="Confirmed"/>
    <n v="1988"/>
    <n v="1988"/>
    <n v="188200"/>
    <n v="188200"/>
    <m/>
    <m/>
    <s v="breeding pairs"/>
    <s v="Kepler et al (1994)"/>
  </r>
  <r>
    <n v="3285"/>
    <n v="184"/>
    <n v="10003"/>
    <n v="3288"/>
    <x v="21"/>
    <x v="612"/>
    <x v="19"/>
    <s v="Confirmed"/>
    <n v="1988"/>
    <n v="1988"/>
    <n v="179800"/>
    <n v="179800"/>
    <m/>
    <m/>
    <s v="breeding pairs"/>
    <s v="Kepler et al (1994)"/>
  </r>
  <r>
    <n v="3286"/>
    <n v="184"/>
    <n v="10006"/>
    <n v="3288"/>
    <x v="21"/>
    <x v="618"/>
    <x v="19"/>
    <s v="Confirmed"/>
    <n v="1988"/>
    <n v="1988"/>
    <n v="8400"/>
    <n v="8400"/>
    <m/>
    <m/>
    <s v="breeding pairs"/>
    <s v="Kepler et al (1994)"/>
  </r>
  <r>
    <n v="3287"/>
    <n v="185"/>
    <n v="3018"/>
    <n v="3295"/>
    <x v="18"/>
    <x v="298"/>
    <x v="7"/>
    <s v="Confirmed"/>
    <n v="1993"/>
    <n v="1989"/>
    <n v="26"/>
    <n v="26"/>
    <m/>
    <m/>
    <s v="nests"/>
    <s v="McCormack (1994)"/>
  </r>
  <r>
    <n v="3288"/>
    <n v="185"/>
    <n v="3018"/>
    <n v="3659"/>
    <x v="18"/>
    <x v="298"/>
    <x v="3"/>
    <s v="Confirmed"/>
    <n v="1989"/>
    <n v="1989"/>
    <n v="22"/>
    <n v="22"/>
    <m/>
    <m/>
    <s v="nests"/>
    <s v="McCormack (1994)"/>
  </r>
  <r>
    <n v="3289"/>
    <n v="185"/>
    <n v="3018"/>
    <n v="3659"/>
    <x v="18"/>
    <x v="298"/>
    <x v="3"/>
    <s v="Confirmed"/>
    <n v="1990"/>
    <n v="1990"/>
    <n v="18"/>
    <n v="18"/>
    <m/>
    <m/>
    <s v="nests"/>
    <s v="McCormack (1994)"/>
  </r>
  <r>
    <n v="3290"/>
    <n v="185"/>
    <n v="3018"/>
    <n v="3294"/>
    <x v="18"/>
    <x v="298"/>
    <x v="9"/>
    <s v="Confirmed"/>
    <n v="1990"/>
    <n v="1990"/>
    <m/>
    <m/>
    <m/>
    <m/>
    <m/>
    <s v="McCormack (1994)"/>
  </r>
  <r>
    <n v="3291"/>
    <n v="185"/>
    <n v="3018"/>
    <n v="3298"/>
    <x v="18"/>
    <x v="298"/>
    <x v="12"/>
    <s v="Confirmed"/>
    <n v="1990"/>
    <n v="1990"/>
    <m/>
    <m/>
    <m/>
    <m/>
    <m/>
    <s v="McCormack (1994)"/>
  </r>
  <r>
    <n v="3292"/>
    <n v="185"/>
    <n v="3018"/>
    <n v="3845"/>
    <x v="18"/>
    <x v="298"/>
    <x v="13"/>
    <s v="Confirmed"/>
    <n v="1990"/>
    <n v="1990"/>
    <n v="100"/>
    <n v="100"/>
    <m/>
    <m/>
    <s v="nests"/>
    <s v="McCormack (1994)"/>
  </r>
  <r>
    <n v="3293"/>
    <n v="185"/>
    <n v="3018"/>
    <n v="32652"/>
    <x v="18"/>
    <x v="298"/>
    <x v="16"/>
    <s v="Confirmed"/>
    <n v="1986"/>
    <n v="1986"/>
    <n v="1"/>
    <n v="1"/>
    <m/>
    <m/>
    <s v="nests"/>
    <s v="McCormack (1994)"/>
  </r>
  <r>
    <n v="3294"/>
    <n v="185"/>
    <n v="3018"/>
    <n v="3658"/>
    <x v="18"/>
    <x v="298"/>
    <x v="17"/>
    <s v="Confirmed"/>
    <n v="1990"/>
    <n v="1990"/>
    <m/>
    <m/>
    <m/>
    <m/>
    <m/>
    <s v="McCormack (1994)"/>
  </r>
  <r>
    <n v="3295"/>
    <n v="185"/>
    <n v="3018"/>
    <n v="3649"/>
    <x v="18"/>
    <x v="298"/>
    <x v="18"/>
    <s v="Confirmed"/>
    <n v="1989"/>
    <n v="1989"/>
    <n v="2000"/>
    <n v="2000"/>
    <m/>
    <m/>
    <s v="nests"/>
    <s v="McCormack (1994)"/>
  </r>
  <r>
    <n v="3296"/>
    <n v="185"/>
    <n v="3018"/>
    <n v="3649"/>
    <x v="18"/>
    <x v="298"/>
    <x v="18"/>
    <s v="Confirmed"/>
    <n v="1990"/>
    <n v="1990"/>
    <n v="900"/>
    <n v="900"/>
    <m/>
    <m/>
    <s v="nests"/>
    <s v="McCormack (1994)"/>
  </r>
  <r>
    <n v="3297"/>
    <n v="186"/>
    <n v="12060"/>
    <n v="3295"/>
    <x v="8"/>
    <x v="620"/>
    <x v="7"/>
    <s v="Confirmed"/>
    <m/>
    <n v="1020"/>
    <m/>
    <m/>
    <m/>
    <m/>
    <m/>
    <s v="Steadman &amp; Intoh (1994)"/>
  </r>
  <r>
    <n v="3298"/>
    <n v="186"/>
    <n v="12060"/>
    <n v="3268"/>
    <x v="8"/>
    <x v="620"/>
    <x v="26"/>
    <s v="Confirmed"/>
    <m/>
    <n v="1020"/>
    <m/>
    <m/>
    <m/>
    <m/>
    <m/>
    <s v="Steadman &amp; Intoh (1994)"/>
  </r>
  <r>
    <n v="3299"/>
    <n v="186"/>
    <n v="12060"/>
    <n v="1016817"/>
    <x v="8"/>
    <x v="620"/>
    <x v="24"/>
    <s v="Confirmed"/>
    <m/>
    <n v="1020"/>
    <m/>
    <m/>
    <m/>
    <m/>
    <m/>
    <s v="Steadman &amp; Intoh (1994)"/>
  </r>
  <r>
    <n v="3300"/>
    <n v="186"/>
    <n v="12060"/>
    <n v="3294"/>
    <x v="8"/>
    <x v="620"/>
    <x v="9"/>
    <s v="Confirmed"/>
    <m/>
    <n v="1600"/>
    <m/>
    <m/>
    <m/>
    <m/>
    <m/>
    <s v="Steadman &amp; Intoh (1994)"/>
  </r>
  <r>
    <n v="3301"/>
    <n v="186"/>
    <n v="12060"/>
    <n v="3920"/>
    <x v="8"/>
    <x v="620"/>
    <x v="10"/>
    <s v="Confirmed"/>
    <m/>
    <n v="640"/>
    <m/>
    <m/>
    <m/>
    <m/>
    <m/>
    <s v="Steadman &amp; Intoh (1994)"/>
  </r>
  <r>
    <n v="3302"/>
    <n v="186"/>
    <n v="12060"/>
    <n v="3298"/>
    <x v="8"/>
    <x v="620"/>
    <x v="12"/>
    <s v="Confirmed"/>
    <m/>
    <n v="1020"/>
    <m/>
    <m/>
    <m/>
    <m/>
    <m/>
    <s v="Steadman &amp; Intoh (1994)"/>
  </r>
  <r>
    <n v="3303"/>
    <n v="186"/>
    <n v="12060"/>
    <n v="3845"/>
    <x v="8"/>
    <x v="620"/>
    <x v="13"/>
    <s v="Confirmed"/>
    <m/>
    <n v="768"/>
    <m/>
    <m/>
    <m/>
    <m/>
    <m/>
    <s v="Steadman &amp; Intoh (1994)"/>
  </r>
  <r>
    <n v="3304"/>
    <n v="186"/>
    <n v="12060"/>
    <n v="3286"/>
    <x v="8"/>
    <x v="620"/>
    <x v="14"/>
    <s v="Confirmed"/>
    <m/>
    <n v="1600"/>
    <m/>
    <m/>
    <m/>
    <m/>
    <m/>
    <s v="Steadman &amp; Intoh (1994)"/>
  </r>
  <r>
    <n v="3305"/>
    <n v="186"/>
    <n v="12060"/>
    <n v="3846"/>
    <x v="8"/>
    <x v="620"/>
    <x v="27"/>
    <s v="Confirmed"/>
    <m/>
    <n v="769"/>
    <m/>
    <m/>
    <m/>
    <m/>
    <m/>
    <s v="Steadman &amp; Intoh (1994)"/>
  </r>
  <r>
    <n v="3306"/>
    <n v="186"/>
    <n v="12060"/>
    <n v="32652"/>
    <x v="8"/>
    <x v="620"/>
    <x v="16"/>
    <s v="Confirmed"/>
    <m/>
    <n v="870"/>
    <m/>
    <m/>
    <m/>
    <m/>
    <m/>
    <s v="Steadman &amp; Intoh (1994)"/>
  </r>
  <r>
    <n v="3307"/>
    <n v="186"/>
    <n v="12060"/>
    <n v="3658"/>
    <x v="8"/>
    <x v="620"/>
    <x v="17"/>
    <s v="Confirmed"/>
    <m/>
    <n v="560"/>
    <m/>
    <m/>
    <m/>
    <m/>
    <m/>
    <s v="Steadman &amp; Intoh (1994)"/>
  </r>
  <r>
    <n v="3308"/>
    <n v="186"/>
    <n v="12060"/>
    <n v="3288"/>
    <x v="8"/>
    <x v="620"/>
    <x v="19"/>
    <s v="Confirmed"/>
    <m/>
    <n v="1020"/>
    <m/>
    <m/>
    <m/>
    <m/>
    <m/>
    <s v="Steadman &amp; Intoh (1994)"/>
  </r>
  <r>
    <n v="3309"/>
    <n v="186"/>
    <n v="12060"/>
    <n v="3650"/>
    <x v="8"/>
    <x v="620"/>
    <x v="6"/>
    <s v="Confirmed"/>
    <m/>
    <n v="640"/>
    <m/>
    <m/>
    <m/>
    <m/>
    <m/>
    <s v="Steadman &amp; Intoh (1994)"/>
  </r>
  <r>
    <n v="3310"/>
    <n v="187"/>
    <n v="12072"/>
    <n v="3295"/>
    <x v="8"/>
    <x v="621"/>
    <x v="7"/>
    <s v="Confirmed"/>
    <n v="1945"/>
    <n v="1994"/>
    <m/>
    <m/>
    <m/>
    <m/>
    <m/>
    <s v="Buden (1995)"/>
  </r>
  <r>
    <n v="3311"/>
    <n v="187"/>
    <n v="12075"/>
    <n v="3295"/>
    <x v="8"/>
    <x v="622"/>
    <x v="7"/>
    <s v="Confirmed"/>
    <n v="1945"/>
    <n v="1993"/>
    <m/>
    <m/>
    <m/>
    <m/>
    <m/>
    <s v="Buden (1995)"/>
  </r>
  <r>
    <n v="3312"/>
    <n v="187"/>
    <n v="12076"/>
    <n v="3295"/>
    <x v="8"/>
    <x v="623"/>
    <x v="7"/>
    <s v="Confirmed"/>
    <n v="1945"/>
    <n v="1993"/>
    <m/>
    <m/>
    <m/>
    <m/>
    <m/>
    <s v="Buden (1995)"/>
  </r>
  <r>
    <n v="3313"/>
    <n v="187"/>
    <n v="12077"/>
    <n v="3295"/>
    <x v="8"/>
    <x v="624"/>
    <x v="7"/>
    <s v="Confirmed"/>
    <n v="1945"/>
    <n v="1993"/>
    <m/>
    <m/>
    <n v="50"/>
    <n v="249"/>
    <s v="nests"/>
    <s v="Buden (1995)"/>
  </r>
  <r>
    <n v="3314"/>
    <n v="187"/>
    <n v="12077"/>
    <n v="3295"/>
    <x v="8"/>
    <x v="624"/>
    <x v="7"/>
    <s v="Confirmed"/>
    <n v="1984"/>
    <n v="1994"/>
    <n v="12"/>
    <n v="12"/>
    <m/>
    <m/>
    <s v="nests"/>
    <s v="Buden (1995)"/>
  </r>
  <r>
    <n v="3315"/>
    <n v="187"/>
    <n v="12077"/>
    <n v="3295"/>
    <x v="8"/>
    <x v="624"/>
    <x v="7"/>
    <s v="Non-breeding"/>
    <n v="1891"/>
    <n v="1994"/>
    <n v="1200"/>
    <n v="1500"/>
    <m/>
    <m/>
    <s v="individuals"/>
    <s v="Buden (1995)"/>
  </r>
  <r>
    <n v="3316"/>
    <n v="187"/>
    <n v="12077"/>
    <n v="3295"/>
    <x v="8"/>
    <x v="624"/>
    <x v="7"/>
    <s v="Confirmed"/>
    <n v="2011"/>
    <n v="1994"/>
    <m/>
    <m/>
    <m/>
    <m/>
    <m/>
    <s v="Buden (1995)"/>
  </r>
  <r>
    <n v="3317"/>
    <n v="187"/>
    <n v="12094"/>
    <n v="3295"/>
    <x v="8"/>
    <x v="73"/>
    <x v="7"/>
    <s v="Confirmed"/>
    <n v="1993"/>
    <n v="1993"/>
    <m/>
    <m/>
    <m/>
    <m/>
    <m/>
    <s v="Buden (1995)"/>
  </r>
  <r>
    <n v="3318"/>
    <n v="187"/>
    <n v="12095"/>
    <n v="3295"/>
    <x v="8"/>
    <x v="625"/>
    <x v="7"/>
    <s v="Confirmed"/>
    <n v="1993"/>
    <n v="1993"/>
    <m/>
    <m/>
    <m/>
    <m/>
    <m/>
    <s v="Buden (1995)"/>
  </r>
  <r>
    <n v="3319"/>
    <n v="187"/>
    <n v="12077"/>
    <n v="3268"/>
    <x v="8"/>
    <x v="624"/>
    <x v="26"/>
    <s v="Non-breeding"/>
    <m/>
    <n v="1993"/>
    <n v="1"/>
    <n v="1"/>
    <m/>
    <m/>
    <s v="individuals"/>
    <s v="Buden (1995)"/>
  </r>
  <r>
    <n v="3320"/>
    <n v="187"/>
    <n v="12077"/>
    <n v="3659"/>
    <x v="8"/>
    <x v="624"/>
    <x v="3"/>
    <s v="Non-breeding"/>
    <m/>
    <n v="1993"/>
    <n v="7"/>
    <n v="7"/>
    <m/>
    <m/>
    <s v="individuals"/>
    <s v="Buden (1995)"/>
  </r>
  <r>
    <n v="3321"/>
    <n v="187"/>
    <n v="12077"/>
    <n v="3659"/>
    <x v="8"/>
    <x v="624"/>
    <x v="3"/>
    <s v="Non-breeding"/>
    <m/>
    <n v="1993"/>
    <n v="1"/>
    <n v="1"/>
    <m/>
    <m/>
    <s v="individuals"/>
    <s v="Buden (1995)"/>
  </r>
  <r>
    <n v="3322"/>
    <n v="187"/>
    <n v="12072"/>
    <n v="3294"/>
    <x v="8"/>
    <x v="621"/>
    <x v="9"/>
    <s v="Probable"/>
    <m/>
    <n v="1994"/>
    <m/>
    <m/>
    <m/>
    <m/>
    <m/>
    <s v="Buden (1995)"/>
  </r>
  <r>
    <n v="3323"/>
    <n v="187"/>
    <n v="12075"/>
    <n v="3294"/>
    <x v="8"/>
    <x v="622"/>
    <x v="9"/>
    <s v="Probable"/>
    <m/>
    <n v="1993"/>
    <n v="50"/>
    <n v="75"/>
    <m/>
    <m/>
    <s v="individuals"/>
    <s v="Buden (1995)"/>
  </r>
  <r>
    <n v="3324"/>
    <n v="187"/>
    <n v="12076"/>
    <n v="3294"/>
    <x v="8"/>
    <x v="623"/>
    <x v="9"/>
    <s v="Probable"/>
    <m/>
    <n v="1993"/>
    <m/>
    <m/>
    <m/>
    <m/>
    <m/>
    <s v="Buden (1995)"/>
  </r>
  <r>
    <n v="3325"/>
    <n v="187"/>
    <n v="12077"/>
    <n v="3294"/>
    <x v="8"/>
    <x v="624"/>
    <x v="9"/>
    <s v="Probable"/>
    <m/>
    <n v="1993"/>
    <n v="50"/>
    <n v="75"/>
    <m/>
    <m/>
    <s v="individuals"/>
    <s v="Buden (1995)"/>
  </r>
  <r>
    <n v="3326"/>
    <n v="187"/>
    <n v="12077"/>
    <n v="3294"/>
    <x v="8"/>
    <x v="624"/>
    <x v="9"/>
    <s v="Probable"/>
    <m/>
    <n v="1993"/>
    <m/>
    <m/>
    <m/>
    <m/>
    <m/>
    <s v="Buden (1995)"/>
  </r>
  <r>
    <n v="3327"/>
    <n v="187"/>
    <n v="12077"/>
    <n v="3294"/>
    <x v="8"/>
    <x v="624"/>
    <x v="9"/>
    <s v="Probable"/>
    <m/>
    <n v="1994"/>
    <m/>
    <m/>
    <m/>
    <m/>
    <m/>
    <s v="Buden (1995)"/>
  </r>
  <r>
    <n v="3328"/>
    <n v="187"/>
    <n v="12094"/>
    <n v="3294"/>
    <x v="8"/>
    <x v="73"/>
    <x v="9"/>
    <s v="Probable"/>
    <m/>
    <n v="1993"/>
    <n v="50"/>
    <n v="75"/>
    <m/>
    <m/>
    <s v="individuals"/>
    <s v="Buden (1995)"/>
  </r>
  <r>
    <n v="3329"/>
    <n v="187"/>
    <n v="12095"/>
    <n v="3294"/>
    <x v="8"/>
    <x v="625"/>
    <x v="9"/>
    <s v="Probable"/>
    <m/>
    <n v="1993"/>
    <n v="111"/>
    <n v="111"/>
    <m/>
    <m/>
    <s v="individuals"/>
    <s v="Buden (1995)"/>
  </r>
  <r>
    <n v="3330"/>
    <n v="187"/>
    <n v="12075"/>
    <n v="3298"/>
    <x v="8"/>
    <x v="622"/>
    <x v="12"/>
    <s v="Probable"/>
    <m/>
    <n v="1993"/>
    <m/>
    <m/>
    <m/>
    <m/>
    <m/>
    <s v="Buden (1995)"/>
  </r>
  <r>
    <n v="3331"/>
    <n v="187"/>
    <n v="12076"/>
    <n v="3298"/>
    <x v="8"/>
    <x v="623"/>
    <x v="12"/>
    <s v="Probable"/>
    <m/>
    <n v="1993"/>
    <m/>
    <m/>
    <m/>
    <m/>
    <m/>
    <s v="Buden (1995)"/>
  </r>
  <r>
    <n v="3332"/>
    <n v="187"/>
    <n v="12077"/>
    <n v="3298"/>
    <x v="8"/>
    <x v="624"/>
    <x v="12"/>
    <s v="Confirmed"/>
    <m/>
    <n v="1993"/>
    <n v="1"/>
    <n v="1"/>
    <m/>
    <m/>
    <s v="nests"/>
    <s v="Buden (1995)"/>
  </r>
  <r>
    <n v="3333"/>
    <n v="187"/>
    <n v="12077"/>
    <n v="3298"/>
    <x v="8"/>
    <x v="624"/>
    <x v="12"/>
    <s v="Probable"/>
    <m/>
    <n v="1994"/>
    <m/>
    <m/>
    <m/>
    <m/>
    <m/>
    <s v="Buden (1995)"/>
  </r>
  <r>
    <n v="3334"/>
    <n v="187"/>
    <n v="12095"/>
    <n v="3298"/>
    <x v="8"/>
    <x v="625"/>
    <x v="12"/>
    <s v="Probable"/>
    <m/>
    <n v="1993"/>
    <m/>
    <m/>
    <m/>
    <m/>
    <m/>
    <s v="Buden (1995)"/>
  </r>
  <r>
    <n v="3335"/>
    <n v="187"/>
    <n v="12076"/>
    <n v="3263"/>
    <x v="8"/>
    <x v="623"/>
    <x v="4"/>
    <s v="Non-breeding"/>
    <m/>
    <n v="1993"/>
    <n v="1"/>
    <n v="1"/>
    <m/>
    <m/>
    <s v="individuals"/>
    <s v="Buden (1995)"/>
  </r>
  <r>
    <n v="3336"/>
    <n v="187"/>
    <n v="12075"/>
    <n v="3845"/>
    <x v="8"/>
    <x v="622"/>
    <x v="13"/>
    <s v="Non-breeding"/>
    <m/>
    <n v="1994"/>
    <n v="15"/>
    <n v="20"/>
    <m/>
    <m/>
    <s v="individuals"/>
    <s v="Buden (1995)"/>
  </r>
  <r>
    <n v="3337"/>
    <n v="187"/>
    <n v="12076"/>
    <n v="3845"/>
    <x v="8"/>
    <x v="623"/>
    <x v="13"/>
    <s v="Non-breeding"/>
    <m/>
    <n v="1993"/>
    <n v="25"/>
    <n v="30"/>
    <m/>
    <m/>
    <s v="individuals"/>
    <s v="Buden (1995)"/>
  </r>
  <r>
    <n v="3338"/>
    <n v="187"/>
    <n v="12077"/>
    <n v="3845"/>
    <x v="8"/>
    <x v="624"/>
    <x v="13"/>
    <s v="Non-breeding"/>
    <m/>
    <n v="1994"/>
    <n v="2"/>
    <n v="2"/>
    <m/>
    <m/>
    <s v="individuals"/>
    <s v="Buden (1995)"/>
  </r>
  <r>
    <n v="3339"/>
    <n v="187"/>
    <n v="12094"/>
    <n v="3845"/>
    <x v="8"/>
    <x v="73"/>
    <x v="13"/>
    <s v="Non-breeding"/>
    <m/>
    <n v="1993"/>
    <n v="1"/>
    <n v="1"/>
    <m/>
    <m/>
    <s v="individuals"/>
    <s v="Buden (1995)"/>
  </r>
  <r>
    <n v="3340"/>
    <n v="188"/>
    <n v="28005"/>
    <n v="3268"/>
    <x v="25"/>
    <x v="430"/>
    <x v="26"/>
    <s v="data deficient"/>
    <n v="1993"/>
    <n v="1993"/>
    <m/>
    <m/>
    <m/>
    <m/>
    <m/>
    <s v="Gill (1995)"/>
  </r>
  <r>
    <n v="3341"/>
    <n v="188"/>
    <n v="28000"/>
    <n v="3659"/>
    <x v="25"/>
    <x v="428"/>
    <x v="3"/>
    <s v="Confirmed"/>
    <n v="1993"/>
    <n v="1993"/>
    <n v="11"/>
    <n v="11"/>
    <m/>
    <m/>
    <s v="individuals"/>
    <s v="Gill (1995)"/>
  </r>
  <r>
    <n v="3342"/>
    <n v="188"/>
    <n v="28003"/>
    <n v="3659"/>
    <x v="25"/>
    <x v="626"/>
    <x v="3"/>
    <s v="data deficient"/>
    <n v="1993"/>
    <n v="1993"/>
    <m/>
    <m/>
    <m/>
    <m/>
    <m/>
    <s v="Gill (1995)"/>
  </r>
  <r>
    <n v="3343"/>
    <n v="188"/>
    <n v="28001"/>
    <n v="3294"/>
    <x v="25"/>
    <x v="429"/>
    <x v="9"/>
    <s v="Confirmed"/>
    <n v="1993"/>
    <n v="1993"/>
    <m/>
    <m/>
    <m/>
    <m/>
    <m/>
    <s v="Gill (1995)"/>
  </r>
  <r>
    <n v="3344"/>
    <n v="188"/>
    <n v="28002"/>
    <n v="3294"/>
    <x v="25"/>
    <x v="627"/>
    <x v="9"/>
    <s v="Confirmed"/>
    <n v="1993"/>
    <n v="1993"/>
    <m/>
    <m/>
    <m/>
    <m/>
    <m/>
    <s v="Gill (1995)"/>
  </r>
  <r>
    <n v="3345"/>
    <n v="188"/>
    <n v="28003"/>
    <n v="3294"/>
    <x v="25"/>
    <x v="626"/>
    <x v="9"/>
    <s v="Confirmed"/>
    <n v="1993"/>
    <n v="1993"/>
    <m/>
    <m/>
    <m/>
    <m/>
    <m/>
    <s v="Gill (1995)"/>
  </r>
  <r>
    <n v="3346"/>
    <n v="188"/>
    <n v="28004"/>
    <n v="3294"/>
    <x v="25"/>
    <x v="427"/>
    <x v="9"/>
    <s v="Confirmed"/>
    <n v="1993"/>
    <n v="1993"/>
    <m/>
    <m/>
    <m/>
    <m/>
    <m/>
    <s v="Gill (1995)"/>
  </r>
  <r>
    <n v="3347"/>
    <n v="188"/>
    <n v="28005"/>
    <n v="3294"/>
    <x v="25"/>
    <x v="430"/>
    <x v="9"/>
    <s v="data deficient"/>
    <n v="1993"/>
    <n v="1993"/>
    <m/>
    <m/>
    <m/>
    <m/>
    <m/>
    <s v="Gill (1995)"/>
  </r>
  <r>
    <n v="3348"/>
    <n v="188"/>
    <n v="28001"/>
    <n v="3298"/>
    <x v="25"/>
    <x v="429"/>
    <x v="12"/>
    <s v="data deficient"/>
    <n v="1993"/>
    <n v="1993"/>
    <m/>
    <m/>
    <m/>
    <m/>
    <m/>
    <s v="Gill (1995)"/>
  </r>
  <r>
    <n v="3349"/>
    <n v="188"/>
    <n v="28004"/>
    <n v="3298"/>
    <x v="25"/>
    <x v="427"/>
    <x v="12"/>
    <s v="data deficient"/>
    <n v="1993"/>
    <n v="1993"/>
    <m/>
    <m/>
    <m/>
    <m/>
    <m/>
    <s v="Gill (1995)"/>
  </r>
  <r>
    <n v="3350"/>
    <n v="188"/>
    <n v="28005"/>
    <n v="3298"/>
    <x v="25"/>
    <x v="430"/>
    <x v="12"/>
    <s v="data deficient"/>
    <n v="1993"/>
    <n v="1993"/>
    <m/>
    <m/>
    <m/>
    <m/>
    <m/>
    <s v="Gill (1995)"/>
  </r>
  <r>
    <n v="3351"/>
    <n v="188"/>
    <n v="28001"/>
    <n v="3845"/>
    <x v="25"/>
    <x v="429"/>
    <x v="13"/>
    <s v="data deficient"/>
    <n v="1993"/>
    <n v="1993"/>
    <m/>
    <m/>
    <m/>
    <m/>
    <m/>
    <s v="Gill (1995)"/>
  </r>
  <r>
    <n v="3352"/>
    <n v="188"/>
    <n v="28001"/>
    <n v="3846"/>
    <x v="25"/>
    <x v="429"/>
    <x v="27"/>
    <s v="data deficient"/>
    <n v="1993"/>
    <n v="1993"/>
    <m/>
    <m/>
    <m/>
    <m/>
    <m/>
    <s v="Gill (1995)"/>
  </r>
  <r>
    <n v="3353"/>
    <n v="188"/>
    <n v="28000"/>
    <n v="3658"/>
    <x v="25"/>
    <x v="428"/>
    <x v="17"/>
    <s v="Confirmed"/>
    <n v="1993"/>
    <n v="1993"/>
    <m/>
    <m/>
    <m/>
    <m/>
    <m/>
    <s v="Gill (1995)"/>
  </r>
  <r>
    <n v="3354"/>
    <n v="188"/>
    <n v="28002"/>
    <n v="3658"/>
    <x v="25"/>
    <x v="627"/>
    <x v="17"/>
    <s v="data deficient"/>
    <n v="1993"/>
    <n v="1993"/>
    <m/>
    <m/>
    <m/>
    <m/>
    <m/>
    <s v="Gill (1995)"/>
  </r>
  <r>
    <n v="3355"/>
    <n v="188"/>
    <n v="28004"/>
    <n v="3658"/>
    <x v="25"/>
    <x v="427"/>
    <x v="17"/>
    <s v="data deficient"/>
    <n v="1993"/>
    <n v="1993"/>
    <m/>
    <m/>
    <m/>
    <m/>
    <m/>
    <s v="Gill (1995)"/>
  </r>
  <r>
    <n v="3356"/>
    <n v="188"/>
    <n v="28005"/>
    <n v="3650"/>
    <x v="25"/>
    <x v="430"/>
    <x v="6"/>
    <s v="data deficient"/>
    <n v="1993"/>
    <n v="1993"/>
    <m/>
    <m/>
    <m/>
    <m/>
    <m/>
    <s v="Gill (1995)"/>
  </r>
  <r>
    <n v="3357"/>
    <n v="189"/>
    <n v="12004"/>
    <n v="3295"/>
    <x v="8"/>
    <x v="628"/>
    <x v="7"/>
    <s v="Confirmed"/>
    <n v="1993"/>
    <n v="1994"/>
    <m/>
    <m/>
    <n v="1"/>
    <n v="49"/>
    <s v="nests"/>
    <s v="Buden (1996)"/>
  </r>
  <r>
    <n v="3358"/>
    <n v="189"/>
    <n v="12005"/>
    <n v="3295"/>
    <x v="8"/>
    <x v="629"/>
    <x v="7"/>
    <s v="Confirmed"/>
    <n v="1993"/>
    <n v="1994"/>
    <n v="5"/>
    <n v="50"/>
    <n v="1"/>
    <n v="49"/>
    <s v="nests"/>
    <s v="Buden (1996)"/>
  </r>
  <r>
    <n v="3359"/>
    <n v="189"/>
    <n v="12008"/>
    <n v="3295"/>
    <x v="8"/>
    <x v="630"/>
    <x v="7"/>
    <s v="Confirmed"/>
    <n v="1993"/>
    <n v="1994"/>
    <n v="5"/>
    <n v="50"/>
    <n v="1"/>
    <n v="49"/>
    <s v="nests"/>
    <s v="Buden (1996)"/>
  </r>
  <r>
    <n v="3360"/>
    <n v="189"/>
    <n v="12011"/>
    <n v="3295"/>
    <x v="8"/>
    <x v="28"/>
    <x v="7"/>
    <s v="Confirmed"/>
    <n v="1984"/>
    <n v="1994"/>
    <n v="6000"/>
    <n v="6000"/>
    <m/>
    <m/>
    <s v="nests"/>
    <s v="Buden (1996)"/>
  </r>
  <r>
    <n v="3361"/>
    <n v="189"/>
    <n v="12011"/>
    <n v="3295"/>
    <x v="8"/>
    <x v="28"/>
    <x v="7"/>
    <s v="Confirmed"/>
    <n v="1984"/>
    <n v="1995"/>
    <n v="6000"/>
    <n v="6000"/>
    <m/>
    <m/>
    <s v="nests"/>
    <s v="Buden (1996)"/>
  </r>
  <r>
    <n v="3362"/>
    <n v="189"/>
    <n v="12011"/>
    <n v="3268"/>
    <x v="8"/>
    <x v="28"/>
    <x v="26"/>
    <s v="Probable"/>
    <m/>
    <n v="1994"/>
    <n v="11"/>
    <n v="11"/>
    <m/>
    <m/>
    <s v="individuals"/>
    <s v="Buden (1996)"/>
  </r>
  <r>
    <n v="3363"/>
    <n v="189"/>
    <n v="12011"/>
    <n v="3268"/>
    <x v="8"/>
    <x v="28"/>
    <x v="26"/>
    <s v="Probable"/>
    <m/>
    <n v="1994"/>
    <n v="3"/>
    <n v="4"/>
    <m/>
    <m/>
    <s v="individuals"/>
    <s v="Buden (1996)"/>
  </r>
  <r>
    <n v="3364"/>
    <n v="189"/>
    <n v="12011"/>
    <n v="3268"/>
    <x v="8"/>
    <x v="28"/>
    <x v="26"/>
    <s v="Probable"/>
    <m/>
    <n v="1994"/>
    <n v="3"/>
    <n v="4"/>
    <m/>
    <m/>
    <s v="individuals"/>
    <s v="Buden (1996)"/>
  </r>
  <r>
    <n v="3365"/>
    <n v="189"/>
    <n v="12011"/>
    <n v="3659"/>
    <x v="8"/>
    <x v="28"/>
    <x v="3"/>
    <s v="Confirmed"/>
    <m/>
    <n v="1995"/>
    <n v="6"/>
    <n v="6"/>
    <m/>
    <m/>
    <s v="nests"/>
    <s v="Buden (1996)"/>
  </r>
  <r>
    <n v="3366"/>
    <n v="189"/>
    <n v="12011"/>
    <n v="3659"/>
    <x v="8"/>
    <x v="28"/>
    <x v="3"/>
    <s v="Confirmed"/>
    <m/>
    <n v="1994"/>
    <n v="10"/>
    <n v="10"/>
    <m/>
    <m/>
    <s v="mature individuals"/>
    <s v="Buden (1996)"/>
  </r>
  <r>
    <n v="3367"/>
    <n v="189"/>
    <n v="12000"/>
    <n v="3294"/>
    <x v="8"/>
    <x v="631"/>
    <x v="9"/>
    <s v="Confirmed"/>
    <m/>
    <n v="1994"/>
    <m/>
    <m/>
    <m/>
    <m/>
    <m/>
    <s v="Buden (1996)"/>
  </r>
  <r>
    <n v="3368"/>
    <n v="189"/>
    <n v="12001"/>
    <n v="3294"/>
    <x v="8"/>
    <x v="632"/>
    <x v="9"/>
    <s v="Confirmed"/>
    <m/>
    <n v="1994"/>
    <m/>
    <m/>
    <m/>
    <m/>
    <m/>
    <s v="Buden (1996)"/>
  </r>
  <r>
    <n v="3369"/>
    <n v="189"/>
    <n v="12002"/>
    <n v="3294"/>
    <x v="8"/>
    <x v="492"/>
    <x v="9"/>
    <s v="Confirmed"/>
    <m/>
    <n v="1994"/>
    <m/>
    <m/>
    <m/>
    <m/>
    <m/>
    <s v="Buden (1996)"/>
  </r>
  <r>
    <n v="3370"/>
    <n v="189"/>
    <n v="12004"/>
    <n v="3294"/>
    <x v="8"/>
    <x v="628"/>
    <x v="9"/>
    <s v="Confirmed"/>
    <m/>
    <n v="1994"/>
    <m/>
    <m/>
    <m/>
    <m/>
    <m/>
    <s v="Buden (1996)"/>
  </r>
  <r>
    <n v="3371"/>
    <n v="189"/>
    <n v="12005"/>
    <n v="3294"/>
    <x v="8"/>
    <x v="629"/>
    <x v="9"/>
    <s v="Confirmed"/>
    <m/>
    <n v="1994"/>
    <m/>
    <m/>
    <m/>
    <m/>
    <m/>
    <s v="Buden (1996)"/>
  </r>
  <r>
    <n v="3372"/>
    <n v="189"/>
    <n v="12006"/>
    <n v="3294"/>
    <x v="8"/>
    <x v="633"/>
    <x v="9"/>
    <s v="Confirmed"/>
    <m/>
    <n v="1994"/>
    <m/>
    <m/>
    <m/>
    <m/>
    <m/>
    <s v="Buden (1996)"/>
  </r>
  <r>
    <n v="3373"/>
    <n v="189"/>
    <n v="12007"/>
    <n v="3294"/>
    <x v="8"/>
    <x v="634"/>
    <x v="9"/>
    <s v="Confirmed"/>
    <m/>
    <n v="1994"/>
    <m/>
    <m/>
    <m/>
    <m/>
    <m/>
    <s v="Buden (1996)"/>
  </r>
  <r>
    <n v="3374"/>
    <n v="189"/>
    <n v="12008"/>
    <n v="3294"/>
    <x v="8"/>
    <x v="630"/>
    <x v="9"/>
    <s v="Confirmed"/>
    <m/>
    <n v="1994"/>
    <m/>
    <m/>
    <m/>
    <m/>
    <m/>
    <s v="Buden (1996)"/>
  </r>
  <r>
    <n v="3375"/>
    <n v="189"/>
    <n v="12009"/>
    <n v="3294"/>
    <x v="8"/>
    <x v="635"/>
    <x v="9"/>
    <s v="Confirmed"/>
    <m/>
    <n v="1994"/>
    <m/>
    <m/>
    <m/>
    <m/>
    <m/>
    <s v="Buden (1996)"/>
  </r>
  <r>
    <n v="3376"/>
    <n v="189"/>
    <n v="12010"/>
    <n v="3294"/>
    <x v="8"/>
    <x v="636"/>
    <x v="9"/>
    <s v="Confirmed"/>
    <m/>
    <n v="1994"/>
    <m/>
    <m/>
    <m/>
    <m/>
    <m/>
    <s v="Buden (1996)"/>
  </r>
  <r>
    <n v="3377"/>
    <n v="189"/>
    <n v="12003"/>
    <n v="3298"/>
    <x v="8"/>
    <x v="637"/>
    <x v="12"/>
    <s v="Confirmed"/>
    <m/>
    <n v="1994"/>
    <n v="2"/>
    <n v="6"/>
    <m/>
    <m/>
    <s v="individuals"/>
    <s v="Buden (1996)"/>
  </r>
  <r>
    <n v="3378"/>
    <n v="189"/>
    <n v="12003"/>
    <n v="3298"/>
    <x v="8"/>
    <x v="637"/>
    <x v="12"/>
    <s v="Confirmed"/>
    <m/>
    <n v="1994"/>
    <n v="2"/>
    <n v="6"/>
    <m/>
    <m/>
    <s v="individuals"/>
    <s v="Buden (1996)"/>
  </r>
  <r>
    <n v="3379"/>
    <n v="189"/>
    <n v="12003"/>
    <n v="3298"/>
    <x v="8"/>
    <x v="637"/>
    <x v="12"/>
    <s v="Confirmed"/>
    <m/>
    <n v="1994"/>
    <n v="2"/>
    <n v="6"/>
    <m/>
    <m/>
    <s v="individuals"/>
    <s v="Buden (1996)"/>
  </r>
  <r>
    <n v="3380"/>
    <n v="189"/>
    <n v="12011"/>
    <n v="3298"/>
    <x v="8"/>
    <x v="28"/>
    <x v="12"/>
    <s v="Confirmed"/>
    <m/>
    <n v="1995"/>
    <n v="5"/>
    <n v="10"/>
    <m/>
    <m/>
    <s v="adults only"/>
    <s v="Buden (1996)"/>
  </r>
  <r>
    <n v="3381"/>
    <n v="189"/>
    <n v="12011"/>
    <n v="3263"/>
    <x v="8"/>
    <x v="28"/>
    <x v="4"/>
    <s v="Confirmed"/>
    <m/>
    <n v="1994"/>
    <n v="10"/>
    <n v="15"/>
    <m/>
    <m/>
    <s v="mature individuals"/>
    <s v="Buden (1996)"/>
  </r>
  <r>
    <n v="3382"/>
    <n v="189"/>
    <n v="12011"/>
    <n v="3263"/>
    <x v="8"/>
    <x v="28"/>
    <x v="4"/>
    <s v="Confirmed"/>
    <m/>
    <n v="1994"/>
    <m/>
    <m/>
    <n v="1"/>
    <n v="49"/>
    <s v="chicks"/>
    <s v="Buden (1996)"/>
  </r>
  <r>
    <n v="3383"/>
    <n v="189"/>
    <n v="12011"/>
    <n v="3263"/>
    <x v="8"/>
    <x v="28"/>
    <x v="4"/>
    <s v="Confirmed"/>
    <m/>
    <n v="1994"/>
    <m/>
    <m/>
    <n v="1"/>
    <n v="49"/>
    <s v="individuals"/>
    <s v="Buden (1996)"/>
  </r>
  <r>
    <n v="3384"/>
    <n v="189"/>
    <n v="12011"/>
    <n v="3263"/>
    <x v="8"/>
    <x v="28"/>
    <x v="4"/>
    <s v="Confirmed"/>
    <m/>
    <n v="1994"/>
    <m/>
    <m/>
    <n v="1"/>
    <n v="49"/>
    <s v="individuals"/>
    <s v="Buden (1996)"/>
  </r>
  <r>
    <n v="3385"/>
    <n v="189"/>
    <n v="12011"/>
    <n v="3845"/>
    <x v="8"/>
    <x v="28"/>
    <x v="13"/>
    <s v="Confirmed"/>
    <m/>
    <n v="1994"/>
    <n v="1"/>
    <n v="1"/>
    <m/>
    <m/>
    <s v="chicks"/>
    <s v="Buden (1996)"/>
  </r>
  <r>
    <n v="3386"/>
    <n v="189"/>
    <n v="12011"/>
    <n v="3845"/>
    <x v="8"/>
    <x v="28"/>
    <x v="13"/>
    <s v="Confirmed"/>
    <m/>
    <n v="1995"/>
    <n v="5"/>
    <n v="5"/>
    <m/>
    <m/>
    <s v="nests"/>
    <s v="Buden (1996)"/>
  </r>
  <r>
    <n v="3387"/>
    <n v="189"/>
    <n v="12011"/>
    <n v="3658"/>
    <x v="8"/>
    <x v="28"/>
    <x v="17"/>
    <s v="Confirmed"/>
    <m/>
    <n v="1994"/>
    <n v="15"/>
    <n v="15"/>
    <m/>
    <m/>
    <s v="chicks"/>
    <s v="Buden (1996)"/>
  </r>
  <r>
    <n v="3388"/>
    <n v="189"/>
    <n v="12011"/>
    <n v="3658"/>
    <x v="8"/>
    <x v="28"/>
    <x v="17"/>
    <s v="Confirmed"/>
    <m/>
    <n v="1995"/>
    <n v="15"/>
    <n v="15"/>
    <m/>
    <m/>
    <s v="nests"/>
    <s v="Buden (1996)"/>
  </r>
  <r>
    <n v="3389"/>
    <n v="189"/>
    <n v="12011"/>
    <n v="3658"/>
    <x v="8"/>
    <x v="28"/>
    <x v="17"/>
    <s v="Confirmed"/>
    <m/>
    <n v="1994"/>
    <n v="3"/>
    <n v="3"/>
    <m/>
    <m/>
    <s v="mature individuals"/>
    <s v="Buden (1996)"/>
  </r>
  <r>
    <n v="3390"/>
    <n v="189"/>
    <n v="12011"/>
    <n v="3658"/>
    <x v="8"/>
    <x v="28"/>
    <x v="17"/>
    <s v="Confirmed"/>
    <m/>
    <n v="1995"/>
    <n v="100"/>
    <n v="100"/>
    <m/>
    <m/>
    <s v="individuals"/>
    <s v="Buden (1996)"/>
  </r>
  <r>
    <n v="3391"/>
    <n v="189"/>
    <n v="12011"/>
    <n v="3288"/>
    <x v="8"/>
    <x v="28"/>
    <x v="19"/>
    <s v="Confirmed"/>
    <m/>
    <n v="1994"/>
    <n v="15"/>
    <m/>
    <m/>
    <m/>
    <s v="chicks"/>
    <s v="Buden (1996)"/>
  </r>
  <r>
    <n v="3392"/>
    <n v="189"/>
    <n v="12011"/>
    <n v="3288"/>
    <x v="8"/>
    <x v="28"/>
    <x v="19"/>
    <s v="Confirmed"/>
    <m/>
    <n v="1995"/>
    <m/>
    <m/>
    <n v="1"/>
    <n v="49"/>
    <s v="chicks"/>
    <s v="Buden (1996)"/>
  </r>
  <r>
    <n v="3393"/>
    <n v="190"/>
    <n v="12088"/>
    <n v="3295"/>
    <x v="8"/>
    <x v="638"/>
    <x v="7"/>
    <s v="Confirmed"/>
    <n v="1984"/>
    <n v="1994"/>
    <n v="100"/>
    <n v="100"/>
    <m/>
    <m/>
    <s v="nests"/>
    <s v="Buden (1996)"/>
  </r>
  <r>
    <n v="3394"/>
    <n v="190"/>
    <n v="12089"/>
    <n v="3295"/>
    <x v="8"/>
    <x v="639"/>
    <x v="7"/>
    <s v="Probable"/>
    <n v="1984"/>
    <n v="1994"/>
    <m/>
    <m/>
    <m/>
    <m/>
    <m/>
    <s v="Buden (1996)"/>
  </r>
  <r>
    <n v="3395"/>
    <n v="190"/>
    <n v="12090"/>
    <n v="3295"/>
    <x v="8"/>
    <x v="640"/>
    <x v="7"/>
    <s v="Probable"/>
    <n v="1994"/>
    <n v="1994"/>
    <m/>
    <m/>
    <m/>
    <m/>
    <m/>
    <s v="Buden (1996)"/>
  </r>
  <r>
    <n v="3396"/>
    <n v="190"/>
    <n v="12091"/>
    <n v="3295"/>
    <x v="8"/>
    <x v="641"/>
    <x v="7"/>
    <s v="Probable"/>
    <n v="1994"/>
    <n v="1994"/>
    <m/>
    <m/>
    <m/>
    <m/>
    <m/>
    <s v="Buden (1996)"/>
  </r>
  <r>
    <n v="3397"/>
    <n v="190"/>
    <n v="12092"/>
    <n v="3295"/>
    <x v="8"/>
    <x v="642"/>
    <x v="7"/>
    <s v="Confirmed"/>
    <n v="1994"/>
    <n v="1994"/>
    <n v="1000"/>
    <n v="1000"/>
    <m/>
    <m/>
    <s v="individuals"/>
    <s v="Buden (1996)"/>
  </r>
  <r>
    <n v="3398"/>
    <n v="190"/>
    <n v="12093"/>
    <n v="3295"/>
    <x v="8"/>
    <x v="643"/>
    <x v="7"/>
    <s v="Probable"/>
    <n v="1994"/>
    <n v="1994"/>
    <m/>
    <m/>
    <m/>
    <m/>
    <m/>
    <s v="Buden (1996)"/>
  </r>
  <r>
    <n v="3399"/>
    <n v="190"/>
    <n v="12125"/>
    <n v="3295"/>
    <x v="8"/>
    <x v="641"/>
    <x v="7"/>
    <s v="Probable"/>
    <n v="1998"/>
    <n v="1994"/>
    <m/>
    <m/>
    <m/>
    <m/>
    <m/>
    <s v="Buden (1996)"/>
  </r>
  <r>
    <n v="3400"/>
    <n v="190"/>
    <n v="12092"/>
    <n v="3268"/>
    <x v="8"/>
    <x v="642"/>
    <x v="26"/>
    <s v="Probable"/>
    <m/>
    <n v="1994"/>
    <n v="8"/>
    <n v="17"/>
    <m/>
    <m/>
    <s v="individuals"/>
    <s v="Buden (1996)"/>
  </r>
  <r>
    <n v="3401"/>
    <n v="190"/>
    <n v="12092"/>
    <n v="3268"/>
    <x v="8"/>
    <x v="642"/>
    <x v="26"/>
    <s v="Probable"/>
    <m/>
    <n v="1994"/>
    <n v="2"/>
    <n v="3"/>
    <m/>
    <m/>
    <s v="individuals"/>
    <s v="Buden (1996)"/>
  </r>
  <r>
    <n v="3402"/>
    <n v="190"/>
    <n v="12088"/>
    <n v="3294"/>
    <x v="8"/>
    <x v="638"/>
    <x v="9"/>
    <s v="Probable"/>
    <m/>
    <n v="1994"/>
    <m/>
    <m/>
    <m/>
    <m/>
    <m/>
    <s v="Buden (1996)"/>
  </r>
  <r>
    <n v="3403"/>
    <n v="190"/>
    <n v="12089"/>
    <n v="3294"/>
    <x v="8"/>
    <x v="639"/>
    <x v="9"/>
    <s v="Probable"/>
    <m/>
    <n v="1994"/>
    <m/>
    <m/>
    <m/>
    <m/>
    <m/>
    <s v="Buden (1996)"/>
  </r>
  <r>
    <n v="3404"/>
    <n v="190"/>
    <n v="12090"/>
    <n v="3294"/>
    <x v="8"/>
    <x v="640"/>
    <x v="9"/>
    <s v="Probable"/>
    <m/>
    <n v="1994"/>
    <m/>
    <m/>
    <m/>
    <m/>
    <m/>
    <s v="Buden (1996)"/>
  </r>
  <r>
    <n v="3405"/>
    <n v="190"/>
    <n v="12091"/>
    <n v="3294"/>
    <x v="8"/>
    <x v="641"/>
    <x v="9"/>
    <s v="Probable"/>
    <m/>
    <n v="1994"/>
    <m/>
    <m/>
    <m/>
    <m/>
    <m/>
    <s v="Buden (1996)"/>
  </r>
  <r>
    <n v="3406"/>
    <n v="190"/>
    <n v="12092"/>
    <n v="3294"/>
    <x v="8"/>
    <x v="642"/>
    <x v="9"/>
    <s v="Confirmed"/>
    <m/>
    <n v="1994"/>
    <n v="500"/>
    <n v="600"/>
    <m/>
    <m/>
    <s v="individuals"/>
    <s v="Buden (1996)"/>
  </r>
  <r>
    <n v="3407"/>
    <n v="190"/>
    <n v="12092"/>
    <n v="3294"/>
    <x v="8"/>
    <x v="642"/>
    <x v="9"/>
    <s v="Confirmed"/>
    <m/>
    <n v="1994"/>
    <n v="500"/>
    <n v="600"/>
    <m/>
    <m/>
    <s v="individuals"/>
    <s v="Buden (1996)"/>
  </r>
  <r>
    <n v="3408"/>
    <n v="190"/>
    <n v="12093"/>
    <n v="3294"/>
    <x v="8"/>
    <x v="643"/>
    <x v="9"/>
    <s v="Probable"/>
    <m/>
    <n v="1994"/>
    <m/>
    <m/>
    <m/>
    <m/>
    <m/>
    <s v="Buden (1996)"/>
  </r>
  <r>
    <n v="3409"/>
    <n v="190"/>
    <n v="12125"/>
    <n v="3294"/>
    <x v="8"/>
    <x v="641"/>
    <x v="9"/>
    <s v="Probable"/>
    <m/>
    <n v="1994"/>
    <m/>
    <m/>
    <m/>
    <m/>
    <m/>
    <s v="Buden (1996)"/>
  </r>
  <r>
    <n v="3410"/>
    <n v="190"/>
    <n v="12088"/>
    <n v="3298"/>
    <x v="8"/>
    <x v="638"/>
    <x v="12"/>
    <s v="Probable"/>
    <m/>
    <n v="1994"/>
    <m/>
    <m/>
    <m/>
    <m/>
    <m/>
    <s v="Buden (1996)"/>
  </r>
  <r>
    <n v="3411"/>
    <n v="190"/>
    <n v="12089"/>
    <n v="3298"/>
    <x v="8"/>
    <x v="639"/>
    <x v="12"/>
    <s v="Probable"/>
    <m/>
    <n v="1994"/>
    <m/>
    <m/>
    <m/>
    <m/>
    <m/>
    <s v="Buden (1996)"/>
  </r>
  <r>
    <n v="3412"/>
    <n v="190"/>
    <n v="12090"/>
    <n v="3298"/>
    <x v="8"/>
    <x v="640"/>
    <x v="12"/>
    <s v="Probable"/>
    <m/>
    <n v="1994"/>
    <m/>
    <m/>
    <m/>
    <m/>
    <m/>
    <s v="Buden (1996)"/>
  </r>
  <r>
    <n v="3413"/>
    <n v="190"/>
    <n v="12091"/>
    <n v="3298"/>
    <x v="8"/>
    <x v="641"/>
    <x v="12"/>
    <s v="Probable"/>
    <m/>
    <n v="1994"/>
    <m/>
    <m/>
    <m/>
    <m/>
    <m/>
    <s v="Buden (1996)"/>
  </r>
  <r>
    <n v="3414"/>
    <n v="190"/>
    <n v="12092"/>
    <n v="3298"/>
    <x v="8"/>
    <x v="642"/>
    <x v="12"/>
    <s v="Probable"/>
    <m/>
    <n v="1994"/>
    <m/>
    <m/>
    <m/>
    <m/>
    <m/>
    <s v="Buden (1996)"/>
  </r>
  <r>
    <n v="3415"/>
    <n v="190"/>
    <n v="12093"/>
    <n v="3298"/>
    <x v="8"/>
    <x v="643"/>
    <x v="12"/>
    <s v="Probable"/>
    <m/>
    <n v="1994"/>
    <m/>
    <m/>
    <m/>
    <m/>
    <m/>
    <s v="Buden (1996)"/>
  </r>
  <r>
    <n v="3416"/>
    <n v="190"/>
    <n v="12088"/>
    <n v="3263"/>
    <x v="8"/>
    <x v="638"/>
    <x v="4"/>
    <s v="data deficient"/>
    <m/>
    <n v="1994"/>
    <n v="2"/>
    <n v="4"/>
    <m/>
    <m/>
    <s v="individuals"/>
    <s v="Buden (1996)"/>
  </r>
  <r>
    <n v="3417"/>
    <n v="190"/>
    <n v="12092"/>
    <n v="3263"/>
    <x v="8"/>
    <x v="642"/>
    <x v="4"/>
    <s v="Probable"/>
    <m/>
    <n v="1994"/>
    <n v="6"/>
    <n v="10"/>
    <m/>
    <m/>
    <s v="individuals"/>
    <s v="Buden (1996)"/>
  </r>
  <r>
    <n v="3418"/>
    <n v="190"/>
    <n v="12125"/>
    <n v="3263"/>
    <x v="8"/>
    <x v="641"/>
    <x v="4"/>
    <s v="data deficient"/>
    <m/>
    <n v="1994"/>
    <n v="2"/>
    <n v="4"/>
    <m/>
    <m/>
    <s v="individuals"/>
    <s v="Buden (1996)"/>
  </r>
  <r>
    <n v="3419"/>
    <n v="190"/>
    <n v="12092"/>
    <n v="3845"/>
    <x v="8"/>
    <x v="642"/>
    <x v="13"/>
    <s v="Non-breeding"/>
    <m/>
    <n v="1994"/>
    <n v="40"/>
    <n v="50"/>
    <m/>
    <m/>
    <s v="individuals"/>
    <s v="Buden (1996)"/>
  </r>
  <r>
    <n v="3420"/>
    <n v="190"/>
    <n v="12092"/>
    <n v="3845"/>
    <x v="8"/>
    <x v="642"/>
    <x v="13"/>
    <s v="Non-breeding"/>
    <m/>
    <n v="1994"/>
    <n v="40"/>
    <n v="50"/>
    <m/>
    <m/>
    <s v="individuals"/>
    <s v="Buden (1996)"/>
  </r>
  <r>
    <n v="3421"/>
    <n v="190"/>
    <n v="12090"/>
    <n v="3650"/>
    <x v="8"/>
    <x v="640"/>
    <x v="6"/>
    <s v="Non-breeding"/>
    <m/>
    <n v="1994"/>
    <n v="1"/>
    <n v="1"/>
    <m/>
    <m/>
    <s v="individuals"/>
    <s v="Buden (1996)"/>
  </r>
  <r>
    <n v="3422"/>
    <n v="190"/>
    <n v="12091"/>
    <n v="3650"/>
    <x v="8"/>
    <x v="641"/>
    <x v="6"/>
    <s v="Non-breeding"/>
    <m/>
    <n v="1994"/>
    <n v="1"/>
    <n v="1"/>
    <m/>
    <m/>
    <s v="individuals"/>
    <s v="Buden (1996)"/>
  </r>
  <r>
    <n v="3423"/>
    <n v="190"/>
    <n v="12092"/>
    <n v="3650"/>
    <x v="8"/>
    <x v="642"/>
    <x v="6"/>
    <s v="Non-breeding"/>
    <m/>
    <n v="1994"/>
    <n v="1"/>
    <n v="1"/>
    <m/>
    <m/>
    <s v="individuals"/>
    <s v="Buden (1996)"/>
  </r>
  <r>
    <n v="3424"/>
    <n v="191"/>
    <n v="19042"/>
    <n v="3295"/>
    <x v="2"/>
    <x v="644"/>
    <x v="7"/>
    <s v="data deficient"/>
    <n v="1880"/>
    <n v="1990"/>
    <n v="30"/>
    <n v="30"/>
    <m/>
    <m/>
    <s v="individuals"/>
    <s v="Burrows (1996)"/>
  </r>
  <r>
    <n v="3425"/>
    <n v="191"/>
    <n v="19042"/>
    <n v="3294"/>
    <x v="2"/>
    <x v="644"/>
    <x v="9"/>
    <s v="data deficient"/>
    <n v="1990"/>
    <n v="1990"/>
    <n v="10"/>
    <n v="10"/>
    <m/>
    <m/>
    <s v="individuals"/>
    <s v="Burrows (1996)"/>
  </r>
  <r>
    <n v="3426"/>
    <n v="191"/>
    <n v="19042"/>
    <n v="3846"/>
    <x v="2"/>
    <x v="644"/>
    <x v="27"/>
    <s v="data deficient"/>
    <n v="1990"/>
    <n v="1990"/>
    <n v="20"/>
    <n v="30"/>
    <m/>
    <m/>
    <s v="individuals"/>
    <s v="Burrows (1996)"/>
  </r>
  <r>
    <n v="3427"/>
    <n v="192"/>
    <n v="22013"/>
    <n v="3947"/>
    <x v="1"/>
    <x v="469"/>
    <x v="22"/>
    <s v="data deficient"/>
    <m/>
    <n v="1996"/>
    <n v="3"/>
    <n v="3"/>
    <m/>
    <m/>
    <s v="individuals"/>
    <s v="Gibbs (1996)"/>
  </r>
  <r>
    <n v="3428"/>
    <n v="193"/>
    <n v="3008"/>
    <n v="3294"/>
    <x v="18"/>
    <x v="301"/>
    <x v="9"/>
    <s v="Potential Breeding"/>
    <n v="1904"/>
    <n v="1904"/>
    <m/>
    <m/>
    <m/>
    <m/>
    <m/>
    <s v="Gill (1996)"/>
  </r>
  <r>
    <n v="3429"/>
    <n v="193"/>
    <n v="3019"/>
    <n v="3294"/>
    <x v="18"/>
    <x v="645"/>
    <x v="9"/>
    <s v="Potential Breeding"/>
    <n v="1904"/>
    <n v="1904"/>
    <m/>
    <m/>
    <m/>
    <m/>
    <m/>
    <s v="Gill (1996)"/>
  </r>
  <r>
    <n v="3430"/>
    <n v="193"/>
    <n v="3016"/>
    <n v="3901"/>
    <x v="18"/>
    <x v="281"/>
    <x v="31"/>
    <s v="data deficient"/>
    <n v="1904"/>
    <n v="1904"/>
    <m/>
    <m/>
    <m/>
    <m/>
    <m/>
    <s v="Gill (1996)"/>
  </r>
  <r>
    <n v="3431"/>
    <n v="194"/>
    <n v="22026"/>
    <n v="3268"/>
    <x v="1"/>
    <x v="277"/>
    <x v="26"/>
    <s v="Confirmed"/>
    <n v="1996"/>
    <n v="1996"/>
    <n v="12"/>
    <n v="12"/>
    <m/>
    <m/>
    <s v="individuals"/>
    <s v="Richards (1996)"/>
  </r>
  <r>
    <n v="3432"/>
    <n v="194"/>
    <n v="22026"/>
    <n v="3263"/>
    <x v="1"/>
    <x v="277"/>
    <x v="4"/>
    <s v="Confirmed"/>
    <n v="1996"/>
    <n v="1996"/>
    <m/>
    <m/>
    <m/>
    <m/>
    <m/>
    <s v="Richards (1996)"/>
  </r>
  <r>
    <n v="3433"/>
    <n v="194"/>
    <n v="22026"/>
    <n v="3845"/>
    <x v="1"/>
    <x v="277"/>
    <x v="13"/>
    <s v="data deficient"/>
    <n v="1996"/>
    <n v="1996"/>
    <n v="100"/>
    <n v="100"/>
    <m/>
    <m/>
    <s v="individuals"/>
    <s v="Richards (1996)"/>
  </r>
  <r>
    <n v="3434"/>
    <n v="194"/>
    <n v="22026"/>
    <n v="3846"/>
    <x v="1"/>
    <x v="277"/>
    <x v="27"/>
    <s v="data deficient"/>
    <n v="1996"/>
    <n v="1996"/>
    <m/>
    <m/>
    <m/>
    <m/>
    <m/>
    <s v="Richards (1996)"/>
  </r>
  <r>
    <n v="3435"/>
    <n v="194"/>
    <n v="22026"/>
    <n v="3658"/>
    <x v="1"/>
    <x v="277"/>
    <x v="17"/>
    <s v="Confirmed"/>
    <n v="1996"/>
    <n v="1996"/>
    <n v="20"/>
    <n v="30"/>
    <m/>
    <m/>
    <s v="breeding pairs"/>
    <s v="Richards (1996)"/>
  </r>
  <r>
    <n v="3436"/>
    <n v="195"/>
    <n v="14035"/>
    <n v="3287"/>
    <x v="7"/>
    <x v="646"/>
    <x v="25"/>
    <s v="Confirmed"/>
    <n v="1996"/>
    <n v="1996"/>
    <n v="750"/>
    <n v="1500"/>
    <m/>
    <m/>
    <s v="breeding pairs"/>
    <s v="Bretagnolle &amp; Pandolfi Benoit (1997)"/>
  </r>
  <r>
    <n v="3437"/>
    <n v="196"/>
    <n v="12011"/>
    <n v="3295"/>
    <x v="8"/>
    <x v="28"/>
    <x v="7"/>
    <s v="Confirmed"/>
    <n v="1993"/>
    <n v="1996"/>
    <n v="5000"/>
    <n v="10000"/>
    <m/>
    <m/>
    <s v="breeding pairs"/>
    <s v="de Korte &amp; Meltofte (1997)"/>
  </r>
  <r>
    <n v="3438"/>
    <n v="196"/>
    <n v="12059"/>
    <n v="3295"/>
    <x v="8"/>
    <x v="94"/>
    <x v="7"/>
    <s v="Confirmed"/>
    <n v="1998"/>
    <n v="1996"/>
    <n v="10000"/>
    <n v="10000"/>
    <m/>
    <m/>
    <s v="breeding pairs"/>
    <s v="de Korte &amp; Meltofte (1997)"/>
  </r>
  <r>
    <n v="3439"/>
    <n v="196"/>
    <n v="12011"/>
    <n v="3659"/>
    <x v="8"/>
    <x v="28"/>
    <x v="3"/>
    <s v="Potential Breeding"/>
    <m/>
    <n v="1996"/>
    <n v="1"/>
    <n v="1"/>
    <m/>
    <m/>
    <s v="mature individuals"/>
    <s v="de Korte &amp; Meltofte (1997)"/>
  </r>
  <r>
    <n v="3440"/>
    <n v="196"/>
    <n v="12059"/>
    <n v="3659"/>
    <x v="8"/>
    <x v="94"/>
    <x v="3"/>
    <s v="Confirmed"/>
    <m/>
    <n v="1996"/>
    <n v="200"/>
    <n v="500"/>
    <m/>
    <m/>
    <s v="breeding pairs"/>
    <s v="de Korte &amp; Meltofte (1997)"/>
  </r>
  <r>
    <n v="3441"/>
    <n v="196"/>
    <n v="12059"/>
    <n v="3294"/>
    <x v="8"/>
    <x v="94"/>
    <x v="9"/>
    <s v="Confirmed"/>
    <m/>
    <n v="1996"/>
    <n v="1000"/>
    <n v="1000"/>
    <m/>
    <m/>
    <s v="breeding pairs"/>
    <s v="de Korte &amp; Meltofte (1997)"/>
  </r>
  <r>
    <n v="3442"/>
    <n v="196"/>
    <n v="12059"/>
    <n v="3298"/>
    <x v="8"/>
    <x v="94"/>
    <x v="12"/>
    <s v="Potential Breeding"/>
    <m/>
    <n v="1996"/>
    <m/>
    <m/>
    <n v="1"/>
    <n v="49"/>
    <s v="individuals"/>
    <s v="de Korte &amp; Meltofte (1997)"/>
  </r>
  <r>
    <n v="3443"/>
    <n v="196"/>
    <n v="12059"/>
    <n v="3263"/>
    <x v="8"/>
    <x v="94"/>
    <x v="4"/>
    <s v="Confirmed"/>
    <m/>
    <n v="1996"/>
    <n v="2"/>
    <n v="2"/>
    <m/>
    <m/>
    <s v="nests"/>
    <s v="de Korte &amp; Meltofte (1997)"/>
  </r>
  <r>
    <n v="3444"/>
    <n v="196"/>
    <n v="12059"/>
    <n v="3263"/>
    <x v="8"/>
    <x v="94"/>
    <x v="4"/>
    <s v="Confirmed"/>
    <m/>
    <n v="1996"/>
    <n v="1"/>
    <n v="1"/>
    <m/>
    <m/>
    <s v="chicks"/>
    <s v="de Korte &amp; Meltofte (1997)"/>
  </r>
  <r>
    <n v="3445"/>
    <n v="196"/>
    <n v="12011"/>
    <n v="3845"/>
    <x v="8"/>
    <x v="28"/>
    <x v="13"/>
    <s v="Potential Breeding"/>
    <m/>
    <n v="1996"/>
    <n v="8"/>
    <n v="8"/>
    <m/>
    <m/>
    <s v="mature individuals"/>
    <s v="de Korte &amp; Meltofte (1997)"/>
  </r>
  <r>
    <n v="3446"/>
    <n v="196"/>
    <n v="12059"/>
    <n v="3845"/>
    <x v="8"/>
    <x v="94"/>
    <x v="13"/>
    <s v="Confirmed"/>
    <m/>
    <n v="1996"/>
    <n v="100"/>
    <n v="200"/>
    <m/>
    <m/>
    <s v="breeding pairs"/>
    <s v="de Korte &amp; Meltofte (1997)"/>
  </r>
  <r>
    <n v="3447"/>
    <n v="196"/>
    <n v="12085"/>
    <n v="3845"/>
    <x v="8"/>
    <x v="72"/>
    <x v="13"/>
    <s v="data deficient"/>
    <m/>
    <m/>
    <m/>
    <m/>
    <m/>
    <m/>
    <m/>
    <s v="de Korte &amp; Meltofte (1997)"/>
  </r>
  <r>
    <n v="3448"/>
    <n v="196"/>
    <n v="12059"/>
    <n v="32652"/>
    <x v="8"/>
    <x v="94"/>
    <x v="16"/>
    <s v="Potential Breeding"/>
    <m/>
    <n v="1996"/>
    <n v="4"/>
    <n v="4"/>
    <m/>
    <m/>
    <s v="mature individuals"/>
    <s v="de Korte &amp; Meltofte (1997)"/>
  </r>
  <r>
    <n v="3449"/>
    <n v="196"/>
    <n v="12011"/>
    <n v="3658"/>
    <x v="8"/>
    <x v="28"/>
    <x v="17"/>
    <s v="Confirmed"/>
    <m/>
    <n v="1996"/>
    <n v="50"/>
    <n v="100"/>
    <m/>
    <m/>
    <s v="breeding pairs"/>
    <s v="de Korte &amp; Meltofte (1997)"/>
  </r>
  <r>
    <n v="3450"/>
    <n v="196"/>
    <n v="12059"/>
    <n v="3658"/>
    <x v="8"/>
    <x v="94"/>
    <x v="17"/>
    <s v="Confirmed"/>
    <m/>
    <n v="1996"/>
    <n v="500"/>
    <n v="1000"/>
    <m/>
    <m/>
    <s v="breeding pairs"/>
    <s v="de Korte &amp; Meltofte (1997)"/>
  </r>
  <r>
    <n v="3451"/>
    <n v="196"/>
    <n v="12073"/>
    <n v="3658"/>
    <x v="8"/>
    <x v="34"/>
    <x v="17"/>
    <s v="Absent"/>
    <m/>
    <n v="1996"/>
    <m/>
    <m/>
    <m/>
    <m/>
    <m/>
    <s v="de Korte &amp; Meltofte (1997)"/>
  </r>
  <r>
    <n v="3452"/>
    <n v="196"/>
    <n v="12082"/>
    <n v="3658"/>
    <x v="8"/>
    <x v="37"/>
    <x v="17"/>
    <s v="Confirmed"/>
    <m/>
    <n v="1996"/>
    <n v="3"/>
    <n v="3"/>
    <m/>
    <m/>
    <s v="chicks"/>
    <s v="de Korte &amp; Meltofte (1997)"/>
  </r>
  <r>
    <n v="3453"/>
    <n v="196"/>
    <n v="12085"/>
    <n v="3658"/>
    <x v="8"/>
    <x v="72"/>
    <x v="17"/>
    <s v="data deficient"/>
    <m/>
    <m/>
    <m/>
    <m/>
    <m/>
    <m/>
    <m/>
    <s v="de Korte &amp; Meltofte (1997)"/>
  </r>
  <r>
    <n v="3454"/>
    <n v="196"/>
    <n v="12107"/>
    <n v="3658"/>
    <x v="8"/>
    <x v="97"/>
    <x v="17"/>
    <s v="Absent"/>
    <m/>
    <n v="1996"/>
    <m/>
    <m/>
    <m/>
    <m/>
    <m/>
    <s v="de Korte &amp; Meltofte (1997)"/>
  </r>
  <r>
    <n v="3455"/>
    <n v="196"/>
    <n v="12011"/>
    <n v="3649"/>
    <x v="8"/>
    <x v="28"/>
    <x v="18"/>
    <s v="Confirmed"/>
    <m/>
    <n v="1996"/>
    <n v="1"/>
    <n v="1"/>
    <m/>
    <m/>
    <s v="breeding pairs"/>
    <s v="de Korte &amp; Meltofte (1997)"/>
  </r>
  <r>
    <n v="3456"/>
    <n v="196"/>
    <n v="12011"/>
    <n v="3288"/>
    <x v="8"/>
    <x v="28"/>
    <x v="19"/>
    <s v="Confirmed"/>
    <m/>
    <n v="1996"/>
    <n v="100"/>
    <n v="100"/>
    <m/>
    <m/>
    <s v="breeding pairs"/>
    <s v="de Korte &amp; Meltofte (1997)"/>
  </r>
  <r>
    <n v="3457"/>
    <n v="196"/>
    <n v="12059"/>
    <n v="3288"/>
    <x v="8"/>
    <x v="94"/>
    <x v="19"/>
    <s v="Confirmed"/>
    <m/>
    <n v="1996"/>
    <n v="500"/>
    <n v="1000"/>
    <m/>
    <m/>
    <s v="mature individuals"/>
    <s v="de Korte &amp; Meltofte (1997)"/>
  </r>
  <r>
    <n v="3458"/>
    <n v="196"/>
    <n v="12059"/>
    <n v="3288"/>
    <x v="8"/>
    <x v="94"/>
    <x v="19"/>
    <s v="Confirmed"/>
    <m/>
    <n v="1996"/>
    <n v="1"/>
    <n v="1"/>
    <m/>
    <m/>
    <s v="chicks"/>
    <s v="de Korte &amp; Meltofte (1997)"/>
  </r>
  <r>
    <n v="3459"/>
    <n v="197"/>
    <n v="19013"/>
    <n v="3947"/>
    <x v="2"/>
    <x v="314"/>
    <x v="22"/>
    <s v="data deficient"/>
    <m/>
    <n v="1997"/>
    <m/>
    <m/>
    <m/>
    <m/>
    <m/>
    <s v="Dutson (1997)"/>
  </r>
  <r>
    <n v="3460"/>
    <n v="198"/>
    <n v="14015"/>
    <n v="3295"/>
    <x v="7"/>
    <x v="647"/>
    <x v="7"/>
    <s v="Confirmed"/>
    <n v="1995"/>
    <n v="1995"/>
    <n v="276"/>
    <n v="276"/>
    <m/>
    <m/>
    <s v="mature individuals"/>
    <s v="Robinet et al (1997)"/>
  </r>
  <r>
    <n v="3461"/>
    <n v="198"/>
    <n v="14018"/>
    <n v="3295"/>
    <x v="7"/>
    <x v="648"/>
    <x v="7"/>
    <s v="Confirmed"/>
    <n v="1996"/>
    <n v="1996"/>
    <n v="200"/>
    <n v="200"/>
    <m/>
    <m/>
    <s v="mature individuals"/>
    <s v="Robinet et al (1997)"/>
  </r>
  <r>
    <n v="3462"/>
    <n v="198"/>
    <n v="14016"/>
    <n v="3268"/>
    <x v="7"/>
    <x v="649"/>
    <x v="26"/>
    <s v="Confirmed"/>
    <n v="1995"/>
    <n v="1995"/>
    <n v="171"/>
    <n v="171"/>
    <m/>
    <m/>
    <s v="mature individuals"/>
    <s v="Robinet et al (1997)"/>
  </r>
  <r>
    <n v="3463"/>
    <n v="198"/>
    <n v="14018"/>
    <n v="3268"/>
    <x v="7"/>
    <x v="648"/>
    <x v="26"/>
    <s v="Confirmed"/>
    <n v="1995"/>
    <n v="1995"/>
    <n v="2"/>
    <n v="2"/>
    <m/>
    <m/>
    <s v="mature individuals"/>
    <s v="Robinet et al (1997)"/>
  </r>
  <r>
    <n v="3464"/>
    <n v="198"/>
    <n v="14018"/>
    <n v="3287"/>
    <x v="7"/>
    <x v="648"/>
    <x v="25"/>
    <s v="data deficient"/>
    <n v="1996"/>
    <n v="1996"/>
    <n v="10"/>
    <n v="10"/>
    <m/>
    <m/>
    <s v="mature individuals"/>
    <s v="Robinet et al (1997)"/>
  </r>
  <r>
    <n v="3465"/>
    <n v="198"/>
    <n v="14015"/>
    <n v="3659"/>
    <x v="7"/>
    <x v="647"/>
    <x v="3"/>
    <s v="Confirmed"/>
    <n v="1995"/>
    <n v="1995"/>
    <m/>
    <m/>
    <m/>
    <m/>
    <m/>
    <s v="Robinet et al (1997)"/>
  </r>
  <r>
    <n v="3466"/>
    <n v="198"/>
    <n v="14016"/>
    <n v="3659"/>
    <x v="7"/>
    <x v="649"/>
    <x v="3"/>
    <s v="Confirmed"/>
    <n v="1995"/>
    <n v="1995"/>
    <n v="895"/>
    <n v="895"/>
    <m/>
    <m/>
    <s v="mature individuals"/>
    <s v="Robinet et al (1997)"/>
  </r>
  <r>
    <n v="3467"/>
    <n v="198"/>
    <n v="14018"/>
    <n v="3659"/>
    <x v="7"/>
    <x v="648"/>
    <x v="3"/>
    <s v="Confirmed"/>
    <n v="1995"/>
    <n v="1995"/>
    <n v="731"/>
    <n v="731"/>
    <m/>
    <m/>
    <s v="mature individuals"/>
    <s v="Robinet et al (1997)"/>
  </r>
  <r>
    <n v="3468"/>
    <n v="198"/>
    <n v="14018"/>
    <n v="3659"/>
    <x v="7"/>
    <x v="648"/>
    <x v="3"/>
    <s v="Confirmed"/>
    <n v="1996"/>
    <n v="1996"/>
    <n v="704"/>
    <n v="704"/>
    <m/>
    <m/>
    <s v="mature individuals"/>
    <s v="Robinet et al (1997)"/>
  </r>
  <r>
    <n v="3469"/>
    <n v="198"/>
    <n v="14016"/>
    <n v="3294"/>
    <x v="7"/>
    <x v="649"/>
    <x v="9"/>
    <s v="Confirmed"/>
    <n v="1995"/>
    <n v="1995"/>
    <n v="4588"/>
    <n v="4588"/>
    <m/>
    <m/>
    <s v="mature individuals"/>
    <s v="Robinet et al (1997)"/>
  </r>
  <r>
    <n v="3470"/>
    <n v="198"/>
    <n v="14018"/>
    <n v="3294"/>
    <x v="7"/>
    <x v="648"/>
    <x v="9"/>
    <s v="Confirmed"/>
    <n v="1995"/>
    <n v="1995"/>
    <n v="400"/>
    <n v="400"/>
    <m/>
    <m/>
    <s v="mature individuals"/>
    <s v="Robinet et al (1997)"/>
  </r>
  <r>
    <n v="3471"/>
    <n v="198"/>
    <n v="14018"/>
    <n v="3294"/>
    <x v="7"/>
    <x v="648"/>
    <x v="9"/>
    <s v="Confirmed"/>
    <n v="1996"/>
    <n v="1996"/>
    <n v="181"/>
    <n v="181"/>
    <m/>
    <m/>
    <s v="mature individuals"/>
    <s v="Robinet et al (1997)"/>
  </r>
  <r>
    <n v="3472"/>
    <n v="198"/>
    <n v="14018"/>
    <n v="3281"/>
    <x v="7"/>
    <x v="648"/>
    <x v="47"/>
    <s v="data deficient"/>
    <n v="1996"/>
    <n v="1996"/>
    <n v="2"/>
    <n v="2"/>
    <m/>
    <m/>
    <s v="mature individuals"/>
    <s v="Robinet et al (1997)"/>
  </r>
  <r>
    <n v="3473"/>
    <n v="198"/>
    <n v="14016"/>
    <n v="3263"/>
    <x v="7"/>
    <x v="649"/>
    <x v="4"/>
    <s v="Confirmed"/>
    <n v="1995"/>
    <n v="1995"/>
    <n v="65"/>
    <n v="65"/>
    <m/>
    <m/>
    <s v="mature individuals"/>
    <s v="Robinet et al (1997)"/>
  </r>
  <r>
    <n v="3474"/>
    <n v="198"/>
    <n v="14018"/>
    <n v="3263"/>
    <x v="7"/>
    <x v="648"/>
    <x v="4"/>
    <s v="data deficient"/>
    <n v="1996"/>
    <n v="1996"/>
    <n v="4"/>
    <n v="4"/>
    <m/>
    <m/>
    <s v="mature individuals"/>
    <s v="Robinet et al (1997)"/>
  </r>
  <r>
    <n v="3475"/>
    <n v="198"/>
    <n v="14018"/>
    <n v="3845"/>
    <x v="7"/>
    <x v="648"/>
    <x v="13"/>
    <s v="Confirmed"/>
    <n v="1995"/>
    <n v="1995"/>
    <n v="320"/>
    <n v="320"/>
    <m/>
    <m/>
    <s v="nests"/>
    <s v="Robinet et al (1997)"/>
  </r>
  <r>
    <n v="3476"/>
    <n v="198"/>
    <n v="14018"/>
    <n v="3845"/>
    <x v="7"/>
    <x v="648"/>
    <x v="13"/>
    <s v="Confirmed"/>
    <n v="1996"/>
    <n v="1996"/>
    <n v="318"/>
    <n v="318"/>
    <m/>
    <m/>
    <s v="nests"/>
    <s v="Robinet et al (1997)"/>
  </r>
  <r>
    <n v="3477"/>
    <n v="198"/>
    <n v="14018"/>
    <n v="3846"/>
    <x v="7"/>
    <x v="648"/>
    <x v="27"/>
    <s v="Confirmed"/>
    <n v="1995"/>
    <n v="1995"/>
    <n v="64"/>
    <n v="64"/>
    <m/>
    <m/>
    <s v="nests"/>
    <s v="Robinet et al (1997)"/>
  </r>
  <r>
    <n v="3478"/>
    <n v="198"/>
    <n v="14018"/>
    <n v="3846"/>
    <x v="7"/>
    <x v="648"/>
    <x v="27"/>
    <s v="Confirmed"/>
    <n v="1996"/>
    <n v="1996"/>
    <n v="79"/>
    <n v="79"/>
    <m/>
    <m/>
    <s v="nests"/>
    <s v="Robinet et al (1997)"/>
  </r>
  <r>
    <n v="3479"/>
    <n v="198"/>
    <n v="14015"/>
    <n v="32652"/>
    <x v="7"/>
    <x v="647"/>
    <x v="16"/>
    <s v="Confirmed"/>
    <n v="1995"/>
    <n v="1995"/>
    <m/>
    <m/>
    <m/>
    <m/>
    <m/>
    <s v="Robinet et al (1997)"/>
  </r>
  <r>
    <n v="3480"/>
    <n v="198"/>
    <n v="14016"/>
    <n v="32652"/>
    <x v="7"/>
    <x v="649"/>
    <x v="16"/>
    <s v="Confirmed"/>
    <n v="1995"/>
    <n v="1995"/>
    <n v="183"/>
    <n v="183"/>
    <m/>
    <m/>
    <s v="mature individuals"/>
    <s v="Robinet et al (1997)"/>
  </r>
  <r>
    <n v="3481"/>
    <n v="198"/>
    <n v="14018"/>
    <n v="32652"/>
    <x v="7"/>
    <x v="648"/>
    <x v="16"/>
    <s v="Confirmed"/>
    <n v="1995"/>
    <n v="1995"/>
    <n v="117"/>
    <n v="117"/>
    <m/>
    <m/>
    <s v="mature individuals"/>
    <s v="Robinet et al (1997)"/>
  </r>
  <r>
    <n v="3482"/>
    <n v="198"/>
    <n v="14018"/>
    <n v="32652"/>
    <x v="7"/>
    <x v="648"/>
    <x v="16"/>
    <s v="Confirmed"/>
    <n v="1996"/>
    <n v="1996"/>
    <n v="80"/>
    <n v="80"/>
    <m/>
    <m/>
    <s v="mature individuals"/>
    <s v="Robinet et al (1997)"/>
  </r>
  <r>
    <n v="3483"/>
    <n v="198"/>
    <n v="14015"/>
    <n v="3658"/>
    <x v="7"/>
    <x v="647"/>
    <x v="17"/>
    <s v="Confirmed"/>
    <n v="1995"/>
    <n v="1995"/>
    <m/>
    <m/>
    <m/>
    <m/>
    <m/>
    <s v="Robinet et al (1997)"/>
  </r>
  <r>
    <n v="3484"/>
    <n v="198"/>
    <n v="14018"/>
    <n v="3658"/>
    <x v="7"/>
    <x v="648"/>
    <x v="17"/>
    <s v="Confirmed"/>
    <n v="1995"/>
    <n v="1995"/>
    <n v="5765"/>
    <n v="5765"/>
    <m/>
    <m/>
    <s v="mature individuals"/>
    <s v="Robinet et al (1997)"/>
  </r>
  <r>
    <n v="3485"/>
    <n v="198"/>
    <n v="14018"/>
    <n v="3658"/>
    <x v="7"/>
    <x v="648"/>
    <x v="17"/>
    <s v="Confirmed"/>
    <n v="1996"/>
    <n v="1996"/>
    <n v="4278"/>
    <n v="4278"/>
    <m/>
    <m/>
    <s v="mature individuals"/>
    <s v="Robinet et al (1997)"/>
  </r>
  <r>
    <n v="3486"/>
    <n v="198"/>
    <n v="14016"/>
    <n v="3649"/>
    <x v="7"/>
    <x v="649"/>
    <x v="18"/>
    <s v="data deficient"/>
    <n v="1995"/>
    <n v="1995"/>
    <n v="6"/>
    <n v="6"/>
    <m/>
    <m/>
    <s v="mature individuals"/>
    <s v="Robinet et al (1997)"/>
  </r>
  <r>
    <n v="3487"/>
    <n v="198"/>
    <n v="14018"/>
    <n v="3649"/>
    <x v="7"/>
    <x v="648"/>
    <x v="18"/>
    <s v="Confirmed"/>
    <n v="1995"/>
    <n v="1995"/>
    <n v="4"/>
    <n v="4"/>
    <m/>
    <m/>
    <s v="mature individuals"/>
    <s v="Robinet et al (1997)"/>
  </r>
  <r>
    <n v="3488"/>
    <n v="198"/>
    <n v="14018"/>
    <n v="3649"/>
    <x v="7"/>
    <x v="648"/>
    <x v="18"/>
    <s v="Confirmed"/>
    <n v="1996"/>
    <n v="1996"/>
    <n v="4"/>
    <n v="4"/>
    <m/>
    <m/>
    <s v="mature individuals"/>
    <s v="Robinet et al (1997)"/>
  </r>
  <r>
    <n v="3489"/>
    <n v="198"/>
    <n v="14015"/>
    <n v="3288"/>
    <x v="7"/>
    <x v="647"/>
    <x v="19"/>
    <s v="Confirmed"/>
    <n v="1995"/>
    <n v="1995"/>
    <n v="10000"/>
    <n v="10000"/>
    <m/>
    <m/>
    <s v="mature individuals"/>
    <s v="Robinet et al (1997)"/>
  </r>
  <r>
    <n v="3490"/>
    <n v="198"/>
    <n v="14016"/>
    <n v="3288"/>
    <x v="7"/>
    <x v="649"/>
    <x v="19"/>
    <s v="data deficient"/>
    <n v="1995"/>
    <n v="1995"/>
    <n v="10"/>
    <n v="10"/>
    <m/>
    <m/>
    <s v="mature individuals"/>
    <s v="Robinet et al (1997)"/>
  </r>
  <r>
    <n v="3491"/>
    <n v="198"/>
    <n v="14018"/>
    <n v="3288"/>
    <x v="7"/>
    <x v="648"/>
    <x v="19"/>
    <s v="Confirmed"/>
    <n v="1995"/>
    <n v="1995"/>
    <n v="2"/>
    <n v="2"/>
    <m/>
    <m/>
    <s v="mature individuals"/>
    <s v="Robinet et al (1997)"/>
  </r>
  <r>
    <n v="3492"/>
    <n v="198"/>
    <n v="14016"/>
    <n v="3928"/>
    <x v="7"/>
    <x v="649"/>
    <x v="20"/>
    <s v="data deficient"/>
    <n v="1995"/>
    <n v="1995"/>
    <n v="3"/>
    <n v="3"/>
    <m/>
    <m/>
    <s v="mature individuals"/>
    <s v="Robinet et al (1997)"/>
  </r>
  <r>
    <n v="3493"/>
    <n v="198"/>
    <n v="14018"/>
    <n v="3928"/>
    <x v="7"/>
    <x v="648"/>
    <x v="20"/>
    <s v="data deficient"/>
    <n v="1995"/>
    <n v="1995"/>
    <n v="4176"/>
    <n v="4176"/>
    <m/>
    <m/>
    <s v="mature individuals"/>
    <s v="Robinet et al (1997)"/>
  </r>
  <r>
    <n v="3494"/>
    <n v="198"/>
    <n v="14018"/>
    <n v="3928"/>
    <x v="7"/>
    <x v="648"/>
    <x v="20"/>
    <s v="data deficient"/>
    <n v="1996"/>
    <n v="1996"/>
    <n v="1352"/>
    <n v="1352"/>
    <m/>
    <m/>
    <s v="mature individuals"/>
    <s v="Robinet et al (1997)"/>
  </r>
  <r>
    <n v="3495"/>
    <n v="199"/>
    <n v="12064"/>
    <n v="3295"/>
    <x v="8"/>
    <x v="650"/>
    <x v="7"/>
    <s v="Probable"/>
    <n v="1998"/>
    <n v="1996"/>
    <n v="150"/>
    <n v="150"/>
    <m/>
    <m/>
    <s v="individuals"/>
    <s v="Buden (1998)"/>
  </r>
  <r>
    <n v="3496"/>
    <n v="199"/>
    <n v="12067"/>
    <n v="3295"/>
    <x v="8"/>
    <x v="651"/>
    <x v="7"/>
    <s v="Confirmed"/>
    <n v="1998"/>
    <n v="1996"/>
    <n v="50"/>
    <n v="50"/>
    <m/>
    <m/>
    <s v="nests"/>
    <s v="Buden (1998)"/>
  </r>
  <r>
    <n v="3497"/>
    <n v="199"/>
    <n v="12067"/>
    <n v="3295"/>
    <x v="8"/>
    <x v="651"/>
    <x v="7"/>
    <s v="Probable"/>
    <n v="1998"/>
    <n v="1996"/>
    <n v="300"/>
    <n v="300"/>
    <m/>
    <m/>
    <s v="individuals"/>
    <s v="Buden (1998)"/>
  </r>
  <r>
    <n v="3498"/>
    <n v="199"/>
    <n v="12070"/>
    <n v="3295"/>
    <x v="8"/>
    <x v="652"/>
    <x v="7"/>
    <s v="Probable"/>
    <n v="1998"/>
    <n v="1996"/>
    <m/>
    <m/>
    <m/>
    <m/>
    <m/>
    <s v="Buden (1998)"/>
  </r>
  <r>
    <n v="3499"/>
    <n v="199"/>
    <n v="12064"/>
    <n v="3268"/>
    <x v="8"/>
    <x v="650"/>
    <x v="26"/>
    <s v="Probable"/>
    <m/>
    <n v="1996"/>
    <n v="1"/>
    <n v="5"/>
    <m/>
    <m/>
    <s v="individuals"/>
    <s v="Buden (1998)"/>
  </r>
  <r>
    <n v="3500"/>
    <n v="199"/>
    <n v="12064"/>
    <n v="3268"/>
    <x v="8"/>
    <x v="650"/>
    <x v="26"/>
    <s v="Probable"/>
    <m/>
    <n v="1996"/>
    <n v="1"/>
    <n v="5"/>
    <m/>
    <m/>
    <s v="individuals"/>
    <s v="Buden (1998)"/>
  </r>
  <r>
    <n v="3501"/>
    <n v="199"/>
    <n v="12065"/>
    <n v="3659"/>
    <x v="8"/>
    <x v="68"/>
    <x v="3"/>
    <s v="Absent"/>
    <m/>
    <n v="1996"/>
    <m/>
    <m/>
    <m/>
    <m/>
    <m/>
    <s v="Buden (1998)"/>
  </r>
  <r>
    <n v="3502"/>
    <n v="199"/>
    <n v="12064"/>
    <n v="3294"/>
    <x v="8"/>
    <x v="650"/>
    <x v="9"/>
    <s v="Probable"/>
    <m/>
    <n v="1996"/>
    <n v="200"/>
    <n v="200"/>
    <m/>
    <m/>
    <s v="individuals"/>
    <s v="Buden (1998)"/>
  </r>
  <r>
    <n v="3503"/>
    <n v="199"/>
    <n v="12067"/>
    <n v="3294"/>
    <x v="8"/>
    <x v="651"/>
    <x v="9"/>
    <s v="Probable"/>
    <m/>
    <n v="1996"/>
    <n v="100"/>
    <n v="100"/>
    <m/>
    <m/>
    <s v="individuals"/>
    <s v="Buden (1998)"/>
  </r>
  <r>
    <n v="3504"/>
    <n v="199"/>
    <n v="12069"/>
    <n v="3294"/>
    <x v="8"/>
    <x v="653"/>
    <x v="9"/>
    <s v="Potential Breeding"/>
    <m/>
    <n v="1600"/>
    <m/>
    <m/>
    <m/>
    <m/>
    <m/>
    <s v="Buden (1998)"/>
  </r>
  <r>
    <n v="3505"/>
    <n v="199"/>
    <n v="12069"/>
    <n v="3294"/>
    <x v="8"/>
    <x v="653"/>
    <x v="9"/>
    <s v="Probable"/>
    <m/>
    <n v="1996"/>
    <m/>
    <m/>
    <m/>
    <m/>
    <m/>
    <s v="Buden (1998)"/>
  </r>
  <r>
    <n v="3506"/>
    <n v="199"/>
    <n v="12070"/>
    <n v="3294"/>
    <x v="8"/>
    <x v="652"/>
    <x v="9"/>
    <s v="Probable"/>
    <m/>
    <n v="1996"/>
    <n v="50"/>
    <n v="50"/>
    <m/>
    <m/>
    <s v="individuals"/>
    <s v="Buden (1998)"/>
  </r>
  <r>
    <n v="3507"/>
    <n v="199"/>
    <n v="12064"/>
    <n v="3298"/>
    <x v="8"/>
    <x v="650"/>
    <x v="12"/>
    <s v="Probable"/>
    <m/>
    <n v="1996"/>
    <m/>
    <m/>
    <m/>
    <m/>
    <m/>
    <s v="Buden (1998)"/>
  </r>
  <r>
    <n v="3508"/>
    <n v="199"/>
    <n v="12066"/>
    <n v="3298"/>
    <x v="8"/>
    <x v="654"/>
    <x v="12"/>
    <s v="data deficient"/>
    <m/>
    <n v="1996"/>
    <m/>
    <m/>
    <m/>
    <m/>
    <m/>
    <s v="Buden (1998)"/>
  </r>
  <r>
    <n v="3509"/>
    <n v="199"/>
    <n v="12067"/>
    <n v="3298"/>
    <x v="8"/>
    <x v="651"/>
    <x v="12"/>
    <s v="data deficient"/>
    <m/>
    <n v="1996"/>
    <m/>
    <m/>
    <m/>
    <m/>
    <m/>
    <s v="Buden (1998)"/>
  </r>
  <r>
    <n v="3510"/>
    <n v="199"/>
    <n v="12068"/>
    <n v="3298"/>
    <x v="8"/>
    <x v="655"/>
    <x v="12"/>
    <s v="data deficient"/>
    <m/>
    <n v="1996"/>
    <m/>
    <m/>
    <m/>
    <m/>
    <m/>
    <s v="Buden (1998)"/>
  </r>
  <r>
    <n v="3511"/>
    <n v="199"/>
    <n v="12069"/>
    <n v="3298"/>
    <x v="8"/>
    <x v="653"/>
    <x v="12"/>
    <s v="data deficient"/>
    <m/>
    <n v="1996"/>
    <m/>
    <m/>
    <m/>
    <m/>
    <m/>
    <s v="Buden (1998)"/>
  </r>
  <r>
    <n v="3512"/>
    <n v="199"/>
    <n v="12070"/>
    <n v="3298"/>
    <x v="8"/>
    <x v="652"/>
    <x v="12"/>
    <s v="data deficient"/>
    <m/>
    <n v="1996"/>
    <m/>
    <m/>
    <m/>
    <m/>
    <m/>
    <s v="Buden (1998)"/>
  </r>
  <r>
    <n v="3513"/>
    <n v="199"/>
    <n v="12065"/>
    <n v="3845"/>
    <x v="8"/>
    <x v="68"/>
    <x v="13"/>
    <s v="Probable"/>
    <m/>
    <n v="1996"/>
    <n v="15"/>
    <n v="20"/>
    <m/>
    <m/>
    <s v="mature individuals"/>
    <s v="Buden (1998)"/>
  </r>
  <r>
    <n v="3514"/>
    <n v="199"/>
    <n v="12065"/>
    <n v="3845"/>
    <x v="8"/>
    <x v="68"/>
    <x v="13"/>
    <s v="Probable"/>
    <m/>
    <n v="1996"/>
    <n v="15"/>
    <n v="20"/>
    <m/>
    <m/>
    <s v="mature individuals"/>
    <s v="Buden (1998)"/>
  </r>
  <r>
    <n v="3515"/>
    <n v="199"/>
    <n v="12069"/>
    <n v="3658"/>
    <x v="8"/>
    <x v="653"/>
    <x v="17"/>
    <s v="Potential Breeding"/>
    <m/>
    <n v="1600"/>
    <m/>
    <m/>
    <m/>
    <m/>
    <m/>
    <s v="Buden (1998)"/>
  </r>
  <r>
    <n v="3516"/>
    <n v="199"/>
    <n v="12069"/>
    <n v="3658"/>
    <x v="8"/>
    <x v="653"/>
    <x v="17"/>
    <s v="Absent"/>
    <m/>
    <n v="1996"/>
    <m/>
    <m/>
    <m/>
    <m/>
    <m/>
    <s v="Buden (1998)"/>
  </r>
  <r>
    <n v="3517"/>
    <n v="200"/>
    <n v="16006"/>
    <n v="3295"/>
    <x v="9"/>
    <x v="92"/>
    <x v="7"/>
    <s v="data deficient"/>
    <n v="1880"/>
    <n v="1998"/>
    <m/>
    <m/>
    <m/>
    <m/>
    <m/>
    <s v="Guam Division of Aquatic and Wildlife Resources (1998)"/>
  </r>
  <r>
    <n v="3518"/>
    <n v="200"/>
    <n v="16006"/>
    <n v="3659"/>
    <x v="9"/>
    <x v="92"/>
    <x v="3"/>
    <s v="data deficient"/>
    <m/>
    <n v="1998"/>
    <m/>
    <m/>
    <m/>
    <m/>
    <m/>
    <s v="Guam Division of Aquatic and Wildlife Resources (1998)"/>
  </r>
  <r>
    <n v="3519"/>
    <n v="200"/>
    <n v="16006"/>
    <n v="3294"/>
    <x v="9"/>
    <x v="92"/>
    <x v="9"/>
    <s v="data deficient"/>
    <m/>
    <n v="1998"/>
    <m/>
    <m/>
    <m/>
    <m/>
    <m/>
    <s v="Guam Division of Aquatic and Wildlife Resources (1998)"/>
  </r>
  <r>
    <n v="3520"/>
    <n v="200"/>
    <n v="16006"/>
    <n v="3298"/>
    <x v="9"/>
    <x v="92"/>
    <x v="12"/>
    <s v="data deficient"/>
    <m/>
    <n v="1998"/>
    <m/>
    <m/>
    <m/>
    <m/>
    <m/>
    <s v="Guam Division of Aquatic and Wildlife Resources (1998)"/>
  </r>
  <r>
    <n v="3521"/>
    <n v="200"/>
    <n v="16006"/>
    <n v="3658"/>
    <x v="9"/>
    <x v="92"/>
    <x v="17"/>
    <s v="data deficient"/>
    <m/>
    <n v="1998"/>
    <m/>
    <m/>
    <m/>
    <m/>
    <m/>
    <s v="Guam Division of Aquatic and Wildlife Resources (1998)"/>
  </r>
  <r>
    <n v="3522"/>
    <n v="200"/>
    <n v="16006"/>
    <n v="3928"/>
    <x v="9"/>
    <x v="92"/>
    <x v="20"/>
    <s v="data deficient"/>
    <m/>
    <n v="1998"/>
    <m/>
    <m/>
    <m/>
    <m/>
    <m/>
    <s v="Guam Division of Aquatic and Wildlife Resources (1998)"/>
  </r>
  <r>
    <n v="3523"/>
    <n v="201"/>
    <n v="19015"/>
    <n v="3268"/>
    <x v="2"/>
    <x v="656"/>
    <x v="26"/>
    <s v="Confirmed"/>
    <n v="1929"/>
    <n v="1930"/>
    <m/>
    <m/>
    <m/>
    <m/>
    <m/>
    <s v="LeCroy &amp; Peckover (1998)"/>
  </r>
  <r>
    <n v="3524"/>
    <n v="201"/>
    <n v="19046"/>
    <n v="3268"/>
    <x v="2"/>
    <x v="171"/>
    <x v="26"/>
    <s v="data deficient"/>
    <n v="1928"/>
    <n v="1928"/>
    <m/>
    <m/>
    <m/>
    <m/>
    <m/>
    <s v="LeCroy &amp; Peckover (1998)"/>
  </r>
  <r>
    <n v="3525"/>
    <n v="201"/>
    <n v="19047"/>
    <n v="3268"/>
    <x v="2"/>
    <x v="657"/>
    <x v="26"/>
    <s v="data deficient"/>
    <n v="1897"/>
    <n v="1897"/>
    <m/>
    <m/>
    <m/>
    <m/>
    <m/>
    <s v="LeCroy &amp; Peckover (1998)"/>
  </r>
  <r>
    <n v="3526"/>
    <n v="201"/>
    <n v="19048"/>
    <n v="3268"/>
    <x v="2"/>
    <x v="658"/>
    <x v="26"/>
    <s v="data deficient"/>
    <n v="1929"/>
    <n v="1930"/>
    <m/>
    <m/>
    <m/>
    <m/>
    <m/>
    <s v="LeCroy &amp; Peckover (1998)"/>
  </r>
  <r>
    <n v="3527"/>
    <n v="201"/>
    <n v="19047"/>
    <n v="3287"/>
    <x v="2"/>
    <x v="657"/>
    <x v="25"/>
    <s v="data deficient"/>
    <n v="1897"/>
    <n v="1897"/>
    <m/>
    <m/>
    <m/>
    <m/>
    <m/>
    <s v="LeCroy &amp; Peckover (1998)"/>
  </r>
  <r>
    <n v="3528"/>
    <n v="201"/>
    <n v="19047"/>
    <n v="3263"/>
    <x v="2"/>
    <x v="657"/>
    <x v="4"/>
    <s v="data deficient"/>
    <n v="1897"/>
    <n v="1897"/>
    <m/>
    <m/>
    <m/>
    <m/>
    <m/>
    <s v="LeCroy &amp; Peckover (1998)"/>
  </r>
  <r>
    <n v="3529"/>
    <n v="201"/>
    <n v="19082"/>
    <n v="3263"/>
    <x v="2"/>
    <x v="659"/>
    <x v="4"/>
    <s v="data deficient"/>
    <n v="1988"/>
    <n v="1988"/>
    <m/>
    <m/>
    <m/>
    <m/>
    <m/>
    <s v="LeCroy &amp; Peckover (1998)"/>
  </r>
  <r>
    <n v="3530"/>
    <n v="201"/>
    <n v="19048"/>
    <n v="3846"/>
    <x v="2"/>
    <x v="658"/>
    <x v="27"/>
    <s v="data deficient"/>
    <n v="1993"/>
    <n v="1993"/>
    <m/>
    <m/>
    <m/>
    <m/>
    <m/>
    <s v="LeCroy &amp; Peckover (1998)"/>
  </r>
  <r>
    <n v="3531"/>
    <n v="202"/>
    <n v="25002"/>
    <n v="3295"/>
    <x v="16"/>
    <x v="660"/>
    <x v="7"/>
    <s v="Confirmed"/>
    <n v="1984"/>
    <n v="1998"/>
    <n v="688"/>
    <n v="688"/>
    <m/>
    <m/>
    <s v="nests"/>
    <s v="Watling (1998)"/>
  </r>
  <r>
    <n v="3532"/>
    <n v="202"/>
    <n v="25005"/>
    <n v="3295"/>
    <x v="16"/>
    <x v="661"/>
    <x v="7"/>
    <s v="Confirmed"/>
    <n v="1984"/>
    <n v="1998"/>
    <n v="83"/>
    <n v="83"/>
    <m/>
    <m/>
    <s v="nests"/>
    <s v="Watling (1998)"/>
  </r>
  <r>
    <n v="3533"/>
    <n v="202"/>
    <n v="25007"/>
    <n v="3295"/>
    <x v="16"/>
    <x v="662"/>
    <x v="7"/>
    <s v="data deficient"/>
    <n v="1959"/>
    <n v="1998"/>
    <n v="21"/>
    <n v="21"/>
    <m/>
    <m/>
    <s v="nests"/>
    <s v="Watling (1998)"/>
  </r>
  <r>
    <n v="3534"/>
    <n v="202"/>
    <n v="25008"/>
    <n v="3295"/>
    <x v="16"/>
    <x v="663"/>
    <x v="7"/>
    <s v="Confirmed"/>
    <n v="1993"/>
    <n v="1998"/>
    <n v="191"/>
    <n v="191"/>
    <m/>
    <m/>
    <s v="nests"/>
    <s v="Watling (1998)"/>
  </r>
  <r>
    <n v="3535"/>
    <n v="202"/>
    <n v="25001"/>
    <n v="3268"/>
    <x v="16"/>
    <x v="664"/>
    <x v="26"/>
    <s v="Confirmed"/>
    <n v="1998"/>
    <n v="1998"/>
    <n v="60"/>
    <n v="60"/>
    <m/>
    <m/>
    <s v="individuals"/>
    <s v="Watling (1998)"/>
  </r>
  <r>
    <n v="3536"/>
    <n v="202"/>
    <n v="25005"/>
    <n v="3287"/>
    <x v="16"/>
    <x v="661"/>
    <x v="25"/>
    <s v="data deficient"/>
    <n v="1998"/>
    <n v="1998"/>
    <n v="1"/>
    <n v="1"/>
    <m/>
    <m/>
    <s v="individuals"/>
    <s v="Watling (1998)"/>
  </r>
  <r>
    <n v="3537"/>
    <n v="202"/>
    <n v="25005"/>
    <n v="3659"/>
    <x v="16"/>
    <x v="661"/>
    <x v="3"/>
    <s v="data deficient"/>
    <n v="1998"/>
    <n v="1998"/>
    <n v="30"/>
    <n v="30"/>
    <m/>
    <m/>
    <s v="individuals"/>
    <s v="Watling (1998)"/>
  </r>
  <r>
    <n v="3538"/>
    <n v="202"/>
    <n v="25008"/>
    <n v="3659"/>
    <x v="16"/>
    <x v="663"/>
    <x v="3"/>
    <s v="data deficient"/>
    <n v="1998"/>
    <n v="1998"/>
    <n v="50"/>
    <n v="50"/>
    <m/>
    <m/>
    <s v="individuals"/>
    <s v="Watling (1998)"/>
  </r>
  <r>
    <n v="3539"/>
    <n v="202"/>
    <n v="25001"/>
    <n v="3294"/>
    <x v="16"/>
    <x v="664"/>
    <x v="9"/>
    <s v="Confirmed"/>
    <n v="1998"/>
    <n v="1998"/>
    <n v="50"/>
    <n v="50"/>
    <m/>
    <m/>
    <s v="individuals"/>
    <s v="Watling (1998)"/>
  </r>
  <r>
    <n v="3540"/>
    <n v="202"/>
    <n v="25002"/>
    <n v="3294"/>
    <x v="16"/>
    <x v="660"/>
    <x v="9"/>
    <s v="Confirmed"/>
    <n v="1998"/>
    <n v="1998"/>
    <n v="30"/>
    <n v="30"/>
    <m/>
    <m/>
    <s v="breeding pairs"/>
    <s v="Watling (1998)"/>
  </r>
  <r>
    <n v="3541"/>
    <n v="202"/>
    <n v="25004"/>
    <n v="3294"/>
    <x v="16"/>
    <x v="665"/>
    <x v="9"/>
    <s v="data deficient"/>
    <n v="1998"/>
    <n v="1998"/>
    <n v="30"/>
    <n v="30"/>
    <m/>
    <m/>
    <s v="individuals"/>
    <s v="Watling (1998)"/>
  </r>
  <r>
    <n v="3542"/>
    <n v="202"/>
    <n v="25005"/>
    <n v="3294"/>
    <x v="16"/>
    <x v="661"/>
    <x v="9"/>
    <s v="data deficient"/>
    <n v="1998"/>
    <n v="1998"/>
    <n v="30"/>
    <n v="30"/>
    <m/>
    <m/>
    <s v="individuals"/>
    <s v="Watling (1998)"/>
  </r>
  <r>
    <n v="3543"/>
    <n v="202"/>
    <n v="25006"/>
    <n v="3294"/>
    <x v="16"/>
    <x v="666"/>
    <x v="9"/>
    <s v="data deficient"/>
    <n v="1998"/>
    <n v="1998"/>
    <n v="4"/>
    <n v="4"/>
    <m/>
    <m/>
    <s v="individuals"/>
    <s v="Watling (1998)"/>
  </r>
  <r>
    <n v="3544"/>
    <n v="202"/>
    <n v="25008"/>
    <n v="3294"/>
    <x v="16"/>
    <x v="663"/>
    <x v="9"/>
    <s v="data deficient"/>
    <n v="1998"/>
    <n v="1998"/>
    <n v="50"/>
    <n v="50"/>
    <m/>
    <m/>
    <s v="individuals"/>
    <s v="Watling (1998)"/>
  </r>
  <r>
    <n v="3545"/>
    <n v="202"/>
    <n v="25010"/>
    <n v="3294"/>
    <x v="16"/>
    <x v="667"/>
    <x v="9"/>
    <s v="data deficient"/>
    <n v="1998"/>
    <n v="1998"/>
    <n v="30"/>
    <n v="30"/>
    <m/>
    <m/>
    <s v="individuals"/>
    <s v="Watling (1998)"/>
  </r>
  <r>
    <n v="3546"/>
    <n v="202"/>
    <n v="25002"/>
    <n v="3298"/>
    <x v="16"/>
    <x v="660"/>
    <x v="12"/>
    <s v="data deficient"/>
    <n v="1998"/>
    <n v="1998"/>
    <m/>
    <m/>
    <n v="250"/>
    <n v="999"/>
    <s v="individuals"/>
    <s v="Watling (1998)"/>
  </r>
  <r>
    <n v="3547"/>
    <n v="202"/>
    <n v="25003"/>
    <n v="3298"/>
    <x v="16"/>
    <x v="668"/>
    <x v="12"/>
    <s v="data deficient"/>
    <n v="1998"/>
    <n v="1998"/>
    <n v="1"/>
    <n v="1"/>
    <m/>
    <m/>
    <s v="individuals"/>
    <s v="Watling (1998)"/>
  </r>
  <r>
    <n v="3548"/>
    <n v="202"/>
    <n v="25004"/>
    <n v="3298"/>
    <x v="16"/>
    <x v="665"/>
    <x v="12"/>
    <s v="data deficient"/>
    <n v="1998"/>
    <n v="1998"/>
    <n v="4"/>
    <n v="4"/>
    <m/>
    <m/>
    <s v="individuals"/>
    <s v="Watling (1998)"/>
  </r>
  <r>
    <n v="3549"/>
    <n v="202"/>
    <n v="25005"/>
    <n v="3298"/>
    <x v="16"/>
    <x v="661"/>
    <x v="12"/>
    <s v="Confirmed"/>
    <n v="1998"/>
    <n v="1998"/>
    <n v="20"/>
    <n v="20"/>
    <m/>
    <m/>
    <s v="breeding pairs"/>
    <s v="Watling (1998)"/>
  </r>
  <r>
    <n v="3550"/>
    <n v="202"/>
    <n v="25006"/>
    <n v="3298"/>
    <x v="16"/>
    <x v="666"/>
    <x v="12"/>
    <s v="data deficient"/>
    <n v="1998"/>
    <n v="1998"/>
    <n v="18"/>
    <n v="18"/>
    <m/>
    <m/>
    <s v="individuals"/>
    <s v="Watling (1998)"/>
  </r>
  <r>
    <n v="3551"/>
    <n v="202"/>
    <n v="25007"/>
    <n v="3298"/>
    <x v="16"/>
    <x v="662"/>
    <x v="12"/>
    <s v="data deficient"/>
    <n v="1998"/>
    <n v="1998"/>
    <n v="5"/>
    <n v="5"/>
    <m/>
    <m/>
    <s v="individuals"/>
    <s v="Watling (1998)"/>
  </r>
  <r>
    <n v="3552"/>
    <n v="202"/>
    <n v="25008"/>
    <n v="3298"/>
    <x v="16"/>
    <x v="663"/>
    <x v="12"/>
    <s v="Confirmed"/>
    <n v="1998"/>
    <n v="1998"/>
    <n v="50"/>
    <n v="50"/>
    <m/>
    <m/>
    <s v="individuals"/>
    <s v="Watling (1998)"/>
  </r>
  <r>
    <n v="3553"/>
    <n v="202"/>
    <n v="25009"/>
    <n v="3298"/>
    <x v="16"/>
    <x v="669"/>
    <x v="12"/>
    <s v="data deficient"/>
    <n v="1998"/>
    <n v="1998"/>
    <n v="2"/>
    <n v="2"/>
    <m/>
    <m/>
    <s v="individuals"/>
    <s v="Watling (1998)"/>
  </r>
  <r>
    <n v="3554"/>
    <n v="202"/>
    <n v="25010"/>
    <n v="3298"/>
    <x v="16"/>
    <x v="667"/>
    <x v="12"/>
    <s v="data deficient"/>
    <n v="1998"/>
    <n v="1998"/>
    <n v="4"/>
    <n v="4"/>
    <m/>
    <m/>
    <s v="individuals"/>
    <s v="Watling (1998)"/>
  </r>
  <r>
    <n v="3555"/>
    <n v="202"/>
    <n v="25008"/>
    <n v="3263"/>
    <x v="16"/>
    <x v="663"/>
    <x v="4"/>
    <s v="data deficient"/>
    <n v="1998"/>
    <n v="1998"/>
    <n v="2"/>
    <n v="2"/>
    <m/>
    <m/>
    <s v="individuals"/>
    <s v="Watling (1998)"/>
  </r>
  <r>
    <n v="3556"/>
    <n v="202"/>
    <n v="25002"/>
    <n v="3846"/>
    <x v="16"/>
    <x v="660"/>
    <x v="27"/>
    <s v="data deficient"/>
    <n v="1998"/>
    <n v="1998"/>
    <n v="50"/>
    <n v="50"/>
    <m/>
    <m/>
    <s v="individuals"/>
    <s v="Watling (1998)"/>
  </r>
  <r>
    <n v="3557"/>
    <n v="202"/>
    <n v="25008"/>
    <n v="3846"/>
    <x v="16"/>
    <x v="663"/>
    <x v="27"/>
    <s v="data deficient"/>
    <n v="1998"/>
    <n v="1998"/>
    <n v="200"/>
    <n v="300"/>
    <m/>
    <m/>
    <s v="individuals"/>
    <s v="Watling (1998)"/>
  </r>
  <r>
    <n v="3558"/>
    <n v="202"/>
    <n v="25002"/>
    <n v="3658"/>
    <x v="16"/>
    <x v="660"/>
    <x v="17"/>
    <s v="data deficient"/>
    <n v="1998"/>
    <n v="1998"/>
    <n v="75"/>
    <n v="75"/>
    <m/>
    <m/>
    <s v="individuals"/>
    <s v="Watling (1998)"/>
  </r>
  <r>
    <n v="3559"/>
    <n v="202"/>
    <n v="25008"/>
    <n v="3658"/>
    <x v="16"/>
    <x v="663"/>
    <x v="17"/>
    <s v="data deficient"/>
    <n v="1998"/>
    <n v="1998"/>
    <n v="10"/>
    <n v="10"/>
    <m/>
    <m/>
    <s v="individuals"/>
    <s v="Watling (1998)"/>
  </r>
  <r>
    <n v="3560"/>
    <n v="203"/>
    <n v="12098"/>
    <n v="3295"/>
    <x v="8"/>
    <x v="670"/>
    <x v="7"/>
    <s v="Probable"/>
    <n v="1996"/>
    <n v="1998"/>
    <m/>
    <m/>
    <m/>
    <m/>
    <m/>
    <s v="Buden (1999)"/>
  </r>
  <r>
    <n v="3561"/>
    <n v="203"/>
    <n v="12098"/>
    <n v="3295"/>
    <x v="8"/>
    <x v="670"/>
    <x v="7"/>
    <s v="Probable"/>
    <n v="1922"/>
    <n v="1998"/>
    <m/>
    <m/>
    <m/>
    <m/>
    <m/>
    <s v="Buden (1999)"/>
  </r>
  <r>
    <n v="3562"/>
    <n v="203"/>
    <n v="12099"/>
    <n v="3295"/>
    <x v="8"/>
    <x v="671"/>
    <x v="7"/>
    <s v="Probable"/>
    <n v="1922"/>
    <n v="1998"/>
    <m/>
    <m/>
    <m/>
    <m/>
    <m/>
    <s v="Buden (1999)"/>
  </r>
  <r>
    <n v="3563"/>
    <n v="203"/>
    <n v="12100"/>
    <n v="3295"/>
    <x v="8"/>
    <x v="672"/>
    <x v="7"/>
    <s v="Probable"/>
    <n v="1922"/>
    <n v="1998"/>
    <m/>
    <m/>
    <m/>
    <m/>
    <m/>
    <s v="Buden (1999)"/>
  </r>
  <r>
    <n v="3564"/>
    <n v="203"/>
    <n v="12101"/>
    <n v="3295"/>
    <x v="8"/>
    <x v="673"/>
    <x v="7"/>
    <s v="Probable"/>
    <n v="1922"/>
    <n v="1998"/>
    <m/>
    <m/>
    <m/>
    <m/>
    <m/>
    <s v="Buden (1999)"/>
  </r>
  <r>
    <n v="3565"/>
    <n v="203"/>
    <n v="12102"/>
    <n v="3295"/>
    <x v="8"/>
    <x v="674"/>
    <x v="7"/>
    <s v="Probable"/>
    <n v="1922"/>
    <n v="1998"/>
    <m/>
    <m/>
    <m/>
    <m/>
    <m/>
    <s v="Buden (1999)"/>
  </r>
  <r>
    <n v="3566"/>
    <n v="203"/>
    <n v="12103"/>
    <n v="3295"/>
    <x v="8"/>
    <x v="675"/>
    <x v="7"/>
    <s v="Probable"/>
    <n v="1922"/>
    <n v="1998"/>
    <m/>
    <m/>
    <m/>
    <m/>
    <m/>
    <s v="Buden (1999)"/>
  </r>
  <r>
    <n v="3567"/>
    <n v="203"/>
    <n v="12104"/>
    <n v="3295"/>
    <x v="8"/>
    <x v="676"/>
    <x v="7"/>
    <s v="Probable"/>
    <n v="1922"/>
    <n v="1998"/>
    <m/>
    <m/>
    <m/>
    <m/>
    <m/>
    <s v="Buden (1999)"/>
  </r>
  <r>
    <n v="3568"/>
    <n v="203"/>
    <n v="12105"/>
    <n v="3295"/>
    <x v="8"/>
    <x v="677"/>
    <x v="7"/>
    <s v="Probable"/>
    <n v="1891"/>
    <n v="1998"/>
    <m/>
    <m/>
    <m/>
    <m/>
    <m/>
    <s v="Buden (1999)"/>
  </r>
  <r>
    <n v="3569"/>
    <n v="203"/>
    <n v="12106"/>
    <n v="3295"/>
    <x v="8"/>
    <x v="678"/>
    <x v="7"/>
    <s v="Probable"/>
    <n v="1993"/>
    <n v="1998"/>
    <m/>
    <m/>
    <m/>
    <m/>
    <m/>
    <s v="Buden (1999)"/>
  </r>
  <r>
    <n v="3570"/>
    <n v="203"/>
    <n v="12098"/>
    <n v="3268"/>
    <x v="8"/>
    <x v="670"/>
    <x v="26"/>
    <s v="Probable"/>
    <m/>
    <n v="1998"/>
    <n v="2"/>
    <n v="10"/>
    <m/>
    <m/>
    <s v="individuals"/>
    <s v="Buden (1999)"/>
  </r>
  <r>
    <n v="3571"/>
    <n v="203"/>
    <n v="12098"/>
    <n v="3268"/>
    <x v="8"/>
    <x v="670"/>
    <x v="26"/>
    <s v="Probable"/>
    <m/>
    <n v="1998"/>
    <n v="2"/>
    <n v="10"/>
    <m/>
    <m/>
    <s v="individuals"/>
    <s v="Buden (1999)"/>
  </r>
  <r>
    <n v="3572"/>
    <n v="203"/>
    <n v="12099"/>
    <n v="3268"/>
    <x v="8"/>
    <x v="671"/>
    <x v="26"/>
    <s v="Probable"/>
    <m/>
    <n v="1998"/>
    <n v="2"/>
    <n v="10"/>
    <m/>
    <m/>
    <s v="individuals"/>
    <s v="Buden (1999)"/>
  </r>
  <r>
    <n v="3573"/>
    <n v="203"/>
    <n v="12100"/>
    <n v="3268"/>
    <x v="8"/>
    <x v="672"/>
    <x v="26"/>
    <s v="Probable"/>
    <m/>
    <n v="1998"/>
    <n v="2"/>
    <n v="10"/>
    <m/>
    <m/>
    <s v="individuals"/>
    <s v="Buden (1999)"/>
  </r>
  <r>
    <n v="3574"/>
    <n v="203"/>
    <n v="12101"/>
    <n v="3268"/>
    <x v="8"/>
    <x v="673"/>
    <x v="26"/>
    <s v="Probable"/>
    <m/>
    <n v="1998"/>
    <n v="2"/>
    <n v="10"/>
    <m/>
    <m/>
    <s v="individuals"/>
    <s v="Buden (1999)"/>
  </r>
  <r>
    <n v="3575"/>
    <n v="203"/>
    <n v="12102"/>
    <n v="3268"/>
    <x v="8"/>
    <x v="674"/>
    <x v="26"/>
    <s v="Probable"/>
    <m/>
    <n v="1998"/>
    <n v="2"/>
    <n v="10"/>
    <m/>
    <m/>
    <s v="individuals"/>
    <s v="Buden (1999)"/>
  </r>
  <r>
    <n v="3576"/>
    <n v="203"/>
    <n v="12103"/>
    <n v="3268"/>
    <x v="8"/>
    <x v="675"/>
    <x v="26"/>
    <s v="Probable"/>
    <m/>
    <n v="1998"/>
    <n v="2"/>
    <n v="10"/>
    <m/>
    <m/>
    <s v="individuals"/>
    <s v="Buden (1999)"/>
  </r>
  <r>
    <n v="3577"/>
    <n v="203"/>
    <n v="12104"/>
    <n v="3268"/>
    <x v="8"/>
    <x v="676"/>
    <x v="26"/>
    <s v="Probable"/>
    <m/>
    <n v="1998"/>
    <n v="2"/>
    <n v="10"/>
    <m/>
    <m/>
    <s v="individuals"/>
    <s v="Buden (1999)"/>
  </r>
  <r>
    <n v="3578"/>
    <n v="203"/>
    <n v="12105"/>
    <n v="3268"/>
    <x v="8"/>
    <x v="677"/>
    <x v="26"/>
    <s v="Probable"/>
    <m/>
    <n v="1998"/>
    <n v="2"/>
    <n v="10"/>
    <m/>
    <m/>
    <s v="individuals"/>
    <s v="Buden (1999)"/>
  </r>
  <r>
    <n v="3579"/>
    <n v="203"/>
    <n v="12106"/>
    <n v="3268"/>
    <x v="8"/>
    <x v="678"/>
    <x v="26"/>
    <s v="Confirmed"/>
    <m/>
    <n v="1998"/>
    <n v="15"/>
    <n v="15"/>
    <m/>
    <m/>
    <s v="nests"/>
    <s v="Buden (1999)"/>
  </r>
  <r>
    <n v="3580"/>
    <n v="203"/>
    <n v="12098"/>
    <n v="3294"/>
    <x v="8"/>
    <x v="670"/>
    <x v="9"/>
    <s v="Probable"/>
    <m/>
    <n v="1998"/>
    <m/>
    <m/>
    <m/>
    <m/>
    <m/>
    <s v="Buden (1999)"/>
  </r>
  <r>
    <n v="3581"/>
    <n v="203"/>
    <n v="12098"/>
    <n v="3294"/>
    <x v="8"/>
    <x v="670"/>
    <x v="9"/>
    <s v="Confirmed"/>
    <m/>
    <n v="1998"/>
    <m/>
    <m/>
    <m/>
    <m/>
    <m/>
    <s v="Buden (1999)"/>
  </r>
  <r>
    <n v="3582"/>
    <n v="203"/>
    <n v="12099"/>
    <n v="3294"/>
    <x v="8"/>
    <x v="671"/>
    <x v="9"/>
    <s v="Probable"/>
    <m/>
    <n v="1998"/>
    <m/>
    <m/>
    <m/>
    <m/>
    <m/>
    <s v="Buden (1999)"/>
  </r>
  <r>
    <n v="3583"/>
    <n v="203"/>
    <n v="12100"/>
    <n v="3294"/>
    <x v="8"/>
    <x v="672"/>
    <x v="9"/>
    <s v="Probable"/>
    <m/>
    <n v="1998"/>
    <m/>
    <m/>
    <m/>
    <m/>
    <m/>
    <s v="Buden (1999)"/>
  </r>
  <r>
    <n v="3584"/>
    <n v="203"/>
    <n v="12101"/>
    <n v="3294"/>
    <x v="8"/>
    <x v="673"/>
    <x v="9"/>
    <s v="Probable"/>
    <m/>
    <n v="1998"/>
    <m/>
    <m/>
    <m/>
    <m/>
    <m/>
    <s v="Buden (1999)"/>
  </r>
  <r>
    <n v="3585"/>
    <n v="203"/>
    <n v="12102"/>
    <n v="3294"/>
    <x v="8"/>
    <x v="674"/>
    <x v="9"/>
    <s v="Confirmed"/>
    <m/>
    <n v="1998"/>
    <m/>
    <m/>
    <m/>
    <m/>
    <m/>
    <s v="Buden (1999)"/>
  </r>
  <r>
    <n v="3586"/>
    <n v="203"/>
    <n v="12103"/>
    <n v="3294"/>
    <x v="8"/>
    <x v="675"/>
    <x v="9"/>
    <s v="Probable"/>
    <m/>
    <n v="1998"/>
    <m/>
    <m/>
    <m/>
    <m/>
    <m/>
    <s v="Buden (1999)"/>
  </r>
  <r>
    <n v="3587"/>
    <n v="203"/>
    <n v="12104"/>
    <n v="3294"/>
    <x v="8"/>
    <x v="676"/>
    <x v="9"/>
    <s v="Probable"/>
    <m/>
    <n v="1998"/>
    <m/>
    <m/>
    <m/>
    <m/>
    <m/>
    <s v="Buden (1999)"/>
  </r>
  <r>
    <n v="3588"/>
    <n v="203"/>
    <n v="12105"/>
    <n v="3294"/>
    <x v="8"/>
    <x v="677"/>
    <x v="9"/>
    <s v="Confirmed"/>
    <m/>
    <n v="1998"/>
    <m/>
    <m/>
    <m/>
    <m/>
    <m/>
    <s v="Buden (1999)"/>
  </r>
  <r>
    <n v="3589"/>
    <n v="203"/>
    <n v="12106"/>
    <n v="3294"/>
    <x v="8"/>
    <x v="678"/>
    <x v="9"/>
    <s v="Confirmed"/>
    <m/>
    <n v="1998"/>
    <m/>
    <m/>
    <m/>
    <m/>
    <m/>
    <s v="Buden (1999)"/>
  </r>
  <r>
    <n v="3590"/>
    <n v="203"/>
    <n v="12098"/>
    <n v="3298"/>
    <x v="8"/>
    <x v="670"/>
    <x v="12"/>
    <s v="Probable"/>
    <m/>
    <n v="1998"/>
    <m/>
    <m/>
    <m/>
    <m/>
    <m/>
    <s v="Buden (1999)"/>
  </r>
  <r>
    <n v="3591"/>
    <n v="203"/>
    <n v="12098"/>
    <n v="3298"/>
    <x v="8"/>
    <x v="670"/>
    <x v="12"/>
    <s v="Probable"/>
    <m/>
    <n v="1998"/>
    <m/>
    <m/>
    <m/>
    <m/>
    <m/>
    <s v="Buden (1999)"/>
  </r>
  <r>
    <n v="3592"/>
    <n v="203"/>
    <n v="12099"/>
    <n v="3298"/>
    <x v="8"/>
    <x v="671"/>
    <x v="12"/>
    <s v="Probable"/>
    <m/>
    <n v="1998"/>
    <m/>
    <m/>
    <m/>
    <m/>
    <m/>
    <s v="Buden (1999)"/>
  </r>
  <r>
    <n v="3593"/>
    <n v="203"/>
    <n v="12100"/>
    <n v="3298"/>
    <x v="8"/>
    <x v="672"/>
    <x v="12"/>
    <s v="Probable"/>
    <m/>
    <n v="1998"/>
    <m/>
    <m/>
    <m/>
    <m/>
    <m/>
    <s v="Buden (1999)"/>
  </r>
  <r>
    <n v="3594"/>
    <n v="203"/>
    <n v="12101"/>
    <n v="3298"/>
    <x v="8"/>
    <x v="673"/>
    <x v="12"/>
    <s v="Probable"/>
    <m/>
    <n v="1998"/>
    <m/>
    <m/>
    <m/>
    <m/>
    <m/>
    <s v="Buden (1999)"/>
  </r>
  <r>
    <n v="3595"/>
    <n v="203"/>
    <n v="12102"/>
    <n v="3298"/>
    <x v="8"/>
    <x v="674"/>
    <x v="12"/>
    <s v="Probable"/>
    <m/>
    <n v="1998"/>
    <m/>
    <m/>
    <m/>
    <m/>
    <m/>
    <s v="Buden (1999)"/>
  </r>
  <r>
    <n v="3596"/>
    <n v="203"/>
    <n v="12103"/>
    <n v="3298"/>
    <x v="8"/>
    <x v="675"/>
    <x v="12"/>
    <s v="Probable"/>
    <m/>
    <n v="1998"/>
    <m/>
    <m/>
    <m/>
    <m/>
    <m/>
    <s v="Buden (1999)"/>
  </r>
  <r>
    <n v="3597"/>
    <n v="203"/>
    <n v="12104"/>
    <n v="3298"/>
    <x v="8"/>
    <x v="676"/>
    <x v="12"/>
    <s v="Probable"/>
    <m/>
    <n v="1998"/>
    <m/>
    <m/>
    <m/>
    <m/>
    <m/>
    <s v="Buden (1999)"/>
  </r>
  <r>
    <n v="3598"/>
    <n v="203"/>
    <n v="12105"/>
    <n v="3298"/>
    <x v="8"/>
    <x v="677"/>
    <x v="12"/>
    <s v="Probable"/>
    <m/>
    <n v="1998"/>
    <m/>
    <m/>
    <m/>
    <m/>
    <m/>
    <s v="Buden (1999)"/>
  </r>
  <r>
    <n v="3599"/>
    <n v="203"/>
    <n v="12106"/>
    <n v="3298"/>
    <x v="8"/>
    <x v="678"/>
    <x v="12"/>
    <s v="Probable"/>
    <m/>
    <n v="1998"/>
    <m/>
    <m/>
    <m/>
    <m/>
    <m/>
    <s v="Buden (1999)"/>
  </r>
  <r>
    <n v="3600"/>
    <n v="203"/>
    <n v="12098"/>
    <n v="3263"/>
    <x v="8"/>
    <x v="670"/>
    <x v="4"/>
    <s v="Probable"/>
    <m/>
    <n v="1998"/>
    <n v="2"/>
    <n v="3"/>
    <m/>
    <m/>
    <s v="individuals"/>
    <s v="Buden (1999)"/>
  </r>
  <r>
    <n v="3601"/>
    <n v="203"/>
    <n v="12098"/>
    <n v="3263"/>
    <x v="8"/>
    <x v="670"/>
    <x v="4"/>
    <s v="Potential Breeding"/>
    <m/>
    <n v="1998"/>
    <n v="2"/>
    <n v="3"/>
    <m/>
    <m/>
    <s v="individuals"/>
    <s v="Buden (1999)"/>
  </r>
  <r>
    <n v="3602"/>
    <n v="203"/>
    <n v="12099"/>
    <n v="3263"/>
    <x v="8"/>
    <x v="671"/>
    <x v="4"/>
    <s v="Potential Breeding"/>
    <m/>
    <n v="1998"/>
    <n v="2"/>
    <n v="3"/>
    <m/>
    <m/>
    <s v="individuals"/>
    <s v="Buden (1999)"/>
  </r>
  <r>
    <n v="3603"/>
    <n v="203"/>
    <n v="12100"/>
    <n v="3263"/>
    <x v="8"/>
    <x v="672"/>
    <x v="4"/>
    <s v="Confirmed"/>
    <m/>
    <n v="1998"/>
    <n v="15"/>
    <n v="15"/>
    <m/>
    <m/>
    <s v="nests"/>
    <s v="Buden (1999)"/>
  </r>
  <r>
    <n v="3604"/>
    <n v="203"/>
    <n v="12101"/>
    <n v="3263"/>
    <x v="8"/>
    <x v="673"/>
    <x v="4"/>
    <s v="Potential Breeding"/>
    <m/>
    <n v="1998"/>
    <n v="10"/>
    <n v="15"/>
    <m/>
    <m/>
    <s v="individuals"/>
    <s v="Buden (1999)"/>
  </r>
  <r>
    <n v="3605"/>
    <n v="203"/>
    <n v="12102"/>
    <n v="3263"/>
    <x v="8"/>
    <x v="674"/>
    <x v="4"/>
    <s v="Probable"/>
    <m/>
    <n v="1998"/>
    <n v="2"/>
    <n v="3"/>
    <m/>
    <m/>
    <s v="individuals"/>
    <s v="Buden (1999)"/>
  </r>
  <r>
    <n v="3606"/>
    <n v="203"/>
    <n v="12103"/>
    <n v="3263"/>
    <x v="8"/>
    <x v="675"/>
    <x v="4"/>
    <s v="Probable"/>
    <m/>
    <n v="1998"/>
    <n v="2"/>
    <n v="3"/>
    <m/>
    <m/>
    <s v="individuals"/>
    <s v="Buden (1999)"/>
  </r>
  <r>
    <n v="3607"/>
    <n v="203"/>
    <n v="12104"/>
    <n v="3263"/>
    <x v="8"/>
    <x v="676"/>
    <x v="4"/>
    <s v="Confirmed"/>
    <m/>
    <n v="1998"/>
    <n v="2"/>
    <n v="3"/>
    <m/>
    <m/>
    <s v="individuals"/>
    <s v="Buden (1999)"/>
  </r>
  <r>
    <n v="3608"/>
    <n v="203"/>
    <n v="12105"/>
    <n v="3263"/>
    <x v="8"/>
    <x v="677"/>
    <x v="4"/>
    <s v="Probable"/>
    <m/>
    <n v="1998"/>
    <n v="10"/>
    <n v="15"/>
    <m/>
    <m/>
    <s v="individuals"/>
    <s v="Buden (1999)"/>
  </r>
  <r>
    <n v="3609"/>
    <n v="203"/>
    <n v="12106"/>
    <n v="3263"/>
    <x v="8"/>
    <x v="678"/>
    <x v="4"/>
    <s v="Probable"/>
    <m/>
    <n v="1998"/>
    <n v="2"/>
    <n v="3"/>
    <m/>
    <m/>
    <s v="individuals"/>
    <s v="Buden (1999)"/>
  </r>
  <r>
    <n v="3610"/>
    <n v="203"/>
    <n v="12102"/>
    <n v="3845"/>
    <x v="8"/>
    <x v="674"/>
    <x v="13"/>
    <s v="Non-breeding"/>
    <m/>
    <n v="1998"/>
    <n v="9"/>
    <n v="9"/>
    <m/>
    <m/>
    <s v="individuals"/>
    <s v="Buden (1999)"/>
  </r>
  <r>
    <n v="3611"/>
    <n v="203"/>
    <n v="12098"/>
    <n v="3650"/>
    <x v="8"/>
    <x v="670"/>
    <x v="6"/>
    <s v="Confirmed"/>
    <m/>
    <n v="1977"/>
    <n v="1"/>
    <n v="1"/>
    <m/>
    <m/>
    <s v="nests"/>
    <s v="Buden (1999)"/>
  </r>
  <r>
    <n v="3612"/>
    <n v="203"/>
    <n v="12102"/>
    <n v="3650"/>
    <x v="8"/>
    <x v="674"/>
    <x v="6"/>
    <s v="Probable"/>
    <m/>
    <n v="1998"/>
    <n v="3"/>
    <n v="3"/>
    <m/>
    <m/>
    <s v="individuals"/>
    <s v="Buden (1999)"/>
  </r>
  <r>
    <n v="3613"/>
    <n v="204"/>
    <n v="22016"/>
    <n v="3947"/>
    <x v="1"/>
    <x v="468"/>
    <x v="22"/>
    <s v="data deficient"/>
    <m/>
    <n v="1999"/>
    <m/>
    <m/>
    <m/>
    <m/>
    <m/>
    <s v="Doughty et al (1999)"/>
  </r>
  <r>
    <n v="3614"/>
    <n v="205"/>
    <n v="24005"/>
    <n v="32228"/>
    <x v="5"/>
    <x v="421"/>
    <x v="1"/>
    <s v="Confirmed"/>
    <n v="1982"/>
    <n v="1992"/>
    <n v="200"/>
    <n v="200"/>
    <m/>
    <m/>
    <s v="individuals"/>
    <s v="Goth &amp; Vogel (1999)"/>
  </r>
  <r>
    <n v="3615"/>
    <n v="205"/>
    <n v="24005"/>
    <n v="3298"/>
    <x v="5"/>
    <x v="421"/>
    <x v="12"/>
    <s v="Confirmed"/>
    <n v="1992"/>
    <n v="1992"/>
    <m/>
    <m/>
    <m/>
    <m/>
    <m/>
    <s v="Goth &amp; Vogel (1999)"/>
  </r>
  <r>
    <n v="3616"/>
    <n v="205"/>
    <n v="24005"/>
    <n v="3650"/>
    <x v="5"/>
    <x v="421"/>
    <x v="6"/>
    <s v="Confirmed"/>
    <n v="1992"/>
    <n v="1992"/>
    <m/>
    <m/>
    <m/>
    <m/>
    <m/>
    <s v="Goth &amp; Vogel (1999)"/>
  </r>
  <r>
    <n v="3617"/>
    <n v="206"/>
    <n v="5038"/>
    <n v="32228"/>
    <x v="4"/>
    <x v="679"/>
    <x v="1"/>
    <s v="Potential Breeding"/>
    <n v="1995"/>
    <n v="1995"/>
    <n v="6"/>
    <n v="10"/>
    <m/>
    <m/>
    <s v="individuals"/>
    <s v="Thibault &amp; Bretagnolle (1999)"/>
  </r>
  <r>
    <n v="3618"/>
    <n v="206"/>
    <n v="5058"/>
    <n v="32228"/>
    <x v="4"/>
    <x v="217"/>
    <x v="1"/>
    <s v="Confirmed"/>
    <n v="1995"/>
    <n v="1995"/>
    <n v="50"/>
    <n v="50"/>
    <m/>
    <m/>
    <s v="breeding pairs"/>
    <s v="Thibault &amp; Bretagnolle (1999)"/>
  </r>
  <r>
    <n v="3619"/>
    <n v="206"/>
    <n v="5061"/>
    <n v="32228"/>
    <x v="4"/>
    <x v="209"/>
    <x v="1"/>
    <s v="Probable"/>
    <n v="1995"/>
    <n v="1995"/>
    <n v="10"/>
    <n v="20"/>
    <m/>
    <m/>
    <s v="breeding pairs"/>
    <s v="Thibault &amp; Bretagnolle (1999)"/>
  </r>
  <r>
    <n v="3620"/>
    <n v="206"/>
    <n v="5061"/>
    <n v="32228"/>
    <x v="4"/>
    <x v="209"/>
    <x v="1"/>
    <s v="Probable"/>
    <n v="1995"/>
    <n v="1995"/>
    <n v="5"/>
    <n v="10"/>
    <m/>
    <m/>
    <s v="breeding pairs"/>
    <s v="Thibault &amp; Bretagnolle (1999)"/>
  </r>
  <r>
    <n v="3621"/>
    <n v="206"/>
    <n v="5068"/>
    <n v="32228"/>
    <x v="4"/>
    <x v="205"/>
    <x v="1"/>
    <s v="Confirmed"/>
    <n v="1995"/>
    <n v="1995"/>
    <n v="500"/>
    <n v="500"/>
    <m/>
    <m/>
    <s v="breeding pairs"/>
    <s v="Thibault &amp; Bretagnolle (1999)"/>
  </r>
  <r>
    <n v="3622"/>
    <n v="206"/>
    <n v="5101"/>
    <n v="32228"/>
    <x v="4"/>
    <x v="206"/>
    <x v="1"/>
    <s v="Confirmed"/>
    <n v="1995"/>
    <n v="1995"/>
    <n v="300"/>
    <n v="300"/>
    <m/>
    <m/>
    <s v="breeding pairs"/>
    <s v="Thibault &amp; Bretagnolle (1999)"/>
  </r>
  <r>
    <n v="3623"/>
    <n v="206"/>
    <n v="5101"/>
    <n v="32228"/>
    <x v="4"/>
    <x v="206"/>
    <x v="1"/>
    <s v="Confirmed"/>
    <n v="1996"/>
    <n v="1996"/>
    <n v="300"/>
    <n v="300"/>
    <m/>
    <m/>
    <s v="breeding pairs"/>
    <s v="Thibault &amp; Bretagnolle (1999)"/>
  </r>
  <r>
    <n v="3624"/>
    <n v="206"/>
    <n v="5101"/>
    <n v="3295"/>
    <x v="4"/>
    <x v="206"/>
    <x v="7"/>
    <s v="Confirmed"/>
    <n v="1992"/>
    <n v="1996"/>
    <n v="10"/>
    <n v="10"/>
    <m/>
    <m/>
    <s v="breeding pairs"/>
    <s v="Thibault &amp; Bretagnolle (1999)"/>
  </r>
  <r>
    <n v="3625"/>
    <n v="206"/>
    <n v="5068"/>
    <n v="1016817"/>
    <x v="4"/>
    <x v="205"/>
    <x v="24"/>
    <s v="Confirmed"/>
    <n v="1996"/>
    <n v="1996"/>
    <n v="50"/>
    <n v="50"/>
    <m/>
    <m/>
    <s v="breeding pairs"/>
    <s v="Thibault &amp; Bretagnolle (1999)"/>
  </r>
  <r>
    <n v="3626"/>
    <n v="206"/>
    <n v="5068"/>
    <n v="3659"/>
    <x v="4"/>
    <x v="205"/>
    <x v="3"/>
    <s v="Confirmed"/>
    <n v="1995"/>
    <n v="1995"/>
    <n v="5"/>
    <n v="5"/>
    <m/>
    <m/>
    <s v="nests"/>
    <s v="Thibault &amp; Bretagnolle (1999)"/>
  </r>
  <r>
    <n v="3627"/>
    <n v="206"/>
    <n v="5038"/>
    <n v="3294"/>
    <x v="4"/>
    <x v="679"/>
    <x v="9"/>
    <s v="Confirmed"/>
    <n v="1995"/>
    <n v="1995"/>
    <n v="5"/>
    <n v="7"/>
    <m/>
    <m/>
    <s v="breeding pairs"/>
    <s v="Thibault &amp; Bretagnolle (1999)"/>
  </r>
  <r>
    <n v="3628"/>
    <n v="206"/>
    <n v="5058"/>
    <n v="3294"/>
    <x v="4"/>
    <x v="217"/>
    <x v="9"/>
    <s v="Confirmed"/>
    <n v="1995"/>
    <n v="1995"/>
    <n v="20"/>
    <n v="25"/>
    <m/>
    <m/>
    <s v="breeding pairs"/>
    <s v="Thibault &amp; Bretagnolle (1999)"/>
  </r>
  <r>
    <n v="3629"/>
    <n v="206"/>
    <n v="5061"/>
    <n v="3294"/>
    <x v="4"/>
    <x v="209"/>
    <x v="9"/>
    <s v="Confirmed"/>
    <n v="1995"/>
    <n v="1995"/>
    <n v="5"/>
    <n v="7"/>
    <m/>
    <m/>
    <s v="breeding pairs"/>
    <s v="Thibault &amp; Bretagnolle (1999)"/>
  </r>
  <r>
    <n v="3630"/>
    <n v="206"/>
    <n v="5068"/>
    <n v="3294"/>
    <x v="4"/>
    <x v="205"/>
    <x v="9"/>
    <s v="Confirmed"/>
    <n v="1995"/>
    <n v="1995"/>
    <n v="100"/>
    <n v="100"/>
    <m/>
    <m/>
    <s v="nests"/>
    <s v="Thibault &amp; Bretagnolle (1999)"/>
  </r>
  <r>
    <n v="3631"/>
    <n v="206"/>
    <n v="5101"/>
    <n v="3294"/>
    <x v="4"/>
    <x v="206"/>
    <x v="9"/>
    <s v="Confirmed"/>
    <n v="1995"/>
    <n v="1995"/>
    <n v="100"/>
    <n v="100"/>
    <m/>
    <m/>
    <s v="breeding pairs"/>
    <s v="Thibault &amp; Bretagnolle (1999)"/>
  </r>
  <r>
    <n v="3632"/>
    <n v="206"/>
    <n v="5058"/>
    <n v="3935"/>
    <x v="4"/>
    <x v="217"/>
    <x v="11"/>
    <s v="Confirmed"/>
    <n v="1995"/>
    <n v="1995"/>
    <n v="250"/>
    <n v="250"/>
    <m/>
    <m/>
    <s v="breeding pairs"/>
    <s v="Thibault &amp; Bretagnolle (1999)"/>
  </r>
  <r>
    <n v="3633"/>
    <n v="206"/>
    <n v="5068"/>
    <n v="3935"/>
    <x v="4"/>
    <x v="205"/>
    <x v="11"/>
    <s v="Confirmed"/>
    <n v="1995"/>
    <n v="1995"/>
    <n v="100"/>
    <n v="100"/>
    <m/>
    <m/>
    <s v="breeding pairs"/>
    <s v="Thibault &amp; Bretagnolle (1999)"/>
  </r>
  <r>
    <n v="3634"/>
    <n v="206"/>
    <n v="5101"/>
    <n v="3935"/>
    <x v="4"/>
    <x v="206"/>
    <x v="11"/>
    <s v="Confirmed"/>
    <n v="1995"/>
    <n v="1995"/>
    <n v="100"/>
    <n v="100"/>
    <m/>
    <m/>
    <s v="breeding pairs"/>
    <s v="Thibault &amp; Bretagnolle (1999)"/>
  </r>
  <r>
    <n v="3635"/>
    <n v="206"/>
    <n v="5003"/>
    <n v="3298"/>
    <x v="4"/>
    <x v="680"/>
    <x v="12"/>
    <s v="Confirmed"/>
    <n v="1995"/>
    <n v="1995"/>
    <n v="1"/>
    <n v="20"/>
    <m/>
    <m/>
    <s v="breeding pairs"/>
    <s v="Thibault &amp; Bretagnolle (1999)"/>
  </r>
  <r>
    <n v="3636"/>
    <n v="206"/>
    <n v="5053"/>
    <n v="3298"/>
    <x v="4"/>
    <x v="681"/>
    <x v="12"/>
    <s v="Confirmed"/>
    <n v="1996"/>
    <n v="1996"/>
    <n v="10"/>
    <n v="20"/>
    <m/>
    <m/>
    <s v="breeding pairs"/>
    <s v="Thibault &amp; Bretagnolle (1999)"/>
  </r>
  <r>
    <n v="3637"/>
    <n v="206"/>
    <n v="5056"/>
    <n v="3298"/>
    <x v="4"/>
    <x v="682"/>
    <x v="12"/>
    <s v="Confirmed"/>
    <n v="1995"/>
    <n v="1995"/>
    <n v="1"/>
    <n v="1"/>
    <m/>
    <m/>
    <s v="nests"/>
    <s v="Thibault &amp; Bretagnolle (1999)"/>
  </r>
  <r>
    <n v="3638"/>
    <n v="206"/>
    <n v="5058"/>
    <n v="3298"/>
    <x v="4"/>
    <x v="217"/>
    <x v="12"/>
    <s v="Confirmed"/>
    <n v="1995"/>
    <n v="1995"/>
    <n v="1"/>
    <n v="20"/>
    <m/>
    <m/>
    <s v="breeding pairs"/>
    <s v="Thibault &amp; Bretagnolle (1999)"/>
  </r>
  <r>
    <n v="3639"/>
    <n v="206"/>
    <n v="5061"/>
    <n v="3298"/>
    <x v="4"/>
    <x v="209"/>
    <x v="12"/>
    <s v="Confirmed"/>
    <n v="1996"/>
    <n v="1996"/>
    <n v="50"/>
    <n v="50"/>
    <m/>
    <m/>
    <s v="breeding pairs"/>
    <s v="Thibault &amp; Bretagnolle (1999)"/>
  </r>
  <r>
    <n v="3640"/>
    <n v="206"/>
    <n v="5068"/>
    <n v="3298"/>
    <x v="4"/>
    <x v="205"/>
    <x v="12"/>
    <s v="Confirmed"/>
    <n v="1995"/>
    <n v="1995"/>
    <n v="500"/>
    <n v="500"/>
    <m/>
    <m/>
    <s v="breeding pairs"/>
    <s v="Thibault &amp; Bretagnolle (1999)"/>
  </r>
  <r>
    <n v="3641"/>
    <n v="206"/>
    <n v="5002"/>
    <n v="3886"/>
    <x v="4"/>
    <x v="683"/>
    <x v="28"/>
    <s v="Confirmed"/>
    <n v="1996"/>
    <n v="1996"/>
    <n v="15"/>
    <n v="20"/>
    <m/>
    <m/>
    <s v="breeding pairs"/>
    <s v="Thibault &amp; Bretagnolle (1999)"/>
  </r>
  <r>
    <n v="3642"/>
    <n v="206"/>
    <n v="5061"/>
    <n v="3895"/>
    <x v="4"/>
    <x v="209"/>
    <x v="35"/>
    <s v="Confirmed"/>
    <n v="1996"/>
    <n v="1996"/>
    <n v="62"/>
    <n v="98"/>
    <m/>
    <m/>
    <s v="breeding pairs"/>
    <s v="Thibault &amp; Bretagnolle (1999)"/>
  </r>
  <r>
    <n v="3643"/>
    <n v="206"/>
    <n v="5061"/>
    <n v="3895"/>
    <x v="4"/>
    <x v="209"/>
    <x v="35"/>
    <s v="Confirmed"/>
    <n v="1996"/>
    <n v="1996"/>
    <n v="5"/>
    <n v="10"/>
    <m/>
    <m/>
    <s v="breeding pairs"/>
    <s v="Thibault &amp; Bretagnolle (1999)"/>
  </r>
  <r>
    <n v="3644"/>
    <n v="206"/>
    <n v="5061"/>
    <n v="3895"/>
    <x v="4"/>
    <x v="209"/>
    <x v="35"/>
    <s v="Confirmed"/>
    <n v="1996"/>
    <n v="1996"/>
    <n v="3"/>
    <n v="7"/>
    <m/>
    <m/>
    <s v="breeding pairs"/>
    <s v="Thibault &amp; Bretagnolle (1999)"/>
  </r>
  <r>
    <n v="3645"/>
    <n v="206"/>
    <n v="5061"/>
    <n v="3895"/>
    <x v="4"/>
    <x v="209"/>
    <x v="35"/>
    <s v="Confirmed"/>
    <n v="1996"/>
    <n v="1996"/>
    <n v="1"/>
    <n v="1"/>
    <m/>
    <m/>
    <s v="breeding pairs"/>
    <s v="Thibault &amp; Bretagnolle (1999)"/>
  </r>
  <r>
    <n v="3646"/>
    <n v="206"/>
    <n v="5061"/>
    <n v="3895"/>
    <x v="4"/>
    <x v="209"/>
    <x v="35"/>
    <s v="Confirmed"/>
    <n v="1996"/>
    <n v="1996"/>
    <n v="10"/>
    <n v="15"/>
    <m/>
    <m/>
    <s v="breeding pairs"/>
    <s v="Thibault &amp; Bretagnolle (1999)"/>
  </r>
  <r>
    <n v="3647"/>
    <n v="206"/>
    <n v="5061"/>
    <n v="3895"/>
    <x v="4"/>
    <x v="209"/>
    <x v="35"/>
    <s v="Confirmed"/>
    <n v="1996"/>
    <n v="1996"/>
    <n v="20"/>
    <n v="30"/>
    <m/>
    <m/>
    <s v="breeding pairs"/>
    <s v="Thibault &amp; Bretagnolle (1999)"/>
  </r>
  <r>
    <n v="3648"/>
    <n v="206"/>
    <n v="5061"/>
    <n v="3895"/>
    <x v="4"/>
    <x v="209"/>
    <x v="35"/>
    <s v="Confirmed"/>
    <n v="1996"/>
    <n v="1996"/>
    <n v="20"/>
    <n v="25"/>
    <m/>
    <m/>
    <s v="breeding pairs"/>
    <s v="Thibault &amp; Bretagnolle (1999)"/>
  </r>
  <r>
    <n v="3649"/>
    <n v="206"/>
    <n v="5061"/>
    <n v="3895"/>
    <x v="4"/>
    <x v="209"/>
    <x v="35"/>
    <s v="Confirmed"/>
    <n v="1996"/>
    <n v="1996"/>
    <n v="3"/>
    <n v="10"/>
    <m/>
    <m/>
    <s v="breeding pairs"/>
    <s v="Thibault &amp; Bretagnolle (1999)"/>
  </r>
  <r>
    <n v="3650"/>
    <n v="206"/>
    <n v="5068"/>
    <n v="3901"/>
    <x v="4"/>
    <x v="205"/>
    <x v="31"/>
    <s v="Confirmed"/>
    <n v="1996"/>
    <n v="1996"/>
    <n v="5"/>
    <n v="10"/>
    <m/>
    <m/>
    <s v="breeding pairs"/>
    <s v="Thibault &amp; Bretagnolle (1999)"/>
  </r>
  <r>
    <n v="3651"/>
    <n v="206"/>
    <n v="5068"/>
    <n v="3649"/>
    <x v="4"/>
    <x v="205"/>
    <x v="18"/>
    <s v="Potential Breeding"/>
    <n v="1996"/>
    <n v="1996"/>
    <n v="2"/>
    <n v="2"/>
    <m/>
    <m/>
    <s v="individuals"/>
    <s v="Thibault &amp; Bretagnolle (1999)"/>
  </r>
  <r>
    <n v="3652"/>
    <n v="206"/>
    <n v="5002"/>
    <n v="3880"/>
    <x v="4"/>
    <x v="683"/>
    <x v="29"/>
    <s v="Probable"/>
    <n v="1995"/>
    <n v="1996"/>
    <n v="1"/>
    <n v="3"/>
    <m/>
    <m/>
    <s v="breeding pairs"/>
    <s v="Thibault &amp; Bretagnolle (1999)"/>
  </r>
  <r>
    <n v="3653"/>
    <n v="206"/>
    <n v="5061"/>
    <n v="3880"/>
    <x v="4"/>
    <x v="209"/>
    <x v="29"/>
    <s v="Probable"/>
    <n v="1995"/>
    <n v="1996"/>
    <n v="10"/>
    <n v="10"/>
    <m/>
    <m/>
    <s v="breeding pairs"/>
    <s v="Thibault &amp; Bretagnolle (1999)"/>
  </r>
  <r>
    <n v="3654"/>
    <n v="206"/>
    <n v="5068"/>
    <n v="3880"/>
    <x v="4"/>
    <x v="205"/>
    <x v="29"/>
    <s v="Probable"/>
    <n v="1995"/>
    <n v="1996"/>
    <n v="1"/>
    <n v="3"/>
    <m/>
    <m/>
    <s v="breeding pairs"/>
    <s v="Thibault &amp; Bretagnolle (1999)"/>
  </r>
  <r>
    <n v="3655"/>
    <n v="206"/>
    <n v="5061"/>
    <n v="3928"/>
    <x v="4"/>
    <x v="209"/>
    <x v="20"/>
    <s v="Potential Breeding"/>
    <n v="1995"/>
    <n v="1995"/>
    <n v="6"/>
    <n v="6"/>
    <m/>
    <m/>
    <s v="individuals"/>
    <s v="Thibault &amp; Bretagnolle (1999)"/>
  </r>
  <r>
    <n v="3656"/>
    <n v="206"/>
    <n v="5068"/>
    <n v="3928"/>
    <x v="4"/>
    <x v="205"/>
    <x v="20"/>
    <s v="Confirmed"/>
    <n v="1995"/>
    <n v="1995"/>
    <n v="25"/>
    <n v="25"/>
    <m/>
    <m/>
    <s v="breeding pairs"/>
    <s v="Thibault &amp; Bretagnolle (1999)"/>
  </r>
  <r>
    <n v="3657"/>
    <n v="206"/>
    <n v="5038"/>
    <n v="3650"/>
    <x v="4"/>
    <x v="679"/>
    <x v="6"/>
    <s v="Confirmed"/>
    <n v="1995"/>
    <n v="1995"/>
    <n v="5"/>
    <n v="7"/>
    <m/>
    <m/>
    <s v="breeding pairs"/>
    <s v="Thibault &amp; Bretagnolle (1999)"/>
  </r>
  <r>
    <n v="3658"/>
    <n v="206"/>
    <n v="5061"/>
    <n v="3650"/>
    <x v="4"/>
    <x v="209"/>
    <x v="6"/>
    <s v="Confirmed"/>
    <n v="1996"/>
    <n v="1996"/>
    <n v="10"/>
    <n v="15"/>
    <m/>
    <m/>
    <s v="breeding pairs"/>
    <s v="Thibault &amp; Bretagnolle (1999)"/>
  </r>
  <r>
    <n v="3659"/>
    <n v="206"/>
    <n v="5068"/>
    <n v="3650"/>
    <x v="4"/>
    <x v="205"/>
    <x v="6"/>
    <s v="Confirmed"/>
    <n v="1995"/>
    <n v="1995"/>
    <n v="1"/>
    <n v="1"/>
    <m/>
    <m/>
    <s v="breeding pairs"/>
    <s v="Thibault &amp; Bretagnolle (1999)"/>
  </r>
  <r>
    <n v="3660"/>
    <n v="206"/>
    <n v="5068"/>
    <n v="3975"/>
    <x v="4"/>
    <x v="205"/>
    <x v="2"/>
    <s v="Confirmed"/>
    <n v="1996"/>
    <n v="1996"/>
    <n v="100"/>
    <n v="300"/>
    <m/>
    <m/>
    <s v="breeding pairs"/>
    <s v="Thibault &amp; Bretagnolle (1999)"/>
  </r>
  <r>
    <n v="3661"/>
    <n v="206"/>
    <n v="5101"/>
    <n v="3975"/>
    <x v="4"/>
    <x v="206"/>
    <x v="2"/>
    <s v="Confirmed"/>
    <n v="1996"/>
    <n v="1996"/>
    <n v="100"/>
    <n v="200"/>
    <m/>
    <m/>
    <s v="breeding pairs"/>
    <s v="Thibault &amp; Bretagnolle (1999)"/>
  </r>
  <r>
    <n v="3662"/>
    <n v="207"/>
    <n v="12097"/>
    <n v="32228"/>
    <x v="8"/>
    <x v="25"/>
    <x v="1"/>
    <s v="Probable"/>
    <n v="1994"/>
    <n v="1994"/>
    <m/>
    <m/>
    <n v="1"/>
    <n v="49"/>
    <s v="mature individuals"/>
    <s v="Buden (2000)"/>
  </r>
  <r>
    <n v="3663"/>
    <n v="207"/>
    <n v="12097"/>
    <n v="3295"/>
    <x v="8"/>
    <x v="25"/>
    <x v="7"/>
    <s v="Confirmed"/>
    <n v="1996"/>
    <n v="1994"/>
    <m/>
    <m/>
    <m/>
    <m/>
    <m/>
    <s v="Buden (2000)"/>
  </r>
  <r>
    <n v="3664"/>
    <n v="207"/>
    <n v="12097"/>
    <n v="3294"/>
    <x v="8"/>
    <x v="25"/>
    <x v="9"/>
    <s v="Confirmed"/>
    <m/>
    <n v="1994"/>
    <m/>
    <m/>
    <m/>
    <m/>
    <m/>
    <s v="Buden (2000)"/>
  </r>
  <r>
    <n v="3665"/>
    <n v="207"/>
    <n v="12097"/>
    <n v="3298"/>
    <x v="8"/>
    <x v="25"/>
    <x v="12"/>
    <s v="Confirmed"/>
    <m/>
    <n v="1994"/>
    <m/>
    <m/>
    <m/>
    <m/>
    <m/>
    <s v="Buden (2000)"/>
  </r>
  <r>
    <n v="3666"/>
    <n v="207"/>
    <n v="12097"/>
    <n v="3650"/>
    <x v="8"/>
    <x v="25"/>
    <x v="6"/>
    <s v="Confirmed"/>
    <m/>
    <n v="1994"/>
    <m/>
    <m/>
    <m/>
    <m/>
    <m/>
    <s v="Buden (2000)"/>
  </r>
  <r>
    <n v="3667"/>
    <n v="208"/>
    <n v="20001"/>
    <n v="32228"/>
    <x v="24"/>
    <x v="343"/>
    <x v="1"/>
    <s v="data deficient"/>
    <n v="2000"/>
    <n v="2000"/>
    <n v="3"/>
    <n v="3"/>
    <m/>
    <m/>
    <s v="individuals"/>
    <s v="Kepler (2000)"/>
  </r>
  <r>
    <n v="3668"/>
    <n v="208"/>
    <n v="20001"/>
    <n v="3295"/>
    <x v="24"/>
    <x v="343"/>
    <x v="7"/>
    <s v="data deficient"/>
    <n v="1984"/>
    <n v="2000"/>
    <n v="60"/>
    <n v="60"/>
    <m/>
    <m/>
    <s v="individuals"/>
    <s v="Kepler (2000)"/>
  </r>
  <r>
    <n v="3669"/>
    <n v="208"/>
    <n v="20005"/>
    <n v="3295"/>
    <x v="24"/>
    <x v="347"/>
    <x v="7"/>
    <s v="data deficient"/>
    <n v="1984"/>
    <n v="2000"/>
    <n v="1000"/>
    <n v="1000"/>
    <m/>
    <m/>
    <s v="individuals"/>
    <s v="Kepler (2000)"/>
  </r>
  <r>
    <n v="3670"/>
    <n v="208"/>
    <n v="20006"/>
    <n v="3295"/>
    <x v="24"/>
    <x v="348"/>
    <x v="7"/>
    <s v="data deficient"/>
    <n v="1984"/>
    <n v="2000"/>
    <n v="1000"/>
    <n v="1500"/>
    <m/>
    <m/>
    <s v="individuals"/>
    <s v="Kepler (2000)"/>
  </r>
  <r>
    <n v="3671"/>
    <n v="208"/>
    <n v="20001"/>
    <n v="3659"/>
    <x v="24"/>
    <x v="343"/>
    <x v="3"/>
    <s v="data deficient"/>
    <n v="2000"/>
    <n v="2000"/>
    <n v="12"/>
    <n v="12"/>
    <m/>
    <m/>
    <s v="individuals"/>
    <s v="Kepler (2000)"/>
  </r>
  <r>
    <n v="3672"/>
    <n v="208"/>
    <n v="20002"/>
    <n v="3659"/>
    <x v="24"/>
    <x v="345"/>
    <x v="3"/>
    <s v="data deficient"/>
    <n v="2000"/>
    <n v="2000"/>
    <n v="30"/>
    <n v="30"/>
    <m/>
    <m/>
    <s v="individuals"/>
    <s v="Kepler (2000)"/>
  </r>
  <r>
    <n v="3673"/>
    <n v="208"/>
    <n v="20006"/>
    <n v="3659"/>
    <x v="24"/>
    <x v="348"/>
    <x v="3"/>
    <s v="Confirmed"/>
    <n v="2000"/>
    <n v="2000"/>
    <n v="100"/>
    <n v="120"/>
    <m/>
    <m/>
    <s v="individuals"/>
    <s v="Kepler (2000)"/>
  </r>
  <r>
    <n v="3674"/>
    <n v="208"/>
    <n v="20001"/>
    <n v="3294"/>
    <x v="24"/>
    <x v="343"/>
    <x v="9"/>
    <s v="data deficient"/>
    <n v="2000"/>
    <n v="2000"/>
    <n v="150"/>
    <n v="150"/>
    <m/>
    <m/>
    <s v="individuals"/>
    <s v="Kepler (2000)"/>
  </r>
  <r>
    <n v="3675"/>
    <n v="208"/>
    <n v="20002"/>
    <n v="3294"/>
    <x v="24"/>
    <x v="345"/>
    <x v="9"/>
    <s v="data deficient"/>
    <n v="2000"/>
    <n v="2000"/>
    <n v="1000"/>
    <n v="1000"/>
    <m/>
    <m/>
    <s v="individuals"/>
    <s v="Kepler (2000)"/>
  </r>
  <r>
    <n v="3676"/>
    <n v="208"/>
    <n v="20005"/>
    <n v="3294"/>
    <x v="24"/>
    <x v="347"/>
    <x v="9"/>
    <s v="data deficient"/>
    <n v="2000"/>
    <n v="2000"/>
    <n v="1000"/>
    <n v="1500"/>
    <m/>
    <m/>
    <s v="individuals"/>
    <s v="Kepler (2000)"/>
  </r>
  <r>
    <n v="3677"/>
    <n v="208"/>
    <n v="20006"/>
    <n v="3294"/>
    <x v="24"/>
    <x v="348"/>
    <x v="9"/>
    <s v="data deficient"/>
    <n v="2000"/>
    <n v="2000"/>
    <n v="900"/>
    <n v="1200"/>
    <m/>
    <m/>
    <s v="individuals"/>
    <s v="Kepler (2000)"/>
  </r>
  <r>
    <n v="3678"/>
    <n v="208"/>
    <n v="20001"/>
    <n v="3298"/>
    <x v="24"/>
    <x v="343"/>
    <x v="12"/>
    <s v="data deficient"/>
    <n v="2000"/>
    <n v="2000"/>
    <n v="4"/>
    <n v="4"/>
    <m/>
    <m/>
    <s v="individuals"/>
    <s v="Kepler (2000)"/>
  </r>
  <r>
    <n v="3679"/>
    <n v="208"/>
    <n v="20002"/>
    <n v="3298"/>
    <x v="24"/>
    <x v="345"/>
    <x v="12"/>
    <s v="data deficient"/>
    <n v="2000"/>
    <n v="2000"/>
    <n v="20"/>
    <n v="20"/>
    <m/>
    <m/>
    <s v="individuals"/>
    <s v="Kepler (2000)"/>
  </r>
  <r>
    <n v="3680"/>
    <n v="208"/>
    <n v="20005"/>
    <n v="3298"/>
    <x v="24"/>
    <x v="347"/>
    <x v="12"/>
    <s v="data deficient"/>
    <n v="2000"/>
    <n v="2000"/>
    <n v="1000"/>
    <n v="1000"/>
    <m/>
    <m/>
    <s v="individuals"/>
    <s v="Kepler (2000)"/>
  </r>
  <r>
    <n v="3681"/>
    <n v="208"/>
    <n v="20006"/>
    <n v="3298"/>
    <x v="24"/>
    <x v="348"/>
    <x v="12"/>
    <s v="data deficient"/>
    <n v="2000"/>
    <n v="2000"/>
    <n v="1200"/>
    <n v="1500"/>
    <m/>
    <m/>
    <s v="individuals"/>
    <s v="Kepler (2000)"/>
  </r>
  <r>
    <n v="3682"/>
    <n v="208"/>
    <n v="20002"/>
    <n v="3845"/>
    <x v="24"/>
    <x v="345"/>
    <x v="13"/>
    <s v="data deficient"/>
    <n v="2000"/>
    <n v="2000"/>
    <n v="4"/>
    <n v="4"/>
    <m/>
    <m/>
    <s v="individuals"/>
    <s v="Kepler (2000)"/>
  </r>
  <r>
    <n v="3683"/>
    <n v="208"/>
    <n v="20005"/>
    <n v="3845"/>
    <x v="24"/>
    <x v="347"/>
    <x v="13"/>
    <s v="data deficient"/>
    <n v="2000"/>
    <n v="2000"/>
    <n v="50"/>
    <n v="100"/>
    <m/>
    <m/>
    <s v="individuals"/>
    <s v="Kepler (2000)"/>
  </r>
  <r>
    <n v="3684"/>
    <n v="208"/>
    <n v="20006"/>
    <n v="3845"/>
    <x v="24"/>
    <x v="348"/>
    <x v="13"/>
    <s v="Confirmed"/>
    <n v="2000"/>
    <n v="2000"/>
    <n v="300"/>
    <n v="350"/>
    <m/>
    <m/>
    <s v="individuals"/>
    <s v="Kepler (2000)"/>
  </r>
  <r>
    <n v="3685"/>
    <n v="208"/>
    <n v="20002"/>
    <n v="3286"/>
    <x v="24"/>
    <x v="345"/>
    <x v="14"/>
    <s v="data deficient"/>
    <n v="2000"/>
    <n v="2000"/>
    <n v="4000"/>
    <n v="4000"/>
    <m/>
    <m/>
    <s v="individuals"/>
    <s v="Kepler (2000)"/>
  </r>
  <r>
    <n v="3686"/>
    <n v="208"/>
    <n v="20005"/>
    <n v="3846"/>
    <x v="24"/>
    <x v="347"/>
    <x v="27"/>
    <s v="data deficient"/>
    <n v="2000"/>
    <n v="2000"/>
    <n v="8"/>
    <n v="8"/>
    <m/>
    <m/>
    <s v="individuals"/>
    <s v="Kepler (2000)"/>
  </r>
  <r>
    <n v="3687"/>
    <n v="208"/>
    <n v="20006"/>
    <n v="3846"/>
    <x v="24"/>
    <x v="348"/>
    <x v="27"/>
    <s v="data deficient"/>
    <n v="2000"/>
    <n v="2000"/>
    <n v="5"/>
    <n v="5"/>
    <m/>
    <m/>
    <s v="individuals"/>
    <s v="Kepler (2000)"/>
  </r>
  <r>
    <n v="3688"/>
    <n v="208"/>
    <n v="20001"/>
    <n v="32652"/>
    <x v="24"/>
    <x v="343"/>
    <x v="16"/>
    <s v="data deficient"/>
    <n v="2000"/>
    <n v="2000"/>
    <n v="60"/>
    <n v="60"/>
    <m/>
    <m/>
    <s v="individuals"/>
    <s v="Kepler (2000)"/>
  </r>
  <r>
    <n v="3689"/>
    <n v="208"/>
    <n v="20006"/>
    <n v="32652"/>
    <x v="24"/>
    <x v="348"/>
    <x v="16"/>
    <s v="Confirmed"/>
    <n v="2000"/>
    <n v="2000"/>
    <n v="6"/>
    <n v="6"/>
    <m/>
    <m/>
    <s v="individuals"/>
    <s v="Kepler (2000)"/>
  </r>
  <r>
    <n v="3690"/>
    <n v="208"/>
    <n v="20001"/>
    <n v="3658"/>
    <x v="24"/>
    <x v="343"/>
    <x v="17"/>
    <s v="data deficient"/>
    <n v="2000"/>
    <n v="2000"/>
    <n v="48"/>
    <n v="48"/>
    <m/>
    <m/>
    <s v="individuals"/>
    <s v="Kepler (2000)"/>
  </r>
  <r>
    <n v="3691"/>
    <n v="208"/>
    <n v="20005"/>
    <n v="3658"/>
    <x v="24"/>
    <x v="347"/>
    <x v="17"/>
    <s v="data deficient"/>
    <n v="2000"/>
    <n v="2000"/>
    <n v="300"/>
    <n v="500"/>
    <m/>
    <m/>
    <s v="individuals"/>
    <s v="Kepler (2000)"/>
  </r>
  <r>
    <n v="3692"/>
    <n v="208"/>
    <n v="20006"/>
    <n v="3658"/>
    <x v="24"/>
    <x v="348"/>
    <x v="17"/>
    <s v="data deficient"/>
    <n v="2000"/>
    <n v="2000"/>
    <n v="300"/>
    <n v="400"/>
    <m/>
    <m/>
    <s v="individuals"/>
    <s v="Kepler (2000)"/>
  </r>
  <r>
    <n v="3693"/>
    <n v="208"/>
    <n v="20001"/>
    <n v="3288"/>
    <x v="24"/>
    <x v="343"/>
    <x v="19"/>
    <s v="data deficient"/>
    <n v="2000"/>
    <n v="2000"/>
    <n v="15000"/>
    <n v="20000"/>
    <m/>
    <m/>
    <s v="individuals"/>
    <s v="Kepler (2000)"/>
  </r>
  <r>
    <n v="3694"/>
    <n v="208"/>
    <n v="20002"/>
    <n v="3288"/>
    <x v="24"/>
    <x v="345"/>
    <x v="19"/>
    <s v="data deficient"/>
    <n v="2000"/>
    <n v="2000"/>
    <n v="1000"/>
    <n v="1000"/>
    <m/>
    <m/>
    <s v="individuals"/>
    <s v="Kepler (2000)"/>
  </r>
  <r>
    <n v="3695"/>
    <n v="208"/>
    <n v="20006"/>
    <n v="3288"/>
    <x v="24"/>
    <x v="348"/>
    <x v="19"/>
    <s v="Confirmed"/>
    <n v="2000"/>
    <n v="2000"/>
    <n v="100000"/>
    <n v="100000"/>
    <m/>
    <m/>
    <s v="individuals"/>
    <s v="Kepler (2000)"/>
  </r>
  <r>
    <n v="3696"/>
    <n v="208"/>
    <n v="20001"/>
    <n v="3928"/>
    <x v="24"/>
    <x v="343"/>
    <x v="20"/>
    <s v="data deficient"/>
    <n v="2000"/>
    <n v="2000"/>
    <n v="24"/>
    <n v="24"/>
    <m/>
    <m/>
    <s v="individuals"/>
    <s v="Kepler (2000)"/>
  </r>
  <r>
    <n v="3697"/>
    <n v="208"/>
    <n v="20002"/>
    <n v="3928"/>
    <x v="24"/>
    <x v="345"/>
    <x v="20"/>
    <s v="data deficient"/>
    <n v="2000"/>
    <n v="2000"/>
    <n v="500"/>
    <n v="500"/>
    <m/>
    <m/>
    <s v="individuals"/>
    <s v="Kepler (2000)"/>
  </r>
  <r>
    <n v="3698"/>
    <n v="208"/>
    <n v="20006"/>
    <n v="3650"/>
    <x v="24"/>
    <x v="348"/>
    <x v="6"/>
    <s v="Confirmed"/>
    <n v="2000"/>
    <n v="2000"/>
    <n v="2"/>
    <n v="2"/>
    <m/>
    <m/>
    <s v="individuals"/>
    <s v="Kepler (2000)"/>
  </r>
  <r>
    <n v="3699"/>
    <n v="209"/>
    <n v="19068"/>
    <n v="3846"/>
    <x v="2"/>
    <x v="684"/>
    <x v="27"/>
    <s v="data deficient"/>
    <n v="1999"/>
    <n v="1999"/>
    <n v="500"/>
    <n v="500"/>
    <m/>
    <m/>
    <s v="individuals"/>
    <s v="Leavesley &amp; Leavesley (2000)"/>
  </r>
  <r>
    <n v="3700"/>
    <n v="209"/>
    <n v="19081"/>
    <n v="3276"/>
    <x v="2"/>
    <x v="685"/>
    <x v="34"/>
    <s v="data deficient"/>
    <n v="1999"/>
    <n v="1999"/>
    <n v="5"/>
    <n v="5"/>
    <m/>
    <m/>
    <s v="individuals"/>
    <s v="Leavesley &amp; Leavesley (2000)"/>
  </r>
  <r>
    <n v="3701"/>
    <n v="210"/>
    <n v="16009"/>
    <n v="3845"/>
    <x v="9"/>
    <x v="60"/>
    <x v="13"/>
    <s v="data deficient"/>
    <n v="2000"/>
    <n v="2000"/>
    <n v="3"/>
    <n v="3"/>
    <m/>
    <m/>
    <s v="individuals"/>
    <s v="Lusk et al (2000)"/>
  </r>
  <r>
    <n v="3702"/>
    <n v="211"/>
    <n v="22035"/>
    <n v="3295"/>
    <x v="1"/>
    <x v="686"/>
    <x v="7"/>
    <s v="Potential Breeding"/>
    <n v="2010"/>
    <n v="1997"/>
    <n v="500"/>
    <n v="500"/>
    <m/>
    <m/>
    <s v="individuals"/>
    <s v="Dutson (2001)"/>
  </r>
  <r>
    <n v="3703"/>
    <n v="211"/>
    <n v="22035"/>
    <n v="3294"/>
    <x v="1"/>
    <x v="686"/>
    <x v="9"/>
    <s v="Confirmed"/>
    <n v="1997"/>
    <n v="1997"/>
    <n v="300"/>
    <n v="300"/>
    <m/>
    <m/>
    <s v="individuals"/>
    <s v="Dutson (2001)"/>
  </r>
  <r>
    <n v="3704"/>
    <n v="211"/>
    <n v="22035"/>
    <n v="3298"/>
    <x v="1"/>
    <x v="686"/>
    <x v="12"/>
    <s v="Probable"/>
    <n v="1997"/>
    <n v="1997"/>
    <n v="15"/>
    <n v="15"/>
    <m/>
    <m/>
    <s v="individuals"/>
    <s v="Dutson (2001)"/>
  </r>
  <r>
    <n v="3705"/>
    <n v="211"/>
    <n v="22008"/>
    <n v="3263"/>
    <x v="1"/>
    <x v="236"/>
    <x v="4"/>
    <s v="data deficient"/>
    <n v="1998"/>
    <n v="1998"/>
    <n v="40"/>
    <n v="40"/>
    <m/>
    <m/>
    <s v="individuals"/>
    <s v="Dutson (2001)"/>
  </r>
  <r>
    <n v="3706"/>
    <n v="211"/>
    <n v="22034"/>
    <n v="3263"/>
    <x v="1"/>
    <x v="687"/>
    <x v="4"/>
    <s v="data deficient"/>
    <n v="1997"/>
    <n v="1997"/>
    <n v="1"/>
    <n v="1"/>
    <m/>
    <m/>
    <s v="individuals"/>
    <s v="Dutson (2001)"/>
  </r>
  <r>
    <n v="3707"/>
    <n v="211"/>
    <n v="22034"/>
    <n v="3845"/>
    <x v="1"/>
    <x v="687"/>
    <x v="13"/>
    <s v="Potential Breeding"/>
    <n v="1997"/>
    <n v="1997"/>
    <m/>
    <m/>
    <m/>
    <m/>
    <m/>
    <s v="Dutson (2001)"/>
  </r>
  <r>
    <n v="3708"/>
    <n v="211"/>
    <n v="22034"/>
    <n v="3846"/>
    <x v="1"/>
    <x v="687"/>
    <x v="27"/>
    <s v="Potential Breeding"/>
    <n v="1997"/>
    <n v="1997"/>
    <m/>
    <m/>
    <m/>
    <m/>
    <m/>
    <s v="Dutson (2001)"/>
  </r>
  <r>
    <n v="3709"/>
    <n v="211"/>
    <n v="19075"/>
    <n v="3658"/>
    <x v="2"/>
    <x v="184"/>
    <x v="17"/>
    <s v="Confirmed"/>
    <n v="1997"/>
    <n v="1997"/>
    <n v="600"/>
    <n v="600"/>
    <m/>
    <m/>
    <s v="individuals"/>
    <s v="Dutson (2001)"/>
  </r>
  <r>
    <n v="3710"/>
    <n v="211"/>
    <n v="22034"/>
    <n v="3658"/>
    <x v="1"/>
    <x v="687"/>
    <x v="17"/>
    <s v="Potential Breeding"/>
    <n v="1997"/>
    <n v="1997"/>
    <n v="10"/>
    <n v="10"/>
    <m/>
    <m/>
    <s v="individuals"/>
    <s v="Dutson (2001)"/>
  </r>
  <r>
    <n v="3711"/>
    <n v="211"/>
    <n v="22037"/>
    <n v="3658"/>
    <x v="1"/>
    <x v="688"/>
    <x v="17"/>
    <s v="Confirmed"/>
    <n v="1997"/>
    <n v="1997"/>
    <n v="100"/>
    <n v="100"/>
    <m/>
    <m/>
    <s v="individuals"/>
    <s v="Dutson (2001)"/>
  </r>
  <r>
    <n v="3712"/>
    <n v="211"/>
    <n v="22026"/>
    <n v="3649"/>
    <x v="1"/>
    <x v="277"/>
    <x v="18"/>
    <s v="data deficient"/>
    <n v="1990"/>
    <n v="1990"/>
    <n v="1"/>
    <n v="1"/>
    <m/>
    <m/>
    <s v="individuals"/>
    <s v="Dutson (2001)"/>
  </r>
  <r>
    <n v="3713"/>
    <n v="211"/>
    <n v="22036"/>
    <n v="3928"/>
    <x v="1"/>
    <x v="689"/>
    <x v="20"/>
    <s v="Potential Breeding"/>
    <n v="1997"/>
    <n v="1997"/>
    <n v="100"/>
    <n v="100"/>
    <m/>
    <m/>
    <s v="individuals"/>
    <s v="Dutson (2001)"/>
  </r>
  <r>
    <n v="3714"/>
    <n v="211"/>
    <n v="22008"/>
    <n v="3650"/>
    <x v="1"/>
    <x v="236"/>
    <x v="6"/>
    <s v="data deficient"/>
    <n v="1997"/>
    <n v="1997"/>
    <m/>
    <m/>
    <m/>
    <m/>
    <m/>
    <s v="Dutson (2001)"/>
  </r>
  <r>
    <n v="3715"/>
    <n v="212"/>
    <n v="3013"/>
    <n v="3295"/>
    <x v="18"/>
    <x v="532"/>
    <x v="7"/>
    <s v="Confirmed"/>
    <n v="1993"/>
    <n v="2000"/>
    <n v="70"/>
    <n v="70"/>
    <m/>
    <m/>
    <s v="chicks"/>
    <s v="Jones (2001)"/>
  </r>
  <r>
    <n v="3716"/>
    <n v="212"/>
    <n v="3003"/>
    <n v="3659"/>
    <x v="18"/>
    <x v="533"/>
    <x v="3"/>
    <s v="Confirmed"/>
    <n v="2000"/>
    <n v="2000"/>
    <n v="15"/>
    <n v="15"/>
    <m/>
    <m/>
    <s v="chicks"/>
    <s v="Jones (2001)"/>
  </r>
  <r>
    <n v="3717"/>
    <n v="212"/>
    <n v="3005"/>
    <n v="3659"/>
    <x v="18"/>
    <x v="529"/>
    <x v="3"/>
    <s v="Confirmed"/>
    <n v="2000"/>
    <n v="2000"/>
    <n v="2"/>
    <n v="2"/>
    <m/>
    <m/>
    <s v="chicks"/>
    <s v="Jones (2001)"/>
  </r>
  <r>
    <n v="3718"/>
    <n v="212"/>
    <n v="3012"/>
    <n v="3659"/>
    <x v="18"/>
    <x v="690"/>
    <x v="3"/>
    <s v="Confirmed"/>
    <n v="2000"/>
    <n v="2000"/>
    <n v="40"/>
    <n v="40"/>
    <m/>
    <m/>
    <s v="chicks"/>
    <s v="Jones (2001)"/>
  </r>
  <r>
    <n v="3719"/>
    <n v="212"/>
    <n v="3013"/>
    <n v="3659"/>
    <x v="18"/>
    <x v="532"/>
    <x v="3"/>
    <s v="Confirmed"/>
    <n v="2000"/>
    <n v="2000"/>
    <n v="7"/>
    <n v="7"/>
    <m/>
    <m/>
    <s v="chicks"/>
    <s v="Jones (2001)"/>
  </r>
  <r>
    <n v="3720"/>
    <n v="212"/>
    <n v="3017"/>
    <n v="3659"/>
    <x v="18"/>
    <x v="691"/>
    <x v="3"/>
    <s v="Confirmed"/>
    <n v="2000"/>
    <n v="2000"/>
    <n v="11"/>
    <n v="11"/>
    <m/>
    <m/>
    <s v="chicks"/>
    <s v="Jones (2001)"/>
  </r>
  <r>
    <n v="3721"/>
    <n v="212"/>
    <n v="3017"/>
    <n v="3659"/>
    <x v="18"/>
    <x v="691"/>
    <x v="3"/>
    <s v="Confirmed"/>
    <n v="2000"/>
    <n v="2000"/>
    <m/>
    <m/>
    <m/>
    <m/>
    <m/>
    <s v="Jones (2001)"/>
  </r>
  <r>
    <n v="3722"/>
    <n v="212"/>
    <n v="3003"/>
    <n v="3294"/>
    <x v="18"/>
    <x v="533"/>
    <x v="9"/>
    <s v="Confirmed"/>
    <n v="2000"/>
    <n v="2000"/>
    <n v="25"/>
    <n v="25"/>
    <m/>
    <m/>
    <s v="chicks"/>
    <s v="Jones (2001)"/>
  </r>
  <r>
    <n v="3723"/>
    <n v="212"/>
    <n v="3004"/>
    <n v="3294"/>
    <x v="18"/>
    <x v="692"/>
    <x v="9"/>
    <s v="Confirmed"/>
    <n v="2000"/>
    <n v="2000"/>
    <n v="71"/>
    <n v="71"/>
    <m/>
    <m/>
    <s v="chicks"/>
    <s v="Jones (2001)"/>
  </r>
  <r>
    <n v="3724"/>
    <n v="212"/>
    <n v="3005"/>
    <n v="3294"/>
    <x v="18"/>
    <x v="529"/>
    <x v="9"/>
    <s v="Confirmed"/>
    <n v="2000"/>
    <n v="2000"/>
    <n v="14"/>
    <n v="14"/>
    <m/>
    <m/>
    <s v="chicks"/>
    <s v="Jones (2001)"/>
  </r>
  <r>
    <n v="3725"/>
    <n v="212"/>
    <n v="3006"/>
    <n v="3294"/>
    <x v="18"/>
    <x v="693"/>
    <x v="9"/>
    <s v="Confirmed"/>
    <n v="2000"/>
    <n v="2000"/>
    <n v="6"/>
    <n v="6"/>
    <m/>
    <m/>
    <s v="chicks"/>
    <s v="Jones (2001)"/>
  </r>
  <r>
    <n v="3726"/>
    <n v="212"/>
    <n v="3011"/>
    <n v="3294"/>
    <x v="18"/>
    <x v="354"/>
    <x v="9"/>
    <s v="Confirmed"/>
    <n v="2000"/>
    <n v="2000"/>
    <n v="90"/>
    <n v="90"/>
    <m/>
    <m/>
    <s v="chicks"/>
    <s v="Jones (2001)"/>
  </r>
  <r>
    <n v="3727"/>
    <n v="212"/>
    <n v="3012"/>
    <n v="3294"/>
    <x v="18"/>
    <x v="690"/>
    <x v="9"/>
    <s v="Confirmed"/>
    <n v="2000"/>
    <n v="2000"/>
    <n v="20"/>
    <n v="20"/>
    <m/>
    <m/>
    <s v="chicks"/>
    <s v="Jones (2001)"/>
  </r>
  <r>
    <n v="3728"/>
    <n v="212"/>
    <n v="3014"/>
    <n v="3294"/>
    <x v="18"/>
    <x v="530"/>
    <x v="9"/>
    <s v="Confirmed"/>
    <n v="2000"/>
    <n v="2000"/>
    <n v="20"/>
    <n v="20"/>
    <m/>
    <m/>
    <s v="chicks"/>
    <s v="Jones (2001)"/>
  </r>
  <r>
    <n v="3729"/>
    <n v="212"/>
    <n v="3017"/>
    <n v="3294"/>
    <x v="18"/>
    <x v="691"/>
    <x v="9"/>
    <s v="Confirmed"/>
    <n v="2000"/>
    <n v="2000"/>
    <n v="11"/>
    <n v="11"/>
    <m/>
    <m/>
    <s v="chicks"/>
    <s v="Jones (2001)"/>
  </r>
  <r>
    <n v="3730"/>
    <n v="212"/>
    <n v="3021"/>
    <n v="3294"/>
    <x v="18"/>
    <x v="531"/>
    <x v="9"/>
    <s v="Confirmed"/>
    <n v="2000"/>
    <n v="2000"/>
    <n v="15"/>
    <n v="15"/>
    <m/>
    <m/>
    <s v="chicks"/>
    <s v="Jones (2001)"/>
  </r>
  <r>
    <n v="3731"/>
    <n v="212"/>
    <n v="3004"/>
    <n v="3846"/>
    <x v="18"/>
    <x v="692"/>
    <x v="27"/>
    <s v="Confirmed"/>
    <n v="2000"/>
    <n v="2000"/>
    <n v="122"/>
    <n v="122"/>
    <m/>
    <m/>
    <s v="chicks"/>
    <s v="Jones (2001)"/>
  </r>
  <r>
    <n v="3732"/>
    <n v="212"/>
    <n v="3006"/>
    <n v="3846"/>
    <x v="18"/>
    <x v="693"/>
    <x v="27"/>
    <s v="Confirmed"/>
    <n v="2000"/>
    <n v="2000"/>
    <n v="1344"/>
    <n v="1344"/>
    <m/>
    <m/>
    <s v="chicks"/>
    <s v="Jones (2001)"/>
  </r>
  <r>
    <n v="3733"/>
    <n v="212"/>
    <n v="3011"/>
    <n v="3846"/>
    <x v="18"/>
    <x v="354"/>
    <x v="27"/>
    <s v="Confirmed"/>
    <n v="2000"/>
    <n v="2000"/>
    <n v="3406"/>
    <n v="3406"/>
    <m/>
    <m/>
    <s v="chicks"/>
    <s v="Jones (2001)"/>
  </r>
  <r>
    <n v="3734"/>
    <n v="212"/>
    <n v="3012"/>
    <n v="3846"/>
    <x v="18"/>
    <x v="690"/>
    <x v="27"/>
    <s v="Confirmed"/>
    <n v="2000"/>
    <n v="2000"/>
    <n v="10"/>
    <n v="10"/>
    <m/>
    <m/>
    <s v="chicks"/>
    <s v="Jones (2001)"/>
  </r>
  <r>
    <n v="3735"/>
    <n v="212"/>
    <n v="3013"/>
    <n v="3846"/>
    <x v="18"/>
    <x v="532"/>
    <x v="27"/>
    <s v="Confirmed"/>
    <n v="2000"/>
    <n v="2000"/>
    <n v="33"/>
    <n v="33"/>
    <m/>
    <m/>
    <s v="chicks"/>
    <s v="Jones (2001)"/>
  </r>
  <r>
    <n v="3736"/>
    <n v="212"/>
    <n v="3014"/>
    <n v="3846"/>
    <x v="18"/>
    <x v="530"/>
    <x v="27"/>
    <s v="Confirmed"/>
    <n v="2000"/>
    <n v="2000"/>
    <n v="55"/>
    <n v="55"/>
    <m/>
    <m/>
    <s v="chicks"/>
    <s v="Jones (2001)"/>
  </r>
  <r>
    <n v="3737"/>
    <n v="212"/>
    <n v="3017"/>
    <n v="3846"/>
    <x v="18"/>
    <x v="691"/>
    <x v="27"/>
    <s v="Confirmed"/>
    <n v="2000"/>
    <n v="2000"/>
    <n v="1"/>
    <n v="1"/>
    <m/>
    <m/>
    <s v="chicks"/>
    <s v="Jones (2001)"/>
  </r>
  <r>
    <n v="3738"/>
    <n v="212"/>
    <n v="3017"/>
    <n v="32652"/>
    <x v="18"/>
    <x v="691"/>
    <x v="16"/>
    <s v="Confirmed"/>
    <n v="2000"/>
    <n v="2000"/>
    <n v="21"/>
    <n v="21"/>
    <m/>
    <m/>
    <s v="chicks"/>
    <s v="Jones (2001)"/>
  </r>
  <r>
    <n v="3739"/>
    <n v="212"/>
    <n v="3017"/>
    <n v="32652"/>
    <x v="18"/>
    <x v="691"/>
    <x v="16"/>
    <s v="Confirmed"/>
    <n v="2000"/>
    <n v="2000"/>
    <m/>
    <m/>
    <m/>
    <m/>
    <m/>
    <s v="Jones (2001)"/>
  </r>
  <r>
    <n v="3740"/>
    <n v="212"/>
    <n v="3003"/>
    <n v="3658"/>
    <x v="18"/>
    <x v="533"/>
    <x v="17"/>
    <s v="Confirmed"/>
    <n v="2000"/>
    <n v="2000"/>
    <n v="25"/>
    <n v="25"/>
    <m/>
    <m/>
    <s v="chicks"/>
    <s v="Jones (2001)"/>
  </r>
  <r>
    <n v="3741"/>
    <n v="212"/>
    <n v="3004"/>
    <n v="3658"/>
    <x v="18"/>
    <x v="692"/>
    <x v="17"/>
    <s v="Confirmed"/>
    <n v="2000"/>
    <n v="2000"/>
    <n v="44"/>
    <n v="44"/>
    <m/>
    <m/>
    <s v="chicks"/>
    <s v="Jones (2001)"/>
  </r>
  <r>
    <n v="3742"/>
    <n v="212"/>
    <n v="3005"/>
    <n v="3658"/>
    <x v="18"/>
    <x v="529"/>
    <x v="17"/>
    <s v="Confirmed"/>
    <n v="2000"/>
    <n v="2000"/>
    <n v="7"/>
    <n v="7"/>
    <m/>
    <m/>
    <s v="chicks"/>
    <s v="Jones (2001)"/>
  </r>
  <r>
    <n v="3743"/>
    <n v="212"/>
    <n v="3006"/>
    <n v="3658"/>
    <x v="18"/>
    <x v="693"/>
    <x v="17"/>
    <s v="Confirmed"/>
    <n v="2000"/>
    <n v="2000"/>
    <n v="42"/>
    <n v="42"/>
    <m/>
    <m/>
    <s v="chicks"/>
    <s v="Jones (2001)"/>
  </r>
  <r>
    <n v="3744"/>
    <n v="212"/>
    <n v="3011"/>
    <n v="3658"/>
    <x v="18"/>
    <x v="354"/>
    <x v="17"/>
    <s v="Confirmed"/>
    <n v="2000"/>
    <n v="2000"/>
    <n v="28"/>
    <n v="28"/>
    <m/>
    <m/>
    <s v="chicks"/>
    <s v="Jones (2001)"/>
  </r>
  <r>
    <n v="3745"/>
    <n v="212"/>
    <n v="3012"/>
    <n v="3658"/>
    <x v="18"/>
    <x v="690"/>
    <x v="17"/>
    <s v="Confirmed"/>
    <n v="2000"/>
    <n v="2000"/>
    <n v="295"/>
    <n v="295"/>
    <m/>
    <m/>
    <s v="chicks"/>
    <s v="Jones (2001)"/>
  </r>
  <r>
    <n v="3746"/>
    <n v="212"/>
    <n v="3013"/>
    <n v="3658"/>
    <x v="18"/>
    <x v="532"/>
    <x v="17"/>
    <s v="Confirmed"/>
    <n v="2000"/>
    <n v="2000"/>
    <n v="90"/>
    <n v="90"/>
    <m/>
    <m/>
    <s v="chicks"/>
    <s v="Jones (2001)"/>
  </r>
  <r>
    <n v="3747"/>
    <n v="212"/>
    <n v="3014"/>
    <n v="3658"/>
    <x v="18"/>
    <x v="530"/>
    <x v="17"/>
    <s v="Confirmed"/>
    <n v="2000"/>
    <n v="2000"/>
    <n v="275"/>
    <n v="275"/>
    <m/>
    <m/>
    <s v="chicks"/>
    <s v="Jones (2001)"/>
  </r>
  <r>
    <n v="3748"/>
    <n v="212"/>
    <n v="3017"/>
    <n v="3658"/>
    <x v="18"/>
    <x v="691"/>
    <x v="17"/>
    <s v="Confirmed"/>
    <n v="2000"/>
    <n v="2000"/>
    <n v="48"/>
    <n v="48"/>
    <m/>
    <m/>
    <s v="chicks"/>
    <s v="Jones (2001)"/>
  </r>
  <r>
    <n v="3749"/>
    <n v="212"/>
    <n v="3017"/>
    <n v="3658"/>
    <x v="18"/>
    <x v="691"/>
    <x v="17"/>
    <s v="Confirmed"/>
    <n v="2000"/>
    <n v="2000"/>
    <m/>
    <m/>
    <m/>
    <m/>
    <m/>
    <s v="Jones (2001)"/>
  </r>
  <r>
    <n v="3750"/>
    <n v="212"/>
    <n v="3020"/>
    <n v="3658"/>
    <x v="18"/>
    <x v="694"/>
    <x v="17"/>
    <s v="Confirmed"/>
    <n v="2000"/>
    <n v="2000"/>
    <n v="30"/>
    <n v="30"/>
    <m/>
    <m/>
    <s v="chicks"/>
    <s v="Jones (2001)"/>
  </r>
  <r>
    <n v="3751"/>
    <n v="212"/>
    <n v="3021"/>
    <n v="3658"/>
    <x v="18"/>
    <x v="531"/>
    <x v="17"/>
    <s v="Confirmed"/>
    <n v="2000"/>
    <n v="2000"/>
    <n v="7"/>
    <n v="7"/>
    <m/>
    <m/>
    <s v="chicks"/>
    <s v="Jones (2001)"/>
  </r>
  <r>
    <n v="3752"/>
    <n v="212"/>
    <n v="3003"/>
    <n v="3649"/>
    <x v="18"/>
    <x v="533"/>
    <x v="18"/>
    <s v="Confirmed"/>
    <n v="2000"/>
    <n v="2000"/>
    <n v="40"/>
    <n v="40"/>
    <m/>
    <m/>
    <s v="chicks"/>
    <s v="Jones (2001)"/>
  </r>
  <r>
    <n v="3753"/>
    <n v="212"/>
    <n v="3004"/>
    <n v="3649"/>
    <x v="18"/>
    <x v="692"/>
    <x v="18"/>
    <s v="Confirmed"/>
    <n v="2000"/>
    <n v="2000"/>
    <n v="78"/>
    <n v="78"/>
    <m/>
    <m/>
    <s v="chicks"/>
    <s v="Jones (2001)"/>
  </r>
  <r>
    <n v="3754"/>
    <n v="212"/>
    <n v="3005"/>
    <n v="3649"/>
    <x v="18"/>
    <x v="529"/>
    <x v="18"/>
    <s v="Confirmed"/>
    <n v="2000"/>
    <n v="2000"/>
    <n v="70"/>
    <n v="70"/>
    <m/>
    <m/>
    <s v="chicks"/>
    <s v="Jones (2001)"/>
  </r>
  <r>
    <n v="3755"/>
    <n v="212"/>
    <n v="3006"/>
    <n v="3649"/>
    <x v="18"/>
    <x v="693"/>
    <x v="18"/>
    <s v="Confirmed"/>
    <n v="2000"/>
    <n v="2000"/>
    <n v="11"/>
    <n v="11"/>
    <m/>
    <m/>
    <s v="chicks"/>
    <s v="Jones (2001)"/>
  </r>
  <r>
    <n v="3756"/>
    <n v="212"/>
    <n v="3011"/>
    <n v="3649"/>
    <x v="18"/>
    <x v="354"/>
    <x v="18"/>
    <s v="Confirmed"/>
    <n v="2000"/>
    <n v="2000"/>
    <n v="8"/>
    <n v="8"/>
    <m/>
    <m/>
    <s v="chicks"/>
    <s v="Jones (2001)"/>
  </r>
  <r>
    <n v="3757"/>
    <n v="212"/>
    <n v="3013"/>
    <n v="3649"/>
    <x v="18"/>
    <x v="532"/>
    <x v="18"/>
    <s v="Confirmed"/>
    <n v="2000"/>
    <n v="2000"/>
    <n v="12"/>
    <n v="12"/>
    <m/>
    <m/>
    <s v="chicks"/>
    <s v="Jones (2001)"/>
  </r>
  <r>
    <n v="3758"/>
    <n v="212"/>
    <n v="3017"/>
    <n v="3649"/>
    <x v="18"/>
    <x v="691"/>
    <x v="18"/>
    <s v="Confirmed"/>
    <n v="2000"/>
    <n v="2000"/>
    <n v="100"/>
    <n v="100"/>
    <m/>
    <m/>
    <s v="chicks"/>
    <s v="Jones (2001)"/>
  </r>
  <r>
    <n v="3759"/>
    <n v="212"/>
    <n v="3017"/>
    <n v="3649"/>
    <x v="18"/>
    <x v="691"/>
    <x v="18"/>
    <s v="Confirmed"/>
    <n v="2000"/>
    <n v="2000"/>
    <m/>
    <m/>
    <m/>
    <m/>
    <m/>
    <s v="Jones (2001)"/>
  </r>
  <r>
    <n v="3760"/>
    <n v="212"/>
    <n v="3021"/>
    <n v="3649"/>
    <x v="18"/>
    <x v="531"/>
    <x v="18"/>
    <s v="Confirmed"/>
    <n v="2000"/>
    <n v="2000"/>
    <n v="63"/>
    <n v="63"/>
    <m/>
    <m/>
    <s v="chicks"/>
    <s v="Jones (2001)"/>
  </r>
  <r>
    <n v="3761"/>
    <n v="212"/>
    <n v="3004"/>
    <n v="3288"/>
    <x v="18"/>
    <x v="692"/>
    <x v="19"/>
    <s v="Confirmed"/>
    <n v="2000"/>
    <n v="2000"/>
    <n v="3542"/>
    <n v="3542"/>
    <m/>
    <m/>
    <s v="chicks"/>
    <s v="Jones (2001)"/>
  </r>
  <r>
    <n v="3762"/>
    <n v="212"/>
    <n v="3006"/>
    <n v="3288"/>
    <x v="18"/>
    <x v="693"/>
    <x v="19"/>
    <s v="Confirmed"/>
    <n v="2000"/>
    <n v="2000"/>
    <n v="7162"/>
    <n v="7162"/>
    <m/>
    <m/>
    <s v="chicks"/>
    <s v="Jones (2001)"/>
  </r>
  <r>
    <n v="3763"/>
    <n v="212"/>
    <n v="3011"/>
    <n v="3288"/>
    <x v="18"/>
    <x v="354"/>
    <x v="19"/>
    <s v="Confirmed"/>
    <n v="2000"/>
    <n v="2000"/>
    <n v="18830"/>
    <n v="18830"/>
    <m/>
    <m/>
    <s v="chicks"/>
    <s v="Jones (2001)"/>
  </r>
  <r>
    <n v="3764"/>
    <n v="212"/>
    <n v="3014"/>
    <n v="3288"/>
    <x v="18"/>
    <x v="530"/>
    <x v="19"/>
    <s v="Confirmed"/>
    <n v="2000"/>
    <n v="2000"/>
    <n v="52620"/>
    <n v="52620"/>
    <m/>
    <m/>
    <s v="chicks"/>
    <s v="Jones (2001)"/>
  </r>
  <r>
    <n v="3765"/>
    <n v="212"/>
    <n v="3017"/>
    <n v="3288"/>
    <x v="18"/>
    <x v="691"/>
    <x v="19"/>
    <s v="Confirmed"/>
    <n v="2000"/>
    <n v="2000"/>
    <n v="5570"/>
    <n v="5570"/>
    <m/>
    <m/>
    <s v="chicks"/>
    <s v="Jones (2001)"/>
  </r>
  <r>
    <n v="3766"/>
    <n v="212"/>
    <n v="3017"/>
    <n v="3288"/>
    <x v="18"/>
    <x v="691"/>
    <x v="19"/>
    <s v="Confirmed"/>
    <n v="2000"/>
    <n v="2000"/>
    <m/>
    <m/>
    <m/>
    <m/>
    <m/>
    <s v="Jones (2001)"/>
  </r>
  <r>
    <n v="3767"/>
    <n v="212"/>
    <n v="3021"/>
    <n v="3288"/>
    <x v="18"/>
    <x v="531"/>
    <x v="19"/>
    <s v="Confirmed"/>
    <n v="2000"/>
    <n v="2000"/>
    <n v="320"/>
    <n v="320"/>
    <m/>
    <m/>
    <s v="chicks"/>
    <s v="Jones (2001)"/>
  </r>
  <r>
    <n v="3768"/>
    <n v="213"/>
    <n v="24025"/>
    <n v="3298"/>
    <x v="5"/>
    <x v="333"/>
    <x v="12"/>
    <s v="Confirmed"/>
    <n v="2001"/>
    <n v="2001"/>
    <n v="233"/>
    <n v="233"/>
    <m/>
    <m/>
    <s v="individuals"/>
    <s v="Bull et al (2002)"/>
  </r>
  <r>
    <n v="3769"/>
    <n v="214"/>
    <n v="18000"/>
    <n v="32228"/>
    <x v="14"/>
    <x v="77"/>
    <x v="1"/>
    <s v="Confirmed"/>
    <n v="1983"/>
    <n v="2002"/>
    <n v="1"/>
    <n v="1"/>
    <m/>
    <m/>
    <s v="individuals"/>
    <s v="Depkin (2002)"/>
  </r>
  <r>
    <n v="3770"/>
    <n v="214"/>
    <n v="18000"/>
    <n v="3295"/>
    <x v="14"/>
    <x v="77"/>
    <x v="7"/>
    <s v="Confirmed"/>
    <n v="2002"/>
    <n v="2002"/>
    <n v="6498"/>
    <n v="6498"/>
    <m/>
    <m/>
    <s v="individuals"/>
    <s v="Depkin (2002)"/>
  </r>
  <r>
    <n v="3771"/>
    <n v="214"/>
    <n v="18000"/>
    <n v="3659"/>
    <x v="14"/>
    <x v="77"/>
    <x v="3"/>
    <s v="Confirmed"/>
    <n v="2002"/>
    <n v="2002"/>
    <n v="742"/>
    <n v="742"/>
    <m/>
    <m/>
    <s v="individuals"/>
    <s v="Depkin (2002)"/>
  </r>
  <r>
    <n v="3772"/>
    <n v="214"/>
    <n v="18000"/>
    <n v="3294"/>
    <x v="14"/>
    <x v="77"/>
    <x v="9"/>
    <s v="Confirmed"/>
    <n v="2002"/>
    <n v="2002"/>
    <n v="564"/>
    <n v="564"/>
    <m/>
    <m/>
    <s v="individuals"/>
    <s v="Depkin (2002)"/>
  </r>
  <r>
    <n v="3773"/>
    <n v="214"/>
    <n v="18000"/>
    <n v="3298"/>
    <x v="14"/>
    <x v="77"/>
    <x v="12"/>
    <s v="Confirmed"/>
    <n v="2002"/>
    <n v="2002"/>
    <n v="508"/>
    <n v="508"/>
    <m/>
    <m/>
    <s v="individuals"/>
    <s v="Depkin (2002)"/>
  </r>
  <r>
    <n v="3774"/>
    <n v="214"/>
    <n v="18000"/>
    <n v="3845"/>
    <x v="14"/>
    <x v="77"/>
    <x v="13"/>
    <s v="Confirmed"/>
    <n v="2002"/>
    <n v="2002"/>
    <n v="400"/>
    <n v="400"/>
    <m/>
    <m/>
    <s v="individuals"/>
    <s v="Depkin (2002)"/>
  </r>
  <r>
    <n v="3775"/>
    <n v="214"/>
    <n v="18000"/>
    <n v="3846"/>
    <x v="14"/>
    <x v="77"/>
    <x v="27"/>
    <s v="Confirmed"/>
    <n v="2002"/>
    <n v="2002"/>
    <n v="5"/>
    <n v="5"/>
    <m/>
    <m/>
    <s v="individuals"/>
    <s v="Depkin (2002)"/>
  </r>
  <r>
    <n v="3776"/>
    <n v="214"/>
    <n v="18000"/>
    <n v="32652"/>
    <x v="14"/>
    <x v="77"/>
    <x v="16"/>
    <s v="Confirmed"/>
    <n v="2002"/>
    <n v="2002"/>
    <n v="70"/>
    <n v="70"/>
    <m/>
    <m/>
    <s v="individuals"/>
    <s v="Depkin (2002)"/>
  </r>
  <r>
    <n v="3777"/>
    <n v="214"/>
    <n v="18000"/>
    <n v="3658"/>
    <x v="14"/>
    <x v="77"/>
    <x v="17"/>
    <s v="Confirmed"/>
    <n v="2002"/>
    <n v="2002"/>
    <n v="25000"/>
    <n v="25000"/>
    <m/>
    <m/>
    <s v="individuals"/>
    <s v="Depkin (2002)"/>
  </r>
  <r>
    <n v="3778"/>
    <n v="214"/>
    <n v="18000"/>
    <n v="3649"/>
    <x v="14"/>
    <x v="77"/>
    <x v="18"/>
    <s v="Confirmed"/>
    <n v="2002"/>
    <n v="2002"/>
    <n v="261"/>
    <n v="261"/>
    <m/>
    <m/>
    <s v="individuals"/>
    <s v="Depkin (2002)"/>
  </r>
  <r>
    <n v="3779"/>
    <n v="214"/>
    <n v="18000"/>
    <n v="3288"/>
    <x v="14"/>
    <x v="77"/>
    <x v="19"/>
    <s v="Confirmed"/>
    <n v="2002"/>
    <n v="2002"/>
    <n v="876000"/>
    <n v="876000"/>
    <m/>
    <m/>
    <s v="individuals"/>
    <s v="Depkin (2002)"/>
  </r>
  <r>
    <n v="3780"/>
    <n v="214"/>
    <n v="18000"/>
    <n v="3928"/>
    <x v="14"/>
    <x v="77"/>
    <x v="20"/>
    <s v="Confirmed"/>
    <n v="2002"/>
    <n v="2002"/>
    <n v="2"/>
    <n v="2"/>
    <m/>
    <m/>
    <s v="individuals"/>
    <s v="Depkin (2002)"/>
  </r>
  <r>
    <n v="3781"/>
    <n v="214"/>
    <n v="18000"/>
    <n v="3650"/>
    <x v="14"/>
    <x v="77"/>
    <x v="6"/>
    <s v="Confirmed"/>
    <n v="2002"/>
    <n v="2002"/>
    <n v="8"/>
    <n v="8"/>
    <m/>
    <m/>
    <s v="individuals"/>
    <s v="Depkin (2002)"/>
  </r>
  <r>
    <n v="3782"/>
    <n v="215"/>
    <n v="6001"/>
    <n v="32652"/>
    <x v="12"/>
    <x v="695"/>
    <x v="16"/>
    <s v="Confirmed"/>
    <n v="2002"/>
    <n v="2002"/>
    <n v="1500"/>
    <n v="1500"/>
    <m/>
    <m/>
    <s v="breeding pairs"/>
    <s v="Forsell (2002)"/>
  </r>
  <r>
    <n v="3783"/>
    <n v="215"/>
    <n v="6002"/>
    <n v="32652"/>
    <x v="12"/>
    <x v="75"/>
    <x v="16"/>
    <s v="Confirmed"/>
    <n v="2002"/>
    <n v="2002"/>
    <n v="1500"/>
    <n v="1500"/>
    <m/>
    <m/>
    <s v="breeding pairs"/>
    <s v="Forsell (2002)"/>
  </r>
  <r>
    <n v="3784"/>
    <n v="216"/>
    <n v="5136"/>
    <n v="3295"/>
    <x v="4"/>
    <x v="513"/>
    <x v="7"/>
    <s v="data deficient"/>
    <n v="1994"/>
    <n v="2002"/>
    <n v="2"/>
    <n v="2"/>
    <m/>
    <m/>
    <s v="individuals"/>
    <s v="MANU (2002)"/>
  </r>
  <r>
    <n v="3785"/>
    <n v="216"/>
    <n v="5136"/>
    <n v="3294"/>
    <x v="4"/>
    <x v="513"/>
    <x v="9"/>
    <s v="data deficient"/>
    <n v="2002"/>
    <n v="2002"/>
    <m/>
    <m/>
    <m/>
    <m/>
    <m/>
    <s v="MANU (2002)"/>
  </r>
  <r>
    <n v="3786"/>
    <n v="216"/>
    <n v="5136"/>
    <n v="3298"/>
    <x v="4"/>
    <x v="513"/>
    <x v="12"/>
    <s v="data deficient"/>
    <n v="2002"/>
    <n v="2002"/>
    <m/>
    <m/>
    <m/>
    <m/>
    <m/>
    <s v="MANU (2002)"/>
  </r>
  <r>
    <n v="3787"/>
    <n v="216"/>
    <n v="5136"/>
    <n v="3845"/>
    <x v="4"/>
    <x v="513"/>
    <x v="13"/>
    <s v="data deficient"/>
    <n v="2002"/>
    <n v="2002"/>
    <n v="7"/>
    <n v="7"/>
    <m/>
    <m/>
    <s v="individuals"/>
    <s v="MANU (2002)"/>
  </r>
  <r>
    <n v="3788"/>
    <n v="216"/>
    <n v="5136"/>
    <n v="3846"/>
    <x v="4"/>
    <x v="513"/>
    <x v="27"/>
    <s v="data deficient"/>
    <n v="2002"/>
    <n v="2002"/>
    <n v="2"/>
    <n v="2"/>
    <m/>
    <m/>
    <s v="individuals"/>
    <s v="MANU (2002)"/>
  </r>
  <r>
    <n v="3789"/>
    <n v="216"/>
    <n v="5136"/>
    <n v="3649"/>
    <x v="4"/>
    <x v="513"/>
    <x v="18"/>
    <s v="data deficient"/>
    <n v="2002"/>
    <n v="2002"/>
    <n v="5"/>
    <n v="5"/>
    <m/>
    <m/>
    <s v="individuals"/>
    <s v="MANU (2002)"/>
  </r>
  <r>
    <n v="3790"/>
    <n v="216"/>
    <n v="5136"/>
    <n v="3650"/>
    <x v="4"/>
    <x v="513"/>
    <x v="6"/>
    <s v="data deficient"/>
    <n v="2002"/>
    <n v="2002"/>
    <n v="4"/>
    <n v="4"/>
    <m/>
    <m/>
    <s v="individuals"/>
    <s v="MANU (2002)"/>
  </r>
  <r>
    <n v="3791"/>
    <n v="217"/>
    <n v="14036"/>
    <n v="3295"/>
    <x v="7"/>
    <x v="696"/>
    <x v="7"/>
    <s v="Confirmed"/>
    <n v="768"/>
    <n v="1996"/>
    <n v="50000"/>
    <n v="100000"/>
    <m/>
    <m/>
    <s v="breeding pairs"/>
    <s v="Pandolfi Benoit &amp; Bretagnolle (2002)"/>
  </r>
  <r>
    <n v="3792"/>
    <n v="217"/>
    <n v="14040"/>
    <n v="3268"/>
    <x v="7"/>
    <x v="697"/>
    <x v="26"/>
    <s v="Confirmed"/>
    <n v="1996"/>
    <n v="1996"/>
    <n v="500"/>
    <n v="1000"/>
    <m/>
    <m/>
    <s v="breeding pairs"/>
    <s v="Pandolfi Benoit &amp; Bretagnolle (2002)"/>
  </r>
  <r>
    <n v="3793"/>
    <n v="217"/>
    <n v="14038"/>
    <n v="3883"/>
    <x v="7"/>
    <x v="698"/>
    <x v="44"/>
    <s v="Confirmed"/>
    <n v="1996"/>
    <n v="1996"/>
    <n v="1000"/>
    <n v="1000"/>
    <m/>
    <m/>
    <s v="breeding pairs"/>
    <s v="Pandolfi Benoit &amp; Bretagnolle (2002)"/>
  </r>
  <r>
    <n v="3794"/>
    <n v="217"/>
    <n v="14041"/>
    <n v="3287"/>
    <x v="7"/>
    <x v="699"/>
    <x v="25"/>
    <s v="Confirmed"/>
    <n v="1996"/>
    <n v="1996"/>
    <n v="500"/>
    <n v="1000"/>
    <m/>
    <m/>
    <s v="breeding pairs"/>
    <s v="Pandolfi Benoit &amp; Bretagnolle (2002)"/>
  </r>
  <r>
    <n v="3795"/>
    <n v="217"/>
    <n v="14044"/>
    <n v="3287"/>
    <x v="7"/>
    <x v="700"/>
    <x v="25"/>
    <s v="Confirmed"/>
    <n v="1996"/>
    <n v="1996"/>
    <n v="42150"/>
    <n v="43400"/>
    <m/>
    <m/>
    <s v="breeding pairs"/>
    <s v="Pandolfi Benoit &amp; Bretagnolle (2002)"/>
  </r>
  <r>
    <n v="3796"/>
    <n v="217"/>
    <n v="14026"/>
    <n v="3294"/>
    <x v="7"/>
    <x v="701"/>
    <x v="9"/>
    <s v="Confirmed"/>
    <n v="1996"/>
    <n v="1996"/>
    <n v="1000"/>
    <n v="1000"/>
    <m/>
    <m/>
    <s v="breeding pairs"/>
    <s v="Pandolfi Benoit &amp; Bretagnolle (2002)"/>
  </r>
  <r>
    <n v="3797"/>
    <n v="217"/>
    <n v="14031"/>
    <n v="3281"/>
    <x v="7"/>
    <x v="702"/>
    <x v="47"/>
    <s v="Confirmed"/>
    <n v="1996"/>
    <n v="1996"/>
    <n v="10"/>
    <n v="10"/>
    <m/>
    <m/>
    <s v="breeding pairs"/>
    <s v="Pandolfi Benoit &amp; Bretagnolle (2002)"/>
  </r>
  <r>
    <n v="3798"/>
    <n v="217"/>
    <n v="14031"/>
    <n v="3263"/>
    <x v="7"/>
    <x v="702"/>
    <x v="4"/>
    <s v="Confirmed"/>
    <n v="1996"/>
    <n v="1996"/>
    <n v="1000"/>
    <n v="1000"/>
    <m/>
    <m/>
    <s v="breeding pairs"/>
    <s v="Pandolfi Benoit &amp; Bretagnolle (2002)"/>
  </r>
  <r>
    <n v="3799"/>
    <n v="217"/>
    <n v="14039"/>
    <n v="3658"/>
    <x v="7"/>
    <x v="703"/>
    <x v="17"/>
    <s v="Confirmed"/>
    <n v="1996"/>
    <n v="1996"/>
    <n v="10"/>
    <n v="30"/>
    <m/>
    <m/>
    <s v="breeding pairs"/>
    <s v="Pandolfi Benoit &amp; Bretagnolle (2002)"/>
  </r>
  <r>
    <n v="3800"/>
    <n v="217"/>
    <n v="14039"/>
    <n v="3266"/>
    <x v="7"/>
    <x v="703"/>
    <x v="5"/>
    <s v="Confirmed"/>
    <n v="1996"/>
    <n v="1996"/>
    <n v="5000"/>
    <n v="5000"/>
    <m/>
    <m/>
    <s v="breeding pairs"/>
    <s v="Pandolfi Benoit &amp; Bretagnolle (2002)"/>
  </r>
  <r>
    <n v="3801"/>
    <n v="217"/>
    <n v="14040"/>
    <n v="1017051"/>
    <x v="7"/>
    <x v="697"/>
    <x v="38"/>
    <s v="Confirmed"/>
    <n v="1996"/>
    <n v="1996"/>
    <n v="1000"/>
    <n v="1500"/>
    <m/>
    <m/>
    <s v="breeding pairs"/>
    <s v="Pandolfi Benoit &amp; Bretagnolle (2002)"/>
  </r>
  <r>
    <n v="3802"/>
    <n v="217"/>
    <n v="14042"/>
    <n v="3288"/>
    <x v="7"/>
    <x v="704"/>
    <x v="19"/>
    <s v="Confirmed"/>
    <n v="1996"/>
    <n v="1996"/>
    <n v="200"/>
    <n v="300"/>
    <m/>
    <m/>
    <s v="breeding pairs"/>
    <s v="Pandolfi Benoit &amp; Bretagnolle (2002)"/>
  </r>
  <r>
    <n v="3803"/>
    <n v="217"/>
    <n v="14039"/>
    <n v="3880"/>
    <x v="7"/>
    <x v="703"/>
    <x v="29"/>
    <s v="Confirmed"/>
    <n v="1996"/>
    <n v="1996"/>
    <n v="100"/>
    <n v="100"/>
    <m/>
    <m/>
    <s v="breeding pairs"/>
    <s v="Pandolfi Benoit &amp; Bretagnolle (2002)"/>
  </r>
  <r>
    <n v="3804"/>
    <n v="217"/>
    <n v="14040"/>
    <n v="3928"/>
    <x v="7"/>
    <x v="697"/>
    <x v="20"/>
    <s v="Confirmed"/>
    <n v="1996"/>
    <n v="1996"/>
    <n v="500000"/>
    <n v="500000"/>
    <m/>
    <m/>
    <s v="breeding pairs"/>
    <s v="Pandolfi Benoit &amp; Bretagnolle (2002)"/>
  </r>
  <r>
    <n v="3805"/>
    <n v="218"/>
    <n v="24025"/>
    <n v="3295"/>
    <x v="5"/>
    <x v="333"/>
    <x v="7"/>
    <s v="Confirmed"/>
    <n v="2011"/>
    <n v="2001"/>
    <n v="22500"/>
    <n v="22500"/>
    <m/>
    <m/>
    <s v="mature individuals"/>
    <s v="Watling (2002)"/>
  </r>
  <r>
    <n v="3806"/>
    <n v="218"/>
    <n v="24025"/>
    <n v="3294"/>
    <x v="5"/>
    <x v="333"/>
    <x v="9"/>
    <s v="Confirmed"/>
    <n v="2001"/>
    <n v="2001"/>
    <n v="2550"/>
    <n v="2550"/>
    <m/>
    <m/>
    <s v="mature individuals"/>
    <s v="Watling (2002)"/>
  </r>
  <r>
    <n v="3807"/>
    <n v="218"/>
    <n v="24025"/>
    <n v="3298"/>
    <x v="5"/>
    <x v="333"/>
    <x v="12"/>
    <s v="Confirmed"/>
    <n v="2001"/>
    <n v="2001"/>
    <n v="1650"/>
    <n v="1650"/>
    <m/>
    <m/>
    <s v="mature individuals"/>
    <s v="Watling (2002)"/>
  </r>
  <r>
    <n v="3808"/>
    <n v="218"/>
    <n v="24025"/>
    <n v="3658"/>
    <x v="5"/>
    <x v="333"/>
    <x v="17"/>
    <s v="Confirmed"/>
    <n v="2001"/>
    <n v="2001"/>
    <n v="12"/>
    <n v="12"/>
    <m/>
    <m/>
    <s v="nests"/>
    <s v="Watling (2002)"/>
  </r>
  <r>
    <n v="3809"/>
    <n v="218"/>
    <n v="24025"/>
    <n v="3658"/>
    <x v="5"/>
    <x v="333"/>
    <x v="17"/>
    <s v="Confirmed"/>
    <n v="2001"/>
    <n v="2001"/>
    <n v="50"/>
    <n v="50"/>
    <m/>
    <m/>
    <s v="individuals"/>
    <s v="Watling (2002)"/>
  </r>
  <r>
    <n v="3810"/>
    <n v="219"/>
    <n v="4066"/>
    <n v="3268"/>
    <x v="0"/>
    <x v="286"/>
    <x v="26"/>
    <s v="Confirmed"/>
    <n v="2003"/>
    <n v="2003"/>
    <n v="1"/>
    <n v="1"/>
    <m/>
    <m/>
    <s v="breeding pairs"/>
    <s v="BirdLife International (2003)"/>
  </r>
  <r>
    <n v="3811"/>
    <n v="219"/>
    <n v="4066"/>
    <n v="3268"/>
    <x v="0"/>
    <x v="286"/>
    <x v="26"/>
    <s v="Potential Breeding"/>
    <n v="2003"/>
    <n v="2003"/>
    <n v="60"/>
    <n v="60"/>
    <m/>
    <m/>
    <s v="individuals"/>
    <s v="BirdLife International (2003)"/>
  </r>
  <r>
    <n v="3812"/>
    <n v="219"/>
    <n v="4066"/>
    <n v="3287"/>
    <x v="0"/>
    <x v="286"/>
    <x v="25"/>
    <s v="Confirmed"/>
    <n v="2003"/>
    <n v="2003"/>
    <n v="200"/>
    <n v="200"/>
    <m/>
    <m/>
    <s v="breeding pairs"/>
    <s v="BirdLife International (2003)"/>
  </r>
  <r>
    <n v="3813"/>
    <n v="219"/>
    <n v="4066"/>
    <n v="3659"/>
    <x v="0"/>
    <x v="286"/>
    <x v="3"/>
    <s v="Potential Breeding"/>
    <n v="2003"/>
    <n v="2003"/>
    <n v="3"/>
    <n v="3"/>
    <m/>
    <m/>
    <s v="individuals"/>
    <s v="BirdLife International (2003)"/>
  </r>
  <r>
    <n v="3814"/>
    <n v="219"/>
    <n v="4066"/>
    <n v="3294"/>
    <x v="0"/>
    <x v="286"/>
    <x v="9"/>
    <s v="Confirmed"/>
    <n v="2003"/>
    <n v="2003"/>
    <n v="75"/>
    <n v="75"/>
    <m/>
    <m/>
    <s v="nests"/>
    <s v="BirdLife International (2003)"/>
  </r>
  <r>
    <n v="3815"/>
    <n v="219"/>
    <n v="4066"/>
    <n v="3263"/>
    <x v="0"/>
    <x v="286"/>
    <x v="4"/>
    <s v="Potential Breeding"/>
    <n v="2003"/>
    <n v="2003"/>
    <n v="29"/>
    <n v="29"/>
    <m/>
    <m/>
    <s v="individuals"/>
    <s v="BirdLife International (2003)"/>
  </r>
  <r>
    <n v="3816"/>
    <n v="219"/>
    <n v="4066"/>
    <n v="3846"/>
    <x v="0"/>
    <x v="286"/>
    <x v="27"/>
    <s v="Confirmed"/>
    <n v="2003"/>
    <n v="2003"/>
    <n v="60"/>
    <n v="60"/>
    <m/>
    <m/>
    <s v="breeding pairs"/>
    <s v="BirdLife International (2003)"/>
  </r>
  <r>
    <n v="3817"/>
    <n v="219"/>
    <n v="4066"/>
    <n v="3846"/>
    <x v="0"/>
    <x v="286"/>
    <x v="27"/>
    <s v="Potential Breeding"/>
    <n v="2003"/>
    <n v="2003"/>
    <n v="150"/>
    <n v="200"/>
    <m/>
    <m/>
    <s v="individuals"/>
    <s v="BirdLife International (2003)"/>
  </r>
  <r>
    <n v="3818"/>
    <n v="219"/>
    <n v="4066"/>
    <n v="3658"/>
    <x v="0"/>
    <x v="286"/>
    <x v="17"/>
    <s v="Confirmed"/>
    <n v="2003"/>
    <n v="2003"/>
    <n v="20"/>
    <n v="20"/>
    <m/>
    <m/>
    <s v="breeding pairs"/>
    <s v="BirdLife International (2003)"/>
  </r>
  <r>
    <n v="3819"/>
    <n v="219"/>
    <n v="4066"/>
    <n v="3658"/>
    <x v="0"/>
    <x v="286"/>
    <x v="17"/>
    <s v="Potential Breeding"/>
    <n v="2003"/>
    <n v="2003"/>
    <n v="400"/>
    <n v="400"/>
    <m/>
    <m/>
    <s v="individuals"/>
    <s v="BirdLife International (2003)"/>
  </r>
  <r>
    <n v="3820"/>
    <n v="219"/>
    <n v="4066"/>
    <n v="3650"/>
    <x v="0"/>
    <x v="286"/>
    <x v="6"/>
    <s v="Potential Breeding"/>
    <n v="2003"/>
    <n v="2003"/>
    <n v="1"/>
    <n v="1"/>
    <m/>
    <m/>
    <s v="individuals"/>
    <s v="BirdLife International (2003)"/>
  </r>
  <r>
    <n v="3821"/>
    <n v="220"/>
    <n v="5104"/>
    <n v="3298"/>
    <x v="4"/>
    <x v="522"/>
    <x v="12"/>
    <s v="Confirmed"/>
    <n v="2003"/>
    <n v="2003"/>
    <n v="1000"/>
    <n v="1000"/>
    <m/>
    <m/>
    <s v="breeding pairs"/>
    <s v="Gouni &amp; Sanford (2003)"/>
  </r>
  <r>
    <n v="3822"/>
    <n v="221"/>
    <n v="5000"/>
    <n v="3659"/>
    <x v="4"/>
    <x v="705"/>
    <x v="3"/>
    <s v="data deficient"/>
    <n v="2003"/>
    <n v="2003"/>
    <n v="1"/>
    <n v="1"/>
    <m/>
    <m/>
    <s v="individuals"/>
    <s v="Pierce et al (2003)"/>
  </r>
  <r>
    <n v="3823"/>
    <n v="221"/>
    <n v="5012"/>
    <n v="3659"/>
    <x v="4"/>
    <x v="457"/>
    <x v="3"/>
    <s v="Confirmed"/>
    <n v="2003"/>
    <n v="2003"/>
    <n v="146"/>
    <n v="146"/>
    <m/>
    <m/>
    <s v="individuals"/>
    <s v="Pierce et al (2003)"/>
  </r>
  <r>
    <n v="3824"/>
    <n v="221"/>
    <n v="5067"/>
    <n v="3659"/>
    <x v="4"/>
    <x v="706"/>
    <x v="3"/>
    <s v="data deficient"/>
    <n v="2003"/>
    <n v="2003"/>
    <n v="2"/>
    <n v="2"/>
    <m/>
    <m/>
    <s v="individuals"/>
    <s v="Pierce et al (2003)"/>
  </r>
  <r>
    <n v="3825"/>
    <n v="221"/>
    <n v="5069"/>
    <n v="3659"/>
    <x v="4"/>
    <x v="707"/>
    <x v="3"/>
    <s v="Confirmed"/>
    <n v="2003"/>
    <n v="2003"/>
    <n v="88"/>
    <n v="88"/>
    <m/>
    <m/>
    <s v="individuals"/>
    <s v="Pierce et al (2003)"/>
  </r>
  <r>
    <n v="3826"/>
    <n v="221"/>
    <n v="5023"/>
    <n v="3659"/>
    <x v="4"/>
    <x v="462"/>
    <x v="3"/>
    <s v="Confirmed"/>
    <n v="2003"/>
    <n v="2003"/>
    <n v="55"/>
    <n v="55"/>
    <m/>
    <m/>
    <s v="individuals"/>
    <s v="Pierce et al (2003)"/>
  </r>
  <r>
    <n v="3827"/>
    <n v="221"/>
    <n v="5162"/>
    <n v="3659"/>
    <x v="4"/>
    <x v="708"/>
    <x v="3"/>
    <s v="Confirmed"/>
    <n v="2003"/>
    <n v="2003"/>
    <n v="3"/>
    <n v="3"/>
    <m/>
    <m/>
    <s v="individuals"/>
    <s v="Pierce et al (2003)"/>
  </r>
  <r>
    <n v="3828"/>
    <n v="221"/>
    <n v="5012"/>
    <n v="3845"/>
    <x v="4"/>
    <x v="457"/>
    <x v="13"/>
    <s v="Confirmed"/>
    <n v="2003"/>
    <n v="2003"/>
    <n v="135"/>
    <n v="135"/>
    <m/>
    <m/>
    <s v="individuals"/>
    <s v="Pierce et al (2003)"/>
  </r>
  <r>
    <n v="3829"/>
    <n v="221"/>
    <n v="5067"/>
    <n v="3845"/>
    <x v="4"/>
    <x v="706"/>
    <x v="13"/>
    <s v="data deficient"/>
    <n v="2003"/>
    <n v="2003"/>
    <n v="5"/>
    <n v="5"/>
    <m/>
    <m/>
    <s v="individuals"/>
    <s v="Pierce et al (2003)"/>
  </r>
  <r>
    <n v="3830"/>
    <n v="221"/>
    <n v="5069"/>
    <n v="3845"/>
    <x v="4"/>
    <x v="707"/>
    <x v="13"/>
    <s v="Confirmed"/>
    <n v="2003"/>
    <n v="2003"/>
    <n v="220"/>
    <n v="220"/>
    <m/>
    <m/>
    <s v="individuals"/>
    <s v="Pierce et al (2003)"/>
  </r>
  <r>
    <n v="3831"/>
    <n v="221"/>
    <n v="5080"/>
    <n v="3845"/>
    <x v="4"/>
    <x v="509"/>
    <x v="13"/>
    <s v="Confirmed"/>
    <n v="2003"/>
    <n v="2003"/>
    <n v="173"/>
    <n v="173"/>
    <m/>
    <m/>
    <s v="individuals"/>
    <s v="Pierce et al (2003)"/>
  </r>
  <r>
    <n v="3832"/>
    <n v="221"/>
    <n v="5111"/>
    <n v="3845"/>
    <x v="4"/>
    <x v="709"/>
    <x v="13"/>
    <s v="Confirmed"/>
    <n v="2003"/>
    <n v="2003"/>
    <n v="40"/>
    <n v="40"/>
    <m/>
    <m/>
    <s v="individuals"/>
    <s v="Pierce et al (2003)"/>
  </r>
  <r>
    <n v="3833"/>
    <n v="221"/>
    <n v="5135"/>
    <n v="3845"/>
    <x v="4"/>
    <x v="710"/>
    <x v="13"/>
    <s v="Confirmed"/>
    <n v="2003"/>
    <n v="2003"/>
    <n v="810"/>
    <n v="810"/>
    <m/>
    <m/>
    <s v="individuals"/>
    <s v="Pierce et al (2003)"/>
  </r>
  <r>
    <n v="3834"/>
    <n v="221"/>
    <n v="5023"/>
    <n v="3845"/>
    <x v="4"/>
    <x v="462"/>
    <x v="13"/>
    <s v="Confirmed"/>
    <n v="2003"/>
    <n v="2003"/>
    <n v="60"/>
    <n v="60"/>
    <m/>
    <m/>
    <s v="individuals"/>
    <s v="Pierce et al (2003)"/>
  </r>
  <r>
    <n v="3835"/>
    <n v="221"/>
    <n v="5162"/>
    <n v="3845"/>
    <x v="4"/>
    <x v="708"/>
    <x v="13"/>
    <s v="data deficient"/>
    <n v="2003"/>
    <n v="2003"/>
    <n v="12"/>
    <n v="12"/>
    <m/>
    <m/>
    <s v="individuals"/>
    <s v="Pierce et al (2003)"/>
  </r>
  <r>
    <n v="3836"/>
    <n v="221"/>
    <n v="5148"/>
    <n v="3899"/>
    <x v="4"/>
    <x v="711"/>
    <x v="48"/>
    <s v="data deficient"/>
    <n v="2003"/>
    <n v="2003"/>
    <n v="1"/>
    <n v="1"/>
    <m/>
    <m/>
    <s v="individuals"/>
    <s v="Pierce et al (2003)"/>
  </r>
  <r>
    <n v="3837"/>
    <n v="221"/>
    <n v="5089"/>
    <n v="3898"/>
    <x v="4"/>
    <x v="712"/>
    <x v="30"/>
    <s v="Confirmed"/>
    <n v="2003"/>
    <n v="2003"/>
    <n v="25"/>
    <n v="25"/>
    <m/>
    <m/>
    <s v="individuals"/>
    <s v="Pierce et al (2003)"/>
  </r>
  <r>
    <n v="3838"/>
    <n v="221"/>
    <n v="5000"/>
    <n v="3846"/>
    <x v="4"/>
    <x v="705"/>
    <x v="27"/>
    <s v="data deficient"/>
    <n v="2003"/>
    <n v="2003"/>
    <n v="1"/>
    <n v="1"/>
    <m/>
    <m/>
    <s v="individuals"/>
    <s v="Pierce et al (2003)"/>
  </r>
  <r>
    <n v="3839"/>
    <n v="221"/>
    <n v="5019"/>
    <n v="3846"/>
    <x v="4"/>
    <x v="713"/>
    <x v="27"/>
    <s v="data deficient"/>
    <n v="2003"/>
    <n v="2003"/>
    <n v="5"/>
    <n v="5"/>
    <m/>
    <m/>
    <s v="individuals"/>
    <s v="Pierce et al (2003)"/>
  </r>
  <r>
    <n v="3840"/>
    <n v="221"/>
    <n v="5080"/>
    <n v="3846"/>
    <x v="4"/>
    <x v="509"/>
    <x v="27"/>
    <s v="data deficient"/>
    <n v="2003"/>
    <n v="2003"/>
    <n v="3"/>
    <n v="3"/>
    <m/>
    <m/>
    <s v="individuals"/>
    <s v="Pierce et al (2003)"/>
  </r>
  <r>
    <n v="3841"/>
    <n v="221"/>
    <n v="5111"/>
    <n v="3846"/>
    <x v="4"/>
    <x v="709"/>
    <x v="27"/>
    <s v="data deficient"/>
    <n v="2003"/>
    <n v="2003"/>
    <n v="1"/>
    <n v="1"/>
    <m/>
    <m/>
    <s v="individuals"/>
    <s v="Pierce et al (2003)"/>
  </r>
  <r>
    <n v="3842"/>
    <n v="221"/>
    <n v="5135"/>
    <n v="3846"/>
    <x v="4"/>
    <x v="710"/>
    <x v="27"/>
    <s v="Confirmed"/>
    <n v="2003"/>
    <n v="2003"/>
    <n v="1200"/>
    <n v="1200"/>
    <m/>
    <m/>
    <s v="individuals"/>
    <s v="Pierce et al (2003)"/>
  </r>
  <r>
    <n v="3843"/>
    <n v="221"/>
    <n v="5023"/>
    <n v="3846"/>
    <x v="4"/>
    <x v="462"/>
    <x v="27"/>
    <s v="Confirmed"/>
    <n v="2003"/>
    <n v="2003"/>
    <n v="310"/>
    <n v="310"/>
    <m/>
    <m/>
    <s v="individuals"/>
    <s v="Pierce et al (2003)"/>
  </r>
  <r>
    <n v="3844"/>
    <n v="221"/>
    <n v="5000"/>
    <n v="32652"/>
    <x v="4"/>
    <x v="705"/>
    <x v="16"/>
    <s v="data deficient"/>
    <n v="2003"/>
    <n v="2003"/>
    <n v="1"/>
    <n v="1"/>
    <m/>
    <m/>
    <s v="individuals"/>
    <s v="Pierce et al (2003)"/>
  </r>
  <r>
    <n v="3845"/>
    <n v="221"/>
    <n v="5067"/>
    <n v="32652"/>
    <x v="4"/>
    <x v="706"/>
    <x v="16"/>
    <s v="data deficient"/>
    <n v="2003"/>
    <n v="2003"/>
    <n v="2"/>
    <n v="2"/>
    <m/>
    <m/>
    <s v="individuals"/>
    <s v="Pierce et al (2003)"/>
  </r>
  <r>
    <n v="3846"/>
    <n v="221"/>
    <n v="5069"/>
    <n v="32652"/>
    <x v="4"/>
    <x v="707"/>
    <x v="16"/>
    <s v="data deficient"/>
    <n v="2003"/>
    <n v="2003"/>
    <n v="7"/>
    <n v="7"/>
    <m/>
    <m/>
    <s v="individuals"/>
    <s v="Pierce et al (2003)"/>
  </r>
  <r>
    <n v="3847"/>
    <n v="221"/>
    <n v="5080"/>
    <n v="32652"/>
    <x v="4"/>
    <x v="509"/>
    <x v="16"/>
    <s v="Confirmed"/>
    <n v="2003"/>
    <n v="2003"/>
    <n v="190"/>
    <n v="190"/>
    <m/>
    <m/>
    <s v="individuals"/>
    <s v="Pierce et al (2003)"/>
  </r>
  <r>
    <n v="3848"/>
    <n v="221"/>
    <n v="5135"/>
    <n v="32652"/>
    <x v="4"/>
    <x v="710"/>
    <x v="16"/>
    <s v="data deficient"/>
    <n v="2003"/>
    <n v="2003"/>
    <n v="2"/>
    <n v="2"/>
    <m/>
    <m/>
    <s v="individuals"/>
    <s v="Pierce et al (2003)"/>
  </r>
  <r>
    <n v="3849"/>
    <n v="221"/>
    <n v="5023"/>
    <n v="32652"/>
    <x v="4"/>
    <x v="462"/>
    <x v="16"/>
    <s v="data deficient"/>
    <n v="2003"/>
    <n v="2003"/>
    <n v="3"/>
    <n v="3"/>
    <m/>
    <m/>
    <s v="individuals"/>
    <s v="Pierce et al (2003)"/>
  </r>
  <r>
    <n v="3850"/>
    <n v="221"/>
    <n v="5162"/>
    <n v="32652"/>
    <x v="4"/>
    <x v="708"/>
    <x v="16"/>
    <s v="data deficient"/>
    <n v="2003"/>
    <n v="2003"/>
    <n v="2"/>
    <n v="2"/>
    <m/>
    <m/>
    <s v="individuals"/>
    <s v="Pierce et al (2003)"/>
  </r>
  <r>
    <n v="3851"/>
    <n v="221"/>
    <n v="5135"/>
    <n v="3901"/>
    <x v="4"/>
    <x v="710"/>
    <x v="31"/>
    <s v="data deficient"/>
    <n v="2003"/>
    <n v="2003"/>
    <n v="3"/>
    <n v="3"/>
    <m/>
    <m/>
    <s v="individuals"/>
    <s v="Pierce et al (2003)"/>
  </r>
  <r>
    <n v="3852"/>
    <n v="221"/>
    <n v="5000"/>
    <n v="3658"/>
    <x v="4"/>
    <x v="705"/>
    <x v="17"/>
    <s v="Confirmed"/>
    <n v="2003"/>
    <n v="2003"/>
    <n v="313"/>
    <n v="313"/>
    <m/>
    <m/>
    <s v="individuals"/>
    <s v="Pierce et al (2003)"/>
  </r>
  <r>
    <n v="3853"/>
    <n v="221"/>
    <n v="5012"/>
    <n v="3658"/>
    <x v="4"/>
    <x v="457"/>
    <x v="17"/>
    <s v="Confirmed"/>
    <n v="2003"/>
    <n v="2003"/>
    <n v="143"/>
    <n v="143"/>
    <m/>
    <m/>
    <s v="individuals"/>
    <s v="Pierce et al (2003)"/>
  </r>
  <r>
    <n v="3854"/>
    <n v="221"/>
    <n v="5019"/>
    <n v="3658"/>
    <x v="4"/>
    <x v="713"/>
    <x v="17"/>
    <s v="data deficient"/>
    <n v="2003"/>
    <n v="2003"/>
    <n v="3"/>
    <n v="3"/>
    <m/>
    <m/>
    <s v="individuals"/>
    <s v="Pierce et al (2003)"/>
  </r>
  <r>
    <n v="3855"/>
    <n v="221"/>
    <n v="5067"/>
    <n v="3658"/>
    <x v="4"/>
    <x v="706"/>
    <x v="17"/>
    <s v="data deficient"/>
    <n v="2003"/>
    <n v="2003"/>
    <n v="99"/>
    <n v="99"/>
    <m/>
    <m/>
    <s v="individuals"/>
    <s v="Pierce et al (2003)"/>
  </r>
  <r>
    <n v="3856"/>
    <n v="221"/>
    <n v="5069"/>
    <n v="3658"/>
    <x v="4"/>
    <x v="707"/>
    <x v="17"/>
    <s v="Confirmed"/>
    <n v="2003"/>
    <n v="2003"/>
    <n v="397"/>
    <n v="397"/>
    <m/>
    <m/>
    <s v="individuals"/>
    <s v="Pierce et al (2003)"/>
  </r>
  <r>
    <n v="3857"/>
    <n v="221"/>
    <n v="5080"/>
    <n v="3658"/>
    <x v="4"/>
    <x v="509"/>
    <x v="17"/>
    <s v="Confirmed"/>
    <n v="2003"/>
    <n v="2003"/>
    <n v="316"/>
    <n v="316"/>
    <m/>
    <m/>
    <s v="individuals"/>
    <s v="Pierce et al (2003)"/>
  </r>
  <r>
    <n v="3858"/>
    <n v="221"/>
    <n v="5111"/>
    <n v="3658"/>
    <x v="4"/>
    <x v="709"/>
    <x v="17"/>
    <s v="Confirmed"/>
    <n v="2003"/>
    <n v="2003"/>
    <n v="72"/>
    <n v="72"/>
    <m/>
    <m/>
    <s v="individuals"/>
    <s v="Pierce et al (2003)"/>
  </r>
  <r>
    <n v="3859"/>
    <n v="221"/>
    <n v="5135"/>
    <n v="3658"/>
    <x v="4"/>
    <x v="710"/>
    <x v="17"/>
    <s v="Confirmed"/>
    <n v="2003"/>
    <n v="2003"/>
    <n v="612"/>
    <n v="612"/>
    <m/>
    <m/>
    <s v="individuals"/>
    <s v="Pierce et al (2003)"/>
  </r>
  <r>
    <n v="3860"/>
    <n v="221"/>
    <n v="5139"/>
    <n v="3658"/>
    <x v="4"/>
    <x v="714"/>
    <x v="17"/>
    <s v="Confirmed"/>
    <n v="2003"/>
    <n v="2003"/>
    <n v="175"/>
    <n v="175"/>
    <m/>
    <m/>
    <s v="individuals"/>
    <s v="Pierce et al (2003)"/>
  </r>
  <r>
    <n v="3861"/>
    <n v="221"/>
    <n v="5162"/>
    <n v="3658"/>
    <x v="4"/>
    <x v="708"/>
    <x v="17"/>
    <s v="data deficient"/>
    <n v="2003"/>
    <n v="2003"/>
    <n v="406"/>
    <n v="406"/>
    <m/>
    <m/>
    <s v="individuals"/>
    <s v="Pierce et al (2003)"/>
  </r>
  <r>
    <n v="3862"/>
    <n v="221"/>
    <n v="5000"/>
    <n v="3649"/>
    <x v="4"/>
    <x v="705"/>
    <x v="18"/>
    <s v="Confirmed"/>
    <n v="2003"/>
    <n v="2003"/>
    <n v="13"/>
    <n v="13"/>
    <m/>
    <m/>
    <s v="individuals"/>
    <s v="Pierce et al (2003)"/>
  </r>
  <r>
    <n v="3863"/>
    <n v="221"/>
    <n v="5069"/>
    <n v="3649"/>
    <x v="4"/>
    <x v="707"/>
    <x v="18"/>
    <s v="Confirmed"/>
    <n v="2003"/>
    <n v="2003"/>
    <n v="442"/>
    <n v="442"/>
    <m/>
    <m/>
    <s v="individuals"/>
    <s v="Pierce et al (2003)"/>
  </r>
  <r>
    <n v="3864"/>
    <n v="221"/>
    <n v="5080"/>
    <n v="3649"/>
    <x v="4"/>
    <x v="509"/>
    <x v="18"/>
    <s v="Confirmed"/>
    <n v="2003"/>
    <n v="2003"/>
    <n v="33"/>
    <n v="33"/>
    <m/>
    <m/>
    <s v="individuals"/>
    <s v="Pierce et al (2003)"/>
  </r>
  <r>
    <n v="3865"/>
    <n v="221"/>
    <n v="5111"/>
    <n v="3649"/>
    <x v="4"/>
    <x v="709"/>
    <x v="18"/>
    <s v="Confirmed"/>
    <n v="2003"/>
    <n v="2003"/>
    <n v="18"/>
    <n v="18"/>
    <m/>
    <m/>
    <s v="individuals"/>
    <s v="Pierce et al (2003)"/>
  </r>
  <r>
    <n v="3866"/>
    <n v="221"/>
    <n v="5135"/>
    <n v="3649"/>
    <x v="4"/>
    <x v="710"/>
    <x v="18"/>
    <s v="Confirmed"/>
    <n v="2003"/>
    <n v="2003"/>
    <n v="78"/>
    <n v="78"/>
    <m/>
    <m/>
    <s v="individuals"/>
    <s v="Pierce et al (2003)"/>
  </r>
  <r>
    <n v="3867"/>
    <n v="221"/>
    <n v="5162"/>
    <n v="3649"/>
    <x v="4"/>
    <x v="708"/>
    <x v="18"/>
    <s v="data deficient"/>
    <n v="2003"/>
    <n v="2003"/>
    <n v="1"/>
    <n v="1"/>
    <m/>
    <m/>
    <s v="individuals"/>
    <s v="Pierce et al (2003)"/>
  </r>
  <r>
    <n v="3868"/>
    <n v="222"/>
    <n v="19019"/>
    <n v="3295"/>
    <x v="2"/>
    <x v="715"/>
    <x v="7"/>
    <s v="data deficient"/>
    <n v="1930"/>
    <n v="2003"/>
    <m/>
    <m/>
    <m/>
    <m/>
    <m/>
    <s v="Pratt &amp; Moore (Unpublished)"/>
  </r>
  <r>
    <n v="3869"/>
    <n v="222"/>
    <n v="19019"/>
    <n v="3268"/>
    <x v="2"/>
    <x v="715"/>
    <x v="26"/>
    <s v="data deficient"/>
    <n v="2003"/>
    <n v="2003"/>
    <m/>
    <m/>
    <m/>
    <m/>
    <m/>
    <s v="Pratt &amp; Moore (Unpublished)"/>
  </r>
  <r>
    <n v="3870"/>
    <n v="222"/>
    <n v="19019"/>
    <n v="3287"/>
    <x v="2"/>
    <x v="715"/>
    <x v="25"/>
    <s v="data deficient"/>
    <n v="2003"/>
    <n v="2003"/>
    <m/>
    <m/>
    <m/>
    <m/>
    <m/>
    <s v="Pratt &amp; Moore (Unpublished)"/>
  </r>
  <r>
    <n v="3871"/>
    <n v="222"/>
    <n v="19019"/>
    <n v="3659"/>
    <x v="2"/>
    <x v="715"/>
    <x v="3"/>
    <s v="data deficient"/>
    <n v="2003"/>
    <n v="2003"/>
    <m/>
    <m/>
    <m/>
    <m/>
    <m/>
    <s v="Pratt &amp; Moore (Unpublished)"/>
  </r>
  <r>
    <n v="3872"/>
    <n v="222"/>
    <n v="19019"/>
    <n v="3294"/>
    <x v="2"/>
    <x v="715"/>
    <x v="9"/>
    <s v="data deficient"/>
    <n v="2003"/>
    <n v="2003"/>
    <m/>
    <m/>
    <m/>
    <m/>
    <m/>
    <s v="Pratt &amp; Moore (Unpublished)"/>
  </r>
  <r>
    <n v="3873"/>
    <n v="222"/>
    <n v="19019"/>
    <n v="3263"/>
    <x v="2"/>
    <x v="715"/>
    <x v="4"/>
    <s v="data deficient"/>
    <n v="2003"/>
    <n v="2003"/>
    <m/>
    <m/>
    <m/>
    <m/>
    <m/>
    <s v="Pratt &amp; Moore (Unpublished)"/>
  </r>
  <r>
    <n v="3874"/>
    <n v="222"/>
    <n v="19019"/>
    <n v="3845"/>
    <x v="2"/>
    <x v="715"/>
    <x v="13"/>
    <s v="data deficient"/>
    <n v="2003"/>
    <n v="2003"/>
    <m/>
    <m/>
    <m/>
    <m/>
    <m/>
    <s v="Pratt &amp; Moore (Unpublished)"/>
  </r>
  <r>
    <n v="3875"/>
    <n v="222"/>
    <n v="19019"/>
    <n v="3846"/>
    <x v="2"/>
    <x v="715"/>
    <x v="27"/>
    <s v="data deficient"/>
    <n v="2003"/>
    <n v="2003"/>
    <m/>
    <m/>
    <m/>
    <m/>
    <m/>
    <s v="Pratt &amp; Moore (Unpublished)"/>
  </r>
  <r>
    <n v="3876"/>
    <n v="222"/>
    <n v="19019"/>
    <n v="3288"/>
    <x v="2"/>
    <x v="715"/>
    <x v="19"/>
    <s v="data deficient"/>
    <n v="2003"/>
    <n v="2003"/>
    <m/>
    <m/>
    <m/>
    <m/>
    <m/>
    <s v="Pratt &amp; Moore (Unpublished)"/>
  </r>
  <r>
    <n v="3877"/>
    <n v="223"/>
    <n v="19020"/>
    <n v="3295"/>
    <x v="2"/>
    <x v="716"/>
    <x v="7"/>
    <s v="data deficient"/>
    <n v="1877"/>
    <n v="2003"/>
    <m/>
    <m/>
    <m/>
    <m/>
    <m/>
    <s v="Pratt &amp; Moore (Unpublished)"/>
  </r>
  <r>
    <n v="3878"/>
    <n v="223"/>
    <n v="19021"/>
    <n v="3295"/>
    <x v="2"/>
    <x v="717"/>
    <x v="7"/>
    <s v="data deficient"/>
    <n v="1983"/>
    <n v="2003"/>
    <m/>
    <m/>
    <m/>
    <m/>
    <m/>
    <s v="Pratt &amp; Moore (Unpublished)"/>
  </r>
  <r>
    <n v="3879"/>
    <n v="223"/>
    <n v="19020"/>
    <n v="3268"/>
    <x v="2"/>
    <x v="716"/>
    <x v="26"/>
    <s v="data deficient"/>
    <n v="2003"/>
    <n v="2003"/>
    <m/>
    <m/>
    <m/>
    <m/>
    <m/>
    <s v="Pratt &amp; Moore (Unpublished)"/>
  </r>
  <r>
    <n v="3880"/>
    <n v="223"/>
    <n v="19021"/>
    <n v="3268"/>
    <x v="2"/>
    <x v="717"/>
    <x v="26"/>
    <s v="data deficient"/>
    <n v="2003"/>
    <n v="2003"/>
    <m/>
    <m/>
    <m/>
    <m/>
    <m/>
    <s v="Pratt &amp; Moore (Unpublished)"/>
  </r>
  <r>
    <n v="3881"/>
    <n v="223"/>
    <n v="19020"/>
    <n v="3287"/>
    <x v="2"/>
    <x v="716"/>
    <x v="25"/>
    <s v="data deficient"/>
    <n v="2003"/>
    <n v="2003"/>
    <m/>
    <m/>
    <m/>
    <m/>
    <m/>
    <s v="Pratt &amp; Moore (Unpublished)"/>
  </r>
  <r>
    <n v="3882"/>
    <n v="223"/>
    <n v="19021"/>
    <n v="3287"/>
    <x v="2"/>
    <x v="717"/>
    <x v="25"/>
    <s v="data deficient"/>
    <n v="2003"/>
    <n v="2003"/>
    <m/>
    <m/>
    <m/>
    <m/>
    <m/>
    <s v="Pratt &amp; Moore (Unpublished)"/>
  </r>
  <r>
    <n v="3883"/>
    <n v="223"/>
    <n v="19020"/>
    <n v="3659"/>
    <x v="2"/>
    <x v="716"/>
    <x v="3"/>
    <s v="data deficient"/>
    <n v="2003"/>
    <n v="2003"/>
    <m/>
    <m/>
    <m/>
    <m/>
    <m/>
    <s v="Pratt &amp; Moore (Unpublished)"/>
  </r>
  <r>
    <n v="3884"/>
    <n v="223"/>
    <n v="19021"/>
    <n v="3659"/>
    <x v="2"/>
    <x v="717"/>
    <x v="3"/>
    <s v="data deficient"/>
    <n v="2003"/>
    <n v="2003"/>
    <m/>
    <m/>
    <m/>
    <m/>
    <m/>
    <s v="Pratt &amp; Moore (Unpublished)"/>
  </r>
  <r>
    <n v="3885"/>
    <n v="223"/>
    <n v="19020"/>
    <n v="3294"/>
    <x v="2"/>
    <x v="716"/>
    <x v="9"/>
    <s v="data deficient"/>
    <n v="2003"/>
    <n v="2003"/>
    <m/>
    <m/>
    <m/>
    <m/>
    <m/>
    <s v="Pratt &amp; Moore (Unpublished)"/>
  </r>
  <r>
    <n v="3886"/>
    <n v="223"/>
    <n v="19020"/>
    <n v="3263"/>
    <x v="2"/>
    <x v="716"/>
    <x v="4"/>
    <s v="data deficient"/>
    <n v="2003"/>
    <n v="2003"/>
    <m/>
    <m/>
    <m/>
    <m/>
    <m/>
    <s v="Pratt &amp; Moore (Unpublished)"/>
  </r>
  <r>
    <n v="3887"/>
    <n v="223"/>
    <n v="19021"/>
    <n v="3263"/>
    <x v="2"/>
    <x v="717"/>
    <x v="4"/>
    <s v="data deficient"/>
    <n v="2003"/>
    <n v="2003"/>
    <m/>
    <m/>
    <m/>
    <m/>
    <m/>
    <s v="Pratt &amp; Moore (Unpublished)"/>
  </r>
  <r>
    <n v="3888"/>
    <n v="223"/>
    <n v="19020"/>
    <n v="3845"/>
    <x v="2"/>
    <x v="716"/>
    <x v="13"/>
    <s v="data deficient"/>
    <n v="2003"/>
    <n v="2003"/>
    <m/>
    <m/>
    <m/>
    <m/>
    <m/>
    <s v="Pratt &amp; Moore (Unpublished)"/>
  </r>
  <r>
    <n v="3889"/>
    <n v="223"/>
    <n v="19021"/>
    <n v="3845"/>
    <x v="2"/>
    <x v="717"/>
    <x v="13"/>
    <s v="data deficient"/>
    <n v="2003"/>
    <n v="2003"/>
    <m/>
    <m/>
    <m/>
    <m/>
    <m/>
    <s v="Pratt &amp; Moore (Unpublished)"/>
  </r>
  <r>
    <n v="3890"/>
    <n v="223"/>
    <n v="19020"/>
    <n v="3846"/>
    <x v="2"/>
    <x v="716"/>
    <x v="27"/>
    <s v="data deficient"/>
    <n v="2003"/>
    <n v="2003"/>
    <m/>
    <m/>
    <m/>
    <m/>
    <m/>
    <s v="Pratt &amp; Moore (Unpublished)"/>
  </r>
  <r>
    <n v="3891"/>
    <n v="223"/>
    <n v="19021"/>
    <n v="3846"/>
    <x v="2"/>
    <x v="717"/>
    <x v="27"/>
    <s v="data deficient"/>
    <n v="2003"/>
    <n v="2003"/>
    <m/>
    <m/>
    <m/>
    <m/>
    <m/>
    <s v="Pratt &amp; Moore (Unpublished)"/>
  </r>
  <r>
    <n v="3892"/>
    <n v="223"/>
    <n v="19020"/>
    <n v="3288"/>
    <x v="2"/>
    <x v="716"/>
    <x v="19"/>
    <s v="data deficient"/>
    <n v="2003"/>
    <n v="2003"/>
    <m/>
    <m/>
    <m/>
    <m/>
    <m/>
    <s v="Pratt &amp; Moore (Unpublished)"/>
  </r>
  <r>
    <n v="3893"/>
    <n v="223"/>
    <n v="19021"/>
    <n v="3288"/>
    <x v="2"/>
    <x v="717"/>
    <x v="19"/>
    <s v="data deficient"/>
    <n v="2003"/>
    <n v="2003"/>
    <m/>
    <m/>
    <m/>
    <m/>
    <m/>
    <s v="Pratt &amp; Moore (Unpublished)"/>
  </r>
  <r>
    <n v="3894"/>
    <n v="224"/>
    <n v="5121"/>
    <n v="32228"/>
    <x v="4"/>
    <x v="524"/>
    <x v="1"/>
    <s v="Confirmed"/>
    <n v="2003"/>
    <n v="2003"/>
    <n v="12"/>
    <n v="12"/>
    <m/>
    <m/>
    <s v="breeding pairs"/>
    <s v="Thibault (2003)"/>
  </r>
  <r>
    <n v="3895"/>
    <n v="224"/>
    <n v="5121"/>
    <n v="3935"/>
    <x v="4"/>
    <x v="524"/>
    <x v="11"/>
    <s v="Confirmed"/>
    <n v="2002"/>
    <n v="2002"/>
    <n v="12"/>
    <n v="12"/>
    <m/>
    <m/>
    <s v="breeding pairs"/>
    <s v="Thibault (2003)"/>
  </r>
  <r>
    <n v="3896"/>
    <n v="225"/>
    <n v="5121"/>
    <n v="3887"/>
    <x v="4"/>
    <x v="524"/>
    <x v="49"/>
    <s v="Confirmed"/>
    <n v="2003"/>
    <n v="2003"/>
    <m/>
    <m/>
    <m/>
    <m/>
    <m/>
    <s v="Thibault (2003)"/>
  </r>
  <r>
    <n v="3897"/>
    <n v="226"/>
    <n v="5000"/>
    <n v="3295"/>
    <x v="4"/>
    <x v="705"/>
    <x v="7"/>
    <s v="Confirmed"/>
    <n v="1994"/>
    <n v="2003"/>
    <n v="288"/>
    <n v="288"/>
    <m/>
    <m/>
    <s v="individuals"/>
    <s v="Tibbits et al (2003)"/>
  </r>
  <r>
    <n v="3898"/>
    <n v="226"/>
    <n v="5012"/>
    <n v="3295"/>
    <x v="4"/>
    <x v="457"/>
    <x v="7"/>
    <s v="Confirmed"/>
    <n v="1984"/>
    <n v="2003"/>
    <n v="141"/>
    <n v="141"/>
    <m/>
    <m/>
    <s v="individuals"/>
    <s v="Tibbits et al (2003)"/>
  </r>
  <r>
    <n v="3899"/>
    <n v="226"/>
    <n v="5019"/>
    <n v="3295"/>
    <x v="4"/>
    <x v="713"/>
    <x v="7"/>
    <s v="Confirmed"/>
    <n v="1984"/>
    <n v="2003"/>
    <n v="100"/>
    <n v="100"/>
    <m/>
    <m/>
    <s v="individuals"/>
    <s v="Tibbits et al (2003)"/>
  </r>
  <r>
    <n v="3900"/>
    <n v="226"/>
    <n v="5067"/>
    <n v="3295"/>
    <x v="4"/>
    <x v="706"/>
    <x v="7"/>
    <s v="data deficient"/>
    <n v="1984"/>
    <n v="2003"/>
    <n v="23"/>
    <n v="23"/>
    <m/>
    <m/>
    <s v="individuals"/>
    <s v="Tibbits et al (2003)"/>
  </r>
  <r>
    <n v="3901"/>
    <n v="226"/>
    <n v="5080"/>
    <n v="3295"/>
    <x v="4"/>
    <x v="509"/>
    <x v="7"/>
    <s v="Confirmed"/>
    <n v="1984"/>
    <n v="2003"/>
    <n v="26"/>
    <n v="26"/>
    <m/>
    <m/>
    <s v="individuals"/>
    <s v="Tibbits et al (2003)"/>
  </r>
  <r>
    <n v="3902"/>
    <n v="226"/>
    <n v="5111"/>
    <n v="3295"/>
    <x v="4"/>
    <x v="709"/>
    <x v="7"/>
    <s v="data deficient"/>
    <n v="1984"/>
    <n v="2003"/>
    <n v="88"/>
    <n v="88"/>
    <m/>
    <m/>
    <s v="individuals"/>
    <s v="Tibbits et al (2003)"/>
  </r>
  <r>
    <n v="3903"/>
    <n v="226"/>
    <n v="5135"/>
    <n v="3295"/>
    <x v="4"/>
    <x v="710"/>
    <x v="7"/>
    <s v="data deficient"/>
    <n v="1984"/>
    <n v="2003"/>
    <n v="44"/>
    <n v="44"/>
    <m/>
    <m/>
    <s v="individuals"/>
    <s v="Tibbits et al (2003)"/>
  </r>
  <r>
    <n v="3904"/>
    <n v="226"/>
    <n v="5023"/>
    <n v="3295"/>
    <x v="4"/>
    <x v="462"/>
    <x v="7"/>
    <s v="Confirmed"/>
    <n v="2011"/>
    <n v="2003"/>
    <n v="540"/>
    <n v="540"/>
    <m/>
    <m/>
    <s v="individuals"/>
    <s v="Tibbits et al (2003)"/>
  </r>
  <r>
    <n v="3905"/>
    <n v="226"/>
    <n v="5162"/>
    <n v="3295"/>
    <x v="4"/>
    <x v="708"/>
    <x v="7"/>
    <s v="Confirmed"/>
    <n v="1993"/>
    <n v="2003"/>
    <n v="11"/>
    <n v="11"/>
    <m/>
    <m/>
    <s v="individuals"/>
    <s v="Tibbits et al (2003)"/>
  </r>
  <r>
    <n v="3906"/>
    <n v="226"/>
    <n v="5000"/>
    <n v="3294"/>
    <x v="4"/>
    <x v="705"/>
    <x v="9"/>
    <s v="Confirmed"/>
    <n v="2003"/>
    <n v="2003"/>
    <n v="837"/>
    <n v="837"/>
    <m/>
    <m/>
    <s v="individuals"/>
    <s v="Tibbits et al (2003)"/>
  </r>
  <r>
    <n v="3907"/>
    <n v="226"/>
    <n v="5012"/>
    <n v="3294"/>
    <x v="4"/>
    <x v="457"/>
    <x v="9"/>
    <s v="Confirmed"/>
    <n v="2003"/>
    <n v="2003"/>
    <n v="91"/>
    <n v="91"/>
    <m/>
    <m/>
    <s v="individuals"/>
    <s v="Tibbits et al (2003)"/>
  </r>
  <r>
    <n v="3908"/>
    <n v="226"/>
    <n v="5019"/>
    <n v="3294"/>
    <x v="4"/>
    <x v="713"/>
    <x v="9"/>
    <s v="Confirmed"/>
    <n v="2003"/>
    <n v="2003"/>
    <n v="333"/>
    <n v="333"/>
    <m/>
    <m/>
    <s v="individuals"/>
    <s v="Tibbits et al (2003)"/>
  </r>
  <r>
    <n v="3909"/>
    <n v="226"/>
    <n v="5067"/>
    <n v="3294"/>
    <x v="4"/>
    <x v="706"/>
    <x v="9"/>
    <s v="data deficient"/>
    <n v="2003"/>
    <n v="2003"/>
    <n v="19"/>
    <n v="19"/>
    <m/>
    <m/>
    <s v="individuals"/>
    <s v="Tibbits et al (2003)"/>
  </r>
  <r>
    <n v="3910"/>
    <n v="226"/>
    <n v="5080"/>
    <n v="3294"/>
    <x v="4"/>
    <x v="509"/>
    <x v="9"/>
    <s v="Confirmed"/>
    <n v="2003"/>
    <n v="2003"/>
    <n v="900"/>
    <n v="900"/>
    <m/>
    <m/>
    <s v="individuals"/>
    <s v="Tibbits et al (2003)"/>
  </r>
  <r>
    <n v="3911"/>
    <n v="226"/>
    <n v="5111"/>
    <n v="3294"/>
    <x v="4"/>
    <x v="709"/>
    <x v="9"/>
    <s v="data deficient"/>
    <n v="2003"/>
    <n v="2003"/>
    <n v="233"/>
    <n v="233"/>
    <m/>
    <m/>
    <s v="individuals"/>
    <s v="Tibbits et al (2003)"/>
  </r>
  <r>
    <n v="3912"/>
    <n v="226"/>
    <n v="5135"/>
    <n v="3294"/>
    <x v="4"/>
    <x v="710"/>
    <x v="9"/>
    <s v="Confirmed"/>
    <n v="2003"/>
    <n v="2003"/>
    <n v="660"/>
    <n v="660"/>
    <m/>
    <m/>
    <s v="individuals"/>
    <s v="Tibbits et al (2003)"/>
  </r>
  <r>
    <n v="3913"/>
    <n v="226"/>
    <n v="5016"/>
    <n v="3294"/>
    <x v="4"/>
    <x v="718"/>
    <x v="9"/>
    <s v="Confirmed"/>
    <n v="2003"/>
    <n v="2003"/>
    <n v="860"/>
    <n v="860"/>
    <m/>
    <m/>
    <s v="individuals"/>
    <s v="Tibbits et al (2003)"/>
  </r>
  <r>
    <n v="3914"/>
    <n v="226"/>
    <n v="5162"/>
    <n v="3294"/>
    <x v="4"/>
    <x v="708"/>
    <x v="9"/>
    <s v="Confirmed"/>
    <n v="2003"/>
    <n v="2003"/>
    <n v="1068"/>
    <n v="1068"/>
    <m/>
    <m/>
    <s v="individuals"/>
    <s v="Tibbits et al (2003)"/>
  </r>
  <r>
    <n v="3915"/>
    <n v="226"/>
    <n v="5000"/>
    <n v="3298"/>
    <x v="4"/>
    <x v="705"/>
    <x v="12"/>
    <s v="Confirmed"/>
    <n v="2003"/>
    <n v="2003"/>
    <n v="260"/>
    <n v="260"/>
    <m/>
    <m/>
    <s v="individuals"/>
    <s v="Tibbits et al (2003)"/>
  </r>
  <r>
    <n v="3916"/>
    <n v="226"/>
    <n v="5012"/>
    <n v="3298"/>
    <x v="4"/>
    <x v="457"/>
    <x v="12"/>
    <s v="Confirmed"/>
    <n v="2003"/>
    <n v="2003"/>
    <n v="289"/>
    <n v="289"/>
    <m/>
    <m/>
    <s v="individuals"/>
    <s v="Tibbits et al (2003)"/>
  </r>
  <r>
    <n v="3917"/>
    <n v="226"/>
    <n v="5019"/>
    <n v="3298"/>
    <x v="4"/>
    <x v="713"/>
    <x v="12"/>
    <s v="Confirmed"/>
    <n v="2003"/>
    <n v="2003"/>
    <n v="100"/>
    <n v="100"/>
    <m/>
    <m/>
    <s v="individuals"/>
    <s v="Tibbits et al (2003)"/>
  </r>
  <r>
    <n v="3918"/>
    <n v="226"/>
    <n v="5067"/>
    <n v="3298"/>
    <x v="4"/>
    <x v="706"/>
    <x v="12"/>
    <s v="Confirmed"/>
    <n v="2003"/>
    <n v="2003"/>
    <n v="193"/>
    <n v="193"/>
    <m/>
    <m/>
    <s v="individuals"/>
    <s v="Tibbits et al (2003)"/>
  </r>
  <r>
    <n v="3919"/>
    <n v="226"/>
    <n v="5080"/>
    <n v="3298"/>
    <x v="4"/>
    <x v="509"/>
    <x v="12"/>
    <s v="Confirmed"/>
    <n v="2003"/>
    <n v="2003"/>
    <n v="1260"/>
    <n v="1260"/>
    <m/>
    <m/>
    <s v="individuals"/>
    <s v="Tibbits et al (2003)"/>
  </r>
  <r>
    <n v="3920"/>
    <n v="226"/>
    <n v="5111"/>
    <n v="3298"/>
    <x v="4"/>
    <x v="709"/>
    <x v="12"/>
    <s v="Confirmed"/>
    <n v="2003"/>
    <n v="2003"/>
    <n v="494"/>
    <n v="494"/>
    <m/>
    <m/>
    <s v="individuals"/>
    <s v="Tibbits et al (2003)"/>
  </r>
  <r>
    <n v="3921"/>
    <n v="226"/>
    <n v="5135"/>
    <n v="3298"/>
    <x v="4"/>
    <x v="710"/>
    <x v="12"/>
    <s v="Confirmed"/>
    <n v="2003"/>
    <n v="2003"/>
    <n v="1184"/>
    <n v="1184"/>
    <m/>
    <m/>
    <s v="individuals"/>
    <s v="Tibbits et al (2003)"/>
  </r>
  <r>
    <n v="3922"/>
    <n v="226"/>
    <n v="5023"/>
    <n v="3298"/>
    <x v="4"/>
    <x v="462"/>
    <x v="12"/>
    <s v="Confirmed"/>
    <n v="2003"/>
    <n v="2003"/>
    <n v="560"/>
    <n v="560"/>
    <m/>
    <m/>
    <s v="individuals"/>
    <s v="Tibbits et al (2003)"/>
  </r>
  <r>
    <n v="3923"/>
    <n v="226"/>
    <n v="5162"/>
    <n v="3298"/>
    <x v="4"/>
    <x v="708"/>
    <x v="12"/>
    <s v="Confirmed"/>
    <n v="2003"/>
    <n v="2003"/>
    <n v="505"/>
    <n v="505"/>
    <m/>
    <m/>
    <s v="individuals"/>
    <s v="Tibbits et al (2003)"/>
  </r>
  <r>
    <n v="3924"/>
    <n v="226"/>
    <n v="5000"/>
    <n v="3263"/>
    <x v="4"/>
    <x v="705"/>
    <x v="4"/>
    <s v="data deficient"/>
    <n v="2003"/>
    <n v="2003"/>
    <n v="42"/>
    <n v="42"/>
    <m/>
    <m/>
    <s v="individuals"/>
    <s v="Tibbits et al (2003)"/>
  </r>
  <r>
    <n v="3925"/>
    <n v="226"/>
    <n v="5012"/>
    <n v="3263"/>
    <x v="4"/>
    <x v="457"/>
    <x v="4"/>
    <s v="data deficient"/>
    <n v="2003"/>
    <n v="2003"/>
    <n v="15"/>
    <n v="15"/>
    <m/>
    <m/>
    <s v="individuals"/>
    <s v="Tibbits et al (2003)"/>
  </r>
  <r>
    <n v="3926"/>
    <n v="226"/>
    <n v="5080"/>
    <n v="3263"/>
    <x v="4"/>
    <x v="509"/>
    <x v="4"/>
    <s v="data deficient"/>
    <n v="2003"/>
    <n v="2003"/>
    <n v="11"/>
    <n v="11"/>
    <m/>
    <m/>
    <s v="individuals"/>
    <s v="Tibbits et al (2003)"/>
  </r>
  <r>
    <n v="3927"/>
    <n v="226"/>
    <n v="5111"/>
    <n v="3263"/>
    <x v="4"/>
    <x v="709"/>
    <x v="4"/>
    <s v="data deficient"/>
    <n v="2003"/>
    <n v="2003"/>
    <n v="24"/>
    <n v="24"/>
    <m/>
    <m/>
    <s v="individuals"/>
    <s v="Tibbits et al (2003)"/>
  </r>
  <r>
    <n v="3928"/>
    <n v="226"/>
    <n v="5023"/>
    <n v="3263"/>
    <x v="4"/>
    <x v="462"/>
    <x v="4"/>
    <s v="data deficient"/>
    <n v="2003"/>
    <n v="2003"/>
    <n v="84"/>
    <n v="84"/>
    <m/>
    <m/>
    <s v="individuals"/>
    <s v="Tibbits et al (2003)"/>
  </r>
  <r>
    <n v="3929"/>
    <n v="226"/>
    <n v="5000"/>
    <n v="3845"/>
    <x v="4"/>
    <x v="705"/>
    <x v="13"/>
    <s v="data deficient"/>
    <n v="2003"/>
    <n v="2003"/>
    <n v="9"/>
    <n v="9"/>
    <m/>
    <m/>
    <s v="individuals"/>
    <s v="Tibbits et al (2003)"/>
  </r>
  <r>
    <n v="3930"/>
    <n v="226"/>
    <n v="5012"/>
    <n v="3286"/>
    <x v="4"/>
    <x v="457"/>
    <x v="14"/>
    <s v="data deficient"/>
    <n v="2003"/>
    <n v="2003"/>
    <n v="5"/>
    <n v="5"/>
    <m/>
    <m/>
    <s v="individuals"/>
    <s v="Tibbits et al (2003)"/>
  </r>
  <r>
    <n v="3931"/>
    <n v="226"/>
    <n v="5019"/>
    <n v="3286"/>
    <x v="4"/>
    <x v="713"/>
    <x v="14"/>
    <s v="data deficient"/>
    <n v="2003"/>
    <n v="2003"/>
    <n v="2"/>
    <n v="2"/>
    <m/>
    <m/>
    <s v="individuals"/>
    <s v="Tibbits et al (2003)"/>
  </r>
  <r>
    <n v="3932"/>
    <n v="226"/>
    <n v="5147"/>
    <n v="3286"/>
    <x v="4"/>
    <x v="719"/>
    <x v="14"/>
    <s v="data deficient"/>
    <n v="2003"/>
    <n v="2003"/>
    <n v="2"/>
    <n v="2"/>
    <m/>
    <m/>
    <s v="individuals"/>
    <s v="Tibbits et al (2003)"/>
  </r>
  <r>
    <n v="3933"/>
    <n v="226"/>
    <n v="5000"/>
    <n v="3288"/>
    <x v="4"/>
    <x v="705"/>
    <x v="19"/>
    <s v="data deficient"/>
    <n v="2003"/>
    <n v="2003"/>
    <n v="2"/>
    <n v="2"/>
    <m/>
    <m/>
    <s v="individuals"/>
    <s v="Tibbits et al (2003)"/>
  </r>
  <r>
    <n v="3934"/>
    <n v="226"/>
    <n v="5019"/>
    <n v="3288"/>
    <x v="4"/>
    <x v="713"/>
    <x v="19"/>
    <s v="data deficient"/>
    <n v="2003"/>
    <n v="2003"/>
    <n v="2"/>
    <n v="2"/>
    <m/>
    <m/>
    <s v="individuals"/>
    <s v="Tibbits et al (2003)"/>
  </r>
  <r>
    <n v="3935"/>
    <n v="226"/>
    <n v="5067"/>
    <n v="3288"/>
    <x v="4"/>
    <x v="706"/>
    <x v="19"/>
    <s v="data deficient"/>
    <n v="2003"/>
    <n v="2003"/>
    <n v="2"/>
    <n v="2"/>
    <m/>
    <m/>
    <s v="individuals"/>
    <s v="Tibbits et al (2003)"/>
  </r>
  <r>
    <n v="3936"/>
    <n v="226"/>
    <n v="5080"/>
    <n v="3288"/>
    <x v="4"/>
    <x v="509"/>
    <x v="19"/>
    <s v="data deficient"/>
    <n v="2003"/>
    <n v="2003"/>
    <n v="3"/>
    <n v="3"/>
    <m/>
    <m/>
    <s v="individuals"/>
    <s v="Tibbits et al (2003)"/>
  </r>
  <r>
    <n v="3937"/>
    <n v="226"/>
    <n v="5162"/>
    <n v="3288"/>
    <x v="4"/>
    <x v="708"/>
    <x v="19"/>
    <s v="Confirmed"/>
    <n v="2003"/>
    <n v="2003"/>
    <n v="754"/>
    <n v="754"/>
    <m/>
    <m/>
    <s v="individuals"/>
    <s v="Tibbits et al (2003)"/>
  </r>
  <r>
    <n v="3938"/>
    <n v="227"/>
    <n v="24021"/>
    <n v="32228"/>
    <x v="5"/>
    <x v="308"/>
    <x v="1"/>
    <s v="data deficient"/>
    <n v="1983"/>
    <n v="2003"/>
    <m/>
    <m/>
    <m/>
    <m/>
    <m/>
    <s v="Watling (2003)"/>
  </r>
  <r>
    <n v="3939"/>
    <n v="227"/>
    <n v="24021"/>
    <n v="3659"/>
    <x v="5"/>
    <x v="308"/>
    <x v="3"/>
    <s v="Confirmed"/>
    <n v="2003"/>
    <n v="2003"/>
    <m/>
    <m/>
    <m/>
    <m/>
    <m/>
    <s v="Watling (2003)"/>
  </r>
  <r>
    <n v="3940"/>
    <n v="227"/>
    <n v="24020"/>
    <n v="3895"/>
    <x v="5"/>
    <x v="307"/>
    <x v="35"/>
    <s v="data deficient"/>
    <n v="2003"/>
    <n v="2003"/>
    <n v="4"/>
    <n v="6"/>
    <m/>
    <m/>
    <s v="individuals"/>
    <s v="Watling (2003)"/>
  </r>
  <r>
    <n v="3941"/>
    <n v="227"/>
    <n v="24020"/>
    <n v="3846"/>
    <x v="5"/>
    <x v="307"/>
    <x v="27"/>
    <s v="Confirmed"/>
    <n v="2003"/>
    <n v="2003"/>
    <m/>
    <m/>
    <m/>
    <m/>
    <m/>
    <s v="Watling (2003)"/>
  </r>
  <r>
    <n v="3942"/>
    <n v="227"/>
    <n v="24021"/>
    <n v="3658"/>
    <x v="5"/>
    <x v="308"/>
    <x v="17"/>
    <s v="Confirmed"/>
    <n v="2003"/>
    <n v="2003"/>
    <m/>
    <m/>
    <m/>
    <m/>
    <m/>
    <s v="Watling (2003)"/>
  </r>
  <r>
    <n v="3943"/>
    <n v="227"/>
    <n v="24020"/>
    <n v="3928"/>
    <x v="5"/>
    <x v="307"/>
    <x v="20"/>
    <s v="data deficient"/>
    <n v="2003"/>
    <n v="2003"/>
    <m/>
    <m/>
    <m/>
    <m/>
    <m/>
    <s v="Watling (2003)"/>
  </r>
  <r>
    <n v="3944"/>
    <n v="228"/>
    <n v="24027"/>
    <n v="3295"/>
    <x v="5"/>
    <x v="720"/>
    <x v="7"/>
    <s v="Confirmed"/>
    <n v="2011"/>
    <n v="2003"/>
    <n v="5781"/>
    <n v="5781"/>
    <m/>
    <m/>
    <s v="breeding pairs"/>
    <s v="Watling (2003)"/>
  </r>
  <r>
    <n v="3945"/>
    <n v="228"/>
    <n v="24027"/>
    <n v="3883"/>
    <x v="5"/>
    <x v="720"/>
    <x v="44"/>
    <s v="Confirmed"/>
    <n v="2003"/>
    <n v="2003"/>
    <n v="200"/>
    <n v="200"/>
    <m/>
    <m/>
    <s v="nests"/>
    <s v="Watling (2003)"/>
  </r>
  <r>
    <n v="3946"/>
    <n v="228"/>
    <n v="24027"/>
    <n v="3294"/>
    <x v="5"/>
    <x v="720"/>
    <x v="9"/>
    <s v="Confirmed"/>
    <n v="2003"/>
    <n v="2003"/>
    <n v="674"/>
    <n v="674"/>
    <m/>
    <m/>
    <s v="breeding pairs"/>
    <s v="Watling (2003)"/>
  </r>
  <r>
    <n v="3947"/>
    <n v="228"/>
    <n v="24027"/>
    <n v="3298"/>
    <x v="5"/>
    <x v="720"/>
    <x v="12"/>
    <s v="Confirmed"/>
    <n v="2003"/>
    <n v="2003"/>
    <m/>
    <m/>
    <m/>
    <m/>
    <m/>
    <s v="Watling (2003)"/>
  </r>
  <r>
    <n v="3948"/>
    <n v="228"/>
    <n v="24027"/>
    <n v="3658"/>
    <x v="5"/>
    <x v="720"/>
    <x v="17"/>
    <s v="Confirmed"/>
    <n v="2003"/>
    <n v="2003"/>
    <n v="38"/>
    <n v="38"/>
    <m/>
    <m/>
    <s v="breeding pairs"/>
    <s v="Watling (2003)"/>
  </r>
  <r>
    <n v="3949"/>
    <n v="229"/>
    <n v="12074"/>
    <n v="3845"/>
    <x v="8"/>
    <x v="721"/>
    <x v="13"/>
    <s v="data deficient"/>
    <m/>
    <n v="2004"/>
    <m/>
    <m/>
    <m/>
    <m/>
    <m/>
    <s v="Batham (2004)"/>
  </r>
  <r>
    <n v="3950"/>
    <n v="229"/>
    <n v="12074"/>
    <n v="3658"/>
    <x v="8"/>
    <x v="721"/>
    <x v="17"/>
    <s v="data deficient"/>
    <m/>
    <n v="2004"/>
    <m/>
    <m/>
    <m/>
    <m/>
    <m/>
    <s v="Batham (2004)"/>
  </r>
  <r>
    <n v="3951"/>
    <n v="230"/>
    <n v="3007"/>
    <n v="3975"/>
    <x v="18"/>
    <x v="300"/>
    <x v="2"/>
    <s v="Potential Breeding"/>
    <m/>
    <n v="2004"/>
    <m/>
    <m/>
    <m/>
    <m/>
    <m/>
    <s v="Brooke (2004)"/>
  </r>
  <r>
    <n v="3952"/>
    <n v="231"/>
    <n v="5044"/>
    <n v="3295"/>
    <x v="4"/>
    <x v="722"/>
    <x v="7"/>
    <s v="Confirmed"/>
    <n v="1960"/>
    <n v="2004"/>
    <m/>
    <m/>
    <m/>
    <m/>
    <m/>
    <s v="Gouni (2004)"/>
  </r>
  <r>
    <n v="3953"/>
    <n v="231"/>
    <n v="5043"/>
    <n v="3659"/>
    <x v="4"/>
    <x v="723"/>
    <x v="3"/>
    <s v="data deficient"/>
    <m/>
    <n v="2004"/>
    <m/>
    <m/>
    <m/>
    <m/>
    <m/>
    <s v="Gouni (2004)"/>
  </r>
  <r>
    <n v="3954"/>
    <n v="231"/>
    <n v="5041"/>
    <n v="3294"/>
    <x v="4"/>
    <x v="192"/>
    <x v="9"/>
    <s v="Confirmed"/>
    <m/>
    <n v="2004"/>
    <m/>
    <m/>
    <m/>
    <m/>
    <m/>
    <s v="Gouni (2004)"/>
  </r>
  <r>
    <n v="3955"/>
    <n v="231"/>
    <n v="5040"/>
    <n v="3298"/>
    <x v="4"/>
    <x v="356"/>
    <x v="12"/>
    <s v="Confirmed"/>
    <m/>
    <n v="2004"/>
    <m/>
    <m/>
    <m/>
    <m/>
    <m/>
    <s v="Gouni (2004)"/>
  </r>
  <r>
    <n v="3956"/>
    <n v="231"/>
    <n v="5043"/>
    <n v="3263"/>
    <x v="4"/>
    <x v="723"/>
    <x v="4"/>
    <s v="data deficient"/>
    <m/>
    <n v="2004"/>
    <m/>
    <m/>
    <m/>
    <m/>
    <m/>
    <s v="Gouni (2004)"/>
  </r>
  <r>
    <n v="3957"/>
    <n v="231"/>
    <n v="5043"/>
    <n v="3658"/>
    <x v="4"/>
    <x v="723"/>
    <x v="17"/>
    <s v="data deficient"/>
    <m/>
    <n v="2004"/>
    <m/>
    <m/>
    <m/>
    <m/>
    <m/>
    <s v="Gouni (2004)"/>
  </r>
  <r>
    <n v="3958"/>
    <n v="231"/>
    <n v="5043"/>
    <n v="3288"/>
    <x v="4"/>
    <x v="723"/>
    <x v="19"/>
    <s v="data deficient"/>
    <m/>
    <n v="2004"/>
    <m/>
    <m/>
    <m/>
    <m/>
    <m/>
    <s v="Gouni (2004)"/>
  </r>
  <r>
    <n v="3959"/>
    <n v="231"/>
    <n v="5030"/>
    <n v="3880"/>
    <x v="4"/>
    <x v="724"/>
    <x v="29"/>
    <s v="Confirmed"/>
    <m/>
    <n v="2004"/>
    <m/>
    <m/>
    <m/>
    <m/>
    <m/>
    <s v="Gouni (2004)"/>
  </r>
  <r>
    <n v="3960"/>
    <n v="231"/>
    <n v="5043"/>
    <n v="3928"/>
    <x v="4"/>
    <x v="723"/>
    <x v="20"/>
    <s v="Confirmed"/>
    <m/>
    <n v="2004"/>
    <m/>
    <m/>
    <m/>
    <m/>
    <m/>
    <s v="Gouni (2004)"/>
  </r>
  <r>
    <n v="3961"/>
    <n v="231"/>
    <n v="5042"/>
    <n v="3650"/>
    <x v="4"/>
    <x v="725"/>
    <x v="6"/>
    <s v="Confirmed"/>
    <m/>
    <n v="2004"/>
    <m/>
    <m/>
    <m/>
    <m/>
    <m/>
    <s v="Gouni (2004)"/>
  </r>
  <r>
    <n v="3962"/>
    <n v="232"/>
    <n v="19013"/>
    <n v="3295"/>
    <x v="2"/>
    <x v="314"/>
    <x v="7"/>
    <s v="data deficient"/>
    <n v="1983"/>
    <n v="2004"/>
    <m/>
    <m/>
    <m/>
    <m/>
    <m/>
    <s v="Hadden (2004)"/>
  </r>
  <r>
    <n v="3963"/>
    <n v="232"/>
    <n v="19012"/>
    <n v="3268"/>
    <x v="2"/>
    <x v="296"/>
    <x v="26"/>
    <s v="data deficient"/>
    <m/>
    <n v="2004"/>
    <m/>
    <m/>
    <m/>
    <m/>
    <m/>
    <s v="Hadden (2004)"/>
  </r>
  <r>
    <n v="3964"/>
    <n v="232"/>
    <n v="19009"/>
    <n v="3659"/>
    <x v="2"/>
    <x v="726"/>
    <x v="3"/>
    <s v="data deficient"/>
    <m/>
    <n v="2004"/>
    <n v="1"/>
    <n v="1"/>
    <m/>
    <m/>
    <s v="individuals"/>
    <s v="Hadden (2004)"/>
  </r>
  <r>
    <n v="3965"/>
    <n v="232"/>
    <n v="19013"/>
    <n v="3659"/>
    <x v="2"/>
    <x v="314"/>
    <x v="3"/>
    <s v="data deficient"/>
    <m/>
    <n v="2004"/>
    <m/>
    <m/>
    <m/>
    <m/>
    <m/>
    <s v="Hadden (2004)"/>
  </r>
  <r>
    <n v="3966"/>
    <n v="232"/>
    <n v="19013"/>
    <n v="3294"/>
    <x v="2"/>
    <x v="314"/>
    <x v="9"/>
    <s v="data deficient"/>
    <m/>
    <n v="2004"/>
    <m/>
    <m/>
    <m/>
    <m/>
    <m/>
    <s v="Hadden (2004)"/>
  </r>
  <r>
    <n v="3967"/>
    <n v="232"/>
    <n v="19060"/>
    <n v="3298"/>
    <x v="2"/>
    <x v="727"/>
    <x v="12"/>
    <s v="data deficient"/>
    <n v="1928"/>
    <n v="1928"/>
    <m/>
    <m/>
    <m/>
    <m/>
    <m/>
    <s v="Hadden (2004)"/>
  </r>
  <r>
    <n v="3968"/>
    <n v="232"/>
    <n v="19060"/>
    <n v="3286"/>
    <x v="2"/>
    <x v="727"/>
    <x v="14"/>
    <s v="data deficient"/>
    <n v="1928"/>
    <n v="1928"/>
    <m/>
    <m/>
    <m/>
    <m/>
    <m/>
    <s v="Hadden (2004)"/>
  </r>
  <r>
    <n v="3969"/>
    <n v="232"/>
    <n v="19012"/>
    <n v="3947"/>
    <x v="2"/>
    <x v="296"/>
    <x v="22"/>
    <s v="Confirmed"/>
    <n v="1979"/>
    <n v="1979"/>
    <n v="1"/>
    <n v="1"/>
    <m/>
    <m/>
    <s v="individuals"/>
    <s v="Hadden (2004)"/>
  </r>
  <r>
    <n v="3970"/>
    <n v="232"/>
    <n v="19013"/>
    <n v="3846"/>
    <x v="2"/>
    <x v="314"/>
    <x v="27"/>
    <s v="data deficient"/>
    <n v="2002"/>
    <n v="2002"/>
    <n v="1000"/>
    <n v="1000"/>
    <m/>
    <m/>
    <s v="individuals"/>
    <s v="Hadden (2004)"/>
  </r>
  <r>
    <n v="3971"/>
    <n v="232"/>
    <n v="19013"/>
    <n v="3276"/>
    <x v="2"/>
    <x v="314"/>
    <x v="34"/>
    <s v="data deficient"/>
    <m/>
    <n v="2004"/>
    <m/>
    <m/>
    <m/>
    <m/>
    <m/>
    <s v="Hadden (2004)"/>
  </r>
  <r>
    <n v="3972"/>
    <n v="232"/>
    <n v="19013"/>
    <n v="3658"/>
    <x v="2"/>
    <x v="314"/>
    <x v="17"/>
    <s v="data deficient"/>
    <m/>
    <n v="2004"/>
    <m/>
    <m/>
    <m/>
    <m/>
    <m/>
    <s v="Hadden (2004)"/>
  </r>
  <r>
    <n v="3973"/>
    <n v="232"/>
    <n v="19012"/>
    <n v="3266"/>
    <x v="2"/>
    <x v="296"/>
    <x v="5"/>
    <s v="data deficient"/>
    <n v="1929"/>
    <n v="1929"/>
    <m/>
    <m/>
    <m/>
    <m/>
    <m/>
    <s v="Hadden (2004)"/>
  </r>
  <r>
    <n v="3974"/>
    <n v="232"/>
    <n v="19013"/>
    <n v="3288"/>
    <x v="2"/>
    <x v="314"/>
    <x v="19"/>
    <s v="data deficient"/>
    <n v="1927"/>
    <n v="1927"/>
    <m/>
    <m/>
    <m/>
    <m/>
    <m/>
    <s v="Hadden (2004)"/>
  </r>
  <r>
    <n v="3975"/>
    <n v="233"/>
    <n v="19037"/>
    <n v="3295"/>
    <x v="2"/>
    <x v="728"/>
    <x v="7"/>
    <s v="data deficient"/>
    <n v="1945"/>
    <n v="2001"/>
    <m/>
    <m/>
    <n v="250"/>
    <n v="999"/>
    <s v="individuals"/>
    <s v="Hadden (2004b)"/>
  </r>
  <r>
    <n v="3976"/>
    <n v="233"/>
    <n v="19060"/>
    <n v="3295"/>
    <x v="2"/>
    <x v="727"/>
    <x v="7"/>
    <s v="data deficient"/>
    <n v="1977"/>
    <n v="1998"/>
    <n v="10"/>
    <n v="10"/>
    <m/>
    <m/>
    <s v="individuals"/>
    <s v="Hadden (2004b)"/>
  </r>
  <r>
    <n v="3977"/>
    <n v="233"/>
    <n v="19061"/>
    <n v="3295"/>
    <x v="2"/>
    <x v="729"/>
    <x v="7"/>
    <s v="Confirmed"/>
    <n v="1984"/>
    <n v="2001"/>
    <m/>
    <m/>
    <n v="250"/>
    <n v="999"/>
    <s v="individuals"/>
    <s v="Hadden (2004b)"/>
  </r>
  <r>
    <n v="3978"/>
    <n v="233"/>
    <n v="19064"/>
    <n v="3295"/>
    <x v="2"/>
    <x v="730"/>
    <x v="7"/>
    <s v="Confirmed"/>
    <n v="2001"/>
    <n v="2001"/>
    <m/>
    <m/>
    <m/>
    <m/>
    <m/>
    <s v="Hadden (2004b)"/>
  </r>
  <r>
    <n v="3979"/>
    <n v="233"/>
    <n v="19077"/>
    <n v="3295"/>
    <x v="2"/>
    <x v="731"/>
    <x v="7"/>
    <s v="Confirmed"/>
    <n v="2001"/>
    <n v="2001"/>
    <n v="500"/>
    <n v="500"/>
    <m/>
    <m/>
    <s v="breeding pairs"/>
    <s v="Hadden (2004b)"/>
  </r>
  <r>
    <n v="3980"/>
    <n v="233"/>
    <n v="19037"/>
    <n v="3268"/>
    <x v="2"/>
    <x v="728"/>
    <x v="26"/>
    <s v="data deficient"/>
    <n v="2001"/>
    <n v="2001"/>
    <m/>
    <m/>
    <m/>
    <m/>
    <m/>
    <s v="Hadden (2004b)"/>
  </r>
  <r>
    <n v="3981"/>
    <n v="233"/>
    <n v="19066"/>
    <n v="3268"/>
    <x v="2"/>
    <x v="732"/>
    <x v="26"/>
    <s v="data deficient"/>
    <n v="2001"/>
    <n v="2001"/>
    <m/>
    <m/>
    <m/>
    <m/>
    <m/>
    <s v="Hadden (2004b)"/>
  </r>
  <r>
    <n v="3982"/>
    <n v="233"/>
    <n v="19077"/>
    <n v="3268"/>
    <x v="2"/>
    <x v="731"/>
    <x v="26"/>
    <s v="data deficient"/>
    <n v="2001"/>
    <n v="2001"/>
    <m/>
    <m/>
    <m/>
    <m/>
    <m/>
    <s v="Hadden (2004b)"/>
  </r>
  <r>
    <n v="3983"/>
    <n v="233"/>
    <n v="19060"/>
    <n v="3287"/>
    <x v="2"/>
    <x v="727"/>
    <x v="25"/>
    <s v="data deficient"/>
    <m/>
    <n v="2004"/>
    <m/>
    <m/>
    <m/>
    <m/>
    <m/>
    <s v="Hadden (2004b)"/>
  </r>
  <r>
    <n v="3984"/>
    <n v="233"/>
    <n v="19062"/>
    <n v="3659"/>
    <x v="2"/>
    <x v="365"/>
    <x v="3"/>
    <s v="Confirmed"/>
    <n v="2001"/>
    <n v="2001"/>
    <m/>
    <m/>
    <m/>
    <m/>
    <m/>
    <s v="Hadden (2004b)"/>
  </r>
  <r>
    <n v="3985"/>
    <n v="233"/>
    <n v="19066"/>
    <n v="3659"/>
    <x v="2"/>
    <x v="732"/>
    <x v="3"/>
    <s v="Confirmed"/>
    <n v="2001"/>
    <n v="2001"/>
    <n v="50"/>
    <n v="50"/>
    <m/>
    <m/>
    <s v="individuals"/>
    <s v="Hadden (2004b)"/>
  </r>
  <r>
    <n v="3986"/>
    <n v="233"/>
    <n v="19077"/>
    <n v="3659"/>
    <x v="2"/>
    <x v="731"/>
    <x v="3"/>
    <s v="Confirmed"/>
    <n v="2001"/>
    <n v="2001"/>
    <n v="20"/>
    <n v="20"/>
    <m/>
    <m/>
    <s v="individuals"/>
    <s v="Hadden (2004b)"/>
  </r>
  <r>
    <n v="3987"/>
    <n v="233"/>
    <n v="19037"/>
    <n v="3294"/>
    <x v="2"/>
    <x v="728"/>
    <x v="9"/>
    <s v="data deficient"/>
    <n v="2001"/>
    <n v="2001"/>
    <m/>
    <m/>
    <m/>
    <m/>
    <m/>
    <s v="Hadden (2004b)"/>
  </r>
  <r>
    <n v="3988"/>
    <n v="233"/>
    <n v="19061"/>
    <n v="3294"/>
    <x v="2"/>
    <x v="729"/>
    <x v="9"/>
    <s v="Confirmed"/>
    <n v="2001"/>
    <n v="2001"/>
    <m/>
    <m/>
    <m/>
    <m/>
    <m/>
    <s v="Hadden (2004b)"/>
  </r>
  <r>
    <n v="3989"/>
    <n v="233"/>
    <n v="19064"/>
    <n v="3294"/>
    <x v="2"/>
    <x v="730"/>
    <x v="9"/>
    <s v="Confirmed"/>
    <n v="2001"/>
    <n v="2001"/>
    <m/>
    <m/>
    <m/>
    <m/>
    <m/>
    <s v="Hadden (2004b)"/>
  </r>
  <r>
    <n v="3990"/>
    <n v="233"/>
    <n v="19077"/>
    <n v="3294"/>
    <x v="2"/>
    <x v="731"/>
    <x v="9"/>
    <s v="Probable"/>
    <n v="2001"/>
    <n v="2001"/>
    <n v="100"/>
    <n v="100"/>
    <m/>
    <m/>
    <s v="individuals"/>
    <s v="Hadden (2004b)"/>
  </r>
  <r>
    <n v="3991"/>
    <n v="233"/>
    <n v="19037"/>
    <n v="3298"/>
    <x v="2"/>
    <x v="728"/>
    <x v="12"/>
    <s v="Probable"/>
    <n v="2001"/>
    <n v="2001"/>
    <m/>
    <m/>
    <m/>
    <m/>
    <m/>
    <s v="Hadden (2004b)"/>
  </r>
  <r>
    <n v="3992"/>
    <n v="233"/>
    <n v="19061"/>
    <n v="3298"/>
    <x v="2"/>
    <x v="729"/>
    <x v="12"/>
    <s v="Confirmed"/>
    <n v="2001"/>
    <n v="2001"/>
    <n v="50"/>
    <n v="50"/>
    <m/>
    <m/>
    <s v="individuals"/>
    <s v="Hadden (2004b)"/>
  </r>
  <r>
    <n v="3993"/>
    <n v="233"/>
    <n v="19077"/>
    <n v="3298"/>
    <x v="2"/>
    <x v="731"/>
    <x v="12"/>
    <s v="Confirmed"/>
    <n v="2001"/>
    <n v="2001"/>
    <n v="50"/>
    <n v="50"/>
    <m/>
    <m/>
    <s v="individuals"/>
    <s v="Hadden (2004b)"/>
  </r>
  <r>
    <n v="3994"/>
    <n v="233"/>
    <n v="19060"/>
    <n v="3263"/>
    <x v="2"/>
    <x v="727"/>
    <x v="4"/>
    <s v="data deficient"/>
    <n v="1998"/>
    <n v="1998"/>
    <n v="2"/>
    <n v="2"/>
    <m/>
    <m/>
    <s v="individuals"/>
    <s v="Hadden (2004b)"/>
  </r>
  <r>
    <n v="3995"/>
    <n v="233"/>
    <n v="19065"/>
    <n v="3263"/>
    <x v="2"/>
    <x v="733"/>
    <x v="4"/>
    <s v="data deficient"/>
    <n v="2001"/>
    <n v="2001"/>
    <m/>
    <m/>
    <m/>
    <m/>
    <m/>
    <s v="Hadden (2004b)"/>
  </r>
  <r>
    <n v="3996"/>
    <n v="233"/>
    <n v="19077"/>
    <n v="3263"/>
    <x v="2"/>
    <x v="731"/>
    <x v="4"/>
    <s v="data deficient"/>
    <n v="2001"/>
    <n v="2001"/>
    <m/>
    <m/>
    <m/>
    <m/>
    <m/>
    <s v="Hadden (2004b)"/>
  </r>
  <r>
    <n v="3997"/>
    <n v="233"/>
    <n v="19061"/>
    <n v="3845"/>
    <x v="2"/>
    <x v="729"/>
    <x v="13"/>
    <s v="Confirmed"/>
    <n v="2001"/>
    <n v="2001"/>
    <m/>
    <m/>
    <m/>
    <m/>
    <m/>
    <s v="Hadden (2004b)"/>
  </r>
  <r>
    <n v="3998"/>
    <n v="233"/>
    <n v="19066"/>
    <n v="3845"/>
    <x v="2"/>
    <x v="732"/>
    <x v="13"/>
    <s v="Confirmed"/>
    <n v="2001"/>
    <n v="2001"/>
    <m/>
    <m/>
    <n v="50"/>
    <n v="249"/>
    <s v="individuals"/>
    <s v="Hadden (2004b)"/>
  </r>
  <r>
    <n v="3999"/>
    <n v="233"/>
    <n v="19076"/>
    <n v="3845"/>
    <x v="2"/>
    <x v="734"/>
    <x v="13"/>
    <s v="Confirmed"/>
    <n v="2001"/>
    <n v="2001"/>
    <m/>
    <m/>
    <m/>
    <m/>
    <m/>
    <s v="Hadden (2004b)"/>
  </r>
  <r>
    <n v="4000"/>
    <n v="233"/>
    <n v="19061"/>
    <n v="3846"/>
    <x v="2"/>
    <x v="729"/>
    <x v="27"/>
    <s v="Confirmed"/>
    <n v="2001"/>
    <n v="2001"/>
    <m/>
    <m/>
    <n v="50"/>
    <n v="249"/>
    <s v="breeding pairs"/>
    <s v="Hadden (2004b)"/>
  </r>
  <r>
    <n v="4001"/>
    <n v="233"/>
    <n v="19067"/>
    <n v="3846"/>
    <x v="2"/>
    <x v="735"/>
    <x v="27"/>
    <s v="Confirmed"/>
    <n v="2001"/>
    <n v="2001"/>
    <m/>
    <m/>
    <n v="50"/>
    <n v="249"/>
    <s v="individuals"/>
    <s v="Hadden (2004b)"/>
  </r>
  <r>
    <n v="4002"/>
    <n v="233"/>
    <n v="19061"/>
    <n v="3658"/>
    <x v="2"/>
    <x v="729"/>
    <x v="17"/>
    <s v="Confirmed"/>
    <n v="2001"/>
    <n v="2001"/>
    <m/>
    <m/>
    <n v="50"/>
    <n v="249"/>
    <s v="breeding pairs"/>
    <s v="Hadden (2004b)"/>
  </r>
  <r>
    <n v="4003"/>
    <n v="233"/>
    <n v="19064"/>
    <n v="3658"/>
    <x v="2"/>
    <x v="730"/>
    <x v="17"/>
    <s v="Confirmed"/>
    <n v="2001"/>
    <n v="2001"/>
    <m/>
    <m/>
    <n v="50"/>
    <n v="249"/>
    <s v="individuals"/>
    <s v="Hadden (2004b)"/>
  </r>
  <r>
    <n v="4004"/>
    <n v="233"/>
    <n v="19076"/>
    <n v="3658"/>
    <x v="2"/>
    <x v="734"/>
    <x v="17"/>
    <s v="Confirmed"/>
    <n v="2001"/>
    <n v="2001"/>
    <m/>
    <m/>
    <n v="50"/>
    <n v="249"/>
    <s v="individuals"/>
    <s v="Hadden (2004b)"/>
  </r>
  <r>
    <n v="4005"/>
    <n v="233"/>
    <n v="19060"/>
    <n v="3288"/>
    <x v="2"/>
    <x v="727"/>
    <x v="19"/>
    <s v="data deficient"/>
    <n v="1998"/>
    <n v="1998"/>
    <n v="70"/>
    <n v="70"/>
    <m/>
    <m/>
    <s v="individuals"/>
    <s v="Hadden (2004b)"/>
  </r>
  <r>
    <n v="4006"/>
    <n v="233"/>
    <n v="19037"/>
    <n v="3650"/>
    <x v="2"/>
    <x v="728"/>
    <x v="6"/>
    <s v="Probable"/>
    <n v="2001"/>
    <n v="2001"/>
    <m/>
    <m/>
    <m/>
    <m/>
    <m/>
    <s v="Hadden (2004b)"/>
  </r>
  <r>
    <n v="4007"/>
    <n v="233"/>
    <n v="19063"/>
    <n v="3650"/>
    <x v="2"/>
    <x v="736"/>
    <x v="6"/>
    <s v="Confirmed"/>
    <n v="2001"/>
    <n v="2001"/>
    <m/>
    <m/>
    <m/>
    <m/>
    <m/>
    <s v="Hadden (2004b)"/>
  </r>
  <r>
    <n v="4008"/>
    <n v="234"/>
    <n v="17004"/>
    <n v="3295"/>
    <x v="23"/>
    <x v="311"/>
    <x v="7"/>
    <s v="Confirmed"/>
    <n v="2004"/>
    <n v="2004"/>
    <n v="25000"/>
    <n v="25000"/>
    <m/>
    <m/>
    <s v="individuals"/>
    <s v="Helen Reef Project &amp; Palau Conservation Society (2004)"/>
  </r>
  <r>
    <n v="4009"/>
    <n v="235"/>
    <n v="26007"/>
    <n v="3934"/>
    <x v="10"/>
    <x v="555"/>
    <x v="23"/>
    <s v="data deficient"/>
    <n v="2004"/>
    <n v="2004"/>
    <m/>
    <m/>
    <m/>
    <m/>
    <m/>
    <s v="Myers et al (2004)"/>
  </r>
  <r>
    <n v="4010"/>
    <n v="236"/>
    <n v="1002"/>
    <n v="32228"/>
    <x v="20"/>
    <x v="316"/>
    <x v="1"/>
    <s v="Potential Breeding"/>
    <m/>
    <m/>
    <m/>
    <m/>
    <m/>
    <m/>
    <m/>
    <s v="O'Connor &amp; Rauzon (2004)"/>
  </r>
  <r>
    <n v="4011"/>
    <n v="236"/>
    <n v="1007"/>
    <n v="32228"/>
    <x v="20"/>
    <x v="261"/>
    <x v="1"/>
    <s v="Confirmed"/>
    <n v="2001"/>
    <n v="2001"/>
    <n v="100"/>
    <n v="200"/>
    <m/>
    <m/>
    <s v="individuals"/>
    <s v="O'Connor &amp; Rauzon (2004)"/>
  </r>
  <r>
    <n v="4012"/>
    <n v="236"/>
    <n v="1008"/>
    <n v="32228"/>
    <x v="20"/>
    <x v="321"/>
    <x v="1"/>
    <s v="Potential Breeding"/>
    <n v="2001"/>
    <n v="2001"/>
    <m/>
    <m/>
    <n v="1"/>
    <n v="49"/>
    <s v="individuals"/>
    <s v="O'Connor &amp; Rauzon (2004)"/>
  </r>
  <r>
    <n v="4013"/>
    <n v="236"/>
    <n v="1008"/>
    <n v="3295"/>
    <x v="20"/>
    <x v="321"/>
    <x v="7"/>
    <s v="Confirmed"/>
    <n v="1020"/>
    <n v="2000"/>
    <n v="5"/>
    <n v="5"/>
    <m/>
    <m/>
    <s v="individuals"/>
    <s v="O'Connor &amp; Rauzon (2004)"/>
  </r>
  <r>
    <n v="4014"/>
    <n v="236"/>
    <n v="1008"/>
    <n v="1016817"/>
    <x v="20"/>
    <x v="321"/>
    <x v="24"/>
    <s v="Confirmed"/>
    <n v="2000"/>
    <n v="2000"/>
    <n v="9"/>
    <n v="9"/>
    <m/>
    <m/>
    <s v="individuals"/>
    <s v="O'Connor &amp; Rauzon (2004)"/>
  </r>
  <r>
    <n v="4015"/>
    <n v="236"/>
    <n v="1008"/>
    <n v="1016817"/>
    <x v="20"/>
    <x v="321"/>
    <x v="24"/>
    <s v="Confirmed"/>
    <n v="2003"/>
    <n v="2003"/>
    <n v="40"/>
    <n v="40"/>
    <m/>
    <m/>
    <s v="individuals"/>
    <s v="O'Connor &amp; Rauzon (2004)"/>
  </r>
  <r>
    <n v="4016"/>
    <n v="236"/>
    <n v="1008"/>
    <n v="3659"/>
    <x v="20"/>
    <x v="321"/>
    <x v="3"/>
    <s v="Confirmed"/>
    <n v="2000"/>
    <n v="2000"/>
    <n v="57"/>
    <n v="57"/>
    <m/>
    <m/>
    <s v="individuals"/>
    <s v="O'Connor &amp; Rauzon (2004)"/>
  </r>
  <r>
    <n v="4017"/>
    <n v="236"/>
    <n v="1008"/>
    <n v="3659"/>
    <x v="20"/>
    <x v="321"/>
    <x v="3"/>
    <s v="Confirmed"/>
    <n v="2003"/>
    <n v="2003"/>
    <n v="38"/>
    <n v="38"/>
    <m/>
    <m/>
    <s v="individuals"/>
    <s v="O'Connor &amp; Rauzon (2004)"/>
  </r>
  <r>
    <n v="4018"/>
    <n v="236"/>
    <n v="1008"/>
    <n v="3294"/>
    <x v="20"/>
    <x v="321"/>
    <x v="9"/>
    <s v="Confirmed"/>
    <n v="2000"/>
    <n v="2000"/>
    <n v="123"/>
    <n v="123"/>
    <m/>
    <m/>
    <s v="individuals"/>
    <s v="O'Connor &amp; Rauzon (2004)"/>
  </r>
  <r>
    <n v="4019"/>
    <n v="236"/>
    <n v="1008"/>
    <n v="3294"/>
    <x v="20"/>
    <x v="321"/>
    <x v="9"/>
    <s v="Confirmed"/>
    <n v="2003"/>
    <n v="2003"/>
    <n v="378"/>
    <n v="378"/>
    <m/>
    <m/>
    <s v="individuals"/>
    <s v="O'Connor &amp; Rauzon (2004)"/>
  </r>
  <r>
    <n v="4020"/>
    <n v="236"/>
    <n v="1008"/>
    <n v="3890"/>
    <x v="20"/>
    <x v="321"/>
    <x v="0"/>
    <s v="Potential Breeding"/>
    <n v="2002"/>
    <n v="2002"/>
    <m/>
    <m/>
    <m/>
    <m/>
    <m/>
    <s v="O'Connor &amp; Rauzon (2004)"/>
  </r>
  <r>
    <n v="4021"/>
    <n v="236"/>
    <n v="1008"/>
    <n v="3298"/>
    <x v="20"/>
    <x v="321"/>
    <x v="12"/>
    <s v="Confirmed"/>
    <n v="2000"/>
    <n v="2000"/>
    <n v="30"/>
    <n v="30"/>
    <m/>
    <m/>
    <s v="individuals"/>
    <s v="O'Connor &amp; Rauzon (2004)"/>
  </r>
  <r>
    <n v="4022"/>
    <n v="236"/>
    <n v="1008"/>
    <n v="3298"/>
    <x v="20"/>
    <x v="321"/>
    <x v="12"/>
    <s v="Confirmed"/>
    <n v="2003"/>
    <n v="2003"/>
    <n v="49"/>
    <n v="48"/>
    <m/>
    <m/>
    <s v="individuals"/>
    <s v="O'Connor &amp; Rauzon (2004)"/>
  </r>
  <r>
    <n v="4023"/>
    <n v="236"/>
    <n v="1004"/>
    <n v="3845"/>
    <x v="20"/>
    <x v="320"/>
    <x v="13"/>
    <s v="Potential Breeding"/>
    <n v="2003"/>
    <n v="2003"/>
    <n v="180"/>
    <n v="180"/>
    <m/>
    <m/>
    <s v="individuals"/>
    <s v="O'Connor &amp; Rauzon (2004)"/>
  </r>
  <r>
    <n v="4024"/>
    <n v="236"/>
    <n v="1008"/>
    <n v="3845"/>
    <x v="20"/>
    <x v="321"/>
    <x v="13"/>
    <s v="Confirmed"/>
    <n v="2003"/>
    <n v="2003"/>
    <n v="46"/>
    <n v="46"/>
    <m/>
    <m/>
    <s v="individuals"/>
    <s v="O'Connor &amp; Rauzon (2004)"/>
  </r>
  <r>
    <n v="4025"/>
    <n v="236"/>
    <n v="1002"/>
    <n v="3895"/>
    <x v="20"/>
    <x v="316"/>
    <x v="35"/>
    <s v="Potential Breeding"/>
    <m/>
    <m/>
    <m/>
    <m/>
    <m/>
    <m/>
    <m/>
    <s v="O'Connor &amp; Rauzon (2004)"/>
  </r>
  <r>
    <n v="4026"/>
    <n v="236"/>
    <n v="1004"/>
    <n v="3658"/>
    <x v="20"/>
    <x v="320"/>
    <x v="17"/>
    <s v="Confirmed"/>
    <n v="2003"/>
    <n v="2003"/>
    <n v="127"/>
    <n v="127"/>
    <m/>
    <m/>
    <s v="individuals"/>
    <s v="O'Connor &amp; Rauzon (2004)"/>
  </r>
  <r>
    <n v="4027"/>
    <n v="236"/>
    <n v="1008"/>
    <n v="3658"/>
    <x v="20"/>
    <x v="321"/>
    <x v="17"/>
    <s v="Confirmed"/>
    <n v="2000"/>
    <n v="2000"/>
    <n v="126"/>
    <n v="126"/>
    <m/>
    <m/>
    <s v="individuals"/>
    <s v="O'Connor &amp; Rauzon (2004)"/>
  </r>
  <r>
    <n v="4028"/>
    <n v="236"/>
    <n v="1008"/>
    <n v="3658"/>
    <x v="20"/>
    <x v="321"/>
    <x v="17"/>
    <s v="Confirmed"/>
    <n v="2003"/>
    <n v="2003"/>
    <n v="95"/>
    <n v="95"/>
    <m/>
    <m/>
    <s v="individuals"/>
    <s v="O'Connor &amp; Rauzon (2004)"/>
  </r>
  <r>
    <n v="4029"/>
    <n v="236"/>
    <n v="1002"/>
    <n v="3933"/>
    <x v="20"/>
    <x v="316"/>
    <x v="42"/>
    <s v="Non-breeding"/>
    <m/>
    <m/>
    <m/>
    <m/>
    <m/>
    <m/>
    <m/>
    <s v="O'Connor &amp; Rauzon (2004)"/>
  </r>
  <r>
    <n v="4030"/>
    <n v="236"/>
    <n v="1002"/>
    <n v="3880"/>
    <x v="20"/>
    <x v="316"/>
    <x v="29"/>
    <s v="Absent"/>
    <n v="2002"/>
    <n v="2002"/>
    <m/>
    <m/>
    <m/>
    <m/>
    <m/>
    <s v="O'Connor &amp; Rauzon (2004)"/>
  </r>
  <r>
    <n v="4031"/>
    <n v="236"/>
    <n v="1002"/>
    <n v="3880"/>
    <x v="20"/>
    <x v="316"/>
    <x v="29"/>
    <s v="Potential Breeding"/>
    <m/>
    <m/>
    <m/>
    <m/>
    <m/>
    <m/>
    <m/>
    <s v="O'Connor &amp; Rauzon (2004)"/>
  </r>
  <r>
    <n v="4032"/>
    <n v="236"/>
    <n v="1003"/>
    <n v="3880"/>
    <x v="20"/>
    <x v="317"/>
    <x v="29"/>
    <s v="Absent"/>
    <n v="1999"/>
    <n v="1999"/>
    <m/>
    <m/>
    <m/>
    <m/>
    <m/>
    <s v="O'Connor &amp; Rauzon (2004)"/>
  </r>
  <r>
    <n v="4033"/>
    <n v="236"/>
    <n v="1007"/>
    <n v="3880"/>
    <x v="20"/>
    <x v="261"/>
    <x v="29"/>
    <s v="Confirmed"/>
    <n v="2001"/>
    <n v="2001"/>
    <n v="200"/>
    <n v="200"/>
    <m/>
    <m/>
    <s v="individuals"/>
    <s v="O'Connor &amp; Rauzon (2004)"/>
  </r>
  <r>
    <n v="4034"/>
    <n v="236"/>
    <n v="1007"/>
    <n v="3880"/>
    <x v="20"/>
    <x v="261"/>
    <x v="29"/>
    <s v="Confirmed"/>
    <n v="2002"/>
    <n v="2002"/>
    <m/>
    <m/>
    <n v="1000"/>
    <n v="2499"/>
    <s v="breeding pairs"/>
    <s v="O'Connor &amp; Rauzon (2004)"/>
  </r>
  <r>
    <n v="4035"/>
    <n v="236"/>
    <n v="1008"/>
    <n v="3880"/>
    <x v="20"/>
    <x v="321"/>
    <x v="29"/>
    <s v="Potential Breeding"/>
    <n v="2001"/>
    <n v="2001"/>
    <m/>
    <m/>
    <n v="1"/>
    <n v="49"/>
    <s v="individuals"/>
    <s v="O'Connor &amp; Rauzon (2004)"/>
  </r>
  <r>
    <n v="4036"/>
    <n v="236"/>
    <n v="1002"/>
    <n v="3928"/>
    <x v="20"/>
    <x v="316"/>
    <x v="20"/>
    <s v="Potential Breeding"/>
    <m/>
    <m/>
    <m/>
    <m/>
    <m/>
    <m/>
    <m/>
    <s v="O'Connor &amp; Rauzon (2004)"/>
  </r>
  <r>
    <n v="4037"/>
    <n v="236"/>
    <n v="1008"/>
    <n v="3650"/>
    <x v="20"/>
    <x v="321"/>
    <x v="6"/>
    <s v="Confirmed"/>
    <n v="2000"/>
    <n v="2000"/>
    <n v="75"/>
    <n v="75"/>
    <m/>
    <m/>
    <s v="individuals"/>
    <s v="O'Connor &amp; Rauzon (2004)"/>
  </r>
  <r>
    <n v="4038"/>
    <n v="236"/>
    <n v="1008"/>
    <n v="3650"/>
    <x v="20"/>
    <x v="321"/>
    <x v="6"/>
    <s v="Confirmed"/>
    <n v="2003"/>
    <n v="2003"/>
    <n v="66"/>
    <n v="66"/>
    <m/>
    <m/>
    <s v="individuals"/>
    <s v="O'Connor &amp; Rauzon (2004)"/>
  </r>
  <r>
    <n v="4039"/>
    <n v="237"/>
    <n v="15000"/>
    <n v="3294"/>
    <x v="22"/>
    <x v="176"/>
    <x v="9"/>
    <s v="Confirmed"/>
    <n v="2004"/>
    <n v="2004"/>
    <m/>
    <m/>
    <m/>
    <m/>
    <m/>
    <s v="Powlesland et al (2004)"/>
  </r>
  <r>
    <n v="4040"/>
    <n v="237"/>
    <n v="15000"/>
    <n v="3298"/>
    <x v="22"/>
    <x v="176"/>
    <x v="12"/>
    <s v="Confirmed"/>
    <n v="2004"/>
    <n v="2004"/>
    <m/>
    <m/>
    <m/>
    <m/>
    <m/>
    <s v="Powlesland et al (2004)"/>
  </r>
  <r>
    <n v="4041"/>
    <n v="237"/>
    <n v="15000"/>
    <n v="3650"/>
    <x v="22"/>
    <x v="176"/>
    <x v="6"/>
    <s v="Confirmed"/>
    <n v="2004"/>
    <n v="2004"/>
    <m/>
    <m/>
    <m/>
    <m/>
    <m/>
    <s v="Powlesland et al (2004)"/>
  </r>
  <r>
    <n v="4042"/>
    <n v="238"/>
    <n v="5144"/>
    <n v="3295"/>
    <x v="4"/>
    <x v="737"/>
    <x v="7"/>
    <s v="data deficient"/>
    <n v="1900"/>
    <n v="2004"/>
    <m/>
    <m/>
    <m/>
    <m/>
    <m/>
    <s v="Serra (2004)"/>
  </r>
  <r>
    <n v="4043"/>
    <n v="238"/>
    <n v="5145"/>
    <n v="3295"/>
    <x v="4"/>
    <x v="738"/>
    <x v="7"/>
    <s v="Confirmed"/>
    <n v="2011"/>
    <n v="2004"/>
    <m/>
    <m/>
    <m/>
    <m/>
    <m/>
    <s v="Serra (2004)"/>
  </r>
  <r>
    <n v="4044"/>
    <n v="238"/>
    <n v="5146"/>
    <n v="3295"/>
    <x v="4"/>
    <x v="739"/>
    <x v="7"/>
    <s v="data deficient"/>
    <n v="2011"/>
    <n v="2004"/>
    <m/>
    <m/>
    <m/>
    <m/>
    <m/>
    <s v="Serra (2004)"/>
  </r>
  <r>
    <n v="4045"/>
    <n v="238"/>
    <n v="5145"/>
    <n v="3659"/>
    <x v="4"/>
    <x v="738"/>
    <x v="3"/>
    <s v="Confirmed"/>
    <n v="2004"/>
    <n v="2004"/>
    <m/>
    <m/>
    <m/>
    <m/>
    <m/>
    <s v="Serra (2004)"/>
  </r>
  <r>
    <n v="4046"/>
    <n v="238"/>
    <n v="5146"/>
    <n v="3659"/>
    <x v="4"/>
    <x v="739"/>
    <x v="3"/>
    <s v="Confirmed"/>
    <n v="2004"/>
    <n v="2004"/>
    <m/>
    <m/>
    <m/>
    <m/>
    <m/>
    <s v="Serra (2004)"/>
  </r>
  <r>
    <n v="4047"/>
    <n v="238"/>
    <n v="5144"/>
    <n v="3294"/>
    <x v="4"/>
    <x v="737"/>
    <x v="9"/>
    <s v="data deficient"/>
    <n v="2004"/>
    <n v="2004"/>
    <m/>
    <m/>
    <m/>
    <m/>
    <m/>
    <s v="Serra (2004)"/>
  </r>
  <r>
    <n v="4048"/>
    <n v="238"/>
    <n v="5145"/>
    <n v="3298"/>
    <x v="4"/>
    <x v="738"/>
    <x v="12"/>
    <s v="Confirmed"/>
    <n v="2004"/>
    <n v="2004"/>
    <m/>
    <m/>
    <m/>
    <m/>
    <m/>
    <s v="Serra (2004)"/>
  </r>
  <r>
    <n v="4049"/>
    <n v="238"/>
    <n v="5146"/>
    <n v="3298"/>
    <x v="4"/>
    <x v="739"/>
    <x v="12"/>
    <s v="data deficient"/>
    <n v="2004"/>
    <n v="2004"/>
    <m/>
    <m/>
    <m/>
    <m/>
    <m/>
    <s v="Serra (2004)"/>
  </r>
  <r>
    <n v="4050"/>
    <n v="238"/>
    <n v="5144"/>
    <n v="3263"/>
    <x v="4"/>
    <x v="737"/>
    <x v="4"/>
    <s v="data deficient"/>
    <n v="2004"/>
    <n v="2004"/>
    <m/>
    <m/>
    <m/>
    <m/>
    <m/>
    <s v="Serra (2004)"/>
  </r>
  <r>
    <n v="4051"/>
    <n v="238"/>
    <n v="5143"/>
    <n v="3658"/>
    <x v="4"/>
    <x v="740"/>
    <x v="17"/>
    <s v="Confirmed"/>
    <n v="2004"/>
    <n v="2004"/>
    <m/>
    <m/>
    <m/>
    <m/>
    <m/>
    <s v="Serra (2004)"/>
  </r>
  <r>
    <n v="4052"/>
    <n v="238"/>
    <n v="5146"/>
    <n v="3658"/>
    <x v="4"/>
    <x v="739"/>
    <x v="17"/>
    <s v="Confirmed"/>
    <n v="2004"/>
    <n v="2004"/>
    <m/>
    <m/>
    <m/>
    <m/>
    <m/>
    <s v="Serra (2004)"/>
  </r>
  <r>
    <n v="4053"/>
    <n v="239"/>
    <n v="1008"/>
    <n v="1016817"/>
    <x v="20"/>
    <x v="321"/>
    <x v="24"/>
    <s v="Confirmed"/>
    <m/>
    <n v="640"/>
    <m/>
    <m/>
    <m/>
    <m/>
    <m/>
    <s v="Steadman &amp; Pregill (2004)"/>
  </r>
  <r>
    <n v="4054"/>
    <n v="240"/>
    <n v="14058"/>
    <n v="3887"/>
    <x v="7"/>
    <x v="22"/>
    <x v="49"/>
    <s v="Confirmed"/>
    <n v="2004"/>
    <n v="2004"/>
    <n v="1000"/>
    <n v="10000"/>
    <m/>
    <m/>
    <s v="breeding pairs"/>
    <s v="Bretagnolle (2004)"/>
  </r>
  <r>
    <n v="4055"/>
    <n v="241"/>
    <n v="4015"/>
    <n v="3890"/>
    <x v="0"/>
    <x v="2"/>
    <x v="0"/>
    <s v="Confirmed"/>
    <n v="2004"/>
    <n v="2004"/>
    <m/>
    <m/>
    <m/>
    <m/>
    <m/>
    <s v="Masibalavu, V (in litt 2004)"/>
  </r>
  <r>
    <n v="4056"/>
    <n v="242"/>
    <n v="4030"/>
    <n v="3890"/>
    <x v="0"/>
    <x v="741"/>
    <x v="0"/>
    <s v="Potential Breeding"/>
    <m/>
    <n v="2004"/>
    <m/>
    <m/>
    <m/>
    <m/>
    <m/>
    <s v="Watling (2004)"/>
  </r>
  <r>
    <n v="4057"/>
    <n v="243"/>
    <n v="12063"/>
    <n v="3659"/>
    <x v="8"/>
    <x v="46"/>
    <x v="3"/>
    <s v="Confirmed"/>
    <m/>
    <n v="2002"/>
    <n v="1000"/>
    <n v="1000"/>
    <m/>
    <m/>
    <s v="chicks"/>
    <s v="Wiles et al (2004)"/>
  </r>
  <r>
    <n v="4058"/>
    <n v="243"/>
    <n v="12063"/>
    <n v="3659"/>
    <x v="8"/>
    <x v="46"/>
    <x v="3"/>
    <s v="Confirmed"/>
    <m/>
    <n v="2002"/>
    <n v="200"/>
    <n v="200"/>
    <m/>
    <m/>
    <s v="individuals"/>
    <s v="Wiles et al (2004)"/>
  </r>
  <r>
    <n v="4059"/>
    <n v="243"/>
    <n v="12063"/>
    <n v="32652"/>
    <x v="8"/>
    <x v="46"/>
    <x v="16"/>
    <s v="Confirmed"/>
    <m/>
    <n v="1999"/>
    <n v="2"/>
    <n v="2"/>
    <m/>
    <m/>
    <s v="breeding pairs"/>
    <s v="Wiles et al (2004)"/>
  </r>
  <r>
    <n v="4060"/>
    <n v="243"/>
    <n v="12063"/>
    <n v="32652"/>
    <x v="8"/>
    <x v="46"/>
    <x v="16"/>
    <s v="Confirmed"/>
    <m/>
    <n v="1999"/>
    <n v="1"/>
    <n v="1"/>
    <m/>
    <m/>
    <s v="chicks"/>
    <s v="Wiles et al (2004)"/>
  </r>
  <r>
    <n v="4061"/>
    <n v="243"/>
    <n v="12063"/>
    <n v="3658"/>
    <x v="8"/>
    <x v="46"/>
    <x v="17"/>
    <s v="Confirmed"/>
    <m/>
    <n v="1999"/>
    <n v="50"/>
    <n v="50"/>
    <m/>
    <m/>
    <s v="nests"/>
    <s v="Wiles et al (2004)"/>
  </r>
  <r>
    <n v="4062"/>
    <n v="243"/>
    <n v="12063"/>
    <n v="3658"/>
    <x v="8"/>
    <x v="46"/>
    <x v="17"/>
    <s v="Confirmed"/>
    <m/>
    <n v="1999"/>
    <n v="200"/>
    <n v="200"/>
    <m/>
    <m/>
    <s v="mature individuals"/>
    <s v="Wiles et al (2004)"/>
  </r>
  <r>
    <n v="4063"/>
    <n v="243"/>
    <n v="12063"/>
    <n v="3658"/>
    <x v="8"/>
    <x v="46"/>
    <x v="17"/>
    <s v="Confirmed"/>
    <m/>
    <n v="1999"/>
    <n v="300"/>
    <n v="300"/>
    <m/>
    <m/>
    <s v="individuals"/>
    <s v="Wiles et al (2004)"/>
  </r>
  <r>
    <n v="4064"/>
    <n v="243"/>
    <n v="12063"/>
    <n v="3658"/>
    <x v="8"/>
    <x v="46"/>
    <x v="17"/>
    <s v="Confirmed"/>
    <m/>
    <n v="2002"/>
    <n v="50"/>
    <n v="50"/>
    <m/>
    <m/>
    <s v="chicks"/>
    <s v="Wiles et al (2004)"/>
  </r>
  <r>
    <n v="4065"/>
    <n v="243"/>
    <n v="12116"/>
    <n v="3658"/>
    <x v="8"/>
    <x v="742"/>
    <x v="17"/>
    <s v="Confirmed"/>
    <m/>
    <n v="1986"/>
    <n v="14"/>
    <n v="14"/>
    <m/>
    <m/>
    <s v="nests"/>
    <s v="Wiles et al (2004)"/>
  </r>
  <r>
    <n v="4066"/>
    <n v="243"/>
    <n v="12116"/>
    <n v="3658"/>
    <x v="8"/>
    <x v="742"/>
    <x v="17"/>
    <s v="Confirmed"/>
    <m/>
    <n v="1986"/>
    <n v="100"/>
    <n v="100"/>
    <m/>
    <m/>
    <s v="individuals"/>
    <s v="Wiles et al (2004)"/>
  </r>
  <r>
    <n v="4067"/>
    <n v="244"/>
    <n v="26002"/>
    <n v="3890"/>
    <x v="10"/>
    <x v="743"/>
    <x v="0"/>
    <s v="data deficient"/>
    <n v="1859"/>
    <n v="1859"/>
    <n v="1"/>
    <n v="1"/>
    <m/>
    <m/>
    <s v="individuals"/>
    <s v="Bourne et al (2005)"/>
  </r>
  <r>
    <n v="4068"/>
    <n v="244"/>
    <n v="14000"/>
    <n v="3895"/>
    <x v="7"/>
    <x v="744"/>
    <x v="35"/>
    <s v="data deficient"/>
    <n v="1858"/>
    <n v="1860"/>
    <m/>
    <m/>
    <m/>
    <m/>
    <m/>
    <s v="Bourne et al (2005)"/>
  </r>
  <r>
    <n v="4069"/>
    <n v="244"/>
    <n v="14000"/>
    <n v="3649"/>
    <x v="7"/>
    <x v="744"/>
    <x v="18"/>
    <s v="Confirmed"/>
    <n v="1858"/>
    <n v="1860"/>
    <m/>
    <m/>
    <m/>
    <m/>
    <m/>
    <s v="Bourne et al (2005)"/>
  </r>
  <r>
    <n v="4070"/>
    <n v="244"/>
    <n v="26002"/>
    <n v="3975"/>
    <x v="10"/>
    <x v="743"/>
    <x v="2"/>
    <s v="data deficient"/>
    <n v="1860"/>
    <n v="1860"/>
    <n v="4"/>
    <n v="4"/>
    <m/>
    <m/>
    <s v="individuals"/>
    <s v="Bourne et al (2005)"/>
  </r>
  <r>
    <n v="4071"/>
    <n v="245"/>
    <n v="22004"/>
    <n v="3263"/>
    <x v="1"/>
    <x v="229"/>
    <x v="4"/>
    <s v="Confirmed"/>
    <n v="2005"/>
    <n v="2005"/>
    <n v="25"/>
    <n v="25"/>
    <m/>
    <m/>
    <s v="individuals"/>
    <s v="Carter (2005)"/>
  </r>
  <r>
    <n v="4072"/>
    <n v="245"/>
    <n v="22004"/>
    <n v="3266"/>
    <x v="1"/>
    <x v="229"/>
    <x v="5"/>
    <s v="data deficient"/>
    <n v="2005"/>
    <n v="2005"/>
    <n v="12"/>
    <n v="12"/>
    <m/>
    <m/>
    <s v="individuals"/>
    <s v="Carter (2005)"/>
  </r>
  <r>
    <n v="4073"/>
    <n v="245"/>
    <n v="22004"/>
    <n v="3650"/>
    <x v="1"/>
    <x v="229"/>
    <x v="6"/>
    <s v="data deficient"/>
    <n v="2005"/>
    <n v="2005"/>
    <n v="2"/>
    <n v="2"/>
    <m/>
    <m/>
    <s v="individuals"/>
    <s v="Carter (2005)"/>
  </r>
  <r>
    <n v="4074"/>
    <n v="246"/>
    <n v="19084"/>
    <n v="3263"/>
    <x v="2"/>
    <x v="13"/>
    <x v="4"/>
    <s v="data deficient"/>
    <n v="2005"/>
    <n v="2005"/>
    <m/>
    <m/>
    <m/>
    <m/>
    <m/>
    <s v="Hornbuckle (2005)"/>
  </r>
  <r>
    <n v="4075"/>
    <n v="246"/>
    <n v="19084"/>
    <n v="3846"/>
    <x v="2"/>
    <x v="13"/>
    <x v="27"/>
    <s v="data deficient"/>
    <n v="2005"/>
    <n v="2005"/>
    <m/>
    <m/>
    <m/>
    <m/>
    <m/>
    <s v="Hornbuckle (2005)"/>
  </r>
  <r>
    <n v="4076"/>
    <n v="247"/>
    <n v="17004"/>
    <n v="3263"/>
    <x v="23"/>
    <x v="311"/>
    <x v="4"/>
    <s v="Confirmed"/>
    <n v="2005"/>
    <n v="2005"/>
    <n v="5000"/>
    <n v="5000"/>
    <m/>
    <m/>
    <s v="individuals"/>
    <s v="Knecht (2005)"/>
  </r>
  <r>
    <n v="4077"/>
    <n v="247"/>
    <n v="17004"/>
    <n v="3288"/>
    <x v="23"/>
    <x v="311"/>
    <x v="19"/>
    <s v="Confirmed"/>
    <n v="2005"/>
    <n v="2005"/>
    <n v="2500"/>
    <n v="2500"/>
    <m/>
    <m/>
    <s v="individuals"/>
    <s v="Knecht (2005)"/>
  </r>
  <r>
    <n v="4078"/>
    <n v="248"/>
    <n v="2000"/>
    <n v="3295"/>
    <x v="19"/>
    <x v="105"/>
    <x v="7"/>
    <s v="Confirmed"/>
    <n v="1994"/>
    <n v="2005"/>
    <m/>
    <m/>
    <m/>
    <m/>
    <m/>
    <s v="Pitman et al (2005)"/>
  </r>
  <r>
    <n v="4079"/>
    <n v="248"/>
    <n v="2000"/>
    <n v="3659"/>
    <x v="19"/>
    <x v="105"/>
    <x v="3"/>
    <s v="Confirmed"/>
    <n v="2003"/>
    <n v="2003"/>
    <n v="25000"/>
    <n v="25000"/>
    <m/>
    <m/>
    <s v="individuals"/>
    <s v="Pitman et al (2005)"/>
  </r>
  <r>
    <n v="4080"/>
    <n v="248"/>
    <n v="2000"/>
    <n v="3294"/>
    <x v="19"/>
    <x v="105"/>
    <x v="9"/>
    <s v="Confirmed"/>
    <n v="2005"/>
    <n v="2005"/>
    <m/>
    <m/>
    <m/>
    <m/>
    <m/>
    <s v="Pitman et al (2005)"/>
  </r>
  <r>
    <n v="4081"/>
    <n v="248"/>
    <n v="2000"/>
    <n v="3298"/>
    <x v="19"/>
    <x v="105"/>
    <x v="12"/>
    <s v="Confirmed"/>
    <n v="2005"/>
    <n v="2005"/>
    <m/>
    <m/>
    <m/>
    <m/>
    <m/>
    <s v="Pitman et al (2005)"/>
  </r>
  <r>
    <n v="4082"/>
    <n v="248"/>
    <n v="2000"/>
    <n v="32652"/>
    <x v="19"/>
    <x v="105"/>
    <x v="16"/>
    <s v="Confirmed"/>
    <n v="2003"/>
    <n v="2003"/>
    <n v="112000"/>
    <n v="112000"/>
    <m/>
    <m/>
    <s v="individuals"/>
    <s v="Pitman et al (2005)"/>
  </r>
  <r>
    <n v="4083"/>
    <n v="248"/>
    <n v="2000"/>
    <n v="3658"/>
    <x v="19"/>
    <x v="105"/>
    <x v="17"/>
    <s v="Confirmed"/>
    <n v="2005"/>
    <n v="2005"/>
    <m/>
    <m/>
    <n v="250"/>
    <n v="999"/>
    <s v="individuals"/>
    <s v="Pitman et al (2005)"/>
  </r>
  <r>
    <n v="4084"/>
    <n v="248"/>
    <n v="2000"/>
    <n v="3288"/>
    <x v="19"/>
    <x v="105"/>
    <x v="19"/>
    <s v="Confirmed"/>
    <n v="2005"/>
    <n v="2005"/>
    <m/>
    <m/>
    <m/>
    <m/>
    <m/>
    <s v="Pitman et al (2005)"/>
  </r>
  <r>
    <n v="4085"/>
    <n v="249"/>
    <n v="19087"/>
    <n v="3294"/>
    <x v="2"/>
    <x v="284"/>
    <x v="9"/>
    <s v="Confirmed"/>
    <n v="2005"/>
    <n v="2005"/>
    <m/>
    <m/>
    <m/>
    <m/>
    <m/>
    <s v="Ringer (2005)"/>
  </r>
  <r>
    <n v="4086"/>
    <n v="249"/>
    <n v="19087"/>
    <n v="3298"/>
    <x v="2"/>
    <x v="284"/>
    <x v="12"/>
    <s v="Confirmed"/>
    <n v="2005"/>
    <n v="2005"/>
    <m/>
    <m/>
    <m/>
    <m/>
    <m/>
    <s v="Ringer (2005)"/>
  </r>
  <r>
    <n v="4087"/>
    <n v="249"/>
    <n v="19087"/>
    <n v="3845"/>
    <x v="2"/>
    <x v="284"/>
    <x v="13"/>
    <s v="data deficient"/>
    <n v="2005"/>
    <n v="2005"/>
    <n v="1"/>
    <n v="1"/>
    <m/>
    <m/>
    <s v="individuals"/>
    <s v="Ringer (2005)"/>
  </r>
  <r>
    <n v="4088"/>
    <n v="249"/>
    <n v="19087"/>
    <n v="3650"/>
    <x v="2"/>
    <x v="284"/>
    <x v="6"/>
    <s v="data deficient"/>
    <n v="2005"/>
    <n v="2005"/>
    <n v="1"/>
    <n v="1"/>
    <m/>
    <m/>
    <s v="individuals"/>
    <s v="Ringer (2005)"/>
  </r>
  <r>
    <n v="4089"/>
    <n v="250"/>
    <n v="5136"/>
    <n v="3295"/>
    <x v="4"/>
    <x v="513"/>
    <x v="7"/>
    <s v="Probable"/>
    <n v="2005"/>
    <n v="2005"/>
    <m/>
    <m/>
    <m/>
    <m/>
    <s v="pairs"/>
    <s v="Thibault (2005)"/>
  </r>
  <r>
    <n v="4090"/>
    <n v="250"/>
    <n v="5136"/>
    <n v="3294"/>
    <x v="4"/>
    <x v="513"/>
    <x v="9"/>
    <s v="Confirmed"/>
    <n v="2005"/>
    <n v="2005"/>
    <n v="100"/>
    <n v="200"/>
    <m/>
    <m/>
    <s v="pairs"/>
    <s v="Thibault (2005)"/>
  </r>
  <r>
    <n v="4091"/>
    <n v="250"/>
    <n v="5136"/>
    <n v="3298"/>
    <x v="4"/>
    <x v="513"/>
    <x v="12"/>
    <s v="Confirmed"/>
    <n v="2005"/>
    <n v="2005"/>
    <n v="150"/>
    <n v="300"/>
    <m/>
    <m/>
    <s v="pairs"/>
    <s v="Thibault (2005)"/>
  </r>
  <r>
    <n v="4092"/>
    <n v="250"/>
    <n v="5136"/>
    <n v="3649"/>
    <x v="4"/>
    <x v="513"/>
    <x v="18"/>
    <s v="Probable"/>
    <n v="2005"/>
    <n v="2005"/>
    <n v="1"/>
    <n v="5"/>
    <m/>
    <m/>
    <s v="pairs"/>
    <s v="Thibault (2005)"/>
  </r>
  <r>
    <n v="4093"/>
    <n v="250"/>
    <n v="5136"/>
    <n v="3880"/>
    <x v="4"/>
    <x v="513"/>
    <x v="29"/>
    <s v="data deficient"/>
    <n v="2005"/>
    <n v="2005"/>
    <m/>
    <m/>
    <m/>
    <m/>
    <m/>
    <s v="Thibault (2005)"/>
  </r>
  <r>
    <n v="4094"/>
    <n v="250"/>
    <n v="5136"/>
    <n v="3650"/>
    <x v="4"/>
    <x v="513"/>
    <x v="6"/>
    <s v="Confirmed"/>
    <n v="2005"/>
    <n v="2005"/>
    <n v="5"/>
    <n v="10"/>
    <m/>
    <m/>
    <s v="pairs"/>
    <s v="Thibault (2005)"/>
  </r>
  <r>
    <n v="4095"/>
    <n v="251"/>
    <n v="7000"/>
    <n v="32228"/>
    <x v="13"/>
    <x v="76"/>
    <x v="1"/>
    <s v="Confirmed"/>
    <n v="1983"/>
    <n v="2005"/>
    <n v="100"/>
    <n v="100"/>
    <m/>
    <m/>
    <s v="breeding pairs"/>
    <s v="USFWS (2005)"/>
  </r>
  <r>
    <n v="4096"/>
    <n v="251"/>
    <n v="7000"/>
    <n v="32652"/>
    <x v="13"/>
    <x v="76"/>
    <x v="16"/>
    <s v="Confirmed"/>
    <n v="1973"/>
    <n v="1973"/>
    <n v="1200"/>
    <n v="1200"/>
    <m/>
    <m/>
    <s v="breeding pairs"/>
    <s v="USFWS (2005)"/>
  </r>
  <r>
    <n v="4097"/>
    <n v="252"/>
    <n v="4066"/>
    <n v="3295"/>
    <x v="0"/>
    <x v="286"/>
    <x v="7"/>
    <s v="Confirmed"/>
    <n v="1836"/>
    <n v="2003"/>
    <n v="28000"/>
    <n v="28000"/>
    <m/>
    <m/>
    <s v="breeding pairs"/>
    <s v="BirdLife International (2006)"/>
  </r>
  <r>
    <n v="4098"/>
    <n v="253"/>
    <n v="4066"/>
    <n v="3295"/>
    <x v="0"/>
    <x v="286"/>
    <x v="7"/>
    <s v="Potential Breeding"/>
    <n v="1983"/>
    <n v="2006"/>
    <n v="500"/>
    <n v="500"/>
    <m/>
    <m/>
    <s v="individuals"/>
    <s v="Environment Consultants (2006)"/>
  </r>
  <r>
    <n v="4099"/>
    <n v="253"/>
    <n v="4066"/>
    <n v="3268"/>
    <x v="0"/>
    <x v="286"/>
    <x v="26"/>
    <s v="Potential Breeding"/>
    <n v="2006"/>
    <n v="2006"/>
    <n v="115"/>
    <n v="115"/>
    <m/>
    <m/>
    <s v="individuals"/>
    <s v="Environment Consultants (2006)"/>
  </r>
  <r>
    <n v="4100"/>
    <n v="253"/>
    <n v="4066"/>
    <n v="3659"/>
    <x v="0"/>
    <x v="286"/>
    <x v="3"/>
    <s v="Confirmed"/>
    <n v="2006"/>
    <n v="2006"/>
    <n v="2"/>
    <n v="2"/>
    <m/>
    <m/>
    <s v="breeding pairs"/>
    <s v="Environment Consultants (2006)"/>
  </r>
  <r>
    <n v="4101"/>
    <n v="253"/>
    <n v="4066"/>
    <n v="3659"/>
    <x v="0"/>
    <x v="286"/>
    <x v="3"/>
    <s v="Potential Breeding"/>
    <n v="2006"/>
    <n v="2006"/>
    <n v="150"/>
    <n v="150"/>
    <m/>
    <m/>
    <s v="individuals"/>
    <s v="Environment Consultants (2006)"/>
  </r>
  <r>
    <n v="4102"/>
    <n v="253"/>
    <n v="4066"/>
    <n v="3294"/>
    <x v="0"/>
    <x v="286"/>
    <x v="9"/>
    <s v="Potential Breeding"/>
    <n v="2006"/>
    <n v="2006"/>
    <n v="20"/>
    <n v="20"/>
    <m/>
    <m/>
    <s v="individuals"/>
    <s v="Environment Consultants (2006)"/>
  </r>
  <r>
    <n v="4103"/>
    <n v="253"/>
    <n v="4066"/>
    <n v="3846"/>
    <x v="0"/>
    <x v="286"/>
    <x v="27"/>
    <s v="Confirmed"/>
    <n v="2006"/>
    <n v="2006"/>
    <n v="115"/>
    <n v="115"/>
    <m/>
    <m/>
    <s v="breeding pairs"/>
    <s v="Environment Consultants (2006)"/>
  </r>
  <r>
    <n v="4104"/>
    <n v="253"/>
    <n v="4066"/>
    <n v="3658"/>
    <x v="0"/>
    <x v="286"/>
    <x v="17"/>
    <s v="Confirmed"/>
    <n v="2006"/>
    <n v="2006"/>
    <n v="230"/>
    <n v="230"/>
    <m/>
    <m/>
    <s v="breeding pairs"/>
    <s v="Environment Consultants (2006)"/>
  </r>
  <r>
    <n v="4105"/>
    <n v="253"/>
    <n v="4066"/>
    <n v="3658"/>
    <x v="0"/>
    <x v="286"/>
    <x v="17"/>
    <s v="Potential Breeding"/>
    <n v="2006"/>
    <n v="2006"/>
    <n v="600"/>
    <n v="600"/>
    <m/>
    <m/>
    <s v="individuals"/>
    <s v="Environment Consultants (2006)"/>
  </r>
  <r>
    <n v="4106"/>
    <n v="254"/>
    <n v="20001"/>
    <n v="32228"/>
    <x v="24"/>
    <x v="343"/>
    <x v="1"/>
    <s v="Confirmed"/>
    <n v="2006"/>
    <n v="2006"/>
    <n v="50"/>
    <n v="50"/>
    <m/>
    <m/>
    <s v="breeding pairs"/>
    <s v="Pierce et al (2006)"/>
  </r>
  <r>
    <n v="4107"/>
    <n v="254"/>
    <n v="20004"/>
    <n v="32228"/>
    <x v="24"/>
    <x v="339"/>
    <x v="1"/>
    <s v="Confirmed"/>
    <n v="2006"/>
    <n v="2006"/>
    <n v="60"/>
    <n v="60"/>
    <m/>
    <m/>
    <s v="breeding pairs"/>
    <s v="Pierce et al (2006)"/>
  </r>
  <r>
    <n v="4108"/>
    <n v="254"/>
    <n v="20007"/>
    <n v="32228"/>
    <x v="24"/>
    <x v="340"/>
    <x v="1"/>
    <s v="Confirmed"/>
    <n v="2006"/>
    <n v="2006"/>
    <n v="800"/>
    <n v="800"/>
    <m/>
    <m/>
    <s v="breeding pairs"/>
    <s v="Pierce et al (2006)"/>
  </r>
  <r>
    <n v="4109"/>
    <n v="254"/>
    <n v="20001"/>
    <n v="3295"/>
    <x v="24"/>
    <x v="343"/>
    <x v="7"/>
    <s v="Confirmed"/>
    <n v="1984"/>
    <n v="2006"/>
    <n v="100"/>
    <n v="100"/>
    <m/>
    <m/>
    <s v="breeding pairs"/>
    <s v="Pierce et al (2006)"/>
  </r>
  <r>
    <n v="4110"/>
    <n v="254"/>
    <n v="20002"/>
    <n v="3295"/>
    <x v="24"/>
    <x v="345"/>
    <x v="7"/>
    <s v="Confirmed"/>
    <n v="1984"/>
    <n v="2006"/>
    <n v="50"/>
    <n v="50"/>
    <m/>
    <m/>
    <s v="breeding pairs"/>
    <s v="Pierce et al (2006)"/>
  </r>
  <r>
    <n v="4111"/>
    <n v="254"/>
    <n v="20004"/>
    <n v="3295"/>
    <x v="24"/>
    <x v="339"/>
    <x v="7"/>
    <s v="Confirmed"/>
    <n v="1984"/>
    <n v="2006"/>
    <n v="6"/>
    <n v="6"/>
    <m/>
    <m/>
    <s v="breeding pairs"/>
    <s v="Pierce et al (2006)"/>
  </r>
  <r>
    <n v="4112"/>
    <n v="254"/>
    <n v="20005"/>
    <n v="3295"/>
    <x v="24"/>
    <x v="347"/>
    <x v="7"/>
    <s v="Confirmed"/>
    <n v="1984"/>
    <n v="2006"/>
    <n v="500"/>
    <n v="500"/>
    <m/>
    <m/>
    <s v="breeding pairs"/>
    <s v="Pierce et al (2006)"/>
  </r>
  <r>
    <n v="4113"/>
    <n v="254"/>
    <n v="20006"/>
    <n v="3295"/>
    <x v="24"/>
    <x v="348"/>
    <x v="7"/>
    <s v="Confirmed"/>
    <n v="1984"/>
    <n v="2006"/>
    <n v="2000"/>
    <n v="2000"/>
    <m/>
    <m/>
    <s v="breeding pairs"/>
    <s v="Pierce et al (2006)"/>
  </r>
  <r>
    <n v="4114"/>
    <n v="254"/>
    <n v="20007"/>
    <n v="3295"/>
    <x v="24"/>
    <x v="340"/>
    <x v="7"/>
    <s v="Confirmed"/>
    <n v="1984"/>
    <n v="2006"/>
    <n v="5"/>
    <n v="10"/>
    <m/>
    <m/>
    <s v="breeding pairs"/>
    <s v="Pierce et al (2006)"/>
  </r>
  <r>
    <n v="4115"/>
    <n v="254"/>
    <n v="20001"/>
    <n v="1016817"/>
    <x v="24"/>
    <x v="343"/>
    <x v="24"/>
    <s v="data deficient"/>
    <n v="2006"/>
    <n v="2006"/>
    <n v="7"/>
    <n v="7"/>
    <m/>
    <m/>
    <s v="individuals"/>
    <s v="Pierce et al (2006)"/>
  </r>
  <r>
    <n v="4116"/>
    <n v="254"/>
    <n v="20002"/>
    <n v="1016817"/>
    <x v="24"/>
    <x v="345"/>
    <x v="24"/>
    <s v="data deficient"/>
    <n v="2006"/>
    <n v="2006"/>
    <n v="5"/>
    <n v="5"/>
    <m/>
    <m/>
    <s v="individuals"/>
    <s v="Pierce et al (2006)"/>
  </r>
  <r>
    <n v="4117"/>
    <n v="254"/>
    <n v="20004"/>
    <n v="1016817"/>
    <x v="24"/>
    <x v="339"/>
    <x v="24"/>
    <s v="data deficient"/>
    <n v="2006"/>
    <n v="2006"/>
    <n v="1"/>
    <n v="1"/>
    <m/>
    <m/>
    <s v="individuals"/>
    <s v="Pierce et al (2006)"/>
  </r>
  <r>
    <n v="4118"/>
    <n v="254"/>
    <n v="20007"/>
    <n v="1016817"/>
    <x v="24"/>
    <x v="340"/>
    <x v="24"/>
    <s v="Confirmed"/>
    <n v="2006"/>
    <n v="2006"/>
    <n v="2500"/>
    <n v="2500"/>
    <m/>
    <m/>
    <s v="breeding pairs"/>
    <s v="Pierce et al (2006)"/>
  </r>
  <r>
    <n v="4119"/>
    <n v="254"/>
    <n v="20001"/>
    <n v="3659"/>
    <x v="24"/>
    <x v="343"/>
    <x v="3"/>
    <s v="Confirmed"/>
    <n v="2006"/>
    <n v="2006"/>
    <n v="100"/>
    <n v="100"/>
    <m/>
    <m/>
    <s v="breeding pairs"/>
    <s v="Pierce et al (2006)"/>
  </r>
  <r>
    <n v="4120"/>
    <n v="254"/>
    <n v="20002"/>
    <n v="3659"/>
    <x v="24"/>
    <x v="345"/>
    <x v="3"/>
    <s v="data deficient"/>
    <n v="2006"/>
    <n v="2006"/>
    <n v="50"/>
    <n v="50"/>
    <m/>
    <m/>
    <s v="individuals"/>
    <s v="Pierce et al (2006)"/>
  </r>
  <r>
    <n v="4121"/>
    <n v="254"/>
    <n v="20004"/>
    <n v="3659"/>
    <x v="24"/>
    <x v="339"/>
    <x v="3"/>
    <s v="Confirmed"/>
    <n v="2006"/>
    <n v="2006"/>
    <n v="75"/>
    <n v="75"/>
    <m/>
    <m/>
    <s v="breeding pairs"/>
    <s v="Pierce et al (2006)"/>
  </r>
  <r>
    <n v="4122"/>
    <n v="254"/>
    <n v="20001"/>
    <n v="3294"/>
    <x v="24"/>
    <x v="343"/>
    <x v="9"/>
    <s v="Confirmed"/>
    <n v="2006"/>
    <n v="2006"/>
    <n v="1000"/>
    <n v="1000"/>
    <m/>
    <m/>
    <s v="breeding pairs"/>
    <s v="Pierce et al (2006)"/>
  </r>
  <r>
    <n v="4123"/>
    <n v="254"/>
    <n v="20002"/>
    <n v="3294"/>
    <x v="24"/>
    <x v="345"/>
    <x v="9"/>
    <s v="data deficient"/>
    <n v="2006"/>
    <n v="2006"/>
    <n v="800"/>
    <n v="800"/>
    <m/>
    <m/>
    <s v="individuals"/>
    <s v="Pierce et al (2006)"/>
  </r>
  <r>
    <n v="4124"/>
    <n v="254"/>
    <n v="20004"/>
    <n v="3294"/>
    <x v="24"/>
    <x v="339"/>
    <x v="9"/>
    <s v="Confirmed"/>
    <n v="2006"/>
    <n v="2006"/>
    <n v="1630"/>
    <n v="1630"/>
    <m/>
    <m/>
    <s v="breeding pairs"/>
    <s v="Pierce et al (2006)"/>
  </r>
  <r>
    <n v="4125"/>
    <n v="254"/>
    <n v="20005"/>
    <n v="3294"/>
    <x v="24"/>
    <x v="347"/>
    <x v="9"/>
    <s v="Confirmed"/>
    <n v="2006"/>
    <n v="2006"/>
    <n v="20"/>
    <n v="20"/>
    <m/>
    <m/>
    <s v="breeding pairs"/>
    <s v="Pierce et al (2006)"/>
  </r>
  <r>
    <n v="4126"/>
    <n v="254"/>
    <n v="20006"/>
    <n v="3294"/>
    <x v="24"/>
    <x v="348"/>
    <x v="9"/>
    <s v="Confirmed"/>
    <n v="2006"/>
    <n v="2006"/>
    <n v="10"/>
    <n v="10"/>
    <m/>
    <m/>
    <s v="breeding pairs"/>
    <s v="Pierce et al (2006)"/>
  </r>
  <r>
    <n v="4127"/>
    <n v="254"/>
    <n v="20007"/>
    <n v="3294"/>
    <x v="24"/>
    <x v="340"/>
    <x v="9"/>
    <s v="Confirmed"/>
    <n v="2006"/>
    <n v="2006"/>
    <n v="4000"/>
    <n v="4000"/>
    <m/>
    <m/>
    <s v="breeding pairs"/>
    <s v="Pierce et al (2006)"/>
  </r>
  <r>
    <n v="4128"/>
    <n v="254"/>
    <n v="20007"/>
    <n v="3920"/>
    <x v="24"/>
    <x v="340"/>
    <x v="10"/>
    <s v="data deficient"/>
    <n v="2006"/>
    <n v="2006"/>
    <n v="1"/>
    <n v="1"/>
    <m/>
    <m/>
    <s v="individuals"/>
    <s v="Pierce et al (2006)"/>
  </r>
  <r>
    <n v="4129"/>
    <n v="254"/>
    <n v="20001"/>
    <n v="3935"/>
    <x v="24"/>
    <x v="343"/>
    <x v="11"/>
    <s v="Confirmed"/>
    <n v="2006"/>
    <n v="2006"/>
    <n v="2"/>
    <n v="2"/>
    <m/>
    <m/>
    <s v="breeding pairs"/>
    <s v="Pierce et al (2006)"/>
  </r>
  <r>
    <n v="4130"/>
    <n v="254"/>
    <n v="20007"/>
    <n v="3935"/>
    <x v="24"/>
    <x v="340"/>
    <x v="11"/>
    <s v="Confirmed"/>
    <n v="2006"/>
    <n v="2006"/>
    <n v="500"/>
    <n v="500"/>
    <m/>
    <m/>
    <s v="breeding pairs"/>
    <s v="Pierce et al (2006)"/>
  </r>
  <r>
    <n v="4131"/>
    <n v="254"/>
    <n v="20001"/>
    <n v="3298"/>
    <x v="24"/>
    <x v="343"/>
    <x v="12"/>
    <s v="Confirmed"/>
    <n v="2006"/>
    <n v="2006"/>
    <n v="50"/>
    <n v="50"/>
    <m/>
    <m/>
    <s v="breeding pairs"/>
    <s v="Pierce et al (2006)"/>
  </r>
  <r>
    <n v="4132"/>
    <n v="254"/>
    <n v="20002"/>
    <n v="3298"/>
    <x v="24"/>
    <x v="345"/>
    <x v="12"/>
    <s v="Confirmed"/>
    <n v="2006"/>
    <n v="2006"/>
    <n v="20"/>
    <n v="20"/>
    <m/>
    <m/>
    <s v="breeding pairs"/>
    <s v="Pierce et al (2006)"/>
  </r>
  <r>
    <n v="4133"/>
    <n v="254"/>
    <n v="20004"/>
    <n v="3298"/>
    <x v="24"/>
    <x v="339"/>
    <x v="12"/>
    <s v="Confirmed"/>
    <n v="2006"/>
    <n v="2006"/>
    <n v="100"/>
    <n v="100"/>
    <m/>
    <m/>
    <s v="breeding pairs"/>
    <s v="Pierce et al (2006)"/>
  </r>
  <r>
    <n v="4134"/>
    <n v="254"/>
    <n v="20005"/>
    <n v="3298"/>
    <x v="24"/>
    <x v="347"/>
    <x v="12"/>
    <s v="Confirmed"/>
    <n v="2006"/>
    <n v="2006"/>
    <n v="200"/>
    <n v="200"/>
    <m/>
    <m/>
    <s v="breeding pairs"/>
    <s v="Pierce et al (2006)"/>
  </r>
  <r>
    <n v="4135"/>
    <n v="254"/>
    <n v="20006"/>
    <n v="3298"/>
    <x v="24"/>
    <x v="348"/>
    <x v="12"/>
    <s v="Confirmed"/>
    <n v="2006"/>
    <n v="2006"/>
    <n v="300"/>
    <n v="300"/>
    <m/>
    <m/>
    <s v="breeding pairs"/>
    <s v="Pierce et al (2006)"/>
  </r>
  <r>
    <n v="4136"/>
    <n v="254"/>
    <n v="20007"/>
    <n v="3298"/>
    <x v="24"/>
    <x v="340"/>
    <x v="12"/>
    <s v="Confirmed"/>
    <n v="2006"/>
    <n v="2006"/>
    <n v="20"/>
    <n v="20"/>
    <m/>
    <m/>
    <s v="breeding pairs"/>
    <s v="Pierce et al (2006)"/>
  </r>
  <r>
    <n v="4137"/>
    <n v="254"/>
    <n v="20001"/>
    <n v="3845"/>
    <x v="24"/>
    <x v="343"/>
    <x v="13"/>
    <s v="Confirmed"/>
    <n v="2006"/>
    <n v="2006"/>
    <n v="300"/>
    <n v="300"/>
    <m/>
    <m/>
    <s v="breeding pairs"/>
    <s v="Pierce et al (2006)"/>
  </r>
  <r>
    <n v="4138"/>
    <n v="254"/>
    <n v="20004"/>
    <n v="3845"/>
    <x v="24"/>
    <x v="339"/>
    <x v="13"/>
    <s v="Confirmed"/>
    <n v="2006"/>
    <n v="2006"/>
    <n v="400"/>
    <n v="400"/>
    <m/>
    <m/>
    <s v="breeding pairs"/>
    <s v="Pierce et al (2006)"/>
  </r>
  <r>
    <n v="4139"/>
    <n v="254"/>
    <n v="20005"/>
    <n v="3845"/>
    <x v="24"/>
    <x v="347"/>
    <x v="13"/>
    <s v="data deficient"/>
    <n v="2006"/>
    <n v="2006"/>
    <n v="2"/>
    <n v="2"/>
    <m/>
    <m/>
    <s v="individuals"/>
    <s v="Pierce et al (2006)"/>
  </r>
  <r>
    <n v="4140"/>
    <n v="254"/>
    <n v="20006"/>
    <n v="3845"/>
    <x v="24"/>
    <x v="348"/>
    <x v="13"/>
    <s v="Confirmed"/>
    <n v="2006"/>
    <n v="2006"/>
    <n v="50"/>
    <n v="50"/>
    <m/>
    <m/>
    <s v="breeding pairs"/>
    <s v="Pierce et al (2006)"/>
  </r>
  <r>
    <n v="4141"/>
    <n v="254"/>
    <n v="20007"/>
    <n v="3845"/>
    <x v="24"/>
    <x v="340"/>
    <x v="13"/>
    <s v="Confirmed"/>
    <n v="2006"/>
    <n v="2006"/>
    <n v="300"/>
    <n v="300"/>
    <m/>
    <m/>
    <s v="breeding pairs"/>
    <s v="Pierce et al (2006)"/>
  </r>
  <r>
    <n v="4142"/>
    <n v="254"/>
    <n v="20001"/>
    <n v="3286"/>
    <x v="24"/>
    <x v="343"/>
    <x v="14"/>
    <s v="Confirmed"/>
    <n v="2006"/>
    <n v="2006"/>
    <n v="500"/>
    <n v="500"/>
    <m/>
    <m/>
    <s v="breeding pairs"/>
    <s v="Pierce et al (2006)"/>
  </r>
  <r>
    <n v="4143"/>
    <n v="254"/>
    <n v="20002"/>
    <n v="3286"/>
    <x v="24"/>
    <x v="345"/>
    <x v="14"/>
    <s v="Confirmed"/>
    <n v="2006"/>
    <n v="2006"/>
    <n v="2000"/>
    <n v="2000"/>
    <m/>
    <m/>
    <s v="breeding pairs"/>
    <s v="Pierce et al (2006)"/>
  </r>
  <r>
    <n v="4144"/>
    <n v="254"/>
    <n v="20004"/>
    <n v="3286"/>
    <x v="24"/>
    <x v="339"/>
    <x v="14"/>
    <s v="data deficient"/>
    <n v="2006"/>
    <n v="2006"/>
    <n v="800"/>
    <n v="800"/>
    <m/>
    <m/>
    <s v="individuals"/>
    <s v="Pierce et al (2006)"/>
  </r>
  <r>
    <n v="4145"/>
    <n v="254"/>
    <n v="20007"/>
    <n v="3286"/>
    <x v="24"/>
    <x v="340"/>
    <x v="14"/>
    <s v="Confirmed"/>
    <n v="2006"/>
    <n v="2006"/>
    <n v="1000"/>
    <n v="1000"/>
    <m/>
    <m/>
    <s v="breeding pairs"/>
    <s v="Pierce et al (2006)"/>
  </r>
  <r>
    <n v="4146"/>
    <n v="254"/>
    <n v="20001"/>
    <n v="3846"/>
    <x v="24"/>
    <x v="343"/>
    <x v="27"/>
    <s v="Confirmed"/>
    <n v="2006"/>
    <n v="2006"/>
    <n v="4000"/>
    <n v="4000"/>
    <m/>
    <m/>
    <s v="breeding pairs"/>
    <s v="Pierce et al (2006)"/>
  </r>
  <r>
    <n v="4147"/>
    <n v="254"/>
    <n v="20002"/>
    <n v="3846"/>
    <x v="24"/>
    <x v="345"/>
    <x v="27"/>
    <s v="Confirmed"/>
    <n v="2006"/>
    <n v="2006"/>
    <n v="50"/>
    <n v="50"/>
    <m/>
    <m/>
    <s v="breeding pairs"/>
    <s v="Pierce et al (2006)"/>
  </r>
  <r>
    <n v="4148"/>
    <n v="254"/>
    <n v="20004"/>
    <n v="3846"/>
    <x v="24"/>
    <x v="339"/>
    <x v="27"/>
    <s v="Confirmed"/>
    <n v="2006"/>
    <n v="2006"/>
    <n v="1500"/>
    <n v="1500"/>
    <m/>
    <m/>
    <s v="breeding pairs"/>
    <s v="Pierce et al (2006)"/>
  </r>
  <r>
    <n v="4149"/>
    <n v="254"/>
    <n v="20005"/>
    <n v="3846"/>
    <x v="24"/>
    <x v="347"/>
    <x v="27"/>
    <s v="Confirmed"/>
    <n v="2006"/>
    <n v="2006"/>
    <n v="60"/>
    <n v="60"/>
    <m/>
    <m/>
    <s v="breeding pairs"/>
    <s v="Pierce et al (2006)"/>
  </r>
  <r>
    <n v="4150"/>
    <n v="254"/>
    <n v="20006"/>
    <n v="3846"/>
    <x v="24"/>
    <x v="348"/>
    <x v="27"/>
    <s v="Confirmed"/>
    <n v="2006"/>
    <n v="2006"/>
    <n v="600"/>
    <n v="600"/>
    <m/>
    <m/>
    <s v="breeding pairs"/>
    <s v="Pierce et al (2006)"/>
  </r>
  <r>
    <n v="4151"/>
    <n v="254"/>
    <n v="20007"/>
    <n v="3846"/>
    <x v="24"/>
    <x v="340"/>
    <x v="27"/>
    <s v="Confirmed"/>
    <n v="2006"/>
    <n v="2006"/>
    <n v="4300"/>
    <n v="4300"/>
    <m/>
    <m/>
    <s v="breeding pairs"/>
    <s v="Pierce et al (2006)"/>
  </r>
  <r>
    <n v="4152"/>
    <n v="254"/>
    <n v="20001"/>
    <n v="32652"/>
    <x v="24"/>
    <x v="343"/>
    <x v="16"/>
    <s v="Confirmed"/>
    <n v="2006"/>
    <n v="2006"/>
    <n v="500"/>
    <n v="500"/>
    <m/>
    <m/>
    <s v="breeding pairs"/>
    <s v="Pierce et al (2006)"/>
  </r>
  <r>
    <n v="4153"/>
    <n v="254"/>
    <n v="20004"/>
    <n v="32652"/>
    <x v="24"/>
    <x v="339"/>
    <x v="16"/>
    <s v="Confirmed"/>
    <n v="2006"/>
    <n v="2006"/>
    <n v="400"/>
    <n v="400"/>
    <m/>
    <m/>
    <s v="breeding pairs"/>
    <s v="Pierce et al (2006)"/>
  </r>
  <r>
    <n v="4154"/>
    <n v="254"/>
    <n v="20005"/>
    <n v="32652"/>
    <x v="24"/>
    <x v="347"/>
    <x v="16"/>
    <s v="Confirmed"/>
    <n v="2006"/>
    <n v="2006"/>
    <n v="4"/>
    <n v="4"/>
    <m/>
    <m/>
    <s v="breeding pairs"/>
    <s v="Pierce et al (2006)"/>
  </r>
  <r>
    <n v="4155"/>
    <n v="254"/>
    <n v="20006"/>
    <n v="32652"/>
    <x v="24"/>
    <x v="348"/>
    <x v="16"/>
    <s v="Confirmed"/>
    <n v="2006"/>
    <n v="2006"/>
    <n v="1"/>
    <n v="1"/>
    <m/>
    <m/>
    <s v="breeding pairs"/>
    <s v="Pierce et al (2006)"/>
  </r>
  <r>
    <n v="4156"/>
    <n v="254"/>
    <n v="20007"/>
    <n v="32652"/>
    <x v="24"/>
    <x v="340"/>
    <x v="16"/>
    <s v="Confirmed"/>
    <n v="2006"/>
    <n v="2006"/>
    <n v="24"/>
    <n v="24"/>
    <m/>
    <m/>
    <s v="breeding pairs"/>
    <s v="Pierce et al (2006)"/>
  </r>
  <r>
    <n v="4157"/>
    <n v="254"/>
    <n v="20001"/>
    <n v="3893"/>
    <x v="24"/>
    <x v="343"/>
    <x v="21"/>
    <s v="data deficient"/>
    <n v="2006"/>
    <n v="2006"/>
    <n v="1"/>
    <n v="1"/>
    <m/>
    <m/>
    <s v="individuals"/>
    <s v="Pierce et al (2006)"/>
  </r>
  <r>
    <n v="4158"/>
    <n v="254"/>
    <n v="20007"/>
    <n v="3893"/>
    <x v="24"/>
    <x v="340"/>
    <x v="21"/>
    <s v="Confirmed"/>
    <n v="2006"/>
    <n v="2006"/>
    <n v="11"/>
    <n v="11"/>
    <m/>
    <m/>
    <s v="breeding pairs"/>
    <s v="Pierce et al (2006)"/>
  </r>
  <r>
    <n v="4159"/>
    <n v="254"/>
    <n v="20001"/>
    <n v="3658"/>
    <x v="24"/>
    <x v="343"/>
    <x v="17"/>
    <s v="Confirmed"/>
    <n v="2006"/>
    <n v="2006"/>
    <n v="100"/>
    <n v="100"/>
    <m/>
    <m/>
    <s v="breeding pairs"/>
    <s v="Pierce et al (2006)"/>
  </r>
  <r>
    <n v="4160"/>
    <n v="254"/>
    <n v="20002"/>
    <n v="3658"/>
    <x v="24"/>
    <x v="345"/>
    <x v="17"/>
    <s v="Confirmed"/>
    <n v="2006"/>
    <n v="2006"/>
    <n v="100"/>
    <n v="100"/>
    <m/>
    <m/>
    <s v="breeding pairs"/>
    <s v="Pierce et al (2006)"/>
  </r>
  <r>
    <n v="4161"/>
    <n v="254"/>
    <n v="20004"/>
    <n v="3658"/>
    <x v="24"/>
    <x v="339"/>
    <x v="17"/>
    <s v="Confirmed"/>
    <n v="2006"/>
    <n v="2006"/>
    <n v="60"/>
    <n v="60"/>
    <m/>
    <m/>
    <s v="breeding pairs"/>
    <s v="Pierce et al (2006)"/>
  </r>
  <r>
    <n v="4162"/>
    <n v="254"/>
    <n v="20005"/>
    <n v="3658"/>
    <x v="24"/>
    <x v="347"/>
    <x v="17"/>
    <s v="Confirmed"/>
    <n v="2006"/>
    <n v="2006"/>
    <n v="200"/>
    <n v="200"/>
    <m/>
    <m/>
    <s v="breeding pairs"/>
    <s v="Pierce et al (2006)"/>
  </r>
  <r>
    <n v="4163"/>
    <n v="254"/>
    <n v="20006"/>
    <n v="3658"/>
    <x v="24"/>
    <x v="348"/>
    <x v="17"/>
    <s v="Confirmed"/>
    <n v="2006"/>
    <n v="2006"/>
    <n v="500"/>
    <n v="500"/>
    <m/>
    <m/>
    <s v="breeding pairs"/>
    <s v="Pierce et al (2006)"/>
  </r>
  <r>
    <n v="4164"/>
    <n v="254"/>
    <n v="20007"/>
    <n v="3658"/>
    <x v="24"/>
    <x v="340"/>
    <x v="17"/>
    <s v="Confirmed"/>
    <n v="2006"/>
    <n v="2006"/>
    <n v="3"/>
    <n v="3"/>
    <m/>
    <m/>
    <s v="breeding pairs"/>
    <s v="Pierce et al (2006)"/>
  </r>
  <r>
    <n v="4165"/>
    <n v="254"/>
    <n v="20001"/>
    <n v="3649"/>
    <x v="24"/>
    <x v="343"/>
    <x v="18"/>
    <s v="Confirmed"/>
    <n v="2006"/>
    <n v="2006"/>
    <n v="500"/>
    <n v="500"/>
    <m/>
    <m/>
    <s v="breeding pairs"/>
    <s v="Pierce et al (2006)"/>
  </r>
  <r>
    <n v="4166"/>
    <n v="254"/>
    <n v="20004"/>
    <n v="3649"/>
    <x v="24"/>
    <x v="339"/>
    <x v="18"/>
    <s v="Confirmed"/>
    <n v="2006"/>
    <n v="2006"/>
    <n v="34"/>
    <n v="34"/>
    <m/>
    <m/>
    <s v="breeding pairs"/>
    <s v="Pierce et al (2006)"/>
  </r>
  <r>
    <n v="4167"/>
    <n v="254"/>
    <n v="20006"/>
    <n v="3649"/>
    <x v="24"/>
    <x v="348"/>
    <x v="18"/>
    <s v="Confirmed"/>
    <n v="2006"/>
    <n v="2006"/>
    <n v="50"/>
    <n v="50"/>
    <m/>
    <m/>
    <s v="breeding pairs"/>
    <s v="Pierce et al (2006)"/>
  </r>
  <r>
    <n v="4168"/>
    <n v="254"/>
    <n v="20007"/>
    <n v="3649"/>
    <x v="24"/>
    <x v="340"/>
    <x v="18"/>
    <s v="Confirmed"/>
    <n v="2006"/>
    <n v="2006"/>
    <n v="70"/>
    <n v="70"/>
    <m/>
    <m/>
    <s v="breeding pairs"/>
    <s v="Pierce et al (2006)"/>
  </r>
  <r>
    <n v="4169"/>
    <n v="254"/>
    <n v="20001"/>
    <n v="3288"/>
    <x v="24"/>
    <x v="343"/>
    <x v="19"/>
    <s v="Confirmed"/>
    <n v="2006"/>
    <n v="2006"/>
    <n v="3000"/>
    <n v="3000"/>
    <m/>
    <m/>
    <s v="breeding pairs"/>
    <s v="Pierce et al (2006)"/>
  </r>
  <r>
    <n v="4170"/>
    <n v="254"/>
    <n v="20002"/>
    <n v="3288"/>
    <x v="24"/>
    <x v="345"/>
    <x v="19"/>
    <s v="Confirmed"/>
    <n v="2006"/>
    <n v="2006"/>
    <n v="50"/>
    <n v="50"/>
    <m/>
    <m/>
    <s v="breeding pairs"/>
    <s v="Pierce et al (2006)"/>
  </r>
  <r>
    <n v="4171"/>
    <n v="254"/>
    <n v="20004"/>
    <n v="3288"/>
    <x v="24"/>
    <x v="339"/>
    <x v="19"/>
    <s v="data deficient"/>
    <n v="2006"/>
    <n v="2006"/>
    <n v="500"/>
    <n v="500"/>
    <m/>
    <m/>
    <s v="individuals"/>
    <s v="Pierce et al (2006)"/>
  </r>
  <r>
    <n v="4172"/>
    <n v="254"/>
    <n v="20005"/>
    <n v="3288"/>
    <x v="24"/>
    <x v="347"/>
    <x v="19"/>
    <s v="data deficient"/>
    <n v="2006"/>
    <n v="2006"/>
    <n v="9"/>
    <n v="9"/>
    <m/>
    <m/>
    <s v="individuals"/>
    <s v="Pierce et al (2006)"/>
  </r>
  <r>
    <n v="4173"/>
    <n v="254"/>
    <n v="20006"/>
    <n v="3288"/>
    <x v="24"/>
    <x v="348"/>
    <x v="19"/>
    <s v="Confirmed"/>
    <n v="2006"/>
    <n v="2006"/>
    <n v="600000"/>
    <n v="600000"/>
    <m/>
    <m/>
    <s v="breeding pairs"/>
    <s v="Pierce et al (2006)"/>
  </r>
  <r>
    <n v="4174"/>
    <n v="254"/>
    <n v="20007"/>
    <n v="3288"/>
    <x v="24"/>
    <x v="340"/>
    <x v="19"/>
    <s v="Confirmed"/>
    <n v="2006"/>
    <n v="2006"/>
    <n v="10000"/>
    <n v="10000"/>
    <m/>
    <m/>
    <s v="breeding pairs"/>
    <s v="Pierce et al (2006)"/>
  </r>
  <r>
    <n v="4175"/>
    <n v="254"/>
    <n v="20001"/>
    <n v="3928"/>
    <x v="24"/>
    <x v="343"/>
    <x v="20"/>
    <s v="Confirmed"/>
    <n v="2006"/>
    <n v="2006"/>
    <n v="47"/>
    <n v="47"/>
    <m/>
    <m/>
    <s v="breeding pairs"/>
    <s v="Pierce et al (2006)"/>
  </r>
  <r>
    <n v="4176"/>
    <n v="254"/>
    <n v="20004"/>
    <n v="3928"/>
    <x v="24"/>
    <x v="339"/>
    <x v="20"/>
    <s v="data deficient"/>
    <n v="2006"/>
    <n v="2006"/>
    <n v="2"/>
    <n v="2"/>
    <m/>
    <m/>
    <s v="individuals"/>
    <s v="Pierce et al (2006)"/>
  </r>
  <r>
    <n v="4177"/>
    <n v="254"/>
    <n v="20007"/>
    <n v="3928"/>
    <x v="24"/>
    <x v="340"/>
    <x v="20"/>
    <s v="Confirmed"/>
    <n v="2006"/>
    <n v="2006"/>
    <n v="250"/>
    <n v="250"/>
    <m/>
    <m/>
    <s v="breeding pairs"/>
    <s v="Pierce et al (2006)"/>
  </r>
  <r>
    <n v="4178"/>
    <n v="254"/>
    <n v="20005"/>
    <n v="3650"/>
    <x v="24"/>
    <x v="347"/>
    <x v="6"/>
    <s v="Confirmed"/>
    <n v="2006"/>
    <n v="2006"/>
    <n v="5"/>
    <n v="5"/>
    <m/>
    <m/>
    <s v="breeding pairs"/>
    <s v="Pierce et al (2006)"/>
  </r>
  <r>
    <n v="4179"/>
    <n v="254"/>
    <n v="20004"/>
    <n v="3975"/>
    <x v="24"/>
    <x v="339"/>
    <x v="2"/>
    <s v="Confirmed"/>
    <n v="2006"/>
    <n v="2006"/>
    <n v="10"/>
    <n v="10"/>
    <m/>
    <m/>
    <s v="breeding pairs"/>
    <s v="Pierce et al (2006)"/>
  </r>
  <r>
    <n v="4180"/>
    <n v="254"/>
    <n v="20007"/>
    <n v="3975"/>
    <x v="24"/>
    <x v="340"/>
    <x v="2"/>
    <s v="Confirmed"/>
    <n v="2006"/>
    <n v="2006"/>
    <n v="20"/>
    <n v="20"/>
    <m/>
    <m/>
    <s v="breeding pairs"/>
    <s v="Pierce et al (2006)"/>
  </r>
  <r>
    <n v="4181"/>
    <n v="255"/>
    <n v="5145"/>
    <n v="3295"/>
    <x v="4"/>
    <x v="738"/>
    <x v="7"/>
    <s v="Confirmed"/>
    <n v="2011"/>
    <n v="2006"/>
    <n v="100"/>
    <n v="100"/>
    <m/>
    <m/>
    <s v="breeding pairs"/>
    <s v="Raust &amp; Sanford (2006)"/>
  </r>
  <r>
    <n v="4182"/>
    <n v="255"/>
    <n v="5016"/>
    <n v="3659"/>
    <x v="4"/>
    <x v="718"/>
    <x v="3"/>
    <s v="Confirmed"/>
    <n v="2006"/>
    <n v="2006"/>
    <n v="10"/>
    <n v="10"/>
    <m/>
    <m/>
    <s v="nests"/>
    <s v="Raust &amp; Sanford (2006)"/>
  </r>
  <r>
    <n v="4183"/>
    <n v="255"/>
    <n v="5016"/>
    <n v="3659"/>
    <x v="4"/>
    <x v="718"/>
    <x v="3"/>
    <s v="Confirmed"/>
    <n v="2006"/>
    <n v="2006"/>
    <n v="84"/>
    <n v="84"/>
    <m/>
    <m/>
    <s v="nests"/>
    <s v="Raust &amp; Sanford (2006)"/>
  </r>
  <r>
    <n v="4184"/>
    <n v="255"/>
    <n v="5142"/>
    <n v="3659"/>
    <x v="4"/>
    <x v="460"/>
    <x v="3"/>
    <s v="Confirmed"/>
    <n v="2006"/>
    <n v="2006"/>
    <n v="2"/>
    <n v="2"/>
    <m/>
    <m/>
    <s v="nests"/>
    <s v="Raust &amp; Sanford (2006)"/>
  </r>
  <r>
    <n v="4185"/>
    <n v="255"/>
    <n v="5143"/>
    <n v="3659"/>
    <x v="4"/>
    <x v="740"/>
    <x v="3"/>
    <s v="Confirmed"/>
    <n v="2006"/>
    <n v="2006"/>
    <n v="30"/>
    <n v="30"/>
    <m/>
    <m/>
    <s v="breeding pairs"/>
    <s v="Raust &amp; Sanford (2006)"/>
  </r>
  <r>
    <n v="4186"/>
    <n v="255"/>
    <n v="5145"/>
    <n v="3659"/>
    <x v="4"/>
    <x v="738"/>
    <x v="3"/>
    <s v="Confirmed"/>
    <n v="2006"/>
    <n v="2006"/>
    <n v="2"/>
    <n v="2"/>
    <m/>
    <m/>
    <s v="nests"/>
    <s v="Raust &amp; Sanford (2006)"/>
  </r>
  <r>
    <n v="4187"/>
    <n v="255"/>
    <n v="5146"/>
    <n v="3659"/>
    <x v="4"/>
    <x v="739"/>
    <x v="3"/>
    <s v="Confirmed"/>
    <n v="2006"/>
    <n v="2006"/>
    <n v="30"/>
    <n v="30"/>
    <m/>
    <m/>
    <s v="breeding pairs"/>
    <s v="Raust &amp; Sanford (2006)"/>
  </r>
  <r>
    <n v="4188"/>
    <n v="255"/>
    <n v="5147"/>
    <n v="3659"/>
    <x v="4"/>
    <x v="719"/>
    <x v="3"/>
    <s v="Confirmed"/>
    <n v="2006"/>
    <n v="2006"/>
    <n v="7"/>
    <n v="7"/>
    <m/>
    <m/>
    <s v="nests"/>
    <s v="Raust &amp; Sanford (2006)"/>
  </r>
  <r>
    <n v="4189"/>
    <n v="255"/>
    <n v="5148"/>
    <n v="3659"/>
    <x v="4"/>
    <x v="711"/>
    <x v="3"/>
    <s v="Confirmed"/>
    <n v="2006"/>
    <n v="2006"/>
    <n v="3"/>
    <n v="3"/>
    <m/>
    <m/>
    <s v="nests"/>
    <s v="Raust &amp; Sanford (2006)"/>
  </r>
  <r>
    <n v="4190"/>
    <n v="255"/>
    <n v="5140"/>
    <n v="3294"/>
    <x v="4"/>
    <x v="745"/>
    <x v="9"/>
    <s v="Probable"/>
    <n v="2006"/>
    <n v="2006"/>
    <m/>
    <m/>
    <m/>
    <m/>
    <m/>
    <s v="Raust &amp; Sanford (2006)"/>
  </r>
  <r>
    <n v="4191"/>
    <n v="255"/>
    <n v="5140"/>
    <n v="3298"/>
    <x v="4"/>
    <x v="745"/>
    <x v="12"/>
    <s v="Confirmed"/>
    <n v="2006"/>
    <n v="2006"/>
    <n v="300"/>
    <n v="300"/>
    <m/>
    <m/>
    <s v="individuals"/>
    <s v="Raust &amp; Sanford (2006)"/>
  </r>
  <r>
    <n v="4192"/>
    <n v="255"/>
    <n v="5016"/>
    <n v="3263"/>
    <x v="4"/>
    <x v="718"/>
    <x v="4"/>
    <s v="data deficient"/>
    <n v="2006"/>
    <n v="2006"/>
    <n v="18"/>
    <n v="18"/>
    <m/>
    <m/>
    <s v="individuals"/>
    <s v="Raust &amp; Sanford (2006)"/>
  </r>
  <r>
    <n v="4193"/>
    <n v="255"/>
    <n v="5029"/>
    <n v="3263"/>
    <x v="4"/>
    <x v="746"/>
    <x v="4"/>
    <s v="data deficient"/>
    <n v="2006"/>
    <n v="2006"/>
    <n v="5"/>
    <n v="5"/>
    <m/>
    <m/>
    <s v="individuals"/>
    <s v="Raust &amp; Sanford (2006)"/>
  </r>
  <r>
    <n v="4194"/>
    <n v="255"/>
    <n v="5029"/>
    <n v="3263"/>
    <x v="4"/>
    <x v="746"/>
    <x v="4"/>
    <s v="data deficient"/>
    <n v="2006"/>
    <n v="2006"/>
    <n v="34"/>
    <n v="34"/>
    <m/>
    <m/>
    <s v="individuals"/>
    <s v="Raust &amp; Sanford (2006)"/>
  </r>
  <r>
    <n v="4195"/>
    <n v="255"/>
    <n v="5141"/>
    <n v="3263"/>
    <x v="4"/>
    <x v="747"/>
    <x v="4"/>
    <s v="data deficient"/>
    <n v="2006"/>
    <n v="2006"/>
    <n v="1"/>
    <n v="1"/>
    <m/>
    <m/>
    <s v="individuals"/>
    <s v="Raust &amp; Sanford (2006)"/>
  </r>
  <r>
    <n v="4196"/>
    <n v="255"/>
    <n v="5142"/>
    <n v="3263"/>
    <x v="4"/>
    <x v="460"/>
    <x v="4"/>
    <s v="data deficient"/>
    <n v="2006"/>
    <n v="2006"/>
    <n v="3"/>
    <n v="3"/>
    <m/>
    <m/>
    <s v="individuals"/>
    <s v="Raust &amp; Sanford (2006)"/>
  </r>
  <r>
    <n v="4197"/>
    <n v="255"/>
    <n v="5148"/>
    <n v="3263"/>
    <x v="4"/>
    <x v="711"/>
    <x v="4"/>
    <s v="data deficient"/>
    <n v="2006"/>
    <n v="2006"/>
    <n v="1"/>
    <n v="1"/>
    <m/>
    <m/>
    <s v="individuals"/>
    <s v="Raust &amp; Sanford (2006)"/>
  </r>
  <r>
    <n v="4198"/>
    <n v="255"/>
    <n v="5149"/>
    <n v="3263"/>
    <x v="4"/>
    <x v="748"/>
    <x v="4"/>
    <s v="data deficient"/>
    <n v="2006"/>
    <n v="2006"/>
    <n v="5"/>
    <n v="5"/>
    <m/>
    <m/>
    <s v="individuals"/>
    <s v="Raust &amp; Sanford (2006)"/>
  </r>
  <r>
    <n v="4199"/>
    <n v="255"/>
    <n v="5150"/>
    <n v="3263"/>
    <x v="4"/>
    <x v="749"/>
    <x v="4"/>
    <s v="data deficient"/>
    <n v="2006"/>
    <n v="2006"/>
    <n v="1"/>
    <n v="1"/>
    <m/>
    <m/>
    <s v="individuals"/>
    <s v="Raust &amp; Sanford (2006)"/>
  </r>
  <r>
    <n v="4200"/>
    <n v="255"/>
    <n v="5145"/>
    <n v="3845"/>
    <x v="4"/>
    <x v="738"/>
    <x v="13"/>
    <s v="Confirmed"/>
    <n v="2006"/>
    <n v="2006"/>
    <n v="2"/>
    <n v="2"/>
    <m/>
    <m/>
    <s v="nests"/>
    <s v="Raust &amp; Sanford (2006)"/>
  </r>
  <r>
    <n v="4201"/>
    <n v="255"/>
    <n v="5016"/>
    <n v="3286"/>
    <x v="4"/>
    <x v="718"/>
    <x v="14"/>
    <s v="Probable"/>
    <n v="2006"/>
    <n v="2006"/>
    <n v="3"/>
    <n v="3"/>
    <m/>
    <m/>
    <s v="individuals"/>
    <s v="Raust &amp; Sanford (2006)"/>
  </r>
  <r>
    <n v="4202"/>
    <n v="255"/>
    <n v="5145"/>
    <n v="3846"/>
    <x v="4"/>
    <x v="738"/>
    <x v="27"/>
    <s v="Confirmed"/>
    <n v="2006"/>
    <n v="2006"/>
    <n v="200"/>
    <n v="200"/>
    <m/>
    <m/>
    <s v="nests"/>
    <s v="Raust &amp; Sanford (2006)"/>
  </r>
  <r>
    <n v="4203"/>
    <n v="255"/>
    <n v="5016"/>
    <n v="3658"/>
    <x v="4"/>
    <x v="718"/>
    <x v="17"/>
    <s v="Confirmed"/>
    <n v="2006"/>
    <n v="2006"/>
    <n v="7"/>
    <n v="7"/>
    <m/>
    <m/>
    <s v="nests"/>
    <s v="Raust &amp; Sanford (2006)"/>
  </r>
  <r>
    <n v="4204"/>
    <n v="255"/>
    <n v="5141"/>
    <n v="3658"/>
    <x v="4"/>
    <x v="747"/>
    <x v="17"/>
    <s v="Confirmed"/>
    <n v="2006"/>
    <n v="2006"/>
    <n v="1"/>
    <n v="1"/>
    <m/>
    <m/>
    <s v="nests"/>
    <s v="Raust &amp; Sanford (2006)"/>
  </r>
  <r>
    <n v="4205"/>
    <n v="255"/>
    <n v="5142"/>
    <n v="3658"/>
    <x v="4"/>
    <x v="460"/>
    <x v="17"/>
    <s v="Confirmed"/>
    <n v="2006"/>
    <n v="2006"/>
    <n v="10"/>
    <n v="10"/>
    <m/>
    <m/>
    <s v="breeding pairs"/>
    <s v="Raust &amp; Sanford (2006)"/>
  </r>
  <r>
    <n v="4206"/>
    <n v="255"/>
    <n v="5145"/>
    <n v="3658"/>
    <x v="4"/>
    <x v="738"/>
    <x v="17"/>
    <s v="Confirmed"/>
    <n v="2006"/>
    <n v="2006"/>
    <n v="100"/>
    <n v="100"/>
    <m/>
    <m/>
    <s v="breeding pairs"/>
    <s v="Raust &amp; Sanford (2006)"/>
  </r>
  <r>
    <n v="4207"/>
    <n v="255"/>
    <n v="5147"/>
    <n v="3658"/>
    <x v="4"/>
    <x v="719"/>
    <x v="17"/>
    <s v="Confirmed"/>
    <n v="2006"/>
    <n v="2006"/>
    <n v="6"/>
    <n v="6"/>
    <m/>
    <m/>
    <s v="nests"/>
    <s v="Raust &amp; Sanford (2006)"/>
  </r>
  <r>
    <n v="4208"/>
    <n v="255"/>
    <n v="5148"/>
    <n v="3658"/>
    <x v="4"/>
    <x v="711"/>
    <x v="17"/>
    <s v="Confirmed"/>
    <n v="2006"/>
    <n v="2006"/>
    <n v="4"/>
    <n v="4"/>
    <m/>
    <m/>
    <s v="nests"/>
    <s v="Raust &amp; Sanford (2006)"/>
  </r>
  <r>
    <n v="4209"/>
    <n v="255"/>
    <n v="5150"/>
    <n v="3658"/>
    <x v="4"/>
    <x v="749"/>
    <x v="17"/>
    <s v="Confirmed"/>
    <n v="2006"/>
    <n v="2006"/>
    <n v="3"/>
    <n v="3"/>
    <m/>
    <m/>
    <s v="nests"/>
    <s v="Raust &amp; Sanford (2006)"/>
  </r>
  <r>
    <n v="4210"/>
    <n v="256"/>
    <n v="1004"/>
    <n v="3287"/>
    <x v="20"/>
    <x v="320"/>
    <x v="25"/>
    <s v="Potential Breeding"/>
    <n v="2002"/>
    <n v="2002"/>
    <n v="50"/>
    <n v="50"/>
    <m/>
    <m/>
    <s v="individuals"/>
    <s v="Rauzon (2006)"/>
  </r>
  <r>
    <n v="4211"/>
    <n v="256"/>
    <n v="1004"/>
    <n v="3286"/>
    <x v="20"/>
    <x v="320"/>
    <x v="14"/>
    <s v="Potential Breeding"/>
    <n v="2002"/>
    <n v="2002"/>
    <n v="40"/>
    <n v="40"/>
    <m/>
    <m/>
    <s v="individuals"/>
    <s v="Rauzon (2006)"/>
  </r>
  <r>
    <n v="4212"/>
    <n v="257"/>
    <n v="11041"/>
    <n v="3295"/>
    <x v="6"/>
    <x v="474"/>
    <x v="7"/>
    <s v="Confirmed"/>
    <n v="1881"/>
    <n v="2004"/>
    <n v="111"/>
    <n v="111"/>
    <m/>
    <m/>
    <s v="nests"/>
    <s v="VanderWerf (2006)"/>
  </r>
  <r>
    <n v="4213"/>
    <n v="257"/>
    <n v="11041"/>
    <n v="3295"/>
    <x v="6"/>
    <x v="474"/>
    <x v="7"/>
    <s v="Confirmed"/>
    <n v="1993"/>
    <n v="2004"/>
    <n v="346"/>
    <n v="346"/>
    <m/>
    <m/>
    <s v="adults only"/>
    <s v="VanderWerf (2006)"/>
  </r>
  <r>
    <n v="4214"/>
    <n v="257"/>
    <n v="11049"/>
    <n v="3295"/>
    <x v="6"/>
    <x v="477"/>
    <x v="7"/>
    <s v="Confirmed"/>
    <n v="1998"/>
    <n v="2004"/>
    <n v="82"/>
    <n v="82"/>
    <m/>
    <m/>
    <s v="mature individuals"/>
    <s v="VanderWerf (2006)"/>
  </r>
  <r>
    <n v="4215"/>
    <n v="257"/>
    <n v="11049"/>
    <n v="3295"/>
    <x v="6"/>
    <x v="477"/>
    <x v="7"/>
    <s v="Confirmed"/>
    <n v="1998"/>
    <n v="2004"/>
    <n v="12"/>
    <n v="12"/>
    <m/>
    <m/>
    <s v="nests"/>
    <s v="VanderWerf (2006)"/>
  </r>
  <r>
    <n v="4216"/>
    <n v="257"/>
    <n v="11051"/>
    <n v="3295"/>
    <x v="6"/>
    <x v="478"/>
    <x v="7"/>
    <s v="Confirmed"/>
    <n v="1994"/>
    <n v="2004"/>
    <n v="326"/>
    <n v="326"/>
    <m/>
    <m/>
    <s v="mature individuals"/>
    <s v="VanderWerf (2006)"/>
  </r>
  <r>
    <n v="4217"/>
    <n v="257"/>
    <n v="11051"/>
    <n v="3295"/>
    <x v="6"/>
    <x v="478"/>
    <x v="7"/>
    <s v="Confirmed"/>
    <n v="1994"/>
    <n v="2004"/>
    <n v="130"/>
    <n v="130"/>
    <m/>
    <m/>
    <s v="nests"/>
    <s v="VanderWerf (2006)"/>
  </r>
  <r>
    <n v="4218"/>
    <n v="257"/>
    <n v="11070"/>
    <n v="3295"/>
    <x v="6"/>
    <x v="750"/>
    <x v="7"/>
    <s v="Probable"/>
    <n v="1982"/>
    <n v="2004"/>
    <m/>
    <m/>
    <m/>
    <m/>
    <m/>
    <s v="VanderWerf (2006)"/>
  </r>
  <r>
    <n v="4219"/>
    <n v="257"/>
    <n v="11044"/>
    <n v="3268"/>
    <x v="6"/>
    <x v="475"/>
    <x v="26"/>
    <s v="Confirmed"/>
    <n v="2004"/>
    <n v="2004"/>
    <n v="2"/>
    <n v="2"/>
    <m/>
    <m/>
    <s v="mature individuals"/>
    <s v="VanderWerf (2006)"/>
  </r>
  <r>
    <n v="4220"/>
    <n v="257"/>
    <n v="11044"/>
    <n v="3268"/>
    <x v="6"/>
    <x v="475"/>
    <x v="26"/>
    <s v="Confirmed"/>
    <n v="2004"/>
    <n v="2004"/>
    <n v="1"/>
    <n v="1"/>
    <m/>
    <m/>
    <s v="nests"/>
    <s v="VanderWerf (2006)"/>
  </r>
  <r>
    <n v="4221"/>
    <n v="257"/>
    <n v="11049"/>
    <n v="3268"/>
    <x v="6"/>
    <x v="477"/>
    <x v="26"/>
    <s v="Confirmed"/>
    <n v="2004"/>
    <n v="2004"/>
    <n v="64"/>
    <n v="64"/>
    <m/>
    <m/>
    <s v="mature individuals"/>
    <s v="VanderWerf (2006)"/>
  </r>
  <r>
    <n v="4222"/>
    <n v="257"/>
    <n v="11049"/>
    <n v="3268"/>
    <x v="6"/>
    <x v="477"/>
    <x v="26"/>
    <s v="Confirmed"/>
    <n v="2004"/>
    <n v="2004"/>
    <n v="24"/>
    <n v="24"/>
    <m/>
    <m/>
    <s v="nests"/>
    <s v="VanderWerf (2006)"/>
  </r>
  <r>
    <n v="4223"/>
    <n v="257"/>
    <n v="11051"/>
    <n v="3268"/>
    <x v="6"/>
    <x v="478"/>
    <x v="26"/>
    <s v="Confirmed"/>
    <n v="2004"/>
    <n v="2004"/>
    <n v="11"/>
    <n v="11"/>
    <m/>
    <m/>
    <s v="mature individuals"/>
    <s v="VanderWerf (2006)"/>
  </r>
  <r>
    <n v="4224"/>
    <n v="257"/>
    <n v="11051"/>
    <n v="3268"/>
    <x v="6"/>
    <x v="478"/>
    <x v="26"/>
    <s v="Confirmed"/>
    <n v="2004"/>
    <n v="2004"/>
    <n v="1"/>
    <n v="1"/>
    <m/>
    <m/>
    <s v="nests"/>
    <s v="VanderWerf (2006)"/>
  </r>
  <r>
    <n v="4225"/>
    <n v="257"/>
    <n v="11071"/>
    <n v="3268"/>
    <x v="6"/>
    <x v="49"/>
    <x v="26"/>
    <s v="Confirmed"/>
    <n v="2004"/>
    <n v="2004"/>
    <n v="1"/>
    <n v="1"/>
    <m/>
    <m/>
    <s v="nests"/>
    <s v="VanderWerf (2006)"/>
  </r>
  <r>
    <n v="4226"/>
    <n v="257"/>
    <n v="11071"/>
    <n v="3268"/>
    <x v="6"/>
    <x v="49"/>
    <x v="26"/>
    <s v="Probable"/>
    <n v="2004"/>
    <n v="2004"/>
    <n v="8"/>
    <n v="8"/>
    <m/>
    <m/>
    <s v="mature individuals"/>
    <s v="VanderWerf (2006)"/>
  </r>
  <r>
    <n v="4227"/>
    <n v="257"/>
    <n v="11079"/>
    <n v="3268"/>
    <x v="6"/>
    <x v="480"/>
    <x v="26"/>
    <s v="Confirmed"/>
    <n v="2004"/>
    <n v="2004"/>
    <n v="27"/>
    <n v="27"/>
    <m/>
    <m/>
    <s v="mature individuals"/>
    <s v="VanderWerf (2006)"/>
  </r>
  <r>
    <n v="4228"/>
    <n v="257"/>
    <n v="11079"/>
    <n v="3268"/>
    <x v="6"/>
    <x v="480"/>
    <x v="26"/>
    <s v="Confirmed"/>
    <n v="2004"/>
    <n v="2004"/>
    <n v="7"/>
    <n v="7"/>
    <m/>
    <m/>
    <s v="nests"/>
    <s v="VanderWerf (2006)"/>
  </r>
  <r>
    <n v="4229"/>
    <n v="257"/>
    <n v="11041"/>
    <n v="3294"/>
    <x v="6"/>
    <x v="474"/>
    <x v="9"/>
    <s v="Probable"/>
    <n v="2004"/>
    <n v="2004"/>
    <m/>
    <m/>
    <n v="1"/>
    <n v="49"/>
    <s v="adults only"/>
    <s v="VanderWerf (2006)"/>
  </r>
  <r>
    <n v="4230"/>
    <n v="257"/>
    <n v="11043"/>
    <n v="3294"/>
    <x v="6"/>
    <x v="751"/>
    <x v="9"/>
    <s v="Probable"/>
    <n v="2004"/>
    <n v="2004"/>
    <n v="10"/>
    <n v="10"/>
    <m/>
    <m/>
    <s v="adults only"/>
    <s v="VanderWerf (2006)"/>
  </r>
  <r>
    <n v="4231"/>
    <n v="257"/>
    <n v="11041"/>
    <n v="3298"/>
    <x v="6"/>
    <x v="474"/>
    <x v="12"/>
    <s v="Confirmed"/>
    <n v="2004"/>
    <n v="2004"/>
    <n v="11"/>
    <n v="11"/>
    <m/>
    <m/>
    <s v="mature individuals"/>
    <s v="VanderWerf (2006)"/>
  </r>
  <r>
    <n v="4232"/>
    <n v="257"/>
    <n v="11041"/>
    <n v="3298"/>
    <x v="6"/>
    <x v="474"/>
    <x v="12"/>
    <s v="Confirmed"/>
    <n v="2004"/>
    <n v="2004"/>
    <n v="1"/>
    <n v="1"/>
    <m/>
    <m/>
    <s v="nests"/>
    <s v="VanderWerf (2006)"/>
  </r>
  <r>
    <n v="4233"/>
    <n v="257"/>
    <n v="11043"/>
    <n v="3298"/>
    <x v="6"/>
    <x v="751"/>
    <x v="12"/>
    <s v="Probable"/>
    <n v="2004"/>
    <n v="2004"/>
    <n v="38"/>
    <n v="38"/>
    <m/>
    <m/>
    <s v="adults only"/>
    <s v="VanderWerf (2006)"/>
  </r>
  <r>
    <n v="4234"/>
    <n v="257"/>
    <n v="11049"/>
    <n v="3298"/>
    <x v="6"/>
    <x v="477"/>
    <x v="12"/>
    <s v="Confirmed"/>
    <n v="2004"/>
    <n v="2004"/>
    <n v="17"/>
    <n v="17"/>
    <m/>
    <m/>
    <s v="mature individuals"/>
    <s v="VanderWerf (2006)"/>
  </r>
  <r>
    <n v="4235"/>
    <n v="257"/>
    <n v="11049"/>
    <n v="3298"/>
    <x v="6"/>
    <x v="477"/>
    <x v="12"/>
    <s v="Confirmed"/>
    <n v="2004"/>
    <n v="2004"/>
    <n v="1"/>
    <n v="1"/>
    <m/>
    <m/>
    <s v="nests"/>
    <s v="VanderWerf (2006)"/>
  </r>
  <r>
    <n v="4236"/>
    <n v="257"/>
    <n v="11071"/>
    <n v="3298"/>
    <x v="6"/>
    <x v="49"/>
    <x v="12"/>
    <s v="Confirmed"/>
    <n v="2004"/>
    <n v="2004"/>
    <n v="85"/>
    <n v="85"/>
    <m/>
    <m/>
    <s v="mature individuals"/>
    <s v="VanderWerf (2006)"/>
  </r>
  <r>
    <n v="4237"/>
    <n v="257"/>
    <n v="11071"/>
    <n v="3298"/>
    <x v="6"/>
    <x v="49"/>
    <x v="12"/>
    <s v="Confirmed"/>
    <n v="2004"/>
    <n v="2004"/>
    <n v="10"/>
    <n v="10"/>
    <m/>
    <m/>
    <s v="nests"/>
    <s v="VanderWerf (2006)"/>
  </r>
  <r>
    <n v="4238"/>
    <n v="258"/>
    <n v="1005"/>
    <n v="3295"/>
    <x v="20"/>
    <x v="318"/>
    <x v="7"/>
    <s v="Confirmed"/>
    <n v="1984"/>
    <n v="1978"/>
    <n v="250"/>
    <n v="250"/>
    <m/>
    <m/>
    <s v="individuals"/>
    <s v="Wegmann &amp; Holzwarth (2006)"/>
  </r>
  <r>
    <n v="4239"/>
    <n v="258"/>
    <n v="1005"/>
    <n v="3295"/>
    <x v="20"/>
    <x v="318"/>
    <x v="7"/>
    <s v="Confirmed"/>
    <n v="1984"/>
    <n v="1980"/>
    <n v="235"/>
    <n v="235"/>
    <m/>
    <m/>
    <s v="individuals"/>
    <s v="Wegmann &amp; Holzwarth (2006)"/>
  </r>
  <r>
    <n v="4240"/>
    <n v="258"/>
    <n v="1005"/>
    <n v="3295"/>
    <x v="20"/>
    <x v="318"/>
    <x v="7"/>
    <s v="Confirmed"/>
    <n v="1984"/>
    <n v="1981"/>
    <n v="746"/>
    <n v="746"/>
    <m/>
    <m/>
    <s v="individuals"/>
    <s v="Wegmann &amp; Holzwarth (2006)"/>
  </r>
  <r>
    <n v="4241"/>
    <n v="258"/>
    <n v="1005"/>
    <n v="3295"/>
    <x v="20"/>
    <x v="318"/>
    <x v="7"/>
    <s v="Confirmed"/>
    <n v="1984"/>
    <n v="1982"/>
    <n v="294"/>
    <n v="294"/>
    <m/>
    <m/>
    <s v="individuals"/>
    <s v="Wegmann &amp; Holzwarth (2006)"/>
  </r>
  <r>
    <n v="4242"/>
    <n v="258"/>
    <n v="1005"/>
    <n v="3295"/>
    <x v="20"/>
    <x v="318"/>
    <x v="7"/>
    <s v="Confirmed"/>
    <n v="1984"/>
    <n v="1982"/>
    <n v="0"/>
    <n v="0"/>
    <m/>
    <m/>
    <s v="individuals"/>
    <s v="Wegmann &amp; Holzwarth (2006)"/>
  </r>
  <r>
    <n v="4243"/>
    <n v="258"/>
    <n v="1005"/>
    <n v="3295"/>
    <x v="20"/>
    <x v="318"/>
    <x v="7"/>
    <s v="Confirmed"/>
    <n v="1984"/>
    <n v="1984"/>
    <n v="356"/>
    <n v="356"/>
    <m/>
    <m/>
    <s v="individuals"/>
    <s v="Wegmann &amp; Holzwarth (2006)"/>
  </r>
  <r>
    <n v="4244"/>
    <n v="258"/>
    <n v="1005"/>
    <n v="3295"/>
    <x v="20"/>
    <x v="318"/>
    <x v="7"/>
    <s v="Confirmed"/>
    <n v="1984"/>
    <n v="1984"/>
    <n v="365"/>
    <n v="365"/>
    <m/>
    <m/>
    <s v="individuals"/>
    <s v="Wegmann &amp; Holzwarth (2006)"/>
  </r>
  <r>
    <n v="4245"/>
    <n v="258"/>
    <n v="1005"/>
    <n v="3295"/>
    <x v="20"/>
    <x v="318"/>
    <x v="7"/>
    <s v="Confirmed"/>
    <n v="1984"/>
    <n v="1986"/>
    <n v="0"/>
    <n v="0"/>
    <m/>
    <m/>
    <s v="individuals"/>
    <s v="Wegmann &amp; Holzwarth (2006)"/>
  </r>
  <r>
    <n v="4246"/>
    <n v="258"/>
    <n v="1005"/>
    <n v="3295"/>
    <x v="20"/>
    <x v="318"/>
    <x v="7"/>
    <s v="Confirmed"/>
    <n v="1984"/>
    <n v="1987"/>
    <n v="0"/>
    <n v="0"/>
    <m/>
    <m/>
    <s v="individuals"/>
    <s v="Wegmann &amp; Holzwarth (2006)"/>
  </r>
  <r>
    <n v="4247"/>
    <n v="258"/>
    <n v="1005"/>
    <n v="3295"/>
    <x v="20"/>
    <x v="318"/>
    <x v="7"/>
    <s v="Confirmed"/>
    <n v="1984"/>
    <n v="1988"/>
    <n v="292"/>
    <n v="292"/>
    <m/>
    <m/>
    <s v="individuals"/>
    <s v="Wegmann &amp; Holzwarth (2006)"/>
  </r>
  <r>
    <n v="4248"/>
    <n v="258"/>
    <n v="1005"/>
    <n v="3295"/>
    <x v="20"/>
    <x v="318"/>
    <x v="7"/>
    <s v="Confirmed"/>
    <n v="1984"/>
    <n v="1988"/>
    <n v="81"/>
    <n v="81"/>
    <m/>
    <m/>
    <s v="individuals"/>
    <s v="Wegmann &amp; Holzwarth (2006)"/>
  </r>
  <r>
    <n v="4249"/>
    <n v="258"/>
    <n v="1005"/>
    <n v="3295"/>
    <x v="20"/>
    <x v="318"/>
    <x v="7"/>
    <s v="Confirmed"/>
    <n v="1984"/>
    <n v="1989"/>
    <n v="180"/>
    <n v="180"/>
    <m/>
    <m/>
    <s v="individuals"/>
    <s v="Wegmann &amp; Holzwarth (2006)"/>
  </r>
  <r>
    <n v="4250"/>
    <n v="258"/>
    <n v="1005"/>
    <n v="3295"/>
    <x v="20"/>
    <x v="318"/>
    <x v="7"/>
    <s v="Confirmed"/>
    <n v="1993"/>
    <n v="1989"/>
    <n v="7"/>
    <n v="7"/>
    <m/>
    <m/>
    <s v="individuals"/>
    <s v="Wegmann &amp; Holzwarth (2006)"/>
  </r>
  <r>
    <n v="4251"/>
    <n v="258"/>
    <n v="1005"/>
    <n v="3295"/>
    <x v="20"/>
    <x v="318"/>
    <x v="7"/>
    <s v="Confirmed"/>
    <n v="1993"/>
    <n v="1990"/>
    <n v="0"/>
    <n v="0"/>
    <m/>
    <m/>
    <s v="individuals"/>
    <s v="Wegmann &amp; Holzwarth (2006)"/>
  </r>
  <r>
    <n v="4252"/>
    <n v="258"/>
    <n v="1005"/>
    <n v="3295"/>
    <x v="20"/>
    <x v="318"/>
    <x v="7"/>
    <s v="Confirmed"/>
    <n v="1993"/>
    <n v="1990"/>
    <n v="0"/>
    <n v="0"/>
    <m/>
    <m/>
    <s v="individuals"/>
    <s v="Wegmann &amp; Holzwarth (2006)"/>
  </r>
  <r>
    <n v="4253"/>
    <n v="258"/>
    <n v="1005"/>
    <n v="3295"/>
    <x v="20"/>
    <x v="318"/>
    <x v="7"/>
    <s v="Confirmed"/>
    <n v="1993"/>
    <n v="1991"/>
    <n v="0"/>
    <n v="0"/>
    <m/>
    <m/>
    <s v="individuals"/>
    <s v="Wegmann &amp; Holzwarth (2006)"/>
  </r>
  <r>
    <n v="4254"/>
    <n v="258"/>
    <n v="1005"/>
    <n v="3295"/>
    <x v="20"/>
    <x v="318"/>
    <x v="7"/>
    <s v="Confirmed"/>
    <n v="1993"/>
    <n v="1991"/>
    <n v="0"/>
    <n v="0"/>
    <m/>
    <m/>
    <s v="individuals"/>
    <s v="Wegmann &amp; Holzwarth (2006)"/>
  </r>
  <r>
    <n v="4255"/>
    <n v="258"/>
    <n v="1005"/>
    <n v="3295"/>
    <x v="20"/>
    <x v="318"/>
    <x v="7"/>
    <s v="Confirmed"/>
    <n v="1993"/>
    <n v="1992"/>
    <n v="0"/>
    <n v="0"/>
    <m/>
    <m/>
    <s v="individuals"/>
    <s v="Wegmann &amp; Holzwarth (2006)"/>
  </r>
  <r>
    <n v="4256"/>
    <n v="258"/>
    <n v="1005"/>
    <n v="3295"/>
    <x v="20"/>
    <x v="318"/>
    <x v="7"/>
    <s v="Confirmed"/>
    <n v="1993"/>
    <n v="1993"/>
    <n v="0"/>
    <n v="0"/>
    <m/>
    <m/>
    <s v="individuals"/>
    <s v="Wegmann &amp; Holzwarth (2006)"/>
  </r>
  <r>
    <n v="4257"/>
    <n v="258"/>
    <n v="1005"/>
    <n v="3295"/>
    <x v="20"/>
    <x v="318"/>
    <x v="7"/>
    <s v="Confirmed"/>
    <n v="1993"/>
    <n v="1996"/>
    <n v="541"/>
    <n v="541"/>
    <m/>
    <m/>
    <s v="individuals"/>
    <s v="Wegmann &amp; Holzwarth (2006)"/>
  </r>
  <r>
    <n v="4258"/>
    <n v="258"/>
    <n v="1005"/>
    <n v="3295"/>
    <x v="20"/>
    <x v="318"/>
    <x v="7"/>
    <s v="Confirmed"/>
    <n v="1993"/>
    <n v="1998"/>
    <n v="566"/>
    <n v="566"/>
    <m/>
    <m/>
    <s v="individuals"/>
    <s v="Wegmann &amp; Holzwarth (2006)"/>
  </r>
  <r>
    <n v="4259"/>
    <n v="258"/>
    <n v="1005"/>
    <n v="3295"/>
    <x v="20"/>
    <x v="318"/>
    <x v="7"/>
    <s v="Confirmed"/>
    <n v="1993"/>
    <n v="2002"/>
    <n v="362"/>
    <n v="362"/>
    <m/>
    <m/>
    <s v="individuals"/>
    <s v="Wegmann &amp; Holzwarth (2006)"/>
  </r>
  <r>
    <n v="4260"/>
    <n v="258"/>
    <n v="1005"/>
    <n v="3295"/>
    <x v="20"/>
    <x v="318"/>
    <x v="7"/>
    <s v="Confirmed"/>
    <n v="1993"/>
    <n v="2004"/>
    <n v="0"/>
    <n v="0"/>
    <m/>
    <m/>
    <s v="individuals"/>
    <s v="Wegmann &amp; Holzwarth (2006)"/>
  </r>
  <r>
    <n v="4261"/>
    <n v="258"/>
    <n v="1005"/>
    <n v="3295"/>
    <x v="20"/>
    <x v="318"/>
    <x v="7"/>
    <s v="Confirmed"/>
    <n v="1993"/>
    <n v="2005"/>
    <n v="583"/>
    <n v="583"/>
    <m/>
    <m/>
    <s v="individuals"/>
    <s v="Wegmann &amp; Holzwarth (2006)"/>
  </r>
  <r>
    <n v="4262"/>
    <n v="258"/>
    <n v="1005"/>
    <n v="3659"/>
    <x v="20"/>
    <x v="318"/>
    <x v="3"/>
    <s v="Confirmed"/>
    <n v="1978"/>
    <n v="1978"/>
    <n v="0"/>
    <n v="0"/>
    <m/>
    <m/>
    <s v="individuals"/>
    <s v="Wegmann &amp; Holzwarth (2006)"/>
  </r>
  <r>
    <n v="4263"/>
    <n v="258"/>
    <n v="1005"/>
    <n v="3659"/>
    <x v="20"/>
    <x v="318"/>
    <x v="3"/>
    <s v="Confirmed"/>
    <n v="1980"/>
    <n v="1980"/>
    <n v="39"/>
    <n v="39"/>
    <m/>
    <m/>
    <s v="individuals"/>
    <s v="Wegmann &amp; Holzwarth (2006)"/>
  </r>
  <r>
    <n v="4264"/>
    <n v="258"/>
    <n v="1005"/>
    <n v="3659"/>
    <x v="20"/>
    <x v="318"/>
    <x v="3"/>
    <s v="Confirmed"/>
    <n v="1981"/>
    <n v="1981"/>
    <n v="8"/>
    <n v="8"/>
    <m/>
    <m/>
    <s v="individuals"/>
    <s v="Wegmann &amp; Holzwarth (2006)"/>
  </r>
  <r>
    <n v="4265"/>
    <n v="258"/>
    <n v="1005"/>
    <n v="3659"/>
    <x v="20"/>
    <x v="318"/>
    <x v="3"/>
    <s v="Confirmed"/>
    <n v="1982"/>
    <n v="1982"/>
    <n v="375"/>
    <n v="375"/>
    <m/>
    <m/>
    <s v="individuals"/>
    <s v="Wegmann &amp; Holzwarth (2006)"/>
  </r>
  <r>
    <n v="4266"/>
    <n v="258"/>
    <n v="1005"/>
    <n v="3659"/>
    <x v="20"/>
    <x v="318"/>
    <x v="3"/>
    <s v="Confirmed"/>
    <n v="1982"/>
    <n v="1982"/>
    <n v="0"/>
    <n v="0"/>
    <m/>
    <m/>
    <s v="individuals"/>
    <s v="Wegmann &amp; Holzwarth (2006)"/>
  </r>
  <r>
    <n v="4267"/>
    <n v="258"/>
    <n v="1005"/>
    <n v="3659"/>
    <x v="20"/>
    <x v="318"/>
    <x v="3"/>
    <s v="Confirmed"/>
    <n v="1984"/>
    <n v="1984"/>
    <n v="250"/>
    <n v="250"/>
    <m/>
    <m/>
    <s v="individuals"/>
    <s v="Wegmann &amp; Holzwarth (2006)"/>
  </r>
  <r>
    <n v="4268"/>
    <n v="258"/>
    <n v="1005"/>
    <n v="3659"/>
    <x v="20"/>
    <x v="318"/>
    <x v="3"/>
    <s v="Confirmed"/>
    <n v="1984"/>
    <n v="1984"/>
    <n v="8"/>
    <n v="8"/>
    <m/>
    <m/>
    <s v="individuals"/>
    <s v="Wegmann &amp; Holzwarth (2006)"/>
  </r>
  <r>
    <n v="4269"/>
    <n v="258"/>
    <n v="1005"/>
    <n v="3659"/>
    <x v="20"/>
    <x v="318"/>
    <x v="3"/>
    <s v="Confirmed"/>
    <n v="1986"/>
    <n v="1986"/>
    <n v="0"/>
    <n v="0"/>
    <m/>
    <m/>
    <s v="individuals"/>
    <s v="Wegmann &amp; Holzwarth (2006)"/>
  </r>
  <r>
    <n v="4270"/>
    <n v="258"/>
    <n v="1005"/>
    <n v="3659"/>
    <x v="20"/>
    <x v="318"/>
    <x v="3"/>
    <s v="Confirmed"/>
    <n v="1987"/>
    <n v="1987"/>
    <n v="0"/>
    <n v="0"/>
    <m/>
    <m/>
    <s v="individuals"/>
    <s v="Wegmann &amp; Holzwarth (2006)"/>
  </r>
  <r>
    <n v="4271"/>
    <n v="258"/>
    <n v="1005"/>
    <n v="3659"/>
    <x v="20"/>
    <x v="318"/>
    <x v="3"/>
    <s v="Confirmed"/>
    <n v="1988"/>
    <n v="1988"/>
    <n v="35"/>
    <n v="35"/>
    <m/>
    <m/>
    <s v="individuals"/>
    <s v="Wegmann &amp; Holzwarth (2006)"/>
  </r>
  <r>
    <n v="4272"/>
    <n v="258"/>
    <n v="1005"/>
    <n v="3659"/>
    <x v="20"/>
    <x v="318"/>
    <x v="3"/>
    <s v="Confirmed"/>
    <n v="1988"/>
    <n v="1988"/>
    <n v="35"/>
    <n v="35"/>
    <m/>
    <m/>
    <s v="individuals"/>
    <s v="Wegmann &amp; Holzwarth (2006)"/>
  </r>
  <r>
    <n v="4273"/>
    <n v="258"/>
    <n v="1005"/>
    <n v="3659"/>
    <x v="20"/>
    <x v="318"/>
    <x v="3"/>
    <s v="Confirmed"/>
    <n v="1989"/>
    <n v="1989"/>
    <n v="111"/>
    <n v="111"/>
    <m/>
    <m/>
    <s v="individuals"/>
    <s v="Wegmann &amp; Holzwarth (2006)"/>
  </r>
  <r>
    <n v="4274"/>
    <n v="258"/>
    <n v="1005"/>
    <n v="3659"/>
    <x v="20"/>
    <x v="318"/>
    <x v="3"/>
    <s v="Confirmed"/>
    <n v="1989"/>
    <n v="1989"/>
    <n v="15"/>
    <n v="15"/>
    <m/>
    <m/>
    <s v="individuals"/>
    <s v="Wegmann &amp; Holzwarth (2006)"/>
  </r>
  <r>
    <n v="4275"/>
    <n v="258"/>
    <n v="1005"/>
    <n v="3659"/>
    <x v="20"/>
    <x v="318"/>
    <x v="3"/>
    <s v="Confirmed"/>
    <n v="1990"/>
    <n v="1990"/>
    <n v="0"/>
    <n v="0"/>
    <m/>
    <m/>
    <s v="individuals"/>
    <s v="Wegmann &amp; Holzwarth (2006)"/>
  </r>
  <r>
    <n v="4276"/>
    <n v="258"/>
    <n v="1005"/>
    <n v="3659"/>
    <x v="20"/>
    <x v="318"/>
    <x v="3"/>
    <s v="Confirmed"/>
    <n v="1990"/>
    <n v="1990"/>
    <n v="5"/>
    <n v="5"/>
    <m/>
    <m/>
    <s v="individuals"/>
    <s v="Wegmann &amp; Holzwarth (2006)"/>
  </r>
  <r>
    <n v="4277"/>
    <n v="258"/>
    <n v="1005"/>
    <n v="3659"/>
    <x v="20"/>
    <x v="318"/>
    <x v="3"/>
    <s v="Confirmed"/>
    <n v="1991"/>
    <n v="1991"/>
    <n v="249"/>
    <n v="249"/>
    <m/>
    <m/>
    <s v="individuals"/>
    <s v="Wegmann &amp; Holzwarth (2006)"/>
  </r>
  <r>
    <n v="4278"/>
    <n v="258"/>
    <n v="1005"/>
    <n v="3659"/>
    <x v="20"/>
    <x v="318"/>
    <x v="3"/>
    <s v="Confirmed"/>
    <n v="1991"/>
    <n v="1991"/>
    <n v="0"/>
    <n v="0"/>
    <m/>
    <m/>
    <s v="individuals"/>
    <s v="Wegmann &amp; Holzwarth (2006)"/>
  </r>
  <r>
    <n v="4279"/>
    <n v="258"/>
    <n v="1005"/>
    <n v="3659"/>
    <x v="20"/>
    <x v="318"/>
    <x v="3"/>
    <s v="Confirmed"/>
    <n v="1992"/>
    <n v="1992"/>
    <n v="0"/>
    <n v="0"/>
    <m/>
    <m/>
    <s v="individuals"/>
    <s v="Wegmann &amp; Holzwarth (2006)"/>
  </r>
  <r>
    <n v="4280"/>
    <n v="258"/>
    <n v="1005"/>
    <n v="3659"/>
    <x v="20"/>
    <x v="318"/>
    <x v="3"/>
    <s v="Confirmed"/>
    <n v="1993"/>
    <n v="1993"/>
    <n v="0"/>
    <n v="0"/>
    <m/>
    <m/>
    <s v="individuals"/>
    <s v="Wegmann &amp; Holzwarth (2006)"/>
  </r>
  <r>
    <n v="4281"/>
    <n v="258"/>
    <n v="1005"/>
    <n v="3659"/>
    <x v="20"/>
    <x v="318"/>
    <x v="3"/>
    <s v="Confirmed"/>
    <n v="1996"/>
    <n v="1996"/>
    <n v="28"/>
    <n v="28"/>
    <m/>
    <m/>
    <s v="individuals"/>
    <s v="Wegmann &amp; Holzwarth (2006)"/>
  </r>
  <r>
    <n v="4282"/>
    <n v="258"/>
    <n v="1005"/>
    <n v="3659"/>
    <x v="20"/>
    <x v="318"/>
    <x v="3"/>
    <s v="Confirmed"/>
    <n v="1998"/>
    <n v="1998"/>
    <n v="12"/>
    <n v="12"/>
    <m/>
    <m/>
    <s v="individuals"/>
    <s v="Wegmann &amp; Holzwarth (2006)"/>
  </r>
  <r>
    <n v="4283"/>
    <n v="258"/>
    <n v="1005"/>
    <n v="3659"/>
    <x v="20"/>
    <x v="318"/>
    <x v="3"/>
    <s v="Confirmed"/>
    <n v="2002"/>
    <n v="2002"/>
    <n v="232"/>
    <n v="232"/>
    <m/>
    <m/>
    <s v="individuals"/>
    <s v="Wegmann &amp; Holzwarth (2006)"/>
  </r>
  <r>
    <n v="4284"/>
    <n v="258"/>
    <n v="1005"/>
    <n v="3659"/>
    <x v="20"/>
    <x v="318"/>
    <x v="3"/>
    <s v="Confirmed"/>
    <n v="2004"/>
    <n v="2004"/>
    <n v="23"/>
    <n v="23"/>
    <m/>
    <m/>
    <s v="individuals"/>
    <s v="Wegmann &amp; Holzwarth (2006)"/>
  </r>
  <r>
    <n v="4285"/>
    <n v="258"/>
    <n v="1005"/>
    <n v="3659"/>
    <x v="20"/>
    <x v="318"/>
    <x v="3"/>
    <s v="Confirmed"/>
    <n v="2005"/>
    <n v="2005"/>
    <n v="0"/>
    <n v="0"/>
    <m/>
    <m/>
    <s v="individuals"/>
    <s v="Wegmann &amp; Holzwarth (2006)"/>
  </r>
  <r>
    <n v="4286"/>
    <n v="258"/>
    <n v="1005"/>
    <n v="3294"/>
    <x v="20"/>
    <x v="318"/>
    <x v="9"/>
    <s v="Confirmed"/>
    <n v="1978"/>
    <n v="1978"/>
    <n v="10"/>
    <n v="10"/>
    <m/>
    <m/>
    <s v="individuals"/>
    <s v="Wegmann &amp; Holzwarth (2006)"/>
  </r>
  <r>
    <n v="4287"/>
    <n v="258"/>
    <n v="1005"/>
    <n v="3294"/>
    <x v="20"/>
    <x v="318"/>
    <x v="9"/>
    <s v="Confirmed"/>
    <n v="1980"/>
    <n v="1980"/>
    <n v="145"/>
    <n v="145"/>
    <m/>
    <m/>
    <s v="individuals"/>
    <s v="Wegmann &amp; Holzwarth (2006)"/>
  </r>
  <r>
    <n v="4288"/>
    <n v="258"/>
    <n v="1005"/>
    <n v="3294"/>
    <x v="20"/>
    <x v="318"/>
    <x v="9"/>
    <s v="Confirmed"/>
    <n v="1981"/>
    <n v="1981"/>
    <n v="136"/>
    <n v="136"/>
    <m/>
    <m/>
    <s v="individuals"/>
    <s v="Wegmann &amp; Holzwarth (2006)"/>
  </r>
  <r>
    <n v="4289"/>
    <n v="258"/>
    <n v="1005"/>
    <n v="3294"/>
    <x v="20"/>
    <x v="318"/>
    <x v="9"/>
    <s v="Confirmed"/>
    <n v="1982"/>
    <n v="1982"/>
    <n v="143"/>
    <n v="143"/>
    <m/>
    <m/>
    <s v="individuals"/>
    <s v="Wegmann &amp; Holzwarth (2006)"/>
  </r>
  <r>
    <n v="4290"/>
    <n v="258"/>
    <n v="1005"/>
    <n v="3294"/>
    <x v="20"/>
    <x v="318"/>
    <x v="9"/>
    <s v="Confirmed"/>
    <n v="1982"/>
    <n v="1982"/>
    <n v="0"/>
    <n v="0"/>
    <m/>
    <m/>
    <s v="individuals"/>
    <s v="Wegmann &amp; Holzwarth (2006)"/>
  </r>
  <r>
    <n v="4291"/>
    <n v="258"/>
    <n v="1005"/>
    <n v="3294"/>
    <x v="20"/>
    <x v="318"/>
    <x v="9"/>
    <s v="Confirmed"/>
    <n v="1984"/>
    <n v="1984"/>
    <n v="116"/>
    <n v="116"/>
    <m/>
    <m/>
    <s v="individuals"/>
    <s v="Wegmann &amp; Holzwarth (2006)"/>
  </r>
  <r>
    <n v="4292"/>
    <n v="258"/>
    <n v="1005"/>
    <n v="3294"/>
    <x v="20"/>
    <x v="318"/>
    <x v="9"/>
    <s v="Confirmed"/>
    <n v="1984"/>
    <n v="1984"/>
    <n v="128"/>
    <n v="128"/>
    <m/>
    <m/>
    <s v="individuals"/>
    <s v="Wegmann &amp; Holzwarth (2006)"/>
  </r>
  <r>
    <n v="4293"/>
    <n v="258"/>
    <n v="1005"/>
    <n v="3294"/>
    <x v="20"/>
    <x v="318"/>
    <x v="9"/>
    <s v="Confirmed"/>
    <n v="1986"/>
    <n v="1986"/>
    <n v="30"/>
    <n v="30"/>
    <m/>
    <m/>
    <s v="individuals"/>
    <s v="Wegmann &amp; Holzwarth (2006)"/>
  </r>
  <r>
    <n v="4294"/>
    <n v="258"/>
    <n v="1005"/>
    <n v="3294"/>
    <x v="20"/>
    <x v="318"/>
    <x v="9"/>
    <s v="Confirmed"/>
    <n v="1987"/>
    <n v="1987"/>
    <n v="0"/>
    <n v="0"/>
    <m/>
    <m/>
    <s v="individuals"/>
    <s v="Wegmann &amp; Holzwarth (2006)"/>
  </r>
  <r>
    <n v="4295"/>
    <n v="258"/>
    <n v="1005"/>
    <n v="3294"/>
    <x v="20"/>
    <x v="318"/>
    <x v="9"/>
    <s v="Confirmed"/>
    <n v="1988"/>
    <n v="1988"/>
    <n v="82"/>
    <n v="82"/>
    <m/>
    <m/>
    <s v="individuals"/>
    <s v="Wegmann &amp; Holzwarth (2006)"/>
  </r>
  <r>
    <n v="4296"/>
    <n v="258"/>
    <n v="1005"/>
    <n v="3294"/>
    <x v="20"/>
    <x v="318"/>
    <x v="9"/>
    <s v="Confirmed"/>
    <n v="1988"/>
    <n v="1988"/>
    <n v="187"/>
    <n v="187"/>
    <m/>
    <m/>
    <s v="individuals"/>
    <s v="Wegmann &amp; Holzwarth (2006)"/>
  </r>
  <r>
    <n v="4297"/>
    <n v="258"/>
    <n v="1005"/>
    <n v="3294"/>
    <x v="20"/>
    <x v="318"/>
    <x v="9"/>
    <s v="Confirmed"/>
    <n v="1989"/>
    <n v="1989"/>
    <n v="204"/>
    <n v="204"/>
    <m/>
    <m/>
    <s v="individuals"/>
    <s v="Wegmann &amp; Holzwarth (2006)"/>
  </r>
  <r>
    <n v="4298"/>
    <n v="258"/>
    <n v="1005"/>
    <n v="3294"/>
    <x v="20"/>
    <x v="318"/>
    <x v="9"/>
    <s v="Confirmed"/>
    <n v="1989"/>
    <n v="1989"/>
    <n v="148"/>
    <n v="148"/>
    <m/>
    <m/>
    <s v="individuals"/>
    <s v="Wegmann &amp; Holzwarth (2006)"/>
  </r>
  <r>
    <n v="4299"/>
    <n v="258"/>
    <n v="1005"/>
    <n v="3294"/>
    <x v="20"/>
    <x v="318"/>
    <x v="9"/>
    <s v="Confirmed"/>
    <n v="1990"/>
    <n v="1990"/>
    <n v="55"/>
    <n v="55"/>
    <m/>
    <m/>
    <s v="individuals"/>
    <s v="Wegmann &amp; Holzwarth (2006)"/>
  </r>
  <r>
    <n v="4300"/>
    <n v="258"/>
    <n v="1005"/>
    <n v="3294"/>
    <x v="20"/>
    <x v="318"/>
    <x v="9"/>
    <s v="Confirmed"/>
    <n v="1990"/>
    <n v="1990"/>
    <n v="1"/>
    <n v="1"/>
    <m/>
    <m/>
    <s v="individuals"/>
    <s v="Wegmann &amp; Holzwarth (2006)"/>
  </r>
  <r>
    <n v="4301"/>
    <n v="258"/>
    <n v="1005"/>
    <n v="3294"/>
    <x v="20"/>
    <x v="318"/>
    <x v="9"/>
    <s v="Confirmed"/>
    <n v="1991"/>
    <n v="1991"/>
    <n v="0"/>
    <n v="0"/>
    <m/>
    <m/>
    <s v="individuals"/>
    <s v="Wegmann &amp; Holzwarth (2006)"/>
  </r>
  <r>
    <n v="4302"/>
    <n v="258"/>
    <n v="1005"/>
    <n v="3294"/>
    <x v="20"/>
    <x v="318"/>
    <x v="9"/>
    <s v="Confirmed"/>
    <n v="1991"/>
    <n v="1991"/>
    <n v="0"/>
    <n v="0"/>
    <m/>
    <m/>
    <s v="individuals"/>
    <s v="Wegmann &amp; Holzwarth (2006)"/>
  </r>
  <r>
    <n v="4303"/>
    <n v="258"/>
    <n v="1005"/>
    <n v="3294"/>
    <x v="20"/>
    <x v="318"/>
    <x v="9"/>
    <s v="Confirmed"/>
    <n v="1992"/>
    <n v="1992"/>
    <n v="48"/>
    <n v="48"/>
    <m/>
    <m/>
    <s v="individuals"/>
    <s v="Wegmann &amp; Holzwarth (2006)"/>
  </r>
  <r>
    <n v="4304"/>
    <n v="258"/>
    <n v="1005"/>
    <n v="3294"/>
    <x v="20"/>
    <x v="318"/>
    <x v="9"/>
    <s v="Confirmed"/>
    <n v="1993"/>
    <n v="1993"/>
    <n v="0"/>
    <n v="0"/>
    <m/>
    <m/>
    <s v="individuals"/>
    <s v="Wegmann &amp; Holzwarth (2006)"/>
  </r>
  <r>
    <n v="4305"/>
    <n v="258"/>
    <n v="1005"/>
    <n v="3294"/>
    <x v="20"/>
    <x v="318"/>
    <x v="9"/>
    <s v="Confirmed"/>
    <n v="1996"/>
    <n v="1996"/>
    <n v="16"/>
    <n v="16"/>
    <m/>
    <m/>
    <s v="individuals"/>
    <s v="Wegmann &amp; Holzwarth (2006)"/>
  </r>
  <r>
    <n v="4306"/>
    <n v="258"/>
    <n v="1005"/>
    <n v="3294"/>
    <x v="20"/>
    <x v="318"/>
    <x v="9"/>
    <s v="Confirmed"/>
    <n v="1998"/>
    <n v="1998"/>
    <n v="28"/>
    <n v="28"/>
    <m/>
    <m/>
    <s v="individuals"/>
    <s v="Wegmann &amp; Holzwarth (2006)"/>
  </r>
  <r>
    <n v="4307"/>
    <n v="258"/>
    <n v="1005"/>
    <n v="3294"/>
    <x v="20"/>
    <x v="318"/>
    <x v="9"/>
    <s v="Confirmed"/>
    <n v="2002"/>
    <n v="2002"/>
    <n v="111"/>
    <n v="111"/>
    <m/>
    <m/>
    <s v="individuals"/>
    <s v="Wegmann &amp; Holzwarth (2006)"/>
  </r>
  <r>
    <n v="4308"/>
    <n v="258"/>
    <n v="1005"/>
    <n v="3294"/>
    <x v="20"/>
    <x v="318"/>
    <x v="9"/>
    <s v="Confirmed"/>
    <n v="2004"/>
    <n v="2004"/>
    <n v="0"/>
    <n v="0"/>
    <m/>
    <m/>
    <s v="individuals"/>
    <s v="Wegmann &amp; Holzwarth (2006)"/>
  </r>
  <r>
    <n v="4309"/>
    <n v="258"/>
    <n v="1005"/>
    <n v="3294"/>
    <x v="20"/>
    <x v="318"/>
    <x v="9"/>
    <s v="Confirmed"/>
    <n v="2005"/>
    <n v="2005"/>
    <n v="40"/>
    <n v="40"/>
    <m/>
    <m/>
    <s v="individuals"/>
    <s v="Wegmann &amp; Holzwarth (2006)"/>
  </r>
  <r>
    <n v="4310"/>
    <n v="258"/>
    <n v="1005"/>
    <n v="3298"/>
    <x v="20"/>
    <x v="318"/>
    <x v="12"/>
    <s v="Confirmed"/>
    <n v="1978"/>
    <n v="1978"/>
    <n v="0"/>
    <n v="0"/>
    <m/>
    <m/>
    <s v="individuals"/>
    <s v="Wegmann &amp; Holzwarth (2006)"/>
  </r>
  <r>
    <n v="4311"/>
    <n v="258"/>
    <n v="1005"/>
    <n v="3298"/>
    <x v="20"/>
    <x v="318"/>
    <x v="12"/>
    <s v="Confirmed"/>
    <n v="1980"/>
    <n v="1980"/>
    <n v="120"/>
    <n v="120"/>
    <m/>
    <m/>
    <s v="individuals"/>
    <s v="Wegmann &amp; Holzwarth (2006)"/>
  </r>
  <r>
    <n v="4312"/>
    <n v="258"/>
    <n v="1005"/>
    <n v="3298"/>
    <x v="20"/>
    <x v="318"/>
    <x v="12"/>
    <s v="Confirmed"/>
    <n v="1981"/>
    <n v="1981"/>
    <n v="27"/>
    <n v="27"/>
    <m/>
    <m/>
    <s v="individuals"/>
    <s v="Wegmann &amp; Holzwarth (2006)"/>
  </r>
  <r>
    <n v="4313"/>
    <n v="258"/>
    <n v="1005"/>
    <n v="3298"/>
    <x v="20"/>
    <x v="318"/>
    <x v="12"/>
    <s v="Confirmed"/>
    <n v="1982"/>
    <n v="1982"/>
    <n v="0"/>
    <n v="0"/>
    <m/>
    <m/>
    <s v="individuals"/>
    <s v="Wegmann &amp; Holzwarth (2006)"/>
  </r>
  <r>
    <n v="4314"/>
    <n v="258"/>
    <n v="1005"/>
    <n v="3298"/>
    <x v="20"/>
    <x v="318"/>
    <x v="12"/>
    <s v="Confirmed"/>
    <n v="1982"/>
    <n v="1982"/>
    <n v="0"/>
    <n v="0"/>
    <m/>
    <m/>
    <s v="individuals"/>
    <s v="Wegmann &amp; Holzwarth (2006)"/>
  </r>
  <r>
    <n v="4315"/>
    <n v="258"/>
    <n v="1005"/>
    <n v="3298"/>
    <x v="20"/>
    <x v="318"/>
    <x v="12"/>
    <s v="Confirmed"/>
    <n v="1984"/>
    <n v="1984"/>
    <n v="0"/>
    <n v="0"/>
    <m/>
    <m/>
    <s v="individuals"/>
    <s v="Wegmann &amp; Holzwarth (2006)"/>
  </r>
  <r>
    <n v="4316"/>
    <n v="258"/>
    <n v="1005"/>
    <n v="3298"/>
    <x v="20"/>
    <x v="318"/>
    <x v="12"/>
    <s v="Confirmed"/>
    <n v="1984"/>
    <n v="1984"/>
    <n v="75"/>
    <n v="75"/>
    <m/>
    <m/>
    <s v="individuals"/>
    <s v="Wegmann &amp; Holzwarth (2006)"/>
  </r>
  <r>
    <n v="4317"/>
    <n v="258"/>
    <n v="1005"/>
    <n v="3298"/>
    <x v="20"/>
    <x v="318"/>
    <x v="12"/>
    <s v="Confirmed"/>
    <n v="1986"/>
    <n v="1986"/>
    <n v="51"/>
    <n v="51"/>
    <m/>
    <m/>
    <s v="individuals"/>
    <s v="Wegmann &amp; Holzwarth (2006)"/>
  </r>
  <r>
    <n v="4318"/>
    <n v="258"/>
    <n v="1005"/>
    <n v="3298"/>
    <x v="20"/>
    <x v="318"/>
    <x v="12"/>
    <s v="Confirmed"/>
    <n v="1987"/>
    <n v="1987"/>
    <n v="0"/>
    <n v="0"/>
    <m/>
    <m/>
    <s v="individuals"/>
    <s v="Wegmann &amp; Holzwarth (2006)"/>
  </r>
  <r>
    <n v="4319"/>
    <n v="258"/>
    <n v="1005"/>
    <n v="3298"/>
    <x v="20"/>
    <x v="318"/>
    <x v="12"/>
    <s v="Confirmed"/>
    <n v="1988"/>
    <n v="1988"/>
    <n v="9"/>
    <n v="9"/>
    <m/>
    <m/>
    <s v="individuals"/>
    <s v="Wegmann &amp; Holzwarth (2006)"/>
  </r>
  <r>
    <n v="4320"/>
    <n v="258"/>
    <n v="1005"/>
    <n v="3298"/>
    <x v="20"/>
    <x v="318"/>
    <x v="12"/>
    <s v="Confirmed"/>
    <n v="1988"/>
    <n v="1988"/>
    <n v="15"/>
    <n v="15"/>
    <m/>
    <m/>
    <s v="individuals"/>
    <s v="Wegmann &amp; Holzwarth (2006)"/>
  </r>
  <r>
    <n v="4321"/>
    <n v="258"/>
    <n v="1005"/>
    <n v="3298"/>
    <x v="20"/>
    <x v="318"/>
    <x v="12"/>
    <s v="Confirmed"/>
    <n v="1989"/>
    <n v="1989"/>
    <n v="10"/>
    <n v="10"/>
    <m/>
    <m/>
    <s v="individuals"/>
    <s v="Wegmann &amp; Holzwarth (2006)"/>
  </r>
  <r>
    <n v="4322"/>
    <n v="258"/>
    <n v="1005"/>
    <n v="3298"/>
    <x v="20"/>
    <x v="318"/>
    <x v="12"/>
    <s v="Confirmed"/>
    <n v="1989"/>
    <n v="1989"/>
    <n v="4"/>
    <n v="4"/>
    <m/>
    <m/>
    <s v="individuals"/>
    <s v="Wegmann &amp; Holzwarth (2006)"/>
  </r>
  <r>
    <n v="4323"/>
    <n v="258"/>
    <n v="1005"/>
    <n v="3298"/>
    <x v="20"/>
    <x v="318"/>
    <x v="12"/>
    <s v="Confirmed"/>
    <n v="1990"/>
    <n v="1990"/>
    <n v="0"/>
    <n v="0"/>
    <m/>
    <m/>
    <s v="individuals"/>
    <s v="Wegmann &amp; Holzwarth (2006)"/>
  </r>
  <r>
    <n v="4324"/>
    <n v="258"/>
    <n v="1005"/>
    <n v="3298"/>
    <x v="20"/>
    <x v="318"/>
    <x v="12"/>
    <s v="Confirmed"/>
    <n v="1990"/>
    <n v="1990"/>
    <n v="18"/>
    <n v="18"/>
    <m/>
    <m/>
    <s v="individuals"/>
    <s v="Wegmann &amp; Holzwarth (2006)"/>
  </r>
  <r>
    <n v="4325"/>
    <n v="258"/>
    <n v="1005"/>
    <n v="3298"/>
    <x v="20"/>
    <x v="318"/>
    <x v="12"/>
    <s v="Confirmed"/>
    <n v="1991"/>
    <n v="1991"/>
    <n v="0"/>
    <n v="0"/>
    <m/>
    <m/>
    <s v="individuals"/>
    <s v="Wegmann &amp; Holzwarth (2006)"/>
  </r>
  <r>
    <n v="4326"/>
    <n v="258"/>
    <n v="1005"/>
    <n v="3298"/>
    <x v="20"/>
    <x v="318"/>
    <x v="12"/>
    <s v="Confirmed"/>
    <n v="1991"/>
    <n v="1991"/>
    <n v="0"/>
    <n v="0"/>
    <m/>
    <m/>
    <s v="individuals"/>
    <s v="Wegmann &amp; Holzwarth (2006)"/>
  </r>
  <r>
    <n v="4327"/>
    <n v="258"/>
    <n v="1005"/>
    <n v="3298"/>
    <x v="20"/>
    <x v="318"/>
    <x v="12"/>
    <s v="Confirmed"/>
    <n v="1992"/>
    <n v="1992"/>
    <n v="0"/>
    <n v="0"/>
    <m/>
    <m/>
    <s v="individuals"/>
    <s v="Wegmann &amp; Holzwarth (2006)"/>
  </r>
  <r>
    <n v="4328"/>
    <n v="258"/>
    <n v="1005"/>
    <n v="3298"/>
    <x v="20"/>
    <x v="318"/>
    <x v="12"/>
    <s v="Confirmed"/>
    <n v="1993"/>
    <n v="1993"/>
    <n v="0"/>
    <n v="0"/>
    <m/>
    <m/>
    <s v="individuals"/>
    <s v="Wegmann &amp; Holzwarth (2006)"/>
  </r>
  <r>
    <n v="4329"/>
    <n v="258"/>
    <n v="1005"/>
    <n v="3298"/>
    <x v="20"/>
    <x v="318"/>
    <x v="12"/>
    <s v="Confirmed"/>
    <n v="1996"/>
    <n v="1996"/>
    <n v="1"/>
    <n v="1"/>
    <m/>
    <m/>
    <s v="individuals"/>
    <s v="Wegmann &amp; Holzwarth (2006)"/>
  </r>
  <r>
    <n v="4330"/>
    <n v="258"/>
    <n v="1005"/>
    <n v="3298"/>
    <x v="20"/>
    <x v="318"/>
    <x v="12"/>
    <s v="Confirmed"/>
    <n v="1998"/>
    <n v="1998"/>
    <n v="5"/>
    <n v="5"/>
    <m/>
    <m/>
    <s v="individuals"/>
    <s v="Wegmann &amp; Holzwarth (2006)"/>
  </r>
  <r>
    <n v="4331"/>
    <n v="258"/>
    <n v="1005"/>
    <n v="3298"/>
    <x v="20"/>
    <x v="318"/>
    <x v="12"/>
    <s v="Confirmed"/>
    <n v="2002"/>
    <n v="2002"/>
    <n v="63"/>
    <n v="63"/>
    <m/>
    <m/>
    <s v="individuals"/>
    <s v="Wegmann &amp; Holzwarth (2006)"/>
  </r>
  <r>
    <n v="4332"/>
    <n v="258"/>
    <n v="1005"/>
    <n v="3298"/>
    <x v="20"/>
    <x v="318"/>
    <x v="12"/>
    <s v="Confirmed"/>
    <n v="2004"/>
    <n v="2004"/>
    <n v="0"/>
    <n v="0"/>
    <m/>
    <m/>
    <s v="individuals"/>
    <s v="Wegmann &amp; Holzwarth (2006)"/>
  </r>
  <r>
    <n v="4333"/>
    <n v="258"/>
    <n v="1005"/>
    <n v="3298"/>
    <x v="20"/>
    <x v="318"/>
    <x v="12"/>
    <s v="Confirmed"/>
    <n v="2005"/>
    <n v="2005"/>
    <n v="0"/>
    <n v="0"/>
    <m/>
    <m/>
    <s v="individuals"/>
    <s v="Wegmann &amp; Holzwarth (2006)"/>
  </r>
  <r>
    <n v="4334"/>
    <n v="258"/>
    <n v="1005"/>
    <n v="32652"/>
    <x v="20"/>
    <x v="318"/>
    <x v="16"/>
    <s v="Confirmed"/>
    <n v="1978"/>
    <n v="1978"/>
    <n v="0"/>
    <n v="0"/>
    <m/>
    <m/>
    <s v="individuals"/>
    <s v="Wegmann &amp; Holzwarth (2006)"/>
  </r>
  <r>
    <n v="4335"/>
    <n v="258"/>
    <n v="1005"/>
    <n v="32652"/>
    <x v="20"/>
    <x v="318"/>
    <x v="16"/>
    <s v="Confirmed"/>
    <n v="1980"/>
    <n v="1980"/>
    <n v="3"/>
    <n v="3"/>
    <m/>
    <m/>
    <s v="individuals"/>
    <s v="Wegmann &amp; Holzwarth (2006)"/>
  </r>
  <r>
    <n v="4336"/>
    <n v="258"/>
    <n v="1005"/>
    <n v="32652"/>
    <x v="20"/>
    <x v="318"/>
    <x v="16"/>
    <s v="Confirmed"/>
    <n v="1981"/>
    <n v="1981"/>
    <n v="2"/>
    <n v="2"/>
    <m/>
    <m/>
    <s v="individuals"/>
    <s v="Wegmann &amp; Holzwarth (2006)"/>
  </r>
  <r>
    <n v="4337"/>
    <n v="258"/>
    <n v="1005"/>
    <n v="32652"/>
    <x v="20"/>
    <x v="318"/>
    <x v="16"/>
    <s v="Confirmed"/>
    <n v="1982"/>
    <n v="1982"/>
    <n v="17"/>
    <n v="17"/>
    <m/>
    <m/>
    <s v="individuals"/>
    <s v="Wegmann &amp; Holzwarth (2006)"/>
  </r>
  <r>
    <n v="4338"/>
    <n v="258"/>
    <n v="1005"/>
    <n v="32652"/>
    <x v="20"/>
    <x v="318"/>
    <x v="16"/>
    <s v="Confirmed"/>
    <n v="1982"/>
    <n v="1982"/>
    <n v="2"/>
    <n v="2"/>
    <m/>
    <m/>
    <s v="individuals"/>
    <s v="Wegmann &amp; Holzwarth (2006)"/>
  </r>
  <r>
    <n v="4339"/>
    <n v="258"/>
    <n v="1005"/>
    <n v="32652"/>
    <x v="20"/>
    <x v="318"/>
    <x v="16"/>
    <s v="Confirmed"/>
    <n v="1984"/>
    <n v="1984"/>
    <n v="15"/>
    <n v="15"/>
    <m/>
    <m/>
    <s v="individuals"/>
    <s v="Wegmann &amp; Holzwarth (2006)"/>
  </r>
  <r>
    <n v="4340"/>
    <n v="258"/>
    <n v="1005"/>
    <n v="32652"/>
    <x v="20"/>
    <x v="318"/>
    <x v="16"/>
    <s v="Confirmed"/>
    <n v="1984"/>
    <n v="1984"/>
    <n v="6"/>
    <n v="6"/>
    <m/>
    <m/>
    <s v="individuals"/>
    <s v="Wegmann &amp; Holzwarth (2006)"/>
  </r>
  <r>
    <n v="4341"/>
    <n v="258"/>
    <n v="1005"/>
    <n v="32652"/>
    <x v="20"/>
    <x v="318"/>
    <x v="16"/>
    <s v="Confirmed"/>
    <n v="1986"/>
    <n v="1986"/>
    <n v="0"/>
    <n v="0"/>
    <m/>
    <m/>
    <s v="individuals"/>
    <s v="Wegmann &amp; Holzwarth (2006)"/>
  </r>
  <r>
    <n v="4342"/>
    <n v="258"/>
    <n v="1005"/>
    <n v="32652"/>
    <x v="20"/>
    <x v="318"/>
    <x v="16"/>
    <s v="Confirmed"/>
    <n v="1987"/>
    <n v="1987"/>
    <n v="0"/>
    <n v="0"/>
    <m/>
    <m/>
    <s v="individuals"/>
    <s v="Wegmann &amp; Holzwarth (2006)"/>
  </r>
  <r>
    <n v="4343"/>
    <n v="258"/>
    <n v="1005"/>
    <n v="32652"/>
    <x v="20"/>
    <x v="318"/>
    <x v="16"/>
    <s v="Confirmed"/>
    <n v="1988"/>
    <n v="1988"/>
    <n v="3"/>
    <n v="3"/>
    <m/>
    <m/>
    <s v="individuals"/>
    <s v="Wegmann &amp; Holzwarth (2006)"/>
  </r>
  <r>
    <n v="4344"/>
    <n v="258"/>
    <n v="1005"/>
    <n v="32652"/>
    <x v="20"/>
    <x v="318"/>
    <x v="16"/>
    <s v="Confirmed"/>
    <n v="1988"/>
    <n v="1988"/>
    <n v="10"/>
    <n v="10"/>
    <m/>
    <m/>
    <s v="individuals"/>
    <s v="Wegmann &amp; Holzwarth (2006)"/>
  </r>
  <r>
    <n v="4345"/>
    <n v="258"/>
    <n v="1005"/>
    <n v="32652"/>
    <x v="20"/>
    <x v="318"/>
    <x v="16"/>
    <s v="Confirmed"/>
    <n v="1989"/>
    <n v="1989"/>
    <n v="15"/>
    <n v="15"/>
    <m/>
    <m/>
    <s v="individuals"/>
    <s v="Wegmann &amp; Holzwarth (2006)"/>
  </r>
  <r>
    <n v="4346"/>
    <n v="258"/>
    <n v="1005"/>
    <n v="32652"/>
    <x v="20"/>
    <x v="318"/>
    <x v="16"/>
    <s v="Confirmed"/>
    <n v="1989"/>
    <n v="1989"/>
    <n v="4"/>
    <n v="4"/>
    <m/>
    <m/>
    <s v="individuals"/>
    <s v="Wegmann &amp; Holzwarth (2006)"/>
  </r>
  <r>
    <n v="4347"/>
    <n v="258"/>
    <n v="1005"/>
    <n v="32652"/>
    <x v="20"/>
    <x v="318"/>
    <x v="16"/>
    <s v="Confirmed"/>
    <n v="1990"/>
    <n v="1990"/>
    <n v="7"/>
    <n v="7"/>
    <m/>
    <m/>
    <s v="individuals"/>
    <s v="Wegmann &amp; Holzwarth (2006)"/>
  </r>
  <r>
    <n v="4348"/>
    <n v="258"/>
    <n v="1005"/>
    <n v="32652"/>
    <x v="20"/>
    <x v="318"/>
    <x v="16"/>
    <s v="Confirmed"/>
    <n v="1990"/>
    <n v="1990"/>
    <n v="12"/>
    <n v="12"/>
    <m/>
    <m/>
    <s v="individuals"/>
    <s v="Wegmann &amp; Holzwarth (2006)"/>
  </r>
  <r>
    <n v="4349"/>
    <n v="258"/>
    <n v="1005"/>
    <n v="32652"/>
    <x v="20"/>
    <x v="318"/>
    <x v="16"/>
    <s v="Confirmed"/>
    <n v="1991"/>
    <n v="1991"/>
    <n v="18"/>
    <n v="18"/>
    <m/>
    <m/>
    <s v="individuals"/>
    <s v="Wegmann &amp; Holzwarth (2006)"/>
  </r>
  <r>
    <n v="4350"/>
    <n v="258"/>
    <n v="1005"/>
    <n v="32652"/>
    <x v="20"/>
    <x v="318"/>
    <x v="16"/>
    <s v="Confirmed"/>
    <n v="1991"/>
    <n v="1991"/>
    <n v="2"/>
    <n v="2"/>
    <m/>
    <m/>
    <s v="individuals"/>
    <s v="Wegmann &amp; Holzwarth (2006)"/>
  </r>
  <r>
    <n v="4351"/>
    <n v="258"/>
    <n v="1005"/>
    <n v="32652"/>
    <x v="20"/>
    <x v="318"/>
    <x v="16"/>
    <s v="Confirmed"/>
    <n v="1992"/>
    <n v="1992"/>
    <n v="4"/>
    <n v="4"/>
    <m/>
    <m/>
    <s v="individuals"/>
    <s v="Wegmann &amp; Holzwarth (2006)"/>
  </r>
  <r>
    <n v="4352"/>
    <n v="258"/>
    <n v="1005"/>
    <n v="32652"/>
    <x v="20"/>
    <x v="318"/>
    <x v="16"/>
    <s v="Confirmed"/>
    <n v="1993"/>
    <n v="1993"/>
    <n v="0"/>
    <n v="0"/>
    <m/>
    <m/>
    <s v="individuals"/>
    <s v="Wegmann &amp; Holzwarth (2006)"/>
  </r>
  <r>
    <n v="4353"/>
    <n v="258"/>
    <n v="1005"/>
    <n v="32652"/>
    <x v="20"/>
    <x v="318"/>
    <x v="16"/>
    <s v="Confirmed"/>
    <n v="1996"/>
    <n v="1996"/>
    <n v="10"/>
    <n v="10"/>
    <m/>
    <m/>
    <s v="individuals"/>
    <s v="Wegmann &amp; Holzwarth (2006)"/>
  </r>
  <r>
    <n v="4354"/>
    <n v="258"/>
    <n v="1005"/>
    <n v="32652"/>
    <x v="20"/>
    <x v="318"/>
    <x v="16"/>
    <s v="Confirmed"/>
    <n v="1998"/>
    <n v="1998"/>
    <n v="12"/>
    <n v="12"/>
    <m/>
    <m/>
    <s v="individuals"/>
    <s v="Wegmann &amp; Holzwarth (2006)"/>
  </r>
  <r>
    <n v="4355"/>
    <n v="258"/>
    <n v="1005"/>
    <n v="32652"/>
    <x v="20"/>
    <x v="318"/>
    <x v="16"/>
    <s v="Confirmed"/>
    <n v="2002"/>
    <n v="2002"/>
    <n v="8"/>
    <n v="8"/>
    <m/>
    <m/>
    <s v="individuals"/>
    <s v="Wegmann &amp; Holzwarth (2006)"/>
  </r>
  <r>
    <n v="4356"/>
    <n v="258"/>
    <n v="1005"/>
    <n v="32652"/>
    <x v="20"/>
    <x v="318"/>
    <x v="16"/>
    <s v="Confirmed"/>
    <n v="2004"/>
    <n v="2004"/>
    <n v="1"/>
    <n v="1"/>
    <m/>
    <m/>
    <s v="individuals"/>
    <s v="Wegmann &amp; Holzwarth (2006)"/>
  </r>
  <r>
    <n v="4357"/>
    <n v="258"/>
    <n v="1005"/>
    <n v="32652"/>
    <x v="20"/>
    <x v="318"/>
    <x v="16"/>
    <s v="Confirmed"/>
    <n v="2005"/>
    <n v="2005"/>
    <n v="5"/>
    <n v="5"/>
    <m/>
    <m/>
    <s v="individuals"/>
    <s v="Wegmann &amp; Holzwarth (2006)"/>
  </r>
  <r>
    <n v="4358"/>
    <n v="258"/>
    <n v="1005"/>
    <n v="3658"/>
    <x v="20"/>
    <x v="318"/>
    <x v="17"/>
    <s v="Confirmed"/>
    <n v="1978"/>
    <n v="1978"/>
    <n v="0"/>
    <n v="0"/>
    <m/>
    <m/>
    <s v="individuals"/>
    <s v="Wegmann &amp; Holzwarth (2006)"/>
  </r>
  <r>
    <n v="4359"/>
    <n v="258"/>
    <n v="1005"/>
    <n v="3658"/>
    <x v="20"/>
    <x v="318"/>
    <x v="17"/>
    <s v="Confirmed"/>
    <n v="1980"/>
    <n v="1980"/>
    <n v="0"/>
    <n v="0"/>
    <m/>
    <m/>
    <s v="individuals"/>
    <s v="Wegmann &amp; Holzwarth (2006)"/>
  </r>
  <r>
    <n v="4360"/>
    <n v="258"/>
    <n v="1005"/>
    <n v="3658"/>
    <x v="20"/>
    <x v="318"/>
    <x v="17"/>
    <s v="Confirmed"/>
    <n v="1981"/>
    <n v="1981"/>
    <n v="0"/>
    <n v="0"/>
    <m/>
    <m/>
    <s v="individuals"/>
    <s v="Wegmann &amp; Holzwarth (2006)"/>
  </r>
  <r>
    <n v="4361"/>
    <n v="258"/>
    <n v="1005"/>
    <n v="3658"/>
    <x v="20"/>
    <x v="318"/>
    <x v="17"/>
    <s v="Confirmed"/>
    <n v="1982"/>
    <n v="1982"/>
    <n v="205"/>
    <n v="205"/>
    <m/>
    <m/>
    <s v="individuals"/>
    <s v="Wegmann &amp; Holzwarth (2006)"/>
  </r>
  <r>
    <n v="4362"/>
    <n v="258"/>
    <n v="1005"/>
    <n v="3658"/>
    <x v="20"/>
    <x v="318"/>
    <x v="17"/>
    <s v="Confirmed"/>
    <n v="1982"/>
    <n v="1982"/>
    <n v="10"/>
    <n v="10"/>
    <m/>
    <m/>
    <s v="individuals"/>
    <s v="Wegmann &amp; Holzwarth (2006)"/>
  </r>
  <r>
    <n v="4363"/>
    <n v="258"/>
    <n v="1005"/>
    <n v="3658"/>
    <x v="20"/>
    <x v="318"/>
    <x v="17"/>
    <s v="Confirmed"/>
    <n v="1984"/>
    <n v="1984"/>
    <n v="450"/>
    <n v="450"/>
    <m/>
    <m/>
    <s v="individuals"/>
    <s v="Wegmann &amp; Holzwarth (2006)"/>
  </r>
  <r>
    <n v="4364"/>
    <n v="258"/>
    <n v="1005"/>
    <n v="3658"/>
    <x v="20"/>
    <x v="318"/>
    <x v="17"/>
    <s v="Confirmed"/>
    <n v="1984"/>
    <n v="1984"/>
    <n v="35"/>
    <n v="35"/>
    <m/>
    <m/>
    <s v="individuals"/>
    <s v="Wegmann &amp; Holzwarth (2006)"/>
  </r>
  <r>
    <n v="4365"/>
    <n v="258"/>
    <n v="1005"/>
    <n v="3658"/>
    <x v="20"/>
    <x v="318"/>
    <x v="17"/>
    <s v="Confirmed"/>
    <n v="1986"/>
    <n v="1986"/>
    <n v="0"/>
    <n v="0"/>
    <m/>
    <m/>
    <s v="individuals"/>
    <s v="Wegmann &amp; Holzwarth (2006)"/>
  </r>
  <r>
    <n v="4366"/>
    <n v="258"/>
    <n v="1005"/>
    <n v="3658"/>
    <x v="20"/>
    <x v="318"/>
    <x v="17"/>
    <s v="Confirmed"/>
    <n v="1987"/>
    <n v="1987"/>
    <n v="9"/>
    <n v="9"/>
    <m/>
    <m/>
    <s v="individuals"/>
    <s v="Wegmann &amp; Holzwarth (2006)"/>
  </r>
  <r>
    <n v="4367"/>
    <n v="258"/>
    <n v="1005"/>
    <n v="3658"/>
    <x v="20"/>
    <x v="318"/>
    <x v="17"/>
    <s v="Confirmed"/>
    <n v="1988"/>
    <n v="1988"/>
    <n v="4"/>
    <n v="4"/>
    <m/>
    <m/>
    <s v="individuals"/>
    <s v="Wegmann &amp; Holzwarth (2006)"/>
  </r>
  <r>
    <n v="4368"/>
    <n v="258"/>
    <n v="1005"/>
    <n v="3658"/>
    <x v="20"/>
    <x v="318"/>
    <x v="17"/>
    <s v="Confirmed"/>
    <n v="1988"/>
    <n v="1988"/>
    <n v="205"/>
    <n v="205"/>
    <m/>
    <m/>
    <s v="individuals"/>
    <s v="Wegmann &amp; Holzwarth (2006)"/>
  </r>
  <r>
    <n v="4369"/>
    <n v="258"/>
    <n v="1005"/>
    <n v="3658"/>
    <x v="20"/>
    <x v="318"/>
    <x v="17"/>
    <s v="Confirmed"/>
    <n v="1989"/>
    <n v="1989"/>
    <n v="93"/>
    <n v="93"/>
    <m/>
    <m/>
    <s v="individuals"/>
    <s v="Wegmann &amp; Holzwarth (2006)"/>
  </r>
  <r>
    <n v="4370"/>
    <n v="258"/>
    <n v="1005"/>
    <n v="3658"/>
    <x v="20"/>
    <x v="318"/>
    <x v="17"/>
    <s v="Confirmed"/>
    <n v="1989"/>
    <n v="1989"/>
    <n v="270"/>
    <n v="270"/>
    <m/>
    <m/>
    <s v="individuals"/>
    <s v="Wegmann &amp; Holzwarth (2006)"/>
  </r>
  <r>
    <n v="4371"/>
    <n v="258"/>
    <n v="1005"/>
    <n v="3658"/>
    <x v="20"/>
    <x v="318"/>
    <x v="17"/>
    <s v="Confirmed"/>
    <n v="1990"/>
    <n v="1990"/>
    <n v="0"/>
    <n v="0"/>
    <m/>
    <m/>
    <s v="individuals"/>
    <s v="Wegmann &amp; Holzwarth (2006)"/>
  </r>
  <r>
    <n v="4372"/>
    <n v="258"/>
    <n v="1005"/>
    <n v="3658"/>
    <x v="20"/>
    <x v="318"/>
    <x v="17"/>
    <s v="Confirmed"/>
    <n v="1990"/>
    <n v="1990"/>
    <n v="420"/>
    <n v="420"/>
    <m/>
    <m/>
    <s v="individuals"/>
    <s v="Wegmann &amp; Holzwarth (2006)"/>
  </r>
  <r>
    <n v="4373"/>
    <n v="258"/>
    <n v="1005"/>
    <n v="3658"/>
    <x v="20"/>
    <x v="318"/>
    <x v="17"/>
    <s v="Confirmed"/>
    <n v="1991"/>
    <n v="1991"/>
    <n v="691"/>
    <n v="691"/>
    <m/>
    <m/>
    <s v="individuals"/>
    <s v="Wegmann &amp; Holzwarth (2006)"/>
  </r>
  <r>
    <n v="4374"/>
    <n v="258"/>
    <n v="1005"/>
    <n v="3658"/>
    <x v="20"/>
    <x v="318"/>
    <x v="17"/>
    <s v="Confirmed"/>
    <n v="1991"/>
    <n v="1991"/>
    <n v="0"/>
    <n v="0"/>
    <m/>
    <m/>
    <s v="individuals"/>
    <s v="Wegmann &amp; Holzwarth (2006)"/>
  </r>
  <r>
    <n v="4375"/>
    <n v="258"/>
    <n v="1005"/>
    <n v="3658"/>
    <x v="20"/>
    <x v="318"/>
    <x v="17"/>
    <s v="Confirmed"/>
    <n v="1992"/>
    <n v="1992"/>
    <n v="253"/>
    <n v="253"/>
    <m/>
    <m/>
    <s v="individuals"/>
    <s v="Wegmann &amp; Holzwarth (2006)"/>
  </r>
  <r>
    <n v="4376"/>
    <n v="258"/>
    <n v="1005"/>
    <n v="3658"/>
    <x v="20"/>
    <x v="318"/>
    <x v="17"/>
    <s v="Confirmed"/>
    <n v="1993"/>
    <n v="1993"/>
    <n v="0"/>
    <n v="0"/>
    <m/>
    <m/>
    <s v="individuals"/>
    <s v="Wegmann &amp; Holzwarth (2006)"/>
  </r>
  <r>
    <n v="4377"/>
    <n v="258"/>
    <n v="1005"/>
    <n v="3658"/>
    <x v="20"/>
    <x v="318"/>
    <x v="17"/>
    <s v="Confirmed"/>
    <n v="1996"/>
    <n v="1996"/>
    <n v="469"/>
    <n v="469"/>
    <m/>
    <m/>
    <s v="individuals"/>
    <s v="Wegmann &amp; Holzwarth (2006)"/>
  </r>
  <r>
    <n v="4378"/>
    <n v="258"/>
    <n v="1005"/>
    <n v="3658"/>
    <x v="20"/>
    <x v="318"/>
    <x v="17"/>
    <s v="Confirmed"/>
    <n v="1998"/>
    <n v="1998"/>
    <n v="160"/>
    <n v="160"/>
    <m/>
    <m/>
    <s v="individuals"/>
    <s v="Wegmann &amp; Holzwarth (2006)"/>
  </r>
  <r>
    <n v="4379"/>
    <n v="258"/>
    <n v="1005"/>
    <n v="3658"/>
    <x v="20"/>
    <x v="318"/>
    <x v="17"/>
    <s v="Confirmed"/>
    <n v="2002"/>
    <n v="2002"/>
    <n v="142"/>
    <n v="142"/>
    <m/>
    <m/>
    <s v="individuals"/>
    <s v="Wegmann &amp; Holzwarth (2006)"/>
  </r>
  <r>
    <n v="4380"/>
    <n v="258"/>
    <n v="1005"/>
    <n v="3658"/>
    <x v="20"/>
    <x v="318"/>
    <x v="17"/>
    <s v="Confirmed"/>
    <n v="2004"/>
    <n v="2004"/>
    <n v="5"/>
    <n v="5"/>
    <m/>
    <m/>
    <s v="individuals"/>
    <s v="Wegmann &amp; Holzwarth (2006)"/>
  </r>
  <r>
    <n v="4381"/>
    <n v="258"/>
    <n v="1005"/>
    <n v="3658"/>
    <x v="20"/>
    <x v="318"/>
    <x v="17"/>
    <s v="Confirmed"/>
    <n v="2005"/>
    <n v="2005"/>
    <n v="15"/>
    <n v="15"/>
    <m/>
    <m/>
    <s v="individuals"/>
    <s v="Wegmann &amp; Holzwarth (2006)"/>
  </r>
  <r>
    <n v="4382"/>
    <n v="258"/>
    <n v="1005"/>
    <n v="3649"/>
    <x v="20"/>
    <x v="318"/>
    <x v="18"/>
    <s v="Confirmed"/>
    <n v="1978"/>
    <n v="1978"/>
    <n v="3"/>
    <n v="3"/>
    <m/>
    <m/>
    <s v="individuals"/>
    <s v="Wegmann &amp; Holzwarth (2006)"/>
  </r>
  <r>
    <n v="4383"/>
    <n v="258"/>
    <n v="1005"/>
    <n v="3649"/>
    <x v="20"/>
    <x v="318"/>
    <x v="18"/>
    <s v="Confirmed"/>
    <n v="1980"/>
    <n v="1980"/>
    <n v="1"/>
    <n v="1"/>
    <m/>
    <m/>
    <s v="individuals"/>
    <s v="Wegmann &amp; Holzwarth (2006)"/>
  </r>
  <r>
    <n v="4384"/>
    <n v="258"/>
    <n v="1005"/>
    <n v="3649"/>
    <x v="20"/>
    <x v="318"/>
    <x v="18"/>
    <s v="Confirmed"/>
    <n v="1981"/>
    <n v="1981"/>
    <n v="0"/>
    <n v="0"/>
    <m/>
    <m/>
    <s v="individuals"/>
    <s v="Wegmann &amp; Holzwarth (2006)"/>
  </r>
  <r>
    <n v="4385"/>
    <n v="258"/>
    <n v="1005"/>
    <n v="3649"/>
    <x v="20"/>
    <x v="318"/>
    <x v="18"/>
    <s v="Confirmed"/>
    <n v="1982"/>
    <n v="1982"/>
    <n v="8"/>
    <n v="8"/>
    <m/>
    <m/>
    <s v="individuals"/>
    <s v="Wegmann &amp; Holzwarth (2006)"/>
  </r>
  <r>
    <n v="4386"/>
    <n v="258"/>
    <n v="1005"/>
    <n v="3649"/>
    <x v="20"/>
    <x v="318"/>
    <x v="18"/>
    <s v="Confirmed"/>
    <n v="1982"/>
    <n v="1982"/>
    <n v="0"/>
    <n v="0"/>
    <m/>
    <m/>
    <s v="individuals"/>
    <s v="Wegmann &amp; Holzwarth (2006)"/>
  </r>
  <r>
    <n v="4387"/>
    <n v="258"/>
    <n v="1005"/>
    <n v="3649"/>
    <x v="20"/>
    <x v="318"/>
    <x v="18"/>
    <s v="Confirmed"/>
    <n v="1984"/>
    <n v="1984"/>
    <n v="11"/>
    <n v="11"/>
    <m/>
    <m/>
    <s v="individuals"/>
    <s v="Wegmann &amp; Holzwarth (2006)"/>
  </r>
  <r>
    <n v="4388"/>
    <n v="258"/>
    <n v="1005"/>
    <n v="3649"/>
    <x v="20"/>
    <x v="318"/>
    <x v="18"/>
    <s v="Confirmed"/>
    <n v="1984"/>
    <n v="1984"/>
    <n v="5"/>
    <n v="5"/>
    <m/>
    <m/>
    <s v="individuals"/>
    <s v="Wegmann &amp; Holzwarth (2006)"/>
  </r>
  <r>
    <n v="4389"/>
    <n v="258"/>
    <n v="1005"/>
    <n v="3649"/>
    <x v="20"/>
    <x v="318"/>
    <x v="18"/>
    <s v="Confirmed"/>
    <n v="1986"/>
    <n v="1986"/>
    <n v="2"/>
    <n v="2"/>
    <m/>
    <m/>
    <s v="individuals"/>
    <s v="Wegmann &amp; Holzwarth (2006)"/>
  </r>
  <r>
    <n v="4390"/>
    <n v="258"/>
    <n v="1005"/>
    <n v="3649"/>
    <x v="20"/>
    <x v="318"/>
    <x v="18"/>
    <s v="Confirmed"/>
    <n v="1987"/>
    <n v="1987"/>
    <n v="3"/>
    <n v="3"/>
    <m/>
    <m/>
    <s v="individuals"/>
    <s v="Wegmann &amp; Holzwarth (2006)"/>
  </r>
  <r>
    <n v="4391"/>
    <n v="258"/>
    <n v="1005"/>
    <n v="3649"/>
    <x v="20"/>
    <x v="318"/>
    <x v="18"/>
    <s v="Confirmed"/>
    <n v="1988"/>
    <n v="1988"/>
    <n v="8"/>
    <n v="8"/>
    <m/>
    <m/>
    <s v="individuals"/>
    <s v="Wegmann &amp; Holzwarth (2006)"/>
  </r>
  <r>
    <n v="4392"/>
    <n v="258"/>
    <n v="1005"/>
    <n v="3649"/>
    <x v="20"/>
    <x v="318"/>
    <x v="18"/>
    <s v="Confirmed"/>
    <n v="1988"/>
    <n v="1988"/>
    <n v="6"/>
    <n v="6"/>
    <m/>
    <m/>
    <s v="individuals"/>
    <s v="Wegmann &amp; Holzwarth (2006)"/>
  </r>
  <r>
    <n v="4393"/>
    <n v="258"/>
    <n v="1005"/>
    <n v="3649"/>
    <x v="20"/>
    <x v="318"/>
    <x v="18"/>
    <s v="Confirmed"/>
    <n v="1989"/>
    <n v="1989"/>
    <n v="12"/>
    <n v="12"/>
    <m/>
    <m/>
    <s v="individuals"/>
    <s v="Wegmann &amp; Holzwarth (2006)"/>
  </r>
  <r>
    <n v="4394"/>
    <n v="258"/>
    <n v="1005"/>
    <n v="3649"/>
    <x v="20"/>
    <x v="318"/>
    <x v="18"/>
    <s v="Confirmed"/>
    <n v="1989"/>
    <n v="1989"/>
    <n v="6"/>
    <n v="6"/>
    <m/>
    <m/>
    <s v="individuals"/>
    <s v="Wegmann &amp; Holzwarth (2006)"/>
  </r>
  <r>
    <n v="4395"/>
    <n v="258"/>
    <n v="1005"/>
    <n v="3649"/>
    <x v="20"/>
    <x v="318"/>
    <x v="18"/>
    <s v="Confirmed"/>
    <n v="1990"/>
    <n v="1990"/>
    <n v="27"/>
    <n v="27"/>
    <m/>
    <m/>
    <s v="individuals"/>
    <s v="Wegmann &amp; Holzwarth (2006)"/>
  </r>
  <r>
    <n v="4396"/>
    <n v="258"/>
    <n v="1005"/>
    <n v="3649"/>
    <x v="20"/>
    <x v="318"/>
    <x v="18"/>
    <s v="Confirmed"/>
    <n v="1990"/>
    <n v="1990"/>
    <n v="12"/>
    <n v="12"/>
    <m/>
    <m/>
    <s v="individuals"/>
    <s v="Wegmann &amp; Holzwarth (2006)"/>
  </r>
  <r>
    <n v="4397"/>
    <n v="258"/>
    <n v="1005"/>
    <n v="3649"/>
    <x v="20"/>
    <x v="318"/>
    <x v="18"/>
    <s v="Confirmed"/>
    <n v="1991"/>
    <n v="1991"/>
    <n v="25"/>
    <n v="25"/>
    <m/>
    <m/>
    <s v="individuals"/>
    <s v="Wegmann &amp; Holzwarth (2006)"/>
  </r>
  <r>
    <n v="4398"/>
    <n v="258"/>
    <n v="1005"/>
    <n v="3649"/>
    <x v="20"/>
    <x v="318"/>
    <x v="18"/>
    <s v="Confirmed"/>
    <n v="1991"/>
    <n v="1991"/>
    <n v="0"/>
    <n v="0"/>
    <m/>
    <m/>
    <s v="individuals"/>
    <s v="Wegmann &amp; Holzwarth (2006)"/>
  </r>
  <r>
    <n v="4399"/>
    <n v="258"/>
    <n v="1005"/>
    <n v="3649"/>
    <x v="20"/>
    <x v="318"/>
    <x v="18"/>
    <s v="Confirmed"/>
    <n v="1992"/>
    <n v="1992"/>
    <n v="13"/>
    <n v="13"/>
    <m/>
    <m/>
    <s v="individuals"/>
    <s v="Wegmann &amp; Holzwarth (2006)"/>
  </r>
  <r>
    <n v="4400"/>
    <n v="258"/>
    <n v="1005"/>
    <n v="3649"/>
    <x v="20"/>
    <x v="318"/>
    <x v="18"/>
    <s v="Confirmed"/>
    <n v="1993"/>
    <n v="1993"/>
    <n v="3"/>
    <n v="3"/>
    <m/>
    <m/>
    <s v="individuals"/>
    <s v="Wegmann &amp; Holzwarth (2006)"/>
  </r>
  <r>
    <n v="4401"/>
    <n v="258"/>
    <n v="1005"/>
    <n v="3649"/>
    <x v="20"/>
    <x v="318"/>
    <x v="18"/>
    <s v="Confirmed"/>
    <n v="1996"/>
    <n v="1996"/>
    <n v="24"/>
    <n v="24"/>
    <m/>
    <m/>
    <s v="individuals"/>
    <s v="Wegmann &amp; Holzwarth (2006)"/>
  </r>
  <r>
    <n v="4402"/>
    <n v="258"/>
    <n v="1005"/>
    <n v="3649"/>
    <x v="20"/>
    <x v="318"/>
    <x v="18"/>
    <s v="Confirmed"/>
    <n v="1998"/>
    <n v="1998"/>
    <n v="21"/>
    <n v="21"/>
    <m/>
    <m/>
    <s v="individuals"/>
    <s v="Wegmann &amp; Holzwarth (2006)"/>
  </r>
  <r>
    <n v="4403"/>
    <n v="258"/>
    <n v="1005"/>
    <n v="3649"/>
    <x v="20"/>
    <x v="318"/>
    <x v="18"/>
    <s v="Confirmed"/>
    <n v="2002"/>
    <n v="2002"/>
    <n v="38"/>
    <n v="38"/>
    <m/>
    <m/>
    <s v="individuals"/>
    <s v="Wegmann &amp; Holzwarth (2006)"/>
  </r>
  <r>
    <n v="4404"/>
    <n v="258"/>
    <n v="1005"/>
    <n v="3649"/>
    <x v="20"/>
    <x v="318"/>
    <x v="18"/>
    <s v="Confirmed"/>
    <n v="2004"/>
    <n v="2004"/>
    <n v="15"/>
    <n v="15"/>
    <m/>
    <m/>
    <s v="individuals"/>
    <s v="Wegmann &amp; Holzwarth (2006)"/>
  </r>
  <r>
    <n v="4405"/>
    <n v="258"/>
    <n v="1005"/>
    <n v="3649"/>
    <x v="20"/>
    <x v="318"/>
    <x v="18"/>
    <s v="Confirmed"/>
    <n v="2005"/>
    <n v="2005"/>
    <n v="26"/>
    <n v="26"/>
    <m/>
    <m/>
    <s v="individuals"/>
    <s v="Wegmann &amp; Holzwarth (2006)"/>
  </r>
  <r>
    <n v="4406"/>
    <n v="259"/>
    <n v="4024"/>
    <n v="3295"/>
    <x v="0"/>
    <x v="287"/>
    <x v="7"/>
    <s v="Non-breeding"/>
    <n v="1994"/>
    <n v="2007"/>
    <n v="100000"/>
    <n v="100000"/>
    <m/>
    <m/>
    <s v="individuals"/>
    <s v="BirdLife International (2007)"/>
  </r>
  <r>
    <n v="4407"/>
    <n v="259"/>
    <n v="4024"/>
    <n v="3659"/>
    <x v="0"/>
    <x v="287"/>
    <x v="3"/>
    <s v="Non-breeding"/>
    <n v="2007"/>
    <n v="2007"/>
    <m/>
    <m/>
    <m/>
    <m/>
    <m/>
    <s v="BirdLife International (2007)"/>
  </r>
  <r>
    <n v="4408"/>
    <n v="259"/>
    <n v="4049"/>
    <n v="3263"/>
    <x v="0"/>
    <x v="752"/>
    <x v="4"/>
    <s v="Confirmed"/>
    <n v="2007"/>
    <n v="2007"/>
    <n v="100"/>
    <n v="100"/>
    <m/>
    <m/>
    <s v="individuals"/>
    <s v="BirdLife International (2007)"/>
  </r>
  <r>
    <n v="4409"/>
    <n v="259"/>
    <n v="4024"/>
    <n v="3846"/>
    <x v="0"/>
    <x v="287"/>
    <x v="27"/>
    <s v="Non-breeding"/>
    <n v="2007"/>
    <n v="2007"/>
    <n v="500"/>
    <n v="500"/>
    <m/>
    <m/>
    <s v="individuals"/>
    <s v="BirdLife International (2007)"/>
  </r>
  <r>
    <n v="4410"/>
    <n v="259"/>
    <n v="4024"/>
    <n v="3658"/>
    <x v="0"/>
    <x v="287"/>
    <x v="17"/>
    <s v="Confirmed"/>
    <n v="2007"/>
    <n v="2007"/>
    <n v="297"/>
    <n v="297"/>
    <m/>
    <m/>
    <s v="nests"/>
    <s v="BirdLife International (2007)"/>
  </r>
  <r>
    <n v="4411"/>
    <n v="260"/>
    <n v="14019"/>
    <n v="3883"/>
    <x v="7"/>
    <x v="753"/>
    <x v="44"/>
    <s v="data deficient"/>
    <n v="2004"/>
    <n v="2004"/>
    <n v="10"/>
    <n v="10"/>
    <m/>
    <m/>
    <s v="individuals"/>
    <s v="Borsa (2007)"/>
  </r>
  <r>
    <n v="4412"/>
    <n v="260"/>
    <n v="14019"/>
    <n v="3659"/>
    <x v="7"/>
    <x v="753"/>
    <x v="3"/>
    <s v="Confirmed"/>
    <n v="2004"/>
    <n v="2004"/>
    <n v="45"/>
    <n v="45"/>
    <m/>
    <m/>
    <s v="breeding pairs"/>
    <s v="Borsa (2007)"/>
  </r>
  <r>
    <n v="4413"/>
    <n v="260"/>
    <n v="14056"/>
    <n v="3659"/>
    <x v="7"/>
    <x v="754"/>
    <x v="3"/>
    <s v="Confirmed"/>
    <n v="2004"/>
    <n v="2004"/>
    <n v="851"/>
    <n v="851"/>
    <m/>
    <m/>
    <s v="breeding pairs"/>
    <s v="Borsa (2007)"/>
  </r>
  <r>
    <n v="4414"/>
    <n v="260"/>
    <n v="14019"/>
    <n v="3294"/>
    <x v="7"/>
    <x v="753"/>
    <x v="9"/>
    <s v="Confirmed"/>
    <n v="2004"/>
    <n v="2004"/>
    <n v="131"/>
    <n v="131"/>
    <m/>
    <m/>
    <s v="breeding pairs"/>
    <s v="Borsa (2007)"/>
  </r>
  <r>
    <n v="4415"/>
    <n v="260"/>
    <n v="14056"/>
    <n v="3294"/>
    <x v="7"/>
    <x v="754"/>
    <x v="9"/>
    <s v="Confirmed"/>
    <n v="2004"/>
    <n v="2004"/>
    <n v="1269"/>
    <n v="1269"/>
    <m/>
    <m/>
    <s v="breeding pairs"/>
    <s v="Borsa (2007)"/>
  </r>
  <r>
    <n v="4416"/>
    <n v="260"/>
    <n v="14019"/>
    <n v="3298"/>
    <x v="7"/>
    <x v="753"/>
    <x v="12"/>
    <s v="Confirmed"/>
    <n v="2004"/>
    <n v="2004"/>
    <n v="23"/>
    <n v="23"/>
    <m/>
    <m/>
    <s v="breeding pairs"/>
    <s v="Borsa (2007)"/>
  </r>
  <r>
    <n v="4417"/>
    <n v="260"/>
    <n v="14019"/>
    <n v="3845"/>
    <x v="7"/>
    <x v="753"/>
    <x v="13"/>
    <s v="Confirmed"/>
    <n v="2004"/>
    <n v="2004"/>
    <n v="25"/>
    <n v="25"/>
    <m/>
    <m/>
    <s v="breeding pairs"/>
    <s v="Borsa (2007)"/>
  </r>
  <r>
    <n v="4418"/>
    <n v="260"/>
    <n v="14056"/>
    <n v="32157"/>
    <x v="7"/>
    <x v="754"/>
    <x v="50"/>
    <s v="Confirmed"/>
    <n v="2004"/>
    <n v="2004"/>
    <n v="260"/>
    <n v="260"/>
    <m/>
    <m/>
    <s v="breeding pairs"/>
    <s v="Borsa (2007)"/>
  </r>
  <r>
    <n v="4419"/>
    <n v="260"/>
    <n v="14019"/>
    <n v="3846"/>
    <x v="7"/>
    <x v="753"/>
    <x v="27"/>
    <s v="Confirmed"/>
    <n v="2004"/>
    <n v="2004"/>
    <n v="93"/>
    <n v="93"/>
    <m/>
    <m/>
    <s v="breeding pairs"/>
    <s v="Borsa (2007)"/>
  </r>
  <r>
    <n v="4420"/>
    <n v="260"/>
    <n v="14019"/>
    <n v="32652"/>
    <x v="7"/>
    <x v="753"/>
    <x v="16"/>
    <s v="Confirmed"/>
    <n v="2004"/>
    <n v="2004"/>
    <n v="21"/>
    <n v="21"/>
    <m/>
    <m/>
    <s v="breeding pairs"/>
    <s v="Borsa (2007)"/>
  </r>
  <r>
    <n v="4421"/>
    <n v="260"/>
    <n v="14056"/>
    <n v="32652"/>
    <x v="7"/>
    <x v="754"/>
    <x v="16"/>
    <s v="Confirmed"/>
    <n v="2004"/>
    <n v="2004"/>
    <n v="23"/>
    <n v="23"/>
    <m/>
    <m/>
    <s v="breeding pairs"/>
    <s v="Borsa (2007)"/>
  </r>
  <r>
    <n v="4422"/>
    <n v="260"/>
    <n v="14019"/>
    <n v="3658"/>
    <x v="7"/>
    <x v="753"/>
    <x v="17"/>
    <s v="Confirmed"/>
    <n v="2004"/>
    <n v="2004"/>
    <n v="816"/>
    <n v="816"/>
    <m/>
    <m/>
    <s v="breeding pairs"/>
    <s v="Borsa (2007)"/>
  </r>
  <r>
    <n v="4423"/>
    <n v="260"/>
    <n v="14019"/>
    <n v="3649"/>
    <x v="7"/>
    <x v="753"/>
    <x v="18"/>
    <s v="Confirmed"/>
    <n v="2004"/>
    <n v="2004"/>
    <n v="73"/>
    <n v="73"/>
    <m/>
    <m/>
    <s v="breeding pairs"/>
    <s v="Borsa (2007)"/>
  </r>
  <r>
    <n v="4424"/>
    <n v="260"/>
    <n v="14056"/>
    <n v="3288"/>
    <x v="7"/>
    <x v="754"/>
    <x v="19"/>
    <s v="Confirmed"/>
    <n v="2004"/>
    <n v="2004"/>
    <n v="8392"/>
    <n v="8392"/>
    <m/>
    <m/>
    <s v="breeding pairs"/>
    <s v="Borsa (2007)"/>
  </r>
  <r>
    <n v="4425"/>
    <n v="260"/>
    <n v="14019"/>
    <n v="3928"/>
    <x v="7"/>
    <x v="753"/>
    <x v="20"/>
    <s v="Confirmed"/>
    <n v="2004"/>
    <n v="2004"/>
    <n v="153"/>
    <n v="153"/>
    <m/>
    <m/>
    <s v="nests"/>
    <s v="Borsa (2007)"/>
  </r>
  <r>
    <n v="4426"/>
    <n v="261"/>
    <n v="5099"/>
    <n v="3975"/>
    <x v="4"/>
    <x v="228"/>
    <x v="2"/>
    <s v="Probable"/>
    <n v="2010"/>
    <n v="2010"/>
    <m/>
    <m/>
    <m/>
    <m/>
    <m/>
    <s v="Champeau et al (unpublished)"/>
  </r>
  <r>
    <n v="4427"/>
    <n v="262"/>
    <n v="8003"/>
    <n v="3295"/>
    <x v="3"/>
    <x v="9"/>
    <x v="7"/>
    <s v="Confirmed"/>
    <n v="1995"/>
    <n v="1995"/>
    <n v="350"/>
    <n v="350"/>
    <m/>
    <m/>
    <s v="breeding pairs"/>
    <s v="Citta et al (2007)"/>
  </r>
  <r>
    <n v="4428"/>
    <n v="262"/>
    <n v="8003"/>
    <n v="3845"/>
    <x v="3"/>
    <x v="9"/>
    <x v="13"/>
    <s v="Confirmed"/>
    <n v="1995"/>
    <n v="1995"/>
    <n v="50"/>
    <n v="150"/>
    <m/>
    <m/>
    <s v="breeding pairs"/>
    <s v="Citta et al (2007)"/>
  </r>
  <r>
    <n v="4429"/>
    <n v="262"/>
    <n v="8003"/>
    <n v="3658"/>
    <x v="3"/>
    <x v="9"/>
    <x v="17"/>
    <s v="Confirmed"/>
    <n v="1983"/>
    <n v="1983"/>
    <n v="20"/>
    <n v="20"/>
    <m/>
    <m/>
    <s v="breeding pairs"/>
    <s v="Citta et al (2007)"/>
  </r>
  <r>
    <n v="4430"/>
    <n v="262"/>
    <n v="8003"/>
    <n v="3658"/>
    <x v="3"/>
    <x v="9"/>
    <x v="17"/>
    <s v="Confirmed"/>
    <n v="2000"/>
    <n v="2000"/>
    <n v="950"/>
    <n v="950"/>
    <m/>
    <m/>
    <s v="breeding pairs"/>
    <s v="Citta et al (2007)"/>
  </r>
  <r>
    <n v="4431"/>
    <n v="262"/>
    <n v="8003"/>
    <n v="3649"/>
    <x v="3"/>
    <x v="9"/>
    <x v="18"/>
    <s v="Confirmed"/>
    <n v="1982"/>
    <n v="1982"/>
    <n v="100"/>
    <n v="100"/>
    <m/>
    <m/>
    <s v="breeding pairs"/>
    <s v="Citta et al (2007)"/>
  </r>
  <r>
    <n v="4432"/>
    <n v="262"/>
    <n v="8003"/>
    <n v="3649"/>
    <x v="3"/>
    <x v="9"/>
    <x v="18"/>
    <s v="Confirmed"/>
    <n v="1994"/>
    <n v="1994"/>
    <n v="2000"/>
    <n v="2000"/>
    <m/>
    <m/>
    <s v="breeding pairs"/>
    <s v="Citta et al (2007)"/>
  </r>
  <r>
    <n v="4433"/>
    <n v="263"/>
    <n v="19025"/>
    <n v="3295"/>
    <x v="2"/>
    <x v="755"/>
    <x v="7"/>
    <s v="data deficient"/>
    <n v="1994"/>
    <n v="1997"/>
    <n v="800"/>
    <n v="800"/>
    <m/>
    <m/>
    <s v="individuals"/>
    <s v="Dutson (2007)"/>
  </r>
  <r>
    <n v="4434"/>
    <n v="263"/>
    <n v="19023"/>
    <n v="3268"/>
    <x v="2"/>
    <x v="755"/>
    <x v="26"/>
    <s v="data deficient"/>
    <n v="1997"/>
    <n v="1997"/>
    <m/>
    <m/>
    <m/>
    <m/>
    <m/>
    <s v="Dutson (2007)"/>
  </r>
  <r>
    <n v="4435"/>
    <n v="263"/>
    <n v="19023"/>
    <n v="3287"/>
    <x v="2"/>
    <x v="755"/>
    <x v="25"/>
    <s v="data deficient"/>
    <n v="1997"/>
    <n v="1997"/>
    <n v="2"/>
    <n v="2"/>
    <m/>
    <m/>
    <s v="individuals"/>
    <s v="Dutson (2007)"/>
  </r>
  <r>
    <n v="4436"/>
    <n v="263"/>
    <n v="19025"/>
    <n v="3263"/>
    <x v="2"/>
    <x v="755"/>
    <x v="4"/>
    <s v="data deficient"/>
    <n v="1997"/>
    <n v="1997"/>
    <m/>
    <m/>
    <m/>
    <m/>
    <m/>
    <s v="Dutson (2007)"/>
  </r>
  <r>
    <n v="4437"/>
    <n v="263"/>
    <n v="19023"/>
    <n v="3845"/>
    <x v="2"/>
    <x v="755"/>
    <x v="13"/>
    <s v="data deficient"/>
    <n v="1997"/>
    <n v="1997"/>
    <m/>
    <m/>
    <m/>
    <m/>
    <m/>
    <s v="Dutson (2007)"/>
  </r>
  <r>
    <n v="4438"/>
    <n v="263"/>
    <n v="19023"/>
    <n v="3846"/>
    <x v="2"/>
    <x v="755"/>
    <x v="27"/>
    <s v="data deficient"/>
    <n v="1997"/>
    <n v="1997"/>
    <n v="200"/>
    <n v="200"/>
    <m/>
    <m/>
    <s v="individuals"/>
    <s v="Dutson (2007)"/>
  </r>
  <r>
    <n v="4439"/>
    <n v="264"/>
    <n v="5183"/>
    <n v="3295"/>
    <x v="4"/>
    <x v="368"/>
    <x v="7"/>
    <s v="Confirmed"/>
    <n v="1900"/>
    <n v="2007"/>
    <n v="2285"/>
    <n v="2285"/>
    <m/>
    <m/>
    <s v="breeding pairs"/>
    <s v="Faulquier (2007)"/>
  </r>
  <r>
    <n v="4440"/>
    <n v="264"/>
    <n v="5181"/>
    <n v="3659"/>
    <x v="4"/>
    <x v="371"/>
    <x v="3"/>
    <s v="Confirmed"/>
    <n v="2007"/>
    <n v="2007"/>
    <n v="11"/>
    <n v="11"/>
    <m/>
    <m/>
    <s v="breeding pairs"/>
    <s v="Faulquier (2007)"/>
  </r>
  <r>
    <n v="4441"/>
    <n v="264"/>
    <n v="5181"/>
    <n v="3294"/>
    <x v="4"/>
    <x v="371"/>
    <x v="9"/>
    <s v="Confirmed"/>
    <n v="2007"/>
    <n v="2007"/>
    <n v="43"/>
    <n v="43"/>
    <m/>
    <m/>
    <s v="breeding pairs"/>
    <s v="Faulquier (2007)"/>
  </r>
  <r>
    <n v="4442"/>
    <n v="264"/>
    <n v="5183"/>
    <n v="3294"/>
    <x v="4"/>
    <x v="368"/>
    <x v="9"/>
    <s v="Confirmed"/>
    <n v="2007"/>
    <n v="2007"/>
    <n v="602"/>
    <n v="602"/>
    <m/>
    <m/>
    <s v="breeding pairs"/>
    <s v="Faulquier (2007)"/>
  </r>
  <r>
    <n v="4443"/>
    <n v="264"/>
    <n v="5181"/>
    <n v="3298"/>
    <x v="4"/>
    <x v="371"/>
    <x v="12"/>
    <s v="Confirmed"/>
    <n v="2007"/>
    <n v="2007"/>
    <n v="21"/>
    <n v="21"/>
    <m/>
    <m/>
    <s v="breeding pairs"/>
    <s v="Faulquier (2007)"/>
  </r>
  <r>
    <n v="4444"/>
    <n v="264"/>
    <n v="5183"/>
    <n v="3298"/>
    <x v="4"/>
    <x v="368"/>
    <x v="12"/>
    <s v="Confirmed"/>
    <n v="2007"/>
    <n v="2007"/>
    <n v="177"/>
    <n v="177"/>
    <m/>
    <m/>
    <s v="breeding pairs"/>
    <s v="Faulquier (2007)"/>
  </r>
  <r>
    <n v="4445"/>
    <n v="264"/>
    <n v="5181"/>
    <n v="3658"/>
    <x v="4"/>
    <x v="371"/>
    <x v="17"/>
    <s v="Confirmed"/>
    <n v="2007"/>
    <n v="2007"/>
    <n v="46"/>
    <n v="46"/>
    <m/>
    <m/>
    <s v="breeding pairs"/>
    <s v="Faulquier (2007)"/>
  </r>
  <r>
    <n v="4446"/>
    <n v="264"/>
    <n v="5183"/>
    <n v="3658"/>
    <x v="4"/>
    <x v="368"/>
    <x v="17"/>
    <s v="Confirmed"/>
    <n v="2007"/>
    <n v="2007"/>
    <n v="390"/>
    <n v="390"/>
    <m/>
    <m/>
    <s v="breeding pairs"/>
    <s v="Faulquier (2007)"/>
  </r>
  <r>
    <n v="4447"/>
    <n v="265"/>
    <n v="5131"/>
    <n v="3974"/>
    <x v="4"/>
    <x v="542"/>
    <x v="46"/>
    <s v="Confirmed"/>
    <n v="2002"/>
    <n v="2002"/>
    <n v="12"/>
    <n v="12"/>
    <m/>
    <m/>
    <s v="nests"/>
    <s v="Fontaine (in litt)"/>
  </r>
  <r>
    <n v="4448"/>
    <n v="266"/>
    <n v="5032"/>
    <n v="3845"/>
    <x v="4"/>
    <x v="517"/>
    <x v="13"/>
    <s v="data deficient"/>
    <n v="2006"/>
    <n v="2007"/>
    <m/>
    <m/>
    <m/>
    <m/>
    <m/>
    <s v="Gaskin et al (2007)"/>
  </r>
  <r>
    <n v="4449"/>
    <n v="266"/>
    <n v="5032"/>
    <n v="1016817"/>
    <x v="4"/>
    <x v="517"/>
    <x v="24"/>
    <s v="Probable"/>
    <n v="2006"/>
    <n v="2006"/>
    <m/>
    <m/>
    <m/>
    <m/>
    <m/>
    <s v="Gaskin et al (2007)"/>
  </r>
  <r>
    <n v="4450"/>
    <n v="266"/>
    <n v="5032"/>
    <n v="3294"/>
    <x v="4"/>
    <x v="517"/>
    <x v="9"/>
    <s v="Probable"/>
    <n v="2006"/>
    <n v="2006"/>
    <m/>
    <m/>
    <m/>
    <m/>
    <m/>
    <s v="Gaskin et al (2007)"/>
  </r>
  <r>
    <n v="4451"/>
    <n v="266"/>
    <n v="5032"/>
    <n v="3935"/>
    <x v="4"/>
    <x v="517"/>
    <x v="11"/>
    <s v="Confirmed"/>
    <n v="2006"/>
    <n v="2006"/>
    <m/>
    <m/>
    <m/>
    <m/>
    <m/>
    <s v="Gaskin et al (2007)"/>
  </r>
  <r>
    <n v="4452"/>
    <n v="266"/>
    <n v="5032"/>
    <n v="3298"/>
    <x v="4"/>
    <x v="517"/>
    <x v="12"/>
    <s v="Probable"/>
    <n v="2006"/>
    <n v="2006"/>
    <m/>
    <m/>
    <m/>
    <m/>
    <m/>
    <s v="Gaskin et al (2007)"/>
  </r>
  <r>
    <n v="4453"/>
    <n v="266"/>
    <n v="5032"/>
    <n v="3898"/>
    <x v="4"/>
    <x v="517"/>
    <x v="30"/>
    <s v="Potential Breeding"/>
    <n v="2006"/>
    <n v="2006"/>
    <n v="1"/>
    <n v="1"/>
    <m/>
    <m/>
    <s v="individuals"/>
    <s v="Gaskin et al (2007)"/>
  </r>
  <r>
    <n v="4454"/>
    <n v="266"/>
    <n v="5032"/>
    <n v="3901"/>
    <x v="4"/>
    <x v="517"/>
    <x v="31"/>
    <s v="Confirmed"/>
    <n v="2006"/>
    <n v="2006"/>
    <m/>
    <m/>
    <m/>
    <m/>
    <m/>
    <s v="Gaskin et al (2007)"/>
  </r>
  <r>
    <n v="4455"/>
    <n v="266"/>
    <n v="5032"/>
    <n v="3288"/>
    <x v="4"/>
    <x v="517"/>
    <x v="19"/>
    <s v="Probable"/>
    <n v="2006"/>
    <n v="2006"/>
    <m/>
    <m/>
    <m/>
    <m/>
    <m/>
    <s v="Gaskin et al (2007)"/>
  </r>
  <r>
    <n v="4456"/>
    <n v="266"/>
    <n v="5032"/>
    <n v="3974"/>
    <x v="4"/>
    <x v="517"/>
    <x v="46"/>
    <s v="Probable"/>
    <n v="2006"/>
    <n v="2006"/>
    <n v="7"/>
    <n v="7"/>
    <m/>
    <m/>
    <s v="individuals"/>
    <s v="Gaskin et al (2007)"/>
  </r>
  <r>
    <n v="4457"/>
    <n v="266"/>
    <n v="5032"/>
    <n v="3975"/>
    <x v="4"/>
    <x v="517"/>
    <x v="2"/>
    <s v="Probable"/>
    <n v="2006"/>
    <n v="2006"/>
    <n v="5"/>
    <n v="5"/>
    <m/>
    <m/>
    <s v="individuals"/>
    <s v="Gaskin et al (2007)"/>
  </r>
  <r>
    <n v="4458"/>
    <n v="267"/>
    <n v="4040"/>
    <n v="3295"/>
    <x v="0"/>
    <x v="379"/>
    <x v="7"/>
    <s v="Confirmed"/>
    <n v="1994"/>
    <n v="2007"/>
    <n v="10263"/>
    <n v="10263"/>
    <m/>
    <m/>
    <s v="breeding pairs"/>
    <s v="Jit et al (2007)"/>
  </r>
  <r>
    <n v="4459"/>
    <n v="267"/>
    <n v="4040"/>
    <n v="3295"/>
    <x v="0"/>
    <x v="379"/>
    <x v="7"/>
    <s v="Confirmed"/>
    <n v="1994"/>
    <n v="2007"/>
    <n v="17587"/>
    <n v="17587"/>
    <m/>
    <m/>
    <s v="breeding pairs"/>
    <s v="Jit et al (2007)"/>
  </r>
  <r>
    <n v="4460"/>
    <n v="267"/>
    <n v="4042"/>
    <n v="3295"/>
    <x v="0"/>
    <x v="380"/>
    <x v="7"/>
    <s v="Confirmed"/>
    <n v="1997"/>
    <n v="2007"/>
    <n v="7324"/>
    <n v="7324"/>
    <m/>
    <m/>
    <s v="breeding pairs"/>
    <s v="Jit et al (2007)"/>
  </r>
  <r>
    <n v="4461"/>
    <n v="267"/>
    <n v="4043"/>
    <n v="3295"/>
    <x v="0"/>
    <x v="381"/>
    <x v="7"/>
    <s v="Confirmed"/>
    <n v="1998"/>
    <n v="2007"/>
    <n v="337"/>
    <n v="337"/>
    <m/>
    <m/>
    <s v="breeding pairs"/>
    <s v="Jit et al (2007)"/>
  </r>
  <r>
    <n v="4462"/>
    <n v="267"/>
    <n v="4071"/>
    <n v="3295"/>
    <x v="0"/>
    <x v="382"/>
    <x v="7"/>
    <s v="Confirmed"/>
    <n v="1865"/>
    <n v="2007"/>
    <n v="35874"/>
    <n v="35874"/>
    <m/>
    <m/>
    <s v="breeding pairs"/>
    <s v="Jit et al (2007)"/>
  </r>
  <r>
    <n v="4463"/>
    <n v="267"/>
    <n v="4040"/>
    <n v="3659"/>
    <x v="0"/>
    <x v="379"/>
    <x v="3"/>
    <s v="Confirmed"/>
    <n v="2007"/>
    <n v="2007"/>
    <n v="435"/>
    <n v="435"/>
    <m/>
    <m/>
    <s v="breeding pairs"/>
    <s v="Jit et al (2007)"/>
  </r>
  <r>
    <n v="4464"/>
    <n v="267"/>
    <n v="4040"/>
    <n v="3659"/>
    <x v="0"/>
    <x v="379"/>
    <x v="3"/>
    <s v="Confirmed"/>
    <n v="2007"/>
    <n v="2007"/>
    <n v="2291"/>
    <n v="2291"/>
    <m/>
    <m/>
    <s v="breeding pairs"/>
    <s v="Jit et al (2007)"/>
  </r>
  <r>
    <n v="4465"/>
    <n v="267"/>
    <n v="4042"/>
    <n v="3659"/>
    <x v="0"/>
    <x v="380"/>
    <x v="3"/>
    <s v="Confirmed"/>
    <n v="2007"/>
    <n v="2007"/>
    <n v="1856"/>
    <n v="1856"/>
    <m/>
    <m/>
    <s v="breeding pairs"/>
    <s v="Jit et al (2007)"/>
  </r>
  <r>
    <n v="4466"/>
    <n v="267"/>
    <n v="4043"/>
    <n v="3659"/>
    <x v="0"/>
    <x v="381"/>
    <x v="3"/>
    <s v="Confirmed"/>
    <n v="2007"/>
    <n v="2007"/>
    <n v="18"/>
    <n v="18"/>
    <m/>
    <m/>
    <s v="breeding pairs"/>
    <s v="Jit et al (2007)"/>
  </r>
  <r>
    <n v="4467"/>
    <n v="267"/>
    <n v="4045"/>
    <n v="3659"/>
    <x v="0"/>
    <x v="407"/>
    <x v="3"/>
    <s v="Confirmed"/>
    <n v="2007"/>
    <n v="2007"/>
    <n v="10"/>
    <n v="10"/>
    <m/>
    <m/>
    <s v="breeding pairs"/>
    <s v="Jit et al (2007)"/>
  </r>
  <r>
    <n v="4468"/>
    <n v="267"/>
    <n v="4054"/>
    <n v="3659"/>
    <x v="0"/>
    <x v="392"/>
    <x v="3"/>
    <s v="Confirmed"/>
    <n v="2007"/>
    <n v="2007"/>
    <n v="230"/>
    <n v="230"/>
    <m/>
    <m/>
    <s v="breeding pairs"/>
    <s v="Jit et al (2007)"/>
  </r>
  <r>
    <n v="4469"/>
    <n v="267"/>
    <n v="4054"/>
    <n v="3659"/>
    <x v="0"/>
    <x v="392"/>
    <x v="3"/>
    <s v="Confirmed"/>
    <n v="2007"/>
    <n v="2007"/>
    <n v="240"/>
    <n v="240"/>
    <m/>
    <m/>
    <s v="breeding pairs"/>
    <s v="Jit et al (2007)"/>
  </r>
  <r>
    <n v="4470"/>
    <n v="267"/>
    <n v="4071"/>
    <n v="3659"/>
    <x v="0"/>
    <x v="382"/>
    <x v="3"/>
    <s v="Confirmed"/>
    <n v="2007"/>
    <n v="2007"/>
    <n v="670"/>
    <n v="670"/>
    <m/>
    <m/>
    <s v="breeding pairs"/>
    <s v="Jit et al (2007)"/>
  </r>
  <r>
    <n v="4471"/>
    <n v="267"/>
    <n v="4040"/>
    <n v="3846"/>
    <x v="0"/>
    <x v="379"/>
    <x v="27"/>
    <s v="Confirmed"/>
    <n v="2007"/>
    <n v="2007"/>
    <n v="9187"/>
    <n v="9187"/>
    <m/>
    <m/>
    <s v="breeding pairs"/>
    <s v="Jit et al (2007)"/>
  </r>
  <r>
    <n v="4472"/>
    <n v="267"/>
    <n v="4040"/>
    <n v="3658"/>
    <x v="0"/>
    <x v="379"/>
    <x v="17"/>
    <s v="Confirmed"/>
    <n v="2007"/>
    <n v="2007"/>
    <n v="475"/>
    <n v="475"/>
    <m/>
    <m/>
    <s v="breeding pairs"/>
    <s v="Jit et al (2007)"/>
  </r>
  <r>
    <n v="4473"/>
    <n v="267"/>
    <n v="4040"/>
    <n v="3658"/>
    <x v="0"/>
    <x v="379"/>
    <x v="17"/>
    <s v="Confirmed"/>
    <n v="2007"/>
    <n v="2007"/>
    <n v="975"/>
    <n v="975"/>
    <m/>
    <m/>
    <s v="breeding pairs"/>
    <s v="Jit et al (2007)"/>
  </r>
  <r>
    <n v="4474"/>
    <n v="267"/>
    <n v="4042"/>
    <n v="3658"/>
    <x v="0"/>
    <x v="380"/>
    <x v="17"/>
    <s v="Confirmed"/>
    <n v="2007"/>
    <n v="2007"/>
    <n v="500"/>
    <n v="500"/>
    <m/>
    <m/>
    <s v="breeding pairs"/>
    <s v="Jit et al (2007)"/>
  </r>
  <r>
    <n v="4475"/>
    <n v="267"/>
    <n v="4043"/>
    <n v="3658"/>
    <x v="0"/>
    <x v="381"/>
    <x v="17"/>
    <s v="Confirmed"/>
    <n v="2007"/>
    <n v="2007"/>
    <n v="164"/>
    <n v="164"/>
    <m/>
    <m/>
    <s v="breeding pairs"/>
    <s v="Jit et al (2007)"/>
  </r>
  <r>
    <n v="4476"/>
    <n v="267"/>
    <n v="4054"/>
    <n v="3658"/>
    <x v="0"/>
    <x v="392"/>
    <x v="17"/>
    <s v="Confirmed"/>
    <n v="2007"/>
    <n v="2007"/>
    <n v="3195"/>
    <n v="3195"/>
    <m/>
    <m/>
    <s v="breeding pairs"/>
    <s v="Jit et al (2007)"/>
  </r>
  <r>
    <n v="4477"/>
    <n v="267"/>
    <n v="4071"/>
    <n v="3658"/>
    <x v="0"/>
    <x v="382"/>
    <x v="17"/>
    <s v="Confirmed"/>
    <n v="2007"/>
    <n v="2007"/>
    <n v="1382"/>
    <n v="1382"/>
    <m/>
    <m/>
    <s v="breeding pairs"/>
    <s v="Jit et al (2007)"/>
  </r>
  <r>
    <n v="4478"/>
    <n v="268"/>
    <n v="5121"/>
    <n v="3895"/>
    <x v="4"/>
    <x v="524"/>
    <x v="35"/>
    <s v="Confirmed"/>
    <n v="1992"/>
    <n v="1992"/>
    <n v="12"/>
    <n v="20"/>
    <m/>
    <m/>
    <s v="individuals"/>
    <s v="McCormack (in litt)"/>
  </r>
  <r>
    <n v="4479"/>
    <n v="269"/>
    <n v="4007"/>
    <n v="3288"/>
    <x v="0"/>
    <x v="756"/>
    <x v="19"/>
    <s v="Confirmed"/>
    <m/>
    <m/>
    <m/>
    <m/>
    <m/>
    <m/>
    <m/>
    <s v="Mizota &amp; Naikatini (2007)"/>
  </r>
  <r>
    <n v="4480"/>
    <n v="270"/>
    <n v="4066"/>
    <n v="3295"/>
    <x v="0"/>
    <x v="286"/>
    <x v="7"/>
    <s v="Potential Breeding"/>
    <n v="1983"/>
    <n v="2007"/>
    <n v="500"/>
    <n v="500"/>
    <m/>
    <m/>
    <s v="individuals"/>
    <s v="NatureFiji-MareqetiViti (2007)"/>
  </r>
  <r>
    <n v="4481"/>
    <n v="270"/>
    <n v="4066"/>
    <n v="3268"/>
    <x v="0"/>
    <x v="286"/>
    <x v="26"/>
    <s v="Confirmed"/>
    <n v="2007"/>
    <n v="2007"/>
    <n v="2"/>
    <n v="2"/>
    <m/>
    <m/>
    <s v="breeding pairs"/>
    <s v="NatureFiji-MareqetiViti (2007)"/>
  </r>
  <r>
    <n v="4482"/>
    <n v="270"/>
    <n v="4066"/>
    <n v="3268"/>
    <x v="0"/>
    <x v="286"/>
    <x v="26"/>
    <s v="Potential Breeding"/>
    <n v="2007"/>
    <n v="2007"/>
    <n v="30"/>
    <n v="30"/>
    <m/>
    <m/>
    <s v="individuals"/>
    <s v="NatureFiji-MareqetiViti (2007)"/>
  </r>
  <r>
    <n v="4483"/>
    <n v="270"/>
    <n v="4066"/>
    <n v="3659"/>
    <x v="0"/>
    <x v="286"/>
    <x v="3"/>
    <s v="Confirmed"/>
    <n v="2007"/>
    <n v="2007"/>
    <n v="9"/>
    <n v="9"/>
    <m/>
    <m/>
    <s v="breeding pairs"/>
    <s v="NatureFiji-MareqetiViti (2007)"/>
  </r>
  <r>
    <n v="4484"/>
    <n v="270"/>
    <n v="4066"/>
    <n v="3659"/>
    <x v="0"/>
    <x v="286"/>
    <x v="3"/>
    <s v="Potential Breeding"/>
    <n v="2007"/>
    <n v="2007"/>
    <n v="100"/>
    <n v="100"/>
    <m/>
    <m/>
    <s v="individuals"/>
    <s v="NatureFiji-MareqetiViti (2007)"/>
  </r>
  <r>
    <n v="4485"/>
    <n v="270"/>
    <n v="4066"/>
    <n v="3294"/>
    <x v="0"/>
    <x v="286"/>
    <x v="9"/>
    <s v="Potential Breeding"/>
    <n v="2007"/>
    <n v="2007"/>
    <n v="20"/>
    <n v="20"/>
    <m/>
    <m/>
    <s v="individuals"/>
    <s v="NatureFiji-MareqetiViti (2007)"/>
  </r>
  <r>
    <n v="4486"/>
    <n v="270"/>
    <n v="4066"/>
    <n v="3263"/>
    <x v="0"/>
    <x v="286"/>
    <x v="4"/>
    <s v="Potential Breeding"/>
    <n v="2007"/>
    <n v="2007"/>
    <n v="35"/>
    <n v="35"/>
    <m/>
    <m/>
    <s v="individuals"/>
    <s v="NatureFiji-MareqetiViti (2007)"/>
  </r>
  <r>
    <n v="4487"/>
    <n v="270"/>
    <n v="4066"/>
    <n v="3846"/>
    <x v="0"/>
    <x v="286"/>
    <x v="27"/>
    <s v="Confirmed"/>
    <n v="2007"/>
    <n v="2007"/>
    <n v="177"/>
    <n v="177"/>
    <m/>
    <m/>
    <s v="breeding pairs"/>
    <s v="NatureFiji-MareqetiViti (2007)"/>
  </r>
  <r>
    <n v="4488"/>
    <n v="270"/>
    <n v="4066"/>
    <n v="3846"/>
    <x v="0"/>
    <x v="286"/>
    <x v="27"/>
    <s v="Potential Breeding"/>
    <n v="2007"/>
    <n v="2007"/>
    <n v="200"/>
    <n v="200"/>
    <m/>
    <m/>
    <s v="individuals"/>
    <s v="NatureFiji-MareqetiViti (2007)"/>
  </r>
  <r>
    <n v="4489"/>
    <n v="270"/>
    <n v="4066"/>
    <n v="3658"/>
    <x v="0"/>
    <x v="286"/>
    <x v="17"/>
    <s v="Confirmed"/>
    <n v="2007"/>
    <n v="2007"/>
    <n v="330"/>
    <n v="330"/>
    <m/>
    <m/>
    <s v="breeding pairs"/>
    <s v="NatureFiji-MareqetiViti (2007)"/>
  </r>
  <r>
    <n v="4490"/>
    <n v="270"/>
    <n v="4066"/>
    <n v="3658"/>
    <x v="0"/>
    <x v="286"/>
    <x v="17"/>
    <s v="Potential Breeding"/>
    <n v="2007"/>
    <n v="2007"/>
    <n v="500"/>
    <n v="500"/>
    <m/>
    <m/>
    <s v="individuals"/>
    <s v="NatureFiji-MareqetiViti (2007)"/>
  </r>
  <r>
    <n v="4491"/>
    <n v="271"/>
    <n v="4052"/>
    <n v="3295"/>
    <x v="0"/>
    <x v="291"/>
    <x v="7"/>
    <s v="Potential Breeding"/>
    <n v="1998"/>
    <n v="2007"/>
    <n v="200"/>
    <n v="200"/>
    <m/>
    <m/>
    <s v="individuals"/>
    <s v="NatureFiji-MareqetiViti (2007)"/>
  </r>
  <r>
    <n v="4492"/>
    <n v="271"/>
    <n v="4074"/>
    <n v="3295"/>
    <x v="0"/>
    <x v="395"/>
    <x v="7"/>
    <s v="Confirmed"/>
    <n v="1998"/>
    <n v="2007"/>
    <n v="500"/>
    <n v="1000"/>
    <m/>
    <m/>
    <s v="breeding pairs"/>
    <s v="NatureFiji-MareqetiViti (2007)"/>
  </r>
  <r>
    <n v="4493"/>
    <n v="271"/>
    <n v="4017"/>
    <n v="3268"/>
    <x v="0"/>
    <x v="757"/>
    <x v="26"/>
    <s v="Non-breeding"/>
    <n v="2007"/>
    <n v="2007"/>
    <n v="4"/>
    <n v="4"/>
    <m/>
    <m/>
    <s v="individuals"/>
    <s v="NatureFiji-MareqetiViti (2007)"/>
  </r>
  <r>
    <n v="4494"/>
    <n v="271"/>
    <n v="4026"/>
    <n v="3268"/>
    <x v="0"/>
    <x v="758"/>
    <x v="26"/>
    <s v="Potential Breeding"/>
    <n v="2007"/>
    <n v="2007"/>
    <n v="25"/>
    <n v="25"/>
    <m/>
    <m/>
    <s v="individuals"/>
    <s v="NatureFiji-MareqetiViti (2007)"/>
  </r>
  <r>
    <n v="4495"/>
    <n v="271"/>
    <n v="4027"/>
    <n v="3268"/>
    <x v="0"/>
    <x v="759"/>
    <x v="26"/>
    <s v="Potential Breeding"/>
    <n v="2007"/>
    <n v="2007"/>
    <n v="6"/>
    <n v="6"/>
    <m/>
    <m/>
    <s v="individuals"/>
    <s v="NatureFiji-MareqetiViti (2007)"/>
  </r>
  <r>
    <n v="4496"/>
    <n v="271"/>
    <n v="4041"/>
    <n v="3268"/>
    <x v="0"/>
    <x v="288"/>
    <x v="26"/>
    <s v="Potential Breeding"/>
    <n v="2007"/>
    <n v="2007"/>
    <n v="50"/>
    <n v="50"/>
    <m/>
    <m/>
    <s v="individuals"/>
    <s v="NatureFiji-MareqetiViti (2007)"/>
  </r>
  <r>
    <n v="4497"/>
    <n v="271"/>
    <n v="4051"/>
    <n v="3268"/>
    <x v="0"/>
    <x v="403"/>
    <x v="26"/>
    <s v="Potential Breeding"/>
    <n v="2007"/>
    <n v="2007"/>
    <n v="8"/>
    <n v="8"/>
    <m/>
    <m/>
    <s v="individuals"/>
    <s v="NatureFiji-MareqetiViti (2007)"/>
  </r>
  <r>
    <n v="4498"/>
    <n v="271"/>
    <n v="4074"/>
    <n v="3268"/>
    <x v="0"/>
    <x v="395"/>
    <x v="26"/>
    <s v="Confirmed"/>
    <n v="2007"/>
    <n v="2007"/>
    <n v="6"/>
    <n v="6"/>
    <m/>
    <m/>
    <s v="individuals"/>
    <s v="NatureFiji-MareqetiViti (2007)"/>
  </r>
  <r>
    <n v="4499"/>
    <n v="271"/>
    <n v="4018"/>
    <n v="3659"/>
    <x v="0"/>
    <x v="399"/>
    <x v="3"/>
    <s v="Confirmed"/>
    <n v="2007"/>
    <n v="2007"/>
    <n v="20"/>
    <n v="20"/>
    <m/>
    <m/>
    <s v="breeding pairs"/>
    <s v="NatureFiji-MareqetiViti (2007)"/>
  </r>
  <r>
    <n v="4500"/>
    <n v="271"/>
    <n v="4041"/>
    <n v="3659"/>
    <x v="0"/>
    <x v="288"/>
    <x v="3"/>
    <s v="Confirmed"/>
    <n v="2007"/>
    <n v="2007"/>
    <n v="4"/>
    <n v="4"/>
    <m/>
    <m/>
    <s v="breeding pairs"/>
    <s v="NatureFiji-MareqetiViti (2007)"/>
  </r>
  <r>
    <n v="4501"/>
    <n v="271"/>
    <n v="4052"/>
    <n v="3659"/>
    <x v="0"/>
    <x v="291"/>
    <x v="3"/>
    <s v="Confirmed"/>
    <n v="2007"/>
    <n v="2007"/>
    <n v="30"/>
    <n v="30"/>
    <m/>
    <m/>
    <s v="individuals"/>
    <s v="NatureFiji-MareqetiViti (2007)"/>
  </r>
  <r>
    <n v="4502"/>
    <n v="271"/>
    <n v="4070"/>
    <n v="3659"/>
    <x v="0"/>
    <x v="760"/>
    <x v="3"/>
    <s v="Potential Breeding"/>
    <n v="2007"/>
    <n v="2007"/>
    <m/>
    <m/>
    <m/>
    <m/>
    <m/>
    <s v="NatureFiji-MareqetiViti (2007)"/>
  </r>
  <r>
    <n v="4503"/>
    <n v="271"/>
    <n v="4074"/>
    <n v="3659"/>
    <x v="0"/>
    <x v="395"/>
    <x v="3"/>
    <s v="Confirmed"/>
    <n v="2007"/>
    <n v="2007"/>
    <n v="30"/>
    <n v="50"/>
    <m/>
    <m/>
    <s v="breeding pairs"/>
    <s v="NatureFiji-MareqetiViti (2007)"/>
  </r>
  <r>
    <n v="4504"/>
    <n v="271"/>
    <n v="4041"/>
    <n v="3294"/>
    <x v="0"/>
    <x v="288"/>
    <x v="9"/>
    <s v="Confirmed"/>
    <n v="2007"/>
    <n v="2007"/>
    <n v="12"/>
    <n v="12"/>
    <m/>
    <m/>
    <s v="breeding pairs"/>
    <s v="NatureFiji-MareqetiViti (2007)"/>
  </r>
  <r>
    <n v="4505"/>
    <n v="271"/>
    <n v="4074"/>
    <n v="3294"/>
    <x v="0"/>
    <x v="395"/>
    <x v="9"/>
    <s v="Confirmed"/>
    <n v="2007"/>
    <n v="2007"/>
    <n v="300"/>
    <n v="300"/>
    <m/>
    <m/>
    <s v="individuals"/>
    <s v="NatureFiji-MareqetiViti (2007)"/>
  </r>
  <r>
    <n v="4506"/>
    <n v="271"/>
    <n v="4074"/>
    <n v="3298"/>
    <x v="0"/>
    <x v="395"/>
    <x v="12"/>
    <s v="Confirmed"/>
    <n v="2007"/>
    <n v="2007"/>
    <n v="75"/>
    <n v="75"/>
    <m/>
    <m/>
    <s v="breeding pairs"/>
    <s v="NatureFiji-MareqetiViti (2007)"/>
  </r>
  <r>
    <n v="4507"/>
    <n v="271"/>
    <n v="4017"/>
    <n v="3263"/>
    <x v="0"/>
    <x v="757"/>
    <x v="4"/>
    <s v="Non-breeding"/>
    <n v="2007"/>
    <n v="2007"/>
    <n v="16"/>
    <n v="16"/>
    <m/>
    <m/>
    <s v="individuals"/>
    <s v="NatureFiji-MareqetiViti (2007)"/>
  </r>
  <r>
    <n v="4508"/>
    <n v="271"/>
    <n v="4041"/>
    <n v="3263"/>
    <x v="0"/>
    <x v="288"/>
    <x v="4"/>
    <s v="Non-breeding"/>
    <n v="2007"/>
    <n v="2007"/>
    <n v="20"/>
    <n v="20"/>
    <m/>
    <m/>
    <s v="individuals"/>
    <s v="NatureFiji-MareqetiViti (2007)"/>
  </r>
  <r>
    <n v="4509"/>
    <n v="271"/>
    <n v="4018"/>
    <n v="3846"/>
    <x v="0"/>
    <x v="399"/>
    <x v="27"/>
    <s v="Non-breeding"/>
    <n v="2007"/>
    <n v="2007"/>
    <n v="35"/>
    <n v="40"/>
    <m/>
    <m/>
    <s v="individuals"/>
    <s v="NatureFiji-MareqetiViti (2007)"/>
  </r>
  <r>
    <n v="4510"/>
    <n v="271"/>
    <n v="4074"/>
    <n v="3846"/>
    <x v="0"/>
    <x v="395"/>
    <x v="27"/>
    <s v="Non-breeding"/>
    <n v="2007"/>
    <n v="2007"/>
    <n v="30"/>
    <n v="40"/>
    <m/>
    <m/>
    <s v="individuals"/>
    <s v="NatureFiji-MareqetiViti (2007)"/>
  </r>
  <r>
    <n v="4511"/>
    <n v="271"/>
    <n v="4041"/>
    <n v="32652"/>
    <x v="0"/>
    <x v="288"/>
    <x v="16"/>
    <s v="Confirmed"/>
    <n v="2007"/>
    <n v="2007"/>
    <n v="9"/>
    <n v="9"/>
    <m/>
    <m/>
    <s v="breeding pairs"/>
    <s v="NatureFiji-MareqetiViti (2007)"/>
  </r>
  <r>
    <n v="4512"/>
    <n v="271"/>
    <n v="4018"/>
    <n v="3658"/>
    <x v="0"/>
    <x v="399"/>
    <x v="17"/>
    <s v="Confirmed"/>
    <n v="2007"/>
    <n v="2007"/>
    <n v="2000"/>
    <n v="2000"/>
    <m/>
    <m/>
    <s v="breeding pairs"/>
    <s v="NatureFiji-MareqetiViti (2007)"/>
  </r>
  <r>
    <n v="4513"/>
    <n v="271"/>
    <n v="4052"/>
    <n v="3658"/>
    <x v="0"/>
    <x v="291"/>
    <x v="17"/>
    <s v="Confirmed"/>
    <n v="2007"/>
    <n v="2007"/>
    <n v="200"/>
    <n v="200"/>
    <m/>
    <m/>
    <s v="breeding pairs"/>
    <s v="NatureFiji-MareqetiViti (2007)"/>
  </r>
  <r>
    <n v="4514"/>
    <n v="271"/>
    <n v="4074"/>
    <n v="3658"/>
    <x v="0"/>
    <x v="395"/>
    <x v="17"/>
    <s v="Confirmed"/>
    <n v="2007"/>
    <n v="2007"/>
    <n v="100"/>
    <n v="150"/>
    <m/>
    <m/>
    <s v="breeding pairs"/>
    <s v="NatureFiji-MareqetiViti (2007)"/>
  </r>
  <r>
    <n v="4515"/>
    <n v="271"/>
    <n v="4080"/>
    <n v="3658"/>
    <x v="0"/>
    <x v="761"/>
    <x v="17"/>
    <s v="Confirmed"/>
    <n v="2007"/>
    <n v="2007"/>
    <n v="30"/>
    <n v="30"/>
    <m/>
    <m/>
    <s v="breeding pairs"/>
    <s v="NatureFiji-MareqetiViti (2007)"/>
  </r>
  <r>
    <n v="4516"/>
    <n v="271"/>
    <n v="4041"/>
    <n v="3288"/>
    <x v="0"/>
    <x v="288"/>
    <x v="19"/>
    <s v="Confirmed"/>
    <n v="2007"/>
    <n v="2007"/>
    <n v="1700"/>
    <n v="1800"/>
    <m/>
    <m/>
    <s v="chicks"/>
    <s v="NatureFiji-MareqetiViti (2007)"/>
  </r>
  <r>
    <n v="4517"/>
    <n v="271"/>
    <n v="4025"/>
    <n v="3650"/>
    <x v="0"/>
    <x v="762"/>
    <x v="6"/>
    <s v="Potential Breeding"/>
    <n v="2007"/>
    <n v="2007"/>
    <n v="2"/>
    <n v="10"/>
    <m/>
    <m/>
    <s v="individuals"/>
    <s v="NatureFiji-MareqetiViti (2007)"/>
  </r>
  <r>
    <n v="4518"/>
    <n v="271"/>
    <n v="4046"/>
    <n v="3650"/>
    <x v="0"/>
    <x v="417"/>
    <x v="6"/>
    <s v="Potential Breeding"/>
    <n v="2007"/>
    <n v="2007"/>
    <n v="3"/>
    <n v="5"/>
    <m/>
    <m/>
    <s v="individuals"/>
    <s v="NatureFiji-MareqetiViti (2007)"/>
  </r>
  <r>
    <n v="4519"/>
    <n v="272"/>
    <n v="26013"/>
    <n v="3975"/>
    <x v="10"/>
    <x v="556"/>
    <x v="2"/>
    <s v="data deficient"/>
    <m/>
    <n v="2007"/>
    <m/>
    <m/>
    <m/>
    <m/>
    <m/>
    <s v="Parr (2007)"/>
  </r>
  <r>
    <n v="4520"/>
    <n v="273"/>
    <n v="10012"/>
    <n v="32228"/>
    <x v="21"/>
    <x v="174"/>
    <x v="1"/>
    <s v="Confirmed"/>
    <n v="2007"/>
    <n v="2007"/>
    <n v="3100"/>
    <n v="4100"/>
    <m/>
    <m/>
    <s v="breeding pairs"/>
    <s v="Pierce et al (2007)"/>
  </r>
  <r>
    <n v="4521"/>
    <n v="273"/>
    <n v="10012"/>
    <n v="3295"/>
    <x v="21"/>
    <x v="174"/>
    <x v="7"/>
    <s v="Confirmed"/>
    <n v="1993"/>
    <n v="2007"/>
    <n v="100000"/>
    <n v="100000"/>
    <m/>
    <m/>
    <s v="breeding pairs"/>
    <s v="Pierce et al (2007)"/>
  </r>
  <r>
    <n v="4522"/>
    <n v="273"/>
    <n v="10012"/>
    <n v="1016817"/>
    <x v="21"/>
    <x v="174"/>
    <x v="24"/>
    <s v="Confirmed"/>
    <n v="2007"/>
    <n v="2007"/>
    <n v="570"/>
    <n v="570"/>
    <m/>
    <m/>
    <s v="individuals"/>
    <s v="Pierce et al (2007)"/>
  </r>
  <r>
    <n v="4523"/>
    <n v="273"/>
    <n v="10012"/>
    <n v="3659"/>
    <x v="21"/>
    <x v="174"/>
    <x v="3"/>
    <s v="Confirmed"/>
    <n v="2007"/>
    <n v="2007"/>
    <n v="20"/>
    <n v="30"/>
    <m/>
    <m/>
    <s v="breeding pairs"/>
    <s v="Pierce et al (2007)"/>
  </r>
  <r>
    <n v="4524"/>
    <n v="273"/>
    <n v="10012"/>
    <n v="3294"/>
    <x v="21"/>
    <x v="174"/>
    <x v="9"/>
    <s v="Confirmed"/>
    <n v="2007"/>
    <n v="2007"/>
    <n v="15000"/>
    <n v="31000"/>
    <m/>
    <m/>
    <s v="breeding pairs"/>
    <s v="Pierce et al (2007)"/>
  </r>
  <r>
    <n v="4525"/>
    <n v="273"/>
    <n v="10012"/>
    <n v="3935"/>
    <x v="21"/>
    <x v="174"/>
    <x v="11"/>
    <s v="Confirmed"/>
    <n v="2007"/>
    <n v="2007"/>
    <n v="4000"/>
    <n v="7000"/>
    <m/>
    <m/>
    <s v="breeding pairs"/>
    <s v="Pierce et al (2007)"/>
  </r>
  <r>
    <n v="4526"/>
    <n v="273"/>
    <n v="10012"/>
    <n v="3298"/>
    <x v="21"/>
    <x v="174"/>
    <x v="12"/>
    <s v="Confirmed"/>
    <n v="2007"/>
    <n v="2007"/>
    <n v="2500"/>
    <n v="2500"/>
    <m/>
    <m/>
    <s v="individuals"/>
    <s v="Pierce et al (2007)"/>
  </r>
  <r>
    <n v="4527"/>
    <n v="273"/>
    <n v="10012"/>
    <n v="3845"/>
    <x v="21"/>
    <x v="174"/>
    <x v="13"/>
    <s v="Confirmed"/>
    <n v="2007"/>
    <n v="2007"/>
    <n v="700"/>
    <n v="900"/>
    <m/>
    <m/>
    <s v="individuals"/>
    <s v="Pierce et al (2007)"/>
  </r>
  <r>
    <n v="4528"/>
    <n v="273"/>
    <n v="10012"/>
    <n v="3286"/>
    <x v="21"/>
    <x v="174"/>
    <x v="14"/>
    <s v="Confirmed"/>
    <n v="2007"/>
    <n v="2007"/>
    <n v="800"/>
    <n v="900"/>
    <m/>
    <m/>
    <s v="breeding pairs"/>
    <s v="Pierce et al (2007)"/>
  </r>
  <r>
    <n v="4529"/>
    <n v="273"/>
    <n v="10012"/>
    <n v="3846"/>
    <x v="21"/>
    <x v="174"/>
    <x v="27"/>
    <s v="Confirmed"/>
    <n v="2007"/>
    <n v="2007"/>
    <n v="100"/>
    <n v="100"/>
    <m/>
    <m/>
    <s v="individuals"/>
    <s v="Pierce et al (2007)"/>
  </r>
  <r>
    <n v="4530"/>
    <n v="273"/>
    <n v="10012"/>
    <n v="32652"/>
    <x v="21"/>
    <x v="174"/>
    <x v="16"/>
    <s v="Confirmed"/>
    <n v="2007"/>
    <n v="2007"/>
    <n v="20"/>
    <n v="30"/>
    <m/>
    <m/>
    <s v="breeding pairs"/>
    <s v="Pierce et al (2007)"/>
  </r>
  <r>
    <n v="4531"/>
    <n v="273"/>
    <n v="10012"/>
    <n v="3893"/>
    <x v="21"/>
    <x v="174"/>
    <x v="21"/>
    <s v="Confirmed"/>
    <n v="2007"/>
    <n v="2007"/>
    <n v="2300"/>
    <n v="3800"/>
    <m/>
    <m/>
    <s v="breeding pairs"/>
    <s v="Pierce et al (2007)"/>
  </r>
  <r>
    <n v="4532"/>
    <n v="273"/>
    <n v="10012"/>
    <n v="3658"/>
    <x v="21"/>
    <x v="174"/>
    <x v="17"/>
    <s v="Confirmed"/>
    <n v="2007"/>
    <n v="2007"/>
    <n v="2800"/>
    <n v="4400"/>
    <m/>
    <m/>
    <s v="individuals"/>
    <s v="Pierce et al (2007)"/>
  </r>
  <r>
    <n v="4533"/>
    <n v="273"/>
    <n v="10012"/>
    <n v="3649"/>
    <x v="21"/>
    <x v="174"/>
    <x v="18"/>
    <s v="Confirmed"/>
    <n v="2007"/>
    <n v="2007"/>
    <n v="820"/>
    <n v="1100"/>
    <m/>
    <m/>
    <s v="breeding pairs"/>
    <s v="Pierce et al (2007)"/>
  </r>
  <r>
    <n v="4534"/>
    <n v="273"/>
    <n v="10012"/>
    <n v="3288"/>
    <x v="21"/>
    <x v="174"/>
    <x v="19"/>
    <s v="Confirmed"/>
    <n v="2007"/>
    <n v="2007"/>
    <n v="350000"/>
    <n v="650000"/>
    <m/>
    <m/>
    <s v="breeding pairs"/>
    <s v="Pierce et al (2007)"/>
  </r>
  <r>
    <n v="4535"/>
    <n v="273"/>
    <n v="10012"/>
    <n v="3928"/>
    <x v="21"/>
    <x v="174"/>
    <x v="20"/>
    <s v="Confirmed"/>
    <n v="2007"/>
    <n v="2007"/>
    <n v="4500"/>
    <n v="8000"/>
    <m/>
    <m/>
    <s v="breeding pairs"/>
    <s v="Pierce et al (2007)"/>
  </r>
  <r>
    <n v="4536"/>
    <n v="273"/>
    <n v="10012"/>
    <n v="3650"/>
    <x v="21"/>
    <x v="174"/>
    <x v="6"/>
    <s v="Confirmed"/>
    <n v="2007"/>
    <n v="2007"/>
    <n v="2"/>
    <n v="10"/>
    <m/>
    <m/>
    <s v="individuals"/>
    <s v="Pierce et al (2007)"/>
  </r>
  <r>
    <n v="4537"/>
    <n v="273"/>
    <n v="10012"/>
    <n v="3975"/>
    <x v="21"/>
    <x v="174"/>
    <x v="2"/>
    <s v="Confirmed"/>
    <n v="2007"/>
    <n v="2007"/>
    <n v="200"/>
    <n v="500"/>
    <m/>
    <m/>
    <s v="breeding pairs"/>
    <s v="Pierce et al (2007)"/>
  </r>
  <r>
    <n v="4538"/>
    <n v="274"/>
    <n v="14000"/>
    <n v="3281"/>
    <x v="7"/>
    <x v="744"/>
    <x v="47"/>
    <s v="Confirmed"/>
    <n v="1978"/>
    <n v="1978"/>
    <m/>
    <m/>
    <m/>
    <m/>
    <m/>
    <s v="Spaggiari et al (2007)"/>
  </r>
  <r>
    <n v="4539"/>
    <n v="274"/>
    <n v="14053"/>
    <n v="1017051"/>
    <x v="7"/>
    <x v="763"/>
    <x v="38"/>
    <s v="Confirmed"/>
    <n v="2006"/>
    <n v="2006"/>
    <n v="500"/>
    <n v="500"/>
    <m/>
    <m/>
    <s v="breeding pairs"/>
    <s v="Spaggiari et al (2007)"/>
  </r>
  <r>
    <n v="4540"/>
    <n v="274"/>
    <n v="14058"/>
    <n v="3880"/>
    <x v="7"/>
    <x v="22"/>
    <x v="29"/>
    <s v="Confirmed"/>
    <n v="2007"/>
    <n v="2007"/>
    <m/>
    <m/>
    <m/>
    <m/>
    <m/>
    <s v="Spaggiari et al (2007)"/>
  </r>
  <r>
    <n v="4541"/>
    <n v="275"/>
    <n v="14007"/>
    <n v="3295"/>
    <x v="7"/>
    <x v="764"/>
    <x v="7"/>
    <s v="Confirmed"/>
    <n v="1993"/>
    <n v="2007"/>
    <m/>
    <m/>
    <m/>
    <m/>
    <m/>
    <s v="Spaggiari et al (2007)"/>
  </r>
  <r>
    <n v="4542"/>
    <n v="275"/>
    <n v="14047"/>
    <n v="3295"/>
    <x v="7"/>
    <x v="765"/>
    <x v="7"/>
    <s v="data deficient"/>
    <n v="1996"/>
    <n v="2007"/>
    <m/>
    <m/>
    <m/>
    <m/>
    <m/>
    <s v="Spaggiari et al (2007)"/>
  </r>
  <r>
    <n v="4543"/>
    <n v="275"/>
    <n v="14061"/>
    <n v="3295"/>
    <x v="7"/>
    <x v="766"/>
    <x v="7"/>
    <s v="Confirmed"/>
    <n v="1958"/>
    <n v="2007"/>
    <m/>
    <m/>
    <m/>
    <m/>
    <m/>
    <s v="Spaggiari et al (2007)"/>
  </r>
  <r>
    <n v="4544"/>
    <n v="275"/>
    <n v="14047"/>
    <n v="3268"/>
    <x v="7"/>
    <x v="765"/>
    <x v="26"/>
    <s v="Confirmed"/>
    <n v="2007"/>
    <n v="2007"/>
    <n v="25"/>
    <n v="25"/>
    <m/>
    <m/>
    <s v="breeding pairs"/>
    <s v="Spaggiari et al (2007)"/>
  </r>
  <r>
    <n v="4545"/>
    <n v="275"/>
    <n v="14007"/>
    <n v="3659"/>
    <x v="7"/>
    <x v="764"/>
    <x v="3"/>
    <s v="Confirmed"/>
    <n v="2007"/>
    <n v="2007"/>
    <m/>
    <m/>
    <m/>
    <m/>
    <m/>
    <s v="Spaggiari et al (2007)"/>
  </r>
  <r>
    <n v="4546"/>
    <n v="275"/>
    <n v="14061"/>
    <n v="3659"/>
    <x v="7"/>
    <x v="766"/>
    <x v="3"/>
    <s v="Confirmed"/>
    <n v="2007"/>
    <n v="2007"/>
    <n v="270"/>
    <n v="800"/>
    <m/>
    <m/>
    <s v="breeding pairs"/>
    <s v="Spaggiari et al (2007)"/>
  </r>
  <r>
    <n v="4547"/>
    <n v="275"/>
    <n v="14007"/>
    <n v="3294"/>
    <x v="7"/>
    <x v="764"/>
    <x v="9"/>
    <s v="Confirmed"/>
    <n v="2007"/>
    <n v="2007"/>
    <m/>
    <m/>
    <m/>
    <m/>
    <m/>
    <s v="Spaggiari et al (2007)"/>
  </r>
  <r>
    <n v="4548"/>
    <n v="275"/>
    <n v="14047"/>
    <n v="3294"/>
    <x v="7"/>
    <x v="765"/>
    <x v="9"/>
    <s v="data deficient"/>
    <n v="2007"/>
    <n v="2007"/>
    <m/>
    <m/>
    <m/>
    <m/>
    <m/>
    <s v="Spaggiari et al (2007)"/>
  </r>
  <r>
    <n v="4549"/>
    <n v="275"/>
    <n v="14056"/>
    <n v="3294"/>
    <x v="7"/>
    <x v="754"/>
    <x v="9"/>
    <s v="Confirmed"/>
    <n v="2007"/>
    <n v="2007"/>
    <n v="100"/>
    <n v="300"/>
    <m/>
    <m/>
    <s v="breeding pairs"/>
    <s v="Spaggiari et al (2007)"/>
  </r>
  <r>
    <n v="4550"/>
    <n v="275"/>
    <n v="14061"/>
    <n v="3294"/>
    <x v="7"/>
    <x v="766"/>
    <x v="9"/>
    <s v="Confirmed"/>
    <n v="2007"/>
    <n v="2007"/>
    <m/>
    <m/>
    <m/>
    <m/>
    <m/>
    <s v="Spaggiari et al (2007)"/>
  </r>
  <r>
    <n v="4551"/>
    <n v="275"/>
    <n v="14061"/>
    <n v="3298"/>
    <x v="7"/>
    <x v="766"/>
    <x v="12"/>
    <s v="Confirmed"/>
    <n v="2007"/>
    <n v="2007"/>
    <m/>
    <m/>
    <m/>
    <m/>
    <m/>
    <s v="Spaggiari et al (2007)"/>
  </r>
  <r>
    <n v="4552"/>
    <n v="275"/>
    <n v="14047"/>
    <n v="3281"/>
    <x v="7"/>
    <x v="765"/>
    <x v="47"/>
    <s v="data deficient"/>
    <n v="2007"/>
    <n v="2007"/>
    <n v="100"/>
    <n v="100"/>
    <m/>
    <m/>
    <s v="individuals"/>
    <s v="Spaggiari et al (2007)"/>
  </r>
  <r>
    <n v="4553"/>
    <n v="275"/>
    <n v="14056"/>
    <n v="3887"/>
    <x v="7"/>
    <x v="754"/>
    <x v="49"/>
    <s v="Probable"/>
    <n v="2007"/>
    <n v="2007"/>
    <m/>
    <m/>
    <m/>
    <m/>
    <m/>
    <s v="Spaggiari et al (2007)"/>
  </r>
  <r>
    <n v="4554"/>
    <n v="275"/>
    <n v="14058"/>
    <n v="3887"/>
    <x v="7"/>
    <x v="22"/>
    <x v="49"/>
    <s v="Confirmed"/>
    <n v="2007"/>
    <n v="2007"/>
    <n v="4000"/>
    <n v="8000"/>
    <m/>
    <m/>
    <s v="breeding pairs"/>
    <s v="Spaggiari et al (2007)"/>
  </r>
  <r>
    <n v="4555"/>
    <n v="275"/>
    <n v="14007"/>
    <n v="3263"/>
    <x v="7"/>
    <x v="764"/>
    <x v="4"/>
    <s v="Confirmed"/>
    <n v="2007"/>
    <n v="2007"/>
    <m/>
    <m/>
    <m/>
    <m/>
    <m/>
    <s v="Spaggiari et al (2007)"/>
  </r>
  <r>
    <n v="4556"/>
    <n v="275"/>
    <n v="14047"/>
    <n v="3263"/>
    <x v="7"/>
    <x v="765"/>
    <x v="4"/>
    <s v="data deficient"/>
    <n v="2007"/>
    <n v="2007"/>
    <m/>
    <m/>
    <m/>
    <m/>
    <m/>
    <s v="Spaggiari et al (2007)"/>
  </r>
  <r>
    <n v="4557"/>
    <n v="275"/>
    <n v="14048"/>
    <n v="3263"/>
    <x v="7"/>
    <x v="767"/>
    <x v="4"/>
    <s v="Confirmed"/>
    <n v="2007"/>
    <n v="2007"/>
    <n v="60"/>
    <n v="100"/>
    <m/>
    <m/>
    <s v="breeding pairs"/>
    <s v="Spaggiari et al (2007)"/>
  </r>
  <r>
    <n v="4558"/>
    <n v="275"/>
    <n v="14054"/>
    <n v="3263"/>
    <x v="7"/>
    <x v="282"/>
    <x v="4"/>
    <s v="Confirmed"/>
    <n v="2007"/>
    <n v="2007"/>
    <m/>
    <m/>
    <m/>
    <m/>
    <m/>
    <s v="Spaggiari et al (2007)"/>
  </r>
  <r>
    <n v="4559"/>
    <n v="275"/>
    <n v="14019"/>
    <n v="3845"/>
    <x v="7"/>
    <x v="753"/>
    <x v="13"/>
    <s v="Confirmed"/>
    <n v="2007"/>
    <n v="2007"/>
    <n v="100"/>
    <n v="300"/>
    <m/>
    <m/>
    <s v="breeding pairs"/>
    <s v="Spaggiari et al (2007)"/>
  </r>
  <r>
    <n v="4560"/>
    <n v="275"/>
    <n v="14054"/>
    <n v="3845"/>
    <x v="7"/>
    <x v="282"/>
    <x v="13"/>
    <s v="Potential Breeding"/>
    <n v="2007"/>
    <n v="2007"/>
    <m/>
    <m/>
    <m/>
    <m/>
    <m/>
    <s v="Spaggiari et al (2007)"/>
  </r>
  <r>
    <n v="4561"/>
    <n v="275"/>
    <n v="14056"/>
    <n v="32157"/>
    <x v="7"/>
    <x v="754"/>
    <x v="50"/>
    <s v="Confirmed"/>
    <n v="2007"/>
    <n v="2007"/>
    <n v="100"/>
    <n v="270"/>
    <m/>
    <m/>
    <s v="breeding pairs"/>
    <s v="Spaggiari et al (2007)"/>
  </r>
  <r>
    <n v="4562"/>
    <n v="275"/>
    <n v="14007"/>
    <n v="3846"/>
    <x v="7"/>
    <x v="764"/>
    <x v="27"/>
    <s v="Confirmed"/>
    <n v="2007"/>
    <n v="2007"/>
    <m/>
    <m/>
    <m/>
    <m/>
    <m/>
    <s v="Spaggiari et al (2007)"/>
  </r>
  <r>
    <n v="4563"/>
    <n v="275"/>
    <n v="14061"/>
    <n v="3846"/>
    <x v="7"/>
    <x v="766"/>
    <x v="27"/>
    <s v="Confirmed"/>
    <n v="2007"/>
    <n v="2007"/>
    <m/>
    <m/>
    <m/>
    <m/>
    <m/>
    <s v="Spaggiari et al (2007)"/>
  </r>
  <r>
    <n v="4564"/>
    <n v="275"/>
    <n v="14007"/>
    <n v="32652"/>
    <x v="7"/>
    <x v="764"/>
    <x v="16"/>
    <s v="Confirmed"/>
    <n v="2007"/>
    <n v="2007"/>
    <m/>
    <m/>
    <m/>
    <m/>
    <m/>
    <s v="Spaggiari et al (2007)"/>
  </r>
  <r>
    <n v="4565"/>
    <n v="275"/>
    <n v="14047"/>
    <n v="32652"/>
    <x v="7"/>
    <x v="765"/>
    <x v="16"/>
    <s v="data deficient"/>
    <n v="2007"/>
    <n v="2007"/>
    <m/>
    <m/>
    <m/>
    <m/>
    <m/>
    <s v="Spaggiari et al (2007)"/>
  </r>
  <r>
    <n v="4566"/>
    <n v="275"/>
    <n v="14006"/>
    <n v="3658"/>
    <x v="7"/>
    <x v="768"/>
    <x v="17"/>
    <s v="Confirmed"/>
    <n v="2007"/>
    <n v="2007"/>
    <n v="1300"/>
    <n v="1300"/>
    <m/>
    <m/>
    <s v="breeding pairs"/>
    <s v="Spaggiari et al (2007)"/>
  </r>
  <r>
    <n v="4567"/>
    <n v="275"/>
    <n v="14061"/>
    <n v="3658"/>
    <x v="7"/>
    <x v="766"/>
    <x v="17"/>
    <s v="Confirmed"/>
    <n v="2007"/>
    <n v="2007"/>
    <m/>
    <m/>
    <m/>
    <m/>
    <m/>
    <s v="Spaggiari et al (2007)"/>
  </r>
  <r>
    <n v="4568"/>
    <n v="275"/>
    <n v="14007"/>
    <n v="3649"/>
    <x v="7"/>
    <x v="764"/>
    <x v="18"/>
    <s v="Confirmed"/>
    <n v="2007"/>
    <n v="2007"/>
    <m/>
    <m/>
    <m/>
    <m/>
    <m/>
    <s v="Spaggiari et al (2007)"/>
  </r>
  <r>
    <n v="4569"/>
    <n v="275"/>
    <n v="14019"/>
    <n v="3649"/>
    <x v="7"/>
    <x v="753"/>
    <x v="18"/>
    <s v="Confirmed"/>
    <n v="2007"/>
    <n v="2007"/>
    <n v="100"/>
    <n v="200"/>
    <m/>
    <m/>
    <s v="breeding pairs"/>
    <s v="Spaggiari et al (2007)"/>
  </r>
  <r>
    <n v="4570"/>
    <n v="275"/>
    <n v="14061"/>
    <n v="3649"/>
    <x v="7"/>
    <x v="766"/>
    <x v="18"/>
    <s v="Confirmed"/>
    <n v="2007"/>
    <n v="2007"/>
    <m/>
    <m/>
    <m/>
    <m/>
    <m/>
    <s v="Spaggiari et al (2007)"/>
  </r>
  <r>
    <n v="4571"/>
    <n v="275"/>
    <n v="14023"/>
    <n v="3266"/>
    <x v="7"/>
    <x v="769"/>
    <x v="5"/>
    <s v="Confirmed"/>
    <n v="2007"/>
    <n v="2007"/>
    <n v="1500"/>
    <n v="1500"/>
    <m/>
    <m/>
    <s v="breeding pairs"/>
    <s v="Spaggiari et al (2007)"/>
  </r>
  <r>
    <n v="4572"/>
    <n v="275"/>
    <n v="14047"/>
    <n v="3266"/>
    <x v="7"/>
    <x v="765"/>
    <x v="5"/>
    <s v="Confirmed"/>
    <n v="2007"/>
    <n v="2007"/>
    <n v="3550"/>
    <n v="3550"/>
    <m/>
    <m/>
    <s v="breeding pairs"/>
    <s v="Spaggiari et al (2007)"/>
  </r>
  <r>
    <n v="4573"/>
    <n v="275"/>
    <n v="14050"/>
    <n v="3266"/>
    <x v="7"/>
    <x v="770"/>
    <x v="5"/>
    <s v="Confirmed"/>
    <n v="2007"/>
    <n v="2007"/>
    <n v="500"/>
    <n v="500"/>
    <m/>
    <m/>
    <s v="nests"/>
    <s v="Spaggiari et al (2007)"/>
  </r>
  <r>
    <n v="4574"/>
    <n v="275"/>
    <n v="14054"/>
    <n v="1017051"/>
    <x v="7"/>
    <x v="282"/>
    <x v="38"/>
    <s v="Confirmed"/>
    <n v="2007"/>
    <n v="2007"/>
    <m/>
    <m/>
    <m/>
    <m/>
    <m/>
    <s v="Spaggiari et al (2007)"/>
  </r>
  <r>
    <n v="4575"/>
    <n v="275"/>
    <n v="14007"/>
    <n v="3288"/>
    <x v="7"/>
    <x v="764"/>
    <x v="19"/>
    <s v="Confirmed"/>
    <n v="2007"/>
    <n v="2007"/>
    <n v="20000"/>
    <n v="20000"/>
    <m/>
    <m/>
    <s v="breeding pairs"/>
    <s v="Spaggiari et al (2007)"/>
  </r>
  <r>
    <n v="4576"/>
    <n v="275"/>
    <n v="14056"/>
    <n v="3880"/>
    <x v="7"/>
    <x v="754"/>
    <x v="29"/>
    <s v="Potential Breeding"/>
    <n v="2007"/>
    <n v="2007"/>
    <m/>
    <m/>
    <m/>
    <m/>
    <m/>
    <s v="Spaggiari et al (2007)"/>
  </r>
  <r>
    <n v="4577"/>
    <n v="275"/>
    <n v="14058"/>
    <n v="3880"/>
    <x v="7"/>
    <x v="22"/>
    <x v="29"/>
    <s v="Confirmed"/>
    <n v="2007"/>
    <n v="2007"/>
    <n v="100"/>
    <n v="100"/>
    <m/>
    <m/>
    <s v="breeding pairs"/>
    <s v="Spaggiari et al (2007)"/>
  </r>
  <r>
    <n v="4578"/>
    <n v="275"/>
    <n v="14058"/>
    <n v="3880"/>
    <x v="7"/>
    <x v="22"/>
    <x v="29"/>
    <s v="Confirmed"/>
    <n v="2007"/>
    <n v="2007"/>
    <m/>
    <m/>
    <m/>
    <m/>
    <m/>
    <s v="Spaggiari et al (2007)"/>
  </r>
  <r>
    <n v="4579"/>
    <n v="275"/>
    <n v="14058"/>
    <n v="3880"/>
    <x v="7"/>
    <x v="22"/>
    <x v="29"/>
    <s v="Confirmed"/>
    <n v="2007"/>
    <n v="2007"/>
    <m/>
    <m/>
    <m/>
    <m/>
    <m/>
    <s v="Spaggiari et al (2007)"/>
  </r>
  <r>
    <n v="4580"/>
    <n v="275"/>
    <n v="14058"/>
    <n v="3880"/>
    <x v="7"/>
    <x v="22"/>
    <x v="29"/>
    <s v="Confirmed"/>
    <n v="2007"/>
    <n v="2007"/>
    <m/>
    <m/>
    <m/>
    <m/>
    <m/>
    <s v="Spaggiari et al (2007)"/>
  </r>
  <r>
    <n v="4581"/>
    <n v="275"/>
    <n v="14062"/>
    <n v="3880"/>
    <x v="7"/>
    <x v="771"/>
    <x v="29"/>
    <s v="Probable"/>
    <n v="2007"/>
    <n v="2007"/>
    <m/>
    <m/>
    <m/>
    <m/>
    <m/>
    <s v="Spaggiari et al (2007)"/>
  </r>
  <r>
    <n v="4582"/>
    <n v="275"/>
    <n v="14006"/>
    <n v="3928"/>
    <x v="7"/>
    <x v="768"/>
    <x v="20"/>
    <s v="Confirmed"/>
    <n v="2007"/>
    <n v="2007"/>
    <n v="34600"/>
    <n v="34600"/>
    <m/>
    <m/>
    <s v="breeding pairs"/>
    <s v="Spaggiari et al (2007)"/>
  </r>
  <r>
    <n v="4583"/>
    <n v="275"/>
    <n v="14022"/>
    <n v="3928"/>
    <x v="7"/>
    <x v="772"/>
    <x v="20"/>
    <s v="Confirmed"/>
    <n v="2007"/>
    <n v="2007"/>
    <n v="198000"/>
    <n v="198000"/>
    <m/>
    <m/>
    <s v="breeding pairs"/>
    <s v="Spaggiari et al (2007)"/>
  </r>
  <r>
    <n v="4584"/>
    <n v="275"/>
    <n v="14049"/>
    <n v="3928"/>
    <x v="7"/>
    <x v="773"/>
    <x v="20"/>
    <s v="Confirmed"/>
    <n v="2007"/>
    <n v="2007"/>
    <n v="11000"/>
    <n v="11000"/>
    <m/>
    <m/>
    <s v="breeding pairs"/>
    <s v="Spaggiari et al (2007)"/>
  </r>
  <r>
    <n v="4585"/>
    <n v="275"/>
    <n v="14050"/>
    <n v="3928"/>
    <x v="7"/>
    <x v="770"/>
    <x v="20"/>
    <s v="Confirmed"/>
    <n v="2007"/>
    <n v="2007"/>
    <n v="12000"/>
    <n v="12000"/>
    <m/>
    <m/>
    <s v="breeding pairs"/>
    <s v="Spaggiari et al (2007)"/>
  </r>
  <r>
    <n v="4586"/>
    <n v="275"/>
    <n v="14058"/>
    <n v="3928"/>
    <x v="7"/>
    <x v="22"/>
    <x v="20"/>
    <s v="Confirmed"/>
    <n v="2007"/>
    <n v="2007"/>
    <n v="12000"/>
    <n v="12000"/>
    <m/>
    <m/>
    <s v="breeding pairs"/>
    <s v="Spaggiari et al (2007)"/>
  </r>
  <r>
    <n v="4587"/>
    <n v="275"/>
    <n v="14061"/>
    <n v="3650"/>
    <x v="7"/>
    <x v="766"/>
    <x v="6"/>
    <s v="Confirmed"/>
    <n v="2007"/>
    <n v="2007"/>
    <m/>
    <m/>
    <m/>
    <m/>
    <m/>
    <s v="Spaggiari et al (2007)"/>
  </r>
  <r>
    <n v="4588"/>
    <n v="276"/>
    <n v="5021"/>
    <n v="32228"/>
    <x v="4"/>
    <x v="65"/>
    <x v="1"/>
    <s v="Confirmed"/>
    <n v="2007"/>
    <n v="2007"/>
    <n v="200"/>
    <n v="300"/>
    <m/>
    <m/>
    <s v="breeding pairs"/>
    <s v="Te Manu no59"/>
  </r>
  <r>
    <n v="4589"/>
    <n v="277"/>
    <n v="5208"/>
    <n v="32228"/>
    <x v="4"/>
    <x v="505"/>
    <x v="1"/>
    <s v="Confirmed"/>
    <n v="1998"/>
    <n v="1998"/>
    <n v="1000"/>
    <n v="2000"/>
    <m/>
    <m/>
    <s v="breeding pairs"/>
    <s v="Thibault (in litt)"/>
  </r>
  <r>
    <n v="4590"/>
    <n v="278"/>
    <n v="5053"/>
    <n v="32228"/>
    <x v="4"/>
    <x v="681"/>
    <x v="1"/>
    <s v="data deficient"/>
    <m/>
    <n v="2007"/>
    <m/>
    <m/>
    <m/>
    <m/>
    <m/>
    <s v="Thibault &amp; Bretagnolle (2007)"/>
  </r>
  <r>
    <n v="4591"/>
    <n v="278"/>
    <n v="5074"/>
    <n v="32228"/>
    <x v="4"/>
    <x v="774"/>
    <x v="1"/>
    <s v="data deficient"/>
    <n v="1973"/>
    <n v="1973"/>
    <m/>
    <m/>
    <m/>
    <m/>
    <m/>
    <s v="Thibault &amp; Bretagnolle (2007)"/>
  </r>
  <r>
    <n v="4592"/>
    <n v="278"/>
    <n v="5078"/>
    <n v="32228"/>
    <x v="4"/>
    <x v="193"/>
    <x v="1"/>
    <s v="Confirmed"/>
    <n v="1970"/>
    <n v="1970"/>
    <m/>
    <m/>
    <m/>
    <m/>
    <m/>
    <s v="Thibault &amp; Bretagnolle (2007)"/>
  </r>
  <r>
    <n v="4593"/>
    <n v="278"/>
    <n v="5215"/>
    <n v="32228"/>
    <x v="4"/>
    <x v="12"/>
    <x v="1"/>
    <s v="Confirmed"/>
    <n v="1971"/>
    <n v="1971"/>
    <m/>
    <m/>
    <n v="1000"/>
    <n v="9999"/>
    <s v="breeding pairs"/>
    <s v="Thibault &amp; Bretagnolle (2007)"/>
  </r>
  <r>
    <n v="4594"/>
    <n v="278"/>
    <n v="5032"/>
    <n v="3883"/>
    <x v="4"/>
    <x v="517"/>
    <x v="44"/>
    <s v="data deficient"/>
    <n v="1922"/>
    <n v="1922"/>
    <n v="3"/>
    <n v="3"/>
    <m/>
    <m/>
    <s v="individuals"/>
    <s v="Thibault &amp; Bretagnolle (2007)"/>
  </r>
  <r>
    <n v="4595"/>
    <n v="278"/>
    <n v="5200"/>
    <n v="3920"/>
    <x v="4"/>
    <x v="245"/>
    <x v="10"/>
    <s v="Confirmed"/>
    <n v="1975"/>
    <n v="1975"/>
    <n v="11"/>
    <n v="11"/>
    <m/>
    <m/>
    <s v="nests"/>
    <s v="Thibault &amp; Bretagnolle (2007)"/>
  </r>
  <r>
    <n v="4596"/>
    <n v="278"/>
    <n v="5053"/>
    <n v="3935"/>
    <x v="4"/>
    <x v="681"/>
    <x v="11"/>
    <s v="Confirmed"/>
    <m/>
    <n v="2007"/>
    <m/>
    <m/>
    <m/>
    <m/>
    <m/>
    <s v="Thibault &amp; Bretagnolle (2007)"/>
  </r>
  <r>
    <n v="4597"/>
    <n v="278"/>
    <n v="5102"/>
    <n v="3935"/>
    <x v="4"/>
    <x v="775"/>
    <x v="11"/>
    <s v="Potential Breeding"/>
    <n v="2004"/>
    <n v="2004"/>
    <n v="1"/>
    <n v="2"/>
    <m/>
    <m/>
    <s v="individuals"/>
    <s v="Thibault &amp; Bretagnolle (2007)"/>
  </r>
  <r>
    <n v="4598"/>
    <n v="278"/>
    <n v="5189"/>
    <n v="3935"/>
    <x v="4"/>
    <x v="776"/>
    <x v="11"/>
    <s v="Potential Breeding"/>
    <n v="2003"/>
    <n v="2003"/>
    <m/>
    <m/>
    <m/>
    <m/>
    <m/>
    <s v="Thibault &amp; Bretagnolle (2007)"/>
  </r>
  <r>
    <n v="4599"/>
    <n v="278"/>
    <n v="5215"/>
    <n v="3935"/>
    <x v="4"/>
    <x v="12"/>
    <x v="11"/>
    <s v="Confirmed"/>
    <n v="1989"/>
    <n v="1989"/>
    <n v="10"/>
    <n v="100"/>
    <m/>
    <m/>
    <s v="breeding pairs"/>
    <s v="Thibault &amp; Bretagnolle (2007)"/>
  </r>
  <r>
    <n v="4600"/>
    <n v="278"/>
    <n v="5070"/>
    <n v="3895"/>
    <x v="4"/>
    <x v="777"/>
    <x v="35"/>
    <s v="Confirmed"/>
    <n v="1922"/>
    <n v="1922"/>
    <n v="1"/>
    <n v="1"/>
    <m/>
    <m/>
    <s v="nests"/>
    <s v="Thibault &amp; Bretagnolle (2007)"/>
  </r>
  <r>
    <n v="4601"/>
    <n v="278"/>
    <n v="5164"/>
    <n v="3895"/>
    <x v="4"/>
    <x v="778"/>
    <x v="35"/>
    <s v="data deficient"/>
    <n v="1922"/>
    <n v="1922"/>
    <n v="2"/>
    <n v="2"/>
    <m/>
    <m/>
    <s v="individuals"/>
    <s v="Thibault &amp; Bretagnolle (2007)"/>
  </r>
  <r>
    <n v="4602"/>
    <n v="278"/>
    <n v="5166"/>
    <n v="3895"/>
    <x v="4"/>
    <x v="779"/>
    <x v="35"/>
    <s v="Confirmed"/>
    <n v="1922"/>
    <n v="1922"/>
    <n v="1"/>
    <n v="1"/>
    <m/>
    <m/>
    <s v="individuals"/>
    <s v="Thibault &amp; Bretagnolle (2007)"/>
  </r>
  <r>
    <n v="4603"/>
    <n v="278"/>
    <n v="5217"/>
    <n v="3895"/>
    <x v="4"/>
    <x v="780"/>
    <x v="35"/>
    <s v="Confirmed"/>
    <n v="1922"/>
    <n v="1922"/>
    <n v="1"/>
    <n v="1"/>
    <m/>
    <m/>
    <s v="nests"/>
    <s v="Thibault &amp; Bretagnolle (2007)"/>
  </r>
  <r>
    <n v="4604"/>
    <n v="278"/>
    <n v="5000"/>
    <n v="3898"/>
    <x v="4"/>
    <x v="705"/>
    <x v="30"/>
    <s v="data deficient"/>
    <n v="1922"/>
    <n v="1922"/>
    <m/>
    <m/>
    <m/>
    <m/>
    <m/>
    <s v="Thibault &amp; Bretagnolle (2007)"/>
  </r>
  <r>
    <n v="4605"/>
    <n v="278"/>
    <n v="5082"/>
    <n v="3898"/>
    <x v="4"/>
    <x v="781"/>
    <x v="30"/>
    <s v="Confirmed"/>
    <n v="1989"/>
    <n v="1989"/>
    <n v="50"/>
    <n v="100"/>
    <m/>
    <m/>
    <s v="breeding pairs"/>
    <s v="Thibault &amp; Bretagnolle (2007)"/>
  </r>
  <r>
    <n v="4606"/>
    <n v="278"/>
    <n v="5103"/>
    <n v="3898"/>
    <x v="4"/>
    <x v="782"/>
    <x v="30"/>
    <s v="Confirmed"/>
    <n v="1922"/>
    <n v="1922"/>
    <m/>
    <m/>
    <m/>
    <m/>
    <m/>
    <s v="Thibault &amp; Bretagnolle (2007)"/>
  </r>
  <r>
    <n v="4607"/>
    <n v="278"/>
    <n v="5069"/>
    <n v="3901"/>
    <x v="4"/>
    <x v="707"/>
    <x v="31"/>
    <s v="data deficient"/>
    <n v="1922"/>
    <n v="1922"/>
    <m/>
    <m/>
    <m/>
    <m/>
    <m/>
    <s v="Thibault &amp; Bretagnolle (2007)"/>
  </r>
  <r>
    <n v="4608"/>
    <n v="278"/>
    <n v="5072"/>
    <n v="3901"/>
    <x v="4"/>
    <x v="214"/>
    <x v="31"/>
    <s v="Confirmed"/>
    <n v="2002"/>
    <n v="2002"/>
    <n v="27"/>
    <n v="27"/>
    <m/>
    <m/>
    <s v="nests"/>
    <s v="Thibault &amp; Bretagnolle (2007)"/>
  </r>
  <r>
    <n v="4609"/>
    <n v="278"/>
    <n v="5098"/>
    <n v="3901"/>
    <x v="4"/>
    <x v="126"/>
    <x v="31"/>
    <s v="data deficient"/>
    <n v="1965"/>
    <n v="1965"/>
    <m/>
    <m/>
    <m/>
    <m/>
    <m/>
    <s v="Thibault &amp; Bretagnolle (2007)"/>
  </r>
  <r>
    <n v="4610"/>
    <n v="278"/>
    <n v="5119"/>
    <n v="3901"/>
    <x v="4"/>
    <x v="783"/>
    <x v="31"/>
    <s v="Confirmed"/>
    <m/>
    <n v="2007"/>
    <n v="10"/>
    <n v="10"/>
    <m/>
    <m/>
    <s v="breeding pairs"/>
    <s v="Thibault &amp; Bretagnolle (2007)"/>
  </r>
  <r>
    <n v="4611"/>
    <n v="278"/>
    <n v="5137"/>
    <n v="3901"/>
    <x v="4"/>
    <x v="784"/>
    <x v="31"/>
    <s v="data deficient"/>
    <m/>
    <n v="2007"/>
    <n v="2"/>
    <n v="2"/>
    <m/>
    <m/>
    <s v="individuals"/>
    <s v="Thibault &amp; Bretagnolle (2007)"/>
  </r>
  <r>
    <n v="4612"/>
    <n v="278"/>
    <n v="5164"/>
    <n v="3901"/>
    <x v="4"/>
    <x v="778"/>
    <x v="31"/>
    <s v="data deficient"/>
    <m/>
    <n v="2007"/>
    <m/>
    <m/>
    <n v="250"/>
    <n v="999"/>
    <s v="individuals"/>
    <s v="Thibault &amp; Bretagnolle (2007)"/>
  </r>
  <r>
    <n v="4613"/>
    <n v="278"/>
    <n v="5166"/>
    <n v="3901"/>
    <x v="4"/>
    <x v="779"/>
    <x v="31"/>
    <s v="Potential Breeding"/>
    <n v="1999"/>
    <n v="1999"/>
    <n v="19"/>
    <n v="19"/>
    <m/>
    <m/>
    <s v="individuals"/>
    <s v="Thibault &amp; Bretagnolle (2007)"/>
  </r>
  <r>
    <n v="4614"/>
    <n v="278"/>
    <n v="5166"/>
    <n v="3901"/>
    <x v="4"/>
    <x v="779"/>
    <x v="31"/>
    <s v="data deficient"/>
    <n v="2002"/>
    <n v="2002"/>
    <m/>
    <m/>
    <m/>
    <m/>
    <m/>
    <s v="Thibault &amp; Bretagnolle (2007)"/>
  </r>
  <r>
    <n v="4615"/>
    <n v="278"/>
    <n v="5189"/>
    <n v="3901"/>
    <x v="4"/>
    <x v="776"/>
    <x v="31"/>
    <s v="data deficient"/>
    <m/>
    <n v="2007"/>
    <m/>
    <m/>
    <m/>
    <m/>
    <m/>
    <s v="Thibault &amp; Bretagnolle (2007)"/>
  </r>
  <r>
    <n v="4616"/>
    <n v="278"/>
    <n v="5185"/>
    <n v="3893"/>
    <x v="4"/>
    <x v="370"/>
    <x v="21"/>
    <s v="data deficient"/>
    <n v="1923"/>
    <n v="1923"/>
    <n v="1"/>
    <n v="1"/>
    <m/>
    <m/>
    <s v="individuals"/>
    <s v="Thibault &amp; Bretagnolle (2007)"/>
  </r>
  <r>
    <n v="4617"/>
    <n v="278"/>
    <n v="5208"/>
    <n v="3893"/>
    <x v="4"/>
    <x v="505"/>
    <x v="21"/>
    <s v="Confirmed"/>
    <n v="1989"/>
    <n v="1989"/>
    <n v="20"/>
    <n v="50"/>
    <m/>
    <m/>
    <s v="breeding pairs"/>
    <s v="Thibault &amp; Bretagnolle (2007)"/>
  </r>
  <r>
    <n v="4618"/>
    <n v="278"/>
    <n v="5215"/>
    <n v="3893"/>
    <x v="4"/>
    <x v="12"/>
    <x v="21"/>
    <s v="Confirmed"/>
    <n v="1989"/>
    <n v="1989"/>
    <n v="10"/>
    <n v="10"/>
    <m/>
    <m/>
    <s v="breeding pairs"/>
    <s v="Thibault &amp; Bretagnolle (2007)"/>
  </r>
  <r>
    <n v="4619"/>
    <n v="278"/>
    <n v="5014"/>
    <n v="3880"/>
    <x v="4"/>
    <x v="247"/>
    <x v="29"/>
    <s v="data deficient"/>
    <m/>
    <n v="2007"/>
    <m/>
    <m/>
    <m/>
    <m/>
    <m/>
    <s v="Thibault &amp; Bretagnolle (2007)"/>
  </r>
  <r>
    <n v="4620"/>
    <n v="278"/>
    <n v="5048"/>
    <n v="3880"/>
    <x v="4"/>
    <x v="527"/>
    <x v="29"/>
    <s v="data deficient"/>
    <n v="2000"/>
    <n v="2000"/>
    <m/>
    <m/>
    <m/>
    <m/>
    <m/>
    <s v="Thibault &amp; Bretagnolle (2007)"/>
  </r>
  <r>
    <n v="4621"/>
    <n v="278"/>
    <n v="5036"/>
    <n v="3880"/>
    <x v="4"/>
    <x v="570"/>
    <x v="29"/>
    <s v="data deficient"/>
    <n v="2006"/>
    <n v="2006"/>
    <m/>
    <m/>
    <m/>
    <m/>
    <m/>
    <s v="Thibault &amp; Bretagnolle (2007)"/>
  </r>
  <r>
    <n v="4622"/>
    <n v="278"/>
    <n v="5109"/>
    <n v="3880"/>
    <x v="4"/>
    <x v="186"/>
    <x v="29"/>
    <s v="Confirmed"/>
    <n v="1975"/>
    <n v="1975"/>
    <m/>
    <m/>
    <n v="1"/>
    <n v="49"/>
    <m/>
    <s v="Thibault &amp; Bretagnolle (2007)"/>
  </r>
  <r>
    <n v="4623"/>
    <n v="278"/>
    <n v="5109"/>
    <n v="3880"/>
    <x v="4"/>
    <x v="186"/>
    <x v="29"/>
    <s v="Confirmed"/>
    <n v="2007"/>
    <n v="2007"/>
    <m/>
    <m/>
    <m/>
    <m/>
    <m/>
    <s v="Thibault &amp; Bretagnolle (2007)"/>
  </r>
  <r>
    <n v="4624"/>
    <n v="278"/>
    <n v="5121"/>
    <n v="3880"/>
    <x v="4"/>
    <x v="524"/>
    <x v="29"/>
    <s v="data deficient"/>
    <n v="2007"/>
    <n v="2007"/>
    <m/>
    <m/>
    <m/>
    <m/>
    <m/>
    <s v="Thibault &amp; Bretagnolle (2007)"/>
  </r>
  <r>
    <n v="4625"/>
    <n v="278"/>
    <n v="5138"/>
    <n v="3880"/>
    <x v="4"/>
    <x v="785"/>
    <x v="29"/>
    <s v="data deficient"/>
    <n v="2006"/>
    <n v="2006"/>
    <m/>
    <m/>
    <m/>
    <m/>
    <m/>
    <s v="Thibault &amp; Bretagnolle (2007)"/>
  </r>
  <r>
    <n v="4626"/>
    <n v="278"/>
    <n v="5156"/>
    <n v="3880"/>
    <x v="4"/>
    <x v="243"/>
    <x v="29"/>
    <s v="data deficient"/>
    <n v="1975"/>
    <n v="1975"/>
    <m/>
    <m/>
    <m/>
    <m/>
    <m/>
    <s v="Thibault &amp; Bretagnolle (2007)"/>
  </r>
  <r>
    <n v="4627"/>
    <n v="278"/>
    <n v="5207"/>
    <n v="3880"/>
    <x v="4"/>
    <x v="252"/>
    <x v="29"/>
    <s v="Potential Breeding"/>
    <n v="2005"/>
    <n v="2005"/>
    <m/>
    <m/>
    <m/>
    <m/>
    <m/>
    <s v="Thibault &amp; Bretagnolle (2007)"/>
  </r>
  <r>
    <n v="4628"/>
    <n v="278"/>
    <n v="5215"/>
    <n v="3880"/>
    <x v="4"/>
    <x v="12"/>
    <x v="29"/>
    <s v="data deficient"/>
    <n v="1990"/>
    <n v="1990"/>
    <m/>
    <m/>
    <m/>
    <m/>
    <m/>
    <s v="Thibault &amp; Bretagnolle (2007)"/>
  </r>
  <r>
    <n v="4629"/>
    <n v="278"/>
    <n v="5075"/>
    <n v="3928"/>
    <x v="4"/>
    <x v="786"/>
    <x v="20"/>
    <s v="data deficient"/>
    <n v="1974"/>
    <n v="1974"/>
    <m/>
    <m/>
    <m/>
    <m/>
    <m/>
    <s v="Thibault &amp; Bretagnolle (2007)"/>
  </r>
  <r>
    <n v="4630"/>
    <n v="278"/>
    <n v="5078"/>
    <n v="3928"/>
    <x v="4"/>
    <x v="193"/>
    <x v="20"/>
    <s v="data deficient"/>
    <n v="1989"/>
    <n v="1989"/>
    <m/>
    <m/>
    <m/>
    <m/>
    <m/>
    <s v="Thibault &amp; Bretagnolle (2007)"/>
  </r>
  <r>
    <n v="4631"/>
    <n v="278"/>
    <n v="5121"/>
    <n v="3928"/>
    <x v="4"/>
    <x v="524"/>
    <x v="20"/>
    <s v="Confirmed"/>
    <m/>
    <n v="2007"/>
    <n v="40"/>
    <n v="100"/>
    <m/>
    <m/>
    <s v="breeding pairs"/>
    <s v="Thibault &amp; Bretagnolle (2007)"/>
  </r>
  <r>
    <n v="4632"/>
    <n v="278"/>
    <n v="5189"/>
    <n v="3928"/>
    <x v="4"/>
    <x v="776"/>
    <x v="20"/>
    <s v="Potential Breeding"/>
    <n v="2003"/>
    <n v="2003"/>
    <m/>
    <m/>
    <m/>
    <m/>
    <m/>
    <s v="Thibault &amp; Bretagnolle (2007)"/>
  </r>
  <r>
    <n v="4633"/>
    <n v="278"/>
    <n v="5014"/>
    <n v="3975"/>
    <x v="4"/>
    <x v="247"/>
    <x v="2"/>
    <s v="Confirmed"/>
    <n v="1975"/>
    <n v="1975"/>
    <m/>
    <m/>
    <m/>
    <m/>
    <m/>
    <s v="Thibault &amp; Bretagnolle (2007)"/>
  </r>
  <r>
    <n v="4634"/>
    <n v="278"/>
    <n v="5015"/>
    <n v="3975"/>
    <x v="4"/>
    <x v="238"/>
    <x v="2"/>
    <s v="Potential Breeding"/>
    <n v="1975"/>
    <n v="1975"/>
    <n v="5"/>
    <n v="5"/>
    <m/>
    <m/>
    <s v="individuals"/>
    <s v="Thibault &amp; Bretagnolle (2007)"/>
  </r>
  <r>
    <n v="4635"/>
    <n v="278"/>
    <n v="5138"/>
    <n v="3975"/>
    <x v="4"/>
    <x v="785"/>
    <x v="2"/>
    <s v="data deficient"/>
    <n v="1840"/>
    <n v="1840"/>
    <m/>
    <m/>
    <m/>
    <m/>
    <m/>
    <s v="Thibault &amp; Bretagnolle (2007)"/>
  </r>
  <r>
    <n v="4636"/>
    <n v="278"/>
    <n v="5156"/>
    <n v="3975"/>
    <x v="4"/>
    <x v="243"/>
    <x v="2"/>
    <s v="Potential Breeding"/>
    <m/>
    <n v="2007"/>
    <m/>
    <m/>
    <m/>
    <m/>
    <m/>
    <s v="Thibault &amp; Bretagnolle (2007)"/>
  </r>
  <r>
    <n v="4637"/>
    <n v="279"/>
    <n v="4009"/>
    <n v="3659"/>
    <x v="0"/>
    <x v="787"/>
    <x v="3"/>
    <s v="Confirmed"/>
    <m/>
    <m/>
    <m/>
    <m/>
    <m/>
    <m/>
    <m/>
    <s v="BirdLife International (2008)"/>
  </r>
  <r>
    <n v="4638"/>
    <n v="280"/>
    <n v="13000"/>
    <n v="3295"/>
    <x v="17"/>
    <x v="99"/>
    <x v="7"/>
    <s v="Confirmed"/>
    <n v="2011"/>
    <n v="2007"/>
    <m/>
    <m/>
    <m/>
    <m/>
    <m/>
    <s v="Buden (2008)"/>
  </r>
  <r>
    <n v="4639"/>
    <n v="280"/>
    <n v="13000"/>
    <n v="3298"/>
    <x v="17"/>
    <x v="99"/>
    <x v="12"/>
    <s v="Confirmed"/>
    <n v="2007"/>
    <n v="2007"/>
    <n v="1000"/>
    <n v="2000"/>
    <m/>
    <m/>
    <s v="individuals"/>
    <s v="Buden (2008)"/>
  </r>
  <r>
    <n v="4640"/>
    <n v="281"/>
    <n v="5113"/>
    <n v="3295"/>
    <x v="4"/>
    <x v="210"/>
    <x v="7"/>
    <s v="Confirmed"/>
    <n v="1920"/>
    <n v="2008"/>
    <m/>
    <m/>
    <n v="1"/>
    <n v="249"/>
    <s v="individuals"/>
    <s v="Butaud (2008)"/>
  </r>
  <r>
    <n v="4641"/>
    <n v="281"/>
    <n v="5113"/>
    <n v="3294"/>
    <x v="4"/>
    <x v="210"/>
    <x v="9"/>
    <s v="data deficient"/>
    <n v="2008"/>
    <n v="2008"/>
    <m/>
    <m/>
    <n v="1"/>
    <n v="249"/>
    <s v="individuals"/>
    <s v="Butaud (2008)"/>
  </r>
  <r>
    <n v="4642"/>
    <n v="281"/>
    <n v="5113"/>
    <n v="3298"/>
    <x v="4"/>
    <x v="210"/>
    <x v="12"/>
    <s v="data deficient"/>
    <n v="2008"/>
    <n v="2008"/>
    <m/>
    <m/>
    <n v="1"/>
    <n v="249"/>
    <s v="individuals"/>
    <s v="Butaud (2008)"/>
  </r>
  <r>
    <n v="4643"/>
    <n v="281"/>
    <n v="5113"/>
    <n v="3263"/>
    <x v="4"/>
    <x v="210"/>
    <x v="4"/>
    <s v="Confirmed"/>
    <n v="2008"/>
    <n v="2008"/>
    <n v="20"/>
    <n v="20"/>
    <m/>
    <m/>
    <s v="individuals"/>
    <s v="Butaud (2008)"/>
  </r>
  <r>
    <n v="4644"/>
    <n v="281"/>
    <n v="5113"/>
    <n v="3845"/>
    <x v="4"/>
    <x v="210"/>
    <x v="13"/>
    <s v="Confirmed"/>
    <n v="2008"/>
    <n v="2008"/>
    <n v="70"/>
    <n v="70"/>
    <m/>
    <m/>
    <s v="individuals"/>
    <s v="Butaud (2008)"/>
  </r>
  <r>
    <n v="4645"/>
    <n v="281"/>
    <n v="5113"/>
    <n v="32652"/>
    <x v="4"/>
    <x v="210"/>
    <x v="16"/>
    <s v="Confirmed"/>
    <n v="2008"/>
    <n v="2008"/>
    <n v="1"/>
    <n v="10"/>
    <m/>
    <m/>
    <s v="individuals"/>
    <s v="Butaud (2008)"/>
  </r>
  <r>
    <n v="4646"/>
    <n v="281"/>
    <n v="5113"/>
    <n v="3901"/>
    <x v="4"/>
    <x v="210"/>
    <x v="31"/>
    <s v="data deficient"/>
    <n v="2008"/>
    <n v="2008"/>
    <n v="1"/>
    <n v="1"/>
    <m/>
    <m/>
    <s v="individuals"/>
    <s v="Butaud (2008)"/>
  </r>
  <r>
    <n v="4647"/>
    <n v="281"/>
    <n v="5113"/>
    <n v="3658"/>
    <x v="4"/>
    <x v="210"/>
    <x v="17"/>
    <s v="Confirmed"/>
    <n v="2008"/>
    <n v="2008"/>
    <n v="150"/>
    <n v="150"/>
    <m/>
    <m/>
    <s v="individuals"/>
    <s v="Butaud (2008)"/>
  </r>
  <r>
    <n v="4648"/>
    <n v="282"/>
    <n v="5159"/>
    <n v="3295"/>
    <x v="4"/>
    <x v="788"/>
    <x v="7"/>
    <s v="Confirmed"/>
    <n v="1984"/>
    <n v="2008"/>
    <m/>
    <m/>
    <n v="1"/>
    <n v="249"/>
    <s v="individuals"/>
    <s v="Butaud (2008)"/>
  </r>
  <r>
    <n v="4649"/>
    <n v="282"/>
    <n v="5159"/>
    <n v="3294"/>
    <x v="4"/>
    <x v="788"/>
    <x v="9"/>
    <s v="data deficient"/>
    <n v="2008"/>
    <n v="2008"/>
    <m/>
    <m/>
    <m/>
    <m/>
    <m/>
    <s v="Butaud (2008)"/>
  </r>
  <r>
    <n v="4650"/>
    <n v="282"/>
    <n v="5159"/>
    <n v="3263"/>
    <x v="4"/>
    <x v="788"/>
    <x v="4"/>
    <s v="data deficient"/>
    <n v="2008"/>
    <n v="2008"/>
    <m/>
    <m/>
    <m/>
    <m/>
    <m/>
    <s v="Butaud (2008)"/>
  </r>
  <r>
    <n v="4651"/>
    <n v="282"/>
    <n v="5159"/>
    <n v="3658"/>
    <x v="4"/>
    <x v="788"/>
    <x v="17"/>
    <s v="data deficient"/>
    <n v="2008"/>
    <n v="2008"/>
    <m/>
    <m/>
    <m/>
    <m/>
    <m/>
    <s v="Butaud (2008)"/>
  </r>
  <r>
    <n v="4652"/>
    <n v="282"/>
    <n v="5159"/>
    <n v="3649"/>
    <x v="4"/>
    <x v="788"/>
    <x v="18"/>
    <s v="data deficient"/>
    <n v="2008"/>
    <n v="2008"/>
    <n v="2"/>
    <n v="2"/>
    <m/>
    <m/>
    <s v="individuals"/>
    <s v="Butaud (2008)"/>
  </r>
  <r>
    <n v="4653"/>
    <n v="282"/>
    <n v="5159"/>
    <n v="3288"/>
    <x v="4"/>
    <x v="788"/>
    <x v="19"/>
    <s v="data deficient"/>
    <n v="2008"/>
    <n v="2008"/>
    <m/>
    <m/>
    <m/>
    <m/>
    <m/>
    <s v="Butaud (2008)"/>
  </r>
  <r>
    <n v="4654"/>
    <n v="283"/>
    <n v="5007"/>
    <n v="3295"/>
    <x v="4"/>
    <x v="789"/>
    <x v="7"/>
    <s v="Confirmed"/>
    <n v="1994"/>
    <n v="2008"/>
    <n v="411"/>
    <n v="411"/>
    <m/>
    <m/>
    <s v="breeding pairs"/>
    <s v="Faulquier et al (2008)"/>
  </r>
  <r>
    <n v="4655"/>
    <n v="283"/>
    <n v="5007"/>
    <n v="1016817"/>
    <x v="4"/>
    <x v="789"/>
    <x v="24"/>
    <s v="Confirmed"/>
    <n v="2008"/>
    <n v="2008"/>
    <n v="18"/>
    <n v="18"/>
    <m/>
    <m/>
    <s v="breeding pairs"/>
    <s v="Faulquier et al (2008)"/>
  </r>
  <r>
    <n v="4656"/>
    <n v="283"/>
    <n v="5055"/>
    <n v="1016817"/>
    <x v="4"/>
    <x v="790"/>
    <x v="24"/>
    <s v="Confirmed"/>
    <n v="2008"/>
    <n v="2008"/>
    <n v="6"/>
    <n v="6"/>
    <m/>
    <m/>
    <s v="breeding pairs"/>
    <s v="Faulquier et al (2008)"/>
  </r>
  <r>
    <n v="4657"/>
    <n v="283"/>
    <n v="5007"/>
    <n v="3659"/>
    <x v="4"/>
    <x v="789"/>
    <x v="3"/>
    <s v="Confirmed"/>
    <n v="2008"/>
    <n v="2008"/>
    <n v="31"/>
    <n v="31"/>
    <m/>
    <m/>
    <s v="breeding pairs"/>
    <s v="Faulquier et al (2008)"/>
  </r>
  <r>
    <n v="4658"/>
    <n v="283"/>
    <n v="5055"/>
    <n v="3659"/>
    <x v="4"/>
    <x v="790"/>
    <x v="3"/>
    <s v="Confirmed"/>
    <n v="2008"/>
    <n v="2008"/>
    <n v="1"/>
    <n v="1"/>
    <m/>
    <m/>
    <s v="breeding pairs"/>
    <s v="Faulquier et al (2008)"/>
  </r>
  <r>
    <n v="4659"/>
    <n v="283"/>
    <n v="5007"/>
    <n v="3294"/>
    <x v="4"/>
    <x v="789"/>
    <x v="9"/>
    <s v="Confirmed"/>
    <n v="2008"/>
    <n v="2008"/>
    <n v="30"/>
    <n v="30"/>
    <m/>
    <m/>
    <s v="breeding pairs"/>
    <s v="Faulquier et al (2008)"/>
  </r>
  <r>
    <n v="4660"/>
    <n v="283"/>
    <n v="5055"/>
    <n v="3294"/>
    <x v="4"/>
    <x v="790"/>
    <x v="9"/>
    <s v="Confirmed"/>
    <n v="2008"/>
    <n v="2008"/>
    <n v="56"/>
    <n v="56"/>
    <m/>
    <m/>
    <s v="breeding pairs"/>
    <s v="Faulquier et al (2008)"/>
  </r>
  <r>
    <n v="4661"/>
    <n v="283"/>
    <n v="5007"/>
    <n v="3298"/>
    <x v="4"/>
    <x v="789"/>
    <x v="12"/>
    <s v="Confirmed"/>
    <n v="2008"/>
    <n v="2008"/>
    <n v="139"/>
    <n v="139"/>
    <m/>
    <m/>
    <s v="breeding pairs"/>
    <s v="Faulquier et al (2008)"/>
  </r>
  <r>
    <n v="4662"/>
    <n v="283"/>
    <n v="5055"/>
    <n v="3298"/>
    <x v="4"/>
    <x v="790"/>
    <x v="12"/>
    <s v="Confirmed"/>
    <n v="2008"/>
    <n v="2008"/>
    <n v="60"/>
    <n v="60"/>
    <m/>
    <m/>
    <s v="breeding pairs"/>
    <s v="Faulquier et al (2008)"/>
  </r>
  <r>
    <n v="4663"/>
    <n v="283"/>
    <n v="5007"/>
    <n v="3658"/>
    <x v="4"/>
    <x v="789"/>
    <x v="17"/>
    <s v="Confirmed"/>
    <n v="2008"/>
    <n v="2008"/>
    <n v="185"/>
    <n v="185"/>
    <m/>
    <m/>
    <s v="breeding pairs"/>
    <s v="Faulquier et al (2008)"/>
  </r>
  <r>
    <n v="4664"/>
    <n v="283"/>
    <n v="5055"/>
    <n v="3658"/>
    <x v="4"/>
    <x v="790"/>
    <x v="17"/>
    <s v="Confirmed"/>
    <n v="2008"/>
    <n v="2008"/>
    <n v="178"/>
    <n v="178"/>
    <m/>
    <m/>
    <s v="breeding pairs"/>
    <s v="Faulquier et al (2008)"/>
  </r>
  <r>
    <n v="4665"/>
    <n v="283"/>
    <n v="5055"/>
    <n v="3288"/>
    <x v="4"/>
    <x v="790"/>
    <x v="19"/>
    <s v="Confirmed"/>
    <n v="2008"/>
    <n v="2008"/>
    <n v="53257"/>
    <n v="53257"/>
    <m/>
    <m/>
    <s v="breeding pairs"/>
    <s v="Faulquier et al (2008)"/>
  </r>
  <r>
    <n v="4666"/>
    <n v="284"/>
    <n v="12083"/>
    <n v="3295"/>
    <x v="8"/>
    <x v="791"/>
    <x v="7"/>
    <s v="Potential Breeding"/>
    <n v="1984"/>
    <n v="2008"/>
    <m/>
    <m/>
    <n v="1"/>
    <n v="49"/>
    <s v="individuals"/>
    <s v="GE_Panaramio (2008)"/>
  </r>
  <r>
    <n v="4667"/>
    <n v="285"/>
    <n v="17013"/>
    <n v="3846"/>
    <x v="23"/>
    <x v="338"/>
    <x v="27"/>
    <m/>
    <n v="1979"/>
    <n v="1979"/>
    <m/>
    <m/>
    <m/>
    <m/>
    <m/>
    <s v="Intoh &amp; Masaki (2008)"/>
  </r>
  <r>
    <n v="4668"/>
    <n v="286"/>
    <n v="5151"/>
    <n v="32228"/>
    <x v="4"/>
    <x v="195"/>
    <x v="1"/>
    <s v="Confirmed"/>
    <n v="2008"/>
    <n v="2008"/>
    <m/>
    <m/>
    <m/>
    <m/>
    <m/>
    <s v="Jacq et al (2008)"/>
  </r>
  <r>
    <n v="4669"/>
    <n v="286"/>
    <n v="5151"/>
    <n v="3880"/>
    <x v="4"/>
    <x v="195"/>
    <x v="29"/>
    <s v="Confirmed"/>
    <n v="2008"/>
    <n v="2008"/>
    <n v="5"/>
    <n v="5"/>
    <m/>
    <m/>
    <s v="nests"/>
    <s v="Jacq et al (2008)"/>
  </r>
  <r>
    <n v="4670"/>
    <n v="286"/>
    <n v="5151"/>
    <n v="3928"/>
    <x v="4"/>
    <x v="195"/>
    <x v="20"/>
    <s v="Confirmed"/>
    <n v="2008"/>
    <n v="2008"/>
    <m/>
    <m/>
    <m/>
    <m/>
    <m/>
    <s v="Jacq et al (2008)"/>
  </r>
  <r>
    <n v="4671"/>
    <n v="286"/>
    <n v="5151"/>
    <n v="3650"/>
    <x v="4"/>
    <x v="195"/>
    <x v="6"/>
    <s v="Confirmed"/>
    <n v="2008"/>
    <n v="2008"/>
    <m/>
    <m/>
    <m/>
    <m/>
    <m/>
    <s v="Jacq et al (2008)"/>
  </r>
  <r>
    <n v="4672"/>
    <n v="287"/>
    <n v="3020"/>
    <n v="3295"/>
    <x v="18"/>
    <x v="694"/>
    <x v="7"/>
    <s v="Confirmed"/>
    <n v="1993"/>
    <n v="2008"/>
    <n v="42"/>
    <n v="42"/>
    <m/>
    <m/>
    <s v="chicks"/>
    <s v="Jones (2008)"/>
  </r>
  <r>
    <n v="4673"/>
    <n v="287"/>
    <n v="3003"/>
    <n v="3659"/>
    <x v="18"/>
    <x v="533"/>
    <x v="3"/>
    <s v="Confirmed"/>
    <n v="2008"/>
    <n v="2008"/>
    <n v="2"/>
    <n v="2"/>
    <m/>
    <m/>
    <s v="chicks"/>
    <s v="Jones (2008)"/>
  </r>
  <r>
    <n v="4674"/>
    <n v="287"/>
    <n v="3010"/>
    <n v="3659"/>
    <x v="18"/>
    <x v="792"/>
    <x v="3"/>
    <s v="Confirmed"/>
    <n v="2008"/>
    <n v="2008"/>
    <n v="4"/>
    <n v="4"/>
    <m/>
    <m/>
    <s v="chicks"/>
    <s v="Jones (2008)"/>
  </r>
  <r>
    <n v="4675"/>
    <n v="287"/>
    <n v="3012"/>
    <n v="3659"/>
    <x v="18"/>
    <x v="690"/>
    <x v="3"/>
    <s v="Confirmed"/>
    <n v="2008"/>
    <n v="2008"/>
    <n v="11"/>
    <n v="11"/>
    <m/>
    <m/>
    <s v="chicks"/>
    <s v="Jones (2008)"/>
  </r>
  <r>
    <n v="4676"/>
    <n v="287"/>
    <n v="3017"/>
    <n v="3659"/>
    <x v="18"/>
    <x v="691"/>
    <x v="3"/>
    <s v="Confirmed"/>
    <n v="2008"/>
    <n v="2008"/>
    <n v="9"/>
    <n v="9"/>
    <m/>
    <m/>
    <s v="chicks"/>
    <s v="Jones (2008)"/>
  </r>
  <r>
    <n v="4677"/>
    <n v="287"/>
    <n v="3003"/>
    <n v="3845"/>
    <x v="18"/>
    <x v="533"/>
    <x v="13"/>
    <s v="Confirmed"/>
    <n v="2008"/>
    <n v="2008"/>
    <n v="4"/>
    <n v="4"/>
    <m/>
    <m/>
    <s v="chicks"/>
    <s v="Jones (2008)"/>
  </r>
  <r>
    <n v="4678"/>
    <n v="287"/>
    <n v="3004"/>
    <n v="3845"/>
    <x v="18"/>
    <x v="692"/>
    <x v="13"/>
    <s v="Confirmed"/>
    <n v="2008"/>
    <n v="2008"/>
    <n v="103"/>
    <n v="103"/>
    <m/>
    <m/>
    <s v="chicks"/>
    <s v="Jones (2008)"/>
  </r>
  <r>
    <n v="4679"/>
    <n v="287"/>
    <n v="3006"/>
    <n v="3845"/>
    <x v="18"/>
    <x v="693"/>
    <x v="13"/>
    <s v="Confirmed"/>
    <n v="2008"/>
    <n v="2008"/>
    <n v="10"/>
    <n v="10"/>
    <m/>
    <m/>
    <s v="chicks"/>
    <s v="Jones (2008)"/>
  </r>
  <r>
    <n v="4680"/>
    <n v="287"/>
    <n v="3010"/>
    <n v="3845"/>
    <x v="18"/>
    <x v="792"/>
    <x v="13"/>
    <s v="Confirmed"/>
    <n v="2008"/>
    <n v="2008"/>
    <n v="92"/>
    <n v="92"/>
    <m/>
    <m/>
    <s v="chicks"/>
    <s v="Jones (2008)"/>
  </r>
  <r>
    <n v="4681"/>
    <n v="287"/>
    <n v="3011"/>
    <n v="3845"/>
    <x v="18"/>
    <x v="354"/>
    <x v="13"/>
    <s v="Confirmed"/>
    <n v="2008"/>
    <n v="2008"/>
    <n v="1"/>
    <n v="1"/>
    <m/>
    <m/>
    <s v="chicks"/>
    <s v="Jones (2008)"/>
  </r>
  <r>
    <n v="4682"/>
    <n v="287"/>
    <n v="3013"/>
    <n v="3845"/>
    <x v="18"/>
    <x v="532"/>
    <x v="13"/>
    <s v="Confirmed"/>
    <n v="2008"/>
    <n v="2008"/>
    <n v="2"/>
    <n v="2"/>
    <m/>
    <m/>
    <s v="chicks"/>
    <s v="Jones (2008)"/>
  </r>
  <r>
    <n v="4683"/>
    <n v="287"/>
    <n v="3014"/>
    <n v="3845"/>
    <x v="18"/>
    <x v="530"/>
    <x v="13"/>
    <s v="Confirmed"/>
    <n v="2008"/>
    <n v="2008"/>
    <n v="100"/>
    <n v="100"/>
    <m/>
    <m/>
    <s v="chicks"/>
    <s v="Jones (2008)"/>
  </r>
  <r>
    <n v="4684"/>
    <n v="287"/>
    <n v="3020"/>
    <n v="3845"/>
    <x v="18"/>
    <x v="694"/>
    <x v="13"/>
    <s v="Confirmed"/>
    <n v="2008"/>
    <n v="2008"/>
    <n v="6"/>
    <n v="6"/>
    <m/>
    <m/>
    <s v="chicks"/>
    <s v="Jones (2008)"/>
  </r>
  <r>
    <n v="4685"/>
    <n v="287"/>
    <n v="3021"/>
    <n v="3845"/>
    <x v="18"/>
    <x v="531"/>
    <x v="13"/>
    <s v="Confirmed"/>
    <n v="2008"/>
    <n v="2008"/>
    <n v="11"/>
    <n v="11"/>
    <m/>
    <m/>
    <s v="chicks"/>
    <s v="Jones (2008)"/>
  </r>
  <r>
    <n v="4686"/>
    <n v="287"/>
    <n v="3006"/>
    <n v="3846"/>
    <x v="18"/>
    <x v="693"/>
    <x v="27"/>
    <s v="Confirmed"/>
    <n v="2008"/>
    <n v="2008"/>
    <n v="2321"/>
    <n v="2321"/>
    <m/>
    <m/>
    <s v="chicks"/>
    <s v="Jones (2008)"/>
  </r>
  <r>
    <n v="4687"/>
    <n v="287"/>
    <n v="3011"/>
    <n v="3846"/>
    <x v="18"/>
    <x v="354"/>
    <x v="27"/>
    <s v="Confirmed"/>
    <n v="2008"/>
    <n v="2008"/>
    <n v="3126"/>
    <n v="3126"/>
    <m/>
    <m/>
    <s v="chicks"/>
    <s v="Jones (2008)"/>
  </r>
  <r>
    <n v="4688"/>
    <n v="287"/>
    <n v="3014"/>
    <n v="3846"/>
    <x v="18"/>
    <x v="530"/>
    <x v="27"/>
    <s v="Confirmed"/>
    <n v="2008"/>
    <n v="2008"/>
    <n v="25"/>
    <n v="25"/>
    <m/>
    <m/>
    <s v="chicks"/>
    <s v="Jones (2008)"/>
  </r>
  <r>
    <n v="4689"/>
    <n v="287"/>
    <n v="3006"/>
    <n v="32652"/>
    <x v="18"/>
    <x v="693"/>
    <x v="16"/>
    <s v="Confirmed"/>
    <n v="2008"/>
    <n v="2008"/>
    <n v="2"/>
    <n v="2"/>
    <m/>
    <m/>
    <s v="chicks"/>
    <s v="Jones (2008)"/>
  </r>
  <r>
    <n v="4690"/>
    <n v="287"/>
    <n v="3012"/>
    <n v="32652"/>
    <x v="18"/>
    <x v="690"/>
    <x v="16"/>
    <s v="Confirmed"/>
    <n v="2008"/>
    <n v="2008"/>
    <n v="1"/>
    <n v="1"/>
    <m/>
    <m/>
    <s v="chicks"/>
    <s v="Jones (2008)"/>
  </r>
  <r>
    <n v="4691"/>
    <n v="287"/>
    <n v="3017"/>
    <n v="32652"/>
    <x v="18"/>
    <x v="691"/>
    <x v="16"/>
    <s v="Confirmed"/>
    <n v="2008"/>
    <n v="2008"/>
    <n v="6"/>
    <n v="6"/>
    <m/>
    <m/>
    <s v="chicks"/>
    <s v="Jones (2008)"/>
  </r>
  <r>
    <n v="4692"/>
    <n v="287"/>
    <n v="3003"/>
    <n v="3658"/>
    <x v="18"/>
    <x v="533"/>
    <x v="17"/>
    <s v="Confirmed"/>
    <n v="2008"/>
    <n v="2008"/>
    <n v="5"/>
    <n v="5"/>
    <m/>
    <m/>
    <s v="chicks"/>
    <s v="Jones (2008)"/>
  </r>
  <r>
    <n v="4693"/>
    <n v="287"/>
    <n v="3004"/>
    <n v="3658"/>
    <x v="18"/>
    <x v="692"/>
    <x v="17"/>
    <s v="Confirmed"/>
    <n v="2008"/>
    <n v="2008"/>
    <n v="33"/>
    <n v="33"/>
    <m/>
    <m/>
    <s v="chicks"/>
    <s v="Jones (2008)"/>
  </r>
  <r>
    <n v="4694"/>
    <n v="287"/>
    <n v="3005"/>
    <n v="3658"/>
    <x v="18"/>
    <x v="529"/>
    <x v="17"/>
    <s v="Confirmed"/>
    <n v="2008"/>
    <n v="2008"/>
    <n v="8"/>
    <n v="8"/>
    <m/>
    <m/>
    <s v="chicks"/>
    <s v="Jones (2008)"/>
  </r>
  <r>
    <n v="4695"/>
    <n v="287"/>
    <n v="3006"/>
    <n v="3658"/>
    <x v="18"/>
    <x v="693"/>
    <x v="17"/>
    <s v="Confirmed"/>
    <n v="2008"/>
    <n v="2008"/>
    <n v="44"/>
    <n v="44"/>
    <m/>
    <m/>
    <s v="chicks"/>
    <s v="Jones (2008)"/>
  </r>
  <r>
    <n v="4696"/>
    <n v="287"/>
    <n v="3010"/>
    <n v="3658"/>
    <x v="18"/>
    <x v="792"/>
    <x v="17"/>
    <s v="Confirmed"/>
    <n v="2008"/>
    <n v="2008"/>
    <n v="41"/>
    <n v="41"/>
    <m/>
    <m/>
    <s v="chicks"/>
    <s v="Jones (2008)"/>
  </r>
  <r>
    <n v="4697"/>
    <n v="287"/>
    <n v="3011"/>
    <n v="3658"/>
    <x v="18"/>
    <x v="354"/>
    <x v="17"/>
    <s v="Confirmed"/>
    <n v="2008"/>
    <n v="2008"/>
    <n v="26"/>
    <n v="26"/>
    <m/>
    <m/>
    <s v="chicks"/>
    <s v="Jones (2008)"/>
  </r>
  <r>
    <n v="4698"/>
    <n v="287"/>
    <n v="3012"/>
    <n v="3658"/>
    <x v="18"/>
    <x v="690"/>
    <x v="17"/>
    <s v="Confirmed"/>
    <n v="2008"/>
    <n v="2008"/>
    <n v="66"/>
    <n v="66"/>
    <m/>
    <m/>
    <s v="chicks"/>
    <s v="Jones (2008)"/>
  </r>
  <r>
    <n v="4699"/>
    <n v="287"/>
    <n v="3013"/>
    <n v="3658"/>
    <x v="18"/>
    <x v="532"/>
    <x v="17"/>
    <s v="Confirmed"/>
    <n v="2008"/>
    <n v="2008"/>
    <n v="6"/>
    <n v="6"/>
    <m/>
    <m/>
    <s v="chicks"/>
    <s v="Jones (2008)"/>
  </r>
  <r>
    <n v="4700"/>
    <n v="287"/>
    <n v="3014"/>
    <n v="3658"/>
    <x v="18"/>
    <x v="530"/>
    <x v="17"/>
    <s v="Confirmed"/>
    <n v="2008"/>
    <n v="2008"/>
    <n v="295"/>
    <n v="295"/>
    <m/>
    <m/>
    <s v="chicks"/>
    <s v="Jones (2008)"/>
  </r>
  <r>
    <n v="4701"/>
    <n v="287"/>
    <n v="3017"/>
    <n v="3658"/>
    <x v="18"/>
    <x v="691"/>
    <x v="17"/>
    <s v="Confirmed"/>
    <n v="2008"/>
    <n v="2008"/>
    <n v="14"/>
    <n v="14"/>
    <m/>
    <m/>
    <s v="chicks"/>
    <s v="Jones (2008)"/>
  </r>
  <r>
    <n v="4702"/>
    <n v="287"/>
    <n v="3020"/>
    <n v="3658"/>
    <x v="18"/>
    <x v="694"/>
    <x v="17"/>
    <s v="Confirmed"/>
    <n v="2008"/>
    <n v="2008"/>
    <n v="2"/>
    <n v="2"/>
    <m/>
    <m/>
    <s v="chicks"/>
    <s v="Jones (2008)"/>
  </r>
  <r>
    <n v="4703"/>
    <n v="287"/>
    <n v="3021"/>
    <n v="3658"/>
    <x v="18"/>
    <x v="531"/>
    <x v="17"/>
    <s v="Confirmed"/>
    <n v="2008"/>
    <n v="2008"/>
    <n v="19"/>
    <n v="19"/>
    <m/>
    <m/>
    <s v="chicks"/>
    <s v="Jones (2008)"/>
  </r>
  <r>
    <n v="4704"/>
    <n v="287"/>
    <n v="3001"/>
    <n v="3649"/>
    <x v="18"/>
    <x v="793"/>
    <x v="18"/>
    <s v="Confirmed"/>
    <n v="2008"/>
    <n v="2008"/>
    <n v="3"/>
    <n v="3"/>
    <m/>
    <m/>
    <s v="chicks"/>
    <s v="Jones (2008)"/>
  </r>
  <r>
    <n v="4705"/>
    <n v="287"/>
    <n v="3003"/>
    <n v="3649"/>
    <x v="18"/>
    <x v="533"/>
    <x v="18"/>
    <s v="Confirmed"/>
    <n v="2008"/>
    <n v="2008"/>
    <n v="25"/>
    <n v="25"/>
    <m/>
    <m/>
    <s v="chicks"/>
    <s v="Jones (2008)"/>
  </r>
  <r>
    <n v="4706"/>
    <n v="287"/>
    <n v="3004"/>
    <n v="3649"/>
    <x v="18"/>
    <x v="692"/>
    <x v="18"/>
    <s v="Confirmed"/>
    <n v="2008"/>
    <n v="2008"/>
    <n v="31"/>
    <n v="31"/>
    <m/>
    <m/>
    <s v="chicks"/>
    <s v="Jones (2008)"/>
  </r>
  <r>
    <n v="4707"/>
    <n v="287"/>
    <n v="3005"/>
    <n v="3649"/>
    <x v="18"/>
    <x v="529"/>
    <x v="18"/>
    <s v="Confirmed"/>
    <n v="2008"/>
    <n v="2008"/>
    <n v="85"/>
    <n v="85"/>
    <m/>
    <m/>
    <s v="chicks"/>
    <s v="Jones (2008)"/>
  </r>
  <r>
    <n v="4708"/>
    <n v="287"/>
    <n v="3006"/>
    <n v="3649"/>
    <x v="18"/>
    <x v="693"/>
    <x v="18"/>
    <s v="Confirmed"/>
    <n v="2008"/>
    <n v="2008"/>
    <n v="24"/>
    <n v="24"/>
    <m/>
    <m/>
    <s v="chicks"/>
    <s v="Jones (2008)"/>
  </r>
  <r>
    <n v="4709"/>
    <n v="287"/>
    <n v="3010"/>
    <n v="3649"/>
    <x v="18"/>
    <x v="792"/>
    <x v="18"/>
    <s v="Confirmed"/>
    <n v="2008"/>
    <n v="2008"/>
    <n v="52"/>
    <n v="52"/>
    <m/>
    <m/>
    <s v="chicks"/>
    <s v="Jones (2008)"/>
  </r>
  <r>
    <n v="4710"/>
    <n v="287"/>
    <n v="3011"/>
    <n v="3649"/>
    <x v="18"/>
    <x v="354"/>
    <x v="18"/>
    <s v="Confirmed"/>
    <n v="2008"/>
    <n v="2008"/>
    <n v="12"/>
    <n v="12"/>
    <m/>
    <m/>
    <s v="chicks"/>
    <s v="Jones (2008)"/>
  </r>
  <r>
    <n v="4711"/>
    <n v="287"/>
    <n v="3012"/>
    <n v="3649"/>
    <x v="18"/>
    <x v="690"/>
    <x v="18"/>
    <s v="Confirmed"/>
    <n v="2008"/>
    <n v="2008"/>
    <n v="14"/>
    <n v="14"/>
    <m/>
    <m/>
    <s v="chicks"/>
    <s v="Jones (2008)"/>
  </r>
  <r>
    <n v="4712"/>
    <n v="287"/>
    <n v="3014"/>
    <n v="3649"/>
    <x v="18"/>
    <x v="530"/>
    <x v="18"/>
    <s v="Confirmed"/>
    <n v="2008"/>
    <n v="2008"/>
    <n v="10"/>
    <n v="10"/>
    <m/>
    <m/>
    <s v="chicks"/>
    <s v="Jones (2008)"/>
  </r>
  <r>
    <n v="4713"/>
    <n v="287"/>
    <n v="3017"/>
    <n v="3649"/>
    <x v="18"/>
    <x v="691"/>
    <x v="18"/>
    <s v="Confirmed"/>
    <n v="2008"/>
    <n v="2008"/>
    <n v="16"/>
    <n v="16"/>
    <m/>
    <m/>
    <s v="chicks"/>
    <s v="Jones (2008)"/>
  </r>
  <r>
    <n v="4714"/>
    <n v="287"/>
    <n v="3020"/>
    <n v="3649"/>
    <x v="18"/>
    <x v="694"/>
    <x v="18"/>
    <s v="Confirmed"/>
    <n v="2008"/>
    <n v="2008"/>
    <n v="4"/>
    <n v="4"/>
    <m/>
    <m/>
    <s v="chicks"/>
    <s v="Jones (2008)"/>
  </r>
  <r>
    <n v="4715"/>
    <n v="287"/>
    <n v="3021"/>
    <n v="3649"/>
    <x v="18"/>
    <x v="531"/>
    <x v="18"/>
    <s v="Confirmed"/>
    <n v="2008"/>
    <n v="2008"/>
    <n v="9"/>
    <n v="9"/>
    <m/>
    <m/>
    <s v="chicks"/>
    <s v="Jones (2008)"/>
  </r>
  <r>
    <n v="4716"/>
    <n v="287"/>
    <n v="3003"/>
    <n v="3288"/>
    <x v="18"/>
    <x v="533"/>
    <x v="19"/>
    <s v="Confirmed"/>
    <n v="2008"/>
    <n v="2008"/>
    <n v="2650"/>
    <n v="2650"/>
    <m/>
    <m/>
    <s v="chicks"/>
    <s v="Jones (2008)"/>
  </r>
  <r>
    <n v="4717"/>
    <n v="287"/>
    <n v="3004"/>
    <n v="3288"/>
    <x v="18"/>
    <x v="692"/>
    <x v="19"/>
    <s v="Confirmed"/>
    <n v="2008"/>
    <n v="2008"/>
    <n v="8292"/>
    <n v="8292"/>
    <m/>
    <m/>
    <s v="chicks"/>
    <s v="Jones (2008)"/>
  </r>
  <r>
    <n v="4718"/>
    <n v="287"/>
    <n v="3006"/>
    <n v="3288"/>
    <x v="18"/>
    <x v="693"/>
    <x v="19"/>
    <s v="Confirmed"/>
    <n v="2008"/>
    <n v="2008"/>
    <n v="2182"/>
    <n v="2182"/>
    <m/>
    <m/>
    <s v="chicks"/>
    <s v="Jones (2008)"/>
  </r>
  <r>
    <n v="4719"/>
    <n v="287"/>
    <n v="3011"/>
    <n v="3288"/>
    <x v="18"/>
    <x v="354"/>
    <x v="19"/>
    <s v="Confirmed"/>
    <n v="2008"/>
    <n v="2008"/>
    <n v="10137"/>
    <n v="10137"/>
    <m/>
    <m/>
    <s v="chicks"/>
    <s v="Jones (2008)"/>
  </r>
  <r>
    <n v="4720"/>
    <n v="287"/>
    <n v="3014"/>
    <n v="3288"/>
    <x v="18"/>
    <x v="530"/>
    <x v="19"/>
    <s v="Confirmed"/>
    <n v="2008"/>
    <n v="2008"/>
    <n v="17800"/>
    <n v="17800"/>
    <m/>
    <m/>
    <s v="chicks"/>
    <s v="Jones (2008)"/>
  </r>
  <r>
    <n v="4721"/>
    <n v="287"/>
    <n v="3017"/>
    <n v="3288"/>
    <x v="18"/>
    <x v="691"/>
    <x v="19"/>
    <s v="Confirmed"/>
    <n v="2008"/>
    <n v="2008"/>
    <n v="182"/>
    <n v="182"/>
    <m/>
    <m/>
    <s v="chicks"/>
    <s v="Jones (2008)"/>
  </r>
  <r>
    <n v="4722"/>
    <n v="288"/>
    <n v="4040"/>
    <n v="3295"/>
    <x v="0"/>
    <x v="379"/>
    <x v="7"/>
    <s v="Non-breeding"/>
    <n v="1994"/>
    <n v="2008"/>
    <n v="637"/>
    <n v="637"/>
    <m/>
    <m/>
    <s v="nests"/>
    <s v="Bell, M. (2008 unpublished data)"/>
  </r>
  <r>
    <n v="4723"/>
    <n v="288"/>
    <n v="4040"/>
    <n v="3295"/>
    <x v="0"/>
    <x v="379"/>
    <x v="7"/>
    <s v="Non-breeding"/>
    <n v="1994"/>
    <n v="2008"/>
    <n v="2637"/>
    <n v="2637"/>
    <m/>
    <m/>
    <s v="nests"/>
    <s v="Bell, M. (2008 unpublished data)"/>
  </r>
  <r>
    <n v="4724"/>
    <n v="288"/>
    <n v="4042"/>
    <n v="3295"/>
    <x v="0"/>
    <x v="380"/>
    <x v="7"/>
    <s v="Confirmed"/>
    <n v="1994"/>
    <n v="2008"/>
    <n v="2000"/>
    <n v="2000"/>
    <m/>
    <m/>
    <s v="nests"/>
    <s v="Bell, M. (2008 unpublished data)"/>
  </r>
  <r>
    <n v="4725"/>
    <n v="288"/>
    <n v="4043"/>
    <n v="3295"/>
    <x v="0"/>
    <x v="381"/>
    <x v="7"/>
    <s v="Confirmed"/>
    <n v="1998"/>
    <n v="2008"/>
    <n v="94"/>
    <n v="94"/>
    <m/>
    <m/>
    <s v="breeding pairs"/>
    <s v="Bell, M. (2008 unpublished data)"/>
  </r>
  <r>
    <n v="4726"/>
    <n v="288"/>
    <n v="4043"/>
    <n v="3268"/>
    <x v="0"/>
    <x v="381"/>
    <x v="26"/>
    <s v="Potential Breeding"/>
    <n v="2008"/>
    <n v="2008"/>
    <n v="51"/>
    <n v="51"/>
    <m/>
    <m/>
    <s v="individuals"/>
    <s v="Bell, M. (2008 unpublished data)"/>
  </r>
  <r>
    <n v="4727"/>
    <n v="288"/>
    <n v="4045"/>
    <n v="3268"/>
    <x v="0"/>
    <x v="407"/>
    <x v="26"/>
    <s v="Non-breeding"/>
    <n v="2008"/>
    <n v="2008"/>
    <n v="50"/>
    <n v="50"/>
    <m/>
    <m/>
    <s v="individuals"/>
    <s v="Bell, M. (2008 unpublished data)"/>
  </r>
  <r>
    <n v="4728"/>
    <n v="288"/>
    <n v="4040"/>
    <n v="3659"/>
    <x v="0"/>
    <x v="379"/>
    <x v="3"/>
    <s v="Confirmed"/>
    <n v="2008"/>
    <n v="2008"/>
    <n v="980"/>
    <n v="980"/>
    <m/>
    <m/>
    <s v="breeding pairs"/>
    <s v="Bell, M. (2008 unpublished data)"/>
  </r>
  <r>
    <n v="4729"/>
    <n v="288"/>
    <n v="4040"/>
    <n v="3659"/>
    <x v="0"/>
    <x v="379"/>
    <x v="3"/>
    <s v="Confirmed"/>
    <n v="2008"/>
    <n v="2008"/>
    <n v="1152"/>
    <n v="980"/>
    <m/>
    <m/>
    <s v="breeding pairs"/>
    <s v="Bell, M. (2008 unpublished data)"/>
  </r>
  <r>
    <n v="4730"/>
    <n v="288"/>
    <n v="4042"/>
    <n v="3659"/>
    <x v="0"/>
    <x v="380"/>
    <x v="3"/>
    <s v="Confirmed"/>
    <n v="2008"/>
    <n v="2008"/>
    <n v="172"/>
    <n v="172"/>
    <m/>
    <m/>
    <s v="breeding pairs"/>
    <s v="Bell, M. (2008 unpublished data)"/>
  </r>
  <r>
    <n v="4731"/>
    <n v="288"/>
    <n v="4043"/>
    <n v="3659"/>
    <x v="0"/>
    <x v="381"/>
    <x v="3"/>
    <s v="Confirmed"/>
    <n v="2008"/>
    <n v="2008"/>
    <n v="5"/>
    <n v="5"/>
    <m/>
    <m/>
    <s v="breeding pairs"/>
    <s v="Bell, M. (2008 unpublished data)"/>
  </r>
  <r>
    <n v="4732"/>
    <n v="288"/>
    <n v="4045"/>
    <n v="3659"/>
    <x v="0"/>
    <x v="407"/>
    <x v="3"/>
    <s v="Confirmed"/>
    <n v="2008"/>
    <n v="2008"/>
    <n v="51"/>
    <n v="51"/>
    <m/>
    <m/>
    <s v="breeding pairs"/>
    <s v="Bell, M. (2008 unpublished data)"/>
  </r>
  <r>
    <n v="4733"/>
    <n v="288"/>
    <n v="4053"/>
    <n v="3659"/>
    <x v="0"/>
    <x v="402"/>
    <x v="3"/>
    <s v="Confirmed"/>
    <n v="2008"/>
    <n v="2008"/>
    <n v="6"/>
    <n v="6"/>
    <m/>
    <m/>
    <s v="breeding pairs"/>
    <s v="Bell, M. (2008 unpublished data)"/>
  </r>
  <r>
    <n v="4734"/>
    <n v="288"/>
    <n v="4053"/>
    <n v="3659"/>
    <x v="0"/>
    <x v="402"/>
    <x v="3"/>
    <s v="Confirmed"/>
    <n v="2008"/>
    <n v="2008"/>
    <n v="137"/>
    <n v="157"/>
    <m/>
    <m/>
    <s v="breeding pairs"/>
    <s v="Bell, M. (2008 unpublished data)"/>
  </r>
  <r>
    <n v="4735"/>
    <n v="288"/>
    <n v="4054"/>
    <n v="3659"/>
    <x v="0"/>
    <x v="392"/>
    <x v="3"/>
    <s v="Confirmed"/>
    <n v="2008"/>
    <n v="2008"/>
    <n v="80"/>
    <n v="100"/>
    <m/>
    <m/>
    <s v="breeding pairs"/>
    <s v="Bell, M. (2008 unpublished data)"/>
  </r>
  <r>
    <n v="4736"/>
    <n v="288"/>
    <n v="4071"/>
    <n v="3659"/>
    <x v="0"/>
    <x v="382"/>
    <x v="3"/>
    <s v="Confirmed"/>
    <n v="2008"/>
    <n v="2008"/>
    <n v="469"/>
    <n v="469"/>
    <m/>
    <m/>
    <s v="breeding pairs"/>
    <s v="Bell, M. (2008 unpublished data)"/>
  </r>
  <r>
    <n v="4737"/>
    <n v="288"/>
    <n v="4042"/>
    <n v="3294"/>
    <x v="0"/>
    <x v="380"/>
    <x v="9"/>
    <s v="Confirmed"/>
    <n v="2008"/>
    <n v="2008"/>
    <n v="9"/>
    <n v="9"/>
    <m/>
    <m/>
    <s v="breeding pairs"/>
    <s v="Bell, M. (2008 unpublished data)"/>
  </r>
  <r>
    <n v="4738"/>
    <n v="288"/>
    <n v="4043"/>
    <n v="3294"/>
    <x v="0"/>
    <x v="381"/>
    <x v="9"/>
    <s v="Confirmed"/>
    <n v="2008"/>
    <n v="2008"/>
    <n v="20"/>
    <n v="20"/>
    <m/>
    <m/>
    <s v="breeding pairs"/>
    <s v="Bell, M. (2008 unpublished data)"/>
  </r>
  <r>
    <n v="4739"/>
    <n v="288"/>
    <n v="4045"/>
    <n v="3294"/>
    <x v="0"/>
    <x v="407"/>
    <x v="9"/>
    <s v="Confirmed"/>
    <n v="2008"/>
    <n v="2008"/>
    <n v="1000"/>
    <n v="1000"/>
    <m/>
    <m/>
    <s v="breeding pairs"/>
    <s v="Bell, M. (2008 unpublished data)"/>
  </r>
  <r>
    <n v="4740"/>
    <n v="288"/>
    <n v="4053"/>
    <n v="3294"/>
    <x v="0"/>
    <x v="402"/>
    <x v="9"/>
    <s v="Confirmed"/>
    <n v="2008"/>
    <n v="2008"/>
    <n v="13"/>
    <n v="13"/>
    <m/>
    <m/>
    <s v="breeding pairs"/>
    <s v="Bell, M. (2008 unpublished data)"/>
  </r>
  <r>
    <n v="4741"/>
    <n v="288"/>
    <n v="4053"/>
    <n v="3294"/>
    <x v="0"/>
    <x v="402"/>
    <x v="9"/>
    <s v="Confirmed"/>
    <n v="2008"/>
    <n v="2008"/>
    <n v="1063"/>
    <n v="1113"/>
    <m/>
    <m/>
    <s v="breeding pairs"/>
    <s v="Bell, M. (2008 unpublished data)"/>
  </r>
  <r>
    <n v="4742"/>
    <n v="288"/>
    <n v="4054"/>
    <n v="3294"/>
    <x v="0"/>
    <x v="392"/>
    <x v="9"/>
    <s v="Confirmed"/>
    <n v="2008"/>
    <n v="2008"/>
    <n v="50"/>
    <n v="100"/>
    <m/>
    <m/>
    <s v="breeding pairs"/>
    <s v="Bell, M. (2008 unpublished data)"/>
  </r>
  <r>
    <n v="4743"/>
    <n v="288"/>
    <n v="4071"/>
    <n v="3294"/>
    <x v="0"/>
    <x v="382"/>
    <x v="9"/>
    <s v="Confirmed"/>
    <n v="2008"/>
    <n v="2008"/>
    <n v="135"/>
    <n v="135"/>
    <m/>
    <m/>
    <s v="breeding pairs"/>
    <s v="Bell, M. (2008 unpublished data)"/>
  </r>
  <r>
    <n v="4744"/>
    <n v="288"/>
    <n v="4043"/>
    <n v="3298"/>
    <x v="0"/>
    <x v="381"/>
    <x v="12"/>
    <s v="Confirmed"/>
    <n v="2008"/>
    <n v="2008"/>
    <n v="5"/>
    <n v="5"/>
    <m/>
    <m/>
    <s v="individuals"/>
    <s v="Bell, M. (2008 unpublished data)"/>
  </r>
  <r>
    <n v="4745"/>
    <n v="288"/>
    <n v="4040"/>
    <n v="3846"/>
    <x v="0"/>
    <x v="379"/>
    <x v="27"/>
    <s v="Confirmed"/>
    <n v="2008"/>
    <n v="2008"/>
    <n v="5040"/>
    <n v="5040"/>
    <m/>
    <m/>
    <s v="breeding pairs"/>
    <s v="Bell, M. (2008 unpublished data)"/>
  </r>
  <r>
    <n v="4746"/>
    <n v="288"/>
    <n v="4043"/>
    <n v="3846"/>
    <x v="0"/>
    <x v="381"/>
    <x v="27"/>
    <s v="Confirmed"/>
    <n v="2008"/>
    <n v="2008"/>
    <n v="5"/>
    <n v="5"/>
    <m/>
    <m/>
    <s v="individuals"/>
    <s v="Bell, M. (2008 unpublished data)"/>
  </r>
  <r>
    <n v="4747"/>
    <n v="288"/>
    <n v="4040"/>
    <n v="3658"/>
    <x v="0"/>
    <x v="379"/>
    <x v="17"/>
    <s v="Confirmed"/>
    <n v="2008"/>
    <n v="2008"/>
    <n v="1890"/>
    <n v="1890"/>
    <m/>
    <m/>
    <s v="breeding pairs"/>
    <s v="Bell, M. (2008 unpublished data)"/>
  </r>
  <r>
    <n v="4748"/>
    <n v="288"/>
    <n v="4040"/>
    <n v="3658"/>
    <x v="0"/>
    <x v="379"/>
    <x v="17"/>
    <s v="Confirmed"/>
    <n v="2008"/>
    <n v="2008"/>
    <n v="1996"/>
    <n v="1890"/>
    <m/>
    <m/>
    <s v="breeding pairs"/>
    <s v="Bell, M. (2008 unpublished data)"/>
  </r>
  <r>
    <n v="4749"/>
    <n v="288"/>
    <n v="4042"/>
    <n v="3658"/>
    <x v="0"/>
    <x v="380"/>
    <x v="17"/>
    <s v="Confirmed"/>
    <n v="2008"/>
    <n v="2008"/>
    <n v="106"/>
    <n v="106"/>
    <m/>
    <m/>
    <s v="breeding pairs"/>
    <s v="Bell, M. (2008 unpublished data)"/>
  </r>
  <r>
    <n v="4750"/>
    <n v="288"/>
    <n v="4043"/>
    <n v="3658"/>
    <x v="0"/>
    <x v="381"/>
    <x v="17"/>
    <s v="Confirmed"/>
    <n v="2008"/>
    <n v="2008"/>
    <n v="70"/>
    <n v="70"/>
    <m/>
    <m/>
    <s v="breeding pairs"/>
    <s v="Bell, M. (2008 unpublished data)"/>
  </r>
  <r>
    <n v="4751"/>
    <n v="288"/>
    <n v="4045"/>
    <n v="3658"/>
    <x v="0"/>
    <x v="407"/>
    <x v="17"/>
    <s v="Confirmed"/>
    <n v="2008"/>
    <n v="2008"/>
    <n v="82"/>
    <n v="82"/>
    <m/>
    <m/>
    <s v="breeding pairs"/>
    <s v="Bell, M. (2008 unpublished data)"/>
  </r>
  <r>
    <n v="4752"/>
    <n v="288"/>
    <n v="4053"/>
    <n v="3658"/>
    <x v="0"/>
    <x v="402"/>
    <x v="17"/>
    <s v="Confirmed"/>
    <n v="2008"/>
    <n v="2008"/>
    <n v="21"/>
    <n v="21"/>
    <m/>
    <m/>
    <s v="breeding pairs"/>
    <s v="Bell, M. (2008 unpublished data)"/>
  </r>
  <r>
    <n v="4753"/>
    <n v="288"/>
    <n v="4053"/>
    <n v="3658"/>
    <x v="0"/>
    <x v="402"/>
    <x v="17"/>
    <s v="Confirmed"/>
    <n v="2008"/>
    <n v="2008"/>
    <n v="234"/>
    <n v="234"/>
    <m/>
    <m/>
    <s v="breeding pairs"/>
    <s v="Bell, M. (2008 unpublished data)"/>
  </r>
  <r>
    <n v="4754"/>
    <n v="288"/>
    <n v="4054"/>
    <n v="3658"/>
    <x v="0"/>
    <x v="392"/>
    <x v="17"/>
    <s v="Confirmed"/>
    <n v="2008"/>
    <n v="2008"/>
    <n v="131"/>
    <n v="131"/>
    <m/>
    <m/>
    <s v="breeding pairs"/>
    <s v="Bell, M. (2008 unpublished data)"/>
  </r>
  <r>
    <n v="4755"/>
    <n v="288"/>
    <n v="4071"/>
    <n v="3658"/>
    <x v="0"/>
    <x v="382"/>
    <x v="17"/>
    <s v="Confirmed"/>
    <n v="2008"/>
    <n v="2008"/>
    <n v="347"/>
    <n v="347"/>
    <m/>
    <m/>
    <s v="breeding pairs"/>
    <s v="Bell, M. (2008 unpublished data)"/>
  </r>
  <r>
    <n v="4756"/>
    <n v="289"/>
    <n v="27001"/>
    <n v="3295"/>
    <x v="15"/>
    <x v="78"/>
    <x v="7"/>
    <s v="Confirmed"/>
    <n v="1923"/>
    <n v="1923"/>
    <n v="200"/>
    <n v="200"/>
    <m/>
    <m/>
    <s v="individuals"/>
    <s v="Rauzon et al (2008)"/>
  </r>
  <r>
    <n v="4757"/>
    <n v="289"/>
    <n v="27001"/>
    <n v="3295"/>
    <x v="15"/>
    <x v="78"/>
    <x v="7"/>
    <s v="Confirmed"/>
    <n v="1940"/>
    <n v="1940"/>
    <n v="25"/>
    <n v="25"/>
    <m/>
    <m/>
    <s v="breeding pairs"/>
    <s v="Rauzon et al (2008)"/>
  </r>
  <r>
    <n v="4758"/>
    <n v="289"/>
    <n v="27001"/>
    <n v="3295"/>
    <x v="15"/>
    <x v="78"/>
    <x v="7"/>
    <s v="Confirmed"/>
    <n v="1993"/>
    <n v="1993"/>
    <n v="2"/>
    <n v="2"/>
    <m/>
    <m/>
    <s v="individuals"/>
    <s v="Rauzon et al (2008)"/>
  </r>
  <r>
    <n v="4759"/>
    <n v="289"/>
    <n v="27001"/>
    <n v="3295"/>
    <x v="15"/>
    <x v="78"/>
    <x v="7"/>
    <s v="Confirmed"/>
    <n v="1996"/>
    <n v="1996"/>
    <n v="200"/>
    <n v="200"/>
    <m/>
    <m/>
    <s v="individuals"/>
    <s v="Rauzon et al (2008)"/>
  </r>
  <r>
    <n v="4760"/>
    <n v="289"/>
    <n v="27001"/>
    <n v="3295"/>
    <x v="15"/>
    <x v="78"/>
    <x v="7"/>
    <s v="Confirmed"/>
    <n v="1998"/>
    <n v="1998"/>
    <n v="300"/>
    <n v="300"/>
    <m/>
    <m/>
    <s v="individuals"/>
    <s v="Rauzon et al (2008)"/>
  </r>
  <r>
    <n v="4761"/>
    <n v="289"/>
    <n v="27001"/>
    <n v="3295"/>
    <x v="15"/>
    <x v="78"/>
    <x v="7"/>
    <s v="Confirmed"/>
    <n v="1999"/>
    <n v="1999"/>
    <n v="715"/>
    <n v="715"/>
    <m/>
    <m/>
    <s v="individuals"/>
    <s v="Rauzon et al (2008)"/>
  </r>
  <r>
    <n v="4762"/>
    <n v="289"/>
    <n v="27001"/>
    <n v="3295"/>
    <x v="15"/>
    <x v="78"/>
    <x v="7"/>
    <s v="Confirmed"/>
    <n v="2003"/>
    <n v="2003"/>
    <n v="1000"/>
    <n v="1000"/>
    <m/>
    <m/>
    <s v="individuals"/>
    <s v="Rauzon et al (2008)"/>
  </r>
  <r>
    <n v="4763"/>
    <n v="289"/>
    <n v="27001"/>
    <n v="3295"/>
    <x v="15"/>
    <x v="78"/>
    <x v="7"/>
    <s v="Confirmed"/>
    <n v="2003"/>
    <n v="2003"/>
    <n v="1500"/>
    <n v="1500"/>
    <m/>
    <m/>
    <s v="individuals"/>
    <s v="Rauzon et al (2008)"/>
  </r>
  <r>
    <n v="4764"/>
    <n v="289"/>
    <n v="27001"/>
    <n v="3295"/>
    <x v="15"/>
    <x v="78"/>
    <x v="7"/>
    <s v="Confirmed"/>
    <n v="2004"/>
    <n v="2004"/>
    <n v="2000"/>
    <n v="2000"/>
    <m/>
    <m/>
    <s v="individuals"/>
    <s v="Rauzon et al (2008)"/>
  </r>
  <r>
    <n v="4765"/>
    <n v="289"/>
    <n v="27001"/>
    <n v="3295"/>
    <x v="15"/>
    <x v="78"/>
    <x v="7"/>
    <s v="Confirmed"/>
    <n v="1953"/>
    <n v="1953"/>
    <m/>
    <m/>
    <m/>
    <m/>
    <m/>
    <s v="Rauzon et al (2008)"/>
  </r>
  <r>
    <n v="4766"/>
    <n v="289"/>
    <n v="27001"/>
    <n v="3295"/>
    <x v="15"/>
    <x v="78"/>
    <x v="7"/>
    <s v="Confirmed"/>
    <n v="1967"/>
    <n v="1967"/>
    <m/>
    <m/>
    <m/>
    <m/>
    <m/>
    <s v="Rauzon et al (2008)"/>
  </r>
  <r>
    <n v="4767"/>
    <n v="289"/>
    <n v="27001"/>
    <n v="3295"/>
    <x v="15"/>
    <x v="78"/>
    <x v="7"/>
    <s v="Confirmed"/>
    <n v="2007"/>
    <n v="2007"/>
    <m/>
    <m/>
    <m/>
    <m/>
    <m/>
    <s v="Rauzon et al (2008)"/>
  </r>
  <r>
    <n v="4768"/>
    <n v="289"/>
    <n v="27001"/>
    <n v="3957"/>
    <x v="15"/>
    <x v="78"/>
    <x v="8"/>
    <s v="Confirmed"/>
    <n v="1940"/>
    <n v="1940"/>
    <n v="3"/>
    <n v="3"/>
    <m/>
    <m/>
    <s v="individuals"/>
    <s v="Rauzon et al (2008)"/>
  </r>
  <r>
    <n v="4769"/>
    <n v="289"/>
    <n v="27001"/>
    <n v="3957"/>
    <x v="15"/>
    <x v="78"/>
    <x v="8"/>
    <s v="Confirmed"/>
    <n v="1993"/>
    <n v="1993"/>
    <n v="6"/>
    <n v="6"/>
    <m/>
    <m/>
    <s v="individuals"/>
    <s v="Rauzon et al (2008)"/>
  </r>
  <r>
    <n v="4770"/>
    <n v="289"/>
    <n v="27001"/>
    <n v="3957"/>
    <x v="15"/>
    <x v="78"/>
    <x v="8"/>
    <s v="Confirmed"/>
    <n v="1996"/>
    <n v="1996"/>
    <n v="3"/>
    <n v="3"/>
    <m/>
    <m/>
    <s v="individuals"/>
    <s v="Rauzon et al (2008)"/>
  </r>
  <r>
    <n v="4771"/>
    <n v="289"/>
    <n v="27001"/>
    <n v="3957"/>
    <x v="15"/>
    <x v="78"/>
    <x v="8"/>
    <s v="Confirmed"/>
    <n v="1996"/>
    <n v="1996"/>
    <n v="1"/>
    <n v="1"/>
    <m/>
    <m/>
    <s v="breeding pairs"/>
    <s v="Rauzon et al (2008)"/>
  </r>
  <r>
    <n v="4772"/>
    <n v="289"/>
    <n v="27001"/>
    <n v="3957"/>
    <x v="15"/>
    <x v="78"/>
    <x v="8"/>
    <s v="Confirmed"/>
    <n v="1998"/>
    <n v="1998"/>
    <n v="6"/>
    <n v="6"/>
    <m/>
    <m/>
    <s v="individuals"/>
    <s v="Rauzon et al (2008)"/>
  </r>
  <r>
    <n v="4773"/>
    <n v="289"/>
    <n v="27001"/>
    <n v="3957"/>
    <x v="15"/>
    <x v="78"/>
    <x v="8"/>
    <s v="Confirmed"/>
    <n v="1999"/>
    <n v="1999"/>
    <n v="4"/>
    <n v="4"/>
    <m/>
    <m/>
    <s v="individuals"/>
    <s v="Rauzon et al (2008)"/>
  </r>
  <r>
    <n v="4774"/>
    <n v="289"/>
    <n v="27001"/>
    <n v="3957"/>
    <x v="15"/>
    <x v="78"/>
    <x v="8"/>
    <s v="Confirmed"/>
    <n v="2003"/>
    <n v="2003"/>
    <n v="6"/>
    <n v="6"/>
    <m/>
    <m/>
    <s v="individuals"/>
    <s v="Rauzon et al (2008)"/>
  </r>
  <r>
    <n v="4775"/>
    <n v="289"/>
    <n v="27001"/>
    <n v="3957"/>
    <x v="15"/>
    <x v="78"/>
    <x v="8"/>
    <s v="Confirmed"/>
    <n v="2007"/>
    <n v="2007"/>
    <n v="1"/>
    <n v="1"/>
    <m/>
    <m/>
    <s v="individuals"/>
    <s v="Rauzon et al (2008)"/>
  </r>
  <r>
    <n v="4776"/>
    <n v="289"/>
    <n v="27001"/>
    <n v="3957"/>
    <x v="15"/>
    <x v="78"/>
    <x v="8"/>
    <s v="Confirmed"/>
    <n v="1923"/>
    <n v="1923"/>
    <n v="0"/>
    <n v="0"/>
    <m/>
    <m/>
    <m/>
    <s v="Rauzon et al (2008)"/>
  </r>
  <r>
    <n v="4777"/>
    <n v="289"/>
    <n v="27001"/>
    <n v="3957"/>
    <x v="15"/>
    <x v="78"/>
    <x v="8"/>
    <s v="Confirmed"/>
    <n v="1953"/>
    <n v="1953"/>
    <m/>
    <m/>
    <m/>
    <m/>
    <m/>
    <s v="Rauzon et al (2008)"/>
  </r>
  <r>
    <n v="4778"/>
    <n v="289"/>
    <n v="27001"/>
    <n v="3957"/>
    <x v="15"/>
    <x v="78"/>
    <x v="8"/>
    <s v="Confirmed"/>
    <n v="1967"/>
    <n v="1967"/>
    <n v="0"/>
    <n v="0"/>
    <m/>
    <m/>
    <m/>
    <s v="Rauzon et al (2008)"/>
  </r>
  <r>
    <n v="4779"/>
    <n v="289"/>
    <n v="27001"/>
    <n v="3957"/>
    <x v="15"/>
    <x v="78"/>
    <x v="8"/>
    <s v="Confirmed"/>
    <n v="2003"/>
    <n v="2003"/>
    <n v="0"/>
    <n v="0"/>
    <m/>
    <m/>
    <m/>
    <s v="Rauzon et al (2008)"/>
  </r>
  <r>
    <n v="4780"/>
    <n v="289"/>
    <n v="27001"/>
    <n v="3957"/>
    <x v="15"/>
    <x v="78"/>
    <x v="8"/>
    <s v="Confirmed"/>
    <n v="2004"/>
    <n v="2004"/>
    <n v="0"/>
    <n v="0"/>
    <m/>
    <m/>
    <m/>
    <s v="Rauzon et al (2008)"/>
  </r>
  <r>
    <n v="4781"/>
    <n v="289"/>
    <n v="27001"/>
    <n v="3957"/>
    <x v="15"/>
    <x v="78"/>
    <x v="8"/>
    <s v="Confirmed"/>
    <n v="2005"/>
    <n v="2005"/>
    <m/>
    <m/>
    <m/>
    <m/>
    <m/>
    <s v="Rauzon et al (2008)"/>
  </r>
  <r>
    <n v="4782"/>
    <n v="289"/>
    <n v="27001"/>
    <n v="3957"/>
    <x v="15"/>
    <x v="78"/>
    <x v="8"/>
    <s v="Confirmed"/>
    <n v="2006"/>
    <n v="2006"/>
    <m/>
    <m/>
    <m/>
    <m/>
    <m/>
    <s v="Rauzon et al (2008)"/>
  </r>
  <r>
    <n v="4783"/>
    <n v="289"/>
    <n v="27001"/>
    <n v="3957"/>
    <x v="15"/>
    <x v="78"/>
    <x v="8"/>
    <s v="Confirmed"/>
    <n v="2008"/>
    <n v="2008"/>
    <m/>
    <m/>
    <m/>
    <m/>
    <m/>
    <s v="Rauzon et al (2008)"/>
  </r>
  <r>
    <n v="4784"/>
    <n v="289"/>
    <n v="27001"/>
    <n v="3659"/>
    <x v="15"/>
    <x v="78"/>
    <x v="3"/>
    <s v="Confirmed"/>
    <n v="1923"/>
    <n v="1923"/>
    <n v="500"/>
    <n v="500"/>
    <m/>
    <m/>
    <s v="individuals"/>
    <s v="Rauzon et al (2008)"/>
  </r>
  <r>
    <n v="4785"/>
    <n v="289"/>
    <n v="27001"/>
    <n v="3659"/>
    <x v="15"/>
    <x v="78"/>
    <x v="3"/>
    <s v="Confirmed"/>
    <n v="1940"/>
    <n v="1940"/>
    <n v="100"/>
    <n v="100"/>
    <m/>
    <m/>
    <s v="breeding pairs"/>
    <s v="Rauzon et al (2008)"/>
  </r>
  <r>
    <n v="4786"/>
    <n v="289"/>
    <n v="27001"/>
    <n v="3659"/>
    <x v="15"/>
    <x v="78"/>
    <x v="3"/>
    <s v="Confirmed"/>
    <n v="1967"/>
    <n v="1967"/>
    <n v="40"/>
    <n v="40"/>
    <m/>
    <m/>
    <s v="individuals"/>
    <s v="Rauzon et al (2008)"/>
  </r>
  <r>
    <n v="4787"/>
    <n v="289"/>
    <n v="27001"/>
    <n v="3659"/>
    <x v="15"/>
    <x v="78"/>
    <x v="3"/>
    <s v="Confirmed"/>
    <n v="1967"/>
    <n v="1967"/>
    <n v="23"/>
    <n v="23"/>
    <m/>
    <m/>
    <s v="breeding pairs"/>
    <s v="Rauzon et al (2008)"/>
  </r>
  <r>
    <n v="4788"/>
    <n v="289"/>
    <n v="27001"/>
    <n v="3659"/>
    <x v="15"/>
    <x v="78"/>
    <x v="3"/>
    <s v="Confirmed"/>
    <n v="1992"/>
    <n v="1992"/>
    <n v="212"/>
    <n v="212"/>
    <m/>
    <m/>
    <s v="individuals"/>
    <s v="Rauzon et al (2008)"/>
  </r>
  <r>
    <n v="4789"/>
    <n v="289"/>
    <n v="27001"/>
    <n v="3659"/>
    <x v="15"/>
    <x v="78"/>
    <x v="3"/>
    <s v="Confirmed"/>
    <n v="1992"/>
    <n v="1992"/>
    <n v="106"/>
    <n v="106"/>
    <m/>
    <m/>
    <s v="breeding pairs"/>
    <s v="Rauzon et al (2008)"/>
  </r>
  <r>
    <n v="4790"/>
    <n v="289"/>
    <n v="27001"/>
    <n v="3659"/>
    <x v="15"/>
    <x v="78"/>
    <x v="3"/>
    <s v="Confirmed"/>
    <n v="1993"/>
    <n v="1993"/>
    <n v="111"/>
    <n v="111"/>
    <m/>
    <m/>
    <s v="individuals"/>
    <s v="Rauzon et al (2008)"/>
  </r>
  <r>
    <n v="4791"/>
    <n v="289"/>
    <n v="27001"/>
    <n v="3659"/>
    <x v="15"/>
    <x v="78"/>
    <x v="3"/>
    <s v="Confirmed"/>
    <n v="1993"/>
    <n v="1993"/>
    <n v="56"/>
    <n v="56"/>
    <m/>
    <m/>
    <s v="breeding pairs"/>
    <s v="Rauzon et al (2008)"/>
  </r>
  <r>
    <n v="4792"/>
    <n v="289"/>
    <n v="27001"/>
    <n v="3659"/>
    <x v="15"/>
    <x v="78"/>
    <x v="3"/>
    <s v="Confirmed"/>
    <n v="1996"/>
    <n v="1996"/>
    <n v="26"/>
    <n v="26"/>
    <m/>
    <m/>
    <s v="individuals"/>
    <s v="Rauzon et al (2008)"/>
  </r>
  <r>
    <n v="4793"/>
    <n v="289"/>
    <n v="27001"/>
    <n v="3659"/>
    <x v="15"/>
    <x v="78"/>
    <x v="3"/>
    <s v="Confirmed"/>
    <n v="1996"/>
    <n v="1996"/>
    <n v="13"/>
    <n v="13"/>
    <m/>
    <m/>
    <s v="breeding pairs"/>
    <s v="Rauzon et al (2008)"/>
  </r>
  <r>
    <n v="4794"/>
    <n v="289"/>
    <n v="27001"/>
    <n v="3659"/>
    <x v="15"/>
    <x v="78"/>
    <x v="3"/>
    <s v="Confirmed"/>
    <n v="1998"/>
    <n v="1998"/>
    <n v="400"/>
    <n v="400"/>
    <m/>
    <m/>
    <s v="individuals"/>
    <s v="Rauzon et al (2008)"/>
  </r>
  <r>
    <n v="4795"/>
    <n v="289"/>
    <n v="27001"/>
    <n v="3659"/>
    <x v="15"/>
    <x v="78"/>
    <x v="3"/>
    <s v="Confirmed"/>
    <n v="1998"/>
    <n v="1998"/>
    <n v="107"/>
    <n v="107"/>
    <m/>
    <m/>
    <s v="breeding pairs"/>
    <s v="Rauzon et al (2008)"/>
  </r>
  <r>
    <n v="4796"/>
    <n v="289"/>
    <n v="27001"/>
    <n v="3659"/>
    <x v="15"/>
    <x v="78"/>
    <x v="3"/>
    <s v="Confirmed"/>
    <n v="1999"/>
    <n v="1999"/>
    <n v="111"/>
    <n v="111"/>
    <m/>
    <m/>
    <s v="individuals"/>
    <s v="Rauzon et al (2008)"/>
  </r>
  <r>
    <n v="4797"/>
    <n v="289"/>
    <n v="27001"/>
    <n v="3659"/>
    <x v="15"/>
    <x v="78"/>
    <x v="3"/>
    <s v="Confirmed"/>
    <n v="2003"/>
    <n v="2003"/>
    <n v="400"/>
    <n v="400"/>
    <m/>
    <m/>
    <s v="individuals"/>
    <s v="Rauzon et al (2008)"/>
  </r>
  <r>
    <n v="4798"/>
    <n v="289"/>
    <n v="27001"/>
    <n v="3659"/>
    <x v="15"/>
    <x v="78"/>
    <x v="3"/>
    <s v="Confirmed"/>
    <n v="2003"/>
    <n v="2003"/>
    <n v="162"/>
    <n v="162"/>
    <m/>
    <m/>
    <s v="breeding pairs"/>
    <s v="Rauzon et al (2008)"/>
  </r>
  <r>
    <n v="4799"/>
    <n v="289"/>
    <n v="27001"/>
    <n v="3659"/>
    <x v="15"/>
    <x v="78"/>
    <x v="3"/>
    <s v="Confirmed"/>
    <n v="2003"/>
    <n v="2003"/>
    <n v="300"/>
    <n v="300"/>
    <m/>
    <m/>
    <s v="individuals"/>
    <s v="Rauzon et al (2008)"/>
  </r>
  <r>
    <n v="4800"/>
    <n v="289"/>
    <n v="27001"/>
    <n v="3659"/>
    <x v="15"/>
    <x v="78"/>
    <x v="3"/>
    <s v="Confirmed"/>
    <n v="2003"/>
    <n v="2003"/>
    <n v="31"/>
    <n v="31"/>
    <m/>
    <m/>
    <s v="breeding pairs"/>
    <s v="Rauzon et al (2008)"/>
  </r>
  <r>
    <n v="4801"/>
    <n v="289"/>
    <n v="27001"/>
    <n v="3659"/>
    <x v="15"/>
    <x v="78"/>
    <x v="3"/>
    <s v="Confirmed"/>
    <n v="2004"/>
    <n v="2004"/>
    <n v="76"/>
    <n v="76"/>
    <m/>
    <m/>
    <s v="breeding pairs"/>
    <s v="Rauzon et al (2008)"/>
  </r>
  <r>
    <n v="4802"/>
    <n v="289"/>
    <n v="27001"/>
    <n v="3659"/>
    <x v="15"/>
    <x v="78"/>
    <x v="3"/>
    <s v="Confirmed"/>
    <n v="2007"/>
    <n v="2007"/>
    <n v="313"/>
    <n v="313"/>
    <m/>
    <m/>
    <s v="individuals"/>
    <s v="Rauzon et al (2008)"/>
  </r>
  <r>
    <n v="4803"/>
    <n v="289"/>
    <n v="27001"/>
    <n v="3659"/>
    <x v="15"/>
    <x v="78"/>
    <x v="3"/>
    <s v="Confirmed"/>
    <n v="2007"/>
    <n v="2007"/>
    <n v="164"/>
    <n v="164"/>
    <m/>
    <m/>
    <s v="breeding pairs"/>
    <s v="Rauzon et al (2008)"/>
  </r>
  <r>
    <n v="4804"/>
    <n v="289"/>
    <n v="27001"/>
    <n v="3659"/>
    <x v="15"/>
    <x v="78"/>
    <x v="3"/>
    <s v="Confirmed"/>
    <n v="2008"/>
    <n v="2008"/>
    <n v="60"/>
    <n v="60"/>
    <m/>
    <m/>
    <s v="breeding pairs"/>
    <s v="Rauzon et al (2008)"/>
  </r>
  <r>
    <n v="4805"/>
    <n v="289"/>
    <n v="27001"/>
    <n v="3659"/>
    <x v="15"/>
    <x v="78"/>
    <x v="3"/>
    <s v="Confirmed"/>
    <n v="1953"/>
    <n v="1953"/>
    <m/>
    <m/>
    <m/>
    <m/>
    <m/>
    <s v="Rauzon et al (2008)"/>
  </r>
  <r>
    <n v="4806"/>
    <n v="289"/>
    <n v="27001"/>
    <n v="3294"/>
    <x v="15"/>
    <x v="78"/>
    <x v="9"/>
    <s v="Confirmed"/>
    <n v="1923"/>
    <n v="1923"/>
    <n v="6000"/>
    <n v="6000"/>
    <m/>
    <m/>
    <s v="individuals"/>
    <s v="Rauzon et al (2008)"/>
  </r>
  <r>
    <n v="4807"/>
    <n v="289"/>
    <n v="27001"/>
    <n v="3294"/>
    <x v="15"/>
    <x v="78"/>
    <x v="9"/>
    <s v="Confirmed"/>
    <n v="1967"/>
    <n v="1967"/>
    <n v="50"/>
    <n v="50"/>
    <m/>
    <m/>
    <s v="individuals"/>
    <s v="Rauzon et al (2008)"/>
  </r>
  <r>
    <n v="4808"/>
    <n v="289"/>
    <n v="27001"/>
    <n v="3294"/>
    <x v="15"/>
    <x v="78"/>
    <x v="9"/>
    <s v="Confirmed"/>
    <n v="1993"/>
    <n v="1993"/>
    <n v="98"/>
    <n v="98"/>
    <m/>
    <m/>
    <s v="individuals"/>
    <s v="Rauzon et al (2008)"/>
  </r>
  <r>
    <n v="4809"/>
    <n v="289"/>
    <n v="27001"/>
    <n v="3294"/>
    <x v="15"/>
    <x v="78"/>
    <x v="9"/>
    <s v="Confirmed"/>
    <n v="1998"/>
    <n v="1998"/>
    <n v="100"/>
    <n v="100"/>
    <m/>
    <m/>
    <s v="individuals"/>
    <s v="Rauzon et al (2008)"/>
  </r>
  <r>
    <n v="4810"/>
    <n v="289"/>
    <n v="27001"/>
    <n v="3294"/>
    <x v="15"/>
    <x v="78"/>
    <x v="9"/>
    <s v="Confirmed"/>
    <n v="1999"/>
    <n v="1999"/>
    <n v="20"/>
    <n v="20"/>
    <m/>
    <m/>
    <s v="individuals"/>
    <s v="Rauzon et al (2008)"/>
  </r>
  <r>
    <n v="4811"/>
    <n v="289"/>
    <n v="27001"/>
    <n v="3294"/>
    <x v="15"/>
    <x v="78"/>
    <x v="9"/>
    <s v="Confirmed"/>
    <n v="2003"/>
    <n v="2003"/>
    <n v="200"/>
    <n v="200"/>
    <m/>
    <m/>
    <s v="individuals"/>
    <s v="Rauzon et al (2008)"/>
  </r>
  <r>
    <n v="4812"/>
    <n v="289"/>
    <n v="27001"/>
    <n v="3294"/>
    <x v="15"/>
    <x v="78"/>
    <x v="9"/>
    <s v="Confirmed"/>
    <n v="2003"/>
    <n v="2003"/>
    <n v="500"/>
    <n v="500"/>
    <m/>
    <m/>
    <s v="individuals"/>
    <s v="Rauzon et al (2008)"/>
  </r>
  <r>
    <n v="4813"/>
    <n v="289"/>
    <n v="27001"/>
    <n v="3294"/>
    <x v="15"/>
    <x v="78"/>
    <x v="9"/>
    <s v="Confirmed"/>
    <n v="2004"/>
    <n v="2004"/>
    <n v="1000"/>
    <n v="1000"/>
    <m/>
    <m/>
    <s v="individuals"/>
    <s v="Rauzon et al (2008)"/>
  </r>
  <r>
    <n v="4814"/>
    <n v="289"/>
    <n v="27001"/>
    <n v="3294"/>
    <x v="15"/>
    <x v="78"/>
    <x v="9"/>
    <s v="Confirmed"/>
    <n v="1940"/>
    <n v="1940"/>
    <m/>
    <m/>
    <m/>
    <m/>
    <m/>
    <s v="Rauzon et al (2008)"/>
  </r>
  <r>
    <n v="4815"/>
    <n v="289"/>
    <n v="27001"/>
    <n v="3935"/>
    <x v="15"/>
    <x v="78"/>
    <x v="11"/>
    <s v="Confirmed"/>
    <n v="1923"/>
    <n v="1923"/>
    <n v="2"/>
    <n v="2"/>
    <m/>
    <m/>
    <s v="individuals"/>
    <s v="Rauzon et al (2008)"/>
  </r>
  <r>
    <n v="4816"/>
    <n v="289"/>
    <n v="27001"/>
    <n v="3935"/>
    <x v="15"/>
    <x v="78"/>
    <x v="11"/>
    <s v="Confirmed"/>
    <n v="1940"/>
    <n v="1940"/>
    <n v="2"/>
    <n v="2"/>
    <m/>
    <m/>
    <s v="individuals"/>
    <s v="Rauzon et al (2008)"/>
  </r>
  <r>
    <n v="4817"/>
    <n v="289"/>
    <n v="27001"/>
    <n v="3935"/>
    <x v="15"/>
    <x v="78"/>
    <x v="11"/>
    <s v="Confirmed"/>
    <n v="1999"/>
    <n v="1999"/>
    <n v="1"/>
    <n v="1"/>
    <m/>
    <m/>
    <s v="individuals"/>
    <s v="Rauzon et al (2008)"/>
  </r>
  <r>
    <n v="4818"/>
    <n v="289"/>
    <n v="27001"/>
    <n v="3935"/>
    <x v="15"/>
    <x v="78"/>
    <x v="11"/>
    <s v="Confirmed"/>
    <n v="2004"/>
    <n v="2004"/>
    <n v="1"/>
    <n v="1"/>
    <m/>
    <m/>
    <s v="individuals"/>
    <s v="Rauzon et al (2008)"/>
  </r>
  <r>
    <n v="4819"/>
    <n v="289"/>
    <n v="27001"/>
    <n v="3935"/>
    <x v="15"/>
    <x v="78"/>
    <x v="11"/>
    <s v="Confirmed"/>
    <n v="2007"/>
    <n v="2007"/>
    <n v="1"/>
    <n v="1"/>
    <m/>
    <m/>
    <s v="individuals"/>
    <s v="Rauzon et al (2008)"/>
  </r>
  <r>
    <n v="4820"/>
    <n v="289"/>
    <n v="27001"/>
    <n v="3935"/>
    <x v="15"/>
    <x v="78"/>
    <x v="11"/>
    <s v="Confirmed"/>
    <n v="1953"/>
    <n v="1953"/>
    <m/>
    <m/>
    <m/>
    <m/>
    <m/>
    <s v="Rauzon et al (2008)"/>
  </r>
  <r>
    <n v="4821"/>
    <n v="289"/>
    <n v="27001"/>
    <n v="3935"/>
    <x v="15"/>
    <x v="78"/>
    <x v="11"/>
    <s v="Confirmed"/>
    <n v="1967"/>
    <n v="1967"/>
    <n v="0"/>
    <n v="0"/>
    <m/>
    <m/>
    <m/>
    <s v="Rauzon et al (2008)"/>
  </r>
  <r>
    <n v="4822"/>
    <n v="289"/>
    <n v="27001"/>
    <n v="3935"/>
    <x v="15"/>
    <x v="78"/>
    <x v="11"/>
    <s v="Confirmed"/>
    <n v="1992"/>
    <n v="1992"/>
    <m/>
    <m/>
    <m/>
    <m/>
    <m/>
    <s v="Rauzon et al (2008)"/>
  </r>
  <r>
    <n v="4823"/>
    <n v="289"/>
    <n v="27001"/>
    <n v="3935"/>
    <x v="15"/>
    <x v="78"/>
    <x v="11"/>
    <s v="Confirmed"/>
    <n v="1993"/>
    <n v="1993"/>
    <m/>
    <m/>
    <m/>
    <m/>
    <m/>
    <s v="Rauzon et al (2008)"/>
  </r>
  <r>
    <n v="4824"/>
    <n v="289"/>
    <n v="27001"/>
    <n v="3935"/>
    <x v="15"/>
    <x v="78"/>
    <x v="11"/>
    <s v="Confirmed"/>
    <n v="1996"/>
    <n v="1996"/>
    <n v="0"/>
    <n v="0"/>
    <m/>
    <m/>
    <m/>
    <s v="Rauzon et al (2008)"/>
  </r>
  <r>
    <n v="4825"/>
    <n v="289"/>
    <n v="27001"/>
    <n v="3935"/>
    <x v="15"/>
    <x v="78"/>
    <x v="11"/>
    <s v="Confirmed"/>
    <n v="1998"/>
    <n v="1998"/>
    <n v="0"/>
    <n v="0"/>
    <m/>
    <m/>
    <m/>
    <s v="Rauzon et al (2008)"/>
  </r>
  <r>
    <n v="4826"/>
    <n v="289"/>
    <n v="27001"/>
    <n v="3935"/>
    <x v="15"/>
    <x v="78"/>
    <x v="11"/>
    <s v="Confirmed"/>
    <n v="2003"/>
    <n v="2003"/>
    <n v="0"/>
    <n v="0"/>
    <m/>
    <m/>
    <m/>
    <s v="Rauzon et al (2008)"/>
  </r>
  <r>
    <n v="4827"/>
    <n v="289"/>
    <n v="27001"/>
    <n v="3935"/>
    <x v="15"/>
    <x v="78"/>
    <x v="11"/>
    <s v="Confirmed"/>
    <n v="2003"/>
    <n v="2003"/>
    <n v="0"/>
    <n v="0"/>
    <m/>
    <m/>
    <m/>
    <s v="Rauzon et al (2008)"/>
  </r>
  <r>
    <n v="4828"/>
    <n v="289"/>
    <n v="27001"/>
    <n v="3298"/>
    <x v="15"/>
    <x v="78"/>
    <x v="12"/>
    <s v="Confirmed"/>
    <n v="1923"/>
    <n v="1923"/>
    <n v="2500"/>
    <n v="2500"/>
    <m/>
    <m/>
    <s v="individuals"/>
    <s v="Rauzon et al (2008)"/>
  </r>
  <r>
    <n v="4829"/>
    <n v="289"/>
    <n v="27001"/>
    <n v="3298"/>
    <x v="15"/>
    <x v="78"/>
    <x v="12"/>
    <s v="Confirmed"/>
    <n v="1940"/>
    <n v="1940"/>
    <n v="14"/>
    <n v="14"/>
    <m/>
    <m/>
    <s v="breeding pairs"/>
    <s v="Rauzon et al (2008)"/>
  </r>
  <r>
    <n v="4830"/>
    <n v="289"/>
    <n v="27001"/>
    <n v="3298"/>
    <x v="15"/>
    <x v="78"/>
    <x v="12"/>
    <s v="Confirmed"/>
    <n v="1993"/>
    <n v="1993"/>
    <n v="6"/>
    <n v="6"/>
    <m/>
    <m/>
    <s v="individuals"/>
    <s v="Rauzon et al (2008)"/>
  </r>
  <r>
    <n v="4831"/>
    <n v="289"/>
    <n v="27001"/>
    <n v="3298"/>
    <x v="15"/>
    <x v="78"/>
    <x v="12"/>
    <s v="Confirmed"/>
    <n v="1998"/>
    <n v="1998"/>
    <n v="100"/>
    <n v="100"/>
    <m/>
    <m/>
    <s v="individuals"/>
    <s v="Rauzon et al (2008)"/>
  </r>
  <r>
    <n v="4832"/>
    <n v="289"/>
    <n v="27001"/>
    <n v="3298"/>
    <x v="15"/>
    <x v="78"/>
    <x v="12"/>
    <s v="Confirmed"/>
    <n v="1999"/>
    <n v="1999"/>
    <n v="60"/>
    <n v="60"/>
    <m/>
    <m/>
    <s v="individuals"/>
    <s v="Rauzon et al (2008)"/>
  </r>
  <r>
    <n v="4833"/>
    <n v="289"/>
    <n v="27001"/>
    <n v="3298"/>
    <x v="15"/>
    <x v="78"/>
    <x v="12"/>
    <s v="Confirmed"/>
    <n v="2003"/>
    <n v="2003"/>
    <n v="200"/>
    <n v="200"/>
    <m/>
    <m/>
    <s v="individuals"/>
    <s v="Rauzon et al (2008)"/>
  </r>
  <r>
    <n v="4834"/>
    <n v="289"/>
    <n v="27001"/>
    <n v="3298"/>
    <x v="15"/>
    <x v="78"/>
    <x v="12"/>
    <s v="Confirmed"/>
    <n v="2003"/>
    <n v="2003"/>
    <n v="300"/>
    <n v="300"/>
    <m/>
    <m/>
    <s v="individuals"/>
    <s v="Rauzon et al (2008)"/>
  </r>
  <r>
    <n v="4835"/>
    <n v="289"/>
    <n v="27001"/>
    <n v="3298"/>
    <x v="15"/>
    <x v="78"/>
    <x v="12"/>
    <s v="Confirmed"/>
    <n v="2004"/>
    <n v="2004"/>
    <n v="400"/>
    <n v="400"/>
    <m/>
    <m/>
    <s v="individuals"/>
    <s v="Rauzon et al (2008)"/>
  </r>
  <r>
    <n v="4836"/>
    <n v="289"/>
    <n v="27001"/>
    <n v="3298"/>
    <x v="15"/>
    <x v="78"/>
    <x v="12"/>
    <s v="Confirmed"/>
    <n v="1953"/>
    <n v="1953"/>
    <m/>
    <m/>
    <m/>
    <m/>
    <m/>
    <s v="Rauzon et al (2008)"/>
  </r>
  <r>
    <n v="4837"/>
    <n v="289"/>
    <n v="27001"/>
    <n v="3298"/>
    <x v="15"/>
    <x v="78"/>
    <x v="12"/>
    <s v="Confirmed"/>
    <n v="1967"/>
    <n v="1967"/>
    <m/>
    <m/>
    <m/>
    <m/>
    <m/>
    <s v="Rauzon et al (2008)"/>
  </r>
  <r>
    <n v="4838"/>
    <n v="289"/>
    <n v="27001"/>
    <n v="3298"/>
    <x v="15"/>
    <x v="78"/>
    <x v="12"/>
    <s v="Confirmed"/>
    <n v="1996"/>
    <n v="1996"/>
    <m/>
    <m/>
    <m/>
    <m/>
    <m/>
    <s v="Rauzon et al (2008)"/>
  </r>
  <r>
    <n v="4839"/>
    <n v="289"/>
    <n v="27001"/>
    <n v="3298"/>
    <x v="15"/>
    <x v="78"/>
    <x v="12"/>
    <s v="Confirmed"/>
    <n v="2007"/>
    <n v="2007"/>
    <m/>
    <m/>
    <m/>
    <m/>
    <m/>
    <s v="Rauzon et al (2008)"/>
  </r>
  <r>
    <n v="4840"/>
    <n v="289"/>
    <n v="27001"/>
    <n v="3845"/>
    <x v="15"/>
    <x v="78"/>
    <x v="13"/>
    <s v="Confirmed"/>
    <n v="1923"/>
    <n v="1923"/>
    <n v="2000"/>
    <n v="2000"/>
    <m/>
    <m/>
    <s v="individuals"/>
    <s v="Rauzon et al (2008)"/>
  </r>
  <r>
    <n v="4841"/>
    <n v="289"/>
    <n v="27001"/>
    <n v="3845"/>
    <x v="15"/>
    <x v="78"/>
    <x v="13"/>
    <s v="Confirmed"/>
    <n v="1940"/>
    <n v="1940"/>
    <n v="25"/>
    <n v="25"/>
    <m/>
    <m/>
    <s v="breeding pairs"/>
    <s v="Rauzon et al (2008)"/>
  </r>
  <r>
    <n v="4842"/>
    <n v="289"/>
    <n v="27001"/>
    <n v="3845"/>
    <x v="15"/>
    <x v="78"/>
    <x v="13"/>
    <s v="Confirmed"/>
    <n v="1967"/>
    <n v="1967"/>
    <n v="30"/>
    <n v="30"/>
    <m/>
    <m/>
    <s v="individuals"/>
    <s v="Rauzon et al (2008)"/>
  </r>
  <r>
    <n v="4843"/>
    <n v="289"/>
    <n v="27001"/>
    <n v="3845"/>
    <x v="15"/>
    <x v="78"/>
    <x v="13"/>
    <s v="Confirmed"/>
    <n v="1992"/>
    <n v="1992"/>
    <n v="274"/>
    <n v="274"/>
    <m/>
    <m/>
    <s v="individuals"/>
    <s v="Rauzon et al (2008)"/>
  </r>
  <r>
    <n v="4844"/>
    <n v="289"/>
    <n v="27001"/>
    <n v="3845"/>
    <x v="15"/>
    <x v="78"/>
    <x v="13"/>
    <s v="Confirmed"/>
    <n v="1993"/>
    <n v="1993"/>
    <n v="225"/>
    <n v="225"/>
    <m/>
    <m/>
    <s v="individuals"/>
    <s v="Rauzon et al (2008)"/>
  </r>
  <r>
    <n v="4845"/>
    <n v="289"/>
    <n v="27001"/>
    <n v="3845"/>
    <x v="15"/>
    <x v="78"/>
    <x v="13"/>
    <s v="Confirmed"/>
    <n v="1996"/>
    <n v="1996"/>
    <n v="500"/>
    <n v="500"/>
    <m/>
    <m/>
    <s v="individuals"/>
    <s v="Rauzon et al (2008)"/>
  </r>
  <r>
    <n v="4846"/>
    <n v="289"/>
    <n v="27001"/>
    <n v="3845"/>
    <x v="15"/>
    <x v="78"/>
    <x v="13"/>
    <s v="Confirmed"/>
    <n v="1998"/>
    <n v="1998"/>
    <n v="100"/>
    <n v="100"/>
    <m/>
    <m/>
    <s v="individuals"/>
    <s v="Rauzon et al (2008)"/>
  </r>
  <r>
    <n v="4847"/>
    <n v="289"/>
    <n v="27001"/>
    <n v="3845"/>
    <x v="15"/>
    <x v="78"/>
    <x v="13"/>
    <s v="Confirmed"/>
    <n v="1999"/>
    <n v="1999"/>
    <n v="400"/>
    <n v="400"/>
    <m/>
    <m/>
    <s v="individuals"/>
    <s v="Rauzon et al (2008)"/>
  </r>
  <r>
    <n v="4848"/>
    <n v="289"/>
    <n v="27001"/>
    <n v="3845"/>
    <x v="15"/>
    <x v="78"/>
    <x v="13"/>
    <s v="Confirmed"/>
    <n v="2003"/>
    <n v="2003"/>
    <n v="100"/>
    <n v="300"/>
    <m/>
    <m/>
    <s v="individuals"/>
    <s v="Rauzon et al (2008)"/>
  </r>
  <r>
    <n v="4849"/>
    <n v="289"/>
    <n v="27001"/>
    <n v="3845"/>
    <x v="15"/>
    <x v="78"/>
    <x v="13"/>
    <s v="Confirmed"/>
    <n v="2003"/>
    <n v="2003"/>
    <n v="100"/>
    <n v="300"/>
    <m/>
    <m/>
    <s v="individuals"/>
    <s v="Rauzon et al (2008)"/>
  </r>
  <r>
    <n v="4850"/>
    <n v="289"/>
    <n v="27001"/>
    <n v="3845"/>
    <x v="15"/>
    <x v="78"/>
    <x v="13"/>
    <s v="Confirmed"/>
    <n v="2004"/>
    <n v="2004"/>
    <n v="100"/>
    <n v="300"/>
    <m/>
    <m/>
    <s v="individuals"/>
    <s v="Rauzon et al (2008)"/>
  </r>
  <r>
    <n v="4851"/>
    <n v="289"/>
    <n v="27001"/>
    <n v="3845"/>
    <x v="15"/>
    <x v="78"/>
    <x v="13"/>
    <s v="Confirmed"/>
    <n v="1940"/>
    <n v="1940"/>
    <m/>
    <m/>
    <m/>
    <m/>
    <m/>
    <s v="Rauzon et al (2008)"/>
  </r>
  <r>
    <n v="4852"/>
    <n v="289"/>
    <n v="27001"/>
    <n v="3845"/>
    <x v="15"/>
    <x v="78"/>
    <x v="13"/>
    <s v="Confirmed"/>
    <n v="1953"/>
    <n v="1953"/>
    <m/>
    <m/>
    <m/>
    <m/>
    <m/>
    <s v="Rauzon et al (2008)"/>
  </r>
  <r>
    <n v="4853"/>
    <n v="289"/>
    <n v="27001"/>
    <n v="3845"/>
    <x v="15"/>
    <x v="78"/>
    <x v="13"/>
    <s v="Confirmed"/>
    <n v="2005"/>
    <n v="2005"/>
    <m/>
    <m/>
    <m/>
    <m/>
    <m/>
    <s v="Rauzon et al (2008)"/>
  </r>
  <r>
    <n v="4854"/>
    <n v="289"/>
    <n v="27001"/>
    <n v="3845"/>
    <x v="15"/>
    <x v="78"/>
    <x v="13"/>
    <s v="Confirmed"/>
    <n v="2007"/>
    <n v="2007"/>
    <m/>
    <m/>
    <m/>
    <m/>
    <m/>
    <s v="Rauzon et al (2008)"/>
  </r>
  <r>
    <n v="4855"/>
    <n v="289"/>
    <n v="27001"/>
    <n v="3845"/>
    <x v="15"/>
    <x v="78"/>
    <x v="13"/>
    <s v="Confirmed"/>
    <n v="2008"/>
    <n v="2008"/>
    <m/>
    <m/>
    <m/>
    <m/>
    <m/>
    <s v="Rauzon et al (2008)"/>
  </r>
  <r>
    <n v="4856"/>
    <n v="289"/>
    <n v="27001"/>
    <n v="3286"/>
    <x v="15"/>
    <x v="78"/>
    <x v="14"/>
    <s v="Confirmed"/>
    <n v="1923"/>
    <n v="1923"/>
    <n v="100"/>
    <n v="100"/>
    <m/>
    <m/>
    <s v="individuals"/>
    <s v="Rauzon et al (2008)"/>
  </r>
  <r>
    <n v="4857"/>
    <n v="289"/>
    <n v="27001"/>
    <n v="3286"/>
    <x v="15"/>
    <x v="78"/>
    <x v="14"/>
    <s v="Confirmed"/>
    <n v="1940"/>
    <n v="1940"/>
    <n v="400"/>
    <n v="400"/>
    <m/>
    <m/>
    <s v="individuals"/>
    <s v="Rauzon et al (2008)"/>
  </r>
  <r>
    <n v="4858"/>
    <n v="289"/>
    <n v="27001"/>
    <n v="3286"/>
    <x v="15"/>
    <x v="78"/>
    <x v="14"/>
    <s v="Confirmed"/>
    <n v="1967"/>
    <n v="1967"/>
    <n v="21"/>
    <n v="21"/>
    <m/>
    <m/>
    <s v="individuals"/>
    <s v="Rauzon et al (2008)"/>
  </r>
  <r>
    <n v="4859"/>
    <n v="289"/>
    <n v="27001"/>
    <n v="3286"/>
    <x v="15"/>
    <x v="78"/>
    <x v="14"/>
    <s v="Confirmed"/>
    <n v="1993"/>
    <n v="1993"/>
    <n v="8"/>
    <n v="8"/>
    <m/>
    <m/>
    <s v="individuals"/>
    <s v="Rauzon et al (2008)"/>
  </r>
  <r>
    <n v="4860"/>
    <n v="289"/>
    <n v="27001"/>
    <n v="3286"/>
    <x v="15"/>
    <x v="78"/>
    <x v="14"/>
    <s v="Confirmed"/>
    <n v="1999"/>
    <n v="1999"/>
    <n v="4"/>
    <n v="4"/>
    <m/>
    <m/>
    <s v="individuals"/>
    <s v="Rauzon et al (2008)"/>
  </r>
  <r>
    <n v="4861"/>
    <n v="289"/>
    <n v="27001"/>
    <n v="3286"/>
    <x v="15"/>
    <x v="78"/>
    <x v="14"/>
    <s v="Confirmed"/>
    <n v="2003"/>
    <n v="2003"/>
    <n v="5"/>
    <n v="5"/>
    <m/>
    <m/>
    <s v="individuals"/>
    <s v="Rauzon et al (2008)"/>
  </r>
  <r>
    <n v="4862"/>
    <n v="289"/>
    <n v="27001"/>
    <n v="3286"/>
    <x v="15"/>
    <x v="78"/>
    <x v="14"/>
    <s v="Confirmed"/>
    <n v="2004"/>
    <n v="2004"/>
    <n v="60"/>
    <n v="60"/>
    <m/>
    <m/>
    <s v="individuals"/>
    <s v="Rauzon et al (2008)"/>
  </r>
  <r>
    <n v="4863"/>
    <n v="289"/>
    <n v="27001"/>
    <n v="3286"/>
    <x v="15"/>
    <x v="78"/>
    <x v="14"/>
    <s v="Confirmed"/>
    <n v="2007"/>
    <n v="2007"/>
    <n v="75"/>
    <n v="75"/>
    <m/>
    <m/>
    <s v="individuals"/>
    <s v="Rauzon et al (2008)"/>
  </r>
  <r>
    <n v="4864"/>
    <n v="289"/>
    <n v="27001"/>
    <n v="3958"/>
    <x v="15"/>
    <x v="78"/>
    <x v="15"/>
    <s v="Confirmed"/>
    <n v="1992"/>
    <n v="1992"/>
    <n v="5"/>
    <n v="5"/>
    <m/>
    <m/>
    <s v="individuals"/>
    <s v="Rauzon et al (2008)"/>
  </r>
  <r>
    <n v="4865"/>
    <n v="289"/>
    <n v="27001"/>
    <n v="3958"/>
    <x v="15"/>
    <x v="78"/>
    <x v="15"/>
    <s v="Confirmed"/>
    <n v="1992"/>
    <n v="1992"/>
    <n v="1"/>
    <n v="1"/>
    <m/>
    <m/>
    <s v="breeding pairs"/>
    <s v="Rauzon et al (2008)"/>
  </r>
  <r>
    <n v="4866"/>
    <n v="289"/>
    <n v="27001"/>
    <n v="3958"/>
    <x v="15"/>
    <x v="78"/>
    <x v="15"/>
    <s v="Confirmed"/>
    <n v="1993"/>
    <n v="1993"/>
    <n v="1"/>
    <n v="1"/>
    <m/>
    <m/>
    <s v="breeding pairs"/>
    <s v="Rauzon et al (2008)"/>
  </r>
  <r>
    <n v="4867"/>
    <n v="289"/>
    <n v="27001"/>
    <n v="3958"/>
    <x v="15"/>
    <x v="78"/>
    <x v="15"/>
    <s v="Confirmed"/>
    <n v="1996"/>
    <n v="1996"/>
    <n v="5"/>
    <n v="5"/>
    <m/>
    <m/>
    <s v="individuals"/>
    <s v="Rauzon et al (2008)"/>
  </r>
  <r>
    <n v="4868"/>
    <n v="289"/>
    <n v="27001"/>
    <n v="3958"/>
    <x v="15"/>
    <x v="78"/>
    <x v="15"/>
    <s v="Confirmed"/>
    <n v="1996"/>
    <n v="1996"/>
    <n v="1"/>
    <n v="1"/>
    <m/>
    <m/>
    <s v="breeding pairs"/>
    <s v="Rauzon et al (2008)"/>
  </r>
  <r>
    <n v="4869"/>
    <n v="289"/>
    <n v="27001"/>
    <n v="3958"/>
    <x v="15"/>
    <x v="78"/>
    <x v="15"/>
    <s v="Confirmed"/>
    <n v="1999"/>
    <n v="1999"/>
    <n v="2"/>
    <n v="2"/>
    <m/>
    <m/>
    <s v="individuals"/>
    <s v="Rauzon et al (2008)"/>
  </r>
  <r>
    <n v="4870"/>
    <n v="289"/>
    <n v="27001"/>
    <n v="3958"/>
    <x v="15"/>
    <x v="78"/>
    <x v="15"/>
    <s v="Confirmed"/>
    <n v="2003"/>
    <n v="2003"/>
    <n v="2"/>
    <n v="2"/>
    <m/>
    <m/>
    <s v="individuals"/>
    <s v="Rauzon et al (2008)"/>
  </r>
  <r>
    <n v="4871"/>
    <n v="289"/>
    <n v="27001"/>
    <n v="3958"/>
    <x v="15"/>
    <x v="78"/>
    <x v="15"/>
    <s v="Confirmed"/>
    <n v="2005"/>
    <n v="2005"/>
    <n v="2"/>
    <n v="2"/>
    <m/>
    <m/>
    <s v="individuals"/>
    <s v="Rauzon et al (2008)"/>
  </r>
  <r>
    <n v="4872"/>
    <n v="289"/>
    <n v="27001"/>
    <n v="3958"/>
    <x v="15"/>
    <x v="78"/>
    <x v="15"/>
    <s v="Confirmed"/>
    <n v="2007"/>
    <n v="2007"/>
    <n v="2"/>
    <n v="2"/>
    <m/>
    <m/>
    <s v="individuals"/>
    <s v="Rauzon et al (2008)"/>
  </r>
  <r>
    <n v="4873"/>
    <n v="289"/>
    <n v="27001"/>
    <n v="3958"/>
    <x v="15"/>
    <x v="78"/>
    <x v="15"/>
    <s v="Confirmed"/>
    <n v="1923"/>
    <n v="1923"/>
    <n v="0"/>
    <n v="0"/>
    <m/>
    <m/>
    <m/>
    <s v="Rauzon et al (2008)"/>
  </r>
  <r>
    <n v="4874"/>
    <n v="289"/>
    <n v="27001"/>
    <n v="3958"/>
    <x v="15"/>
    <x v="78"/>
    <x v="15"/>
    <s v="Confirmed"/>
    <n v="1940"/>
    <n v="1940"/>
    <m/>
    <m/>
    <m/>
    <m/>
    <m/>
    <s v="Rauzon et al (2008)"/>
  </r>
  <r>
    <n v="4875"/>
    <n v="289"/>
    <n v="27001"/>
    <n v="3958"/>
    <x v="15"/>
    <x v="78"/>
    <x v="15"/>
    <s v="Confirmed"/>
    <n v="1953"/>
    <n v="1953"/>
    <m/>
    <m/>
    <m/>
    <m/>
    <m/>
    <s v="Rauzon et al (2008)"/>
  </r>
  <r>
    <n v="4876"/>
    <n v="289"/>
    <n v="27001"/>
    <n v="3958"/>
    <x v="15"/>
    <x v="78"/>
    <x v="15"/>
    <s v="Confirmed"/>
    <n v="1967"/>
    <n v="1967"/>
    <m/>
    <m/>
    <m/>
    <m/>
    <m/>
    <s v="Rauzon et al (2008)"/>
  </r>
  <r>
    <n v="4877"/>
    <n v="289"/>
    <n v="27001"/>
    <n v="3958"/>
    <x v="15"/>
    <x v="78"/>
    <x v="15"/>
    <s v="Confirmed"/>
    <n v="1998"/>
    <n v="1998"/>
    <n v="0"/>
    <n v="0"/>
    <m/>
    <m/>
    <m/>
    <s v="Rauzon et al (2008)"/>
  </r>
  <r>
    <n v="4878"/>
    <n v="289"/>
    <n v="27001"/>
    <n v="3958"/>
    <x v="15"/>
    <x v="78"/>
    <x v="15"/>
    <s v="Confirmed"/>
    <n v="2003"/>
    <n v="2003"/>
    <n v="0"/>
    <n v="0"/>
    <m/>
    <m/>
    <m/>
    <s v="Rauzon et al (2008)"/>
  </r>
  <r>
    <n v="4879"/>
    <n v="289"/>
    <n v="27001"/>
    <n v="3958"/>
    <x v="15"/>
    <x v="78"/>
    <x v="15"/>
    <s v="Confirmed"/>
    <n v="2006"/>
    <n v="2006"/>
    <n v="0"/>
    <n v="0"/>
    <m/>
    <m/>
    <m/>
    <s v="Rauzon et al (2008)"/>
  </r>
  <r>
    <n v="4880"/>
    <n v="289"/>
    <n v="27001"/>
    <n v="3958"/>
    <x v="15"/>
    <x v="78"/>
    <x v="15"/>
    <s v="Confirmed"/>
    <n v="2008"/>
    <n v="2008"/>
    <n v="0"/>
    <n v="0"/>
    <m/>
    <m/>
    <m/>
    <s v="Rauzon et al (2008)"/>
  </r>
  <r>
    <n v="4881"/>
    <n v="289"/>
    <n v="27001"/>
    <n v="32652"/>
    <x v="15"/>
    <x v="78"/>
    <x v="16"/>
    <s v="Confirmed"/>
    <n v="1923"/>
    <n v="1923"/>
    <n v="3"/>
    <n v="3"/>
    <m/>
    <m/>
    <s v="individuals"/>
    <s v="Rauzon et al (2008)"/>
  </r>
  <r>
    <n v="4882"/>
    <n v="289"/>
    <n v="27001"/>
    <n v="32652"/>
    <x v="15"/>
    <x v="78"/>
    <x v="16"/>
    <s v="Confirmed"/>
    <n v="1992"/>
    <n v="1992"/>
    <n v="2"/>
    <n v="2"/>
    <m/>
    <m/>
    <s v="breeding pairs"/>
    <s v="Rauzon et al (2008)"/>
  </r>
  <r>
    <n v="4883"/>
    <n v="289"/>
    <n v="27001"/>
    <n v="32652"/>
    <x v="15"/>
    <x v="78"/>
    <x v="16"/>
    <s v="Confirmed"/>
    <n v="1993"/>
    <n v="1993"/>
    <n v="5"/>
    <n v="5"/>
    <m/>
    <m/>
    <s v="individuals"/>
    <s v="Rauzon et al (2008)"/>
  </r>
  <r>
    <n v="4884"/>
    <n v="289"/>
    <n v="27001"/>
    <n v="32652"/>
    <x v="15"/>
    <x v="78"/>
    <x v="16"/>
    <s v="Confirmed"/>
    <n v="1996"/>
    <n v="1996"/>
    <n v="10"/>
    <n v="10"/>
    <m/>
    <m/>
    <s v="individuals"/>
    <s v="Rauzon et al (2008)"/>
  </r>
  <r>
    <n v="4885"/>
    <n v="289"/>
    <n v="27001"/>
    <n v="32652"/>
    <x v="15"/>
    <x v="78"/>
    <x v="16"/>
    <s v="Confirmed"/>
    <n v="1998"/>
    <n v="1998"/>
    <n v="21"/>
    <n v="21"/>
    <m/>
    <m/>
    <s v="individuals"/>
    <s v="Rauzon et al (2008)"/>
  </r>
  <r>
    <n v="4886"/>
    <n v="289"/>
    <n v="27001"/>
    <n v="32652"/>
    <x v="15"/>
    <x v="78"/>
    <x v="16"/>
    <s v="Confirmed"/>
    <n v="1999"/>
    <n v="1999"/>
    <n v="11"/>
    <n v="11"/>
    <m/>
    <m/>
    <s v="individuals"/>
    <s v="Rauzon et al (2008)"/>
  </r>
  <r>
    <n v="4887"/>
    <n v="289"/>
    <n v="27001"/>
    <n v="32652"/>
    <x v="15"/>
    <x v="78"/>
    <x v="16"/>
    <s v="Confirmed"/>
    <n v="2003"/>
    <n v="2003"/>
    <n v="25"/>
    <n v="25"/>
    <m/>
    <m/>
    <s v="individuals"/>
    <s v="Rauzon et al (2008)"/>
  </r>
  <r>
    <n v="4888"/>
    <n v="289"/>
    <n v="27001"/>
    <n v="32652"/>
    <x v="15"/>
    <x v="78"/>
    <x v="16"/>
    <s v="Confirmed"/>
    <n v="2003"/>
    <n v="2003"/>
    <n v="75"/>
    <n v="75"/>
    <m/>
    <m/>
    <s v="individuals"/>
    <s v="Rauzon et al (2008)"/>
  </r>
  <r>
    <n v="4889"/>
    <n v="289"/>
    <n v="27001"/>
    <n v="32652"/>
    <x v="15"/>
    <x v="78"/>
    <x v="16"/>
    <s v="Confirmed"/>
    <n v="2003"/>
    <n v="2003"/>
    <n v="18"/>
    <n v="18"/>
    <m/>
    <m/>
    <s v="breeding pairs"/>
    <s v="Rauzon et al (2008)"/>
  </r>
  <r>
    <n v="4890"/>
    <n v="289"/>
    <n v="27001"/>
    <n v="32652"/>
    <x v="15"/>
    <x v="78"/>
    <x v="16"/>
    <s v="Confirmed"/>
    <n v="2004"/>
    <n v="2004"/>
    <n v="70"/>
    <n v="70"/>
    <m/>
    <m/>
    <s v="individuals"/>
    <s v="Rauzon et al (2008)"/>
  </r>
  <r>
    <n v="4891"/>
    <n v="289"/>
    <n v="27001"/>
    <n v="32652"/>
    <x v="15"/>
    <x v="78"/>
    <x v="16"/>
    <s v="Confirmed"/>
    <n v="2004"/>
    <n v="2004"/>
    <n v="18"/>
    <n v="18"/>
    <m/>
    <m/>
    <s v="breeding pairs"/>
    <s v="Rauzon et al (2008)"/>
  </r>
  <r>
    <n v="4892"/>
    <n v="289"/>
    <n v="27001"/>
    <n v="32652"/>
    <x v="15"/>
    <x v="78"/>
    <x v="16"/>
    <s v="Confirmed"/>
    <n v="2007"/>
    <n v="2007"/>
    <n v="60"/>
    <n v="60"/>
    <m/>
    <m/>
    <s v="individuals"/>
    <s v="Rauzon et al (2008)"/>
  </r>
  <r>
    <n v="4893"/>
    <n v="289"/>
    <n v="27001"/>
    <n v="32652"/>
    <x v="15"/>
    <x v="78"/>
    <x v="16"/>
    <s v="Confirmed"/>
    <n v="2007"/>
    <n v="2007"/>
    <n v="25"/>
    <n v="25"/>
    <m/>
    <m/>
    <s v="breeding pairs"/>
    <s v="Rauzon et al (2008)"/>
  </r>
  <r>
    <n v="4894"/>
    <n v="289"/>
    <n v="27001"/>
    <n v="32652"/>
    <x v="15"/>
    <x v="78"/>
    <x v="16"/>
    <s v="Confirmed"/>
    <n v="2008"/>
    <n v="2008"/>
    <n v="31"/>
    <n v="31"/>
    <m/>
    <m/>
    <s v="breeding pairs"/>
    <s v="Rauzon et al (2008)"/>
  </r>
  <r>
    <n v="4895"/>
    <n v="289"/>
    <n v="27001"/>
    <n v="32652"/>
    <x v="15"/>
    <x v="78"/>
    <x v="16"/>
    <s v="Confirmed"/>
    <n v="1923"/>
    <n v="1923"/>
    <m/>
    <m/>
    <m/>
    <m/>
    <m/>
    <s v="Rauzon et al (2008)"/>
  </r>
  <r>
    <n v="4896"/>
    <n v="289"/>
    <n v="27001"/>
    <n v="32652"/>
    <x v="15"/>
    <x v="78"/>
    <x v="16"/>
    <s v="Confirmed"/>
    <n v="1953"/>
    <n v="1953"/>
    <m/>
    <m/>
    <m/>
    <m/>
    <m/>
    <s v="Rauzon et al (2008)"/>
  </r>
  <r>
    <n v="4897"/>
    <n v="289"/>
    <n v="27001"/>
    <n v="32652"/>
    <x v="15"/>
    <x v="78"/>
    <x v="16"/>
    <s v="Confirmed"/>
    <n v="1967"/>
    <n v="1967"/>
    <n v="0"/>
    <n v="0"/>
    <m/>
    <m/>
    <m/>
    <s v="Rauzon et al (2008)"/>
  </r>
  <r>
    <n v="4898"/>
    <n v="289"/>
    <n v="27001"/>
    <n v="3658"/>
    <x v="15"/>
    <x v="78"/>
    <x v="17"/>
    <s v="Confirmed"/>
    <n v="1923"/>
    <n v="1923"/>
    <n v="5000"/>
    <n v="5000"/>
    <m/>
    <m/>
    <s v="individuals"/>
    <s v="Rauzon et al (2008)"/>
  </r>
  <r>
    <n v="4899"/>
    <n v="289"/>
    <n v="27001"/>
    <n v="3658"/>
    <x v="15"/>
    <x v="78"/>
    <x v="17"/>
    <s v="Confirmed"/>
    <n v="1940"/>
    <n v="1940"/>
    <n v="2000"/>
    <n v="2000"/>
    <m/>
    <m/>
    <s v="individuals"/>
    <s v="Rauzon et al (2008)"/>
  </r>
  <r>
    <n v="4900"/>
    <n v="289"/>
    <n v="27001"/>
    <n v="3658"/>
    <x v="15"/>
    <x v="78"/>
    <x v="17"/>
    <s v="Confirmed"/>
    <n v="1967"/>
    <n v="1967"/>
    <n v="18"/>
    <n v="18"/>
    <m/>
    <m/>
    <s v="breeding pairs"/>
    <s v="Rauzon et al (2008)"/>
  </r>
  <r>
    <n v="4901"/>
    <n v="289"/>
    <n v="27001"/>
    <n v="3658"/>
    <x v="15"/>
    <x v="78"/>
    <x v="17"/>
    <s v="Confirmed"/>
    <n v="1992"/>
    <n v="1992"/>
    <n v="41"/>
    <n v="41"/>
    <m/>
    <m/>
    <s v="breeding pairs"/>
    <s v="Rauzon et al (2008)"/>
  </r>
  <r>
    <n v="4902"/>
    <n v="289"/>
    <n v="27001"/>
    <n v="3658"/>
    <x v="15"/>
    <x v="78"/>
    <x v="17"/>
    <s v="Confirmed"/>
    <n v="1993"/>
    <n v="1993"/>
    <n v="35"/>
    <n v="35"/>
    <m/>
    <m/>
    <s v="breeding pairs"/>
    <s v="Rauzon et al (2008)"/>
  </r>
  <r>
    <n v="4903"/>
    <n v="289"/>
    <n v="27001"/>
    <n v="3658"/>
    <x v="15"/>
    <x v="78"/>
    <x v="17"/>
    <s v="Confirmed"/>
    <n v="1996"/>
    <n v="1996"/>
    <n v="1500"/>
    <n v="1500"/>
    <m/>
    <m/>
    <s v="individuals"/>
    <s v="Rauzon et al (2008)"/>
  </r>
  <r>
    <n v="4904"/>
    <n v="289"/>
    <n v="27001"/>
    <n v="3658"/>
    <x v="15"/>
    <x v="78"/>
    <x v="17"/>
    <s v="Confirmed"/>
    <n v="1996"/>
    <n v="1996"/>
    <n v="32"/>
    <n v="32"/>
    <m/>
    <m/>
    <s v="breeding pairs"/>
    <s v="Rauzon et al (2008)"/>
  </r>
  <r>
    <n v="4905"/>
    <n v="289"/>
    <n v="27001"/>
    <n v="3658"/>
    <x v="15"/>
    <x v="78"/>
    <x v="17"/>
    <s v="Confirmed"/>
    <n v="1998"/>
    <n v="1998"/>
    <n v="2200"/>
    <n v="2200"/>
    <m/>
    <m/>
    <s v="individuals"/>
    <s v="Rauzon et al (2008)"/>
  </r>
  <r>
    <n v="4906"/>
    <n v="289"/>
    <n v="27001"/>
    <n v="3658"/>
    <x v="15"/>
    <x v="78"/>
    <x v="17"/>
    <s v="Confirmed"/>
    <n v="1999"/>
    <n v="1999"/>
    <n v="25"/>
    <n v="25"/>
    <m/>
    <m/>
    <s v="breeding pairs"/>
    <s v="Rauzon et al (2008)"/>
  </r>
  <r>
    <n v="4907"/>
    <n v="289"/>
    <n v="27001"/>
    <n v="3658"/>
    <x v="15"/>
    <x v="78"/>
    <x v="17"/>
    <s v="Confirmed"/>
    <n v="2003"/>
    <n v="2003"/>
    <n v="2500"/>
    <n v="2500"/>
    <m/>
    <m/>
    <s v="individuals"/>
    <s v="Rauzon et al (2008)"/>
  </r>
  <r>
    <n v="4908"/>
    <n v="289"/>
    <n v="27001"/>
    <n v="3658"/>
    <x v="15"/>
    <x v="78"/>
    <x v="17"/>
    <s v="Confirmed"/>
    <n v="2003"/>
    <n v="2003"/>
    <n v="20"/>
    <n v="20"/>
    <m/>
    <m/>
    <s v="breeding pairs"/>
    <s v="Rauzon et al (2008)"/>
  </r>
  <r>
    <n v="4909"/>
    <n v="289"/>
    <n v="27001"/>
    <n v="3658"/>
    <x v="15"/>
    <x v="78"/>
    <x v="17"/>
    <s v="Confirmed"/>
    <n v="2003"/>
    <n v="2003"/>
    <n v="2500"/>
    <n v="2500"/>
    <m/>
    <m/>
    <s v="individuals"/>
    <s v="Rauzon et al (2008)"/>
  </r>
  <r>
    <n v="4910"/>
    <n v="289"/>
    <n v="27001"/>
    <n v="3658"/>
    <x v="15"/>
    <x v="78"/>
    <x v="17"/>
    <s v="Confirmed"/>
    <n v="2003"/>
    <n v="2003"/>
    <n v="76"/>
    <n v="76"/>
    <m/>
    <m/>
    <s v="breeding pairs"/>
    <s v="Rauzon et al (2008)"/>
  </r>
  <r>
    <n v="4911"/>
    <n v="289"/>
    <n v="27001"/>
    <n v="3658"/>
    <x v="15"/>
    <x v="78"/>
    <x v="17"/>
    <s v="Confirmed"/>
    <n v="2004"/>
    <n v="2004"/>
    <n v="3000"/>
    <n v="3000"/>
    <m/>
    <m/>
    <s v="individuals"/>
    <s v="Rauzon et al (2008)"/>
  </r>
  <r>
    <n v="4912"/>
    <n v="289"/>
    <n v="27001"/>
    <n v="3658"/>
    <x v="15"/>
    <x v="78"/>
    <x v="17"/>
    <s v="Confirmed"/>
    <n v="2007"/>
    <n v="2007"/>
    <n v="733"/>
    <n v="733"/>
    <m/>
    <m/>
    <s v="individuals"/>
    <s v="Rauzon et al (2008)"/>
  </r>
  <r>
    <n v="4913"/>
    <n v="289"/>
    <n v="27001"/>
    <n v="3649"/>
    <x v="15"/>
    <x v="78"/>
    <x v="18"/>
    <s v="Confirmed"/>
    <n v="1923"/>
    <n v="1923"/>
    <n v="30"/>
    <n v="30"/>
    <m/>
    <m/>
    <s v="individuals"/>
    <s v="Rauzon et al (2008)"/>
  </r>
  <r>
    <n v="4914"/>
    <n v="289"/>
    <n v="27001"/>
    <n v="3649"/>
    <x v="15"/>
    <x v="78"/>
    <x v="18"/>
    <s v="Confirmed"/>
    <n v="1967"/>
    <n v="1967"/>
    <n v="20"/>
    <n v="20"/>
    <m/>
    <m/>
    <s v="individuals"/>
    <s v="Rauzon et al (2008)"/>
  </r>
  <r>
    <n v="4915"/>
    <n v="289"/>
    <n v="27001"/>
    <n v="3649"/>
    <x v="15"/>
    <x v="78"/>
    <x v="18"/>
    <s v="Confirmed"/>
    <n v="1993"/>
    <n v="1993"/>
    <n v="4"/>
    <n v="4"/>
    <m/>
    <m/>
    <s v="individuals"/>
    <s v="Rauzon et al (2008)"/>
  </r>
  <r>
    <n v="4916"/>
    <n v="289"/>
    <n v="27001"/>
    <n v="3649"/>
    <x v="15"/>
    <x v="78"/>
    <x v="18"/>
    <s v="Confirmed"/>
    <n v="1998"/>
    <n v="1998"/>
    <n v="25"/>
    <n v="25"/>
    <m/>
    <m/>
    <s v="individuals"/>
    <s v="Rauzon et al (2008)"/>
  </r>
  <r>
    <n v="4917"/>
    <n v="289"/>
    <n v="27001"/>
    <n v="3649"/>
    <x v="15"/>
    <x v="78"/>
    <x v="18"/>
    <s v="Confirmed"/>
    <n v="1999"/>
    <n v="1999"/>
    <n v="100"/>
    <n v="100"/>
    <m/>
    <m/>
    <s v="individuals"/>
    <s v="Rauzon et al (2008)"/>
  </r>
  <r>
    <n v="4918"/>
    <n v="289"/>
    <n v="27001"/>
    <n v="3649"/>
    <x v="15"/>
    <x v="78"/>
    <x v="18"/>
    <s v="Confirmed"/>
    <n v="1999"/>
    <n v="1999"/>
    <n v="25"/>
    <n v="25"/>
    <m/>
    <m/>
    <s v="breeding pairs"/>
    <s v="Rauzon et al (2008)"/>
  </r>
  <r>
    <n v="4919"/>
    <n v="289"/>
    <n v="27001"/>
    <n v="3649"/>
    <x v="15"/>
    <x v="78"/>
    <x v="18"/>
    <s v="Confirmed"/>
    <n v="2003"/>
    <n v="2003"/>
    <n v="40"/>
    <n v="40"/>
    <m/>
    <m/>
    <s v="breeding pairs"/>
    <s v="Rauzon et al (2008)"/>
  </r>
  <r>
    <n v="4920"/>
    <n v="289"/>
    <n v="27001"/>
    <n v="3649"/>
    <x v="15"/>
    <x v="78"/>
    <x v="18"/>
    <s v="Confirmed"/>
    <n v="2004"/>
    <n v="2004"/>
    <n v="15"/>
    <n v="15"/>
    <m/>
    <m/>
    <s v="breeding pairs"/>
    <s v="Rauzon et al (2008)"/>
  </r>
  <r>
    <n v="4921"/>
    <n v="289"/>
    <n v="27001"/>
    <n v="3288"/>
    <x v="15"/>
    <x v="78"/>
    <x v="19"/>
    <s v="Confirmed"/>
    <n v="1923"/>
    <n v="1923"/>
    <n v="300"/>
    <n v="300"/>
    <m/>
    <m/>
    <s v="breeding pairs"/>
    <s v="Rauzon et al (2008)"/>
  </r>
  <r>
    <n v="4922"/>
    <n v="289"/>
    <n v="27001"/>
    <n v="3288"/>
    <x v="15"/>
    <x v="78"/>
    <x v="19"/>
    <s v="Confirmed"/>
    <n v="1940"/>
    <n v="1940"/>
    <n v="500"/>
    <n v="500"/>
    <m/>
    <m/>
    <s v="breeding pairs"/>
    <s v="Rauzon et al (2008)"/>
  </r>
  <r>
    <n v="4923"/>
    <n v="289"/>
    <n v="27001"/>
    <n v="3288"/>
    <x v="15"/>
    <x v="78"/>
    <x v="19"/>
    <s v="Confirmed"/>
    <n v="1967"/>
    <n v="1967"/>
    <n v="230000"/>
    <n v="230000"/>
    <m/>
    <m/>
    <s v="breeding pairs"/>
    <s v="Rauzon et al (2008)"/>
  </r>
  <r>
    <n v="4924"/>
    <n v="289"/>
    <n v="27001"/>
    <n v="3288"/>
    <x v="15"/>
    <x v="78"/>
    <x v="19"/>
    <s v="Confirmed"/>
    <n v="1992"/>
    <n v="1992"/>
    <n v="143000"/>
    <n v="143000"/>
    <m/>
    <m/>
    <s v="breeding pairs"/>
    <s v="Rauzon et al (2008)"/>
  </r>
  <r>
    <n v="4925"/>
    <n v="289"/>
    <n v="27001"/>
    <n v="3288"/>
    <x v="15"/>
    <x v="78"/>
    <x v="19"/>
    <s v="Confirmed"/>
    <n v="1993"/>
    <n v="1993"/>
    <n v="300"/>
    <n v="300"/>
    <m/>
    <m/>
    <s v="breeding pairs"/>
    <s v="Rauzon et al (2008)"/>
  </r>
  <r>
    <n v="4926"/>
    <n v="289"/>
    <n v="27001"/>
    <n v="3288"/>
    <x v="15"/>
    <x v="78"/>
    <x v="19"/>
    <s v="Confirmed"/>
    <n v="1996"/>
    <n v="1996"/>
    <n v="10000"/>
    <n v="10000"/>
    <m/>
    <m/>
    <s v="individuals"/>
    <s v="Rauzon et al (2008)"/>
  </r>
  <r>
    <n v="4927"/>
    <n v="289"/>
    <n v="27001"/>
    <n v="3288"/>
    <x v="15"/>
    <x v="78"/>
    <x v="19"/>
    <s v="Confirmed"/>
    <n v="1998"/>
    <n v="1998"/>
    <n v="11000"/>
    <n v="11000"/>
    <m/>
    <m/>
    <s v="individuals"/>
    <s v="Rauzon et al (2008)"/>
  </r>
  <r>
    <n v="4928"/>
    <n v="289"/>
    <n v="27001"/>
    <n v="3288"/>
    <x v="15"/>
    <x v="78"/>
    <x v="19"/>
    <s v="Confirmed"/>
    <n v="1999"/>
    <n v="1999"/>
    <n v="200000"/>
    <n v="200000"/>
    <m/>
    <m/>
    <s v="individuals"/>
    <s v="Rauzon et al (2008)"/>
  </r>
  <r>
    <n v="4929"/>
    <n v="289"/>
    <n v="27001"/>
    <n v="3288"/>
    <x v="15"/>
    <x v="78"/>
    <x v="19"/>
    <s v="Confirmed"/>
    <n v="1999"/>
    <n v="1999"/>
    <n v="87000"/>
    <n v="87000"/>
    <m/>
    <m/>
    <s v="breeding pairs"/>
    <s v="Rauzon et al (2008)"/>
  </r>
  <r>
    <n v="4930"/>
    <n v="289"/>
    <n v="27001"/>
    <n v="3288"/>
    <x v="15"/>
    <x v="78"/>
    <x v="19"/>
    <s v="Confirmed"/>
    <n v="2008"/>
    <n v="2008"/>
    <n v="50000"/>
    <n v="50000"/>
    <m/>
    <m/>
    <s v="individuals"/>
    <s v="Rauzon et al (2008)"/>
  </r>
  <r>
    <n v="4931"/>
    <n v="289"/>
    <n v="27001"/>
    <n v="3288"/>
    <x v="15"/>
    <x v="78"/>
    <x v="19"/>
    <s v="Confirmed"/>
    <n v="1953"/>
    <n v="1953"/>
    <m/>
    <m/>
    <m/>
    <m/>
    <m/>
    <s v="Rauzon et al (2008)"/>
  </r>
  <r>
    <n v="4932"/>
    <n v="289"/>
    <n v="27001"/>
    <n v="3928"/>
    <x v="15"/>
    <x v="78"/>
    <x v="20"/>
    <s v="Confirmed"/>
    <n v="1923"/>
    <n v="1923"/>
    <n v="100"/>
    <n v="100"/>
    <m/>
    <m/>
    <s v="individuals"/>
    <s v="Rauzon et al (2008)"/>
  </r>
  <r>
    <n v="4933"/>
    <n v="289"/>
    <n v="27001"/>
    <n v="3928"/>
    <x v="15"/>
    <x v="78"/>
    <x v="20"/>
    <s v="Confirmed"/>
    <n v="1940"/>
    <n v="1940"/>
    <n v="100"/>
    <n v="100"/>
    <m/>
    <m/>
    <s v="individuals"/>
    <s v="Rauzon et al (2008)"/>
  </r>
  <r>
    <n v="4934"/>
    <n v="289"/>
    <n v="27001"/>
    <n v="3928"/>
    <x v="15"/>
    <x v="78"/>
    <x v="20"/>
    <s v="Confirmed"/>
    <n v="1967"/>
    <n v="1967"/>
    <n v="6"/>
    <n v="6"/>
    <m/>
    <m/>
    <s v="individuals"/>
    <s v="Rauzon et al (2008)"/>
  </r>
  <r>
    <n v="4935"/>
    <n v="289"/>
    <n v="27001"/>
    <n v="3928"/>
    <x v="15"/>
    <x v="78"/>
    <x v="20"/>
    <s v="Confirmed"/>
    <n v="1998"/>
    <n v="1998"/>
    <n v="50"/>
    <n v="50"/>
    <m/>
    <m/>
    <s v="breeding pairs"/>
    <s v="Rauzon et al (2008)"/>
  </r>
  <r>
    <n v="4936"/>
    <n v="289"/>
    <n v="27001"/>
    <n v="3928"/>
    <x v="15"/>
    <x v="78"/>
    <x v="20"/>
    <s v="Confirmed"/>
    <n v="2003"/>
    <n v="2003"/>
    <n v="70"/>
    <n v="70"/>
    <m/>
    <m/>
    <s v="breeding pairs"/>
    <s v="Rauzon et al (2008)"/>
  </r>
  <r>
    <n v="4937"/>
    <n v="289"/>
    <n v="27001"/>
    <n v="3928"/>
    <x v="15"/>
    <x v="78"/>
    <x v="20"/>
    <s v="Confirmed"/>
    <n v="2004"/>
    <n v="2004"/>
    <n v="176"/>
    <n v="176"/>
    <m/>
    <m/>
    <s v="individuals"/>
    <s v="Rauzon et al (2008)"/>
  </r>
  <r>
    <n v="4938"/>
    <n v="289"/>
    <n v="27001"/>
    <n v="3928"/>
    <x v="15"/>
    <x v="78"/>
    <x v="20"/>
    <s v="Confirmed"/>
    <n v="2004"/>
    <n v="2004"/>
    <n v="105"/>
    <n v="105"/>
    <m/>
    <m/>
    <s v="breeding pairs"/>
    <s v="Rauzon et al (2008)"/>
  </r>
  <r>
    <n v="4939"/>
    <n v="289"/>
    <n v="27001"/>
    <n v="3928"/>
    <x v="15"/>
    <x v="78"/>
    <x v="20"/>
    <s v="Confirmed"/>
    <n v="2007"/>
    <n v="2007"/>
    <n v="81"/>
    <n v="81"/>
    <m/>
    <m/>
    <s v="individuals"/>
    <s v="Rauzon et al (2008)"/>
  </r>
  <r>
    <n v="4940"/>
    <n v="289"/>
    <n v="27001"/>
    <n v="3928"/>
    <x v="15"/>
    <x v="78"/>
    <x v="20"/>
    <s v="Confirmed"/>
    <n v="2007"/>
    <n v="2007"/>
    <n v="90"/>
    <n v="90"/>
    <m/>
    <m/>
    <s v="breeding pairs"/>
    <s v="Rauzon et al (2008)"/>
  </r>
  <r>
    <n v="4941"/>
    <n v="289"/>
    <n v="27001"/>
    <n v="3928"/>
    <x v="15"/>
    <x v="78"/>
    <x v="20"/>
    <s v="Confirmed"/>
    <n v="2008"/>
    <n v="2008"/>
    <n v="24"/>
    <n v="24"/>
    <m/>
    <m/>
    <s v="breeding pairs"/>
    <s v="Rauzon et al (2008)"/>
  </r>
  <r>
    <n v="4942"/>
    <n v="289"/>
    <n v="27001"/>
    <n v="3928"/>
    <x v="15"/>
    <x v="78"/>
    <x v="20"/>
    <s v="Confirmed"/>
    <n v="1953"/>
    <n v="1953"/>
    <m/>
    <m/>
    <m/>
    <m/>
    <m/>
    <s v="Rauzon et al (2008)"/>
  </r>
  <r>
    <n v="4943"/>
    <n v="289"/>
    <n v="27001"/>
    <n v="3928"/>
    <x v="15"/>
    <x v="78"/>
    <x v="20"/>
    <s v="Confirmed"/>
    <n v="1992"/>
    <n v="1992"/>
    <m/>
    <m/>
    <m/>
    <m/>
    <m/>
    <s v="Rauzon et al (2008)"/>
  </r>
  <r>
    <n v="4944"/>
    <n v="289"/>
    <n v="27001"/>
    <n v="3928"/>
    <x v="15"/>
    <x v="78"/>
    <x v="20"/>
    <s v="Confirmed"/>
    <n v="1993"/>
    <n v="1993"/>
    <m/>
    <m/>
    <m/>
    <m/>
    <m/>
    <s v="Rauzon et al (2008)"/>
  </r>
  <r>
    <n v="4945"/>
    <n v="289"/>
    <n v="27001"/>
    <n v="3928"/>
    <x v="15"/>
    <x v="78"/>
    <x v="20"/>
    <s v="Confirmed"/>
    <n v="1996"/>
    <n v="1996"/>
    <n v="0"/>
    <n v="0"/>
    <m/>
    <m/>
    <m/>
    <s v="Rauzon et al (2008)"/>
  </r>
  <r>
    <n v="4946"/>
    <n v="289"/>
    <n v="27001"/>
    <n v="3928"/>
    <x v="15"/>
    <x v="78"/>
    <x v="20"/>
    <s v="Confirmed"/>
    <n v="1999"/>
    <n v="1999"/>
    <n v="0"/>
    <n v="0"/>
    <m/>
    <m/>
    <m/>
    <s v="Rauzon et al (2008)"/>
  </r>
  <r>
    <n v="4947"/>
    <n v="289"/>
    <n v="27001"/>
    <n v="3928"/>
    <x v="15"/>
    <x v="78"/>
    <x v="20"/>
    <s v="Confirmed"/>
    <n v="2003"/>
    <n v="2003"/>
    <n v="0"/>
    <n v="0"/>
    <m/>
    <m/>
    <m/>
    <s v="Rauzon et al (2008)"/>
  </r>
  <r>
    <n v="4948"/>
    <n v="289"/>
    <n v="27001"/>
    <n v="3650"/>
    <x v="15"/>
    <x v="78"/>
    <x v="6"/>
    <s v="Confirmed"/>
    <n v="1953"/>
    <n v="1953"/>
    <n v="2"/>
    <n v="2"/>
    <m/>
    <m/>
    <s v="individuals"/>
    <s v="Rauzon et al (2008)"/>
  </r>
  <r>
    <n v="4949"/>
    <n v="289"/>
    <n v="27001"/>
    <n v="3650"/>
    <x v="15"/>
    <x v="78"/>
    <x v="6"/>
    <s v="Confirmed"/>
    <n v="1967"/>
    <n v="1967"/>
    <n v="15"/>
    <n v="15"/>
    <m/>
    <m/>
    <s v="individuals"/>
    <s v="Rauzon et al (2008)"/>
  </r>
  <r>
    <n v="4950"/>
    <n v="289"/>
    <n v="27001"/>
    <n v="3650"/>
    <x v="15"/>
    <x v="78"/>
    <x v="6"/>
    <s v="Confirmed"/>
    <n v="2003"/>
    <n v="2003"/>
    <n v="2"/>
    <n v="2"/>
    <m/>
    <m/>
    <s v="individuals"/>
    <s v="Rauzon et al (2008)"/>
  </r>
  <r>
    <n v="4951"/>
    <n v="289"/>
    <n v="27001"/>
    <n v="3650"/>
    <x v="15"/>
    <x v="78"/>
    <x v="6"/>
    <s v="Confirmed"/>
    <n v="2003"/>
    <n v="2003"/>
    <n v="4"/>
    <n v="4"/>
    <m/>
    <m/>
    <s v="individuals"/>
    <s v="Rauzon et al (2008)"/>
  </r>
  <r>
    <n v="4952"/>
    <n v="289"/>
    <n v="27001"/>
    <n v="3650"/>
    <x v="15"/>
    <x v="78"/>
    <x v="6"/>
    <s v="Confirmed"/>
    <n v="2004"/>
    <n v="2004"/>
    <n v="5"/>
    <n v="5"/>
    <m/>
    <m/>
    <s v="individuals"/>
    <s v="Rauzon et al (2008)"/>
  </r>
  <r>
    <n v="4953"/>
    <n v="289"/>
    <n v="27001"/>
    <n v="3650"/>
    <x v="15"/>
    <x v="78"/>
    <x v="6"/>
    <s v="Confirmed"/>
    <n v="2007"/>
    <n v="2007"/>
    <n v="3"/>
    <n v="3"/>
    <m/>
    <m/>
    <s v="individuals"/>
    <s v="Rauzon et al (2008)"/>
  </r>
  <r>
    <n v="4954"/>
    <n v="290"/>
    <n v="27000"/>
    <n v="3295"/>
    <x v="15"/>
    <x v="794"/>
    <x v="7"/>
    <s v="Confirmed"/>
    <n v="1963"/>
    <n v="2008"/>
    <m/>
    <m/>
    <m/>
    <m/>
    <m/>
    <s v="Rauzon et al (unpublished document)"/>
  </r>
  <r>
    <n v="4955"/>
    <n v="290"/>
    <n v="27001"/>
    <n v="3295"/>
    <x v="15"/>
    <x v="78"/>
    <x v="7"/>
    <s v="Confirmed"/>
    <n v="1963"/>
    <n v="2008"/>
    <n v="2000"/>
    <n v="2000"/>
    <m/>
    <m/>
    <s v="individuals"/>
    <s v="Rauzon et al (unpublished document)"/>
  </r>
  <r>
    <n v="4956"/>
    <n v="290"/>
    <n v="27001"/>
    <n v="3957"/>
    <x v="15"/>
    <x v="78"/>
    <x v="8"/>
    <s v="Confirmed"/>
    <n v="1963"/>
    <n v="2008"/>
    <n v="6"/>
    <n v="6"/>
    <m/>
    <m/>
    <s v="individuals"/>
    <s v="Rauzon et al (unpublished document)"/>
  </r>
  <r>
    <n v="4957"/>
    <n v="290"/>
    <n v="27001"/>
    <n v="3659"/>
    <x v="15"/>
    <x v="78"/>
    <x v="3"/>
    <s v="Confirmed"/>
    <n v="1963"/>
    <n v="2008"/>
    <n v="350"/>
    <n v="350"/>
    <m/>
    <m/>
    <s v="individuals"/>
    <s v="Rauzon et al (unpublished document)"/>
  </r>
  <r>
    <n v="4958"/>
    <n v="290"/>
    <n v="27000"/>
    <n v="3294"/>
    <x v="15"/>
    <x v="794"/>
    <x v="9"/>
    <s v="Confirmed"/>
    <n v="1963"/>
    <n v="2008"/>
    <m/>
    <m/>
    <m/>
    <m/>
    <m/>
    <s v="Rauzon et al (unpublished document)"/>
  </r>
  <r>
    <n v="4959"/>
    <n v="290"/>
    <n v="27001"/>
    <n v="3294"/>
    <x v="15"/>
    <x v="78"/>
    <x v="9"/>
    <s v="Confirmed"/>
    <n v="1963"/>
    <n v="2008"/>
    <n v="1000"/>
    <n v="1000"/>
    <m/>
    <m/>
    <s v="individuals"/>
    <s v="Rauzon et al (unpublished document)"/>
  </r>
  <r>
    <n v="4960"/>
    <n v="290"/>
    <n v="27000"/>
    <n v="3935"/>
    <x v="15"/>
    <x v="794"/>
    <x v="11"/>
    <s v="Confirmed"/>
    <n v="1963"/>
    <n v="2008"/>
    <m/>
    <m/>
    <m/>
    <m/>
    <m/>
    <s v="Rauzon et al (unpublished document)"/>
  </r>
  <r>
    <n v="4961"/>
    <n v="290"/>
    <n v="27001"/>
    <n v="3935"/>
    <x v="15"/>
    <x v="78"/>
    <x v="11"/>
    <s v="Confirmed"/>
    <n v="1963"/>
    <n v="2008"/>
    <n v="1"/>
    <n v="1"/>
    <m/>
    <m/>
    <s v="individuals"/>
    <s v="Rauzon et al (unpublished document)"/>
  </r>
  <r>
    <n v="4962"/>
    <n v="290"/>
    <n v="27000"/>
    <n v="3298"/>
    <x v="15"/>
    <x v="794"/>
    <x v="12"/>
    <s v="Confirmed"/>
    <n v="1963"/>
    <n v="2008"/>
    <m/>
    <m/>
    <m/>
    <m/>
    <m/>
    <s v="Rauzon et al (unpublished document)"/>
  </r>
  <r>
    <n v="4963"/>
    <n v="290"/>
    <n v="27001"/>
    <n v="3298"/>
    <x v="15"/>
    <x v="78"/>
    <x v="12"/>
    <s v="Confirmed"/>
    <n v="1963"/>
    <n v="2008"/>
    <n v="200"/>
    <n v="200"/>
    <m/>
    <m/>
    <s v="individuals"/>
    <s v="Rauzon et al (unpublished document)"/>
  </r>
  <r>
    <n v="4964"/>
    <n v="290"/>
    <n v="27000"/>
    <n v="3845"/>
    <x v="15"/>
    <x v="794"/>
    <x v="13"/>
    <s v="Confirmed"/>
    <n v="1963"/>
    <n v="2008"/>
    <m/>
    <m/>
    <m/>
    <m/>
    <m/>
    <s v="Rauzon et al (unpublished document)"/>
  </r>
  <r>
    <n v="4965"/>
    <n v="290"/>
    <n v="27001"/>
    <n v="3845"/>
    <x v="15"/>
    <x v="78"/>
    <x v="13"/>
    <s v="Confirmed"/>
    <n v="1963"/>
    <n v="2008"/>
    <n v="500"/>
    <n v="500"/>
    <m/>
    <m/>
    <s v="individuals"/>
    <s v="Rauzon et al (unpublished document)"/>
  </r>
  <r>
    <n v="4966"/>
    <n v="290"/>
    <n v="27000"/>
    <n v="3286"/>
    <x v="15"/>
    <x v="794"/>
    <x v="14"/>
    <s v="Confirmed"/>
    <n v="1963"/>
    <n v="2008"/>
    <m/>
    <m/>
    <m/>
    <m/>
    <m/>
    <s v="Rauzon et al (unpublished document)"/>
  </r>
  <r>
    <n v="4967"/>
    <n v="290"/>
    <n v="27001"/>
    <n v="3286"/>
    <x v="15"/>
    <x v="78"/>
    <x v="14"/>
    <s v="Confirmed"/>
    <n v="1963"/>
    <n v="2008"/>
    <n v="80"/>
    <n v="80"/>
    <m/>
    <m/>
    <s v="individuals"/>
    <s v="Rauzon et al (unpublished document)"/>
  </r>
  <r>
    <n v="4968"/>
    <n v="290"/>
    <n v="27000"/>
    <n v="3958"/>
    <x v="15"/>
    <x v="794"/>
    <x v="15"/>
    <s v="Confirmed"/>
    <n v="1963"/>
    <n v="2008"/>
    <m/>
    <m/>
    <m/>
    <m/>
    <m/>
    <s v="Rauzon et al (unpublished document)"/>
  </r>
  <r>
    <n v="4969"/>
    <n v="290"/>
    <n v="27001"/>
    <n v="3958"/>
    <x v="15"/>
    <x v="78"/>
    <x v="15"/>
    <s v="Confirmed"/>
    <n v="1963"/>
    <n v="2008"/>
    <n v="3"/>
    <n v="3"/>
    <m/>
    <m/>
    <s v="individuals"/>
    <s v="Rauzon et al (unpublished document)"/>
  </r>
  <r>
    <n v="4970"/>
    <n v="290"/>
    <n v="27000"/>
    <n v="32652"/>
    <x v="15"/>
    <x v="794"/>
    <x v="16"/>
    <s v="Confirmed"/>
    <n v="1963"/>
    <n v="2008"/>
    <m/>
    <m/>
    <m/>
    <m/>
    <m/>
    <s v="Rauzon et al (unpublished document)"/>
  </r>
  <r>
    <n v="4971"/>
    <n v="290"/>
    <n v="27001"/>
    <n v="32652"/>
    <x v="15"/>
    <x v="78"/>
    <x v="16"/>
    <s v="Confirmed"/>
    <n v="1963"/>
    <n v="2008"/>
    <n v="75"/>
    <n v="75"/>
    <m/>
    <m/>
    <s v="individuals"/>
    <s v="Rauzon et al (unpublished document)"/>
  </r>
  <r>
    <n v="4972"/>
    <n v="290"/>
    <n v="27000"/>
    <n v="3658"/>
    <x v="15"/>
    <x v="794"/>
    <x v="17"/>
    <s v="Confirmed"/>
    <n v="1963"/>
    <n v="2008"/>
    <m/>
    <m/>
    <m/>
    <m/>
    <m/>
    <s v="Rauzon et al (unpublished document)"/>
  </r>
  <r>
    <n v="4973"/>
    <n v="290"/>
    <n v="27001"/>
    <n v="3658"/>
    <x v="15"/>
    <x v="78"/>
    <x v="17"/>
    <s v="Confirmed"/>
    <n v="1963"/>
    <n v="2008"/>
    <n v="3000"/>
    <n v="4000"/>
    <m/>
    <m/>
    <s v="individuals"/>
    <s v="Rauzon et al (unpublished document)"/>
  </r>
  <r>
    <n v="4974"/>
    <n v="290"/>
    <n v="27000"/>
    <n v="3649"/>
    <x v="15"/>
    <x v="794"/>
    <x v="18"/>
    <s v="Confirmed"/>
    <n v="1963"/>
    <n v="2008"/>
    <m/>
    <m/>
    <m/>
    <m/>
    <m/>
    <s v="Rauzon et al (unpublished document)"/>
  </r>
  <r>
    <n v="4975"/>
    <n v="290"/>
    <n v="27001"/>
    <n v="3649"/>
    <x v="15"/>
    <x v="78"/>
    <x v="18"/>
    <s v="Confirmed"/>
    <n v="1963"/>
    <n v="2008"/>
    <n v="100"/>
    <n v="100"/>
    <m/>
    <m/>
    <s v="individuals"/>
    <s v="Rauzon et al (unpublished document)"/>
  </r>
  <r>
    <n v="4976"/>
    <n v="290"/>
    <n v="27000"/>
    <n v="3288"/>
    <x v="15"/>
    <x v="794"/>
    <x v="19"/>
    <s v="Confirmed"/>
    <n v="1963"/>
    <n v="2008"/>
    <m/>
    <m/>
    <m/>
    <m/>
    <m/>
    <s v="Rauzon et al (unpublished document)"/>
  </r>
  <r>
    <n v="4977"/>
    <n v="290"/>
    <n v="27001"/>
    <n v="3288"/>
    <x v="15"/>
    <x v="78"/>
    <x v="19"/>
    <s v="Confirmed"/>
    <n v="1963"/>
    <n v="2008"/>
    <n v="175000"/>
    <n v="175000"/>
    <m/>
    <m/>
    <s v="individuals"/>
    <s v="Rauzon et al (unpublished document)"/>
  </r>
  <r>
    <n v="4978"/>
    <n v="290"/>
    <n v="27000"/>
    <n v="3928"/>
    <x v="15"/>
    <x v="794"/>
    <x v="20"/>
    <s v="Confirmed"/>
    <n v="1963"/>
    <n v="2008"/>
    <m/>
    <m/>
    <m/>
    <m/>
    <m/>
    <s v="Rauzon et al (unpublished document)"/>
  </r>
  <r>
    <n v="4979"/>
    <n v="290"/>
    <n v="27001"/>
    <n v="3928"/>
    <x v="15"/>
    <x v="78"/>
    <x v="20"/>
    <s v="Confirmed"/>
    <n v="1963"/>
    <n v="2008"/>
    <n v="176"/>
    <n v="176"/>
    <m/>
    <m/>
    <s v="individuals"/>
    <s v="Rauzon et al (unpublished document)"/>
  </r>
  <r>
    <n v="4980"/>
    <n v="290"/>
    <n v="27000"/>
    <n v="3650"/>
    <x v="15"/>
    <x v="794"/>
    <x v="6"/>
    <s v="Confirmed"/>
    <n v="1963"/>
    <n v="2008"/>
    <m/>
    <m/>
    <m/>
    <m/>
    <m/>
    <s v="Rauzon et al (unpublished document)"/>
  </r>
  <r>
    <n v="4981"/>
    <n v="290"/>
    <n v="27001"/>
    <n v="3650"/>
    <x v="15"/>
    <x v="78"/>
    <x v="6"/>
    <s v="Confirmed"/>
    <n v="1963"/>
    <n v="2008"/>
    <n v="10"/>
    <n v="10"/>
    <m/>
    <m/>
    <s v="individuals"/>
    <s v="Rauzon et al (unpublished document)"/>
  </r>
  <r>
    <n v="4982"/>
    <n v="291"/>
    <n v="4066"/>
    <n v="3295"/>
    <x v="0"/>
    <x v="286"/>
    <x v="7"/>
    <s v="Confirmed"/>
    <n v="1994"/>
    <n v="2008"/>
    <n v="28000"/>
    <n v="28000"/>
    <m/>
    <m/>
    <s v="nests"/>
    <s v="Roneil et al (2008)"/>
  </r>
  <r>
    <n v="4983"/>
    <n v="291"/>
    <n v="4066"/>
    <n v="3268"/>
    <x v="0"/>
    <x v="286"/>
    <x v="26"/>
    <s v="Confirmed"/>
    <n v="2008"/>
    <n v="2008"/>
    <n v="4"/>
    <n v="4"/>
    <m/>
    <m/>
    <s v="breeding pairs"/>
    <s v="Roneil et al (2008)"/>
  </r>
  <r>
    <n v="4984"/>
    <n v="291"/>
    <n v="4066"/>
    <n v="3268"/>
    <x v="0"/>
    <x v="286"/>
    <x v="26"/>
    <s v="Potential Breeding"/>
    <n v="2008"/>
    <n v="2008"/>
    <n v="40"/>
    <n v="40"/>
    <m/>
    <m/>
    <s v="individuals"/>
    <s v="Roneil et al (2008)"/>
  </r>
  <r>
    <n v="4985"/>
    <n v="291"/>
    <n v="4066"/>
    <n v="3287"/>
    <x v="0"/>
    <x v="286"/>
    <x v="25"/>
    <s v="Potential Breeding"/>
    <n v="2008"/>
    <n v="2008"/>
    <n v="60"/>
    <n v="60"/>
    <m/>
    <m/>
    <s v="individuals"/>
    <s v="Roneil et al (2008)"/>
  </r>
  <r>
    <n v="4986"/>
    <n v="291"/>
    <n v="4066"/>
    <n v="3659"/>
    <x v="0"/>
    <x v="286"/>
    <x v="3"/>
    <s v="Confirmed"/>
    <n v="2008"/>
    <n v="2008"/>
    <n v="1"/>
    <n v="1"/>
    <m/>
    <m/>
    <s v="breeding pairs"/>
    <s v="Roneil et al (2008)"/>
  </r>
  <r>
    <n v="4987"/>
    <n v="291"/>
    <n v="4066"/>
    <n v="3294"/>
    <x v="0"/>
    <x v="286"/>
    <x v="9"/>
    <s v="Confirmed"/>
    <n v="2008"/>
    <n v="2008"/>
    <n v="50"/>
    <n v="50"/>
    <m/>
    <m/>
    <s v="nests"/>
    <s v="Roneil et al (2008)"/>
  </r>
  <r>
    <n v="4988"/>
    <n v="291"/>
    <n v="4066"/>
    <n v="3263"/>
    <x v="0"/>
    <x v="286"/>
    <x v="4"/>
    <s v="Potential Breeding"/>
    <n v="2008"/>
    <n v="2008"/>
    <n v="120"/>
    <n v="120"/>
    <m/>
    <m/>
    <s v="individuals"/>
    <s v="Roneil et al (2008)"/>
  </r>
  <r>
    <n v="4989"/>
    <n v="291"/>
    <n v="4066"/>
    <n v="3846"/>
    <x v="0"/>
    <x v="286"/>
    <x v="27"/>
    <s v="Potential Breeding"/>
    <n v="2008"/>
    <n v="2008"/>
    <n v="500"/>
    <n v="500"/>
    <m/>
    <m/>
    <s v="individuals"/>
    <s v="Roneil et al (2008)"/>
  </r>
  <r>
    <n v="4990"/>
    <n v="291"/>
    <n v="4066"/>
    <n v="3658"/>
    <x v="0"/>
    <x v="286"/>
    <x v="17"/>
    <s v="Confirmed"/>
    <n v="2008"/>
    <n v="2008"/>
    <n v="66"/>
    <n v="66"/>
    <m/>
    <m/>
    <s v="breeding pairs"/>
    <s v="Roneil et al (2008)"/>
  </r>
  <r>
    <n v="4991"/>
    <n v="291"/>
    <n v="4066"/>
    <n v="3658"/>
    <x v="0"/>
    <x v="286"/>
    <x v="17"/>
    <s v="Potential Breeding"/>
    <n v="2008"/>
    <n v="2008"/>
    <n v="300"/>
    <n v="300"/>
    <m/>
    <m/>
    <s v="individuals"/>
    <s v="Roneil et al (2008)"/>
  </r>
  <r>
    <n v="4992"/>
    <n v="292"/>
    <n v="4034"/>
    <n v="3268"/>
    <x v="0"/>
    <x v="409"/>
    <x v="26"/>
    <s v="Non-breeding"/>
    <n v="2008"/>
    <n v="2008"/>
    <m/>
    <m/>
    <m/>
    <m/>
    <m/>
    <s v="Rounds et al (2008)"/>
  </r>
  <r>
    <n v="4993"/>
    <n v="292"/>
    <n v="4034"/>
    <n v="3287"/>
    <x v="0"/>
    <x v="409"/>
    <x v="25"/>
    <s v="Confirmed"/>
    <n v="2008"/>
    <n v="2008"/>
    <n v="20"/>
    <n v="20"/>
    <m/>
    <m/>
    <s v="breeding pairs"/>
    <s v="Rounds et al (2008)"/>
  </r>
  <r>
    <n v="4994"/>
    <n v="292"/>
    <n v="4034"/>
    <n v="3658"/>
    <x v="0"/>
    <x v="409"/>
    <x v="17"/>
    <s v="Confirmed"/>
    <n v="1986"/>
    <n v="1986"/>
    <n v="1000"/>
    <n v="3000"/>
    <m/>
    <m/>
    <s v="breeding pairs"/>
    <s v="Rounds et al (2008)"/>
  </r>
  <r>
    <n v="4995"/>
    <n v="292"/>
    <n v="4034"/>
    <n v="3658"/>
    <x v="0"/>
    <x v="409"/>
    <x v="17"/>
    <s v="Confirmed"/>
    <n v="1987"/>
    <n v="1987"/>
    <n v="1000"/>
    <n v="3000"/>
    <m/>
    <m/>
    <s v="breeding pairs"/>
    <s v="Rounds et al (2008)"/>
  </r>
  <r>
    <n v="4996"/>
    <n v="292"/>
    <n v="4034"/>
    <n v="3658"/>
    <x v="0"/>
    <x v="409"/>
    <x v="17"/>
    <s v="Confirmed"/>
    <n v="2005"/>
    <n v="2005"/>
    <n v="1000"/>
    <n v="3000"/>
    <m/>
    <m/>
    <s v="breeding pairs"/>
    <s v="Rounds et al (2008)"/>
  </r>
  <r>
    <n v="4997"/>
    <n v="292"/>
    <n v="4034"/>
    <n v="3658"/>
    <x v="0"/>
    <x v="409"/>
    <x v="17"/>
    <s v="Confirmed"/>
    <n v="2008"/>
    <n v="2008"/>
    <n v="1000"/>
    <n v="3000"/>
    <m/>
    <m/>
    <s v="breeding pairs"/>
    <s v="Rounds et al (2008)"/>
  </r>
  <r>
    <n v="4998"/>
    <n v="292"/>
    <n v="4034"/>
    <n v="3650"/>
    <x v="0"/>
    <x v="409"/>
    <x v="6"/>
    <s v="Confirmed"/>
    <n v="2008"/>
    <n v="2008"/>
    <m/>
    <m/>
    <n v="1"/>
    <n v="49"/>
    <s v="individuals"/>
    <s v="Rounds et al (2008)"/>
  </r>
  <r>
    <n v="4999"/>
    <n v="293"/>
    <n v="19054"/>
    <n v="3879"/>
    <x v="2"/>
    <x v="362"/>
    <x v="51"/>
    <s v="data deficient"/>
    <n v="2007"/>
    <n v="2008"/>
    <n v="97"/>
    <n v="100"/>
    <m/>
    <m/>
    <s v="individuals"/>
    <s v="Shirihai (2008)"/>
  </r>
  <r>
    <n v="5000"/>
    <n v="294"/>
    <n v="7000"/>
    <n v="32228"/>
    <x v="13"/>
    <x v="76"/>
    <x v="1"/>
    <s v="Confirmed"/>
    <n v="1984"/>
    <n v="1973"/>
    <n v="20"/>
    <n v="20"/>
    <m/>
    <m/>
    <s v="individuals"/>
    <s v="USFWS (2008)"/>
  </r>
  <r>
    <n v="5001"/>
    <n v="294"/>
    <n v="7000"/>
    <n v="1016817"/>
    <x v="13"/>
    <x v="76"/>
    <x v="24"/>
    <s v="Confirmed"/>
    <n v="1973"/>
    <n v="1973"/>
    <n v="650"/>
    <n v="650"/>
    <m/>
    <m/>
    <s v="individuals"/>
    <s v="USFWS (2008)"/>
  </r>
  <r>
    <n v="5002"/>
    <n v="294"/>
    <n v="7000"/>
    <n v="3659"/>
    <x v="13"/>
    <x v="76"/>
    <x v="3"/>
    <s v="Confirmed"/>
    <n v="1973"/>
    <n v="1973"/>
    <n v="2000"/>
    <n v="2000"/>
    <m/>
    <m/>
    <s v="individuals"/>
    <s v="USFWS (2008)"/>
  </r>
  <r>
    <n v="5003"/>
    <n v="294"/>
    <n v="7000"/>
    <n v="3294"/>
    <x v="13"/>
    <x v="76"/>
    <x v="9"/>
    <s v="Confirmed"/>
    <n v="1973"/>
    <n v="1973"/>
    <n v="10000"/>
    <n v="10000"/>
    <m/>
    <m/>
    <s v="individuals"/>
    <s v="USFWS (2008)"/>
  </r>
  <r>
    <n v="5004"/>
    <n v="294"/>
    <n v="7000"/>
    <n v="3935"/>
    <x v="13"/>
    <x v="76"/>
    <x v="11"/>
    <s v="Confirmed"/>
    <n v="1973"/>
    <n v="1973"/>
    <n v="20"/>
    <n v="20"/>
    <m/>
    <m/>
    <s v="individuals"/>
    <s v="USFWS (2008)"/>
  </r>
  <r>
    <n v="5005"/>
    <n v="294"/>
    <n v="7000"/>
    <n v="3298"/>
    <x v="13"/>
    <x v="76"/>
    <x v="12"/>
    <s v="Confirmed"/>
    <n v="1973"/>
    <n v="1973"/>
    <n v="11"/>
    <n v="11"/>
    <m/>
    <m/>
    <s v="individuals"/>
    <s v="USFWS (2008)"/>
  </r>
  <r>
    <n v="5006"/>
    <n v="294"/>
    <n v="7000"/>
    <n v="3845"/>
    <x v="13"/>
    <x v="76"/>
    <x v="13"/>
    <s v="Confirmed"/>
    <n v="1973"/>
    <n v="1973"/>
    <n v="2400"/>
    <n v="2400"/>
    <m/>
    <m/>
    <s v="individuals"/>
    <s v="USFWS (2008)"/>
  </r>
  <r>
    <n v="5007"/>
    <n v="294"/>
    <n v="7000"/>
    <n v="3286"/>
    <x v="13"/>
    <x v="76"/>
    <x v="14"/>
    <s v="Confirmed"/>
    <n v="1973"/>
    <n v="1973"/>
    <n v="1100"/>
    <n v="1100"/>
    <m/>
    <m/>
    <s v="individuals"/>
    <s v="USFWS (2008)"/>
  </r>
  <r>
    <n v="5008"/>
    <n v="294"/>
    <n v="7000"/>
    <n v="32652"/>
    <x v="13"/>
    <x v="76"/>
    <x v="16"/>
    <s v="Confirmed"/>
    <n v="1973"/>
    <n v="1973"/>
    <n v="7000"/>
    <n v="7000"/>
    <m/>
    <m/>
    <s v="individuals"/>
    <s v="USFWS (2008)"/>
  </r>
  <r>
    <n v="5009"/>
    <n v="294"/>
    <n v="7000"/>
    <n v="3658"/>
    <x v="13"/>
    <x v="76"/>
    <x v="17"/>
    <s v="Confirmed"/>
    <n v="1973"/>
    <n v="1973"/>
    <n v="1000"/>
    <n v="1000"/>
    <m/>
    <m/>
    <s v="individuals"/>
    <s v="USFWS (2008)"/>
  </r>
  <r>
    <n v="5010"/>
    <n v="294"/>
    <n v="7000"/>
    <n v="3649"/>
    <x v="13"/>
    <x v="76"/>
    <x v="18"/>
    <s v="Confirmed"/>
    <n v="1973"/>
    <n v="1973"/>
    <n v="2500"/>
    <n v="2500"/>
    <m/>
    <m/>
    <s v="individuals"/>
    <s v="USFWS (2008)"/>
  </r>
  <r>
    <n v="5011"/>
    <n v="294"/>
    <n v="7000"/>
    <n v="3288"/>
    <x v="13"/>
    <x v="76"/>
    <x v="19"/>
    <s v="Confirmed"/>
    <n v="1973"/>
    <n v="1973"/>
    <n v="1000000"/>
    <n v="1000000"/>
    <m/>
    <m/>
    <s v="individuals"/>
    <s v="USFWS (2008)"/>
  </r>
  <r>
    <n v="5012"/>
    <n v="294"/>
    <n v="7000"/>
    <n v="3928"/>
    <x v="13"/>
    <x v="76"/>
    <x v="20"/>
    <s v="Confirmed"/>
    <n v="1973"/>
    <n v="1973"/>
    <n v="41"/>
    <n v="41"/>
    <m/>
    <m/>
    <s v="individuals"/>
    <s v="USFWS (2008)"/>
  </r>
  <r>
    <n v="5013"/>
    <n v="294"/>
    <n v="7000"/>
    <n v="3975"/>
    <x v="13"/>
    <x v="76"/>
    <x v="2"/>
    <s v="Confirmed"/>
    <n v="1973"/>
    <n v="1973"/>
    <n v="3"/>
    <n v="3"/>
    <m/>
    <m/>
    <s v="individuals"/>
    <s v="USFWS (2008)"/>
  </r>
  <r>
    <n v="5014"/>
    <n v="294"/>
    <n v="7000"/>
    <n v="3975"/>
    <x v="13"/>
    <x v="76"/>
    <x v="2"/>
    <s v="Potential Breeding"/>
    <n v="2000"/>
    <n v="2000"/>
    <n v="3"/>
    <n v="3"/>
    <m/>
    <m/>
    <s v="individuals"/>
    <s v="USFWS (2008)"/>
  </r>
  <r>
    <n v="5015"/>
    <n v="295"/>
    <n v="6001"/>
    <n v="1016817"/>
    <x v="12"/>
    <x v="695"/>
    <x v="24"/>
    <s v="Confirmed"/>
    <n v="1973"/>
    <n v="2007"/>
    <n v="26"/>
    <n v="26"/>
    <m/>
    <m/>
    <s v="individuals"/>
    <s v="USFWS (2008)"/>
  </r>
  <r>
    <n v="5016"/>
    <n v="295"/>
    <n v="6001"/>
    <n v="3659"/>
    <x v="12"/>
    <x v="695"/>
    <x v="3"/>
    <s v="Confirmed"/>
    <n v="1973"/>
    <n v="2007"/>
    <n v="375"/>
    <n v="375"/>
    <m/>
    <m/>
    <s v="individuals"/>
    <s v="USFWS (2008)"/>
  </r>
  <r>
    <n v="5017"/>
    <n v="295"/>
    <n v="6001"/>
    <n v="3294"/>
    <x v="12"/>
    <x v="695"/>
    <x v="9"/>
    <s v="Confirmed"/>
    <n v="1973"/>
    <n v="2007"/>
    <n v="3600"/>
    <n v="3600"/>
    <m/>
    <m/>
    <s v="individuals"/>
    <s v="USFWS (2008)"/>
  </r>
  <r>
    <n v="5018"/>
    <n v="295"/>
    <n v="6001"/>
    <n v="3298"/>
    <x v="12"/>
    <x v="695"/>
    <x v="12"/>
    <s v="Confirmed"/>
    <n v="1973"/>
    <n v="2007"/>
    <n v="38"/>
    <n v="38"/>
    <m/>
    <m/>
    <s v="individuals"/>
    <s v="USFWS (2008)"/>
  </r>
  <r>
    <n v="5019"/>
    <n v="295"/>
    <n v="6001"/>
    <n v="3845"/>
    <x v="12"/>
    <x v="695"/>
    <x v="13"/>
    <s v="Confirmed"/>
    <n v="1973"/>
    <n v="2007"/>
    <n v="900"/>
    <n v="900"/>
    <m/>
    <m/>
    <s v="individuals"/>
    <s v="USFWS (2008)"/>
  </r>
  <r>
    <n v="5020"/>
    <n v="295"/>
    <n v="6001"/>
    <n v="3286"/>
    <x v="12"/>
    <x v="695"/>
    <x v="14"/>
    <s v="Confirmed"/>
    <n v="1973"/>
    <n v="2007"/>
    <n v="2000"/>
    <n v="2000"/>
    <m/>
    <m/>
    <s v="individuals"/>
    <s v="USFWS (2008)"/>
  </r>
  <r>
    <n v="5021"/>
    <n v="295"/>
    <n v="6001"/>
    <n v="3846"/>
    <x v="12"/>
    <x v="695"/>
    <x v="27"/>
    <s v="Confirmed"/>
    <n v="1973"/>
    <n v="2007"/>
    <n v="16200"/>
    <n v="16200"/>
    <m/>
    <m/>
    <s v="individuals"/>
    <s v="USFWS (2008)"/>
  </r>
  <r>
    <n v="5022"/>
    <n v="295"/>
    <n v="6001"/>
    <n v="32652"/>
    <x v="12"/>
    <x v="695"/>
    <x v="16"/>
    <s v="Confirmed"/>
    <n v="1973"/>
    <n v="2007"/>
    <n v="3134"/>
    <n v="3134"/>
    <m/>
    <m/>
    <s v="individuals"/>
    <s v="USFWS (2008)"/>
  </r>
  <r>
    <n v="5023"/>
    <n v="295"/>
    <n v="6001"/>
    <n v="3658"/>
    <x v="12"/>
    <x v="695"/>
    <x v="17"/>
    <s v="Confirmed"/>
    <n v="1973"/>
    <n v="2007"/>
    <n v="714"/>
    <n v="714"/>
    <m/>
    <m/>
    <s v="individuals"/>
    <s v="USFWS (2008)"/>
  </r>
  <r>
    <n v="5024"/>
    <n v="295"/>
    <n v="6001"/>
    <n v="3649"/>
    <x v="12"/>
    <x v="695"/>
    <x v="18"/>
    <s v="Confirmed"/>
    <n v="1973"/>
    <n v="2007"/>
    <n v="72"/>
    <n v="72"/>
    <m/>
    <m/>
    <s v="individuals"/>
    <s v="USFWS (2008)"/>
  </r>
  <r>
    <n v="5025"/>
    <n v="295"/>
    <n v="6001"/>
    <n v="3288"/>
    <x v="12"/>
    <x v="695"/>
    <x v="19"/>
    <s v="Confirmed"/>
    <n v="1973"/>
    <n v="2007"/>
    <n v="1600000"/>
    <n v="1600000"/>
    <m/>
    <m/>
    <s v="individuals"/>
    <s v="USFWS (2008)"/>
  </r>
  <r>
    <n v="5026"/>
    <n v="296"/>
    <n v="6002"/>
    <n v="1016817"/>
    <x v="12"/>
    <x v="75"/>
    <x v="24"/>
    <s v="Confirmed"/>
    <n v="1973"/>
    <n v="2007"/>
    <n v="11"/>
    <n v="11"/>
    <m/>
    <m/>
    <s v="individuals"/>
    <s v="USFWS (2008)"/>
  </r>
  <r>
    <n v="5027"/>
    <n v="296"/>
    <n v="6002"/>
    <n v="3659"/>
    <x v="12"/>
    <x v="75"/>
    <x v="3"/>
    <s v="Confirmed"/>
    <n v="1973"/>
    <n v="2007"/>
    <n v="275"/>
    <n v="275"/>
    <m/>
    <m/>
    <s v="individuals"/>
    <s v="USFWS (2008)"/>
  </r>
  <r>
    <n v="5028"/>
    <n v="296"/>
    <n v="6002"/>
    <n v="3294"/>
    <x v="12"/>
    <x v="75"/>
    <x v="9"/>
    <s v="Confirmed"/>
    <n v="1973"/>
    <n v="2007"/>
    <n v="1000"/>
    <n v="1000"/>
    <m/>
    <m/>
    <s v="individuals"/>
    <s v="USFWS (2008)"/>
  </r>
  <r>
    <n v="5029"/>
    <n v="296"/>
    <n v="6002"/>
    <n v="3298"/>
    <x v="12"/>
    <x v="75"/>
    <x v="12"/>
    <s v="Confirmed"/>
    <n v="1973"/>
    <n v="2007"/>
    <n v="50"/>
    <n v="50"/>
    <m/>
    <m/>
    <s v="individuals"/>
    <s v="USFWS (2008)"/>
  </r>
  <r>
    <n v="5030"/>
    <n v="296"/>
    <n v="6002"/>
    <n v="3845"/>
    <x v="12"/>
    <x v="75"/>
    <x v="13"/>
    <s v="Confirmed"/>
    <n v="1973"/>
    <n v="2007"/>
    <n v="550"/>
    <n v="550"/>
    <m/>
    <m/>
    <s v="individuals"/>
    <s v="USFWS (2008)"/>
  </r>
  <r>
    <n v="5031"/>
    <n v="296"/>
    <n v="6002"/>
    <n v="3286"/>
    <x v="12"/>
    <x v="75"/>
    <x v="14"/>
    <s v="Confirmed"/>
    <n v="1973"/>
    <n v="2007"/>
    <n v="2000"/>
    <n v="2000"/>
    <m/>
    <m/>
    <s v="individuals"/>
    <s v="USFWS (2008)"/>
  </r>
  <r>
    <n v="5032"/>
    <n v="296"/>
    <n v="6002"/>
    <n v="3846"/>
    <x v="12"/>
    <x v="75"/>
    <x v="27"/>
    <s v="Confirmed"/>
    <n v="1973"/>
    <n v="2007"/>
    <n v="3850"/>
    <n v="3850"/>
    <m/>
    <m/>
    <s v="individuals"/>
    <s v="USFWS (2008)"/>
  </r>
  <r>
    <n v="5033"/>
    <n v="296"/>
    <n v="6002"/>
    <n v="32652"/>
    <x v="12"/>
    <x v="75"/>
    <x v="16"/>
    <s v="Confirmed"/>
    <n v="1973"/>
    <n v="2007"/>
    <n v="3763"/>
    <n v="3763"/>
    <m/>
    <m/>
    <s v="individuals"/>
    <s v="USFWS (2008)"/>
  </r>
  <r>
    <n v="5034"/>
    <n v="296"/>
    <n v="6002"/>
    <n v="3658"/>
    <x v="12"/>
    <x v="75"/>
    <x v="17"/>
    <s v="Confirmed"/>
    <n v="1973"/>
    <n v="2007"/>
    <n v="825"/>
    <n v="825"/>
    <m/>
    <m/>
    <s v="individuals"/>
    <s v="USFWS (2008)"/>
  </r>
  <r>
    <n v="5035"/>
    <n v="296"/>
    <n v="6002"/>
    <n v="3649"/>
    <x v="12"/>
    <x v="75"/>
    <x v="18"/>
    <s v="Confirmed"/>
    <n v="1973"/>
    <n v="2007"/>
    <n v="496"/>
    <n v="496"/>
    <m/>
    <m/>
    <s v="individuals"/>
    <s v="USFWS (2008)"/>
  </r>
  <r>
    <n v="5036"/>
    <n v="296"/>
    <n v="6002"/>
    <n v="3288"/>
    <x v="12"/>
    <x v="75"/>
    <x v="19"/>
    <s v="Confirmed"/>
    <n v="1973"/>
    <n v="2007"/>
    <n v="150000"/>
    <n v="150000"/>
    <m/>
    <m/>
    <s v="individuals"/>
    <s v="USFWS (2008)"/>
  </r>
  <r>
    <n v="5037"/>
    <n v="296"/>
    <n v="6002"/>
    <n v="3928"/>
    <x v="12"/>
    <x v="75"/>
    <x v="20"/>
    <s v="Confirmed"/>
    <n v="1973"/>
    <n v="2007"/>
    <n v="1"/>
    <n v="1"/>
    <m/>
    <m/>
    <s v="individuals"/>
    <s v="USFWS (2008)"/>
  </r>
  <r>
    <n v="5038"/>
    <n v="296"/>
    <n v="6002"/>
    <n v="3650"/>
    <x v="12"/>
    <x v="75"/>
    <x v="6"/>
    <s v="Confirmed"/>
    <n v="1973"/>
    <n v="2007"/>
    <n v="1"/>
    <n v="1"/>
    <m/>
    <m/>
    <s v="individuals"/>
    <s v="USFWS (2008)"/>
  </r>
  <r>
    <n v="5039"/>
    <n v="297"/>
    <n v="2000"/>
    <n v="32652"/>
    <x v="19"/>
    <x v="105"/>
    <x v="16"/>
    <s v="Confirmed"/>
    <n v="2005"/>
    <n v="2005"/>
    <n v="20000"/>
    <n v="20000"/>
    <m/>
    <m/>
    <s v="chicks"/>
    <s v="Weimerskirch et al (2008)"/>
  </r>
  <r>
    <n v="5040"/>
    <n v="298"/>
    <n v="5151"/>
    <n v="3880"/>
    <x v="4"/>
    <x v="195"/>
    <x v="29"/>
    <s v="Confirmed"/>
    <n v="2008"/>
    <n v="2008"/>
    <n v="102"/>
    <n v="134"/>
    <m/>
    <m/>
    <s v="individuals"/>
    <s v="Zarzoso-Lacoste (2008)"/>
  </r>
  <r>
    <n v="5041"/>
    <n v="299"/>
    <n v="14025"/>
    <n v="3281"/>
    <x v="7"/>
    <x v="795"/>
    <x v="47"/>
    <s v="Confirmed"/>
    <n v="2004"/>
    <n v="2004"/>
    <n v="11"/>
    <n v="11"/>
    <m/>
    <m/>
    <s v="nests"/>
    <s v="Baling et al (2009)"/>
  </r>
  <r>
    <n v="5042"/>
    <n v="299"/>
    <n v="14028"/>
    <n v="3281"/>
    <x v="7"/>
    <x v="796"/>
    <x v="47"/>
    <s v="Confirmed"/>
    <n v="2004"/>
    <n v="2004"/>
    <n v="12"/>
    <n v="12"/>
    <m/>
    <m/>
    <s v="nests"/>
    <s v="Baling et al (2009)"/>
  </r>
  <r>
    <n v="5043"/>
    <n v="300"/>
    <n v="14019"/>
    <n v="3883"/>
    <x v="7"/>
    <x v="753"/>
    <x v="44"/>
    <s v="Confirmed"/>
    <n v="2009"/>
    <n v="2009"/>
    <m/>
    <m/>
    <n v="1"/>
    <n v="49"/>
    <s v="nests"/>
    <s v="Borsa &amp; Baudat-Franceschi (2009)"/>
  </r>
  <r>
    <n v="5044"/>
    <n v="300"/>
    <n v="14056"/>
    <n v="3883"/>
    <x v="7"/>
    <x v="754"/>
    <x v="44"/>
    <s v="Confirmed"/>
    <n v="2009"/>
    <n v="2009"/>
    <m/>
    <m/>
    <n v="1"/>
    <n v="49"/>
    <s v="nests"/>
    <s v="Borsa &amp; Baudat-Franceschi (2009)"/>
  </r>
  <r>
    <n v="5045"/>
    <n v="300"/>
    <n v="14019"/>
    <n v="3659"/>
    <x v="7"/>
    <x v="753"/>
    <x v="3"/>
    <s v="data deficient"/>
    <n v="2009"/>
    <n v="2009"/>
    <n v="2"/>
    <n v="2"/>
    <m/>
    <m/>
    <s v="individuals"/>
    <s v="Borsa &amp; Baudat-Franceschi (2009)"/>
  </r>
  <r>
    <n v="5046"/>
    <n v="300"/>
    <n v="14056"/>
    <n v="3659"/>
    <x v="7"/>
    <x v="754"/>
    <x v="3"/>
    <s v="Confirmed"/>
    <n v="2009"/>
    <n v="2009"/>
    <n v="20"/>
    <n v="20"/>
    <m/>
    <m/>
    <s v="chicks"/>
    <s v="Borsa &amp; Baudat-Franceschi (2009)"/>
  </r>
  <r>
    <n v="5047"/>
    <n v="300"/>
    <n v="14019"/>
    <n v="3294"/>
    <x v="7"/>
    <x v="753"/>
    <x v="9"/>
    <s v="Confirmed"/>
    <n v="2009"/>
    <n v="2009"/>
    <m/>
    <m/>
    <n v="50"/>
    <n v="249"/>
    <s v="individuals"/>
    <s v="Borsa &amp; Baudat-Franceschi (2009)"/>
  </r>
  <r>
    <n v="5048"/>
    <n v="300"/>
    <n v="14056"/>
    <n v="3294"/>
    <x v="7"/>
    <x v="754"/>
    <x v="9"/>
    <s v="Confirmed"/>
    <n v="2009"/>
    <n v="2009"/>
    <n v="100"/>
    <n v="100"/>
    <m/>
    <m/>
    <s v="individuals"/>
    <s v="Borsa &amp; Baudat-Franceschi (2009)"/>
  </r>
  <r>
    <n v="5049"/>
    <n v="300"/>
    <n v="14019"/>
    <n v="3298"/>
    <x v="7"/>
    <x v="753"/>
    <x v="12"/>
    <s v="Confirmed"/>
    <n v="2009"/>
    <n v="2009"/>
    <n v="20"/>
    <n v="20"/>
    <m/>
    <m/>
    <s v="breeding pairs"/>
    <s v="Borsa &amp; Baudat-Franceschi (2009)"/>
  </r>
  <r>
    <n v="5050"/>
    <n v="300"/>
    <n v="14056"/>
    <n v="32157"/>
    <x v="7"/>
    <x v="754"/>
    <x v="50"/>
    <s v="data deficient"/>
    <n v="2009"/>
    <n v="2009"/>
    <n v="14"/>
    <n v="14"/>
    <m/>
    <m/>
    <s v="individuals"/>
    <s v="Borsa &amp; Baudat-Franceschi (2009)"/>
  </r>
  <r>
    <n v="5051"/>
    <n v="300"/>
    <n v="14019"/>
    <n v="3846"/>
    <x v="7"/>
    <x v="753"/>
    <x v="27"/>
    <s v="data deficient"/>
    <n v="2009"/>
    <n v="2009"/>
    <m/>
    <m/>
    <m/>
    <m/>
    <m/>
    <s v="Borsa &amp; Baudat-Franceschi (2009)"/>
  </r>
  <r>
    <n v="5052"/>
    <n v="300"/>
    <n v="14056"/>
    <n v="32652"/>
    <x v="7"/>
    <x v="754"/>
    <x v="16"/>
    <s v="Confirmed"/>
    <n v="2009"/>
    <n v="2009"/>
    <n v="8"/>
    <n v="8"/>
    <m/>
    <m/>
    <s v="breeding pairs"/>
    <s v="Borsa &amp; Baudat-Franceschi (2009)"/>
  </r>
  <r>
    <n v="5053"/>
    <n v="300"/>
    <n v="14019"/>
    <n v="3658"/>
    <x v="7"/>
    <x v="753"/>
    <x v="17"/>
    <s v="Confirmed"/>
    <n v="2009"/>
    <n v="2009"/>
    <m/>
    <m/>
    <n v="50"/>
    <n v="249"/>
    <s v="individuals"/>
    <s v="Borsa &amp; Baudat-Franceschi (2009)"/>
  </r>
  <r>
    <n v="5054"/>
    <n v="300"/>
    <n v="14019"/>
    <n v="3649"/>
    <x v="7"/>
    <x v="753"/>
    <x v="18"/>
    <s v="Confirmed"/>
    <n v="2009"/>
    <n v="2009"/>
    <n v="8"/>
    <n v="8"/>
    <m/>
    <m/>
    <s v="nests"/>
    <s v="Borsa &amp; Baudat-Franceschi (2009)"/>
  </r>
  <r>
    <n v="5055"/>
    <n v="300"/>
    <n v="14056"/>
    <n v="3288"/>
    <x v="7"/>
    <x v="754"/>
    <x v="19"/>
    <s v="Confirmed"/>
    <n v="2009"/>
    <n v="2009"/>
    <n v="200"/>
    <n v="500"/>
    <m/>
    <m/>
    <s v="individuals"/>
    <s v="Borsa &amp; Baudat-Franceschi (2009)"/>
  </r>
  <r>
    <n v="5056"/>
    <n v="301"/>
    <n v="14056"/>
    <n v="3659"/>
    <x v="7"/>
    <x v="754"/>
    <x v="3"/>
    <s v="Confirmed"/>
    <n v="2009"/>
    <n v="2009"/>
    <n v="16"/>
    <n v="16"/>
    <m/>
    <m/>
    <s v="individuals"/>
    <s v="Borsa &amp; Baudat-Franceschi (2009)"/>
  </r>
  <r>
    <n v="5057"/>
    <n v="301"/>
    <n v="14056"/>
    <n v="3294"/>
    <x v="7"/>
    <x v="754"/>
    <x v="9"/>
    <s v="Confirmed"/>
    <n v="2009"/>
    <n v="2009"/>
    <n v="10"/>
    <n v="10"/>
    <m/>
    <m/>
    <s v="individuals"/>
    <s v="Borsa &amp; Baudat-Franceschi (2009)"/>
  </r>
  <r>
    <n v="5058"/>
    <n v="301"/>
    <n v="14056"/>
    <n v="32157"/>
    <x v="7"/>
    <x v="754"/>
    <x v="50"/>
    <s v="Confirmed"/>
    <n v="2009"/>
    <n v="2009"/>
    <n v="14"/>
    <n v="14"/>
    <m/>
    <m/>
    <s v="breeding pairs"/>
    <s v="Borsa &amp; Baudat-Franceschi (2009)"/>
  </r>
  <r>
    <n v="5059"/>
    <n v="301"/>
    <n v="14056"/>
    <n v="32652"/>
    <x v="7"/>
    <x v="754"/>
    <x v="16"/>
    <s v="Confirmed"/>
    <n v="2009"/>
    <n v="2009"/>
    <n v="24"/>
    <n v="24"/>
    <m/>
    <m/>
    <s v="individuals"/>
    <s v="Borsa &amp; Baudat-Franceschi (2009)"/>
  </r>
  <r>
    <n v="5060"/>
    <n v="301"/>
    <n v="14056"/>
    <n v="3658"/>
    <x v="7"/>
    <x v="754"/>
    <x v="17"/>
    <s v="Confirmed"/>
    <n v="2009"/>
    <n v="2009"/>
    <n v="6"/>
    <n v="6"/>
    <m/>
    <m/>
    <s v="individuals"/>
    <s v="Borsa &amp; Baudat-Franceschi (2009)"/>
  </r>
  <r>
    <n v="5061"/>
    <n v="301"/>
    <n v="14056"/>
    <n v="3288"/>
    <x v="7"/>
    <x v="754"/>
    <x v="19"/>
    <s v="Confirmed"/>
    <n v="2009"/>
    <n v="2009"/>
    <n v="1000"/>
    <n v="1000"/>
    <m/>
    <m/>
    <s v="individuals"/>
    <s v="Borsa &amp; Baudat-Franceschi (2009)"/>
  </r>
  <r>
    <n v="5062"/>
    <n v="301"/>
    <n v="14056"/>
    <n v="3928"/>
    <x v="7"/>
    <x v="754"/>
    <x v="20"/>
    <s v="Confirmed"/>
    <n v="2009"/>
    <n v="2009"/>
    <m/>
    <m/>
    <m/>
    <m/>
    <m/>
    <s v="Borsa &amp; Baudat-Franceschi (2009)"/>
  </r>
  <r>
    <n v="5063"/>
    <n v="302"/>
    <n v="5045"/>
    <n v="3295"/>
    <x v="4"/>
    <x v="185"/>
    <x v="7"/>
    <s v="Confirmed"/>
    <n v="1993"/>
    <n v="2009"/>
    <n v="12"/>
    <n v="12"/>
    <m/>
    <m/>
    <s v="individuals"/>
    <s v="Butaud (2009)"/>
  </r>
  <r>
    <n v="5064"/>
    <n v="302"/>
    <n v="5047"/>
    <n v="3295"/>
    <x v="4"/>
    <x v="797"/>
    <x v="7"/>
    <s v="Confirmed"/>
    <n v="1993"/>
    <n v="2009"/>
    <m/>
    <m/>
    <n v="1"/>
    <n v="49"/>
    <s v="individuals"/>
    <s v="Butaud (2009)"/>
  </r>
  <r>
    <n v="5065"/>
    <n v="302"/>
    <n v="5099"/>
    <n v="1016817"/>
    <x v="4"/>
    <x v="228"/>
    <x v="24"/>
    <s v="Confirmed"/>
    <n v="2009"/>
    <n v="2009"/>
    <n v="500"/>
    <n v="500"/>
    <m/>
    <m/>
    <s v="individuals"/>
    <s v="Butaud (2009)"/>
  </r>
  <r>
    <n v="5066"/>
    <n v="302"/>
    <n v="5105"/>
    <n v="1016817"/>
    <x v="4"/>
    <x v="242"/>
    <x v="24"/>
    <s v="Confirmed"/>
    <n v="2007"/>
    <n v="2007"/>
    <n v="100"/>
    <n v="100"/>
    <m/>
    <m/>
    <s v="individuals"/>
    <s v="Butaud (2009)"/>
  </r>
  <r>
    <n v="5067"/>
    <n v="302"/>
    <n v="5105"/>
    <n v="1016817"/>
    <x v="4"/>
    <x v="242"/>
    <x v="24"/>
    <s v="Confirmed"/>
    <n v="2009"/>
    <n v="2009"/>
    <n v="10"/>
    <n v="10"/>
    <m/>
    <m/>
    <s v="individuals"/>
    <s v="Butaud (2009)"/>
  </r>
  <r>
    <n v="5068"/>
    <n v="302"/>
    <n v="5107"/>
    <n v="1016817"/>
    <x v="4"/>
    <x v="191"/>
    <x v="24"/>
    <s v="Confirmed"/>
    <n v="2009"/>
    <n v="2009"/>
    <n v="10"/>
    <n v="10"/>
    <m/>
    <m/>
    <s v="breeding pairs"/>
    <s v="Butaud (2009)"/>
  </r>
  <r>
    <n v="5069"/>
    <n v="302"/>
    <n v="5200"/>
    <n v="1016817"/>
    <x v="4"/>
    <x v="245"/>
    <x v="24"/>
    <s v="data deficient"/>
    <n v="2009"/>
    <n v="2009"/>
    <n v="5"/>
    <n v="10"/>
    <m/>
    <m/>
    <s v="individuals"/>
    <s v="Butaud (2009)"/>
  </r>
  <r>
    <n v="5070"/>
    <n v="302"/>
    <n v="5201"/>
    <n v="1016817"/>
    <x v="4"/>
    <x v="526"/>
    <x v="24"/>
    <s v="data deficient"/>
    <n v="2009"/>
    <n v="2009"/>
    <n v="150"/>
    <n v="150"/>
    <m/>
    <m/>
    <s v="individuals"/>
    <s v="Butaud (2009)"/>
  </r>
  <r>
    <n v="5071"/>
    <n v="302"/>
    <n v="5205"/>
    <n v="1016817"/>
    <x v="4"/>
    <x v="11"/>
    <x v="24"/>
    <s v="Confirmed"/>
    <n v="2009"/>
    <n v="2009"/>
    <n v="50"/>
    <n v="50"/>
    <m/>
    <m/>
    <s v="breeding pairs"/>
    <s v="Butaud (2009)"/>
  </r>
  <r>
    <n v="5072"/>
    <n v="302"/>
    <n v="5046"/>
    <n v="3659"/>
    <x v="4"/>
    <x v="798"/>
    <x v="3"/>
    <s v="Confirmed"/>
    <n v="2009"/>
    <n v="2009"/>
    <n v="6"/>
    <n v="6"/>
    <m/>
    <m/>
    <s v="individuals"/>
    <s v="Butaud (2009)"/>
  </r>
  <r>
    <n v="5073"/>
    <n v="302"/>
    <n v="5105"/>
    <n v="3659"/>
    <x v="4"/>
    <x v="242"/>
    <x v="3"/>
    <s v="data deficient"/>
    <n v="2009"/>
    <n v="2009"/>
    <m/>
    <m/>
    <m/>
    <m/>
    <m/>
    <s v="Butaud (2009)"/>
  </r>
  <r>
    <n v="5074"/>
    <n v="302"/>
    <n v="5205"/>
    <n v="3659"/>
    <x v="4"/>
    <x v="11"/>
    <x v="3"/>
    <s v="Confirmed"/>
    <n v="2009"/>
    <n v="2009"/>
    <n v="20"/>
    <n v="30"/>
    <m/>
    <m/>
    <s v="breeding pairs"/>
    <s v="Butaud (2009)"/>
  </r>
  <r>
    <n v="5075"/>
    <n v="302"/>
    <n v="5208"/>
    <n v="3659"/>
    <x v="4"/>
    <x v="505"/>
    <x v="3"/>
    <s v="data deficient"/>
    <n v="2009"/>
    <n v="2009"/>
    <m/>
    <m/>
    <n v="50"/>
    <n v="249"/>
    <s v="individuals"/>
    <s v="Butaud (2009)"/>
  </r>
  <r>
    <n v="5076"/>
    <n v="302"/>
    <n v="5047"/>
    <n v="3294"/>
    <x v="4"/>
    <x v="797"/>
    <x v="9"/>
    <s v="Confirmed"/>
    <n v="2009"/>
    <n v="2009"/>
    <m/>
    <m/>
    <n v="1"/>
    <n v="49"/>
    <s v="individuals"/>
    <s v="Butaud (2009)"/>
  </r>
  <r>
    <n v="5077"/>
    <n v="302"/>
    <n v="5201"/>
    <n v="3294"/>
    <x v="4"/>
    <x v="526"/>
    <x v="9"/>
    <s v="data deficient"/>
    <n v="2009"/>
    <n v="2009"/>
    <n v="5"/>
    <n v="5"/>
    <m/>
    <m/>
    <s v="individuals"/>
    <s v="Butaud (2009)"/>
  </r>
  <r>
    <n v="5078"/>
    <n v="302"/>
    <n v="5046"/>
    <n v="3920"/>
    <x v="4"/>
    <x v="798"/>
    <x v="10"/>
    <s v="Confirmed"/>
    <n v="2009"/>
    <n v="2009"/>
    <n v="3"/>
    <n v="3"/>
    <m/>
    <m/>
    <s v="breeding pairs"/>
    <s v="Butaud (2009)"/>
  </r>
  <r>
    <n v="5079"/>
    <n v="302"/>
    <n v="5108"/>
    <n v="3920"/>
    <x v="4"/>
    <x v="799"/>
    <x v="10"/>
    <s v="Confirmed"/>
    <n v="2007"/>
    <n v="2007"/>
    <n v="4"/>
    <n v="4"/>
    <m/>
    <m/>
    <s v="breeding pairs"/>
    <s v="Butaud (2009)"/>
  </r>
  <r>
    <n v="5080"/>
    <n v="302"/>
    <n v="5205"/>
    <n v="3920"/>
    <x v="4"/>
    <x v="11"/>
    <x v="10"/>
    <s v="Confirmed"/>
    <n v="2009"/>
    <n v="2009"/>
    <n v="50"/>
    <n v="100"/>
    <m/>
    <m/>
    <s v="breeding pairs"/>
    <s v="Butaud (2009)"/>
  </r>
  <r>
    <n v="5081"/>
    <n v="302"/>
    <n v="5045"/>
    <n v="3845"/>
    <x v="4"/>
    <x v="185"/>
    <x v="13"/>
    <s v="Confirmed"/>
    <n v="2009"/>
    <n v="2009"/>
    <m/>
    <m/>
    <n v="1"/>
    <n v="49"/>
    <s v="individuals"/>
    <s v="Butaud (2009)"/>
  </r>
  <r>
    <n v="5082"/>
    <n v="302"/>
    <n v="5047"/>
    <n v="3845"/>
    <x v="4"/>
    <x v="797"/>
    <x v="13"/>
    <s v="Confirmed"/>
    <n v="2009"/>
    <n v="2009"/>
    <m/>
    <m/>
    <n v="1"/>
    <n v="49"/>
    <s v="individuals"/>
    <s v="Butaud (2009)"/>
  </r>
  <r>
    <n v="5083"/>
    <n v="302"/>
    <n v="5099"/>
    <n v="3286"/>
    <x v="4"/>
    <x v="228"/>
    <x v="14"/>
    <s v="Probable"/>
    <n v="2009"/>
    <n v="2009"/>
    <n v="20"/>
    <n v="50"/>
    <m/>
    <m/>
    <s v="breeding pairs"/>
    <s v="Butaud (2009)"/>
  </r>
  <r>
    <n v="5084"/>
    <n v="302"/>
    <n v="5215"/>
    <n v="3286"/>
    <x v="4"/>
    <x v="12"/>
    <x v="14"/>
    <s v="data deficient"/>
    <n v="2009"/>
    <n v="2009"/>
    <n v="12"/>
    <n v="12"/>
    <m/>
    <m/>
    <s v="individuals"/>
    <s v="Butaud (2009)"/>
  </r>
  <r>
    <n v="5085"/>
    <n v="302"/>
    <n v="5200"/>
    <n v="32652"/>
    <x v="4"/>
    <x v="245"/>
    <x v="16"/>
    <s v="Confirmed"/>
    <n v="2009"/>
    <n v="2009"/>
    <n v="3"/>
    <n v="8"/>
    <m/>
    <m/>
    <s v="individuals"/>
    <s v="Butaud (2009)"/>
  </r>
  <r>
    <n v="5086"/>
    <n v="302"/>
    <n v="5205"/>
    <n v="32652"/>
    <x v="4"/>
    <x v="11"/>
    <x v="16"/>
    <s v="Confirmed"/>
    <n v="2009"/>
    <n v="2009"/>
    <n v="30"/>
    <n v="50"/>
    <m/>
    <m/>
    <s v="breeding pairs"/>
    <s v="Butaud (2009)"/>
  </r>
  <r>
    <n v="5087"/>
    <n v="302"/>
    <n v="5208"/>
    <n v="32652"/>
    <x v="4"/>
    <x v="505"/>
    <x v="16"/>
    <s v="data deficient"/>
    <n v="2009"/>
    <n v="2009"/>
    <m/>
    <m/>
    <n v="50"/>
    <n v="249"/>
    <s v="individuals"/>
    <s v="Butaud (2009)"/>
  </r>
  <r>
    <n v="5088"/>
    <n v="302"/>
    <n v="5215"/>
    <n v="32652"/>
    <x v="4"/>
    <x v="12"/>
    <x v="16"/>
    <s v="Confirmed"/>
    <n v="2009"/>
    <n v="2009"/>
    <n v="10"/>
    <n v="100"/>
    <m/>
    <m/>
    <s v="breeding pairs"/>
    <s v="Butaud (2009)"/>
  </r>
  <r>
    <n v="5089"/>
    <n v="302"/>
    <n v="5045"/>
    <n v="3658"/>
    <x v="4"/>
    <x v="185"/>
    <x v="17"/>
    <s v="Confirmed"/>
    <n v="2009"/>
    <n v="2009"/>
    <n v="30"/>
    <n v="50"/>
    <m/>
    <m/>
    <s v="nests"/>
    <s v="Butaud (2009)"/>
  </r>
  <r>
    <n v="5090"/>
    <n v="302"/>
    <n v="5046"/>
    <n v="3658"/>
    <x v="4"/>
    <x v="798"/>
    <x v="17"/>
    <s v="Confirmed"/>
    <n v="2009"/>
    <n v="2009"/>
    <n v="12"/>
    <n v="12"/>
    <m/>
    <m/>
    <s v="nests"/>
    <s v="Butaud (2009)"/>
  </r>
  <r>
    <n v="5091"/>
    <n v="302"/>
    <n v="5205"/>
    <n v="3658"/>
    <x v="4"/>
    <x v="11"/>
    <x v="17"/>
    <s v="Confirmed"/>
    <n v="2009"/>
    <n v="2009"/>
    <n v="1"/>
    <n v="1"/>
    <m/>
    <m/>
    <s v="nests"/>
    <s v="Butaud (2009)"/>
  </r>
  <r>
    <n v="5092"/>
    <n v="302"/>
    <n v="5215"/>
    <n v="3658"/>
    <x v="4"/>
    <x v="12"/>
    <x v="17"/>
    <s v="Confirmed"/>
    <n v="2009"/>
    <n v="2009"/>
    <n v="6"/>
    <n v="6"/>
    <m/>
    <m/>
    <s v="individuals"/>
    <s v="Butaud (2009)"/>
  </r>
  <r>
    <n v="5093"/>
    <n v="302"/>
    <n v="5046"/>
    <n v="3288"/>
    <x v="4"/>
    <x v="798"/>
    <x v="19"/>
    <s v="Confirmed"/>
    <n v="2009"/>
    <n v="2009"/>
    <n v="100"/>
    <n v="100"/>
    <m/>
    <m/>
    <s v="breeding pairs"/>
    <s v="Butaud (2009)"/>
  </r>
  <r>
    <n v="5094"/>
    <n v="302"/>
    <n v="5047"/>
    <n v="3288"/>
    <x v="4"/>
    <x v="797"/>
    <x v="19"/>
    <s v="Confirmed"/>
    <n v="2009"/>
    <n v="2009"/>
    <n v="12"/>
    <n v="12"/>
    <m/>
    <m/>
    <s v="nests"/>
    <s v="Butaud (2009)"/>
  </r>
  <r>
    <n v="5095"/>
    <n v="302"/>
    <n v="5099"/>
    <n v="3288"/>
    <x v="4"/>
    <x v="228"/>
    <x v="19"/>
    <s v="Confirmed"/>
    <n v="2009"/>
    <n v="2009"/>
    <n v="800"/>
    <n v="800"/>
    <m/>
    <m/>
    <s v="breeding pairs"/>
    <s v="Butaud (2009)"/>
  </r>
  <r>
    <n v="5096"/>
    <n v="302"/>
    <n v="5105"/>
    <n v="3288"/>
    <x v="4"/>
    <x v="242"/>
    <x v="19"/>
    <s v="Confirmed"/>
    <n v="2009"/>
    <n v="2009"/>
    <n v="12"/>
    <n v="12"/>
    <m/>
    <m/>
    <s v="individuals"/>
    <s v="Butaud (2009)"/>
  </r>
  <r>
    <n v="5097"/>
    <n v="302"/>
    <n v="5108"/>
    <n v="3288"/>
    <x v="4"/>
    <x v="799"/>
    <x v="19"/>
    <s v="Confirmed"/>
    <n v="2007"/>
    <n v="2007"/>
    <m/>
    <m/>
    <m/>
    <m/>
    <m/>
    <s v="Butaud (2009)"/>
  </r>
  <r>
    <n v="5098"/>
    <n v="302"/>
    <n v="5156"/>
    <n v="3288"/>
    <x v="4"/>
    <x v="243"/>
    <x v="19"/>
    <s v="Probable"/>
    <n v="2009"/>
    <n v="2009"/>
    <n v="10"/>
    <n v="100"/>
    <m/>
    <m/>
    <s v="individuals"/>
    <s v="Butaud (2009)"/>
  </r>
  <r>
    <n v="5099"/>
    <n v="302"/>
    <n v="5200"/>
    <n v="3288"/>
    <x v="4"/>
    <x v="245"/>
    <x v="19"/>
    <s v="Confirmed"/>
    <n v="2009"/>
    <n v="2009"/>
    <n v="30"/>
    <n v="50"/>
    <m/>
    <m/>
    <s v="individuals"/>
    <s v="Butaud (2009)"/>
  </r>
  <r>
    <n v="5100"/>
    <n v="302"/>
    <n v="5201"/>
    <n v="3288"/>
    <x v="4"/>
    <x v="526"/>
    <x v="19"/>
    <s v="Confirmed"/>
    <n v="2009"/>
    <n v="2009"/>
    <n v="250"/>
    <n v="250"/>
    <m/>
    <m/>
    <s v="individuals"/>
    <s v="Butaud (2009)"/>
  </r>
  <r>
    <n v="5101"/>
    <n v="302"/>
    <n v="5203"/>
    <n v="3288"/>
    <x v="4"/>
    <x v="516"/>
    <x v="19"/>
    <s v="data deficient"/>
    <n v="2009"/>
    <n v="2009"/>
    <m/>
    <m/>
    <m/>
    <m/>
    <m/>
    <s v="Butaud (2009)"/>
  </r>
  <r>
    <n v="5102"/>
    <n v="302"/>
    <n v="5205"/>
    <n v="3288"/>
    <x v="4"/>
    <x v="11"/>
    <x v="19"/>
    <s v="Confirmed"/>
    <n v="2009"/>
    <n v="2009"/>
    <n v="200"/>
    <n v="500"/>
    <m/>
    <m/>
    <s v="breeding pairs"/>
    <s v="Butaud (2009)"/>
  </r>
  <r>
    <n v="5103"/>
    <n v="302"/>
    <n v="5210"/>
    <n v="3288"/>
    <x v="4"/>
    <x v="800"/>
    <x v="19"/>
    <s v="Confirmed"/>
    <n v="2009"/>
    <n v="2009"/>
    <n v="10"/>
    <n v="100"/>
    <m/>
    <m/>
    <s v="individuals"/>
    <s v="Butaud (2009)"/>
  </r>
  <r>
    <n v="5104"/>
    <n v="302"/>
    <n v="5211"/>
    <n v="3288"/>
    <x v="4"/>
    <x v="801"/>
    <x v="19"/>
    <s v="Confirmed"/>
    <n v="2009"/>
    <n v="2009"/>
    <n v="10"/>
    <n v="100"/>
    <m/>
    <m/>
    <s v="individuals"/>
    <s v="Butaud (2009)"/>
  </r>
  <r>
    <n v="5105"/>
    <n v="302"/>
    <n v="5212"/>
    <n v="3288"/>
    <x v="4"/>
    <x v="802"/>
    <x v="19"/>
    <s v="data deficient"/>
    <n v="2009"/>
    <n v="2009"/>
    <m/>
    <m/>
    <n v="50"/>
    <n v="249"/>
    <s v="individuals"/>
    <s v="Butaud (2009)"/>
  </r>
  <r>
    <n v="5106"/>
    <n v="302"/>
    <n v="5213"/>
    <n v="3288"/>
    <x v="4"/>
    <x v="803"/>
    <x v="19"/>
    <s v="data deficient"/>
    <n v="2009"/>
    <n v="2009"/>
    <m/>
    <m/>
    <n v="50"/>
    <n v="249"/>
    <s v="individuals"/>
    <s v="Butaud (2009)"/>
  </r>
  <r>
    <n v="5107"/>
    <n v="302"/>
    <n v="5214"/>
    <n v="3288"/>
    <x v="4"/>
    <x v="804"/>
    <x v="19"/>
    <s v="data deficient"/>
    <n v="2009"/>
    <n v="2009"/>
    <m/>
    <m/>
    <n v="1"/>
    <n v="49"/>
    <s v="individuals"/>
    <s v="Butaud (2009)"/>
  </r>
  <r>
    <n v="5108"/>
    <n v="302"/>
    <n v="5215"/>
    <n v="3288"/>
    <x v="4"/>
    <x v="12"/>
    <x v="19"/>
    <s v="Confirmed"/>
    <n v="2009"/>
    <n v="2009"/>
    <n v="50"/>
    <n v="50"/>
    <m/>
    <m/>
    <s v="breeding pairs"/>
    <s v="Butaud (2009)"/>
  </r>
  <r>
    <n v="5109"/>
    <n v="302"/>
    <n v="5215"/>
    <n v="3288"/>
    <x v="4"/>
    <x v="12"/>
    <x v="19"/>
    <s v="Confirmed"/>
    <n v="2009"/>
    <n v="2009"/>
    <m/>
    <m/>
    <n v="2500"/>
    <n v="9999"/>
    <s v="breeding pairs"/>
    <s v="Butaud (2009)"/>
  </r>
  <r>
    <n v="5110"/>
    <n v="303"/>
    <n v="5099"/>
    <n v="3845"/>
    <x v="4"/>
    <x v="228"/>
    <x v="13"/>
    <s v="Non-breeding"/>
    <n v="2010"/>
    <n v="2010"/>
    <m/>
    <m/>
    <m/>
    <m/>
    <m/>
    <s v="Champeau et al (unpublished)"/>
  </r>
  <r>
    <n v="5111"/>
    <n v="303"/>
    <n v="5099"/>
    <n v="3649"/>
    <x v="4"/>
    <x v="228"/>
    <x v="18"/>
    <s v="Confirmed"/>
    <n v="2010"/>
    <n v="2010"/>
    <n v="130"/>
    <n v="130"/>
    <m/>
    <m/>
    <s v="nests"/>
    <s v="Champeau et al (unpublished)"/>
  </r>
  <r>
    <n v="5112"/>
    <n v="304"/>
    <n v="5001"/>
    <n v="3295"/>
    <x v="4"/>
    <x v="805"/>
    <x v="7"/>
    <s v="Confirmed"/>
    <n v="2004"/>
    <n v="2009"/>
    <n v="13"/>
    <n v="13"/>
    <m/>
    <m/>
    <s v="breeding pairs"/>
    <s v="Faulquier et al (2009)"/>
  </r>
  <r>
    <n v="5113"/>
    <n v="304"/>
    <n v="5123"/>
    <n v="3295"/>
    <x v="4"/>
    <x v="806"/>
    <x v="7"/>
    <s v="Confirmed"/>
    <n v="1997"/>
    <n v="2009"/>
    <n v="7"/>
    <n v="7"/>
    <m/>
    <m/>
    <s v="breeding pairs"/>
    <s v="Faulquier et al (2009)"/>
  </r>
  <r>
    <n v="5114"/>
    <n v="304"/>
    <n v="5001"/>
    <n v="1016817"/>
    <x v="4"/>
    <x v="805"/>
    <x v="24"/>
    <s v="Confirmed"/>
    <n v="2009"/>
    <n v="2009"/>
    <n v="2"/>
    <n v="2"/>
    <m/>
    <m/>
    <s v="breeding pairs"/>
    <s v="Faulquier et al (2009)"/>
  </r>
  <r>
    <n v="5115"/>
    <n v="304"/>
    <n v="5125"/>
    <n v="1016817"/>
    <x v="4"/>
    <x v="807"/>
    <x v="24"/>
    <s v="Confirmed"/>
    <n v="2009"/>
    <n v="2009"/>
    <n v="1"/>
    <n v="1"/>
    <m/>
    <m/>
    <s v="breeding pairs"/>
    <s v="Faulquier et al (2009)"/>
  </r>
  <r>
    <n v="5116"/>
    <n v="304"/>
    <n v="5001"/>
    <n v="3659"/>
    <x v="4"/>
    <x v="805"/>
    <x v="3"/>
    <s v="Confirmed"/>
    <n v="2009"/>
    <n v="2009"/>
    <n v="8"/>
    <n v="8"/>
    <m/>
    <m/>
    <s v="breeding pairs"/>
    <s v="Faulquier et al (2009)"/>
  </r>
  <r>
    <n v="5117"/>
    <n v="304"/>
    <n v="5001"/>
    <n v="3294"/>
    <x v="4"/>
    <x v="805"/>
    <x v="9"/>
    <s v="Confirmed"/>
    <n v="2009"/>
    <n v="2009"/>
    <n v="2"/>
    <n v="2"/>
    <m/>
    <m/>
    <s v="breeding pairs"/>
    <s v="Faulquier et al (2009)"/>
  </r>
  <r>
    <n v="5118"/>
    <n v="304"/>
    <n v="5126"/>
    <n v="3294"/>
    <x v="4"/>
    <x v="808"/>
    <x v="9"/>
    <s v="Confirmed"/>
    <n v="2009"/>
    <n v="2009"/>
    <n v="20"/>
    <n v="35"/>
    <m/>
    <m/>
    <s v="breeding pairs"/>
    <s v="Faulquier et al (2009)"/>
  </r>
  <r>
    <n v="5119"/>
    <n v="304"/>
    <n v="5001"/>
    <n v="3298"/>
    <x v="4"/>
    <x v="805"/>
    <x v="12"/>
    <s v="Confirmed"/>
    <n v="2009"/>
    <n v="2009"/>
    <n v="15"/>
    <n v="15"/>
    <m/>
    <m/>
    <s v="breeding pairs"/>
    <s v="Faulquier et al (2009)"/>
  </r>
  <r>
    <n v="5120"/>
    <n v="304"/>
    <n v="5123"/>
    <n v="3298"/>
    <x v="4"/>
    <x v="806"/>
    <x v="12"/>
    <s v="Confirmed"/>
    <n v="2009"/>
    <n v="2009"/>
    <n v="1"/>
    <n v="1"/>
    <m/>
    <m/>
    <s v="breeding pairs"/>
    <s v="Faulquier et al (2009)"/>
  </r>
  <r>
    <n v="5121"/>
    <n v="304"/>
    <n v="5126"/>
    <n v="3298"/>
    <x v="4"/>
    <x v="808"/>
    <x v="12"/>
    <s v="Confirmed"/>
    <n v="2009"/>
    <n v="2009"/>
    <n v="14"/>
    <n v="14"/>
    <m/>
    <m/>
    <s v="breeding pairs"/>
    <s v="Faulquier et al (2009)"/>
  </r>
  <r>
    <n v="5122"/>
    <n v="304"/>
    <n v="5001"/>
    <n v="3263"/>
    <x v="4"/>
    <x v="805"/>
    <x v="4"/>
    <s v="Confirmed"/>
    <n v="2009"/>
    <n v="2009"/>
    <n v="10"/>
    <n v="10"/>
    <m/>
    <m/>
    <s v="breeding pairs"/>
    <s v="Faulquier et al (2009)"/>
  </r>
  <r>
    <n v="5123"/>
    <n v="304"/>
    <n v="5001"/>
    <n v="3658"/>
    <x v="4"/>
    <x v="805"/>
    <x v="17"/>
    <s v="Confirmed"/>
    <n v="2009"/>
    <n v="2009"/>
    <n v="29"/>
    <n v="29"/>
    <m/>
    <m/>
    <s v="breeding pairs"/>
    <s v="Faulquier et al (2009)"/>
  </r>
  <r>
    <n v="5124"/>
    <n v="304"/>
    <n v="5123"/>
    <n v="3658"/>
    <x v="4"/>
    <x v="806"/>
    <x v="17"/>
    <s v="Confirmed"/>
    <n v="2009"/>
    <n v="2009"/>
    <n v="9"/>
    <n v="9"/>
    <m/>
    <m/>
    <s v="breeding pairs"/>
    <s v="Faulquier et al (2009)"/>
  </r>
  <r>
    <n v="5125"/>
    <n v="304"/>
    <n v="5024"/>
    <n v="3288"/>
    <x v="4"/>
    <x v="809"/>
    <x v="19"/>
    <s v="Confirmed"/>
    <n v="2009"/>
    <n v="2009"/>
    <n v="10"/>
    <n v="10"/>
    <m/>
    <m/>
    <s v="breeding pairs"/>
    <s v="Faulquier et al (2009)"/>
  </r>
  <r>
    <n v="5126"/>
    <n v="305"/>
    <n v="5202"/>
    <n v="3288"/>
    <x v="4"/>
    <x v="515"/>
    <x v="19"/>
    <s v="Confirmed"/>
    <n v="2008"/>
    <n v="2008"/>
    <n v="84000"/>
    <n v="84000"/>
    <m/>
    <m/>
    <s v="breeding pairs"/>
    <s v="Faulquier et al (2009)"/>
  </r>
  <r>
    <n v="5127"/>
    <n v="305"/>
    <n v="5202"/>
    <n v="3288"/>
    <x v="4"/>
    <x v="515"/>
    <x v="19"/>
    <s v="Confirmed"/>
    <n v="2009"/>
    <n v="2009"/>
    <n v="20000"/>
    <n v="20000"/>
    <m/>
    <m/>
    <s v="breeding pairs"/>
    <s v="Faulquier et al (2009)"/>
  </r>
  <r>
    <n v="5128"/>
    <n v="306"/>
    <n v="5021"/>
    <n v="3893"/>
    <x v="4"/>
    <x v="65"/>
    <x v="21"/>
    <s v="Confirmed"/>
    <n v="2007"/>
    <n v="2007"/>
    <n v="150"/>
    <n v="200"/>
    <m/>
    <m/>
    <s v="breeding pairs"/>
    <s v="Gangloff et al (2009)"/>
  </r>
  <r>
    <n v="5129"/>
    <n v="307"/>
    <n v="4021"/>
    <n v="3295"/>
    <x v="0"/>
    <x v="378"/>
    <x v="7"/>
    <s v="Non-breeding"/>
    <n v="1998"/>
    <n v="2009"/>
    <m/>
    <m/>
    <m/>
    <m/>
    <m/>
    <s v="Gaskin et al (2009)"/>
  </r>
  <r>
    <n v="5130"/>
    <n v="307"/>
    <n v="4021"/>
    <n v="3659"/>
    <x v="0"/>
    <x v="378"/>
    <x v="3"/>
    <s v="Potential Breeding"/>
    <n v="2009"/>
    <n v="2009"/>
    <n v="112"/>
    <n v="112"/>
    <m/>
    <m/>
    <s v="nests"/>
    <s v="Gaskin et al (2009)"/>
  </r>
  <r>
    <n v="5131"/>
    <n v="307"/>
    <n v="4055"/>
    <n v="3890"/>
    <x v="0"/>
    <x v="283"/>
    <x v="0"/>
    <s v="Potential Breeding"/>
    <n v="2009"/>
    <n v="2009"/>
    <m/>
    <m/>
    <m/>
    <m/>
    <m/>
    <s v="Gaskin et al (2009)"/>
  </r>
  <r>
    <n v="5132"/>
    <n v="307"/>
    <n v="4021"/>
    <n v="3846"/>
    <x v="0"/>
    <x v="378"/>
    <x v="27"/>
    <s v="Non-breeding"/>
    <n v="2009"/>
    <n v="2009"/>
    <m/>
    <m/>
    <m/>
    <m/>
    <m/>
    <s v="Gaskin et al (2009)"/>
  </r>
  <r>
    <n v="5133"/>
    <n v="307"/>
    <n v="4021"/>
    <n v="3658"/>
    <x v="0"/>
    <x v="378"/>
    <x v="17"/>
    <s v="Confirmed"/>
    <n v="2009"/>
    <n v="2009"/>
    <n v="1000"/>
    <n v="1000"/>
    <m/>
    <m/>
    <s v="nests"/>
    <s v="Gaskin et al (2009)"/>
  </r>
  <r>
    <n v="5134"/>
    <n v="307"/>
    <n v="4037"/>
    <n v="3658"/>
    <x v="0"/>
    <x v="810"/>
    <x v="17"/>
    <s v="Confirmed"/>
    <n v="2009"/>
    <n v="2009"/>
    <n v="130"/>
    <n v="130"/>
    <m/>
    <m/>
    <s v="individuals"/>
    <s v="Gaskin et al (2009)"/>
  </r>
  <r>
    <n v="5135"/>
    <n v="308"/>
    <n v="5059"/>
    <n v="3845"/>
    <x v="4"/>
    <x v="426"/>
    <x v="13"/>
    <s v="data deficient"/>
    <n v="2009"/>
    <n v="2009"/>
    <m/>
    <m/>
    <m/>
    <m/>
    <m/>
    <s v="Jacq &amp; Butaud (2009)"/>
  </r>
  <r>
    <n v="5136"/>
    <n v="308"/>
    <n v="5059"/>
    <n v="3846"/>
    <x v="4"/>
    <x v="426"/>
    <x v="27"/>
    <s v="data deficient"/>
    <n v="2009"/>
    <n v="2009"/>
    <m/>
    <m/>
    <m/>
    <m/>
    <m/>
    <s v="Jacq &amp; Butaud (2009)"/>
  </r>
  <r>
    <n v="5137"/>
    <n v="309"/>
    <n v="5171"/>
    <n v="3659"/>
    <x v="4"/>
    <x v="267"/>
    <x v="3"/>
    <s v="Confirmed"/>
    <n v="2009"/>
    <n v="2009"/>
    <n v="1"/>
    <n v="1"/>
    <m/>
    <m/>
    <s v="breeding pairs"/>
    <s v="Russel &amp; Faulquier (2009)"/>
  </r>
  <r>
    <n v="5138"/>
    <n v="309"/>
    <n v="5177"/>
    <n v="3659"/>
    <x v="4"/>
    <x v="268"/>
    <x v="3"/>
    <s v="Confirmed"/>
    <n v="2009"/>
    <n v="2009"/>
    <n v="24"/>
    <n v="24"/>
    <m/>
    <m/>
    <s v="breeding pairs"/>
    <s v="Russel &amp; Faulquier (2009)"/>
  </r>
  <r>
    <n v="5139"/>
    <n v="309"/>
    <n v="5171"/>
    <n v="3294"/>
    <x v="4"/>
    <x v="267"/>
    <x v="9"/>
    <s v="Confirmed"/>
    <n v="2009"/>
    <n v="2009"/>
    <n v="640"/>
    <n v="640"/>
    <m/>
    <m/>
    <s v="breeding pairs"/>
    <s v="Russel &amp; Faulquier (2009)"/>
  </r>
  <r>
    <n v="5140"/>
    <n v="309"/>
    <n v="5177"/>
    <n v="3294"/>
    <x v="4"/>
    <x v="268"/>
    <x v="9"/>
    <s v="Confirmed"/>
    <n v="2009"/>
    <n v="2009"/>
    <n v="9912"/>
    <n v="9912"/>
    <m/>
    <m/>
    <s v="breeding pairs"/>
    <s v="Russel &amp; Faulquier (2009)"/>
  </r>
  <r>
    <n v="5141"/>
    <n v="309"/>
    <n v="5177"/>
    <n v="3263"/>
    <x v="4"/>
    <x v="268"/>
    <x v="4"/>
    <s v="Confirmed"/>
    <n v="2009"/>
    <n v="2009"/>
    <n v="29"/>
    <n v="29"/>
    <m/>
    <m/>
    <s v="breeding pairs"/>
    <s v="Russel &amp; Faulquier (2009)"/>
  </r>
  <r>
    <n v="5142"/>
    <n v="309"/>
    <n v="5177"/>
    <n v="3286"/>
    <x v="4"/>
    <x v="268"/>
    <x v="14"/>
    <s v="Confirmed"/>
    <n v="2009"/>
    <n v="2009"/>
    <n v="2"/>
    <n v="2"/>
    <m/>
    <m/>
    <s v="breeding pairs"/>
    <s v="Russel &amp; Faulquier (2009)"/>
  </r>
  <r>
    <n v="5143"/>
    <n v="309"/>
    <n v="5171"/>
    <n v="3658"/>
    <x v="4"/>
    <x v="267"/>
    <x v="17"/>
    <s v="Confirmed"/>
    <n v="2009"/>
    <n v="2009"/>
    <n v="44"/>
    <n v="44"/>
    <m/>
    <m/>
    <s v="breeding pairs"/>
    <s v="Russel &amp; Faulquier (2009)"/>
  </r>
  <r>
    <n v="5144"/>
    <n v="309"/>
    <n v="5177"/>
    <n v="3658"/>
    <x v="4"/>
    <x v="268"/>
    <x v="17"/>
    <s v="Confirmed"/>
    <n v="2009"/>
    <n v="2009"/>
    <n v="26"/>
    <n v="26"/>
    <m/>
    <m/>
    <s v="breeding pairs"/>
    <s v="Russel &amp; Faulquier (2009)"/>
  </r>
  <r>
    <n v="5145"/>
    <n v="309"/>
    <n v="5177"/>
    <n v="3288"/>
    <x v="4"/>
    <x v="268"/>
    <x v="19"/>
    <s v="Confirmed"/>
    <n v="2009"/>
    <n v="2009"/>
    <n v="15"/>
    <n v="15"/>
    <m/>
    <m/>
    <s v="breeding pairs"/>
    <s v="Russel &amp; Faulquier (2009)"/>
  </r>
  <r>
    <n v="5146"/>
    <n v="310"/>
    <n v="4040"/>
    <n v="3659"/>
    <x v="0"/>
    <x v="379"/>
    <x v="3"/>
    <s v="Confirmed"/>
    <n v="2009"/>
    <n v="2009"/>
    <n v="18"/>
    <n v="18"/>
    <m/>
    <m/>
    <s v="breeding pairs"/>
    <s v="Seniloli et al (2009)"/>
  </r>
  <r>
    <n v="5147"/>
    <n v="310"/>
    <n v="4040"/>
    <n v="3659"/>
    <x v="0"/>
    <x v="379"/>
    <x v="3"/>
    <s v="Confirmed"/>
    <n v="2009"/>
    <n v="2009"/>
    <n v="56"/>
    <n v="56"/>
    <m/>
    <m/>
    <s v="breeding pairs"/>
    <s v="Seniloli et al (2009)"/>
  </r>
  <r>
    <n v="5148"/>
    <n v="310"/>
    <n v="4042"/>
    <n v="3659"/>
    <x v="0"/>
    <x v="380"/>
    <x v="3"/>
    <s v="Confirmed"/>
    <n v="2009"/>
    <n v="2009"/>
    <n v="38"/>
    <n v="38"/>
    <m/>
    <m/>
    <s v="breeding pairs"/>
    <s v="Seniloli et al (2009)"/>
  </r>
  <r>
    <n v="5149"/>
    <n v="310"/>
    <n v="4043"/>
    <n v="3659"/>
    <x v="0"/>
    <x v="381"/>
    <x v="3"/>
    <s v="Confirmed"/>
    <n v="2009"/>
    <n v="2009"/>
    <n v="11"/>
    <n v="11"/>
    <m/>
    <m/>
    <s v="breeding pairs"/>
    <s v="Seniloli et al (2009)"/>
  </r>
  <r>
    <n v="5150"/>
    <n v="310"/>
    <n v="4045"/>
    <n v="3659"/>
    <x v="0"/>
    <x v="407"/>
    <x v="3"/>
    <s v="Confirmed"/>
    <n v="2009"/>
    <n v="2009"/>
    <n v="5"/>
    <n v="5"/>
    <m/>
    <m/>
    <s v="breeding pairs"/>
    <s v="Seniloli et al (2009)"/>
  </r>
  <r>
    <n v="5151"/>
    <n v="310"/>
    <n v="4054"/>
    <n v="3659"/>
    <x v="0"/>
    <x v="392"/>
    <x v="3"/>
    <s v="Confirmed"/>
    <n v="2009"/>
    <n v="2009"/>
    <n v="27"/>
    <n v="27"/>
    <m/>
    <m/>
    <s v="breeding pairs"/>
    <s v="Seniloli et al (2009)"/>
  </r>
  <r>
    <n v="5152"/>
    <n v="310"/>
    <n v="4054"/>
    <n v="3659"/>
    <x v="0"/>
    <x v="392"/>
    <x v="3"/>
    <s v="Confirmed"/>
    <n v="2009"/>
    <n v="2009"/>
    <n v="32"/>
    <n v="32"/>
    <m/>
    <m/>
    <s v="breeding pairs"/>
    <s v="Seniloli et al (2009)"/>
  </r>
  <r>
    <n v="5153"/>
    <n v="310"/>
    <n v="4071"/>
    <n v="3659"/>
    <x v="0"/>
    <x v="382"/>
    <x v="3"/>
    <s v="Confirmed"/>
    <n v="2009"/>
    <n v="2009"/>
    <n v="139"/>
    <n v="139"/>
    <m/>
    <m/>
    <s v="breeding pairs"/>
    <s v="Seniloli et al (2009)"/>
  </r>
  <r>
    <n v="5154"/>
    <n v="310"/>
    <n v="4040"/>
    <n v="3846"/>
    <x v="0"/>
    <x v="379"/>
    <x v="27"/>
    <s v="Confirmed"/>
    <n v="2009"/>
    <n v="2009"/>
    <n v="309"/>
    <n v="309"/>
    <m/>
    <m/>
    <s v="breeding pairs"/>
    <s v="Seniloli et al (2009)"/>
  </r>
  <r>
    <n v="5155"/>
    <n v="310"/>
    <n v="4040"/>
    <n v="3658"/>
    <x v="0"/>
    <x v="379"/>
    <x v="17"/>
    <s v="Confirmed"/>
    <n v="2009"/>
    <n v="2009"/>
    <n v="48"/>
    <n v="48"/>
    <m/>
    <m/>
    <s v="breeding pairs"/>
    <s v="Seniloli et al (2009)"/>
  </r>
  <r>
    <n v="5156"/>
    <n v="310"/>
    <n v="4040"/>
    <n v="3658"/>
    <x v="0"/>
    <x v="379"/>
    <x v="17"/>
    <s v="Confirmed"/>
    <n v="2009"/>
    <n v="2009"/>
    <n v="102"/>
    <n v="102"/>
    <m/>
    <m/>
    <s v="breeding pairs"/>
    <s v="Seniloli et al (2009)"/>
  </r>
  <r>
    <n v="5157"/>
    <n v="310"/>
    <n v="4042"/>
    <n v="3658"/>
    <x v="0"/>
    <x v="380"/>
    <x v="17"/>
    <s v="Confirmed"/>
    <n v="2009"/>
    <n v="2009"/>
    <n v="54"/>
    <n v="54"/>
    <m/>
    <m/>
    <s v="breeding pairs"/>
    <s v="Seniloli et al (2009)"/>
  </r>
  <r>
    <n v="5158"/>
    <n v="310"/>
    <n v="4043"/>
    <n v="3658"/>
    <x v="0"/>
    <x v="381"/>
    <x v="17"/>
    <s v="Confirmed"/>
    <n v="2009"/>
    <n v="2009"/>
    <n v="93"/>
    <n v="93"/>
    <m/>
    <m/>
    <s v="breeding pairs"/>
    <s v="Seniloli et al (2009)"/>
  </r>
  <r>
    <n v="5159"/>
    <n v="310"/>
    <n v="4045"/>
    <n v="3658"/>
    <x v="0"/>
    <x v="407"/>
    <x v="17"/>
    <s v="Confirmed"/>
    <n v="2009"/>
    <n v="2009"/>
    <n v="27"/>
    <n v="27"/>
    <m/>
    <m/>
    <s v="breeding pairs"/>
    <s v="Seniloli et al (2009)"/>
  </r>
  <r>
    <n v="5160"/>
    <n v="310"/>
    <n v="4054"/>
    <n v="3658"/>
    <x v="0"/>
    <x v="392"/>
    <x v="17"/>
    <s v="Confirmed"/>
    <n v="2009"/>
    <n v="2009"/>
    <n v="171"/>
    <n v="171"/>
    <m/>
    <m/>
    <s v="breeding pairs"/>
    <s v="Seniloli et al (2009)"/>
  </r>
  <r>
    <n v="5161"/>
    <n v="310"/>
    <n v="4054"/>
    <n v="3658"/>
    <x v="0"/>
    <x v="392"/>
    <x v="17"/>
    <s v="Confirmed"/>
    <n v="2009"/>
    <n v="2009"/>
    <n v="198"/>
    <n v="198"/>
    <m/>
    <m/>
    <s v="breeding pairs"/>
    <s v="Seniloli et al (2009)"/>
  </r>
  <r>
    <n v="5162"/>
    <n v="311"/>
    <n v="26013"/>
    <n v="32228"/>
    <x v="10"/>
    <x v="556"/>
    <x v="1"/>
    <s v="Confirmed"/>
    <n v="1984"/>
    <n v="2005"/>
    <m/>
    <m/>
    <m/>
    <m/>
    <m/>
    <s v="Totterman (2009)"/>
  </r>
  <r>
    <n v="5163"/>
    <n v="311"/>
    <n v="26023"/>
    <n v="3884"/>
    <x v="10"/>
    <x v="811"/>
    <x v="36"/>
    <s v="Confirmed"/>
    <n v="2009"/>
    <n v="2009"/>
    <n v="10"/>
    <n v="10"/>
    <m/>
    <m/>
    <s v="nests"/>
    <s v="Totterman (2009)"/>
  </r>
  <r>
    <n v="5164"/>
    <n v="312"/>
    <n v="22012"/>
    <n v="3659"/>
    <x v="1"/>
    <x v="470"/>
    <x v="3"/>
    <s v="data deficient"/>
    <n v="2009"/>
    <n v="2009"/>
    <n v="15"/>
    <n v="15"/>
    <m/>
    <m/>
    <s v="individuals"/>
    <s v="Van Biers (2009)"/>
  </r>
  <r>
    <n v="5165"/>
    <n v="312"/>
    <n v="22003"/>
    <n v="3845"/>
    <x v="1"/>
    <x v="812"/>
    <x v="13"/>
    <s v="data deficient"/>
    <n v="2009"/>
    <n v="2009"/>
    <m/>
    <m/>
    <m/>
    <m/>
    <m/>
    <s v="Van Biers (2009)"/>
  </r>
  <r>
    <n v="5166"/>
    <n v="312"/>
    <n v="22012"/>
    <n v="3276"/>
    <x v="1"/>
    <x v="470"/>
    <x v="34"/>
    <s v="data deficient"/>
    <n v="2009"/>
    <n v="2009"/>
    <n v="10"/>
    <n v="10"/>
    <m/>
    <m/>
    <s v="individuals"/>
    <s v="Van Biers (2009)"/>
  </r>
  <r>
    <n v="5167"/>
    <n v="313"/>
    <n v="4040"/>
    <n v="3295"/>
    <x v="0"/>
    <x v="379"/>
    <x v="7"/>
    <s v="Confirmed"/>
    <n v="1993"/>
    <n v="2010"/>
    <n v="47033"/>
    <n v="47033"/>
    <m/>
    <m/>
    <s v="breeding pairs"/>
    <s v="BirdLife International (unpublished data, 2010)"/>
  </r>
  <r>
    <n v="5168"/>
    <n v="313"/>
    <n v="4040"/>
    <n v="3295"/>
    <x v="0"/>
    <x v="379"/>
    <x v="7"/>
    <s v="Confirmed"/>
    <n v="1994"/>
    <n v="2010"/>
    <n v="39722"/>
    <n v="39722"/>
    <m/>
    <m/>
    <s v="breeding pairs"/>
    <s v="BirdLife International (unpublished data, 2010)"/>
  </r>
  <r>
    <n v="5169"/>
    <n v="313"/>
    <n v="4042"/>
    <n v="3295"/>
    <x v="0"/>
    <x v="380"/>
    <x v="7"/>
    <s v="Confirmed"/>
    <n v="1994"/>
    <n v="2010"/>
    <n v="7311"/>
    <n v="7311"/>
    <m/>
    <m/>
    <s v="breeding pairs"/>
    <s v="BirdLife International (unpublished data, 2010)"/>
  </r>
  <r>
    <n v="5170"/>
    <n v="313"/>
    <n v="4042"/>
    <n v="3268"/>
    <x v="0"/>
    <x v="380"/>
    <x v="26"/>
    <s v="Confirmed"/>
    <n v="2010"/>
    <n v="2010"/>
    <n v="3"/>
    <n v="3"/>
    <m/>
    <m/>
    <s v="breeding pairs"/>
    <s v="BirdLife International (unpublished data, 2010)"/>
  </r>
  <r>
    <n v="5171"/>
    <n v="313"/>
    <n v="4042"/>
    <n v="3287"/>
    <x v="0"/>
    <x v="380"/>
    <x v="25"/>
    <s v="Confirmed"/>
    <n v="2010"/>
    <n v="2010"/>
    <n v="13"/>
    <n v="13"/>
    <m/>
    <m/>
    <s v="breeding pairs"/>
    <s v="BirdLife International (unpublished data, 2010)"/>
  </r>
  <r>
    <n v="5172"/>
    <n v="313"/>
    <n v="4040"/>
    <n v="3659"/>
    <x v="0"/>
    <x v="379"/>
    <x v="3"/>
    <s v="Confirmed"/>
    <n v="2010"/>
    <n v="2010"/>
    <n v="109"/>
    <n v="109"/>
    <m/>
    <m/>
    <s v="breeding pairs"/>
    <s v="BirdLife International (unpublished data, 2010)"/>
  </r>
  <r>
    <n v="5173"/>
    <n v="313"/>
    <n v="4040"/>
    <n v="3659"/>
    <x v="0"/>
    <x v="379"/>
    <x v="3"/>
    <s v="Confirmed"/>
    <n v="2010"/>
    <n v="2010"/>
    <n v="214"/>
    <n v="214"/>
    <m/>
    <m/>
    <s v="breeding pairs"/>
    <s v="BirdLife International (unpublished data, 2010)"/>
  </r>
  <r>
    <n v="5174"/>
    <n v="313"/>
    <n v="4042"/>
    <n v="3659"/>
    <x v="0"/>
    <x v="380"/>
    <x v="3"/>
    <s v="Confirmed"/>
    <n v="2010"/>
    <n v="2010"/>
    <n v="105"/>
    <n v="105"/>
    <m/>
    <m/>
    <s v="breeding pairs"/>
    <s v="BirdLife International (unpublished data, 2010)"/>
  </r>
  <r>
    <n v="5175"/>
    <n v="313"/>
    <n v="4040"/>
    <n v="3294"/>
    <x v="0"/>
    <x v="379"/>
    <x v="9"/>
    <s v="Confirmed"/>
    <n v="2010"/>
    <n v="2010"/>
    <n v="760"/>
    <n v="760"/>
    <m/>
    <m/>
    <s v="breeding pairs"/>
    <s v="BirdLife International (unpublished data, 2010)"/>
  </r>
  <r>
    <n v="5176"/>
    <n v="313"/>
    <n v="4040"/>
    <n v="3294"/>
    <x v="0"/>
    <x v="379"/>
    <x v="9"/>
    <s v="Confirmed"/>
    <n v="2010"/>
    <n v="2010"/>
    <n v="823"/>
    <n v="823"/>
    <m/>
    <m/>
    <s v="breeding pairs"/>
    <s v="BirdLife International (unpublished data, 2010)"/>
  </r>
  <r>
    <n v="5177"/>
    <n v="313"/>
    <n v="4042"/>
    <n v="3294"/>
    <x v="0"/>
    <x v="380"/>
    <x v="9"/>
    <s v="Confirmed"/>
    <n v="2010"/>
    <n v="2010"/>
    <n v="63"/>
    <n v="63"/>
    <m/>
    <m/>
    <s v="breeding pairs"/>
    <s v="BirdLife International (unpublished data, 2010)"/>
  </r>
  <r>
    <n v="5178"/>
    <n v="313"/>
    <n v="4040"/>
    <n v="3298"/>
    <x v="0"/>
    <x v="379"/>
    <x v="12"/>
    <s v="Confirmed"/>
    <n v="2010"/>
    <n v="2010"/>
    <n v="1736"/>
    <n v="1736"/>
    <m/>
    <m/>
    <s v="breeding pairs"/>
    <s v="BirdLife International (unpublished data, 2010)"/>
  </r>
  <r>
    <n v="5179"/>
    <n v="313"/>
    <n v="4040"/>
    <n v="3298"/>
    <x v="0"/>
    <x v="379"/>
    <x v="12"/>
    <s v="Confirmed"/>
    <n v="2010"/>
    <n v="2010"/>
    <n v="1740"/>
    <n v="1740"/>
    <m/>
    <m/>
    <s v="breeding pairs"/>
    <s v="BirdLife International (unpublished data, 2010)"/>
  </r>
  <r>
    <n v="5180"/>
    <n v="313"/>
    <n v="4042"/>
    <n v="3298"/>
    <x v="0"/>
    <x v="380"/>
    <x v="12"/>
    <s v="Confirmed"/>
    <n v="2010"/>
    <n v="2010"/>
    <n v="4"/>
    <n v="4"/>
    <m/>
    <m/>
    <s v="breeding pairs"/>
    <s v="BirdLife International (unpublished data, 2010)"/>
  </r>
  <r>
    <n v="5181"/>
    <n v="313"/>
    <n v="4040"/>
    <n v="3846"/>
    <x v="0"/>
    <x v="379"/>
    <x v="27"/>
    <s v="Confirmed"/>
    <n v="2010"/>
    <n v="2010"/>
    <n v="326"/>
    <n v="326"/>
    <m/>
    <m/>
    <s v="breeding pairs"/>
    <s v="BirdLife International (unpublished data, 2010)"/>
  </r>
  <r>
    <n v="5182"/>
    <n v="313"/>
    <n v="4040"/>
    <n v="3846"/>
    <x v="0"/>
    <x v="379"/>
    <x v="27"/>
    <s v="Confirmed"/>
    <n v="2010"/>
    <n v="2010"/>
    <n v="645"/>
    <n v="645"/>
    <m/>
    <m/>
    <s v="breeding pairs"/>
    <s v="BirdLife International (unpublished data, 2010)"/>
  </r>
  <r>
    <n v="5183"/>
    <n v="313"/>
    <n v="4042"/>
    <n v="3846"/>
    <x v="0"/>
    <x v="380"/>
    <x v="27"/>
    <s v="Confirmed"/>
    <n v="2010"/>
    <n v="2010"/>
    <n v="319"/>
    <n v="319"/>
    <m/>
    <m/>
    <s v="breeding pairs"/>
    <s v="BirdLife International (unpublished data, 2010)"/>
  </r>
  <r>
    <n v="5184"/>
    <n v="313"/>
    <n v="4040"/>
    <n v="3658"/>
    <x v="0"/>
    <x v="379"/>
    <x v="17"/>
    <s v="Confirmed"/>
    <n v="2010"/>
    <n v="2010"/>
    <n v="1411"/>
    <n v="1411"/>
    <m/>
    <m/>
    <s v="breeding pairs"/>
    <s v="BirdLife International (unpublished data, 2010)"/>
  </r>
  <r>
    <n v="5185"/>
    <n v="313"/>
    <n v="4040"/>
    <n v="3658"/>
    <x v="0"/>
    <x v="379"/>
    <x v="17"/>
    <s v="Confirmed"/>
    <n v="2010"/>
    <n v="2010"/>
    <n v="1649"/>
    <n v="1649"/>
    <m/>
    <m/>
    <s v="breeding pairs"/>
    <s v="BirdLife International (unpublished data, 2010)"/>
  </r>
  <r>
    <n v="5186"/>
    <n v="313"/>
    <n v="4042"/>
    <n v="3658"/>
    <x v="0"/>
    <x v="380"/>
    <x v="17"/>
    <s v="Confirmed"/>
    <n v="2010"/>
    <n v="2010"/>
    <n v="238"/>
    <n v="238"/>
    <m/>
    <m/>
    <s v="breeding pairs"/>
    <s v="BirdLife International (unpublished data, 2010)"/>
  </r>
  <r>
    <n v="5187"/>
    <n v="314"/>
    <n v="14000"/>
    <n v="3295"/>
    <x v="7"/>
    <x v="744"/>
    <x v="7"/>
    <s v="Confirmed"/>
    <n v="1932"/>
    <n v="2001"/>
    <n v="3400"/>
    <n v="3400"/>
    <m/>
    <m/>
    <s v="breeding pairs"/>
    <s v="Borsa et al (2010)"/>
  </r>
  <r>
    <n v="5188"/>
    <n v="314"/>
    <n v="14001"/>
    <n v="3295"/>
    <x v="7"/>
    <x v="813"/>
    <x v="7"/>
    <s v="Confirmed"/>
    <s v="&lt;1960"/>
    <n v="2009"/>
    <n v="2400"/>
    <n v="2400"/>
    <m/>
    <m/>
    <s v="breeding pairs"/>
    <s v="Borsa et al (2010)"/>
  </r>
  <r>
    <n v="5189"/>
    <n v="314"/>
    <n v="14002"/>
    <n v="3295"/>
    <x v="7"/>
    <x v="814"/>
    <x v="7"/>
    <s v="Confirmed"/>
    <n v="1996"/>
    <n v="2009"/>
    <n v="6000"/>
    <n v="6000"/>
    <m/>
    <m/>
    <s v="breeding pairs"/>
    <s v="Borsa et al (2010)"/>
  </r>
  <r>
    <n v="5190"/>
    <n v="314"/>
    <n v="14003"/>
    <n v="3295"/>
    <x v="7"/>
    <x v="815"/>
    <x v="7"/>
    <s v="Confirmed"/>
    <n v="1954"/>
    <n v="2009"/>
    <n v="100"/>
    <n v="100"/>
    <m/>
    <m/>
    <s v="breeding pairs"/>
    <s v="Borsa et al (2010)"/>
  </r>
  <r>
    <n v="5191"/>
    <n v="314"/>
    <n v="14004"/>
    <n v="3295"/>
    <x v="7"/>
    <x v="816"/>
    <x v="7"/>
    <s v="Confirmed"/>
    <n v="1932"/>
    <n v="2009"/>
    <n v="340"/>
    <n v="1000"/>
    <m/>
    <m/>
    <s v="breeding pairs"/>
    <s v="Borsa et al (2010)"/>
  </r>
  <r>
    <n v="5192"/>
    <n v="314"/>
    <n v="14005"/>
    <n v="3295"/>
    <x v="7"/>
    <x v="817"/>
    <x v="7"/>
    <s v="Confirmed"/>
    <n v="1996"/>
    <n v="2009"/>
    <n v="12000"/>
    <n v="12000"/>
    <m/>
    <m/>
    <s v="breeding pairs"/>
    <s v="Borsa et al (2010)"/>
  </r>
  <r>
    <n v="5193"/>
    <n v="314"/>
    <n v="14007"/>
    <n v="3295"/>
    <x v="7"/>
    <x v="764"/>
    <x v="7"/>
    <s v="Confirmed"/>
    <n v="1932"/>
    <n v="2001"/>
    <n v="5000"/>
    <n v="20000"/>
    <m/>
    <m/>
    <s v="breeding pairs"/>
    <s v="Borsa et al (2010)"/>
  </r>
  <r>
    <n v="5194"/>
    <n v="314"/>
    <n v="14014"/>
    <n v="3295"/>
    <x v="7"/>
    <x v="818"/>
    <x v="7"/>
    <s v="Confirmed"/>
    <n v="1993"/>
    <n v="1995"/>
    <n v="200"/>
    <n v="200"/>
    <m/>
    <m/>
    <s v="breeding pairs"/>
    <s v="Borsa et al (2010)"/>
  </r>
  <r>
    <n v="5195"/>
    <n v="314"/>
    <n v="14001"/>
    <n v="3268"/>
    <x v="7"/>
    <x v="813"/>
    <x v="26"/>
    <s v="Confirmed"/>
    <n v="2009"/>
    <n v="2009"/>
    <n v="6"/>
    <n v="15"/>
    <m/>
    <m/>
    <s v="breeding pairs"/>
    <s v="Borsa et al (2010)"/>
  </r>
  <r>
    <n v="5196"/>
    <n v="314"/>
    <n v="14004"/>
    <n v="3268"/>
    <x v="7"/>
    <x v="816"/>
    <x v="26"/>
    <s v="Confirmed"/>
    <n v="2009"/>
    <n v="2009"/>
    <n v="3"/>
    <n v="17"/>
    <m/>
    <m/>
    <s v="breeding pairs"/>
    <s v="Borsa et al (2010)"/>
  </r>
  <r>
    <n v="5197"/>
    <n v="314"/>
    <n v="14005"/>
    <n v="3268"/>
    <x v="7"/>
    <x v="817"/>
    <x v="26"/>
    <s v="Confirmed"/>
    <n v="2009"/>
    <n v="2009"/>
    <n v="58"/>
    <n v="58"/>
    <m/>
    <m/>
    <s v="breeding pairs"/>
    <s v="Borsa et al (2010)"/>
  </r>
  <r>
    <n v="5198"/>
    <n v="314"/>
    <n v="14011"/>
    <n v="3268"/>
    <x v="7"/>
    <x v="819"/>
    <x v="26"/>
    <s v="data deficient"/>
    <n v="1995"/>
    <n v="1995"/>
    <m/>
    <m/>
    <m/>
    <m/>
    <m/>
    <s v="Borsa et al (2010)"/>
  </r>
  <r>
    <n v="5199"/>
    <n v="314"/>
    <n v="14000"/>
    <n v="3659"/>
    <x v="7"/>
    <x v="744"/>
    <x v="3"/>
    <s v="Confirmed"/>
    <n v="2001"/>
    <n v="2001"/>
    <n v="830"/>
    <n v="830"/>
    <m/>
    <m/>
    <s v="breeding pairs"/>
    <s v="Borsa et al (2010)"/>
  </r>
  <r>
    <n v="5200"/>
    <n v="314"/>
    <n v="14001"/>
    <n v="3659"/>
    <x v="7"/>
    <x v="813"/>
    <x v="3"/>
    <s v="Confirmed"/>
    <n v="2009"/>
    <n v="2009"/>
    <n v="1"/>
    <n v="1"/>
    <m/>
    <m/>
    <s v="breeding pairs"/>
    <s v="Borsa et al (2010)"/>
  </r>
  <r>
    <n v="5201"/>
    <n v="314"/>
    <n v="14002"/>
    <n v="3659"/>
    <x v="7"/>
    <x v="814"/>
    <x v="3"/>
    <s v="Confirmed"/>
    <n v="2009"/>
    <n v="2009"/>
    <n v="1000"/>
    <n v="2900"/>
    <m/>
    <m/>
    <s v="breeding pairs"/>
    <s v="Borsa et al (2010)"/>
  </r>
  <r>
    <n v="5202"/>
    <n v="314"/>
    <n v="14003"/>
    <n v="3659"/>
    <x v="7"/>
    <x v="815"/>
    <x v="3"/>
    <s v="Confirmed"/>
    <n v="2009"/>
    <n v="2009"/>
    <n v="150"/>
    <n v="150"/>
    <m/>
    <m/>
    <s v="breeding pairs"/>
    <s v="Borsa et al (2010)"/>
  </r>
  <r>
    <n v="5203"/>
    <n v="314"/>
    <n v="14004"/>
    <n v="3659"/>
    <x v="7"/>
    <x v="816"/>
    <x v="3"/>
    <s v="Confirmed"/>
    <n v="2009"/>
    <n v="2009"/>
    <n v="10"/>
    <n v="100"/>
    <m/>
    <m/>
    <s v="breeding pairs"/>
    <s v="Borsa et al (2010)"/>
  </r>
  <r>
    <n v="5204"/>
    <n v="314"/>
    <n v="14005"/>
    <n v="3659"/>
    <x v="7"/>
    <x v="817"/>
    <x v="3"/>
    <s v="Confirmed"/>
    <n v="2009"/>
    <n v="2009"/>
    <n v="600"/>
    <n v="600"/>
    <m/>
    <m/>
    <s v="breeding pairs"/>
    <s v="Borsa et al (2010)"/>
  </r>
  <r>
    <n v="5205"/>
    <n v="314"/>
    <n v="14007"/>
    <n v="3659"/>
    <x v="7"/>
    <x v="764"/>
    <x v="3"/>
    <s v="Confirmed"/>
    <n v="2001"/>
    <n v="2001"/>
    <n v="1150"/>
    <n v="1150"/>
    <m/>
    <m/>
    <s v="breeding pairs"/>
    <s v="Borsa et al (2010)"/>
  </r>
  <r>
    <n v="5206"/>
    <n v="314"/>
    <n v="14014"/>
    <n v="3659"/>
    <x v="7"/>
    <x v="818"/>
    <x v="3"/>
    <s v="Confirmed"/>
    <n v="1995"/>
    <n v="1995"/>
    <n v="50"/>
    <n v="100"/>
    <m/>
    <m/>
    <s v="breeding pairs"/>
    <s v="Borsa et al (2010)"/>
  </r>
  <r>
    <n v="5207"/>
    <n v="314"/>
    <n v="14000"/>
    <n v="3294"/>
    <x v="7"/>
    <x v="744"/>
    <x v="9"/>
    <s v="Confirmed"/>
    <n v="2001"/>
    <n v="2001"/>
    <n v="450"/>
    <n v="500"/>
    <m/>
    <m/>
    <s v="breeding pairs"/>
    <s v="Borsa et al (2010)"/>
  </r>
  <r>
    <n v="5208"/>
    <n v="314"/>
    <n v="14001"/>
    <n v="3294"/>
    <x v="7"/>
    <x v="813"/>
    <x v="9"/>
    <s v="Confirmed"/>
    <n v="2009"/>
    <n v="2009"/>
    <n v="13000"/>
    <n v="13000"/>
    <m/>
    <m/>
    <s v="breeding pairs"/>
    <s v="Borsa et al (2010)"/>
  </r>
  <r>
    <n v="5209"/>
    <n v="314"/>
    <n v="14002"/>
    <n v="3294"/>
    <x v="7"/>
    <x v="814"/>
    <x v="9"/>
    <s v="Confirmed"/>
    <n v="2009"/>
    <n v="2009"/>
    <n v="7100"/>
    <n v="7100"/>
    <m/>
    <m/>
    <s v="breeding pairs"/>
    <s v="Borsa et al (2010)"/>
  </r>
  <r>
    <n v="5210"/>
    <n v="314"/>
    <n v="14003"/>
    <n v="3294"/>
    <x v="7"/>
    <x v="815"/>
    <x v="9"/>
    <s v="Confirmed"/>
    <n v="2009"/>
    <n v="2009"/>
    <n v="250"/>
    <n v="250"/>
    <m/>
    <m/>
    <s v="breeding pairs"/>
    <s v="Borsa et al (2010)"/>
  </r>
  <r>
    <n v="5211"/>
    <n v="314"/>
    <n v="14004"/>
    <n v="3294"/>
    <x v="7"/>
    <x v="816"/>
    <x v="9"/>
    <s v="Confirmed"/>
    <n v="2009"/>
    <n v="2009"/>
    <n v="40"/>
    <n v="1700"/>
    <m/>
    <m/>
    <s v="breeding pairs"/>
    <s v="Borsa et al (2010)"/>
  </r>
  <r>
    <n v="5212"/>
    <n v="314"/>
    <n v="14005"/>
    <n v="3294"/>
    <x v="7"/>
    <x v="817"/>
    <x v="9"/>
    <s v="Confirmed"/>
    <n v="2009"/>
    <n v="2009"/>
    <n v="250"/>
    <n v="250"/>
    <m/>
    <m/>
    <s v="breeding pairs"/>
    <s v="Borsa et al (2010)"/>
  </r>
  <r>
    <n v="5213"/>
    <n v="314"/>
    <n v="14011"/>
    <n v="3294"/>
    <x v="7"/>
    <x v="819"/>
    <x v="9"/>
    <s v="Confirmed"/>
    <n v="1995"/>
    <n v="1995"/>
    <n v="170"/>
    <n v="170"/>
    <m/>
    <m/>
    <s v="breeding pairs"/>
    <s v="Borsa et al (2010)"/>
  </r>
  <r>
    <n v="5214"/>
    <n v="314"/>
    <n v="14007"/>
    <n v="3294"/>
    <x v="7"/>
    <x v="764"/>
    <x v="9"/>
    <s v="Confirmed"/>
    <n v="2001"/>
    <n v="2001"/>
    <n v="200"/>
    <n v="200"/>
    <m/>
    <m/>
    <s v="breeding pairs"/>
    <s v="Borsa et al (2010)"/>
  </r>
  <r>
    <n v="5215"/>
    <n v="314"/>
    <n v="14012"/>
    <n v="3294"/>
    <x v="7"/>
    <x v="820"/>
    <x v="9"/>
    <s v="Confirmed"/>
    <n v="2009"/>
    <n v="2009"/>
    <n v="500"/>
    <n v="500"/>
    <m/>
    <m/>
    <s v="breeding pairs"/>
    <s v="Borsa et al (2010)"/>
  </r>
  <r>
    <n v="5216"/>
    <n v="314"/>
    <n v="14013"/>
    <n v="3294"/>
    <x v="7"/>
    <x v="821"/>
    <x v="9"/>
    <s v="Confirmed"/>
    <n v="1996"/>
    <n v="1996"/>
    <n v="15"/>
    <n v="15"/>
    <m/>
    <m/>
    <s v="breeding pairs"/>
    <s v="Borsa et al (2010)"/>
  </r>
  <r>
    <n v="5217"/>
    <n v="314"/>
    <n v="14005"/>
    <n v="3281"/>
    <x v="7"/>
    <x v="817"/>
    <x v="47"/>
    <s v="data deficient"/>
    <n v="2009"/>
    <n v="2009"/>
    <m/>
    <m/>
    <m/>
    <m/>
    <m/>
    <s v="Borsa et al (2010)"/>
  </r>
  <r>
    <n v="5218"/>
    <n v="314"/>
    <n v="14000"/>
    <n v="3263"/>
    <x v="7"/>
    <x v="744"/>
    <x v="4"/>
    <s v="Confirmed"/>
    <n v="2001"/>
    <n v="2001"/>
    <n v="2"/>
    <n v="12"/>
    <m/>
    <m/>
    <s v="breeding pairs"/>
    <s v="Borsa et al (2010)"/>
  </r>
  <r>
    <n v="5219"/>
    <n v="314"/>
    <n v="14001"/>
    <n v="3263"/>
    <x v="7"/>
    <x v="813"/>
    <x v="4"/>
    <s v="Confirmed"/>
    <n v="2009"/>
    <n v="2009"/>
    <n v="4"/>
    <n v="4"/>
    <m/>
    <m/>
    <s v="breeding pairs"/>
    <s v="Borsa et al (2010)"/>
  </r>
  <r>
    <n v="5220"/>
    <n v="314"/>
    <n v="14004"/>
    <n v="3263"/>
    <x v="7"/>
    <x v="816"/>
    <x v="4"/>
    <s v="Confirmed"/>
    <n v="2009"/>
    <n v="2009"/>
    <n v="12"/>
    <n v="20"/>
    <m/>
    <m/>
    <s v="breeding pairs"/>
    <s v="Borsa et al (2010)"/>
  </r>
  <r>
    <n v="5221"/>
    <n v="314"/>
    <n v="14012"/>
    <n v="3263"/>
    <x v="7"/>
    <x v="820"/>
    <x v="4"/>
    <s v="Confirmed"/>
    <n v="2009"/>
    <n v="2009"/>
    <n v="50"/>
    <n v="50"/>
    <m/>
    <m/>
    <s v="breeding pairs"/>
    <s v="Borsa et al (2010)"/>
  </r>
  <r>
    <n v="5222"/>
    <n v="314"/>
    <n v="14013"/>
    <n v="3263"/>
    <x v="7"/>
    <x v="821"/>
    <x v="4"/>
    <s v="Confirmed"/>
    <n v="1996"/>
    <n v="1996"/>
    <n v="10"/>
    <n v="10"/>
    <m/>
    <m/>
    <s v="breeding pairs"/>
    <s v="Borsa et al (2010)"/>
  </r>
  <r>
    <n v="5223"/>
    <n v="314"/>
    <n v="14002"/>
    <n v="3845"/>
    <x v="7"/>
    <x v="814"/>
    <x v="13"/>
    <s v="Confirmed"/>
    <n v="2009"/>
    <n v="2009"/>
    <n v="100"/>
    <n v="200"/>
    <m/>
    <m/>
    <s v="breeding pairs"/>
    <s v="Borsa et al (2010)"/>
  </r>
  <r>
    <n v="5224"/>
    <n v="314"/>
    <n v="14003"/>
    <n v="3845"/>
    <x v="7"/>
    <x v="815"/>
    <x v="13"/>
    <s v="Confirmed"/>
    <n v="2009"/>
    <n v="2009"/>
    <n v="4"/>
    <n v="4"/>
    <m/>
    <m/>
    <s v="breeding pairs"/>
    <s v="Borsa et al (2010)"/>
  </r>
  <r>
    <n v="5225"/>
    <n v="314"/>
    <n v="14005"/>
    <n v="3845"/>
    <x v="7"/>
    <x v="817"/>
    <x v="13"/>
    <s v="Confirmed"/>
    <n v="2009"/>
    <n v="2009"/>
    <n v="14"/>
    <n v="50"/>
    <m/>
    <m/>
    <s v="breeding pairs"/>
    <s v="Borsa et al (2010)"/>
  </r>
  <r>
    <n v="5226"/>
    <n v="314"/>
    <n v="14007"/>
    <n v="3845"/>
    <x v="7"/>
    <x v="764"/>
    <x v="13"/>
    <s v="Confirmed"/>
    <n v="2001"/>
    <n v="2001"/>
    <n v="230"/>
    <n v="230"/>
    <m/>
    <m/>
    <s v="breeding pairs"/>
    <s v="Borsa et al (2010)"/>
  </r>
  <r>
    <n v="5227"/>
    <n v="314"/>
    <n v="14000"/>
    <n v="3846"/>
    <x v="7"/>
    <x v="744"/>
    <x v="27"/>
    <s v="Confirmed"/>
    <n v="2001"/>
    <n v="2001"/>
    <n v="410"/>
    <n v="410"/>
    <m/>
    <m/>
    <s v="breeding pairs"/>
    <s v="Borsa et al (2010)"/>
  </r>
  <r>
    <n v="5228"/>
    <n v="314"/>
    <n v="14001"/>
    <n v="3846"/>
    <x v="7"/>
    <x v="813"/>
    <x v="27"/>
    <s v="Confirmed"/>
    <n v="2009"/>
    <n v="2009"/>
    <n v="400"/>
    <n v="400"/>
    <m/>
    <m/>
    <s v="breeding pairs"/>
    <s v="Borsa et al (2010)"/>
  </r>
  <r>
    <n v="5229"/>
    <n v="314"/>
    <n v="14003"/>
    <n v="3846"/>
    <x v="7"/>
    <x v="815"/>
    <x v="27"/>
    <s v="Confirmed"/>
    <n v="2009"/>
    <n v="2009"/>
    <n v="75"/>
    <n v="75"/>
    <m/>
    <m/>
    <s v="breeding pairs"/>
    <s v="Borsa et al (2010)"/>
  </r>
  <r>
    <n v="5230"/>
    <n v="314"/>
    <n v="14005"/>
    <n v="3846"/>
    <x v="7"/>
    <x v="817"/>
    <x v="27"/>
    <s v="Confirmed"/>
    <n v="2009"/>
    <n v="2009"/>
    <n v="40"/>
    <n v="50"/>
    <m/>
    <m/>
    <s v="breeding pairs"/>
    <s v="Borsa et al (2010)"/>
  </r>
  <r>
    <n v="5231"/>
    <n v="314"/>
    <n v="14011"/>
    <n v="3846"/>
    <x v="7"/>
    <x v="819"/>
    <x v="27"/>
    <s v="Confirmed"/>
    <n v="1995"/>
    <n v="1995"/>
    <n v="50"/>
    <n v="100"/>
    <m/>
    <m/>
    <s v="breeding pairs"/>
    <s v="Borsa et al (2010)"/>
  </r>
  <r>
    <n v="5232"/>
    <n v="314"/>
    <n v="14007"/>
    <n v="3846"/>
    <x v="7"/>
    <x v="764"/>
    <x v="27"/>
    <s v="Confirmed"/>
    <n v="2001"/>
    <n v="2001"/>
    <n v="570"/>
    <n v="570"/>
    <m/>
    <m/>
    <s v="breeding pairs"/>
    <s v="Borsa et al (2010)"/>
  </r>
  <r>
    <n v="5233"/>
    <n v="314"/>
    <n v="14000"/>
    <n v="32652"/>
    <x v="7"/>
    <x v="744"/>
    <x v="16"/>
    <s v="Confirmed"/>
    <n v="2001"/>
    <n v="2001"/>
    <n v="40"/>
    <n v="40"/>
    <m/>
    <m/>
    <s v="breeding pairs"/>
    <s v="Borsa et al (2010)"/>
  </r>
  <r>
    <n v="5234"/>
    <n v="314"/>
    <n v="14001"/>
    <n v="32652"/>
    <x v="7"/>
    <x v="813"/>
    <x v="16"/>
    <s v="Confirmed"/>
    <n v="2009"/>
    <n v="2009"/>
    <n v="12"/>
    <n v="64"/>
    <m/>
    <m/>
    <s v="breeding pairs"/>
    <s v="Borsa et al (2010)"/>
  </r>
  <r>
    <n v="5235"/>
    <n v="314"/>
    <n v="14002"/>
    <n v="32652"/>
    <x v="7"/>
    <x v="814"/>
    <x v="16"/>
    <s v="Confirmed"/>
    <n v="2009"/>
    <n v="2009"/>
    <n v="10"/>
    <n v="35"/>
    <m/>
    <m/>
    <s v="breeding pairs"/>
    <s v="Borsa et al (2010)"/>
  </r>
  <r>
    <n v="5236"/>
    <n v="314"/>
    <n v="14003"/>
    <n v="32652"/>
    <x v="7"/>
    <x v="815"/>
    <x v="16"/>
    <s v="Confirmed"/>
    <n v="2009"/>
    <n v="2009"/>
    <n v="12"/>
    <n v="12"/>
    <m/>
    <m/>
    <s v="breeding pairs"/>
    <s v="Borsa et al (2010)"/>
  </r>
  <r>
    <n v="5237"/>
    <n v="314"/>
    <n v="14004"/>
    <n v="32652"/>
    <x v="7"/>
    <x v="816"/>
    <x v="16"/>
    <s v="Confirmed"/>
    <n v="2009"/>
    <n v="2009"/>
    <n v="10"/>
    <n v="30"/>
    <m/>
    <m/>
    <s v="breeding pairs"/>
    <s v="Borsa et al (2010)"/>
  </r>
  <r>
    <n v="5238"/>
    <n v="314"/>
    <n v="14005"/>
    <n v="32652"/>
    <x v="7"/>
    <x v="817"/>
    <x v="16"/>
    <s v="Confirmed"/>
    <n v="2009"/>
    <n v="2009"/>
    <n v="44"/>
    <n v="44"/>
    <m/>
    <m/>
    <s v="breeding pairs"/>
    <s v="Borsa et al (2010)"/>
  </r>
  <r>
    <n v="5239"/>
    <n v="314"/>
    <n v="14011"/>
    <n v="32652"/>
    <x v="7"/>
    <x v="819"/>
    <x v="16"/>
    <s v="Confirmed"/>
    <n v="1995"/>
    <n v="1995"/>
    <n v="10"/>
    <n v="25"/>
    <m/>
    <m/>
    <s v="breeding pairs"/>
    <s v="Borsa et al (2010)"/>
  </r>
  <r>
    <n v="5240"/>
    <n v="314"/>
    <n v="14007"/>
    <n v="32652"/>
    <x v="7"/>
    <x v="764"/>
    <x v="16"/>
    <s v="Confirmed"/>
    <n v="2001"/>
    <n v="2001"/>
    <n v="140"/>
    <n v="250"/>
    <m/>
    <m/>
    <s v="breeding pairs"/>
    <s v="Borsa et al (2010)"/>
  </r>
  <r>
    <n v="5241"/>
    <n v="314"/>
    <n v="14000"/>
    <n v="3658"/>
    <x v="7"/>
    <x v="744"/>
    <x v="17"/>
    <s v="Confirmed"/>
    <n v="2001"/>
    <n v="2001"/>
    <n v="600"/>
    <n v="600"/>
    <m/>
    <m/>
    <s v="breeding pairs"/>
    <s v="Borsa et al (2010)"/>
  </r>
  <r>
    <n v="5242"/>
    <n v="314"/>
    <n v="14001"/>
    <n v="3658"/>
    <x v="7"/>
    <x v="813"/>
    <x v="17"/>
    <s v="Confirmed"/>
    <n v="2009"/>
    <n v="2009"/>
    <n v="360"/>
    <n v="360"/>
    <m/>
    <m/>
    <s v="breeding pairs"/>
    <s v="Borsa et al (2010)"/>
  </r>
  <r>
    <n v="5243"/>
    <n v="314"/>
    <n v="14002"/>
    <n v="3658"/>
    <x v="7"/>
    <x v="814"/>
    <x v="17"/>
    <s v="Confirmed"/>
    <n v="2009"/>
    <n v="2009"/>
    <n v="1800"/>
    <n v="1800"/>
    <m/>
    <m/>
    <s v="breeding pairs"/>
    <s v="Borsa et al (2010)"/>
  </r>
  <r>
    <n v="5244"/>
    <n v="314"/>
    <n v="14003"/>
    <n v="3658"/>
    <x v="7"/>
    <x v="815"/>
    <x v="17"/>
    <s v="Confirmed"/>
    <n v="2009"/>
    <n v="2009"/>
    <n v="90"/>
    <n v="90"/>
    <m/>
    <m/>
    <s v="breeding pairs"/>
    <s v="Borsa et al (2010)"/>
  </r>
  <r>
    <n v="5245"/>
    <n v="314"/>
    <n v="14004"/>
    <n v="3658"/>
    <x v="7"/>
    <x v="816"/>
    <x v="17"/>
    <s v="Confirmed"/>
    <n v="2009"/>
    <n v="2009"/>
    <n v="80"/>
    <n v="150"/>
    <m/>
    <m/>
    <s v="breeding pairs"/>
    <s v="Borsa et al (2010)"/>
  </r>
  <r>
    <n v="5246"/>
    <n v="314"/>
    <n v="14005"/>
    <n v="3658"/>
    <x v="7"/>
    <x v="817"/>
    <x v="17"/>
    <s v="Confirmed"/>
    <n v="2009"/>
    <n v="2009"/>
    <n v="1200"/>
    <n v="1200"/>
    <m/>
    <m/>
    <s v="breeding pairs"/>
    <s v="Borsa et al (2010)"/>
  </r>
  <r>
    <n v="5247"/>
    <n v="314"/>
    <n v="14007"/>
    <n v="3658"/>
    <x v="7"/>
    <x v="764"/>
    <x v="17"/>
    <s v="Confirmed"/>
    <n v="2001"/>
    <n v="2001"/>
    <n v="4200"/>
    <n v="4200"/>
    <m/>
    <m/>
    <s v="breeding pairs"/>
    <s v="Borsa et al (2010)"/>
  </r>
  <r>
    <n v="5248"/>
    <n v="314"/>
    <n v="14000"/>
    <n v="3288"/>
    <x v="7"/>
    <x v="744"/>
    <x v="19"/>
    <s v="Confirmed"/>
    <n v="2001"/>
    <n v="2001"/>
    <n v="800"/>
    <n v="10400"/>
    <m/>
    <m/>
    <s v="breeding pairs"/>
    <s v="Borsa et al (2010)"/>
  </r>
  <r>
    <n v="5249"/>
    <n v="314"/>
    <n v="14001"/>
    <n v="3288"/>
    <x v="7"/>
    <x v="813"/>
    <x v="19"/>
    <s v="Confirmed"/>
    <n v="2009"/>
    <n v="2009"/>
    <n v="5000"/>
    <n v="10000"/>
    <m/>
    <m/>
    <s v="breeding pairs"/>
    <s v="Borsa et al (2010)"/>
  </r>
  <r>
    <n v="5250"/>
    <n v="314"/>
    <n v="14004"/>
    <n v="3288"/>
    <x v="7"/>
    <x v="816"/>
    <x v="19"/>
    <s v="Confirmed"/>
    <n v="2009"/>
    <n v="2009"/>
    <n v="100"/>
    <n v="16000"/>
    <m/>
    <m/>
    <s v="breeding pairs"/>
    <s v="Borsa et al (2010)"/>
  </r>
  <r>
    <n v="5251"/>
    <n v="314"/>
    <n v="14005"/>
    <n v="3288"/>
    <x v="7"/>
    <x v="817"/>
    <x v="19"/>
    <s v="data deficient"/>
    <n v="2009"/>
    <n v="2009"/>
    <m/>
    <m/>
    <m/>
    <m/>
    <m/>
    <s v="Borsa et al (2010)"/>
  </r>
  <r>
    <n v="5252"/>
    <n v="314"/>
    <n v="14014"/>
    <n v="3288"/>
    <x v="7"/>
    <x v="818"/>
    <x v="19"/>
    <s v="Confirmed"/>
    <n v="1995"/>
    <n v="1995"/>
    <n v="5000"/>
    <n v="10000"/>
    <m/>
    <m/>
    <s v="breeding pairs"/>
    <s v="Borsa et al (2010)"/>
  </r>
  <r>
    <n v="5253"/>
    <n v="314"/>
    <n v="14000"/>
    <n v="3928"/>
    <x v="7"/>
    <x v="744"/>
    <x v="20"/>
    <s v="Confirmed"/>
    <n v="2001"/>
    <n v="2001"/>
    <n v="8000"/>
    <n v="8000"/>
    <m/>
    <m/>
    <s v="breeding pairs"/>
    <s v="Borsa et al (2010)"/>
  </r>
  <r>
    <n v="5254"/>
    <n v="314"/>
    <n v="14001"/>
    <n v="3928"/>
    <x v="7"/>
    <x v="813"/>
    <x v="20"/>
    <s v="Confirmed"/>
    <n v="2009"/>
    <n v="2009"/>
    <n v="14000"/>
    <n v="25000"/>
    <m/>
    <m/>
    <s v="breeding pairs"/>
    <s v="Borsa et al (2010)"/>
  </r>
  <r>
    <n v="5255"/>
    <n v="314"/>
    <n v="14002"/>
    <n v="3928"/>
    <x v="7"/>
    <x v="814"/>
    <x v="20"/>
    <s v="Confirmed"/>
    <n v="2009"/>
    <n v="2009"/>
    <n v="26000"/>
    <n v="26000"/>
    <m/>
    <m/>
    <s v="breeding pairs"/>
    <s v="Borsa et al (2010)"/>
  </r>
  <r>
    <n v="5256"/>
    <n v="314"/>
    <n v="14003"/>
    <n v="3928"/>
    <x v="7"/>
    <x v="815"/>
    <x v="20"/>
    <s v="data deficient"/>
    <n v="2009"/>
    <n v="2009"/>
    <m/>
    <m/>
    <m/>
    <m/>
    <m/>
    <s v="Borsa et al (2010)"/>
  </r>
  <r>
    <n v="5257"/>
    <n v="314"/>
    <n v="14004"/>
    <n v="3928"/>
    <x v="7"/>
    <x v="816"/>
    <x v="20"/>
    <s v="Confirmed"/>
    <n v="2009"/>
    <n v="2009"/>
    <n v="6000"/>
    <n v="11000"/>
    <m/>
    <m/>
    <s v="breeding pairs"/>
    <s v="Borsa et al (2010)"/>
  </r>
  <r>
    <n v="5258"/>
    <n v="314"/>
    <n v="14005"/>
    <n v="3928"/>
    <x v="7"/>
    <x v="817"/>
    <x v="20"/>
    <s v="Confirmed"/>
    <n v="2009"/>
    <n v="2009"/>
    <n v="1200"/>
    <n v="1200"/>
    <m/>
    <m/>
    <s v="breeding pairs"/>
    <s v="Borsa et al (2010)"/>
  </r>
  <r>
    <n v="5259"/>
    <n v="314"/>
    <n v="14007"/>
    <n v="3928"/>
    <x v="7"/>
    <x v="764"/>
    <x v="20"/>
    <s v="Confirmed"/>
    <n v="2001"/>
    <n v="2001"/>
    <n v="35000"/>
    <n v="35000"/>
    <m/>
    <m/>
    <s v="breeding pairs"/>
    <s v="Borsa et al (2010)"/>
  </r>
  <r>
    <n v="5260"/>
    <n v="314"/>
    <n v="14013"/>
    <n v="3928"/>
    <x v="7"/>
    <x v="821"/>
    <x v="20"/>
    <s v="Confirmed"/>
    <n v="1996"/>
    <n v="1996"/>
    <n v="10"/>
    <n v="10"/>
    <m/>
    <m/>
    <s v="breeding pairs"/>
    <s v="Borsa et al (2010)"/>
  </r>
  <r>
    <n v="5261"/>
    <n v="314"/>
    <n v="14014"/>
    <n v="3928"/>
    <x v="7"/>
    <x v="818"/>
    <x v="20"/>
    <s v="Confirmed"/>
    <n v="1995"/>
    <n v="1995"/>
    <n v="50"/>
    <n v="50"/>
    <m/>
    <m/>
    <s v="breeding pairs"/>
    <s v="Borsa et al (2010)"/>
  </r>
  <r>
    <n v="5262"/>
    <n v="315"/>
    <n v="26023"/>
    <n v="3890"/>
    <x v="10"/>
    <x v="811"/>
    <x v="0"/>
    <s v="Potential Breeding"/>
    <n v="2009"/>
    <n v="2009"/>
    <m/>
    <m/>
    <m/>
    <m/>
    <m/>
    <s v="Bretagnolle &amp; Shirihai (2010)"/>
  </r>
  <r>
    <n v="5263"/>
    <n v="316"/>
    <n v="19014"/>
    <n v="3295"/>
    <x v="2"/>
    <x v="822"/>
    <x v="7"/>
    <s v="data deficient"/>
    <n v="2009"/>
    <n v="2009"/>
    <m/>
    <m/>
    <m/>
    <m/>
    <m/>
    <s v="Dumbacher et al (2010)"/>
  </r>
  <r>
    <n v="5264"/>
    <n v="316"/>
    <n v="19051"/>
    <n v="3295"/>
    <x v="2"/>
    <x v="823"/>
    <x v="7"/>
    <s v="data deficient"/>
    <n v="1994"/>
    <n v="2009"/>
    <m/>
    <m/>
    <m/>
    <m/>
    <m/>
    <s v="Dumbacher et al (2010)"/>
  </r>
  <r>
    <n v="5265"/>
    <n v="316"/>
    <n v="19069"/>
    <n v="3295"/>
    <x v="2"/>
    <x v="824"/>
    <x v="7"/>
    <s v="data deficient"/>
    <n v="2009"/>
    <n v="2009"/>
    <m/>
    <m/>
    <m/>
    <m/>
    <m/>
    <s v="Dumbacher et al (2010)"/>
  </r>
  <r>
    <n v="5266"/>
    <n v="316"/>
    <n v="19071"/>
    <n v="3295"/>
    <x v="2"/>
    <x v="825"/>
    <x v="7"/>
    <s v="data deficient"/>
    <n v="1994"/>
    <n v="2009"/>
    <m/>
    <m/>
    <m/>
    <m/>
    <m/>
    <s v="Dumbacher et al (2010)"/>
  </r>
  <r>
    <n v="5267"/>
    <n v="316"/>
    <n v="19014"/>
    <n v="3268"/>
    <x v="2"/>
    <x v="822"/>
    <x v="26"/>
    <s v="data deficient"/>
    <n v="2009"/>
    <n v="2009"/>
    <m/>
    <m/>
    <m/>
    <m/>
    <m/>
    <s v="Dumbacher et al (2010)"/>
  </r>
  <r>
    <n v="5268"/>
    <n v="316"/>
    <n v="19036"/>
    <n v="3268"/>
    <x v="2"/>
    <x v="826"/>
    <x v="26"/>
    <s v="data deficient"/>
    <n v="2009"/>
    <n v="2009"/>
    <m/>
    <m/>
    <m/>
    <m/>
    <m/>
    <s v="Dumbacher et al (2010)"/>
  </r>
  <r>
    <n v="5269"/>
    <n v="316"/>
    <n v="19050"/>
    <n v="3268"/>
    <x v="2"/>
    <x v="827"/>
    <x v="26"/>
    <s v="data deficient"/>
    <n v="2009"/>
    <n v="2009"/>
    <m/>
    <m/>
    <m/>
    <m/>
    <m/>
    <s v="Dumbacher et al (2010)"/>
  </r>
  <r>
    <n v="5270"/>
    <n v="316"/>
    <n v="19069"/>
    <n v="3268"/>
    <x v="2"/>
    <x v="824"/>
    <x v="26"/>
    <s v="Probable"/>
    <n v="2009"/>
    <n v="2009"/>
    <m/>
    <m/>
    <m/>
    <m/>
    <m/>
    <s v="Dumbacher et al (2010)"/>
  </r>
  <r>
    <n v="5271"/>
    <n v="316"/>
    <n v="19049"/>
    <n v="3287"/>
    <x v="2"/>
    <x v="828"/>
    <x v="25"/>
    <s v="data deficient"/>
    <n v="2009"/>
    <n v="2009"/>
    <m/>
    <m/>
    <m/>
    <m/>
    <m/>
    <s v="Dumbacher et al (2010)"/>
  </r>
  <r>
    <n v="5272"/>
    <n v="316"/>
    <n v="19051"/>
    <n v="3287"/>
    <x v="2"/>
    <x v="823"/>
    <x v="25"/>
    <s v="data deficient"/>
    <n v="2009"/>
    <n v="2009"/>
    <m/>
    <m/>
    <m/>
    <m/>
    <m/>
    <s v="Dumbacher et al (2010)"/>
  </r>
  <r>
    <n v="5273"/>
    <n v="316"/>
    <n v="19069"/>
    <n v="3287"/>
    <x v="2"/>
    <x v="824"/>
    <x v="25"/>
    <s v="data deficient"/>
    <n v="2009"/>
    <n v="2009"/>
    <m/>
    <m/>
    <m/>
    <m/>
    <m/>
    <s v="Dumbacher et al (2010)"/>
  </r>
  <r>
    <n v="5274"/>
    <n v="316"/>
    <n v="19071"/>
    <n v="3287"/>
    <x v="2"/>
    <x v="825"/>
    <x v="25"/>
    <s v="data deficient"/>
    <n v="2009"/>
    <n v="2009"/>
    <m/>
    <m/>
    <m/>
    <m/>
    <m/>
    <s v="Dumbacher et al (2010)"/>
  </r>
  <r>
    <n v="5275"/>
    <n v="316"/>
    <n v="19014"/>
    <n v="3659"/>
    <x v="2"/>
    <x v="822"/>
    <x v="3"/>
    <s v="data deficient"/>
    <n v="2009"/>
    <n v="2009"/>
    <m/>
    <m/>
    <m/>
    <m/>
    <m/>
    <s v="Dumbacher et al (2010)"/>
  </r>
  <r>
    <n v="5276"/>
    <n v="316"/>
    <n v="19018"/>
    <n v="3659"/>
    <x v="2"/>
    <x v="829"/>
    <x v="3"/>
    <s v="data deficient"/>
    <n v="2009"/>
    <n v="2009"/>
    <m/>
    <m/>
    <m/>
    <m/>
    <m/>
    <s v="Dumbacher et al (2010)"/>
  </r>
  <r>
    <n v="5277"/>
    <n v="316"/>
    <n v="19014"/>
    <n v="3294"/>
    <x v="2"/>
    <x v="822"/>
    <x v="9"/>
    <s v="data deficient"/>
    <n v="2009"/>
    <n v="2009"/>
    <m/>
    <m/>
    <m/>
    <m/>
    <m/>
    <s v="Dumbacher et al (2010)"/>
  </r>
  <r>
    <n v="5278"/>
    <n v="316"/>
    <n v="19051"/>
    <n v="3294"/>
    <x v="2"/>
    <x v="823"/>
    <x v="9"/>
    <s v="data deficient"/>
    <n v="2009"/>
    <n v="2009"/>
    <m/>
    <m/>
    <m/>
    <m/>
    <m/>
    <s v="Dumbacher et al (2010)"/>
  </r>
  <r>
    <n v="5279"/>
    <n v="316"/>
    <n v="19071"/>
    <n v="3298"/>
    <x v="2"/>
    <x v="825"/>
    <x v="12"/>
    <s v="data deficient"/>
    <n v="2009"/>
    <n v="2009"/>
    <m/>
    <m/>
    <m/>
    <m/>
    <m/>
    <s v="Dumbacher et al (2010)"/>
  </r>
  <r>
    <n v="5280"/>
    <n v="316"/>
    <n v="19032"/>
    <n v="3263"/>
    <x v="2"/>
    <x v="830"/>
    <x v="4"/>
    <s v="data deficient"/>
    <n v="2009"/>
    <n v="2009"/>
    <m/>
    <m/>
    <m/>
    <m/>
    <m/>
    <s v="Dumbacher et al (2010)"/>
  </r>
  <r>
    <n v="5281"/>
    <n v="316"/>
    <n v="19045"/>
    <n v="3263"/>
    <x v="2"/>
    <x v="831"/>
    <x v="4"/>
    <s v="data deficient"/>
    <n v="2009"/>
    <n v="2009"/>
    <m/>
    <m/>
    <m/>
    <m/>
    <m/>
    <s v="Dumbacher et al (2010)"/>
  </r>
  <r>
    <n v="5282"/>
    <n v="316"/>
    <n v="19049"/>
    <n v="3263"/>
    <x v="2"/>
    <x v="828"/>
    <x v="4"/>
    <s v="data deficient"/>
    <n v="2009"/>
    <n v="2009"/>
    <m/>
    <m/>
    <m/>
    <m/>
    <m/>
    <s v="Dumbacher et al (2010)"/>
  </r>
  <r>
    <n v="5283"/>
    <n v="316"/>
    <n v="19051"/>
    <n v="3263"/>
    <x v="2"/>
    <x v="823"/>
    <x v="4"/>
    <s v="data deficient"/>
    <n v="2009"/>
    <n v="2009"/>
    <m/>
    <m/>
    <m/>
    <m/>
    <m/>
    <s v="Dumbacher et al (2010)"/>
  </r>
  <r>
    <n v="5284"/>
    <n v="316"/>
    <n v="19032"/>
    <n v="3845"/>
    <x v="2"/>
    <x v="830"/>
    <x v="13"/>
    <s v="data deficient"/>
    <n v="2009"/>
    <n v="2009"/>
    <m/>
    <m/>
    <m/>
    <m/>
    <m/>
    <s v="Dumbacher et al (2010)"/>
  </r>
  <r>
    <n v="5285"/>
    <n v="316"/>
    <n v="19036"/>
    <n v="3845"/>
    <x v="2"/>
    <x v="826"/>
    <x v="13"/>
    <s v="data deficient"/>
    <n v="2009"/>
    <n v="2009"/>
    <m/>
    <m/>
    <m/>
    <m/>
    <m/>
    <s v="Dumbacher et al (2010)"/>
  </r>
  <r>
    <n v="5286"/>
    <n v="316"/>
    <n v="19069"/>
    <n v="3845"/>
    <x v="2"/>
    <x v="824"/>
    <x v="13"/>
    <s v="data deficient"/>
    <n v="2009"/>
    <n v="2009"/>
    <m/>
    <m/>
    <m/>
    <m/>
    <m/>
    <s v="Dumbacher et al (2010)"/>
  </r>
  <r>
    <n v="5287"/>
    <n v="316"/>
    <n v="19014"/>
    <n v="3846"/>
    <x v="2"/>
    <x v="822"/>
    <x v="27"/>
    <s v="data deficient"/>
    <n v="2009"/>
    <n v="2009"/>
    <m/>
    <m/>
    <m/>
    <m/>
    <m/>
    <s v="Dumbacher et al (2010)"/>
  </r>
  <r>
    <n v="5288"/>
    <n v="316"/>
    <n v="19036"/>
    <n v="3846"/>
    <x v="2"/>
    <x v="826"/>
    <x v="27"/>
    <s v="data deficient"/>
    <n v="2009"/>
    <n v="2009"/>
    <m/>
    <m/>
    <m/>
    <m/>
    <m/>
    <s v="Dumbacher et al (2010)"/>
  </r>
  <r>
    <n v="5289"/>
    <n v="316"/>
    <n v="19045"/>
    <n v="3846"/>
    <x v="2"/>
    <x v="831"/>
    <x v="27"/>
    <s v="data deficient"/>
    <n v="2009"/>
    <n v="2009"/>
    <m/>
    <m/>
    <m/>
    <m/>
    <m/>
    <s v="Dumbacher et al (2010)"/>
  </r>
  <r>
    <n v="5290"/>
    <n v="316"/>
    <n v="19049"/>
    <n v="3846"/>
    <x v="2"/>
    <x v="828"/>
    <x v="27"/>
    <s v="data deficient"/>
    <n v="2009"/>
    <n v="2009"/>
    <m/>
    <m/>
    <m/>
    <m/>
    <m/>
    <s v="Dumbacher et al (2010)"/>
  </r>
  <r>
    <n v="5291"/>
    <n v="316"/>
    <n v="19051"/>
    <n v="3846"/>
    <x v="2"/>
    <x v="823"/>
    <x v="27"/>
    <s v="data deficient"/>
    <n v="2009"/>
    <n v="2009"/>
    <m/>
    <m/>
    <m/>
    <m/>
    <m/>
    <s v="Dumbacher et al (2010)"/>
  </r>
  <r>
    <n v="5292"/>
    <n v="316"/>
    <n v="19071"/>
    <n v="3288"/>
    <x v="2"/>
    <x v="825"/>
    <x v="19"/>
    <s v="data deficient"/>
    <n v="2009"/>
    <n v="2009"/>
    <m/>
    <m/>
    <m/>
    <m/>
    <m/>
    <s v="Dumbacher et al (2010)"/>
  </r>
  <r>
    <n v="5293"/>
    <n v="317"/>
    <n v="19011"/>
    <n v="3846"/>
    <x v="2"/>
    <x v="832"/>
    <x v="27"/>
    <s v="data deficient"/>
    <n v="2010"/>
    <n v="2010"/>
    <m/>
    <m/>
    <m/>
    <m/>
    <m/>
    <s v="Noakes (2010)"/>
  </r>
  <r>
    <n v="5294"/>
    <n v="318"/>
    <n v="4006"/>
    <n v="3890"/>
    <x v="0"/>
    <x v="313"/>
    <x v="0"/>
    <s v="Confirmed"/>
    <n v="2010"/>
    <n v="2010"/>
    <m/>
    <m/>
    <n v="250"/>
    <n v="999"/>
    <s v="individuals"/>
    <s v="O'Connor et al (2010)"/>
  </r>
  <r>
    <n v="5295"/>
    <n v="319"/>
    <n v="20004"/>
    <n v="3295"/>
    <x v="24"/>
    <x v="339"/>
    <x v="7"/>
    <s v="Confirmed"/>
    <n v="2009"/>
    <n v="2009"/>
    <n v="50"/>
    <n v="50"/>
    <m/>
    <m/>
    <s v="breeding pairs"/>
    <s v="Pierce et al (2010)"/>
  </r>
  <r>
    <n v="5296"/>
    <n v="319"/>
    <n v="20004"/>
    <n v="3295"/>
    <x v="24"/>
    <x v="339"/>
    <x v="7"/>
    <s v="Confirmed"/>
    <n v="2006"/>
    <n v="2006"/>
    <n v="6"/>
    <n v="6"/>
    <m/>
    <m/>
    <s v="breeding pairs"/>
    <s v="Pierce et al (2010)"/>
  </r>
  <r>
    <n v="5297"/>
    <n v="319"/>
    <n v="20004"/>
    <n v="3295"/>
    <x v="24"/>
    <x v="339"/>
    <x v="7"/>
    <s v="Confirmed"/>
    <n v="2008"/>
    <n v="2008"/>
    <n v="10"/>
    <n v="15"/>
    <m/>
    <m/>
    <s v="breeding pairs"/>
    <s v="Pierce et al (2010)"/>
  </r>
  <r>
    <n v="5298"/>
    <n v="319"/>
    <n v="20004"/>
    <n v="3294"/>
    <x v="24"/>
    <x v="339"/>
    <x v="9"/>
    <s v="Confirmed"/>
    <n v="2009"/>
    <n v="2009"/>
    <n v="3000"/>
    <n v="4000"/>
    <m/>
    <m/>
    <s v="breeding pairs"/>
    <s v="Pierce et al (2010)"/>
  </r>
  <r>
    <n v="5299"/>
    <n v="319"/>
    <n v="20004"/>
    <n v="3294"/>
    <x v="24"/>
    <x v="339"/>
    <x v="9"/>
    <s v="Confirmed"/>
    <n v="2006"/>
    <n v="2006"/>
    <n v="1630"/>
    <n v="1630"/>
    <m/>
    <m/>
    <s v="breeding pairs"/>
    <s v="Pierce et al (2010)"/>
  </r>
  <r>
    <n v="5300"/>
    <n v="319"/>
    <n v="20004"/>
    <n v="3294"/>
    <x v="24"/>
    <x v="339"/>
    <x v="9"/>
    <s v="Confirmed"/>
    <n v="2008"/>
    <n v="2008"/>
    <n v="1000"/>
    <n v="1100"/>
    <m/>
    <m/>
    <s v="individuals"/>
    <s v="Pierce et al (2010)"/>
  </r>
  <r>
    <n v="5301"/>
    <n v="319"/>
    <n v="20004"/>
    <n v="3286"/>
    <x v="24"/>
    <x v="339"/>
    <x v="14"/>
    <s v="Confirmed"/>
    <n v="2009"/>
    <n v="2009"/>
    <n v="800"/>
    <n v="800"/>
    <m/>
    <m/>
    <s v="breeding pairs"/>
    <s v="Pierce et al (2010)"/>
  </r>
  <r>
    <n v="5302"/>
    <n v="319"/>
    <n v="20004"/>
    <n v="3286"/>
    <x v="24"/>
    <x v="339"/>
    <x v="14"/>
    <s v="Confirmed"/>
    <n v="2006"/>
    <n v="2006"/>
    <n v="800"/>
    <n v="800"/>
    <m/>
    <m/>
    <s v="individuals"/>
    <s v="Pierce et al (2010)"/>
  </r>
  <r>
    <n v="5303"/>
    <n v="319"/>
    <n v="20004"/>
    <n v="3286"/>
    <x v="24"/>
    <x v="339"/>
    <x v="14"/>
    <s v="Confirmed"/>
    <n v="2008"/>
    <n v="2008"/>
    <n v="500"/>
    <n v="600"/>
    <m/>
    <m/>
    <s v="individuals"/>
    <s v="Pierce et al (2010)"/>
  </r>
  <r>
    <n v="5304"/>
    <n v="319"/>
    <n v="20004"/>
    <n v="3846"/>
    <x v="24"/>
    <x v="339"/>
    <x v="27"/>
    <m/>
    <n v="2009"/>
    <n v="2009"/>
    <n v="3000"/>
    <n v="3000"/>
    <m/>
    <m/>
    <s v="individuals"/>
    <s v="Pierce et al (2010)"/>
  </r>
  <r>
    <n v="5305"/>
    <n v="319"/>
    <n v="20004"/>
    <n v="3846"/>
    <x v="24"/>
    <x v="339"/>
    <x v="27"/>
    <m/>
    <n v="2006"/>
    <n v="2006"/>
    <n v="1500"/>
    <n v="1500"/>
    <m/>
    <m/>
    <s v="breeding pairs"/>
    <s v="Pierce et al (2010)"/>
  </r>
  <r>
    <n v="5306"/>
    <n v="319"/>
    <n v="20004"/>
    <n v="3846"/>
    <x v="24"/>
    <x v="339"/>
    <x v="27"/>
    <m/>
    <n v="2008"/>
    <n v="2008"/>
    <n v="1200"/>
    <n v="1200"/>
    <m/>
    <m/>
    <s v="breeding pairs"/>
    <s v="Pierce et al (2010)"/>
  </r>
  <r>
    <n v="5307"/>
    <n v="319"/>
    <n v="20004"/>
    <n v="32652"/>
    <x v="24"/>
    <x v="339"/>
    <x v="16"/>
    <m/>
    <n v="2009"/>
    <n v="2009"/>
    <n v="354"/>
    <n v="354"/>
    <m/>
    <m/>
    <s v="breeding pairs"/>
    <s v="Pierce et al (2010)"/>
  </r>
  <r>
    <n v="5308"/>
    <n v="319"/>
    <n v="20004"/>
    <n v="32652"/>
    <x v="24"/>
    <x v="339"/>
    <x v="16"/>
    <m/>
    <n v="2009"/>
    <n v="2009"/>
    <n v="1200"/>
    <n v="1200"/>
    <m/>
    <m/>
    <s v="individuals"/>
    <s v="Pierce et al (2010)"/>
  </r>
  <r>
    <n v="5309"/>
    <n v="319"/>
    <n v="20004"/>
    <n v="32652"/>
    <x v="24"/>
    <x v="339"/>
    <x v="16"/>
    <m/>
    <n v="2006"/>
    <n v="2006"/>
    <n v="400"/>
    <n v="400"/>
    <m/>
    <m/>
    <s v="breeding pairs"/>
    <s v="Pierce et al (2010)"/>
  </r>
  <r>
    <n v="5310"/>
    <n v="319"/>
    <n v="20004"/>
    <n v="32652"/>
    <x v="24"/>
    <x v="339"/>
    <x v="16"/>
    <m/>
    <n v="2008"/>
    <n v="2008"/>
    <n v="318"/>
    <n v="318"/>
    <m/>
    <m/>
    <s v="breeding pairs"/>
    <s v="Pierce et al (2010)"/>
  </r>
  <r>
    <n v="5311"/>
    <n v="319"/>
    <n v="20004"/>
    <n v="32652"/>
    <x v="24"/>
    <x v="339"/>
    <x v="16"/>
    <m/>
    <n v="2008"/>
    <n v="2008"/>
    <n v="1000"/>
    <n v="1000"/>
    <m/>
    <m/>
    <s v="individuals"/>
    <s v="Pierce et al (2010)"/>
  </r>
  <r>
    <n v="5312"/>
    <n v="319"/>
    <n v="20004"/>
    <n v="32652"/>
    <x v="24"/>
    <x v="339"/>
    <x v="16"/>
    <m/>
    <n v="2006"/>
    <n v="2006"/>
    <n v="10"/>
    <n v="10"/>
    <m/>
    <m/>
    <s v="individuals"/>
    <s v="Pierce et al (2010)"/>
  </r>
  <r>
    <n v="5313"/>
    <n v="319"/>
    <n v="20004"/>
    <n v="3288"/>
    <x v="24"/>
    <x v="339"/>
    <x v="19"/>
    <m/>
    <n v="2009"/>
    <n v="2009"/>
    <n v="100"/>
    <n v="100"/>
    <m/>
    <m/>
    <s v="individuals"/>
    <s v="Pierce et al (2010)"/>
  </r>
  <r>
    <n v="5314"/>
    <n v="319"/>
    <n v="20004"/>
    <n v="3288"/>
    <x v="24"/>
    <x v="339"/>
    <x v="19"/>
    <m/>
    <n v="2006"/>
    <n v="2006"/>
    <n v="500"/>
    <n v="500"/>
    <m/>
    <m/>
    <s v="individuals"/>
    <s v="Pierce et al (2010)"/>
  </r>
  <r>
    <n v="5315"/>
    <n v="319"/>
    <n v="20004"/>
    <n v="3288"/>
    <x v="24"/>
    <x v="339"/>
    <x v="19"/>
    <m/>
    <n v="2008"/>
    <n v="2008"/>
    <n v="1000"/>
    <n v="1000"/>
    <m/>
    <m/>
    <s v="individuals"/>
    <s v="Pierce et al (2010)"/>
  </r>
  <r>
    <n v="5316"/>
    <n v="319"/>
    <n v="20004"/>
    <n v="32228"/>
    <x v="24"/>
    <x v="339"/>
    <x v="1"/>
    <m/>
    <n v="2009"/>
    <n v="2009"/>
    <n v="50"/>
    <n v="50"/>
    <m/>
    <m/>
    <s v="breeding pairs"/>
    <s v="Pierce et al (2010)"/>
  </r>
  <r>
    <n v="5317"/>
    <n v="319"/>
    <n v="20004"/>
    <n v="32228"/>
    <x v="24"/>
    <x v="339"/>
    <x v="1"/>
    <m/>
    <n v="2006"/>
    <n v="2006"/>
    <n v="60"/>
    <n v="60"/>
    <m/>
    <m/>
    <s v="breeding pairs"/>
    <s v="Pierce et al (2010)"/>
  </r>
  <r>
    <n v="5318"/>
    <n v="319"/>
    <n v="20004"/>
    <n v="32228"/>
    <x v="24"/>
    <x v="339"/>
    <x v="1"/>
    <m/>
    <n v="2008"/>
    <n v="2008"/>
    <n v="50"/>
    <n v="50"/>
    <m/>
    <m/>
    <s v="individuals"/>
    <s v="Pierce et al (2010)"/>
  </r>
  <r>
    <n v="5319"/>
    <n v="320"/>
    <n v="4066"/>
    <n v="3295"/>
    <x v="0"/>
    <x v="286"/>
    <x v="7"/>
    <s v="Potential Breeding"/>
    <n v="1891"/>
    <n v="2010"/>
    <n v="150"/>
    <n v="150"/>
    <m/>
    <m/>
    <s v="individuals"/>
    <s v="Rosenstein (2010)"/>
  </r>
  <r>
    <n v="5320"/>
    <n v="320"/>
    <n v="4066"/>
    <n v="3659"/>
    <x v="0"/>
    <x v="286"/>
    <x v="3"/>
    <s v="Potential Breeding"/>
    <n v="2010"/>
    <n v="2010"/>
    <n v="25"/>
    <n v="25"/>
    <m/>
    <m/>
    <s v="individuals"/>
    <s v="Rosenstein (2010)"/>
  </r>
  <r>
    <n v="5321"/>
    <n v="320"/>
    <n v="4066"/>
    <n v="3846"/>
    <x v="0"/>
    <x v="286"/>
    <x v="27"/>
    <s v="Potential Breeding"/>
    <n v="2010"/>
    <n v="2010"/>
    <n v="200"/>
    <n v="200"/>
    <m/>
    <m/>
    <s v="individuals"/>
    <s v="Rosenstein (2010)"/>
  </r>
  <r>
    <n v="5322"/>
    <n v="320"/>
    <n v="4066"/>
    <n v="3658"/>
    <x v="0"/>
    <x v="286"/>
    <x v="17"/>
    <s v="Potential Breeding"/>
    <n v="2010"/>
    <n v="2010"/>
    <n v="500"/>
    <n v="500"/>
    <m/>
    <m/>
    <s v="individuals"/>
    <s v="Rosenstein (2010)"/>
  </r>
  <r>
    <n v="5323"/>
    <n v="321"/>
    <n v="4063"/>
    <n v="3659"/>
    <x v="0"/>
    <x v="394"/>
    <x v="3"/>
    <s v="Confirmed"/>
    <n v="2010"/>
    <n v="2010"/>
    <n v="49"/>
    <n v="49"/>
    <m/>
    <m/>
    <s v="breeding pairs"/>
    <s v="Tuamoto &amp; Rasalato (2010)"/>
  </r>
  <r>
    <n v="5324"/>
    <n v="321"/>
    <n v="4063"/>
    <n v="3294"/>
    <x v="0"/>
    <x v="394"/>
    <x v="9"/>
    <s v="Confirmed"/>
    <n v="2010"/>
    <n v="2010"/>
    <n v="12"/>
    <n v="12"/>
    <m/>
    <m/>
    <s v="breeding pairs"/>
    <s v="Tuamoto &amp; Rasalato (2010)"/>
  </r>
  <r>
    <n v="5325"/>
    <n v="321"/>
    <n v="4063"/>
    <n v="3846"/>
    <x v="0"/>
    <x v="394"/>
    <x v="27"/>
    <s v="Confirmed"/>
    <n v="2010"/>
    <n v="2010"/>
    <n v="5058"/>
    <n v="5058"/>
    <m/>
    <m/>
    <s v="individuals"/>
    <s v="Tuamoto &amp; Rasalato (2010)"/>
  </r>
  <r>
    <n v="5326"/>
    <n v="321"/>
    <n v="4063"/>
    <n v="3658"/>
    <x v="0"/>
    <x v="394"/>
    <x v="17"/>
    <s v="Confirmed"/>
    <n v="2010"/>
    <n v="2010"/>
    <n v="255"/>
    <n v="255"/>
    <m/>
    <m/>
    <s v="breeding pairs"/>
    <s v="Tuamoto &amp; Rasalato (2010)"/>
  </r>
  <r>
    <n v="5327"/>
    <n v="321"/>
    <n v="4062"/>
    <n v="3928"/>
    <x v="0"/>
    <x v="405"/>
    <x v="20"/>
    <s v="Confirmed"/>
    <n v="2010"/>
    <n v="2010"/>
    <n v="45"/>
    <n v="45"/>
    <n v="1"/>
    <n v="49"/>
    <s v="breeding pairs"/>
    <s v="Tuamoto &amp; Rasalato (2010)"/>
  </r>
  <r>
    <n v="5328"/>
    <n v="322"/>
    <n v="4019"/>
    <n v="3890"/>
    <x v="0"/>
    <x v="833"/>
    <x v="0"/>
    <s v="Potential Breeding"/>
    <m/>
    <m/>
    <m/>
    <m/>
    <m/>
    <m/>
    <m/>
    <s v="Watling pers comm"/>
  </r>
  <r>
    <n v="5329"/>
    <n v="323"/>
    <n v="19012"/>
    <n v="3295"/>
    <x v="2"/>
    <x v="296"/>
    <x v="7"/>
    <s v="data deficient"/>
    <n v="1983"/>
    <n v="2010"/>
    <m/>
    <m/>
    <m/>
    <m/>
    <m/>
    <s v="Wildwings (2010)"/>
  </r>
  <r>
    <n v="5330"/>
    <n v="323"/>
    <n v="22008"/>
    <n v="3295"/>
    <x v="1"/>
    <x v="236"/>
    <x v="7"/>
    <s v="data deficient"/>
    <n v="1999"/>
    <n v="2010"/>
    <m/>
    <m/>
    <m/>
    <m/>
    <m/>
    <s v="Wildwings (2010)"/>
  </r>
  <r>
    <n v="5331"/>
    <n v="323"/>
    <n v="22013"/>
    <n v="3268"/>
    <x v="1"/>
    <x v="469"/>
    <x v="26"/>
    <s v="data deficient"/>
    <n v="2010"/>
    <n v="2010"/>
    <n v="3"/>
    <n v="3"/>
    <m/>
    <m/>
    <s v="individuals"/>
    <s v="Wildwings (2010)"/>
  </r>
  <r>
    <n v="5332"/>
    <n v="323"/>
    <n v="19054"/>
    <n v="3287"/>
    <x v="2"/>
    <x v="362"/>
    <x v="25"/>
    <s v="data deficient"/>
    <n v="2010"/>
    <n v="2010"/>
    <n v="2"/>
    <n v="2"/>
    <m/>
    <m/>
    <s v="individuals"/>
    <s v="Wildwings (2010)"/>
  </r>
  <r>
    <n v="5333"/>
    <n v="323"/>
    <n v="19012"/>
    <n v="3659"/>
    <x v="2"/>
    <x v="296"/>
    <x v="3"/>
    <s v="data deficient"/>
    <n v="2010"/>
    <n v="2010"/>
    <n v="1"/>
    <n v="1"/>
    <m/>
    <m/>
    <s v="individuals"/>
    <s v="Wildwings (2010)"/>
  </r>
  <r>
    <n v="5334"/>
    <n v="323"/>
    <n v="22026"/>
    <n v="3659"/>
    <x v="1"/>
    <x v="277"/>
    <x v="3"/>
    <s v="data deficient"/>
    <n v="2010"/>
    <n v="2010"/>
    <n v="50"/>
    <n v="50"/>
    <m/>
    <m/>
    <s v="individuals"/>
    <s v="Wildwings (2010)"/>
  </r>
  <r>
    <n v="5335"/>
    <n v="323"/>
    <n v="19012"/>
    <n v="3294"/>
    <x v="2"/>
    <x v="296"/>
    <x v="9"/>
    <s v="data deficient"/>
    <n v="2010"/>
    <n v="2010"/>
    <m/>
    <m/>
    <m/>
    <m/>
    <m/>
    <s v="Wildwings (2010)"/>
  </r>
  <r>
    <n v="5336"/>
    <n v="323"/>
    <n v="22013"/>
    <n v="3845"/>
    <x v="1"/>
    <x v="469"/>
    <x v="13"/>
    <s v="data deficient"/>
    <n v="2010"/>
    <n v="2010"/>
    <n v="3"/>
    <n v="3"/>
    <m/>
    <m/>
    <s v="individuals"/>
    <s v="Wildwings (2010)"/>
  </r>
  <r>
    <n v="5337"/>
    <n v="323"/>
    <n v="22013"/>
    <n v="3846"/>
    <x v="1"/>
    <x v="469"/>
    <x v="27"/>
    <s v="data deficient"/>
    <n v="2010"/>
    <n v="2010"/>
    <n v="5"/>
    <n v="5"/>
    <m/>
    <m/>
    <s v="individuals"/>
    <s v="Wildwings (2010)"/>
  </r>
  <r>
    <n v="5338"/>
    <n v="323"/>
    <n v="19012"/>
    <n v="3658"/>
    <x v="2"/>
    <x v="296"/>
    <x v="17"/>
    <s v="data deficient"/>
    <n v="2010"/>
    <n v="2010"/>
    <n v="3"/>
    <n v="3"/>
    <m/>
    <m/>
    <s v="individuals"/>
    <s v="Wildwings (2010)"/>
  </r>
  <r>
    <n v="5339"/>
    <n v="323"/>
    <n v="19012"/>
    <n v="3288"/>
    <x v="2"/>
    <x v="296"/>
    <x v="19"/>
    <s v="data deficient"/>
    <n v="2010"/>
    <n v="2010"/>
    <n v="50"/>
    <n v="50"/>
    <m/>
    <m/>
    <s v="individuals"/>
    <s v="Wildwings (2010)"/>
  </r>
  <r>
    <n v="5340"/>
    <n v="323"/>
    <n v="22013"/>
    <n v="3288"/>
    <x v="1"/>
    <x v="469"/>
    <x v="19"/>
    <s v="data deficient"/>
    <n v="2010"/>
    <n v="2010"/>
    <n v="50"/>
    <n v="50"/>
    <m/>
    <m/>
    <s v="individuals"/>
    <s v="Wildwings (2010)"/>
  </r>
  <r>
    <n v="5341"/>
    <n v="323"/>
    <n v="19054"/>
    <n v="3288"/>
    <x v="2"/>
    <x v="362"/>
    <x v="19"/>
    <s v="data deficient"/>
    <n v="2010"/>
    <n v="2010"/>
    <n v="50"/>
    <n v="50"/>
    <m/>
    <m/>
    <s v="individuals"/>
    <s v="Wildwings (2010)"/>
  </r>
  <r>
    <n v="5342"/>
    <n v="323"/>
    <n v="22026"/>
    <n v="3288"/>
    <x v="1"/>
    <x v="277"/>
    <x v="19"/>
    <s v="data deficient"/>
    <n v="2010"/>
    <n v="2010"/>
    <m/>
    <m/>
    <m/>
    <m/>
    <m/>
    <s v="Wildwings (2010)"/>
  </r>
  <r>
    <n v="5343"/>
    <n v="324"/>
    <n v="4066"/>
    <n v="3263"/>
    <x v="0"/>
    <x v="286"/>
    <x v="4"/>
    <s v="Confirmed"/>
    <n v="2011"/>
    <n v="2011"/>
    <n v="250"/>
    <n v="250"/>
    <m/>
    <m/>
    <s v="breeding pairs"/>
    <s v="Bird (2011)"/>
  </r>
  <r>
    <n v="5344"/>
    <n v="325"/>
    <n v="4058"/>
    <n v="3890"/>
    <x v="0"/>
    <x v="834"/>
    <x v="0"/>
    <s v="Potential Breeding"/>
    <n v="2011"/>
    <n v="2011"/>
    <m/>
    <m/>
    <m/>
    <m/>
    <m/>
    <s v="Bird et al (2011)"/>
  </r>
  <r>
    <n v="5345"/>
    <n v="325"/>
    <n v="4029"/>
    <n v="3928"/>
    <x v="0"/>
    <x v="835"/>
    <x v="20"/>
    <s v="Confirmed"/>
    <n v="2011"/>
    <n v="2011"/>
    <m/>
    <m/>
    <m/>
    <m/>
    <m/>
    <s v="Bird et al (2011)"/>
  </r>
  <r>
    <n v="5346"/>
    <n v="325"/>
    <n v="4058"/>
    <n v="3928"/>
    <x v="0"/>
    <x v="834"/>
    <x v="20"/>
    <s v="Confirmed"/>
    <n v="2011"/>
    <n v="2011"/>
    <m/>
    <m/>
    <n v="1"/>
    <n v="49"/>
    <s v="individuals"/>
    <s v="Bird et al (2011)"/>
  </r>
  <r>
    <n v="5347"/>
    <n v="326"/>
    <n v="4066"/>
    <n v="3295"/>
    <x v="0"/>
    <x v="286"/>
    <x v="7"/>
    <s v="Confirmed"/>
    <n v="1993"/>
    <n v="2011"/>
    <n v="21300"/>
    <n v="21300"/>
    <m/>
    <m/>
    <s v="nests"/>
    <s v="BirdLife International (2011)"/>
  </r>
  <r>
    <n v="5348"/>
    <n v="326"/>
    <n v="4066"/>
    <n v="3268"/>
    <x v="0"/>
    <x v="286"/>
    <x v="26"/>
    <s v="Potential Breeding"/>
    <n v="2011"/>
    <n v="2011"/>
    <n v="20"/>
    <n v="20"/>
    <m/>
    <m/>
    <s v="individuals"/>
    <s v="BirdLife International (2011)"/>
  </r>
  <r>
    <n v="5349"/>
    <n v="326"/>
    <n v="4066"/>
    <n v="3287"/>
    <x v="0"/>
    <x v="286"/>
    <x v="25"/>
    <s v="Potential Breeding"/>
    <n v="2011"/>
    <n v="2011"/>
    <n v="500"/>
    <n v="500"/>
    <m/>
    <m/>
    <s v="individuals"/>
    <s v="BirdLife International (2011)"/>
  </r>
  <r>
    <n v="5350"/>
    <n v="326"/>
    <n v="4066"/>
    <n v="3659"/>
    <x v="0"/>
    <x v="286"/>
    <x v="3"/>
    <s v="Potential Breeding"/>
    <n v="2011"/>
    <n v="2011"/>
    <n v="5"/>
    <n v="5"/>
    <m/>
    <m/>
    <s v="individuals"/>
    <s v="BirdLife International (2011)"/>
  </r>
  <r>
    <n v="5351"/>
    <n v="326"/>
    <n v="4066"/>
    <n v="3294"/>
    <x v="0"/>
    <x v="286"/>
    <x v="9"/>
    <s v="Potential Breeding"/>
    <n v="2011"/>
    <n v="2011"/>
    <n v="80"/>
    <n v="80"/>
    <m/>
    <m/>
    <s v="individuals"/>
    <s v="BirdLife International (2011)"/>
  </r>
  <r>
    <n v="5352"/>
    <n v="326"/>
    <n v="4066"/>
    <n v="3263"/>
    <x v="0"/>
    <x v="286"/>
    <x v="4"/>
    <s v="Potential Breeding"/>
    <n v="2011"/>
    <n v="2011"/>
    <n v="20"/>
    <n v="20"/>
    <m/>
    <m/>
    <s v="individuals"/>
    <s v="BirdLife International (2011)"/>
  </r>
  <r>
    <n v="5353"/>
    <n v="326"/>
    <n v="4066"/>
    <n v="3846"/>
    <x v="0"/>
    <x v="286"/>
    <x v="27"/>
    <s v="Potential Breeding"/>
    <n v="2011"/>
    <n v="2011"/>
    <n v="150"/>
    <n v="150"/>
    <m/>
    <m/>
    <s v="individuals"/>
    <s v="BirdLife International (2011)"/>
  </r>
  <r>
    <n v="5354"/>
    <n v="326"/>
    <n v="4066"/>
    <n v="3658"/>
    <x v="0"/>
    <x v="286"/>
    <x v="17"/>
    <s v="Confirmed"/>
    <n v="2011"/>
    <n v="2011"/>
    <n v="9"/>
    <n v="9"/>
    <m/>
    <m/>
    <s v="breeding pairs"/>
    <s v="BirdLife International (2011)"/>
  </r>
  <r>
    <n v="5355"/>
    <n v="326"/>
    <n v="4066"/>
    <n v="3658"/>
    <x v="0"/>
    <x v="286"/>
    <x v="17"/>
    <s v="Potential Breeding"/>
    <n v="2011"/>
    <n v="2011"/>
    <n v="250"/>
    <n v="250"/>
    <m/>
    <m/>
    <s v="individuals"/>
    <s v="BirdLife International (2011)"/>
  </r>
  <r>
    <n v="5356"/>
    <n v="327"/>
    <n v="5020"/>
    <n v="32228"/>
    <x v="4"/>
    <x v="836"/>
    <x v="1"/>
    <s v="Confirmed"/>
    <n v="2010"/>
    <n v="2010"/>
    <n v="440"/>
    <n v="890"/>
    <m/>
    <m/>
    <s v="breeding pairs"/>
    <s v="Champeau et al (2011)"/>
  </r>
  <r>
    <n v="5357"/>
    <n v="327"/>
    <n v="5020"/>
    <n v="3295"/>
    <x v="4"/>
    <x v="836"/>
    <x v="7"/>
    <s v="Confirmed"/>
    <n v="1994"/>
    <n v="2010"/>
    <n v="100"/>
    <n v="100"/>
    <m/>
    <m/>
    <s v="nests"/>
    <s v="Champeau et al (2011)"/>
  </r>
  <r>
    <n v="5358"/>
    <n v="327"/>
    <n v="5020"/>
    <n v="1016817"/>
    <x v="4"/>
    <x v="836"/>
    <x v="24"/>
    <s v="Confirmed"/>
    <n v="2010"/>
    <n v="2010"/>
    <m/>
    <m/>
    <n v="250"/>
    <n v="999"/>
    <s v="individuals"/>
    <s v="Champeau et al (2011)"/>
  </r>
  <r>
    <n v="5359"/>
    <n v="327"/>
    <n v="5020"/>
    <n v="3659"/>
    <x v="4"/>
    <x v="836"/>
    <x v="3"/>
    <s v="Confirmed"/>
    <n v="2010"/>
    <n v="2010"/>
    <n v="100"/>
    <n v="100"/>
    <m/>
    <m/>
    <s v="breeding pairs"/>
    <s v="Champeau et al (2011)"/>
  </r>
  <r>
    <n v="5360"/>
    <n v="327"/>
    <n v="5020"/>
    <n v="3294"/>
    <x v="4"/>
    <x v="836"/>
    <x v="9"/>
    <s v="Confirmed"/>
    <n v="2010"/>
    <n v="2010"/>
    <n v="1000"/>
    <n v="1000"/>
    <m/>
    <m/>
    <s v="individuals"/>
    <s v="Champeau et al (2011)"/>
  </r>
  <r>
    <n v="5361"/>
    <n v="327"/>
    <n v="5020"/>
    <n v="3920"/>
    <x v="4"/>
    <x v="836"/>
    <x v="10"/>
    <s v="Probable"/>
    <n v="2010"/>
    <n v="2010"/>
    <m/>
    <m/>
    <m/>
    <m/>
    <m/>
    <s v="Champeau et al (2011)"/>
  </r>
  <r>
    <n v="5362"/>
    <n v="327"/>
    <n v="5020"/>
    <n v="3286"/>
    <x v="4"/>
    <x v="836"/>
    <x v="14"/>
    <s v="Confirmed"/>
    <n v="2010"/>
    <n v="2010"/>
    <n v="9"/>
    <n v="9"/>
    <m/>
    <m/>
    <s v="nests"/>
    <s v="Champeau et al (2011)"/>
  </r>
  <r>
    <n v="5363"/>
    <n v="327"/>
    <n v="5020"/>
    <n v="3846"/>
    <x v="4"/>
    <x v="836"/>
    <x v="27"/>
    <s v="Non-breeding"/>
    <n v="2010"/>
    <n v="2010"/>
    <m/>
    <m/>
    <m/>
    <m/>
    <m/>
    <s v="Champeau et al (2011)"/>
  </r>
  <r>
    <n v="5364"/>
    <n v="327"/>
    <n v="5020"/>
    <n v="3299"/>
    <x v="4"/>
    <x v="836"/>
    <x v="37"/>
    <s v="Confirmed"/>
    <n v="2010"/>
    <n v="2010"/>
    <m/>
    <m/>
    <n v="50"/>
    <n v="249"/>
    <s v="individuals"/>
    <s v="Champeau et al (2011)"/>
  </r>
  <r>
    <n v="5365"/>
    <n v="327"/>
    <n v="5020"/>
    <n v="32652"/>
    <x v="4"/>
    <x v="836"/>
    <x v="16"/>
    <s v="Confirmed"/>
    <n v="2010"/>
    <n v="2010"/>
    <n v="150"/>
    <n v="150"/>
    <m/>
    <m/>
    <s v="breeding pairs"/>
    <s v="Champeau et al (2011)"/>
  </r>
  <r>
    <n v="5366"/>
    <n v="327"/>
    <n v="5020"/>
    <n v="3893"/>
    <x v="4"/>
    <x v="836"/>
    <x v="21"/>
    <s v="Confirmed"/>
    <n v="2010"/>
    <n v="2010"/>
    <n v="1"/>
    <n v="1"/>
    <m/>
    <m/>
    <s v="breeding pairs"/>
    <s v="Champeau et al (2011)"/>
  </r>
  <r>
    <n v="5367"/>
    <n v="327"/>
    <n v="5020"/>
    <n v="3658"/>
    <x v="4"/>
    <x v="836"/>
    <x v="17"/>
    <s v="Non-breeding"/>
    <n v="2010"/>
    <n v="2010"/>
    <m/>
    <m/>
    <m/>
    <m/>
    <m/>
    <s v="Champeau et al (2011)"/>
  </r>
  <r>
    <n v="5368"/>
    <n v="327"/>
    <n v="5020"/>
    <n v="3928"/>
    <x v="4"/>
    <x v="836"/>
    <x v="20"/>
    <s v="Confirmed"/>
    <n v="2010"/>
    <n v="2010"/>
    <n v="1000"/>
    <n v="1600"/>
    <m/>
    <m/>
    <s v="breeding pairs"/>
    <s v="Champeau et al (2011)"/>
  </r>
  <r>
    <n v="5369"/>
    <n v="327"/>
    <n v="5020"/>
    <n v="3650"/>
    <x v="4"/>
    <x v="836"/>
    <x v="6"/>
    <s v="Probable"/>
    <n v="2010"/>
    <n v="2010"/>
    <n v="2"/>
    <n v="2"/>
    <m/>
    <m/>
    <s v="individuals"/>
    <s v="Champeau et al (2011)"/>
  </r>
  <r>
    <n v="5370"/>
    <n v="328"/>
    <n v="12117"/>
    <n v="3295"/>
    <x v="8"/>
    <x v="837"/>
    <x v="7"/>
    <s v="Potential Breeding"/>
    <n v="1998"/>
    <n v="2011"/>
    <m/>
    <m/>
    <n v="50"/>
    <n v="249"/>
    <s v="individuals"/>
    <s v="GE_Panaramio(2011)"/>
  </r>
  <r>
    <n v="5371"/>
    <n v="328"/>
    <n v="12117"/>
    <n v="3298"/>
    <x v="8"/>
    <x v="837"/>
    <x v="12"/>
    <s v="Potential Breeding"/>
    <m/>
    <n v="2011"/>
    <m/>
    <m/>
    <n v="1"/>
    <n v="49"/>
    <s v="individuals"/>
    <s v="GE_Panaramio(2011)"/>
  </r>
  <r>
    <n v="5372"/>
    <n v="329"/>
    <n v="19039"/>
    <n v="3268"/>
    <x v="2"/>
    <x v="838"/>
    <x v="26"/>
    <s v="data deficient"/>
    <n v="2007"/>
    <n v="2007"/>
    <n v="1"/>
    <n v="1"/>
    <m/>
    <m/>
    <s v="individuals"/>
    <s v="Hobcroft and Bishop (2011)"/>
  </r>
  <r>
    <n v="5373"/>
    <n v="329"/>
    <n v="19041"/>
    <n v="3287"/>
    <x v="2"/>
    <x v="839"/>
    <x v="25"/>
    <s v="data deficient"/>
    <n v="2007"/>
    <n v="2007"/>
    <n v="10"/>
    <n v="10"/>
    <m/>
    <m/>
    <s v="individuals"/>
    <s v="Hobcroft and Bishop (2011)"/>
  </r>
  <r>
    <n v="5374"/>
    <n v="329"/>
    <n v="19041"/>
    <n v="3659"/>
    <x v="2"/>
    <x v="839"/>
    <x v="3"/>
    <s v="data deficient"/>
    <n v="2007"/>
    <n v="2007"/>
    <n v="2"/>
    <n v="2"/>
    <m/>
    <m/>
    <s v="individuals"/>
    <s v="Hobcroft and Bishop (2011)"/>
  </r>
  <r>
    <n v="5375"/>
    <n v="329"/>
    <n v="19041"/>
    <n v="3294"/>
    <x v="2"/>
    <x v="839"/>
    <x v="9"/>
    <s v="data deficient"/>
    <n v="2007"/>
    <n v="2007"/>
    <n v="20"/>
    <n v="20"/>
    <m/>
    <m/>
    <s v="individuals"/>
    <s v="Hobcroft and Bishop (2011)"/>
  </r>
  <r>
    <n v="5376"/>
    <n v="329"/>
    <n v="19040"/>
    <n v="3298"/>
    <x v="2"/>
    <x v="840"/>
    <x v="12"/>
    <s v="data deficient"/>
    <n v="2007"/>
    <n v="2007"/>
    <n v="8"/>
    <n v="8"/>
    <m/>
    <m/>
    <s v="individuals"/>
    <s v="Hobcroft and Bishop (2011)"/>
  </r>
  <r>
    <n v="5377"/>
    <n v="329"/>
    <n v="19041"/>
    <n v="3298"/>
    <x v="2"/>
    <x v="839"/>
    <x v="12"/>
    <s v="data deficient"/>
    <n v="2007"/>
    <n v="2007"/>
    <n v="2"/>
    <n v="2"/>
    <m/>
    <m/>
    <s v="individuals"/>
    <s v="Hobcroft and Bishop (2011)"/>
  </r>
  <r>
    <n v="5378"/>
    <n v="329"/>
    <n v="19039"/>
    <n v="3263"/>
    <x v="2"/>
    <x v="838"/>
    <x v="4"/>
    <s v="data deficient"/>
    <n v="2007"/>
    <n v="2007"/>
    <n v="2"/>
    <n v="2"/>
    <m/>
    <m/>
    <s v="individuals"/>
    <s v="Hobcroft and Bishop (2011)"/>
  </r>
  <r>
    <n v="5379"/>
    <n v="329"/>
    <n v="19041"/>
    <n v="3263"/>
    <x v="2"/>
    <x v="839"/>
    <x v="4"/>
    <s v="data deficient"/>
    <n v="2007"/>
    <n v="2007"/>
    <n v="3"/>
    <n v="3"/>
    <m/>
    <m/>
    <s v="individuals"/>
    <s v="Hobcroft and Bishop (2011)"/>
  </r>
  <r>
    <n v="5380"/>
    <n v="329"/>
    <n v="19039"/>
    <n v="3845"/>
    <x v="2"/>
    <x v="838"/>
    <x v="13"/>
    <s v="data deficient"/>
    <n v="2007"/>
    <n v="2007"/>
    <n v="10"/>
    <n v="10"/>
    <m/>
    <m/>
    <s v="individuals"/>
    <s v="Hobcroft and Bishop (2011)"/>
  </r>
  <r>
    <n v="5381"/>
    <n v="329"/>
    <n v="19039"/>
    <n v="3846"/>
    <x v="2"/>
    <x v="838"/>
    <x v="27"/>
    <s v="data deficient"/>
    <n v="2007"/>
    <n v="2007"/>
    <n v="20"/>
    <n v="20"/>
    <m/>
    <m/>
    <s v="individuals"/>
    <s v="Hobcroft and Bishop (2011)"/>
  </r>
  <r>
    <n v="5382"/>
    <n v="329"/>
    <n v="19041"/>
    <n v="3846"/>
    <x v="2"/>
    <x v="839"/>
    <x v="27"/>
    <s v="data deficient"/>
    <n v="2007"/>
    <n v="2007"/>
    <n v="1"/>
    <n v="1"/>
    <m/>
    <m/>
    <s v="individuals"/>
    <s v="Hobcroft and Bishop (2011)"/>
  </r>
  <r>
    <n v="5383"/>
    <n v="329"/>
    <n v="19041"/>
    <n v="3288"/>
    <x v="2"/>
    <x v="839"/>
    <x v="19"/>
    <s v="data deficient"/>
    <n v="2007"/>
    <n v="2007"/>
    <n v="97"/>
    <n v="97"/>
    <m/>
    <m/>
    <s v="individuals"/>
    <s v="Hobcroft and Bishop (2011)"/>
  </r>
  <r>
    <n v="5384"/>
    <n v="329"/>
    <n v="19041"/>
    <n v="3928"/>
    <x v="2"/>
    <x v="839"/>
    <x v="20"/>
    <s v="data deficient"/>
    <n v="2007"/>
    <n v="2007"/>
    <n v="8"/>
    <n v="8"/>
    <m/>
    <m/>
    <s v="individuals"/>
    <s v="Hobcroft and Bishop (2011)"/>
  </r>
  <r>
    <n v="5385"/>
    <n v="330"/>
    <n v="26023"/>
    <n v="3884"/>
    <x v="10"/>
    <x v="811"/>
    <x v="36"/>
    <s v="Confirmed"/>
    <n v="2011"/>
    <n v="2011"/>
    <n v="16"/>
    <n v="16"/>
    <m/>
    <m/>
    <s v="nests"/>
    <s v="Miskelly (2011)"/>
  </r>
  <r>
    <n v="5386"/>
    <n v="331"/>
    <n v="14048"/>
    <n v="3975"/>
    <x v="7"/>
    <x v="767"/>
    <x v="2"/>
    <s v="Confirmed"/>
    <n v="1998"/>
    <n v="1998"/>
    <n v="3"/>
    <n v="3"/>
    <m/>
    <m/>
    <s v="breeding pairs"/>
    <s v="Pandolfi Benoit and Bretagnolle  (2011)"/>
  </r>
  <r>
    <n v="5387"/>
    <n v="332"/>
    <n v="20004"/>
    <n v="32228"/>
    <x v="24"/>
    <x v="339"/>
    <x v="1"/>
    <s v="Confirmed"/>
    <n v="2009"/>
    <n v="2009"/>
    <n v="50"/>
    <n v="50"/>
    <m/>
    <m/>
    <s v="breeding pairs"/>
    <s v="Pierce et al (2011)"/>
  </r>
  <r>
    <n v="5388"/>
    <n v="332"/>
    <n v="20004"/>
    <n v="3295"/>
    <x v="24"/>
    <x v="339"/>
    <x v="7"/>
    <s v="Confirmed"/>
    <n v="1984"/>
    <n v="2009"/>
    <n v="50"/>
    <n v="50"/>
    <m/>
    <m/>
    <s v="breeding pairs"/>
    <s v="Pierce et al (2011)"/>
  </r>
  <r>
    <n v="5389"/>
    <n v="332"/>
    <n v="20007"/>
    <n v="1016817"/>
    <x v="24"/>
    <x v="340"/>
    <x v="24"/>
    <s v="Confirmed"/>
    <n v="2009"/>
    <n v="2009"/>
    <n v="3000"/>
    <n v="3000"/>
    <m/>
    <m/>
    <s v="breeding pairs"/>
    <s v="Pierce et al (2011)"/>
  </r>
  <r>
    <n v="5390"/>
    <n v="332"/>
    <n v="20004"/>
    <n v="3659"/>
    <x v="24"/>
    <x v="339"/>
    <x v="3"/>
    <s v="Confirmed"/>
    <n v="2009"/>
    <n v="2009"/>
    <n v="8"/>
    <n v="8"/>
    <m/>
    <m/>
    <s v="breeding pairs"/>
    <s v="Pierce et al (2011)"/>
  </r>
  <r>
    <n v="5391"/>
    <n v="332"/>
    <n v="20007"/>
    <n v="3659"/>
    <x v="24"/>
    <x v="340"/>
    <x v="3"/>
    <s v="Confirmed"/>
    <n v="2009"/>
    <n v="2009"/>
    <n v="10"/>
    <n v="10"/>
    <m/>
    <m/>
    <s v="breeding pairs"/>
    <s v="Pierce et al (2011)"/>
  </r>
  <r>
    <n v="5392"/>
    <n v="332"/>
    <n v="20004"/>
    <n v="3294"/>
    <x v="24"/>
    <x v="339"/>
    <x v="9"/>
    <s v="Confirmed"/>
    <n v="2009"/>
    <n v="2009"/>
    <n v="3000"/>
    <n v="3000"/>
    <m/>
    <m/>
    <s v="breeding pairs"/>
    <s v="Pierce et al (2011)"/>
  </r>
  <r>
    <n v="5393"/>
    <n v="332"/>
    <n v="20007"/>
    <n v="3294"/>
    <x v="24"/>
    <x v="340"/>
    <x v="9"/>
    <s v="Confirmed"/>
    <n v="2009"/>
    <n v="2009"/>
    <n v="5000"/>
    <n v="5000"/>
    <m/>
    <m/>
    <s v="breeding pairs"/>
    <s v="Pierce et al (2011)"/>
  </r>
  <r>
    <n v="5394"/>
    <n v="332"/>
    <n v="20007"/>
    <n v="3920"/>
    <x v="24"/>
    <x v="340"/>
    <x v="10"/>
    <s v="Confirmed"/>
    <n v="2009"/>
    <n v="2009"/>
    <n v="10"/>
    <n v="10"/>
    <m/>
    <m/>
    <s v="breeding pairs"/>
    <s v="Pierce et al (2011)"/>
  </r>
  <r>
    <n v="5395"/>
    <n v="332"/>
    <n v="20004"/>
    <n v="3298"/>
    <x v="24"/>
    <x v="339"/>
    <x v="12"/>
    <s v="data deficient"/>
    <n v="2009"/>
    <n v="2009"/>
    <n v="100"/>
    <n v="100"/>
    <m/>
    <m/>
    <s v="individuals"/>
    <s v="Pierce et al (2011)"/>
  </r>
  <r>
    <n v="5396"/>
    <n v="332"/>
    <n v="20007"/>
    <n v="3845"/>
    <x v="24"/>
    <x v="340"/>
    <x v="13"/>
    <s v="Confirmed"/>
    <n v="2009"/>
    <n v="2009"/>
    <n v="20"/>
    <n v="20"/>
    <m/>
    <m/>
    <s v="breeding pairs"/>
    <s v="Pierce et al (2011)"/>
  </r>
  <r>
    <n v="5397"/>
    <n v="332"/>
    <n v="20004"/>
    <n v="3286"/>
    <x v="24"/>
    <x v="339"/>
    <x v="14"/>
    <s v="Confirmed"/>
    <n v="2009"/>
    <n v="2009"/>
    <n v="800"/>
    <n v="800"/>
    <m/>
    <m/>
    <s v="breeding pairs"/>
    <s v="Pierce et al (2011)"/>
  </r>
  <r>
    <n v="5398"/>
    <n v="332"/>
    <n v="20007"/>
    <n v="3286"/>
    <x v="24"/>
    <x v="340"/>
    <x v="14"/>
    <s v="Confirmed"/>
    <n v="2009"/>
    <n v="2009"/>
    <n v="1000"/>
    <n v="1000"/>
    <m/>
    <m/>
    <s v="breeding pairs"/>
    <s v="Pierce et al (2011)"/>
  </r>
  <r>
    <n v="5399"/>
    <n v="332"/>
    <n v="20004"/>
    <n v="3846"/>
    <x v="24"/>
    <x v="339"/>
    <x v="27"/>
    <s v="Non-breeding"/>
    <n v="2009"/>
    <n v="2009"/>
    <n v="3000"/>
    <n v="3000"/>
    <m/>
    <m/>
    <s v="individuals"/>
    <s v="Pierce et al (2011)"/>
  </r>
  <r>
    <n v="5400"/>
    <n v="332"/>
    <n v="20004"/>
    <n v="32652"/>
    <x v="24"/>
    <x v="339"/>
    <x v="16"/>
    <s v="Confirmed"/>
    <n v="2009"/>
    <n v="2009"/>
    <n v="1200"/>
    <n v="1200"/>
    <m/>
    <m/>
    <s v="individuals"/>
    <s v="Pierce et al (2011)"/>
  </r>
  <r>
    <n v="5401"/>
    <n v="332"/>
    <n v="20007"/>
    <n v="32652"/>
    <x v="24"/>
    <x v="340"/>
    <x v="16"/>
    <s v="Confirmed"/>
    <n v="2009"/>
    <n v="2009"/>
    <n v="300"/>
    <n v="300"/>
    <m/>
    <m/>
    <s v="breeding pairs"/>
    <s v="Pierce et al (2011)"/>
  </r>
  <r>
    <n v="5402"/>
    <n v="332"/>
    <n v="20007"/>
    <n v="3893"/>
    <x v="24"/>
    <x v="340"/>
    <x v="21"/>
    <s v="Confirmed"/>
    <n v="2009"/>
    <n v="2009"/>
    <n v="30"/>
    <n v="30"/>
    <m/>
    <m/>
    <s v="breeding pairs"/>
    <s v="Pierce et al (2011)"/>
  </r>
  <r>
    <n v="5403"/>
    <n v="332"/>
    <n v="20004"/>
    <n v="3658"/>
    <x v="24"/>
    <x v="339"/>
    <x v="17"/>
    <s v="Confirmed"/>
    <n v="2009"/>
    <n v="2009"/>
    <n v="50"/>
    <n v="50"/>
    <m/>
    <m/>
    <s v="breeding pairs"/>
    <s v="Pierce et al (2011)"/>
  </r>
  <r>
    <n v="5404"/>
    <n v="332"/>
    <n v="20007"/>
    <n v="3649"/>
    <x v="24"/>
    <x v="340"/>
    <x v="18"/>
    <s v="Confirmed"/>
    <n v="2009"/>
    <n v="2009"/>
    <n v="30"/>
    <n v="30"/>
    <m/>
    <m/>
    <s v="breeding pairs"/>
    <s v="Pierce et al (2011)"/>
  </r>
  <r>
    <n v="5405"/>
    <n v="332"/>
    <n v="20004"/>
    <n v="3288"/>
    <x v="24"/>
    <x v="339"/>
    <x v="19"/>
    <s v="Confirmed"/>
    <n v="2009"/>
    <n v="2009"/>
    <n v="100"/>
    <n v="100"/>
    <m/>
    <m/>
    <s v="individuals"/>
    <s v="Pierce et al (2011)"/>
  </r>
  <r>
    <n v="5406"/>
    <n v="332"/>
    <n v="20007"/>
    <n v="3288"/>
    <x v="24"/>
    <x v="340"/>
    <x v="19"/>
    <s v="Confirmed"/>
    <n v="2009"/>
    <n v="2009"/>
    <n v="300000"/>
    <n v="300000"/>
    <m/>
    <m/>
    <s v="breeding pairs"/>
    <s v="Pierce et al (2011)"/>
  </r>
  <r>
    <n v="5407"/>
    <n v="332"/>
    <n v="20004"/>
    <n v="3928"/>
    <x v="24"/>
    <x v="339"/>
    <x v="20"/>
    <s v="data deficient"/>
    <n v="2009"/>
    <n v="2009"/>
    <n v="4"/>
    <n v="4"/>
    <m/>
    <m/>
    <s v="individuals"/>
    <s v="Pierce et al (2011)"/>
  </r>
  <r>
    <n v="5408"/>
    <n v="332"/>
    <n v="20007"/>
    <n v="3928"/>
    <x v="24"/>
    <x v="340"/>
    <x v="20"/>
    <s v="Confirmed"/>
    <n v="2009"/>
    <n v="2009"/>
    <n v="200"/>
    <n v="200"/>
    <m/>
    <m/>
    <s v="breeding pairs"/>
    <s v="Pierce et al (2011)"/>
  </r>
  <r>
    <n v="5409"/>
    <n v="332"/>
    <n v="20004"/>
    <n v="3975"/>
    <x v="24"/>
    <x v="339"/>
    <x v="2"/>
    <s v="data deficient"/>
    <n v="2009"/>
    <n v="2009"/>
    <n v="2"/>
    <n v="2"/>
    <m/>
    <m/>
    <s v="individuals"/>
    <s v="Pierce et al (2011)"/>
  </r>
  <r>
    <n v="5410"/>
    <n v="333"/>
    <n v="7000"/>
    <n v="3846"/>
    <x v="13"/>
    <x v="76"/>
    <x v="27"/>
    <s v="Confirmed"/>
    <n v="1982"/>
    <n v="1982"/>
    <n v="1500"/>
    <n v="1500"/>
    <m/>
    <m/>
    <s v="individuals"/>
    <s v="Rauzon et al (2011)"/>
  </r>
  <r>
    <n v="5411"/>
    <n v="333"/>
    <n v="7000"/>
    <n v="3846"/>
    <x v="13"/>
    <x v="76"/>
    <x v="27"/>
    <s v="Confirmed"/>
    <n v="2004"/>
    <n v="2004"/>
    <n v="4000"/>
    <n v="4000"/>
    <m/>
    <m/>
    <s v="individuals"/>
    <s v="Rauzon et al (2011)"/>
  </r>
  <r>
    <n v="5412"/>
    <n v="334"/>
    <n v="1005"/>
    <n v="3295"/>
    <x v="20"/>
    <x v="318"/>
    <x v="7"/>
    <s v="Confirmed"/>
    <n v="1984"/>
    <n v="2007"/>
    <n v="1492"/>
    <n v="1492"/>
    <m/>
    <m/>
    <s v="individuals"/>
    <s v="USFWS (unpublished data)"/>
  </r>
  <r>
    <n v="5413"/>
    <n v="334"/>
    <n v="8003"/>
    <n v="3295"/>
    <x v="3"/>
    <x v="9"/>
    <x v="7"/>
    <s v="Confirmed"/>
    <n v="1973"/>
    <n v="2007"/>
    <n v="1000"/>
    <n v="1000"/>
    <m/>
    <m/>
    <s v="individuals"/>
    <s v="USFWS (unpublished data)"/>
  </r>
  <r>
    <n v="5414"/>
    <n v="334"/>
    <n v="8003"/>
    <n v="3957"/>
    <x v="3"/>
    <x v="9"/>
    <x v="8"/>
    <s v="Absent"/>
    <n v="2007"/>
    <n v="2007"/>
    <m/>
    <m/>
    <m/>
    <m/>
    <m/>
    <s v="USFWS (unpublished data)"/>
  </r>
  <r>
    <n v="5415"/>
    <n v="334"/>
    <n v="8002"/>
    <n v="1016817"/>
    <x v="3"/>
    <x v="10"/>
    <x v="24"/>
    <s v="Potential Breeding"/>
    <n v="1973"/>
    <n v="2007"/>
    <m/>
    <m/>
    <m/>
    <m/>
    <m/>
    <s v="USFWS (unpublished data)"/>
  </r>
  <r>
    <n v="5416"/>
    <n v="334"/>
    <n v="8003"/>
    <n v="1016817"/>
    <x v="3"/>
    <x v="9"/>
    <x v="24"/>
    <s v="Confirmed"/>
    <n v="1973"/>
    <n v="2007"/>
    <n v="4"/>
    <n v="4"/>
    <m/>
    <m/>
    <s v="individuals"/>
    <s v="USFWS (unpublished data)"/>
  </r>
  <r>
    <n v="5417"/>
    <n v="334"/>
    <n v="1005"/>
    <n v="3659"/>
    <x v="20"/>
    <x v="318"/>
    <x v="3"/>
    <s v="Confirmed"/>
    <n v="1973"/>
    <n v="2007"/>
    <n v="750"/>
    <n v="750"/>
    <m/>
    <m/>
    <s v="individuals"/>
    <s v="USFWS (unpublished data)"/>
  </r>
  <r>
    <n v="5418"/>
    <n v="334"/>
    <n v="8003"/>
    <n v="3659"/>
    <x v="3"/>
    <x v="9"/>
    <x v="3"/>
    <s v="Confirmed"/>
    <n v="1973"/>
    <n v="2007"/>
    <n v="1110"/>
    <n v="1110"/>
    <m/>
    <m/>
    <s v="individuals"/>
    <s v="USFWS (unpublished data)"/>
  </r>
  <r>
    <n v="5419"/>
    <n v="334"/>
    <n v="1005"/>
    <n v="3294"/>
    <x v="20"/>
    <x v="318"/>
    <x v="9"/>
    <s v="Confirmed"/>
    <n v="1973"/>
    <n v="2007"/>
    <n v="408"/>
    <n v="408"/>
    <m/>
    <m/>
    <s v="individuals"/>
    <s v="USFWS (unpublished data)"/>
  </r>
  <r>
    <n v="5420"/>
    <n v="334"/>
    <n v="8003"/>
    <n v="3294"/>
    <x v="3"/>
    <x v="9"/>
    <x v="9"/>
    <s v="Confirmed"/>
    <n v="1973"/>
    <n v="2007"/>
    <n v="17000"/>
    <n v="17000"/>
    <m/>
    <m/>
    <s v="individuals"/>
    <s v="USFWS (unpublished data)"/>
  </r>
  <r>
    <n v="5421"/>
    <n v="334"/>
    <n v="8003"/>
    <n v="3920"/>
    <x v="3"/>
    <x v="9"/>
    <x v="10"/>
    <s v="Confirmed"/>
    <n v="1973"/>
    <n v="2007"/>
    <n v="120"/>
    <n v="120"/>
    <m/>
    <m/>
    <s v="individuals"/>
    <s v="USFWS (unpublished data)"/>
  </r>
  <r>
    <n v="5422"/>
    <n v="334"/>
    <n v="1005"/>
    <n v="3935"/>
    <x v="20"/>
    <x v="318"/>
    <x v="11"/>
    <s v="Potential Breeding"/>
    <n v="1973"/>
    <n v="2007"/>
    <n v="1"/>
    <n v="1"/>
    <m/>
    <m/>
    <s v="individuals"/>
    <s v="USFWS (unpublished data)"/>
  </r>
  <r>
    <n v="5423"/>
    <n v="334"/>
    <n v="8003"/>
    <n v="3935"/>
    <x v="3"/>
    <x v="9"/>
    <x v="11"/>
    <s v="Confirmed"/>
    <n v="1973"/>
    <n v="2007"/>
    <n v="220"/>
    <n v="220"/>
    <m/>
    <m/>
    <s v="individuals"/>
    <s v="USFWS (unpublished data)"/>
  </r>
  <r>
    <n v="5424"/>
    <n v="334"/>
    <n v="1005"/>
    <n v="3298"/>
    <x v="20"/>
    <x v="318"/>
    <x v="12"/>
    <s v="Confirmed"/>
    <n v="1973"/>
    <n v="2007"/>
    <n v="120"/>
    <n v="120"/>
    <m/>
    <m/>
    <s v="individuals"/>
    <s v="USFWS (unpublished data)"/>
  </r>
  <r>
    <n v="5425"/>
    <n v="334"/>
    <n v="8003"/>
    <n v="3298"/>
    <x v="3"/>
    <x v="9"/>
    <x v="12"/>
    <s v="Confirmed"/>
    <n v="1973"/>
    <n v="2007"/>
    <n v="1000"/>
    <n v="1000"/>
    <m/>
    <m/>
    <s v="individuals"/>
    <s v="USFWS (unpublished data)"/>
  </r>
  <r>
    <n v="5426"/>
    <n v="334"/>
    <n v="1005"/>
    <n v="3845"/>
    <x v="20"/>
    <x v="318"/>
    <x v="13"/>
    <s v="Confirmed"/>
    <n v="1973"/>
    <n v="2007"/>
    <n v="22"/>
    <n v="22"/>
    <m/>
    <m/>
    <s v="individuals"/>
    <s v="USFWS (unpublished data)"/>
  </r>
  <r>
    <n v="5427"/>
    <n v="334"/>
    <n v="8003"/>
    <n v="3845"/>
    <x v="3"/>
    <x v="9"/>
    <x v="13"/>
    <s v="Confirmed"/>
    <n v="1973"/>
    <n v="2007"/>
    <n v="380"/>
    <n v="380"/>
    <m/>
    <m/>
    <s v="individuals"/>
    <s v="USFWS (unpublished data)"/>
  </r>
  <r>
    <n v="5428"/>
    <n v="334"/>
    <n v="1005"/>
    <n v="3286"/>
    <x v="20"/>
    <x v="318"/>
    <x v="14"/>
    <s v="Confirmed"/>
    <n v="1973"/>
    <n v="2007"/>
    <n v="30"/>
    <n v="30"/>
    <m/>
    <m/>
    <s v="individuals"/>
    <s v="USFWS (unpublished data)"/>
  </r>
  <r>
    <n v="5429"/>
    <n v="334"/>
    <n v="8003"/>
    <n v="3286"/>
    <x v="3"/>
    <x v="9"/>
    <x v="14"/>
    <s v="Confirmed"/>
    <n v="1973"/>
    <n v="2007"/>
    <n v="1000"/>
    <n v="1000"/>
    <m/>
    <m/>
    <s v="individuals"/>
    <s v="USFWS (unpublished data)"/>
  </r>
  <r>
    <n v="5430"/>
    <n v="334"/>
    <n v="1005"/>
    <n v="3846"/>
    <x v="20"/>
    <x v="318"/>
    <x v="27"/>
    <s v="Confirmed"/>
    <n v="1973"/>
    <n v="2007"/>
    <n v="62"/>
    <n v="62"/>
    <m/>
    <m/>
    <s v="individuals"/>
    <s v="USFWS (unpublished data)"/>
  </r>
  <r>
    <n v="5431"/>
    <n v="334"/>
    <n v="8002"/>
    <n v="32652"/>
    <x v="3"/>
    <x v="10"/>
    <x v="16"/>
    <s v="Potential Breeding"/>
    <n v="1973"/>
    <n v="2007"/>
    <m/>
    <m/>
    <m/>
    <m/>
    <m/>
    <s v="USFWS (unpublished data)"/>
  </r>
  <r>
    <n v="5432"/>
    <n v="334"/>
    <n v="1005"/>
    <n v="32652"/>
    <x v="20"/>
    <x v="318"/>
    <x v="16"/>
    <s v="Confirmed"/>
    <n v="1973"/>
    <n v="2007"/>
    <n v="50"/>
    <n v="50"/>
    <m/>
    <m/>
    <s v="individuals"/>
    <s v="USFWS (unpublished data)"/>
  </r>
  <r>
    <n v="5433"/>
    <n v="334"/>
    <n v="8003"/>
    <n v="32652"/>
    <x v="3"/>
    <x v="9"/>
    <x v="16"/>
    <s v="Confirmed"/>
    <n v="1973"/>
    <n v="2007"/>
    <n v="80"/>
    <n v="80"/>
    <m/>
    <m/>
    <s v="individuals"/>
    <s v="USFWS (unpublished data)"/>
  </r>
  <r>
    <n v="5434"/>
    <n v="334"/>
    <n v="1005"/>
    <n v="3658"/>
    <x v="20"/>
    <x v="318"/>
    <x v="17"/>
    <s v="Confirmed"/>
    <n v="1973"/>
    <n v="2007"/>
    <n v="1382"/>
    <n v="1382"/>
    <m/>
    <m/>
    <s v="individuals"/>
    <s v="USFWS (unpublished data)"/>
  </r>
  <r>
    <n v="5435"/>
    <n v="334"/>
    <n v="8003"/>
    <n v="3658"/>
    <x v="3"/>
    <x v="9"/>
    <x v="17"/>
    <s v="Confirmed"/>
    <n v="1973"/>
    <n v="2007"/>
    <n v="1740"/>
    <n v="1740"/>
    <m/>
    <m/>
    <s v="individuals"/>
    <s v="USFWS (unpublished data)"/>
  </r>
  <r>
    <n v="5436"/>
    <n v="334"/>
    <n v="1005"/>
    <n v="3649"/>
    <x v="20"/>
    <x v="318"/>
    <x v="18"/>
    <s v="Confirmed"/>
    <n v="1973"/>
    <n v="2007"/>
    <n v="76"/>
    <n v="76"/>
    <m/>
    <m/>
    <s v="individuals"/>
    <s v="USFWS (unpublished data)"/>
  </r>
  <r>
    <n v="5437"/>
    <n v="334"/>
    <n v="8003"/>
    <n v="3649"/>
    <x v="3"/>
    <x v="9"/>
    <x v="18"/>
    <s v="Confirmed"/>
    <n v="1973"/>
    <n v="2007"/>
    <n v="6500"/>
    <n v="6500"/>
    <m/>
    <m/>
    <s v="individuals"/>
    <s v="USFWS (unpublished data)"/>
  </r>
  <r>
    <n v="5438"/>
    <n v="334"/>
    <n v="1005"/>
    <n v="3288"/>
    <x v="20"/>
    <x v="318"/>
    <x v="19"/>
    <s v="Confirmed"/>
    <n v="1973"/>
    <n v="2007"/>
    <n v="135000"/>
    <n v="135000"/>
    <m/>
    <m/>
    <s v="individuals"/>
    <s v="USFWS (unpublished data)"/>
  </r>
  <r>
    <n v="5439"/>
    <n v="334"/>
    <n v="8003"/>
    <n v="3288"/>
    <x v="3"/>
    <x v="9"/>
    <x v="19"/>
    <s v="Confirmed"/>
    <n v="1973"/>
    <n v="2007"/>
    <n v="360000"/>
    <n v="360000"/>
    <m/>
    <m/>
    <s v="individuals"/>
    <s v="USFWS (unpublished data)"/>
  </r>
  <r>
    <n v="5440"/>
    <n v="334"/>
    <n v="8002"/>
    <n v="3928"/>
    <x v="3"/>
    <x v="10"/>
    <x v="20"/>
    <s v="Confirmed"/>
    <n v="2007"/>
    <n v="2007"/>
    <m/>
    <m/>
    <m/>
    <m/>
    <m/>
    <s v="USFWS (unpublished data)"/>
  </r>
  <r>
    <n v="5441"/>
    <n v="334"/>
    <n v="1005"/>
    <n v="3928"/>
    <x v="20"/>
    <x v="318"/>
    <x v="20"/>
    <s v="Potential Breeding"/>
    <n v="1973"/>
    <n v="2007"/>
    <n v="3"/>
    <n v="3"/>
    <m/>
    <m/>
    <s v="individuals"/>
    <s v="USFWS (unpublished data)"/>
  </r>
  <r>
    <n v="5442"/>
    <n v="334"/>
    <n v="8003"/>
    <n v="3928"/>
    <x v="3"/>
    <x v="9"/>
    <x v="20"/>
    <s v="Confirmed"/>
    <n v="1973"/>
    <n v="2007"/>
    <n v="8000"/>
    <n v="8000"/>
    <m/>
    <m/>
    <s v="individuals"/>
    <s v="USFWS (unpublished data)"/>
  </r>
  <r>
    <n v="5443"/>
    <n v="334"/>
    <n v="1005"/>
    <n v="3650"/>
    <x v="20"/>
    <x v="318"/>
    <x v="6"/>
    <s v="Confirmed"/>
    <n v="1973"/>
    <n v="2007"/>
    <n v="4"/>
    <n v="4"/>
    <m/>
    <m/>
    <s v="individuals"/>
    <s v="USFWS (unpublished data)"/>
  </r>
  <r>
    <n v="5444"/>
    <n v="334"/>
    <n v="8003"/>
    <n v="3650"/>
    <x v="3"/>
    <x v="9"/>
    <x v="6"/>
    <s v="Confirmed"/>
    <n v="1973"/>
    <n v="2007"/>
    <n v="4"/>
    <n v="4"/>
    <m/>
    <m/>
    <s v="individuals"/>
    <s v="USFWS (unpublished data)"/>
  </r>
  <r>
    <n v="5445"/>
    <n v="335"/>
    <n v="4033"/>
    <n v="3287"/>
    <x v="0"/>
    <x v="401"/>
    <x v="25"/>
    <s v="Confirmed"/>
    <n v="2011"/>
    <n v="2011"/>
    <n v="8"/>
    <n v="8"/>
    <m/>
    <m/>
    <s v="individuals"/>
    <s v="Anderson et al (2012)"/>
  </r>
  <r>
    <n v="5446"/>
    <n v="335"/>
    <n v="4033"/>
    <n v="3659"/>
    <x v="0"/>
    <x v="401"/>
    <x v="3"/>
    <s v="Confirmed"/>
    <n v="2011"/>
    <n v="2011"/>
    <n v="100"/>
    <n v="100"/>
    <m/>
    <m/>
    <s v="individuals"/>
    <s v="Anderson et al (2012)"/>
  </r>
  <r>
    <n v="5447"/>
    <n v="335"/>
    <n v="4059"/>
    <n v="3659"/>
    <x v="0"/>
    <x v="841"/>
    <x v="3"/>
    <s v="Confirmed"/>
    <n v="2011"/>
    <n v="2011"/>
    <n v="200"/>
    <n v="200"/>
    <m/>
    <m/>
    <s v="individuals"/>
    <s v="Anderson et al (2012)"/>
  </r>
  <r>
    <n v="5448"/>
    <n v="335"/>
    <n v="4033"/>
    <n v="3294"/>
    <x v="0"/>
    <x v="401"/>
    <x v="9"/>
    <s v="Confirmed"/>
    <n v="2011"/>
    <n v="2011"/>
    <n v="1000"/>
    <n v="1000"/>
    <m/>
    <m/>
    <s v="individuals"/>
    <s v="Anderson et al (2012)"/>
  </r>
  <r>
    <n v="5449"/>
    <n v="335"/>
    <n v="4033"/>
    <n v="3263"/>
    <x v="0"/>
    <x v="401"/>
    <x v="4"/>
    <s v="Confirmed"/>
    <n v="2011"/>
    <n v="2011"/>
    <n v="100"/>
    <n v="100"/>
    <m/>
    <m/>
    <s v="individuals"/>
    <s v="Anderson et al (2012)"/>
  </r>
  <r>
    <n v="5450"/>
    <n v="335"/>
    <n v="4014"/>
    <n v="3845"/>
    <x v="0"/>
    <x v="842"/>
    <x v="13"/>
    <s v="Non-breeding"/>
    <n v="2011"/>
    <n v="2011"/>
    <n v="1"/>
    <n v="1"/>
    <m/>
    <m/>
    <s v="individuals"/>
    <s v="Anderson et al (2012)"/>
  </r>
  <r>
    <n v="5451"/>
    <n v="335"/>
    <n v="4014"/>
    <n v="3846"/>
    <x v="0"/>
    <x v="842"/>
    <x v="27"/>
    <s v="Non-breeding"/>
    <n v="2011"/>
    <n v="2011"/>
    <n v="25"/>
    <n v="25"/>
    <m/>
    <m/>
    <s v="individuals"/>
    <s v="Anderson et al (2012)"/>
  </r>
  <r>
    <n v="5452"/>
    <n v="335"/>
    <n v="4033"/>
    <n v="3846"/>
    <x v="0"/>
    <x v="401"/>
    <x v="27"/>
    <s v="Confirmed"/>
    <n v="2011"/>
    <n v="2011"/>
    <n v="500"/>
    <n v="500"/>
    <m/>
    <m/>
    <s v="individuals"/>
    <s v="Anderson et al (2012)"/>
  </r>
  <r>
    <n v="5453"/>
    <n v="335"/>
    <n v="4059"/>
    <n v="3846"/>
    <x v="0"/>
    <x v="841"/>
    <x v="27"/>
    <s v="Confirmed"/>
    <n v="2011"/>
    <n v="2011"/>
    <n v="200"/>
    <n v="200"/>
    <m/>
    <m/>
    <s v="individuals"/>
    <s v="Anderson et al (2012)"/>
  </r>
  <r>
    <n v="5454"/>
    <n v="335"/>
    <n v="4033"/>
    <n v="32652"/>
    <x v="0"/>
    <x v="401"/>
    <x v="16"/>
    <s v="Confirmed"/>
    <n v="2011"/>
    <n v="2011"/>
    <n v="250"/>
    <n v="250"/>
    <m/>
    <m/>
    <s v="individuals"/>
    <s v="Anderson et al (2012)"/>
  </r>
  <r>
    <n v="5455"/>
    <n v="335"/>
    <n v="4059"/>
    <n v="3658"/>
    <x v="0"/>
    <x v="841"/>
    <x v="17"/>
    <s v="Confirmed"/>
    <n v="2011"/>
    <n v="2011"/>
    <n v="500"/>
    <n v="500"/>
    <m/>
    <m/>
    <s v="individuals"/>
    <s v="Anderson et al (2012)"/>
  </r>
  <r>
    <n v="5456"/>
    <n v="335"/>
    <n v="4064"/>
    <n v="3658"/>
    <x v="0"/>
    <x v="843"/>
    <x v="17"/>
    <s v="Confirmed"/>
    <n v="2012"/>
    <n v="2012"/>
    <n v="94"/>
    <n v="94"/>
    <m/>
    <m/>
    <s v="breeding pairs"/>
    <s v="Anderson et al (2012)"/>
  </r>
  <r>
    <n v="5457"/>
    <n v="335"/>
    <n v="4033"/>
    <n v="3288"/>
    <x v="0"/>
    <x v="401"/>
    <x v="19"/>
    <s v="Confirmed"/>
    <n v="2011"/>
    <n v="2011"/>
    <n v="2300"/>
    <n v="2300"/>
    <m/>
    <m/>
    <s v="individuals"/>
    <s v="Anderson et al (2012)"/>
  </r>
  <r>
    <n v="5458"/>
    <n v="335"/>
    <n v="4005"/>
    <n v="3650"/>
    <x v="0"/>
    <x v="844"/>
    <x v="6"/>
    <s v="Probable"/>
    <n v="2012"/>
    <n v="2012"/>
    <m/>
    <m/>
    <m/>
    <m/>
    <m/>
    <s v="Anderson et al (2012)"/>
  </r>
  <r>
    <n v="5459"/>
    <n v="336"/>
    <n v="14051"/>
    <n v="3281"/>
    <x v="7"/>
    <x v="845"/>
    <x v="47"/>
    <s v="Confirmed"/>
    <n v="2006"/>
    <n v="2006"/>
    <n v="90"/>
    <n v="90"/>
    <m/>
    <m/>
    <s v="breeding pairs"/>
    <s v="Baudat-Franceschi (2012)"/>
  </r>
  <r>
    <n v="5460"/>
    <n v="336"/>
    <n v="14021"/>
    <n v="3880"/>
    <x v="7"/>
    <x v="846"/>
    <x v="29"/>
    <s v="Confirmed"/>
    <n v="2012"/>
    <n v="2012"/>
    <m/>
    <m/>
    <m/>
    <m/>
    <m/>
    <s v="Baudat-Franceschi (2012)"/>
  </r>
  <r>
    <n v="5461"/>
    <n v="336"/>
    <n v="14020"/>
    <n v="3928"/>
    <x v="7"/>
    <x v="847"/>
    <x v="20"/>
    <s v="Confirmed"/>
    <n v="2007"/>
    <n v="2012"/>
    <n v="38100"/>
    <n v="38100"/>
    <m/>
    <m/>
    <s v="breeding pairs"/>
    <s v="Baudat-Franceschi (2012)"/>
  </r>
  <r>
    <n v="5462"/>
    <n v="336"/>
    <n v="14033"/>
    <n v="3928"/>
    <x v="7"/>
    <x v="848"/>
    <x v="20"/>
    <s v="Confirmed"/>
    <n v="2007"/>
    <n v="2012"/>
    <n v="13500"/>
    <n v="13500"/>
    <m/>
    <m/>
    <s v="breeding pairs"/>
    <s v="Baudat-Franceschi (2012)"/>
  </r>
  <r>
    <n v="5463"/>
    <n v="336"/>
    <n v="14037"/>
    <n v="3928"/>
    <x v="7"/>
    <x v="849"/>
    <x v="20"/>
    <s v="Confirmed"/>
    <n v="2007"/>
    <n v="2012"/>
    <n v="14200"/>
    <n v="14200"/>
    <m/>
    <m/>
    <s v="breeding pairs"/>
    <s v="Baudat-Franceschi (2012)"/>
  </r>
  <r>
    <n v="5464"/>
    <n v="336"/>
    <n v="14044"/>
    <n v="3928"/>
    <x v="7"/>
    <x v="700"/>
    <x v="20"/>
    <s v="Confirmed"/>
    <n v="2007"/>
    <n v="2012"/>
    <n v="10030"/>
    <n v="10030"/>
    <m/>
    <m/>
    <s v="breeding pairs"/>
    <s v="Baudat-Franceschi (2012)"/>
  </r>
  <r>
    <n v="5465"/>
    <n v="336"/>
    <n v="14045"/>
    <n v="3928"/>
    <x v="7"/>
    <x v="850"/>
    <x v="20"/>
    <s v="Confirmed"/>
    <n v="2007"/>
    <n v="2012"/>
    <n v="30800"/>
    <n v="30800"/>
    <m/>
    <m/>
    <s v="breeding pairs"/>
    <s v="Baudat-Franceschi (2012)"/>
  </r>
  <r>
    <n v="5466"/>
    <n v="336"/>
    <n v="14046"/>
    <n v="3928"/>
    <x v="7"/>
    <x v="851"/>
    <x v="20"/>
    <s v="Confirmed"/>
    <n v="2007"/>
    <n v="2012"/>
    <n v="10000"/>
    <n v="10000"/>
    <m/>
    <m/>
    <s v="breeding pairs"/>
    <s v="Baudat-Franceschi (2012)"/>
  </r>
  <r>
    <n v="5467"/>
    <n v="336"/>
    <n v="14060"/>
    <n v="3928"/>
    <x v="7"/>
    <x v="852"/>
    <x v="20"/>
    <s v="Confirmed"/>
    <n v="2007"/>
    <n v="2012"/>
    <n v="18900"/>
    <n v="18900"/>
    <m/>
    <m/>
    <s v="breeding pairs"/>
    <s v="Baudat-Franceschi (2012)"/>
  </r>
  <r>
    <n v="5468"/>
    <n v="337"/>
    <n v="14002"/>
    <n v="3295"/>
    <x v="7"/>
    <x v="814"/>
    <x v="7"/>
    <s v="Confirmed"/>
    <n v="1945"/>
    <n v="2011"/>
    <n v="8875"/>
    <n v="8875"/>
    <m/>
    <m/>
    <s v="breeding pairs"/>
    <s v="Baudat-Franceschi (2012b)"/>
  </r>
  <r>
    <n v="5469"/>
    <n v="337"/>
    <n v="14029"/>
    <n v="3295"/>
    <x v="7"/>
    <x v="853"/>
    <x v="7"/>
    <s v="Confirmed"/>
    <n v="1932"/>
    <n v="2012"/>
    <n v="6000"/>
    <n v="6000"/>
    <m/>
    <m/>
    <s v="breeding pairs"/>
    <s v="Baudat-Franceschi (2012b)"/>
  </r>
  <r>
    <n v="5470"/>
    <n v="337"/>
    <n v="14030"/>
    <n v="3295"/>
    <x v="7"/>
    <x v="854"/>
    <x v="7"/>
    <s v="Confirmed"/>
    <n v="1994"/>
    <n v="2012"/>
    <n v="10900"/>
    <n v="10900"/>
    <m/>
    <m/>
    <s v="breeding pairs"/>
    <s v="Baudat-Franceschi (2012b)"/>
  </r>
  <r>
    <n v="5471"/>
    <n v="337"/>
    <n v="14034"/>
    <n v="3295"/>
    <x v="7"/>
    <x v="855"/>
    <x v="7"/>
    <s v="Confirmed"/>
    <n v="1994"/>
    <n v="2012"/>
    <n v="10000"/>
    <n v="10000"/>
    <m/>
    <m/>
    <s v="breeding pairs"/>
    <s v="Baudat-Franceschi (2012b)"/>
  </r>
  <r>
    <n v="5472"/>
    <n v="337"/>
    <n v="14041"/>
    <n v="3295"/>
    <x v="7"/>
    <x v="699"/>
    <x v="7"/>
    <s v="Confirmed"/>
    <n v="1932"/>
    <n v="2012"/>
    <n v="7000"/>
    <n v="7000"/>
    <m/>
    <m/>
    <s v="breeding pairs"/>
    <s v="Baudat-Franceschi (2012b)"/>
  </r>
  <r>
    <n v="5473"/>
    <n v="337"/>
    <n v="14044"/>
    <n v="3295"/>
    <x v="7"/>
    <x v="700"/>
    <x v="7"/>
    <s v="Confirmed"/>
    <n v="1932"/>
    <n v="2012"/>
    <n v="33900"/>
    <n v="33900"/>
    <m/>
    <m/>
    <s v="breeding pairs"/>
    <s v="Baudat-Franceschi (2012b)"/>
  </r>
  <r>
    <n v="5474"/>
    <n v="337"/>
    <n v="14002"/>
    <n v="3659"/>
    <x v="7"/>
    <x v="814"/>
    <x v="3"/>
    <s v="Confirmed"/>
    <n v="2011"/>
    <n v="2011"/>
    <n v="865"/>
    <n v="865"/>
    <m/>
    <m/>
    <s v="breeding pairs"/>
    <s v="Baudat-Franceschi (2012b)"/>
  </r>
  <r>
    <n v="5475"/>
    <n v="337"/>
    <n v="14001"/>
    <n v="3281"/>
    <x v="7"/>
    <x v="813"/>
    <x v="47"/>
    <s v="Confirmed"/>
    <n v="2011"/>
    <n v="2011"/>
    <n v="14"/>
    <n v="14"/>
    <m/>
    <m/>
    <s v="breeding pairs"/>
    <s v="Baudat-Franceschi (2012b)"/>
  </r>
  <r>
    <n v="5476"/>
    <n v="337"/>
    <n v="14024"/>
    <n v="3281"/>
    <x v="7"/>
    <x v="856"/>
    <x v="47"/>
    <s v="Non-breeding"/>
    <n v="2012"/>
    <n v="2012"/>
    <n v="240"/>
    <n v="240"/>
    <m/>
    <m/>
    <s v="individuals"/>
    <s v="Baudat-Franceschi (2012b)"/>
  </r>
  <r>
    <n v="5477"/>
    <n v="337"/>
    <n v="14007"/>
    <n v="3658"/>
    <x v="7"/>
    <x v="764"/>
    <x v="17"/>
    <s v="Confirmed"/>
    <n v="2012"/>
    <n v="2012"/>
    <n v="1600"/>
    <n v="1600"/>
    <m/>
    <m/>
    <s v="breeding pairs"/>
    <s v="Baudat-Franceschi (2012b)"/>
  </r>
  <r>
    <n v="5478"/>
    <n v="337"/>
    <n v="14018"/>
    <n v="3658"/>
    <x v="7"/>
    <x v="648"/>
    <x v="17"/>
    <s v="Confirmed"/>
    <n v="2011"/>
    <n v="2011"/>
    <n v="2000"/>
    <n v="2000"/>
    <m/>
    <m/>
    <s v="breeding pairs"/>
    <s v="Baudat-Franceschi (2012b)"/>
  </r>
  <r>
    <n v="5479"/>
    <n v="337"/>
    <n v="14026"/>
    <n v="3266"/>
    <x v="7"/>
    <x v="701"/>
    <x v="5"/>
    <s v="Confirmed"/>
    <n v="2012"/>
    <n v="2012"/>
    <n v="200"/>
    <n v="200"/>
    <m/>
    <m/>
    <s v="breeding pairs"/>
    <s v="Baudat-Franceschi (2012b)"/>
  </r>
  <r>
    <n v="5480"/>
    <n v="337"/>
    <n v="14027"/>
    <n v="3266"/>
    <x v="7"/>
    <x v="857"/>
    <x v="5"/>
    <s v="Confirmed"/>
    <n v="2012"/>
    <n v="2012"/>
    <n v="3000"/>
    <n v="5000"/>
    <m/>
    <m/>
    <s v="breeding pairs"/>
    <s v="Baudat-Franceschi (2012b)"/>
  </r>
  <r>
    <n v="5481"/>
    <n v="337"/>
    <n v="14030"/>
    <n v="3266"/>
    <x v="7"/>
    <x v="854"/>
    <x v="5"/>
    <s v="Confirmed"/>
    <n v="2012"/>
    <n v="2012"/>
    <n v="3400"/>
    <n v="3400"/>
    <m/>
    <m/>
    <s v="breeding pairs"/>
    <s v="Baudat-Franceschi (2012b)"/>
  </r>
  <r>
    <n v="5482"/>
    <n v="337"/>
    <n v="14034"/>
    <n v="3266"/>
    <x v="7"/>
    <x v="855"/>
    <x v="5"/>
    <s v="Confirmed"/>
    <n v="2012"/>
    <n v="2012"/>
    <n v="300"/>
    <n v="300"/>
    <m/>
    <m/>
    <s v="breeding pairs"/>
    <s v="Baudat-Franceschi (2012b)"/>
  </r>
  <r>
    <n v="5483"/>
    <n v="337"/>
    <n v="14038"/>
    <n v="3266"/>
    <x v="7"/>
    <x v="698"/>
    <x v="5"/>
    <s v="Confirmed"/>
    <n v="2012"/>
    <n v="2012"/>
    <n v="1300"/>
    <n v="1300"/>
    <m/>
    <m/>
    <s v="breeding pairs"/>
    <s v="Baudat-Franceschi (2012b)"/>
  </r>
  <r>
    <n v="5484"/>
    <n v="337"/>
    <n v="14043"/>
    <n v="3266"/>
    <x v="7"/>
    <x v="858"/>
    <x v="5"/>
    <s v="Confirmed"/>
    <n v="2012"/>
    <n v="2012"/>
    <n v="165"/>
    <n v="165"/>
    <m/>
    <m/>
    <s v="breeding pairs"/>
    <s v="Baudat-Franceschi (2012b)"/>
  </r>
  <r>
    <n v="5485"/>
    <n v="337"/>
    <n v="14044"/>
    <n v="3266"/>
    <x v="7"/>
    <x v="700"/>
    <x v="5"/>
    <s v="Confirmed"/>
    <n v="2012"/>
    <n v="2012"/>
    <n v="5365"/>
    <n v="5365"/>
    <m/>
    <m/>
    <s v="breeding pairs"/>
    <s v="Baudat-Franceschi (2012b)"/>
  </r>
  <r>
    <n v="5486"/>
    <n v="337"/>
    <n v="14004"/>
    <n v="3288"/>
    <x v="7"/>
    <x v="816"/>
    <x v="19"/>
    <s v="Confirmed"/>
    <n v="2011"/>
    <n v="2011"/>
    <n v="15800"/>
    <n v="15800"/>
    <m/>
    <m/>
    <s v="breeding pairs"/>
    <s v="Baudat-Franceschi (2012b)"/>
  </r>
  <r>
    <n v="5487"/>
    <n v="337"/>
    <n v="14005"/>
    <n v="3288"/>
    <x v="7"/>
    <x v="817"/>
    <x v="19"/>
    <s v="Confirmed"/>
    <n v="2011"/>
    <n v="2011"/>
    <n v="19000"/>
    <n v="19000"/>
    <m/>
    <m/>
    <s v="breeding pairs"/>
    <s v="Baudat-Franceschi (2012b)"/>
  </r>
  <r>
    <n v="5488"/>
    <n v="337"/>
    <n v="14008"/>
    <n v="3288"/>
    <x v="7"/>
    <x v="859"/>
    <x v="19"/>
    <s v="Confirmed"/>
    <n v="2011"/>
    <n v="2011"/>
    <n v="22200"/>
    <n v="22200"/>
    <m/>
    <m/>
    <s v="breeding pairs"/>
    <s v="Baudat-Franceschi (2012b)"/>
  </r>
  <r>
    <n v="5489"/>
    <n v="337"/>
    <n v="14009"/>
    <n v="3288"/>
    <x v="7"/>
    <x v="860"/>
    <x v="19"/>
    <s v="Confirmed"/>
    <n v="2011"/>
    <n v="2011"/>
    <n v="16400"/>
    <n v="16400"/>
    <m/>
    <m/>
    <s v="breeding pairs"/>
    <s v="Baudat-Franceschi (2012b)"/>
  </r>
  <r>
    <n v="5490"/>
    <n v="337"/>
    <n v="14010"/>
    <n v="3288"/>
    <x v="7"/>
    <x v="861"/>
    <x v="19"/>
    <s v="Confirmed"/>
    <n v="2011"/>
    <n v="2011"/>
    <n v="28200"/>
    <n v="28200"/>
    <m/>
    <m/>
    <s v="breeding pairs"/>
    <s v="Baudat-Franceschi (2012b)"/>
  </r>
  <r>
    <n v="5491"/>
    <n v="337"/>
    <n v="14015"/>
    <n v="3288"/>
    <x v="7"/>
    <x v="647"/>
    <x v="19"/>
    <s v="Confirmed"/>
    <n v="2005"/>
    <n v="2005"/>
    <n v="10000"/>
    <n v="10000"/>
    <m/>
    <m/>
    <s v="breeding pairs"/>
    <s v="Baudat-Franceschi (2012b)"/>
  </r>
  <r>
    <n v="5492"/>
    <n v="337"/>
    <n v="14017"/>
    <n v="3288"/>
    <x v="7"/>
    <x v="862"/>
    <x v="19"/>
    <s v="Confirmed"/>
    <n v="2005"/>
    <n v="2005"/>
    <n v="10000"/>
    <n v="10000"/>
    <m/>
    <m/>
    <s v="breeding pairs"/>
    <s v="Baudat-Franceschi (2012b)"/>
  </r>
  <r>
    <n v="5493"/>
    <n v="337"/>
    <n v="14032"/>
    <n v="3880"/>
    <x v="7"/>
    <x v="863"/>
    <x v="29"/>
    <s v="Confirmed"/>
    <n v="2012"/>
    <n v="2012"/>
    <n v="30"/>
    <n v="30"/>
    <m/>
    <m/>
    <s v="breeding pairs"/>
    <s v="Baudat-Franceschi (2012b)"/>
  </r>
  <r>
    <n v="5494"/>
    <n v="337"/>
    <n v="14052"/>
    <n v="3880"/>
    <x v="7"/>
    <x v="864"/>
    <x v="29"/>
    <s v="Confirmed"/>
    <n v="2012"/>
    <n v="2012"/>
    <n v="30"/>
    <n v="100"/>
    <m/>
    <m/>
    <s v="breeding pairs"/>
    <s v="Baudat-Franceschi (2012b)"/>
  </r>
  <r>
    <n v="5495"/>
    <n v="337"/>
    <n v="14058"/>
    <n v="3880"/>
    <x v="7"/>
    <x v="22"/>
    <x v="29"/>
    <s v="Confirmed"/>
    <n v="2007"/>
    <n v="2007"/>
    <n v="200"/>
    <n v="400"/>
    <m/>
    <m/>
    <s v="breeding pairs"/>
    <s v="Baudat-Franceschi (2012b)"/>
  </r>
  <r>
    <n v="5496"/>
    <n v="337"/>
    <n v="14002"/>
    <n v="3928"/>
    <x v="7"/>
    <x v="814"/>
    <x v="20"/>
    <s v="Confirmed"/>
    <n v="2012"/>
    <n v="2012"/>
    <n v="11000"/>
    <n v="11000"/>
    <m/>
    <m/>
    <s v="breeding pairs"/>
    <s v="Baudat-Franceschi (2012b)"/>
  </r>
  <r>
    <n v="5497"/>
    <n v="338"/>
    <n v="4034"/>
    <n v="3650"/>
    <x v="0"/>
    <x v="409"/>
    <x v="6"/>
    <s v="Confirmed"/>
    <n v="2012"/>
    <n v="2012"/>
    <m/>
    <m/>
    <n v="1"/>
    <n v="49"/>
    <s v="individuals"/>
    <s v="Bird (2012 unpublished data)"/>
  </r>
  <r>
    <n v="5498"/>
    <n v="339"/>
    <n v="19054"/>
    <n v="3879"/>
    <x v="2"/>
    <x v="362"/>
    <x v="51"/>
    <s v="data deficient"/>
    <n v="2012"/>
    <n v="2012"/>
    <n v="100"/>
    <n v="100"/>
    <m/>
    <m/>
    <s v="individuals"/>
    <s v="Bird (2012)"/>
  </r>
  <r>
    <n v="5499"/>
    <n v="339"/>
    <n v="4028"/>
    <n v="3268"/>
    <x v="0"/>
    <x v="414"/>
    <x v="26"/>
    <s v="Probable"/>
    <n v="2011"/>
    <n v="2011"/>
    <n v="8"/>
    <n v="8"/>
    <m/>
    <m/>
    <s v="individuals"/>
    <s v="Bird (2012)"/>
  </r>
  <r>
    <n v="5500"/>
    <n v="339"/>
    <n v="4010"/>
    <n v="3659"/>
    <x v="0"/>
    <x v="865"/>
    <x v="3"/>
    <s v="Confirmed"/>
    <n v="2011"/>
    <n v="2011"/>
    <n v="48"/>
    <n v="48"/>
    <m/>
    <m/>
    <s v="individuals"/>
    <s v="Bird (2012)"/>
  </r>
  <r>
    <n v="5501"/>
    <n v="339"/>
    <n v="4011"/>
    <n v="3659"/>
    <x v="0"/>
    <x v="866"/>
    <x v="3"/>
    <s v="Confirmed"/>
    <n v="2011"/>
    <n v="2011"/>
    <n v="8"/>
    <n v="8"/>
    <m/>
    <m/>
    <s v="individuals"/>
    <s v="Bird (2012)"/>
  </r>
  <r>
    <n v="5502"/>
    <n v="339"/>
    <n v="4012"/>
    <n v="3659"/>
    <x v="0"/>
    <x v="867"/>
    <x v="3"/>
    <s v="Confirmed"/>
    <n v="2011"/>
    <n v="2011"/>
    <n v="17"/>
    <n v="17"/>
    <m/>
    <m/>
    <s v="individuals"/>
    <s v="Bird (2012)"/>
  </r>
  <r>
    <n v="5503"/>
    <n v="339"/>
    <n v="4013"/>
    <n v="3659"/>
    <x v="0"/>
    <x v="868"/>
    <x v="3"/>
    <s v="Confirmed"/>
    <n v="2011"/>
    <n v="2011"/>
    <n v="15"/>
    <n v="15"/>
    <m/>
    <m/>
    <s v="individuals"/>
    <s v="Bird (2012)"/>
  </r>
  <r>
    <n v="5504"/>
    <n v="339"/>
    <n v="4079"/>
    <n v="3659"/>
    <x v="0"/>
    <x v="869"/>
    <x v="3"/>
    <s v="Confirmed"/>
    <n v="2011"/>
    <n v="2011"/>
    <n v="3"/>
    <n v="3"/>
    <m/>
    <m/>
    <s v="individuals"/>
    <s v="Bird (2012)"/>
  </r>
  <r>
    <n v="5505"/>
    <n v="339"/>
    <n v="4079"/>
    <n v="3659"/>
    <x v="0"/>
    <x v="869"/>
    <x v="3"/>
    <s v="Confirmed"/>
    <n v="2011"/>
    <n v="2011"/>
    <n v="10"/>
    <n v="10"/>
    <m/>
    <m/>
    <s v="individuals"/>
    <s v="Bird (2012)"/>
  </r>
  <r>
    <n v="5506"/>
    <n v="339"/>
    <n v="4010"/>
    <n v="3294"/>
    <x v="0"/>
    <x v="865"/>
    <x v="9"/>
    <s v="Confirmed"/>
    <n v="2011"/>
    <n v="2011"/>
    <n v="77"/>
    <n v="77"/>
    <m/>
    <m/>
    <s v="individuals"/>
    <s v="Bird (2012)"/>
  </r>
  <r>
    <n v="5507"/>
    <n v="339"/>
    <n v="4011"/>
    <n v="3294"/>
    <x v="0"/>
    <x v="866"/>
    <x v="9"/>
    <s v="Confirmed"/>
    <n v="2011"/>
    <n v="2011"/>
    <n v="146"/>
    <n v="146"/>
    <m/>
    <m/>
    <s v="individuals"/>
    <s v="Bird (2012)"/>
  </r>
  <r>
    <n v="5508"/>
    <n v="339"/>
    <n v="4012"/>
    <n v="3294"/>
    <x v="0"/>
    <x v="867"/>
    <x v="9"/>
    <s v="Confirmed"/>
    <n v="2011"/>
    <n v="2011"/>
    <n v="88"/>
    <n v="88"/>
    <m/>
    <m/>
    <s v="individuals"/>
    <s v="Bird (2012)"/>
  </r>
  <r>
    <n v="5509"/>
    <n v="339"/>
    <n v="4013"/>
    <n v="3294"/>
    <x v="0"/>
    <x v="868"/>
    <x v="9"/>
    <s v="Confirmed"/>
    <n v="2011"/>
    <n v="2011"/>
    <n v="16"/>
    <n v="16"/>
    <m/>
    <m/>
    <s v="individuals"/>
    <s v="Bird (2012)"/>
  </r>
  <r>
    <n v="5510"/>
    <n v="339"/>
    <n v="4079"/>
    <n v="3294"/>
    <x v="0"/>
    <x v="869"/>
    <x v="9"/>
    <s v="Confirmed"/>
    <n v="2011"/>
    <n v="2011"/>
    <n v="20"/>
    <n v="20"/>
    <m/>
    <m/>
    <s v="individuals"/>
    <s v="Bird (2012)"/>
  </r>
  <r>
    <n v="5511"/>
    <n v="339"/>
    <n v="4079"/>
    <n v="3294"/>
    <x v="0"/>
    <x v="869"/>
    <x v="9"/>
    <s v="Confirmed"/>
    <n v="2011"/>
    <n v="2011"/>
    <n v="40"/>
    <n v="40"/>
    <m/>
    <m/>
    <s v="individuals"/>
    <s v="Bird (2012)"/>
  </r>
  <r>
    <n v="5512"/>
    <n v="339"/>
    <n v="4010"/>
    <n v="3298"/>
    <x v="0"/>
    <x v="865"/>
    <x v="12"/>
    <s v="Probable"/>
    <n v="2011"/>
    <n v="2011"/>
    <n v="2"/>
    <n v="2"/>
    <m/>
    <m/>
    <s v="individuals"/>
    <s v="Bird (2012)"/>
  </r>
  <r>
    <n v="5513"/>
    <n v="339"/>
    <n v="4011"/>
    <n v="3263"/>
    <x v="0"/>
    <x v="866"/>
    <x v="4"/>
    <s v="Non-breeding"/>
    <n v="2011"/>
    <n v="2011"/>
    <n v="2"/>
    <n v="2"/>
    <m/>
    <m/>
    <s v="individuals"/>
    <s v="Bird (2012)"/>
  </r>
  <r>
    <n v="5514"/>
    <n v="339"/>
    <n v="4010"/>
    <n v="3845"/>
    <x v="0"/>
    <x v="865"/>
    <x v="13"/>
    <s v="Non-breeding"/>
    <n v="2011"/>
    <n v="2011"/>
    <n v="3"/>
    <n v="3"/>
    <m/>
    <m/>
    <s v="individuals"/>
    <s v="Bird (2012)"/>
  </r>
  <r>
    <n v="5515"/>
    <n v="339"/>
    <n v="4010"/>
    <n v="3846"/>
    <x v="0"/>
    <x v="865"/>
    <x v="27"/>
    <s v="Confirmed"/>
    <n v="2011"/>
    <n v="2011"/>
    <n v="2"/>
    <n v="2"/>
    <m/>
    <m/>
    <s v="individuals"/>
    <s v="Bird (2012)"/>
  </r>
  <r>
    <n v="5516"/>
    <n v="339"/>
    <n v="4012"/>
    <n v="3846"/>
    <x v="0"/>
    <x v="867"/>
    <x v="27"/>
    <s v="Confirmed"/>
    <n v="2011"/>
    <n v="2011"/>
    <n v="47"/>
    <n v="47"/>
    <m/>
    <m/>
    <s v="individuals"/>
    <s v="Bird (2012)"/>
  </r>
  <r>
    <n v="5517"/>
    <n v="339"/>
    <n v="4013"/>
    <n v="3846"/>
    <x v="0"/>
    <x v="868"/>
    <x v="27"/>
    <s v="Confirmed"/>
    <n v="2011"/>
    <n v="2011"/>
    <n v="4"/>
    <n v="4"/>
    <m/>
    <m/>
    <s v="individuals"/>
    <s v="Bird (2012)"/>
  </r>
  <r>
    <n v="5518"/>
    <n v="339"/>
    <n v="4010"/>
    <n v="3658"/>
    <x v="0"/>
    <x v="865"/>
    <x v="17"/>
    <s v="Confirmed"/>
    <n v="2011"/>
    <n v="2011"/>
    <n v="373"/>
    <n v="373"/>
    <m/>
    <m/>
    <s v="individuals"/>
    <s v="Bird (2012)"/>
  </r>
  <r>
    <n v="5519"/>
    <n v="339"/>
    <n v="4011"/>
    <n v="3658"/>
    <x v="0"/>
    <x v="866"/>
    <x v="17"/>
    <s v="Confirmed"/>
    <n v="2011"/>
    <n v="2011"/>
    <n v="141"/>
    <n v="141"/>
    <m/>
    <m/>
    <s v="individuals"/>
    <s v="Bird (2012)"/>
  </r>
  <r>
    <n v="5520"/>
    <n v="339"/>
    <n v="4012"/>
    <n v="3658"/>
    <x v="0"/>
    <x v="867"/>
    <x v="17"/>
    <s v="Confirmed"/>
    <n v="2011"/>
    <n v="2011"/>
    <n v="136"/>
    <n v="136"/>
    <m/>
    <m/>
    <s v="individuals"/>
    <s v="Bird (2012)"/>
  </r>
  <r>
    <n v="5521"/>
    <n v="339"/>
    <n v="4013"/>
    <n v="3658"/>
    <x v="0"/>
    <x v="868"/>
    <x v="17"/>
    <s v="Confirmed"/>
    <n v="2011"/>
    <n v="2011"/>
    <n v="5"/>
    <n v="5"/>
    <m/>
    <m/>
    <s v="individuals"/>
    <s v="Bird (2012)"/>
  </r>
  <r>
    <n v="5522"/>
    <n v="339"/>
    <n v="4079"/>
    <n v="3658"/>
    <x v="0"/>
    <x v="869"/>
    <x v="17"/>
    <s v="Confirmed"/>
    <n v="2011"/>
    <n v="2011"/>
    <n v="15"/>
    <n v="15"/>
    <m/>
    <m/>
    <s v="individuals"/>
    <s v="Bird (2012)"/>
  </r>
  <r>
    <n v="5523"/>
    <n v="339"/>
    <n v="4079"/>
    <n v="3658"/>
    <x v="0"/>
    <x v="869"/>
    <x v="17"/>
    <s v="Confirmed"/>
    <n v="2011"/>
    <n v="2011"/>
    <n v="25"/>
    <n v="25"/>
    <m/>
    <m/>
    <s v="individuals"/>
    <s v="Bird (2012)"/>
  </r>
  <r>
    <n v="5524"/>
    <n v="339"/>
    <n v="4010"/>
    <n v="3650"/>
    <x v="0"/>
    <x v="865"/>
    <x v="6"/>
    <s v="Probable"/>
    <n v="2011"/>
    <n v="2011"/>
    <n v="4"/>
    <n v="4"/>
    <m/>
    <m/>
    <s v="individuals"/>
    <s v="Bird (2012)"/>
  </r>
  <r>
    <n v="5525"/>
    <n v="340"/>
    <n v="12109"/>
    <n v="3295"/>
    <x v="8"/>
    <x v="870"/>
    <x v="7"/>
    <s v="Probable"/>
    <n v="1990"/>
    <n v="2011"/>
    <n v="200"/>
    <n v="200"/>
    <m/>
    <m/>
    <s v="individuals"/>
    <s v="Buden (2012)"/>
  </r>
  <r>
    <n v="5526"/>
    <n v="340"/>
    <n v="12110"/>
    <n v="3295"/>
    <x v="8"/>
    <x v="871"/>
    <x v="7"/>
    <s v="Probable"/>
    <n v="1994"/>
    <n v="2011"/>
    <m/>
    <m/>
    <n v="1"/>
    <n v="49"/>
    <s v="nests"/>
    <s v="Buden (2012)"/>
  </r>
  <r>
    <n v="5527"/>
    <n v="340"/>
    <n v="12110"/>
    <n v="3295"/>
    <x v="8"/>
    <x v="871"/>
    <x v="7"/>
    <s v="Confirmed"/>
    <n v="1994"/>
    <n v="2011"/>
    <n v="3"/>
    <n v="3"/>
    <m/>
    <m/>
    <s v="chicks"/>
    <s v="Buden (2012)"/>
  </r>
  <r>
    <n v="5528"/>
    <n v="340"/>
    <n v="12112"/>
    <n v="3295"/>
    <x v="8"/>
    <x v="872"/>
    <x v="7"/>
    <s v="Probable"/>
    <n v="1877"/>
    <n v="2011"/>
    <n v="200"/>
    <n v="200"/>
    <m/>
    <m/>
    <s v="individuals"/>
    <s v="Buden (2012)"/>
  </r>
  <r>
    <n v="5529"/>
    <n v="340"/>
    <n v="12112"/>
    <n v="3268"/>
    <x v="8"/>
    <x v="872"/>
    <x v="26"/>
    <s v="Probable"/>
    <m/>
    <n v="2011"/>
    <n v="12"/>
    <n v="12"/>
    <m/>
    <m/>
    <s v="individuals"/>
    <s v="Buden (2012)"/>
  </r>
  <r>
    <n v="5530"/>
    <n v="340"/>
    <n v="12109"/>
    <n v="3659"/>
    <x v="8"/>
    <x v="870"/>
    <x v="3"/>
    <s v="Probable"/>
    <m/>
    <n v="2011"/>
    <n v="30"/>
    <n v="40"/>
    <m/>
    <m/>
    <s v="individuals"/>
    <s v="Buden (2012)"/>
  </r>
  <r>
    <n v="5531"/>
    <n v="340"/>
    <n v="12110"/>
    <n v="3659"/>
    <x v="8"/>
    <x v="871"/>
    <x v="3"/>
    <s v="Confirmed"/>
    <m/>
    <n v="2011"/>
    <n v="1"/>
    <n v="1"/>
    <m/>
    <m/>
    <s v="nests"/>
    <s v="Buden (2012)"/>
  </r>
  <r>
    <n v="5532"/>
    <n v="340"/>
    <n v="12110"/>
    <n v="3659"/>
    <x v="8"/>
    <x v="871"/>
    <x v="3"/>
    <s v="Confirmed"/>
    <m/>
    <n v="2011"/>
    <n v="80"/>
    <n v="100"/>
    <m/>
    <m/>
    <s v="adults only"/>
    <s v="Buden (2012)"/>
  </r>
  <r>
    <n v="5533"/>
    <n v="340"/>
    <n v="12110"/>
    <n v="3659"/>
    <x v="8"/>
    <x v="871"/>
    <x v="3"/>
    <s v="Confirmed"/>
    <m/>
    <n v="2011"/>
    <n v="15"/>
    <n v="15"/>
    <m/>
    <m/>
    <s v="nests"/>
    <s v="Buden (2012)"/>
  </r>
  <r>
    <n v="5534"/>
    <n v="340"/>
    <n v="12109"/>
    <n v="3294"/>
    <x v="8"/>
    <x v="870"/>
    <x v="9"/>
    <s v="Probable"/>
    <m/>
    <n v="2011"/>
    <n v="20"/>
    <n v="30"/>
    <m/>
    <m/>
    <s v="individuals"/>
    <s v="Buden (2012)"/>
  </r>
  <r>
    <n v="5535"/>
    <n v="340"/>
    <n v="12111"/>
    <n v="3294"/>
    <x v="8"/>
    <x v="873"/>
    <x v="9"/>
    <s v="Probable"/>
    <m/>
    <n v="2011"/>
    <n v="300"/>
    <n v="300"/>
    <m/>
    <m/>
    <s v="individuals"/>
    <s v="Buden (2012)"/>
  </r>
  <r>
    <n v="5536"/>
    <n v="340"/>
    <n v="12112"/>
    <n v="3294"/>
    <x v="8"/>
    <x v="872"/>
    <x v="9"/>
    <s v="Probable"/>
    <m/>
    <n v="2011"/>
    <n v="20"/>
    <n v="30"/>
    <m/>
    <m/>
    <s v="individuals"/>
    <s v="Buden (2012)"/>
  </r>
  <r>
    <n v="5537"/>
    <n v="340"/>
    <n v="12114"/>
    <n v="3294"/>
    <x v="8"/>
    <x v="874"/>
    <x v="9"/>
    <s v="Probable"/>
    <m/>
    <n v="2011"/>
    <n v="20"/>
    <n v="30"/>
    <m/>
    <m/>
    <s v="individuals"/>
    <s v="Buden (2012)"/>
  </r>
  <r>
    <n v="5538"/>
    <n v="340"/>
    <n v="12109"/>
    <n v="3298"/>
    <x v="8"/>
    <x v="870"/>
    <x v="12"/>
    <s v="Confirmed"/>
    <m/>
    <n v="2011"/>
    <n v="10"/>
    <n v="15"/>
    <m/>
    <m/>
    <s v="breeding pairs"/>
    <s v="Buden (2012)"/>
  </r>
  <r>
    <n v="5539"/>
    <n v="340"/>
    <n v="12110"/>
    <n v="3298"/>
    <x v="8"/>
    <x v="871"/>
    <x v="12"/>
    <s v="Probable"/>
    <m/>
    <n v="2010"/>
    <m/>
    <m/>
    <n v="1"/>
    <n v="49"/>
    <s v="breeding pairs"/>
    <s v="Buden (2012)"/>
  </r>
  <r>
    <n v="5540"/>
    <n v="340"/>
    <n v="12110"/>
    <n v="3298"/>
    <x v="8"/>
    <x v="871"/>
    <x v="12"/>
    <s v="Confirmed"/>
    <m/>
    <n v="2011"/>
    <n v="5"/>
    <n v="6"/>
    <m/>
    <m/>
    <s v="breeding pairs"/>
    <s v="Buden (2012)"/>
  </r>
  <r>
    <n v="5541"/>
    <n v="340"/>
    <n v="12110"/>
    <n v="3263"/>
    <x v="8"/>
    <x v="871"/>
    <x v="4"/>
    <s v="Confirmed"/>
    <m/>
    <n v="2011"/>
    <n v="70"/>
    <n v="100"/>
    <m/>
    <m/>
    <s v="breeding pairs"/>
    <s v="Buden (2012)"/>
  </r>
  <r>
    <n v="5542"/>
    <n v="340"/>
    <n v="12110"/>
    <n v="3845"/>
    <x v="8"/>
    <x v="871"/>
    <x v="13"/>
    <s v="Confirmed"/>
    <m/>
    <n v="2004"/>
    <n v="15"/>
    <n v="15"/>
    <m/>
    <m/>
    <s v="nests"/>
    <s v="Buden (2012)"/>
  </r>
  <r>
    <n v="5543"/>
    <n v="340"/>
    <n v="12110"/>
    <n v="3845"/>
    <x v="8"/>
    <x v="871"/>
    <x v="13"/>
    <s v="Confirmed"/>
    <m/>
    <n v="2010"/>
    <m/>
    <m/>
    <n v="1"/>
    <n v="49"/>
    <s v="chicks"/>
    <s v="Buden (2012)"/>
  </r>
  <r>
    <n v="5544"/>
    <n v="340"/>
    <n v="12110"/>
    <n v="3845"/>
    <x v="8"/>
    <x v="871"/>
    <x v="13"/>
    <s v="Confirmed"/>
    <m/>
    <n v="2011"/>
    <n v="5"/>
    <n v="6"/>
    <m/>
    <m/>
    <s v="chicks"/>
    <s v="Buden (2012)"/>
  </r>
  <r>
    <n v="5545"/>
    <n v="340"/>
    <n v="12108"/>
    <n v="3846"/>
    <x v="8"/>
    <x v="875"/>
    <x v="27"/>
    <s v="data deficient"/>
    <m/>
    <n v="2010"/>
    <n v="1"/>
    <n v="1"/>
    <m/>
    <m/>
    <s v="mature individuals"/>
    <s v="Buden (2012)"/>
  </r>
  <r>
    <n v="5546"/>
    <n v="340"/>
    <n v="12110"/>
    <n v="32652"/>
    <x v="8"/>
    <x v="871"/>
    <x v="16"/>
    <s v="Confirmed"/>
    <m/>
    <n v="2011"/>
    <n v="3"/>
    <n v="3"/>
    <m/>
    <m/>
    <s v="breeding pairs"/>
    <s v="Buden (2012)"/>
  </r>
  <r>
    <n v="5547"/>
    <n v="340"/>
    <n v="12110"/>
    <n v="32652"/>
    <x v="8"/>
    <x v="871"/>
    <x v="16"/>
    <s v="Probable"/>
    <m/>
    <n v="2011"/>
    <n v="2"/>
    <n v="2"/>
    <m/>
    <m/>
    <s v="mature individuals"/>
    <s v="Buden (2012)"/>
  </r>
  <r>
    <n v="5548"/>
    <n v="340"/>
    <n v="12109"/>
    <n v="3658"/>
    <x v="8"/>
    <x v="870"/>
    <x v="17"/>
    <s v="Probable"/>
    <m/>
    <n v="2011"/>
    <n v="100"/>
    <n v="150"/>
    <m/>
    <m/>
    <s v="individuals"/>
    <s v="Buden (2012)"/>
  </r>
  <r>
    <n v="5549"/>
    <n v="340"/>
    <n v="12110"/>
    <n v="3658"/>
    <x v="8"/>
    <x v="871"/>
    <x v="17"/>
    <s v="Probable"/>
    <m/>
    <n v="2011"/>
    <m/>
    <m/>
    <n v="50"/>
    <n v="249"/>
    <s v="individuals"/>
    <s v="Buden (2012)"/>
  </r>
  <r>
    <n v="5550"/>
    <n v="340"/>
    <n v="12110"/>
    <n v="3658"/>
    <x v="8"/>
    <x v="871"/>
    <x v="17"/>
    <s v="Probable"/>
    <m/>
    <n v="2011"/>
    <n v="400"/>
    <n v="400"/>
    <m/>
    <m/>
    <s v="individuals"/>
    <s v="Buden (2012)"/>
  </r>
  <r>
    <n v="5551"/>
    <n v="340"/>
    <n v="12109"/>
    <n v="3649"/>
    <x v="8"/>
    <x v="870"/>
    <x v="18"/>
    <s v="Confirmed"/>
    <m/>
    <n v="2011"/>
    <n v="4"/>
    <n v="4"/>
    <m/>
    <m/>
    <s v="breeding pairs"/>
    <s v="Buden (2012)"/>
  </r>
  <r>
    <n v="5552"/>
    <n v="340"/>
    <n v="12109"/>
    <n v="3288"/>
    <x v="8"/>
    <x v="870"/>
    <x v="19"/>
    <s v="Confirmed"/>
    <m/>
    <n v="2011"/>
    <n v="3"/>
    <n v="3"/>
    <m/>
    <m/>
    <s v="chicks"/>
    <s v="Buden (2012)"/>
  </r>
  <r>
    <n v="5553"/>
    <n v="340"/>
    <n v="12112"/>
    <n v="3288"/>
    <x v="8"/>
    <x v="872"/>
    <x v="19"/>
    <s v="data deficient"/>
    <m/>
    <n v="2011"/>
    <n v="20"/>
    <n v="20"/>
    <m/>
    <m/>
    <s v="individuals"/>
    <s v="Buden (2012)"/>
  </r>
  <r>
    <n v="5554"/>
    <n v="340"/>
    <n v="12113"/>
    <n v="3288"/>
    <x v="8"/>
    <x v="876"/>
    <x v="19"/>
    <s v="Probable"/>
    <m/>
    <n v="2011"/>
    <m/>
    <m/>
    <m/>
    <m/>
    <m/>
    <s v="Buden (2012)"/>
  </r>
  <r>
    <n v="5555"/>
    <n v="340"/>
    <n v="12113"/>
    <n v="3288"/>
    <x v="8"/>
    <x v="876"/>
    <x v="19"/>
    <s v="Probable"/>
    <m/>
    <n v="2011"/>
    <m/>
    <m/>
    <m/>
    <m/>
    <m/>
    <s v="Buden (2012)"/>
  </r>
  <r>
    <n v="5556"/>
    <n v="341"/>
    <n v="21005"/>
    <n v="3880"/>
    <x v="26"/>
    <x v="877"/>
    <x v="29"/>
    <s v="Potential Breeding"/>
    <n v="2012"/>
    <n v="2012"/>
    <m/>
    <m/>
    <m/>
    <m/>
    <m/>
    <s v="Butler (2012)"/>
  </r>
  <r>
    <n v="5557"/>
    <n v="342"/>
    <n v="5166"/>
    <n v="3295"/>
    <x v="4"/>
    <x v="779"/>
    <x v="7"/>
    <s v="data deficient"/>
    <n v="1993"/>
    <n v="2012"/>
    <n v="27"/>
    <n v="27"/>
    <m/>
    <m/>
    <s v="individuals"/>
    <s v="Cranwell &amp; Radford (unpublished data)"/>
  </r>
  <r>
    <n v="5558"/>
    <n v="342"/>
    <n v="5081"/>
    <n v="3298"/>
    <x v="4"/>
    <x v="878"/>
    <x v="12"/>
    <s v="data deficient"/>
    <n v="2012"/>
    <n v="2012"/>
    <n v="7"/>
    <n v="7"/>
    <m/>
    <m/>
    <s v="individuals"/>
    <s v="Cranwell &amp; Radford (unpublished data)"/>
  </r>
  <r>
    <n v="5559"/>
    <n v="342"/>
    <n v="5083"/>
    <n v="3298"/>
    <x v="4"/>
    <x v="879"/>
    <x v="12"/>
    <s v="data deficient"/>
    <n v="2012"/>
    <n v="2012"/>
    <n v="4"/>
    <n v="4"/>
    <m/>
    <m/>
    <s v="individuals"/>
    <s v="Cranwell &amp; Radford (unpublished data)"/>
  </r>
  <r>
    <n v="5560"/>
    <n v="342"/>
    <n v="5084"/>
    <n v="3298"/>
    <x v="4"/>
    <x v="880"/>
    <x v="12"/>
    <s v="data deficient"/>
    <n v="2012"/>
    <n v="2012"/>
    <n v="1"/>
    <n v="1"/>
    <m/>
    <m/>
    <s v="individuals"/>
    <s v="Cranwell &amp; Radford (unpublished data)"/>
  </r>
  <r>
    <n v="5561"/>
    <n v="342"/>
    <n v="5085"/>
    <n v="3298"/>
    <x v="4"/>
    <x v="881"/>
    <x v="12"/>
    <s v="data deficient"/>
    <n v="2012"/>
    <n v="2012"/>
    <n v="8"/>
    <n v="8"/>
    <m/>
    <m/>
    <s v="individuals"/>
    <s v="Cranwell &amp; Radford (unpublished data)"/>
  </r>
  <r>
    <n v="5562"/>
    <n v="342"/>
    <n v="5086"/>
    <n v="3298"/>
    <x v="4"/>
    <x v="882"/>
    <x v="12"/>
    <s v="data deficient"/>
    <n v="2012"/>
    <n v="2012"/>
    <n v="16"/>
    <n v="16"/>
    <m/>
    <m/>
    <s v="individuals"/>
    <s v="Cranwell &amp; Radford (unpublished data)"/>
  </r>
  <r>
    <n v="5563"/>
    <n v="342"/>
    <n v="5088"/>
    <n v="3298"/>
    <x v="4"/>
    <x v="883"/>
    <x v="12"/>
    <s v="data deficient"/>
    <n v="2012"/>
    <n v="2012"/>
    <n v="9"/>
    <n v="9"/>
    <m/>
    <m/>
    <s v="individuals"/>
    <s v="Cranwell &amp; Radford (unpublished data)"/>
  </r>
  <r>
    <n v="5564"/>
    <n v="342"/>
    <n v="5090"/>
    <n v="3298"/>
    <x v="4"/>
    <x v="884"/>
    <x v="12"/>
    <s v="data deficient"/>
    <n v="2012"/>
    <n v="2012"/>
    <n v="6"/>
    <n v="6"/>
    <m/>
    <m/>
    <s v="individuals"/>
    <s v="Cranwell &amp; Radford (unpublished data)"/>
  </r>
  <r>
    <n v="5565"/>
    <n v="342"/>
    <n v="5092"/>
    <n v="3298"/>
    <x v="4"/>
    <x v="885"/>
    <x v="12"/>
    <s v="data deficient"/>
    <n v="2012"/>
    <n v="2012"/>
    <n v="2"/>
    <n v="2"/>
    <m/>
    <m/>
    <s v="individuals"/>
    <s v="Cranwell &amp; Radford (unpublished data)"/>
  </r>
  <r>
    <n v="5566"/>
    <n v="342"/>
    <n v="5095"/>
    <n v="3298"/>
    <x v="4"/>
    <x v="886"/>
    <x v="12"/>
    <s v="data deficient"/>
    <n v="2012"/>
    <n v="2012"/>
    <n v="42"/>
    <n v="42"/>
    <m/>
    <m/>
    <s v="individuals"/>
    <s v="Cranwell &amp; Radford (unpublished data)"/>
  </r>
  <r>
    <n v="5567"/>
    <n v="342"/>
    <n v="5096"/>
    <n v="3298"/>
    <x v="4"/>
    <x v="887"/>
    <x v="12"/>
    <s v="data deficient"/>
    <n v="2012"/>
    <n v="2012"/>
    <n v="4"/>
    <n v="4"/>
    <m/>
    <m/>
    <s v="individuals"/>
    <s v="Cranwell &amp; Radford (unpublished data)"/>
  </r>
  <r>
    <n v="5568"/>
    <n v="342"/>
    <n v="5097"/>
    <n v="3298"/>
    <x v="4"/>
    <x v="888"/>
    <x v="12"/>
    <s v="data deficient"/>
    <n v="2012"/>
    <n v="2012"/>
    <n v="21"/>
    <n v="21"/>
    <m/>
    <m/>
    <s v="individuals"/>
    <s v="Cranwell &amp; Radford (unpublished data)"/>
  </r>
  <r>
    <n v="5569"/>
    <n v="342"/>
    <n v="5166"/>
    <n v="3298"/>
    <x v="4"/>
    <x v="779"/>
    <x v="12"/>
    <s v="data deficient"/>
    <n v="2012"/>
    <n v="2012"/>
    <n v="3"/>
    <n v="3"/>
    <m/>
    <m/>
    <s v="individuals"/>
    <s v="Cranwell &amp; Radford (unpublished data)"/>
  </r>
  <r>
    <n v="5570"/>
    <n v="342"/>
    <n v="5216"/>
    <n v="3298"/>
    <x v="4"/>
    <x v="889"/>
    <x v="12"/>
    <s v="data deficient"/>
    <n v="2012"/>
    <n v="2012"/>
    <n v="35"/>
    <n v="35"/>
    <m/>
    <m/>
    <s v="individuals"/>
    <s v="Cranwell &amp; Radford (unpublished data)"/>
  </r>
  <r>
    <n v="5571"/>
    <n v="342"/>
    <n v="5166"/>
    <n v="3263"/>
    <x v="4"/>
    <x v="779"/>
    <x v="4"/>
    <s v="data deficient"/>
    <n v="2012"/>
    <n v="2012"/>
    <n v="6"/>
    <n v="6"/>
    <m/>
    <m/>
    <s v="individuals"/>
    <s v="Cranwell &amp; Radford (unpublished data)"/>
  </r>
  <r>
    <n v="5572"/>
    <n v="342"/>
    <n v="5081"/>
    <n v="3845"/>
    <x v="4"/>
    <x v="878"/>
    <x v="13"/>
    <s v="Confirmed"/>
    <n v="2012"/>
    <n v="2012"/>
    <n v="1"/>
    <n v="1"/>
    <m/>
    <m/>
    <s v="breeding pairs"/>
    <s v="Cranwell &amp; Radford (unpublished data)"/>
  </r>
  <r>
    <n v="5573"/>
    <n v="342"/>
    <n v="5082"/>
    <n v="3845"/>
    <x v="4"/>
    <x v="781"/>
    <x v="13"/>
    <s v="Confirmed"/>
    <n v="2012"/>
    <n v="2012"/>
    <n v="2"/>
    <n v="2"/>
    <m/>
    <m/>
    <s v="breeding pairs"/>
    <s v="Cranwell &amp; Radford (unpublished data)"/>
  </r>
  <r>
    <n v="5574"/>
    <n v="342"/>
    <n v="5087"/>
    <n v="3845"/>
    <x v="4"/>
    <x v="890"/>
    <x v="13"/>
    <s v="Confirmed"/>
    <n v="2012"/>
    <n v="2012"/>
    <n v="8"/>
    <n v="8"/>
    <m/>
    <m/>
    <s v="breeding pairs"/>
    <s v="Cranwell &amp; Radford (unpublished data)"/>
  </r>
  <r>
    <n v="5575"/>
    <n v="342"/>
    <n v="5088"/>
    <n v="3845"/>
    <x v="4"/>
    <x v="883"/>
    <x v="13"/>
    <s v="Confirmed"/>
    <n v="2012"/>
    <n v="2012"/>
    <n v="3"/>
    <n v="3"/>
    <m/>
    <m/>
    <s v="breeding pairs"/>
    <s v="Cranwell &amp; Radford (unpublished data)"/>
  </r>
  <r>
    <n v="5576"/>
    <n v="342"/>
    <n v="5091"/>
    <n v="3845"/>
    <x v="4"/>
    <x v="891"/>
    <x v="13"/>
    <s v="Confirmed"/>
    <n v="2012"/>
    <n v="2012"/>
    <n v="1"/>
    <n v="1"/>
    <m/>
    <m/>
    <s v="breeding pairs"/>
    <s v="Cranwell &amp; Radford (unpublished data)"/>
  </r>
  <r>
    <n v="5577"/>
    <n v="342"/>
    <n v="5092"/>
    <n v="3845"/>
    <x v="4"/>
    <x v="885"/>
    <x v="13"/>
    <s v="Confirmed"/>
    <n v="2012"/>
    <n v="2012"/>
    <n v="7"/>
    <n v="7"/>
    <m/>
    <m/>
    <s v="breeding pairs"/>
    <s v="Cranwell &amp; Radford (unpublished data)"/>
  </r>
  <r>
    <n v="5578"/>
    <n v="342"/>
    <n v="5097"/>
    <n v="3845"/>
    <x v="4"/>
    <x v="888"/>
    <x v="13"/>
    <s v="Confirmed"/>
    <n v="2012"/>
    <n v="2012"/>
    <n v="2"/>
    <n v="2"/>
    <m/>
    <m/>
    <s v="breeding pairs"/>
    <s v="Cranwell &amp; Radford (unpublished data)"/>
  </r>
  <r>
    <n v="5579"/>
    <n v="342"/>
    <n v="5216"/>
    <n v="3845"/>
    <x v="4"/>
    <x v="889"/>
    <x v="13"/>
    <s v="Confirmed"/>
    <n v="2012"/>
    <n v="2012"/>
    <n v="10"/>
    <n v="10"/>
    <m/>
    <m/>
    <s v="breeding pairs"/>
    <s v="Cranwell &amp; Radford (unpublished data)"/>
  </r>
  <r>
    <n v="5580"/>
    <n v="342"/>
    <n v="5082"/>
    <n v="3898"/>
    <x v="4"/>
    <x v="781"/>
    <x v="30"/>
    <s v="Confirmed"/>
    <n v="2012"/>
    <n v="2012"/>
    <n v="11"/>
    <n v="11"/>
    <m/>
    <m/>
    <s v="breeding pairs"/>
    <s v="Cranwell &amp; Radford (unpublished data)"/>
  </r>
  <r>
    <n v="5581"/>
    <n v="342"/>
    <n v="5089"/>
    <n v="3898"/>
    <x v="4"/>
    <x v="712"/>
    <x v="30"/>
    <s v="Confirmed"/>
    <n v="2012"/>
    <n v="2012"/>
    <n v="6"/>
    <n v="6"/>
    <m/>
    <m/>
    <s v="breeding pairs"/>
    <s v="Cranwell &amp; Radford (unpublished data)"/>
  </r>
  <r>
    <n v="5582"/>
    <n v="342"/>
    <n v="5092"/>
    <n v="3898"/>
    <x v="4"/>
    <x v="885"/>
    <x v="30"/>
    <s v="Confirmed"/>
    <n v="2012"/>
    <n v="2012"/>
    <n v="1"/>
    <n v="1"/>
    <m/>
    <m/>
    <s v="breeding pairs"/>
    <s v="Cranwell &amp; Radford (unpublished data)"/>
  </r>
  <r>
    <n v="5583"/>
    <n v="342"/>
    <n v="5096"/>
    <n v="3898"/>
    <x v="4"/>
    <x v="887"/>
    <x v="30"/>
    <s v="Confirmed"/>
    <n v="2012"/>
    <n v="2012"/>
    <n v="15"/>
    <n v="15"/>
    <m/>
    <m/>
    <s v="breeding pairs"/>
    <s v="Cranwell &amp; Radford (unpublished data)"/>
  </r>
  <r>
    <n v="5584"/>
    <n v="342"/>
    <n v="5082"/>
    <n v="32652"/>
    <x v="4"/>
    <x v="781"/>
    <x v="16"/>
    <s v="Confirmed"/>
    <n v="2012"/>
    <n v="2012"/>
    <n v="1"/>
    <n v="1"/>
    <m/>
    <m/>
    <s v="breeding pairs"/>
    <s v="Cranwell &amp; Radford (unpublished data)"/>
  </r>
  <r>
    <n v="5585"/>
    <n v="342"/>
    <n v="5084"/>
    <n v="32652"/>
    <x v="4"/>
    <x v="880"/>
    <x v="16"/>
    <s v="Confirmed"/>
    <n v="2012"/>
    <n v="2012"/>
    <n v="3"/>
    <n v="3"/>
    <m/>
    <m/>
    <s v="breeding pairs"/>
    <s v="Cranwell &amp; Radford (unpublished data)"/>
  </r>
  <r>
    <n v="5586"/>
    <n v="342"/>
    <n v="5087"/>
    <n v="32652"/>
    <x v="4"/>
    <x v="890"/>
    <x v="16"/>
    <s v="Confirmed"/>
    <n v="2012"/>
    <n v="2012"/>
    <n v="4"/>
    <n v="4"/>
    <m/>
    <m/>
    <s v="breeding pairs"/>
    <s v="Cranwell &amp; Radford (unpublished data)"/>
  </r>
  <r>
    <n v="5587"/>
    <n v="342"/>
    <n v="5088"/>
    <n v="32652"/>
    <x v="4"/>
    <x v="883"/>
    <x v="16"/>
    <s v="Confirmed"/>
    <n v="2012"/>
    <n v="2012"/>
    <n v="1"/>
    <n v="1"/>
    <m/>
    <m/>
    <s v="breeding pairs"/>
    <s v="Cranwell &amp; Radford (unpublished data)"/>
  </r>
  <r>
    <n v="5588"/>
    <n v="342"/>
    <n v="5089"/>
    <n v="32652"/>
    <x v="4"/>
    <x v="712"/>
    <x v="16"/>
    <s v="Confirmed"/>
    <n v="2012"/>
    <n v="2012"/>
    <n v="3"/>
    <n v="3"/>
    <m/>
    <m/>
    <s v="breeding pairs"/>
    <s v="Cranwell &amp; Radford (unpublished data)"/>
  </r>
  <r>
    <n v="5589"/>
    <n v="342"/>
    <n v="5092"/>
    <n v="32652"/>
    <x v="4"/>
    <x v="885"/>
    <x v="16"/>
    <s v="Confirmed"/>
    <n v="2012"/>
    <n v="2012"/>
    <n v="1"/>
    <n v="1"/>
    <m/>
    <m/>
    <s v="breeding pairs"/>
    <s v="Cranwell &amp; Radford (unpublished data)"/>
  </r>
  <r>
    <n v="5590"/>
    <n v="342"/>
    <n v="5095"/>
    <n v="32652"/>
    <x v="4"/>
    <x v="886"/>
    <x v="16"/>
    <s v="Confirmed"/>
    <n v="2012"/>
    <n v="2012"/>
    <n v="2"/>
    <n v="2"/>
    <m/>
    <m/>
    <s v="breeding pairs"/>
    <s v="Cranwell &amp; Radford (unpublished data)"/>
  </r>
  <r>
    <n v="5591"/>
    <n v="342"/>
    <n v="5096"/>
    <n v="32652"/>
    <x v="4"/>
    <x v="887"/>
    <x v="16"/>
    <s v="Confirmed"/>
    <n v="2012"/>
    <n v="2012"/>
    <n v="1"/>
    <n v="1"/>
    <m/>
    <m/>
    <s v="breeding pairs"/>
    <s v="Cranwell &amp; Radford (unpublished data)"/>
  </r>
  <r>
    <n v="5592"/>
    <n v="342"/>
    <n v="5097"/>
    <n v="32652"/>
    <x v="4"/>
    <x v="888"/>
    <x v="16"/>
    <s v="Confirmed"/>
    <n v="2012"/>
    <n v="2012"/>
    <n v="5"/>
    <n v="5"/>
    <m/>
    <m/>
    <s v="breeding pairs"/>
    <s v="Cranwell &amp; Radford (unpublished data)"/>
  </r>
  <r>
    <n v="5593"/>
    <n v="342"/>
    <n v="5082"/>
    <n v="3901"/>
    <x v="4"/>
    <x v="781"/>
    <x v="31"/>
    <s v="Confirmed"/>
    <n v="2012"/>
    <n v="2012"/>
    <n v="359"/>
    <n v="359"/>
    <m/>
    <m/>
    <s v="breeding pairs"/>
    <s v="Cranwell &amp; Radford (unpublished data)"/>
  </r>
  <r>
    <n v="5594"/>
    <n v="342"/>
    <n v="5083"/>
    <n v="3901"/>
    <x v="4"/>
    <x v="879"/>
    <x v="31"/>
    <s v="Confirmed"/>
    <n v="2012"/>
    <n v="2012"/>
    <n v="441"/>
    <n v="441"/>
    <m/>
    <m/>
    <s v="breeding pairs"/>
    <s v="Cranwell &amp; Radford (unpublished data)"/>
  </r>
  <r>
    <n v="5595"/>
    <n v="342"/>
    <n v="5084"/>
    <n v="3901"/>
    <x v="4"/>
    <x v="880"/>
    <x v="31"/>
    <s v="Confirmed"/>
    <n v="2012"/>
    <n v="2012"/>
    <n v="8"/>
    <n v="8"/>
    <m/>
    <m/>
    <s v="breeding pairs"/>
    <s v="Cranwell &amp; Radford (unpublished data)"/>
  </r>
  <r>
    <n v="5596"/>
    <n v="342"/>
    <n v="5088"/>
    <n v="3901"/>
    <x v="4"/>
    <x v="883"/>
    <x v="31"/>
    <s v="Confirmed"/>
    <n v="2012"/>
    <n v="2012"/>
    <n v="1"/>
    <n v="1"/>
    <m/>
    <m/>
    <s v="breeding pairs"/>
    <s v="Cranwell &amp; Radford (unpublished data)"/>
  </r>
  <r>
    <n v="5597"/>
    <n v="342"/>
    <n v="5089"/>
    <n v="3901"/>
    <x v="4"/>
    <x v="712"/>
    <x v="31"/>
    <s v="Confirmed"/>
    <n v="2012"/>
    <n v="2012"/>
    <n v="86"/>
    <n v="86"/>
    <m/>
    <m/>
    <s v="breeding pairs"/>
    <s v="Cranwell &amp; Radford (unpublished data)"/>
  </r>
  <r>
    <n v="5598"/>
    <n v="342"/>
    <n v="5090"/>
    <n v="3901"/>
    <x v="4"/>
    <x v="884"/>
    <x v="31"/>
    <s v="Confirmed"/>
    <n v="2012"/>
    <n v="2012"/>
    <n v="1"/>
    <n v="1"/>
    <m/>
    <m/>
    <s v="breeding pairs"/>
    <s v="Cranwell &amp; Radford (unpublished data)"/>
  </r>
  <r>
    <n v="5599"/>
    <n v="342"/>
    <n v="5092"/>
    <n v="3901"/>
    <x v="4"/>
    <x v="885"/>
    <x v="31"/>
    <s v="Confirmed"/>
    <n v="2012"/>
    <n v="2012"/>
    <n v="31"/>
    <n v="31"/>
    <m/>
    <m/>
    <s v="breeding pairs"/>
    <s v="Cranwell &amp; Radford (unpublished data)"/>
  </r>
  <r>
    <n v="5600"/>
    <n v="342"/>
    <n v="5093"/>
    <n v="3901"/>
    <x v="4"/>
    <x v="892"/>
    <x v="31"/>
    <s v="Confirmed"/>
    <n v="2012"/>
    <n v="2012"/>
    <n v="8"/>
    <n v="8"/>
    <m/>
    <m/>
    <s v="breeding pairs"/>
    <s v="Cranwell &amp; Radford (unpublished data)"/>
  </r>
  <r>
    <n v="5601"/>
    <n v="342"/>
    <n v="5094"/>
    <n v="3901"/>
    <x v="4"/>
    <x v="893"/>
    <x v="31"/>
    <s v="Confirmed"/>
    <n v="2012"/>
    <n v="2012"/>
    <n v="13"/>
    <n v="13"/>
    <m/>
    <m/>
    <s v="breeding pairs"/>
    <s v="Cranwell &amp; Radford (unpublished data)"/>
  </r>
  <r>
    <n v="5602"/>
    <n v="342"/>
    <n v="5096"/>
    <n v="3901"/>
    <x v="4"/>
    <x v="887"/>
    <x v="31"/>
    <s v="Confirmed"/>
    <n v="2012"/>
    <n v="2012"/>
    <n v="176"/>
    <n v="176"/>
    <m/>
    <m/>
    <s v="breeding pairs"/>
    <s v="Cranwell &amp; Radford (unpublished data)"/>
  </r>
  <r>
    <n v="5603"/>
    <n v="342"/>
    <n v="5097"/>
    <n v="3901"/>
    <x v="4"/>
    <x v="888"/>
    <x v="31"/>
    <s v="Confirmed"/>
    <n v="2012"/>
    <n v="2012"/>
    <n v="3"/>
    <n v="3"/>
    <m/>
    <m/>
    <s v="breeding pairs"/>
    <s v="Cranwell &amp; Radford (unpublished data)"/>
  </r>
  <r>
    <n v="5604"/>
    <n v="342"/>
    <n v="5216"/>
    <n v="3901"/>
    <x v="4"/>
    <x v="889"/>
    <x v="31"/>
    <s v="Confirmed"/>
    <n v="2012"/>
    <n v="2012"/>
    <n v="1"/>
    <n v="1"/>
    <m/>
    <m/>
    <s v="breeding pairs"/>
    <s v="Cranwell &amp; Radford (unpublished data)"/>
  </r>
  <r>
    <n v="5605"/>
    <n v="342"/>
    <n v="5081"/>
    <n v="3658"/>
    <x v="4"/>
    <x v="878"/>
    <x v="17"/>
    <s v="data deficient"/>
    <n v="2012"/>
    <n v="2012"/>
    <n v="5"/>
    <n v="5"/>
    <m/>
    <m/>
    <s v="individuals"/>
    <s v="Cranwell &amp; Radford (unpublished data)"/>
  </r>
  <r>
    <n v="5606"/>
    <n v="342"/>
    <n v="5083"/>
    <n v="3658"/>
    <x v="4"/>
    <x v="879"/>
    <x v="17"/>
    <s v="data deficient"/>
    <n v="2012"/>
    <n v="2012"/>
    <n v="2"/>
    <n v="2"/>
    <m/>
    <m/>
    <s v="individuals"/>
    <s v="Cranwell &amp; Radford (unpublished data)"/>
  </r>
  <r>
    <n v="5607"/>
    <n v="342"/>
    <n v="5086"/>
    <n v="3658"/>
    <x v="4"/>
    <x v="882"/>
    <x v="17"/>
    <s v="data deficient"/>
    <n v="2012"/>
    <n v="2012"/>
    <n v="5"/>
    <n v="5"/>
    <m/>
    <m/>
    <s v="individuals"/>
    <s v="Cranwell &amp; Radford (unpublished data)"/>
  </r>
  <r>
    <n v="5608"/>
    <n v="342"/>
    <n v="5087"/>
    <n v="3658"/>
    <x v="4"/>
    <x v="890"/>
    <x v="17"/>
    <s v="data deficient"/>
    <n v="2012"/>
    <n v="2012"/>
    <n v="2"/>
    <n v="2"/>
    <m/>
    <m/>
    <s v="individuals"/>
    <s v="Cranwell &amp; Radford (unpublished data)"/>
  </r>
  <r>
    <n v="5609"/>
    <n v="342"/>
    <n v="5088"/>
    <n v="3658"/>
    <x v="4"/>
    <x v="883"/>
    <x v="17"/>
    <s v="data deficient"/>
    <n v="2012"/>
    <n v="2012"/>
    <n v="12"/>
    <n v="12"/>
    <m/>
    <m/>
    <s v="individuals"/>
    <s v="Cranwell &amp; Radford (unpublished data)"/>
  </r>
  <r>
    <n v="5610"/>
    <n v="342"/>
    <n v="5090"/>
    <n v="3658"/>
    <x v="4"/>
    <x v="884"/>
    <x v="17"/>
    <s v="data deficient"/>
    <n v="2012"/>
    <n v="2012"/>
    <n v="4"/>
    <n v="4"/>
    <m/>
    <m/>
    <s v="individuals"/>
    <s v="Cranwell &amp; Radford (unpublished data)"/>
  </r>
  <r>
    <n v="5611"/>
    <n v="342"/>
    <n v="5091"/>
    <n v="3658"/>
    <x v="4"/>
    <x v="891"/>
    <x v="17"/>
    <s v="data deficient"/>
    <n v="2012"/>
    <n v="2012"/>
    <n v="2"/>
    <n v="2"/>
    <m/>
    <m/>
    <s v="individuals"/>
    <s v="Cranwell &amp; Radford (unpublished data)"/>
  </r>
  <r>
    <n v="5612"/>
    <n v="342"/>
    <n v="5094"/>
    <n v="3658"/>
    <x v="4"/>
    <x v="893"/>
    <x v="17"/>
    <s v="data deficient"/>
    <n v="2012"/>
    <n v="2012"/>
    <n v="15"/>
    <n v="15"/>
    <m/>
    <m/>
    <s v="individuals"/>
    <s v="Cranwell &amp; Radford (unpublished data)"/>
  </r>
  <r>
    <n v="5613"/>
    <n v="342"/>
    <n v="5096"/>
    <n v="3658"/>
    <x v="4"/>
    <x v="887"/>
    <x v="17"/>
    <s v="data deficient"/>
    <n v="2012"/>
    <n v="2012"/>
    <n v="12"/>
    <n v="12"/>
    <m/>
    <m/>
    <s v="individuals"/>
    <s v="Cranwell &amp; Radford (unpublished data)"/>
  </r>
  <r>
    <n v="5614"/>
    <n v="342"/>
    <n v="5097"/>
    <n v="3658"/>
    <x v="4"/>
    <x v="888"/>
    <x v="17"/>
    <s v="data deficient"/>
    <n v="2012"/>
    <n v="2012"/>
    <n v="2"/>
    <n v="2"/>
    <m/>
    <m/>
    <s v="individuals"/>
    <s v="Cranwell &amp; Radford (unpublished data)"/>
  </r>
  <r>
    <n v="5615"/>
    <n v="342"/>
    <n v="5216"/>
    <n v="3658"/>
    <x v="4"/>
    <x v="889"/>
    <x v="17"/>
    <s v="data deficient"/>
    <n v="2012"/>
    <n v="2012"/>
    <n v="4"/>
    <n v="4"/>
    <m/>
    <m/>
    <s v="individuals"/>
    <s v="Cranwell &amp; Radford (unpublished data)"/>
  </r>
  <r>
    <n v="5616"/>
    <n v="342"/>
    <n v="5082"/>
    <n v="3649"/>
    <x v="4"/>
    <x v="781"/>
    <x v="18"/>
    <s v="Confirmed"/>
    <n v="2012"/>
    <n v="2012"/>
    <n v="41"/>
    <n v="41"/>
    <m/>
    <m/>
    <s v="breeding pairs"/>
    <s v="Cranwell &amp; Radford (unpublished data)"/>
  </r>
  <r>
    <n v="5617"/>
    <n v="342"/>
    <n v="5083"/>
    <n v="3649"/>
    <x v="4"/>
    <x v="879"/>
    <x v="18"/>
    <s v="Confirmed"/>
    <n v="2012"/>
    <n v="2012"/>
    <n v="12"/>
    <n v="12"/>
    <m/>
    <m/>
    <s v="breeding pairs"/>
    <s v="Cranwell &amp; Radford (unpublished data)"/>
  </r>
  <r>
    <n v="5618"/>
    <n v="342"/>
    <n v="5084"/>
    <n v="3649"/>
    <x v="4"/>
    <x v="880"/>
    <x v="18"/>
    <s v="Confirmed"/>
    <n v="2012"/>
    <n v="2012"/>
    <n v="27"/>
    <n v="27"/>
    <m/>
    <m/>
    <s v="breeding pairs"/>
    <s v="Cranwell &amp; Radford (unpublished data)"/>
  </r>
  <r>
    <n v="5619"/>
    <n v="342"/>
    <n v="5087"/>
    <n v="3649"/>
    <x v="4"/>
    <x v="890"/>
    <x v="18"/>
    <s v="Confirmed"/>
    <n v="2012"/>
    <n v="2012"/>
    <n v="3"/>
    <n v="3"/>
    <m/>
    <m/>
    <s v="breeding pairs"/>
    <s v="Cranwell &amp; Radford (unpublished data)"/>
  </r>
  <r>
    <n v="5620"/>
    <n v="342"/>
    <n v="5089"/>
    <n v="3649"/>
    <x v="4"/>
    <x v="712"/>
    <x v="18"/>
    <s v="Confirmed"/>
    <n v="2012"/>
    <n v="2012"/>
    <n v="40"/>
    <n v="40"/>
    <m/>
    <m/>
    <s v="breeding pairs"/>
    <s v="Cranwell &amp; Radford (unpublished data)"/>
  </r>
  <r>
    <n v="5621"/>
    <n v="342"/>
    <n v="5092"/>
    <n v="3649"/>
    <x v="4"/>
    <x v="885"/>
    <x v="18"/>
    <s v="Confirmed"/>
    <n v="2012"/>
    <n v="2012"/>
    <n v="12"/>
    <n v="12"/>
    <m/>
    <m/>
    <s v="breeding pairs"/>
    <s v="Cranwell &amp; Radford (unpublished data)"/>
  </r>
  <r>
    <n v="5622"/>
    <n v="342"/>
    <n v="5094"/>
    <n v="3649"/>
    <x v="4"/>
    <x v="893"/>
    <x v="18"/>
    <s v="Confirmed"/>
    <n v="2012"/>
    <n v="2012"/>
    <n v="2"/>
    <n v="2"/>
    <m/>
    <m/>
    <s v="breeding pairs"/>
    <s v="Cranwell &amp; Radford (unpublished data)"/>
  </r>
  <r>
    <n v="5623"/>
    <n v="342"/>
    <n v="5096"/>
    <n v="3649"/>
    <x v="4"/>
    <x v="887"/>
    <x v="18"/>
    <s v="Confirmed"/>
    <n v="2012"/>
    <n v="2012"/>
    <n v="28"/>
    <n v="28"/>
    <m/>
    <m/>
    <s v="breeding pairs"/>
    <s v="Cranwell &amp; Radford (unpublished data)"/>
  </r>
  <r>
    <n v="5624"/>
    <n v="342"/>
    <n v="5097"/>
    <n v="3649"/>
    <x v="4"/>
    <x v="888"/>
    <x v="18"/>
    <s v="Confirmed"/>
    <n v="2012"/>
    <n v="2012"/>
    <n v="7"/>
    <n v="7"/>
    <m/>
    <m/>
    <s v="breeding pairs"/>
    <s v="Cranwell &amp; Radford (unpublished data)"/>
  </r>
  <r>
    <n v="5625"/>
    <n v="342"/>
    <n v="5087"/>
    <n v="3288"/>
    <x v="4"/>
    <x v="890"/>
    <x v="19"/>
    <s v="data deficient"/>
    <n v="2012"/>
    <n v="2012"/>
    <n v="1"/>
    <n v="1"/>
    <m/>
    <m/>
    <s v="individuals"/>
    <s v="Cranwell &amp; Radford (unpublished data)"/>
  </r>
  <r>
    <n v="5626"/>
    <n v="342"/>
    <n v="5089"/>
    <n v="3288"/>
    <x v="4"/>
    <x v="712"/>
    <x v="19"/>
    <s v="data deficient"/>
    <n v="2012"/>
    <n v="2012"/>
    <n v="2"/>
    <n v="2"/>
    <m/>
    <m/>
    <s v="individuals"/>
    <s v="Cranwell &amp; Radford (unpublished data)"/>
  </r>
  <r>
    <n v="5627"/>
    <n v="342"/>
    <n v="5093"/>
    <n v="3288"/>
    <x v="4"/>
    <x v="892"/>
    <x v="19"/>
    <s v="data deficient"/>
    <n v="2012"/>
    <n v="2012"/>
    <n v="2"/>
    <n v="2"/>
    <m/>
    <m/>
    <s v="individuals"/>
    <s v="Cranwell &amp; Radford (unpublished data)"/>
  </r>
  <r>
    <n v="5628"/>
    <n v="342"/>
    <n v="5092"/>
    <n v="3880"/>
    <x v="4"/>
    <x v="885"/>
    <x v="29"/>
    <s v="data deficient"/>
    <n v="2012"/>
    <n v="2012"/>
    <n v="2"/>
    <n v="2"/>
    <m/>
    <m/>
    <s v="individuals"/>
    <s v="Cranwell &amp; Radford (unpublished data)"/>
  </r>
  <r>
    <n v="5629"/>
    <n v="343"/>
    <n v="4006"/>
    <n v="3881"/>
    <x v="0"/>
    <x v="313"/>
    <x v="39"/>
    <s v="Probable"/>
    <n v="2011"/>
    <n v="2011"/>
    <m/>
    <m/>
    <m/>
    <m/>
    <m/>
    <s v="D. Watling (in litt 2012)"/>
  </r>
  <r>
    <n v="5630"/>
    <n v="343"/>
    <n v="4016"/>
    <n v="3928"/>
    <x v="0"/>
    <x v="894"/>
    <x v="20"/>
    <s v="Confirmed"/>
    <n v="1984"/>
    <n v="2010"/>
    <m/>
    <m/>
    <n v="1"/>
    <n v="49"/>
    <s v="individuals"/>
    <s v="D. Watling (in litt 2012)"/>
  </r>
  <r>
    <n v="5631"/>
    <n v="343"/>
    <n v="4087"/>
    <n v="3928"/>
    <x v="0"/>
    <x v="412"/>
    <x v="20"/>
    <s v="Confirmed"/>
    <n v="1984"/>
    <n v="2010"/>
    <n v="20"/>
    <n v="20"/>
    <m/>
    <m/>
    <s v="nests"/>
    <s v="D. Watling (in litt 2012)"/>
  </r>
  <r>
    <n v="5632"/>
    <n v="343"/>
    <n v="4031"/>
    <n v="3928"/>
    <x v="0"/>
    <x v="895"/>
    <x v="20"/>
    <s v="Potential Breeding"/>
    <n v="1984"/>
    <n v="2012"/>
    <m/>
    <m/>
    <m/>
    <m/>
    <m/>
    <s v="D. Watling (in litt 2012)"/>
  </r>
  <r>
    <n v="5633"/>
    <n v="344"/>
    <n v="12110"/>
    <n v="3659"/>
    <x v="8"/>
    <x v="871"/>
    <x v="3"/>
    <s v="Probable"/>
    <m/>
    <n v="2010"/>
    <n v="6"/>
    <n v="6"/>
    <m/>
    <m/>
    <s v="breeding pairs"/>
    <s v="Rossouw, J (2012)"/>
  </r>
  <r>
    <n v="5634"/>
    <n v="344"/>
    <n v="12110"/>
    <n v="3294"/>
    <x v="8"/>
    <x v="871"/>
    <x v="9"/>
    <s v="Probable"/>
    <m/>
    <n v="2011"/>
    <n v="100"/>
    <n v="100"/>
    <m/>
    <m/>
    <s v="mature individuals"/>
    <s v="Rossouw, J (2012)"/>
  </r>
  <r>
    <n v="5635"/>
    <n v="345"/>
    <n v="21001"/>
    <n v="1016817"/>
    <x v="26"/>
    <x v="564"/>
    <x v="24"/>
    <s v="Probable"/>
    <n v="2001"/>
    <n v="2001"/>
    <n v="1"/>
    <n v="1"/>
    <m/>
    <m/>
    <s v="breeding pairs"/>
    <s v="Parrish &amp; Sherley (2012)"/>
  </r>
  <r>
    <n v="5636"/>
    <n v="345"/>
    <n v="21002"/>
    <n v="1016817"/>
    <x v="26"/>
    <x v="562"/>
    <x v="24"/>
    <s v="Probable"/>
    <n v="2000"/>
    <n v="2000"/>
    <n v="1"/>
    <n v="1"/>
    <m/>
    <m/>
    <s v="breeding pairs"/>
    <s v="Parrish &amp; Sherley (2012)"/>
  </r>
  <r>
    <n v="5637"/>
    <n v="345"/>
    <n v="21000"/>
    <n v="3659"/>
    <x v="26"/>
    <x v="563"/>
    <x v="3"/>
    <s v="Confirmed"/>
    <n v="2003"/>
    <n v="2003"/>
    <n v="25"/>
    <n v="25"/>
    <m/>
    <m/>
    <s v="breeding pairs"/>
    <s v="Parrish &amp; Sherley (2012)"/>
  </r>
  <r>
    <n v="5638"/>
    <n v="345"/>
    <n v="21001"/>
    <n v="3659"/>
    <x v="26"/>
    <x v="564"/>
    <x v="3"/>
    <s v="Confirmed"/>
    <n v="2000"/>
    <n v="2000"/>
    <n v="50"/>
    <n v="50"/>
    <m/>
    <m/>
    <s v="breeding pairs"/>
    <s v="Parrish &amp; Sherley (2012)"/>
  </r>
  <r>
    <n v="5639"/>
    <n v="345"/>
    <n v="21001"/>
    <n v="3659"/>
    <x v="26"/>
    <x v="564"/>
    <x v="3"/>
    <s v="Confirmed"/>
    <n v="2003"/>
    <n v="2003"/>
    <n v="32"/>
    <n v="32"/>
    <m/>
    <m/>
    <s v="breeding pairs"/>
    <s v="Parrish &amp; Sherley (2012)"/>
  </r>
  <r>
    <n v="5640"/>
    <n v="345"/>
    <n v="21002"/>
    <n v="3659"/>
    <x v="26"/>
    <x v="562"/>
    <x v="3"/>
    <s v="Confirmed"/>
    <n v="2000"/>
    <n v="2000"/>
    <n v="30"/>
    <n v="30"/>
    <m/>
    <m/>
    <s v="breeding pairs"/>
    <s v="Parrish &amp; Sherley (2012)"/>
  </r>
  <r>
    <n v="5641"/>
    <n v="345"/>
    <n v="21002"/>
    <n v="3659"/>
    <x v="26"/>
    <x v="562"/>
    <x v="3"/>
    <s v="Confirmed"/>
    <n v="2003"/>
    <n v="2003"/>
    <n v="25"/>
    <n v="40"/>
    <m/>
    <m/>
    <s v="breeding pairs"/>
    <s v="Parrish &amp; Sherley (2012)"/>
  </r>
  <r>
    <n v="5642"/>
    <n v="345"/>
    <n v="21000"/>
    <n v="3294"/>
    <x v="26"/>
    <x v="563"/>
    <x v="9"/>
    <s v="Confirmed"/>
    <n v="2003"/>
    <n v="2003"/>
    <n v="200"/>
    <n v="200"/>
    <m/>
    <m/>
    <s v="breeding pairs"/>
    <s v="Parrish &amp; Sherley (2012)"/>
  </r>
  <r>
    <n v="5643"/>
    <n v="345"/>
    <n v="21001"/>
    <n v="3294"/>
    <x v="26"/>
    <x v="564"/>
    <x v="9"/>
    <s v="Confirmed"/>
    <n v="2000"/>
    <n v="2000"/>
    <n v="20"/>
    <n v="20"/>
    <m/>
    <m/>
    <s v="breeding pairs"/>
    <s v="Parrish &amp; Sherley (2012)"/>
  </r>
  <r>
    <n v="5644"/>
    <n v="345"/>
    <n v="21001"/>
    <n v="3294"/>
    <x v="26"/>
    <x v="564"/>
    <x v="9"/>
    <s v="Confirmed"/>
    <n v="2003"/>
    <n v="2003"/>
    <n v="220"/>
    <n v="220"/>
    <m/>
    <m/>
    <s v="breeding pairs"/>
    <s v="Parrish &amp; Sherley (2012)"/>
  </r>
  <r>
    <n v="5645"/>
    <n v="345"/>
    <n v="21002"/>
    <n v="3294"/>
    <x v="26"/>
    <x v="562"/>
    <x v="9"/>
    <s v="Confirmed"/>
    <n v="2000"/>
    <n v="2000"/>
    <n v="50"/>
    <n v="50"/>
    <m/>
    <m/>
    <s v="breeding pairs"/>
    <s v="Parrish &amp; Sherley (2012)"/>
  </r>
  <r>
    <n v="5646"/>
    <n v="345"/>
    <n v="21002"/>
    <n v="3294"/>
    <x v="26"/>
    <x v="562"/>
    <x v="9"/>
    <s v="Confirmed"/>
    <n v="2003"/>
    <n v="2003"/>
    <n v="50"/>
    <n v="50"/>
    <m/>
    <m/>
    <s v="breeding pairs"/>
    <s v="Parrish &amp; Sherley (2012)"/>
  </r>
  <r>
    <n v="5647"/>
    <n v="345"/>
    <n v="21003"/>
    <n v="3294"/>
    <x v="26"/>
    <x v="896"/>
    <x v="9"/>
    <s v="Confirmed"/>
    <n v="2003"/>
    <n v="2003"/>
    <n v="50"/>
    <n v="50"/>
    <m/>
    <m/>
    <m/>
    <s v="Parrish &amp; Sherley (2012)"/>
  </r>
  <r>
    <n v="5648"/>
    <n v="345"/>
    <n v="21001"/>
    <n v="3845"/>
    <x v="26"/>
    <x v="564"/>
    <x v="13"/>
    <s v="Confirmed"/>
    <n v="2000"/>
    <n v="2000"/>
    <n v="100"/>
    <n v="100"/>
    <m/>
    <m/>
    <s v="breeding pairs"/>
    <s v="Parrish &amp; Sherley (2012)"/>
  </r>
  <r>
    <n v="5649"/>
    <n v="345"/>
    <n v="21001"/>
    <n v="3845"/>
    <x v="26"/>
    <x v="564"/>
    <x v="13"/>
    <s v="Potential Breeding"/>
    <n v="2003"/>
    <n v="2003"/>
    <n v="32"/>
    <n v="32"/>
    <m/>
    <m/>
    <s v="individuals"/>
    <s v="Parrish &amp; Sherley (2012)"/>
  </r>
  <r>
    <n v="5650"/>
    <n v="345"/>
    <n v="21001"/>
    <n v="3658"/>
    <x v="26"/>
    <x v="564"/>
    <x v="17"/>
    <s v="Confirmed"/>
    <n v="2000"/>
    <n v="2000"/>
    <n v="200"/>
    <n v="200"/>
    <m/>
    <m/>
    <s v="breeding pairs"/>
    <s v="Parrish &amp; Sherley (2012)"/>
  </r>
  <r>
    <n v="5651"/>
    <n v="345"/>
    <n v="21001"/>
    <n v="3658"/>
    <x v="26"/>
    <x v="564"/>
    <x v="17"/>
    <s v="Confirmed"/>
    <n v="2003"/>
    <n v="2003"/>
    <n v="250"/>
    <n v="250"/>
    <m/>
    <m/>
    <s v="breeding pairs"/>
    <s v="Parrish &amp; Sherley (2012)"/>
  </r>
  <r>
    <n v="5652"/>
    <n v="345"/>
    <n v="21002"/>
    <n v="3658"/>
    <x v="26"/>
    <x v="562"/>
    <x v="17"/>
    <s v="Confirmed"/>
    <n v="2000"/>
    <n v="2000"/>
    <n v="100"/>
    <n v="100"/>
    <m/>
    <m/>
    <s v="breeding pairs"/>
    <s v="Parrish &amp; Sherley (2012)"/>
  </r>
  <r>
    <n v="5653"/>
    <n v="345"/>
    <n v="21002"/>
    <n v="3658"/>
    <x v="26"/>
    <x v="562"/>
    <x v="17"/>
    <s v="Confirmed"/>
    <n v="2003"/>
    <n v="2003"/>
    <n v="50"/>
    <n v="50"/>
    <m/>
    <m/>
    <s v="breeding pairs"/>
    <s v="Parrish &amp; Sherley (2012)"/>
  </r>
  <r>
    <n v="5654"/>
    <n v="345"/>
    <n v="21002"/>
    <n v="3650"/>
    <x v="26"/>
    <x v="562"/>
    <x v="6"/>
    <s v="Potential Breeding"/>
    <n v="2001"/>
    <n v="2001"/>
    <n v="2"/>
    <n v="2"/>
    <m/>
    <m/>
    <s v="individuals"/>
    <s v="Parrish &amp; Sherley (2012)"/>
  </r>
  <r>
    <n v="5655"/>
    <n v="345"/>
    <n v="21002"/>
    <n v="3650"/>
    <x v="26"/>
    <x v="562"/>
    <x v="6"/>
    <s v="Potential Breeding"/>
    <n v="2009"/>
    <n v="2009"/>
    <n v="2"/>
    <n v="2"/>
    <m/>
    <m/>
    <s v="individuals"/>
    <s v="Parrish &amp; Sherley (2012)"/>
  </r>
  <r>
    <n v="5656"/>
    <n v="346"/>
    <n v="23000"/>
    <n v="3295"/>
    <x v="27"/>
    <x v="897"/>
    <x v="7"/>
    <s v="Confirmed"/>
    <n v="2011"/>
    <n v="2011"/>
    <m/>
    <m/>
    <m/>
    <m/>
    <m/>
    <s v="Pierce et al (2012)"/>
  </r>
  <r>
    <n v="5657"/>
    <n v="346"/>
    <n v="23001"/>
    <n v="3295"/>
    <x v="27"/>
    <x v="898"/>
    <x v="7"/>
    <s v="Confirmed"/>
    <n v="1996"/>
    <n v="2011"/>
    <m/>
    <m/>
    <m/>
    <m/>
    <m/>
    <s v="Pierce et al (2012)"/>
  </r>
  <r>
    <n v="5658"/>
    <n v="346"/>
    <n v="23001"/>
    <n v="3295"/>
    <x v="27"/>
    <x v="898"/>
    <x v="7"/>
    <s v="Confirmed"/>
    <n v="1982"/>
    <n v="2011"/>
    <n v="15000"/>
    <n v="15000"/>
    <m/>
    <m/>
    <s v="breeding pairs"/>
    <s v="Pierce et al (2012)"/>
  </r>
  <r>
    <n v="5659"/>
    <n v="346"/>
    <n v="23002"/>
    <n v="3295"/>
    <x v="27"/>
    <x v="899"/>
    <x v="7"/>
    <s v="Confirmed"/>
    <n v="560"/>
    <n v="2011"/>
    <m/>
    <m/>
    <m/>
    <m/>
    <m/>
    <s v="Pierce et al (2012)"/>
  </r>
  <r>
    <n v="5660"/>
    <n v="346"/>
    <n v="23003"/>
    <n v="3295"/>
    <x v="27"/>
    <x v="900"/>
    <x v="7"/>
    <s v="Confirmed"/>
    <n v="1983"/>
    <n v="2011"/>
    <m/>
    <m/>
    <m/>
    <m/>
    <m/>
    <s v="Pierce et al (2012)"/>
  </r>
  <r>
    <n v="5661"/>
    <n v="346"/>
    <n v="23004"/>
    <n v="3295"/>
    <x v="27"/>
    <x v="901"/>
    <x v="7"/>
    <s v="Confirmed"/>
    <n v="1600"/>
    <n v="2011"/>
    <m/>
    <m/>
    <m/>
    <m/>
    <m/>
    <s v="Pierce et al (2012)"/>
  </r>
  <r>
    <n v="5662"/>
    <n v="346"/>
    <n v="23005"/>
    <n v="3295"/>
    <x v="27"/>
    <x v="880"/>
    <x v="7"/>
    <s v="Confirmed"/>
    <n v="1995"/>
    <n v="2011"/>
    <m/>
    <m/>
    <m/>
    <m/>
    <m/>
    <s v="Pierce et al (2012)"/>
  </r>
  <r>
    <n v="5663"/>
    <n v="346"/>
    <n v="23006"/>
    <n v="3295"/>
    <x v="27"/>
    <x v="881"/>
    <x v="7"/>
    <s v="Confirmed"/>
    <n v="1954"/>
    <n v="2011"/>
    <m/>
    <m/>
    <m/>
    <m/>
    <m/>
    <s v="Pierce et al (2012)"/>
  </r>
  <r>
    <n v="5664"/>
    <n v="346"/>
    <n v="23007"/>
    <n v="3295"/>
    <x v="27"/>
    <x v="902"/>
    <x v="7"/>
    <s v="Confirmed"/>
    <n v="1995"/>
    <n v="2011"/>
    <m/>
    <m/>
    <m/>
    <m/>
    <m/>
    <s v="Pierce et al (2012)"/>
  </r>
  <r>
    <n v="5665"/>
    <n v="346"/>
    <n v="23008"/>
    <n v="3295"/>
    <x v="27"/>
    <x v="903"/>
    <x v="7"/>
    <s v="Confirmed"/>
    <n v="2011"/>
    <n v="2011"/>
    <m/>
    <m/>
    <m/>
    <m/>
    <m/>
    <s v="Pierce et al (2012)"/>
  </r>
  <r>
    <n v="5666"/>
    <n v="346"/>
    <n v="23009"/>
    <n v="3295"/>
    <x v="27"/>
    <x v="904"/>
    <x v="7"/>
    <s v="Confirmed"/>
    <n v="1994"/>
    <n v="2011"/>
    <m/>
    <m/>
    <m/>
    <m/>
    <m/>
    <s v="Pierce et al (2012)"/>
  </r>
  <r>
    <n v="5667"/>
    <n v="346"/>
    <n v="23010"/>
    <n v="3295"/>
    <x v="27"/>
    <x v="891"/>
    <x v="7"/>
    <s v="Confirmed"/>
    <n v="1999"/>
    <n v="2011"/>
    <m/>
    <m/>
    <m/>
    <m/>
    <m/>
    <s v="Pierce et al (2012)"/>
  </r>
  <r>
    <n v="5668"/>
    <n v="346"/>
    <n v="23011"/>
    <n v="3295"/>
    <x v="27"/>
    <x v="885"/>
    <x v="7"/>
    <s v="Confirmed"/>
    <n v="1994"/>
    <n v="2011"/>
    <m/>
    <m/>
    <m/>
    <m/>
    <m/>
    <s v="Pierce et al (2012)"/>
  </r>
  <r>
    <n v="5669"/>
    <n v="346"/>
    <n v="23013"/>
    <n v="3295"/>
    <x v="27"/>
    <x v="893"/>
    <x v="7"/>
    <s v="Confirmed"/>
    <n v="1996"/>
    <n v="2011"/>
    <m/>
    <m/>
    <m/>
    <m/>
    <m/>
    <s v="Pierce et al (2012)"/>
  </r>
  <r>
    <n v="5670"/>
    <n v="346"/>
    <n v="23014"/>
    <n v="3295"/>
    <x v="27"/>
    <x v="905"/>
    <x v="7"/>
    <s v="Confirmed"/>
    <n v="2002"/>
    <n v="2011"/>
    <m/>
    <m/>
    <m/>
    <m/>
    <m/>
    <s v="Pierce et al (2012)"/>
  </r>
  <r>
    <n v="5671"/>
    <n v="346"/>
    <n v="23015"/>
    <n v="3295"/>
    <x v="27"/>
    <x v="906"/>
    <x v="7"/>
    <s v="Confirmed"/>
    <n v="1958"/>
    <n v="2011"/>
    <m/>
    <m/>
    <m/>
    <m/>
    <m/>
    <s v="Pierce et al (2012)"/>
  </r>
  <r>
    <n v="5672"/>
    <n v="346"/>
    <n v="23016"/>
    <n v="3295"/>
    <x v="27"/>
    <x v="907"/>
    <x v="7"/>
    <s v="Confirmed"/>
    <n v="1999"/>
    <n v="2011"/>
    <m/>
    <m/>
    <m/>
    <m/>
    <m/>
    <s v="Pierce et al (2012)"/>
  </r>
  <r>
    <n v="5673"/>
    <n v="346"/>
    <n v="23017"/>
    <n v="3295"/>
    <x v="27"/>
    <x v="908"/>
    <x v="7"/>
    <s v="Confirmed"/>
    <n v="1999"/>
    <n v="2011"/>
    <m/>
    <m/>
    <m/>
    <m/>
    <m/>
    <s v="Pierce et al (2012)"/>
  </r>
  <r>
    <n v="5674"/>
    <n v="346"/>
    <n v="23018"/>
    <n v="3295"/>
    <x v="27"/>
    <x v="909"/>
    <x v="7"/>
    <s v="Confirmed"/>
    <n v="1996"/>
    <n v="2011"/>
    <m/>
    <m/>
    <m/>
    <m/>
    <m/>
    <s v="Pierce et al (2012)"/>
  </r>
  <r>
    <n v="5675"/>
    <n v="346"/>
    <n v="23019"/>
    <n v="3295"/>
    <x v="27"/>
    <x v="910"/>
    <x v="7"/>
    <s v="Confirmed"/>
    <n v="1956"/>
    <n v="2012"/>
    <m/>
    <m/>
    <m/>
    <m/>
    <m/>
    <s v="Pierce et al (2012)"/>
  </r>
  <r>
    <n v="5676"/>
    <n v="346"/>
    <n v="23021"/>
    <n v="3295"/>
    <x v="27"/>
    <x v="911"/>
    <x v="7"/>
    <s v="Confirmed"/>
    <n v="1962"/>
    <n v="2012"/>
    <m/>
    <m/>
    <m/>
    <m/>
    <m/>
    <s v="Pierce et al (2012)"/>
  </r>
  <r>
    <n v="5677"/>
    <n v="346"/>
    <n v="23022"/>
    <n v="3295"/>
    <x v="27"/>
    <x v="912"/>
    <x v="7"/>
    <s v="Confirmed"/>
    <n v="1836"/>
    <n v="2012"/>
    <m/>
    <m/>
    <m/>
    <m/>
    <m/>
    <s v="Pierce et al (2012)"/>
  </r>
  <r>
    <n v="5678"/>
    <n v="346"/>
    <n v="23023"/>
    <n v="3295"/>
    <x v="27"/>
    <x v="913"/>
    <x v="7"/>
    <s v="data deficient"/>
    <n v="1996"/>
    <n v="2012"/>
    <m/>
    <m/>
    <m/>
    <m/>
    <m/>
    <s v="Pierce et al (2012)"/>
  </r>
  <r>
    <n v="5679"/>
    <n v="346"/>
    <n v="23026"/>
    <n v="3295"/>
    <x v="27"/>
    <x v="914"/>
    <x v="7"/>
    <s v="data deficient"/>
    <n v="2004"/>
    <n v="2012"/>
    <m/>
    <m/>
    <m/>
    <m/>
    <m/>
    <s v="Pierce et al (2012)"/>
  </r>
  <r>
    <n v="5680"/>
    <n v="346"/>
    <n v="23028"/>
    <n v="3295"/>
    <x v="27"/>
    <x v="915"/>
    <x v="7"/>
    <s v="data deficient"/>
    <n v="2011"/>
    <n v="2012"/>
    <m/>
    <m/>
    <m/>
    <m/>
    <m/>
    <s v="Pierce et al (2012)"/>
  </r>
  <r>
    <n v="5681"/>
    <n v="346"/>
    <n v="23029"/>
    <n v="3295"/>
    <x v="27"/>
    <x v="916"/>
    <x v="7"/>
    <s v="data deficient"/>
    <n v="1996"/>
    <n v="2012"/>
    <m/>
    <m/>
    <m/>
    <m/>
    <m/>
    <s v="Pierce et al (2012)"/>
  </r>
  <r>
    <n v="5682"/>
    <n v="346"/>
    <n v="23030"/>
    <n v="3295"/>
    <x v="27"/>
    <x v="917"/>
    <x v="7"/>
    <s v="data deficient"/>
    <m/>
    <n v="2012"/>
    <m/>
    <m/>
    <m/>
    <m/>
    <m/>
    <s v="Pierce et al (2012)"/>
  </r>
  <r>
    <n v="5683"/>
    <n v="346"/>
    <n v="23031"/>
    <n v="3295"/>
    <x v="27"/>
    <x v="918"/>
    <x v="7"/>
    <s v="data deficient"/>
    <n v="1986"/>
    <n v="2012"/>
    <m/>
    <m/>
    <m/>
    <m/>
    <m/>
    <s v="Pierce et al (2012)"/>
  </r>
  <r>
    <n v="5684"/>
    <n v="346"/>
    <n v="23032"/>
    <n v="3295"/>
    <x v="27"/>
    <x v="919"/>
    <x v="7"/>
    <s v="Confirmed"/>
    <n v="1998"/>
    <n v="2012"/>
    <m/>
    <m/>
    <m/>
    <m/>
    <m/>
    <s v="Pierce et al (2012)"/>
  </r>
  <r>
    <n v="5685"/>
    <n v="346"/>
    <n v="23034"/>
    <n v="3295"/>
    <x v="27"/>
    <x v="920"/>
    <x v="7"/>
    <s v="Confirmed"/>
    <n v="1876"/>
    <n v="2012"/>
    <m/>
    <m/>
    <m/>
    <m/>
    <m/>
    <s v="Pierce et al (2012)"/>
  </r>
  <r>
    <n v="5686"/>
    <n v="346"/>
    <n v="23038"/>
    <n v="3295"/>
    <x v="27"/>
    <x v="921"/>
    <x v="7"/>
    <s v="data deficient"/>
    <n v="2011"/>
    <n v="2012"/>
    <m/>
    <m/>
    <m/>
    <m/>
    <m/>
    <s v="Pierce et al (2012)"/>
  </r>
  <r>
    <n v="5687"/>
    <n v="346"/>
    <n v="23039"/>
    <n v="3295"/>
    <x v="27"/>
    <x v="922"/>
    <x v="7"/>
    <s v="data deficient"/>
    <n v="2011"/>
    <n v="2012"/>
    <m/>
    <m/>
    <m/>
    <m/>
    <m/>
    <s v="Pierce et al (2012)"/>
  </r>
  <r>
    <n v="5688"/>
    <n v="346"/>
    <n v="23042"/>
    <n v="3295"/>
    <x v="27"/>
    <x v="923"/>
    <x v="7"/>
    <s v="Confirmed"/>
    <n v="1996"/>
    <n v="2012"/>
    <m/>
    <m/>
    <m/>
    <m/>
    <m/>
    <s v="Pierce et al (2012)"/>
  </r>
  <r>
    <n v="5689"/>
    <n v="346"/>
    <n v="23043"/>
    <n v="3295"/>
    <x v="27"/>
    <x v="924"/>
    <x v="7"/>
    <s v="data deficient"/>
    <m/>
    <n v="2012"/>
    <m/>
    <m/>
    <m/>
    <m/>
    <m/>
    <s v="Pierce et al (2012)"/>
  </r>
  <r>
    <n v="5690"/>
    <n v="346"/>
    <n v="23044"/>
    <n v="3295"/>
    <x v="27"/>
    <x v="925"/>
    <x v="7"/>
    <s v="data deficient"/>
    <n v="1999"/>
    <n v="2012"/>
    <m/>
    <m/>
    <m/>
    <m/>
    <m/>
    <s v="Pierce et al (2012)"/>
  </r>
  <r>
    <n v="5691"/>
    <n v="346"/>
    <n v="23046"/>
    <n v="3295"/>
    <x v="27"/>
    <x v="926"/>
    <x v="7"/>
    <s v="data deficient"/>
    <n v="1997"/>
    <n v="2012"/>
    <m/>
    <m/>
    <m/>
    <m/>
    <m/>
    <s v="Pierce et al (2012)"/>
  </r>
  <r>
    <n v="5692"/>
    <n v="346"/>
    <n v="23047"/>
    <n v="3295"/>
    <x v="27"/>
    <x v="927"/>
    <x v="7"/>
    <s v="data deficient"/>
    <n v="1960"/>
    <n v="2012"/>
    <m/>
    <m/>
    <m/>
    <m/>
    <m/>
    <s v="Pierce et al (2012)"/>
  </r>
  <r>
    <n v="5693"/>
    <n v="346"/>
    <n v="23050"/>
    <n v="3295"/>
    <x v="27"/>
    <x v="881"/>
    <x v="7"/>
    <s v="Confirmed"/>
    <n v="1996"/>
    <n v="2011"/>
    <m/>
    <m/>
    <m/>
    <m/>
    <m/>
    <s v="Pierce et al (2012)"/>
  </r>
  <r>
    <n v="5694"/>
    <n v="346"/>
    <n v="23051"/>
    <n v="3295"/>
    <x v="27"/>
    <x v="882"/>
    <x v="7"/>
    <s v="Confirmed"/>
    <n v="1881"/>
    <n v="2011"/>
    <m/>
    <m/>
    <m/>
    <m/>
    <m/>
    <s v="Pierce et al (2012)"/>
  </r>
  <r>
    <n v="5695"/>
    <n v="346"/>
    <n v="23052"/>
    <n v="3295"/>
    <x v="27"/>
    <x v="903"/>
    <x v="7"/>
    <s v="Confirmed"/>
    <n v="1995"/>
    <n v="2011"/>
    <m/>
    <m/>
    <m/>
    <m/>
    <m/>
    <s v="Pierce et al (2012)"/>
  </r>
  <r>
    <n v="5696"/>
    <n v="346"/>
    <n v="23052"/>
    <n v="3295"/>
    <x v="27"/>
    <x v="903"/>
    <x v="7"/>
    <s v="Confirmed"/>
    <s v="&lt;1960"/>
    <n v="2011"/>
    <m/>
    <m/>
    <m/>
    <m/>
    <m/>
    <s v="Pierce et al (2012)"/>
  </r>
  <r>
    <n v="5697"/>
    <n v="346"/>
    <n v="23056"/>
    <n v="3295"/>
    <x v="27"/>
    <x v="885"/>
    <x v="7"/>
    <s v="data deficient"/>
    <n v="1958"/>
    <n v="2011"/>
    <m/>
    <m/>
    <m/>
    <m/>
    <m/>
    <s v="Pierce et al (2012)"/>
  </r>
  <r>
    <n v="5698"/>
    <n v="346"/>
    <n v="23057"/>
    <n v="3295"/>
    <x v="27"/>
    <x v="928"/>
    <x v="7"/>
    <s v="Confirmed"/>
    <n v="1994"/>
    <n v="2011"/>
    <m/>
    <m/>
    <m/>
    <m/>
    <m/>
    <s v="Pierce et al (2012)"/>
  </r>
  <r>
    <n v="5699"/>
    <n v="346"/>
    <n v="23059"/>
    <n v="3295"/>
    <x v="27"/>
    <x v="929"/>
    <x v="7"/>
    <s v="Confirmed"/>
    <n v="2011"/>
    <n v="2011"/>
    <m/>
    <m/>
    <m/>
    <m/>
    <m/>
    <s v="Pierce et al (2012)"/>
  </r>
  <r>
    <n v="5700"/>
    <n v="346"/>
    <n v="23060"/>
    <n v="3295"/>
    <x v="27"/>
    <x v="930"/>
    <x v="7"/>
    <s v="Confirmed"/>
    <n v="1020"/>
    <n v="2011"/>
    <m/>
    <m/>
    <m/>
    <m/>
    <m/>
    <s v="Pierce et al (2012)"/>
  </r>
  <r>
    <n v="5701"/>
    <n v="346"/>
    <n v="23061"/>
    <n v="3295"/>
    <x v="27"/>
    <x v="931"/>
    <x v="7"/>
    <s v="Confirmed"/>
    <n v="1996"/>
    <n v="2011"/>
    <m/>
    <m/>
    <m/>
    <m/>
    <m/>
    <s v="Pierce et al (2012)"/>
  </r>
  <r>
    <n v="5702"/>
    <n v="346"/>
    <n v="23062"/>
    <n v="3295"/>
    <x v="27"/>
    <x v="932"/>
    <x v="7"/>
    <s v="Confirmed"/>
    <n v="1996"/>
    <n v="2011"/>
    <m/>
    <m/>
    <m/>
    <m/>
    <m/>
    <s v="Pierce et al (2012)"/>
  </r>
  <r>
    <n v="5703"/>
    <n v="346"/>
    <n v="23064"/>
    <n v="3295"/>
    <x v="27"/>
    <x v="888"/>
    <x v="7"/>
    <s v="Confirmed"/>
    <n v="1996"/>
    <n v="2011"/>
    <m/>
    <m/>
    <m/>
    <m/>
    <m/>
    <s v="Pierce et al (2012)"/>
  </r>
  <r>
    <n v="5704"/>
    <n v="346"/>
    <n v="23052"/>
    <n v="3295"/>
    <x v="27"/>
    <x v="903"/>
    <x v="7"/>
    <s v="Confirmed"/>
    <n v="1986"/>
    <n v="2011"/>
    <n v="5000"/>
    <n v="5000"/>
    <m/>
    <m/>
    <s v="breeding pairs"/>
    <s v="Pierce et al (2012)"/>
  </r>
  <r>
    <n v="5705"/>
    <n v="346"/>
    <n v="23000"/>
    <n v="3294"/>
    <x v="27"/>
    <x v="897"/>
    <x v="9"/>
    <s v="Confirmed"/>
    <n v="2011"/>
    <n v="2011"/>
    <m/>
    <m/>
    <m/>
    <m/>
    <m/>
    <s v="Pierce et al (2012)"/>
  </r>
  <r>
    <n v="5706"/>
    <n v="346"/>
    <n v="23001"/>
    <n v="3294"/>
    <x v="27"/>
    <x v="898"/>
    <x v="9"/>
    <s v="Confirmed"/>
    <n v="2011"/>
    <n v="2011"/>
    <m/>
    <m/>
    <m/>
    <m/>
    <m/>
    <s v="Pierce et al (2012)"/>
  </r>
  <r>
    <n v="5707"/>
    <n v="346"/>
    <n v="23001"/>
    <n v="3294"/>
    <x v="27"/>
    <x v="898"/>
    <x v="9"/>
    <s v="Confirmed"/>
    <n v="2011"/>
    <n v="2011"/>
    <n v="10000"/>
    <n v="10000"/>
    <m/>
    <m/>
    <s v="breeding pairs"/>
    <s v="Pierce et al (2012)"/>
  </r>
  <r>
    <n v="5708"/>
    <n v="346"/>
    <n v="23002"/>
    <n v="3294"/>
    <x v="27"/>
    <x v="899"/>
    <x v="9"/>
    <s v="Confirmed"/>
    <n v="2011"/>
    <n v="2011"/>
    <m/>
    <m/>
    <m/>
    <m/>
    <m/>
    <s v="Pierce et al (2012)"/>
  </r>
  <r>
    <n v="5709"/>
    <n v="346"/>
    <n v="23004"/>
    <n v="3294"/>
    <x v="27"/>
    <x v="901"/>
    <x v="9"/>
    <s v="Confirmed"/>
    <n v="2011"/>
    <n v="2011"/>
    <m/>
    <m/>
    <m/>
    <m/>
    <m/>
    <s v="Pierce et al (2012)"/>
  </r>
  <r>
    <n v="5710"/>
    <n v="346"/>
    <n v="23006"/>
    <n v="3294"/>
    <x v="27"/>
    <x v="881"/>
    <x v="9"/>
    <s v="Confirmed"/>
    <n v="2011"/>
    <n v="2011"/>
    <m/>
    <m/>
    <m/>
    <m/>
    <m/>
    <s v="Pierce et al (2012)"/>
  </r>
  <r>
    <n v="5711"/>
    <n v="346"/>
    <n v="23010"/>
    <n v="3294"/>
    <x v="27"/>
    <x v="891"/>
    <x v="9"/>
    <s v="Confirmed"/>
    <n v="2011"/>
    <n v="2011"/>
    <m/>
    <m/>
    <m/>
    <m/>
    <m/>
    <s v="Pierce et al (2012)"/>
  </r>
  <r>
    <n v="5712"/>
    <n v="346"/>
    <n v="23014"/>
    <n v="3294"/>
    <x v="27"/>
    <x v="905"/>
    <x v="9"/>
    <s v="Confirmed"/>
    <n v="2011"/>
    <n v="2011"/>
    <m/>
    <m/>
    <m/>
    <m/>
    <m/>
    <s v="Pierce et al (2012)"/>
  </r>
  <r>
    <n v="5713"/>
    <n v="346"/>
    <n v="23017"/>
    <n v="3294"/>
    <x v="27"/>
    <x v="908"/>
    <x v="9"/>
    <s v="Confirmed"/>
    <n v="2011"/>
    <n v="2011"/>
    <m/>
    <m/>
    <m/>
    <m/>
    <m/>
    <s v="Pierce et al (2012)"/>
  </r>
  <r>
    <n v="5714"/>
    <n v="346"/>
    <n v="23018"/>
    <n v="3294"/>
    <x v="27"/>
    <x v="909"/>
    <x v="9"/>
    <s v="Confirmed"/>
    <n v="2011"/>
    <n v="2011"/>
    <m/>
    <m/>
    <m/>
    <m/>
    <m/>
    <s v="Pierce et al (2012)"/>
  </r>
  <r>
    <n v="5715"/>
    <n v="346"/>
    <n v="23019"/>
    <n v="3294"/>
    <x v="27"/>
    <x v="910"/>
    <x v="9"/>
    <s v="Confirmed"/>
    <n v="2012"/>
    <n v="2012"/>
    <m/>
    <m/>
    <m/>
    <m/>
    <m/>
    <s v="Pierce et al (2012)"/>
  </r>
  <r>
    <n v="5716"/>
    <n v="346"/>
    <n v="23020"/>
    <n v="3294"/>
    <x v="27"/>
    <x v="933"/>
    <x v="9"/>
    <s v="data deficient"/>
    <n v="2012"/>
    <n v="2012"/>
    <m/>
    <m/>
    <m/>
    <m/>
    <m/>
    <s v="Pierce et al (2012)"/>
  </r>
  <r>
    <n v="5717"/>
    <n v="346"/>
    <n v="23021"/>
    <n v="3294"/>
    <x v="27"/>
    <x v="911"/>
    <x v="9"/>
    <s v="Confirmed"/>
    <n v="2012"/>
    <n v="2012"/>
    <m/>
    <m/>
    <m/>
    <m/>
    <m/>
    <s v="Pierce et al (2012)"/>
  </r>
  <r>
    <n v="5718"/>
    <n v="346"/>
    <n v="23022"/>
    <n v="3294"/>
    <x v="27"/>
    <x v="912"/>
    <x v="9"/>
    <s v="Confirmed"/>
    <n v="2012"/>
    <n v="2012"/>
    <m/>
    <m/>
    <m/>
    <m/>
    <m/>
    <s v="Pierce et al (2012)"/>
  </r>
  <r>
    <n v="5719"/>
    <n v="346"/>
    <n v="23024"/>
    <n v="3294"/>
    <x v="27"/>
    <x v="934"/>
    <x v="9"/>
    <s v="data deficient"/>
    <n v="2012"/>
    <n v="2012"/>
    <m/>
    <m/>
    <m/>
    <m/>
    <m/>
    <s v="Pierce et al (2012)"/>
  </r>
  <r>
    <n v="5720"/>
    <n v="346"/>
    <n v="23025"/>
    <n v="3294"/>
    <x v="27"/>
    <x v="935"/>
    <x v="9"/>
    <s v="data deficient"/>
    <n v="2012"/>
    <n v="2012"/>
    <m/>
    <m/>
    <m/>
    <m/>
    <m/>
    <s v="Pierce et al (2012)"/>
  </r>
  <r>
    <n v="5721"/>
    <n v="346"/>
    <n v="23026"/>
    <n v="3294"/>
    <x v="27"/>
    <x v="914"/>
    <x v="9"/>
    <s v="data deficient"/>
    <n v="2012"/>
    <n v="2012"/>
    <m/>
    <m/>
    <m/>
    <m/>
    <m/>
    <s v="Pierce et al (2012)"/>
  </r>
  <r>
    <n v="5722"/>
    <n v="346"/>
    <n v="23027"/>
    <n v="3294"/>
    <x v="27"/>
    <x v="936"/>
    <x v="9"/>
    <s v="data deficient"/>
    <n v="2012"/>
    <n v="2012"/>
    <m/>
    <m/>
    <m/>
    <m/>
    <m/>
    <s v="Pierce et al (2012)"/>
  </r>
  <r>
    <n v="5723"/>
    <n v="346"/>
    <n v="23028"/>
    <n v="3294"/>
    <x v="27"/>
    <x v="915"/>
    <x v="9"/>
    <s v="data deficient"/>
    <n v="2012"/>
    <n v="2012"/>
    <m/>
    <m/>
    <m/>
    <m/>
    <m/>
    <s v="Pierce et al (2012)"/>
  </r>
  <r>
    <n v="5724"/>
    <n v="346"/>
    <n v="23029"/>
    <n v="3294"/>
    <x v="27"/>
    <x v="916"/>
    <x v="9"/>
    <s v="data deficient"/>
    <n v="2012"/>
    <n v="2012"/>
    <m/>
    <m/>
    <m/>
    <m/>
    <m/>
    <s v="Pierce et al (2012)"/>
  </r>
  <r>
    <n v="5725"/>
    <n v="346"/>
    <n v="23030"/>
    <n v="3294"/>
    <x v="27"/>
    <x v="917"/>
    <x v="9"/>
    <s v="data deficient"/>
    <n v="2012"/>
    <n v="2012"/>
    <m/>
    <m/>
    <m/>
    <m/>
    <m/>
    <s v="Pierce et al (2012)"/>
  </r>
  <r>
    <n v="5726"/>
    <n v="346"/>
    <n v="23031"/>
    <n v="3294"/>
    <x v="27"/>
    <x v="918"/>
    <x v="9"/>
    <s v="data deficient"/>
    <n v="2012"/>
    <n v="2012"/>
    <m/>
    <m/>
    <m/>
    <m/>
    <m/>
    <s v="Pierce et al (2012)"/>
  </r>
  <r>
    <n v="5727"/>
    <n v="346"/>
    <n v="23032"/>
    <n v="3294"/>
    <x v="27"/>
    <x v="919"/>
    <x v="9"/>
    <s v="Confirmed"/>
    <n v="2012"/>
    <n v="2012"/>
    <m/>
    <m/>
    <m/>
    <m/>
    <m/>
    <s v="Pierce et al (2012)"/>
  </r>
  <r>
    <n v="5728"/>
    <n v="346"/>
    <n v="23034"/>
    <n v="3294"/>
    <x v="27"/>
    <x v="920"/>
    <x v="9"/>
    <s v="Confirmed"/>
    <n v="2012"/>
    <n v="2012"/>
    <m/>
    <m/>
    <m/>
    <m/>
    <m/>
    <s v="Pierce et al (2012)"/>
  </r>
  <r>
    <n v="5729"/>
    <n v="346"/>
    <n v="23037"/>
    <n v="3294"/>
    <x v="27"/>
    <x v="937"/>
    <x v="9"/>
    <s v="data deficient"/>
    <n v="2012"/>
    <n v="2012"/>
    <m/>
    <m/>
    <m/>
    <m/>
    <m/>
    <s v="Pierce et al (2012)"/>
  </r>
  <r>
    <n v="5730"/>
    <n v="346"/>
    <n v="23038"/>
    <n v="3294"/>
    <x v="27"/>
    <x v="921"/>
    <x v="9"/>
    <s v="data deficient"/>
    <n v="2012"/>
    <n v="2012"/>
    <m/>
    <m/>
    <m/>
    <m/>
    <m/>
    <s v="Pierce et al (2012)"/>
  </r>
  <r>
    <n v="5731"/>
    <n v="346"/>
    <n v="23039"/>
    <n v="3294"/>
    <x v="27"/>
    <x v="922"/>
    <x v="9"/>
    <s v="data deficient"/>
    <n v="2012"/>
    <n v="2012"/>
    <m/>
    <m/>
    <m/>
    <m/>
    <m/>
    <s v="Pierce et al (2012)"/>
  </r>
  <r>
    <n v="5732"/>
    <n v="346"/>
    <n v="23040"/>
    <n v="3294"/>
    <x v="27"/>
    <x v="938"/>
    <x v="9"/>
    <s v="data deficient"/>
    <n v="2012"/>
    <n v="2012"/>
    <m/>
    <m/>
    <m/>
    <m/>
    <m/>
    <s v="Pierce et al (2012)"/>
  </r>
  <r>
    <n v="5733"/>
    <n v="346"/>
    <n v="23041"/>
    <n v="3294"/>
    <x v="27"/>
    <x v="939"/>
    <x v="9"/>
    <s v="data deficient"/>
    <n v="2012"/>
    <n v="2012"/>
    <m/>
    <m/>
    <m/>
    <m/>
    <m/>
    <s v="Pierce et al (2012)"/>
  </r>
  <r>
    <n v="5734"/>
    <n v="346"/>
    <n v="23042"/>
    <n v="3294"/>
    <x v="27"/>
    <x v="923"/>
    <x v="9"/>
    <s v="Confirmed"/>
    <n v="2012"/>
    <n v="2012"/>
    <m/>
    <m/>
    <m/>
    <m/>
    <m/>
    <s v="Pierce et al (2012)"/>
  </r>
  <r>
    <n v="5735"/>
    <n v="346"/>
    <n v="23043"/>
    <n v="3294"/>
    <x v="27"/>
    <x v="924"/>
    <x v="9"/>
    <s v="data deficient"/>
    <n v="2012"/>
    <n v="2012"/>
    <m/>
    <m/>
    <m/>
    <m/>
    <m/>
    <s v="Pierce et al (2012)"/>
  </r>
  <r>
    <n v="5736"/>
    <n v="346"/>
    <n v="23044"/>
    <n v="3294"/>
    <x v="27"/>
    <x v="925"/>
    <x v="9"/>
    <s v="data deficient"/>
    <n v="2012"/>
    <n v="2012"/>
    <m/>
    <m/>
    <m/>
    <m/>
    <m/>
    <s v="Pierce et al (2012)"/>
  </r>
  <r>
    <n v="5737"/>
    <n v="346"/>
    <n v="23046"/>
    <n v="3294"/>
    <x v="27"/>
    <x v="926"/>
    <x v="9"/>
    <s v="data deficient"/>
    <n v="2012"/>
    <n v="2012"/>
    <m/>
    <m/>
    <m/>
    <m/>
    <m/>
    <s v="Pierce et al (2012)"/>
  </r>
  <r>
    <n v="5738"/>
    <n v="346"/>
    <n v="23047"/>
    <n v="3294"/>
    <x v="27"/>
    <x v="927"/>
    <x v="9"/>
    <s v="data deficient"/>
    <n v="2012"/>
    <n v="2012"/>
    <m/>
    <m/>
    <m/>
    <m/>
    <m/>
    <s v="Pierce et al (2012)"/>
  </r>
  <r>
    <n v="5739"/>
    <n v="346"/>
    <n v="23049"/>
    <n v="3294"/>
    <x v="27"/>
    <x v="781"/>
    <x v="9"/>
    <s v="data deficient"/>
    <n v="2011"/>
    <n v="2011"/>
    <m/>
    <m/>
    <m/>
    <m/>
    <m/>
    <s v="Pierce et al (2012)"/>
  </r>
  <r>
    <n v="5740"/>
    <n v="346"/>
    <n v="23050"/>
    <n v="3294"/>
    <x v="27"/>
    <x v="881"/>
    <x v="9"/>
    <s v="Confirmed"/>
    <n v="2011"/>
    <n v="2011"/>
    <m/>
    <m/>
    <m/>
    <m/>
    <m/>
    <s v="Pierce et al (2012)"/>
  </r>
  <r>
    <n v="5741"/>
    <n v="346"/>
    <n v="23051"/>
    <n v="3294"/>
    <x v="27"/>
    <x v="882"/>
    <x v="9"/>
    <s v="Confirmed"/>
    <n v="2011"/>
    <n v="2011"/>
    <m/>
    <m/>
    <m/>
    <m/>
    <m/>
    <s v="Pierce et al (2012)"/>
  </r>
  <r>
    <n v="5742"/>
    <n v="346"/>
    <n v="23052"/>
    <n v="3294"/>
    <x v="27"/>
    <x v="903"/>
    <x v="9"/>
    <s v="Confirmed"/>
    <n v="2011"/>
    <n v="2011"/>
    <m/>
    <m/>
    <m/>
    <m/>
    <m/>
    <s v="Pierce et al (2012)"/>
  </r>
  <r>
    <n v="5743"/>
    <n v="346"/>
    <n v="23052"/>
    <n v="3294"/>
    <x v="27"/>
    <x v="903"/>
    <x v="9"/>
    <s v="Confirmed"/>
    <n v="2011"/>
    <n v="2011"/>
    <m/>
    <m/>
    <m/>
    <m/>
    <m/>
    <s v="Pierce et al (2012)"/>
  </r>
  <r>
    <n v="5744"/>
    <n v="346"/>
    <n v="23054"/>
    <n v="3294"/>
    <x v="27"/>
    <x v="904"/>
    <x v="9"/>
    <s v="data deficient"/>
    <n v="2011"/>
    <n v="2011"/>
    <m/>
    <m/>
    <m/>
    <m/>
    <m/>
    <s v="Pierce et al (2012)"/>
  </r>
  <r>
    <n v="5745"/>
    <n v="346"/>
    <n v="23056"/>
    <n v="3294"/>
    <x v="27"/>
    <x v="885"/>
    <x v="9"/>
    <s v="data deficient"/>
    <n v="2011"/>
    <n v="2011"/>
    <m/>
    <m/>
    <m/>
    <m/>
    <m/>
    <s v="Pierce et al (2012)"/>
  </r>
  <r>
    <n v="5746"/>
    <n v="346"/>
    <n v="23057"/>
    <n v="3294"/>
    <x v="27"/>
    <x v="928"/>
    <x v="9"/>
    <s v="Confirmed"/>
    <n v="2011"/>
    <n v="2011"/>
    <m/>
    <m/>
    <m/>
    <m/>
    <m/>
    <s v="Pierce et al (2012)"/>
  </r>
  <r>
    <n v="5747"/>
    <n v="346"/>
    <n v="23059"/>
    <n v="3294"/>
    <x v="27"/>
    <x v="929"/>
    <x v="9"/>
    <s v="Confirmed"/>
    <n v="2011"/>
    <n v="2011"/>
    <m/>
    <m/>
    <m/>
    <m/>
    <m/>
    <s v="Pierce et al (2012)"/>
  </r>
  <r>
    <n v="5748"/>
    <n v="346"/>
    <n v="23060"/>
    <n v="3294"/>
    <x v="27"/>
    <x v="930"/>
    <x v="9"/>
    <s v="Confirmed"/>
    <n v="2011"/>
    <n v="2011"/>
    <m/>
    <m/>
    <m/>
    <m/>
    <m/>
    <s v="Pierce et al (2012)"/>
  </r>
  <r>
    <n v="5749"/>
    <n v="346"/>
    <n v="23061"/>
    <n v="3294"/>
    <x v="27"/>
    <x v="931"/>
    <x v="9"/>
    <s v="Confirmed"/>
    <n v="2011"/>
    <n v="2011"/>
    <m/>
    <m/>
    <m/>
    <m/>
    <m/>
    <s v="Pierce et al (2012)"/>
  </r>
  <r>
    <n v="5750"/>
    <n v="346"/>
    <n v="23062"/>
    <n v="3294"/>
    <x v="27"/>
    <x v="932"/>
    <x v="9"/>
    <s v="Confirmed"/>
    <n v="2011"/>
    <n v="2011"/>
    <m/>
    <m/>
    <m/>
    <m/>
    <m/>
    <s v="Pierce et al (2012)"/>
  </r>
  <r>
    <n v="5751"/>
    <n v="346"/>
    <n v="23063"/>
    <n v="3294"/>
    <x v="27"/>
    <x v="940"/>
    <x v="9"/>
    <s v="Confirmed"/>
    <n v="2011"/>
    <n v="2011"/>
    <m/>
    <m/>
    <m/>
    <m/>
    <m/>
    <s v="Pierce et al (2012)"/>
  </r>
  <r>
    <n v="5752"/>
    <n v="346"/>
    <n v="23064"/>
    <n v="3294"/>
    <x v="27"/>
    <x v="888"/>
    <x v="9"/>
    <s v="Confirmed"/>
    <n v="2011"/>
    <n v="2011"/>
    <m/>
    <m/>
    <m/>
    <m/>
    <m/>
    <s v="Pierce et al (2012)"/>
  </r>
  <r>
    <n v="5753"/>
    <n v="346"/>
    <n v="23052"/>
    <n v="3294"/>
    <x v="27"/>
    <x v="903"/>
    <x v="9"/>
    <s v="Confirmed"/>
    <n v="2011"/>
    <n v="2011"/>
    <n v="10000"/>
    <n v="10000"/>
    <m/>
    <m/>
    <s v="breeding pairs"/>
    <s v="Pierce et al (2012)"/>
  </r>
  <r>
    <n v="5754"/>
    <n v="346"/>
    <n v="23000"/>
    <n v="3298"/>
    <x v="27"/>
    <x v="897"/>
    <x v="12"/>
    <s v="Confirmed"/>
    <n v="2011"/>
    <n v="2011"/>
    <m/>
    <m/>
    <m/>
    <m/>
    <m/>
    <s v="Pierce et al (2012)"/>
  </r>
  <r>
    <n v="5755"/>
    <n v="346"/>
    <n v="23001"/>
    <n v="3298"/>
    <x v="27"/>
    <x v="898"/>
    <x v="12"/>
    <s v="Confirmed"/>
    <n v="2011"/>
    <n v="2011"/>
    <m/>
    <m/>
    <m/>
    <m/>
    <m/>
    <s v="Pierce et al (2012)"/>
  </r>
  <r>
    <n v="5756"/>
    <n v="346"/>
    <n v="23001"/>
    <n v="3298"/>
    <x v="27"/>
    <x v="898"/>
    <x v="12"/>
    <s v="Confirmed"/>
    <n v="2011"/>
    <n v="2011"/>
    <n v="5000"/>
    <n v="5000"/>
    <m/>
    <m/>
    <s v="breeding pairs"/>
    <s v="Pierce et al (2012)"/>
  </r>
  <r>
    <n v="5757"/>
    <n v="346"/>
    <n v="23002"/>
    <n v="3298"/>
    <x v="27"/>
    <x v="899"/>
    <x v="12"/>
    <s v="Confirmed"/>
    <n v="2011"/>
    <n v="2011"/>
    <m/>
    <m/>
    <m/>
    <m/>
    <m/>
    <s v="Pierce et al (2012)"/>
  </r>
  <r>
    <n v="5758"/>
    <n v="346"/>
    <n v="23003"/>
    <n v="3298"/>
    <x v="27"/>
    <x v="900"/>
    <x v="12"/>
    <s v="Confirmed"/>
    <n v="2011"/>
    <n v="2011"/>
    <m/>
    <m/>
    <m/>
    <m/>
    <m/>
    <s v="Pierce et al (2012)"/>
  </r>
  <r>
    <n v="5759"/>
    <n v="346"/>
    <n v="23004"/>
    <n v="3298"/>
    <x v="27"/>
    <x v="901"/>
    <x v="12"/>
    <s v="Confirmed"/>
    <n v="2011"/>
    <n v="2011"/>
    <m/>
    <m/>
    <m/>
    <m/>
    <m/>
    <s v="Pierce et al (2012)"/>
  </r>
  <r>
    <n v="5760"/>
    <n v="346"/>
    <n v="23005"/>
    <n v="3298"/>
    <x v="27"/>
    <x v="880"/>
    <x v="12"/>
    <s v="Confirmed"/>
    <n v="2011"/>
    <n v="2011"/>
    <m/>
    <m/>
    <m/>
    <m/>
    <m/>
    <s v="Pierce et al (2012)"/>
  </r>
  <r>
    <n v="5761"/>
    <n v="346"/>
    <n v="23006"/>
    <n v="3298"/>
    <x v="27"/>
    <x v="881"/>
    <x v="12"/>
    <s v="Confirmed"/>
    <n v="2011"/>
    <n v="2011"/>
    <m/>
    <m/>
    <m/>
    <m/>
    <m/>
    <s v="Pierce et al (2012)"/>
  </r>
  <r>
    <n v="5762"/>
    <n v="346"/>
    <n v="23007"/>
    <n v="3298"/>
    <x v="27"/>
    <x v="902"/>
    <x v="12"/>
    <s v="Confirmed"/>
    <n v="2011"/>
    <n v="2011"/>
    <m/>
    <m/>
    <m/>
    <m/>
    <m/>
    <s v="Pierce et al (2012)"/>
  </r>
  <r>
    <n v="5763"/>
    <n v="346"/>
    <n v="23008"/>
    <n v="3298"/>
    <x v="27"/>
    <x v="903"/>
    <x v="12"/>
    <s v="Confirmed"/>
    <n v="2011"/>
    <n v="2011"/>
    <m/>
    <m/>
    <m/>
    <m/>
    <m/>
    <s v="Pierce et al (2012)"/>
  </r>
  <r>
    <n v="5764"/>
    <n v="346"/>
    <n v="23009"/>
    <n v="3298"/>
    <x v="27"/>
    <x v="904"/>
    <x v="12"/>
    <s v="Confirmed"/>
    <n v="2011"/>
    <n v="2011"/>
    <m/>
    <m/>
    <m/>
    <m/>
    <m/>
    <s v="Pierce et al (2012)"/>
  </r>
  <r>
    <n v="5765"/>
    <n v="346"/>
    <n v="23010"/>
    <n v="3298"/>
    <x v="27"/>
    <x v="891"/>
    <x v="12"/>
    <s v="Confirmed"/>
    <n v="2011"/>
    <n v="2011"/>
    <m/>
    <m/>
    <m/>
    <m/>
    <m/>
    <s v="Pierce et al (2012)"/>
  </r>
  <r>
    <n v="5766"/>
    <n v="346"/>
    <n v="23011"/>
    <n v="3298"/>
    <x v="27"/>
    <x v="885"/>
    <x v="12"/>
    <s v="Confirmed"/>
    <n v="2011"/>
    <n v="2011"/>
    <m/>
    <m/>
    <m/>
    <m/>
    <m/>
    <s v="Pierce et al (2012)"/>
  </r>
  <r>
    <n v="5767"/>
    <n v="346"/>
    <n v="23012"/>
    <n v="3298"/>
    <x v="27"/>
    <x v="892"/>
    <x v="12"/>
    <s v="Confirmed"/>
    <n v="2011"/>
    <n v="2011"/>
    <m/>
    <m/>
    <m/>
    <m/>
    <m/>
    <s v="Pierce et al (2012)"/>
  </r>
  <r>
    <n v="5768"/>
    <n v="346"/>
    <n v="23013"/>
    <n v="3298"/>
    <x v="27"/>
    <x v="893"/>
    <x v="12"/>
    <s v="Confirmed"/>
    <n v="2011"/>
    <n v="2011"/>
    <m/>
    <m/>
    <m/>
    <m/>
    <m/>
    <s v="Pierce et al (2012)"/>
  </r>
  <r>
    <n v="5769"/>
    <n v="346"/>
    <n v="23014"/>
    <n v="3298"/>
    <x v="27"/>
    <x v="905"/>
    <x v="12"/>
    <s v="Confirmed"/>
    <n v="2011"/>
    <n v="2011"/>
    <m/>
    <m/>
    <m/>
    <m/>
    <m/>
    <s v="Pierce et al (2012)"/>
  </r>
  <r>
    <n v="5770"/>
    <n v="346"/>
    <n v="23015"/>
    <n v="3298"/>
    <x v="27"/>
    <x v="906"/>
    <x v="12"/>
    <s v="Confirmed"/>
    <n v="2011"/>
    <n v="2011"/>
    <m/>
    <m/>
    <m/>
    <m/>
    <m/>
    <s v="Pierce et al (2012)"/>
  </r>
  <r>
    <n v="5771"/>
    <n v="346"/>
    <n v="23016"/>
    <n v="3298"/>
    <x v="27"/>
    <x v="907"/>
    <x v="12"/>
    <s v="Confirmed"/>
    <n v="2011"/>
    <n v="2011"/>
    <m/>
    <m/>
    <m/>
    <m/>
    <m/>
    <s v="Pierce et al (2012)"/>
  </r>
  <r>
    <n v="5772"/>
    <n v="346"/>
    <n v="23017"/>
    <n v="3298"/>
    <x v="27"/>
    <x v="908"/>
    <x v="12"/>
    <s v="Confirmed"/>
    <n v="2011"/>
    <n v="2011"/>
    <m/>
    <m/>
    <m/>
    <m/>
    <m/>
    <s v="Pierce et al (2012)"/>
  </r>
  <r>
    <n v="5773"/>
    <n v="346"/>
    <n v="23018"/>
    <n v="3298"/>
    <x v="27"/>
    <x v="909"/>
    <x v="12"/>
    <s v="Confirmed"/>
    <n v="2011"/>
    <n v="2011"/>
    <m/>
    <m/>
    <m/>
    <m/>
    <m/>
    <s v="Pierce et al (2012)"/>
  </r>
  <r>
    <n v="5774"/>
    <n v="346"/>
    <n v="23019"/>
    <n v="3298"/>
    <x v="27"/>
    <x v="910"/>
    <x v="12"/>
    <s v="Confirmed"/>
    <n v="2012"/>
    <n v="2012"/>
    <m/>
    <m/>
    <m/>
    <m/>
    <m/>
    <s v="Pierce et al (2012)"/>
  </r>
  <r>
    <n v="5775"/>
    <n v="346"/>
    <n v="23020"/>
    <n v="3298"/>
    <x v="27"/>
    <x v="933"/>
    <x v="12"/>
    <s v="data deficient"/>
    <n v="2012"/>
    <n v="2012"/>
    <m/>
    <m/>
    <m/>
    <m/>
    <m/>
    <s v="Pierce et al (2012)"/>
  </r>
  <r>
    <n v="5776"/>
    <n v="346"/>
    <n v="23021"/>
    <n v="3298"/>
    <x v="27"/>
    <x v="911"/>
    <x v="12"/>
    <s v="Confirmed"/>
    <n v="2012"/>
    <n v="2012"/>
    <m/>
    <m/>
    <m/>
    <m/>
    <m/>
    <s v="Pierce et al (2012)"/>
  </r>
  <r>
    <n v="5777"/>
    <n v="346"/>
    <n v="23022"/>
    <n v="3298"/>
    <x v="27"/>
    <x v="912"/>
    <x v="12"/>
    <s v="Confirmed"/>
    <n v="2012"/>
    <n v="2012"/>
    <m/>
    <m/>
    <m/>
    <m/>
    <m/>
    <s v="Pierce et al (2012)"/>
  </r>
  <r>
    <n v="5778"/>
    <n v="346"/>
    <n v="23023"/>
    <n v="3298"/>
    <x v="27"/>
    <x v="913"/>
    <x v="12"/>
    <s v="data deficient"/>
    <n v="2012"/>
    <n v="2012"/>
    <m/>
    <m/>
    <m/>
    <m/>
    <m/>
    <s v="Pierce et al (2012)"/>
  </r>
  <r>
    <n v="5779"/>
    <n v="346"/>
    <n v="23025"/>
    <n v="3298"/>
    <x v="27"/>
    <x v="935"/>
    <x v="12"/>
    <s v="data deficient"/>
    <n v="2012"/>
    <n v="2012"/>
    <m/>
    <m/>
    <m/>
    <m/>
    <m/>
    <s v="Pierce et al (2012)"/>
  </r>
  <r>
    <n v="5780"/>
    <n v="346"/>
    <n v="23026"/>
    <n v="3298"/>
    <x v="27"/>
    <x v="914"/>
    <x v="12"/>
    <s v="data deficient"/>
    <n v="2012"/>
    <n v="2012"/>
    <m/>
    <m/>
    <m/>
    <m/>
    <m/>
    <s v="Pierce et al (2012)"/>
  </r>
  <r>
    <n v="5781"/>
    <n v="346"/>
    <n v="23027"/>
    <n v="3298"/>
    <x v="27"/>
    <x v="936"/>
    <x v="12"/>
    <s v="data deficient"/>
    <n v="2012"/>
    <n v="2012"/>
    <m/>
    <m/>
    <m/>
    <m/>
    <m/>
    <s v="Pierce et al (2012)"/>
  </r>
  <r>
    <n v="5782"/>
    <n v="346"/>
    <n v="23028"/>
    <n v="3298"/>
    <x v="27"/>
    <x v="915"/>
    <x v="12"/>
    <s v="data deficient"/>
    <n v="2012"/>
    <n v="2012"/>
    <m/>
    <m/>
    <m/>
    <m/>
    <m/>
    <s v="Pierce et al (2012)"/>
  </r>
  <r>
    <n v="5783"/>
    <n v="346"/>
    <n v="23029"/>
    <n v="3298"/>
    <x v="27"/>
    <x v="916"/>
    <x v="12"/>
    <s v="data deficient"/>
    <n v="2012"/>
    <n v="2012"/>
    <m/>
    <m/>
    <m/>
    <m/>
    <m/>
    <s v="Pierce et al (2012)"/>
  </r>
  <r>
    <n v="5784"/>
    <n v="346"/>
    <n v="23030"/>
    <n v="3298"/>
    <x v="27"/>
    <x v="917"/>
    <x v="12"/>
    <s v="data deficient"/>
    <n v="2012"/>
    <n v="2012"/>
    <m/>
    <m/>
    <m/>
    <m/>
    <m/>
    <s v="Pierce et al (2012)"/>
  </r>
  <r>
    <n v="5785"/>
    <n v="346"/>
    <n v="23031"/>
    <n v="3298"/>
    <x v="27"/>
    <x v="918"/>
    <x v="12"/>
    <s v="data deficient"/>
    <n v="2012"/>
    <n v="2012"/>
    <m/>
    <m/>
    <m/>
    <m/>
    <m/>
    <s v="Pierce et al (2012)"/>
  </r>
  <r>
    <n v="5786"/>
    <n v="346"/>
    <n v="23032"/>
    <n v="3298"/>
    <x v="27"/>
    <x v="919"/>
    <x v="12"/>
    <s v="Confirmed"/>
    <n v="2012"/>
    <n v="2012"/>
    <m/>
    <m/>
    <m/>
    <m/>
    <m/>
    <s v="Pierce et al (2012)"/>
  </r>
  <r>
    <n v="5787"/>
    <n v="346"/>
    <n v="23033"/>
    <n v="3298"/>
    <x v="27"/>
    <x v="941"/>
    <x v="12"/>
    <s v="data deficient"/>
    <n v="2012"/>
    <n v="2012"/>
    <m/>
    <m/>
    <m/>
    <m/>
    <m/>
    <s v="Pierce et al (2012)"/>
  </r>
  <r>
    <n v="5788"/>
    <n v="346"/>
    <n v="23034"/>
    <n v="3298"/>
    <x v="27"/>
    <x v="920"/>
    <x v="12"/>
    <s v="Confirmed"/>
    <n v="2012"/>
    <n v="2012"/>
    <m/>
    <m/>
    <m/>
    <m/>
    <m/>
    <s v="Pierce et al (2012)"/>
  </r>
  <r>
    <n v="5789"/>
    <n v="346"/>
    <n v="23035"/>
    <n v="3298"/>
    <x v="27"/>
    <x v="942"/>
    <x v="12"/>
    <s v="data deficient"/>
    <n v="2012"/>
    <n v="2012"/>
    <m/>
    <m/>
    <m/>
    <m/>
    <m/>
    <s v="Pierce et al (2012)"/>
  </r>
  <r>
    <n v="5790"/>
    <n v="346"/>
    <n v="23036"/>
    <n v="3298"/>
    <x v="27"/>
    <x v="943"/>
    <x v="12"/>
    <s v="data deficient"/>
    <n v="2012"/>
    <n v="2012"/>
    <m/>
    <m/>
    <m/>
    <m/>
    <m/>
    <s v="Pierce et al (2012)"/>
  </r>
  <r>
    <n v="5791"/>
    <n v="346"/>
    <n v="23037"/>
    <n v="3298"/>
    <x v="27"/>
    <x v="937"/>
    <x v="12"/>
    <s v="data deficient"/>
    <n v="2012"/>
    <n v="2012"/>
    <m/>
    <m/>
    <m/>
    <m/>
    <m/>
    <s v="Pierce et al (2012)"/>
  </r>
  <r>
    <n v="5792"/>
    <n v="346"/>
    <n v="23038"/>
    <n v="3298"/>
    <x v="27"/>
    <x v="921"/>
    <x v="12"/>
    <s v="data deficient"/>
    <n v="2012"/>
    <n v="2012"/>
    <m/>
    <m/>
    <m/>
    <m/>
    <m/>
    <s v="Pierce et al (2012)"/>
  </r>
  <r>
    <n v="5793"/>
    <n v="346"/>
    <n v="23039"/>
    <n v="3298"/>
    <x v="27"/>
    <x v="922"/>
    <x v="12"/>
    <s v="data deficient"/>
    <n v="2012"/>
    <n v="2012"/>
    <m/>
    <m/>
    <m/>
    <m/>
    <m/>
    <s v="Pierce et al (2012)"/>
  </r>
  <r>
    <n v="5794"/>
    <n v="346"/>
    <n v="23040"/>
    <n v="3298"/>
    <x v="27"/>
    <x v="938"/>
    <x v="12"/>
    <s v="data deficient"/>
    <n v="2012"/>
    <n v="2012"/>
    <m/>
    <m/>
    <m/>
    <m/>
    <m/>
    <s v="Pierce et al (2012)"/>
  </r>
  <r>
    <n v="5795"/>
    <n v="346"/>
    <n v="23041"/>
    <n v="3298"/>
    <x v="27"/>
    <x v="939"/>
    <x v="12"/>
    <s v="data deficient"/>
    <n v="2012"/>
    <n v="2012"/>
    <m/>
    <m/>
    <m/>
    <m/>
    <m/>
    <s v="Pierce et al (2012)"/>
  </r>
  <r>
    <n v="5796"/>
    <n v="346"/>
    <n v="23042"/>
    <n v="3298"/>
    <x v="27"/>
    <x v="923"/>
    <x v="12"/>
    <s v="Confirmed"/>
    <n v="2012"/>
    <n v="2012"/>
    <m/>
    <m/>
    <m/>
    <m/>
    <m/>
    <s v="Pierce et al (2012)"/>
  </r>
  <r>
    <n v="5797"/>
    <n v="346"/>
    <n v="23043"/>
    <n v="3298"/>
    <x v="27"/>
    <x v="924"/>
    <x v="12"/>
    <s v="data deficient"/>
    <n v="2012"/>
    <n v="2012"/>
    <m/>
    <m/>
    <m/>
    <m/>
    <m/>
    <s v="Pierce et al (2012)"/>
  </r>
  <r>
    <n v="5798"/>
    <n v="346"/>
    <n v="23044"/>
    <n v="3298"/>
    <x v="27"/>
    <x v="925"/>
    <x v="12"/>
    <s v="data deficient"/>
    <n v="2012"/>
    <n v="2012"/>
    <m/>
    <m/>
    <m/>
    <m/>
    <m/>
    <s v="Pierce et al (2012)"/>
  </r>
  <r>
    <n v="5799"/>
    <n v="346"/>
    <n v="23045"/>
    <n v="3298"/>
    <x v="27"/>
    <x v="944"/>
    <x v="12"/>
    <s v="data deficient"/>
    <n v="2012"/>
    <n v="2012"/>
    <m/>
    <m/>
    <m/>
    <m/>
    <m/>
    <s v="Pierce et al (2012)"/>
  </r>
  <r>
    <n v="5800"/>
    <n v="346"/>
    <n v="23046"/>
    <n v="3298"/>
    <x v="27"/>
    <x v="926"/>
    <x v="12"/>
    <s v="data deficient"/>
    <n v="2012"/>
    <n v="2012"/>
    <m/>
    <m/>
    <m/>
    <m/>
    <m/>
    <s v="Pierce et al (2012)"/>
  </r>
  <r>
    <n v="5801"/>
    <n v="346"/>
    <n v="23047"/>
    <n v="3298"/>
    <x v="27"/>
    <x v="927"/>
    <x v="12"/>
    <s v="data deficient"/>
    <n v="2012"/>
    <n v="2012"/>
    <m/>
    <m/>
    <m/>
    <m/>
    <m/>
    <s v="Pierce et al (2012)"/>
  </r>
  <r>
    <n v="5802"/>
    <n v="346"/>
    <n v="23048"/>
    <n v="3298"/>
    <x v="27"/>
    <x v="878"/>
    <x v="12"/>
    <s v="Confirmed"/>
    <n v="2011"/>
    <n v="2011"/>
    <m/>
    <m/>
    <m/>
    <m/>
    <m/>
    <s v="Pierce et al (2012)"/>
  </r>
  <r>
    <n v="5803"/>
    <n v="346"/>
    <n v="23049"/>
    <n v="3298"/>
    <x v="27"/>
    <x v="781"/>
    <x v="12"/>
    <s v="data deficient"/>
    <n v="2011"/>
    <n v="2011"/>
    <m/>
    <m/>
    <m/>
    <m/>
    <m/>
    <s v="Pierce et al (2012)"/>
  </r>
  <r>
    <n v="5804"/>
    <n v="346"/>
    <n v="23050"/>
    <n v="3298"/>
    <x v="27"/>
    <x v="881"/>
    <x v="12"/>
    <s v="Confirmed"/>
    <n v="2011"/>
    <n v="2011"/>
    <m/>
    <m/>
    <m/>
    <m/>
    <m/>
    <s v="Pierce et al (2012)"/>
  </r>
  <r>
    <n v="5805"/>
    <n v="346"/>
    <n v="23051"/>
    <n v="3298"/>
    <x v="27"/>
    <x v="882"/>
    <x v="12"/>
    <s v="Confirmed"/>
    <n v="2011"/>
    <n v="2011"/>
    <m/>
    <m/>
    <m/>
    <m/>
    <m/>
    <s v="Pierce et al (2012)"/>
  </r>
  <r>
    <n v="5806"/>
    <n v="346"/>
    <n v="23052"/>
    <n v="3298"/>
    <x v="27"/>
    <x v="903"/>
    <x v="12"/>
    <s v="Confirmed"/>
    <n v="2011"/>
    <n v="2011"/>
    <m/>
    <m/>
    <m/>
    <m/>
    <m/>
    <s v="Pierce et al (2012)"/>
  </r>
  <r>
    <n v="5807"/>
    <n v="346"/>
    <n v="23052"/>
    <n v="3298"/>
    <x v="27"/>
    <x v="903"/>
    <x v="12"/>
    <s v="Confirmed"/>
    <n v="2011"/>
    <n v="2011"/>
    <m/>
    <m/>
    <m/>
    <m/>
    <m/>
    <s v="Pierce et al (2012)"/>
  </r>
  <r>
    <n v="5808"/>
    <n v="346"/>
    <n v="23053"/>
    <n v="3298"/>
    <x v="27"/>
    <x v="884"/>
    <x v="12"/>
    <s v="Confirmed"/>
    <n v="2011"/>
    <n v="2011"/>
    <m/>
    <m/>
    <m/>
    <m/>
    <m/>
    <s v="Pierce et al (2012)"/>
  </r>
  <r>
    <n v="5809"/>
    <n v="346"/>
    <n v="23054"/>
    <n v="3298"/>
    <x v="27"/>
    <x v="904"/>
    <x v="12"/>
    <s v="data deficient"/>
    <n v="2011"/>
    <n v="2011"/>
    <m/>
    <m/>
    <m/>
    <m/>
    <m/>
    <s v="Pierce et al (2012)"/>
  </r>
  <r>
    <n v="5810"/>
    <n v="346"/>
    <n v="23055"/>
    <n v="3298"/>
    <x v="27"/>
    <x v="891"/>
    <x v="12"/>
    <s v="Confirmed"/>
    <n v="2011"/>
    <n v="2011"/>
    <m/>
    <m/>
    <m/>
    <m/>
    <m/>
    <s v="Pierce et al (2012)"/>
  </r>
  <r>
    <n v="5811"/>
    <n v="346"/>
    <n v="23056"/>
    <n v="3298"/>
    <x v="27"/>
    <x v="885"/>
    <x v="12"/>
    <s v="data deficient"/>
    <n v="2011"/>
    <n v="2011"/>
    <m/>
    <m/>
    <m/>
    <m/>
    <m/>
    <s v="Pierce et al (2012)"/>
  </r>
  <r>
    <n v="5812"/>
    <n v="346"/>
    <n v="23057"/>
    <n v="3298"/>
    <x v="27"/>
    <x v="928"/>
    <x v="12"/>
    <s v="Confirmed"/>
    <n v="2011"/>
    <n v="2011"/>
    <m/>
    <m/>
    <m/>
    <m/>
    <m/>
    <s v="Pierce et al (2012)"/>
  </r>
  <r>
    <n v="5813"/>
    <n v="346"/>
    <n v="23058"/>
    <n v="3298"/>
    <x v="27"/>
    <x v="945"/>
    <x v="12"/>
    <s v="Confirmed"/>
    <n v="2011"/>
    <n v="2011"/>
    <m/>
    <m/>
    <m/>
    <m/>
    <m/>
    <s v="Pierce et al (2012)"/>
  </r>
  <r>
    <n v="5814"/>
    <n v="346"/>
    <n v="23059"/>
    <n v="3298"/>
    <x v="27"/>
    <x v="929"/>
    <x v="12"/>
    <s v="Confirmed"/>
    <n v="2011"/>
    <n v="2011"/>
    <m/>
    <m/>
    <m/>
    <m/>
    <m/>
    <s v="Pierce et al (2012)"/>
  </r>
  <r>
    <n v="5815"/>
    <n v="346"/>
    <n v="23060"/>
    <n v="3298"/>
    <x v="27"/>
    <x v="930"/>
    <x v="12"/>
    <s v="Confirmed"/>
    <n v="2011"/>
    <n v="2011"/>
    <m/>
    <m/>
    <m/>
    <m/>
    <m/>
    <s v="Pierce et al (2012)"/>
  </r>
  <r>
    <n v="5816"/>
    <n v="346"/>
    <n v="23061"/>
    <n v="3298"/>
    <x v="27"/>
    <x v="931"/>
    <x v="12"/>
    <s v="Confirmed"/>
    <n v="2011"/>
    <n v="2011"/>
    <m/>
    <m/>
    <m/>
    <m/>
    <m/>
    <s v="Pierce et al (2012)"/>
  </r>
  <r>
    <n v="5817"/>
    <n v="346"/>
    <n v="23062"/>
    <n v="3298"/>
    <x v="27"/>
    <x v="932"/>
    <x v="12"/>
    <s v="Confirmed"/>
    <n v="2011"/>
    <n v="2011"/>
    <m/>
    <m/>
    <m/>
    <m/>
    <m/>
    <s v="Pierce et al (2012)"/>
  </r>
  <r>
    <n v="5818"/>
    <n v="346"/>
    <n v="23063"/>
    <n v="3298"/>
    <x v="27"/>
    <x v="940"/>
    <x v="12"/>
    <s v="Confirmed"/>
    <n v="2011"/>
    <n v="2011"/>
    <m/>
    <m/>
    <m/>
    <m/>
    <m/>
    <s v="Pierce et al (2012)"/>
  </r>
  <r>
    <n v="5819"/>
    <n v="346"/>
    <n v="23064"/>
    <n v="3298"/>
    <x v="27"/>
    <x v="888"/>
    <x v="12"/>
    <s v="Confirmed"/>
    <n v="2011"/>
    <n v="2011"/>
    <m/>
    <m/>
    <m/>
    <m/>
    <m/>
    <s v="Pierce et al (2012)"/>
  </r>
  <r>
    <n v="5820"/>
    <n v="346"/>
    <n v="23052"/>
    <n v="3298"/>
    <x v="27"/>
    <x v="903"/>
    <x v="12"/>
    <s v="Confirmed"/>
    <n v="2011"/>
    <n v="2011"/>
    <n v="5000"/>
    <n v="5000"/>
    <m/>
    <m/>
    <s v="breeding pairs"/>
    <s v="Pierce et al (2012)"/>
  </r>
  <r>
    <n v="5821"/>
    <n v="346"/>
    <n v="23039"/>
    <n v="3846"/>
    <x v="27"/>
    <x v="922"/>
    <x v="27"/>
    <s v="data deficient"/>
    <n v="2012"/>
    <n v="2012"/>
    <n v="110"/>
    <n v="110"/>
    <m/>
    <m/>
    <s v="individuals"/>
    <s v="Pierce et al (2012)"/>
  </r>
  <r>
    <n v="5822"/>
    <n v="347"/>
    <n v="12110"/>
    <n v="3295"/>
    <x v="8"/>
    <x v="871"/>
    <x v="7"/>
    <s v="Probable"/>
    <n v="1891"/>
    <n v="2004"/>
    <m/>
    <m/>
    <n v="1"/>
    <n v="49"/>
    <s v="mature individuals"/>
    <s v="R. Schodde (2012)"/>
  </r>
  <r>
    <n v="5823"/>
    <n v="347"/>
    <n v="12110"/>
    <n v="3659"/>
    <x v="8"/>
    <x v="871"/>
    <x v="3"/>
    <s v="Probable"/>
    <m/>
    <n v="2004"/>
    <m/>
    <m/>
    <n v="1"/>
    <n v="49"/>
    <s v="chicks"/>
    <s v="R. Schodde (2012)"/>
  </r>
  <r>
    <n v="5824"/>
    <n v="347"/>
    <n v="12110"/>
    <n v="3294"/>
    <x v="8"/>
    <x v="871"/>
    <x v="9"/>
    <s v="Probable"/>
    <m/>
    <n v="2004"/>
    <m/>
    <m/>
    <n v="1"/>
    <n v="49"/>
    <s v="chicks"/>
    <s v="R. Schodde (2012)"/>
  </r>
  <r>
    <n v="5825"/>
    <n v="348"/>
    <n v="4032"/>
    <n v="3928"/>
    <x v="0"/>
    <x v="413"/>
    <x v="20"/>
    <s v="Confirmed"/>
    <n v="2012"/>
    <n v="2012"/>
    <n v="1383"/>
    <n v="1383"/>
    <m/>
    <m/>
    <s v="nests"/>
    <s v="Rasalato et al (2012)"/>
  </r>
  <r>
    <n v="5826"/>
    <n v="349"/>
    <n v="22000"/>
    <n v="3295"/>
    <x v="1"/>
    <x v="946"/>
    <x v="7"/>
    <s v="data deficient"/>
    <n v="1999"/>
    <n v="2005"/>
    <n v="130"/>
    <n v="130"/>
    <m/>
    <m/>
    <s v="individuals"/>
    <s v="Tarburton (Unpublished)"/>
  </r>
  <r>
    <n v="5827"/>
    <n v="349"/>
    <n v="19027"/>
    <n v="3295"/>
    <x v="2"/>
    <x v="947"/>
    <x v="7"/>
    <s v="data deficient"/>
    <n v="2000"/>
    <n v="2000"/>
    <n v="110"/>
    <n v="110"/>
    <m/>
    <m/>
    <s v="individuals"/>
    <s v="Tarburton (Unpublished)"/>
  </r>
  <r>
    <n v="5828"/>
    <n v="349"/>
    <n v="22006"/>
    <n v="3295"/>
    <x v="1"/>
    <x v="948"/>
    <x v="7"/>
    <s v="data deficient"/>
    <n v="870"/>
    <n v="2005"/>
    <n v="140"/>
    <n v="140"/>
    <m/>
    <m/>
    <s v="individuals"/>
    <s v="Tarburton (Unpublished)"/>
  </r>
  <r>
    <n v="5829"/>
    <n v="349"/>
    <n v="19041"/>
    <n v="3295"/>
    <x v="2"/>
    <x v="839"/>
    <x v="7"/>
    <s v="data deficient"/>
    <n v="1983"/>
    <n v="2010"/>
    <m/>
    <m/>
    <m/>
    <m/>
    <m/>
    <s v="Tarburton (Unpublished)"/>
  </r>
  <r>
    <n v="5830"/>
    <n v="349"/>
    <n v="22012"/>
    <n v="3295"/>
    <x v="1"/>
    <x v="470"/>
    <x v="7"/>
    <s v="data deficient"/>
    <n v="1880"/>
    <n v="2005"/>
    <n v="11"/>
    <n v="11"/>
    <m/>
    <m/>
    <s v="individuals"/>
    <s v="Tarburton (Unpublished)"/>
  </r>
  <r>
    <n v="5831"/>
    <n v="349"/>
    <n v="19073"/>
    <n v="3295"/>
    <x v="2"/>
    <x v="949"/>
    <x v="7"/>
    <s v="data deficient"/>
    <n v="2000"/>
    <n v="2000"/>
    <n v="50"/>
    <n v="50"/>
    <m/>
    <m/>
    <s v="individuals"/>
    <s v="Tarburton (Unpublished)"/>
  </r>
  <r>
    <n v="5832"/>
    <n v="349"/>
    <n v="19075"/>
    <n v="3295"/>
    <x v="2"/>
    <x v="184"/>
    <x v="7"/>
    <s v="Confirmed"/>
    <n v="2000"/>
    <n v="2000"/>
    <n v="6000"/>
    <n v="6000"/>
    <m/>
    <m/>
    <s v="individuals"/>
    <s v="Tarburton (Unpublished)"/>
  </r>
  <r>
    <n v="5833"/>
    <n v="349"/>
    <n v="22037"/>
    <n v="3295"/>
    <x v="1"/>
    <x v="688"/>
    <x v="7"/>
    <s v="Confirmed"/>
    <n v="1945"/>
    <n v="2004"/>
    <m/>
    <m/>
    <m/>
    <m/>
    <m/>
    <s v="Tarburton (Unpublished)"/>
  </r>
  <r>
    <n v="5834"/>
    <n v="349"/>
    <n v="22043"/>
    <n v="3295"/>
    <x v="1"/>
    <x v="950"/>
    <x v="7"/>
    <s v="data deficient"/>
    <n v="1996"/>
    <n v="2005"/>
    <n v="19"/>
    <n v="19"/>
    <m/>
    <m/>
    <s v="individuals"/>
    <s v="Tarburton (Unpublished)"/>
  </r>
  <r>
    <n v="5835"/>
    <n v="349"/>
    <n v="22000"/>
    <n v="3268"/>
    <x v="1"/>
    <x v="946"/>
    <x v="26"/>
    <s v="data deficient"/>
    <n v="2005"/>
    <n v="2005"/>
    <n v="35"/>
    <n v="35"/>
    <m/>
    <m/>
    <s v="individuals"/>
    <s v="Tarburton (Unpublished)"/>
  </r>
  <r>
    <n v="5836"/>
    <n v="349"/>
    <n v="22005"/>
    <n v="3268"/>
    <x v="1"/>
    <x v="951"/>
    <x v="26"/>
    <s v="data deficient"/>
    <n v="2005"/>
    <n v="2005"/>
    <n v="9"/>
    <n v="9"/>
    <m/>
    <m/>
    <s v="individuals"/>
    <s v="Tarburton (Unpublished)"/>
  </r>
  <r>
    <n v="5837"/>
    <n v="349"/>
    <n v="22006"/>
    <n v="3268"/>
    <x v="1"/>
    <x v="948"/>
    <x v="26"/>
    <s v="data deficient"/>
    <n v="2005"/>
    <n v="2005"/>
    <n v="10"/>
    <n v="10"/>
    <m/>
    <m/>
    <s v="individuals"/>
    <s v="Tarburton (Unpublished)"/>
  </r>
  <r>
    <n v="5838"/>
    <n v="349"/>
    <n v="22007"/>
    <n v="3268"/>
    <x v="1"/>
    <x v="952"/>
    <x v="26"/>
    <s v="data deficient"/>
    <n v="2005"/>
    <n v="2005"/>
    <n v="20"/>
    <n v="20"/>
    <m/>
    <m/>
    <s v="individuals"/>
    <s v="Tarburton (Unpublished)"/>
  </r>
  <r>
    <n v="5839"/>
    <n v="349"/>
    <n v="19041"/>
    <n v="3268"/>
    <x v="2"/>
    <x v="839"/>
    <x v="26"/>
    <s v="data deficient"/>
    <n v="2010"/>
    <n v="2010"/>
    <m/>
    <m/>
    <m/>
    <m/>
    <m/>
    <s v="Tarburton (Unpublished)"/>
  </r>
  <r>
    <n v="5840"/>
    <n v="349"/>
    <n v="22015"/>
    <n v="3268"/>
    <x v="1"/>
    <x v="953"/>
    <x v="26"/>
    <s v="data deficient"/>
    <n v="2005"/>
    <n v="2005"/>
    <n v="5"/>
    <n v="5"/>
    <m/>
    <m/>
    <s v="individuals"/>
    <s v="Tarburton (Unpublished)"/>
  </r>
  <r>
    <n v="5841"/>
    <n v="349"/>
    <n v="22018"/>
    <n v="3268"/>
    <x v="1"/>
    <x v="954"/>
    <x v="26"/>
    <s v="data deficient"/>
    <n v="2005"/>
    <n v="2005"/>
    <n v="200"/>
    <n v="200"/>
    <m/>
    <m/>
    <s v="individuals"/>
    <s v="Tarburton (Unpublished)"/>
  </r>
  <r>
    <n v="5842"/>
    <n v="349"/>
    <n v="22022"/>
    <n v="3268"/>
    <x v="1"/>
    <x v="955"/>
    <x v="26"/>
    <s v="data deficient"/>
    <n v="2005"/>
    <n v="2005"/>
    <n v="4"/>
    <n v="4"/>
    <m/>
    <m/>
    <s v="individuals"/>
    <s v="Tarburton (Unpublished)"/>
  </r>
  <r>
    <n v="5843"/>
    <n v="349"/>
    <n v="22029"/>
    <n v="3268"/>
    <x v="1"/>
    <x v="956"/>
    <x v="26"/>
    <s v="data deficient"/>
    <n v="1990"/>
    <n v="1990"/>
    <n v="49"/>
    <n v="49"/>
    <m/>
    <m/>
    <s v="individuals"/>
    <s v="Tarburton (Unpublished)"/>
  </r>
  <r>
    <n v="5844"/>
    <n v="349"/>
    <n v="19073"/>
    <n v="3268"/>
    <x v="2"/>
    <x v="949"/>
    <x v="26"/>
    <s v="data deficient"/>
    <n v="2000"/>
    <n v="2000"/>
    <n v="2"/>
    <n v="2"/>
    <m/>
    <m/>
    <s v="individuals"/>
    <s v="Tarburton (Unpublished)"/>
  </r>
  <r>
    <n v="5845"/>
    <n v="349"/>
    <n v="22037"/>
    <n v="3268"/>
    <x v="1"/>
    <x v="688"/>
    <x v="26"/>
    <s v="data deficient"/>
    <n v="2004"/>
    <n v="2004"/>
    <m/>
    <m/>
    <m/>
    <m/>
    <m/>
    <s v="Tarburton (Unpublished)"/>
  </r>
  <r>
    <n v="5846"/>
    <n v="349"/>
    <n v="22043"/>
    <n v="3268"/>
    <x v="1"/>
    <x v="950"/>
    <x v="26"/>
    <s v="data deficient"/>
    <n v="2005"/>
    <n v="2005"/>
    <n v="29"/>
    <n v="29"/>
    <m/>
    <m/>
    <s v="individuals"/>
    <s v="Tarburton (Unpublished)"/>
  </r>
  <r>
    <n v="5847"/>
    <n v="349"/>
    <n v="22028"/>
    <n v="3287"/>
    <x v="1"/>
    <x v="471"/>
    <x v="25"/>
    <s v="data deficient"/>
    <n v="1990"/>
    <n v="1990"/>
    <n v="35"/>
    <n v="35"/>
    <m/>
    <m/>
    <s v="individuals"/>
    <s v="Tarburton (Unpublished)"/>
  </r>
  <r>
    <n v="5848"/>
    <n v="349"/>
    <n v="19073"/>
    <n v="3287"/>
    <x v="2"/>
    <x v="949"/>
    <x v="25"/>
    <s v="data deficient"/>
    <n v="2000"/>
    <n v="2000"/>
    <n v="2"/>
    <n v="2"/>
    <m/>
    <m/>
    <s v="individuals"/>
    <s v="Tarburton (Unpublished)"/>
  </r>
  <r>
    <n v="5849"/>
    <n v="349"/>
    <n v="19075"/>
    <n v="3287"/>
    <x v="2"/>
    <x v="184"/>
    <x v="25"/>
    <s v="data deficient"/>
    <n v="2000"/>
    <n v="2000"/>
    <n v="2"/>
    <n v="2"/>
    <m/>
    <m/>
    <s v="individuals"/>
    <s v="Tarburton (Unpublished)"/>
  </r>
  <r>
    <n v="5850"/>
    <n v="349"/>
    <n v="22002"/>
    <n v="3659"/>
    <x v="1"/>
    <x v="957"/>
    <x v="3"/>
    <s v="data deficient"/>
    <n v="2005"/>
    <n v="2005"/>
    <n v="1"/>
    <n v="1"/>
    <m/>
    <m/>
    <s v="individuals"/>
    <s v="Tarburton (Unpublished)"/>
  </r>
  <r>
    <n v="5851"/>
    <n v="349"/>
    <n v="19027"/>
    <n v="3659"/>
    <x v="2"/>
    <x v="947"/>
    <x v="3"/>
    <s v="data deficient"/>
    <n v="2000"/>
    <n v="2000"/>
    <n v="1"/>
    <n v="1"/>
    <m/>
    <m/>
    <s v="individuals"/>
    <s v="Tarburton (Unpublished)"/>
  </r>
  <r>
    <n v="5852"/>
    <n v="349"/>
    <n v="26014"/>
    <n v="3659"/>
    <x v="10"/>
    <x v="958"/>
    <x v="3"/>
    <s v="data deficient"/>
    <n v="2002"/>
    <n v="2006"/>
    <m/>
    <m/>
    <m/>
    <m/>
    <m/>
    <s v="Tarburton (Unpublished)"/>
  </r>
  <r>
    <n v="5853"/>
    <n v="349"/>
    <n v="19075"/>
    <n v="3659"/>
    <x v="2"/>
    <x v="184"/>
    <x v="3"/>
    <s v="data deficient"/>
    <n v="2000"/>
    <n v="2000"/>
    <n v="2"/>
    <n v="2"/>
    <m/>
    <m/>
    <s v="individuals"/>
    <s v="Tarburton (Unpublished)"/>
  </r>
  <r>
    <n v="5854"/>
    <n v="349"/>
    <n v="22037"/>
    <n v="3659"/>
    <x v="1"/>
    <x v="688"/>
    <x v="3"/>
    <s v="Confirmed"/>
    <n v="2004"/>
    <n v="2004"/>
    <m/>
    <m/>
    <m/>
    <m/>
    <m/>
    <s v="Tarburton (Unpublished)"/>
  </r>
  <r>
    <n v="5855"/>
    <n v="349"/>
    <n v="22000"/>
    <n v="3294"/>
    <x v="1"/>
    <x v="946"/>
    <x v="9"/>
    <s v="data deficient"/>
    <n v="2005"/>
    <n v="2005"/>
    <n v="21"/>
    <n v="21"/>
    <m/>
    <m/>
    <s v="individuals"/>
    <s v="Tarburton (Unpublished)"/>
  </r>
  <r>
    <n v="5856"/>
    <n v="349"/>
    <n v="19021"/>
    <n v="3294"/>
    <x v="2"/>
    <x v="717"/>
    <x v="9"/>
    <s v="Confirmed"/>
    <n v="2010"/>
    <n v="2010"/>
    <n v="100"/>
    <n v="100"/>
    <m/>
    <m/>
    <s v="individuals"/>
    <s v="Tarburton (Unpublished)"/>
  </r>
  <r>
    <n v="5857"/>
    <n v="349"/>
    <n v="19027"/>
    <n v="3294"/>
    <x v="2"/>
    <x v="947"/>
    <x v="9"/>
    <s v="data deficient"/>
    <n v="2000"/>
    <n v="2000"/>
    <n v="3"/>
    <n v="3"/>
    <m/>
    <m/>
    <s v="individuals"/>
    <s v="Tarburton (Unpublished)"/>
  </r>
  <r>
    <n v="5858"/>
    <n v="349"/>
    <n v="22005"/>
    <n v="3294"/>
    <x v="1"/>
    <x v="951"/>
    <x v="9"/>
    <s v="data deficient"/>
    <n v="2005"/>
    <n v="2005"/>
    <n v="4"/>
    <n v="4"/>
    <m/>
    <m/>
    <s v="individuals"/>
    <s v="Tarburton (Unpublished)"/>
  </r>
  <r>
    <n v="5859"/>
    <n v="349"/>
    <n v="22006"/>
    <n v="3294"/>
    <x v="1"/>
    <x v="948"/>
    <x v="9"/>
    <s v="data deficient"/>
    <n v="2005"/>
    <n v="2005"/>
    <n v="17"/>
    <n v="17"/>
    <m/>
    <m/>
    <s v="individuals"/>
    <s v="Tarburton (Unpublished)"/>
  </r>
  <r>
    <n v="5860"/>
    <n v="349"/>
    <n v="22007"/>
    <n v="3294"/>
    <x v="1"/>
    <x v="952"/>
    <x v="9"/>
    <s v="data deficient"/>
    <n v="2005"/>
    <n v="2005"/>
    <n v="80"/>
    <n v="80"/>
    <m/>
    <m/>
    <s v="individuals"/>
    <s v="Tarburton (Unpublished)"/>
  </r>
  <r>
    <n v="5861"/>
    <n v="349"/>
    <n v="22011"/>
    <n v="3294"/>
    <x v="1"/>
    <x v="959"/>
    <x v="9"/>
    <s v="data deficient"/>
    <n v="2005"/>
    <n v="2005"/>
    <n v="150"/>
    <n v="150"/>
    <m/>
    <m/>
    <s v="individuals"/>
    <s v="Tarburton (Unpublished)"/>
  </r>
  <r>
    <n v="5862"/>
    <n v="349"/>
    <n v="22012"/>
    <n v="3294"/>
    <x v="1"/>
    <x v="470"/>
    <x v="9"/>
    <s v="data deficient"/>
    <n v="2005"/>
    <n v="2005"/>
    <n v="3"/>
    <n v="3"/>
    <m/>
    <m/>
    <s v="individuals"/>
    <s v="Tarburton (Unpublished)"/>
  </r>
  <r>
    <n v="5863"/>
    <n v="349"/>
    <n v="22018"/>
    <n v="3294"/>
    <x v="1"/>
    <x v="954"/>
    <x v="9"/>
    <s v="data deficient"/>
    <n v="2005"/>
    <n v="2005"/>
    <n v="4"/>
    <n v="4"/>
    <m/>
    <m/>
    <s v="individuals"/>
    <s v="Tarburton (Unpublished)"/>
  </r>
  <r>
    <n v="5864"/>
    <n v="349"/>
    <n v="22022"/>
    <n v="3294"/>
    <x v="1"/>
    <x v="955"/>
    <x v="9"/>
    <s v="data deficient"/>
    <n v="2005"/>
    <n v="2005"/>
    <n v="2"/>
    <n v="2"/>
    <m/>
    <m/>
    <s v="individuals"/>
    <s v="Tarburton (Unpublished)"/>
  </r>
  <r>
    <n v="5865"/>
    <n v="349"/>
    <n v="19073"/>
    <n v="3294"/>
    <x v="2"/>
    <x v="949"/>
    <x v="9"/>
    <s v="data deficient"/>
    <n v="2000"/>
    <n v="2000"/>
    <n v="1"/>
    <n v="1"/>
    <m/>
    <m/>
    <s v="individuals"/>
    <s v="Tarburton (Unpublished)"/>
  </r>
  <r>
    <n v="5866"/>
    <n v="349"/>
    <n v="19075"/>
    <n v="3294"/>
    <x v="2"/>
    <x v="184"/>
    <x v="9"/>
    <s v="Confirmed"/>
    <n v="2000"/>
    <n v="2000"/>
    <n v="4000"/>
    <n v="4000"/>
    <m/>
    <m/>
    <s v="individuals"/>
    <s v="Tarburton (Unpublished)"/>
  </r>
  <r>
    <n v="5867"/>
    <n v="349"/>
    <n v="22037"/>
    <n v="3294"/>
    <x v="1"/>
    <x v="688"/>
    <x v="9"/>
    <s v="Confirmed"/>
    <n v="2004"/>
    <n v="2004"/>
    <m/>
    <m/>
    <m/>
    <m/>
    <m/>
    <s v="Tarburton (Unpublished)"/>
  </r>
  <r>
    <n v="5868"/>
    <n v="349"/>
    <n v="22043"/>
    <n v="3294"/>
    <x v="1"/>
    <x v="950"/>
    <x v="9"/>
    <s v="data deficient"/>
    <n v="2005"/>
    <n v="2005"/>
    <n v="16"/>
    <n v="16"/>
    <m/>
    <m/>
    <s v="individuals"/>
    <s v="Tarburton (Unpublished)"/>
  </r>
  <r>
    <n v="5869"/>
    <n v="349"/>
    <n v="19072"/>
    <n v="3298"/>
    <x v="2"/>
    <x v="363"/>
    <x v="12"/>
    <s v="data deficient"/>
    <n v="2000"/>
    <n v="2000"/>
    <n v="10"/>
    <n v="10"/>
    <m/>
    <m/>
    <s v="individuals"/>
    <s v="Tarburton (Unpublished)"/>
  </r>
  <r>
    <n v="5870"/>
    <n v="349"/>
    <n v="19073"/>
    <n v="3298"/>
    <x v="2"/>
    <x v="949"/>
    <x v="12"/>
    <s v="data deficient"/>
    <n v="2000"/>
    <n v="2000"/>
    <n v="4"/>
    <n v="4"/>
    <m/>
    <m/>
    <s v="individuals"/>
    <s v="Tarburton (Unpublished)"/>
  </r>
  <r>
    <n v="5871"/>
    <n v="349"/>
    <n v="19075"/>
    <n v="3298"/>
    <x v="2"/>
    <x v="184"/>
    <x v="12"/>
    <s v="Confirmed"/>
    <n v="2000"/>
    <n v="2000"/>
    <n v="60"/>
    <n v="60"/>
    <m/>
    <m/>
    <s v="nests"/>
    <s v="Tarburton (Unpublished)"/>
  </r>
  <r>
    <n v="5872"/>
    <n v="349"/>
    <n v="22037"/>
    <n v="3298"/>
    <x v="1"/>
    <x v="688"/>
    <x v="12"/>
    <s v="Confirmed"/>
    <n v="2004"/>
    <n v="2004"/>
    <m/>
    <m/>
    <m/>
    <m/>
    <m/>
    <s v="Tarburton (Unpublished)"/>
  </r>
  <r>
    <n v="5873"/>
    <n v="349"/>
    <n v="22000"/>
    <n v="3263"/>
    <x v="1"/>
    <x v="946"/>
    <x v="4"/>
    <s v="data deficient"/>
    <n v="2005"/>
    <n v="2005"/>
    <n v="2"/>
    <n v="2"/>
    <m/>
    <m/>
    <s v="individuals"/>
    <s v="Tarburton (Unpublished)"/>
  </r>
  <r>
    <n v="5874"/>
    <n v="349"/>
    <n v="22002"/>
    <n v="3263"/>
    <x v="1"/>
    <x v="957"/>
    <x v="4"/>
    <s v="Confirmed"/>
    <n v="2005"/>
    <n v="2005"/>
    <n v="60"/>
    <n v="60"/>
    <m/>
    <m/>
    <s v="individuals"/>
    <s v="Tarburton (Unpublished)"/>
  </r>
  <r>
    <n v="5875"/>
    <n v="349"/>
    <n v="19022"/>
    <n v="3263"/>
    <x v="2"/>
    <x v="960"/>
    <x v="4"/>
    <s v="data deficient"/>
    <n v="2010"/>
    <n v="2010"/>
    <n v="6"/>
    <n v="6"/>
    <m/>
    <m/>
    <s v="individuals"/>
    <s v="Tarburton (Unpublished)"/>
  </r>
  <r>
    <n v="5876"/>
    <n v="349"/>
    <n v="19027"/>
    <n v="3263"/>
    <x v="2"/>
    <x v="947"/>
    <x v="4"/>
    <s v="data deficient"/>
    <n v="2000"/>
    <n v="2000"/>
    <n v="4"/>
    <n v="4"/>
    <m/>
    <m/>
    <s v="individuals"/>
    <s v="Tarburton (Unpublished)"/>
  </r>
  <r>
    <n v="5877"/>
    <n v="349"/>
    <n v="22006"/>
    <n v="3263"/>
    <x v="1"/>
    <x v="948"/>
    <x v="4"/>
    <s v="Confirmed"/>
    <n v="2005"/>
    <n v="2005"/>
    <n v="15"/>
    <n v="15"/>
    <m/>
    <m/>
    <s v="individuals"/>
    <s v="Tarburton (Unpublished)"/>
  </r>
  <r>
    <n v="5878"/>
    <n v="349"/>
    <n v="19042"/>
    <n v="3263"/>
    <x v="2"/>
    <x v="644"/>
    <x v="4"/>
    <s v="data deficient"/>
    <n v="2008"/>
    <n v="2008"/>
    <n v="2"/>
    <n v="2"/>
    <m/>
    <m/>
    <s v="individuals"/>
    <s v="Tarburton (Unpublished)"/>
  </r>
  <r>
    <n v="5879"/>
    <n v="349"/>
    <n v="19043"/>
    <n v="3263"/>
    <x v="2"/>
    <x v="961"/>
    <x v="4"/>
    <s v="data deficient"/>
    <n v="1999"/>
    <n v="1999"/>
    <n v="10"/>
    <n v="10"/>
    <m/>
    <m/>
    <s v="individuals"/>
    <s v="Tarburton (Unpublished)"/>
  </r>
  <r>
    <n v="5880"/>
    <n v="349"/>
    <n v="26014"/>
    <n v="3263"/>
    <x v="10"/>
    <x v="958"/>
    <x v="4"/>
    <s v="data deficient"/>
    <n v="2002"/>
    <n v="2006"/>
    <m/>
    <m/>
    <m/>
    <m/>
    <m/>
    <s v="Tarburton (Unpublished)"/>
  </r>
  <r>
    <n v="5881"/>
    <n v="349"/>
    <n v="22014"/>
    <n v="3263"/>
    <x v="1"/>
    <x v="962"/>
    <x v="4"/>
    <s v="data deficient"/>
    <n v="2005"/>
    <n v="2005"/>
    <n v="2"/>
    <n v="2"/>
    <m/>
    <m/>
    <s v="individuals"/>
    <s v="Tarburton (Unpublished)"/>
  </r>
  <r>
    <n v="5882"/>
    <n v="349"/>
    <n v="22015"/>
    <n v="3263"/>
    <x v="1"/>
    <x v="953"/>
    <x v="4"/>
    <s v="data deficient"/>
    <n v="2005"/>
    <n v="2005"/>
    <n v="15"/>
    <n v="15"/>
    <m/>
    <m/>
    <s v="individuals"/>
    <s v="Tarburton (Unpublished)"/>
  </r>
  <r>
    <n v="5883"/>
    <n v="349"/>
    <n v="26018"/>
    <n v="3263"/>
    <x v="10"/>
    <x v="963"/>
    <x v="4"/>
    <s v="data deficient"/>
    <n v="2002"/>
    <n v="2006"/>
    <m/>
    <m/>
    <m/>
    <m/>
    <m/>
    <s v="Tarburton (Unpublished)"/>
  </r>
  <r>
    <n v="5884"/>
    <n v="349"/>
    <n v="19041"/>
    <n v="3845"/>
    <x v="2"/>
    <x v="839"/>
    <x v="13"/>
    <s v="data deficient"/>
    <n v="2010"/>
    <n v="2010"/>
    <m/>
    <m/>
    <m/>
    <m/>
    <m/>
    <s v="Tarburton (Unpublished)"/>
  </r>
  <r>
    <n v="5885"/>
    <n v="349"/>
    <n v="22012"/>
    <n v="3845"/>
    <x v="1"/>
    <x v="470"/>
    <x v="13"/>
    <s v="data deficient"/>
    <n v="2005"/>
    <n v="2005"/>
    <n v="7"/>
    <n v="7"/>
    <m/>
    <m/>
    <s v="individuals"/>
    <s v="Tarburton (Unpublished)"/>
  </r>
  <r>
    <n v="5886"/>
    <n v="349"/>
    <n v="19075"/>
    <n v="3845"/>
    <x v="2"/>
    <x v="184"/>
    <x v="13"/>
    <s v="data deficient"/>
    <n v="2000"/>
    <n v="2000"/>
    <n v="70"/>
    <n v="70"/>
    <m/>
    <m/>
    <s v="individuals"/>
    <s v="Tarburton (Unpublished)"/>
  </r>
  <r>
    <n v="5887"/>
    <n v="349"/>
    <n v="19027"/>
    <n v="3286"/>
    <x v="2"/>
    <x v="947"/>
    <x v="14"/>
    <s v="data deficient"/>
    <n v="2000"/>
    <n v="2000"/>
    <n v="1"/>
    <n v="1"/>
    <m/>
    <m/>
    <s v="individuals"/>
    <s v="Tarburton (Unpublished)"/>
  </r>
  <r>
    <n v="5888"/>
    <n v="349"/>
    <n v="19027"/>
    <n v="3262"/>
    <x v="2"/>
    <x v="947"/>
    <x v="33"/>
    <s v="data deficient"/>
    <n v="2000"/>
    <n v="2000"/>
    <n v="110"/>
    <n v="110"/>
    <m/>
    <m/>
    <s v="individuals"/>
    <s v="Tarburton (Unpublished)"/>
  </r>
  <r>
    <n v="5889"/>
    <n v="349"/>
    <n v="22002"/>
    <n v="3846"/>
    <x v="1"/>
    <x v="957"/>
    <x v="27"/>
    <s v="data deficient"/>
    <n v="2005"/>
    <n v="2005"/>
    <n v="1"/>
    <n v="1"/>
    <m/>
    <m/>
    <s v="individuals"/>
    <s v="Tarburton (Unpublished)"/>
  </r>
  <r>
    <n v="5890"/>
    <n v="349"/>
    <n v="19022"/>
    <n v="3846"/>
    <x v="2"/>
    <x v="960"/>
    <x v="27"/>
    <s v="data deficient"/>
    <n v="2010"/>
    <n v="2010"/>
    <m/>
    <m/>
    <m/>
    <m/>
    <m/>
    <s v="Tarburton (Unpublished)"/>
  </r>
  <r>
    <n v="5891"/>
    <n v="349"/>
    <n v="19027"/>
    <n v="3846"/>
    <x v="2"/>
    <x v="947"/>
    <x v="27"/>
    <s v="data deficient"/>
    <n v="2000"/>
    <n v="2000"/>
    <n v="102"/>
    <n v="102"/>
    <m/>
    <m/>
    <s v="individuals"/>
    <s v="Tarburton (Unpublished)"/>
  </r>
  <r>
    <n v="5892"/>
    <n v="349"/>
    <n v="22005"/>
    <n v="3846"/>
    <x v="1"/>
    <x v="951"/>
    <x v="27"/>
    <s v="data deficient"/>
    <n v="2005"/>
    <n v="2005"/>
    <m/>
    <m/>
    <m/>
    <m/>
    <m/>
    <s v="Tarburton (Unpublished)"/>
  </r>
  <r>
    <n v="5893"/>
    <n v="349"/>
    <n v="19043"/>
    <n v="3846"/>
    <x v="2"/>
    <x v="961"/>
    <x v="27"/>
    <s v="data deficient"/>
    <n v="1999"/>
    <n v="1999"/>
    <n v="1"/>
    <n v="1"/>
    <m/>
    <m/>
    <s v="individuals"/>
    <s v="Tarburton (Unpublished)"/>
  </r>
  <r>
    <n v="5894"/>
    <n v="349"/>
    <n v="22012"/>
    <n v="3846"/>
    <x v="1"/>
    <x v="470"/>
    <x v="27"/>
    <s v="data deficient"/>
    <n v="2005"/>
    <n v="2005"/>
    <n v="26"/>
    <n v="26"/>
    <m/>
    <m/>
    <s v="individuals"/>
    <s v="Tarburton (Unpublished)"/>
  </r>
  <r>
    <n v="5895"/>
    <n v="349"/>
    <n v="22015"/>
    <n v="3846"/>
    <x v="1"/>
    <x v="953"/>
    <x v="27"/>
    <s v="data deficient"/>
    <n v="2005"/>
    <n v="2005"/>
    <n v="30"/>
    <n v="30"/>
    <m/>
    <m/>
    <s v="individuals"/>
    <s v="Tarburton (Unpublished)"/>
  </r>
  <r>
    <n v="5896"/>
    <n v="349"/>
    <n v="22018"/>
    <n v="3846"/>
    <x v="1"/>
    <x v="954"/>
    <x v="27"/>
    <s v="data deficient"/>
    <n v="2005"/>
    <n v="2005"/>
    <m/>
    <m/>
    <m/>
    <m/>
    <m/>
    <s v="Tarburton (Unpublished)"/>
  </r>
  <r>
    <n v="5897"/>
    <n v="349"/>
    <n v="22021"/>
    <n v="3846"/>
    <x v="1"/>
    <x v="964"/>
    <x v="27"/>
    <s v="data deficient"/>
    <n v="2005"/>
    <n v="2005"/>
    <n v="3"/>
    <n v="3"/>
    <m/>
    <m/>
    <s v="individuals"/>
    <s v="Tarburton (Unpublished)"/>
  </r>
  <r>
    <n v="5898"/>
    <n v="349"/>
    <n v="19075"/>
    <n v="3846"/>
    <x v="2"/>
    <x v="184"/>
    <x v="27"/>
    <s v="data deficient"/>
    <n v="2000"/>
    <n v="2000"/>
    <n v="70"/>
    <n v="70"/>
    <m/>
    <m/>
    <s v="individuals"/>
    <s v="Tarburton (Unpublished)"/>
  </r>
  <r>
    <n v="5899"/>
    <n v="349"/>
    <n v="22043"/>
    <n v="3846"/>
    <x v="1"/>
    <x v="950"/>
    <x v="27"/>
    <s v="data deficient"/>
    <n v="2005"/>
    <n v="2005"/>
    <n v="1"/>
    <n v="1"/>
    <m/>
    <m/>
    <s v="individuals"/>
    <s v="Tarburton (Unpublished)"/>
  </r>
  <r>
    <n v="5900"/>
    <n v="349"/>
    <n v="22000"/>
    <n v="3276"/>
    <x v="1"/>
    <x v="946"/>
    <x v="34"/>
    <s v="data deficient"/>
    <n v="2005"/>
    <n v="2005"/>
    <n v="5"/>
    <n v="5"/>
    <m/>
    <m/>
    <s v="individuals"/>
    <s v="Tarburton (Unpublished)"/>
  </r>
  <r>
    <n v="5901"/>
    <n v="349"/>
    <n v="22006"/>
    <n v="3276"/>
    <x v="1"/>
    <x v="948"/>
    <x v="34"/>
    <s v="data deficient"/>
    <n v="2005"/>
    <n v="2005"/>
    <n v="6"/>
    <n v="6"/>
    <m/>
    <m/>
    <s v="individuals"/>
    <s v="Tarburton (Unpublished)"/>
  </r>
  <r>
    <n v="5902"/>
    <n v="349"/>
    <n v="22007"/>
    <n v="3276"/>
    <x v="1"/>
    <x v="952"/>
    <x v="34"/>
    <s v="data deficient"/>
    <n v="2005"/>
    <n v="2005"/>
    <n v="3"/>
    <n v="3"/>
    <m/>
    <m/>
    <s v="individuals"/>
    <s v="Tarburton (Unpublished)"/>
  </r>
  <r>
    <n v="5903"/>
    <n v="349"/>
    <n v="22022"/>
    <n v="3276"/>
    <x v="1"/>
    <x v="955"/>
    <x v="34"/>
    <s v="data deficient"/>
    <n v="2005"/>
    <n v="2005"/>
    <n v="1"/>
    <n v="1"/>
    <m/>
    <m/>
    <s v="individuals"/>
    <s v="Tarburton (Unpublished)"/>
  </r>
  <r>
    <n v="5904"/>
    <n v="349"/>
    <n v="26021"/>
    <n v="3276"/>
    <x v="10"/>
    <x v="965"/>
    <x v="34"/>
    <s v="data deficient"/>
    <n v="2002"/>
    <n v="2006"/>
    <m/>
    <m/>
    <m/>
    <m/>
    <m/>
    <s v="Tarburton (Unpublished)"/>
  </r>
  <r>
    <n v="5905"/>
    <n v="349"/>
    <n v="26022"/>
    <n v="3276"/>
    <x v="10"/>
    <x v="966"/>
    <x v="34"/>
    <s v="data deficient"/>
    <n v="2002"/>
    <n v="2006"/>
    <m/>
    <m/>
    <m/>
    <m/>
    <m/>
    <s v="Tarburton (Unpublished)"/>
  </r>
  <r>
    <n v="5906"/>
    <n v="349"/>
    <n v="22043"/>
    <n v="3276"/>
    <x v="1"/>
    <x v="950"/>
    <x v="34"/>
    <s v="data deficient"/>
    <n v="2005"/>
    <n v="2005"/>
    <n v="13"/>
    <n v="13"/>
    <m/>
    <m/>
    <s v="individuals"/>
    <s v="Tarburton (Unpublished)"/>
  </r>
  <r>
    <n v="5907"/>
    <n v="349"/>
    <n v="19075"/>
    <n v="32652"/>
    <x v="2"/>
    <x v="184"/>
    <x v="16"/>
    <s v="data deficient"/>
    <n v="2000"/>
    <n v="2000"/>
    <n v="5"/>
    <n v="5"/>
    <m/>
    <m/>
    <s v="individuals"/>
    <s v="Tarburton (Unpublished)"/>
  </r>
  <r>
    <n v="5908"/>
    <n v="349"/>
    <n v="19027"/>
    <n v="3658"/>
    <x v="2"/>
    <x v="947"/>
    <x v="17"/>
    <s v="data deficient"/>
    <n v="2000"/>
    <n v="2000"/>
    <n v="2"/>
    <n v="2"/>
    <m/>
    <m/>
    <s v="individuals"/>
    <s v="Tarburton (Unpublished)"/>
  </r>
  <r>
    <n v="5909"/>
    <n v="349"/>
    <n v="19075"/>
    <n v="3658"/>
    <x v="2"/>
    <x v="184"/>
    <x v="17"/>
    <s v="Confirmed"/>
    <n v="2000"/>
    <n v="2000"/>
    <n v="300"/>
    <n v="300"/>
    <m/>
    <m/>
    <s v="individuals"/>
    <s v="Tarburton (Unpublished)"/>
  </r>
  <r>
    <n v="5910"/>
    <n v="349"/>
    <n v="19075"/>
    <n v="3288"/>
    <x v="2"/>
    <x v="184"/>
    <x v="19"/>
    <s v="data deficient"/>
    <n v="2000"/>
    <n v="2000"/>
    <n v="1"/>
    <n v="1"/>
    <m/>
    <m/>
    <s v="individuals"/>
    <s v="Tarburton (Unpublished)"/>
  </r>
  <r>
    <n v="5911"/>
    <n v="349"/>
    <n v="22037"/>
    <n v="3650"/>
    <x v="1"/>
    <x v="688"/>
    <x v="6"/>
    <s v="Confirmed"/>
    <n v="2004"/>
    <n v="2004"/>
    <m/>
    <m/>
    <m/>
    <m/>
    <m/>
    <s v="Tarburton (Unpublished)"/>
  </r>
  <r>
    <n v="5912"/>
    <n v="350"/>
    <n v="26007"/>
    <n v="3890"/>
    <x v="10"/>
    <x v="555"/>
    <x v="0"/>
    <s v="Confirmed"/>
    <n v="2011"/>
    <n v="2011"/>
    <m/>
    <m/>
    <m/>
    <m/>
    <m/>
    <s v="Tennyson et al (2012)"/>
  </r>
  <r>
    <n v="5913"/>
    <n v="350"/>
    <n v="26017"/>
    <n v="3890"/>
    <x v="10"/>
    <x v="64"/>
    <x v="0"/>
    <s v="Confirmed"/>
    <n v="2011"/>
    <n v="2011"/>
    <m/>
    <m/>
    <m/>
    <m/>
    <m/>
    <s v="Tennyson et al (2012)"/>
  </r>
  <r>
    <n v="5914"/>
    <n v="350"/>
    <n v="26023"/>
    <n v="3890"/>
    <x v="10"/>
    <x v="811"/>
    <x v="0"/>
    <s v="Confirmed"/>
    <n v="2011"/>
    <n v="2011"/>
    <n v="22"/>
    <n v="22"/>
    <m/>
    <m/>
    <s v="individuals"/>
    <s v="Tennyson et al (2012)"/>
  </r>
  <r>
    <n v="5915"/>
    <n v="351"/>
    <n v="4006"/>
    <n v="3890"/>
    <x v="0"/>
    <x v="313"/>
    <x v="0"/>
    <s v="Confirmed"/>
    <n v="2012"/>
    <n v="2012"/>
    <n v="25"/>
    <n v="25"/>
    <m/>
    <m/>
    <s v="nests"/>
    <s v="Watling (2012)"/>
  </r>
  <r>
    <n v="5916"/>
    <n v="352"/>
    <n v="4032"/>
    <n v="3928"/>
    <x v="0"/>
    <x v="413"/>
    <x v="20"/>
    <s v="Confirmed"/>
    <n v="2011"/>
    <n v="2011"/>
    <n v="2000"/>
    <n v="5500"/>
    <m/>
    <m/>
    <s v="nests"/>
    <s v="Bird et al (2014)"/>
  </r>
  <r>
    <n v="5917"/>
    <n v="353"/>
    <n v="22042"/>
    <n v="32228"/>
    <x v="1"/>
    <x v="967"/>
    <x v="1"/>
    <s v="Potential Breeding"/>
    <n v="2014"/>
    <n v="2014"/>
    <m/>
    <m/>
    <m/>
    <m/>
    <s v="individuals"/>
    <s v="Pierce et al (2014)"/>
  </r>
  <r>
    <n v="5918"/>
    <n v="354"/>
    <n v="5121"/>
    <n v="3295"/>
    <x v="4"/>
    <x v="524"/>
    <x v="7"/>
    <s v="Confirmed"/>
    <m/>
    <m/>
    <n v="580"/>
    <n v="720"/>
    <m/>
    <m/>
    <s v="pairs"/>
    <s v="Thibault (2014)"/>
  </r>
  <r>
    <n v="5919"/>
    <n v="354"/>
    <n v="5128"/>
    <n v="3883"/>
    <x v="4"/>
    <x v="374"/>
    <x v="44"/>
    <s v="Confirmed"/>
    <n v="1990"/>
    <n v="2002"/>
    <n v="250"/>
    <n v="1645"/>
    <m/>
    <m/>
    <s v="pairs"/>
    <s v="Thibault (2014)"/>
  </r>
  <r>
    <n v="5920"/>
    <n v="354"/>
    <n v="5116"/>
    <n v="1016817"/>
    <x v="4"/>
    <x v="968"/>
    <x v="24"/>
    <s v="Confirmed"/>
    <m/>
    <m/>
    <n v="30"/>
    <n v="50"/>
    <m/>
    <m/>
    <s v="pairs"/>
    <s v="Thibault (2014)"/>
  </r>
  <r>
    <n v="5921"/>
    <n v="354"/>
    <n v="5128"/>
    <n v="1016817"/>
    <x v="4"/>
    <x v="374"/>
    <x v="24"/>
    <s v="Confirmed"/>
    <n v="1990"/>
    <n v="2002"/>
    <n v="1000"/>
    <n v="10000"/>
    <m/>
    <m/>
    <s v="pairs"/>
    <s v="Thibault (2014)"/>
  </r>
  <r>
    <n v="5922"/>
    <n v="354"/>
    <n v="5137"/>
    <n v="1016817"/>
    <x v="4"/>
    <x v="784"/>
    <x v="24"/>
    <s v="Confirmed"/>
    <m/>
    <n v="2002"/>
    <m/>
    <m/>
    <m/>
    <m/>
    <s v="pairs"/>
    <s v="Thibault (2014)"/>
  </r>
  <r>
    <n v="5923"/>
    <n v="354"/>
    <n v="5196"/>
    <n v="3659"/>
    <x v="4"/>
    <x v="295"/>
    <x v="3"/>
    <s v="Present"/>
    <m/>
    <m/>
    <m/>
    <m/>
    <m/>
    <m/>
    <m/>
    <s v="Thibault (2014)"/>
  </r>
  <r>
    <n v="5924"/>
    <n v="354"/>
    <n v="5121"/>
    <n v="3294"/>
    <x v="4"/>
    <x v="524"/>
    <x v="9"/>
    <s v="Confirmed"/>
    <m/>
    <m/>
    <n v="250"/>
    <n v="500"/>
    <m/>
    <m/>
    <s v="pairs"/>
    <s v="Thibault (2014)"/>
  </r>
  <r>
    <n v="5925"/>
    <n v="354"/>
    <n v="5128"/>
    <n v="3294"/>
    <x v="4"/>
    <x v="374"/>
    <x v="9"/>
    <s v="Confirmed"/>
    <n v="1990"/>
    <n v="2002"/>
    <n v="1000"/>
    <n v="10000"/>
    <m/>
    <m/>
    <s v="pairs"/>
    <s v="Thibault (2014)"/>
  </r>
  <r>
    <n v="5926"/>
    <n v="354"/>
    <n v="5137"/>
    <n v="3294"/>
    <x v="4"/>
    <x v="784"/>
    <x v="9"/>
    <s v="Confirmed"/>
    <m/>
    <n v="2002"/>
    <m/>
    <m/>
    <m/>
    <m/>
    <s v="pairs"/>
    <s v="Thibault (2014)"/>
  </r>
  <r>
    <n v="5927"/>
    <n v="354"/>
    <n v="5188"/>
    <n v="3294"/>
    <x v="4"/>
    <x v="969"/>
    <x v="9"/>
    <s v="Breeding"/>
    <m/>
    <m/>
    <m/>
    <m/>
    <m/>
    <m/>
    <m/>
    <s v="Thibault (2014)"/>
  </r>
  <r>
    <n v="5928"/>
    <n v="354"/>
    <n v="5195"/>
    <n v="3294"/>
    <x v="4"/>
    <x v="970"/>
    <x v="9"/>
    <s v="Breeding"/>
    <m/>
    <m/>
    <m/>
    <m/>
    <m/>
    <m/>
    <m/>
    <s v="Thibault (2014)"/>
  </r>
  <r>
    <n v="5929"/>
    <n v="354"/>
    <n v="5196"/>
    <n v="3294"/>
    <x v="4"/>
    <x v="295"/>
    <x v="9"/>
    <s v="Breeding"/>
    <m/>
    <m/>
    <m/>
    <m/>
    <m/>
    <m/>
    <m/>
    <s v="Thibault (2014)"/>
  </r>
  <r>
    <n v="5930"/>
    <n v="354"/>
    <n v="5116"/>
    <n v="3935"/>
    <x v="4"/>
    <x v="968"/>
    <x v="11"/>
    <s v="Confirmed"/>
    <m/>
    <m/>
    <n v="5"/>
    <n v="10"/>
    <m/>
    <m/>
    <s v="pairs"/>
    <s v="Thibault (2014)"/>
  </r>
  <r>
    <n v="5931"/>
    <n v="354"/>
    <n v="5128"/>
    <n v="3935"/>
    <x v="4"/>
    <x v="374"/>
    <x v="11"/>
    <s v="Confirmed"/>
    <n v="1990"/>
    <n v="2002"/>
    <n v="150"/>
    <n v="1000"/>
    <m/>
    <m/>
    <s v="pairs"/>
    <s v="Thibault (2014)"/>
  </r>
  <r>
    <n v="5932"/>
    <n v="354"/>
    <n v="5137"/>
    <n v="3935"/>
    <x v="4"/>
    <x v="784"/>
    <x v="11"/>
    <s v="data deficient"/>
    <m/>
    <n v="2002"/>
    <m/>
    <m/>
    <m/>
    <m/>
    <m/>
    <s v="Thibault (2014)"/>
  </r>
  <r>
    <n v="5933"/>
    <n v="354"/>
    <n v="5191"/>
    <n v="3935"/>
    <x v="4"/>
    <x v="971"/>
    <x v="11"/>
    <s v="Breeding"/>
    <m/>
    <m/>
    <m/>
    <m/>
    <m/>
    <m/>
    <m/>
    <s v="Thibault (2014)"/>
  </r>
  <r>
    <n v="5934"/>
    <n v="354"/>
    <n v="5121"/>
    <n v="3298"/>
    <x v="4"/>
    <x v="524"/>
    <x v="12"/>
    <s v="Confirmed"/>
    <m/>
    <m/>
    <n v="250"/>
    <n v="500"/>
    <m/>
    <m/>
    <s v="pairs"/>
    <s v="Thibault (2014)"/>
  </r>
  <r>
    <n v="5935"/>
    <n v="354"/>
    <n v="5128"/>
    <n v="3298"/>
    <x v="4"/>
    <x v="374"/>
    <x v="12"/>
    <s v="Confirmed"/>
    <n v="1990"/>
    <n v="2002"/>
    <n v="500"/>
    <n v="1000"/>
    <m/>
    <m/>
    <s v="pairs"/>
    <s v="Thibault (2014)"/>
  </r>
  <r>
    <n v="5936"/>
    <n v="354"/>
    <n v="5137"/>
    <n v="3298"/>
    <x v="4"/>
    <x v="784"/>
    <x v="12"/>
    <s v="data deficient"/>
    <m/>
    <n v="2002"/>
    <m/>
    <m/>
    <m/>
    <m/>
    <m/>
    <s v="Thibault (2014)"/>
  </r>
  <r>
    <n v="5937"/>
    <n v="354"/>
    <n v="5193"/>
    <n v="3298"/>
    <x v="4"/>
    <x v="972"/>
    <x v="12"/>
    <s v="Breeding"/>
    <m/>
    <n v="1974"/>
    <n v="200"/>
    <n v="200"/>
    <m/>
    <m/>
    <s v="pairs"/>
    <s v="Thibault (2014)"/>
  </r>
  <r>
    <n v="5938"/>
    <n v="354"/>
    <n v="5194"/>
    <n v="3298"/>
    <x v="4"/>
    <x v="973"/>
    <x v="12"/>
    <s v="Breeding"/>
    <m/>
    <n v="1974"/>
    <n v="200"/>
    <n v="200"/>
    <m/>
    <m/>
    <s v="pairs"/>
    <s v="Thibault (2014)"/>
  </r>
  <r>
    <n v="5939"/>
    <n v="354"/>
    <n v="5032"/>
    <n v="3286"/>
    <x v="4"/>
    <x v="517"/>
    <x v="14"/>
    <s v="Probable"/>
    <m/>
    <m/>
    <m/>
    <m/>
    <m/>
    <m/>
    <m/>
    <s v="Thibault (2014)"/>
  </r>
  <r>
    <n v="5940"/>
    <n v="354"/>
    <n v="5128"/>
    <n v="3898"/>
    <x v="4"/>
    <x v="374"/>
    <x v="30"/>
    <s v="Confirmed"/>
    <n v="1990"/>
    <n v="2002"/>
    <n v="500"/>
    <n v="1000"/>
    <m/>
    <m/>
    <s v="pairs"/>
    <s v="Thibault (2014)"/>
  </r>
  <r>
    <n v="5941"/>
    <n v="354"/>
    <n v="5118"/>
    <n v="3901"/>
    <x v="4"/>
    <x v="974"/>
    <x v="31"/>
    <s v="Confirmed"/>
    <m/>
    <m/>
    <n v="5"/>
    <n v="10"/>
    <m/>
    <m/>
    <s v="pairs"/>
    <s v="Thibault (2014)"/>
  </r>
  <r>
    <n v="5942"/>
    <n v="354"/>
    <n v="5128"/>
    <n v="3901"/>
    <x v="4"/>
    <x v="374"/>
    <x v="31"/>
    <s v="Confirmed"/>
    <n v="1990"/>
    <n v="2002"/>
    <n v="50"/>
    <n v="100"/>
    <m/>
    <m/>
    <s v="pairs"/>
    <s v="Thibault (2014)"/>
  </r>
  <r>
    <n v="5943"/>
    <n v="354"/>
    <n v="5137"/>
    <n v="3901"/>
    <x v="4"/>
    <x v="784"/>
    <x v="31"/>
    <s v="data deficient"/>
    <m/>
    <n v="2002"/>
    <m/>
    <m/>
    <m/>
    <m/>
    <m/>
    <s v="Thibault (2014)"/>
  </r>
  <r>
    <n v="5944"/>
    <n v="354"/>
    <n v="5128"/>
    <n v="1018411"/>
    <x v="4"/>
    <x v="374"/>
    <x v="40"/>
    <s v="Confirmed"/>
    <n v="1990"/>
    <n v="2002"/>
    <n v="250"/>
    <n v="1000"/>
    <m/>
    <m/>
    <s v="pairs"/>
    <s v="Thibault (2014)"/>
  </r>
  <r>
    <n v="5945"/>
    <n v="354"/>
    <n v="5121"/>
    <n v="3649"/>
    <x v="4"/>
    <x v="524"/>
    <x v="18"/>
    <s v="Confirmed"/>
    <m/>
    <m/>
    <n v="30"/>
    <n v="50"/>
    <m/>
    <m/>
    <s v="pairs"/>
    <s v="Thibault (2014)"/>
  </r>
  <r>
    <n v="5946"/>
    <n v="354"/>
    <n v="5128"/>
    <n v="3649"/>
    <x v="4"/>
    <x v="374"/>
    <x v="18"/>
    <s v="Confirmed"/>
    <n v="1990"/>
    <n v="2002"/>
    <n v="500"/>
    <n v="1000"/>
    <m/>
    <m/>
    <s v="pairs"/>
    <s v="Thibault (2014)"/>
  </r>
  <r>
    <n v="5947"/>
    <n v="354"/>
    <n v="5137"/>
    <n v="3649"/>
    <x v="4"/>
    <x v="784"/>
    <x v="18"/>
    <s v="Probable"/>
    <m/>
    <n v="2002"/>
    <m/>
    <m/>
    <m/>
    <m/>
    <m/>
    <s v="Thibault (2014)"/>
  </r>
  <r>
    <n v="5948"/>
    <n v="354"/>
    <n v="5196"/>
    <n v="3649"/>
    <x v="4"/>
    <x v="295"/>
    <x v="18"/>
    <s v="Breeding"/>
    <m/>
    <m/>
    <n v="20"/>
    <n v="50"/>
    <m/>
    <m/>
    <s v="pairs"/>
    <s v="Thibault (2014)"/>
  </r>
  <r>
    <n v="5949"/>
    <n v="354"/>
    <n v="5137"/>
    <n v="3880"/>
    <x v="4"/>
    <x v="784"/>
    <x v="29"/>
    <s v="data deficient"/>
    <m/>
    <n v="2002"/>
    <m/>
    <m/>
    <m/>
    <m/>
    <m/>
    <s v="Thibault (2014)"/>
  </r>
  <r>
    <n v="5950"/>
    <n v="354"/>
    <n v="5121"/>
    <n v="32228"/>
    <x v="4"/>
    <x v="524"/>
    <x v="1"/>
    <s v="Probable"/>
    <m/>
    <m/>
    <n v="5"/>
    <n v="10"/>
    <m/>
    <m/>
    <s v="pairs"/>
    <s v="Thibault (2014)"/>
  </r>
  <r>
    <n v="5951"/>
    <n v="354"/>
    <n v="5116"/>
    <n v="3928"/>
    <x v="4"/>
    <x v="968"/>
    <x v="20"/>
    <s v="Confirmed"/>
    <m/>
    <m/>
    <n v="70"/>
    <n v="130"/>
    <m/>
    <m/>
    <s v="pairs"/>
    <s v="Thibault (2014)"/>
  </r>
  <r>
    <n v="5952"/>
    <n v="354"/>
    <n v="5137"/>
    <n v="3928"/>
    <x v="4"/>
    <x v="784"/>
    <x v="20"/>
    <s v="data deficient"/>
    <m/>
    <n v="2002"/>
    <m/>
    <m/>
    <m/>
    <m/>
    <m/>
    <s v="Thibault (2014)"/>
  </r>
  <r>
    <n v="5953"/>
    <n v="354"/>
    <n v="5191"/>
    <n v="3928"/>
    <x v="4"/>
    <x v="971"/>
    <x v="20"/>
    <s v="Breeding"/>
    <m/>
    <m/>
    <m/>
    <m/>
    <m/>
    <m/>
    <m/>
    <s v="Thibault (2014)"/>
  </r>
  <r>
    <n v="5954"/>
    <n v="354"/>
    <n v="5128"/>
    <n v="3974"/>
    <x v="4"/>
    <x v="374"/>
    <x v="46"/>
    <s v="Confirmed"/>
    <n v="1990"/>
    <n v="2002"/>
    <n v="300"/>
    <n v="550"/>
    <m/>
    <m/>
    <s v="pairs"/>
    <s v="Thibault (2014)"/>
  </r>
  <r>
    <n v="5955"/>
    <n v="354"/>
    <n v="5121"/>
    <n v="3650"/>
    <x v="4"/>
    <x v="524"/>
    <x v="6"/>
    <s v="Confirmed"/>
    <m/>
    <m/>
    <n v="30"/>
    <n v="50"/>
    <m/>
    <m/>
    <s v="pairs"/>
    <s v="Thibault (2014)"/>
  </r>
  <r>
    <n v="5956"/>
    <n v="354"/>
    <n v="5137"/>
    <n v="3650"/>
    <x v="4"/>
    <x v="784"/>
    <x v="6"/>
    <s v="Confirmed"/>
    <m/>
    <n v="2002"/>
    <n v="5"/>
    <n v="10"/>
    <m/>
    <m/>
    <s v="pairs"/>
    <s v="Thibault (2014)"/>
  </r>
  <r>
    <n v="5957"/>
    <n v="354"/>
    <n v="5196"/>
    <n v="3650"/>
    <x v="4"/>
    <x v="295"/>
    <x v="6"/>
    <s v="Present"/>
    <m/>
    <m/>
    <m/>
    <m/>
    <m/>
    <m/>
    <m/>
    <s v="Thibault (2014)"/>
  </r>
  <r>
    <n v="5958"/>
    <n v="354"/>
    <n v="5128"/>
    <n v="3975"/>
    <x v="4"/>
    <x v="374"/>
    <x v="2"/>
    <s v="Confirmed"/>
    <n v="1990"/>
    <n v="2002"/>
    <n v="200"/>
    <n v="1000"/>
    <m/>
    <m/>
    <s v="pairs"/>
    <s v="Thibault (2014)"/>
  </r>
  <r>
    <n v="5959"/>
    <n v="354"/>
    <n v="5118"/>
    <n v="3887"/>
    <x v="4"/>
    <x v="974"/>
    <x v="49"/>
    <s v="Probable"/>
    <m/>
    <m/>
    <m/>
    <m/>
    <m/>
    <m/>
    <m/>
    <s v="Thibault (2014)"/>
  </r>
  <r>
    <n v="5960"/>
    <n v="355"/>
    <n v="28002"/>
    <n v="3295"/>
    <x v="25"/>
    <x v="627"/>
    <x v="7"/>
    <s v="Confirmed"/>
    <n v="2014"/>
    <n v="2014"/>
    <n v="100"/>
    <n v="500"/>
    <m/>
    <m/>
    <s v="cp"/>
    <s v="Thibault et al (2014b)"/>
  </r>
  <r>
    <n v="5961"/>
    <n v="355"/>
    <n v="28004"/>
    <n v="3295"/>
    <x v="25"/>
    <x v="427"/>
    <x v="7"/>
    <s v="Confirmed"/>
    <n v="2014"/>
    <n v="2014"/>
    <n v="200"/>
    <n v="500"/>
    <m/>
    <m/>
    <s v="cp"/>
    <s v="Thibault et al (2014b)"/>
  </r>
  <r>
    <n v="5962"/>
    <n v="355"/>
    <n v="28001"/>
    <n v="3294"/>
    <x v="25"/>
    <x v="429"/>
    <x v="9"/>
    <s v="Confirmed"/>
    <n v="2014"/>
    <n v="2014"/>
    <n v="250"/>
    <n v="500"/>
    <m/>
    <m/>
    <s v="cp"/>
    <s v="Thibault et al (2014b)"/>
  </r>
  <r>
    <n v="5963"/>
    <n v="355"/>
    <n v="28002"/>
    <n v="3294"/>
    <x v="25"/>
    <x v="627"/>
    <x v="9"/>
    <s v="Confirmed"/>
    <n v="2014"/>
    <n v="2014"/>
    <n v="100"/>
    <n v="500"/>
    <m/>
    <m/>
    <s v="cp"/>
    <s v="Thibault et al (2014b)"/>
  </r>
  <r>
    <n v="5964"/>
    <n v="355"/>
    <n v="28003"/>
    <n v="3294"/>
    <x v="25"/>
    <x v="626"/>
    <x v="9"/>
    <s v="Confirmed"/>
    <n v="2014"/>
    <n v="2014"/>
    <n v="1"/>
    <n v="10"/>
    <m/>
    <m/>
    <s v="cp"/>
    <s v="Thibault et al (2014b)"/>
  </r>
  <r>
    <n v="5965"/>
    <n v="355"/>
    <n v="28005"/>
    <n v="3294"/>
    <x v="25"/>
    <x v="430"/>
    <x v="9"/>
    <s v="Confirmed"/>
    <n v="2014"/>
    <n v="2014"/>
    <n v="1000"/>
    <n v="2000"/>
    <m/>
    <m/>
    <s v="cp"/>
    <s v="Thibault et al (2014b)"/>
  </r>
  <r>
    <n v="5966"/>
    <n v="355"/>
    <n v="28000"/>
    <n v="3298"/>
    <x v="25"/>
    <x v="428"/>
    <x v="12"/>
    <s v="Confirmed"/>
    <n v="2014"/>
    <n v="2014"/>
    <n v="2"/>
    <n v="5"/>
    <m/>
    <m/>
    <s v="cp"/>
    <s v="Thibault et al (2014b)"/>
  </r>
  <r>
    <n v="5967"/>
    <n v="355"/>
    <n v="28001"/>
    <n v="3298"/>
    <x v="25"/>
    <x v="429"/>
    <x v="12"/>
    <s v="Confirmed"/>
    <n v="2014"/>
    <n v="2014"/>
    <n v="200"/>
    <n v="500"/>
    <m/>
    <m/>
    <s v="cp"/>
    <s v="Thibault et al (2014b)"/>
  </r>
  <r>
    <n v="5968"/>
    <n v="355"/>
    <n v="28002"/>
    <n v="3298"/>
    <x v="25"/>
    <x v="627"/>
    <x v="12"/>
    <s v="Confirmed"/>
    <n v="2014"/>
    <n v="2014"/>
    <n v="100"/>
    <n v="200"/>
    <m/>
    <m/>
    <s v="cp"/>
    <s v="Thibault et al (2014b)"/>
  </r>
  <r>
    <n v="5969"/>
    <n v="355"/>
    <n v="28000"/>
    <n v="3845"/>
    <x v="25"/>
    <x v="428"/>
    <x v="13"/>
    <s v="Probable"/>
    <n v="2014"/>
    <n v="2014"/>
    <m/>
    <m/>
    <m/>
    <m/>
    <m/>
    <s v="Thibault et al (2014b)"/>
  </r>
  <r>
    <n v="5970"/>
    <n v="355"/>
    <n v="28005"/>
    <n v="3845"/>
    <x v="25"/>
    <x v="430"/>
    <x v="13"/>
    <s v="Probable"/>
    <n v="2014"/>
    <n v="2014"/>
    <m/>
    <m/>
    <m/>
    <m/>
    <m/>
    <s v="Thibault et al (2014b)"/>
  </r>
  <r>
    <n v="5971"/>
    <n v="355"/>
    <n v="28000"/>
    <n v="3846"/>
    <x v="25"/>
    <x v="428"/>
    <x v="27"/>
    <s v="Probable"/>
    <n v="2014"/>
    <n v="2014"/>
    <m/>
    <m/>
    <m/>
    <m/>
    <m/>
    <s v="Thibault et al (2014b)"/>
  </r>
  <r>
    <n v="5972"/>
    <n v="355"/>
    <n v="28005"/>
    <n v="3846"/>
    <x v="25"/>
    <x v="430"/>
    <x v="27"/>
    <s v="Probable"/>
    <n v="2014"/>
    <n v="2014"/>
    <m/>
    <m/>
    <m/>
    <m/>
    <m/>
    <s v="Thibault et al (2014b)"/>
  </r>
  <r>
    <n v="5973"/>
    <n v="355"/>
    <n v="28000"/>
    <n v="3658"/>
    <x v="25"/>
    <x v="428"/>
    <x v="17"/>
    <s v="Confirmed"/>
    <n v="2014"/>
    <n v="2014"/>
    <n v="100"/>
    <n v="200"/>
    <m/>
    <m/>
    <s v="nests"/>
    <s v="Thibault et al (2014b)"/>
  </r>
  <r>
    <n v="5974"/>
    <n v="355"/>
    <n v="28002"/>
    <n v="3658"/>
    <x v="25"/>
    <x v="627"/>
    <x v="17"/>
    <s v="Confirmed"/>
    <n v="2014"/>
    <n v="2014"/>
    <n v="200"/>
    <n v="500"/>
    <m/>
    <m/>
    <s v="nests"/>
    <s v="Thibault et al (2014b)"/>
  </r>
  <r>
    <n v="5975"/>
    <n v="355"/>
    <n v="28004"/>
    <n v="3658"/>
    <x v="25"/>
    <x v="427"/>
    <x v="17"/>
    <s v="Confirmed"/>
    <n v="2014"/>
    <n v="2014"/>
    <n v="200"/>
    <n v="500"/>
    <m/>
    <m/>
    <s v="cp"/>
    <s v="Thibault et al (2014b)"/>
  </r>
  <r>
    <n v="5976"/>
    <n v="355"/>
    <n v="28005"/>
    <n v="3649"/>
    <x v="25"/>
    <x v="430"/>
    <x v="18"/>
    <s v="Confirmed"/>
    <n v="2014"/>
    <n v="2014"/>
    <n v="1"/>
    <n v="2"/>
    <m/>
    <m/>
    <s v="pairs"/>
    <s v="Thibault et al (2014b)"/>
  </r>
  <r>
    <n v="5977"/>
    <n v="355"/>
    <n v="28001"/>
    <n v="32228"/>
    <x v="25"/>
    <x v="429"/>
    <x v="1"/>
    <s v="Probable"/>
    <n v="2014"/>
    <n v="2014"/>
    <m/>
    <m/>
    <m/>
    <m/>
    <m/>
    <s v="Thibault et al (2014b)"/>
  </r>
  <r>
    <n v="5978"/>
    <n v="355"/>
    <n v="28000"/>
    <n v="3650"/>
    <x v="25"/>
    <x v="428"/>
    <x v="6"/>
    <s v="Confirmed"/>
    <n v="2014"/>
    <n v="2014"/>
    <n v="10"/>
    <n v="99"/>
    <m/>
    <m/>
    <s v="cp"/>
    <s v="Thibault et al (2014b)"/>
  </r>
  <r>
    <n v="5979"/>
    <n v="355"/>
    <n v="28001"/>
    <n v="3650"/>
    <x v="25"/>
    <x v="429"/>
    <x v="6"/>
    <s v="Confirmed"/>
    <n v="2014"/>
    <n v="2014"/>
    <n v="100"/>
    <n v="200"/>
    <m/>
    <m/>
    <s v="cp"/>
    <s v="Thibault et al (2014b)"/>
  </r>
  <r>
    <n v="5980"/>
    <n v="355"/>
    <n v="28005"/>
    <n v="3650"/>
    <x v="25"/>
    <x v="430"/>
    <x v="6"/>
    <s v="Confirmed"/>
    <n v="2014"/>
    <n v="2014"/>
    <m/>
    <m/>
    <m/>
    <m/>
    <m/>
    <s v="Thibault et al (2014b)"/>
  </r>
  <r>
    <n v="5981"/>
    <n v="356"/>
    <n v="24019"/>
    <n v="3295"/>
    <x v="5"/>
    <x v="975"/>
    <x v="7"/>
    <s v="Probable"/>
    <n v="2014"/>
    <n v="2014"/>
    <n v="400"/>
    <n v="400"/>
    <m/>
    <m/>
    <s v="individuals"/>
    <s v="Butler &amp; O'Brien (2015)"/>
  </r>
  <r>
    <n v="5982"/>
    <n v="356"/>
    <n v="24022"/>
    <n v="3295"/>
    <x v="5"/>
    <x v="976"/>
    <x v="7"/>
    <s v="Probable"/>
    <n v="2014"/>
    <n v="2014"/>
    <n v="2000"/>
    <n v="2000"/>
    <m/>
    <m/>
    <s v="individuals"/>
    <s v="Butler &amp; O'Brien (2015)"/>
  </r>
  <r>
    <n v="5983"/>
    <n v="356"/>
    <n v="24023"/>
    <n v="3295"/>
    <x v="5"/>
    <x v="977"/>
    <x v="7"/>
    <s v="Probable"/>
    <n v="2014"/>
    <n v="2014"/>
    <m/>
    <m/>
    <n v="1000"/>
    <n v="5000"/>
    <s v="individuals"/>
    <s v="Butler &amp; O'Brien (2015)"/>
  </r>
  <r>
    <n v="5984"/>
    <n v="356"/>
    <n v="24024"/>
    <n v="3295"/>
    <x v="5"/>
    <x v="978"/>
    <x v="7"/>
    <s v="Probable"/>
    <n v="2014"/>
    <n v="2014"/>
    <n v="60"/>
    <n v="60"/>
    <m/>
    <m/>
    <s v="individuals"/>
    <s v="Butler &amp; O'Brien (2015)"/>
  </r>
  <r>
    <n v="5985"/>
    <n v="356"/>
    <n v="24025"/>
    <n v="3295"/>
    <x v="5"/>
    <x v="333"/>
    <x v="7"/>
    <s v="Confirmed"/>
    <n v="2014"/>
    <n v="2014"/>
    <m/>
    <m/>
    <m/>
    <m/>
    <m/>
    <s v="Butler &amp; O'Brien (2015)"/>
  </r>
  <r>
    <n v="5986"/>
    <n v="356"/>
    <n v="24027"/>
    <n v="3295"/>
    <x v="5"/>
    <x v="720"/>
    <x v="7"/>
    <s v="Confirmed"/>
    <n v="2014"/>
    <n v="2014"/>
    <m/>
    <m/>
    <m/>
    <m/>
    <s v="nests"/>
    <s v="Butler &amp; O'Brien (2015)"/>
  </r>
  <r>
    <n v="5987"/>
    <n v="356"/>
    <n v="24018"/>
    <n v="3659"/>
    <x v="5"/>
    <x v="979"/>
    <x v="3"/>
    <s v="Probable"/>
    <n v="2014"/>
    <n v="2014"/>
    <n v="80"/>
    <n v="80"/>
    <m/>
    <m/>
    <s v="individuals"/>
    <s v="Butler &amp; O'Brien (2015)"/>
  </r>
  <r>
    <n v="5988"/>
    <n v="356"/>
    <n v="24019"/>
    <n v="3294"/>
    <x v="5"/>
    <x v="975"/>
    <x v="9"/>
    <s v="Probable"/>
    <n v="2014"/>
    <n v="2014"/>
    <n v="100"/>
    <n v="100"/>
    <m/>
    <m/>
    <s v="individuals"/>
    <s v="Butler &amp; O'Brien (2015)"/>
  </r>
  <r>
    <n v="5989"/>
    <n v="356"/>
    <n v="24024"/>
    <n v="3294"/>
    <x v="5"/>
    <x v="978"/>
    <x v="9"/>
    <s v="Probable"/>
    <n v="2014"/>
    <n v="2014"/>
    <n v="40"/>
    <n v="40"/>
    <m/>
    <m/>
    <s v="individuals"/>
    <s v="Butler &amp; O'Brien (2015)"/>
  </r>
  <r>
    <n v="5990"/>
    <n v="356"/>
    <n v="24025"/>
    <n v="3294"/>
    <x v="5"/>
    <x v="333"/>
    <x v="9"/>
    <s v="Confirmed"/>
    <n v="2014"/>
    <n v="2014"/>
    <m/>
    <m/>
    <m/>
    <m/>
    <m/>
    <s v="Butler &amp; O'Brien (2015)"/>
  </r>
  <r>
    <n v="5991"/>
    <n v="356"/>
    <n v="24027"/>
    <n v="3294"/>
    <x v="5"/>
    <x v="720"/>
    <x v="9"/>
    <s v="Confirmed"/>
    <n v="2014"/>
    <n v="2014"/>
    <m/>
    <m/>
    <m/>
    <m/>
    <s v="nests"/>
    <s v="Butler &amp; O'Brien (2015)"/>
  </r>
  <r>
    <n v="5992"/>
    <n v="356"/>
    <n v="24019"/>
    <n v="3298"/>
    <x v="5"/>
    <x v="975"/>
    <x v="12"/>
    <s v="Probable"/>
    <n v="2014"/>
    <n v="2014"/>
    <n v="40"/>
    <n v="40"/>
    <m/>
    <m/>
    <s v="individuals"/>
    <s v="Butler &amp; O'Brien (2015)"/>
  </r>
  <r>
    <n v="5993"/>
    <n v="356"/>
    <n v="24023"/>
    <n v="3298"/>
    <x v="5"/>
    <x v="977"/>
    <x v="12"/>
    <s v="Probable"/>
    <n v="2014"/>
    <n v="2014"/>
    <n v="20"/>
    <n v="20"/>
    <m/>
    <m/>
    <s v="individuals"/>
    <s v="Butler &amp; O'Brien (2015)"/>
  </r>
  <r>
    <n v="5994"/>
    <n v="356"/>
    <n v="24024"/>
    <n v="3298"/>
    <x v="5"/>
    <x v="978"/>
    <x v="12"/>
    <s v="Probable"/>
    <n v="2014"/>
    <n v="2014"/>
    <n v="10"/>
    <n v="10"/>
    <m/>
    <m/>
    <s v="individuals"/>
    <s v="Butler &amp; O'Brien (2015)"/>
  </r>
  <r>
    <n v="5995"/>
    <n v="356"/>
    <n v="24025"/>
    <n v="3298"/>
    <x v="5"/>
    <x v="333"/>
    <x v="12"/>
    <s v="Confirmed"/>
    <n v="2014"/>
    <n v="2014"/>
    <m/>
    <m/>
    <m/>
    <m/>
    <m/>
    <s v="Butler &amp; O'Brien (2015)"/>
  </r>
  <r>
    <n v="5996"/>
    <n v="356"/>
    <n v="24027"/>
    <n v="3298"/>
    <x v="5"/>
    <x v="720"/>
    <x v="12"/>
    <s v="Confirmed"/>
    <n v="2014"/>
    <n v="2014"/>
    <m/>
    <m/>
    <m/>
    <m/>
    <s v="nests"/>
    <s v="Butler &amp; O'Brien (2015)"/>
  </r>
  <r>
    <n v="5997"/>
    <n v="356"/>
    <n v="24027"/>
    <n v="3658"/>
    <x v="5"/>
    <x v="720"/>
    <x v="17"/>
    <s v="Confirmed"/>
    <n v="2014"/>
    <n v="2014"/>
    <n v="20"/>
    <n v="20"/>
    <m/>
    <m/>
    <s v="individuals"/>
    <s v="Butler &amp; O'Brien (2015)"/>
  </r>
  <r>
    <n v="5998"/>
    <n v="356"/>
    <n v="24022"/>
    <n v="3298"/>
    <x v="5"/>
    <x v="976"/>
    <x v="12"/>
    <s v="Probable"/>
    <n v="2014"/>
    <n v="2014"/>
    <n v="50"/>
    <n v="50"/>
    <m/>
    <m/>
    <s v="individuals"/>
    <s v="Butler &amp; O'Brien (2015)"/>
  </r>
  <r>
    <n v="5999"/>
    <n v="356"/>
    <n v="21004"/>
    <n v="3650"/>
    <x v="26"/>
    <x v="980"/>
    <x v="6"/>
    <s v="Probable"/>
    <n v="2012"/>
    <n v="2015"/>
    <m/>
    <m/>
    <m/>
    <m/>
    <m/>
    <s v="Butler &amp; O'Brien (2015)"/>
  </r>
  <r>
    <n v="6000"/>
    <n v="356"/>
    <n v="21004"/>
    <n v="3650"/>
    <x v="26"/>
    <x v="980"/>
    <x v="6"/>
    <s v="Probable"/>
    <n v="2012"/>
    <n v="2015"/>
    <m/>
    <m/>
    <m/>
    <m/>
    <m/>
    <s v="Butler &amp; O'Brien (2015)"/>
  </r>
  <r>
    <n v="6001"/>
    <n v="356"/>
    <n v="21004"/>
    <n v="3650"/>
    <x v="26"/>
    <x v="980"/>
    <x v="6"/>
    <s v="Probable"/>
    <n v="2012"/>
    <n v="2015"/>
    <m/>
    <m/>
    <m/>
    <m/>
    <m/>
    <s v="Butler &amp; O'Brien (2015)"/>
  </r>
  <r>
    <n v="6002"/>
    <n v="357"/>
    <n v="16012"/>
    <n v="3298"/>
    <x v="9"/>
    <x v="328"/>
    <x v="12"/>
    <s v="Confirmed"/>
    <n v="2012"/>
    <n v="2012"/>
    <n v="4763"/>
    <n v="16880"/>
    <m/>
    <m/>
    <s v="individuals"/>
    <s v="Camp et al (2015)"/>
  </r>
  <r>
    <n v="6003"/>
    <n v="358"/>
    <n v="5216"/>
    <n v="3901"/>
    <x v="4"/>
    <x v="889"/>
    <x v="31"/>
    <s v="Confirmed"/>
    <n v="2015"/>
    <n v="2015"/>
    <n v="10"/>
    <n v="10"/>
    <m/>
    <m/>
    <s v="breeding pairs"/>
    <s v="Pierce et al (2015)"/>
  </r>
  <r>
    <n v="6004"/>
    <n v="359"/>
    <n v="10013"/>
    <n v="3295"/>
    <x v="21"/>
    <x v="312"/>
    <x v="7"/>
    <s v="Confirmed"/>
    <n v="2015"/>
    <n v="2015"/>
    <m/>
    <m/>
    <m/>
    <m/>
    <s v="breeding pairs"/>
    <s v="Pierce et al (2015)"/>
  </r>
  <r>
    <n v="6005"/>
    <n v="359"/>
    <n v="5164"/>
    <n v="3295"/>
    <x v="4"/>
    <x v="778"/>
    <x v="7"/>
    <s v="Non-breeding"/>
    <n v="2015"/>
    <n v="2015"/>
    <n v="22"/>
    <n v="22"/>
    <m/>
    <m/>
    <s v="individuals"/>
    <s v="Pierce et al (2015)"/>
  </r>
  <r>
    <n v="6006"/>
    <n v="359"/>
    <n v="5165"/>
    <n v="3295"/>
    <x v="4"/>
    <x v="981"/>
    <x v="7"/>
    <s v="Non-breeding"/>
    <n v="2015"/>
    <n v="2015"/>
    <n v="100"/>
    <n v="100"/>
    <m/>
    <m/>
    <s v="individuals"/>
    <s v="Pierce et al (2015)"/>
  </r>
  <r>
    <n v="6007"/>
    <n v="359"/>
    <n v="5216"/>
    <n v="3295"/>
    <x v="4"/>
    <x v="889"/>
    <x v="7"/>
    <s v="Non-breeding"/>
    <n v="2015"/>
    <n v="2015"/>
    <n v="10"/>
    <n v="10"/>
    <m/>
    <m/>
    <s v="individuals "/>
    <s v="Pierce et al (2015)"/>
  </r>
  <r>
    <n v="6008"/>
    <n v="359"/>
    <n v="10013"/>
    <n v="1016817"/>
    <x v="21"/>
    <x v="312"/>
    <x v="24"/>
    <s v="Confirmed"/>
    <n v="2015"/>
    <n v="2015"/>
    <m/>
    <m/>
    <m/>
    <m/>
    <s v="breeding pairs"/>
    <s v="Pierce et al (2015)"/>
  </r>
  <r>
    <n v="6009"/>
    <n v="359"/>
    <n v="10013"/>
    <n v="3659"/>
    <x v="21"/>
    <x v="312"/>
    <x v="3"/>
    <s v="Confirmed"/>
    <n v="2015"/>
    <n v="2015"/>
    <n v="200"/>
    <n v="200"/>
    <m/>
    <m/>
    <s v="breeding pairs"/>
    <s v="Pierce et al (2015)"/>
  </r>
  <r>
    <n v="6010"/>
    <n v="359"/>
    <n v="10013"/>
    <n v="3294"/>
    <x v="21"/>
    <x v="312"/>
    <x v="9"/>
    <s v="Confirmed"/>
    <n v="2015"/>
    <n v="2015"/>
    <m/>
    <m/>
    <m/>
    <m/>
    <s v="breeding pairs"/>
    <s v="Pierce et al (2015)"/>
  </r>
  <r>
    <n v="6011"/>
    <n v="359"/>
    <n v="5164"/>
    <n v="3294"/>
    <x v="4"/>
    <x v="778"/>
    <x v="9"/>
    <s v="Non-breeding"/>
    <n v="2015"/>
    <n v="2015"/>
    <n v="7"/>
    <n v="7"/>
    <m/>
    <m/>
    <s v="individuals"/>
    <s v="Pierce et al (2015)"/>
  </r>
  <r>
    <n v="6012"/>
    <n v="359"/>
    <n v="5165"/>
    <n v="3294"/>
    <x v="4"/>
    <x v="981"/>
    <x v="9"/>
    <s v="Non-breeding"/>
    <n v="2015"/>
    <n v="2015"/>
    <n v="100"/>
    <n v="100"/>
    <m/>
    <m/>
    <s v="individuals"/>
    <s v="Pierce et al (2015)"/>
  </r>
  <r>
    <n v="6013"/>
    <n v="359"/>
    <n v="5216"/>
    <n v="3294"/>
    <x v="4"/>
    <x v="889"/>
    <x v="9"/>
    <s v="Non-breeding"/>
    <n v="2015"/>
    <n v="2015"/>
    <n v="20"/>
    <n v="20"/>
    <m/>
    <m/>
    <s v="individuals"/>
    <s v="Pierce et al (2015)"/>
  </r>
  <r>
    <n v="6014"/>
    <n v="359"/>
    <n v="5164"/>
    <n v="3263"/>
    <x v="4"/>
    <x v="778"/>
    <x v="4"/>
    <s v="Non-breeding"/>
    <n v="2015"/>
    <n v="2015"/>
    <n v="6"/>
    <n v="6"/>
    <m/>
    <m/>
    <s v="individuals"/>
    <s v="Pierce et al (2015)"/>
  </r>
  <r>
    <n v="6015"/>
    <n v="359"/>
    <n v="5165"/>
    <n v="3263"/>
    <x v="4"/>
    <x v="981"/>
    <x v="4"/>
    <s v="Non-breeding"/>
    <n v="2015"/>
    <n v="2015"/>
    <n v="20"/>
    <n v="20"/>
    <m/>
    <m/>
    <s v="individuals"/>
    <s v="Pierce et al (2015)"/>
  </r>
  <r>
    <n v="6016"/>
    <n v="359"/>
    <n v="5216"/>
    <n v="3263"/>
    <x v="4"/>
    <x v="889"/>
    <x v="4"/>
    <s v="Non-breeding"/>
    <n v="2015"/>
    <n v="2015"/>
    <n v="10"/>
    <n v="10"/>
    <m/>
    <m/>
    <s v="individuals"/>
    <s v="Pierce et al (2015)"/>
  </r>
  <r>
    <n v="6017"/>
    <n v="359"/>
    <n v="5164"/>
    <n v="3845"/>
    <x v="4"/>
    <x v="778"/>
    <x v="13"/>
    <s v="Non-breeding"/>
    <n v="2015"/>
    <n v="2015"/>
    <n v="18"/>
    <n v="18"/>
    <m/>
    <m/>
    <s v="individuals"/>
    <s v="Pierce et al (2015)"/>
  </r>
  <r>
    <n v="6018"/>
    <n v="359"/>
    <n v="5165"/>
    <n v="3845"/>
    <x v="4"/>
    <x v="981"/>
    <x v="13"/>
    <s v="Confirmed"/>
    <n v="2015"/>
    <n v="2015"/>
    <n v="110"/>
    <n v="110"/>
    <m/>
    <m/>
    <s v="breeding pairs"/>
    <s v="Pierce et al (2015)"/>
  </r>
  <r>
    <n v="6019"/>
    <n v="359"/>
    <n v="5216"/>
    <n v="3845"/>
    <x v="4"/>
    <x v="889"/>
    <x v="13"/>
    <s v="Confirmed"/>
    <n v="2015"/>
    <n v="2015"/>
    <n v="100"/>
    <n v="100"/>
    <m/>
    <m/>
    <s v="breeding pairs"/>
    <s v="Pierce et al (2015)"/>
  </r>
  <r>
    <n v="6020"/>
    <n v="359"/>
    <n v="10013"/>
    <n v="3845"/>
    <x v="21"/>
    <x v="312"/>
    <x v="13"/>
    <s v="Confirmed"/>
    <n v="2015"/>
    <n v="2015"/>
    <n v="3000"/>
    <n v="3000"/>
    <m/>
    <m/>
    <s v="breeding pairs"/>
    <s v="Pierce et al (2015)"/>
  </r>
  <r>
    <n v="6021"/>
    <n v="359"/>
    <n v="10013"/>
    <n v="3286"/>
    <x v="21"/>
    <x v="312"/>
    <x v="14"/>
    <s v="Confirmed"/>
    <n v="2015"/>
    <n v="2015"/>
    <n v="7000"/>
    <n v="8000"/>
    <m/>
    <m/>
    <s v="breeding pairs"/>
    <s v="Pierce et al (2015)"/>
  </r>
  <r>
    <n v="6022"/>
    <n v="359"/>
    <n v="5164"/>
    <n v="3898"/>
    <x v="4"/>
    <x v="778"/>
    <x v="30"/>
    <s v="Non-breeding"/>
    <n v="2015"/>
    <n v="2015"/>
    <n v="10"/>
    <n v="10"/>
    <m/>
    <m/>
    <s v="individuals"/>
    <s v="Pierce et al (2015)"/>
  </r>
  <r>
    <n v="6023"/>
    <n v="359"/>
    <n v="5165"/>
    <n v="3898"/>
    <x v="4"/>
    <x v="981"/>
    <x v="30"/>
    <s v="Confirmed"/>
    <n v="2015"/>
    <n v="2015"/>
    <n v="20"/>
    <n v="20"/>
    <m/>
    <m/>
    <s v="breeding pairs"/>
    <s v="Pierce et al (2015)"/>
  </r>
  <r>
    <n v="6024"/>
    <n v="359"/>
    <n v="5216"/>
    <n v="3898"/>
    <x v="4"/>
    <x v="889"/>
    <x v="30"/>
    <s v="Confirmed"/>
    <n v="2015"/>
    <n v="2015"/>
    <n v="10"/>
    <n v="10"/>
    <m/>
    <m/>
    <s v="breeding pairs"/>
    <s v="Pierce et al (2015)"/>
  </r>
  <r>
    <n v="6025"/>
    <n v="359"/>
    <n v="10013"/>
    <n v="3846"/>
    <x v="21"/>
    <x v="312"/>
    <x v="27"/>
    <s v="Confirmed"/>
    <n v="2015"/>
    <n v="2015"/>
    <n v="15000"/>
    <n v="15000"/>
    <m/>
    <m/>
    <s v="breeding pairs"/>
    <s v="Pierce et al (2015)"/>
  </r>
  <r>
    <n v="6026"/>
    <n v="359"/>
    <n v="5164"/>
    <n v="3846"/>
    <x v="4"/>
    <x v="778"/>
    <x v="27"/>
    <s v="Non-breeding"/>
    <n v="2015"/>
    <n v="2015"/>
    <n v="1"/>
    <n v="1"/>
    <m/>
    <m/>
    <s v="individuals"/>
    <s v="Pierce et al (2015)"/>
  </r>
  <r>
    <n v="6027"/>
    <n v="359"/>
    <n v="10013"/>
    <n v="32652"/>
    <x v="21"/>
    <x v="312"/>
    <x v="16"/>
    <s v="Confirmed"/>
    <n v="2015"/>
    <n v="2015"/>
    <n v="6000"/>
    <n v="10000"/>
    <m/>
    <m/>
    <s v="breeding pairs"/>
    <s v="Pierce et al (2015)"/>
  </r>
  <r>
    <n v="6028"/>
    <n v="359"/>
    <n v="5164"/>
    <n v="32652"/>
    <x v="4"/>
    <x v="778"/>
    <x v="16"/>
    <s v="Non-breeding"/>
    <n v="2015"/>
    <n v="2015"/>
    <n v="58"/>
    <n v="58"/>
    <m/>
    <m/>
    <s v="individuals"/>
    <s v="Pierce et al (2015)"/>
  </r>
  <r>
    <n v="6029"/>
    <n v="359"/>
    <n v="5165"/>
    <n v="32652"/>
    <x v="4"/>
    <x v="981"/>
    <x v="16"/>
    <s v="Confirmed"/>
    <n v="2015"/>
    <n v="2015"/>
    <n v="30"/>
    <n v="30"/>
    <m/>
    <m/>
    <s v="breeding pairs"/>
    <s v="Pierce et al (2015)"/>
  </r>
  <r>
    <n v="6030"/>
    <n v="359"/>
    <n v="5164"/>
    <n v="3901"/>
    <x v="4"/>
    <x v="778"/>
    <x v="31"/>
    <s v="Confirmed"/>
    <n v="2015"/>
    <n v="2015"/>
    <n v="1150"/>
    <n v="1150"/>
    <m/>
    <m/>
    <s v="breeding pairs"/>
    <s v="Pierce et al (2015)"/>
  </r>
  <r>
    <n v="6031"/>
    <n v="359"/>
    <n v="5165"/>
    <n v="3901"/>
    <x v="4"/>
    <x v="981"/>
    <x v="31"/>
    <s v="Confirmed"/>
    <n v="2015"/>
    <n v="2015"/>
    <n v="20"/>
    <n v="20"/>
    <m/>
    <m/>
    <s v="breeding pairs"/>
    <s v="Pierce et al (2015)"/>
  </r>
  <r>
    <n v="6032"/>
    <n v="359"/>
    <n v="10013"/>
    <n v="3658"/>
    <x v="21"/>
    <x v="312"/>
    <x v="17"/>
    <s v="Confirmed"/>
    <n v="2015"/>
    <n v="2015"/>
    <n v="1000"/>
    <n v="1000"/>
    <m/>
    <m/>
    <s v="breeding pairs"/>
    <s v="Pierce et al (2015)"/>
  </r>
  <r>
    <n v="6033"/>
    <n v="359"/>
    <n v="5164"/>
    <n v="3658"/>
    <x v="4"/>
    <x v="778"/>
    <x v="17"/>
    <s v="Non-breeding"/>
    <n v="2015"/>
    <n v="2015"/>
    <n v="189"/>
    <n v="189"/>
    <m/>
    <m/>
    <s v="individuals"/>
    <s v="Pierce et al (2015)"/>
  </r>
  <r>
    <n v="6034"/>
    <n v="359"/>
    <n v="5165"/>
    <n v="3658"/>
    <x v="4"/>
    <x v="981"/>
    <x v="17"/>
    <s v="Non-breeding"/>
    <n v="2015"/>
    <n v="2015"/>
    <n v="300"/>
    <n v="300"/>
    <m/>
    <m/>
    <s v="individuals"/>
    <s v="Pierce et al (2015)"/>
  </r>
  <r>
    <n v="6035"/>
    <n v="359"/>
    <n v="5216"/>
    <n v="3658"/>
    <x v="4"/>
    <x v="889"/>
    <x v="17"/>
    <s v="Non-breeding"/>
    <n v="2015"/>
    <n v="2015"/>
    <n v="100"/>
    <n v="100"/>
    <m/>
    <m/>
    <s v="individuals"/>
    <s v="Pierce et al (2015)"/>
  </r>
  <r>
    <n v="6036"/>
    <n v="359"/>
    <n v="10013"/>
    <n v="3649"/>
    <x v="21"/>
    <x v="312"/>
    <x v="18"/>
    <s v="Confirmed"/>
    <n v="2015"/>
    <n v="2015"/>
    <n v="50"/>
    <n v="50"/>
    <m/>
    <m/>
    <s v="breeding pairs"/>
    <s v="Pierce et al (2015)"/>
  </r>
  <r>
    <n v="6037"/>
    <n v="359"/>
    <n v="5164"/>
    <n v="3649"/>
    <x v="4"/>
    <x v="778"/>
    <x v="18"/>
    <s v="Confirmed"/>
    <n v="2015"/>
    <n v="2015"/>
    <n v="800"/>
    <n v="800"/>
    <m/>
    <m/>
    <s v="breeding pairs"/>
    <s v="Pierce et al (2015)"/>
  </r>
  <r>
    <n v="6038"/>
    <n v="359"/>
    <n v="5165"/>
    <n v="3649"/>
    <x v="4"/>
    <x v="981"/>
    <x v="18"/>
    <s v="Confirmed"/>
    <n v="2015"/>
    <n v="2015"/>
    <n v="800"/>
    <n v="800"/>
    <m/>
    <m/>
    <s v="breeding pairs"/>
    <s v="Pierce et al (2015)"/>
  </r>
  <r>
    <n v="6039"/>
    <n v="359"/>
    <n v="5216"/>
    <n v="3649"/>
    <x v="4"/>
    <x v="889"/>
    <x v="18"/>
    <s v="Confirmed"/>
    <n v="2015"/>
    <n v="2015"/>
    <n v="10"/>
    <n v="10"/>
    <m/>
    <m/>
    <s v="breeding pairs"/>
    <s v="Pierce et al (2015)"/>
  </r>
  <r>
    <n v="6040"/>
    <n v="359"/>
    <n v="10013"/>
    <n v="3288"/>
    <x v="21"/>
    <x v="312"/>
    <x v="19"/>
    <s v="Confirmed"/>
    <n v="2015"/>
    <n v="2015"/>
    <n v="150000"/>
    <n v="200000"/>
    <m/>
    <m/>
    <s v="breeding pairs"/>
    <s v="Pierce et al (2015)"/>
  </r>
  <r>
    <n v="6041"/>
    <n v="359"/>
    <n v="5165"/>
    <n v="3288"/>
    <x v="4"/>
    <x v="981"/>
    <x v="19"/>
    <s v="Non-breeding"/>
    <n v="2015"/>
    <n v="2015"/>
    <n v="10"/>
    <n v="10"/>
    <m/>
    <m/>
    <s v="individuals"/>
    <s v="Pierce et al (2015)"/>
  </r>
  <r>
    <n v="6042"/>
    <n v="359"/>
    <n v="5164"/>
    <n v="3298"/>
    <x v="4"/>
    <x v="778"/>
    <x v="12"/>
    <s v="Non-breeding"/>
    <n v="2015"/>
    <n v="2015"/>
    <n v="160"/>
    <n v="160"/>
    <m/>
    <m/>
    <s v="individuals"/>
    <s v="Pierce et al (2015)"/>
  </r>
  <r>
    <n v="6043"/>
    <n v="359"/>
    <n v="5165"/>
    <n v="3298"/>
    <x v="4"/>
    <x v="981"/>
    <x v="12"/>
    <s v="Non-breeding"/>
    <n v="2015"/>
    <n v="2015"/>
    <n v="100"/>
    <n v="100"/>
    <m/>
    <m/>
    <s v="individuals"/>
    <s v="Pierce et al (2015)"/>
  </r>
  <r>
    <n v="6044"/>
    <n v="359"/>
    <n v="5216"/>
    <n v="3298"/>
    <x v="4"/>
    <x v="889"/>
    <x v="12"/>
    <s v="Non-breeding"/>
    <n v="2015"/>
    <n v="2015"/>
    <n v="100"/>
    <n v="100"/>
    <m/>
    <m/>
    <s v="individuals"/>
    <s v="Pierce et al (2015)"/>
  </r>
  <r>
    <n v="6045"/>
    <n v="360"/>
    <n v="21002"/>
    <n v="1016817"/>
    <x v="26"/>
    <x v="562"/>
    <x v="24"/>
    <s v="Probable"/>
    <n v="2015"/>
    <n v="2015"/>
    <m/>
    <m/>
    <m/>
    <m/>
    <m/>
    <s v="Serra &amp; Tipama'a (2015)"/>
  </r>
  <r>
    <n v="6046"/>
    <n v="360"/>
    <n v="21002"/>
    <n v="3659"/>
    <x v="26"/>
    <x v="562"/>
    <x v="3"/>
    <s v="Confirmed"/>
    <n v="2015"/>
    <n v="2015"/>
    <m/>
    <m/>
    <m/>
    <m/>
    <m/>
    <s v="Serra &amp; Tipama'a (2015)"/>
  </r>
  <r>
    <n v="6047"/>
    <n v="360"/>
    <n v="21002"/>
    <n v="3294"/>
    <x v="26"/>
    <x v="562"/>
    <x v="9"/>
    <s v="Probable"/>
    <n v="2015"/>
    <n v="2015"/>
    <m/>
    <m/>
    <m/>
    <m/>
    <m/>
    <s v="Serra &amp; Tipama'a (2015)"/>
  </r>
  <r>
    <n v="6048"/>
    <n v="360"/>
    <n v="21002"/>
    <n v="3298"/>
    <x v="26"/>
    <x v="562"/>
    <x v="12"/>
    <s v="Probable"/>
    <n v="2015"/>
    <n v="2015"/>
    <m/>
    <m/>
    <m/>
    <m/>
    <m/>
    <s v="Serra &amp; Tipama'a (2015)"/>
  </r>
  <r>
    <n v="6049"/>
    <n v="360"/>
    <n v="21001"/>
    <n v="3845"/>
    <x v="26"/>
    <x v="564"/>
    <x v="13"/>
    <s v="Confirmed"/>
    <n v="2015"/>
    <n v="2015"/>
    <n v="100"/>
    <n v="100"/>
    <m/>
    <m/>
    <s v="individuals"/>
    <s v="Serra &amp; Tipama'a (2015)"/>
  </r>
  <r>
    <n v="6050"/>
    <n v="360"/>
    <n v="21002"/>
    <n v="3658"/>
    <x v="26"/>
    <x v="562"/>
    <x v="17"/>
    <s v="Confirmed"/>
    <n v="2015"/>
    <n v="2015"/>
    <m/>
    <m/>
    <m/>
    <m/>
    <m/>
    <s v="Serra &amp; Tipama'a (2015)"/>
  </r>
  <r>
    <n v="6051"/>
    <n v="361"/>
    <n v="13000"/>
    <n v="3295"/>
    <x v="17"/>
    <x v="99"/>
    <x v="7"/>
    <s v="Confirmed"/>
    <n v="2013"/>
    <n v="2013"/>
    <n v="252"/>
    <n v="252"/>
    <m/>
    <m/>
    <s v="mature individuals"/>
    <s v="Stirnemann (2015)"/>
  </r>
  <r>
    <n v="6052"/>
    <n v="361"/>
    <n v="13000"/>
    <n v="3294"/>
    <x v="17"/>
    <x v="99"/>
    <x v="9"/>
    <s v="Confirmed"/>
    <n v="2013"/>
    <n v="2013"/>
    <n v="50"/>
    <n v="100"/>
    <m/>
    <m/>
    <s v="mature individuals"/>
    <s v="Stirnemann (2015)"/>
  </r>
  <r>
    <n v="6053"/>
    <n v="361"/>
    <n v="13000"/>
    <n v="3298"/>
    <x v="17"/>
    <x v="99"/>
    <x v="12"/>
    <s v="Confirmed"/>
    <n v="2013"/>
    <n v="2013"/>
    <m/>
    <m/>
    <m/>
    <m/>
    <m/>
    <s v="Stirnemann (2015)"/>
  </r>
  <r>
    <n v="6054"/>
    <n v="361"/>
    <n v="13000"/>
    <n v="3650"/>
    <x v="17"/>
    <x v="99"/>
    <x v="6"/>
    <s v="Confirmed"/>
    <n v="2013"/>
    <n v="2013"/>
    <n v="2"/>
    <n v="3"/>
    <m/>
    <m/>
    <s v="mature individuals"/>
    <s v="Stirnemann (2015)"/>
  </r>
  <r>
    <n v="6055"/>
    <n v="362"/>
    <n v="4006"/>
    <n v="3890"/>
    <x v="0"/>
    <x v="313"/>
    <x v="0"/>
    <s v="Probable"/>
    <n v="2010"/>
    <n v="2010"/>
    <m/>
    <m/>
    <m/>
    <m/>
    <m/>
    <s v="O'Brien (2016)"/>
  </r>
  <r>
    <n v="6056"/>
    <n v="362"/>
    <n v="4015"/>
    <n v="3890"/>
    <x v="0"/>
    <x v="2"/>
    <x v="0"/>
    <s v="Potential Breeding"/>
    <n v="2011"/>
    <n v="2012"/>
    <m/>
    <m/>
    <m/>
    <m/>
    <m/>
    <s v="O'Brien (2016)"/>
  </r>
  <r>
    <n v="6057"/>
    <n v="362"/>
    <n v="4019"/>
    <n v="3890"/>
    <x v="0"/>
    <x v="833"/>
    <x v="0"/>
    <s v="Potential Breeding"/>
    <n v="2011"/>
    <n v="2011"/>
    <m/>
    <m/>
    <m/>
    <m/>
    <m/>
    <s v="O'Brien (2016)"/>
  </r>
  <r>
    <n v="6058"/>
    <n v="362"/>
    <n v="4029"/>
    <n v="3890"/>
    <x v="0"/>
    <x v="835"/>
    <x v="0"/>
    <s v="Potential Breeding"/>
    <n v="2011"/>
    <n v="2011"/>
    <m/>
    <m/>
    <m/>
    <m/>
    <m/>
    <s v="O'Brien (2016)"/>
  </r>
  <r>
    <n v="6059"/>
    <n v="362"/>
    <n v="4030"/>
    <n v="3890"/>
    <x v="0"/>
    <x v="741"/>
    <x v="0"/>
    <s v="Potential Breeding"/>
    <n v="2011"/>
    <n v="2011"/>
    <m/>
    <m/>
    <m/>
    <m/>
    <m/>
    <s v="O'Brien (2016)"/>
  </r>
  <r>
    <n v="6060"/>
    <n v="362"/>
    <n v="4058"/>
    <n v="3890"/>
    <x v="0"/>
    <x v="834"/>
    <x v="0"/>
    <s v="Potential Breeding"/>
    <n v="2011"/>
    <n v="2011"/>
    <m/>
    <m/>
    <m/>
    <m/>
    <m/>
    <s v="O'Brien (2016)"/>
  </r>
  <r>
    <n v="6061"/>
    <n v="363"/>
    <n v="21005"/>
    <n v="3650"/>
    <x v="26"/>
    <x v="877"/>
    <x v="6"/>
    <s v="Probable"/>
    <n v="2012"/>
    <n v="2016"/>
    <m/>
    <m/>
    <m/>
    <m/>
    <m/>
    <s v="O'Brien &amp; Masibalavu (2017)"/>
  </r>
  <r>
    <n v="6062"/>
    <n v="363"/>
    <n v="21005"/>
    <n v="3650"/>
    <x v="26"/>
    <x v="877"/>
    <x v="6"/>
    <s v="Probable"/>
    <n v="2012"/>
    <n v="2016"/>
    <m/>
    <m/>
    <m/>
    <m/>
    <m/>
    <s v="O'Brien &amp; Masibalavu (2017)"/>
  </r>
  <r>
    <n v="6063"/>
    <n v="363"/>
    <n v="21005"/>
    <n v="3650"/>
    <x v="26"/>
    <x v="877"/>
    <x v="6"/>
    <s v="Probable"/>
    <n v="2012"/>
    <n v="2016"/>
    <m/>
    <m/>
    <m/>
    <m/>
    <m/>
    <s v="O'Brien &amp; Masibalavu (2017)"/>
  </r>
  <r>
    <n v="6064"/>
    <n v="364"/>
    <n v="10012"/>
    <n v="3893"/>
    <x v="21"/>
    <x v="174"/>
    <x v="21"/>
    <s v="Confirmed"/>
    <m/>
    <m/>
    <n v="10000"/>
    <n v="10000"/>
    <m/>
    <m/>
    <s v="breeding pairs"/>
    <s v="Pierce et al (2017)"/>
  </r>
  <r>
    <n v="6065"/>
    <n v="365"/>
    <n v="22009"/>
    <n v="3846"/>
    <x v="1"/>
    <x v="982"/>
    <x v="27"/>
    <s v="Non-breeding"/>
    <n v="2016"/>
    <n v="2016"/>
    <n v="500"/>
    <n v="500"/>
    <m/>
    <m/>
    <s v="individuals"/>
    <s v="Mittermeier et al (2018)"/>
  </r>
  <r>
    <n v="6066"/>
    <n v="365"/>
    <n v="22010"/>
    <n v="3846"/>
    <x v="1"/>
    <x v="983"/>
    <x v="27"/>
    <s v="Non-breeding"/>
    <n v="2015"/>
    <n v="2015"/>
    <n v="300"/>
    <n v="300"/>
    <m/>
    <m/>
    <s v="individuals"/>
    <s v="Mittermeier et al (2018)"/>
  </r>
  <r>
    <n v="6067"/>
    <n v="366"/>
    <n v="4032"/>
    <n v="3928"/>
    <x v="0"/>
    <x v="413"/>
    <x v="20"/>
    <s v="Confirmed"/>
    <n v="2018"/>
    <n v="2018"/>
    <n v="3284"/>
    <n v="3284"/>
    <m/>
    <m/>
    <s v="nests"/>
    <s v="Powell &amp; Waqa (2018)"/>
  </r>
  <r>
    <n v="6068"/>
    <n v="367"/>
    <n v="4008"/>
    <n v="3269"/>
    <x v="0"/>
    <x v="984"/>
    <x v="52"/>
    <s v="Confirmed"/>
    <n v="2018"/>
    <n v="2018"/>
    <m/>
    <m/>
    <n v="5"/>
    <n v="10"/>
    <s v="breeding pairs"/>
    <s v="Cibois et al (2019)"/>
  </r>
  <r>
    <n v="6069"/>
    <n v="367"/>
    <n v="4047"/>
    <n v="3298"/>
    <x v="0"/>
    <x v="985"/>
    <x v="12"/>
    <s v="Confirmed"/>
    <n v="2018"/>
    <n v="2018"/>
    <m/>
    <m/>
    <n v="100"/>
    <n v="500"/>
    <s v="breeding pairs"/>
    <s v="Cibois et al (2019)"/>
  </r>
  <r>
    <n v="6070"/>
    <n v="367"/>
    <n v="4007"/>
    <n v="3288"/>
    <x v="0"/>
    <x v="756"/>
    <x v="19"/>
    <s v="Confirmed"/>
    <n v="2018"/>
    <n v="2018"/>
    <m/>
    <m/>
    <n v="1000"/>
    <n v="5000"/>
    <s v="breeding pairs"/>
    <s v="Cibois et al (2019)"/>
  </r>
  <r>
    <n v="6071"/>
    <n v="367"/>
    <n v="4047"/>
    <n v="3650"/>
    <x v="0"/>
    <x v="985"/>
    <x v="6"/>
    <s v="Confirmed"/>
    <n v="2018"/>
    <n v="2018"/>
    <m/>
    <m/>
    <n v="100"/>
    <n v="500"/>
    <s v="breeding pairs"/>
    <s v="Cibois et al (2019)"/>
  </r>
  <r>
    <n v="6072"/>
    <n v="368"/>
    <n v="19054"/>
    <n v="3879"/>
    <x v="2"/>
    <x v="362"/>
    <x v="51"/>
    <s v="data deficient"/>
    <n v="2016"/>
    <n v="2017"/>
    <m/>
    <m/>
    <n v="1000"/>
    <n v="5000"/>
    <s v="individuals estimated (indirectly)"/>
    <s v="Rayner et al (2020)"/>
  </r>
  <r>
    <n v="6073"/>
    <n v="369"/>
    <n v="14057"/>
    <n v="3880"/>
    <x v="7"/>
    <x v="986"/>
    <x v="29"/>
    <s v="Confirmed"/>
    <n v="2018"/>
    <n v="2020"/>
    <n v="87"/>
    <n v="113"/>
    <m/>
    <m/>
    <s v="nests"/>
    <s v="Pagenaud et al (2022)"/>
  </r>
  <r>
    <n v="6074"/>
    <n v="370"/>
    <n v="19054"/>
    <n v="3879"/>
    <x v="2"/>
    <x v="362"/>
    <x v="51"/>
    <s v="data deficient"/>
    <n v="2012"/>
    <n v="2012"/>
    <m/>
    <m/>
    <n v="100"/>
    <m/>
    <s v="individuals"/>
    <s v="Bird et al (2014)"/>
  </r>
  <r>
    <n v="6075"/>
    <n v="371"/>
    <n v="4015"/>
    <n v="3890"/>
    <x v="0"/>
    <x v="2"/>
    <x v="0"/>
    <s v="Confirmed"/>
    <n v="2011"/>
    <n v="2011"/>
    <m/>
    <m/>
    <n v="1"/>
    <n v="49"/>
    <s v="individuals"/>
    <s v="O'Brien et al (2016)"/>
  </r>
  <r>
    <n v="6076"/>
    <n v="371"/>
    <n v="4015"/>
    <n v="3890"/>
    <x v="0"/>
    <x v="2"/>
    <x v="0"/>
    <s v="Confirmed"/>
    <n v="2011"/>
    <n v="2011"/>
    <m/>
    <m/>
    <n v="1"/>
    <n v="49"/>
    <s v="individuals"/>
    <s v="O'Brien et al (2016)"/>
  </r>
  <r>
    <n v="6077"/>
    <n v="371"/>
    <n v="4019"/>
    <n v="3890"/>
    <x v="0"/>
    <x v="833"/>
    <x v="0"/>
    <s v="Potential Breeding"/>
    <n v="2011"/>
    <n v="2011"/>
    <n v="1"/>
    <n v="1"/>
    <m/>
    <m/>
    <s v="individuals"/>
    <s v="O'Brien et al (2016)"/>
  </r>
  <r>
    <n v="6078"/>
    <n v="371"/>
    <n v="4029"/>
    <n v="3890"/>
    <x v="0"/>
    <x v="835"/>
    <x v="0"/>
    <s v="Probable"/>
    <n v="2011"/>
    <n v="2011"/>
    <m/>
    <m/>
    <m/>
    <m/>
    <m/>
    <s v="O'Brien et al (2016)"/>
  </r>
  <r>
    <n v="6079"/>
    <n v="371"/>
    <n v="4030"/>
    <n v="3890"/>
    <x v="0"/>
    <x v="741"/>
    <x v="0"/>
    <s v="Potential Breeding"/>
    <n v="2011"/>
    <n v="2011"/>
    <m/>
    <m/>
    <n v="1"/>
    <n v="49"/>
    <s v="individuals"/>
    <s v="O'Brien et al (2016)"/>
  </r>
  <r>
    <n v="6080"/>
    <n v="371"/>
    <n v="4058"/>
    <n v="3890"/>
    <x v="0"/>
    <x v="834"/>
    <x v="0"/>
    <s v="Probable"/>
    <n v="2011"/>
    <n v="2011"/>
    <m/>
    <m/>
    <m/>
    <m/>
    <m/>
    <s v="O'Brien et al (2016)"/>
  </r>
  <r>
    <n v="6081"/>
    <n v="372"/>
    <n v="12085"/>
    <n v="3295"/>
    <x v="8"/>
    <x v="72"/>
    <x v="7"/>
    <s v="Confirmed"/>
    <n v="1984"/>
    <n v="1997"/>
    <n v="3000"/>
    <n v="3000"/>
    <m/>
    <m/>
    <s v="breeding pairs"/>
    <s v="Buden (1999)"/>
  </r>
  <r>
    <n v="6082"/>
    <n v="372"/>
    <n v="12086"/>
    <n v="3268"/>
    <x v="8"/>
    <x v="721"/>
    <x v="26"/>
    <s v="Potential Breeding"/>
    <m/>
    <n v="1997"/>
    <n v="5"/>
    <n v="10"/>
    <m/>
    <m/>
    <s v="individuals"/>
    <s v="Buden (1999)"/>
  </r>
  <r>
    <n v="6083"/>
    <n v="372"/>
    <n v="12084"/>
    <n v="3659"/>
    <x v="8"/>
    <x v="987"/>
    <x v="3"/>
    <s v="Probable"/>
    <m/>
    <n v="1997"/>
    <n v="50"/>
    <n v="50"/>
    <m/>
    <m/>
    <s v="individuals"/>
    <s v="Buden (1999)"/>
  </r>
  <r>
    <n v="6084"/>
    <n v="372"/>
    <n v="12085"/>
    <n v="3294"/>
    <x v="8"/>
    <x v="72"/>
    <x v="9"/>
    <s v="Confirmed"/>
    <m/>
    <n v="1997"/>
    <n v="100"/>
    <n v="200"/>
    <m/>
    <m/>
    <s v="breeding pairs"/>
    <s v="Buden (1999)"/>
  </r>
  <r>
    <n v="6085"/>
    <n v="372"/>
    <n v="12085"/>
    <n v="3845"/>
    <x v="8"/>
    <x v="72"/>
    <x v="13"/>
    <s v="Probable"/>
    <m/>
    <n v="1997"/>
    <n v="35"/>
    <n v="35"/>
    <m/>
    <m/>
    <s v="individuals"/>
    <s v="Buden (1999)"/>
  </r>
  <r>
    <n v="6086"/>
    <n v="372"/>
    <n v="12084"/>
    <n v="3658"/>
    <x v="8"/>
    <x v="987"/>
    <x v="17"/>
    <s v="Probable"/>
    <m/>
    <n v="1997"/>
    <n v="6"/>
    <n v="7"/>
    <m/>
    <m/>
    <s v="individuals"/>
    <s v="Buden (1999)"/>
  </r>
  <r>
    <n v="6087"/>
    <n v="372"/>
    <n v="12085"/>
    <n v="3658"/>
    <x v="8"/>
    <x v="72"/>
    <x v="17"/>
    <s v="Potential Breeding"/>
    <m/>
    <n v="1999"/>
    <m/>
    <m/>
    <m/>
    <m/>
    <m/>
    <s v="Buden (1999)"/>
  </r>
  <r>
    <n v="6088"/>
    <n v="373"/>
    <n v="5124"/>
    <n v="3298"/>
    <x v="4"/>
    <x v="545"/>
    <x v="12"/>
    <s v="Confirmed"/>
    <m/>
    <n v="2007"/>
    <n v="1000"/>
    <n v="1000"/>
    <m/>
    <m/>
    <s v="breeding pairs"/>
    <s v="Raust &amp; Sanford (2007)"/>
  </r>
  <r>
    <n v="6089"/>
    <n v="373"/>
    <n v="5077"/>
    <n v="3846"/>
    <x v="4"/>
    <x v="257"/>
    <x v="27"/>
    <s v="Confirmed"/>
    <m/>
    <n v="2007"/>
    <n v="1000"/>
    <n v="1500"/>
    <m/>
    <m/>
    <s v="individuals"/>
    <s v="Raust &amp; Sanford (2007)"/>
  </r>
  <r>
    <n v="6090"/>
    <n v="373"/>
    <n v="5077"/>
    <n v="3299"/>
    <x v="4"/>
    <x v="257"/>
    <x v="37"/>
    <s v="Confirmed"/>
    <m/>
    <n v="2007"/>
    <n v="1000"/>
    <n v="1000"/>
    <m/>
    <m/>
    <s v="breeding pairs"/>
    <s v="Raust &amp; Sanford (2007)"/>
  </r>
  <r>
    <n v="6091"/>
    <n v="373"/>
    <n v="5215"/>
    <n v="3288"/>
    <x v="4"/>
    <x v="12"/>
    <x v="19"/>
    <s v="Confirmed"/>
    <m/>
    <n v="2007"/>
    <n v="500000"/>
    <n v="500000"/>
    <m/>
    <m/>
    <s v="individuals"/>
    <s v="Raust &amp; Sanford (2007)"/>
  </r>
  <r>
    <n v="6092"/>
    <n v="373"/>
    <n v="5011"/>
    <n v="3880"/>
    <x v="4"/>
    <x v="456"/>
    <x v="29"/>
    <s v="Confirmed"/>
    <m/>
    <n v="2007"/>
    <m/>
    <m/>
    <n v="50"/>
    <n v="249"/>
    <s v="breeding pairs"/>
    <s v="Raust &amp; Sanford (2007)"/>
  </r>
  <r>
    <n v="6093"/>
    <n v="373"/>
    <n v="5078"/>
    <n v="3880"/>
    <x v="4"/>
    <x v="193"/>
    <x v="29"/>
    <s v="Confirmed"/>
    <m/>
    <n v="2007"/>
    <m/>
    <m/>
    <n v="50"/>
    <n v="249"/>
    <s v="breeding pairs"/>
    <s v="Raust &amp; Sanford (2007)"/>
  </r>
  <r>
    <n v="6094"/>
    <n v="373"/>
    <n v="5114"/>
    <n v="3880"/>
    <x v="4"/>
    <x v="194"/>
    <x v="29"/>
    <s v="Confirmed"/>
    <m/>
    <n v="2007"/>
    <n v="10"/>
    <n v="10"/>
    <m/>
    <m/>
    <s v="breeding pairs"/>
    <s v="Raust &amp; Sanford (2007)"/>
  </r>
  <r>
    <n v="6095"/>
    <n v="373"/>
    <n v="5152"/>
    <n v="3880"/>
    <x v="4"/>
    <x v="74"/>
    <x v="29"/>
    <s v="Probable"/>
    <m/>
    <n v="2007"/>
    <m/>
    <m/>
    <n v="50"/>
    <n v="249"/>
    <s v="individuals"/>
    <s v="Raust &amp; Sanford (2007)"/>
  </r>
  <r>
    <n v="6096"/>
    <n v="374"/>
    <n v="12078"/>
    <n v="32652"/>
    <x v="8"/>
    <x v="988"/>
    <x v="16"/>
    <s v="Potential Breeding"/>
    <m/>
    <n v="1998"/>
    <n v="5"/>
    <n v="6"/>
    <m/>
    <m/>
    <s v="individuals"/>
    <s v="Wiles et al (2000)"/>
  </r>
  <r>
    <n v="6097"/>
    <m/>
    <n v="8003"/>
    <n v="3295"/>
    <x v="3"/>
    <x v="9"/>
    <x v="7"/>
    <s v="Confirmed"/>
    <n v="1969"/>
    <n v="1969"/>
    <n v="50"/>
    <n v="50"/>
    <m/>
    <m/>
    <s v="individuals"/>
    <e v="#N/A"/>
  </r>
  <r>
    <n v="6098"/>
    <m/>
    <n v="22027"/>
    <n v="3295"/>
    <x v="1"/>
    <x v="989"/>
    <x v="7"/>
    <s v="data deficient"/>
    <n v="2011"/>
    <n v="1975"/>
    <m/>
    <m/>
    <m/>
    <m/>
    <m/>
    <e v="#N/A"/>
  </r>
  <r>
    <n v="6099"/>
    <m/>
    <n v="11035"/>
    <n v="3294"/>
    <x v="6"/>
    <x v="153"/>
    <x v="9"/>
    <s v="data deficient"/>
    <m/>
    <m/>
    <m/>
    <m/>
    <m/>
    <m/>
    <m/>
    <e v="#N/A"/>
  </r>
  <r>
    <n v="6100"/>
    <m/>
    <n v="11016"/>
    <n v="3298"/>
    <x v="6"/>
    <x v="138"/>
    <x v="12"/>
    <s v="Confirmed"/>
    <n v="1964"/>
    <n v="1964"/>
    <n v="400"/>
    <n v="2000"/>
    <m/>
    <m/>
    <s v="individuals"/>
    <e v="#N/A"/>
  </r>
  <r>
    <n v="6101"/>
    <m/>
    <n v="11050"/>
    <n v="3298"/>
    <x v="6"/>
    <x v="140"/>
    <x v="12"/>
    <s v="Confirmed"/>
    <m/>
    <m/>
    <n v="30"/>
    <n v="35"/>
    <m/>
    <m/>
    <s v="individuals"/>
    <e v="#N/A"/>
  </r>
  <r>
    <n v="6102"/>
    <m/>
    <n v="11061"/>
    <n v="3298"/>
    <x v="6"/>
    <x v="142"/>
    <x v="12"/>
    <s v="Non-breeding"/>
    <m/>
    <m/>
    <n v="100"/>
    <n v="100"/>
    <m/>
    <m/>
    <s v="individuals"/>
    <e v="#N/A"/>
  </r>
  <r>
    <n v="6103"/>
    <n v="375"/>
    <n v="12071"/>
    <n v="32228"/>
    <x v="8"/>
    <x v="24"/>
    <x v="1"/>
    <s v="Confirmed"/>
    <m/>
    <n v="1931"/>
    <n v="24"/>
    <n v="36"/>
    <m/>
    <m/>
    <s v="breeding pairs"/>
    <s v="Coultas (1931)"/>
  </r>
  <r>
    <n v="6104"/>
    <n v="376"/>
    <n v="12071"/>
    <n v="3294"/>
    <x v="8"/>
    <x v="24"/>
    <x v="9"/>
    <s v="Confirmed"/>
    <n v="2012"/>
    <n v="2015"/>
    <m/>
    <m/>
    <m/>
    <m/>
    <m/>
    <s v="Hayes et al (2015)"/>
  </r>
  <r>
    <n v="6105"/>
    <n v="376"/>
    <n v="12071"/>
    <n v="3294"/>
    <x v="8"/>
    <x v="24"/>
    <x v="9"/>
    <s v="Confirmed"/>
    <n v="2011"/>
    <n v="2011"/>
    <n v="50"/>
    <n v="50"/>
    <m/>
    <m/>
    <s v="nests"/>
    <s v="Hayes et al (2015)"/>
  </r>
  <r>
    <n v="6106"/>
    <n v="376"/>
    <n v="12071"/>
    <n v="3294"/>
    <x v="8"/>
    <x v="24"/>
    <x v="9"/>
    <s v="Confirmed"/>
    <n v="2011"/>
    <n v="2011"/>
    <n v="20"/>
    <n v="20"/>
    <m/>
    <m/>
    <s v="nests"/>
    <s v="Hayes et al (2015)"/>
  </r>
  <r>
    <n v="6107"/>
    <n v="376"/>
    <n v="12071"/>
    <n v="3295"/>
    <x v="8"/>
    <x v="24"/>
    <x v="7"/>
    <s v="Confirmed"/>
    <n v="2012"/>
    <n v="2015"/>
    <m/>
    <m/>
    <m/>
    <m/>
    <s v="nests"/>
    <s v="Hayes et al (2015)"/>
  </r>
  <r>
    <n v="6108"/>
    <n v="376"/>
    <n v="12071"/>
    <n v="3298"/>
    <x v="8"/>
    <x v="24"/>
    <x v="12"/>
    <s v="Confirmed"/>
    <n v="2011"/>
    <n v="2011"/>
    <m/>
    <m/>
    <m/>
    <m/>
    <s v="individuals"/>
    <s v="Hayes et al (2015)"/>
  </r>
  <r>
    <n v="6109"/>
    <n v="377"/>
    <n v="19074"/>
    <n v="3846"/>
    <x v="2"/>
    <x v="258"/>
    <x v="27"/>
    <s v="Potential Breeding"/>
    <n v="2014"/>
    <n v="2014"/>
    <n v="25"/>
    <n v="30"/>
    <m/>
    <m/>
    <s v="individuals"/>
    <s v="Cuthbert (2015)"/>
  </r>
  <r>
    <n v="6110"/>
    <n v="377"/>
    <n v="19074"/>
    <n v="3294"/>
    <x v="2"/>
    <x v="258"/>
    <x v="9"/>
    <s v="Non-breeding"/>
    <n v="2014"/>
    <n v="2014"/>
    <m/>
    <m/>
    <m/>
    <m/>
    <s v="individuals"/>
    <s v="Cuthbert (2015)"/>
  </r>
  <r>
    <n v="6111"/>
    <n v="378"/>
    <n v="19054"/>
    <n v="3879"/>
    <x v="2"/>
    <x v="362"/>
    <x v="51"/>
    <s v="data deficient"/>
    <n v="2017"/>
    <n v="2017"/>
    <m/>
    <m/>
    <n v="50"/>
    <n v="99"/>
    <s v="individuals"/>
    <s v="Flood et al (2017)"/>
  </r>
  <r>
    <n v="6112"/>
    <n v="378"/>
    <n v="26023"/>
    <n v="3890"/>
    <x v="10"/>
    <x v="811"/>
    <x v="0"/>
    <s v="data deficient"/>
    <n v="2017"/>
    <n v="2017"/>
    <n v="1"/>
    <n v="1"/>
    <m/>
    <m/>
    <s v="individuals"/>
    <s v="Flood et al (2017)"/>
  </r>
  <r>
    <n v="6113"/>
    <n v="378"/>
    <n v="26023"/>
    <n v="3884"/>
    <x v="10"/>
    <x v="811"/>
    <x v="36"/>
    <s v="data deficient"/>
    <n v="2017"/>
    <n v="2017"/>
    <n v="1"/>
    <n v="20"/>
    <m/>
    <m/>
    <s v="individuals"/>
    <s v="Flood et al (2017)"/>
  </r>
  <r>
    <n v="6114"/>
    <n v="378"/>
    <n v="22013"/>
    <n v="3947"/>
    <x v="1"/>
    <x v="469"/>
    <x v="22"/>
    <s v="data deficient"/>
    <n v="2017"/>
    <n v="2017"/>
    <n v="30"/>
    <n v="50"/>
    <m/>
    <m/>
    <s v="individuals"/>
    <s v="Flood et al (2017)"/>
  </r>
  <r>
    <n v="6115"/>
    <n v="379"/>
    <n v="22013"/>
    <n v="3947"/>
    <x v="1"/>
    <x v="469"/>
    <x v="22"/>
    <s v="data deficient"/>
    <n v="2013"/>
    <n v="2013"/>
    <n v="50"/>
    <n v="60"/>
    <m/>
    <m/>
    <s v="individuals"/>
    <s v="Harrison (2014)"/>
  </r>
  <r>
    <n v="6116"/>
    <n v="380"/>
    <n v="22013"/>
    <n v="3947"/>
    <x v="1"/>
    <x v="469"/>
    <x v="22"/>
    <s v="data deficient"/>
    <n v="2015"/>
    <n v="2015"/>
    <n v="25"/>
    <n v="25"/>
    <m/>
    <m/>
    <s v="individuals"/>
    <s v="Sweet, P (in litt)"/>
  </r>
  <r>
    <n v="6117"/>
    <n v="381"/>
    <n v="17014"/>
    <n v="3295"/>
    <x v="23"/>
    <x v="990"/>
    <x v="7"/>
    <s v="data deficient"/>
    <n v="2011"/>
    <n v="2015"/>
    <m/>
    <m/>
    <m/>
    <m/>
    <m/>
    <s v="Olsen &amp; Eberdong (2017)"/>
  </r>
  <r>
    <n v="6118"/>
    <n v="381"/>
    <n v="17015"/>
    <n v="3295"/>
    <x v="23"/>
    <x v="991"/>
    <x v="7"/>
    <s v="data deficient"/>
    <n v="2011"/>
    <n v="2015"/>
    <m/>
    <m/>
    <m/>
    <m/>
    <m/>
    <s v="Olsen &amp; Eberdong (2017)"/>
  </r>
  <r>
    <n v="6119"/>
    <n v="381"/>
    <n v="17016"/>
    <n v="3295"/>
    <x v="23"/>
    <x v="992"/>
    <x v="7"/>
    <s v="data deficient"/>
    <n v="2011"/>
    <n v="2015"/>
    <m/>
    <m/>
    <m/>
    <m/>
    <m/>
    <s v="Olsen &amp; Eberdong (2017)"/>
  </r>
  <r>
    <n v="6120"/>
    <n v="381"/>
    <n v="17017"/>
    <n v="3295"/>
    <x v="23"/>
    <x v="993"/>
    <x v="7"/>
    <s v="data deficient"/>
    <n v="2011"/>
    <n v="2015"/>
    <m/>
    <m/>
    <m/>
    <m/>
    <m/>
    <s v="Olsen &amp; Eberdong (2017)"/>
  </r>
  <r>
    <n v="6121"/>
    <n v="381"/>
    <n v="17018"/>
    <n v="3295"/>
    <x v="23"/>
    <x v="994"/>
    <x v="7"/>
    <s v="Probable"/>
    <n v="2011"/>
    <n v="2015"/>
    <m/>
    <m/>
    <m/>
    <m/>
    <m/>
    <s v="Olsen &amp; Eberdong (2017)"/>
  </r>
  <r>
    <n v="6122"/>
    <n v="381"/>
    <n v="17019"/>
    <n v="3295"/>
    <x v="23"/>
    <x v="995"/>
    <x v="7"/>
    <s v="data deficient"/>
    <n v="2011"/>
    <n v="2015"/>
    <m/>
    <m/>
    <m/>
    <m/>
    <m/>
    <s v="Olsen &amp; Eberdong (2017)"/>
  </r>
  <r>
    <n v="6123"/>
    <n v="381"/>
    <n v="17020"/>
    <n v="3295"/>
    <x v="23"/>
    <x v="996"/>
    <x v="7"/>
    <s v="data deficient"/>
    <n v="2011"/>
    <n v="2015"/>
    <m/>
    <m/>
    <m/>
    <m/>
    <m/>
    <s v="Olsen &amp; Eberdong (2017)"/>
  </r>
  <r>
    <n v="6124"/>
    <n v="381"/>
    <n v="17021"/>
    <n v="3295"/>
    <x v="23"/>
    <x v="997"/>
    <x v="7"/>
    <s v="data deficient"/>
    <n v="2011"/>
    <n v="2015"/>
    <m/>
    <m/>
    <m/>
    <m/>
    <m/>
    <s v="Olsen &amp; Eberdong (2017)"/>
  </r>
  <r>
    <n v="6125"/>
    <n v="381"/>
    <n v="17022"/>
    <n v="3295"/>
    <x v="23"/>
    <x v="998"/>
    <x v="7"/>
    <s v="data deficient"/>
    <n v="2011"/>
    <n v="2015"/>
    <m/>
    <m/>
    <m/>
    <m/>
    <m/>
    <s v="Olsen &amp; Eberdong (2017)"/>
  </r>
  <r>
    <n v="6126"/>
    <n v="381"/>
    <n v="17023"/>
    <n v="3295"/>
    <x v="23"/>
    <x v="999"/>
    <x v="7"/>
    <s v="data deficient"/>
    <n v="2011"/>
    <n v="2015"/>
    <m/>
    <m/>
    <m/>
    <m/>
    <m/>
    <s v="Olsen &amp; Eberdong (2017)"/>
  </r>
  <r>
    <n v="6127"/>
    <n v="381"/>
    <n v="17014"/>
    <n v="3298"/>
    <x v="23"/>
    <x v="990"/>
    <x v="12"/>
    <s v="data deficient"/>
    <n v="2011"/>
    <n v="2015"/>
    <m/>
    <m/>
    <m/>
    <m/>
    <m/>
    <s v="Olsen &amp; Eberdong (2017)"/>
  </r>
  <r>
    <n v="6128"/>
    <n v="381"/>
    <n v="17015"/>
    <n v="3298"/>
    <x v="23"/>
    <x v="991"/>
    <x v="12"/>
    <s v="data deficient"/>
    <n v="2011"/>
    <n v="2015"/>
    <m/>
    <m/>
    <m/>
    <m/>
    <m/>
    <s v="Olsen &amp; Eberdong (2017)"/>
  </r>
  <r>
    <n v="6129"/>
    <n v="381"/>
    <n v="17016"/>
    <n v="3298"/>
    <x v="23"/>
    <x v="992"/>
    <x v="12"/>
    <s v="data deficient"/>
    <n v="2011"/>
    <n v="2015"/>
    <m/>
    <m/>
    <m/>
    <m/>
    <m/>
    <s v="Olsen &amp; Eberdong (2017)"/>
  </r>
  <r>
    <n v="6130"/>
    <n v="381"/>
    <n v="17017"/>
    <n v="3298"/>
    <x v="23"/>
    <x v="993"/>
    <x v="12"/>
    <s v="data deficient"/>
    <n v="2011"/>
    <n v="2015"/>
    <m/>
    <m/>
    <m/>
    <m/>
    <m/>
    <s v="Olsen &amp; Eberdong (2017)"/>
  </r>
  <r>
    <n v="6131"/>
    <n v="381"/>
    <n v="17018"/>
    <n v="3298"/>
    <x v="23"/>
    <x v="994"/>
    <x v="12"/>
    <s v="data deficient"/>
    <n v="2011"/>
    <n v="2015"/>
    <m/>
    <m/>
    <m/>
    <m/>
    <m/>
    <s v="Olsen &amp; Eberdong (2017)"/>
  </r>
  <r>
    <n v="6132"/>
    <n v="381"/>
    <n v="17019"/>
    <n v="3298"/>
    <x v="23"/>
    <x v="995"/>
    <x v="12"/>
    <s v="data deficient"/>
    <n v="2011"/>
    <n v="2015"/>
    <m/>
    <m/>
    <m/>
    <m/>
    <m/>
    <s v="Olsen &amp; Eberdong (2017)"/>
  </r>
  <r>
    <n v="6133"/>
    <n v="381"/>
    <n v="17020"/>
    <n v="3298"/>
    <x v="23"/>
    <x v="996"/>
    <x v="12"/>
    <s v="data deficient"/>
    <n v="2011"/>
    <n v="2015"/>
    <m/>
    <m/>
    <m/>
    <m/>
    <m/>
    <s v="Olsen &amp; Eberdong (2017)"/>
  </r>
  <r>
    <n v="6134"/>
    <n v="381"/>
    <n v="17021"/>
    <n v="3298"/>
    <x v="23"/>
    <x v="997"/>
    <x v="12"/>
    <s v="data deficient"/>
    <n v="2011"/>
    <n v="2015"/>
    <m/>
    <m/>
    <m/>
    <m/>
    <m/>
    <s v="Olsen &amp; Eberdong (2017)"/>
  </r>
  <r>
    <n v="6135"/>
    <n v="381"/>
    <n v="17022"/>
    <n v="3298"/>
    <x v="23"/>
    <x v="998"/>
    <x v="12"/>
    <s v="data deficient"/>
    <n v="2011"/>
    <n v="2015"/>
    <m/>
    <m/>
    <m/>
    <m/>
    <m/>
    <s v="Olsen &amp; Eberdong (2017)"/>
  </r>
  <r>
    <n v="6136"/>
    <n v="381"/>
    <n v="17023"/>
    <n v="3298"/>
    <x v="23"/>
    <x v="999"/>
    <x v="12"/>
    <s v="data deficient"/>
    <n v="2011"/>
    <n v="2015"/>
    <m/>
    <m/>
    <m/>
    <m/>
    <m/>
    <s v="Olsen &amp; Eberdong (2017)"/>
  </r>
  <r>
    <n v="6137"/>
    <n v="381"/>
    <n v="17014"/>
    <n v="3650"/>
    <x v="23"/>
    <x v="990"/>
    <x v="6"/>
    <s v="data deficient"/>
    <n v="2011"/>
    <n v="2015"/>
    <m/>
    <m/>
    <m/>
    <m/>
    <m/>
    <s v="Olsen &amp; Eberdong (2017)"/>
  </r>
  <r>
    <n v="6138"/>
    <n v="381"/>
    <n v="17015"/>
    <n v="3650"/>
    <x v="23"/>
    <x v="991"/>
    <x v="6"/>
    <s v="Confirmed"/>
    <n v="2011"/>
    <n v="2015"/>
    <m/>
    <m/>
    <m/>
    <m/>
    <m/>
    <s v="Olsen &amp; Eberdong (2017)"/>
  </r>
  <r>
    <n v="6139"/>
    <n v="381"/>
    <n v="17016"/>
    <n v="3650"/>
    <x v="23"/>
    <x v="992"/>
    <x v="6"/>
    <s v="data deficient"/>
    <n v="2011"/>
    <n v="2015"/>
    <m/>
    <m/>
    <m/>
    <m/>
    <m/>
    <s v="Olsen &amp; Eberdong (2017)"/>
  </r>
  <r>
    <n v="6140"/>
    <n v="381"/>
    <n v="17017"/>
    <n v="3650"/>
    <x v="23"/>
    <x v="993"/>
    <x v="6"/>
    <s v="data deficient"/>
    <n v="2011"/>
    <n v="2015"/>
    <m/>
    <m/>
    <m/>
    <m/>
    <m/>
    <s v="Olsen &amp; Eberdong (2017)"/>
  </r>
  <r>
    <n v="6141"/>
    <n v="381"/>
    <n v="17018"/>
    <n v="3650"/>
    <x v="23"/>
    <x v="994"/>
    <x v="6"/>
    <s v="data deficient"/>
    <n v="2011"/>
    <n v="2015"/>
    <m/>
    <m/>
    <m/>
    <m/>
    <m/>
    <s v="Olsen &amp; Eberdong (2017)"/>
  </r>
  <r>
    <n v="6142"/>
    <n v="381"/>
    <n v="17019"/>
    <n v="3650"/>
    <x v="23"/>
    <x v="995"/>
    <x v="6"/>
    <s v="data deficient"/>
    <n v="2011"/>
    <n v="2015"/>
    <m/>
    <m/>
    <m/>
    <m/>
    <m/>
    <s v="Olsen &amp; Eberdong (2017)"/>
  </r>
  <r>
    <n v="6143"/>
    <n v="381"/>
    <n v="17020"/>
    <n v="3650"/>
    <x v="23"/>
    <x v="996"/>
    <x v="6"/>
    <s v="data deficient"/>
    <n v="2011"/>
    <n v="2015"/>
    <m/>
    <m/>
    <m/>
    <m/>
    <m/>
    <s v="Olsen &amp; Eberdong (2017)"/>
  </r>
  <r>
    <n v="6144"/>
    <n v="381"/>
    <n v="17021"/>
    <n v="3650"/>
    <x v="23"/>
    <x v="997"/>
    <x v="6"/>
    <s v="data deficient"/>
    <n v="2011"/>
    <n v="2015"/>
    <m/>
    <m/>
    <m/>
    <m/>
    <m/>
    <s v="Olsen &amp; Eberdong (2017)"/>
  </r>
  <r>
    <n v="6145"/>
    <n v="381"/>
    <n v="17022"/>
    <n v="3650"/>
    <x v="23"/>
    <x v="998"/>
    <x v="6"/>
    <s v="data deficient"/>
    <n v="2011"/>
    <n v="2015"/>
    <m/>
    <m/>
    <m/>
    <m/>
    <m/>
    <s v="Olsen &amp; Eberdong (2017)"/>
  </r>
  <r>
    <n v="6146"/>
    <n v="381"/>
    <n v="17014"/>
    <n v="3294"/>
    <x v="23"/>
    <x v="990"/>
    <x v="9"/>
    <s v="data deficient"/>
    <n v="2011"/>
    <n v="2015"/>
    <m/>
    <m/>
    <m/>
    <m/>
    <m/>
    <s v="Olsen &amp; Eberdong (2017)"/>
  </r>
  <r>
    <n v="6147"/>
    <n v="381"/>
    <n v="17015"/>
    <n v="3294"/>
    <x v="23"/>
    <x v="991"/>
    <x v="9"/>
    <s v="data deficient"/>
    <n v="2011"/>
    <n v="2015"/>
    <m/>
    <m/>
    <m/>
    <m/>
    <m/>
    <s v="Olsen &amp; Eberdong (2017)"/>
  </r>
  <r>
    <n v="6148"/>
    <n v="381"/>
    <n v="17019"/>
    <n v="3294"/>
    <x v="23"/>
    <x v="995"/>
    <x v="9"/>
    <s v="data deficient"/>
    <n v="2011"/>
    <n v="2015"/>
    <m/>
    <m/>
    <m/>
    <m/>
    <m/>
    <s v="Olsen &amp; Eberdong (2017)"/>
  </r>
  <r>
    <n v="6149"/>
    <n v="381"/>
    <n v="17021"/>
    <n v="3294"/>
    <x v="23"/>
    <x v="997"/>
    <x v="9"/>
    <s v="data deficient"/>
    <n v="2011"/>
    <n v="2015"/>
    <m/>
    <m/>
    <m/>
    <m/>
    <m/>
    <s v="Olsen &amp; Eberdong (2017)"/>
  </r>
  <r>
    <n v="6150"/>
    <n v="381"/>
    <n v="17023"/>
    <n v="3294"/>
    <x v="23"/>
    <x v="999"/>
    <x v="9"/>
    <s v="data deficient"/>
    <n v="2011"/>
    <n v="2015"/>
    <m/>
    <m/>
    <m/>
    <m/>
    <m/>
    <s v="Olsen &amp; Eberdong (2017)"/>
  </r>
  <r>
    <n v="6151"/>
    <n v="381"/>
    <n v="17018"/>
    <n v="3287"/>
    <x v="23"/>
    <x v="994"/>
    <x v="25"/>
    <s v="data deficient"/>
    <n v="2011"/>
    <n v="2015"/>
    <m/>
    <m/>
    <m/>
    <m/>
    <m/>
    <s v="Olsen &amp; Eberdong (2017)"/>
  </r>
  <r>
    <n v="6152"/>
    <n v="381"/>
    <n v="17021"/>
    <n v="3287"/>
    <x v="23"/>
    <x v="997"/>
    <x v="25"/>
    <s v="data deficient"/>
    <n v="2011"/>
    <n v="2015"/>
    <m/>
    <m/>
    <m/>
    <m/>
    <m/>
    <s v="Olsen &amp; Eberdong (2017)"/>
  </r>
  <r>
    <n v="6153"/>
    <n v="381"/>
    <n v="17015"/>
    <n v="3263"/>
    <x v="23"/>
    <x v="991"/>
    <x v="4"/>
    <s v="data deficient"/>
    <n v="2011"/>
    <n v="2015"/>
    <m/>
    <m/>
    <m/>
    <m/>
    <m/>
    <s v="Olsen &amp; Eberdong (2017)"/>
  </r>
  <r>
    <n v="6154"/>
    <n v="381"/>
    <n v="17018"/>
    <n v="3263"/>
    <x v="23"/>
    <x v="994"/>
    <x v="4"/>
    <s v="data deficient"/>
    <n v="2011"/>
    <n v="2015"/>
    <m/>
    <m/>
    <m/>
    <m/>
    <m/>
    <s v="Olsen &amp; Eberdong (2017)"/>
  </r>
  <r>
    <n v="6155"/>
    <n v="381"/>
    <n v="17019"/>
    <n v="3263"/>
    <x v="23"/>
    <x v="995"/>
    <x v="4"/>
    <s v="data deficient"/>
    <n v="2011"/>
    <n v="2015"/>
    <m/>
    <m/>
    <m/>
    <m/>
    <m/>
    <s v="Olsen &amp; Eberdong (2017)"/>
  </r>
  <r>
    <n v="6156"/>
    <n v="381"/>
    <n v="17021"/>
    <n v="3263"/>
    <x v="23"/>
    <x v="997"/>
    <x v="4"/>
    <s v="data deficient"/>
    <n v="2011"/>
    <n v="2015"/>
    <m/>
    <m/>
    <m/>
    <m/>
    <m/>
    <s v="Olsen &amp; Eberdong (2017)"/>
  </r>
  <r>
    <n v="6157"/>
    <n v="381"/>
    <n v="17015"/>
    <n v="3268"/>
    <x v="23"/>
    <x v="991"/>
    <x v="26"/>
    <s v="data deficient"/>
    <n v="2011"/>
    <n v="2015"/>
    <m/>
    <m/>
    <m/>
    <m/>
    <m/>
    <s v="Olsen &amp; Eberdong (2017)"/>
  </r>
  <r>
    <n v="6158"/>
    <n v="381"/>
    <n v="17019"/>
    <n v="3268"/>
    <x v="23"/>
    <x v="995"/>
    <x v="26"/>
    <s v="data deficient"/>
    <n v="2011"/>
    <n v="2015"/>
    <m/>
    <m/>
    <m/>
    <m/>
    <m/>
    <s v="Olsen &amp; Eberdong (2017)"/>
  </r>
  <r>
    <n v="6159"/>
    <n v="381"/>
    <n v="17021"/>
    <n v="3268"/>
    <x v="23"/>
    <x v="997"/>
    <x v="26"/>
    <s v="Confirmed"/>
    <n v="2011"/>
    <n v="2015"/>
    <m/>
    <m/>
    <m/>
    <m/>
    <m/>
    <s v="Olsen &amp; Eberdong (2017)"/>
  </r>
  <r>
    <n v="6160"/>
    <n v="381"/>
    <n v="17014"/>
    <n v="32228"/>
    <x v="23"/>
    <x v="990"/>
    <x v="1"/>
    <s v="data deficient"/>
    <n v="2011"/>
    <n v="2015"/>
    <m/>
    <m/>
    <m/>
    <m/>
    <m/>
    <s v="Olsen &amp; Eberdong (2017)"/>
  </r>
  <r>
    <n v="6161"/>
    <n v="381"/>
    <n v="17014"/>
    <n v="3845"/>
    <x v="23"/>
    <x v="990"/>
    <x v="13"/>
    <s v="data deficient"/>
    <n v="2011"/>
    <n v="2015"/>
    <m/>
    <m/>
    <m/>
    <m/>
    <m/>
    <s v="Olsen &amp; Eberdong (2017)"/>
  </r>
  <r>
    <n v="6162"/>
    <n v="381"/>
    <n v="17018"/>
    <n v="3845"/>
    <x v="23"/>
    <x v="994"/>
    <x v="13"/>
    <s v="data deficient"/>
    <n v="2011"/>
    <n v="2015"/>
    <m/>
    <m/>
    <m/>
    <m/>
    <m/>
    <s v="Olsen &amp; Eberdong (2017)"/>
  </r>
  <r>
    <n v="6163"/>
    <n v="381"/>
    <n v="17015"/>
    <n v="3659"/>
    <x v="23"/>
    <x v="991"/>
    <x v="3"/>
    <s v="data deficient"/>
    <n v="2011"/>
    <n v="2015"/>
    <m/>
    <m/>
    <m/>
    <m/>
    <m/>
    <s v="Olsen &amp; Eberdong (2017)"/>
  </r>
  <r>
    <n v="6164"/>
    <n v="382"/>
    <n v="22044"/>
    <n v="3845"/>
    <x v="1"/>
    <x v="1000"/>
    <x v="13"/>
    <s v="data deficient"/>
    <n v="2018"/>
    <n v="2018"/>
    <n v="40"/>
    <m/>
    <m/>
    <m/>
    <s v="individuals"/>
    <s v="O'Brien (2018)"/>
  </r>
  <r>
    <n v="6165"/>
    <n v="382"/>
    <n v="22044"/>
    <n v="3659"/>
    <x v="1"/>
    <x v="1000"/>
    <x v="3"/>
    <s v="data deficient"/>
    <n v="2018"/>
    <n v="2018"/>
    <n v="1"/>
    <n v="4"/>
    <m/>
    <m/>
    <s v="individuals"/>
    <s v="O'Brien (2018)"/>
  </r>
  <r>
    <n v="6166"/>
    <n v="382"/>
    <n v="22044"/>
    <n v="3658"/>
    <x v="1"/>
    <x v="1000"/>
    <x v="17"/>
    <s v="data deficient"/>
    <n v="2018"/>
    <n v="2018"/>
    <n v="800"/>
    <m/>
    <m/>
    <m/>
    <s v="individuals"/>
    <s v="O'Brien (2018)"/>
  </r>
  <r>
    <n v="6167"/>
    <n v="383"/>
    <n v="22045"/>
    <n v="3845"/>
    <x v="1"/>
    <x v="1001"/>
    <x v="13"/>
    <s v="data deficient"/>
    <n v="2018"/>
    <n v="2018"/>
    <n v="50"/>
    <m/>
    <m/>
    <m/>
    <s v="individuals"/>
    <s v="O'Brien (2018)"/>
  </r>
  <r>
    <n v="6168"/>
    <n v="383"/>
    <n v="22045"/>
    <n v="3658"/>
    <x v="1"/>
    <x v="1001"/>
    <x v="17"/>
    <s v="data deficient"/>
    <n v="2018"/>
    <n v="2018"/>
    <n v="80"/>
    <m/>
    <m/>
    <m/>
    <s v="individuals"/>
    <s v="O'Brien (2018)"/>
  </r>
  <r>
    <n v="6169"/>
    <n v="384"/>
    <n v="26024"/>
    <n v="3890"/>
    <x v="10"/>
    <x v="1002"/>
    <x v="0"/>
    <s v="Confirmed"/>
    <n v="2019"/>
    <n v="2019"/>
    <n v="202"/>
    <n v="202"/>
    <m/>
    <m/>
    <s v="chicks"/>
    <s v="Samuel &amp; Sakita (2019)"/>
  </r>
  <r>
    <n v="6170"/>
    <n v="385"/>
    <n v="26009"/>
    <n v="3928"/>
    <x v="10"/>
    <x v="552"/>
    <x v="20"/>
    <s v="Confirmed"/>
    <n v="2021"/>
    <n v="2022"/>
    <n v="112570"/>
    <n v="206010"/>
    <m/>
    <m/>
    <s v="nests"/>
    <s v="Morris &amp; O'Brien (2022)"/>
  </r>
  <r>
    <n v="6171"/>
    <n v="387"/>
    <n v="5109"/>
    <n v="1018412"/>
    <x v="4"/>
    <x v="186"/>
    <x v="53"/>
    <s v="data deficient"/>
    <n v="2017"/>
    <n v="2017"/>
    <n v="2"/>
    <m/>
    <m/>
    <m/>
    <s v="individuals"/>
    <s v="Morris &amp; Beaman (2017)"/>
  </r>
  <r>
    <n v="6172"/>
    <n v="388"/>
    <n v="5129"/>
    <n v="3883"/>
    <x v="4"/>
    <x v="541"/>
    <x v="44"/>
    <s v="Confirmed"/>
    <n v="1989"/>
    <n v="1990"/>
    <n v="1000"/>
    <m/>
    <m/>
    <m/>
    <s v="pairs"/>
    <s v="Thibault &amp; Cibois (2017)"/>
  </r>
  <r>
    <n v="6173"/>
    <n v="389"/>
    <n v="5121"/>
    <n v="3883"/>
    <x v="4"/>
    <x v="524"/>
    <x v="44"/>
    <s v="Confirmed"/>
    <n v="2020"/>
    <n v="2020"/>
    <n v="20"/>
    <n v="50"/>
    <m/>
    <m/>
    <s v="pairs"/>
    <s v="Shirihai (2020)"/>
  </r>
  <r>
    <n v="6174"/>
    <n v="388"/>
    <n v="5032"/>
    <n v="3883"/>
    <x v="4"/>
    <x v="517"/>
    <x v="44"/>
    <s v="Probable"/>
    <n v="1989"/>
    <n v="1990"/>
    <m/>
    <m/>
    <m/>
    <m/>
    <s v="pairs"/>
    <s v="Thibault &amp; Cibois (2017)"/>
  </r>
  <r>
    <n v="6175"/>
    <n v="390"/>
    <n v="4066"/>
    <n v="3295"/>
    <x v="0"/>
    <x v="286"/>
    <x v="7"/>
    <s v="Confirmed"/>
    <n v="2021"/>
    <n v="2021"/>
    <n v="695"/>
    <m/>
    <m/>
    <m/>
    <s v="nests"/>
    <s v="Taoi &amp; Waqa (2021)"/>
  </r>
  <r>
    <n v="6176"/>
    <n v="390"/>
    <n v="4066"/>
    <n v="3294"/>
    <x v="0"/>
    <x v="286"/>
    <x v="9"/>
    <s v="Confirmed"/>
    <n v="2021"/>
    <n v="2021"/>
    <n v="76"/>
    <m/>
    <m/>
    <m/>
    <s v="nests"/>
    <s v="Taoi &amp; Waqa (2021)"/>
  </r>
  <r>
    <n v="6177"/>
    <n v="390"/>
    <n v="4066"/>
    <n v="3846"/>
    <x v="0"/>
    <x v="286"/>
    <x v="27"/>
    <s v="Confirmed"/>
    <n v="2021"/>
    <n v="2021"/>
    <n v="130"/>
    <m/>
    <m/>
    <m/>
    <s v="nests"/>
    <s v="Taoi &amp; Waqa (2021)"/>
  </r>
  <r>
    <n v="6178"/>
    <n v="390"/>
    <n v="4066"/>
    <n v="3659"/>
    <x v="0"/>
    <x v="286"/>
    <x v="3"/>
    <s v="Confirmed"/>
    <n v="2021"/>
    <n v="2021"/>
    <n v="96"/>
    <m/>
    <m/>
    <m/>
    <s v="nests"/>
    <s v="Taoi &amp; Waqa (2021)"/>
  </r>
  <r>
    <n v="6179"/>
    <n v="390"/>
    <n v="4066"/>
    <n v="3658"/>
    <x v="0"/>
    <x v="286"/>
    <x v="17"/>
    <s v="Confirmed"/>
    <n v="2021"/>
    <n v="2021"/>
    <n v="158"/>
    <m/>
    <m/>
    <m/>
    <s v="nests"/>
    <s v="Taoi &amp; Waqa (2021)"/>
  </r>
  <r>
    <n v="6180"/>
    <n v="390"/>
    <n v="4066"/>
    <n v="3294"/>
    <x v="0"/>
    <x v="286"/>
    <x v="9"/>
    <s v="Confirmed"/>
    <n v="2019"/>
    <n v="2019"/>
    <n v="40"/>
    <m/>
    <m/>
    <m/>
    <s v="nests"/>
    <s v="Taoi &amp; Waqa (2021)"/>
  </r>
  <r>
    <n v="6181"/>
    <n v="390"/>
    <n v="4066"/>
    <n v="3287"/>
    <x v="0"/>
    <x v="286"/>
    <x v="25"/>
    <s v="Confirmed"/>
    <n v="2019"/>
    <n v="2019"/>
    <n v="10"/>
    <m/>
    <m/>
    <m/>
    <s v="nests"/>
    <s v="Taoi &amp; Waqa (2021)"/>
  </r>
  <r>
    <n v="6182"/>
    <n v="390"/>
    <n v="4066"/>
    <n v="3659"/>
    <x v="0"/>
    <x v="286"/>
    <x v="3"/>
    <s v="Confirmed"/>
    <n v="2019"/>
    <n v="2019"/>
    <n v="5"/>
    <m/>
    <m/>
    <m/>
    <s v="nests"/>
    <s v="Taoi &amp; Waqa (2021)"/>
  </r>
  <r>
    <n v="6183"/>
    <n v="390"/>
    <n v="4066"/>
    <n v="3658"/>
    <x v="0"/>
    <x v="286"/>
    <x v="17"/>
    <s v="Confirmed"/>
    <n v="2019"/>
    <n v="2019"/>
    <n v="35"/>
    <m/>
    <m/>
    <m/>
    <s v="nests"/>
    <s v="Taoi &amp; Waqa (2021)"/>
  </r>
  <r>
    <n v="6184"/>
    <n v="390"/>
    <n v="4066"/>
    <n v="3658"/>
    <x v="0"/>
    <x v="286"/>
    <x v="17"/>
    <s v="Confirmed"/>
    <n v="2019"/>
    <n v="2019"/>
    <n v="139"/>
    <m/>
    <m/>
    <m/>
    <s v="nests"/>
    <s v="Taoi &amp; Waqa (2021)"/>
  </r>
  <r>
    <n v="6185"/>
    <n v="390"/>
    <n v="4066"/>
    <n v="3659"/>
    <x v="0"/>
    <x v="286"/>
    <x v="3"/>
    <s v="Confirmed"/>
    <n v="2019"/>
    <n v="2019"/>
    <n v="5"/>
    <m/>
    <m/>
    <m/>
    <s v="nests"/>
    <s v="Taoi &amp; Waqa (2021)"/>
  </r>
  <r>
    <n v="6186"/>
    <n v="390"/>
    <n v="4066"/>
    <n v="3846"/>
    <x v="0"/>
    <x v="286"/>
    <x v="27"/>
    <s v="Confirmed"/>
    <n v="2019"/>
    <n v="2019"/>
    <n v="124"/>
    <m/>
    <m/>
    <m/>
    <s v="nests"/>
    <s v="Taoi &amp; Waqa (2021)"/>
  </r>
  <r>
    <n v="6187"/>
    <n v="390"/>
    <n v="4066"/>
    <n v="3263"/>
    <x v="0"/>
    <x v="286"/>
    <x v="4"/>
    <s v="Confirmed"/>
    <n v="2019"/>
    <n v="2019"/>
    <n v="3"/>
    <m/>
    <m/>
    <m/>
    <s v="nests"/>
    <s v="Taoi &amp; Waqa (2021)"/>
  </r>
  <r>
    <n v="6188"/>
    <n v="390"/>
    <n v="4066"/>
    <n v="3268"/>
    <x v="0"/>
    <x v="286"/>
    <x v="26"/>
    <s v="Confirmed"/>
    <n v="2019"/>
    <n v="2019"/>
    <n v="10"/>
    <m/>
    <m/>
    <m/>
    <s v="nests"/>
    <s v="Taoi &amp; Waqa (2021)"/>
  </r>
  <r>
    <n v="6189"/>
    <n v="390"/>
    <n v="4066"/>
    <n v="3287"/>
    <x v="0"/>
    <x v="286"/>
    <x v="25"/>
    <s v="Confirmed"/>
    <n v="2019"/>
    <n v="2019"/>
    <n v="8"/>
    <m/>
    <m/>
    <m/>
    <s v="nests"/>
    <s v="Taoi &amp; Waqa (2021)"/>
  </r>
  <r>
    <n v="6190"/>
    <n v="390"/>
    <n v="4066"/>
    <n v="3295"/>
    <x v="0"/>
    <x v="286"/>
    <x v="7"/>
    <s v="Confirmed"/>
    <n v="2019"/>
    <n v="2019"/>
    <n v="3"/>
    <m/>
    <m/>
    <m/>
    <s v="nests"/>
    <s v="Taoi &amp; Waqa (2021)"/>
  </r>
  <r>
    <n v="6191"/>
    <n v="391"/>
    <n v="16017"/>
    <n v="3658"/>
    <x v="9"/>
    <x v="1003"/>
    <x v="17"/>
    <s v="Confirmed"/>
    <n v="2022"/>
    <n v="2022"/>
    <n v="2000"/>
    <n v="2500"/>
    <m/>
    <m/>
    <s v="individuals"/>
    <s v="Voytko (2022)"/>
  </r>
  <r>
    <n v="6192"/>
    <n v="391"/>
    <n v="16017"/>
    <n v="3659"/>
    <x v="9"/>
    <x v="1003"/>
    <x v="3"/>
    <s v="Confirmed"/>
    <n v="2022"/>
    <n v="2022"/>
    <n v="200"/>
    <m/>
    <m/>
    <m/>
    <s v="individuals"/>
    <s v="Voytko (2022)"/>
  </r>
  <r>
    <n v="6193"/>
    <n v="391"/>
    <n v="16017"/>
    <n v="3649"/>
    <x v="9"/>
    <x v="1003"/>
    <x v="18"/>
    <s v="Confirmed"/>
    <n v="2022"/>
    <n v="2022"/>
    <n v="3"/>
    <m/>
    <m/>
    <m/>
    <s v="individuals"/>
    <s v="Voytko (2022)"/>
  </r>
  <r>
    <n v="6194"/>
    <n v="391"/>
    <n v="16017"/>
    <n v="32652"/>
    <x v="9"/>
    <x v="1003"/>
    <x v="16"/>
    <s v="Confirmed"/>
    <n v="2022"/>
    <n v="2022"/>
    <n v="6"/>
    <m/>
    <m/>
    <m/>
    <s v="individuals"/>
    <s v="Voytko (2022)"/>
  </r>
  <r>
    <n v="6195"/>
    <n v="391"/>
    <n v="16017"/>
    <n v="3659"/>
    <x v="9"/>
    <x v="1003"/>
    <x v="3"/>
    <s v="Confirmed"/>
    <n v="2022"/>
    <n v="2022"/>
    <n v="28"/>
    <m/>
    <m/>
    <m/>
    <s v="individuals"/>
    <s v="Voytko (2022)"/>
  </r>
  <r>
    <n v="6196"/>
    <n v="392"/>
    <n v="4074"/>
    <n v="3294"/>
    <x v="0"/>
    <x v="395"/>
    <x v="9"/>
    <s v="Confirmed"/>
    <n v="2020"/>
    <n v="2020"/>
    <m/>
    <m/>
    <m/>
    <m/>
    <s v="individuals"/>
    <s v="Mangubhai et al (2021)"/>
  </r>
  <r>
    <n v="6197"/>
    <n v="392"/>
    <n v="4074"/>
    <n v="3295"/>
    <x v="0"/>
    <x v="395"/>
    <x v="7"/>
    <s v="Confirmed"/>
    <n v="2020"/>
    <n v="2020"/>
    <m/>
    <m/>
    <m/>
    <m/>
    <s v="individuals"/>
    <s v="Mangubhai et al (2021)"/>
  </r>
  <r>
    <n v="6198"/>
    <n v="392"/>
    <n v="4074"/>
    <n v="3658"/>
    <x v="0"/>
    <x v="395"/>
    <x v="17"/>
    <s v="Confirmed"/>
    <n v="2020"/>
    <n v="2020"/>
    <m/>
    <m/>
    <m/>
    <m/>
    <s v="individuals"/>
    <s v="Mangubhai et al (2021)"/>
  </r>
  <r>
    <n v="6199"/>
    <n v="392"/>
    <n v="4074"/>
    <n v="3659"/>
    <x v="0"/>
    <x v="395"/>
    <x v="3"/>
    <s v="Confirmed"/>
    <n v="2020"/>
    <n v="2020"/>
    <m/>
    <m/>
    <m/>
    <m/>
    <s v="individuals"/>
    <s v="Mangubhai et al (2021)"/>
  </r>
  <r>
    <n v="6200"/>
    <n v="392"/>
    <n v="4074"/>
    <n v="3298"/>
    <x v="0"/>
    <x v="395"/>
    <x v="12"/>
    <s v="Confirmed"/>
    <n v="2020"/>
    <n v="2020"/>
    <m/>
    <m/>
    <m/>
    <m/>
    <s v="individuals"/>
    <s v="Mangubhai et al (2021)"/>
  </r>
  <r>
    <n v="6201"/>
    <n v="392"/>
    <n v="4074"/>
    <n v="3846"/>
    <x v="0"/>
    <x v="395"/>
    <x v="27"/>
    <s v="Confirmed"/>
    <n v="2020"/>
    <n v="2020"/>
    <m/>
    <m/>
    <m/>
    <m/>
    <s v="individuals"/>
    <s v="Mangubhai et al (2021)"/>
  </r>
  <r>
    <n v="6202"/>
    <n v="393"/>
    <n v="19003"/>
    <n v="3294"/>
    <x v="2"/>
    <x v="18"/>
    <x v="9"/>
    <s v="data deficient"/>
    <n v="2020"/>
    <n v="2020"/>
    <m/>
    <m/>
    <m/>
    <m/>
    <s v="individuals"/>
    <s v="Towle (20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669B5AB-EA6F-4760-B341-44F400180FE0}" name="PivotTable1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V16:W52" firstHeaderRow="1" firstDataRow="1" firstDataCol="1"/>
  <pivotFields count="17">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axis="axisRow" showAll="0">
      <items count="36">
        <item x="20"/>
        <item x="21"/>
        <item x="23"/>
        <item x="24"/>
        <item x="2"/>
        <item x="4"/>
        <item x="5"/>
        <item x="18"/>
        <item x="6"/>
        <item x="7"/>
        <item x="8"/>
        <item x="32"/>
        <item x="19"/>
        <item x="22"/>
        <item x="26"/>
        <item x="27"/>
        <item x="28"/>
        <item x="29"/>
        <item x="30"/>
        <item x="13"/>
        <item x="14"/>
        <item x="15"/>
        <item x="16"/>
        <item x="17"/>
        <item x="34"/>
        <item x="31"/>
        <item x="3"/>
        <item x="10"/>
        <item x="11"/>
        <item x="12"/>
        <item x="33"/>
        <item x="1"/>
        <item x="9"/>
        <item x="25"/>
        <item x="0"/>
        <item t="default"/>
      </items>
    </pivotField>
  </pivotFields>
  <rowFields count="1">
    <field x="16"/>
  </rowFields>
  <rowItems count="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t="grand">
      <x/>
    </i>
  </rowItems>
  <colItems count="1">
    <i/>
  </colItems>
  <dataFields count="1">
    <dataField name="Count of Species"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3A6D464-7A99-4A34-9344-A2417DAEDE73}"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Q2:AI28" firstHeaderRow="1" firstDataRow="2" firstDataCol="1"/>
  <pivotFields count="4">
    <pivotField axis="axisRow" showAll="0">
      <items count="25">
        <item x="0"/>
        <item x="1"/>
        <item x="2"/>
        <item x="3"/>
        <item x="4"/>
        <item x="6"/>
        <item x="7"/>
        <item x="8"/>
        <item x="9"/>
        <item x="10"/>
        <item x="11"/>
        <item x="12"/>
        <item x="13"/>
        <item x="14"/>
        <item x="16"/>
        <item x="15"/>
        <item x="17"/>
        <item x="18"/>
        <item x="19"/>
        <item x="20"/>
        <item x="21"/>
        <item x="5"/>
        <item x="22"/>
        <item x="23"/>
        <item t="default"/>
      </items>
    </pivotField>
    <pivotField dataField="1" showAll="0"/>
    <pivotField showAll="0"/>
    <pivotField axis="axisCol" showAll="0">
      <items count="19">
        <item h="1" x="8"/>
        <item x="15"/>
        <item x="17"/>
        <item x="10"/>
        <item x="9"/>
        <item x="16"/>
        <item x="5"/>
        <item x="6"/>
        <item x="13"/>
        <item x="14"/>
        <item x="12"/>
        <item x="4"/>
        <item x="0"/>
        <item x="3"/>
        <item x="2"/>
        <item x="1"/>
        <item x="7"/>
        <item x="11"/>
        <item t="default"/>
      </items>
    </pivotField>
  </pivotFields>
  <rowFields count="1">
    <field x="0"/>
  </rowFields>
  <rowItems count="25">
    <i>
      <x/>
    </i>
    <i>
      <x v="1"/>
    </i>
    <i>
      <x v="2"/>
    </i>
    <i>
      <x v="3"/>
    </i>
    <i>
      <x v="4"/>
    </i>
    <i>
      <x v="5"/>
    </i>
    <i>
      <x v="6"/>
    </i>
    <i>
      <x v="7"/>
    </i>
    <i>
      <x v="8"/>
    </i>
    <i>
      <x v="9"/>
    </i>
    <i>
      <x v="10"/>
    </i>
    <i>
      <x v="11"/>
    </i>
    <i>
      <x v="12"/>
    </i>
    <i>
      <x v="13"/>
    </i>
    <i>
      <x v="14"/>
    </i>
    <i>
      <x v="15"/>
    </i>
    <i>
      <x v="16"/>
    </i>
    <i>
      <x v="17"/>
    </i>
    <i>
      <x v="18"/>
    </i>
    <i>
      <x v="19"/>
    </i>
    <i>
      <x v="20"/>
    </i>
    <i>
      <x v="21"/>
    </i>
    <i>
      <x v="22"/>
    </i>
    <i>
      <x v="23"/>
    </i>
    <i t="grand">
      <x/>
    </i>
  </rowItems>
  <colFields count="1">
    <field x="3"/>
  </colFields>
  <colItems count="18">
    <i>
      <x v="1"/>
    </i>
    <i>
      <x v="2"/>
    </i>
    <i>
      <x v="3"/>
    </i>
    <i>
      <x v="4"/>
    </i>
    <i>
      <x v="5"/>
    </i>
    <i>
      <x v="6"/>
    </i>
    <i>
      <x v="7"/>
    </i>
    <i>
      <x v="8"/>
    </i>
    <i>
      <x v="9"/>
    </i>
    <i>
      <x v="10"/>
    </i>
    <i>
      <x v="11"/>
    </i>
    <i>
      <x v="12"/>
    </i>
    <i>
      <x v="13"/>
    </i>
    <i>
      <x v="14"/>
    </i>
    <i>
      <x v="15"/>
    </i>
    <i>
      <x v="16"/>
    </i>
    <i>
      <x v="17"/>
    </i>
    <i t="grand">
      <x/>
    </i>
  </colItems>
  <dataFields count="1">
    <dataField name="Count of Island/Colony"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64E77F4-AADF-4D2F-9389-69BB9BC65C6A}" name="PivotTable1"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D1049" firstHeaderRow="0" firstDataRow="1" firstDataCol="1" rowPageCount="1" colPageCount="1"/>
  <pivotFields count="16">
    <pivotField showAll="0"/>
    <pivotField showAll="0"/>
    <pivotField showAll="0"/>
    <pivotField showAll="0"/>
    <pivotField axis="axisRow" showAll="0">
      <items count="29">
        <item x="20"/>
        <item x="19"/>
        <item x="18"/>
        <item x="0"/>
        <item x="4"/>
        <item x="12"/>
        <item x="13"/>
        <item x="3"/>
        <item x="11"/>
        <item x="21"/>
        <item x="6"/>
        <item x="8"/>
        <item x="17"/>
        <item x="7"/>
        <item x="22"/>
        <item x="9"/>
        <item x="23"/>
        <item x="14"/>
        <item x="2"/>
        <item x="24"/>
        <item x="26"/>
        <item x="1"/>
        <item x="27"/>
        <item x="5"/>
        <item x="16"/>
        <item x="10"/>
        <item x="15"/>
        <item x="25"/>
        <item t="default"/>
      </items>
    </pivotField>
    <pivotField axis="axisRow" showAll="0">
      <items count="1007">
        <item x="90"/>
        <item x="79"/>
        <item x="444"/>
        <item x="664"/>
        <item x="326"/>
        <item x="534"/>
        <item x="220"/>
        <item x="805"/>
        <item x="705"/>
        <item x="303"/>
        <item x="415"/>
        <item x="683"/>
        <item x="260"/>
        <item x="535"/>
        <item x="97"/>
        <item x="69"/>
        <item x="133"/>
        <item x="428"/>
        <item x="897"/>
        <item x="898"/>
        <item x="546"/>
        <item x="121"/>
        <item x="221"/>
        <item x="538"/>
        <item x="793"/>
        <item x="743"/>
        <item x="27"/>
        <item x="51"/>
        <item x="154"/>
        <item x="680"/>
        <item x="334"/>
        <item x="506"/>
        <item x="507"/>
        <item x="687"/>
        <item x="445"/>
        <item x="122"/>
        <item x="455"/>
        <item x="135"/>
        <item x="136"/>
        <item x="132"/>
        <item x="789"/>
        <item x="946"/>
        <item x="80"/>
        <item x="726"/>
        <item x="169"/>
        <item x="54"/>
        <item x="539"/>
        <item x="304"/>
        <item x="359"/>
        <item x="239"/>
        <item x="319"/>
        <item x="995"/>
        <item x="559"/>
        <item x="831"/>
        <item x="695"/>
        <item x="472"/>
        <item x="744"/>
        <item x="578"/>
        <item x="127"/>
        <item x="276"/>
        <item x="81"/>
        <item x="875"/>
        <item x="670"/>
        <item x="167"/>
        <item x="466"/>
        <item x="100"/>
        <item x="16"/>
        <item x="30"/>
        <item x="225"/>
        <item x="1001"/>
        <item x="1000"/>
        <item x="351"/>
        <item x="115"/>
        <item x="137"/>
        <item x="138"/>
        <item x="486"/>
        <item x="139"/>
        <item x="435"/>
        <item x="446"/>
        <item x="436"/>
        <item x="463"/>
        <item x="450"/>
        <item x="832"/>
        <item x="404"/>
        <item x="196"/>
        <item x="296"/>
        <item x="619"/>
        <item x="533"/>
        <item x="692"/>
        <item x="124"/>
        <item x="838"/>
        <item x="314"/>
        <item x="279"/>
        <item x="579"/>
        <item x="166"/>
        <item x="149"/>
        <item x="163"/>
        <item x="147"/>
        <item x="145"/>
        <item x="341"/>
        <item x="813"/>
        <item x="611"/>
        <item x="957"/>
        <item x="293"/>
        <item x="105"/>
        <item x="742"/>
        <item x="125"/>
        <item x="262"/>
        <item x="829"/>
        <item x="171"/>
        <item x="671"/>
        <item x="755"/>
        <item x="767"/>
        <item x="488"/>
        <item x="364"/>
        <item x="103"/>
        <item x="94"/>
        <item x="60"/>
        <item x="947"/>
        <item x="59"/>
        <item x="31"/>
        <item x="580"/>
        <item x="547"/>
        <item x="6"/>
        <item x="240"/>
        <item x="447"/>
        <item x="594"/>
        <item x="431"/>
        <item x="101"/>
        <item x="484"/>
        <item x="110"/>
        <item x="265"/>
        <item x="363"/>
        <item x="343"/>
        <item x="44"/>
        <item x="153"/>
        <item x="437"/>
        <item x="146"/>
        <item x="128"/>
        <item x="438"/>
        <item x="129"/>
        <item x="474"/>
        <item x="487"/>
        <item x="751"/>
        <item x="475"/>
        <item x="529"/>
        <item x="837"/>
        <item x="554"/>
        <item x="160"/>
        <item x="162"/>
        <item x="555"/>
        <item x="423"/>
        <item x="569"/>
        <item x="456"/>
        <item x="451"/>
        <item x="620"/>
        <item x="457"/>
        <item x="595"/>
        <item x="596"/>
        <item x="581"/>
        <item x="933"/>
        <item x="911"/>
        <item x="597"/>
        <item x="598"/>
        <item x="599"/>
        <item x="870"/>
        <item x="93"/>
        <item x="493"/>
        <item x="610"/>
        <item x="489"/>
        <item x="207"/>
        <item x="335"/>
        <item x="563"/>
        <item x="323"/>
        <item x="536"/>
        <item x="56"/>
        <item x="247"/>
        <item x="238"/>
        <item x="979"/>
        <item x="490"/>
        <item x="912"/>
        <item x="899"/>
        <item x="913"/>
        <item x="812"/>
        <item x="715"/>
        <item x="344"/>
        <item x="452"/>
        <item x="910"/>
        <item x="975"/>
        <item x="307"/>
        <item x="660"/>
        <item x="668"/>
        <item x="665"/>
        <item x="661"/>
        <item x="57"/>
        <item x="934"/>
        <item x="424"/>
        <item x="844"/>
        <item x="38"/>
        <item x="429"/>
        <item x="46"/>
        <item x="476"/>
        <item x="500"/>
        <item x="313"/>
        <item x="485"/>
        <item x="734"/>
        <item x="477"/>
        <item x="422"/>
        <item x="470"/>
        <item x="718"/>
        <item x="716"/>
        <item x="22"/>
        <item x="229"/>
        <item x="92"/>
        <item x="372"/>
        <item x="693"/>
        <item x="140"/>
        <item x="208"/>
        <item x="212"/>
        <item x="713"/>
        <item x="650"/>
        <item x="756"/>
        <item x="836"/>
        <item x="65"/>
        <item x="984"/>
        <item x="19"/>
        <item x="951"/>
        <item x="935"/>
        <item x="311"/>
        <item x="508"/>
        <item x="172"/>
        <item x="551"/>
        <item x="259"/>
        <item x="462"/>
        <item x="809"/>
        <item x="187"/>
        <item x="787"/>
        <item x="250"/>
        <item x="75"/>
        <item x="575"/>
        <item x="201"/>
        <item x="305"/>
        <item x="306"/>
        <item x="753"/>
        <item x="1003"/>
        <item x="253"/>
        <item x="746"/>
        <item x="724"/>
        <item x="20"/>
        <item x="521"/>
        <item x="375"/>
        <item x="814"/>
        <item x="772"/>
        <item x="769"/>
        <item x="773"/>
        <item x="373"/>
        <item x="376"/>
        <item x="770"/>
        <item x="570"/>
        <item x="478"/>
        <item x="856"/>
        <item x="795"/>
        <item x="815"/>
        <item x="647"/>
        <item x="701"/>
        <item x="857"/>
        <item x="649"/>
        <item x="796"/>
        <item x="853"/>
        <item x="854"/>
        <item x="862"/>
        <item x="702"/>
        <item x="816"/>
        <item x="863"/>
        <item x="848"/>
        <item x="203"/>
        <item x="855"/>
        <item x="646"/>
        <item x="846"/>
        <item x="696"/>
        <item x="849"/>
        <item x="648"/>
        <item x="698"/>
        <item x="703"/>
        <item x="697"/>
        <item x="699"/>
        <item x="704"/>
        <item x="858"/>
        <item x="700"/>
        <item x="765"/>
        <item x="817"/>
        <item x="631"/>
        <item x="448"/>
        <item x="865"/>
        <item x="866"/>
        <item x="867"/>
        <item x="868"/>
        <item x="768"/>
        <item x="679"/>
        <item x="764"/>
        <item x="198"/>
        <item x="845"/>
        <item x="822"/>
        <item x="161"/>
        <item x="120"/>
        <item x="17"/>
        <item x="119"/>
        <item x="141"/>
        <item x="527"/>
        <item x="439"/>
        <item x="32"/>
        <item x="76"/>
        <item x="464"/>
        <item x="142"/>
        <item x="108"/>
        <item x="672"/>
        <item x="15"/>
        <item x="143"/>
        <item m="1" x="1005"/>
        <item x="842"/>
        <item x="2"/>
        <item x="894"/>
        <item x="914"/>
        <item x="179"/>
        <item x="622"/>
        <item x="565"/>
        <item x="681"/>
        <item x="467"/>
        <item x="150"/>
        <item x="757"/>
        <item x="936"/>
        <item x="830"/>
        <item x="345"/>
        <item x="714"/>
        <item x="543"/>
        <item x="235"/>
        <item x="638"/>
        <item x="458"/>
        <item x="790"/>
        <item x="58"/>
        <item x="361"/>
        <item x="177"/>
        <item x="826"/>
        <item x="26"/>
        <item x="14"/>
        <item x="900"/>
        <item x="499"/>
        <item x="948"/>
        <item x="399"/>
        <item x="657"/>
        <item x="174"/>
        <item x="357"/>
        <item x="999"/>
        <item x="168"/>
        <item x="577"/>
        <item x="469"/>
        <item x="745"/>
        <item x="833"/>
        <item x="386"/>
        <item x="378"/>
        <item x="24"/>
        <item x="134"/>
        <item x="847"/>
        <item x="747"/>
        <item x="682"/>
        <item x="601"/>
        <item x="952"/>
        <item x="91"/>
        <item x="750"/>
        <item x="49"/>
        <item x="552"/>
        <item x="292"/>
        <item x="602"/>
        <item x="308"/>
        <item x="400"/>
        <item x="116"/>
        <item x="901"/>
        <item x="479"/>
        <item x="34"/>
        <item x="962"/>
        <item x="180"/>
        <item x="949"/>
        <item x="988"/>
        <item x="282"/>
        <item x="840"/>
        <item x="644"/>
        <item x="144"/>
        <item x="117"/>
        <item x="961"/>
        <item x="576"/>
        <item x="612"/>
        <item x="222"/>
        <item x="241"/>
        <item x="18"/>
        <item x="41"/>
        <item x="278"/>
        <item x="976"/>
        <item x="977"/>
        <item x="978"/>
        <item x="61"/>
        <item x="440"/>
        <item x="387"/>
        <item x="501"/>
        <item x="287"/>
        <item x="762"/>
        <item x="82"/>
        <item x="358"/>
        <item x="330"/>
        <item x="217"/>
        <item x="426"/>
        <item x="459"/>
        <item x="460"/>
        <item x="322"/>
        <item x="236"/>
        <item x="285"/>
        <item x="959"/>
        <item x="230"/>
        <item x="70"/>
        <item x="312"/>
        <item x="758"/>
        <item x="759"/>
        <item x="557"/>
        <item x="366"/>
        <item x="414"/>
        <item x="346"/>
        <item x="130"/>
        <item x="300"/>
        <item x="209"/>
        <item x="254"/>
        <item x="333"/>
        <item x="639"/>
        <item x="623"/>
        <item x="301"/>
        <item x="706"/>
        <item x="205"/>
        <item x="233"/>
        <item x="89"/>
        <item x="83"/>
        <item x="982"/>
        <item x="21"/>
        <item x="707"/>
        <item x="777"/>
        <item x="517"/>
        <item x="213"/>
        <item x="412"/>
        <item x="88"/>
        <item x="915"/>
        <item x="549"/>
        <item x="242"/>
        <item x="666"/>
        <item x="754"/>
        <item x="835"/>
        <item x="214"/>
        <item x="360"/>
        <item x="774"/>
        <item x="850"/>
        <item x="989"/>
        <item x="339"/>
        <item x="992"/>
        <item x="480"/>
        <item x="197"/>
        <item x="52"/>
        <item x="173"/>
        <item x="556"/>
        <item x="336"/>
        <item x="582"/>
        <item x="33"/>
        <item x="35"/>
        <item x="211"/>
        <item x="658"/>
        <item x="302"/>
        <item x="741"/>
        <item x="95"/>
        <item x="157"/>
        <item x="257"/>
        <item x="895"/>
        <item x="566"/>
        <item x="413"/>
        <item x="193"/>
        <item x="583"/>
        <item x="509"/>
        <item x="164"/>
        <item x="126"/>
        <item x="958"/>
        <item x="969"/>
        <item x="505"/>
        <item x="324"/>
        <item x="786"/>
        <item x="916"/>
        <item x="571"/>
        <item x="270"/>
        <item x="518"/>
        <item x="271"/>
        <item x="353"/>
        <item x="878"/>
        <item x="781"/>
        <item x="879"/>
        <item x="245"/>
        <item x="880"/>
        <item x="881"/>
        <item x="902"/>
        <item x="882"/>
        <item x="890"/>
        <item x="526"/>
        <item x="515"/>
        <item x="273"/>
        <item x="266"/>
        <item x="968"/>
        <item x="244"/>
        <item x="228"/>
        <item x="740"/>
        <item x="792"/>
        <item x="510"/>
        <item x="354"/>
        <item x="185"/>
        <item x="776"/>
        <item x="798"/>
        <item x="256"/>
        <item x="523"/>
        <item x="356"/>
        <item x="883"/>
        <item x="903"/>
        <item x="525"/>
        <item x="191"/>
        <item x="528"/>
        <item x="971"/>
        <item x="712"/>
        <item x="251"/>
        <item x="690"/>
        <item x="737"/>
        <item x="516"/>
        <item x="800"/>
        <item x="801"/>
        <item x="974"/>
        <item x="802"/>
        <item x="248"/>
        <item x="192"/>
        <item x="799"/>
        <item x="884"/>
        <item x="904"/>
        <item x="891"/>
        <item x="885"/>
        <item x="190"/>
        <item x="267"/>
        <item x="803"/>
        <item x="725"/>
        <item x="272"/>
        <item x="355"/>
        <item x="783"/>
        <item x="804"/>
        <item x="206"/>
        <item x="11"/>
        <item x="892"/>
        <item x="249"/>
        <item x="893"/>
        <item x="928"/>
        <item x="945"/>
        <item x="929"/>
        <item x="886"/>
        <item x="274"/>
        <item x="255"/>
        <item x="572"/>
        <item x="738"/>
        <item x="532"/>
        <item x="519"/>
        <item x="797"/>
        <item x="887"/>
        <item x="930"/>
        <item x="931"/>
        <item x="932"/>
        <item x="940"/>
        <item x="888"/>
        <item x="739"/>
        <item x="574"/>
        <item x="917"/>
        <item x="918"/>
        <item x="723"/>
        <item x="859"/>
        <item x="860"/>
        <item x="861"/>
        <item x="315"/>
        <item x="1002"/>
        <item x="919"/>
        <item x="953"/>
        <item x="258"/>
        <item x="603"/>
        <item x="325"/>
        <item x="839"/>
        <item x="983"/>
        <item x="327"/>
        <item x="401"/>
        <item x="632"/>
        <item x="613"/>
        <item x="441"/>
        <item x="36"/>
        <item x="409"/>
        <item x="729"/>
        <item x="53"/>
        <item x="896"/>
        <item x="290"/>
        <item x="420"/>
        <item x="775"/>
        <item x="810"/>
        <item x="391"/>
        <item x="159"/>
        <item x="905"/>
        <item x="99"/>
        <item x="986"/>
        <item x="468"/>
        <item x="362"/>
        <item x="964"/>
        <item x="433"/>
        <item x="673"/>
        <item x="998"/>
        <item x="560"/>
        <item x="994"/>
        <item x="993"/>
        <item x="432"/>
        <item x="434"/>
        <item x="990"/>
        <item x="997"/>
        <item x="388"/>
        <item x="473"/>
        <item x="62"/>
        <item x="522"/>
        <item x="640"/>
        <item x="492"/>
        <item x="347"/>
        <item x="84"/>
        <item x="727"/>
        <item x="421"/>
        <item x="453"/>
        <item x="176"/>
        <item x="955"/>
        <item x="109"/>
        <item x="85"/>
        <item x="717"/>
        <item x="151"/>
        <item x="819"/>
        <item x="987"/>
        <item x="365"/>
        <item x="226"/>
        <item x="186"/>
        <item x="379"/>
        <item x="627"/>
        <item x="941"/>
        <item x="288"/>
        <item x="626"/>
        <item x="427"/>
        <item x="920"/>
        <item x="942"/>
        <item x="943"/>
        <item x="736"/>
        <item x="380"/>
        <item x="381"/>
        <item x="511"/>
        <item x="954"/>
        <item x="684"/>
        <item x="564"/>
        <item x="562"/>
        <item x="442"/>
        <item x="371"/>
        <item x="316"/>
        <item x="719"/>
        <item x="416"/>
        <item x="584"/>
        <item x="791"/>
        <item x="585"/>
        <item x="317"/>
        <item x="481"/>
        <item x="586"/>
        <item x="604"/>
        <item x="530"/>
        <item x="199"/>
        <item x="483"/>
        <item x="411"/>
        <item x="406"/>
        <item x="67"/>
        <item x="200"/>
        <item x="443"/>
        <item x="72"/>
        <item x="721"/>
        <item x="37"/>
        <item x="348"/>
        <item x="605"/>
        <item x="937"/>
        <item x="806"/>
        <item x="504"/>
        <item x="921"/>
        <item x="587"/>
        <item x="864"/>
        <item x="3"/>
        <item x="553"/>
        <item x="537"/>
        <item x="637"/>
        <item x="280"/>
        <item x="922"/>
        <item x="104"/>
        <item x="628"/>
        <item x="828"/>
        <item x="656"/>
        <item x="827"/>
        <item x="824"/>
        <item x="629"/>
        <item x="77"/>
        <item x="938"/>
        <item x="494"/>
        <item x="709"/>
        <item x="633"/>
        <item x="96"/>
        <item x="939"/>
        <item x="42"/>
        <item x="662"/>
        <item x="471"/>
        <item x="794"/>
        <item x="641"/>
        <item x="674"/>
        <item x="561"/>
        <item x="183"/>
        <item x="573"/>
        <item x="340"/>
        <item x="158"/>
        <item x="39"/>
        <item x="614"/>
        <item x="871"/>
        <item x="873"/>
        <item x="98"/>
        <item x="223"/>
        <item x="50"/>
        <item x="872"/>
        <item x="675"/>
        <item x="676"/>
        <item x="73"/>
        <item x="332"/>
        <item x="367"/>
        <item x="606"/>
        <item x="588"/>
        <item x="728"/>
        <item x="156"/>
        <item x="320"/>
        <item x="495"/>
        <item m="1" x="1004"/>
        <item x="496"/>
        <item x="43"/>
        <item x="368"/>
        <item x="215"/>
        <item x="297"/>
        <item x="210"/>
        <item x="68"/>
        <item x="407"/>
        <item x="417"/>
        <item x="589"/>
        <item x="194"/>
        <item x="524"/>
        <item x="299"/>
        <item x="654"/>
        <item x="545"/>
        <item x="374"/>
        <item x="541"/>
        <item x="823"/>
        <item x="66"/>
        <item x="281"/>
        <item x="782"/>
        <item x="246"/>
        <item x="851"/>
        <item x="686"/>
        <item x="275"/>
        <item x="710"/>
        <item x="634"/>
        <item x="5"/>
        <item x="630"/>
        <item x="277"/>
        <item x="131"/>
        <item x="513"/>
        <item x="651"/>
        <item x="972"/>
        <item x="512"/>
        <item x="558"/>
        <item x="482"/>
        <item x="449"/>
        <item x="155"/>
        <item x="318"/>
        <item x="328"/>
        <item x="985"/>
        <item x="502"/>
        <item x="600"/>
        <item x="784"/>
        <item x="224"/>
        <item x="383"/>
        <item x="331"/>
        <item x="906"/>
        <item x="907"/>
        <item x="497"/>
        <item x="876"/>
        <item x="9"/>
        <item x="590"/>
        <item x="820"/>
        <item x="425"/>
        <item x="123"/>
        <item x="752"/>
        <item x="540"/>
        <item x="393"/>
        <item x="877"/>
        <item x="4"/>
        <item x="231"/>
        <item x="691"/>
        <item x="635"/>
        <item x="232"/>
        <item x="152"/>
        <item x="107"/>
        <item x="178"/>
        <item x="821"/>
        <item x="23"/>
        <item x="825"/>
        <item n=" " x="591"/>
        <item x="337"/>
        <item x="874"/>
        <item x="818"/>
        <item x="618"/>
        <item x="615"/>
        <item x="616"/>
        <item x="403"/>
        <item x="291"/>
        <item x="352"/>
        <item x="8"/>
        <item x="625"/>
        <item x="170"/>
        <item x="956"/>
        <item x="29"/>
        <item x="86"/>
        <item x="349"/>
        <item x="807"/>
        <item x="310"/>
        <item x="785"/>
        <item x="195"/>
        <item x="243"/>
        <item x="268"/>
        <item x="269"/>
        <item x="402"/>
        <item x="114"/>
        <item x="294"/>
        <item x="514"/>
        <item x="298"/>
        <item x="731"/>
        <item x="165"/>
        <item x="908"/>
        <item x="64"/>
        <item x="544"/>
        <item x="542"/>
        <item x="102"/>
        <item x="465"/>
        <item x="788"/>
        <item x="261"/>
        <item x="567"/>
        <item x="720"/>
        <item x="689"/>
        <item x="218"/>
        <item x="392"/>
        <item x="369"/>
        <item x="283"/>
        <item x="923"/>
        <item x="924"/>
        <item x="645"/>
        <item x="909"/>
        <item x="216"/>
        <item x="925"/>
        <item x="663"/>
        <item x="730"/>
        <item x="733"/>
        <item x="188"/>
        <item x="708"/>
        <item x="944"/>
        <item x="520"/>
        <item x="778"/>
        <item x="981"/>
        <item x="779"/>
        <item x="184"/>
        <item x="852"/>
        <item x="926"/>
        <item x="669"/>
        <item x="342"/>
        <item x="219"/>
        <item x="410"/>
        <item x="963"/>
        <item x="71"/>
        <item x="202"/>
        <item x="808"/>
        <item x="204"/>
        <item x="74"/>
        <item x="370"/>
        <item x="688"/>
        <item x="967"/>
        <item x="329"/>
        <item x="655"/>
        <item x="711"/>
        <item x="389"/>
        <item x="461"/>
        <item x="338"/>
        <item x="973"/>
        <item x="970"/>
        <item x="748"/>
        <item x="732"/>
        <item x="568"/>
        <item x="309"/>
        <item x="636"/>
        <item x="642"/>
        <item x="607"/>
        <item x="264"/>
        <item x="548"/>
        <item x="608"/>
        <item x="749"/>
        <item x="592"/>
        <item x="189"/>
        <item x="834"/>
        <item x="653"/>
        <item x="735"/>
        <item x="609"/>
        <item x="295"/>
        <item x="234"/>
        <item x="722"/>
        <item x="694"/>
        <item x="321"/>
        <item x="841"/>
        <item x="252"/>
        <item x="12"/>
        <item x="677"/>
        <item x="498"/>
        <item x="111"/>
        <item x="112"/>
        <item x="996"/>
        <item x="991"/>
        <item x="491"/>
        <item x="181"/>
        <item x="685"/>
        <item x="980"/>
        <item x="47"/>
        <item x="624"/>
        <item x="550"/>
        <item x="965"/>
        <item x="966"/>
        <item x="960"/>
        <item x="55"/>
        <item x="118"/>
        <item x="106"/>
        <item x="430"/>
        <item x="927"/>
        <item x="889"/>
        <item x="780"/>
        <item x="408"/>
        <item x="811"/>
        <item x="1"/>
        <item x="405"/>
        <item x="394"/>
        <item x="667"/>
        <item x="87"/>
        <item x="843"/>
        <item x="397"/>
        <item x="286"/>
        <item x="419"/>
        <item x="384"/>
        <item x="227"/>
        <item x="263"/>
        <item x="760"/>
        <item x="237"/>
        <item x="382"/>
        <item x="0"/>
        <item x="350"/>
        <item x="390"/>
        <item x="148"/>
        <item x="659"/>
        <item x="950"/>
        <item x="395"/>
        <item x="418"/>
        <item x="78"/>
        <item x="454"/>
        <item x="766"/>
        <item x="45"/>
        <item x="678"/>
        <item x="13"/>
        <item x="377"/>
        <item x="652"/>
        <item x="48"/>
        <item x="531"/>
        <item x="385"/>
        <item x="617"/>
        <item x="182"/>
        <item x="643"/>
        <item x="28"/>
        <item x="63"/>
        <item x="7"/>
        <item x="113"/>
        <item x="40"/>
        <item x="284"/>
        <item x="398"/>
        <item x="289"/>
        <item x="771"/>
        <item x="763"/>
        <item x="869"/>
        <item x="503"/>
        <item x="761"/>
        <item x="593"/>
        <item x="396"/>
        <item x="621"/>
        <item x="175"/>
        <item x="25"/>
        <item x="10"/>
        <item t="default"/>
      </items>
    </pivotField>
    <pivotField axis="axisPage" showAll="0">
      <items count="55">
        <item x="53"/>
        <item x="51"/>
        <item x="7"/>
        <item x="8"/>
        <item x="26"/>
        <item x="44"/>
        <item x="24"/>
        <item x="28"/>
        <item x="25"/>
        <item x="3"/>
        <item x="9"/>
        <item x="41"/>
        <item x="10"/>
        <item x="11"/>
        <item x="0"/>
        <item x="12"/>
        <item x="47"/>
        <item x="39"/>
        <item x="13"/>
        <item x="4"/>
        <item x="50"/>
        <item x="14"/>
        <item x="22"/>
        <item x="35"/>
        <item x="48"/>
        <item x="30"/>
        <item x="15"/>
        <item x="33"/>
        <item x="27"/>
        <item x="32"/>
        <item x="34"/>
        <item x="37"/>
        <item x="16"/>
        <item x="43"/>
        <item x="31"/>
        <item x="21"/>
        <item x="2"/>
        <item x="45"/>
        <item x="40"/>
        <item x="17"/>
        <item x="18"/>
        <item x="5"/>
        <item x="23"/>
        <item x="38"/>
        <item x="42"/>
        <item x="19"/>
        <item x="29"/>
        <item x="1"/>
        <item x="20"/>
        <item x="46"/>
        <item x="36"/>
        <item x="6"/>
        <item x="49"/>
        <item x="52"/>
        <item t="default"/>
      </items>
    </pivotField>
    <pivotField showAll="0"/>
    <pivotField showAll="0"/>
    <pivotField dataField="1" showAll="0"/>
    <pivotField dataField="1" showAll="0"/>
    <pivotField dataField="1" showAll="0"/>
    <pivotField showAll="0"/>
    <pivotField showAll="0"/>
    <pivotField showAll="0"/>
    <pivotField showAll="0"/>
  </pivotFields>
  <rowFields count="2">
    <field x="4"/>
    <field x="5"/>
  </rowFields>
  <rowItems count="1046">
    <i>
      <x/>
    </i>
    <i r="1">
      <x v="50"/>
    </i>
    <i r="1">
      <x v="662"/>
    </i>
    <i r="1">
      <x v="668"/>
    </i>
    <i r="1">
      <x v="739"/>
    </i>
    <i r="1">
      <x v="781"/>
    </i>
    <i r="1">
      <x v="826"/>
    </i>
    <i r="1">
      <x v="852"/>
    </i>
    <i r="1">
      <x v="921"/>
    </i>
    <i>
      <x v="1"/>
    </i>
    <i r="1">
      <x v="104"/>
    </i>
    <i>
      <x v="2"/>
    </i>
    <i r="1">
      <x v="9"/>
    </i>
    <i r="1">
      <x v="24"/>
    </i>
    <i r="1">
      <x v="48"/>
    </i>
    <i r="1">
      <x v="87"/>
    </i>
    <i r="1">
      <x v="88"/>
    </i>
    <i r="1">
      <x v="145"/>
    </i>
    <i r="1">
      <x v="215"/>
    </i>
    <i r="1">
      <x v="426"/>
    </i>
    <i r="1">
      <x v="432"/>
    </i>
    <i r="1">
      <x v="453"/>
    </i>
    <i r="1">
      <x v="470"/>
    </i>
    <i r="1">
      <x v="511"/>
    </i>
    <i r="1">
      <x v="513"/>
    </i>
    <i r="1">
      <x v="528"/>
    </i>
    <i r="1">
      <x v="563"/>
    </i>
    <i r="1">
      <x v="672"/>
    </i>
    <i r="1">
      <x v="697"/>
    </i>
    <i r="1">
      <x v="718"/>
    </i>
    <i r="1">
      <x v="746"/>
    </i>
    <i r="1">
      <x v="754"/>
    </i>
    <i r="1">
      <x v="761"/>
    </i>
    <i r="1">
      <x v="805"/>
    </i>
    <i r="1">
      <x v="842"/>
    </i>
    <i r="1">
      <x v="862"/>
    </i>
    <i r="1">
      <x v="920"/>
    </i>
    <i r="1">
      <x v="982"/>
    </i>
    <i>
      <x v="3"/>
    </i>
    <i r="1">
      <x v="10"/>
    </i>
    <i r="1">
      <x v="68"/>
    </i>
    <i r="1">
      <x v="83"/>
    </i>
    <i r="1">
      <x v="103"/>
    </i>
    <i r="1">
      <x v="197"/>
    </i>
    <i r="1">
      <x v="203"/>
    </i>
    <i r="1">
      <x v="221"/>
    </i>
    <i r="1">
      <x v="224"/>
    </i>
    <i r="1">
      <x v="236"/>
    </i>
    <i r="1">
      <x v="293"/>
    </i>
    <i r="1">
      <x v="294"/>
    </i>
    <i r="1">
      <x v="295"/>
    </i>
    <i r="1">
      <x v="296"/>
    </i>
    <i r="1">
      <x v="319"/>
    </i>
    <i r="1">
      <x v="320"/>
    </i>
    <i r="1">
      <x v="321"/>
    </i>
    <i r="1">
      <x v="329"/>
    </i>
    <i r="1">
      <x v="348"/>
    </i>
    <i r="1">
      <x v="357"/>
    </i>
    <i r="1">
      <x v="358"/>
    </i>
    <i r="1">
      <x v="359"/>
    </i>
    <i r="1">
      <x v="371"/>
    </i>
    <i r="1">
      <x v="374"/>
    </i>
    <i r="1">
      <x v="401"/>
    </i>
    <i r="1">
      <x v="403"/>
    </i>
    <i r="1">
      <x v="404"/>
    </i>
    <i r="1">
      <x v="419"/>
    </i>
    <i r="1">
      <x v="420"/>
    </i>
    <i r="1">
      <x v="423"/>
    </i>
    <i r="1">
      <x v="444"/>
    </i>
    <i r="1">
      <x v="451"/>
    </i>
    <i r="1">
      <x v="471"/>
    </i>
    <i r="1">
      <x v="475"/>
    </i>
    <i r="1">
      <x v="477"/>
    </i>
    <i r="1">
      <x v="590"/>
    </i>
    <i r="1">
      <x v="595"/>
    </i>
    <i r="1">
      <x v="599"/>
    </i>
    <i r="1">
      <x v="600"/>
    </i>
    <i r="1">
      <x v="602"/>
    </i>
    <i r="1">
      <x v="603"/>
    </i>
    <i r="1">
      <x v="621"/>
    </i>
    <i r="1">
      <x v="641"/>
    </i>
    <i r="1">
      <x v="643"/>
    </i>
    <i r="1">
      <x v="646"/>
    </i>
    <i r="1">
      <x v="653"/>
    </i>
    <i r="1">
      <x v="654"/>
    </i>
    <i r="1">
      <x v="664"/>
    </i>
    <i r="1">
      <x v="675"/>
    </i>
    <i r="1">
      <x v="676"/>
    </i>
    <i r="1">
      <x v="691"/>
    </i>
    <i r="1">
      <x v="749"/>
    </i>
    <i r="1">
      <x v="750"/>
    </i>
    <i r="1">
      <x v="783"/>
    </i>
    <i r="1">
      <x v="788"/>
    </i>
    <i r="1">
      <x v="799"/>
    </i>
    <i r="1">
      <x v="801"/>
    </i>
    <i r="1">
      <x v="821"/>
    </i>
    <i r="1">
      <x v="822"/>
    </i>
    <i r="1">
      <x v="838"/>
    </i>
    <i r="1">
      <x v="857"/>
    </i>
    <i r="1">
      <x v="859"/>
    </i>
    <i r="1">
      <x v="882"/>
    </i>
    <i r="1">
      <x v="895"/>
    </i>
    <i r="1">
      <x v="913"/>
    </i>
    <i r="1">
      <x v="922"/>
    </i>
    <i r="1">
      <x v="948"/>
    </i>
    <i r="1">
      <x v="950"/>
    </i>
    <i r="1">
      <x v="951"/>
    </i>
    <i r="1">
      <x v="952"/>
    </i>
    <i r="1">
      <x v="955"/>
    </i>
    <i r="1">
      <x v="956"/>
    </i>
    <i r="1">
      <x v="957"/>
    </i>
    <i r="1">
      <x v="958"/>
    </i>
    <i r="1">
      <x v="959"/>
    </i>
    <i r="1">
      <x v="960"/>
    </i>
    <i r="1">
      <x v="962"/>
    </i>
    <i r="1">
      <x v="964"/>
    </i>
    <i r="1">
      <x v="965"/>
    </i>
    <i r="1">
      <x v="967"/>
    </i>
    <i r="1">
      <x v="971"/>
    </i>
    <i r="1">
      <x v="972"/>
    </i>
    <i r="1">
      <x v="979"/>
    </i>
    <i r="1">
      <x v="983"/>
    </i>
    <i r="1">
      <x v="993"/>
    </i>
    <i r="1">
      <x v="994"/>
    </i>
    <i r="1">
      <x v="997"/>
    </i>
    <i r="1">
      <x v="999"/>
    </i>
    <i r="1">
      <x v="1001"/>
    </i>
    <i>
      <x v="4"/>
    </i>
    <i r="1">
      <x v="7"/>
    </i>
    <i r="1">
      <x v="8"/>
    </i>
    <i r="1">
      <x v="11"/>
    </i>
    <i r="1">
      <x v="29"/>
    </i>
    <i r="1">
      <x v="31"/>
    </i>
    <i r="1">
      <x v="32"/>
    </i>
    <i r="1">
      <x v="36"/>
    </i>
    <i r="1">
      <x v="40"/>
    </i>
    <i r="1">
      <x v="49"/>
    </i>
    <i r="1">
      <x v="84"/>
    </i>
    <i r="1">
      <x v="124"/>
    </i>
    <i r="1">
      <x v="153"/>
    </i>
    <i r="1">
      <x v="156"/>
    </i>
    <i r="1">
      <x v="170"/>
    </i>
    <i r="1">
      <x v="176"/>
    </i>
    <i r="1">
      <x v="177"/>
    </i>
    <i r="1">
      <x v="209"/>
    </i>
    <i r="1">
      <x v="217"/>
    </i>
    <i r="1">
      <x v="218"/>
    </i>
    <i r="1">
      <x v="219"/>
    </i>
    <i r="1">
      <x v="222"/>
    </i>
    <i r="1">
      <x v="223"/>
    </i>
    <i r="1">
      <x v="229"/>
    </i>
    <i r="1">
      <x v="233"/>
    </i>
    <i r="1">
      <x v="234"/>
    </i>
    <i r="1">
      <x v="235"/>
    </i>
    <i r="1">
      <x v="237"/>
    </i>
    <i r="1">
      <x v="239"/>
    </i>
    <i r="1">
      <x v="240"/>
    </i>
    <i r="1">
      <x v="246"/>
    </i>
    <i r="1">
      <x v="247"/>
    </i>
    <i r="1">
      <x v="249"/>
    </i>
    <i r="1">
      <x v="250"/>
    </i>
    <i r="1">
      <x v="255"/>
    </i>
    <i r="1">
      <x v="256"/>
    </i>
    <i r="1">
      <x v="258"/>
    </i>
    <i r="1">
      <x v="275"/>
    </i>
    <i r="1">
      <x v="298"/>
    </i>
    <i r="1">
      <x v="300"/>
    </i>
    <i r="1">
      <x v="308"/>
    </i>
    <i r="1">
      <x v="326"/>
    </i>
    <i r="1">
      <x v="333"/>
    </i>
    <i r="1">
      <x v="334"/>
    </i>
    <i r="1">
      <x v="337"/>
    </i>
    <i r="1">
      <x v="338"/>
    </i>
    <i r="1">
      <x v="356"/>
    </i>
    <i r="1">
      <x v="363"/>
    </i>
    <i r="1">
      <x v="364"/>
    </i>
    <i r="1">
      <x v="392"/>
    </i>
    <i r="1">
      <x v="406"/>
    </i>
    <i r="1">
      <x v="408"/>
    </i>
    <i r="1">
      <x v="409"/>
    </i>
    <i r="1">
      <x v="410"/>
    </i>
    <i r="1">
      <x v="411"/>
    </i>
    <i r="1">
      <x v="422"/>
    </i>
    <i r="1">
      <x v="427"/>
    </i>
    <i r="1">
      <x v="428"/>
    </i>
    <i r="1">
      <x v="433"/>
    </i>
    <i r="1">
      <x v="434"/>
    </i>
    <i r="1">
      <x v="440"/>
    </i>
    <i r="1">
      <x v="441"/>
    </i>
    <i r="1">
      <x v="442"/>
    </i>
    <i r="1">
      <x v="443"/>
    </i>
    <i r="1">
      <x v="448"/>
    </i>
    <i r="1">
      <x v="452"/>
    </i>
    <i r="1">
      <x v="454"/>
    </i>
    <i r="1">
      <x v="460"/>
    </i>
    <i r="1">
      <x v="468"/>
    </i>
    <i r="1">
      <x v="474"/>
    </i>
    <i r="1">
      <x v="478"/>
    </i>
    <i r="1">
      <x v="480"/>
    </i>
    <i r="1">
      <x v="482"/>
    </i>
    <i r="1">
      <x v="484"/>
    </i>
    <i r="1">
      <x v="485"/>
    </i>
    <i r="1">
      <x v="487"/>
    </i>
    <i r="1">
      <x v="489"/>
    </i>
    <i r="1">
      <x v="490"/>
    </i>
    <i r="1">
      <x v="491"/>
    </i>
    <i r="1">
      <x v="492"/>
    </i>
    <i r="1">
      <x v="493"/>
    </i>
    <i r="1">
      <x v="494"/>
    </i>
    <i r="1">
      <x v="495"/>
    </i>
    <i r="1">
      <x v="496"/>
    </i>
    <i r="1">
      <x v="497"/>
    </i>
    <i r="1">
      <x v="498"/>
    </i>
    <i r="1">
      <x v="499"/>
    </i>
    <i r="1">
      <x v="501"/>
    </i>
    <i r="1">
      <x v="502"/>
    </i>
    <i r="1">
      <x v="503"/>
    </i>
    <i r="1">
      <x v="504"/>
    </i>
    <i r="1">
      <x v="505"/>
    </i>
    <i r="1">
      <x v="506"/>
    </i>
    <i r="1">
      <x v="507"/>
    </i>
    <i r="1">
      <x v="508"/>
    </i>
    <i r="1">
      <x v="509"/>
    </i>
    <i r="1">
      <x v="510"/>
    </i>
    <i r="1">
      <x v="512"/>
    </i>
    <i r="1">
      <x v="513"/>
    </i>
    <i r="1">
      <x v="514"/>
    </i>
    <i r="1">
      <x v="515"/>
    </i>
    <i r="1">
      <x v="516"/>
    </i>
    <i r="1">
      <x v="517"/>
    </i>
    <i r="1">
      <x v="518"/>
    </i>
    <i r="1">
      <x v="519"/>
    </i>
    <i r="1">
      <x v="520"/>
    </i>
    <i r="1">
      <x v="522"/>
    </i>
    <i r="1">
      <x v="523"/>
    </i>
    <i r="1">
      <x v="524"/>
    </i>
    <i r="1">
      <x v="525"/>
    </i>
    <i r="1">
      <x v="526"/>
    </i>
    <i r="1">
      <x v="527"/>
    </i>
    <i r="1">
      <x v="529"/>
    </i>
    <i r="1">
      <x v="530"/>
    </i>
    <i r="1">
      <x v="531"/>
    </i>
    <i r="1">
      <x v="532"/>
    </i>
    <i r="1">
      <x v="533"/>
    </i>
    <i r="1">
      <x v="534"/>
    </i>
    <i r="1">
      <x v="535"/>
    </i>
    <i r="1">
      <x v="536"/>
    </i>
    <i r="1">
      <x v="537"/>
    </i>
    <i r="1">
      <x v="538"/>
    </i>
    <i r="1">
      <x v="540"/>
    </i>
    <i r="1">
      <x v="541"/>
    </i>
    <i r="1">
      <x v="542"/>
    </i>
    <i r="1">
      <x v="543"/>
    </i>
    <i r="1">
      <x v="544"/>
    </i>
    <i r="1">
      <x v="545"/>
    </i>
    <i r="1">
      <x v="546"/>
    </i>
    <i r="1">
      <x v="547"/>
    </i>
    <i r="1">
      <x v="548"/>
    </i>
    <i r="1">
      <x v="549"/>
    </i>
    <i r="1">
      <x v="550"/>
    </i>
    <i r="1">
      <x v="551"/>
    </i>
    <i r="1">
      <x v="552"/>
    </i>
    <i r="1">
      <x v="553"/>
    </i>
    <i r="1">
      <x v="554"/>
    </i>
    <i r="1">
      <x v="558"/>
    </i>
    <i r="1">
      <x v="559"/>
    </i>
    <i r="1">
      <x v="560"/>
    </i>
    <i r="1">
      <x v="561"/>
    </i>
    <i r="1">
      <x v="562"/>
    </i>
    <i r="1">
      <x v="564"/>
    </i>
    <i r="1">
      <x v="565"/>
    </i>
    <i r="1">
      <x v="566"/>
    </i>
    <i r="1">
      <x v="571"/>
    </i>
    <i r="1">
      <x v="572"/>
    </i>
    <i r="1">
      <x v="573"/>
    </i>
    <i r="1">
      <x v="576"/>
    </i>
    <i r="1">
      <x v="601"/>
    </i>
    <i r="1">
      <x v="624"/>
    </i>
    <i r="1">
      <x v="642"/>
    </i>
    <i r="1">
      <x v="655"/>
    </i>
    <i r="1">
      <x v="661"/>
    </i>
    <i r="1">
      <x v="663"/>
    </i>
    <i r="1">
      <x v="673"/>
    </i>
    <i r="1">
      <x v="678"/>
    </i>
    <i r="1">
      <x v="686"/>
    </i>
    <i r="1">
      <x v="707"/>
    </i>
    <i r="1">
      <x v="719"/>
    </i>
    <i r="1">
      <x v="734"/>
    </i>
    <i r="1">
      <x v="744"/>
    </i>
    <i r="1">
      <x v="745"/>
    </i>
    <i r="1">
      <x v="747"/>
    </i>
    <i r="1">
      <x v="752"/>
    </i>
    <i r="1">
      <x v="753"/>
    </i>
    <i r="1">
      <x v="756"/>
    </i>
    <i r="1">
      <x v="757"/>
    </i>
    <i r="1">
      <x v="758"/>
    </i>
    <i r="1">
      <x v="760"/>
    </i>
    <i r="1">
      <x v="762"/>
    </i>
    <i r="1">
      <x v="763"/>
    </i>
    <i r="1">
      <x v="766"/>
    </i>
    <i r="1">
      <x v="767"/>
    </i>
    <i r="1">
      <x v="773"/>
    </i>
    <i r="1">
      <x v="775"/>
    </i>
    <i r="1">
      <x v="776"/>
    </i>
    <i r="1">
      <x v="786"/>
    </i>
    <i r="1">
      <x v="831"/>
    </i>
    <i r="1">
      <x v="833"/>
    </i>
    <i r="1">
      <x v="834"/>
    </i>
    <i r="1">
      <x v="835"/>
    </i>
    <i r="1">
      <x v="836"/>
    </i>
    <i r="1">
      <x v="837"/>
    </i>
    <i r="1">
      <x v="840"/>
    </i>
    <i r="1">
      <x v="841"/>
    </i>
    <i r="1">
      <x v="847"/>
    </i>
    <i r="1">
      <x v="848"/>
    </i>
    <i r="1">
      <x v="851"/>
    </i>
    <i r="1">
      <x v="856"/>
    </i>
    <i r="1">
      <x v="858"/>
    </i>
    <i r="1">
      <x v="864"/>
    </i>
    <i r="1">
      <x v="869"/>
    </i>
    <i r="1">
      <x v="870"/>
    </i>
    <i r="1">
      <x v="872"/>
    </i>
    <i r="1">
      <x v="873"/>
    </i>
    <i r="1">
      <x v="874"/>
    </i>
    <i r="1">
      <x v="875"/>
    </i>
    <i r="1">
      <x v="881"/>
    </i>
    <i r="1">
      <x v="885"/>
    </i>
    <i r="1">
      <x v="886"/>
    </i>
    <i r="1">
      <x v="887"/>
    </i>
    <i r="1">
      <x v="888"/>
    </i>
    <i r="1">
      <x v="889"/>
    </i>
    <i r="1">
      <x v="894"/>
    </i>
    <i r="1">
      <x v="896"/>
    </i>
    <i r="1">
      <x v="898"/>
    </i>
    <i r="1">
      <x v="899"/>
    </i>
    <i r="1">
      <x v="900"/>
    </i>
    <i r="1">
      <x v="910"/>
    </i>
    <i r="1">
      <x v="912"/>
    </i>
    <i r="1">
      <x v="917"/>
    </i>
    <i r="1">
      <x v="919"/>
    </i>
    <i r="1">
      <x v="923"/>
    </i>
    <i r="1">
      <x v="924"/>
    </i>
    <i r="1">
      <x v="946"/>
    </i>
    <i r="1">
      <x v="947"/>
    </i>
    <i>
      <x v="5"/>
    </i>
    <i r="1">
      <x v="54"/>
    </i>
    <i r="1">
      <x v="238"/>
    </i>
    <i>
      <x v="6"/>
    </i>
    <i r="1">
      <x v="311"/>
    </i>
    <i>
      <x v="7"/>
    </i>
    <i r="1">
      <x v="12"/>
    </i>
    <i r="1">
      <x v="232"/>
    </i>
    <i r="1">
      <x v="794"/>
    </i>
    <i r="1">
      <x v="1005"/>
    </i>
    <i>
      <x v="8"/>
    </i>
    <i r="1">
      <x/>
    </i>
    <i r="1">
      <x v="1"/>
    </i>
    <i r="1">
      <x v="39"/>
    </i>
    <i r="1">
      <x v="42"/>
    </i>
    <i r="1">
      <x v="60"/>
    </i>
    <i r="1">
      <x v="94"/>
    </i>
    <i r="1">
      <x v="115"/>
    </i>
    <i r="1">
      <x v="128"/>
    </i>
    <i r="1">
      <x v="361"/>
    </i>
    <i r="1">
      <x v="367"/>
    </i>
    <i r="1">
      <x v="405"/>
    </i>
    <i r="1">
      <x v="412"/>
    </i>
    <i r="1">
      <x v="436"/>
    </i>
    <i r="1">
      <x v="437"/>
    </i>
    <i r="1">
      <x v="445"/>
    </i>
    <i r="1">
      <x v="604"/>
    </i>
    <i r="1">
      <x v="628"/>
    </i>
    <i r="1">
      <x v="635"/>
    </i>
    <i r="1">
      <x v="677"/>
    </i>
    <i r="1">
      <x v="721"/>
    </i>
    <i r="1">
      <x v="829"/>
    </i>
    <i r="1">
      <x v="844"/>
    </i>
    <i r="1">
      <x v="849"/>
    </i>
    <i>
      <x v="9"/>
    </i>
    <i r="1">
      <x v="86"/>
    </i>
    <i r="1">
      <x v="99"/>
    </i>
    <i r="1">
      <x v="101"/>
    </i>
    <i r="1">
      <x v="185"/>
    </i>
    <i r="1">
      <x v="350"/>
    </i>
    <i r="1">
      <x v="390"/>
    </i>
    <i r="1">
      <x v="418"/>
    </i>
    <i r="1">
      <x v="592"/>
    </i>
    <i r="1">
      <x v="723"/>
    </i>
    <i r="1">
      <x v="818"/>
    </i>
    <i r="1">
      <x v="819"/>
    </i>
    <i r="1">
      <x v="820"/>
    </i>
    <i r="1">
      <x v="823"/>
    </i>
    <i r="1">
      <x v="830"/>
    </i>
    <i r="1">
      <x v="880"/>
    </i>
    <i r="1">
      <x v="966"/>
    </i>
    <i r="1">
      <x v="984"/>
    </i>
    <i>
      <x v="10"/>
    </i>
    <i r="1">
      <x v="2"/>
    </i>
    <i r="1">
      <x v="16"/>
    </i>
    <i r="1">
      <x v="26"/>
    </i>
    <i r="1">
      <x v="27"/>
    </i>
    <i r="1">
      <x v="28"/>
    </i>
    <i r="1">
      <x v="34"/>
    </i>
    <i r="1">
      <x v="37"/>
    </i>
    <i r="1">
      <x v="38"/>
    </i>
    <i r="1">
      <x v="44"/>
    </i>
    <i r="1">
      <x v="63"/>
    </i>
    <i r="1">
      <x v="64"/>
    </i>
    <i r="1">
      <x v="65"/>
    </i>
    <i r="1">
      <x v="66"/>
    </i>
    <i r="1">
      <x v="67"/>
    </i>
    <i r="1">
      <x v="72"/>
    </i>
    <i r="1">
      <x v="73"/>
    </i>
    <i r="1">
      <x v="74"/>
    </i>
    <i r="1">
      <x v="75"/>
    </i>
    <i r="1">
      <x v="76"/>
    </i>
    <i r="1">
      <x v="77"/>
    </i>
    <i r="1">
      <x v="78"/>
    </i>
    <i r="1">
      <x v="79"/>
    </i>
    <i r="1">
      <x v="80"/>
    </i>
    <i r="1">
      <x v="81"/>
    </i>
    <i r="1">
      <x v="89"/>
    </i>
    <i r="1">
      <x v="95"/>
    </i>
    <i r="1">
      <x v="96"/>
    </i>
    <i r="1">
      <x v="97"/>
    </i>
    <i r="1">
      <x v="98"/>
    </i>
    <i r="1">
      <x v="119"/>
    </i>
    <i r="1">
      <x v="120"/>
    </i>
    <i r="1">
      <x v="125"/>
    </i>
    <i r="1">
      <x v="129"/>
    </i>
    <i r="1">
      <x v="130"/>
    </i>
    <i r="1">
      <x v="134"/>
    </i>
    <i r="1">
      <x v="135"/>
    </i>
    <i r="1">
      <x v="136"/>
    </i>
    <i r="1">
      <x v="137"/>
    </i>
    <i r="1">
      <x v="138"/>
    </i>
    <i r="1">
      <x v="139"/>
    </i>
    <i r="1">
      <x v="140"/>
    </i>
    <i r="1">
      <x v="141"/>
    </i>
    <i r="1">
      <x v="142"/>
    </i>
    <i r="1">
      <x v="143"/>
    </i>
    <i r="1">
      <x v="144"/>
    </i>
    <i r="1">
      <x v="148"/>
    </i>
    <i r="1">
      <x v="149"/>
    </i>
    <i r="1">
      <x v="201"/>
    </i>
    <i r="1">
      <x v="204"/>
    </i>
    <i r="1">
      <x v="206"/>
    </i>
    <i r="1">
      <x v="216"/>
    </i>
    <i r="1">
      <x v="259"/>
    </i>
    <i r="1">
      <x v="292"/>
    </i>
    <i r="1">
      <x v="303"/>
    </i>
    <i r="1">
      <x v="304"/>
    </i>
    <i r="1">
      <x v="305"/>
    </i>
    <i r="1">
      <x v="306"/>
    </i>
    <i r="1">
      <x v="307"/>
    </i>
    <i r="1">
      <x v="309"/>
    </i>
    <i r="1">
      <x v="310"/>
    </i>
    <i r="1">
      <x v="312"/>
    </i>
    <i r="1">
      <x v="313"/>
    </i>
    <i r="1">
      <x v="314"/>
    </i>
    <i r="1">
      <x v="316"/>
    </i>
    <i r="1">
      <x v="317"/>
    </i>
    <i r="1">
      <x v="327"/>
    </i>
    <i r="1">
      <x v="328"/>
    </i>
    <i r="1">
      <x v="339"/>
    </i>
    <i r="1">
      <x v="343"/>
    </i>
    <i r="1">
      <x v="353"/>
    </i>
    <i r="1">
      <x v="368"/>
    </i>
    <i r="1">
      <x v="369"/>
    </i>
    <i r="1">
      <x v="375"/>
    </i>
    <i r="1">
      <x v="377"/>
    </i>
    <i r="1">
      <x v="386"/>
    </i>
    <i r="1">
      <x v="387"/>
    </i>
    <i r="1">
      <x v="399"/>
    </i>
    <i r="1">
      <x v="400"/>
    </i>
    <i r="1">
      <x v="425"/>
    </i>
    <i r="1">
      <x v="459"/>
    </i>
    <i r="1">
      <x v="461"/>
    </i>
    <i r="1">
      <x v="466"/>
    </i>
    <i r="1">
      <x v="467"/>
    </i>
    <i r="1">
      <x v="473"/>
    </i>
    <i r="1">
      <x v="481"/>
    </i>
    <i r="1">
      <x v="593"/>
    </i>
    <i r="1">
      <x v="594"/>
    </i>
    <i r="1">
      <x v="597"/>
    </i>
    <i r="1">
      <x v="634"/>
    </i>
    <i r="1">
      <x v="637"/>
    </i>
    <i r="1">
      <x v="660"/>
    </i>
    <i r="1">
      <x v="669"/>
    </i>
    <i r="1">
      <x v="674"/>
    </i>
    <i r="1">
      <x v="679"/>
    </i>
    <i r="1">
      <x v="738"/>
    </i>
    <i r="1">
      <x v="772"/>
    </i>
    <i r="1">
      <x v="778"/>
    </i>
    <i r="1">
      <x v="779"/>
    </i>
    <i r="1">
      <x v="780"/>
    </i>
    <i r="1">
      <x v="808"/>
    </i>
    <i r="1">
      <x v="809"/>
    </i>
    <i r="1">
      <x v="828"/>
    </i>
    <i r="1">
      <x v="839"/>
    </i>
    <i r="1">
      <x v="850"/>
    </i>
    <i r="1">
      <x v="927"/>
    </i>
    <i r="1">
      <x v="928"/>
    </i>
    <i r="1">
      <x v="942"/>
    </i>
    <i r="1">
      <x v="968"/>
    </i>
    <i r="1">
      <x v="976"/>
    </i>
    <i r="1">
      <x v="990"/>
    </i>
    <i r="1">
      <x v="991"/>
    </i>
    <i>
      <x v="11"/>
    </i>
    <i r="1">
      <x v="14"/>
    </i>
    <i r="1">
      <x v="45"/>
    </i>
    <i r="1">
      <x v="57"/>
    </i>
    <i r="1">
      <x v="61"/>
    </i>
    <i r="1">
      <x v="62"/>
    </i>
    <i r="1">
      <x v="93"/>
    </i>
    <i r="1">
      <x v="105"/>
    </i>
    <i r="1">
      <x v="110"/>
    </i>
    <i r="1">
      <x v="113"/>
    </i>
    <i r="1">
      <x v="116"/>
    </i>
    <i r="1">
      <x v="121"/>
    </i>
    <i r="1">
      <x v="126"/>
    </i>
    <i r="1">
      <x v="146"/>
    </i>
    <i r="1">
      <x v="155"/>
    </i>
    <i r="1">
      <x v="157"/>
    </i>
    <i r="1">
      <x v="158"/>
    </i>
    <i r="1">
      <x v="159"/>
    </i>
    <i r="1">
      <x v="162"/>
    </i>
    <i r="1">
      <x v="163"/>
    </i>
    <i r="1">
      <x v="164"/>
    </i>
    <i r="1">
      <x v="165"/>
    </i>
    <i r="1">
      <x v="166"/>
    </i>
    <i r="1">
      <x v="167"/>
    </i>
    <i r="1">
      <x v="168"/>
    </i>
    <i r="1">
      <x v="169"/>
    </i>
    <i r="1">
      <x v="175"/>
    </i>
    <i r="1">
      <x v="179"/>
    </i>
    <i r="1">
      <x v="194"/>
    </i>
    <i r="1">
      <x v="198"/>
    </i>
    <i r="1">
      <x v="200"/>
    </i>
    <i r="1">
      <x v="202"/>
    </i>
    <i r="1">
      <x v="220"/>
    </i>
    <i r="1">
      <x v="291"/>
    </i>
    <i r="1">
      <x v="315"/>
    </i>
    <i r="1">
      <x v="324"/>
    </i>
    <i r="1">
      <x v="336"/>
    </i>
    <i r="1">
      <x v="346"/>
    </i>
    <i r="1">
      <x v="360"/>
    </i>
    <i r="1">
      <x v="365"/>
    </i>
    <i r="1">
      <x v="372"/>
    </i>
    <i r="1">
      <x v="378"/>
    </i>
    <i r="1">
      <x v="382"/>
    </i>
    <i r="1">
      <x v="394"/>
    </i>
    <i r="1">
      <x v="402"/>
    </i>
    <i r="1">
      <x v="414"/>
    </i>
    <i r="1">
      <x v="430"/>
    </i>
    <i r="1">
      <x v="431"/>
    </i>
    <i r="1">
      <x v="465"/>
    </i>
    <i r="1">
      <x v="472"/>
    </i>
    <i r="1">
      <x v="479"/>
    </i>
    <i r="1">
      <x v="585"/>
    </i>
    <i r="1">
      <x v="591"/>
    </i>
    <i r="1">
      <x v="612"/>
    </i>
    <i r="1">
      <x v="623"/>
    </i>
    <i r="1">
      <x v="625"/>
    </i>
    <i r="1">
      <x v="626"/>
    </i>
    <i r="1">
      <x v="639"/>
    </i>
    <i r="1">
      <x v="665"/>
    </i>
    <i r="1">
      <x v="666"/>
    </i>
    <i r="1">
      <x v="667"/>
    </i>
    <i r="1">
      <x v="670"/>
    </i>
    <i r="1">
      <x v="671"/>
    </i>
    <i r="1">
      <x v="680"/>
    </i>
    <i r="1">
      <x v="681"/>
    </i>
    <i r="1">
      <x v="682"/>
    </i>
    <i r="1">
      <x v="684"/>
    </i>
    <i r="1">
      <x v="689"/>
    </i>
    <i r="1">
      <x v="694"/>
    </i>
    <i r="1">
      <x v="698"/>
    </i>
    <i r="1">
      <x v="703"/>
    </i>
    <i r="1">
      <x v="706"/>
    </i>
    <i r="1">
      <x v="708"/>
    </i>
    <i r="1">
      <x v="709"/>
    </i>
    <i r="1">
      <x v="711"/>
    </i>
    <i r="1">
      <x v="715"/>
    </i>
    <i r="1">
      <x v="716"/>
    </i>
    <i r="1">
      <x v="722"/>
    </i>
    <i r="1">
      <x v="724"/>
    </i>
    <i r="1">
      <x v="725"/>
    </i>
    <i r="1">
      <x v="726"/>
    </i>
    <i r="1">
      <x v="728"/>
    </i>
    <i r="1">
      <x v="729"/>
    </i>
    <i r="1">
      <x v="730"/>
    </i>
    <i r="1">
      <x v="731"/>
    </i>
    <i r="1">
      <x v="732"/>
    </i>
    <i r="1">
      <x v="735"/>
    </i>
    <i r="1">
      <x v="736"/>
    </i>
    <i r="1">
      <x v="740"/>
    </i>
    <i r="1">
      <x v="742"/>
    </i>
    <i r="1">
      <x v="743"/>
    </i>
    <i r="1">
      <x v="748"/>
    </i>
    <i r="1">
      <x v="751"/>
    </i>
    <i r="1">
      <x v="755"/>
    </i>
    <i r="1">
      <x v="768"/>
    </i>
    <i r="1">
      <x v="770"/>
    </i>
    <i r="1">
      <x v="774"/>
    </i>
    <i r="1">
      <x v="784"/>
    </i>
    <i r="1">
      <x v="785"/>
    </i>
    <i r="1">
      <x v="792"/>
    </i>
    <i r="1">
      <x v="793"/>
    </i>
    <i r="1">
      <x v="794"/>
    </i>
    <i r="1">
      <x v="795"/>
    </i>
    <i r="1">
      <x v="806"/>
    </i>
    <i r="1">
      <x v="814"/>
    </i>
    <i r="1">
      <x v="816"/>
    </i>
    <i r="1">
      <x v="825"/>
    </i>
    <i r="1">
      <x v="893"/>
    </i>
    <i r="1">
      <x v="904"/>
    </i>
    <i r="1">
      <x v="905"/>
    </i>
    <i r="1">
      <x v="906"/>
    </i>
    <i r="1">
      <x v="909"/>
    </i>
    <i r="1">
      <x v="911"/>
    </i>
    <i r="1">
      <x v="914"/>
    </i>
    <i r="1">
      <x v="916"/>
    </i>
    <i r="1">
      <x v="925"/>
    </i>
    <i r="1">
      <x v="926"/>
    </i>
    <i r="1">
      <x v="931"/>
    </i>
    <i r="1">
      <x v="936"/>
    </i>
    <i r="1">
      <x v="941"/>
    </i>
    <i r="1">
      <x v="977"/>
    </i>
    <i r="1">
      <x v="980"/>
    </i>
    <i r="1">
      <x v="981"/>
    </i>
    <i r="1">
      <x v="986"/>
    </i>
    <i r="1">
      <x v="987"/>
    </i>
    <i r="1">
      <x v="988"/>
    </i>
    <i r="1">
      <x v="998"/>
    </i>
    <i r="1">
      <x v="1000"/>
    </i>
    <i r="1">
      <x v="1002"/>
    </i>
    <i r="1">
      <x v="1004"/>
    </i>
    <i>
      <x v="12"/>
    </i>
    <i r="1">
      <x v="606"/>
    </i>
    <i>
      <x v="13"/>
    </i>
    <i r="1">
      <x v="56"/>
    </i>
    <i r="1">
      <x v="100"/>
    </i>
    <i r="1">
      <x v="112"/>
    </i>
    <i r="1">
      <x v="211"/>
    </i>
    <i r="1">
      <x v="243"/>
    </i>
    <i r="1">
      <x v="248"/>
    </i>
    <i r="1">
      <x v="251"/>
    </i>
    <i r="1">
      <x v="252"/>
    </i>
    <i r="1">
      <x v="253"/>
    </i>
    <i r="1">
      <x v="254"/>
    </i>
    <i r="1">
      <x v="257"/>
    </i>
    <i r="1">
      <x v="260"/>
    </i>
    <i r="1">
      <x v="261"/>
    </i>
    <i r="1">
      <x v="262"/>
    </i>
    <i r="1">
      <x v="263"/>
    </i>
    <i r="1">
      <x v="264"/>
    </i>
    <i r="1">
      <x v="265"/>
    </i>
    <i r="1">
      <x v="266"/>
    </i>
    <i r="1">
      <x v="267"/>
    </i>
    <i r="1">
      <x v="268"/>
    </i>
    <i r="1">
      <x v="269"/>
    </i>
    <i r="1">
      <x v="270"/>
    </i>
    <i r="1">
      <x v="271"/>
    </i>
    <i r="1">
      <x v="272"/>
    </i>
    <i r="1">
      <x v="273"/>
    </i>
    <i r="1">
      <x v="274"/>
    </i>
    <i r="1">
      <x v="276"/>
    </i>
    <i r="1">
      <x v="277"/>
    </i>
    <i r="1">
      <x v="278"/>
    </i>
    <i r="1">
      <x v="279"/>
    </i>
    <i r="1">
      <x v="280"/>
    </i>
    <i r="1">
      <x v="281"/>
    </i>
    <i r="1">
      <x v="282"/>
    </i>
    <i r="1">
      <x v="283"/>
    </i>
    <i r="1">
      <x v="284"/>
    </i>
    <i r="1">
      <x v="285"/>
    </i>
    <i r="1">
      <x v="286"/>
    </i>
    <i r="1">
      <x v="287"/>
    </i>
    <i r="1">
      <x v="288"/>
    </i>
    <i r="1">
      <x v="289"/>
    </i>
    <i r="1">
      <x v="290"/>
    </i>
    <i r="1">
      <x v="297"/>
    </i>
    <i r="1">
      <x v="299"/>
    </i>
    <i r="1">
      <x v="301"/>
    </i>
    <i r="1">
      <x v="362"/>
    </i>
    <i r="1">
      <x v="383"/>
    </i>
    <i r="1">
      <x v="439"/>
    </i>
    <i r="1">
      <x v="450"/>
    </i>
    <i r="1">
      <x v="455"/>
    </i>
    <i r="1">
      <x v="577"/>
    </i>
    <i r="1">
      <x v="578"/>
    </i>
    <i r="1">
      <x v="579"/>
    </i>
    <i r="1">
      <x v="607"/>
    </i>
    <i r="1">
      <x v="638"/>
    </i>
    <i r="1">
      <x v="690"/>
    </i>
    <i r="1">
      <x v="764"/>
    </i>
    <i r="1">
      <x v="796"/>
    </i>
    <i r="1">
      <x v="811"/>
    </i>
    <i r="1">
      <x v="817"/>
    </i>
    <i r="1">
      <x v="877"/>
    </i>
    <i r="1">
      <x v="975"/>
    </i>
    <i r="1">
      <x v="995"/>
    </i>
    <i r="1">
      <x v="996"/>
    </i>
    <i>
      <x v="14"/>
    </i>
    <i r="1">
      <x v="632"/>
    </i>
    <i>
      <x v="15"/>
    </i>
    <i r="1">
      <x v="4"/>
    </i>
    <i r="1">
      <x v="5"/>
    </i>
    <i r="1">
      <x v="13"/>
    </i>
    <i r="1">
      <x v="23"/>
    </i>
    <i r="1">
      <x v="46"/>
    </i>
    <i r="1">
      <x v="117"/>
    </i>
    <i r="1">
      <x v="174"/>
    </i>
    <i r="1">
      <x v="213"/>
    </i>
    <i r="1">
      <x v="214"/>
    </i>
    <i r="1">
      <x v="244"/>
    </i>
    <i r="1">
      <x v="407"/>
    </i>
    <i r="1">
      <x v="589"/>
    </i>
    <i r="1">
      <x v="693"/>
    </i>
    <i r="1">
      <x v="782"/>
    </i>
    <i r="1">
      <x v="789"/>
    </i>
    <i r="1">
      <x v="800"/>
    </i>
    <i r="1">
      <x v="892"/>
    </i>
    <i r="1">
      <x v="935"/>
    </i>
    <i>
      <x v="16"/>
    </i>
    <i r="1">
      <x v="30"/>
    </i>
    <i r="1">
      <x v="51"/>
    </i>
    <i r="1">
      <x v="52"/>
    </i>
    <i r="1">
      <x v="127"/>
    </i>
    <i r="1">
      <x v="171"/>
    </i>
    <i r="1">
      <x v="228"/>
    </i>
    <i r="1">
      <x v="352"/>
    </i>
    <i r="1">
      <x v="458"/>
    </i>
    <i r="1">
      <x v="464"/>
    </i>
    <i r="1">
      <x v="611"/>
    </i>
    <i r="1">
      <x v="613"/>
    </i>
    <i r="1">
      <x v="614"/>
    </i>
    <i r="1">
      <x v="615"/>
    </i>
    <i r="1">
      <x v="616"/>
    </i>
    <i r="1">
      <x v="617"/>
    </i>
    <i r="1">
      <x v="618"/>
    </i>
    <i r="1">
      <x v="619"/>
    </i>
    <i r="1">
      <x v="620"/>
    </i>
    <i r="1">
      <x v="717"/>
    </i>
    <i r="1">
      <x v="777"/>
    </i>
    <i r="1">
      <x v="815"/>
    </i>
    <i r="1">
      <x v="897"/>
    </i>
    <i r="1">
      <x v="929"/>
    </i>
    <i r="1">
      <x v="930"/>
    </i>
    <i>
      <x v="17"/>
    </i>
    <i r="1">
      <x v="704"/>
    </i>
    <i>
      <x v="18"/>
    </i>
    <i r="1">
      <x v="6"/>
    </i>
    <i r="1">
      <x v="22"/>
    </i>
    <i r="1">
      <x v="43"/>
    </i>
    <i r="1">
      <x v="53"/>
    </i>
    <i r="1">
      <x v="55"/>
    </i>
    <i r="1">
      <x v="58"/>
    </i>
    <i r="1">
      <x v="82"/>
    </i>
    <i r="1">
      <x v="85"/>
    </i>
    <i r="1">
      <x v="90"/>
    </i>
    <i r="1">
      <x v="91"/>
    </i>
    <i r="1">
      <x v="92"/>
    </i>
    <i r="1">
      <x v="106"/>
    </i>
    <i r="1">
      <x v="107"/>
    </i>
    <i r="1">
      <x v="108"/>
    </i>
    <i r="1">
      <x v="109"/>
    </i>
    <i r="1">
      <x v="111"/>
    </i>
    <i r="1">
      <x v="114"/>
    </i>
    <i r="1">
      <x v="118"/>
    </i>
    <i r="1">
      <x v="123"/>
    </i>
    <i r="1">
      <x v="132"/>
    </i>
    <i r="1">
      <x v="184"/>
    </i>
    <i r="1">
      <x v="205"/>
    </i>
    <i r="1">
      <x v="207"/>
    </i>
    <i r="1">
      <x v="210"/>
    </i>
    <i r="1">
      <x v="225"/>
    </i>
    <i r="1">
      <x v="230"/>
    </i>
    <i r="1">
      <x v="245"/>
    </i>
    <i r="1">
      <x v="302"/>
    </i>
    <i r="1">
      <x v="331"/>
    </i>
    <i r="1">
      <x v="335"/>
    </i>
    <i r="1">
      <x v="340"/>
    </i>
    <i r="1">
      <x v="342"/>
    </i>
    <i r="1">
      <x v="349"/>
    </i>
    <i r="1">
      <x v="351"/>
    </i>
    <i r="1">
      <x v="354"/>
    </i>
    <i r="1">
      <x v="381"/>
    </i>
    <i r="1">
      <x v="384"/>
    </i>
    <i r="1">
      <x v="385"/>
    </i>
    <i r="1">
      <x v="388"/>
    </i>
    <i r="1">
      <x v="389"/>
    </i>
    <i r="1">
      <x v="391"/>
    </i>
    <i r="1">
      <x v="393"/>
    </i>
    <i r="1">
      <x v="395"/>
    </i>
    <i r="1">
      <x v="435"/>
    </i>
    <i r="1">
      <x v="462"/>
    </i>
    <i r="1">
      <x v="469"/>
    </i>
    <i r="1">
      <x v="580"/>
    </i>
    <i r="1">
      <x v="584"/>
    </i>
    <i r="1">
      <x v="587"/>
    </i>
    <i r="1">
      <x v="596"/>
    </i>
    <i r="1">
      <x v="609"/>
    </i>
    <i r="1">
      <x v="629"/>
    </i>
    <i r="1">
      <x v="636"/>
    </i>
    <i r="1">
      <x v="640"/>
    </i>
    <i r="1">
      <x v="652"/>
    </i>
    <i r="1">
      <x v="657"/>
    </i>
    <i r="1">
      <x v="695"/>
    </i>
    <i r="1">
      <x v="699"/>
    </i>
    <i r="1">
      <x v="700"/>
    </i>
    <i r="1">
      <x v="701"/>
    </i>
    <i r="1">
      <x v="702"/>
    </i>
    <i r="1">
      <x v="727"/>
    </i>
    <i r="1">
      <x v="733"/>
    </i>
    <i r="1">
      <x v="737"/>
    </i>
    <i r="1">
      <x v="759"/>
    </i>
    <i r="1">
      <x v="787"/>
    </i>
    <i r="1">
      <x v="804"/>
    </i>
    <i r="1">
      <x v="812"/>
    </i>
    <i r="1">
      <x v="813"/>
    </i>
    <i r="1">
      <x v="824"/>
    </i>
    <i r="1">
      <x v="843"/>
    </i>
    <i r="1">
      <x v="867"/>
    </i>
    <i r="1">
      <x v="868"/>
    </i>
    <i r="1">
      <x v="876"/>
    </i>
    <i r="1">
      <x v="901"/>
    </i>
    <i r="1">
      <x v="915"/>
    </i>
    <i r="1">
      <x v="918"/>
    </i>
    <i r="1">
      <x v="932"/>
    </i>
    <i r="1">
      <x v="933"/>
    </i>
    <i r="1">
      <x v="940"/>
    </i>
    <i r="1">
      <x v="969"/>
    </i>
    <i r="1">
      <x v="974"/>
    </i>
    <i r="1">
      <x v="978"/>
    </i>
    <i r="1">
      <x v="985"/>
    </i>
    <i r="1">
      <x v="989"/>
    </i>
    <i r="1">
      <x v="992"/>
    </i>
    <i r="1">
      <x v="1003"/>
    </i>
    <i>
      <x v="19"/>
    </i>
    <i r="1">
      <x v="71"/>
    </i>
    <i r="1">
      <x v="133"/>
    </i>
    <i r="1">
      <x v="332"/>
    </i>
    <i r="1">
      <x v="424"/>
    </i>
    <i r="1">
      <x v="457"/>
    </i>
    <i r="1">
      <x v="627"/>
    </i>
    <i r="1">
      <x v="683"/>
    </i>
    <i r="1">
      <x v="720"/>
    </i>
    <i>
      <x v="20"/>
    </i>
    <i r="1">
      <x v="172"/>
    </i>
    <i r="1">
      <x v="598"/>
    </i>
    <i r="1">
      <x v="658"/>
    </i>
    <i r="1">
      <x v="659"/>
    </i>
    <i r="1">
      <x v="802"/>
    </i>
    <i r="1">
      <x v="934"/>
    </i>
    <i>
      <x v="21"/>
    </i>
    <i r="1">
      <x v="15"/>
    </i>
    <i r="1">
      <x v="33"/>
    </i>
    <i r="1">
      <x v="41"/>
    </i>
    <i r="1">
      <x v="59"/>
    </i>
    <i r="1">
      <x v="69"/>
    </i>
    <i r="1">
      <x v="70"/>
    </i>
    <i r="1">
      <x v="102"/>
    </i>
    <i r="1">
      <x v="183"/>
    </i>
    <i r="1">
      <x v="208"/>
    </i>
    <i r="1">
      <x v="212"/>
    </i>
    <i r="1">
      <x v="226"/>
    </i>
    <i r="1">
      <x v="323"/>
    </i>
    <i r="1">
      <x v="341"/>
    </i>
    <i r="1">
      <x v="347"/>
    </i>
    <i r="1">
      <x v="355"/>
    </i>
    <i r="1">
      <x v="366"/>
    </i>
    <i r="1">
      <x v="379"/>
    </i>
    <i r="1">
      <x v="380"/>
    </i>
    <i r="1">
      <x v="413"/>
    </i>
    <i r="1">
      <x v="415"/>
    </i>
    <i r="1">
      <x v="417"/>
    </i>
    <i r="1">
      <x v="438"/>
    </i>
    <i r="1">
      <x v="456"/>
    </i>
    <i r="1">
      <x v="583"/>
    </i>
    <i r="1">
      <x v="588"/>
    </i>
    <i r="1">
      <x v="608"/>
    </i>
    <i r="1">
      <x v="610"/>
    </i>
    <i r="1">
      <x v="622"/>
    </i>
    <i r="1">
      <x v="633"/>
    </i>
    <i r="1">
      <x v="656"/>
    </i>
    <i r="1">
      <x v="713"/>
    </i>
    <i r="1">
      <x v="765"/>
    </i>
    <i r="1">
      <x v="769"/>
    </i>
    <i r="1">
      <x v="771"/>
    </i>
    <i r="1">
      <x v="797"/>
    </i>
    <i r="1">
      <x v="803"/>
    </i>
    <i r="1">
      <x v="807"/>
    </i>
    <i r="1">
      <x v="810"/>
    </i>
    <i r="1">
      <x v="827"/>
    </i>
    <i r="1">
      <x v="855"/>
    </i>
    <i r="1">
      <x v="884"/>
    </i>
    <i r="1">
      <x v="890"/>
    </i>
    <i r="1">
      <x v="891"/>
    </i>
    <i r="1">
      <x v="943"/>
    </i>
    <i r="1">
      <x v="963"/>
    </i>
    <i r="1">
      <x v="970"/>
    </i>
    <i>
      <x v="22"/>
    </i>
    <i r="1">
      <x v="18"/>
    </i>
    <i r="1">
      <x v="19"/>
    </i>
    <i r="1">
      <x v="160"/>
    </i>
    <i r="1">
      <x v="161"/>
    </i>
    <i r="1">
      <x v="180"/>
    </i>
    <i r="1">
      <x v="181"/>
    </i>
    <i r="1">
      <x v="182"/>
    </i>
    <i r="1">
      <x v="187"/>
    </i>
    <i r="1">
      <x v="195"/>
    </i>
    <i r="1">
      <x v="227"/>
    </i>
    <i r="1">
      <x v="322"/>
    </i>
    <i r="1">
      <x v="330"/>
    </i>
    <i r="1">
      <x v="345"/>
    </i>
    <i r="1">
      <x v="376"/>
    </i>
    <i r="1">
      <x v="446"/>
    </i>
    <i r="1">
      <x v="488"/>
    </i>
    <i r="1">
      <x v="494"/>
    </i>
    <i r="1">
      <x v="495"/>
    </i>
    <i r="1">
      <x v="498"/>
    </i>
    <i r="1">
      <x v="499"/>
    </i>
    <i r="1">
      <x v="500"/>
    </i>
    <i r="1">
      <x v="501"/>
    </i>
    <i r="1">
      <x v="521"/>
    </i>
    <i r="1">
      <x v="538"/>
    </i>
    <i r="1">
      <x v="539"/>
    </i>
    <i r="1">
      <x v="540"/>
    </i>
    <i r="1">
      <x v="541"/>
    </i>
    <i r="1">
      <x v="552"/>
    </i>
    <i r="1">
      <x v="554"/>
    </i>
    <i r="1">
      <x v="555"/>
    </i>
    <i r="1">
      <x v="556"/>
    </i>
    <i r="1">
      <x v="557"/>
    </i>
    <i r="1">
      <x v="567"/>
    </i>
    <i r="1">
      <x v="568"/>
    </i>
    <i r="1">
      <x v="569"/>
    </i>
    <i r="1">
      <x v="570"/>
    </i>
    <i r="1">
      <x v="571"/>
    </i>
    <i r="1">
      <x v="574"/>
    </i>
    <i r="1">
      <x v="575"/>
    </i>
    <i r="1">
      <x v="582"/>
    </i>
    <i r="1">
      <x v="605"/>
    </i>
    <i r="1">
      <x v="645"/>
    </i>
    <i r="1">
      <x v="649"/>
    </i>
    <i r="1">
      <x v="650"/>
    </i>
    <i r="1">
      <x v="651"/>
    </i>
    <i r="1">
      <x v="685"/>
    </i>
    <i r="1">
      <x v="688"/>
    </i>
    <i r="1">
      <x v="696"/>
    </i>
    <i r="1">
      <x v="705"/>
    </i>
    <i r="1">
      <x v="710"/>
    </i>
    <i r="1">
      <x v="790"/>
    </i>
    <i r="1">
      <x v="791"/>
    </i>
    <i r="1">
      <x v="845"/>
    </i>
    <i r="1">
      <x v="860"/>
    </i>
    <i r="1">
      <x v="861"/>
    </i>
    <i r="1">
      <x v="863"/>
    </i>
    <i r="1">
      <x v="865"/>
    </i>
    <i r="1">
      <x v="871"/>
    </i>
    <i r="1">
      <x v="878"/>
    </i>
    <i r="1">
      <x v="945"/>
    </i>
    <i>
      <x v="23"/>
    </i>
    <i r="1">
      <x v="47"/>
    </i>
    <i r="1">
      <x v="151"/>
    </i>
    <i r="1">
      <x v="152"/>
    </i>
    <i r="1">
      <x v="154"/>
    </i>
    <i r="1">
      <x v="178"/>
    </i>
    <i r="1">
      <x v="186"/>
    </i>
    <i r="1">
      <x v="188"/>
    </i>
    <i r="1">
      <x v="189"/>
    </i>
    <i r="1">
      <x v="196"/>
    </i>
    <i r="1">
      <x v="241"/>
    </i>
    <i r="1">
      <x v="242"/>
    </i>
    <i r="1">
      <x v="325"/>
    </i>
    <i r="1">
      <x v="344"/>
    </i>
    <i r="1">
      <x v="373"/>
    </i>
    <i r="1">
      <x v="396"/>
    </i>
    <i r="1">
      <x v="397"/>
    </i>
    <i r="1">
      <x v="398"/>
    </i>
    <i r="1">
      <x v="429"/>
    </i>
    <i r="1">
      <x v="476"/>
    </i>
    <i r="1">
      <x v="630"/>
    </i>
    <i r="1">
      <x v="631"/>
    </i>
    <i r="1">
      <x v="687"/>
    </i>
    <i r="1">
      <x v="832"/>
    </i>
    <i r="1">
      <x v="853"/>
    </i>
    <i r="1">
      <x v="854"/>
    </i>
    <i r="1">
      <x v="902"/>
    </i>
    <i r="1">
      <x v="903"/>
    </i>
    <i r="1">
      <x v="907"/>
    </i>
    <i r="1">
      <x v="961"/>
    </i>
    <i>
      <x v="24"/>
    </i>
    <i r="1">
      <x v="3"/>
    </i>
    <i r="1">
      <x v="173"/>
    </i>
    <i r="1">
      <x v="190"/>
    </i>
    <i r="1">
      <x v="191"/>
    </i>
    <i r="1">
      <x v="192"/>
    </i>
    <i r="1">
      <x v="193"/>
    </i>
    <i r="1">
      <x v="449"/>
    </i>
    <i r="1">
      <x v="486"/>
    </i>
    <i r="1">
      <x v="586"/>
    </i>
    <i r="1">
      <x v="712"/>
    </i>
    <i r="1">
      <x v="866"/>
    </i>
    <i r="1">
      <x v="879"/>
    </i>
    <i r="1">
      <x v="953"/>
    </i>
    <i r="1">
      <x v="954"/>
    </i>
    <i>
      <x v="25"/>
    </i>
    <i r="1">
      <x v="20"/>
    </i>
    <i r="1">
      <x v="21"/>
    </i>
    <i r="1">
      <x v="25"/>
    </i>
    <i r="1">
      <x v="35"/>
    </i>
    <i r="1">
      <x v="122"/>
    </i>
    <i r="1">
      <x v="131"/>
    </i>
    <i r="1">
      <x v="147"/>
    </i>
    <i r="1">
      <x v="150"/>
    </i>
    <i r="1">
      <x v="231"/>
    </i>
    <i r="1">
      <x v="370"/>
    </i>
    <i r="1">
      <x v="416"/>
    </i>
    <i r="1">
      <x v="421"/>
    </i>
    <i r="1">
      <x v="447"/>
    </i>
    <i r="1">
      <x v="463"/>
    </i>
    <i r="1">
      <x v="483"/>
    </i>
    <i r="1">
      <x v="581"/>
    </i>
    <i r="1">
      <x v="692"/>
    </i>
    <i r="1">
      <x v="798"/>
    </i>
    <i r="1">
      <x v="846"/>
    </i>
    <i r="1">
      <x v="883"/>
    </i>
    <i r="1">
      <x v="908"/>
    </i>
    <i r="1">
      <x v="937"/>
    </i>
    <i r="1">
      <x v="938"/>
    </i>
    <i r="1">
      <x v="939"/>
    </i>
    <i r="1">
      <x v="949"/>
    </i>
    <i>
      <x v="26"/>
    </i>
    <i r="1">
      <x v="714"/>
    </i>
    <i r="1">
      <x v="973"/>
    </i>
    <i>
      <x v="27"/>
    </i>
    <i r="1">
      <x v="17"/>
    </i>
    <i r="1">
      <x v="199"/>
    </i>
    <i r="1">
      <x v="644"/>
    </i>
    <i r="1">
      <x v="647"/>
    </i>
    <i r="1">
      <x v="648"/>
    </i>
    <i r="1">
      <x v="944"/>
    </i>
    <i t="grand">
      <x/>
    </i>
  </rowItems>
  <colFields count="1">
    <field x="-2"/>
  </colFields>
  <colItems count="3">
    <i>
      <x/>
    </i>
    <i i="1">
      <x v="1"/>
    </i>
    <i i="2">
      <x v="2"/>
    </i>
  </colItems>
  <pageFields count="1">
    <pageField fld="6" hier="-1"/>
  </pageFields>
  <dataFields count="3">
    <dataField name="Max of End Year" fld="9" subtotal="max" baseField="4" baseItem="0"/>
    <dataField name="Max of Max" fld="11" subtotal="max" baseField="5" baseItem="852"/>
    <dataField name="Max of Min" fld="10" subtotal="max" baseField="5" baseItem="852"/>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2DACB1E-A583-42EA-BEE2-99AB995F5727}" name="Table3" displayName="Table3" ref="A1:D406" totalsRowShown="0">
  <autoFilter ref="A1:D406" xr:uid="{C2DACB1E-A583-42EA-BEE2-99AB995F5727}"/>
  <sortState xmlns:xlrd2="http://schemas.microsoft.com/office/spreadsheetml/2017/richdata2" ref="A2:D390">
    <sortCondition ref="A1:A390"/>
  </sortState>
  <tableColumns count="4">
    <tableColumn id="1" xr3:uid="{CC17E9AB-6E74-4F1A-A451-464175FC8DF8}" name="RefID"/>
    <tableColumn id="2" xr3:uid="{E10237A2-1084-438F-A13E-4EFE6F75BBA0}" name="Citation" dataDxfId="37"/>
    <tableColumn id="3" xr3:uid="{82DEE05A-0555-4F84-BAFD-431238DEFE34}" name="Year" dataDxfId="36"/>
    <tableColumn id="4" xr3:uid="{EB048DEE-A92C-48AF-A51F-3B892FD14E53}" name="Reference" dataDxfId="3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E7E3DA6-2E9E-4F03-B344-3962EC7F9AF2}" name="Table5" displayName="Table5" ref="A1:L1036" totalsRowShown="0" dataDxfId="33" headerRowBorderDxfId="34" tableBorderDxfId="32" totalsRowBorderDxfId="31">
  <autoFilter ref="A1:L1036" xr:uid="{1FBBA63A-3E97-4022-9D04-53CB17753C76}">
    <filterColumn colId="3">
      <filters>
        <filter val="New Caledonian Exclusive Economic Zone"/>
        <filter val="Papua New Guinean Exclusive Economic Zone"/>
      </filters>
    </filterColumn>
    <filterColumn colId="9">
      <filters blank="1"/>
    </filterColumn>
  </autoFilter>
  <sortState xmlns:xlrd2="http://schemas.microsoft.com/office/spreadsheetml/2017/richdata2" ref="A833:L1028">
    <sortCondition ref="A1:A1029"/>
  </sortState>
  <tableColumns count="12">
    <tableColumn id="1" xr3:uid="{8EF858DC-CDC7-4B60-B466-0A288F170E9B}" name="Colony_ID" dataDxfId="30"/>
    <tableColumn id="2" xr3:uid="{BEC336D6-3F6D-49E8-BC04-D8A1767B478E}" name="Corrected Island/Colony Name" dataDxfId="29"/>
    <tableColumn id="3" xr3:uid="{4514BE96-F475-459F-A8FF-F4717370F3D5}" name="Atoll" dataDxfId="28"/>
    <tableColumn id="4" xr3:uid="{D714C299-79CB-4E4E-B785-9472BEBC00BE}" name="EEZ" dataDxfId="27"/>
    <tableColumn id="5" xr3:uid="{0A8BA295-7FEC-4CBC-B65B-A9F6EE182254}" name="Island_Name" dataDxfId="26"/>
    <tableColumn id="6" xr3:uid="{31A7A091-AAC5-47A0-8749-B9EA5C2CA916}" name="Local_Island_Name" dataDxfId="25"/>
    <tableColumn id="13" xr3:uid="{1DD6E0B6-2932-4570-B35B-3D240E6048F4}" name="Latitude" dataDxfId="24"/>
    <tableColumn id="7" xr3:uid="{5ED7DF87-F5E1-47AC-8918-D9D4CC2D11A3}" name="Longitude" dataDxfId="23"/>
    <tableColumn id="9" xr3:uid="{2470E254-FE0A-449D-B2CC-5DB2FC4DBB23}" name="Island GID Code New" dataDxfId="22"/>
    <tableColumn id="10" xr3:uid="{B39EB4FE-E9FF-4924-9424-104F947F2390}" name="KBA SitRecID" dataDxfId="21"/>
    <tableColumn id="11" xr3:uid="{E42A32A3-4E08-4C8E-A5C5-FBF468E04A01}" name="KBA Polygon?" dataDxfId="20"/>
    <tableColumn id="12" xr3:uid="{29067F74-3CE5-481B-B043-FD87853E0C56}" name="KBA = island, KBA &lt; island, KBA &gt; island" dataDxfId="1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AEA1B32-A37D-447B-BEC2-CB718AD6B763}" name="Table4" displayName="Table4" ref="A1:K54" totalsRowShown="0" headerRowDxfId="18" dataDxfId="17">
  <autoFilter ref="A1:K54" xr:uid="{6E4A0ECC-D92D-4EF2-B6FC-154617415476}">
    <filterColumn colId="5">
      <filters blank="1">
        <filter val="CR"/>
        <filter val="EN"/>
        <filter val="VU"/>
      </filters>
    </filterColumn>
  </autoFilter>
  <sortState xmlns:xlrd2="http://schemas.microsoft.com/office/spreadsheetml/2017/richdata2" ref="A2:K54">
    <sortCondition ref="A1:A54"/>
  </sortState>
  <tableColumns count="11">
    <tableColumn id="1" xr3:uid="{7D495F1A-88B9-4FA7-B26D-001FCB9F48EC}" name="SpcRecID" dataDxfId="16"/>
    <tableColumn id="2" xr3:uid="{EB2CE453-9133-4AC0-BF07-211F00C2F57D}" name="SpcSequence" dataDxfId="15"/>
    <tableColumn id="3" xr3:uid="{4D7FB6AC-59D6-4345-AB06-C0B916F771B7}" name="Family" dataDxfId="14"/>
    <tableColumn id="4" xr3:uid="{7793C8A4-99D4-429A-9B47-8F667C35DAAF}" name="Scientific_Name" dataDxfId="13"/>
    <tableColumn id="5" xr3:uid="{486FEF75-B289-4A4F-A6F9-72282A01A97B}" name="Common_Name" dataDxfId="12"/>
    <tableColumn id="6" xr3:uid="{A7E54196-2373-41CB-9E51-E34E5AEA325F}" name="Red_List Category" dataDxfId="11"/>
    <tableColumn id="7" xr3:uid="{04D59DD0-BD1C-40CC-B8B6-E7D0B3895B76}" name="Year of Red List Assessment" dataDxfId="10"/>
    <tableColumn id="8" xr3:uid="{E76AD017-8DD1-446F-9C06-2806566421A5}" name="1% of Global Pop'n" dataDxfId="9"/>
    <tableColumn id="9" xr3:uid="{10B81A2B-FFFF-4390-A69D-E24DEC3625A3}" name="Congregatory" dataDxfId="8"/>
    <tableColumn id="10" xr3:uid="{DB3F0C4B-D7A6-4121-BE1C-53B4977B5D4B}" name="Alternative Scientific Name" dataDxfId="7"/>
    <tableColumn id="11" xr3:uid="{79B8EB25-4062-466D-915E-4597A714B50C}" name="Alternative Common Names" dataDxfId="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8AEE33D-ED5E-40C0-9E21-E0360D4DB4BB}" name="Table1" displayName="Table1" ref="B1:S6292" totalsRowShown="0" headerRowDxfId="5" tableBorderDxfId="4">
  <autoFilter ref="B1:S6292" xr:uid="{98AEE33D-ED5E-40C0-9E21-E0360D4DB4BB}">
    <filterColumn colId="1">
      <filters>
        <filter val="14020"/>
      </filters>
    </filterColumn>
  </autoFilter>
  <tableColumns count="18">
    <tableColumn id="1" xr3:uid="{41387519-EAA4-493D-9935-38E9615C567D}" name="RefID" dataDxfId="3"/>
    <tableColumn id="2" xr3:uid="{D5CC3792-FEB2-485D-AE6C-0F02124277BF}" name="Colony_ID" dataDxfId="2"/>
    <tableColumn id="3" xr3:uid="{81AA8581-EE73-427F-A262-AD7704B6C9E8}" name="SpcRecID" dataDxfId="1"/>
    <tableColumn id="4" xr3:uid="{94C65DF0-7DF5-4A59-979A-8448E6C1A6A1}" name="Breeding status" dataDxfId="0"/>
    <tableColumn id="5" xr3:uid="{250E5548-F965-49FA-AF8A-364CB3FA1BC5}" name="Min"/>
    <tableColumn id="6" xr3:uid="{09E6DB47-BF7D-4954-B15E-69DF04078BD5}" name="Max"/>
    <tableColumn id="7" xr3:uid="{5943DADD-50A8-4876-BF57-AA300AFCDBD9}" name="Band min"/>
    <tableColumn id="8" xr3:uid="{F443D3D8-77A7-430A-B332-6CF4E973F532}" name="Band max"/>
    <tableColumn id="9" xr3:uid="{3D05C79B-F89E-4CEE-9187-7E60A0CF9CDC}" name="Units"/>
    <tableColumn id="10" xr3:uid="{7950D418-F3FF-4D78-8678-25AE1D8B4A1D}" name="Derivation"/>
    <tableColumn id="11" xr3:uid="{F82CFE25-70CA-4A92-9871-F8D1FF469E65}" name="Season"/>
    <tableColumn id="12" xr3:uid="{23884F39-59F7-4558-82E8-F42FDE7F06B9}" name="Month"/>
    <tableColumn id="13" xr3:uid="{7D6DA4EB-4E7D-4F4A-8204-5590EB361E11}" name="Abundance"/>
    <tableColumn id="14" xr3:uid="{BAC8AEFE-8529-4E5D-BD13-6996C77EE8FC}" name="Data quality"/>
    <tableColumn id="15" xr3:uid="{573C0118-1517-4E44-B61C-E20BA2FE69C7}" name="Start year"/>
    <tableColumn id="16" xr3:uid="{B52AF399-1D4A-4DE8-9EDC-42D87AA001CD}" name="End Year"/>
    <tableColumn id="17" xr3:uid="{3EFE572E-5CAB-4A2F-AF28-8F1AD70AD460}" name="Survey_Breeding_Notes"/>
    <tableColumn id="18" xr3:uid="{567F96E2-C2C6-4DEE-B66A-6565466FFEFD}" name="Data_Entry_Not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3.xml"/><Relationship Id="rId1" Type="http://schemas.openxmlformats.org/officeDocument/2006/relationships/pivotTable" Target="../pivotTables/pivotTable2.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29D9B-8300-48CE-85E6-B8EA3CD05CDA}">
  <dimension ref="A1:D406"/>
  <sheetViews>
    <sheetView workbookViewId="0">
      <pane ySplit="1" topLeftCell="A326" activePane="bottomLeft" state="frozen"/>
      <selection pane="bottomLeft" activeCell="D337" sqref="D337"/>
    </sheetView>
  </sheetViews>
  <sheetFormatPr defaultRowHeight="14.5" x14ac:dyDescent="0.35"/>
  <cols>
    <col min="2" max="2" width="70.08984375" bestFit="1" customWidth="1"/>
    <col min="3" max="3" width="7.08984375" style="6" bestFit="1" customWidth="1"/>
    <col min="4" max="4" width="165.08984375" customWidth="1"/>
  </cols>
  <sheetData>
    <row r="1" spans="1:4" x14ac:dyDescent="0.35">
      <c r="A1" s="16" t="s">
        <v>2892</v>
      </c>
      <c r="B1" s="17" t="s">
        <v>48</v>
      </c>
      <c r="C1" s="18" t="s">
        <v>2883</v>
      </c>
      <c r="D1" s="17" t="s">
        <v>49</v>
      </c>
    </row>
    <row r="2" spans="1:4" x14ac:dyDescent="0.35">
      <c r="A2" s="7">
        <v>1</v>
      </c>
      <c r="B2" s="7" t="s">
        <v>2296</v>
      </c>
      <c r="C2" s="8">
        <v>1869</v>
      </c>
      <c r="D2" s="7" t="s">
        <v>2297</v>
      </c>
    </row>
    <row r="3" spans="1:4" x14ac:dyDescent="0.35">
      <c r="A3" s="7">
        <v>2</v>
      </c>
      <c r="B3" s="7" t="s">
        <v>2293</v>
      </c>
      <c r="C3" s="8">
        <v>1876</v>
      </c>
      <c r="D3" s="7" t="s">
        <v>2294</v>
      </c>
    </row>
    <row r="4" spans="1:4" x14ac:dyDescent="0.35">
      <c r="A4" s="7">
        <v>3</v>
      </c>
      <c r="B4" s="7" t="s">
        <v>2277</v>
      </c>
      <c r="C4" s="8">
        <v>1877</v>
      </c>
      <c r="D4" s="7" t="s">
        <v>2278</v>
      </c>
    </row>
    <row r="5" spans="1:4" x14ac:dyDescent="0.35">
      <c r="A5" s="7">
        <v>4</v>
      </c>
      <c r="B5" s="7" t="s">
        <v>2299</v>
      </c>
      <c r="C5" s="8">
        <v>1879</v>
      </c>
      <c r="D5" s="7" t="s">
        <v>2300</v>
      </c>
    </row>
    <row r="6" spans="1:4" x14ac:dyDescent="0.35">
      <c r="A6" s="7">
        <v>5</v>
      </c>
      <c r="B6" s="7" t="s">
        <v>2291</v>
      </c>
      <c r="C6" s="8">
        <v>1882</v>
      </c>
      <c r="D6" s="7" t="s">
        <v>2292</v>
      </c>
    </row>
    <row r="7" spans="1:4" x14ac:dyDescent="0.35">
      <c r="A7" s="7">
        <v>6</v>
      </c>
      <c r="B7" s="7" t="s">
        <v>2640</v>
      </c>
      <c r="C7" s="8">
        <v>1882</v>
      </c>
      <c r="D7" s="7" t="s">
        <v>2641</v>
      </c>
    </row>
    <row r="8" spans="1:4" x14ac:dyDescent="0.35">
      <c r="A8" s="7">
        <v>7</v>
      </c>
      <c r="B8" s="7" t="s">
        <v>3023</v>
      </c>
      <c r="C8" s="8">
        <v>1896</v>
      </c>
      <c r="D8" s="7" t="s">
        <v>2598</v>
      </c>
    </row>
    <row r="9" spans="1:4" x14ac:dyDescent="0.35">
      <c r="A9" s="7">
        <v>8</v>
      </c>
      <c r="B9" s="7" t="s">
        <v>2065</v>
      </c>
      <c r="C9" s="8">
        <v>1899</v>
      </c>
      <c r="D9" s="7" t="s">
        <v>2066</v>
      </c>
    </row>
    <row r="10" spans="1:4" x14ac:dyDescent="0.35">
      <c r="A10" s="7">
        <v>9</v>
      </c>
      <c r="B10" s="7" t="s">
        <v>715</v>
      </c>
      <c r="C10" s="8">
        <v>1923</v>
      </c>
      <c r="D10" s="7" t="s">
        <v>716</v>
      </c>
    </row>
    <row r="11" spans="1:4" x14ac:dyDescent="0.35">
      <c r="A11" s="7">
        <v>10</v>
      </c>
      <c r="B11" s="9" t="s">
        <v>661</v>
      </c>
      <c r="C11" s="10">
        <v>1924</v>
      </c>
      <c r="D11" s="9" t="s">
        <v>662</v>
      </c>
    </row>
    <row r="12" spans="1:4" x14ac:dyDescent="0.35">
      <c r="A12" s="7">
        <v>11</v>
      </c>
      <c r="B12" s="7" t="s">
        <v>246</v>
      </c>
      <c r="C12" s="8">
        <v>1927</v>
      </c>
      <c r="D12" s="7" t="s">
        <v>247</v>
      </c>
    </row>
    <row r="13" spans="1:4" x14ac:dyDescent="0.35">
      <c r="A13" s="7">
        <v>12</v>
      </c>
      <c r="B13" s="9" t="s">
        <v>1645</v>
      </c>
      <c r="C13" s="10">
        <v>1928</v>
      </c>
      <c r="D13" s="9" t="s">
        <v>1646</v>
      </c>
    </row>
    <row r="14" spans="1:4" x14ac:dyDescent="0.35">
      <c r="A14" s="7">
        <v>13</v>
      </c>
      <c r="B14" s="7" t="s">
        <v>2078</v>
      </c>
      <c r="C14" s="8">
        <v>1930</v>
      </c>
      <c r="D14" s="7" t="s">
        <v>2079</v>
      </c>
    </row>
    <row r="15" spans="1:4" x14ac:dyDescent="0.35">
      <c r="A15" s="7">
        <v>14</v>
      </c>
      <c r="B15" s="7" t="s">
        <v>1425</v>
      </c>
      <c r="C15" s="8">
        <v>1931</v>
      </c>
      <c r="D15" s="7" t="s">
        <v>1426</v>
      </c>
    </row>
    <row r="16" spans="1:4" x14ac:dyDescent="0.35">
      <c r="A16" s="7">
        <v>15</v>
      </c>
      <c r="B16" s="9" t="s">
        <v>1670</v>
      </c>
      <c r="C16" s="10">
        <v>1940</v>
      </c>
      <c r="D16" s="9" t="s">
        <v>1671</v>
      </c>
    </row>
    <row r="17" spans="1:4" x14ac:dyDescent="0.35">
      <c r="A17" s="7">
        <v>16</v>
      </c>
      <c r="B17" s="9" t="s">
        <v>1670</v>
      </c>
      <c r="C17" s="10">
        <v>1940</v>
      </c>
      <c r="D17" s="9" t="s">
        <v>3111</v>
      </c>
    </row>
    <row r="18" spans="1:4" x14ac:dyDescent="0.35">
      <c r="A18" s="7">
        <v>17</v>
      </c>
      <c r="B18" s="7" t="s">
        <v>2605</v>
      </c>
      <c r="C18" s="8">
        <v>1947</v>
      </c>
      <c r="D18" s="7" t="s">
        <v>2606</v>
      </c>
    </row>
    <row r="19" spans="1:4" x14ac:dyDescent="0.35">
      <c r="A19" s="7">
        <v>18</v>
      </c>
      <c r="B19" s="7" t="s">
        <v>1913</v>
      </c>
      <c r="C19" s="8">
        <v>1947</v>
      </c>
      <c r="D19" s="7" t="s">
        <v>1914</v>
      </c>
    </row>
    <row r="20" spans="1:4" x14ac:dyDescent="0.35">
      <c r="A20" s="7">
        <v>19</v>
      </c>
      <c r="B20" s="7" t="s">
        <v>2402</v>
      </c>
      <c r="C20" s="8">
        <v>1948</v>
      </c>
      <c r="D20" s="7" t="s">
        <v>2403</v>
      </c>
    </row>
    <row r="21" spans="1:4" x14ac:dyDescent="0.35">
      <c r="A21" s="7">
        <v>20</v>
      </c>
      <c r="B21" s="7" t="s">
        <v>1241</v>
      </c>
      <c r="C21" s="8">
        <v>1949</v>
      </c>
      <c r="D21" s="7" t="s">
        <v>1242</v>
      </c>
    </row>
    <row r="22" spans="1:4" x14ac:dyDescent="0.35">
      <c r="A22" s="7">
        <v>21</v>
      </c>
      <c r="B22" s="7" t="s">
        <v>933</v>
      </c>
      <c r="C22" s="8">
        <v>1951</v>
      </c>
      <c r="D22" s="7" t="s">
        <v>934</v>
      </c>
    </row>
    <row r="23" spans="1:4" x14ac:dyDescent="0.35">
      <c r="A23" s="7">
        <v>22</v>
      </c>
      <c r="B23" s="7" t="s">
        <v>1485</v>
      </c>
      <c r="C23" s="8">
        <v>1951</v>
      </c>
      <c r="D23" s="7" t="s">
        <v>1486</v>
      </c>
    </row>
    <row r="24" spans="1:4" x14ac:dyDescent="0.35">
      <c r="A24" s="7">
        <v>23</v>
      </c>
      <c r="B24" s="9" t="s">
        <v>2976</v>
      </c>
      <c r="C24" s="10">
        <v>1952</v>
      </c>
      <c r="D24" s="9" t="s">
        <v>678</v>
      </c>
    </row>
    <row r="25" spans="1:4" x14ac:dyDescent="0.35">
      <c r="A25" s="7">
        <v>24</v>
      </c>
      <c r="B25" s="9" t="s">
        <v>641</v>
      </c>
      <c r="C25" s="10">
        <v>1954</v>
      </c>
      <c r="D25" s="9" t="s">
        <v>642</v>
      </c>
    </row>
    <row r="26" spans="1:4" x14ac:dyDescent="0.35">
      <c r="A26" s="7">
        <v>25</v>
      </c>
      <c r="B26" s="7" t="s">
        <v>754</v>
      </c>
      <c r="C26" s="8">
        <v>1954</v>
      </c>
      <c r="D26" s="7" t="s">
        <v>755</v>
      </c>
    </row>
    <row r="27" spans="1:4" x14ac:dyDescent="0.35">
      <c r="A27" s="7">
        <v>26</v>
      </c>
      <c r="B27" s="7" t="s">
        <v>2978</v>
      </c>
      <c r="C27" s="8">
        <v>1956</v>
      </c>
      <c r="D27" s="7" t="s">
        <v>2979</v>
      </c>
    </row>
    <row r="28" spans="1:4" x14ac:dyDescent="0.35">
      <c r="A28" s="7">
        <v>27</v>
      </c>
      <c r="B28" s="7" t="s">
        <v>2654</v>
      </c>
      <c r="C28" s="8">
        <v>1957</v>
      </c>
      <c r="D28" s="7" t="s">
        <v>2655</v>
      </c>
    </row>
    <row r="29" spans="1:4" x14ac:dyDescent="0.35">
      <c r="A29" s="7">
        <v>28</v>
      </c>
      <c r="B29" s="7" t="s">
        <v>1013</v>
      </c>
      <c r="C29" s="8">
        <v>1957</v>
      </c>
      <c r="D29" s="7" t="s">
        <v>1014</v>
      </c>
    </row>
    <row r="30" spans="1:4" x14ac:dyDescent="0.35">
      <c r="A30" s="7">
        <v>29</v>
      </c>
      <c r="B30" s="7" t="s">
        <v>720</v>
      </c>
      <c r="C30" s="8">
        <v>1957</v>
      </c>
      <c r="D30" s="7" t="s">
        <v>721</v>
      </c>
    </row>
    <row r="31" spans="1:4" x14ac:dyDescent="0.35">
      <c r="A31" s="7">
        <v>30</v>
      </c>
      <c r="B31" s="9" t="s">
        <v>2372</v>
      </c>
      <c r="C31" s="10">
        <v>1958</v>
      </c>
      <c r="D31" s="9" t="s">
        <v>2373</v>
      </c>
    </row>
    <row r="32" spans="1:4" x14ac:dyDescent="0.35">
      <c r="A32" s="7">
        <v>31</v>
      </c>
      <c r="B32" s="7" t="s">
        <v>742</v>
      </c>
      <c r="C32" s="8">
        <v>1960</v>
      </c>
      <c r="D32" s="7" t="s">
        <v>743</v>
      </c>
    </row>
    <row r="33" spans="1:4" x14ac:dyDescent="0.35">
      <c r="A33" s="7">
        <v>32</v>
      </c>
      <c r="B33" s="7" t="s">
        <v>2546</v>
      </c>
      <c r="C33" s="8">
        <v>1961</v>
      </c>
      <c r="D33" s="7" t="s">
        <v>2547</v>
      </c>
    </row>
    <row r="34" spans="1:4" x14ac:dyDescent="0.35">
      <c r="A34" s="7">
        <v>33</v>
      </c>
      <c r="B34" s="7" t="s">
        <v>984</v>
      </c>
      <c r="C34" s="8">
        <v>1961</v>
      </c>
      <c r="D34" s="7" t="s">
        <v>985</v>
      </c>
    </row>
    <row r="35" spans="1:4" x14ac:dyDescent="0.35">
      <c r="A35" s="7">
        <v>34</v>
      </c>
      <c r="B35" s="7" t="s">
        <v>970</v>
      </c>
      <c r="C35" s="8">
        <v>1962</v>
      </c>
      <c r="D35" s="7" t="s">
        <v>971</v>
      </c>
    </row>
    <row r="36" spans="1:4" x14ac:dyDescent="0.35">
      <c r="A36" s="7">
        <v>35</v>
      </c>
      <c r="B36" s="7" t="s">
        <v>1910</v>
      </c>
      <c r="C36" s="8">
        <v>1962</v>
      </c>
      <c r="D36" s="7" t="s">
        <v>1911</v>
      </c>
    </row>
    <row r="37" spans="1:4" x14ac:dyDescent="0.35">
      <c r="A37" s="7">
        <v>36</v>
      </c>
      <c r="B37" s="9" t="s">
        <v>942</v>
      </c>
      <c r="C37" s="10">
        <v>1962</v>
      </c>
      <c r="D37" s="9" t="s">
        <v>943</v>
      </c>
    </row>
    <row r="38" spans="1:4" x14ac:dyDescent="0.35">
      <c r="A38" s="7">
        <v>37</v>
      </c>
      <c r="B38" s="7" t="s">
        <v>2426</v>
      </c>
      <c r="C38" s="8">
        <v>1963</v>
      </c>
      <c r="D38" s="7" t="s">
        <v>2427</v>
      </c>
    </row>
    <row r="39" spans="1:4" x14ac:dyDescent="0.35">
      <c r="A39" s="7">
        <v>38</v>
      </c>
      <c r="B39" s="7" t="s">
        <v>178</v>
      </c>
      <c r="C39" s="8">
        <v>1964</v>
      </c>
      <c r="D39" s="7" t="s">
        <v>179</v>
      </c>
    </row>
    <row r="40" spans="1:4" x14ac:dyDescent="0.35">
      <c r="A40" s="7">
        <v>39</v>
      </c>
      <c r="B40" s="11" t="s">
        <v>132</v>
      </c>
      <c r="C40" s="12">
        <v>1964</v>
      </c>
      <c r="D40" s="11" t="s">
        <v>133</v>
      </c>
    </row>
    <row r="41" spans="1:4" x14ac:dyDescent="0.35">
      <c r="A41" s="7">
        <v>40</v>
      </c>
      <c r="B41" s="7" t="s">
        <v>2948</v>
      </c>
      <c r="C41" s="8">
        <v>1965</v>
      </c>
      <c r="D41" s="7" t="s">
        <v>2182</v>
      </c>
    </row>
    <row r="42" spans="1:4" x14ac:dyDescent="0.35">
      <c r="A42" s="7">
        <v>41</v>
      </c>
      <c r="B42" s="9" t="s">
        <v>864</v>
      </c>
      <c r="C42" s="10">
        <v>1966</v>
      </c>
      <c r="D42" s="9" t="s">
        <v>865</v>
      </c>
    </row>
    <row r="43" spans="1:4" x14ac:dyDescent="0.35">
      <c r="A43" s="7">
        <v>42</v>
      </c>
      <c r="B43" s="7" t="s">
        <v>2239</v>
      </c>
      <c r="C43" s="8">
        <v>1967</v>
      </c>
      <c r="D43" s="7" t="s">
        <v>2240</v>
      </c>
    </row>
    <row r="44" spans="1:4" x14ac:dyDescent="0.35">
      <c r="A44" s="7">
        <v>43</v>
      </c>
      <c r="B44" s="9" t="s">
        <v>2988</v>
      </c>
      <c r="C44" s="10">
        <v>1967</v>
      </c>
      <c r="D44" s="9" t="s">
        <v>820</v>
      </c>
    </row>
    <row r="45" spans="1:4" x14ac:dyDescent="0.35">
      <c r="A45" s="7">
        <v>44</v>
      </c>
      <c r="B45" s="7" t="s">
        <v>3008</v>
      </c>
      <c r="C45" s="8">
        <v>1967</v>
      </c>
      <c r="D45" s="7" t="s">
        <v>2592</v>
      </c>
    </row>
    <row r="46" spans="1:4" x14ac:dyDescent="0.35">
      <c r="A46" s="7">
        <v>45</v>
      </c>
      <c r="B46" s="9" t="s">
        <v>2895</v>
      </c>
      <c r="C46" s="10">
        <v>1968</v>
      </c>
      <c r="D46" s="9" t="s">
        <v>2355</v>
      </c>
    </row>
    <row r="47" spans="1:4" x14ac:dyDescent="0.35">
      <c r="A47" s="7">
        <v>46</v>
      </c>
      <c r="B47" s="7" t="s">
        <v>2989</v>
      </c>
      <c r="C47" s="8">
        <v>1968</v>
      </c>
      <c r="D47" s="7" t="s">
        <v>1204</v>
      </c>
    </row>
    <row r="48" spans="1:4" x14ac:dyDescent="0.35">
      <c r="A48" s="7">
        <v>47</v>
      </c>
      <c r="B48" s="9" t="s">
        <v>732</v>
      </c>
      <c r="C48" s="10">
        <v>1969</v>
      </c>
      <c r="D48" s="9" t="s">
        <v>733</v>
      </c>
    </row>
    <row r="49" spans="1:4" x14ac:dyDescent="0.35">
      <c r="A49" s="7">
        <v>48</v>
      </c>
      <c r="B49" s="11" t="s">
        <v>110</v>
      </c>
      <c r="C49" s="12">
        <v>1969</v>
      </c>
      <c r="D49" s="11" t="s">
        <v>111</v>
      </c>
    </row>
    <row r="50" spans="1:4" x14ac:dyDescent="0.35">
      <c r="A50" s="7">
        <v>49</v>
      </c>
      <c r="B50" s="7" t="s">
        <v>2929</v>
      </c>
      <c r="C50" s="8">
        <v>1969</v>
      </c>
      <c r="D50" s="7" t="s">
        <v>1976</v>
      </c>
    </row>
    <row r="51" spans="1:4" x14ac:dyDescent="0.35">
      <c r="A51" s="7">
        <v>50</v>
      </c>
      <c r="B51" s="7" t="s">
        <v>1222</v>
      </c>
      <c r="C51" s="8">
        <v>1970</v>
      </c>
      <c r="D51" s="7" t="s">
        <v>1223</v>
      </c>
    </row>
    <row r="52" spans="1:4" x14ac:dyDescent="0.35">
      <c r="A52" s="7">
        <v>51</v>
      </c>
      <c r="B52" s="7" t="s">
        <v>3031</v>
      </c>
      <c r="C52" s="8">
        <v>1970</v>
      </c>
      <c r="D52" s="7" t="s">
        <v>789</v>
      </c>
    </row>
    <row r="53" spans="1:4" x14ac:dyDescent="0.35">
      <c r="A53" s="7">
        <v>52</v>
      </c>
      <c r="B53" s="7" t="s">
        <v>2089</v>
      </c>
      <c r="C53" s="8">
        <v>1971</v>
      </c>
      <c r="D53" s="7" t="s">
        <v>2090</v>
      </c>
    </row>
    <row r="54" spans="1:4" x14ac:dyDescent="0.35">
      <c r="A54" s="7">
        <v>53</v>
      </c>
      <c r="B54" s="7" t="s">
        <v>1920</v>
      </c>
      <c r="C54" s="8">
        <v>1971</v>
      </c>
      <c r="D54" s="7" t="s">
        <v>1921</v>
      </c>
    </row>
    <row r="55" spans="1:4" x14ac:dyDescent="0.35">
      <c r="A55" s="7">
        <v>54</v>
      </c>
      <c r="B55" s="7" t="s">
        <v>1296</v>
      </c>
      <c r="C55" s="8">
        <v>1972</v>
      </c>
      <c r="D55" s="7" t="s">
        <v>1297</v>
      </c>
    </row>
    <row r="56" spans="1:4" x14ac:dyDescent="0.35">
      <c r="A56" s="7">
        <v>55</v>
      </c>
      <c r="B56" s="7" t="s">
        <v>2626</v>
      </c>
      <c r="C56" s="8">
        <v>1972</v>
      </c>
      <c r="D56" s="7" t="s">
        <v>2627</v>
      </c>
    </row>
    <row r="57" spans="1:4" x14ac:dyDescent="0.35">
      <c r="A57" s="7">
        <v>56</v>
      </c>
      <c r="B57" s="7" t="s">
        <v>2901</v>
      </c>
      <c r="C57" s="8">
        <v>1973</v>
      </c>
      <c r="D57" s="7" t="s">
        <v>210</v>
      </c>
    </row>
    <row r="58" spans="1:4" x14ac:dyDescent="0.35">
      <c r="A58" s="7">
        <v>57</v>
      </c>
      <c r="B58" s="7" t="s">
        <v>698</v>
      </c>
      <c r="C58" s="8">
        <v>1973</v>
      </c>
      <c r="D58" s="7" t="s">
        <v>699</v>
      </c>
    </row>
    <row r="59" spans="1:4" x14ac:dyDescent="0.35">
      <c r="A59" s="7">
        <v>58</v>
      </c>
      <c r="B59" s="7" t="s">
        <v>1245</v>
      </c>
      <c r="C59" s="8">
        <v>1973</v>
      </c>
      <c r="D59" s="7" t="s">
        <v>1246</v>
      </c>
    </row>
    <row r="60" spans="1:4" x14ac:dyDescent="0.35">
      <c r="A60" s="7">
        <v>59</v>
      </c>
      <c r="B60" s="9" t="s">
        <v>635</v>
      </c>
      <c r="C60" s="10">
        <v>1973</v>
      </c>
      <c r="D60" s="9" t="s">
        <v>636</v>
      </c>
    </row>
    <row r="61" spans="1:4" x14ac:dyDescent="0.35">
      <c r="A61" s="7">
        <v>60</v>
      </c>
      <c r="B61" s="7" t="s">
        <v>2945</v>
      </c>
      <c r="C61" s="8">
        <v>1974</v>
      </c>
      <c r="D61" s="7" t="s">
        <v>704</v>
      </c>
    </row>
    <row r="62" spans="1:4" x14ac:dyDescent="0.35">
      <c r="A62" s="7">
        <v>61</v>
      </c>
      <c r="B62" s="9" t="s">
        <v>2955</v>
      </c>
      <c r="C62" s="10">
        <v>1974</v>
      </c>
      <c r="D62" s="9" t="s">
        <v>557</v>
      </c>
    </row>
    <row r="63" spans="1:4" x14ac:dyDescent="0.35">
      <c r="A63" s="7">
        <v>62</v>
      </c>
      <c r="B63" s="9" t="s">
        <v>2955</v>
      </c>
      <c r="C63" s="10">
        <v>1974</v>
      </c>
      <c r="D63" s="9" t="s">
        <v>584</v>
      </c>
    </row>
    <row r="64" spans="1:4" x14ac:dyDescent="0.35">
      <c r="A64" s="7">
        <v>63</v>
      </c>
      <c r="B64" s="9" t="s">
        <v>2967</v>
      </c>
      <c r="C64" s="10">
        <v>1974</v>
      </c>
      <c r="D64" s="9" t="s">
        <v>2317</v>
      </c>
    </row>
    <row r="65" spans="1:4" x14ac:dyDescent="0.35">
      <c r="A65" s="7">
        <v>64</v>
      </c>
      <c r="B65" s="7" t="s">
        <v>1201</v>
      </c>
      <c r="C65" s="8">
        <v>1975</v>
      </c>
      <c r="D65" s="7" t="s">
        <v>1202</v>
      </c>
    </row>
    <row r="66" spans="1:4" x14ac:dyDescent="0.35">
      <c r="A66" s="7">
        <v>65</v>
      </c>
      <c r="B66" s="7" t="s">
        <v>2897</v>
      </c>
      <c r="C66" s="8">
        <v>1975</v>
      </c>
      <c r="D66" s="7" t="s">
        <v>1593</v>
      </c>
    </row>
    <row r="67" spans="1:4" x14ac:dyDescent="0.35">
      <c r="A67" s="7">
        <v>66</v>
      </c>
      <c r="B67" s="9" t="s">
        <v>2916</v>
      </c>
      <c r="C67" s="10">
        <v>1975</v>
      </c>
      <c r="D67" s="9" t="s">
        <v>404</v>
      </c>
    </row>
    <row r="68" spans="1:4" x14ac:dyDescent="0.35">
      <c r="A68" s="7">
        <v>67</v>
      </c>
      <c r="B68" s="7" t="s">
        <v>1254</v>
      </c>
      <c r="C68" s="8">
        <v>1975</v>
      </c>
      <c r="D68" s="7" t="s">
        <v>1255</v>
      </c>
    </row>
    <row r="69" spans="1:4" x14ac:dyDescent="0.35">
      <c r="A69" s="7">
        <v>68</v>
      </c>
      <c r="B69" s="9" t="s">
        <v>403</v>
      </c>
      <c r="C69" s="10">
        <v>1975</v>
      </c>
      <c r="D69" s="9" t="s">
        <v>404</v>
      </c>
    </row>
    <row r="70" spans="1:4" x14ac:dyDescent="0.35">
      <c r="A70" s="7">
        <v>69</v>
      </c>
      <c r="B70" s="7" t="s">
        <v>1205</v>
      </c>
      <c r="C70" s="8">
        <v>1975</v>
      </c>
      <c r="D70" s="7" t="s">
        <v>1206</v>
      </c>
    </row>
    <row r="71" spans="1:4" x14ac:dyDescent="0.35">
      <c r="A71" s="7">
        <v>70</v>
      </c>
      <c r="B71" s="9" t="s">
        <v>577</v>
      </c>
      <c r="C71" s="10">
        <v>1975</v>
      </c>
      <c r="D71" s="9" t="s">
        <v>578</v>
      </c>
    </row>
    <row r="72" spans="1:4" x14ac:dyDescent="0.35">
      <c r="A72" s="7">
        <v>71</v>
      </c>
      <c r="B72" s="9" t="s">
        <v>3029</v>
      </c>
      <c r="C72" s="10">
        <v>1975</v>
      </c>
      <c r="D72" s="9" t="s">
        <v>469</v>
      </c>
    </row>
    <row r="73" spans="1:4" x14ac:dyDescent="0.35">
      <c r="A73" s="7">
        <v>72</v>
      </c>
      <c r="B73" s="7" t="s">
        <v>2615</v>
      </c>
      <c r="C73" s="8">
        <v>1975</v>
      </c>
      <c r="D73" s="7" t="s">
        <v>2616</v>
      </c>
    </row>
    <row r="74" spans="1:4" x14ac:dyDescent="0.35">
      <c r="A74" s="7">
        <v>73</v>
      </c>
      <c r="B74" s="7" t="s">
        <v>2902</v>
      </c>
      <c r="C74" s="8">
        <v>1976</v>
      </c>
      <c r="D74" s="7" t="s">
        <v>710</v>
      </c>
    </row>
    <row r="75" spans="1:4" x14ac:dyDescent="0.35">
      <c r="A75" s="7">
        <v>74</v>
      </c>
      <c r="B75" s="7" t="s">
        <v>1969</v>
      </c>
      <c r="C75" s="8">
        <v>1976</v>
      </c>
      <c r="D75" s="7" t="s">
        <v>1970</v>
      </c>
    </row>
    <row r="76" spans="1:4" x14ac:dyDescent="0.35">
      <c r="A76" s="7">
        <v>75</v>
      </c>
      <c r="B76" s="7" t="s">
        <v>2209</v>
      </c>
      <c r="C76" s="8">
        <v>1976</v>
      </c>
      <c r="D76" s="7" t="s">
        <v>2210</v>
      </c>
    </row>
    <row r="77" spans="1:4" x14ac:dyDescent="0.35">
      <c r="A77" s="7">
        <v>76</v>
      </c>
      <c r="B77" s="7" t="s">
        <v>2926</v>
      </c>
      <c r="C77" s="8">
        <v>1976</v>
      </c>
      <c r="D77" s="7" t="s">
        <v>2673</v>
      </c>
    </row>
    <row r="78" spans="1:4" x14ac:dyDescent="0.35">
      <c r="A78" s="7">
        <v>77</v>
      </c>
      <c r="B78" s="9" t="s">
        <v>474</v>
      </c>
      <c r="C78" s="10">
        <v>1976</v>
      </c>
      <c r="D78" s="9" t="s">
        <v>475</v>
      </c>
    </row>
    <row r="79" spans="1:4" x14ac:dyDescent="0.35">
      <c r="A79" s="7">
        <v>78</v>
      </c>
      <c r="B79" s="7" t="s">
        <v>2111</v>
      </c>
      <c r="C79" s="8">
        <v>1976</v>
      </c>
      <c r="D79" s="7" t="s">
        <v>2112</v>
      </c>
    </row>
    <row r="80" spans="1:4" x14ac:dyDescent="0.35">
      <c r="A80" s="7">
        <v>79</v>
      </c>
      <c r="B80" s="7" t="s">
        <v>174</v>
      </c>
      <c r="C80" s="8">
        <v>1977</v>
      </c>
      <c r="D80" s="7" t="s">
        <v>175</v>
      </c>
    </row>
    <row r="81" spans="1:4" x14ac:dyDescent="0.35">
      <c r="A81" s="7">
        <v>80</v>
      </c>
      <c r="B81" s="7" t="s">
        <v>1965</v>
      </c>
      <c r="C81" s="8">
        <v>1977</v>
      </c>
      <c r="D81" s="7" t="s">
        <v>1966</v>
      </c>
    </row>
    <row r="82" spans="1:4" x14ac:dyDescent="0.35">
      <c r="A82" s="7">
        <v>81</v>
      </c>
      <c r="B82" s="9" t="s">
        <v>3046</v>
      </c>
      <c r="C82" s="10">
        <v>1977</v>
      </c>
      <c r="D82" s="9" t="s">
        <v>2330</v>
      </c>
    </row>
    <row r="83" spans="1:4" x14ac:dyDescent="0.35">
      <c r="A83" s="7">
        <v>82</v>
      </c>
      <c r="B83" s="7" t="s">
        <v>189</v>
      </c>
      <c r="C83" s="8">
        <v>1977</v>
      </c>
      <c r="D83" s="7" t="s">
        <v>190</v>
      </c>
    </row>
    <row r="84" spans="1:4" x14ac:dyDescent="0.35">
      <c r="A84" s="7">
        <v>83</v>
      </c>
      <c r="B84" s="7" t="s">
        <v>2510</v>
      </c>
      <c r="C84" s="8">
        <v>1978</v>
      </c>
      <c r="D84" s="7" t="s">
        <v>2511</v>
      </c>
    </row>
    <row r="85" spans="1:4" x14ac:dyDescent="0.35">
      <c r="A85" s="7">
        <v>84</v>
      </c>
      <c r="B85" s="7" t="s">
        <v>2921</v>
      </c>
      <c r="C85" s="8">
        <v>1978</v>
      </c>
      <c r="D85" s="7" t="s">
        <v>1590</v>
      </c>
    </row>
    <row r="86" spans="1:4" x14ac:dyDescent="0.35">
      <c r="A86" s="7">
        <v>85</v>
      </c>
      <c r="B86" s="7" t="s">
        <v>2922</v>
      </c>
      <c r="C86" s="8">
        <v>1978</v>
      </c>
      <c r="D86" s="7" t="s">
        <v>2084</v>
      </c>
    </row>
    <row r="87" spans="1:4" x14ac:dyDescent="0.35">
      <c r="A87" s="7">
        <v>86</v>
      </c>
      <c r="B87" s="9" t="s">
        <v>534</v>
      </c>
      <c r="C87" s="10">
        <v>1978</v>
      </c>
      <c r="D87" s="9" t="s">
        <v>535</v>
      </c>
    </row>
    <row r="88" spans="1:4" x14ac:dyDescent="0.35">
      <c r="A88" s="7">
        <v>87</v>
      </c>
      <c r="B88" s="7" t="s">
        <v>1790</v>
      </c>
      <c r="C88" s="8">
        <v>1978</v>
      </c>
      <c r="D88" s="7" t="s">
        <v>1791</v>
      </c>
    </row>
    <row r="89" spans="1:4" x14ac:dyDescent="0.35">
      <c r="A89" s="7">
        <v>88</v>
      </c>
      <c r="B89" s="7" t="s">
        <v>223</v>
      </c>
      <c r="C89" s="8">
        <v>1978</v>
      </c>
      <c r="D89" s="7" t="s">
        <v>224</v>
      </c>
    </row>
    <row r="90" spans="1:4" x14ac:dyDescent="0.35">
      <c r="A90" s="7">
        <v>89</v>
      </c>
      <c r="B90" s="7" t="s">
        <v>201</v>
      </c>
      <c r="C90" s="8">
        <v>1978</v>
      </c>
      <c r="D90" s="7" t="s">
        <v>202</v>
      </c>
    </row>
    <row r="91" spans="1:4" x14ac:dyDescent="0.35">
      <c r="A91" s="7">
        <v>90</v>
      </c>
      <c r="B91" s="9" t="s">
        <v>2335</v>
      </c>
      <c r="C91" s="10">
        <v>1979</v>
      </c>
      <c r="D91" s="9" t="s">
        <v>2336</v>
      </c>
    </row>
    <row r="92" spans="1:4" x14ac:dyDescent="0.35">
      <c r="A92" s="7">
        <v>91</v>
      </c>
      <c r="B92" s="9" t="s">
        <v>1635</v>
      </c>
      <c r="C92" s="10">
        <v>1980</v>
      </c>
      <c r="D92" s="9" t="s">
        <v>1636</v>
      </c>
    </row>
    <row r="93" spans="1:4" x14ac:dyDescent="0.35">
      <c r="A93" s="7">
        <v>92</v>
      </c>
      <c r="B93" s="7" t="s">
        <v>1218</v>
      </c>
      <c r="C93" s="8">
        <v>1980</v>
      </c>
      <c r="D93" s="7" t="s">
        <v>1219</v>
      </c>
    </row>
    <row r="94" spans="1:4" x14ac:dyDescent="0.35">
      <c r="A94" s="7">
        <v>93</v>
      </c>
      <c r="B94" s="7" t="s">
        <v>195</v>
      </c>
      <c r="C94" s="8">
        <v>1980</v>
      </c>
      <c r="D94" s="7" t="s">
        <v>196</v>
      </c>
    </row>
    <row r="95" spans="1:4" x14ac:dyDescent="0.35">
      <c r="A95" s="7">
        <v>94</v>
      </c>
      <c r="B95" s="7" t="s">
        <v>1410</v>
      </c>
      <c r="C95" s="8">
        <v>1980</v>
      </c>
      <c r="D95" s="7" t="s">
        <v>1411</v>
      </c>
    </row>
    <row r="96" spans="1:4" x14ac:dyDescent="0.35">
      <c r="A96" s="7">
        <v>95</v>
      </c>
      <c r="B96" s="7" t="s">
        <v>2965</v>
      </c>
      <c r="C96" s="8">
        <v>1980</v>
      </c>
      <c r="D96" s="7" t="s">
        <v>2571</v>
      </c>
    </row>
    <row r="97" spans="1:4" x14ac:dyDescent="0.35">
      <c r="A97" s="7">
        <v>96</v>
      </c>
      <c r="B97" s="7" t="s">
        <v>767</v>
      </c>
      <c r="C97" s="8">
        <v>1980</v>
      </c>
      <c r="D97" s="7" t="s">
        <v>768</v>
      </c>
    </row>
    <row r="98" spans="1:4" x14ac:dyDescent="0.35">
      <c r="A98" s="7">
        <v>97</v>
      </c>
      <c r="B98" s="7" t="s">
        <v>2267</v>
      </c>
      <c r="C98" s="8">
        <v>1981</v>
      </c>
      <c r="D98" s="7" t="s">
        <v>2268</v>
      </c>
    </row>
    <row r="99" spans="1:4" x14ac:dyDescent="0.35">
      <c r="A99" s="7">
        <v>98</v>
      </c>
      <c r="B99" s="7" t="s">
        <v>2918</v>
      </c>
      <c r="C99" s="8">
        <v>1981</v>
      </c>
      <c r="D99" s="7" t="s">
        <v>209</v>
      </c>
    </row>
    <row r="100" spans="1:4" x14ac:dyDescent="0.35">
      <c r="A100" s="7">
        <v>99</v>
      </c>
      <c r="B100" s="7" t="s">
        <v>2918</v>
      </c>
      <c r="C100" s="8">
        <v>1981</v>
      </c>
      <c r="D100" s="7" t="s">
        <v>200</v>
      </c>
    </row>
    <row r="101" spans="1:4" x14ac:dyDescent="0.35">
      <c r="A101" s="7">
        <v>100</v>
      </c>
      <c r="B101" s="7" t="s">
        <v>2935</v>
      </c>
      <c r="C101" s="8">
        <v>1981</v>
      </c>
      <c r="D101" s="7" t="s">
        <v>2002</v>
      </c>
    </row>
    <row r="102" spans="1:4" x14ac:dyDescent="0.35">
      <c r="A102" s="7">
        <v>101</v>
      </c>
      <c r="B102" s="7" t="s">
        <v>2935</v>
      </c>
      <c r="C102" s="8">
        <v>1981</v>
      </c>
      <c r="D102" s="7" t="s">
        <v>2001</v>
      </c>
    </row>
    <row r="103" spans="1:4" x14ac:dyDescent="0.35">
      <c r="A103" s="7">
        <v>102</v>
      </c>
      <c r="B103" s="7" t="s">
        <v>2966</v>
      </c>
      <c r="C103" s="8">
        <v>1981</v>
      </c>
      <c r="D103" s="7" t="s">
        <v>1923</v>
      </c>
    </row>
    <row r="104" spans="1:4" x14ac:dyDescent="0.35">
      <c r="A104" s="7">
        <v>103</v>
      </c>
      <c r="B104" s="7" t="s">
        <v>3036</v>
      </c>
      <c r="C104" s="8">
        <v>1981</v>
      </c>
      <c r="D104" s="7" t="s">
        <v>1226</v>
      </c>
    </row>
    <row r="105" spans="1:4" x14ac:dyDescent="0.35">
      <c r="A105" s="7">
        <v>104</v>
      </c>
      <c r="B105" s="11" t="s">
        <v>2903</v>
      </c>
      <c r="C105" s="12">
        <v>1982</v>
      </c>
      <c r="D105" s="11" t="s">
        <v>63</v>
      </c>
    </row>
    <row r="106" spans="1:4" x14ac:dyDescent="0.35">
      <c r="A106" s="7">
        <v>105</v>
      </c>
      <c r="B106" s="7" t="s">
        <v>736</v>
      </c>
      <c r="C106" s="8">
        <v>1982</v>
      </c>
      <c r="D106" s="7" t="s">
        <v>737</v>
      </c>
    </row>
    <row r="107" spans="1:4" x14ac:dyDescent="0.35">
      <c r="A107" s="7">
        <v>106</v>
      </c>
      <c r="B107" s="7" t="s">
        <v>2931</v>
      </c>
      <c r="C107" s="8">
        <v>1982</v>
      </c>
      <c r="D107" s="7" t="s">
        <v>1190</v>
      </c>
    </row>
    <row r="108" spans="1:4" x14ac:dyDescent="0.35">
      <c r="A108" s="7">
        <v>107</v>
      </c>
      <c r="B108" s="7" t="s">
        <v>2949</v>
      </c>
      <c r="C108" s="8">
        <v>1982</v>
      </c>
      <c r="D108" s="7" t="s">
        <v>2056</v>
      </c>
    </row>
    <row r="109" spans="1:4" x14ac:dyDescent="0.35">
      <c r="A109" s="7">
        <v>108</v>
      </c>
      <c r="B109" s="7" t="s">
        <v>2588</v>
      </c>
      <c r="C109" s="8">
        <v>1982</v>
      </c>
      <c r="D109" s="7" t="s">
        <v>2589</v>
      </c>
    </row>
    <row r="110" spans="1:4" x14ac:dyDescent="0.35">
      <c r="A110" s="7">
        <v>109</v>
      </c>
      <c r="B110" s="7" t="s">
        <v>1390</v>
      </c>
      <c r="C110" s="8">
        <v>1982</v>
      </c>
      <c r="D110" s="7" t="s">
        <v>1391</v>
      </c>
    </row>
    <row r="111" spans="1:4" x14ac:dyDescent="0.35">
      <c r="A111" s="7">
        <v>110</v>
      </c>
      <c r="B111" s="7" t="s">
        <v>2558</v>
      </c>
      <c r="C111" s="8">
        <v>1983</v>
      </c>
      <c r="D111" s="7" t="s">
        <v>2559</v>
      </c>
    </row>
    <row r="112" spans="1:4" x14ac:dyDescent="0.35">
      <c r="A112" s="7">
        <v>111</v>
      </c>
      <c r="B112" s="7" t="s">
        <v>778</v>
      </c>
      <c r="C112" s="8">
        <v>1983</v>
      </c>
      <c r="D112" s="7" t="s">
        <v>779</v>
      </c>
    </row>
    <row r="113" spans="1:4" x14ac:dyDescent="0.35">
      <c r="A113" s="7">
        <v>112</v>
      </c>
      <c r="B113" s="7" t="s">
        <v>2548</v>
      </c>
      <c r="C113" s="8">
        <v>1983</v>
      </c>
      <c r="D113" s="7" t="s">
        <v>2549</v>
      </c>
    </row>
    <row r="114" spans="1:4" x14ac:dyDescent="0.35">
      <c r="A114" s="7">
        <v>113</v>
      </c>
      <c r="B114" s="9" t="s">
        <v>3027</v>
      </c>
      <c r="C114" s="10">
        <v>1983</v>
      </c>
      <c r="D114" s="9" t="s">
        <v>480</v>
      </c>
    </row>
    <row r="115" spans="1:4" x14ac:dyDescent="0.35">
      <c r="A115" s="7">
        <v>114</v>
      </c>
      <c r="B115" s="9" t="s">
        <v>3027</v>
      </c>
      <c r="C115" s="10">
        <v>1983</v>
      </c>
      <c r="D115" s="9" t="s">
        <v>506</v>
      </c>
    </row>
    <row r="116" spans="1:4" x14ac:dyDescent="0.35">
      <c r="A116" s="7">
        <v>115</v>
      </c>
      <c r="B116" s="9" t="s">
        <v>3028</v>
      </c>
      <c r="C116" s="10">
        <v>1983</v>
      </c>
      <c r="D116" s="9" t="s">
        <v>2401</v>
      </c>
    </row>
    <row r="117" spans="1:4" x14ac:dyDescent="0.35">
      <c r="A117" s="7">
        <v>116</v>
      </c>
      <c r="B117" s="7" t="s">
        <v>2950</v>
      </c>
      <c r="C117" s="8">
        <v>1984</v>
      </c>
      <c r="D117" s="7" t="s">
        <v>2011</v>
      </c>
    </row>
    <row r="118" spans="1:4" x14ac:dyDescent="0.35">
      <c r="A118" s="7">
        <v>117</v>
      </c>
      <c r="B118" s="9" t="s">
        <v>2956</v>
      </c>
      <c r="C118" s="10">
        <v>1984</v>
      </c>
      <c r="D118" s="9" t="s">
        <v>2316</v>
      </c>
    </row>
    <row r="119" spans="1:4" x14ac:dyDescent="0.35">
      <c r="A119" s="7">
        <v>118</v>
      </c>
      <c r="B119" s="7" t="s">
        <v>269</v>
      </c>
      <c r="C119" s="8">
        <v>1984</v>
      </c>
      <c r="D119" s="7" t="s">
        <v>270</v>
      </c>
    </row>
    <row r="120" spans="1:4" x14ac:dyDescent="0.35">
      <c r="A120" s="7">
        <v>119</v>
      </c>
      <c r="B120" s="7" t="s">
        <v>147</v>
      </c>
      <c r="C120" s="8">
        <v>1984</v>
      </c>
      <c r="D120" s="7" t="s">
        <v>148</v>
      </c>
    </row>
    <row r="121" spans="1:4" x14ac:dyDescent="0.35">
      <c r="A121" s="7">
        <v>120</v>
      </c>
      <c r="B121" s="7" t="s">
        <v>1207</v>
      </c>
      <c r="C121" s="8">
        <v>1985</v>
      </c>
      <c r="D121" s="7" t="s">
        <v>1208</v>
      </c>
    </row>
    <row r="122" spans="1:4" x14ac:dyDescent="0.35">
      <c r="A122" s="7">
        <v>121</v>
      </c>
      <c r="B122" s="9" t="s">
        <v>3001</v>
      </c>
      <c r="C122" s="10">
        <v>1985</v>
      </c>
      <c r="D122" s="9" t="s">
        <v>450</v>
      </c>
    </row>
    <row r="123" spans="1:4" x14ac:dyDescent="0.35">
      <c r="A123" s="7">
        <v>122</v>
      </c>
      <c r="B123" s="7" t="s">
        <v>3022</v>
      </c>
      <c r="C123" s="8">
        <v>1985</v>
      </c>
      <c r="D123" s="7" t="s">
        <v>2298</v>
      </c>
    </row>
    <row r="124" spans="1:4" x14ac:dyDescent="0.35">
      <c r="A124" s="7">
        <v>123</v>
      </c>
      <c r="B124" s="7" t="s">
        <v>164</v>
      </c>
      <c r="C124" s="8">
        <v>1985</v>
      </c>
      <c r="D124" s="7" t="s">
        <v>165</v>
      </c>
    </row>
    <row r="125" spans="1:4" x14ac:dyDescent="0.35">
      <c r="A125" s="7">
        <v>124</v>
      </c>
      <c r="B125" s="7" t="s">
        <v>3059</v>
      </c>
      <c r="C125" s="8">
        <v>1985</v>
      </c>
      <c r="D125" s="7" t="s">
        <v>2269</v>
      </c>
    </row>
    <row r="126" spans="1:4" x14ac:dyDescent="0.35">
      <c r="A126" s="7">
        <v>125</v>
      </c>
      <c r="B126" s="7" t="s">
        <v>2920</v>
      </c>
      <c r="C126" s="8">
        <v>1986</v>
      </c>
      <c r="D126" s="7" t="s">
        <v>1187</v>
      </c>
    </row>
    <row r="127" spans="1:4" x14ac:dyDescent="0.35">
      <c r="A127" s="7">
        <v>126</v>
      </c>
      <c r="B127" s="9" t="s">
        <v>423</v>
      </c>
      <c r="C127" s="10">
        <v>1986</v>
      </c>
      <c r="D127" s="9" t="s">
        <v>424</v>
      </c>
    </row>
    <row r="128" spans="1:4" x14ac:dyDescent="0.35">
      <c r="A128" s="7">
        <v>127</v>
      </c>
      <c r="B128" s="7" t="s">
        <v>2937</v>
      </c>
      <c r="C128" s="8">
        <v>1986</v>
      </c>
      <c r="D128" s="7" t="s">
        <v>2255</v>
      </c>
    </row>
    <row r="129" spans="1:4" x14ac:dyDescent="0.35">
      <c r="A129" s="7">
        <v>128</v>
      </c>
      <c r="B129" s="7" t="s">
        <v>217</v>
      </c>
      <c r="C129" s="8">
        <v>1986</v>
      </c>
      <c r="D129" s="7" t="s">
        <v>218</v>
      </c>
    </row>
    <row r="130" spans="1:4" x14ac:dyDescent="0.35">
      <c r="A130" s="7">
        <v>129</v>
      </c>
      <c r="B130" s="7" t="s">
        <v>287</v>
      </c>
      <c r="C130" s="8">
        <v>1986</v>
      </c>
      <c r="D130" s="7" t="s">
        <v>288</v>
      </c>
    </row>
    <row r="131" spans="1:4" x14ac:dyDescent="0.35">
      <c r="A131" s="7">
        <v>130</v>
      </c>
      <c r="B131" s="7" t="s">
        <v>2199</v>
      </c>
      <c r="C131" s="8">
        <v>1986</v>
      </c>
      <c r="D131" s="7" t="s">
        <v>2200</v>
      </c>
    </row>
    <row r="132" spans="1:4" x14ac:dyDescent="0.35">
      <c r="A132" s="7">
        <v>131</v>
      </c>
      <c r="B132" s="7" t="s">
        <v>3032</v>
      </c>
      <c r="C132" s="8">
        <v>1986</v>
      </c>
      <c r="D132" s="7" t="s">
        <v>723</v>
      </c>
    </row>
    <row r="133" spans="1:4" x14ac:dyDescent="0.35">
      <c r="A133" s="7">
        <v>132</v>
      </c>
      <c r="B133" s="7" t="s">
        <v>230</v>
      </c>
      <c r="C133" s="8">
        <v>1986</v>
      </c>
      <c r="D133" s="7" t="s">
        <v>231</v>
      </c>
    </row>
    <row r="134" spans="1:4" x14ac:dyDescent="0.35">
      <c r="A134" s="7">
        <v>133</v>
      </c>
      <c r="B134" s="7" t="s">
        <v>2091</v>
      </c>
      <c r="C134" s="8">
        <v>1987</v>
      </c>
      <c r="D134" s="7" t="s">
        <v>2092</v>
      </c>
    </row>
    <row r="135" spans="1:4" x14ac:dyDescent="0.35">
      <c r="A135" s="7">
        <v>134</v>
      </c>
      <c r="B135" s="7" t="s">
        <v>2100</v>
      </c>
      <c r="C135" s="8">
        <v>1987</v>
      </c>
      <c r="D135" s="7" t="s">
        <v>2101</v>
      </c>
    </row>
    <row r="136" spans="1:4" x14ac:dyDescent="0.35">
      <c r="A136" s="7">
        <v>135</v>
      </c>
      <c r="B136" s="7" t="s">
        <v>2188</v>
      </c>
      <c r="C136" s="8">
        <v>1987</v>
      </c>
      <c r="D136" s="7" t="s">
        <v>2189</v>
      </c>
    </row>
    <row r="137" spans="1:4" x14ac:dyDescent="0.35">
      <c r="A137" s="7">
        <v>136</v>
      </c>
      <c r="B137" s="7" t="s">
        <v>3005</v>
      </c>
      <c r="C137" s="8">
        <v>1987</v>
      </c>
      <c r="D137" s="7" t="s">
        <v>1565</v>
      </c>
    </row>
    <row r="138" spans="1:4" x14ac:dyDescent="0.35">
      <c r="A138" s="7">
        <v>137</v>
      </c>
      <c r="B138" s="7" t="s">
        <v>1396</v>
      </c>
      <c r="C138" s="8">
        <v>1987</v>
      </c>
      <c r="D138" s="7" t="s">
        <v>1397</v>
      </c>
    </row>
    <row r="139" spans="1:4" x14ac:dyDescent="0.35">
      <c r="A139" s="7">
        <v>138</v>
      </c>
      <c r="B139" s="7" t="s">
        <v>344</v>
      </c>
      <c r="C139" s="8">
        <v>1987</v>
      </c>
      <c r="D139" s="7" t="s">
        <v>2156</v>
      </c>
    </row>
    <row r="140" spans="1:4" x14ac:dyDescent="0.35">
      <c r="A140" s="7">
        <v>139</v>
      </c>
      <c r="B140" s="9" t="s">
        <v>3045</v>
      </c>
      <c r="C140" s="10">
        <v>1987</v>
      </c>
      <c r="D140" s="9" t="s">
        <v>445</v>
      </c>
    </row>
    <row r="141" spans="1:4" x14ac:dyDescent="0.35">
      <c r="A141" s="7">
        <v>140</v>
      </c>
      <c r="B141" s="7" t="s">
        <v>3045</v>
      </c>
      <c r="C141" s="8">
        <v>1987</v>
      </c>
      <c r="D141" s="7" t="s">
        <v>1501</v>
      </c>
    </row>
    <row r="142" spans="1:4" x14ac:dyDescent="0.35">
      <c r="A142" s="7">
        <v>141</v>
      </c>
      <c r="B142" s="7" t="s">
        <v>2566</v>
      </c>
      <c r="C142" s="8">
        <v>1988</v>
      </c>
      <c r="D142" s="7" t="s">
        <v>2567</v>
      </c>
    </row>
    <row r="143" spans="1:4" x14ac:dyDescent="0.35">
      <c r="A143" s="7">
        <v>142</v>
      </c>
      <c r="B143" s="9" t="s">
        <v>2939</v>
      </c>
      <c r="C143" s="10">
        <v>1988</v>
      </c>
      <c r="D143" s="9" t="s">
        <v>797</v>
      </c>
    </row>
    <row r="144" spans="1:4" x14ac:dyDescent="0.35">
      <c r="A144" s="7">
        <v>143</v>
      </c>
      <c r="B144" s="7" t="s">
        <v>1399</v>
      </c>
      <c r="C144" s="8">
        <v>1988</v>
      </c>
      <c r="D144" s="7" t="s">
        <v>1400</v>
      </c>
    </row>
    <row r="145" spans="1:4" x14ac:dyDescent="0.35">
      <c r="A145" s="7">
        <v>144</v>
      </c>
      <c r="B145" s="7" t="s">
        <v>2952</v>
      </c>
      <c r="C145" s="8">
        <v>1988</v>
      </c>
      <c r="D145" s="7" t="s">
        <v>2088</v>
      </c>
    </row>
    <row r="146" spans="1:4" x14ac:dyDescent="0.35">
      <c r="A146" s="7">
        <v>145</v>
      </c>
      <c r="B146" s="11" t="s">
        <v>2930</v>
      </c>
      <c r="C146" s="12">
        <v>1989</v>
      </c>
      <c r="D146" s="11" t="s">
        <v>113</v>
      </c>
    </row>
    <row r="147" spans="1:4" x14ac:dyDescent="0.35">
      <c r="A147" s="7">
        <v>146</v>
      </c>
      <c r="B147" s="7" t="s">
        <v>2947</v>
      </c>
      <c r="C147" s="8">
        <v>1989</v>
      </c>
      <c r="D147" s="7" t="s">
        <v>2073</v>
      </c>
    </row>
    <row r="148" spans="1:4" x14ac:dyDescent="0.35">
      <c r="A148" s="7">
        <v>147</v>
      </c>
      <c r="B148" s="9" t="s">
        <v>2971</v>
      </c>
      <c r="C148" s="10">
        <v>1989</v>
      </c>
      <c r="D148" s="9" t="s">
        <v>2344</v>
      </c>
    </row>
    <row r="149" spans="1:4" x14ac:dyDescent="0.35">
      <c r="A149" s="7">
        <v>148</v>
      </c>
      <c r="B149" s="7" t="s">
        <v>3000</v>
      </c>
      <c r="C149" s="8">
        <v>1989</v>
      </c>
      <c r="D149" s="7" t="s">
        <v>1580</v>
      </c>
    </row>
    <row r="150" spans="1:4" x14ac:dyDescent="0.35">
      <c r="A150" s="7">
        <v>149</v>
      </c>
      <c r="B150" s="7" t="s">
        <v>3016</v>
      </c>
      <c r="C150" s="8">
        <v>1989</v>
      </c>
      <c r="D150" s="7" t="s">
        <v>1185</v>
      </c>
    </row>
    <row r="151" spans="1:4" x14ac:dyDescent="0.35">
      <c r="A151" s="7">
        <v>150</v>
      </c>
      <c r="B151" s="9" t="s">
        <v>570</v>
      </c>
      <c r="C151" s="10">
        <v>1989</v>
      </c>
      <c r="D151" s="9" t="s">
        <v>571</v>
      </c>
    </row>
    <row r="152" spans="1:4" x14ac:dyDescent="0.35">
      <c r="A152" s="7">
        <v>151</v>
      </c>
      <c r="B152" s="9" t="s">
        <v>3050</v>
      </c>
      <c r="C152" s="10">
        <v>1989</v>
      </c>
      <c r="D152" s="9" t="s">
        <v>881</v>
      </c>
    </row>
    <row r="153" spans="1:4" x14ac:dyDescent="0.35">
      <c r="A153" s="7">
        <v>152</v>
      </c>
      <c r="B153" s="7" t="s">
        <v>2635</v>
      </c>
      <c r="C153" s="8">
        <v>1990</v>
      </c>
      <c r="D153" s="7" t="s">
        <v>2636</v>
      </c>
    </row>
    <row r="154" spans="1:4" x14ac:dyDescent="0.35">
      <c r="A154" s="7">
        <v>153</v>
      </c>
      <c r="B154" s="7" t="s">
        <v>2910</v>
      </c>
      <c r="C154" s="8">
        <v>1990</v>
      </c>
      <c r="D154" s="7" t="s">
        <v>1946</v>
      </c>
    </row>
    <row r="155" spans="1:4" x14ac:dyDescent="0.35">
      <c r="A155" s="7">
        <v>154</v>
      </c>
      <c r="B155" s="9" t="s">
        <v>841</v>
      </c>
      <c r="C155" s="10">
        <v>1990</v>
      </c>
      <c r="D155" s="9" t="s">
        <v>842</v>
      </c>
    </row>
    <row r="156" spans="1:4" x14ac:dyDescent="0.35">
      <c r="A156" s="7">
        <v>155</v>
      </c>
      <c r="B156" s="7" t="s">
        <v>2932</v>
      </c>
      <c r="C156" s="8">
        <v>1990</v>
      </c>
      <c r="D156" s="7" t="s">
        <v>999</v>
      </c>
    </row>
    <row r="157" spans="1:4" x14ac:dyDescent="0.35">
      <c r="A157" s="7">
        <v>156</v>
      </c>
      <c r="B157" s="7" t="s">
        <v>781</v>
      </c>
      <c r="C157" s="8">
        <v>1990</v>
      </c>
      <c r="D157" s="7" t="s">
        <v>782</v>
      </c>
    </row>
    <row r="158" spans="1:4" x14ac:dyDescent="0.35">
      <c r="A158" s="7">
        <v>157</v>
      </c>
      <c r="B158" s="7" t="s">
        <v>2206</v>
      </c>
      <c r="C158" s="8">
        <v>1990</v>
      </c>
      <c r="D158" s="7" t="s">
        <v>2207</v>
      </c>
    </row>
    <row r="159" spans="1:4" x14ac:dyDescent="0.35">
      <c r="A159" s="7">
        <v>158</v>
      </c>
      <c r="B159" s="11" t="s">
        <v>3006</v>
      </c>
      <c r="C159" s="12">
        <v>1990</v>
      </c>
      <c r="D159" s="11" t="s">
        <v>122</v>
      </c>
    </row>
    <row r="160" spans="1:4" x14ac:dyDescent="0.35">
      <c r="A160" s="7">
        <v>159</v>
      </c>
      <c r="B160" s="9" t="s">
        <v>3020</v>
      </c>
      <c r="C160" s="10">
        <v>1990</v>
      </c>
      <c r="D160" s="9" t="s">
        <v>400</v>
      </c>
    </row>
    <row r="161" spans="1:4" x14ac:dyDescent="0.35">
      <c r="A161" s="7">
        <v>160</v>
      </c>
      <c r="B161" s="9" t="s">
        <v>3033</v>
      </c>
      <c r="C161" s="10">
        <v>1990</v>
      </c>
      <c r="D161" s="9" t="s">
        <v>1599</v>
      </c>
    </row>
    <row r="162" spans="1:4" x14ac:dyDescent="0.35">
      <c r="A162" s="7">
        <v>161</v>
      </c>
      <c r="B162" s="7" t="s">
        <v>3039</v>
      </c>
      <c r="C162" s="8">
        <v>1990</v>
      </c>
      <c r="D162" s="7" t="s">
        <v>166</v>
      </c>
    </row>
    <row r="163" spans="1:4" x14ac:dyDescent="0.35">
      <c r="A163" s="7">
        <v>162</v>
      </c>
      <c r="B163" s="7" t="s">
        <v>152</v>
      </c>
      <c r="C163" s="8">
        <v>1990</v>
      </c>
      <c r="D163" s="7" t="s">
        <v>153</v>
      </c>
    </row>
    <row r="164" spans="1:4" x14ac:dyDescent="0.35">
      <c r="A164" s="7">
        <v>163</v>
      </c>
      <c r="B164" s="7" t="s">
        <v>3017</v>
      </c>
      <c r="C164" s="8">
        <v>1991</v>
      </c>
      <c r="D164" s="7" t="s">
        <v>1186</v>
      </c>
    </row>
    <row r="165" spans="1:4" x14ac:dyDescent="0.35">
      <c r="A165" s="7">
        <v>164</v>
      </c>
      <c r="B165" s="7" t="s">
        <v>1388</v>
      </c>
      <c r="C165" s="8">
        <v>1991</v>
      </c>
      <c r="D165" s="7" t="s">
        <v>1389</v>
      </c>
    </row>
    <row r="166" spans="1:4" x14ac:dyDescent="0.35">
      <c r="A166" s="7">
        <v>165</v>
      </c>
      <c r="B166" s="7" t="s">
        <v>182</v>
      </c>
      <c r="C166" s="8">
        <v>1991</v>
      </c>
      <c r="D166" s="7" t="s">
        <v>183</v>
      </c>
    </row>
    <row r="167" spans="1:4" x14ac:dyDescent="0.35">
      <c r="A167" s="7">
        <v>166</v>
      </c>
      <c r="B167" s="9" t="s">
        <v>3047</v>
      </c>
      <c r="C167" s="10">
        <v>1991</v>
      </c>
      <c r="D167" s="9" t="s">
        <v>416</v>
      </c>
    </row>
    <row r="168" spans="1:4" x14ac:dyDescent="0.35">
      <c r="A168" s="7">
        <v>167</v>
      </c>
      <c r="B168" s="9" t="s">
        <v>3049</v>
      </c>
      <c r="C168" s="10">
        <v>1991</v>
      </c>
      <c r="D168" s="9" t="s">
        <v>2357</v>
      </c>
    </row>
    <row r="169" spans="1:4" x14ac:dyDescent="0.35">
      <c r="A169" s="7">
        <v>168</v>
      </c>
      <c r="B169" s="7" t="s">
        <v>2082</v>
      </c>
      <c r="C169" s="8">
        <v>1991</v>
      </c>
      <c r="D169" s="7" t="s">
        <v>2083</v>
      </c>
    </row>
    <row r="170" spans="1:4" x14ac:dyDescent="0.35">
      <c r="A170" s="7">
        <v>169</v>
      </c>
      <c r="B170" s="7" t="s">
        <v>1483</v>
      </c>
      <c r="C170" s="8">
        <v>1992</v>
      </c>
      <c r="D170" s="7" t="s">
        <v>1484</v>
      </c>
    </row>
    <row r="171" spans="1:4" x14ac:dyDescent="0.35">
      <c r="A171" s="7">
        <v>170</v>
      </c>
      <c r="B171" s="7" t="s">
        <v>2563</v>
      </c>
      <c r="C171" s="8">
        <v>1992</v>
      </c>
      <c r="D171" s="7" t="s">
        <v>2564</v>
      </c>
    </row>
    <row r="172" spans="1:4" x14ac:dyDescent="0.35">
      <c r="A172" s="7">
        <v>171</v>
      </c>
      <c r="B172" s="7" t="s">
        <v>2560</v>
      </c>
      <c r="C172" s="8">
        <v>1992</v>
      </c>
      <c r="D172" s="7" t="s">
        <v>2561</v>
      </c>
    </row>
    <row r="173" spans="1:4" x14ac:dyDescent="0.35">
      <c r="A173" s="7">
        <v>172</v>
      </c>
      <c r="B173" s="7" t="s">
        <v>2970</v>
      </c>
      <c r="C173" s="8">
        <v>1992</v>
      </c>
      <c r="D173" s="7" t="s">
        <v>2720</v>
      </c>
    </row>
    <row r="174" spans="1:4" x14ac:dyDescent="0.35">
      <c r="A174" s="7">
        <v>173</v>
      </c>
      <c r="B174" s="7" t="s">
        <v>159</v>
      </c>
      <c r="C174" s="8">
        <v>1992</v>
      </c>
      <c r="D174" s="7" t="s">
        <v>160</v>
      </c>
    </row>
    <row r="175" spans="1:4" x14ac:dyDescent="0.35">
      <c r="A175" s="7">
        <v>174</v>
      </c>
      <c r="B175" s="7" t="s">
        <v>3018</v>
      </c>
      <c r="C175" s="8">
        <v>1992</v>
      </c>
      <c r="D175" s="7" t="s">
        <v>1404</v>
      </c>
    </row>
    <row r="176" spans="1:4" x14ac:dyDescent="0.35">
      <c r="A176" s="7">
        <v>175</v>
      </c>
      <c r="B176" s="9" t="s">
        <v>3030</v>
      </c>
      <c r="C176" s="10">
        <v>1992</v>
      </c>
      <c r="D176" s="9" t="s">
        <v>1629</v>
      </c>
    </row>
    <row r="177" spans="1:4" x14ac:dyDescent="0.35">
      <c r="A177" s="7">
        <v>176</v>
      </c>
      <c r="B177" s="9" t="s">
        <v>3040</v>
      </c>
      <c r="C177" s="10">
        <v>1992</v>
      </c>
      <c r="D177" s="9" t="s">
        <v>2312</v>
      </c>
    </row>
    <row r="178" spans="1:4" x14ac:dyDescent="0.35">
      <c r="A178" s="7">
        <v>177</v>
      </c>
      <c r="B178" s="7" t="s">
        <v>2644</v>
      </c>
      <c r="C178" s="8">
        <v>1992</v>
      </c>
      <c r="D178" s="7" t="s">
        <v>2645</v>
      </c>
    </row>
    <row r="179" spans="1:4" x14ac:dyDescent="0.35">
      <c r="A179" s="7">
        <v>178</v>
      </c>
      <c r="B179" s="7" t="s">
        <v>2896</v>
      </c>
      <c r="C179" s="8">
        <v>1993</v>
      </c>
      <c r="D179" s="7" t="s">
        <v>2026</v>
      </c>
    </row>
    <row r="180" spans="1:4" x14ac:dyDescent="0.35">
      <c r="A180" s="7">
        <v>179</v>
      </c>
      <c r="B180" s="7" t="s">
        <v>2954</v>
      </c>
      <c r="C180" s="8">
        <v>1993</v>
      </c>
      <c r="D180" s="7" t="s">
        <v>2953</v>
      </c>
    </row>
    <row r="181" spans="1:4" x14ac:dyDescent="0.35">
      <c r="A181" s="7">
        <v>180</v>
      </c>
      <c r="B181" s="7" t="s">
        <v>2014</v>
      </c>
      <c r="C181" s="8">
        <v>1993</v>
      </c>
      <c r="D181" s="7" t="s">
        <v>2015</v>
      </c>
    </row>
    <row r="182" spans="1:4" x14ac:dyDescent="0.35">
      <c r="A182" s="7">
        <v>181</v>
      </c>
      <c r="B182" s="11" t="s">
        <v>2252</v>
      </c>
      <c r="C182" s="12">
        <v>1993</v>
      </c>
      <c r="D182" s="11" t="s">
        <v>2253</v>
      </c>
    </row>
    <row r="183" spans="1:4" x14ac:dyDescent="0.35">
      <c r="A183" s="7">
        <v>182</v>
      </c>
      <c r="B183" s="9" t="s">
        <v>2957</v>
      </c>
      <c r="C183" s="10">
        <v>1994</v>
      </c>
      <c r="D183" s="9" t="s">
        <v>2346</v>
      </c>
    </row>
    <row r="184" spans="1:4" x14ac:dyDescent="0.35">
      <c r="A184" s="7">
        <v>183</v>
      </c>
      <c r="B184" s="7" t="s">
        <v>958</v>
      </c>
      <c r="C184" s="8">
        <v>1994</v>
      </c>
      <c r="D184" s="7" t="s">
        <v>959</v>
      </c>
    </row>
    <row r="185" spans="1:4" x14ac:dyDescent="0.35">
      <c r="A185" s="7">
        <v>184</v>
      </c>
      <c r="B185" s="7" t="s">
        <v>2964</v>
      </c>
      <c r="C185" s="8">
        <v>1994</v>
      </c>
      <c r="D185" s="7" t="s">
        <v>761</v>
      </c>
    </row>
    <row r="186" spans="1:4" x14ac:dyDescent="0.35">
      <c r="A186" s="7">
        <v>185</v>
      </c>
      <c r="B186" s="7" t="s">
        <v>169</v>
      </c>
      <c r="C186" s="8">
        <v>1994</v>
      </c>
      <c r="D186" s="7" t="s">
        <v>170</v>
      </c>
    </row>
    <row r="187" spans="1:4" x14ac:dyDescent="0.35">
      <c r="A187" s="7">
        <v>186</v>
      </c>
      <c r="B187" s="7" t="s">
        <v>3038</v>
      </c>
      <c r="C187" s="8">
        <v>1994</v>
      </c>
      <c r="D187" s="7" t="s">
        <v>1758</v>
      </c>
    </row>
    <row r="188" spans="1:4" x14ac:dyDescent="0.35">
      <c r="A188" s="7">
        <v>187</v>
      </c>
      <c r="B188" s="7" t="s">
        <v>995</v>
      </c>
      <c r="C188" s="8">
        <v>1995</v>
      </c>
      <c r="D188" s="7" t="s">
        <v>996</v>
      </c>
    </row>
    <row r="189" spans="1:4" x14ac:dyDescent="0.35">
      <c r="A189" s="7">
        <v>188</v>
      </c>
      <c r="B189" s="7" t="s">
        <v>1509</v>
      </c>
      <c r="C189" s="8">
        <v>1995</v>
      </c>
      <c r="D189" s="7" t="s">
        <v>1510</v>
      </c>
    </row>
    <row r="190" spans="1:4" x14ac:dyDescent="0.35">
      <c r="A190" s="7">
        <v>189</v>
      </c>
      <c r="B190" s="7" t="s">
        <v>2911</v>
      </c>
      <c r="C190" s="8">
        <v>1996</v>
      </c>
      <c r="D190" s="7" t="s">
        <v>990</v>
      </c>
    </row>
    <row r="191" spans="1:4" x14ac:dyDescent="0.35">
      <c r="A191" s="7">
        <v>190</v>
      </c>
      <c r="B191" s="7" t="s">
        <v>2911</v>
      </c>
      <c r="C191" s="8">
        <v>1996</v>
      </c>
      <c r="D191" s="7" t="s">
        <v>1060</v>
      </c>
    </row>
    <row r="192" spans="1:4" x14ac:dyDescent="0.35">
      <c r="A192" s="7">
        <v>191</v>
      </c>
      <c r="B192" s="7" t="s">
        <v>2021</v>
      </c>
      <c r="C192" s="8">
        <v>1996</v>
      </c>
      <c r="D192" s="7" t="s">
        <v>2022</v>
      </c>
    </row>
    <row r="193" spans="1:4" x14ac:dyDescent="0.35">
      <c r="A193" s="7">
        <v>192</v>
      </c>
      <c r="B193" s="7" t="s">
        <v>2141</v>
      </c>
      <c r="C193" s="8">
        <v>1996</v>
      </c>
      <c r="D193" s="7" t="s">
        <v>2142</v>
      </c>
    </row>
    <row r="194" spans="1:4" x14ac:dyDescent="0.35">
      <c r="A194" s="7">
        <v>193</v>
      </c>
      <c r="B194" s="7" t="s">
        <v>206</v>
      </c>
      <c r="C194" s="8">
        <v>1996</v>
      </c>
      <c r="D194" s="7" t="s">
        <v>207</v>
      </c>
    </row>
    <row r="195" spans="1:4" x14ac:dyDescent="0.35">
      <c r="A195" s="7">
        <v>194</v>
      </c>
      <c r="B195" s="7" t="s">
        <v>1290</v>
      </c>
      <c r="C195" s="8">
        <v>1996</v>
      </c>
      <c r="D195" s="7" t="s">
        <v>1291</v>
      </c>
    </row>
    <row r="196" spans="1:4" x14ac:dyDescent="0.35">
      <c r="A196" s="7">
        <v>195</v>
      </c>
      <c r="B196" s="7" t="s">
        <v>2899</v>
      </c>
      <c r="C196" s="8">
        <v>1997</v>
      </c>
      <c r="D196" s="7" t="s">
        <v>1142</v>
      </c>
    </row>
    <row r="197" spans="1:4" x14ac:dyDescent="0.35">
      <c r="A197" s="7">
        <v>196</v>
      </c>
      <c r="B197" s="7" t="s">
        <v>2925</v>
      </c>
      <c r="C197" s="8">
        <v>1997</v>
      </c>
      <c r="D197" s="7" t="s">
        <v>969</v>
      </c>
    </row>
    <row r="198" spans="1:4" x14ac:dyDescent="0.35">
      <c r="A198" s="7">
        <v>197</v>
      </c>
      <c r="B198" s="7" t="s">
        <v>2586</v>
      </c>
      <c r="C198" s="8">
        <v>1997</v>
      </c>
      <c r="D198" s="7" t="s">
        <v>2587</v>
      </c>
    </row>
    <row r="199" spans="1:4" x14ac:dyDescent="0.35">
      <c r="A199" s="7">
        <v>198</v>
      </c>
      <c r="B199" s="7" t="s">
        <v>3019</v>
      </c>
      <c r="C199" s="8">
        <v>1997</v>
      </c>
      <c r="D199" s="7" t="s">
        <v>1115</v>
      </c>
    </row>
    <row r="200" spans="1:4" x14ac:dyDescent="0.35">
      <c r="A200" s="7">
        <v>199</v>
      </c>
      <c r="B200" s="7" t="s">
        <v>1048</v>
      </c>
      <c r="C200" s="8">
        <v>1998</v>
      </c>
      <c r="D200" s="7" t="s">
        <v>1049</v>
      </c>
    </row>
    <row r="201" spans="1:4" x14ac:dyDescent="0.35">
      <c r="A201" s="7">
        <v>200</v>
      </c>
      <c r="B201" s="7" t="s">
        <v>2543</v>
      </c>
      <c r="C201" s="8">
        <v>1998</v>
      </c>
      <c r="D201" s="7" t="s">
        <v>2544</v>
      </c>
    </row>
    <row r="202" spans="1:4" x14ac:dyDescent="0.35">
      <c r="A202" s="7">
        <v>201</v>
      </c>
      <c r="B202" s="7" t="s">
        <v>2969</v>
      </c>
      <c r="C202" s="8">
        <v>1998</v>
      </c>
      <c r="D202" s="7" t="s">
        <v>2006</v>
      </c>
    </row>
    <row r="203" spans="1:4" x14ac:dyDescent="0.35">
      <c r="A203" s="7">
        <v>202</v>
      </c>
      <c r="B203" s="7" t="s">
        <v>1464</v>
      </c>
      <c r="C203" s="8">
        <v>1998</v>
      </c>
      <c r="D203" s="7" t="s">
        <v>1465</v>
      </c>
    </row>
    <row r="204" spans="1:4" x14ac:dyDescent="0.35">
      <c r="A204" s="7">
        <v>203</v>
      </c>
      <c r="B204" s="7" t="s">
        <v>2912</v>
      </c>
      <c r="C204" s="8">
        <v>1999</v>
      </c>
      <c r="D204" s="7" t="s">
        <v>962</v>
      </c>
    </row>
    <row r="205" spans="1:4" x14ac:dyDescent="0.35">
      <c r="A205" s="7">
        <v>204</v>
      </c>
      <c r="B205" s="7" t="s">
        <v>2927</v>
      </c>
      <c r="C205" s="8">
        <v>1999</v>
      </c>
      <c r="D205" s="7" t="s">
        <v>2634</v>
      </c>
    </row>
    <row r="206" spans="1:4" x14ac:dyDescent="0.35">
      <c r="A206" s="7">
        <v>205</v>
      </c>
      <c r="B206" s="7" t="s">
        <v>2944</v>
      </c>
      <c r="C206" s="8">
        <v>1999</v>
      </c>
      <c r="D206" s="7" t="s">
        <v>1442</v>
      </c>
    </row>
    <row r="207" spans="1:4" x14ac:dyDescent="0.35">
      <c r="A207" s="7">
        <v>206</v>
      </c>
      <c r="B207" s="9" t="s">
        <v>3043</v>
      </c>
      <c r="C207" s="10">
        <v>1999</v>
      </c>
      <c r="D207" s="9" t="s">
        <v>396</v>
      </c>
    </row>
    <row r="208" spans="1:4" x14ac:dyDescent="0.35">
      <c r="A208" s="7">
        <v>207</v>
      </c>
      <c r="B208" s="7" t="s">
        <v>1038</v>
      </c>
      <c r="C208" s="8">
        <v>2000</v>
      </c>
      <c r="D208" s="7" t="s">
        <v>1039</v>
      </c>
    </row>
    <row r="209" spans="1:4" x14ac:dyDescent="0.35">
      <c r="A209" s="7">
        <v>208</v>
      </c>
      <c r="B209" s="7" t="s">
        <v>1276</v>
      </c>
      <c r="C209" s="8">
        <v>2000</v>
      </c>
      <c r="D209" s="7" t="s">
        <v>1277</v>
      </c>
    </row>
    <row r="210" spans="1:4" x14ac:dyDescent="0.35">
      <c r="A210" s="7">
        <v>209</v>
      </c>
      <c r="B210" s="7" t="s">
        <v>2968</v>
      </c>
      <c r="C210" s="8">
        <v>2000</v>
      </c>
      <c r="D210" s="7" t="s">
        <v>2046</v>
      </c>
    </row>
    <row r="211" spans="1:4" x14ac:dyDescent="0.35">
      <c r="A211" s="7">
        <v>210</v>
      </c>
      <c r="B211" s="7" t="s">
        <v>2972</v>
      </c>
      <c r="C211" s="8">
        <v>2000</v>
      </c>
      <c r="D211" s="7" t="s">
        <v>1928</v>
      </c>
    </row>
    <row r="212" spans="1:4" x14ac:dyDescent="0.35">
      <c r="A212" s="7">
        <v>211</v>
      </c>
      <c r="B212" s="7" t="s">
        <v>1250</v>
      </c>
      <c r="C212" s="8">
        <v>2001</v>
      </c>
      <c r="D212" s="7" t="s">
        <v>1251</v>
      </c>
    </row>
    <row r="213" spans="1:4" x14ac:dyDescent="0.35">
      <c r="A213" s="7">
        <v>212</v>
      </c>
      <c r="B213" s="7" t="s">
        <v>150</v>
      </c>
      <c r="C213" s="8">
        <v>2001</v>
      </c>
      <c r="D213" s="7" t="s">
        <v>151</v>
      </c>
    </row>
    <row r="214" spans="1:4" x14ac:dyDescent="0.35">
      <c r="A214" s="7">
        <v>213</v>
      </c>
      <c r="B214" s="7" t="s">
        <v>2894</v>
      </c>
      <c r="C214" s="8">
        <v>2002</v>
      </c>
      <c r="D214" s="7" t="s">
        <v>1435</v>
      </c>
    </row>
    <row r="215" spans="1:4" x14ac:dyDescent="0.35">
      <c r="A215" s="7">
        <v>214</v>
      </c>
      <c r="B215" s="7" t="s">
        <v>1196</v>
      </c>
      <c r="C215" s="8">
        <v>2002</v>
      </c>
      <c r="D215" s="7" t="s">
        <v>1197</v>
      </c>
    </row>
    <row r="216" spans="1:4" x14ac:dyDescent="0.35">
      <c r="A216" s="7">
        <v>215</v>
      </c>
      <c r="B216" s="7" t="s">
        <v>694</v>
      </c>
      <c r="C216" s="8">
        <v>2002</v>
      </c>
      <c r="D216" s="7" t="s">
        <v>695</v>
      </c>
    </row>
    <row r="217" spans="1:4" x14ac:dyDescent="0.35">
      <c r="A217" s="7">
        <v>216</v>
      </c>
      <c r="B217" s="9" t="s">
        <v>1621</v>
      </c>
      <c r="C217" s="10">
        <v>2002</v>
      </c>
      <c r="D217" s="9" t="s">
        <v>1622</v>
      </c>
    </row>
    <row r="218" spans="1:4" x14ac:dyDescent="0.35">
      <c r="A218" s="7">
        <v>217</v>
      </c>
      <c r="B218" s="7" t="s">
        <v>2984</v>
      </c>
      <c r="C218" s="8">
        <v>2002</v>
      </c>
      <c r="D218" s="7" t="s">
        <v>1118</v>
      </c>
    </row>
    <row r="219" spans="1:4" x14ac:dyDescent="0.35">
      <c r="A219" s="7">
        <v>218</v>
      </c>
      <c r="B219" s="7" t="s">
        <v>1433</v>
      </c>
      <c r="C219" s="8">
        <v>2002</v>
      </c>
      <c r="D219" s="7" t="s">
        <v>1434</v>
      </c>
    </row>
    <row r="220" spans="1:4" x14ac:dyDescent="0.35">
      <c r="A220" s="7">
        <v>219</v>
      </c>
      <c r="B220" s="7" t="s">
        <v>345</v>
      </c>
      <c r="C220" s="8">
        <v>2003</v>
      </c>
      <c r="D220" s="7" t="s">
        <v>346</v>
      </c>
    </row>
    <row r="221" spans="1:4" x14ac:dyDescent="0.35">
      <c r="A221" s="7">
        <v>220</v>
      </c>
      <c r="B221" s="9" t="s">
        <v>2946</v>
      </c>
      <c r="C221" s="10">
        <v>2003</v>
      </c>
      <c r="D221" s="9" t="s">
        <v>2327</v>
      </c>
    </row>
    <row r="222" spans="1:4" x14ac:dyDescent="0.35">
      <c r="A222" s="7">
        <v>221</v>
      </c>
      <c r="B222" s="9" t="s">
        <v>2995</v>
      </c>
      <c r="C222" s="10">
        <v>2003</v>
      </c>
      <c r="D222" s="9" t="s">
        <v>392</v>
      </c>
    </row>
    <row r="223" spans="1:4" x14ac:dyDescent="0.35">
      <c r="A223" s="7">
        <v>222</v>
      </c>
      <c r="B223" s="7" t="s">
        <v>3004</v>
      </c>
      <c r="C223" s="8">
        <v>2003</v>
      </c>
      <c r="D223" s="7" t="s">
        <v>2603</v>
      </c>
    </row>
    <row r="224" spans="1:4" x14ac:dyDescent="0.35">
      <c r="A224" s="7">
        <v>223</v>
      </c>
      <c r="B224" s="7" t="s">
        <v>3004</v>
      </c>
      <c r="C224" s="8">
        <v>2003</v>
      </c>
      <c r="D224" s="7" t="s">
        <v>1990</v>
      </c>
    </row>
    <row r="225" spans="1:4" x14ac:dyDescent="0.35">
      <c r="A225" s="7">
        <v>224</v>
      </c>
      <c r="B225" s="9" t="s">
        <v>682</v>
      </c>
      <c r="C225" s="10">
        <v>2003</v>
      </c>
      <c r="D225" s="9" t="s">
        <v>683</v>
      </c>
    </row>
    <row r="226" spans="1:4" x14ac:dyDescent="0.35">
      <c r="A226" s="7">
        <v>225</v>
      </c>
      <c r="B226" s="9" t="s">
        <v>682</v>
      </c>
      <c r="C226" s="10">
        <v>2003</v>
      </c>
      <c r="D226" s="9" t="s">
        <v>2384</v>
      </c>
    </row>
    <row r="227" spans="1:4" x14ac:dyDescent="0.35">
      <c r="A227" s="7">
        <v>226</v>
      </c>
      <c r="B227" s="9" t="s">
        <v>3051</v>
      </c>
      <c r="C227" s="10">
        <v>2003</v>
      </c>
      <c r="D227" s="9" t="s">
        <v>581</v>
      </c>
    </row>
    <row r="228" spans="1:4" x14ac:dyDescent="0.35">
      <c r="A228" s="7">
        <v>227</v>
      </c>
      <c r="B228" s="7" t="s">
        <v>3058</v>
      </c>
      <c r="C228" s="8">
        <v>2003</v>
      </c>
      <c r="D228" s="7" t="s">
        <v>1409</v>
      </c>
    </row>
    <row r="229" spans="1:4" x14ac:dyDescent="0.35">
      <c r="A229" s="7">
        <v>228</v>
      </c>
      <c r="B229" s="7" t="s">
        <v>3058</v>
      </c>
      <c r="C229" s="8">
        <v>2003</v>
      </c>
      <c r="D229" s="7" t="s">
        <v>1452</v>
      </c>
    </row>
    <row r="230" spans="1:4" x14ac:dyDescent="0.35">
      <c r="A230" s="7">
        <v>229</v>
      </c>
      <c r="B230" s="7" t="s">
        <v>1904</v>
      </c>
      <c r="C230" s="8">
        <v>2004</v>
      </c>
      <c r="D230" s="7" t="s">
        <v>1905</v>
      </c>
    </row>
    <row r="231" spans="1:4" x14ac:dyDescent="0.35">
      <c r="A231" s="7">
        <v>230</v>
      </c>
      <c r="B231" s="7" t="s">
        <v>2884</v>
      </c>
      <c r="C231" s="8">
        <v>2004</v>
      </c>
      <c r="D231" s="7" t="s">
        <v>2885</v>
      </c>
    </row>
    <row r="232" spans="1:4" x14ac:dyDescent="0.35">
      <c r="A232" s="7">
        <v>231</v>
      </c>
      <c r="B232" s="9" t="s">
        <v>2349</v>
      </c>
      <c r="C232" s="10">
        <v>2004</v>
      </c>
      <c r="D232" s="9" t="s">
        <v>2350</v>
      </c>
    </row>
    <row r="233" spans="1:4" x14ac:dyDescent="0.35">
      <c r="A233" s="7">
        <v>232</v>
      </c>
      <c r="B233" s="7" t="s">
        <v>1213</v>
      </c>
      <c r="C233" s="8">
        <v>2004</v>
      </c>
      <c r="D233" s="7" t="s">
        <v>1214</v>
      </c>
    </row>
    <row r="234" spans="1:4" x14ac:dyDescent="0.35">
      <c r="A234" s="7">
        <v>233</v>
      </c>
      <c r="B234" s="7" t="s">
        <v>1230</v>
      </c>
      <c r="C234" s="8">
        <v>2004</v>
      </c>
      <c r="D234" s="7" t="s">
        <v>1231</v>
      </c>
    </row>
    <row r="235" spans="1:4" x14ac:dyDescent="0.35">
      <c r="A235" s="7">
        <v>234</v>
      </c>
      <c r="B235" s="7" t="s">
        <v>2951</v>
      </c>
      <c r="C235" s="8">
        <v>2004</v>
      </c>
      <c r="D235" s="7" t="s">
        <v>2570</v>
      </c>
    </row>
    <row r="236" spans="1:4" x14ac:dyDescent="0.35">
      <c r="A236" s="7">
        <v>235</v>
      </c>
      <c r="B236" s="7" t="s">
        <v>2977</v>
      </c>
      <c r="C236" s="8">
        <v>2004</v>
      </c>
      <c r="D236" s="7" t="s">
        <v>2242</v>
      </c>
    </row>
    <row r="237" spans="1:4" x14ac:dyDescent="0.35">
      <c r="A237" s="7">
        <v>236</v>
      </c>
      <c r="B237" s="11" t="s">
        <v>2981</v>
      </c>
      <c r="C237" s="12">
        <v>2004</v>
      </c>
      <c r="D237" s="11" t="s">
        <v>79</v>
      </c>
    </row>
    <row r="238" spans="1:4" x14ac:dyDescent="0.35">
      <c r="A238" s="7">
        <v>237</v>
      </c>
      <c r="B238" s="7" t="s">
        <v>3003</v>
      </c>
      <c r="C238" s="8">
        <v>2004</v>
      </c>
      <c r="D238" s="7" t="s">
        <v>1922</v>
      </c>
    </row>
    <row r="239" spans="1:4" x14ac:dyDescent="0.35">
      <c r="A239" s="7">
        <v>238</v>
      </c>
      <c r="B239" s="9" t="s">
        <v>496</v>
      </c>
      <c r="C239" s="10">
        <v>2004</v>
      </c>
      <c r="D239" s="9" t="s">
        <v>497</v>
      </c>
    </row>
    <row r="240" spans="1:4" x14ac:dyDescent="0.35">
      <c r="A240" s="7">
        <v>239</v>
      </c>
      <c r="B240" s="11" t="s">
        <v>3041</v>
      </c>
      <c r="C240" s="12">
        <v>2004</v>
      </c>
      <c r="D240" s="11" t="s">
        <v>2254</v>
      </c>
    </row>
    <row r="241" spans="1:4" x14ac:dyDescent="0.35">
      <c r="A241" s="7">
        <v>240</v>
      </c>
      <c r="B241" s="7" t="s">
        <v>3056</v>
      </c>
      <c r="C241" s="8">
        <v>2004</v>
      </c>
      <c r="D241" s="7" t="s">
        <v>3055</v>
      </c>
    </row>
    <row r="242" spans="1:4" x14ac:dyDescent="0.35">
      <c r="A242" s="7">
        <v>241</v>
      </c>
      <c r="B242" s="7" t="s">
        <v>3057</v>
      </c>
      <c r="C242" s="8">
        <v>2004</v>
      </c>
      <c r="D242" s="7" t="s">
        <v>2279</v>
      </c>
    </row>
    <row r="243" spans="1:4" x14ac:dyDescent="0.35">
      <c r="A243" s="7">
        <v>242</v>
      </c>
      <c r="B243" s="7" t="s">
        <v>2282</v>
      </c>
      <c r="C243" s="8">
        <v>2004</v>
      </c>
      <c r="D243" s="7" t="s">
        <v>2283</v>
      </c>
    </row>
    <row r="244" spans="1:4" x14ac:dyDescent="0.35">
      <c r="A244" s="7">
        <v>243</v>
      </c>
      <c r="B244" s="7" t="s">
        <v>3064</v>
      </c>
      <c r="C244" s="8">
        <v>2004</v>
      </c>
      <c r="D244" s="7" t="s">
        <v>967</v>
      </c>
    </row>
    <row r="245" spans="1:4" x14ac:dyDescent="0.35">
      <c r="A245" s="7">
        <v>244</v>
      </c>
      <c r="B245" s="7" t="s">
        <v>2909</v>
      </c>
      <c r="C245" s="8">
        <v>2005</v>
      </c>
      <c r="D245" s="7" t="s">
        <v>2235</v>
      </c>
    </row>
    <row r="246" spans="1:4" x14ac:dyDescent="0.35">
      <c r="A246" s="7">
        <v>245</v>
      </c>
      <c r="B246" s="7" t="s">
        <v>2129</v>
      </c>
      <c r="C246" s="8">
        <v>2005</v>
      </c>
      <c r="D246" s="7" t="s">
        <v>2130</v>
      </c>
    </row>
    <row r="247" spans="1:4" x14ac:dyDescent="0.35">
      <c r="A247" s="7">
        <v>246</v>
      </c>
      <c r="B247" s="7" t="s">
        <v>2076</v>
      </c>
      <c r="C247" s="8">
        <v>2005</v>
      </c>
      <c r="D247" s="7" t="s">
        <v>2077</v>
      </c>
    </row>
    <row r="248" spans="1:4" x14ac:dyDescent="0.35">
      <c r="A248" s="7">
        <v>247</v>
      </c>
      <c r="B248" s="7" t="s">
        <v>2572</v>
      </c>
      <c r="C248" s="8">
        <v>2005</v>
      </c>
      <c r="D248" s="7" t="s">
        <v>2573</v>
      </c>
    </row>
    <row r="249" spans="1:4" x14ac:dyDescent="0.35">
      <c r="A249" s="7">
        <v>248</v>
      </c>
      <c r="B249" s="11" t="s">
        <v>2999</v>
      </c>
      <c r="C249" s="12">
        <v>2005</v>
      </c>
      <c r="D249" s="11" t="s">
        <v>134</v>
      </c>
    </row>
    <row r="250" spans="1:4" x14ac:dyDescent="0.35">
      <c r="A250" s="7">
        <v>249</v>
      </c>
      <c r="B250" s="7" t="s">
        <v>1259</v>
      </c>
      <c r="C250" s="8">
        <v>2005</v>
      </c>
      <c r="D250" s="7" t="s">
        <v>1260</v>
      </c>
    </row>
    <row r="251" spans="1:4" x14ac:dyDescent="0.35">
      <c r="A251" s="7">
        <v>250</v>
      </c>
      <c r="B251" s="7" t="s">
        <v>2771</v>
      </c>
      <c r="C251" s="8">
        <v>2005</v>
      </c>
      <c r="D251" s="7" t="s">
        <v>2772</v>
      </c>
    </row>
    <row r="252" spans="1:4" x14ac:dyDescent="0.35">
      <c r="A252" s="7">
        <v>251</v>
      </c>
      <c r="B252" s="7" t="s">
        <v>705</v>
      </c>
      <c r="C252" s="8">
        <v>2005</v>
      </c>
      <c r="D252" s="7" t="s">
        <v>706</v>
      </c>
    </row>
    <row r="253" spans="1:4" x14ac:dyDescent="0.35">
      <c r="A253" s="7">
        <v>252</v>
      </c>
      <c r="B253" s="7" t="s">
        <v>338</v>
      </c>
      <c r="C253" s="8">
        <v>2006</v>
      </c>
      <c r="D253" s="7" t="s">
        <v>339</v>
      </c>
    </row>
    <row r="254" spans="1:4" x14ac:dyDescent="0.35">
      <c r="A254" s="7">
        <v>253</v>
      </c>
      <c r="B254" s="7" t="s">
        <v>347</v>
      </c>
      <c r="C254" s="8">
        <v>2006</v>
      </c>
      <c r="D254" s="7" t="s">
        <v>348</v>
      </c>
    </row>
    <row r="255" spans="1:4" x14ac:dyDescent="0.35">
      <c r="A255" s="7">
        <v>254</v>
      </c>
      <c r="B255" s="7" t="s">
        <v>2996</v>
      </c>
      <c r="C255" s="8">
        <v>2006</v>
      </c>
      <c r="D255" s="7" t="s">
        <v>1270</v>
      </c>
    </row>
    <row r="256" spans="1:4" x14ac:dyDescent="0.35">
      <c r="A256" s="7">
        <v>255</v>
      </c>
      <c r="B256" s="9" t="s">
        <v>3010</v>
      </c>
      <c r="C256" s="10">
        <v>2006</v>
      </c>
      <c r="D256" s="9" t="s">
        <v>412</v>
      </c>
    </row>
    <row r="257" spans="1:4" x14ac:dyDescent="0.35">
      <c r="A257" s="7">
        <v>256</v>
      </c>
      <c r="B257" s="11" t="s">
        <v>1519</v>
      </c>
      <c r="C257" s="12">
        <v>2006</v>
      </c>
      <c r="D257" s="11" t="s">
        <v>1520</v>
      </c>
    </row>
    <row r="258" spans="1:4" x14ac:dyDescent="0.35">
      <c r="A258" s="7">
        <v>257</v>
      </c>
      <c r="B258" s="9" t="s">
        <v>838</v>
      </c>
      <c r="C258" s="10">
        <v>2006</v>
      </c>
      <c r="D258" s="9" t="s">
        <v>839</v>
      </c>
    </row>
    <row r="259" spans="1:4" x14ac:dyDescent="0.35">
      <c r="A259" s="7">
        <v>258</v>
      </c>
      <c r="B259" s="11" t="s">
        <v>3061</v>
      </c>
      <c r="C259" s="12">
        <v>2006</v>
      </c>
      <c r="D259" s="11" t="s">
        <v>89</v>
      </c>
    </row>
    <row r="260" spans="1:4" x14ac:dyDescent="0.35">
      <c r="A260" s="7">
        <v>259</v>
      </c>
      <c r="B260" s="7" t="s">
        <v>271</v>
      </c>
      <c r="C260" s="8">
        <v>2007</v>
      </c>
      <c r="D260" s="7" t="s">
        <v>272</v>
      </c>
    </row>
    <row r="261" spans="1:4" x14ac:dyDescent="0.35">
      <c r="A261" s="7">
        <v>260</v>
      </c>
      <c r="B261" s="7" t="s">
        <v>1101</v>
      </c>
      <c r="C261" s="8">
        <v>2007</v>
      </c>
      <c r="D261" s="7" t="s">
        <v>1102</v>
      </c>
    </row>
    <row r="262" spans="1:4" x14ac:dyDescent="0.35">
      <c r="A262" s="7">
        <v>261</v>
      </c>
      <c r="B262" s="9" t="s">
        <v>2917</v>
      </c>
      <c r="C262" s="10">
        <v>2007</v>
      </c>
      <c r="D262" s="9" t="s">
        <v>487</v>
      </c>
    </row>
    <row r="263" spans="1:4" x14ac:dyDescent="0.35">
      <c r="A263" s="7">
        <v>262</v>
      </c>
      <c r="B263" s="7" t="s">
        <v>2919</v>
      </c>
      <c r="C263" s="8">
        <v>2007</v>
      </c>
      <c r="D263" s="7" t="s">
        <v>722</v>
      </c>
    </row>
    <row r="264" spans="1:4" x14ac:dyDescent="0.35">
      <c r="A264" s="7">
        <v>263</v>
      </c>
      <c r="B264" s="7" t="s">
        <v>1981</v>
      </c>
      <c r="C264" s="8">
        <v>2007</v>
      </c>
      <c r="D264" s="7" t="s">
        <v>1982</v>
      </c>
    </row>
    <row r="265" spans="1:4" x14ac:dyDescent="0.35">
      <c r="A265" s="7">
        <v>264</v>
      </c>
      <c r="B265" s="9" t="s">
        <v>537</v>
      </c>
      <c r="C265" s="10">
        <v>2007</v>
      </c>
      <c r="D265" s="9" t="s">
        <v>538</v>
      </c>
    </row>
    <row r="266" spans="1:4" x14ac:dyDescent="0.35">
      <c r="A266" s="7">
        <v>265</v>
      </c>
      <c r="B266" s="9" t="s">
        <v>2936</v>
      </c>
      <c r="C266" s="10">
        <v>2007</v>
      </c>
      <c r="D266" s="9" t="s">
        <v>565</v>
      </c>
    </row>
    <row r="267" spans="1:4" x14ac:dyDescent="0.35">
      <c r="A267" s="7">
        <v>266</v>
      </c>
      <c r="B267" s="9" t="s">
        <v>2940</v>
      </c>
      <c r="C267" s="10">
        <v>2007</v>
      </c>
      <c r="D267" s="9" t="s">
        <v>681</v>
      </c>
    </row>
    <row r="268" spans="1:4" x14ac:dyDescent="0.35">
      <c r="A268" s="7">
        <v>267</v>
      </c>
      <c r="B268" s="7" t="s">
        <v>2963</v>
      </c>
      <c r="C268" s="8">
        <v>2007</v>
      </c>
      <c r="D268" s="7" t="s">
        <v>301</v>
      </c>
    </row>
    <row r="269" spans="1:4" x14ac:dyDescent="0.35">
      <c r="A269" s="7">
        <v>268</v>
      </c>
      <c r="B269" s="9" t="s">
        <v>2974</v>
      </c>
      <c r="C269" s="10">
        <v>2007</v>
      </c>
      <c r="D269" s="9" t="s">
        <v>502</v>
      </c>
    </row>
    <row r="270" spans="1:4" x14ac:dyDescent="0.35">
      <c r="A270" s="7">
        <v>269</v>
      </c>
      <c r="B270" s="7" t="s">
        <v>2273</v>
      </c>
      <c r="C270" s="8">
        <v>2007</v>
      </c>
      <c r="D270" s="7" t="s">
        <v>2274</v>
      </c>
    </row>
    <row r="271" spans="1:4" x14ac:dyDescent="0.35">
      <c r="A271" s="7">
        <v>270</v>
      </c>
      <c r="B271" s="7" t="s">
        <v>349</v>
      </c>
      <c r="C271" s="8">
        <v>2007</v>
      </c>
      <c r="D271" s="7" t="s">
        <v>350</v>
      </c>
    </row>
    <row r="272" spans="1:4" x14ac:dyDescent="0.35">
      <c r="A272" s="7">
        <v>271</v>
      </c>
      <c r="B272" s="7" t="s">
        <v>349</v>
      </c>
      <c r="C272" s="8">
        <v>2007</v>
      </c>
      <c r="D272" s="7" t="s">
        <v>257</v>
      </c>
    </row>
    <row r="273" spans="1:4" x14ac:dyDescent="0.35">
      <c r="A273" s="7">
        <v>272</v>
      </c>
      <c r="B273" s="7" t="s">
        <v>2695</v>
      </c>
      <c r="C273" s="8">
        <v>2007</v>
      </c>
      <c r="D273" s="7" t="s">
        <v>2696</v>
      </c>
    </row>
    <row r="274" spans="1:4" x14ac:dyDescent="0.35">
      <c r="A274" s="7">
        <v>273</v>
      </c>
      <c r="B274" s="7" t="s">
        <v>2997</v>
      </c>
      <c r="C274" s="8">
        <v>2007</v>
      </c>
      <c r="D274" s="7" t="s">
        <v>790</v>
      </c>
    </row>
    <row r="275" spans="1:4" x14ac:dyDescent="0.35">
      <c r="A275" s="7">
        <v>274</v>
      </c>
      <c r="B275" s="7" t="s">
        <v>3037</v>
      </c>
      <c r="C275" s="8">
        <v>2007</v>
      </c>
      <c r="D275" s="7" t="s">
        <v>2492</v>
      </c>
    </row>
    <row r="276" spans="1:4" x14ac:dyDescent="0.35">
      <c r="A276" s="7">
        <v>275</v>
      </c>
      <c r="B276" s="7" t="s">
        <v>3037</v>
      </c>
      <c r="C276" s="8">
        <v>2007</v>
      </c>
      <c r="D276" s="7" t="s">
        <v>1180</v>
      </c>
    </row>
    <row r="277" spans="1:4" x14ac:dyDescent="0.35">
      <c r="A277" s="7">
        <v>276</v>
      </c>
      <c r="B277" s="9" t="s">
        <v>2390</v>
      </c>
      <c r="C277" s="10">
        <v>2007</v>
      </c>
      <c r="D277" s="9" t="s">
        <v>2391</v>
      </c>
    </row>
    <row r="278" spans="1:4" x14ac:dyDescent="0.35">
      <c r="A278" s="7">
        <v>277</v>
      </c>
      <c r="B278" s="9" t="s">
        <v>501</v>
      </c>
      <c r="C278" s="10">
        <v>2007</v>
      </c>
      <c r="D278" s="9" t="s">
        <v>502</v>
      </c>
    </row>
    <row r="279" spans="1:4" x14ac:dyDescent="0.35">
      <c r="A279" s="7">
        <v>278</v>
      </c>
      <c r="B279" s="9" t="s">
        <v>3044</v>
      </c>
      <c r="C279" s="10">
        <v>2007</v>
      </c>
      <c r="D279" s="9" t="s">
        <v>487</v>
      </c>
    </row>
    <row r="280" spans="1:4" x14ac:dyDescent="0.35">
      <c r="A280" s="7">
        <v>279</v>
      </c>
      <c r="B280" s="7" t="s">
        <v>3282</v>
      </c>
      <c r="C280" s="8">
        <v>2008</v>
      </c>
      <c r="D280" s="7" t="s">
        <v>3283</v>
      </c>
    </row>
    <row r="281" spans="1:4" x14ac:dyDescent="0.35">
      <c r="A281" s="7">
        <v>280</v>
      </c>
      <c r="B281" s="7" t="s">
        <v>1075</v>
      </c>
      <c r="C281" s="8">
        <v>2008</v>
      </c>
      <c r="D281" s="7" t="s">
        <v>1076</v>
      </c>
    </row>
    <row r="282" spans="1:4" x14ac:dyDescent="0.35">
      <c r="A282" s="7">
        <v>281</v>
      </c>
      <c r="B282" s="9" t="s">
        <v>2913</v>
      </c>
      <c r="C282" s="10">
        <v>2008</v>
      </c>
      <c r="D282" s="9" t="s">
        <v>655</v>
      </c>
    </row>
    <row r="283" spans="1:4" x14ac:dyDescent="0.35">
      <c r="A283" s="7">
        <v>282</v>
      </c>
      <c r="B283" s="9" t="s">
        <v>2913</v>
      </c>
      <c r="C283" s="10">
        <v>2008</v>
      </c>
      <c r="D283" s="9" t="s">
        <v>596</v>
      </c>
    </row>
    <row r="284" spans="1:4" x14ac:dyDescent="0.35">
      <c r="A284" s="7">
        <v>283</v>
      </c>
      <c r="B284" s="9" t="s">
        <v>2933</v>
      </c>
      <c r="C284" s="10">
        <v>2008</v>
      </c>
      <c r="D284" s="9" t="s">
        <v>607</v>
      </c>
    </row>
    <row r="285" spans="1:4" x14ac:dyDescent="0.35">
      <c r="A285" s="7">
        <v>284</v>
      </c>
      <c r="B285" s="7" t="s">
        <v>2942</v>
      </c>
      <c r="C285" s="8">
        <v>2008</v>
      </c>
      <c r="D285" s="7" t="s">
        <v>1893</v>
      </c>
    </row>
    <row r="286" spans="1:4" x14ac:dyDescent="0.35">
      <c r="A286" s="7">
        <v>285</v>
      </c>
      <c r="B286" s="7" t="s">
        <v>2958</v>
      </c>
      <c r="C286" s="8">
        <v>2008</v>
      </c>
      <c r="D286" s="7" t="s">
        <v>2582</v>
      </c>
    </row>
    <row r="287" spans="1:4" x14ac:dyDescent="0.35">
      <c r="A287" s="7">
        <v>286</v>
      </c>
      <c r="B287" s="9" t="s">
        <v>2962</v>
      </c>
      <c r="C287" s="10">
        <v>2008</v>
      </c>
      <c r="D287" s="9" t="s">
        <v>553</v>
      </c>
    </row>
    <row r="288" spans="1:4" x14ac:dyDescent="0.35">
      <c r="A288" s="7">
        <v>287</v>
      </c>
      <c r="B288" s="7" t="s">
        <v>141</v>
      </c>
      <c r="C288" s="8">
        <v>2008</v>
      </c>
      <c r="D288" s="7" t="s">
        <v>142</v>
      </c>
    </row>
    <row r="289" spans="1:4" x14ac:dyDescent="0.35">
      <c r="A289" s="7">
        <v>288</v>
      </c>
      <c r="B289" s="7" t="s">
        <v>2973</v>
      </c>
      <c r="C289" s="8">
        <v>2008</v>
      </c>
      <c r="D289" s="7" t="s">
        <v>302</v>
      </c>
    </row>
    <row r="290" spans="1:4" x14ac:dyDescent="0.35">
      <c r="A290" s="7">
        <v>289</v>
      </c>
      <c r="B290" s="7" t="s">
        <v>3013</v>
      </c>
      <c r="C290" s="8">
        <v>2008</v>
      </c>
      <c r="D290" s="7" t="s">
        <v>1495</v>
      </c>
    </row>
    <row r="291" spans="1:4" x14ac:dyDescent="0.35">
      <c r="A291" s="7">
        <v>290</v>
      </c>
      <c r="B291" s="7" t="s">
        <v>3014</v>
      </c>
      <c r="C291" s="8">
        <v>2008</v>
      </c>
      <c r="D291" s="7" t="s">
        <v>1496</v>
      </c>
    </row>
    <row r="292" spans="1:4" x14ac:dyDescent="0.35">
      <c r="A292" s="7">
        <v>291</v>
      </c>
      <c r="B292" s="7" t="s">
        <v>3021</v>
      </c>
      <c r="C292" s="8">
        <v>2008</v>
      </c>
      <c r="D292" s="7" t="s">
        <v>343</v>
      </c>
    </row>
    <row r="293" spans="1:4" x14ac:dyDescent="0.35">
      <c r="A293" s="7">
        <v>292</v>
      </c>
      <c r="B293" s="7" t="s">
        <v>3024</v>
      </c>
      <c r="C293" s="8">
        <v>2008</v>
      </c>
      <c r="D293" s="7" t="s">
        <v>3025</v>
      </c>
    </row>
    <row r="294" spans="1:4" x14ac:dyDescent="0.35">
      <c r="A294" s="7">
        <v>293</v>
      </c>
      <c r="B294" s="7" t="s">
        <v>2729</v>
      </c>
      <c r="C294" s="8">
        <v>2008</v>
      </c>
      <c r="D294" s="7" t="s">
        <v>2730</v>
      </c>
    </row>
    <row r="295" spans="1:4" x14ac:dyDescent="0.35">
      <c r="A295" s="7">
        <v>294</v>
      </c>
      <c r="B295" s="7" t="s">
        <v>3053</v>
      </c>
      <c r="C295" s="8">
        <v>2008</v>
      </c>
      <c r="D295" s="7" t="s">
        <v>702</v>
      </c>
    </row>
    <row r="296" spans="1:4" x14ac:dyDescent="0.35">
      <c r="A296" s="7">
        <v>295</v>
      </c>
      <c r="B296" s="7" t="s">
        <v>3053</v>
      </c>
      <c r="C296" s="8">
        <v>2008</v>
      </c>
      <c r="D296" s="7" t="s">
        <v>693</v>
      </c>
    </row>
    <row r="297" spans="1:4" x14ac:dyDescent="0.35">
      <c r="A297" s="7">
        <v>296</v>
      </c>
      <c r="B297" s="7" t="s">
        <v>3053</v>
      </c>
      <c r="C297" s="8">
        <v>2008</v>
      </c>
      <c r="D297" s="7" t="s">
        <v>697</v>
      </c>
    </row>
    <row r="298" spans="1:4" x14ac:dyDescent="0.35">
      <c r="A298" s="7">
        <v>297</v>
      </c>
      <c r="B298" s="11" t="s">
        <v>3062</v>
      </c>
      <c r="C298" s="12">
        <v>2008</v>
      </c>
      <c r="D298" s="11" t="s">
        <v>136</v>
      </c>
    </row>
    <row r="299" spans="1:4" x14ac:dyDescent="0.35">
      <c r="A299" s="7">
        <v>298</v>
      </c>
      <c r="B299" s="9" t="s">
        <v>560</v>
      </c>
      <c r="C299" s="10">
        <v>2008</v>
      </c>
      <c r="D299" s="9" t="s">
        <v>2891</v>
      </c>
    </row>
    <row r="300" spans="1:4" x14ac:dyDescent="0.35">
      <c r="A300" s="7">
        <v>299</v>
      </c>
      <c r="B300" s="7" t="s">
        <v>2905</v>
      </c>
      <c r="C300" s="8">
        <v>2009</v>
      </c>
      <c r="D300" s="7" t="s">
        <v>1109</v>
      </c>
    </row>
    <row r="301" spans="1:4" x14ac:dyDescent="0.35">
      <c r="A301" s="7">
        <v>300</v>
      </c>
      <c r="B301" s="7" t="s">
        <v>2900</v>
      </c>
      <c r="C301" s="8">
        <v>2009</v>
      </c>
      <c r="D301" s="7" t="s">
        <v>1103</v>
      </c>
    </row>
    <row r="302" spans="1:4" x14ac:dyDescent="0.35">
      <c r="A302" s="7">
        <v>301</v>
      </c>
      <c r="B302" s="7" t="s">
        <v>2900</v>
      </c>
      <c r="C302" s="8">
        <v>2009</v>
      </c>
      <c r="D302" s="7" t="s">
        <v>1162</v>
      </c>
    </row>
    <row r="303" spans="1:4" x14ac:dyDescent="0.35">
      <c r="A303" s="7">
        <v>302</v>
      </c>
      <c r="B303" s="9" t="s">
        <v>488</v>
      </c>
      <c r="C303" s="10">
        <v>2009</v>
      </c>
      <c r="D303" s="9" t="s">
        <v>489</v>
      </c>
    </row>
    <row r="304" spans="1:4" x14ac:dyDescent="0.35">
      <c r="A304" s="7">
        <v>303</v>
      </c>
      <c r="B304" s="9" t="s">
        <v>2916</v>
      </c>
      <c r="C304" s="10">
        <v>2009</v>
      </c>
      <c r="D304" s="9" t="s">
        <v>489</v>
      </c>
    </row>
    <row r="305" spans="1:4" x14ac:dyDescent="0.35">
      <c r="A305" s="7">
        <v>304</v>
      </c>
      <c r="B305" s="9" t="s">
        <v>2934</v>
      </c>
      <c r="C305" s="10">
        <v>2009</v>
      </c>
      <c r="D305" s="9" t="s">
        <v>390</v>
      </c>
    </row>
    <row r="306" spans="1:4" x14ac:dyDescent="0.35">
      <c r="A306" s="7">
        <v>305</v>
      </c>
      <c r="B306" s="9" t="s">
        <v>2934</v>
      </c>
      <c r="C306" s="10">
        <v>2009</v>
      </c>
      <c r="D306" s="9" t="s">
        <v>494</v>
      </c>
    </row>
    <row r="307" spans="1:4" x14ac:dyDescent="0.35">
      <c r="A307" s="7">
        <v>306</v>
      </c>
      <c r="B307" s="9" t="s">
        <v>2938</v>
      </c>
      <c r="C307" s="10">
        <v>2009</v>
      </c>
      <c r="D307" s="9" t="s">
        <v>673</v>
      </c>
    </row>
    <row r="308" spans="1:4" x14ac:dyDescent="0.35">
      <c r="A308" s="7">
        <v>307</v>
      </c>
      <c r="B308" s="7" t="s">
        <v>2941</v>
      </c>
      <c r="C308" s="8">
        <v>2009</v>
      </c>
      <c r="D308" s="7" t="s">
        <v>261</v>
      </c>
    </row>
    <row r="309" spans="1:4" x14ac:dyDescent="0.35">
      <c r="A309" s="7">
        <v>308</v>
      </c>
      <c r="B309" s="9" t="s">
        <v>2961</v>
      </c>
      <c r="C309" s="10">
        <v>2009</v>
      </c>
      <c r="D309" s="9" t="s">
        <v>1603</v>
      </c>
    </row>
    <row r="310" spans="1:4" x14ac:dyDescent="0.35">
      <c r="A310" s="7">
        <v>309</v>
      </c>
      <c r="B310" s="9" t="s">
        <v>3026</v>
      </c>
      <c r="C310" s="10">
        <v>2009</v>
      </c>
      <c r="D310" s="9" t="s">
        <v>519</v>
      </c>
    </row>
    <row r="311" spans="1:4" x14ac:dyDescent="0.35">
      <c r="A311" s="7">
        <v>310</v>
      </c>
      <c r="B311" s="7" t="s">
        <v>3034</v>
      </c>
      <c r="C311" s="8">
        <v>2009</v>
      </c>
      <c r="D311" s="7" t="s">
        <v>303</v>
      </c>
    </row>
    <row r="312" spans="1:4" x14ac:dyDescent="0.35">
      <c r="A312" s="7">
        <v>311</v>
      </c>
      <c r="B312" s="7" t="s">
        <v>1478</v>
      </c>
      <c r="C312" s="8">
        <v>2009</v>
      </c>
      <c r="D312" s="7" t="s">
        <v>1479</v>
      </c>
    </row>
    <row r="313" spans="1:4" x14ac:dyDescent="0.35">
      <c r="A313" s="7">
        <v>312</v>
      </c>
      <c r="B313" s="7" t="s">
        <v>2120</v>
      </c>
      <c r="C313" s="8">
        <v>2009</v>
      </c>
      <c r="D313" s="7" t="s">
        <v>2121</v>
      </c>
    </row>
    <row r="314" spans="1:4" x14ac:dyDescent="0.35">
      <c r="A314" s="7">
        <v>313</v>
      </c>
      <c r="B314" s="7" t="s">
        <v>300</v>
      </c>
      <c r="C314" s="8">
        <v>2010</v>
      </c>
      <c r="D314" s="7" t="s">
        <v>300</v>
      </c>
    </row>
    <row r="315" spans="1:4" x14ac:dyDescent="0.35">
      <c r="A315" s="7">
        <v>314</v>
      </c>
      <c r="B315" s="7" t="s">
        <v>2908</v>
      </c>
      <c r="C315" s="8">
        <v>2010</v>
      </c>
      <c r="D315" s="7" t="s">
        <v>1081</v>
      </c>
    </row>
    <row r="316" spans="1:4" x14ac:dyDescent="0.35">
      <c r="A316" s="7">
        <v>315</v>
      </c>
      <c r="B316" s="7" t="s">
        <v>2898</v>
      </c>
      <c r="C316" s="8">
        <v>2010</v>
      </c>
      <c r="D316" s="7" t="s">
        <v>2243</v>
      </c>
    </row>
    <row r="317" spans="1:4" x14ac:dyDescent="0.35">
      <c r="A317" s="7">
        <v>316</v>
      </c>
      <c r="B317" s="7" t="s">
        <v>2928</v>
      </c>
      <c r="C317" s="8">
        <v>2010</v>
      </c>
      <c r="D317" s="7" t="s">
        <v>1234</v>
      </c>
    </row>
    <row r="318" spans="1:4" x14ac:dyDescent="0.35">
      <c r="A318" s="7">
        <v>317</v>
      </c>
      <c r="B318" s="7" t="s">
        <v>1950</v>
      </c>
      <c r="C318" s="8">
        <v>2010</v>
      </c>
      <c r="D318" s="7" t="s">
        <v>1951</v>
      </c>
    </row>
    <row r="319" spans="1:4" x14ac:dyDescent="0.35">
      <c r="A319" s="7">
        <v>318</v>
      </c>
      <c r="B319" s="7" t="s">
        <v>2982</v>
      </c>
      <c r="C319" s="8">
        <v>2010</v>
      </c>
      <c r="D319" s="7" t="s">
        <v>232</v>
      </c>
    </row>
    <row r="320" spans="1:4" x14ac:dyDescent="0.35">
      <c r="A320" s="7">
        <v>319</v>
      </c>
      <c r="B320" s="7" t="s">
        <v>2990</v>
      </c>
      <c r="C320" s="8">
        <v>2010</v>
      </c>
      <c r="D320" s="13" t="s">
        <v>2761</v>
      </c>
    </row>
    <row r="321" spans="1:4" x14ac:dyDescent="0.35">
      <c r="A321" s="7">
        <v>320</v>
      </c>
      <c r="B321" s="7" t="s">
        <v>1543</v>
      </c>
      <c r="C321" s="8">
        <v>2010</v>
      </c>
      <c r="D321" s="7" t="s">
        <v>1544</v>
      </c>
    </row>
    <row r="322" spans="1:4" x14ac:dyDescent="0.35">
      <c r="A322" s="7">
        <v>321</v>
      </c>
      <c r="B322" s="7" t="s">
        <v>3052</v>
      </c>
      <c r="C322" s="8">
        <v>2010</v>
      </c>
      <c r="D322" s="7" t="s">
        <v>331</v>
      </c>
    </row>
    <row r="323" spans="1:4" x14ac:dyDescent="0.35">
      <c r="A323" s="7">
        <v>322</v>
      </c>
      <c r="B323" s="7" t="s">
        <v>3060</v>
      </c>
      <c r="C323" s="8">
        <v>2010</v>
      </c>
      <c r="D323" s="7" t="s">
        <v>2280</v>
      </c>
    </row>
    <row r="324" spans="1:4" x14ac:dyDescent="0.35">
      <c r="A324" s="7">
        <v>323</v>
      </c>
      <c r="B324" s="7" t="s">
        <v>1952</v>
      </c>
      <c r="C324" s="8">
        <v>2010</v>
      </c>
      <c r="D324" s="7" t="s">
        <v>1953</v>
      </c>
    </row>
    <row r="325" spans="1:4" x14ac:dyDescent="0.35">
      <c r="A325" s="7">
        <v>324</v>
      </c>
      <c r="B325" s="7" t="s">
        <v>351</v>
      </c>
      <c r="C325" s="8">
        <v>2011</v>
      </c>
      <c r="D325" s="7" t="s">
        <v>352</v>
      </c>
    </row>
    <row r="326" spans="1:4" x14ac:dyDescent="0.35">
      <c r="A326" s="7">
        <v>325</v>
      </c>
      <c r="B326" s="7" t="s">
        <v>2907</v>
      </c>
      <c r="C326" s="8">
        <v>2011</v>
      </c>
      <c r="D326" s="7" t="s">
        <v>324</v>
      </c>
    </row>
    <row r="327" spans="1:4" x14ac:dyDescent="0.35">
      <c r="A327" s="7">
        <v>326</v>
      </c>
      <c r="B327" s="7" t="s">
        <v>341</v>
      </c>
      <c r="C327" s="8">
        <v>2011</v>
      </c>
      <c r="D327" s="7" t="s">
        <v>342</v>
      </c>
    </row>
    <row r="328" spans="1:4" x14ac:dyDescent="0.35">
      <c r="A328" s="7">
        <v>327</v>
      </c>
      <c r="B328" s="9" t="s">
        <v>2915</v>
      </c>
      <c r="C328" s="10">
        <v>2011</v>
      </c>
      <c r="D328" s="14" t="s">
        <v>604</v>
      </c>
    </row>
    <row r="329" spans="1:4" x14ac:dyDescent="0.35">
      <c r="A329" s="7">
        <v>328</v>
      </c>
      <c r="B329" s="7" t="s">
        <v>2943</v>
      </c>
      <c r="C329" s="8">
        <v>2011</v>
      </c>
      <c r="D329" s="7" t="s">
        <v>1755</v>
      </c>
    </row>
    <row r="330" spans="1:4" x14ac:dyDescent="0.35">
      <c r="A330" s="7">
        <v>329</v>
      </c>
      <c r="B330" s="7" t="s">
        <v>1958</v>
      </c>
      <c r="C330" s="8">
        <v>2011</v>
      </c>
      <c r="D330" s="7" t="s">
        <v>1959</v>
      </c>
    </row>
    <row r="331" spans="1:4" x14ac:dyDescent="0.35">
      <c r="A331" s="7">
        <v>330</v>
      </c>
      <c r="B331" s="7" t="s">
        <v>1491</v>
      </c>
      <c r="C331" s="8">
        <v>2011</v>
      </c>
      <c r="D331" s="7" t="s">
        <v>1492</v>
      </c>
    </row>
    <row r="332" spans="1:4" x14ac:dyDescent="0.35">
      <c r="A332" s="7">
        <v>331</v>
      </c>
      <c r="B332" s="7" t="s">
        <v>2985</v>
      </c>
      <c r="C332" s="8">
        <v>2011</v>
      </c>
      <c r="D332" s="7" t="s">
        <v>2986</v>
      </c>
    </row>
    <row r="333" spans="1:4" x14ac:dyDescent="0.35">
      <c r="A333" s="7">
        <v>332</v>
      </c>
      <c r="B333" s="7" t="s">
        <v>2991</v>
      </c>
      <c r="C333" s="8">
        <v>2011</v>
      </c>
      <c r="D333" s="13" t="s">
        <v>1273</v>
      </c>
    </row>
    <row r="334" spans="1:4" x14ac:dyDescent="0.35">
      <c r="A334" s="7">
        <v>333</v>
      </c>
      <c r="B334" s="7" t="s">
        <v>3012</v>
      </c>
      <c r="C334" s="8">
        <v>2011</v>
      </c>
      <c r="D334" s="7" t="s">
        <v>703</v>
      </c>
    </row>
    <row r="335" spans="1:4" x14ac:dyDescent="0.35">
      <c r="A335" s="7">
        <v>334</v>
      </c>
      <c r="B335" s="11" t="s">
        <v>3054</v>
      </c>
      <c r="C335" s="12">
        <v>2011</v>
      </c>
      <c r="D335" s="11" t="s">
        <v>87</v>
      </c>
    </row>
    <row r="336" spans="1:4" x14ac:dyDescent="0.35">
      <c r="A336" s="7">
        <v>335</v>
      </c>
      <c r="B336" s="7" t="s">
        <v>2904</v>
      </c>
      <c r="C336" s="8">
        <v>2012</v>
      </c>
      <c r="D336" s="7" t="s">
        <v>275</v>
      </c>
    </row>
    <row r="337" spans="1:4" x14ac:dyDescent="0.35">
      <c r="A337" s="7">
        <v>336</v>
      </c>
      <c r="B337" s="7" t="s">
        <v>2498</v>
      </c>
      <c r="C337" s="8">
        <v>2012</v>
      </c>
      <c r="D337" s="7" t="s">
        <v>2499</v>
      </c>
    </row>
    <row r="338" spans="1:4" x14ac:dyDescent="0.35">
      <c r="A338" s="7">
        <v>337</v>
      </c>
      <c r="B338" s="7" t="s">
        <v>1088</v>
      </c>
      <c r="C338" s="8">
        <v>2012</v>
      </c>
      <c r="D338" s="7" t="s">
        <v>1089</v>
      </c>
    </row>
    <row r="339" spans="1:4" x14ac:dyDescent="0.35">
      <c r="A339" s="7">
        <v>338</v>
      </c>
      <c r="B339" s="7" t="s">
        <v>283</v>
      </c>
      <c r="C339" s="8">
        <v>2012</v>
      </c>
      <c r="D339" s="7" t="s">
        <v>283</v>
      </c>
    </row>
    <row r="340" spans="1:4" x14ac:dyDescent="0.35">
      <c r="A340" s="7">
        <v>339</v>
      </c>
      <c r="B340" s="7" t="s">
        <v>239</v>
      </c>
      <c r="C340" s="8">
        <v>2012</v>
      </c>
      <c r="D340" s="7" t="s">
        <v>240</v>
      </c>
    </row>
    <row r="341" spans="1:4" x14ac:dyDescent="0.35">
      <c r="A341" s="7">
        <v>340</v>
      </c>
      <c r="B341" s="7" t="s">
        <v>978</v>
      </c>
      <c r="C341" s="8">
        <v>2012</v>
      </c>
      <c r="D341" s="7" t="s">
        <v>979</v>
      </c>
    </row>
    <row r="342" spans="1:4" x14ac:dyDescent="0.35">
      <c r="A342" s="7">
        <v>341</v>
      </c>
      <c r="B342" s="7" t="s">
        <v>2841</v>
      </c>
      <c r="C342" s="8">
        <v>2012</v>
      </c>
      <c r="D342" s="7" t="s">
        <v>2886</v>
      </c>
    </row>
    <row r="343" spans="1:4" x14ac:dyDescent="0.35">
      <c r="A343" s="7">
        <v>342</v>
      </c>
      <c r="B343" s="9" t="s">
        <v>2923</v>
      </c>
      <c r="C343" s="10">
        <v>2012</v>
      </c>
      <c r="D343" s="9" t="s">
        <v>376</v>
      </c>
    </row>
    <row r="344" spans="1:4" x14ac:dyDescent="0.35">
      <c r="A344" s="7">
        <v>343</v>
      </c>
      <c r="B344" s="7" t="s">
        <v>2924</v>
      </c>
      <c r="C344" s="8">
        <v>2012</v>
      </c>
      <c r="D344" s="7" t="s">
        <v>253</v>
      </c>
    </row>
    <row r="345" spans="1:4" x14ac:dyDescent="0.35">
      <c r="A345" s="7">
        <v>344</v>
      </c>
      <c r="B345" s="7" t="s">
        <v>2960</v>
      </c>
      <c r="C345" s="8">
        <v>2012</v>
      </c>
      <c r="D345" s="7" t="s">
        <v>2959</v>
      </c>
    </row>
    <row r="346" spans="1:4" x14ac:dyDescent="0.35">
      <c r="A346" s="7">
        <v>345</v>
      </c>
      <c r="B346" s="7" t="s">
        <v>2987</v>
      </c>
      <c r="C346" s="8">
        <v>2012</v>
      </c>
      <c r="D346" s="13" t="s">
        <v>2723</v>
      </c>
    </row>
    <row r="347" spans="1:4" x14ac:dyDescent="0.35">
      <c r="A347" s="7">
        <v>346</v>
      </c>
      <c r="B347" s="7" t="s">
        <v>2998</v>
      </c>
      <c r="C347" s="8">
        <v>2012</v>
      </c>
      <c r="D347" s="7" t="s">
        <v>1304</v>
      </c>
    </row>
    <row r="348" spans="1:4" x14ac:dyDescent="0.35">
      <c r="A348" s="7">
        <v>347</v>
      </c>
      <c r="B348" s="7" t="s">
        <v>3007</v>
      </c>
      <c r="C348" s="8">
        <v>2012</v>
      </c>
      <c r="D348" s="7" t="s">
        <v>2959</v>
      </c>
    </row>
    <row r="349" spans="1:4" x14ac:dyDescent="0.35">
      <c r="A349" s="7">
        <v>348</v>
      </c>
      <c r="B349" s="7" t="s">
        <v>3009</v>
      </c>
      <c r="C349" s="8">
        <v>2012</v>
      </c>
      <c r="D349" s="7" t="s">
        <v>2733</v>
      </c>
    </row>
    <row r="350" spans="1:4" x14ac:dyDescent="0.35">
      <c r="A350" s="7">
        <v>349</v>
      </c>
      <c r="B350" s="7" t="s">
        <v>1248</v>
      </c>
      <c r="C350" s="8">
        <v>2012</v>
      </c>
      <c r="D350" s="7" t="s">
        <v>1249</v>
      </c>
    </row>
    <row r="351" spans="1:4" x14ac:dyDescent="0.35">
      <c r="A351" s="7">
        <v>350</v>
      </c>
      <c r="B351" s="7" t="s">
        <v>3042</v>
      </c>
      <c r="C351" s="8">
        <v>2012</v>
      </c>
      <c r="D351" s="7" t="s">
        <v>1474</v>
      </c>
    </row>
    <row r="352" spans="1:4" x14ac:dyDescent="0.35">
      <c r="A352" s="7">
        <v>351</v>
      </c>
      <c r="B352" s="7" t="s">
        <v>234</v>
      </c>
      <c r="C352" s="8">
        <v>2012</v>
      </c>
      <c r="D352" s="7" t="s">
        <v>235</v>
      </c>
    </row>
    <row r="353" spans="1:4" x14ac:dyDescent="0.35">
      <c r="A353" s="7">
        <v>352</v>
      </c>
      <c r="B353" s="7" t="s">
        <v>2906</v>
      </c>
      <c r="C353" s="8">
        <v>2014</v>
      </c>
      <c r="D353" s="13" t="s">
        <v>2731</v>
      </c>
    </row>
    <row r="354" spans="1:4" x14ac:dyDescent="0.35">
      <c r="A354" s="7">
        <v>353</v>
      </c>
      <c r="B354" s="7" t="s">
        <v>2992</v>
      </c>
      <c r="C354" s="8">
        <v>2014</v>
      </c>
      <c r="D354" s="7" t="s">
        <v>2751</v>
      </c>
    </row>
    <row r="355" spans="1:4" x14ac:dyDescent="0.35">
      <c r="A355" s="7">
        <v>354</v>
      </c>
      <c r="B355" s="7" t="s">
        <v>2775</v>
      </c>
      <c r="C355" s="8">
        <v>2014</v>
      </c>
      <c r="D355" s="7" t="s">
        <v>2776</v>
      </c>
    </row>
    <row r="356" spans="1:4" x14ac:dyDescent="0.35">
      <c r="A356" s="7">
        <v>355</v>
      </c>
      <c r="B356" s="7" t="s">
        <v>3048</v>
      </c>
      <c r="C356" s="8">
        <v>2014</v>
      </c>
      <c r="D356" s="7" t="s">
        <v>2814</v>
      </c>
    </row>
    <row r="357" spans="1:4" x14ac:dyDescent="0.35">
      <c r="A357" s="7">
        <v>356</v>
      </c>
      <c r="B357" s="7" t="s">
        <v>2737</v>
      </c>
      <c r="C357" s="8">
        <v>2015</v>
      </c>
      <c r="D357" s="7" t="s">
        <v>2738</v>
      </c>
    </row>
    <row r="358" spans="1:4" x14ac:dyDescent="0.35">
      <c r="A358" s="7">
        <v>357</v>
      </c>
      <c r="B358" s="7" t="s">
        <v>2914</v>
      </c>
      <c r="C358" s="8">
        <v>2015</v>
      </c>
      <c r="D358" s="7" t="s">
        <v>2744</v>
      </c>
    </row>
    <row r="359" spans="1:4" x14ac:dyDescent="0.35">
      <c r="A359" s="7">
        <v>358</v>
      </c>
      <c r="B359" s="7" t="s">
        <v>2993</v>
      </c>
      <c r="C359" s="8">
        <v>2015</v>
      </c>
      <c r="D359" s="7" t="s">
        <v>2766</v>
      </c>
    </row>
    <row r="360" spans="1:4" x14ac:dyDescent="0.35">
      <c r="A360" s="7">
        <v>359</v>
      </c>
      <c r="B360" s="7" t="s">
        <v>2993</v>
      </c>
      <c r="C360" s="8">
        <v>2015</v>
      </c>
      <c r="D360" s="7" t="s">
        <v>2717</v>
      </c>
    </row>
    <row r="361" spans="1:4" x14ac:dyDescent="0.35">
      <c r="A361" s="7">
        <v>360</v>
      </c>
      <c r="B361" s="7" t="s">
        <v>3035</v>
      </c>
      <c r="C361" s="8">
        <v>2015</v>
      </c>
      <c r="D361" s="7" t="s">
        <v>2890</v>
      </c>
    </row>
    <row r="362" spans="1:4" x14ac:dyDescent="0.35">
      <c r="A362" s="7">
        <v>361</v>
      </c>
      <c r="B362" s="7" t="s">
        <v>2755</v>
      </c>
      <c r="C362" s="8">
        <v>2015</v>
      </c>
      <c r="D362" s="7" t="s">
        <v>2756</v>
      </c>
    </row>
    <row r="363" spans="1:4" x14ac:dyDescent="0.35">
      <c r="A363" s="7">
        <v>362</v>
      </c>
      <c r="B363" s="7" t="s">
        <v>2889</v>
      </c>
      <c r="C363" s="8">
        <v>2016</v>
      </c>
      <c r="D363" s="7" t="s">
        <v>2888</v>
      </c>
    </row>
    <row r="364" spans="1:4" x14ac:dyDescent="0.35">
      <c r="A364" s="7">
        <v>363</v>
      </c>
      <c r="B364" s="7" t="s">
        <v>2840</v>
      </c>
      <c r="C364" s="8">
        <v>2017</v>
      </c>
      <c r="D364" s="7" t="s">
        <v>2887</v>
      </c>
    </row>
    <row r="365" spans="1:4" x14ac:dyDescent="0.35">
      <c r="A365" s="7">
        <v>364</v>
      </c>
      <c r="B365" s="7" t="s">
        <v>2994</v>
      </c>
      <c r="C365" s="8">
        <v>2017</v>
      </c>
      <c r="D365" s="7" t="s">
        <v>2770</v>
      </c>
    </row>
    <row r="366" spans="1:4" x14ac:dyDescent="0.35">
      <c r="A366" s="7">
        <v>365</v>
      </c>
      <c r="B366" s="7" t="s">
        <v>2975</v>
      </c>
      <c r="C366" s="8">
        <v>2018</v>
      </c>
      <c r="D366" s="7" t="s">
        <v>2759</v>
      </c>
    </row>
    <row r="367" spans="1:4" x14ac:dyDescent="0.35">
      <c r="A367" s="7">
        <v>366</v>
      </c>
      <c r="B367" s="7" t="s">
        <v>3002</v>
      </c>
      <c r="C367" s="8">
        <v>2018</v>
      </c>
      <c r="D367" s="7" t="s">
        <v>2734</v>
      </c>
    </row>
    <row r="368" spans="1:4" x14ac:dyDescent="0.35">
      <c r="A368" s="7">
        <v>367</v>
      </c>
      <c r="B368" s="7" t="s">
        <v>3065</v>
      </c>
      <c r="C368" s="8">
        <v>2019</v>
      </c>
      <c r="D368" s="7" t="s">
        <v>2746</v>
      </c>
    </row>
    <row r="369" spans="1:4" x14ac:dyDescent="0.35">
      <c r="A369" s="7">
        <v>368</v>
      </c>
      <c r="B369" s="7" t="s">
        <v>3015</v>
      </c>
      <c r="C369" s="8">
        <v>2020</v>
      </c>
      <c r="D369" s="15" t="s">
        <v>2736</v>
      </c>
    </row>
    <row r="370" spans="1:4" x14ac:dyDescent="0.35">
      <c r="A370" s="7">
        <v>369</v>
      </c>
      <c r="B370" s="7" t="s">
        <v>2983</v>
      </c>
      <c r="C370" s="8">
        <v>2022</v>
      </c>
      <c r="D370" s="13" t="s">
        <v>2754</v>
      </c>
    </row>
    <row r="371" spans="1:4" x14ac:dyDescent="0.35">
      <c r="A371" s="7">
        <v>370</v>
      </c>
      <c r="B371" s="2" t="s">
        <v>2906</v>
      </c>
      <c r="C371" s="6">
        <v>2014</v>
      </c>
      <c r="D371" s="2" t="s">
        <v>2811</v>
      </c>
    </row>
    <row r="372" spans="1:4" x14ac:dyDescent="0.35">
      <c r="A372" s="7">
        <v>371</v>
      </c>
      <c r="B372" s="9" t="s">
        <v>2980</v>
      </c>
      <c r="C372" s="6">
        <v>2016</v>
      </c>
      <c r="D372" t="s">
        <v>2893</v>
      </c>
    </row>
    <row r="373" spans="1:4" x14ac:dyDescent="0.35">
      <c r="A373" s="7">
        <v>372</v>
      </c>
      <c r="B373" s="7" t="s">
        <v>2912</v>
      </c>
      <c r="C373" s="19">
        <v>1999</v>
      </c>
      <c r="D373" s="7" t="s">
        <v>1012</v>
      </c>
    </row>
    <row r="374" spans="1:4" x14ac:dyDescent="0.35">
      <c r="A374" s="7">
        <v>373</v>
      </c>
      <c r="B374" s="9" t="s">
        <v>3011</v>
      </c>
      <c r="C374" s="19">
        <v>2007</v>
      </c>
      <c r="D374" s="9" t="s">
        <v>1608</v>
      </c>
    </row>
    <row r="375" spans="1:4" x14ac:dyDescent="0.35">
      <c r="A375" s="7">
        <v>374</v>
      </c>
      <c r="B375" s="7" t="s">
        <v>3063</v>
      </c>
      <c r="C375" s="19">
        <v>2000</v>
      </c>
      <c r="D375" s="7" t="s">
        <v>1909</v>
      </c>
    </row>
    <row r="376" spans="1:4" x14ac:dyDescent="0.35">
      <c r="A376" s="7">
        <v>375</v>
      </c>
      <c r="B376" s="9" t="s">
        <v>3067</v>
      </c>
      <c r="C376" s="6">
        <v>1931</v>
      </c>
      <c r="D376" s="9" t="s">
        <v>3068</v>
      </c>
    </row>
    <row r="377" spans="1:4" x14ac:dyDescent="0.35">
      <c r="A377">
        <v>376</v>
      </c>
      <c r="B377" t="s">
        <v>3075</v>
      </c>
      <c r="C377" s="6">
        <v>2015</v>
      </c>
      <c r="D377" t="s">
        <v>3076</v>
      </c>
    </row>
    <row r="378" spans="1:4" x14ac:dyDescent="0.35">
      <c r="A378">
        <v>377</v>
      </c>
      <c r="B378" s="9" t="s">
        <v>3080</v>
      </c>
      <c r="C378" s="6">
        <v>2015</v>
      </c>
      <c r="D378" s="9" t="s">
        <v>3079</v>
      </c>
    </row>
    <row r="379" spans="1:4" x14ac:dyDescent="0.35">
      <c r="A379">
        <v>378</v>
      </c>
      <c r="B379" s="9" t="s">
        <v>3093</v>
      </c>
      <c r="C379" s="6">
        <v>2017</v>
      </c>
      <c r="D379" s="9" t="s">
        <v>3083</v>
      </c>
    </row>
    <row r="380" spans="1:4" x14ac:dyDescent="0.35">
      <c r="A380">
        <v>379</v>
      </c>
      <c r="B380" s="9" t="s">
        <v>3089</v>
      </c>
      <c r="C380" s="6">
        <v>2014</v>
      </c>
      <c r="D380" s="9" t="s">
        <v>3090</v>
      </c>
    </row>
    <row r="381" spans="1:4" x14ac:dyDescent="0.35">
      <c r="A381">
        <v>380</v>
      </c>
      <c r="B381" s="9" t="s">
        <v>3094</v>
      </c>
      <c r="C381" s="6">
        <v>2017</v>
      </c>
      <c r="D381" s="9" t="s">
        <v>3110</v>
      </c>
    </row>
    <row r="382" spans="1:4" x14ac:dyDescent="0.35">
      <c r="A382">
        <v>381</v>
      </c>
      <c r="B382" s="9" t="s">
        <v>3105</v>
      </c>
      <c r="C382" s="6">
        <v>2017</v>
      </c>
      <c r="D382" s="9" t="s">
        <v>3106</v>
      </c>
    </row>
    <row r="383" spans="1:4" x14ac:dyDescent="0.35">
      <c r="A383">
        <v>382</v>
      </c>
      <c r="B383" s="9" t="s">
        <v>3112</v>
      </c>
      <c r="C383" s="6">
        <v>2018</v>
      </c>
      <c r="D383" s="9" t="s">
        <v>3113</v>
      </c>
    </row>
    <row r="384" spans="1:4" x14ac:dyDescent="0.35">
      <c r="A384">
        <v>383</v>
      </c>
      <c r="B384" s="9" t="s">
        <v>3112</v>
      </c>
      <c r="C384" s="6">
        <v>2018</v>
      </c>
      <c r="D384" s="9" t="s">
        <v>3118</v>
      </c>
    </row>
    <row r="385" spans="1:4" x14ac:dyDescent="0.35">
      <c r="A385">
        <v>384</v>
      </c>
      <c r="B385" s="9" t="s">
        <v>3122</v>
      </c>
      <c r="C385" s="6">
        <v>2019</v>
      </c>
      <c r="D385" s="9" t="s">
        <v>3123</v>
      </c>
    </row>
    <row r="386" spans="1:4" x14ac:dyDescent="0.35">
      <c r="A386">
        <v>385</v>
      </c>
      <c r="B386" s="9" t="s">
        <v>3125</v>
      </c>
      <c r="C386" s="6">
        <v>2022</v>
      </c>
      <c r="D386" s="9" t="s">
        <v>3126</v>
      </c>
    </row>
    <row r="387" spans="1:4" x14ac:dyDescent="0.35">
      <c r="A387">
        <v>386</v>
      </c>
      <c r="B387" s="9" t="s">
        <v>3127</v>
      </c>
      <c r="C387" s="6">
        <v>2021</v>
      </c>
      <c r="D387" s="9" t="s">
        <v>3128</v>
      </c>
    </row>
    <row r="388" spans="1:4" x14ac:dyDescent="0.35">
      <c r="A388">
        <v>387</v>
      </c>
      <c r="B388" s="9" t="s">
        <v>3132</v>
      </c>
      <c r="C388" s="6">
        <v>2017</v>
      </c>
      <c r="D388" s="9" t="s">
        <v>3133</v>
      </c>
    </row>
    <row r="389" spans="1:4" x14ac:dyDescent="0.35">
      <c r="A389">
        <v>388</v>
      </c>
      <c r="B389" s="9" t="s">
        <v>3134</v>
      </c>
      <c r="C389" s="6">
        <v>2017</v>
      </c>
      <c r="D389" s="9" t="s">
        <v>3139</v>
      </c>
    </row>
    <row r="390" spans="1:4" x14ac:dyDescent="0.35">
      <c r="A390">
        <v>389</v>
      </c>
      <c r="B390" s="9" t="s">
        <v>3135</v>
      </c>
      <c r="C390" s="6">
        <v>2020</v>
      </c>
      <c r="D390" s="9" t="s">
        <v>3140</v>
      </c>
    </row>
    <row r="391" spans="1:4" x14ac:dyDescent="0.35">
      <c r="A391">
        <v>390</v>
      </c>
      <c r="B391" s="64" t="s">
        <v>3150</v>
      </c>
      <c r="C391" s="6">
        <v>2021</v>
      </c>
      <c r="D391" s="64" t="s">
        <v>3151</v>
      </c>
    </row>
    <row r="392" spans="1:4" x14ac:dyDescent="0.35">
      <c r="A392">
        <v>391</v>
      </c>
      <c r="B392" s="64" t="s">
        <v>3156</v>
      </c>
      <c r="C392" s="6">
        <v>2022</v>
      </c>
      <c r="D392" s="64" t="s">
        <v>3157</v>
      </c>
    </row>
    <row r="393" spans="1:4" x14ac:dyDescent="0.35">
      <c r="A393">
        <v>392</v>
      </c>
      <c r="B393" s="64" t="s">
        <v>3164</v>
      </c>
      <c r="C393" s="6">
        <v>2021</v>
      </c>
      <c r="D393" s="64" t="s">
        <v>3165</v>
      </c>
    </row>
    <row r="394" spans="1:4" x14ac:dyDescent="0.35">
      <c r="A394">
        <v>393</v>
      </c>
      <c r="B394" s="64" t="s">
        <v>3168</v>
      </c>
      <c r="C394" s="6">
        <v>2020</v>
      </c>
      <c r="D394" s="64" t="s">
        <v>3169</v>
      </c>
    </row>
    <row r="395" spans="1:4" x14ac:dyDescent="0.35">
      <c r="A395">
        <v>394</v>
      </c>
      <c r="B395" s="64" t="s">
        <v>3181</v>
      </c>
      <c r="C395" s="6">
        <v>2022</v>
      </c>
      <c r="D395" s="64" t="s">
        <v>3182</v>
      </c>
    </row>
    <row r="396" spans="1:4" x14ac:dyDescent="0.35">
      <c r="A396">
        <v>395</v>
      </c>
      <c r="B396" s="64" t="s">
        <v>3186</v>
      </c>
      <c r="C396" s="6">
        <v>2022</v>
      </c>
      <c r="D396" s="64" t="s">
        <v>3187</v>
      </c>
    </row>
    <row r="397" spans="1:4" x14ac:dyDescent="0.35">
      <c r="A397">
        <v>396</v>
      </c>
      <c r="B397" s="64" t="s">
        <v>3215</v>
      </c>
      <c r="C397" s="6">
        <v>2020</v>
      </c>
      <c r="D397" s="64" t="s">
        <v>3218</v>
      </c>
    </row>
    <row r="398" spans="1:4" x14ac:dyDescent="0.35">
      <c r="A398">
        <v>397</v>
      </c>
      <c r="B398" s="64" t="s">
        <v>3216</v>
      </c>
      <c r="C398" s="6">
        <v>2020</v>
      </c>
      <c r="D398" s="64" t="s">
        <v>3217</v>
      </c>
    </row>
    <row r="399" spans="1:4" x14ac:dyDescent="0.35">
      <c r="A399">
        <v>398</v>
      </c>
      <c r="B399" s="64" t="s">
        <v>3219</v>
      </c>
      <c r="C399" s="6">
        <v>2013</v>
      </c>
      <c r="D399" s="64" t="s">
        <v>3220</v>
      </c>
    </row>
    <row r="400" spans="1:4" x14ac:dyDescent="0.35">
      <c r="A400">
        <v>399</v>
      </c>
      <c r="B400" s="64" t="s">
        <v>3221</v>
      </c>
      <c r="C400" s="6">
        <v>2019</v>
      </c>
      <c r="D400" s="64" t="s">
        <v>3222</v>
      </c>
    </row>
    <row r="401" spans="1:4" x14ac:dyDescent="0.35">
      <c r="A401">
        <v>400</v>
      </c>
      <c r="B401" s="64" t="s">
        <v>3223</v>
      </c>
      <c r="C401" s="6">
        <v>2010</v>
      </c>
      <c r="D401" s="64" t="s">
        <v>3224</v>
      </c>
    </row>
    <row r="402" spans="1:4" x14ac:dyDescent="0.35">
      <c r="A402">
        <v>401</v>
      </c>
      <c r="B402" s="64" t="s">
        <v>3290</v>
      </c>
      <c r="C402" s="6">
        <v>2019</v>
      </c>
      <c r="D402" s="64" t="s">
        <v>3289</v>
      </c>
    </row>
    <row r="403" spans="1:4" x14ac:dyDescent="0.35">
      <c r="A403">
        <v>402</v>
      </c>
      <c r="B403" s="64" t="s">
        <v>3291</v>
      </c>
      <c r="C403" s="6">
        <v>2021</v>
      </c>
      <c r="D403" s="64" t="s">
        <v>3292</v>
      </c>
    </row>
    <row r="404" spans="1:4" x14ac:dyDescent="0.35">
      <c r="A404">
        <v>403</v>
      </c>
      <c r="B404" s="64" t="s">
        <v>3288</v>
      </c>
      <c r="C404" s="6">
        <v>2023</v>
      </c>
      <c r="D404" s="64" t="s">
        <v>3293</v>
      </c>
    </row>
    <row r="405" spans="1:4" x14ac:dyDescent="0.35">
      <c r="A405">
        <v>404</v>
      </c>
      <c r="B405" s="64" t="s">
        <v>3294</v>
      </c>
      <c r="C405" s="6">
        <v>2020</v>
      </c>
      <c r="D405" s="64" t="s">
        <v>3295</v>
      </c>
    </row>
    <row r="406" spans="1:4" x14ac:dyDescent="0.35">
      <c r="A406">
        <v>405</v>
      </c>
      <c r="B406" s="64" t="s">
        <v>3300</v>
      </c>
      <c r="C406" s="6">
        <v>2019</v>
      </c>
      <c r="D406" s="64" t="s">
        <v>3301</v>
      </c>
    </row>
  </sheetData>
  <pageMargins left="0.7" right="0.7" top="0.75" bottom="0.75" header="0.3" footer="0.3"/>
  <pageSetup paperSize="9"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BA63A-3E97-4022-9D04-53CB17753C76}">
  <dimension ref="A1:L1036"/>
  <sheetViews>
    <sheetView tabSelected="1" topLeftCell="E1" workbookViewId="0">
      <pane ySplit="1" topLeftCell="A654" activePane="bottomLeft" state="frozen"/>
      <selection pane="bottomLeft" activeCell="L654" sqref="L654"/>
    </sheetView>
  </sheetViews>
  <sheetFormatPr defaultRowHeight="14.5" x14ac:dyDescent="0.35"/>
  <cols>
    <col min="1" max="1" width="11.7265625" customWidth="1"/>
    <col min="2" max="3" width="29.1796875" bestFit="1" customWidth="1"/>
    <col min="4" max="4" width="33.90625" customWidth="1"/>
    <col min="5" max="5" width="19.08984375" bestFit="1" customWidth="1"/>
    <col min="6" max="6" width="21.36328125" customWidth="1"/>
    <col min="7" max="7" width="10.1796875" bestFit="1" customWidth="1"/>
    <col min="8" max="8" width="11.36328125" customWidth="1"/>
    <col min="9" max="9" width="20.6328125" customWidth="1"/>
    <col min="10" max="10" width="13.6328125" customWidth="1"/>
    <col min="11" max="11" width="14.453125" customWidth="1"/>
    <col min="12" max="12" width="35.453125" customWidth="1"/>
    <col min="19" max="19" width="58.54296875" bestFit="1" customWidth="1"/>
    <col min="20" max="20" width="25.453125" bestFit="1" customWidth="1"/>
    <col min="21" max="21" width="15.81640625" bestFit="1" customWidth="1"/>
    <col min="22" max="22" width="14.26953125" bestFit="1" customWidth="1"/>
    <col min="24" max="24" width="27.81640625" bestFit="1" customWidth="1"/>
    <col min="25" max="25" width="25.453125" bestFit="1" customWidth="1"/>
    <col min="26" max="26" width="15.81640625" bestFit="1" customWidth="1"/>
    <col min="27" max="27" width="14.26953125" bestFit="1" customWidth="1"/>
  </cols>
  <sheetData>
    <row r="1" spans="1:12" x14ac:dyDescent="0.35">
      <c r="A1" s="28" t="s">
        <v>25</v>
      </c>
      <c r="B1" s="29" t="s">
        <v>2842</v>
      </c>
      <c r="C1" s="29" t="s">
        <v>29</v>
      </c>
      <c r="D1" s="29" t="s">
        <v>32</v>
      </c>
      <c r="E1" s="30" t="s">
        <v>30</v>
      </c>
      <c r="F1" s="31" t="s">
        <v>31</v>
      </c>
      <c r="G1" s="32" t="s">
        <v>28</v>
      </c>
      <c r="H1" s="32" t="s">
        <v>27</v>
      </c>
      <c r="I1" s="33" t="s">
        <v>26</v>
      </c>
      <c r="J1" s="34" t="s">
        <v>2843</v>
      </c>
      <c r="K1" s="35" t="s">
        <v>2844</v>
      </c>
      <c r="L1" s="36" t="s">
        <v>2845</v>
      </c>
    </row>
    <row r="2" spans="1:12" hidden="1" x14ac:dyDescent="0.35">
      <c r="A2" s="12">
        <v>1001</v>
      </c>
      <c r="B2" s="20" t="s">
        <v>52</v>
      </c>
      <c r="C2" s="20" t="s">
        <v>51</v>
      </c>
      <c r="D2" s="20" t="s">
        <v>54</v>
      </c>
      <c r="E2" s="20" t="s">
        <v>53</v>
      </c>
      <c r="F2" s="20">
        <v>0</v>
      </c>
      <c r="G2" s="37">
        <v>-14.283889</v>
      </c>
      <c r="H2" s="37">
        <v>-170.55352600000001</v>
      </c>
      <c r="I2" s="20">
        <v>350651</v>
      </c>
      <c r="J2" s="20"/>
      <c r="K2" s="38"/>
      <c r="L2" s="38"/>
    </row>
    <row r="3" spans="1:12" hidden="1" x14ac:dyDescent="0.35">
      <c r="A3" s="12">
        <v>1002</v>
      </c>
      <c r="B3" s="20" t="s">
        <v>69</v>
      </c>
      <c r="C3" s="20" t="s">
        <v>69</v>
      </c>
      <c r="D3" s="20" t="s">
        <v>54</v>
      </c>
      <c r="E3" s="20" t="s">
        <v>70</v>
      </c>
      <c r="F3" s="20" t="s">
        <v>69</v>
      </c>
      <c r="G3" s="37">
        <v>-14.172084</v>
      </c>
      <c r="H3" s="37">
        <v>-169.66395399999999</v>
      </c>
      <c r="I3" s="20">
        <v>350648</v>
      </c>
      <c r="J3" s="20"/>
      <c r="K3" s="38"/>
      <c r="L3" s="38"/>
    </row>
    <row r="4" spans="1:12" hidden="1" x14ac:dyDescent="0.35">
      <c r="A4" s="12">
        <v>1003</v>
      </c>
      <c r="B4" s="39" t="s">
        <v>71</v>
      </c>
      <c r="C4" s="39" t="s">
        <v>71</v>
      </c>
      <c r="D4" s="20" t="s">
        <v>54</v>
      </c>
      <c r="E4" s="39" t="s">
        <v>70</v>
      </c>
      <c r="F4" s="39" t="s">
        <v>71</v>
      </c>
      <c r="G4" s="37">
        <v>-14.173202</v>
      </c>
      <c r="H4" s="37">
        <v>-169.61637300000001</v>
      </c>
      <c r="I4" s="20">
        <v>350649</v>
      </c>
      <c r="J4" s="11"/>
      <c r="K4" s="38"/>
      <c r="L4" s="40"/>
    </row>
    <row r="5" spans="1:12" hidden="1" x14ac:dyDescent="0.35">
      <c r="A5" s="12">
        <v>1004</v>
      </c>
      <c r="B5" s="39" t="s">
        <v>72</v>
      </c>
      <c r="C5" s="39" t="s">
        <v>51</v>
      </c>
      <c r="D5" s="20" t="s">
        <v>54</v>
      </c>
      <c r="E5" s="39" t="s">
        <v>73</v>
      </c>
      <c r="F5" s="39" t="s">
        <v>73</v>
      </c>
      <c r="G5" s="37">
        <v>-14.234726</v>
      </c>
      <c r="H5" s="37">
        <v>-170.67087799999999</v>
      </c>
      <c r="I5" s="20">
        <v>355643</v>
      </c>
      <c r="J5" s="11">
        <v>31293</v>
      </c>
      <c r="K5" s="38" t="s">
        <v>74</v>
      </c>
      <c r="L5" s="40" t="s">
        <v>75</v>
      </c>
    </row>
    <row r="6" spans="1:12" hidden="1" x14ac:dyDescent="0.35">
      <c r="A6" s="12">
        <v>1005</v>
      </c>
      <c r="B6" s="39" t="s">
        <v>81</v>
      </c>
      <c r="C6" s="39" t="s">
        <v>80</v>
      </c>
      <c r="D6" s="20" t="s">
        <v>54</v>
      </c>
      <c r="E6" s="39" t="s">
        <v>82</v>
      </c>
      <c r="F6" s="39" t="s">
        <v>83</v>
      </c>
      <c r="G6" s="37">
        <v>-14.546846</v>
      </c>
      <c r="H6" s="37">
        <v>-168.144327</v>
      </c>
      <c r="I6" s="20">
        <v>350646</v>
      </c>
      <c r="J6" s="11">
        <v>31296</v>
      </c>
      <c r="K6" s="38" t="s">
        <v>74</v>
      </c>
      <c r="L6" s="40" t="s">
        <v>75</v>
      </c>
    </row>
    <row r="7" spans="1:12" hidden="1" x14ac:dyDescent="0.35">
      <c r="A7" s="12">
        <v>1006</v>
      </c>
      <c r="B7" s="39" t="s">
        <v>107</v>
      </c>
      <c r="C7" s="39" t="s">
        <v>106</v>
      </c>
      <c r="D7" s="20" t="s">
        <v>54</v>
      </c>
      <c r="E7" s="39" t="s">
        <v>107</v>
      </c>
      <c r="F7" s="39" t="s">
        <v>108</v>
      </c>
      <c r="G7" s="37">
        <v>-11.055235</v>
      </c>
      <c r="H7" s="37">
        <v>-171.07832099999999</v>
      </c>
      <c r="I7" s="20">
        <v>350650</v>
      </c>
      <c r="J7" s="11">
        <v>31297</v>
      </c>
      <c r="K7" s="38" t="s">
        <v>74</v>
      </c>
      <c r="L7" s="40" t="s">
        <v>109</v>
      </c>
    </row>
    <row r="8" spans="1:12" hidden="1" x14ac:dyDescent="0.35">
      <c r="A8" s="12">
        <v>1007</v>
      </c>
      <c r="B8" s="20" t="s">
        <v>83</v>
      </c>
      <c r="C8" s="20" t="s">
        <v>83</v>
      </c>
      <c r="D8" s="20" t="s">
        <v>54</v>
      </c>
      <c r="E8" s="20" t="s">
        <v>82</v>
      </c>
      <c r="F8" s="20" t="s">
        <v>83</v>
      </c>
      <c r="G8" s="37">
        <v>-14.235694000000001</v>
      </c>
      <c r="H8" s="37">
        <v>-169.466949</v>
      </c>
      <c r="I8" s="20">
        <v>350644</v>
      </c>
      <c r="J8" s="20">
        <v>31294</v>
      </c>
      <c r="K8" s="38" t="s">
        <v>74</v>
      </c>
      <c r="L8" s="38" t="s">
        <v>112</v>
      </c>
    </row>
    <row r="9" spans="1:12" hidden="1" x14ac:dyDescent="0.35">
      <c r="A9" s="12">
        <v>1008</v>
      </c>
      <c r="B9" s="39" t="s">
        <v>51</v>
      </c>
      <c r="C9" s="39" t="s">
        <v>51</v>
      </c>
      <c r="D9" s="20" t="s">
        <v>54</v>
      </c>
      <c r="E9" s="39" t="s">
        <v>51</v>
      </c>
      <c r="F9" s="39" t="s">
        <v>125</v>
      </c>
      <c r="G9" s="37">
        <v>-14.300686000000001</v>
      </c>
      <c r="H9" s="37">
        <v>-170.718064</v>
      </c>
      <c r="I9" s="20">
        <v>350643</v>
      </c>
      <c r="J9" s="11">
        <v>31293</v>
      </c>
      <c r="K9" s="38" t="s">
        <v>74</v>
      </c>
      <c r="L9" s="40" t="s">
        <v>112</v>
      </c>
    </row>
    <row r="10" spans="1:12" hidden="1" x14ac:dyDescent="0.35">
      <c r="A10" s="12">
        <v>2000</v>
      </c>
      <c r="B10" s="39" t="s">
        <v>127</v>
      </c>
      <c r="C10" s="39" t="s">
        <v>127</v>
      </c>
      <c r="D10" s="20" t="s">
        <v>130</v>
      </c>
      <c r="E10" s="39" t="s">
        <v>128</v>
      </c>
      <c r="F10" s="39" t="s">
        <v>129</v>
      </c>
      <c r="G10" s="37">
        <v>10.303255</v>
      </c>
      <c r="H10" s="37">
        <v>-109.216723</v>
      </c>
      <c r="I10" s="20">
        <v>457761</v>
      </c>
      <c r="J10" s="22">
        <v>27176</v>
      </c>
      <c r="K10" s="40"/>
      <c r="L10" s="40"/>
    </row>
    <row r="11" spans="1:12" hidden="1" x14ac:dyDescent="0.35">
      <c r="A11" s="8">
        <v>3001</v>
      </c>
      <c r="B11" s="7" t="s">
        <v>138</v>
      </c>
      <c r="C11" s="7" t="s">
        <v>137</v>
      </c>
      <c r="D11" s="7" t="s">
        <v>139</v>
      </c>
      <c r="E11" s="7"/>
      <c r="F11" s="41"/>
      <c r="G11" s="37">
        <v>-13.20748</v>
      </c>
      <c r="H11" s="37">
        <v>-163.126644</v>
      </c>
      <c r="I11" s="7">
        <v>888004</v>
      </c>
      <c r="J11" s="7">
        <v>23661</v>
      </c>
      <c r="K11" s="42"/>
      <c r="L11" s="42"/>
    </row>
    <row r="12" spans="1:12" hidden="1" x14ac:dyDescent="0.35">
      <c r="A12" s="8">
        <v>3002</v>
      </c>
      <c r="B12" s="7" t="s">
        <v>143</v>
      </c>
      <c r="C12" s="7" t="s">
        <v>143</v>
      </c>
      <c r="D12" s="7" t="s">
        <v>139</v>
      </c>
      <c r="E12" s="7" t="s">
        <v>144</v>
      </c>
      <c r="F12" s="41"/>
      <c r="G12" s="37">
        <v>-19.995296</v>
      </c>
      <c r="H12" s="37">
        <v>-158.11466999999999</v>
      </c>
      <c r="I12" s="7">
        <v>351894</v>
      </c>
      <c r="J12" s="7">
        <v>23659</v>
      </c>
      <c r="K12" s="42"/>
      <c r="L12" s="42"/>
    </row>
    <row r="13" spans="1:12" hidden="1" x14ac:dyDescent="0.35">
      <c r="A13" s="8">
        <v>3003</v>
      </c>
      <c r="B13" s="7" t="s">
        <v>149</v>
      </c>
      <c r="C13" s="7" t="s">
        <v>137</v>
      </c>
      <c r="D13" s="7" t="s">
        <v>139</v>
      </c>
      <c r="E13" s="7"/>
      <c r="F13" s="41"/>
      <c r="G13" s="37">
        <v>-13.20748</v>
      </c>
      <c r="H13" s="37">
        <v>-163.126644</v>
      </c>
      <c r="I13" s="7">
        <v>888004</v>
      </c>
      <c r="J13" s="7">
        <v>23661</v>
      </c>
      <c r="K13" s="42"/>
      <c r="L13" s="42"/>
    </row>
    <row r="14" spans="1:12" hidden="1" x14ac:dyDescent="0.35">
      <c r="A14" s="8">
        <v>3004</v>
      </c>
      <c r="B14" s="7" t="s">
        <v>155</v>
      </c>
      <c r="C14" s="7" t="s">
        <v>137</v>
      </c>
      <c r="D14" s="7" t="s">
        <v>139</v>
      </c>
      <c r="E14" s="7"/>
      <c r="F14" s="41"/>
      <c r="G14" s="37">
        <v>-13.20748</v>
      </c>
      <c r="H14" s="37">
        <v>-163.126644</v>
      </c>
      <c r="I14" s="7">
        <v>888004</v>
      </c>
      <c r="J14" s="7">
        <v>23661</v>
      </c>
      <c r="K14" s="42"/>
      <c r="L14" s="42"/>
    </row>
    <row r="15" spans="1:12" hidden="1" x14ac:dyDescent="0.35">
      <c r="A15" s="8">
        <v>3005</v>
      </c>
      <c r="B15" s="7" t="s">
        <v>156</v>
      </c>
      <c r="C15" s="7" t="s">
        <v>137</v>
      </c>
      <c r="D15" s="7" t="s">
        <v>139</v>
      </c>
      <c r="E15" s="7"/>
      <c r="F15" s="41"/>
      <c r="G15" s="37">
        <v>-13.20748</v>
      </c>
      <c r="H15" s="37">
        <v>-163.126644</v>
      </c>
      <c r="I15" s="7">
        <v>888004</v>
      </c>
      <c r="J15" s="7">
        <v>23661</v>
      </c>
      <c r="K15" s="42"/>
      <c r="L15" s="42"/>
    </row>
    <row r="16" spans="1:12" hidden="1" x14ac:dyDescent="0.35">
      <c r="A16" s="8">
        <v>3006</v>
      </c>
      <c r="B16" s="7" t="s">
        <v>157</v>
      </c>
      <c r="C16" s="7" t="s">
        <v>137</v>
      </c>
      <c r="D16" s="7" t="s">
        <v>139</v>
      </c>
      <c r="E16" s="7"/>
      <c r="F16" s="41"/>
      <c r="G16" s="37">
        <v>-13.20748</v>
      </c>
      <c r="H16" s="37">
        <v>-163.126644</v>
      </c>
      <c r="I16" s="7">
        <v>888004</v>
      </c>
      <c r="J16" s="7">
        <v>23661</v>
      </c>
      <c r="K16" s="42"/>
      <c r="L16" s="42"/>
    </row>
    <row r="17" spans="1:12" hidden="1" x14ac:dyDescent="0.35">
      <c r="A17" s="8">
        <v>3007</v>
      </c>
      <c r="B17" s="7" t="s">
        <v>161</v>
      </c>
      <c r="C17" s="7" t="s">
        <v>161</v>
      </c>
      <c r="D17" s="7" t="s">
        <v>139</v>
      </c>
      <c r="E17" s="7" t="s">
        <v>162</v>
      </c>
      <c r="F17" s="41"/>
      <c r="G17" s="37">
        <v>-21.927244999999999</v>
      </c>
      <c r="H17" s="37">
        <v>-157.91887299999999</v>
      </c>
      <c r="I17" s="7">
        <v>351893</v>
      </c>
      <c r="J17" s="7">
        <v>23660</v>
      </c>
      <c r="K17" s="42"/>
      <c r="L17" s="42"/>
    </row>
    <row r="18" spans="1:12" hidden="1" x14ac:dyDescent="0.35">
      <c r="A18" s="8">
        <v>3008</v>
      </c>
      <c r="B18" s="7" t="s">
        <v>197</v>
      </c>
      <c r="C18" s="7" t="s">
        <v>197</v>
      </c>
      <c r="D18" s="7" t="s">
        <v>139</v>
      </c>
      <c r="E18" s="7"/>
      <c r="F18" s="41"/>
      <c r="G18" s="37">
        <v>-19.273810000000001</v>
      </c>
      <c r="H18" s="37">
        <v>-158.95984000000001</v>
      </c>
      <c r="I18" s="7">
        <v>356318</v>
      </c>
      <c r="J18" s="7"/>
      <c r="K18" s="42"/>
      <c r="L18" s="42"/>
    </row>
    <row r="19" spans="1:12" hidden="1" x14ac:dyDescent="0.35">
      <c r="A19" s="8">
        <v>3009</v>
      </c>
      <c r="B19" s="7" t="s">
        <v>212</v>
      </c>
      <c r="C19" s="7" t="s">
        <v>212</v>
      </c>
      <c r="D19" s="7" t="s">
        <v>139</v>
      </c>
      <c r="E19" s="7" t="s">
        <v>213</v>
      </c>
      <c r="F19" s="41"/>
      <c r="G19" s="37">
        <v>-20.160995</v>
      </c>
      <c r="H19" s="37">
        <v>-157.34159</v>
      </c>
      <c r="I19" s="7">
        <v>351896</v>
      </c>
      <c r="J19" s="7">
        <v>30044</v>
      </c>
      <c r="K19" s="42"/>
      <c r="L19" s="42"/>
    </row>
    <row r="20" spans="1:12" hidden="1" x14ac:dyDescent="0.35">
      <c r="A20" s="8">
        <v>3010</v>
      </c>
      <c r="B20" s="7" t="s">
        <v>184</v>
      </c>
      <c r="C20" s="7" t="s">
        <v>137</v>
      </c>
      <c r="D20" s="7" t="s">
        <v>139</v>
      </c>
      <c r="E20" s="7"/>
      <c r="F20" s="41"/>
      <c r="G20" s="37">
        <v>-13.20748</v>
      </c>
      <c r="H20" s="37">
        <v>-163.126644</v>
      </c>
      <c r="I20" s="7">
        <v>888004</v>
      </c>
      <c r="J20" s="7">
        <v>23661</v>
      </c>
      <c r="K20" s="42"/>
      <c r="L20" s="42"/>
    </row>
    <row r="21" spans="1:12" hidden="1" x14ac:dyDescent="0.35">
      <c r="A21" s="8">
        <v>3011</v>
      </c>
      <c r="B21" s="7" t="s">
        <v>185</v>
      </c>
      <c r="C21" s="7" t="s">
        <v>137</v>
      </c>
      <c r="D21" s="7" t="s">
        <v>139</v>
      </c>
      <c r="E21" s="7"/>
      <c r="F21" s="41"/>
      <c r="G21" s="37">
        <v>-13.20748</v>
      </c>
      <c r="H21" s="37">
        <v>-163.126644</v>
      </c>
      <c r="I21" s="7">
        <v>888004</v>
      </c>
      <c r="J21" s="7">
        <v>23661</v>
      </c>
      <c r="K21" s="42"/>
      <c r="L21" s="42"/>
    </row>
    <row r="22" spans="1:12" hidden="1" x14ac:dyDescent="0.35">
      <c r="A22" s="8">
        <v>3012</v>
      </c>
      <c r="B22" s="7" t="s">
        <v>186</v>
      </c>
      <c r="C22" s="7" t="s">
        <v>137</v>
      </c>
      <c r="D22" s="7" t="s">
        <v>139</v>
      </c>
      <c r="E22" s="7"/>
      <c r="F22" s="41"/>
      <c r="G22" s="37">
        <v>-13.20748</v>
      </c>
      <c r="H22" s="37">
        <v>-163.126644</v>
      </c>
      <c r="I22" s="7">
        <v>888004</v>
      </c>
      <c r="J22" s="7">
        <v>23661</v>
      </c>
      <c r="K22" s="42"/>
      <c r="L22" s="42"/>
    </row>
    <row r="23" spans="1:12" hidden="1" x14ac:dyDescent="0.35">
      <c r="A23" s="8">
        <v>3013</v>
      </c>
      <c r="B23" s="7" t="s">
        <v>187</v>
      </c>
      <c r="C23" s="7" t="s">
        <v>137</v>
      </c>
      <c r="D23" s="7" t="s">
        <v>139</v>
      </c>
      <c r="E23" s="7"/>
      <c r="F23" s="41"/>
      <c r="G23" s="37">
        <v>-13.20748</v>
      </c>
      <c r="H23" s="37">
        <v>-163.126644</v>
      </c>
      <c r="I23" s="7">
        <v>888004</v>
      </c>
      <c r="J23" s="7">
        <v>23661</v>
      </c>
      <c r="K23" s="42"/>
      <c r="L23" s="42"/>
    </row>
    <row r="24" spans="1:12" hidden="1" x14ac:dyDescent="0.35">
      <c r="A24" s="8">
        <v>3014</v>
      </c>
      <c r="B24" s="7" t="s">
        <v>188</v>
      </c>
      <c r="C24" s="7" t="s">
        <v>137</v>
      </c>
      <c r="D24" s="7" t="s">
        <v>139</v>
      </c>
      <c r="E24" s="7"/>
      <c r="F24" s="41"/>
      <c r="G24" s="37">
        <v>-13.20748</v>
      </c>
      <c r="H24" s="37">
        <v>-163.126644</v>
      </c>
      <c r="I24" s="7">
        <v>888004</v>
      </c>
      <c r="J24" s="7">
        <v>23661</v>
      </c>
      <c r="K24" s="42"/>
      <c r="L24" s="42"/>
    </row>
    <row r="25" spans="1:12" hidden="1" x14ac:dyDescent="0.35">
      <c r="A25" s="8">
        <v>3015</v>
      </c>
      <c r="B25" s="7" t="s">
        <v>198</v>
      </c>
      <c r="C25" s="7" t="s">
        <v>198</v>
      </c>
      <c r="D25" s="7" t="s">
        <v>139</v>
      </c>
      <c r="E25" s="7" t="s">
        <v>199</v>
      </c>
      <c r="F25" s="41"/>
      <c r="G25" s="37">
        <v>-10.032215000000001</v>
      </c>
      <c r="H25" s="37">
        <v>-161.09391400000001</v>
      </c>
      <c r="I25" s="7">
        <v>351900</v>
      </c>
      <c r="J25" s="7"/>
      <c r="K25" s="42"/>
      <c r="L25" s="42"/>
    </row>
    <row r="26" spans="1:12" hidden="1" x14ac:dyDescent="0.35">
      <c r="A26" s="8">
        <v>3016</v>
      </c>
      <c r="B26" s="7" t="s">
        <v>158</v>
      </c>
      <c r="C26" s="7" t="s">
        <v>158</v>
      </c>
      <c r="D26" s="7" t="s">
        <v>139</v>
      </c>
      <c r="E26" s="7" t="s">
        <v>158</v>
      </c>
      <c r="F26" s="41"/>
      <c r="G26" s="37">
        <v>-21.198471999999999</v>
      </c>
      <c r="H26" s="37">
        <v>-159.80638200000001</v>
      </c>
      <c r="I26" s="7">
        <v>356373</v>
      </c>
      <c r="J26" s="7">
        <v>23662</v>
      </c>
      <c r="K26" s="42"/>
      <c r="L26" s="42"/>
    </row>
    <row r="27" spans="1:12" hidden="1" x14ac:dyDescent="0.35">
      <c r="A27" s="8">
        <v>3017</v>
      </c>
      <c r="B27" s="7" t="s">
        <v>191</v>
      </c>
      <c r="C27" s="7" t="s">
        <v>137</v>
      </c>
      <c r="D27" s="7" t="s">
        <v>139</v>
      </c>
      <c r="E27" s="7" t="s">
        <v>192</v>
      </c>
      <c r="F27" s="41"/>
      <c r="G27" s="37">
        <v>-13.20748</v>
      </c>
      <c r="H27" s="37">
        <v>-163.126644</v>
      </c>
      <c r="I27" s="7">
        <v>888004</v>
      </c>
      <c r="J27" s="7">
        <v>23661</v>
      </c>
      <c r="K27" s="42"/>
      <c r="L27" s="42"/>
    </row>
    <row r="28" spans="1:12" hidden="1" x14ac:dyDescent="0.35">
      <c r="A28" s="8">
        <v>3018</v>
      </c>
      <c r="B28" s="7" t="s">
        <v>168</v>
      </c>
      <c r="C28" s="7" t="s">
        <v>167</v>
      </c>
      <c r="D28" s="7" t="s">
        <v>139</v>
      </c>
      <c r="E28" s="7"/>
      <c r="F28" s="41"/>
      <c r="G28" s="37">
        <v>-19.811816</v>
      </c>
      <c r="H28" s="37">
        <v>-158.288375</v>
      </c>
      <c r="I28" s="7">
        <v>351903</v>
      </c>
      <c r="J28" s="7">
        <v>23663</v>
      </c>
      <c r="K28" s="42"/>
      <c r="L28" s="42"/>
    </row>
    <row r="29" spans="1:12" hidden="1" x14ac:dyDescent="0.35">
      <c r="A29" s="8">
        <v>3019</v>
      </c>
      <c r="B29" s="7" t="s">
        <v>208</v>
      </c>
      <c r="C29" s="7" t="s">
        <v>197</v>
      </c>
      <c r="D29" s="7" t="s">
        <v>139</v>
      </c>
      <c r="E29" s="7"/>
      <c r="F29" s="41"/>
      <c r="G29" s="37">
        <v>-19.266278</v>
      </c>
      <c r="H29" s="37">
        <v>-158.92375200000001</v>
      </c>
      <c r="I29" s="7">
        <v>351909</v>
      </c>
      <c r="J29" s="7"/>
      <c r="K29" s="42"/>
      <c r="L29" s="42"/>
    </row>
    <row r="30" spans="1:12" hidden="1" x14ac:dyDescent="0.35">
      <c r="A30" s="8">
        <v>3020</v>
      </c>
      <c r="B30" s="7" t="s">
        <v>193</v>
      </c>
      <c r="C30" s="7" t="s">
        <v>137</v>
      </c>
      <c r="D30" s="7" t="s">
        <v>139</v>
      </c>
      <c r="E30" s="7"/>
      <c r="F30" s="41"/>
      <c r="G30" s="37">
        <v>-13.20748</v>
      </c>
      <c r="H30" s="37">
        <v>-163.126644</v>
      </c>
      <c r="I30" s="7">
        <v>888004</v>
      </c>
      <c r="J30" s="7">
        <v>23661</v>
      </c>
      <c r="K30" s="42"/>
      <c r="L30" s="42"/>
    </row>
    <row r="31" spans="1:12" hidden="1" x14ac:dyDescent="0.35">
      <c r="A31" s="8">
        <v>3021</v>
      </c>
      <c r="B31" s="7" t="s">
        <v>194</v>
      </c>
      <c r="C31" s="7" t="s">
        <v>137</v>
      </c>
      <c r="D31" s="7" t="s">
        <v>139</v>
      </c>
      <c r="E31" s="7"/>
      <c r="F31" s="41"/>
      <c r="G31" s="37">
        <v>-13.20748</v>
      </c>
      <c r="H31" s="37">
        <v>-163.126644</v>
      </c>
      <c r="I31" s="7">
        <v>888004</v>
      </c>
      <c r="J31" s="7">
        <v>23661</v>
      </c>
      <c r="K31" s="42"/>
      <c r="L31" s="42"/>
    </row>
    <row r="32" spans="1:12" hidden="1" x14ac:dyDescent="0.35">
      <c r="A32" s="8">
        <v>3022</v>
      </c>
      <c r="B32" s="7" t="s">
        <v>180</v>
      </c>
      <c r="C32" s="7" t="s">
        <v>180</v>
      </c>
      <c r="D32" s="7" t="s">
        <v>139</v>
      </c>
      <c r="E32" s="7" t="s">
        <v>181</v>
      </c>
      <c r="F32" s="41"/>
      <c r="G32" s="37">
        <v>-18.859529999999999</v>
      </c>
      <c r="H32" s="37">
        <v>-159.78276700000001</v>
      </c>
      <c r="I32" s="20"/>
      <c r="J32" s="7">
        <v>28542</v>
      </c>
      <c r="K32" s="42"/>
      <c r="L32" s="42"/>
    </row>
    <row r="33" spans="1:12" hidden="1" x14ac:dyDescent="0.35">
      <c r="A33" s="8">
        <v>3023</v>
      </c>
      <c r="B33" s="7" t="s">
        <v>211</v>
      </c>
      <c r="C33" s="7" t="s">
        <v>211</v>
      </c>
      <c r="D33" s="7" t="s">
        <v>139</v>
      </c>
      <c r="E33" s="7" t="s">
        <v>211</v>
      </c>
      <c r="F33" s="41"/>
      <c r="G33" s="37">
        <v>-19.867277000000001</v>
      </c>
      <c r="H33" s="37">
        <v>-157.701919</v>
      </c>
      <c r="I33" s="20"/>
      <c r="J33" s="7">
        <v>30043</v>
      </c>
      <c r="K33" s="42"/>
      <c r="L33" s="42"/>
    </row>
    <row r="34" spans="1:12" hidden="1" x14ac:dyDescent="0.35">
      <c r="A34" s="8">
        <v>3024</v>
      </c>
      <c r="B34" s="7" t="s">
        <v>177</v>
      </c>
      <c r="C34" s="7" t="s">
        <v>177</v>
      </c>
      <c r="D34" s="7" t="s">
        <v>139</v>
      </c>
      <c r="E34" s="7"/>
      <c r="F34" s="41"/>
      <c r="G34" s="37">
        <v>-17.994202000000001</v>
      </c>
      <c r="H34" s="37">
        <v>-163.16009399999999</v>
      </c>
      <c r="I34" s="20"/>
      <c r="J34" s="7"/>
      <c r="K34" s="42"/>
      <c r="L34" s="42"/>
    </row>
    <row r="35" spans="1:12" hidden="1" x14ac:dyDescent="0.35">
      <c r="A35" s="8">
        <v>3025</v>
      </c>
      <c r="B35" s="7" t="s">
        <v>171</v>
      </c>
      <c r="C35" s="7" t="s">
        <v>171</v>
      </c>
      <c r="D35" s="7" t="s">
        <v>139</v>
      </c>
      <c r="E35" s="7" t="s">
        <v>172</v>
      </c>
      <c r="F35" s="41"/>
      <c r="G35" s="37">
        <v>-9.00014</v>
      </c>
      <c r="H35" s="37">
        <v>-157.900363</v>
      </c>
      <c r="I35" s="20"/>
      <c r="J35" s="7"/>
      <c r="K35" s="42"/>
      <c r="L35" s="42"/>
    </row>
    <row r="36" spans="1:12" hidden="1" x14ac:dyDescent="0.35">
      <c r="A36" s="8">
        <v>3026</v>
      </c>
      <c r="B36" s="7" t="s">
        <v>203</v>
      </c>
      <c r="C36" s="7" t="s">
        <v>203</v>
      </c>
      <c r="D36" s="7" t="s">
        <v>139</v>
      </c>
      <c r="E36" s="7" t="s">
        <v>204</v>
      </c>
      <c r="F36" s="41"/>
      <c r="G36" s="37">
        <v>-10.851148</v>
      </c>
      <c r="H36" s="37">
        <v>-165.840374</v>
      </c>
      <c r="I36" s="20"/>
      <c r="J36" s="7"/>
      <c r="K36" s="42"/>
      <c r="L36" s="42"/>
    </row>
    <row r="37" spans="1:12" hidden="1" x14ac:dyDescent="0.35">
      <c r="A37" s="8">
        <v>4001</v>
      </c>
      <c r="B37" s="7" t="s">
        <v>2257</v>
      </c>
      <c r="C37" s="7" t="s">
        <v>2256</v>
      </c>
      <c r="D37" s="7" t="s">
        <v>216</v>
      </c>
      <c r="E37" s="7" t="s">
        <v>2257</v>
      </c>
      <c r="F37" s="41" t="s">
        <v>2258</v>
      </c>
      <c r="G37" s="37">
        <v>-18.331541000000001</v>
      </c>
      <c r="H37" s="37">
        <v>-178.68315899999999</v>
      </c>
      <c r="I37" s="7">
        <v>352112</v>
      </c>
      <c r="J37" s="7"/>
      <c r="K37" s="42"/>
      <c r="L37" s="42"/>
    </row>
    <row r="38" spans="1:12" hidden="1" x14ac:dyDescent="0.35">
      <c r="A38" s="8">
        <v>4002</v>
      </c>
      <c r="B38" s="7" t="s">
        <v>2259</v>
      </c>
      <c r="C38" s="7" t="s">
        <v>355</v>
      </c>
      <c r="D38" s="7" t="s">
        <v>216</v>
      </c>
      <c r="E38" s="7" t="s">
        <v>2260</v>
      </c>
      <c r="F38" s="41" t="s">
        <v>2260</v>
      </c>
      <c r="G38" s="37">
        <v>-18.480018000000001</v>
      </c>
      <c r="H38" s="37">
        <v>177.64082099999999</v>
      </c>
      <c r="I38" s="7">
        <v>458448</v>
      </c>
      <c r="J38" s="7"/>
      <c r="K38" s="42"/>
      <c r="L38" s="42"/>
    </row>
    <row r="39" spans="1:12" hidden="1" x14ac:dyDescent="0.35">
      <c r="A39" s="8">
        <v>4003</v>
      </c>
      <c r="B39" s="7" t="s">
        <v>215</v>
      </c>
      <c r="C39" s="7" t="s">
        <v>214</v>
      </c>
      <c r="D39" s="7" t="s">
        <v>216</v>
      </c>
      <c r="E39" s="7"/>
      <c r="F39" s="41"/>
      <c r="G39" s="37">
        <v>-17.885788999999999</v>
      </c>
      <c r="H39" s="37">
        <v>-178.307095</v>
      </c>
      <c r="I39" s="7">
        <v>888017</v>
      </c>
      <c r="J39" s="7"/>
      <c r="K39" s="42"/>
      <c r="L39" s="42"/>
    </row>
    <row r="40" spans="1:12" hidden="1" x14ac:dyDescent="0.35">
      <c r="A40" s="8">
        <v>4004</v>
      </c>
      <c r="B40" s="7" t="s">
        <v>220</v>
      </c>
      <c r="C40" s="7" t="s">
        <v>219</v>
      </c>
      <c r="D40" s="7" t="s">
        <v>216</v>
      </c>
      <c r="E40" s="7" t="s">
        <v>221</v>
      </c>
      <c r="F40" s="41" t="s">
        <v>222</v>
      </c>
      <c r="G40" s="37">
        <v>-17.281880999999998</v>
      </c>
      <c r="H40" s="37">
        <v>-178.785843</v>
      </c>
      <c r="I40" s="7">
        <v>352083</v>
      </c>
      <c r="J40" s="7"/>
      <c r="K40" s="42"/>
      <c r="L40" s="42"/>
    </row>
    <row r="41" spans="1:12" hidden="1" x14ac:dyDescent="0.35">
      <c r="A41" s="8">
        <v>4005</v>
      </c>
      <c r="B41" s="7" t="s">
        <v>2261</v>
      </c>
      <c r="C41" s="7" t="s">
        <v>2261</v>
      </c>
      <c r="D41" s="7" t="s">
        <v>216</v>
      </c>
      <c r="E41" s="7" t="s">
        <v>2262</v>
      </c>
      <c r="F41" s="41" t="s">
        <v>2263</v>
      </c>
      <c r="G41" s="37">
        <v>-19.141113000000001</v>
      </c>
      <c r="H41" s="37">
        <v>-178.583249</v>
      </c>
      <c r="I41" s="7">
        <v>352006</v>
      </c>
      <c r="J41" s="7"/>
      <c r="K41" s="42"/>
      <c r="L41" s="42"/>
    </row>
    <row r="42" spans="1:12" hidden="1" x14ac:dyDescent="0.35">
      <c r="A42" s="8">
        <v>4006</v>
      </c>
      <c r="B42" s="7" t="s">
        <v>225</v>
      </c>
      <c r="C42" s="7" t="s">
        <v>225</v>
      </c>
      <c r="D42" s="7" t="s">
        <v>216</v>
      </c>
      <c r="E42" s="7" t="s">
        <v>226</v>
      </c>
      <c r="F42" s="41" t="s">
        <v>225</v>
      </c>
      <c r="G42" s="37">
        <v>-18.003482000000002</v>
      </c>
      <c r="H42" s="37">
        <v>179.34610699999999</v>
      </c>
      <c r="I42" s="7">
        <v>336129</v>
      </c>
      <c r="J42" s="7">
        <v>20337</v>
      </c>
      <c r="K42" s="42"/>
      <c r="L42" s="42" t="s">
        <v>112</v>
      </c>
    </row>
    <row r="43" spans="1:12" hidden="1" x14ac:dyDescent="0.35">
      <c r="A43" s="8">
        <v>4007</v>
      </c>
      <c r="B43" s="7" t="s">
        <v>2271</v>
      </c>
      <c r="C43" s="7" t="s">
        <v>2270</v>
      </c>
      <c r="D43" s="7" t="s">
        <v>216</v>
      </c>
      <c r="E43" s="7" t="s">
        <v>2271</v>
      </c>
      <c r="F43" s="41" t="s">
        <v>2272</v>
      </c>
      <c r="G43" s="37">
        <v>-12.522019999999999</v>
      </c>
      <c r="H43" s="37">
        <v>177.14959099999999</v>
      </c>
      <c r="I43" s="7">
        <v>454779</v>
      </c>
      <c r="J43" s="7"/>
      <c r="K43" s="42"/>
      <c r="L43" s="42"/>
    </row>
    <row r="44" spans="1:12" hidden="1" x14ac:dyDescent="0.35">
      <c r="A44" s="8">
        <v>4008</v>
      </c>
      <c r="B44" s="7" t="s">
        <v>2747</v>
      </c>
      <c r="C44" s="7" t="s">
        <v>2270</v>
      </c>
      <c r="D44" s="7" t="s">
        <v>216</v>
      </c>
      <c r="E44" s="7"/>
      <c r="F44" s="41"/>
      <c r="G44" s="37">
        <v>-12.503636999999999</v>
      </c>
      <c r="H44" s="37">
        <v>177.09089700000001</v>
      </c>
      <c r="I44" s="7"/>
      <c r="J44" s="7"/>
      <c r="K44" s="42"/>
      <c r="L44" s="42"/>
    </row>
    <row r="45" spans="1:12" hidden="1" x14ac:dyDescent="0.35">
      <c r="A45" s="8">
        <v>4009</v>
      </c>
      <c r="B45" s="7" t="s">
        <v>2275</v>
      </c>
      <c r="C45" s="7" t="s">
        <v>2270</v>
      </c>
      <c r="D45" s="7" t="s">
        <v>216</v>
      </c>
      <c r="E45" s="7" t="s">
        <v>2275</v>
      </c>
      <c r="F45" s="41" t="s">
        <v>2276</v>
      </c>
      <c r="G45" s="37">
        <v>-12.522019999999999</v>
      </c>
      <c r="H45" s="37">
        <v>177.14959099999999</v>
      </c>
      <c r="I45" s="7">
        <v>454779</v>
      </c>
      <c r="J45" s="7"/>
      <c r="K45" s="42"/>
      <c r="L45" s="42"/>
    </row>
    <row r="46" spans="1:12" hidden="1" x14ac:dyDescent="0.35">
      <c r="A46" s="8">
        <v>4010</v>
      </c>
      <c r="B46" s="7" t="s">
        <v>237</v>
      </c>
      <c r="C46" s="7" t="s">
        <v>236</v>
      </c>
      <c r="D46" s="7" t="s">
        <v>216</v>
      </c>
      <c r="E46" s="7" t="s">
        <v>238</v>
      </c>
      <c r="F46" s="41" t="s">
        <v>238</v>
      </c>
      <c r="G46" s="37">
        <v>-20.607244999999999</v>
      </c>
      <c r="H46" s="37">
        <v>-178.680948</v>
      </c>
      <c r="I46" s="7">
        <v>356576</v>
      </c>
      <c r="J46" s="7"/>
      <c r="K46" s="42"/>
      <c r="L46" s="42"/>
    </row>
    <row r="47" spans="1:12" hidden="1" x14ac:dyDescent="0.35">
      <c r="A47" s="8">
        <v>4011</v>
      </c>
      <c r="B47" s="7" t="s">
        <v>241</v>
      </c>
      <c r="C47" s="7" t="s">
        <v>236</v>
      </c>
      <c r="D47" s="7" t="s">
        <v>216</v>
      </c>
      <c r="E47" s="7" t="s">
        <v>238</v>
      </c>
      <c r="F47" s="41" t="s">
        <v>238</v>
      </c>
      <c r="G47" s="37">
        <v>-20.606199</v>
      </c>
      <c r="H47" s="37">
        <v>-178.685756</v>
      </c>
      <c r="I47" s="7">
        <v>356578</v>
      </c>
      <c r="J47" s="7"/>
      <c r="K47" s="42"/>
      <c r="L47" s="42"/>
    </row>
    <row r="48" spans="1:12" hidden="1" x14ac:dyDescent="0.35">
      <c r="A48" s="8">
        <v>4012</v>
      </c>
      <c r="B48" s="7" t="s">
        <v>242</v>
      </c>
      <c r="C48" s="7" t="s">
        <v>236</v>
      </c>
      <c r="D48" s="7" t="s">
        <v>216</v>
      </c>
      <c r="E48" s="7" t="s">
        <v>238</v>
      </c>
      <c r="F48" s="41" t="s">
        <v>238</v>
      </c>
      <c r="G48" s="37">
        <v>-20.604116000000001</v>
      </c>
      <c r="H48" s="37">
        <v>-178.69743700000001</v>
      </c>
      <c r="I48" s="7">
        <v>356579</v>
      </c>
      <c r="J48" s="7"/>
      <c r="K48" s="42"/>
      <c r="L48" s="42"/>
    </row>
    <row r="49" spans="1:12" hidden="1" x14ac:dyDescent="0.35">
      <c r="A49" s="8">
        <v>4013</v>
      </c>
      <c r="B49" s="7" t="s">
        <v>243</v>
      </c>
      <c r="C49" s="7" t="s">
        <v>236</v>
      </c>
      <c r="D49" s="7" t="s">
        <v>216</v>
      </c>
      <c r="E49" s="7" t="s">
        <v>238</v>
      </c>
      <c r="F49" s="41" t="s">
        <v>238</v>
      </c>
      <c r="G49" s="37">
        <v>-20.601866000000001</v>
      </c>
      <c r="H49" s="37">
        <v>-178.68590800000001</v>
      </c>
      <c r="I49" s="7">
        <v>356582</v>
      </c>
      <c r="J49" s="7"/>
      <c r="K49" s="42"/>
      <c r="L49" s="42"/>
    </row>
    <row r="50" spans="1:12" hidden="1" x14ac:dyDescent="0.35">
      <c r="A50" s="8">
        <v>4014</v>
      </c>
      <c r="B50" s="7" t="s">
        <v>1522</v>
      </c>
      <c r="C50" s="7" t="s">
        <v>1522</v>
      </c>
      <c r="D50" s="7" t="s">
        <v>216</v>
      </c>
      <c r="E50" s="7" t="s">
        <v>1523</v>
      </c>
      <c r="F50" s="41" t="s">
        <v>1522</v>
      </c>
      <c r="G50" s="37">
        <v>-18.954692999999999</v>
      </c>
      <c r="H50" s="37">
        <v>-178.95474300000001</v>
      </c>
      <c r="I50" s="7">
        <v>351992</v>
      </c>
      <c r="J50" s="7"/>
      <c r="K50" s="42"/>
      <c r="L50" s="42"/>
    </row>
    <row r="51" spans="1:12" hidden="1" x14ac:dyDescent="0.35">
      <c r="A51" s="8">
        <v>4015</v>
      </c>
      <c r="B51" s="7" t="s">
        <v>244</v>
      </c>
      <c r="C51" s="7" t="s">
        <v>244</v>
      </c>
      <c r="D51" s="7" t="s">
        <v>216</v>
      </c>
      <c r="E51" s="7" t="s">
        <v>245</v>
      </c>
      <c r="F51" s="41" t="s">
        <v>244</v>
      </c>
      <c r="G51" s="37">
        <v>-18.890851000000001</v>
      </c>
      <c r="H51" s="37">
        <v>178.522909</v>
      </c>
      <c r="I51" s="7">
        <v>458452</v>
      </c>
      <c r="J51" s="7">
        <v>20335</v>
      </c>
      <c r="K51" s="42"/>
      <c r="L51" s="42" t="s">
        <v>112</v>
      </c>
    </row>
    <row r="52" spans="1:12" hidden="1" x14ac:dyDescent="0.35">
      <c r="A52" s="8">
        <v>4016</v>
      </c>
      <c r="B52" s="7" t="s">
        <v>249</v>
      </c>
      <c r="C52" s="7" t="s">
        <v>248</v>
      </c>
      <c r="D52" s="7" t="s">
        <v>216</v>
      </c>
      <c r="E52" s="7" t="s">
        <v>250</v>
      </c>
      <c r="F52" s="41" t="s">
        <v>249</v>
      </c>
      <c r="G52" s="37">
        <v>-17.505763999999999</v>
      </c>
      <c r="H52" s="37">
        <v>177.097891</v>
      </c>
      <c r="I52" s="7">
        <v>336158</v>
      </c>
      <c r="J52" s="7"/>
      <c r="K52" s="42"/>
      <c r="L52" s="42"/>
    </row>
    <row r="53" spans="1:12" hidden="1" x14ac:dyDescent="0.35">
      <c r="A53" s="8">
        <v>4017</v>
      </c>
      <c r="B53" s="7" t="s">
        <v>1524</v>
      </c>
      <c r="C53" s="7" t="s">
        <v>1524</v>
      </c>
      <c r="D53" s="7" t="s">
        <v>216</v>
      </c>
      <c r="E53" s="7" t="s">
        <v>1525</v>
      </c>
      <c r="F53" s="41" t="s">
        <v>1526</v>
      </c>
      <c r="G53" s="37">
        <v>-17.264430999999998</v>
      </c>
      <c r="H53" s="37">
        <v>-179.15055599999999</v>
      </c>
      <c r="I53" s="7">
        <v>352044</v>
      </c>
      <c r="J53" s="7"/>
      <c r="K53" s="42"/>
      <c r="L53" s="42"/>
    </row>
    <row r="54" spans="1:12" hidden="1" x14ac:dyDescent="0.35">
      <c r="A54" s="8">
        <v>4018</v>
      </c>
      <c r="B54" s="7" t="s">
        <v>255</v>
      </c>
      <c r="C54" s="7" t="s">
        <v>254</v>
      </c>
      <c r="D54" s="7" t="s">
        <v>216</v>
      </c>
      <c r="E54" s="7" t="s">
        <v>256</v>
      </c>
      <c r="F54" s="41" t="s">
        <v>256</v>
      </c>
      <c r="G54" s="37">
        <v>-17.059145999999998</v>
      </c>
      <c r="H54" s="37">
        <v>-179.02101099999999</v>
      </c>
      <c r="I54" s="7">
        <v>356603</v>
      </c>
      <c r="J54" s="7">
        <v>27471</v>
      </c>
      <c r="K54" s="42"/>
      <c r="L54" s="42"/>
    </row>
    <row r="55" spans="1:12" hidden="1" x14ac:dyDescent="0.35">
      <c r="A55" s="8">
        <v>4019</v>
      </c>
      <c r="B55" s="7" t="s">
        <v>1581</v>
      </c>
      <c r="C55" s="7" t="s">
        <v>1581</v>
      </c>
      <c r="D55" s="7" t="s">
        <v>216</v>
      </c>
      <c r="E55" s="7" t="s">
        <v>1581</v>
      </c>
      <c r="F55" s="41" t="s">
        <v>1581</v>
      </c>
      <c r="G55" s="37">
        <v>-17.307995999999999</v>
      </c>
      <c r="H55" s="37">
        <v>179.40029899999999</v>
      </c>
      <c r="I55" s="7">
        <v>335689</v>
      </c>
      <c r="J55" s="7"/>
      <c r="K55" s="42"/>
      <c r="L55" s="42"/>
    </row>
    <row r="56" spans="1:12" hidden="1" x14ac:dyDescent="0.35">
      <c r="A56" s="8">
        <v>4020</v>
      </c>
      <c r="B56" s="7" t="s">
        <v>1527</v>
      </c>
      <c r="C56" s="7" t="s">
        <v>1527</v>
      </c>
      <c r="D56" s="7" t="s">
        <v>216</v>
      </c>
      <c r="E56" s="7" t="s">
        <v>1527</v>
      </c>
      <c r="F56" s="41" t="s">
        <v>1527</v>
      </c>
      <c r="G56" s="37">
        <v>-18.701505999999998</v>
      </c>
      <c r="H56" s="37">
        <v>-178.47779700000001</v>
      </c>
      <c r="I56" s="7">
        <v>356657</v>
      </c>
      <c r="J56" s="7"/>
      <c r="K56" s="42"/>
      <c r="L56" s="42"/>
    </row>
    <row r="57" spans="1:12" hidden="1" x14ac:dyDescent="0.35">
      <c r="A57" s="8">
        <v>4021</v>
      </c>
      <c r="B57" s="7" t="s">
        <v>259</v>
      </c>
      <c r="C57" s="7" t="s">
        <v>258</v>
      </c>
      <c r="D57" s="7" t="s">
        <v>216</v>
      </c>
      <c r="E57" s="7" t="s">
        <v>260</v>
      </c>
      <c r="F57" s="41" t="s">
        <v>260</v>
      </c>
      <c r="G57" s="37">
        <v>-17.279714999999999</v>
      </c>
      <c r="H57" s="37">
        <v>-179.63226</v>
      </c>
      <c r="I57" s="7">
        <v>356568</v>
      </c>
      <c r="J57" s="7"/>
      <c r="K57" s="42"/>
      <c r="L57" s="42"/>
    </row>
    <row r="58" spans="1:12" hidden="1" x14ac:dyDescent="0.35">
      <c r="A58" s="8">
        <v>4022</v>
      </c>
      <c r="B58" s="7" t="s">
        <v>262</v>
      </c>
      <c r="C58" s="7" t="s">
        <v>262</v>
      </c>
      <c r="D58" s="7" t="s">
        <v>216</v>
      </c>
      <c r="E58" s="7" t="s">
        <v>263</v>
      </c>
      <c r="F58" s="41" t="s">
        <v>264</v>
      </c>
      <c r="G58" s="37">
        <v>-18.211175000000001</v>
      </c>
      <c r="H58" s="37">
        <v>-178.79411500000001</v>
      </c>
      <c r="I58" s="7">
        <v>351985</v>
      </c>
      <c r="J58" s="7"/>
      <c r="K58" s="42"/>
      <c r="L58" s="42"/>
    </row>
    <row r="59" spans="1:12" hidden="1" x14ac:dyDescent="0.35">
      <c r="A59" s="8">
        <v>4023</v>
      </c>
      <c r="B59" s="7" t="s">
        <v>266</v>
      </c>
      <c r="C59" s="7" t="s">
        <v>265</v>
      </c>
      <c r="D59" s="7" t="s">
        <v>216</v>
      </c>
      <c r="E59" s="7" t="s">
        <v>266</v>
      </c>
      <c r="F59" s="41" t="s">
        <v>266</v>
      </c>
      <c r="G59" s="37">
        <v>-16.567</v>
      </c>
      <c r="H59" s="37">
        <v>178.721</v>
      </c>
      <c r="I59" s="7">
        <v>356589</v>
      </c>
      <c r="J59" s="7"/>
      <c r="K59" s="42"/>
      <c r="L59" s="42"/>
    </row>
    <row r="60" spans="1:12" hidden="1" x14ac:dyDescent="0.35">
      <c r="A60" s="8">
        <v>4024</v>
      </c>
      <c r="B60" s="7" t="s">
        <v>268</v>
      </c>
      <c r="C60" s="7" t="s">
        <v>267</v>
      </c>
      <c r="D60" s="7" t="s">
        <v>216</v>
      </c>
      <c r="E60" s="7" t="s">
        <v>268</v>
      </c>
      <c r="F60" s="41"/>
      <c r="G60" s="37">
        <v>-17.973040000000001</v>
      </c>
      <c r="H60" s="37">
        <v>177.75652400000001</v>
      </c>
      <c r="I60" s="7"/>
      <c r="J60" s="7">
        <v>27472</v>
      </c>
      <c r="K60" s="42"/>
      <c r="L60" s="42" t="s">
        <v>109</v>
      </c>
    </row>
    <row r="61" spans="1:12" hidden="1" x14ac:dyDescent="0.35">
      <c r="A61" s="8">
        <v>4025</v>
      </c>
      <c r="B61" s="7" t="s">
        <v>1582</v>
      </c>
      <c r="C61" s="7" t="s">
        <v>1582</v>
      </c>
      <c r="D61" s="7" t="s">
        <v>216</v>
      </c>
      <c r="E61" s="7" t="s">
        <v>1583</v>
      </c>
      <c r="F61" s="41" t="s">
        <v>1582</v>
      </c>
      <c r="G61" s="37">
        <v>-17.448364999999999</v>
      </c>
      <c r="H61" s="37">
        <v>-179.15823399999999</v>
      </c>
      <c r="I61" s="7">
        <v>351996</v>
      </c>
      <c r="J61" s="7"/>
      <c r="K61" s="42"/>
      <c r="L61" s="42"/>
    </row>
    <row r="62" spans="1:12" hidden="1" x14ac:dyDescent="0.35">
      <c r="A62" s="8">
        <v>4026</v>
      </c>
      <c r="B62" s="7" t="s">
        <v>1529</v>
      </c>
      <c r="C62" s="7" t="s">
        <v>1528</v>
      </c>
      <c r="D62" s="7" t="s">
        <v>216</v>
      </c>
      <c r="E62" s="7" t="s">
        <v>1530</v>
      </c>
      <c r="F62" s="41" t="s">
        <v>1530</v>
      </c>
      <c r="G62" s="37">
        <v>-17.117621</v>
      </c>
      <c r="H62" s="37">
        <v>-179.19887600000001</v>
      </c>
      <c r="I62" s="7">
        <v>356614</v>
      </c>
      <c r="J62" s="7"/>
      <c r="K62" s="42"/>
      <c r="L62" s="42"/>
    </row>
    <row r="63" spans="1:12" hidden="1" x14ac:dyDescent="0.35">
      <c r="A63" s="8">
        <v>4027</v>
      </c>
      <c r="B63" s="7" t="s">
        <v>1531</v>
      </c>
      <c r="C63" s="7" t="s">
        <v>1528</v>
      </c>
      <c r="D63" s="7" t="s">
        <v>216</v>
      </c>
      <c r="E63" s="7" t="s">
        <v>1532</v>
      </c>
      <c r="F63" s="41" t="s">
        <v>1533</v>
      </c>
      <c r="G63" s="37">
        <v>-17.122620999999999</v>
      </c>
      <c r="H63" s="37">
        <v>-179.19246200000001</v>
      </c>
      <c r="I63" s="7">
        <v>352135</v>
      </c>
      <c r="J63" s="7"/>
      <c r="K63" s="42"/>
      <c r="L63" s="42"/>
    </row>
    <row r="64" spans="1:12" hidden="1" x14ac:dyDescent="0.35">
      <c r="A64" s="8">
        <v>4028</v>
      </c>
      <c r="B64" s="7" t="s">
        <v>1534</v>
      </c>
      <c r="C64" s="7" t="s">
        <v>236</v>
      </c>
      <c r="D64" s="7" t="s">
        <v>216</v>
      </c>
      <c r="E64" s="7"/>
      <c r="F64" s="41"/>
      <c r="G64" s="37">
        <v>-20.673556999999999</v>
      </c>
      <c r="H64" s="37">
        <v>-178.69613699999999</v>
      </c>
      <c r="I64" s="7">
        <v>888015</v>
      </c>
      <c r="J64" s="7"/>
      <c r="K64" s="42"/>
      <c r="L64" s="42"/>
    </row>
    <row r="65" spans="1:12" hidden="1" x14ac:dyDescent="0.35">
      <c r="A65" s="8">
        <v>4029</v>
      </c>
      <c r="B65" s="7" t="s">
        <v>2281</v>
      </c>
      <c r="C65" s="7" t="s">
        <v>2281</v>
      </c>
      <c r="D65" s="7" t="s">
        <v>216</v>
      </c>
      <c r="E65" s="7" t="s">
        <v>2281</v>
      </c>
      <c r="F65" s="41" t="s">
        <v>2281</v>
      </c>
      <c r="G65" s="37">
        <v>-19.157737999999998</v>
      </c>
      <c r="H65" s="37">
        <v>179.76084599999999</v>
      </c>
      <c r="I65" s="7">
        <v>335703</v>
      </c>
      <c r="J65" s="7"/>
      <c r="K65" s="42"/>
      <c r="L65" s="42"/>
    </row>
    <row r="66" spans="1:12" hidden="1" x14ac:dyDescent="0.35">
      <c r="A66" s="8">
        <v>4030</v>
      </c>
      <c r="B66" s="7" t="s">
        <v>1584</v>
      </c>
      <c r="C66" s="7" t="s">
        <v>1584</v>
      </c>
      <c r="D66" s="7" t="s">
        <v>216</v>
      </c>
      <c r="E66" s="7" t="s">
        <v>1585</v>
      </c>
      <c r="F66" s="41" t="s">
        <v>1584</v>
      </c>
      <c r="G66" s="37">
        <v>-18.599927999999998</v>
      </c>
      <c r="H66" s="37">
        <v>179.888375</v>
      </c>
      <c r="I66" s="7">
        <v>335690</v>
      </c>
      <c r="J66" s="7"/>
      <c r="K66" s="42"/>
      <c r="L66" s="42"/>
    </row>
    <row r="67" spans="1:12" hidden="1" x14ac:dyDescent="0.35">
      <c r="A67" s="8">
        <v>4031</v>
      </c>
      <c r="B67" s="7" t="s">
        <v>2284</v>
      </c>
      <c r="C67" s="7" t="s">
        <v>248</v>
      </c>
      <c r="D67" s="7" t="s">
        <v>216</v>
      </c>
      <c r="E67" s="7" t="s">
        <v>2285</v>
      </c>
      <c r="F67" s="41"/>
      <c r="G67" s="37">
        <v>-17.505763999999999</v>
      </c>
      <c r="H67" s="37">
        <v>177.097891</v>
      </c>
      <c r="I67" s="7">
        <v>336158</v>
      </c>
      <c r="J67" s="7"/>
      <c r="K67" s="42"/>
      <c r="L67" s="42"/>
    </row>
    <row r="68" spans="1:12" hidden="1" x14ac:dyDescent="0.35">
      <c r="A68" s="8">
        <v>4032</v>
      </c>
      <c r="B68" s="7" t="s">
        <v>2286</v>
      </c>
      <c r="C68" s="7" t="s">
        <v>248</v>
      </c>
      <c r="D68" s="7" t="s">
        <v>216</v>
      </c>
      <c r="E68" s="7" t="s">
        <v>2287</v>
      </c>
      <c r="F68" s="41" t="s">
        <v>2288</v>
      </c>
      <c r="G68" s="37">
        <v>-17.505763999999999</v>
      </c>
      <c r="H68" s="37">
        <v>177.097891</v>
      </c>
      <c r="I68" s="7">
        <v>336158</v>
      </c>
      <c r="J68" s="7"/>
      <c r="K68" s="42"/>
      <c r="L68" s="42"/>
    </row>
    <row r="69" spans="1:12" hidden="1" x14ac:dyDescent="0.35">
      <c r="A69" s="8">
        <v>4033</v>
      </c>
      <c r="B69" s="7" t="s">
        <v>274</v>
      </c>
      <c r="C69" s="7" t="s">
        <v>273</v>
      </c>
      <c r="D69" s="7" t="s">
        <v>216</v>
      </c>
      <c r="E69" s="7" t="s">
        <v>274</v>
      </c>
      <c r="F69" s="41"/>
      <c r="G69" s="37">
        <v>-18.955518000000001</v>
      </c>
      <c r="H69" s="37">
        <v>-178.348771</v>
      </c>
      <c r="I69" s="7">
        <v>888016</v>
      </c>
      <c r="J69" s="7"/>
      <c r="K69" s="42"/>
      <c r="L69" s="42"/>
    </row>
    <row r="70" spans="1:12" hidden="1" x14ac:dyDescent="0.35">
      <c r="A70" s="8">
        <v>4034</v>
      </c>
      <c r="B70" s="7" t="s">
        <v>280</v>
      </c>
      <c r="C70" s="7" t="s">
        <v>280</v>
      </c>
      <c r="D70" s="7" t="s">
        <v>216</v>
      </c>
      <c r="E70" s="7" t="s">
        <v>281</v>
      </c>
      <c r="F70" s="41" t="s">
        <v>282</v>
      </c>
      <c r="G70" s="37">
        <v>-17.110199000000001</v>
      </c>
      <c r="H70" s="37">
        <v>179.09970000000001</v>
      </c>
      <c r="I70" s="7">
        <v>335805</v>
      </c>
      <c r="J70" s="7">
        <v>27483</v>
      </c>
      <c r="K70" s="42"/>
      <c r="L70" s="42" t="s">
        <v>109</v>
      </c>
    </row>
    <row r="71" spans="1:12" hidden="1" x14ac:dyDescent="0.35">
      <c r="A71" s="8">
        <v>4035</v>
      </c>
      <c r="B71" s="7" t="s">
        <v>1535</v>
      </c>
      <c r="C71" s="7" t="s">
        <v>1535</v>
      </c>
      <c r="D71" s="7" t="s">
        <v>216</v>
      </c>
      <c r="E71" s="7" t="s">
        <v>1535</v>
      </c>
      <c r="F71" s="41" t="s">
        <v>1535</v>
      </c>
      <c r="G71" s="37">
        <v>-16.719355</v>
      </c>
      <c r="H71" s="37">
        <v>-179.45345399999999</v>
      </c>
      <c r="I71" s="7">
        <v>356625</v>
      </c>
      <c r="J71" s="7"/>
      <c r="K71" s="42"/>
      <c r="L71" s="42"/>
    </row>
    <row r="72" spans="1:12" hidden="1" x14ac:dyDescent="0.35">
      <c r="A72" s="8">
        <v>4036</v>
      </c>
      <c r="B72" s="7" t="s">
        <v>285</v>
      </c>
      <c r="C72" s="7" t="s">
        <v>284</v>
      </c>
      <c r="D72" s="7" t="s">
        <v>216</v>
      </c>
      <c r="E72" s="7" t="s">
        <v>286</v>
      </c>
      <c r="F72" s="41" t="s">
        <v>285</v>
      </c>
      <c r="G72" s="37">
        <v>-16.684614</v>
      </c>
      <c r="H72" s="37">
        <v>177.55291399999999</v>
      </c>
      <c r="I72" s="7">
        <v>463636</v>
      </c>
      <c r="J72" s="7"/>
      <c r="K72" s="42"/>
      <c r="L72" s="42"/>
    </row>
    <row r="73" spans="1:12" hidden="1" x14ac:dyDescent="0.35">
      <c r="A73" s="8">
        <v>4037</v>
      </c>
      <c r="B73" s="7" t="s">
        <v>289</v>
      </c>
      <c r="C73" s="7" t="s">
        <v>258</v>
      </c>
      <c r="D73" s="7" t="s">
        <v>216</v>
      </c>
      <c r="E73" s="7" t="s">
        <v>260</v>
      </c>
      <c r="F73" s="41" t="s">
        <v>260</v>
      </c>
      <c r="G73" s="37">
        <v>-17.276295000000001</v>
      </c>
      <c r="H73" s="37">
        <v>-179.615669</v>
      </c>
      <c r="I73" s="7">
        <v>356605</v>
      </c>
      <c r="J73" s="7"/>
      <c r="K73" s="42"/>
      <c r="L73" s="42"/>
    </row>
    <row r="74" spans="1:12" hidden="1" x14ac:dyDescent="0.35">
      <c r="A74" s="8">
        <v>4038</v>
      </c>
      <c r="B74" s="7" t="s">
        <v>291</v>
      </c>
      <c r="C74" s="7" t="s">
        <v>290</v>
      </c>
      <c r="D74" s="7" t="s">
        <v>216</v>
      </c>
      <c r="E74" s="7" t="s">
        <v>292</v>
      </c>
      <c r="F74" s="41"/>
      <c r="G74" s="37">
        <v>-17.741437000000001</v>
      </c>
      <c r="H74" s="37">
        <v>178.76470900000001</v>
      </c>
      <c r="I74" s="7">
        <v>336150</v>
      </c>
      <c r="J74" s="7"/>
      <c r="K74" s="42"/>
      <c r="L74" s="42"/>
    </row>
    <row r="75" spans="1:12" hidden="1" x14ac:dyDescent="0.35">
      <c r="A75" s="8">
        <v>4039</v>
      </c>
      <c r="B75" s="7" t="s">
        <v>2289</v>
      </c>
      <c r="C75" s="7" t="s">
        <v>355</v>
      </c>
      <c r="D75" s="7" t="s">
        <v>216</v>
      </c>
      <c r="E75" s="7" t="s">
        <v>2290</v>
      </c>
      <c r="F75" s="41" t="s">
        <v>2290</v>
      </c>
      <c r="G75" s="37">
        <v>-18.480018000000001</v>
      </c>
      <c r="H75" s="37">
        <v>177.64082099999999</v>
      </c>
      <c r="I75" s="7">
        <v>458448</v>
      </c>
      <c r="J75" s="7"/>
      <c r="K75" s="42"/>
      <c r="L75" s="42"/>
    </row>
    <row r="76" spans="1:12" hidden="1" x14ac:dyDescent="0.35">
      <c r="A76" s="8">
        <v>4040</v>
      </c>
      <c r="B76" s="7" t="s">
        <v>297</v>
      </c>
      <c r="C76" s="7" t="s">
        <v>296</v>
      </c>
      <c r="D76" s="7" t="s">
        <v>216</v>
      </c>
      <c r="E76" s="7" t="s">
        <v>298</v>
      </c>
      <c r="F76" s="41" t="s">
        <v>299</v>
      </c>
      <c r="G76" s="37">
        <v>-16.302486999999999</v>
      </c>
      <c r="H76" s="37">
        <v>-179.252118</v>
      </c>
      <c r="I76" s="7">
        <v>352121</v>
      </c>
      <c r="J76" s="7">
        <v>27473</v>
      </c>
      <c r="K76" s="42"/>
      <c r="L76" s="42" t="s">
        <v>75</v>
      </c>
    </row>
    <row r="77" spans="1:12" hidden="1" x14ac:dyDescent="0.35">
      <c r="A77" s="8">
        <v>4041</v>
      </c>
      <c r="B77" s="7" t="s">
        <v>304</v>
      </c>
      <c r="C77" s="7" t="s">
        <v>219</v>
      </c>
      <c r="D77" s="7" t="s">
        <v>216</v>
      </c>
      <c r="E77" s="7" t="s">
        <v>304</v>
      </c>
      <c r="F77" s="41"/>
      <c r="G77" s="37">
        <v>-17.206092000000002</v>
      </c>
      <c r="H77" s="37">
        <v>-178.64173700000001</v>
      </c>
      <c r="I77" s="7">
        <v>888018</v>
      </c>
      <c r="J77" s="7"/>
      <c r="K77" s="42"/>
      <c r="L77" s="42"/>
    </row>
    <row r="78" spans="1:12" hidden="1" x14ac:dyDescent="0.35">
      <c r="A78" s="8">
        <v>4042</v>
      </c>
      <c r="B78" s="7" t="s">
        <v>305</v>
      </c>
      <c r="C78" s="7" t="s">
        <v>296</v>
      </c>
      <c r="D78" s="7" t="s">
        <v>216</v>
      </c>
      <c r="E78" s="7" t="s">
        <v>305</v>
      </c>
      <c r="F78" s="41" t="s">
        <v>299</v>
      </c>
      <c r="G78" s="37">
        <v>-16.310181</v>
      </c>
      <c r="H78" s="37">
        <v>-179.26872800000001</v>
      </c>
      <c r="I78" s="7">
        <v>352120</v>
      </c>
      <c r="J78" s="7">
        <v>27473</v>
      </c>
      <c r="K78" s="42"/>
      <c r="L78" s="42" t="s">
        <v>75</v>
      </c>
    </row>
    <row r="79" spans="1:12" hidden="1" x14ac:dyDescent="0.35">
      <c r="A79" s="8">
        <v>4043</v>
      </c>
      <c r="B79" s="7" t="s">
        <v>306</v>
      </c>
      <c r="C79" s="7" t="s">
        <v>296</v>
      </c>
      <c r="D79" s="7" t="s">
        <v>216</v>
      </c>
      <c r="E79" s="7" t="s">
        <v>306</v>
      </c>
      <c r="F79" s="41" t="s">
        <v>307</v>
      </c>
      <c r="G79" s="37">
        <v>-16.334278999999999</v>
      </c>
      <c r="H79" s="37">
        <v>-179.417587</v>
      </c>
      <c r="I79" s="7">
        <v>352108</v>
      </c>
      <c r="J79" s="7"/>
      <c r="K79" s="42"/>
      <c r="L79" s="42"/>
    </row>
    <row r="80" spans="1:12" hidden="1" x14ac:dyDescent="0.35">
      <c r="A80" s="8">
        <v>4044</v>
      </c>
      <c r="B80" s="7" t="s">
        <v>290</v>
      </c>
      <c r="C80" s="7" t="s">
        <v>290</v>
      </c>
      <c r="D80" s="7" t="s">
        <v>216</v>
      </c>
      <c r="E80" s="7" t="s">
        <v>290</v>
      </c>
      <c r="F80" s="41" t="s">
        <v>290</v>
      </c>
      <c r="G80" s="37">
        <v>-17.741437000000001</v>
      </c>
      <c r="H80" s="37">
        <v>178.76470900000001</v>
      </c>
      <c r="I80" s="7">
        <v>336150</v>
      </c>
      <c r="J80" s="7"/>
      <c r="K80" s="42"/>
      <c r="L80" s="42"/>
    </row>
    <row r="81" spans="1:12" hidden="1" x14ac:dyDescent="0.35">
      <c r="A81" s="8">
        <v>4045</v>
      </c>
      <c r="B81" s="7" t="s">
        <v>308</v>
      </c>
      <c r="C81" s="7" t="s">
        <v>296</v>
      </c>
      <c r="D81" s="7" t="s">
        <v>216</v>
      </c>
      <c r="E81" s="7" t="s">
        <v>309</v>
      </c>
      <c r="F81" s="41" t="s">
        <v>299</v>
      </c>
      <c r="G81" s="37">
        <v>-16.089894000000001</v>
      </c>
      <c r="H81" s="37">
        <v>-179.16100599999999</v>
      </c>
      <c r="I81" s="7">
        <v>352122</v>
      </c>
      <c r="J81" s="7">
        <v>27474</v>
      </c>
      <c r="K81" s="42"/>
      <c r="L81" s="42" t="s">
        <v>75</v>
      </c>
    </row>
    <row r="82" spans="1:12" hidden="1" x14ac:dyDescent="0.35">
      <c r="A82" s="8">
        <v>4046</v>
      </c>
      <c r="B82" s="7" t="s">
        <v>1586</v>
      </c>
      <c r="C82" s="7" t="s">
        <v>219</v>
      </c>
      <c r="D82" s="7" t="s">
        <v>216</v>
      </c>
      <c r="E82" s="7" t="s">
        <v>1587</v>
      </c>
      <c r="F82" s="41" t="s">
        <v>1588</v>
      </c>
      <c r="G82" s="37">
        <v>-17.168448000000001</v>
      </c>
      <c r="H82" s="37">
        <v>-179.040447</v>
      </c>
      <c r="I82" s="7">
        <v>352099</v>
      </c>
      <c r="J82" s="7"/>
      <c r="K82" s="42"/>
      <c r="L82" s="42"/>
    </row>
    <row r="83" spans="1:12" hidden="1" x14ac:dyDescent="0.35">
      <c r="A83" s="8">
        <v>4047</v>
      </c>
      <c r="B83" s="7" t="s">
        <v>2270</v>
      </c>
      <c r="C83" s="7" t="s">
        <v>2270</v>
      </c>
      <c r="D83" s="7" t="s">
        <v>216</v>
      </c>
      <c r="E83" s="7"/>
      <c r="F83" s="41"/>
      <c r="G83" s="37">
        <v>-12.503636999999999</v>
      </c>
      <c r="H83" s="37">
        <v>177.09089700000001</v>
      </c>
      <c r="I83" s="7"/>
      <c r="J83" s="7"/>
      <c r="K83" s="42"/>
      <c r="L83" s="42"/>
    </row>
    <row r="84" spans="1:12" hidden="1" x14ac:dyDescent="0.35">
      <c r="A84" s="8">
        <v>4048</v>
      </c>
      <c r="B84" s="7" t="s">
        <v>310</v>
      </c>
      <c r="C84" s="7" t="s">
        <v>310</v>
      </c>
      <c r="D84" s="7" t="s">
        <v>216</v>
      </c>
      <c r="E84" s="7"/>
      <c r="F84" s="41"/>
      <c r="G84" s="37">
        <v>-16.662047000000001</v>
      </c>
      <c r="H84" s="37">
        <v>178.283646</v>
      </c>
      <c r="I84" s="7">
        <v>888037</v>
      </c>
      <c r="J84" s="7"/>
      <c r="K84" s="42"/>
      <c r="L84" s="42"/>
    </row>
    <row r="85" spans="1:12" hidden="1" x14ac:dyDescent="0.35">
      <c r="A85" s="8">
        <v>4049</v>
      </c>
      <c r="B85" s="7" t="s">
        <v>311</v>
      </c>
      <c r="C85" s="7" t="s">
        <v>267</v>
      </c>
      <c r="D85" s="7" t="s">
        <v>216</v>
      </c>
      <c r="E85" s="7"/>
      <c r="F85" s="41"/>
      <c r="G85" s="37">
        <v>-17.935956000000001</v>
      </c>
      <c r="H85" s="37">
        <v>178.76206999999999</v>
      </c>
      <c r="I85" s="7">
        <v>888038</v>
      </c>
      <c r="J85" s="7"/>
      <c r="K85" s="42"/>
      <c r="L85" s="42"/>
    </row>
    <row r="86" spans="1:12" hidden="1" x14ac:dyDescent="0.35">
      <c r="A86" s="8">
        <v>4050</v>
      </c>
      <c r="B86" s="7" t="s">
        <v>313</v>
      </c>
      <c r="C86" s="7" t="s">
        <v>312</v>
      </c>
      <c r="D86" s="7" t="s">
        <v>216</v>
      </c>
      <c r="E86" s="7" t="s">
        <v>314</v>
      </c>
      <c r="F86" s="41" t="s">
        <v>314</v>
      </c>
      <c r="G86" s="37">
        <v>-16.745857999999998</v>
      </c>
      <c r="H86" s="37">
        <v>179.81626299999999</v>
      </c>
      <c r="I86" s="7">
        <v>458455</v>
      </c>
      <c r="J86" s="7"/>
      <c r="K86" s="42"/>
      <c r="L86" s="42"/>
    </row>
    <row r="87" spans="1:12" hidden="1" x14ac:dyDescent="0.35">
      <c r="A87" s="8">
        <v>4051</v>
      </c>
      <c r="B87" s="7" t="s">
        <v>1536</v>
      </c>
      <c r="C87" s="7" t="s">
        <v>219</v>
      </c>
      <c r="D87" s="7" t="s">
        <v>216</v>
      </c>
      <c r="E87" s="7" t="s">
        <v>316</v>
      </c>
      <c r="F87" s="41" t="s">
        <v>316</v>
      </c>
      <c r="G87" s="37">
        <v>-17.161667000000001</v>
      </c>
      <c r="H87" s="37">
        <v>-178.82848300000001</v>
      </c>
      <c r="I87" s="7">
        <v>356611</v>
      </c>
      <c r="J87" s="7"/>
      <c r="K87" s="42"/>
      <c r="L87" s="42"/>
    </row>
    <row r="88" spans="1:12" hidden="1" x14ac:dyDescent="0.35">
      <c r="A88" s="8">
        <v>4052</v>
      </c>
      <c r="B88" s="7" t="s">
        <v>315</v>
      </c>
      <c r="C88" s="7" t="s">
        <v>219</v>
      </c>
      <c r="D88" s="7" t="s">
        <v>216</v>
      </c>
      <c r="E88" s="7" t="s">
        <v>316</v>
      </c>
      <c r="F88" s="41" t="s">
        <v>316</v>
      </c>
      <c r="G88" s="37">
        <v>-17.160698</v>
      </c>
      <c r="H88" s="37">
        <v>-178.81584599999999</v>
      </c>
      <c r="I88" s="7">
        <v>356612</v>
      </c>
      <c r="J88" s="7"/>
      <c r="K88" s="42"/>
      <c r="L88" s="42"/>
    </row>
    <row r="89" spans="1:12" hidden="1" x14ac:dyDescent="0.35">
      <c r="A89" s="8">
        <v>4053</v>
      </c>
      <c r="B89" s="7" t="s">
        <v>317</v>
      </c>
      <c r="C89" s="7" t="s">
        <v>296</v>
      </c>
      <c r="D89" s="7" t="s">
        <v>216</v>
      </c>
      <c r="E89" s="7" t="s">
        <v>317</v>
      </c>
      <c r="F89" s="41" t="s">
        <v>299</v>
      </c>
      <c r="G89" s="37">
        <v>-16.082438</v>
      </c>
      <c r="H89" s="37">
        <v>-179.18042299999999</v>
      </c>
      <c r="I89" s="7">
        <v>352124</v>
      </c>
      <c r="J89" s="7">
        <v>27474</v>
      </c>
      <c r="K89" s="42"/>
      <c r="L89" s="42" t="s">
        <v>75</v>
      </c>
    </row>
    <row r="90" spans="1:12" hidden="1" x14ac:dyDescent="0.35">
      <c r="A90" s="8">
        <v>4054</v>
      </c>
      <c r="B90" s="7" t="s">
        <v>318</v>
      </c>
      <c r="C90" s="7" t="s">
        <v>296</v>
      </c>
      <c r="D90" s="7" t="s">
        <v>216</v>
      </c>
      <c r="E90" s="7" t="s">
        <v>318</v>
      </c>
      <c r="F90" s="41" t="s">
        <v>299</v>
      </c>
      <c r="G90" s="37">
        <v>-16.083741</v>
      </c>
      <c r="H90" s="37">
        <v>-179.167575</v>
      </c>
      <c r="I90" s="7">
        <v>352123</v>
      </c>
      <c r="J90" s="7">
        <v>27474</v>
      </c>
      <c r="K90" s="42"/>
      <c r="L90" s="42" t="s">
        <v>75</v>
      </c>
    </row>
    <row r="91" spans="1:12" hidden="1" x14ac:dyDescent="0.35">
      <c r="A91" s="8">
        <v>4055</v>
      </c>
      <c r="B91" s="7" t="s">
        <v>1589</v>
      </c>
      <c r="C91" s="7" t="s">
        <v>1589</v>
      </c>
      <c r="D91" s="7" t="s">
        <v>216</v>
      </c>
      <c r="E91" s="7" t="s">
        <v>1589</v>
      </c>
      <c r="F91" s="41" t="s">
        <v>1589</v>
      </c>
      <c r="G91" s="37">
        <v>-16.813704000000001</v>
      </c>
      <c r="H91" s="37">
        <v>-179.92792700000001</v>
      </c>
      <c r="I91" s="7">
        <v>457755</v>
      </c>
      <c r="J91" s="7">
        <v>20327</v>
      </c>
      <c r="K91" s="42"/>
      <c r="L91" s="42" t="s">
        <v>112</v>
      </c>
    </row>
    <row r="92" spans="1:12" hidden="1" x14ac:dyDescent="0.35">
      <c r="A92" s="8">
        <v>4056</v>
      </c>
      <c r="B92" s="7" t="s">
        <v>320</v>
      </c>
      <c r="C92" s="7" t="s">
        <v>319</v>
      </c>
      <c r="D92" s="7" t="s">
        <v>216</v>
      </c>
      <c r="E92" s="7" t="s">
        <v>321</v>
      </c>
      <c r="F92" s="41" t="s">
        <v>320</v>
      </c>
      <c r="G92" s="37">
        <v>-15.735562</v>
      </c>
      <c r="H92" s="37">
        <v>-179.92945</v>
      </c>
      <c r="I92" s="7">
        <v>352010</v>
      </c>
      <c r="J92" s="7"/>
      <c r="K92" s="42"/>
      <c r="L92" s="42"/>
    </row>
    <row r="93" spans="1:12" hidden="1" x14ac:dyDescent="0.35">
      <c r="A93" s="8">
        <v>4057</v>
      </c>
      <c r="B93" s="7" t="s">
        <v>1537</v>
      </c>
      <c r="C93" s="7" t="s">
        <v>248</v>
      </c>
      <c r="D93" s="7" t="s">
        <v>216</v>
      </c>
      <c r="E93" s="7" t="s">
        <v>1538</v>
      </c>
      <c r="F93" s="41" t="s">
        <v>1539</v>
      </c>
      <c r="G93" s="37">
        <v>-17.505763999999999</v>
      </c>
      <c r="H93" s="37">
        <v>177.097891</v>
      </c>
      <c r="I93" s="7">
        <v>336158</v>
      </c>
      <c r="J93" s="7"/>
      <c r="K93" s="42"/>
      <c r="L93" s="42"/>
    </row>
    <row r="94" spans="1:12" hidden="1" x14ac:dyDescent="0.35">
      <c r="A94" s="8">
        <v>4058</v>
      </c>
      <c r="B94" s="7" t="s">
        <v>322</v>
      </c>
      <c r="C94" s="7" t="s">
        <v>322</v>
      </c>
      <c r="D94" s="7" t="s">
        <v>216</v>
      </c>
      <c r="E94" s="7" t="s">
        <v>323</v>
      </c>
      <c r="F94" s="41" t="s">
        <v>323</v>
      </c>
      <c r="G94" s="37">
        <v>-18.991308</v>
      </c>
      <c r="H94" s="37">
        <v>-179.856684</v>
      </c>
      <c r="I94" s="7">
        <v>356656</v>
      </c>
      <c r="J94" s="7"/>
      <c r="K94" s="42"/>
      <c r="L94" s="42"/>
    </row>
    <row r="95" spans="1:12" hidden="1" x14ac:dyDescent="0.35">
      <c r="A95" s="8">
        <v>4059</v>
      </c>
      <c r="B95" s="7" t="s">
        <v>325</v>
      </c>
      <c r="C95" s="7" t="s">
        <v>325</v>
      </c>
      <c r="D95" s="7" t="s">
        <v>216</v>
      </c>
      <c r="E95" s="7" t="s">
        <v>326</v>
      </c>
      <c r="F95" s="41" t="s">
        <v>327</v>
      </c>
      <c r="G95" s="37">
        <v>-21.037240000000001</v>
      </c>
      <c r="H95" s="37">
        <v>-178.84751900000001</v>
      </c>
      <c r="I95" s="7">
        <v>356563</v>
      </c>
      <c r="J95" s="7"/>
      <c r="K95" s="42"/>
      <c r="L95" s="42"/>
    </row>
    <row r="96" spans="1:12" hidden="1" x14ac:dyDescent="0.35">
      <c r="A96" s="8">
        <v>4060</v>
      </c>
      <c r="B96" s="7" t="s">
        <v>219</v>
      </c>
      <c r="C96" s="7" t="s">
        <v>219</v>
      </c>
      <c r="D96" s="7" t="s">
        <v>216</v>
      </c>
      <c r="E96" s="7" t="s">
        <v>1591</v>
      </c>
      <c r="F96" s="41" t="s">
        <v>1592</v>
      </c>
      <c r="G96" s="37">
        <v>-17.231404000000001</v>
      </c>
      <c r="H96" s="37">
        <v>-178.96932899999999</v>
      </c>
      <c r="I96" s="7">
        <v>351987</v>
      </c>
      <c r="J96" s="7"/>
      <c r="K96" s="42"/>
      <c r="L96" s="42"/>
    </row>
    <row r="97" spans="1:12" hidden="1" x14ac:dyDescent="0.35">
      <c r="A97" s="8">
        <v>4061</v>
      </c>
      <c r="B97" s="7" t="s">
        <v>312</v>
      </c>
      <c r="C97" s="7" t="s">
        <v>312</v>
      </c>
      <c r="D97" s="7" t="s">
        <v>216</v>
      </c>
      <c r="E97" s="7" t="s">
        <v>312</v>
      </c>
      <c r="F97" s="41" t="s">
        <v>312</v>
      </c>
      <c r="G97" s="37">
        <v>-16.602063000000001</v>
      </c>
      <c r="H97" s="37">
        <v>179.24382600000001</v>
      </c>
      <c r="I97" s="7">
        <v>457593</v>
      </c>
      <c r="J97" s="7">
        <v>20326</v>
      </c>
      <c r="K97" s="42"/>
      <c r="L97" s="42" t="s">
        <v>112</v>
      </c>
    </row>
    <row r="98" spans="1:12" hidden="1" x14ac:dyDescent="0.35">
      <c r="A98" s="8">
        <v>4062</v>
      </c>
      <c r="B98" s="7" t="s">
        <v>328</v>
      </c>
      <c r="C98" s="7" t="s">
        <v>214</v>
      </c>
      <c r="D98" s="7" t="s">
        <v>216</v>
      </c>
      <c r="E98" s="7" t="s">
        <v>329</v>
      </c>
      <c r="F98" s="41" t="s">
        <v>330</v>
      </c>
      <c r="G98" s="37">
        <v>-18.003613000000001</v>
      </c>
      <c r="H98" s="37">
        <v>-178.41532599999999</v>
      </c>
      <c r="I98" s="7">
        <v>356558</v>
      </c>
      <c r="J98" s="7"/>
      <c r="K98" s="42"/>
      <c r="L98" s="42"/>
    </row>
    <row r="99" spans="1:12" hidden="1" x14ac:dyDescent="0.35">
      <c r="A99" s="8">
        <v>4063</v>
      </c>
      <c r="B99" s="7" t="s">
        <v>332</v>
      </c>
      <c r="C99" s="7" t="s">
        <v>214</v>
      </c>
      <c r="D99" s="7" t="s">
        <v>216</v>
      </c>
      <c r="E99" s="7" t="s">
        <v>214</v>
      </c>
      <c r="F99" s="41"/>
      <c r="G99" s="37">
        <v>-18.011970000000002</v>
      </c>
      <c r="H99" s="37">
        <v>-178.448813</v>
      </c>
      <c r="I99" s="7">
        <v>352136</v>
      </c>
      <c r="J99" s="7">
        <v>27475</v>
      </c>
      <c r="K99" s="42"/>
      <c r="L99" s="42" t="s">
        <v>109</v>
      </c>
    </row>
    <row r="100" spans="1:12" hidden="1" x14ac:dyDescent="0.35">
      <c r="A100" s="8">
        <v>4064</v>
      </c>
      <c r="B100" s="7" t="s">
        <v>333</v>
      </c>
      <c r="C100" s="7" t="s">
        <v>333</v>
      </c>
      <c r="D100" s="7" t="s">
        <v>216</v>
      </c>
      <c r="E100" s="7" t="s">
        <v>334</v>
      </c>
      <c r="F100" s="41"/>
      <c r="G100" s="37">
        <v>-19.817034</v>
      </c>
      <c r="H100" s="37">
        <v>-178.242346</v>
      </c>
      <c r="I100" s="7">
        <v>356655</v>
      </c>
      <c r="J100" s="7"/>
      <c r="K100" s="42"/>
      <c r="L100" s="42"/>
    </row>
    <row r="101" spans="1:12" hidden="1" x14ac:dyDescent="0.35">
      <c r="A101" s="8">
        <v>4065</v>
      </c>
      <c r="B101" s="7" t="s">
        <v>1540</v>
      </c>
      <c r="C101" s="7" t="s">
        <v>1540</v>
      </c>
      <c r="D101" s="7" t="s">
        <v>216</v>
      </c>
      <c r="E101" s="7" t="s">
        <v>1541</v>
      </c>
      <c r="F101" s="41" t="s">
        <v>1542</v>
      </c>
      <c r="G101" s="37">
        <v>-17.380495</v>
      </c>
      <c r="H101" s="37">
        <v>178.767582</v>
      </c>
      <c r="I101" s="7">
        <v>335954</v>
      </c>
      <c r="J101" s="7"/>
      <c r="K101" s="42"/>
      <c r="L101" s="42"/>
    </row>
    <row r="102" spans="1:12" hidden="1" x14ac:dyDescent="0.35">
      <c r="A102" s="8">
        <v>4066</v>
      </c>
      <c r="B102" s="7" t="s">
        <v>337</v>
      </c>
      <c r="C102" s="7" t="s">
        <v>336</v>
      </c>
      <c r="D102" s="7" t="s">
        <v>216</v>
      </c>
      <c r="E102" s="7" t="s">
        <v>336</v>
      </c>
      <c r="F102" s="41" t="s">
        <v>336</v>
      </c>
      <c r="G102" s="37">
        <v>-17.315947999999999</v>
      </c>
      <c r="H102" s="37">
        <v>178.466486</v>
      </c>
      <c r="I102" s="7">
        <v>336045</v>
      </c>
      <c r="J102" s="7">
        <v>20328</v>
      </c>
      <c r="K102" s="42"/>
      <c r="L102" s="42"/>
    </row>
    <row r="103" spans="1:12" hidden="1" x14ac:dyDescent="0.35">
      <c r="A103" s="8">
        <v>4067</v>
      </c>
      <c r="B103" s="7" t="s">
        <v>353</v>
      </c>
      <c r="C103" s="7" t="s">
        <v>312</v>
      </c>
      <c r="D103" s="7" t="s">
        <v>216</v>
      </c>
      <c r="E103" s="7" t="s">
        <v>354</v>
      </c>
      <c r="F103" s="41" t="s">
        <v>354</v>
      </c>
      <c r="G103" s="37">
        <v>-16.745857999999998</v>
      </c>
      <c r="H103" s="37">
        <v>179.81626299999999</v>
      </c>
      <c r="I103" s="7">
        <v>458455</v>
      </c>
      <c r="J103" s="7"/>
      <c r="K103" s="42"/>
      <c r="L103" s="42"/>
    </row>
    <row r="104" spans="1:12" hidden="1" x14ac:dyDescent="0.35">
      <c r="A104" s="8">
        <v>4068</v>
      </c>
      <c r="B104" s="7" t="s">
        <v>1545</v>
      </c>
      <c r="C104" s="7" t="s">
        <v>1545</v>
      </c>
      <c r="D104" s="7" t="s">
        <v>216</v>
      </c>
      <c r="E104" s="7"/>
      <c r="F104" s="41"/>
      <c r="G104" s="37">
        <v>-17.781965</v>
      </c>
      <c r="H104" s="37">
        <v>178.63048499999999</v>
      </c>
      <c r="I104" s="7">
        <v>888036</v>
      </c>
      <c r="J104" s="7"/>
      <c r="K104" s="42"/>
      <c r="L104" s="42"/>
    </row>
    <row r="105" spans="1:12" hidden="1" x14ac:dyDescent="0.35">
      <c r="A105" s="8">
        <v>4069</v>
      </c>
      <c r="B105" s="7" t="s">
        <v>355</v>
      </c>
      <c r="C105" s="7" t="s">
        <v>355</v>
      </c>
      <c r="D105" s="7" t="s">
        <v>216</v>
      </c>
      <c r="E105" s="7" t="s">
        <v>355</v>
      </c>
      <c r="F105" s="41" t="s">
        <v>355</v>
      </c>
      <c r="G105" s="37">
        <v>-18.480018000000001</v>
      </c>
      <c r="H105" s="37">
        <v>177.64082099999999</v>
      </c>
      <c r="I105" s="7">
        <v>458448</v>
      </c>
      <c r="J105" s="7"/>
      <c r="K105" s="42"/>
      <c r="L105" s="42"/>
    </row>
    <row r="106" spans="1:12" hidden="1" x14ac:dyDescent="0.35">
      <c r="A106" s="8">
        <v>4070</v>
      </c>
      <c r="B106" s="7" t="s">
        <v>2295</v>
      </c>
      <c r="C106" s="7" t="s">
        <v>2295</v>
      </c>
      <c r="D106" s="7" t="s">
        <v>216</v>
      </c>
      <c r="E106" s="7" t="s">
        <v>2295</v>
      </c>
      <c r="F106" s="41"/>
      <c r="G106" s="37">
        <v>-17.560925000000001</v>
      </c>
      <c r="H106" s="37">
        <v>-178.81350499999999</v>
      </c>
      <c r="I106" s="7">
        <v>356606</v>
      </c>
      <c r="J106" s="7"/>
      <c r="K106" s="42"/>
      <c r="L106" s="42"/>
    </row>
    <row r="107" spans="1:12" hidden="1" x14ac:dyDescent="0.35">
      <c r="A107" s="8">
        <v>4071</v>
      </c>
      <c r="B107" s="7" t="s">
        <v>356</v>
      </c>
      <c r="C107" s="7" t="s">
        <v>296</v>
      </c>
      <c r="D107" s="7" t="s">
        <v>216</v>
      </c>
      <c r="E107" s="7" t="s">
        <v>356</v>
      </c>
      <c r="F107" s="41" t="s">
        <v>299</v>
      </c>
      <c r="G107" s="37">
        <v>-15.952392</v>
      </c>
      <c r="H107" s="37">
        <v>-179.40838400000001</v>
      </c>
      <c r="I107" s="7">
        <v>352125</v>
      </c>
      <c r="J107" s="7">
        <v>27477</v>
      </c>
      <c r="K107" s="42"/>
      <c r="L107" s="42" t="s">
        <v>109</v>
      </c>
    </row>
    <row r="108" spans="1:12" hidden="1" x14ac:dyDescent="0.35">
      <c r="A108" s="8">
        <v>4072</v>
      </c>
      <c r="B108" s="7" t="s">
        <v>267</v>
      </c>
      <c r="C108" s="7" t="s">
        <v>267</v>
      </c>
      <c r="D108" s="7" t="s">
        <v>216</v>
      </c>
      <c r="E108" s="7" t="s">
        <v>267</v>
      </c>
      <c r="F108" s="41" t="s">
        <v>267</v>
      </c>
      <c r="G108" s="37">
        <v>-17.392658000000001</v>
      </c>
      <c r="H108" s="37">
        <v>177.740948</v>
      </c>
      <c r="I108" s="7">
        <v>462169</v>
      </c>
      <c r="J108" s="7">
        <v>20333</v>
      </c>
      <c r="K108" s="42"/>
      <c r="L108" s="42" t="s">
        <v>112</v>
      </c>
    </row>
    <row r="109" spans="1:12" hidden="1" x14ac:dyDescent="0.35">
      <c r="A109" s="8">
        <v>4073</v>
      </c>
      <c r="B109" s="7" t="s">
        <v>357</v>
      </c>
      <c r="C109" s="7" t="s">
        <v>248</v>
      </c>
      <c r="D109" s="7" t="s">
        <v>216</v>
      </c>
      <c r="E109" s="7" t="s">
        <v>358</v>
      </c>
      <c r="F109" s="41" t="s">
        <v>358</v>
      </c>
      <c r="G109" s="37">
        <v>-17.505763999999999</v>
      </c>
      <c r="H109" s="37">
        <v>177.097891</v>
      </c>
      <c r="I109" s="7">
        <v>336158</v>
      </c>
      <c r="J109" s="7"/>
      <c r="K109" s="42"/>
      <c r="L109" s="42"/>
    </row>
    <row r="110" spans="1:12" hidden="1" x14ac:dyDescent="0.35">
      <c r="A110" s="8">
        <v>4074</v>
      </c>
      <c r="B110" s="7" t="s">
        <v>360</v>
      </c>
      <c r="C110" s="7" t="s">
        <v>359</v>
      </c>
      <c r="D110" s="7" t="s">
        <v>216</v>
      </c>
      <c r="E110" s="7" t="s">
        <v>256</v>
      </c>
      <c r="F110" s="41" t="s">
        <v>256</v>
      </c>
      <c r="G110" s="37">
        <v>-16.747634999999999</v>
      </c>
      <c r="H110" s="37">
        <v>-179.10218399999999</v>
      </c>
      <c r="I110" s="7">
        <v>356565</v>
      </c>
      <c r="J110" s="7"/>
      <c r="K110" s="42"/>
      <c r="L110" s="42"/>
    </row>
    <row r="111" spans="1:12" hidden="1" x14ac:dyDescent="0.35">
      <c r="A111" s="8">
        <v>4075</v>
      </c>
      <c r="B111" s="7" t="s">
        <v>362</v>
      </c>
      <c r="C111" s="7" t="s">
        <v>362</v>
      </c>
      <c r="D111" s="7" t="s">
        <v>216</v>
      </c>
      <c r="E111" s="7" t="s">
        <v>363</v>
      </c>
      <c r="F111" s="41" t="s">
        <v>362</v>
      </c>
      <c r="G111" s="37">
        <v>-17.610422</v>
      </c>
      <c r="H111" s="37">
        <v>178.99946</v>
      </c>
      <c r="I111" s="7">
        <v>335722</v>
      </c>
      <c r="J111" s="7"/>
      <c r="K111" s="42"/>
      <c r="L111" s="42"/>
    </row>
    <row r="112" spans="1:12" hidden="1" x14ac:dyDescent="0.35">
      <c r="A112" s="8">
        <v>4076</v>
      </c>
      <c r="B112" s="7" t="s">
        <v>2301</v>
      </c>
      <c r="C112" s="7" t="s">
        <v>284</v>
      </c>
      <c r="D112" s="7" t="s">
        <v>216</v>
      </c>
      <c r="E112" s="7" t="s">
        <v>2301</v>
      </c>
      <c r="F112" s="41" t="s">
        <v>2301</v>
      </c>
      <c r="G112" s="37">
        <v>-16.684614</v>
      </c>
      <c r="H112" s="37">
        <v>177.55291399999999</v>
      </c>
      <c r="I112" s="7">
        <v>463636</v>
      </c>
      <c r="J112" s="7"/>
      <c r="K112" s="42"/>
      <c r="L112" s="42"/>
    </row>
    <row r="113" spans="1:12" hidden="1" x14ac:dyDescent="0.35">
      <c r="A113" s="8">
        <v>4077</v>
      </c>
      <c r="B113" s="7" t="s">
        <v>1546</v>
      </c>
      <c r="C113" s="7" t="s">
        <v>1546</v>
      </c>
      <c r="D113" s="7" t="s">
        <v>216</v>
      </c>
      <c r="E113" s="7" t="s">
        <v>1546</v>
      </c>
      <c r="F113" s="41"/>
      <c r="G113" s="37">
        <v>-17.382878999999999</v>
      </c>
      <c r="H113" s="37">
        <v>177.235614</v>
      </c>
      <c r="I113" s="7">
        <v>888035</v>
      </c>
      <c r="J113" s="7"/>
      <c r="K113" s="42"/>
      <c r="L113" s="42"/>
    </row>
    <row r="114" spans="1:12" hidden="1" x14ac:dyDescent="0.35">
      <c r="A114" s="8">
        <v>4078</v>
      </c>
      <c r="B114" s="7" t="s">
        <v>1594</v>
      </c>
      <c r="C114" s="7" t="s">
        <v>1594</v>
      </c>
      <c r="D114" s="7" t="s">
        <v>216</v>
      </c>
      <c r="E114" s="7" t="s">
        <v>1595</v>
      </c>
      <c r="F114" s="41" t="s">
        <v>1596</v>
      </c>
      <c r="G114" s="37">
        <v>-16.660197</v>
      </c>
      <c r="H114" s="37">
        <v>177.754943</v>
      </c>
      <c r="I114" s="7">
        <v>335837</v>
      </c>
      <c r="J114" s="7"/>
      <c r="K114" s="42"/>
      <c r="L114" s="42"/>
    </row>
    <row r="115" spans="1:12" hidden="1" x14ac:dyDescent="0.35">
      <c r="A115" s="8">
        <v>4079</v>
      </c>
      <c r="B115" s="7" t="s">
        <v>238</v>
      </c>
      <c r="C115" s="7" t="s">
        <v>236</v>
      </c>
      <c r="D115" s="7" t="s">
        <v>216</v>
      </c>
      <c r="E115" s="7" t="s">
        <v>238</v>
      </c>
      <c r="F115" s="41" t="s">
        <v>238</v>
      </c>
      <c r="G115" s="37">
        <v>-20.609148999999999</v>
      </c>
      <c r="H115" s="37">
        <v>-178.68408500000001</v>
      </c>
      <c r="I115" s="7">
        <v>888020</v>
      </c>
      <c r="J115" s="7"/>
      <c r="K115" s="42"/>
      <c r="L115" s="42"/>
    </row>
    <row r="116" spans="1:12" hidden="1" x14ac:dyDescent="0.35">
      <c r="A116" s="8">
        <v>4080</v>
      </c>
      <c r="B116" s="7" t="s">
        <v>364</v>
      </c>
      <c r="C116" s="7" t="s">
        <v>364</v>
      </c>
      <c r="D116" s="7" t="s">
        <v>216</v>
      </c>
      <c r="E116" s="7" t="s">
        <v>365</v>
      </c>
      <c r="F116" s="41" t="s">
        <v>365</v>
      </c>
      <c r="G116" s="37">
        <v>-17.734020000000001</v>
      </c>
      <c r="H116" s="37">
        <v>-178.654796</v>
      </c>
      <c r="I116" s="7">
        <v>356566</v>
      </c>
      <c r="J116" s="7"/>
      <c r="K116" s="42"/>
      <c r="L116" s="42"/>
    </row>
    <row r="117" spans="1:12" hidden="1" x14ac:dyDescent="0.35">
      <c r="A117" s="8">
        <v>4081</v>
      </c>
      <c r="B117" s="7" t="s">
        <v>366</v>
      </c>
      <c r="C117" s="7" t="s">
        <v>284</v>
      </c>
      <c r="D117" s="7" t="s">
        <v>216</v>
      </c>
      <c r="E117" s="7" t="s">
        <v>366</v>
      </c>
      <c r="F117" s="41" t="s">
        <v>367</v>
      </c>
      <c r="G117" s="37">
        <v>-16.684614</v>
      </c>
      <c r="H117" s="37">
        <v>177.55291399999999</v>
      </c>
      <c r="I117" s="7">
        <v>463636</v>
      </c>
      <c r="J117" s="7"/>
      <c r="K117" s="42"/>
      <c r="L117" s="42"/>
    </row>
    <row r="118" spans="1:12" hidden="1" x14ac:dyDescent="0.35">
      <c r="A118" s="8">
        <v>4082</v>
      </c>
      <c r="B118" s="7" t="s">
        <v>366</v>
      </c>
      <c r="C118" s="7" t="s">
        <v>284</v>
      </c>
      <c r="D118" s="7" t="s">
        <v>216</v>
      </c>
      <c r="E118" s="7" t="s">
        <v>366</v>
      </c>
      <c r="F118" s="41" t="s">
        <v>367</v>
      </c>
      <c r="G118" s="37">
        <v>-16.684614</v>
      </c>
      <c r="H118" s="37">
        <v>177.55291399999999</v>
      </c>
      <c r="I118" s="7">
        <v>463636</v>
      </c>
      <c r="J118" s="7"/>
      <c r="K118" s="42"/>
      <c r="L118" s="42"/>
    </row>
    <row r="119" spans="1:12" hidden="1" x14ac:dyDescent="0.35">
      <c r="A119" s="8">
        <v>4083</v>
      </c>
      <c r="B119" s="7" t="s">
        <v>372</v>
      </c>
      <c r="C119" s="7" t="s">
        <v>244</v>
      </c>
      <c r="D119" s="7" t="s">
        <v>216</v>
      </c>
      <c r="E119" s="7" t="s">
        <v>372</v>
      </c>
      <c r="F119" s="41" t="s">
        <v>372</v>
      </c>
      <c r="G119" s="37">
        <v>-18.890851000000001</v>
      </c>
      <c r="H119" s="37">
        <v>178.522909</v>
      </c>
      <c r="I119" s="7"/>
      <c r="J119" s="7"/>
      <c r="K119" s="42"/>
      <c r="L119" s="42"/>
    </row>
    <row r="120" spans="1:12" hidden="1" x14ac:dyDescent="0.35">
      <c r="A120" s="8">
        <v>4084</v>
      </c>
      <c r="B120" s="7" t="s">
        <v>2302</v>
      </c>
      <c r="C120" s="7" t="s">
        <v>2302</v>
      </c>
      <c r="D120" s="7" t="s">
        <v>216</v>
      </c>
      <c r="E120" s="7" t="s">
        <v>2303</v>
      </c>
      <c r="F120" s="41" t="s">
        <v>2303</v>
      </c>
      <c r="G120" s="37">
        <v>-19.174551999999998</v>
      </c>
      <c r="H120" s="37">
        <v>-178.41157100000001</v>
      </c>
      <c r="I120" s="7"/>
      <c r="J120" s="7">
        <v>20336</v>
      </c>
      <c r="K120" s="42"/>
      <c r="L120" s="42" t="s">
        <v>75</v>
      </c>
    </row>
    <row r="121" spans="1:12" hidden="1" x14ac:dyDescent="0.35">
      <c r="A121" s="8">
        <v>4085</v>
      </c>
      <c r="B121" s="41" t="s">
        <v>2305</v>
      </c>
      <c r="C121" s="7" t="s">
        <v>244</v>
      </c>
      <c r="D121" s="7" t="s">
        <v>216</v>
      </c>
      <c r="E121" s="7" t="s">
        <v>2304</v>
      </c>
      <c r="F121" s="41" t="s">
        <v>2305</v>
      </c>
      <c r="G121" s="37">
        <v>-18.890851000000001</v>
      </c>
      <c r="H121" s="37">
        <v>178.522909</v>
      </c>
      <c r="I121" s="7"/>
      <c r="J121" s="7"/>
      <c r="K121" s="42"/>
      <c r="L121" s="42"/>
    </row>
    <row r="122" spans="1:12" hidden="1" x14ac:dyDescent="0.35">
      <c r="A122" s="8">
        <v>4086</v>
      </c>
      <c r="B122" s="7" t="s">
        <v>236</v>
      </c>
      <c r="C122" s="7" t="s">
        <v>236</v>
      </c>
      <c r="D122" s="7" t="s">
        <v>216</v>
      </c>
      <c r="E122" s="7" t="s">
        <v>238</v>
      </c>
      <c r="F122" s="41" t="s">
        <v>238</v>
      </c>
      <c r="G122" s="37">
        <v>-20.651553</v>
      </c>
      <c r="H122" s="37">
        <v>-178.738811</v>
      </c>
      <c r="I122" s="20"/>
      <c r="J122" s="7"/>
      <c r="K122" s="42"/>
      <c r="L122" s="42"/>
    </row>
    <row r="123" spans="1:12" hidden="1" x14ac:dyDescent="0.35">
      <c r="A123" s="8">
        <v>4087</v>
      </c>
      <c r="B123" s="7" t="s">
        <v>368</v>
      </c>
      <c r="C123" s="7" t="s">
        <v>248</v>
      </c>
      <c r="D123" s="7" t="s">
        <v>216</v>
      </c>
      <c r="E123" s="7" t="s">
        <v>368</v>
      </c>
      <c r="F123" s="41"/>
      <c r="G123" s="37">
        <v>-17.505763999999999</v>
      </c>
      <c r="H123" s="37">
        <v>177.097891</v>
      </c>
      <c r="I123" s="7"/>
      <c r="J123" s="7"/>
      <c r="K123" s="42"/>
      <c r="L123" s="42"/>
    </row>
    <row r="124" spans="1:12" hidden="1" x14ac:dyDescent="0.35">
      <c r="A124" s="8">
        <v>4088</v>
      </c>
      <c r="B124" s="7" t="s">
        <v>369</v>
      </c>
      <c r="C124" s="7" t="s">
        <v>248</v>
      </c>
      <c r="D124" s="7" t="s">
        <v>216</v>
      </c>
      <c r="E124" s="7" t="s">
        <v>369</v>
      </c>
      <c r="F124" s="41" t="s">
        <v>370</v>
      </c>
      <c r="G124" s="37">
        <v>-17.505763999999999</v>
      </c>
      <c r="H124" s="37">
        <v>177.097891</v>
      </c>
      <c r="I124" s="7"/>
      <c r="J124" s="7"/>
      <c r="K124" s="42"/>
      <c r="L124" s="42"/>
    </row>
    <row r="125" spans="1:12" hidden="1" x14ac:dyDescent="0.35">
      <c r="A125" s="8">
        <v>4089</v>
      </c>
      <c r="B125" s="7" t="s">
        <v>371</v>
      </c>
      <c r="C125" s="7" t="s">
        <v>248</v>
      </c>
      <c r="D125" s="7" t="s">
        <v>216</v>
      </c>
      <c r="E125" s="7" t="s">
        <v>371</v>
      </c>
      <c r="F125" s="41" t="s">
        <v>371</v>
      </c>
      <c r="G125" s="37">
        <v>-17.505763999999999</v>
      </c>
      <c r="H125" s="37">
        <v>177.097891</v>
      </c>
      <c r="I125" s="7"/>
      <c r="J125" s="7"/>
      <c r="K125" s="42"/>
      <c r="L125" s="42"/>
    </row>
    <row r="126" spans="1:12" hidden="1" x14ac:dyDescent="0.35">
      <c r="A126" s="10">
        <v>5000</v>
      </c>
      <c r="B126" s="43" t="s">
        <v>391</v>
      </c>
      <c r="C126" s="43" t="s">
        <v>391</v>
      </c>
      <c r="D126" s="20" t="s">
        <v>375</v>
      </c>
      <c r="E126" s="43" t="s">
        <v>391</v>
      </c>
      <c r="F126" s="43" t="s">
        <v>391</v>
      </c>
      <c r="G126" s="37">
        <v>-19.636348000000002</v>
      </c>
      <c r="H126" s="37">
        <v>-140.40888000000001</v>
      </c>
      <c r="I126" s="20">
        <v>364693</v>
      </c>
      <c r="J126" s="21"/>
      <c r="K126" s="44"/>
      <c r="L126" s="44"/>
    </row>
    <row r="127" spans="1:12" hidden="1" x14ac:dyDescent="0.35">
      <c r="A127" s="10">
        <v>5001</v>
      </c>
      <c r="B127" s="43" t="s">
        <v>389</v>
      </c>
      <c r="C127" s="43" t="s">
        <v>388</v>
      </c>
      <c r="D127" s="20" t="s">
        <v>375</v>
      </c>
      <c r="E127" s="43" t="s">
        <v>389</v>
      </c>
      <c r="F127" s="43">
        <v>0</v>
      </c>
      <c r="G127" s="37">
        <v>-15.184343999999999</v>
      </c>
      <c r="H127" s="37">
        <v>-147.88423</v>
      </c>
      <c r="I127" s="20">
        <v>358849</v>
      </c>
      <c r="J127" s="21">
        <v>23768</v>
      </c>
      <c r="K127" s="44"/>
      <c r="L127" s="44" t="s">
        <v>75</v>
      </c>
    </row>
    <row r="128" spans="1:12" hidden="1" x14ac:dyDescent="0.35">
      <c r="A128" s="10">
        <v>5002</v>
      </c>
      <c r="B128" s="43" t="s">
        <v>393</v>
      </c>
      <c r="C128" s="43" t="s">
        <v>393</v>
      </c>
      <c r="D128" s="20" t="s">
        <v>375</v>
      </c>
      <c r="E128" s="43" t="s">
        <v>394</v>
      </c>
      <c r="F128" s="43" t="s">
        <v>393</v>
      </c>
      <c r="G128" s="37">
        <v>-23.186216999999999</v>
      </c>
      <c r="H128" s="37">
        <v>-134.91347400000001</v>
      </c>
      <c r="I128" s="20">
        <v>359136</v>
      </c>
      <c r="J128" s="21"/>
      <c r="K128" s="44"/>
      <c r="L128" s="44"/>
    </row>
    <row r="129" spans="1:12" hidden="1" x14ac:dyDescent="0.35">
      <c r="A129" s="10">
        <v>5003</v>
      </c>
      <c r="B129" s="43" t="s">
        <v>2306</v>
      </c>
      <c r="C129" s="43" t="s">
        <v>2306</v>
      </c>
      <c r="D129" s="20" t="s">
        <v>375</v>
      </c>
      <c r="E129" s="43" t="s">
        <v>2307</v>
      </c>
      <c r="F129" s="43" t="s">
        <v>2308</v>
      </c>
      <c r="G129" s="37">
        <v>-23.165500000000002</v>
      </c>
      <c r="H129" s="37">
        <v>-135.03528399999999</v>
      </c>
      <c r="I129" s="20">
        <v>359517</v>
      </c>
      <c r="J129" s="21"/>
      <c r="K129" s="44"/>
      <c r="L129" s="44"/>
    </row>
    <row r="130" spans="1:12" hidden="1" x14ac:dyDescent="0.35">
      <c r="A130" s="10">
        <v>5004</v>
      </c>
      <c r="B130" s="43" t="s">
        <v>667</v>
      </c>
      <c r="C130" s="43" t="s">
        <v>667</v>
      </c>
      <c r="D130" s="20" t="s">
        <v>375</v>
      </c>
      <c r="E130" s="43" t="s">
        <v>398</v>
      </c>
      <c r="F130" s="43" t="s">
        <v>399</v>
      </c>
      <c r="G130" s="37">
        <v>-20.439091000000001</v>
      </c>
      <c r="H130" s="37">
        <v>-143.55708000000001</v>
      </c>
      <c r="I130" s="20"/>
      <c r="J130" s="21"/>
      <c r="K130" s="44"/>
      <c r="L130" s="44"/>
    </row>
    <row r="131" spans="1:12" hidden="1" x14ac:dyDescent="0.35">
      <c r="A131" s="10">
        <v>5005</v>
      </c>
      <c r="B131" s="43" t="s">
        <v>397</v>
      </c>
      <c r="C131" s="43" t="s">
        <v>397</v>
      </c>
      <c r="D131" s="20" t="s">
        <v>375</v>
      </c>
      <c r="E131" s="43" t="s">
        <v>398</v>
      </c>
      <c r="F131" s="43" t="s">
        <v>399</v>
      </c>
      <c r="G131" s="37">
        <v>-20.614825</v>
      </c>
      <c r="H131" s="37">
        <v>-143.28554199999999</v>
      </c>
      <c r="I131" s="20">
        <v>365449</v>
      </c>
      <c r="J131" s="21"/>
      <c r="K131" s="44"/>
      <c r="L131" s="44"/>
    </row>
    <row r="132" spans="1:12" hidden="1" x14ac:dyDescent="0.35">
      <c r="A132" s="10">
        <v>5006</v>
      </c>
      <c r="B132" s="43" t="s">
        <v>2353</v>
      </c>
      <c r="C132" s="43" t="s">
        <v>2353</v>
      </c>
      <c r="D132" s="20" t="s">
        <v>375</v>
      </c>
      <c r="E132" s="43" t="s">
        <v>645</v>
      </c>
      <c r="F132" s="43">
        <v>0</v>
      </c>
      <c r="G132" s="37">
        <v>-15.589437999999999</v>
      </c>
      <c r="H132" s="37">
        <v>-146.399192</v>
      </c>
      <c r="I132" s="20"/>
      <c r="J132" s="21">
        <v>27168</v>
      </c>
      <c r="K132" s="44"/>
      <c r="L132" s="44" t="s">
        <v>75</v>
      </c>
    </row>
    <row r="133" spans="1:12" hidden="1" x14ac:dyDescent="0.35">
      <c r="A133" s="10">
        <v>5007</v>
      </c>
      <c r="B133" s="43" t="s">
        <v>605</v>
      </c>
      <c r="C133" s="43" t="s">
        <v>605</v>
      </c>
      <c r="D133" s="20" t="s">
        <v>375</v>
      </c>
      <c r="E133" s="43" t="s">
        <v>606</v>
      </c>
      <c r="F133" s="43" t="s">
        <v>606</v>
      </c>
      <c r="G133" s="37">
        <v>-15.623201999999999</v>
      </c>
      <c r="H133" s="37">
        <v>-145.52130399999999</v>
      </c>
      <c r="I133" s="20"/>
      <c r="J133" s="21"/>
      <c r="K133" s="44"/>
      <c r="L133" s="44"/>
    </row>
    <row r="134" spans="1:12" hidden="1" x14ac:dyDescent="0.35">
      <c r="A134" s="10">
        <v>5008</v>
      </c>
      <c r="B134" s="43" t="s">
        <v>594</v>
      </c>
      <c r="C134" s="43" t="s">
        <v>593</v>
      </c>
      <c r="D134" s="20" t="s">
        <v>375</v>
      </c>
      <c r="E134" s="43" t="s">
        <v>594</v>
      </c>
      <c r="F134" s="43" t="s">
        <v>594</v>
      </c>
      <c r="G134" s="37">
        <v>-16.588464999999999</v>
      </c>
      <c r="H134" s="37">
        <v>-154.63954200000001</v>
      </c>
      <c r="I134" s="20"/>
      <c r="J134" s="21">
        <v>27170</v>
      </c>
      <c r="K134" s="44"/>
      <c r="L134" s="44" t="s">
        <v>75</v>
      </c>
    </row>
    <row r="135" spans="1:12" hidden="1" x14ac:dyDescent="0.35">
      <c r="A135" s="10">
        <v>5009</v>
      </c>
      <c r="B135" s="43" t="s">
        <v>2394</v>
      </c>
      <c r="C135" s="43" t="s">
        <v>582</v>
      </c>
      <c r="D135" s="20" t="s">
        <v>375</v>
      </c>
      <c r="E135" s="43" t="s">
        <v>2394</v>
      </c>
      <c r="F135" s="43" t="s">
        <v>608</v>
      </c>
      <c r="G135" s="37">
        <v>-16.498902999999999</v>
      </c>
      <c r="H135" s="37">
        <v>-151.738192</v>
      </c>
      <c r="I135" s="20"/>
      <c r="J135" s="21"/>
      <c r="K135" s="44"/>
      <c r="L135" s="44"/>
    </row>
    <row r="136" spans="1:12" hidden="1" x14ac:dyDescent="0.35">
      <c r="A136" s="10">
        <v>5010</v>
      </c>
      <c r="B136" s="43" t="s">
        <v>401</v>
      </c>
      <c r="C136" s="43" t="s">
        <v>401</v>
      </c>
      <c r="D136" s="20" t="s">
        <v>375</v>
      </c>
      <c r="E136" s="43" t="s">
        <v>402</v>
      </c>
      <c r="F136" s="43" t="s">
        <v>401</v>
      </c>
      <c r="G136" s="37">
        <v>-7.9981090000000004</v>
      </c>
      <c r="H136" s="37">
        <v>-140.687059</v>
      </c>
      <c r="I136" s="20">
        <v>358225</v>
      </c>
      <c r="J136" s="21"/>
      <c r="K136" s="44"/>
      <c r="L136" s="44"/>
    </row>
    <row r="137" spans="1:12" hidden="1" x14ac:dyDescent="0.35">
      <c r="A137" s="10">
        <v>5011</v>
      </c>
      <c r="B137" s="43" t="s">
        <v>2345</v>
      </c>
      <c r="C137" s="43" t="s">
        <v>2345</v>
      </c>
      <c r="D137" s="20" t="s">
        <v>375</v>
      </c>
      <c r="E137" s="43" t="s">
        <v>580</v>
      </c>
      <c r="F137" s="43">
        <v>0</v>
      </c>
      <c r="G137" s="37">
        <v>-16.732633</v>
      </c>
      <c r="H137" s="37">
        <v>-145.35520700000001</v>
      </c>
      <c r="I137" s="20"/>
      <c r="J137" s="21"/>
      <c r="K137" s="44"/>
      <c r="L137" s="44"/>
    </row>
    <row r="138" spans="1:12" hidden="1" x14ac:dyDescent="0.35">
      <c r="A138" s="10">
        <v>5012</v>
      </c>
      <c r="B138" s="43" t="s">
        <v>579</v>
      </c>
      <c r="C138" s="43" t="s">
        <v>579</v>
      </c>
      <c r="D138" s="20" t="s">
        <v>375</v>
      </c>
      <c r="E138" s="43" t="s">
        <v>580</v>
      </c>
      <c r="F138" s="43">
        <v>0</v>
      </c>
      <c r="G138" s="37">
        <v>-16.183304</v>
      </c>
      <c r="H138" s="37">
        <v>-145.574297</v>
      </c>
      <c r="I138" s="20"/>
      <c r="J138" s="21"/>
      <c r="K138" s="44"/>
      <c r="L138" s="44"/>
    </row>
    <row r="139" spans="1:12" hidden="1" x14ac:dyDescent="0.35">
      <c r="A139" s="10">
        <v>5013</v>
      </c>
      <c r="B139" s="43" t="s">
        <v>2368</v>
      </c>
      <c r="C139" s="43" t="s">
        <v>2368</v>
      </c>
      <c r="D139" s="20" t="s">
        <v>375</v>
      </c>
      <c r="E139" s="43" t="s">
        <v>647</v>
      </c>
      <c r="F139" s="43" t="s">
        <v>647</v>
      </c>
      <c r="G139" s="37">
        <v>-15.823209</v>
      </c>
      <c r="H139" s="37">
        <v>-140.862776</v>
      </c>
      <c r="I139" s="20"/>
      <c r="J139" s="21">
        <v>27169</v>
      </c>
      <c r="K139" s="44"/>
      <c r="L139" s="44" t="s">
        <v>75</v>
      </c>
    </row>
    <row r="140" spans="1:12" hidden="1" x14ac:dyDescent="0.35">
      <c r="A140" s="10">
        <v>5014</v>
      </c>
      <c r="B140" s="43" t="s">
        <v>597</v>
      </c>
      <c r="C140" s="43" t="s">
        <v>597</v>
      </c>
      <c r="D140" s="20" t="s">
        <v>375</v>
      </c>
      <c r="E140" s="43" t="s">
        <v>659</v>
      </c>
      <c r="F140" s="43" t="s">
        <v>634</v>
      </c>
      <c r="G140" s="37">
        <v>-10.54297</v>
      </c>
      <c r="H140" s="37">
        <v>-138.64027899999999</v>
      </c>
      <c r="I140" s="20"/>
      <c r="J140" s="21">
        <v>23749</v>
      </c>
      <c r="K140" s="44"/>
      <c r="L140" s="44" t="s">
        <v>75</v>
      </c>
    </row>
    <row r="141" spans="1:12" hidden="1" x14ac:dyDescent="0.35">
      <c r="A141" s="10">
        <v>5015</v>
      </c>
      <c r="B141" s="43" t="s">
        <v>405</v>
      </c>
      <c r="C141" s="43" t="s">
        <v>405</v>
      </c>
      <c r="D141" s="20" t="s">
        <v>375</v>
      </c>
      <c r="E141" s="43" t="s">
        <v>406</v>
      </c>
      <c r="F141" s="43" t="s">
        <v>406</v>
      </c>
      <c r="G141" s="37">
        <v>-9.436693</v>
      </c>
      <c r="H141" s="37">
        <v>-138.925712</v>
      </c>
      <c r="I141" s="20">
        <v>364901</v>
      </c>
      <c r="J141" s="21">
        <v>23750</v>
      </c>
      <c r="K141" s="44"/>
      <c r="L141" s="44" t="s">
        <v>109</v>
      </c>
    </row>
    <row r="142" spans="1:12" hidden="1" x14ac:dyDescent="0.35">
      <c r="A142" s="10">
        <v>5016</v>
      </c>
      <c r="B142" s="43" t="s">
        <v>411</v>
      </c>
      <c r="C142" s="43" t="s">
        <v>410</v>
      </c>
      <c r="D142" s="20" t="s">
        <v>375</v>
      </c>
      <c r="E142" s="43" t="s">
        <v>411</v>
      </c>
      <c r="F142" s="43">
        <v>0</v>
      </c>
      <c r="G142" s="37">
        <v>-16.894000999999999</v>
      </c>
      <c r="H142" s="37">
        <v>-144.853127</v>
      </c>
      <c r="I142" s="20">
        <v>358907</v>
      </c>
      <c r="J142" s="21">
        <v>23775</v>
      </c>
      <c r="K142" s="44"/>
      <c r="L142" s="44" t="s">
        <v>75</v>
      </c>
    </row>
    <row r="143" spans="1:12" hidden="1" x14ac:dyDescent="0.35">
      <c r="A143" s="10">
        <v>5017</v>
      </c>
      <c r="B143" s="43" t="s">
        <v>2364</v>
      </c>
      <c r="C143" s="43" t="s">
        <v>2364</v>
      </c>
      <c r="D143" s="20" t="s">
        <v>375</v>
      </c>
      <c r="E143" s="43" t="s">
        <v>2365</v>
      </c>
      <c r="F143" s="43" t="s">
        <v>2365</v>
      </c>
      <c r="G143" s="37">
        <v>-18.277422999999999</v>
      </c>
      <c r="H143" s="37">
        <v>-140.910721</v>
      </c>
      <c r="I143" s="20"/>
      <c r="J143" s="21"/>
      <c r="K143" s="44"/>
      <c r="L143" s="44"/>
    </row>
    <row r="144" spans="1:12" hidden="1" x14ac:dyDescent="0.35">
      <c r="A144" s="10">
        <v>5018</v>
      </c>
      <c r="B144" s="43" t="s">
        <v>2371</v>
      </c>
      <c r="C144" s="43" t="s">
        <v>2369</v>
      </c>
      <c r="D144" s="20" t="s">
        <v>375</v>
      </c>
      <c r="E144" s="43" t="s">
        <v>2371</v>
      </c>
      <c r="F144" s="43" t="s">
        <v>2371</v>
      </c>
      <c r="G144" s="37">
        <v>-20.820352</v>
      </c>
      <c r="H144" s="37">
        <v>-138.542226</v>
      </c>
      <c r="I144" s="20"/>
      <c r="J144" s="21"/>
      <c r="K144" s="44"/>
      <c r="L144" s="44"/>
    </row>
    <row r="145" spans="1:12" hidden="1" x14ac:dyDescent="0.35">
      <c r="A145" s="10">
        <v>5019</v>
      </c>
      <c r="B145" s="43" t="s">
        <v>592</v>
      </c>
      <c r="C145" s="43" t="s">
        <v>592</v>
      </c>
      <c r="D145" s="20" t="s">
        <v>375</v>
      </c>
      <c r="E145" s="43" t="s">
        <v>590</v>
      </c>
      <c r="F145" s="43" t="s">
        <v>590</v>
      </c>
      <c r="G145" s="37">
        <v>-17.482669999999999</v>
      </c>
      <c r="H145" s="37">
        <v>-143.44642200000001</v>
      </c>
      <c r="I145" s="20"/>
      <c r="J145" s="21"/>
      <c r="K145" s="44"/>
      <c r="L145" s="44"/>
    </row>
    <row r="146" spans="1:12" hidden="1" x14ac:dyDescent="0.35">
      <c r="A146" s="10">
        <v>5020</v>
      </c>
      <c r="B146" s="43" t="s">
        <v>602</v>
      </c>
      <c r="C146" s="43" t="s">
        <v>602</v>
      </c>
      <c r="D146" s="20" t="s">
        <v>375</v>
      </c>
      <c r="E146" s="43" t="s">
        <v>603</v>
      </c>
      <c r="F146" s="43" t="s">
        <v>603</v>
      </c>
      <c r="G146" s="37">
        <v>-8.6750000000000007</v>
      </c>
      <c r="H146" s="37">
        <v>-140.61600000000001</v>
      </c>
      <c r="I146" s="20"/>
      <c r="J146" s="21">
        <v>28529</v>
      </c>
      <c r="K146" s="44"/>
      <c r="L146" s="44" t="s">
        <v>75</v>
      </c>
    </row>
    <row r="147" spans="1:12" hidden="1" x14ac:dyDescent="0.35">
      <c r="A147" s="10">
        <v>5021</v>
      </c>
      <c r="B147" s="43" t="s">
        <v>569</v>
      </c>
      <c r="C147" s="43" t="s">
        <v>569</v>
      </c>
      <c r="D147" s="20" t="s">
        <v>375</v>
      </c>
      <c r="E147" s="43" t="s">
        <v>402</v>
      </c>
      <c r="F147" s="43" t="s">
        <v>401</v>
      </c>
      <c r="G147" s="37">
        <v>-7.9336320000000002</v>
      </c>
      <c r="H147" s="37">
        <v>-140.59422799999999</v>
      </c>
      <c r="I147" s="20"/>
      <c r="J147" s="21">
        <v>23751</v>
      </c>
      <c r="K147" s="44"/>
      <c r="L147" s="44" t="s">
        <v>75</v>
      </c>
    </row>
    <row r="148" spans="1:12" hidden="1" x14ac:dyDescent="0.35">
      <c r="A148" s="10">
        <v>5022</v>
      </c>
      <c r="B148" s="43" t="s">
        <v>623</v>
      </c>
      <c r="C148" s="43" t="s">
        <v>623</v>
      </c>
      <c r="D148" s="20" t="s">
        <v>375</v>
      </c>
      <c r="E148" s="43" t="s">
        <v>624</v>
      </c>
      <c r="F148" s="43" t="s">
        <v>624</v>
      </c>
      <c r="G148" s="37">
        <v>-19.902864999999998</v>
      </c>
      <c r="H148" s="37">
        <v>-144.956377</v>
      </c>
      <c r="I148" s="20"/>
      <c r="J148" s="21"/>
      <c r="K148" s="44"/>
      <c r="L148" s="44"/>
    </row>
    <row r="149" spans="1:12" hidden="1" x14ac:dyDescent="0.35">
      <c r="A149" s="10">
        <v>5023</v>
      </c>
      <c r="B149" s="43" t="s">
        <v>580</v>
      </c>
      <c r="C149" s="43" t="s">
        <v>410</v>
      </c>
      <c r="D149" s="20" t="s">
        <v>375</v>
      </c>
      <c r="E149" s="43" t="s">
        <v>580</v>
      </c>
      <c r="F149" s="43">
        <v>0</v>
      </c>
      <c r="G149" s="37">
        <v>-16.958758</v>
      </c>
      <c r="H149" s="37">
        <v>-144.732856</v>
      </c>
      <c r="I149" s="20"/>
      <c r="J149" s="21">
        <v>23775</v>
      </c>
      <c r="K149" s="44"/>
      <c r="L149" s="44" t="s">
        <v>75</v>
      </c>
    </row>
    <row r="150" spans="1:12" hidden="1" x14ac:dyDescent="0.35">
      <c r="A150" s="10">
        <v>5024</v>
      </c>
      <c r="B150" s="43" t="s">
        <v>413</v>
      </c>
      <c r="C150" s="43" t="s">
        <v>388</v>
      </c>
      <c r="D150" s="20" t="s">
        <v>375</v>
      </c>
      <c r="E150" s="43" t="s">
        <v>413</v>
      </c>
      <c r="F150" s="43">
        <v>0</v>
      </c>
      <c r="G150" s="37">
        <v>-15.206194</v>
      </c>
      <c r="H150" s="37">
        <v>-147.80312499999999</v>
      </c>
      <c r="I150" s="20">
        <v>358805</v>
      </c>
      <c r="J150" s="21">
        <v>23768</v>
      </c>
      <c r="K150" s="44"/>
      <c r="L150" s="44" t="s">
        <v>75</v>
      </c>
    </row>
    <row r="151" spans="1:12" hidden="1" x14ac:dyDescent="0.35">
      <c r="A151" s="10">
        <v>5025</v>
      </c>
      <c r="B151" s="43" t="s">
        <v>630</v>
      </c>
      <c r="C151" s="43" t="s">
        <v>630</v>
      </c>
      <c r="D151" s="20" t="s">
        <v>375</v>
      </c>
      <c r="E151" s="43" t="s">
        <v>631</v>
      </c>
      <c r="F151" s="43" t="s">
        <v>630</v>
      </c>
      <c r="G151" s="37">
        <v>-9.7123170000000005</v>
      </c>
      <c r="H151" s="37">
        <v>-139.046592</v>
      </c>
      <c r="I151" s="20">
        <v>358184</v>
      </c>
      <c r="J151" s="21"/>
      <c r="K151" s="44"/>
      <c r="L151" s="44"/>
    </row>
    <row r="152" spans="1:12" hidden="1" x14ac:dyDescent="0.35">
      <c r="A152" s="10">
        <v>5026</v>
      </c>
      <c r="B152" s="43" t="s">
        <v>688</v>
      </c>
      <c r="C152" s="43" t="s">
        <v>471</v>
      </c>
      <c r="D152" s="20" t="s">
        <v>375</v>
      </c>
      <c r="E152" s="43" t="s">
        <v>688</v>
      </c>
      <c r="F152" s="43" t="s">
        <v>688</v>
      </c>
      <c r="G152" s="37">
        <v>-16.991731999999999</v>
      </c>
      <c r="H152" s="37">
        <v>-149.578486</v>
      </c>
      <c r="I152" s="20"/>
      <c r="J152" s="21">
        <v>24316</v>
      </c>
      <c r="K152" s="44"/>
      <c r="L152" s="44" t="s">
        <v>75</v>
      </c>
    </row>
    <row r="153" spans="1:12" hidden="1" x14ac:dyDescent="0.35">
      <c r="A153" s="10">
        <v>5027</v>
      </c>
      <c r="B153" s="43" t="s">
        <v>2380</v>
      </c>
      <c r="C153" s="43" t="s">
        <v>1643</v>
      </c>
      <c r="D153" s="20" t="s">
        <v>375</v>
      </c>
      <c r="E153" s="43" t="s">
        <v>2380</v>
      </c>
      <c r="F153" s="43" t="s">
        <v>2381</v>
      </c>
      <c r="G153" s="37">
        <v>-16.726944</v>
      </c>
      <c r="H153" s="37">
        <v>-151.01362900000001</v>
      </c>
      <c r="I153" s="20"/>
      <c r="J153" s="21"/>
      <c r="K153" s="44"/>
      <c r="L153" s="44"/>
    </row>
    <row r="154" spans="1:12" hidden="1" x14ac:dyDescent="0.35">
      <c r="A154" s="10">
        <v>5028</v>
      </c>
      <c r="B154" s="43" t="s">
        <v>2309</v>
      </c>
      <c r="C154" s="43" t="s">
        <v>1643</v>
      </c>
      <c r="D154" s="20" t="s">
        <v>375</v>
      </c>
      <c r="E154" s="43" t="s">
        <v>2309</v>
      </c>
      <c r="F154" s="43" t="s">
        <v>2310</v>
      </c>
      <c r="G154" s="37">
        <v>-16.726944</v>
      </c>
      <c r="H154" s="37">
        <v>-151.01362900000001</v>
      </c>
      <c r="I154" s="20"/>
      <c r="J154" s="21"/>
      <c r="K154" s="44"/>
      <c r="L154" s="44"/>
    </row>
    <row r="155" spans="1:12" hidden="1" x14ac:dyDescent="0.35">
      <c r="A155" s="10">
        <v>5029</v>
      </c>
      <c r="B155" s="43" t="s">
        <v>1601</v>
      </c>
      <c r="C155" s="43" t="s">
        <v>410</v>
      </c>
      <c r="D155" s="20" t="s">
        <v>375</v>
      </c>
      <c r="E155" s="43" t="s">
        <v>1601</v>
      </c>
      <c r="F155" s="43">
        <v>0</v>
      </c>
      <c r="G155" s="37">
        <v>-16.937975999999999</v>
      </c>
      <c r="H155" s="37">
        <v>-144.57454799999999</v>
      </c>
      <c r="I155" s="20">
        <v>359333</v>
      </c>
      <c r="J155" s="21">
        <v>23775</v>
      </c>
      <c r="K155" s="44"/>
      <c r="L155" s="44" t="s">
        <v>75</v>
      </c>
    </row>
    <row r="156" spans="1:12" hidden="1" x14ac:dyDescent="0.35">
      <c r="A156" s="10">
        <v>5030</v>
      </c>
      <c r="B156" s="43" t="s">
        <v>2385</v>
      </c>
      <c r="C156" s="43" t="s">
        <v>582</v>
      </c>
      <c r="D156" s="20" t="s">
        <v>375</v>
      </c>
      <c r="E156" s="43" t="s">
        <v>2385</v>
      </c>
      <c r="F156" s="43" t="s">
        <v>2385</v>
      </c>
      <c r="G156" s="37">
        <v>-16.498902999999999</v>
      </c>
      <c r="H156" s="37">
        <v>-151.738192</v>
      </c>
      <c r="I156" s="20"/>
      <c r="J156" s="21"/>
      <c r="K156" s="44"/>
      <c r="L156" s="44"/>
    </row>
    <row r="157" spans="1:12" hidden="1" x14ac:dyDescent="0.35">
      <c r="A157" s="10">
        <v>5031</v>
      </c>
      <c r="B157" s="43" t="s">
        <v>657</v>
      </c>
      <c r="C157" s="43" t="s">
        <v>586</v>
      </c>
      <c r="D157" s="20" t="s">
        <v>375</v>
      </c>
      <c r="E157" s="43" t="s">
        <v>657</v>
      </c>
      <c r="F157" s="43" t="s">
        <v>657</v>
      </c>
      <c r="G157" s="37">
        <v>-23.867619999999999</v>
      </c>
      <c r="H157" s="37">
        <v>-147.66040699999999</v>
      </c>
      <c r="I157" s="20"/>
      <c r="J157" s="21"/>
      <c r="K157" s="44"/>
      <c r="L157" s="44"/>
    </row>
    <row r="158" spans="1:12" hidden="1" x14ac:dyDescent="0.35">
      <c r="A158" s="10">
        <v>5032</v>
      </c>
      <c r="B158" s="43" t="s">
        <v>680</v>
      </c>
      <c r="C158" s="43" t="s">
        <v>680</v>
      </c>
      <c r="D158" s="20" t="s">
        <v>375</v>
      </c>
      <c r="E158" s="43" t="s">
        <v>1607</v>
      </c>
      <c r="F158" s="43" t="s">
        <v>429</v>
      </c>
      <c r="G158" s="37">
        <v>-27.899165</v>
      </c>
      <c r="H158" s="37">
        <v>-143.48992000000001</v>
      </c>
      <c r="I158" s="20"/>
      <c r="J158" s="21">
        <v>23757</v>
      </c>
      <c r="K158" s="44"/>
      <c r="L158" s="44" t="s">
        <v>75</v>
      </c>
    </row>
    <row r="159" spans="1:12" hidden="1" x14ac:dyDescent="0.35">
      <c r="A159" s="10">
        <v>5033</v>
      </c>
      <c r="B159" s="43" t="s">
        <v>415</v>
      </c>
      <c r="C159" s="43" t="s">
        <v>414</v>
      </c>
      <c r="D159" s="20" t="s">
        <v>375</v>
      </c>
      <c r="E159" s="43" t="s">
        <v>415</v>
      </c>
      <c r="F159" s="43" t="s">
        <v>415</v>
      </c>
      <c r="G159" s="37">
        <v>-27.651042</v>
      </c>
      <c r="H159" s="37">
        <v>-144.32662500000001</v>
      </c>
      <c r="I159" s="20">
        <v>365396</v>
      </c>
      <c r="J159" s="21">
        <v>23757</v>
      </c>
      <c r="K159" s="44"/>
      <c r="L159" s="44" t="s">
        <v>75</v>
      </c>
    </row>
    <row r="160" spans="1:12" hidden="1" x14ac:dyDescent="0.35">
      <c r="A160" s="10">
        <v>5034</v>
      </c>
      <c r="B160" s="43" t="s">
        <v>421</v>
      </c>
      <c r="C160" s="43" t="s">
        <v>414</v>
      </c>
      <c r="D160" s="20" t="s">
        <v>375</v>
      </c>
      <c r="E160" s="43" t="s">
        <v>421</v>
      </c>
      <c r="F160" s="43" t="s">
        <v>421</v>
      </c>
      <c r="G160" s="37">
        <v>-27.574007000000002</v>
      </c>
      <c r="H160" s="37">
        <v>-144.36664200000001</v>
      </c>
      <c r="I160" s="20">
        <v>365445</v>
      </c>
      <c r="J160" s="21">
        <v>23757</v>
      </c>
      <c r="K160" s="44"/>
      <c r="L160" s="44" t="s">
        <v>75</v>
      </c>
    </row>
    <row r="161" spans="1:12" hidden="1" x14ac:dyDescent="0.35">
      <c r="A161" s="10">
        <v>5035</v>
      </c>
      <c r="B161" s="43" t="s">
        <v>428</v>
      </c>
      <c r="C161" s="43" t="s">
        <v>414</v>
      </c>
      <c r="D161" s="20" t="s">
        <v>375</v>
      </c>
      <c r="E161" s="43" t="s">
        <v>428</v>
      </c>
      <c r="F161" s="43" t="s">
        <v>429</v>
      </c>
      <c r="G161" s="37">
        <v>-27.644791999999999</v>
      </c>
      <c r="H161" s="37">
        <v>-144.30981</v>
      </c>
      <c r="I161" s="20">
        <v>359681</v>
      </c>
      <c r="J161" s="21">
        <v>23757</v>
      </c>
      <c r="K161" s="44"/>
      <c r="L161" s="44" t="s">
        <v>75</v>
      </c>
    </row>
    <row r="162" spans="1:12" hidden="1" x14ac:dyDescent="0.35">
      <c r="A162" s="10">
        <v>5036</v>
      </c>
      <c r="B162" s="43" t="s">
        <v>1644</v>
      </c>
      <c r="C162" s="43" t="s">
        <v>1643</v>
      </c>
      <c r="D162" s="20" t="s">
        <v>375</v>
      </c>
      <c r="E162" s="43" t="s">
        <v>1644</v>
      </c>
      <c r="F162" s="43" t="s">
        <v>1644</v>
      </c>
      <c r="G162" s="37">
        <v>-16.726944</v>
      </c>
      <c r="H162" s="37">
        <v>-151.01362900000001</v>
      </c>
      <c r="I162" s="20"/>
      <c r="J162" s="21"/>
      <c r="K162" s="44"/>
      <c r="L162" s="44"/>
    </row>
    <row r="163" spans="1:12" hidden="1" x14ac:dyDescent="0.35">
      <c r="A163" s="10">
        <v>5037</v>
      </c>
      <c r="B163" s="43" t="s">
        <v>2835</v>
      </c>
      <c r="C163" s="43" t="s">
        <v>1615</v>
      </c>
      <c r="D163" s="20" t="s">
        <v>375</v>
      </c>
      <c r="E163" s="43" t="s">
        <v>2374</v>
      </c>
      <c r="F163" s="43" t="s">
        <v>2375</v>
      </c>
      <c r="G163" s="37">
        <v>-16.822299000000001</v>
      </c>
      <c r="H163" s="37">
        <v>-151.43672599999999</v>
      </c>
      <c r="I163" s="20"/>
      <c r="J163" s="21">
        <v>23766</v>
      </c>
      <c r="K163" s="44"/>
      <c r="L163" s="44" t="s">
        <v>112</v>
      </c>
    </row>
    <row r="164" spans="1:12" hidden="1" x14ac:dyDescent="0.35">
      <c r="A164" s="10">
        <v>5038</v>
      </c>
      <c r="B164" s="43" t="s">
        <v>2833</v>
      </c>
      <c r="C164" s="43" t="s">
        <v>393</v>
      </c>
      <c r="D164" s="20" t="s">
        <v>375</v>
      </c>
      <c r="E164" s="43" t="s">
        <v>626</v>
      </c>
      <c r="F164" s="43" t="s">
        <v>627</v>
      </c>
      <c r="G164" s="37">
        <v>-23.186216999999999</v>
      </c>
      <c r="H164" s="37">
        <v>-134.91347400000001</v>
      </c>
      <c r="I164" s="20"/>
      <c r="J164" s="21"/>
      <c r="K164" s="44"/>
      <c r="L164" s="44"/>
    </row>
    <row r="165" spans="1:12" hidden="1" x14ac:dyDescent="0.35">
      <c r="A165" s="10">
        <v>5039</v>
      </c>
      <c r="B165" s="43" t="s">
        <v>2834</v>
      </c>
      <c r="C165" s="43" t="s">
        <v>582</v>
      </c>
      <c r="D165" s="20" t="s">
        <v>375</v>
      </c>
      <c r="E165" s="43" t="s">
        <v>2377</v>
      </c>
      <c r="F165" s="43" t="s">
        <v>2378</v>
      </c>
      <c r="G165" s="37">
        <v>-16.498902999999999</v>
      </c>
      <c r="H165" s="37">
        <v>-151.738192</v>
      </c>
      <c r="I165" s="20"/>
      <c r="J165" s="21"/>
      <c r="K165" s="44"/>
      <c r="L165" s="44"/>
    </row>
    <row r="166" spans="1:12" hidden="1" x14ac:dyDescent="0.35">
      <c r="A166" s="10">
        <v>5040</v>
      </c>
      <c r="B166" s="43" t="s">
        <v>504</v>
      </c>
      <c r="C166" s="43" t="s">
        <v>582</v>
      </c>
      <c r="D166" s="20" t="s">
        <v>375</v>
      </c>
      <c r="E166" s="43" t="s">
        <v>504</v>
      </c>
      <c r="F166" s="43" t="s">
        <v>505</v>
      </c>
      <c r="G166" s="37">
        <v>-16.498902999999999</v>
      </c>
      <c r="H166" s="37">
        <v>-151.738192</v>
      </c>
      <c r="I166" s="20"/>
      <c r="J166" s="21"/>
      <c r="K166" s="44"/>
      <c r="L166" s="44"/>
    </row>
    <row r="167" spans="1:12" hidden="1" x14ac:dyDescent="0.35">
      <c r="A167" s="10">
        <v>5041</v>
      </c>
      <c r="B167" s="43" t="s">
        <v>583</v>
      </c>
      <c r="C167" s="43" t="s">
        <v>582</v>
      </c>
      <c r="D167" s="20" t="s">
        <v>375</v>
      </c>
      <c r="E167" s="43" t="s">
        <v>583</v>
      </c>
      <c r="F167" s="43">
        <v>0</v>
      </c>
      <c r="G167" s="37">
        <v>-16.498902999999999</v>
      </c>
      <c r="H167" s="37">
        <v>-151.738192</v>
      </c>
      <c r="I167" s="20"/>
      <c r="J167" s="21"/>
      <c r="K167" s="44"/>
      <c r="L167" s="44"/>
    </row>
    <row r="168" spans="1:12" hidden="1" x14ac:dyDescent="0.35">
      <c r="A168" s="10">
        <v>5042</v>
      </c>
      <c r="B168" s="43" t="s">
        <v>406</v>
      </c>
      <c r="C168" s="43" t="s">
        <v>582</v>
      </c>
      <c r="D168" s="20" t="s">
        <v>375</v>
      </c>
      <c r="E168" s="43" t="s">
        <v>406</v>
      </c>
      <c r="F168" s="43" t="s">
        <v>406</v>
      </c>
      <c r="G168" s="37">
        <v>-16.498902999999999</v>
      </c>
      <c r="H168" s="37">
        <v>-151.738192</v>
      </c>
      <c r="I168" s="20"/>
      <c r="J168" s="21"/>
      <c r="K168" s="44"/>
      <c r="L168" s="44"/>
    </row>
    <row r="169" spans="1:12" hidden="1" x14ac:dyDescent="0.35">
      <c r="A169" s="10">
        <v>5043</v>
      </c>
      <c r="B169" s="43" t="s">
        <v>2395</v>
      </c>
      <c r="C169" s="43" t="s">
        <v>582</v>
      </c>
      <c r="D169" s="20" t="s">
        <v>375</v>
      </c>
      <c r="E169" s="43" t="s">
        <v>2395</v>
      </c>
      <c r="F169" s="43" t="s">
        <v>2395</v>
      </c>
      <c r="G169" s="37">
        <v>-16.498902999999999</v>
      </c>
      <c r="H169" s="37">
        <v>-151.738192</v>
      </c>
      <c r="I169" s="20"/>
      <c r="J169" s="21"/>
      <c r="K169" s="44"/>
      <c r="L169" s="44"/>
    </row>
    <row r="170" spans="1:12" hidden="1" x14ac:dyDescent="0.35">
      <c r="A170" s="10">
        <v>5044</v>
      </c>
      <c r="B170" s="43" t="s">
        <v>2347</v>
      </c>
      <c r="C170" s="43" t="s">
        <v>582</v>
      </c>
      <c r="D170" s="20" t="s">
        <v>375</v>
      </c>
      <c r="E170" s="43" t="s">
        <v>2347</v>
      </c>
      <c r="F170" s="43" t="s">
        <v>2348</v>
      </c>
      <c r="G170" s="37">
        <v>-16.498902999999999</v>
      </c>
      <c r="H170" s="37">
        <v>-151.738192</v>
      </c>
      <c r="I170" s="20"/>
      <c r="J170" s="21"/>
      <c r="K170" s="44"/>
      <c r="L170" s="44"/>
    </row>
    <row r="171" spans="1:12" hidden="1" x14ac:dyDescent="0.35">
      <c r="A171" s="10">
        <v>5045</v>
      </c>
      <c r="B171" s="43" t="s">
        <v>598</v>
      </c>
      <c r="C171" s="43" t="s">
        <v>597</v>
      </c>
      <c r="D171" s="20" t="s">
        <v>375</v>
      </c>
      <c r="E171" s="43" t="s">
        <v>598</v>
      </c>
      <c r="F171" s="43">
        <v>0</v>
      </c>
      <c r="G171" s="37">
        <v>-10.54297</v>
      </c>
      <c r="H171" s="37">
        <v>-138.64027899999999</v>
      </c>
      <c r="I171" s="20"/>
      <c r="J171" s="21">
        <v>23749</v>
      </c>
      <c r="K171" s="44"/>
      <c r="L171" s="44" t="s">
        <v>75</v>
      </c>
    </row>
    <row r="172" spans="1:12" hidden="1" x14ac:dyDescent="0.35">
      <c r="A172" s="10">
        <v>5046</v>
      </c>
      <c r="B172" s="43" t="s">
        <v>633</v>
      </c>
      <c r="C172" s="43" t="s">
        <v>597</v>
      </c>
      <c r="D172" s="20" t="s">
        <v>375</v>
      </c>
      <c r="E172" s="43" t="s">
        <v>633</v>
      </c>
      <c r="F172" s="43" t="s">
        <v>634</v>
      </c>
      <c r="G172" s="37">
        <v>-10.54297</v>
      </c>
      <c r="H172" s="37">
        <v>-138.64027899999999</v>
      </c>
      <c r="I172" s="20"/>
      <c r="J172" s="21">
        <v>23749</v>
      </c>
      <c r="K172" s="44"/>
      <c r="L172" s="44" t="s">
        <v>75</v>
      </c>
    </row>
    <row r="173" spans="1:12" hidden="1" x14ac:dyDescent="0.35">
      <c r="A173" s="10">
        <v>5047</v>
      </c>
      <c r="B173" s="43" t="s">
        <v>599</v>
      </c>
      <c r="C173" s="43" t="s">
        <v>597</v>
      </c>
      <c r="D173" s="20" t="s">
        <v>375</v>
      </c>
      <c r="E173" s="43" t="s">
        <v>599</v>
      </c>
      <c r="F173" s="43">
        <v>0</v>
      </c>
      <c r="G173" s="37">
        <v>-10.54297</v>
      </c>
      <c r="H173" s="37">
        <v>-138.64027899999999</v>
      </c>
      <c r="I173" s="20"/>
      <c r="J173" s="21">
        <v>23749</v>
      </c>
      <c r="K173" s="44"/>
      <c r="L173" s="44" t="s">
        <v>75</v>
      </c>
    </row>
    <row r="174" spans="1:12" hidden="1" x14ac:dyDescent="0.35">
      <c r="A174" s="10">
        <v>5048</v>
      </c>
      <c r="B174" s="43" t="s">
        <v>1641</v>
      </c>
      <c r="C174" s="43" t="s">
        <v>630</v>
      </c>
      <c r="D174" s="20" t="s">
        <v>375</v>
      </c>
      <c r="E174" s="43" t="s">
        <v>1641</v>
      </c>
      <c r="F174" s="43" t="s">
        <v>1642</v>
      </c>
      <c r="G174" s="37">
        <v>-9.7745440000000006</v>
      </c>
      <c r="H174" s="37">
        <v>-139.016222</v>
      </c>
      <c r="I174" s="20"/>
      <c r="J174" s="21"/>
      <c r="K174" s="44"/>
      <c r="L174" s="44"/>
    </row>
    <row r="175" spans="1:12" hidden="1" x14ac:dyDescent="0.35">
      <c r="A175" s="10">
        <v>5049</v>
      </c>
      <c r="B175" s="43" t="s">
        <v>2396</v>
      </c>
      <c r="C175" s="43" t="s">
        <v>1643</v>
      </c>
      <c r="D175" s="20" t="s">
        <v>375</v>
      </c>
      <c r="E175" s="43" t="s">
        <v>2396</v>
      </c>
      <c r="F175" s="43" t="s">
        <v>2397</v>
      </c>
      <c r="G175" s="37">
        <v>-16.726944</v>
      </c>
      <c r="H175" s="37">
        <v>-151.01362900000001</v>
      </c>
      <c r="I175" s="20"/>
      <c r="J175" s="21"/>
      <c r="K175" s="44"/>
      <c r="L175" s="44"/>
    </row>
    <row r="176" spans="1:12" hidden="1" x14ac:dyDescent="0.35">
      <c r="A176" s="10">
        <v>5050</v>
      </c>
      <c r="B176" s="43" t="s">
        <v>2383</v>
      </c>
      <c r="C176" s="43" t="s">
        <v>1643</v>
      </c>
      <c r="D176" s="20" t="s">
        <v>375</v>
      </c>
      <c r="E176" s="43" t="s">
        <v>2383</v>
      </c>
      <c r="F176" s="43">
        <v>0</v>
      </c>
      <c r="G176" s="37">
        <v>-16.726944</v>
      </c>
      <c r="H176" s="37">
        <v>-151.01362900000001</v>
      </c>
      <c r="I176" s="20"/>
      <c r="J176" s="21"/>
      <c r="K176" s="44"/>
      <c r="L176" s="44"/>
    </row>
    <row r="177" spans="1:12" hidden="1" x14ac:dyDescent="0.35">
      <c r="A177" s="10">
        <v>5051</v>
      </c>
      <c r="B177" s="43" t="s">
        <v>2399</v>
      </c>
      <c r="C177" s="43" t="s">
        <v>1643</v>
      </c>
      <c r="D177" s="20" t="s">
        <v>375</v>
      </c>
      <c r="E177" s="43" t="s">
        <v>2399</v>
      </c>
      <c r="F177" s="43" t="s">
        <v>2400</v>
      </c>
      <c r="G177" s="37">
        <v>-16.726944</v>
      </c>
      <c r="H177" s="37">
        <v>-151.01362900000001</v>
      </c>
      <c r="I177" s="20"/>
      <c r="J177" s="21"/>
      <c r="K177" s="44"/>
      <c r="L177" s="44"/>
    </row>
    <row r="178" spans="1:12" hidden="1" x14ac:dyDescent="0.35">
      <c r="A178" s="10">
        <v>5052</v>
      </c>
      <c r="B178" s="43" t="s">
        <v>2381</v>
      </c>
      <c r="C178" s="43" t="s">
        <v>1643</v>
      </c>
      <c r="D178" s="20" t="s">
        <v>375</v>
      </c>
      <c r="E178" s="43" t="s">
        <v>2381</v>
      </c>
      <c r="F178" s="43" t="s">
        <v>2382</v>
      </c>
      <c r="G178" s="37">
        <v>-16.726944</v>
      </c>
      <c r="H178" s="37">
        <v>-151.01362900000001</v>
      </c>
      <c r="I178" s="20"/>
      <c r="J178" s="21"/>
      <c r="K178" s="44"/>
      <c r="L178" s="44"/>
    </row>
    <row r="179" spans="1:12" hidden="1" x14ac:dyDescent="0.35">
      <c r="A179" s="10">
        <v>5053</v>
      </c>
      <c r="B179" s="43" t="s">
        <v>432</v>
      </c>
      <c r="C179" s="43" t="s">
        <v>432</v>
      </c>
      <c r="D179" s="20" t="s">
        <v>375</v>
      </c>
      <c r="E179" s="43" t="s">
        <v>433</v>
      </c>
      <c r="F179" s="43" t="s">
        <v>434</v>
      </c>
      <c r="G179" s="37">
        <v>-23.242972000000002</v>
      </c>
      <c r="H179" s="37">
        <v>-134.95764800000001</v>
      </c>
      <c r="I179" s="20">
        <v>359527</v>
      </c>
      <c r="J179" s="21">
        <v>24317</v>
      </c>
      <c r="K179" s="44"/>
      <c r="L179" s="44" t="s">
        <v>75</v>
      </c>
    </row>
    <row r="180" spans="1:12" hidden="1" x14ac:dyDescent="0.35">
      <c r="A180" s="10">
        <v>5054</v>
      </c>
      <c r="B180" s="43" t="s">
        <v>2358</v>
      </c>
      <c r="C180" s="43" t="s">
        <v>2358</v>
      </c>
      <c r="D180" s="20" t="s">
        <v>375</v>
      </c>
      <c r="E180" s="43" t="s">
        <v>2359</v>
      </c>
      <c r="F180" s="43" t="s">
        <v>2360</v>
      </c>
      <c r="G180" s="37">
        <v>-16.378556</v>
      </c>
      <c r="H180" s="37">
        <v>-144.46319</v>
      </c>
      <c r="I180" s="20"/>
      <c r="J180" s="21"/>
      <c r="K180" s="44"/>
      <c r="L180" s="44"/>
    </row>
    <row r="181" spans="1:12" hidden="1" x14ac:dyDescent="0.35">
      <c r="A181" s="10">
        <v>5055</v>
      </c>
      <c r="B181" s="43" t="s">
        <v>628</v>
      </c>
      <c r="C181" s="43" t="s">
        <v>628</v>
      </c>
      <c r="D181" s="20" t="s">
        <v>375</v>
      </c>
      <c r="E181" s="43" t="s">
        <v>629</v>
      </c>
      <c r="F181" s="43" t="s">
        <v>629</v>
      </c>
      <c r="G181" s="37">
        <v>-16.378556</v>
      </c>
      <c r="H181" s="37">
        <v>-144.46319</v>
      </c>
      <c r="I181" s="20"/>
      <c r="J181" s="21">
        <v>31324</v>
      </c>
      <c r="K181" s="44"/>
      <c r="L181" s="44"/>
    </row>
    <row r="182" spans="1:12" hidden="1" x14ac:dyDescent="0.35">
      <c r="A182" s="10">
        <v>5056</v>
      </c>
      <c r="B182" s="43" t="s">
        <v>437</v>
      </c>
      <c r="C182" s="43" t="s">
        <v>437</v>
      </c>
      <c r="D182" s="20" t="s">
        <v>375</v>
      </c>
      <c r="E182" s="43" t="s">
        <v>438</v>
      </c>
      <c r="F182" s="43" t="s">
        <v>438</v>
      </c>
      <c r="G182" s="37">
        <v>-23.210940000000001</v>
      </c>
      <c r="H182" s="37">
        <v>-134.860512</v>
      </c>
      <c r="I182" s="20">
        <v>365195</v>
      </c>
      <c r="J182" s="21"/>
      <c r="K182" s="44"/>
      <c r="L182" s="44"/>
    </row>
    <row r="183" spans="1:12" hidden="1" x14ac:dyDescent="0.35">
      <c r="A183" s="10">
        <v>5057</v>
      </c>
      <c r="B183" s="43" t="s">
        <v>2313</v>
      </c>
      <c r="C183" s="43" t="s">
        <v>2313</v>
      </c>
      <c r="D183" s="20" t="s">
        <v>375</v>
      </c>
      <c r="E183" s="43" t="s">
        <v>2314</v>
      </c>
      <c r="F183" s="43" t="s">
        <v>2315</v>
      </c>
      <c r="G183" s="37">
        <v>-17.657033999999999</v>
      </c>
      <c r="H183" s="37">
        <v>-150.628424</v>
      </c>
      <c r="I183" s="20">
        <v>358668</v>
      </c>
      <c r="J183" s="21"/>
      <c r="K183" s="44"/>
      <c r="L183" s="44"/>
    </row>
    <row r="184" spans="1:12" hidden="1" x14ac:dyDescent="0.35">
      <c r="A184" s="10">
        <v>5058</v>
      </c>
      <c r="B184" s="43" t="s">
        <v>439</v>
      </c>
      <c r="C184" s="43" t="s">
        <v>439</v>
      </c>
      <c r="D184" s="20" t="s">
        <v>375</v>
      </c>
      <c r="E184" s="43" t="s">
        <v>440</v>
      </c>
      <c r="F184" s="43" t="s">
        <v>441</v>
      </c>
      <c r="G184" s="37">
        <v>-23.218865999999998</v>
      </c>
      <c r="H184" s="37">
        <v>-134.970797</v>
      </c>
      <c r="I184" s="20">
        <v>359683</v>
      </c>
      <c r="J184" s="21">
        <v>24317</v>
      </c>
      <c r="K184" s="44"/>
      <c r="L184" s="44" t="s">
        <v>75</v>
      </c>
    </row>
    <row r="185" spans="1:12" hidden="1" x14ac:dyDescent="0.35">
      <c r="A185" s="10">
        <v>5059</v>
      </c>
      <c r="B185" s="43" t="s">
        <v>442</v>
      </c>
      <c r="C185" s="43" t="s">
        <v>442</v>
      </c>
      <c r="D185" s="20" t="s">
        <v>375</v>
      </c>
      <c r="E185" s="43" t="s">
        <v>443</v>
      </c>
      <c r="F185" s="43" t="s">
        <v>444</v>
      </c>
      <c r="G185" s="37">
        <v>-15.843804</v>
      </c>
      <c r="H185" s="37">
        <v>-148.255653</v>
      </c>
      <c r="I185" s="20">
        <v>358235</v>
      </c>
      <c r="J185" s="21">
        <v>23755</v>
      </c>
      <c r="K185" s="44"/>
      <c r="L185" s="44" t="s">
        <v>109</v>
      </c>
    </row>
    <row r="186" spans="1:12" hidden="1" x14ac:dyDescent="0.35">
      <c r="A186" s="10">
        <v>5060</v>
      </c>
      <c r="B186" s="43" t="s">
        <v>2351</v>
      </c>
      <c r="C186" s="43" t="s">
        <v>2351</v>
      </c>
      <c r="D186" s="20" t="s">
        <v>375</v>
      </c>
      <c r="E186" s="43" t="s">
        <v>2352</v>
      </c>
      <c r="F186" s="43">
        <v>0</v>
      </c>
      <c r="G186" s="37">
        <v>-16.739540000000002</v>
      </c>
      <c r="H186" s="37">
        <v>-143.476339</v>
      </c>
      <c r="I186" s="20"/>
      <c r="J186" s="21"/>
      <c r="K186" s="44"/>
      <c r="L186" s="44"/>
    </row>
    <row r="187" spans="1:12" hidden="1" x14ac:dyDescent="0.35">
      <c r="A187" s="10">
        <v>5061</v>
      </c>
      <c r="B187" s="43" t="s">
        <v>451</v>
      </c>
      <c r="C187" s="43" t="s">
        <v>451</v>
      </c>
      <c r="D187" s="20" t="s">
        <v>375</v>
      </c>
      <c r="E187" s="43" t="s">
        <v>452</v>
      </c>
      <c r="F187" s="43" t="s">
        <v>451</v>
      </c>
      <c r="G187" s="37">
        <v>-23.110168999999999</v>
      </c>
      <c r="H187" s="37">
        <v>-134.970956</v>
      </c>
      <c r="I187" s="20">
        <v>358237</v>
      </c>
      <c r="J187" s="21">
        <v>31321</v>
      </c>
      <c r="K187" s="44"/>
      <c r="L187" s="44" t="s">
        <v>109</v>
      </c>
    </row>
    <row r="188" spans="1:12" hidden="1" x14ac:dyDescent="0.35">
      <c r="A188" s="10">
        <v>5062</v>
      </c>
      <c r="B188" s="43" t="s">
        <v>2361</v>
      </c>
      <c r="C188" s="43" t="s">
        <v>2361</v>
      </c>
      <c r="D188" s="20" t="s">
        <v>375</v>
      </c>
      <c r="E188" s="43" t="s">
        <v>2333</v>
      </c>
      <c r="F188" s="43" t="s">
        <v>2334</v>
      </c>
      <c r="G188" s="37">
        <v>-14.466476</v>
      </c>
      <c r="H188" s="37">
        <v>-146.039242</v>
      </c>
      <c r="I188" s="20"/>
      <c r="J188" s="21"/>
      <c r="K188" s="44"/>
      <c r="L188" s="44"/>
    </row>
    <row r="189" spans="1:12" hidden="1" x14ac:dyDescent="0.35">
      <c r="A189" s="10">
        <v>5063</v>
      </c>
      <c r="B189" s="43" t="s">
        <v>613</v>
      </c>
      <c r="C189" s="43" t="s">
        <v>476</v>
      </c>
      <c r="D189" s="20" t="s">
        <v>375</v>
      </c>
      <c r="E189" s="43" t="s">
        <v>613</v>
      </c>
      <c r="F189" s="43" t="s">
        <v>478</v>
      </c>
      <c r="G189" s="37">
        <v>-19.273810000000001</v>
      </c>
      <c r="H189" s="37">
        <v>-158.95984000000001</v>
      </c>
      <c r="I189" s="20"/>
      <c r="J189" s="21">
        <v>27170</v>
      </c>
      <c r="K189" s="44"/>
      <c r="L189" s="44" t="s">
        <v>75</v>
      </c>
    </row>
    <row r="190" spans="1:12" hidden="1" x14ac:dyDescent="0.35">
      <c r="A190" s="10">
        <v>5064</v>
      </c>
      <c r="B190" s="43" t="s">
        <v>477</v>
      </c>
      <c r="C190" s="43" t="s">
        <v>476</v>
      </c>
      <c r="D190" s="20" t="s">
        <v>375</v>
      </c>
      <c r="E190" s="43" t="s">
        <v>477</v>
      </c>
      <c r="F190" s="43" t="s">
        <v>478</v>
      </c>
      <c r="G190" s="37">
        <v>-16.774944000000001</v>
      </c>
      <c r="H190" s="37">
        <v>-153.96206799999999</v>
      </c>
      <c r="I190" s="20">
        <v>364676</v>
      </c>
      <c r="J190" s="21">
        <v>27170</v>
      </c>
      <c r="K190" s="44"/>
      <c r="L190" s="44" t="s">
        <v>75</v>
      </c>
    </row>
    <row r="191" spans="1:12" hidden="1" x14ac:dyDescent="0.35">
      <c r="A191" s="10">
        <v>5065</v>
      </c>
      <c r="B191" s="43" t="s">
        <v>185</v>
      </c>
      <c r="C191" s="43" t="s">
        <v>476</v>
      </c>
      <c r="D191" s="20" t="s">
        <v>375</v>
      </c>
      <c r="E191" s="43" t="s">
        <v>185</v>
      </c>
      <c r="F191" s="43" t="s">
        <v>478</v>
      </c>
      <c r="G191" s="37">
        <v>-19.273810000000001</v>
      </c>
      <c r="H191" s="37">
        <v>-158.95984000000001</v>
      </c>
      <c r="I191" s="20"/>
      <c r="J191" s="21">
        <v>27170</v>
      </c>
      <c r="K191" s="44"/>
      <c r="L191" s="44" t="s">
        <v>75</v>
      </c>
    </row>
    <row r="192" spans="1:12" hidden="1" x14ac:dyDescent="0.35">
      <c r="A192" s="10">
        <v>5066</v>
      </c>
      <c r="B192" s="43" t="s">
        <v>520</v>
      </c>
      <c r="C192" s="43" t="s">
        <v>476</v>
      </c>
      <c r="D192" s="20" t="s">
        <v>375</v>
      </c>
      <c r="E192" s="43" t="s">
        <v>520</v>
      </c>
      <c r="F192" s="43" t="s">
        <v>478</v>
      </c>
      <c r="G192" s="37">
        <v>-16.807697000000001</v>
      </c>
      <c r="H192" s="37">
        <v>-153.986358</v>
      </c>
      <c r="I192" s="20">
        <v>364664</v>
      </c>
      <c r="J192" s="21">
        <v>27170</v>
      </c>
      <c r="K192" s="44"/>
      <c r="L192" s="44" t="s">
        <v>75</v>
      </c>
    </row>
    <row r="193" spans="1:12" hidden="1" x14ac:dyDescent="0.35">
      <c r="A193" s="10">
        <v>5067</v>
      </c>
      <c r="B193" s="43" t="s">
        <v>1606</v>
      </c>
      <c r="C193" s="43" t="s">
        <v>1606</v>
      </c>
      <c r="D193" s="20" t="s">
        <v>375</v>
      </c>
      <c r="E193" s="43" t="s">
        <v>651</v>
      </c>
      <c r="F193" s="43" t="s">
        <v>651</v>
      </c>
      <c r="G193" s="37">
        <v>-19.201422999999998</v>
      </c>
      <c r="H193" s="37">
        <v>-141.24417500000001</v>
      </c>
      <c r="I193" s="20">
        <v>365619</v>
      </c>
      <c r="J193" s="21"/>
      <c r="K193" s="44"/>
      <c r="L193" s="44"/>
    </row>
    <row r="194" spans="1:12" hidden="1" x14ac:dyDescent="0.35">
      <c r="A194" s="10">
        <v>5068</v>
      </c>
      <c r="B194" s="43" t="s">
        <v>463</v>
      </c>
      <c r="C194" s="43" t="s">
        <v>463</v>
      </c>
      <c r="D194" s="20" t="s">
        <v>375</v>
      </c>
      <c r="E194" s="43" t="s">
        <v>464</v>
      </c>
      <c r="F194" s="43" t="s">
        <v>465</v>
      </c>
      <c r="G194" s="37">
        <v>-23.231987</v>
      </c>
      <c r="H194" s="37">
        <v>-134.94533899999999</v>
      </c>
      <c r="I194" s="20">
        <v>359972</v>
      </c>
      <c r="J194" s="21">
        <v>24317</v>
      </c>
      <c r="K194" s="44"/>
      <c r="L194" s="44" t="s">
        <v>75</v>
      </c>
    </row>
    <row r="195" spans="1:12" hidden="1" x14ac:dyDescent="0.35">
      <c r="A195" s="10">
        <v>5069</v>
      </c>
      <c r="B195" s="43" t="s">
        <v>648</v>
      </c>
      <c r="C195" s="43" t="s">
        <v>648</v>
      </c>
      <c r="D195" s="20" t="s">
        <v>375</v>
      </c>
      <c r="E195" s="43" t="s">
        <v>649</v>
      </c>
      <c r="F195" s="43">
        <v>0</v>
      </c>
      <c r="G195" s="37">
        <v>-21.820644999999999</v>
      </c>
      <c r="H195" s="37">
        <v>-154.69879900000001</v>
      </c>
      <c r="I195" s="20"/>
      <c r="J195" s="21">
        <v>24326</v>
      </c>
      <c r="K195" s="44"/>
      <c r="L195" s="44" t="s">
        <v>75</v>
      </c>
    </row>
    <row r="196" spans="1:12" hidden="1" x14ac:dyDescent="0.35">
      <c r="A196" s="10">
        <v>5070</v>
      </c>
      <c r="B196" s="43" t="s">
        <v>676</v>
      </c>
      <c r="C196" s="43" t="s">
        <v>676</v>
      </c>
      <c r="D196" s="20" t="s">
        <v>375</v>
      </c>
      <c r="E196" s="43" t="s">
        <v>677</v>
      </c>
      <c r="F196" s="43" t="s">
        <v>677</v>
      </c>
      <c r="G196" s="37">
        <v>-22.016767000000002</v>
      </c>
      <c r="H196" s="37">
        <v>-136.190819</v>
      </c>
      <c r="I196" s="20"/>
      <c r="J196" s="21"/>
      <c r="K196" s="44"/>
      <c r="L196" s="44"/>
    </row>
    <row r="197" spans="1:12" hidden="1" x14ac:dyDescent="0.35">
      <c r="A197" s="10">
        <v>5071</v>
      </c>
      <c r="B197" s="43" t="s">
        <v>2366</v>
      </c>
      <c r="C197" s="43" t="s">
        <v>2366</v>
      </c>
      <c r="D197" s="20" t="s">
        <v>375</v>
      </c>
      <c r="E197" s="43" t="s">
        <v>2367</v>
      </c>
      <c r="F197" s="43">
        <v>0</v>
      </c>
      <c r="G197" s="37">
        <v>-17.137668000000001</v>
      </c>
      <c r="H197" s="37">
        <v>-143.057906</v>
      </c>
      <c r="I197" s="20"/>
      <c r="J197" s="21"/>
      <c r="K197" s="44"/>
      <c r="L197" s="44"/>
    </row>
    <row r="198" spans="1:12" hidden="1" x14ac:dyDescent="0.35">
      <c r="A198" s="10">
        <v>5072</v>
      </c>
      <c r="B198" s="43" t="s">
        <v>679</v>
      </c>
      <c r="C198" s="43" t="s">
        <v>679</v>
      </c>
      <c r="D198" s="20" t="s">
        <v>375</v>
      </c>
      <c r="E198" s="43" t="s">
        <v>677</v>
      </c>
      <c r="F198" s="43" t="s">
        <v>677</v>
      </c>
      <c r="G198" s="37">
        <v>-21.494596000000001</v>
      </c>
      <c r="H198" s="37">
        <v>-136.38026199999999</v>
      </c>
      <c r="I198" s="20"/>
      <c r="J198" s="21"/>
      <c r="K198" s="44"/>
      <c r="L198" s="44"/>
    </row>
    <row r="199" spans="1:12" hidden="1" x14ac:dyDescent="0.35">
      <c r="A199" s="10">
        <v>5073</v>
      </c>
      <c r="B199" s="43" t="s">
        <v>613</v>
      </c>
      <c r="C199" s="43" t="s">
        <v>593</v>
      </c>
      <c r="D199" s="20" t="s">
        <v>375</v>
      </c>
      <c r="E199" s="43" t="s">
        <v>613</v>
      </c>
      <c r="F199" s="43" t="s">
        <v>478</v>
      </c>
      <c r="G199" s="37">
        <v>-16.588464999999999</v>
      </c>
      <c r="H199" s="37">
        <v>-154.63954200000001</v>
      </c>
      <c r="I199" s="20"/>
      <c r="J199" s="21">
        <v>27170</v>
      </c>
      <c r="K199" s="44"/>
      <c r="L199" s="44" t="s">
        <v>75</v>
      </c>
    </row>
    <row r="200" spans="1:12" hidden="1" x14ac:dyDescent="0.35">
      <c r="A200" s="10">
        <v>5074</v>
      </c>
      <c r="B200" s="43" t="s">
        <v>2387</v>
      </c>
      <c r="C200" s="43" t="s">
        <v>2387</v>
      </c>
      <c r="D200" s="20" t="s">
        <v>375</v>
      </c>
      <c r="E200" s="43" t="s">
        <v>2388</v>
      </c>
      <c r="F200" s="43" t="s">
        <v>2389</v>
      </c>
      <c r="G200" s="37">
        <v>-16.441174</v>
      </c>
      <c r="H200" s="37">
        <v>-152.28463500000001</v>
      </c>
      <c r="I200" s="20"/>
      <c r="J200" s="21"/>
      <c r="K200" s="44"/>
      <c r="L200" s="44"/>
    </row>
    <row r="201" spans="1:12" hidden="1" x14ac:dyDescent="0.35">
      <c r="A201" s="10">
        <v>5075</v>
      </c>
      <c r="B201" s="43" t="s">
        <v>2392</v>
      </c>
      <c r="C201" s="43" t="s">
        <v>2387</v>
      </c>
      <c r="D201" s="20" t="s">
        <v>375</v>
      </c>
      <c r="E201" s="43" t="s">
        <v>2392</v>
      </c>
      <c r="F201" s="43" t="s">
        <v>2393</v>
      </c>
      <c r="G201" s="37">
        <v>-16.441174</v>
      </c>
      <c r="H201" s="37">
        <v>-152.28463500000001</v>
      </c>
      <c r="I201" s="20"/>
      <c r="J201" s="21"/>
      <c r="K201" s="44"/>
      <c r="L201" s="44"/>
    </row>
    <row r="202" spans="1:12" hidden="1" x14ac:dyDescent="0.35">
      <c r="A202" s="10">
        <v>5076</v>
      </c>
      <c r="B202" s="43" t="s">
        <v>610</v>
      </c>
      <c r="C202" s="43" t="s">
        <v>610</v>
      </c>
      <c r="D202" s="20" t="s">
        <v>375</v>
      </c>
      <c r="E202" s="43" t="s">
        <v>611</v>
      </c>
      <c r="F202" s="43" t="s">
        <v>612</v>
      </c>
      <c r="G202" s="37">
        <v>-17.875252</v>
      </c>
      <c r="H202" s="37">
        <v>-148.06697700000001</v>
      </c>
      <c r="I202" s="20"/>
      <c r="J202" s="21"/>
      <c r="K202" s="44"/>
      <c r="L202" s="44"/>
    </row>
    <row r="203" spans="1:12" hidden="1" x14ac:dyDescent="0.35">
      <c r="A203" s="10">
        <v>5077</v>
      </c>
      <c r="B203" s="43" t="s">
        <v>467</v>
      </c>
      <c r="C203" s="43" t="s">
        <v>467</v>
      </c>
      <c r="D203" s="20" t="s">
        <v>375</v>
      </c>
      <c r="E203" s="43" t="s">
        <v>468</v>
      </c>
      <c r="F203" s="43" t="s">
        <v>467</v>
      </c>
      <c r="G203" s="37">
        <v>-9.9844740000000005</v>
      </c>
      <c r="H203" s="37">
        <v>-138.82710499999999</v>
      </c>
      <c r="I203" s="20">
        <v>358309</v>
      </c>
      <c r="J203" s="21">
        <v>23762</v>
      </c>
      <c r="K203" s="44"/>
      <c r="L203" s="44" t="s">
        <v>75</v>
      </c>
    </row>
    <row r="204" spans="1:12" hidden="1" x14ac:dyDescent="0.35">
      <c r="A204" s="10">
        <v>5078</v>
      </c>
      <c r="B204" s="43" t="s">
        <v>665</v>
      </c>
      <c r="C204" s="43" t="s">
        <v>665</v>
      </c>
      <c r="D204" s="20" t="s">
        <v>375</v>
      </c>
      <c r="E204" s="43" t="s">
        <v>665</v>
      </c>
      <c r="F204" s="43" t="s">
        <v>665</v>
      </c>
      <c r="G204" s="37">
        <v>-17.52908</v>
      </c>
      <c r="H204" s="37">
        <v>-149.833778</v>
      </c>
      <c r="I204" s="20">
        <v>358188</v>
      </c>
      <c r="J204" s="21">
        <v>23759</v>
      </c>
      <c r="K204" s="44"/>
      <c r="L204" s="44" t="s">
        <v>112</v>
      </c>
    </row>
    <row r="205" spans="1:12" hidden="1" x14ac:dyDescent="0.35">
      <c r="A205" s="10">
        <v>5079</v>
      </c>
      <c r="B205" s="43" t="s">
        <v>1638</v>
      </c>
      <c r="C205" s="43" t="s">
        <v>665</v>
      </c>
      <c r="D205" s="20" t="s">
        <v>375</v>
      </c>
      <c r="E205" s="43" t="s">
        <v>1638</v>
      </c>
      <c r="F205" s="43" t="s">
        <v>1639</v>
      </c>
      <c r="G205" s="37">
        <v>-17.52908</v>
      </c>
      <c r="H205" s="37">
        <v>-149.833778</v>
      </c>
      <c r="I205" s="20"/>
      <c r="J205" s="21"/>
      <c r="K205" s="44"/>
      <c r="L205" s="44"/>
    </row>
    <row r="206" spans="1:12" hidden="1" x14ac:dyDescent="0.35">
      <c r="A206" s="10">
        <v>5080</v>
      </c>
      <c r="B206" s="43" t="s">
        <v>373</v>
      </c>
      <c r="C206" s="43" t="s">
        <v>373</v>
      </c>
      <c r="D206" s="20" t="s">
        <v>375</v>
      </c>
      <c r="E206" s="43" t="s">
        <v>508</v>
      </c>
      <c r="F206" s="43" t="s">
        <v>509</v>
      </c>
      <c r="G206" s="37">
        <v>-23.175785000000001</v>
      </c>
      <c r="H206" s="37">
        <v>-137.12823900000001</v>
      </c>
      <c r="I206" s="45"/>
      <c r="J206" s="21">
        <v>23761</v>
      </c>
      <c r="K206" s="44"/>
      <c r="L206" s="44" t="s">
        <v>75</v>
      </c>
    </row>
    <row r="207" spans="1:12" hidden="1" x14ac:dyDescent="0.35">
      <c r="A207" s="10">
        <v>5081</v>
      </c>
      <c r="B207" s="43" t="s">
        <v>481</v>
      </c>
      <c r="C207" s="43" t="s">
        <v>373</v>
      </c>
      <c r="D207" s="20" t="s">
        <v>375</v>
      </c>
      <c r="E207" s="21" t="s">
        <v>481</v>
      </c>
      <c r="F207" s="46"/>
      <c r="G207" s="37">
        <v>-23.175785000000001</v>
      </c>
      <c r="H207" s="37">
        <v>-137.12823900000001</v>
      </c>
      <c r="I207" s="47">
        <v>364893</v>
      </c>
      <c r="J207" s="21">
        <v>23761</v>
      </c>
      <c r="K207" s="44"/>
      <c r="L207" s="44" t="s">
        <v>75</v>
      </c>
    </row>
    <row r="208" spans="1:12" hidden="1" x14ac:dyDescent="0.35">
      <c r="A208" s="10">
        <v>5082</v>
      </c>
      <c r="B208" s="43" t="s">
        <v>1337</v>
      </c>
      <c r="C208" s="43" t="s">
        <v>373</v>
      </c>
      <c r="D208" s="20" t="s">
        <v>375</v>
      </c>
      <c r="E208" s="21" t="s">
        <v>374</v>
      </c>
      <c r="F208" s="46"/>
      <c r="G208" s="37">
        <v>-23.146585000000002</v>
      </c>
      <c r="H208" s="37">
        <v>-137.14327900000001</v>
      </c>
      <c r="I208" s="47">
        <v>888052</v>
      </c>
      <c r="J208" s="21">
        <v>23761</v>
      </c>
      <c r="K208" s="44"/>
      <c r="L208" s="44" t="s">
        <v>75</v>
      </c>
    </row>
    <row r="209" spans="1:12" hidden="1" x14ac:dyDescent="0.35">
      <c r="A209" s="10">
        <v>5083</v>
      </c>
      <c r="B209" s="43" t="s">
        <v>2830</v>
      </c>
      <c r="C209" s="43" t="s">
        <v>373</v>
      </c>
      <c r="D209" s="20" t="s">
        <v>375</v>
      </c>
      <c r="E209" s="21" t="s">
        <v>381</v>
      </c>
      <c r="F209" s="46"/>
      <c r="G209" s="37">
        <v>-23.166340999999999</v>
      </c>
      <c r="H209" s="37">
        <v>-137.14832899999999</v>
      </c>
      <c r="I209" s="47">
        <v>364894</v>
      </c>
      <c r="J209" s="21">
        <v>23761</v>
      </c>
      <c r="K209" s="44"/>
      <c r="L209" s="44" t="s">
        <v>75</v>
      </c>
    </row>
    <row r="210" spans="1:12" hidden="1" x14ac:dyDescent="0.35">
      <c r="A210" s="10">
        <v>5084</v>
      </c>
      <c r="B210" s="43" t="s">
        <v>1338</v>
      </c>
      <c r="C210" s="43" t="s">
        <v>373</v>
      </c>
      <c r="D210" s="20" t="s">
        <v>375</v>
      </c>
      <c r="E210" s="21" t="s">
        <v>382</v>
      </c>
      <c r="F210" s="46"/>
      <c r="G210" s="37">
        <v>-23.154675999999998</v>
      </c>
      <c r="H210" s="37">
        <v>-137.14682099999999</v>
      </c>
      <c r="I210" s="47">
        <v>364895</v>
      </c>
      <c r="J210" s="21">
        <v>23761</v>
      </c>
      <c r="K210" s="44"/>
      <c r="L210" s="44" t="s">
        <v>75</v>
      </c>
    </row>
    <row r="211" spans="1:12" hidden="1" x14ac:dyDescent="0.35">
      <c r="A211" s="10">
        <v>5085</v>
      </c>
      <c r="B211" s="43" t="s">
        <v>1339</v>
      </c>
      <c r="C211" s="43" t="s">
        <v>373</v>
      </c>
      <c r="D211" s="20" t="s">
        <v>375</v>
      </c>
      <c r="E211" s="21" t="s">
        <v>1339</v>
      </c>
      <c r="F211" s="46"/>
      <c r="G211" s="37">
        <v>-23.149106</v>
      </c>
      <c r="H211" s="37">
        <v>-137.11448999999999</v>
      </c>
      <c r="I211" s="47">
        <v>888056</v>
      </c>
      <c r="J211" s="21">
        <v>23761</v>
      </c>
      <c r="K211" s="44"/>
      <c r="L211" s="44" t="s">
        <v>75</v>
      </c>
    </row>
    <row r="212" spans="1:12" hidden="1" x14ac:dyDescent="0.35">
      <c r="A212" s="10">
        <v>5086</v>
      </c>
      <c r="B212" s="43" t="s">
        <v>1341</v>
      </c>
      <c r="C212" s="43" t="s">
        <v>373</v>
      </c>
      <c r="D212" s="20" t="s">
        <v>375</v>
      </c>
      <c r="E212" s="21" t="s">
        <v>1341</v>
      </c>
      <c r="F212" s="46"/>
      <c r="G212" s="37">
        <v>-23.147120000000001</v>
      </c>
      <c r="H212" s="37">
        <v>-137.11386100000001</v>
      </c>
      <c r="I212" s="47">
        <v>888055</v>
      </c>
      <c r="J212" s="21">
        <v>23761</v>
      </c>
      <c r="K212" s="44"/>
      <c r="L212" s="44" t="s">
        <v>75</v>
      </c>
    </row>
    <row r="213" spans="1:12" hidden="1" x14ac:dyDescent="0.35">
      <c r="A213" s="10">
        <v>5087</v>
      </c>
      <c r="B213" s="43" t="s">
        <v>2831</v>
      </c>
      <c r="C213" s="43" t="s">
        <v>373</v>
      </c>
      <c r="D213" s="20" t="s">
        <v>375</v>
      </c>
      <c r="E213" s="21" t="s">
        <v>383</v>
      </c>
      <c r="F213" s="46"/>
      <c r="G213" s="37">
        <v>-23.158138000000001</v>
      </c>
      <c r="H213" s="37">
        <v>-137.14749499999999</v>
      </c>
      <c r="I213" s="47">
        <v>888049</v>
      </c>
      <c r="J213" s="21">
        <v>23761</v>
      </c>
      <c r="K213" s="44"/>
      <c r="L213" s="44" t="s">
        <v>75</v>
      </c>
    </row>
    <row r="214" spans="1:12" hidden="1" x14ac:dyDescent="0.35">
      <c r="A214" s="10">
        <v>5088</v>
      </c>
      <c r="B214" s="43" t="s">
        <v>2832</v>
      </c>
      <c r="C214" s="43" t="s">
        <v>373</v>
      </c>
      <c r="D214" s="20" t="s">
        <v>375</v>
      </c>
      <c r="E214" s="21" t="s">
        <v>384</v>
      </c>
      <c r="F214" s="46"/>
      <c r="G214" s="37">
        <v>-23.179971999999999</v>
      </c>
      <c r="H214" s="37">
        <v>-137.129651</v>
      </c>
      <c r="I214" s="47">
        <v>888046</v>
      </c>
      <c r="J214" s="21">
        <v>23761</v>
      </c>
      <c r="K214" s="44"/>
      <c r="L214" s="44" t="s">
        <v>75</v>
      </c>
    </row>
    <row r="215" spans="1:12" hidden="1" x14ac:dyDescent="0.35">
      <c r="A215" s="10">
        <v>5089</v>
      </c>
      <c r="B215" s="43" t="s">
        <v>508</v>
      </c>
      <c r="C215" s="43" t="s">
        <v>373</v>
      </c>
      <c r="D215" s="20" t="s">
        <v>375</v>
      </c>
      <c r="E215" s="21" t="s">
        <v>508</v>
      </c>
      <c r="F215" s="46"/>
      <c r="G215" s="37">
        <v>-23.133863999999999</v>
      </c>
      <c r="H215" s="37">
        <v>-137.12449899999999</v>
      </c>
      <c r="I215" s="47">
        <v>365181</v>
      </c>
      <c r="J215" s="21">
        <v>23761</v>
      </c>
      <c r="K215" s="44"/>
      <c r="L215" s="44" t="s">
        <v>75</v>
      </c>
    </row>
    <row r="216" spans="1:12" hidden="1" x14ac:dyDescent="0.35">
      <c r="A216" s="10">
        <v>5090</v>
      </c>
      <c r="B216" s="43" t="s">
        <v>513</v>
      </c>
      <c r="C216" s="43" t="s">
        <v>373</v>
      </c>
      <c r="D216" s="20" t="s">
        <v>375</v>
      </c>
      <c r="E216" s="21" t="s">
        <v>513</v>
      </c>
      <c r="F216" s="46"/>
      <c r="G216" s="37">
        <v>-23.151966000000002</v>
      </c>
      <c r="H216" s="37">
        <v>-137.11426900000001</v>
      </c>
      <c r="I216" s="47">
        <v>888058</v>
      </c>
      <c r="J216" s="21">
        <v>23761</v>
      </c>
      <c r="K216" s="44"/>
      <c r="L216" s="44" t="s">
        <v>75</v>
      </c>
    </row>
    <row r="217" spans="1:12" hidden="1" x14ac:dyDescent="0.35">
      <c r="A217" s="10">
        <v>5091</v>
      </c>
      <c r="B217" s="43" t="s">
        <v>514</v>
      </c>
      <c r="C217" s="43" t="s">
        <v>373</v>
      </c>
      <c r="D217" s="20" t="s">
        <v>375</v>
      </c>
      <c r="E217" s="21" t="s">
        <v>514</v>
      </c>
      <c r="F217" s="46"/>
      <c r="G217" s="37">
        <v>-23.150231999999999</v>
      </c>
      <c r="H217" s="37">
        <v>-137.114248</v>
      </c>
      <c r="I217" s="47">
        <v>888057</v>
      </c>
      <c r="J217" s="21">
        <v>23761</v>
      </c>
      <c r="K217" s="44"/>
      <c r="L217" s="44" t="s">
        <v>75</v>
      </c>
    </row>
    <row r="218" spans="1:12" hidden="1" x14ac:dyDescent="0.35">
      <c r="A218" s="10">
        <v>5092</v>
      </c>
      <c r="B218" s="43" t="s">
        <v>1344</v>
      </c>
      <c r="C218" s="43" t="s">
        <v>373</v>
      </c>
      <c r="D218" s="20" t="s">
        <v>375</v>
      </c>
      <c r="E218" s="21" t="s">
        <v>385</v>
      </c>
      <c r="F218" s="46"/>
      <c r="G218" s="37">
        <v>-23.150613</v>
      </c>
      <c r="H218" s="37">
        <v>-137.145242</v>
      </c>
      <c r="I218" s="47">
        <v>888050</v>
      </c>
      <c r="J218" s="21">
        <v>23761</v>
      </c>
      <c r="K218" s="44"/>
      <c r="L218" s="44" t="s">
        <v>75</v>
      </c>
    </row>
    <row r="219" spans="1:12" hidden="1" x14ac:dyDescent="0.35">
      <c r="A219" s="10">
        <v>5093</v>
      </c>
      <c r="B219" s="43" t="s">
        <v>1345</v>
      </c>
      <c r="C219" s="43" t="s">
        <v>373</v>
      </c>
      <c r="D219" s="20" t="s">
        <v>375</v>
      </c>
      <c r="E219" s="21" t="s">
        <v>386</v>
      </c>
      <c r="F219" s="46"/>
      <c r="G219" s="37">
        <v>-23.171588</v>
      </c>
      <c r="H219" s="37">
        <v>-137.14712399999999</v>
      </c>
      <c r="I219" s="47">
        <v>364892</v>
      </c>
      <c r="J219" s="21">
        <v>23761</v>
      </c>
      <c r="K219" s="44"/>
      <c r="L219" s="44" t="s">
        <v>75</v>
      </c>
    </row>
    <row r="220" spans="1:12" hidden="1" x14ac:dyDescent="0.35">
      <c r="A220" s="10">
        <v>5094</v>
      </c>
      <c r="B220" s="43" t="s">
        <v>1346</v>
      </c>
      <c r="C220" s="43" t="s">
        <v>373</v>
      </c>
      <c r="D220" s="20" t="s">
        <v>375</v>
      </c>
      <c r="E220" s="21" t="s">
        <v>387</v>
      </c>
      <c r="F220" s="46"/>
      <c r="G220" s="37">
        <v>-23.160972999999998</v>
      </c>
      <c r="H220" s="37">
        <v>-137.14802</v>
      </c>
      <c r="I220" s="47">
        <v>888048</v>
      </c>
      <c r="J220" s="21">
        <v>23761</v>
      </c>
      <c r="K220" s="44"/>
      <c r="L220" s="44" t="s">
        <v>75</v>
      </c>
    </row>
    <row r="221" spans="1:12" hidden="1" x14ac:dyDescent="0.35">
      <c r="A221" s="10">
        <v>5095</v>
      </c>
      <c r="B221" s="43" t="s">
        <v>525</v>
      </c>
      <c r="C221" s="43" t="s">
        <v>373</v>
      </c>
      <c r="D221" s="20" t="s">
        <v>375</v>
      </c>
      <c r="E221" s="21" t="s">
        <v>525</v>
      </c>
      <c r="F221" s="46"/>
      <c r="G221" s="37">
        <v>-23.144712999999999</v>
      </c>
      <c r="H221" s="37">
        <v>-137.113778</v>
      </c>
      <c r="I221" s="47">
        <v>888054</v>
      </c>
      <c r="J221" s="21">
        <v>23761</v>
      </c>
      <c r="K221" s="44"/>
      <c r="L221" s="44" t="s">
        <v>75</v>
      </c>
    </row>
    <row r="222" spans="1:12" hidden="1" x14ac:dyDescent="0.35">
      <c r="A222" s="10">
        <v>5096</v>
      </c>
      <c r="B222" s="43" t="s">
        <v>527</v>
      </c>
      <c r="C222" s="43" t="s">
        <v>373</v>
      </c>
      <c r="D222" s="20" t="s">
        <v>375</v>
      </c>
      <c r="E222" s="21" t="s">
        <v>527</v>
      </c>
      <c r="F222" s="46"/>
      <c r="G222" s="37">
        <v>-23.163471000000001</v>
      </c>
      <c r="H222" s="37">
        <v>-137.14832000000001</v>
      </c>
      <c r="I222" s="47">
        <v>888047</v>
      </c>
      <c r="J222" s="21">
        <v>23761</v>
      </c>
      <c r="K222" s="44"/>
      <c r="L222" s="44" t="s">
        <v>75</v>
      </c>
    </row>
    <row r="223" spans="1:12" hidden="1" x14ac:dyDescent="0.35">
      <c r="A223" s="10">
        <v>5097</v>
      </c>
      <c r="B223" s="43" t="s">
        <v>528</v>
      </c>
      <c r="C223" s="43" t="s">
        <v>373</v>
      </c>
      <c r="D223" s="20" t="s">
        <v>375</v>
      </c>
      <c r="E223" s="21" t="s">
        <v>528</v>
      </c>
      <c r="F223" s="46"/>
      <c r="G223" s="37">
        <v>-23.139479999999999</v>
      </c>
      <c r="H223" s="37">
        <v>-137.115962</v>
      </c>
      <c r="I223" s="47">
        <v>888053</v>
      </c>
      <c r="J223" s="21">
        <v>23761</v>
      </c>
      <c r="K223" s="44"/>
      <c r="L223" s="44" t="s">
        <v>75</v>
      </c>
    </row>
    <row r="224" spans="1:12" hidden="1" x14ac:dyDescent="0.35">
      <c r="A224" s="10">
        <v>5098</v>
      </c>
      <c r="B224" s="43" t="s">
        <v>2354</v>
      </c>
      <c r="C224" s="43" t="s">
        <v>2354</v>
      </c>
      <c r="D224" s="20" t="s">
        <v>375</v>
      </c>
      <c r="E224" s="43" t="s">
        <v>647</v>
      </c>
      <c r="F224" s="43" t="s">
        <v>647</v>
      </c>
      <c r="G224" s="37">
        <v>-21.887706999999999</v>
      </c>
      <c r="H224" s="37">
        <v>-139.006719</v>
      </c>
      <c r="I224" s="20"/>
      <c r="J224" s="21">
        <v>31323</v>
      </c>
      <c r="K224" s="44"/>
      <c r="L224" s="44" t="s">
        <v>75</v>
      </c>
    </row>
    <row r="225" spans="1:12" hidden="1" x14ac:dyDescent="0.35">
      <c r="A225" s="10">
        <v>5099</v>
      </c>
      <c r="B225" s="43" t="s">
        <v>668</v>
      </c>
      <c r="C225" s="43" t="s">
        <v>668</v>
      </c>
      <c r="D225" s="20" t="s">
        <v>375</v>
      </c>
      <c r="E225" s="43" t="s">
        <v>603</v>
      </c>
      <c r="F225" s="43" t="s">
        <v>603</v>
      </c>
      <c r="G225" s="37">
        <v>-8.6773980000000002</v>
      </c>
      <c r="H225" s="37">
        <v>-140.60701499999999</v>
      </c>
      <c r="I225" s="20"/>
      <c r="J225" s="21">
        <v>28529</v>
      </c>
      <c r="K225" s="44"/>
      <c r="L225" s="44" t="s">
        <v>75</v>
      </c>
    </row>
    <row r="226" spans="1:12" hidden="1" x14ac:dyDescent="0.35">
      <c r="A226" s="10">
        <v>5100</v>
      </c>
      <c r="B226" s="43" t="s">
        <v>643</v>
      </c>
      <c r="C226" s="43" t="s">
        <v>643</v>
      </c>
      <c r="D226" s="20" t="s">
        <v>375</v>
      </c>
      <c r="E226" s="43" t="s">
        <v>594</v>
      </c>
      <c r="F226" s="43" t="s">
        <v>594</v>
      </c>
      <c r="G226" s="37">
        <v>-15.803424</v>
      </c>
      <c r="H226" s="37">
        <v>-154.53477100000001</v>
      </c>
      <c r="I226" s="20"/>
      <c r="J226" s="21">
        <v>27170</v>
      </c>
      <c r="K226" s="44"/>
      <c r="L226" s="44" t="s">
        <v>75</v>
      </c>
    </row>
    <row r="227" spans="1:12" hidden="1" x14ac:dyDescent="0.35">
      <c r="A227" s="10">
        <v>5101</v>
      </c>
      <c r="B227" s="43" t="s">
        <v>521</v>
      </c>
      <c r="C227" s="43" t="s">
        <v>521</v>
      </c>
      <c r="D227" s="20" t="s">
        <v>375</v>
      </c>
      <c r="E227" s="43" t="s">
        <v>522</v>
      </c>
      <c r="F227" s="43" t="s">
        <v>522</v>
      </c>
      <c r="G227" s="37">
        <v>-23.211231999999999</v>
      </c>
      <c r="H227" s="37">
        <v>-134.97543899999999</v>
      </c>
      <c r="I227" s="20">
        <v>365624</v>
      </c>
      <c r="J227" s="21">
        <v>24317</v>
      </c>
      <c r="K227" s="44"/>
      <c r="L227" s="44" t="s">
        <v>75</v>
      </c>
    </row>
    <row r="228" spans="1:12" hidden="1" x14ac:dyDescent="0.35">
      <c r="A228" s="10">
        <v>5102</v>
      </c>
      <c r="B228" s="43" t="s">
        <v>1654</v>
      </c>
      <c r="C228" s="43" t="s">
        <v>1654</v>
      </c>
      <c r="D228" s="20" t="s">
        <v>375</v>
      </c>
      <c r="E228" s="43" t="s">
        <v>1655</v>
      </c>
      <c r="F228" s="43" t="s">
        <v>1656</v>
      </c>
      <c r="G228" s="37">
        <v>-14.188014000000001</v>
      </c>
      <c r="H228" s="37">
        <v>-141.23315700000001</v>
      </c>
      <c r="I228" s="20"/>
      <c r="J228" s="21"/>
      <c r="K228" s="44"/>
      <c r="L228" s="44"/>
    </row>
    <row r="229" spans="1:12" hidden="1" x14ac:dyDescent="0.35">
      <c r="A229" s="10">
        <v>5103</v>
      </c>
      <c r="B229" s="43" t="s">
        <v>398</v>
      </c>
      <c r="C229" s="43" t="s">
        <v>548</v>
      </c>
      <c r="D229" s="20" t="s">
        <v>375</v>
      </c>
      <c r="E229" s="43" t="s">
        <v>398</v>
      </c>
      <c r="F229" s="43" t="s">
        <v>399</v>
      </c>
      <c r="G229" s="37">
        <v>-18.807117000000002</v>
      </c>
      <c r="H229" s="37">
        <v>-141.80776499999999</v>
      </c>
      <c r="I229" s="20"/>
      <c r="J229" s="21"/>
      <c r="K229" s="44"/>
      <c r="L229" s="44"/>
    </row>
    <row r="230" spans="1:12" hidden="1" x14ac:dyDescent="0.35">
      <c r="A230" s="10">
        <v>5104</v>
      </c>
      <c r="B230" s="43" t="s">
        <v>530</v>
      </c>
      <c r="C230" s="43" t="s">
        <v>530</v>
      </c>
      <c r="D230" s="20" t="s">
        <v>375</v>
      </c>
      <c r="E230" s="43" t="s">
        <v>530</v>
      </c>
      <c r="F230" s="43" t="s">
        <v>531</v>
      </c>
      <c r="G230" s="37">
        <v>-16.154786999999999</v>
      </c>
      <c r="H230" s="37">
        <v>-146.35396900000001</v>
      </c>
      <c r="I230" s="20">
        <v>358215</v>
      </c>
      <c r="J230" s="21">
        <v>23764</v>
      </c>
      <c r="K230" s="44"/>
      <c r="L230" s="44" t="s">
        <v>109</v>
      </c>
    </row>
    <row r="231" spans="1:12" hidden="1" x14ac:dyDescent="0.35">
      <c r="A231" s="10">
        <v>5105</v>
      </c>
      <c r="B231" s="43" t="s">
        <v>621</v>
      </c>
      <c r="C231" s="43" t="s">
        <v>572</v>
      </c>
      <c r="D231" s="20" t="s">
        <v>375</v>
      </c>
      <c r="E231" s="43" t="s">
        <v>621</v>
      </c>
      <c r="F231" s="43" t="s">
        <v>622</v>
      </c>
      <c r="G231" s="37">
        <v>-8.8030679999999997</v>
      </c>
      <c r="H231" s="37">
        <v>-140.13649000000001</v>
      </c>
      <c r="I231" s="20"/>
      <c r="J231" s="21"/>
      <c r="K231" s="44"/>
      <c r="L231" s="44" t="s">
        <v>75</v>
      </c>
    </row>
    <row r="232" spans="1:12" hidden="1" x14ac:dyDescent="0.35">
      <c r="A232" s="10">
        <v>5106</v>
      </c>
      <c r="B232" s="43" t="s">
        <v>1632</v>
      </c>
      <c r="C232" s="43" t="s">
        <v>572</v>
      </c>
      <c r="D232" s="20" t="s">
        <v>375</v>
      </c>
      <c r="E232" s="43" t="s">
        <v>1632</v>
      </c>
      <c r="F232" s="43" t="s">
        <v>1633</v>
      </c>
      <c r="G232" s="37">
        <v>-8.8030679999999997</v>
      </c>
      <c r="H232" s="37">
        <v>-140.13649000000001</v>
      </c>
      <c r="I232" s="20"/>
      <c r="J232" s="21"/>
      <c r="K232" s="44"/>
      <c r="L232" s="44"/>
    </row>
    <row r="233" spans="1:12" hidden="1" x14ac:dyDescent="0.35">
      <c r="A233" s="10">
        <v>5107</v>
      </c>
      <c r="B233" s="43" t="s">
        <v>670</v>
      </c>
      <c r="C233" s="43" t="s">
        <v>572</v>
      </c>
      <c r="D233" s="20" t="s">
        <v>375</v>
      </c>
      <c r="E233" s="43" t="s">
        <v>670</v>
      </c>
      <c r="F233" s="43" t="s">
        <v>622</v>
      </c>
      <c r="G233" s="37">
        <v>-8.8030679999999997</v>
      </c>
      <c r="H233" s="37">
        <v>-140.13649000000001</v>
      </c>
      <c r="I233" s="20"/>
      <c r="J233" s="21">
        <v>23765</v>
      </c>
      <c r="K233" s="44"/>
      <c r="L233" s="44" t="s">
        <v>75</v>
      </c>
    </row>
    <row r="234" spans="1:12" hidden="1" x14ac:dyDescent="0.35">
      <c r="A234" s="10">
        <v>5108</v>
      </c>
      <c r="B234" s="20" t="s">
        <v>632</v>
      </c>
      <c r="C234" s="43" t="s">
        <v>572</v>
      </c>
      <c r="D234" s="20" t="s">
        <v>375</v>
      </c>
      <c r="E234" s="20" t="s">
        <v>632</v>
      </c>
      <c r="F234" s="46"/>
      <c r="G234" s="37">
        <v>-8.8030679999999997</v>
      </c>
      <c r="H234" s="37">
        <v>-140.13649000000001</v>
      </c>
      <c r="I234" s="20"/>
      <c r="J234" s="21"/>
      <c r="K234" s="44"/>
      <c r="L234" s="44"/>
    </row>
    <row r="235" spans="1:12" hidden="1" x14ac:dyDescent="0.35">
      <c r="A235" s="10">
        <v>5109</v>
      </c>
      <c r="B235" s="43" t="s">
        <v>572</v>
      </c>
      <c r="C235" s="43" t="s">
        <v>572</v>
      </c>
      <c r="D235" s="20" t="s">
        <v>375</v>
      </c>
      <c r="E235" s="43" t="s">
        <v>572</v>
      </c>
      <c r="F235" s="43" t="s">
        <v>573</v>
      </c>
      <c r="G235" s="37">
        <v>-8.8030679999999997</v>
      </c>
      <c r="H235" s="37">
        <v>-140.13649000000001</v>
      </c>
      <c r="I235" s="20"/>
      <c r="J235" s="21">
        <v>23765</v>
      </c>
      <c r="K235" s="44"/>
      <c r="L235" s="44" t="s">
        <v>75</v>
      </c>
    </row>
    <row r="236" spans="1:12" hidden="1" x14ac:dyDescent="0.35">
      <c r="A236" s="10">
        <v>5110</v>
      </c>
      <c r="B236" s="43" t="s">
        <v>625</v>
      </c>
      <c r="C236" s="43" t="s">
        <v>625</v>
      </c>
      <c r="D236" s="20" t="s">
        <v>375</v>
      </c>
      <c r="E236" s="43" t="s">
        <v>398</v>
      </c>
      <c r="F236" s="43" t="s">
        <v>399</v>
      </c>
      <c r="G236" s="37">
        <v>-20.696142999999999</v>
      </c>
      <c r="H236" s="37">
        <v>-143.06341800000001</v>
      </c>
      <c r="I236" s="20"/>
      <c r="J236" s="21"/>
      <c r="K236" s="44"/>
      <c r="L236" s="44"/>
    </row>
    <row r="237" spans="1:12" hidden="1" x14ac:dyDescent="0.35">
      <c r="A237" s="10">
        <v>5111</v>
      </c>
      <c r="B237" s="43" t="s">
        <v>650</v>
      </c>
      <c r="C237" s="43" t="s">
        <v>650</v>
      </c>
      <c r="D237" s="20" t="s">
        <v>375</v>
      </c>
      <c r="E237" s="43" t="s">
        <v>651</v>
      </c>
      <c r="F237" s="43" t="s">
        <v>651</v>
      </c>
      <c r="G237" s="37">
        <v>-19.151374000000001</v>
      </c>
      <c r="H237" s="37">
        <v>-140.69959499999999</v>
      </c>
      <c r="I237" s="20"/>
      <c r="J237" s="21"/>
      <c r="K237" s="44"/>
      <c r="L237" s="44"/>
    </row>
    <row r="238" spans="1:12" hidden="1" x14ac:dyDescent="0.35">
      <c r="A238" s="10">
        <v>5112</v>
      </c>
      <c r="B238" s="43" t="s">
        <v>2328</v>
      </c>
      <c r="C238" s="43" t="s">
        <v>2328</v>
      </c>
      <c r="D238" s="20" t="s">
        <v>375</v>
      </c>
      <c r="E238" s="43" t="s">
        <v>2329</v>
      </c>
      <c r="F238" s="43" t="s">
        <v>2329</v>
      </c>
      <c r="G238" s="37">
        <v>-14.819660000000001</v>
      </c>
      <c r="H238" s="37">
        <v>-138.817722</v>
      </c>
      <c r="I238" s="20">
        <v>365141</v>
      </c>
      <c r="J238" s="21"/>
      <c r="K238" s="44"/>
      <c r="L238" s="44"/>
    </row>
    <row r="239" spans="1:12" hidden="1" x14ac:dyDescent="0.35">
      <c r="A239" s="10">
        <v>5113</v>
      </c>
      <c r="B239" s="43" t="s">
        <v>652</v>
      </c>
      <c r="C239" s="43" t="s">
        <v>652</v>
      </c>
      <c r="D239" s="20" t="s">
        <v>375</v>
      </c>
      <c r="E239" s="43" t="s">
        <v>653</v>
      </c>
      <c r="F239" s="43" t="s">
        <v>654</v>
      </c>
      <c r="G239" s="37">
        <v>-18.364526000000001</v>
      </c>
      <c r="H239" s="37">
        <v>-136.967195</v>
      </c>
      <c r="I239" s="20"/>
      <c r="J239" s="21"/>
      <c r="K239" s="44"/>
      <c r="L239" s="44"/>
    </row>
    <row r="240" spans="1:12" hidden="1" x14ac:dyDescent="0.35">
      <c r="A240" s="10">
        <v>5114</v>
      </c>
      <c r="B240" s="43" t="s">
        <v>1615</v>
      </c>
      <c r="C240" s="43" t="s">
        <v>1615</v>
      </c>
      <c r="D240" s="20" t="s">
        <v>375</v>
      </c>
      <c r="E240" s="43" t="s">
        <v>1616</v>
      </c>
      <c r="F240" s="43" t="s">
        <v>1617</v>
      </c>
      <c r="G240" s="37">
        <v>-16.822299000000001</v>
      </c>
      <c r="H240" s="37">
        <v>-151.43672599999999</v>
      </c>
      <c r="I240" s="20">
        <v>358187</v>
      </c>
      <c r="J240" s="21">
        <v>23766</v>
      </c>
      <c r="K240" s="44"/>
      <c r="L240" s="44" t="s">
        <v>112</v>
      </c>
    </row>
    <row r="241" spans="1:12" hidden="1" x14ac:dyDescent="0.35">
      <c r="A241" s="10">
        <v>5115</v>
      </c>
      <c r="B241" s="43" t="s">
        <v>620</v>
      </c>
      <c r="C241" s="43" t="s">
        <v>586</v>
      </c>
      <c r="D241" s="20" t="s">
        <v>375</v>
      </c>
      <c r="E241" s="43" t="s">
        <v>620</v>
      </c>
      <c r="F241" s="43" t="s">
        <v>620</v>
      </c>
      <c r="G241" s="37">
        <v>-23.867619999999999</v>
      </c>
      <c r="H241" s="37">
        <v>-147.66040699999999</v>
      </c>
      <c r="I241" s="20"/>
      <c r="J241" s="21"/>
      <c r="K241" s="44"/>
      <c r="L241" s="44"/>
    </row>
    <row r="242" spans="1:12" hidden="1" x14ac:dyDescent="0.35">
      <c r="A242" s="10">
        <v>5116</v>
      </c>
      <c r="B242" s="43" t="s">
        <v>2790</v>
      </c>
      <c r="C242" s="43" t="s">
        <v>586</v>
      </c>
      <c r="D242" s="20" t="s">
        <v>375</v>
      </c>
      <c r="E242" s="43" t="s">
        <v>2790</v>
      </c>
      <c r="F242" s="43" t="s">
        <v>664</v>
      </c>
      <c r="G242" s="37">
        <v>-23.867619999999999</v>
      </c>
      <c r="H242" s="37">
        <v>-147.66040699999999</v>
      </c>
      <c r="I242" s="20"/>
      <c r="J242" s="21">
        <v>24328</v>
      </c>
      <c r="K242" s="44"/>
      <c r="L242" s="44" t="s">
        <v>112</v>
      </c>
    </row>
    <row r="243" spans="1:12" hidden="1" x14ac:dyDescent="0.35">
      <c r="A243" s="10">
        <v>5117</v>
      </c>
      <c r="B243" s="43" t="s">
        <v>1640</v>
      </c>
      <c r="C243" s="43" t="s">
        <v>586</v>
      </c>
      <c r="D243" s="20" t="s">
        <v>375</v>
      </c>
      <c r="E243" s="43" t="s">
        <v>1640</v>
      </c>
      <c r="F243" s="43" t="s">
        <v>1640</v>
      </c>
      <c r="G243" s="37">
        <v>-23.867619999999999</v>
      </c>
      <c r="H243" s="37">
        <v>-147.66040699999999</v>
      </c>
      <c r="I243" s="20"/>
      <c r="J243" s="21"/>
      <c r="K243" s="44"/>
      <c r="L243" s="44"/>
    </row>
    <row r="244" spans="1:12" hidden="1" x14ac:dyDescent="0.35">
      <c r="A244" s="10">
        <v>5118</v>
      </c>
      <c r="B244" s="43" t="s">
        <v>2787</v>
      </c>
      <c r="C244" s="43" t="s">
        <v>586</v>
      </c>
      <c r="D244" s="20" t="s">
        <v>375</v>
      </c>
      <c r="E244" s="43" t="s">
        <v>2787</v>
      </c>
      <c r="F244" s="43" t="s">
        <v>664</v>
      </c>
      <c r="G244" s="37">
        <v>-23.867619999999999</v>
      </c>
      <c r="H244" s="37">
        <v>-147.66040699999999</v>
      </c>
      <c r="I244" s="20"/>
      <c r="J244" s="21">
        <v>24328</v>
      </c>
      <c r="K244" s="44"/>
      <c r="L244" s="44" t="s">
        <v>112</v>
      </c>
    </row>
    <row r="245" spans="1:12" hidden="1" x14ac:dyDescent="0.35">
      <c r="A245" s="10">
        <v>5119</v>
      </c>
      <c r="B245" s="43" t="s">
        <v>2386</v>
      </c>
      <c r="C245" s="43" t="s">
        <v>586</v>
      </c>
      <c r="D245" s="20" t="s">
        <v>375</v>
      </c>
      <c r="E245" s="43" t="s">
        <v>2386</v>
      </c>
      <c r="F245" s="43">
        <v>0</v>
      </c>
      <c r="G245" s="37">
        <v>-23.867619999999999</v>
      </c>
      <c r="H245" s="37">
        <v>-147.66040699999999</v>
      </c>
      <c r="I245" s="20"/>
      <c r="J245" s="21">
        <v>31320</v>
      </c>
      <c r="K245" s="44"/>
      <c r="L245" s="44"/>
    </row>
    <row r="246" spans="1:12" hidden="1" x14ac:dyDescent="0.35">
      <c r="A246" s="10">
        <v>5120</v>
      </c>
      <c r="B246" s="43" t="s">
        <v>687</v>
      </c>
      <c r="C246" s="43" t="s">
        <v>586</v>
      </c>
      <c r="D246" s="20" t="s">
        <v>375</v>
      </c>
      <c r="E246" s="43" t="s">
        <v>687</v>
      </c>
      <c r="F246" s="43" t="s">
        <v>687</v>
      </c>
      <c r="G246" s="37">
        <v>-23.867619999999999</v>
      </c>
      <c r="H246" s="37">
        <v>-147.66040699999999</v>
      </c>
      <c r="I246" s="20"/>
      <c r="J246" s="21"/>
      <c r="K246" s="44"/>
      <c r="L246" s="44"/>
    </row>
    <row r="247" spans="1:12" hidden="1" x14ac:dyDescent="0.35">
      <c r="A247" s="10">
        <v>5121</v>
      </c>
      <c r="B247" s="43" t="s">
        <v>586</v>
      </c>
      <c r="C247" s="43" t="s">
        <v>586</v>
      </c>
      <c r="D247" s="20" t="s">
        <v>375</v>
      </c>
      <c r="E247" s="43"/>
      <c r="F247" s="43" t="s">
        <v>664</v>
      </c>
      <c r="G247" s="37">
        <v>-23.867619999999999</v>
      </c>
      <c r="H247" s="37">
        <v>-147.66040699999999</v>
      </c>
      <c r="I247" s="20"/>
      <c r="J247" s="21">
        <v>24328</v>
      </c>
      <c r="K247" s="44"/>
      <c r="L247" s="44" t="s">
        <v>112</v>
      </c>
    </row>
    <row r="248" spans="1:12" hidden="1" x14ac:dyDescent="0.35">
      <c r="A248" s="10">
        <v>5122</v>
      </c>
      <c r="B248" s="43" t="s">
        <v>587</v>
      </c>
      <c r="C248" s="43" t="s">
        <v>586</v>
      </c>
      <c r="D248" s="20" t="s">
        <v>375</v>
      </c>
      <c r="E248" s="43" t="s">
        <v>587</v>
      </c>
      <c r="F248" s="43" t="s">
        <v>588</v>
      </c>
      <c r="G248" s="37">
        <v>-23.867619999999999</v>
      </c>
      <c r="H248" s="37">
        <v>-147.66040699999999</v>
      </c>
      <c r="I248" s="20"/>
      <c r="J248" s="21"/>
      <c r="K248" s="44"/>
      <c r="L248" s="44"/>
    </row>
    <row r="249" spans="1:12" hidden="1" x14ac:dyDescent="0.35">
      <c r="A249" s="10">
        <v>5123</v>
      </c>
      <c r="B249" s="43" t="s">
        <v>540</v>
      </c>
      <c r="C249" s="43" t="s">
        <v>388</v>
      </c>
      <c r="D249" s="20" t="s">
        <v>375</v>
      </c>
      <c r="E249" s="43" t="s">
        <v>540</v>
      </c>
      <c r="F249" s="43">
        <v>0</v>
      </c>
      <c r="G249" s="37">
        <v>-15.184620000000001</v>
      </c>
      <c r="H249" s="37">
        <v>-147.87649500000001</v>
      </c>
      <c r="I249" s="20">
        <v>358841</v>
      </c>
      <c r="J249" s="21">
        <v>23768</v>
      </c>
      <c r="K249" s="44"/>
      <c r="L249" s="44" t="s">
        <v>75</v>
      </c>
    </row>
    <row r="250" spans="1:12" hidden="1" x14ac:dyDescent="0.35">
      <c r="A250" s="10">
        <v>5124</v>
      </c>
      <c r="B250" s="43" t="s">
        <v>388</v>
      </c>
      <c r="C250" s="43" t="s">
        <v>388</v>
      </c>
      <c r="D250" s="20" t="s">
        <v>375</v>
      </c>
      <c r="E250" s="43" t="s">
        <v>2356</v>
      </c>
      <c r="F250" s="43">
        <v>0</v>
      </c>
      <c r="G250" s="37">
        <v>-15.246473999999999</v>
      </c>
      <c r="H250" s="37">
        <v>-147.727949</v>
      </c>
      <c r="I250" s="20"/>
      <c r="J250" s="21">
        <v>23768</v>
      </c>
      <c r="K250" s="44"/>
      <c r="L250" s="44" t="s">
        <v>75</v>
      </c>
    </row>
    <row r="251" spans="1:12" hidden="1" x14ac:dyDescent="0.35">
      <c r="A251" s="10">
        <v>5125</v>
      </c>
      <c r="B251" s="43" t="s">
        <v>549</v>
      </c>
      <c r="C251" s="43" t="s">
        <v>388</v>
      </c>
      <c r="D251" s="20" t="s">
        <v>375</v>
      </c>
      <c r="E251" s="43" t="s">
        <v>549</v>
      </c>
      <c r="F251" s="43">
        <v>0</v>
      </c>
      <c r="G251" s="37">
        <v>-15.188425000000001</v>
      </c>
      <c r="H251" s="37">
        <v>-147.86000200000001</v>
      </c>
      <c r="I251" s="20">
        <v>358835</v>
      </c>
      <c r="J251" s="21">
        <v>23768</v>
      </c>
      <c r="K251" s="44"/>
      <c r="L251" s="44" t="s">
        <v>75</v>
      </c>
    </row>
    <row r="252" spans="1:12" hidden="1" x14ac:dyDescent="0.35">
      <c r="A252" s="10">
        <v>5126</v>
      </c>
      <c r="B252" s="43" t="s">
        <v>567</v>
      </c>
      <c r="C252" s="43" t="s">
        <v>388</v>
      </c>
      <c r="D252" s="20" t="s">
        <v>375</v>
      </c>
      <c r="E252" s="43" t="s">
        <v>567</v>
      </c>
      <c r="F252" s="43">
        <v>0</v>
      </c>
      <c r="G252" s="37">
        <v>-15.203609999999999</v>
      </c>
      <c r="H252" s="37">
        <v>-147.80793399999999</v>
      </c>
      <c r="I252" s="20">
        <v>358808</v>
      </c>
      <c r="J252" s="21">
        <v>23768</v>
      </c>
      <c r="K252" s="44"/>
      <c r="L252" s="44" t="s">
        <v>75</v>
      </c>
    </row>
    <row r="253" spans="1:12" hidden="1" x14ac:dyDescent="0.35">
      <c r="A253" s="10">
        <v>5127</v>
      </c>
      <c r="B253" s="43" t="s">
        <v>435</v>
      </c>
      <c r="C253" s="43" t="s">
        <v>414</v>
      </c>
      <c r="D253" s="20" t="s">
        <v>375</v>
      </c>
      <c r="E253" s="43" t="s">
        <v>435</v>
      </c>
      <c r="F253" s="43" t="s">
        <v>415</v>
      </c>
      <c r="G253" s="37">
        <v>-27.648343000000001</v>
      </c>
      <c r="H253" s="37">
        <v>-144.33141599999999</v>
      </c>
      <c r="I253" s="20">
        <v>365397</v>
      </c>
      <c r="J253" s="21">
        <v>23757</v>
      </c>
      <c r="K253" s="44"/>
      <c r="L253" s="44" t="s">
        <v>75</v>
      </c>
    </row>
    <row r="254" spans="1:12" hidden="1" x14ac:dyDescent="0.35">
      <c r="A254" s="10">
        <v>5128</v>
      </c>
      <c r="B254" s="43" t="s">
        <v>414</v>
      </c>
      <c r="C254" s="43" t="s">
        <v>414</v>
      </c>
      <c r="D254" s="20" t="s">
        <v>375</v>
      </c>
      <c r="E254" s="43" t="s">
        <v>414</v>
      </c>
      <c r="F254" s="43" t="s">
        <v>543</v>
      </c>
      <c r="G254" s="37">
        <v>-27.605028000000001</v>
      </c>
      <c r="H254" s="37">
        <v>-144.343853</v>
      </c>
      <c r="I254" s="20">
        <v>358231</v>
      </c>
      <c r="J254" s="21">
        <v>23769</v>
      </c>
      <c r="K254" s="44"/>
      <c r="L254" s="44" t="s">
        <v>109</v>
      </c>
    </row>
    <row r="255" spans="1:12" hidden="1" x14ac:dyDescent="0.35">
      <c r="A255" s="10">
        <v>5129</v>
      </c>
      <c r="B255" s="43" t="s">
        <v>543</v>
      </c>
      <c r="C255" s="43" t="s">
        <v>414</v>
      </c>
      <c r="D255" s="20" t="s">
        <v>375</v>
      </c>
      <c r="E255" s="43" t="s">
        <v>543</v>
      </c>
      <c r="F255" s="43" t="s">
        <v>547</v>
      </c>
      <c r="G255" s="37">
        <v>-27.621327000000001</v>
      </c>
      <c r="H255" s="37">
        <v>-144.30238299999999</v>
      </c>
      <c r="I255" s="20">
        <v>364622</v>
      </c>
      <c r="J255" s="21">
        <v>23757</v>
      </c>
      <c r="K255" s="44"/>
      <c r="L255" s="44" t="s">
        <v>75</v>
      </c>
    </row>
    <row r="256" spans="1:12" hidden="1" x14ac:dyDescent="0.35">
      <c r="A256" s="10">
        <v>5130</v>
      </c>
      <c r="B256" s="43" t="s">
        <v>562</v>
      </c>
      <c r="C256" s="43" t="s">
        <v>414</v>
      </c>
      <c r="D256" s="20" t="s">
        <v>375</v>
      </c>
      <c r="E256" s="43" t="s">
        <v>562</v>
      </c>
      <c r="F256" s="43" t="s">
        <v>429</v>
      </c>
      <c r="G256" s="37">
        <v>-27.644414999999999</v>
      </c>
      <c r="H256" s="37">
        <v>-144.31693200000001</v>
      </c>
      <c r="I256" s="20">
        <v>359680</v>
      </c>
      <c r="J256" s="21">
        <v>23757</v>
      </c>
      <c r="K256" s="44"/>
      <c r="L256" s="44" t="s">
        <v>75</v>
      </c>
    </row>
    <row r="257" spans="1:12" hidden="1" x14ac:dyDescent="0.35">
      <c r="A257" s="10">
        <v>5131</v>
      </c>
      <c r="B257" s="43" t="s">
        <v>563</v>
      </c>
      <c r="C257" s="43" t="s">
        <v>414</v>
      </c>
      <c r="D257" s="20" t="s">
        <v>375</v>
      </c>
      <c r="E257" s="43" t="s">
        <v>563</v>
      </c>
      <c r="F257" s="43" t="s">
        <v>564</v>
      </c>
      <c r="G257" s="37">
        <v>-27.591529000000001</v>
      </c>
      <c r="H257" s="37">
        <v>-144.30585099999999</v>
      </c>
      <c r="I257" s="20">
        <v>364896</v>
      </c>
      <c r="J257" s="21">
        <v>23757</v>
      </c>
      <c r="K257" s="44"/>
      <c r="L257" s="44" t="s">
        <v>75</v>
      </c>
    </row>
    <row r="258" spans="1:12" hidden="1" x14ac:dyDescent="0.35">
      <c r="A258" s="10">
        <v>5132</v>
      </c>
      <c r="B258" s="43" t="s">
        <v>637</v>
      </c>
      <c r="C258" s="43" t="s">
        <v>637</v>
      </c>
      <c r="D258" s="20" t="s">
        <v>375</v>
      </c>
      <c r="E258" s="43" t="s">
        <v>638</v>
      </c>
      <c r="F258" s="43" t="s">
        <v>639</v>
      </c>
      <c r="G258" s="37">
        <v>-16.284293000000002</v>
      </c>
      <c r="H258" s="37">
        <v>-144.85506100000001</v>
      </c>
      <c r="I258" s="20"/>
      <c r="J258" s="21"/>
      <c r="K258" s="44"/>
      <c r="L258" s="44"/>
    </row>
    <row r="259" spans="1:12" hidden="1" x14ac:dyDescent="0.35">
      <c r="A259" s="10">
        <v>5133</v>
      </c>
      <c r="B259" s="43" t="s">
        <v>2362</v>
      </c>
      <c r="C259" s="43" t="s">
        <v>619</v>
      </c>
      <c r="D259" s="20" t="s">
        <v>375</v>
      </c>
      <c r="E259" s="43" t="s">
        <v>2362</v>
      </c>
      <c r="F259" s="43" t="s">
        <v>2363</v>
      </c>
      <c r="G259" s="37">
        <v>-18.575233000000001</v>
      </c>
      <c r="H259" s="37">
        <v>-136.32225800000001</v>
      </c>
      <c r="I259" s="20"/>
      <c r="J259" s="21"/>
      <c r="K259" s="44"/>
      <c r="L259" s="44"/>
    </row>
    <row r="260" spans="1:12" hidden="1" x14ac:dyDescent="0.35">
      <c r="A260" s="10">
        <v>5134</v>
      </c>
      <c r="B260" s="43" t="s">
        <v>619</v>
      </c>
      <c r="C260" s="43" t="s">
        <v>619</v>
      </c>
      <c r="D260" s="20" t="s">
        <v>375</v>
      </c>
      <c r="E260" s="43">
        <v>0</v>
      </c>
      <c r="F260" s="43">
        <v>0</v>
      </c>
      <c r="G260" s="37">
        <v>-18.575233000000001</v>
      </c>
      <c r="H260" s="37">
        <v>-136.32225800000001</v>
      </c>
      <c r="I260" s="20"/>
      <c r="J260" s="21">
        <v>23751</v>
      </c>
      <c r="K260" s="44"/>
      <c r="L260" s="44" t="s">
        <v>75</v>
      </c>
    </row>
    <row r="261" spans="1:12" hidden="1" x14ac:dyDescent="0.35">
      <c r="A261" s="10">
        <v>5135</v>
      </c>
      <c r="B261" s="43" t="s">
        <v>589</v>
      </c>
      <c r="C261" s="43" t="s">
        <v>589</v>
      </c>
      <c r="D261" s="20" t="s">
        <v>375</v>
      </c>
      <c r="E261" s="43" t="s">
        <v>590</v>
      </c>
      <c r="F261" s="43" t="s">
        <v>590</v>
      </c>
      <c r="G261" s="37">
        <v>-17.864405000000001</v>
      </c>
      <c r="H261" s="37">
        <v>-143.08826500000001</v>
      </c>
      <c r="I261" s="20"/>
      <c r="J261" s="21">
        <v>23770</v>
      </c>
      <c r="K261" s="44"/>
      <c r="L261" s="44" t="s">
        <v>75</v>
      </c>
    </row>
    <row r="262" spans="1:12" hidden="1" x14ac:dyDescent="0.35">
      <c r="A262" s="10">
        <v>5136</v>
      </c>
      <c r="B262" s="43" t="s">
        <v>1619</v>
      </c>
      <c r="C262" s="43" t="s">
        <v>1619</v>
      </c>
      <c r="D262" s="20" t="s">
        <v>375</v>
      </c>
      <c r="E262" s="43" t="s">
        <v>1620</v>
      </c>
      <c r="F262" s="43" t="s">
        <v>1619</v>
      </c>
      <c r="G262" s="37">
        <v>-22.649097000000001</v>
      </c>
      <c r="H262" s="37">
        <v>-152.80553</v>
      </c>
      <c r="I262" s="20">
        <v>354282</v>
      </c>
      <c r="J262" s="21">
        <v>23771</v>
      </c>
      <c r="K262" s="44"/>
      <c r="L262" s="44" t="s">
        <v>109</v>
      </c>
    </row>
    <row r="263" spans="1:12" hidden="1" x14ac:dyDescent="0.35">
      <c r="A263" s="10">
        <v>5137</v>
      </c>
      <c r="B263" s="43" t="s">
        <v>1623</v>
      </c>
      <c r="C263" s="43" t="s">
        <v>1623</v>
      </c>
      <c r="D263" s="20" t="s">
        <v>375</v>
      </c>
      <c r="E263" s="43" t="s">
        <v>1624</v>
      </c>
      <c r="F263" s="43" t="s">
        <v>1623</v>
      </c>
      <c r="G263" s="37">
        <v>-22.473654</v>
      </c>
      <c r="H263" s="37">
        <v>-151.34653399999999</v>
      </c>
      <c r="I263" s="20">
        <v>358232</v>
      </c>
      <c r="J263" s="21"/>
      <c r="K263" s="44"/>
      <c r="L263" s="44"/>
    </row>
    <row r="264" spans="1:12" hidden="1" x14ac:dyDescent="0.35">
      <c r="A264" s="10">
        <v>5138</v>
      </c>
      <c r="B264" s="43" t="s">
        <v>1625</v>
      </c>
      <c r="C264" s="43" t="s">
        <v>1625</v>
      </c>
      <c r="D264" s="20" t="s">
        <v>375</v>
      </c>
      <c r="E264" s="43" t="s">
        <v>1625</v>
      </c>
      <c r="F264" s="43" t="s">
        <v>1626</v>
      </c>
      <c r="G264" s="37">
        <v>-16.626131000000001</v>
      </c>
      <c r="H264" s="37">
        <v>-151.493471</v>
      </c>
      <c r="I264" s="20">
        <v>358201</v>
      </c>
      <c r="J264" s="21"/>
      <c r="K264" s="44"/>
      <c r="L264" s="44"/>
    </row>
    <row r="265" spans="1:12" hidden="1" x14ac:dyDescent="0.35">
      <c r="A265" s="10">
        <v>5139</v>
      </c>
      <c r="B265" s="43" t="s">
        <v>689</v>
      </c>
      <c r="C265" s="43" t="s">
        <v>410</v>
      </c>
      <c r="D265" s="20" t="s">
        <v>375</v>
      </c>
      <c r="E265" s="43" t="s">
        <v>689</v>
      </c>
      <c r="F265" s="43">
        <v>0</v>
      </c>
      <c r="G265" s="37">
        <v>-16.958758</v>
      </c>
      <c r="H265" s="37">
        <v>-144.732856</v>
      </c>
      <c r="I265" s="20"/>
      <c r="J265" s="21">
        <v>23775</v>
      </c>
      <c r="K265" s="44"/>
      <c r="L265" s="44" t="s">
        <v>75</v>
      </c>
    </row>
    <row r="266" spans="1:12" hidden="1" x14ac:dyDescent="0.35">
      <c r="A266" s="10">
        <v>5140</v>
      </c>
      <c r="B266" s="43" t="s">
        <v>1602</v>
      </c>
      <c r="C266" s="43" t="s">
        <v>410</v>
      </c>
      <c r="D266" s="20" t="s">
        <v>375</v>
      </c>
      <c r="E266" s="43" t="s">
        <v>1602</v>
      </c>
      <c r="F266" s="43">
        <v>0</v>
      </c>
      <c r="G266" s="37">
        <v>-16.882514</v>
      </c>
      <c r="H266" s="37">
        <v>-144.91032100000001</v>
      </c>
      <c r="I266" s="20">
        <v>358910</v>
      </c>
      <c r="J266" s="21">
        <v>23775</v>
      </c>
      <c r="K266" s="44"/>
      <c r="L266" s="44" t="s">
        <v>75</v>
      </c>
    </row>
    <row r="267" spans="1:12" hidden="1" x14ac:dyDescent="0.35">
      <c r="A267" s="10">
        <v>5141</v>
      </c>
      <c r="B267" s="43" t="s">
        <v>436</v>
      </c>
      <c r="C267" s="43" t="s">
        <v>410</v>
      </c>
      <c r="D267" s="20" t="s">
        <v>375</v>
      </c>
      <c r="E267" s="43" t="s">
        <v>436</v>
      </c>
      <c r="F267" s="43">
        <v>0</v>
      </c>
      <c r="G267" s="37">
        <v>-16.974250000000001</v>
      </c>
      <c r="H267" s="37">
        <v>-144.69737000000001</v>
      </c>
      <c r="I267" s="20">
        <v>359164</v>
      </c>
      <c r="J267" s="21">
        <v>23775</v>
      </c>
      <c r="K267" s="44"/>
      <c r="L267" s="44" t="s">
        <v>75</v>
      </c>
    </row>
    <row r="268" spans="1:12" hidden="1" x14ac:dyDescent="0.35">
      <c r="A268" s="10">
        <v>5142</v>
      </c>
      <c r="B268" s="43" t="s">
        <v>447</v>
      </c>
      <c r="C268" s="43" t="s">
        <v>410</v>
      </c>
      <c r="D268" s="20" t="s">
        <v>375</v>
      </c>
      <c r="E268" s="43" t="s">
        <v>447</v>
      </c>
      <c r="F268" s="43">
        <v>0</v>
      </c>
      <c r="G268" s="37">
        <v>-16.912723</v>
      </c>
      <c r="H268" s="37">
        <v>-144.810486</v>
      </c>
      <c r="I268" s="20">
        <v>358902</v>
      </c>
      <c r="J268" s="21">
        <v>23775</v>
      </c>
      <c r="K268" s="44"/>
      <c r="L268" s="44" t="s">
        <v>75</v>
      </c>
    </row>
    <row r="269" spans="1:12" hidden="1" x14ac:dyDescent="0.35">
      <c r="A269" s="10">
        <v>5143</v>
      </c>
      <c r="B269" s="43" t="s">
        <v>495</v>
      </c>
      <c r="C269" s="43" t="s">
        <v>410</v>
      </c>
      <c r="D269" s="20" t="s">
        <v>375</v>
      </c>
      <c r="E269" s="43" t="s">
        <v>495</v>
      </c>
      <c r="F269" s="43">
        <v>0</v>
      </c>
      <c r="G269" s="37">
        <v>-16.909478</v>
      </c>
      <c r="H269" s="37">
        <v>-144.749359</v>
      </c>
      <c r="I269" s="20">
        <v>358903</v>
      </c>
      <c r="J269" s="21">
        <v>23775</v>
      </c>
      <c r="K269" s="44"/>
      <c r="L269" s="44" t="s">
        <v>75</v>
      </c>
    </row>
    <row r="270" spans="1:12" hidden="1" x14ac:dyDescent="0.35">
      <c r="A270" s="10">
        <v>5144</v>
      </c>
      <c r="B270" s="43" t="s">
        <v>1612</v>
      </c>
      <c r="C270" s="43" t="s">
        <v>410</v>
      </c>
      <c r="D270" s="20" t="s">
        <v>375</v>
      </c>
      <c r="E270" s="43" t="s">
        <v>1612</v>
      </c>
      <c r="F270" s="43">
        <v>0</v>
      </c>
      <c r="G270" s="37">
        <v>-16.860495</v>
      </c>
      <c r="H270" s="37">
        <v>-144.644845</v>
      </c>
      <c r="I270" s="20">
        <v>358917</v>
      </c>
      <c r="J270" s="21">
        <v>23775</v>
      </c>
      <c r="K270" s="44"/>
      <c r="L270" s="44" t="s">
        <v>75</v>
      </c>
    </row>
    <row r="271" spans="1:12" hidden="1" x14ac:dyDescent="0.35">
      <c r="A271" s="10">
        <v>5145</v>
      </c>
      <c r="B271" s="43" t="s">
        <v>526</v>
      </c>
      <c r="C271" s="43" t="s">
        <v>410</v>
      </c>
      <c r="D271" s="20" t="s">
        <v>375</v>
      </c>
      <c r="E271" s="43" t="s">
        <v>526</v>
      </c>
      <c r="F271" s="43">
        <v>0</v>
      </c>
      <c r="G271" s="37">
        <v>-16.869716</v>
      </c>
      <c r="H271" s="37">
        <v>-144.78709799999999</v>
      </c>
      <c r="I271" s="20">
        <v>358912</v>
      </c>
      <c r="J271" s="21">
        <v>23775</v>
      </c>
      <c r="K271" s="44"/>
      <c r="L271" s="44" t="s">
        <v>75</v>
      </c>
    </row>
    <row r="272" spans="1:12" hidden="1" x14ac:dyDescent="0.35">
      <c r="A272" s="10">
        <v>5146</v>
      </c>
      <c r="B272" s="43" t="s">
        <v>529</v>
      </c>
      <c r="C272" s="43" t="s">
        <v>410</v>
      </c>
      <c r="D272" s="20" t="s">
        <v>375</v>
      </c>
      <c r="E272" s="43" t="s">
        <v>529</v>
      </c>
      <c r="F272" s="43">
        <v>0</v>
      </c>
      <c r="G272" s="37">
        <v>-16.868995999999999</v>
      </c>
      <c r="H272" s="37">
        <v>-144.827384</v>
      </c>
      <c r="I272" s="20">
        <v>358911</v>
      </c>
      <c r="J272" s="21">
        <v>23775</v>
      </c>
      <c r="K272" s="44"/>
      <c r="L272" s="44" t="s">
        <v>75</v>
      </c>
    </row>
    <row r="273" spans="1:12" hidden="1" x14ac:dyDescent="0.35">
      <c r="A273" s="10">
        <v>5147</v>
      </c>
      <c r="B273" s="43" t="s">
        <v>539</v>
      </c>
      <c r="C273" s="43" t="s">
        <v>410</v>
      </c>
      <c r="D273" s="20" t="s">
        <v>375</v>
      </c>
      <c r="E273" s="43" t="s">
        <v>539</v>
      </c>
      <c r="F273" s="43">
        <v>0</v>
      </c>
      <c r="G273" s="37">
        <v>-16.901997000000001</v>
      </c>
      <c r="H273" s="37">
        <v>-144.84130999999999</v>
      </c>
      <c r="I273" s="20">
        <v>358905</v>
      </c>
      <c r="J273" s="21">
        <v>23775</v>
      </c>
      <c r="K273" s="44"/>
      <c r="L273" s="44" t="s">
        <v>75</v>
      </c>
    </row>
    <row r="274" spans="1:12" hidden="1" x14ac:dyDescent="0.35">
      <c r="A274" s="10">
        <v>5148</v>
      </c>
      <c r="B274" s="43" t="s">
        <v>568</v>
      </c>
      <c r="C274" s="43" t="s">
        <v>410</v>
      </c>
      <c r="D274" s="20" t="s">
        <v>375</v>
      </c>
      <c r="E274" s="43" t="s">
        <v>568</v>
      </c>
      <c r="F274" s="43">
        <v>0</v>
      </c>
      <c r="G274" s="37">
        <v>-16.958758</v>
      </c>
      <c r="H274" s="37">
        <v>-144.732856</v>
      </c>
      <c r="I274" s="20"/>
      <c r="J274" s="21">
        <v>23775</v>
      </c>
      <c r="K274" s="44"/>
      <c r="L274" s="44" t="s">
        <v>75</v>
      </c>
    </row>
    <row r="275" spans="1:12" hidden="1" x14ac:dyDescent="0.35">
      <c r="A275" s="10">
        <v>5149</v>
      </c>
      <c r="B275" s="43" t="s">
        <v>1627</v>
      </c>
      <c r="C275" s="43" t="s">
        <v>410</v>
      </c>
      <c r="D275" s="20" t="s">
        <v>375</v>
      </c>
      <c r="E275" s="43" t="s">
        <v>1627</v>
      </c>
      <c r="F275" s="43">
        <v>0</v>
      </c>
      <c r="G275" s="37">
        <v>-16.893294999999998</v>
      </c>
      <c r="H275" s="37">
        <v>-144.875439</v>
      </c>
      <c r="I275" s="20">
        <v>358909</v>
      </c>
      <c r="J275" s="21">
        <v>23775</v>
      </c>
      <c r="K275" s="44"/>
      <c r="L275" s="44" t="s">
        <v>75</v>
      </c>
    </row>
    <row r="276" spans="1:12" hidden="1" x14ac:dyDescent="0.35">
      <c r="A276" s="10">
        <v>5150</v>
      </c>
      <c r="B276" s="43" t="s">
        <v>690</v>
      </c>
      <c r="C276" s="43" t="s">
        <v>410</v>
      </c>
      <c r="D276" s="20" t="s">
        <v>375</v>
      </c>
      <c r="E276" s="43" t="s">
        <v>690</v>
      </c>
      <c r="F276" s="43">
        <v>0</v>
      </c>
      <c r="G276" s="37">
        <v>-16.958758</v>
      </c>
      <c r="H276" s="37">
        <v>-144.732856</v>
      </c>
      <c r="I276" s="20"/>
      <c r="J276" s="21">
        <v>23775</v>
      </c>
      <c r="K276" s="44"/>
      <c r="L276" s="44" t="s">
        <v>75</v>
      </c>
    </row>
    <row r="277" spans="1:12" hidden="1" x14ac:dyDescent="0.35">
      <c r="A277" s="10">
        <v>5151</v>
      </c>
      <c r="B277" s="43" t="s">
        <v>550</v>
      </c>
      <c r="C277" s="43" t="s">
        <v>550</v>
      </c>
      <c r="D277" s="20" t="s">
        <v>375</v>
      </c>
      <c r="E277" s="43" t="s">
        <v>550</v>
      </c>
      <c r="F277" s="43" t="s">
        <v>551</v>
      </c>
      <c r="G277" s="37">
        <v>-17.677527999999999</v>
      </c>
      <c r="H277" s="37">
        <v>-149.400881</v>
      </c>
      <c r="I277" s="20">
        <v>358180</v>
      </c>
      <c r="J277" s="21">
        <v>24325</v>
      </c>
      <c r="K277" s="44"/>
      <c r="L277" s="44" t="s">
        <v>112</v>
      </c>
    </row>
    <row r="278" spans="1:12" hidden="1" x14ac:dyDescent="0.35">
      <c r="A278" s="10">
        <v>5152</v>
      </c>
      <c r="B278" s="43" t="s">
        <v>612</v>
      </c>
      <c r="C278" s="43" t="s">
        <v>550</v>
      </c>
      <c r="D278" s="20" t="s">
        <v>375</v>
      </c>
      <c r="E278" s="43" t="s">
        <v>612</v>
      </c>
      <c r="F278" s="43" t="s">
        <v>612</v>
      </c>
      <c r="G278" s="37">
        <v>-17.677527999999999</v>
      </c>
      <c r="H278" s="37">
        <v>-149.400881</v>
      </c>
      <c r="I278" s="20"/>
      <c r="J278" s="21"/>
      <c r="K278" s="44"/>
      <c r="L278" s="44"/>
    </row>
    <row r="279" spans="1:12" hidden="1" x14ac:dyDescent="0.35">
      <c r="A279" s="10">
        <v>5153</v>
      </c>
      <c r="B279" s="43" t="s">
        <v>616</v>
      </c>
      <c r="C279" s="43" t="s">
        <v>615</v>
      </c>
      <c r="D279" s="20" t="s">
        <v>375</v>
      </c>
      <c r="E279" s="43" t="s">
        <v>616</v>
      </c>
      <c r="F279" s="43" t="s">
        <v>499</v>
      </c>
      <c r="G279" s="37">
        <v>-9.9056320000000007</v>
      </c>
      <c r="H279" s="37">
        <v>-139.05185299999999</v>
      </c>
      <c r="I279" s="20"/>
      <c r="J279" s="21"/>
      <c r="K279" s="44"/>
      <c r="L279" s="44"/>
    </row>
    <row r="280" spans="1:12" hidden="1" x14ac:dyDescent="0.35">
      <c r="A280" s="10">
        <v>5154</v>
      </c>
      <c r="B280" s="43" t="s">
        <v>1637</v>
      </c>
      <c r="C280" s="43" t="s">
        <v>615</v>
      </c>
      <c r="D280" s="20" t="s">
        <v>375</v>
      </c>
      <c r="E280" s="43" t="s">
        <v>1637</v>
      </c>
      <c r="F280" s="43" t="s">
        <v>669</v>
      </c>
      <c r="G280" s="37">
        <v>-9.9056320000000007</v>
      </c>
      <c r="H280" s="37">
        <v>-139.05185299999999</v>
      </c>
      <c r="I280" s="20"/>
      <c r="J280" s="21">
        <v>23777</v>
      </c>
      <c r="K280" s="44"/>
      <c r="L280" s="44" t="s">
        <v>75</v>
      </c>
    </row>
    <row r="281" spans="1:12" hidden="1" x14ac:dyDescent="0.35">
      <c r="A281" s="10">
        <v>5155</v>
      </c>
      <c r="B281" s="43" t="s">
        <v>660</v>
      </c>
      <c r="C281" s="43" t="s">
        <v>615</v>
      </c>
      <c r="D281" s="20" t="s">
        <v>375</v>
      </c>
      <c r="E281" s="43" t="s">
        <v>660</v>
      </c>
      <c r="F281" s="43" t="s">
        <v>499</v>
      </c>
      <c r="G281" s="37">
        <v>-9.9056320000000007</v>
      </c>
      <c r="H281" s="37">
        <v>-139.05185299999999</v>
      </c>
      <c r="I281" s="20"/>
      <c r="J281" s="21">
        <v>23777</v>
      </c>
      <c r="K281" s="44"/>
      <c r="L281" s="44" t="s">
        <v>75</v>
      </c>
    </row>
    <row r="282" spans="1:12" hidden="1" x14ac:dyDescent="0.35">
      <c r="A282" s="10">
        <v>5156</v>
      </c>
      <c r="B282" s="43" t="s">
        <v>615</v>
      </c>
      <c r="C282" s="43" t="s">
        <v>615</v>
      </c>
      <c r="D282" s="20" t="s">
        <v>375</v>
      </c>
      <c r="E282" s="43" t="s">
        <v>669</v>
      </c>
      <c r="F282" s="43" t="s">
        <v>615</v>
      </c>
      <c r="G282" s="37">
        <v>-9.9056320000000007</v>
      </c>
      <c r="H282" s="37">
        <v>-139.05185299999999</v>
      </c>
      <c r="I282" s="20"/>
      <c r="J282" s="21">
        <v>23777</v>
      </c>
      <c r="K282" s="44"/>
      <c r="L282" s="44" t="s">
        <v>75</v>
      </c>
    </row>
    <row r="283" spans="1:12" hidden="1" x14ac:dyDescent="0.35">
      <c r="A283" s="10">
        <v>5157</v>
      </c>
      <c r="B283" s="43" t="s">
        <v>2332</v>
      </c>
      <c r="C283" s="43" t="s">
        <v>2332</v>
      </c>
      <c r="D283" s="20" t="s">
        <v>375</v>
      </c>
      <c r="E283" s="43" t="s">
        <v>2333</v>
      </c>
      <c r="F283" s="43" t="s">
        <v>2334</v>
      </c>
      <c r="G283" s="37">
        <v>-14.624672</v>
      </c>
      <c r="H283" s="37">
        <v>-145.20237599999999</v>
      </c>
      <c r="I283" s="20">
        <v>358310</v>
      </c>
      <c r="J283" s="21"/>
      <c r="K283" s="44"/>
      <c r="L283" s="44"/>
    </row>
    <row r="284" spans="1:12" hidden="1" x14ac:dyDescent="0.35">
      <c r="A284" s="10">
        <v>5158</v>
      </c>
      <c r="B284" s="43" t="s">
        <v>1630</v>
      </c>
      <c r="C284" s="43" t="s">
        <v>1630</v>
      </c>
      <c r="D284" s="20" t="s">
        <v>375</v>
      </c>
      <c r="E284" s="43" t="s">
        <v>1631</v>
      </c>
      <c r="F284" s="43" t="s">
        <v>1631</v>
      </c>
      <c r="G284" s="37">
        <v>-15.745203</v>
      </c>
      <c r="H284" s="37">
        <v>-142.16150400000001</v>
      </c>
      <c r="I284" s="20"/>
      <c r="J284" s="21"/>
      <c r="K284" s="44"/>
      <c r="L284" s="44"/>
    </row>
    <row r="285" spans="1:12" hidden="1" x14ac:dyDescent="0.35">
      <c r="A285" s="10">
        <v>5159</v>
      </c>
      <c r="B285" s="43" t="s">
        <v>595</v>
      </c>
      <c r="C285" s="43" t="s">
        <v>595</v>
      </c>
      <c r="D285" s="20" t="s">
        <v>375</v>
      </c>
      <c r="E285" s="43" t="s">
        <v>203</v>
      </c>
      <c r="F285" s="43" t="s">
        <v>203</v>
      </c>
      <c r="G285" s="37">
        <v>-17.352499999999999</v>
      </c>
      <c r="H285" s="37">
        <v>-138.37370899999999</v>
      </c>
      <c r="I285" s="20"/>
      <c r="J285" s="21"/>
      <c r="K285" s="44"/>
      <c r="L285" s="44"/>
    </row>
    <row r="286" spans="1:12" hidden="1" x14ac:dyDescent="0.35">
      <c r="A286" s="10">
        <v>5160</v>
      </c>
      <c r="B286" s="43" t="s">
        <v>2337</v>
      </c>
      <c r="C286" s="43" t="s">
        <v>2337</v>
      </c>
      <c r="D286" s="20" t="s">
        <v>375</v>
      </c>
      <c r="E286" s="43" t="s">
        <v>2337</v>
      </c>
      <c r="F286" s="43" t="s">
        <v>2337</v>
      </c>
      <c r="G286" s="37">
        <v>-23.147396000000001</v>
      </c>
      <c r="H286" s="37">
        <v>-134.85156900000001</v>
      </c>
      <c r="I286" s="20">
        <v>365393</v>
      </c>
      <c r="J286" s="21"/>
      <c r="K286" s="44"/>
      <c r="L286" s="44"/>
    </row>
    <row r="287" spans="1:12" hidden="1" x14ac:dyDescent="0.35">
      <c r="A287" s="10">
        <v>5161</v>
      </c>
      <c r="B287" s="43" t="s">
        <v>2338</v>
      </c>
      <c r="C287" s="43" t="s">
        <v>2338</v>
      </c>
      <c r="D287" s="20" t="s">
        <v>375</v>
      </c>
      <c r="E287" s="43" t="s">
        <v>2339</v>
      </c>
      <c r="F287" s="43" t="s">
        <v>2338</v>
      </c>
      <c r="G287" s="37">
        <v>-23.164695999999999</v>
      </c>
      <c r="H287" s="37">
        <v>-134.85256000000001</v>
      </c>
      <c r="I287" s="20">
        <v>359817</v>
      </c>
      <c r="J287" s="21">
        <v>27168</v>
      </c>
      <c r="K287" s="44"/>
      <c r="L287" s="44" t="s">
        <v>75</v>
      </c>
    </row>
    <row r="288" spans="1:12" hidden="1" x14ac:dyDescent="0.35">
      <c r="A288" s="10">
        <v>5162</v>
      </c>
      <c r="B288" s="43" t="s">
        <v>600</v>
      </c>
      <c r="C288" s="43" t="s">
        <v>600</v>
      </c>
      <c r="D288" s="20" t="s">
        <v>375</v>
      </c>
      <c r="E288" s="43" t="s">
        <v>601</v>
      </c>
      <c r="F288" s="43" t="s">
        <v>601</v>
      </c>
      <c r="G288" s="37">
        <v>-17.311351999999999</v>
      </c>
      <c r="H288" s="37">
        <v>-142.58446900000001</v>
      </c>
      <c r="I288" s="20"/>
      <c r="J288" s="21"/>
      <c r="K288" s="44"/>
      <c r="L288" s="44"/>
    </row>
    <row r="289" spans="1:12" hidden="1" x14ac:dyDescent="0.35">
      <c r="A289" s="10">
        <v>5163</v>
      </c>
      <c r="B289" s="43" t="s">
        <v>646</v>
      </c>
      <c r="C289" s="43" t="s">
        <v>646</v>
      </c>
      <c r="D289" s="20" t="s">
        <v>375</v>
      </c>
      <c r="E289" s="43" t="s">
        <v>647</v>
      </c>
      <c r="F289" s="43" t="s">
        <v>647</v>
      </c>
      <c r="G289" s="37">
        <v>-21.704196</v>
      </c>
      <c r="H289" s="37">
        <v>-140.64782299999999</v>
      </c>
      <c r="I289" s="20"/>
      <c r="J289" s="21"/>
      <c r="K289" s="44"/>
      <c r="L289" s="44"/>
    </row>
    <row r="290" spans="1:12" hidden="1" x14ac:dyDescent="0.35">
      <c r="A290" s="10">
        <v>5164</v>
      </c>
      <c r="B290" s="43" t="s">
        <v>1649</v>
      </c>
      <c r="C290" s="43" t="s">
        <v>1649</v>
      </c>
      <c r="D290" s="20" t="s">
        <v>375</v>
      </c>
      <c r="E290" s="43" t="s">
        <v>438</v>
      </c>
      <c r="F290" s="43" t="s">
        <v>1650</v>
      </c>
      <c r="G290" s="37">
        <v>-23.370706999999999</v>
      </c>
      <c r="H290" s="37">
        <v>-134.48305099999999</v>
      </c>
      <c r="I290" s="20"/>
      <c r="J290" s="21">
        <v>28272</v>
      </c>
      <c r="K290" s="44"/>
      <c r="L290" s="44"/>
    </row>
    <row r="291" spans="1:12" hidden="1" x14ac:dyDescent="0.35">
      <c r="A291" s="8">
        <v>5165</v>
      </c>
      <c r="B291" s="7" t="s">
        <v>2768</v>
      </c>
      <c r="C291" s="7" t="s">
        <v>2768</v>
      </c>
      <c r="D291" s="7" t="s">
        <v>375</v>
      </c>
      <c r="E291" s="7"/>
      <c r="F291" s="41"/>
      <c r="G291" s="37">
        <v>-21.30538</v>
      </c>
      <c r="H291" s="37">
        <v>-136.74615</v>
      </c>
      <c r="I291" s="7"/>
      <c r="J291" s="7"/>
      <c r="K291" s="42"/>
      <c r="L291" s="42"/>
    </row>
    <row r="292" spans="1:12" hidden="1" x14ac:dyDescent="0.35">
      <c r="A292" s="10">
        <v>5166</v>
      </c>
      <c r="B292" s="43" t="s">
        <v>1634</v>
      </c>
      <c r="C292" s="43" t="s">
        <v>1634</v>
      </c>
      <c r="D292" s="20" t="s">
        <v>375</v>
      </c>
      <c r="E292" s="43">
        <v>0</v>
      </c>
      <c r="F292" s="43">
        <v>0</v>
      </c>
      <c r="G292" s="37">
        <v>-21.343340000000001</v>
      </c>
      <c r="H292" s="37">
        <v>-136.535752</v>
      </c>
      <c r="I292" s="20"/>
      <c r="J292" s="21">
        <v>31322</v>
      </c>
      <c r="K292" s="44"/>
      <c r="L292" s="44"/>
    </row>
    <row r="293" spans="1:12" hidden="1" x14ac:dyDescent="0.35">
      <c r="A293" s="10">
        <v>5167</v>
      </c>
      <c r="B293" s="43" t="s">
        <v>472</v>
      </c>
      <c r="C293" s="43" t="s">
        <v>471</v>
      </c>
      <c r="D293" s="20" t="s">
        <v>375</v>
      </c>
      <c r="E293" s="43" t="s">
        <v>472</v>
      </c>
      <c r="F293" s="43" t="s">
        <v>473</v>
      </c>
      <c r="G293" s="37">
        <v>-17.008479999999999</v>
      </c>
      <c r="H293" s="37">
        <v>-149.535156</v>
      </c>
      <c r="I293" s="20">
        <v>364879</v>
      </c>
      <c r="J293" s="21">
        <v>24316</v>
      </c>
      <c r="K293" s="44"/>
      <c r="L293" s="44" t="s">
        <v>75</v>
      </c>
    </row>
    <row r="294" spans="1:12" hidden="1" x14ac:dyDescent="0.35">
      <c r="A294" s="10">
        <v>5168</v>
      </c>
      <c r="B294" s="43" t="s">
        <v>2318</v>
      </c>
      <c r="C294" s="43" t="s">
        <v>471</v>
      </c>
      <c r="D294" s="20" t="s">
        <v>375</v>
      </c>
      <c r="E294" s="43" t="s">
        <v>2318</v>
      </c>
      <c r="F294" s="43" t="s">
        <v>2319</v>
      </c>
      <c r="G294" s="37">
        <v>-16.987572</v>
      </c>
      <c r="H294" s="37">
        <v>-149.562759</v>
      </c>
      <c r="I294" s="20">
        <v>365621</v>
      </c>
      <c r="J294" s="21">
        <v>24316</v>
      </c>
      <c r="K294" s="44"/>
      <c r="L294" s="44" t="s">
        <v>75</v>
      </c>
    </row>
    <row r="295" spans="1:12" hidden="1" x14ac:dyDescent="0.35">
      <c r="A295" s="10">
        <v>5169</v>
      </c>
      <c r="B295" s="43" t="s">
        <v>2320</v>
      </c>
      <c r="C295" s="43" t="s">
        <v>471</v>
      </c>
      <c r="D295" s="20" t="s">
        <v>375</v>
      </c>
      <c r="E295" s="43" t="s">
        <v>2321</v>
      </c>
      <c r="F295" s="43">
        <v>0</v>
      </c>
      <c r="G295" s="37">
        <v>-16.987864999999999</v>
      </c>
      <c r="H295" s="37">
        <v>-149.554925</v>
      </c>
      <c r="I295" s="20">
        <v>359973</v>
      </c>
      <c r="J295" s="21">
        <v>24316</v>
      </c>
      <c r="K295" s="44"/>
      <c r="L295" s="44" t="s">
        <v>75</v>
      </c>
    </row>
    <row r="296" spans="1:12" hidden="1" x14ac:dyDescent="0.35">
      <c r="A296" s="10">
        <v>5170</v>
      </c>
      <c r="B296" s="43" t="s">
        <v>2322</v>
      </c>
      <c r="C296" s="43" t="s">
        <v>471</v>
      </c>
      <c r="D296" s="20" t="s">
        <v>375</v>
      </c>
      <c r="E296" s="43" t="s">
        <v>609</v>
      </c>
      <c r="F296" s="43">
        <v>0</v>
      </c>
      <c r="G296" s="37">
        <v>-16.992640999999999</v>
      </c>
      <c r="H296" s="37">
        <v>-149.541853</v>
      </c>
      <c r="I296" s="20">
        <v>359592</v>
      </c>
      <c r="J296" s="21">
        <v>24316</v>
      </c>
      <c r="K296" s="44"/>
      <c r="L296" s="44" t="s">
        <v>75</v>
      </c>
    </row>
    <row r="297" spans="1:12" hidden="1" x14ac:dyDescent="0.35">
      <c r="A297" s="10">
        <v>5171</v>
      </c>
      <c r="B297" s="43" t="s">
        <v>516</v>
      </c>
      <c r="C297" s="43" t="s">
        <v>471</v>
      </c>
      <c r="D297" s="20" t="s">
        <v>375</v>
      </c>
      <c r="E297" s="43" t="s">
        <v>517</v>
      </c>
      <c r="F297" s="43" t="s">
        <v>518</v>
      </c>
      <c r="G297" s="37">
        <v>-17.040997999999998</v>
      </c>
      <c r="H297" s="37">
        <v>-149.54556199999999</v>
      </c>
      <c r="I297" s="20">
        <v>365091</v>
      </c>
      <c r="J297" s="21">
        <v>24316</v>
      </c>
      <c r="K297" s="44"/>
      <c r="L297" s="44" t="s">
        <v>75</v>
      </c>
    </row>
    <row r="298" spans="1:12" hidden="1" x14ac:dyDescent="0.35">
      <c r="A298" s="10">
        <v>5172</v>
      </c>
      <c r="B298" s="43" t="s">
        <v>2324</v>
      </c>
      <c r="C298" s="43" t="s">
        <v>471</v>
      </c>
      <c r="D298" s="20" t="s">
        <v>375</v>
      </c>
      <c r="E298" s="43" t="s">
        <v>2325</v>
      </c>
      <c r="F298" s="43" t="s">
        <v>2319</v>
      </c>
      <c r="G298" s="37">
        <v>-16.986004000000001</v>
      </c>
      <c r="H298" s="37">
        <v>-149.56495699999999</v>
      </c>
      <c r="I298" s="20">
        <v>365622</v>
      </c>
      <c r="J298" s="21">
        <v>24316</v>
      </c>
      <c r="K298" s="44"/>
      <c r="L298" s="44" t="s">
        <v>75</v>
      </c>
    </row>
    <row r="299" spans="1:12" hidden="1" x14ac:dyDescent="0.35">
      <c r="A299" s="10">
        <v>5173</v>
      </c>
      <c r="B299" s="43" t="s">
        <v>2326</v>
      </c>
      <c r="C299" s="43" t="s">
        <v>471</v>
      </c>
      <c r="D299" s="20" t="s">
        <v>375</v>
      </c>
      <c r="E299" s="43" t="s">
        <v>1657</v>
      </c>
      <c r="F299" s="43">
        <v>0</v>
      </c>
      <c r="G299" s="37">
        <v>-16.991731999999999</v>
      </c>
      <c r="H299" s="37">
        <v>-149.578486</v>
      </c>
      <c r="I299" s="20">
        <v>359217</v>
      </c>
      <c r="J299" s="21">
        <v>24316</v>
      </c>
      <c r="K299" s="44"/>
      <c r="L299" s="44" t="s">
        <v>75</v>
      </c>
    </row>
    <row r="300" spans="1:12" hidden="1" x14ac:dyDescent="0.35">
      <c r="A300" s="10">
        <v>5174</v>
      </c>
      <c r="B300" s="43" t="s">
        <v>585</v>
      </c>
      <c r="C300" s="43" t="s">
        <v>471</v>
      </c>
      <c r="D300" s="20" t="s">
        <v>375</v>
      </c>
      <c r="E300" s="43" t="s">
        <v>585</v>
      </c>
      <c r="F300" s="43">
        <v>0</v>
      </c>
      <c r="G300" s="37">
        <v>-16.991731999999999</v>
      </c>
      <c r="H300" s="37">
        <v>-149.578486</v>
      </c>
      <c r="I300" s="20"/>
      <c r="J300" s="21">
        <v>24316</v>
      </c>
      <c r="K300" s="44"/>
      <c r="L300" s="44" t="s">
        <v>75</v>
      </c>
    </row>
    <row r="301" spans="1:12" hidden="1" x14ac:dyDescent="0.35">
      <c r="A301" s="10">
        <v>5175</v>
      </c>
      <c r="B301" s="43" t="s">
        <v>609</v>
      </c>
      <c r="C301" s="43" t="s">
        <v>471</v>
      </c>
      <c r="D301" s="20" t="s">
        <v>375</v>
      </c>
      <c r="E301" s="43" t="s">
        <v>609</v>
      </c>
      <c r="F301" s="43">
        <v>0</v>
      </c>
      <c r="G301" s="37">
        <v>-16.991731999999999</v>
      </c>
      <c r="H301" s="37">
        <v>-149.578486</v>
      </c>
      <c r="I301" s="20"/>
      <c r="J301" s="21">
        <v>24316</v>
      </c>
      <c r="K301" s="44"/>
      <c r="L301" s="44" t="s">
        <v>75</v>
      </c>
    </row>
    <row r="302" spans="1:12" hidden="1" x14ac:dyDescent="0.35">
      <c r="A302" s="10">
        <v>5176</v>
      </c>
      <c r="B302" s="43" t="s">
        <v>2398</v>
      </c>
      <c r="C302" s="43" t="s">
        <v>471</v>
      </c>
      <c r="D302" s="20" t="s">
        <v>375</v>
      </c>
      <c r="E302" s="43" t="s">
        <v>2398</v>
      </c>
      <c r="F302" s="43" t="s">
        <v>2398</v>
      </c>
      <c r="G302" s="37">
        <v>-16.991731999999999</v>
      </c>
      <c r="H302" s="37">
        <v>-149.578486</v>
      </c>
      <c r="I302" s="20"/>
      <c r="J302" s="21">
        <v>24316</v>
      </c>
      <c r="K302" s="44"/>
      <c r="L302" s="44" t="s">
        <v>75</v>
      </c>
    </row>
    <row r="303" spans="1:12" hidden="1" x14ac:dyDescent="0.35">
      <c r="A303" s="10">
        <v>5177</v>
      </c>
      <c r="B303" s="43" t="s">
        <v>617</v>
      </c>
      <c r="C303" s="43" t="s">
        <v>471</v>
      </c>
      <c r="D303" s="20" t="s">
        <v>375</v>
      </c>
      <c r="E303" s="43" t="s">
        <v>617</v>
      </c>
      <c r="F303" s="43" t="s">
        <v>517</v>
      </c>
      <c r="G303" s="37">
        <v>-16.991731999999999</v>
      </c>
      <c r="H303" s="37">
        <v>-149.578486</v>
      </c>
      <c r="I303" s="20"/>
      <c r="J303" s="21">
        <v>24316</v>
      </c>
      <c r="K303" s="44"/>
      <c r="L303" s="44" t="s">
        <v>75</v>
      </c>
    </row>
    <row r="304" spans="1:12" hidden="1" x14ac:dyDescent="0.35">
      <c r="A304" s="10">
        <v>5178</v>
      </c>
      <c r="B304" s="43" t="s">
        <v>517</v>
      </c>
      <c r="C304" s="43" t="s">
        <v>471</v>
      </c>
      <c r="D304" s="20" t="s">
        <v>375</v>
      </c>
      <c r="E304" s="43" t="s">
        <v>517</v>
      </c>
      <c r="F304" s="43" t="s">
        <v>517</v>
      </c>
      <c r="G304" s="37">
        <v>-16.991731999999999</v>
      </c>
      <c r="H304" s="37">
        <v>-149.578486</v>
      </c>
      <c r="I304" s="20"/>
      <c r="J304" s="21">
        <v>24316</v>
      </c>
      <c r="K304" s="44"/>
      <c r="L304" s="44" t="s">
        <v>75</v>
      </c>
    </row>
    <row r="305" spans="1:12" hidden="1" x14ac:dyDescent="0.35">
      <c r="A305" s="10">
        <v>5179</v>
      </c>
      <c r="B305" s="43" t="s">
        <v>1657</v>
      </c>
      <c r="C305" s="43" t="s">
        <v>471</v>
      </c>
      <c r="D305" s="20" t="s">
        <v>375</v>
      </c>
      <c r="E305" s="43" t="s">
        <v>1657</v>
      </c>
      <c r="F305" s="43">
        <v>0</v>
      </c>
      <c r="G305" s="37">
        <v>-16.991731999999999</v>
      </c>
      <c r="H305" s="37">
        <v>-149.578486</v>
      </c>
      <c r="I305" s="20"/>
      <c r="J305" s="21">
        <v>24316</v>
      </c>
      <c r="K305" s="44"/>
      <c r="L305" s="44" t="s">
        <v>75</v>
      </c>
    </row>
    <row r="306" spans="1:12" hidden="1" x14ac:dyDescent="0.35">
      <c r="A306" s="10">
        <v>5180</v>
      </c>
      <c r="B306" s="43" t="s">
        <v>449</v>
      </c>
      <c r="C306" s="43" t="s">
        <v>448</v>
      </c>
      <c r="D306" s="20" t="s">
        <v>375</v>
      </c>
      <c r="E306" s="43" t="s">
        <v>449</v>
      </c>
      <c r="F306" s="43">
        <v>0</v>
      </c>
      <c r="G306" s="37">
        <v>-15.082737</v>
      </c>
      <c r="H306" s="37">
        <v>-148.26700700000001</v>
      </c>
      <c r="I306" s="20">
        <v>358579</v>
      </c>
      <c r="J306" s="21">
        <v>31325</v>
      </c>
      <c r="K306" s="44"/>
      <c r="L306" s="44"/>
    </row>
    <row r="307" spans="1:12" hidden="1" x14ac:dyDescent="0.35">
      <c r="A307" s="10">
        <v>5181</v>
      </c>
      <c r="B307" s="43" t="s">
        <v>536</v>
      </c>
      <c r="C307" s="43" t="s">
        <v>448</v>
      </c>
      <c r="D307" s="20" t="s">
        <v>375</v>
      </c>
      <c r="E307" s="43" t="s">
        <v>536</v>
      </c>
      <c r="F307" s="43">
        <v>0</v>
      </c>
      <c r="G307" s="37">
        <v>-14.946103000000001</v>
      </c>
      <c r="H307" s="37">
        <v>-148.15041299999999</v>
      </c>
      <c r="I307" s="20">
        <v>358651</v>
      </c>
      <c r="J307" s="21">
        <v>31325</v>
      </c>
      <c r="K307" s="44"/>
      <c r="L307" s="44"/>
    </row>
    <row r="308" spans="1:12" hidden="1" x14ac:dyDescent="0.35">
      <c r="A308" s="10">
        <v>5182</v>
      </c>
      <c r="B308" s="43" t="s">
        <v>541</v>
      </c>
      <c r="C308" s="43" t="s">
        <v>448</v>
      </c>
      <c r="D308" s="20" t="s">
        <v>375</v>
      </c>
      <c r="E308" s="43" t="s">
        <v>541</v>
      </c>
      <c r="F308" s="43">
        <v>0</v>
      </c>
      <c r="G308" s="37">
        <v>-15.057874</v>
      </c>
      <c r="H308" s="37">
        <v>-148.280586</v>
      </c>
      <c r="I308" s="20">
        <v>358611</v>
      </c>
      <c r="J308" s="21">
        <v>31325</v>
      </c>
      <c r="K308" s="44"/>
      <c r="L308" s="44"/>
    </row>
    <row r="309" spans="1:12" hidden="1" x14ac:dyDescent="0.35">
      <c r="A309" s="10">
        <v>5183</v>
      </c>
      <c r="B309" s="43" t="s">
        <v>542</v>
      </c>
      <c r="C309" s="43" t="s">
        <v>448</v>
      </c>
      <c r="D309" s="20" t="s">
        <v>375</v>
      </c>
      <c r="E309" s="43" t="s">
        <v>542</v>
      </c>
      <c r="F309" s="43">
        <v>0</v>
      </c>
      <c r="G309" s="37">
        <v>-14.973962999999999</v>
      </c>
      <c r="H309" s="37">
        <v>-148.0968</v>
      </c>
      <c r="I309" s="20">
        <v>358647</v>
      </c>
      <c r="J309" s="21">
        <v>31325</v>
      </c>
      <c r="K309" s="44"/>
      <c r="L309" s="44"/>
    </row>
    <row r="310" spans="1:12" hidden="1" x14ac:dyDescent="0.35">
      <c r="A310" s="10">
        <v>5184</v>
      </c>
      <c r="B310" s="43" t="s">
        <v>566</v>
      </c>
      <c r="C310" s="43" t="s">
        <v>448</v>
      </c>
      <c r="D310" s="20" t="s">
        <v>375</v>
      </c>
      <c r="E310" s="43" t="s">
        <v>566</v>
      </c>
      <c r="F310" s="43">
        <v>0</v>
      </c>
      <c r="G310" s="37">
        <v>-14.950699</v>
      </c>
      <c r="H310" s="37">
        <v>-148.14411000000001</v>
      </c>
      <c r="I310" s="20">
        <v>358655</v>
      </c>
      <c r="J310" s="21">
        <v>31325</v>
      </c>
      <c r="K310" s="44"/>
      <c r="L310" s="44"/>
    </row>
    <row r="311" spans="1:12" hidden="1" x14ac:dyDescent="0.35">
      <c r="A311" s="10">
        <v>5185</v>
      </c>
      <c r="B311" s="43" t="s">
        <v>448</v>
      </c>
      <c r="C311" s="43" t="s">
        <v>448</v>
      </c>
      <c r="D311" s="20" t="s">
        <v>375</v>
      </c>
      <c r="E311" s="43" t="s">
        <v>618</v>
      </c>
      <c r="F311" s="43">
        <v>0</v>
      </c>
      <c r="G311" s="37">
        <v>-15.122309</v>
      </c>
      <c r="H311" s="37">
        <v>-148.220178</v>
      </c>
      <c r="I311" s="20"/>
      <c r="J311" s="21">
        <v>31325</v>
      </c>
      <c r="K311" s="44"/>
      <c r="L311" s="44"/>
    </row>
    <row r="312" spans="1:12" hidden="1" x14ac:dyDescent="0.35">
      <c r="A312" s="10">
        <v>5186</v>
      </c>
      <c r="B312" s="43" t="s">
        <v>644</v>
      </c>
      <c r="C312" s="43" t="s">
        <v>644</v>
      </c>
      <c r="D312" s="20" t="s">
        <v>375</v>
      </c>
      <c r="E312" s="43" t="s">
        <v>645</v>
      </c>
      <c r="F312" s="43">
        <v>0</v>
      </c>
      <c r="G312" s="37">
        <v>-15.928485</v>
      </c>
      <c r="H312" s="37">
        <v>-146.13711599999999</v>
      </c>
      <c r="I312" s="20"/>
      <c r="J312" s="21"/>
      <c r="K312" s="44"/>
      <c r="L312" s="44"/>
    </row>
    <row r="313" spans="1:12" hidden="1" x14ac:dyDescent="0.35">
      <c r="A313" s="10">
        <v>5187</v>
      </c>
      <c r="B313" s="43" t="s">
        <v>2341</v>
      </c>
      <c r="C313" s="43" t="s">
        <v>2341</v>
      </c>
      <c r="D313" s="20" t="s">
        <v>375</v>
      </c>
      <c r="E313" s="43" t="s">
        <v>2342</v>
      </c>
      <c r="F313" s="43" t="s">
        <v>2341</v>
      </c>
      <c r="G313" s="37">
        <v>-23.078085999999999</v>
      </c>
      <c r="H313" s="37">
        <v>-134.89090300000001</v>
      </c>
      <c r="I313" s="20">
        <v>359149</v>
      </c>
      <c r="J313" s="21"/>
      <c r="K313" s="44"/>
      <c r="L313" s="44"/>
    </row>
    <row r="314" spans="1:12" hidden="1" x14ac:dyDescent="0.35">
      <c r="A314" s="10">
        <v>5188</v>
      </c>
      <c r="B314" s="43" t="s">
        <v>2783</v>
      </c>
      <c r="C314" s="43" t="s">
        <v>574</v>
      </c>
      <c r="D314" s="20" t="s">
        <v>375</v>
      </c>
      <c r="E314" s="43" t="s">
        <v>2783</v>
      </c>
      <c r="F314" s="43"/>
      <c r="G314" s="37">
        <v>-23.371782</v>
      </c>
      <c r="H314" s="37">
        <v>-149.48107099999999</v>
      </c>
      <c r="I314" s="20"/>
      <c r="J314" s="21"/>
      <c r="K314" s="44"/>
      <c r="L314" s="44"/>
    </row>
    <row r="315" spans="1:12" hidden="1" x14ac:dyDescent="0.35">
      <c r="A315" s="10">
        <v>5189</v>
      </c>
      <c r="B315" s="43" t="s">
        <v>576</v>
      </c>
      <c r="C315" s="43" t="s">
        <v>574</v>
      </c>
      <c r="D315" s="20" t="s">
        <v>375</v>
      </c>
      <c r="E315" s="43" t="s">
        <v>576</v>
      </c>
      <c r="F315" s="43" t="s">
        <v>576</v>
      </c>
      <c r="G315" s="37">
        <v>-23.371782</v>
      </c>
      <c r="H315" s="37">
        <v>-149.48107099999999</v>
      </c>
      <c r="I315" s="20"/>
      <c r="J315" s="21"/>
      <c r="K315" s="44"/>
      <c r="L315" s="44"/>
    </row>
    <row r="316" spans="1:12" hidden="1" x14ac:dyDescent="0.35">
      <c r="A316" s="10">
        <v>5190</v>
      </c>
      <c r="B316" s="43" t="s">
        <v>2379</v>
      </c>
      <c r="C316" s="43" t="s">
        <v>574</v>
      </c>
      <c r="D316" s="20" t="s">
        <v>375</v>
      </c>
      <c r="E316" s="43" t="s">
        <v>2379</v>
      </c>
      <c r="F316" s="43">
        <v>0</v>
      </c>
      <c r="G316" s="37">
        <v>-23.371782</v>
      </c>
      <c r="H316" s="37">
        <v>-149.48107099999999</v>
      </c>
      <c r="I316" s="20"/>
      <c r="J316" s="21"/>
      <c r="K316" s="44"/>
      <c r="L316" s="44"/>
    </row>
    <row r="317" spans="1:12" hidden="1" x14ac:dyDescent="0.35">
      <c r="A317" s="10">
        <v>5191</v>
      </c>
      <c r="B317" s="43" t="s">
        <v>2778</v>
      </c>
      <c r="C317" s="43" t="s">
        <v>574</v>
      </c>
      <c r="D317" s="20" t="s">
        <v>375</v>
      </c>
      <c r="E317" s="43" t="s">
        <v>2778</v>
      </c>
      <c r="F317" s="43"/>
      <c r="G317" s="37">
        <v>-23.371782</v>
      </c>
      <c r="H317" s="37">
        <v>-149.48107099999999</v>
      </c>
      <c r="I317" s="20"/>
      <c r="J317" s="21"/>
      <c r="K317" s="44"/>
      <c r="L317" s="44"/>
    </row>
    <row r="318" spans="1:12" hidden="1" x14ac:dyDescent="0.35">
      <c r="A318" s="10">
        <v>5192</v>
      </c>
      <c r="B318" s="43" t="s">
        <v>575</v>
      </c>
      <c r="C318" s="43" t="s">
        <v>574</v>
      </c>
      <c r="D318" s="20" t="s">
        <v>375</v>
      </c>
      <c r="E318" s="43" t="s">
        <v>575</v>
      </c>
      <c r="F318" s="43" t="s">
        <v>576</v>
      </c>
      <c r="G318" s="37">
        <v>-23.371782</v>
      </c>
      <c r="H318" s="37">
        <v>-149.48107099999999</v>
      </c>
      <c r="I318" s="20"/>
      <c r="J318" s="21"/>
      <c r="K318" s="44"/>
      <c r="L318" s="44"/>
    </row>
    <row r="319" spans="1:12" hidden="1" x14ac:dyDescent="0.35">
      <c r="A319" s="10">
        <v>5193</v>
      </c>
      <c r="B319" s="43" t="s">
        <v>2786</v>
      </c>
      <c r="C319" s="43" t="s">
        <v>574</v>
      </c>
      <c r="D319" s="20" t="s">
        <v>375</v>
      </c>
      <c r="E319" s="43" t="s">
        <v>2786</v>
      </c>
      <c r="F319" s="43"/>
      <c r="G319" s="37">
        <v>-23.371782</v>
      </c>
      <c r="H319" s="37">
        <v>-149.48107099999999</v>
      </c>
      <c r="I319" s="20"/>
      <c r="J319" s="21"/>
      <c r="K319" s="44"/>
      <c r="L319" s="44"/>
    </row>
    <row r="320" spans="1:12" hidden="1" x14ac:dyDescent="0.35">
      <c r="A320" s="10">
        <v>5194</v>
      </c>
      <c r="B320" s="43" t="s">
        <v>2785</v>
      </c>
      <c r="C320" s="43" t="s">
        <v>574</v>
      </c>
      <c r="D320" s="20" t="s">
        <v>375</v>
      </c>
      <c r="E320" s="43" t="s">
        <v>2785</v>
      </c>
      <c r="F320" s="43"/>
      <c r="G320" s="37">
        <v>-23.371782</v>
      </c>
      <c r="H320" s="37">
        <v>-149.48107099999999</v>
      </c>
      <c r="I320" s="20"/>
      <c r="J320" s="21"/>
      <c r="K320" s="44"/>
      <c r="L320" s="44"/>
    </row>
    <row r="321" spans="1:12" hidden="1" x14ac:dyDescent="0.35">
      <c r="A321" s="10">
        <v>5195</v>
      </c>
      <c r="B321" s="43" t="s">
        <v>2784</v>
      </c>
      <c r="C321" s="43" t="s">
        <v>574</v>
      </c>
      <c r="D321" s="20" t="s">
        <v>375</v>
      </c>
      <c r="E321" s="43" t="s">
        <v>2784</v>
      </c>
      <c r="F321" s="43"/>
      <c r="G321" s="37">
        <v>-23.371782</v>
      </c>
      <c r="H321" s="37">
        <v>-149.48107099999999</v>
      </c>
      <c r="I321" s="20"/>
      <c r="J321" s="21"/>
      <c r="K321" s="44"/>
      <c r="L321" s="44"/>
    </row>
    <row r="322" spans="1:12" hidden="1" x14ac:dyDescent="0.35">
      <c r="A322" s="10">
        <v>5196</v>
      </c>
      <c r="B322" s="43" t="s">
        <v>574</v>
      </c>
      <c r="C322" s="43" t="s">
        <v>574</v>
      </c>
      <c r="D322" s="20" t="s">
        <v>375</v>
      </c>
      <c r="E322" s="43"/>
      <c r="F322" s="43"/>
      <c r="G322" s="37">
        <v>-23.371782</v>
      </c>
      <c r="H322" s="37">
        <v>-149.48107099999999</v>
      </c>
      <c r="I322" s="20"/>
      <c r="J322" s="21"/>
      <c r="K322" s="44"/>
      <c r="L322" s="44"/>
    </row>
    <row r="323" spans="1:12" hidden="1" x14ac:dyDescent="0.35">
      <c r="A323" s="10">
        <v>5197</v>
      </c>
      <c r="B323" s="43" t="s">
        <v>504</v>
      </c>
      <c r="C323" s="43" t="s">
        <v>503</v>
      </c>
      <c r="D323" s="20" t="s">
        <v>375</v>
      </c>
      <c r="E323" s="43" t="s">
        <v>504</v>
      </c>
      <c r="F323" s="43" t="s">
        <v>505</v>
      </c>
      <c r="G323" s="37">
        <v>-16.287431000000002</v>
      </c>
      <c r="H323" s="37">
        <v>-151.81723099999999</v>
      </c>
      <c r="I323" s="20">
        <v>359221</v>
      </c>
      <c r="J323" s="21"/>
      <c r="K323" s="44"/>
      <c r="L323" s="44"/>
    </row>
    <row r="324" spans="1:12" hidden="1" x14ac:dyDescent="0.35">
      <c r="A324" s="10">
        <v>5198</v>
      </c>
      <c r="B324" s="43" t="s">
        <v>2370</v>
      </c>
      <c r="C324" s="43" t="s">
        <v>2369</v>
      </c>
      <c r="D324" s="20" t="s">
        <v>375</v>
      </c>
      <c r="E324" s="43" t="s">
        <v>2370</v>
      </c>
      <c r="F324" s="43" t="s">
        <v>2370</v>
      </c>
      <c r="G324" s="37">
        <v>-20.820352</v>
      </c>
      <c r="H324" s="37">
        <v>-138.542226</v>
      </c>
      <c r="I324" s="20"/>
      <c r="J324" s="21"/>
      <c r="K324" s="44"/>
      <c r="L324" s="44"/>
    </row>
    <row r="325" spans="1:12" hidden="1" x14ac:dyDescent="0.35">
      <c r="A325" s="10">
        <v>5199</v>
      </c>
      <c r="B325" s="43" t="s">
        <v>675</v>
      </c>
      <c r="C325" s="43" t="s">
        <v>2369</v>
      </c>
      <c r="D325" s="20" t="s">
        <v>375</v>
      </c>
      <c r="E325" s="43" t="s">
        <v>675</v>
      </c>
      <c r="F325" s="43" t="s">
        <v>675</v>
      </c>
      <c r="G325" s="37">
        <v>-20.820352</v>
      </c>
      <c r="H325" s="37">
        <v>-138.542226</v>
      </c>
      <c r="I325" s="20"/>
      <c r="J325" s="21"/>
      <c r="K325" s="44"/>
      <c r="L325" s="44"/>
    </row>
    <row r="326" spans="1:12" hidden="1" x14ac:dyDescent="0.35">
      <c r="A326" s="10">
        <v>5200</v>
      </c>
      <c r="B326" s="43" t="s">
        <v>483</v>
      </c>
      <c r="C326" s="43" t="s">
        <v>482</v>
      </c>
      <c r="D326" s="20" t="s">
        <v>375</v>
      </c>
      <c r="E326" s="43" t="s">
        <v>483</v>
      </c>
      <c r="F326" s="43" t="s">
        <v>484</v>
      </c>
      <c r="G326" s="37">
        <v>-8.8664620000000003</v>
      </c>
      <c r="H326" s="37">
        <v>-139.58933500000001</v>
      </c>
      <c r="I326" s="20">
        <v>365594</v>
      </c>
      <c r="J326" s="21">
        <v>24315</v>
      </c>
      <c r="K326" s="44"/>
      <c r="L326" s="44" t="s">
        <v>75</v>
      </c>
    </row>
    <row r="327" spans="1:12" hidden="1" x14ac:dyDescent="0.35">
      <c r="A327" s="10">
        <v>5201</v>
      </c>
      <c r="B327" s="43" t="s">
        <v>490</v>
      </c>
      <c r="C327" s="43" t="s">
        <v>482</v>
      </c>
      <c r="D327" s="20" t="s">
        <v>375</v>
      </c>
      <c r="E327" s="43" t="s">
        <v>490</v>
      </c>
      <c r="F327" s="43" t="s">
        <v>491</v>
      </c>
      <c r="G327" s="37">
        <v>-8.936515</v>
      </c>
      <c r="H327" s="37">
        <v>-139.529121</v>
      </c>
      <c r="I327" s="20">
        <v>364898</v>
      </c>
      <c r="J327" s="21">
        <v>24315</v>
      </c>
      <c r="K327" s="44"/>
      <c r="L327" s="44" t="s">
        <v>75</v>
      </c>
    </row>
    <row r="328" spans="1:12" hidden="1" x14ac:dyDescent="0.35">
      <c r="A328" s="10">
        <v>5202</v>
      </c>
      <c r="B328" s="43" t="s">
        <v>492</v>
      </c>
      <c r="C328" s="43" t="s">
        <v>482</v>
      </c>
      <c r="D328" s="20" t="s">
        <v>375</v>
      </c>
      <c r="E328" s="43" t="s">
        <v>492</v>
      </c>
      <c r="F328" s="43" t="s">
        <v>493</v>
      </c>
      <c r="G328" s="37">
        <v>-8.9557839999999995</v>
      </c>
      <c r="H328" s="37">
        <v>-139.59774200000001</v>
      </c>
      <c r="I328" s="20">
        <v>365139</v>
      </c>
      <c r="J328" s="21">
        <v>24315</v>
      </c>
      <c r="K328" s="44"/>
      <c r="L328" s="44" t="s">
        <v>75</v>
      </c>
    </row>
    <row r="329" spans="1:12" hidden="1" x14ac:dyDescent="0.35">
      <c r="A329" s="10">
        <v>5203</v>
      </c>
      <c r="B329" s="43" t="s">
        <v>510</v>
      </c>
      <c r="C329" s="43" t="s">
        <v>482</v>
      </c>
      <c r="D329" s="20" t="s">
        <v>375</v>
      </c>
      <c r="E329" s="43" t="s">
        <v>491</v>
      </c>
      <c r="F329" s="43" t="s">
        <v>491</v>
      </c>
      <c r="G329" s="37">
        <v>-8.9426419999999993</v>
      </c>
      <c r="H329" s="37">
        <v>-139.55096</v>
      </c>
      <c r="I329" s="20">
        <v>364897</v>
      </c>
      <c r="J329" s="21"/>
      <c r="K329" s="44"/>
      <c r="L329" s="44"/>
    </row>
    <row r="330" spans="1:12" hidden="1" x14ac:dyDescent="0.35">
      <c r="A330" s="10">
        <v>5204</v>
      </c>
      <c r="B330" s="43" t="s">
        <v>685</v>
      </c>
      <c r="C330" s="43" t="s">
        <v>482</v>
      </c>
      <c r="D330" s="20" t="s">
        <v>375</v>
      </c>
      <c r="E330" s="43" t="s">
        <v>685</v>
      </c>
      <c r="F330" s="43" t="s">
        <v>685</v>
      </c>
      <c r="G330" s="37">
        <v>-8.9083240000000004</v>
      </c>
      <c r="H330" s="37">
        <v>-139.553482</v>
      </c>
      <c r="I330" s="20"/>
      <c r="J330" s="21">
        <v>24315</v>
      </c>
      <c r="K330" s="44"/>
      <c r="L330" s="44" t="s">
        <v>75</v>
      </c>
    </row>
    <row r="331" spans="1:12" hidden="1" x14ac:dyDescent="0.35">
      <c r="A331" s="10">
        <v>5205</v>
      </c>
      <c r="B331" s="43" t="s">
        <v>523</v>
      </c>
      <c r="C331" s="43" t="s">
        <v>482</v>
      </c>
      <c r="D331" s="20" t="s">
        <v>375</v>
      </c>
      <c r="E331" s="43" t="s">
        <v>523</v>
      </c>
      <c r="F331" s="43" t="s">
        <v>524</v>
      </c>
      <c r="G331" s="37">
        <v>-8.8636549999999996</v>
      </c>
      <c r="H331" s="37">
        <v>-139.59229400000001</v>
      </c>
      <c r="I331" s="20">
        <v>365593</v>
      </c>
      <c r="J331" s="21">
        <v>24315</v>
      </c>
      <c r="K331" s="44"/>
      <c r="L331" s="44" t="s">
        <v>75</v>
      </c>
    </row>
    <row r="332" spans="1:12" hidden="1" x14ac:dyDescent="0.35">
      <c r="A332" s="10">
        <v>5206</v>
      </c>
      <c r="B332" s="43" t="s">
        <v>658</v>
      </c>
      <c r="C332" s="43" t="s">
        <v>482</v>
      </c>
      <c r="D332" s="20" t="s">
        <v>375</v>
      </c>
      <c r="E332" s="43" t="s">
        <v>658</v>
      </c>
      <c r="F332" s="43" t="s">
        <v>493</v>
      </c>
      <c r="G332" s="37">
        <v>-8.9083240000000004</v>
      </c>
      <c r="H332" s="37">
        <v>-139.553482</v>
      </c>
      <c r="I332" s="20"/>
      <c r="J332" s="21">
        <v>24315</v>
      </c>
      <c r="K332" s="44"/>
      <c r="L332" s="44" t="s">
        <v>75</v>
      </c>
    </row>
    <row r="333" spans="1:12" hidden="1" x14ac:dyDescent="0.35">
      <c r="A333" s="10">
        <v>5207</v>
      </c>
      <c r="B333" s="43" t="s">
        <v>482</v>
      </c>
      <c r="C333" s="43" t="s">
        <v>482</v>
      </c>
      <c r="D333" s="20" t="s">
        <v>375</v>
      </c>
      <c r="E333" s="43" t="s">
        <v>666</v>
      </c>
      <c r="F333" s="43" t="s">
        <v>482</v>
      </c>
      <c r="G333" s="37">
        <v>-8.9083240000000004</v>
      </c>
      <c r="H333" s="37">
        <v>-139.553482</v>
      </c>
      <c r="I333" s="20">
        <v>358212</v>
      </c>
      <c r="J333" s="21">
        <v>23782</v>
      </c>
      <c r="K333" s="44"/>
      <c r="L333" s="44" t="s">
        <v>75</v>
      </c>
    </row>
    <row r="334" spans="1:12" hidden="1" x14ac:dyDescent="0.35">
      <c r="A334" s="10">
        <v>5208</v>
      </c>
      <c r="B334" s="43" t="s">
        <v>1610</v>
      </c>
      <c r="C334" s="43" t="s">
        <v>498</v>
      </c>
      <c r="D334" s="20" t="s">
        <v>375</v>
      </c>
      <c r="E334" s="43" t="s">
        <v>1610</v>
      </c>
      <c r="F334" s="43" t="s">
        <v>500</v>
      </c>
      <c r="G334" s="37">
        <v>-9.3622449999999997</v>
      </c>
      <c r="H334" s="37">
        <v>-140.01264699999999</v>
      </c>
      <c r="I334" s="20">
        <v>358191</v>
      </c>
      <c r="J334" s="47">
        <v>23783</v>
      </c>
      <c r="K334" s="44"/>
      <c r="L334" s="44" t="s">
        <v>75</v>
      </c>
    </row>
    <row r="335" spans="1:12" hidden="1" x14ac:dyDescent="0.35">
      <c r="A335" s="10">
        <v>5209</v>
      </c>
      <c r="B335" s="43" t="s">
        <v>1652</v>
      </c>
      <c r="C335" s="43" t="s">
        <v>498</v>
      </c>
      <c r="D335" s="20" t="s">
        <v>375</v>
      </c>
      <c r="E335" s="43" t="s">
        <v>1652</v>
      </c>
      <c r="F335" s="43" t="s">
        <v>500</v>
      </c>
      <c r="G335" s="37">
        <v>-9.4173989999999996</v>
      </c>
      <c r="H335" s="37">
        <v>-140.11566300000001</v>
      </c>
      <c r="I335" s="20"/>
      <c r="J335" s="47">
        <v>23783</v>
      </c>
      <c r="K335" s="44"/>
      <c r="L335" s="44" t="s">
        <v>75</v>
      </c>
    </row>
    <row r="336" spans="1:12" hidden="1" x14ac:dyDescent="0.35">
      <c r="A336" s="10">
        <v>5210</v>
      </c>
      <c r="B336" s="43" t="s">
        <v>511</v>
      </c>
      <c r="C336" s="43" t="s">
        <v>498</v>
      </c>
      <c r="D336" s="20" t="s">
        <v>375</v>
      </c>
      <c r="E336" s="43" t="s">
        <v>511</v>
      </c>
      <c r="F336" s="43" t="s">
        <v>500</v>
      </c>
      <c r="G336" s="37">
        <v>-9.3407420000000005</v>
      </c>
      <c r="H336" s="37">
        <v>-140.063492</v>
      </c>
      <c r="I336" s="20">
        <v>358197</v>
      </c>
      <c r="J336" s="21"/>
      <c r="K336" s="44"/>
      <c r="L336" s="44"/>
    </row>
    <row r="337" spans="1:12" hidden="1" x14ac:dyDescent="0.35">
      <c r="A337" s="10">
        <v>5211</v>
      </c>
      <c r="B337" s="43" t="s">
        <v>512</v>
      </c>
      <c r="C337" s="43" t="s">
        <v>498</v>
      </c>
      <c r="D337" s="20" t="s">
        <v>375</v>
      </c>
      <c r="E337" s="43" t="s">
        <v>512</v>
      </c>
      <c r="F337" s="43" t="s">
        <v>500</v>
      </c>
      <c r="G337" s="37">
        <v>-9.3415049999999997</v>
      </c>
      <c r="H337" s="37">
        <v>-140.06390400000001</v>
      </c>
      <c r="I337" s="20">
        <v>358196</v>
      </c>
      <c r="J337" s="47">
        <v>23783</v>
      </c>
      <c r="K337" s="44"/>
      <c r="L337" s="44" t="s">
        <v>75</v>
      </c>
    </row>
    <row r="338" spans="1:12" hidden="1" x14ac:dyDescent="0.35">
      <c r="A338" s="10">
        <v>5212</v>
      </c>
      <c r="B338" s="43" t="s">
        <v>1613</v>
      </c>
      <c r="C338" s="43" t="s">
        <v>498</v>
      </c>
      <c r="D338" s="20" t="s">
        <v>375</v>
      </c>
      <c r="E338" s="43" t="s">
        <v>1613</v>
      </c>
      <c r="F338" s="43" t="s">
        <v>533</v>
      </c>
      <c r="G338" s="37">
        <v>-9.4514790000000009</v>
      </c>
      <c r="H338" s="37">
        <v>-140.032847</v>
      </c>
      <c r="I338" s="20">
        <v>365197</v>
      </c>
      <c r="J338" s="21"/>
      <c r="K338" s="44"/>
      <c r="L338" s="44"/>
    </row>
    <row r="339" spans="1:12" hidden="1" x14ac:dyDescent="0.35">
      <c r="A339" s="10">
        <v>5213</v>
      </c>
      <c r="B339" s="43" t="s">
        <v>2323</v>
      </c>
      <c r="C339" s="43" t="s">
        <v>498</v>
      </c>
      <c r="D339" s="20" t="s">
        <v>375</v>
      </c>
      <c r="E339" s="43" t="s">
        <v>2323</v>
      </c>
      <c r="F339" s="43" t="s">
        <v>533</v>
      </c>
      <c r="G339" s="37">
        <v>-9.4565190000000001</v>
      </c>
      <c r="H339" s="37">
        <v>-140.03818000000001</v>
      </c>
      <c r="I339" s="20">
        <v>364902</v>
      </c>
      <c r="J339" s="47">
        <v>23783</v>
      </c>
      <c r="K339" s="44"/>
      <c r="L339" s="44" t="s">
        <v>75</v>
      </c>
    </row>
    <row r="340" spans="1:12" hidden="1" x14ac:dyDescent="0.35">
      <c r="A340" s="10">
        <v>5214</v>
      </c>
      <c r="B340" s="43" t="s">
        <v>1614</v>
      </c>
      <c r="C340" s="43" t="s">
        <v>498</v>
      </c>
      <c r="D340" s="20" t="s">
        <v>375</v>
      </c>
      <c r="E340" s="20" t="s">
        <v>1614</v>
      </c>
      <c r="F340" s="46"/>
      <c r="G340" s="37">
        <v>-9.4690539999999999</v>
      </c>
      <c r="H340" s="37">
        <v>-140.05262300000001</v>
      </c>
      <c r="I340" s="47">
        <v>888045</v>
      </c>
      <c r="J340" s="21"/>
      <c r="K340" s="44"/>
      <c r="L340" s="44"/>
    </row>
    <row r="341" spans="1:12" hidden="1" x14ac:dyDescent="0.35">
      <c r="A341" s="10">
        <v>5215</v>
      </c>
      <c r="B341" s="43" t="s">
        <v>498</v>
      </c>
      <c r="C341" s="43" t="s">
        <v>498</v>
      </c>
      <c r="D341" s="20" t="s">
        <v>375</v>
      </c>
      <c r="E341" s="43" t="s">
        <v>532</v>
      </c>
      <c r="F341" s="43" t="s">
        <v>533</v>
      </c>
      <c r="G341" s="37">
        <v>-9.4796840000000007</v>
      </c>
      <c r="H341" s="37">
        <v>-140.047021</v>
      </c>
      <c r="I341" s="47">
        <v>365135</v>
      </c>
      <c r="J341" s="9">
        <v>23783</v>
      </c>
      <c r="K341" s="44"/>
      <c r="L341" s="44" t="s">
        <v>109</v>
      </c>
    </row>
    <row r="342" spans="1:12" hidden="1" x14ac:dyDescent="0.35">
      <c r="A342" s="10">
        <v>5216</v>
      </c>
      <c r="B342" s="43" t="s">
        <v>656</v>
      </c>
      <c r="C342" s="43" t="s">
        <v>656</v>
      </c>
      <c r="D342" s="20" t="s">
        <v>375</v>
      </c>
      <c r="E342" s="43">
        <v>0</v>
      </c>
      <c r="F342" s="43">
        <v>0</v>
      </c>
      <c r="G342" s="37">
        <v>-21.331212000000001</v>
      </c>
      <c r="H342" s="37">
        <v>-136.63983099999999</v>
      </c>
      <c r="I342" s="20"/>
      <c r="J342" s="21"/>
      <c r="K342" s="44"/>
      <c r="L342" s="44"/>
    </row>
    <row r="343" spans="1:12" hidden="1" x14ac:dyDescent="0.35">
      <c r="A343" s="10">
        <v>5217</v>
      </c>
      <c r="B343" s="43" t="s">
        <v>674</v>
      </c>
      <c r="C343" s="43" t="s">
        <v>674</v>
      </c>
      <c r="D343" s="20" t="s">
        <v>375</v>
      </c>
      <c r="E343" s="43" t="s">
        <v>675</v>
      </c>
      <c r="F343" s="43" t="s">
        <v>675</v>
      </c>
      <c r="G343" s="37">
        <v>-20.780719000000001</v>
      </c>
      <c r="H343" s="37">
        <v>-139.142</v>
      </c>
      <c r="I343" s="20"/>
      <c r="J343" s="21"/>
      <c r="K343" s="44"/>
      <c r="L343" s="44"/>
    </row>
    <row r="344" spans="1:12" hidden="1" x14ac:dyDescent="0.35">
      <c r="A344" s="8">
        <v>6001</v>
      </c>
      <c r="B344" s="7" t="s">
        <v>691</v>
      </c>
      <c r="C344" s="7" t="s">
        <v>691</v>
      </c>
      <c r="D344" s="7" t="s">
        <v>692</v>
      </c>
      <c r="E344" s="7" t="s">
        <v>691</v>
      </c>
      <c r="F344" s="41"/>
      <c r="G344" s="37">
        <v>0.19480600000000001</v>
      </c>
      <c r="H344" s="37">
        <v>-176.478376</v>
      </c>
      <c r="I344" s="7">
        <v>354621</v>
      </c>
      <c r="J344" s="7">
        <v>30049</v>
      </c>
      <c r="K344" s="42"/>
      <c r="L344" s="42" t="s">
        <v>109</v>
      </c>
    </row>
    <row r="345" spans="1:12" hidden="1" x14ac:dyDescent="0.35">
      <c r="A345" s="8">
        <v>6002</v>
      </c>
      <c r="B345" s="7" t="s">
        <v>696</v>
      </c>
      <c r="C345" s="7" t="s">
        <v>696</v>
      </c>
      <c r="D345" s="7" t="s">
        <v>692</v>
      </c>
      <c r="E345" s="7" t="s">
        <v>696</v>
      </c>
      <c r="F345" s="41"/>
      <c r="G345" s="37">
        <v>0.80761499999999997</v>
      </c>
      <c r="H345" s="37">
        <v>-176.61731800000001</v>
      </c>
      <c r="I345" s="7">
        <v>354622</v>
      </c>
      <c r="J345" s="7">
        <v>30048</v>
      </c>
      <c r="K345" s="42"/>
      <c r="L345" s="42" t="s">
        <v>109</v>
      </c>
    </row>
    <row r="346" spans="1:12" hidden="1" x14ac:dyDescent="0.35">
      <c r="A346" s="8">
        <v>7000</v>
      </c>
      <c r="B346" s="7" t="s">
        <v>700</v>
      </c>
      <c r="C346" s="7" t="s">
        <v>700</v>
      </c>
      <c r="D346" s="7" t="s">
        <v>701</v>
      </c>
      <c r="E346" s="7" t="s">
        <v>700</v>
      </c>
      <c r="F346" s="41"/>
      <c r="G346" s="37">
        <v>-0.37331199999999998</v>
      </c>
      <c r="H346" s="37">
        <v>-159.99739099999999</v>
      </c>
      <c r="I346" s="7">
        <v>354620</v>
      </c>
      <c r="J346" s="7">
        <v>30050</v>
      </c>
      <c r="K346" s="42"/>
      <c r="L346" s="42" t="s">
        <v>109</v>
      </c>
    </row>
    <row r="347" spans="1:12" hidden="1" x14ac:dyDescent="0.35">
      <c r="A347" s="8">
        <v>8000</v>
      </c>
      <c r="B347" s="7" t="s">
        <v>707</v>
      </c>
      <c r="C347" s="7" t="s">
        <v>707</v>
      </c>
      <c r="D347" s="7" t="s">
        <v>708</v>
      </c>
      <c r="E347" s="7" t="s">
        <v>707</v>
      </c>
      <c r="F347" s="41"/>
      <c r="G347" s="37">
        <v>16.761548000000001</v>
      </c>
      <c r="H347" s="37">
        <v>-169.51594600000001</v>
      </c>
      <c r="I347" s="7">
        <v>354637</v>
      </c>
      <c r="J347" s="7">
        <v>30051</v>
      </c>
      <c r="K347" s="42"/>
      <c r="L347" s="42" t="s">
        <v>75</v>
      </c>
    </row>
    <row r="348" spans="1:12" hidden="1" x14ac:dyDescent="0.35">
      <c r="A348" s="8">
        <v>8001</v>
      </c>
      <c r="B348" s="7" t="s">
        <v>712</v>
      </c>
      <c r="C348" s="7" t="s">
        <v>712</v>
      </c>
      <c r="D348" s="7" t="s">
        <v>708</v>
      </c>
      <c r="E348" s="7" t="s">
        <v>712</v>
      </c>
      <c r="F348" s="41"/>
      <c r="G348" s="37">
        <v>16.755492</v>
      </c>
      <c r="H348" s="37">
        <v>-169.48742999999999</v>
      </c>
      <c r="I348" s="7">
        <v>360617</v>
      </c>
      <c r="J348" s="7">
        <v>30051</v>
      </c>
      <c r="K348" s="42"/>
      <c r="L348" s="42" t="s">
        <v>75</v>
      </c>
    </row>
    <row r="349" spans="1:12" hidden="1" x14ac:dyDescent="0.35">
      <c r="A349" s="8">
        <v>8002</v>
      </c>
      <c r="B349" s="7" t="s">
        <v>3261</v>
      </c>
      <c r="C349" s="7" t="s">
        <v>714</v>
      </c>
      <c r="D349" s="7" t="s">
        <v>708</v>
      </c>
      <c r="E349" s="7" t="s">
        <v>714</v>
      </c>
      <c r="F349" s="41"/>
      <c r="G349" s="37">
        <v>16.729126999999998</v>
      </c>
      <c r="H349" s="37">
        <v>-169.53343599999999</v>
      </c>
      <c r="I349" s="7">
        <v>354636</v>
      </c>
      <c r="J349" s="7">
        <v>30051</v>
      </c>
      <c r="K349" s="42"/>
      <c r="L349" s="42" t="s">
        <v>75</v>
      </c>
    </row>
    <row r="350" spans="1:12" hidden="1" x14ac:dyDescent="0.35">
      <c r="A350" s="8">
        <v>8003</v>
      </c>
      <c r="B350" s="7" t="s">
        <v>354</v>
      </c>
      <c r="C350" s="7" t="s">
        <v>354</v>
      </c>
      <c r="D350" s="7" t="s">
        <v>708</v>
      </c>
      <c r="E350" s="7" t="s">
        <v>354</v>
      </c>
      <c r="F350" s="41"/>
      <c r="G350" s="37">
        <v>16.745194999999999</v>
      </c>
      <c r="H350" s="37">
        <v>-169.511132</v>
      </c>
      <c r="I350" s="7">
        <v>354645</v>
      </c>
      <c r="J350" s="7">
        <v>30051</v>
      </c>
      <c r="K350" s="42"/>
      <c r="L350" s="42" t="s">
        <v>75</v>
      </c>
    </row>
    <row r="351" spans="1:12" hidden="1" x14ac:dyDescent="0.35">
      <c r="A351" s="8">
        <v>9000</v>
      </c>
      <c r="B351" s="7" t="s">
        <v>2404</v>
      </c>
      <c r="C351" s="7" t="s">
        <v>2404</v>
      </c>
      <c r="D351" s="7" t="s">
        <v>731</v>
      </c>
      <c r="E351" s="7" t="s">
        <v>2404</v>
      </c>
      <c r="F351" s="41" t="s">
        <v>2405</v>
      </c>
      <c r="G351" s="37">
        <v>1.829628</v>
      </c>
      <c r="H351" s="37">
        <v>172.99517599999999</v>
      </c>
      <c r="I351" s="7">
        <v>344391</v>
      </c>
      <c r="J351" s="7"/>
      <c r="K351" s="42"/>
      <c r="L351" s="42"/>
    </row>
    <row r="352" spans="1:12" hidden="1" x14ac:dyDescent="0.35">
      <c r="A352" s="8">
        <v>9001</v>
      </c>
      <c r="B352" s="7" t="s">
        <v>2421</v>
      </c>
      <c r="C352" s="7" t="s">
        <v>2421</v>
      </c>
      <c r="D352" s="7" t="s">
        <v>731</v>
      </c>
      <c r="E352" s="7" t="s">
        <v>2422</v>
      </c>
      <c r="F352" s="41" t="s">
        <v>2422</v>
      </c>
      <c r="G352" s="37">
        <v>0.343061</v>
      </c>
      <c r="H352" s="37">
        <v>173.84688199999999</v>
      </c>
      <c r="I352" s="20"/>
      <c r="J352" s="7"/>
      <c r="K352" s="42"/>
      <c r="L352" s="42"/>
    </row>
    <row r="353" spans="1:12" hidden="1" x14ac:dyDescent="0.35">
      <c r="A353" s="8">
        <v>9002</v>
      </c>
      <c r="B353" s="7" t="s">
        <v>747</v>
      </c>
      <c r="C353" s="7" t="s">
        <v>747</v>
      </c>
      <c r="D353" s="7" t="s">
        <v>731</v>
      </c>
      <c r="E353" s="7" t="s">
        <v>748</v>
      </c>
      <c r="F353" s="41" t="s">
        <v>749</v>
      </c>
      <c r="G353" s="37">
        <v>0.16584099999999999</v>
      </c>
      <c r="H353" s="37">
        <v>173.559729</v>
      </c>
      <c r="I353" s="20"/>
      <c r="J353" s="7"/>
      <c r="K353" s="42"/>
      <c r="L353" s="42"/>
    </row>
    <row r="354" spans="1:12" hidden="1" x14ac:dyDescent="0.35">
      <c r="A354" s="8">
        <v>9003</v>
      </c>
      <c r="B354" s="7" t="s">
        <v>2406</v>
      </c>
      <c r="C354" s="7" t="s">
        <v>2406</v>
      </c>
      <c r="D354" s="7" t="s">
        <v>731</v>
      </c>
      <c r="E354" s="7" t="s">
        <v>2407</v>
      </c>
      <c r="F354" s="41" t="s">
        <v>2408</v>
      </c>
      <c r="G354" s="37">
        <v>-2.6394009999999999</v>
      </c>
      <c r="H354" s="37">
        <v>176.824161</v>
      </c>
      <c r="I354" s="7">
        <v>338878</v>
      </c>
      <c r="J354" s="7"/>
      <c r="K354" s="42"/>
      <c r="L354" s="42"/>
    </row>
    <row r="355" spans="1:12" hidden="1" x14ac:dyDescent="0.35">
      <c r="A355" s="8">
        <v>9004</v>
      </c>
      <c r="B355" s="7" t="s">
        <v>2418</v>
      </c>
      <c r="C355" s="7" t="s">
        <v>2418</v>
      </c>
      <c r="D355" s="7" t="s">
        <v>731</v>
      </c>
      <c r="E355" s="7" t="s">
        <v>2419</v>
      </c>
      <c r="F355" s="41" t="s">
        <v>2420</v>
      </c>
      <c r="G355" s="37">
        <v>-1.327259</v>
      </c>
      <c r="H355" s="37">
        <v>175.99108899999999</v>
      </c>
      <c r="I355" s="20"/>
      <c r="J355" s="7"/>
      <c r="K355" s="42"/>
      <c r="L355" s="42"/>
    </row>
    <row r="356" spans="1:12" hidden="1" x14ac:dyDescent="0.35">
      <c r="A356" s="8">
        <v>9005</v>
      </c>
      <c r="B356" s="7" t="s">
        <v>2409</v>
      </c>
      <c r="C356" s="7" t="s">
        <v>2409</v>
      </c>
      <c r="D356" s="7" t="s">
        <v>731</v>
      </c>
      <c r="E356" s="7" t="s">
        <v>2442</v>
      </c>
      <c r="F356" s="41" t="s">
        <v>2442</v>
      </c>
      <c r="G356" s="37">
        <v>3.2478959999999999</v>
      </c>
      <c r="H356" s="37">
        <v>172.724253</v>
      </c>
      <c r="I356" s="20"/>
      <c r="J356" s="7"/>
      <c r="K356" s="42"/>
      <c r="L356" s="42"/>
    </row>
    <row r="357" spans="1:12" hidden="1" x14ac:dyDescent="0.35">
      <c r="A357" s="8">
        <v>9006</v>
      </c>
      <c r="B357" s="7" t="s">
        <v>2410</v>
      </c>
      <c r="C357" s="7" t="s">
        <v>2409</v>
      </c>
      <c r="D357" s="7" t="s">
        <v>731</v>
      </c>
      <c r="E357" s="7" t="s">
        <v>2411</v>
      </c>
      <c r="F357" s="41" t="s">
        <v>2412</v>
      </c>
      <c r="G357" s="37">
        <v>3.1140810000000001</v>
      </c>
      <c r="H357" s="37">
        <v>172.74081799999999</v>
      </c>
      <c r="I357" s="7">
        <v>344525</v>
      </c>
      <c r="J357" s="7"/>
      <c r="K357" s="42"/>
      <c r="L357" s="42"/>
    </row>
    <row r="358" spans="1:12" hidden="1" x14ac:dyDescent="0.35">
      <c r="A358" s="8">
        <v>9007</v>
      </c>
      <c r="B358" s="7" t="s">
        <v>728</v>
      </c>
      <c r="C358" s="7" t="s">
        <v>728</v>
      </c>
      <c r="D358" s="7" t="s">
        <v>731</v>
      </c>
      <c r="E358" s="7" t="s">
        <v>729</v>
      </c>
      <c r="F358" s="41" t="s">
        <v>730</v>
      </c>
      <c r="G358" s="37">
        <v>0.25580700000000001</v>
      </c>
      <c r="H358" s="37">
        <v>173.39542700000001</v>
      </c>
      <c r="I358" s="20"/>
      <c r="J358" s="7"/>
      <c r="K358" s="42"/>
      <c r="L358" s="42"/>
    </row>
    <row r="359" spans="1:12" hidden="1" x14ac:dyDescent="0.35">
      <c r="A359" s="8">
        <v>9008</v>
      </c>
      <c r="B359" s="7" t="s">
        <v>744</v>
      </c>
      <c r="C359" s="7" t="s">
        <v>744</v>
      </c>
      <c r="D359" s="7" t="s">
        <v>731</v>
      </c>
      <c r="E359" s="7" t="s">
        <v>745</v>
      </c>
      <c r="F359" s="41" t="s">
        <v>746</v>
      </c>
      <c r="G359" s="37">
        <v>0.95844399999999996</v>
      </c>
      <c r="H359" s="37">
        <v>173.02716100000001</v>
      </c>
      <c r="I359" s="20"/>
      <c r="J359" s="7"/>
      <c r="K359" s="42"/>
      <c r="L359" s="42"/>
    </row>
    <row r="360" spans="1:12" hidden="1" x14ac:dyDescent="0.35">
      <c r="A360" s="8">
        <v>9009</v>
      </c>
      <c r="B360" s="7" t="s">
        <v>734</v>
      </c>
      <c r="C360" s="7" t="s">
        <v>734</v>
      </c>
      <c r="D360" s="7" t="s">
        <v>731</v>
      </c>
      <c r="E360" s="7" t="s">
        <v>735</v>
      </c>
      <c r="F360" s="41" t="s">
        <v>735</v>
      </c>
      <c r="G360" s="37">
        <v>3.379753</v>
      </c>
      <c r="H360" s="37">
        <v>172.99267499999999</v>
      </c>
      <c r="I360" s="20"/>
      <c r="J360" s="7"/>
      <c r="K360" s="42"/>
      <c r="L360" s="42"/>
    </row>
    <row r="361" spans="1:12" hidden="1" x14ac:dyDescent="0.35">
      <c r="A361" s="8">
        <v>9010</v>
      </c>
      <c r="B361" s="7" t="s">
        <v>2433</v>
      </c>
      <c r="C361" s="7" t="s">
        <v>2433</v>
      </c>
      <c r="D361" s="7" t="s">
        <v>731</v>
      </c>
      <c r="E361" s="7" t="s">
        <v>2434</v>
      </c>
      <c r="F361" s="41" t="s">
        <v>2434</v>
      </c>
      <c r="G361" s="37">
        <v>2.033096</v>
      </c>
      <c r="H361" s="37">
        <v>173.27407299999999</v>
      </c>
      <c r="I361" s="20"/>
      <c r="J361" s="7"/>
      <c r="K361" s="42"/>
      <c r="L361" s="42"/>
    </row>
    <row r="362" spans="1:12" hidden="1" x14ac:dyDescent="0.35">
      <c r="A362" s="8">
        <v>9011</v>
      </c>
      <c r="B362" s="7" t="s">
        <v>2430</v>
      </c>
      <c r="C362" s="7" t="s">
        <v>2430</v>
      </c>
      <c r="D362" s="7" t="s">
        <v>731</v>
      </c>
      <c r="E362" s="7" t="s">
        <v>2431</v>
      </c>
      <c r="F362" s="41" t="s">
        <v>2432</v>
      </c>
      <c r="G362" s="37">
        <v>-1.345572</v>
      </c>
      <c r="H362" s="37">
        <v>176.44761600000001</v>
      </c>
      <c r="I362" s="20"/>
      <c r="J362" s="7"/>
      <c r="K362" s="42"/>
      <c r="L362" s="42"/>
    </row>
    <row r="363" spans="1:12" hidden="1" x14ac:dyDescent="0.35">
      <c r="A363" s="8">
        <v>9012</v>
      </c>
      <c r="B363" s="7" t="s">
        <v>2428</v>
      </c>
      <c r="C363" s="7" t="s">
        <v>2428</v>
      </c>
      <c r="D363" s="7" t="s">
        <v>731</v>
      </c>
      <c r="E363" s="7" t="s">
        <v>2429</v>
      </c>
      <c r="F363" s="41" t="s">
        <v>2429</v>
      </c>
      <c r="G363" s="37">
        <v>-0.79336799999999996</v>
      </c>
      <c r="H363" s="37">
        <v>174.47684799999999</v>
      </c>
      <c r="I363" s="20"/>
      <c r="J363" s="7"/>
      <c r="K363" s="42"/>
      <c r="L363" s="42"/>
    </row>
    <row r="364" spans="1:12" hidden="1" x14ac:dyDescent="0.35">
      <c r="A364" s="8">
        <v>9013</v>
      </c>
      <c r="B364" s="7" t="s">
        <v>750</v>
      </c>
      <c r="C364" s="7" t="s">
        <v>750</v>
      </c>
      <c r="D364" s="7" t="s">
        <v>731</v>
      </c>
      <c r="E364" s="7" t="s">
        <v>751</v>
      </c>
      <c r="F364" s="41" t="s">
        <v>752</v>
      </c>
      <c r="G364" s="37">
        <v>-1.9468129999999999</v>
      </c>
      <c r="H364" s="37">
        <v>175.57915499999999</v>
      </c>
      <c r="I364" s="20"/>
      <c r="J364" s="7"/>
      <c r="K364" s="42"/>
      <c r="L364" s="42"/>
    </row>
    <row r="365" spans="1:12" hidden="1" x14ac:dyDescent="0.35">
      <c r="A365" s="8">
        <v>9014</v>
      </c>
      <c r="B365" s="7" t="s">
        <v>738</v>
      </c>
      <c r="C365" s="7" t="s">
        <v>738</v>
      </c>
      <c r="D365" s="7" t="s">
        <v>731</v>
      </c>
      <c r="E365" s="7" t="s">
        <v>739</v>
      </c>
      <c r="F365" s="41" t="s">
        <v>740</v>
      </c>
      <c r="G365" s="37">
        <v>-1.1646920000000001</v>
      </c>
      <c r="H365" s="37">
        <v>174.71574100000001</v>
      </c>
      <c r="I365" s="20"/>
      <c r="J365" s="7"/>
      <c r="K365" s="42"/>
      <c r="L365" s="42"/>
    </row>
    <row r="366" spans="1:12" hidden="1" x14ac:dyDescent="0.35">
      <c r="A366" s="8">
        <v>9015</v>
      </c>
      <c r="B366" s="7" t="s">
        <v>2436</v>
      </c>
      <c r="C366" s="7" t="s">
        <v>2409</v>
      </c>
      <c r="D366" s="7" t="s">
        <v>731</v>
      </c>
      <c r="E366" s="7" t="s">
        <v>2436</v>
      </c>
      <c r="F366" s="41" t="s">
        <v>2437</v>
      </c>
      <c r="G366" s="37">
        <v>3.2478959999999999</v>
      </c>
      <c r="H366" s="37">
        <v>172.724253</v>
      </c>
      <c r="I366" s="20"/>
      <c r="J366" s="7"/>
      <c r="K366" s="42"/>
      <c r="L366" s="42"/>
    </row>
    <row r="367" spans="1:12" hidden="1" x14ac:dyDescent="0.35">
      <c r="A367" s="8">
        <v>9016</v>
      </c>
      <c r="B367" s="7" t="s">
        <v>2438</v>
      </c>
      <c r="C367" s="7" t="s">
        <v>2409</v>
      </c>
      <c r="D367" s="7" t="s">
        <v>731</v>
      </c>
      <c r="E367" s="7" t="s">
        <v>2438</v>
      </c>
      <c r="F367" s="41">
        <v>0</v>
      </c>
      <c r="G367" s="37">
        <v>3.2478959999999999</v>
      </c>
      <c r="H367" s="37">
        <v>172.724253</v>
      </c>
      <c r="I367" s="20"/>
      <c r="J367" s="7"/>
      <c r="K367" s="42"/>
      <c r="L367" s="42"/>
    </row>
    <row r="368" spans="1:12" hidden="1" x14ac:dyDescent="0.35">
      <c r="A368" s="8">
        <v>9017</v>
      </c>
      <c r="B368" s="7" t="s">
        <v>2414</v>
      </c>
      <c r="C368" s="7" t="s">
        <v>2413</v>
      </c>
      <c r="D368" s="7" t="s">
        <v>731</v>
      </c>
      <c r="E368" s="7" t="s">
        <v>2415</v>
      </c>
      <c r="F368" s="41" t="s">
        <v>2416</v>
      </c>
      <c r="G368" s="37">
        <v>-2.4990839999999999</v>
      </c>
      <c r="H368" s="37">
        <v>175.98293799999999</v>
      </c>
      <c r="I368" s="7">
        <v>344319</v>
      </c>
      <c r="J368" s="7"/>
      <c r="K368" s="42"/>
      <c r="L368" s="42"/>
    </row>
    <row r="369" spans="1:12" hidden="1" x14ac:dyDescent="0.35">
      <c r="A369" s="8">
        <v>9018</v>
      </c>
      <c r="B369" s="7" t="s">
        <v>2443</v>
      </c>
      <c r="C369" s="7" t="s">
        <v>2433</v>
      </c>
      <c r="D369" s="7" t="s">
        <v>731</v>
      </c>
      <c r="E369" s="7" t="s">
        <v>2443</v>
      </c>
      <c r="F369" s="41" t="s">
        <v>2444</v>
      </c>
      <c r="G369" s="37">
        <v>2.033096</v>
      </c>
      <c r="H369" s="37">
        <v>173.27407299999999</v>
      </c>
      <c r="I369" s="20"/>
      <c r="J369" s="7"/>
      <c r="K369" s="42"/>
      <c r="L369" s="42"/>
    </row>
    <row r="370" spans="1:12" hidden="1" x14ac:dyDescent="0.35">
      <c r="A370" s="8">
        <v>9019</v>
      </c>
      <c r="B370" s="7" t="s">
        <v>2439</v>
      </c>
      <c r="C370" s="7" t="s">
        <v>2428</v>
      </c>
      <c r="D370" s="7" t="s">
        <v>731</v>
      </c>
      <c r="E370" s="7" t="s">
        <v>2439</v>
      </c>
      <c r="F370" s="41" t="s">
        <v>2440</v>
      </c>
      <c r="G370" s="37">
        <v>-0.79336799999999996</v>
      </c>
      <c r="H370" s="37">
        <v>174.47684799999999</v>
      </c>
      <c r="I370" s="20"/>
      <c r="J370" s="7"/>
      <c r="K370" s="42"/>
      <c r="L370" s="42"/>
    </row>
    <row r="371" spans="1:12" hidden="1" x14ac:dyDescent="0.35">
      <c r="A371" s="8">
        <v>9020</v>
      </c>
      <c r="B371" s="7" t="s">
        <v>2441</v>
      </c>
      <c r="C371" s="7" t="s">
        <v>738</v>
      </c>
      <c r="D371" s="7" t="s">
        <v>731</v>
      </c>
      <c r="E371" s="7" t="s">
        <v>2441</v>
      </c>
      <c r="F371" s="41" t="s">
        <v>2441</v>
      </c>
      <c r="G371" s="37">
        <v>-1.1646920000000001</v>
      </c>
      <c r="H371" s="37">
        <v>174.71574100000001</v>
      </c>
      <c r="I371" s="20"/>
      <c r="J371" s="7"/>
      <c r="K371" s="42"/>
      <c r="L371" s="42"/>
    </row>
    <row r="372" spans="1:12" hidden="1" x14ac:dyDescent="0.35">
      <c r="A372" s="8">
        <v>9021</v>
      </c>
      <c r="B372" s="7" t="s">
        <v>2424</v>
      </c>
      <c r="C372" s="7" t="s">
        <v>2423</v>
      </c>
      <c r="D372" s="7" t="s">
        <v>731</v>
      </c>
      <c r="E372" s="7" t="s">
        <v>2424</v>
      </c>
      <c r="F372" s="41" t="s">
        <v>2425</v>
      </c>
      <c r="G372" s="37">
        <v>1.327062</v>
      </c>
      <c r="H372" s="37">
        <v>173.00334599999999</v>
      </c>
      <c r="I372" s="20"/>
      <c r="J372" s="7"/>
      <c r="K372" s="42"/>
      <c r="L372" s="42"/>
    </row>
    <row r="373" spans="1:12" hidden="1" x14ac:dyDescent="0.35">
      <c r="A373" s="8">
        <v>9022</v>
      </c>
      <c r="B373" s="7" t="s">
        <v>2423</v>
      </c>
      <c r="C373" s="7" t="s">
        <v>2423</v>
      </c>
      <c r="D373" s="7" t="s">
        <v>731</v>
      </c>
      <c r="E373" s="7" t="s">
        <v>2435</v>
      </c>
      <c r="F373" s="41" t="s">
        <v>2435</v>
      </c>
      <c r="G373" s="37">
        <v>1.327062</v>
      </c>
      <c r="H373" s="37">
        <v>173.00334599999999</v>
      </c>
      <c r="I373" s="20"/>
      <c r="J373" s="7"/>
      <c r="K373" s="42"/>
      <c r="L373" s="42"/>
    </row>
    <row r="374" spans="1:12" hidden="1" x14ac:dyDescent="0.35">
      <c r="A374" s="8">
        <v>10000</v>
      </c>
      <c r="B374" s="7" t="s">
        <v>786</v>
      </c>
      <c r="C374" s="7" t="s">
        <v>757</v>
      </c>
      <c r="D374" s="7" t="s">
        <v>760</v>
      </c>
      <c r="E374" s="7" t="s">
        <v>786</v>
      </c>
      <c r="F374" s="41" t="s">
        <v>784</v>
      </c>
      <c r="G374" s="37">
        <v>-9.9941099999999992</v>
      </c>
      <c r="H374" s="37">
        <v>-150.21907300000001</v>
      </c>
      <c r="I374" s="7">
        <v>357154</v>
      </c>
      <c r="J374" s="7">
        <v>27465</v>
      </c>
      <c r="K374" s="42"/>
      <c r="L374" s="42"/>
    </row>
    <row r="375" spans="1:12" hidden="1" x14ac:dyDescent="0.35">
      <c r="A375" s="8">
        <v>10001</v>
      </c>
      <c r="B375" s="7" t="s">
        <v>757</v>
      </c>
      <c r="C375" s="7" t="s">
        <v>757</v>
      </c>
      <c r="D375" s="7" t="s">
        <v>760</v>
      </c>
      <c r="E375" s="7" t="s">
        <v>763</v>
      </c>
      <c r="F375" s="41" t="s">
        <v>763</v>
      </c>
      <c r="G375" s="37">
        <v>4.6838009999999999</v>
      </c>
      <c r="H375" s="37">
        <v>-160.37995100000001</v>
      </c>
      <c r="I375" s="20"/>
      <c r="J375" s="7">
        <v>27465</v>
      </c>
      <c r="K375" s="42"/>
      <c r="L375" s="42"/>
    </row>
    <row r="376" spans="1:12" hidden="1" x14ac:dyDescent="0.35">
      <c r="A376" s="8">
        <v>10002</v>
      </c>
      <c r="B376" s="7" t="s">
        <v>758</v>
      </c>
      <c r="C376" s="7" t="s">
        <v>757</v>
      </c>
      <c r="D376" s="7" t="s">
        <v>760</v>
      </c>
      <c r="E376" s="7" t="s">
        <v>759</v>
      </c>
      <c r="F376" s="41" t="s">
        <v>759</v>
      </c>
      <c r="G376" s="37">
        <v>-9.9488970000000005</v>
      </c>
      <c r="H376" s="37">
        <v>-150.209509</v>
      </c>
      <c r="I376" s="7">
        <v>357179</v>
      </c>
      <c r="J376" s="7">
        <v>27465</v>
      </c>
      <c r="K376" s="42"/>
      <c r="L376" s="42"/>
    </row>
    <row r="377" spans="1:12" hidden="1" x14ac:dyDescent="0.35">
      <c r="A377" s="8">
        <v>10003</v>
      </c>
      <c r="B377" s="7" t="s">
        <v>759</v>
      </c>
      <c r="C377" s="7" t="s">
        <v>757</v>
      </c>
      <c r="D377" s="7" t="s">
        <v>760</v>
      </c>
      <c r="E377" s="7" t="s">
        <v>759</v>
      </c>
      <c r="F377" s="41">
        <v>0</v>
      </c>
      <c r="G377" s="37">
        <v>-9.9572559999999992</v>
      </c>
      <c r="H377" s="37">
        <v>-150.199771</v>
      </c>
      <c r="I377" s="7">
        <v>352287</v>
      </c>
      <c r="J377" s="7">
        <v>27465</v>
      </c>
      <c r="K377" s="42"/>
      <c r="L377" s="42"/>
    </row>
    <row r="378" spans="1:12" hidden="1" x14ac:dyDescent="0.35">
      <c r="A378" s="8">
        <v>10004</v>
      </c>
      <c r="B378" s="7" t="s">
        <v>769</v>
      </c>
      <c r="C378" s="7" t="s">
        <v>757</v>
      </c>
      <c r="D378" s="7" t="s">
        <v>760</v>
      </c>
      <c r="E378" s="7" t="s">
        <v>769</v>
      </c>
      <c r="F378" s="41">
        <v>0</v>
      </c>
      <c r="G378" s="37">
        <v>-9.9234869999999997</v>
      </c>
      <c r="H378" s="37">
        <v>-150.20235700000001</v>
      </c>
      <c r="I378" s="7">
        <v>357188</v>
      </c>
      <c r="J378" s="7">
        <v>27465</v>
      </c>
      <c r="K378" s="42"/>
      <c r="L378" s="42"/>
    </row>
    <row r="379" spans="1:12" hidden="1" x14ac:dyDescent="0.35">
      <c r="A379" s="8">
        <v>10005</v>
      </c>
      <c r="B379" s="7" t="s">
        <v>784</v>
      </c>
      <c r="C379" s="7" t="s">
        <v>757</v>
      </c>
      <c r="D379" s="7" t="s">
        <v>760</v>
      </c>
      <c r="E379" s="7" t="s">
        <v>784</v>
      </c>
      <c r="F379" s="41" t="s">
        <v>784</v>
      </c>
      <c r="G379" s="37">
        <v>-9.9887280000000001</v>
      </c>
      <c r="H379" s="37">
        <v>-150.21528499999999</v>
      </c>
      <c r="I379" s="7">
        <v>357177</v>
      </c>
      <c r="J379" s="7">
        <v>27465</v>
      </c>
      <c r="K379" s="42"/>
      <c r="L379" s="42"/>
    </row>
    <row r="380" spans="1:12" hidden="1" x14ac:dyDescent="0.35">
      <c r="A380" s="8">
        <v>10006</v>
      </c>
      <c r="B380" s="7" t="s">
        <v>775</v>
      </c>
      <c r="C380" s="7" t="s">
        <v>757</v>
      </c>
      <c r="D380" s="7" t="s">
        <v>760</v>
      </c>
      <c r="E380" s="7" t="s">
        <v>775</v>
      </c>
      <c r="F380" s="41" t="s">
        <v>775</v>
      </c>
      <c r="G380" s="37">
        <v>-9.9939090000000004</v>
      </c>
      <c r="H380" s="37">
        <v>-150.23010400000001</v>
      </c>
      <c r="I380" s="7">
        <v>357176</v>
      </c>
      <c r="J380" s="7">
        <v>27465</v>
      </c>
      <c r="K380" s="42"/>
      <c r="L380" s="42"/>
    </row>
    <row r="381" spans="1:12" hidden="1" x14ac:dyDescent="0.35">
      <c r="A381" s="8">
        <v>10007</v>
      </c>
      <c r="B381" s="7" t="s">
        <v>770</v>
      </c>
      <c r="C381" s="7" t="s">
        <v>757</v>
      </c>
      <c r="D381" s="7" t="s">
        <v>760</v>
      </c>
      <c r="E381" s="7" t="s">
        <v>759</v>
      </c>
      <c r="F381" s="41" t="s">
        <v>759</v>
      </c>
      <c r="G381" s="37">
        <v>-9.9291879999999999</v>
      </c>
      <c r="H381" s="37">
        <v>-150.205646</v>
      </c>
      <c r="I381" s="7">
        <v>357185</v>
      </c>
      <c r="J381" s="7">
        <v>27465</v>
      </c>
      <c r="K381" s="42"/>
      <c r="L381" s="42"/>
    </row>
    <row r="382" spans="1:12" hidden="1" x14ac:dyDescent="0.35">
      <c r="A382" s="8">
        <v>10008</v>
      </c>
      <c r="B382" s="7" t="s">
        <v>772</v>
      </c>
      <c r="C382" s="7" t="s">
        <v>757</v>
      </c>
      <c r="D382" s="7" t="s">
        <v>760</v>
      </c>
      <c r="E382" s="7" t="s">
        <v>773</v>
      </c>
      <c r="F382" s="41" t="s">
        <v>773</v>
      </c>
      <c r="G382" s="37">
        <v>-9.9881879999999992</v>
      </c>
      <c r="H382" s="37">
        <v>-150.22872699999999</v>
      </c>
      <c r="I382" s="7">
        <v>357182</v>
      </c>
      <c r="J382" s="7">
        <v>27465</v>
      </c>
      <c r="K382" s="42"/>
      <c r="L382" s="42"/>
    </row>
    <row r="383" spans="1:12" hidden="1" x14ac:dyDescent="0.35">
      <c r="A383" s="8">
        <v>10009</v>
      </c>
      <c r="B383" s="7" t="s">
        <v>2448</v>
      </c>
      <c r="C383" s="7" t="s">
        <v>757</v>
      </c>
      <c r="D383" s="7" t="s">
        <v>760</v>
      </c>
      <c r="E383" s="7" t="s">
        <v>2449</v>
      </c>
      <c r="F383" s="41" t="s">
        <v>2450</v>
      </c>
      <c r="G383" s="37">
        <v>4.6838009999999999</v>
      </c>
      <c r="H383" s="37">
        <v>-160.37995100000001</v>
      </c>
      <c r="I383" s="7">
        <v>352279</v>
      </c>
      <c r="J383" s="7">
        <v>27457</v>
      </c>
      <c r="K383" s="42"/>
      <c r="L383" s="42"/>
    </row>
    <row r="384" spans="1:12" hidden="1" x14ac:dyDescent="0.35">
      <c r="A384" s="8">
        <v>10010</v>
      </c>
      <c r="B384" s="7" t="s">
        <v>783</v>
      </c>
      <c r="C384" s="7" t="s">
        <v>757</v>
      </c>
      <c r="D384" s="7" t="s">
        <v>760</v>
      </c>
      <c r="E384" s="7" t="s">
        <v>763</v>
      </c>
      <c r="F384" s="41" t="s">
        <v>763</v>
      </c>
      <c r="G384" s="37">
        <v>-9.9645630000000001</v>
      </c>
      <c r="H384" s="37">
        <v>-150.20041399999999</v>
      </c>
      <c r="I384" s="7">
        <v>357171</v>
      </c>
      <c r="J384" s="7">
        <v>27465</v>
      </c>
      <c r="K384" s="42"/>
      <c r="L384" s="42"/>
    </row>
    <row r="385" spans="1:12" hidden="1" x14ac:dyDescent="0.35">
      <c r="A385" s="8">
        <v>10011</v>
      </c>
      <c r="B385" s="7" t="s">
        <v>2445</v>
      </c>
      <c r="C385" s="7" t="s">
        <v>2445</v>
      </c>
      <c r="D385" s="7" t="s">
        <v>760</v>
      </c>
      <c r="E385" s="7"/>
      <c r="F385" s="41">
        <v>0</v>
      </c>
      <c r="G385" s="37">
        <v>-11.42984</v>
      </c>
      <c r="H385" s="37">
        <v>-151.81922</v>
      </c>
      <c r="I385" s="7">
        <v>352285</v>
      </c>
      <c r="J385" s="7">
        <v>31302</v>
      </c>
      <c r="K385" s="42"/>
      <c r="L385" s="42"/>
    </row>
    <row r="386" spans="1:12" hidden="1" x14ac:dyDescent="0.35">
      <c r="A386" s="8">
        <v>10012</v>
      </c>
      <c r="B386" s="7" t="s">
        <v>787</v>
      </c>
      <c r="C386" s="7" t="s">
        <v>787</v>
      </c>
      <c r="D386" s="7" t="s">
        <v>760</v>
      </c>
      <c r="E386" s="7" t="s">
        <v>788</v>
      </c>
      <c r="F386" s="41" t="s">
        <v>787</v>
      </c>
      <c r="G386" s="37">
        <v>1.8577600000000001</v>
      </c>
      <c r="H386" s="37">
        <v>-157.36431999999999</v>
      </c>
      <c r="I386" s="20"/>
      <c r="J386" s="7">
        <v>27459</v>
      </c>
      <c r="K386" s="42"/>
      <c r="L386" s="42"/>
    </row>
    <row r="387" spans="1:12" hidden="1" x14ac:dyDescent="0.35">
      <c r="A387" s="8">
        <v>10013</v>
      </c>
      <c r="B387" s="7" t="s">
        <v>764</v>
      </c>
      <c r="C387" s="7" t="s">
        <v>764</v>
      </c>
      <c r="D387" s="7" t="s">
        <v>760</v>
      </c>
      <c r="E387" s="7" t="s">
        <v>765</v>
      </c>
      <c r="F387" s="41" t="s">
        <v>766</v>
      </c>
      <c r="G387" s="37">
        <v>-4.0168949999999999</v>
      </c>
      <c r="H387" s="37">
        <v>-154.92860899999999</v>
      </c>
      <c r="I387" s="7">
        <v>357186</v>
      </c>
      <c r="J387" s="7">
        <v>27462</v>
      </c>
      <c r="K387" s="42"/>
      <c r="L387" s="42"/>
    </row>
    <row r="388" spans="1:12" hidden="1" x14ac:dyDescent="0.35">
      <c r="A388" s="8">
        <v>10014</v>
      </c>
      <c r="B388" s="7" t="s">
        <v>776</v>
      </c>
      <c r="C388" s="7" t="s">
        <v>776</v>
      </c>
      <c r="D388" s="7" t="s">
        <v>760</v>
      </c>
      <c r="E388" s="7" t="s">
        <v>777</v>
      </c>
      <c r="F388" s="41" t="s">
        <v>777</v>
      </c>
      <c r="G388" s="37">
        <v>-5.6390799999999999</v>
      </c>
      <c r="H388" s="37">
        <v>-155.88111000000001</v>
      </c>
      <c r="I388" s="7">
        <v>357187</v>
      </c>
      <c r="J388" s="7">
        <v>27463</v>
      </c>
      <c r="K388" s="42"/>
      <c r="L388" s="42"/>
    </row>
    <row r="389" spans="1:12" hidden="1" x14ac:dyDescent="0.35">
      <c r="A389" s="8">
        <v>10015</v>
      </c>
      <c r="B389" s="7" t="s">
        <v>2446</v>
      </c>
      <c r="C389" s="7" t="s">
        <v>2446</v>
      </c>
      <c r="D389" s="7" t="s">
        <v>760</v>
      </c>
      <c r="E389" s="7"/>
      <c r="F389" s="41" t="s">
        <v>2447</v>
      </c>
      <c r="G389" s="37">
        <v>3.8258709999999998</v>
      </c>
      <c r="H389" s="37">
        <v>-159.29900699999999</v>
      </c>
      <c r="I389" s="7">
        <v>352277</v>
      </c>
      <c r="J389" s="7">
        <v>27458</v>
      </c>
      <c r="K389" s="42"/>
      <c r="L389" s="42"/>
    </row>
    <row r="390" spans="1:12" hidden="1" x14ac:dyDescent="0.35">
      <c r="A390" s="8">
        <v>10016</v>
      </c>
      <c r="B390" s="7" t="s">
        <v>780</v>
      </c>
      <c r="C390" s="7" t="s">
        <v>780</v>
      </c>
      <c r="D390" s="7" t="s">
        <v>760</v>
      </c>
      <c r="E390" s="7"/>
      <c r="F390" s="41">
        <v>0</v>
      </c>
      <c r="G390" s="37">
        <v>-27.888241000000001</v>
      </c>
      <c r="H390" s="37">
        <v>-143.495282</v>
      </c>
      <c r="I390" s="7">
        <v>888079</v>
      </c>
      <c r="J390" s="7">
        <v>27464</v>
      </c>
      <c r="K390" s="42"/>
      <c r="L390" s="42"/>
    </row>
    <row r="391" spans="1:12" hidden="1" x14ac:dyDescent="0.35">
      <c r="A391" s="10">
        <v>11000</v>
      </c>
      <c r="B391" s="20" t="s">
        <v>793</v>
      </c>
      <c r="C391" s="20" t="s">
        <v>792</v>
      </c>
      <c r="D391" s="20" t="s">
        <v>796</v>
      </c>
      <c r="E391" s="20" t="s">
        <v>794</v>
      </c>
      <c r="F391" s="46" t="s">
        <v>795</v>
      </c>
      <c r="G391" s="37">
        <v>11.508804</v>
      </c>
      <c r="H391" s="37">
        <v>165.408873</v>
      </c>
      <c r="I391" s="20">
        <v>352312</v>
      </c>
      <c r="J391" s="20"/>
      <c r="K391" s="38"/>
      <c r="L391" s="38"/>
    </row>
    <row r="392" spans="1:12" hidden="1" x14ac:dyDescent="0.35">
      <c r="A392" s="10">
        <v>11001</v>
      </c>
      <c r="B392" s="20" t="s">
        <v>2473</v>
      </c>
      <c r="C392" s="20" t="s">
        <v>1660</v>
      </c>
      <c r="D392" s="20" t="s">
        <v>796</v>
      </c>
      <c r="E392" s="20" t="s">
        <v>2473</v>
      </c>
      <c r="F392" s="46" t="s">
        <v>2474</v>
      </c>
      <c r="G392" s="37">
        <v>10.219699</v>
      </c>
      <c r="H392" s="37">
        <v>169.98246499999999</v>
      </c>
      <c r="I392" s="20"/>
      <c r="J392" s="20"/>
      <c r="K392" s="38"/>
      <c r="L392" s="38"/>
    </row>
    <row r="393" spans="1:12" hidden="1" x14ac:dyDescent="0.35">
      <c r="A393" s="10">
        <v>11002</v>
      </c>
      <c r="B393" s="20" t="s">
        <v>799</v>
      </c>
      <c r="C393" s="20" t="s">
        <v>798</v>
      </c>
      <c r="D393" s="20" t="s">
        <v>796</v>
      </c>
      <c r="E393" s="20" t="s">
        <v>800</v>
      </c>
      <c r="F393" s="46" t="s">
        <v>108</v>
      </c>
      <c r="G393" s="37">
        <v>12.248714</v>
      </c>
      <c r="H393" s="37">
        <v>170.13886299999999</v>
      </c>
      <c r="I393" s="20">
        <v>352573</v>
      </c>
      <c r="J393" s="20">
        <v>24510</v>
      </c>
      <c r="K393" s="38"/>
      <c r="L393" s="38" t="s">
        <v>75</v>
      </c>
    </row>
    <row r="394" spans="1:12" hidden="1" x14ac:dyDescent="0.35">
      <c r="A394" s="10">
        <v>11003</v>
      </c>
      <c r="B394" s="43" t="s">
        <v>1715</v>
      </c>
      <c r="C394" s="43" t="s">
        <v>1714</v>
      </c>
      <c r="D394" s="20" t="s">
        <v>796</v>
      </c>
      <c r="E394" s="43" t="s">
        <v>1715</v>
      </c>
      <c r="F394" s="43" t="s">
        <v>1715</v>
      </c>
      <c r="G394" s="37">
        <v>9.9194820000000004</v>
      </c>
      <c r="H394" s="37">
        <v>169.21566100000001</v>
      </c>
      <c r="I394" s="20"/>
      <c r="J394" s="9"/>
      <c r="K394" s="38"/>
      <c r="L394" s="44"/>
    </row>
    <row r="395" spans="1:12" hidden="1" x14ac:dyDescent="0.35">
      <c r="A395" s="10">
        <v>11004</v>
      </c>
      <c r="B395" s="43" t="s">
        <v>1727</v>
      </c>
      <c r="C395" s="43" t="s">
        <v>1716</v>
      </c>
      <c r="D395" s="20" t="s">
        <v>796</v>
      </c>
      <c r="E395" s="43" t="s">
        <v>1727</v>
      </c>
      <c r="F395" s="43" t="s">
        <v>1728</v>
      </c>
      <c r="G395" s="37">
        <v>7.1203079999999996</v>
      </c>
      <c r="H395" s="37">
        <v>171.33247399999999</v>
      </c>
      <c r="I395" s="20"/>
      <c r="J395" s="9"/>
      <c r="K395" s="38"/>
      <c r="L395" s="44"/>
    </row>
    <row r="396" spans="1:12" hidden="1" x14ac:dyDescent="0.35">
      <c r="A396" s="10">
        <v>11005</v>
      </c>
      <c r="B396" s="20" t="s">
        <v>801</v>
      </c>
      <c r="C396" s="20" t="s">
        <v>792</v>
      </c>
      <c r="D396" s="20" t="s">
        <v>796</v>
      </c>
      <c r="E396" s="20" t="s">
        <v>801</v>
      </c>
      <c r="F396" s="46" t="s">
        <v>802</v>
      </c>
      <c r="G396" s="37">
        <v>11.691357999999999</v>
      </c>
      <c r="H396" s="37">
        <v>165.42809299999999</v>
      </c>
      <c r="I396" s="20">
        <v>352298</v>
      </c>
      <c r="J396" s="20"/>
      <c r="K396" s="38"/>
      <c r="L396" s="38"/>
    </row>
    <row r="397" spans="1:12" hidden="1" x14ac:dyDescent="0.35">
      <c r="A397" s="10">
        <v>11006</v>
      </c>
      <c r="B397" s="43" t="s">
        <v>920</v>
      </c>
      <c r="C397" s="43" t="s">
        <v>803</v>
      </c>
      <c r="D397" s="20" t="s">
        <v>796</v>
      </c>
      <c r="E397" s="43" t="s">
        <v>920</v>
      </c>
      <c r="F397" s="43" t="s">
        <v>921</v>
      </c>
      <c r="G397" s="37">
        <v>9.0169420000000002</v>
      </c>
      <c r="H397" s="37">
        <v>170.047662</v>
      </c>
      <c r="I397" s="20"/>
      <c r="J397" s="9"/>
      <c r="K397" s="38"/>
      <c r="L397" s="44"/>
    </row>
    <row r="398" spans="1:12" hidden="1" x14ac:dyDescent="0.35">
      <c r="A398" s="10">
        <v>11007</v>
      </c>
      <c r="B398" s="43" t="s">
        <v>938</v>
      </c>
      <c r="C398" s="43" t="s">
        <v>803</v>
      </c>
      <c r="D398" s="20" t="s">
        <v>796</v>
      </c>
      <c r="E398" s="43" t="s">
        <v>938</v>
      </c>
      <c r="F398" s="43">
        <v>0</v>
      </c>
      <c r="G398" s="37">
        <v>9.0169420000000002</v>
      </c>
      <c r="H398" s="37">
        <v>170.047662</v>
      </c>
      <c r="I398" s="20"/>
      <c r="J398" s="9"/>
      <c r="K398" s="38"/>
      <c r="L398" s="44"/>
    </row>
    <row r="399" spans="1:12" hidden="1" x14ac:dyDescent="0.35">
      <c r="A399" s="10">
        <v>11008</v>
      </c>
      <c r="B399" s="20" t="s">
        <v>800</v>
      </c>
      <c r="C399" s="20" t="s">
        <v>798</v>
      </c>
      <c r="D399" s="20" t="s">
        <v>796</v>
      </c>
      <c r="E399" s="20" t="s">
        <v>800</v>
      </c>
      <c r="F399" s="46" t="s">
        <v>108</v>
      </c>
      <c r="G399" s="37">
        <v>12.252062</v>
      </c>
      <c r="H399" s="37">
        <v>170.14316600000001</v>
      </c>
      <c r="I399" s="20"/>
      <c r="J399" s="20">
        <v>24510</v>
      </c>
      <c r="K399" s="38"/>
      <c r="L399" s="38" t="s">
        <v>75</v>
      </c>
    </row>
    <row r="400" spans="1:12" hidden="1" x14ac:dyDescent="0.35">
      <c r="A400" s="10">
        <v>11009</v>
      </c>
      <c r="B400" s="43" t="s">
        <v>1738</v>
      </c>
      <c r="C400" s="43" t="s">
        <v>1716</v>
      </c>
      <c r="D400" s="20" t="s">
        <v>796</v>
      </c>
      <c r="E400" s="43" t="s">
        <v>1738</v>
      </c>
      <c r="F400" s="43" t="s">
        <v>1739</v>
      </c>
      <c r="G400" s="37">
        <v>7.1203079999999996</v>
      </c>
      <c r="H400" s="37">
        <v>171.33247399999999</v>
      </c>
      <c r="I400" s="20"/>
      <c r="J400" s="9"/>
      <c r="K400" s="38"/>
      <c r="L400" s="44"/>
    </row>
    <row r="401" spans="1:12" hidden="1" x14ac:dyDescent="0.35">
      <c r="A401" s="10">
        <v>11010</v>
      </c>
      <c r="B401" s="43" t="s">
        <v>950</v>
      </c>
      <c r="C401" s="43" t="s">
        <v>928</v>
      </c>
      <c r="D401" s="20" t="s">
        <v>796</v>
      </c>
      <c r="E401" s="43" t="s">
        <v>950</v>
      </c>
      <c r="F401" s="43">
        <v>0</v>
      </c>
      <c r="G401" s="37">
        <v>11.306493</v>
      </c>
      <c r="H401" s="37">
        <v>167.483026</v>
      </c>
      <c r="I401" s="20"/>
      <c r="J401" s="9"/>
      <c r="K401" s="38"/>
      <c r="L401" s="44"/>
    </row>
    <row r="402" spans="1:12" hidden="1" x14ac:dyDescent="0.35">
      <c r="A402" s="10">
        <v>11011</v>
      </c>
      <c r="B402" s="43" t="s">
        <v>945</v>
      </c>
      <c r="C402" s="43" t="s">
        <v>816</v>
      </c>
      <c r="D402" s="20" t="s">
        <v>796</v>
      </c>
      <c r="E402" s="43" t="s">
        <v>945</v>
      </c>
      <c r="F402" s="43" t="s">
        <v>946</v>
      </c>
      <c r="G402" s="37">
        <v>11.631836</v>
      </c>
      <c r="H402" s="37">
        <v>162.280058</v>
      </c>
      <c r="I402" s="20"/>
      <c r="J402" s="9">
        <v>24512</v>
      </c>
      <c r="K402" s="38"/>
      <c r="L402" s="44" t="s">
        <v>75</v>
      </c>
    </row>
    <row r="403" spans="1:12" hidden="1" x14ac:dyDescent="0.35">
      <c r="A403" s="10">
        <v>11012</v>
      </c>
      <c r="B403" s="20" t="s">
        <v>922</v>
      </c>
      <c r="C403" s="20" t="s">
        <v>798</v>
      </c>
      <c r="D403" s="20" t="s">
        <v>796</v>
      </c>
      <c r="E403" s="20" t="s">
        <v>922</v>
      </c>
      <c r="F403" s="46" t="s">
        <v>108</v>
      </c>
      <c r="G403" s="37">
        <v>12.252062</v>
      </c>
      <c r="H403" s="37">
        <v>170.14316600000001</v>
      </c>
      <c r="I403" s="20"/>
      <c r="J403" s="20">
        <v>24510</v>
      </c>
      <c r="K403" s="38"/>
      <c r="L403" s="38" t="s">
        <v>75</v>
      </c>
    </row>
    <row r="404" spans="1:12" hidden="1" x14ac:dyDescent="0.35">
      <c r="A404" s="10">
        <v>11013</v>
      </c>
      <c r="B404" s="20" t="s">
        <v>937</v>
      </c>
      <c r="C404" s="20" t="s">
        <v>792</v>
      </c>
      <c r="D404" s="20" t="s">
        <v>796</v>
      </c>
      <c r="E404" s="20" t="s">
        <v>937</v>
      </c>
      <c r="F404" s="46" t="s">
        <v>108</v>
      </c>
      <c r="G404" s="37">
        <v>11.627151</v>
      </c>
      <c r="H404" s="37">
        <v>165.54593700000001</v>
      </c>
      <c r="I404" s="20">
        <v>352289</v>
      </c>
      <c r="J404" s="20"/>
      <c r="K404" s="38"/>
      <c r="L404" s="38"/>
    </row>
    <row r="405" spans="1:12" hidden="1" x14ac:dyDescent="0.35">
      <c r="A405" s="10">
        <v>11014</v>
      </c>
      <c r="B405" s="43" t="s">
        <v>929</v>
      </c>
      <c r="C405" s="43" t="s">
        <v>928</v>
      </c>
      <c r="D405" s="20" t="s">
        <v>796</v>
      </c>
      <c r="E405" s="43" t="s">
        <v>929</v>
      </c>
      <c r="F405" s="43">
        <v>0</v>
      </c>
      <c r="G405" s="37">
        <v>11.306493</v>
      </c>
      <c r="H405" s="37">
        <v>167.483026</v>
      </c>
      <c r="I405" s="20"/>
      <c r="J405" s="9"/>
      <c r="K405" s="38"/>
      <c r="L405" s="44"/>
    </row>
    <row r="406" spans="1:12" hidden="1" x14ac:dyDescent="0.35">
      <c r="A406" s="10">
        <v>11015</v>
      </c>
      <c r="B406" s="43" t="s">
        <v>804</v>
      </c>
      <c r="C406" s="43" t="s">
        <v>803</v>
      </c>
      <c r="D406" s="20" t="s">
        <v>796</v>
      </c>
      <c r="E406" s="43" t="s">
        <v>805</v>
      </c>
      <c r="F406" s="43" t="s">
        <v>805</v>
      </c>
      <c r="G406" s="37">
        <v>9.0453779999999995</v>
      </c>
      <c r="H406" s="37">
        <v>170.101282</v>
      </c>
      <c r="I406" s="20">
        <v>347731</v>
      </c>
      <c r="J406" s="9"/>
      <c r="K406" s="38"/>
      <c r="L406" s="44"/>
    </row>
    <row r="407" spans="1:12" hidden="1" x14ac:dyDescent="0.35">
      <c r="A407" s="10">
        <v>11016</v>
      </c>
      <c r="B407" s="43" t="s">
        <v>911</v>
      </c>
      <c r="C407" s="43" t="s">
        <v>803</v>
      </c>
      <c r="D407" s="20" t="s">
        <v>796</v>
      </c>
      <c r="E407" s="43" t="s">
        <v>911</v>
      </c>
      <c r="F407" s="43" t="s">
        <v>108</v>
      </c>
      <c r="G407" s="37">
        <v>9.0169420000000002</v>
      </c>
      <c r="H407" s="37">
        <v>170.047662</v>
      </c>
      <c r="I407" s="20"/>
      <c r="J407" s="9"/>
      <c r="K407" s="38"/>
      <c r="L407" s="44"/>
    </row>
    <row r="408" spans="1:12" hidden="1" x14ac:dyDescent="0.35">
      <c r="A408" s="10">
        <v>11017</v>
      </c>
      <c r="B408" s="43" t="s">
        <v>1571</v>
      </c>
      <c r="C408" s="43" t="s">
        <v>836</v>
      </c>
      <c r="D408" s="20" t="s">
        <v>796</v>
      </c>
      <c r="E408" s="43" t="s">
        <v>1571</v>
      </c>
      <c r="F408" s="43" t="s">
        <v>1572</v>
      </c>
      <c r="G408" s="37">
        <v>9.2937030000000007</v>
      </c>
      <c r="H408" s="37">
        <v>167.343208</v>
      </c>
      <c r="I408" s="20">
        <v>347512</v>
      </c>
      <c r="J408" s="9"/>
      <c r="K408" s="38"/>
      <c r="L408" s="44"/>
    </row>
    <row r="409" spans="1:12" hidden="1" x14ac:dyDescent="0.35">
      <c r="A409" s="10">
        <v>11018</v>
      </c>
      <c r="B409" s="43" t="s">
        <v>913</v>
      </c>
      <c r="C409" s="43" t="s">
        <v>803</v>
      </c>
      <c r="D409" s="20" t="s">
        <v>796</v>
      </c>
      <c r="E409" s="43" t="s">
        <v>913</v>
      </c>
      <c r="F409" s="43" t="s">
        <v>870</v>
      </c>
      <c r="G409" s="37">
        <v>9.0169420000000002</v>
      </c>
      <c r="H409" s="37">
        <v>170.047662</v>
      </c>
      <c r="I409" s="20"/>
      <c r="J409" s="9"/>
      <c r="K409" s="38"/>
      <c r="L409" s="44"/>
    </row>
    <row r="410" spans="1:12" hidden="1" x14ac:dyDescent="0.35">
      <c r="A410" s="10">
        <v>11019</v>
      </c>
      <c r="B410" s="20" t="s">
        <v>806</v>
      </c>
      <c r="C410" s="20" t="s">
        <v>792</v>
      </c>
      <c r="D410" s="20" t="s">
        <v>796</v>
      </c>
      <c r="E410" s="20" t="s">
        <v>807</v>
      </c>
      <c r="F410" s="46" t="s">
        <v>807</v>
      </c>
      <c r="G410" s="37">
        <v>11.569293999999999</v>
      </c>
      <c r="H410" s="37">
        <v>165.22627600000001</v>
      </c>
      <c r="I410" s="20">
        <v>352486</v>
      </c>
      <c r="J410" s="20"/>
      <c r="K410" s="38"/>
      <c r="L410" s="38"/>
    </row>
    <row r="411" spans="1:12" hidden="1" x14ac:dyDescent="0.35">
      <c r="A411" s="10">
        <v>11020</v>
      </c>
      <c r="B411" s="20" t="s">
        <v>810</v>
      </c>
      <c r="C411" s="20" t="s">
        <v>792</v>
      </c>
      <c r="D411" s="20" t="s">
        <v>796</v>
      </c>
      <c r="E411" s="20" t="s">
        <v>811</v>
      </c>
      <c r="F411" s="46" t="s">
        <v>812</v>
      </c>
      <c r="G411" s="37">
        <v>11.603324000000001</v>
      </c>
      <c r="H411" s="37">
        <v>165.55156600000001</v>
      </c>
      <c r="I411" s="20">
        <v>352556</v>
      </c>
      <c r="J411" s="20"/>
      <c r="K411" s="38"/>
      <c r="L411" s="38"/>
    </row>
    <row r="412" spans="1:12" hidden="1" x14ac:dyDescent="0.35">
      <c r="A412" s="10">
        <v>11021</v>
      </c>
      <c r="B412" s="20" t="s">
        <v>813</v>
      </c>
      <c r="C412" s="20" t="s">
        <v>792</v>
      </c>
      <c r="D412" s="20" t="s">
        <v>796</v>
      </c>
      <c r="E412" s="20" t="s">
        <v>814</v>
      </c>
      <c r="F412" s="46" t="s">
        <v>814</v>
      </c>
      <c r="G412" s="37">
        <v>11.576511999999999</v>
      </c>
      <c r="H412" s="37">
        <v>165.22012000000001</v>
      </c>
      <c r="I412" s="20">
        <v>352476</v>
      </c>
      <c r="J412" s="20"/>
      <c r="K412" s="38"/>
      <c r="L412" s="38"/>
    </row>
    <row r="413" spans="1:12" hidden="1" x14ac:dyDescent="0.35">
      <c r="A413" s="10">
        <v>11022</v>
      </c>
      <c r="B413" s="43" t="s">
        <v>1733</v>
      </c>
      <c r="C413" s="43" t="s">
        <v>928</v>
      </c>
      <c r="D413" s="20" t="s">
        <v>796</v>
      </c>
      <c r="E413" s="43" t="s">
        <v>1733</v>
      </c>
      <c r="F413" s="43" t="s">
        <v>1733</v>
      </c>
      <c r="G413" s="37">
        <v>11.306493</v>
      </c>
      <c r="H413" s="37">
        <v>167.483026</v>
      </c>
      <c r="I413" s="20"/>
      <c r="J413" s="9"/>
      <c r="K413" s="38"/>
      <c r="L413" s="44"/>
    </row>
    <row r="414" spans="1:12" hidden="1" x14ac:dyDescent="0.35">
      <c r="A414" s="10">
        <v>11023</v>
      </c>
      <c r="B414" s="20" t="s">
        <v>1732</v>
      </c>
      <c r="C414" s="20" t="s">
        <v>792</v>
      </c>
      <c r="D414" s="20" t="s">
        <v>796</v>
      </c>
      <c r="E414" s="20" t="s">
        <v>1732</v>
      </c>
      <c r="F414" s="46" t="s">
        <v>108</v>
      </c>
      <c r="G414" s="37">
        <v>11.524611</v>
      </c>
      <c r="H414" s="37">
        <v>165.56532899999999</v>
      </c>
      <c r="I414" s="20"/>
      <c r="J414" s="20"/>
      <c r="K414" s="38"/>
      <c r="L414" s="38"/>
    </row>
    <row r="415" spans="1:12" hidden="1" x14ac:dyDescent="0.35">
      <c r="A415" s="10">
        <v>11024</v>
      </c>
      <c r="B415" s="43" t="s">
        <v>817</v>
      </c>
      <c r="C415" s="43" t="s">
        <v>816</v>
      </c>
      <c r="D415" s="20" t="s">
        <v>796</v>
      </c>
      <c r="E415" s="43" t="s">
        <v>818</v>
      </c>
      <c r="F415" s="43" t="s">
        <v>819</v>
      </c>
      <c r="G415" s="37">
        <v>11.350606000000001</v>
      </c>
      <c r="H415" s="37">
        <v>162.201392</v>
      </c>
      <c r="I415" s="20">
        <v>352392</v>
      </c>
      <c r="J415" s="9">
        <v>24512</v>
      </c>
      <c r="K415" s="38"/>
      <c r="L415" s="44" t="s">
        <v>75</v>
      </c>
    </row>
    <row r="416" spans="1:12" hidden="1" x14ac:dyDescent="0.35">
      <c r="A416" s="10">
        <v>11025</v>
      </c>
      <c r="B416" s="20" t="s">
        <v>822</v>
      </c>
      <c r="C416" s="20" t="s">
        <v>821</v>
      </c>
      <c r="D416" s="20" t="s">
        <v>796</v>
      </c>
      <c r="E416" s="20" t="s">
        <v>823</v>
      </c>
      <c r="F416" s="46" t="s">
        <v>108</v>
      </c>
      <c r="G416" s="37">
        <v>14.637703999999999</v>
      </c>
      <c r="H416" s="37">
        <v>169.01351500000001</v>
      </c>
      <c r="I416" s="20">
        <v>352565</v>
      </c>
      <c r="J416" s="20">
        <v>23787</v>
      </c>
      <c r="K416" s="38"/>
      <c r="L416" s="38"/>
    </row>
    <row r="417" spans="1:12" hidden="1" x14ac:dyDescent="0.35">
      <c r="A417" s="10">
        <v>11026</v>
      </c>
      <c r="B417" s="43" t="s">
        <v>1724</v>
      </c>
      <c r="C417" s="43" t="s">
        <v>1716</v>
      </c>
      <c r="D417" s="20" t="s">
        <v>796</v>
      </c>
      <c r="E417" s="43" t="s">
        <v>1724</v>
      </c>
      <c r="F417" s="43" t="s">
        <v>1725</v>
      </c>
      <c r="G417" s="37">
        <v>7.1203079999999996</v>
      </c>
      <c r="H417" s="37">
        <v>171.33247399999999</v>
      </c>
      <c r="I417" s="20"/>
      <c r="J417" s="9"/>
      <c r="K417" s="38"/>
      <c r="L417" s="44"/>
    </row>
    <row r="418" spans="1:12" hidden="1" x14ac:dyDescent="0.35">
      <c r="A418" s="10">
        <v>11027</v>
      </c>
      <c r="B418" s="43" t="s">
        <v>825</v>
      </c>
      <c r="C418" s="43" t="s">
        <v>824</v>
      </c>
      <c r="D418" s="20" t="s">
        <v>796</v>
      </c>
      <c r="E418" s="43" t="s">
        <v>826</v>
      </c>
      <c r="F418" s="43">
        <v>0</v>
      </c>
      <c r="G418" s="37">
        <v>11.084509000000001</v>
      </c>
      <c r="H418" s="37">
        <v>169.62022999999999</v>
      </c>
      <c r="I418" s="20">
        <v>347933</v>
      </c>
      <c r="J418" s="9">
        <v>24511</v>
      </c>
      <c r="K418" s="38"/>
      <c r="L418" s="44" t="s">
        <v>75</v>
      </c>
    </row>
    <row r="419" spans="1:12" hidden="1" x14ac:dyDescent="0.35">
      <c r="A419" s="10">
        <v>11028</v>
      </c>
      <c r="B419" s="43" t="s">
        <v>1717</v>
      </c>
      <c r="C419" s="43" t="s">
        <v>1716</v>
      </c>
      <c r="D419" s="20" t="s">
        <v>796</v>
      </c>
      <c r="E419" s="43" t="s">
        <v>1717</v>
      </c>
      <c r="F419" s="43" t="s">
        <v>1718</v>
      </c>
      <c r="G419" s="37">
        <v>7.1203079999999996</v>
      </c>
      <c r="H419" s="37">
        <v>171.33247399999999</v>
      </c>
      <c r="I419" s="20"/>
      <c r="J419" s="9">
        <v>24514</v>
      </c>
      <c r="K419" s="38"/>
      <c r="L419" s="44" t="s">
        <v>75</v>
      </c>
    </row>
    <row r="420" spans="1:12" hidden="1" x14ac:dyDescent="0.35">
      <c r="A420" s="10">
        <v>11029</v>
      </c>
      <c r="B420" s="43" t="s">
        <v>1675</v>
      </c>
      <c r="C420" s="43" t="s">
        <v>836</v>
      </c>
      <c r="D420" s="20" t="s">
        <v>796</v>
      </c>
      <c r="E420" s="43" t="s">
        <v>1676</v>
      </c>
      <c r="F420" s="43" t="s">
        <v>1677</v>
      </c>
      <c r="G420" s="37">
        <v>8.8166600000000006</v>
      </c>
      <c r="H420" s="37">
        <v>167.73953499999999</v>
      </c>
      <c r="I420" s="20">
        <v>347450</v>
      </c>
      <c r="J420" s="9"/>
      <c r="K420" s="38"/>
      <c r="L420" s="44"/>
    </row>
    <row r="421" spans="1:12" hidden="1" x14ac:dyDescent="0.35">
      <c r="A421" s="10">
        <v>11030</v>
      </c>
      <c r="B421" s="43" t="s">
        <v>2468</v>
      </c>
      <c r="C421" s="43" t="s">
        <v>2467</v>
      </c>
      <c r="D421" s="20" t="s">
        <v>796</v>
      </c>
      <c r="E421" s="43" t="s">
        <v>2468</v>
      </c>
      <c r="F421" s="43" t="s">
        <v>2469</v>
      </c>
      <c r="G421" s="37">
        <v>4.6526680000000002</v>
      </c>
      <c r="H421" s="37">
        <v>168.769609</v>
      </c>
      <c r="I421" s="20"/>
      <c r="J421" s="9"/>
      <c r="K421" s="38"/>
      <c r="L421" s="44"/>
    </row>
    <row r="422" spans="1:12" hidden="1" x14ac:dyDescent="0.35">
      <c r="A422" s="10">
        <v>11031</v>
      </c>
      <c r="B422" s="20" t="s">
        <v>827</v>
      </c>
      <c r="C422" s="20" t="s">
        <v>792</v>
      </c>
      <c r="D422" s="20" t="s">
        <v>796</v>
      </c>
      <c r="E422" s="20" t="s">
        <v>828</v>
      </c>
      <c r="F422" s="46" t="s">
        <v>828</v>
      </c>
      <c r="G422" s="37">
        <v>11.557641</v>
      </c>
      <c r="H422" s="37">
        <v>165.56072900000001</v>
      </c>
      <c r="I422" s="20">
        <v>352450</v>
      </c>
      <c r="J422" s="20"/>
      <c r="K422" s="38"/>
      <c r="L422" s="38"/>
    </row>
    <row r="423" spans="1:12" hidden="1" x14ac:dyDescent="0.35">
      <c r="A423" s="10">
        <v>11032</v>
      </c>
      <c r="B423" s="43" t="s">
        <v>1678</v>
      </c>
      <c r="C423" s="43" t="s">
        <v>836</v>
      </c>
      <c r="D423" s="20" t="s">
        <v>796</v>
      </c>
      <c r="E423" s="43" t="s">
        <v>1679</v>
      </c>
      <c r="F423" s="43" t="s">
        <v>1678</v>
      </c>
      <c r="G423" s="37">
        <v>9.0222630000000006</v>
      </c>
      <c r="H423" s="37">
        <v>167.56416200000001</v>
      </c>
      <c r="I423" s="20">
        <v>347471</v>
      </c>
      <c r="J423" s="9"/>
      <c r="K423" s="38"/>
      <c r="L423" s="44"/>
    </row>
    <row r="424" spans="1:12" hidden="1" x14ac:dyDescent="0.35">
      <c r="A424" s="10">
        <v>11033</v>
      </c>
      <c r="B424" s="43" t="s">
        <v>826</v>
      </c>
      <c r="C424" s="43" t="s">
        <v>824</v>
      </c>
      <c r="D424" s="20" t="s">
        <v>796</v>
      </c>
      <c r="E424" s="43" t="s">
        <v>826</v>
      </c>
      <c r="F424" s="43">
        <v>0</v>
      </c>
      <c r="G424" s="37">
        <v>11.199882000000001</v>
      </c>
      <c r="H424" s="37">
        <v>169.681073</v>
      </c>
      <c r="I424" s="20"/>
      <c r="J424" s="9">
        <v>24511</v>
      </c>
      <c r="K424" s="38"/>
      <c r="L424" s="44" t="s">
        <v>75</v>
      </c>
    </row>
    <row r="425" spans="1:12" hidden="1" x14ac:dyDescent="0.35">
      <c r="A425" s="10">
        <v>11034</v>
      </c>
      <c r="B425" s="43" t="s">
        <v>1661</v>
      </c>
      <c r="C425" s="43" t="s">
        <v>1660</v>
      </c>
      <c r="D425" s="20" t="s">
        <v>796</v>
      </c>
      <c r="E425" s="43" t="s">
        <v>1661</v>
      </c>
      <c r="F425" s="43" t="s">
        <v>1662</v>
      </c>
      <c r="G425" s="37">
        <v>10.219699</v>
      </c>
      <c r="H425" s="37">
        <v>169.98246499999999</v>
      </c>
      <c r="I425" s="20">
        <v>348029</v>
      </c>
      <c r="J425" s="9"/>
      <c r="K425" s="38"/>
      <c r="L425" s="44"/>
    </row>
    <row r="426" spans="1:12" hidden="1" x14ac:dyDescent="0.35">
      <c r="A426" s="10">
        <v>11035</v>
      </c>
      <c r="B426" s="43" t="s">
        <v>878</v>
      </c>
      <c r="C426" s="43" t="s">
        <v>803</v>
      </c>
      <c r="D426" s="20" t="s">
        <v>796</v>
      </c>
      <c r="E426" s="43" t="s">
        <v>878</v>
      </c>
      <c r="F426" s="43">
        <v>0</v>
      </c>
      <c r="G426" s="37">
        <v>9.0169420000000002</v>
      </c>
      <c r="H426" s="37">
        <v>170.047662</v>
      </c>
      <c r="I426" s="20"/>
      <c r="J426" s="9"/>
      <c r="K426" s="38"/>
      <c r="L426" s="44"/>
    </row>
    <row r="427" spans="1:12" hidden="1" x14ac:dyDescent="0.35">
      <c r="A427" s="10">
        <v>11036</v>
      </c>
      <c r="B427" s="20" t="s">
        <v>1553</v>
      </c>
      <c r="C427" s="20" t="s">
        <v>792</v>
      </c>
      <c r="D427" s="20" t="s">
        <v>796</v>
      </c>
      <c r="E427" s="20" t="s">
        <v>1554</v>
      </c>
      <c r="F427" s="46" t="s">
        <v>108</v>
      </c>
      <c r="G427" s="37">
        <v>11.524611</v>
      </c>
      <c r="H427" s="37">
        <v>165.56532899999999</v>
      </c>
      <c r="I427" s="20">
        <v>352295</v>
      </c>
      <c r="J427" s="20"/>
      <c r="K427" s="38"/>
      <c r="L427" s="38"/>
    </row>
    <row r="428" spans="1:12" hidden="1" x14ac:dyDescent="0.35">
      <c r="A428" s="10">
        <v>11037</v>
      </c>
      <c r="B428" s="43" t="s">
        <v>919</v>
      </c>
      <c r="C428" s="43" t="s">
        <v>918</v>
      </c>
      <c r="D428" s="20" t="s">
        <v>796</v>
      </c>
      <c r="E428" s="43" t="s">
        <v>919</v>
      </c>
      <c r="F428" s="43">
        <v>0</v>
      </c>
      <c r="G428" s="37">
        <v>11.181008</v>
      </c>
      <c r="H428" s="37">
        <v>166.89549099999999</v>
      </c>
      <c r="I428" s="20"/>
      <c r="J428" s="9"/>
      <c r="K428" s="38"/>
      <c r="L428" s="44"/>
    </row>
    <row r="429" spans="1:12" hidden="1" x14ac:dyDescent="0.35">
      <c r="A429" s="10">
        <v>11038</v>
      </c>
      <c r="B429" s="43" t="s">
        <v>830</v>
      </c>
      <c r="C429" s="43" t="s">
        <v>829</v>
      </c>
      <c r="D429" s="20" t="s">
        <v>796</v>
      </c>
      <c r="E429" s="43" t="s">
        <v>831</v>
      </c>
      <c r="F429" s="43" t="s">
        <v>832</v>
      </c>
      <c r="G429" s="37">
        <v>11.124898</v>
      </c>
      <c r="H429" s="37">
        <v>166.36261200000001</v>
      </c>
      <c r="I429" s="20">
        <v>347961</v>
      </c>
      <c r="J429" s="9"/>
      <c r="K429" s="38"/>
      <c r="L429" s="44"/>
    </row>
    <row r="430" spans="1:12" hidden="1" x14ac:dyDescent="0.35">
      <c r="A430" s="10">
        <v>11039</v>
      </c>
      <c r="B430" s="20" t="s">
        <v>833</v>
      </c>
      <c r="C430" s="20" t="s">
        <v>792</v>
      </c>
      <c r="D430" s="20" t="s">
        <v>796</v>
      </c>
      <c r="E430" s="20" t="s">
        <v>834</v>
      </c>
      <c r="F430" s="46" t="s">
        <v>835</v>
      </c>
      <c r="G430" s="37">
        <v>11.498646000000001</v>
      </c>
      <c r="H430" s="37">
        <v>165.345934</v>
      </c>
      <c r="I430" s="20">
        <v>352355</v>
      </c>
      <c r="J430" s="20"/>
      <c r="K430" s="38"/>
      <c r="L430" s="38"/>
    </row>
    <row r="431" spans="1:12" hidden="1" x14ac:dyDescent="0.35">
      <c r="A431" s="10">
        <v>11040</v>
      </c>
      <c r="B431" s="43" t="s">
        <v>831</v>
      </c>
      <c r="C431" s="43" t="s">
        <v>829</v>
      </c>
      <c r="D431" s="20" t="s">
        <v>796</v>
      </c>
      <c r="E431" s="43" t="s">
        <v>831</v>
      </c>
      <c r="F431" s="43" t="s">
        <v>831</v>
      </c>
      <c r="G431" s="37">
        <v>11.124898</v>
      </c>
      <c r="H431" s="37">
        <v>166.36261200000001</v>
      </c>
      <c r="I431" s="20"/>
      <c r="J431" s="9"/>
      <c r="K431" s="38"/>
      <c r="L431" s="44"/>
    </row>
    <row r="432" spans="1:12" hidden="1" x14ac:dyDescent="0.35">
      <c r="A432" s="10">
        <v>11041</v>
      </c>
      <c r="B432" s="43" t="s">
        <v>837</v>
      </c>
      <c r="C432" s="43" t="s">
        <v>836</v>
      </c>
      <c r="D432" s="20" t="s">
        <v>796</v>
      </c>
      <c r="E432" s="43" t="s">
        <v>837</v>
      </c>
      <c r="F432" s="43" t="s">
        <v>108</v>
      </c>
      <c r="G432" s="37">
        <v>9.0164810000000006</v>
      </c>
      <c r="H432" s="37">
        <v>167.71539899999999</v>
      </c>
      <c r="I432" s="20">
        <v>347598</v>
      </c>
      <c r="J432" s="9"/>
      <c r="K432" s="38"/>
      <c r="L432" s="44"/>
    </row>
    <row r="433" spans="1:12" hidden="1" x14ac:dyDescent="0.35">
      <c r="A433" s="10">
        <v>11042</v>
      </c>
      <c r="B433" s="43" t="s">
        <v>1684</v>
      </c>
      <c r="C433" s="43" t="s">
        <v>836</v>
      </c>
      <c r="D433" s="20" t="s">
        <v>796</v>
      </c>
      <c r="E433" s="43" t="s">
        <v>1685</v>
      </c>
      <c r="F433" s="43" t="s">
        <v>1686</v>
      </c>
      <c r="G433" s="37">
        <v>9.3657419999999991</v>
      </c>
      <c r="H433" s="37">
        <v>167.49516399999999</v>
      </c>
      <c r="I433" s="20">
        <v>347559</v>
      </c>
      <c r="J433" s="9"/>
      <c r="K433" s="38"/>
      <c r="L433" s="44"/>
    </row>
    <row r="434" spans="1:12" hidden="1" x14ac:dyDescent="0.35">
      <c r="A434" s="10">
        <v>11043</v>
      </c>
      <c r="B434" s="43" t="s">
        <v>1559</v>
      </c>
      <c r="C434" s="43" t="s">
        <v>836</v>
      </c>
      <c r="D434" s="20" t="s">
        <v>796</v>
      </c>
      <c r="E434" s="43" t="s">
        <v>1559</v>
      </c>
      <c r="F434" s="43" t="s">
        <v>108</v>
      </c>
      <c r="G434" s="37">
        <v>9.3845039999999997</v>
      </c>
      <c r="H434" s="37">
        <v>167.48790299999999</v>
      </c>
      <c r="I434" s="20">
        <v>347593</v>
      </c>
      <c r="J434" s="9"/>
      <c r="K434" s="38"/>
      <c r="L434" s="44"/>
    </row>
    <row r="435" spans="1:12" hidden="1" x14ac:dyDescent="0.35">
      <c r="A435" s="10">
        <v>11044</v>
      </c>
      <c r="B435" s="43" t="s">
        <v>848</v>
      </c>
      <c r="C435" s="43" t="s">
        <v>836</v>
      </c>
      <c r="D435" s="20" t="s">
        <v>796</v>
      </c>
      <c r="E435" s="43" t="s">
        <v>848</v>
      </c>
      <c r="F435" s="43" t="s">
        <v>108</v>
      </c>
      <c r="G435" s="37">
        <v>8.7990510000000004</v>
      </c>
      <c r="H435" s="37">
        <v>167.616905</v>
      </c>
      <c r="I435" s="20">
        <v>347440</v>
      </c>
      <c r="J435" s="9"/>
      <c r="K435" s="38"/>
      <c r="L435" s="44"/>
    </row>
    <row r="436" spans="1:12" hidden="1" x14ac:dyDescent="0.35">
      <c r="A436" s="10">
        <v>11045</v>
      </c>
      <c r="B436" s="43" t="s">
        <v>849</v>
      </c>
      <c r="C436" s="43" t="s">
        <v>803</v>
      </c>
      <c r="D436" s="20" t="s">
        <v>796</v>
      </c>
      <c r="E436" s="43" t="s">
        <v>850</v>
      </c>
      <c r="F436" s="43" t="s">
        <v>849</v>
      </c>
      <c r="G436" s="37">
        <v>9.0141150000000003</v>
      </c>
      <c r="H436" s="37">
        <v>170.05187900000001</v>
      </c>
      <c r="I436" s="20">
        <v>347574</v>
      </c>
      <c r="J436" s="9"/>
      <c r="K436" s="38"/>
      <c r="L436" s="44"/>
    </row>
    <row r="437" spans="1:12" hidden="1" x14ac:dyDescent="0.35">
      <c r="A437" s="10">
        <v>11046</v>
      </c>
      <c r="B437" s="43" t="s">
        <v>1720</v>
      </c>
      <c r="C437" s="43" t="s">
        <v>1716</v>
      </c>
      <c r="D437" s="20" t="s">
        <v>796</v>
      </c>
      <c r="E437" s="43" t="s">
        <v>1720</v>
      </c>
      <c r="F437" s="43" t="s">
        <v>1721</v>
      </c>
      <c r="G437" s="37">
        <v>7.1203079999999996</v>
      </c>
      <c r="H437" s="37">
        <v>171.33247399999999</v>
      </c>
      <c r="I437" s="20"/>
      <c r="J437" s="9"/>
      <c r="K437" s="38"/>
      <c r="L437" s="44"/>
    </row>
    <row r="438" spans="1:12" hidden="1" x14ac:dyDescent="0.35">
      <c r="A438" s="10">
        <v>11047</v>
      </c>
      <c r="B438" s="43" t="s">
        <v>851</v>
      </c>
      <c r="C438" s="43" t="s">
        <v>836</v>
      </c>
      <c r="D438" s="20" t="s">
        <v>796</v>
      </c>
      <c r="E438" s="43" t="s">
        <v>852</v>
      </c>
      <c r="F438" s="43" t="s">
        <v>851</v>
      </c>
      <c r="G438" s="37">
        <v>9.286975</v>
      </c>
      <c r="H438" s="37">
        <v>167.53712899999999</v>
      </c>
      <c r="I438" s="20">
        <v>347756</v>
      </c>
      <c r="J438" s="9"/>
      <c r="K438" s="38"/>
      <c r="L438" s="44"/>
    </row>
    <row r="439" spans="1:12" hidden="1" x14ac:dyDescent="0.35">
      <c r="A439" s="10">
        <v>11048</v>
      </c>
      <c r="B439" s="43" t="s">
        <v>1691</v>
      </c>
      <c r="C439" s="43" t="s">
        <v>836</v>
      </c>
      <c r="D439" s="20" t="s">
        <v>796</v>
      </c>
      <c r="E439" s="43" t="s">
        <v>1691</v>
      </c>
      <c r="F439" s="43" t="s">
        <v>108</v>
      </c>
      <c r="G439" s="37">
        <v>8.814235</v>
      </c>
      <c r="H439" s="37">
        <v>167.60381799999999</v>
      </c>
      <c r="I439" s="20">
        <v>347588</v>
      </c>
      <c r="J439" s="9"/>
      <c r="K439" s="38"/>
      <c r="L439" s="44"/>
    </row>
    <row r="440" spans="1:12" hidden="1" x14ac:dyDescent="0.35">
      <c r="A440" s="10">
        <v>11049</v>
      </c>
      <c r="B440" s="43" t="s">
        <v>853</v>
      </c>
      <c r="C440" s="43" t="s">
        <v>836</v>
      </c>
      <c r="D440" s="20" t="s">
        <v>796</v>
      </c>
      <c r="E440" s="43" t="s">
        <v>853</v>
      </c>
      <c r="F440" s="43" t="s">
        <v>853</v>
      </c>
      <c r="G440" s="37">
        <v>9.0987480000000005</v>
      </c>
      <c r="H440" s="37">
        <v>167.72807499999999</v>
      </c>
      <c r="I440" s="20">
        <v>347705</v>
      </c>
      <c r="J440" s="9"/>
      <c r="K440" s="38"/>
      <c r="L440" s="44"/>
    </row>
    <row r="441" spans="1:12" hidden="1" x14ac:dyDescent="0.35">
      <c r="A441" s="10">
        <v>11050</v>
      </c>
      <c r="B441" s="43" t="s">
        <v>855</v>
      </c>
      <c r="C441" s="43" t="s">
        <v>803</v>
      </c>
      <c r="D441" s="20" t="s">
        <v>796</v>
      </c>
      <c r="E441" s="43" t="s">
        <v>856</v>
      </c>
      <c r="F441" s="43" t="s">
        <v>857</v>
      </c>
      <c r="G441" s="37">
        <v>9.0877289999999995</v>
      </c>
      <c r="H441" s="37">
        <v>170.102351</v>
      </c>
      <c r="I441" s="20">
        <v>347653</v>
      </c>
      <c r="J441" s="9"/>
      <c r="K441" s="38"/>
      <c r="L441" s="44"/>
    </row>
    <row r="442" spans="1:12" hidden="1" x14ac:dyDescent="0.35">
      <c r="A442" s="10">
        <v>11051</v>
      </c>
      <c r="B442" s="43" t="s">
        <v>858</v>
      </c>
      <c r="C442" s="43" t="s">
        <v>836</v>
      </c>
      <c r="D442" s="20" t="s">
        <v>796</v>
      </c>
      <c r="E442" s="43" t="s">
        <v>859</v>
      </c>
      <c r="F442" s="43" t="s">
        <v>860</v>
      </c>
      <c r="G442" s="37">
        <v>9.0913640000000004</v>
      </c>
      <c r="H442" s="37">
        <v>167.46111200000001</v>
      </c>
      <c r="I442" s="20">
        <v>347545</v>
      </c>
      <c r="J442" s="9"/>
      <c r="K442" s="38"/>
      <c r="L442" s="44"/>
    </row>
    <row r="443" spans="1:12" hidden="1" x14ac:dyDescent="0.35">
      <c r="A443" s="10">
        <v>11052</v>
      </c>
      <c r="B443" s="20" t="s">
        <v>861</v>
      </c>
      <c r="C443" s="20" t="s">
        <v>792</v>
      </c>
      <c r="D443" s="20" t="s">
        <v>796</v>
      </c>
      <c r="E443" s="20" t="s">
        <v>811</v>
      </c>
      <c r="F443" s="46" t="s">
        <v>811</v>
      </c>
      <c r="G443" s="37">
        <v>11.597472</v>
      </c>
      <c r="H443" s="37">
        <v>165.55090999999999</v>
      </c>
      <c r="I443" s="20">
        <v>352555</v>
      </c>
      <c r="J443" s="20"/>
      <c r="K443" s="38"/>
      <c r="L443" s="38"/>
    </row>
    <row r="444" spans="1:12" hidden="1" x14ac:dyDescent="0.35">
      <c r="A444" s="10">
        <v>11053</v>
      </c>
      <c r="B444" s="43" t="s">
        <v>1722</v>
      </c>
      <c r="C444" s="43" t="s">
        <v>1722</v>
      </c>
      <c r="D444" s="20" t="s">
        <v>796</v>
      </c>
      <c r="E444" s="43" t="s">
        <v>1723</v>
      </c>
      <c r="F444" s="43">
        <v>0</v>
      </c>
      <c r="G444" s="37">
        <v>7.751798</v>
      </c>
      <c r="H444" s="37">
        <v>168.97683599999999</v>
      </c>
      <c r="I444" s="20"/>
      <c r="J444" s="9"/>
      <c r="K444" s="38"/>
      <c r="L444" s="44"/>
    </row>
    <row r="445" spans="1:12" hidden="1" x14ac:dyDescent="0.35">
      <c r="A445" s="10">
        <v>11054</v>
      </c>
      <c r="B445" s="20" t="s">
        <v>947</v>
      </c>
      <c r="C445" s="20" t="s">
        <v>798</v>
      </c>
      <c r="D445" s="20" t="s">
        <v>796</v>
      </c>
      <c r="E445" s="20" t="s">
        <v>947</v>
      </c>
      <c r="F445" s="46">
        <v>0</v>
      </c>
      <c r="G445" s="37">
        <v>12.252062</v>
      </c>
      <c r="H445" s="37">
        <v>170.14316600000001</v>
      </c>
      <c r="I445" s="20"/>
      <c r="J445" s="20">
        <v>24510</v>
      </c>
      <c r="K445" s="38"/>
      <c r="L445" s="38" t="s">
        <v>75</v>
      </c>
    </row>
    <row r="446" spans="1:12" hidden="1" x14ac:dyDescent="0.35">
      <c r="A446" s="10">
        <v>11055</v>
      </c>
      <c r="B446" s="20" t="s">
        <v>863</v>
      </c>
      <c r="C446" s="20" t="s">
        <v>798</v>
      </c>
      <c r="D446" s="20" t="s">
        <v>796</v>
      </c>
      <c r="E446" s="20" t="s">
        <v>863</v>
      </c>
      <c r="F446" s="46" t="s">
        <v>108</v>
      </c>
      <c r="G446" s="37">
        <v>12.252062</v>
      </c>
      <c r="H446" s="37">
        <v>170.14316600000001</v>
      </c>
      <c r="I446" s="20"/>
      <c r="J446" s="20">
        <v>24510</v>
      </c>
      <c r="K446" s="38"/>
      <c r="L446" s="38" t="s">
        <v>75</v>
      </c>
    </row>
    <row r="447" spans="1:12" hidden="1" x14ac:dyDescent="0.35">
      <c r="A447" s="10">
        <v>11056</v>
      </c>
      <c r="B447" s="20" t="s">
        <v>862</v>
      </c>
      <c r="C447" s="20" t="s">
        <v>798</v>
      </c>
      <c r="D447" s="20" t="s">
        <v>796</v>
      </c>
      <c r="E447" s="20" t="s">
        <v>863</v>
      </c>
      <c r="F447" s="46" t="s">
        <v>108</v>
      </c>
      <c r="G447" s="37">
        <v>12.252062</v>
      </c>
      <c r="H447" s="37">
        <v>170.14316600000001</v>
      </c>
      <c r="I447" s="20">
        <v>352570</v>
      </c>
      <c r="J447" s="20">
        <v>24510</v>
      </c>
      <c r="K447" s="38"/>
      <c r="L447" s="38" t="s">
        <v>75</v>
      </c>
    </row>
    <row r="448" spans="1:12" hidden="1" x14ac:dyDescent="0.35">
      <c r="A448" s="10">
        <v>11057</v>
      </c>
      <c r="B448" s="43" t="s">
        <v>923</v>
      </c>
      <c r="C448" s="43" t="s">
        <v>803</v>
      </c>
      <c r="D448" s="20" t="s">
        <v>796</v>
      </c>
      <c r="E448" s="43" t="s">
        <v>923</v>
      </c>
      <c r="F448" s="43" t="s">
        <v>923</v>
      </c>
      <c r="G448" s="37">
        <v>9.0169420000000002</v>
      </c>
      <c r="H448" s="37">
        <v>170.047662</v>
      </c>
      <c r="I448" s="20"/>
      <c r="J448" s="9"/>
      <c r="K448" s="38"/>
      <c r="L448" s="44"/>
    </row>
    <row r="449" spans="1:12" hidden="1" x14ac:dyDescent="0.35">
      <c r="A449" s="10">
        <v>11058</v>
      </c>
      <c r="B449" s="20" t="s">
        <v>866</v>
      </c>
      <c r="C449" s="20" t="s">
        <v>792</v>
      </c>
      <c r="D449" s="20" t="s">
        <v>796</v>
      </c>
      <c r="E449" s="20" t="s">
        <v>867</v>
      </c>
      <c r="F449" s="46" t="s">
        <v>108</v>
      </c>
      <c r="G449" s="37">
        <v>11.526092</v>
      </c>
      <c r="H449" s="37">
        <v>165.28538</v>
      </c>
      <c r="I449" s="20">
        <v>352383</v>
      </c>
      <c r="J449" s="20"/>
      <c r="K449" s="38"/>
      <c r="L449" s="38"/>
    </row>
    <row r="450" spans="1:12" hidden="1" x14ac:dyDescent="0.35">
      <c r="A450" s="10">
        <v>11059</v>
      </c>
      <c r="B450" s="43" t="s">
        <v>1734</v>
      </c>
      <c r="C450" s="43" t="s">
        <v>1734</v>
      </c>
      <c r="D450" s="20" t="s">
        <v>796</v>
      </c>
      <c r="E450" s="43" t="s">
        <v>1735</v>
      </c>
      <c r="F450" s="43">
        <v>0</v>
      </c>
      <c r="G450" s="37">
        <v>5.9502249999999997</v>
      </c>
      <c r="H450" s="37">
        <v>169.66874899999999</v>
      </c>
      <c r="I450" s="20"/>
      <c r="J450" s="9"/>
      <c r="K450" s="38"/>
      <c r="L450" s="44"/>
    </row>
    <row r="451" spans="1:12" hidden="1" x14ac:dyDescent="0.35">
      <c r="A451" s="10">
        <v>11060</v>
      </c>
      <c r="B451" s="43" t="s">
        <v>949</v>
      </c>
      <c r="C451" s="43" t="s">
        <v>928</v>
      </c>
      <c r="D451" s="20" t="s">
        <v>796</v>
      </c>
      <c r="E451" s="43" t="s">
        <v>949</v>
      </c>
      <c r="F451" s="43" t="s">
        <v>949</v>
      </c>
      <c r="G451" s="37">
        <v>11.306493</v>
      </c>
      <c r="H451" s="37">
        <v>167.483026</v>
      </c>
      <c r="I451" s="20"/>
      <c r="J451" s="9"/>
      <c r="K451" s="38"/>
      <c r="L451" s="44"/>
    </row>
    <row r="452" spans="1:12" hidden="1" x14ac:dyDescent="0.35">
      <c r="A452" s="10">
        <v>11061</v>
      </c>
      <c r="B452" s="43" t="s">
        <v>856</v>
      </c>
      <c r="C452" s="43" t="s">
        <v>803</v>
      </c>
      <c r="D452" s="20" t="s">
        <v>796</v>
      </c>
      <c r="E452" s="43" t="s">
        <v>856</v>
      </c>
      <c r="F452" s="43" t="s">
        <v>857</v>
      </c>
      <c r="G452" s="37">
        <v>9.0169420000000002</v>
      </c>
      <c r="H452" s="37">
        <v>170.047662</v>
      </c>
      <c r="I452" s="20"/>
      <c r="J452" s="9"/>
      <c r="K452" s="38"/>
      <c r="L452" s="44"/>
    </row>
    <row r="453" spans="1:12" hidden="1" x14ac:dyDescent="0.35">
      <c r="A453" s="10">
        <v>11062</v>
      </c>
      <c r="B453" s="43" t="s">
        <v>868</v>
      </c>
      <c r="C453" s="43" t="s">
        <v>868</v>
      </c>
      <c r="D453" s="20" t="s">
        <v>796</v>
      </c>
      <c r="E453" s="43" t="s">
        <v>869</v>
      </c>
      <c r="F453" s="43">
        <v>0</v>
      </c>
      <c r="G453" s="37">
        <v>10.079648000000001</v>
      </c>
      <c r="H453" s="37">
        <v>169.52451500000001</v>
      </c>
      <c r="I453" s="20">
        <v>347947</v>
      </c>
      <c r="J453" s="9"/>
      <c r="K453" s="38"/>
      <c r="L453" s="44"/>
    </row>
    <row r="454" spans="1:12" hidden="1" x14ac:dyDescent="0.35">
      <c r="A454" s="10">
        <v>11063</v>
      </c>
      <c r="B454" s="43" t="s">
        <v>931</v>
      </c>
      <c r="C454" s="43" t="s">
        <v>930</v>
      </c>
      <c r="D454" s="20" t="s">
        <v>796</v>
      </c>
      <c r="E454" s="43" t="s">
        <v>931</v>
      </c>
      <c r="F454" s="43" t="s">
        <v>932</v>
      </c>
      <c r="G454" s="37">
        <v>7.0159729999999998</v>
      </c>
      <c r="H454" s="37">
        <v>171.62562299999999</v>
      </c>
      <c r="I454" s="20">
        <v>347209</v>
      </c>
      <c r="J454" s="9"/>
      <c r="K454" s="38"/>
      <c r="L454" s="44"/>
    </row>
    <row r="455" spans="1:12" hidden="1" x14ac:dyDescent="0.35">
      <c r="A455" s="10">
        <v>11064</v>
      </c>
      <c r="B455" s="43" t="s">
        <v>870</v>
      </c>
      <c r="C455" s="43" t="s">
        <v>803</v>
      </c>
      <c r="D455" s="20" t="s">
        <v>796</v>
      </c>
      <c r="E455" s="43" t="s">
        <v>805</v>
      </c>
      <c r="F455" s="43" t="s">
        <v>805</v>
      </c>
      <c r="G455" s="37">
        <v>9.0418749999999992</v>
      </c>
      <c r="H455" s="37">
        <v>170.100064</v>
      </c>
      <c r="I455" s="20">
        <v>347707</v>
      </c>
      <c r="J455" s="9"/>
      <c r="K455" s="38"/>
      <c r="L455" s="44"/>
    </row>
    <row r="456" spans="1:12" hidden="1" x14ac:dyDescent="0.35">
      <c r="A456" s="10">
        <v>11065</v>
      </c>
      <c r="B456" s="20" t="s">
        <v>823</v>
      </c>
      <c r="C456" s="20" t="s">
        <v>821</v>
      </c>
      <c r="D456" s="20" t="s">
        <v>796</v>
      </c>
      <c r="E456" s="20" t="s">
        <v>823</v>
      </c>
      <c r="F456" s="46">
        <v>0</v>
      </c>
      <c r="G456" s="37">
        <v>14.670114999999999</v>
      </c>
      <c r="H456" s="37">
        <v>169.00617299999999</v>
      </c>
      <c r="I456" s="20"/>
      <c r="J456" s="20">
        <v>23787</v>
      </c>
      <c r="K456" s="38"/>
      <c r="L456" s="38"/>
    </row>
    <row r="457" spans="1:12" hidden="1" x14ac:dyDescent="0.35">
      <c r="A457" s="10">
        <v>11066</v>
      </c>
      <c r="B457" s="20" t="s">
        <v>871</v>
      </c>
      <c r="C457" s="20" t="s">
        <v>821</v>
      </c>
      <c r="D457" s="20" t="s">
        <v>796</v>
      </c>
      <c r="E457" s="20" t="s">
        <v>872</v>
      </c>
      <c r="F457" s="46">
        <v>0</v>
      </c>
      <c r="G457" s="37">
        <v>14.655422</v>
      </c>
      <c r="H457" s="37">
        <v>169.013203</v>
      </c>
      <c r="I457" s="20">
        <v>357897</v>
      </c>
      <c r="J457" s="20">
        <v>23787</v>
      </c>
      <c r="K457" s="38"/>
      <c r="L457" s="38"/>
    </row>
    <row r="458" spans="1:12" hidden="1" x14ac:dyDescent="0.35">
      <c r="A458" s="10">
        <v>11067</v>
      </c>
      <c r="B458" s="43" t="s">
        <v>2477</v>
      </c>
      <c r="C458" s="43" t="s">
        <v>2476</v>
      </c>
      <c r="D458" s="20" t="s">
        <v>796</v>
      </c>
      <c r="E458" s="43" t="s">
        <v>2477</v>
      </c>
      <c r="F458" s="43" t="s">
        <v>2478</v>
      </c>
      <c r="G458" s="37">
        <v>8.8312249999999999</v>
      </c>
      <c r="H458" s="37">
        <v>171.09716900000001</v>
      </c>
      <c r="I458" s="20"/>
      <c r="J458" s="9"/>
      <c r="K458" s="38"/>
      <c r="L458" s="44"/>
    </row>
    <row r="459" spans="1:12" hidden="1" x14ac:dyDescent="0.35">
      <c r="A459" s="10">
        <v>11068</v>
      </c>
      <c r="B459" s="43" t="s">
        <v>2456</v>
      </c>
      <c r="C459" s="43" t="s">
        <v>2455</v>
      </c>
      <c r="D459" s="20" t="s">
        <v>796</v>
      </c>
      <c r="E459" s="43" t="s">
        <v>2456</v>
      </c>
      <c r="F459" s="43" t="s">
        <v>2457</v>
      </c>
      <c r="G459" s="37">
        <v>7.2796139999999996</v>
      </c>
      <c r="H459" s="37">
        <v>168.79063300000001</v>
      </c>
      <c r="I459" s="20"/>
      <c r="J459" s="9"/>
      <c r="K459" s="38"/>
      <c r="L459" s="44"/>
    </row>
    <row r="460" spans="1:12" hidden="1" x14ac:dyDescent="0.35">
      <c r="A460" s="10">
        <v>11069</v>
      </c>
      <c r="B460" s="20" t="s">
        <v>1729</v>
      </c>
      <c r="C460" s="20" t="s">
        <v>1729</v>
      </c>
      <c r="D460" s="20" t="s">
        <v>796</v>
      </c>
      <c r="E460" s="20" t="s">
        <v>1730</v>
      </c>
      <c r="F460" s="46" t="s">
        <v>1731</v>
      </c>
      <c r="G460" s="37">
        <v>5.9098509999999997</v>
      </c>
      <c r="H460" s="37">
        <v>172.15492900000001</v>
      </c>
      <c r="I460" s="20"/>
      <c r="J460" s="20"/>
      <c r="K460" s="38"/>
      <c r="L460" s="38"/>
    </row>
    <row r="461" spans="1:12" hidden="1" x14ac:dyDescent="0.35">
      <c r="A461" s="10">
        <v>11070</v>
      </c>
      <c r="B461" s="43" t="s">
        <v>1696</v>
      </c>
      <c r="C461" s="43" t="s">
        <v>836</v>
      </c>
      <c r="D461" s="20" t="s">
        <v>796</v>
      </c>
      <c r="E461" s="43" t="s">
        <v>837</v>
      </c>
      <c r="F461" s="43" t="s">
        <v>1696</v>
      </c>
      <c r="G461" s="37">
        <v>9.0196229999999993</v>
      </c>
      <c r="H461" s="37">
        <v>167.72794400000001</v>
      </c>
      <c r="I461" s="20">
        <v>347599</v>
      </c>
      <c r="J461" s="9"/>
      <c r="K461" s="38"/>
      <c r="L461" s="44"/>
    </row>
    <row r="462" spans="1:12" hidden="1" x14ac:dyDescent="0.35">
      <c r="A462" s="10">
        <v>11071</v>
      </c>
      <c r="B462" s="43" t="s">
        <v>874</v>
      </c>
      <c r="C462" s="43" t="s">
        <v>836</v>
      </c>
      <c r="D462" s="20" t="s">
        <v>796</v>
      </c>
      <c r="E462" s="43" t="s">
        <v>874</v>
      </c>
      <c r="F462" s="43">
        <v>0</v>
      </c>
      <c r="G462" s="37">
        <v>8.7259589999999996</v>
      </c>
      <c r="H462" s="37">
        <v>167.73172</v>
      </c>
      <c r="I462" s="20">
        <v>347417</v>
      </c>
      <c r="J462" s="9"/>
      <c r="K462" s="38"/>
      <c r="L462" s="44"/>
    </row>
    <row r="463" spans="1:12" hidden="1" x14ac:dyDescent="0.35">
      <c r="A463" s="10">
        <v>11072</v>
      </c>
      <c r="B463" s="43" t="s">
        <v>941</v>
      </c>
      <c r="C463" s="43" t="s">
        <v>928</v>
      </c>
      <c r="D463" s="20" t="s">
        <v>796</v>
      </c>
      <c r="E463" s="43" t="s">
        <v>941</v>
      </c>
      <c r="F463" s="43">
        <v>0</v>
      </c>
      <c r="G463" s="37">
        <v>11.306493</v>
      </c>
      <c r="H463" s="37">
        <v>167.483026</v>
      </c>
      <c r="I463" s="20"/>
      <c r="J463" s="9"/>
      <c r="K463" s="38"/>
      <c r="L463" s="44"/>
    </row>
    <row r="464" spans="1:12" hidden="1" x14ac:dyDescent="0.35">
      <c r="A464" s="10">
        <v>11073</v>
      </c>
      <c r="B464" s="43" t="s">
        <v>875</v>
      </c>
      <c r="C464" s="43" t="s">
        <v>836</v>
      </c>
      <c r="D464" s="20" t="s">
        <v>796</v>
      </c>
      <c r="E464" s="43" t="s">
        <v>876</v>
      </c>
      <c r="F464" s="43" t="s">
        <v>875</v>
      </c>
      <c r="G464" s="37">
        <v>8.9839179999999992</v>
      </c>
      <c r="H464" s="37">
        <v>167.57851099999999</v>
      </c>
      <c r="I464" s="20">
        <v>347867</v>
      </c>
      <c r="J464" s="9"/>
      <c r="K464" s="38"/>
      <c r="L464" s="44"/>
    </row>
    <row r="465" spans="1:12" hidden="1" x14ac:dyDescent="0.35">
      <c r="A465" s="10">
        <v>11074</v>
      </c>
      <c r="B465" s="43" t="s">
        <v>877</v>
      </c>
      <c r="C465" s="43" t="s">
        <v>803</v>
      </c>
      <c r="D465" s="20" t="s">
        <v>796</v>
      </c>
      <c r="E465" s="43" t="s">
        <v>878</v>
      </c>
      <c r="F465" s="43">
        <v>0</v>
      </c>
      <c r="G465" s="37">
        <v>9.1580809999999992</v>
      </c>
      <c r="H465" s="37">
        <v>169.94652199999999</v>
      </c>
      <c r="I465" s="20">
        <v>347660</v>
      </c>
      <c r="J465" s="9"/>
      <c r="K465" s="38"/>
      <c r="L465" s="44"/>
    </row>
    <row r="466" spans="1:12" hidden="1" x14ac:dyDescent="0.35">
      <c r="A466" s="10">
        <v>11075</v>
      </c>
      <c r="B466" s="43" t="s">
        <v>879</v>
      </c>
      <c r="C466" s="43" t="s">
        <v>824</v>
      </c>
      <c r="D466" s="20" t="s">
        <v>796</v>
      </c>
      <c r="E466" s="43" t="s">
        <v>880</v>
      </c>
      <c r="F466" s="43" t="s">
        <v>880</v>
      </c>
      <c r="G466" s="37">
        <v>11.121964999999999</v>
      </c>
      <c r="H466" s="37">
        <v>169.663768</v>
      </c>
      <c r="I466" s="20">
        <v>347986</v>
      </c>
      <c r="J466" s="9">
        <v>24511</v>
      </c>
      <c r="K466" s="38"/>
      <c r="L466" s="44" t="s">
        <v>75</v>
      </c>
    </row>
    <row r="467" spans="1:12" hidden="1" x14ac:dyDescent="0.35">
      <c r="A467" s="10">
        <v>11076</v>
      </c>
      <c r="B467" s="43" t="s">
        <v>2475</v>
      </c>
      <c r="C467" s="43" t="s">
        <v>935</v>
      </c>
      <c r="D467" s="20" t="s">
        <v>796</v>
      </c>
      <c r="E467" s="43" t="s">
        <v>2475</v>
      </c>
      <c r="F467" s="43" t="s">
        <v>108</v>
      </c>
      <c r="G467" s="37">
        <v>7.8423499999999997</v>
      </c>
      <c r="H467" s="37">
        <v>168.29911899999999</v>
      </c>
      <c r="I467" s="20"/>
      <c r="J467" s="9"/>
      <c r="K467" s="38"/>
      <c r="L467" s="44"/>
    </row>
    <row r="468" spans="1:12" hidden="1" x14ac:dyDescent="0.35">
      <c r="A468" s="10">
        <v>11077</v>
      </c>
      <c r="B468" s="20" t="s">
        <v>882</v>
      </c>
      <c r="C468" s="20" t="s">
        <v>792</v>
      </c>
      <c r="D468" s="20" t="s">
        <v>796</v>
      </c>
      <c r="E468" s="20" t="s">
        <v>883</v>
      </c>
      <c r="F468" s="46" t="s">
        <v>108</v>
      </c>
      <c r="G468" s="37">
        <v>11.523016</v>
      </c>
      <c r="H468" s="37">
        <v>165.29389399999999</v>
      </c>
      <c r="I468" s="20">
        <v>352379</v>
      </c>
      <c r="J468" s="20"/>
      <c r="K468" s="38"/>
      <c r="L468" s="38"/>
    </row>
    <row r="469" spans="1:12" hidden="1" x14ac:dyDescent="0.35">
      <c r="A469" s="10">
        <v>11078</v>
      </c>
      <c r="B469" s="43" t="s">
        <v>926</v>
      </c>
      <c r="C469" s="43" t="s">
        <v>829</v>
      </c>
      <c r="D469" s="20" t="s">
        <v>796</v>
      </c>
      <c r="E469" s="43" t="s">
        <v>926</v>
      </c>
      <c r="F469" s="43" t="s">
        <v>927</v>
      </c>
      <c r="G469" s="37">
        <v>11.124898</v>
      </c>
      <c r="H469" s="37">
        <v>166.36261200000001</v>
      </c>
      <c r="I469" s="20"/>
      <c r="J469" s="9"/>
      <c r="K469" s="38"/>
      <c r="L469" s="44"/>
    </row>
    <row r="470" spans="1:12" hidden="1" x14ac:dyDescent="0.35">
      <c r="A470" s="10">
        <v>11079</v>
      </c>
      <c r="B470" s="43" t="s">
        <v>885</v>
      </c>
      <c r="C470" s="43" t="s">
        <v>836</v>
      </c>
      <c r="D470" s="20" t="s">
        <v>796</v>
      </c>
      <c r="E470" s="43" t="s">
        <v>885</v>
      </c>
      <c r="F470" s="43" t="s">
        <v>108</v>
      </c>
      <c r="G470" s="37">
        <v>9.0027249999999999</v>
      </c>
      <c r="H470" s="37">
        <v>167.72653399999999</v>
      </c>
      <c r="I470" s="20">
        <v>347517</v>
      </c>
      <c r="J470" s="9"/>
      <c r="K470" s="38"/>
      <c r="L470" s="44"/>
    </row>
    <row r="471" spans="1:12" hidden="1" x14ac:dyDescent="0.35">
      <c r="A471" s="10">
        <v>11080</v>
      </c>
      <c r="B471" s="43" t="s">
        <v>2451</v>
      </c>
      <c r="C471" s="43" t="s">
        <v>2451</v>
      </c>
      <c r="D471" s="20" t="s">
        <v>796</v>
      </c>
      <c r="E471" s="43" t="s">
        <v>2452</v>
      </c>
      <c r="F471" s="43" t="s">
        <v>2452</v>
      </c>
      <c r="G471" s="37">
        <v>10.282968</v>
      </c>
      <c r="H471" s="37">
        <v>170.87029000000001</v>
      </c>
      <c r="I471" s="20">
        <v>347974</v>
      </c>
      <c r="J471" s="9"/>
      <c r="K471" s="38"/>
      <c r="L471" s="44"/>
    </row>
    <row r="472" spans="1:12" hidden="1" x14ac:dyDescent="0.35">
      <c r="A472" s="10">
        <v>11081</v>
      </c>
      <c r="B472" s="43" t="s">
        <v>2472</v>
      </c>
      <c r="C472" s="43" t="s">
        <v>836</v>
      </c>
      <c r="D472" s="20" t="s">
        <v>796</v>
      </c>
      <c r="E472" s="43" t="s">
        <v>2472</v>
      </c>
      <c r="F472" s="43" t="s">
        <v>2472</v>
      </c>
      <c r="G472" s="37">
        <v>9.3205670000000005</v>
      </c>
      <c r="H472" s="37">
        <v>166.99235899999999</v>
      </c>
      <c r="I472" s="20"/>
      <c r="J472" s="9"/>
      <c r="K472" s="38"/>
      <c r="L472" s="44"/>
    </row>
    <row r="473" spans="1:12" hidden="1" x14ac:dyDescent="0.35">
      <c r="A473" s="10">
        <v>11082</v>
      </c>
      <c r="B473" s="43" t="s">
        <v>2471</v>
      </c>
      <c r="C473" s="43" t="s">
        <v>2470</v>
      </c>
      <c r="D473" s="20" t="s">
        <v>796</v>
      </c>
      <c r="E473" s="43" t="s">
        <v>2471</v>
      </c>
      <c r="F473" s="43" t="s">
        <v>108</v>
      </c>
      <c r="G473" s="37">
        <v>6.2359410000000004</v>
      </c>
      <c r="H473" s="37">
        <v>171.82830999999999</v>
      </c>
      <c r="I473" s="20"/>
      <c r="J473" s="9"/>
      <c r="K473" s="38"/>
      <c r="L473" s="44"/>
    </row>
    <row r="474" spans="1:12" hidden="1" x14ac:dyDescent="0.35">
      <c r="A474" s="10">
        <v>11083</v>
      </c>
      <c r="B474" s="43" t="s">
        <v>1736</v>
      </c>
      <c r="C474" s="43" t="s">
        <v>829</v>
      </c>
      <c r="D474" s="20" t="s">
        <v>796</v>
      </c>
      <c r="E474" s="43" t="s">
        <v>1736</v>
      </c>
      <c r="F474" s="43" t="s">
        <v>1737</v>
      </c>
      <c r="G474" s="37">
        <v>11.124898</v>
      </c>
      <c r="H474" s="37">
        <v>166.36261200000001</v>
      </c>
      <c r="I474" s="20"/>
      <c r="J474" s="9"/>
      <c r="K474" s="38"/>
      <c r="L474" s="44"/>
    </row>
    <row r="475" spans="1:12" hidden="1" x14ac:dyDescent="0.35">
      <c r="A475" s="10">
        <v>11084</v>
      </c>
      <c r="B475" s="43" t="s">
        <v>1726</v>
      </c>
      <c r="C475" s="43" t="s">
        <v>928</v>
      </c>
      <c r="D475" s="20" t="s">
        <v>796</v>
      </c>
      <c r="E475" s="43" t="s">
        <v>1726</v>
      </c>
      <c r="F475" s="43" t="s">
        <v>1726</v>
      </c>
      <c r="G475" s="37">
        <v>11.306493</v>
      </c>
      <c r="H475" s="37">
        <v>167.483026</v>
      </c>
      <c r="I475" s="20"/>
      <c r="J475" s="9"/>
      <c r="K475" s="38"/>
      <c r="L475" s="44"/>
    </row>
    <row r="476" spans="1:12" hidden="1" x14ac:dyDescent="0.35">
      <c r="A476" s="10">
        <v>11085</v>
      </c>
      <c r="B476" s="20" t="s">
        <v>886</v>
      </c>
      <c r="C476" s="20" t="s">
        <v>792</v>
      </c>
      <c r="D476" s="20" t="s">
        <v>796</v>
      </c>
      <c r="E476" s="20" t="s">
        <v>887</v>
      </c>
      <c r="F476" s="46" t="s">
        <v>108</v>
      </c>
      <c r="G476" s="37">
        <v>11.702021999999999</v>
      </c>
      <c r="H476" s="37">
        <v>165.29156499999999</v>
      </c>
      <c r="I476" s="20">
        <v>352310</v>
      </c>
      <c r="J476" s="20"/>
      <c r="K476" s="38"/>
      <c r="L476" s="38"/>
    </row>
    <row r="477" spans="1:12" hidden="1" x14ac:dyDescent="0.35">
      <c r="A477" s="10">
        <v>11086</v>
      </c>
      <c r="B477" s="43" t="s">
        <v>1702</v>
      </c>
      <c r="C477" s="43" t="s">
        <v>1701</v>
      </c>
      <c r="D477" s="20" t="s">
        <v>796</v>
      </c>
      <c r="E477" s="43" t="s">
        <v>1703</v>
      </c>
      <c r="F477" s="43">
        <v>0</v>
      </c>
      <c r="G477" s="37">
        <v>5.6171420000000003</v>
      </c>
      <c r="H477" s="37">
        <v>168.111299</v>
      </c>
      <c r="I477" s="20">
        <v>344536</v>
      </c>
      <c r="J477" s="9"/>
      <c r="K477" s="38"/>
      <c r="L477" s="44"/>
    </row>
    <row r="478" spans="1:12" hidden="1" x14ac:dyDescent="0.35">
      <c r="A478" s="10">
        <v>11087</v>
      </c>
      <c r="B478" s="20" t="s">
        <v>936</v>
      </c>
      <c r="C478" s="20" t="s">
        <v>935</v>
      </c>
      <c r="D478" s="20" t="s">
        <v>796</v>
      </c>
      <c r="E478" s="20" t="s">
        <v>936</v>
      </c>
      <c r="F478" s="46">
        <v>0</v>
      </c>
      <c r="G478" s="37">
        <v>7.8423499999999997</v>
      </c>
      <c r="H478" s="37">
        <v>168.29911899999999</v>
      </c>
      <c r="I478" s="20"/>
      <c r="J478" s="20"/>
      <c r="K478" s="38"/>
      <c r="L478" s="38"/>
    </row>
    <row r="479" spans="1:12" hidden="1" x14ac:dyDescent="0.35">
      <c r="A479" s="10">
        <v>11088</v>
      </c>
      <c r="B479" s="43" t="s">
        <v>2462</v>
      </c>
      <c r="C479" s="43" t="s">
        <v>2461</v>
      </c>
      <c r="D479" s="20" t="s">
        <v>796</v>
      </c>
      <c r="E479" s="43" t="s">
        <v>2462</v>
      </c>
      <c r="F479" s="43" t="s">
        <v>2463</v>
      </c>
      <c r="G479" s="37">
        <v>8.9242059999999999</v>
      </c>
      <c r="H479" s="37">
        <v>166.263328</v>
      </c>
      <c r="I479" s="20"/>
      <c r="J479" s="9"/>
      <c r="K479" s="38"/>
      <c r="L479" s="44"/>
    </row>
    <row r="480" spans="1:12" hidden="1" x14ac:dyDescent="0.35">
      <c r="A480" s="10">
        <v>11089</v>
      </c>
      <c r="B480" s="20" t="s">
        <v>889</v>
      </c>
      <c r="C480" s="20" t="s">
        <v>821</v>
      </c>
      <c r="D480" s="20" t="s">
        <v>796</v>
      </c>
      <c r="E480" s="20" t="s">
        <v>872</v>
      </c>
      <c r="F480" s="46">
        <v>0</v>
      </c>
      <c r="G480" s="37">
        <v>14.670114999999999</v>
      </c>
      <c r="H480" s="37">
        <v>169.00617299999999</v>
      </c>
      <c r="I480" s="20">
        <v>357899</v>
      </c>
      <c r="J480" s="20">
        <v>23787</v>
      </c>
      <c r="K480" s="38"/>
      <c r="L480" s="38"/>
    </row>
    <row r="481" spans="1:12" hidden="1" x14ac:dyDescent="0.35">
      <c r="A481" s="10">
        <v>11090</v>
      </c>
      <c r="B481" s="20" t="s">
        <v>890</v>
      </c>
      <c r="C481" s="20" t="s">
        <v>792</v>
      </c>
      <c r="D481" s="20" t="s">
        <v>796</v>
      </c>
      <c r="E481" s="20" t="s">
        <v>801</v>
      </c>
      <c r="F481" s="46">
        <v>0</v>
      </c>
      <c r="G481" s="37">
        <v>11.697357999999999</v>
      </c>
      <c r="H481" s="37">
        <v>165.41140100000001</v>
      </c>
      <c r="I481" s="20">
        <v>352299</v>
      </c>
      <c r="J481" s="20"/>
      <c r="K481" s="38"/>
      <c r="L481" s="38"/>
    </row>
    <row r="482" spans="1:12" hidden="1" x14ac:dyDescent="0.35">
      <c r="A482" s="10">
        <v>11091</v>
      </c>
      <c r="B482" s="43" t="s">
        <v>891</v>
      </c>
      <c r="C482" s="43" t="s">
        <v>836</v>
      </c>
      <c r="D482" s="20" t="s">
        <v>796</v>
      </c>
      <c r="E482" s="43" t="s">
        <v>892</v>
      </c>
      <c r="F482" s="43" t="s">
        <v>891</v>
      </c>
      <c r="G482" s="37">
        <v>9.0479850000000006</v>
      </c>
      <c r="H482" s="37">
        <v>167.742806</v>
      </c>
      <c r="I482" s="20">
        <v>347685</v>
      </c>
      <c r="J482" s="9"/>
      <c r="K482" s="38"/>
      <c r="L482" s="44"/>
    </row>
    <row r="483" spans="1:12" hidden="1" x14ac:dyDescent="0.35">
      <c r="A483" s="10">
        <v>11092</v>
      </c>
      <c r="B483" s="43" t="s">
        <v>1706</v>
      </c>
      <c r="C483" s="43" t="s">
        <v>836</v>
      </c>
      <c r="D483" s="20" t="s">
        <v>796</v>
      </c>
      <c r="E483" s="43" t="s">
        <v>1706</v>
      </c>
      <c r="F483" s="43" t="s">
        <v>108</v>
      </c>
      <c r="G483" s="37">
        <v>9.315512</v>
      </c>
      <c r="H483" s="37">
        <v>167.20797300000001</v>
      </c>
      <c r="I483" s="20">
        <v>347621</v>
      </c>
      <c r="J483" s="9"/>
      <c r="K483" s="38"/>
      <c r="L483" s="44"/>
    </row>
    <row r="484" spans="1:12" hidden="1" x14ac:dyDescent="0.35">
      <c r="A484" s="10">
        <v>11093</v>
      </c>
      <c r="B484" s="20" t="s">
        <v>893</v>
      </c>
      <c r="C484" s="20" t="s">
        <v>792</v>
      </c>
      <c r="D484" s="20" t="s">
        <v>796</v>
      </c>
      <c r="E484" s="20" t="s">
        <v>894</v>
      </c>
      <c r="F484" s="46" t="s">
        <v>894</v>
      </c>
      <c r="G484" s="37">
        <v>11.55583</v>
      </c>
      <c r="H484" s="37">
        <v>165.243728</v>
      </c>
      <c r="I484" s="20">
        <v>352451</v>
      </c>
      <c r="J484" s="20"/>
      <c r="K484" s="38"/>
      <c r="L484" s="38"/>
    </row>
    <row r="485" spans="1:12" hidden="1" x14ac:dyDescent="0.35">
      <c r="A485" s="10">
        <v>11094</v>
      </c>
      <c r="B485" s="20" t="s">
        <v>2454</v>
      </c>
      <c r="C485" s="20" t="s">
        <v>821</v>
      </c>
      <c r="D485" s="20" t="s">
        <v>796</v>
      </c>
      <c r="E485" s="20" t="s">
        <v>775</v>
      </c>
      <c r="F485" s="46">
        <v>0</v>
      </c>
      <c r="G485" s="37">
        <v>14.580889000000001</v>
      </c>
      <c r="H485" s="37">
        <v>168.95737</v>
      </c>
      <c r="I485" s="20">
        <v>352569</v>
      </c>
      <c r="J485" s="20">
        <v>23787</v>
      </c>
      <c r="K485" s="38"/>
      <c r="L485" s="38"/>
    </row>
    <row r="486" spans="1:12" hidden="1" x14ac:dyDescent="0.35">
      <c r="A486" s="10">
        <v>11095</v>
      </c>
      <c r="B486" s="43" t="s">
        <v>924</v>
      </c>
      <c r="C486" s="43" t="s">
        <v>829</v>
      </c>
      <c r="D486" s="20" t="s">
        <v>796</v>
      </c>
      <c r="E486" s="43" t="s">
        <v>924</v>
      </c>
      <c r="F486" s="43" t="s">
        <v>925</v>
      </c>
      <c r="G486" s="37">
        <v>11.124898</v>
      </c>
      <c r="H486" s="37">
        <v>166.36261200000001</v>
      </c>
      <c r="I486" s="20"/>
      <c r="J486" s="9"/>
      <c r="K486" s="38"/>
      <c r="L486" s="44"/>
    </row>
    <row r="487" spans="1:12" hidden="1" x14ac:dyDescent="0.35">
      <c r="A487" s="10">
        <v>11096</v>
      </c>
      <c r="B487" s="43" t="s">
        <v>895</v>
      </c>
      <c r="C487" s="43" t="s">
        <v>836</v>
      </c>
      <c r="D487" s="20" t="s">
        <v>796</v>
      </c>
      <c r="E487" s="43" t="s">
        <v>896</v>
      </c>
      <c r="F487" s="43">
        <v>0</v>
      </c>
      <c r="G487" s="37">
        <v>9.3966279999999998</v>
      </c>
      <c r="H487" s="37">
        <v>167.475112</v>
      </c>
      <c r="I487" s="20">
        <v>347422</v>
      </c>
      <c r="J487" s="9"/>
      <c r="K487" s="38"/>
      <c r="L487" s="44"/>
    </row>
    <row r="488" spans="1:12" hidden="1" x14ac:dyDescent="0.35">
      <c r="A488" s="10">
        <v>11097</v>
      </c>
      <c r="B488" s="20" t="s">
        <v>897</v>
      </c>
      <c r="C488" s="20" t="s">
        <v>792</v>
      </c>
      <c r="D488" s="20" t="s">
        <v>796</v>
      </c>
      <c r="E488" s="20" t="s">
        <v>898</v>
      </c>
      <c r="F488" s="46" t="s">
        <v>899</v>
      </c>
      <c r="G488" s="37">
        <v>11.573644</v>
      </c>
      <c r="H488" s="37">
        <v>165.55910399999999</v>
      </c>
      <c r="I488" s="20">
        <v>352415</v>
      </c>
      <c r="J488" s="20"/>
      <c r="K488" s="38"/>
      <c r="L488" s="38"/>
    </row>
    <row r="489" spans="1:12" hidden="1" x14ac:dyDescent="0.35">
      <c r="A489" s="10">
        <v>11098</v>
      </c>
      <c r="B489" s="43" t="s">
        <v>944</v>
      </c>
      <c r="C489" s="43" t="s">
        <v>928</v>
      </c>
      <c r="D489" s="20" t="s">
        <v>796</v>
      </c>
      <c r="E489" s="43" t="s">
        <v>944</v>
      </c>
      <c r="F489" s="43" t="s">
        <v>944</v>
      </c>
      <c r="G489" s="37">
        <v>11.306493</v>
      </c>
      <c r="H489" s="37">
        <v>167.483026</v>
      </c>
      <c r="I489" s="20"/>
      <c r="J489" s="9"/>
      <c r="K489" s="38"/>
      <c r="L489" s="44"/>
    </row>
    <row r="490" spans="1:12" hidden="1" x14ac:dyDescent="0.35">
      <c r="A490" s="10">
        <v>11099</v>
      </c>
      <c r="B490" s="20" t="s">
        <v>900</v>
      </c>
      <c r="C490" s="20" t="s">
        <v>821</v>
      </c>
      <c r="D490" s="20" t="s">
        <v>796</v>
      </c>
      <c r="E490" s="20" t="s">
        <v>901</v>
      </c>
      <c r="F490" s="46" t="s">
        <v>821</v>
      </c>
      <c r="G490" s="37">
        <v>14.609080000000001</v>
      </c>
      <c r="H490" s="37">
        <v>168.99647899999999</v>
      </c>
      <c r="I490" s="20">
        <v>352567</v>
      </c>
      <c r="J490" s="20">
        <v>23787</v>
      </c>
      <c r="K490" s="38"/>
      <c r="L490" s="38"/>
    </row>
    <row r="491" spans="1:12" hidden="1" x14ac:dyDescent="0.35">
      <c r="A491" s="10">
        <v>11100</v>
      </c>
      <c r="B491" s="43" t="s">
        <v>1719</v>
      </c>
      <c r="C491" s="43" t="s">
        <v>829</v>
      </c>
      <c r="D491" s="20" t="s">
        <v>796</v>
      </c>
      <c r="E491" s="43" t="s">
        <v>1719</v>
      </c>
      <c r="F491" s="43" t="s">
        <v>108</v>
      </c>
      <c r="G491" s="37">
        <v>11.124898</v>
      </c>
      <c r="H491" s="37">
        <v>166.36261200000001</v>
      </c>
      <c r="I491" s="20"/>
      <c r="J491" s="9"/>
      <c r="K491" s="38"/>
      <c r="L491" s="44"/>
    </row>
    <row r="492" spans="1:12" hidden="1" x14ac:dyDescent="0.35">
      <c r="A492" s="10">
        <v>11101</v>
      </c>
      <c r="B492" s="20" t="s">
        <v>2459</v>
      </c>
      <c r="C492" s="20" t="s">
        <v>2458</v>
      </c>
      <c r="D492" s="20" t="s">
        <v>796</v>
      </c>
      <c r="E492" s="20" t="s">
        <v>2459</v>
      </c>
      <c r="F492" s="46" t="s">
        <v>2460</v>
      </c>
      <c r="G492" s="37">
        <v>8.1437390000000001</v>
      </c>
      <c r="H492" s="37">
        <v>171.17451199999999</v>
      </c>
      <c r="I492" s="20"/>
      <c r="J492" s="20"/>
      <c r="K492" s="38"/>
      <c r="L492" s="38"/>
    </row>
    <row r="493" spans="1:12" hidden="1" x14ac:dyDescent="0.35">
      <c r="A493" s="10">
        <v>11102</v>
      </c>
      <c r="B493" s="43" t="s">
        <v>912</v>
      </c>
      <c r="C493" s="43" t="s">
        <v>824</v>
      </c>
      <c r="D493" s="20" t="s">
        <v>796</v>
      </c>
      <c r="E493" s="43" t="s">
        <v>912</v>
      </c>
      <c r="F493" s="43">
        <v>0</v>
      </c>
      <c r="G493" s="37">
        <v>11.199882000000001</v>
      </c>
      <c r="H493" s="37">
        <v>169.681073</v>
      </c>
      <c r="I493" s="20"/>
      <c r="J493" s="9">
        <v>24511</v>
      </c>
      <c r="K493" s="38"/>
      <c r="L493" s="44" t="s">
        <v>75</v>
      </c>
    </row>
    <row r="494" spans="1:12" hidden="1" x14ac:dyDescent="0.35">
      <c r="A494" s="10">
        <v>11103</v>
      </c>
      <c r="B494" s="43" t="s">
        <v>951</v>
      </c>
      <c r="C494" s="43" t="s">
        <v>928</v>
      </c>
      <c r="D494" s="20" t="s">
        <v>796</v>
      </c>
      <c r="E494" s="43" t="s">
        <v>951</v>
      </c>
      <c r="F494" s="43">
        <v>0</v>
      </c>
      <c r="G494" s="37">
        <v>11.306493</v>
      </c>
      <c r="H494" s="37">
        <v>167.483026</v>
      </c>
      <c r="I494" s="20"/>
      <c r="J494" s="9"/>
      <c r="K494" s="38"/>
      <c r="L494" s="44"/>
    </row>
    <row r="495" spans="1:12" hidden="1" x14ac:dyDescent="0.35">
      <c r="A495" s="10">
        <v>11104</v>
      </c>
      <c r="B495" s="43" t="s">
        <v>903</v>
      </c>
      <c r="C495" s="43" t="s">
        <v>902</v>
      </c>
      <c r="D495" s="20" t="s">
        <v>796</v>
      </c>
      <c r="E495" s="43" t="s">
        <v>904</v>
      </c>
      <c r="F495" s="43">
        <v>0</v>
      </c>
      <c r="G495" s="37">
        <v>8.9305420000000009</v>
      </c>
      <c r="H495" s="37">
        <v>165.760425</v>
      </c>
      <c r="I495" s="20">
        <v>347463</v>
      </c>
      <c r="J495" s="9"/>
      <c r="K495" s="38"/>
      <c r="L495" s="44"/>
    </row>
    <row r="496" spans="1:12" hidden="1" x14ac:dyDescent="0.35">
      <c r="A496" s="10">
        <v>11105</v>
      </c>
      <c r="B496" s="43" t="s">
        <v>915</v>
      </c>
      <c r="C496" s="43" t="s">
        <v>914</v>
      </c>
      <c r="D496" s="20" t="s">
        <v>796</v>
      </c>
      <c r="E496" s="43" t="s">
        <v>915</v>
      </c>
      <c r="F496" s="43" t="s">
        <v>915</v>
      </c>
      <c r="G496" s="37">
        <v>9.7703229999999994</v>
      </c>
      <c r="H496" s="37">
        <v>160.969798</v>
      </c>
      <c r="I496" s="20"/>
      <c r="J496" s="9"/>
      <c r="K496" s="38"/>
      <c r="L496" s="44"/>
    </row>
    <row r="497" spans="1:12" hidden="1" x14ac:dyDescent="0.35">
      <c r="A497" s="10">
        <v>11106</v>
      </c>
      <c r="B497" s="43" t="s">
        <v>940</v>
      </c>
      <c r="C497" s="43" t="s">
        <v>939</v>
      </c>
      <c r="D497" s="20" t="s">
        <v>796</v>
      </c>
      <c r="E497" s="43" t="s">
        <v>940</v>
      </c>
      <c r="F497" s="43" t="s">
        <v>108</v>
      </c>
      <c r="G497" s="37">
        <v>11.215916</v>
      </c>
      <c r="H497" s="37">
        <v>169.81425300000001</v>
      </c>
      <c r="I497" s="20"/>
      <c r="J497" s="9"/>
      <c r="K497" s="38"/>
      <c r="L497" s="44"/>
    </row>
    <row r="498" spans="1:12" hidden="1" x14ac:dyDescent="0.35">
      <c r="A498" s="10">
        <v>11107</v>
      </c>
      <c r="B498" s="43" t="s">
        <v>905</v>
      </c>
      <c r="C498" s="43" t="s">
        <v>824</v>
      </c>
      <c r="D498" s="20" t="s">
        <v>796</v>
      </c>
      <c r="E498" s="43" t="s">
        <v>906</v>
      </c>
      <c r="F498" s="43" t="s">
        <v>906</v>
      </c>
      <c r="G498" s="37">
        <v>11.149851</v>
      </c>
      <c r="H498" s="37">
        <v>169.66023799999999</v>
      </c>
      <c r="I498" s="20">
        <v>352545</v>
      </c>
      <c r="J498" s="9">
        <v>24511</v>
      </c>
      <c r="K498" s="38"/>
      <c r="L498" s="44" t="s">
        <v>75</v>
      </c>
    </row>
    <row r="499" spans="1:12" hidden="1" x14ac:dyDescent="0.35">
      <c r="A499" s="10">
        <v>11108</v>
      </c>
      <c r="B499" s="43" t="s">
        <v>916</v>
      </c>
      <c r="C499" s="43" t="s">
        <v>816</v>
      </c>
      <c r="D499" s="20" t="s">
        <v>796</v>
      </c>
      <c r="E499" s="43" t="s">
        <v>916</v>
      </c>
      <c r="F499" s="43" t="s">
        <v>917</v>
      </c>
      <c r="G499" s="37">
        <v>11.631836</v>
      </c>
      <c r="H499" s="37">
        <v>162.280058</v>
      </c>
      <c r="I499" s="20"/>
      <c r="J499" s="9">
        <v>24512</v>
      </c>
      <c r="K499" s="38"/>
      <c r="L499" s="44" t="s">
        <v>75</v>
      </c>
    </row>
    <row r="500" spans="1:12" hidden="1" x14ac:dyDescent="0.35">
      <c r="A500" s="10">
        <v>11109</v>
      </c>
      <c r="B500" s="43" t="s">
        <v>908</v>
      </c>
      <c r="C500" s="43" t="s">
        <v>907</v>
      </c>
      <c r="D500" s="20" t="s">
        <v>796</v>
      </c>
      <c r="E500" s="43" t="s">
        <v>909</v>
      </c>
      <c r="F500" s="43" t="s">
        <v>108</v>
      </c>
      <c r="G500" s="37">
        <v>10.167465</v>
      </c>
      <c r="H500" s="37">
        <v>166.01048700000001</v>
      </c>
      <c r="I500" s="20">
        <v>347876</v>
      </c>
      <c r="J500" s="9"/>
      <c r="K500" s="38"/>
      <c r="L500" s="44"/>
    </row>
    <row r="501" spans="1:12" hidden="1" x14ac:dyDescent="0.35">
      <c r="A501" s="10">
        <v>11110</v>
      </c>
      <c r="B501" s="20" t="s">
        <v>2465</v>
      </c>
      <c r="C501" s="20" t="s">
        <v>2464</v>
      </c>
      <c r="D501" s="20" t="s">
        <v>796</v>
      </c>
      <c r="E501" s="20" t="s">
        <v>2465</v>
      </c>
      <c r="F501" s="46" t="s">
        <v>2466</v>
      </c>
      <c r="G501" s="37">
        <v>9.515034</v>
      </c>
      <c r="H501" s="37">
        <v>169.97035199999999</v>
      </c>
      <c r="I501" s="20"/>
      <c r="J501" s="20"/>
      <c r="K501" s="38"/>
      <c r="L501" s="38"/>
    </row>
    <row r="502" spans="1:12" hidden="1" x14ac:dyDescent="0.35">
      <c r="A502" s="8">
        <v>12000</v>
      </c>
      <c r="B502" s="7" t="s">
        <v>988</v>
      </c>
      <c r="C502" s="7" t="s">
        <v>987</v>
      </c>
      <c r="D502" s="7" t="s">
        <v>954</v>
      </c>
      <c r="E502" s="7" t="s">
        <v>989</v>
      </c>
      <c r="F502" s="41">
        <v>0</v>
      </c>
      <c r="G502" s="37">
        <v>6.7539579999999999</v>
      </c>
      <c r="H502" s="37">
        <v>157.988742</v>
      </c>
      <c r="I502" s="7">
        <v>346402</v>
      </c>
      <c r="J502" s="7"/>
      <c r="K502" s="42"/>
      <c r="L502" s="42"/>
    </row>
    <row r="503" spans="1:12" hidden="1" x14ac:dyDescent="0.35">
      <c r="A503" s="8">
        <v>12001</v>
      </c>
      <c r="B503" s="7" t="s">
        <v>1005</v>
      </c>
      <c r="C503" s="7" t="s">
        <v>987</v>
      </c>
      <c r="D503" s="7" t="s">
        <v>954</v>
      </c>
      <c r="E503" s="7" t="s">
        <v>1006</v>
      </c>
      <c r="F503" s="41" t="s">
        <v>1007</v>
      </c>
      <c r="G503" s="37">
        <v>6.7482309999999996</v>
      </c>
      <c r="H503" s="37">
        <v>157.969416</v>
      </c>
      <c r="I503" s="7">
        <v>346396</v>
      </c>
      <c r="J503" s="7"/>
      <c r="K503" s="42"/>
      <c r="L503" s="42"/>
    </row>
    <row r="504" spans="1:12" hidden="1" x14ac:dyDescent="0.35">
      <c r="A504" s="8">
        <v>12002</v>
      </c>
      <c r="B504" s="7" t="s">
        <v>1008</v>
      </c>
      <c r="C504" s="7" t="s">
        <v>987</v>
      </c>
      <c r="D504" s="7" t="s">
        <v>954</v>
      </c>
      <c r="E504" s="7" t="s">
        <v>1009</v>
      </c>
      <c r="F504" s="41">
        <v>0</v>
      </c>
      <c r="G504" s="37">
        <v>6.7712029999999999</v>
      </c>
      <c r="H504" s="37">
        <v>158.01424399999999</v>
      </c>
      <c r="I504" s="7">
        <v>346347</v>
      </c>
      <c r="J504" s="7"/>
      <c r="K504" s="42"/>
      <c r="L504" s="42"/>
    </row>
    <row r="505" spans="1:12" hidden="1" x14ac:dyDescent="0.35">
      <c r="A505" s="8">
        <v>12003</v>
      </c>
      <c r="B505" s="7" t="s">
        <v>989</v>
      </c>
      <c r="C505" s="7" t="s">
        <v>987</v>
      </c>
      <c r="D505" s="7" t="s">
        <v>954</v>
      </c>
      <c r="E505" s="7" t="s">
        <v>989</v>
      </c>
      <c r="F505" s="41">
        <v>0</v>
      </c>
      <c r="G505" s="37">
        <v>6.8174359999999998</v>
      </c>
      <c r="H505" s="37">
        <v>157.91786200000001</v>
      </c>
      <c r="I505" s="20"/>
      <c r="J505" s="7"/>
      <c r="K505" s="42"/>
      <c r="L505" s="42"/>
    </row>
    <row r="506" spans="1:12" hidden="1" x14ac:dyDescent="0.35">
      <c r="A506" s="8">
        <v>12004</v>
      </c>
      <c r="B506" s="7" t="s">
        <v>1017</v>
      </c>
      <c r="C506" s="7" t="s">
        <v>987</v>
      </c>
      <c r="D506" s="7" t="s">
        <v>954</v>
      </c>
      <c r="E506" s="7" t="s">
        <v>1018</v>
      </c>
      <c r="F506" s="41" t="s">
        <v>1019</v>
      </c>
      <c r="G506" s="37">
        <v>6.7294090000000004</v>
      </c>
      <c r="H506" s="37">
        <v>157.93789699999999</v>
      </c>
      <c r="I506" s="7">
        <v>346406</v>
      </c>
      <c r="J506" s="7"/>
      <c r="K506" s="42"/>
      <c r="L506" s="42"/>
    </row>
    <row r="507" spans="1:12" hidden="1" x14ac:dyDescent="0.35">
      <c r="A507" s="8">
        <v>12005</v>
      </c>
      <c r="B507" s="7" t="s">
        <v>1020</v>
      </c>
      <c r="C507" s="7" t="s">
        <v>987</v>
      </c>
      <c r="D507" s="7" t="s">
        <v>954</v>
      </c>
      <c r="E507" s="7" t="s">
        <v>1006</v>
      </c>
      <c r="F507" s="41" t="s">
        <v>1007</v>
      </c>
      <c r="G507" s="37">
        <v>6.7494149999999999</v>
      </c>
      <c r="H507" s="37">
        <v>157.97730899999999</v>
      </c>
      <c r="I507" s="7">
        <v>346397</v>
      </c>
      <c r="J507" s="7"/>
      <c r="K507" s="42"/>
      <c r="L507" s="42"/>
    </row>
    <row r="508" spans="1:12" hidden="1" x14ac:dyDescent="0.35">
      <c r="A508" s="8">
        <v>12006</v>
      </c>
      <c r="B508" s="7" t="s">
        <v>1021</v>
      </c>
      <c r="C508" s="7" t="s">
        <v>987</v>
      </c>
      <c r="D508" s="7" t="s">
        <v>954</v>
      </c>
      <c r="E508" s="7" t="s">
        <v>1022</v>
      </c>
      <c r="F508" s="41">
        <v>0</v>
      </c>
      <c r="G508" s="37">
        <v>6.8019730000000003</v>
      </c>
      <c r="H508" s="37">
        <v>158.01285200000001</v>
      </c>
      <c r="I508" s="7">
        <v>346403</v>
      </c>
      <c r="J508" s="7"/>
      <c r="K508" s="42"/>
      <c r="L508" s="42"/>
    </row>
    <row r="509" spans="1:12" hidden="1" x14ac:dyDescent="0.35">
      <c r="A509" s="8">
        <v>12007</v>
      </c>
      <c r="B509" s="7" t="s">
        <v>1042</v>
      </c>
      <c r="C509" s="7" t="s">
        <v>987</v>
      </c>
      <c r="D509" s="7" t="s">
        <v>954</v>
      </c>
      <c r="E509" s="7" t="s">
        <v>1043</v>
      </c>
      <c r="F509" s="41" t="s">
        <v>1043</v>
      </c>
      <c r="G509" s="37">
        <v>6.7475949999999996</v>
      </c>
      <c r="H509" s="37">
        <v>157.96265500000001</v>
      </c>
      <c r="I509" s="7">
        <v>346539</v>
      </c>
      <c r="J509" s="7"/>
      <c r="K509" s="42"/>
      <c r="L509" s="42"/>
    </row>
    <row r="510" spans="1:12" hidden="1" x14ac:dyDescent="0.35">
      <c r="A510" s="8">
        <v>12008</v>
      </c>
      <c r="B510" s="7" t="s">
        <v>1044</v>
      </c>
      <c r="C510" s="7" t="s">
        <v>987</v>
      </c>
      <c r="D510" s="7" t="s">
        <v>954</v>
      </c>
      <c r="E510" s="7" t="s">
        <v>1018</v>
      </c>
      <c r="F510" s="41" t="s">
        <v>1019</v>
      </c>
      <c r="G510" s="37">
        <v>6.7453479999999999</v>
      </c>
      <c r="H510" s="37">
        <v>157.953497</v>
      </c>
      <c r="I510" s="7">
        <v>346409</v>
      </c>
      <c r="J510" s="7"/>
      <c r="K510" s="42"/>
      <c r="L510" s="42"/>
    </row>
    <row r="511" spans="1:12" hidden="1" x14ac:dyDescent="0.35">
      <c r="A511" s="8">
        <v>12009</v>
      </c>
      <c r="B511" s="7" t="s">
        <v>1053</v>
      </c>
      <c r="C511" s="7" t="s">
        <v>987</v>
      </c>
      <c r="D511" s="7" t="s">
        <v>954</v>
      </c>
      <c r="E511" s="7" t="s">
        <v>1043</v>
      </c>
      <c r="F511" s="41" t="s">
        <v>1043</v>
      </c>
      <c r="G511" s="37">
        <v>6.746721</v>
      </c>
      <c r="H511" s="37">
        <v>157.958395</v>
      </c>
      <c r="I511" s="7">
        <v>346538</v>
      </c>
      <c r="J511" s="7"/>
      <c r="K511" s="42"/>
      <c r="L511" s="42"/>
    </row>
    <row r="512" spans="1:12" hidden="1" x14ac:dyDescent="0.35">
      <c r="A512" s="8">
        <v>12010</v>
      </c>
      <c r="B512" s="7" t="s">
        <v>1578</v>
      </c>
      <c r="C512" s="7" t="s">
        <v>987</v>
      </c>
      <c r="D512" s="7" t="s">
        <v>954</v>
      </c>
      <c r="E512" s="7" t="s">
        <v>1018</v>
      </c>
      <c r="F512" s="41" t="s">
        <v>1019</v>
      </c>
      <c r="G512" s="37">
        <v>6.743849</v>
      </c>
      <c r="H512" s="37">
        <v>157.95023900000001</v>
      </c>
      <c r="I512" s="7">
        <v>346408</v>
      </c>
      <c r="J512" s="7"/>
      <c r="K512" s="42"/>
      <c r="L512" s="42"/>
    </row>
    <row r="513" spans="1:12" hidden="1" x14ac:dyDescent="0.35">
      <c r="A513" s="8">
        <v>12011</v>
      </c>
      <c r="B513" s="7" t="s">
        <v>1066</v>
      </c>
      <c r="C513" s="7" t="s">
        <v>987</v>
      </c>
      <c r="D513" s="7" t="s">
        <v>954</v>
      </c>
      <c r="E513" s="7" t="s">
        <v>1067</v>
      </c>
      <c r="F513" s="41" t="s">
        <v>1067</v>
      </c>
      <c r="G513" s="37">
        <v>6.8174359999999998</v>
      </c>
      <c r="H513" s="37">
        <v>157.91786200000001</v>
      </c>
      <c r="I513" s="7">
        <v>346608</v>
      </c>
      <c r="J513" s="7">
        <v>24533</v>
      </c>
      <c r="K513" s="42"/>
      <c r="L513" s="42" t="s">
        <v>75</v>
      </c>
    </row>
    <row r="514" spans="1:12" hidden="1" x14ac:dyDescent="0.35">
      <c r="A514" s="8">
        <v>12012</v>
      </c>
      <c r="B514" s="7" t="s">
        <v>956</v>
      </c>
      <c r="C514" s="7" t="s">
        <v>955</v>
      </c>
      <c r="D514" s="7" t="s">
        <v>954</v>
      </c>
      <c r="E514" s="7" t="s">
        <v>957</v>
      </c>
      <c r="F514" s="41">
        <v>0</v>
      </c>
      <c r="G514" s="37">
        <v>7.5204760000000004</v>
      </c>
      <c r="H514" s="37">
        <v>151.968513</v>
      </c>
      <c r="I514" s="7">
        <v>346672</v>
      </c>
      <c r="J514" s="7"/>
      <c r="K514" s="42"/>
      <c r="L514" s="42"/>
    </row>
    <row r="515" spans="1:12" hidden="1" x14ac:dyDescent="0.35">
      <c r="A515" s="8">
        <v>12013</v>
      </c>
      <c r="B515" s="7" t="s">
        <v>963</v>
      </c>
      <c r="C515" s="7" t="s">
        <v>955</v>
      </c>
      <c r="D515" s="7" t="s">
        <v>954</v>
      </c>
      <c r="E515" s="7" t="s">
        <v>964</v>
      </c>
      <c r="F515" s="41">
        <v>0</v>
      </c>
      <c r="G515" s="37">
        <v>7.4311660000000002</v>
      </c>
      <c r="H515" s="37">
        <v>151.931862</v>
      </c>
      <c r="I515" s="7">
        <v>346535</v>
      </c>
      <c r="J515" s="7"/>
      <c r="K515" s="42"/>
      <c r="L515" s="42"/>
    </row>
    <row r="516" spans="1:12" hidden="1" x14ac:dyDescent="0.35">
      <c r="A516" s="8">
        <v>12014</v>
      </c>
      <c r="B516" s="7" t="s">
        <v>1747</v>
      </c>
      <c r="C516" s="7" t="s">
        <v>955</v>
      </c>
      <c r="D516" s="7" t="s">
        <v>954</v>
      </c>
      <c r="E516" s="7" t="s">
        <v>1748</v>
      </c>
      <c r="F516" s="41" t="s">
        <v>1749</v>
      </c>
      <c r="G516" s="37">
        <v>7.3771279999999999</v>
      </c>
      <c r="H516" s="37">
        <v>151.87775300000001</v>
      </c>
      <c r="I516" s="7">
        <v>346325</v>
      </c>
      <c r="J516" s="7"/>
      <c r="K516" s="42"/>
      <c r="L516" s="42"/>
    </row>
    <row r="517" spans="1:12" hidden="1" x14ac:dyDescent="0.35">
      <c r="A517" s="8">
        <v>12015</v>
      </c>
      <c r="B517" s="7" t="s">
        <v>1562</v>
      </c>
      <c r="C517" s="7" t="s">
        <v>955</v>
      </c>
      <c r="D517" s="7" t="s">
        <v>954</v>
      </c>
      <c r="E517" s="7" t="s">
        <v>1563</v>
      </c>
      <c r="F517" s="41" t="s">
        <v>1563</v>
      </c>
      <c r="G517" s="37">
        <v>7.2948399999999998</v>
      </c>
      <c r="H517" s="37">
        <v>151.524158</v>
      </c>
      <c r="I517" s="7">
        <v>346662</v>
      </c>
      <c r="J517" s="7"/>
      <c r="K517" s="42"/>
      <c r="L517" s="42"/>
    </row>
    <row r="518" spans="1:12" hidden="1" x14ac:dyDescent="0.35">
      <c r="A518" s="8">
        <v>12016</v>
      </c>
      <c r="B518" s="7" t="s">
        <v>1752</v>
      </c>
      <c r="C518" s="7" t="s">
        <v>955</v>
      </c>
      <c r="D518" s="7" t="s">
        <v>954</v>
      </c>
      <c r="E518" s="7" t="s">
        <v>1753</v>
      </c>
      <c r="F518" s="41">
        <v>0</v>
      </c>
      <c r="G518" s="37">
        <v>7.4248880000000002</v>
      </c>
      <c r="H518" s="37">
        <v>151.99662799999999</v>
      </c>
      <c r="I518" s="7">
        <v>346544</v>
      </c>
      <c r="J518" s="7"/>
      <c r="K518" s="42"/>
      <c r="L518" s="42"/>
    </row>
    <row r="519" spans="1:12" hidden="1" x14ac:dyDescent="0.35">
      <c r="A519" s="8">
        <v>12017</v>
      </c>
      <c r="B519" s="7" t="s">
        <v>972</v>
      </c>
      <c r="C519" s="7" t="s">
        <v>955</v>
      </c>
      <c r="D519" s="7" t="s">
        <v>954</v>
      </c>
      <c r="E519" s="7" t="s">
        <v>973</v>
      </c>
      <c r="F519" s="41" t="s">
        <v>973</v>
      </c>
      <c r="G519" s="37">
        <v>7.6391660000000003</v>
      </c>
      <c r="H519" s="37">
        <v>151.68094199999999</v>
      </c>
      <c r="I519" s="7">
        <v>346573</v>
      </c>
      <c r="J519" s="7"/>
      <c r="K519" s="42"/>
      <c r="L519" s="42"/>
    </row>
    <row r="520" spans="1:12" hidden="1" x14ac:dyDescent="0.35">
      <c r="A520" s="8">
        <v>12018</v>
      </c>
      <c r="B520" s="7" t="s">
        <v>1760</v>
      </c>
      <c r="C520" s="7" t="s">
        <v>955</v>
      </c>
      <c r="D520" s="7" t="s">
        <v>954</v>
      </c>
      <c r="E520" s="7" t="s">
        <v>1761</v>
      </c>
      <c r="F520" s="41" t="s">
        <v>1762</v>
      </c>
      <c r="G520" s="37">
        <v>7.5322620000000002</v>
      </c>
      <c r="H520" s="37">
        <v>151.757015</v>
      </c>
      <c r="I520" s="7">
        <v>346426</v>
      </c>
      <c r="J520" s="7"/>
      <c r="K520" s="42"/>
      <c r="L520" s="42"/>
    </row>
    <row r="521" spans="1:12" hidden="1" x14ac:dyDescent="0.35">
      <c r="A521" s="8">
        <v>12019</v>
      </c>
      <c r="B521" s="7" t="s">
        <v>1764</v>
      </c>
      <c r="C521" s="7" t="s">
        <v>955</v>
      </c>
      <c r="D521" s="7" t="s">
        <v>954</v>
      </c>
      <c r="E521" s="7" t="s">
        <v>1765</v>
      </c>
      <c r="F521" s="41">
        <v>0</v>
      </c>
      <c r="G521" s="37">
        <v>7.2256260000000001</v>
      </c>
      <c r="H521" s="37">
        <v>151.644834</v>
      </c>
      <c r="I521" s="7">
        <v>346519</v>
      </c>
      <c r="J521" s="7"/>
      <c r="K521" s="42"/>
      <c r="L521" s="42"/>
    </row>
    <row r="522" spans="1:12" hidden="1" x14ac:dyDescent="0.35">
      <c r="A522" s="8">
        <v>12020</v>
      </c>
      <c r="B522" s="7" t="s">
        <v>1766</v>
      </c>
      <c r="C522" s="7" t="s">
        <v>955</v>
      </c>
      <c r="D522" s="7" t="s">
        <v>954</v>
      </c>
      <c r="E522" s="7" t="s">
        <v>1767</v>
      </c>
      <c r="F522" s="41">
        <v>0</v>
      </c>
      <c r="G522" s="37">
        <v>7.4105809999999996</v>
      </c>
      <c r="H522" s="37">
        <v>151.650848</v>
      </c>
      <c r="I522" s="7">
        <v>346356</v>
      </c>
      <c r="J522" s="7"/>
      <c r="K522" s="42"/>
      <c r="L522" s="42"/>
    </row>
    <row r="523" spans="1:12" hidden="1" x14ac:dyDescent="0.35">
      <c r="A523" s="8">
        <v>12021</v>
      </c>
      <c r="B523" s="7" t="s">
        <v>1768</v>
      </c>
      <c r="C523" s="7" t="s">
        <v>955</v>
      </c>
      <c r="D523" s="7" t="s">
        <v>954</v>
      </c>
      <c r="E523" s="7" t="s">
        <v>1769</v>
      </c>
      <c r="F523" s="41">
        <v>0</v>
      </c>
      <c r="G523" s="37">
        <v>7.2282979999999997</v>
      </c>
      <c r="H523" s="37">
        <v>151.78630200000001</v>
      </c>
      <c r="I523" s="7">
        <v>346564</v>
      </c>
      <c r="J523" s="7"/>
      <c r="K523" s="42"/>
      <c r="L523" s="42"/>
    </row>
    <row r="524" spans="1:12" hidden="1" x14ac:dyDescent="0.35">
      <c r="A524" s="8">
        <v>12022</v>
      </c>
      <c r="B524" s="7" t="s">
        <v>1770</v>
      </c>
      <c r="C524" s="7" t="s">
        <v>955</v>
      </c>
      <c r="D524" s="7" t="s">
        <v>954</v>
      </c>
      <c r="E524" s="7" t="s">
        <v>1771</v>
      </c>
      <c r="F524" s="41" t="s">
        <v>1772</v>
      </c>
      <c r="G524" s="37">
        <v>7.4846969999999997</v>
      </c>
      <c r="H524" s="37">
        <v>151.88112799999999</v>
      </c>
      <c r="I524" s="7">
        <v>346384</v>
      </c>
      <c r="J524" s="7"/>
      <c r="K524" s="42"/>
      <c r="L524" s="42"/>
    </row>
    <row r="525" spans="1:12" hidden="1" x14ac:dyDescent="0.35">
      <c r="A525" s="8">
        <v>12023</v>
      </c>
      <c r="B525" s="7" t="s">
        <v>980</v>
      </c>
      <c r="C525" s="7" t="s">
        <v>955</v>
      </c>
      <c r="D525" s="7" t="s">
        <v>954</v>
      </c>
      <c r="E525" s="7" t="s">
        <v>981</v>
      </c>
      <c r="F525" s="41">
        <v>0</v>
      </c>
      <c r="G525" s="37">
        <v>7.5326230000000001</v>
      </c>
      <c r="H525" s="37">
        <v>151.786157</v>
      </c>
      <c r="I525" s="7">
        <v>346610</v>
      </c>
      <c r="J525" s="7"/>
      <c r="K525" s="42"/>
      <c r="L525" s="42"/>
    </row>
    <row r="526" spans="1:12" hidden="1" x14ac:dyDescent="0.35">
      <c r="A526" s="8">
        <v>12024</v>
      </c>
      <c r="B526" s="7" t="s">
        <v>1773</v>
      </c>
      <c r="C526" s="7" t="s">
        <v>955</v>
      </c>
      <c r="D526" s="7" t="s">
        <v>954</v>
      </c>
      <c r="E526" s="7" t="s">
        <v>1774</v>
      </c>
      <c r="F526" s="41" t="s">
        <v>1775</v>
      </c>
      <c r="G526" s="37">
        <v>7.1902270000000001</v>
      </c>
      <c r="H526" s="37">
        <v>151.97976499999999</v>
      </c>
      <c r="I526" s="7">
        <v>346379</v>
      </c>
      <c r="J526" s="7"/>
      <c r="K526" s="42"/>
      <c r="L526" s="42"/>
    </row>
    <row r="527" spans="1:12" hidden="1" x14ac:dyDescent="0.35">
      <c r="A527" s="8">
        <v>12025</v>
      </c>
      <c r="B527" s="7" t="s">
        <v>1776</v>
      </c>
      <c r="C527" s="7" t="s">
        <v>955</v>
      </c>
      <c r="D527" s="7" t="s">
        <v>954</v>
      </c>
      <c r="E527" s="7" t="s">
        <v>1769</v>
      </c>
      <c r="F527" s="41">
        <v>0</v>
      </c>
      <c r="G527" s="37">
        <v>7.2212709999999998</v>
      </c>
      <c r="H527" s="37">
        <v>151.773562</v>
      </c>
      <c r="I527" s="7">
        <v>346563</v>
      </c>
      <c r="J527" s="7"/>
      <c r="K527" s="42"/>
      <c r="L527" s="42"/>
    </row>
    <row r="528" spans="1:12" hidden="1" x14ac:dyDescent="0.35">
      <c r="A528" s="8">
        <v>12026</v>
      </c>
      <c r="B528" s="7" t="s">
        <v>1778</v>
      </c>
      <c r="C528" s="7" t="s">
        <v>955</v>
      </c>
      <c r="D528" s="7" t="s">
        <v>954</v>
      </c>
      <c r="E528" s="7" t="s">
        <v>1778</v>
      </c>
      <c r="F528" s="41">
        <v>0</v>
      </c>
      <c r="G528" s="37">
        <v>7.3541829999999999</v>
      </c>
      <c r="H528" s="37">
        <v>151.66813200000001</v>
      </c>
      <c r="I528" s="7">
        <v>346335</v>
      </c>
      <c r="J528" s="7"/>
      <c r="K528" s="42"/>
      <c r="L528" s="42"/>
    </row>
    <row r="529" spans="1:12" hidden="1" x14ac:dyDescent="0.35">
      <c r="A529" s="8">
        <v>12027</v>
      </c>
      <c r="B529" s="7" t="s">
        <v>1779</v>
      </c>
      <c r="C529" s="7" t="s">
        <v>955</v>
      </c>
      <c r="D529" s="7" t="s">
        <v>954</v>
      </c>
      <c r="E529" s="7" t="s">
        <v>1779</v>
      </c>
      <c r="F529" s="41" t="s">
        <v>1779</v>
      </c>
      <c r="G529" s="37">
        <v>7.3455820000000003</v>
      </c>
      <c r="H529" s="37">
        <v>151.839125</v>
      </c>
      <c r="I529" s="7">
        <v>346324</v>
      </c>
      <c r="J529" s="7"/>
      <c r="K529" s="42"/>
      <c r="L529" s="42"/>
    </row>
    <row r="530" spans="1:12" hidden="1" x14ac:dyDescent="0.35">
      <c r="A530" s="8">
        <v>12028</v>
      </c>
      <c r="B530" s="7" t="s">
        <v>1785</v>
      </c>
      <c r="C530" s="7" t="s">
        <v>955</v>
      </c>
      <c r="D530" s="7" t="s">
        <v>954</v>
      </c>
      <c r="E530" s="7" t="s">
        <v>1767</v>
      </c>
      <c r="F530" s="41">
        <v>0</v>
      </c>
      <c r="G530" s="37">
        <v>7.4201709999999999</v>
      </c>
      <c r="H530" s="37">
        <v>151.64874499999999</v>
      </c>
      <c r="I530" s="7">
        <v>346355</v>
      </c>
      <c r="J530" s="7"/>
      <c r="K530" s="42"/>
      <c r="L530" s="42"/>
    </row>
    <row r="531" spans="1:12" hidden="1" x14ac:dyDescent="0.35">
      <c r="A531" s="8">
        <v>12029</v>
      </c>
      <c r="B531" s="7" t="s">
        <v>1786</v>
      </c>
      <c r="C531" s="7" t="s">
        <v>955</v>
      </c>
      <c r="D531" s="7" t="s">
        <v>954</v>
      </c>
      <c r="E531" s="7" t="s">
        <v>973</v>
      </c>
      <c r="F531" s="41" t="s">
        <v>973</v>
      </c>
      <c r="G531" s="37">
        <v>7.6524599999999996</v>
      </c>
      <c r="H531" s="37">
        <v>151.68266199999999</v>
      </c>
      <c r="I531" s="7">
        <v>346574</v>
      </c>
      <c r="J531" s="7"/>
      <c r="K531" s="42"/>
      <c r="L531" s="42"/>
    </row>
    <row r="532" spans="1:12" hidden="1" x14ac:dyDescent="0.35">
      <c r="A532" s="8">
        <v>12030</v>
      </c>
      <c r="B532" s="7" t="s">
        <v>1797</v>
      </c>
      <c r="C532" s="7" t="s">
        <v>955</v>
      </c>
      <c r="D532" s="7" t="s">
        <v>954</v>
      </c>
      <c r="E532" s="7" t="s">
        <v>1798</v>
      </c>
      <c r="F532" s="41" t="s">
        <v>1799</v>
      </c>
      <c r="G532" s="37">
        <v>7.1469659999999999</v>
      </c>
      <c r="H532" s="37">
        <v>151.908962</v>
      </c>
      <c r="I532" s="7">
        <v>346366</v>
      </c>
      <c r="J532" s="7"/>
      <c r="K532" s="42"/>
      <c r="L532" s="42"/>
    </row>
    <row r="533" spans="1:12" hidden="1" x14ac:dyDescent="0.35">
      <c r="A533" s="8">
        <v>12031</v>
      </c>
      <c r="B533" s="7" t="s">
        <v>1800</v>
      </c>
      <c r="C533" s="7" t="s">
        <v>955</v>
      </c>
      <c r="D533" s="7" t="s">
        <v>954</v>
      </c>
      <c r="E533" s="7" t="s">
        <v>1801</v>
      </c>
      <c r="F533" s="41" t="s">
        <v>1800</v>
      </c>
      <c r="G533" s="37">
        <v>7.4432109999999998</v>
      </c>
      <c r="H533" s="37">
        <v>151.85915600000001</v>
      </c>
      <c r="I533" s="7">
        <v>346323</v>
      </c>
      <c r="J533" s="7"/>
      <c r="K533" s="42"/>
      <c r="L533" s="42"/>
    </row>
    <row r="534" spans="1:12" hidden="1" x14ac:dyDescent="0.35">
      <c r="A534" s="8">
        <v>12032</v>
      </c>
      <c r="B534" s="7" t="s">
        <v>1802</v>
      </c>
      <c r="C534" s="7" t="s">
        <v>955</v>
      </c>
      <c r="D534" s="7" t="s">
        <v>954</v>
      </c>
      <c r="E534" s="7" t="s">
        <v>1803</v>
      </c>
      <c r="F534" s="41" t="s">
        <v>1804</v>
      </c>
      <c r="G534" s="37">
        <v>7.5144310000000001</v>
      </c>
      <c r="H534" s="37">
        <v>151.96726799999999</v>
      </c>
      <c r="I534" s="7">
        <v>346483</v>
      </c>
      <c r="J534" s="7"/>
      <c r="K534" s="42"/>
      <c r="L534" s="42"/>
    </row>
    <row r="535" spans="1:12" hidden="1" x14ac:dyDescent="0.35">
      <c r="A535" s="8">
        <v>12033</v>
      </c>
      <c r="B535" s="7" t="s">
        <v>1003</v>
      </c>
      <c r="C535" s="7" t="s">
        <v>955</v>
      </c>
      <c r="D535" s="7" t="s">
        <v>954</v>
      </c>
      <c r="E535" s="7" t="s">
        <v>1004</v>
      </c>
      <c r="F535" s="41">
        <v>0</v>
      </c>
      <c r="G535" s="37">
        <v>7.1492810000000002</v>
      </c>
      <c r="H535" s="37">
        <v>151.89560499999999</v>
      </c>
      <c r="I535" s="7">
        <v>346419</v>
      </c>
      <c r="J535" s="7"/>
      <c r="K535" s="42"/>
      <c r="L535" s="42"/>
    </row>
    <row r="536" spans="1:12" hidden="1" x14ac:dyDescent="0.35">
      <c r="A536" s="8">
        <v>12034</v>
      </c>
      <c r="B536" s="7" t="s">
        <v>1806</v>
      </c>
      <c r="C536" s="7" t="s">
        <v>955</v>
      </c>
      <c r="D536" s="7" t="s">
        <v>954</v>
      </c>
      <c r="E536" s="7" t="s">
        <v>1807</v>
      </c>
      <c r="F536" s="41" t="s">
        <v>1807</v>
      </c>
      <c r="G536" s="37">
        <v>7.2973169999999996</v>
      </c>
      <c r="H536" s="37">
        <v>151.529945</v>
      </c>
      <c r="I536" s="7">
        <v>346639</v>
      </c>
      <c r="J536" s="7"/>
      <c r="K536" s="42"/>
      <c r="L536" s="42"/>
    </row>
    <row r="537" spans="1:12" hidden="1" x14ac:dyDescent="0.35">
      <c r="A537" s="8">
        <v>12035</v>
      </c>
      <c r="B537" s="7" t="s">
        <v>1808</v>
      </c>
      <c r="C537" s="7" t="s">
        <v>955</v>
      </c>
      <c r="D537" s="7" t="s">
        <v>954</v>
      </c>
      <c r="E537" s="7" t="s">
        <v>1808</v>
      </c>
      <c r="F537" s="41" t="s">
        <v>1809</v>
      </c>
      <c r="G537" s="37">
        <v>7.2244919999999997</v>
      </c>
      <c r="H537" s="37">
        <v>151.63571200000001</v>
      </c>
      <c r="I537" s="7">
        <v>346421</v>
      </c>
      <c r="J537" s="7"/>
      <c r="K537" s="42"/>
      <c r="L537" s="42"/>
    </row>
    <row r="538" spans="1:12" hidden="1" x14ac:dyDescent="0.35">
      <c r="A538" s="8">
        <v>12036</v>
      </c>
      <c r="B538" s="7" t="s">
        <v>1810</v>
      </c>
      <c r="C538" s="7" t="s">
        <v>955</v>
      </c>
      <c r="D538" s="7" t="s">
        <v>954</v>
      </c>
      <c r="E538" s="7" t="s">
        <v>1811</v>
      </c>
      <c r="F538" s="41" t="s">
        <v>1812</v>
      </c>
      <c r="G538" s="37">
        <v>7.3459599999999998</v>
      </c>
      <c r="H538" s="37">
        <v>151.51841099999999</v>
      </c>
      <c r="I538" s="7">
        <v>346506</v>
      </c>
      <c r="J538" s="7"/>
      <c r="K538" s="42"/>
      <c r="L538" s="42"/>
    </row>
    <row r="539" spans="1:12" hidden="1" x14ac:dyDescent="0.35">
      <c r="A539" s="8">
        <v>12037</v>
      </c>
      <c r="B539" s="7" t="s">
        <v>1813</v>
      </c>
      <c r="C539" s="7" t="s">
        <v>955</v>
      </c>
      <c r="D539" s="7" t="s">
        <v>954</v>
      </c>
      <c r="E539" s="7" t="s">
        <v>1814</v>
      </c>
      <c r="F539" s="41">
        <v>0</v>
      </c>
      <c r="G539" s="37">
        <v>7.6762480000000002</v>
      </c>
      <c r="H539" s="37">
        <v>151.80589699999999</v>
      </c>
      <c r="I539" s="7">
        <v>346578</v>
      </c>
      <c r="J539" s="7"/>
      <c r="K539" s="42"/>
      <c r="L539" s="42"/>
    </row>
    <row r="540" spans="1:12" hidden="1" x14ac:dyDescent="0.35">
      <c r="A540" s="8">
        <v>12038</v>
      </c>
      <c r="B540" s="7" t="s">
        <v>1815</v>
      </c>
      <c r="C540" s="7" t="s">
        <v>955</v>
      </c>
      <c r="D540" s="7" t="s">
        <v>954</v>
      </c>
      <c r="E540" s="7" t="s">
        <v>1816</v>
      </c>
      <c r="F540" s="41">
        <v>0</v>
      </c>
      <c r="G540" s="37">
        <v>7.4798289999999996</v>
      </c>
      <c r="H540" s="37">
        <v>151.90053900000001</v>
      </c>
      <c r="I540" s="7">
        <v>346569</v>
      </c>
      <c r="J540" s="7"/>
      <c r="K540" s="42"/>
      <c r="L540" s="42"/>
    </row>
    <row r="541" spans="1:12" hidden="1" x14ac:dyDescent="0.35">
      <c r="A541" s="8">
        <v>12039</v>
      </c>
      <c r="B541" s="7" t="s">
        <v>1817</v>
      </c>
      <c r="C541" s="7" t="s">
        <v>955</v>
      </c>
      <c r="D541" s="7" t="s">
        <v>954</v>
      </c>
      <c r="E541" s="7" t="s">
        <v>1004</v>
      </c>
      <c r="F541" s="41">
        <v>0</v>
      </c>
      <c r="G541" s="37">
        <v>7.1504589999999997</v>
      </c>
      <c r="H541" s="37">
        <v>151.889758</v>
      </c>
      <c r="I541" s="7">
        <v>346418</v>
      </c>
      <c r="J541" s="7"/>
      <c r="K541" s="42"/>
      <c r="L541" s="42"/>
    </row>
    <row r="542" spans="1:12" hidden="1" x14ac:dyDescent="0.35">
      <c r="A542" s="8">
        <v>12040</v>
      </c>
      <c r="B542" s="7" t="s">
        <v>1819</v>
      </c>
      <c r="C542" s="7" t="s">
        <v>955</v>
      </c>
      <c r="D542" s="7" t="s">
        <v>954</v>
      </c>
      <c r="E542" s="7" t="s">
        <v>1820</v>
      </c>
      <c r="F542" s="41" t="s">
        <v>108</v>
      </c>
      <c r="G542" s="37">
        <v>7.3609730000000004</v>
      </c>
      <c r="H542" s="37">
        <v>151.79007899999999</v>
      </c>
      <c r="I542" s="7">
        <v>346345</v>
      </c>
      <c r="J542" s="7"/>
      <c r="K542" s="42"/>
      <c r="L542" s="42"/>
    </row>
    <row r="543" spans="1:12" hidden="1" x14ac:dyDescent="0.35">
      <c r="A543" s="8">
        <v>12041</v>
      </c>
      <c r="B543" s="7" t="s">
        <v>1821</v>
      </c>
      <c r="C543" s="7" t="s">
        <v>955</v>
      </c>
      <c r="D543" s="7" t="s">
        <v>954</v>
      </c>
      <c r="E543" s="7" t="s">
        <v>1822</v>
      </c>
      <c r="F543" s="41" t="s">
        <v>1823</v>
      </c>
      <c r="G543" s="37">
        <v>7.3762109999999996</v>
      </c>
      <c r="H543" s="37">
        <v>151.58279999999999</v>
      </c>
      <c r="I543" s="7">
        <v>346316</v>
      </c>
      <c r="J543" s="7">
        <v>24539</v>
      </c>
      <c r="K543" s="42"/>
      <c r="L543" s="42"/>
    </row>
    <row r="544" spans="1:12" hidden="1" x14ac:dyDescent="0.35">
      <c r="A544" s="8">
        <v>12042</v>
      </c>
      <c r="B544" s="7" t="s">
        <v>1835</v>
      </c>
      <c r="C544" s="7" t="s">
        <v>955</v>
      </c>
      <c r="D544" s="7" t="s">
        <v>954</v>
      </c>
      <c r="E544" s="7" t="s">
        <v>872</v>
      </c>
      <c r="F544" s="41" t="s">
        <v>1836</v>
      </c>
      <c r="G544" s="37">
        <v>7.6776730000000004</v>
      </c>
      <c r="H544" s="37">
        <v>151.76469</v>
      </c>
      <c r="I544" s="7">
        <v>346399</v>
      </c>
      <c r="J544" s="7"/>
      <c r="K544" s="42"/>
      <c r="L544" s="42"/>
    </row>
    <row r="545" spans="1:12" hidden="1" x14ac:dyDescent="0.35">
      <c r="A545" s="8">
        <v>12043</v>
      </c>
      <c r="B545" s="7" t="s">
        <v>1837</v>
      </c>
      <c r="C545" s="7" t="s">
        <v>955</v>
      </c>
      <c r="D545" s="7" t="s">
        <v>954</v>
      </c>
      <c r="E545" s="7" t="s">
        <v>1807</v>
      </c>
      <c r="F545" s="41" t="s">
        <v>1807</v>
      </c>
      <c r="G545" s="37">
        <v>7.2968970000000004</v>
      </c>
      <c r="H545" s="37">
        <v>151.52852100000001</v>
      </c>
      <c r="I545" s="7">
        <v>346638</v>
      </c>
      <c r="J545" s="7"/>
      <c r="K545" s="42"/>
      <c r="L545" s="42"/>
    </row>
    <row r="546" spans="1:12" hidden="1" x14ac:dyDescent="0.35">
      <c r="A546" s="8">
        <v>12044</v>
      </c>
      <c r="B546" s="7" t="s">
        <v>1838</v>
      </c>
      <c r="C546" s="7" t="s">
        <v>955</v>
      </c>
      <c r="D546" s="7" t="s">
        <v>954</v>
      </c>
      <c r="E546" s="7" t="s">
        <v>1839</v>
      </c>
      <c r="F546" s="41" t="s">
        <v>1823</v>
      </c>
      <c r="G546" s="37">
        <v>7.3376460000000003</v>
      </c>
      <c r="H546" s="37">
        <v>151.58452299999999</v>
      </c>
      <c r="I546" s="7">
        <v>346319</v>
      </c>
      <c r="J546" s="7">
        <v>24538</v>
      </c>
      <c r="K546" s="42"/>
      <c r="L546" s="42"/>
    </row>
    <row r="547" spans="1:12" hidden="1" x14ac:dyDescent="0.35">
      <c r="A547" s="8">
        <v>12045</v>
      </c>
      <c r="B547" s="7" t="s">
        <v>1840</v>
      </c>
      <c r="C547" s="7" t="s">
        <v>955</v>
      </c>
      <c r="D547" s="7" t="s">
        <v>954</v>
      </c>
      <c r="E547" s="7" t="s">
        <v>1841</v>
      </c>
      <c r="F547" s="41" t="s">
        <v>1842</v>
      </c>
      <c r="G547" s="37">
        <v>7.2047369999999997</v>
      </c>
      <c r="H547" s="37">
        <v>151.98792800000001</v>
      </c>
      <c r="I547" s="7">
        <v>346434</v>
      </c>
      <c r="J547" s="7"/>
      <c r="K547" s="42"/>
      <c r="L547" s="42"/>
    </row>
    <row r="548" spans="1:12" hidden="1" x14ac:dyDescent="0.35">
      <c r="A548" s="8">
        <v>12046</v>
      </c>
      <c r="B548" s="7" t="s">
        <v>1848</v>
      </c>
      <c r="C548" s="7" t="s">
        <v>955</v>
      </c>
      <c r="D548" s="7" t="s">
        <v>954</v>
      </c>
      <c r="E548" s="7" t="s">
        <v>1849</v>
      </c>
      <c r="F548" s="41" t="s">
        <v>1850</v>
      </c>
      <c r="G548" s="37">
        <v>7.5305239999999998</v>
      </c>
      <c r="H548" s="37">
        <v>151.97364200000001</v>
      </c>
      <c r="I548" s="7">
        <v>346432</v>
      </c>
      <c r="J548" s="7"/>
      <c r="K548" s="42"/>
      <c r="L548" s="42"/>
    </row>
    <row r="549" spans="1:12" hidden="1" x14ac:dyDescent="0.35">
      <c r="A549" s="8">
        <v>12047</v>
      </c>
      <c r="B549" s="7" t="s">
        <v>1855</v>
      </c>
      <c r="C549" s="7" t="s">
        <v>955</v>
      </c>
      <c r="D549" s="7" t="s">
        <v>954</v>
      </c>
      <c r="E549" s="7" t="s">
        <v>1855</v>
      </c>
      <c r="F549" s="41" t="s">
        <v>108</v>
      </c>
      <c r="G549" s="37">
        <v>7.5993560000000002</v>
      </c>
      <c r="H549" s="37">
        <v>151.94405900000001</v>
      </c>
      <c r="I549" s="7">
        <v>346447</v>
      </c>
      <c r="J549" s="7"/>
      <c r="K549" s="42"/>
      <c r="L549" s="42"/>
    </row>
    <row r="550" spans="1:12" hidden="1" x14ac:dyDescent="0.35">
      <c r="A550" s="8">
        <v>12048</v>
      </c>
      <c r="B550" s="7" t="s">
        <v>1856</v>
      </c>
      <c r="C550" s="7" t="s">
        <v>955</v>
      </c>
      <c r="D550" s="7" t="s">
        <v>954</v>
      </c>
      <c r="E550" s="7" t="s">
        <v>1857</v>
      </c>
      <c r="F550" s="41" t="s">
        <v>1858</v>
      </c>
      <c r="G550" s="37">
        <v>7.2339570000000002</v>
      </c>
      <c r="H550" s="37">
        <v>152.00519499999999</v>
      </c>
      <c r="I550" s="7">
        <v>346385</v>
      </c>
      <c r="J550" s="7"/>
      <c r="K550" s="42"/>
      <c r="L550" s="42"/>
    </row>
    <row r="551" spans="1:12" hidden="1" x14ac:dyDescent="0.35">
      <c r="A551" s="8">
        <v>12049</v>
      </c>
      <c r="B551" s="7" t="s">
        <v>1859</v>
      </c>
      <c r="C551" s="7" t="s">
        <v>955</v>
      </c>
      <c r="D551" s="7" t="s">
        <v>954</v>
      </c>
      <c r="E551" s="7" t="s">
        <v>1860</v>
      </c>
      <c r="F551" s="41">
        <v>0</v>
      </c>
      <c r="G551" s="37">
        <v>7.228726</v>
      </c>
      <c r="H551" s="37">
        <v>151.69268400000001</v>
      </c>
      <c r="I551" s="7">
        <v>346620</v>
      </c>
      <c r="J551" s="7"/>
      <c r="K551" s="42"/>
      <c r="L551" s="42"/>
    </row>
    <row r="552" spans="1:12" hidden="1" x14ac:dyDescent="0.35">
      <c r="A552" s="8">
        <v>12050</v>
      </c>
      <c r="B552" s="7" t="s">
        <v>1861</v>
      </c>
      <c r="C552" s="7" t="s">
        <v>955</v>
      </c>
      <c r="D552" s="7" t="s">
        <v>954</v>
      </c>
      <c r="E552" s="7">
        <v>0</v>
      </c>
      <c r="F552" s="41">
        <v>0</v>
      </c>
      <c r="G552" s="37">
        <v>7.4535900000000002</v>
      </c>
      <c r="H552" s="37">
        <v>151.934843</v>
      </c>
      <c r="I552" s="7">
        <v>888005</v>
      </c>
      <c r="J552" s="7"/>
      <c r="K552" s="42"/>
      <c r="L552" s="42"/>
    </row>
    <row r="553" spans="1:12" hidden="1" x14ac:dyDescent="0.35">
      <c r="A553" s="8">
        <v>12051</v>
      </c>
      <c r="B553" s="7" t="s">
        <v>1869</v>
      </c>
      <c r="C553" s="7" t="s">
        <v>955</v>
      </c>
      <c r="D553" s="7" t="s">
        <v>954</v>
      </c>
      <c r="E553" s="7" t="s">
        <v>1814</v>
      </c>
      <c r="F553" s="41">
        <v>0</v>
      </c>
      <c r="G553" s="37">
        <v>7.6794770000000003</v>
      </c>
      <c r="H553" s="37">
        <v>151.77889999999999</v>
      </c>
      <c r="I553" s="7">
        <v>346576</v>
      </c>
      <c r="J553" s="7"/>
      <c r="K553" s="42"/>
      <c r="L553" s="42"/>
    </row>
    <row r="554" spans="1:12" hidden="1" x14ac:dyDescent="0.35">
      <c r="A554" s="8">
        <v>12052</v>
      </c>
      <c r="B554" s="7" t="s">
        <v>1870</v>
      </c>
      <c r="C554" s="7" t="s">
        <v>955</v>
      </c>
      <c r="D554" s="7" t="s">
        <v>954</v>
      </c>
      <c r="E554" s="7" t="s">
        <v>1871</v>
      </c>
      <c r="F554" s="41" t="s">
        <v>1871</v>
      </c>
      <c r="G554" s="37">
        <v>7.2926359999999999</v>
      </c>
      <c r="H554" s="37">
        <v>151.70074700000001</v>
      </c>
      <c r="I554" s="7">
        <v>346571</v>
      </c>
      <c r="J554" s="7"/>
      <c r="K554" s="42"/>
      <c r="L554" s="42"/>
    </row>
    <row r="555" spans="1:12" hidden="1" x14ac:dyDescent="0.35">
      <c r="A555" s="8">
        <v>12053</v>
      </c>
      <c r="B555" s="7" t="s">
        <v>1872</v>
      </c>
      <c r="C555" s="7" t="s">
        <v>955</v>
      </c>
      <c r="D555" s="7" t="s">
        <v>954</v>
      </c>
      <c r="E555" s="7">
        <v>0</v>
      </c>
      <c r="F555" s="41">
        <v>0</v>
      </c>
      <c r="G555" s="37">
        <v>7.3158260000000004</v>
      </c>
      <c r="H555" s="37">
        <v>151.438018</v>
      </c>
      <c r="I555" s="7">
        <v>888009</v>
      </c>
      <c r="J555" s="7"/>
      <c r="K555" s="42"/>
      <c r="L555" s="42"/>
    </row>
    <row r="556" spans="1:12" hidden="1" x14ac:dyDescent="0.35">
      <c r="A556" s="8">
        <v>12054</v>
      </c>
      <c r="B556" s="7" t="s">
        <v>1867</v>
      </c>
      <c r="C556" s="7" t="s">
        <v>955</v>
      </c>
      <c r="D556" s="7" t="s">
        <v>954</v>
      </c>
      <c r="E556" s="7" t="s">
        <v>1867</v>
      </c>
      <c r="F556" s="41" t="s">
        <v>1823</v>
      </c>
      <c r="G556" s="37">
        <v>7.3747189999999998</v>
      </c>
      <c r="H556" s="37">
        <v>151.596001</v>
      </c>
      <c r="I556" s="7">
        <v>346320</v>
      </c>
      <c r="J556" s="7">
        <v>24539</v>
      </c>
      <c r="K556" s="42"/>
      <c r="L556" s="42"/>
    </row>
    <row r="557" spans="1:12" hidden="1" x14ac:dyDescent="0.35">
      <c r="A557" s="8">
        <v>12055</v>
      </c>
      <c r="B557" s="7" t="s">
        <v>1877</v>
      </c>
      <c r="C557" s="7" t="s">
        <v>955</v>
      </c>
      <c r="D557" s="7" t="s">
        <v>954</v>
      </c>
      <c r="E557" s="7" t="s">
        <v>1878</v>
      </c>
      <c r="F557" s="41" t="s">
        <v>1879</v>
      </c>
      <c r="G557" s="37">
        <v>7.380147</v>
      </c>
      <c r="H557" s="37">
        <v>151.71803800000001</v>
      </c>
      <c r="I557" s="7">
        <v>346326</v>
      </c>
      <c r="J557" s="7"/>
      <c r="K557" s="42"/>
      <c r="L557" s="42"/>
    </row>
    <row r="558" spans="1:12" hidden="1" x14ac:dyDescent="0.35">
      <c r="A558" s="8">
        <v>12056</v>
      </c>
      <c r="B558" s="7" t="s">
        <v>1880</v>
      </c>
      <c r="C558" s="7" t="s">
        <v>955</v>
      </c>
      <c r="D558" s="7" t="s">
        <v>954</v>
      </c>
      <c r="E558" s="7" t="s">
        <v>1881</v>
      </c>
      <c r="F558" s="41" t="s">
        <v>1882</v>
      </c>
      <c r="G558" s="37">
        <v>7.301132</v>
      </c>
      <c r="H558" s="37">
        <v>151.88059000000001</v>
      </c>
      <c r="I558" s="7">
        <v>346327</v>
      </c>
      <c r="J558" s="7"/>
      <c r="K558" s="42"/>
      <c r="L558" s="42"/>
    </row>
    <row r="559" spans="1:12" hidden="1" x14ac:dyDescent="0.35">
      <c r="A559" s="8">
        <v>12057</v>
      </c>
      <c r="B559" s="7" t="s">
        <v>1864</v>
      </c>
      <c r="C559" s="7" t="s">
        <v>955</v>
      </c>
      <c r="D559" s="7" t="s">
        <v>954</v>
      </c>
      <c r="E559" s="7" t="s">
        <v>1864</v>
      </c>
      <c r="F559" s="41" t="s">
        <v>1823</v>
      </c>
      <c r="G559" s="37">
        <v>7.3530439999999997</v>
      </c>
      <c r="H559" s="37">
        <v>151.618843</v>
      </c>
      <c r="I559" s="7">
        <v>346322</v>
      </c>
      <c r="J559" s="7"/>
      <c r="K559" s="42"/>
      <c r="L559" s="42"/>
    </row>
    <row r="560" spans="1:12" hidden="1" x14ac:dyDescent="0.35">
      <c r="A560" s="8">
        <v>12058</v>
      </c>
      <c r="B560" s="7" t="s">
        <v>1889</v>
      </c>
      <c r="C560" s="7" t="s">
        <v>955</v>
      </c>
      <c r="D560" s="7" t="s">
        <v>954</v>
      </c>
      <c r="E560" s="7" t="s">
        <v>1890</v>
      </c>
      <c r="F560" s="41">
        <v>0</v>
      </c>
      <c r="G560" s="37">
        <v>7.5196560000000003</v>
      </c>
      <c r="H560" s="37">
        <v>151.62046100000001</v>
      </c>
      <c r="I560" s="7">
        <v>346579</v>
      </c>
      <c r="J560" s="7"/>
      <c r="K560" s="42"/>
      <c r="L560" s="42"/>
    </row>
    <row r="561" spans="1:12" hidden="1" x14ac:dyDescent="0.35">
      <c r="A561" s="8">
        <v>12059</v>
      </c>
      <c r="B561" s="7" t="s">
        <v>968</v>
      </c>
      <c r="C561" s="7" t="s">
        <v>968</v>
      </c>
      <c r="D561" s="7" t="s">
        <v>954</v>
      </c>
      <c r="E561" s="7">
        <v>0</v>
      </c>
      <c r="F561" s="41">
        <v>0</v>
      </c>
      <c r="G561" s="37">
        <v>8.5492279999999994</v>
      </c>
      <c r="H561" s="37">
        <v>151.34070700000001</v>
      </c>
      <c r="I561" s="7">
        <v>888002</v>
      </c>
      <c r="J561" s="7"/>
      <c r="K561" s="42"/>
      <c r="L561" s="42"/>
    </row>
    <row r="562" spans="1:12" hidden="1" x14ac:dyDescent="0.35">
      <c r="A562" s="8">
        <v>12060</v>
      </c>
      <c r="B562" s="7" t="s">
        <v>1756</v>
      </c>
      <c r="C562" s="7" t="s">
        <v>1756</v>
      </c>
      <c r="D562" s="7" t="s">
        <v>954</v>
      </c>
      <c r="E562" s="7" t="s">
        <v>1757</v>
      </c>
      <c r="F562" s="41" t="s">
        <v>1756</v>
      </c>
      <c r="G562" s="37">
        <v>9.7634840000000001</v>
      </c>
      <c r="H562" s="37">
        <v>140.518812</v>
      </c>
      <c r="I562" s="7">
        <v>346728</v>
      </c>
      <c r="J562" s="7"/>
      <c r="K562" s="42"/>
      <c r="L562" s="42"/>
    </row>
    <row r="563" spans="1:12" hidden="1" x14ac:dyDescent="0.35">
      <c r="A563" s="8">
        <v>12061</v>
      </c>
      <c r="B563" s="7" t="s">
        <v>1899</v>
      </c>
      <c r="C563" s="7" t="s">
        <v>1898</v>
      </c>
      <c r="D563" s="7" t="s">
        <v>954</v>
      </c>
      <c r="E563" s="7" t="s">
        <v>1899</v>
      </c>
      <c r="F563" s="41">
        <v>0</v>
      </c>
      <c r="G563" s="37">
        <v>8.5996290000000002</v>
      </c>
      <c r="H563" s="37">
        <v>144.50884600000001</v>
      </c>
      <c r="I563" s="20"/>
      <c r="J563" s="7"/>
      <c r="K563" s="42"/>
      <c r="L563" s="42"/>
    </row>
    <row r="564" spans="1:12" hidden="1" x14ac:dyDescent="0.35">
      <c r="A564" s="8">
        <v>12062</v>
      </c>
      <c r="B564" s="7" t="s">
        <v>1901</v>
      </c>
      <c r="C564" s="7" t="s">
        <v>1898</v>
      </c>
      <c r="D564" s="7" t="s">
        <v>954</v>
      </c>
      <c r="E564" s="7" t="s">
        <v>1901</v>
      </c>
      <c r="F564" s="41">
        <v>0</v>
      </c>
      <c r="G564" s="37">
        <v>8.5996290000000002</v>
      </c>
      <c r="H564" s="37">
        <v>144.50884600000001</v>
      </c>
      <c r="I564" s="20"/>
      <c r="J564" s="7"/>
      <c r="K564" s="42"/>
      <c r="L564" s="42"/>
    </row>
    <row r="565" spans="1:12" hidden="1" x14ac:dyDescent="0.35">
      <c r="A565" s="8">
        <v>12063</v>
      </c>
      <c r="B565" s="7" t="s">
        <v>983</v>
      </c>
      <c r="C565" s="7" t="s">
        <v>982</v>
      </c>
      <c r="D565" s="7" t="s">
        <v>954</v>
      </c>
      <c r="E565" s="7">
        <v>0</v>
      </c>
      <c r="F565" s="41">
        <v>0</v>
      </c>
      <c r="G565" s="37">
        <v>9.2277149999999999</v>
      </c>
      <c r="H565" s="37">
        <v>145.38446099999999</v>
      </c>
      <c r="I565" s="7">
        <v>888011</v>
      </c>
      <c r="J565" s="7">
        <v>30078</v>
      </c>
      <c r="K565" s="42"/>
      <c r="L565" s="42"/>
    </row>
    <row r="566" spans="1:12" hidden="1" x14ac:dyDescent="0.35">
      <c r="A566" s="8">
        <v>12064</v>
      </c>
      <c r="B566" s="7" t="s">
        <v>1579</v>
      </c>
      <c r="C566" s="7" t="s">
        <v>1045</v>
      </c>
      <c r="D566" s="7" t="s">
        <v>954</v>
      </c>
      <c r="E566" s="7" t="s">
        <v>1579</v>
      </c>
      <c r="F566" s="41">
        <v>0</v>
      </c>
      <c r="G566" s="37">
        <v>1.0291870000000001</v>
      </c>
      <c r="H566" s="37">
        <v>154.78345100000001</v>
      </c>
      <c r="I566" s="7">
        <v>340698</v>
      </c>
      <c r="J566" s="7"/>
      <c r="K566" s="42"/>
      <c r="L566" s="42"/>
    </row>
    <row r="567" spans="1:12" hidden="1" x14ac:dyDescent="0.35">
      <c r="A567" s="8">
        <v>12065</v>
      </c>
      <c r="B567" s="7" t="s">
        <v>1846</v>
      </c>
      <c r="C567" s="7" t="s">
        <v>1045</v>
      </c>
      <c r="D567" s="7" t="s">
        <v>954</v>
      </c>
      <c r="E567" s="7" t="s">
        <v>1847</v>
      </c>
      <c r="F567" s="41" t="s">
        <v>1847</v>
      </c>
      <c r="G567" s="37">
        <v>1.0291870000000001</v>
      </c>
      <c r="H567" s="37">
        <v>154.78345100000001</v>
      </c>
      <c r="I567" s="7">
        <v>340698</v>
      </c>
      <c r="J567" s="7"/>
      <c r="K567" s="42"/>
      <c r="L567" s="42"/>
    </row>
    <row r="568" spans="1:12" hidden="1" x14ac:dyDescent="0.35">
      <c r="A568" s="8">
        <v>12066</v>
      </c>
      <c r="B568" s="7" t="s">
        <v>1851</v>
      </c>
      <c r="C568" s="7" t="s">
        <v>1045</v>
      </c>
      <c r="D568" s="7" t="s">
        <v>954</v>
      </c>
      <c r="E568" s="7" t="s">
        <v>1852</v>
      </c>
      <c r="F568" s="41" t="s">
        <v>1852</v>
      </c>
      <c r="G568" s="37">
        <v>1.0291870000000001</v>
      </c>
      <c r="H568" s="37">
        <v>154.78345100000001</v>
      </c>
      <c r="I568" s="7">
        <v>340698</v>
      </c>
      <c r="J568" s="7"/>
      <c r="K568" s="42"/>
      <c r="L568" s="42"/>
    </row>
    <row r="569" spans="1:12" hidden="1" x14ac:dyDescent="0.35">
      <c r="A569" s="8">
        <v>12067</v>
      </c>
      <c r="B569" s="7" t="s">
        <v>1046</v>
      </c>
      <c r="C569" s="7" t="s">
        <v>1045</v>
      </c>
      <c r="D569" s="7" t="s">
        <v>954</v>
      </c>
      <c r="E569" s="7" t="s">
        <v>1047</v>
      </c>
      <c r="F569" s="41" t="s">
        <v>1047</v>
      </c>
      <c r="G569" s="37">
        <v>1.0291870000000001</v>
      </c>
      <c r="H569" s="37">
        <v>154.78345100000001</v>
      </c>
      <c r="I569" s="7">
        <v>340698</v>
      </c>
      <c r="J569" s="7"/>
      <c r="K569" s="42"/>
      <c r="L569" s="42"/>
    </row>
    <row r="570" spans="1:12" hidden="1" x14ac:dyDescent="0.35">
      <c r="A570" s="8">
        <v>12068</v>
      </c>
      <c r="B570" s="7" t="s">
        <v>1863</v>
      </c>
      <c r="C570" s="7" t="s">
        <v>1045</v>
      </c>
      <c r="D570" s="7" t="s">
        <v>954</v>
      </c>
      <c r="E570" s="7" t="s">
        <v>1847</v>
      </c>
      <c r="F570" s="41" t="s">
        <v>1847</v>
      </c>
      <c r="G570" s="37">
        <v>1.0291870000000001</v>
      </c>
      <c r="H570" s="37">
        <v>154.78345100000001</v>
      </c>
      <c r="I570" s="7">
        <v>340698</v>
      </c>
      <c r="J570" s="7"/>
      <c r="K570" s="42"/>
      <c r="L570" s="42"/>
    </row>
    <row r="571" spans="1:12" hidden="1" x14ac:dyDescent="0.35">
      <c r="A571" s="8">
        <v>12069</v>
      </c>
      <c r="B571" s="7" t="s">
        <v>1873</v>
      </c>
      <c r="C571" s="7" t="s">
        <v>1045</v>
      </c>
      <c r="D571" s="7" t="s">
        <v>954</v>
      </c>
      <c r="E571" s="7" t="s">
        <v>1874</v>
      </c>
      <c r="F571" s="41">
        <v>0</v>
      </c>
      <c r="G571" s="37">
        <v>1.0291870000000001</v>
      </c>
      <c r="H571" s="37">
        <v>154.78345100000001</v>
      </c>
      <c r="I571" s="7">
        <v>340698</v>
      </c>
      <c r="J571" s="7"/>
      <c r="K571" s="42"/>
      <c r="L571" s="42"/>
    </row>
    <row r="572" spans="1:12" hidden="1" x14ac:dyDescent="0.35">
      <c r="A572" s="8">
        <v>12070</v>
      </c>
      <c r="B572" s="7" t="s">
        <v>1883</v>
      </c>
      <c r="C572" s="7" t="s">
        <v>1045</v>
      </c>
      <c r="D572" s="7" t="s">
        <v>954</v>
      </c>
      <c r="E572" s="7" t="s">
        <v>1884</v>
      </c>
      <c r="F572" s="41" t="s">
        <v>1885</v>
      </c>
      <c r="G572" s="37">
        <v>1.0291870000000001</v>
      </c>
      <c r="H572" s="37">
        <v>154.78345100000001</v>
      </c>
      <c r="I572" s="7">
        <v>340698</v>
      </c>
      <c r="J572" s="7"/>
      <c r="K572" s="42"/>
      <c r="L572" s="42"/>
    </row>
    <row r="573" spans="1:12" hidden="1" x14ac:dyDescent="0.35">
      <c r="A573" s="8">
        <v>12071</v>
      </c>
      <c r="B573" s="7" t="s">
        <v>997</v>
      </c>
      <c r="C573" s="7" t="s">
        <v>997</v>
      </c>
      <c r="D573" s="7" t="s">
        <v>954</v>
      </c>
      <c r="E573" s="7" t="s">
        <v>997</v>
      </c>
      <c r="F573" s="41" t="s">
        <v>998</v>
      </c>
      <c r="G573" s="37">
        <v>5.3317059999999996</v>
      </c>
      <c r="H573" s="37">
        <v>163.02705</v>
      </c>
      <c r="I573" s="7">
        <v>346313</v>
      </c>
      <c r="J573" s="7"/>
      <c r="K573" s="42"/>
      <c r="L573" s="42"/>
    </row>
    <row r="574" spans="1:12" hidden="1" x14ac:dyDescent="0.35">
      <c r="A574" s="8">
        <v>12072</v>
      </c>
      <c r="B574" s="7" t="s">
        <v>2488</v>
      </c>
      <c r="C574" s="7" t="s">
        <v>997</v>
      </c>
      <c r="D574" s="7" t="s">
        <v>954</v>
      </c>
      <c r="E574" s="7" t="s">
        <v>2488</v>
      </c>
      <c r="F574" s="41">
        <v>0</v>
      </c>
      <c r="G574" s="37">
        <v>5.3317059999999996</v>
      </c>
      <c r="H574" s="37">
        <v>163.02705</v>
      </c>
      <c r="I574" s="20"/>
      <c r="J574" s="7"/>
      <c r="K574" s="42"/>
      <c r="L574" s="42"/>
    </row>
    <row r="575" spans="1:12" hidden="1" x14ac:dyDescent="0.35">
      <c r="A575" s="8">
        <v>12073</v>
      </c>
      <c r="B575" s="7" t="s">
        <v>1788</v>
      </c>
      <c r="C575" s="7" t="s">
        <v>1787</v>
      </c>
      <c r="D575" s="7" t="s">
        <v>954</v>
      </c>
      <c r="E575" s="7" t="s">
        <v>1789</v>
      </c>
      <c r="F575" s="41">
        <v>0</v>
      </c>
      <c r="G575" s="37">
        <v>5.4943759999999999</v>
      </c>
      <c r="H575" s="37">
        <v>153.74450300000001</v>
      </c>
      <c r="I575" s="7">
        <v>346308</v>
      </c>
      <c r="J575" s="7"/>
      <c r="K575" s="42"/>
      <c r="L575" s="42"/>
    </row>
    <row r="576" spans="1:12" hidden="1" x14ac:dyDescent="0.35">
      <c r="A576" s="8">
        <v>12074</v>
      </c>
      <c r="B576" s="7" t="s">
        <v>1903</v>
      </c>
      <c r="C576" s="7" t="s">
        <v>1902</v>
      </c>
      <c r="D576" s="7" t="s">
        <v>954</v>
      </c>
      <c r="E576" s="7" t="s">
        <v>1903</v>
      </c>
      <c r="F576" s="41" t="s">
        <v>1011</v>
      </c>
      <c r="G576" s="37">
        <v>8.1311119999999999</v>
      </c>
      <c r="H576" s="37">
        <v>154.29993300000001</v>
      </c>
      <c r="I576" s="20"/>
      <c r="J576" s="7"/>
      <c r="K576" s="42"/>
      <c r="L576" s="42"/>
    </row>
    <row r="577" spans="1:12" hidden="1" x14ac:dyDescent="0.35">
      <c r="A577" s="8">
        <v>12075</v>
      </c>
      <c r="B577" s="7" t="s">
        <v>993</v>
      </c>
      <c r="C577" s="7" t="s">
        <v>992</v>
      </c>
      <c r="D577" s="7" t="s">
        <v>954</v>
      </c>
      <c r="E577" s="7" t="s">
        <v>994</v>
      </c>
      <c r="F577" s="41">
        <v>0</v>
      </c>
      <c r="G577" s="37">
        <v>6.6910080000000001</v>
      </c>
      <c r="H577" s="37">
        <v>159.75314900000001</v>
      </c>
      <c r="I577" s="7">
        <v>340752</v>
      </c>
      <c r="J577" s="7"/>
      <c r="K577" s="42"/>
      <c r="L577" s="42"/>
    </row>
    <row r="578" spans="1:12" hidden="1" x14ac:dyDescent="0.35">
      <c r="A578" s="8">
        <v>12076</v>
      </c>
      <c r="B578" s="7" t="s">
        <v>994</v>
      </c>
      <c r="C578" s="7" t="s">
        <v>992</v>
      </c>
      <c r="D578" s="7" t="s">
        <v>954</v>
      </c>
      <c r="E578" s="7" t="s">
        <v>994</v>
      </c>
      <c r="F578" s="41">
        <v>0</v>
      </c>
      <c r="G578" s="37">
        <v>6.6910080000000001</v>
      </c>
      <c r="H578" s="37">
        <v>159.75314900000001</v>
      </c>
      <c r="I578" s="7">
        <v>340752</v>
      </c>
      <c r="J578" s="7"/>
      <c r="K578" s="42"/>
      <c r="L578" s="42"/>
    </row>
    <row r="579" spans="1:12" hidden="1" x14ac:dyDescent="0.35">
      <c r="A579" s="8">
        <v>12077</v>
      </c>
      <c r="B579" s="7" t="s">
        <v>1061</v>
      </c>
      <c r="C579" s="7" t="s">
        <v>992</v>
      </c>
      <c r="D579" s="7" t="s">
        <v>954</v>
      </c>
      <c r="E579" s="7" t="s">
        <v>1062</v>
      </c>
      <c r="F579" s="41" t="s">
        <v>1063</v>
      </c>
      <c r="G579" s="37">
        <v>6.6910080000000001</v>
      </c>
      <c r="H579" s="37">
        <v>159.75314900000001</v>
      </c>
      <c r="I579" s="7">
        <v>340752</v>
      </c>
      <c r="J579" s="7"/>
      <c r="K579" s="42"/>
      <c r="L579" s="42"/>
    </row>
    <row r="580" spans="1:12" hidden="1" x14ac:dyDescent="0.35">
      <c r="A580" s="8">
        <v>12078</v>
      </c>
      <c r="B580" s="7" t="s">
        <v>1908</v>
      </c>
      <c r="C580" s="7" t="s">
        <v>1907</v>
      </c>
      <c r="D580" s="7" t="s">
        <v>954</v>
      </c>
      <c r="E580" s="7" t="s">
        <v>1908</v>
      </c>
      <c r="F580" s="41">
        <v>0</v>
      </c>
      <c r="G580" s="37">
        <v>8.6621900000000007</v>
      </c>
      <c r="H580" s="37">
        <v>152.14421200000001</v>
      </c>
      <c r="I580" s="20"/>
      <c r="J580" s="7"/>
      <c r="K580" s="42"/>
      <c r="L580" s="42"/>
    </row>
    <row r="581" spans="1:12" hidden="1" x14ac:dyDescent="0.35">
      <c r="A581" s="8">
        <v>12079</v>
      </c>
      <c r="B581" s="7" t="s">
        <v>2480</v>
      </c>
      <c r="C581" s="7" t="s">
        <v>2479</v>
      </c>
      <c r="D581" s="7" t="s">
        <v>954</v>
      </c>
      <c r="E581" s="7" t="s">
        <v>2481</v>
      </c>
      <c r="F581" s="41" t="s">
        <v>2482</v>
      </c>
      <c r="G581" s="37">
        <v>8.9838439999999995</v>
      </c>
      <c r="H581" s="37">
        <v>150.128052</v>
      </c>
      <c r="I581" s="7">
        <v>346738</v>
      </c>
      <c r="J581" s="7"/>
      <c r="K581" s="42"/>
      <c r="L581" s="42"/>
    </row>
    <row r="582" spans="1:12" hidden="1" x14ac:dyDescent="0.35">
      <c r="A582" s="8">
        <v>12080</v>
      </c>
      <c r="B582" s="7" t="s">
        <v>2484</v>
      </c>
      <c r="C582" s="7" t="s">
        <v>2479</v>
      </c>
      <c r="D582" s="7" t="s">
        <v>954</v>
      </c>
      <c r="E582" s="7" t="s">
        <v>2485</v>
      </c>
      <c r="F582" s="41">
        <v>0</v>
      </c>
      <c r="G582" s="37">
        <v>8.5698460000000001</v>
      </c>
      <c r="H582" s="37">
        <v>150.419175</v>
      </c>
      <c r="I582" s="7">
        <v>346760</v>
      </c>
      <c r="J582" s="7"/>
      <c r="K582" s="42"/>
      <c r="L582" s="42"/>
    </row>
    <row r="583" spans="1:12" hidden="1" x14ac:dyDescent="0.35">
      <c r="A583" s="8">
        <v>12081</v>
      </c>
      <c r="B583" s="7" t="s">
        <v>2490</v>
      </c>
      <c r="C583" s="7" t="s">
        <v>2489</v>
      </c>
      <c r="D583" s="7" t="s">
        <v>954</v>
      </c>
      <c r="E583" s="7" t="s">
        <v>2490</v>
      </c>
      <c r="F583" s="41" t="s">
        <v>108</v>
      </c>
      <c r="G583" s="37">
        <v>8.3878620000000002</v>
      </c>
      <c r="H583" s="37">
        <v>137.426793</v>
      </c>
      <c r="I583" s="20"/>
      <c r="J583" s="7"/>
      <c r="K583" s="42"/>
      <c r="L583" s="42"/>
    </row>
    <row r="584" spans="1:12" hidden="1" x14ac:dyDescent="0.35">
      <c r="A584" s="8">
        <v>12082</v>
      </c>
      <c r="B584" s="7" t="s">
        <v>1016</v>
      </c>
      <c r="C584" s="7" t="s">
        <v>1015</v>
      </c>
      <c r="D584" s="7" t="s">
        <v>954</v>
      </c>
      <c r="E584" s="7" t="s">
        <v>1016</v>
      </c>
      <c r="F584" s="41" t="s">
        <v>1016</v>
      </c>
      <c r="G584" s="37">
        <v>3.8417880000000002</v>
      </c>
      <c r="H584" s="37">
        <v>154.972318</v>
      </c>
      <c r="I584" s="20"/>
      <c r="J584" s="7"/>
      <c r="K584" s="42"/>
      <c r="L584" s="42"/>
    </row>
    <row r="585" spans="1:12" hidden="1" x14ac:dyDescent="0.35">
      <c r="A585" s="8">
        <v>12083</v>
      </c>
      <c r="B585" s="7" t="s">
        <v>1892</v>
      </c>
      <c r="C585" s="7" t="s">
        <v>1891</v>
      </c>
      <c r="D585" s="7" t="s">
        <v>954</v>
      </c>
      <c r="E585" s="7" t="s">
        <v>1892</v>
      </c>
      <c r="F585" s="41">
        <v>0</v>
      </c>
      <c r="G585" s="37">
        <v>7.6856669999999996</v>
      </c>
      <c r="H585" s="37">
        <v>145.85232099999999</v>
      </c>
      <c r="I585" s="20"/>
      <c r="J585" s="7"/>
      <c r="K585" s="42"/>
      <c r="L585" s="42"/>
    </row>
    <row r="586" spans="1:12" hidden="1" x14ac:dyDescent="0.35">
      <c r="A586" s="8">
        <v>12084</v>
      </c>
      <c r="B586" s="7" t="s">
        <v>1805</v>
      </c>
      <c r="C586" s="7" t="s">
        <v>1010</v>
      </c>
      <c r="D586" s="7" t="s">
        <v>954</v>
      </c>
      <c r="E586" s="7" t="s">
        <v>354</v>
      </c>
      <c r="F586" s="41" t="s">
        <v>354</v>
      </c>
      <c r="G586" s="37">
        <v>7.5736879999999998</v>
      </c>
      <c r="H586" s="37">
        <v>155.34447800000001</v>
      </c>
      <c r="I586" s="7">
        <v>346665</v>
      </c>
      <c r="J586" s="7"/>
      <c r="K586" s="42"/>
      <c r="L586" s="42"/>
    </row>
    <row r="587" spans="1:12" hidden="1" x14ac:dyDescent="0.35">
      <c r="A587" s="8">
        <v>12085</v>
      </c>
      <c r="B587" s="7" t="s">
        <v>1011</v>
      </c>
      <c r="C587" s="7" t="s">
        <v>1010</v>
      </c>
      <c r="D587" s="7" t="s">
        <v>954</v>
      </c>
      <c r="E587" s="7" t="s">
        <v>1011</v>
      </c>
      <c r="F587" s="41" t="s">
        <v>1011</v>
      </c>
      <c r="G587" s="37">
        <v>7.6210060000000004</v>
      </c>
      <c r="H587" s="37">
        <v>155.15947700000001</v>
      </c>
      <c r="I587" s="7">
        <v>346595</v>
      </c>
      <c r="J587" s="7"/>
      <c r="K587" s="42"/>
      <c r="L587" s="42"/>
    </row>
    <row r="588" spans="1:12" hidden="1" x14ac:dyDescent="0.35">
      <c r="A588" s="8">
        <v>12086</v>
      </c>
      <c r="B588" s="7" t="s">
        <v>1903</v>
      </c>
      <c r="C588" s="7" t="s">
        <v>1010</v>
      </c>
      <c r="D588" s="7" t="s">
        <v>954</v>
      </c>
      <c r="E588" s="7" t="s">
        <v>1903</v>
      </c>
      <c r="F588" s="41" t="s">
        <v>1011</v>
      </c>
      <c r="G588" s="37">
        <v>7.4317659999999997</v>
      </c>
      <c r="H588" s="37">
        <v>155.39075600000001</v>
      </c>
      <c r="I588" s="20"/>
      <c r="J588" s="7"/>
      <c r="K588" s="42"/>
      <c r="L588" s="42"/>
    </row>
    <row r="589" spans="1:12" hidden="1" x14ac:dyDescent="0.35">
      <c r="A589" s="8">
        <v>12087</v>
      </c>
      <c r="B589" s="7" t="s">
        <v>354</v>
      </c>
      <c r="C589" s="7" t="s">
        <v>1010</v>
      </c>
      <c r="D589" s="7" t="s">
        <v>954</v>
      </c>
      <c r="E589" s="7" t="s">
        <v>354</v>
      </c>
      <c r="F589" s="41" t="s">
        <v>354</v>
      </c>
      <c r="G589" s="37">
        <v>7.4317659999999997</v>
      </c>
      <c r="H589" s="37">
        <v>155.39075600000001</v>
      </c>
      <c r="I589" s="7">
        <v>346721</v>
      </c>
      <c r="J589" s="7"/>
      <c r="K589" s="42"/>
      <c r="L589" s="42"/>
    </row>
    <row r="590" spans="1:12" hidden="1" x14ac:dyDescent="0.35">
      <c r="A590" s="8">
        <v>12088</v>
      </c>
      <c r="B590" s="7" t="s">
        <v>1069</v>
      </c>
      <c r="C590" s="7" t="s">
        <v>1057</v>
      </c>
      <c r="D590" s="7" t="s">
        <v>954</v>
      </c>
      <c r="E590" s="7" t="s">
        <v>1069</v>
      </c>
      <c r="F590" s="41" t="s">
        <v>1070</v>
      </c>
      <c r="G590" s="37">
        <v>7.0654909999999997</v>
      </c>
      <c r="H590" s="37">
        <v>157.819737</v>
      </c>
      <c r="I590" s="20"/>
      <c r="J590" s="7"/>
      <c r="K590" s="42"/>
      <c r="L590" s="42"/>
    </row>
    <row r="591" spans="1:12" hidden="1" x14ac:dyDescent="0.35">
      <c r="A591" s="8">
        <v>12089</v>
      </c>
      <c r="B591" s="7" t="s">
        <v>1795</v>
      </c>
      <c r="C591" s="7" t="s">
        <v>1057</v>
      </c>
      <c r="D591" s="7" t="s">
        <v>954</v>
      </c>
      <c r="E591" s="7" t="s">
        <v>1796</v>
      </c>
      <c r="F591" s="41" t="s">
        <v>1796</v>
      </c>
      <c r="G591" s="37">
        <v>7.0374400000000001</v>
      </c>
      <c r="H591" s="37">
        <v>157.82904400000001</v>
      </c>
      <c r="I591" s="7">
        <v>346540</v>
      </c>
      <c r="J591" s="7"/>
      <c r="K591" s="42"/>
      <c r="L591" s="42"/>
    </row>
    <row r="592" spans="1:12" hidden="1" x14ac:dyDescent="0.35">
      <c r="A592" s="8">
        <v>12090</v>
      </c>
      <c r="B592" s="7" t="s">
        <v>1059</v>
      </c>
      <c r="C592" s="7" t="s">
        <v>1057</v>
      </c>
      <c r="D592" s="7" t="s">
        <v>954</v>
      </c>
      <c r="E592" s="7" t="s">
        <v>1564</v>
      </c>
      <c r="F592" s="41" t="s">
        <v>1059</v>
      </c>
      <c r="G592" s="37">
        <v>7.0799859999999999</v>
      </c>
      <c r="H592" s="37">
        <v>157.77314699999999</v>
      </c>
      <c r="I592" s="7">
        <v>346358</v>
      </c>
      <c r="J592" s="7"/>
      <c r="K592" s="42"/>
      <c r="L592" s="42"/>
    </row>
    <row r="593" spans="1:12" hidden="1" x14ac:dyDescent="0.35">
      <c r="A593" s="8">
        <v>12091</v>
      </c>
      <c r="B593" s="7" t="s">
        <v>1566</v>
      </c>
      <c r="C593" s="7" t="s">
        <v>1057</v>
      </c>
      <c r="D593" s="7" t="s">
        <v>954</v>
      </c>
      <c r="E593" s="7" t="s">
        <v>1566</v>
      </c>
      <c r="F593" s="41" t="s">
        <v>1567</v>
      </c>
      <c r="G593" s="37">
        <v>7.0654909999999997</v>
      </c>
      <c r="H593" s="37">
        <v>157.819737</v>
      </c>
      <c r="I593" s="20"/>
      <c r="J593" s="7"/>
      <c r="K593" s="42"/>
      <c r="L593" s="42"/>
    </row>
    <row r="594" spans="1:12" hidden="1" x14ac:dyDescent="0.35">
      <c r="A594" s="8">
        <v>12092</v>
      </c>
      <c r="B594" s="7" t="s">
        <v>1058</v>
      </c>
      <c r="C594" s="7" t="s">
        <v>1057</v>
      </c>
      <c r="D594" s="7" t="s">
        <v>954</v>
      </c>
      <c r="E594" s="7" t="s">
        <v>1059</v>
      </c>
      <c r="F594" s="41" t="s">
        <v>1059</v>
      </c>
      <c r="G594" s="37">
        <v>7.0797790000000003</v>
      </c>
      <c r="H594" s="37">
        <v>157.79100299999999</v>
      </c>
      <c r="I594" s="7">
        <v>346526</v>
      </c>
      <c r="J594" s="7"/>
      <c r="K594" s="42"/>
      <c r="L594" s="42"/>
    </row>
    <row r="595" spans="1:12" hidden="1" x14ac:dyDescent="0.35">
      <c r="A595" s="8">
        <v>12093</v>
      </c>
      <c r="B595" s="7" t="s">
        <v>1886</v>
      </c>
      <c r="C595" s="7" t="s">
        <v>1057</v>
      </c>
      <c r="D595" s="7" t="s">
        <v>954</v>
      </c>
      <c r="E595" s="7" t="s">
        <v>1796</v>
      </c>
      <c r="F595" s="41" t="s">
        <v>1796</v>
      </c>
      <c r="G595" s="37">
        <v>7.0442650000000002</v>
      </c>
      <c r="H595" s="37">
        <v>157.83070699999999</v>
      </c>
      <c r="I595" s="7">
        <v>346542</v>
      </c>
      <c r="J595" s="7"/>
      <c r="K595" s="42"/>
      <c r="L595" s="42"/>
    </row>
    <row r="596" spans="1:12" hidden="1" x14ac:dyDescent="0.35">
      <c r="A596" s="8">
        <v>12094</v>
      </c>
      <c r="B596" s="7" t="s">
        <v>1033</v>
      </c>
      <c r="C596" s="7" t="s">
        <v>1032</v>
      </c>
      <c r="D596" s="7" t="s">
        <v>954</v>
      </c>
      <c r="E596" s="7" t="s">
        <v>1034</v>
      </c>
      <c r="F596" s="41" t="s">
        <v>1033</v>
      </c>
      <c r="G596" s="37">
        <v>6.2222010000000001</v>
      </c>
      <c r="H596" s="37">
        <v>160.691362</v>
      </c>
      <c r="I596" s="7">
        <v>340780</v>
      </c>
      <c r="J596" s="7"/>
      <c r="K596" s="42"/>
      <c r="L596" s="42"/>
    </row>
    <row r="597" spans="1:12" hidden="1" x14ac:dyDescent="0.35">
      <c r="A597" s="8">
        <v>12095</v>
      </c>
      <c r="B597" s="7" t="s">
        <v>1054</v>
      </c>
      <c r="C597" s="7" t="s">
        <v>1032</v>
      </c>
      <c r="D597" s="7" t="s">
        <v>954</v>
      </c>
      <c r="E597" s="7" t="s">
        <v>1055</v>
      </c>
      <c r="F597" s="41" t="s">
        <v>1056</v>
      </c>
      <c r="G597" s="37">
        <v>6.2222010000000001</v>
      </c>
      <c r="H597" s="37">
        <v>160.691362</v>
      </c>
      <c r="I597" s="7">
        <v>340780</v>
      </c>
      <c r="J597" s="7"/>
      <c r="K597" s="42"/>
      <c r="L597" s="42"/>
    </row>
    <row r="598" spans="1:12" hidden="1" x14ac:dyDescent="0.35">
      <c r="A598" s="8">
        <v>12096</v>
      </c>
      <c r="B598" s="7" t="s">
        <v>1894</v>
      </c>
      <c r="C598" s="7" t="s">
        <v>1035</v>
      </c>
      <c r="D598" s="7" t="s">
        <v>954</v>
      </c>
      <c r="E598" s="7" t="s">
        <v>1894</v>
      </c>
      <c r="F598" s="41" t="s">
        <v>1894</v>
      </c>
      <c r="G598" s="37">
        <v>6.7899159999999998</v>
      </c>
      <c r="H598" s="37">
        <v>158.22890799999999</v>
      </c>
      <c r="I598" s="20"/>
      <c r="J598" s="7"/>
      <c r="K598" s="42"/>
      <c r="L598" s="42"/>
    </row>
    <row r="599" spans="1:12" hidden="1" x14ac:dyDescent="0.35">
      <c r="A599" s="8">
        <v>12097</v>
      </c>
      <c r="B599" s="7" t="s">
        <v>1035</v>
      </c>
      <c r="C599" s="7" t="s">
        <v>1035</v>
      </c>
      <c r="D599" s="7" t="s">
        <v>954</v>
      </c>
      <c r="E599" s="7" t="s">
        <v>1036</v>
      </c>
      <c r="F599" s="41" t="s">
        <v>1037</v>
      </c>
      <c r="G599" s="37">
        <v>6.8831009999999999</v>
      </c>
      <c r="H599" s="37">
        <v>158.23174700000001</v>
      </c>
      <c r="I599" s="7">
        <v>346315</v>
      </c>
      <c r="J599" s="7"/>
      <c r="K599" s="42"/>
      <c r="L599" s="42"/>
    </row>
    <row r="600" spans="1:12" hidden="1" x14ac:dyDescent="0.35">
      <c r="A600" s="8">
        <v>12098</v>
      </c>
      <c r="B600" s="7" t="s">
        <v>1745</v>
      </c>
      <c r="C600" s="7" t="s">
        <v>960</v>
      </c>
      <c r="D600" s="7" t="s">
        <v>954</v>
      </c>
      <c r="E600" s="7" t="s">
        <v>991</v>
      </c>
      <c r="F600" s="41" t="s">
        <v>991</v>
      </c>
      <c r="G600" s="37">
        <v>5.8300020000000004</v>
      </c>
      <c r="H600" s="37">
        <v>157.32690400000001</v>
      </c>
      <c r="I600" s="7">
        <v>346217</v>
      </c>
      <c r="J600" s="7"/>
      <c r="K600" s="42"/>
      <c r="L600" s="42"/>
    </row>
    <row r="601" spans="1:12" hidden="1" x14ac:dyDescent="0.35">
      <c r="A601" s="8">
        <v>12099</v>
      </c>
      <c r="B601" s="7" t="s">
        <v>1746</v>
      </c>
      <c r="C601" s="7" t="s">
        <v>960</v>
      </c>
      <c r="D601" s="7" t="s">
        <v>954</v>
      </c>
      <c r="E601" s="7" t="s">
        <v>961</v>
      </c>
      <c r="F601" s="41">
        <v>0</v>
      </c>
      <c r="G601" s="37">
        <v>5.8300020000000004</v>
      </c>
      <c r="H601" s="37">
        <v>157.32690400000001</v>
      </c>
      <c r="I601" s="7">
        <v>346217</v>
      </c>
      <c r="J601" s="7"/>
      <c r="K601" s="42"/>
      <c r="L601" s="42"/>
    </row>
    <row r="602" spans="1:12" hidden="1" x14ac:dyDescent="0.35">
      <c r="A602" s="8">
        <v>12100</v>
      </c>
      <c r="B602" s="7" t="s">
        <v>991</v>
      </c>
      <c r="C602" s="7" t="s">
        <v>960</v>
      </c>
      <c r="D602" s="7" t="s">
        <v>954</v>
      </c>
      <c r="E602" s="7" t="s">
        <v>961</v>
      </c>
      <c r="F602" s="41">
        <v>0</v>
      </c>
      <c r="G602" s="37">
        <v>5.8300020000000004</v>
      </c>
      <c r="H602" s="37">
        <v>157.32690400000001</v>
      </c>
      <c r="I602" s="7">
        <v>346217</v>
      </c>
      <c r="J602" s="7"/>
      <c r="K602" s="42"/>
      <c r="L602" s="42"/>
    </row>
    <row r="603" spans="1:12" hidden="1" x14ac:dyDescent="0.35">
      <c r="A603" s="8">
        <v>12101</v>
      </c>
      <c r="B603" s="7" t="s">
        <v>1575</v>
      </c>
      <c r="C603" s="7" t="s">
        <v>960</v>
      </c>
      <c r="D603" s="7" t="s">
        <v>954</v>
      </c>
      <c r="E603" s="7" t="s">
        <v>1576</v>
      </c>
      <c r="F603" s="41" t="s">
        <v>1577</v>
      </c>
      <c r="G603" s="37">
        <v>5.8300020000000004</v>
      </c>
      <c r="H603" s="37">
        <v>157.32690400000001</v>
      </c>
      <c r="I603" s="7">
        <v>346217</v>
      </c>
      <c r="J603" s="7"/>
      <c r="K603" s="42"/>
      <c r="L603" s="42"/>
    </row>
    <row r="604" spans="1:12" hidden="1" x14ac:dyDescent="0.35">
      <c r="A604" s="8">
        <v>12102</v>
      </c>
      <c r="B604" s="7" t="s">
        <v>1023</v>
      </c>
      <c r="C604" s="7" t="s">
        <v>960</v>
      </c>
      <c r="D604" s="7" t="s">
        <v>954</v>
      </c>
      <c r="E604" s="7" t="s">
        <v>1024</v>
      </c>
      <c r="F604" s="41" t="s">
        <v>1025</v>
      </c>
      <c r="G604" s="37">
        <v>5.8300020000000004</v>
      </c>
      <c r="H604" s="37">
        <v>157.32690400000001</v>
      </c>
      <c r="I604" s="7">
        <v>346217</v>
      </c>
      <c r="J604" s="7"/>
      <c r="K604" s="42"/>
      <c r="L604" s="42"/>
    </row>
    <row r="605" spans="1:12" hidden="1" x14ac:dyDescent="0.35">
      <c r="A605" s="8">
        <v>12103</v>
      </c>
      <c r="B605" s="7" t="s">
        <v>1832</v>
      </c>
      <c r="C605" s="7" t="s">
        <v>960</v>
      </c>
      <c r="D605" s="7" t="s">
        <v>954</v>
      </c>
      <c r="E605" s="7" t="s">
        <v>1833</v>
      </c>
      <c r="F605" s="41" t="s">
        <v>1834</v>
      </c>
      <c r="G605" s="37">
        <v>5.8300020000000004</v>
      </c>
      <c r="H605" s="37">
        <v>157.32690400000001</v>
      </c>
      <c r="I605" s="7">
        <v>346217</v>
      </c>
      <c r="J605" s="7"/>
      <c r="K605" s="42"/>
      <c r="L605" s="42"/>
    </row>
    <row r="606" spans="1:12" hidden="1" x14ac:dyDescent="0.35">
      <c r="A606" s="8">
        <v>12104</v>
      </c>
      <c r="B606" s="7" t="s">
        <v>1031</v>
      </c>
      <c r="C606" s="7" t="s">
        <v>960</v>
      </c>
      <c r="D606" s="7" t="s">
        <v>954</v>
      </c>
      <c r="E606" s="7" t="s">
        <v>961</v>
      </c>
      <c r="F606" s="41">
        <v>0</v>
      </c>
      <c r="G606" s="37">
        <v>5.8300020000000004</v>
      </c>
      <c r="H606" s="37">
        <v>157.32690400000001</v>
      </c>
      <c r="I606" s="7">
        <v>346217</v>
      </c>
      <c r="J606" s="7"/>
      <c r="K606" s="42"/>
      <c r="L606" s="42"/>
    </row>
    <row r="607" spans="1:12" hidden="1" x14ac:dyDescent="0.35">
      <c r="A607" s="8">
        <v>12105</v>
      </c>
      <c r="B607" s="7" t="s">
        <v>1876</v>
      </c>
      <c r="C607" s="7" t="s">
        <v>960</v>
      </c>
      <c r="D607" s="7" t="s">
        <v>954</v>
      </c>
      <c r="E607" s="7" t="s">
        <v>1833</v>
      </c>
      <c r="F607" s="41" t="s">
        <v>1834</v>
      </c>
      <c r="G607" s="37">
        <v>5.8300020000000004</v>
      </c>
      <c r="H607" s="37">
        <v>157.32690400000001</v>
      </c>
      <c r="I607" s="7">
        <v>346217</v>
      </c>
      <c r="J607" s="7"/>
      <c r="K607" s="42"/>
      <c r="L607" s="42"/>
    </row>
    <row r="608" spans="1:12" hidden="1" x14ac:dyDescent="0.35">
      <c r="A608" s="8">
        <v>12106</v>
      </c>
      <c r="B608" s="7" t="s">
        <v>1065</v>
      </c>
      <c r="C608" s="7" t="s">
        <v>960</v>
      </c>
      <c r="D608" s="7" t="s">
        <v>954</v>
      </c>
      <c r="E608" s="7" t="s">
        <v>961</v>
      </c>
      <c r="F608" s="41">
        <v>0</v>
      </c>
      <c r="G608" s="37">
        <v>5.8300020000000004</v>
      </c>
      <c r="H608" s="37">
        <v>157.32690400000001</v>
      </c>
      <c r="I608" s="7">
        <v>346217</v>
      </c>
      <c r="J608" s="7"/>
      <c r="K608" s="42"/>
      <c r="L608" s="42"/>
    </row>
    <row r="609" spans="1:12" hidden="1" x14ac:dyDescent="0.35">
      <c r="A609" s="8">
        <v>12107</v>
      </c>
      <c r="B609" s="7" t="s">
        <v>1741</v>
      </c>
      <c r="C609" s="7" t="s">
        <v>1740</v>
      </c>
      <c r="D609" s="7" t="s">
        <v>954</v>
      </c>
      <c r="E609" s="7" t="s">
        <v>1742</v>
      </c>
      <c r="F609" s="41" t="s">
        <v>1743</v>
      </c>
      <c r="G609" s="37">
        <v>5.4927590000000004</v>
      </c>
      <c r="H609" s="37">
        <v>153.585171</v>
      </c>
      <c r="I609" s="7">
        <v>346297</v>
      </c>
      <c r="J609" s="7"/>
      <c r="K609" s="42"/>
      <c r="L609" s="42"/>
    </row>
    <row r="610" spans="1:12" hidden="1" x14ac:dyDescent="0.35">
      <c r="A610" s="8">
        <v>12108</v>
      </c>
      <c r="B610" s="7" t="s">
        <v>1030</v>
      </c>
      <c r="C610" s="7" t="s">
        <v>975</v>
      </c>
      <c r="D610" s="7" t="s">
        <v>954</v>
      </c>
      <c r="E610" s="7" t="s">
        <v>1030</v>
      </c>
      <c r="F610" s="41" t="s">
        <v>1030</v>
      </c>
      <c r="G610" s="37">
        <v>8.1508389999999995</v>
      </c>
      <c r="H610" s="37">
        <v>140.361333</v>
      </c>
      <c r="I610" s="7"/>
      <c r="J610" s="7"/>
      <c r="K610" s="42"/>
      <c r="L610" s="42"/>
    </row>
    <row r="611" spans="1:12" hidden="1" x14ac:dyDescent="0.35">
      <c r="A611" s="8">
        <v>12109</v>
      </c>
      <c r="B611" s="7" t="s">
        <v>976</v>
      </c>
      <c r="C611" s="7" t="s">
        <v>975</v>
      </c>
      <c r="D611" s="7" t="s">
        <v>954</v>
      </c>
      <c r="E611" s="7" t="s">
        <v>977</v>
      </c>
      <c r="F611" s="41" t="s">
        <v>977</v>
      </c>
      <c r="G611" s="37">
        <v>8.1442829999999997</v>
      </c>
      <c r="H611" s="37">
        <v>140.38641699999999</v>
      </c>
      <c r="I611" s="7">
        <v>346890</v>
      </c>
      <c r="J611" s="7"/>
      <c r="K611" s="42"/>
      <c r="L611" s="42"/>
    </row>
    <row r="612" spans="1:12" hidden="1" x14ac:dyDescent="0.35">
      <c r="A612" s="8">
        <v>12110</v>
      </c>
      <c r="B612" s="7" t="s">
        <v>1026</v>
      </c>
      <c r="C612" s="7" t="s">
        <v>975</v>
      </c>
      <c r="D612" s="7" t="s">
        <v>954</v>
      </c>
      <c r="E612" s="7" t="s">
        <v>1027</v>
      </c>
      <c r="F612" s="41">
        <v>0</v>
      </c>
      <c r="G612" s="37">
        <v>8.1557220000000008</v>
      </c>
      <c r="H612" s="37">
        <v>140.33997400000001</v>
      </c>
      <c r="I612" s="7">
        <v>346807</v>
      </c>
      <c r="J612" s="7"/>
      <c r="K612" s="42"/>
      <c r="L612" s="42"/>
    </row>
    <row r="613" spans="1:12" hidden="1" x14ac:dyDescent="0.35">
      <c r="A613" s="8">
        <v>12111</v>
      </c>
      <c r="B613" s="7" t="s">
        <v>1829</v>
      </c>
      <c r="C613" s="7" t="s">
        <v>975</v>
      </c>
      <c r="D613" s="7" t="s">
        <v>954</v>
      </c>
      <c r="E613" s="7" t="s">
        <v>1830</v>
      </c>
      <c r="F613" s="41" t="s">
        <v>1830</v>
      </c>
      <c r="G613" s="37">
        <v>8.1147670000000005</v>
      </c>
      <c r="H613" s="37">
        <v>140.416426</v>
      </c>
      <c r="I613" s="7">
        <v>346861</v>
      </c>
      <c r="J613" s="7"/>
      <c r="K613" s="42"/>
      <c r="L613" s="42"/>
    </row>
    <row r="614" spans="1:12" hidden="1" x14ac:dyDescent="0.35">
      <c r="A614" s="8">
        <v>12112</v>
      </c>
      <c r="B614" s="7" t="s">
        <v>1831</v>
      </c>
      <c r="C614" s="7" t="s">
        <v>975</v>
      </c>
      <c r="D614" s="7" t="s">
        <v>954</v>
      </c>
      <c r="E614" s="7" t="s">
        <v>977</v>
      </c>
      <c r="F614" s="41" t="s">
        <v>977</v>
      </c>
      <c r="G614" s="37">
        <v>8.1350379999999998</v>
      </c>
      <c r="H614" s="37">
        <v>140.3999</v>
      </c>
      <c r="I614" s="7">
        <v>346909</v>
      </c>
      <c r="J614" s="7"/>
      <c r="K614" s="42"/>
      <c r="L614" s="42"/>
    </row>
    <row r="615" spans="1:12" hidden="1" x14ac:dyDescent="0.35">
      <c r="A615" s="8">
        <v>12113</v>
      </c>
      <c r="B615" s="7" t="s">
        <v>1051</v>
      </c>
      <c r="C615" s="7" t="s">
        <v>975</v>
      </c>
      <c r="D615" s="7" t="s">
        <v>954</v>
      </c>
      <c r="E615" s="7" t="s">
        <v>1030</v>
      </c>
      <c r="F615" s="41" t="s">
        <v>1030</v>
      </c>
      <c r="G615" s="37">
        <v>8.1534929999999992</v>
      </c>
      <c r="H615" s="37">
        <v>140.35845699999999</v>
      </c>
      <c r="I615" s="7">
        <v>346908</v>
      </c>
      <c r="J615" s="7"/>
      <c r="K615" s="42"/>
      <c r="L615" s="42"/>
    </row>
    <row r="616" spans="1:12" hidden="1" x14ac:dyDescent="0.35">
      <c r="A616" s="8">
        <v>12114</v>
      </c>
      <c r="B616" s="7" t="s">
        <v>1862</v>
      </c>
      <c r="C616" s="7" t="s">
        <v>975</v>
      </c>
      <c r="D616" s="7" t="s">
        <v>954</v>
      </c>
      <c r="E616" s="7" t="s">
        <v>1862</v>
      </c>
      <c r="F616" s="41">
        <v>0</v>
      </c>
      <c r="G616" s="37">
        <v>8.1240950000000005</v>
      </c>
      <c r="H616" s="37">
        <v>140.40678600000001</v>
      </c>
      <c r="I616" s="7">
        <v>346730</v>
      </c>
      <c r="J616" s="7"/>
      <c r="K616" s="42"/>
      <c r="L616" s="42"/>
    </row>
    <row r="617" spans="1:12" hidden="1" x14ac:dyDescent="0.35">
      <c r="A617" s="8">
        <v>12115</v>
      </c>
      <c r="B617" s="7" t="s">
        <v>953</v>
      </c>
      <c r="C617" s="7" t="s">
        <v>952</v>
      </c>
      <c r="D617" s="7" t="s">
        <v>954</v>
      </c>
      <c r="E617" s="7" t="s">
        <v>953</v>
      </c>
      <c r="F617" s="41">
        <v>0</v>
      </c>
      <c r="G617" s="37">
        <v>10.029507000000001</v>
      </c>
      <c r="H617" s="37">
        <v>139.76770400000001</v>
      </c>
      <c r="I617" s="7">
        <v>346924</v>
      </c>
      <c r="J617" s="7"/>
      <c r="K617" s="42"/>
      <c r="L617" s="42"/>
    </row>
    <row r="618" spans="1:12" hidden="1" x14ac:dyDescent="0.35">
      <c r="A618" s="8">
        <v>12116</v>
      </c>
      <c r="B618" s="7" t="s">
        <v>965</v>
      </c>
      <c r="C618" s="7" t="s">
        <v>952</v>
      </c>
      <c r="D618" s="7" t="s">
        <v>954</v>
      </c>
      <c r="E618" s="7" t="s">
        <v>966</v>
      </c>
      <c r="F618" s="41">
        <v>0</v>
      </c>
      <c r="G618" s="37">
        <v>10.04081</v>
      </c>
      <c r="H618" s="37">
        <v>139.57652300000001</v>
      </c>
      <c r="I618" s="7">
        <v>346943</v>
      </c>
      <c r="J618" s="7"/>
      <c r="K618" s="42"/>
      <c r="L618" s="42"/>
    </row>
    <row r="619" spans="1:12" hidden="1" x14ac:dyDescent="0.35">
      <c r="A619" s="8">
        <v>12117</v>
      </c>
      <c r="B619" s="7" t="s">
        <v>1754</v>
      </c>
      <c r="C619" s="7" t="s">
        <v>952</v>
      </c>
      <c r="D619" s="7" t="s">
        <v>954</v>
      </c>
      <c r="E619" s="7" t="s">
        <v>953</v>
      </c>
      <c r="F619" s="41">
        <v>0</v>
      </c>
      <c r="G619" s="37">
        <v>10.053319</v>
      </c>
      <c r="H619" s="37">
        <v>139.76148599999999</v>
      </c>
      <c r="I619" s="7">
        <v>346923</v>
      </c>
      <c r="J619" s="7"/>
      <c r="K619" s="42"/>
      <c r="L619" s="42"/>
    </row>
    <row r="620" spans="1:12" hidden="1" x14ac:dyDescent="0.35">
      <c r="A620" s="8">
        <v>12118</v>
      </c>
      <c r="B620" s="7" t="s">
        <v>1895</v>
      </c>
      <c r="C620" s="7" t="s">
        <v>952</v>
      </c>
      <c r="D620" s="7" t="s">
        <v>954</v>
      </c>
      <c r="E620" s="7" t="s">
        <v>1895</v>
      </c>
      <c r="F620" s="41" t="s">
        <v>1896</v>
      </c>
      <c r="G620" s="37">
        <v>9.8648450000000008</v>
      </c>
      <c r="H620" s="37">
        <v>139.609847</v>
      </c>
      <c r="I620" s="20"/>
      <c r="J620" s="7"/>
      <c r="K620" s="42"/>
      <c r="L620" s="42"/>
    </row>
    <row r="621" spans="1:12" hidden="1" x14ac:dyDescent="0.35">
      <c r="A621" s="8">
        <v>12119</v>
      </c>
      <c r="B621" s="7" t="s">
        <v>1000</v>
      </c>
      <c r="C621" s="7" t="s">
        <v>952</v>
      </c>
      <c r="D621" s="7" t="s">
        <v>954</v>
      </c>
      <c r="E621" s="7" t="s">
        <v>1001</v>
      </c>
      <c r="F621" s="41" t="s">
        <v>1002</v>
      </c>
      <c r="G621" s="37">
        <v>9.917052</v>
      </c>
      <c r="H621" s="37">
        <v>139.84841700000001</v>
      </c>
      <c r="I621" s="7">
        <v>346930</v>
      </c>
      <c r="J621" s="7"/>
      <c r="K621" s="42"/>
      <c r="L621" s="42"/>
    </row>
    <row r="622" spans="1:12" hidden="1" x14ac:dyDescent="0.35">
      <c r="A622" s="8">
        <v>12120</v>
      </c>
      <c r="B622" s="7" t="s">
        <v>1825</v>
      </c>
      <c r="C622" s="7" t="s">
        <v>952</v>
      </c>
      <c r="D622" s="7" t="s">
        <v>954</v>
      </c>
      <c r="E622" s="7" t="s">
        <v>1826</v>
      </c>
      <c r="F622" s="41" t="s">
        <v>1827</v>
      </c>
      <c r="G622" s="37">
        <v>9.9289860000000001</v>
      </c>
      <c r="H622" s="37">
        <v>139.81836999999999</v>
      </c>
      <c r="I622" s="7">
        <v>346933</v>
      </c>
      <c r="J622" s="7"/>
      <c r="K622" s="42"/>
      <c r="L622" s="42"/>
    </row>
    <row r="623" spans="1:12" hidden="1" x14ac:dyDescent="0.35">
      <c r="A623" s="8">
        <v>12121</v>
      </c>
      <c r="B623" s="7" t="s">
        <v>1828</v>
      </c>
      <c r="C623" s="7" t="s">
        <v>952</v>
      </c>
      <c r="D623" s="7" t="s">
        <v>954</v>
      </c>
      <c r="E623" s="7" t="s">
        <v>1071</v>
      </c>
      <c r="F623" s="41" t="s">
        <v>1071</v>
      </c>
      <c r="G623" s="37">
        <v>9.7811959999999996</v>
      </c>
      <c r="H623" s="37">
        <v>139.67418900000001</v>
      </c>
      <c r="I623" s="7">
        <v>346833</v>
      </c>
      <c r="J623" s="7"/>
      <c r="K623" s="42"/>
      <c r="L623" s="42"/>
    </row>
    <row r="624" spans="1:12" hidden="1" x14ac:dyDescent="0.35">
      <c r="A624" s="8">
        <v>12122</v>
      </c>
      <c r="B624" s="7" t="s">
        <v>1071</v>
      </c>
      <c r="C624" s="7" t="s">
        <v>952</v>
      </c>
      <c r="D624" s="7" t="s">
        <v>954</v>
      </c>
      <c r="E624" s="7" t="s">
        <v>1071</v>
      </c>
      <c r="F624" s="41" t="s">
        <v>1071</v>
      </c>
      <c r="G624" s="37">
        <v>9.7811959999999996</v>
      </c>
      <c r="H624" s="37">
        <v>139.67418900000001</v>
      </c>
      <c r="I624" s="7"/>
      <c r="J624" s="7"/>
      <c r="K624" s="42"/>
      <c r="L624" s="42"/>
    </row>
    <row r="625" spans="1:12" hidden="1" x14ac:dyDescent="0.35">
      <c r="A625" s="8">
        <v>12123</v>
      </c>
      <c r="B625" s="7" t="s">
        <v>1843</v>
      </c>
      <c r="C625" s="7" t="s">
        <v>952</v>
      </c>
      <c r="D625" s="7" t="s">
        <v>954</v>
      </c>
      <c r="E625" s="7" t="s">
        <v>1844</v>
      </c>
      <c r="F625" s="41" t="s">
        <v>1845</v>
      </c>
      <c r="G625" s="37">
        <v>10.075844</v>
      </c>
      <c r="H625" s="37">
        <v>139.67232999999999</v>
      </c>
      <c r="I625" s="7">
        <v>346928</v>
      </c>
      <c r="J625" s="7"/>
      <c r="K625" s="42"/>
      <c r="L625" s="42"/>
    </row>
    <row r="626" spans="1:12" hidden="1" x14ac:dyDescent="0.35">
      <c r="A626" s="8">
        <v>12124</v>
      </c>
      <c r="B626" s="7" t="s">
        <v>2487</v>
      </c>
      <c r="C626" s="7" t="s">
        <v>2486</v>
      </c>
      <c r="D626" s="7" t="s">
        <v>954</v>
      </c>
      <c r="E626" s="7" t="s">
        <v>2487</v>
      </c>
      <c r="F626" s="41">
        <v>0</v>
      </c>
      <c r="G626" s="37">
        <v>8.0840870000000002</v>
      </c>
      <c r="H626" s="37">
        <v>146.73005599999999</v>
      </c>
      <c r="I626" s="7">
        <v>346813</v>
      </c>
      <c r="J626" s="7"/>
      <c r="K626" s="42"/>
      <c r="L626" s="42"/>
    </row>
    <row r="627" spans="1:12" hidden="1" x14ac:dyDescent="0.35">
      <c r="A627" s="8">
        <v>12125</v>
      </c>
      <c r="B627" s="7" t="s">
        <v>1566</v>
      </c>
      <c r="C627" s="7" t="s">
        <v>1897</v>
      </c>
      <c r="D627" s="7" t="s">
        <v>954</v>
      </c>
      <c r="E627" s="7" t="s">
        <v>1566</v>
      </c>
      <c r="F627" s="41" t="s">
        <v>1566</v>
      </c>
      <c r="G627" s="37">
        <v>7.374193</v>
      </c>
      <c r="H627" s="37">
        <v>143.90832700000001</v>
      </c>
      <c r="I627" s="20"/>
      <c r="J627" s="7"/>
      <c r="K627" s="42"/>
      <c r="L627" s="42"/>
    </row>
    <row r="628" spans="1:12" hidden="1" x14ac:dyDescent="0.35">
      <c r="A628" s="8">
        <v>12126</v>
      </c>
      <c r="B628" s="7" t="s">
        <v>1906</v>
      </c>
      <c r="C628" s="7" t="s">
        <v>1897</v>
      </c>
      <c r="D628" s="7" t="s">
        <v>954</v>
      </c>
      <c r="E628" s="7" t="s">
        <v>1906</v>
      </c>
      <c r="F628" s="41" t="s">
        <v>108</v>
      </c>
      <c r="G628" s="37">
        <v>7.374193</v>
      </c>
      <c r="H628" s="37">
        <v>143.90832700000001</v>
      </c>
      <c r="I628" s="20"/>
      <c r="J628" s="7"/>
      <c r="K628" s="42"/>
      <c r="L628" s="42"/>
    </row>
    <row r="629" spans="1:12" hidden="1" x14ac:dyDescent="0.35">
      <c r="A629" s="8">
        <v>12127</v>
      </c>
      <c r="B629" s="7" t="s">
        <v>1781</v>
      </c>
      <c r="C629" s="7" t="s">
        <v>1780</v>
      </c>
      <c r="D629" s="7" t="s">
        <v>954</v>
      </c>
      <c r="E629" s="7" t="s">
        <v>1782</v>
      </c>
      <c r="F629" s="41" t="s">
        <v>1783</v>
      </c>
      <c r="G629" s="37">
        <v>9.5447129999999998</v>
      </c>
      <c r="H629" s="37">
        <v>138.16417000000001</v>
      </c>
      <c r="I629" s="7">
        <v>346838</v>
      </c>
      <c r="J629" s="7"/>
      <c r="K629" s="42"/>
      <c r="L629" s="42"/>
    </row>
    <row r="630" spans="1:12" hidden="1" x14ac:dyDescent="0.35">
      <c r="A630" s="8">
        <v>12128</v>
      </c>
      <c r="B630" s="7" t="s">
        <v>1792</v>
      </c>
      <c r="C630" s="7" t="s">
        <v>1780</v>
      </c>
      <c r="D630" s="7" t="s">
        <v>954</v>
      </c>
      <c r="E630" s="7" t="s">
        <v>1793</v>
      </c>
      <c r="F630" s="41" t="s">
        <v>1794</v>
      </c>
      <c r="G630" s="37">
        <v>9.5922820000000009</v>
      </c>
      <c r="H630" s="37">
        <v>138.16376500000001</v>
      </c>
      <c r="I630" s="7">
        <v>346726</v>
      </c>
      <c r="J630" s="7"/>
      <c r="K630" s="42"/>
      <c r="L630" s="42"/>
    </row>
    <row r="631" spans="1:12" hidden="1" x14ac:dyDescent="0.35">
      <c r="A631" s="8">
        <v>12129</v>
      </c>
      <c r="B631" s="7" t="s">
        <v>1853</v>
      </c>
      <c r="C631" s="7" t="s">
        <v>1780</v>
      </c>
      <c r="D631" s="7" t="s">
        <v>954</v>
      </c>
      <c r="E631" s="7" t="s">
        <v>1854</v>
      </c>
      <c r="F631" s="41" t="s">
        <v>1794</v>
      </c>
      <c r="G631" s="37">
        <v>9.6246259999999992</v>
      </c>
      <c r="H631" s="37">
        <v>138.15381199999999</v>
      </c>
      <c r="I631" s="7">
        <v>346727</v>
      </c>
      <c r="J631" s="7"/>
      <c r="K631" s="42"/>
      <c r="L631" s="42"/>
    </row>
    <row r="632" spans="1:12" hidden="1" x14ac:dyDescent="0.35">
      <c r="A632" s="8">
        <v>12130</v>
      </c>
      <c r="B632" s="7" t="s">
        <v>1887</v>
      </c>
      <c r="C632" s="7" t="s">
        <v>1780</v>
      </c>
      <c r="D632" s="7" t="s">
        <v>954</v>
      </c>
      <c r="E632" s="7" t="s">
        <v>1887</v>
      </c>
      <c r="F632" s="41" t="s">
        <v>1888</v>
      </c>
      <c r="G632" s="37">
        <v>9.5222110000000004</v>
      </c>
      <c r="H632" s="37">
        <v>138.100256</v>
      </c>
      <c r="I632" s="7">
        <v>346725</v>
      </c>
      <c r="J632" s="7">
        <v>24543</v>
      </c>
      <c r="K632" s="42"/>
      <c r="L632" s="42" t="s">
        <v>75</v>
      </c>
    </row>
    <row r="633" spans="1:12" hidden="1" x14ac:dyDescent="0.35">
      <c r="A633" s="8">
        <v>13000</v>
      </c>
      <c r="B633" s="7" t="s">
        <v>1072</v>
      </c>
      <c r="C633" s="7" t="s">
        <v>1072</v>
      </c>
      <c r="D633" s="7" t="s">
        <v>1074</v>
      </c>
      <c r="E633" s="7" t="s">
        <v>1072</v>
      </c>
      <c r="F633" s="41" t="s">
        <v>1073</v>
      </c>
      <c r="G633" s="37">
        <v>-0.528501</v>
      </c>
      <c r="H633" s="37">
        <v>166.93416999999999</v>
      </c>
      <c r="I633" s="7">
        <v>345051</v>
      </c>
      <c r="J633" s="7"/>
      <c r="K633" s="42"/>
      <c r="L633" s="42"/>
    </row>
    <row r="634" spans="1:12" hidden="1" x14ac:dyDescent="0.35">
      <c r="A634" s="8">
        <v>14000</v>
      </c>
      <c r="B634" s="7" t="s">
        <v>1078</v>
      </c>
      <c r="C634" s="7" t="s">
        <v>1077</v>
      </c>
      <c r="D634" s="7" t="s">
        <v>1080</v>
      </c>
      <c r="E634" s="7" t="s">
        <v>1079</v>
      </c>
      <c r="F634" s="41">
        <v>0</v>
      </c>
      <c r="G634" s="37">
        <v>-19.439713000000001</v>
      </c>
      <c r="H634" s="37">
        <v>158.882983</v>
      </c>
      <c r="I634" s="7">
        <v>334480</v>
      </c>
      <c r="J634" s="7">
        <v>21816</v>
      </c>
      <c r="K634" s="42"/>
      <c r="L634" s="42" t="s">
        <v>75</v>
      </c>
    </row>
    <row r="635" spans="1:12" hidden="1" x14ac:dyDescent="0.35">
      <c r="A635" s="8">
        <v>14001</v>
      </c>
      <c r="B635" s="7" t="s">
        <v>1082</v>
      </c>
      <c r="C635" s="7" t="s">
        <v>1077</v>
      </c>
      <c r="D635" s="7" t="s">
        <v>1080</v>
      </c>
      <c r="E635" s="7" t="s">
        <v>1083</v>
      </c>
      <c r="F635" s="41" t="s">
        <v>1084</v>
      </c>
      <c r="G635" s="37">
        <v>-19.439713000000001</v>
      </c>
      <c r="H635" s="37">
        <v>158.882983</v>
      </c>
      <c r="I635" s="7">
        <v>334480</v>
      </c>
      <c r="J635" s="7">
        <v>21816</v>
      </c>
      <c r="K635" s="42"/>
      <c r="L635" s="42" t="s">
        <v>75</v>
      </c>
    </row>
    <row r="636" spans="1:12" hidden="1" x14ac:dyDescent="0.35">
      <c r="A636" s="8">
        <v>14002</v>
      </c>
      <c r="B636" s="7" t="s">
        <v>1104</v>
      </c>
      <c r="C636" s="7" t="s">
        <v>1077</v>
      </c>
      <c r="D636" s="7" t="s">
        <v>1080</v>
      </c>
      <c r="E636" s="7" t="s">
        <v>1083</v>
      </c>
      <c r="F636" s="41" t="s">
        <v>1084</v>
      </c>
      <c r="G636" s="37">
        <v>-19.439713000000001</v>
      </c>
      <c r="H636" s="37">
        <v>158.882983</v>
      </c>
      <c r="I636" s="7">
        <v>334480</v>
      </c>
      <c r="J636" s="7">
        <v>21816</v>
      </c>
      <c r="K636" s="42"/>
      <c r="L636" s="42" t="s">
        <v>75</v>
      </c>
    </row>
    <row r="637" spans="1:12" hidden="1" x14ac:dyDescent="0.35">
      <c r="A637" s="8">
        <v>14003</v>
      </c>
      <c r="B637" s="7" t="s">
        <v>1110</v>
      </c>
      <c r="C637" s="7" t="s">
        <v>1077</v>
      </c>
      <c r="D637" s="7" t="s">
        <v>1080</v>
      </c>
      <c r="E637" s="7" t="s">
        <v>1083</v>
      </c>
      <c r="F637" s="41" t="s">
        <v>1084</v>
      </c>
      <c r="G637" s="37">
        <v>-19.439713000000001</v>
      </c>
      <c r="H637" s="37">
        <v>158.882983</v>
      </c>
      <c r="I637" s="7">
        <v>334480</v>
      </c>
      <c r="J637" s="7">
        <v>21816</v>
      </c>
      <c r="K637" s="42"/>
      <c r="L637" s="42" t="s">
        <v>75</v>
      </c>
    </row>
    <row r="638" spans="1:12" hidden="1" x14ac:dyDescent="0.35">
      <c r="A638" s="8">
        <v>14004</v>
      </c>
      <c r="B638" s="7" t="s">
        <v>1135</v>
      </c>
      <c r="C638" s="7" t="s">
        <v>1077</v>
      </c>
      <c r="D638" s="7" t="s">
        <v>1080</v>
      </c>
      <c r="E638" s="7" t="s">
        <v>1083</v>
      </c>
      <c r="F638" s="41" t="s">
        <v>1084</v>
      </c>
      <c r="G638" s="37">
        <v>-19.439713000000001</v>
      </c>
      <c r="H638" s="37">
        <v>158.882983</v>
      </c>
      <c r="I638" s="7">
        <v>334480</v>
      </c>
      <c r="J638" s="7">
        <v>21816</v>
      </c>
      <c r="K638" s="42"/>
      <c r="L638" s="42" t="s">
        <v>75</v>
      </c>
    </row>
    <row r="639" spans="1:12" hidden="1" x14ac:dyDescent="0.35">
      <c r="A639" s="8">
        <v>14005</v>
      </c>
      <c r="B639" s="7" t="s">
        <v>1159</v>
      </c>
      <c r="C639" s="7" t="s">
        <v>1077</v>
      </c>
      <c r="D639" s="7" t="s">
        <v>1080</v>
      </c>
      <c r="E639" s="7" t="s">
        <v>1083</v>
      </c>
      <c r="F639" s="41" t="s">
        <v>1084</v>
      </c>
      <c r="G639" s="37">
        <v>-19.439713000000001</v>
      </c>
      <c r="H639" s="37">
        <v>158.882983</v>
      </c>
      <c r="I639" s="7">
        <v>334480</v>
      </c>
      <c r="J639" s="7">
        <v>21816</v>
      </c>
      <c r="K639" s="42"/>
      <c r="L639" s="42" t="s">
        <v>75</v>
      </c>
    </row>
    <row r="640" spans="1:12" hidden="1" x14ac:dyDescent="0.35">
      <c r="A640" s="8">
        <v>14006</v>
      </c>
      <c r="B640" s="7" t="s">
        <v>2837</v>
      </c>
      <c r="C640" s="7" t="s">
        <v>1077</v>
      </c>
      <c r="D640" s="7" t="s">
        <v>1080</v>
      </c>
      <c r="E640" s="7" t="s">
        <v>1079</v>
      </c>
      <c r="F640" s="41">
        <v>0</v>
      </c>
      <c r="G640" s="37">
        <v>-19.439713000000001</v>
      </c>
      <c r="H640" s="37">
        <v>158.882983</v>
      </c>
      <c r="I640" s="7">
        <v>334480</v>
      </c>
      <c r="J640" s="7">
        <v>21816</v>
      </c>
      <c r="K640" s="42"/>
      <c r="L640" s="42" t="s">
        <v>75</v>
      </c>
    </row>
    <row r="641" spans="1:12" hidden="1" x14ac:dyDescent="0.35">
      <c r="A641" s="8">
        <v>14007</v>
      </c>
      <c r="B641" s="7" t="s">
        <v>2836</v>
      </c>
      <c r="C641" s="7" t="s">
        <v>1077</v>
      </c>
      <c r="D641" s="7" t="s">
        <v>1080</v>
      </c>
      <c r="E641" s="7" t="s">
        <v>1171</v>
      </c>
      <c r="F641" s="41">
        <v>0</v>
      </c>
      <c r="G641" s="37">
        <v>-19.439713000000001</v>
      </c>
      <c r="H641" s="37">
        <v>158.882983</v>
      </c>
      <c r="I641" s="7">
        <v>334480</v>
      </c>
      <c r="J641" s="7">
        <v>21816</v>
      </c>
      <c r="K641" s="42"/>
      <c r="L641" s="42" t="s">
        <v>75</v>
      </c>
    </row>
    <row r="642" spans="1:12" hidden="1" x14ac:dyDescent="0.35">
      <c r="A642" s="8">
        <v>14008</v>
      </c>
      <c r="B642" s="7" t="s">
        <v>1163</v>
      </c>
      <c r="C642" s="7" t="s">
        <v>1077</v>
      </c>
      <c r="D642" s="7" t="s">
        <v>1080</v>
      </c>
      <c r="E642" s="7" t="s">
        <v>1083</v>
      </c>
      <c r="F642" s="41" t="s">
        <v>1084</v>
      </c>
      <c r="G642" s="37">
        <v>-19.439713000000001</v>
      </c>
      <c r="H642" s="37">
        <v>158.882983</v>
      </c>
      <c r="I642" s="7">
        <v>334480</v>
      </c>
      <c r="J642" s="7">
        <v>21816</v>
      </c>
      <c r="K642" s="42"/>
      <c r="L642" s="42" t="s">
        <v>75</v>
      </c>
    </row>
    <row r="643" spans="1:12" hidden="1" x14ac:dyDescent="0.35">
      <c r="A643" s="8">
        <v>14009</v>
      </c>
      <c r="B643" s="7" t="s">
        <v>1164</v>
      </c>
      <c r="C643" s="7" t="s">
        <v>1077</v>
      </c>
      <c r="D643" s="7" t="s">
        <v>1080</v>
      </c>
      <c r="E643" s="7" t="s">
        <v>1083</v>
      </c>
      <c r="F643" s="41" t="s">
        <v>1084</v>
      </c>
      <c r="G643" s="37">
        <v>-19.439713000000001</v>
      </c>
      <c r="H643" s="37">
        <v>158.882983</v>
      </c>
      <c r="I643" s="7">
        <v>334480</v>
      </c>
      <c r="J643" s="7">
        <v>21816</v>
      </c>
      <c r="K643" s="42"/>
      <c r="L643" s="42" t="s">
        <v>75</v>
      </c>
    </row>
    <row r="644" spans="1:12" hidden="1" x14ac:dyDescent="0.35">
      <c r="A644" s="8">
        <v>14010</v>
      </c>
      <c r="B644" s="7" t="s">
        <v>1165</v>
      </c>
      <c r="C644" s="7" t="s">
        <v>1077</v>
      </c>
      <c r="D644" s="7" t="s">
        <v>1080</v>
      </c>
      <c r="E644" s="7" t="s">
        <v>1083</v>
      </c>
      <c r="F644" s="41" t="s">
        <v>1084</v>
      </c>
      <c r="G644" s="37">
        <v>-19.439713000000001</v>
      </c>
      <c r="H644" s="37">
        <v>158.882983</v>
      </c>
      <c r="I644" s="7">
        <v>334480</v>
      </c>
      <c r="J644" s="7">
        <v>21816</v>
      </c>
      <c r="K644" s="42"/>
      <c r="L644" s="42" t="s">
        <v>75</v>
      </c>
    </row>
    <row r="645" spans="1:12" hidden="1" x14ac:dyDescent="0.35">
      <c r="A645" s="8">
        <v>14011</v>
      </c>
      <c r="B645" s="7" t="s">
        <v>1166</v>
      </c>
      <c r="C645" s="7" t="s">
        <v>1077</v>
      </c>
      <c r="D645" s="7" t="s">
        <v>1080</v>
      </c>
      <c r="E645" s="7" t="s">
        <v>1083</v>
      </c>
      <c r="F645" s="41" t="s">
        <v>1084</v>
      </c>
      <c r="G645" s="37">
        <v>-19.439713000000001</v>
      </c>
      <c r="H645" s="37">
        <v>158.882983</v>
      </c>
      <c r="I645" s="7">
        <v>334480</v>
      </c>
      <c r="J645" s="7">
        <v>21816</v>
      </c>
      <c r="K645" s="42"/>
      <c r="L645" s="42" t="s">
        <v>75</v>
      </c>
    </row>
    <row r="646" spans="1:12" hidden="1" x14ac:dyDescent="0.35">
      <c r="A646" s="8">
        <v>14012</v>
      </c>
      <c r="B646" s="7" t="s">
        <v>1172</v>
      </c>
      <c r="C646" s="7" t="s">
        <v>1077</v>
      </c>
      <c r="D646" s="7" t="s">
        <v>1080</v>
      </c>
      <c r="E646" s="7" t="s">
        <v>1083</v>
      </c>
      <c r="F646" s="41" t="s">
        <v>1084</v>
      </c>
      <c r="G646" s="37">
        <v>-19.439713000000001</v>
      </c>
      <c r="H646" s="37">
        <v>158.882983</v>
      </c>
      <c r="I646" s="7">
        <v>334480</v>
      </c>
      <c r="J646" s="7">
        <v>21816</v>
      </c>
      <c r="K646" s="42"/>
      <c r="L646" s="42" t="s">
        <v>75</v>
      </c>
    </row>
    <row r="647" spans="1:12" hidden="1" x14ac:dyDescent="0.35">
      <c r="A647" s="8">
        <v>14013</v>
      </c>
      <c r="B647" s="7" t="s">
        <v>1173</v>
      </c>
      <c r="C647" s="7" t="s">
        <v>1077</v>
      </c>
      <c r="D647" s="7" t="s">
        <v>1080</v>
      </c>
      <c r="E647" s="7" t="s">
        <v>1174</v>
      </c>
      <c r="F647" s="41" t="s">
        <v>1175</v>
      </c>
      <c r="G647" s="37">
        <v>-19.439713000000001</v>
      </c>
      <c r="H647" s="37">
        <v>158.882983</v>
      </c>
      <c r="I647" s="7">
        <v>334480</v>
      </c>
      <c r="J647" s="7">
        <v>21816</v>
      </c>
      <c r="K647" s="42"/>
      <c r="L647" s="42" t="s">
        <v>75</v>
      </c>
    </row>
    <row r="648" spans="1:12" hidden="1" x14ac:dyDescent="0.35">
      <c r="A648" s="8">
        <v>14014</v>
      </c>
      <c r="B648" s="7" t="s">
        <v>1176</v>
      </c>
      <c r="C648" s="7" t="s">
        <v>1077</v>
      </c>
      <c r="D648" s="7" t="s">
        <v>1080</v>
      </c>
      <c r="E648" s="7" t="s">
        <v>1083</v>
      </c>
      <c r="F648" s="41" t="s">
        <v>1084</v>
      </c>
      <c r="G648" s="37">
        <v>-19.439713000000001</v>
      </c>
      <c r="H648" s="37">
        <v>158.882983</v>
      </c>
      <c r="I648" s="7">
        <v>334480</v>
      </c>
      <c r="J648" s="7">
        <v>21816</v>
      </c>
      <c r="K648" s="42"/>
      <c r="L648" s="42" t="s">
        <v>75</v>
      </c>
    </row>
    <row r="649" spans="1:12" hidden="1" x14ac:dyDescent="0.35">
      <c r="A649" s="8">
        <v>14015</v>
      </c>
      <c r="B649" s="7" t="s">
        <v>1112</v>
      </c>
      <c r="C649" s="7" t="s">
        <v>1111</v>
      </c>
      <c r="D649" s="7" t="s">
        <v>1080</v>
      </c>
      <c r="E649" s="7" t="s">
        <v>1113</v>
      </c>
      <c r="F649" s="41" t="s">
        <v>1114</v>
      </c>
      <c r="G649" s="37">
        <v>-18.039104999999999</v>
      </c>
      <c r="H649" s="37">
        <v>162.95953900000001</v>
      </c>
      <c r="I649" s="7">
        <v>334434</v>
      </c>
      <c r="J649" s="7">
        <v>21815</v>
      </c>
      <c r="K649" s="42"/>
      <c r="L649" s="42" t="s">
        <v>75</v>
      </c>
    </row>
    <row r="650" spans="1:12" hidden="1" x14ac:dyDescent="0.35">
      <c r="A650" s="8">
        <v>14016</v>
      </c>
      <c r="B650" s="7" t="s">
        <v>1124</v>
      </c>
      <c r="C650" s="7" t="s">
        <v>1111</v>
      </c>
      <c r="D650" s="7" t="s">
        <v>1080</v>
      </c>
      <c r="E650" s="7" t="s">
        <v>1125</v>
      </c>
      <c r="F650" s="41" t="s">
        <v>1126</v>
      </c>
      <c r="G650" s="37">
        <v>-18.039104999999999</v>
      </c>
      <c r="H650" s="37">
        <v>162.95953900000001</v>
      </c>
      <c r="I650" s="7">
        <v>334434</v>
      </c>
      <c r="J650" s="7">
        <v>21815</v>
      </c>
      <c r="K650" s="42"/>
      <c r="L650" s="42" t="s">
        <v>75</v>
      </c>
    </row>
    <row r="651" spans="1:12" hidden="1" x14ac:dyDescent="0.35">
      <c r="A651" s="8">
        <v>14017</v>
      </c>
      <c r="B651" s="7" t="s">
        <v>1132</v>
      </c>
      <c r="C651" s="7" t="s">
        <v>1111</v>
      </c>
      <c r="D651" s="7" t="s">
        <v>1080</v>
      </c>
      <c r="E651" s="7" t="s">
        <v>1113</v>
      </c>
      <c r="F651" s="41" t="s">
        <v>1114</v>
      </c>
      <c r="G651" s="37">
        <v>-18.039104999999999</v>
      </c>
      <c r="H651" s="37">
        <v>162.95953900000001</v>
      </c>
      <c r="I651" s="7">
        <v>334434</v>
      </c>
      <c r="J651" s="7">
        <v>21815</v>
      </c>
      <c r="K651" s="42"/>
      <c r="L651" s="42" t="s">
        <v>75</v>
      </c>
    </row>
    <row r="652" spans="1:12" hidden="1" x14ac:dyDescent="0.35">
      <c r="A652" s="8">
        <v>14018</v>
      </c>
      <c r="B652" s="7" t="s">
        <v>1144</v>
      </c>
      <c r="C652" s="7" t="s">
        <v>1111</v>
      </c>
      <c r="D652" s="7" t="s">
        <v>1080</v>
      </c>
      <c r="E652" s="7" t="s">
        <v>1113</v>
      </c>
      <c r="F652" s="41" t="s">
        <v>1114</v>
      </c>
      <c r="G652" s="37">
        <v>-18.039104999999999</v>
      </c>
      <c r="H652" s="37">
        <v>162.95953900000001</v>
      </c>
      <c r="I652" s="7">
        <v>334434</v>
      </c>
      <c r="J652" s="7">
        <v>21815</v>
      </c>
      <c r="K652" s="42"/>
      <c r="L652" s="42" t="s">
        <v>75</v>
      </c>
    </row>
    <row r="653" spans="1:12" hidden="1" x14ac:dyDescent="0.35">
      <c r="A653" s="8">
        <v>14019</v>
      </c>
      <c r="B653" s="7" t="s">
        <v>1099</v>
      </c>
      <c r="C653" s="7" t="s">
        <v>1099</v>
      </c>
      <c r="D653" s="7" t="s">
        <v>1080</v>
      </c>
      <c r="E653" s="7" t="s">
        <v>1099</v>
      </c>
      <c r="F653" s="41" t="s">
        <v>1100</v>
      </c>
      <c r="G653" s="37">
        <v>-22.395349</v>
      </c>
      <c r="H653" s="37">
        <v>172.086637</v>
      </c>
      <c r="I653" s="7">
        <v>339106</v>
      </c>
      <c r="J653" s="7">
        <v>21819</v>
      </c>
      <c r="K653" s="42"/>
      <c r="L653" s="42" t="s">
        <v>109</v>
      </c>
    </row>
    <row r="654" spans="1:12" x14ac:dyDescent="0.35">
      <c r="A654" s="8">
        <v>14020</v>
      </c>
      <c r="B654" s="7" t="s">
        <v>2506</v>
      </c>
      <c r="C654" s="7" t="s">
        <v>2505</v>
      </c>
      <c r="D654" s="7" t="s">
        <v>1080</v>
      </c>
      <c r="E654" s="7" t="s">
        <v>2507</v>
      </c>
      <c r="F654" s="41" t="s">
        <v>2506</v>
      </c>
      <c r="G654" s="37">
        <v>-22.61495</v>
      </c>
      <c r="H654" s="37">
        <v>167.417609</v>
      </c>
      <c r="I654" s="7">
        <v>339056</v>
      </c>
      <c r="J654" s="7">
        <v>300910</v>
      </c>
      <c r="K654" s="42"/>
      <c r="L654" s="42"/>
    </row>
    <row r="655" spans="1:12" x14ac:dyDescent="0.35">
      <c r="A655" s="8">
        <v>14021</v>
      </c>
      <c r="B655" s="7" t="s">
        <v>2500</v>
      </c>
      <c r="C655" s="7" t="s">
        <v>2500</v>
      </c>
      <c r="D655" s="7" t="s">
        <v>1080</v>
      </c>
      <c r="E655" s="7" t="s">
        <v>2501</v>
      </c>
      <c r="F655" s="41" t="s">
        <v>2502</v>
      </c>
      <c r="G655" s="37">
        <v>-21.674731999999999</v>
      </c>
      <c r="H655" s="37">
        <v>166.384184</v>
      </c>
      <c r="I655" s="7">
        <v>338907</v>
      </c>
      <c r="J655" s="7"/>
      <c r="K655" s="42"/>
      <c r="L655" s="42"/>
    </row>
    <row r="656" spans="1:12" hidden="1" x14ac:dyDescent="0.35">
      <c r="A656" s="8">
        <v>14022</v>
      </c>
      <c r="B656" s="7" t="s">
        <v>1137</v>
      </c>
      <c r="C656" s="7" t="s">
        <v>1105</v>
      </c>
      <c r="D656" s="7" t="s">
        <v>1080</v>
      </c>
      <c r="E656" s="7" t="s">
        <v>1137</v>
      </c>
      <c r="F656" s="41" t="s">
        <v>1137</v>
      </c>
      <c r="G656" s="37">
        <v>-22.779256</v>
      </c>
      <c r="H656" s="37">
        <v>166.923969</v>
      </c>
      <c r="I656" s="7">
        <v>888059</v>
      </c>
      <c r="J656" s="7">
        <v>21822</v>
      </c>
      <c r="K656" s="42"/>
      <c r="L656" s="42" t="s">
        <v>75</v>
      </c>
    </row>
    <row r="657" spans="1:12" hidden="1" x14ac:dyDescent="0.35">
      <c r="A657" s="8">
        <v>14023</v>
      </c>
      <c r="B657" s="7" t="s">
        <v>1129</v>
      </c>
      <c r="C657" s="7" t="s">
        <v>1105</v>
      </c>
      <c r="D657" s="7" t="s">
        <v>1080</v>
      </c>
      <c r="E657" s="7" t="s">
        <v>1129</v>
      </c>
      <c r="F657" s="41" t="s">
        <v>1129</v>
      </c>
      <c r="G657" s="37">
        <v>-22.779256</v>
      </c>
      <c r="H657" s="37">
        <v>166.923969</v>
      </c>
      <c r="I657" s="7">
        <v>888059</v>
      </c>
      <c r="J657" s="7">
        <v>21822</v>
      </c>
      <c r="K657" s="42"/>
      <c r="L657" s="42" t="s">
        <v>75</v>
      </c>
    </row>
    <row r="658" spans="1:12" hidden="1" x14ac:dyDescent="0.35">
      <c r="A658" s="8">
        <v>14024</v>
      </c>
      <c r="B658" s="7" t="s">
        <v>1568</v>
      </c>
      <c r="C658" s="7" t="s">
        <v>1105</v>
      </c>
      <c r="D658" s="7" t="s">
        <v>1080</v>
      </c>
      <c r="E658" s="7" t="s">
        <v>1569</v>
      </c>
      <c r="F658" s="41" t="s">
        <v>1569</v>
      </c>
      <c r="G658" s="37">
        <v>-22.779256</v>
      </c>
      <c r="H658" s="37">
        <v>166.923969</v>
      </c>
      <c r="I658" s="7">
        <v>888059</v>
      </c>
      <c r="J658" s="7">
        <v>31316</v>
      </c>
      <c r="K658" s="42"/>
      <c r="L658" s="42" t="s">
        <v>109</v>
      </c>
    </row>
    <row r="659" spans="1:12" hidden="1" x14ac:dyDescent="0.35">
      <c r="A659" s="8">
        <v>14025</v>
      </c>
      <c r="B659" s="7" t="s">
        <v>1106</v>
      </c>
      <c r="C659" s="7" t="s">
        <v>1105</v>
      </c>
      <c r="D659" s="7" t="s">
        <v>1080</v>
      </c>
      <c r="E659" s="7" t="s">
        <v>1107</v>
      </c>
      <c r="F659" s="41">
        <v>0</v>
      </c>
      <c r="G659" s="37">
        <v>-22.779256</v>
      </c>
      <c r="H659" s="37">
        <v>166.923969</v>
      </c>
      <c r="I659" s="7">
        <v>888059</v>
      </c>
      <c r="J659" s="7">
        <v>21822</v>
      </c>
      <c r="K659" s="42"/>
      <c r="L659" s="42" t="s">
        <v>75</v>
      </c>
    </row>
    <row r="660" spans="1:12" hidden="1" x14ac:dyDescent="0.35">
      <c r="A660" s="8">
        <v>14026</v>
      </c>
      <c r="B660" s="7" t="s">
        <v>1116</v>
      </c>
      <c r="C660" s="7" t="s">
        <v>1105</v>
      </c>
      <c r="D660" s="7" t="s">
        <v>1080</v>
      </c>
      <c r="E660" s="7" t="s">
        <v>1117</v>
      </c>
      <c r="F660" s="41" t="s">
        <v>1117</v>
      </c>
      <c r="G660" s="37">
        <v>-22.779256</v>
      </c>
      <c r="H660" s="37">
        <v>166.923969</v>
      </c>
      <c r="I660" s="7">
        <v>888059</v>
      </c>
      <c r="J660" s="7">
        <v>21822</v>
      </c>
      <c r="K660" s="42"/>
      <c r="L660" s="42" t="s">
        <v>75</v>
      </c>
    </row>
    <row r="661" spans="1:12" hidden="1" x14ac:dyDescent="0.35">
      <c r="A661" s="8">
        <v>14027</v>
      </c>
      <c r="B661" s="7" t="s">
        <v>1122</v>
      </c>
      <c r="C661" s="7" t="s">
        <v>1105</v>
      </c>
      <c r="D661" s="7" t="s">
        <v>1080</v>
      </c>
      <c r="E661" s="7" t="s">
        <v>1123</v>
      </c>
      <c r="F661" s="41">
        <v>0</v>
      </c>
      <c r="G661" s="37">
        <v>-22.779256</v>
      </c>
      <c r="H661" s="37">
        <v>166.923969</v>
      </c>
      <c r="I661" s="7">
        <v>888059</v>
      </c>
      <c r="J661" s="7">
        <v>30086</v>
      </c>
      <c r="K661" s="42"/>
      <c r="L661" s="42" t="s">
        <v>109</v>
      </c>
    </row>
    <row r="662" spans="1:12" x14ac:dyDescent="0.35">
      <c r="A662" s="8">
        <v>14028</v>
      </c>
      <c r="B662" s="7" t="s">
        <v>1127</v>
      </c>
      <c r="C662" s="7" t="s">
        <v>1105</v>
      </c>
      <c r="D662" s="7" t="s">
        <v>1080</v>
      </c>
      <c r="E662" s="7">
        <v>0</v>
      </c>
      <c r="F662" s="41">
        <v>0</v>
      </c>
      <c r="G662" s="37">
        <v>-22.359337</v>
      </c>
      <c r="H662" s="37">
        <v>166.57812799999999</v>
      </c>
      <c r="I662" s="7">
        <v>463752</v>
      </c>
      <c r="J662" s="7"/>
      <c r="K662" s="42"/>
      <c r="L662" s="42"/>
    </row>
    <row r="663" spans="1:12" hidden="1" x14ac:dyDescent="0.35">
      <c r="A663" s="8">
        <v>14029</v>
      </c>
      <c r="B663" s="7" t="s">
        <v>1128</v>
      </c>
      <c r="C663" s="7" t="s">
        <v>1105</v>
      </c>
      <c r="D663" s="7" t="s">
        <v>1080</v>
      </c>
      <c r="E663" s="7" t="s">
        <v>1129</v>
      </c>
      <c r="F663" s="41" t="s">
        <v>1129</v>
      </c>
      <c r="G663" s="37">
        <v>-22.779256</v>
      </c>
      <c r="H663" s="37">
        <v>166.923969</v>
      </c>
      <c r="I663" s="7">
        <v>888059</v>
      </c>
      <c r="J663" s="7">
        <v>21822</v>
      </c>
      <c r="K663" s="42"/>
      <c r="L663" s="42" t="s">
        <v>75</v>
      </c>
    </row>
    <row r="664" spans="1:12" hidden="1" x14ac:dyDescent="0.35">
      <c r="A664" s="8">
        <v>14030</v>
      </c>
      <c r="B664" s="7" t="s">
        <v>1130</v>
      </c>
      <c r="C664" s="7" t="s">
        <v>1105</v>
      </c>
      <c r="D664" s="7" t="s">
        <v>1080</v>
      </c>
      <c r="E664" s="7" t="s">
        <v>1131</v>
      </c>
      <c r="F664" s="41">
        <v>0</v>
      </c>
      <c r="G664" s="37">
        <v>-22.779256</v>
      </c>
      <c r="H664" s="37">
        <v>166.923969</v>
      </c>
      <c r="I664" s="7">
        <v>888059</v>
      </c>
      <c r="J664" s="7">
        <v>21822</v>
      </c>
      <c r="K664" s="42"/>
      <c r="L664" s="42" t="s">
        <v>75</v>
      </c>
    </row>
    <row r="665" spans="1:12" hidden="1" x14ac:dyDescent="0.35">
      <c r="A665" s="8">
        <v>14031</v>
      </c>
      <c r="B665" s="7" t="s">
        <v>1133</v>
      </c>
      <c r="C665" s="7" t="s">
        <v>1105</v>
      </c>
      <c r="D665" s="7" t="s">
        <v>1080</v>
      </c>
      <c r="E665" s="7" t="s">
        <v>1134</v>
      </c>
      <c r="F665" s="41" t="s">
        <v>1134</v>
      </c>
      <c r="G665" s="37">
        <v>-22.779256</v>
      </c>
      <c r="H665" s="37">
        <v>166.923969</v>
      </c>
      <c r="I665" s="7">
        <v>888059</v>
      </c>
      <c r="J665" s="7">
        <v>21822</v>
      </c>
      <c r="K665" s="42"/>
      <c r="L665" s="42" t="s">
        <v>75</v>
      </c>
    </row>
    <row r="666" spans="1:12" hidden="1" x14ac:dyDescent="0.35">
      <c r="A666" s="8">
        <v>14032</v>
      </c>
      <c r="B666" s="7" t="s">
        <v>1136</v>
      </c>
      <c r="C666" s="7" t="s">
        <v>1105</v>
      </c>
      <c r="D666" s="7" t="s">
        <v>1080</v>
      </c>
      <c r="E666" s="7" t="s">
        <v>1137</v>
      </c>
      <c r="F666" s="41" t="s">
        <v>1137</v>
      </c>
      <c r="G666" s="37">
        <v>-22.779256</v>
      </c>
      <c r="H666" s="37">
        <v>166.923969</v>
      </c>
      <c r="I666" s="7">
        <v>888059</v>
      </c>
      <c r="J666" s="7">
        <v>21822</v>
      </c>
      <c r="K666" s="42"/>
      <c r="L666" s="42" t="s">
        <v>75</v>
      </c>
    </row>
    <row r="667" spans="1:12" x14ac:dyDescent="0.35">
      <c r="A667" s="8">
        <v>14033</v>
      </c>
      <c r="B667" s="7" t="s">
        <v>2495</v>
      </c>
      <c r="C667" s="7" t="s">
        <v>1105</v>
      </c>
      <c r="D667" s="7" t="s">
        <v>1080</v>
      </c>
      <c r="E667" s="7" t="s">
        <v>2496</v>
      </c>
      <c r="F667" s="41" t="s">
        <v>2497</v>
      </c>
      <c r="G667" s="37">
        <v>-22.779256</v>
      </c>
      <c r="H667" s="37">
        <v>166.923969</v>
      </c>
      <c r="I667" s="7">
        <v>888059</v>
      </c>
      <c r="J667" s="7"/>
      <c r="K667" s="42"/>
      <c r="L667" s="42"/>
    </row>
    <row r="668" spans="1:12" hidden="1" x14ac:dyDescent="0.35">
      <c r="A668" s="8">
        <v>14034</v>
      </c>
      <c r="B668" s="7" t="s">
        <v>1138</v>
      </c>
      <c r="C668" s="7" t="s">
        <v>1105</v>
      </c>
      <c r="D668" s="7" t="s">
        <v>1080</v>
      </c>
      <c r="E668" s="7" t="s">
        <v>1129</v>
      </c>
      <c r="F668" s="41" t="s">
        <v>1129</v>
      </c>
      <c r="G668" s="37">
        <v>-22.779256</v>
      </c>
      <c r="H668" s="37">
        <v>166.923969</v>
      </c>
      <c r="I668" s="7">
        <v>888059</v>
      </c>
      <c r="J668" s="7">
        <v>21822</v>
      </c>
      <c r="K668" s="42"/>
      <c r="L668" s="42" t="s">
        <v>75</v>
      </c>
    </row>
    <row r="669" spans="1:12" hidden="1" x14ac:dyDescent="0.35">
      <c r="A669" s="8">
        <v>14035</v>
      </c>
      <c r="B669" s="7" t="s">
        <v>1139</v>
      </c>
      <c r="C669" s="7" t="s">
        <v>1105</v>
      </c>
      <c r="D669" s="7" t="s">
        <v>1080</v>
      </c>
      <c r="E669" s="7" t="s">
        <v>1140</v>
      </c>
      <c r="F669" s="41" t="s">
        <v>1141</v>
      </c>
      <c r="G669" s="37">
        <v>-22.779256</v>
      </c>
      <c r="H669" s="37">
        <v>166.923969</v>
      </c>
      <c r="I669" s="7">
        <v>888059</v>
      </c>
      <c r="J669" s="7">
        <v>21822</v>
      </c>
      <c r="K669" s="42"/>
      <c r="L669" s="42" t="s">
        <v>75</v>
      </c>
    </row>
    <row r="670" spans="1:12" hidden="1" x14ac:dyDescent="0.35">
      <c r="A670" s="8">
        <v>14036</v>
      </c>
      <c r="B670" s="7" t="s">
        <v>1143</v>
      </c>
      <c r="C670" s="7" t="s">
        <v>1105</v>
      </c>
      <c r="D670" s="7" t="s">
        <v>1080</v>
      </c>
      <c r="E670" s="7" t="s">
        <v>1117</v>
      </c>
      <c r="F670" s="41" t="s">
        <v>1117</v>
      </c>
      <c r="G670" s="37">
        <v>-22.779256</v>
      </c>
      <c r="H670" s="37">
        <v>166.923969</v>
      </c>
      <c r="I670" s="7">
        <v>888059</v>
      </c>
      <c r="J670" s="7">
        <v>21822</v>
      </c>
      <c r="K670" s="42"/>
      <c r="L670" s="42" t="s">
        <v>75</v>
      </c>
    </row>
    <row r="671" spans="1:12" x14ac:dyDescent="0.35">
      <c r="A671" s="8">
        <v>14037</v>
      </c>
      <c r="B671" s="7" t="s">
        <v>2503</v>
      </c>
      <c r="C671" s="7" t="s">
        <v>1105</v>
      </c>
      <c r="D671" s="7" t="s">
        <v>1080</v>
      </c>
      <c r="E671" s="7" t="s">
        <v>2504</v>
      </c>
      <c r="F671" s="41">
        <v>0</v>
      </c>
      <c r="G671" s="37">
        <v>-22.779256</v>
      </c>
      <c r="H671" s="37">
        <v>166.923969</v>
      </c>
      <c r="I671" s="7">
        <v>888059</v>
      </c>
      <c r="J671" s="7"/>
      <c r="K671" s="42"/>
      <c r="L671" s="42"/>
    </row>
    <row r="672" spans="1:12" hidden="1" x14ac:dyDescent="0.35">
      <c r="A672" s="8">
        <v>14038</v>
      </c>
      <c r="B672" s="7" t="s">
        <v>1145</v>
      </c>
      <c r="C672" s="7" t="s">
        <v>1105</v>
      </c>
      <c r="D672" s="7" t="s">
        <v>1080</v>
      </c>
      <c r="E672" s="7" t="s">
        <v>1146</v>
      </c>
      <c r="F672" s="41" t="s">
        <v>1146</v>
      </c>
      <c r="G672" s="37">
        <v>-22.779256</v>
      </c>
      <c r="H672" s="37">
        <v>166.923969</v>
      </c>
      <c r="I672" s="7">
        <v>888059</v>
      </c>
      <c r="J672" s="7">
        <v>21822</v>
      </c>
      <c r="K672" s="42"/>
      <c r="L672" s="42" t="s">
        <v>75</v>
      </c>
    </row>
    <row r="673" spans="1:12" hidden="1" x14ac:dyDescent="0.35">
      <c r="A673" s="8">
        <v>14039</v>
      </c>
      <c r="B673" s="7" t="s">
        <v>1147</v>
      </c>
      <c r="C673" s="7" t="s">
        <v>1105</v>
      </c>
      <c r="D673" s="7" t="s">
        <v>1080</v>
      </c>
      <c r="E673" s="7" t="s">
        <v>1148</v>
      </c>
      <c r="F673" s="41" t="s">
        <v>1148</v>
      </c>
      <c r="G673" s="37">
        <v>-22.779256</v>
      </c>
      <c r="H673" s="37">
        <v>166.923969</v>
      </c>
      <c r="I673" s="7">
        <v>888059</v>
      </c>
      <c r="J673" s="7">
        <v>21822</v>
      </c>
      <c r="K673" s="42"/>
      <c r="L673" s="42" t="s">
        <v>75</v>
      </c>
    </row>
    <row r="674" spans="1:12" hidden="1" x14ac:dyDescent="0.35">
      <c r="A674" s="8">
        <v>14040</v>
      </c>
      <c r="B674" s="7" t="s">
        <v>1149</v>
      </c>
      <c r="C674" s="7" t="s">
        <v>1105</v>
      </c>
      <c r="D674" s="7" t="s">
        <v>1080</v>
      </c>
      <c r="E674" s="7" t="s">
        <v>1148</v>
      </c>
      <c r="F674" s="41" t="s">
        <v>1148</v>
      </c>
      <c r="G674" s="37">
        <v>-22.779256</v>
      </c>
      <c r="H674" s="37">
        <v>166.923969</v>
      </c>
      <c r="I674" s="7">
        <v>888059</v>
      </c>
      <c r="J674" s="7">
        <v>21822</v>
      </c>
      <c r="K674" s="42"/>
      <c r="L674" s="42" t="s">
        <v>75</v>
      </c>
    </row>
    <row r="675" spans="1:12" hidden="1" x14ac:dyDescent="0.35">
      <c r="A675" s="8">
        <v>14041</v>
      </c>
      <c r="B675" s="7" t="s">
        <v>1153</v>
      </c>
      <c r="C675" s="7" t="s">
        <v>1105</v>
      </c>
      <c r="D675" s="7" t="s">
        <v>1080</v>
      </c>
      <c r="E675" s="7" t="s">
        <v>1154</v>
      </c>
      <c r="F675" s="41" t="s">
        <v>1154</v>
      </c>
      <c r="G675" s="37">
        <v>-22.779256</v>
      </c>
      <c r="H675" s="37">
        <v>166.923969</v>
      </c>
      <c r="I675" s="7">
        <v>888059</v>
      </c>
      <c r="J675" s="7">
        <v>21822</v>
      </c>
      <c r="K675" s="42"/>
      <c r="L675" s="42" t="s">
        <v>75</v>
      </c>
    </row>
    <row r="676" spans="1:12" hidden="1" x14ac:dyDescent="0.35">
      <c r="A676" s="8">
        <v>14042</v>
      </c>
      <c r="B676" s="7" t="s">
        <v>1155</v>
      </c>
      <c r="C676" s="7" t="s">
        <v>1105</v>
      </c>
      <c r="D676" s="7" t="s">
        <v>1080</v>
      </c>
      <c r="E676" s="7" t="s">
        <v>1156</v>
      </c>
      <c r="F676" s="41" t="s">
        <v>1156</v>
      </c>
      <c r="G676" s="37">
        <v>-22.779256</v>
      </c>
      <c r="H676" s="37">
        <v>166.923969</v>
      </c>
      <c r="I676" s="7">
        <v>888059</v>
      </c>
      <c r="J676" s="7">
        <v>21822</v>
      </c>
      <c r="K676" s="42"/>
      <c r="L676" s="42" t="s">
        <v>75</v>
      </c>
    </row>
    <row r="677" spans="1:12" hidden="1" x14ac:dyDescent="0.35">
      <c r="A677" s="8">
        <v>14043</v>
      </c>
      <c r="B677" s="7" t="s">
        <v>1157</v>
      </c>
      <c r="C677" s="7" t="s">
        <v>1105</v>
      </c>
      <c r="D677" s="7" t="s">
        <v>1080</v>
      </c>
      <c r="E677" s="7" t="s">
        <v>1158</v>
      </c>
      <c r="F677" s="41" t="s">
        <v>1158</v>
      </c>
      <c r="G677" s="37">
        <v>-22.779256</v>
      </c>
      <c r="H677" s="37">
        <v>166.923969</v>
      </c>
      <c r="I677" s="7">
        <v>888059</v>
      </c>
      <c r="J677" s="7">
        <v>21822</v>
      </c>
      <c r="K677" s="42"/>
      <c r="L677" s="42" t="s">
        <v>75</v>
      </c>
    </row>
    <row r="678" spans="1:12" hidden="1" x14ac:dyDescent="0.35">
      <c r="A678" s="8">
        <v>14044</v>
      </c>
      <c r="B678" s="7" t="s">
        <v>1105</v>
      </c>
      <c r="C678" s="7" t="s">
        <v>1105</v>
      </c>
      <c r="D678" s="7" t="s">
        <v>1080</v>
      </c>
      <c r="E678" s="7" t="e">
        <v>#N/A</v>
      </c>
      <c r="F678" s="41" t="e">
        <v>#N/A</v>
      </c>
      <c r="G678" s="37">
        <v>-22.779256</v>
      </c>
      <c r="H678" s="37">
        <v>166.923969</v>
      </c>
      <c r="I678" s="7">
        <v>888059</v>
      </c>
      <c r="J678" s="7">
        <v>21822</v>
      </c>
      <c r="K678" s="42"/>
      <c r="L678" s="42" t="s">
        <v>75</v>
      </c>
    </row>
    <row r="679" spans="1:12" x14ac:dyDescent="0.35">
      <c r="A679" s="8">
        <v>14045</v>
      </c>
      <c r="B679" s="7" t="s">
        <v>2515</v>
      </c>
      <c r="C679" s="7" t="s">
        <v>1105</v>
      </c>
      <c r="D679" s="7" t="s">
        <v>1080</v>
      </c>
      <c r="E679" s="7" t="s">
        <v>2516</v>
      </c>
      <c r="F679" s="41">
        <v>0</v>
      </c>
      <c r="G679" s="37">
        <v>-22.779256</v>
      </c>
      <c r="H679" s="37">
        <v>166.923969</v>
      </c>
      <c r="I679" s="7">
        <v>888059</v>
      </c>
      <c r="J679" s="7"/>
      <c r="K679" s="42"/>
      <c r="L679" s="42"/>
    </row>
    <row r="680" spans="1:12" hidden="1" x14ac:dyDescent="0.35">
      <c r="A680" s="8">
        <v>14046</v>
      </c>
      <c r="B680" s="7" t="s">
        <v>2517</v>
      </c>
      <c r="C680" s="7" t="s">
        <v>1105</v>
      </c>
      <c r="D680" s="7" t="s">
        <v>1080</v>
      </c>
      <c r="E680" s="7" t="s">
        <v>1107</v>
      </c>
      <c r="F680" s="41">
        <v>0</v>
      </c>
      <c r="G680" s="37">
        <v>-22.779256</v>
      </c>
      <c r="H680" s="37">
        <v>166.923969</v>
      </c>
      <c r="I680" s="7">
        <v>888059</v>
      </c>
      <c r="J680" s="7">
        <v>21822</v>
      </c>
      <c r="K680" s="42"/>
      <c r="L680" s="42" t="s">
        <v>75</v>
      </c>
    </row>
    <row r="681" spans="1:12" hidden="1" x14ac:dyDescent="0.35">
      <c r="A681" s="8">
        <v>14047</v>
      </c>
      <c r="B681" s="7" t="s">
        <v>2525</v>
      </c>
      <c r="C681" s="7" t="s">
        <v>2525</v>
      </c>
      <c r="D681" s="7" t="s">
        <v>1080</v>
      </c>
      <c r="E681" s="7" t="s">
        <v>2526</v>
      </c>
      <c r="F681" s="41" t="s">
        <v>2526</v>
      </c>
      <c r="G681" s="37">
        <v>-20.880638999999999</v>
      </c>
      <c r="H681" s="37">
        <v>165.45658</v>
      </c>
      <c r="I681" s="7">
        <v>334569</v>
      </c>
      <c r="J681" s="7">
        <v>21821</v>
      </c>
      <c r="K681" s="42"/>
      <c r="L681" s="42" t="s">
        <v>75</v>
      </c>
    </row>
    <row r="682" spans="1:12" hidden="1" x14ac:dyDescent="0.35">
      <c r="A682" s="8">
        <v>14048</v>
      </c>
      <c r="B682" s="7" t="s">
        <v>1091</v>
      </c>
      <c r="C682" s="7" t="s">
        <v>1090</v>
      </c>
      <c r="D682" s="7" t="s">
        <v>1080</v>
      </c>
      <c r="E682" s="7" t="s">
        <v>1092</v>
      </c>
      <c r="F682" s="41" t="s">
        <v>1092</v>
      </c>
      <c r="G682" s="37">
        <v>-20.405457999999999</v>
      </c>
      <c r="H682" s="37">
        <v>164.03617700000001</v>
      </c>
      <c r="I682" s="7">
        <v>334587</v>
      </c>
      <c r="J682" s="7">
        <v>21820</v>
      </c>
      <c r="K682" s="42"/>
      <c r="L682" s="42" t="s">
        <v>75</v>
      </c>
    </row>
    <row r="683" spans="1:12" hidden="1" x14ac:dyDescent="0.35">
      <c r="A683" s="8">
        <v>14049</v>
      </c>
      <c r="B683" s="7" t="s">
        <v>1169</v>
      </c>
      <c r="C683" s="7" t="s">
        <v>1090</v>
      </c>
      <c r="D683" s="7" t="s">
        <v>1080</v>
      </c>
      <c r="E683" s="7" t="s">
        <v>1169</v>
      </c>
      <c r="F683" s="41" t="s">
        <v>1169</v>
      </c>
      <c r="G683" s="37">
        <v>-20.405457999999999</v>
      </c>
      <c r="H683" s="37">
        <v>164.03617700000001</v>
      </c>
      <c r="I683" s="7"/>
      <c r="J683" s="7">
        <v>21820</v>
      </c>
      <c r="K683" s="42"/>
      <c r="L683" s="42" t="s">
        <v>75</v>
      </c>
    </row>
    <row r="684" spans="1:12" hidden="1" x14ac:dyDescent="0.35">
      <c r="A684" s="8">
        <v>14050</v>
      </c>
      <c r="B684" s="7" t="s">
        <v>2494</v>
      </c>
      <c r="C684" s="7" t="s">
        <v>1090</v>
      </c>
      <c r="D684" s="7" t="s">
        <v>1080</v>
      </c>
      <c r="E684" s="7" t="s">
        <v>2494</v>
      </c>
      <c r="F684" s="41" t="s">
        <v>2494</v>
      </c>
      <c r="G684" s="37">
        <v>-20.405457999999999</v>
      </c>
      <c r="H684" s="37">
        <v>164.03617700000001</v>
      </c>
      <c r="I684" s="7">
        <v>334587</v>
      </c>
      <c r="J684" s="7">
        <v>21820</v>
      </c>
      <c r="K684" s="42"/>
      <c r="L684" s="42" t="s">
        <v>75</v>
      </c>
    </row>
    <row r="685" spans="1:12" hidden="1" x14ac:dyDescent="0.35">
      <c r="A685" s="8">
        <v>14051</v>
      </c>
      <c r="B685" s="7" t="s">
        <v>2838</v>
      </c>
      <c r="C685" s="7" t="s">
        <v>1090</v>
      </c>
      <c r="D685" s="7" t="s">
        <v>1080</v>
      </c>
      <c r="E685" s="7" t="s">
        <v>2530</v>
      </c>
      <c r="F685" s="41">
        <v>0</v>
      </c>
      <c r="G685" s="37">
        <v>-20.405457999999999</v>
      </c>
      <c r="H685" s="37">
        <v>164.03617700000001</v>
      </c>
      <c r="I685" s="7">
        <v>334587</v>
      </c>
      <c r="J685" s="7">
        <v>21820</v>
      </c>
      <c r="K685" s="42"/>
      <c r="L685" s="42" t="s">
        <v>75</v>
      </c>
    </row>
    <row r="686" spans="1:12" hidden="1" x14ac:dyDescent="0.35">
      <c r="A686" s="8">
        <v>14052</v>
      </c>
      <c r="B686" s="7" t="s">
        <v>1168</v>
      </c>
      <c r="C686" s="7" t="s">
        <v>1090</v>
      </c>
      <c r="D686" s="7" t="s">
        <v>1080</v>
      </c>
      <c r="E686" s="7" t="s">
        <v>1169</v>
      </c>
      <c r="F686" s="41" t="s">
        <v>1169</v>
      </c>
      <c r="G686" s="37">
        <v>-20.405457999999999</v>
      </c>
      <c r="H686" s="37">
        <v>164.03617700000001</v>
      </c>
      <c r="I686" s="7">
        <v>334587</v>
      </c>
      <c r="J686" s="7">
        <v>21820</v>
      </c>
      <c r="K686" s="42"/>
      <c r="L686" s="42" t="s">
        <v>75</v>
      </c>
    </row>
    <row r="687" spans="1:12" hidden="1" x14ac:dyDescent="0.35">
      <c r="A687" s="8">
        <v>14053</v>
      </c>
      <c r="B687" s="7" t="s">
        <v>2528</v>
      </c>
      <c r="C687" s="7" t="s">
        <v>1090</v>
      </c>
      <c r="D687" s="7" t="s">
        <v>1080</v>
      </c>
      <c r="E687" s="7" t="s">
        <v>2528</v>
      </c>
      <c r="F687" s="41" t="s">
        <v>2529</v>
      </c>
      <c r="G687" s="37">
        <v>-20.405457999999999</v>
      </c>
      <c r="H687" s="37">
        <v>164.03617700000001</v>
      </c>
      <c r="I687" s="7">
        <v>334587</v>
      </c>
      <c r="J687" s="7">
        <v>21820</v>
      </c>
      <c r="K687" s="42"/>
      <c r="L687" s="42" t="s">
        <v>75</v>
      </c>
    </row>
    <row r="688" spans="1:12" hidden="1" x14ac:dyDescent="0.35">
      <c r="A688" s="8">
        <v>14054</v>
      </c>
      <c r="B688" s="7" t="s">
        <v>2508</v>
      </c>
      <c r="C688" s="7" t="s">
        <v>2508</v>
      </c>
      <c r="D688" s="7" t="s">
        <v>1080</v>
      </c>
      <c r="E688" s="7" t="s">
        <v>2509</v>
      </c>
      <c r="F688" s="41" t="s">
        <v>2508</v>
      </c>
      <c r="G688" s="37">
        <v>-21.314236999999999</v>
      </c>
      <c r="H688" s="37">
        <v>167.57251500000001</v>
      </c>
      <c r="I688" s="7">
        <v>338910</v>
      </c>
      <c r="J688" s="7">
        <v>21824</v>
      </c>
      <c r="K688" s="42"/>
      <c r="L688" s="42" t="s">
        <v>112</v>
      </c>
    </row>
    <row r="689" spans="1:12" x14ac:dyDescent="0.35">
      <c r="A689" s="8">
        <v>14055</v>
      </c>
      <c r="B689" s="7" t="s">
        <v>2512</v>
      </c>
      <c r="C689" s="7" t="s">
        <v>2512</v>
      </c>
      <c r="D689" s="7" t="s">
        <v>1080</v>
      </c>
      <c r="E689" s="7" t="s">
        <v>2513</v>
      </c>
      <c r="F689" s="41" t="s">
        <v>2514</v>
      </c>
      <c r="G689" s="37">
        <v>-21.357502</v>
      </c>
      <c r="H689" s="37">
        <v>167.73704699999999</v>
      </c>
      <c r="I689" s="7">
        <v>338899</v>
      </c>
      <c r="J689" s="7"/>
      <c r="K689" s="42"/>
      <c r="L689" s="42"/>
    </row>
    <row r="690" spans="1:12" hidden="1" x14ac:dyDescent="0.35">
      <c r="A690" s="8">
        <v>14056</v>
      </c>
      <c r="B690" s="7" t="s">
        <v>1160</v>
      </c>
      <c r="C690" s="7" t="s">
        <v>1160</v>
      </c>
      <c r="D690" s="7" t="s">
        <v>1080</v>
      </c>
      <c r="E690" s="7" t="s">
        <v>1099</v>
      </c>
      <c r="F690" s="41" t="s">
        <v>1100</v>
      </c>
      <c r="G690" s="37">
        <v>-22.343329000000001</v>
      </c>
      <c r="H690" s="37">
        <v>171.35618199999999</v>
      </c>
      <c r="I690" s="7">
        <v>339107</v>
      </c>
      <c r="J690" s="7">
        <v>21818</v>
      </c>
      <c r="K690" s="42"/>
      <c r="L690" s="42" t="s">
        <v>109</v>
      </c>
    </row>
    <row r="691" spans="1:12" x14ac:dyDescent="0.35">
      <c r="A691" s="8">
        <v>14057</v>
      </c>
      <c r="B691" s="7" t="s">
        <v>2753</v>
      </c>
      <c r="C691" s="7" t="s">
        <v>2752</v>
      </c>
      <c r="D691" s="7" t="s">
        <v>1080</v>
      </c>
      <c r="E691" s="7"/>
      <c r="F691" s="41"/>
      <c r="G691" s="37">
        <v>-21.675576</v>
      </c>
      <c r="H691" s="37">
        <v>166.38492600000001</v>
      </c>
      <c r="I691" s="7"/>
      <c r="J691" s="7"/>
      <c r="K691" s="42"/>
      <c r="L691" s="42"/>
    </row>
    <row r="692" spans="1:12" hidden="1" x14ac:dyDescent="0.35">
      <c r="A692" s="8">
        <v>14058</v>
      </c>
      <c r="B692" s="7" t="s">
        <v>1095</v>
      </c>
      <c r="C692" s="7" t="s">
        <v>1094</v>
      </c>
      <c r="D692" s="7" t="s">
        <v>1080</v>
      </c>
      <c r="E692" s="7" t="s">
        <v>1096</v>
      </c>
      <c r="F692" s="41" t="s">
        <v>1097</v>
      </c>
      <c r="G692" s="37">
        <v>-21.079979000000002</v>
      </c>
      <c r="H692" s="37">
        <v>164.714292</v>
      </c>
      <c r="I692" s="7">
        <v>462442</v>
      </c>
      <c r="J692" s="7">
        <v>31317</v>
      </c>
      <c r="K692" s="42"/>
      <c r="L692" s="42" t="s">
        <v>112</v>
      </c>
    </row>
    <row r="693" spans="1:12" x14ac:dyDescent="0.35">
      <c r="A693" s="8">
        <v>14059</v>
      </c>
      <c r="B693" s="7" t="s">
        <v>1917</v>
      </c>
      <c r="C693" s="7" t="s">
        <v>1916</v>
      </c>
      <c r="D693" s="7" t="s">
        <v>1080</v>
      </c>
      <c r="E693" s="7" t="s">
        <v>1917</v>
      </c>
      <c r="F693" s="41" t="s">
        <v>1917</v>
      </c>
      <c r="G693" s="37">
        <v>-20.336155000000002</v>
      </c>
      <c r="H693" s="37">
        <v>166.22340600000001</v>
      </c>
      <c r="I693" s="7"/>
      <c r="J693" s="7"/>
      <c r="K693" s="42"/>
      <c r="L693" s="42"/>
    </row>
    <row r="694" spans="1:12" x14ac:dyDescent="0.35">
      <c r="A694" s="8">
        <v>14060</v>
      </c>
      <c r="B694" s="7" t="s">
        <v>2518</v>
      </c>
      <c r="C694" s="7" t="s">
        <v>2518</v>
      </c>
      <c r="D694" s="7" t="s">
        <v>1080</v>
      </c>
      <c r="E694" s="7">
        <v>0</v>
      </c>
      <c r="F694" s="41">
        <v>0</v>
      </c>
      <c r="G694" s="37">
        <v>-22.009340000000002</v>
      </c>
      <c r="H694" s="37">
        <v>165.939516</v>
      </c>
      <c r="I694" s="7">
        <v>888040</v>
      </c>
      <c r="J694" s="7"/>
      <c r="K694" s="42"/>
      <c r="L694" s="42"/>
    </row>
    <row r="695" spans="1:12" hidden="1" x14ac:dyDescent="0.35">
      <c r="A695" s="8">
        <v>14061</v>
      </c>
      <c r="B695" s="7" t="s">
        <v>2519</v>
      </c>
      <c r="C695" s="7" t="s">
        <v>2519</v>
      </c>
      <c r="D695" s="7" t="s">
        <v>1080</v>
      </c>
      <c r="E695" s="7" t="s">
        <v>2520</v>
      </c>
      <c r="F695" s="41">
        <v>0</v>
      </c>
      <c r="G695" s="37">
        <v>-22.595155999999999</v>
      </c>
      <c r="H695" s="37">
        <v>168.95142899999999</v>
      </c>
      <c r="I695" s="7">
        <v>338958</v>
      </c>
      <c r="J695" s="7">
        <v>21817</v>
      </c>
      <c r="K695" s="42"/>
      <c r="L695" s="42" t="s">
        <v>109</v>
      </c>
    </row>
    <row r="696" spans="1:12" hidden="1" x14ac:dyDescent="0.35">
      <c r="A696" s="8">
        <v>14062</v>
      </c>
      <c r="B696" s="7" t="s">
        <v>2521</v>
      </c>
      <c r="C696" s="7" t="s">
        <v>2521</v>
      </c>
      <c r="D696" s="7" t="s">
        <v>1080</v>
      </c>
      <c r="E696" s="7" t="s">
        <v>2522</v>
      </c>
      <c r="F696" s="41" t="s">
        <v>2523</v>
      </c>
      <c r="G696" s="37">
        <v>-20.049599000000001</v>
      </c>
      <c r="H696" s="37">
        <v>163.81112100000001</v>
      </c>
      <c r="I696" s="7">
        <v>334376</v>
      </c>
      <c r="J696" s="7">
        <v>21825</v>
      </c>
      <c r="K696" s="42"/>
      <c r="L696" s="42" t="s">
        <v>109</v>
      </c>
    </row>
    <row r="697" spans="1:12" hidden="1" x14ac:dyDescent="0.35">
      <c r="A697" s="8">
        <v>15000</v>
      </c>
      <c r="B697" s="7" t="s">
        <v>1322</v>
      </c>
      <c r="C697" s="7" t="s">
        <v>1322</v>
      </c>
      <c r="D697" s="7" t="s">
        <v>1919</v>
      </c>
      <c r="E697" s="7" t="s">
        <v>1918</v>
      </c>
      <c r="F697" s="41" t="s">
        <v>1918</v>
      </c>
      <c r="G697" s="37">
        <v>-19.051870000000001</v>
      </c>
      <c r="H697" s="37">
        <v>-169.858328</v>
      </c>
      <c r="I697" s="7">
        <v>353608</v>
      </c>
      <c r="J697" s="7"/>
      <c r="K697" s="42"/>
      <c r="L697" s="42"/>
    </row>
    <row r="698" spans="1:12" hidden="1" x14ac:dyDescent="0.35">
      <c r="A698" s="8">
        <v>16000</v>
      </c>
      <c r="B698" s="7" t="s">
        <v>1924</v>
      </c>
      <c r="C698" s="7" t="s">
        <v>1924</v>
      </c>
      <c r="D698" s="7" t="s">
        <v>1184</v>
      </c>
      <c r="E698" s="7" t="s">
        <v>1925</v>
      </c>
      <c r="F698" s="41" t="s">
        <v>1926</v>
      </c>
      <c r="G698" s="37">
        <v>14.85252</v>
      </c>
      <c r="H698" s="37">
        <v>145.558763</v>
      </c>
      <c r="I698" s="7">
        <v>353599</v>
      </c>
      <c r="J698" s="7">
        <v>24516</v>
      </c>
      <c r="K698" s="42"/>
      <c r="L698" s="42" t="s">
        <v>109</v>
      </c>
    </row>
    <row r="699" spans="1:12" hidden="1" x14ac:dyDescent="0.35">
      <c r="A699" s="8">
        <v>16001</v>
      </c>
      <c r="B699" s="7" t="s">
        <v>2532</v>
      </c>
      <c r="C699" s="7" t="s">
        <v>2532</v>
      </c>
      <c r="D699" s="7" t="s">
        <v>1184</v>
      </c>
      <c r="E699" s="7" t="s">
        <v>2532</v>
      </c>
      <c r="F699" s="41" t="s">
        <v>2532</v>
      </c>
      <c r="G699" s="37">
        <v>18.772829000000002</v>
      </c>
      <c r="H699" s="37">
        <v>145.66211699999999</v>
      </c>
      <c r="I699" s="7">
        <v>353595</v>
      </c>
      <c r="J699" s="7"/>
      <c r="K699" s="42"/>
      <c r="L699" s="42"/>
    </row>
    <row r="700" spans="1:12" hidden="1" x14ac:dyDescent="0.35">
      <c r="A700" s="8">
        <v>16002</v>
      </c>
      <c r="B700" s="7" t="s">
        <v>2533</v>
      </c>
      <c r="C700" s="7" t="s">
        <v>2533</v>
      </c>
      <c r="D700" s="7" t="s">
        <v>1184</v>
      </c>
      <c r="E700" s="7" t="s">
        <v>2533</v>
      </c>
      <c r="F700" s="41" t="s">
        <v>2534</v>
      </c>
      <c r="G700" s="37">
        <v>17.599786000000002</v>
      </c>
      <c r="H700" s="37">
        <v>145.83287799999999</v>
      </c>
      <c r="I700" s="7">
        <v>353597</v>
      </c>
      <c r="J700" s="7">
        <v>24523</v>
      </c>
      <c r="K700" s="42"/>
      <c r="L700" s="42" t="s">
        <v>109</v>
      </c>
    </row>
    <row r="701" spans="1:12" hidden="1" x14ac:dyDescent="0.35">
      <c r="A701" s="8">
        <v>16003</v>
      </c>
      <c r="B701" s="7" t="s">
        <v>2535</v>
      </c>
      <c r="C701" s="7" t="s">
        <v>2535</v>
      </c>
      <c r="D701" s="7" t="s">
        <v>1184</v>
      </c>
      <c r="E701" s="7" t="s">
        <v>2535</v>
      </c>
      <c r="F701" s="41" t="s">
        <v>2536</v>
      </c>
      <c r="G701" s="37">
        <v>16.351969</v>
      </c>
      <c r="H701" s="37">
        <v>145.67744099999999</v>
      </c>
      <c r="I701" s="7">
        <v>353596</v>
      </c>
      <c r="J701" s="7"/>
      <c r="K701" s="42"/>
      <c r="L701" s="42"/>
    </row>
    <row r="702" spans="1:12" hidden="1" x14ac:dyDescent="0.35">
      <c r="A702" s="8">
        <v>16004</v>
      </c>
      <c r="B702" s="7" t="s">
        <v>2537</v>
      </c>
      <c r="C702" s="7" t="s">
        <v>2537</v>
      </c>
      <c r="D702" s="7" t="s">
        <v>1184</v>
      </c>
      <c r="E702" s="7" t="s">
        <v>2538</v>
      </c>
      <c r="F702" s="41">
        <v>0</v>
      </c>
      <c r="G702" s="37">
        <v>19.691444000000001</v>
      </c>
      <c r="H702" s="37">
        <v>145.40428199999999</v>
      </c>
      <c r="I702" s="7">
        <v>353598</v>
      </c>
      <c r="J702" s="7"/>
      <c r="K702" s="42"/>
      <c r="L702" s="42"/>
    </row>
    <row r="703" spans="1:12" hidden="1" x14ac:dyDescent="0.35">
      <c r="A703" s="8">
        <v>16005</v>
      </c>
      <c r="B703" s="7" t="s">
        <v>2540</v>
      </c>
      <c r="C703" s="7" t="s">
        <v>2540</v>
      </c>
      <c r="D703" s="7" t="s">
        <v>1184</v>
      </c>
      <c r="E703" s="7" t="s">
        <v>2540</v>
      </c>
      <c r="F703" s="41" t="s">
        <v>108</v>
      </c>
      <c r="G703" s="37">
        <v>16.018578000000002</v>
      </c>
      <c r="H703" s="37">
        <v>146.05919700000001</v>
      </c>
      <c r="I703" s="7">
        <v>353604</v>
      </c>
      <c r="J703" s="7"/>
      <c r="K703" s="42"/>
      <c r="L703" s="42"/>
    </row>
    <row r="704" spans="1:12" hidden="1" x14ac:dyDescent="0.35">
      <c r="A704" s="8">
        <v>16006</v>
      </c>
      <c r="B704" s="7" t="s">
        <v>2541</v>
      </c>
      <c r="C704" s="7" t="s">
        <v>2541</v>
      </c>
      <c r="D704" s="7" t="s">
        <v>1184</v>
      </c>
      <c r="E704" s="7" t="s">
        <v>2541</v>
      </c>
      <c r="F704" s="41" t="s">
        <v>2542</v>
      </c>
      <c r="G704" s="37">
        <v>13.443673</v>
      </c>
      <c r="H704" s="37">
        <v>144.77763999999999</v>
      </c>
      <c r="I704" s="7">
        <v>352140</v>
      </c>
      <c r="J704" s="7"/>
      <c r="K704" s="42"/>
      <c r="L704" s="42"/>
    </row>
    <row r="705" spans="1:12" hidden="1" x14ac:dyDescent="0.35">
      <c r="A705" s="8">
        <v>16007</v>
      </c>
      <c r="B705" s="7" t="s">
        <v>1182</v>
      </c>
      <c r="C705" s="7" t="s">
        <v>1182</v>
      </c>
      <c r="D705" s="7" t="s">
        <v>1184</v>
      </c>
      <c r="E705" s="7" t="s">
        <v>1182</v>
      </c>
      <c r="F705" s="41" t="s">
        <v>1183</v>
      </c>
      <c r="G705" s="37">
        <v>17.309919000000001</v>
      </c>
      <c r="H705" s="37">
        <v>145.84143299999999</v>
      </c>
      <c r="I705" s="7">
        <v>353601</v>
      </c>
      <c r="J705" s="7">
        <v>24524</v>
      </c>
      <c r="K705" s="42"/>
      <c r="L705" s="42" t="s">
        <v>109</v>
      </c>
    </row>
    <row r="706" spans="1:12" hidden="1" x14ac:dyDescent="0.35">
      <c r="A706" s="8">
        <v>16008</v>
      </c>
      <c r="B706" s="7" t="s">
        <v>1927</v>
      </c>
      <c r="C706" s="7" t="s">
        <v>1927</v>
      </c>
      <c r="D706" s="7" t="s">
        <v>1184</v>
      </c>
      <c r="E706" s="7" t="s">
        <v>1927</v>
      </c>
      <c r="F706" s="41" t="s">
        <v>1927</v>
      </c>
      <c r="G706" s="37">
        <v>15.257733999999999</v>
      </c>
      <c r="H706" s="37">
        <v>145.81389300000001</v>
      </c>
      <c r="I706" s="7">
        <v>357903</v>
      </c>
      <c r="J706" s="7"/>
      <c r="K706" s="42"/>
      <c r="L706" s="42"/>
    </row>
    <row r="707" spans="1:12" hidden="1" x14ac:dyDescent="0.35">
      <c r="A707" s="8">
        <v>16009</v>
      </c>
      <c r="B707" s="7" t="s">
        <v>2539</v>
      </c>
      <c r="C707" s="7" t="s">
        <v>1191</v>
      </c>
      <c r="D707" s="7" t="s">
        <v>1184</v>
      </c>
      <c r="E707" s="7" t="s">
        <v>2539</v>
      </c>
      <c r="F707" s="41" t="s">
        <v>108</v>
      </c>
      <c r="G707" s="37">
        <v>20.020229</v>
      </c>
      <c r="H707" s="37">
        <v>145.23342600000001</v>
      </c>
      <c r="I707" s="7">
        <v>353603</v>
      </c>
      <c r="J707" s="7">
        <v>24521</v>
      </c>
      <c r="K707" s="42"/>
      <c r="L707" s="42" t="s">
        <v>75</v>
      </c>
    </row>
    <row r="708" spans="1:12" hidden="1" x14ac:dyDescent="0.35">
      <c r="A708" s="8">
        <v>16010</v>
      </c>
      <c r="B708" s="7" t="s">
        <v>1189</v>
      </c>
      <c r="C708" s="7" t="s">
        <v>1189</v>
      </c>
      <c r="D708" s="7" t="s">
        <v>1184</v>
      </c>
      <c r="E708" s="7" t="s">
        <v>1189</v>
      </c>
      <c r="F708" s="41" t="s">
        <v>1189</v>
      </c>
      <c r="G708" s="37">
        <v>14.834880999999999</v>
      </c>
      <c r="H708" s="37">
        <v>145.53314700000001</v>
      </c>
      <c r="I708" s="7">
        <v>357904</v>
      </c>
      <c r="J708" s="7"/>
      <c r="K708" s="42"/>
      <c r="L708" s="42"/>
    </row>
    <row r="709" spans="1:12" hidden="1" x14ac:dyDescent="0.35">
      <c r="A709" s="8">
        <v>16011</v>
      </c>
      <c r="B709" s="7" t="s">
        <v>2550</v>
      </c>
      <c r="C709" s="7" t="s">
        <v>2550</v>
      </c>
      <c r="D709" s="7" t="s">
        <v>1184</v>
      </c>
      <c r="E709" s="7" t="s">
        <v>2550</v>
      </c>
      <c r="F709" s="41" t="s">
        <v>2551</v>
      </c>
      <c r="G709" s="37">
        <v>18.116548000000002</v>
      </c>
      <c r="H709" s="37">
        <v>145.76671200000001</v>
      </c>
      <c r="I709" s="7">
        <v>353593</v>
      </c>
      <c r="J709" s="7"/>
      <c r="K709" s="42"/>
      <c r="L709" s="42"/>
    </row>
    <row r="710" spans="1:12" hidden="1" x14ac:dyDescent="0.35">
      <c r="A710" s="8">
        <v>16012</v>
      </c>
      <c r="B710" s="7" t="s">
        <v>1929</v>
      </c>
      <c r="C710" s="7" t="s">
        <v>1929</v>
      </c>
      <c r="D710" s="7" t="s">
        <v>1184</v>
      </c>
      <c r="E710" s="7" t="s">
        <v>1929</v>
      </c>
      <c r="F710" s="41" t="s">
        <v>1930</v>
      </c>
      <c r="G710" s="37">
        <v>14.157372000000001</v>
      </c>
      <c r="H710" s="37">
        <v>145.214403</v>
      </c>
      <c r="I710" s="7">
        <v>353590</v>
      </c>
      <c r="J710" s="7">
        <v>24515</v>
      </c>
      <c r="K710" s="42"/>
      <c r="L710" s="42" t="s">
        <v>112</v>
      </c>
    </row>
    <row r="711" spans="1:12" hidden="1" x14ac:dyDescent="0.35">
      <c r="A711" s="8">
        <v>16013</v>
      </c>
      <c r="B711" s="7" t="s">
        <v>1932</v>
      </c>
      <c r="C711" s="7" t="s">
        <v>1932</v>
      </c>
      <c r="D711" s="7" t="s">
        <v>1184</v>
      </c>
      <c r="E711" s="7" t="s">
        <v>1932</v>
      </c>
      <c r="F711" s="41" t="s">
        <v>1932</v>
      </c>
      <c r="G711" s="37">
        <v>15.188972</v>
      </c>
      <c r="H711" s="37">
        <v>145.75364999999999</v>
      </c>
      <c r="I711" s="7">
        <v>353586</v>
      </c>
      <c r="J711" s="7">
        <v>24519</v>
      </c>
      <c r="K711" s="42"/>
      <c r="L711" s="42" t="s">
        <v>112</v>
      </c>
    </row>
    <row r="712" spans="1:12" hidden="1" x14ac:dyDescent="0.35">
      <c r="A712" s="8">
        <v>16014</v>
      </c>
      <c r="B712" s="7" t="s">
        <v>2554</v>
      </c>
      <c r="C712" s="7" t="s">
        <v>2554</v>
      </c>
      <c r="D712" s="7" t="s">
        <v>1184</v>
      </c>
      <c r="E712" s="7" t="s">
        <v>2554</v>
      </c>
      <c r="F712" s="41" t="s">
        <v>2555</v>
      </c>
      <c r="G712" s="37">
        <v>16.704467000000001</v>
      </c>
      <c r="H712" s="37">
        <v>145.77880500000001</v>
      </c>
      <c r="I712" s="7">
        <v>353600</v>
      </c>
      <c r="J712" s="7">
        <v>24525</v>
      </c>
      <c r="K712" s="42"/>
      <c r="L712" s="42" t="s">
        <v>109</v>
      </c>
    </row>
    <row r="713" spans="1:12" hidden="1" x14ac:dyDescent="0.35">
      <c r="A713" s="8">
        <v>16015</v>
      </c>
      <c r="B713" s="7" t="s">
        <v>1933</v>
      </c>
      <c r="C713" s="7" t="s">
        <v>1933</v>
      </c>
      <c r="D713" s="7" t="s">
        <v>1184</v>
      </c>
      <c r="E713" s="7" t="s">
        <v>1933</v>
      </c>
      <c r="F713" s="41" t="s">
        <v>1933</v>
      </c>
      <c r="G713" s="37">
        <v>14.963751</v>
      </c>
      <c r="H713" s="37">
        <v>145.61747099999999</v>
      </c>
      <c r="I713" s="7">
        <v>353587</v>
      </c>
      <c r="J713" s="7">
        <v>24517</v>
      </c>
      <c r="K713" s="42"/>
      <c r="L713" s="42" t="s">
        <v>112</v>
      </c>
    </row>
    <row r="714" spans="1:12" hidden="1" x14ac:dyDescent="0.35">
      <c r="A714" s="8">
        <v>16016</v>
      </c>
      <c r="B714" s="7" t="s">
        <v>1192</v>
      </c>
      <c r="C714" s="7" t="s">
        <v>1192</v>
      </c>
      <c r="D714" s="7" t="s">
        <v>1184</v>
      </c>
      <c r="E714" s="7" t="s">
        <v>1193</v>
      </c>
      <c r="F714" s="41">
        <v>0</v>
      </c>
      <c r="G714" s="37">
        <v>20.544260999999999</v>
      </c>
      <c r="H714" s="37">
        <v>144.89370600000001</v>
      </c>
      <c r="I714" s="7">
        <v>353602</v>
      </c>
      <c r="J714" s="7">
        <v>24520</v>
      </c>
      <c r="K714" s="42"/>
      <c r="L714" s="42" t="s">
        <v>109</v>
      </c>
    </row>
    <row r="715" spans="1:12" hidden="1" x14ac:dyDescent="0.35">
      <c r="A715" s="8">
        <v>17000</v>
      </c>
      <c r="B715" s="7" t="s">
        <v>2556</v>
      </c>
      <c r="C715" s="7" t="s">
        <v>2556</v>
      </c>
      <c r="D715" s="7" t="s">
        <v>2557</v>
      </c>
      <c r="E715" s="7"/>
      <c r="F715" s="41"/>
      <c r="G715" s="37">
        <v>4.6547150000000004</v>
      </c>
      <c r="H715" s="37">
        <v>131.952125</v>
      </c>
      <c r="I715" s="7">
        <v>345360</v>
      </c>
      <c r="J715" s="7"/>
      <c r="K715" s="42"/>
      <c r="L715" s="42"/>
    </row>
    <row r="716" spans="1:12" hidden="1" x14ac:dyDescent="0.35">
      <c r="A716" s="8">
        <v>17001</v>
      </c>
      <c r="B716" s="7" t="s">
        <v>2562</v>
      </c>
      <c r="C716" s="7" t="s">
        <v>2562</v>
      </c>
      <c r="D716" s="7" t="s">
        <v>2557</v>
      </c>
      <c r="E716" s="7"/>
      <c r="F716" s="41"/>
      <c r="G716" s="37">
        <v>7.5326399999999998</v>
      </c>
      <c r="H716" s="37">
        <v>134.62050400000001</v>
      </c>
      <c r="I716" s="7">
        <v>349855</v>
      </c>
      <c r="J716" s="7"/>
      <c r="K716" s="42"/>
      <c r="L716" s="42"/>
    </row>
    <row r="717" spans="1:12" hidden="1" x14ac:dyDescent="0.35">
      <c r="A717" s="8">
        <v>17002</v>
      </c>
      <c r="B717" s="7" t="s">
        <v>2565</v>
      </c>
      <c r="C717" s="7" t="s">
        <v>2565</v>
      </c>
      <c r="D717" s="7" t="s">
        <v>2557</v>
      </c>
      <c r="E717" s="7"/>
      <c r="F717" s="41"/>
      <c r="G717" s="37">
        <v>8.0424410000000002</v>
      </c>
      <c r="H717" s="37">
        <v>134.699532</v>
      </c>
      <c r="I717" s="7">
        <v>350254</v>
      </c>
      <c r="J717" s="7"/>
      <c r="K717" s="42"/>
      <c r="L717" s="42"/>
    </row>
    <row r="718" spans="1:12" hidden="1" x14ac:dyDescent="0.35">
      <c r="A718" s="8">
        <v>17003</v>
      </c>
      <c r="B718" s="7" t="s">
        <v>2568</v>
      </c>
      <c r="C718" s="7" t="s">
        <v>2568</v>
      </c>
      <c r="D718" s="7" t="s">
        <v>2557</v>
      </c>
      <c r="E718" s="7"/>
      <c r="F718" s="41"/>
      <c r="G718" s="37">
        <v>5.3544400000000003</v>
      </c>
      <c r="H718" s="37">
        <v>132.227609</v>
      </c>
      <c r="I718" s="7">
        <v>345359</v>
      </c>
      <c r="J718" s="7">
        <v>23560</v>
      </c>
      <c r="K718" s="42"/>
      <c r="L718" s="42"/>
    </row>
    <row r="719" spans="1:12" hidden="1" x14ac:dyDescent="0.35">
      <c r="A719" s="8">
        <v>17004</v>
      </c>
      <c r="B719" s="7" t="s">
        <v>2569</v>
      </c>
      <c r="C719" s="7" t="s">
        <v>2569</v>
      </c>
      <c r="D719" s="7" t="s">
        <v>2557</v>
      </c>
      <c r="E719" s="7"/>
      <c r="F719" s="41"/>
      <c r="G719" s="37">
        <v>2.9779019999999998</v>
      </c>
      <c r="H719" s="37">
        <v>131.813299</v>
      </c>
      <c r="I719" s="7">
        <v>456097</v>
      </c>
      <c r="J719" s="7">
        <v>23561</v>
      </c>
      <c r="K719" s="42"/>
      <c r="L719" s="42"/>
    </row>
    <row r="720" spans="1:12" hidden="1" x14ac:dyDescent="0.35">
      <c r="A720" s="8">
        <v>17005</v>
      </c>
      <c r="B720" s="7" t="s">
        <v>2577</v>
      </c>
      <c r="C720" s="7" t="s">
        <v>2576</v>
      </c>
      <c r="D720" s="7" t="s">
        <v>2557</v>
      </c>
      <c r="E720" s="7"/>
      <c r="F720" s="41"/>
      <c r="G720" s="37">
        <v>8.0582220000000007</v>
      </c>
      <c r="H720" s="37">
        <v>134.71097599999999</v>
      </c>
      <c r="I720" s="7">
        <v>350252</v>
      </c>
      <c r="J720" s="7">
        <v>23542</v>
      </c>
      <c r="K720" s="42"/>
      <c r="L720" s="42"/>
    </row>
    <row r="721" spans="1:12" hidden="1" x14ac:dyDescent="0.35">
      <c r="A721" s="8">
        <v>17006</v>
      </c>
      <c r="B721" s="7" t="s">
        <v>2574</v>
      </c>
      <c r="C721" s="7" t="s">
        <v>2574</v>
      </c>
      <c r="D721" s="7" t="s">
        <v>2557</v>
      </c>
      <c r="E721" s="7"/>
      <c r="F721" s="41"/>
      <c r="G721" s="37">
        <v>4.3143729999999998</v>
      </c>
      <c r="H721" s="37">
        <v>132.311286</v>
      </c>
      <c r="I721" s="7">
        <v>345358</v>
      </c>
      <c r="J721" s="7"/>
      <c r="K721" s="42"/>
      <c r="L721" s="42"/>
    </row>
    <row r="722" spans="1:12" hidden="1" x14ac:dyDescent="0.35">
      <c r="A722" s="8">
        <v>17007</v>
      </c>
      <c r="B722" s="7" t="s">
        <v>2584</v>
      </c>
      <c r="C722" s="7" t="s">
        <v>2584</v>
      </c>
      <c r="D722" s="7" t="s">
        <v>2557</v>
      </c>
      <c r="E722" s="7"/>
      <c r="F722" s="41"/>
      <c r="G722" s="37">
        <v>8.0582220000000007</v>
      </c>
      <c r="H722" s="37">
        <v>134.71097599999999</v>
      </c>
      <c r="I722" s="7"/>
      <c r="J722" s="7"/>
      <c r="K722" s="42"/>
      <c r="L722" s="42"/>
    </row>
    <row r="723" spans="1:12" hidden="1" x14ac:dyDescent="0.35">
      <c r="A723" s="8">
        <v>17008</v>
      </c>
      <c r="B723" s="7" t="s">
        <v>2575</v>
      </c>
      <c r="C723" s="7" t="s">
        <v>2575</v>
      </c>
      <c r="D723" s="7" t="s">
        <v>2557</v>
      </c>
      <c r="E723" s="7"/>
      <c r="F723" s="41"/>
      <c r="G723" s="37">
        <v>6.9074220000000004</v>
      </c>
      <c r="H723" s="37">
        <v>134.137238</v>
      </c>
      <c r="I723" s="7">
        <v>349890</v>
      </c>
      <c r="J723" s="7"/>
      <c r="K723" s="42"/>
      <c r="L723" s="42"/>
    </row>
    <row r="724" spans="1:12" hidden="1" x14ac:dyDescent="0.35">
      <c r="A724" s="8">
        <v>17009</v>
      </c>
      <c r="B724" s="7" t="s">
        <v>2583</v>
      </c>
      <c r="C724" s="7" t="s">
        <v>2583</v>
      </c>
      <c r="D724" s="7" t="s">
        <v>2557</v>
      </c>
      <c r="E724" s="7"/>
      <c r="F724" s="41"/>
      <c r="G724" s="37">
        <v>8.1711120000000008</v>
      </c>
      <c r="H724" s="37">
        <v>134.64273299999999</v>
      </c>
      <c r="I724" s="7"/>
      <c r="J724" s="7"/>
      <c r="K724" s="42"/>
      <c r="L724" s="42"/>
    </row>
    <row r="725" spans="1:12" hidden="1" x14ac:dyDescent="0.35">
      <c r="A725" s="8">
        <v>17010</v>
      </c>
      <c r="B725" s="7" t="s">
        <v>2579</v>
      </c>
      <c r="C725" s="7" t="s">
        <v>2578</v>
      </c>
      <c r="D725" s="7" t="s">
        <v>2557</v>
      </c>
      <c r="E725" s="7"/>
      <c r="F725" s="41"/>
      <c r="G725" s="37">
        <v>7.0257620000000003</v>
      </c>
      <c r="H725" s="37">
        <v>134.25589500000001</v>
      </c>
      <c r="I725" s="7">
        <v>349865</v>
      </c>
      <c r="J725" s="7">
        <v>23551</v>
      </c>
      <c r="K725" s="42"/>
      <c r="L725" s="42"/>
    </row>
    <row r="726" spans="1:12" hidden="1" x14ac:dyDescent="0.35">
      <c r="A726" s="8">
        <v>17011</v>
      </c>
      <c r="B726" s="7" t="s">
        <v>2585</v>
      </c>
      <c r="C726" s="7" t="s">
        <v>2585</v>
      </c>
      <c r="D726" s="7" t="s">
        <v>2557</v>
      </c>
      <c r="E726" s="7"/>
      <c r="F726" s="41"/>
      <c r="G726" s="37">
        <v>7.177829</v>
      </c>
      <c r="H726" s="37">
        <v>134.26280299999999</v>
      </c>
      <c r="I726" s="7"/>
      <c r="J726" s="7">
        <v>23550</v>
      </c>
      <c r="K726" s="42"/>
      <c r="L726" s="42"/>
    </row>
    <row r="727" spans="1:12" hidden="1" x14ac:dyDescent="0.35">
      <c r="A727" s="8">
        <v>17012</v>
      </c>
      <c r="B727" s="7" t="s">
        <v>2580</v>
      </c>
      <c r="C727" s="7" t="s">
        <v>2580</v>
      </c>
      <c r="D727" s="7" t="s">
        <v>2557</v>
      </c>
      <c r="E727" s="7"/>
      <c r="F727" s="41"/>
      <c r="G727" s="37">
        <v>5.3267280000000001</v>
      </c>
      <c r="H727" s="37">
        <v>132.22321299999999</v>
      </c>
      <c r="I727" s="7">
        <v>345357</v>
      </c>
      <c r="J727" s="7"/>
      <c r="K727" s="42"/>
      <c r="L727" s="42"/>
    </row>
    <row r="728" spans="1:12" hidden="1" x14ac:dyDescent="0.35">
      <c r="A728" s="8">
        <v>17013</v>
      </c>
      <c r="B728" s="7" t="s">
        <v>2581</v>
      </c>
      <c r="C728" s="7" t="s">
        <v>2581</v>
      </c>
      <c r="D728" s="7" t="s">
        <v>2557</v>
      </c>
      <c r="E728" s="7"/>
      <c r="F728" s="41"/>
      <c r="G728" s="37">
        <v>3.006853</v>
      </c>
      <c r="H728" s="37">
        <v>131.12474700000001</v>
      </c>
      <c r="I728" s="7">
        <v>345356</v>
      </c>
      <c r="J728" s="7"/>
      <c r="K728" s="42"/>
      <c r="L728" s="42"/>
    </row>
    <row r="729" spans="1:12" hidden="1" x14ac:dyDescent="0.35">
      <c r="A729" s="8">
        <v>18000</v>
      </c>
      <c r="B729" s="7" t="s">
        <v>1194</v>
      </c>
      <c r="C729" s="7" t="s">
        <v>1194</v>
      </c>
      <c r="D729" s="7" t="s">
        <v>1195</v>
      </c>
      <c r="E729" s="7" t="s">
        <v>1194</v>
      </c>
      <c r="F729" s="41"/>
      <c r="G729" s="37">
        <v>5.8820290000000002</v>
      </c>
      <c r="H729" s="37">
        <v>-162.07603800000001</v>
      </c>
      <c r="I729" s="7">
        <v>354623</v>
      </c>
      <c r="J729" s="7">
        <v>30052</v>
      </c>
      <c r="K729" s="42"/>
      <c r="L729" s="42" t="s">
        <v>75</v>
      </c>
    </row>
    <row r="730" spans="1:12" x14ac:dyDescent="0.35">
      <c r="A730" s="8">
        <v>19000</v>
      </c>
      <c r="B730" s="7" t="s">
        <v>1944</v>
      </c>
      <c r="C730" s="7" t="s">
        <v>1238</v>
      </c>
      <c r="D730" s="7" t="s">
        <v>1200</v>
      </c>
      <c r="E730" s="7" t="s">
        <v>1945</v>
      </c>
      <c r="F730" s="41" t="s">
        <v>1944</v>
      </c>
      <c r="G730" s="37">
        <v>-2.0273490000000001</v>
      </c>
      <c r="H730" s="37">
        <v>147.31315599999999</v>
      </c>
      <c r="I730" s="7">
        <v>462722</v>
      </c>
      <c r="J730" s="7"/>
      <c r="K730" s="42"/>
      <c r="L730" s="42"/>
    </row>
    <row r="731" spans="1:12" x14ac:dyDescent="0.35">
      <c r="A731" s="8">
        <v>19001</v>
      </c>
      <c r="B731" s="7" t="s">
        <v>1962</v>
      </c>
      <c r="C731" s="7" t="s">
        <v>1238</v>
      </c>
      <c r="D731" s="7" t="s">
        <v>1200</v>
      </c>
      <c r="E731" s="7" t="s">
        <v>1963</v>
      </c>
      <c r="F731" s="41" t="s">
        <v>1964</v>
      </c>
      <c r="G731" s="37">
        <v>-2.0273490000000001</v>
      </c>
      <c r="H731" s="37">
        <v>147.31315599999999</v>
      </c>
      <c r="I731" s="7">
        <v>462722</v>
      </c>
      <c r="J731" s="7"/>
      <c r="K731" s="42"/>
      <c r="L731" s="42"/>
    </row>
    <row r="732" spans="1:12" x14ac:dyDescent="0.35">
      <c r="A732" s="8">
        <v>19002</v>
      </c>
      <c r="B732" s="7" t="s">
        <v>2604</v>
      </c>
      <c r="C732" s="7" t="s">
        <v>1238</v>
      </c>
      <c r="D732" s="7" t="s">
        <v>1200</v>
      </c>
      <c r="E732" s="7" t="s">
        <v>2604</v>
      </c>
      <c r="F732" s="41" t="s">
        <v>108</v>
      </c>
      <c r="G732" s="37">
        <v>-2.0273490000000001</v>
      </c>
      <c r="H732" s="37">
        <v>147.31315599999999</v>
      </c>
      <c r="I732" s="7">
        <v>462722</v>
      </c>
      <c r="J732" s="7"/>
      <c r="K732" s="42"/>
      <c r="L732" s="42"/>
    </row>
    <row r="733" spans="1:12" x14ac:dyDescent="0.35">
      <c r="A733" s="8">
        <v>19003</v>
      </c>
      <c r="B733" s="7" t="s">
        <v>2609</v>
      </c>
      <c r="C733" s="7" t="s">
        <v>1238</v>
      </c>
      <c r="D733" s="7" t="s">
        <v>1200</v>
      </c>
      <c r="E733" s="7" t="s">
        <v>2610</v>
      </c>
      <c r="F733" s="41" t="s">
        <v>2610</v>
      </c>
      <c r="G733" s="37">
        <v>-2.0344129999999998</v>
      </c>
      <c r="H733" s="37">
        <v>147.410754</v>
      </c>
      <c r="I733" s="7">
        <v>459167</v>
      </c>
      <c r="J733" s="7"/>
      <c r="K733" s="42"/>
      <c r="L733" s="42"/>
    </row>
    <row r="734" spans="1:12" x14ac:dyDescent="0.35">
      <c r="A734" s="8">
        <v>19004</v>
      </c>
      <c r="B734" s="7" t="s">
        <v>2028</v>
      </c>
      <c r="C734" s="7" t="s">
        <v>1238</v>
      </c>
      <c r="D734" s="7" t="s">
        <v>1200</v>
      </c>
      <c r="E734" s="7" t="s">
        <v>2029</v>
      </c>
      <c r="F734" s="41" t="s">
        <v>2028</v>
      </c>
      <c r="G734" s="37">
        <v>-2.0273490000000001</v>
      </c>
      <c r="H734" s="37">
        <v>147.31315599999999</v>
      </c>
      <c r="I734" s="7">
        <v>462722</v>
      </c>
      <c r="J734" s="7"/>
      <c r="K734" s="42"/>
      <c r="L734" s="42"/>
    </row>
    <row r="735" spans="1:12" x14ac:dyDescent="0.35">
      <c r="A735" s="8">
        <v>19005</v>
      </c>
      <c r="B735" s="7" t="s">
        <v>2030</v>
      </c>
      <c r="C735" s="7" t="s">
        <v>1238</v>
      </c>
      <c r="D735" s="7" t="s">
        <v>1200</v>
      </c>
      <c r="E735" s="7" t="s">
        <v>2031</v>
      </c>
      <c r="F735" s="41" t="s">
        <v>2030</v>
      </c>
      <c r="G735" s="37">
        <v>-2.0273490000000001</v>
      </c>
      <c r="H735" s="37">
        <v>147.31315599999999</v>
      </c>
      <c r="I735" s="7">
        <v>462722</v>
      </c>
      <c r="J735" s="7"/>
      <c r="K735" s="42"/>
      <c r="L735" s="42"/>
    </row>
    <row r="736" spans="1:12" x14ac:dyDescent="0.35">
      <c r="A736" s="8">
        <v>19006</v>
      </c>
      <c r="B736" s="7" t="s">
        <v>2047</v>
      </c>
      <c r="C736" s="7" t="s">
        <v>1238</v>
      </c>
      <c r="D736" s="7" t="s">
        <v>1200</v>
      </c>
      <c r="E736" s="7" t="s">
        <v>2048</v>
      </c>
      <c r="F736" s="41" t="s">
        <v>2049</v>
      </c>
      <c r="G736" s="37">
        <v>-2.0273490000000001</v>
      </c>
      <c r="H736" s="37">
        <v>147.31315599999999</v>
      </c>
      <c r="I736" s="7">
        <v>462722</v>
      </c>
      <c r="J736" s="7"/>
      <c r="K736" s="42"/>
      <c r="L736" s="42"/>
    </row>
    <row r="737" spans="1:12" x14ac:dyDescent="0.35">
      <c r="A737" s="8">
        <v>19007</v>
      </c>
      <c r="B737" s="7" t="s">
        <v>1239</v>
      </c>
      <c r="C737" s="7" t="s">
        <v>1238</v>
      </c>
      <c r="D737" s="7" t="s">
        <v>1200</v>
      </c>
      <c r="E737" s="7" t="s">
        <v>1240</v>
      </c>
      <c r="F737" s="41" t="s">
        <v>1240</v>
      </c>
      <c r="G737" s="37">
        <v>-2.1641849999999998</v>
      </c>
      <c r="H737" s="37">
        <v>146.292058</v>
      </c>
      <c r="I737" s="7">
        <v>456121</v>
      </c>
      <c r="J737" s="7"/>
      <c r="K737" s="42"/>
      <c r="L737" s="42"/>
    </row>
    <row r="738" spans="1:12" x14ac:dyDescent="0.35">
      <c r="A738" s="8">
        <v>19008</v>
      </c>
      <c r="B738" s="7" t="s">
        <v>1252</v>
      </c>
      <c r="C738" s="7" t="s">
        <v>1238</v>
      </c>
      <c r="D738" s="7" t="s">
        <v>1200</v>
      </c>
      <c r="E738" s="7" t="s">
        <v>1253</v>
      </c>
      <c r="F738" s="41">
        <v>0</v>
      </c>
      <c r="G738" s="37">
        <v>-2.0273490000000001</v>
      </c>
      <c r="H738" s="37">
        <v>147.31315599999999</v>
      </c>
      <c r="I738" s="7">
        <v>462722</v>
      </c>
      <c r="J738" s="7"/>
      <c r="K738" s="42"/>
      <c r="L738" s="42"/>
    </row>
    <row r="739" spans="1:12" x14ac:dyDescent="0.35">
      <c r="A739" s="8">
        <v>19009</v>
      </c>
      <c r="B739" s="7" t="s">
        <v>1937</v>
      </c>
      <c r="C739" s="7" t="s">
        <v>1937</v>
      </c>
      <c r="D739" s="7" t="s">
        <v>1200</v>
      </c>
      <c r="E739" s="7" t="s">
        <v>1938</v>
      </c>
      <c r="F739" s="41">
        <v>0</v>
      </c>
      <c r="G739" s="37">
        <v>-7.4758209999999998</v>
      </c>
      <c r="H739" s="37">
        <v>157.876248</v>
      </c>
      <c r="I739" s="7">
        <v>459327</v>
      </c>
      <c r="J739" s="7"/>
      <c r="K739" s="42"/>
      <c r="L739" s="42"/>
    </row>
    <row r="740" spans="1:12" x14ac:dyDescent="0.35">
      <c r="A740" s="8">
        <v>19010</v>
      </c>
      <c r="B740" s="7" t="s">
        <v>1203</v>
      </c>
      <c r="C740" s="7" t="s">
        <v>1203</v>
      </c>
      <c r="D740" s="7" t="s">
        <v>1200</v>
      </c>
      <c r="E740" s="7">
        <v>0</v>
      </c>
      <c r="F740" s="41">
        <v>0</v>
      </c>
      <c r="G740" s="37">
        <v>-9.4144760000000005</v>
      </c>
      <c r="H740" s="37">
        <v>146.913352</v>
      </c>
      <c r="I740" s="7">
        <v>888075</v>
      </c>
      <c r="J740" s="7"/>
      <c r="K740" s="42"/>
      <c r="L740" s="42"/>
    </row>
    <row r="741" spans="1:12" x14ac:dyDescent="0.35">
      <c r="A741" s="8">
        <v>19011</v>
      </c>
      <c r="B741" s="7" t="s">
        <v>1947</v>
      </c>
      <c r="C741" s="7" t="s">
        <v>1947</v>
      </c>
      <c r="D741" s="7" t="s">
        <v>1200</v>
      </c>
      <c r="E741" s="7" t="s">
        <v>1948</v>
      </c>
      <c r="F741" s="41" t="s">
        <v>1949</v>
      </c>
      <c r="G741" s="37">
        <v>-10.757482</v>
      </c>
      <c r="H741" s="37">
        <v>150.38236800000001</v>
      </c>
      <c r="I741" s="7">
        <v>334660</v>
      </c>
      <c r="J741" s="7"/>
      <c r="K741" s="42"/>
      <c r="L741" s="42"/>
    </row>
    <row r="742" spans="1:12" hidden="1" x14ac:dyDescent="0.35">
      <c r="A742" s="8">
        <v>19012</v>
      </c>
      <c r="B742" s="7" t="s">
        <v>1209</v>
      </c>
      <c r="C742" s="7" t="s">
        <v>1209</v>
      </c>
      <c r="D742" s="7" t="s">
        <v>1200</v>
      </c>
      <c r="E742" s="7" t="s">
        <v>1209</v>
      </c>
      <c r="F742" s="41" t="s">
        <v>1210</v>
      </c>
      <c r="G742" s="37">
        <v>-7.4392300000000002</v>
      </c>
      <c r="H742" s="37">
        <v>157.768788</v>
      </c>
      <c r="I742" s="7">
        <v>339673</v>
      </c>
      <c r="J742" s="7">
        <v>31327</v>
      </c>
      <c r="K742" s="42"/>
      <c r="L742" s="42"/>
    </row>
    <row r="743" spans="1:12" x14ac:dyDescent="0.35">
      <c r="A743" s="8">
        <v>19013</v>
      </c>
      <c r="B743" s="7" t="s">
        <v>1960</v>
      </c>
      <c r="C743" s="7" t="s">
        <v>1960</v>
      </c>
      <c r="D743" s="7" t="s">
        <v>1200</v>
      </c>
      <c r="E743" s="7" t="s">
        <v>1961</v>
      </c>
      <c r="F743" s="41" t="s">
        <v>1960</v>
      </c>
      <c r="G743" s="37">
        <v>-7.0332460000000001</v>
      </c>
      <c r="H743" s="37">
        <v>156.94489100000001</v>
      </c>
      <c r="I743" s="7">
        <v>340390</v>
      </c>
      <c r="J743" s="7"/>
      <c r="K743" s="42"/>
      <c r="L743" s="42"/>
    </row>
    <row r="744" spans="1:12" x14ac:dyDescent="0.35">
      <c r="A744" s="8">
        <v>19014</v>
      </c>
      <c r="B744" s="7" t="s">
        <v>1997</v>
      </c>
      <c r="C744" s="7" t="s">
        <v>1996</v>
      </c>
      <c r="D744" s="7" t="s">
        <v>1200</v>
      </c>
      <c r="E744" s="7" t="s">
        <v>1997</v>
      </c>
      <c r="F744" s="41" t="s">
        <v>1997</v>
      </c>
      <c r="G744" s="37">
        <v>-10.730441000000001</v>
      </c>
      <c r="H744" s="37">
        <v>151.741243</v>
      </c>
      <c r="I744" s="7">
        <v>456130</v>
      </c>
      <c r="J744" s="7"/>
      <c r="K744" s="42"/>
      <c r="L744" s="42"/>
    </row>
    <row r="745" spans="1:12" x14ac:dyDescent="0.35">
      <c r="A745" s="8">
        <v>19015</v>
      </c>
      <c r="B745" s="7" t="s">
        <v>2631</v>
      </c>
      <c r="C745" s="7" t="s">
        <v>1996</v>
      </c>
      <c r="D745" s="7" t="s">
        <v>1200</v>
      </c>
      <c r="E745" s="7" t="s">
        <v>2631</v>
      </c>
      <c r="F745" s="41" t="s">
        <v>2631</v>
      </c>
      <c r="G745" s="37">
        <v>-10.730441000000001</v>
      </c>
      <c r="H745" s="37">
        <v>151.741243</v>
      </c>
      <c r="I745" s="20"/>
      <c r="J745" s="7"/>
      <c r="K745" s="42"/>
      <c r="L745" s="42"/>
    </row>
    <row r="746" spans="1:12" x14ac:dyDescent="0.35">
      <c r="A746" s="8">
        <v>19016</v>
      </c>
      <c r="B746" s="7" t="s">
        <v>2590</v>
      </c>
      <c r="C746" s="7" t="s">
        <v>2590</v>
      </c>
      <c r="D746" s="7" t="s">
        <v>1200</v>
      </c>
      <c r="E746" s="7" t="s">
        <v>2591</v>
      </c>
      <c r="F746" s="41" t="s">
        <v>2590</v>
      </c>
      <c r="G746" s="37">
        <v>-7.0332460000000001</v>
      </c>
      <c r="H746" s="37">
        <v>156.94489100000001</v>
      </c>
      <c r="I746" s="7">
        <v>340390</v>
      </c>
      <c r="J746" s="7"/>
      <c r="K746" s="42"/>
      <c r="L746" s="42"/>
    </row>
    <row r="747" spans="1:12" x14ac:dyDescent="0.35">
      <c r="A747" s="8">
        <v>19017</v>
      </c>
      <c r="B747" s="7" t="s">
        <v>1967</v>
      </c>
      <c r="C747" s="7" t="s">
        <v>1967</v>
      </c>
      <c r="D747" s="7" t="s">
        <v>1200</v>
      </c>
      <c r="E747" s="7" t="s">
        <v>1968</v>
      </c>
      <c r="F747" s="41" t="s">
        <v>1967</v>
      </c>
      <c r="G747" s="37">
        <v>-9.6230209999999996</v>
      </c>
      <c r="H747" s="37">
        <v>160.16087300000001</v>
      </c>
      <c r="I747" s="7">
        <v>339830</v>
      </c>
      <c r="J747" s="7"/>
      <c r="K747" s="42"/>
      <c r="L747" s="42"/>
    </row>
    <row r="748" spans="1:12" x14ac:dyDescent="0.35">
      <c r="A748" s="8">
        <v>19018</v>
      </c>
      <c r="B748" s="7" t="s">
        <v>2593</v>
      </c>
      <c r="C748" s="7" t="s">
        <v>2593</v>
      </c>
      <c r="D748" s="7" t="s">
        <v>1200</v>
      </c>
      <c r="E748" s="7">
        <v>0</v>
      </c>
      <c r="F748" s="41">
        <v>0</v>
      </c>
      <c r="G748" s="37">
        <v>-10.395234</v>
      </c>
      <c r="H748" s="37">
        <v>151.41636500000001</v>
      </c>
      <c r="I748" s="7">
        <v>888076</v>
      </c>
      <c r="J748" s="7"/>
      <c r="K748" s="42"/>
      <c r="L748" s="42"/>
    </row>
    <row r="749" spans="1:12" x14ac:dyDescent="0.35">
      <c r="A749" s="8">
        <v>19019</v>
      </c>
      <c r="B749" s="7" t="s">
        <v>2600</v>
      </c>
      <c r="C749" s="7" t="s">
        <v>1987</v>
      </c>
      <c r="D749" s="7" t="s">
        <v>1200</v>
      </c>
      <c r="E749" s="7" t="s">
        <v>2601</v>
      </c>
      <c r="F749" s="41" t="s">
        <v>2602</v>
      </c>
      <c r="G749" s="37">
        <v>-9.2462769999999992</v>
      </c>
      <c r="H749" s="37">
        <v>150.88709700000001</v>
      </c>
      <c r="I749" s="7">
        <v>463867</v>
      </c>
      <c r="J749" s="7"/>
      <c r="K749" s="42"/>
      <c r="L749" s="42"/>
    </row>
    <row r="750" spans="1:12" x14ac:dyDescent="0.35">
      <c r="A750" s="8">
        <v>19020</v>
      </c>
      <c r="B750" s="7" t="s">
        <v>1988</v>
      </c>
      <c r="C750" s="7" t="s">
        <v>1987</v>
      </c>
      <c r="D750" s="7" t="s">
        <v>1200</v>
      </c>
      <c r="E750" s="7" t="s">
        <v>1988</v>
      </c>
      <c r="F750" s="41" t="s">
        <v>1989</v>
      </c>
      <c r="G750" s="37">
        <v>-9.2462769999999992</v>
      </c>
      <c r="H750" s="37">
        <v>150.88709700000001</v>
      </c>
      <c r="I750" s="7">
        <v>463867</v>
      </c>
      <c r="J750" s="7"/>
      <c r="K750" s="42"/>
      <c r="L750" s="42"/>
    </row>
    <row r="751" spans="1:12" x14ac:dyDescent="0.35">
      <c r="A751" s="8">
        <v>19021</v>
      </c>
      <c r="B751" s="7" t="s">
        <v>2041</v>
      </c>
      <c r="C751" s="7" t="s">
        <v>1987</v>
      </c>
      <c r="D751" s="7" t="s">
        <v>1200</v>
      </c>
      <c r="E751" s="7" t="s">
        <v>2042</v>
      </c>
      <c r="F751" s="41" t="s">
        <v>2041</v>
      </c>
      <c r="G751" s="37">
        <v>-9.2462769999999992</v>
      </c>
      <c r="H751" s="37">
        <v>150.88709700000001</v>
      </c>
      <c r="I751" s="7">
        <v>463867</v>
      </c>
      <c r="J751" s="7"/>
      <c r="K751" s="42"/>
      <c r="L751" s="42"/>
    </row>
    <row r="752" spans="1:12" x14ac:dyDescent="0.35">
      <c r="A752" s="8">
        <v>19022</v>
      </c>
      <c r="B752" s="7" t="s">
        <v>2069</v>
      </c>
      <c r="C752" s="7" t="s">
        <v>1987</v>
      </c>
      <c r="D752" s="7" t="s">
        <v>1200</v>
      </c>
      <c r="E752" s="7" t="s">
        <v>2069</v>
      </c>
      <c r="F752" s="41" t="s">
        <v>2069</v>
      </c>
      <c r="G752" s="37">
        <v>-9.9591010000000004</v>
      </c>
      <c r="H752" s="37">
        <v>150.84738400000001</v>
      </c>
      <c r="I752" s="7">
        <v>453427</v>
      </c>
      <c r="J752" s="7"/>
      <c r="K752" s="42"/>
      <c r="L752" s="42"/>
    </row>
    <row r="753" spans="1:12" x14ac:dyDescent="0.35">
      <c r="A753" s="8">
        <v>19023</v>
      </c>
      <c r="B753" s="7" t="s">
        <v>1978</v>
      </c>
      <c r="C753" s="7" t="s">
        <v>1978</v>
      </c>
      <c r="D753" s="7" t="s">
        <v>1200</v>
      </c>
      <c r="E753" s="7" t="s">
        <v>1979</v>
      </c>
      <c r="F753" s="41" t="s">
        <v>1980</v>
      </c>
      <c r="G753" s="37">
        <v>-17.135408999999999</v>
      </c>
      <c r="H753" s="37">
        <v>168.438211</v>
      </c>
      <c r="I753" s="7">
        <v>340561</v>
      </c>
      <c r="J753" s="7"/>
      <c r="K753" s="42"/>
      <c r="L753" s="42"/>
    </row>
    <row r="754" spans="1:12" x14ac:dyDescent="0.35">
      <c r="A754" s="8">
        <v>19024</v>
      </c>
      <c r="B754" s="7" t="s">
        <v>2098</v>
      </c>
      <c r="C754" s="7" t="s">
        <v>1978</v>
      </c>
      <c r="D754" s="7" t="s">
        <v>1200</v>
      </c>
      <c r="E754" s="7" t="s">
        <v>2098</v>
      </c>
      <c r="F754" s="41" t="s">
        <v>2099</v>
      </c>
      <c r="G754" s="37">
        <v>-17.135408999999999</v>
      </c>
      <c r="H754" s="37">
        <v>168.438211</v>
      </c>
      <c r="I754" s="7"/>
      <c r="J754" s="7"/>
      <c r="K754" s="42"/>
      <c r="L754" s="42"/>
    </row>
    <row r="755" spans="1:12" x14ac:dyDescent="0.35">
      <c r="A755" s="8">
        <v>19025</v>
      </c>
      <c r="B755" s="7" t="s">
        <v>1978</v>
      </c>
      <c r="C755" s="7" t="s">
        <v>1977</v>
      </c>
      <c r="D755" s="7" t="s">
        <v>1200</v>
      </c>
      <c r="E755" s="7" t="s">
        <v>1979</v>
      </c>
      <c r="F755" s="41" t="s">
        <v>1980</v>
      </c>
      <c r="G755" s="37">
        <v>-4.1716069999999998</v>
      </c>
      <c r="H755" s="37">
        <v>152.45835</v>
      </c>
      <c r="I755" s="7">
        <v>339565</v>
      </c>
      <c r="J755" s="7"/>
      <c r="K755" s="42"/>
      <c r="L755" s="42"/>
    </row>
    <row r="756" spans="1:12" x14ac:dyDescent="0.35">
      <c r="A756" s="8">
        <v>19026</v>
      </c>
      <c r="B756" s="7" t="s">
        <v>1977</v>
      </c>
      <c r="C756" s="7" t="s">
        <v>1977</v>
      </c>
      <c r="D756" s="7" t="s">
        <v>1200</v>
      </c>
      <c r="E756" s="7" t="s">
        <v>1977</v>
      </c>
      <c r="F756" s="41" t="s">
        <v>2595</v>
      </c>
      <c r="G756" s="37">
        <v>-4.1716069999999998</v>
      </c>
      <c r="H756" s="37">
        <v>152.45835</v>
      </c>
      <c r="I756" s="7">
        <v>339565</v>
      </c>
      <c r="J756" s="7"/>
      <c r="K756" s="42"/>
      <c r="L756" s="42"/>
    </row>
    <row r="757" spans="1:12" x14ac:dyDescent="0.35">
      <c r="A757" s="8">
        <v>19027</v>
      </c>
      <c r="B757" s="7" t="s">
        <v>1984</v>
      </c>
      <c r="C757" s="7" t="s">
        <v>1984</v>
      </c>
      <c r="D757" s="7" t="s">
        <v>1200</v>
      </c>
      <c r="E757" s="7" t="s">
        <v>1984</v>
      </c>
      <c r="F757" s="41" t="s">
        <v>1984</v>
      </c>
      <c r="G757" s="37">
        <v>-2.5017299999999998</v>
      </c>
      <c r="H757" s="37">
        <v>150.510716</v>
      </c>
      <c r="I757" s="7">
        <v>453386</v>
      </c>
      <c r="J757" s="7"/>
      <c r="K757" s="42"/>
      <c r="L757" s="42"/>
    </row>
    <row r="758" spans="1:12" x14ac:dyDescent="0.35">
      <c r="A758" s="8">
        <v>19028</v>
      </c>
      <c r="B758" s="7" t="s">
        <v>2596</v>
      </c>
      <c r="C758" s="7" t="s">
        <v>2596</v>
      </c>
      <c r="D758" s="7" t="s">
        <v>1200</v>
      </c>
      <c r="E758" s="7" t="s">
        <v>2597</v>
      </c>
      <c r="F758" s="41" t="s">
        <v>2597</v>
      </c>
      <c r="G758" s="37">
        <v>-9.3900679999999994</v>
      </c>
      <c r="H758" s="37">
        <v>151.93926400000001</v>
      </c>
      <c r="I758" s="7">
        <v>453443</v>
      </c>
      <c r="J758" s="7"/>
      <c r="K758" s="42"/>
      <c r="L758" s="42"/>
    </row>
    <row r="759" spans="1:12" x14ac:dyDescent="0.35">
      <c r="A759" s="8">
        <v>19029</v>
      </c>
      <c r="B759" s="7" t="s">
        <v>2053</v>
      </c>
      <c r="C759" s="7" t="s">
        <v>2052</v>
      </c>
      <c r="D759" s="7" t="s">
        <v>1200</v>
      </c>
      <c r="E759" s="7" t="s">
        <v>2054</v>
      </c>
      <c r="F759" s="41" t="s">
        <v>2055</v>
      </c>
      <c r="G759" s="37">
        <v>-4.3721740000000002</v>
      </c>
      <c r="H759" s="37">
        <v>154.10188500000001</v>
      </c>
      <c r="I759" s="7">
        <v>459185</v>
      </c>
      <c r="J759" s="7"/>
      <c r="K759" s="42"/>
      <c r="L759" s="42"/>
    </row>
    <row r="760" spans="1:12" x14ac:dyDescent="0.35">
      <c r="A760" s="8">
        <v>19030</v>
      </c>
      <c r="B760" s="7" t="s">
        <v>1992</v>
      </c>
      <c r="C760" s="7" t="s">
        <v>1991</v>
      </c>
      <c r="D760" s="7" t="s">
        <v>1200</v>
      </c>
      <c r="E760" s="7" t="s">
        <v>1993</v>
      </c>
      <c r="F760" s="41" t="s">
        <v>1994</v>
      </c>
      <c r="G760" s="37">
        <v>-1.48794</v>
      </c>
      <c r="H760" s="37">
        <v>145.004999</v>
      </c>
      <c r="I760" s="7">
        <v>459202</v>
      </c>
      <c r="J760" s="7"/>
      <c r="K760" s="42"/>
      <c r="L760" s="42"/>
    </row>
    <row r="761" spans="1:12" x14ac:dyDescent="0.35">
      <c r="A761" s="8">
        <v>19031</v>
      </c>
      <c r="B761" s="7" t="s">
        <v>1995</v>
      </c>
      <c r="C761" s="7" t="s">
        <v>1995</v>
      </c>
      <c r="D761" s="7" t="s">
        <v>1200</v>
      </c>
      <c r="E761" s="7" t="s">
        <v>1995</v>
      </c>
      <c r="F761" s="41" t="s">
        <v>1995</v>
      </c>
      <c r="G761" s="37">
        <v>-9.4271639999999994</v>
      </c>
      <c r="H761" s="37">
        <v>146.885955</v>
      </c>
      <c r="I761" s="7">
        <v>453425</v>
      </c>
      <c r="J761" s="7"/>
      <c r="K761" s="42"/>
      <c r="L761" s="42"/>
    </row>
    <row r="762" spans="1:12" x14ac:dyDescent="0.35">
      <c r="A762" s="8">
        <v>19032</v>
      </c>
      <c r="B762" s="7" t="s">
        <v>1998</v>
      </c>
      <c r="C762" s="7" t="s">
        <v>1998</v>
      </c>
      <c r="D762" s="7" t="s">
        <v>1200</v>
      </c>
      <c r="E762" s="7">
        <v>0</v>
      </c>
      <c r="F762" s="41">
        <v>0</v>
      </c>
      <c r="G762" s="37">
        <v>-10.531065</v>
      </c>
      <c r="H762" s="37">
        <v>151.08613</v>
      </c>
      <c r="I762" s="7">
        <v>461623</v>
      </c>
      <c r="J762" s="7"/>
      <c r="K762" s="42"/>
      <c r="L762" s="42"/>
    </row>
    <row r="763" spans="1:12" x14ac:dyDescent="0.35">
      <c r="A763" s="8">
        <v>19033</v>
      </c>
      <c r="B763" s="7" t="s">
        <v>1236</v>
      </c>
      <c r="C763" s="7" t="s">
        <v>1235</v>
      </c>
      <c r="D763" s="7" t="s">
        <v>1200</v>
      </c>
      <c r="E763" s="7" t="s">
        <v>1237</v>
      </c>
      <c r="F763" s="41" t="s">
        <v>1237</v>
      </c>
      <c r="G763" s="37">
        <v>-0.88387000000000004</v>
      </c>
      <c r="H763" s="37">
        <v>145.55572000000001</v>
      </c>
      <c r="I763" s="7">
        <v>345514</v>
      </c>
      <c r="J763" s="7"/>
      <c r="K763" s="42"/>
      <c r="L763" s="42"/>
    </row>
    <row r="764" spans="1:12" x14ac:dyDescent="0.35">
      <c r="A764" s="8">
        <v>19034</v>
      </c>
      <c r="B764" s="7" t="s">
        <v>1999</v>
      </c>
      <c r="C764" s="7" t="s">
        <v>1999</v>
      </c>
      <c r="D764" s="7" t="s">
        <v>1200</v>
      </c>
      <c r="E764" s="7" t="s">
        <v>2000</v>
      </c>
      <c r="F764" s="41" t="s">
        <v>1999</v>
      </c>
      <c r="G764" s="37">
        <v>-9.1310760000000002</v>
      </c>
      <c r="H764" s="37">
        <v>159.81208799999999</v>
      </c>
      <c r="I764" s="7">
        <v>339848</v>
      </c>
      <c r="J764" s="7"/>
      <c r="K764" s="42"/>
      <c r="L764" s="42"/>
    </row>
    <row r="765" spans="1:12" x14ac:dyDescent="0.35">
      <c r="A765" s="8">
        <v>19035</v>
      </c>
      <c r="B765" s="7" t="s">
        <v>2608</v>
      </c>
      <c r="C765" s="7" t="s">
        <v>2608</v>
      </c>
      <c r="D765" s="7" t="s">
        <v>1200</v>
      </c>
      <c r="E765" s="7">
        <v>0</v>
      </c>
      <c r="F765" s="41">
        <v>0</v>
      </c>
      <c r="G765" s="37">
        <v>-2.5788859999999998</v>
      </c>
      <c r="H765" s="37">
        <v>150.77832900000001</v>
      </c>
      <c r="I765" s="7">
        <v>462715</v>
      </c>
      <c r="J765" s="7"/>
      <c r="K765" s="42"/>
      <c r="L765" s="42"/>
    </row>
    <row r="766" spans="1:12" x14ac:dyDescent="0.35">
      <c r="A766" s="8">
        <v>19036</v>
      </c>
      <c r="B766" s="7" t="s">
        <v>2003</v>
      </c>
      <c r="C766" s="7" t="s">
        <v>2003</v>
      </c>
      <c r="D766" s="7" t="s">
        <v>1200</v>
      </c>
      <c r="E766" s="7" t="s">
        <v>2004</v>
      </c>
      <c r="F766" s="41" t="s">
        <v>2004</v>
      </c>
      <c r="G766" s="37">
        <v>-10.357105000000001</v>
      </c>
      <c r="H766" s="37">
        <v>151.41251800000001</v>
      </c>
      <c r="I766" s="7">
        <v>456180</v>
      </c>
      <c r="J766" s="7"/>
      <c r="K766" s="42"/>
      <c r="L766" s="42"/>
    </row>
    <row r="767" spans="1:12" x14ac:dyDescent="0.35">
      <c r="A767" s="8">
        <v>19037</v>
      </c>
      <c r="B767" s="7" t="s">
        <v>2094</v>
      </c>
      <c r="C767" s="7" t="s">
        <v>2093</v>
      </c>
      <c r="D767" s="7" t="s">
        <v>1200</v>
      </c>
      <c r="E767" s="7" t="s">
        <v>2094</v>
      </c>
      <c r="F767" s="41" t="s">
        <v>2095</v>
      </c>
      <c r="G767" s="37">
        <v>-4.7251899999999996</v>
      </c>
      <c r="H767" s="37">
        <v>155.30761999999999</v>
      </c>
      <c r="I767" s="7"/>
      <c r="J767" s="7"/>
      <c r="K767" s="42"/>
      <c r="L767" s="42"/>
    </row>
    <row r="768" spans="1:12" x14ac:dyDescent="0.35">
      <c r="A768" s="8">
        <v>19038</v>
      </c>
      <c r="B768" s="7" t="s">
        <v>2012</v>
      </c>
      <c r="C768" s="7" t="s">
        <v>2012</v>
      </c>
      <c r="D768" s="7" t="s">
        <v>1200</v>
      </c>
      <c r="E768" s="7" t="s">
        <v>2012</v>
      </c>
      <c r="F768" s="41" t="s">
        <v>2013</v>
      </c>
      <c r="G768" s="37">
        <v>-3.3565149999999999</v>
      </c>
      <c r="H768" s="37">
        <v>144.20742000000001</v>
      </c>
      <c r="I768" s="7">
        <v>339591</v>
      </c>
      <c r="J768" s="7"/>
      <c r="K768" s="42"/>
      <c r="L768" s="42"/>
    </row>
    <row r="769" spans="1:12" x14ac:dyDescent="0.35">
      <c r="A769" s="8">
        <v>19039</v>
      </c>
      <c r="B769" s="7" t="s">
        <v>1955</v>
      </c>
      <c r="C769" s="7" t="s">
        <v>1954</v>
      </c>
      <c r="D769" s="7" t="s">
        <v>1200</v>
      </c>
      <c r="E769" s="7" t="s">
        <v>1956</v>
      </c>
      <c r="F769" s="41" t="s">
        <v>1957</v>
      </c>
      <c r="G769" s="37">
        <v>-9.2657640000000008</v>
      </c>
      <c r="H769" s="37">
        <v>153.67546400000001</v>
      </c>
      <c r="I769" s="7">
        <v>339116</v>
      </c>
      <c r="J769" s="7"/>
      <c r="K769" s="42"/>
      <c r="L769" s="42"/>
    </row>
    <row r="770" spans="1:12" x14ac:dyDescent="0.35">
      <c r="A770" s="8">
        <v>19040</v>
      </c>
      <c r="B770" s="7" t="s">
        <v>2018</v>
      </c>
      <c r="C770" s="7" t="s">
        <v>1954</v>
      </c>
      <c r="D770" s="7" t="s">
        <v>1200</v>
      </c>
      <c r="E770" s="7" t="s">
        <v>1956</v>
      </c>
      <c r="F770" s="41" t="s">
        <v>1957</v>
      </c>
      <c r="G770" s="37">
        <v>-9.2657640000000008</v>
      </c>
      <c r="H770" s="37">
        <v>153.67546400000001</v>
      </c>
      <c r="I770" s="7">
        <v>339116</v>
      </c>
      <c r="J770" s="7"/>
      <c r="K770" s="42"/>
      <c r="L770" s="42"/>
    </row>
    <row r="771" spans="1:12" x14ac:dyDescent="0.35">
      <c r="A771" s="8">
        <v>19041</v>
      </c>
      <c r="B771" s="7" t="s">
        <v>1956</v>
      </c>
      <c r="C771" s="7" t="s">
        <v>1954</v>
      </c>
      <c r="D771" s="7" t="s">
        <v>1200</v>
      </c>
      <c r="E771" s="7" t="s">
        <v>1956</v>
      </c>
      <c r="F771" s="41" t="s">
        <v>1957</v>
      </c>
      <c r="G771" s="37">
        <v>-9.2657640000000008</v>
      </c>
      <c r="H771" s="37">
        <v>153.67546400000001</v>
      </c>
      <c r="I771" s="7"/>
      <c r="J771" s="7"/>
      <c r="K771" s="42"/>
      <c r="L771" s="42"/>
    </row>
    <row r="772" spans="1:12" x14ac:dyDescent="0.35">
      <c r="A772" s="8">
        <v>19042</v>
      </c>
      <c r="B772" s="7" t="s">
        <v>2019</v>
      </c>
      <c r="C772" s="7" t="s">
        <v>2019</v>
      </c>
      <c r="D772" s="7" t="s">
        <v>1200</v>
      </c>
      <c r="E772" s="7" t="s">
        <v>2020</v>
      </c>
      <c r="F772" s="41">
        <v>0</v>
      </c>
      <c r="G772" s="37">
        <v>-8.0180039999999995</v>
      </c>
      <c r="H772" s="37">
        <v>159.16633999999999</v>
      </c>
      <c r="I772" s="7">
        <v>339832</v>
      </c>
      <c r="J772" s="7"/>
      <c r="K772" s="42"/>
      <c r="L772" s="42"/>
    </row>
    <row r="773" spans="1:12" x14ac:dyDescent="0.35">
      <c r="A773" s="8">
        <v>19043</v>
      </c>
      <c r="B773" s="7" t="s">
        <v>2023</v>
      </c>
      <c r="C773" s="7" t="s">
        <v>2023</v>
      </c>
      <c r="D773" s="7" t="s">
        <v>1200</v>
      </c>
      <c r="E773" s="7" t="s">
        <v>2023</v>
      </c>
      <c r="F773" s="41" t="s">
        <v>108</v>
      </c>
      <c r="G773" s="37">
        <v>-9.5385919999999995</v>
      </c>
      <c r="H773" s="37">
        <v>147.29091500000001</v>
      </c>
      <c r="I773" s="7">
        <v>334618</v>
      </c>
      <c r="J773" s="7"/>
      <c r="K773" s="42"/>
      <c r="L773" s="42"/>
    </row>
    <row r="774" spans="1:12" x14ac:dyDescent="0.35">
      <c r="A774" s="8">
        <v>19044</v>
      </c>
      <c r="B774" s="7" t="s">
        <v>2024</v>
      </c>
      <c r="C774" s="7" t="s">
        <v>2024</v>
      </c>
      <c r="D774" s="7" t="s">
        <v>1200</v>
      </c>
      <c r="E774" s="7" t="s">
        <v>759</v>
      </c>
      <c r="F774" s="41" t="s">
        <v>2025</v>
      </c>
      <c r="G774" s="37">
        <v>-2.7744659999999999</v>
      </c>
      <c r="H774" s="37">
        <v>151.95679799999999</v>
      </c>
      <c r="I774" s="7">
        <v>339549</v>
      </c>
      <c r="J774" s="7"/>
      <c r="K774" s="42"/>
      <c r="L774" s="42"/>
    </row>
    <row r="775" spans="1:12" x14ac:dyDescent="0.35">
      <c r="A775" s="8">
        <v>19045</v>
      </c>
      <c r="B775" s="7" t="s">
        <v>1941</v>
      </c>
      <c r="C775" s="7" t="s">
        <v>1940</v>
      </c>
      <c r="D775" s="7" t="s">
        <v>1200</v>
      </c>
      <c r="E775" s="7" t="s">
        <v>1942</v>
      </c>
      <c r="F775" s="41" t="s">
        <v>1943</v>
      </c>
      <c r="G775" s="37">
        <v>-10.791817999999999</v>
      </c>
      <c r="H775" s="37">
        <v>152.390817</v>
      </c>
      <c r="I775" s="7">
        <v>462718</v>
      </c>
      <c r="J775" s="7"/>
      <c r="K775" s="42"/>
      <c r="L775" s="42"/>
    </row>
    <row r="776" spans="1:12" x14ac:dyDescent="0.35">
      <c r="A776" s="8">
        <v>19046</v>
      </c>
      <c r="B776" s="7" t="s">
        <v>1973</v>
      </c>
      <c r="C776" s="7" t="s">
        <v>1940</v>
      </c>
      <c r="D776" s="7" t="s">
        <v>1200</v>
      </c>
      <c r="E776" s="7" t="s">
        <v>1974</v>
      </c>
      <c r="F776" s="41" t="s">
        <v>1975</v>
      </c>
      <c r="G776" s="37">
        <v>-10.791817999999999</v>
      </c>
      <c r="H776" s="37">
        <v>152.390817</v>
      </c>
      <c r="I776" s="7">
        <v>462718</v>
      </c>
      <c r="J776" s="7"/>
      <c r="K776" s="42"/>
      <c r="L776" s="42"/>
    </row>
    <row r="777" spans="1:12" x14ac:dyDescent="0.35">
      <c r="A777" s="8">
        <v>19047</v>
      </c>
      <c r="B777" s="7" t="s">
        <v>2005</v>
      </c>
      <c r="C777" s="7" t="s">
        <v>1940</v>
      </c>
      <c r="D777" s="7" t="s">
        <v>1200</v>
      </c>
      <c r="E777" s="7">
        <v>0</v>
      </c>
      <c r="F777" s="41">
        <v>0</v>
      </c>
      <c r="G777" s="37">
        <v>-10.844327</v>
      </c>
      <c r="H777" s="37">
        <v>152.97634099999999</v>
      </c>
      <c r="I777" s="7">
        <v>461601</v>
      </c>
      <c r="J777" s="7"/>
      <c r="K777" s="42"/>
      <c r="L777" s="42"/>
    </row>
    <row r="778" spans="1:12" x14ac:dyDescent="0.35">
      <c r="A778" s="8">
        <v>19048</v>
      </c>
      <c r="B778" s="7" t="s">
        <v>2032</v>
      </c>
      <c r="C778" s="7" t="s">
        <v>1940</v>
      </c>
      <c r="D778" s="7" t="s">
        <v>1200</v>
      </c>
      <c r="E778" s="7" t="s">
        <v>2033</v>
      </c>
      <c r="F778" s="41" t="s">
        <v>2032</v>
      </c>
      <c r="G778" s="37">
        <v>-10.791817999999999</v>
      </c>
      <c r="H778" s="37">
        <v>152.390817</v>
      </c>
      <c r="I778" s="7">
        <v>462718</v>
      </c>
      <c r="J778" s="7"/>
      <c r="K778" s="42"/>
      <c r="L778" s="42"/>
    </row>
    <row r="779" spans="1:12" x14ac:dyDescent="0.35">
      <c r="A779" s="8">
        <v>19049</v>
      </c>
      <c r="B779" s="7" t="s">
        <v>2619</v>
      </c>
      <c r="C779" s="7" t="s">
        <v>1940</v>
      </c>
      <c r="D779" s="7" t="s">
        <v>1200</v>
      </c>
      <c r="E779" s="7" t="s">
        <v>2620</v>
      </c>
      <c r="F779" s="41" t="s">
        <v>108</v>
      </c>
      <c r="G779" s="37">
        <v>-10.791817999999999</v>
      </c>
      <c r="H779" s="37">
        <v>152.390817</v>
      </c>
      <c r="I779" s="7">
        <v>462718</v>
      </c>
      <c r="J779" s="7"/>
      <c r="K779" s="42"/>
      <c r="L779" s="42"/>
    </row>
    <row r="780" spans="1:12" x14ac:dyDescent="0.35">
      <c r="A780" s="8">
        <v>19050</v>
      </c>
      <c r="B780" s="7" t="s">
        <v>2621</v>
      </c>
      <c r="C780" s="7" t="s">
        <v>1940</v>
      </c>
      <c r="D780" s="7" t="s">
        <v>1200</v>
      </c>
      <c r="E780" s="7" t="s">
        <v>2622</v>
      </c>
      <c r="F780" s="41" t="s">
        <v>2623</v>
      </c>
      <c r="G780" s="37">
        <v>-10.791817999999999</v>
      </c>
      <c r="H780" s="37">
        <v>152.390817</v>
      </c>
      <c r="I780" s="7">
        <v>462718</v>
      </c>
      <c r="J780" s="7"/>
      <c r="K780" s="42"/>
      <c r="L780" s="42"/>
    </row>
    <row r="781" spans="1:12" x14ac:dyDescent="0.35">
      <c r="A781" s="8">
        <v>19051</v>
      </c>
      <c r="B781" s="7" t="s">
        <v>2057</v>
      </c>
      <c r="C781" s="7" t="s">
        <v>1940</v>
      </c>
      <c r="D781" s="7" t="s">
        <v>1200</v>
      </c>
      <c r="E781" s="7" t="s">
        <v>2058</v>
      </c>
      <c r="F781" s="41">
        <v>0</v>
      </c>
      <c r="G781" s="37">
        <v>-10.791817999999999</v>
      </c>
      <c r="H781" s="37">
        <v>152.390817</v>
      </c>
      <c r="I781" s="7">
        <v>462718</v>
      </c>
      <c r="J781" s="7"/>
      <c r="K781" s="42"/>
      <c r="L781" s="42"/>
    </row>
    <row r="782" spans="1:12" x14ac:dyDescent="0.35">
      <c r="A782" s="8">
        <v>19052</v>
      </c>
      <c r="B782" s="7" t="s">
        <v>2062</v>
      </c>
      <c r="C782" s="7" t="s">
        <v>1940</v>
      </c>
      <c r="D782" s="7" t="s">
        <v>1200</v>
      </c>
      <c r="E782" s="7" t="s">
        <v>2063</v>
      </c>
      <c r="F782" s="41" t="s">
        <v>2064</v>
      </c>
      <c r="G782" s="37">
        <v>-10.791817999999999</v>
      </c>
      <c r="H782" s="37">
        <v>152.390817</v>
      </c>
      <c r="I782" s="7">
        <v>462718</v>
      </c>
      <c r="J782" s="7"/>
      <c r="K782" s="42"/>
      <c r="L782" s="42"/>
    </row>
    <row r="783" spans="1:12" x14ac:dyDescent="0.35">
      <c r="A783" s="8">
        <v>19053</v>
      </c>
      <c r="B783" s="7" t="s">
        <v>1224</v>
      </c>
      <c r="C783" s="7" t="s">
        <v>1224</v>
      </c>
      <c r="D783" s="7" t="s">
        <v>1200</v>
      </c>
      <c r="E783" s="7" t="s">
        <v>1225</v>
      </c>
      <c r="F783" s="41" t="s">
        <v>1225</v>
      </c>
      <c r="G783" s="37">
        <v>-6.0754400000000004</v>
      </c>
      <c r="H783" s="37">
        <v>155.52207999999999</v>
      </c>
      <c r="I783" s="7">
        <v>453447</v>
      </c>
      <c r="J783" s="7"/>
      <c r="K783" s="42"/>
      <c r="L783" s="42"/>
    </row>
    <row r="784" spans="1:12" x14ac:dyDescent="0.35">
      <c r="A784" s="8">
        <v>19054</v>
      </c>
      <c r="B784" s="7" t="s">
        <v>2034</v>
      </c>
      <c r="C784" s="7" t="s">
        <v>2034</v>
      </c>
      <c r="D784" s="7" t="s">
        <v>1200</v>
      </c>
      <c r="E784" s="7" t="s">
        <v>2035</v>
      </c>
      <c r="F784" s="41" t="s">
        <v>2036</v>
      </c>
      <c r="G784" s="37">
        <v>-3.80322</v>
      </c>
      <c r="H784" s="37">
        <v>152.32701700000001</v>
      </c>
      <c r="I784" s="7">
        <v>345388</v>
      </c>
      <c r="J784" s="7"/>
      <c r="K784" s="42"/>
      <c r="L784" s="42"/>
    </row>
    <row r="785" spans="1:12" x14ac:dyDescent="0.35">
      <c r="A785" s="8">
        <v>19055</v>
      </c>
      <c r="B785" s="7" t="s">
        <v>1199</v>
      </c>
      <c r="C785" s="7" t="s">
        <v>1198</v>
      </c>
      <c r="D785" s="7" t="s">
        <v>1200</v>
      </c>
      <c r="E785" s="7" t="s">
        <v>1199</v>
      </c>
      <c r="F785" s="41">
        <v>0</v>
      </c>
      <c r="G785" s="37">
        <v>-1.2055089999999999</v>
      </c>
      <c r="H785" s="37">
        <v>144.371847</v>
      </c>
      <c r="I785" s="7">
        <v>461634</v>
      </c>
      <c r="J785" s="7"/>
      <c r="K785" s="42"/>
      <c r="L785" s="42"/>
    </row>
    <row r="786" spans="1:12" x14ac:dyDescent="0.35">
      <c r="A786" s="8">
        <v>19056</v>
      </c>
      <c r="B786" s="7" t="s">
        <v>1934</v>
      </c>
      <c r="C786" s="7" t="s">
        <v>1198</v>
      </c>
      <c r="D786" s="7" t="s">
        <v>1200</v>
      </c>
      <c r="E786" s="7" t="s">
        <v>1935</v>
      </c>
      <c r="F786" s="41" t="s">
        <v>1936</v>
      </c>
      <c r="G786" s="37">
        <v>-1.2055089999999999</v>
      </c>
      <c r="H786" s="37">
        <v>144.371847</v>
      </c>
      <c r="I786" s="7">
        <v>461634</v>
      </c>
      <c r="J786" s="7"/>
      <c r="K786" s="42"/>
      <c r="L786" s="42"/>
    </row>
    <row r="787" spans="1:12" x14ac:dyDescent="0.35">
      <c r="A787" s="8">
        <v>19057</v>
      </c>
      <c r="B787" s="7" t="s">
        <v>2027</v>
      </c>
      <c r="C787" s="7" t="s">
        <v>1198</v>
      </c>
      <c r="D787" s="7" t="s">
        <v>1200</v>
      </c>
      <c r="E787" s="7" t="s">
        <v>1221</v>
      </c>
      <c r="F787" s="41">
        <v>0</v>
      </c>
      <c r="G787" s="37">
        <v>-1.2055089999999999</v>
      </c>
      <c r="H787" s="37">
        <v>144.371847</v>
      </c>
      <c r="I787" s="7">
        <v>461634</v>
      </c>
      <c r="J787" s="7"/>
      <c r="K787" s="42"/>
      <c r="L787" s="42"/>
    </row>
    <row r="788" spans="1:12" x14ac:dyDescent="0.35">
      <c r="A788" s="8">
        <v>19058</v>
      </c>
      <c r="B788" s="7" t="s">
        <v>1220</v>
      </c>
      <c r="C788" s="7" t="s">
        <v>1198</v>
      </c>
      <c r="D788" s="7" t="s">
        <v>1200</v>
      </c>
      <c r="E788" s="7" t="s">
        <v>1221</v>
      </c>
      <c r="F788" s="41">
        <v>0</v>
      </c>
      <c r="G788" s="37">
        <v>-1.2055089999999999</v>
      </c>
      <c r="H788" s="37">
        <v>144.371847</v>
      </c>
      <c r="I788" s="7">
        <v>461634</v>
      </c>
      <c r="J788" s="7"/>
      <c r="K788" s="42"/>
      <c r="L788" s="42"/>
    </row>
    <row r="789" spans="1:12" x14ac:dyDescent="0.35">
      <c r="A789" s="8">
        <v>19059</v>
      </c>
      <c r="B789" s="7" t="s">
        <v>2050</v>
      </c>
      <c r="C789" s="7" t="s">
        <v>1198</v>
      </c>
      <c r="D789" s="7" t="s">
        <v>1200</v>
      </c>
      <c r="E789" s="7" t="s">
        <v>2051</v>
      </c>
      <c r="F789" s="41">
        <v>0</v>
      </c>
      <c r="G789" s="37">
        <v>-1.2055089999999999</v>
      </c>
      <c r="H789" s="37">
        <v>144.371847</v>
      </c>
      <c r="I789" s="7">
        <v>461634</v>
      </c>
      <c r="J789" s="7"/>
      <c r="K789" s="42"/>
      <c r="L789" s="42"/>
    </row>
    <row r="790" spans="1:12" x14ac:dyDescent="0.35">
      <c r="A790" s="8">
        <v>19060</v>
      </c>
      <c r="B790" s="7" t="s">
        <v>2038</v>
      </c>
      <c r="C790" s="7" t="s">
        <v>2037</v>
      </c>
      <c r="D790" s="7" t="s">
        <v>1200</v>
      </c>
      <c r="E790" s="7" t="s">
        <v>2039</v>
      </c>
      <c r="F790" s="41" t="s">
        <v>2038</v>
      </c>
      <c r="G790" s="37">
        <v>-4.4948730000000001</v>
      </c>
      <c r="H790" s="37">
        <v>154.16699399999999</v>
      </c>
      <c r="I790" s="7">
        <v>339632</v>
      </c>
      <c r="J790" s="7"/>
      <c r="K790" s="42"/>
      <c r="L790" s="42"/>
    </row>
    <row r="791" spans="1:12" x14ac:dyDescent="0.35">
      <c r="A791" s="8">
        <v>19061</v>
      </c>
      <c r="B791" s="7" t="s">
        <v>1228</v>
      </c>
      <c r="C791" s="7" t="s">
        <v>1227</v>
      </c>
      <c r="D791" s="7" t="s">
        <v>1200</v>
      </c>
      <c r="E791" s="7" t="s">
        <v>1229</v>
      </c>
      <c r="F791" s="41" t="s">
        <v>1229</v>
      </c>
      <c r="G791" s="37">
        <v>-3.2795329999999998</v>
      </c>
      <c r="H791" s="37">
        <v>154.714316</v>
      </c>
      <c r="I791" s="7">
        <v>345381</v>
      </c>
      <c r="J791" s="7"/>
      <c r="K791" s="42"/>
      <c r="L791" s="42"/>
    </row>
    <row r="792" spans="1:12" x14ac:dyDescent="0.35">
      <c r="A792" s="8">
        <v>19062</v>
      </c>
      <c r="B792" s="7" t="s">
        <v>2043</v>
      </c>
      <c r="C792" s="7" t="s">
        <v>1227</v>
      </c>
      <c r="D792" s="7" t="s">
        <v>1200</v>
      </c>
      <c r="E792" s="7" t="s">
        <v>2044</v>
      </c>
      <c r="F792" s="41">
        <v>0</v>
      </c>
      <c r="G792" s="37">
        <v>-3.2795329999999998</v>
      </c>
      <c r="H792" s="37">
        <v>154.714316</v>
      </c>
      <c r="I792" s="7">
        <v>345381</v>
      </c>
      <c r="J792" s="7"/>
      <c r="K792" s="42"/>
      <c r="L792" s="42"/>
    </row>
    <row r="793" spans="1:12" x14ac:dyDescent="0.35">
      <c r="A793" s="8">
        <v>19063</v>
      </c>
      <c r="B793" s="7" t="s">
        <v>2617</v>
      </c>
      <c r="C793" s="7" t="s">
        <v>1261</v>
      </c>
      <c r="D793" s="7" t="s">
        <v>1200</v>
      </c>
      <c r="E793" s="7">
        <v>0</v>
      </c>
      <c r="F793" s="41">
        <v>0</v>
      </c>
      <c r="G793" s="37">
        <v>-4.5626769999999999</v>
      </c>
      <c r="H793" s="37">
        <v>159.483529</v>
      </c>
      <c r="I793" s="7">
        <v>888077</v>
      </c>
      <c r="J793" s="7"/>
      <c r="K793" s="42"/>
      <c r="L793" s="42"/>
    </row>
    <row r="794" spans="1:12" x14ac:dyDescent="0.35">
      <c r="A794" s="8">
        <v>19064</v>
      </c>
      <c r="B794" s="7" t="s">
        <v>1262</v>
      </c>
      <c r="C794" s="7" t="s">
        <v>1261</v>
      </c>
      <c r="D794" s="7" t="s">
        <v>1200</v>
      </c>
      <c r="E794" s="7" t="s">
        <v>1262</v>
      </c>
      <c r="F794" s="41" t="s">
        <v>1262</v>
      </c>
      <c r="G794" s="37">
        <v>-4.5940729999999999</v>
      </c>
      <c r="H794" s="37">
        <v>159.41403800000001</v>
      </c>
      <c r="I794" s="20"/>
      <c r="J794" s="7"/>
      <c r="K794" s="42"/>
      <c r="L794" s="42"/>
    </row>
    <row r="795" spans="1:12" x14ac:dyDescent="0.35">
      <c r="A795" s="8">
        <v>19065</v>
      </c>
      <c r="B795" s="7" t="s">
        <v>2102</v>
      </c>
      <c r="C795" s="7" t="s">
        <v>1261</v>
      </c>
      <c r="D795" s="7" t="s">
        <v>1200</v>
      </c>
      <c r="E795" s="7" t="s">
        <v>2102</v>
      </c>
      <c r="F795" s="41" t="s">
        <v>2102</v>
      </c>
      <c r="G795" s="37">
        <v>-4.5940729999999999</v>
      </c>
      <c r="H795" s="37">
        <v>159.41403800000001</v>
      </c>
      <c r="I795" s="20"/>
      <c r="J795" s="7"/>
      <c r="K795" s="42"/>
      <c r="L795" s="42"/>
    </row>
    <row r="796" spans="1:12" x14ac:dyDescent="0.35">
      <c r="A796" s="8">
        <v>19066</v>
      </c>
      <c r="B796" s="7" t="s">
        <v>2097</v>
      </c>
      <c r="C796" s="7" t="s">
        <v>1261</v>
      </c>
      <c r="D796" s="7" t="s">
        <v>1200</v>
      </c>
      <c r="E796" s="7" t="s">
        <v>2097</v>
      </c>
      <c r="F796" s="41" t="s">
        <v>2097</v>
      </c>
      <c r="G796" s="37">
        <v>-4.5940729999999999</v>
      </c>
      <c r="H796" s="37">
        <v>159.41403800000001</v>
      </c>
      <c r="I796" s="20"/>
      <c r="J796" s="7"/>
      <c r="K796" s="42"/>
      <c r="L796" s="42"/>
    </row>
    <row r="797" spans="1:12" x14ac:dyDescent="0.35">
      <c r="A797" s="8">
        <v>19067</v>
      </c>
      <c r="B797" s="7" t="s">
        <v>2096</v>
      </c>
      <c r="C797" s="7" t="s">
        <v>1261</v>
      </c>
      <c r="D797" s="7" t="s">
        <v>1200</v>
      </c>
      <c r="E797" s="7" t="s">
        <v>2096</v>
      </c>
      <c r="F797" s="41" t="s">
        <v>2096</v>
      </c>
      <c r="G797" s="37">
        <v>-4.5940729999999999</v>
      </c>
      <c r="H797" s="37">
        <v>159.41403800000001</v>
      </c>
      <c r="I797" s="20"/>
      <c r="J797" s="7"/>
      <c r="K797" s="42"/>
      <c r="L797" s="42"/>
    </row>
    <row r="798" spans="1:12" x14ac:dyDescent="0.35">
      <c r="A798" s="8">
        <v>19068</v>
      </c>
      <c r="B798" s="7" t="s">
        <v>2045</v>
      </c>
      <c r="C798" s="7" t="s">
        <v>2045</v>
      </c>
      <c r="D798" s="7" t="s">
        <v>1200</v>
      </c>
      <c r="E798" s="7">
        <v>0</v>
      </c>
      <c r="F798" s="41">
        <v>0</v>
      </c>
      <c r="G798" s="37">
        <v>-2.6185299999999998</v>
      </c>
      <c r="H798" s="37">
        <v>150.47831500000001</v>
      </c>
      <c r="I798" s="7">
        <v>462717</v>
      </c>
      <c r="J798" s="7"/>
      <c r="K798" s="42"/>
      <c r="L798" s="42"/>
    </row>
    <row r="799" spans="1:12" x14ac:dyDescent="0.35">
      <c r="A799" s="8">
        <v>19069</v>
      </c>
      <c r="B799" s="7" t="s">
        <v>1232</v>
      </c>
      <c r="C799" s="7" t="s">
        <v>1232</v>
      </c>
      <c r="D799" s="7" t="s">
        <v>1200</v>
      </c>
      <c r="E799" s="7" t="s">
        <v>1233</v>
      </c>
      <c r="F799" s="41" t="s">
        <v>1233</v>
      </c>
      <c r="G799" s="37">
        <v>-10.553763999999999</v>
      </c>
      <c r="H799" s="37">
        <v>151.12126900000001</v>
      </c>
      <c r="I799" s="7">
        <v>456149</v>
      </c>
      <c r="J799" s="7"/>
      <c r="K799" s="42"/>
      <c r="L799" s="42"/>
    </row>
    <row r="800" spans="1:12" x14ac:dyDescent="0.35">
      <c r="A800" s="8">
        <v>19070</v>
      </c>
      <c r="B800" s="7" t="s">
        <v>2624</v>
      </c>
      <c r="C800" s="7" t="s">
        <v>2624</v>
      </c>
      <c r="D800" s="7" t="s">
        <v>1200</v>
      </c>
      <c r="E800" s="7" t="s">
        <v>2624</v>
      </c>
      <c r="F800" s="41" t="s">
        <v>2624</v>
      </c>
      <c r="G800" s="37">
        <v>-2.6930019999999999</v>
      </c>
      <c r="H800" s="37">
        <v>150.56956600000001</v>
      </c>
      <c r="I800" s="7">
        <v>453384</v>
      </c>
      <c r="J800" s="7"/>
      <c r="K800" s="42"/>
      <c r="L800" s="42"/>
    </row>
    <row r="801" spans="1:12" x14ac:dyDescent="0.35">
      <c r="A801" s="8">
        <v>19071</v>
      </c>
      <c r="B801" s="7" t="s">
        <v>2059</v>
      </c>
      <c r="C801" s="7" t="s">
        <v>2059</v>
      </c>
      <c r="D801" s="7" t="s">
        <v>1200</v>
      </c>
      <c r="E801" s="7" t="s">
        <v>2060</v>
      </c>
      <c r="F801" s="41" t="s">
        <v>2061</v>
      </c>
      <c r="G801" s="37">
        <v>-7.4392300000000002</v>
      </c>
      <c r="H801" s="37">
        <v>157.768788</v>
      </c>
      <c r="I801" s="7">
        <v>339673</v>
      </c>
      <c r="J801" s="7"/>
      <c r="K801" s="42"/>
      <c r="L801" s="42"/>
    </row>
    <row r="802" spans="1:12" x14ac:dyDescent="0.35">
      <c r="A802" s="8">
        <v>19072</v>
      </c>
      <c r="B802" s="7" t="s">
        <v>1985</v>
      </c>
      <c r="C802" s="7" t="s">
        <v>1243</v>
      </c>
      <c r="D802" s="7" t="s">
        <v>1200</v>
      </c>
      <c r="E802" s="7" t="s">
        <v>1986</v>
      </c>
      <c r="F802" s="41" t="s">
        <v>1986</v>
      </c>
      <c r="G802" s="37">
        <v>-1.6654690000000001</v>
      </c>
      <c r="H802" s="37">
        <v>149.96057200000001</v>
      </c>
      <c r="I802" s="7">
        <v>453383</v>
      </c>
      <c r="J802" s="7"/>
      <c r="K802" s="42"/>
      <c r="L802" s="42"/>
    </row>
    <row r="803" spans="1:12" x14ac:dyDescent="0.35">
      <c r="A803" s="8">
        <v>19073</v>
      </c>
      <c r="B803" s="7" t="s">
        <v>2016</v>
      </c>
      <c r="C803" s="7" t="s">
        <v>1243</v>
      </c>
      <c r="D803" s="7" t="s">
        <v>1200</v>
      </c>
      <c r="E803" s="7" t="s">
        <v>2017</v>
      </c>
      <c r="F803" s="41" t="s">
        <v>2017</v>
      </c>
      <c r="G803" s="37">
        <v>-1.6875119999999999</v>
      </c>
      <c r="H803" s="37">
        <v>149.902895</v>
      </c>
      <c r="I803" s="7">
        <v>456215</v>
      </c>
      <c r="J803" s="7"/>
      <c r="K803" s="42"/>
      <c r="L803" s="42"/>
    </row>
    <row r="804" spans="1:12" x14ac:dyDescent="0.35">
      <c r="A804" s="8">
        <v>19074</v>
      </c>
      <c r="B804" s="7" t="s">
        <v>2612</v>
      </c>
      <c r="C804" s="7" t="s">
        <v>1243</v>
      </c>
      <c r="D804" s="7" t="s">
        <v>1200</v>
      </c>
      <c r="E804" s="7" t="s">
        <v>2613</v>
      </c>
      <c r="F804" s="41" t="s">
        <v>2614</v>
      </c>
      <c r="G804" s="37">
        <v>-1.649319</v>
      </c>
      <c r="H804" s="37">
        <v>150.673305</v>
      </c>
      <c r="I804" s="7">
        <v>888074</v>
      </c>
      <c r="J804" s="7"/>
      <c r="K804" s="42"/>
      <c r="L804" s="42"/>
    </row>
    <row r="805" spans="1:12" hidden="1" x14ac:dyDescent="0.35">
      <c r="A805" s="8">
        <v>19075</v>
      </c>
      <c r="B805" s="7" t="s">
        <v>1244</v>
      </c>
      <c r="C805" s="7" t="s">
        <v>1243</v>
      </c>
      <c r="D805" s="7" t="s">
        <v>1200</v>
      </c>
      <c r="E805" s="7">
        <v>0</v>
      </c>
      <c r="F805" s="41">
        <v>0</v>
      </c>
      <c r="G805" s="37">
        <v>-1.649319</v>
      </c>
      <c r="H805" s="37">
        <v>150.673305</v>
      </c>
      <c r="I805" s="7">
        <v>888074</v>
      </c>
      <c r="J805" s="7">
        <v>31326</v>
      </c>
      <c r="K805" s="42"/>
      <c r="L805" s="42"/>
    </row>
    <row r="806" spans="1:12" x14ac:dyDescent="0.35">
      <c r="A806" s="8">
        <v>19076</v>
      </c>
      <c r="B806" s="7" t="s">
        <v>1265</v>
      </c>
      <c r="C806" s="7" t="s">
        <v>1264</v>
      </c>
      <c r="D806" s="7" t="s">
        <v>1200</v>
      </c>
      <c r="E806" s="7" t="s">
        <v>1265</v>
      </c>
      <c r="F806" s="41" t="s">
        <v>1265</v>
      </c>
      <c r="G806" s="37">
        <v>-4.7387709999999998</v>
      </c>
      <c r="H806" s="37">
        <v>157.02754999999999</v>
      </c>
      <c r="I806" s="45"/>
      <c r="J806" s="7"/>
      <c r="K806" s="42"/>
      <c r="L806" s="42"/>
    </row>
    <row r="807" spans="1:12" x14ac:dyDescent="0.35">
      <c r="A807" s="8">
        <v>19077</v>
      </c>
      <c r="B807" s="7" t="s">
        <v>1263</v>
      </c>
      <c r="C807" s="7" t="s">
        <v>1263</v>
      </c>
      <c r="D807" s="7" t="s">
        <v>1200</v>
      </c>
      <c r="E807" s="7">
        <v>0</v>
      </c>
      <c r="F807" s="41">
        <v>0</v>
      </c>
      <c r="G807" s="37">
        <v>-4.7387709999999998</v>
      </c>
      <c r="H807" s="37">
        <v>157.02754999999999</v>
      </c>
      <c r="I807" s="45"/>
      <c r="J807" s="7"/>
      <c r="K807" s="42"/>
      <c r="L807" s="42"/>
    </row>
    <row r="808" spans="1:12" x14ac:dyDescent="0.35">
      <c r="A808" s="8">
        <v>19078</v>
      </c>
      <c r="B808" s="7" t="s">
        <v>2009</v>
      </c>
      <c r="C808" s="7" t="s">
        <v>2008</v>
      </c>
      <c r="D808" s="7" t="s">
        <v>1200</v>
      </c>
      <c r="E808" s="7" t="s">
        <v>2010</v>
      </c>
      <c r="F808" s="41" t="s">
        <v>2009</v>
      </c>
      <c r="G808" s="37">
        <v>-8.5774869999999996</v>
      </c>
      <c r="H808" s="37">
        <v>150.84415000000001</v>
      </c>
      <c r="I808" s="7">
        <v>456287</v>
      </c>
      <c r="J808" s="7"/>
      <c r="K808" s="42"/>
      <c r="L808" s="42"/>
    </row>
    <row r="809" spans="1:12" x14ac:dyDescent="0.35">
      <c r="A809" s="8">
        <v>19079</v>
      </c>
      <c r="B809" s="7" t="s">
        <v>1977</v>
      </c>
      <c r="C809" s="7" t="s">
        <v>2594</v>
      </c>
      <c r="D809" s="7" t="s">
        <v>1200</v>
      </c>
      <c r="E809" s="7" t="s">
        <v>1977</v>
      </c>
      <c r="F809" s="41" t="s">
        <v>2595</v>
      </c>
      <c r="G809" s="37">
        <v>-4.9229149999999997</v>
      </c>
      <c r="H809" s="37">
        <v>149.13646600000001</v>
      </c>
      <c r="I809" s="7">
        <v>339569</v>
      </c>
      <c r="J809" s="7"/>
      <c r="K809" s="42"/>
      <c r="L809" s="42"/>
    </row>
    <row r="810" spans="1:12" x14ac:dyDescent="0.35">
      <c r="A810" s="8">
        <v>19080</v>
      </c>
      <c r="B810" s="7" t="s">
        <v>2594</v>
      </c>
      <c r="C810" s="7" t="s">
        <v>2594</v>
      </c>
      <c r="D810" s="7" t="s">
        <v>1200</v>
      </c>
      <c r="E810" s="7" t="s">
        <v>2625</v>
      </c>
      <c r="F810" s="41" t="s">
        <v>2594</v>
      </c>
      <c r="G810" s="37">
        <v>-4.9229149999999997</v>
      </c>
      <c r="H810" s="37">
        <v>149.13646600000001</v>
      </c>
      <c r="I810" s="7">
        <v>339569</v>
      </c>
      <c r="J810" s="7"/>
      <c r="K810" s="42"/>
      <c r="L810" s="42"/>
    </row>
    <row r="811" spans="1:12" x14ac:dyDescent="0.35">
      <c r="A811" s="8">
        <v>19081</v>
      </c>
      <c r="B811" s="7" t="s">
        <v>2068</v>
      </c>
      <c r="C811" s="7" t="s">
        <v>2068</v>
      </c>
      <c r="D811" s="7" t="s">
        <v>1200</v>
      </c>
      <c r="E811" s="7">
        <v>0</v>
      </c>
      <c r="F811" s="41">
        <v>0</v>
      </c>
      <c r="G811" s="37">
        <v>-2.6624880000000002</v>
      </c>
      <c r="H811" s="37">
        <v>150.68315000000001</v>
      </c>
      <c r="I811" s="7">
        <v>461602</v>
      </c>
      <c r="J811" s="7"/>
      <c r="K811" s="42"/>
      <c r="L811" s="42"/>
    </row>
    <row r="812" spans="1:12" x14ac:dyDescent="0.35">
      <c r="A812" s="8">
        <v>19082</v>
      </c>
      <c r="B812" s="7" t="s">
        <v>2070</v>
      </c>
      <c r="C812" s="7" t="s">
        <v>2070</v>
      </c>
      <c r="D812" s="7" t="s">
        <v>1200</v>
      </c>
      <c r="E812" s="7">
        <v>0</v>
      </c>
      <c r="F812" s="41">
        <v>0</v>
      </c>
      <c r="G812" s="37">
        <v>-9.5000490000000006</v>
      </c>
      <c r="H812" s="37">
        <v>150.368458</v>
      </c>
      <c r="I812" s="7">
        <v>888078</v>
      </c>
      <c r="J812" s="7"/>
      <c r="K812" s="42"/>
      <c r="L812" s="42"/>
    </row>
    <row r="813" spans="1:12" x14ac:dyDescent="0.35">
      <c r="A813" s="8">
        <v>19083</v>
      </c>
      <c r="B813" s="7" t="s">
        <v>2071</v>
      </c>
      <c r="C813" s="7" t="s">
        <v>2071</v>
      </c>
      <c r="D813" s="7" t="s">
        <v>1200</v>
      </c>
      <c r="E813" s="7" t="s">
        <v>2072</v>
      </c>
      <c r="F813" s="41" t="s">
        <v>2072</v>
      </c>
      <c r="G813" s="37">
        <v>-10.230549999999999</v>
      </c>
      <c r="H813" s="37">
        <v>148.12069</v>
      </c>
      <c r="I813" s="7">
        <v>453420</v>
      </c>
      <c r="J813" s="7"/>
      <c r="K813" s="42"/>
      <c r="L813" s="42"/>
    </row>
    <row r="814" spans="1:12" x14ac:dyDescent="0.35">
      <c r="A814" s="8">
        <v>19084</v>
      </c>
      <c r="B814" s="7" t="s">
        <v>2074</v>
      </c>
      <c r="C814" s="7" t="s">
        <v>2074</v>
      </c>
      <c r="D814" s="7" t="s">
        <v>1200</v>
      </c>
      <c r="E814" s="7" t="s">
        <v>2074</v>
      </c>
      <c r="F814" s="41" t="s">
        <v>2075</v>
      </c>
      <c r="G814" s="37">
        <v>-4.1101089999999996</v>
      </c>
      <c r="H814" s="37">
        <v>152.07206600000001</v>
      </c>
      <c r="I814" s="7">
        <v>339577</v>
      </c>
      <c r="J814" s="7"/>
      <c r="K814" s="42"/>
      <c r="L814" s="42"/>
    </row>
    <row r="815" spans="1:12" x14ac:dyDescent="0.35">
      <c r="A815" s="8">
        <v>19085</v>
      </c>
      <c r="B815" s="7" t="s">
        <v>2629</v>
      </c>
      <c r="C815" s="7" t="s">
        <v>2628</v>
      </c>
      <c r="D815" s="7" t="s">
        <v>1200</v>
      </c>
      <c r="E815" s="7" t="s">
        <v>2630</v>
      </c>
      <c r="F815" s="41" t="s">
        <v>2630</v>
      </c>
      <c r="G815" s="37">
        <v>-4.6801700000000004</v>
      </c>
      <c r="H815" s="37">
        <v>149.49285499999999</v>
      </c>
      <c r="I815" s="7">
        <v>453382</v>
      </c>
      <c r="J815" s="7"/>
      <c r="K815" s="42"/>
      <c r="L815" s="42"/>
    </row>
    <row r="816" spans="1:12" x14ac:dyDescent="0.35">
      <c r="A816" s="8">
        <v>19086</v>
      </c>
      <c r="B816" s="7" t="s">
        <v>2081</v>
      </c>
      <c r="C816" s="7" t="s">
        <v>2081</v>
      </c>
      <c r="D816" s="7" t="s">
        <v>1200</v>
      </c>
      <c r="E816" s="7" t="s">
        <v>1956</v>
      </c>
      <c r="F816" s="41" t="s">
        <v>1957</v>
      </c>
      <c r="G816" s="37">
        <v>-7.4758209999999998</v>
      </c>
      <c r="H816" s="37">
        <v>157.876248</v>
      </c>
      <c r="I816" s="7">
        <v>459327</v>
      </c>
      <c r="J816" s="7"/>
      <c r="K816" s="42"/>
      <c r="L816" s="42"/>
    </row>
    <row r="817" spans="1:12" x14ac:dyDescent="0.35">
      <c r="A817" s="8">
        <v>19087</v>
      </c>
      <c r="B817" s="7" t="s">
        <v>1256</v>
      </c>
      <c r="C817" s="7" t="s">
        <v>1256</v>
      </c>
      <c r="D817" s="7" t="s">
        <v>1200</v>
      </c>
      <c r="E817" s="7" t="s">
        <v>1257</v>
      </c>
      <c r="F817" s="41" t="s">
        <v>1258</v>
      </c>
      <c r="G817" s="37">
        <v>-1.738094</v>
      </c>
      <c r="H817" s="37">
        <v>142.850764</v>
      </c>
      <c r="I817" s="7">
        <v>345396</v>
      </c>
      <c r="J817" s="7"/>
      <c r="K817" s="42"/>
      <c r="L817" s="42"/>
    </row>
    <row r="818" spans="1:12" x14ac:dyDescent="0.35">
      <c r="A818" s="8">
        <v>19088</v>
      </c>
      <c r="B818" s="7" t="s">
        <v>2085</v>
      </c>
      <c r="C818" s="7" t="s">
        <v>2085</v>
      </c>
      <c r="D818" s="7" t="s">
        <v>1200</v>
      </c>
      <c r="E818" s="7" t="s">
        <v>2086</v>
      </c>
      <c r="F818" s="41" t="s">
        <v>2087</v>
      </c>
      <c r="G818" s="37">
        <v>-8.0180039999999995</v>
      </c>
      <c r="H818" s="37">
        <v>159.16633999999999</v>
      </c>
      <c r="I818" s="7">
        <v>339832</v>
      </c>
      <c r="J818" s="7"/>
      <c r="K818" s="42"/>
      <c r="L818" s="42"/>
    </row>
    <row r="819" spans="1:12" hidden="1" x14ac:dyDescent="0.35">
      <c r="A819" s="8">
        <v>20000</v>
      </c>
      <c r="B819" s="7" t="s">
        <v>2104</v>
      </c>
      <c r="C819" s="7" t="s">
        <v>2103</v>
      </c>
      <c r="D819" s="7" t="s">
        <v>1269</v>
      </c>
      <c r="E819" s="7" t="s">
        <v>1267</v>
      </c>
      <c r="F819" s="41" t="s">
        <v>1268</v>
      </c>
      <c r="G819" s="37">
        <v>-3.5845349999999998</v>
      </c>
      <c r="H819" s="37">
        <v>-171.516863</v>
      </c>
      <c r="I819" s="7">
        <v>352270</v>
      </c>
      <c r="J819" s="7"/>
      <c r="K819" s="42"/>
      <c r="L819" s="42"/>
    </row>
    <row r="820" spans="1:12" hidden="1" x14ac:dyDescent="0.35">
      <c r="A820" s="8">
        <v>20001</v>
      </c>
      <c r="B820" s="7" t="s">
        <v>1266</v>
      </c>
      <c r="C820" s="7" t="s">
        <v>1266</v>
      </c>
      <c r="D820" s="7" t="s">
        <v>1269</v>
      </c>
      <c r="E820" s="7" t="s">
        <v>1267</v>
      </c>
      <c r="F820" s="41" t="s">
        <v>1268</v>
      </c>
      <c r="G820" s="37">
        <v>-3.1272880000000001</v>
      </c>
      <c r="H820" s="37">
        <v>-171.08498</v>
      </c>
      <c r="I820" s="7">
        <v>352271</v>
      </c>
      <c r="J820" s="7">
        <v>27455</v>
      </c>
      <c r="K820" s="42"/>
      <c r="L820" s="42" t="s">
        <v>109</v>
      </c>
    </row>
    <row r="821" spans="1:12" hidden="1" x14ac:dyDescent="0.35">
      <c r="A821" s="8">
        <v>20002</v>
      </c>
      <c r="B821" s="7" t="s">
        <v>1282</v>
      </c>
      <c r="C821" s="7" t="s">
        <v>1282</v>
      </c>
      <c r="D821" s="7" t="s">
        <v>1269</v>
      </c>
      <c r="E821" s="7" t="s">
        <v>1267</v>
      </c>
      <c r="F821" s="41" t="s">
        <v>1268</v>
      </c>
      <c r="G821" s="37">
        <v>-2.8116460000000001</v>
      </c>
      <c r="H821" s="37">
        <v>-171.71213</v>
      </c>
      <c r="I821" s="20"/>
      <c r="J821" s="7">
        <v>27453</v>
      </c>
      <c r="K821" s="42"/>
      <c r="L821" s="42" t="s">
        <v>75</v>
      </c>
    </row>
    <row r="822" spans="1:12" hidden="1" x14ac:dyDescent="0.35">
      <c r="A822" s="8">
        <v>20003</v>
      </c>
      <c r="B822" s="7" t="s">
        <v>2632</v>
      </c>
      <c r="C822" s="7" t="s">
        <v>2632</v>
      </c>
      <c r="D822" s="7" t="s">
        <v>1269</v>
      </c>
      <c r="E822" s="7" t="s">
        <v>1280</v>
      </c>
      <c r="F822" s="41" t="s">
        <v>2633</v>
      </c>
      <c r="G822" s="37">
        <v>-4.4553050000000001</v>
      </c>
      <c r="H822" s="37">
        <v>-171.24433099999999</v>
      </c>
      <c r="I822" s="7">
        <v>352274</v>
      </c>
      <c r="J822" s="7"/>
      <c r="K822" s="42"/>
      <c r="L822" s="42"/>
    </row>
    <row r="823" spans="1:12" hidden="1" x14ac:dyDescent="0.35">
      <c r="A823" s="8">
        <v>20004</v>
      </c>
      <c r="B823" s="7" t="s">
        <v>1271</v>
      </c>
      <c r="C823" s="7" t="s">
        <v>1271</v>
      </c>
      <c r="D823" s="7" t="s">
        <v>1269</v>
      </c>
      <c r="E823" s="7" t="s">
        <v>1272</v>
      </c>
      <c r="F823" s="41" t="s">
        <v>1272</v>
      </c>
      <c r="G823" s="37">
        <v>-3.5952700000000002</v>
      </c>
      <c r="H823" s="37">
        <v>-174.122602</v>
      </c>
      <c r="I823" s="7">
        <v>357148</v>
      </c>
      <c r="J823" s="7">
        <v>27447</v>
      </c>
      <c r="K823" s="42"/>
      <c r="L823" s="42" t="s">
        <v>109</v>
      </c>
    </row>
    <row r="824" spans="1:12" hidden="1" x14ac:dyDescent="0.35">
      <c r="A824" s="8">
        <v>20005</v>
      </c>
      <c r="B824" s="7" t="s">
        <v>1272</v>
      </c>
      <c r="C824" s="7" t="s">
        <v>1272</v>
      </c>
      <c r="D824" s="7" t="s">
        <v>1269</v>
      </c>
      <c r="E824" s="7" t="s">
        <v>1272</v>
      </c>
      <c r="F824" s="41"/>
      <c r="G824" s="37">
        <v>-3.5952700000000002</v>
      </c>
      <c r="H824" s="37">
        <v>-174.122602</v>
      </c>
      <c r="I824" s="20"/>
      <c r="J824" s="7">
        <v>27452</v>
      </c>
      <c r="K824" s="42"/>
      <c r="L824" s="42" t="s">
        <v>109</v>
      </c>
    </row>
    <row r="825" spans="1:12" hidden="1" x14ac:dyDescent="0.35">
      <c r="A825" s="8">
        <v>20006</v>
      </c>
      <c r="B825" s="7" t="s">
        <v>1274</v>
      </c>
      <c r="C825" s="7" t="s">
        <v>1274</v>
      </c>
      <c r="D825" s="7" t="s">
        <v>1269</v>
      </c>
      <c r="E825" s="7" t="s">
        <v>1275</v>
      </c>
      <c r="F825" s="41" t="s">
        <v>1274</v>
      </c>
      <c r="G825" s="37">
        <v>-4.5110789999999996</v>
      </c>
      <c r="H825" s="37">
        <v>-172.139723</v>
      </c>
      <c r="I825" s="7">
        <v>357150</v>
      </c>
      <c r="J825" s="7">
        <v>27454</v>
      </c>
      <c r="K825" s="42"/>
      <c r="L825" s="42" t="s">
        <v>75</v>
      </c>
    </row>
    <row r="826" spans="1:12" hidden="1" x14ac:dyDescent="0.35">
      <c r="A826" s="8">
        <v>20007</v>
      </c>
      <c r="B826" s="7" t="s">
        <v>1279</v>
      </c>
      <c r="C826" s="7" t="s">
        <v>1278</v>
      </c>
      <c r="D826" s="7" t="s">
        <v>1269</v>
      </c>
      <c r="E826" s="7" t="s">
        <v>1280</v>
      </c>
      <c r="F826" s="41" t="s">
        <v>1278</v>
      </c>
      <c r="G826" s="37">
        <v>-3.7210549999999998</v>
      </c>
      <c r="H826" s="37">
        <v>-170.712549</v>
      </c>
      <c r="I826" s="7">
        <v>352275</v>
      </c>
      <c r="J826" s="7">
        <v>27456</v>
      </c>
      <c r="K826" s="42"/>
      <c r="L826" s="42" t="s">
        <v>109</v>
      </c>
    </row>
    <row r="827" spans="1:12" hidden="1" x14ac:dyDescent="0.35">
      <c r="A827" s="8">
        <v>21000</v>
      </c>
      <c r="B827" s="7" t="s">
        <v>2724</v>
      </c>
      <c r="C827" s="7" t="s">
        <v>1626</v>
      </c>
      <c r="D827" s="7" t="s">
        <v>2719</v>
      </c>
      <c r="E827" s="7"/>
      <c r="F827" s="41"/>
      <c r="G827" s="65">
        <v>-14.014004</v>
      </c>
      <c r="H827" s="37">
        <v>-171.400429</v>
      </c>
      <c r="I827" s="7"/>
      <c r="J827" s="7"/>
      <c r="K827" s="42"/>
      <c r="L827" s="42"/>
    </row>
    <row r="828" spans="1:12" hidden="1" x14ac:dyDescent="0.35">
      <c r="A828" s="8">
        <v>21001</v>
      </c>
      <c r="B828" s="7" t="s">
        <v>2722</v>
      </c>
      <c r="C828" s="7" t="s">
        <v>1626</v>
      </c>
      <c r="D828" s="7" t="s">
        <v>2719</v>
      </c>
      <c r="E828" s="7"/>
      <c r="F828" s="41"/>
      <c r="G828" s="66">
        <v>-14.073164999999999</v>
      </c>
      <c r="H828" s="37">
        <v>-171.41016400000001</v>
      </c>
      <c r="I828" s="7"/>
      <c r="J828" s="7"/>
      <c r="K828" s="42"/>
      <c r="L828" s="42"/>
    </row>
    <row r="829" spans="1:12" hidden="1" x14ac:dyDescent="0.35">
      <c r="A829" s="8">
        <v>21002</v>
      </c>
      <c r="B829" s="7" t="s">
        <v>2718</v>
      </c>
      <c r="C829" s="7" t="s">
        <v>1626</v>
      </c>
      <c r="D829" s="7" t="s">
        <v>2719</v>
      </c>
      <c r="E829" s="7"/>
      <c r="F829" s="41"/>
      <c r="G829" s="66">
        <v>-14.063399</v>
      </c>
      <c r="H829" s="37">
        <v>-171.42290299999999</v>
      </c>
      <c r="I829" s="7"/>
      <c r="J829" s="7"/>
      <c r="K829" s="42"/>
      <c r="L829" s="42"/>
    </row>
    <row r="830" spans="1:12" hidden="1" x14ac:dyDescent="0.35">
      <c r="A830" s="8">
        <v>21003</v>
      </c>
      <c r="B830" s="7" t="s">
        <v>2726</v>
      </c>
      <c r="C830" s="7" t="s">
        <v>2725</v>
      </c>
      <c r="D830" s="7" t="s">
        <v>2719</v>
      </c>
      <c r="E830" s="7"/>
      <c r="F830" s="41"/>
      <c r="G830" s="66">
        <v>-14.021051</v>
      </c>
      <c r="H830" s="37">
        <v>-171.41628900000001</v>
      </c>
      <c r="I830" s="7"/>
      <c r="J830" s="7"/>
      <c r="K830" s="42"/>
      <c r="L830" s="42"/>
    </row>
    <row r="831" spans="1:12" hidden="1" x14ac:dyDescent="0.35">
      <c r="A831" s="8">
        <v>21004</v>
      </c>
      <c r="B831" s="7" t="s">
        <v>1626</v>
      </c>
      <c r="C831" s="7" t="s">
        <v>1626</v>
      </c>
      <c r="D831" s="7" t="s">
        <v>2719</v>
      </c>
      <c r="E831" s="7"/>
      <c r="F831" s="7"/>
      <c r="G831" s="37">
        <v>-13.912629000000001</v>
      </c>
      <c r="H831" s="37">
        <v>-171.78823499999999</v>
      </c>
      <c r="I831" s="7"/>
      <c r="J831" s="7"/>
      <c r="K831" s="42"/>
      <c r="L831" s="42"/>
    </row>
    <row r="832" spans="1:12" hidden="1" x14ac:dyDescent="0.35">
      <c r="A832" s="8">
        <v>21005</v>
      </c>
      <c r="B832" s="7" t="s">
        <v>2839</v>
      </c>
      <c r="C832" s="7" t="s">
        <v>2839</v>
      </c>
      <c r="D832" s="7" t="s">
        <v>2719</v>
      </c>
      <c r="E832" s="7"/>
      <c r="F832" s="7"/>
      <c r="G832" s="37">
        <v>-13.604564</v>
      </c>
      <c r="H832" s="37">
        <v>-172.446977</v>
      </c>
      <c r="I832" s="7"/>
      <c r="J832" s="7"/>
      <c r="K832" s="42"/>
      <c r="L832" s="42"/>
    </row>
    <row r="833" spans="1:12" hidden="1" x14ac:dyDescent="0.35">
      <c r="A833" s="8">
        <v>22000</v>
      </c>
      <c r="B833" s="7" t="s">
        <v>2107</v>
      </c>
      <c r="C833" s="7" t="s">
        <v>2107</v>
      </c>
      <c r="D833" s="7" t="s">
        <v>1286</v>
      </c>
      <c r="E833" s="7" t="s">
        <v>2108</v>
      </c>
      <c r="F833" s="41" t="s">
        <v>2107</v>
      </c>
      <c r="G833" s="37">
        <v>-7.4844229999999996</v>
      </c>
      <c r="H833" s="37">
        <v>158.05054200000001</v>
      </c>
      <c r="I833" s="7">
        <v>339993</v>
      </c>
      <c r="J833" s="7"/>
      <c r="K833" s="42"/>
      <c r="L833" s="42"/>
    </row>
    <row r="834" spans="1:12" hidden="1" x14ac:dyDescent="0.35">
      <c r="A834" s="8">
        <v>22001</v>
      </c>
      <c r="B834" s="7" t="s">
        <v>2110</v>
      </c>
      <c r="C834" s="7" t="s">
        <v>2109</v>
      </c>
      <c r="D834" s="7" t="s">
        <v>1286</v>
      </c>
      <c r="E834" s="7" t="s">
        <v>2110</v>
      </c>
      <c r="F834" s="41" t="s">
        <v>2110</v>
      </c>
      <c r="G834" s="37">
        <v>-11.295882000000001</v>
      </c>
      <c r="H834" s="37">
        <v>159.79906199999999</v>
      </c>
      <c r="I834" s="7">
        <v>453500</v>
      </c>
      <c r="J834" s="7"/>
      <c r="K834" s="42"/>
      <c r="L834" s="42"/>
    </row>
    <row r="835" spans="1:12" hidden="1" x14ac:dyDescent="0.35">
      <c r="A835" s="8">
        <v>22002</v>
      </c>
      <c r="B835" s="7" t="s">
        <v>2113</v>
      </c>
      <c r="C835" s="7" t="s">
        <v>2113</v>
      </c>
      <c r="D835" s="7" t="s">
        <v>1286</v>
      </c>
      <c r="E835" s="7" t="s">
        <v>2114</v>
      </c>
      <c r="F835" s="41" t="s">
        <v>2113</v>
      </c>
      <c r="G835" s="37">
        <v>-7.0332460000000001</v>
      </c>
      <c r="H835" s="37">
        <v>156.94489100000001</v>
      </c>
      <c r="I835" s="7">
        <v>340390</v>
      </c>
      <c r="J835" s="7"/>
      <c r="K835" s="42"/>
      <c r="L835" s="42"/>
    </row>
    <row r="836" spans="1:12" hidden="1" x14ac:dyDescent="0.35">
      <c r="A836" s="8">
        <v>22003</v>
      </c>
      <c r="B836" s="7" t="s">
        <v>2118</v>
      </c>
      <c r="C836" s="7" t="s">
        <v>2117</v>
      </c>
      <c r="D836" s="7" t="s">
        <v>1286</v>
      </c>
      <c r="E836" s="7" t="s">
        <v>2119</v>
      </c>
      <c r="F836" s="41">
        <v>0</v>
      </c>
      <c r="G836" s="37">
        <v>-8.1111129999999996</v>
      </c>
      <c r="H836" s="37">
        <v>159.59116900000001</v>
      </c>
      <c r="I836" s="7">
        <v>339875</v>
      </c>
      <c r="J836" s="7"/>
      <c r="K836" s="42"/>
      <c r="L836" s="42"/>
    </row>
    <row r="837" spans="1:12" hidden="1" x14ac:dyDescent="0.35">
      <c r="A837" s="8">
        <v>22004</v>
      </c>
      <c r="B837" s="7" t="s">
        <v>2128</v>
      </c>
      <c r="C837" s="7" t="s">
        <v>2128</v>
      </c>
      <c r="D837" s="7" t="s">
        <v>1286</v>
      </c>
      <c r="E837" s="7" t="s">
        <v>2128</v>
      </c>
      <c r="F837" s="41" t="s">
        <v>2128</v>
      </c>
      <c r="G837" s="37">
        <v>-9.6230209999999996</v>
      </c>
      <c r="H837" s="37">
        <v>160.16087300000001</v>
      </c>
      <c r="I837" s="7">
        <v>339830</v>
      </c>
      <c r="J837" s="7"/>
      <c r="K837" s="42"/>
      <c r="L837" s="42"/>
    </row>
    <row r="838" spans="1:12" hidden="1" x14ac:dyDescent="0.35">
      <c r="A838" s="8">
        <v>22005</v>
      </c>
      <c r="B838" s="7" t="s">
        <v>2133</v>
      </c>
      <c r="C838" s="7" t="s">
        <v>2133</v>
      </c>
      <c r="D838" s="7" t="s">
        <v>1286</v>
      </c>
      <c r="E838" s="7" t="s">
        <v>2134</v>
      </c>
      <c r="F838" s="41" t="s">
        <v>2134</v>
      </c>
      <c r="G838" s="37">
        <v>-7.4758209999999998</v>
      </c>
      <c r="H838" s="37">
        <v>157.876248</v>
      </c>
      <c r="I838" s="7">
        <v>459327</v>
      </c>
      <c r="J838" s="7"/>
      <c r="K838" s="42"/>
      <c r="L838" s="42"/>
    </row>
    <row r="839" spans="1:12" hidden="1" x14ac:dyDescent="0.35">
      <c r="A839" s="8">
        <v>22006</v>
      </c>
      <c r="B839" s="7" t="s">
        <v>2135</v>
      </c>
      <c r="C839" s="7" t="s">
        <v>2135</v>
      </c>
      <c r="D839" s="7" t="s">
        <v>1286</v>
      </c>
      <c r="E839" s="7" t="s">
        <v>2136</v>
      </c>
      <c r="F839" s="41" t="s">
        <v>2137</v>
      </c>
      <c r="G839" s="37">
        <v>-7.4562489999999997</v>
      </c>
      <c r="H839" s="37">
        <v>158.026532</v>
      </c>
      <c r="I839" s="7">
        <v>339911</v>
      </c>
      <c r="J839" s="7"/>
      <c r="K839" s="42"/>
      <c r="L839" s="42"/>
    </row>
    <row r="840" spans="1:12" hidden="1" x14ac:dyDescent="0.35">
      <c r="A840" s="8">
        <v>22007</v>
      </c>
      <c r="B840" s="7" t="s">
        <v>2143</v>
      </c>
      <c r="C840" s="7" t="s">
        <v>2143</v>
      </c>
      <c r="D840" s="7" t="s">
        <v>1286</v>
      </c>
      <c r="E840" s="7" t="s">
        <v>2144</v>
      </c>
      <c r="F840" s="41" t="s">
        <v>2144</v>
      </c>
      <c r="G840" s="37">
        <v>-7.4074819999999999</v>
      </c>
      <c r="H840" s="37">
        <v>157.695132</v>
      </c>
      <c r="I840" s="7">
        <v>339794</v>
      </c>
      <c r="J840" s="7"/>
      <c r="K840" s="42"/>
      <c r="L840" s="42"/>
    </row>
    <row r="841" spans="1:12" hidden="1" x14ac:dyDescent="0.35">
      <c r="A841" s="8">
        <v>22008</v>
      </c>
      <c r="B841" s="7" t="s">
        <v>2148</v>
      </c>
      <c r="C841" s="7" t="s">
        <v>2148</v>
      </c>
      <c r="D841" s="7" t="s">
        <v>1286</v>
      </c>
      <c r="E841" s="7" t="s">
        <v>2149</v>
      </c>
      <c r="F841" s="41" t="s">
        <v>2150</v>
      </c>
      <c r="G841" s="37">
        <v>-10.573900999999999</v>
      </c>
      <c r="H841" s="37">
        <v>161.83984100000001</v>
      </c>
      <c r="I841" s="7"/>
      <c r="J841" s="7"/>
      <c r="K841" s="42"/>
      <c r="L841" s="42"/>
    </row>
    <row r="842" spans="1:12" hidden="1" x14ac:dyDescent="0.35">
      <c r="A842" s="8">
        <v>22009</v>
      </c>
      <c r="B842" s="7" t="s">
        <v>2760</v>
      </c>
      <c r="C842" s="7" t="s">
        <v>2148</v>
      </c>
      <c r="D842" s="7" t="s">
        <v>1286</v>
      </c>
      <c r="E842" s="7"/>
      <c r="F842" s="41"/>
      <c r="G842" s="37">
        <v>-10.527516</v>
      </c>
      <c r="H842" s="37">
        <v>161.50621000000001</v>
      </c>
      <c r="I842" s="7"/>
      <c r="J842" s="7"/>
      <c r="K842" s="42"/>
      <c r="L842" s="42"/>
    </row>
    <row r="843" spans="1:12" hidden="1" x14ac:dyDescent="0.35">
      <c r="A843" s="8">
        <v>22010</v>
      </c>
      <c r="B843" s="7" t="s">
        <v>2758</v>
      </c>
      <c r="C843" s="7" t="s">
        <v>2148</v>
      </c>
      <c r="D843" s="7" t="s">
        <v>1286</v>
      </c>
      <c r="E843" s="7"/>
      <c r="F843" s="41" t="s">
        <v>3143</v>
      </c>
      <c r="G843" s="37">
        <v>-8.753342</v>
      </c>
      <c r="H843" s="37">
        <v>160.90553600000001</v>
      </c>
      <c r="I843" s="7"/>
      <c r="J843" s="7"/>
      <c r="K843" s="42"/>
      <c r="L843" s="42"/>
    </row>
    <row r="844" spans="1:12" hidden="1" x14ac:dyDescent="0.35">
      <c r="A844" s="8">
        <v>22011</v>
      </c>
      <c r="B844" s="7" t="s">
        <v>2151</v>
      </c>
      <c r="C844" s="7" t="s">
        <v>2151</v>
      </c>
      <c r="D844" s="7" t="s">
        <v>1286</v>
      </c>
      <c r="E844" s="7" t="s">
        <v>2152</v>
      </c>
      <c r="F844" s="41" t="s">
        <v>2152</v>
      </c>
      <c r="G844" s="37">
        <v>-7.361275</v>
      </c>
      <c r="H844" s="37">
        <v>158.064584</v>
      </c>
      <c r="I844" s="7">
        <v>456374</v>
      </c>
      <c r="J844" s="7"/>
      <c r="K844" s="42"/>
      <c r="L844" s="42"/>
    </row>
    <row r="845" spans="1:12" hidden="1" x14ac:dyDescent="0.35">
      <c r="A845" s="8">
        <v>22012</v>
      </c>
      <c r="B845" s="7" t="s">
        <v>2123</v>
      </c>
      <c r="C845" s="7" t="s">
        <v>2122</v>
      </c>
      <c r="D845" s="7" t="s">
        <v>1286</v>
      </c>
      <c r="E845" s="7" t="s">
        <v>2124</v>
      </c>
      <c r="F845" s="41" t="s">
        <v>2125</v>
      </c>
      <c r="G845" s="37">
        <v>-8.2795860000000001</v>
      </c>
      <c r="H845" s="37">
        <v>157.112089</v>
      </c>
      <c r="I845" s="7">
        <v>463887</v>
      </c>
      <c r="J845" s="7">
        <v>29785</v>
      </c>
      <c r="K845" s="42"/>
      <c r="L845" s="42"/>
    </row>
    <row r="846" spans="1:12" hidden="1" x14ac:dyDescent="0.35">
      <c r="A846" s="8">
        <v>22013</v>
      </c>
      <c r="B846" s="7" t="s">
        <v>2138</v>
      </c>
      <c r="C846" s="7" t="s">
        <v>2122</v>
      </c>
      <c r="D846" s="7" t="s">
        <v>1286</v>
      </c>
      <c r="E846" s="7" t="s">
        <v>2138</v>
      </c>
      <c r="F846" s="41" t="s">
        <v>2139</v>
      </c>
      <c r="G846" s="37">
        <v>-8.2795860000000001</v>
      </c>
      <c r="H846" s="37">
        <v>157.112089</v>
      </c>
      <c r="I846" s="7">
        <v>463887</v>
      </c>
      <c r="J846" s="7">
        <v>23641</v>
      </c>
      <c r="K846" s="42"/>
      <c r="L846" s="42"/>
    </row>
    <row r="847" spans="1:12" hidden="1" x14ac:dyDescent="0.35">
      <c r="A847" s="8">
        <v>22014</v>
      </c>
      <c r="B847" s="7" t="s">
        <v>2145</v>
      </c>
      <c r="C847" s="7" t="s">
        <v>2122</v>
      </c>
      <c r="D847" s="7" t="s">
        <v>1286</v>
      </c>
      <c r="E847" s="7" t="s">
        <v>2146</v>
      </c>
      <c r="F847" s="41" t="s">
        <v>2147</v>
      </c>
      <c r="G847" s="37">
        <v>-8.2795860000000001</v>
      </c>
      <c r="H847" s="37">
        <v>157.112089</v>
      </c>
      <c r="I847" s="7">
        <v>463887</v>
      </c>
      <c r="J847" s="7"/>
      <c r="K847" s="42"/>
      <c r="L847" s="42"/>
    </row>
    <row r="848" spans="1:12" hidden="1" x14ac:dyDescent="0.35">
      <c r="A848" s="8">
        <v>22015</v>
      </c>
      <c r="B848" s="7" t="s">
        <v>2158</v>
      </c>
      <c r="C848" s="7" t="s">
        <v>2122</v>
      </c>
      <c r="D848" s="7" t="s">
        <v>1286</v>
      </c>
      <c r="E848" s="7" t="s">
        <v>2159</v>
      </c>
      <c r="F848" s="41" t="s">
        <v>2159</v>
      </c>
      <c r="G848" s="37">
        <v>-8.2795860000000001</v>
      </c>
      <c r="H848" s="37">
        <v>157.112089</v>
      </c>
      <c r="I848" s="7">
        <v>463887</v>
      </c>
      <c r="J848" s="7"/>
      <c r="K848" s="42"/>
      <c r="L848" s="42"/>
    </row>
    <row r="849" spans="1:12" hidden="1" x14ac:dyDescent="0.35">
      <c r="A849" s="8">
        <v>22016</v>
      </c>
      <c r="B849" s="7" t="s">
        <v>2160</v>
      </c>
      <c r="C849" s="7" t="s">
        <v>2122</v>
      </c>
      <c r="D849" s="7" t="s">
        <v>1286</v>
      </c>
      <c r="E849" s="7" t="s">
        <v>2160</v>
      </c>
      <c r="F849" s="41" t="s">
        <v>2161</v>
      </c>
      <c r="G849" s="37">
        <v>-8.2795860000000001</v>
      </c>
      <c r="H849" s="37">
        <v>157.112089</v>
      </c>
      <c r="I849" s="7">
        <v>463887</v>
      </c>
      <c r="J849" s="7"/>
      <c r="K849" s="42"/>
      <c r="L849" s="42"/>
    </row>
    <row r="850" spans="1:12" hidden="1" x14ac:dyDescent="0.35">
      <c r="A850" s="8">
        <v>22017</v>
      </c>
      <c r="B850" s="7" t="s">
        <v>2167</v>
      </c>
      <c r="C850" s="7" t="s">
        <v>2122</v>
      </c>
      <c r="D850" s="7" t="s">
        <v>1286</v>
      </c>
      <c r="E850" s="7" t="s">
        <v>2167</v>
      </c>
      <c r="F850" s="41" t="s">
        <v>2168</v>
      </c>
      <c r="G850" s="37">
        <v>-8.2795860000000001</v>
      </c>
      <c r="H850" s="37">
        <v>157.112089</v>
      </c>
      <c r="I850" s="7">
        <v>463887</v>
      </c>
      <c r="J850" s="7"/>
      <c r="K850" s="42"/>
      <c r="L850" s="42"/>
    </row>
    <row r="851" spans="1:12" hidden="1" x14ac:dyDescent="0.35">
      <c r="A851" s="8">
        <v>22018</v>
      </c>
      <c r="B851" s="7" t="s">
        <v>2170</v>
      </c>
      <c r="C851" s="7" t="s">
        <v>2122</v>
      </c>
      <c r="D851" s="7" t="s">
        <v>1286</v>
      </c>
      <c r="E851" s="7" t="s">
        <v>2170</v>
      </c>
      <c r="F851" s="41" t="s">
        <v>2170</v>
      </c>
      <c r="G851" s="37">
        <v>-8.2795860000000001</v>
      </c>
      <c r="H851" s="37">
        <v>157.112089</v>
      </c>
      <c r="I851" s="7">
        <v>463887</v>
      </c>
      <c r="J851" s="7"/>
      <c r="K851" s="42"/>
      <c r="L851" s="42"/>
    </row>
    <row r="852" spans="1:12" hidden="1" x14ac:dyDescent="0.35">
      <c r="A852" s="8">
        <v>22019</v>
      </c>
      <c r="B852" s="7" t="s">
        <v>2637</v>
      </c>
      <c r="C852" s="7" t="s">
        <v>2122</v>
      </c>
      <c r="D852" s="7" t="s">
        <v>1286</v>
      </c>
      <c r="E852" s="7" t="s">
        <v>2637</v>
      </c>
      <c r="F852" s="41" t="s">
        <v>2638</v>
      </c>
      <c r="G852" s="37">
        <v>-8.2795860000000001</v>
      </c>
      <c r="H852" s="37">
        <v>157.112089</v>
      </c>
      <c r="I852" s="7">
        <v>463887</v>
      </c>
      <c r="J852" s="7"/>
      <c r="K852" s="42"/>
      <c r="L852" s="42"/>
    </row>
    <row r="853" spans="1:12" hidden="1" x14ac:dyDescent="0.35">
      <c r="A853" s="8">
        <v>22020</v>
      </c>
      <c r="B853" s="7" t="s">
        <v>2649</v>
      </c>
      <c r="C853" s="7" t="s">
        <v>2122</v>
      </c>
      <c r="D853" s="7" t="s">
        <v>1286</v>
      </c>
      <c r="E853" s="7" t="s">
        <v>2650</v>
      </c>
      <c r="F853" s="41" t="s">
        <v>2651</v>
      </c>
      <c r="G853" s="37">
        <v>-8.2795860000000001</v>
      </c>
      <c r="H853" s="37">
        <v>157.112089</v>
      </c>
      <c r="I853" s="7">
        <v>463887</v>
      </c>
      <c r="J853" s="7">
        <v>27489</v>
      </c>
      <c r="K853" s="42"/>
      <c r="L853" s="42"/>
    </row>
    <row r="854" spans="1:12" hidden="1" x14ac:dyDescent="0.35">
      <c r="A854" s="8">
        <v>22021</v>
      </c>
      <c r="B854" s="7" t="s">
        <v>2165</v>
      </c>
      <c r="C854" s="7" t="s">
        <v>2165</v>
      </c>
      <c r="D854" s="7" t="s">
        <v>1286</v>
      </c>
      <c r="E854" s="7" t="s">
        <v>2166</v>
      </c>
      <c r="F854" s="41" t="s">
        <v>2166</v>
      </c>
      <c r="G854" s="37">
        <v>-7.4589150000000002</v>
      </c>
      <c r="H854" s="37">
        <v>157.47205199999999</v>
      </c>
      <c r="I854" s="7">
        <v>456396</v>
      </c>
      <c r="J854" s="7"/>
      <c r="K854" s="42"/>
      <c r="L854" s="42"/>
    </row>
    <row r="855" spans="1:12" hidden="1" x14ac:dyDescent="0.35">
      <c r="A855" s="8">
        <v>22022</v>
      </c>
      <c r="B855" s="7" t="s">
        <v>2169</v>
      </c>
      <c r="C855" s="7" t="s">
        <v>2169</v>
      </c>
      <c r="D855" s="7" t="s">
        <v>1286</v>
      </c>
      <c r="E855" s="7" t="s">
        <v>2152</v>
      </c>
      <c r="F855" s="41" t="s">
        <v>2152</v>
      </c>
      <c r="G855" s="37">
        <v>-7.365443</v>
      </c>
      <c r="H855" s="37">
        <v>158.08040800000001</v>
      </c>
      <c r="I855" s="7">
        <v>456373</v>
      </c>
      <c r="J855" s="7"/>
      <c r="K855" s="42"/>
      <c r="L855" s="42"/>
    </row>
    <row r="856" spans="1:12" hidden="1" x14ac:dyDescent="0.35">
      <c r="A856" s="8">
        <v>22023</v>
      </c>
      <c r="B856" s="7" t="s">
        <v>1298</v>
      </c>
      <c r="C856" s="7" t="s">
        <v>1294</v>
      </c>
      <c r="D856" s="7" t="s">
        <v>1286</v>
      </c>
      <c r="E856" s="7" t="s">
        <v>1298</v>
      </c>
      <c r="F856" s="41" t="s">
        <v>1295</v>
      </c>
      <c r="G856" s="37">
        <v>-5.409211</v>
      </c>
      <c r="H856" s="37">
        <v>159.69814700000001</v>
      </c>
      <c r="I856" s="20"/>
      <c r="J856" s="7"/>
      <c r="K856" s="42"/>
      <c r="L856" s="42"/>
    </row>
    <row r="857" spans="1:12" hidden="1" x14ac:dyDescent="0.35">
      <c r="A857" s="8">
        <v>22024</v>
      </c>
      <c r="B857" s="7" t="s">
        <v>1295</v>
      </c>
      <c r="C857" s="7" t="s">
        <v>1294</v>
      </c>
      <c r="D857" s="7" t="s">
        <v>1286</v>
      </c>
      <c r="E857" s="7" t="s">
        <v>1295</v>
      </c>
      <c r="F857" s="41" t="s">
        <v>1295</v>
      </c>
      <c r="G857" s="37">
        <v>-5.409211</v>
      </c>
      <c r="H857" s="37">
        <v>159.69814700000001</v>
      </c>
      <c r="I857" s="20"/>
      <c r="J857" s="7"/>
      <c r="K857" s="42"/>
      <c r="L857" s="42"/>
    </row>
    <row r="858" spans="1:12" hidden="1" x14ac:dyDescent="0.35">
      <c r="A858" s="8">
        <v>22025</v>
      </c>
      <c r="B858" s="7" t="s">
        <v>2656</v>
      </c>
      <c r="C858" s="7" t="s">
        <v>1294</v>
      </c>
      <c r="D858" s="7" t="s">
        <v>1286</v>
      </c>
      <c r="E858" s="7" t="s">
        <v>2656</v>
      </c>
      <c r="F858" s="41" t="s">
        <v>2657</v>
      </c>
      <c r="G858" s="37">
        <v>-5.409211</v>
      </c>
      <c r="H858" s="37">
        <v>159.69814700000001</v>
      </c>
      <c r="I858" s="20"/>
      <c r="J858" s="7"/>
      <c r="K858" s="42"/>
      <c r="L858" s="42"/>
    </row>
    <row r="859" spans="1:12" hidden="1" x14ac:dyDescent="0.35">
      <c r="A859" s="8">
        <v>22026</v>
      </c>
      <c r="B859" s="7" t="s">
        <v>1287</v>
      </c>
      <c r="C859" s="7" t="s">
        <v>1287</v>
      </c>
      <c r="D859" s="7" t="s">
        <v>1286</v>
      </c>
      <c r="E859" s="7" t="s">
        <v>1288</v>
      </c>
      <c r="F859" s="41" t="s">
        <v>1289</v>
      </c>
      <c r="G859" s="37">
        <v>-11.627381</v>
      </c>
      <c r="H859" s="37">
        <v>160.20151799999999</v>
      </c>
      <c r="I859" s="7">
        <v>335602</v>
      </c>
      <c r="J859" s="7">
        <v>30036</v>
      </c>
      <c r="K859" s="42"/>
      <c r="L859" s="42" t="s">
        <v>112</v>
      </c>
    </row>
    <row r="860" spans="1:12" hidden="1" x14ac:dyDescent="0.35">
      <c r="A860" s="8">
        <v>22027</v>
      </c>
      <c r="B860" s="7" t="s">
        <v>2154</v>
      </c>
      <c r="C860" s="7" t="s">
        <v>2153</v>
      </c>
      <c r="D860" s="7" t="s">
        <v>1286</v>
      </c>
      <c r="E860" s="7" t="s">
        <v>2154</v>
      </c>
      <c r="F860" s="41" t="s">
        <v>2155</v>
      </c>
      <c r="G860" s="37">
        <v>-8.9598390000000006</v>
      </c>
      <c r="H860" s="37">
        <v>159.17244099999999</v>
      </c>
      <c r="I860" s="7">
        <v>340312</v>
      </c>
      <c r="J860" s="7"/>
      <c r="K860" s="42"/>
      <c r="L860" s="42"/>
    </row>
    <row r="861" spans="1:12" hidden="1" x14ac:dyDescent="0.35">
      <c r="A861" s="8">
        <v>22028</v>
      </c>
      <c r="B861" s="7" t="s">
        <v>2172</v>
      </c>
      <c r="C861" s="7" t="s">
        <v>2153</v>
      </c>
      <c r="D861" s="7" t="s">
        <v>1286</v>
      </c>
      <c r="E861" s="7" t="s">
        <v>2173</v>
      </c>
      <c r="F861" s="41" t="s">
        <v>2172</v>
      </c>
      <c r="G861" s="37">
        <v>-8.9598390000000006</v>
      </c>
      <c r="H861" s="37">
        <v>159.17244099999999</v>
      </c>
      <c r="I861" s="7">
        <v>340312</v>
      </c>
      <c r="J861" s="7"/>
      <c r="K861" s="42"/>
      <c r="L861" s="42"/>
    </row>
    <row r="862" spans="1:12" hidden="1" x14ac:dyDescent="0.35">
      <c r="A862" s="8">
        <v>22029</v>
      </c>
      <c r="B862" s="7" t="s">
        <v>2177</v>
      </c>
      <c r="C862" s="7" t="s">
        <v>2153</v>
      </c>
      <c r="D862" s="7" t="s">
        <v>1286</v>
      </c>
      <c r="E862" s="7" t="s">
        <v>2177</v>
      </c>
      <c r="F862" s="41">
        <v>0</v>
      </c>
      <c r="G862" s="37">
        <v>-8.9598390000000006</v>
      </c>
      <c r="H862" s="37">
        <v>159.17244099999999</v>
      </c>
      <c r="I862" s="7">
        <v>340312</v>
      </c>
      <c r="J862" s="7"/>
      <c r="K862" s="42"/>
      <c r="L862" s="42"/>
    </row>
    <row r="863" spans="1:12" hidden="1" x14ac:dyDescent="0.35">
      <c r="A863" s="8">
        <v>22030</v>
      </c>
      <c r="B863" s="7" t="s">
        <v>2642</v>
      </c>
      <c r="C863" s="7" t="s">
        <v>2642</v>
      </c>
      <c r="D863" s="7" t="s">
        <v>1286</v>
      </c>
      <c r="E863" s="7" t="s">
        <v>2642</v>
      </c>
      <c r="F863" s="41" t="s">
        <v>2643</v>
      </c>
      <c r="G863" s="37">
        <v>-8.0180039999999995</v>
      </c>
      <c r="H863" s="37">
        <v>159.16633999999999</v>
      </c>
      <c r="I863" s="7">
        <v>339832</v>
      </c>
      <c r="J863" s="7"/>
      <c r="K863" s="42"/>
      <c r="L863" s="42"/>
    </row>
    <row r="864" spans="1:12" hidden="1" x14ac:dyDescent="0.35">
      <c r="A864" s="8">
        <v>22031</v>
      </c>
      <c r="B864" s="7" t="s">
        <v>2646</v>
      </c>
      <c r="C864" s="7" t="s">
        <v>2646</v>
      </c>
      <c r="D864" s="7" t="s">
        <v>1286</v>
      </c>
      <c r="E864" s="7" t="s">
        <v>2647</v>
      </c>
      <c r="F864" s="41" t="s">
        <v>2646</v>
      </c>
      <c r="G864" s="37">
        <v>-9.1310760000000002</v>
      </c>
      <c r="H864" s="37">
        <v>159.81208799999999</v>
      </c>
      <c r="I864" s="7">
        <v>339848</v>
      </c>
      <c r="J864" s="7"/>
      <c r="K864" s="42"/>
      <c r="L864" s="42"/>
    </row>
    <row r="865" spans="1:12" hidden="1" x14ac:dyDescent="0.35">
      <c r="A865" s="8">
        <v>22032</v>
      </c>
      <c r="B865" s="7" t="s">
        <v>2175</v>
      </c>
      <c r="C865" s="7" t="s">
        <v>2174</v>
      </c>
      <c r="D865" s="7" t="s">
        <v>1286</v>
      </c>
      <c r="E865" s="7" t="s">
        <v>2175</v>
      </c>
      <c r="F865" s="41" t="s">
        <v>2175</v>
      </c>
      <c r="G865" s="37">
        <v>-7.0329329999999999</v>
      </c>
      <c r="H865" s="37">
        <v>155.99749399999999</v>
      </c>
      <c r="I865" s="7">
        <v>463885</v>
      </c>
      <c r="J865" s="7"/>
      <c r="K865" s="42"/>
      <c r="L865" s="42"/>
    </row>
    <row r="866" spans="1:12" hidden="1" x14ac:dyDescent="0.35">
      <c r="A866" s="8">
        <v>22033</v>
      </c>
      <c r="B866" s="7" t="s">
        <v>2652</v>
      </c>
      <c r="C866" s="7" t="s">
        <v>2652</v>
      </c>
      <c r="D866" s="7" t="s">
        <v>1286</v>
      </c>
      <c r="E866" s="7"/>
      <c r="F866" s="41"/>
      <c r="G866" s="37">
        <v>-8.3505040000000008</v>
      </c>
      <c r="H866" s="37">
        <v>162.86420200000001</v>
      </c>
      <c r="I866" s="45"/>
      <c r="J866" s="7"/>
      <c r="K866" s="42"/>
      <c r="L866" s="42"/>
    </row>
    <row r="867" spans="1:12" hidden="1" x14ac:dyDescent="0.35">
      <c r="A867" s="8">
        <v>22034</v>
      </c>
      <c r="B867" s="7" t="s">
        <v>2105</v>
      </c>
      <c r="C867" s="7" t="s">
        <v>1283</v>
      </c>
      <c r="D867" s="7" t="s">
        <v>1286</v>
      </c>
      <c r="E867" s="7" t="s">
        <v>2106</v>
      </c>
      <c r="F867" s="41" t="s">
        <v>1293</v>
      </c>
      <c r="G867" s="37">
        <v>-10.303884999999999</v>
      </c>
      <c r="H867" s="37">
        <v>166.228747</v>
      </c>
      <c r="I867" s="7">
        <v>461678</v>
      </c>
      <c r="J867" s="7"/>
      <c r="K867" s="42"/>
      <c r="L867" s="42"/>
    </row>
    <row r="868" spans="1:12" hidden="1" x14ac:dyDescent="0.35">
      <c r="A868" s="8">
        <v>22035</v>
      </c>
      <c r="B868" s="7" t="s">
        <v>1284</v>
      </c>
      <c r="C868" s="7" t="s">
        <v>1283</v>
      </c>
      <c r="D868" s="7" t="s">
        <v>1286</v>
      </c>
      <c r="E868" s="7" t="s">
        <v>1285</v>
      </c>
      <c r="F868" s="41" t="s">
        <v>1285</v>
      </c>
      <c r="G868" s="37">
        <v>-10.173166999999999</v>
      </c>
      <c r="H868" s="37">
        <v>166.17609200000001</v>
      </c>
      <c r="I868" s="7">
        <v>453509</v>
      </c>
      <c r="J868" s="7"/>
      <c r="K868" s="42"/>
      <c r="L868" s="42"/>
    </row>
    <row r="869" spans="1:12" hidden="1" x14ac:dyDescent="0.35">
      <c r="A869" s="8">
        <v>22036</v>
      </c>
      <c r="B869" s="7" t="s">
        <v>2178</v>
      </c>
      <c r="C869" s="7" t="s">
        <v>1283</v>
      </c>
      <c r="D869" s="7" t="s">
        <v>1286</v>
      </c>
      <c r="E869" s="7">
        <v>0</v>
      </c>
      <c r="F869" s="41">
        <v>0</v>
      </c>
      <c r="G869" s="37">
        <v>-9.8747369999999997</v>
      </c>
      <c r="H869" s="37">
        <v>167.17940400000001</v>
      </c>
      <c r="I869" s="7">
        <v>459333</v>
      </c>
      <c r="J869" s="7"/>
      <c r="K869" s="42"/>
      <c r="L869" s="42"/>
    </row>
    <row r="870" spans="1:12" hidden="1" x14ac:dyDescent="0.35">
      <c r="A870" s="8">
        <v>22037</v>
      </c>
      <c r="B870" s="7" t="s">
        <v>1292</v>
      </c>
      <c r="C870" s="7" t="s">
        <v>1283</v>
      </c>
      <c r="D870" s="7" t="s">
        <v>1286</v>
      </c>
      <c r="E870" s="7" t="s">
        <v>1292</v>
      </c>
      <c r="F870" s="41" t="s">
        <v>1293</v>
      </c>
      <c r="G870" s="37">
        <v>-10.303884999999999</v>
      </c>
      <c r="H870" s="37">
        <v>166.228747</v>
      </c>
      <c r="I870" s="7">
        <v>461678</v>
      </c>
      <c r="J870" s="7"/>
      <c r="K870" s="42"/>
      <c r="L870" s="42"/>
    </row>
    <row r="871" spans="1:12" hidden="1" x14ac:dyDescent="0.35">
      <c r="A871" s="8">
        <v>22038</v>
      </c>
      <c r="B871" s="7" t="s">
        <v>2179</v>
      </c>
      <c r="C871" s="7" t="s">
        <v>1283</v>
      </c>
      <c r="D871" s="7" t="s">
        <v>1286</v>
      </c>
      <c r="E871" s="7" t="s">
        <v>2180</v>
      </c>
      <c r="F871" s="41" t="s">
        <v>2181</v>
      </c>
      <c r="G871" s="37">
        <v>-10.303884999999999</v>
      </c>
      <c r="H871" s="37">
        <v>166.228747</v>
      </c>
      <c r="I871" s="7">
        <v>461678</v>
      </c>
      <c r="J871" s="7"/>
      <c r="K871" s="42"/>
      <c r="L871" s="42"/>
    </row>
    <row r="872" spans="1:12" hidden="1" x14ac:dyDescent="0.35">
      <c r="A872" s="8">
        <v>22039</v>
      </c>
      <c r="B872" s="41" t="s">
        <v>2186</v>
      </c>
      <c r="C872" s="7" t="s">
        <v>334</v>
      </c>
      <c r="D872" s="7" t="s">
        <v>1286</v>
      </c>
      <c r="E872" s="41"/>
      <c r="F872" s="41" t="s">
        <v>2186</v>
      </c>
      <c r="G872" s="37">
        <v>-10.139449000000001</v>
      </c>
      <c r="H872" s="37">
        <v>161.925172</v>
      </c>
      <c r="I872" s="7"/>
      <c r="J872" s="7"/>
      <c r="K872" s="42"/>
      <c r="L872" s="42"/>
    </row>
    <row r="873" spans="1:12" hidden="1" x14ac:dyDescent="0.35">
      <c r="A873" s="8">
        <v>22040</v>
      </c>
      <c r="B873" s="41" t="s">
        <v>2653</v>
      </c>
      <c r="C873" s="7" t="s">
        <v>334</v>
      </c>
      <c r="D873" s="7" t="s">
        <v>1286</v>
      </c>
      <c r="E873" s="41"/>
      <c r="F873" s="41" t="s">
        <v>2653</v>
      </c>
      <c r="G873" s="37">
        <v>-10.139449000000001</v>
      </c>
      <c r="H873" s="37">
        <v>161.925172</v>
      </c>
      <c r="I873" s="7"/>
      <c r="J873" s="7"/>
      <c r="K873" s="42"/>
      <c r="L873" s="42"/>
    </row>
    <row r="874" spans="1:12" hidden="1" x14ac:dyDescent="0.35">
      <c r="A874" s="8">
        <v>22041</v>
      </c>
      <c r="B874" s="7" t="s">
        <v>334</v>
      </c>
      <c r="C874" s="7" t="s">
        <v>334</v>
      </c>
      <c r="D874" s="7" t="s">
        <v>1286</v>
      </c>
      <c r="E874" s="41"/>
      <c r="F874" s="41">
        <v>0</v>
      </c>
      <c r="G874" s="37">
        <v>-10.139449000000001</v>
      </c>
      <c r="H874" s="37">
        <v>161.925172</v>
      </c>
      <c r="I874" s="7"/>
      <c r="J874" s="7"/>
      <c r="K874" s="42"/>
      <c r="L874" s="42"/>
    </row>
    <row r="875" spans="1:12" hidden="1" x14ac:dyDescent="0.35">
      <c r="A875" s="8">
        <v>22042</v>
      </c>
      <c r="B875" s="7" t="s">
        <v>2748</v>
      </c>
      <c r="C875" s="7" t="s">
        <v>2748</v>
      </c>
      <c r="D875" s="7" t="s">
        <v>1286</v>
      </c>
      <c r="E875" s="7"/>
      <c r="F875" s="41"/>
      <c r="G875" s="37">
        <v>-10.387973000000001</v>
      </c>
      <c r="H875" s="37">
        <v>165.80361199999999</v>
      </c>
      <c r="I875" s="7"/>
      <c r="J875" s="7"/>
      <c r="K875" s="42"/>
      <c r="L875" s="42"/>
    </row>
    <row r="876" spans="1:12" hidden="1" x14ac:dyDescent="0.35">
      <c r="A876" s="8">
        <v>22043</v>
      </c>
      <c r="B876" s="7" t="s">
        <v>2183</v>
      </c>
      <c r="C876" s="7" t="s">
        <v>2183</v>
      </c>
      <c r="D876" s="7" t="s">
        <v>1286</v>
      </c>
      <c r="E876" s="7" t="s">
        <v>2184</v>
      </c>
      <c r="F876" s="41" t="s">
        <v>2185</v>
      </c>
      <c r="G876" s="37">
        <v>-7.4392300000000002</v>
      </c>
      <c r="H876" s="37">
        <v>157.768788</v>
      </c>
      <c r="I876" s="7">
        <v>339673</v>
      </c>
      <c r="J876" s="7"/>
      <c r="K876" s="42"/>
      <c r="L876" s="42"/>
    </row>
    <row r="877" spans="1:12" hidden="1" x14ac:dyDescent="0.35">
      <c r="A877" s="8">
        <v>23000</v>
      </c>
      <c r="B877" s="7" t="s">
        <v>1300</v>
      </c>
      <c r="C877" s="7" t="s">
        <v>1299</v>
      </c>
      <c r="D877" s="7" t="s">
        <v>1303</v>
      </c>
      <c r="E877" s="7" t="s">
        <v>1301</v>
      </c>
      <c r="F877" s="41" t="s">
        <v>1302</v>
      </c>
      <c r="G877" s="37">
        <v>-8.5846990000000005</v>
      </c>
      <c r="H877" s="37">
        <v>-172.503895</v>
      </c>
      <c r="I877" s="7">
        <v>354337</v>
      </c>
      <c r="J877" s="7"/>
      <c r="K877" s="42"/>
      <c r="L877" s="42"/>
    </row>
    <row r="878" spans="1:12" hidden="1" x14ac:dyDescent="0.35">
      <c r="A878" s="8">
        <v>23001</v>
      </c>
      <c r="B878" s="7" t="s">
        <v>1305</v>
      </c>
      <c r="C878" s="7" t="s">
        <v>1299</v>
      </c>
      <c r="D878" s="7" t="s">
        <v>1303</v>
      </c>
      <c r="E878" s="7" t="s">
        <v>1301</v>
      </c>
      <c r="F878" s="41" t="s">
        <v>1302</v>
      </c>
      <c r="G878" s="37">
        <v>-8.5741809999999994</v>
      </c>
      <c r="H878" s="37">
        <v>-172.50865300000001</v>
      </c>
      <c r="I878" s="7">
        <v>354358</v>
      </c>
      <c r="J878" s="7">
        <v>31318</v>
      </c>
      <c r="K878" s="42"/>
      <c r="L878" s="42" t="s">
        <v>75</v>
      </c>
    </row>
    <row r="879" spans="1:12" hidden="1" x14ac:dyDescent="0.35">
      <c r="A879" s="8">
        <v>23002</v>
      </c>
      <c r="B879" s="7" t="s">
        <v>1316</v>
      </c>
      <c r="C879" s="7" t="s">
        <v>1299</v>
      </c>
      <c r="D879" s="7" t="s">
        <v>1303</v>
      </c>
      <c r="E879" s="7" t="s">
        <v>1301</v>
      </c>
      <c r="F879" s="41" t="s">
        <v>1302</v>
      </c>
      <c r="G879" s="37">
        <v>-8.5697159999999997</v>
      </c>
      <c r="H879" s="37">
        <v>-172.50978900000001</v>
      </c>
      <c r="I879" s="7">
        <v>354359</v>
      </c>
      <c r="J879" s="7"/>
      <c r="K879" s="42"/>
      <c r="L879" s="42"/>
    </row>
    <row r="880" spans="1:12" hidden="1" x14ac:dyDescent="0.35">
      <c r="A880" s="8">
        <v>23003</v>
      </c>
      <c r="B880" s="7" t="s">
        <v>1329</v>
      </c>
      <c r="C880" s="7" t="s">
        <v>1299</v>
      </c>
      <c r="D880" s="7" t="s">
        <v>1303</v>
      </c>
      <c r="E880" s="7" t="s">
        <v>1301</v>
      </c>
      <c r="F880" s="41" t="s">
        <v>1302</v>
      </c>
      <c r="G880" s="37">
        <v>-8.5795429999999993</v>
      </c>
      <c r="H880" s="37">
        <v>-172.49052800000001</v>
      </c>
      <c r="I880" s="7">
        <v>354346</v>
      </c>
      <c r="J880" s="7"/>
      <c r="K880" s="42"/>
      <c r="L880" s="42"/>
    </row>
    <row r="881" spans="1:12" hidden="1" x14ac:dyDescent="0.35">
      <c r="A881" s="8">
        <v>23004</v>
      </c>
      <c r="B881" s="7" t="s">
        <v>1330</v>
      </c>
      <c r="C881" s="7" t="s">
        <v>1299</v>
      </c>
      <c r="D881" s="7" t="s">
        <v>1303</v>
      </c>
      <c r="E881" s="7" t="s">
        <v>1301</v>
      </c>
      <c r="F881" s="41" t="s">
        <v>1302</v>
      </c>
      <c r="G881" s="37">
        <v>-8.5375219999999992</v>
      </c>
      <c r="H881" s="37">
        <v>-172.493977</v>
      </c>
      <c r="I881" s="7">
        <v>354367</v>
      </c>
      <c r="J881" s="7"/>
      <c r="K881" s="42"/>
      <c r="L881" s="42"/>
    </row>
    <row r="882" spans="1:12" hidden="1" x14ac:dyDescent="0.35">
      <c r="A882" s="8">
        <v>23005</v>
      </c>
      <c r="B882" s="7" t="s">
        <v>1338</v>
      </c>
      <c r="C882" s="7" t="s">
        <v>1299</v>
      </c>
      <c r="D882" s="7" t="s">
        <v>1303</v>
      </c>
      <c r="E882" s="7" t="s">
        <v>1301</v>
      </c>
      <c r="F882" s="41" t="s">
        <v>1302</v>
      </c>
      <c r="G882" s="37">
        <v>-8.5773720000000004</v>
      </c>
      <c r="H882" s="37">
        <v>-172.48575399999999</v>
      </c>
      <c r="I882" s="7">
        <v>354352</v>
      </c>
      <c r="J882" s="7"/>
      <c r="K882" s="42"/>
      <c r="L882" s="42"/>
    </row>
    <row r="883" spans="1:12" hidden="1" x14ac:dyDescent="0.35">
      <c r="A883" s="8">
        <v>23006</v>
      </c>
      <c r="B883" s="7" t="s">
        <v>1339</v>
      </c>
      <c r="C883" s="7" t="s">
        <v>1299</v>
      </c>
      <c r="D883" s="7" t="s">
        <v>1303</v>
      </c>
      <c r="E883" s="7" t="s">
        <v>1301</v>
      </c>
      <c r="F883" s="41" t="s">
        <v>1302</v>
      </c>
      <c r="G883" s="37">
        <v>-8.5740200000000009</v>
      </c>
      <c r="H883" s="37">
        <v>-172.473386</v>
      </c>
      <c r="I883" s="7">
        <v>354360</v>
      </c>
      <c r="J883" s="7"/>
      <c r="K883" s="42"/>
      <c r="L883" s="42"/>
    </row>
    <row r="884" spans="1:12" hidden="1" x14ac:dyDescent="0.35">
      <c r="A884" s="8">
        <v>23007</v>
      </c>
      <c r="B884" s="7" t="s">
        <v>1340</v>
      </c>
      <c r="C884" s="7" t="s">
        <v>1299</v>
      </c>
      <c r="D884" s="7" t="s">
        <v>1303</v>
      </c>
      <c r="E884" s="7" t="s">
        <v>1301</v>
      </c>
      <c r="F884" s="41" t="s">
        <v>1302</v>
      </c>
      <c r="G884" s="37">
        <v>-8.5773220000000006</v>
      </c>
      <c r="H884" s="37">
        <v>-172.48377600000001</v>
      </c>
      <c r="I884" s="7">
        <v>354353</v>
      </c>
      <c r="J884" s="7"/>
      <c r="K884" s="42"/>
      <c r="L884" s="42"/>
    </row>
    <row r="885" spans="1:12" hidden="1" x14ac:dyDescent="0.35">
      <c r="A885" s="8">
        <v>23008</v>
      </c>
      <c r="B885" s="7" t="s">
        <v>1342</v>
      </c>
      <c r="C885" s="7" t="s">
        <v>1299</v>
      </c>
      <c r="D885" s="7" t="s">
        <v>1303</v>
      </c>
      <c r="E885" s="7" t="s">
        <v>1301</v>
      </c>
      <c r="F885" s="41" t="s">
        <v>1302</v>
      </c>
      <c r="G885" s="37">
        <v>-8.5803890000000003</v>
      </c>
      <c r="H885" s="37">
        <v>-172.493741</v>
      </c>
      <c r="I885" s="7">
        <v>354340</v>
      </c>
      <c r="J885" s="7">
        <v>31318</v>
      </c>
      <c r="K885" s="42"/>
      <c r="L885" s="42" t="s">
        <v>75</v>
      </c>
    </row>
    <row r="886" spans="1:12" hidden="1" x14ac:dyDescent="0.35">
      <c r="A886" s="8">
        <v>23009</v>
      </c>
      <c r="B886" s="7" t="s">
        <v>1343</v>
      </c>
      <c r="C886" s="7" t="s">
        <v>1299</v>
      </c>
      <c r="D886" s="7" t="s">
        <v>1303</v>
      </c>
      <c r="E886" s="7" t="s">
        <v>1301</v>
      </c>
      <c r="F886" s="41" t="s">
        <v>1302</v>
      </c>
      <c r="G886" s="37">
        <v>-8.5783559999999994</v>
      </c>
      <c r="H886" s="37">
        <v>-172.48907</v>
      </c>
      <c r="I886" s="7">
        <v>354351</v>
      </c>
      <c r="J886" s="7"/>
      <c r="K886" s="42"/>
      <c r="L886" s="42"/>
    </row>
    <row r="887" spans="1:12" hidden="1" x14ac:dyDescent="0.35">
      <c r="A887" s="8">
        <v>23010</v>
      </c>
      <c r="B887" s="7" t="s">
        <v>514</v>
      </c>
      <c r="C887" s="7" t="s">
        <v>1299</v>
      </c>
      <c r="D887" s="7" t="s">
        <v>1303</v>
      </c>
      <c r="E887" s="7" t="s">
        <v>1301</v>
      </c>
      <c r="F887" s="41" t="s">
        <v>1302</v>
      </c>
      <c r="G887" s="37">
        <v>-8.572991</v>
      </c>
      <c r="H887" s="37">
        <v>-172.47476599999999</v>
      </c>
      <c r="I887" s="7">
        <v>354364</v>
      </c>
      <c r="J887" s="7"/>
      <c r="K887" s="42"/>
      <c r="L887" s="42"/>
    </row>
    <row r="888" spans="1:12" hidden="1" x14ac:dyDescent="0.35">
      <c r="A888" s="8">
        <v>23011</v>
      </c>
      <c r="B888" s="7" t="s">
        <v>1344</v>
      </c>
      <c r="C888" s="7" t="s">
        <v>1299</v>
      </c>
      <c r="D888" s="7" t="s">
        <v>1303</v>
      </c>
      <c r="E888" s="7" t="s">
        <v>1301</v>
      </c>
      <c r="F888" s="41" t="s">
        <v>1302</v>
      </c>
      <c r="G888" s="37">
        <v>-8.5782319999999999</v>
      </c>
      <c r="H888" s="37">
        <v>-172.48744300000001</v>
      </c>
      <c r="I888" s="7">
        <v>354347</v>
      </c>
      <c r="J888" s="7"/>
      <c r="K888" s="42"/>
      <c r="L888" s="42"/>
    </row>
    <row r="889" spans="1:12" hidden="1" x14ac:dyDescent="0.35">
      <c r="A889" s="8">
        <v>23012</v>
      </c>
      <c r="B889" s="7" t="s">
        <v>1345</v>
      </c>
      <c r="C889" s="7" t="s">
        <v>1299</v>
      </c>
      <c r="D889" s="7" t="s">
        <v>1303</v>
      </c>
      <c r="E889" s="7" t="s">
        <v>1301</v>
      </c>
      <c r="F889" s="41" t="s">
        <v>1302</v>
      </c>
      <c r="G889" s="37">
        <v>-8.575609</v>
      </c>
      <c r="H889" s="37">
        <v>-172.47923700000001</v>
      </c>
      <c r="I889" s="7">
        <v>354348</v>
      </c>
      <c r="J889" s="7"/>
      <c r="K889" s="42"/>
      <c r="L889" s="42"/>
    </row>
    <row r="890" spans="1:12" hidden="1" x14ac:dyDescent="0.35">
      <c r="A890" s="8">
        <v>23013</v>
      </c>
      <c r="B890" s="7" t="s">
        <v>1346</v>
      </c>
      <c r="C890" s="7" t="s">
        <v>1299</v>
      </c>
      <c r="D890" s="7" t="s">
        <v>1303</v>
      </c>
      <c r="E890" s="7" t="s">
        <v>1301</v>
      </c>
      <c r="F890" s="41" t="s">
        <v>1302</v>
      </c>
      <c r="G890" s="37">
        <v>-8.5766720000000003</v>
      </c>
      <c r="H890" s="37">
        <v>-172.481919</v>
      </c>
      <c r="I890" s="7">
        <v>354354</v>
      </c>
      <c r="J890" s="7"/>
      <c r="K890" s="42"/>
      <c r="L890" s="42"/>
    </row>
    <row r="891" spans="1:12" hidden="1" x14ac:dyDescent="0.35">
      <c r="A891" s="8">
        <v>23014</v>
      </c>
      <c r="B891" s="7" t="s">
        <v>1357</v>
      </c>
      <c r="C891" s="7" t="s">
        <v>1299</v>
      </c>
      <c r="D891" s="7" t="s">
        <v>1303</v>
      </c>
      <c r="E891" s="7" t="s">
        <v>1301</v>
      </c>
      <c r="F891" s="41" t="s">
        <v>1302</v>
      </c>
      <c r="G891" s="37">
        <v>-8.5472490000000008</v>
      </c>
      <c r="H891" s="37">
        <v>-172.48374000000001</v>
      </c>
      <c r="I891" s="7">
        <v>354366</v>
      </c>
      <c r="J891" s="7"/>
      <c r="K891" s="42"/>
      <c r="L891" s="42"/>
    </row>
    <row r="892" spans="1:12" hidden="1" x14ac:dyDescent="0.35">
      <c r="A892" s="8">
        <v>23015</v>
      </c>
      <c r="B892" s="7" t="s">
        <v>1370</v>
      </c>
      <c r="C892" s="7" t="s">
        <v>1299</v>
      </c>
      <c r="D892" s="7" t="s">
        <v>1303</v>
      </c>
      <c r="E892" s="7" t="s">
        <v>1301</v>
      </c>
      <c r="F892" s="41" t="s">
        <v>1302</v>
      </c>
      <c r="G892" s="37">
        <v>-8.5749779999999998</v>
      </c>
      <c r="H892" s="37">
        <v>-172.47568899999999</v>
      </c>
      <c r="I892" s="7">
        <v>354355</v>
      </c>
      <c r="J892" s="7"/>
      <c r="K892" s="42"/>
      <c r="L892" s="42"/>
    </row>
    <row r="893" spans="1:12" hidden="1" x14ac:dyDescent="0.35">
      <c r="A893" s="8">
        <v>23016</v>
      </c>
      <c r="B893" s="7" t="s">
        <v>1371</v>
      </c>
      <c r="C893" s="7" t="s">
        <v>1299</v>
      </c>
      <c r="D893" s="7" t="s">
        <v>1303</v>
      </c>
      <c r="E893" s="7" t="s">
        <v>1301</v>
      </c>
      <c r="F893" s="41" t="s">
        <v>1302</v>
      </c>
      <c r="G893" s="37">
        <v>-8.57667</v>
      </c>
      <c r="H893" s="37">
        <v>-172.479129</v>
      </c>
      <c r="I893" s="7">
        <v>354365</v>
      </c>
      <c r="J893" s="7"/>
      <c r="K893" s="42"/>
      <c r="L893" s="42"/>
    </row>
    <row r="894" spans="1:12" hidden="1" x14ac:dyDescent="0.35">
      <c r="A894" s="8">
        <v>23017</v>
      </c>
      <c r="B894" s="7" t="s">
        <v>1372</v>
      </c>
      <c r="C894" s="7" t="s">
        <v>1299</v>
      </c>
      <c r="D894" s="7" t="s">
        <v>1303</v>
      </c>
      <c r="E894" s="7" t="s">
        <v>1301</v>
      </c>
      <c r="F894" s="41" t="s">
        <v>1302</v>
      </c>
      <c r="G894" s="37">
        <v>-8.5745909999999999</v>
      </c>
      <c r="H894" s="37">
        <v>-172.478228</v>
      </c>
      <c r="I894" s="7">
        <v>354362</v>
      </c>
      <c r="J894" s="7"/>
      <c r="K894" s="42"/>
      <c r="L894" s="42"/>
    </row>
    <row r="895" spans="1:12" hidden="1" x14ac:dyDescent="0.35">
      <c r="A895" s="8">
        <v>23018</v>
      </c>
      <c r="B895" s="7" t="s">
        <v>1375</v>
      </c>
      <c r="C895" s="7" t="s">
        <v>1299</v>
      </c>
      <c r="D895" s="7" t="s">
        <v>1303</v>
      </c>
      <c r="E895" s="7" t="s">
        <v>1301</v>
      </c>
      <c r="F895" s="41" t="s">
        <v>1302</v>
      </c>
      <c r="G895" s="37">
        <v>-8.5362799999999996</v>
      </c>
      <c r="H895" s="37">
        <v>-172.51666299999999</v>
      </c>
      <c r="I895" s="7">
        <v>354371</v>
      </c>
      <c r="J895" s="7"/>
      <c r="K895" s="42"/>
      <c r="L895" s="42"/>
    </row>
    <row r="896" spans="1:12" hidden="1" x14ac:dyDescent="0.35">
      <c r="A896" s="8">
        <v>23019</v>
      </c>
      <c r="B896" s="7" t="s">
        <v>1318</v>
      </c>
      <c r="C896" s="7" t="s">
        <v>1306</v>
      </c>
      <c r="D896" s="7" t="s">
        <v>1303</v>
      </c>
      <c r="E896" s="7" t="s">
        <v>1318</v>
      </c>
      <c r="F896" s="41" t="s">
        <v>1319</v>
      </c>
      <c r="G896" s="37">
        <v>-9.3955610000000007</v>
      </c>
      <c r="H896" s="37">
        <v>-171.236437</v>
      </c>
      <c r="I896" s="20">
        <v>360488</v>
      </c>
      <c r="J896" s="7"/>
      <c r="K896" s="42"/>
      <c r="L896" s="42"/>
    </row>
    <row r="897" spans="1:12" hidden="1" x14ac:dyDescent="0.35">
      <c r="A897" s="8">
        <v>23020</v>
      </c>
      <c r="B897" s="7" t="s">
        <v>1307</v>
      </c>
      <c r="C897" s="7" t="s">
        <v>1306</v>
      </c>
      <c r="D897" s="7" t="s">
        <v>1303</v>
      </c>
      <c r="E897" s="7" t="s">
        <v>1308</v>
      </c>
      <c r="F897" s="41" t="s">
        <v>1309</v>
      </c>
      <c r="G897" s="37">
        <v>-9.4027100000000008</v>
      </c>
      <c r="H897" s="37">
        <v>-171.197216</v>
      </c>
      <c r="I897" s="7">
        <v>360430</v>
      </c>
      <c r="J897" s="7"/>
      <c r="K897" s="42"/>
      <c r="L897" s="42"/>
    </row>
    <row r="898" spans="1:12" hidden="1" x14ac:dyDescent="0.35">
      <c r="A898" s="8">
        <v>23021</v>
      </c>
      <c r="B898" s="7" t="s">
        <v>1310</v>
      </c>
      <c r="C898" s="7" t="s">
        <v>1306</v>
      </c>
      <c r="D898" s="7" t="s">
        <v>1303</v>
      </c>
      <c r="E898" s="7" t="s">
        <v>1311</v>
      </c>
      <c r="F898" s="41" t="s">
        <v>1312</v>
      </c>
      <c r="G898" s="37">
        <v>-9.3849099999999996</v>
      </c>
      <c r="H898" s="37">
        <v>-171.24768599999999</v>
      </c>
      <c r="I898" s="7">
        <v>354373</v>
      </c>
      <c r="J898" s="7"/>
      <c r="K898" s="42"/>
      <c r="L898" s="42"/>
    </row>
    <row r="899" spans="1:12" hidden="1" x14ac:dyDescent="0.35">
      <c r="A899" s="8">
        <v>23022</v>
      </c>
      <c r="B899" s="7" t="s">
        <v>1313</v>
      </c>
      <c r="C899" s="7" t="s">
        <v>1306</v>
      </c>
      <c r="D899" s="7" t="s">
        <v>1303</v>
      </c>
      <c r="E899" s="7" t="s">
        <v>1314</v>
      </c>
      <c r="F899" s="41" t="s">
        <v>1315</v>
      </c>
      <c r="G899" s="37">
        <v>-9.3754259999999991</v>
      </c>
      <c r="H899" s="37">
        <v>-171.26482200000001</v>
      </c>
      <c r="I899" s="7">
        <v>354372</v>
      </c>
      <c r="J899" s="7"/>
      <c r="K899" s="42"/>
      <c r="L899" s="42"/>
    </row>
    <row r="900" spans="1:12" hidden="1" x14ac:dyDescent="0.35">
      <c r="A900" s="8">
        <v>23023</v>
      </c>
      <c r="B900" s="7" t="s">
        <v>1317</v>
      </c>
      <c r="C900" s="7" t="s">
        <v>1306</v>
      </c>
      <c r="D900" s="7" t="s">
        <v>1303</v>
      </c>
      <c r="E900" s="7" t="s">
        <v>1318</v>
      </c>
      <c r="F900" s="41" t="s">
        <v>1319</v>
      </c>
      <c r="G900" s="37">
        <v>-9.4397769999999994</v>
      </c>
      <c r="H900" s="37">
        <v>-171.203856</v>
      </c>
      <c r="I900" s="7">
        <v>354379</v>
      </c>
      <c r="J900" s="7"/>
      <c r="K900" s="42"/>
      <c r="L900" s="42"/>
    </row>
    <row r="901" spans="1:12" hidden="1" x14ac:dyDescent="0.35">
      <c r="A901" s="8">
        <v>23024</v>
      </c>
      <c r="B901" s="7" t="s">
        <v>1320</v>
      </c>
      <c r="C901" s="7" t="s">
        <v>1306</v>
      </c>
      <c r="D901" s="7" t="s">
        <v>1303</v>
      </c>
      <c r="E901" s="7" t="s">
        <v>1321</v>
      </c>
      <c r="F901" s="41" t="s">
        <v>1322</v>
      </c>
      <c r="G901" s="37">
        <v>-9.3782139999999998</v>
      </c>
      <c r="H901" s="37">
        <v>-171.196687</v>
      </c>
      <c r="I901" s="7">
        <v>360427</v>
      </c>
      <c r="J901" s="7"/>
      <c r="K901" s="42"/>
      <c r="L901" s="42"/>
    </row>
    <row r="902" spans="1:12" hidden="1" x14ac:dyDescent="0.35">
      <c r="A902" s="8">
        <v>23025</v>
      </c>
      <c r="B902" s="7" t="s">
        <v>1323</v>
      </c>
      <c r="C902" s="7" t="s">
        <v>1306</v>
      </c>
      <c r="D902" s="7" t="s">
        <v>1303</v>
      </c>
      <c r="E902" s="7" t="s">
        <v>1324</v>
      </c>
      <c r="F902" s="41" t="s">
        <v>1325</v>
      </c>
      <c r="G902" s="37">
        <v>-9.3705230000000004</v>
      </c>
      <c r="H902" s="37">
        <v>-171.19133199999999</v>
      </c>
      <c r="I902" s="7">
        <v>354376</v>
      </c>
      <c r="J902" s="7"/>
      <c r="K902" s="42"/>
      <c r="L902" s="42"/>
    </row>
    <row r="903" spans="1:12" hidden="1" x14ac:dyDescent="0.35">
      <c r="A903" s="8">
        <v>23026</v>
      </c>
      <c r="B903" s="7" t="s">
        <v>1326</v>
      </c>
      <c r="C903" s="7" t="s">
        <v>1306</v>
      </c>
      <c r="D903" s="7" t="s">
        <v>1303</v>
      </c>
      <c r="E903" s="7" t="s">
        <v>1324</v>
      </c>
      <c r="F903" s="41" t="s">
        <v>1325</v>
      </c>
      <c r="G903" s="37">
        <v>-9.368938</v>
      </c>
      <c r="H903" s="37">
        <v>-171.19134500000001</v>
      </c>
      <c r="I903" s="7">
        <v>354377</v>
      </c>
      <c r="J903" s="7"/>
      <c r="K903" s="42"/>
      <c r="L903" s="42"/>
    </row>
    <row r="904" spans="1:12" hidden="1" x14ac:dyDescent="0.35">
      <c r="A904" s="8">
        <v>23027</v>
      </c>
      <c r="B904" s="7" t="s">
        <v>1327</v>
      </c>
      <c r="C904" s="7" t="s">
        <v>1306</v>
      </c>
      <c r="D904" s="7" t="s">
        <v>1303</v>
      </c>
      <c r="E904" s="7" t="s">
        <v>1328</v>
      </c>
      <c r="F904" s="41">
        <v>0</v>
      </c>
      <c r="G904" s="37">
        <v>-9.4201650000000008</v>
      </c>
      <c r="H904" s="37">
        <v>-171.213819</v>
      </c>
      <c r="I904" s="7">
        <v>360425</v>
      </c>
      <c r="J904" s="7"/>
      <c r="K904" s="42"/>
      <c r="L904" s="42"/>
    </row>
    <row r="905" spans="1:12" hidden="1" x14ac:dyDescent="0.35">
      <c r="A905" s="8">
        <v>23028</v>
      </c>
      <c r="B905" s="7" t="s">
        <v>1331</v>
      </c>
      <c r="C905" s="7" t="s">
        <v>1306</v>
      </c>
      <c r="D905" s="7" t="s">
        <v>1303</v>
      </c>
      <c r="E905" s="7" t="s">
        <v>1332</v>
      </c>
      <c r="F905" s="41" t="s">
        <v>1332</v>
      </c>
      <c r="G905" s="37">
        <v>-9.3630139999999997</v>
      </c>
      <c r="H905" s="37">
        <v>-171.18574699999999</v>
      </c>
      <c r="I905" s="7">
        <v>360445</v>
      </c>
      <c r="J905" s="7"/>
      <c r="K905" s="42"/>
      <c r="L905" s="42"/>
    </row>
    <row r="906" spans="1:12" hidden="1" x14ac:dyDescent="0.35">
      <c r="A906" s="8">
        <v>23029</v>
      </c>
      <c r="B906" s="7" t="s">
        <v>1333</v>
      </c>
      <c r="C906" s="7" t="s">
        <v>1306</v>
      </c>
      <c r="D906" s="7" t="s">
        <v>1303</v>
      </c>
      <c r="E906" s="7" t="s">
        <v>1334</v>
      </c>
      <c r="F906" s="41" t="s">
        <v>1334</v>
      </c>
      <c r="G906" s="37">
        <v>-9.4296009999999999</v>
      </c>
      <c r="H906" s="37">
        <v>-171.195705</v>
      </c>
      <c r="I906" s="7">
        <v>360436</v>
      </c>
      <c r="J906" s="7"/>
      <c r="K906" s="42"/>
      <c r="L906" s="42"/>
    </row>
    <row r="907" spans="1:12" hidden="1" x14ac:dyDescent="0.35">
      <c r="A907" s="8">
        <v>23030</v>
      </c>
      <c r="B907" s="7" t="s">
        <v>1354</v>
      </c>
      <c r="C907" s="7" t="s">
        <v>1306</v>
      </c>
      <c r="D907" s="7" t="s">
        <v>1303</v>
      </c>
      <c r="E907" s="7" t="s">
        <v>1321</v>
      </c>
      <c r="F907" s="41" t="s">
        <v>1322</v>
      </c>
      <c r="G907" s="37">
        <v>-9.3764459999999996</v>
      </c>
      <c r="H907" s="37">
        <v>-171.194106</v>
      </c>
      <c r="I907" s="7">
        <v>360428</v>
      </c>
      <c r="J907" s="7"/>
      <c r="K907" s="42"/>
      <c r="L907" s="42"/>
    </row>
    <row r="908" spans="1:12" hidden="1" x14ac:dyDescent="0.35">
      <c r="A908" s="8">
        <v>23031</v>
      </c>
      <c r="B908" s="7" t="s">
        <v>1325</v>
      </c>
      <c r="C908" s="7" t="s">
        <v>1306</v>
      </c>
      <c r="D908" s="7" t="s">
        <v>1303</v>
      </c>
      <c r="E908" s="7" t="s">
        <v>1332</v>
      </c>
      <c r="F908" s="41" t="s">
        <v>1332</v>
      </c>
      <c r="G908" s="37">
        <v>-9.3738620000000008</v>
      </c>
      <c r="H908" s="37">
        <v>-171.19159300000001</v>
      </c>
      <c r="I908" s="7">
        <v>360446</v>
      </c>
      <c r="J908" s="7"/>
      <c r="K908" s="42"/>
      <c r="L908" s="42"/>
    </row>
    <row r="909" spans="1:12" hidden="1" x14ac:dyDescent="0.35">
      <c r="A909" s="8">
        <v>23032</v>
      </c>
      <c r="B909" s="7" t="s">
        <v>1355</v>
      </c>
      <c r="C909" s="7" t="s">
        <v>1306</v>
      </c>
      <c r="D909" s="7" t="s">
        <v>1303</v>
      </c>
      <c r="E909" s="7" t="s">
        <v>1356</v>
      </c>
      <c r="F909" s="41" t="s">
        <v>1331</v>
      </c>
      <c r="G909" s="37">
        <v>-9.3433340000000005</v>
      </c>
      <c r="H909" s="37">
        <v>-171.194503</v>
      </c>
      <c r="I909" s="7">
        <v>354334</v>
      </c>
      <c r="J909" s="7"/>
      <c r="K909" s="42"/>
      <c r="L909" s="42"/>
    </row>
    <row r="910" spans="1:12" hidden="1" x14ac:dyDescent="0.35">
      <c r="A910" s="8">
        <v>23033</v>
      </c>
      <c r="B910" s="7" t="s">
        <v>1358</v>
      </c>
      <c r="C910" s="7" t="s">
        <v>1306</v>
      </c>
      <c r="D910" s="7" t="s">
        <v>1303</v>
      </c>
      <c r="E910" s="7" t="s">
        <v>1359</v>
      </c>
      <c r="F910" s="41" t="s">
        <v>1359</v>
      </c>
      <c r="G910" s="37">
        <v>-9.3886260000000004</v>
      </c>
      <c r="H910" s="37">
        <v>-171.199254</v>
      </c>
      <c r="I910" s="7">
        <v>360440</v>
      </c>
      <c r="J910" s="7"/>
      <c r="K910" s="42"/>
      <c r="L910" s="42"/>
    </row>
    <row r="911" spans="1:12" hidden="1" x14ac:dyDescent="0.35">
      <c r="A911" s="8">
        <v>23034</v>
      </c>
      <c r="B911" s="7" t="s">
        <v>1360</v>
      </c>
      <c r="C911" s="7" t="s">
        <v>1306</v>
      </c>
      <c r="D911" s="7" t="s">
        <v>1303</v>
      </c>
      <c r="E911" s="7" t="s">
        <v>1361</v>
      </c>
      <c r="F911" s="41" t="s">
        <v>1361</v>
      </c>
      <c r="G911" s="37">
        <v>-9.3767410000000009</v>
      </c>
      <c r="H911" s="37">
        <v>-171.25746899999999</v>
      </c>
      <c r="I911" s="7">
        <v>360484</v>
      </c>
      <c r="J911" s="7"/>
      <c r="K911" s="42"/>
      <c r="L911" s="42"/>
    </row>
    <row r="912" spans="1:12" hidden="1" x14ac:dyDescent="0.35">
      <c r="A912" s="8">
        <v>23035</v>
      </c>
      <c r="B912" s="7" t="s">
        <v>1362</v>
      </c>
      <c r="C912" s="7" t="s">
        <v>1306</v>
      </c>
      <c r="D912" s="7" t="s">
        <v>1303</v>
      </c>
      <c r="E912" s="7" t="s">
        <v>1363</v>
      </c>
      <c r="F912" s="41" t="s">
        <v>1363</v>
      </c>
      <c r="G912" s="37">
        <v>-9.3929810000000007</v>
      </c>
      <c r="H912" s="37">
        <v>-171.19824</v>
      </c>
      <c r="I912" s="7">
        <v>360486</v>
      </c>
      <c r="J912" s="7"/>
      <c r="K912" s="42"/>
      <c r="L912" s="42"/>
    </row>
    <row r="913" spans="1:12" hidden="1" x14ac:dyDescent="0.35">
      <c r="A913" s="8">
        <v>23036</v>
      </c>
      <c r="B913" s="7" t="s">
        <v>1364</v>
      </c>
      <c r="C913" s="7" t="s">
        <v>1306</v>
      </c>
      <c r="D913" s="7" t="s">
        <v>1303</v>
      </c>
      <c r="E913" s="7" t="s">
        <v>1359</v>
      </c>
      <c r="F913" s="41" t="s">
        <v>1359</v>
      </c>
      <c r="G913" s="37">
        <v>-9.3911189999999998</v>
      </c>
      <c r="H913" s="37">
        <v>-171.19808699999999</v>
      </c>
      <c r="I913" s="7">
        <v>360439</v>
      </c>
      <c r="J913" s="7"/>
      <c r="K913" s="42"/>
      <c r="L913" s="42"/>
    </row>
    <row r="914" spans="1:12" hidden="1" x14ac:dyDescent="0.35">
      <c r="A914" s="8">
        <v>23037</v>
      </c>
      <c r="B914" s="7" t="s">
        <v>1365</v>
      </c>
      <c r="C914" s="7" t="s">
        <v>1306</v>
      </c>
      <c r="D914" s="7" t="s">
        <v>1303</v>
      </c>
      <c r="E914" s="7" t="s">
        <v>1359</v>
      </c>
      <c r="F914" s="41" t="s">
        <v>1359</v>
      </c>
      <c r="G914" s="37">
        <v>-9.3823220000000003</v>
      </c>
      <c r="H914" s="37">
        <v>-171.19599099999999</v>
      </c>
      <c r="I914" s="7">
        <v>360432</v>
      </c>
      <c r="J914" s="7"/>
      <c r="K914" s="42"/>
      <c r="L914" s="42"/>
    </row>
    <row r="915" spans="1:12" hidden="1" x14ac:dyDescent="0.35">
      <c r="A915" s="8">
        <v>23038</v>
      </c>
      <c r="B915" s="7" t="s">
        <v>1366</v>
      </c>
      <c r="C915" s="7" t="s">
        <v>1306</v>
      </c>
      <c r="D915" s="7" t="s">
        <v>1303</v>
      </c>
      <c r="E915" s="7" t="s">
        <v>1332</v>
      </c>
      <c r="F915" s="41" t="s">
        <v>1332</v>
      </c>
      <c r="G915" s="37">
        <v>-9.3675759999999997</v>
      </c>
      <c r="H915" s="37">
        <v>-171.189932</v>
      </c>
      <c r="I915" s="7">
        <v>360441</v>
      </c>
      <c r="J915" s="7"/>
      <c r="K915" s="42"/>
      <c r="L915" s="42"/>
    </row>
    <row r="916" spans="1:12" hidden="1" x14ac:dyDescent="0.35">
      <c r="A916" s="8">
        <v>23039</v>
      </c>
      <c r="B916" s="7" t="s">
        <v>1367</v>
      </c>
      <c r="C916" s="7" t="s">
        <v>1306</v>
      </c>
      <c r="D916" s="7" t="s">
        <v>1303</v>
      </c>
      <c r="E916" s="7" t="s">
        <v>1332</v>
      </c>
      <c r="F916" s="41" t="s">
        <v>1332</v>
      </c>
      <c r="G916" s="37">
        <v>-9.3650079999999996</v>
      </c>
      <c r="H916" s="37">
        <v>-171.187713</v>
      </c>
      <c r="I916" s="7">
        <v>360444</v>
      </c>
      <c r="J916" s="7"/>
      <c r="K916" s="42"/>
      <c r="L916" s="42"/>
    </row>
    <row r="917" spans="1:12" hidden="1" x14ac:dyDescent="0.35">
      <c r="A917" s="8">
        <v>23040</v>
      </c>
      <c r="B917" s="7" t="s">
        <v>1368</v>
      </c>
      <c r="C917" s="7" t="s">
        <v>1306</v>
      </c>
      <c r="D917" s="7" t="s">
        <v>1303</v>
      </c>
      <c r="E917" s="7" t="s">
        <v>1334</v>
      </c>
      <c r="F917" s="41" t="s">
        <v>1334</v>
      </c>
      <c r="G917" s="37">
        <v>-9.4066650000000003</v>
      </c>
      <c r="H917" s="37">
        <v>-171.225718</v>
      </c>
      <c r="I917" s="7">
        <v>360433</v>
      </c>
      <c r="J917" s="7"/>
      <c r="K917" s="42"/>
      <c r="L917" s="42"/>
    </row>
    <row r="918" spans="1:12" hidden="1" x14ac:dyDescent="0.35">
      <c r="A918" s="8">
        <v>23041</v>
      </c>
      <c r="B918" s="7" t="s">
        <v>1369</v>
      </c>
      <c r="C918" s="7" t="s">
        <v>1306</v>
      </c>
      <c r="D918" s="7" t="s">
        <v>1303</v>
      </c>
      <c r="E918" s="7" t="s">
        <v>1334</v>
      </c>
      <c r="F918" s="41" t="s">
        <v>1334</v>
      </c>
      <c r="G918" s="37">
        <v>-9.3955610000000007</v>
      </c>
      <c r="H918" s="37">
        <v>-171.236437</v>
      </c>
      <c r="I918" s="7">
        <v>360488</v>
      </c>
      <c r="J918" s="7"/>
      <c r="K918" s="42"/>
      <c r="L918" s="42"/>
    </row>
    <row r="919" spans="1:12" hidden="1" x14ac:dyDescent="0.35">
      <c r="A919" s="8">
        <v>23042</v>
      </c>
      <c r="B919" s="7" t="s">
        <v>1373</v>
      </c>
      <c r="C919" s="7" t="s">
        <v>1306</v>
      </c>
      <c r="D919" s="7" t="s">
        <v>1303</v>
      </c>
      <c r="E919" s="7" t="s">
        <v>1311</v>
      </c>
      <c r="F919" s="41" t="s">
        <v>1312</v>
      </c>
      <c r="G919" s="37">
        <v>-9.3792609999999996</v>
      </c>
      <c r="H919" s="37">
        <v>-171.253345</v>
      </c>
      <c r="I919" s="7">
        <v>354374</v>
      </c>
      <c r="J919" s="7"/>
      <c r="K919" s="42"/>
      <c r="L919" s="42"/>
    </row>
    <row r="920" spans="1:12" hidden="1" x14ac:dyDescent="0.35">
      <c r="A920" s="8">
        <v>23043</v>
      </c>
      <c r="B920" s="7" t="s">
        <v>1374</v>
      </c>
      <c r="C920" s="7" t="s">
        <v>1306</v>
      </c>
      <c r="D920" s="7" t="s">
        <v>1303</v>
      </c>
      <c r="E920" s="7" t="s">
        <v>1334</v>
      </c>
      <c r="F920" s="41" t="s">
        <v>1334</v>
      </c>
      <c r="G920" s="37">
        <v>-9.4088480000000008</v>
      </c>
      <c r="H920" s="37">
        <v>-171.19689500000001</v>
      </c>
      <c r="I920" s="7">
        <v>360435</v>
      </c>
      <c r="J920" s="7"/>
      <c r="K920" s="42"/>
      <c r="L920" s="42"/>
    </row>
    <row r="921" spans="1:12" hidden="1" x14ac:dyDescent="0.35">
      <c r="A921" s="8">
        <v>23044</v>
      </c>
      <c r="B921" s="7" t="s">
        <v>1376</v>
      </c>
      <c r="C921" s="7" t="s">
        <v>1306</v>
      </c>
      <c r="D921" s="7" t="s">
        <v>1303</v>
      </c>
      <c r="E921" s="7" t="s">
        <v>1328</v>
      </c>
      <c r="F921" s="41">
        <v>0</v>
      </c>
      <c r="G921" s="37">
        <v>-9.4344149999999996</v>
      </c>
      <c r="H921" s="37">
        <v>-171.19885199999999</v>
      </c>
      <c r="I921" s="7">
        <v>360424</v>
      </c>
      <c r="J921" s="7"/>
      <c r="K921" s="42"/>
      <c r="L921" s="42"/>
    </row>
    <row r="922" spans="1:12" hidden="1" x14ac:dyDescent="0.35">
      <c r="A922" s="8">
        <v>23045</v>
      </c>
      <c r="B922" s="7" t="s">
        <v>1377</v>
      </c>
      <c r="C922" s="7" t="s">
        <v>1306</v>
      </c>
      <c r="D922" s="7" t="s">
        <v>1303</v>
      </c>
      <c r="E922" s="7" t="s">
        <v>1378</v>
      </c>
      <c r="F922" s="41" t="s">
        <v>1379</v>
      </c>
      <c r="G922" s="37">
        <v>-9.4192509999999992</v>
      </c>
      <c r="H922" s="37">
        <v>-171.19530900000001</v>
      </c>
      <c r="I922" s="7">
        <v>354335</v>
      </c>
      <c r="J922" s="7"/>
      <c r="K922" s="42"/>
      <c r="L922" s="42"/>
    </row>
    <row r="923" spans="1:12" hidden="1" x14ac:dyDescent="0.35">
      <c r="A923" s="8">
        <v>23046</v>
      </c>
      <c r="B923" s="7" t="s">
        <v>1380</v>
      </c>
      <c r="C923" s="7" t="s">
        <v>1306</v>
      </c>
      <c r="D923" s="7" t="s">
        <v>1303</v>
      </c>
      <c r="E923" s="7" t="s">
        <v>1328</v>
      </c>
      <c r="F923" s="41">
        <v>0</v>
      </c>
      <c r="G923" s="37">
        <v>-9.3949289999999994</v>
      </c>
      <c r="H923" s="37">
        <v>-171.19885099999999</v>
      </c>
      <c r="I923" s="7">
        <v>360423</v>
      </c>
      <c r="J923" s="7"/>
      <c r="K923" s="42"/>
      <c r="L923" s="42"/>
    </row>
    <row r="924" spans="1:12" hidden="1" x14ac:dyDescent="0.35">
      <c r="A924" s="8">
        <v>23047</v>
      </c>
      <c r="B924" s="7" t="s">
        <v>1381</v>
      </c>
      <c r="C924" s="7" t="s">
        <v>1306</v>
      </c>
      <c r="D924" s="7" t="s">
        <v>1303</v>
      </c>
      <c r="E924" s="7" t="s">
        <v>1363</v>
      </c>
      <c r="F924" s="41" t="s">
        <v>1363</v>
      </c>
      <c r="G924" s="37">
        <v>-9.3963579999999993</v>
      </c>
      <c r="H924" s="37">
        <v>-171.19783100000001</v>
      </c>
      <c r="I924" s="7">
        <v>360438</v>
      </c>
      <c r="J924" s="7"/>
      <c r="K924" s="42"/>
      <c r="L924" s="42"/>
    </row>
    <row r="925" spans="1:12" hidden="1" x14ac:dyDescent="0.35">
      <c r="A925" s="8">
        <v>23048</v>
      </c>
      <c r="B925" s="7" t="s">
        <v>481</v>
      </c>
      <c r="C925" s="7" t="s">
        <v>1335</v>
      </c>
      <c r="D925" s="7" t="s">
        <v>1303</v>
      </c>
      <c r="E925" s="7" t="s">
        <v>1336</v>
      </c>
      <c r="F925" s="41" t="s">
        <v>1336</v>
      </c>
      <c r="G925" s="37">
        <v>-9.1384779999999992</v>
      </c>
      <c r="H925" s="37">
        <v>-171.78978799999999</v>
      </c>
      <c r="I925" s="7">
        <v>360481</v>
      </c>
      <c r="J925" s="7"/>
      <c r="K925" s="42"/>
      <c r="L925" s="42"/>
    </row>
    <row r="926" spans="1:12" hidden="1" x14ac:dyDescent="0.35">
      <c r="A926" s="8">
        <v>23049</v>
      </c>
      <c r="B926" s="7" t="s">
        <v>1337</v>
      </c>
      <c r="C926" s="7" t="s">
        <v>1335</v>
      </c>
      <c r="D926" s="7" t="s">
        <v>1303</v>
      </c>
      <c r="E926" s="7" t="s">
        <v>1336</v>
      </c>
      <c r="F926" s="41" t="s">
        <v>1336</v>
      </c>
      <c r="G926" s="37">
        <v>-9.1191800000000001</v>
      </c>
      <c r="H926" s="37">
        <v>-171.78528</v>
      </c>
      <c r="I926" s="7">
        <v>360482</v>
      </c>
      <c r="J926" s="7"/>
      <c r="K926" s="42"/>
      <c r="L926" s="42"/>
    </row>
    <row r="927" spans="1:12" hidden="1" x14ac:dyDescent="0.35">
      <c r="A927" s="8">
        <v>23050</v>
      </c>
      <c r="B927" s="7" t="s">
        <v>1339</v>
      </c>
      <c r="C927" s="7" t="s">
        <v>1335</v>
      </c>
      <c r="D927" s="7" t="s">
        <v>1303</v>
      </c>
      <c r="E927" s="7" t="s">
        <v>1336</v>
      </c>
      <c r="F927" s="41" t="s">
        <v>1336</v>
      </c>
      <c r="G927" s="37">
        <v>-9.1459879999999991</v>
      </c>
      <c r="H927" s="37">
        <v>-171.789672</v>
      </c>
      <c r="I927" s="7">
        <v>360451</v>
      </c>
      <c r="J927" s="7"/>
      <c r="K927" s="42"/>
      <c r="L927" s="42"/>
    </row>
    <row r="928" spans="1:12" hidden="1" x14ac:dyDescent="0.35">
      <c r="A928" s="8">
        <v>23051</v>
      </c>
      <c r="B928" s="7" t="s">
        <v>1341</v>
      </c>
      <c r="C928" s="7" t="s">
        <v>1335</v>
      </c>
      <c r="D928" s="7" t="s">
        <v>1303</v>
      </c>
      <c r="E928" s="7" t="s">
        <v>1336</v>
      </c>
      <c r="F928" s="41" t="s">
        <v>1336</v>
      </c>
      <c r="G928" s="37">
        <v>-9.1467310000000008</v>
      </c>
      <c r="H928" s="37">
        <v>-171.787554</v>
      </c>
      <c r="I928" s="7">
        <v>360454</v>
      </c>
      <c r="J928" s="7"/>
      <c r="K928" s="42"/>
      <c r="L928" s="42"/>
    </row>
    <row r="929" spans="1:12" hidden="1" x14ac:dyDescent="0.35">
      <c r="A929" s="8">
        <v>23052</v>
      </c>
      <c r="B929" s="7" t="s">
        <v>1342</v>
      </c>
      <c r="C929" s="7" t="s">
        <v>1335</v>
      </c>
      <c r="D929" s="7" t="s">
        <v>1303</v>
      </c>
      <c r="E929" s="7" t="s">
        <v>1336</v>
      </c>
      <c r="F929" s="41" t="s">
        <v>1336</v>
      </c>
      <c r="G929" s="37">
        <v>-9.1369019999999992</v>
      </c>
      <c r="H929" s="37">
        <v>-171.79082299999999</v>
      </c>
      <c r="I929" s="7">
        <v>360463</v>
      </c>
      <c r="J929" s="7"/>
      <c r="K929" s="42"/>
      <c r="L929" s="42"/>
    </row>
    <row r="930" spans="1:12" hidden="1" x14ac:dyDescent="0.35">
      <c r="A930" s="8">
        <v>23053</v>
      </c>
      <c r="B930" s="7" t="s">
        <v>513</v>
      </c>
      <c r="C930" s="7" t="s">
        <v>1335</v>
      </c>
      <c r="D930" s="7" t="s">
        <v>1303</v>
      </c>
      <c r="E930" s="7" t="s">
        <v>1336</v>
      </c>
      <c r="F930" s="41" t="s">
        <v>1336</v>
      </c>
      <c r="G930" s="37">
        <v>-9.1408769999999997</v>
      </c>
      <c r="H930" s="37">
        <v>-171.78951000000001</v>
      </c>
      <c r="I930" s="7">
        <v>360475</v>
      </c>
      <c r="J930" s="7"/>
      <c r="K930" s="42"/>
      <c r="L930" s="42"/>
    </row>
    <row r="931" spans="1:12" hidden="1" x14ac:dyDescent="0.35">
      <c r="A931" s="8">
        <v>23054</v>
      </c>
      <c r="B931" s="7" t="s">
        <v>1343</v>
      </c>
      <c r="C931" s="7" t="s">
        <v>1335</v>
      </c>
      <c r="D931" s="7" t="s">
        <v>1303</v>
      </c>
      <c r="E931" s="7" t="s">
        <v>1336</v>
      </c>
      <c r="F931" s="41" t="s">
        <v>1336</v>
      </c>
      <c r="G931" s="37">
        <v>-9.1213519999999999</v>
      </c>
      <c r="H931" s="37">
        <v>-171.78574800000001</v>
      </c>
      <c r="I931" s="7">
        <v>360479</v>
      </c>
      <c r="J931" s="7"/>
      <c r="K931" s="42"/>
      <c r="L931" s="42"/>
    </row>
    <row r="932" spans="1:12" hidden="1" x14ac:dyDescent="0.35">
      <c r="A932" s="8">
        <v>23055</v>
      </c>
      <c r="B932" s="7" t="s">
        <v>514</v>
      </c>
      <c r="C932" s="7" t="s">
        <v>1335</v>
      </c>
      <c r="D932" s="7" t="s">
        <v>1303</v>
      </c>
      <c r="E932" s="7" t="s">
        <v>1336</v>
      </c>
      <c r="F932" s="41" t="s">
        <v>1336</v>
      </c>
      <c r="G932" s="37">
        <v>-9.1433549999999997</v>
      </c>
      <c r="H932" s="37">
        <v>-171.78880899999999</v>
      </c>
      <c r="I932" s="7">
        <v>360455</v>
      </c>
      <c r="J932" s="7"/>
      <c r="K932" s="42"/>
      <c r="L932" s="42"/>
    </row>
    <row r="933" spans="1:12" hidden="1" x14ac:dyDescent="0.35">
      <c r="A933" s="8">
        <v>23056</v>
      </c>
      <c r="B933" s="7" t="s">
        <v>1344</v>
      </c>
      <c r="C933" s="7" t="s">
        <v>1335</v>
      </c>
      <c r="D933" s="7" t="s">
        <v>1303</v>
      </c>
      <c r="E933" s="7" t="s">
        <v>1336</v>
      </c>
      <c r="F933" s="41" t="s">
        <v>1336</v>
      </c>
      <c r="G933" s="37">
        <v>-9.1217729999999992</v>
      </c>
      <c r="H933" s="37">
        <v>-171.787125</v>
      </c>
      <c r="I933" s="7">
        <v>360469</v>
      </c>
      <c r="J933" s="7"/>
      <c r="K933" s="42"/>
      <c r="L933" s="42"/>
    </row>
    <row r="934" spans="1:12" hidden="1" x14ac:dyDescent="0.35">
      <c r="A934" s="8">
        <v>23057</v>
      </c>
      <c r="B934" s="7" t="s">
        <v>1347</v>
      </c>
      <c r="C934" s="7" t="s">
        <v>1335</v>
      </c>
      <c r="D934" s="7" t="s">
        <v>1303</v>
      </c>
      <c r="E934" s="7" t="s">
        <v>1336</v>
      </c>
      <c r="F934" s="41" t="s">
        <v>1336</v>
      </c>
      <c r="G934" s="37">
        <v>-9.2177059999999997</v>
      </c>
      <c r="H934" s="37">
        <v>-171.77302800000001</v>
      </c>
      <c r="I934" s="7">
        <v>360461</v>
      </c>
      <c r="J934" s="7"/>
      <c r="K934" s="42"/>
      <c r="L934" s="42"/>
    </row>
    <row r="935" spans="1:12" hidden="1" x14ac:dyDescent="0.35">
      <c r="A935" s="8">
        <v>23058</v>
      </c>
      <c r="B935" s="7" t="s">
        <v>1348</v>
      </c>
      <c r="C935" s="7" t="s">
        <v>1335</v>
      </c>
      <c r="D935" s="7" t="s">
        <v>1303</v>
      </c>
      <c r="E935" s="7" t="s">
        <v>1336</v>
      </c>
      <c r="F935" s="41" t="s">
        <v>1336</v>
      </c>
      <c r="G935" s="37">
        <v>-9.2293649999999996</v>
      </c>
      <c r="H935" s="37">
        <v>-171.78976700000001</v>
      </c>
      <c r="I935" s="7">
        <v>360447</v>
      </c>
      <c r="J935" s="7"/>
      <c r="K935" s="42"/>
      <c r="L935" s="42"/>
    </row>
    <row r="936" spans="1:12" hidden="1" x14ac:dyDescent="0.35">
      <c r="A936" s="8">
        <v>23059</v>
      </c>
      <c r="B936" s="7" t="s">
        <v>1349</v>
      </c>
      <c r="C936" s="7" t="s">
        <v>1335</v>
      </c>
      <c r="D936" s="7" t="s">
        <v>1303</v>
      </c>
      <c r="E936" s="7" t="s">
        <v>1336</v>
      </c>
      <c r="F936" s="41" t="s">
        <v>1336</v>
      </c>
      <c r="G936" s="37">
        <v>-9.2239249999999995</v>
      </c>
      <c r="H936" s="37">
        <v>-171.816766</v>
      </c>
      <c r="I936" s="7">
        <v>360456</v>
      </c>
      <c r="J936" s="7"/>
      <c r="K936" s="42"/>
      <c r="L936" s="42"/>
    </row>
    <row r="937" spans="1:12" hidden="1" x14ac:dyDescent="0.35">
      <c r="A937" s="8">
        <v>23060</v>
      </c>
      <c r="B937" s="7" t="s">
        <v>1350</v>
      </c>
      <c r="C937" s="7" t="s">
        <v>1335</v>
      </c>
      <c r="D937" s="7" t="s">
        <v>1303</v>
      </c>
      <c r="E937" s="7" t="s">
        <v>1336</v>
      </c>
      <c r="F937" s="41" t="s">
        <v>1336</v>
      </c>
      <c r="G937" s="37">
        <v>-9.1227</v>
      </c>
      <c r="H937" s="37">
        <v>-171.85773399999999</v>
      </c>
      <c r="I937" s="7">
        <v>360480</v>
      </c>
      <c r="J937" s="7"/>
      <c r="K937" s="42"/>
      <c r="L937" s="42"/>
    </row>
    <row r="938" spans="1:12" hidden="1" x14ac:dyDescent="0.35">
      <c r="A938" s="8">
        <v>23061</v>
      </c>
      <c r="B938" s="7" t="s">
        <v>1351</v>
      </c>
      <c r="C938" s="7" t="s">
        <v>1335</v>
      </c>
      <c r="D938" s="7" t="s">
        <v>1303</v>
      </c>
      <c r="E938" s="7" t="s">
        <v>1336</v>
      </c>
      <c r="F938" s="41" t="s">
        <v>1336</v>
      </c>
      <c r="G938" s="37">
        <v>-9.1884399999999999</v>
      </c>
      <c r="H938" s="37">
        <v>-171.77719200000001</v>
      </c>
      <c r="I938" s="7">
        <v>360472</v>
      </c>
      <c r="J938" s="7"/>
      <c r="K938" s="42"/>
      <c r="L938" s="42"/>
    </row>
    <row r="939" spans="1:12" hidden="1" x14ac:dyDescent="0.35">
      <c r="A939" s="8">
        <v>23062</v>
      </c>
      <c r="B939" s="7" t="s">
        <v>1352</v>
      </c>
      <c r="C939" s="7" t="s">
        <v>1335</v>
      </c>
      <c r="D939" s="7" t="s">
        <v>1303</v>
      </c>
      <c r="E939" s="7" t="s">
        <v>1336</v>
      </c>
      <c r="F939" s="41" t="s">
        <v>1336</v>
      </c>
      <c r="G939" s="37">
        <v>-9.1967859999999995</v>
      </c>
      <c r="H939" s="37">
        <v>-171.852035</v>
      </c>
      <c r="I939" s="7">
        <v>360466</v>
      </c>
      <c r="J939" s="7"/>
      <c r="K939" s="42"/>
      <c r="L939" s="42"/>
    </row>
    <row r="940" spans="1:12" hidden="1" x14ac:dyDescent="0.35">
      <c r="A940" s="8">
        <v>23063</v>
      </c>
      <c r="B940" s="7" t="s">
        <v>1353</v>
      </c>
      <c r="C940" s="7" t="s">
        <v>1335</v>
      </c>
      <c r="D940" s="7" t="s">
        <v>1303</v>
      </c>
      <c r="E940" s="7" t="s">
        <v>1336</v>
      </c>
      <c r="F940" s="41" t="s">
        <v>1335</v>
      </c>
      <c r="G940" s="37">
        <v>-9.1517789999999994</v>
      </c>
      <c r="H940" s="37">
        <v>-171.857193</v>
      </c>
      <c r="I940" s="7">
        <v>360474</v>
      </c>
      <c r="J940" s="7"/>
      <c r="K940" s="42"/>
      <c r="L940" s="42"/>
    </row>
    <row r="941" spans="1:12" hidden="1" x14ac:dyDescent="0.35">
      <c r="A941" s="8">
        <v>23064</v>
      </c>
      <c r="B941" s="7" t="s">
        <v>528</v>
      </c>
      <c r="C941" s="7" t="s">
        <v>1335</v>
      </c>
      <c r="D941" s="7" t="s">
        <v>1303</v>
      </c>
      <c r="E941" s="7" t="s">
        <v>1336</v>
      </c>
      <c r="F941" s="41" t="s">
        <v>1336</v>
      </c>
      <c r="G941" s="37">
        <v>-9.1537500000000005</v>
      </c>
      <c r="H941" s="37">
        <v>-171.78797499999999</v>
      </c>
      <c r="I941" s="7">
        <v>360473</v>
      </c>
      <c r="J941" s="7"/>
      <c r="K941" s="42"/>
      <c r="L941" s="42"/>
    </row>
    <row r="942" spans="1:12" hidden="1" x14ac:dyDescent="0.35">
      <c r="A942" s="8">
        <v>24000</v>
      </c>
      <c r="B942" s="7" t="s">
        <v>2194</v>
      </c>
      <c r="C942" s="7" t="s">
        <v>1415</v>
      </c>
      <c r="D942" s="7" t="s">
        <v>1387</v>
      </c>
      <c r="E942" s="7" t="s">
        <v>2195</v>
      </c>
      <c r="F942" s="41" t="s">
        <v>2196</v>
      </c>
      <c r="G942" s="37">
        <v>-19.775072999999999</v>
      </c>
      <c r="H942" s="37">
        <v>-174.322721</v>
      </c>
      <c r="I942" s="7">
        <v>354389</v>
      </c>
      <c r="J942" s="7"/>
      <c r="K942" s="42"/>
      <c r="L942" s="42"/>
    </row>
    <row r="943" spans="1:12" hidden="1" x14ac:dyDescent="0.35">
      <c r="A943" s="8">
        <v>24001</v>
      </c>
      <c r="B943" s="7" t="s">
        <v>1416</v>
      </c>
      <c r="C943" s="7" t="s">
        <v>1415</v>
      </c>
      <c r="D943" s="7" t="s">
        <v>1387</v>
      </c>
      <c r="E943" s="7"/>
      <c r="F943" s="41"/>
      <c r="G943" s="37">
        <v>-20.547846</v>
      </c>
      <c r="H943" s="37">
        <v>-175.404279</v>
      </c>
      <c r="I943" s="7">
        <v>888060</v>
      </c>
      <c r="J943" s="7"/>
      <c r="K943" s="42"/>
      <c r="L943" s="42"/>
    </row>
    <row r="944" spans="1:12" hidden="1" x14ac:dyDescent="0.35">
      <c r="A944" s="8">
        <v>24002</v>
      </c>
      <c r="B944" s="7" t="s">
        <v>1417</v>
      </c>
      <c r="C944" s="7" t="s">
        <v>1415</v>
      </c>
      <c r="D944" s="7" t="s">
        <v>1387</v>
      </c>
      <c r="E944" s="7" t="s">
        <v>1418</v>
      </c>
      <c r="F944" s="41" t="s">
        <v>1419</v>
      </c>
      <c r="G944" s="37">
        <v>-20.536774000000001</v>
      </c>
      <c r="H944" s="37">
        <v>-175.38001499999999</v>
      </c>
      <c r="I944" s="7">
        <v>354422</v>
      </c>
      <c r="J944" s="7"/>
      <c r="K944" s="42"/>
      <c r="L944" s="42"/>
    </row>
    <row r="945" spans="1:12" hidden="1" x14ac:dyDescent="0.35">
      <c r="A945" s="8">
        <v>24003</v>
      </c>
      <c r="B945" s="7" t="s">
        <v>1423</v>
      </c>
      <c r="C945" s="7" t="s">
        <v>1415</v>
      </c>
      <c r="D945" s="7" t="s">
        <v>1387</v>
      </c>
      <c r="E945" s="7" t="s">
        <v>1423</v>
      </c>
      <c r="F945" s="41" t="s">
        <v>1424</v>
      </c>
      <c r="G945" s="37">
        <v>-20.503336999999998</v>
      </c>
      <c r="H945" s="37">
        <v>-174.735378</v>
      </c>
      <c r="I945" s="7">
        <v>354480</v>
      </c>
      <c r="J945" s="7"/>
      <c r="K945" s="42"/>
      <c r="L945" s="42"/>
    </row>
    <row r="946" spans="1:12" hidden="1" x14ac:dyDescent="0.35">
      <c r="A946" s="8">
        <v>24004</v>
      </c>
      <c r="B946" s="7" t="s">
        <v>1455</v>
      </c>
      <c r="C946" s="7" t="s">
        <v>1415</v>
      </c>
      <c r="D946" s="7" t="s">
        <v>1387</v>
      </c>
      <c r="E946" s="7" t="s">
        <v>1455</v>
      </c>
      <c r="F946" s="41" t="s">
        <v>1455</v>
      </c>
      <c r="G946" s="37">
        <v>-20.101416</v>
      </c>
      <c r="H946" s="37">
        <v>-174.790232</v>
      </c>
      <c r="I946" s="7">
        <v>360565</v>
      </c>
      <c r="J946" s="7"/>
      <c r="K946" s="42"/>
      <c r="L946" s="42"/>
    </row>
    <row r="947" spans="1:12" hidden="1" x14ac:dyDescent="0.35">
      <c r="A947" s="8">
        <v>24005</v>
      </c>
      <c r="B947" s="7" t="s">
        <v>1439</v>
      </c>
      <c r="C947" s="7" t="s">
        <v>1438</v>
      </c>
      <c r="D947" s="7" t="s">
        <v>1387</v>
      </c>
      <c r="E947" s="7" t="s">
        <v>1440</v>
      </c>
      <c r="F947" s="41" t="s">
        <v>1441</v>
      </c>
      <c r="G947" s="37">
        <v>-15.599295</v>
      </c>
      <c r="H947" s="37">
        <v>-175.600899</v>
      </c>
      <c r="I947" s="7">
        <v>354385</v>
      </c>
      <c r="J947" s="7">
        <v>24503</v>
      </c>
      <c r="K947" s="42"/>
      <c r="L947" s="42" t="s">
        <v>109</v>
      </c>
    </row>
    <row r="948" spans="1:12" hidden="1" x14ac:dyDescent="0.35">
      <c r="A948" s="8">
        <v>24006</v>
      </c>
      <c r="B948" s="7" t="s">
        <v>2201</v>
      </c>
      <c r="C948" s="7" t="s">
        <v>1438</v>
      </c>
      <c r="D948" s="7" t="s">
        <v>1387</v>
      </c>
      <c r="E948" s="7" t="s">
        <v>2202</v>
      </c>
      <c r="F948" s="41">
        <v>0</v>
      </c>
      <c r="G948" s="37">
        <v>-15.957592</v>
      </c>
      <c r="H948" s="37">
        <v>-173.77583100000001</v>
      </c>
      <c r="I948" s="7">
        <v>354429</v>
      </c>
      <c r="J948" s="7"/>
      <c r="K948" s="42"/>
      <c r="L948" s="42"/>
    </row>
    <row r="949" spans="1:12" hidden="1" x14ac:dyDescent="0.35">
      <c r="A949" s="8">
        <v>24007</v>
      </c>
      <c r="B949" s="7" t="s">
        <v>1445</v>
      </c>
      <c r="C949" s="7" t="s">
        <v>1438</v>
      </c>
      <c r="D949" s="7" t="s">
        <v>1387</v>
      </c>
      <c r="E949" s="7" t="s">
        <v>1446</v>
      </c>
      <c r="F949" s="41" t="s">
        <v>1447</v>
      </c>
      <c r="G949" s="37">
        <v>-15.851411000000001</v>
      </c>
      <c r="H949" s="37">
        <v>-173.74616499999999</v>
      </c>
      <c r="I949" s="7">
        <v>354404</v>
      </c>
      <c r="J949" s="7"/>
      <c r="K949" s="42"/>
      <c r="L949" s="42"/>
    </row>
    <row r="950" spans="1:12" hidden="1" x14ac:dyDescent="0.35">
      <c r="A950" s="8">
        <v>24008</v>
      </c>
      <c r="B950" s="7" t="s">
        <v>1384</v>
      </c>
      <c r="C950" s="7" t="s">
        <v>1383</v>
      </c>
      <c r="D950" s="7" t="s">
        <v>1387</v>
      </c>
      <c r="E950" s="7" t="s">
        <v>1385</v>
      </c>
      <c r="F950" s="41" t="s">
        <v>1386</v>
      </c>
      <c r="G950" s="37">
        <v>-22.334157999999999</v>
      </c>
      <c r="H950" s="37">
        <v>-176.217691</v>
      </c>
      <c r="I950" s="7">
        <v>354406</v>
      </c>
      <c r="J950" s="7">
        <v>24509</v>
      </c>
      <c r="K950" s="42"/>
      <c r="L950" s="42" t="s">
        <v>109</v>
      </c>
    </row>
    <row r="951" spans="1:12" hidden="1" x14ac:dyDescent="0.35">
      <c r="A951" s="8">
        <v>24009</v>
      </c>
      <c r="B951" s="7" t="s">
        <v>1393</v>
      </c>
      <c r="C951" s="7" t="s">
        <v>1383</v>
      </c>
      <c r="D951" s="7" t="s">
        <v>1387</v>
      </c>
      <c r="E951" s="7" t="s">
        <v>1394</v>
      </c>
      <c r="F951" s="41" t="s">
        <v>1395</v>
      </c>
      <c r="G951" s="37">
        <v>-21.375765999999999</v>
      </c>
      <c r="H951" s="37">
        <v>-174.93195800000001</v>
      </c>
      <c r="I951" s="7">
        <v>354383</v>
      </c>
      <c r="J951" s="7"/>
      <c r="K951" s="42"/>
      <c r="L951" s="42"/>
    </row>
    <row r="952" spans="1:12" hidden="1" x14ac:dyDescent="0.35">
      <c r="A952" s="8">
        <v>24010</v>
      </c>
      <c r="B952" s="7" t="s">
        <v>1401</v>
      </c>
      <c r="C952" s="7" t="s">
        <v>1383</v>
      </c>
      <c r="D952" s="7" t="s">
        <v>1387</v>
      </c>
      <c r="E952" s="7" t="s">
        <v>1402</v>
      </c>
      <c r="F952" s="41" t="s">
        <v>1403</v>
      </c>
      <c r="G952" s="37">
        <v>-21.117394000000001</v>
      </c>
      <c r="H952" s="37">
        <v>-174.97971200000001</v>
      </c>
      <c r="I952" s="7">
        <v>354413</v>
      </c>
      <c r="J952" s="7"/>
      <c r="K952" s="42"/>
      <c r="L952" s="42"/>
    </row>
    <row r="953" spans="1:12" hidden="1" x14ac:dyDescent="0.35">
      <c r="A953" s="8">
        <v>24011</v>
      </c>
      <c r="B953" s="7" t="s">
        <v>2192</v>
      </c>
      <c r="C953" s="7" t="s">
        <v>1383</v>
      </c>
      <c r="D953" s="7" t="s">
        <v>1387</v>
      </c>
      <c r="E953" s="7" t="s">
        <v>2193</v>
      </c>
      <c r="F953" s="41" t="s">
        <v>2193</v>
      </c>
      <c r="G953" s="37">
        <v>-21.087152</v>
      </c>
      <c r="H953" s="37">
        <v>-175.15829400000001</v>
      </c>
      <c r="I953" s="7">
        <v>360564</v>
      </c>
      <c r="J953" s="7"/>
      <c r="K953" s="42"/>
      <c r="L953" s="42"/>
    </row>
    <row r="954" spans="1:12" hidden="1" x14ac:dyDescent="0.35">
      <c r="A954" s="8">
        <v>24012</v>
      </c>
      <c r="B954" s="7" t="s">
        <v>1413</v>
      </c>
      <c r="C954" s="7" t="s">
        <v>1383</v>
      </c>
      <c r="D954" s="7" t="s">
        <v>1387</v>
      </c>
      <c r="E954" s="7" t="s">
        <v>1414</v>
      </c>
      <c r="F954" s="41" t="s">
        <v>1414</v>
      </c>
      <c r="G954" s="37">
        <v>-21.092759000000001</v>
      </c>
      <c r="H954" s="37">
        <v>-175.03070600000001</v>
      </c>
      <c r="I954" s="7">
        <v>360504</v>
      </c>
      <c r="J954" s="7"/>
      <c r="K954" s="42"/>
      <c r="L954" s="42"/>
    </row>
    <row r="955" spans="1:12" hidden="1" x14ac:dyDescent="0.35">
      <c r="A955" s="8">
        <v>24013</v>
      </c>
      <c r="B955" s="7" t="s">
        <v>1420</v>
      </c>
      <c r="C955" s="7" t="s">
        <v>1383</v>
      </c>
      <c r="D955" s="7" t="s">
        <v>1387</v>
      </c>
      <c r="E955" s="7" t="s">
        <v>1421</v>
      </c>
      <c r="F955" s="41" t="s">
        <v>1422</v>
      </c>
      <c r="G955" s="37">
        <v>-21.470167</v>
      </c>
      <c r="H955" s="37">
        <v>-174.953686</v>
      </c>
      <c r="I955" s="7">
        <v>354491</v>
      </c>
      <c r="J955" s="7"/>
      <c r="K955" s="42"/>
      <c r="L955" s="42"/>
    </row>
    <row r="956" spans="1:12" hidden="1" x14ac:dyDescent="0.35">
      <c r="A956" s="8">
        <v>24014</v>
      </c>
      <c r="B956" s="7" t="s">
        <v>1436</v>
      </c>
      <c r="C956" s="7" t="s">
        <v>1383</v>
      </c>
      <c r="D956" s="7" t="s">
        <v>1387</v>
      </c>
      <c r="E956" s="7" t="s">
        <v>1437</v>
      </c>
      <c r="F956" s="41" t="s">
        <v>1437</v>
      </c>
      <c r="G956" s="37">
        <v>-21.104104</v>
      </c>
      <c r="H956" s="37">
        <v>-175.14013800000001</v>
      </c>
      <c r="I956" s="7">
        <v>360547</v>
      </c>
      <c r="J956" s="7"/>
      <c r="K956" s="42"/>
      <c r="L956" s="42"/>
    </row>
    <row r="957" spans="1:12" hidden="1" x14ac:dyDescent="0.35">
      <c r="A957" s="8">
        <v>24015</v>
      </c>
      <c r="B957" s="7" t="s">
        <v>1448</v>
      </c>
      <c r="C957" s="7" t="s">
        <v>1383</v>
      </c>
      <c r="D957" s="7" t="s">
        <v>1387</v>
      </c>
      <c r="E957" s="7" t="s">
        <v>1448</v>
      </c>
      <c r="F957" s="41" t="s">
        <v>1448</v>
      </c>
      <c r="G957" s="37">
        <v>-21.027678999999999</v>
      </c>
      <c r="H957" s="37">
        <v>-175.00160700000001</v>
      </c>
      <c r="I957" s="7">
        <v>457126</v>
      </c>
      <c r="J957" s="7"/>
      <c r="K957" s="42"/>
      <c r="L957" s="42"/>
    </row>
    <row r="958" spans="1:12" hidden="1" x14ac:dyDescent="0.35">
      <c r="A958" s="8">
        <v>24016</v>
      </c>
      <c r="B958" s="7" t="s">
        <v>1453</v>
      </c>
      <c r="C958" s="7" t="s">
        <v>1383</v>
      </c>
      <c r="D958" s="7" t="s">
        <v>1387</v>
      </c>
      <c r="E958" s="7" t="s">
        <v>1454</v>
      </c>
      <c r="F958" s="41" t="s">
        <v>1454</v>
      </c>
      <c r="G958" s="37">
        <v>-21.062517</v>
      </c>
      <c r="H958" s="37">
        <v>-175.29472999999999</v>
      </c>
      <c r="I958" s="7">
        <v>360528</v>
      </c>
      <c r="J958" s="7"/>
      <c r="K958" s="42"/>
      <c r="L958" s="42"/>
    </row>
    <row r="959" spans="1:12" hidden="1" x14ac:dyDescent="0.35">
      <c r="A959" s="8">
        <v>24017</v>
      </c>
      <c r="B959" s="7" t="s">
        <v>1456</v>
      </c>
      <c r="C959" s="7" t="s">
        <v>1383</v>
      </c>
      <c r="D959" s="7" t="s">
        <v>1387</v>
      </c>
      <c r="E959" s="7" t="s">
        <v>1457</v>
      </c>
      <c r="F959" s="41" t="s">
        <v>1458</v>
      </c>
      <c r="G959" s="37">
        <v>-21.175219999999999</v>
      </c>
      <c r="H959" s="37">
        <v>-175.19037800000001</v>
      </c>
      <c r="I959" s="7">
        <v>354381</v>
      </c>
      <c r="J959" s="7"/>
      <c r="K959" s="42"/>
      <c r="L959" s="42"/>
    </row>
    <row r="960" spans="1:12" hidden="1" x14ac:dyDescent="0.35">
      <c r="A960" s="8">
        <v>24018</v>
      </c>
      <c r="B960" s="7" t="s">
        <v>2742</v>
      </c>
      <c r="C960" s="7" t="s">
        <v>1405</v>
      </c>
      <c r="D960" s="7" t="s">
        <v>1387</v>
      </c>
      <c r="E960" s="7"/>
      <c r="F960" s="41"/>
      <c r="G960" s="37">
        <v>-18.7903895</v>
      </c>
      <c r="H960" s="37">
        <v>-174.17138499999999</v>
      </c>
      <c r="I960" s="7"/>
      <c r="J960" s="7"/>
      <c r="K960" s="42"/>
      <c r="L960" s="42"/>
    </row>
    <row r="961" spans="1:12" hidden="1" x14ac:dyDescent="0.35">
      <c r="A961" s="8">
        <v>24019</v>
      </c>
      <c r="B961" s="7" t="s">
        <v>2743</v>
      </c>
      <c r="C961" s="7" t="s">
        <v>1405</v>
      </c>
      <c r="D961" s="7" t="s">
        <v>1387</v>
      </c>
      <c r="E961" s="7"/>
      <c r="F961" s="41"/>
      <c r="G961" s="37">
        <v>-18.81812</v>
      </c>
      <c r="H961" s="37">
        <v>-174.06289200000001</v>
      </c>
      <c r="I961" s="7"/>
      <c r="J961" s="7"/>
      <c r="K961" s="42"/>
      <c r="L961" s="42"/>
    </row>
    <row r="962" spans="1:12" hidden="1" x14ac:dyDescent="0.35">
      <c r="A962" s="8">
        <v>24020</v>
      </c>
      <c r="B962" s="7" t="s">
        <v>1406</v>
      </c>
      <c r="C962" s="7" t="s">
        <v>1405</v>
      </c>
      <c r="D962" s="7" t="s">
        <v>1387</v>
      </c>
      <c r="E962" s="7" t="s">
        <v>1407</v>
      </c>
      <c r="F962" s="41" t="s">
        <v>1408</v>
      </c>
      <c r="G962" s="37">
        <v>-18.022603</v>
      </c>
      <c r="H962" s="37">
        <v>-174.31676999999999</v>
      </c>
      <c r="I962" s="7">
        <v>354405</v>
      </c>
      <c r="J962" s="7">
        <v>24504</v>
      </c>
      <c r="K962" s="42"/>
      <c r="L962" s="42" t="s">
        <v>109</v>
      </c>
    </row>
    <row r="963" spans="1:12" hidden="1" x14ac:dyDescent="0.35">
      <c r="A963" s="8">
        <v>24021</v>
      </c>
      <c r="B963" s="7" t="s">
        <v>1427</v>
      </c>
      <c r="C963" s="7" t="s">
        <v>1405</v>
      </c>
      <c r="D963" s="7" t="s">
        <v>1387</v>
      </c>
      <c r="E963" s="7" t="s">
        <v>1428</v>
      </c>
      <c r="F963" s="41" t="s">
        <v>1429</v>
      </c>
      <c r="G963" s="37">
        <v>-18.804655</v>
      </c>
      <c r="H963" s="37">
        <v>-174.64549700000001</v>
      </c>
      <c r="I963" s="7">
        <v>354388</v>
      </c>
      <c r="J963" s="7">
        <v>24505</v>
      </c>
      <c r="K963" s="42"/>
      <c r="L963" s="42" t="s">
        <v>109</v>
      </c>
    </row>
    <row r="964" spans="1:12" hidden="1" x14ac:dyDescent="0.35">
      <c r="A964" s="8">
        <v>24022</v>
      </c>
      <c r="B964" s="7" t="s">
        <v>2740</v>
      </c>
      <c r="C964" s="7" t="s">
        <v>1405</v>
      </c>
      <c r="D964" s="7" t="s">
        <v>1387</v>
      </c>
      <c r="E964" s="7"/>
      <c r="F964" s="41"/>
      <c r="G964" s="37">
        <v>-18.799437000000001</v>
      </c>
      <c r="H964" s="37">
        <v>-174.04025300000001</v>
      </c>
      <c r="I964" s="7"/>
      <c r="J964" s="7"/>
      <c r="K964" s="42"/>
      <c r="L964" s="42"/>
    </row>
    <row r="965" spans="1:12" hidden="1" x14ac:dyDescent="0.35">
      <c r="A965" s="8">
        <v>24023</v>
      </c>
      <c r="B965" s="7" t="s">
        <v>2741</v>
      </c>
      <c r="C965" s="7" t="s">
        <v>1405</v>
      </c>
      <c r="D965" s="7" t="s">
        <v>1387</v>
      </c>
      <c r="E965" s="7"/>
      <c r="F965" s="41"/>
      <c r="G965" s="37">
        <v>-18.779440999999998</v>
      </c>
      <c r="H965" s="37">
        <v>-174.051829</v>
      </c>
      <c r="I965" s="7"/>
      <c r="J965" s="7"/>
      <c r="K965" s="42"/>
      <c r="L965" s="42"/>
    </row>
    <row r="966" spans="1:12" hidden="1" x14ac:dyDescent="0.35">
      <c r="A966" s="8">
        <v>24024</v>
      </c>
      <c r="B966" s="7" t="s">
        <v>2739</v>
      </c>
      <c r="C966" s="7" t="s">
        <v>1405</v>
      </c>
      <c r="D966" s="7" t="s">
        <v>1387</v>
      </c>
      <c r="E966" s="7"/>
      <c r="F966" s="41"/>
      <c r="G966" s="37">
        <v>-18.824784000000001</v>
      </c>
      <c r="H966" s="37">
        <v>-173.974671</v>
      </c>
      <c r="I966" s="7"/>
      <c r="J966" s="7"/>
      <c r="K966" s="42"/>
      <c r="L966" s="42"/>
    </row>
    <row r="967" spans="1:12" hidden="1" x14ac:dyDescent="0.35">
      <c r="A967" s="8">
        <v>24025</v>
      </c>
      <c r="B967" s="7" t="s">
        <v>1430</v>
      </c>
      <c r="C967" s="7" t="s">
        <v>1405</v>
      </c>
      <c r="D967" s="7" t="s">
        <v>1387</v>
      </c>
      <c r="E967" s="7" t="s">
        <v>1431</v>
      </c>
      <c r="F967" s="41" t="s">
        <v>1431</v>
      </c>
      <c r="G967" s="37">
        <v>-18.857361000000001</v>
      </c>
      <c r="H967" s="37">
        <v>-173.99535900000001</v>
      </c>
      <c r="I967" s="7">
        <v>360507</v>
      </c>
      <c r="J967" s="7">
        <v>24506</v>
      </c>
      <c r="K967" s="42"/>
      <c r="L967" s="42" t="s">
        <v>75</v>
      </c>
    </row>
    <row r="968" spans="1:12" hidden="1" x14ac:dyDescent="0.35">
      <c r="A968" s="8">
        <v>24026</v>
      </c>
      <c r="B968" s="7" t="s">
        <v>2203</v>
      </c>
      <c r="C968" s="7" t="s">
        <v>1405</v>
      </c>
      <c r="D968" s="7" t="s">
        <v>1387</v>
      </c>
      <c r="E968" s="7" t="s">
        <v>2204</v>
      </c>
      <c r="F968" s="41" t="s">
        <v>2205</v>
      </c>
      <c r="G968" s="37">
        <v>-18.701585000000001</v>
      </c>
      <c r="H968" s="37">
        <v>-174.056127</v>
      </c>
      <c r="I968" s="7">
        <v>354444</v>
      </c>
      <c r="J968" s="7"/>
      <c r="K968" s="42"/>
      <c r="L968" s="42"/>
    </row>
    <row r="969" spans="1:12" hidden="1" x14ac:dyDescent="0.35">
      <c r="A969" s="8">
        <v>24027</v>
      </c>
      <c r="B969" s="7" t="s">
        <v>1449</v>
      </c>
      <c r="C969" s="7" t="s">
        <v>1405</v>
      </c>
      <c r="D969" s="7" t="s">
        <v>1387</v>
      </c>
      <c r="E969" s="7" t="s">
        <v>1450</v>
      </c>
      <c r="F969" s="41" t="s">
        <v>1451</v>
      </c>
      <c r="G969" s="37">
        <v>-18.847532999999999</v>
      </c>
      <c r="H969" s="37">
        <v>-174.01069899999999</v>
      </c>
      <c r="I969" s="7">
        <v>354488</v>
      </c>
      <c r="J969" s="7">
        <v>24506</v>
      </c>
      <c r="K969" s="42"/>
      <c r="L969" s="42" t="s">
        <v>75</v>
      </c>
    </row>
    <row r="970" spans="1:12" hidden="1" x14ac:dyDescent="0.35">
      <c r="A970" s="8">
        <v>24028</v>
      </c>
      <c r="B970" s="7" t="s">
        <v>2211</v>
      </c>
      <c r="C970" s="7" t="s">
        <v>1405</v>
      </c>
      <c r="D970" s="7" t="s">
        <v>1387</v>
      </c>
      <c r="E970" s="7" t="s">
        <v>2212</v>
      </c>
      <c r="F970" s="41" t="s">
        <v>2213</v>
      </c>
      <c r="G970" s="37">
        <v>-18.620481000000002</v>
      </c>
      <c r="H970" s="37">
        <v>-173.98237599999999</v>
      </c>
      <c r="I970" s="7">
        <v>354382</v>
      </c>
      <c r="J970" s="7"/>
      <c r="K970" s="42"/>
      <c r="L970" s="42"/>
    </row>
    <row r="971" spans="1:12" hidden="1" x14ac:dyDescent="0.35">
      <c r="A971" s="8">
        <v>25000</v>
      </c>
      <c r="B971" s="7" t="s">
        <v>2229</v>
      </c>
      <c r="C971" s="7" t="s">
        <v>2228</v>
      </c>
      <c r="D971" s="7" t="s">
        <v>1463</v>
      </c>
      <c r="E971" s="7" t="s">
        <v>2229</v>
      </c>
      <c r="F971" s="41" t="s">
        <v>2230</v>
      </c>
      <c r="G971" s="37">
        <v>-7.2222280000000003</v>
      </c>
      <c r="H971" s="37">
        <v>177.15279200000001</v>
      </c>
      <c r="I971" s="7"/>
      <c r="J971" s="7"/>
      <c r="K971" s="42"/>
      <c r="L971" s="42"/>
    </row>
    <row r="972" spans="1:12" hidden="1" x14ac:dyDescent="0.35">
      <c r="A972" s="8">
        <v>25001</v>
      </c>
      <c r="B972" s="7" t="s">
        <v>1461</v>
      </c>
      <c r="C972" s="7" t="s">
        <v>1460</v>
      </c>
      <c r="D972" s="7" t="s">
        <v>1463</v>
      </c>
      <c r="E972" s="7" t="s">
        <v>1462</v>
      </c>
      <c r="F972" s="41">
        <v>0</v>
      </c>
      <c r="G972" s="37">
        <v>-8.5976750000000006</v>
      </c>
      <c r="H972" s="37">
        <v>179.07090700000001</v>
      </c>
      <c r="I972" s="7">
        <v>340473</v>
      </c>
      <c r="J972" s="7"/>
      <c r="K972" s="42"/>
      <c r="L972" s="42"/>
    </row>
    <row r="973" spans="1:12" hidden="1" x14ac:dyDescent="0.35">
      <c r="A973" s="8">
        <v>25002</v>
      </c>
      <c r="B973" s="7" t="s">
        <v>1466</v>
      </c>
      <c r="C973" s="7" t="s">
        <v>1460</v>
      </c>
      <c r="D973" s="7" t="s">
        <v>1463</v>
      </c>
      <c r="E973" s="7" t="s">
        <v>1466</v>
      </c>
      <c r="F973" s="41" t="s">
        <v>1467</v>
      </c>
      <c r="G973" s="37">
        <v>-8.5976750000000006</v>
      </c>
      <c r="H973" s="37">
        <v>179.07090700000001</v>
      </c>
      <c r="I973" s="7">
        <v>340473</v>
      </c>
      <c r="J973" s="7"/>
      <c r="K973" s="42"/>
      <c r="L973" s="42"/>
    </row>
    <row r="974" spans="1:12" hidden="1" x14ac:dyDescent="0.35">
      <c r="A974" s="8">
        <v>25003</v>
      </c>
      <c r="B974" s="7" t="s">
        <v>2215</v>
      </c>
      <c r="C974" s="7" t="s">
        <v>1460</v>
      </c>
      <c r="D974" s="7" t="s">
        <v>1463</v>
      </c>
      <c r="E974" s="7" t="s">
        <v>2216</v>
      </c>
      <c r="F974" s="41">
        <v>0</v>
      </c>
      <c r="G974" s="37">
        <v>-8.5976750000000006</v>
      </c>
      <c r="H974" s="37">
        <v>179.07090700000001</v>
      </c>
      <c r="I974" s="7">
        <v>340473</v>
      </c>
      <c r="J974" s="7"/>
      <c r="K974" s="42"/>
      <c r="L974" s="42"/>
    </row>
    <row r="975" spans="1:12" hidden="1" x14ac:dyDescent="0.35">
      <c r="A975" s="8">
        <v>25004</v>
      </c>
      <c r="B975" s="7" t="s">
        <v>2217</v>
      </c>
      <c r="C975" s="7" t="s">
        <v>1460</v>
      </c>
      <c r="D975" s="7" t="s">
        <v>1463</v>
      </c>
      <c r="E975" s="7" t="s">
        <v>2218</v>
      </c>
      <c r="F975" s="41" t="s">
        <v>2219</v>
      </c>
      <c r="G975" s="37">
        <v>-8.5976750000000006</v>
      </c>
      <c r="H975" s="37">
        <v>179.07090700000001</v>
      </c>
      <c r="I975" s="7">
        <v>340473</v>
      </c>
      <c r="J975" s="7"/>
      <c r="K975" s="42"/>
      <c r="L975" s="42"/>
    </row>
    <row r="976" spans="1:12" hidden="1" x14ac:dyDescent="0.35">
      <c r="A976" s="8">
        <v>25005</v>
      </c>
      <c r="B976" s="7" t="s">
        <v>1468</v>
      </c>
      <c r="C976" s="7" t="s">
        <v>1460</v>
      </c>
      <c r="D976" s="7" t="s">
        <v>1463</v>
      </c>
      <c r="E976" s="7" t="s">
        <v>1466</v>
      </c>
      <c r="F976" s="41" t="s">
        <v>1467</v>
      </c>
      <c r="G976" s="37">
        <v>-8.5976750000000006</v>
      </c>
      <c r="H976" s="37">
        <v>179.07090700000001</v>
      </c>
      <c r="I976" s="7">
        <v>340473</v>
      </c>
      <c r="J976" s="7"/>
      <c r="K976" s="42"/>
      <c r="L976" s="42"/>
    </row>
    <row r="977" spans="1:12" hidden="1" x14ac:dyDescent="0.35">
      <c r="A977" s="8">
        <v>25006</v>
      </c>
      <c r="B977" s="7" t="s">
        <v>2220</v>
      </c>
      <c r="C977" s="7" t="s">
        <v>1460</v>
      </c>
      <c r="D977" s="7" t="s">
        <v>1463</v>
      </c>
      <c r="E977" s="7" t="s">
        <v>2221</v>
      </c>
      <c r="F977" s="41" t="s">
        <v>2222</v>
      </c>
      <c r="G977" s="37">
        <v>-8.5976750000000006</v>
      </c>
      <c r="H977" s="37">
        <v>179.07090700000001</v>
      </c>
      <c r="I977" s="7">
        <v>340473</v>
      </c>
      <c r="J977" s="7"/>
      <c r="K977" s="42"/>
      <c r="L977" s="42"/>
    </row>
    <row r="978" spans="1:12" hidden="1" x14ac:dyDescent="0.35">
      <c r="A978" s="8">
        <v>25007</v>
      </c>
      <c r="B978" s="7" t="s">
        <v>2219</v>
      </c>
      <c r="C978" s="7" t="s">
        <v>1460</v>
      </c>
      <c r="D978" s="7" t="s">
        <v>1463</v>
      </c>
      <c r="E978" s="7" t="s">
        <v>2218</v>
      </c>
      <c r="F978" s="41" t="s">
        <v>2219</v>
      </c>
      <c r="G978" s="37">
        <v>-8.5976750000000006</v>
      </c>
      <c r="H978" s="37">
        <v>179.07090700000001</v>
      </c>
      <c r="I978" s="7">
        <v>340473</v>
      </c>
      <c r="J978" s="7"/>
      <c r="K978" s="42"/>
      <c r="L978" s="42"/>
    </row>
    <row r="979" spans="1:12" hidden="1" x14ac:dyDescent="0.35">
      <c r="A979" s="8">
        <v>25008</v>
      </c>
      <c r="B979" s="7" t="s">
        <v>1469</v>
      </c>
      <c r="C979" s="7" t="s">
        <v>1460</v>
      </c>
      <c r="D979" s="7" t="s">
        <v>1463</v>
      </c>
      <c r="E979" s="7" t="s">
        <v>1470</v>
      </c>
      <c r="F979" s="41">
        <v>0</v>
      </c>
      <c r="G979" s="37">
        <v>-8.5976750000000006</v>
      </c>
      <c r="H979" s="37">
        <v>179.07090700000001</v>
      </c>
      <c r="I979" s="7">
        <v>340473</v>
      </c>
      <c r="J979" s="7"/>
      <c r="K979" s="42"/>
      <c r="L979" s="42"/>
    </row>
    <row r="980" spans="1:12" hidden="1" x14ac:dyDescent="0.35">
      <c r="A980" s="8">
        <v>25009</v>
      </c>
      <c r="B980" s="7" t="s">
        <v>2223</v>
      </c>
      <c r="C980" s="7" t="s">
        <v>1460</v>
      </c>
      <c r="D980" s="7" t="s">
        <v>1463</v>
      </c>
      <c r="E980" s="7" t="s">
        <v>2224</v>
      </c>
      <c r="F980" s="41" t="s">
        <v>2225</v>
      </c>
      <c r="G980" s="37">
        <v>-8.5976750000000006</v>
      </c>
      <c r="H980" s="37">
        <v>179.07090700000001</v>
      </c>
      <c r="I980" s="7">
        <v>340473</v>
      </c>
      <c r="J980" s="7"/>
      <c r="K980" s="42"/>
      <c r="L980" s="42"/>
    </row>
    <row r="981" spans="1:12" hidden="1" x14ac:dyDescent="0.35">
      <c r="A981" s="8">
        <v>25010</v>
      </c>
      <c r="B981" s="7" t="s">
        <v>2216</v>
      </c>
      <c r="C981" s="7" t="s">
        <v>1460</v>
      </c>
      <c r="D981" s="7" t="s">
        <v>1463</v>
      </c>
      <c r="E981" s="7" t="s">
        <v>2216</v>
      </c>
      <c r="F981" s="41">
        <v>0</v>
      </c>
      <c r="G981" s="37">
        <v>-8.5976750000000006</v>
      </c>
      <c r="H981" s="37">
        <v>179.07090700000001</v>
      </c>
      <c r="I981" s="7">
        <v>340473</v>
      </c>
      <c r="J981" s="7"/>
      <c r="K981" s="42"/>
      <c r="L981" s="42"/>
    </row>
    <row r="982" spans="1:12" hidden="1" x14ac:dyDescent="0.35">
      <c r="A982" s="8">
        <v>25011</v>
      </c>
      <c r="B982" s="7" t="s">
        <v>2661</v>
      </c>
      <c r="C982" s="7" t="s">
        <v>2660</v>
      </c>
      <c r="D982" s="7" t="s">
        <v>1463</v>
      </c>
      <c r="E982" s="7" t="s">
        <v>2661</v>
      </c>
      <c r="F982" s="41">
        <v>0</v>
      </c>
      <c r="G982" s="37">
        <v>-8.0398049999999994</v>
      </c>
      <c r="H982" s="37">
        <v>178.32833299999999</v>
      </c>
      <c r="I982" s="7"/>
      <c r="J982" s="7"/>
      <c r="K982" s="42"/>
      <c r="L982" s="42"/>
    </row>
    <row r="983" spans="1:12" hidden="1" x14ac:dyDescent="0.35">
      <c r="A983" s="8">
        <v>25012</v>
      </c>
      <c r="B983" s="7" t="s">
        <v>2227</v>
      </c>
      <c r="C983" s="7" t="s">
        <v>2226</v>
      </c>
      <c r="D983" s="7" t="s">
        <v>1463</v>
      </c>
      <c r="E983" s="7" t="s">
        <v>2227</v>
      </c>
      <c r="F983" s="41" t="s">
        <v>2227</v>
      </c>
      <c r="G983" s="37">
        <v>-9.4307569999999998</v>
      </c>
      <c r="H983" s="37">
        <v>179.89542700000001</v>
      </c>
      <c r="I983" s="20"/>
      <c r="J983" s="7"/>
      <c r="K983" s="42"/>
      <c r="L983" s="42"/>
    </row>
    <row r="984" spans="1:12" hidden="1" x14ac:dyDescent="0.35">
      <c r="A984" s="8">
        <v>25013</v>
      </c>
      <c r="B984" s="7" t="s">
        <v>2231</v>
      </c>
      <c r="C984" s="7" t="s">
        <v>2226</v>
      </c>
      <c r="D984" s="7" t="s">
        <v>1463</v>
      </c>
      <c r="E984" s="7" t="s">
        <v>2231</v>
      </c>
      <c r="F984" s="41" t="s">
        <v>2231</v>
      </c>
      <c r="G984" s="37">
        <v>-9.4307569999999998</v>
      </c>
      <c r="H984" s="37">
        <v>179.89542700000001</v>
      </c>
      <c r="I984" s="20"/>
      <c r="J984" s="7"/>
      <c r="K984" s="42"/>
      <c r="L984" s="42"/>
    </row>
    <row r="985" spans="1:12" hidden="1" x14ac:dyDescent="0.35">
      <c r="A985" s="8">
        <v>26000</v>
      </c>
      <c r="B985" s="7" t="s">
        <v>2662</v>
      </c>
      <c r="C985" s="7" t="s">
        <v>2662</v>
      </c>
      <c r="D985" s="7" t="s">
        <v>1473</v>
      </c>
      <c r="E985" s="7" t="s">
        <v>2663</v>
      </c>
      <c r="F985" s="41" t="s">
        <v>2664</v>
      </c>
      <c r="G985" s="37">
        <v>-15.383546000000001</v>
      </c>
      <c r="H985" s="37">
        <v>167.83381499999999</v>
      </c>
      <c r="I985" s="7">
        <v>340508</v>
      </c>
      <c r="J985" s="7"/>
      <c r="K985" s="42"/>
      <c r="L985" s="42"/>
    </row>
    <row r="986" spans="1:12" hidden="1" x14ac:dyDescent="0.35">
      <c r="A986" s="8">
        <v>26001</v>
      </c>
      <c r="B986" s="7" t="s">
        <v>2667</v>
      </c>
      <c r="C986" s="7" t="s">
        <v>2666</v>
      </c>
      <c r="D986" s="7" t="s">
        <v>1473</v>
      </c>
      <c r="E986" s="7" t="s">
        <v>2667</v>
      </c>
      <c r="F986" s="41" t="s">
        <v>2666</v>
      </c>
      <c r="G986" s="37">
        <v>-16.258265999999999</v>
      </c>
      <c r="H986" s="37">
        <v>168.12269499999999</v>
      </c>
      <c r="I986" s="7">
        <v>340500</v>
      </c>
      <c r="J986" s="7">
        <v>27487</v>
      </c>
      <c r="K986" s="42"/>
      <c r="L986" s="42"/>
    </row>
    <row r="987" spans="1:12" hidden="1" x14ac:dyDescent="0.35">
      <c r="A987" s="8">
        <v>26002</v>
      </c>
      <c r="B987" s="7" t="s">
        <v>2232</v>
      </c>
      <c r="C987" s="7" t="s">
        <v>2232</v>
      </c>
      <c r="D987" s="7" t="s">
        <v>1473</v>
      </c>
      <c r="E987" s="7" t="s">
        <v>2233</v>
      </c>
      <c r="F987" s="41" t="s">
        <v>2234</v>
      </c>
      <c r="G987" s="37">
        <v>-20.190607</v>
      </c>
      <c r="H987" s="37">
        <v>169.82181499999999</v>
      </c>
      <c r="I987" s="7">
        <v>340516</v>
      </c>
      <c r="J987" s="7"/>
      <c r="K987" s="42"/>
      <c r="L987" s="42"/>
    </row>
    <row r="988" spans="1:12" hidden="1" x14ac:dyDescent="0.35">
      <c r="A988" s="8">
        <v>26003</v>
      </c>
      <c r="B988" s="7" t="s">
        <v>2237</v>
      </c>
      <c r="C988" s="7" t="s">
        <v>2237</v>
      </c>
      <c r="D988" s="7" t="s">
        <v>1473</v>
      </c>
      <c r="E988" s="7" t="s">
        <v>2237</v>
      </c>
      <c r="F988" s="41" t="s">
        <v>2238</v>
      </c>
      <c r="G988" s="37">
        <v>-15.579294000000001</v>
      </c>
      <c r="H988" s="37">
        <v>167.18048099999999</v>
      </c>
      <c r="I988" s="7">
        <v>340517</v>
      </c>
      <c r="J988" s="7"/>
      <c r="K988" s="42"/>
      <c r="L988" s="42"/>
    </row>
    <row r="989" spans="1:12" hidden="1" x14ac:dyDescent="0.35">
      <c r="A989" s="8">
        <v>26004</v>
      </c>
      <c r="B989" s="7" t="s">
        <v>2668</v>
      </c>
      <c r="C989" s="7" t="s">
        <v>2668</v>
      </c>
      <c r="D989" s="7" t="s">
        <v>1473</v>
      </c>
      <c r="E989" s="7" t="s">
        <v>2669</v>
      </c>
      <c r="F989" s="41" t="s">
        <v>2670</v>
      </c>
      <c r="G989" s="37">
        <v>-17.676911</v>
      </c>
      <c r="H989" s="37">
        <v>168.38964799999999</v>
      </c>
      <c r="I989" s="7">
        <v>340496</v>
      </c>
      <c r="J989" s="7"/>
      <c r="K989" s="42"/>
      <c r="L989" s="42"/>
    </row>
    <row r="990" spans="1:12" hidden="1" x14ac:dyDescent="0.35">
      <c r="A990" s="8">
        <v>26005</v>
      </c>
      <c r="B990" s="7" t="s">
        <v>2671</v>
      </c>
      <c r="C990" s="7" t="s">
        <v>2671</v>
      </c>
      <c r="D990" s="7" t="s">
        <v>1473</v>
      </c>
      <c r="E990" s="7" t="s">
        <v>2671</v>
      </c>
      <c r="F990" s="41" t="s">
        <v>2672</v>
      </c>
      <c r="G990" s="37">
        <v>-17.064917999999999</v>
      </c>
      <c r="H990" s="37">
        <v>168.380123</v>
      </c>
      <c r="I990" s="7">
        <v>340521</v>
      </c>
      <c r="J990" s="7">
        <v>27488</v>
      </c>
      <c r="K990" s="42"/>
      <c r="L990" s="42"/>
    </row>
    <row r="991" spans="1:12" hidden="1" x14ac:dyDescent="0.35">
      <c r="A991" s="8">
        <v>26006</v>
      </c>
      <c r="B991" s="7" t="s">
        <v>2674</v>
      </c>
      <c r="C991" s="7" t="s">
        <v>2674</v>
      </c>
      <c r="D991" s="7" t="s">
        <v>1473</v>
      </c>
      <c r="E991" s="7" t="s">
        <v>2675</v>
      </c>
      <c r="F991" s="41" t="s">
        <v>2676</v>
      </c>
      <c r="G991" s="37">
        <v>-16.726223000000001</v>
      </c>
      <c r="H991" s="37">
        <v>168.255889</v>
      </c>
      <c r="I991" s="7">
        <v>340507</v>
      </c>
      <c r="J991" s="7"/>
      <c r="K991" s="42"/>
      <c r="L991" s="42"/>
    </row>
    <row r="992" spans="1:12" hidden="1" x14ac:dyDescent="0.35">
      <c r="A992" s="8">
        <v>26007</v>
      </c>
      <c r="B992" s="7" t="s">
        <v>1471</v>
      </c>
      <c r="C992" s="7" t="s">
        <v>1471</v>
      </c>
      <c r="D992" s="7" t="s">
        <v>1473</v>
      </c>
      <c r="E992" s="7" t="s">
        <v>1472</v>
      </c>
      <c r="F992" s="41" t="s">
        <v>1471</v>
      </c>
      <c r="G992" s="37">
        <v>-18.814035000000001</v>
      </c>
      <c r="H992" s="37">
        <v>169.14478199999999</v>
      </c>
      <c r="I992" s="7">
        <v>340499</v>
      </c>
      <c r="J992" s="7"/>
      <c r="K992" s="42"/>
      <c r="L992" s="42"/>
    </row>
    <row r="993" spans="1:12" hidden="1" x14ac:dyDescent="0.35">
      <c r="A993" s="8">
        <v>26008</v>
      </c>
      <c r="B993" s="7" t="s">
        <v>2678</v>
      </c>
      <c r="C993" s="7" t="s">
        <v>2678</v>
      </c>
      <c r="D993" s="7" t="s">
        <v>1473</v>
      </c>
      <c r="E993" s="7" t="s">
        <v>2679</v>
      </c>
      <c r="F993" s="41" t="s">
        <v>2680</v>
      </c>
      <c r="G993" s="37">
        <v>-17.696895000000001</v>
      </c>
      <c r="H993" s="37">
        <v>168.263375</v>
      </c>
      <c r="I993" s="7">
        <v>340600</v>
      </c>
      <c r="J993" s="7"/>
      <c r="K993" s="42"/>
      <c r="L993" s="42"/>
    </row>
    <row r="994" spans="1:12" hidden="1" x14ac:dyDescent="0.35">
      <c r="A994" s="8">
        <v>26009</v>
      </c>
      <c r="B994" s="7" t="s">
        <v>2681</v>
      </c>
      <c r="C994" s="7" t="s">
        <v>2681</v>
      </c>
      <c r="D994" s="7" t="s">
        <v>1473</v>
      </c>
      <c r="E994" s="7" t="s">
        <v>2682</v>
      </c>
      <c r="F994" s="41" t="s">
        <v>2683</v>
      </c>
      <c r="G994" s="37">
        <v>-16.827842</v>
      </c>
      <c r="H994" s="37">
        <v>168.56134800000001</v>
      </c>
      <c r="I994" s="7">
        <v>340590</v>
      </c>
      <c r="J994" s="7">
        <v>44677</v>
      </c>
      <c r="K994" s="42"/>
      <c r="L994" s="42" t="s">
        <v>75</v>
      </c>
    </row>
    <row r="995" spans="1:12" hidden="1" x14ac:dyDescent="0.35">
      <c r="A995" s="8">
        <v>26010</v>
      </c>
      <c r="B995" s="7" t="s">
        <v>3085</v>
      </c>
      <c r="C995" s="7" t="s">
        <v>2685</v>
      </c>
      <c r="D995" s="7" t="s">
        <v>1473</v>
      </c>
      <c r="E995" s="7" t="s">
        <v>2686</v>
      </c>
      <c r="F995" s="41" t="s">
        <v>2687</v>
      </c>
      <c r="G995" s="37">
        <v>-16.265160000000002</v>
      </c>
      <c r="H995" s="37">
        <v>167.47779199999999</v>
      </c>
      <c r="I995" s="7">
        <v>340495</v>
      </c>
      <c r="J995" s="7"/>
      <c r="K995" s="42"/>
      <c r="L995" s="42"/>
    </row>
    <row r="996" spans="1:12" hidden="1" x14ac:dyDescent="0.35">
      <c r="A996" s="8">
        <v>26011</v>
      </c>
      <c r="B996" s="7" t="s">
        <v>2688</v>
      </c>
      <c r="C996" s="7" t="s">
        <v>2688</v>
      </c>
      <c r="D996" s="7" t="s">
        <v>1473</v>
      </c>
      <c r="E996" s="7" t="s">
        <v>2689</v>
      </c>
      <c r="F996" s="41" t="s">
        <v>2690</v>
      </c>
      <c r="G996" s="37">
        <v>-15.681680999999999</v>
      </c>
      <c r="H996" s="37">
        <v>167.17446100000001</v>
      </c>
      <c r="I996" s="7">
        <v>340513</v>
      </c>
      <c r="J996" s="7"/>
      <c r="K996" s="42"/>
      <c r="L996" s="42"/>
    </row>
    <row r="997" spans="1:12" hidden="1" x14ac:dyDescent="0.35">
      <c r="A997" s="8">
        <v>26012</v>
      </c>
      <c r="B997" s="7" t="s">
        <v>2691</v>
      </c>
      <c r="C997" s="7" t="s">
        <v>2691</v>
      </c>
      <c r="D997" s="7" t="s">
        <v>1473</v>
      </c>
      <c r="E997" s="7" t="s">
        <v>2692</v>
      </c>
      <c r="F997" s="41" t="s">
        <v>2693</v>
      </c>
      <c r="G997" s="37">
        <v>-17.252571</v>
      </c>
      <c r="H997" s="37">
        <v>168.42639700000001</v>
      </c>
      <c r="I997" s="7">
        <v>340563</v>
      </c>
      <c r="J997" s="7"/>
      <c r="K997" s="42"/>
      <c r="L997" s="42"/>
    </row>
    <row r="998" spans="1:12" hidden="1" x14ac:dyDescent="0.35">
      <c r="A998" s="8">
        <v>26013</v>
      </c>
      <c r="B998" s="7" t="s">
        <v>1475</v>
      </c>
      <c r="C998" s="7" t="s">
        <v>1475</v>
      </c>
      <c r="D998" s="7" t="s">
        <v>1473</v>
      </c>
      <c r="E998" s="7" t="s">
        <v>1476</v>
      </c>
      <c r="F998" s="41" t="s">
        <v>1477</v>
      </c>
      <c r="G998" s="37">
        <v>-14.459358</v>
      </c>
      <c r="H998" s="37">
        <v>168.042843</v>
      </c>
      <c r="I998" s="7">
        <v>340538</v>
      </c>
      <c r="J998" s="7"/>
      <c r="K998" s="42"/>
      <c r="L998" s="42"/>
    </row>
    <row r="999" spans="1:12" hidden="1" x14ac:dyDescent="0.35">
      <c r="A999" s="8">
        <v>26014</v>
      </c>
      <c r="B999" s="7" t="s">
        <v>2698</v>
      </c>
      <c r="C999" s="7" t="s">
        <v>2698</v>
      </c>
      <c r="D999" s="7" t="s">
        <v>1473</v>
      </c>
      <c r="E999" s="7" t="s">
        <v>2699</v>
      </c>
      <c r="F999" s="41" t="s">
        <v>2700</v>
      </c>
      <c r="G999" s="37">
        <v>-13.673978999999999</v>
      </c>
      <c r="H999" s="37">
        <v>167.67438999999999</v>
      </c>
      <c r="I999" s="7">
        <v>340525</v>
      </c>
      <c r="J999" s="7"/>
      <c r="K999" s="42"/>
      <c r="L999" s="42"/>
    </row>
    <row r="1000" spans="1:12" hidden="1" x14ac:dyDescent="0.35">
      <c r="A1000" s="8">
        <v>26015</v>
      </c>
      <c r="B1000" s="7" t="s">
        <v>2701</v>
      </c>
      <c r="C1000" s="7" t="s">
        <v>2701</v>
      </c>
      <c r="D1000" s="7" t="s">
        <v>1473</v>
      </c>
      <c r="E1000" s="7" t="s">
        <v>2702</v>
      </c>
      <c r="F1000" s="41" t="s">
        <v>2701</v>
      </c>
      <c r="G1000" s="37">
        <v>-16.471357999999999</v>
      </c>
      <c r="H1000" s="37">
        <v>168.23652000000001</v>
      </c>
      <c r="I1000" s="7">
        <v>340522</v>
      </c>
      <c r="J1000" s="7"/>
      <c r="K1000" s="42"/>
      <c r="L1000" s="42"/>
    </row>
    <row r="1001" spans="1:12" hidden="1" x14ac:dyDescent="0.35">
      <c r="A1001" s="8">
        <v>26016</v>
      </c>
      <c r="B1001" s="7" t="s">
        <v>2703</v>
      </c>
      <c r="C1001" s="7" t="s">
        <v>2703</v>
      </c>
      <c r="D1001" s="7" t="s">
        <v>1473</v>
      </c>
      <c r="E1001" s="7" t="s">
        <v>2704</v>
      </c>
      <c r="F1001" s="41" t="s">
        <v>2703</v>
      </c>
      <c r="G1001" s="37">
        <v>-15.241434</v>
      </c>
      <c r="H1001" s="37">
        <v>166.87301199999999</v>
      </c>
      <c r="I1001" s="7">
        <v>340494</v>
      </c>
      <c r="J1001" s="7"/>
      <c r="K1001" s="42"/>
      <c r="L1001" s="42"/>
    </row>
    <row r="1002" spans="1:12" hidden="1" x14ac:dyDescent="0.35">
      <c r="A1002" s="8">
        <v>26017</v>
      </c>
      <c r="B1002" s="7" t="s">
        <v>1481</v>
      </c>
      <c r="C1002" s="7" t="s">
        <v>1481</v>
      </c>
      <c r="D1002" s="7" t="s">
        <v>1473</v>
      </c>
      <c r="E1002" s="7" t="s">
        <v>1482</v>
      </c>
      <c r="F1002" s="41" t="s">
        <v>1481</v>
      </c>
      <c r="G1002" s="37">
        <v>-19.497085999999999</v>
      </c>
      <c r="H1002" s="37">
        <v>169.347534</v>
      </c>
      <c r="I1002" s="7">
        <v>340502</v>
      </c>
      <c r="J1002" s="7"/>
      <c r="K1002" s="42"/>
      <c r="L1002" s="42"/>
    </row>
    <row r="1003" spans="1:12" hidden="1" x14ac:dyDescent="0.35">
      <c r="A1003" s="8">
        <v>26018</v>
      </c>
      <c r="B1003" s="7" t="s">
        <v>2705</v>
      </c>
      <c r="C1003" s="7" t="s">
        <v>2705</v>
      </c>
      <c r="D1003" s="7" t="s">
        <v>1473</v>
      </c>
      <c r="E1003" s="7" t="s">
        <v>2706</v>
      </c>
      <c r="F1003" s="41" t="s">
        <v>2707</v>
      </c>
      <c r="G1003" s="37">
        <v>-15.036104999999999</v>
      </c>
      <c r="H1003" s="37">
        <v>167.09299899999999</v>
      </c>
      <c r="I1003" s="7">
        <v>340554</v>
      </c>
      <c r="J1003" s="7"/>
      <c r="K1003" s="42"/>
      <c r="L1003" s="42"/>
    </row>
    <row r="1004" spans="1:12" hidden="1" x14ac:dyDescent="0.35">
      <c r="A1004" s="8">
        <v>26019</v>
      </c>
      <c r="B1004" s="7" t="s">
        <v>2708</v>
      </c>
      <c r="C1004" s="7" t="s">
        <v>2708</v>
      </c>
      <c r="D1004" s="7" t="s">
        <v>1473</v>
      </c>
      <c r="E1004" s="7" t="s">
        <v>2709</v>
      </c>
      <c r="F1004" s="41" t="s">
        <v>2708</v>
      </c>
      <c r="G1004" s="37">
        <v>-16.899491999999999</v>
      </c>
      <c r="H1004" s="37">
        <v>168.55861899999999</v>
      </c>
      <c r="I1004" s="7">
        <v>340519</v>
      </c>
      <c r="J1004" s="7">
        <v>44677</v>
      </c>
      <c r="K1004" s="42"/>
      <c r="L1004" s="42" t="s">
        <v>75</v>
      </c>
    </row>
    <row r="1005" spans="1:12" hidden="1" x14ac:dyDescent="0.35">
      <c r="A1005" s="8">
        <v>26020</v>
      </c>
      <c r="B1005" s="7" t="s">
        <v>2710</v>
      </c>
      <c r="C1005" s="7" t="s">
        <v>2710</v>
      </c>
      <c r="D1005" s="7" t="s">
        <v>1473</v>
      </c>
      <c r="E1005" s="7" t="s">
        <v>2710</v>
      </c>
      <c r="F1005" s="41" t="s">
        <v>2710</v>
      </c>
      <c r="G1005" s="37">
        <v>-13.535641</v>
      </c>
      <c r="H1005" s="37">
        <v>167.32699700000001</v>
      </c>
      <c r="I1005" s="7">
        <v>340520</v>
      </c>
      <c r="J1005" s="7"/>
      <c r="K1005" s="42"/>
      <c r="L1005" s="42"/>
    </row>
    <row r="1006" spans="1:12" hidden="1" x14ac:dyDescent="0.35">
      <c r="A1006" s="8">
        <v>26021</v>
      </c>
      <c r="B1006" s="7" t="s">
        <v>2711</v>
      </c>
      <c r="C1006" s="7" t="s">
        <v>2711</v>
      </c>
      <c r="D1006" s="7" t="s">
        <v>1473</v>
      </c>
      <c r="E1006" s="7" t="s">
        <v>2712</v>
      </c>
      <c r="F1006" s="41">
        <v>0</v>
      </c>
      <c r="G1006" s="37">
        <v>-16.099131</v>
      </c>
      <c r="H1006" s="37">
        <v>167.44289900000001</v>
      </c>
      <c r="I1006" s="7">
        <v>340569</v>
      </c>
      <c r="J1006" s="7"/>
      <c r="K1006" s="42"/>
      <c r="L1006" s="42"/>
    </row>
    <row r="1007" spans="1:12" hidden="1" x14ac:dyDescent="0.35">
      <c r="A1007" s="8">
        <v>26022</v>
      </c>
      <c r="B1007" s="7" t="s">
        <v>2713</v>
      </c>
      <c r="C1007" s="7" t="s">
        <v>2713</v>
      </c>
      <c r="D1007" s="7" t="s">
        <v>1473</v>
      </c>
      <c r="E1007" s="7" t="s">
        <v>2714</v>
      </c>
      <c r="F1007" s="41" t="s">
        <v>2715</v>
      </c>
      <c r="G1007" s="37">
        <v>-16.071110999999998</v>
      </c>
      <c r="H1007" s="37">
        <v>167.451356</v>
      </c>
      <c r="I1007" s="7">
        <v>340580</v>
      </c>
      <c r="J1007" s="7"/>
      <c r="K1007" s="42"/>
      <c r="L1007" s="42"/>
    </row>
    <row r="1008" spans="1:12" hidden="1" x14ac:dyDescent="0.35">
      <c r="A1008" s="8">
        <v>26023</v>
      </c>
      <c r="B1008" s="7" t="s">
        <v>1487</v>
      </c>
      <c r="C1008" s="7" t="s">
        <v>1487</v>
      </c>
      <c r="D1008" s="7" t="s">
        <v>1473</v>
      </c>
      <c r="E1008" s="7" t="s">
        <v>1487</v>
      </c>
      <c r="F1008" s="41" t="s">
        <v>1487</v>
      </c>
      <c r="G1008" s="37">
        <v>-13.828334</v>
      </c>
      <c r="H1008" s="37">
        <v>167.467884</v>
      </c>
      <c r="I1008" s="7">
        <v>340510</v>
      </c>
      <c r="J1008" s="7">
        <v>27482</v>
      </c>
      <c r="K1008" s="42"/>
      <c r="L1008" s="42"/>
    </row>
    <row r="1009" spans="1:12" hidden="1" x14ac:dyDescent="0.35">
      <c r="A1009" s="8">
        <v>27000</v>
      </c>
      <c r="B1009" s="7" t="s">
        <v>2716</v>
      </c>
      <c r="C1009" s="7" t="s">
        <v>1493</v>
      </c>
      <c r="D1009" s="7" t="s">
        <v>1494</v>
      </c>
      <c r="E1009" s="7" t="s">
        <v>2716</v>
      </c>
      <c r="F1009" s="41"/>
      <c r="G1009" s="37">
        <v>19.310137000000001</v>
      </c>
      <c r="H1009" s="37">
        <v>166.62525099999999</v>
      </c>
      <c r="I1009" s="7">
        <v>457758</v>
      </c>
      <c r="J1009" s="7">
        <v>30053</v>
      </c>
      <c r="K1009" s="42"/>
      <c r="L1009" s="42" t="s">
        <v>75</v>
      </c>
    </row>
    <row r="1010" spans="1:12" hidden="1" x14ac:dyDescent="0.35">
      <c r="A1010" s="8">
        <v>27001</v>
      </c>
      <c r="B1010" s="7" t="s">
        <v>1493</v>
      </c>
      <c r="C1010" s="7" t="s">
        <v>1493</v>
      </c>
      <c r="D1010" s="7" t="s">
        <v>1494</v>
      </c>
      <c r="E1010" s="7" t="s">
        <v>1493</v>
      </c>
      <c r="F1010" s="41"/>
      <c r="G1010" s="37">
        <v>19.289370000000002</v>
      </c>
      <c r="H1010" s="37">
        <v>166.637452</v>
      </c>
      <c r="I1010" s="7">
        <v>457757</v>
      </c>
      <c r="J1010" s="7">
        <v>30053</v>
      </c>
      <c r="K1010" s="42"/>
      <c r="L1010" s="42" t="s">
        <v>75</v>
      </c>
    </row>
    <row r="1011" spans="1:12" hidden="1" x14ac:dyDescent="0.35">
      <c r="A1011" s="8">
        <v>28000</v>
      </c>
      <c r="B1011" s="7" t="s">
        <v>1498</v>
      </c>
      <c r="C1011" s="7" t="s">
        <v>1498</v>
      </c>
      <c r="D1011" s="7" t="s">
        <v>1500</v>
      </c>
      <c r="E1011" s="7" t="s">
        <v>1498</v>
      </c>
      <c r="F1011" s="41" t="s">
        <v>1499</v>
      </c>
      <c r="G1011" s="37">
        <v>-14.339847000000001</v>
      </c>
      <c r="H1011" s="37">
        <v>-178.041324</v>
      </c>
      <c r="I1011" s="7">
        <v>355589</v>
      </c>
      <c r="J1011" s="7">
        <v>27468</v>
      </c>
      <c r="K1011" s="42"/>
      <c r="L1011" s="42"/>
    </row>
    <row r="1012" spans="1:12" hidden="1" x14ac:dyDescent="0.35">
      <c r="A1012" s="8">
        <v>28001</v>
      </c>
      <c r="B1012" s="7" t="s">
        <v>1504</v>
      </c>
      <c r="C1012" s="7" t="s">
        <v>1504</v>
      </c>
      <c r="D1012" s="7" t="s">
        <v>1500</v>
      </c>
      <c r="E1012" s="7" t="s">
        <v>1504</v>
      </c>
      <c r="F1012" s="41" t="s">
        <v>1505</v>
      </c>
      <c r="G1012" s="37">
        <v>-14.284117999999999</v>
      </c>
      <c r="H1012" s="37">
        <v>-178.133151</v>
      </c>
      <c r="I1012" s="7">
        <v>355588</v>
      </c>
      <c r="J1012" s="7">
        <v>31328</v>
      </c>
      <c r="K1012" s="42"/>
      <c r="L1012" s="42"/>
    </row>
    <row r="1013" spans="1:12" hidden="1" x14ac:dyDescent="0.35">
      <c r="A1013" s="8">
        <v>28002</v>
      </c>
      <c r="B1013" s="7" t="s">
        <v>2245</v>
      </c>
      <c r="C1013" s="7" t="s">
        <v>2245</v>
      </c>
      <c r="D1013" s="7" t="s">
        <v>1500</v>
      </c>
      <c r="E1013" s="7" t="s">
        <v>2246</v>
      </c>
      <c r="F1013" s="41" t="s">
        <v>1512</v>
      </c>
      <c r="G1013" s="37">
        <v>-13.185134</v>
      </c>
      <c r="H1013" s="37">
        <v>-176.20405700000001</v>
      </c>
      <c r="I1013" s="7">
        <v>355581</v>
      </c>
      <c r="J1013" s="7"/>
      <c r="K1013" s="42"/>
      <c r="L1013" s="42"/>
    </row>
    <row r="1014" spans="1:12" hidden="1" x14ac:dyDescent="0.35">
      <c r="A1014" s="8">
        <v>28003</v>
      </c>
      <c r="B1014" s="7" t="s">
        <v>1506</v>
      </c>
      <c r="C1014" s="7" t="s">
        <v>1506</v>
      </c>
      <c r="D1014" s="7" t="s">
        <v>1500</v>
      </c>
      <c r="E1014" s="7" t="s">
        <v>1507</v>
      </c>
      <c r="F1014" s="41" t="s">
        <v>1508</v>
      </c>
      <c r="G1014" s="37">
        <v>-13.204658</v>
      </c>
      <c r="H1014" s="37">
        <v>-176.177955</v>
      </c>
      <c r="I1014" s="7">
        <v>360619</v>
      </c>
      <c r="J1014" s="7"/>
      <c r="K1014" s="42"/>
      <c r="L1014" s="42"/>
    </row>
    <row r="1015" spans="1:12" hidden="1" x14ac:dyDescent="0.35">
      <c r="A1015" s="8">
        <v>28004</v>
      </c>
      <c r="B1015" s="7" t="s">
        <v>1511</v>
      </c>
      <c r="C1015" s="7" t="s">
        <v>1511</v>
      </c>
      <c r="D1015" s="7" t="s">
        <v>1500</v>
      </c>
      <c r="E1015" s="7" t="s">
        <v>1511</v>
      </c>
      <c r="F1015" s="41" t="s">
        <v>1512</v>
      </c>
      <c r="G1015" s="37">
        <v>-13.189838</v>
      </c>
      <c r="H1015" s="37">
        <v>-176.19544300000001</v>
      </c>
      <c r="I1015" s="7">
        <v>355584</v>
      </c>
      <c r="J1015" s="7"/>
      <c r="K1015" s="42"/>
      <c r="L1015" s="42"/>
    </row>
    <row r="1016" spans="1:12" hidden="1" x14ac:dyDescent="0.35">
      <c r="A1016" s="8">
        <v>28005</v>
      </c>
      <c r="B1016" s="7" t="s">
        <v>1512</v>
      </c>
      <c r="C1016" s="7" t="s">
        <v>1512</v>
      </c>
      <c r="D1016" s="7" t="s">
        <v>1500</v>
      </c>
      <c r="E1016" s="7" t="s">
        <v>2247</v>
      </c>
      <c r="F1016" s="41" t="s">
        <v>1512</v>
      </c>
      <c r="G1016" s="37">
        <v>-13.285183999999999</v>
      </c>
      <c r="H1016" s="37">
        <v>-176.20430999999999</v>
      </c>
      <c r="I1016" s="7">
        <v>355580</v>
      </c>
      <c r="J1016" s="7"/>
      <c r="K1016" s="42"/>
      <c r="L1016" s="42"/>
    </row>
    <row r="1017" spans="1:12" hidden="1" x14ac:dyDescent="0.35">
      <c r="A1017" s="8">
        <v>17014</v>
      </c>
      <c r="B1017" s="49" t="s">
        <v>3095</v>
      </c>
      <c r="C1017" s="49" t="s">
        <v>2585</v>
      </c>
      <c r="D1017" s="49" t="s">
        <v>2557</v>
      </c>
      <c r="E1017" s="49"/>
      <c r="F1017" s="50"/>
      <c r="G1017" s="51">
        <v>7.2504670000000004</v>
      </c>
      <c r="H1017" s="51">
        <v>134.407509</v>
      </c>
      <c r="I1017" s="49"/>
      <c r="J1017" s="49"/>
      <c r="K1017" s="52"/>
      <c r="L1017" s="52"/>
    </row>
    <row r="1018" spans="1:12" hidden="1" x14ac:dyDescent="0.35">
      <c r="A1018" s="8">
        <v>17015</v>
      </c>
      <c r="B1018" s="49" t="s">
        <v>3096</v>
      </c>
      <c r="C1018" s="49" t="s">
        <v>2585</v>
      </c>
      <c r="D1018" s="49" t="s">
        <v>2557</v>
      </c>
      <c r="E1018" s="49"/>
      <c r="F1018" s="50"/>
      <c r="G1018" s="51">
        <v>7.2767119999999998</v>
      </c>
      <c r="H1018" s="51">
        <v>134.29415</v>
      </c>
      <c r="I1018" s="49"/>
      <c r="J1018" s="49"/>
      <c r="K1018" s="52"/>
      <c r="L1018" s="52"/>
    </row>
    <row r="1019" spans="1:12" hidden="1" x14ac:dyDescent="0.35">
      <c r="A1019" s="8">
        <v>17016</v>
      </c>
      <c r="B1019" s="49" t="s">
        <v>3097</v>
      </c>
      <c r="C1019" s="49" t="s">
        <v>2585</v>
      </c>
      <c r="D1019" s="49" t="s">
        <v>2557</v>
      </c>
      <c r="E1019" s="49"/>
      <c r="F1019" s="50"/>
      <c r="G1019" s="51">
        <v>7.1525410000000003</v>
      </c>
      <c r="H1019" s="51">
        <v>134.359959</v>
      </c>
      <c r="I1019" s="49"/>
      <c r="J1019" s="49"/>
      <c r="K1019" s="52"/>
      <c r="L1019" s="52"/>
    </row>
    <row r="1020" spans="1:12" hidden="1" x14ac:dyDescent="0.35">
      <c r="A1020" s="8">
        <v>17017</v>
      </c>
      <c r="B1020" s="49" t="s">
        <v>3098</v>
      </c>
      <c r="C1020" s="49" t="s">
        <v>2585</v>
      </c>
      <c r="D1020" s="49" t="s">
        <v>2557</v>
      </c>
      <c r="E1020" s="49"/>
      <c r="F1020" s="50"/>
      <c r="G1020" s="51">
        <v>7.113467</v>
      </c>
      <c r="H1020" s="51">
        <v>134.362684</v>
      </c>
      <c r="I1020" s="49"/>
      <c r="J1020" s="49"/>
      <c r="K1020" s="52"/>
      <c r="L1020" s="52"/>
    </row>
    <row r="1021" spans="1:12" hidden="1" x14ac:dyDescent="0.35">
      <c r="A1021" s="8">
        <v>17018</v>
      </c>
      <c r="B1021" s="49" t="s">
        <v>3099</v>
      </c>
      <c r="C1021" s="49" t="s">
        <v>2585</v>
      </c>
      <c r="D1021" s="49" t="s">
        <v>2557</v>
      </c>
      <c r="E1021" s="49"/>
      <c r="F1021" s="50"/>
      <c r="G1021" s="51">
        <v>7.1117330000000001</v>
      </c>
      <c r="H1021" s="51">
        <v>134.243334</v>
      </c>
      <c r="I1021" s="49"/>
      <c r="J1021" s="49"/>
      <c r="K1021" s="52"/>
      <c r="L1021" s="52"/>
    </row>
    <row r="1022" spans="1:12" hidden="1" x14ac:dyDescent="0.35">
      <c r="A1022" s="8">
        <v>17019</v>
      </c>
      <c r="B1022" s="49" t="s">
        <v>3100</v>
      </c>
      <c r="C1022" s="49" t="s">
        <v>2585</v>
      </c>
      <c r="D1022" s="49" t="s">
        <v>2557</v>
      </c>
      <c r="E1022" s="49"/>
      <c r="F1022" s="50"/>
      <c r="G1022" s="51">
        <v>7.1355630000000003</v>
      </c>
      <c r="H1022" s="51">
        <v>134.30755099999999</v>
      </c>
      <c r="I1022" s="49"/>
      <c r="J1022" s="49"/>
      <c r="K1022" s="52"/>
      <c r="L1022" s="52"/>
    </row>
    <row r="1023" spans="1:12" hidden="1" x14ac:dyDescent="0.35">
      <c r="A1023" s="8">
        <v>17020</v>
      </c>
      <c r="B1023" s="49" t="s">
        <v>3101</v>
      </c>
      <c r="C1023" s="49" t="s">
        <v>2585</v>
      </c>
      <c r="D1023" s="49" t="s">
        <v>2557</v>
      </c>
      <c r="E1023" s="49"/>
      <c r="F1023" s="50"/>
      <c r="G1023" s="51">
        <v>7.3104940000000003</v>
      </c>
      <c r="H1023" s="51">
        <v>134.48311100000001</v>
      </c>
      <c r="I1023" s="49"/>
      <c r="J1023" s="49"/>
      <c r="K1023" s="52"/>
      <c r="L1023" s="52"/>
    </row>
    <row r="1024" spans="1:12" hidden="1" x14ac:dyDescent="0.35">
      <c r="A1024" s="19">
        <v>17021</v>
      </c>
      <c r="B1024" s="49" t="s">
        <v>3102</v>
      </c>
      <c r="C1024" s="49" t="s">
        <v>2585</v>
      </c>
      <c r="D1024" s="49" t="s">
        <v>2557</v>
      </c>
      <c r="E1024" s="49"/>
      <c r="F1024" s="50"/>
      <c r="G1024" s="51">
        <v>7.1725479999999999</v>
      </c>
      <c r="H1024" s="51">
        <v>134.263081</v>
      </c>
      <c r="I1024" s="49"/>
      <c r="J1024" s="49"/>
      <c r="K1024" s="52"/>
      <c r="L1024" s="52"/>
    </row>
    <row r="1025" spans="1:12" hidden="1" x14ac:dyDescent="0.35">
      <c r="A1025" s="19">
        <v>17022</v>
      </c>
      <c r="B1025" s="49" t="s">
        <v>3103</v>
      </c>
      <c r="C1025" s="49" t="s">
        <v>2585</v>
      </c>
      <c r="D1025" s="49" t="s">
        <v>2557</v>
      </c>
      <c r="E1025" s="49"/>
      <c r="F1025" s="50"/>
      <c r="G1025" s="51">
        <v>7.2071699999999996</v>
      </c>
      <c r="H1025" s="51">
        <v>134.37356500000001</v>
      </c>
      <c r="I1025" s="49"/>
      <c r="J1025" s="49"/>
      <c r="K1025" s="52"/>
      <c r="L1025" s="52"/>
    </row>
    <row r="1026" spans="1:12" hidden="1" x14ac:dyDescent="0.35">
      <c r="A1026" s="19">
        <v>17023</v>
      </c>
      <c r="B1026" s="49" t="s">
        <v>3104</v>
      </c>
      <c r="C1026" s="49" t="s">
        <v>2585</v>
      </c>
      <c r="D1026" s="49" t="s">
        <v>2557</v>
      </c>
      <c r="E1026" s="49"/>
      <c r="F1026" s="50"/>
      <c r="G1026" s="51">
        <v>7.1878299999999999</v>
      </c>
      <c r="H1026" s="51">
        <v>134.23783</v>
      </c>
      <c r="I1026" s="49"/>
      <c r="J1026" s="49"/>
      <c r="K1026" s="52"/>
      <c r="L1026" s="52"/>
    </row>
    <row r="1027" spans="1:12" hidden="1" x14ac:dyDescent="0.35">
      <c r="A1027" s="19">
        <v>22044</v>
      </c>
      <c r="B1027" s="49" t="s">
        <v>3119</v>
      </c>
      <c r="C1027" s="49" t="s">
        <v>1287</v>
      </c>
      <c r="D1027" s="49" t="s">
        <v>1286</v>
      </c>
      <c r="E1027" s="49"/>
      <c r="F1027" s="50"/>
      <c r="G1027" s="51">
        <v>11.8307</v>
      </c>
      <c r="H1027" s="51">
        <v>160.52699999999999</v>
      </c>
      <c r="I1027" s="49"/>
      <c r="J1027" s="49">
        <v>30036</v>
      </c>
      <c r="K1027" s="52"/>
      <c r="L1027" s="52" t="s">
        <v>75</v>
      </c>
    </row>
    <row r="1028" spans="1:12" hidden="1" x14ac:dyDescent="0.35">
      <c r="A1028" s="19">
        <v>22045</v>
      </c>
      <c r="B1028" s="49" t="s">
        <v>3120</v>
      </c>
      <c r="C1028" s="49" t="s">
        <v>1287</v>
      </c>
      <c r="D1028" s="49" t="s">
        <v>1286</v>
      </c>
      <c r="E1028" s="49"/>
      <c r="F1028" s="50"/>
      <c r="G1028" s="51">
        <v>-11.7805</v>
      </c>
      <c r="H1028" s="51">
        <v>160.5436</v>
      </c>
      <c r="I1028" s="49"/>
      <c r="J1028" s="49">
        <v>30036</v>
      </c>
      <c r="K1028" s="52"/>
      <c r="L1028" s="52" t="s">
        <v>75</v>
      </c>
    </row>
    <row r="1029" spans="1:12" hidden="1" x14ac:dyDescent="0.35">
      <c r="A1029" s="19">
        <v>26024</v>
      </c>
      <c r="B1029" s="49" t="s">
        <v>3121</v>
      </c>
      <c r="C1029" s="49" t="s">
        <v>1481</v>
      </c>
      <c r="D1029" s="49" t="s">
        <v>1473</v>
      </c>
      <c r="E1029" s="49"/>
      <c r="F1029" s="50"/>
      <c r="G1029" s="51">
        <v>-19.576917000000002</v>
      </c>
      <c r="H1029" s="51">
        <v>169.39581100000001</v>
      </c>
      <c r="I1029" s="49"/>
      <c r="J1029" s="49">
        <v>44704</v>
      </c>
      <c r="K1029" s="52" t="s">
        <v>2851</v>
      </c>
      <c r="L1029" s="52" t="s">
        <v>75</v>
      </c>
    </row>
    <row r="1030" spans="1:12" hidden="1" x14ac:dyDescent="0.35">
      <c r="A1030" s="19">
        <v>16017</v>
      </c>
      <c r="B1030" s="49" t="s">
        <v>3155</v>
      </c>
      <c r="C1030" s="49" t="s">
        <v>1929</v>
      </c>
      <c r="D1030" s="49" t="s">
        <v>1184</v>
      </c>
      <c r="E1030" s="49"/>
      <c r="F1030" s="50"/>
      <c r="G1030" s="50">
        <v>14.159117999999999</v>
      </c>
      <c r="H1030" s="51">
        <v>145.27704700000001</v>
      </c>
      <c r="I1030" s="49"/>
      <c r="J1030" s="49"/>
      <c r="K1030" s="52"/>
      <c r="L1030" s="52"/>
    </row>
    <row r="1031" spans="1:12" hidden="1" x14ac:dyDescent="0.35">
      <c r="A1031" s="19">
        <v>16018</v>
      </c>
      <c r="B1031" s="49" t="s">
        <v>3161</v>
      </c>
      <c r="C1031" s="49" t="s">
        <v>1929</v>
      </c>
      <c r="D1031" s="49" t="s">
        <v>3162</v>
      </c>
      <c r="E1031" s="49"/>
      <c r="F1031" s="50"/>
      <c r="G1031" s="50">
        <v>14.167488000000001</v>
      </c>
      <c r="H1031" s="51">
        <v>145.28273200000001</v>
      </c>
      <c r="I1031" s="49"/>
      <c r="J1031" s="49"/>
      <c r="K1031" s="52"/>
      <c r="L1031" s="52"/>
    </row>
    <row r="1032" spans="1:12" hidden="1" x14ac:dyDescent="0.35">
      <c r="A1032" s="19">
        <v>5217</v>
      </c>
      <c r="B1032" s="49" t="s">
        <v>3225</v>
      </c>
      <c r="C1032" s="49" t="s">
        <v>3226</v>
      </c>
      <c r="D1032" s="20" t="s">
        <v>375</v>
      </c>
      <c r="E1032" s="49"/>
      <c r="F1032" s="50"/>
      <c r="G1032" s="50">
        <v>-23.005765</v>
      </c>
      <c r="H1032" s="51">
        <v>-134.94823600000001</v>
      </c>
      <c r="I1032" s="49"/>
      <c r="J1032" s="49"/>
      <c r="K1032" s="52"/>
      <c r="L1032" s="52"/>
    </row>
    <row r="1033" spans="1:12" hidden="1" x14ac:dyDescent="0.35">
      <c r="A1033" s="19">
        <v>5218</v>
      </c>
      <c r="B1033" s="49" t="s">
        <v>3227</v>
      </c>
      <c r="C1033" s="49" t="s">
        <v>3226</v>
      </c>
      <c r="D1033" s="20" t="s">
        <v>375</v>
      </c>
      <c r="E1033" s="49"/>
      <c r="F1033" s="50"/>
      <c r="G1033" s="50">
        <v>-23.016193000000001</v>
      </c>
      <c r="H1033" s="51">
        <v>-134.91871</v>
      </c>
      <c r="I1033" s="49"/>
      <c r="J1033" s="49"/>
      <c r="K1033" s="52"/>
      <c r="L1033" s="52"/>
    </row>
    <row r="1034" spans="1:12" hidden="1" x14ac:dyDescent="0.35">
      <c r="A1034" s="19">
        <v>26025</v>
      </c>
      <c r="B1034" s="49" t="s">
        <v>3285</v>
      </c>
      <c r="C1034" s="49" t="s">
        <v>1481</v>
      </c>
      <c r="D1034" s="49" t="s">
        <v>1473</v>
      </c>
      <c r="E1034" s="49"/>
      <c r="F1034" s="50"/>
      <c r="G1034" s="50">
        <v>-19.385611000000001</v>
      </c>
      <c r="H1034" s="51">
        <v>169.292281</v>
      </c>
      <c r="I1034" s="49"/>
      <c r="J1034" s="49"/>
      <c r="K1034" s="52"/>
      <c r="L1034" s="52"/>
    </row>
    <row r="1035" spans="1:12" hidden="1" x14ac:dyDescent="0.35">
      <c r="A1035" s="19">
        <v>26026</v>
      </c>
      <c r="B1035" s="49" t="s">
        <v>3286</v>
      </c>
      <c r="C1035" s="49" t="s">
        <v>1481</v>
      </c>
      <c r="D1035" s="49" t="s">
        <v>1473</v>
      </c>
      <c r="E1035" s="49"/>
      <c r="F1035" s="50"/>
      <c r="G1035" s="50">
        <v>-19.565743999999999</v>
      </c>
      <c r="H1035" s="51">
        <v>169.314899</v>
      </c>
      <c r="I1035" s="49"/>
      <c r="J1035" s="49"/>
      <c r="K1035" s="52"/>
      <c r="L1035" s="52"/>
    </row>
    <row r="1036" spans="1:12" x14ac:dyDescent="0.35">
      <c r="A1036" s="19">
        <v>19089</v>
      </c>
      <c r="B1036" s="49" t="s">
        <v>3299</v>
      </c>
      <c r="C1036" s="49" t="s">
        <v>1940</v>
      </c>
      <c r="D1036" s="49" t="s">
        <v>1200</v>
      </c>
      <c r="E1036" s="49"/>
      <c r="F1036" s="50"/>
      <c r="G1036" s="50">
        <v>-10.828332</v>
      </c>
      <c r="H1036" s="51">
        <v>155.75280900000001</v>
      </c>
      <c r="I1036" s="49"/>
      <c r="J1036" s="49"/>
      <c r="K1036" s="52"/>
      <c r="L1036" s="52"/>
    </row>
  </sheetData>
  <pageMargins left="0.7" right="0.7" top="0.75" bottom="0.75" header="0.3" footer="0.3"/>
  <pageSetup paperSize="9" orientation="portrait" horizontalDpi="0"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A0ECC-D92D-4EF2-B6FC-154617415476}">
  <dimension ref="A1:K54"/>
  <sheetViews>
    <sheetView workbookViewId="0">
      <pane ySplit="1" topLeftCell="A7" activePane="bottomLeft" state="frozen"/>
      <selection pane="bottomLeft" activeCell="D59" sqref="D59"/>
    </sheetView>
  </sheetViews>
  <sheetFormatPr defaultRowHeight="14.5" x14ac:dyDescent="0.35"/>
  <cols>
    <col min="1" max="1" width="10.36328125" customWidth="1"/>
    <col min="2" max="3" width="13.6328125" customWidth="1"/>
    <col min="4" max="4" width="26.26953125" bestFit="1" customWidth="1"/>
    <col min="5" max="5" width="26" bestFit="1" customWidth="1"/>
    <col min="6" max="6" width="9.81640625" customWidth="1"/>
    <col min="7" max="7" width="13.7265625" customWidth="1"/>
    <col min="8" max="8" width="11.54296875" customWidth="1"/>
    <col min="9" max="9" width="14.08984375" style="6" customWidth="1"/>
    <col min="10" max="10" width="28.08984375" bestFit="1" customWidth="1"/>
    <col min="11" max="11" width="61.26953125" customWidth="1"/>
  </cols>
  <sheetData>
    <row r="1" spans="1:11" ht="29" x14ac:dyDescent="0.35">
      <c r="A1" t="s">
        <v>2846</v>
      </c>
      <c r="B1" t="s">
        <v>2855</v>
      </c>
      <c r="C1" t="s">
        <v>2847</v>
      </c>
      <c r="D1" s="1" t="s">
        <v>33</v>
      </c>
      <c r="E1" s="1" t="s">
        <v>34</v>
      </c>
      <c r="F1" s="1" t="s">
        <v>3281</v>
      </c>
      <c r="G1" s="4" t="s">
        <v>2848</v>
      </c>
      <c r="H1" s="4" t="s">
        <v>2849</v>
      </c>
      <c r="I1" s="5" t="s">
        <v>2850</v>
      </c>
      <c r="J1" s="4" t="s">
        <v>2853</v>
      </c>
      <c r="K1" s="4" t="s">
        <v>2854</v>
      </c>
    </row>
    <row r="2" spans="1:11" hidden="1" x14ac:dyDescent="0.35">
      <c r="A2" s="49">
        <v>3262</v>
      </c>
      <c r="B2" s="49">
        <v>3079</v>
      </c>
      <c r="C2" s="49" t="s">
        <v>2852</v>
      </c>
      <c r="D2" s="58" t="s">
        <v>2877</v>
      </c>
      <c r="E2" s="3" t="s">
        <v>1972</v>
      </c>
      <c r="F2" s="3" t="s">
        <v>57</v>
      </c>
      <c r="G2" s="49">
        <v>2018</v>
      </c>
      <c r="H2" s="49">
        <v>2100</v>
      </c>
      <c r="I2" s="19" t="s">
        <v>2851</v>
      </c>
      <c r="J2" s="61" t="s">
        <v>1971</v>
      </c>
      <c r="K2" s="49"/>
    </row>
    <row r="3" spans="1:11" hidden="1" x14ac:dyDescent="0.35">
      <c r="A3" s="49">
        <v>3263</v>
      </c>
      <c r="B3" s="49">
        <v>3084</v>
      </c>
      <c r="C3" s="49" t="s">
        <v>2852</v>
      </c>
      <c r="D3" s="58" t="s">
        <v>756</v>
      </c>
      <c r="E3" s="3" t="s">
        <v>2878</v>
      </c>
      <c r="F3" s="3" t="s">
        <v>57</v>
      </c>
      <c r="G3" s="49">
        <v>2018</v>
      </c>
      <c r="H3" s="49">
        <v>6250</v>
      </c>
      <c r="I3" s="19" t="s">
        <v>2851</v>
      </c>
      <c r="J3" s="62" t="s">
        <v>278</v>
      </c>
      <c r="K3" s="49" t="s">
        <v>279</v>
      </c>
    </row>
    <row r="4" spans="1:11" hidden="1" x14ac:dyDescent="0.35">
      <c r="A4" s="49">
        <v>3266</v>
      </c>
      <c r="B4" s="49">
        <v>3066</v>
      </c>
      <c r="C4" s="49" t="s">
        <v>2852</v>
      </c>
      <c r="D4" s="58" t="s">
        <v>1120</v>
      </c>
      <c r="E4" s="3" t="s">
        <v>1121</v>
      </c>
      <c r="F4" s="3" t="s">
        <v>57</v>
      </c>
      <c r="G4" s="49">
        <v>2018</v>
      </c>
      <c r="H4" s="49">
        <v>2100</v>
      </c>
      <c r="I4" s="19" t="s">
        <v>2851</v>
      </c>
      <c r="J4" s="62"/>
      <c r="K4" s="49"/>
    </row>
    <row r="5" spans="1:11" hidden="1" x14ac:dyDescent="0.35">
      <c r="A5" s="49">
        <v>3268</v>
      </c>
      <c r="B5" s="49">
        <v>3068</v>
      </c>
      <c r="C5" s="49" t="s">
        <v>2852</v>
      </c>
      <c r="D5" s="58" t="s">
        <v>293</v>
      </c>
      <c r="E5" s="3" t="s">
        <v>294</v>
      </c>
      <c r="F5" s="3" t="s">
        <v>57</v>
      </c>
      <c r="G5" s="49">
        <v>2018</v>
      </c>
      <c r="H5" s="49"/>
      <c r="I5" s="19" t="s">
        <v>2851</v>
      </c>
      <c r="J5" s="62"/>
      <c r="K5" s="49"/>
    </row>
    <row r="6" spans="1:11" hidden="1" x14ac:dyDescent="0.35">
      <c r="A6" s="49">
        <v>3276</v>
      </c>
      <c r="B6" s="49">
        <v>3049</v>
      </c>
      <c r="C6" s="49" t="s">
        <v>2852</v>
      </c>
      <c r="D6" s="58" t="s">
        <v>2875</v>
      </c>
      <c r="E6" s="3" t="s">
        <v>1217</v>
      </c>
      <c r="F6" s="3" t="s">
        <v>57</v>
      </c>
      <c r="G6" s="49">
        <v>2019</v>
      </c>
      <c r="H6" s="49">
        <v>3000</v>
      </c>
      <c r="I6" s="19" t="s">
        <v>2851</v>
      </c>
      <c r="J6" s="61" t="s">
        <v>1216</v>
      </c>
      <c r="K6" s="49"/>
    </row>
    <row r="7" spans="1:11" x14ac:dyDescent="0.35">
      <c r="A7" s="49">
        <v>3281</v>
      </c>
      <c r="B7" s="49">
        <v>3054</v>
      </c>
      <c r="C7" s="49" t="s">
        <v>2852</v>
      </c>
      <c r="D7" s="58" t="s">
        <v>2881</v>
      </c>
      <c r="E7" s="3" t="s">
        <v>1087</v>
      </c>
      <c r="F7" s="3" t="s">
        <v>229</v>
      </c>
      <c r="G7" s="49">
        <v>2018</v>
      </c>
      <c r="H7" s="49">
        <v>75</v>
      </c>
      <c r="I7" s="19" t="s">
        <v>2851</v>
      </c>
      <c r="J7" s="61" t="s">
        <v>1086</v>
      </c>
      <c r="K7" s="49"/>
    </row>
    <row r="8" spans="1:11" hidden="1" x14ac:dyDescent="0.35">
      <c r="A8" s="49">
        <v>3286</v>
      </c>
      <c r="B8" s="49">
        <v>3048</v>
      </c>
      <c r="C8" s="49" t="s">
        <v>2852</v>
      </c>
      <c r="D8" s="58" t="s">
        <v>2879</v>
      </c>
      <c r="E8" s="3" t="s">
        <v>99</v>
      </c>
      <c r="F8" s="3" t="s">
        <v>57</v>
      </c>
      <c r="G8" s="49">
        <v>2018</v>
      </c>
      <c r="H8" s="49">
        <v>5500</v>
      </c>
      <c r="I8" s="19" t="s">
        <v>2851</v>
      </c>
      <c r="J8" s="61" t="s">
        <v>98</v>
      </c>
      <c r="K8" s="49" t="s">
        <v>2880</v>
      </c>
    </row>
    <row r="9" spans="1:11" hidden="1" x14ac:dyDescent="0.35">
      <c r="A9" s="49">
        <v>3287</v>
      </c>
      <c r="B9" s="49">
        <v>3047</v>
      </c>
      <c r="C9" s="49" t="s">
        <v>2852</v>
      </c>
      <c r="D9" s="58" t="s">
        <v>2876</v>
      </c>
      <c r="E9" s="3" t="s">
        <v>277</v>
      </c>
      <c r="F9" s="3" t="s">
        <v>57</v>
      </c>
      <c r="G9" s="49">
        <v>2019</v>
      </c>
      <c r="H9" s="49">
        <v>10550</v>
      </c>
      <c r="I9" s="19" t="s">
        <v>2851</v>
      </c>
      <c r="J9" s="61" t="s">
        <v>276</v>
      </c>
      <c r="K9" s="49"/>
    </row>
    <row r="10" spans="1:11" hidden="1" x14ac:dyDescent="0.35">
      <c r="A10" s="49">
        <v>3288</v>
      </c>
      <c r="B10" s="49">
        <v>3046</v>
      </c>
      <c r="C10" s="49" t="s">
        <v>2852</v>
      </c>
      <c r="D10" s="58" t="s">
        <v>2874</v>
      </c>
      <c r="E10" s="3" t="s">
        <v>97</v>
      </c>
      <c r="F10" s="3" t="s">
        <v>57</v>
      </c>
      <c r="G10" s="49">
        <v>2018</v>
      </c>
      <c r="H10" s="49">
        <v>215000</v>
      </c>
      <c r="I10" s="19" t="s">
        <v>2851</v>
      </c>
      <c r="J10" s="61" t="s">
        <v>96</v>
      </c>
      <c r="K10" s="49"/>
    </row>
    <row r="11" spans="1:11" hidden="1" x14ac:dyDescent="0.35">
      <c r="A11" s="49">
        <v>3294</v>
      </c>
      <c r="B11" s="49">
        <v>2965</v>
      </c>
      <c r="C11" s="49" t="s">
        <v>2852</v>
      </c>
      <c r="D11" s="58" t="s">
        <v>55</v>
      </c>
      <c r="E11" s="3" t="s">
        <v>56</v>
      </c>
      <c r="F11" s="3" t="s">
        <v>57</v>
      </c>
      <c r="G11" s="49">
        <v>2018</v>
      </c>
      <c r="H11" s="49">
        <v>6400</v>
      </c>
      <c r="I11" s="8" t="s">
        <v>2851</v>
      </c>
      <c r="J11" s="62"/>
      <c r="K11" s="49"/>
    </row>
    <row r="12" spans="1:11" hidden="1" x14ac:dyDescent="0.35">
      <c r="A12" s="49">
        <v>3295</v>
      </c>
      <c r="B12" s="49">
        <v>2967</v>
      </c>
      <c r="C12" s="49" t="s">
        <v>2852</v>
      </c>
      <c r="D12" s="58" t="s">
        <v>84</v>
      </c>
      <c r="E12" s="3" t="s">
        <v>85</v>
      </c>
      <c r="F12" s="3" t="s">
        <v>57</v>
      </c>
      <c r="G12" s="49">
        <v>2018</v>
      </c>
      <c r="H12" s="49">
        <v>16035</v>
      </c>
      <c r="I12" s="8" t="s">
        <v>2851</v>
      </c>
      <c r="J12" s="61" t="s">
        <v>2860</v>
      </c>
      <c r="K12" s="7" t="s">
        <v>2861</v>
      </c>
    </row>
    <row r="13" spans="1:11" hidden="1" x14ac:dyDescent="0.35">
      <c r="A13" s="49">
        <v>3298</v>
      </c>
      <c r="B13" s="49">
        <v>2972</v>
      </c>
      <c r="C13" s="49" t="s">
        <v>2852</v>
      </c>
      <c r="D13" s="58" t="s">
        <v>64</v>
      </c>
      <c r="E13" s="3" t="s">
        <v>65</v>
      </c>
      <c r="F13" s="3" t="s">
        <v>57</v>
      </c>
      <c r="G13" s="49">
        <v>2018</v>
      </c>
      <c r="H13" s="49">
        <v>6250</v>
      </c>
      <c r="I13" s="8" t="s">
        <v>2851</v>
      </c>
      <c r="J13" s="49"/>
      <c r="K13" s="49" t="s">
        <v>2865</v>
      </c>
    </row>
    <row r="14" spans="1:11" hidden="1" x14ac:dyDescent="0.35">
      <c r="A14" s="49">
        <v>3299</v>
      </c>
      <c r="B14" s="49">
        <v>2973</v>
      </c>
      <c r="C14" s="49" t="s">
        <v>2852</v>
      </c>
      <c r="D14" s="59" t="s">
        <v>408</v>
      </c>
      <c r="E14" s="56" t="s">
        <v>409</v>
      </c>
      <c r="F14" s="55" t="s">
        <v>57</v>
      </c>
      <c r="G14" s="49">
        <v>2018</v>
      </c>
      <c r="H14" s="49"/>
      <c r="I14" s="8" t="s">
        <v>2851</v>
      </c>
      <c r="J14" s="7" t="s">
        <v>3145</v>
      </c>
      <c r="K14" s="49" t="s">
        <v>2865</v>
      </c>
    </row>
    <row r="15" spans="1:11" hidden="1" x14ac:dyDescent="0.35">
      <c r="A15" s="49">
        <v>3649</v>
      </c>
      <c r="B15" s="49">
        <v>659</v>
      </c>
      <c r="C15" s="49" t="s">
        <v>2866</v>
      </c>
      <c r="D15" s="58" t="s">
        <v>94</v>
      </c>
      <c r="E15" s="3" t="s">
        <v>95</v>
      </c>
      <c r="F15" s="3" t="s">
        <v>57</v>
      </c>
      <c r="G15" s="49">
        <v>2018</v>
      </c>
      <c r="H15" s="49">
        <v>320</v>
      </c>
      <c r="I15" s="8" t="s">
        <v>2851</v>
      </c>
      <c r="J15" s="49"/>
      <c r="K15" s="49"/>
    </row>
    <row r="16" spans="1:11" hidden="1" x14ac:dyDescent="0.35">
      <c r="A16" s="49">
        <v>3650</v>
      </c>
      <c r="B16" s="49">
        <v>660</v>
      </c>
      <c r="C16" s="49" t="s">
        <v>2866</v>
      </c>
      <c r="D16" s="58" t="s">
        <v>66</v>
      </c>
      <c r="E16" s="3" t="s">
        <v>67</v>
      </c>
      <c r="F16" s="3" t="s">
        <v>57</v>
      </c>
      <c r="G16" s="49">
        <v>2018</v>
      </c>
      <c r="H16" s="49">
        <v>500</v>
      </c>
      <c r="I16" s="8" t="s">
        <v>2851</v>
      </c>
      <c r="J16" s="49"/>
      <c r="K16" s="49"/>
    </row>
    <row r="17" spans="1:11" hidden="1" x14ac:dyDescent="0.35">
      <c r="A17" s="49">
        <v>3658</v>
      </c>
      <c r="B17" s="49">
        <v>2632</v>
      </c>
      <c r="C17" s="49" t="s">
        <v>2882</v>
      </c>
      <c r="D17" s="58" t="s">
        <v>76</v>
      </c>
      <c r="E17" s="3" t="s">
        <v>77</v>
      </c>
      <c r="F17" s="3" t="s">
        <v>57</v>
      </c>
      <c r="G17" s="49">
        <v>2021</v>
      </c>
      <c r="H17" s="49">
        <v>14000</v>
      </c>
      <c r="I17" s="19" t="s">
        <v>2851</v>
      </c>
      <c r="J17" s="49"/>
      <c r="K17" s="49"/>
    </row>
    <row r="18" spans="1:11" hidden="1" x14ac:dyDescent="0.35">
      <c r="A18" s="49">
        <v>3659</v>
      </c>
      <c r="B18" s="49">
        <v>2633</v>
      </c>
      <c r="C18" s="49" t="s">
        <v>2882</v>
      </c>
      <c r="D18" s="58" t="s">
        <v>102</v>
      </c>
      <c r="E18" s="3" t="s">
        <v>103</v>
      </c>
      <c r="F18" s="3" t="s">
        <v>57</v>
      </c>
      <c r="G18" s="49">
        <v>2018</v>
      </c>
      <c r="H18" s="49">
        <v>2000</v>
      </c>
      <c r="I18" s="19" t="s">
        <v>2851</v>
      </c>
      <c r="J18" s="49"/>
      <c r="K18" s="49"/>
    </row>
    <row r="19" spans="1:11" hidden="1" x14ac:dyDescent="0.35">
      <c r="A19" s="49">
        <v>3845</v>
      </c>
      <c r="B19" s="49">
        <v>2624</v>
      </c>
      <c r="C19" s="49" t="s">
        <v>2863</v>
      </c>
      <c r="D19" s="59" t="s">
        <v>93</v>
      </c>
      <c r="E19" s="56" t="s">
        <v>2767</v>
      </c>
      <c r="F19" s="55" t="s">
        <v>57</v>
      </c>
      <c r="G19" s="49">
        <v>2020</v>
      </c>
      <c r="H19" s="49">
        <v>1200</v>
      </c>
      <c r="I19" s="8" t="s">
        <v>2851</v>
      </c>
      <c r="J19" s="49"/>
      <c r="K19" s="49"/>
    </row>
    <row r="20" spans="1:11" hidden="1" x14ac:dyDescent="0.35">
      <c r="A20" s="49">
        <v>3846</v>
      </c>
      <c r="B20" s="49">
        <v>2623</v>
      </c>
      <c r="C20" s="49" t="s">
        <v>2863</v>
      </c>
      <c r="D20" s="58" t="s">
        <v>91</v>
      </c>
      <c r="E20" s="3" t="s">
        <v>92</v>
      </c>
      <c r="F20" s="3" t="s">
        <v>57</v>
      </c>
      <c r="G20" s="49">
        <v>2018</v>
      </c>
      <c r="H20" s="49">
        <v>3000</v>
      </c>
      <c r="I20" s="8" t="s">
        <v>2851</v>
      </c>
      <c r="J20" s="49"/>
      <c r="K20" s="49"/>
    </row>
    <row r="21" spans="1:11" x14ac:dyDescent="0.35">
      <c r="A21" s="49">
        <v>3879</v>
      </c>
      <c r="B21" s="49">
        <v>2458</v>
      </c>
      <c r="C21" s="49" t="s">
        <v>2862</v>
      </c>
      <c r="D21" s="58" t="s">
        <v>2727</v>
      </c>
      <c r="E21" s="3" t="s">
        <v>2728</v>
      </c>
      <c r="F21" s="3" t="s">
        <v>2266</v>
      </c>
      <c r="G21" s="49">
        <v>2018</v>
      </c>
      <c r="H21" s="49">
        <v>2</v>
      </c>
      <c r="I21" s="19" t="s">
        <v>2851</v>
      </c>
      <c r="J21" s="49"/>
      <c r="K21" s="49"/>
    </row>
    <row r="22" spans="1:11" hidden="1" x14ac:dyDescent="0.35">
      <c r="A22" s="49">
        <v>3880</v>
      </c>
      <c r="B22" s="49">
        <v>2459</v>
      </c>
      <c r="C22" s="49" t="s">
        <v>2862</v>
      </c>
      <c r="D22" s="58" t="s">
        <v>114</v>
      </c>
      <c r="E22" s="3" t="s">
        <v>115</v>
      </c>
      <c r="F22" s="3" t="s">
        <v>116</v>
      </c>
      <c r="G22" s="49">
        <v>2018</v>
      </c>
      <c r="H22" s="49">
        <v>250</v>
      </c>
      <c r="I22" s="19" t="s">
        <v>2851</v>
      </c>
      <c r="J22" s="62" t="s">
        <v>555</v>
      </c>
      <c r="K22" s="49"/>
    </row>
    <row r="23" spans="1:11" x14ac:dyDescent="0.35">
      <c r="A23" s="49">
        <v>3881</v>
      </c>
      <c r="B23" s="49">
        <v>2456</v>
      </c>
      <c r="C23" s="49" t="s">
        <v>2862</v>
      </c>
      <c r="D23" s="58" t="s">
        <v>2264</v>
      </c>
      <c r="E23" s="3" t="s">
        <v>2265</v>
      </c>
      <c r="F23" s="3" t="s">
        <v>2266</v>
      </c>
      <c r="G23" s="49">
        <v>2018</v>
      </c>
      <c r="H23" s="49"/>
      <c r="I23" s="19" t="s">
        <v>2851</v>
      </c>
      <c r="J23" s="49"/>
      <c r="K23" s="49"/>
    </row>
    <row r="24" spans="1:11" hidden="1" x14ac:dyDescent="0.35">
      <c r="A24" s="49">
        <v>3883</v>
      </c>
      <c r="B24" s="49">
        <v>2378</v>
      </c>
      <c r="C24" s="49" t="s">
        <v>2862</v>
      </c>
      <c r="D24" s="58" t="s">
        <v>430</v>
      </c>
      <c r="E24" s="3" t="s">
        <v>431</v>
      </c>
      <c r="F24" s="3" t="s">
        <v>57</v>
      </c>
      <c r="G24" s="49">
        <v>2018</v>
      </c>
      <c r="H24" s="49">
        <v>90000</v>
      </c>
      <c r="I24" s="19" t="s">
        <v>2851</v>
      </c>
      <c r="J24" s="49"/>
      <c r="K24" s="49"/>
    </row>
    <row r="25" spans="1:11" x14ac:dyDescent="0.35">
      <c r="A25" s="49">
        <v>3884</v>
      </c>
      <c r="B25" s="49">
        <v>2391</v>
      </c>
      <c r="C25" s="49" t="s">
        <v>2862</v>
      </c>
      <c r="D25" s="58" t="s">
        <v>1489</v>
      </c>
      <c r="E25" s="3" t="s">
        <v>1490</v>
      </c>
      <c r="F25" s="3" t="s">
        <v>229</v>
      </c>
      <c r="G25" s="49">
        <v>2018</v>
      </c>
      <c r="H25" s="49">
        <v>1000</v>
      </c>
      <c r="I25" s="19" t="s">
        <v>2851</v>
      </c>
      <c r="J25" s="49" t="s">
        <v>3146</v>
      </c>
      <c r="K25" s="49" t="s">
        <v>2868</v>
      </c>
    </row>
    <row r="26" spans="1:11" hidden="1" x14ac:dyDescent="0.35">
      <c r="A26" s="49">
        <v>3885</v>
      </c>
      <c r="B26" s="49">
        <v>2388</v>
      </c>
      <c r="C26" s="49" t="s">
        <v>2862</v>
      </c>
      <c r="D26" s="59" t="s">
        <v>1707</v>
      </c>
      <c r="E26" s="56" t="s">
        <v>1708</v>
      </c>
      <c r="F26" s="55" t="s">
        <v>116</v>
      </c>
      <c r="G26" s="49">
        <v>2018</v>
      </c>
      <c r="H26" s="49">
        <v>15000</v>
      </c>
      <c r="I26" s="19" t="s">
        <v>2851</v>
      </c>
      <c r="J26" s="49"/>
      <c r="K26" s="49"/>
    </row>
    <row r="27" spans="1:11" hidden="1" x14ac:dyDescent="0.35">
      <c r="A27" s="49">
        <v>3886</v>
      </c>
      <c r="B27" s="49">
        <v>2377</v>
      </c>
      <c r="C27" s="49" t="s">
        <v>2862</v>
      </c>
      <c r="D27" s="59" t="s">
        <v>1663</v>
      </c>
      <c r="E27" s="56" t="s">
        <v>1664</v>
      </c>
      <c r="F27" s="55" t="s">
        <v>57</v>
      </c>
      <c r="G27" s="49">
        <v>2018</v>
      </c>
      <c r="H27" s="49">
        <v>7500</v>
      </c>
      <c r="I27" s="19" t="s">
        <v>2851</v>
      </c>
      <c r="J27" s="49"/>
      <c r="K27" s="49"/>
    </row>
    <row r="28" spans="1:11" x14ac:dyDescent="0.35">
      <c r="A28" s="49">
        <v>3887</v>
      </c>
      <c r="B28" s="49">
        <v>2371</v>
      </c>
      <c r="C28" s="49" t="s">
        <v>2862</v>
      </c>
      <c r="D28" s="58" t="s">
        <v>1178</v>
      </c>
      <c r="E28" s="3" t="s">
        <v>2788</v>
      </c>
      <c r="F28" s="3" t="s">
        <v>229</v>
      </c>
      <c r="G28" s="49">
        <v>2018</v>
      </c>
      <c r="H28" s="49">
        <v>80</v>
      </c>
      <c r="I28" s="19" t="s">
        <v>2851</v>
      </c>
      <c r="J28" s="49" t="s">
        <v>3147</v>
      </c>
      <c r="K28" s="49" t="s">
        <v>1179</v>
      </c>
    </row>
    <row r="29" spans="1:11" x14ac:dyDescent="0.35">
      <c r="A29" s="49">
        <v>3890</v>
      </c>
      <c r="B29" s="49">
        <v>2372</v>
      </c>
      <c r="C29" s="49" t="s">
        <v>2862</v>
      </c>
      <c r="D29" s="58" t="s">
        <v>227</v>
      </c>
      <c r="E29" s="3" t="s">
        <v>228</v>
      </c>
      <c r="F29" s="3" t="s">
        <v>229</v>
      </c>
      <c r="G29" s="49">
        <v>2018</v>
      </c>
      <c r="H29" s="49">
        <v>40</v>
      </c>
      <c r="I29" s="19" t="s">
        <v>74</v>
      </c>
      <c r="J29" s="49"/>
      <c r="K29" s="49"/>
    </row>
    <row r="30" spans="1:11" x14ac:dyDescent="0.35">
      <c r="A30" s="49">
        <v>3893</v>
      </c>
      <c r="B30" s="49">
        <v>2386</v>
      </c>
      <c r="C30" s="49" t="s">
        <v>2862</v>
      </c>
      <c r="D30" s="58" t="s">
        <v>671</v>
      </c>
      <c r="E30" s="3" t="s">
        <v>672</v>
      </c>
      <c r="F30" s="3" t="s">
        <v>427</v>
      </c>
      <c r="G30" s="49">
        <v>2022</v>
      </c>
      <c r="H30" s="49">
        <v>250</v>
      </c>
      <c r="I30" s="19" t="s">
        <v>2851</v>
      </c>
      <c r="J30" s="49"/>
      <c r="K30" s="49"/>
    </row>
    <row r="31" spans="1:11" hidden="1" x14ac:dyDescent="0.35">
      <c r="A31" s="49">
        <v>3895</v>
      </c>
      <c r="B31" s="49">
        <v>2384</v>
      </c>
      <c r="C31" s="49" t="s">
        <v>2862</v>
      </c>
      <c r="D31" s="59" t="s">
        <v>119</v>
      </c>
      <c r="E31" s="56" t="s">
        <v>120</v>
      </c>
      <c r="F31" s="55" t="s">
        <v>57</v>
      </c>
      <c r="G31" s="49">
        <v>2018</v>
      </c>
      <c r="H31" s="49">
        <v>1500</v>
      </c>
      <c r="I31" s="19" t="s">
        <v>2851</v>
      </c>
      <c r="J31" s="49"/>
      <c r="K31" s="49"/>
    </row>
    <row r="32" spans="1:11" hidden="1" x14ac:dyDescent="0.35">
      <c r="A32" s="49">
        <v>3898</v>
      </c>
      <c r="B32" s="49">
        <v>2382</v>
      </c>
      <c r="C32" s="49" t="s">
        <v>2862</v>
      </c>
      <c r="D32" s="59" t="s">
        <v>377</v>
      </c>
      <c r="E32" s="56" t="s">
        <v>378</v>
      </c>
      <c r="F32" s="55" t="s">
        <v>57</v>
      </c>
      <c r="G32" s="49">
        <v>2018</v>
      </c>
      <c r="H32" s="49">
        <v>1750</v>
      </c>
      <c r="I32" s="19" t="s">
        <v>2851</v>
      </c>
      <c r="J32" s="49"/>
      <c r="K32" s="49"/>
    </row>
    <row r="33" spans="1:11" x14ac:dyDescent="0.35">
      <c r="A33" s="49">
        <v>3899</v>
      </c>
      <c r="B33" s="49">
        <v>2392</v>
      </c>
      <c r="C33" s="49" t="s">
        <v>2862</v>
      </c>
      <c r="D33" s="59" t="s">
        <v>1647</v>
      </c>
      <c r="E33" s="56" t="s">
        <v>1648</v>
      </c>
      <c r="F33" s="55" t="s">
        <v>229</v>
      </c>
      <c r="G33" s="49">
        <v>2018</v>
      </c>
      <c r="H33" s="49">
        <v>30000</v>
      </c>
      <c r="I33" s="19" t="s">
        <v>2851</v>
      </c>
      <c r="J33" s="49"/>
      <c r="K33" s="49"/>
    </row>
    <row r="34" spans="1:11" hidden="1" x14ac:dyDescent="0.35">
      <c r="A34" s="49">
        <v>3901</v>
      </c>
      <c r="B34" s="49">
        <v>2380</v>
      </c>
      <c r="C34" s="49" t="s">
        <v>2862</v>
      </c>
      <c r="D34" s="59" t="s">
        <v>379</v>
      </c>
      <c r="E34" s="56" t="s">
        <v>380</v>
      </c>
      <c r="F34" s="55" t="s">
        <v>116</v>
      </c>
      <c r="G34" s="49">
        <v>2019</v>
      </c>
      <c r="H34" s="49">
        <v>9000</v>
      </c>
      <c r="I34" s="19" t="s">
        <v>2851</v>
      </c>
      <c r="J34" s="49"/>
      <c r="K34" s="49"/>
    </row>
    <row r="35" spans="1:11" hidden="1" x14ac:dyDescent="0.35">
      <c r="A35" s="49">
        <v>3920</v>
      </c>
      <c r="B35" s="49">
        <v>2460</v>
      </c>
      <c r="C35" s="49" t="s">
        <v>2862</v>
      </c>
      <c r="D35" s="58" t="s">
        <v>485</v>
      </c>
      <c r="E35" s="3" t="s">
        <v>486</v>
      </c>
      <c r="F35" s="3" t="s">
        <v>57</v>
      </c>
      <c r="G35" s="49">
        <v>2021</v>
      </c>
      <c r="H35" s="49">
        <v>970</v>
      </c>
      <c r="I35" s="19" t="s">
        <v>2851</v>
      </c>
      <c r="J35" s="49"/>
      <c r="K35" s="49"/>
    </row>
    <row r="36" spans="1:11" hidden="1" x14ac:dyDescent="0.35">
      <c r="A36" s="49">
        <v>3928</v>
      </c>
      <c r="B36" s="49">
        <v>2416</v>
      </c>
      <c r="C36" s="49" t="s">
        <v>2862</v>
      </c>
      <c r="D36" s="59" t="s">
        <v>2872</v>
      </c>
      <c r="E36" s="56" t="s">
        <v>252</v>
      </c>
      <c r="F36" s="55" t="s">
        <v>57</v>
      </c>
      <c r="G36" s="49">
        <v>2018</v>
      </c>
      <c r="H36" s="49">
        <v>52000</v>
      </c>
      <c r="I36" s="19" t="s">
        <v>2851</v>
      </c>
      <c r="J36" s="63" t="s">
        <v>251</v>
      </c>
      <c r="K36" s="49"/>
    </row>
    <row r="37" spans="1:11" x14ac:dyDescent="0.35">
      <c r="A37" s="49">
        <v>3929</v>
      </c>
      <c r="B37" s="49">
        <v>2417</v>
      </c>
      <c r="C37" s="49" t="s">
        <v>2862</v>
      </c>
      <c r="D37" s="60" t="s">
        <v>2871</v>
      </c>
      <c r="E37" s="57" t="s">
        <v>1548</v>
      </c>
      <c r="F37" s="57" t="s">
        <v>229</v>
      </c>
      <c r="G37" s="49">
        <v>2018</v>
      </c>
      <c r="H37" s="49">
        <v>25000</v>
      </c>
      <c r="I37" s="19" t="s">
        <v>2851</v>
      </c>
      <c r="J37" s="62" t="s">
        <v>1547</v>
      </c>
      <c r="K37" s="49"/>
    </row>
    <row r="38" spans="1:11" hidden="1" x14ac:dyDescent="0.35">
      <c r="A38" s="49">
        <v>3933</v>
      </c>
      <c r="B38" s="49">
        <v>2419</v>
      </c>
      <c r="C38" s="49" t="s">
        <v>2862</v>
      </c>
      <c r="D38" s="60" t="s">
        <v>1555</v>
      </c>
      <c r="E38" s="57" t="s">
        <v>1556</v>
      </c>
      <c r="F38" s="57" t="s">
        <v>116</v>
      </c>
      <c r="G38" s="49">
        <v>2019</v>
      </c>
      <c r="H38" s="49">
        <v>213000</v>
      </c>
      <c r="I38" s="19" t="s">
        <v>2851</v>
      </c>
      <c r="J38" s="62" t="s">
        <v>1555</v>
      </c>
      <c r="K38" s="49"/>
    </row>
    <row r="39" spans="1:11" hidden="1" x14ac:dyDescent="0.35">
      <c r="A39" s="49">
        <v>3934</v>
      </c>
      <c r="B39" s="49">
        <v>2418</v>
      </c>
      <c r="C39" s="49" t="s">
        <v>2862</v>
      </c>
      <c r="D39" s="59" t="s">
        <v>2873</v>
      </c>
      <c r="E39" s="56" t="s">
        <v>1551</v>
      </c>
      <c r="F39" s="55" t="s">
        <v>57</v>
      </c>
      <c r="G39" s="49">
        <v>2018</v>
      </c>
      <c r="H39" s="49">
        <v>230000</v>
      </c>
      <c r="I39" s="19" t="s">
        <v>2851</v>
      </c>
      <c r="J39" s="62" t="s">
        <v>1550</v>
      </c>
      <c r="K39" s="49"/>
    </row>
    <row r="40" spans="1:11" hidden="1" x14ac:dyDescent="0.35">
      <c r="A40" s="49">
        <v>3935</v>
      </c>
      <c r="B40" s="49">
        <v>2429</v>
      </c>
      <c r="C40" s="49" t="s">
        <v>2862</v>
      </c>
      <c r="D40" s="59" t="s">
        <v>123</v>
      </c>
      <c r="E40" s="56" t="s">
        <v>3144</v>
      </c>
      <c r="F40" s="55" t="s">
        <v>57</v>
      </c>
      <c r="G40" s="49">
        <v>2018</v>
      </c>
      <c r="H40" s="49">
        <v>1500</v>
      </c>
      <c r="I40" s="19" t="s">
        <v>2851</v>
      </c>
      <c r="J40" s="3"/>
      <c r="K40" s="49" t="s">
        <v>124</v>
      </c>
    </row>
    <row r="41" spans="1:11" x14ac:dyDescent="0.35">
      <c r="A41" s="49">
        <v>3947</v>
      </c>
      <c r="B41" s="49">
        <v>2447</v>
      </c>
      <c r="C41" s="49" t="s">
        <v>2862</v>
      </c>
      <c r="D41" s="58" t="s">
        <v>1211</v>
      </c>
      <c r="E41" s="3" t="s">
        <v>1212</v>
      </c>
      <c r="F41" s="3" t="s">
        <v>229</v>
      </c>
      <c r="G41" s="49">
        <v>2018</v>
      </c>
      <c r="H41" s="49">
        <v>6</v>
      </c>
      <c r="I41" s="19" t="s">
        <v>2851</v>
      </c>
      <c r="J41" s="49"/>
      <c r="K41" s="49"/>
    </row>
    <row r="42" spans="1:11" hidden="1" x14ac:dyDescent="0.35">
      <c r="A42" s="49">
        <v>3957</v>
      </c>
      <c r="B42" s="49">
        <v>2337</v>
      </c>
      <c r="C42" s="49" t="s">
        <v>2867</v>
      </c>
      <c r="D42" s="58" t="s">
        <v>725</v>
      </c>
      <c r="E42" s="3" t="s">
        <v>726</v>
      </c>
      <c r="F42" s="3" t="s">
        <v>116</v>
      </c>
      <c r="G42" s="49">
        <v>2020</v>
      </c>
      <c r="H42" s="49">
        <v>1400</v>
      </c>
      <c r="I42" s="19" t="s">
        <v>2851</v>
      </c>
      <c r="J42" s="3"/>
      <c r="K42" s="49"/>
    </row>
    <row r="43" spans="1:11" hidden="1" x14ac:dyDescent="0.35">
      <c r="A43" s="49">
        <v>3958</v>
      </c>
      <c r="B43" s="49">
        <v>2338</v>
      </c>
      <c r="C43" s="49" t="s">
        <v>2867</v>
      </c>
      <c r="D43" s="58" t="s">
        <v>717</v>
      </c>
      <c r="E43" s="3" t="s">
        <v>718</v>
      </c>
      <c r="F43" s="3" t="s">
        <v>116</v>
      </c>
      <c r="G43" s="49">
        <v>2018</v>
      </c>
      <c r="H43" s="49">
        <v>16000</v>
      </c>
      <c r="I43" s="19" t="s">
        <v>2851</v>
      </c>
      <c r="J43" s="3"/>
      <c r="K43" s="49"/>
    </row>
    <row r="44" spans="1:11" hidden="1" x14ac:dyDescent="0.35">
      <c r="A44" s="49">
        <v>3974</v>
      </c>
      <c r="B44" s="49">
        <v>2296</v>
      </c>
      <c r="C44" s="49" t="s">
        <v>2864</v>
      </c>
      <c r="D44" s="59" t="s">
        <v>417</v>
      </c>
      <c r="E44" s="56" t="s">
        <v>418</v>
      </c>
      <c r="F44" s="55" t="s">
        <v>57</v>
      </c>
      <c r="G44" s="49">
        <v>2018</v>
      </c>
      <c r="H44" s="49">
        <v>3000</v>
      </c>
      <c r="I44" s="19" t="s">
        <v>2851</v>
      </c>
      <c r="J44" s="3"/>
      <c r="K44" s="49"/>
    </row>
    <row r="45" spans="1:11" x14ac:dyDescent="0.35">
      <c r="A45" s="49">
        <v>3975</v>
      </c>
      <c r="B45" s="49">
        <v>2299</v>
      </c>
      <c r="C45" s="49" t="s">
        <v>2864</v>
      </c>
      <c r="D45" s="58" t="s">
        <v>425</v>
      </c>
      <c r="E45" s="3" t="s">
        <v>2765</v>
      </c>
      <c r="F45" s="3" t="s">
        <v>427</v>
      </c>
      <c r="G45" s="49">
        <v>2018</v>
      </c>
      <c r="H45" s="49">
        <v>6</v>
      </c>
      <c r="I45" s="8" t="s">
        <v>2851</v>
      </c>
      <c r="J45" s="58" t="s">
        <v>791</v>
      </c>
      <c r="K45" s="49" t="s">
        <v>426</v>
      </c>
    </row>
    <row r="46" spans="1:11" hidden="1" x14ac:dyDescent="0.35">
      <c r="A46" s="49">
        <v>32157</v>
      </c>
      <c r="B46" s="49">
        <v>2969</v>
      </c>
      <c r="C46" s="49" t="s">
        <v>2852</v>
      </c>
      <c r="D46" s="58" t="s">
        <v>2857</v>
      </c>
      <c r="E46" s="3" t="s">
        <v>1161</v>
      </c>
      <c r="F46" s="3" t="s">
        <v>57</v>
      </c>
      <c r="G46" s="49">
        <v>2018</v>
      </c>
      <c r="H46" s="49"/>
      <c r="I46" s="8" t="s">
        <v>2851</v>
      </c>
      <c r="J46" s="61" t="s">
        <v>2858</v>
      </c>
      <c r="K46" s="7" t="s">
        <v>2859</v>
      </c>
    </row>
    <row r="47" spans="1:11" hidden="1" x14ac:dyDescent="0.35">
      <c r="A47" s="49">
        <v>32228</v>
      </c>
      <c r="B47" s="49">
        <v>2438</v>
      </c>
      <c r="C47" s="49" t="s">
        <v>2862</v>
      </c>
      <c r="D47" s="58" t="s">
        <v>2763</v>
      </c>
      <c r="E47" s="3" t="s">
        <v>2749</v>
      </c>
      <c r="F47" s="3" t="s">
        <v>57</v>
      </c>
      <c r="G47" s="49">
        <v>2018</v>
      </c>
      <c r="H47" s="49"/>
      <c r="I47" s="19" t="s">
        <v>2851</v>
      </c>
      <c r="J47" s="3" t="s">
        <v>3149</v>
      </c>
      <c r="K47" s="49" t="s">
        <v>2869</v>
      </c>
    </row>
    <row r="48" spans="1:11" hidden="1" x14ac:dyDescent="0.35">
      <c r="A48" s="49">
        <v>32652</v>
      </c>
      <c r="B48" s="49">
        <v>2636</v>
      </c>
      <c r="C48" s="49" t="s">
        <v>2882</v>
      </c>
      <c r="D48" s="59" t="s">
        <v>100</v>
      </c>
      <c r="E48" s="56" t="s">
        <v>101</v>
      </c>
      <c r="F48" s="55" t="s">
        <v>57</v>
      </c>
      <c r="G48" s="49">
        <v>2018</v>
      </c>
      <c r="H48" s="49"/>
      <c r="I48" s="19" t="s">
        <v>2851</v>
      </c>
      <c r="J48" s="3"/>
      <c r="K48" s="49"/>
    </row>
    <row r="49" spans="1:11" hidden="1" x14ac:dyDescent="0.35">
      <c r="A49" s="49">
        <v>1016817</v>
      </c>
      <c r="B49" s="49">
        <v>2968</v>
      </c>
      <c r="C49" s="49" t="s">
        <v>2852</v>
      </c>
      <c r="D49" s="58" t="s">
        <v>2856</v>
      </c>
      <c r="E49" s="3" t="s">
        <v>68</v>
      </c>
      <c r="F49" s="3" t="s">
        <v>57</v>
      </c>
      <c r="G49" s="49">
        <v>2018</v>
      </c>
      <c r="H49" s="49"/>
      <c r="I49" s="8" t="s">
        <v>2851</v>
      </c>
      <c r="J49" s="58" t="s">
        <v>1281</v>
      </c>
      <c r="K49" s="49" t="s">
        <v>3284</v>
      </c>
    </row>
    <row r="50" spans="1:11" hidden="1" x14ac:dyDescent="0.35">
      <c r="A50" s="49">
        <v>1016941</v>
      </c>
      <c r="B50" s="49">
        <v>2445</v>
      </c>
      <c r="C50" s="49" t="s">
        <v>2862</v>
      </c>
      <c r="D50" s="59" t="s">
        <v>419</v>
      </c>
      <c r="E50" s="56" t="s">
        <v>420</v>
      </c>
      <c r="F50" s="55" t="s">
        <v>57</v>
      </c>
      <c r="G50" s="49">
        <v>2018</v>
      </c>
      <c r="H50" s="49">
        <v>3000</v>
      </c>
      <c r="I50" s="19" t="s">
        <v>2851</v>
      </c>
      <c r="J50" s="49"/>
      <c r="K50" s="49"/>
    </row>
    <row r="51" spans="1:11" hidden="1" x14ac:dyDescent="0.35">
      <c r="A51" s="49">
        <v>1017051</v>
      </c>
      <c r="B51" s="49">
        <v>2993</v>
      </c>
      <c r="C51" s="49" t="s">
        <v>2852</v>
      </c>
      <c r="D51" s="58" t="s">
        <v>1150</v>
      </c>
      <c r="E51" s="3" t="s">
        <v>1151</v>
      </c>
      <c r="F51" s="3" t="s">
        <v>57</v>
      </c>
      <c r="G51" s="49">
        <v>2018</v>
      </c>
      <c r="H51" s="49">
        <v>5500</v>
      </c>
      <c r="I51" s="8" t="s">
        <v>2851</v>
      </c>
      <c r="J51" s="7"/>
      <c r="K51" s="49"/>
    </row>
    <row r="52" spans="1:11" x14ac:dyDescent="0.35">
      <c r="A52" s="49">
        <v>1018411</v>
      </c>
      <c r="B52" s="49">
        <v>2435</v>
      </c>
      <c r="C52" s="49" t="s">
        <v>2862</v>
      </c>
      <c r="D52" s="58" t="s">
        <v>2800</v>
      </c>
      <c r="E52" s="3" t="s">
        <v>2801</v>
      </c>
      <c r="F52" s="3" t="s">
        <v>2266</v>
      </c>
      <c r="G52" s="49">
        <v>2018</v>
      </c>
      <c r="H52" s="49">
        <v>2</v>
      </c>
      <c r="I52" s="19" t="s">
        <v>2851</v>
      </c>
      <c r="J52" s="49" t="s">
        <v>3148</v>
      </c>
      <c r="K52" s="49" t="s">
        <v>2870</v>
      </c>
    </row>
    <row r="53" spans="1:11" hidden="1" x14ac:dyDescent="0.35">
      <c r="A53" s="49">
        <v>1018412</v>
      </c>
      <c r="B53" s="49">
        <v>2302</v>
      </c>
      <c r="C53" s="49" t="s">
        <v>3131</v>
      </c>
      <c r="D53" s="58" t="s">
        <v>3130</v>
      </c>
      <c r="E53" s="3" t="s">
        <v>3129</v>
      </c>
      <c r="F53" s="3" t="s">
        <v>57</v>
      </c>
      <c r="G53" s="49">
        <v>2018</v>
      </c>
      <c r="H53" s="49">
        <v>1500</v>
      </c>
      <c r="I53" s="19" t="s">
        <v>2851</v>
      </c>
      <c r="J53" s="61" t="s">
        <v>3214</v>
      </c>
      <c r="K53" s="49" t="s">
        <v>3213</v>
      </c>
    </row>
    <row r="54" spans="1:11" x14ac:dyDescent="0.35">
      <c r="A54" s="49">
        <v>9999999</v>
      </c>
      <c r="B54" s="49">
        <v>9999</v>
      </c>
      <c r="C54" s="49" t="s">
        <v>2862</v>
      </c>
      <c r="D54" s="59" t="s">
        <v>1653</v>
      </c>
      <c r="E54" s="56" t="s">
        <v>1653</v>
      </c>
      <c r="F54" s="55"/>
      <c r="G54" s="49"/>
      <c r="H54" s="49"/>
      <c r="I54" s="19"/>
      <c r="J54" s="49"/>
      <c r="K54" s="49"/>
    </row>
  </sheetData>
  <sortState xmlns:xlrd2="http://schemas.microsoft.com/office/spreadsheetml/2017/richdata2" ref="D2:F6088">
    <sortCondition ref="D2:D6088"/>
  </sortState>
  <dataValidations count="1">
    <dataValidation type="list" allowBlank="1" showInputMessage="1" showErrorMessage="1" sqref="E14:E54" xr:uid="{C6160D37-1B20-4EDF-91F7-5E3282EF36F5}">
      <formula1>Common_Name</formula1>
    </dataValidation>
  </dataValidations>
  <pageMargins left="0.7" right="0.7" top="0.75" bottom="0.75" header="0.3" footer="0.3"/>
  <pageSetup paperSize="9" orientation="portrait" horizontalDpi="0"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49A8C-474F-40F8-AB6B-30F7A5D94B4B}">
  <dimension ref="A1:S6292"/>
  <sheetViews>
    <sheetView workbookViewId="0">
      <pane ySplit="1" topLeftCell="A5462" activePane="bottomLeft" state="frozen"/>
      <selection activeCell="L1" sqref="L1"/>
      <selection pane="bottomLeft" activeCell="E6284" sqref="E6284"/>
    </sheetView>
  </sheetViews>
  <sheetFormatPr defaultRowHeight="14.5" x14ac:dyDescent="0.35"/>
  <cols>
    <col min="2" max="2" width="7.36328125" customWidth="1"/>
    <col min="3" max="3" width="11.36328125" customWidth="1"/>
    <col min="4" max="4" width="10.90625" bestFit="1" customWidth="1"/>
    <col min="5" max="5" width="17" bestFit="1" customWidth="1"/>
    <col min="8" max="8" width="10.7265625" customWidth="1"/>
    <col min="9" max="9" width="11.08984375" customWidth="1"/>
    <col min="10" max="10" width="16.08984375" customWidth="1"/>
    <col min="11" max="11" width="17.26953125" customWidth="1"/>
    <col min="12" max="12" width="12.6328125" bestFit="1" customWidth="1"/>
    <col min="14" max="14" width="12.26953125" customWidth="1"/>
    <col min="15" max="15" width="13" customWidth="1"/>
    <col min="16" max="16" width="11" customWidth="1"/>
    <col min="17" max="17" width="10.1796875" customWidth="1"/>
    <col min="18" max="20" width="73.26953125" customWidth="1"/>
  </cols>
  <sheetData>
    <row r="1" spans="1:19" x14ac:dyDescent="0.35">
      <c r="A1" s="67" t="s">
        <v>3170</v>
      </c>
      <c r="B1" s="53" t="s">
        <v>2892</v>
      </c>
      <c r="C1" s="53" t="s">
        <v>25</v>
      </c>
      <c r="D1" s="53" t="s">
        <v>2846</v>
      </c>
      <c r="E1" s="53" t="s">
        <v>35</v>
      </c>
      <c r="F1" s="53" t="s">
        <v>36</v>
      </c>
      <c r="G1" s="53" t="s">
        <v>37</v>
      </c>
      <c r="H1" s="53" t="s">
        <v>38</v>
      </c>
      <c r="I1" s="54" t="s">
        <v>39</v>
      </c>
      <c r="J1" s="54" t="s">
        <v>40</v>
      </c>
      <c r="K1" s="53" t="s">
        <v>41</v>
      </c>
      <c r="L1" s="53" t="s">
        <v>42</v>
      </c>
      <c r="M1" s="53" t="s">
        <v>43</v>
      </c>
      <c r="N1" s="53" t="s">
        <v>44</v>
      </c>
      <c r="O1" s="53" t="s">
        <v>45</v>
      </c>
      <c r="P1" s="53" t="s">
        <v>46</v>
      </c>
      <c r="Q1" s="53" t="s">
        <v>47</v>
      </c>
      <c r="R1" s="53" t="s">
        <v>50</v>
      </c>
      <c r="S1" s="53" t="s">
        <v>0</v>
      </c>
    </row>
    <row r="2" spans="1:19" hidden="1" x14ac:dyDescent="0.35">
      <c r="A2">
        <v>1</v>
      </c>
      <c r="B2" s="7">
        <v>1</v>
      </c>
      <c r="C2" s="7">
        <v>4072</v>
      </c>
      <c r="D2" s="7">
        <v>3890</v>
      </c>
      <c r="E2" s="7" t="s">
        <v>58</v>
      </c>
      <c r="F2" s="7"/>
      <c r="G2" s="7"/>
      <c r="H2" s="7"/>
      <c r="I2" s="7"/>
      <c r="J2" s="7"/>
      <c r="K2" s="7"/>
      <c r="L2" s="7"/>
      <c r="M2" s="7">
        <v>7</v>
      </c>
      <c r="N2" s="7" t="s">
        <v>90</v>
      </c>
      <c r="O2" s="7" t="s">
        <v>88</v>
      </c>
      <c r="P2" s="7">
        <v>1865</v>
      </c>
      <c r="Q2" s="7">
        <v>1865</v>
      </c>
      <c r="R2" s="7"/>
      <c r="S2" s="7"/>
    </row>
    <row r="3" spans="1:19" hidden="1" x14ac:dyDescent="0.35">
      <c r="A3">
        <v>2</v>
      </c>
      <c r="B3" s="7">
        <v>2</v>
      </c>
      <c r="C3" s="7">
        <v>4061</v>
      </c>
      <c r="D3" s="20">
        <v>32228</v>
      </c>
      <c r="E3" s="7" t="s">
        <v>173</v>
      </c>
      <c r="F3" s="7"/>
      <c r="G3" s="7"/>
      <c r="H3" s="7"/>
      <c r="I3" s="7"/>
      <c r="J3" s="7"/>
      <c r="K3" s="7"/>
      <c r="L3" s="7"/>
      <c r="M3" s="7"/>
      <c r="N3" s="7" t="s">
        <v>205</v>
      </c>
      <c r="O3" s="7" t="s">
        <v>105</v>
      </c>
      <c r="P3" s="7">
        <v>1876</v>
      </c>
      <c r="Q3" s="7">
        <v>1876</v>
      </c>
      <c r="R3" s="7"/>
      <c r="S3" s="7"/>
    </row>
    <row r="4" spans="1:19" hidden="1" x14ac:dyDescent="0.35">
      <c r="A4">
        <v>3</v>
      </c>
      <c r="B4" s="7">
        <v>3</v>
      </c>
      <c r="C4" s="7">
        <v>4015</v>
      </c>
      <c r="D4" s="7">
        <v>3975</v>
      </c>
      <c r="E4" s="7" t="s">
        <v>58</v>
      </c>
      <c r="F4" s="7"/>
      <c r="G4" s="7"/>
      <c r="H4" s="7"/>
      <c r="I4" s="7"/>
      <c r="J4" s="7"/>
      <c r="K4" s="7"/>
      <c r="L4" s="7"/>
      <c r="M4" s="7">
        <v>7</v>
      </c>
      <c r="N4" s="7" t="s">
        <v>90</v>
      </c>
      <c r="O4" s="7" t="s">
        <v>88</v>
      </c>
      <c r="P4" s="7">
        <v>1876</v>
      </c>
      <c r="Q4" s="7">
        <v>1876</v>
      </c>
      <c r="R4" s="7"/>
      <c r="S4" s="7"/>
    </row>
    <row r="5" spans="1:19" hidden="1" x14ac:dyDescent="0.35">
      <c r="A5">
        <v>4</v>
      </c>
      <c r="B5" s="7">
        <v>4</v>
      </c>
      <c r="C5" s="7">
        <v>4072</v>
      </c>
      <c r="D5" s="7">
        <v>3890</v>
      </c>
      <c r="E5" s="7" t="s">
        <v>58</v>
      </c>
      <c r="F5" s="7"/>
      <c r="G5" s="7"/>
      <c r="H5" s="7"/>
      <c r="I5" s="7"/>
      <c r="J5" s="7"/>
      <c r="K5" s="7"/>
      <c r="L5" s="7"/>
      <c r="M5" s="7">
        <v>7</v>
      </c>
      <c r="N5" s="7" t="s">
        <v>90</v>
      </c>
      <c r="O5" s="7" t="s">
        <v>88</v>
      </c>
      <c r="P5" s="7">
        <v>1878</v>
      </c>
      <c r="Q5" s="7">
        <v>1878</v>
      </c>
      <c r="R5" s="7"/>
      <c r="S5" s="7"/>
    </row>
    <row r="6" spans="1:19" hidden="1" x14ac:dyDescent="0.35">
      <c r="A6">
        <v>5</v>
      </c>
      <c r="B6" s="7">
        <v>5</v>
      </c>
      <c r="C6" s="7">
        <v>4044</v>
      </c>
      <c r="D6" s="7">
        <v>3890</v>
      </c>
      <c r="E6" s="7" t="s">
        <v>58</v>
      </c>
      <c r="F6" s="7"/>
      <c r="G6" s="7"/>
      <c r="H6" s="7"/>
      <c r="I6" s="7"/>
      <c r="J6" s="7"/>
      <c r="K6" s="7"/>
      <c r="L6" s="7"/>
      <c r="M6" s="7"/>
      <c r="N6" s="7" t="s">
        <v>90</v>
      </c>
      <c r="O6" s="7" t="s">
        <v>105</v>
      </c>
      <c r="P6" s="7">
        <v>1882</v>
      </c>
      <c r="Q6" s="7">
        <v>1882</v>
      </c>
      <c r="R6" s="7"/>
      <c r="S6" s="7"/>
    </row>
    <row r="7" spans="1:19" hidden="1" x14ac:dyDescent="0.35">
      <c r="A7">
        <v>6</v>
      </c>
      <c r="B7" s="7">
        <v>6</v>
      </c>
      <c r="C7" s="7">
        <v>22031</v>
      </c>
      <c r="D7" s="7">
        <v>3659</v>
      </c>
      <c r="E7" s="7" t="s">
        <v>591</v>
      </c>
      <c r="F7" s="7"/>
      <c r="G7" s="7"/>
      <c r="H7" s="7"/>
      <c r="I7" s="7"/>
      <c r="J7" s="7"/>
      <c r="K7" s="7"/>
      <c r="L7" s="7"/>
      <c r="M7" s="7"/>
      <c r="N7" s="7" t="s">
        <v>78</v>
      </c>
      <c r="O7" s="7" t="s">
        <v>105</v>
      </c>
      <c r="P7" s="7"/>
      <c r="Q7" s="7">
        <v>1982</v>
      </c>
      <c r="R7" s="7"/>
      <c r="S7" s="7"/>
    </row>
    <row r="8" spans="1:19" hidden="1" x14ac:dyDescent="0.35">
      <c r="A8">
        <v>7</v>
      </c>
      <c r="B8" s="7">
        <v>6</v>
      </c>
      <c r="C8" s="7">
        <v>22019</v>
      </c>
      <c r="D8" s="7">
        <v>3263</v>
      </c>
      <c r="E8" s="7" t="s">
        <v>591</v>
      </c>
      <c r="F8" s="7"/>
      <c r="G8" s="7"/>
      <c r="H8" s="7"/>
      <c r="I8" s="7"/>
      <c r="J8" s="7"/>
      <c r="K8" s="7"/>
      <c r="L8" s="7"/>
      <c r="M8" s="7"/>
      <c r="N8" s="7" t="s">
        <v>446</v>
      </c>
      <c r="O8" s="7" t="s">
        <v>105</v>
      </c>
      <c r="P8" s="7"/>
      <c r="Q8" s="7">
        <v>1882</v>
      </c>
      <c r="R8" s="7"/>
      <c r="S8" s="7"/>
    </row>
    <row r="9" spans="1:19" hidden="1" x14ac:dyDescent="0.35">
      <c r="A9">
        <v>8</v>
      </c>
      <c r="B9" s="7">
        <v>6</v>
      </c>
      <c r="C9" s="7">
        <v>22031</v>
      </c>
      <c r="D9" s="7">
        <v>3266</v>
      </c>
      <c r="E9" s="7" t="s">
        <v>591</v>
      </c>
      <c r="F9" s="7"/>
      <c r="G9" s="7"/>
      <c r="H9" s="7"/>
      <c r="I9" s="7"/>
      <c r="J9" s="7"/>
      <c r="K9" s="7"/>
      <c r="L9" s="7"/>
      <c r="M9" s="7"/>
      <c r="N9" s="7" t="s">
        <v>78</v>
      </c>
      <c r="O9" s="7" t="s">
        <v>105</v>
      </c>
      <c r="P9" s="7">
        <v>1870</v>
      </c>
      <c r="Q9" s="7">
        <v>1870</v>
      </c>
      <c r="R9" s="7"/>
      <c r="S9" s="7"/>
    </row>
    <row r="10" spans="1:19" hidden="1" x14ac:dyDescent="0.35">
      <c r="A10">
        <v>9</v>
      </c>
      <c r="B10" s="7">
        <v>6</v>
      </c>
      <c r="C10" s="7">
        <v>22031</v>
      </c>
      <c r="D10" s="7">
        <v>3650</v>
      </c>
      <c r="E10" s="7" t="s">
        <v>591</v>
      </c>
      <c r="F10" s="7"/>
      <c r="G10" s="7"/>
      <c r="H10" s="7"/>
      <c r="I10" s="7"/>
      <c r="J10" s="7"/>
      <c r="K10" s="7"/>
      <c r="L10" s="7"/>
      <c r="M10" s="7"/>
      <c r="N10" s="7" t="s">
        <v>78</v>
      </c>
      <c r="O10" s="7" t="s">
        <v>105</v>
      </c>
      <c r="P10" s="7"/>
      <c r="Q10" s="7">
        <v>1982</v>
      </c>
      <c r="R10" s="7"/>
      <c r="S10" s="7"/>
    </row>
    <row r="11" spans="1:19" hidden="1" x14ac:dyDescent="0.35">
      <c r="A11">
        <v>10</v>
      </c>
      <c r="B11" s="7">
        <v>7</v>
      </c>
      <c r="C11" s="7">
        <v>19028</v>
      </c>
      <c r="D11" s="7">
        <v>3295</v>
      </c>
      <c r="E11" s="7" t="s">
        <v>295</v>
      </c>
      <c r="F11" s="7"/>
      <c r="G11" s="7"/>
      <c r="H11" s="7"/>
      <c r="I11" s="7"/>
      <c r="J11" s="7"/>
      <c r="K11" s="7"/>
      <c r="L11" s="7"/>
      <c r="M11" s="7"/>
      <c r="N11" s="7" t="s">
        <v>78</v>
      </c>
      <c r="O11" s="7" t="s">
        <v>105</v>
      </c>
      <c r="P11" s="7">
        <v>1894</v>
      </c>
      <c r="Q11" s="7">
        <v>1895</v>
      </c>
      <c r="R11" s="7" t="s">
        <v>2599</v>
      </c>
      <c r="S11" s="7"/>
    </row>
    <row r="12" spans="1:19" hidden="1" x14ac:dyDescent="0.35">
      <c r="A12">
        <v>11</v>
      </c>
      <c r="B12" s="7">
        <v>7</v>
      </c>
      <c r="C12" s="7">
        <v>19086</v>
      </c>
      <c r="D12" s="7">
        <v>3295</v>
      </c>
      <c r="E12" s="7" t="s">
        <v>295</v>
      </c>
      <c r="F12" s="7"/>
      <c r="G12" s="7"/>
      <c r="H12" s="7"/>
      <c r="I12" s="7"/>
      <c r="J12" s="7"/>
      <c r="K12" s="7"/>
      <c r="L12" s="7"/>
      <c r="M12" s="7"/>
      <c r="N12" s="7" t="s">
        <v>78</v>
      </c>
      <c r="O12" s="7" t="s">
        <v>105</v>
      </c>
      <c r="P12" s="7">
        <v>1994</v>
      </c>
      <c r="Q12" s="7">
        <v>1985</v>
      </c>
      <c r="R12" s="7" t="s">
        <v>2007</v>
      </c>
      <c r="S12" s="7"/>
    </row>
    <row r="13" spans="1:19" hidden="1" x14ac:dyDescent="0.35">
      <c r="A13">
        <v>12</v>
      </c>
      <c r="B13" s="7">
        <v>7</v>
      </c>
      <c r="C13" s="7">
        <v>19086</v>
      </c>
      <c r="D13" s="7">
        <v>3266</v>
      </c>
      <c r="E13" s="7" t="s">
        <v>295</v>
      </c>
      <c r="F13" s="7"/>
      <c r="G13" s="7"/>
      <c r="H13" s="7"/>
      <c r="I13" s="7"/>
      <c r="J13" s="7"/>
      <c r="K13" s="7"/>
      <c r="L13" s="7"/>
      <c r="M13" s="7"/>
      <c r="N13" s="7" t="s">
        <v>78</v>
      </c>
      <c r="O13" s="7" t="s">
        <v>105</v>
      </c>
      <c r="P13" s="7">
        <v>1984</v>
      </c>
      <c r="Q13" s="7">
        <v>1985</v>
      </c>
      <c r="R13" s="7" t="s">
        <v>2007</v>
      </c>
      <c r="S13" s="7"/>
    </row>
    <row r="14" spans="1:19" hidden="1" x14ac:dyDescent="0.35">
      <c r="A14">
        <v>13</v>
      </c>
      <c r="B14" s="7">
        <v>8</v>
      </c>
      <c r="C14" s="7">
        <v>19052</v>
      </c>
      <c r="D14" s="7">
        <v>3263</v>
      </c>
      <c r="E14" s="7" t="s">
        <v>295</v>
      </c>
      <c r="F14" s="7"/>
      <c r="G14" s="7"/>
      <c r="H14" s="7"/>
      <c r="I14" s="7"/>
      <c r="J14" s="7"/>
      <c r="K14" s="7"/>
      <c r="L14" s="7" t="s">
        <v>686</v>
      </c>
      <c r="M14" s="7">
        <v>4</v>
      </c>
      <c r="N14" s="7" t="s">
        <v>78</v>
      </c>
      <c r="O14" s="7" t="s">
        <v>105</v>
      </c>
      <c r="P14" s="7">
        <v>1897</v>
      </c>
      <c r="Q14" s="7">
        <v>1897</v>
      </c>
      <c r="R14" s="7" t="s">
        <v>2007</v>
      </c>
      <c r="S14" s="7"/>
    </row>
    <row r="15" spans="1:19" hidden="1" x14ac:dyDescent="0.35">
      <c r="A15">
        <v>14</v>
      </c>
      <c r="B15" s="7">
        <v>9</v>
      </c>
      <c r="C15" s="7">
        <v>8003</v>
      </c>
      <c r="D15" s="7">
        <v>3957</v>
      </c>
      <c r="E15" s="7" t="s">
        <v>58</v>
      </c>
      <c r="F15" s="7">
        <v>2</v>
      </c>
      <c r="G15" s="7">
        <v>2</v>
      </c>
      <c r="H15" s="7"/>
      <c r="I15" s="7"/>
      <c r="J15" s="7" t="s">
        <v>59</v>
      </c>
      <c r="K15" s="7" t="s">
        <v>60</v>
      </c>
      <c r="L15" s="7" t="s">
        <v>61</v>
      </c>
      <c r="M15" s="7">
        <v>7</v>
      </c>
      <c r="N15" s="7"/>
      <c r="O15" s="7" t="s">
        <v>88</v>
      </c>
      <c r="P15" s="7">
        <v>1923</v>
      </c>
      <c r="Q15" s="7">
        <v>1923</v>
      </c>
      <c r="R15" s="7"/>
      <c r="S15" s="7"/>
    </row>
    <row r="16" spans="1:19" hidden="1" x14ac:dyDescent="0.35">
      <c r="A16">
        <v>15</v>
      </c>
      <c r="B16" s="7">
        <v>9</v>
      </c>
      <c r="C16" s="7">
        <v>8002</v>
      </c>
      <c r="D16" s="7">
        <v>3659</v>
      </c>
      <c r="E16" s="7" t="s">
        <v>58</v>
      </c>
      <c r="F16" s="7">
        <v>75</v>
      </c>
      <c r="G16" s="7">
        <v>75</v>
      </c>
      <c r="H16" s="7"/>
      <c r="I16" s="7"/>
      <c r="J16" s="7" t="s">
        <v>59</v>
      </c>
      <c r="K16" s="7" t="s">
        <v>60</v>
      </c>
      <c r="L16" s="7" t="s">
        <v>61</v>
      </c>
      <c r="M16" s="7">
        <v>7</v>
      </c>
      <c r="N16" s="7"/>
      <c r="O16" s="7" t="s">
        <v>88</v>
      </c>
      <c r="P16" s="7">
        <v>1923</v>
      </c>
      <c r="Q16" s="7">
        <v>1923</v>
      </c>
      <c r="R16" s="7"/>
      <c r="S16" s="7"/>
    </row>
    <row r="17" spans="1:19" hidden="1" x14ac:dyDescent="0.35">
      <c r="A17">
        <v>16</v>
      </c>
      <c r="B17" s="7">
        <v>9</v>
      </c>
      <c r="C17" s="7">
        <v>8002</v>
      </c>
      <c r="D17" s="7">
        <v>3294</v>
      </c>
      <c r="E17" s="7" t="s">
        <v>58</v>
      </c>
      <c r="F17" s="7">
        <v>1500</v>
      </c>
      <c r="G17" s="7">
        <v>1500</v>
      </c>
      <c r="H17" s="7"/>
      <c r="I17" s="7"/>
      <c r="J17" s="7" t="s">
        <v>59</v>
      </c>
      <c r="K17" s="7" t="s">
        <v>60</v>
      </c>
      <c r="L17" s="7" t="s">
        <v>61</v>
      </c>
      <c r="M17" s="7">
        <v>7</v>
      </c>
      <c r="N17" s="7"/>
      <c r="O17" s="7" t="s">
        <v>88</v>
      </c>
      <c r="P17" s="7">
        <v>1923</v>
      </c>
      <c r="Q17" s="7">
        <v>1923</v>
      </c>
      <c r="R17" s="7"/>
      <c r="S17" s="7"/>
    </row>
    <row r="18" spans="1:19" hidden="1" x14ac:dyDescent="0.35">
      <c r="A18">
        <v>17</v>
      </c>
      <c r="B18" s="7">
        <v>9</v>
      </c>
      <c r="C18" s="7">
        <v>8003</v>
      </c>
      <c r="D18" s="7">
        <v>3294</v>
      </c>
      <c r="E18" s="7" t="s">
        <v>58</v>
      </c>
      <c r="F18" s="7">
        <v>800</v>
      </c>
      <c r="G18" s="7">
        <v>800</v>
      </c>
      <c r="H18" s="7"/>
      <c r="I18" s="7"/>
      <c r="J18" s="7" t="s">
        <v>59</v>
      </c>
      <c r="K18" s="7" t="s">
        <v>60</v>
      </c>
      <c r="L18" s="7" t="s">
        <v>61</v>
      </c>
      <c r="M18" s="7">
        <v>7</v>
      </c>
      <c r="N18" s="7"/>
      <c r="O18" s="7" t="s">
        <v>88</v>
      </c>
      <c r="P18" s="7">
        <v>1923</v>
      </c>
      <c r="Q18" s="7">
        <v>1923</v>
      </c>
      <c r="R18" s="7"/>
      <c r="S18" s="7"/>
    </row>
    <row r="19" spans="1:19" hidden="1" x14ac:dyDescent="0.35">
      <c r="A19">
        <v>18</v>
      </c>
      <c r="B19" s="7">
        <v>9</v>
      </c>
      <c r="C19" s="7">
        <v>8002</v>
      </c>
      <c r="D19" s="7">
        <v>3920</v>
      </c>
      <c r="E19" s="7" t="s">
        <v>58</v>
      </c>
      <c r="F19" s="7">
        <v>400</v>
      </c>
      <c r="G19" s="7">
        <v>400</v>
      </c>
      <c r="H19" s="7"/>
      <c r="I19" s="7"/>
      <c r="J19" s="7" t="s">
        <v>59</v>
      </c>
      <c r="K19" s="7" t="s">
        <v>60</v>
      </c>
      <c r="L19" s="7" t="s">
        <v>61</v>
      </c>
      <c r="M19" s="7">
        <v>7</v>
      </c>
      <c r="N19" s="7"/>
      <c r="O19" s="7" t="s">
        <v>62</v>
      </c>
      <c r="P19" s="7">
        <v>1923</v>
      </c>
      <c r="Q19" s="7">
        <v>1923</v>
      </c>
      <c r="R19" s="7"/>
      <c r="S19" s="7"/>
    </row>
    <row r="20" spans="1:19" hidden="1" x14ac:dyDescent="0.35">
      <c r="A20">
        <v>19</v>
      </c>
      <c r="B20" s="7">
        <v>9</v>
      </c>
      <c r="C20" s="7">
        <v>8002</v>
      </c>
      <c r="D20" s="20">
        <v>3935</v>
      </c>
      <c r="E20" s="7" t="s">
        <v>58</v>
      </c>
      <c r="F20" s="7">
        <v>400</v>
      </c>
      <c r="G20" s="7">
        <v>400</v>
      </c>
      <c r="H20" s="7"/>
      <c r="I20" s="7"/>
      <c r="J20" s="7" t="s">
        <v>59</v>
      </c>
      <c r="K20" s="7" t="s">
        <v>60</v>
      </c>
      <c r="L20" s="7" t="s">
        <v>61</v>
      </c>
      <c r="M20" s="7">
        <v>7</v>
      </c>
      <c r="N20" s="7" t="s">
        <v>205</v>
      </c>
      <c r="O20" s="7" t="s">
        <v>62</v>
      </c>
      <c r="P20" s="7">
        <v>1923</v>
      </c>
      <c r="Q20" s="7">
        <v>1923</v>
      </c>
      <c r="R20" s="7"/>
      <c r="S20" s="7"/>
    </row>
    <row r="21" spans="1:19" hidden="1" x14ac:dyDescent="0.35">
      <c r="A21">
        <v>20</v>
      </c>
      <c r="B21" s="7">
        <v>9</v>
      </c>
      <c r="C21" s="7">
        <v>8003</v>
      </c>
      <c r="D21" s="20">
        <v>3935</v>
      </c>
      <c r="E21" s="7" t="s">
        <v>58</v>
      </c>
      <c r="F21" s="7">
        <v>100</v>
      </c>
      <c r="G21" s="7">
        <v>100</v>
      </c>
      <c r="H21" s="7"/>
      <c r="I21" s="7"/>
      <c r="J21" s="7" t="s">
        <v>59</v>
      </c>
      <c r="K21" s="7" t="s">
        <v>60</v>
      </c>
      <c r="L21" s="7" t="s">
        <v>61</v>
      </c>
      <c r="M21" s="7">
        <v>7</v>
      </c>
      <c r="N21" s="7"/>
      <c r="O21" s="7" t="s">
        <v>88</v>
      </c>
      <c r="P21" s="7">
        <v>1923</v>
      </c>
      <c r="Q21" s="7">
        <v>1923</v>
      </c>
      <c r="R21" s="7"/>
      <c r="S21" s="7"/>
    </row>
    <row r="22" spans="1:19" hidden="1" x14ac:dyDescent="0.35">
      <c r="A22">
        <v>21</v>
      </c>
      <c r="B22" s="7">
        <v>9</v>
      </c>
      <c r="C22" s="7">
        <v>8002</v>
      </c>
      <c r="D22" s="7">
        <v>3298</v>
      </c>
      <c r="E22" s="7" t="s">
        <v>58</v>
      </c>
      <c r="F22" s="7">
        <v>40</v>
      </c>
      <c r="G22" s="7">
        <v>40</v>
      </c>
      <c r="H22" s="7"/>
      <c r="I22" s="7"/>
      <c r="J22" s="7" t="s">
        <v>59</v>
      </c>
      <c r="K22" s="7" t="s">
        <v>60</v>
      </c>
      <c r="L22" s="7" t="s">
        <v>61</v>
      </c>
      <c r="M22" s="7">
        <v>7</v>
      </c>
      <c r="N22" s="7"/>
      <c r="O22" s="7" t="s">
        <v>88</v>
      </c>
      <c r="P22" s="7">
        <v>1923</v>
      </c>
      <c r="Q22" s="7">
        <v>1923</v>
      </c>
      <c r="R22" s="7"/>
      <c r="S22" s="7"/>
    </row>
    <row r="23" spans="1:19" hidden="1" x14ac:dyDescent="0.35">
      <c r="A23">
        <v>22</v>
      </c>
      <c r="B23" s="7">
        <v>9</v>
      </c>
      <c r="C23" s="7">
        <v>8002</v>
      </c>
      <c r="D23" s="20">
        <v>3845</v>
      </c>
      <c r="E23" s="7" t="s">
        <v>58</v>
      </c>
      <c r="F23" s="7">
        <v>800</v>
      </c>
      <c r="G23" s="7">
        <v>800</v>
      </c>
      <c r="H23" s="7"/>
      <c r="I23" s="7"/>
      <c r="J23" s="7" t="s">
        <v>59</v>
      </c>
      <c r="K23" s="7" t="s">
        <v>60</v>
      </c>
      <c r="L23" s="7" t="s">
        <v>61</v>
      </c>
      <c r="M23" s="7">
        <v>7</v>
      </c>
      <c r="N23" s="7"/>
      <c r="O23" s="7" t="s">
        <v>88</v>
      </c>
      <c r="P23" s="7">
        <v>1923</v>
      </c>
      <c r="Q23" s="7">
        <v>1923</v>
      </c>
      <c r="R23" s="7"/>
      <c r="S23" s="7"/>
    </row>
    <row r="24" spans="1:19" hidden="1" x14ac:dyDescent="0.35">
      <c r="A24">
        <v>23</v>
      </c>
      <c r="B24" s="7">
        <v>9</v>
      </c>
      <c r="C24" s="7">
        <v>8003</v>
      </c>
      <c r="D24" s="20">
        <v>3845</v>
      </c>
      <c r="E24" s="7" t="s">
        <v>58</v>
      </c>
      <c r="F24" s="7">
        <v>100</v>
      </c>
      <c r="G24" s="7">
        <v>100</v>
      </c>
      <c r="H24" s="7"/>
      <c r="I24" s="7"/>
      <c r="J24" s="7" t="s">
        <v>59</v>
      </c>
      <c r="K24" s="7" t="s">
        <v>60</v>
      </c>
      <c r="L24" s="7" t="s">
        <v>61</v>
      </c>
      <c r="M24" s="7">
        <v>7</v>
      </c>
      <c r="N24" s="7"/>
      <c r="O24" s="7" t="s">
        <v>88</v>
      </c>
      <c r="P24" s="7">
        <v>1923</v>
      </c>
      <c r="Q24" s="7">
        <v>1923</v>
      </c>
      <c r="R24" s="7"/>
      <c r="S24" s="7"/>
    </row>
    <row r="25" spans="1:19" hidden="1" x14ac:dyDescent="0.35">
      <c r="A25">
        <v>24</v>
      </c>
      <c r="B25" s="7">
        <v>9</v>
      </c>
      <c r="C25" s="7">
        <v>8002</v>
      </c>
      <c r="D25" s="7">
        <v>3286</v>
      </c>
      <c r="E25" s="7" t="s">
        <v>58</v>
      </c>
      <c r="F25" s="7">
        <v>25</v>
      </c>
      <c r="G25" s="7">
        <v>25</v>
      </c>
      <c r="H25" s="7"/>
      <c r="I25" s="7"/>
      <c r="J25" s="7" t="s">
        <v>59</v>
      </c>
      <c r="K25" s="7" t="s">
        <v>60</v>
      </c>
      <c r="L25" s="7" t="s">
        <v>61</v>
      </c>
      <c r="M25" s="7">
        <v>7</v>
      </c>
      <c r="N25" s="7"/>
      <c r="O25" s="7" t="s">
        <v>88</v>
      </c>
      <c r="P25" s="7">
        <v>1923</v>
      </c>
      <c r="Q25" s="7">
        <v>1923</v>
      </c>
      <c r="R25" s="7" t="s">
        <v>719</v>
      </c>
      <c r="S25" s="7"/>
    </row>
    <row r="26" spans="1:19" hidden="1" x14ac:dyDescent="0.35">
      <c r="A26">
        <v>25</v>
      </c>
      <c r="B26" s="7">
        <v>9</v>
      </c>
      <c r="C26" s="7">
        <v>8003</v>
      </c>
      <c r="D26" s="7">
        <v>3286</v>
      </c>
      <c r="E26" s="7" t="s">
        <v>58</v>
      </c>
      <c r="F26" s="7">
        <v>25</v>
      </c>
      <c r="G26" s="7">
        <v>25</v>
      </c>
      <c r="H26" s="7"/>
      <c r="I26" s="7"/>
      <c r="J26" s="7" t="s">
        <v>59</v>
      </c>
      <c r="K26" s="7" t="s">
        <v>60</v>
      </c>
      <c r="L26" s="7" t="s">
        <v>61</v>
      </c>
      <c r="M26" s="7">
        <v>7</v>
      </c>
      <c r="N26" s="7"/>
      <c r="O26" s="7" t="s">
        <v>88</v>
      </c>
      <c r="P26" s="7">
        <v>1923</v>
      </c>
      <c r="Q26" s="7">
        <v>1923</v>
      </c>
      <c r="R26" s="7"/>
      <c r="S26" s="7"/>
    </row>
    <row r="27" spans="1:19" hidden="1" x14ac:dyDescent="0.35">
      <c r="A27">
        <v>26</v>
      </c>
      <c r="B27" s="7">
        <v>9</v>
      </c>
      <c r="C27" s="7">
        <v>8002</v>
      </c>
      <c r="D27" s="7">
        <v>3958</v>
      </c>
      <c r="E27" s="7"/>
      <c r="F27" s="7">
        <v>2</v>
      </c>
      <c r="G27" s="7">
        <v>2</v>
      </c>
      <c r="H27" s="7"/>
      <c r="I27" s="7"/>
      <c r="J27" s="7" t="s">
        <v>59</v>
      </c>
      <c r="K27" s="7" t="s">
        <v>60</v>
      </c>
      <c r="L27" s="7" t="s">
        <v>61</v>
      </c>
      <c r="M27" s="7">
        <v>7</v>
      </c>
      <c r="N27" s="7"/>
      <c r="O27" s="7" t="s">
        <v>88</v>
      </c>
      <c r="P27" s="7">
        <v>1923</v>
      </c>
      <c r="Q27" s="7">
        <v>1923</v>
      </c>
      <c r="R27" s="7"/>
      <c r="S27" s="7"/>
    </row>
    <row r="28" spans="1:19" hidden="1" x14ac:dyDescent="0.35">
      <c r="A28">
        <v>27</v>
      </c>
      <c r="B28" s="7">
        <v>9</v>
      </c>
      <c r="C28" s="7">
        <v>8002</v>
      </c>
      <c r="D28" s="20">
        <v>32652</v>
      </c>
      <c r="E28" s="7" t="s">
        <v>173</v>
      </c>
      <c r="F28" s="7">
        <v>150</v>
      </c>
      <c r="G28" s="7">
        <v>150</v>
      </c>
      <c r="H28" s="7"/>
      <c r="I28" s="7"/>
      <c r="J28" s="7" t="s">
        <v>59</v>
      </c>
      <c r="K28" s="7" t="s">
        <v>60</v>
      </c>
      <c r="L28" s="7" t="s">
        <v>61</v>
      </c>
      <c r="M28" s="7">
        <v>7</v>
      </c>
      <c r="N28" s="7"/>
      <c r="O28" s="7" t="s">
        <v>62</v>
      </c>
      <c r="P28" s="7">
        <v>1923</v>
      </c>
      <c r="Q28" s="7">
        <v>1923</v>
      </c>
      <c r="R28" s="7"/>
      <c r="S28" s="7"/>
    </row>
    <row r="29" spans="1:19" hidden="1" x14ac:dyDescent="0.35">
      <c r="A29">
        <v>28</v>
      </c>
      <c r="B29" s="7">
        <v>9</v>
      </c>
      <c r="C29" s="7">
        <v>8003</v>
      </c>
      <c r="D29" s="20">
        <v>32652</v>
      </c>
      <c r="E29" s="7" t="s">
        <v>58</v>
      </c>
      <c r="F29" s="7">
        <v>50</v>
      </c>
      <c r="G29" s="7">
        <v>50</v>
      </c>
      <c r="H29" s="7"/>
      <c r="I29" s="7"/>
      <c r="J29" s="7" t="s">
        <v>59</v>
      </c>
      <c r="K29" s="7" t="s">
        <v>60</v>
      </c>
      <c r="L29" s="7" t="s">
        <v>61</v>
      </c>
      <c r="M29" s="7">
        <v>7</v>
      </c>
      <c r="N29" s="7"/>
      <c r="O29" s="7" t="s">
        <v>62</v>
      </c>
      <c r="P29" s="7">
        <v>1923</v>
      </c>
      <c r="Q29" s="7">
        <v>1923</v>
      </c>
      <c r="R29" s="7"/>
      <c r="S29" s="7"/>
    </row>
    <row r="30" spans="1:19" hidden="1" x14ac:dyDescent="0.35">
      <c r="A30">
        <v>29</v>
      </c>
      <c r="B30" s="7">
        <v>9</v>
      </c>
      <c r="C30" s="7">
        <v>8002</v>
      </c>
      <c r="D30" s="7">
        <v>3658</v>
      </c>
      <c r="E30" s="7" t="s">
        <v>58</v>
      </c>
      <c r="F30" s="7">
        <v>250</v>
      </c>
      <c r="G30" s="7">
        <v>250</v>
      </c>
      <c r="H30" s="7"/>
      <c r="I30" s="7"/>
      <c r="J30" s="7" t="s">
        <v>59</v>
      </c>
      <c r="K30" s="7" t="s">
        <v>60</v>
      </c>
      <c r="L30" s="7" t="s">
        <v>61</v>
      </c>
      <c r="M30" s="7">
        <v>7</v>
      </c>
      <c r="N30" s="7"/>
      <c r="O30" s="7" t="s">
        <v>88</v>
      </c>
      <c r="P30" s="7">
        <v>1923</v>
      </c>
      <c r="Q30" s="7">
        <v>1923</v>
      </c>
      <c r="R30" s="7"/>
      <c r="S30" s="7"/>
    </row>
    <row r="31" spans="1:19" hidden="1" x14ac:dyDescent="0.35">
      <c r="A31">
        <v>30</v>
      </c>
      <c r="B31" s="7">
        <v>9</v>
      </c>
      <c r="C31" s="7">
        <v>8003</v>
      </c>
      <c r="D31" s="7">
        <v>3658</v>
      </c>
      <c r="E31" s="7" t="s">
        <v>58</v>
      </c>
      <c r="F31" s="7">
        <v>50</v>
      </c>
      <c r="G31" s="7">
        <v>60</v>
      </c>
      <c r="H31" s="7"/>
      <c r="I31" s="7"/>
      <c r="J31" s="7" t="s">
        <v>59</v>
      </c>
      <c r="K31" s="7" t="s">
        <v>60</v>
      </c>
      <c r="L31" s="7" t="s">
        <v>61</v>
      </c>
      <c r="M31" s="7">
        <v>7</v>
      </c>
      <c r="N31" s="7"/>
      <c r="O31" s="7" t="s">
        <v>88</v>
      </c>
      <c r="P31" s="7">
        <v>1923</v>
      </c>
      <c r="Q31" s="7">
        <v>1923</v>
      </c>
      <c r="R31" s="7"/>
      <c r="S31" s="7"/>
    </row>
    <row r="32" spans="1:19" hidden="1" x14ac:dyDescent="0.35">
      <c r="A32">
        <v>31</v>
      </c>
      <c r="B32" s="7">
        <v>9</v>
      </c>
      <c r="C32" s="7">
        <v>8002</v>
      </c>
      <c r="D32" s="7">
        <v>3649</v>
      </c>
      <c r="E32" s="7" t="s">
        <v>58</v>
      </c>
      <c r="F32" s="7">
        <v>8</v>
      </c>
      <c r="G32" s="7">
        <v>8</v>
      </c>
      <c r="H32" s="7"/>
      <c r="I32" s="7"/>
      <c r="J32" s="7" t="s">
        <v>59</v>
      </c>
      <c r="K32" s="7" t="s">
        <v>60</v>
      </c>
      <c r="L32" s="7" t="s">
        <v>61</v>
      </c>
      <c r="M32" s="7">
        <v>7</v>
      </c>
      <c r="N32" s="7"/>
      <c r="O32" s="7" t="s">
        <v>62</v>
      </c>
      <c r="P32" s="7">
        <v>1923</v>
      </c>
      <c r="Q32" s="7">
        <v>1923</v>
      </c>
      <c r="R32" s="7"/>
      <c r="S32" s="7"/>
    </row>
    <row r="33" spans="1:19" hidden="1" x14ac:dyDescent="0.35">
      <c r="A33">
        <v>32</v>
      </c>
      <c r="B33" s="7">
        <v>9</v>
      </c>
      <c r="C33" s="7">
        <v>8003</v>
      </c>
      <c r="D33" s="7">
        <v>3649</v>
      </c>
      <c r="E33" s="7" t="s">
        <v>58</v>
      </c>
      <c r="F33" s="7">
        <v>4</v>
      </c>
      <c r="G33" s="7">
        <v>4</v>
      </c>
      <c r="H33" s="7"/>
      <c r="I33" s="7"/>
      <c r="J33" s="7" t="s">
        <v>59</v>
      </c>
      <c r="K33" s="7" t="s">
        <v>60</v>
      </c>
      <c r="L33" s="7" t="s">
        <v>61</v>
      </c>
      <c r="M33" s="7">
        <v>7</v>
      </c>
      <c r="N33" s="7"/>
      <c r="O33" s="7" t="s">
        <v>88</v>
      </c>
      <c r="P33" s="7">
        <v>1923</v>
      </c>
      <c r="Q33" s="7">
        <v>1923</v>
      </c>
      <c r="R33" s="7"/>
      <c r="S33" s="7"/>
    </row>
    <row r="34" spans="1:19" hidden="1" x14ac:dyDescent="0.35">
      <c r="A34">
        <v>33</v>
      </c>
      <c r="B34" s="7">
        <v>9</v>
      </c>
      <c r="C34" s="7">
        <v>8002</v>
      </c>
      <c r="D34" s="7">
        <v>3288</v>
      </c>
      <c r="E34" s="7" t="s">
        <v>58</v>
      </c>
      <c r="F34" s="7">
        <v>3500</v>
      </c>
      <c r="G34" s="7">
        <v>3500</v>
      </c>
      <c r="H34" s="7"/>
      <c r="I34" s="7"/>
      <c r="J34" s="7" t="s">
        <v>59</v>
      </c>
      <c r="K34" s="7" t="s">
        <v>60</v>
      </c>
      <c r="L34" s="7" t="s">
        <v>61</v>
      </c>
      <c r="M34" s="7">
        <v>7</v>
      </c>
      <c r="N34" s="7"/>
      <c r="O34" s="7" t="s">
        <v>105</v>
      </c>
      <c r="P34" s="7">
        <v>1923</v>
      </c>
      <c r="Q34" s="7">
        <v>1923</v>
      </c>
      <c r="R34" s="7"/>
      <c r="S34" s="7"/>
    </row>
    <row r="35" spans="1:19" hidden="1" x14ac:dyDescent="0.35">
      <c r="A35">
        <v>34</v>
      </c>
      <c r="B35" s="7">
        <v>9</v>
      </c>
      <c r="C35" s="7">
        <v>8003</v>
      </c>
      <c r="D35" s="7">
        <v>3288</v>
      </c>
      <c r="E35" s="7" t="s">
        <v>58</v>
      </c>
      <c r="F35" s="7">
        <v>15000</v>
      </c>
      <c r="G35" s="7">
        <v>15000</v>
      </c>
      <c r="H35" s="7"/>
      <c r="I35" s="7"/>
      <c r="J35" s="7" t="s">
        <v>59</v>
      </c>
      <c r="K35" s="7" t="s">
        <v>60</v>
      </c>
      <c r="L35" s="7" t="s">
        <v>61</v>
      </c>
      <c r="M35" s="7">
        <v>7</v>
      </c>
      <c r="N35" s="7"/>
      <c r="O35" s="7" t="s">
        <v>105</v>
      </c>
      <c r="P35" s="7">
        <v>1923</v>
      </c>
      <c r="Q35" s="7">
        <v>1923</v>
      </c>
      <c r="R35" s="7" t="s">
        <v>727</v>
      </c>
      <c r="S35" s="7"/>
    </row>
    <row r="36" spans="1:19" hidden="1" x14ac:dyDescent="0.35">
      <c r="A36">
        <v>35</v>
      </c>
      <c r="B36" s="7">
        <v>9</v>
      </c>
      <c r="C36" s="7">
        <v>8002</v>
      </c>
      <c r="D36" s="20">
        <v>3928</v>
      </c>
      <c r="E36" s="7" t="s">
        <v>58</v>
      </c>
      <c r="F36" s="7">
        <v>2500</v>
      </c>
      <c r="G36" s="7">
        <v>2500</v>
      </c>
      <c r="H36" s="7"/>
      <c r="I36" s="7"/>
      <c r="J36" s="7" t="s">
        <v>59</v>
      </c>
      <c r="K36" s="7" t="s">
        <v>60</v>
      </c>
      <c r="L36" s="7" t="s">
        <v>61</v>
      </c>
      <c r="M36" s="7">
        <v>7</v>
      </c>
      <c r="N36" s="7"/>
      <c r="O36" s="7" t="s">
        <v>105</v>
      </c>
      <c r="P36" s="7">
        <v>1923</v>
      </c>
      <c r="Q36" s="7">
        <v>1923</v>
      </c>
      <c r="R36" s="7"/>
      <c r="S36" s="7"/>
    </row>
    <row r="37" spans="1:19" hidden="1" x14ac:dyDescent="0.35">
      <c r="A37">
        <v>36</v>
      </c>
      <c r="B37" s="7">
        <v>9</v>
      </c>
      <c r="C37" s="7">
        <v>8003</v>
      </c>
      <c r="D37" s="20">
        <v>3928</v>
      </c>
      <c r="E37" s="7" t="s">
        <v>58</v>
      </c>
      <c r="F37" s="7">
        <v>500</v>
      </c>
      <c r="G37" s="7">
        <v>500</v>
      </c>
      <c r="H37" s="7"/>
      <c r="I37" s="7"/>
      <c r="J37" s="7" t="s">
        <v>59</v>
      </c>
      <c r="K37" s="7" t="s">
        <v>60</v>
      </c>
      <c r="L37" s="7" t="s">
        <v>61</v>
      </c>
      <c r="M37" s="7">
        <v>7</v>
      </c>
      <c r="N37" s="7" t="s">
        <v>684</v>
      </c>
      <c r="O37" s="7" t="s">
        <v>105</v>
      </c>
      <c r="P37" s="7">
        <v>1923</v>
      </c>
      <c r="Q37" s="7">
        <v>1923</v>
      </c>
      <c r="R37" s="7"/>
      <c r="S37" s="7"/>
    </row>
    <row r="38" spans="1:19" hidden="1" x14ac:dyDescent="0.35">
      <c r="A38">
        <v>37</v>
      </c>
      <c r="B38" s="9">
        <v>10</v>
      </c>
      <c r="C38" s="21">
        <v>5205</v>
      </c>
      <c r="D38" s="7">
        <v>3975</v>
      </c>
      <c r="E38" s="9" t="s">
        <v>58</v>
      </c>
      <c r="F38" s="9"/>
      <c r="G38" s="9"/>
      <c r="H38" s="9"/>
      <c r="I38" s="9"/>
      <c r="J38" s="9"/>
      <c r="K38" s="9"/>
      <c r="L38" s="9" t="s">
        <v>61</v>
      </c>
      <c r="M38" s="9" t="s">
        <v>663</v>
      </c>
      <c r="N38" s="9" t="s">
        <v>78</v>
      </c>
      <c r="O38" s="9" t="s">
        <v>105</v>
      </c>
      <c r="P38" s="9">
        <v>1922</v>
      </c>
      <c r="Q38" s="9">
        <v>1922</v>
      </c>
      <c r="R38" s="9" t="s">
        <v>176</v>
      </c>
      <c r="S38" s="9"/>
    </row>
    <row r="39" spans="1:19" hidden="1" x14ac:dyDescent="0.35">
      <c r="A39">
        <v>38</v>
      </c>
      <c r="B39" s="9">
        <v>10</v>
      </c>
      <c r="C39" s="21">
        <v>5215</v>
      </c>
      <c r="D39" s="7">
        <v>3975</v>
      </c>
      <c r="E39" s="9" t="s">
        <v>131</v>
      </c>
      <c r="F39" s="9"/>
      <c r="G39" s="9"/>
      <c r="H39" s="9"/>
      <c r="I39" s="9"/>
      <c r="J39" s="9"/>
      <c r="K39" s="9"/>
      <c r="L39" s="9" t="s">
        <v>61</v>
      </c>
      <c r="M39" s="9" t="s">
        <v>407</v>
      </c>
      <c r="N39" s="9" t="s">
        <v>78</v>
      </c>
      <c r="O39" s="9" t="s">
        <v>105</v>
      </c>
      <c r="P39" s="9">
        <v>1922</v>
      </c>
      <c r="Q39" s="9">
        <v>1922</v>
      </c>
      <c r="R39" s="9" t="s">
        <v>176</v>
      </c>
      <c r="S39" s="9"/>
    </row>
    <row r="40" spans="1:19" hidden="1" x14ac:dyDescent="0.35">
      <c r="A40">
        <v>39</v>
      </c>
      <c r="B40" s="7">
        <v>11</v>
      </c>
      <c r="C40" s="7">
        <v>4015</v>
      </c>
      <c r="D40" s="7">
        <v>3890</v>
      </c>
      <c r="E40" s="7" t="s">
        <v>58</v>
      </c>
      <c r="F40" s="7"/>
      <c r="G40" s="7"/>
      <c r="H40" s="7">
        <v>250</v>
      </c>
      <c r="I40" s="7">
        <v>999</v>
      </c>
      <c r="J40" s="7" t="s">
        <v>59</v>
      </c>
      <c r="K40" s="7" t="s">
        <v>117</v>
      </c>
      <c r="L40" s="7" t="s">
        <v>61</v>
      </c>
      <c r="M40" s="7">
        <v>6</v>
      </c>
      <c r="N40" s="7"/>
      <c r="O40" s="7" t="s">
        <v>88</v>
      </c>
      <c r="P40" s="7">
        <v>1925</v>
      </c>
      <c r="Q40" s="7">
        <v>1925</v>
      </c>
      <c r="R40" s="7"/>
      <c r="S40" s="7"/>
    </row>
    <row r="41" spans="1:19" hidden="1" x14ac:dyDescent="0.35">
      <c r="A41">
        <v>40</v>
      </c>
      <c r="B41" s="9">
        <v>12</v>
      </c>
      <c r="C41" s="21">
        <v>5215</v>
      </c>
      <c r="D41" s="7">
        <v>3893</v>
      </c>
      <c r="E41" s="9" t="s">
        <v>591</v>
      </c>
      <c r="F41" s="9"/>
      <c r="G41" s="9"/>
      <c r="H41" s="9"/>
      <c r="I41" s="9"/>
      <c r="J41" s="9"/>
      <c r="K41" s="9"/>
      <c r="L41" s="9" t="s">
        <v>686</v>
      </c>
      <c r="M41" s="9">
        <v>9</v>
      </c>
      <c r="N41" s="9" t="s">
        <v>78</v>
      </c>
      <c r="O41" s="9" t="s">
        <v>105</v>
      </c>
      <c r="P41" s="9">
        <v>1922</v>
      </c>
      <c r="Q41" s="9">
        <v>1922</v>
      </c>
      <c r="R41" s="9" t="s">
        <v>176</v>
      </c>
      <c r="S41" s="9"/>
    </row>
    <row r="42" spans="1:19" hidden="1" x14ac:dyDescent="0.35">
      <c r="A42">
        <v>41</v>
      </c>
      <c r="B42" s="7">
        <v>13</v>
      </c>
      <c r="C42" s="7">
        <v>19084</v>
      </c>
      <c r="D42" s="7">
        <v>3947</v>
      </c>
      <c r="E42" s="7" t="s">
        <v>295</v>
      </c>
      <c r="F42" s="7">
        <v>3</v>
      </c>
      <c r="G42" s="7">
        <v>3</v>
      </c>
      <c r="H42" s="7"/>
      <c r="I42" s="7"/>
      <c r="J42" s="7" t="s">
        <v>59</v>
      </c>
      <c r="K42" s="7" t="s">
        <v>121</v>
      </c>
      <c r="L42" s="7" t="s">
        <v>686</v>
      </c>
      <c r="M42" s="7"/>
      <c r="N42" s="7"/>
      <c r="O42" s="7" t="s">
        <v>105</v>
      </c>
      <c r="P42" s="7"/>
      <c r="Q42" s="7">
        <v>1930</v>
      </c>
      <c r="R42" s="7" t="s">
        <v>2080</v>
      </c>
      <c r="S42" s="7"/>
    </row>
    <row r="43" spans="1:19" hidden="1" x14ac:dyDescent="0.35">
      <c r="A43">
        <v>42</v>
      </c>
      <c r="B43" s="7">
        <v>14</v>
      </c>
      <c r="C43" s="7">
        <v>24003</v>
      </c>
      <c r="D43" s="20">
        <v>3928</v>
      </c>
      <c r="E43" s="7" t="s">
        <v>131</v>
      </c>
      <c r="F43" s="7"/>
      <c r="G43" s="7"/>
      <c r="H43" s="7"/>
      <c r="I43" s="7"/>
      <c r="J43" s="7"/>
      <c r="K43" s="7"/>
      <c r="L43" s="7" t="s">
        <v>61</v>
      </c>
      <c r="M43" s="7">
        <v>1</v>
      </c>
      <c r="N43" s="7" t="s">
        <v>78</v>
      </c>
      <c r="O43" s="7" t="s">
        <v>105</v>
      </c>
      <c r="P43" s="7">
        <v>1921</v>
      </c>
      <c r="Q43" s="7">
        <v>1921</v>
      </c>
      <c r="R43" s="7"/>
      <c r="S43" s="7"/>
    </row>
    <row r="44" spans="1:19" hidden="1" x14ac:dyDescent="0.35">
      <c r="A44">
        <v>43</v>
      </c>
      <c r="B44" s="9">
        <v>16</v>
      </c>
      <c r="C44" s="9">
        <v>11063</v>
      </c>
      <c r="D44" s="20">
        <v>3934</v>
      </c>
      <c r="E44" s="9" t="s">
        <v>295</v>
      </c>
      <c r="F44" s="9">
        <v>1</v>
      </c>
      <c r="G44" s="9">
        <v>1</v>
      </c>
      <c r="H44" s="9"/>
      <c r="I44" s="9"/>
      <c r="J44" s="9" t="s">
        <v>1667</v>
      </c>
      <c r="K44" s="9" t="s">
        <v>121</v>
      </c>
      <c r="L44" s="9" t="s">
        <v>686</v>
      </c>
      <c r="M44" s="9">
        <v>4</v>
      </c>
      <c r="N44" s="9"/>
      <c r="O44" s="9" t="s">
        <v>88</v>
      </c>
      <c r="P44" s="9">
        <v>1933</v>
      </c>
      <c r="Q44" s="9">
        <v>1933</v>
      </c>
      <c r="R44" s="9"/>
      <c r="S44" s="9"/>
    </row>
    <row r="45" spans="1:19" hidden="1" x14ac:dyDescent="0.35">
      <c r="A45">
        <v>44</v>
      </c>
      <c r="B45" s="9">
        <v>16</v>
      </c>
      <c r="C45" s="9">
        <v>11012</v>
      </c>
      <c r="D45" s="20">
        <v>1016817</v>
      </c>
      <c r="E45" s="20" t="s">
        <v>58</v>
      </c>
      <c r="F45" s="9">
        <v>8</v>
      </c>
      <c r="G45" s="9">
        <v>8</v>
      </c>
      <c r="H45" s="9"/>
      <c r="I45" s="9"/>
      <c r="J45" s="9" t="s">
        <v>154</v>
      </c>
      <c r="K45" s="9" t="s">
        <v>121</v>
      </c>
      <c r="L45" s="9" t="s">
        <v>686</v>
      </c>
      <c r="M45" s="9">
        <v>7</v>
      </c>
      <c r="N45" s="9"/>
      <c r="O45" s="9" t="s">
        <v>62</v>
      </c>
      <c r="P45" s="9">
        <v>1932</v>
      </c>
      <c r="Q45" s="9">
        <v>1932</v>
      </c>
      <c r="R45" s="9" t="s">
        <v>176</v>
      </c>
      <c r="S45" s="9"/>
    </row>
    <row r="46" spans="1:19" hidden="1" x14ac:dyDescent="0.35">
      <c r="A46">
        <v>45</v>
      </c>
      <c r="B46" s="9">
        <v>16</v>
      </c>
      <c r="C46" s="21">
        <v>11055</v>
      </c>
      <c r="D46" s="7">
        <v>3287</v>
      </c>
      <c r="E46" s="20" t="s">
        <v>295</v>
      </c>
      <c r="F46" s="9"/>
      <c r="G46" s="9"/>
      <c r="H46" s="9"/>
      <c r="I46" s="9"/>
      <c r="J46" s="9"/>
      <c r="K46" s="9"/>
      <c r="L46" s="9"/>
      <c r="M46" s="9"/>
      <c r="N46" s="9" t="s">
        <v>90</v>
      </c>
      <c r="O46" s="9" t="s">
        <v>62</v>
      </c>
      <c r="P46" s="9">
        <v>1940</v>
      </c>
      <c r="Q46" s="9">
        <v>1940</v>
      </c>
      <c r="R46" s="9" t="s">
        <v>176</v>
      </c>
      <c r="S46" s="9" t="s">
        <v>20</v>
      </c>
    </row>
    <row r="47" spans="1:19" hidden="1" x14ac:dyDescent="0.35">
      <c r="A47">
        <v>46</v>
      </c>
      <c r="B47" s="9">
        <v>16</v>
      </c>
      <c r="C47" s="21">
        <v>11055</v>
      </c>
      <c r="D47" s="20">
        <v>3845</v>
      </c>
      <c r="E47" s="20" t="s">
        <v>295</v>
      </c>
      <c r="F47" s="9"/>
      <c r="G47" s="9"/>
      <c r="H47" s="9"/>
      <c r="I47" s="9"/>
      <c r="J47" s="9"/>
      <c r="K47" s="9" t="s">
        <v>121</v>
      </c>
      <c r="L47" s="9" t="s">
        <v>686</v>
      </c>
      <c r="M47" s="9"/>
      <c r="N47" s="9"/>
      <c r="O47" s="9" t="s">
        <v>62</v>
      </c>
      <c r="P47" s="9">
        <v>1940</v>
      </c>
      <c r="Q47" s="9">
        <v>1940</v>
      </c>
      <c r="R47" s="9" t="s">
        <v>176</v>
      </c>
      <c r="S47" s="9"/>
    </row>
    <row r="48" spans="1:19" hidden="1" x14ac:dyDescent="0.35">
      <c r="A48">
        <v>47</v>
      </c>
      <c r="B48" s="9">
        <v>16</v>
      </c>
      <c r="C48" s="21">
        <v>11055</v>
      </c>
      <c r="D48" s="7">
        <v>3658</v>
      </c>
      <c r="E48" s="20" t="s">
        <v>295</v>
      </c>
      <c r="F48" s="9"/>
      <c r="G48" s="9"/>
      <c r="H48" s="9"/>
      <c r="I48" s="9"/>
      <c r="J48" s="9"/>
      <c r="K48" s="9" t="s">
        <v>121</v>
      </c>
      <c r="L48" s="9" t="s">
        <v>686</v>
      </c>
      <c r="M48" s="9"/>
      <c r="N48" s="9"/>
      <c r="O48" s="9" t="s">
        <v>62</v>
      </c>
      <c r="P48" s="9">
        <v>1940</v>
      </c>
      <c r="Q48" s="9">
        <v>1940</v>
      </c>
      <c r="R48" s="9" t="s">
        <v>176</v>
      </c>
      <c r="S48" s="9"/>
    </row>
    <row r="49" spans="1:19" hidden="1" x14ac:dyDescent="0.35">
      <c r="A49">
        <v>48</v>
      </c>
      <c r="B49" s="7">
        <v>17</v>
      </c>
      <c r="C49" s="7">
        <v>19003</v>
      </c>
      <c r="D49" s="7">
        <v>3295</v>
      </c>
      <c r="E49" s="7" t="s">
        <v>295</v>
      </c>
      <c r="F49" s="7"/>
      <c r="G49" s="7"/>
      <c r="H49" s="7"/>
      <c r="I49" s="7"/>
      <c r="J49" s="7"/>
      <c r="K49" s="7"/>
      <c r="L49" s="7"/>
      <c r="M49" s="7"/>
      <c r="N49" s="7" t="s">
        <v>78</v>
      </c>
      <c r="O49" s="7" t="s">
        <v>105</v>
      </c>
      <c r="P49" s="7">
        <v>1945</v>
      </c>
      <c r="Q49" s="7">
        <v>1945</v>
      </c>
      <c r="R49" s="7" t="s">
        <v>2007</v>
      </c>
      <c r="S49" s="7"/>
    </row>
    <row r="50" spans="1:19" hidden="1" x14ac:dyDescent="0.35">
      <c r="A50">
        <v>49</v>
      </c>
      <c r="B50" s="7">
        <v>17</v>
      </c>
      <c r="C50" s="7">
        <v>19002</v>
      </c>
      <c r="D50" s="7">
        <v>3268</v>
      </c>
      <c r="E50" s="7" t="s">
        <v>295</v>
      </c>
      <c r="F50" s="7"/>
      <c r="G50" s="7"/>
      <c r="H50" s="7"/>
      <c r="I50" s="7"/>
      <c r="J50" s="7"/>
      <c r="K50" s="7"/>
      <c r="L50" s="7"/>
      <c r="M50" s="7"/>
      <c r="N50" s="7" t="s">
        <v>78</v>
      </c>
      <c r="O50" s="7" t="s">
        <v>105</v>
      </c>
      <c r="P50" s="7">
        <v>1945</v>
      </c>
      <c r="Q50" s="7">
        <v>1945</v>
      </c>
      <c r="R50" s="7" t="s">
        <v>2007</v>
      </c>
      <c r="S50" s="7"/>
    </row>
    <row r="51" spans="1:19" hidden="1" x14ac:dyDescent="0.35">
      <c r="A51">
        <v>50</v>
      </c>
      <c r="B51" s="7">
        <v>17</v>
      </c>
      <c r="C51" s="7">
        <v>19002</v>
      </c>
      <c r="D51" s="7">
        <v>3263</v>
      </c>
      <c r="E51" s="7" t="s">
        <v>295</v>
      </c>
      <c r="F51" s="7"/>
      <c r="G51" s="7"/>
      <c r="H51" s="7"/>
      <c r="I51" s="7"/>
      <c r="J51" s="7"/>
      <c r="K51" s="7"/>
      <c r="L51" s="7"/>
      <c r="M51" s="7"/>
      <c r="N51" s="7" t="s">
        <v>78</v>
      </c>
      <c r="O51" s="7" t="s">
        <v>105</v>
      </c>
      <c r="P51" s="7">
        <v>1945</v>
      </c>
      <c r="Q51" s="7">
        <v>1945</v>
      </c>
      <c r="R51" s="7" t="s">
        <v>2607</v>
      </c>
      <c r="S51" s="7"/>
    </row>
    <row r="52" spans="1:19" hidden="1" x14ac:dyDescent="0.35">
      <c r="A52">
        <v>51</v>
      </c>
      <c r="B52" s="7">
        <v>17</v>
      </c>
      <c r="C52" s="7">
        <v>19003</v>
      </c>
      <c r="D52" s="7">
        <v>3263</v>
      </c>
      <c r="E52" s="7" t="s">
        <v>295</v>
      </c>
      <c r="F52" s="7"/>
      <c r="G52" s="7"/>
      <c r="H52" s="7"/>
      <c r="I52" s="7"/>
      <c r="J52" s="7"/>
      <c r="K52" s="7"/>
      <c r="L52" s="7"/>
      <c r="M52" s="7"/>
      <c r="N52" s="7" t="s">
        <v>78</v>
      </c>
      <c r="O52" s="7" t="s">
        <v>105</v>
      </c>
      <c r="P52" s="7">
        <v>1945</v>
      </c>
      <c r="Q52" s="7">
        <v>1945</v>
      </c>
      <c r="R52" s="7" t="s">
        <v>2007</v>
      </c>
      <c r="S52" s="7"/>
    </row>
    <row r="53" spans="1:19" hidden="1" x14ac:dyDescent="0.35">
      <c r="A53">
        <v>52</v>
      </c>
      <c r="B53" s="7">
        <v>17</v>
      </c>
      <c r="C53" s="7">
        <v>19003</v>
      </c>
      <c r="D53" s="7">
        <v>3846</v>
      </c>
      <c r="E53" s="7" t="s">
        <v>295</v>
      </c>
      <c r="F53" s="7"/>
      <c r="G53" s="7"/>
      <c r="H53" s="7"/>
      <c r="I53" s="7"/>
      <c r="J53" s="7"/>
      <c r="K53" s="7"/>
      <c r="L53" s="7"/>
      <c r="M53" s="7"/>
      <c r="N53" s="7" t="s">
        <v>78</v>
      </c>
      <c r="O53" s="7" t="s">
        <v>105</v>
      </c>
      <c r="P53" s="7">
        <v>1945</v>
      </c>
      <c r="Q53" s="7">
        <v>1945</v>
      </c>
      <c r="R53" s="7" t="s">
        <v>2007</v>
      </c>
      <c r="S53" s="7"/>
    </row>
    <row r="54" spans="1:19" hidden="1" x14ac:dyDescent="0.35">
      <c r="A54">
        <v>53</v>
      </c>
      <c r="B54" s="7">
        <v>18</v>
      </c>
      <c r="C54" s="7">
        <v>14059</v>
      </c>
      <c r="D54" s="7">
        <v>3294</v>
      </c>
      <c r="E54" s="7" t="s">
        <v>295</v>
      </c>
      <c r="F54" s="7">
        <v>1000</v>
      </c>
      <c r="G54" s="7">
        <v>1000</v>
      </c>
      <c r="H54" s="7"/>
      <c r="I54" s="7"/>
      <c r="J54" s="7" t="s">
        <v>59</v>
      </c>
      <c r="K54" s="7" t="s">
        <v>121</v>
      </c>
      <c r="L54" s="7" t="s">
        <v>686</v>
      </c>
      <c r="M54" s="7">
        <v>6</v>
      </c>
      <c r="N54" s="7"/>
      <c r="O54" s="7" t="s">
        <v>88</v>
      </c>
      <c r="P54" s="7">
        <v>1938</v>
      </c>
      <c r="Q54" s="7">
        <v>1938</v>
      </c>
      <c r="R54" s="9" t="s">
        <v>176</v>
      </c>
      <c r="S54" s="7"/>
    </row>
    <row r="55" spans="1:19" hidden="1" x14ac:dyDescent="0.35">
      <c r="A55">
        <v>54</v>
      </c>
      <c r="B55" s="7">
        <v>18</v>
      </c>
      <c r="C55" s="7">
        <v>14055</v>
      </c>
      <c r="D55" s="20">
        <v>3845</v>
      </c>
      <c r="E55" s="7" t="s">
        <v>295</v>
      </c>
      <c r="F55" s="7"/>
      <c r="G55" s="7"/>
      <c r="H55" s="7"/>
      <c r="I55" s="7"/>
      <c r="J55" s="7"/>
      <c r="K55" s="7"/>
      <c r="L55" s="7"/>
      <c r="M55" s="7"/>
      <c r="N55" s="7" t="s">
        <v>145</v>
      </c>
      <c r="O55" s="7" t="s">
        <v>105</v>
      </c>
      <c r="P55" s="7">
        <v>1938</v>
      </c>
      <c r="Q55" s="7">
        <v>1938</v>
      </c>
      <c r="R55" s="7"/>
      <c r="S55" s="7"/>
    </row>
    <row r="56" spans="1:19" hidden="1" x14ac:dyDescent="0.35">
      <c r="A56">
        <v>55</v>
      </c>
      <c r="B56" s="7">
        <v>18</v>
      </c>
      <c r="C56" s="7">
        <v>14059</v>
      </c>
      <c r="D56" s="7">
        <v>3266</v>
      </c>
      <c r="E56" s="7" t="s">
        <v>58</v>
      </c>
      <c r="F56" s="7"/>
      <c r="G56" s="7"/>
      <c r="H56" s="7"/>
      <c r="I56" s="7"/>
      <c r="J56" s="7"/>
      <c r="K56" s="7"/>
      <c r="L56" s="7"/>
      <c r="M56" s="7"/>
      <c r="N56" s="7" t="s">
        <v>90</v>
      </c>
      <c r="O56" s="7" t="s">
        <v>105</v>
      </c>
      <c r="P56" s="7">
        <v>1938</v>
      </c>
      <c r="Q56" s="7">
        <v>1938</v>
      </c>
      <c r="R56" s="9" t="s">
        <v>176</v>
      </c>
      <c r="S56" s="7"/>
    </row>
    <row r="57" spans="1:19" hidden="1" x14ac:dyDescent="0.35">
      <c r="A57">
        <v>56</v>
      </c>
      <c r="B57" s="7">
        <v>18</v>
      </c>
      <c r="C57" s="7">
        <v>14058</v>
      </c>
      <c r="D57" s="20">
        <v>3928</v>
      </c>
      <c r="E57" s="7" t="s">
        <v>453</v>
      </c>
      <c r="F57" s="7"/>
      <c r="G57" s="7"/>
      <c r="H57" s="7"/>
      <c r="I57" s="7"/>
      <c r="J57" s="7"/>
      <c r="K57" s="7"/>
      <c r="L57" s="7" t="s">
        <v>686</v>
      </c>
      <c r="M57" s="7">
        <v>9</v>
      </c>
      <c r="N57" s="7" t="s">
        <v>684</v>
      </c>
      <c r="O57" s="7" t="s">
        <v>105</v>
      </c>
      <c r="P57" s="7">
        <v>1938</v>
      </c>
      <c r="Q57" s="7">
        <v>1938</v>
      </c>
      <c r="R57" s="7" t="s">
        <v>1915</v>
      </c>
      <c r="S57" s="7"/>
    </row>
    <row r="58" spans="1:19" hidden="1" x14ac:dyDescent="0.35">
      <c r="A58">
        <v>57</v>
      </c>
      <c r="B58" s="7">
        <v>19</v>
      </c>
      <c r="C58" s="7">
        <v>8002</v>
      </c>
      <c r="D58" s="7">
        <v>3294</v>
      </c>
      <c r="E58" s="7" t="s">
        <v>173</v>
      </c>
      <c r="F58" s="7"/>
      <c r="G58" s="7"/>
      <c r="H58" s="7"/>
      <c r="I58" s="7"/>
      <c r="J58" s="7"/>
      <c r="K58" s="7"/>
      <c r="L58" s="7"/>
      <c r="M58" s="7"/>
      <c r="N58" s="7" t="s">
        <v>1713</v>
      </c>
      <c r="O58" s="7" t="s">
        <v>88</v>
      </c>
      <c r="P58" s="7">
        <v>1948</v>
      </c>
      <c r="Q58" s="7">
        <v>1948</v>
      </c>
      <c r="R58" s="7"/>
      <c r="S58" s="7"/>
    </row>
    <row r="59" spans="1:19" hidden="1" x14ac:dyDescent="0.35">
      <c r="A59">
        <v>58</v>
      </c>
      <c r="B59" s="7">
        <v>20</v>
      </c>
      <c r="C59" s="7">
        <v>19007</v>
      </c>
      <c r="D59" s="7">
        <v>3295</v>
      </c>
      <c r="E59" s="7" t="s">
        <v>131</v>
      </c>
      <c r="F59" s="7"/>
      <c r="G59" s="7"/>
      <c r="H59" s="7">
        <v>1000</v>
      </c>
      <c r="I59" s="7">
        <v>9999</v>
      </c>
      <c r="J59" s="7" t="s">
        <v>59</v>
      </c>
      <c r="K59" s="7" t="s">
        <v>60</v>
      </c>
      <c r="L59" s="7" t="s">
        <v>61</v>
      </c>
      <c r="M59" s="7">
        <v>12</v>
      </c>
      <c r="N59" s="7"/>
      <c r="O59" s="7" t="s">
        <v>62</v>
      </c>
      <c r="P59" s="7">
        <v>1933</v>
      </c>
      <c r="Q59" s="7">
        <v>1933</v>
      </c>
      <c r="R59" s="7"/>
      <c r="S59" s="7"/>
    </row>
    <row r="60" spans="1:19" hidden="1" x14ac:dyDescent="0.35">
      <c r="A60">
        <v>59</v>
      </c>
      <c r="B60" s="7">
        <v>21</v>
      </c>
      <c r="C60" s="7">
        <v>12071</v>
      </c>
      <c r="D60" s="20">
        <v>32228</v>
      </c>
      <c r="E60" s="7" t="s">
        <v>58</v>
      </c>
      <c r="F60" s="7"/>
      <c r="G60" s="7"/>
      <c r="H60" s="7"/>
      <c r="I60" s="7"/>
      <c r="J60" s="7"/>
      <c r="K60" s="7"/>
      <c r="L60" s="7" t="s">
        <v>686</v>
      </c>
      <c r="M60" s="7"/>
      <c r="N60" s="7" t="s">
        <v>205</v>
      </c>
      <c r="O60" s="7" t="s">
        <v>88</v>
      </c>
      <c r="P60" s="7">
        <v>1880</v>
      </c>
      <c r="Q60" s="7">
        <v>1880</v>
      </c>
      <c r="R60" s="7"/>
      <c r="S60" s="7"/>
    </row>
    <row r="61" spans="1:19" hidden="1" x14ac:dyDescent="0.35">
      <c r="A61">
        <v>60</v>
      </c>
      <c r="B61" s="7">
        <v>21</v>
      </c>
      <c r="C61" s="7">
        <v>12097</v>
      </c>
      <c r="D61" s="20">
        <v>32228</v>
      </c>
      <c r="E61" s="7" t="s">
        <v>58</v>
      </c>
      <c r="F61" s="7"/>
      <c r="G61" s="7"/>
      <c r="H61" s="7"/>
      <c r="I61" s="7"/>
      <c r="J61" s="7"/>
      <c r="K61" s="7"/>
      <c r="L61" s="7" t="s">
        <v>686</v>
      </c>
      <c r="M61" s="7"/>
      <c r="N61" s="7" t="s">
        <v>90</v>
      </c>
      <c r="O61" s="7" t="s">
        <v>88</v>
      </c>
      <c r="P61" s="7">
        <v>1876</v>
      </c>
      <c r="Q61" s="7">
        <v>1876</v>
      </c>
      <c r="R61" s="7"/>
      <c r="S61" s="7"/>
    </row>
    <row r="62" spans="1:19" hidden="1" x14ac:dyDescent="0.35">
      <c r="A62">
        <v>61</v>
      </c>
      <c r="B62" s="7">
        <v>21</v>
      </c>
      <c r="C62" s="9">
        <v>11068</v>
      </c>
      <c r="D62" s="7">
        <v>3295</v>
      </c>
      <c r="E62" s="9" t="s">
        <v>58</v>
      </c>
      <c r="F62" s="9"/>
      <c r="G62" s="9"/>
      <c r="H62" s="9"/>
      <c r="I62" s="9"/>
      <c r="J62" s="9"/>
      <c r="K62" s="9"/>
      <c r="L62" s="9"/>
      <c r="M62" s="9"/>
      <c r="N62" s="9" t="s">
        <v>90</v>
      </c>
      <c r="O62" s="9" t="s">
        <v>62</v>
      </c>
      <c r="P62" s="7">
        <v>1836</v>
      </c>
      <c r="Q62" s="9">
        <v>1932</v>
      </c>
      <c r="R62" s="9" t="s">
        <v>176</v>
      </c>
      <c r="S62" s="9" t="s">
        <v>19</v>
      </c>
    </row>
    <row r="63" spans="1:19" hidden="1" x14ac:dyDescent="0.35">
      <c r="A63">
        <v>62</v>
      </c>
      <c r="B63" s="7">
        <v>21</v>
      </c>
      <c r="C63" s="9">
        <v>11001</v>
      </c>
      <c r="D63" s="7">
        <v>3295</v>
      </c>
      <c r="E63" s="20" t="s">
        <v>58</v>
      </c>
      <c r="F63" s="9"/>
      <c r="G63" s="9"/>
      <c r="H63" s="9"/>
      <c r="I63" s="9"/>
      <c r="J63" s="9"/>
      <c r="K63" s="9"/>
      <c r="L63" s="9"/>
      <c r="M63" s="9"/>
      <c r="N63" s="9" t="s">
        <v>90</v>
      </c>
      <c r="O63" s="9" t="s">
        <v>62</v>
      </c>
      <c r="P63" s="7">
        <v>2011</v>
      </c>
      <c r="Q63" s="9">
        <v>1932</v>
      </c>
      <c r="R63" s="9" t="s">
        <v>176</v>
      </c>
      <c r="S63" s="9"/>
    </row>
    <row r="64" spans="1:19" hidden="1" x14ac:dyDescent="0.35">
      <c r="A64">
        <v>63</v>
      </c>
      <c r="B64" s="7">
        <v>21</v>
      </c>
      <c r="C64" s="7">
        <v>12011</v>
      </c>
      <c r="D64" s="7">
        <v>3295</v>
      </c>
      <c r="E64" s="7" t="s">
        <v>58</v>
      </c>
      <c r="F64" s="7"/>
      <c r="G64" s="7"/>
      <c r="H64" s="7"/>
      <c r="I64" s="7"/>
      <c r="J64" s="7"/>
      <c r="K64" s="7"/>
      <c r="L64" s="7" t="s">
        <v>61</v>
      </c>
      <c r="M64" s="7"/>
      <c r="N64" s="7" t="s">
        <v>205</v>
      </c>
      <c r="O64" s="7" t="s">
        <v>88</v>
      </c>
      <c r="P64" s="7">
        <v>1984</v>
      </c>
      <c r="Q64" s="7">
        <v>1836</v>
      </c>
      <c r="R64" s="7"/>
      <c r="S64" s="7"/>
    </row>
    <row r="65" spans="1:19" hidden="1" x14ac:dyDescent="0.35">
      <c r="A65">
        <v>64</v>
      </c>
      <c r="B65" s="7">
        <v>21</v>
      </c>
      <c r="C65" s="9">
        <v>11101</v>
      </c>
      <c r="D65" s="7">
        <v>3295</v>
      </c>
      <c r="E65" s="20" t="s">
        <v>58</v>
      </c>
      <c r="F65" s="9"/>
      <c r="G65" s="9"/>
      <c r="H65" s="9"/>
      <c r="I65" s="9"/>
      <c r="J65" s="9"/>
      <c r="K65" s="9"/>
      <c r="L65" s="9"/>
      <c r="M65" s="9"/>
      <c r="N65" s="9" t="s">
        <v>90</v>
      </c>
      <c r="O65" s="9" t="s">
        <v>62</v>
      </c>
      <c r="P65" s="7">
        <v>1993</v>
      </c>
      <c r="Q65" s="9">
        <v>1932</v>
      </c>
      <c r="R65" s="9" t="s">
        <v>176</v>
      </c>
      <c r="S65" s="9"/>
    </row>
    <row r="66" spans="1:19" hidden="1" x14ac:dyDescent="0.35">
      <c r="A66">
        <v>65</v>
      </c>
      <c r="B66" s="7">
        <v>21</v>
      </c>
      <c r="C66" s="21">
        <v>11013</v>
      </c>
      <c r="D66" s="7">
        <v>3295</v>
      </c>
      <c r="E66" s="20" t="s">
        <v>58</v>
      </c>
      <c r="F66" s="9">
        <v>4</v>
      </c>
      <c r="G66" s="9">
        <v>4</v>
      </c>
      <c r="H66" s="9"/>
      <c r="I66" s="9"/>
      <c r="J66" s="9" t="s">
        <v>59</v>
      </c>
      <c r="K66" s="9" t="s">
        <v>121</v>
      </c>
      <c r="L66" s="9" t="s">
        <v>686</v>
      </c>
      <c r="M66" s="9">
        <v>5</v>
      </c>
      <c r="N66" s="9" t="s">
        <v>90</v>
      </c>
      <c r="O66" s="9" t="s">
        <v>62</v>
      </c>
      <c r="P66" s="7">
        <v>1993</v>
      </c>
      <c r="Q66" s="9">
        <v>1946</v>
      </c>
      <c r="R66" s="9" t="s">
        <v>176</v>
      </c>
      <c r="S66" s="9"/>
    </row>
    <row r="67" spans="1:19" hidden="1" x14ac:dyDescent="0.35">
      <c r="A67">
        <v>66</v>
      </c>
      <c r="B67" s="7">
        <v>21</v>
      </c>
      <c r="C67" s="9">
        <v>11030</v>
      </c>
      <c r="D67" s="7">
        <v>3295</v>
      </c>
      <c r="E67" s="9" t="s">
        <v>58</v>
      </c>
      <c r="F67" s="9"/>
      <c r="G67" s="9"/>
      <c r="H67" s="9"/>
      <c r="I67" s="9"/>
      <c r="J67" s="9"/>
      <c r="K67" s="9"/>
      <c r="L67" s="9"/>
      <c r="M67" s="9"/>
      <c r="N67" s="9" t="s">
        <v>90</v>
      </c>
      <c r="O67" s="9" t="s">
        <v>62</v>
      </c>
      <c r="P67" s="7">
        <v>1996</v>
      </c>
      <c r="Q67" s="9">
        <v>1932</v>
      </c>
      <c r="R67" s="9" t="s">
        <v>176</v>
      </c>
      <c r="S67" s="9"/>
    </row>
    <row r="68" spans="1:19" hidden="1" x14ac:dyDescent="0.35">
      <c r="A68">
        <v>67</v>
      </c>
      <c r="B68" s="7">
        <v>21</v>
      </c>
      <c r="C68" s="9">
        <v>11059</v>
      </c>
      <c r="D68" s="7">
        <v>3295</v>
      </c>
      <c r="E68" s="20" t="s">
        <v>295</v>
      </c>
      <c r="F68" s="9"/>
      <c r="G68" s="9"/>
      <c r="H68" s="9"/>
      <c r="I68" s="9"/>
      <c r="J68" s="9"/>
      <c r="K68" s="9"/>
      <c r="L68" s="9"/>
      <c r="M68" s="9"/>
      <c r="N68" s="9" t="s">
        <v>90</v>
      </c>
      <c r="O68" s="9" t="s">
        <v>62</v>
      </c>
      <c r="P68" s="7">
        <v>1996</v>
      </c>
      <c r="Q68" s="9">
        <v>1880</v>
      </c>
      <c r="R68" s="9" t="s">
        <v>176</v>
      </c>
      <c r="S68" s="9"/>
    </row>
    <row r="69" spans="1:19" hidden="1" x14ac:dyDescent="0.35">
      <c r="A69">
        <v>68</v>
      </c>
      <c r="B69" s="7">
        <v>21</v>
      </c>
      <c r="C69" s="7">
        <v>12071</v>
      </c>
      <c r="D69" s="7">
        <v>3295</v>
      </c>
      <c r="E69" s="7" t="s">
        <v>58</v>
      </c>
      <c r="F69" s="7"/>
      <c r="G69" s="7"/>
      <c r="H69" s="7"/>
      <c r="I69" s="7"/>
      <c r="J69" s="7"/>
      <c r="K69" s="7"/>
      <c r="L69" s="7"/>
      <c r="M69" s="7"/>
      <c r="N69" s="7" t="s">
        <v>205</v>
      </c>
      <c r="O69" s="7" t="s">
        <v>62</v>
      </c>
      <c r="P69" s="7">
        <v>2010</v>
      </c>
      <c r="Q69" s="7">
        <v>1836</v>
      </c>
      <c r="R69" s="7"/>
      <c r="S69" s="7"/>
    </row>
    <row r="70" spans="1:19" hidden="1" x14ac:dyDescent="0.35">
      <c r="A70">
        <v>69</v>
      </c>
      <c r="B70" s="7">
        <v>21</v>
      </c>
      <c r="C70" s="9">
        <v>11081</v>
      </c>
      <c r="D70" s="7">
        <v>3295</v>
      </c>
      <c r="E70" s="9" t="s">
        <v>295</v>
      </c>
      <c r="F70" s="9"/>
      <c r="G70" s="9"/>
      <c r="H70" s="9"/>
      <c r="I70" s="9"/>
      <c r="J70" s="9"/>
      <c r="K70" s="9"/>
      <c r="L70" s="9"/>
      <c r="M70" s="9"/>
      <c r="N70" s="9" t="s">
        <v>90</v>
      </c>
      <c r="O70" s="9" t="s">
        <v>62</v>
      </c>
      <c r="P70" s="7">
        <v>1998</v>
      </c>
      <c r="Q70" s="9">
        <v>1932</v>
      </c>
      <c r="R70" s="9" t="s">
        <v>176</v>
      </c>
      <c r="S70" s="9"/>
    </row>
    <row r="71" spans="1:19" hidden="1" x14ac:dyDescent="0.35">
      <c r="A71">
        <v>70</v>
      </c>
      <c r="B71" s="7">
        <v>21</v>
      </c>
      <c r="C71" s="7">
        <v>12073</v>
      </c>
      <c r="D71" s="7">
        <v>3295</v>
      </c>
      <c r="E71" s="7" t="s">
        <v>58</v>
      </c>
      <c r="F71" s="7"/>
      <c r="G71" s="7"/>
      <c r="H71" s="7"/>
      <c r="I71" s="7"/>
      <c r="J71" s="7"/>
      <c r="K71" s="7"/>
      <c r="L71" s="7" t="s">
        <v>686</v>
      </c>
      <c r="M71" s="7"/>
      <c r="N71" s="7" t="s">
        <v>205</v>
      </c>
      <c r="O71" s="7" t="s">
        <v>88</v>
      </c>
      <c r="P71" s="7">
        <v>1945</v>
      </c>
      <c r="Q71" s="7">
        <v>1891</v>
      </c>
      <c r="R71" s="7"/>
      <c r="S71" s="7"/>
    </row>
    <row r="72" spans="1:19" hidden="1" x14ac:dyDescent="0.35">
      <c r="A72">
        <v>71</v>
      </c>
      <c r="B72" s="7">
        <v>21</v>
      </c>
      <c r="C72" s="9">
        <v>11082</v>
      </c>
      <c r="D72" s="7">
        <v>3295</v>
      </c>
      <c r="E72" s="9" t="s">
        <v>173</v>
      </c>
      <c r="F72" s="9"/>
      <c r="G72" s="9"/>
      <c r="H72" s="9"/>
      <c r="I72" s="9"/>
      <c r="J72" s="9"/>
      <c r="K72" s="9"/>
      <c r="L72" s="9"/>
      <c r="M72" s="9"/>
      <c r="N72" s="9" t="s">
        <v>90</v>
      </c>
      <c r="O72" s="9" t="s">
        <v>105</v>
      </c>
      <c r="P72" s="7">
        <v>1996</v>
      </c>
      <c r="Q72" s="9">
        <v>1932</v>
      </c>
      <c r="R72" s="9" t="s">
        <v>176</v>
      </c>
      <c r="S72" s="9"/>
    </row>
    <row r="73" spans="1:19" hidden="1" x14ac:dyDescent="0.35">
      <c r="A73">
        <v>72</v>
      </c>
      <c r="B73" s="7">
        <v>21</v>
      </c>
      <c r="C73" s="9">
        <v>11086</v>
      </c>
      <c r="D73" s="7">
        <v>3295</v>
      </c>
      <c r="E73" s="20" t="s">
        <v>453</v>
      </c>
      <c r="F73" s="9"/>
      <c r="G73" s="9"/>
      <c r="H73" s="9"/>
      <c r="I73" s="9"/>
      <c r="J73" s="9"/>
      <c r="K73" s="9"/>
      <c r="L73" s="9"/>
      <c r="M73" s="9"/>
      <c r="N73" s="9" t="s">
        <v>90</v>
      </c>
      <c r="O73" s="9" t="s">
        <v>62</v>
      </c>
      <c r="P73" s="7">
        <v>1996</v>
      </c>
      <c r="Q73" s="9">
        <v>1932</v>
      </c>
      <c r="R73" s="9" t="s">
        <v>176</v>
      </c>
      <c r="S73" s="9"/>
    </row>
    <row r="74" spans="1:19" hidden="1" x14ac:dyDescent="0.35">
      <c r="A74">
        <v>73</v>
      </c>
      <c r="B74" s="7">
        <v>21</v>
      </c>
      <c r="C74" s="7">
        <v>12082</v>
      </c>
      <c r="D74" s="7">
        <v>3295</v>
      </c>
      <c r="E74" s="7" t="s">
        <v>453</v>
      </c>
      <c r="F74" s="7"/>
      <c r="G74" s="7"/>
      <c r="H74" s="7"/>
      <c r="I74" s="7"/>
      <c r="J74" s="7"/>
      <c r="K74" s="7"/>
      <c r="L74" s="7" t="s">
        <v>686</v>
      </c>
      <c r="M74" s="7"/>
      <c r="N74" s="7" t="s">
        <v>90</v>
      </c>
      <c r="O74" s="7" t="s">
        <v>62</v>
      </c>
      <c r="P74" s="7">
        <v>1984</v>
      </c>
      <c r="Q74" s="7">
        <v>1881</v>
      </c>
      <c r="R74" s="9" t="s">
        <v>176</v>
      </c>
      <c r="S74" s="7"/>
    </row>
    <row r="75" spans="1:19" hidden="1" x14ac:dyDescent="0.35">
      <c r="A75">
        <v>74</v>
      </c>
      <c r="B75" s="7">
        <v>21</v>
      </c>
      <c r="C75" s="7">
        <v>12097</v>
      </c>
      <c r="D75" s="7">
        <v>3295</v>
      </c>
      <c r="E75" s="7" t="s">
        <v>58</v>
      </c>
      <c r="F75" s="7"/>
      <c r="G75" s="7"/>
      <c r="H75" s="7"/>
      <c r="I75" s="7"/>
      <c r="J75" s="7"/>
      <c r="K75" s="7"/>
      <c r="L75" s="7" t="s">
        <v>686</v>
      </c>
      <c r="M75" s="7"/>
      <c r="N75" s="7" t="s">
        <v>90</v>
      </c>
      <c r="O75" s="7" t="s">
        <v>88</v>
      </c>
      <c r="P75" s="7">
        <v>1993</v>
      </c>
      <c r="Q75" s="7">
        <v>1881</v>
      </c>
      <c r="R75" s="7"/>
      <c r="S75" s="7"/>
    </row>
    <row r="76" spans="1:19" hidden="1" x14ac:dyDescent="0.35">
      <c r="A76">
        <v>75</v>
      </c>
      <c r="B76" s="7">
        <v>21</v>
      </c>
      <c r="C76" s="7">
        <v>12118</v>
      </c>
      <c r="D76" s="7">
        <v>3295</v>
      </c>
      <c r="E76" s="7" t="s">
        <v>58</v>
      </c>
      <c r="F76" s="7">
        <v>100</v>
      </c>
      <c r="G76" s="7">
        <v>100</v>
      </c>
      <c r="H76" s="7"/>
      <c r="I76" s="7"/>
      <c r="J76" s="7" t="s">
        <v>59</v>
      </c>
      <c r="K76" s="7" t="s">
        <v>121</v>
      </c>
      <c r="L76" s="7" t="s">
        <v>686</v>
      </c>
      <c r="M76" s="7">
        <v>8</v>
      </c>
      <c r="N76" s="7"/>
      <c r="O76" s="7" t="s">
        <v>62</v>
      </c>
      <c r="P76" s="7">
        <v>1998</v>
      </c>
      <c r="Q76" s="7">
        <v>1945</v>
      </c>
      <c r="R76" s="9" t="s">
        <v>176</v>
      </c>
      <c r="S76" s="7"/>
    </row>
    <row r="77" spans="1:19" hidden="1" x14ac:dyDescent="0.35">
      <c r="A77">
        <v>76</v>
      </c>
      <c r="B77" s="7">
        <v>21</v>
      </c>
      <c r="C77" s="7">
        <v>12121</v>
      </c>
      <c r="D77" s="7">
        <v>3295</v>
      </c>
      <c r="E77" s="7" t="s">
        <v>453</v>
      </c>
      <c r="F77" s="7">
        <v>4</v>
      </c>
      <c r="G77" s="7">
        <v>10</v>
      </c>
      <c r="H77" s="7"/>
      <c r="I77" s="7"/>
      <c r="J77" s="7" t="s">
        <v>59</v>
      </c>
      <c r="K77" s="7" t="s">
        <v>121</v>
      </c>
      <c r="L77" s="7" t="s">
        <v>686</v>
      </c>
      <c r="M77" s="7">
        <v>8</v>
      </c>
      <c r="N77" s="7"/>
      <c r="O77" s="7" t="s">
        <v>62</v>
      </c>
      <c r="P77" s="7">
        <v>1998</v>
      </c>
      <c r="Q77" s="7">
        <v>1945</v>
      </c>
      <c r="R77" s="7"/>
      <c r="S77" s="7"/>
    </row>
    <row r="78" spans="1:19" hidden="1" x14ac:dyDescent="0.35">
      <c r="A78">
        <v>77</v>
      </c>
      <c r="B78" s="7">
        <v>21</v>
      </c>
      <c r="C78" s="9">
        <v>11110</v>
      </c>
      <c r="D78" s="7">
        <v>3295</v>
      </c>
      <c r="E78" s="20" t="s">
        <v>58</v>
      </c>
      <c r="F78" s="9"/>
      <c r="G78" s="9"/>
      <c r="H78" s="9"/>
      <c r="I78" s="9"/>
      <c r="J78" s="9"/>
      <c r="K78" s="9"/>
      <c r="L78" s="9"/>
      <c r="M78" s="9"/>
      <c r="N78" s="9" t="s">
        <v>90</v>
      </c>
      <c r="O78" s="9" t="s">
        <v>62</v>
      </c>
      <c r="P78" s="7">
        <v>1994</v>
      </c>
      <c r="Q78" s="9">
        <v>1932</v>
      </c>
      <c r="R78" s="9" t="s">
        <v>176</v>
      </c>
      <c r="S78" s="9"/>
    </row>
    <row r="79" spans="1:19" hidden="1" x14ac:dyDescent="0.35">
      <c r="A79">
        <v>78</v>
      </c>
      <c r="B79" s="7">
        <v>21</v>
      </c>
      <c r="C79" s="7">
        <v>12073</v>
      </c>
      <c r="D79" s="7">
        <v>3268</v>
      </c>
      <c r="E79" s="7" t="s">
        <v>58</v>
      </c>
      <c r="F79" s="7"/>
      <c r="G79" s="7"/>
      <c r="H79" s="7"/>
      <c r="I79" s="7"/>
      <c r="J79" s="7"/>
      <c r="K79" s="7"/>
      <c r="L79" s="7" t="s">
        <v>686</v>
      </c>
      <c r="M79" s="7"/>
      <c r="N79" s="7" t="s">
        <v>205</v>
      </c>
      <c r="O79" s="7" t="s">
        <v>88</v>
      </c>
      <c r="P79" s="7"/>
      <c r="Q79" s="7">
        <v>1891</v>
      </c>
      <c r="R79" s="7"/>
      <c r="S79" s="7"/>
    </row>
    <row r="80" spans="1:19" hidden="1" x14ac:dyDescent="0.35">
      <c r="A80">
        <v>79</v>
      </c>
      <c r="B80" s="7">
        <v>21</v>
      </c>
      <c r="C80" s="7">
        <v>12082</v>
      </c>
      <c r="D80" s="7">
        <v>3268</v>
      </c>
      <c r="E80" s="7" t="s">
        <v>453</v>
      </c>
      <c r="F80" s="7"/>
      <c r="G80" s="7"/>
      <c r="H80" s="7"/>
      <c r="I80" s="7"/>
      <c r="J80" s="7"/>
      <c r="K80" s="7"/>
      <c r="L80" s="7" t="s">
        <v>686</v>
      </c>
      <c r="M80" s="7"/>
      <c r="N80" s="7" t="s">
        <v>90</v>
      </c>
      <c r="O80" s="7" t="s">
        <v>62</v>
      </c>
      <c r="P80" s="7"/>
      <c r="Q80" s="7">
        <v>1881</v>
      </c>
      <c r="R80" s="9" t="s">
        <v>176</v>
      </c>
      <c r="S80" s="7"/>
    </row>
    <row r="81" spans="1:19" hidden="1" x14ac:dyDescent="0.35">
      <c r="A81">
        <v>80</v>
      </c>
      <c r="B81" s="7">
        <v>21</v>
      </c>
      <c r="C81" s="7">
        <v>12097</v>
      </c>
      <c r="D81" s="7">
        <v>3268</v>
      </c>
      <c r="E81" s="7" t="s">
        <v>295</v>
      </c>
      <c r="F81" s="7"/>
      <c r="G81" s="7"/>
      <c r="H81" s="7"/>
      <c r="I81" s="7"/>
      <c r="J81" s="7"/>
      <c r="K81" s="7"/>
      <c r="L81" s="7" t="s">
        <v>686</v>
      </c>
      <c r="M81" s="7"/>
      <c r="N81" s="7" t="s">
        <v>90</v>
      </c>
      <c r="O81" s="7" t="s">
        <v>88</v>
      </c>
      <c r="P81" s="7"/>
      <c r="Q81" s="7">
        <v>1880</v>
      </c>
      <c r="R81" s="7"/>
      <c r="S81" s="7"/>
    </row>
    <row r="82" spans="1:19" hidden="1" x14ac:dyDescent="0.35">
      <c r="A82">
        <v>81</v>
      </c>
      <c r="B82" s="7">
        <v>21</v>
      </c>
      <c r="C82" s="7">
        <v>12119</v>
      </c>
      <c r="D82" s="7">
        <v>3268</v>
      </c>
      <c r="E82" s="7" t="s">
        <v>709</v>
      </c>
      <c r="F82" s="7"/>
      <c r="G82" s="7"/>
      <c r="H82" s="7"/>
      <c r="I82" s="7"/>
      <c r="J82" s="7"/>
      <c r="K82" s="7"/>
      <c r="L82" s="7" t="s">
        <v>686</v>
      </c>
      <c r="M82" s="7">
        <v>8</v>
      </c>
      <c r="N82" s="7" t="s">
        <v>90</v>
      </c>
      <c r="O82" s="7" t="s">
        <v>88</v>
      </c>
      <c r="P82" s="7"/>
      <c r="Q82" s="7">
        <v>1945</v>
      </c>
      <c r="R82" s="7"/>
      <c r="S82" s="7"/>
    </row>
    <row r="83" spans="1:19" hidden="1" x14ac:dyDescent="0.35">
      <c r="A83">
        <v>82</v>
      </c>
      <c r="B83" s="7">
        <v>21</v>
      </c>
      <c r="C83" s="7">
        <v>12120</v>
      </c>
      <c r="D83" s="7">
        <v>3268</v>
      </c>
      <c r="E83" s="7" t="s">
        <v>709</v>
      </c>
      <c r="F83" s="7"/>
      <c r="G83" s="7"/>
      <c r="H83" s="7"/>
      <c r="I83" s="7"/>
      <c r="J83" s="7"/>
      <c r="K83" s="7"/>
      <c r="L83" s="7" t="s">
        <v>686</v>
      </c>
      <c r="M83" s="7">
        <v>8</v>
      </c>
      <c r="N83" s="7" t="s">
        <v>90</v>
      </c>
      <c r="O83" s="7" t="s">
        <v>88</v>
      </c>
      <c r="P83" s="7"/>
      <c r="Q83" s="7">
        <v>1945</v>
      </c>
      <c r="R83" s="7"/>
      <c r="S83" s="7"/>
    </row>
    <row r="84" spans="1:19" hidden="1" x14ac:dyDescent="0.35">
      <c r="A84">
        <v>83</v>
      </c>
      <c r="B84" s="7">
        <v>21</v>
      </c>
      <c r="C84" s="7">
        <v>12123</v>
      </c>
      <c r="D84" s="7">
        <v>3268</v>
      </c>
      <c r="E84" s="7" t="s">
        <v>709</v>
      </c>
      <c r="F84" s="7"/>
      <c r="G84" s="7"/>
      <c r="H84" s="7"/>
      <c r="I84" s="7"/>
      <c r="J84" s="7"/>
      <c r="K84" s="7"/>
      <c r="L84" s="7" t="s">
        <v>686</v>
      </c>
      <c r="M84" s="7">
        <v>8</v>
      </c>
      <c r="N84" s="7" t="s">
        <v>90</v>
      </c>
      <c r="O84" s="7" t="s">
        <v>88</v>
      </c>
      <c r="P84" s="7"/>
      <c r="Q84" s="7">
        <v>1945</v>
      </c>
      <c r="R84" s="7"/>
      <c r="S84" s="7"/>
    </row>
    <row r="85" spans="1:19" hidden="1" x14ac:dyDescent="0.35">
      <c r="A85">
        <v>84</v>
      </c>
      <c r="B85" s="7">
        <v>21</v>
      </c>
      <c r="C85" s="9">
        <v>11034</v>
      </c>
      <c r="D85" s="20">
        <v>3886</v>
      </c>
      <c r="E85" s="9" t="s">
        <v>295</v>
      </c>
      <c r="F85" s="9">
        <v>2</v>
      </c>
      <c r="G85" s="9">
        <v>2</v>
      </c>
      <c r="H85" s="9"/>
      <c r="I85" s="9"/>
      <c r="J85" s="9" t="s">
        <v>59</v>
      </c>
      <c r="K85" s="9" t="s">
        <v>121</v>
      </c>
      <c r="L85" s="9" t="s">
        <v>686</v>
      </c>
      <c r="M85" s="9"/>
      <c r="N85" s="9"/>
      <c r="O85" s="9" t="s">
        <v>62</v>
      </c>
      <c r="P85" s="9">
        <v>1883</v>
      </c>
      <c r="Q85" s="9">
        <v>1883</v>
      </c>
      <c r="R85" s="9" t="s">
        <v>1665</v>
      </c>
      <c r="S85" s="9"/>
    </row>
    <row r="86" spans="1:19" hidden="1" x14ac:dyDescent="0.35">
      <c r="A86">
        <v>85</v>
      </c>
      <c r="B86" s="7">
        <v>21</v>
      </c>
      <c r="C86" s="9">
        <v>11108</v>
      </c>
      <c r="D86" s="7">
        <v>3659</v>
      </c>
      <c r="E86" s="20" t="s">
        <v>173</v>
      </c>
      <c r="F86" s="9">
        <v>20</v>
      </c>
      <c r="G86" s="9">
        <v>20</v>
      </c>
      <c r="H86" s="9"/>
      <c r="I86" s="9"/>
      <c r="J86" s="9" t="s">
        <v>59</v>
      </c>
      <c r="K86" s="9" t="s">
        <v>121</v>
      </c>
      <c r="L86" s="9" t="s">
        <v>686</v>
      </c>
      <c r="M86" s="9">
        <v>1</v>
      </c>
      <c r="N86" s="9"/>
      <c r="O86" s="9" t="s">
        <v>62</v>
      </c>
      <c r="P86" s="9">
        <v>1945</v>
      </c>
      <c r="Q86" s="9">
        <v>1945</v>
      </c>
      <c r="R86" s="9" t="s">
        <v>176</v>
      </c>
      <c r="S86" s="9"/>
    </row>
    <row r="87" spans="1:19" hidden="1" x14ac:dyDescent="0.35">
      <c r="A87">
        <v>86</v>
      </c>
      <c r="B87" s="7">
        <v>21</v>
      </c>
      <c r="C87" s="7">
        <v>12063</v>
      </c>
      <c r="D87" s="7">
        <v>3659</v>
      </c>
      <c r="E87" s="7" t="s">
        <v>58</v>
      </c>
      <c r="F87" s="7"/>
      <c r="G87" s="7"/>
      <c r="H87" s="7"/>
      <c r="I87" s="7"/>
      <c r="J87" s="7"/>
      <c r="K87" s="7"/>
      <c r="L87" s="7" t="s">
        <v>686</v>
      </c>
      <c r="M87" s="7"/>
      <c r="N87" s="7" t="s">
        <v>90</v>
      </c>
      <c r="O87" s="7" t="s">
        <v>88</v>
      </c>
      <c r="P87" s="7"/>
      <c r="Q87" s="7">
        <v>1932</v>
      </c>
      <c r="R87" s="7"/>
      <c r="S87" s="7"/>
    </row>
    <row r="88" spans="1:19" hidden="1" x14ac:dyDescent="0.35">
      <c r="A88">
        <v>87</v>
      </c>
      <c r="B88" s="7">
        <v>21</v>
      </c>
      <c r="C88" s="9">
        <v>11059</v>
      </c>
      <c r="D88" s="7">
        <v>3659</v>
      </c>
      <c r="E88" s="9" t="s">
        <v>173</v>
      </c>
      <c r="F88" s="9"/>
      <c r="G88" s="9"/>
      <c r="H88" s="9"/>
      <c r="I88" s="9"/>
      <c r="J88" s="9"/>
      <c r="K88" s="9"/>
      <c r="L88" s="9" t="s">
        <v>686</v>
      </c>
      <c r="M88" s="9"/>
      <c r="N88" s="9"/>
      <c r="O88" s="9" t="s">
        <v>62</v>
      </c>
      <c r="P88" s="9">
        <v>1880</v>
      </c>
      <c r="Q88" s="9">
        <v>1880</v>
      </c>
      <c r="R88" s="9" t="s">
        <v>176</v>
      </c>
      <c r="S88" s="9"/>
    </row>
    <row r="89" spans="1:19" hidden="1" x14ac:dyDescent="0.35">
      <c r="A89">
        <v>88</v>
      </c>
      <c r="B89" s="7">
        <v>21</v>
      </c>
      <c r="C89" s="7">
        <v>12071</v>
      </c>
      <c r="D89" s="7">
        <v>3659</v>
      </c>
      <c r="E89" s="7" t="s">
        <v>709</v>
      </c>
      <c r="F89" s="7"/>
      <c r="G89" s="7"/>
      <c r="H89" s="7"/>
      <c r="I89" s="7"/>
      <c r="J89" s="7"/>
      <c r="K89" s="7"/>
      <c r="L89" s="7" t="s">
        <v>686</v>
      </c>
      <c r="M89" s="7"/>
      <c r="N89" s="7" t="s">
        <v>205</v>
      </c>
      <c r="O89" s="7" t="s">
        <v>62</v>
      </c>
      <c r="P89" s="7"/>
      <c r="Q89" s="7">
        <v>1931</v>
      </c>
      <c r="R89" s="7" t="s">
        <v>1784</v>
      </c>
      <c r="S89" s="7"/>
    </row>
    <row r="90" spans="1:19" hidden="1" x14ac:dyDescent="0.35">
      <c r="A90">
        <v>89</v>
      </c>
      <c r="B90" s="7">
        <v>21</v>
      </c>
      <c r="C90" s="7">
        <v>16016</v>
      </c>
      <c r="D90" s="7">
        <v>3659</v>
      </c>
      <c r="E90" s="7" t="s">
        <v>295</v>
      </c>
      <c r="F90" s="7"/>
      <c r="G90" s="7"/>
      <c r="H90" s="7"/>
      <c r="I90" s="7"/>
      <c r="J90" s="7"/>
      <c r="K90" s="7"/>
      <c r="L90" s="7"/>
      <c r="M90" s="7"/>
      <c r="N90" s="7" t="s">
        <v>90</v>
      </c>
      <c r="O90" s="7" t="s">
        <v>105</v>
      </c>
      <c r="P90" s="7"/>
      <c r="Q90" s="7">
        <v>1951</v>
      </c>
      <c r="R90" s="7"/>
      <c r="S90" s="7"/>
    </row>
    <row r="91" spans="1:19" hidden="1" x14ac:dyDescent="0.35">
      <c r="A91">
        <v>90</v>
      </c>
      <c r="B91" s="7">
        <v>21</v>
      </c>
      <c r="C91" s="7">
        <v>12124</v>
      </c>
      <c r="D91" s="7">
        <v>3659</v>
      </c>
      <c r="E91" s="7" t="s">
        <v>58</v>
      </c>
      <c r="F91" s="7"/>
      <c r="G91" s="7"/>
      <c r="H91" s="7"/>
      <c r="I91" s="7"/>
      <c r="J91" s="7"/>
      <c r="K91" s="7"/>
      <c r="L91" s="7"/>
      <c r="M91" s="7"/>
      <c r="N91" s="7" t="s">
        <v>90</v>
      </c>
      <c r="O91" s="7" t="s">
        <v>88</v>
      </c>
      <c r="P91" s="7"/>
      <c r="Q91" s="7">
        <v>1922</v>
      </c>
      <c r="R91" s="7"/>
      <c r="S91" s="7"/>
    </row>
    <row r="92" spans="1:19" hidden="1" x14ac:dyDescent="0.35">
      <c r="A92">
        <v>91</v>
      </c>
      <c r="B92" s="7">
        <v>21</v>
      </c>
      <c r="C92" s="7">
        <v>12011</v>
      </c>
      <c r="D92" s="7">
        <v>3294</v>
      </c>
      <c r="E92" s="7" t="s">
        <v>58</v>
      </c>
      <c r="F92" s="7"/>
      <c r="G92" s="7"/>
      <c r="H92" s="7"/>
      <c r="I92" s="7"/>
      <c r="J92" s="7"/>
      <c r="K92" s="7"/>
      <c r="L92" s="7" t="s">
        <v>61</v>
      </c>
      <c r="M92" s="7"/>
      <c r="N92" s="7" t="s">
        <v>205</v>
      </c>
      <c r="O92" s="7" t="s">
        <v>88</v>
      </c>
      <c r="P92" s="7"/>
      <c r="Q92" s="7">
        <v>1836</v>
      </c>
      <c r="R92" s="7"/>
      <c r="S92" s="7"/>
    </row>
    <row r="93" spans="1:19" hidden="1" x14ac:dyDescent="0.35">
      <c r="A93">
        <v>92</v>
      </c>
      <c r="B93" s="7">
        <v>21</v>
      </c>
      <c r="C93" s="9">
        <v>11101</v>
      </c>
      <c r="D93" s="7">
        <v>3294</v>
      </c>
      <c r="E93" s="20" t="s">
        <v>58</v>
      </c>
      <c r="F93" s="9"/>
      <c r="G93" s="9"/>
      <c r="H93" s="9"/>
      <c r="I93" s="9"/>
      <c r="J93" s="9"/>
      <c r="K93" s="9"/>
      <c r="L93" s="9"/>
      <c r="M93" s="9"/>
      <c r="N93" s="9" t="s">
        <v>90</v>
      </c>
      <c r="O93" s="9" t="s">
        <v>62</v>
      </c>
      <c r="P93" s="9">
        <v>1932</v>
      </c>
      <c r="Q93" s="9">
        <v>1932</v>
      </c>
      <c r="R93" s="9" t="s">
        <v>176</v>
      </c>
      <c r="S93" s="9"/>
    </row>
    <row r="94" spans="1:19" hidden="1" x14ac:dyDescent="0.35">
      <c r="A94">
        <v>93</v>
      </c>
      <c r="B94" s="7">
        <v>21</v>
      </c>
      <c r="C94" s="21">
        <v>11013</v>
      </c>
      <c r="D94" s="7">
        <v>3294</v>
      </c>
      <c r="E94" s="20" t="s">
        <v>58</v>
      </c>
      <c r="F94" s="9">
        <v>5</v>
      </c>
      <c r="G94" s="9">
        <v>5</v>
      </c>
      <c r="H94" s="9"/>
      <c r="I94" s="9"/>
      <c r="J94" s="9" t="s">
        <v>59</v>
      </c>
      <c r="K94" s="9" t="s">
        <v>121</v>
      </c>
      <c r="L94" s="9"/>
      <c r="M94" s="9">
        <v>2</v>
      </c>
      <c r="N94" s="9"/>
      <c r="O94" s="9" t="s">
        <v>62</v>
      </c>
      <c r="P94" s="9">
        <v>1946</v>
      </c>
      <c r="Q94" s="9">
        <v>1946</v>
      </c>
      <c r="R94" s="9" t="s">
        <v>176</v>
      </c>
      <c r="S94" s="9"/>
    </row>
    <row r="95" spans="1:19" hidden="1" x14ac:dyDescent="0.35">
      <c r="A95">
        <v>94</v>
      </c>
      <c r="B95" s="7">
        <v>21</v>
      </c>
      <c r="C95" s="9">
        <v>11059</v>
      </c>
      <c r="D95" s="7">
        <v>3294</v>
      </c>
      <c r="E95" s="20" t="s">
        <v>58</v>
      </c>
      <c r="F95" s="9"/>
      <c r="G95" s="9"/>
      <c r="H95" s="9"/>
      <c r="I95" s="9"/>
      <c r="J95" s="9"/>
      <c r="K95" s="9"/>
      <c r="L95" s="9"/>
      <c r="M95" s="9"/>
      <c r="N95" s="9" t="s">
        <v>90</v>
      </c>
      <c r="O95" s="9" t="s">
        <v>62</v>
      </c>
      <c r="P95" s="9">
        <v>1884</v>
      </c>
      <c r="Q95" s="9">
        <v>1884</v>
      </c>
      <c r="R95" s="9" t="s">
        <v>176</v>
      </c>
      <c r="S95" s="9"/>
    </row>
    <row r="96" spans="1:19" hidden="1" x14ac:dyDescent="0.35">
      <c r="A96">
        <v>95</v>
      </c>
      <c r="B96" s="7">
        <v>21</v>
      </c>
      <c r="C96" s="7">
        <v>12071</v>
      </c>
      <c r="D96" s="7">
        <v>3294</v>
      </c>
      <c r="E96" s="7" t="s">
        <v>58</v>
      </c>
      <c r="F96" s="7"/>
      <c r="G96" s="7"/>
      <c r="H96" s="7"/>
      <c r="I96" s="7"/>
      <c r="J96" s="7"/>
      <c r="K96" s="7"/>
      <c r="L96" s="7" t="s">
        <v>686</v>
      </c>
      <c r="M96" s="7"/>
      <c r="N96" s="7" t="s">
        <v>205</v>
      </c>
      <c r="O96" s="7" t="s">
        <v>62</v>
      </c>
      <c r="P96" s="7"/>
      <c r="Q96" s="7">
        <v>1836</v>
      </c>
      <c r="R96" s="7"/>
      <c r="S96" s="7"/>
    </row>
    <row r="97" spans="1:19" hidden="1" x14ac:dyDescent="0.35">
      <c r="A97">
        <v>96</v>
      </c>
      <c r="B97" s="7">
        <v>21</v>
      </c>
      <c r="C97" s="9">
        <v>11071</v>
      </c>
      <c r="D97" s="7">
        <v>3294</v>
      </c>
      <c r="E97" s="9" t="s">
        <v>295</v>
      </c>
      <c r="F97" s="9"/>
      <c r="G97" s="9"/>
      <c r="H97" s="9"/>
      <c r="I97" s="9"/>
      <c r="J97" s="9"/>
      <c r="K97" s="9"/>
      <c r="L97" s="9"/>
      <c r="M97" s="9"/>
      <c r="N97" s="9" t="s">
        <v>90</v>
      </c>
      <c r="O97" s="9" t="s">
        <v>62</v>
      </c>
      <c r="P97" s="9">
        <v>1932</v>
      </c>
      <c r="Q97" s="9">
        <v>1932</v>
      </c>
      <c r="R97" s="9" t="s">
        <v>176</v>
      </c>
      <c r="S97" s="9"/>
    </row>
    <row r="98" spans="1:19" hidden="1" x14ac:dyDescent="0.35">
      <c r="A98">
        <v>97</v>
      </c>
      <c r="B98" s="7">
        <v>21</v>
      </c>
      <c r="C98" s="7">
        <v>12073</v>
      </c>
      <c r="D98" s="7">
        <v>3294</v>
      </c>
      <c r="E98" s="7" t="s">
        <v>58</v>
      </c>
      <c r="F98" s="7"/>
      <c r="G98" s="7"/>
      <c r="H98" s="7"/>
      <c r="I98" s="7"/>
      <c r="J98" s="7"/>
      <c r="K98" s="7"/>
      <c r="L98" s="7" t="s">
        <v>686</v>
      </c>
      <c r="M98" s="7"/>
      <c r="N98" s="7" t="s">
        <v>205</v>
      </c>
      <c r="O98" s="7" t="s">
        <v>88</v>
      </c>
      <c r="P98" s="7"/>
      <c r="Q98" s="7">
        <v>1891</v>
      </c>
      <c r="R98" s="7"/>
      <c r="S98" s="7"/>
    </row>
    <row r="99" spans="1:19" hidden="1" x14ac:dyDescent="0.35">
      <c r="A99">
        <v>98</v>
      </c>
      <c r="B99" s="7">
        <v>21</v>
      </c>
      <c r="C99" s="9">
        <v>11082</v>
      </c>
      <c r="D99" s="7">
        <v>3294</v>
      </c>
      <c r="E99" s="9" t="s">
        <v>173</v>
      </c>
      <c r="F99" s="9"/>
      <c r="G99" s="9"/>
      <c r="H99" s="9"/>
      <c r="I99" s="9"/>
      <c r="J99" s="9"/>
      <c r="K99" s="9"/>
      <c r="L99" s="9"/>
      <c r="M99" s="9"/>
      <c r="N99" s="9" t="s">
        <v>90</v>
      </c>
      <c r="O99" s="9" t="s">
        <v>105</v>
      </c>
      <c r="P99" s="9">
        <v>1932</v>
      </c>
      <c r="Q99" s="9">
        <v>1932</v>
      </c>
      <c r="R99" s="9" t="s">
        <v>176</v>
      </c>
      <c r="S99" s="9"/>
    </row>
    <row r="100" spans="1:19" hidden="1" x14ac:dyDescent="0.35">
      <c r="A100">
        <v>99</v>
      </c>
      <c r="B100" s="7">
        <v>21</v>
      </c>
      <c r="C100" s="7">
        <v>12082</v>
      </c>
      <c r="D100" s="7">
        <v>3294</v>
      </c>
      <c r="E100" s="7" t="s">
        <v>453</v>
      </c>
      <c r="F100" s="7"/>
      <c r="G100" s="7"/>
      <c r="H100" s="7"/>
      <c r="I100" s="7"/>
      <c r="J100" s="7"/>
      <c r="K100" s="7"/>
      <c r="L100" s="7" t="s">
        <v>686</v>
      </c>
      <c r="M100" s="7"/>
      <c r="N100" s="7" t="s">
        <v>90</v>
      </c>
      <c r="O100" s="7" t="s">
        <v>62</v>
      </c>
      <c r="P100" s="7"/>
      <c r="Q100" s="7">
        <v>1881</v>
      </c>
      <c r="R100" s="9" t="s">
        <v>176</v>
      </c>
      <c r="S100" s="7"/>
    </row>
    <row r="101" spans="1:19" hidden="1" x14ac:dyDescent="0.35">
      <c r="A101">
        <v>100</v>
      </c>
      <c r="B101" s="7">
        <v>21</v>
      </c>
      <c r="C101" s="7">
        <v>12097</v>
      </c>
      <c r="D101" s="7">
        <v>3294</v>
      </c>
      <c r="E101" s="7" t="s">
        <v>295</v>
      </c>
      <c r="F101" s="7"/>
      <c r="G101" s="7"/>
      <c r="H101" s="7"/>
      <c r="I101" s="7"/>
      <c r="J101" s="7"/>
      <c r="K101" s="7"/>
      <c r="L101" s="7" t="s">
        <v>686</v>
      </c>
      <c r="M101" s="7"/>
      <c r="N101" s="7" t="s">
        <v>90</v>
      </c>
      <c r="O101" s="7" t="s">
        <v>88</v>
      </c>
      <c r="P101" s="7"/>
      <c r="Q101" s="7">
        <v>1865</v>
      </c>
      <c r="R101" s="7"/>
      <c r="S101" s="7"/>
    </row>
    <row r="102" spans="1:19" hidden="1" x14ac:dyDescent="0.35">
      <c r="A102">
        <v>101</v>
      </c>
      <c r="B102" s="7">
        <v>21</v>
      </c>
      <c r="C102" s="7">
        <v>12122</v>
      </c>
      <c r="D102" s="7">
        <v>3294</v>
      </c>
      <c r="E102" s="7" t="s">
        <v>58</v>
      </c>
      <c r="F102" s="7">
        <v>1</v>
      </c>
      <c r="G102" s="7">
        <v>1</v>
      </c>
      <c r="H102" s="7"/>
      <c r="I102" s="7"/>
      <c r="J102" s="7" t="s">
        <v>104</v>
      </c>
      <c r="K102" s="7" t="s">
        <v>121</v>
      </c>
      <c r="L102" s="7" t="s">
        <v>61</v>
      </c>
      <c r="M102" s="7">
        <v>8</v>
      </c>
      <c r="N102" s="7"/>
      <c r="O102" s="7" t="s">
        <v>62</v>
      </c>
      <c r="P102" s="7"/>
      <c r="Q102" s="7">
        <v>1945</v>
      </c>
      <c r="R102" s="9" t="s">
        <v>176</v>
      </c>
      <c r="S102" s="7"/>
    </row>
    <row r="103" spans="1:19" hidden="1" x14ac:dyDescent="0.35">
      <c r="A103">
        <v>102</v>
      </c>
      <c r="B103" s="7">
        <v>21</v>
      </c>
      <c r="C103" s="9">
        <v>11110</v>
      </c>
      <c r="D103" s="7">
        <v>3294</v>
      </c>
      <c r="E103" s="9" t="s">
        <v>58</v>
      </c>
      <c r="F103" s="9"/>
      <c r="G103" s="9"/>
      <c r="H103" s="9"/>
      <c r="I103" s="9"/>
      <c r="J103" s="9"/>
      <c r="K103" s="9"/>
      <c r="L103" s="9"/>
      <c r="M103" s="9"/>
      <c r="N103" s="9" t="s">
        <v>90</v>
      </c>
      <c r="O103" s="9" t="s">
        <v>62</v>
      </c>
      <c r="P103" s="9">
        <v>1931</v>
      </c>
      <c r="Q103" s="9">
        <v>1932</v>
      </c>
      <c r="R103" s="9" t="s">
        <v>176</v>
      </c>
      <c r="S103" s="9"/>
    </row>
    <row r="104" spans="1:19" hidden="1" x14ac:dyDescent="0.35">
      <c r="A104">
        <v>103</v>
      </c>
      <c r="B104" s="7">
        <v>21</v>
      </c>
      <c r="C104" s="9">
        <v>11034</v>
      </c>
      <c r="D104" s="20">
        <v>3935</v>
      </c>
      <c r="E104" s="9" t="s">
        <v>295</v>
      </c>
      <c r="F104" s="9">
        <v>2</v>
      </c>
      <c r="G104" s="9">
        <v>2</v>
      </c>
      <c r="H104" s="9"/>
      <c r="I104" s="9"/>
      <c r="J104" s="9" t="s">
        <v>59</v>
      </c>
      <c r="K104" s="9" t="s">
        <v>121</v>
      </c>
      <c r="L104" s="9" t="s">
        <v>686</v>
      </c>
      <c r="M104" s="9"/>
      <c r="N104" s="9"/>
      <c r="O104" s="9" t="s">
        <v>62</v>
      </c>
      <c r="P104" s="9">
        <v>1883</v>
      </c>
      <c r="Q104" s="9">
        <v>1883</v>
      </c>
      <c r="R104" s="9" t="s">
        <v>1665</v>
      </c>
      <c r="S104" s="9"/>
    </row>
    <row r="105" spans="1:19" hidden="1" x14ac:dyDescent="0.35">
      <c r="A105">
        <v>104</v>
      </c>
      <c r="B105" s="7">
        <v>21</v>
      </c>
      <c r="C105" s="9">
        <v>11068</v>
      </c>
      <c r="D105" s="7">
        <v>3298</v>
      </c>
      <c r="E105" s="20" t="s">
        <v>58</v>
      </c>
      <c r="F105" s="9">
        <v>1</v>
      </c>
      <c r="G105" s="9">
        <v>1</v>
      </c>
      <c r="H105" s="9"/>
      <c r="I105" s="9"/>
      <c r="J105" s="9" t="s">
        <v>104</v>
      </c>
      <c r="K105" s="9"/>
      <c r="L105" s="9"/>
      <c r="M105" s="9"/>
      <c r="N105" s="9" t="s">
        <v>90</v>
      </c>
      <c r="O105" s="9" t="s">
        <v>62</v>
      </c>
      <c r="P105" s="9">
        <v>1932</v>
      </c>
      <c r="Q105" s="9">
        <v>1932</v>
      </c>
      <c r="R105" s="9" t="s">
        <v>176</v>
      </c>
      <c r="S105" s="9"/>
    </row>
    <row r="106" spans="1:19" hidden="1" x14ac:dyDescent="0.35">
      <c r="A106">
        <v>105</v>
      </c>
      <c r="B106" s="7">
        <v>21</v>
      </c>
      <c r="C106" s="9">
        <v>11063</v>
      </c>
      <c r="D106" s="7">
        <v>3298</v>
      </c>
      <c r="E106" s="20" t="s">
        <v>58</v>
      </c>
      <c r="F106" s="9">
        <v>1</v>
      </c>
      <c r="G106" s="9">
        <v>1</v>
      </c>
      <c r="H106" s="9"/>
      <c r="I106" s="9"/>
      <c r="J106" s="9" t="s">
        <v>104</v>
      </c>
      <c r="K106" s="9" t="s">
        <v>121</v>
      </c>
      <c r="L106" s="9" t="s">
        <v>61</v>
      </c>
      <c r="M106" s="9">
        <v>9</v>
      </c>
      <c r="N106" s="9"/>
      <c r="O106" s="9" t="s">
        <v>62</v>
      </c>
      <c r="P106" s="9">
        <v>1932</v>
      </c>
      <c r="Q106" s="9">
        <v>1932</v>
      </c>
      <c r="R106" s="9" t="s">
        <v>176</v>
      </c>
      <c r="S106" s="9"/>
    </row>
    <row r="107" spans="1:19" hidden="1" x14ac:dyDescent="0.35">
      <c r="A107">
        <v>106</v>
      </c>
      <c r="B107" s="7">
        <v>21</v>
      </c>
      <c r="C107" s="9">
        <v>11101</v>
      </c>
      <c r="D107" s="7">
        <v>3298</v>
      </c>
      <c r="E107" s="20" t="s">
        <v>58</v>
      </c>
      <c r="F107" s="9"/>
      <c r="G107" s="9"/>
      <c r="H107" s="9"/>
      <c r="I107" s="9"/>
      <c r="J107" s="9"/>
      <c r="K107" s="9"/>
      <c r="L107" s="9"/>
      <c r="M107" s="9"/>
      <c r="N107" s="9" t="s">
        <v>90</v>
      </c>
      <c r="O107" s="9" t="s">
        <v>62</v>
      </c>
      <c r="P107" s="9">
        <v>1932</v>
      </c>
      <c r="Q107" s="9">
        <v>1932</v>
      </c>
      <c r="R107" s="9" t="s">
        <v>176</v>
      </c>
      <c r="S107" s="9"/>
    </row>
    <row r="108" spans="1:19" hidden="1" x14ac:dyDescent="0.35">
      <c r="A108">
        <v>107</v>
      </c>
      <c r="B108" s="7">
        <v>21</v>
      </c>
      <c r="C108" s="21">
        <v>11013</v>
      </c>
      <c r="D108" s="7">
        <v>3298</v>
      </c>
      <c r="E108" s="20" t="s">
        <v>58</v>
      </c>
      <c r="F108" s="9">
        <v>2</v>
      </c>
      <c r="G108" s="9">
        <v>2</v>
      </c>
      <c r="H108" s="9"/>
      <c r="I108" s="9"/>
      <c r="J108" s="9" t="s">
        <v>104</v>
      </c>
      <c r="K108" s="9" t="s">
        <v>121</v>
      </c>
      <c r="L108" s="9" t="s">
        <v>61</v>
      </c>
      <c r="M108" s="9">
        <v>3</v>
      </c>
      <c r="N108" s="9"/>
      <c r="O108" s="9" t="s">
        <v>62</v>
      </c>
      <c r="P108" s="9">
        <v>1946</v>
      </c>
      <c r="Q108" s="9">
        <v>1946</v>
      </c>
      <c r="R108" s="9" t="s">
        <v>176</v>
      </c>
      <c r="S108" s="9"/>
    </row>
    <row r="109" spans="1:19" hidden="1" x14ac:dyDescent="0.35">
      <c r="A109">
        <v>108</v>
      </c>
      <c r="B109" s="7">
        <v>21</v>
      </c>
      <c r="C109" s="9">
        <v>11059</v>
      </c>
      <c r="D109" s="7">
        <v>3298</v>
      </c>
      <c r="E109" s="20" t="s">
        <v>58</v>
      </c>
      <c r="F109" s="9"/>
      <c r="G109" s="9"/>
      <c r="H109" s="9"/>
      <c r="I109" s="9"/>
      <c r="J109" s="9"/>
      <c r="K109" s="9"/>
      <c r="L109" s="9"/>
      <c r="M109" s="9"/>
      <c r="N109" s="9" t="s">
        <v>90</v>
      </c>
      <c r="O109" s="9" t="s">
        <v>62</v>
      </c>
      <c r="P109" s="9">
        <v>1880</v>
      </c>
      <c r="Q109" s="9">
        <v>1880</v>
      </c>
      <c r="R109" s="9" t="s">
        <v>176</v>
      </c>
      <c r="S109" s="9"/>
    </row>
    <row r="110" spans="1:19" hidden="1" x14ac:dyDescent="0.35">
      <c r="A110">
        <v>109</v>
      </c>
      <c r="B110" s="7">
        <v>21</v>
      </c>
      <c r="C110" s="7">
        <v>12071</v>
      </c>
      <c r="D110" s="7">
        <v>3298</v>
      </c>
      <c r="E110" s="7" t="s">
        <v>58</v>
      </c>
      <c r="F110" s="7"/>
      <c r="G110" s="7"/>
      <c r="H110" s="7"/>
      <c r="I110" s="7"/>
      <c r="J110" s="7"/>
      <c r="K110" s="7"/>
      <c r="L110" s="7" t="s">
        <v>686</v>
      </c>
      <c r="M110" s="7"/>
      <c r="N110" s="7" t="s">
        <v>205</v>
      </c>
      <c r="O110" s="7" t="s">
        <v>62</v>
      </c>
      <c r="P110" s="7"/>
      <c r="Q110" s="7">
        <v>1836</v>
      </c>
      <c r="R110" s="7"/>
      <c r="S110" s="7"/>
    </row>
    <row r="111" spans="1:19" hidden="1" x14ac:dyDescent="0.35">
      <c r="A111">
        <v>110</v>
      </c>
      <c r="B111" s="7">
        <v>21</v>
      </c>
      <c r="C111" s="9">
        <v>11071</v>
      </c>
      <c r="D111" s="7">
        <v>3298</v>
      </c>
      <c r="E111" s="9" t="s">
        <v>295</v>
      </c>
      <c r="F111" s="9"/>
      <c r="G111" s="9"/>
      <c r="H111" s="9"/>
      <c r="I111" s="9"/>
      <c r="J111" s="9"/>
      <c r="K111" s="9"/>
      <c r="L111" s="9"/>
      <c r="M111" s="9"/>
      <c r="N111" s="9" t="s">
        <v>90</v>
      </c>
      <c r="O111" s="9" t="s">
        <v>62</v>
      </c>
      <c r="P111" s="9">
        <v>1932</v>
      </c>
      <c r="Q111" s="9">
        <v>1932</v>
      </c>
      <c r="R111" s="9" t="s">
        <v>176</v>
      </c>
      <c r="S111" s="9"/>
    </row>
    <row r="112" spans="1:19" hidden="1" x14ac:dyDescent="0.35">
      <c r="A112">
        <v>111</v>
      </c>
      <c r="B112" s="7">
        <v>21</v>
      </c>
      <c r="C112" s="9">
        <v>11003</v>
      </c>
      <c r="D112" s="7">
        <v>3298</v>
      </c>
      <c r="E112" s="20" t="s">
        <v>58</v>
      </c>
      <c r="F112" s="9"/>
      <c r="G112" s="9"/>
      <c r="H112" s="9"/>
      <c r="I112" s="9"/>
      <c r="J112" s="9"/>
      <c r="K112" s="9"/>
      <c r="L112" s="9"/>
      <c r="M112" s="9"/>
      <c r="N112" s="9" t="s">
        <v>90</v>
      </c>
      <c r="O112" s="9" t="s">
        <v>62</v>
      </c>
      <c r="P112" s="9">
        <v>1932</v>
      </c>
      <c r="Q112" s="9">
        <v>1932</v>
      </c>
      <c r="R112" s="9" t="s">
        <v>176</v>
      </c>
      <c r="S112" s="9"/>
    </row>
    <row r="113" spans="1:19" hidden="1" x14ac:dyDescent="0.35">
      <c r="A113">
        <v>112</v>
      </c>
      <c r="B113" s="7">
        <v>21</v>
      </c>
      <c r="C113" s="9">
        <v>11080</v>
      </c>
      <c r="D113" s="7">
        <v>3298</v>
      </c>
      <c r="E113" s="9" t="s">
        <v>173</v>
      </c>
      <c r="F113" s="9"/>
      <c r="G113" s="9"/>
      <c r="H113" s="9"/>
      <c r="I113" s="9"/>
      <c r="J113" s="9"/>
      <c r="K113" s="9"/>
      <c r="L113" s="9"/>
      <c r="M113" s="9"/>
      <c r="N113" s="9" t="s">
        <v>90</v>
      </c>
      <c r="O113" s="9" t="s">
        <v>105</v>
      </c>
      <c r="P113" s="9">
        <v>1932</v>
      </c>
      <c r="Q113" s="9">
        <v>1932</v>
      </c>
      <c r="R113" s="9"/>
      <c r="S113" s="9"/>
    </row>
    <row r="114" spans="1:19" hidden="1" x14ac:dyDescent="0.35">
      <c r="A114">
        <v>113</v>
      </c>
      <c r="B114" s="7">
        <v>21</v>
      </c>
      <c r="C114" s="9">
        <v>11082</v>
      </c>
      <c r="D114" s="7">
        <v>3298</v>
      </c>
      <c r="E114" s="9" t="s">
        <v>173</v>
      </c>
      <c r="F114" s="9"/>
      <c r="G114" s="9"/>
      <c r="H114" s="9"/>
      <c r="I114" s="9"/>
      <c r="J114" s="9"/>
      <c r="K114" s="9"/>
      <c r="L114" s="9"/>
      <c r="M114" s="9"/>
      <c r="N114" s="9" t="s">
        <v>90</v>
      </c>
      <c r="O114" s="9" t="s">
        <v>105</v>
      </c>
      <c r="P114" s="9">
        <v>1932</v>
      </c>
      <c r="Q114" s="9">
        <v>1932</v>
      </c>
      <c r="R114" s="9" t="s">
        <v>176</v>
      </c>
      <c r="S114" s="9"/>
    </row>
    <row r="115" spans="1:19" hidden="1" x14ac:dyDescent="0.35">
      <c r="A115">
        <v>114</v>
      </c>
      <c r="B115" s="7">
        <v>21</v>
      </c>
      <c r="C115" s="9">
        <v>11087</v>
      </c>
      <c r="D115" s="7">
        <v>3298</v>
      </c>
      <c r="E115" s="20" t="s">
        <v>58</v>
      </c>
      <c r="F115" s="9">
        <v>1</v>
      </c>
      <c r="G115" s="9">
        <v>1</v>
      </c>
      <c r="H115" s="9"/>
      <c r="I115" s="9"/>
      <c r="J115" s="9" t="s">
        <v>104</v>
      </c>
      <c r="K115" s="9" t="s">
        <v>121</v>
      </c>
      <c r="L115" s="9" t="s">
        <v>61</v>
      </c>
      <c r="M115" s="9">
        <v>10</v>
      </c>
      <c r="N115" s="9"/>
      <c r="O115" s="9" t="s">
        <v>62</v>
      </c>
      <c r="P115" s="9">
        <v>1932</v>
      </c>
      <c r="Q115" s="9">
        <v>1932</v>
      </c>
      <c r="R115" s="9" t="s">
        <v>176</v>
      </c>
      <c r="S115" s="9"/>
    </row>
    <row r="116" spans="1:19" hidden="1" x14ac:dyDescent="0.35">
      <c r="A116">
        <v>115</v>
      </c>
      <c r="B116" s="7">
        <v>21</v>
      </c>
      <c r="C116" s="7">
        <v>12082</v>
      </c>
      <c r="D116" s="7">
        <v>3298</v>
      </c>
      <c r="E116" s="7" t="s">
        <v>453</v>
      </c>
      <c r="F116" s="7"/>
      <c r="G116" s="7"/>
      <c r="H116" s="7"/>
      <c r="I116" s="7"/>
      <c r="J116" s="7"/>
      <c r="K116" s="7"/>
      <c r="L116" s="7" t="s">
        <v>686</v>
      </c>
      <c r="M116" s="7"/>
      <c r="N116" s="7" t="s">
        <v>90</v>
      </c>
      <c r="O116" s="7" t="s">
        <v>62</v>
      </c>
      <c r="P116" s="7"/>
      <c r="Q116" s="7">
        <v>1836</v>
      </c>
      <c r="R116" s="9" t="s">
        <v>176</v>
      </c>
      <c r="S116" s="7"/>
    </row>
    <row r="117" spans="1:19" hidden="1" x14ac:dyDescent="0.35">
      <c r="A117">
        <v>116</v>
      </c>
      <c r="B117" s="7">
        <v>21</v>
      </c>
      <c r="C117" s="7">
        <v>12097</v>
      </c>
      <c r="D117" s="7">
        <v>3298</v>
      </c>
      <c r="E117" s="7" t="s">
        <v>295</v>
      </c>
      <c r="F117" s="7"/>
      <c r="G117" s="7"/>
      <c r="H117" s="7"/>
      <c r="I117" s="7"/>
      <c r="J117" s="7"/>
      <c r="K117" s="7"/>
      <c r="L117" s="7" t="s">
        <v>686</v>
      </c>
      <c r="M117" s="7"/>
      <c r="N117" s="7" t="s">
        <v>90</v>
      </c>
      <c r="O117" s="7" t="s">
        <v>88</v>
      </c>
      <c r="P117" s="7"/>
      <c r="Q117" s="7">
        <v>1876</v>
      </c>
      <c r="R117" s="7"/>
      <c r="S117" s="7"/>
    </row>
    <row r="118" spans="1:19" hidden="1" x14ac:dyDescent="0.35">
      <c r="A118">
        <v>117</v>
      </c>
      <c r="B118" s="7">
        <v>21</v>
      </c>
      <c r="C118" s="7">
        <v>12115</v>
      </c>
      <c r="D118" s="7">
        <v>3298</v>
      </c>
      <c r="E118" s="7" t="s">
        <v>58</v>
      </c>
      <c r="F118" s="7"/>
      <c r="G118" s="7"/>
      <c r="H118" s="7">
        <v>1</v>
      </c>
      <c r="I118" s="7">
        <v>49</v>
      </c>
      <c r="J118" s="7" t="s">
        <v>135</v>
      </c>
      <c r="K118" s="7" t="s">
        <v>121</v>
      </c>
      <c r="L118" s="7" t="s">
        <v>61</v>
      </c>
      <c r="M118" s="7">
        <v>5</v>
      </c>
      <c r="N118" s="7"/>
      <c r="O118" s="7" t="s">
        <v>88</v>
      </c>
      <c r="P118" s="7"/>
      <c r="Q118" s="7">
        <v>1945</v>
      </c>
      <c r="R118" s="7"/>
      <c r="S118" s="7"/>
    </row>
    <row r="119" spans="1:19" hidden="1" x14ac:dyDescent="0.35">
      <c r="A119">
        <v>118</v>
      </c>
      <c r="B119" s="7">
        <v>21</v>
      </c>
      <c r="C119" s="7">
        <v>12115</v>
      </c>
      <c r="D119" s="7">
        <v>3298</v>
      </c>
      <c r="E119" s="7" t="s">
        <v>58</v>
      </c>
      <c r="F119" s="7"/>
      <c r="G119" s="7"/>
      <c r="H119" s="7">
        <v>1</v>
      </c>
      <c r="I119" s="7">
        <v>49</v>
      </c>
      <c r="J119" s="7" t="s">
        <v>135</v>
      </c>
      <c r="K119" s="7" t="s">
        <v>121</v>
      </c>
      <c r="L119" s="7" t="s">
        <v>61</v>
      </c>
      <c r="M119" s="7">
        <v>6</v>
      </c>
      <c r="N119" s="7"/>
      <c r="O119" s="7" t="s">
        <v>88</v>
      </c>
      <c r="P119" s="7"/>
      <c r="Q119" s="7">
        <v>1945</v>
      </c>
      <c r="R119" s="7"/>
      <c r="S119" s="7"/>
    </row>
    <row r="120" spans="1:19" hidden="1" x14ac:dyDescent="0.35">
      <c r="A120">
        <v>119</v>
      </c>
      <c r="B120" s="7">
        <v>21</v>
      </c>
      <c r="C120" s="7">
        <v>12119</v>
      </c>
      <c r="D120" s="7">
        <v>3298</v>
      </c>
      <c r="E120" s="7" t="s">
        <v>58</v>
      </c>
      <c r="F120" s="7">
        <v>1</v>
      </c>
      <c r="G120" s="7">
        <v>1</v>
      </c>
      <c r="H120" s="7"/>
      <c r="I120" s="7"/>
      <c r="J120" s="7" t="s">
        <v>135</v>
      </c>
      <c r="K120" s="7" t="s">
        <v>121</v>
      </c>
      <c r="L120" s="7" t="s">
        <v>61</v>
      </c>
      <c r="M120" s="7">
        <v>8</v>
      </c>
      <c r="N120" s="7"/>
      <c r="O120" s="7" t="s">
        <v>88</v>
      </c>
      <c r="P120" s="7"/>
      <c r="Q120" s="7">
        <v>1945</v>
      </c>
      <c r="R120" s="7"/>
      <c r="S120" s="7"/>
    </row>
    <row r="121" spans="1:19" hidden="1" x14ac:dyDescent="0.35">
      <c r="A121">
        <v>120</v>
      </c>
      <c r="B121" s="7">
        <v>21</v>
      </c>
      <c r="C121" s="7">
        <v>12119</v>
      </c>
      <c r="D121" s="7">
        <v>3298</v>
      </c>
      <c r="E121" s="7" t="s">
        <v>453</v>
      </c>
      <c r="F121" s="7">
        <v>100</v>
      </c>
      <c r="G121" s="7">
        <v>100</v>
      </c>
      <c r="H121" s="7"/>
      <c r="I121" s="7"/>
      <c r="J121" s="7" t="s">
        <v>59</v>
      </c>
      <c r="K121" s="7" t="s">
        <v>121</v>
      </c>
      <c r="L121" s="7" t="s">
        <v>686</v>
      </c>
      <c r="M121" s="7">
        <v>8</v>
      </c>
      <c r="N121" s="7"/>
      <c r="O121" s="7" t="s">
        <v>88</v>
      </c>
      <c r="P121" s="7"/>
      <c r="Q121" s="7">
        <v>1945</v>
      </c>
      <c r="R121" s="7"/>
      <c r="S121" s="7"/>
    </row>
    <row r="122" spans="1:19" hidden="1" x14ac:dyDescent="0.35">
      <c r="A122">
        <v>121</v>
      </c>
      <c r="B122" s="7">
        <v>21</v>
      </c>
      <c r="C122" s="7">
        <v>12120</v>
      </c>
      <c r="D122" s="7">
        <v>3298</v>
      </c>
      <c r="E122" s="7" t="s">
        <v>453</v>
      </c>
      <c r="F122" s="7">
        <v>100</v>
      </c>
      <c r="G122" s="7">
        <v>100</v>
      </c>
      <c r="H122" s="7"/>
      <c r="I122" s="7"/>
      <c r="J122" s="7" t="s">
        <v>59</v>
      </c>
      <c r="K122" s="7" t="s">
        <v>121</v>
      </c>
      <c r="L122" s="7" t="s">
        <v>686</v>
      </c>
      <c r="M122" s="7">
        <v>8</v>
      </c>
      <c r="N122" s="7"/>
      <c r="O122" s="7" t="s">
        <v>88</v>
      </c>
      <c r="P122" s="7"/>
      <c r="Q122" s="7">
        <v>1945</v>
      </c>
      <c r="R122" s="7"/>
      <c r="S122" s="7"/>
    </row>
    <row r="123" spans="1:19" hidden="1" x14ac:dyDescent="0.35">
      <c r="A123">
        <v>122</v>
      </c>
      <c r="B123" s="7">
        <v>21</v>
      </c>
      <c r="C123" s="7">
        <v>12126</v>
      </c>
      <c r="D123" s="7">
        <v>3298</v>
      </c>
      <c r="E123" s="7" t="s">
        <v>58</v>
      </c>
      <c r="F123" s="7"/>
      <c r="G123" s="7"/>
      <c r="H123" s="7"/>
      <c r="I123" s="7"/>
      <c r="J123" s="7"/>
      <c r="K123" s="7"/>
      <c r="L123" s="7" t="s">
        <v>686</v>
      </c>
      <c r="M123" s="7"/>
      <c r="N123" s="7" t="s">
        <v>90</v>
      </c>
      <c r="O123" s="7" t="s">
        <v>62</v>
      </c>
      <c r="P123" s="7"/>
      <c r="Q123" s="7">
        <v>1891</v>
      </c>
      <c r="R123" s="9" t="s">
        <v>176</v>
      </c>
      <c r="S123" s="7"/>
    </row>
    <row r="124" spans="1:19" hidden="1" x14ac:dyDescent="0.35">
      <c r="A124">
        <v>123</v>
      </c>
      <c r="B124" s="7">
        <v>21</v>
      </c>
      <c r="C124" s="9">
        <v>11110</v>
      </c>
      <c r="D124" s="7">
        <v>3298</v>
      </c>
      <c r="E124" s="20" t="s">
        <v>58</v>
      </c>
      <c r="F124" s="9"/>
      <c r="G124" s="9"/>
      <c r="H124" s="9"/>
      <c r="I124" s="9"/>
      <c r="J124" s="9"/>
      <c r="K124" s="9"/>
      <c r="L124" s="9"/>
      <c r="M124" s="9"/>
      <c r="N124" s="9" t="s">
        <v>90</v>
      </c>
      <c r="O124" s="9" t="s">
        <v>62</v>
      </c>
      <c r="P124" s="9">
        <v>1931</v>
      </c>
      <c r="Q124" s="9">
        <v>1932</v>
      </c>
      <c r="R124" s="9" t="s">
        <v>176</v>
      </c>
      <c r="S124" s="9"/>
    </row>
    <row r="125" spans="1:19" hidden="1" x14ac:dyDescent="0.35">
      <c r="A125">
        <v>124</v>
      </c>
      <c r="B125" s="7">
        <v>21</v>
      </c>
      <c r="C125" s="9">
        <v>11001</v>
      </c>
      <c r="D125" s="7">
        <v>3263</v>
      </c>
      <c r="E125" s="9" t="s">
        <v>295</v>
      </c>
      <c r="F125" s="9"/>
      <c r="G125" s="9"/>
      <c r="H125" s="9"/>
      <c r="I125" s="9"/>
      <c r="J125" s="9"/>
      <c r="K125" s="9"/>
      <c r="L125" s="9"/>
      <c r="M125" s="9"/>
      <c r="N125" s="9" t="s">
        <v>90</v>
      </c>
      <c r="O125" s="9" t="s">
        <v>62</v>
      </c>
      <c r="P125" s="9">
        <v>1932</v>
      </c>
      <c r="Q125" s="9">
        <v>1932</v>
      </c>
      <c r="R125" s="9" t="s">
        <v>176</v>
      </c>
      <c r="S125" s="9"/>
    </row>
    <row r="126" spans="1:19" hidden="1" x14ac:dyDescent="0.35">
      <c r="A126">
        <v>125</v>
      </c>
      <c r="B126" s="7">
        <v>21</v>
      </c>
      <c r="C126" s="9">
        <v>11101</v>
      </c>
      <c r="D126" s="7">
        <v>3263</v>
      </c>
      <c r="E126" s="9" t="s">
        <v>58</v>
      </c>
      <c r="F126" s="9"/>
      <c r="G126" s="9"/>
      <c r="H126" s="9"/>
      <c r="I126" s="9"/>
      <c r="J126" s="9"/>
      <c r="K126" s="9"/>
      <c r="L126" s="9"/>
      <c r="M126" s="9"/>
      <c r="N126" s="9" t="s">
        <v>90</v>
      </c>
      <c r="O126" s="9" t="s">
        <v>62</v>
      </c>
      <c r="P126" s="9">
        <v>1932</v>
      </c>
      <c r="Q126" s="9">
        <v>1932</v>
      </c>
      <c r="R126" s="9" t="s">
        <v>176</v>
      </c>
      <c r="S126" s="9"/>
    </row>
    <row r="127" spans="1:19" hidden="1" x14ac:dyDescent="0.35">
      <c r="A127">
        <v>126</v>
      </c>
      <c r="B127" s="7">
        <v>21</v>
      </c>
      <c r="C127" s="21">
        <v>11013</v>
      </c>
      <c r="D127" s="7">
        <v>3263</v>
      </c>
      <c r="E127" s="20" t="s">
        <v>58</v>
      </c>
      <c r="F127" s="9">
        <v>4</v>
      </c>
      <c r="G127" s="9">
        <v>4</v>
      </c>
      <c r="H127" s="9"/>
      <c r="I127" s="9"/>
      <c r="J127" s="9" t="s">
        <v>59</v>
      </c>
      <c r="K127" s="9" t="s">
        <v>121</v>
      </c>
      <c r="L127" s="9" t="s">
        <v>686</v>
      </c>
      <c r="M127" s="9">
        <v>3</v>
      </c>
      <c r="N127" s="9"/>
      <c r="O127" s="9" t="s">
        <v>62</v>
      </c>
      <c r="P127" s="9">
        <v>1946</v>
      </c>
      <c r="Q127" s="9">
        <v>1946</v>
      </c>
      <c r="R127" s="9" t="s">
        <v>176</v>
      </c>
      <c r="S127" s="9"/>
    </row>
    <row r="128" spans="1:19" hidden="1" x14ac:dyDescent="0.35">
      <c r="A128">
        <v>127</v>
      </c>
      <c r="B128" s="7">
        <v>21</v>
      </c>
      <c r="C128" s="7">
        <v>12061</v>
      </c>
      <c r="D128" s="7">
        <v>3263</v>
      </c>
      <c r="E128" s="7" t="s">
        <v>58</v>
      </c>
      <c r="F128" s="7"/>
      <c r="G128" s="7"/>
      <c r="H128" s="7"/>
      <c r="I128" s="7"/>
      <c r="J128" s="7"/>
      <c r="K128" s="7"/>
      <c r="L128" s="7" t="s">
        <v>686</v>
      </c>
      <c r="M128" s="7"/>
      <c r="N128" s="7"/>
      <c r="O128" s="7" t="s">
        <v>62</v>
      </c>
      <c r="P128" s="7"/>
      <c r="Q128" s="7">
        <v>1922</v>
      </c>
      <c r="R128" s="9" t="s">
        <v>176</v>
      </c>
      <c r="S128" s="7"/>
    </row>
    <row r="129" spans="1:19" hidden="1" x14ac:dyDescent="0.35">
      <c r="A129">
        <v>128</v>
      </c>
      <c r="B129" s="7">
        <v>21</v>
      </c>
      <c r="C129" s="7">
        <v>12061</v>
      </c>
      <c r="D129" s="7">
        <v>3263</v>
      </c>
      <c r="E129" s="7" t="s">
        <v>1900</v>
      </c>
      <c r="F129" s="7"/>
      <c r="G129" s="7"/>
      <c r="H129" s="7"/>
      <c r="I129" s="7"/>
      <c r="J129" s="7"/>
      <c r="K129" s="7"/>
      <c r="L129" s="7" t="s">
        <v>686</v>
      </c>
      <c r="M129" s="7"/>
      <c r="N129" s="7"/>
      <c r="O129" s="7" t="s">
        <v>62</v>
      </c>
      <c r="P129" s="7"/>
      <c r="Q129" s="7">
        <v>1922</v>
      </c>
      <c r="R129" s="9" t="s">
        <v>176</v>
      </c>
      <c r="S129" s="7"/>
    </row>
    <row r="130" spans="1:19" hidden="1" x14ac:dyDescent="0.35">
      <c r="A130">
        <v>129</v>
      </c>
      <c r="B130" s="7">
        <v>21</v>
      </c>
      <c r="C130" s="7">
        <v>12061</v>
      </c>
      <c r="D130" s="7">
        <v>3263</v>
      </c>
      <c r="E130" s="7" t="s">
        <v>1900</v>
      </c>
      <c r="F130" s="7"/>
      <c r="G130" s="7"/>
      <c r="H130" s="7"/>
      <c r="I130" s="7"/>
      <c r="J130" s="7"/>
      <c r="K130" s="7"/>
      <c r="L130" s="7" t="s">
        <v>686</v>
      </c>
      <c r="M130" s="7"/>
      <c r="N130" s="7"/>
      <c r="O130" s="7" t="s">
        <v>62</v>
      </c>
      <c r="P130" s="7"/>
      <c r="Q130" s="7">
        <v>1922</v>
      </c>
      <c r="R130" s="9" t="s">
        <v>176</v>
      </c>
      <c r="S130" s="7"/>
    </row>
    <row r="131" spans="1:19" hidden="1" x14ac:dyDescent="0.35">
      <c r="A131">
        <v>130</v>
      </c>
      <c r="B131" s="7">
        <v>21</v>
      </c>
      <c r="C131" s="7">
        <v>12061</v>
      </c>
      <c r="D131" s="7">
        <v>3263</v>
      </c>
      <c r="E131" s="7" t="s">
        <v>1900</v>
      </c>
      <c r="F131" s="7"/>
      <c r="G131" s="7"/>
      <c r="H131" s="7"/>
      <c r="I131" s="7"/>
      <c r="J131" s="7"/>
      <c r="K131" s="7"/>
      <c r="L131" s="7" t="s">
        <v>686</v>
      </c>
      <c r="M131" s="7"/>
      <c r="N131" s="7"/>
      <c r="O131" s="7" t="s">
        <v>62</v>
      </c>
      <c r="P131" s="7"/>
      <c r="Q131" s="7">
        <v>1922</v>
      </c>
      <c r="R131" s="9" t="s">
        <v>176</v>
      </c>
      <c r="S131" s="7"/>
    </row>
    <row r="132" spans="1:19" hidden="1" x14ac:dyDescent="0.35">
      <c r="A132">
        <v>131</v>
      </c>
      <c r="B132" s="7">
        <v>21</v>
      </c>
      <c r="C132" s="7">
        <v>12062</v>
      </c>
      <c r="D132" s="7">
        <v>3263</v>
      </c>
      <c r="E132" s="7" t="s">
        <v>1900</v>
      </c>
      <c r="F132" s="7"/>
      <c r="G132" s="7"/>
      <c r="H132" s="7"/>
      <c r="I132" s="7"/>
      <c r="J132" s="7"/>
      <c r="K132" s="7"/>
      <c r="L132" s="7" t="s">
        <v>686</v>
      </c>
      <c r="M132" s="7"/>
      <c r="N132" s="7"/>
      <c r="O132" s="7" t="s">
        <v>62</v>
      </c>
      <c r="P132" s="7"/>
      <c r="Q132" s="7">
        <v>1922</v>
      </c>
      <c r="R132" s="9" t="s">
        <v>176</v>
      </c>
      <c r="S132" s="7"/>
    </row>
    <row r="133" spans="1:19" hidden="1" x14ac:dyDescent="0.35">
      <c r="A133">
        <v>132</v>
      </c>
      <c r="B133" s="7">
        <v>21</v>
      </c>
      <c r="C133" s="7">
        <v>12062</v>
      </c>
      <c r="D133" s="7">
        <v>3263</v>
      </c>
      <c r="E133" s="7" t="s">
        <v>1900</v>
      </c>
      <c r="F133" s="7"/>
      <c r="G133" s="7"/>
      <c r="H133" s="7"/>
      <c r="I133" s="7"/>
      <c r="J133" s="7"/>
      <c r="K133" s="7"/>
      <c r="L133" s="7" t="s">
        <v>686</v>
      </c>
      <c r="M133" s="7"/>
      <c r="N133" s="7"/>
      <c r="O133" s="7" t="s">
        <v>62</v>
      </c>
      <c r="P133" s="7"/>
      <c r="Q133" s="7">
        <v>1922</v>
      </c>
      <c r="R133" s="9" t="s">
        <v>176</v>
      </c>
      <c r="S133" s="7"/>
    </row>
    <row r="134" spans="1:19" hidden="1" x14ac:dyDescent="0.35">
      <c r="A134">
        <v>133</v>
      </c>
      <c r="B134" s="7">
        <v>21</v>
      </c>
      <c r="C134" s="7">
        <v>12062</v>
      </c>
      <c r="D134" s="7">
        <v>3263</v>
      </c>
      <c r="E134" s="7" t="s">
        <v>1900</v>
      </c>
      <c r="F134" s="7"/>
      <c r="G134" s="7"/>
      <c r="H134" s="7"/>
      <c r="I134" s="7"/>
      <c r="J134" s="7"/>
      <c r="K134" s="7"/>
      <c r="L134" s="7" t="s">
        <v>686</v>
      </c>
      <c r="M134" s="7"/>
      <c r="N134" s="7"/>
      <c r="O134" s="7" t="s">
        <v>62</v>
      </c>
      <c r="P134" s="7"/>
      <c r="Q134" s="7">
        <v>1922</v>
      </c>
      <c r="R134" s="9" t="s">
        <v>176</v>
      </c>
      <c r="S134" s="7"/>
    </row>
    <row r="135" spans="1:19" hidden="1" x14ac:dyDescent="0.35">
      <c r="A135">
        <v>134</v>
      </c>
      <c r="B135" s="7">
        <v>21</v>
      </c>
      <c r="C135" s="9">
        <v>11059</v>
      </c>
      <c r="D135" s="7">
        <v>3263</v>
      </c>
      <c r="E135" s="20" t="s">
        <v>58</v>
      </c>
      <c r="F135" s="9"/>
      <c r="G135" s="9"/>
      <c r="H135" s="9"/>
      <c r="I135" s="9"/>
      <c r="J135" s="9"/>
      <c r="K135" s="9"/>
      <c r="L135" s="9"/>
      <c r="M135" s="9"/>
      <c r="N135" s="9" t="s">
        <v>90</v>
      </c>
      <c r="O135" s="9" t="s">
        <v>62</v>
      </c>
      <c r="P135" s="9">
        <v>1932</v>
      </c>
      <c r="Q135" s="9">
        <v>1932</v>
      </c>
      <c r="R135" s="9" t="s">
        <v>176</v>
      </c>
      <c r="S135" s="9"/>
    </row>
    <row r="136" spans="1:19" hidden="1" x14ac:dyDescent="0.35">
      <c r="A136">
        <v>135</v>
      </c>
      <c r="B136" s="7">
        <v>21</v>
      </c>
      <c r="C136" s="7">
        <v>12073</v>
      </c>
      <c r="D136" s="7">
        <v>3263</v>
      </c>
      <c r="E136" s="7" t="s">
        <v>58</v>
      </c>
      <c r="F136" s="7"/>
      <c r="G136" s="7"/>
      <c r="H136" s="7"/>
      <c r="I136" s="7"/>
      <c r="J136" s="7"/>
      <c r="K136" s="7"/>
      <c r="L136" s="7" t="s">
        <v>686</v>
      </c>
      <c r="M136" s="7"/>
      <c r="N136" s="7" t="s">
        <v>205</v>
      </c>
      <c r="O136" s="7" t="s">
        <v>88</v>
      </c>
      <c r="P136" s="7"/>
      <c r="Q136" s="7">
        <v>1891</v>
      </c>
      <c r="R136" s="7"/>
      <c r="S136" s="7"/>
    </row>
    <row r="137" spans="1:19" hidden="1" x14ac:dyDescent="0.35">
      <c r="A137">
        <v>136</v>
      </c>
      <c r="B137" s="7">
        <v>21</v>
      </c>
      <c r="C137" s="9">
        <v>11067</v>
      </c>
      <c r="D137" s="7">
        <v>3263</v>
      </c>
      <c r="E137" s="9" t="s">
        <v>58</v>
      </c>
      <c r="F137" s="9"/>
      <c r="G137" s="9"/>
      <c r="H137" s="9"/>
      <c r="I137" s="9"/>
      <c r="J137" s="9"/>
      <c r="K137" s="9"/>
      <c r="L137" s="9"/>
      <c r="M137" s="9"/>
      <c r="N137" s="9" t="s">
        <v>90</v>
      </c>
      <c r="O137" s="9" t="s">
        <v>62</v>
      </c>
      <c r="P137" s="9">
        <v>1932</v>
      </c>
      <c r="Q137" s="9">
        <v>1932</v>
      </c>
      <c r="R137" s="9" t="s">
        <v>176</v>
      </c>
      <c r="S137" s="9"/>
    </row>
    <row r="138" spans="1:19" hidden="1" x14ac:dyDescent="0.35">
      <c r="A138">
        <v>137</v>
      </c>
      <c r="B138" s="7">
        <v>21</v>
      </c>
      <c r="C138" s="9">
        <v>11082</v>
      </c>
      <c r="D138" s="7">
        <v>3263</v>
      </c>
      <c r="E138" s="9" t="s">
        <v>58</v>
      </c>
      <c r="F138" s="9"/>
      <c r="G138" s="9"/>
      <c r="H138" s="9"/>
      <c r="I138" s="9"/>
      <c r="J138" s="9"/>
      <c r="K138" s="9"/>
      <c r="L138" s="9"/>
      <c r="M138" s="9"/>
      <c r="N138" s="9" t="s">
        <v>90</v>
      </c>
      <c r="O138" s="9" t="s">
        <v>105</v>
      </c>
      <c r="P138" s="9">
        <v>1932</v>
      </c>
      <c r="Q138" s="9">
        <v>1932</v>
      </c>
      <c r="R138" s="9" t="s">
        <v>176</v>
      </c>
      <c r="S138" s="9"/>
    </row>
    <row r="139" spans="1:19" hidden="1" x14ac:dyDescent="0.35">
      <c r="A139">
        <v>138</v>
      </c>
      <c r="B139" s="7">
        <v>21</v>
      </c>
      <c r="C139" s="7">
        <v>12082</v>
      </c>
      <c r="D139" s="7">
        <v>3263</v>
      </c>
      <c r="E139" s="7" t="s">
        <v>453</v>
      </c>
      <c r="F139" s="7"/>
      <c r="G139" s="7"/>
      <c r="H139" s="7"/>
      <c r="I139" s="7"/>
      <c r="J139" s="7"/>
      <c r="K139" s="7"/>
      <c r="L139" s="7" t="s">
        <v>686</v>
      </c>
      <c r="M139" s="7"/>
      <c r="N139" s="7" t="s">
        <v>90</v>
      </c>
      <c r="O139" s="7" t="s">
        <v>62</v>
      </c>
      <c r="P139" s="7"/>
      <c r="Q139" s="7">
        <v>1891</v>
      </c>
      <c r="R139" s="9" t="s">
        <v>176</v>
      </c>
      <c r="S139" s="7"/>
    </row>
    <row r="140" spans="1:19" hidden="1" x14ac:dyDescent="0.35">
      <c r="A140">
        <v>139</v>
      </c>
      <c r="B140" s="7">
        <v>21</v>
      </c>
      <c r="C140" s="7">
        <v>12097</v>
      </c>
      <c r="D140" s="7">
        <v>3263</v>
      </c>
      <c r="E140" s="7" t="s">
        <v>295</v>
      </c>
      <c r="F140" s="7"/>
      <c r="G140" s="7"/>
      <c r="H140" s="7"/>
      <c r="I140" s="7"/>
      <c r="J140" s="7"/>
      <c r="K140" s="7"/>
      <c r="L140" s="7" t="s">
        <v>686</v>
      </c>
      <c r="M140" s="7"/>
      <c r="N140" s="7" t="s">
        <v>90</v>
      </c>
      <c r="O140" s="7" t="s">
        <v>88</v>
      </c>
      <c r="P140" s="7"/>
      <c r="Q140" s="7">
        <v>1877</v>
      </c>
      <c r="R140" s="7"/>
      <c r="S140" s="7"/>
    </row>
    <row r="141" spans="1:19" hidden="1" x14ac:dyDescent="0.35">
      <c r="A141">
        <v>140</v>
      </c>
      <c r="B141" s="7">
        <v>21</v>
      </c>
      <c r="C141" s="7">
        <v>12122</v>
      </c>
      <c r="D141" s="7">
        <v>3263</v>
      </c>
      <c r="E141" s="7" t="s">
        <v>58</v>
      </c>
      <c r="F141" s="7">
        <v>1</v>
      </c>
      <c r="G141" s="7">
        <v>10</v>
      </c>
      <c r="H141" s="7"/>
      <c r="I141" s="7"/>
      <c r="J141" s="7" t="s">
        <v>59</v>
      </c>
      <c r="K141" s="7" t="s">
        <v>121</v>
      </c>
      <c r="L141" s="7" t="s">
        <v>686</v>
      </c>
      <c r="M141" s="7">
        <v>8</v>
      </c>
      <c r="N141" s="7"/>
      <c r="O141" s="7" t="s">
        <v>62</v>
      </c>
      <c r="P141" s="7"/>
      <c r="Q141" s="7">
        <v>1945</v>
      </c>
      <c r="R141" s="9" t="s">
        <v>176</v>
      </c>
      <c r="S141" s="7"/>
    </row>
    <row r="142" spans="1:19" hidden="1" x14ac:dyDescent="0.35">
      <c r="A142">
        <v>141</v>
      </c>
      <c r="B142" s="7">
        <v>21</v>
      </c>
      <c r="C142" s="21">
        <v>11013</v>
      </c>
      <c r="D142" s="20">
        <v>3845</v>
      </c>
      <c r="E142" s="20" t="s">
        <v>58</v>
      </c>
      <c r="F142" s="9">
        <v>10</v>
      </c>
      <c r="G142" s="9">
        <v>10</v>
      </c>
      <c r="H142" s="9"/>
      <c r="I142" s="9"/>
      <c r="J142" s="9" t="s">
        <v>59</v>
      </c>
      <c r="K142" s="9" t="s">
        <v>121</v>
      </c>
      <c r="L142" s="9" t="s">
        <v>686</v>
      </c>
      <c r="M142" s="9">
        <v>5</v>
      </c>
      <c r="N142" s="9"/>
      <c r="O142" s="9" t="s">
        <v>62</v>
      </c>
      <c r="P142" s="9">
        <v>1946</v>
      </c>
      <c r="Q142" s="9">
        <v>1946</v>
      </c>
      <c r="R142" s="9" t="s">
        <v>176</v>
      </c>
      <c r="S142" s="9"/>
    </row>
    <row r="143" spans="1:19" hidden="1" x14ac:dyDescent="0.35">
      <c r="A143">
        <v>142</v>
      </c>
      <c r="B143" s="7">
        <v>21</v>
      </c>
      <c r="C143" s="7">
        <v>12061</v>
      </c>
      <c r="D143" s="20">
        <v>3845</v>
      </c>
      <c r="E143" s="7" t="s">
        <v>58</v>
      </c>
      <c r="F143" s="7"/>
      <c r="G143" s="7"/>
      <c r="H143" s="7"/>
      <c r="I143" s="7"/>
      <c r="J143" s="7"/>
      <c r="K143" s="7"/>
      <c r="L143" s="7" t="s">
        <v>686</v>
      </c>
      <c r="M143" s="7"/>
      <c r="N143" s="7"/>
      <c r="O143" s="7" t="s">
        <v>62</v>
      </c>
      <c r="P143" s="7"/>
      <c r="Q143" s="7">
        <v>1932</v>
      </c>
      <c r="R143" s="9" t="s">
        <v>176</v>
      </c>
      <c r="S143" s="7"/>
    </row>
    <row r="144" spans="1:19" hidden="1" x14ac:dyDescent="0.35">
      <c r="A144">
        <v>143</v>
      </c>
      <c r="B144" s="7">
        <v>21</v>
      </c>
      <c r="C144" s="7">
        <v>12061</v>
      </c>
      <c r="D144" s="20">
        <v>3845</v>
      </c>
      <c r="E144" s="7" t="s">
        <v>1900</v>
      </c>
      <c r="F144" s="7"/>
      <c r="G144" s="7"/>
      <c r="H144" s="7"/>
      <c r="I144" s="7"/>
      <c r="J144" s="7"/>
      <c r="K144" s="7"/>
      <c r="L144" s="7" t="s">
        <v>686</v>
      </c>
      <c r="M144" s="7"/>
      <c r="N144" s="7"/>
      <c r="O144" s="7" t="s">
        <v>62</v>
      </c>
      <c r="P144" s="7"/>
      <c r="Q144" s="7">
        <v>1932</v>
      </c>
      <c r="R144" s="9" t="s">
        <v>176</v>
      </c>
      <c r="S144" s="7"/>
    </row>
    <row r="145" spans="1:19" hidden="1" x14ac:dyDescent="0.35">
      <c r="A145">
        <v>144</v>
      </c>
      <c r="B145" s="7">
        <v>21</v>
      </c>
      <c r="C145" s="7">
        <v>12061</v>
      </c>
      <c r="D145" s="20">
        <v>3845</v>
      </c>
      <c r="E145" s="7" t="s">
        <v>1900</v>
      </c>
      <c r="F145" s="7"/>
      <c r="G145" s="7"/>
      <c r="H145" s="7"/>
      <c r="I145" s="7"/>
      <c r="J145" s="7"/>
      <c r="K145" s="7"/>
      <c r="L145" s="7" t="s">
        <v>686</v>
      </c>
      <c r="M145" s="7"/>
      <c r="N145" s="7"/>
      <c r="O145" s="7" t="s">
        <v>62</v>
      </c>
      <c r="P145" s="7"/>
      <c r="Q145" s="7">
        <v>1932</v>
      </c>
      <c r="R145" s="9" t="s">
        <v>176</v>
      </c>
      <c r="S145" s="7"/>
    </row>
    <row r="146" spans="1:19" hidden="1" x14ac:dyDescent="0.35">
      <c r="A146">
        <v>145</v>
      </c>
      <c r="B146" s="7">
        <v>21</v>
      </c>
      <c r="C146" s="7">
        <v>12061</v>
      </c>
      <c r="D146" s="20">
        <v>3845</v>
      </c>
      <c r="E146" s="7" t="s">
        <v>1900</v>
      </c>
      <c r="F146" s="7"/>
      <c r="G146" s="7"/>
      <c r="H146" s="7"/>
      <c r="I146" s="7"/>
      <c r="J146" s="7"/>
      <c r="K146" s="7"/>
      <c r="L146" s="7" t="s">
        <v>686</v>
      </c>
      <c r="M146" s="7"/>
      <c r="N146" s="7"/>
      <c r="O146" s="7" t="s">
        <v>62</v>
      </c>
      <c r="P146" s="7"/>
      <c r="Q146" s="7">
        <v>1932</v>
      </c>
      <c r="R146" s="9" t="s">
        <v>176</v>
      </c>
      <c r="S146" s="7"/>
    </row>
    <row r="147" spans="1:19" hidden="1" x14ac:dyDescent="0.35">
      <c r="A147">
        <v>146</v>
      </c>
      <c r="B147" s="7">
        <v>21</v>
      </c>
      <c r="C147" s="7">
        <v>12062</v>
      </c>
      <c r="D147" s="20">
        <v>3845</v>
      </c>
      <c r="E147" s="7" t="s">
        <v>1900</v>
      </c>
      <c r="F147" s="7"/>
      <c r="G147" s="7"/>
      <c r="H147" s="7"/>
      <c r="I147" s="7"/>
      <c r="J147" s="7"/>
      <c r="K147" s="7"/>
      <c r="L147" s="7" t="s">
        <v>686</v>
      </c>
      <c r="M147" s="7"/>
      <c r="N147" s="7"/>
      <c r="O147" s="7" t="s">
        <v>62</v>
      </c>
      <c r="P147" s="7"/>
      <c r="Q147" s="7">
        <v>1932</v>
      </c>
      <c r="R147" s="9" t="s">
        <v>176</v>
      </c>
      <c r="S147" s="7"/>
    </row>
    <row r="148" spans="1:19" hidden="1" x14ac:dyDescent="0.35">
      <c r="A148">
        <v>147</v>
      </c>
      <c r="B148" s="7">
        <v>21</v>
      </c>
      <c r="C148" s="7">
        <v>12062</v>
      </c>
      <c r="D148" s="20">
        <v>3845</v>
      </c>
      <c r="E148" s="7" t="s">
        <v>1900</v>
      </c>
      <c r="F148" s="7"/>
      <c r="G148" s="7"/>
      <c r="H148" s="7"/>
      <c r="I148" s="7"/>
      <c r="J148" s="7"/>
      <c r="K148" s="7"/>
      <c r="L148" s="7" t="s">
        <v>686</v>
      </c>
      <c r="M148" s="7"/>
      <c r="N148" s="7"/>
      <c r="O148" s="7" t="s">
        <v>62</v>
      </c>
      <c r="P148" s="7"/>
      <c r="Q148" s="7">
        <v>1932</v>
      </c>
      <c r="R148" s="9" t="s">
        <v>176</v>
      </c>
      <c r="S148" s="7"/>
    </row>
    <row r="149" spans="1:19" hidden="1" x14ac:dyDescent="0.35">
      <c r="A149">
        <v>148</v>
      </c>
      <c r="B149" s="7">
        <v>21</v>
      </c>
      <c r="C149" s="7">
        <v>12062</v>
      </c>
      <c r="D149" s="20">
        <v>3845</v>
      </c>
      <c r="E149" s="7" t="s">
        <v>1900</v>
      </c>
      <c r="F149" s="7"/>
      <c r="G149" s="7"/>
      <c r="H149" s="7"/>
      <c r="I149" s="7"/>
      <c r="J149" s="7"/>
      <c r="K149" s="7"/>
      <c r="L149" s="7" t="s">
        <v>686</v>
      </c>
      <c r="M149" s="7"/>
      <c r="N149" s="7"/>
      <c r="O149" s="7" t="s">
        <v>62</v>
      </c>
      <c r="P149" s="7"/>
      <c r="Q149" s="7">
        <v>1932</v>
      </c>
      <c r="R149" s="9" t="s">
        <v>176</v>
      </c>
      <c r="S149" s="7"/>
    </row>
    <row r="150" spans="1:19" hidden="1" x14ac:dyDescent="0.35">
      <c r="A150">
        <v>149</v>
      </c>
      <c r="B150" s="7">
        <v>21</v>
      </c>
      <c r="C150" s="7">
        <v>12071</v>
      </c>
      <c r="D150" s="20">
        <v>3845</v>
      </c>
      <c r="E150" s="7" t="s">
        <v>58</v>
      </c>
      <c r="F150" s="7"/>
      <c r="G150" s="7"/>
      <c r="H150" s="7"/>
      <c r="I150" s="7"/>
      <c r="J150" s="7"/>
      <c r="K150" s="7"/>
      <c r="L150" s="7" t="s">
        <v>686</v>
      </c>
      <c r="M150" s="7"/>
      <c r="N150" s="7" t="s">
        <v>205</v>
      </c>
      <c r="O150" s="7" t="s">
        <v>88</v>
      </c>
      <c r="P150" s="7"/>
      <c r="Q150" s="7">
        <v>1880</v>
      </c>
      <c r="R150" s="7"/>
      <c r="S150" s="7"/>
    </row>
    <row r="151" spans="1:19" hidden="1" x14ac:dyDescent="0.35">
      <c r="A151">
        <v>150</v>
      </c>
      <c r="B151" s="7">
        <v>21</v>
      </c>
      <c r="C151" s="9">
        <v>11029</v>
      </c>
      <c r="D151" s="20">
        <v>3845</v>
      </c>
      <c r="E151" s="9" t="s">
        <v>453</v>
      </c>
      <c r="F151" s="9">
        <v>2</v>
      </c>
      <c r="G151" s="9">
        <v>2</v>
      </c>
      <c r="H151" s="9"/>
      <c r="I151" s="9"/>
      <c r="J151" s="9" t="s">
        <v>59</v>
      </c>
      <c r="K151" s="9" t="s">
        <v>121</v>
      </c>
      <c r="L151" s="9" t="s">
        <v>686</v>
      </c>
      <c r="M151" s="9">
        <v>5</v>
      </c>
      <c r="N151" s="9"/>
      <c r="O151" s="9" t="s">
        <v>88</v>
      </c>
      <c r="P151" s="9">
        <v>1944</v>
      </c>
      <c r="Q151" s="9">
        <v>1944</v>
      </c>
      <c r="R151" s="9"/>
      <c r="S151" s="9"/>
    </row>
    <row r="152" spans="1:19" hidden="1" x14ac:dyDescent="0.35">
      <c r="A152">
        <v>151</v>
      </c>
      <c r="B152" s="7">
        <v>21</v>
      </c>
      <c r="C152" s="9">
        <v>11003</v>
      </c>
      <c r="D152" s="20">
        <v>3845</v>
      </c>
      <c r="E152" s="20" t="s">
        <v>58</v>
      </c>
      <c r="F152" s="9"/>
      <c r="G152" s="9"/>
      <c r="H152" s="9"/>
      <c r="I152" s="9"/>
      <c r="J152" s="9"/>
      <c r="K152" s="9"/>
      <c r="L152" s="9"/>
      <c r="M152" s="9"/>
      <c r="N152" s="9" t="s">
        <v>90</v>
      </c>
      <c r="O152" s="9" t="s">
        <v>62</v>
      </c>
      <c r="P152" s="9">
        <v>1932</v>
      </c>
      <c r="Q152" s="9">
        <v>1932</v>
      </c>
      <c r="R152" s="9" t="s">
        <v>176</v>
      </c>
      <c r="S152" s="9"/>
    </row>
    <row r="153" spans="1:19" hidden="1" x14ac:dyDescent="0.35">
      <c r="A153">
        <v>152</v>
      </c>
      <c r="B153" s="7">
        <v>21</v>
      </c>
      <c r="C153" s="7">
        <v>16009</v>
      </c>
      <c r="D153" s="20">
        <v>3845</v>
      </c>
      <c r="E153" s="7" t="s">
        <v>295</v>
      </c>
      <c r="F153" s="7"/>
      <c r="G153" s="7"/>
      <c r="H153" s="7"/>
      <c r="I153" s="7"/>
      <c r="J153" s="7"/>
      <c r="K153" s="7"/>
      <c r="L153" s="7"/>
      <c r="M153" s="7"/>
      <c r="N153" s="7" t="s">
        <v>90</v>
      </c>
      <c r="O153" s="7" t="s">
        <v>105</v>
      </c>
      <c r="P153" s="7"/>
      <c r="Q153" s="7">
        <v>1951</v>
      </c>
      <c r="R153" s="7"/>
      <c r="S153" s="7"/>
    </row>
    <row r="154" spans="1:19" hidden="1" x14ac:dyDescent="0.35">
      <c r="A154">
        <v>153</v>
      </c>
      <c r="B154" s="7">
        <v>21</v>
      </c>
      <c r="C154" s="9">
        <v>11076</v>
      </c>
      <c r="D154" s="20">
        <v>3845</v>
      </c>
      <c r="E154" s="9" t="s">
        <v>58</v>
      </c>
      <c r="F154" s="9"/>
      <c r="G154" s="9"/>
      <c r="H154" s="9"/>
      <c r="I154" s="9"/>
      <c r="J154" s="9"/>
      <c r="K154" s="9"/>
      <c r="L154" s="9"/>
      <c r="M154" s="9"/>
      <c r="N154" s="9" t="s">
        <v>90</v>
      </c>
      <c r="O154" s="9" t="s">
        <v>62</v>
      </c>
      <c r="P154" s="9">
        <v>1932</v>
      </c>
      <c r="Q154" s="9">
        <v>1932</v>
      </c>
      <c r="R154" s="9" t="s">
        <v>176</v>
      </c>
      <c r="S154" s="9"/>
    </row>
    <row r="155" spans="1:19" hidden="1" x14ac:dyDescent="0.35">
      <c r="A155">
        <v>154</v>
      </c>
      <c r="B155" s="7">
        <v>21</v>
      </c>
      <c r="C155" s="7">
        <v>12097</v>
      </c>
      <c r="D155" s="20">
        <v>3845</v>
      </c>
      <c r="E155" s="7" t="s">
        <v>295</v>
      </c>
      <c r="F155" s="7"/>
      <c r="G155" s="7"/>
      <c r="H155" s="7"/>
      <c r="I155" s="7"/>
      <c r="J155" s="7"/>
      <c r="K155" s="7"/>
      <c r="L155" s="7" t="s">
        <v>686</v>
      </c>
      <c r="M155" s="7"/>
      <c r="N155" s="7" t="s">
        <v>90</v>
      </c>
      <c r="O155" s="7" t="s">
        <v>88</v>
      </c>
      <c r="P155" s="7"/>
      <c r="Q155" s="7">
        <v>1880</v>
      </c>
      <c r="R155" s="7"/>
      <c r="S155" s="7"/>
    </row>
    <row r="156" spans="1:19" hidden="1" x14ac:dyDescent="0.35">
      <c r="A156">
        <v>155</v>
      </c>
      <c r="B156" s="7">
        <v>21</v>
      </c>
      <c r="C156" s="7">
        <v>12081</v>
      </c>
      <c r="D156" s="7">
        <v>3846</v>
      </c>
      <c r="E156" s="7" t="s">
        <v>58</v>
      </c>
      <c r="F156" s="7"/>
      <c r="G156" s="7"/>
      <c r="H156" s="7"/>
      <c r="I156" s="7"/>
      <c r="J156" s="7"/>
      <c r="K156" s="7"/>
      <c r="L156" s="7"/>
      <c r="M156" s="7"/>
      <c r="N156" s="7"/>
      <c r="O156" s="7" t="s">
        <v>105</v>
      </c>
      <c r="P156" s="7"/>
      <c r="Q156" s="7">
        <v>1890</v>
      </c>
      <c r="R156" s="9" t="s">
        <v>176</v>
      </c>
      <c r="S156" s="7"/>
    </row>
    <row r="157" spans="1:19" hidden="1" x14ac:dyDescent="0.35">
      <c r="A157">
        <v>156</v>
      </c>
      <c r="B157" s="7">
        <v>21</v>
      </c>
      <c r="C157" s="7">
        <v>12122</v>
      </c>
      <c r="D157" s="7">
        <v>3846</v>
      </c>
      <c r="E157" s="7" t="s">
        <v>58</v>
      </c>
      <c r="F157" s="7"/>
      <c r="G157" s="7"/>
      <c r="H157" s="7"/>
      <c r="I157" s="7"/>
      <c r="J157" s="7"/>
      <c r="K157" s="7"/>
      <c r="L157" s="7"/>
      <c r="M157" s="7"/>
      <c r="N157" s="7" t="s">
        <v>90</v>
      </c>
      <c r="O157" s="7" t="s">
        <v>62</v>
      </c>
      <c r="P157" s="7"/>
      <c r="Q157" s="7">
        <v>1945</v>
      </c>
      <c r="R157" s="9" t="s">
        <v>176</v>
      </c>
      <c r="S157" s="7"/>
    </row>
    <row r="158" spans="1:19" hidden="1" x14ac:dyDescent="0.35">
      <c r="A158">
        <v>157</v>
      </c>
      <c r="B158" s="7">
        <v>21</v>
      </c>
      <c r="C158" s="21">
        <v>11013</v>
      </c>
      <c r="D158" s="7">
        <v>3658</v>
      </c>
      <c r="E158" s="9" t="s">
        <v>58</v>
      </c>
      <c r="F158" s="9">
        <v>10</v>
      </c>
      <c r="G158" s="9">
        <v>10</v>
      </c>
      <c r="H158" s="9"/>
      <c r="I158" s="9"/>
      <c r="J158" s="9" t="s">
        <v>59</v>
      </c>
      <c r="K158" s="9" t="s">
        <v>121</v>
      </c>
      <c r="L158" s="9" t="s">
        <v>61</v>
      </c>
      <c r="M158" s="9">
        <v>5</v>
      </c>
      <c r="N158" s="9"/>
      <c r="O158" s="9" t="s">
        <v>62</v>
      </c>
      <c r="P158" s="9">
        <v>1946</v>
      </c>
      <c r="Q158" s="9">
        <v>1946</v>
      </c>
      <c r="R158" s="9" t="s">
        <v>176</v>
      </c>
      <c r="S158" s="9"/>
    </row>
    <row r="159" spans="1:19" hidden="1" x14ac:dyDescent="0.35">
      <c r="A159">
        <v>158</v>
      </c>
      <c r="B159" s="7">
        <v>21</v>
      </c>
      <c r="C159" s="9">
        <v>11108</v>
      </c>
      <c r="D159" s="7">
        <v>3658</v>
      </c>
      <c r="E159" s="9" t="s">
        <v>173</v>
      </c>
      <c r="F159" s="9">
        <v>20</v>
      </c>
      <c r="G159" s="9">
        <v>20</v>
      </c>
      <c r="H159" s="9"/>
      <c r="I159" s="9"/>
      <c r="J159" s="9" t="s">
        <v>59</v>
      </c>
      <c r="K159" s="9" t="s">
        <v>121</v>
      </c>
      <c r="L159" s="9" t="s">
        <v>686</v>
      </c>
      <c r="M159" s="9">
        <v>1</v>
      </c>
      <c r="N159" s="9"/>
      <c r="O159" s="9" t="s">
        <v>62</v>
      </c>
      <c r="P159" s="9">
        <v>1945</v>
      </c>
      <c r="Q159" s="9">
        <v>1945</v>
      </c>
      <c r="R159" s="9" t="s">
        <v>176</v>
      </c>
      <c r="S159" s="9"/>
    </row>
    <row r="160" spans="1:19" hidden="1" x14ac:dyDescent="0.35">
      <c r="A160">
        <v>159</v>
      </c>
      <c r="B160" s="7">
        <v>21</v>
      </c>
      <c r="C160" s="9">
        <v>11003</v>
      </c>
      <c r="D160" s="7">
        <v>3295</v>
      </c>
      <c r="E160" s="9" t="s">
        <v>58</v>
      </c>
      <c r="F160" s="9"/>
      <c r="G160" s="9"/>
      <c r="H160" s="9"/>
      <c r="I160" s="9"/>
      <c r="J160" s="9"/>
      <c r="K160" s="9" t="s">
        <v>121</v>
      </c>
      <c r="L160" s="9" t="s">
        <v>686</v>
      </c>
      <c r="M160" s="9"/>
      <c r="N160" s="9" t="s">
        <v>90</v>
      </c>
      <c r="O160" s="9" t="s">
        <v>62</v>
      </c>
      <c r="P160" s="9">
        <v>1942</v>
      </c>
      <c r="Q160" s="9">
        <v>1942</v>
      </c>
      <c r="R160" s="9" t="s">
        <v>176</v>
      </c>
      <c r="S160" s="9"/>
    </row>
    <row r="161" spans="1:19" hidden="1" x14ac:dyDescent="0.35">
      <c r="A161">
        <v>160</v>
      </c>
      <c r="B161" s="7">
        <v>21</v>
      </c>
      <c r="C161" s="7">
        <v>12073</v>
      </c>
      <c r="D161" s="7">
        <v>3658</v>
      </c>
      <c r="E161" s="7" t="s">
        <v>58</v>
      </c>
      <c r="F161" s="7"/>
      <c r="G161" s="7"/>
      <c r="H161" s="7"/>
      <c r="I161" s="7"/>
      <c r="J161" s="7"/>
      <c r="K161" s="7"/>
      <c r="L161" s="7" t="s">
        <v>686</v>
      </c>
      <c r="M161" s="7"/>
      <c r="N161" s="7" t="s">
        <v>205</v>
      </c>
      <c r="O161" s="7" t="s">
        <v>88</v>
      </c>
      <c r="P161" s="7"/>
      <c r="Q161" s="7">
        <v>1836</v>
      </c>
      <c r="R161" s="7"/>
      <c r="S161" s="7"/>
    </row>
    <row r="162" spans="1:19" hidden="1" x14ac:dyDescent="0.35">
      <c r="A162">
        <v>161</v>
      </c>
      <c r="B162" s="7">
        <v>21</v>
      </c>
      <c r="C162" s="7">
        <v>16009</v>
      </c>
      <c r="D162" s="7">
        <v>3658</v>
      </c>
      <c r="E162" s="7" t="s">
        <v>295</v>
      </c>
      <c r="F162" s="7"/>
      <c r="G162" s="7"/>
      <c r="H162" s="7"/>
      <c r="I162" s="7"/>
      <c r="J162" s="7"/>
      <c r="K162" s="7"/>
      <c r="L162" s="7"/>
      <c r="M162" s="7"/>
      <c r="N162" s="7" t="s">
        <v>90</v>
      </c>
      <c r="O162" s="7" t="s">
        <v>105</v>
      </c>
      <c r="P162" s="7"/>
      <c r="Q162" s="7">
        <v>1951</v>
      </c>
      <c r="R162" s="7"/>
      <c r="S162" s="7"/>
    </row>
    <row r="163" spans="1:19" hidden="1" x14ac:dyDescent="0.35">
      <c r="A163">
        <v>162</v>
      </c>
      <c r="B163" s="7">
        <v>21</v>
      </c>
      <c r="C163" s="7">
        <v>16009</v>
      </c>
      <c r="D163" s="7">
        <v>3649</v>
      </c>
      <c r="E163" s="7" t="s">
        <v>295</v>
      </c>
      <c r="F163" s="7"/>
      <c r="G163" s="7"/>
      <c r="H163" s="7"/>
      <c r="I163" s="7"/>
      <c r="J163" s="7"/>
      <c r="K163" s="7"/>
      <c r="L163" s="7"/>
      <c r="M163" s="7"/>
      <c r="N163" s="7" t="s">
        <v>90</v>
      </c>
      <c r="O163" s="7" t="s">
        <v>105</v>
      </c>
      <c r="P163" s="7"/>
      <c r="Q163" s="7">
        <v>1951</v>
      </c>
      <c r="R163" s="7"/>
      <c r="S163" s="7"/>
    </row>
    <row r="164" spans="1:19" hidden="1" x14ac:dyDescent="0.35">
      <c r="A164">
        <v>163</v>
      </c>
      <c r="B164" s="7">
        <v>21</v>
      </c>
      <c r="C164" s="7">
        <v>12097</v>
      </c>
      <c r="D164" s="7">
        <v>3649</v>
      </c>
      <c r="E164" s="7" t="s">
        <v>295</v>
      </c>
      <c r="F164" s="7"/>
      <c r="G164" s="7"/>
      <c r="H164" s="7"/>
      <c r="I164" s="7"/>
      <c r="J164" s="7"/>
      <c r="K164" s="7"/>
      <c r="L164" s="7" t="s">
        <v>686</v>
      </c>
      <c r="M164" s="7"/>
      <c r="N164" s="7" t="s">
        <v>90</v>
      </c>
      <c r="O164" s="7" t="s">
        <v>62</v>
      </c>
      <c r="P164" s="7"/>
      <c r="Q164" s="7">
        <v>1881</v>
      </c>
      <c r="R164" s="7"/>
      <c r="S164" s="7"/>
    </row>
    <row r="165" spans="1:19" hidden="1" x14ac:dyDescent="0.35">
      <c r="A165">
        <v>164</v>
      </c>
      <c r="B165" s="7">
        <v>21</v>
      </c>
      <c r="C165" s="7">
        <v>12097</v>
      </c>
      <c r="D165" s="7">
        <v>3288</v>
      </c>
      <c r="E165" s="7" t="s">
        <v>295</v>
      </c>
      <c r="F165" s="7"/>
      <c r="G165" s="7"/>
      <c r="H165" s="7"/>
      <c r="I165" s="7"/>
      <c r="J165" s="7"/>
      <c r="K165" s="7"/>
      <c r="L165" s="7" t="s">
        <v>686</v>
      </c>
      <c r="M165" s="7"/>
      <c r="N165" s="7" t="s">
        <v>90</v>
      </c>
      <c r="O165" s="7" t="s">
        <v>88</v>
      </c>
      <c r="P165" s="7"/>
      <c r="Q165" s="7">
        <v>1876</v>
      </c>
      <c r="R165" s="7"/>
      <c r="S165" s="7"/>
    </row>
    <row r="166" spans="1:19" hidden="1" x14ac:dyDescent="0.35">
      <c r="A166">
        <v>165</v>
      </c>
      <c r="B166" s="7">
        <v>21</v>
      </c>
      <c r="C166" s="9">
        <v>11034</v>
      </c>
      <c r="D166" s="20">
        <v>3928</v>
      </c>
      <c r="E166" s="9" t="s">
        <v>295</v>
      </c>
      <c r="F166" s="9">
        <v>2</v>
      </c>
      <c r="G166" s="9">
        <v>2</v>
      </c>
      <c r="H166" s="9"/>
      <c r="I166" s="9"/>
      <c r="J166" s="9" t="s">
        <v>59</v>
      </c>
      <c r="K166" s="9" t="s">
        <v>121</v>
      </c>
      <c r="L166" s="9" t="s">
        <v>686</v>
      </c>
      <c r="M166" s="9"/>
      <c r="N166" s="9"/>
      <c r="O166" s="9" t="s">
        <v>62</v>
      </c>
      <c r="P166" s="9">
        <v>1883</v>
      </c>
      <c r="Q166" s="9">
        <v>1883</v>
      </c>
      <c r="R166" s="9" t="s">
        <v>1666</v>
      </c>
      <c r="S166" s="9"/>
    </row>
    <row r="167" spans="1:19" hidden="1" x14ac:dyDescent="0.35">
      <c r="A167">
        <v>166</v>
      </c>
      <c r="B167" s="7">
        <v>21</v>
      </c>
      <c r="C167" s="7">
        <v>12057</v>
      </c>
      <c r="D167" s="20">
        <v>3928</v>
      </c>
      <c r="E167" s="7" t="s">
        <v>295</v>
      </c>
      <c r="F167" s="7"/>
      <c r="G167" s="7"/>
      <c r="H167" s="7"/>
      <c r="I167" s="7"/>
      <c r="J167" s="7"/>
      <c r="K167" s="7"/>
      <c r="L167" s="7" t="s">
        <v>686</v>
      </c>
      <c r="M167" s="7"/>
      <c r="N167" s="7" t="s">
        <v>205</v>
      </c>
      <c r="O167" s="7" t="s">
        <v>62</v>
      </c>
      <c r="P167" s="7"/>
      <c r="Q167" s="7">
        <v>1880</v>
      </c>
      <c r="R167" s="7" t="s">
        <v>15</v>
      </c>
      <c r="S167" s="7"/>
    </row>
    <row r="168" spans="1:19" hidden="1" x14ac:dyDescent="0.35">
      <c r="A168">
        <v>167</v>
      </c>
      <c r="B168" s="7">
        <v>21</v>
      </c>
      <c r="C168" s="7">
        <v>12071</v>
      </c>
      <c r="D168" s="20">
        <v>3928</v>
      </c>
      <c r="E168" s="7" t="s">
        <v>58</v>
      </c>
      <c r="F168" s="7"/>
      <c r="G168" s="7"/>
      <c r="H168" s="7"/>
      <c r="I168" s="7"/>
      <c r="J168" s="7"/>
      <c r="K168" s="7"/>
      <c r="L168" s="7" t="s">
        <v>686</v>
      </c>
      <c r="M168" s="7"/>
      <c r="N168" s="7" t="s">
        <v>205</v>
      </c>
      <c r="O168" s="7" t="s">
        <v>88</v>
      </c>
      <c r="P168" s="7"/>
      <c r="Q168" s="7">
        <v>1925</v>
      </c>
      <c r="R168" s="7"/>
      <c r="S168" s="7"/>
    </row>
    <row r="169" spans="1:19" hidden="1" x14ac:dyDescent="0.35">
      <c r="A169">
        <v>168</v>
      </c>
      <c r="B169" s="7">
        <v>21</v>
      </c>
      <c r="C169" s="7">
        <v>12073</v>
      </c>
      <c r="D169" s="20">
        <v>3928</v>
      </c>
      <c r="E169" s="7" t="s">
        <v>295</v>
      </c>
      <c r="F169" s="7"/>
      <c r="G169" s="7"/>
      <c r="H169" s="7"/>
      <c r="I169" s="7"/>
      <c r="J169" s="7"/>
      <c r="K169" s="7"/>
      <c r="L169" s="7" t="s">
        <v>686</v>
      </c>
      <c r="M169" s="7"/>
      <c r="N169" s="7" t="s">
        <v>205</v>
      </c>
      <c r="O169" s="7" t="s">
        <v>62</v>
      </c>
      <c r="P169" s="7"/>
      <c r="Q169" s="7">
        <v>1880</v>
      </c>
      <c r="R169" s="7"/>
      <c r="S169" s="7" t="s">
        <v>15</v>
      </c>
    </row>
    <row r="170" spans="1:19" hidden="1" x14ac:dyDescent="0.35">
      <c r="A170">
        <v>169</v>
      </c>
      <c r="B170" s="7">
        <v>21</v>
      </c>
      <c r="C170" s="7">
        <v>12071</v>
      </c>
      <c r="D170" s="7">
        <v>3650</v>
      </c>
      <c r="E170" s="7" t="s">
        <v>58</v>
      </c>
      <c r="F170" s="7"/>
      <c r="G170" s="7"/>
      <c r="H170" s="7"/>
      <c r="I170" s="7"/>
      <c r="J170" s="7"/>
      <c r="K170" s="7"/>
      <c r="L170" s="7" t="s">
        <v>686</v>
      </c>
      <c r="M170" s="7"/>
      <c r="N170" s="7" t="s">
        <v>205</v>
      </c>
      <c r="O170" s="7" t="s">
        <v>88</v>
      </c>
      <c r="P170" s="7"/>
      <c r="Q170" s="7">
        <v>1880</v>
      </c>
      <c r="R170" s="7"/>
      <c r="S170" s="7"/>
    </row>
    <row r="171" spans="1:19" hidden="1" x14ac:dyDescent="0.35">
      <c r="A171">
        <v>170</v>
      </c>
      <c r="B171" s="7">
        <v>21</v>
      </c>
      <c r="C171" s="7">
        <v>12071</v>
      </c>
      <c r="D171" s="7">
        <v>3650</v>
      </c>
      <c r="E171" s="7" t="s">
        <v>58</v>
      </c>
      <c r="F171" s="7"/>
      <c r="G171" s="7"/>
      <c r="H171" s="7"/>
      <c r="I171" s="7"/>
      <c r="J171" s="7"/>
      <c r="K171" s="7"/>
      <c r="L171" s="7" t="s">
        <v>686</v>
      </c>
      <c r="M171" s="7"/>
      <c r="N171" s="7" t="s">
        <v>684</v>
      </c>
      <c r="O171" s="7" t="s">
        <v>88</v>
      </c>
      <c r="P171" s="7"/>
      <c r="Q171" s="7">
        <v>1930</v>
      </c>
      <c r="R171" s="7"/>
      <c r="S171" s="7"/>
    </row>
    <row r="172" spans="1:19" hidden="1" x14ac:dyDescent="0.35">
      <c r="A172">
        <v>171</v>
      </c>
      <c r="B172" s="7">
        <v>21</v>
      </c>
      <c r="C172" s="9">
        <v>11086</v>
      </c>
      <c r="D172" s="7">
        <v>3650</v>
      </c>
      <c r="E172" s="9" t="s">
        <v>295</v>
      </c>
      <c r="F172" s="9"/>
      <c r="G172" s="9"/>
      <c r="H172" s="9"/>
      <c r="I172" s="9"/>
      <c r="J172" s="9"/>
      <c r="K172" s="9" t="s">
        <v>121</v>
      </c>
      <c r="L172" s="9" t="s">
        <v>686</v>
      </c>
      <c r="M172" s="9"/>
      <c r="N172" s="9" t="s">
        <v>90</v>
      </c>
      <c r="O172" s="9" t="s">
        <v>88</v>
      </c>
      <c r="P172" s="9">
        <v>1890</v>
      </c>
      <c r="Q172" s="9">
        <v>1891</v>
      </c>
      <c r="R172" s="9"/>
      <c r="S172" s="9"/>
    </row>
    <row r="173" spans="1:19" hidden="1" x14ac:dyDescent="0.35">
      <c r="A173">
        <v>172</v>
      </c>
      <c r="B173" s="7">
        <v>21</v>
      </c>
      <c r="C173" s="7">
        <v>12097</v>
      </c>
      <c r="D173" s="7">
        <v>3650</v>
      </c>
      <c r="E173" s="7" t="s">
        <v>58</v>
      </c>
      <c r="F173" s="7"/>
      <c r="G173" s="7"/>
      <c r="H173" s="7"/>
      <c r="I173" s="7"/>
      <c r="J173" s="7"/>
      <c r="K173" s="7"/>
      <c r="L173" s="7" t="s">
        <v>61</v>
      </c>
      <c r="M173" s="7">
        <v>11</v>
      </c>
      <c r="N173" s="7" t="s">
        <v>684</v>
      </c>
      <c r="O173" s="7" t="s">
        <v>88</v>
      </c>
      <c r="P173" s="7"/>
      <c r="Q173" s="7">
        <v>1930</v>
      </c>
      <c r="R173" s="7"/>
      <c r="S173" s="7"/>
    </row>
    <row r="174" spans="1:19" hidden="1" x14ac:dyDescent="0.35">
      <c r="A174">
        <v>173</v>
      </c>
      <c r="B174" s="7">
        <v>21</v>
      </c>
      <c r="C174" s="7">
        <v>12097</v>
      </c>
      <c r="D174" s="7">
        <v>3650</v>
      </c>
      <c r="E174" s="7" t="s">
        <v>295</v>
      </c>
      <c r="F174" s="7"/>
      <c r="G174" s="7"/>
      <c r="H174" s="7"/>
      <c r="I174" s="7"/>
      <c r="J174" s="7"/>
      <c r="K174" s="7"/>
      <c r="L174" s="7" t="s">
        <v>686</v>
      </c>
      <c r="M174" s="7"/>
      <c r="N174" s="7" t="s">
        <v>90</v>
      </c>
      <c r="O174" s="7" t="s">
        <v>88</v>
      </c>
      <c r="P174" s="7"/>
      <c r="Q174" s="7">
        <v>1877</v>
      </c>
      <c r="R174" s="7"/>
      <c r="S174" s="7"/>
    </row>
    <row r="175" spans="1:19" hidden="1" x14ac:dyDescent="0.35">
      <c r="A175">
        <v>174</v>
      </c>
      <c r="B175" s="7">
        <v>21</v>
      </c>
      <c r="C175" s="7">
        <v>12122</v>
      </c>
      <c r="D175" s="7">
        <v>3650</v>
      </c>
      <c r="E175" s="7" t="s">
        <v>58</v>
      </c>
      <c r="F175" s="7"/>
      <c r="G175" s="7"/>
      <c r="H175" s="7"/>
      <c r="I175" s="7"/>
      <c r="J175" s="7"/>
      <c r="K175" s="7"/>
      <c r="L175" s="7" t="s">
        <v>686</v>
      </c>
      <c r="M175" s="7">
        <v>8</v>
      </c>
      <c r="N175" s="7" t="s">
        <v>90</v>
      </c>
      <c r="O175" s="7" t="s">
        <v>62</v>
      </c>
      <c r="P175" s="7"/>
      <c r="Q175" s="7">
        <v>1945</v>
      </c>
      <c r="R175" s="9" t="s">
        <v>176</v>
      </c>
      <c r="S175" s="7"/>
    </row>
    <row r="176" spans="1:19" hidden="1" x14ac:dyDescent="0.35">
      <c r="A176">
        <v>175</v>
      </c>
      <c r="B176" s="7">
        <v>22</v>
      </c>
      <c r="C176" s="7">
        <v>26017</v>
      </c>
      <c r="D176" s="20">
        <v>3928</v>
      </c>
      <c r="E176" s="7" t="s">
        <v>131</v>
      </c>
      <c r="F176" s="7"/>
      <c r="G176" s="7"/>
      <c r="H176" s="7"/>
      <c r="I176" s="7"/>
      <c r="J176" s="7"/>
      <c r="K176" s="7"/>
      <c r="L176" s="7" t="s">
        <v>61</v>
      </c>
      <c r="M176" s="7"/>
      <c r="N176" s="7" t="s">
        <v>78</v>
      </c>
      <c r="O176" s="7" t="s">
        <v>105</v>
      </c>
      <c r="P176" s="7"/>
      <c r="Q176" s="7">
        <v>1951</v>
      </c>
      <c r="R176" s="7"/>
      <c r="S176" s="7"/>
    </row>
    <row r="177" spans="1:19" hidden="1" x14ac:dyDescent="0.35">
      <c r="A177">
        <v>176</v>
      </c>
      <c r="B177" s="9">
        <v>23</v>
      </c>
      <c r="C177" s="21">
        <v>5021</v>
      </c>
      <c r="D177" s="20">
        <v>3880</v>
      </c>
      <c r="E177" s="9" t="s">
        <v>58</v>
      </c>
      <c r="F177" s="9">
        <v>1</v>
      </c>
      <c r="G177" s="9">
        <v>1</v>
      </c>
      <c r="H177" s="9"/>
      <c r="I177" s="9"/>
      <c r="J177" s="9" t="s">
        <v>135</v>
      </c>
      <c r="K177" s="9" t="s">
        <v>121</v>
      </c>
      <c r="L177" s="9" t="s">
        <v>61</v>
      </c>
      <c r="M177" s="9"/>
      <c r="N177" s="9"/>
      <c r="O177" s="9" t="s">
        <v>105</v>
      </c>
      <c r="P177" s="9"/>
      <c r="Q177" s="9">
        <v>1952</v>
      </c>
      <c r="R177" s="9" t="s">
        <v>176</v>
      </c>
      <c r="S177" s="9"/>
    </row>
    <row r="178" spans="1:19" hidden="1" x14ac:dyDescent="0.35">
      <c r="A178">
        <v>177</v>
      </c>
      <c r="B178" s="9">
        <v>24</v>
      </c>
      <c r="C178" s="21">
        <v>5132</v>
      </c>
      <c r="D178" s="7">
        <v>3295</v>
      </c>
      <c r="E178" s="9" t="s">
        <v>295</v>
      </c>
      <c r="F178" s="9"/>
      <c r="G178" s="9"/>
      <c r="H178" s="9"/>
      <c r="I178" s="9"/>
      <c r="J178" s="9"/>
      <c r="K178" s="9"/>
      <c r="L178" s="9" t="s">
        <v>686</v>
      </c>
      <c r="M178" s="9" t="s">
        <v>640</v>
      </c>
      <c r="N178" s="9" t="s">
        <v>78</v>
      </c>
      <c r="O178" s="9" t="s">
        <v>105</v>
      </c>
      <c r="P178" s="7">
        <v>1983</v>
      </c>
      <c r="Q178" s="9">
        <v>1952</v>
      </c>
      <c r="R178" s="9" t="s">
        <v>176</v>
      </c>
      <c r="S178" s="9"/>
    </row>
    <row r="179" spans="1:19" hidden="1" x14ac:dyDescent="0.35">
      <c r="A179">
        <v>178</v>
      </c>
      <c r="B179" s="9">
        <v>24</v>
      </c>
      <c r="C179" s="21">
        <v>5132</v>
      </c>
      <c r="D179" s="20">
        <v>1016817</v>
      </c>
      <c r="E179" s="9" t="s">
        <v>295</v>
      </c>
      <c r="F179" s="9"/>
      <c r="G179" s="9"/>
      <c r="H179" s="9"/>
      <c r="I179" s="9"/>
      <c r="J179" s="9"/>
      <c r="K179" s="9"/>
      <c r="L179" s="9" t="s">
        <v>686</v>
      </c>
      <c r="M179" s="9" t="s">
        <v>640</v>
      </c>
      <c r="N179" s="9" t="s">
        <v>78</v>
      </c>
      <c r="O179" s="9" t="s">
        <v>105</v>
      </c>
      <c r="P179" s="9">
        <v>1952</v>
      </c>
      <c r="Q179" s="9">
        <v>1952</v>
      </c>
      <c r="R179" s="9" t="s">
        <v>176</v>
      </c>
      <c r="S179" s="9"/>
    </row>
    <row r="180" spans="1:19" hidden="1" x14ac:dyDescent="0.35">
      <c r="A180">
        <v>179</v>
      </c>
      <c r="B180" s="9">
        <v>24</v>
      </c>
      <c r="C180" s="21">
        <v>5132</v>
      </c>
      <c r="D180" s="7">
        <v>3659</v>
      </c>
      <c r="E180" s="9" t="s">
        <v>295</v>
      </c>
      <c r="F180" s="9"/>
      <c r="G180" s="9"/>
      <c r="H180" s="9"/>
      <c r="I180" s="9"/>
      <c r="J180" s="9"/>
      <c r="K180" s="9"/>
      <c r="L180" s="9" t="s">
        <v>686</v>
      </c>
      <c r="M180" s="9" t="s">
        <v>640</v>
      </c>
      <c r="N180" s="9" t="s">
        <v>78</v>
      </c>
      <c r="O180" s="9" t="s">
        <v>105</v>
      </c>
      <c r="P180" s="9">
        <v>1952</v>
      </c>
      <c r="Q180" s="9">
        <v>1952</v>
      </c>
      <c r="R180" s="9" t="s">
        <v>176</v>
      </c>
      <c r="S180" s="9"/>
    </row>
    <row r="181" spans="1:19" hidden="1" x14ac:dyDescent="0.35">
      <c r="A181">
        <v>180</v>
      </c>
      <c r="B181" s="9">
        <v>24</v>
      </c>
      <c r="C181" s="21">
        <v>5132</v>
      </c>
      <c r="D181" s="7">
        <v>3294</v>
      </c>
      <c r="E181" s="9" t="s">
        <v>295</v>
      </c>
      <c r="F181" s="9"/>
      <c r="G181" s="9"/>
      <c r="H181" s="9"/>
      <c r="I181" s="9"/>
      <c r="J181" s="9"/>
      <c r="K181" s="9"/>
      <c r="L181" s="9" t="s">
        <v>686</v>
      </c>
      <c r="M181" s="9" t="s">
        <v>640</v>
      </c>
      <c r="N181" s="9" t="s">
        <v>78</v>
      </c>
      <c r="O181" s="9" t="s">
        <v>105</v>
      </c>
      <c r="P181" s="9">
        <v>1952</v>
      </c>
      <c r="Q181" s="9">
        <v>1952</v>
      </c>
      <c r="R181" s="9" t="s">
        <v>176</v>
      </c>
      <c r="S181" s="9"/>
    </row>
    <row r="182" spans="1:19" hidden="1" x14ac:dyDescent="0.35">
      <c r="A182">
        <v>181</v>
      </c>
      <c r="B182" s="9">
        <v>24</v>
      </c>
      <c r="C182" s="21">
        <v>5132</v>
      </c>
      <c r="D182" s="7">
        <v>3298</v>
      </c>
      <c r="E182" s="9" t="s">
        <v>131</v>
      </c>
      <c r="F182" s="9"/>
      <c r="G182" s="9"/>
      <c r="H182" s="9"/>
      <c r="I182" s="9"/>
      <c r="J182" s="9"/>
      <c r="K182" s="9"/>
      <c r="L182" s="9" t="s">
        <v>686</v>
      </c>
      <c r="M182" s="9" t="s">
        <v>640</v>
      </c>
      <c r="N182" s="9" t="s">
        <v>78</v>
      </c>
      <c r="O182" s="9" t="s">
        <v>105</v>
      </c>
      <c r="P182" s="9">
        <v>1952</v>
      </c>
      <c r="Q182" s="9">
        <v>1952</v>
      </c>
      <c r="R182" s="9" t="s">
        <v>176</v>
      </c>
      <c r="S182" s="9"/>
    </row>
    <row r="183" spans="1:19" hidden="1" x14ac:dyDescent="0.35">
      <c r="A183">
        <v>182</v>
      </c>
      <c r="B183" s="9">
        <v>24</v>
      </c>
      <c r="C183" s="21">
        <v>5132</v>
      </c>
      <c r="D183" s="7">
        <v>3263</v>
      </c>
      <c r="E183" s="9" t="s">
        <v>295</v>
      </c>
      <c r="F183" s="9"/>
      <c r="G183" s="9"/>
      <c r="H183" s="9"/>
      <c r="I183" s="9"/>
      <c r="J183" s="9"/>
      <c r="K183" s="9"/>
      <c r="L183" s="9" t="s">
        <v>686</v>
      </c>
      <c r="M183" s="9" t="s">
        <v>640</v>
      </c>
      <c r="N183" s="9" t="s">
        <v>78</v>
      </c>
      <c r="O183" s="9" t="s">
        <v>105</v>
      </c>
      <c r="P183" s="9">
        <v>1952</v>
      </c>
      <c r="Q183" s="9">
        <v>1952</v>
      </c>
      <c r="R183" s="9" t="s">
        <v>176</v>
      </c>
      <c r="S183" s="9"/>
    </row>
    <row r="184" spans="1:19" hidden="1" x14ac:dyDescent="0.35">
      <c r="A184">
        <v>183</v>
      </c>
      <c r="B184" s="9">
        <v>24</v>
      </c>
      <c r="C184" s="21">
        <v>5132</v>
      </c>
      <c r="D184" s="20">
        <v>3845</v>
      </c>
      <c r="E184" s="9" t="s">
        <v>131</v>
      </c>
      <c r="F184" s="9"/>
      <c r="G184" s="9"/>
      <c r="H184" s="9"/>
      <c r="I184" s="9"/>
      <c r="J184" s="9"/>
      <c r="K184" s="9"/>
      <c r="L184" s="9" t="s">
        <v>61</v>
      </c>
      <c r="M184" s="9" t="s">
        <v>640</v>
      </c>
      <c r="N184" s="9" t="s">
        <v>78</v>
      </c>
      <c r="O184" s="9" t="s">
        <v>105</v>
      </c>
      <c r="P184" s="9">
        <v>1952</v>
      </c>
      <c r="Q184" s="9">
        <v>1952</v>
      </c>
      <c r="R184" s="9" t="s">
        <v>176</v>
      </c>
      <c r="S184" s="9"/>
    </row>
    <row r="185" spans="1:19" hidden="1" x14ac:dyDescent="0.35">
      <c r="A185">
        <v>184</v>
      </c>
      <c r="B185" s="9">
        <v>24</v>
      </c>
      <c r="C185" s="21">
        <v>5132</v>
      </c>
      <c r="D185" s="7">
        <v>3286</v>
      </c>
      <c r="E185" s="9" t="s">
        <v>295</v>
      </c>
      <c r="F185" s="9"/>
      <c r="G185" s="9"/>
      <c r="H185" s="9"/>
      <c r="I185" s="9"/>
      <c r="J185" s="9"/>
      <c r="K185" s="9"/>
      <c r="L185" s="9" t="s">
        <v>686</v>
      </c>
      <c r="M185" s="9" t="s">
        <v>640</v>
      </c>
      <c r="N185" s="9" t="s">
        <v>78</v>
      </c>
      <c r="O185" s="9" t="s">
        <v>105</v>
      </c>
      <c r="P185" s="9">
        <v>1952</v>
      </c>
      <c r="Q185" s="9">
        <v>1952</v>
      </c>
      <c r="R185" s="9" t="s">
        <v>176</v>
      </c>
      <c r="S185" s="9"/>
    </row>
    <row r="186" spans="1:19" hidden="1" x14ac:dyDescent="0.35">
      <c r="A186">
        <v>185</v>
      </c>
      <c r="B186" s="9">
        <v>24</v>
      </c>
      <c r="C186" s="21">
        <v>5132</v>
      </c>
      <c r="D186" s="7">
        <v>3846</v>
      </c>
      <c r="E186" s="9" t="s">
        <v>295</v>
      </c>
      <c r="F186" s="9">
        <v>60</v>
      </c>
      <c r="G186" s="9">
        <v>60</v>
      </c>
      <c r="H186" s="9"/>
      <c r="I186" s="9"/>
      <c r="J186" s="9" t="s">
        <v>59</v>
      </c>
      <c r="K186" s="9" t="s">
        <v>121</v>
      </c>
      <c r="L186" s="9" t="s">
        <v>686</v>
      </c>
      <c r="M186" s="9" t="s">
        <v>640</v>
      </c>
      <c r="N186" s="9"/>
      <c r="O186" s="9" t="s">
        <v>105</v>
      </c>
      <c r="P186" s="9">
        <v>1952</v>
      </c>
      <c r="Q186" s="9">
        <v>1952</v>
      </c>
      <c r="R186" s="9" t="s">
        <v>176</v>
      </c>
      <c r="S186" s="9"/>
    </row>
    <row r="187" spans="1:19" hidden="1" x14ac:dyDescent="0.35">
      <c r="A187">
        <v>186</v>
      </c>
      <c r="B187" s="9">
        <v>24</v>
      </c>
      <c r="C187" s="21">
        <v>5132</v>
      </c>
      <c r="D187" s="7">
        <v>3658</v>
      </c>
      <c r="E187" s="9" t="s">
        <v>295</v>
      </c>
      <c r="F187" s="9">
        <v>20</v>
      </c>
      <c r="G187" s="9">
        <v>20</v>
      </c>
      <c r="H187" s="9"/>
      <c r="I187" s="9"/>
      <c r="J187" s="9" t="s">
        <v>59</v>
      </c>
      <c r="K187" s="9" t="s">
        <v>121</v>
      </c>
      <c r="L187" s="9" t="s">
        <v>686</v>
      </c>
      <c r="M187" s="9" t="s">
        <v>640</v>
      </c>
      <c r="N187" s="9"/>
      <c r="O187" s="9" t="s">
        <v>62</v>
      </c>
      <c r="P187" s="9">
        <v>1952</v>
      </c>
      <c r="Q187" s="9">
        <v>1952</v>
      </c>
      <c r="R187" s="9" t="s">
        <v>176</v>
      </c>
      <c r="S187" s="9"/>
    </row>
    <row r="188" spans="1:19" hidden="1" x14ac:dyDescent="0.35">
      <c r="A188">
        <v>187</v>
      </c>
      <c r="B188" s="9">
        <v>24</v>
      </c>
      <c r="C188" s="21">
        <v>5132</v>
      </c>
      <c r="D188" s="7">
        <v>3288</v>
      </c>
      <c r="E188" s="9" t="s">
        <v>709</v>
      </c>
      <c r="F188" s="9"/>
      <c r="G188" s="9"/>
      <c r="H188" s="9"/>
      <c r="I188" s="9"/>
      <c r="J188" s="9"/>
      <c r="K188" s="9"/>
      <c r="L188" s="9" t="s">
        <v>686</v>
      </c>
      <c r="M188" s="9" t="s">
        <v>640</v>
      </c>
      <c r="N188" s="9" t="s">
        <v>78</v>
      </c>
      <c r="O188" s="9" t="s">
        <v>105</v>
      </c>
      <c r="P188" s="9">
        <v>1952</v>
      </c>
      <c r="Q188" s="9">
        <v>1952</v>
      </c>
      <c r="R188" s="9" t="s">
        <v>176</v>
      </c>
      <c r="S188" s="9"/>
    </row>
    <row r="189" spans="1:19" hidden="1" x14ac:dyDescent="0.35">
      <c r="A189">
        <v>188</v>
      </c>
      <c r="B189" s="7">
        <v>25</v>
      </c>
      <c r="C189" s="7">
        <v>9013</v>
      </c>
      <c r="D189" s="7">
        <v>3268</v>
      </c>
      <c r="E189" s="7" t="s">
        <v>58</v>
      </c>
      <c r="F189" s="7"/>
      <c r="G189" s="7"/>
      <c r="H189" s="7"/>
      <c r="I189" s="7"/>
      <c r="J189" s="7"/>
      <c r="K189" s="7"/>
      <c r="L189" s="7" t="s">
        <v>61</v>
      </c>
      <c r="M189" s="7" t="s">
        <v>753</v>
      </c>
      <c r="N189" s="7" t="s">
        <v>90</v>
      </c>
      <c r="O189" s="7" t="s">
        <v>105</v>
      </c>
      <c r="P189" s="7"/>
      <c r="Q189" s="7">
        <v>1954</v>
      </c>
      <c r="R189" s="9" t="s">
        <v>176</v>
      </c>
      <c r="S189" s="7"/>
    </row>
    <row r="190" spans="1:19" hidden="1" x14ac:dyDescent="0.35">
      <c r="A190">
        <v>189</v>
      </c>
      <c r="B190" s="7">
        <v>25</v>
      </c>
      <c r="C190" s="7">
        <v>9013</v>
      </c>
      <c r="D190" s="7">
        <v>3263</v>
      </c>
      <c r="E190" s="7" t="s">
        <v>58</v>
      </c>
      <c r="F190" s="7"/>
      <c r="G190" s="7"/>
      <c r="H190" s="7"/>
      <c r="I190" s="7"/>
      <c r="J190" s="7"/>
      <c r="K190" s="7"/>
      <c r="L190" s="7" t="s">
        <v>61</v>
      </c>
      <c r="M190" s="7" t="s">
        <v>395</v>
      </c>
      <c r="N190" s="7" t="s">
        <v>90</v>
      </c>
      <c r="O190" s="7" t="s">
        <v>105</v>
      </c>
      <c r="P190" s="7"/>
      <c r="Q190" s="7">
        <v>1954</v>
      </c>
      <c r="R190" s="9" t="s">
        <v>176</v>
      </c>
      <c r="S190" s="7"/>
    </row>
    <row r="191" spans="1:19" hidden="1" x14ac:dyDescent="0.35">
      <c r="A191">
        <v>190</v>
      </c>
      <c r="B191" s="7">
        <v>25</v>
      </c>
      <c r="C191" s="7">
        <v>9013</v>
      </c>
      <c r="D191" s="7">
        <v>3846</v>
      </c>
      <c r="E191" s="7" t="s">
        <v>295</v>
      </c>
      <c r="F191" s="7"/>
      <c r="G191" s="7"/>
      <c r="H191" s="7"/>
      <c r="I191" s="7"/>
      <c r="J191" s="7"/>
      <c r="K191" s="7"/>
      <c r="L191" s="7"/>
      <c r="M191" s="7"/>
      <c r="N191" s="7" t="s">
        <v>78</v>
      </c>
      <c r="O191" s="7" t="s">
        <v>105</v>
      </c>
      <c r="P191" s="7"/>
      <c r="Q191" s="7">
        <v>1954</v>
      </c>
      <c r="R191" s="9" t="s">
        <v>176</v>
      </c>
      <c r="S191" s="7"/>
    </row>
    <row r="192" spans="1:19" hidden="1" x14ac:dyDescent="0.35">
      <c r="A192">
        <v>191</v>
      </c>
      <c r="B192" s="7">
        <v>25</v>
      </c>
      <c r="C192" s="7">
        <v>9013</v>
      </c>
      <c r="D192" s="7">
        <v>3649</v>
      </c>
      <c r="E192" s="7" t="s">
        <v>295</v>
      </c>
      <c r="F192" s="7"/>
      <c r="G192" s="7"/>
      <c r="H192" s="7"/>
      <c r="I192" s="7"/>
      <c r="J192" s="7"/>
      <c r="K192" s="7"/>
      <c r="L192" s="7"/>
      <c r="M192" s="7"/>
      <c r="N192" s="7" t="s">
        <v>90</v>
      </c>
      <c r="O192" s="7" t="s">
        <v>105</v>
      </c>
      <c r="P192" s="7"/>
      <c r="Q192" s="7">
        <v>1954</v>
      </c>
      <c r="R192" s="9" t="s">
        <v>176</v>
      </c>
      <c r="S192" s="7"/>
    </row>
    <row r="193" spans="1:19" hidden="1" x14ac:dyDescent="0.35">
      <c r="A193">
        <v>192</v>
      </c>
      <c r="B193" s="7">
        <v>25</v>
      </c>
      <c r="C193" s="7">
        <v>9013</v>
      </c>
      <c r="D193" s="7">
        <v>3288</v>
      </c>
      <c r="E193" s="7" t="s">
        <v>295</v>
      </c>
      <c r="F193" s="7"/>
      <c r="G193" s="7"/>
      <c r="H193" s="7"/>
      <c r="I193" s="7"/>
      <c r="J193" s="7"/>
      <c r="K193" s="7"/>
      <c r="L193" s="7"/>
      <c r="M193" s="7"/>
      <c r="N193" s="7" t="s">
        <v>90</v>
      </c>
      <c r="O193" s="7" t="s">
        <v>105</v>
      </c>
      <c r="P193" s="7"/>
      <c r="Q193" s="7">
        <v>1954</v>
      </c>
      <c r="R193" s="9" t="s">
        <v>176</v>
      </c>
      <c r="S193" s="7"/>
    </row>
    <row r="194" spans="1:19" hidden="1" x14ac:dyDescent="0.35">
      <c r="A194">
        <v>193</v>
      </c>
      <c r="B194" s="7">
        <v>26</v>
      </c>
      <c r="C194" s="7">
        <v>12065</v>
      </c>
      <c r="D194" s="7">
        <v>3659</v>
      </c>
      <c r="E194" s="7" t="s">
        <v>173</v>
      </c>
      <c r="F194" s="7"/>
      <c r="G194" s="7"/>
      <c r="H194" s="7"/>
      <c r="I194" s="7"/>
      <c r="J194" s="7"/>
      <c r="K194" s="7"/>
      <c r="L194" s="7" t="s">
        <v>686</v>
      </c>
      <c r="M194" s="7"/>
      <c r="N194" s="7"/>
      <c r="O194" s="7" t="s">
        <v>88</v>
      </c>
      <c r="P194" s="7"/>
      <c r="Q194" s="7">
        <v>1920</v>
      </c>
      <c r="R194" s="7"/>
      <c r="S194" s="7"/>
    </row>
    <row r="195" spans="1:19" hidden="1" x14ac:dyDescent="0.35">
      <c r="A195">
        <v>194</v>
      </c>
      <c r="B195" s="7">
        <v>26</v>
      </c>
      <c r="C195" s="7">
        <v>12065</v>
      </c>
      <c r="D195" s="20">
        <v>3845</v>
      </c>
      <c r="E195" s="7" t="s">
        <v>453</v>
      </c>
      <c r="F195" s="7"/>
      <c r="G195" s="7"/>
      <c r="H195" s="7"/>
      <c r="I195" s="7"/>
      <c r="J195" s="7"/>
      <c r="K195" s="7"/>
      <c r="L195" s="7" t="s">
        <v>686</v>
      </c>
      <c r="M195" s="7"/>
      <c r="N195" s="7"/>
      <c r="O195" s="7" t="s">
        <v>88</v>
      </c>
      <c r="P195" s="7"/>
      <c r="Q195" s="7" t="s">
        <v>1085</v>
      </c>
      <c r="R195" s="7"/>
      <c r="S195" s="7"/>
    </row>
    <row r="196" spans="1:19" hidden="1" x14ac:dyDescent="0.35">
      <c r="A196">
        <v>195</v>
      </c>
      <c r="B196" s="7">
        <v>27</v>
      </c>
      <c r="C196" s="7">
        <v>22039</v>
      </c>
      <c r="D196" s="7">
        <v>3268</v>
      </c>
      <c r="E196" s="7" t="s">
        <v>58</v>
      </c>
      <c r="F196" s="7"/>
      <c r="G196" s="7"/>
      <c r="H196" s="7"/>
      <c r="I196" s="7"/>
      <c r="J196" s="7"/>
      <c r="K196" s="7"/>
      <c r="L196" s="7"/>
      <c r="M196" s="7"/>
      <c r="N196" s="7" t="s">
        <v>446</v>
      </c>
      <c r="O196" s="7" t="s">
        <v>105</v>
      </c>
      <c r="P196" s="7"/>
      <c r="Q196" s="7">
        <v>1957</v>
      </c>
      <c r="R196" s="9" t="s">
        <v>176</v>
      </c>
      <c r="S196" s="7"/>
    </row>
    <row r="197" spans="1:19" hidden="1" x14ac:dyDescent="0.35">
      <c r="A197">
        <v>196</v>
      </c>
      <c r="B197" s="7">
        <v>27</v>
      </c>
      <c r="C197" s="7">
        <v>22040</v>
      </c>
      <c r="D197" s="7">
        <v>3294</v>
      </c>
      <c r="E197" s="7" t="s">
        <v>295</v>
      </c>
      <c r="F197" s="7"/>
      <c r="G197" s="7"/>
      <c r="H197" s="7"/>
      <c r="I197" s="7"/>
      <c r="J197" s="7"/>
      <c r="K197" s="7"/>
      <c r="L197" s="7"/>
      <c r="M197" s="7"/>
      <c r="N197" s="7" t="s">
        <v>446</v>
      </c>
      <c r="O197" s="7" t="s">
        <v>105</v>
      </c>
      <c r="P197" s="7"/>
      <c r="Q197" s="7">
        <v>1957</v>
      </c>
      <c r="R197" s="9" t="s">
        <v>176</v>
      </c>
      <c r="S197" s="7"/>
    </row>
    <row r="198" spans="1:19" hidden="1" x14ac:dyDescent="0.35">
      <c r="A198">
        <v>197</v>
      </c>
      <c r="B198" s="7">
        <v>27</v>
      </c>
      <c r="C198" s="7">
        <v>22040</v>
      </c>
      <c r="D198" s="7">
        <v>3263</v>
      </c>
      <c r="E198" s="7" t="s">
        <v>58</v>
      </c>
      <c r="F198" s="7"/>
      <c r="G198" s="7"/>
      <c r="H198" s="7"/>
      <c r="I198" s="7"/>
      <c r="J198" s="7"/>
      <c r="K198" s="7"/>
      <c r="L198" s="7"/>
      <c r="M198" s="7"/>
      <c r="N198" s="7" t="s">
        <v>446</v>
      </c>
      <c r="O198" s="7" t="s">
        <v>105</v>
      </c>
      <c r="P198" s="7"/>
      <c r="Q198" s="7">
        <v>1957</v>
      </c>
      <c r="R198" s="9" t="s">
        <v>176</v>
      </c>
      <c r="S198" s="7"/>
    </row>
    <row r="199" spans="1:19" hidden="1" x14ac:dyDescent="0.35">
      <c r="A199">
        <v>198</v>
      </c>
      <c r="B199" s="7">
        <v>27</v>
      </c>
      <c r="C199" s="7">
        <v>22041</v>
      </c>
      <c r="D199" s="7">
        <v>3266</v>
      </c>
      <c r="E199" s="7" t="s">
        <v>295</v>
      </c>
      <c r="F199" s="7"/>
      <c r="G199" s="7"/>
      <c r="H199" s="7"/>
      <c r="I199" s="7"/>
      <c r="J199" s="7"/>
      <c r="K199" s="7"/>
      <c r="L199" s="7"/>
      <c r="M199" s="7"/>
      <c r="N199" s="7" t="s">
        <v>90</v>
      </c>
      <c r="O199" s="7" t="s">
        <v>105</v>
      </c>
      <c r="P199" s="7"/>
      <c r="Q199" s="7">
        <v>1957</v>
      </c>
      <c r="R199" s="9" t="s">
        <v>176</v>
      </c>
      <c r="S199" s="7"/>
    </row>
    <row r="200" spans="1:19" hidden="1" x14ac:dyDescent="0.35">
      <c r="A200">
        <v>199</v>
      </c>
      <c r="B200" s="7">
        <v>28</v>
      </c>
      <c r="C200" s="7">
        <v>12085</v>
      </c>
      <c r="D200" s="7">
        <v>3659</v>
      </c>
      <c r="E200" s="7" t="s">
        <v>58</v>
      </c>
      <c r="F200" s="7"/>
      <c r="G200" s="7"/>
      <c r="H200" s="7"/>
      <c r="I200" s="7"/>
      <c r="J200" s="7"/>
      <c r="K200" s="7"/>
      <c r="L200" s="7" t="s">
        <v>61</v>
      </c>
      <c r="M200" s="7">
        <v>6</v>
      </c>
      <c r="N200" s="7" t="s">
        <v>205</v>
      </c>
      <c r="O200" s="7" t="s">
        <v>88</v>
      </c>
      <c r="P200" s="7"/>
      <c r="Q200" s="7">
        <v>1956</v>
      </c>
      <c r="R200" s="7"/>
      <c r="S200" s="7"/>
    </row>
    <row r="201" spans="1:19" hidden="1" x14ac:dyDescent="0.35">
      <c r="A201">
        <v>200</v>
      </c>
      <c r="B201" s="7">
        <v>28</v>
      </c>
      <c r="C201" s="7">
        <v>12094</v>
      </c>
      <c r="D201" s="7">
        <v>3298</v>
      </c>
      <c r="E201" s="7" t="s">
        <v>58</v>
      </c>
      <c r="F201" s="7"/>
      <c r="G201" s="7"/>
      <c r="H201" s="7">
        <v>1</v>
      </c>
      <c r="I201" s="7">
        <v>49</v>
      </c>
      <c r="J201" s="7" t="s">
        <v>104</v>
      </c>
      <c r="K201" s="7" t="s">
        <v>121</v>
      </c>
      <c r="L201" s="7" t="s">
        <v>61</v>
      </c>
      <c r="M201" s="7">
        <v>11</v>
      </c>
      <c r="N201" s="7"/>
      <c r="O201" s="7" t="s">
        <v>88</v>
      </c>
      <c r="P201" s="7"/>
      <c r="Q201" s="7">
        <v>1993</v>
      </c>
      <c r="R201" s="7"/>
      <c r="S201" s="7"/>
    </row>
    <row r="202" spans="1:19" hidden="1" x14ac:dyDescent="0.35">
      <c r="A202">
        <v>201</v>
      </c>
      <c r="B202" s="7">
        <v>28</v>
      </c>
      <c r="C202" s="7">
        <v>12085</v>
      </c>
      <c r="D202" s="7">
        <v>3658</v>
      </c>
      <c r="E202" s="7" t="s">
        <v>58</v>
      </c>
      <c r="F202" s="7"/>
      <c r="G202" s="7"/>
      <c r="H202" s="7"/>
      <c r="I202" s="7"/>
      <c r="J202" s="7"/>
      <c r="K202" s="7"/>
      <c r="L202" s="7" t="s">
        <v>61</v>
      </c>
      <c r="M202" s="7">
        <v>6</v>
      </c>
      <c r="N202" s="7" t="s">
        <v>205</v>
      </c>
      <c r="O202" s="7" t="s">
        <v>88</v>
      </c>
      <c r="P202" s="7"/>
      <c r="Q202" s="7">
        <v>1956</v>
      </c>
      <c r="R202" s="7"/>
      <c r="S202" s="7"/>
    </row>
    <row r="203" spans="1:19" hidden="1" x14ac:dyDescent="0.35">
      <c r="A203">
        <v>202</v>
      </c>
      <c r="B203" s="7">
        <v>29</v>
      </c>
      <c r="C203" s="7">
        <v>8003</v>
      </c>
      <c r="D203" s="7">
        <v>3295</v>
      </c>
      <c r="E203" s="7" t="s">
        <v>58</v>
      </c>
      <c r="F203" s="7">
        <v>6</v>
      </c>
      <c r="G203" s="7">
        <v>10</v>
      </c>
      <c r="H203" s="7"/>
      <c r="I203" s="7"/>
      <c r="J203" s="7" t="s">
        <v>59</v>
      </c>
      <c r="K203" s="7" t="s">
        <v>60</v>
      </c>
      <c r="L203" s="7" t="s">
        <v>61</v>
      </c>
      <c r="M203" s="7">
        <v>4</v>
      </c>
      <c r="N203" s="7"/>
      <c r="O203" s="7" t="s">
        <v>88</v>
      </c>
      <c r="P203" s="7">
        <v>1957</v>
      </c>
      <c r="Q203" s="7">
        <v>1957</v>
      </c>
      <c r="R203" s="7"/>
      <c r="S203" s="7"/>
    </row>
    <row r="204" spans="1:19" hidden="1" x14ac:dyDescent="0.35">
      <c r="A204">
        <v>203</v>
      </c>
      <c r="B204" s="7">
        <v>29</v>
      </c>
      <c r="C204" s="7">
        <v>8003</v>
      </c>
      <c r="D204" s="7">
        <v>3659</v>
      </c>
      <c r="E204" s="7" t="s">
        <v>58</v>
      </c>
      <c r="F204" s="7">
        <v>50</v>
      </c>
      <c r="G204" s="7">
        <v>50</v>
      </c>
      <c r="H204" s="7"/>
      <c r="I204" s="7"/>
      <c r="J204" s="7" t="s">
        <v>59</v>
      </c>
      <c r="K204" s="7" t="s">
        <v>60</v>
      </c>
      <c r="L204" s="7" t="s">
        <v>61</v>
      </c>
      <c r="M204" s="7">
        <v>4</v>
      </c>
      <c r="N204" s="7"/>
      <c r="O204" s="7" t="s">
        <v>88</v>
      </c>
      <c r="P204" s="7">
        <v>1957</v>
      </c>
      <c r="Q204" s="7">
        <v>1957</v>
      </c>
      <c r="R204" s="7"/>
      <c r="S204" s="7"/>
    </row>
    <row r="205" spans="1:19" hidden="1" x14ac:dyDescent="0.35">
      <c r="A205">
        <v>204</v>
      </c>
      <c r="B205" s="7">
        <v>29</v>
      </c>
      <c r="C205" s="7">
        <v>8003</v>
      </c>
      <c r="D205" s="7">
        <v>3294</v>
      </c>
      <c r="E205" s="7" t="s">
        <v>58</v>
      </c>
      <c r="F205" s="7">
        <v>200</v>
      </c>
      <c r="G205" s="7">
        <v>200</v>
      </c>
      <c r="H205" s="7"/>
      <c r="I205" s="7"/>
      <c r="J205" s="7" t="s">
        <v>59</v>
      </c>
      <c r="K205" s="7" t="s">
        <v>60</v>
      </c>
      <c r="L205" s="7" t="s">
        <v>61</v>
      </c>
      <c r="M205" s="7">
        <v>4</v>
      </c>
      <c r="N205" s="7"/>
      <c r="O205" s="7" t="s">
        <v>88</v>
      </c>
      <c r="P205" s="7">
        <v>1957</v>
      </c>
      <c r="Q205" s="7">
        <v>1957</v>
      </c>
      <c r="R205" s="7"/>
      <c r="S205" s="7"/>
    </row>
    <row r="206" spans="1:19" hidden="1" x14ac:dyDescent="0.35">
      <c r="A206">
        <v>205</v>
      </c>
      <c r="B206" s="7">
        <v>29</v>
      </c>
      <c r="C206" s="7">
        <v>8003</v>
      </c>
      <c r="D206" s="20">
        <v>3845</v>
      </c>
      <c r="E206" s="7" t="s">
        <v>58</v>
      </c>
      <c r="F206" s="7">
        <v>900</v>
      </c>
      <c r="G206" s="7">
        <v>900</v>
      </c>
      <c r="H206" s="7"/>
      <c r="I206" s="7"/>
      <c r="J206" s="7" t="s">
        <v>59</v>
      </c>
      <c r="K206" s="7" t="s">
        <v>60</v>
      </c>
      <c r="L206" s="7" t="s">
        <v>61</v>
      </c>
      <c r="M206" s="7">
        <v>4</v>
      </c>
      <c r="N206" s="7"/>
      <c r="O206" s="7" t="s">
        <v>88</v>
      </c>
      <c r="P206" s="7">
        <v>1957</v>
      </c>
      <c r="Q206" s="7">
        <v>1957</v>
      </c>
      <c r="R206" s="7"/>
      <c r="S206" s="7"/>
    </row>
    <row r="207" spans="1:19" hidden="1" x14ac:dyDescent="0.35">
      <c r="A207">
        <v>206</v>
      </c>
      <c r="B207" s="7">
        <v>29</v>
      </c>
      <c r="C207" s="7">
        <v>8003</v>
      </c>
      <c r="D207" s="7">
        <v>3286</v>
      </c>
      <c r="E207" s="7" t="s">
        <v>58</v>
      </c>
      <c r="F207" s="7">
        <v>200</v>
      </c>
      <c r="G207" s="7">
        <v>200</v>
      </c>
      <c r="H207" s="7"/>
      <c r="I207" s="7"/>
      <c r="J207" s="7" t="s">
        <v>59</v>
      </c>
      <c r="K207" s="7" t="s">
        <v>60</v>
      </c>
      <c r="L207" s="7" t="s">
        <v>61</v>
      </c>
      <c r="M207" s="7">
        <v>4</v>
      </c>
      <c r="N207" s="7"/>
      <c r="O207" s="7" t="s">
        <v>88</v>
      </c>
      <c r="P207" s="7">
        <v>1957</v>
      </c>
      <c r="Q207" s="7">
        <v>1957</v>
      </c>
      <c r="R207" s="7"/>
      <c r="S207" s="7"/>
    </row>
    <row r="208" spans="1:19" hidden="1" x14ac:dyDescent="0.35">
      <c r="A208">
        <v>207</v>
      </c>
      <c r="B208" s="7">
        <v>29</v>
      </c>
      <c r="C208" s="7">
        <v>8003</v>
      </c>
      <c r="D208" s="7">
        <v>3658</v>
      </c>
      <c r="E208" s="7" t="s">
        <v>58</v>
      </c>
      <c r="F208" s="7">
        <v>100</v>
      </c>
      <c r="G208" s="7">
        <v>100</v>
      </c>
      <c r="H208" s="7"/>
      <c r="I208" s="7"/>
      <c r="J208" s="7" t="s">
        <v>59</v>
      </c>
      <c r="K208" s="7" t="s">
        <v>60</v>
      </c>
      <c r="L208" s="7" t="s">
        <v>61</v>
      </c>
      <c r="M208" s="7">
        <v>4</v>
      </c>
      <c r="N208" s="7"/>
      <c r="O208" s="7" t="s">
        <v>88</v>
      </c>
      <c r="P208" s="7">
        <v>1957</v>
      </c>
      <c r="Q208" s="7">
        <v>1957</v>
      </c>
      <c r="R208" s="7"/>
      <c r="S208" s="7"/>
    </row>
    <row r="209" spans="1:19" hidden="1" x14ac:dyDescent="0.35">
      <c r="A209">
        <v>208</v>
      </c>
      <c r="B209" s="9">
        <v>30</v>
      </c>
      <c r="C209" s="21">
        <v>5152</v>
      </c>
      <c r="D209" s="7">
        <v>3298</v>
      </c>
      <c r="E209" s="9" t="s">
        <v>591</v>
      </c>
      <c r="F209" s="9"/>
      <c r="G209" s="9"/>
      <c r="H209" s="9"/>
      <c r="I209" s="9"/>
      <c r="J209" s="9"/>
      <c r="K209" s="9"/>
      <c r="L209" s="9"/>
      <c r="M209" s="9">
        <v>5</v>
      </c>
      <c r="N209" s="9" t="s">
        <v>446</v>
      </c>
      <c r="O209" s="9" t="s">
        <v>105</v>
      </c>
      <c r="P209" s="9">
        <v>1958</v>
      </c>
      <c r="Q209" s="9">
        <v>1958</v>
      </c>
      <c r="R209" s="9" t="s">
        <v>176</v>
      </c>
      <c r="S209" s="9"/>
    </row>
    <row r="210" spans="1:19" hidden="1" x14ac:dyDescent="0.35">
      <c r="A210">
        <v>209</v>
      </c>
      <c r="B210" s="9">
        <v>30</v>
      </c>
      <c r="C210" s="21">
        <v>5152</v>
      </c>
      <c r="D210" s="7">
        <v>3650</v>
      </c>
      <c r="E210" s="9" t="s">
        <v>591</v>
      </c>
      <c r="F210" s="9"/>
      <c r="G210" s="9"/>
      <c r="H210" s="9"/>
      <c r="I210" s="9"/>
      <c r="J210" s="9"/>
      <c r="K210" s="9"/>
      <c r="L210" s="9"/>
      <c r="M210" s="9">
        <v>5</v>
      </c>
      <c r="N210" s="9" t="s">
        <v>2376</v>
      </c>
      <c r="O210" s="9" t="s">
        <v>105</v>
      </c>
      <c r="P210" s="9">
        <v>1958</v>
      </c>
      <c r="Q210" s="9">
        <v>1958</v>
      </c>
      <c r="R210" s="9" t="s">
        <v>176</v>
      </c>
      <c r="S210" s="9"/>
    </row>
    <row r="211" spans="1:19" hidden="1" x14ac:dyDescent="0.35">
      <c r="A211">
        <v>210</v>
      </c>
      <c r="B211" s="9">
        <v>30</v>
      </c>
      <c r="C211" s="7">
        <v>6002</v>
      </c>
      <c r="D211" s="20">
        <v>32652</v>
      </c>
      <c r="E211" s="7" t="s">
        <v>58</v>
      </c>
      <c r="F211" s="7">
        <v>3000</v>
      </c>
      <c r="G211" s="7">
        <v>3000</v>
      </c>
      <c r="H211" s="7"/>
      <c r="I211" s="7"/>
      <c r="J211" s="7" t="s">
        <v>59</v>
      </c>
      <c r="K211" s="7" t="s">
        <v>60</v>
      </c>
      <c r="L211" s="7" t="s">
        <v>61</v>
      </c>
      <c r="M211" s="7"/>
      <c r="N211" s="7"/>
      <c r="O211" s="7" t="s">
        <v>62</v>
      </c>
      <c r="P211" s="7">
        <v>1973</v>
      </c>
      <c r="Q211" s="7">
        <v>1973</v>
      </c>
      <c r="R211" s="7"/>
      <c r="S211" s="7"/>
    </row>
    <row r="212" spans="1:19" hidden="1" x14ac:dyDescent="0.35">
      <c r="A212">
        <v>211</v>
      </c>
      <c r="B212" s="9">
        <v>30</v>
      </c>
      <c r="C212" s="7">
        <v>7000</v>
      </c>
      <c r="D212" s="20">
        <v>32652</v>
      </c>
      <c r="E212" s="7" t="s">
        <v>58</v>
      </c>
      <c r="F212" s="7">
        <v>9000</v>
      </c>
      <c r="G212" s="7">
        <v>9000</v>
      </c>
      <c r="H212" s="7"/>
      <c r="I212" s="7"/>
      <c r="J212" s="7" t="s">
        <v>59</v>
      </c>
      <c r="K212" s="7" t="s">
        <v>60</v>
      </c>
      <c r="L212" s="7" t="s">
        <v>61</v>
      </c>
      <c r="M212" s="7"/>
      <c r="N212" s="7"/>
      <c r="O212" s="7" t="s">
        <v>62</v>
      </c>
      <c r="P212" s="7">
        <v>1973</v>
      </c>
      <c r="Q212" s="7">
        <v>1973</v>
      </c>
      <c r="R212" s="7"/>
      <c r="S212" s="7"/>
    </row>
    <row r="213" spans="1:19" hidden="1" x14ac:dyDescent="0.35">
      <c r="A213">
        <v>212</v>
      </c>
      <c r="B213" s="9">
        <v>30</v>
      </c>
      <c r="C213" s="7">
        <v>6002</v>
      </c>
      <c r="D213" s="7">
        <v>3288</v>
      </c>
      <c r="E213" s="7" t="s">
        <v>58</v>
      </c>
      <c r="F213" s="7">
        <v>200000</v>
      </c>
      <c r="G213" s="7">
        <v>200000</v>
      </c>
      <c r="H213" s="7"/>
      <c r="I213" s="7"/>
      <c r="J213" s="7" t="s">
        <v>59</v>
      </c>
      <c r="K213" s="7" t="s">
        <v>60</v>
      </c>
      <c r="L213" s="7" t="s">
        <v>61</v>
      </c>
      <c r="M213" s="7"/>
      <c r="N213" s="7"/>
      <c r="O213" s="7" t="s">
        <v>62</v>
      </c>
      <c r="P213" s="7">
        <v>1973</v>
      </c>
      <c r="Q213" s="7">
        <v>1973</v>
      </c>
      <c r="R213" s="7"/>
      <c r="S213" s="7"/>
    </row>
    <row r="214" spans="1:19" hidden="1" x14ac:dyDescent="0.35">
      <c r="A214">
        <v>213</v>
      </c>
      <c r="B214" s="9">
        <v>30</v>
      </c>
      <c r="C214" s="7">
        <v>7000</v>
      </c>
      <c r="D214" s="7">
        <v>3288</v>
      </c>
      <c r="E214" s="7" t="s">
        <v>58</v>
      </c>
      <c r="F214" s="7">
        <v>1900000</v>
      </c>
      <c r="G214" s="7">
        <v>1900000</v>
      </c>
      <c r="H214" s="7"/>
      <c r="I214" s="7"/>
      <c r="J214" s="7" t="s">
        <v>59</v>
      </c>
      <c r="K214" s="7" t="s">
        <v>60</v>
      </c>
      <c r="L214" s="7" t="s">
        <v>61</v>
      </c>
      <c r="M214" s="7"/>
      <c r="N214" s="7"/>
      <c r="O214" s="7" t="s">
        <v>62</v>
      </c>
      <c r="P214" s="7">
        <v>1973</v>
      </c>
      <c r="Q214" s="7">
        <v>1973</v>
      </c>
      <c r="R214" s="7"/>
      <c r="S214" s="7"/>
    </row>
    <row r="215" spans="1:19" hidden="1" x14ac:dyDescent="0.35">
      <c r="A215">
        <v>214</v>
      </c>
      <c r="B215" s="9">
        <v>30</v>
      </c>
      <c r="C215" s="7">
        <v>18000</v>
      </c>
      <c r="D215" s="7">
        <v>3288</v>
      </c>
      <c r="E215" s="7" t="s">
        <v>58</v>
      </c>
      <c r="F215" s="7">
        <v>750000</v>
      </c>
      <c r="G215" s="7">
        <v>750000</v>
      </c>
      <c r="H215" s="7"/>
      <c r="I215" s="7"/>
      <c r="J215" s="7" t="s">
        <v>59</v>
      </c>
      <c r="K215" s="7" t="s">
        <v>60</v>
      </c>
      <c r="L215" s="7" t="s">
        <v>61</v>
      </c>
      <c r="M215" s="7"/>
      <c r="N215" s="7"/>
      <c r="O215" s="7" t="s">
        <v>62</v>
      </c>
      <c r="P215" s="7">
        <v>1973</v>
      </c>
      <c r="Q215" s="7">
        <v>1973</v>
      </c>
      <c r="R215" s="7"/>
      <c r="S215" s="7"/>
    </row>
    <row r="216" spans="1:19" hidden="1" x14ac:dyDescent="0.35">
      <c r="A216">
        <v>215</v>
      </c>
      <c r="B216" s="9">
        <v>30</v>
      </c>
      <c r="C216" s="7">
        <v>27001</v>
      </c>
      <c r="D216" s="7">
        <v>3288</v>
      </c>
      <c r="E216" s="7" t="s">
        <v>58</v>
      </c>
      <c r="F216" s="7">
        <v>175000</v>
      </c>
      <c r="G216" s="7">
        <v>175000</v>
      </c>
      <c r="H216" s="7"/>
      <c r="I216" s="7"/>
      <c r="J216" s="7" t="s">
        <v>59</v>
      </c>
      <c r="K216" s="7" t="s">
        <v>60</v>
      </c>
      <c r="L216" s="7" t="s">
        <v>61</v>
      </c>
      <c r="M216" s="7"/>
      <c r="N216" s="7"/>
      <c r="O216" s="7" t="s">
        <v>62</v>
      </c>
      <c r="P216" s="7">
        <v>1973</v>
      </c>
      <c r="Q216" s="7">
        <v>1973</v>
      </c>
      <c r="R216" s="7" t="s">
        <v>1497</v>
      </c>
      <c r="S216" s="7"/>
    </row>
    <row r="217" spans="1:19" hidden="1" x14ac:dyDescent="0.35">
      <c r="A217">
        <v>216</v>
      </c>
      <c r="B217" s="9">
        <v>30</v>
      </c>
      <c r="C217" s="7">
        <v>6002</v>
      </c>
      <c r="D217" s="20">
        <v>3928</v>
      </c>
      <c r="E217" s="7" t="s">
        <v>58</v>
      </c>
      <c r="F217" s="7"/>
      <c r="G217" s="7"/>
      <c r="H217" s="7"/>
      <c r="I217" s="7"/>
      <c r="J217" s="7"/>
      <c r="K217" s="7"/>
      <c r="L217" s="7"/>
      <c r="M217" s="7"/>
      <c r="N217" s="7" t="s">
        <v>1713</v>
      </c>
      <c r="O217" s="7" t="s">
        <v>62</v>
      </c>
      <c r="P217" s="7">
        <v>1973</v>
      </c>
      <c r="Q217" s="7">
        <v>1973</v>
      </c>
      <c r="R217" s="7"/>
      <c r="S217" s="7"/>
    </row>
    <row r="218" spans="1:19" hidden="1" x14ac:dyDescent="0.35">
      <c r="A218">
        <v>217</v>
      </c>
      <c r="B218" s="7">
        <v>31</v>
      </c>
      <c r="C218" s="7">
        <v>9001</v>
      </c>
      <c r="D218" s="7">
        <v>3295</v>
      </c>
      <c r="E218" s="7" t="s">
        <v>295</v>
      </c>
      <c r="F218" s="7"/>
      <c r="G218" s="7"/>
      <c r="H218" s="7"/>
      <c r="I218" s="7"/>
      <c r="J218" s="7"/>
      <c r="K218" s="7"/>
      <c r="L218" s="7"/>
      <c r="M218" s="7"/>
      <c r="N218" s="7" t="s">
        <v>78</v>
      </c>
      <c r="O218" s="7" t="s">
        <v>105</v>
      </c>
      <c r="P218" s="7">
        <v>1984</v>
      </c>
      <c r="Q218" s="7">
        <v>1960</v>
      </c>
      <c r="R218" s="9" t="s">
        <v>176</v>
      </c>
      <c r="S218" s="7"/>
    </row>
    <row r="219" spans="1:19" hidden="1" x14ac:dyDescent="0.35">
      <c r="A219">
        <v>218</v>
      </c>
      <c r="B219" s="7">
        <v>31</v>
      </c>
      <c r="C219" s="7">
        <v>9003</v>
      </c>
      <c r="D219" s="7">
        <v>3295</v>
      </c>
      <c r="E219" s="7" t="s">
        <v>295</v>
      </c>
      <c r="F219" s="7"/>
      <c r="G219" s="7"/>
      <c r="H219" s="7"/>
      <c r="I219" s="7"/>
      <c r="J219" s="7"/>
      <c r="K219" s="7"/>
      <c r="L219" s="7"/>
      <c r="M219" s="7"/>
      <c r="N219" s="7" t="s">
        <v>90</v>
      </c>
      <c r="O219" s="7" t="s">
        <v>105</v>
      </c>
      <c r="P219" s="7">
        <v>1984</v>
      </c>
      <c r="Q219" s="7">
        <v>1960</v>
      </c>
      <c r="R219" s="7"/>
      <c r="S219" s="7"/>
    </row>
    <row r="220" spans="1:19" hidden="1" x14ac:dyDescent="0.35">
      <c r="A220">
        <v>219</v>
      </c>
      <c r="B220" s="7">
        <v>31</v>
      </c>
      <c r="C220" s="7">
        <v>9004</v>
      </c>
      <c r="D220" s="7">
        <v>3295</v>
      </c>
      <c r="E220" s="7" t="s">
        <v>295</v>
      </c>
      <c r="F220" s="7"/>
      <c r="G220" s="7"/>
      <c r="H220" s="7"/>
      <c r="I220" s="7"/>
      <c r="J220" s="7"/>
      <c r="K220" s="7"/>
      <c r="L220" s="7"/>
      <c r="M220" s="7"/>
      <c r="N220" s="7" t="s">
        <v>205</v>
      </c>
      <c r="O220" s="7" t="s">
        <v>105</v>
      </c>
      <c r="P220" s="7">
        <v>1984</v>
      </c>
      <c r="Q220" s="7">
        <v>1960</v>
      </c>
      <c r="R220" s="9" t="s">
        <v>176</v>
      </c>
      <c r="S220" s="7"/>
    </row>
    <row r="221" spans="1:19" hidden="1" x14ac:dyDescent="0.35">
      <c r="A221">
        <v>220</v>
      </c>
      <c r="B221" s="7">
        <v>31</v>
      </c>
      <c r="C221" s="7">
        <v>9008</v>
      </c>
      <c r="D221" s="7">
        <v>3295</v>
      </c>
      <c r="E221" s="7" t="s">
        <v>173</v>
      </c>
      <c r="F221" s="7"/>
      <c r="G221" s="7"/>
      <c r="H221" s="7">
        <v>250</v>
      </c>
      <c r="I221" s="7">
        <v>999</v>
      </c>
      <c r="J221" s="7" t="s">
        <v>59</v>
      </c>
      <c r="K221" s="7" t="s">
        <v>121</v>
      </c>
      <c r="L221" s="7" t="s">
        <v>686</v>
      </c>
      <c r="M221" s="7">
        <v>2</v>
      </c>
      <c r="N221" s="7"/>
      <c r="O221" s="7" t="s">
        <v>62</v>
      </c>
      <c r="P221" s="7">
        <v>2011</v>
      </c>
      <c r="Q221" s="7">
        <v>1956</v>
      </c>
      <c r="R221" s="9" t="s">
        <v>176</v>
      </c>
      <c r="S221" s="7"/>
    </row>
    <row r="222" spans="1:19" hidden="1" x14ac:dyDescent="0.35">
      <c r="A222">
        <v>221</v>
      </c>
      <c r="B222" s="7">
        <v>31</v>
      </c>
      <c r="C222" s="7">
        <v>9010</v>
      </c>
      <c r="D222" s="7">
        <v>3295</v>
      </c>
      <c r="E222" s="7" t="s">
        <v>173</v>
      </c>
      <c r="F222" s="7"/>
      <c r="G222" s="7"/>
      <c r="H222" s="7"/>
      <c r="I222" s="7"/>
      <c r="J222" s="7"/>
      <c r="K222" s="7"/>
      <c r="L222" s="7"/>
      <c r="M222" s="7"/>
      <c r="N222" s="7" t="s">
        <v>78</v>
      </c>
      <c r="O222" s="7" t="s">
        <v>105</v>
      </c>
      <c r="P222" s="7">
        <v>2011</v>
      </c>
      <c r="Q222" s="7">
        <v>1960</v>
      </c>
      <c r="R222" s="9" t="s">
        <v>176</v>
      </c>
      <c r="S222" s="7"/>
    </row>
    <row r="223" spans="1:19" hidden="1" x14ac:dyDescent="0.35">
      <c r="A223">
        <v>222</v>
      </c>
      <c r="B223" s="7">
        <v>31</v>
      </c>
      <c r="C223" s="7">
        <v>9011</v>
      </c>
      <c r="D223" s="7">
        <v>3295</v>
      </c>
      <c r="E223" s="7" t="s">
        <v>295</v>
      </c>
      <c r="F223" s="7"/>
      <c r="G223" s="7"/>
      <c r="H223" s="7"/>
      <c r="I223" s="7"/>
      <c r="J223" s="7"/>
      <c r="K223" s="7"/>
      <c r="L223" s="7"/>
      <c r="M223" s="7"/>
      <c r="N223" s="7" t="s">
        <v>78</v>
      </c>
      <c r="O223" s="7" t="s">
        <v>105</v>
      </c>
      <c r="P223" s="7">
        <v>2011</v>
      </c>
      <c r="Q223" s="7">
        <v>1960</v>
      </c>
      <c r="R223" s="9" t="s">
        <v>176</v>
      </c>
      <c r="S223" s="7"/>
    </row>
    <row r="224" spans="1:19" hidden="1" x14ac:dyDescent="0.35">
      <c r="A224">
        <v>223</v>
      </c>
      <c r="B224" s="7">
        <v>31</v>
      </c>
      <c r="C224" s="7">
        <v>9012</v>
      </c>
      <c r="D224" s="7">
        <v>3295</v>
      </c>
      <c r="E224" s="7" t="s">
        <v>58</v>
      </c>
      <c r="F224" s="7"/>
      <c r="G224" s="7"/>
      <c r="H224" s="7"/>
      <c r="I224" s="7"/>
      <c r="J224" s="7"/>
      <c r="K224" s="7"/>
      <c r="L224" s="7"/>
      <c r="M224" s="7">
        <v>8</v>
      </c>
      <c r="N224" s="7" t="s">
        <v>90</v>
      </c>
      <c r="O224" s="7" t="s">
        <v>105</v>
      </c>
      <c r="P224" s="7">
        <v>2011</v>
      </c>
      <c r="Q224" s="7">
        <v>1960</v>
      </c>
      <c r="R224" s="9" t="s">
        <v>176</v>
      </c>
      <c r="S224" s="7"/>
    </row>
    <row r="225" spans="1:19" hidden="1" x14ac:dyDescent="0.35">
      <c r="A225">
        <v>224</v>
      </c>
      <c r="B225" s="7">
        <v>31</v>
      </c>
      <c r="C225" s="7">
        <v>9013</v>
      </c>
      <c r="D225" s="7">
        <v>3295</v>
      </c>
      <c r="E225" s="7" t="s">
        <v>58</v>
      </c>
      <c r="F225" s="7"/>
      <c r="G225" s="7"/>
      <c r="H225" s="7"/>
      <c r="I225" s="7"/>
      <c r="J225" s="7"/>
      <c r="K225" s="7"/>
      <c r="L225" s="7"/>
      <c r="M225" s="7"/>
      <c r="N225" s="7" t="s">
        <v>90</v>
      </c>
      <c r="O225" s="7" t="s">
        <v>105</v>
      </c>
      <c r="P225" s="7">
        <v>2011</v>
      </c>
      <c r="Q225" s="7">
        <v>1960</v>
      </c>
      <c r="R225" s="9" t="s">
        <v>176</v>
      </c>
      <c r="S225" s="7"/>
    </row>
    <row r="226" spans="1:19" hidden="1" x14ac:dyDescent="0.35">
      <c r="A226">
        <v>225</v>
      </c>
      <c r="B226" s="7">
        <v>31</v>
      </c>
      <c r="C226" s="7">
        <v>9014</v>
      </c>
      <c r="D226" s="7">
        <v>3295</v>
      </c>
      <c r="E226" s="7" t="s">
        <v>58</v>
      </c>
      <c r="F226" s="7"/>
      <c r="G226" s="7"/>
      <c r="H226" s="7"/>
      <c r="I226" s="7"/>
      <c r="J226" s="7"/>
      <c r="K226" s="7"/>
      <c r="L226" s="7" t="s">
        <v>61</v>
      </c>
      <c r="M226" s="7" t="s">
        <v>741</v>
      </c>
      <c r="N226" s="7" t="s">
        <v>78</v>
      </c>
      <c r="O226" s="7" t="s">
        <v>105</v>
      </c>
      <c r="P226" s="7">
        <v>2004</v>
      </c>
      <c r="Q226" s="7">
        <v>1960</v>
      </c>
      <c r="R226" s="9" t="s">
        <v>176</v>
      </c>
      <c r="S226" s="7"/>
    </row>
    <row r="227" spans="1:19" hidden="1" x14ac:dyDescent="0.35">
      <c r="A227">
        <v>226</v>
      </c>
      <c r="B227" s="7">
        <v>31</v>
      </c>
      <c r="C227" s="7">
        <v>25011</v>
      </c>
      <c r="D227" s="7">
        <v>3268</v>
      </c>
      <c r="E227" s="7" t="s">
        <v>131</v>
      </c>
      <c r="F227" s="7"/>
      <c r="G227" s="7"/>
      <c r="H227" s="7"/>
      <c r="I227" s="7"/>
      <c r="J227" s="7"/>
      <c r="K227" s="7"/>
      <c r="L227" s="7"/>
      <c r="M227" s="7"/>
      <c r="N227" s="7" t="s">
        <v>78</v>
      </c>
      <c r="O227" s="7" t="s">
        <v>105</v>
      </c>
      <c r="P227" s="7">
        <v>1944</v>
      </c>
      <c r="Q227" s="7">
        <v>1944</v>
      </c>
      <c r="R227" s="9" t="s">
        <v>176</v>
      </c>
      <c r="S227" s="7"/>
    </row>
    <row r="228" spans="1:19" hidden="1" x14ac:dyDescent="0.35">
      <c r="A228">
        <v>227</v>
      </c>
      <c r="B228" s="7">
        <v>31</v>
      </c>
      <c r="C228" s="7">
        <v>9019</v>
      </c>
      <c r="D228" s="7">
        <v>3659</v>
      </c>
      <c r="E228" s="7" t="s">
        <v>295</v>
      </c>
      <c r="F228" s="7"/>
      <c r="G228" s="7"/>
      <c r="H228" s="7"/>
      <c r="I228" s="7"/>
      <c r="J228" s="7"/>
      <c r="K228" s="7"/>
      <c r="L228" s="7"/>
      <c r="M228" s="7"/>
      <c r="N228" s="7" t="s">
        <v>78</v>
      </c>
      <c r="O228" s="7" t="s">
        <v>105</v>
      </c>
      <c r="P228" s="7"/>
      <c r="Q228" s="7">
        <v>1960</v>
      </c>
      <c r="R228" s="9" t="s">
        <v>176</v>
      </c>
      <c r="S228" s="7"/>
    </row>
    <row r="229" spans="1:19" hidden="1" x14ac:dyDescent="0.35">
      <c r="A229">
        <v>228</v>
      </c>
      <c r="B229" s="7">
        <v>31</v>
      </c>
      <c r="C229" s="7">
        <v>9001</v>
      </c>
      <c r="D229" s="7">
        <v>3294</v>
      </c>
      <c r="E229" s="7" t="s">
        <v>295</v>
      </c>
      <c r="F229" s="7"/>
      <c r="G229" s="7"/>
      <c r="H229" s="7"/>
      <c r="I229" s="7"/>
      <c r="J229" s="7"/>
      <c r="K229" s="7"/>
      <c r="L229" s="7"/>
      <c r="M229" s="7"/>
      <c r="N229" s="7" t="s">
        <v>78</v>
      </c>
      <c r="O229" s="7" t="s">
        <v>105</v>
      </c>
      <c r="P229" s="7"/>
      <c r="Q229" s="7">
        <v>1960</v>
      </c>
      <c r="R229" s="9" t="s">
        <v>176</v>
      </c>
      <c r="S229" s="7"/>
    </row>
    <row r="230" spans="1:19" hidden="1" x14ac:dyDescent="0.35">
      <c r="A230">
        <v>229</v>
      </c>
      <c r="B230" s="7">
        <v>31</v>
      </c>
      <c r="C230" s="7">
        <v>9003</v>
      </c>
      <c r="D230" s="7">
        <v>3294</v>
      </c>
      <c r="E230" s="7" t="s">
        <v>295</v>
      </c>
      <c r="F230" s="7"/>
      <c r="G230" s="7"/>
      <c r="H230" s="7"/>
      <c r="I230" s="7"/>
      <c r="J230" s="7"/>
      <c r="K230" s="7"/>
      <c r="L230" s="7"/>
      <c r="M230" s="7"/>
      <c r="N230" s="7" t="s">
        <v>78</v>
      </c>
      <c r="O230" s="7" t="s">
        <v>105</v>
      </c>
      <c r="P230" s="7"/>
      <c r="Q230" s="7">
        <v>1960</v>
      </c>
      <c r="R230" s="7"/>
      <c r="S230" s="7"/>
    </row>
    <row r="231" spans="1:19" hidden="1" x14ac:dyDescent="0.35">
      <c r="A231">
        <v>230</v>
      </c>
      <c r="B231" s="7">
        <v>31</v>
      </c>
      <c r="C231" s="7">
        <v>9004</v>
      </c>
      <c r="D231" s="7">
        <v>3294</v>
      </c>
      <c r="E231" s="7" t="s">
        <v>295</v>
      </c>
      <c r="F231" s="7"/>
      <c r="G231" s="7"/>
      <c r="H231" s="7"/>
      <c r="I231" s="7"/>
      <c r="J231" s="7"/>
      <c r="K231" s="7"/>
      <c r="L231" s="7"/>
      <c r="M231" s="7"/>
      <c r="N231" s="7" t="s">
        <v>205</v>
      </c>
      <c r="O231" s="7" t="s">
        <v>105</v>
      </c>
      <c r="P231" s="7"/>
      <c r="Q231" s="7">
        <v>1960</v>
      </c>
      <c r="R231" s="9" t="s">
        <v>176</v>
      </c>
      <c r="S231" s="7"/>
    </row>
    <row r="232" spans="1:19" hidden="1" x14ac:dyDescent="0.35">
      <c r="A232">
        <v>231</v>
      </c>
      <c r="B232" s="7">
        <v>31</v>
      </c>
      <c r="C232" s="7">
        <v>9008</v>
      </c>
      <c r="D232" s="7">
        <v>3294</v>
      </c>
      <c r="E232" s="7" t="s">
        <v>58</v>
      </c>
      <c r="F232" s="7"/>
      <c r="G232" s="7"/>
      <c r="H232" s="7">
        <v>250</v>
      </c>
      <c r="I232" s="7">
        <v>999</v>
      </c>
      <c r="J232" s="7" t="s">
        <v>59</v>
      </c>
      <c r="K232" s="7" t="s">
        <v>121</v>
      </c>
      <c r="L232" s="7" t="s">
        <v>61</v>
      </c>
      <c r="M232" s="7">
        <v>2</v>
      </c>
      <c r="N232" s="7"/>
      <c r="O232" s="7" t="s">
        <v>62</v>
      </c>
      <c r="P232" s="7">
        <v>1956</v>
      </c>
      <c r="Q232" s="7">
        <v>1956</v>
      </c>
      <c r="R232" s="9" t="s">
        <v>176</v>
      </c>
      <c r="S232" s="7"/>
    </row>
    <row r="233" spans="1:19" hidden="1" x14ac:dyDescent="0.35">
      <c r="A233">
        <v>232</v>
      </c>
      <c r="B233" s="7">
        <v>31</v>
      </c>
      <c r="C233" s="7">
        <v>9010</v>
      </c>
      <c r="D233" s="7">
        <v>3294</v>
      </c>
      <c r="E233" s="7" t="s">
        <v>58</v>
      </c>
      <c r="F233" s="7"/>
      <c r="G233" s="7"/>
      <c r="H233" s="7"/>
      <c r="I233" s="7"/>
      <c r="J233" s="7"/>
      <c r="K233" s="7"/>
      <c r="L233" s="7"/>
      <c r="M233" s="7">
        <v>12</v>
      </c>
      <c r="N233" s="7" t="s">
        <v>78</v>
      </c>
      <c r="O233" s="7" t="s">
        <v>105</v>
      </c>
      <c r="P233" s="7"/>
      <c r="Q233" s="7">
        <v>1960</v>
      </c>
      <c r="R233" s="9" t="s">
        <v>176</v>
      </c>
      <c r="S233" s="7"/>
    </row>
    <row r="234" spans="1:19" hidden="1" x14ac:dyDescent="0.35">
      <c r="A234">
        <v>233</v>
      </c>
      <c r="B234" s="7">
        <v>31</v>
      </c>
      <c r="C234" s="7">
        <v>9011</v>
      </c>
      <c r="D234" s="7">
        <v>3294</v>
      </c>
      <c r="E234" s="7" t="s">
        <v>295</v>
      </c>
      <c r="F234" s="7"/>
      <c r="G234" s="7"/>
      <c r="H234" s="7"/>
      <c r="I234" s="7"/>
      <c r="J234" s="7"/>
      <c r="K234" s="7"/>
      <c r="L234" s="7"/>
      <c r="M234" s="7"/>
      <c r="N234" s="7" t="s">
        <v>78</v>
      </c>
      <c r="O234" s="7" t="s">
        <v>105</v>
      </c>
      <c r="P234" s="7"/>
      <c r="Q234" s="7">
        <v>1960</v>
      </c>
      <c r="R234" s="9" t="s">
        <v>176</v>
      </c>
      <c r="S234" s="7"/>
    </row>
    <row r="235" spans="1:19" hidden="1" x14ac:dyDescent="0.35">
      <c r="A235">
        <v>234</v>
      </c>
      <c r="B235" s="7">
        <v>31</v>
      </c>
      <c r="C235" s="7">
        <v>9012</v>
      </c>
      <c r="D235" s="7">
        <v>3294</v>
      </c>
      <c r="E235" s="7" t="s">
        <v>295</v>
      </c>
      <c r="F235" s="7"/>
      <c r="G235" s="7"/>
      <c r="H235" s="7"/>
      <c r="I235" s="7"/>
      <c r="J235" s="7"/>
      <c r="K235" s="7"/>
      <c r="L235" s="7"/>
      <c r="M235" s="7"/>
      <c r="N235" s="7" t="s">
        <v>78</v>
      </c>
      <c r="O235" s="7" t="s">
        <v>105</v>
      </c>
      <c r="P235" s="7"/>
      <c r="Q235" s="7">
        <v>1960</v>
      </c>
      <c r="R235" s="9" t="s">
        <v>176</v>
      </c>
      <c r="S235" s="7"/>
    </row>
    <row r="236" spans="1:19" hidden="1" x14ac:dyDescent="0.35">
      <c r="A236">
        <v>235</v>
      </c>
      <c r="B236" s="7">
        <v>31</v>
      </c>
      <c r="C236" s="7">
        <v>9013</v>
      </c>
      <c r="D236" s="7">
        <v>3294</v>
      </c>
      <c r="E236" s="7" t="s">
        <v>58</v>
      </c>
      <c r="F236" s="7"/>
      <c r="G236" s="7"/>
      <c r="H236" s="7"/>
      <c r="I236" s="7"/>
      <c r="J236" s="7"/>
      <c r="K236" s="7"/>
      <c r="L236" s="7"/>
      <c r="M236" s="7"/>
      <c r="N236" s="7" t="s">
        <v>90</v>
      </c>
      <c r="O236" s="7" t="s">
        <v>105</v>
      </c>
      <c r="P236" s="7"/>
      <c r="Q236" s="7">
        <v>1960</v>
      </c>
      <c r="R236" s="9" t="s">
        <v>176</v>
      </c>
      <c r="S236" s="7"/>
    </row>
    <row r="237" spans="1:19" hidden="1" x14ac:dyDescent="0.35">
      <c r="A237">
        <v>236</v>
      </c>
      <c r="B237" s="7">
        <v>31</v>
      </c>
      <c r="C237" s="7">
        <v>9014</v>
      </c>
      <c r="D237" s="7">
        <v>3294</v>
      </c>
      <c r="E237" s="7" t="s">
        <v>295</v>
      </c>
      <c r="F237" s="7"/>
      <c r="G237" s="7"/>
      <c r="H237" s="7"/>
      <c r="I237" s="7"/>
      <c r="J237" s="7"/>
      <c r="K237" s="7"/>
      <c r="L237" s="7"/>
      <c r="M237" s="7"/>
      <c r="N237" s="7" t="s">
        <v>78</v>
      </c>
      <c r="O237" s="7" t="s">
        <v>105</v>
      </c>
      <c r="P237" s="7"/>
      <c r="Q237" s="7">
        <v>1960</v>
      </c>
      <c r="R237" s="9" t="s">
        <v>176</v>
      </c>
      <c r="S237" s="7"/>
    </row>
    <row r="238" spans="1:19" hidden="1" x14ac:dyDescent="0.35">
      <c r="A238">
        <v>237</v>
      </c>
      <c r="B238" s="7">
        <v>31</v>
      </c>
      <c r="C238" s="7">
        <v>9001</v>
      </c>
      <c r="D238" s="7">
        <v>3298</v>
      </c>
      <c r="E238" s="7" t="s">
        <v>295</v>
      </c>
      <c r="F238" s="7"/>
      <c r="G238" s="7"/>
      <c r="H238" s="7"/>
      <c r="I238" s="7"/>
      <c r="J238" s="7"/>
      <c r="K238" s="7"/>
      <c r="L238" s="7"/>
      <c r="M238" s="7"/>
      <c r="N238" s="7" t="s">
        <v>78</v>
      </c>
      <c r="O238" s="7" t="s">
        <v>105</v>
      </c>
      <c r="P238" s="7"/>
      <c r="Q238" s="7">
        <v>1960</v>
      </c>
      <c r="R238" s="9" t="s">
        <v>176</v>
      </c>
      <c r="S238" s="7"/>
    </row>
    <row r="239" spans="1:19" hidden="1" x14ac:dyDescent="0.35">
      <c r="A239">
        <v>238</v>
      </c>
      <c r="B239" s="7">
        <v>31</v>
      </c>
      <c r="C239" s="7">
        <v>9004</v>
      </c>
      <c r="D239" s="7">
        <v>3298</v>
      </c>
      <c r="E239" s="7" t="s">
        <v>295</v>
      </c>
      <c r="F239" s="7"/>
      <c r="G239" s="7"/>
      <c r="H239" s="7"/>
      <c r="I239" s="7"/>
      <c r="J239" s="7"/>
      <c r="K239" s="7"/>
      <c r="L239" s="7"/>
      <c r="M239" s="7"/>
      <c r="N239" s="7" t="s">
        <v>205</v>
      </c>
      <c r="O239" s="7" t="s">
        <v>105</v>
      </c>
      <c r="P239" s="7"/>
      <c r="Q239" s="7">
        <v>1960</v>
      </c>
      <c r="R239" s="9" t="s">
        <v>176</v>
      </c>
      <c r="S239" s="7"/>
    </row>
    <row r="240" spans="1:19" hidden="1" x14ac:dyDescent="0.35">
      <c r="A240">
        <v>239</v>
      </c>
      <c r="B240" s="7">
        <v>31</v>
      </c>
      <c r="C240" s="7">
        <v>9008</v>
      </c>
      <c r="D240" s="7">
        <v>3298</v>
      </c>
      <c r="E240" s="7" t="s">
        <v>173</v>
      </c>
      <c r="F240" s="7"/>
      <c r="G240" s="7"/>
      <c r="H240" s="7"/>
      <c r="I240" s="7"/>
      <c r="J240" s="7"/>
      <c r="K240" s="7"/>
      <c r="L240" s="7" t="s">
        <v>686</v>
      </c>
      <c r="M240" s="7">
        <v>2</v>
      </c>
      <c r="N240" s="7" t="s">
        <v>145</v>
      </c>
      <c r="O240" s="7" t="s">
        <v>105</v>
      </c>
      <c r="P240" s="7">
        <v>1956</v>
      </c>
      <c r="Q240" s="7">
        <v>1956</v>
      </c>
      <c r="R240" s="9" t="s">
        <v>176</v>
      </c>
      <c r="S240" s="7"/>
    </row>
    <row r="241" spans="1:19" hidden="1" x14ac:dyDescent="0.35">
      <c r="A241">
        <v>240</v>
      </c>
      <c r="B241" s="7">
        <v>31</v>
      </c>
      <c r="C241" s="7">
        <v>9010</v>
      </c>
      <c r="D241" s="7">
        <v>3298</v>
      </c>
      <c r="E241" s="7" t="s">
        <v>173</v>
      </c>
      <c r="F241" s="7"/>
      <c r="G241" s="7"/>
      <c r="H241" s="7"/>
      <c r="I241" s="7"/>
      <c r="J241" s="7"/>
      <c r="K241" s="7"/>
      <c r="L241" s="7"/>
      <c r="M241" s="7"/>
      <c r="N241" s="7" t="s">
        <v>78</v>
      </c>
      <c r="O241" s="7" t="s">
        <v>105</v>
      </c>
      <c r="P241" s="7"/>
      <c r="Q241" s="7">
        <v>1960</v>
      </c>
      <c r="R241" s="9" t="s">
        <v>176</v>
      </c>
      <c r="S241" s="7"/>
    </row>
    <row r="242" spans="1:19" hidden="1" x14ac:dyDescent="0.35">
      <c r="A242">
        <v>241</v>
      </c>
      <c r="B242" s="7">
        <v>31</v>
      </c>
      <c r="C242" s="7">
        <v>9011</v>
      </c>
      <c r="D242" s="7">
        <v>3298</v>
      </c>
      <c r="E242" s="7" t="s">
        <v>295</v>
      </c>
      <c r="F242" s="7"/>
      <c r="G242" s="7"/>
      <c r="H242" s="7"/>
      <c r="I242" s="7"/>
      <c r="J242" s="7"/>
      <c r="K242" s="7"/>
      <c r="L242" s="7"/>
      <c r="M242" s="7"/>
      <c r="N242" s="7" t="s">
        <v>78</v>
      </c>
      <c r="O242" s="7" t="s">
        <v>105</v>
      </c>
      <c r="P242" s="7"/>
      <c r="Q242" s="7">
        <v>1960</v>
      </c>
      <c r="R242" s="9" t="s">
        <v>176</v>
      </c>
      <c r="S242" s="7"/>
    </row>
    <row r="243" spans="1:19" hidden="1" x14ac:dyDescent="0.35">
      <c r="A243">
        <v>242</v>
      </c>
      <c r="B243" s="7">
        <v>31</v>
      </c>
      <c r="C243" s="7">
        <v>9012</v>
      </c>
      <c r="D243" s="7">
        <v>3298</v>
      </c>
      <c r="E243" s="7" t="s">
        <v>295</v>
      </c>
      <c r="F243" s="7"/>
      <c r="G243" s="7"/>
      <c r="H243" s="7"/>
      <c r="I243" s="7"/>
      <c r="J243" s="7"/>
      <c r="K243" s="7"/>
      <c r="L243" s="7"/>
      <c r="M243" s="7"/>
      <c r="N243" s="7" t="s">
        <v>78</v>
      </c>
      <c r="O243" s="7" t="s">
        <v>105</v>
      </c>
      <c r="P243" s="7"/>
      <c r="Q243" s="7">
        <v>1960</v>
      </c>
      <c r="R243" s="9" t="s">
        <v>176</v>
      </c>
      <c r="S243" s="7"/>
    </row>
    <row r="244" spans="1:19" hidden="1" x14ac:dyDescent="0.35">
      <c r="A244">
        <v>243</v>
      </c>
      <c r="B244" s="7">
        <v>31</v>
      </c>
      <c r="C244" s="7">
        <v>9013</v>
      </c>
      <c r="D244" s="7">
        <v>3298</v>
      </c>
      <c r="E244" s="7" t="s">
        <v>58</v>
      </c>
      <c r="F244" s="7"/>
      <c r="G244" s="7"/>
      <c r="H244" s="7"/>
      <c r="I244" s="7"/>
      <c r="J244" s="7"/>
      <c r="K244" s="7"/>
      <c r="L244" s="7"/>
      <c r="M244" s="7"/>
      <c r="N244" s="7" t="s">
        <v>90</v>
      </c>
      <c r="O244" s="7" t="s">
        <v>105</v>
      </c>
      <c r="P244" s="7"/>
      <c r="Q244" s="7">
        <v>1960</v>
      </c>
      <c r="R244" s="9" t="s">
        <v>176</v>
      </c>
      <c r="S244" s="7"/>
    </row>
    <row r="245" spans="1:19" hidden="1" x14ac:dyDescent="0.35">
      <c r="A245">
        <v>244</v>
      </c>
      <c r="B245" s="7">
        <v>31</v>
      </c>
      <c r="C245" s="7">
        <v>9014</v>
      </c>
      <c r="D245" s="7">
        <v>3298</v>
      </c>
      <c r="E245" s="7" t="s">
        <v>295</v>
      </c>
      <c r="F245" s="7"/>
      <c r="G245" s="7"/>
      <c r="H245" s="7"/>
      <c r="I245" s="7"/>
      <c r="J245" s="7"/>
      <c r="K245" s="7"/>
      <c r="L245" s="7"/>
      <c r="M245" s="7"/>
      <c r="N245" s="7" t="s">
        <v>78</v>
      </c>
      <c r="O245" s="7" t="s">
        <v>105</v>
      </c>
      <c r="P245" s="7"/>
      <c r="Q245" s="7">
        <v>1960</v>
      </c>
      <c r="R245" s="9" t="s">
        <v>176</v>
      </c>
      <c r="S245" s="7"/>
    </row>
    <row r="246" spans="1:19" hidden="1" x14ac:dyDescent="0.35">
      <c r="A246">
        <v>245</v>
      </c>
      <c r="B246" s="7">
        <v>31</v>
      </c>
      <c r="C246" s="7">
        <v>9001</v>
      </c>
      <c r="D246" s="7">
        <v>3263</v>
      </c>
      <c r="E246" s="7" t="s">
        <v>295</v>
      </c>
      <c r="F246" s="7"/>
      <c r="G246" s="7"/>
      <c r="H246" s="7"/>
      <c r="I246" s="7"/>
      <c r="J246" s="7"/>
      <c r="K246" s="7"/>
      <c r="L246" s="7"/>
      <c r="M246" s="7"/>
      <c r="N246" s="7" t="s">
        <v>78</v>
      </c>
      <c r="O246" s="7" t="s">
        <v>105</v>
      </c>
      <c r="P246" s="7"/>
      <c r="Q246" s="7">
        <v>1960</v>
      </c>
      <c r="R246" s="9" t="s">
        <v>176</v>
      </c>
      <c r="S246" s="7"/>
    </row>
    <row r="247" spans="1:19" hidden="1" x14ac:dyDescent="0.35">
      <c r="A247">
        <v>246</v>
      </c>
      <c r="B247" s="7">
        <v>31</v>
      </c>
      <c r="C247" s="7">
        <v>9003</v>
      </c>
      <c r="D247" s="7">
        <v>3263</v>
      </c>
      <c r="E247" s="7" t="s">
        <v>295</v>
      </c>
      <c r="F247" s="7"/>
      <c r="G247" s="7"/>
      <c r="H247" s="7"/>
      <c r="I247" s="7"/>
      <c r="J247" s="7"/>
      <c r="K247" s="7"/>
      <c r="L247" s="7"/>
      <c r="M247" s="7"/>
      <c r="N247" s="7" t="s">
        <v>78</v>
      </c>
      <c r="O247" s="7" t="s">
        <v>105</v>
      </c>
      <c r="P247" s="7"/>
      <c r="Q247" s="7">
        <v>1960</v>
      </c>
      <c r="R247" s="7"/>
      <c r="S247" s="7"/>
    </row>
    <row r="248" spans="1:19" hidden="1" x14ac:dyDescent="0.35">
      <c r="A248">
        <v>247</v>
      </c>
      <c r="B248" s="7">
        <v>31</v>
      </c>
      <c r="C248" s="7">
        <v>9004</v>
      </c>
      <c r="D248" s="7">
        <v>3263</v>
      </c>
      <c r="E248" s="7" t="s">
        <v>295</v>
      </c>
      <c r="F248" s="7"/>
      <c r="G248" s="7"/>
      <c r="H248" s="7"/>
      <c r="I248" s="7"/>
      <c r="J248" s="7"/>
      <c r="K248" s="7"/>
      <c r="L248" s="7"/>
      <c r="M248" s="7"/>
      <c r="N248" s="7" t="s">
        <v>205</v>
      </c>
      <c r="O248" s="7" t="s">
        <v>105</v>
      </c>
      <c r="P248" s="7"/>
      <c r="Q248" s="7">
        <v>1960</v>
      </c>
      <c r="R248" s="9" t="s">
        <v>176</v>
      </c>
      <c r="S248" s="7"/>
    </row>
    <row r="249" spans="1:19" hidden="1" x14ac:dyDescent="0.35">
      <c r="A249">
        <v>248</v>
      </c>
      <c r="B249" s="7">
        <v>31</v>
      </c>
      <c r="C249" s="7">
        <v>9008</v>
      </c>
      <c r="D249" s="7">
        <v>3263</v>
      </c>
      <c r="E249" s="7" t="s">
        <v>173</v>
      </c>
      <c r="F249" s="7"/>
      <c r="G249" s="7"/>
      <c r="H249" s="7"/>
      <c r="I249" s="7"/>
      <c r="J249" s="7"/>
      <c r="K249" s="7"/>
      <c r="L249" s="7"/>
      <c r="M249" s="7">
        <v>2</v>
      </c>
      <c r="N249" s="7"/>
      <c r="O249" s="7" t="s">
        <v>105</v>
      </c>
      <c r="P249" s="7">
        <v>1956</v>
      </c>
      <c r="Q249" s="7">
        <v>1956</v>
      </c>
      <c r="R249" s="9" t="s">
        <v>176</v>
      </c>
      <c r="S249" s="7"/>
    </row>
    <row r="250" spans="1:19" hidden="1" x14ac:dyDescent="0.35">
      <c r="A250">
        <v>249</v>
      </c>
      <c r="B250" s="7">
        <v>31</v>
      </c>
      <c r="C250" s="7">
        <v>9018</v>
      </c>
      <c r="D250" s="7">
        <v>3263</v>
      </c>
      <c r="E250" s="7" t="s">
        <v>173</v>
      </c>
      <c r="F250" s="7"/>
      <c r="G250" s="7"/>
      <c r="H250" s="7"/>
      <c r="I250" s="7"/>
      <c r="J250" s="7"/>
      <c r="K250" s="7"/>
      <c r="L250" s="7"/>
      <c r="M250" s="7"/>
      <c r="N250" s="7" t="s">
        <v>78</v>
      </c>
      <c r="O250" s="7" t="s">
        <v>105</v>
      </c>
      <c r="P250" s="7"/>
      <c r="Q250" s="7">
        <v>1960</v>
      </c>
      <c r="R250" s="9" t="s">
        <v>176</v>
      </c>
      <c r="S250" s="7"/>
    </row>
    <row r="251" spans="1:19" hidden="1" x14ac:dyDescent="0.35">
      <c r="A251">
        <v>250</v>
      </c>
      <c r="B251" s="7">
        <v>31</v>
      </c>
      <c r="C251" s="7">
        <v>9011</v>
      </c>
      <c r="D251" s="7">
        <v>3263</v>
      </c>
      <c r="E251" s="7" t="s">
        <v>295</v>
      </c>
      <c r="F251" s="7"/>
      <c r="G251" s="7"/>
      <c r="H251" s="7"/>
      <c r="I251" s="7"/>
      <c r="J251" s="7"/>
      <c r="K251" s="7"/>
      <c r="L251" s="7"/>
      <c r="M251" s="7"/>
      <c r="N251" s="7" t="s">
        <v>78</v>
      </c>
      <c r="O251" s="7" t="s">
        <v>105</v>
      </c>
      <c r="P251" s="7"/>
      <c r="Q251" s="7">
        <v>1960</v>
      </c>
      <c r="R251" s="9" t="s">
        <v>176</v>
      </c>
      <c r="S251" s="7"/>
    </row>
    <row r="252" spans="1:19" hidden="1" x14ac:dyDescent="0.35">
      <c r="A252">
        <v>251</v>
      </c>
      <c r="B252" s="7">
        <v>31</v>
      </c>
      <c r="C252" s="7">
        <v>9012</v>
      </c>
      <c r="D252" s="7">
        <v>3263</v>
      </c>
      <c r="E252" s="7" t="s">
        <v>295</v>
      </c>
      <c r="F252" s="7"/>
      <c r="G252" s="7"/>
      <c r="H252" s="7"/>
      <c r="I252" s="7"/>
      <c r="J252" s="7"/>
      <c r="K252" s="7"/>
      <c r="L252" s="7"/>
      <c r="M252" s="7"/>
      <c r="N252" s="7" t="s">
        <v>78</v>
      </c>
      <c r="O252" s="7" t="s">
        <v>105</v>
      </c>
      <c r="P252" s="7"/>
      <c r="Q252" s="7">
        <v>1960</v>
      </c>
      <c r="R252" s="9" t="s">
        <v>176</v>
      </c>
      <c r="S252" s="7"/>
    </row>
    <row r="253" spans="1:19" hidden="1" x14ac:dyDescent="0.35">
      <c r="A253">
        <v>252</v>
      </c>
      <c r="B253" s="7">
        <v>31</v>
      </c>
      <c r="C253" s="7">
        <v>9014</v>
      </c>
      <c r="D253" s="7">
        <v>3263</v>
      </c>
      <c r="E253" s="7" t="s">
        <v>295</v>
      </c>
      <c r="F253" s="7"/>
      <c r="G253" s="7"/>
      <c r="H253" s="7"/>
      <c r="I253" s="7"/>
      <c r="J253" s="7"/>
      <c r="K253" s="7"/>
      <c r="L253" s="7"/>
      <c r="M253" s="7"/>
      <c r="N253" s="7" t="s">
        <v>78</v>
      </c>
      <c r="O253" s="7" t="s">
        <v>105</v>
      </c>
      <c r="P253" s="7"/>
      <c r="Q253" s="7">
        <v>1960</v>
      </c>
      <c r="R253" s="9" t="s">
        <v>176</v>
      </c>
      <c r="S253" s="7"/>
    </row>
    <row r="254" spans="1:19" hidden="1" x14ac:dyDescent="0.35">
      <c r="A254">
        <v>253</v>
      </c>
      <c r="B254" s="7">
        <v>31</v>
      </c>
      <c r="C254" s="7">
        <v>9003</v>
      </c>
      <c r="D254" s="20">
        <v>3845</v>
      </c>
      <c r="E254" s="7" t="s">
        <v>295</v>
      </c>
      <c r="F254" s="7"/>
      <c r="G254" s="7"/>
      <c r="H254" s="7"/>
      <c r="I254" s="7"/>
      <c r="J254" s="7"/>
      <c r="K254" s="7"/>
      <c r="L254" s="7"/>
      <c r="M254" s="7"/>
      <c r="N254" s="7" t="s">
        <v>78</v>
      </c>
      <c r="O254" s="7" t="s">
        <v>105</v>
      </c>
      <c r="P254" s="7"/>
      <c r="Q254" s="7">
        <v>1960</v>
      </c>
      <c r="R254" s="7"/>
      <c r="S254" s="7"/>
    </row>
    <row r="255" spans="1:19" hidden="1" x14ac:dyDescent="0.35">
      <c r="A255">
        <v>254</v>
      </c>
      <c r="B255" s="7">
        <v>31</v>
      </c>
      <c r="C255" s="7">
        <v>9019</v>
      </c>
      <c r="D255" s="7">
        <v>3846</v>
      </c>
      <c r="E255" s="7" t="s">
        <v>58</v>
      </c>
      <c r="F255" s="7"/>
      <c r="G255" s="7"/>
      <c r="H255" s="7"/>
      <c r="I255" s="7"/>
      <c r="J255" s="7"/>
      <c r="K255" s="7"/>
      <c r="L255" s="7"/>
      <c r="M255" s="7">
        <v>8</v>
      </c>
      <c r="N255" s="7" t="s">
        <v>90</v>
      </c>
      <c r="O255" s="7" t="s">
        <v>105</v>
      </c>
      <c r="P255" s="7"/>
      <c r="Q255" s="7">
        <v>1960</v>
      </c>
      <c r="R255" s="9" t="s">
        <v>176</v>
      </c>
      <c r="S255" s="7"/>
    </row>
    <row r="256" spans="1:19" hidden="1" x14ac:dyDescent="0.35">
      <c r="A256">
        <v>255</v>
      </c>
      <c r="B256" s="7">
        <v>31</v>
      </c>
      <c r="C256" s="7">
        <v>9013</v>
      </c>
      <c r="D256" s="20">
        <v>3845</v>
      </c>
      <c r="E256" s="7" t="s">
        <v>295</v>
      </c>
      <c r="F256" s="7"/>
      <c r="G256" s="7"/>
      <c r="H256" s="7"/>
      <c r="I256" s="7"/>
      <c r="J256" s="7"/>
      <c r="K256" s="7"/>
      <c r="L256" s="7"/>
      <c r="M256" s="7"/>
      <c r="N256" s="7" t="s">
        <v>90</v>
      </c>
      <c r="O256" s="7" t="s">
        <v>105</v>
      </c>
      <c r="P256" s="7"/>
      <c r="Q256" s="7">
        <v>1960</v>
      </c>
      <c r="R256" s="9" t="s">
        <v>176</v>
      </c>
      <c r="S256" s="7"/>
    </row>
    <row r="257" spans="1:19" hidden="1" x14ac:dyDescent="0.35">
      <c r="A257">
        <v>256</v>
      </c>
      <c r="B257" s="7">
        <v>31</v>
      </c>
      <c r="C257" s="7">
        <v>9000</v>
      </c>
      <c r="D257" s="7">
        <v>3658</v>
      </c>
      <c r="E257" s="7" t="s">
        <v>173</v>
      </c>
      <c r="F257" s="7"/>
      <c r="G257" s="7"/>
      <c r="H257" s="7"/>
      <c r="I257" s="7"/>
      <c r="J257" s="7"/>
      <c r="K257" s="7" t="s">
        <v>361</v>
      </c>
      <c r="L257" s="7"/>
      <c r="M257" s="7"/>
      <c r="N257" s="7" t="s">
        <v>205</v>
      </c>
      <c r="O257" s="7" t="s">
        <v>105</v>
      </c>
      <c r="P257" s="7"/>
      <c r="Q257" s="7">
        <v>1960</v>
      </c>
      <c r="R257" s="7"/>
      <c r="S257" s="7"/>
    </row>
    <row r="258" spans="1:19" hidden="1" x14ac:dyDescent="0.35">
      <c r="A258">
        <v>257</v>
      </c>
      <c r="B258" s="7">
        <v>31</v>
      </c>
      <c r="C258" s="7">
        <v>9013</v>
      </c>
      <c r="D258" s="7">
        <v>3658</v>
      </c>
      <c r="E258" s="7" t="s">
        <v>58</v>
      </c>
      <c r="F258" s="7"/>
      <c r="G258" s="7"/>
      <c r="H258" s="7"/>
      <c r="I258" s="7"/>
      <c r="J258" s="7"/>
      <c r="K258" s="7"/>
      <c r="L258" s="7" t="s">
        <v>61</v>
      </c>
      <c r="M258" s="7">
        <v>8</v>
      </c>
      <c r="N258" s="7" t="s">
        <v>90</v>
      </c>
      <c r="O258" s="7" t="s">
        <v>105</v>
      </c>
      <c r="P258" s="7"/>
      <c r="Q258" s="7">
        <v>1960</v>
      </c>
      <c r="R258" s="9" t="s">
        <v>176</v>
      </c>
      <c r="S258" s="7"/>
    </row>
    <row r="259" spans="1:19" hidden="1" x14ac:dyDescent="0.35">
      <c r="A259">
        <v>258</v>
      </c>
      <c r="B259" s="7">
        <v>31</v>
      </c>
      <c r="C259" s="7">
        <v>9014</v>
      </c>
      <c r="D259" s="7">
        <v>3658</v>
      </c>
      <c r="E259" s="7" t="s">
        <v>295</v>
      </c>
      <c r="F259" s="7"/>
      <c r="G259" s="7"/>
      <c r="H259" s="7"/>
      <c r="I259" s="7"/>
      <c r="J259" s="7"/>
      <c r="K259" s="7"/>
      <c r="L259" s="7"/>
      <c r="M259" s="7"/>
      <c r="N259" s="7" t="s">
        <v>78</v>
      </c>
      <c r="O259" s="7" t="s">
        <v>105</v>
      </c>
      <c r="P259" s="7"/>
      <c r="Q259" s="7">
        <v>1960</v>
      </c>
      <c r="R259" s="9" t="s">
        <v>176</v>
      </c>
      <c r="S259" s="7"/>
    </row>
    <row r="260" spans="1:19" hidden="1" x14ac:dyDescent="0.35">
      <c r="A260">
        <v>259</v>
      </c>
      <c r="B260" s="7">
        <v>31</v>
      </c>
      <c r="C260" s="7">
        <v>9007</v>
      </c>
      <c r="D260" s="7">
        <v>3288</v>
      </c>
      <c r="E260" s="7" t="s">
        <v>58</v>
      </c>
      <c r="F260" s="7"/>
      <c r="G260" s="7"/>
      <c r="H260" s="7"/>
      <c r="I260" s="7"/>
      <c r="J260" s="7"/>
      <c r="K260" s="7"/>
      <c r="L260" s="7"/>
      <c r="M260" s="7"/>
      <c r="N260" s="7" t="s">
        <v>205</v>
      </c>
      <c r="O260" s="7" t="s">
        <v>105</v>
      </c>
      <c r="P260" s="7"/>
      <c r="Q260" s="7"/>
      <c r="R260" s="9" t="s">
        <v>176</v>
      </c>
      <c r="S260" s="7"/>
    </row>
    <row r="261" spans="1:19" hidden="1" x14ac:dyDescent="0.35">
      <c r="A261">
        <v>260</v>
      </c>
      <c r="B261" s="7">
        <v>31</v>
      </c>
      <c r="C261" s="7">
        <v>9012</v>
      </c>
      <c r="D261" s="7">
        <v>3288</v>
      </c>
      <c r="E261" s="7" t="s">
        <v>58</v>
      </c>
      <c r="F261" s="7"/>
      <c r="G261" s="7"/>
      <c r="H261" s="7"/>
      <c r="I261" s="7"/>
      <c r="J261" s="7"/>
      <c r="K261" s="7"/>
      <c r="L261" s="7"/>
      <c r="M261" s="7">
        <v>5</v>
      </c>
      <c r="N261" s="7" t="s">
        <v>90</v>
      </c>
      <c r="O261" s="7" t="s">
        <v>105</v>
      </c>
      <c r="P261" s="7"/>
      <c r="Q261" s="7">
        <v>1960</v>
      </c>
      <c r="R261" s="9" t="s">
        <v>176</v>
      </c>
      <c r="S261" s="7"/>
    </row>
    <row r="262" spans="1:19" hidden="1" x14ac:dyDescent="0.35">
      <c r="A262">
        <v>261</v>
      </c>
      <c r="B262" s="7">
        <v>32</v>
      </c>
      <c r="C262" s="7">
        <v>16006</v>
      </c>
      <c r="D262" s="7">
        <v>3294</v>
      </c>
      <c r="E262" s="7" t="s">
        <v>295</v>
      </c>
      <c r="F262" s="7"/>
      <c r="G262" s="7"/>
      <c r="H262" s="7"/>
      <c r="I262" s="7"/>
      <c r="J262" s="7"/>
      <c r="K262" s="7"/>
      <c r="L262" s="7"/>
      <c r="M262" s="7" t="s">
        <v>2545</v>
      </c>
      <c r="N262" s="7" t="s">
        <v>90</v>
      </c>
      <c r="O262" s="7" t="s">
        <v>105</v>
      </c>
      <c r="P262" s="7">
        <v>1960</v>
      </c>
      <c r="Q262" s="7">
        <v>1960</v>
      </c>
      <c r="R262" s="7"/>
      <c r="S262" s="7"/>
    </row>
    <row r="263" spans="1:19" hidden="1" x14ac:dyDescent="0.35">
      <c r="A263">
        <v>262</v>
      </c>
      <c r="B263" s="7">
        <v>32</v>
      </c>
      <c r="C263" s="7">
        <v>16006</v>
      </c>
      <c r="D263" s="7">
        <v>3298</v>
      </c>
      <c r="E263" s="7" t="s">
        <v>58</v>
      </c>
      <c r="F263" s="7"/>
      <c r="G263" s="7"/>
      <c r="H263" s="7"/>
      <c r="I263" s="7"/>
      <c r="J263" s="7"/>
      <c r="K263" s="7"/>
      <c r="L263" s="7"/>
      <c r="M263" s="7" t="s">
        <v>2545</v>
      </c>
      <c r="N263" s="7" t="s">
        <v>684</v>
      </c>
      <c r="O263" s="7" t="s">
        <v>105</v>
      </c>
      <c r="P263" s="7">
        <v>1960</v>
      </c>
      <c r="Q263" s="7">
        <v>1960</v>
      </c>
      <c r="R263" s="7"/>
      <c r="S263" s="7"/>
    </row>
    <row r="264" spans="1:19" hidden="1" x14ac:dyDescent="0.35">
      <c r="A264">
        <v>263</v>
      </c>
      <c r="B264" s="7">
        <v>33</v>
      </c>
      <c r="C264" s="7">
        <v>12063</v>
      </c>
      <c r="D264" s="7">
        <v>3298</v>
      </c>
      <c r="E264" s="7" t="s">
        <v>453</v>
      </c>
      <c r="F264" s="7"/>
      <c r="G264" s="7"/>
      <c r="H264" s="7"/>
      <c r="I264" s="7"/>
      <c r="J264" s="7"/>
      <c r="K264" s="7" t="s">
        <v>121</v>
      </c>
      <c r="L264" s="7"/>
      <c r="M264" s="7">
        <v>9</v>
      </c>
      <c r="N264" s="7" t="s">
        <v>90</v>
      </c>
      <c r="O264" s="7" t="s">
        <v>88</v>
      </c>
      <c r="P264" s="7"/>
      <c r="Q264" s="7">
        <v>1961</v>
      </c>
      <c r="R264" s="7"/>
      <c r="S264" s="7"/>
    </row>
    <row r="265" spans="1:19" hidden="1" x14ac:dyDescent="0.35">
      <c r="A265">
        <v>264</v>
      </c>
      <c r="B265" s="7">
        <v>33</v>
      </c>
      <c r="C265" s="7">
        <v>12063</v>
      </c>
      <c r="D265" s="20">
        <v>3845</v>
      </c>
      <c r="E265" s="7" t="s">
        <v>58</v>
      </c>
      <c r="F265" s="7">
        <v>550</v>
      </c>
      <c r="G265" s="7">
        <v>550</v>
      </c>
      <c r="H265" s="7"/>
      <c r="I265" s="7"/>
      <c r="J265" s="7" t="s">
        <v>154</v>
      </c>
      <c r="K265" s="7" t="s">
        <v>121</v>
      </c>
      <c r="L265" s="7" t="s">
        <v>61</v>
      </c>
      <c r="M265" s="7">
        <v>9</v>
      </c>
      <c r="N265" s="7"/>
      <c r="O265" s="7" t="s">
        <v>88</v>
      </c>
      <c r="P265" s="7"/>
      <c r="Q265" s="7">
        <v>1954</v>
      </c>
      <c r="R265" s="7"/>
      <c r="S265" s="7"/>
    </row>
    <row r="266" spans="1:19" hidden="1" x14ac:dyDescent="0.35">
      <c r="A266">
        <v>265</v>
      </c>
      <c r="B266" s="7">
        <v>33</v>
      </c>
      <c r="C266" s="7">
        <v>12063</v>
      </c>
      <c r="D266" s="7">
        <v>3658</v>
      </c>
      <c r="E266" s="7" t="s">
        <v>453</v>
      </c>
      <c r="F266" s="7"/>
      <c r="G266" s="7"/>
      <c r="H266" s="7"/>
      <c r="I266" s="7"/>
      <c r="J266" s="7"/>
      <c r="K266" s="7" t="s">
        <v>121</v>
      </c>
      <c r="L266" s="7"/>
      <c r="M266" s="7">
        <v>9</v>
      </c>
      <c r="N266" s="7" t="s">
        <v>90</v>
      </c>
      <c r="O266" s="7" t="s">
        <v>88</v>
      </c>
      <c r="P266" s="7"/>
      <c r="Q266" s="7">
        <v>1954</v>
      </c>
      <c r="R266" s="7"/>
      <c r="S266" s="7"/>
    </row>
    <row r="267" spans="1:19" hidden="1" x14ac:dyDescent="0.35">
      <c r="A267">
        <v>266</v>
      </c>
      <c r="B267" s="7">
        <v>34</v>
      </c>
      <c r="C267" s="7">
        <v>12023</v>
      </c>
      <c r="D267" s="7">
        <v>3295</v>
      </c>
      <c r="E267" s="7" t="s">
        <v>58</v>
      </c>
      <c r="F267" s="7">
        <v>1</v>
      </c>
      <c r="G267" s="7">
        <v>1</v>
      </c>
      <c r="H267" s="7"/>
      <c r="I267" s="7"/>
      <c r="J267" s="7" t="s">
        <v>104</v>
      </c>
      <c r="K267" s="7" t="s">
        <v>121</v>
      </c>
      <c r="L267" s="7" t="s">
        <v>61</v>
      </c>
      <c r="M267" s="7">
        <v>12</v>
      </c>
      <c r="N267" s="7"/>
      <c r="O267" s="7" t="s">
        <v>88</v>
      </c>
      <c r="P267" s="7">
        <v>1993</v>
      </c>
      <c r="Q267" s="7">
        <v>1957</v>
      </c>
      <c r="R267" s="7"/>
      <c r="S267" s="7"/>
    </row>
    <row r="268" spans="1:19" hidden="1" x14ac:dyDescent="0.35">
      <c r="A268">
        <v>267</v>
      </c>
      <c r="B268" s="7">
        <v>34</v>
      </c>
      <c r="C268" s="7">
        <v>12023</v>
      </c>
      <c r="D268" s="7">
        <v>3268</v>
      </c>
      <c r="E268" s="7" t="s">
        <v>58</v>
      </c>
      <c r="F268" s="7">
        <v>1</v>
      </c>
      <c r="G268" s="7">
        <v>1</v>
      </c>
      <c r="H268" s="7"/>
      <c r="I268" s="7"/>
      <c r="J268" s="7" t="s">
        <v>104</v>
      </c>
      <c r="K268" s="7" t="s">
        <v>121</v>
      </c>
      <c r="L268" s="7" t="s">
        <v>61</v>
      </c>
      <c r="M268" s="7">
        <v>2</v>
      </c>
      <c r="N268" s="7"/>
      <c r="O268" s="7" t="s">
        <v>88</v>
      </c>
      <c r="P268" s="7"/>
      <c r="Q268" s="7">
        <v>1959</v>
      </c>
      <c r="R268" s="7"/>
      <c r="S268" s="7"/>
    </row>
    <row r="269" spans="1:19" hidden="1" x14ac:dyDescent="0.35">
      <c r="A269">
        <v>268</v>
      </c>
      <c r="B269" s="7">
        <v>34</v>
      </c>
      <c r="C269" s="7">
        <v>12059</v>
      </c>
      <c r="D269" s="7">
        <v>3659</v>
      </c>
      <c r="E269" s="7" t="s">
        <v>58</v>
      </c>
      <c r="F269" s="7"/>
      <c r="G269" s="7"/>
      <c r="H269" s="7"/>
      <c r="I269" s="7"/>
      <c r="J269" s="7"/>
      <c r="K269" s="7" t="s">
        <v>121</v>
      </c>
      <c r="L269" s="7" t="s">
        <v>61</v>
      </c>
      <c r="M269" s="7">
        <v>4</v>
      </c>
      <c r="N269" s="7" t="s">
        <v>90</v>
      </c>
      <c r="O269" s="7" t="s">
        <v>88</v>
      </c>
      <c r="P269" s="7"/>
      <c r="Q269" s="7">
        <v>1958</v>
      </c>
      <c r="R269" s="7"/>
      <c r="S269" s="7" t="s">
        <v>3</v>
      </c>
    </row>
    <row r="270" spans="1:19" hidden="1" x14ac:dyDescent="0.35">
      <c r="A270">
        <v>269</v>
      </c>
      <c r="B270" s="7">
        <v>34</v>
      </c>
      <c r="C270" s="7">
        <v>12031</v>
      </c>
      <c r="D270" s="7">
        <v>3294</v>
      </c>
      <c r="E270" s="7" t="s">
        <v>58</v>
      </c>
      <c r="F270" s="7"/>
      <c r="G270" s="7"/>
      <c r="H270" s="7">
        <v>1</v>
      </c>
      <c r="I270" s="7">
        <v>49</v>
      </c>
      <c r="J270" s="7" t="s">
        <v>104</v>
      </c>
      <c r="K270" s="7" t="s">
        <v>121</v>
      </c>
      <c r="L270" s="7" t="s">
        <v>686</v>
      </c>
      <c r="M270" s="7"/>
      <c r="N270" s="7" t="s">
        <v>684</v>
      </c>
      <c r="O270" s="7" t="s">
        <v>88</v>
      </c>
      <c r="P270" s="7"/>
      <c r="Q270" s="7">
        <v>1960</v>
      </c>
      <c r="R270" s="7"/>
      <c r="S270" s="7"/>
    </row>
    <row r="271" spans="1:19" hidden="1" x14ac:dyDescent="0.35">
      <c r="A271">
        <v>270</v>
      </c>
      <c r="B271" s="7">
        <v>34</v>
      </c>
      <c r="C271" s="7">
        <v>12041</v>
      </c>
      <c r="D271" s="7">
        <v>3294</v>
      </c>
      <c r="E271" s="7" t="s">
        <v>58</v>
      </c>
      <c r="F271" s="7"/>
      <c r="G271" s="7"/>
      <c r="H271" s="7">
        <v>1</v>
      </c>
      <c r="I271" s="7">
        <v>49</v>
      </c>
      <c r="J271" s="7" t="s">
        <v>104</v>
      </c>
      <c r="K271" s="7" t="s">
        <v>121</v>
      </c>
      <c r="L271" s="7" t="s">
        <v>686</v>
      </c>
      <c r="M271" s="7"/>
      <c r="N271" s="7"/>
      <c r="O271" s="7" t="s">
        <v>88</v>
      </c>
      <c r="P271" s="7"/>
      <c r="Q271" s="7">
        <v>1960</v>
      </c>
      <c r="R271" s="7"/>
      <c r="S271" s="7"/>
    </row>
    <row r="272" spans="1:19" hidden="1" x14ac:dyDescent="0.35">
      <c r="A272">
        <v>271</v>
      </c>
      <c r="B272" s="7">
        <v>34</v>
      </c>
      <c r="C272" s="7">
        <v>12023</v>
      </c>
      <c r="D272" s="7">
        <v>3298</v>
      </c>
      <c r="E272" s="7" t="s">
        <v>58</v>
      </c>
      <c r="F272" s="7"/>
      <c r="G272" s="7"/>
      <c r="H272" s="7">
        <v>1</v>
      </c>
      <c r="I272" s="7">
        <v>49</v>
      </c>
      <c r="J272" s="7" t="s">
        <v>104</v>
      </c>
      <c r="K272" s="7" t="s">
        <v>121</v>
      </c>
      <c r="L272" s="7" t="s">
        <v>686</v>
      </c>
      <c r="M272" s="7"/>
      <c r="N272" s="7"/>
      <c r="O272" s="7" t="s">
        <v>88</v>
      </c>
      <c r="P272" s="7"/>
      <c r="Q272" s="7" t="s">
        <v>1085</v>
      </c>
      <c r="R272" s="7"/>
      <c r="S272" s="7"/>
    </row>
    <row r="273" spans="1:19" hidden="1" x14ac:dyDescent="0.35">
      <c r="A273">
        <v>272</v>
      </c>
      <c r="B273" s="7">
        <v>34</v>
      </c>
      <c r="C273" s="7">
        <v>12059</v>
      </c>
      <c r="D273" s="7">
        <v>3263</v>
      </c>
      <c r="E273" s="7" t="s">
        <v>58</v>
      </c>
      <c r="F273" s="7"/>
      <c r="G273" s="7"/>
      <c r="H273" s="7"/>
      <c r="I273" s="7"/>
      <c r="J273" s="7"/>
      <c r="K273" s="7" t="s">
        <v>121</v>
      </c>
      <c r="L273" s="7" t="s">
        <v>61</v>
      </c>
      <c r="M273" s="7">
        <v>4</v>
      </c>
      <c r="N273" s="7" t="s">
        <v>90</v>
      </c>
      <c r="O273" s="7" t="s">
        <v>88</v>
      </c>
      <c r="P273" s="7"/>
      <c r="Q273" s="7">
        <v>1958</v>
      </c>
      <c r="R273" s="7"/>
      <c r="S273" s="7" t="s">
        <v>3</v>
      </c>
    </row>
    <row r="274" spans="1:19" hidden="1" x14ac:dyDescent="0.35">
      <c r="A274">
        <v>273</v>
      </c>
      <c r="B274" s="7">
        <v>34</v>
      </c>
      <c r="C274" s="7">
        <v>12059</v>
      </c>
      <c r="D274" s="20">
        <v>3845</v>
      </c>
      <c r="E274" s="7" t="s">
        <v>58</v>
      </c>
      <c r="F274" s="7"/>
      <c r="G274" s="7"/>
      <c r="H274" s="7">
        <v>250</v>
      </c>
      <c r="I274" s="7">
        <v>999</v>
      </c>
      <c r="J274" s="7"/>
      <c r="K274" s="7" t="s">
        <v>121</v>
      </c>
      <c r="L274" s="7" t="s">
        <v>61</v>
      </c>
      <c r="M274" s="7">
        <v>4</v>
      </c>
      <c r="N274" s="7"/>
      <c r="O274" s="7" t="s">
        <v>88</v>
      </c>
      <c r="P274" s="7"/>
      <c r="Q274" s="7">
        <v>1958</v>
      </c>
      <c r="R274" s="7"/>
      <c r="S274" s="7" t="s">
        <v>3</v>
      </c>
    </row>
    <row r="275" spans="1:19" hidden="1" x14ac:dyDescent="0.35">
      <c r="A275">
        <v>274</v>
      </c>
      <c r="B275" s="7">
        <v>34</v>
      </c>
      <c r="C275" s="7">
        <v>12059</v>
      </c>
      <c r="D275" s="7">
        <v>3658</v>
      </c>
      <c r="E275" s="7" t="s">
        <v>58</v>
      </c>
      <c r="F275" s="7"/>
      <c r="G275" s="7"/>
      <c r="H275" s="7"/>
      <c r="I275" s="7"/>
      <c r="J275" s="7"/>
      <c r="K275" s="7" t="s">
        <v>121</v>
      </c>
      <c r="L275" s="7" t="s">
        <v>61</v>
      </c>
      <c r="M275" s="7">
        <v>4</v>
      </c>
      <c r="N275" s="7" t="s">
        <v>86</v>
      </c>
      <c r="O275" s="7" t="s">
        <v>88</v>
      </c>
      <c r="P275" s="7"/>
      <c r="Q275" s="7">
        <v>1958</v>
      </c>
      <c r="R275" s="7"/>
      <c r="S275" s="7"/>
    </row>
    <row r="276" spans="1:19" hidden="1" x14ac:dyDescent="0.35">
      <c r="A276">
        <v>275</v>
      </c>
      <c r="B276" s="7">
        <v>34</v>
      </c>
      <c r="C276" s="7">
        <v>12107</v>
      </c>
      <c r="D276" s="7">
        <v>3658</v>
      </c>
      <c r="E276" s="7" t="s">
        <v>453</v>
      </c>
      <c r="F276" s="7"/>
      <c r="G276" s="7"/>
      <c r="H276" s="7"/>
      <c r="I276" s="7"/>
      <c r="J276" s="7"/>
      <c r="K276" s="7"/>
      <c r="L276" s="7" t="s">
        <v>686</v>
      </c>
      <c r="M276" s="7"/>
      <c r="N276" s="7" t="s">
        <v>205</v>
      </c>
      <c r="O276" s="7" t="s">
        <v>88</v>
      </c>
      <c r="P276" s="7"/>
      <c r="Q276" s="7">
        <v>1960</v>
      </c>
      <c r="R276" s="7"/>
      <c r="S276" s="7"/>
    </row>
    <row r="277" spans="1:19" hidden="1" x14ac:dyDescent="0.35">
      <c r="A277">
        <v>276</v>
      </c>
      <c r="B277" s="7">
        <v>34</v>
      </c>
      <c r="C277" s="7">
        <v>12059</v>
      </c>
      <c r="D277" s="7">
        <v>3288</v>
      </c>
      <c r="E277" s="7" t="s">
        <v>58</v>
      </c>
      <c r="F277" s="7"/>
      <c r="G277" s="7"/>
      <c r="H277" s="7">
        <v>2500</v>
      </c>
      <c r="I277" s="7">
        <v>9999</v>
      </c>
      <c r="J277" s="7"/>
      <c r="K277" s="7" t="s">
        <v>121</v>
      </c>
      <c r="L277" s="7" t="s">
        <v>61</v>
      </c>
      <c r="M277" s="7">
        <v>4</v>
      </c>
      <c r="N277" s="7"/>
      <c r="O277" s="7" t="s">
        <v>88</v>
      </c>
      <c r="P277" s="7"/>
      <c r="Q277" s="7">
        <v>1958</v>
      </c>
      <c r="R277" s="7"/>
      <c r="S277" s="7" t="s">
        <v>3</v>
      </c>
    </row>
    <row r="278" spans="1:19" hidden="1" x14ac:dyDescent="0.35">
      <c r="A278">
        <v>277</v>
      </c>
      <c r="B278" s="7">
        <v>34</v>
      </c>
      <c r="C278" s="7">
        <v>12080</v>
      </c>
      <c r="D278" s="7">
        <v>3288</v>
      </c>
      <c r="E278" s="7" t="s">
        <v>173</v>
      </c>
      <c r="F278" s="7"/>
      <c r="G278" s="7"/>
      <c r="H278" s="7"/>
      <c r="I278" s="7"/>
      <c r="J278" s="7"/>
      <c r="K278" s="7"/>
      <c r="L278" s="7"/>
      <c r="M278" s="7"/>
      <c r="N278" s="7" t="s">
        <v>90</v>
      </c>
      <c r="O278" s="7" t="s">
        <v>62</v>
      </c>
      <c r="P278" s="7"/>
      <c r="Q278" s="7">
        <v>1960</v>
      </c>
      <c r="R278" s="7"/>
      <c r="S278" s="7"/>
    </row>
    <row r="279" spans="1:19" hidden="1" x14ac:dyDescent="0.35">
      <c r="A279">
        <v>278</v>
      </c>
      <c r="B279" s="7">
        <v>34</v>
      </c>
      <c r="C279" s="7">
        <v>12031</v>
      </c>
      <c r="D279" s="7">
        <v>3650</v>
      </c>
      <c r="E279" s="7" t="s">
        <v>58</v>
      </c>
      <c r="F279" s="7">
        <v>1</v>
      </c>
      <c r="G279" s="7">
        <v>1</v>
      </c>
      <c r="H279" s="7"/>
      <c r="I279" s="7"/>
      <c r="J279" s="7" t="s">
        <v>104</v>
      </c>
      <c r="K279" s="7" t="s">
        <v>121</v>
      </c>
      <c r="L279" s="7" t="s">
        <v>686</v>
      </c>
      <c r="M279" s="7"/>
      <c r="N279" s="7"/>
      <c r="O279" s="7" t="s">
        <v>88</v>
      </c>
      <c r="P279" s="7"/>
      <c r="Q279" s="7">
        <v>1959</v>
      </c>
      <c r="R279" s="7"/>
      <c r="S279" s="7"/>
    </row>
    <row r="280" spans="1:19" hidden="1" x14ac:dyDescent="0.35">
      <c r="A280">
        <v>279</v>
      </c>
      <c r="B280" s="7">
        <v>35</v>
      </c>
      <c r="C280" s="7">
        <v>13000</v>
      </c>
      <c r="D280" s="7">
        <v>3294</v>
      </c>
      <c r="E280" s="7" t="s">
        <v>131</v>
      </c>
      <c r="F280" s="7">
        <v>3000</v>
      </c>
      <c r="G280" s="7">
        <v>3000</v>
      </c>
      <c r="H280" s="7"/>
      <c r="I280" s="7"/>
      <c r="J280" s="7" t="s">
        <v>59</v>
      </c>
      <c r="K280" s="7" t="s">
        <v>60</v>
      </c>
      <c r="L280" s="7" t="s">
        <v>686</v>
      </c>
      <c r="M280" s="7">
        <v>3</v>
      </c>
      <c r="N280" s="7"/>
      <c r="O280" s="7" t="s">
        <v>105</v>
      </c>
      <c r="P280" s="7">
        <v>1961</v>
      </c>
      <c r="Q280" s="7">
        <v>1961</v>
      </c>
      <c r="R280" s="7"/>
      <c r="S280" s="7"/>
    </row>
    <row r="281" spans="1:19" hidden="1" x14ac:dyDescent="0.35">
      <c r="A281">
        <v>280</v>
      </c>
      <c r="B281" s="9">
        <v>36</v>
      </c>
      <c r="C281" s="9">
        <v>11108</v>
      </c>
      <c r="D281" s="20">
        <v>1016817</v>
      </c>
      <c r="E281" s="9" t="s">
        <v>295</v>
      </c>
      <c r="F281" s="9"/>
      <c r="G281" s="9"/>
      <c r="H281" s="9"/>
      <c r="I281" s="9"/>
      <c r="J281" s="9"/>
      <c r="K281" s="9" t="s">
        <v>121</v>
      </c>
      <c r="L281" s="9" t="s">
        <v>686</v>
      </c>
      <c r="M281" s="9" t="s">
        <v>910</v>
      </c>
      <c r="N281" s="9" t="s">
        <v>90</v>
      </c>
      <c r="O281" s="9" t="s">
        <v>105</v>
      </c>
      <c r="P281" s="9">
        <v>1962</v>
      </c>
      <c r="Q281" s="9">
        <v>1962</v>
      </c>
      <c r="R281" s="9" t="s">
        <v>176</v>
      </c>
      <c r="S281" s="9"/>
    </row>
    <row r="282" spans="1:19" hidden="1" x14ac:dyDescent="0.35">
      <c r="A282">
        <v>281</v>
      </c>
      <c r="B282" s="9">
        <v>36</v>
      </c>
      <c r="C282" s="9">
        <v>11108</v>
      </c>
      <c r="D282" s="7">
        <v>3286</v>
      </c>
      <c r="E282" s="9" t="s">
        <v>173</v>
      </c>
      <c r="F282" s="9"/>
      <c r="G282" s="9"/>
      <c r="H282" s="9"/>
      <c r="I282" s="9"/>
      <c r="J282" s="9"/>
      <c r="K282" s="9" t="s">
        <v>121</v>
      </c>
      <c r="L282" s="9" t="s">
        <v>686</v>
      </c>
      <c r="M282" s="9" t="s">
        <v>910</v>
      </c>
      <c r="N282" s="9" t="s">
        <v>90</v>
      </c>
      <c r="O282" s="9" t="s">
        <v>105</v>
      </c>
      <c r="P282" s="9">
        <v>1962</v>
      </c>
      <c r="Q282" s="9">
        <v>1962</v>
      </c>
      <c r="R282" s="9" t="s">
        <v>176</v>
      </c>
      <c r="S282" s="9"/>
    </row>
    <row r="283" spans="1:19" hidden="1" x14ac:dyDescent="0.35">
      <c r="A283">
        <v>282</v>
      </c>
      <c r="B283" s="9">
        <v>36</v>
      </c>
      <c r="C283" s="9">
        <v>11011</v>
      </c>
      <c r="D283" s="7">
        <v>3288</v>
      </c>
      <c r="E283" s="9" t="s">
        <v>58</v>
      </c>
      <c r="F283" s="9">
        <v>20000</v>
      </c>
      <c r="G283" s="9">
        <v>20000</v>
      </c>
      <c r="H283" s="9"/>
      <c r="I283" s="9"/>
      <c r="J283" s="9" t="s">
        <v>59</v>
      </c>
      <c r="K283" s="9" t="s">
        <v>121</v>
      </c>
      <c r="L283" s="9" t="s">
        <v>61</v>
      </c>
      <c r="M283" s="9" t="s">
        <v>910</v>
      </c>
      <c r="N283" s="9"/>
      <c r="O283" s="9" t="s">
        <v>62</v>
      </c>
      <c r="P283" s="9">
        <v>1962</v>
      </c>
      <c r="Q283" s="9">
        <v>1962</v>
      </c>
      <c r="R283" s="9" t="s">
        <v>176</v>
      </c>
      <c r="S283" s="9"/>
    </row>
    <row r="284" spans="1:19" hidden="1" x14ac:dyDescent="0.35">
      <c r="A284">
        <v>283</v>
      </c>
      <c r="B284" s="9">
        <v>36</v>
      </c>
      <c r="C284" s="9">
        <v>11108</v>
      </c>
      <c r="D284" s="7">
        <v>3650</v>
      </c>
      <c r="E284" s="9" t="s">
        <v>58</v>
      </c>
      <c r="F284" s="9"/>
      <c r="G284" s="9"/>
      <c r="H284" s="9"/>
      <c r="I284" s="9"/>
      <c r="J284" s="9"/>
      <c r="K284" s="9" t="s">
        <v>121</v>
      </c>
      <c r="L284" s="9" t="s">
        <v>61</v>
      </c>
      <c r="M284" s="9">
        <v>4</v>
      </c>
      <c r="N284" s="9" t="s">
        <v>90</v>
      </c>
      <c r="O284" s="9" t="s">
        <v>105</v>
      </c>
      <c r="P284" s="9">
        <v>1962</v>
      </c>
      <c r="Q284" s="9">
        <v>1962</v>
      </c>
      <c r="R284" s="9" t="s">
        <v>176</v>
      </c>
      <c r="S284" s="9"/>
    </row>
    <row r="285" spans="1:19" hidden="1" x14ac:dyDescent="0.35">
      <c r="A285">
        <v>284</v>
      </c>
      <c r="B285" s="7">
        <v>37</v>
      </c>
      <c r="C285" s="7">
        <v>9021</v>
      </c>
      <c r="D285" s="7">
        <v>3295</v>
      </c>
      <c r="E285" s="7" t="s">
        <v>295</v>
      </c>
      <c r="F285" s="7"/>
      <c r="G285" s="7"/>
      <c r="H285" s="7"/>
      <c r="I285" s="7"/>
      <c r="J285" s="7"/>
      <c r="K285" s="7"/>
      <c r="L285" s="7"/>
      <c r="M285" s="7"/>
      <c r="N285" s="7" t="s">
        <v>90</v>
      </c>
      <c r="O285" s="7" t="s">
        <v>105</v>
      </c>
      <c r="P285" s="7">
        <v>1998</v>
      </c>
      <c r="Q285" s="7">
        <v>1963</v>
      </c>
      <c r="R285" s="9" t="s">
        <v>176</v>
      </c>
      <c r="S285" s="7"/>
    </row>
    <row r="286" spans="1:19" hidden="1" x14ac:dyDescent="0.35">
      <c r="A286">
        <v>285</v>
      </c>
      <c r="B286" s="7">
        <v>37</v>
      </c>
      <c r="C286" s="7">
        <v>9019</v>
      </c>
      <c r="D286" s="7">
        <v>3268</v>
      </c>
      <c r="E286" s="7" t="s">
        <v>295</v>
      </c>
      <c r="F286" s="7"/>
      <c r="G286" s="7"/>
      <c r="H286" s="7"/>
      <c r="I286" s="7"/>
      <c r="J286" s="7"/>
      <c r="K286" s="7"/>
      <c r="L286" s="7"/>
      <c r="M286" s="7"/>
      <c r="N286" s="7" t="s">
        <v>78</v>
      </c>
      <c r="O286" s="7" t="s">
        <v>105</v>
      </c>
      <c r="P286" s="7"/>
      <c r="Q286" s="7">
        <v>1963</v>
      </c>
      <c r="R286" s="9" t="s">
        <v>176</v>
      </c>
      <c r="S286" s="7"/>
    </row>
    <row r="287" spans="1:19" hidden="1" x14ac:dyDescent="0.35">
      <c r="A287">
        <v>286</v>
      </c>
      <c r="B287" s="7">
        <v>37</v>
      </c>
      <c r="C287" s="7">
        <v>9022</v>
      </c>
      <c r="D287" s="7">
        <v>3268</v>
      </c>
      <c r="E287" s="7" t="s">
        <v>58</v>
      </c>
      <c r="F287" s="7"/>
      <c r="G287" s="7"/>
      <c r="H287" s="7"/>
      <c r="I287" s="7"/>
      <c r="J287" s="7"/>
      <c r="K287" s="7"/>
      <c r="L287" s="7"/>
      <c r="M287" s="7" t="s">
        <v>753</v>
      </c>
      <c r="N287" s="7" t="s">
        <v>90</v>
      </c>
      <c r="O287" s="7" t="s">
        <v>105</v>
      </c>
      <c r="P287" s="7">
        <v>1963</v>
      </c>
      <c r="Q287" s="7">
        <v>1963</v>
      </c>
      <c r="R287" s="9" t="s">
        <v>176</v>
      </c>
      <c r="S287" s="7"/>
    </row>
    <row r="288" spans="1:19" hidden="1" x14ac:dyDescent="0.35">
      <c r="A288">
        <v>287</v>
      </c>
      <c r="B288" s="7">
        <v>37</v>
      </c>
      <c r="C288" s="7">
        <v>9014</v>
      </c>
      <c r="D288" s="7">
        <v>3659</v>
      </c>
      <c r="E288" s="7" t="s">
        <v>295</v>
      </c>
      <c r="F288" s="7"/>
      <c r="G288" s="7"/>
      <c r="H288" s="7"/>
      <c r="I288" s="7"/>
      <c r="J288" s="7"/>
      <c r="K288" s="7"/>
      <c r="L288" s="7"/>
      <c r="M288" s="7"/>
      <c r="N288" s="7" t="s">
        <v>78</v>
      </c>
      <c r="O288" s="7" t="s">
        <v>105</v>
      </c>
      <c r="P288" s="7"/>
      <c r="Q288" s="7">
        <v>1963</v>
      </c>
      <c r="R288" s="9" t="s">
        <v>176</v>
      </c>
      <c r="S288" s="7"/>
    </row>
    <row r="289" spans="1:19" hidden="1" x14ac:dyDescent="0.35">
      <c r="A289">
        <v>288</v>
      </c>
      <c r="B289" s="7">
        <v>37</v>
      </c>
      <c r="C289" s="7">
        <v>9022</v>
      </c>
      <c r="D289" s="7">
        <v>3294</v>
      </c>
      <c r="E289" s="7" t="s">
        <v>58</v>
      </c>
      <c r="F289" s="7"/>
      <c r="G289" s="7"/>
      <c r="H289" s="7"/>
      <c r="I289" s="7"/>
      <c r="J289" s="7"/>
      <c r="K289" s="7"/>
      <c r="L289" s="7"/>
      <c r="M289" s="7">
        <v>12</v>
      </c>
      <c r="N289" s="7" t="s">
        <v>90</v>
      </c>
      <c r="O289" s="7" t="s">
        <v>105</v>
      </c>
      <c r="P289" s="7">
        <v>1963</v>
      </c>
      <c r="Q289" s="7">
        <v>1963</v>
      </c>
      <c r="R289" s="9" t="s">
        <v>176</v>
      </c>
      <c r="S289" s="7"/>
    </row>
    <row r="290" spans="1:19" hidden="1" x14ac:dyDescent="0.35">
      <c r="A290">
        <v>289</v>
      </c>
      <c r="B290" s="7">
        <v>37</v>
      </c>
      <c r="C290" s="7">
        <v>9021</v>
      </c>
      <c r="D290" s="7">
        <v>3298</v>
      </c>
      <c r="E290" s="7" t="s">
        <v>295</v>
      </c>
      <c r="F290" s="7"/>
      <c r="G290" s="7"/>
      <c r="H290" s="7"/>
      <c r="I290" s="7"/>
      <c r="J290" s="7"/>
      <c r="K290" s="7"/>
      <c r="L290" s="7"/>
      <c r="M290" s="7"/>
      <c r="N290" s="7" t="s">
        <v>90</v>
      </c>
      <c r="O290" s="7" t="s">
        <v>105</v>
      </c>
      <c r="P290" s="7">
        <v>1963</v>
      </c>
      <c r="Q290" s="7">
        <v>1963</v>
      </c>
      <c r="R290" s="9" t="s">
        <v>176</v>
      </c>
      <c r="S290" s="7"/>
    </row>
    <row r="291" spans="1:19" hidden="1" x14ac:dyDescent="0.35">
      <c r="A291">
        <v>290</v>
      </c>
      <c r="B291" s="7">
        <v>37</v>
      </c>
      <c r="C291" s="7">
        <v>9022</v>
      </c>
      <c r="D291" s="7">
        <v>3263</v>
      </c>
      <c r="E291" s="7" t="s">
        <v>58</v>
      </c>
      <c r="F291" s="7"/>
      <c r="G291" s="7"/>
      <c r="H291" s="7"/>
      <c r="I291" s="7"/>
      <c r="J291" s="7"/>
      <c r="K291" s="7"/>
      <c r="L291" s="7"/>
      <c r="M291" s="7">
        <v>5</v>
      </c>
      <c r="N291" s="7" t="s">
        <v>90</v>
      </c>
      <c r="O291" s="7" t="s">
        <v>105</v>
      </c>
      <c r="P291" s="7">
        <v>1963</v>
      </c>
      <c r="Q291" s="7">
        <v>1963</v>
      </c>
      <c r="R291" s="9" t="s">
        <v>176</v>
      </c>
      <c r="S291" s="7"/>
    </row>
    <row r="292" spans="1:19" hidden="1" x14ac:dyDescent="0.35">
      <c r="A292">
        <v>291</v>
      </c>
      <c r="B292" s="7">
        <v>37</v>
      </c>
      <c r="C292" s="7">
        <v>9012</v>
      </c>
      <c r="D292" s="7">
        <v>3286</v>
      </c>
      <c r="E292" s="7" t="s">
        <v>295</v>
      </c>
      <c r="F292" s="7"/>
      <c r="G292" s="7"/>
      <c r="H292" s="7"/>
      <c r="I292" s="7"/>
      <c r="J292" s="7"/>
      <c r="K292" s="7"/>
      <c r="L292" s="7"/>
      <c r="M292" s="7"/>
      <c r="N292" s="7" t="s">
        <v>78</v>
      </c>
      <c r="O292" s="7" t="s">
        <v>105</v>
      </c>
      <c r="P292" s="7"/>
      <c r="Q292" s="7">
        <v>1963</v>
      </c>
      <c r="R292" s="9" t="s">
        <v>176</v>
      </c>
      <c r="S292" s="7"/>
    </row>
    <row r="293" spans="1:19" hidden="1" x14ac:dyDescent="0.35">
      <c r="A293">
        <v>292</v>
      </c>
      <c r="B293" s="7">
        <v>37</v>
      </c>
      <c r="C293" s="7">
        <v>9014</v>
      </c>
      <c r="D293" s="7">
        <v>3286</v>
      </c>
      <c r="E293" s="7" t="s">
        <v>295</v>
      </c>
      <c r="F293" s="7"/>
      <c r="G293" s="7"/>
      <c r="H293" s="7"/>
      <c r="I293" s="7"/>
      <c r="J293" s="7"/>
      <c r="K293" s="7"/>
      <c r="L293" s="7"/>
      <c r="M293" s="7"/>
      <c r="N293" s="7" t="s">
        <v>78</v>
      </c>
      <c r="O293" s="7" t="s">
        <v>105</v>
      </c>
      <c r="P293" s="7"/>
      <c r="Q293" s="7">
        <v>1963</v>
      </c>
      <c r="R293" s="9" t="s">
        <v>176</v>
      </c>
      <c r="S293" s="7"/>
    </row>
    <row r="294" spans="1:19" hidden="1" x14ac:dyDescent="0.35">
      <c r="A294">
        <v>293</v>
      </c>
      <c r="B294" s="7">
        <v>37</v>
      </c>
      <c r="C294" s="7">
        <v>9014</v>
      </c>
      <c r="D294" s="7">
        <v>3846</v>
      </c>
      <c r="E294" s="7" t="s">
        <v>295</v>
      </c>
      <c r="F294" s="7"/>
      <c r="G294" s="7"/>
      <c r="H294" s="7"/>
      <c r="I294" s="7"/>
      <c r="J294" s="7"/>
      <c r="K294" s="7"/>
      <c r="L294" s="7"/>
      <c r="M294" s="7"/>
      <c r="N294" s="7" t="s">
        <v>78</v>
      </c>
      <c r="O294" s="7" t="s">
        <v>105</v>
      </c>
      <c r="P294" s="7"/>
      <c r="Q294" s="7">
        <v>1963</v>
      </c>
      <c r="R294" s="9" t="s">
        <v>176</v>
      </c>
      <c r="S294" s="7"/>
    </row>
    <row r="295" spans="1:19" hidden="1" x14ac:dyDescent="0.35">
      <c r="A295">
        <v>294</v>
      </c>
      <c r="B295" s="7">
        <v>37</v>
      </c>
      <c r="C295" s="7">
        <v>9020</v>
      </c>
      <c r="D295" s="7">
        <v>3975</v>
      </c>
      <c r="E295" s="7" t="s">
        <v>295</v>
      </c>
      <c r="F295" s="7"/>
      <c r="G295" s="7"/>
      <c r="H295" s="7"/>
      <c r="I295" s="7"/>
      <c r="J295" s="7"/>
      <c r="K295" s="7"/>
      <c r="L295" s="7"/>
      <c r="M295" s="7"/>
      <c r="N295" s="7" t="s">
        <v>78</v>
      </c>
      <c r="O295" s="7" t="s">
        <v>105</v>
      </c>
      <c r="P295" s="7"/>
      <c r="Q295" s="7">
        <v>1963</v>
      </c>
      <c r="R295" s="9" t="s">
        <v>176</v>
      </c>
      <c r="S295" s="7"/>
    </row>
    <row r="296" spans="1:19" hidden="1" x14ac:dyDescent="0.35">
      <c r="A296">
        <v>295</v>
      </c>
      <c r="B296" s="7">
        <v>38</v>
      </c>
      <c r="C296" s="7">
        <v>3024</v>
      </c>
      <c r="D296" s="7">
        <v>3294</v>
      </c>
      <c r="E296" s="7" t="s">
        <v>58</v>
      </c>
      <c r="F296" s="7"/>
      <c r="G296" s="7"/>
      <c r="H296" s="7">
        <v>1000</v>
      </c>
      <c r="I296" s="7">
        <v>2499</v>
      </c>
      <c r="J296" s="7" t="s">
        <v>59</v>
      </c>
      <c r="K296" s="7" t="s">
        <v>60</v>
      </c>
      <c r="L296" s="7" t="s">
        <v>61</v>
      </c>
      <c r="M296" s="7">
        <v>5</v>
      </c>
      <c r="N296" s="7"/>
      <c r="O296" s="7" t="s">
        <v>163</v>
      </c>
      <c r="P296" s="7">
        <v>1960</v>
      </c>
      <c r="Q296" s="7">
        <v>1960</v>
      </c>
      <c r="R296" s="9" t="s">
        <v>176</v>
      </c>
      <c r="S296" s="7"/>
    </row>
    <row r="297" spans="1:19" hidden="1" x14ac:dyDescent="0.35">
      <c r="A297">
        <v>296</v>
      </c>
      <c r="B297" s="7">
        <v>38</v>
      </c>
      <c r="C297" s="7">
        <v>3024</v>
      </c>
      <c r="D297" s="7">
        <v>3298</v>
      </c>
      <c r="E297" s="7" t="s">
        <v>58</v>
      </c>
      <c r="F297" s="7"/>
      <c r="G297" s="7"/>
      <c r="H297" s="7"/>
      <c r="I297" s="7"/>
      <c r="J297" s="7"/>
      <c r="K297" s="7"/>
      <c r="L297" s="7" t="s">
        <v>61</v>
      </c>
      <c r="M297" s="7">
        <v>5</v>
      </c>
      <c r="N297" s="7" t="s">
        <v>90</v>
      </c>
      <c r="O297" s="7" t="s">
        <v>146</v>
      </c>
      <c r="P297" s="7">
        <v>1960</v>
      </c>
      <c r="Q297" s="7">
        <v>1960</v>
      </c>
      <c r="R297" s="9" t="s">
        <v>176</v>
      </c>
      <c r="S297" s="7"/>
    </row>
    <row r="298" spans="1:19" hidden="1" x14ac:dyDescent="0.35">
      <c r="A298">
        <v>297</v>
      </c>
      <c r="B298" s="7">
        <v>38</v>
      </c>
      <c r="C298" s="7">
        <v>3024</v>
      </c>
      <c r="D298" s="20">
        <v>3845</v>
      </c>
      <c r="E298" s="7" t="s">
        <v>709</v>
      </c>
      <c r="F298" s="7"/>
      <c r="G298" s="7"/>
      <c r="H298" s="7"/>
      <c r="I298" s="7"/>
      <c r="J298" s="7"/>
      <c r="K298" s="7"/>
      <c r="L298" s="7" t="s">
        <v>1518</v>
      </c>
      <c r="M298" s="7">
        <v>5</v>
      </c>
      <c r="N298" s="7" t="s">
        <v>90</v>
      </c>
      <c r="O298" s="7" t="s">
        <v>146</v>
      </c>
      <c r="P298" s="7">
        <v>1960</v>
      </c>
      <c r="Q298" s="7">
        <v>1960</v>
      </c>
      <c r="R298" s="9" t="s">
        <v>176</v>
      </c>
      <c r="S298" s="7"/>
    </row>
    <row r="299" spans="1:19" hidden="1" x14ac:dyDescent="0.35">
      <c r="A299">
        <v>298</v>
      </c>
      <c r="B299" s="7">
        <v>38</v>
      </c>
      <c r="C299" s="7">
        <v>3024</v>
      </c>
      <c r="D299" s="20">
        <v>3845</v>
      </c>
      <c r="E299" s="7" t="s">
        <v>709</v>
      </c>
      <c r="F299" s="7"/>
      <c r="G299" s="7"/>
      <c r="H299" s="7"/>
      <c r="I299" s="7"/>
      <c r="J299" s="7"/>
      <c r="K299" s="7"/>
      <c r="L299" s="7" t="s">
        <v>1518</v>
      </c>
      <c r="M299" s="7">
        <v>5</v>
      </c>
      <c r="N299" s="7" t="s">
        <v>90</v>
      </c>
      <c r="O299" s="7" t="s">
        <v>146</v>
      </c>
      <c r="P299" s="7">
        <v>1960</v>
      </c>
      <c r="Q299" s="7">
        <v>1960</v>
      </c>
      <c r="R299" s="9" t="s">
        <v>176</v>
      </c>
      <c r="S299" s="7"/>
    </row>
    <row r="300" spans="1:19" hidden="1" x14ac:dyDescent="0.35">
      <c r="A300">
        <v>299</v>
      </c>
      <c r="B300" s="7">
        <v>38</v>
      </c>
      <c r="C300" s="7">
        <v>3024</v>
      </c>
      <c r="D300" s="7">
        <v>3649</v>
      </c>
      <c r="E300" s="7" t="s">
        <v>58</v>
      </c>
      <c r="F300" s="7"/>
      <c r="G300" s="7"/>
      <c r="H300" s="7">
        <v>50</v>
      </c>
      <c r="I300" s="7">
        <v>249</v>
      </c>
      <c r="J300" s="7" t="s">
        <v>59</v>
      </c>
      <c r="K300" s="7" t="s">
        <v>60</v>
      </c>
      <c r="L300" s="7" t="s">
        <v>61</v>
      </c>
      <c r="M300" s="7">
        <v>5</v>
      </c>
      <c r="N300" s="7"/>
      <c r="O300" s="7" t="s">
        <v>163</v>
      </c>
      <c r="P300" s="7">
        <v>1960</v>
      </c>
      <c r="Q300" s="7">
        <v>1960</v>
      </c>
      <c r="R300" s="9" t="s">
        <v>176</v>
      </c>
      <c r="S300" s="7"/>
    </row>
    <row r="301" spans="1:19" hidden="1" x14ac:dyDescent="0.35">
      <c r="A301">
        <v>300</v>
      </c>
      <c r="B301" s="11">
        <v>39</v>
      </c>
      <c r="C301" s="22">
        <v>2000</v>
      </c>
      <c r="D301" s="7">
        <v>3295</v>
      </c>
      <c r="E301" s="11" t="s">
        <v>131</v>
      </c>
      <c r="F301" s="11"/>
      <c r="G301" s="11"/>
      <c r="H301" s="11"/>
      <c r="I301" s="11"/>
      <c r="J301" s="11"/>
      <c r="K301" s="11"/>
      <c r="L301" s="11" t="s">
        <v>61</v>
      </c>
      <c r="M301" s="11">
        <v>8</v>
      </c>
      <c r="N301" s="11" t="s">
        <v>90</v>
      </c>
      <c r="O301" s="11" t="s">
        <v>105</v>
      </c>
      <c r="P301" s="7">
        <v>1994</v>
      </c>
      <c r="Q301" s="11">
        <v>1958</v>
      </c>
      <c r="R301" s="11"/>
      <c r="S301" s="11"/>
    </row>
    <row r="302" spans="1:19" hidden="1" x14ac:dyDescent="0.35">
      <c r="A302">
        <v>301</v>
      </c>
      <c r="B302" s="11">
        <v>39</v>
      </c>
      <c r="C302" s="22">
        <v>2000</v>
      </c>
      <c r="D302" s="7">
        <v>3659</v>
      </c>
      <c r="E302" s="11" t="s">
        <v>131</v>
      </c>
      <c r="F302" s="11">
        <v>500</v>
      </c>
      <c r="G302" s="11">
        <v>500</v>
      </c>
      <c r="H302" s="11"/>
      <c r="I302" s="11"/>
      <c r="J302" s="11" t="s">
        <v>59</v>
      </c>
      <c r="K302" s="11" t="s">
        <v>121</v>
      </c>
      <c r="L302" s="11" t="s">
        <v>61</v>
      </c>
      <c r="M302" s="11">
        <v>8</v>
      </c>
      <c r="N302" s="11"/>
      <c r="O302" s="11" t="s">
        <v>62</v>
      </c>
      <c r="P302" s="11">
        <v>1958</v>
      </c>
      <c r="Q302" s="11">
        <v>1958</v>
      </c>
      <c r="R302" s="11"/>
      <c r="S302" s="11"/>
    </row>
    <row r="303" spans="1:19" hidden="1" x14ac:dyDescent="0.35">
      <c r="A303">
        <v>302</v>
      </c>
      <c r="B303" s="11">
        <v>39</v>
      </c>
      <c r="C303" s="22">
        <v>2000</v>
      </c>
      <c r="D303" s="7">
        <v>3294</v>
      </c>
      <c r="E303" s="11" t="s">
        <v>131</v>
      </c>
      <c r="F303" s="11"/>
      <c r="G303" s="11"/>
      <c r="H303" s="11"/>
      <c r="I303" s="11"/>
      <c r="J303" s="11"/>
      <c r="K303" s="11"/>
      <c r="L303" s="11" t="s">
        <v>61</v>
      </c>
      <c r="M303" s="11">
        <v>8</v>
      </c>
      <c r="N303" s="11" t="s">
        <v>86</v>
      </c>
      <c r="O303" s="11" t="s">
        <v>105</v>
      </c>
      <c r="P303" s="11">
        <v>1958</v>
      </c>
      <c r="Q303" s="11">
        <v>1958</v>
      </c>
      <c r="R303" s="11"/>
      <c r="S303" s="11"/>
    </row>
    <row r="304" spans="1:19" hidden="1" x14ac:dyDescent="0.35">
      <c r="A304">
        <v>303</v>
      </c>
      <c r="B304" s="11">
        <v>39</v>
      </c>
      <c r="C304" s="22">
        <v>2000</v>
      </c>
      <c r="D304" s="7">
        <v>3298</v>
      </c>
      <c r="E304" s="11" t="s">
        <v>131</v>
      </c>
      <c r="F304" s="11">
        <v>25</v>
      </c>
      <c r="G304" s="11">
        <v>25</v>
      </c>
      <c r="H304" s="11"/>
      <c r="I304" s="11"/>
      <c r="J304" s="11" t="s">
        <v>118</v>
      </c>
      <c r="K304" s="11" t="s">
        <v>121</v>
      </c>
      <c r="L304" s="11" t="s">
        <v>61</v>
      </c>
      <c r="M304" s="11">
        <v>8</v>
      </c>
      <c r="N304" s="11"/>
      <c r="O304" s="11" t="s">
        <v>62</v>
      </c>
      <c r="P304" s="11">
        <v>1958</v>
      </c>
      <c r="Q304" s="11">
        <v>1958</v>
      </c>
      <c r="R304" s="11"/>
      <c r="S304" s="11"/>
    </row>
    <row r="305" spans="1:19" hidden="1" x14ac:dyDescent="0.35">
      <c r="A305">
        <v>304</v>
      </c>
      <c r="B305" s="11">
        <v>39</v>
      </c>
      <c r="C305" s="22">
        <v>2000</v>
      </c>
      <c r="D305" s="7">
        <v>3846</v>
      </c>
      <c r="E305" s="11" t="s">
        <v>295</v>
      </c>
      <c r="F305" s="11">
        <v>250</v>
      </c>
      <c r="G305" s="11">
        <v>250</v>
      </c>
      <c r="H305" s="11"/>
      <c r="I305" s="11"/>
      <c r="J305" s="11" t="s">
        <v>59</v>
      </c>
      <c r="K305" s="11" t="s">
        <v>121</v>
      </c>
      <c r="L305" s="11" t="s">
        <v>686</v>
      </c>
      <c r="M305" s="11">
        <v>8</v>
      </c>
      <c r="N305" s="11"/>
      <c r="O305" s="11" t="s">
        <v>62</v>
      </c>
      <c r="P305" s="11">
        <v>1958</v>
      </c>
      <c r="Q305" s="11">
        <v>1958</v>
      </c>
      <c r="R305" s="11"/>
      <c r="S305" s="11"/>
    </row>
    <row r="306" spans="1:19" hidden="1" x14ac:dyDescent="0.35">
      <c r="A306">
        <v>305</v>
      </c>
      <c r="B306" s="11">
        <v>39</v>
      </c>
      <c r="C306" s="22">
        <v>2000</v>
      </c>
      <c r="D306" s="20">
        <v>32652</v>
      </c>
      <c r="E306" s="11" t="s">
        <v>131</v>
      </c>
      <c r="F306" s="11">
        <v>150</v>
      </c>
      <c r="G306" s="11">
        <v>150</v>
      </c>
      <c r="H306" s="11"/>
      <c r="I306" s="11"/>
      <c r="J306" s="11" t="s">
        <v>59</v>
      </c>
      <c r="K306" s="11" t="s">
        <v>121</v>
      </c>
      <c r="L306" s="11" t="s">
        <v>61</v>
      </c>
      <c r="M306" s="11">
        <v>8</v>
      </c>
      <c r="N306" s="11"/>
      <c r="O306" s="11" t="s">
        <v>62</v>
      </c>
      <c r="P306" s="11">
        <v>1958</v>
      </c>
      <c r="Q306" s="11">
        <v>1958</v>
      </c>
      <c r="R306" s="11"/>
      <c r="S306" s="11"/>
    </row>
    <row r="307" spans="1:19" hidden="1" x14ac:dyDescent="0.35">
      <c r="A307">
        <v>306</v>
      </c>
      <c r="B307" s="11">
        <v>39</v>
      </c>
      <c r="C307" s="22">
        <v>2000</v>
      </c>
      <c r="D307" s="7">
        <v>3288</v>
      </c>
      <c r="E307" s="11" t="s">
        <v>131</v>
      </c>
      <c r="F307" s="11">
        <v>2000</v>
      </c>
      <c r="G307" s="11">
        <v>2000</v>
      </c>
      <c r="H307" s="11"/>
      <c r="I307" s="11"/>
      <c r="J307" s="11" t="s">
        <v>59</v>
      </c>
      <c r="K307" s="11" t="s">
        <v>121</v>
      </c>
      <c r="L307" s="11" t="s">
        <v>61</v>
      </c>
      <c r="M307" s="11">
        <v>8</v>
      </c>
      <c r="N307" s="11"/>
      <c r="O307" s="11" t="s">
        <v>62</v>
      </c>
      <c r="P307" s="11">
        <v>1958</v>
      </c>
      <c r="Q307" s="11">
        <v>1958</v>
      </c>
      <c r="R307" s="11"/>
      <c r="S307" s="11"/>
    </row>
    <row r="308" spans="1:19" hidden="1" x14ac:dyDescent="0.35">
      <c r="A308">
        <v>307</v>
      </c>
      <c r="B308" s="7">
        <v>40</v>
      </c>
      <c r="C308" s="7">
        <v>22038</v>
      </c>
      <c r="D308" s="7">
        <v>3659</v>
      </c>
      <c r="E308" s="7" t="s">
        <v>295</v>
      </c>
      <c r="F308" s="7">
        <v>100</v>
      </c>
      <c r="G308" s="7">
        <v>100</v>
      </c>
      <c r="H308" s="7"/>
      <c r="I308" s="7"/>
      <c r="J308" s="7" t="s">
        <v>59</v>
      </c>
      <c r="K308" s="7" t="s">
        <v>121</v>
      </c>
      <c r="L308" s="7" t="s">
        <v>686</v>
      </c>
      <c r="M308" s="7">
        <v>4</v>
      </c>
      <c r="N308" s="7"/>
      <c r="O308" s="7" t="s">
        <v>62</v>
      </c>
      <c r="P308" s="7">
        <v>1955</v>
      </c>
      <c r="Q308" s="7">
        <v>1955</v>
      </c>
      <c r="R308" s="7"/>
      <c r="S308" s="7"/>
    </row>
    <row r="309" spans="1:19" hidden="1" x14ac:dyDescent="0.35">
      <c r="A309">
        <v>308</v>
      </c>
      <c r="B309" s="9">
        <v>41</v>
      </c>
      <c r="C309" s="9">
        <v>11100</v>
      </c>
      <c r="D309" s="7">
        <v>3295</v>
      </c>
      <c r="E309" s="9" t="s">
        <v>295</v>
      </c>
      <c r="F309" s="9"/>
      <c r="G309" s="9"/>
      <c r="H309" s="9"/>
      <c r="I309" s="9"/>
      <c r="J309" s="9"/>
      <c r="K309" s="9"/>
      <c r="L309" s="9" t="s">
        <v>686</v>
      </c>
      <c r="M309" s="9">
        <v>2</v>
      </c>
      <c r="N309" s="9" t="s">
        <v>90</v>
      </c>
      <c r="O309" s="9" t="s">
        <v>105</v>
      </c>
      <c r="P309" s="7">
        <v>1993</v>
      </c>
      <c r="Q309" s="9">
        <v>1956</v>
      </c>
      <c r="R309" s="9" t="s">
        <v>176</v>
      </c>
      <c r="S309" s="9"/>
    </row>
    <row r="310" spans="1:19" hidden="1" x14ac:dyDescent="0.35">
      <c r="A310">
        <v>309</v>
      </c>
      <c r="B310" s="9">
        <v>41</v>
      </c>
      <c r="C310" s="9">
        <v>11062</v>
      </c>
      <c r="D310" s="7">
        <v>3295</v>
      </c>
      <c r="E310" s="9" t="s">
        <v>295</v>
      </c>
      <c r="F310" s="9"/>
      <c r="G310" s="9"/>
      <c r="H310" s="9"/>
      <c r="I310" s="9"/>
      <c r="J310" s="9" t="s">
        <v>59</v>
      </c>
      <c r="K310" s="9" t="s">
        <v>121</v>
      </c>
      <c r="L310" s="9" t="s">
        <v>686</v>
      </c>
      <c r="M310" s="9"/>
      <c r="N310" s="9" t="s">
        <v>90</v>
      </c>
      <c r="O310" s="9" t="s">
        <v>105</v>
      </c>
      <c r="P310" s="7">
        <v>1994</v>
      </c>
      <c r="Q310" s="9">
        <v>1951</v>
      </c>
      <c r="R310" s="9"/>
      <c r="S310" s="9"/>
    </row>
    <row r="311" spans="1:19" hidden="1" x14ac:dyDescent="0.35">
      <c r="A311">
        <v>310</v>
      </c>
      <c r="B311" s="9">
        <v>41</v>
      </c>
      <c r="C311" s="9">
        <v>11088</v>
      </c>
      <c r="D311" s="7">
        <v>3295</v>
      </c>
      <c r="E311" s="9" t="s">
        <v>295</v>
      </c>
      <c r="F311" s="9"/>
      <c r="G311" s="9"/>
      <c r="H311" s="9"/>
      <c r="I311" s="9"/>
      <c r="J311" s="9"/>
      <c r="K311" s="9"/>
      <c r="L311" s="9"/>
      <c r="M311" s="9"/>
      <c r="N311" s="9" t="s">
        <v>90</v>
      </c>
      <c r="O311" s="9" t="s">
        <v>105</v>
      </c>
      <c r="P311" s="7">
        <v>1993</v>
      </c>
      <c r="Q311" s="9">
        <v>1951</v>
      </c>
      <c r="R311" s="9" t="s">
        <v>176</v>
      </c>
      <c r="S311" s="9"/>
    </row>
    <row r="312" spans="1:19" hidden="1" x14ac:dyDescent="0.35">
      <c r="A312">
        <v>311</v>
      </c>
      <c r="B312" s="9">
        <v>41</v>
      </c>
      <c r="C312" s="9">
        <v>11033</v>
      </c>
      <c r="D312" s="7">
        <v>3295</v>
      </c>
      <c r="E312" s="9" t="s">
        <v>58</v>
      </c>
      <c r="F312" s="9"/>
      <c r="G312" s="9"/>
      <c r="H312" s="9"/>
      <c r="I312" s="9"/>
      <c r="J312" s="9"/>
      <c r="K312" s="9"/>
      <c r="L312" s="9"/>
      <c r="M312" s="9"/>
      <c r="N312" s="9" t="s">
        <v>684</v>
      </c>
      <c r="O312" s="9" t="s">
        <v>105</v>
      </c>
      <c r="P312" s="7">
        <v>1984</v>
      </c>
      <c r="Q312" s="9">
        <v>1951</v>
      </c>
      <c r="R312" s="9" t="s">
        <v>176</v>
      </c>
      <c r="S312" s="9"/>
    </row>
    <row r="313" spans="1:19" hidden="1" x14ac:dyDescent="0.35">
      <c r="A313">
        <v>312</v>
      </c>
      <c r="B313" s="9">
        <v>41</v>
      </c>
      <c r="C313" s="9">
        <v>11104</v>
      </c>
      <c r="D313" s="7">
        <v>3295</v>
      </c>
      <c r="E313" s="9" t="s">
        <v>58</v>
      </c>
      <c r="F313" s="9"/>
      <c r="G313" s="9"/>
      <c r="H313" s="9"/>
      <c r="I313" s="9"/>
      <c r="J313" s="9"/>
      <c r="K313" s="9"/>
      <c r="L313" s="9" t="s">
        <v>61</v>
      </c>
      <c r="M313" s="9">
        <v>3</v>
      </c>
      <c r="N313" s="9" t="s">
        <v>90</v>
      </c>
      <c r="O313" s="9" t="s">
        <v>105</v>
      </c>
      <c r="P313" s="7">
        <v>1994</v>
      </c>
      <c r="Q313" s="9">
        <v>1952</v>
      </c>
      <c r="R313" s="9"/>
      <c r="S313" s="9"/>
    </row>
    <row r="314" spans="1:19" hidden="1" x14ac:dyDescent="0.35">
      <c r="A314">
        <v>313</v>
      </c>
      <c r="B314" s="9">
        <v>41</v>
      </c>
      <c r="C314" s="9">
        <v>11105</v>
      </c>
      <c r="D314" s="7">
        <v>3295</v>
      </c>
      <c r="E314" s="9" t="s">
        <v>58</v>
      </c>
      <c r="F314" s="9"/>
      <c r="G314" s="9"/>
      <c r="H314" s="9"/>
      <c r="I314" s="9"/>
      <c r="J314" s="9"/>
      <c r="K314" s="9"/>
      <c r="L314" s="9" t="s">
        <v>61</v>
      </c>
      <c r="M314" s="9">
        <v>2</v>
      </c>
      <c r="N314" s="9" t="s">
        <v>90</v>
      </c>
      <c r="O314" s="9" t="s">
        <v>105</v>
      </c>
      <c r="P314" s="7">
        <v>1993</v>
      </c>
      <c r="Q314" s="9">
        <v>1952</v>
      </c>
      <c r="R314" s="9" t="s">
        <v>176</v>
      </c>
      <c r="S314" s="9"/>
    </row>
    <row r="315" spans="1:19" hidden="1" x14ac:dyDescent="0.35">
      <c r="A315">
        <v>314</v>
      </c>
      <c r="B315" s="9">
        <v>41</v>
      </c>
      <c r="C315" s="9">
        <v>11109</v>
      </c>
      <c r="D315" s="7">
        <v>3295</v>
      </c>
      <c r="E315" s="9" t="s">
        <v>58</v>
      </c>
      <c r="F315" s="9"/>
      <c r="G315" s="9"/>
      <c r="H315" s="9"/>
      <c r="I315" s="9"/>
      <c r="J315" s="9"/>
      <c r="K315" s="9"/>
      <c r="L315" s="9" t="s">
        <v>61</v>
      </c>
      <c r="M315" s="9" t="s">
        <v>910</v>
      </c>
      <c r="N315" s="9" t="s">
        <v>684</v>
      </c>
      <c r="O315" s="9" t="s">
        <v>105</v>
      </c>
      <c r="P315" s="7">
        <v>2011</v>
      </c>
      <c r="Q315" s="9">
        <v>1952</v>
      </c>
      <c r="R315" s="9"/>
      <c r="S315" s="9"/>
    </row>
    <row r="316" spans="1:19" hidden="1" x14ac:dyDescent="0.35">
      <c r="A316">
        <v>315</v>
      </c>
      <c r="B316" s="9">
        <v>41</v>
      </c>
      <c r="C316" s="9">
        <v>11104</v>
      </c>
      <c r="D316" s="7">
        <v>3268</v>
      </c>
      <c r="E316" s="9" t="s">
        <v>58</v>
      </c>
      <c r="F316" s="9"/>
      <c r="G316" s="9"/>
      <c r="H316" s="9"/>
      <c r="I316" s="9"/>
      <c r="J316" s="9"/>
      <c r="K316" s="9"/>
      <c r="L316" s="9" t="s">
        <v>61</v>
      </c>
      <c r="M316" s="9">
        <v>3</v>
      </c>
      <c r="N316" s="9" t="s">
        <v>90</v>
      </c>
      <c r="O316" s="9" t="s">
        <v>105</v>
      </c>
      <c r="P316" s="9">
        <v>1952</v>
      </c>
      <c r="Q316" s="9">
        <v>1952</v>
      </c>
      <c r="R316" s="9"/>
      <c r="S316" s="9"/>
    </row>
    <row r="317" spans="1:19" hidden="1" x14ac:dyDescent="0.35">
      <c r="A317">
        <v>316</v>
      </c>
      <c r="B317" s="9">
        <v>41</v>
      </c>
      <c r="C317" s="9">
        <v>11105</v>
      </c>
      <c r="D317" s="7">
        <v>3268</v>
      </c>
      <c r="E317" s="9" t="s">
        <v>295</v>
      </c>
      <c r="F317" s="9"/>
      <c r="G317" s="9"/>
      <c r="H317" s="9"/>
      <c r="I317" s="9"/>
      <c r="J317" s="9"/>
      <c r="K317" s="9"/>
      <c r="L317" s="9" t="s">
        <v>686</v>
      </c>
      <c r="M317" s="9">
        <v>2</v>
      </c>
      <c r="N317" s="9" t="s">
        <v>90</v>
      </c>
      <c r="O317" s="9" t="s">
        <v>105</v>
      </c>
      <c r="P317" s="9">
        <v>1952</v>
      </c>
      <c r="Q317" s="9">
        <v>1952</v>
      </c>
      <c r="R317" s="9" t="s">
        <v>176</v>
      </c>
      <c r="S317" s="9"/>
    </row>
    <row r="318" spans="1:19" hidden="1" x14ac:dyDescent="0.35">
      <c r="A318">
        <v>317</v>
      </c>
      <c r="B318" s="9">
        <v>41</v>
      </c>
      <c r="C318" s="9">
        <v>11109</v>
      </c>
      <c r="D318" s="7">
        <v>3268</v>
      </c>
      <c r="E318" s="9" t="s">
        <v>295</v>
      </c>
      <c r="F318" s="9"/>
      <c r="G318" s="9"/>
      <c r="H318" s="9"/>
      <c r="I318" s="9"/>
      <c r="J318" s="9"/>
      <c r="K318" s="9"/>
      <c r="L318" s="9" t="s">
        <v>686</v>
      </c>
      <c r="M318" s="9" t="s">
        <v>910</v>
      </c>
      <c r="N318" s="9" t="s">
        <v>90</v>
      </c>
      <c r="O318" s="9" t="s">
        <v>105</v>
      </c>
      <c r="P318" s="9">
        <v>1952</v>
      </c>
      <c r="Q318" s="9">
        <v>1952</v>
      </c>
      <c r="R318" s="9"/>
      <c r="S318" s="9"/>
    </row>
    <row r="319" spans="1:19" hidden="1" x14ac:dyDescent="0.35">
      <c r="A319">
        <v>318</v>
      </c>
      <c r="B319" s="9">
        <v>41</v>
      </c>
      <c r="C319" s="9">
        <v>11062</v>
      </c>
      <c r="D319" s="7">
        <v>3659</v>
      </c>
      <c r="E319" s="9" t="s">
        <v>295</v>
      </c>
      <c r="F319" s="9">
        <v>1</v>
      </c>
      <c r="G319" s="9">
        <v>1</v>
      </c>
      <c r="H319" s="9"/>
      <c r="I319" s="9"/>
      <c r="J319" s="9" t="s">
        <v>59</v>
      </c>
      <c r="K319" s="9" t="s">
        <v>121</v>
      </c>
      <c r="L319" s="9" t="s">
        <v>686</v>
      </c>
      <c r="M319" s="9">
        <v>12</v>
      </c>
      <c r="N319" s="9"/>
      <c r="O319" s="9" t="s">
        <v>62</v>
      </c>
      <c r="P319" s="9">
        <v>1951</v>
      </c>
      <c r="Q319" s="9">
        <v>1951</v>
      </c>
      <c r="R319" s="9"/>
      <c r="S319" s="9"/>
    </row>
    <row r="320" spans="1:19" hidden="1" x14ac:dyDescent="0.35">
      <c r="A320">
        <v>319</v>
      </c>
      <c r="B320" s="9">
        <v>41</v>
      </c>
      <c r="C320" s="9">
        <v>11102</v>
      </c>
      <c r="D320" s="7">
        <v>3659</v>
      </c>
      <c r="E320" s="9" t="s">
        <v>295</v>
      </c>
      <c r="F320" s="9"/>
      <c r="G320" s="9"/>
      <c r="H320" s="9"/>
      <c r="I320" s="9"/>
      <c r="J320" s="9"/>
      <c r="K320" s="9"/>
      <c r="L320" s="9"/>
      <c r="M320" s="9">
        <v>12</v>
      </c>
      <c r="N320" s="9" t="s">
        <v>90</v>
      </c>
      <c r="O320" s="9" t="s">
        <v>105</v>
      </c>
      <c r="P320" s="9">
        <v>1951</v>
      </c>
      <c r="Q320" s="9">
        <v>1951</v>
      </c>
      <c r="R320" s="9" t="s">
        <v>176</v>
      </c>
      <c r="S320" s="9"/>
    </row>
    <row r="321" spans="1:19" hidden="1" x14ac:dyDescent="0.35">
      <c r="A321">
        <v>320</v>
      </c>
      <c r="B321" s="9">
        <v>41</v>
      </c>
      <c r="C321" s="9">
        <v>11104</v>
      </c>
      <c r="D321" s="7">
        <v>3659</v>
      </c>
      <c r="E321" s="9" t="s">
        <v>295</v>
      </c>
      <c r="F321" s="9"/>
      <c r="G321" s="9"/>
      <c r="H321" s="9"/>
      <c r="I321" s="9"/>
      <c r="J321" s="9"/>
      <c r="K321" s="9"/>
      <c r="L321" s="9" t="s">
        <v>686</v>
      </c>
      <c r="M321" s="9">
        <v>3</v>
      </c>
      <c r="N321" s="9" t="s">
        <v>90</v>
      </c>
      <c r="O321" s="9" t="s">
        <v>105</v>
      </c>
      <c r="P321" s="9">
        <v>1952</v>
      </c>
      <c r="Q321" s="9">
        <v>1952</v>
      </c>
      <c r="R321" s="9"/>
      <c r="S321" s="9"/>
    </row>
    <row r="322" spans="1:19" hidden="1" x14ac:dyDescent="0.35">
      <c r="A322">
        <v>321</v>
      </c>
      <c r="B322" s="9">
        <v>41</v>
      </c>
      <c r="C322" s="9">
        <v>11109</v>
      </c>
      <c r="D322" s="7">
        <v>3659</v>
      </c>
      <c r="E322" s="9" t="s">
        <v>295</v>
      </c>
      <c r="F322" s="9"/>
      <c r="G322" s="9"/>
      <c r="H322" s="9"/>
      <c r="I322" s="9"/>
      <c r="J322" s="9"/>
      <c r="K322" s="9"/>
      <c r="L322" s="9" t="s">
        <v>686</v>
      </c>
      <c r="M322" s="23" t="s">
        <v>910</v>
      </c>
      <c r="N322" s="9" t="s">
        <v>90</v>
      </c>
      <c r="O322" s="9" t="s">
        <v>105</v>
      </c>
      <c r="P322" s="9">
        <v>1952</v>
      </c>
      <c r="Q322" s="9">
        <v>1952</v>
      </c>
      <c r="R322" s="9"/>
      <c r="S322" s="9"/>
    </row>
    <row r="323" spans="1:19" hidden="1" x14ac:dyDescent="0.35">
      <c r="A323">
        <v>322</v>
      </c>
      <c r="B323" s="9">
        <v>41</v>
      </c>
      <c r="C323" s="9">
        <v>11100</v>
      </c>
      <c r="D323" s="7">
        <v>3294</v>
      </c>
      <c r="E323" s="9" t="s">
        <v>295</v>
      </c>
      <c r="F323" s="9"/>
      <c r="G323" s="9"/>
      <c r="H323" s="9"/>
      <c r="I323" s="9"/>
      <c r="J323" s="9"/>
      <c r="K323" s="9"/>
      <c r="L323" s="9" t="s">
        <v>686</v>
      </c>
      <c r="M323" s="9">
        <v>2</v>
      </c>
      <c r="N323" s="9" t="s">
        <v>90</v>
      </c>
      <c r="O323" s="9" t="s">
        <v>105</v>
      </c>
      <c r="P323" s="9">
        <v>1956</v>
      </c>
      <c r="Q323" s="9">
        <v>1956</v>
      </c>
      <c r="R323" s="9" t="s">
        <v>176</v>
      </c>
      <c r="S323" s="9"/>
    </row>
    <row r="324" spans="1:19" hidden="1" x14ac:dyDescent="0.35">
      <c r="A324">
        <v>323</v>
      </c>
      <c r="B324" s="9">
        <v>41</v>
      </c>
      <c r="C324" s="9">
        <v>11062</v>
      </c>
      <c r="D324" s="7">
        <v>3294</v>
      </c>
      <c r="E324" s="9" t="s">
        <v>295</v>
      </c>
      <c r="F324" s="9"/>
      <c r="G324" s="9"/>
      <c r="H324" s="9"/>
      <c r="I324" s="9"/>
      <c r="J324" s="9" t="s">
        <v>59</v>
      </c>
      <c r="K324" s="9" t="s">
        <v>121</v>
      </c>
      <c r="L324" s="9" t="s">
        <v>686</v>
      </c>
      <c r="M324" s="9">
        <v>12</v>
      </c>
      <c r="N324" s="9" t="s">
        <v>145</v>
      </c>
      <c r="O324" s="9" t="s">
        <v>105</v>
      </c>
      <c r="P324" s="9">
        <v>1951</v>
      </c>
      <c r="Q324" s="9">
        <v>1951</v>
      </c>
      <c r="R324" s="9"/>
      <c r="S324" s="9"/>
    </row>
    <row r="325" spans="1:19" hidden="1" x14ac:dyDescent="0.35">
      <c r="A325">
        <v>324</v>
      </c>
      <c r="B325" s="9">
        <v>41</v>
      </c>
      <c r="C325" s="9">
        <v>11088</v>
      </c>
      <c r="D325" s="7">
        <v>3294</v>
      </c>
      <c r="E325" s="9" t="s">
        <v>295</v>
      </c>
      <c r="F325" s="9"/>
      <c r="G325" s="9"/>
      <c r="H325" s="9"/>
      <c r="I325" s="9"/>
      <c r="J325" s="9"/>
      <c r="K325" s="9"/>
      <c r="L325" s="9"/>
      <c r="M325" s="9"/>
      <c r="N325" s="9" t="s">
        <v>90</v>
      </c>
      <c r="O325" s="9" t="s">
        <v>105</v>
      </c>
      <c r="P325" s="9">
        <v>1951</v>
      </c>
      <c r="Q325" s="9">
        <v>1951</v>
      </c>
      <c r="R325" s="9" t="s">
        <v>176</v>
      </c>
      <c r="S325" s="9"/>
    </row>
    <row r="326" spans="1:19" hidden="1" x14ac:dyDescent="0.35">
      <c r="A326">
        <v>325</v>
      </c>
      <c r="B326" s="9">
        <v>41</v>
      </c>
      <c r="C326" s="9">
        <v>11014</v>
      </c>
      <c r="D326" s="7">
        <v>3294</v>
      </c>
      <c r="E326" s="9" t="s">
        <v>58</v>
      </c>
      <c r="F326" s="9"/>
      <c r="G326" s="9"/>
      <c r="H326" s="9"/>
      <c r="I326" s="9"/>
      <c r="J326" s="9"/>
      <c r="K326" s="9"/>
      <c r="L326" s="9" t="s">
        <v>61</v>
      </c>
      <c r="M326" s="9">
        <v>3</v>
      </c>
      <c r="N326" s="9" t="s">
        <v>90</v>
      </c>
      <c r="O326" s="9" t="s">
        <v>105</v>
      </c>
      <c r="P326" s="9"/>
      <c r="Q326" s="9">
        <v>1966</v>
      </c>
      <c r="R326" s="9" t="s">
        <v>176</v>
      </c>
      <c r="S326" s="9" t="s">
        <v>1</v>
      </c>
    </row>
    <row r="327" spans="1:19" hidden="1" x14ac:dyDescent="0.35">
      <c r="A327">
        <v>326</v>
      </c>
      <c r="B327" s="9">
        <v>41</v>
      </c>
      <c r="C327" s="9">
        <v>11072</v>
      </c>
      <c r="D327" s="7">
        <v>3294</v>
      </c>
      <c r="E327" s="9" t="s">
        <v>295</v>
      </c>
      <c r="F327" s="9"/>
      <c r="G327" s="9"/>
      <c r="H327" s="9"/>
      <c r="I327" s="9"/>
      <c r="J327" s="9"/>
      <c r="K327" s="9"/>
      <c r="L327" s="9" t="s">
        <v>686</v>
      </c>
      <c r="M327" s="9">
        <v>3</v>
      </c>
      <c r="N327" s="9" t="s">
        <v>90</v>
      </c>
      <c r="O327" s="9" t="s">
        <v>105</v>
      </c>
      <c r="P327" s="9"/>
      <c r="Q327" s="9">
        <v>1966</v>
      </c>
      <c r="R327" s="9" t="s">
        <v>176</v>
      </c>
      <c r="S327" s="9" t="s">
        <v>8</v>
      </c>
    </row>
    <row r="328" spans="1:19" hidden="1" x14ac:dyDescent="0.35">
      <c r="A328">
        <v>327</v>
      </c>
      <c r="B328" s="9">
        <v>41</v>
      </c>
      <c r="C328" s="9">
        <v>11033</v>
      </c>
      <c r="D328" s="7">
        <v>3294</v>
      </c>
      <c r="E328" s="9" t="s">
        <v>58</v>
      </c>
      <c r="F328" s="9"/>
      <c r="G328" s="9"/>
      <c r="H328" s="9"/>
      <c r="I328" s="9"/>
      <c r="J328" s="9"/>
      <c r="K328" s="9"/>
      <c r="L328" s="9" t="s">
        <v>61</v>
      </c>
      <c r="M328" s="9">
        <v>12</v>
      </c>
      <c r="N328" s="9" t="s">
        <v>90</v>
      </c>
      <c r="O328" s="9" t="s">
        <v>105</v>
      </c>
      <c r="P328" s="9">
        <v>1951</v>
      </c>
      <c r="Q328" s="9">
        <v>1951</v>
      </c>
      <c r="R328" s="9" t="s">
        <v>176</v>
      </c>
      <c r="S328" s="9"/>
    </row>
    <row r="329" spans="1:19" hidden="1" x14ac:dyDescent="0.35">
      <c r="A329">
        <v>328</v>
      </c>
      <c r="B329" s="9">
        <v>41</v>
      </c>
      <c r="C329" s="9">
        <v>11104</v>
      </c>
      <c r="D329" s="7">
        <v>3294</v>
      </c>
      <c r="E329" s="9" t="s">
        <v>58</v>
      </c>
      <c r="F329" s="9"/>
      <c r="G329" s="9"/>
      <c r="H329" s="9"/>
      <c r="I329" s="9"/>
      <c r="J329" s="9"/>
      <c r="K329" s="9"/>
      <c r="L329" s="9" t="s">
        <v>61</v>
      </c>
      <c r="M329" s="9">
        <v>3</v>
      </c>
      <c r="N329" s="9" t="s">
        <v>90</v>
      </c>
      <c r="O329" s="9" t="s">
        <v>105</v>
      </c>
      <c r="P329" s="9">
        <v>1952</v>
      </c>
      <c r="Q329" s="9">
        <v>1952</v>
      </c>
      <c r="R329" s="9"/>
      <c r="S329" s="9"/>
    </row>
    <row r="330" spans="1:19" hidden="1" x14ac:dyDescent="0.35">
      <c r="A330">
        <v>329</v>
      </c>
      <c r="B330" s="9">
        <v>41</v>
      </c>
      <c r="C330" s="9">
        <v>11105</v>
      </c>
      <c r="D330" s="7">
        <v>3294</v>
      </c>
      <c r="E330" s="9" t="s">
        <v>58</v>
      </c>
      <c r="F330" s="9"/>
      <c r="G330" s="9"/>
      <c r="H330" s="9"/>
      <c r="I330" s="9"/>
      <c r="J330" s="9"/>
      <c r="K330" s="9"/>
      <c r="L330" s="9" t="s">
        <v>61</v>
      </c>
      <c r="M330" s="9">
        <v>2</v>
      </c>
      <c r="N330" s="9" t="s">
        <v>90</v>
      </c>
      <c r="O330" s="9" t="s">
        <v>105</v>
      </c>
      <c r="P330" s="9">
        <v>1952</v>
      </c>
      <c r="Q330" s="9">
        <v>1952</v>
      </c>
      <c r="R330" s="9" t="s">
        <v>176</v>
      </c>
      <c r="S330" s="9"/>
    </row>
    <row r="331" spans="1:19" hidden="1" x14ac:dyDescent="0.35">
      <c r="A331">
        <v>330</v>
      </c>
      <c r="B331" s="9">
        <v>41</v>
      </c>
      <c r="C331" s="9">
        <v>11109</v>
      </c>
      <c r="D331" s="7">
        <v>3294</v>
      </c>
      <c r="E331" s="9" t="s">
        <v>58</v>
      </c>
      <c r="F331" s="9"/>
      <c r="G331" s="9"/>
      <c r="H331" s="9"/>
      <c r="I331" s="9"/>
      <c r="J331" s="9"/>
      <c r="K331" s="9"/>
      <c r="L331" s="9" t="s">
        <v>61</v>
      </c>
      <c r="M331" s="9">
        <v>2</v>
      </c>
      <c r="N331" s="9" t="s">
        <v>684</v>
      </c>
      <c r="O331" s="9" t="s">
        <v>105</v>
      </c>
      <c r="P331" s="9">
        <v>1952</v>
      </c>
      <c r="Q331" s="9">
        <v>1952</v>
      </c>
      <c r="R331" s="9"/>
      <c r="S331" s="9"/>
    </row>
    <row r="332" spans="1:19" hidden="1" x14ac:dyDescent="0.35">
      <c r="A332">
        <v>331</v>
      </c>
      <c r="B332" s="9">
        <v>41</v>
      </c>
      <c r="C332" s="9">
        <v>11100</v>
      </c>
      <c r="D332" s="7">
        <v>3298</v>
      </c>
      <c r="E332" s="9" t="s">
        <v>295</v>
      </c>
      <c r="F332" s="9"/>
      <c r="G332" s="9"/>
      <c r="H332" s="9"/>
      <c r="I332" s="9"/>
      <c r="J332" s="9"/>
      <c r="K332" s="9"/>
      <c r="L332" s="9" t="s">
        <v>686</v>
      </c>
      <c r="M332" s="9">
        <v>2</v>
      </c>
      <c r="N332" s="9" t="s">
        <v>684</v>
      </c>
      <c r="O332" s="9" t="s">
        <v>105</v>
      </c>
      <c r="P332" s="9">
        <v>1956</v>
      </c>
      <c r="Q332" s="9">
        <v>1956</v>
      </c>
      <c r="R332" s="9" t="s">
        <v>176</v>
      </c>
      <c r="S332" s="9"/>
    </row>
    <row r="333" spans="1:19" hidden="1" x14ac:dyDescent="0.35">
      <c r="A333">
        <v>332</v>
      </c>
      <c r="B333" s="9">
        <v>41</v>
      </c>
      <c r="C333" s="9">
        <v>11062</v>
      </c>
      <c r="D333" s="7">
        <v>3298</v>
      </c>
      <c r="E333" s="9" t="s">
        <v>295</v>
      </c>
      <c r="F333" s="9"/>
      <c r="G333" s="9"/>
      <c r="H333" s="9"/>
      <c r="I333" s="9"/>
      <c r="J333" s="9" t="s">
        <v>59</v>
      </c>
      <c r="K333" s="9" t="s">
        <v>121</v>
      </c>
      <c r="L333" s="9" t="s">
        <v>686</v>
      </c>
      <c r="M333" s="9">
        <v>12</v>
      </c>
      <c r="N333" s="9" t="s">
        <v>90</v>
      </c>
      <c r="O333" s="9" t="s">
        <v>105</v>
      </c>
      <c r="P333" s="9">
        <v>1951</v>
      </c>
      <c r="Q333" s="9">
        <v>1951</v>
      </c>
      <c r="R333" s="9"/>
      <c r="S333" s="9"/>
    </row>
    <row r="334" spans="1:19" hidden="1" x14ac:dyDescent="0.35">
      <c r="A334">
        <v>333</v>
      </c>
      <c r="B334" s="9">
        <v>41</v>
      </c>
      <c r="C334" s="9">
        <v>11088</v>
      </c>
      <c r="D334" s="7">
        <v>3298</v>
      </c>
      <c r="E334" s="9" t="s">
        <v>295</v>
      </c>
      <c r="F334" s="9"/>
      <c r="G334" s="9"/>
      <c r="H334" s="9"/>
      <c r="I334" s="9"/>
      <c r="J334" s="9"/>
      <c r="K334" s="9"/>
      <c r="L334" s="9"/>
      <c r="M334" s="9"/>
      <c r="N334" s="9" t="s">
        <v>90</v>
      </c>
      <c r="O334" s="9" t="s">
        <v>105</v>
      </c>
      <c r="P334" s="9">
        <v>1951</v>
      </c>
      <c r="Q334" s="9">
        <v>1951</v>
      </c>
      <c r="R334" s="9" t="s">
        <v>176</v>
      </c>
      <c r="S334" s="9"/>
    </row>
    <row r="335" spans="1:19" hidden="1" x14ac:dyDescent="0.35">
      <c r="A335">
        <v>334</v>
      </c>
      <c r="B335" s="9">
        <v>41</v>
      </c>
      <c r="C335" s="9">
        <v>11072</v>
      </c>
      <c r="D335" s="7">
        <v>3298</v>
      </c>
      <c r="E335" s="9" t="s">
        <v>58</v>
      </c>
      <c r="F335" s="9"/>
      <c r="G335" s="9"/>
      <c r="H335" s="9"/>
      <c r="I335" s="9"/>
      <c r="J335" s="9"/>
      <c r="K335" s="9"/>
      <c r="L335" s="9" t="s">
        <v>61</v>
      </c>
      <c r="M335" s="9">
        <v>3</v>
      </c>
      <c r="N335" s="9" t="s">
        <v>90</v>
      </c>
      <c r="O335" s="9" t="s">
        <v>105</v>
      </c>
      <c r="P335" s="9"/>
      <c r="Q335" s="9">
        <v>1966</v>
      </c>
      <c r="R335" s="9" t="s">
        <v>176</v>
      </c>
      <c r="S335" s="9" t="s">
        <v>2</v>
      </c>
    </row>
    <row r="336" spans="1:19" hidden="1" x14ac:dyDescent="0.35">
      <c r="A336">
        <v>335</v>
      </c>
      <c r="B336" s="9">
        <v>41</v>
      </c>
      <c r="C336" s="9">
        <v>11033</v>
      </c>
      <c r="D336" s="7">
        <v>3298</v>
      </c>
      <c r="E336" s="9" t="s">
        <v>58</v>
      </c>
      <c r="F336" s="9"/>
      <c r="G336" s="9"/>
      <c r="H336" s="9"/>
      <c r="I336" s="9"/>
      <c r="J336" s="9"/>
      <c r="K336" s="9"/>
      <c r="L336" s="9" t="s">
        <v>61</v>
      </c>
      <c r="M336" s="9">
        <v>12</v>
      </c>
      <c r="N336" s="9" t="s">
        <v>684</v>
      </c>
      <c r="O336" s="9" t="s">
        <v>105</v>
      </c>
      <c r="P336" s="9">
        <v>1951</v>
      </c>
      <c r="Q336" s="9">
        <v>1951</v>
      </c>
      <c r="R336" s="9" t="s">
        <v>176</v>
      </c>
      <c r="S336" s="9"/>
    </row>
    <row r="337" spans="1:19" hidden="1" x14ac:dyDescent="0.35">
      <c r="A337">
        <v>336</v>
      </c>
      <c r="B337" s="9">
        <v>41</v>
      </c>
      <c r="C337" s="9">
        <v>11075</v>
      </c>
      <c r="D337" s="7">
        <v>3298</v>
      </c>
      <c r="E337" s="9" t="s">
        <v>58</v>
      </c>
      <c r="F337" s="9"/>
      <c r="G337" s="9"/>
      <c r="H337" s="9"/>
      <c r="I337" s="9"/>
      <c r="J337" s="9"/>
      <c r="K337" s="9"/>
      <c r="L337" s="9" t="s">
        <v>61</v>
      </c>
      <c r="M337" s="9">
        <v>12</v>
      </c>
      <c r="N337" s="9" t="s">
        <v>684</v>
      </c>
      <c r="O337" s="9" t="s">
        <v>105</v>
      </c>
      <c r="P337" s="9">
        <v>1951</v>
      </c>
      <c r="Q337" s="9">
        <v>1951</v>
      </c>
      <c r="R337" s="9"/>
      <c r="S337" s="9"/>
    </row>
    <row r="338" spans="1:19" hidden="1" x14ac:dyDescent="0.35">
      <c r="A338">
        <v>337</v>
      </c>
      <c r="B338" s="9">
        <v>41</v>
      </c>
      <c r="C338" s="9">
        <v>11104</v>
      </c>
      <c r="D338" s="7">
        <v>3298</v>
      </c>
      <c r="E338" s="9" t="s">
        <v>58</v>
      </c>
      <c r="F338" s="9"/>
      <c r="G338" s="9"/>
      <c r="H338" s="9"/>
      <c r="I338" s="9"/>
      <c r="J338" s="9"/>
      <c r="K338" s="9"/>
      <c r="L338" s="9" t="s">
        <v>61</v>
      </c>
      <c r="M338" s="9">
        <v>3</v>
      </c>
      <c r="N338" s="9" t="s">
        <v>90</v>
      </c>
      <c r="O338" s="9" t="s">
        <v>105</v>
      </c>
      <c r="P338" s="9">
        <v>1952</v>
      </c>
      <c r="Q338" s="9">
        <v>1952</v>
      </c>
      <c r="R338" s="9"/>
      <c r="S338" s="9"/>
    </row>
    <row r="339" spans="1:19" hidden="1" x14ac:dyDescent="0.35">
      <c r="A339">
        <v>338</v>
      </c>
      <c r="B339" s="9">
        <v>41</v>
      </c>
      <c r="C339" s="9">
        <v>11105</v>
      </c>
      <c r="D339" s="7">
        <v>3298</v>
      </c>
      <c r="E339" s="9" t="s">
        <v>295</v>
      </c>
      <c r="F339" s="9"/>
      <c r="G339" s="9"/>
      <c r="H339" s="9"/>
      <c r="I339" s="9"/>
      <c r="J339" s="9"/>
      <c r="K339" s="9"/>
      <c r="L339" s="9" t="s">
        <v>686</v>
      </c>
      <c r="M339" s="9">
        <v>2</v>
      </c>
      <c r="N339" s="9" t="s">
        <v>90</v>
      </c>
      <c r="O339" s="9" t="s">
        <v>105</v>
      </c>
      <c r="P339" s="9">
        <v>1952</v>
      </c>
      <c r="Q339" s="9">
        <v>1952</v>
      </c>
      <c r="R339" s="9" t="s">
        <v>176</v>
      </c>
      <c r="S339" s="9"/>
    </row>
    <row r="340" spans="1:19" hidden="1" x14ac:dyDescent="0.35">
      <c r="A340">
        <v>339</v>
      </c>
      <c r="B340" s="9">
        <v>41</v>
      </c>
      <c r="C340" s="9">
        <v>11106</v>
      </c>
      <c r="D340" s="7">
        <v>3298</v>
      </c>
      <c r="E340" s="9" t="s">
        <v>58</v>
      </c>
      <c r="F340" s="9"/>
      <c r="G340" s="9"/>
      <c r="H340" s="9"/>
      <c r="I340" s="9"/>
      <c r="J340" s="9"/>
      <c r="K340" s="9"/>
      <c r="L340" s="9" t="s">
        <v>61</v>
      </c>
      <c r="M340" s="9">
        <v>12</v>
      </c>
      <c r="N340" s="9" t="s">
        <v>90</v>
      </c>
      <c r="O340" s="9" t="s">
        <v>105</v>
      </c>
      <c r="P340" s="9"/>
      <c r="Q340" s="9">
        <v>1951</v>
      </c>
      <c r="R340" s="9" t="s">
        <v>176</v>
      </c>
      <c r="S340" s="9"/>
    </row>
    <row r="341" spans="1:19" hidden="1" x14ac:dyDescent="0.35">
      <c r="A341">
        <v>340</v>
      </c>
      <c r="B341" s="9">
        <v>41</v>
      </c>
      <c r="C341" s="9">
        <v>11109</v>
      </c>
      <c r="D341" s="7">
        <v>3298</v>
      </c>
      <c r="E341" s="9" t="s">
        <v>58</v>
      </c>
      <c r="F341" s="9"/>
      <c r="G341" s="9"/>
      <c r="H341" s="9"/>
      <c r="I341" s="9"/>
      <c r="J341" s="9"/>
      <c r="K341" s="9"/>
      <c r="L341" s="9" t="s">
        <v>61</v>
      </c>
      <c r="M341" s="9">
        <v>2</v>
      </c>
      <c r="N341" s="9" t="s">
        <v>684</v>
      </c>
      <c r="O341" s="9" t="s">
        <v>105</v>
      </c>
      <c r="P341" s="9">
        <v>1952</v>
      </c>
      <c r="Q341" s="9">
        <v>1952</v>
      </c>
      <c r="R341" s="9"/>
      <c r="S341" s="9"/>
    </row>
    <row r="342" spans="1:19" hidden="1" x14ac:dyDescent="0.35">
      <c r="A342">
        <v>341</v>
      </c>
      <c r="B342" s="9">
        <v>41</v>
      </c>
      <c r="C342" s="9">
        <v>11088</v>
      </c>
      <c r="D342" s="7">
        <v>3263</v>
      </c>
      <c r="E342" s="9" t="s">
        <v>295</v>
      </c>
      <c r="F342" s="9"/>
      <c r="G342" s="9"/>
      <c r="H342" s="9"/>
      <c r="I342" s="9"/>
      <c r="J342" s="9"/>
      <c r="K342" s="9"/>
      <c r="L342" s="9"/>
      <c r="M342" s="9"/>
      <c r="N342" s="9" t="s">
        <v>90</v>
      </c>
      <c r="O342" s="9" t="s">
        <v>105</v>
      </c>
      <c r="P342" s="9">
        <v>1951</v>
      </c>
      <c r="Q342" s="9">
        <v>1951</v>
      </c>
      <c r="R342" s="9" t="s">
        <v>176</v>
      </c>
      <c r="S342" s="9"/>
    </row>
    <row r="343" spans="1:19" hidden="1" x14ac:dyDescent="0.35">
      <c r="A343">
        <v>342</v>
      </c>
      <c r="B343" s="9">
        <v>41</v>
      </c>
      <c r="C343" s="9">
        <v>11104</v>
      </c>
      <c r="D343" s="7">
        <v>3263</v>
      </c>
      <c r="E343" s="9" t="s">
        <v>295</v>
      </c>
      <c r="F343" s="9"/>
      <c r="G343" s="9"/>
      <c r="H343" s="9"/>
      <c r="I343" s="9"/>
      <c r="J343" s="9"/>
      <c r="K343" s="9"/>
      <c r="L343" s="9" t="s">
        <v>686</v>
      </c>
      <c r="M343" s="9">
        <v>3</v>
      </c>
      <c r="N343" s="9" t="s">
        <v>90</v>
      </c>
      <c r="O343" s="9" t="s">
        <v>105</v>
      </c>
      <c r="P343" s="9">
        <v>1952</v>
      </c>
      <c r="Q343" s="9">
        <v>1952</v>
      </c>
      <c r="R343" s="9"/>
      <c r="S343" s="9"/>
    </row>
    <row r="344" spans="1:19" hidden="1" x14ac:dyDescent="0.35">
      <c r="A344">
        <v>343</v>
      </c>
      <c r="B344" s="9">
        <v>41</v>
      </c>
      <c r="C344" s="9">
        <v>11105</v>
      </c>
      <c r="D344" s="7">
        <v>3263</v>
      </c>
      <c r="E344" s="9" t="s">
        <v>295</v>
      </c>
      <c r="F344" s="9"/>
      <c r="G344" s="9"/>
      <c r="H344" s="9"/>
      <c r="I344" s="9"/>
      <c r="J344" s="9"/>
      <c r="K344" s="9"/>
      <c r="L344" s="9" t="s">
        <v>686</v>
      </c>
      <c r="M344" s="9">
        <v>2</v>
      </c>
      <c r="N344" s="9" t="s">
        <v>90</v>
      </c>
      <c r="O344" s="9" t="s">
        <v>105</v>
      </c>
      <c r="P344" s="9">
        <v>1952</v>
      </c>
      <c r="Q344" s="9">
        <v>1952</v>
      </c>
      <c r="R344" s="9" t="s">
        <v>176</v>
      </c>
      <c r="S344" s="9"/>
    </row>
    <row r="345" spans="1:19" hidden="1" x14ac:dyDescent="0.35">
      <c r="A345">
        <v>344</v>
      </c>
      <c r="B345" s="9">
        <v>41</v>
      </c>
      <c r="C345" s="9">
        <v>11106</v>
      </c>
      <c r="D345" s="7">
        <v>3263</v>
      </c>
      <c r="E345" s="9" t="s">
        <v>295</v>
      </c>
      <c r="F345" s="9"/>
      <c r="G345" s="9"/>
      <c r="H345" s="9"/>
      <c r="I345" s="9"/>
      <c r="J345" s="9"/>
      <c r="K345" s="9"/>
      <c r="L345" s="9" t="s">
        <v>686</v>
      </c>
      <c r="M345" s="9"/>
      <c r="N345" s="9" t="s">
        <v>90</v>
      </c>
      <c r="O345" s="9" t="s">
        <v>105</v>
      </c>
      <c r="P345" s="9"/>
      <c r="Q345" s="9">
        <v>1956</v>
      </c>
      <c r="R345" s="9" t="s">
        <v>176</v>
      </c>
      <c r="S345" s="9"/>
    </row>
    <row r="346" spans="1:19" hidden="1" x14ac:dyDescent="0.35">
      <c r="A346">
        <v>345</v>
      </c>
      <c r="B346" s="9">
        <v>41</v>
      </c>
      <c r="C346" s="9">
        <v>11109</v>
      </c>
      <c r="D346" s="7">
        <v>3263</v>
      </c>
      <c r="E346" s="9" t="s">
        <v>295</v>
      </c>
      <c r="F346" s="9"/>
      <c r="G346" s="9"/>
      <c r="H346" s="9"/>
      <c r="I346" s="9"/>
      <c r="J346" s="9"/>
      <c r="K346" s="9"/>
      <c r="L346" s="9" t="s">
        <v>686</v>
      </c>
      <c r="M346" s="9" t="s">
        <v>910</v>
      </c>
      <c r="N346" s="9" t="s">
        <v>1713</v>
      </c>
      <c r="O346" s="9" t="s">
        <v>105</v>
      </c>
      <c r="P346" s="9">
        <v>1952</v>
      </c>
      <c r="Q346" s="9">
        <v>1952</v>
      </c>
      <c r="R346" s="9"/>
      <c r="S346" s="9"/>
    </row>
    <row r="347" spans="1:19" hidden="1" x14ac:dyDescent="0.35">
      <c r="A347">
        <v>346</v>
      </c>
      <c r="B347" s="9">
        <v>41</v>
      </c>
      <c r="C347" s="9">
        <v>11062</v>
      </c>
      <c r="D347" s="20">
        <v>3845</v>
      </c>
      <c r="E347" s="9" t="s">
        <v>295</v>
      </c>
      <c r="F347" s="9">
        <v>15</v>
      </c>
      <c r="G347" s="9">
        <v>15</v>
      </c>
      <c r="H347" s="9"/>
      <c r="I347" s="9"/>
      <c r="J347" s="9" t="s">
        <v>59</v>
      </c>
      <c r="K347" s="9" t="s">
        <v>121</v>
      </c>
      <c r="L347" s="9" t="s">
        <v>686</v>
      </c>
      <c r="M347" s="9">
        <v>12</v>
      </c>
      <c r="N347" s="9"/>
      <c r="O347" s="9" t="s">
        <v>62</v>
      </c>
      <c r="P347" s="9">
        <v>1951</v>
      </c>
      <c r="Q347" s="9">
        <v>1951</v>
      </c>
      <c r="R347" s="9"/>
      <c r="S347" s="9"/>
    </row>
    <row r="348" spans="1:19" hidden="1" x14ac:dyDescent="0.35">
      <c r="A348">
        <v>347</v>
      </c>
      <c r="B348" s="9">
        <v>41</v>
      </c>
      <c r="C348" s="9">
        <v>11104</v>
      </c>
      <c r="D348" s="20">
        <v>3845</v>
      </c>
      <c r="E348" s="9" t="s">
        <v>295</v>
      </c>
      <c r="F348" s="9"/>
      <c r="G348" s="9"/>
      <c r="H348" s="9"/>
      <c r="I348" s="9"/>
      <c r="J348" s="9"/>
      <c r="K348" s="9"/>
      <c r="L348" s="9" t="s">
        <v>686</v>
      </c>
      <c r="M348" s="9">
        <v>3</v>
      </c>
      <c r="N348" s="9" t="s">
        <v>90</v>
      </c>
      <c r="O348" s="9" t="s">
        <v>105</v>
      </c>
      <c r="P348" s="9">
        <v>1952</v>
      </c>
      <c r="Q348" s="9">
        <v>1952</v>
      </c>
      <c r="R348" s="9"/>
      <c r="S348" s="9"/>
    </row>
    <row r="349" spans="1:19" hidden="1" x14ac:dyDescent="0.35">
      <c r="A349">
        <v>348</v>
      </c>
      <c r="B349" s="9">
        <v>41</v>
      </c>
      <c r="C349" s="9">
        <v>11105</v>
      </c>
      <c r="D349" s="20">
        <v>3845</v>
      </c>
      <c r="E349" s="9" t="s">
        <v>295</v>
      </c>
      <c r="F349" s="9"/>
      <c r="G349" s="9"/>
      <c r="H349" s="9"/>
      <c r="I349" s="9"/>
      <c r="J349" s="9"/>
      <c r="K349" s="9"/>
      <c r="L349" s="9" t="s">
        <v>686</v>
      </c>
      <c r="M349" s="9">
        <v>2</v>
      </c>
      <c r="N349" s="9" t="s">
        <v>90</v>
      </c>
      <c r="O349" s="9" t="s">
        <v>105</v>
      </c>
      <c r="P349" s="9">
        <v>1952</v>
      </c>
      <c r="Q349" s="9">
        <v>1952</v>
      </c>
      <c r="R349" s="9" t="s">
        <v>176</v>
      </c>
      <c r="S349" s="9"/>
    </row>
    <row r="350" spans="1:19" hidden="1" x14ac:dyDescent="0.35">
      <c r="A350">
        <v>349</v>
      </c>
      <c r="B350" s="9">
        <v>41</v>
      </c>
      <c r="C350" s="9">
        <v>11109</v>
      </c>
      <c r="D350" s="20">
        <v>3845</v>
      </c>
      <c r="E350" s="9" t="s">
        <v>295</v>
      </c>
      <c r="F350" s="9"/>
      <c r="G350" s="9"/>
      <c r="H350" s="9"/>
      <c r="I350" s="9"/>
      <c r="J350" s="9"/>
      <c r="K350" s="9"/>
      <c r="L350" s="9" t="s">
        <v>686</v>
      </c>
      <c r="M350" s="9" t="s">
        <v>910</v>
      </c>
      <c r="N350" s="9" t="s">
        <v>90</v>
      </c>
      <c r="O350" s="9" t="s">
        <v>105</v>
      </c>
      <c r="P350" s="9">
        <v>1952</v>
      </c>
      <c r="Q350" s="9">
        <v>1952</v>
      </c>
      <c r="R350" s="9"/>
      <c r="S350" s="9"/>
    </row>
    <row r="351" spans="1:19" hidden="1" x14ac:dyDescent="0.35">
      <c r="A351">
        <v>350</v>
      </c>
      <c r="B351" s="9">
        <v>41</v>
      </c>
      <c r="C351" s="9">
        <v>11012</v>
      </c>
      <c r="D351" s="7">
        <v>3286</v>
      </c>
      <c r="E351" s="20" t="s">
        <v>295</v>
      </c>
      <c r="F351" s="9">
        <v>1</v>
      </c>
      <c r="G351" s="9">
        <v>1</v>
      </c>
      <c r="H351" s="9"/>
      <c r="I351" s="9"/>
      <c r="J351" s="9" t="s">
        <v>59</v>
      </c>
      <c r="K351" s="9" t="s">
        <v>121</v>
      </c>
      <c r="L351" s="9" t="s">
        <v>686</v>
      </c>
      <c r="M351" s="9">
        <v>8</v>
      </c>
      <c r="N351" s="9"/>
      <c r="O351" s="9" t="s">
        <v>62</v>
      </c>
      <c r="P351" s="9">
        <v>1952</v>
      </c>
      <c r="Q351" s="9">
        <v>1952</v>
      </c>
      <c r="R351" s="9" t="s">
        <v>176</v>
      </c>
      <c r="S351" s="9"/>
    </row>
    <row r="352" spans="1:19" hidden="1" x14ac:dyDescent="0.35">
      <c r="A352">
        <v>351</v>
      </c>
      <c r="B352" s="9">
        <v>41</v>
      </c>
      <c r="C352" s="9">
        <v>11056</v>
      </c>
      <c r="D352" s="20">
        <v>32652</v>
      </c>
      <c r="E352" s="20" t="s">
        <v>58</v>
      </c>
      <c r="F352" s="9"/>
      <c r="G352" s="9"/>
      <c r="H352" s="9"/>
      <c r="I352" s="9"/>
      <c r="J352" s="9"/>
      <c r="K352" s="9"/>
      <c r="L352" s="9" t="s">
        <v>61</v>
      </c>
      <c r="M352" s="9">
        <v>8</v>
      </c>
      <c r="N352" s="9"/>
      <c r="O352" s="9" t="s">
        <v>105</v>
      </c>
      <c r="P352" s="9">
        <v>1952</v>
      </c>
      <c r="Q352" s="9">
        <v>1952</v>
      </c>
      <c r="R352" s="9"/>
      <c r="S352" s="9"/>
    </row>
    <row r="353" spans="1:19" hidden="1" x14ac:dyDescent="0.35">
      <c r="A353">
        <v>352</v>
      </c>
      <c r="B353" s="9">
        <v>41</v>
      </c>
      <c r="C353" s="9">
        <v>11012</v>
      </c>
      <c r="D353" s="7">
        <v>3658</v>
      </c>
      <c r="E353" s="20" t="s">
        <v>58</v>
      </c>
      <c r="F353" s="9"/>
      <c r="G353" s="9"/>
      <c r="H353" s="9"/>
      <c r="I353" s="9"/>
      <c r="J353" s="9"/>
      <c r="K353" s="9"/>
      <c r="L353" s="9"/>
      <c r="M353" s="9">
        <v>8</v>
      </c>
      <c r="N353" s="9"/>
      <c r="O353" s="9" t="s">
        <v>105</v>
      </c>
      <c r="P353" s="9">
        <v>1952</v>
      </c>
      <c r="Q353" s="9">
        <v>1952</v>
      </c>
      <c r="R353" s="9" t="s">
        <v>176</v>
      </c>
      <c r="S353" s="9"/>
    </row>
    <row r="354" spans="1:19" hidden="1" x14ac:dyDescent="0.35">
      <c r="A354">
        <v>353</v>
      </c>
      <c r="B354" s="9">
        <v>41</v>
      </c>
      <c r="C354" s="9">
        <v>11062</v>
      </c>
      <c r="D354" s="7">
        <v>3658</v>
      </c>
      <c r="E354" s="9" t="s">
        <v>58</v>
      </c>
      <c r="F354" s="9"/>
      <c r="G354" s="9"/>
      <c r="H354" s="9"/>
      <c r="I354" s="9"/>
      <c r="J354" s="9" t="s">
        <v>59</v>
      </c>
      <c r="K354" s="9" t="s">
        <v>121</v>
      </c>
      <c r="L354" s="9" t="s">
        <v>61</v>
      </c>
      <c r="M354" s="9">
        <v>12</v>
      </c>
      <c r="N354" s="9" t="s">
        <v>684</v>
      </c>
      <c r="O354" s="9" t="s">
        <v>105</v>
      </c>
      <c r="P354" s="9">
        <v>1951</v>
      </c>
      <c r="Q354" s="9">
        <v>1951</v>
      </c>
      <c r="R354" s="9"/>
      <c r="S354" s="9"/>
    </row>
    <row r="355" spans="1:19" hidden="1" x14ac:dyDescent="0.35">
      <c r="A355">
        <v>354</v>
      </c>
      <c r="B355" s="9">
        <v>41</v>
      </c>
      <c r="C355" s="9">
        <v>11104</v>
      </c>
      <c r="D355" s="7">
        <v>3658</v>
      </c>
      <c r="E355" s="9" t="s">
        <v>295</v>
      </c>
      <c r="F355" s="9"/>
      <c r="G355" s="9"/>
      <c r="H355" s="9"/>
      <c r="I355" s="9"/>
      <c r="J355" s="9"/>
      <c r="K355" s="9"/>
      <c r="L355" s="9" t="s">
        <v>686</v>
      </c>
      <c r="M355" s="9">
        <v>3</v>
      </c>
      <c r="N355" s="9" t="s">
        <v>90</v>
      </c>
      <c r="O355" s="9" t="s">
        <v>105</v>
      </c>
      <c r="P355" s="9">
        <v>1952</v>
      </c>
      <c r="Q355" s="9">
        <v>1952</v>
      </c>
      <c r="R355" s="9"/>
      <c r="S355" s="9"/>
    </row>
    <row r="356" spans="1:19" hidden="1" x14ac:dyDescent="0.35">
      <c r="A356">
        <v>355</v>
      </c>
      <c r="B356" s="9">
        <v>41</v>
      </c>
      <c r="C356" s="9">
        <v>11012</v>
      </c>
      <c r="D356" s="7">
        <v>3649</v>
      </c>
      <c r="E356" s="20" t="s">
        <v>295</v>
      </c>
      <c r="F356" s="9"/>
      <c r="G356" s="9"/>
      <c r="H356" s="9"/>
      <c r="I356" s="9"/>
      <c r="J356" s="9"/>
      <c r="K356" s="9"/>
      <c r="L356" s="9"/>
      <c r="M356" s="9">
        <v>8</v>
      </c>
      <c r="N356" s="9" t="s">
        <v>90</v>
      </c>
      <c r="O356" s="9" t="s">
        <v>105</v>
      </c>
      <c r="P356" s="9">
        <v>1952</v>
      </c>
      <c r="Q356" s="9">
        <v>1952</v>
      </c>
      <c r="R356" s="9" t="s">
        <v>176</v>
      </c>
      <c r="S356" s="9"/>
    </row>
    <row r="357" spans="1:19" hidden="1" x14ac:dyDescent="0.35">
      <c r="A357">
        <v>356</v>
      </c>
      <c r="B357" s="9">
        <v>41</v>
      </c>
      <c r="C357" s="9">
        <v>11054</v>
      </c>
      <c r="D357" s="7">
        <v>3288</v>
      </c>
      <c r="E357" s="20" t="s">
        <v>58</v>
      </c>
      <c r="F357" s="9"/>
      <c r="G357" s="9"/>
      <c r="H357" s="9"/>
      <c r="I357" s="9"/>
      <c r="J357" s="9"/>
      <c r="K357" s="9"/>
      <c r="L357" s="9"/>
      <c r="M357" s="9"/>
      <c r="N357" s="9" t="s">
        <v>86</v>
      </c>
      <c r="O357" s="9" t="s">
        <v>105</v>
      </c>
      <c r="P357" s="9">
        <v>1952</v>
      </c>
      <c r="Q357" s="9">
        <v>1952</v>
      </c>
      <c r="R357" s="9" t="s">
        <v>176</v>
      </c>
      <c r="S357" s="9"/>
    </row>
    <row r="358" spans="1:19" hidden="1" x14ac:dyDescent="0.35">
      <c r="A358">
        <v>357</v>
      </c>
      <c r="B358" s="9">
        <v>41</v>
      </c>
      <c r="C358" s="9">
        <v>11033</v>
      </c>
      <c r="D358" s="7">
        <v>3288</v>
      </c>
      <c r="E358" s="9" t="s">
        <v>58</v>
      </c>
      <c r="F358" s="9"/>
      <c r="G358" s="9"/>
      <c r="H358" s="9"/>
      <c r="I358" s="9"/>
      <c r="J358" s="9"/>
      <c r="K358" s="9"/>
      <c r="L358" s="9"/>
      <c r="M358" s="9">
        <v>12</v>
      </c>
      <c r="N358" s="9" t="s">
        <v>684</v>
      </c>
      <c r="O358" s="9" t="s">
        <v>105</v>
      </c>
      <c r="P358" s="9">
        <v>1951</v>
      </c>
      <c r="Q358" s="9">
        <v>1951</v>
      </c>
      <c r="R358" s="9" t="s">
        <v>176</v>
      </c>
      <c r="S358" s="9"/>
    </row>
    <row r="359" spans="1:19" hidden="1" x14ac:dyDescent="0.35">
      <c r="A359">
        <v>358</v>
      </c>
      <c r="B359" s="9">
        <v>41</v>
      </c>
      <c r="C359" s="9">
        <v>11105</v>
      </c>
      <c r="D359" s="7">
        <v>3288</v>
      </c>
      <c r="E359" s="9" t="s">
        <v>58</v>
      </c>
      <c r="F359" s="9"/>
      <c r="G359" s="9"/>
      <c r="H359" s="9"/>
      <c r="I359" s="9"/>
      <c r="J359" s="9"/>
      <c r="K359" s="9"/>
      <c r="L359" s="9" t="s">
        <v>61</v>
      </c>
      <c r="M359" s="9">
        <v>2</v>
      </c>
      <c r="N359" s="9" t="s">
        <v>90</v>
      </c>
      <c r="O359" s="9" t="s">
        <v>105</v>
      </c>
      <c r="P359" s="9">
        <v>1952</v>
      </c>
      <c r="Q359" s="9">
        <v>1952</v>
      </c>
      <c r="R359" s="9" t="s">
        <v>176</v>
      </c>
      <c r="S359" s="9"/>
    </row>
    <row r="360" spans="1:19" hidden="1" x14ac:dyDescent="0.35">
      <c r="A360">
        <v>359</v>
      </c>
      <c r="B360" s="9">
        <v>41</v>
      </c>
      <c r="C360" s="9">
        <v>11012</v>
      </c>
      <c r="D360" s="7">
        <v>3650</v>
      </c>
      <c r="E360" s="20" t="s">
        <v>295</v>
      </c>
      <c r="F360" s="9"/>
      <c r="G360" s="9"/>
      <c r="H360" s="9"/>
      <c r="I360" s="9"/>
      <c r="J360" s="9"/>
      <c r="K360" s="9"/>
      <c r="L360" s="9" t="s">
        <v>686</v>
      </c>
      <c r="M360" s="9">
        <v>8</v>
      </c>
      <c r="N360" s="9"/>
      <c r="O360" s="9" t="s">
        <v>105</v>
      </c>
      <c r="P360" s="9">
        <v>1952</v>
      </c>
      <c r="Q360" s="9">
        <v>1952</v>
      </c>
      <c r="R360" s="9" t="s">
        <v>176</v>
      </c>
      <c r="S360" s="9"/>
    </row>
    <row r="361" spans="1:19" hidden="1" x14ac:dyDescent="0.35">
      <c r="A361">
        <v>360</v>
      </c>
      <c r="B361" s="9">
        <v>41</v>
      </c>
      <c r="C361" s="9">
        <v>11106</v>
      </c>
      <c r="D361" s="7">
        <v>3650</v>
      </c>
      <c r="E361" s="9" t="s">
        <v>295</v>
      </c>
      <c r="F361" s="9"/>
      <c r="G361" s="9"/>
      <c r="H361" s="9"/>
      <c r="I361" s="9"/>
      <c r="J361" s="9"/>
      <c r="K361" s="9"/>
      <c r="L361" s="9" t="s">
        <v>686</v>
      </c>
      <c r="M361" s="23"/>
      <c r="N361" s="9" t="s">
        <v>90</v>
      </c>
      <c r="O361" s="9" t="s">
        <v>105</v>
      </c>
      <c r="P361" s="9"/>
      <c r="Q361" s="9">
        <v>1956</v>
      </c>
      <c r="R361" s="9" t="s">
        <v>176</v>
      </c>
      <c r="S361" s="9"/>
    </row>
    <row r="362" spans="1:19" hidden="1" x14ac:dyDescent="0.35">
      <c r="A362">
        <v>361</v>
      </c>
      <c r="B362" s="7">
        <v>42</v>
      </c>
      <c r="C362" s="7">
        <v>26001</v>
      </c>
      <c r="D362" s="7">
        <v>3659</v>
      </c>
      <c r="E362" s="7" t="s">
        <v>295</v>
      </c>
      <c r="F362" s="7"/>
      <c r="G362" s="7"/>
      <c r="H362" s="7"/>
      <c r="I362" s="7"/>
      <c r="J362" s="7"/>
      <c r="K362" s="7"/>
      <c r="L362" s="7"/>
      <c r="M362" s="7"/>
      <c r="N362" s="7" t="s">
        <v>78</v>
      </c>
      <c r="O362" s="7" t="s">
        <v>105</v>
      </c>
      <c r="P362" s="7">
        <v>1962</v>
      </c>
      <c r="Q362" s="7">
        <v>1962</v>
      </c>
      <c r="R362" s="7"/>
      <c r="S362" s="7"/>
    </row>
    <row r="363" spans="1:19" hidden="1" x14ac:dyDescent="0.35">
      <c r="A363">
        <v>362</v>
      </c>
      <c r="B363" s="7">
        <v>42</v>
      </c>
      <c r="C363" s="7">
        <v>26003</v>
      </c>
      <c r="D363" s="7">
        <v>3263</v>
      </c>
      <c r="E363" s="7" t="s">
        <v>295</v>
      </c>
      <c r="F363" s="7">
        <v>20</v>
      </c>
      <c r="G363" s="7">
        <v>20</v>
      </c>
      <c r="H363" s="7"/>
      <c r="I363" s="7"/>
      <c r="J363" s="7" t="s">
        <v>59</v>
      </c>
      <c r="K363" s="7" t="s">
        <v>121</v>
      </c>
      <c r="L363" s="7" t="s">
        <v>686</v>
      </c>
      <c r="M363" s="7">
        <v>7</v>
      </c>
      <c r="N363" s="7"/>
      <c r="O363" s="7" t="s">
        <v>105</v>
      </c>
      <c r="P363" s="7">
        <v>1962</v>
      </c>
      <c r="Q363" s="7">
        <v>1962</v>
      </c>
      <c r="R363" s="7" t="s">
        <v>2241</v>
      </c>
      <c r="S363" s="7"/>
    </row>
    <row r="364" spans="1:19" hidden="1" x14ac:dyDescent="0.35">
      <c r="A364">
        <v>363</v>
      </c>
      <c r="B364" s="7">
        <v>42</v>
      </c>
      <c r="C364" s="7">
        <v>26016</v>
      </c>
      <c r="D364" s="7">
        <v>3263</v>
      </c>
      <c r="E364" s="7" t="s">
        <v>295</v>
      </c>
      <c r="F364" s="7"/>
      <c r="G364" s="7"/>
      <c r="H364" s="7"/>
      <c r="I364" s="7"/>
      <c r="J364" s="7"/>
      <c r="K364" s="7"/>
      <c r="L364" s="7"/>
      <c r="M364" s="7"/>
      <c r="N364" s="7" t="s">
        <v>78</v>
      </c>
      <c r="O364" s="7" t="s">
        <v>105</v>
      </c>
      <c r="P364" s="7">
        <v>1962</v>
      </c>
      <c r="Q364" s="7">
        <v>1962</v>
      </c>
      <c r="R364" s="7"/>
      <c r="S364" s="7"/>
    </row>
    <row r="365" spans="1:19" hidden="1" x14ac:dyDescent="0.35">
      <c r="A365">
        <v>364</v>
      </c>
      <c r="B365" s="7">
        <v>42</v>
      </c>
      <c r="C365" s="7">
        <v>26001</v>
      </c>
      <c r="D365" s="20">
        <v>3845</v>
      </c>
      <c r="E365" s="7" t="s">
        <v>295</v>
      </c>
      <c r="F365" s="7"/>
      <c r="G365" s="7"/>
      <c r="H365" s="7"/>
      <c r="I365" s="7"/>
      <c r="J365" s="7"/>
      <c r="K365" s="7"/>
      <c r="L365" s="7"/>
      <c r="M365" s="7"/>
      <c r="N365" s="7" t="s">
        <v>78</v>
      </c>
      <c r="O365" s="7" t="s">
        <v>105</v>
      </c>
      <c r="P365" s="7">
        <v>1962</v>
      </c>
      <c r="Q365" s="7">
        <v>1962</v>
      </c>
      <c r="R365" s="7"/>
      <c r="S365" s="7"/>
    </row>
    <row r="366" spans="1:19" hidden="1" x14ac:dyDescent="0.35">
      <c r="A366">
        <v>365</v>
      </c>
      <c r="B366" s="9">
        <v>43</v>
      </c>
      <c r="C366" s="9">
        <v>11108</v>
      </c>
      <c r="D366" s="7">
        <v>3268</v>
      </c>
      <c r="E366" s="9" t="s">
        <v>58</v>
      </c>
      <c r="F366" s="9"/>
      <c r="G366" s="9"/>
      <c r="H366" s="9"/>
      <c r="I366" s="9"/>
      <c r="J366" s="9"/>
      <c r="K366" s="9" t="s">
        <v>121</v>
      </c>
      <c r="L366" s="9" t="s">
        <v>61</v>
      </c>
      <c r="M366" s="23" t="s">
        <v>948</v>
      </c>
      <c r="N366" s="9" t="s">
        <v>145</v>
      </c>
      <c r="O366" s="9" t="s">
        <v>105</v>
      </c>
      <c r="P366" s="9">
        <v>1965</v>
      </c>
      <c r="Q366" s="9">
        <v>1965</v>
      </c>
      <c r="R366" s="9" t="s">
        <v>176</v>
      </c>
      <c r="S366" s="9"/>
    </row>
    <row r="367" spans="1:19" hidden="1" x14ac:dyDescent="0.35">
      <c r="A367">
        <v>366</v>
      </c>
      <c r="B367" s="9">
        <v>43</v>
      </c>
      <c r="C367" s="9">
        <v>11024</v>
      </c>
      <c r="D367" s="7">
        <v>3649</v>
      </c>
      <c r="E367" s="9" t="s">
        <v>58</v>
      </c>
      <c r="F367" s="9">
        <v>13</v>
      </c>
      <c r="G367" s="9">
        <v>13</v>
      </c>
      <c r="H367" s="9"/>
      <c r="I367" s="9"/>
      <c r="J367" s="9" t="s">
        <v>59</v>
      </c>
      <c r="K367" s="9" t="s">
        <v>121</v>
      </c>
      <c r="L367" s="9" t="s">
        <v>61</v>
      </c>
      <c r="M367" s="9">
        <v>3</v>
      </c>
      <c r="N367" s="9"/>
      <c r="O367" s="9" t="s">
        <v>62</v>
      </c>
      <c r="P367" s="9">
        <v>1965</v>
      </c>
      <c r="Q367" s="9">
        <v>1965</v>
      </c>
      <c r="R367" s="9"/>
      <c r="S367" s="9"/>
    </row>
    <row r="368" spans="1:19" hidden="1" x14ac:dyDescent="0.35">
      <c r="A368">
        <v>367</v>
      </c>
      <c r="B368" s="9">
        <v>43</v>
      </c>
      <c r="C368" s="9">
        <v>11011</v>
      </c>
      <c r="D368" s="7">
        <v>3288</v>
      </c>
      <c r="E368" s="9" t="s">
        <v>295</v>
      </c>
      <c r="F368" s="9"/>
      <c r="G368" s="9"/>
      <c r="H368" s="9"/>
      <c r="I368" s="9"/>
      <c r="J368" s="9"/>
      <c r="K368" s="9" t="s">
        <v>121</v>
      </c>
      <c r="L368" s="9" t="s">
        <v>686</v>
      </c>
      <c r="M368" s="9" t="s">
        <v>948</v>
      </c>
      <c r="N368" s="9" t="s">
        <v>90</v>
      </c>
      <c r="O368" s="9" t="s">
        <v>105</v>
      </c>
      <c r="P368" s="9">
        <v>1965</v>
      </c>
      <c r="Q368" s="9">
        <v>1965</v>
      </c>
      <c r="R368" s="9" t="s">
        <v>176</v>
      </c>
      <c r="S368" s="9"/>
    </row>
    <row r="369" spans="1:19" hidden="1" x14ac:dyDescent="0.35">
      <c r="A369">
        <v>368</v>
      </c>
      <c r="B369" s="7">
        <v>44</v>
      </c>
      <c r="C369" s="7">
        <v>19016</v>
      </c>
      <c r="D369" s="7">
        <v>3659</v>
      </c>
      <c r="E369" s="7" t="s">
        <v>295</v>
      </c>
      <c r="F369" s="7"/>
      <c r="G369" s="7"/>
      <c r="H369" s="7"/>
      <c r="I369" s="7"/>
      <c r="J369" s="7"/>
      <c r="K369" s="7"/>
      <c r="L369" s="7"/>
      <c r="M369" s="7"/>
      <c r="N369" s="7" t="s">
        <v>446</v>
      </c>
      <c r="O369" s="7" t="s">
        <v>105</v>
      </c>
      <c r="P369" s="7"/>
      <c r="Q369" s="7">
        <v>1967</v>
      </c>
      <c r="R369" s="7"/>
      <c r="S369" s="7"/>
    </row>
    <row r="370" spans="1:19" hidden="1" x14ac:dyDescent="0.35">
      <c r="A370">
        <v>369</v>
      </c>
      <c r="B370" s="9">
        <v>45</v>
      </c>
      <c r="C370" s="21">
        <v>5098</v>
      </c>
      <c r="D370" s="7">
        <v>3295</v>
      </c>
      <c r="E370" s="9" t="s">
        <v>58</v>
      </c>
      <c r="F370" s="9"/>
      <c r="G370" s="9"/>
      <c r="H370" s="9">
        <v>250</v>
      </c>
      <c r="I370" s="9">
        <v>999</v>
      </c>
      <c r="J370" s="9" t="s">
        <v>59</v>
      </c>
      <c r="K370" s="9"/>
      <c r="L370" s="9"/>
      <c r="M370" s="9"/>
      <c r="N370" s="9"/>
      <c r="O370" s="9" t="s">
        <v>105</v>
      </c>
      <c r="P370" s="7">
        <v>1984</v>
      </c>
      <c r="Q370" s="9">
        <v>1968</v>
      </c>
      <c r="R370" s="9" t="s">
        <v>176</v>
      </c>
      <c r="S370" s="9"/>
    </row>
    <row r="371" spans="1:19" hidden="1" x14ac:dyDescent="0.35">
      <c r="A371">
        <v>370</v>
      </c>
      <c r="B371" s="9">
        <v>45</v>
      </c>
      <c r="C371" s="21">
        <v>5098</v>
      </c>
      <c r="D371" s="7">
        <v>3294</v>
      </c>
      <c r="E371" s="9" t="s">
        <v>58</v>
      </c>
      <c r="F371" s="9"/>
      <c r="G371" s="9"/>
      <c r="H371" s="9">
        <v>2500</v>
      </c>
      <c r="I371" s="9">
        <v>9999</v>
      </c>
      <c r="J371" s="9" t="s">
        <v>59</v>
      </c>
      <c r="K371" s="9"/>
      <c r="L371" s="9"/>
      <c r="M371" s="9"/>
      <c r="N371" s="9"/>
      <c r="O371" s="9" t="s">
        <v>105</v>
      </c>
      <c r="P371" s="9"/>
      <c r="Q371" s="9">
        <v>1968</v>
      </c>
      <c r="R371" s="9" t="s">
        <v>176</v>
      </c>
      <c r="S371" s="9"/>
    </row>
    <row r="372" spans="1:19" hidden="1" x14ac:dyDescent="0.35">
      <c r="A372">
        <v>371</v>
      </c>
      <c r="B372" s="9">
        <v>45</v>
      </c>
      <c r="C372" s="21">
        <v>5098</v>
      </c>
      <c r="D372" s="7">
        <v>3298</v>
      </c>
      <c r="E372" s="9" t="s">
        <v>58</v>
      </c>
      <c r="F372" s="9"/>
      <c r="G372" s="9"/>
      <c r="H372" s="9">
        <v>2500</v>
      </c>
      <c r="I372" s="9">
        <v>9999</v>
      </c>
      <c r="J372" s="9" t="s">
        <v>59</v>
      </c>
      <c r="K372" s="9"/>
      <c r="L372" s="9"/>
      <c r="M372" s="9"/>
      <c r="N372" s="9"/>
      <c r="O372" s="9" t="s">
        <v>105</v>
      </c>
      <c r="P372" s="9"/>
      <c r="Q372" s="9">
        <v>1968</v>
      </c>
      <c r="R372" s="9" t="s">
        <v>176</v>
      </c>
      <c r="S372" s="9"/>
    </row>
    <row r="373" spans="1:19" hidden="1" x14ac:dyDescent="0.35">
      <c r="A373">
        <v>372</v>
      </c>
      <c r="B373" s="9">
        <v>45</v>
      </c>
      <c r="C373" s="21">
        <v>5098</v>
      </c>
      <c r="D373" s="7">
        <v>3263</v>
      </c>
      <c r="E373" s="9" t="s">
        <v>58</v>
      </c>
      <c r="F373" s="9">
        <v>100</v>
      </c>
      <c r="G373" s="9">
        <v>200</v>
      </c>
      <c r="H373" s="9"/>
      <c r="I373" s="9"/>
      <c r="J373" s="9" t="s">
        <v>154</v>
      </c>
      <c r="K373" s="9"/>
      <c r="L373" s="9"/>
      <c r="M373" s="9">
        <v>10</v>
      </c>
      <c r="N373" s="9"/>
      <c r="O373" s="9" t="s">
        <v>62</v>
      </c>
      <c r="P373" s="9"/>
      <c r="Q373" s="9">
        <v>1968</v>
      </c>
      <c r="R373" s="9" t="s">
        <v>176</v>
      </c>
      <c r="S373" s="9"/>
    </row>
    <row r="374" spans="1:19" hidden="1" x14ac:dyDescent="0.35">
      <c r="A374">
        <v>373</v>
      </c>
      <c r="B374" s="9">
        <v>45</v>
      </c>
      <c r="C374" s="21">
        <v>5098</v>
      </c>
      <c r="D374" s="20">
        <v>3845</v>
      </c>
      <c r="E374" s="9" t="s">
        <v>591</v>
      </c>
      <c r="F374" s="9"/>
      <c r="G374" s="9"/>
      <c r="H374" s="9"/>
      <c r="I374" s="9"/>
      <c r="J374" s="9"/>
      <c r="K374" s="9"/>
      <c r="L374" s="9"/>
      <c r="M374" s="9"/>
      <c r="N374" s="9" t="s">
        <v>78</v>
      </c>
      <c r="O374" s="9" t="s">
        <v>105</v>
      </c>
      <c r="P374" s="9"/>
      <c r="Q374" s="9">
        <v>1968</v>
      </c>
      <c r="R374" s="9" t="s">
        <v>176</v>
      </c>
      <c r="S374" s="9"/>
    </row>
    <row r="375" spans="1:19" hidden="1" x14ac:dyDescent="0.35">
      <c r="A375">
        <v>374</v>
      </c>
      <c r="B375" s="9">
        <v>45</v>
      </c>
      <c r="C375" s="21">
        <v>5098</v>
      </c>
      <c r="D375" s="20">
        <v>3898</v>
      </c>
      <c r="E375" s="9" t="s">
        <v>591</v>
      </c>
      <c r="F375" s="9"/>
      <c r="G375" s="9"/>
      <c r="H375" s="9"/>
      <c r="I375" s="9"/>
      <c r="J375" s="9"/>
      <c r="K375" s="9"/>
      <c r="L375" s="9"/>
      <c r="M375" s="9"/>
      <c r="N375" s="9" t="s">
        <v>78</v>
      </c>
      <c r="O375" s="9" t="s">
        <v>105</v>
      </c>
      <c r="P375" s="9"/>
      <c r="Q375" s="9">
        <v>1968</v>
      </c>
      <c r="R375" s="9" t="s">
        <v>176</v>
      </c>
      <c r="S375" s="9"/>
    </row>
    <row r="376" spans="1:19" hidden="1" x14ac:dyDescent="0.35">
      <c r="A376">
        <v>375</v>
      </c>
      <c r="B376" s="9">
        <v>45</v>
      </c>
      <c r="C376" s="21">
        <v>5098</v>
      </c>
      <c r="D376" s="20">
        <v>3901</v>
      </c>
      <c r="E376" s="9" t="s">
        <v>58</v>
      </c>
      <c r="F376" s="9"/>
      <c r="G376" s="9"/>
      <c r="H376" s="9"/>
      <c r="I376" s="9"/>
      <c r="J376" s="9"/>
      <c r="K376" s="9"/>
      <c r="L376" s="9"/>
      <c r="M376" s="9"/>
      <c r="N376" s="9" t="s">
        <v>78</v>
      </c>
      <c r="O376" s="9" t="s">
        <v>105</v>
      </c>
      <c r="P376" s="9"/>
      <c r="Q376" s="9">
        <v>1968</v>
      </c>
      <c r="R376" s="9" t="s">
        <v>176</v>
      </c>
      <c r="S376" s="9"/>
    </row>
    <row r="377" spans="1:19" hidden="1" x14ac:dyDescent="0.35">
      <c r="A377">
        <v>376</v>
      </c>
      <c r="B377" s="7">
        <v>46</v>
      </c>
      <c r="C377" s="7">
        <v>19010</v>
      </c>
      <c r="D377" s="7">
        <v>3268</v>
      </c>
      <c r="E377" s="7" t="s">
        <v>131</v>
      </c>
      <c r="F377" s="7">
        <v>1</v>
      </c>
      <c r="G377" s="7">
        <v>1</v>
      </c>
      <c r="H377" s="7"/>
      <c r="I377" s="7"/>
      <c r="J377" s="7" t="s">
        <v>104</v>
      </c>
      <c r="K377" s="7" t="s">
        <v>121</v>
      </c>
      <c r="L377" s="7" t="s">
        <v>61</v>
      </c>
      <c r="M377" s="7">
        <v>4</v>
      </c>
      <c r="N377" s="7"/>
      <c r="O377" s="7" t="s">
        <v>105</v>
      </c>
      <c r="P377" s="7">
        <v>1968</v>
      </c>
      <c r="Q377" s="7">
        <v>1968</v>
      </c>
      <c r="R377" s="7"/>
      <c r="S377" s="7"/>
    </row>
    <row r="378" spans="1:19" hidden="1" x14ac:dyDescent="0.35">
      <c r="A378">
        <v>377</v>
      </c>
      <c r="B378" s="7">
        <v>46</v>
      </c>
      <c r="C378" s="7">
        <v>19010</v>
      </c>
      <c r="D378" s="7">
        <v>3287</v>
      </c>
      <c r="E378" s="7" t="s">
        <v>131</v>
      </c>
      <c r="F378" s="7">
        <v>40</v>
      </c>
      <c r="G378" s="7">
        <v>40</v>
      </c>
      <c r="H378" s="7"/>
      <c r="I378" s="7"/>
      <c r="J378" s="7" t="s">
        <v>104</v>
      </c>
      <c r="K378" s="7" t="s">
        <v>121</v>
      </c>
      <c r="L378" s="7" t="s">
        <v>61</v>
      </c>
      <c r="M378" s="7">
        <v>4</v>
      </c>
      <c r="N378" s="7"/>
      <c r="O378" s="7" t="s">
        <v>62</v>
      </c>
      <c r="P378" s="7">
        <v>1968</v>
      </c>
      <c r="Q378" s="7">
        <v>1968</v>
      </c>
      <c r="R378" s="7"/>
      <c r="S378" s="7"/>
    </row>
    <row r="379" spans="1:19" hidden="1" x14ac:dyDescent="0.35">
      <c r="A379">
        <v>378</v>
      </c>
      <c r="B379" s="7">
        <v>46</v>
      </c>
      <c r="C379" s="7">
        <v>19010</v>
      </c>
      <c r="D379" s="7">
        <v>3294</v>
      </c>
      <c r="E379" s="7" t="s">
        <v>131</v>
      </c>
      <c r="F379" s="7">
        <v>6</v>
      </c>
      <c r="G379" s="7">
        <v>6</v>
      </c>
      <c r="H379" s="7"/>
      <c r="I379" s="7"/>
      <c r="J379" s="7" t="s">
        <v>104</v>
      </c>
      <c r="K379" s="7" t="s">
        <v>121</v>
      </c>
      <c r="L379" s="7" t="s">
        <v>61</v>
      </c>
      <c r="M379" s="7">
        <v>4</v>
      </c>
      <c r="N379" s="7"/>
      <c r="O379" s="7" t="s">
        <v>62</v>
      </c>
      <c r="P379" s="7">
        <v>1968</v>
      </c>
      <c r="Q379" s="7">
        <v>1968</v>
      </c>
      <c r="R379" s="7"/>
      <c r="S379" s="7"/>
    </row>
    <row r="380" spans="1:19" hidden="1" x14ac:dyDescent="0.35">
      <c r="A380">
        <v>379</v>
      </c>
      <c r="B380" s="7">
        <v>46</v>
      </c>
      <c r="C380" s="7">
        <v>19010</v>
      </c>
      <c r="D380" s="7">
        <v>3263</v>
      </c>
      <c r="E380" s="7" t="s">
        <v>591</v>
      </c>
      <c r="F380" s="7"/>
      <c r="G380" s="7"/>
      <c r="H380" s="7"/>
      <c r="I380" s="7"/>
      <c r="J380" s="7"/>
      <c r="K380" s="7"/>
      <c r="L380" s="7" t="s">
        <v>686</v>
      </c>
      <c r="M380" s="7">
        <v>4</v>
      </c>
      <c r="N380" s="7" t="s">
        <v>78</v>
      </c>
      <c r="O380" s="7" t="s">
        <v>105</v>
      </c>
      <c r="P380" s="7">
        <v>1968</v>
      </c>
      <c r="Q380" s="7">
        <v>1968</v>
      </c>
      <c r="R380" s="7"/>
      <c r="S380" s="7"/>
    </row>
    <row r="381" spans="1:19" hidden="1" x14ac:dyDescent="0.35">
      <c r="A381">
        <v>380</v>
      </c>
      <c r="B381" s="9">
        <v>47</v>
      </c>
      <c r="C381" s="9">
        <v>11038</v>
      </c>
      <c r="D381" s="7">
        <v>3295</v>
      </c>
      <c r="E381" s="9" t="s">
        <v>58</v>
      </c>
      <c r="F381" s="9">
        <v>10</v>
      </c>
      <c r="G381" s="9">
        <v>10</v>
      </c>
      <c r="H381" s="9"/>
      <c r="I381" s="9"/>
      <c r="J381" s="9" t="s">
        <v>59</v>
      </c>
      <c r="K381" s="9" t="s">
        <v>121</v>
      </c>
      <c r="L381" s="9" t="s">
        <v>1518</v>
      </c>
      <c r="M381" s="9">
        <v>5</v>
      </c>
      <c r="N381" s="9"/>
      <c r="O381" s="9" t="s">
        <v>62</v>
      </c>
      <c r="P381" s="7">
        <v>1959</v>
      </c>
      <c r="Q381" s="9">
        <v>1967</v>
      </c>
      <c r="R381" s="9"/>
      <c r="S381" s="9"/>
    </row>
    <row r="382" spans="1:19" hidden="1" x14ac:dyDescent="0.35">
      <c r="A382">
        <v>381</v>
      </c>
      <c r="B382" s="9">
        <v>47</v>
      </c>
      <c r="C382" s="9">
        <v>11040</v>
      </c>
      <c r="D382" s="7">
        <v>3295</v>
      </c>
      <c r="E382" s="9" t="s">
        <v>58</v>
      </c>
      <c r="F382" s="9">
        <v>10</v>
      </c>
      <c r="G382" s="9">
        <v>10</v>
      </c>
      <c r="H382" s="9"/>
      <c r="I382" s="9"/>
      <c r="J382" s="9" t="s">
        <v>59</v>
      </c>
      <c r="K382" s="9" t="s">
        <v>121</v>
      </c>
      <c r="L382" s="9" t="s">
        <v>1518</v>
      </c>
      <c r="M382" s="9">
        <v>5</v>
      </c>
      <c r="N382" s="9"/>
      <c r="O382" s="9" t="s">
        <v>62</v>
      </c>
      <c r="P382" s="7">
        <v>1993</v>
      </c>
      <c r="Q382" s="9">
        <v>1967</v>
      </c>
      <c r="R382" s="9" t="s">
        <v>176</v>
      </c>
      <c r="S382" s="9"/>
    </row>
    <row r="383" spans="1:19" hidden="1" x14ac:dyDescent="0.35">
      <c r="A383">
        <v>382</v>
      </c>
      <c r="B383" s="9">
        <v>47</v>
      </c>
      <c r="C383" s="9">
        <v>11078</v>
      </c>
      <c r="D383" s="7">
        <v>3295</v>
      </c>
      <c r="E383" s="9" t="s">
        <v>58</v>
      </c>
      <c r="F383" s="9">
        <v>25</v>
      </c>
      <c r="G383" s="9">
        <v>25</v>
      </c>
      <c r="H383" s="9"/>
      <c r="I383" s="9"/>
      <c r="J383" s="9" t="s">
        <v>59</v>
      </c>
      <c r="K383" s="9" t="s">
        <v>121</v>
      </c>
      <c r="L383" s="9" t="s">
        <v>1518</v>
      </c>
      <c r="M383" s="9">
        <v>5</v>
      </c>
      <c r="N383" s="9"/>
      <c r="O383" s="9" t="s">
        <v>62</v>
      </c>
      <c r="P383" s="7">
        <v>1020</v>
      </c>
      <c r="Q383" s="9">
        <v>1967</v>
      </c>
      <c r="R383" s="9" t="s">
        <v>176</v>
      </c>
      <c r="S383" s="9"/>
    </row>
    <row r="384" spans="1:19" hidden="1" x14ac:dyDescent="0.35">
      <c r="A384">
        <v>383</v>
      </c>
      <c r="B384" s="9">
        <v>47</v>
      </c>
      <c r="C384" s="9">
        <v>11095</v>
      </c>
      <c r="D384" s="7">
        <v>3295</v>
      </c>
      <c r="E384" s="9" t="s">
        <v>58</v>
      </c>
      <c r="F384" s="9">
        <v>50</v>
      </c>
      <c r="G384" s="9">
        <v>50</v>
      </c>
      <c r="H384" s="9"/>
      <c r="I384" s="9"/>
      <c r="J384" s="9" t="s">
        <v>59</v>
      </c>
      <c r="K384" s="9" t="s">
        <v>121</v>
      </c>
      <c r="L384" s="9" t="s">
        <v>1518</v>
      </c>
      <c r="M384" s="9">
        <v>5</v>
      </c>
      <c r="N384" s="9"/>
      <c r="O384" s="9" t="s">
        <v>62</v>
      </c>
      <c r="P384" s="7">
        <v>1945</v>
      </c>
      <c r="Q384" s="9">
        <v>1967</v>
      </c>
      <c r="R384" s="9" t="s">
        <v>176</v>
      </c>
      <c r="S384" s="9"/>
    </row>
    <row r="385" spans="1:19" hidden="1" x14ac:dyDescent="0.35">
      <c r="A385">
        <v>384</v>
      </c>
      <c r="B385" s="9">
        <v>47</v>
      </c>
      <c r="C385" s="7">
        <v>9002</v>
      </c>
      <c r="D385" s="7">
        <v>3295</v>
      </c>
      <c r="E385" s="7" t="s">
        <v>173</v>
      </c>
      <c r="F385" s="7"/>
      <c r="G385" s="7"/>
      <c r="H385" s="7"/>
      <c r="I385" s="7"/>
      <c r="J385" s="7"/>
      <c r="K385" s="7"/>
      <c r="L385" s="7"/>
      <c r="M385" s="7">
        <v>11</v>
      </c>
      <c r="N385" s="7" t="s">
        <v>90</v>
      </c>
      <c r="O385" s="7" t="s">
        <v>105</v>
      </c>
      <c r="P385" s="7">
        <v>1984</v>
      </c>
      <c r="Q385" s="7">
        <v>1964</v>
      </c>
      <c r="R385" s="9" t="s">
        <v>176</v>
      </c>
      <c r="S385" s="7"/>
    </row>
    <row r="386" spans="1:19" hidden="1" x14ac:dyDescent="0.35">
      <c r="A386">
        <v>385</v>
      </c>
      <c r="B386" s="9">
        <v>47</v>
      </c>
      <c r="C386" s="9">
        <v>11002</v>
      </c>
      <c r="D386" s="7">
        <v>3295</v>
      </c>
      <c r="E386" s="20" t="s">
        <v>58</v>
      </c>
      <c r="F386" s="9">
        <v>40</v>
      </c>
      <c r="G386" s="9">
        <v>40</v>
      </c>
      <c r="H386" s="9"/>
      <c r="I386" s="9"/>
      <c r="J386" s="9" t="s">
        <v>59</v>
      </c>
      <c r="K386" s="9" t="s">
        <v>121</v>
      </c>
      <c r="L386" s="9" t="s">
        <v>61</v>
      </c>
      <c r="M386" s="9">
        <v>10</v>
      </c>
      <c r="N386" s="9"/>
      <c r="O386" s="9" t="s">
        <v>62</v>
      </c>
      <c r="P386" s="7">
        <v>1998</v>
      </c>
      <c r="Q386" s="9">
        <v>1964</v>
      </c>
      <c r="R386" s="9"/>
      <c r="S386" s="9"/>
    </row>
    <row r="387" spans="1:19" hidden="1" x14ac:dyDescent="0.35">
      <c r="A387">
        <v>386</v>
      </c>
      <c r="B387" s="9">
        <v>47</v>
      </c>
      <c r="C387" s="9">
        <v>11002</v>
      </c>
      <c r="D387" s="7">
        <v>3295</v>
      </c>
      <c r="E387" s="20" t="s">
        <v>58</v>
      </c>
      <c r="F387" s="9">
        <v>100</v>
      </c>
      <c r="G387" s="9">
        <v>100</v>
      </c>
      <c r="H387" s="9"/>
      <c r="I387" s="9"/>
      <c r="J387" s="9" t="s">
        <v>59</v>
      </c>
      <c r="K387" s="9" t="s">
        <v>121</v>
      </c>
      <c r="L387" s="9" t="s">
        <v>61</v>
      </c>
      <c r="M387" s="9">
        <v>5</v>
      </c>
      <c r="N387" s="9"/>
      <c r="O387" s="9" t="s">
        <v>62</v>
      </c>
      <c r="P387" s="7">
        <v>1998</v>
      </c>
      <c r="Q387" s="9">
        <v>1967</v>
      </c>
      <c r="R387" s="9"/>
      <c r="S387" s="9"/>
    </row>
    <row r="388" spans="1:19" hidden="1" x14ac:dyDescent="0.35">
      <c r="A388">
        <v>387</v>
      </c>
      <c r="B388" s="9">
        <v>47</v>
      </c>
      <c r="C388" s="9">
        <v>11002</v>
      </c>
      <c r="D388" s="7">
        <v>3295</v>
      </c>
      <c r="E388" s="20" t="s">
        <v>58</v>
      </c>
      <c r="F388" s="9">
        <v>180</v>
      </c>
      <c r="G388" s="9">
        <v>180</v>
      </c>
      <c r="H388" s="9"/>
      <c r="I388" s="9"/>
      <c r="J388" s="9" t="s">
        <v>59</v>
      </c>
      <c r="K388" s="9" t="s">
        <v>121</v>
      </c>
      <c r="L388" s="9" t="s">
        <v>61</v>
      </c>
      <c r="M388" s="9">
        <v>5</v>
      </c>
      <c r="N388" s="9"/>
      <c r="O388" s="9" t="s">
        <v>62</v>
      </c>
      <c r="P388" s="7">
        <v>1998</v>
      </c>
      <c r="Q388" s="9">
        <v>1967</v>
      </c>
      <c r="R388" s="9"/>
      <c r="S388" s="9"/>
    </row>
    <row r="389" spans="1:19" hidden="1" x14ac:dyDescent="0.35">
      <c r="A389">
        <v>388</v>
      </c>
      <c r="B389" s="9">
        <v>47</v>
      </c>
      <c r="C389" s="9">
        <v>11012</v>
      </c>
      <c r="D389" s="7">
        <v>3295</v>
      </c>
      <c r="E389" s="20" t="s">
        <v>58</v>
      </c>
      <c r="F389" s="9">
        <v>20</v>
      </c>
      <c r="G389" s="9">
        <v>20</v>
      </c>
      <c r="H389" s="9"/>
      <c r="I389" s="9"/>
      <c r="J389" s="9" t="s">
        <v>59</v>
      </c>
      <c r="K389" s="9" t="s">
        <v>121</v>
      </c>
      <c r="L389" s="9" t="s">
        <v>61</v>
      </c>
      <c r="M389" s="9">
        <v>10</v>
      </c>
      <c r="N389" s="9"/>
      <c r="O389" s="9" t="s">
        <v>62</v>
      </c>
      <c r="P389" s="7">
        <v>1998</v>
      </c>
      <c r="Q389" s="9">
        <v>1964</v>
      </c>
      <c r="R389" s="9" t="s">
        <v>176</v>
      </c>
      <c r="S389" s="9"/>
    </row>
    <row r="390" spans="1:19" hidden="1" x14ac:dyDescent="0.35">
      <c r="A390">
        <v>389</v>
      </c>
      <c r="B390" s="9">
        <v>47</v>
      </c>
      <c r="C390" s="9">
        <v>11012</v>
      </c>
      <c r="D390" s="7">
        <v>3295</v>
      </c>
      <c r="E390" s="20" t="s">
        <v>58</v>
      </c>
      <c r="F390" s="9">
        <v>100</v>
      </c>
      <c r="G390" s="9">
        <v>100</v>
      </c>
      <c r="H390" s="9"/>
      <c r="I390" s="9"/>
      <c r="J390" s="9" t="s">
        <v>59</v>
      </c>
      <c r="K390" s="9" t="s">
        <v>121</v>
      </c>
      <c r="L390" s="9" t="s">
        <v>61</v>
      </c>
      <c r="M390" s="9">
        <v>5</v>
      </c>
      <c r="N390" s="9"/>
      <c r="O390" s="9" t="s">
        <v>62</v>
      </c>
      <c r="P390" s="7">
        <v>1998</v>
      </c>
      <c r="Q390" s="9">
        <v>1967</v>
      </c>
      <c r="R390" s="9" t="s">
        <v>176</v>
      </c>
      <c r="S390" s="9"/>
    </row>
    <row r="391" spans="1:19" hidden="1" x14ac:dyDescent="0.35">
      <c r="A391">
        <v>390</v>
      </c>
      <c r="B391" s="9">
        <v>47</v>
      </c>
      <c r="C391" s="9">
        <v>11056</v>
      </c>
      <c r="D391" s="7">
        <v>3295</v>
      </c>
      <c r="E391" s="20" t="s">
        <v>58</v>
      </c>
      <c r="F391" s="9">
        <v>1</v>
      </c>
      <c r="G391" s="9">
        <v>1</v>
      </c>
      <c r="H391" s="9"/>
      <c r="I391" s="9"/>
      <c r="J391" s="9" t="s">
        <v>59</v>
      </c>
      <c r="K391" s="9" t="s">
        <v>121</v>
      </c>
      <c r="L391" s="9" t="s">
        <v>61</v>
      </c>
      <c r="M391" s="9">
        <v>10</v>
      </c>
      <c r="N391" s="9"/>
      <c r="O391" s="9" t="s">
        <v>62</v>
      </c>
      <c r="P391" s="7">
        <v>1998</v>
      </c>
      <c r="Q391" s="9">
        <v>1964</v>
      </c>
      <c r="R391" s="9"/>
      <c r="S391" s="9"/>
    </row>
    <row r="392" spans="1:19" hidden="1" x14ac:dyDescent="0.35">
      <c r="A392">
        <v>391</v>
      </c>
      <c r="B392" s="9">
        <v>47</v>
      </c>
      <c r="C392" s="9">
        <v>11056</v>
      </c>
      <c r="D392" s="7">
        <v>3295</v>
      </c>
      <c r="E392" s="20" t="s">
        <v>58</v>
      </c>
      <c r="F392" s="9">
        <v>200</v>
      </c>
      <c r="G392" s="9">
        <v>200</v>
      </c>
      <c r="H392" s="9"/>
      <c r="I392" s="9"/>
      <c r="J392" s="9" t="s">
        <v>59</v>
      </c>
      <c r="K392" s="9" t="s">
        <v>121</v>
      </c>
      <c r="L392" s="9" t="s">
        <v>61</v>
      </c>
      <c r="M392" s="9">
        <v>5</v>
      </c>
      <c r="N392" s="9"/>
      <c r="O392" s="9" t="s">
        <v>62</v>
      </c>
      <c r="P392" s="7">
        <v>1998</v>
      </c>
      <c r="Q392" s="9">
        <v>1967</v>
      </c>
      <c r="R392" s="9"/>
      <c r="S392" s="9"/>
    </row>
    <row r="393" spans="1:19" hidden="1" x14ac:dyDescent="0.35">
      <c r="A393">
        <v>392</v>
      </c>
      <c r="B393" s="9">
        <v>47</v>
      </c>
      <c r="C393" s="7">
        <v>9006</v>
      </c>
      <c r="D393" s="7">
        <v>3295</v>
      </c>
      <c r="E393" s="7" t="s">
        <v>58</v>
      </c>
      <c r="F393" s="7">
        <v>4000</v>
      </c>
      <c r="G393" s="7">
        <v>4000</v>
      </c>
      <c r="H393" s="7"/>
      <c r="I393" s="7"/>
      <c r="J393" s="7"/>
      <c r="K393" s="7" t="s">
        <v>121</v>
      </c>
      <c r="L393" s="7"/>
      <c r="M393" s="7">
        <v>11</v>
      </c>
      <c r="N393" s="7"/>
      <c r="O393" s="7" t="s">
        <v>62</v>
      </c>
      <c r="P393" s="7">
        <v>1984</v>
      </c>
      <c r="Q393" s="7">
        <v>1964</v>
      </c>
      <c r="R393" s="7"/>
      <c r="S393" s="7"/>
    </row>
    <row r="394" spans="1:19" hidden="1" x14ac:dyDescent="0.35">
      <c r="A394">
        <v>393</v>
      </c>
      <c r="B394" s="9">
        <v>47</v>
      </c>
      <c r="C394" s="9">
        <v>11108</v>
      </c>
      <c r="D394" s="7">
        <v>3295</v>
      </c>
      <c r="E394" s="9" t="s">
        <v>58</v>
      </c>
      <c r="F394" s="9"/>
      <c r="G394" s="9"/>
      <c r="H394" s="9"/>
      <c r="I394" s="9"/>
      <c r="J394" s="9"/>
      <c r="K394" s="9" t="s">
        <v>121</v>
      </c>
      <c r="L394" s="9" t="s">
        <v>61</v>
      </c>
      <c r="M394" s="9">
        <v>6</v>
      </c>
      <c r="N394" s="9" t="s">
        <v>684</v>
      </c>
      <c r="O394" s="9" t="s">
        <v>105</v>
      </c>
      <c r="P394" s="7">
        <v>1993</v>
      </c>
      <c r="Q394" s="9">
        <v>1966</v>
      </c>
      <c r="R394" s="9" t="s">
        <v>176</v>
      </c>
      <c r="S394" s="9"/>
    </row>
    <row r="395" spans="1:19" hidden="1" x14ac:dyDescent="0.35">
      <c r="A395">
        <v>394</v>
      </c>
      <c r="B395" s="9">
        <v>47</v>
      </c>
      <c r="C395" s="9">
        <v>11006</v>
      </c>
      <c r="D395" s="7">
        <v>3295</v>
      </c>
      <c r="E395" s="9" t="s">
        <v>58</v>
      </c>
      <c r="F395" s="9">
        <v>100</v>
      </c>
      <c r="G395" s="9">
        <v>200</v>
      </c>
      <c r="H395" s="9"/>
      <c r="I395" s="9"/>
      <c r="J395" s="9" t="s">
        <v>59</v>
      </c>
      <c r="K395" s="9" t="s">
        <v>121</v>
      </c>
      <c r="L395" s="9" t="s">
        <v>61</v>
      </c>
      <c r="M395" s="9">
        <v>10</v>
      </c>
      <c r="N395" s="9"/>
      <c r="O395" s="9" t="s">
        <v>62</v>
      </c>
      <c r="P395" s="7">
        <v>1994</v>
      </c>
      <c r="Q395" s="9">
        <v>1964</v>
      </c>
      <c r="R395" s="9" t="s">
        <v>176</v>
      </c>
      <c r="S395" s="9"/>
    </row>
    <row r="396" spans="1:19" hidden="1" x14ac:dyDescent="0.35">
      <c r="A396">
        <v>395</v>
      </c>
      <c r="B396" s="9">
        <v>47</v>
      </c>
      <c r="C396" s="9">
        <v>11007</v>
      </c>
      <c r="D396" s="7">
        <v>3295</v>
      </c>
      <c r="E396" s="9" t="s">
        <v>295</v>
      </c>
      <c r="F396" s="9">
        <v>20</v>
      </c>
      <c r="G396" s="9">
        <v>40</v>
      </c>
      <c r="H396" s="9"/>
      <c r="I396" s="9"/>
      <c r="J396" s="9" t="s">
        <v>59</v>
      </c>
      <c r="K396" s="9" t="s">
        <v>121</v>
      </c>
      <c r="L396" s="9" t="s">
        <v>686</v>
      </c>
      <c r="M396" s="9">
        <v>10</v>
      </c>
      <c r="N396" s="9"/>
      <c r="O396" s="9" t="s">
        <v>62</v>
      </c>
      <c r="P396" s="7">
        <v>1994</v>
      </c>
      <c r="Q396" s="9">
        <v>1964</v>
      </c>
      <c r="R396" s="9" t="s">
        <v>176</v>
      </c>
      <c r="S396" s="9"/>
    </row>
    <row r="397" spans="1:19" hidden="1" x14ac:dyDescent="0.35">
      <c r="A397">
        <v>396</v>
      </c>
      <c r="B397" s="9">
        <v>47</v>
      </c>
      <c r="C397" s="9">
        <v>11015</v>
      </c>
      <c r="D397" s="7">
        <v>3295</v>
      </c>
      <c r="E397" s="9" t="s">
        <v>58</v>
      </c>
      <c r="F397" s="9">
        <v>50</v>
      </c>
      <c r="G397" s="9">
        <v>75</v>
      </c>
      <c r="H397" s="9"/>
      <c r="I397" s="9"/>
      <c r="J397" s="9" t="s">
        <v>59</v>
      </c>
      <c r="K397" s="9" t="s">
        <v>121</v>
      </c>
      <c r="L397" s="9" t="s">
        <v>61</v>
      </c>
      <c r="M397" s="9">
        <v>10</v>
      </c>
      <c r="N397" s="9"/>
      <c r="O397" s="9" t="s">
        <v>62</v>
      </c>
      <c r="P397" s="7">
        <v>1998</v>
      </c>
      <c r="Q397" s="9">
        <v>1964</v>
      </c>
      <c r="R397" s="9"/>
      <c r="S397" s="9"/>
    </row>
    <row r="398" spans="1:19" hidden="1" x14ac:dyDescent="0.35">
      <c r="A398">
        <v>397</v>
      </c>
      <c r="B398" s="9">
        <v>47</v>
      </c>
      <c r="C398" s="9">
        <v>11016</v>
      </c>
      <c r="D398" s="7">
        <v>3295</v>
      </c>
      <c r="E398" s="9" t="s">
        <v>58</v>
      </c>
      <c r="F398" s="9">
        <v>400</v>
      </c>
      <c r="G398" s="9">
        <v>400</v>
      </c>
      <c r="H398" s="9"/>
      <c r="I398" s="9"/>
      <c r="J398" s="9" t="s">
        <v>59</v>
      </c>
      <c r="K398" s="9" t="s">
        <v>121</v>
      </c>
      <c r="L398" s="9" t="s">
        <v>61</v>
      </c>
      <c r="M398" s="9">
        <v>10</v>
      </c>
      <c r="N398" s="9"/>
      <c r="O398" s="9" t="s">
        <v>62</v>
      </c>
      <c r="P398" s="7">
        <v>1881</v>
      </c>
      <c r="Q398" s="9">
        <v>1964</v>
      </c>
      <c r="R398" s="9" t="s">
        <v>176</v>
      </c>
      <c r="S398" s="9"/>
    </row>
    <row r="399" spans="1:19" hidden="1" x14ac:dyDescent="0.35">
      <c r="A399">
        <v>398</v>
      </c>
      <c r="B399" s="9">
        <v>47</v>
      </c>
      <c r="C399" s="9">
        <v>11018</v>
      </c>
      <c r="D399" s="7">
        <v>3295</v>
      </c>
      <c r="E399" s="9" t="s">
        <v>58</v>
      </c>
      <c r="F399" s="9">
        <v>50</v>
      </c>
      <c r="G399" s="9">
        <v>75</v>
      </c>
      <c r="H399" s="9"/>
      <c r="I399" s="9"/>
      <c r="J399" s="9" t="s">
        <v>59</v>
      </c>
      <c r="K399" s="9" t="s">
        <v>121</v>
      </c>
      <c r="L399" s="9" t="s">
        <v>61</v>
      </c>
      <c r="M399" s="9">
        <v>10</v>
      </c>
      <c r="N399" s="9"/>
      <c r="O399" s="9" t="s">
        <v>62</v>
      </c>
      <c r="P399" s="7">
        <v>1983</v>
      </c>
      <c r="Q399" s="9">
        <v>1964</v>
      </c>
      <c r="R399" s="9" t="s">
        <v>176</v>
      </c>
      <c r="S399" s="9"/>
    </row>
    <row r="400" spans="1:19" hidden="1" x14ac:dyDescent="0.35">
      <c r="A400">
        <v>399</v>
      </c>
      <c r="B400" s="9">
        <v>47</v>
      </c>
      <c r="C400" s="9">
        <v>11050</v>
      </c>
      <c r="D400" s="7">
        <v>3295</v>
      </c>
      <c r="E400" s="9" t="s">
        <v>58</v>
      </c>
      <c r="F400" s="9">
        <v>45</v>
      </c>
      <c r="G400" s="9">
        <v>50</v>
      </c>
      <c r="H400" s="9"/>
      <c r="I400" s="9"/>
      <c r="J400" s="9" t="s">
        <v>59</v>
      </c>
      <c r="K400" s="9" t="s">
        <v>121</v>
      </c>
      <c r="L400" s="9" t="s">
        <v>61</v>
      </c>
      <c r="M400" s="9">
        <v>10</v>
      </c>
      <c r="N400" s="9"/>
      <c r="O400" s="9" t="s">
        <v>62</v>
      </c>
      <c r="P400" s="7">
        <v>1994</v>
      </c>
      <c r="Q400" s="9">
        <v>1964</v>
      </c>
      <c r="R400" s="9"/>
      <c r="S400" s="9"/>
    </row>
    <row r="401" spans="1:19" hidden="1" x14ac:dyDescent="0.35">
      <c r="A401">
        <v>400</v>
      </c>
      <c r="B401" s="9">
        <v>47</v>
      </c>
      <c r="C401" s="9">
        <v>11057</v>
      </c>
      <c r="D401" s="7">
        <v>3295</v>
      </c>
      <c r="E401" s="9" t="s">
        <v>58</v>
      </c>
      <c r="F401" s="9">
        <v>100</v>
      </c>
      <c r="G401" s="9">
        <v>150</v>
      </c>
      <c r="H401" s="9"/>
      <c r="I401" s="9"/>
      <c r="J401" s="9" t="s">
        <v>59</v>
      </c>
      <c r="K401" s="9" t="s">
        <v>121</v>
      </c>
      <c r="L401" s="9" t="s">
        <v>61</v>
      </c>
      <c r="M401" s="9">
        <v>10</v>
      </c>
      <c r="N401" s="9"/>
      <c r="O401" s="9" t="s">
        <v>62</v>
      </c>
      <c r="P401" s="7">
        <v>2011</v>
      </c>
      <c r="Q401" s="9">
        <v>1964</v>
      </c>
      <c r="R401" s="9" t="s">
        <v>176</v>
      </c>
      <c r="S401" s="9"/>
    </row>
    <row r="402" spans="1:19" hidden="1" x14ac:dyDescent="0.35">
      <c r="A402">
        <v>401</v>
      </c>
      <c r="B402" s="9">
        <v>47</v>
      </c>
      <c r="C402" s="9">
        <v>11061</v>
      </c>
      <c r="D402" s="7">
        <v>3295</v>
      </c>
      <c r="E402" s="9" t="s">
        <v>709</v>
      </c>
      <c r="F402" s="9">
        <v>30</v>
      </c>
      <c r="G402" s="9">
        <v>30</v>
      </c>
      <c r="H402" s="9"/>
      <c r="I402" s="9"/>
      <c r="J402" s="9" t="s">
        <v>59</v>
      </c>
      <c r="K402" s="9" t="s">
        <v>121</v>
      </c>
      <c r="L402" s="9" t="s">
        <v>61</v>
      </c>
      <c r="M402" s="9">
        <v>10</v>
      </c>
      <c r="N402" s="9"/>
      <c r="O402" s="9" t="s">
        <v>62</v>
      </c>
      <c r="P402" s="7">
        <v>1983</v>
      </c>
      <c r="Q402" s="9">
        <v>1964</v>
      </c>
      <c r="R402" s="9" t="s">
        <v>176</v>
      </c>
      <c r="S402" s="9"/>
    </row>
    <row r="403" spans="1:19" hidden="1" x14ac:dyDescent="0.35">
      <c r="A403">
        <v>402</v>
      </c>
      <c r="B403" s="9">
        <v>47</v>
      </c>
      <c r="C403" s="9">
        <v>11064</v>
      </c>
      <c r="D403" s="7">
        <v>3295</v>
      </c>
      <c r="E403" s="9" t="s">
        <v>58</v>
      </c>
      <c r="F403" s="9">
        <v>50</v>
      </c>
      <c r="G403" s="9">
        <v>75</v>
      </c>
      <c r="H403" s="9"/>
      <c r="I403" s="9"/>
      <c r="J403" s="9" t="s">
        <v>59</v>
      </c>
      <c r="K403" s="9" t="s">
        <v>121</v>
      </c>
      <c r="L403" s="9" t="s">
        <v>61</v>
      </c>
      <c r="M403" s="9">
        <v>10</v>
      </c>
      <c r="N403" s="9"/>
      <c r="O403" s="9" t="s">
        <v>62</v>
      </c>
      <c r="P403" s="7">
        <v>1998</v>
      </c>
      <c r="Q403" s="9">
        <v>1964</v>
      </c>
      <c r="R403" s="9"/>
      <c r="S403" s="9"/>
    </row>
    <row r="404" spans="1:19" hidden="1" x14ac:dyDescent="0.35">
      <c r="A404">
        <v>403</v>
      </c>
      <c r="B404" s="9">
        <v>47</v>
      </c>
      <c r="C404" s="9">
        <v>11074</v>
      </c>
      <c r="D404" s="7">
        <v>3295</v>
      </c>
      <c r="E404" s="9" t="s">
        <v>709</v>
      </c>
      <c r="F404" s="9">
        <v>25</v>
      </c>
      <c r="G404" s="9">
        <v>50</v>
      </c>
      <c r="H404" s="9"/>
      <c r="I404" s="9"/>
      <c r="J404" s="9" t="s">
        <v>59</v>
      </c>
      <c r="K404" s="9" t="s">
        <v>121</v>
      </c>
      <c r="L404" s="9" t="s">
        <v>61</v>
      </c>
      <c r="M404" s="9">
        <v>10</v>
      </c>
      <c r="N404" s="9"/>
      <c r="O404" s="9" t="s">
        <v>62</v>
      </c>
      <c r="P404" s="7">
        <v>1998</v>
      </c>
      <c r="Q404" s="9">
        <v>1964</v>
      </c>
      <c r="R404" s="9"/>
      <c r="S404" s="9"/>
    </row>
    <row r="405" spans="1:19" hidden="1" x14ac:dyDescent="0.35">
      <c r="A405">
        <v>404</v>
      </c>
      <c r="B405" s="9">
        <v>47</v>
      </c>
      <c r="C405" s="9">
        <v>11062</v>
      </c>
      <c r="D405" s="7">
        <v>3295</v>
      </c>
      <c r="E405" s="9" t="s">
        <v>58</v>
      </c>
      <c r="F405" s="9">
        <v>2000</v>
      </c>
      <c r="G405" s="9">
        <v>2000</v>
      </c>
      <c r="H405" s="9"/>
      <c r="I405" s="9"/>
      <c r="J405" s="9" t="s">
        <v>59</v>
      </c>
      <c r="K405" s="9" t="s">
        <v>60</v>
      </c>
      <c r="L405" s="9" t="s">
        <v>61</v>
      </c>
      <c r="M405" s="9">
        <v>5</v>
      </c>
      <c r="N405" s="9"/>
      <c r="O405" s="9" t="s">
        <v>62</v>
      </c>
      <c r="P405" s="7">
        <v>1994</v>
      </c>
      <c r="Q405" s="9">
        <v>1967</v>
      </c>
      <c r="R405" s="9"/>
      <c r="S405" s="9"/>
    </row>
    <row r="406" spans="1:19" hidden="1" x14ac:dyDescent="0.35">
      <c r="A406">
        <v>405</v>
      </c>
      <c r="B406" s="9">
        <v>47</v>
      </c>
      <c r="C406" s="9">
        <v>11062</v>
      </c>
      <c r="D406" s="7">
        <v>3295</v>
      </c>
      <c r="E406" s="9" t="s">
        <v>453</v>
      </c>
      <c r="F406" s="9">
        <v>150</v>
      </c>
      <c r="G406" s="9">
        <v>250</v>
      </c>
      <c r="H406" s="9"/>
      <c r="I406" s="9"/>
      <c r="J406" s="9" t="s">
        <v>59</v>
      </c>
      <c r="K406" s="9" t="s">
        <v>121</v>
      </c>
      <c r="L406" s="9" t="s">
        <v>686</v>
      </c>
      <c r="M406" s="9">
        <v>10</v>
      </c>
      <c r="N406" s="9"/>
      <c r="O406" s="9" t="s">
        <v>62</v>
      </c>
      <c r="P406" s="7">
        <v>1994</v>
      </c>
      <c r="Q406" s="9">
        <v>1964</v>
      </c>
      <c r="R406" s="9"/>
      <c r="S406" s="9"/>
    </row>
    <row r="407" spans="1:19" hidden="1" x14ac:dyDescent="0.35">
      <c r="A407">
        <v>406</v>
      </c>
      <c r="B407" s="9">
        <v>47</v>
      </c>
      <c r="C407" s="7">
        <v>9007</v>
      </c>
      <c r="D407" s="7">
        <v>3295</v>
      </c>
      <c r="E407" s="7" t="s">
        <v>58</v>
      </c>
      <c r="F407" s="7">
        <v>700</v>
      </c>
      <c r="G407" s="7">
        <v>700</v>
      </c>
      <c r="H407" s="7"/>
      <c r="I407" s="7"/>
      <c r="J407" s="7" t="s">
        <v>59</v>
      </c>
      <c r="K407" s="7" t="s">
        <v>121</v>
      </c>
      <c r="L407" s="7" t="s">
        <v>61</v>
      </c>
      <c r="M407" s="7">
        <v>11</v>
      </c>
      <c r="N407" s="7"/>
      <c r="O407" s="7" t="s">
        <v>62</v>
      </c>
      <c r="P407" s="7">
        <v>1945</v>
      </c>
      <c r="Q407" s="7">
        <v>1964</v>
      </c>
      <c r="R407" s="9" t="s">
        <v>176</v>
      </c>
      <c r="S407" s="7"/>
    </row>
    <row r="408" spans="1:19" hidden="1" x14ac:dyDescent="0.35">
      <c r="A408">
        <v>407</v>
      </c>
      <c r="B408" s="9">
        <v>47</v>
      </c>
      <c r="C408" s="7">
        <v>9007</v>
      </c>
      <c r="D408" s="7">
        <v>3295</v>
      </c>
      <c r="E408" s="7" t="s">
        <v>58</v>
      </c>
      <c r="F408" s="7">
        <v>500</v>
      </c>
      <c r="G408" s="7">
        <v>500</v>
      </c>
      <c r="H408" s="7"/>
      <c r="I408" s="7"/>
      <c r="J408" s="7" t="s">
        <v>59</v>
      </c>
      <c r="K408" s="7" t="s">
        <v>121</v>
      </c>
      <c r="L408" s="7" t="s">
        <v>61</v>
      </c>
      <c r="M408" s="7">
        <v>11</v>
      </c>
      <c r="N408" s="7"/>
      <c r="O408" s="7" t="s">
        <v>62</v>
      </c>
      <c r="P408" s="7">
        <v>1994</v>
      </c>
      <c r="Q408" s="7">
        <v>1964</v>
      </c>
      <c r="R408" s="9" t="s">
        <v>176</v>
      </c>
      <c r="S408" s="7"/>
    </row>
    <row r="409" spans="1:19" hidden="1" x14ac:dyDescent="0.35">
      <c r="A409">
        <v>408</v>
      </c>
      <c r="B409" s="9">
        <v>47</v>
      </c>
      <c r="C409" s="9">
        <v>11028</v>
      </c>
      <c r="D409" s="7">
        <v>3295</v>
      </c>
      <c r="E409" s="9" t="s">
        <v>295</v>
      </c>
      <c r="F409" s="9"/>
      <c r="G409" s="9"/>
      <c r="H409" s="9"/>
      <c r="I409" s="9"/>
      <c r="J409" s="9"/>
      <c r="K409" s="9" t="s">
        <v>121</v>
      </c>
      <c r="L409" s="9" t="s">
        <v>686</v>
      </c>
      <c r="M409" s="9">
        <v>6</v>
      </c>
      <c r="N409" s="9" t="s">
        <v>90</v>
      </c>
      <c r="O409" s="9" t="s">
        <v>105</v>
      </c>
      <c r="P409" s="7">
        <v>1983</v>
      </c>
      <c r="Q409" s="9">
        <v>1966</v>
      </c>
      <c r="R409" s="9" t="s">
        <v>176</v>
      </c>
      <c r="S409" s="9"/>
    </row>
    <row r="410" spans="1:19" hidden="1" x14ac:dyDescent="0.35">
      <c r="A410">
        <v>409</v>
      </c>
      <c r="B410" s="9">
        <v>47</v>
      </c>
      <c r="C410" s="9">
        <v>11037</v>
      </c>
      <c r="D410" s="7">
        <v>3295</v>
      </c>
      <c r="E410" s="9" t="s">
        <v>58</v>
      </c>
      <c r="F410" s="9"/>
      <c r="G410" s="9"/>
      <c r="H410" s="9"/>
      <c r="I410" s="9"/>
      <c r="J410" s="9"/>
      <c r="K410" s="9" t="s">
        <v>121</v>
      </c>
      <c r="L410" s="9" t="s">
        <v>61</v>
      </c>
      <c r="M410" s="9">
        <v>2</v>
      </c>
      <c r="N410" s="9" t="s">
        <v>90</v>
      </c>
      <c r="O410" s="9" t="s">
        <v>105</v>
      </c>
      <c r="P410" s="7">
        <v>1993</v>
      </c>
      <c r="Q410" s="9">
        <v>1964</v>
      </c>
      <c r="R410" s="9" t="s">
        <v>176</v>
      </c>
      <c r="S410" s="9"/>
    </row>
    <row r="411" spans="1:19" hidden="1" x14ac:dyDescent="0.35">
      <c r="A411">
        <v>410</v>
      </c>
      <c r="B411" s="9">
        <v>47</v>
      </c>
      <c r="C411" s="9">
        <v>11014</v>
      </c>
      <c r="D411" s="7">
        <v>3295</v>
      </c>
      <c r="E411" s="9" t="s">
        <v>295</v>
      </c>
      <c r="F411" s="9"/>
      <c r="G411" s="9"/>
      <c r="H411" s="9"/>
      <c r="I411" s="9"/>
      <c r="J411" s="9"/>
      <c r="K411" s="9"/>
      <c r="L411" s="9" t="s">
        <v>686</v>
      </c>
      <c r="M411" s="9">
        <v>6</v>
      </c>
      <c r="N411" s="9" t="s">
        <v>90</v>
      </c>
      <c r="O411" s="9" t="s">
        <v>105</v>
      </c>
      <c r="P411" s="7">
        <v>1993</v>
      </c>
      <c r="Q411" s="9">
        <v>1946</v>
      </c>
      <c r="R411" s="9" t="s">
        <v>176</v>
      </c>
      <c r="S411" s="9" t="s">
        <v>6</v>
      </c>
    </row>
    <row r="412" spans="1:19" hidden="1" x14ac:dyDescent="0.35">
      <c r="A412">
        <v>411</v>
      </c>
      <c r="B412" s="9">
        <v>47</v>
      </c>
      <c r="C412" s="9">
        <v>11014</v>
      </c>
      <c r="D412" s="7">
        <v>3295</v>
      </c>
      <c r="E412" s="9" t="s">
        <v>295</v>
      </c>
      <c r="F412" s="9"/>
      <c r="G412" s="9"/>
      <c r="H412" s="9"/>
      <c r="I412" s="9"/>
      <c r="J412" s="9"/>
      <c r="K412" s="9"/>
      <c r="L412" s="9" t="s">
        <v>686</v>
      </c>
      <c r="M412" s="9">
        <v>8</v>
      </c>
      <c r="N412" s="9" t="s">
        <v>90</v>
      </c>
      <c r="O412" s="9" t="s">
        <v>105</v>
      </c>
      <c r="P412" s="7">
        <v>1993</v>
      </c>
      <c r="Q412" s="9">
        <v>1947</v>
      </c>
      <c r="R412" s="9" t="s">
        <v>176</v>
      </c>
      <c r="S412" s="9" t="s">
        <v>7</v>
      </c>
    </row>
    <row r="413" spans="1:19" hidden="1" x14ac:dyDescent="0.35">
      <c r="A413">
        <v>412</v>
      </c>
      <c r="B413" s="9">
        <v>47</v>
      </c>
      <c r="C413" s="9">
        <v>11027</v>
      </c>
      <c r="D413" s="7">
        <v>3295</v>
      </c>
      <c r="E413" s="9" t="s">
        <v>295</v>
      </c>
      <c r="F413" s="9">
        <v>40</v>
      </c>
      <c r="G413" s="9">
        <v>40</v>
      </c>
      <c r="H413" s="9"/>
      <c r="I413" s="9"/>
      <c r="J413" s="9" t="s">
        <v>59</v>
      </c>
      <c r="K413" s="9" t="s">
        <v>121</v>
      </c>
      <c r="L413" s="9" t="s">
        <v>61</v>
      </c>
      <c r="M413" s="9">
        <v>10</v>
      </c>
      <c r="N413" s="9"/>
      <c r="O413" s="9" t="s">
        <v>62</v>
      </c>
      <c r="P413" s="7">
        <v>1984</v>
      </c>
      <c r="Q413" s="9">
        <v>1964</v>
      </c>
      <c r="R413" s="9"/>
      <c r="S413" s="9"/>
    </row>
    <row r="414" spans="1:19" hidden="1" x14ac:dyDescent="0.35">
      <c r="A414">
        <v>413</v>
      </c>
      <c r="B414" s="9">
        <v>47</v>
      </c>
      <c r="C414" s="9">
        <v>11033</v>
      </c>
      <c r="D414" s="7">
        <v>3295</v>
      </c>
      <c r="E414" s="9" t="s">
        <v>58</v>
      </c>
      <c r="F414" s="9">
        <v>500</v>
      </c>
      <c r="G414" s="9">
        <v>500</v>
      </c>
      <c r="H414" s="9"/>
      <c r="I414" s="9"/>
      <c r="J414" s="9" t="s">
        <v>59</v>
      </c>
      <c r="K414" s="9" t="s">
        <v>121</v>
      </c>
      <c r="L414" s="9" t="s">
        <v>61</v>
      </c>
      <c r="M414" s="9">
        <v>10</v>
      </c>
      <c r="N414" s="9"/>
      <c r="O414" s="9" t="s">
        <v>62</v>
      </c>
      <c r="P414" s="7">
        <v>1984</v>
      </c>
      <c r="Q414" s="9">
        <v>1964</v>
      </c>
      <c r="R414" s="9" t="s">
        <v>176</v>
      </c>
      <c r="S414" s="9"/>
    </row>
    <row r="415" spans="1:19" hidden="1" x14ac:dyDescent="0.35">
      <c r="A415">
        <v>414</v>
      </c>
      <c r="B415" s="9">
        <v>47</v>
      </c>
      <c r="C415" s="9">
        <v>11033</v>
      </c>
      <c r="D415" s="7">
        <v>3295</v>
      </c>
      <c r="E415" s="9" t="s">
        <v>58</v>
      </c>
      <c r="F415" s="9">
        <v>200</v>
      </c>
      <c r="G415" s="9">
        <v>200</v>
      </c>
      <c r="H415" s="9"/>
      <c r="I415" s="9"/>
      <c r="J415" s="9" t="s">
        <v>135</v>
      </c>
      <c r="K415" s="9" t="s">
        <v>121</v>
      </c>
      <c r="L415" s="9" t="s">
        <v>61</v>
      </c>
      <c r="M415" s="9">
        <v>10</v>
      </c>
      <c r="N415" s="9"/>
      <c r="O415" s="9" t="s">
        <v>62</v>
      </c>
      <c r="P415" s="7">
        <v>1984</v>
      </c>
      <c r="Q415" s="9">
        <v>1964</v>
      </c>
      <c r="R415" s="9" t="s">
        <v>176</v>
      </c>
      <c r="S415" s="9"/>
    </row>
    <row r="416" spans="1:19" hidden="1" x14ac:dyDescent="0.35">
      <c r="A416">
        <v>415</v>
      </c>
      <c r="B416" s="9">
        <v>47</v>
      </c>
      <c r="C416" s="9">
        <v>11033</v>
      </c>
      <c r="D416" s="7">
        <v>3295</v>
      </c>
      <c r="E416" s="9" t="s">
        <v>58</v>
      </c>
      <c r="F416" s="9">
        <v>500</v>
      </c>
      <c r="G416" s="9">
        <v>500</v>
      </c>
      <c r="H416" s="9"/>
      <c r="I416" s="9"/>
      <c r="J416" s="9" t="s">
        <v>59</v>
      </c>
      <c r="K416" s="9" t="s">
        <v>121</v>
      </c>
      <c r="L416" s="9" t="s">
        <v>61</v>
      </c>
      <c r="M416" s="9">
        <v>5</v>
      </c>
      <c r="N416" s="9"/>
      <c r="O416" s="9" t="s">
        <v>62</v>
      </c>
      <c r="P416" s="7">
        <v>1984</v>
      </c>
      <c r="Q416" s="9">
        <v>1967</v>
      </c>
      <c r="R416" s="9" t="s">
        <v>176</v>
      </c>
      <c r="S416" s="9"/>
    </row>
    <row r="417" spans="1:19" hidden="1" x14ac:dyDescent="0.35">
      <c r="A417">
        <v>416</v>
      </c>
      <c r="B417" s="9">
        <v>47</v>
      </c>
      <c r="C417" s="9">
        <v>11033</v>
      </c>
      <c r="D417" s="7">
        <v>3295</v>
      </c>
      <c r="E417" s="9" t="s">
        <v>58</v>
      </c>
      <c r="F417" s="9">
        <v>1</v>
      </c>
      <c r="G417" s="9">
        <v>1</v>
      </c>
      <c r="H417" s="9"/>
      <c r="I417" s="9"/>
      <c r="J417" s="9" t="s">
        <v>135</v>
      </c>
      <c r="K417" s="9" t="s">
        <v>121</v>
      </c>
      <c r="L417" s="9" t="s">
        <v>61</v>
      </c>
      <c r="M417" s="9">
        <v>5</v>
      </c>
      <c r="N417" s="9"/>
      <c r="O417" s="9" t="s">
        <v>62</v>
      </c>
      <c r="P417" s="7">
        <v>1984</v>
      </c>
      <c r="Q417" s="9">
        <v>1967</v>
      </c>
      <c r="R417" s="9" t="s">
        <v>176</v>
      </c>
      <c r="S417" s="9"/>
    </row>
    <row r="418" spans="1:19" hidden="1" x14ac:dyDescent="0.35">
      <c r="A418">
        <v>417</v>
      </c>
      <c r="B418" s="9">
        <v>47</v>
      </c>
      <c r="C418" s="9">
        <v>11075</v>
      </c>
      <c r="D418" s="7">
        <v>3295</v>
      </c>
      <c r="E418" s="9" t="s">
        <v>58</v>
      </c>
      <c r="F418" s="9">
        <v>200</v>
      </c>
      <c r="G418" s="9">
        <v>200</v>
      </c>
      <c r="H418" s="9"/>
      <c r="I418" s="9"/>
      <c r="J418" s="9" t="s">
        <v>59</v>
      </c>
      <c r="K418" s="9" t="s">
        <v>121</v>
      </c>
      <c r="L418" s="9" t="s">
        <v>61</v>
      </c>
      <c r="M418" s="9">
        <v>10</v>
      </c>
      <c r="N418" s="9"/>
      <c r="O418" s="9" t="s">
        <v>62</v>
      </c>
      <c r="P418" s="7">
        <v>1991</v>
      </c>
      <c r="Q418" s="9">
        <v>1964</v>
      </c>
      <c r="R418" s="9"/>
      <c r="S418" s="9"/>
    </row>
    <row r="419" spans="1:19" hidden="1" x14ac:dyDescent="0.35">
      <c r="A419">
        <v>418</v>
      </c>
      <c r="B419" s="9">
        <v>47</v>
      </c>
      <c r="C419" s="9">
        <v>11075</v>
      </c>
      <c r="D419" s="7">
        <v>3295</v>
      </c>
      <c r="E419" s="9" t="s">
        <v>58</v>
      </c>
      <c r="F419" s="9">
        <v>200</v>
      </c>
      <c r="G419" s="9">
        <v>200</v>
      </c>
      <c r="H419" s="9"/>
      <c r="I419" s="9"/>
      <c r="J419" s="9" t="s">
        <v>59</v>
      </c>
      <c r="K419" s="9" t="s">
        <v>121</v>
      </c>
      <c r="L419" s="9" t="s">
        <v>61</v>
      </c>
      <c r="M419" s="9">
        <v>5</v>
      </c>
      <c r="N419" s="9"/>
      <c r="O419" s="9" t="s">
        <v>62</v>
      </c>
      <c r="P419" s="7">
        <v>1993</v>
      </c>
      <c r="Q419" s="9">
        <v>1967</v>
      </c>
      <c r="R419" s="9"/>
      <c r="S419" s="9"/>
    </row>
    <row r="420" spans="1:19" hidden="1" x14ac:dyDescent="0.35">
      <c r="A420">
        <v>419</v>
      </c>
      <c r="B420" s="9">
        <v>47</v>
      </c>
      <c r="C420" s="9">
        <v>11075</v>
      </c>
      <c r="D420" s="7">
        <v>3295</v>
      </c>
      <c r="E420" s="9" t="s">
        <v>58</v>
      </c>
      <c r="F420" s="9">
        <v>1</v>
      </c>
      <c r="G420" s="9">
        <v>1</v>
      </c>
      <c r="H420" s="9"/>
      <c r="I420" s="9"/>
      <c r="J420" s="9" t="s">
        <v>135</v>
      </c>
      <c r="K420" s="9" t="s">
        <v>121</v>
      </c>
      <c r="L420" s="9" t="s">
        <v>61</v>
      </c>
      <c r="M420" s="9">
        <v>5</v>
      </c>
      <c r="N420" s="9"/>
      <c r="O420" s="9" t="s">
        <v>62</v>
      </c>
      <c r="P420" s="7">
        <v>1993</v>
      </c>
      <c r="Q420" s="9">
        <v>1967</v>
      </c>
      <c r="R420" s="9"/>
      <c r="S420" s="9"/>
    </row>
    <row r="421" spans="1:19" hidden="1" x14ac:dyDescent="0.35">
      <c r="A421">
        <v>420</v>
      </c>
      <c r="B421" s="9">
        <v>47</v>
      </c>
      <c r="C421" s="9">
        <v>11102</v>
      </c>
      <c r="D421" s="7">
        <v>3295</v>
      </c>
      <c r="E421" s="9" t="s">
        <v>295</v>
      </c>
      <c r="F421" s="9">
        <v>75</v>
      </c>
      <c r="G421" s="9">
        <v>100</v>
      </c>
      <c r="H421" s="9"/>
      <c r="I421" s="9"/>
      <c r="J421" s="9" t="s">
        <v>59</v>
      </c>
      <c r="K421" s="9" t="s">
        <v>121</v>
      </c>
      <c r="L421" s="9" t="s">
        <v>61</v>
      </c>
      <c r="M421" s="9">
        <v>10</v>
      </c>
      <c r="N421" s="9"/>
      <c r="O421" s="9" t="s">
        <v>62</v>
      </c>
      <c r="P421" s="7">
        <v>1945</v>
      </c>
      <c r="Q421" s="9">
        <v>1964</v>
      </c>
      <c r="R421" s="9" t="s">
        <v>176</v>
      </c>
      <c r="S421" s="9"/>
    </row>
    <row r="422" spans="1:19" hidden="1" x14ac:dyDescent="0.35">
      <c r="A422">
        <v>421</v>
      </c>
      <c r="B422" s="9">
        <v>47</v>
      </c>
      <c r="C422" s="9">
        <v>11102</v>
      </c>
      <c r="D422" s="7">
        <v>3295</v>
      </c>
      <c r="E422" s="9" t="s">
        <v>58</v>
      </c>
      <c r="F422" s="9">
        <v>1</v>
      </c>
      <c r="G422" s="9">
        <v>1</v>
      </c>
      <c r="H422" s="9"/>
      <c r="I422" s="9"/>
      <c r="J422" s="9" t="s">
        <v>135</v>
      </c>
      <c r="K422" s="9" t="s">
        <v>121</v>
      </c>
      <c r="L422" s="9" t="s">
        <v>61</v>
      </c>
      <c r="M422" s="9">
        <v>5</v>
      </c>
      <c r="N422" s="9"/>
      <c r="O422" s="9" t="s">
        <v>62</v>
      </c>
      <c r="P422" s="7">
        <v>1994</v>
      </c>
      <c r="Q422" s="9">
        <v>1967</v>
      </c>
      <c r="R422" s="9" t="s">
        <v>176</v>
      </c>
      <c r="S422" s="9"/>
    </row>
    <row r="423" spans="1:19" hidden="1" x14ac:dyDescent="0.35">
      <c r="A423">
        <v>422</v>
      </c>
      <c r="B423" s="9">
        <v>47</v>
      </c>
      <c r="C423" s="9">
        <v>11102</v>
      </c>
      <c r="D423" s="7">
        <v>3295</v>
      </c>
      <c r="E423" s="9" t="s">
        <v>58</v>
      </c>
      <c r="F423" s="9">
        <v>50</v>
      </c>
      <c r="G423" s="9">
        <v>50</v>
      </c>
      <c r="H423" s="9"/>
      <c r="I423" s="9"/>
      <c r="J423" s="9" t="s">
        <v>59</v>
      </c>
      <c r="K423" s="9" t="s">
        <v>121</v>
      </c>
      <c r="L423" s="9" t="s">
        <v>61</v>
      </c>
      <c r="M423" s="9">
        <v>5</v>
      </c>
      <c r="N423" s="9"/>
      <c r="O423" s="9" t="s">
        <v>62</v>
      </c>
      <c r="P423" s="7">
        <v>2011</v>
      </c>
      <c r="Q423" s="9">
        <v>1967</v>
      </c>
      <c r="R423" s="9" t="s">
        <v>176</v>
      </c>
      <c r="S423" s="9"/>
    </row>
    <row r="424" spans="1:19" hidden="1" x14ac:dyDescent="0.35">
      <c r="A424">
        <v>423</v>
      </c>
      <c r="B424" s="9">
        <v>47</v>
      </c>
      <c r="C424" s="9">
        <v>11107</v>
      </c>
      <c r="D424" s="7">
        <v>3295</v>
      </c>
      <c r="E424" s="9" t="s">
        <v>58</v>
      </c>
      <c r="F424" s="9">
        <v>200</v>
      </c>
      <c r="G424" s="9">
        <v>200</v>
      </c>
      <c r="H424" s="9"/>
      <c r="I424" s="9"/>
      <c r="J424" s="9" t="s">
        <v>59</v>
      </c>
      <c r="K424" s="9" t="s">
        <v>121</v>
      </c>
      <c r="L424" s="9" t="s">
        <v>61</v>
      </c>
      <c r="M424" s="9">
        <v>10</v>
      </c>
      <c r="N424" s="9"/>
      <c r="O424" s="9" t="s">
        <v>62</v>
      </c>
      <c r="P424" s="7">
        <v>1994</v>
      </c>
      <c r="Q424" s="9">
        <v>1964</v>
      </c>
      <c r="R424" s="9"/>
      <c r="S424" s="9"/>
    </row>
    <row r="425" spans="1:19" hidden="1" x14ac:dyDescent="0.35">
      <c r="A425">
        <v>424</v>
      </c>
      <c r="B425" s="9">
        <v>47</v>
      </c>
      <c r="C425" s="9">
        <v>11025</v>
      </c>
      <c r="D425" s="7">
        <v>3295</v>
      </c>
      <c r="E425" s="20" t="s">
        <v>173</v>
      </c>
      <c r="F425" s="9"/>
      <c r="G425" s="9"/>
      <c r="H425" s="9"/>
      <c r="I425" s="9"/>
      <c r="J425" s="9"/>
      <c r="K425" s="9"/>
      <c r="L425" s="9" t="s">
        <v>686</v>
      </c>
      <c r="M425" s="9">
        <v>10</v>
      </c>
      <c r="N425" s="9" t="s">
        <v>90</v>
      </c>
      <c r="O425" s="9" t="s">
        <v>88</v>
      </c>
      <c r="P425" s="7">
        <v>1880</v>
      </c>
      <c r="Q425" s="9">
        <v>1964</v>
      </c>
      <c r="R425" s="9"/>
      <c r="S425" s="9"/>
    </row>
    <row r="426" spans="1:19" hidden="1" x14ac:dyDescent="0.35">
      <c r="A426">
        <v>425</v>
      </c>
      <c r="B426" s="9">
        <v>47</v>
      </c>
      <c r="C426" s="9">
        <v>11066</v>
      </c>
      <c r="D426" s="7">
        <v>3295</v>
      </c>
      <c r="E426" s="20" t="s">
        <v>58</v>
      </c>
      <c r="F426" s="9">
        <v>100</v>
      </c>
      <c r="G426" s="9">
        <v>100</v>
      </c>
      <c r="H426" s="9"/>
      <c r="I426" s="9"/>
      <c r="J426" s="9" t="s">
        <v>59</v>
      </c>
      <c r="K426" s="9" t="s">
        <v>60</v>
      </c>
      <c r="L426" s="9" t="s">
        <v>61</v>
      </c>
      <c r="M426" s="9">
        <v>10</v>
      </c>
      <c r="N426" s="9"/>
      <c r="O426" s="9" t="s">
        <v>88</v>
      </c>
      <c r="P426" s="7">
        <v>1945</v>
      </c>
      <c r="Q426" s="9">
        <v>1964</v>
      </c>
      <c r="R426" s="9"/>
      <c r="S426" s="9"/>
    </row>
    <row r="427" spans="1:19" hidden="1" x14ac:dyDescent="0.35">
      <c r="A427">
        <v>426</v>
      </c>
      <c r="B427" s="9">
        <v>47</v>
      </c>
      <c r="C427" s="9">
        <v>11066</v>
      </c>
      <c r="D427" s="7">
        <v>3295</v>
      </c>
      <c r="E427" s="20" t="s">
        <v>453</v>
      </c>
      <c r="F427" s="9"/>
      <c r="G427" s="9"/>
      <c r="H427" s="9"/>
      <c r="I427" s="9"/>
      <c r="J427" s="9"/>
      <c r="K427" s="9"/>
      <c r="L427" s="9" t="s">
        <v>686</v>
      </c>
      <c r="M427" s="9">
        <v>7</v>
      </c>
      <c r="N427" s="9" t="s">
        <v>90</v>
      </c>
      <c r="O427" s="9" t="s">
        <v>88</v>
      </c>
      <c r="P427" s="7">
        <v>2011</v>
      </c>
      <c r="Q427" s="9">
        <v>1952</v>
      </c>
      <c r="R427" s="9"/>
      <c r="S427" s="9"/>
    </row>
    <row r="428" spans="1:19" hidden="1" x14ac:dyDescent="0.35">
      <c r="A428">
        <v>427</v>
      </c>
      <c r="B428" s="9">
        <v>47</v>
      </c>
      <c r="C428" s="9">
        <v>11089</v>
      </c>
      <c r="D428" s="7">
        <v>3295</v>
      </c>
      <c r="E428" s="20" t="s">
        <v>453</v>
      </c>
      <c r="F428" s="9"/>
      <c r="G428" s="9"/>
      <c r="H428" s="9"/>
      <c r="I428" s="9"/>
      <c r="J428" s="9"/>
      <c r="K428" s="9"/>
      <c r="L428" s="9" t="s">
        <v>686</v>
      </c>
      <c r="M428" s="9">
        <v>7</v>
      </c>
      <c r="N428" s="9" t="s">
        <v>90</v>
      </c>
      <c r="O428" s="9" t="s">
        <v>88</v>
      </c>
      <c r="P428" s="7">
        <v>1945</v>
      </c>
      <c r="Q428" s="9">
        <v>1952</v>
      </c>
      <c r="R428" s="9"/>
      <c r="S428" s="9"/>
    </row>
    <row r="429" spans="1:19" hidden="1" x14ac:dyDescent="0.35">
      <c r="A429">
        <v>428</v>
      </c>
      <c r="B429" s="9">
        <v>47</v>
      </c>
      <c r="C429" s="9">
        <v>11089</v>
      </c>
      <c r="D429" s="7">
        <v>3295</v>
      </c>
      <c r="E429" s="20" t="s">
        <v>453</v>
      </c>
      <c r="F429" s="9"/>
      <c r="G429" s="9"/>
      <c r="H429" s="9"/>
      <c r="I429" s="9"/>
      <c r="J429" s="9"/>
      <c r="K429" s="9"/>
      <c r="L429" s="9" t="s">
        <v>686</v>
      </c>
      <c r="M429" s="9">
        <v>10</v>
      </c>
      <c r="N429" s="9" t="s">
        <v>90</v>
      </c>
      <c r="O429" s="9" t="s">
        <v>88</v>
      </c>
      <c r="P429" s="7">
        <v>1945</v>
      </c>
      <c r="Q429" s="9">
        <v>1964</v>
      </c>
      <c r="R429" s="9"/>
      <c r="S429" s="9"/>
    </row>
    <row r="430" spans="1:19" hidden="1" x14ac:dyDescent="0.35">
      <c r="A430">
        <v>429</v>
      </c>
      <c r="B430" s="9">
        <v>47</v>
      </c>
      <c r="C430" s="9">
        <v>11099</v>
      </c>
      <c r="D430" s="7">
        <v>3295</v>
      </c>
      <c r="E430" s="20" t="s">
        <v>58</v>
      </c>
      <c r="F430" s="9">
        <v>25</v>
      </c>
      <c r="G430" s="9">
        <v>25</v>
      </c>
      <c r="H430" s="9"/>
      <c r="I430" s="9"/>
      <c r="J430" s="9" t="s">
        <v>59</v>
      </c>
      <c r="K430" s="9" t="s">
        <v>60</v>
      </c>
      <c r="L430" s="9" t="s">
        <v>61</v>
      </c>
      <c r="M430" s="9">
        <v>10</v>
      </c>
      <c r="N430" s="9"/>
      <c r="O430" s="9" t="s">
        <v>88</v>
      </c>
      <c r="P430" s="7">
        <v>1998</v>
      </c>
      <c r="Q430" s="9">
        <v>1964</v>
      </c>
      <c r="R430" s="9"/>
      <c r="S430" s="9"/>
    </row>
    <row r="431" spans="1:19" hidden="1" x14ac:dyDescent="0.35">
      <c r="A431">
        <v>430</v>
      </c>
      <c r="B431" s="9">
        <v>47</v>
      </c>
      <c r="C431" s="9">
        <v>11099</v>
      </c>
      <c r="D431" s="7">
        <v>3295</v>
      </c>
      <c r="E431" s="20" t="s">
        <v>58</v>
      </c>
      <c r="F431" s="9">
        <v>50</v>
      </c>
      <c r="G431" s="9">
        <v>50</v>
      </c>
      <c r="H431" s="9"/>
      <c r="I431" s="9"/>
      <c r="J431" s="9" t="s">
        <v>59</v>
      </c>
      <c r="K431" s="9" t="s">
        <v>60</v>
      </c>
      <c r="L431" s="9" t="s">
        <v>61</v>
      </c>
      <c r="M431" s="9">
        <v>4</v>
      </c>
      <c r="N431" s="9"/>
      <c r="O431" s="9" t="s">
        <v>88</v>
      </c>
      <c r="P431" s="7">
        <v>1998</v>
      </c>
      <c r="Q431" s="9">
        <v>1967</v>
      </c>
      <c r="R431" s="9"/>
      <c r="S431" s="9"/>
    </row>
    <row r="432" spans="1:19" hidden="1" x14ac:dyDescent="0.35">
      <c r="A432">
        <v>431</v>
      </c>
      <c r="B432" s="9">
        <v>47</v>
      </c>
      <c r="C432" s="9">
        <v>11099</v>
      </c>
      <c r="D432" s="7">
        <v>3295</v>
      </c>
      <c r="E432" s="20" t="s">
        <v>453</v>
      </c>
      <c r="F432" s="9"/>
      <c r="G432" s="9"/>
      <c r="H432" s="9"/>
      <c r="I432" s="9"/>
      <c r="J432" s="9"/>
      <c r="K432" s="9"/>
      <c r="L432" s="9" t="s">
        <v>686</v>
      </c>
      <c r="M432" s="9">
        <v>7</v>
      </c>
      <c r="N432" s="9" t="s">
        <v>90</v>
      </c>
      <c r="O432" s="9" t="s">
        <v>88</v>
      </c>
      <c r="P432" s="7">
        <v>1998</v>
      </c>
      <c r="Q432" s="9">
        <v>1952</v>
      </c>
      <c r="R432" s="9"/>
      <c r="S432" s="9"/>
    </row>
    <row r="433" spans="1:19" hidden="1" x14ac:dyDescent="0.35">
      <c r="A433">
        <v>432</v>
      </c>
      <c r="B433" s="9">
        <v>47</v>
      </c>
      <c r="C433" s="9">
        <v>11038</v>
      </c>
      <c r="D433" s="7">
        <v>3268</v>
      </c>
      <c r="E433" s="9" t="s">
        <v>295</v>
      </c>
      <c r="F433" s="9">
        <v>6</v>
      </c>
      <c r="G433" s="9">
        <v>6</v>
      </c>
      <c r="H433" s="9"/>
      <c r="I433" s="9"/>
      <c r="J433" s="9" t="s">
        <v>59</v>
      </c>
      <c r="K433" s="9" t="s">
        <v>121</v>
      </c>
      <c r="L433" s="9" t="s">
        <v>686</v>
      </c>
      <c r="M433" s="9">
        <v>5</v>
      </c>
      <c r="N433" s="9"/>
      <c r="O433" s="9" t="s">
        <v>62</v>
      </c>
      <c r="P433" s="9">
        <v>1967</v>
      </c>
      <c r="Q433" s="9">
        <v>1967</v>
      </c>
      <c r="R433" s="9"/>
      <c r="S433" s="9"/>
    </row>
    <row r="434" spans="1:19" hidden="1" x14ac:dyDescent="0.35">
      <c r="A434">
        <v>433</v>
      </c>
      <c r="B434" s="9">
        <v>47</v>
      </c>
      <c r="C434" s="9">
        <v>11040</v>
      </c>
      <c r="D434" s="7">
        <v>3268</v>
      </c>
      <c r="E434" s="9" t="s">
        <v>295</v>
      </c>
      <c r="F434" s="9">
        <v>3</v>
      </c>
      <c r="G434" s="9">
        <v>3</v>
      </c>
      <c r="H434" s="9"/>
      <c r="I434" s="9"/>
      <c r="J434" s="9" t="s">
        <v>59</v>
      </c>
      <c r="K434" s="9" t="s">
        <v>121</v>
      </c>
      <c r="L434" s="9" t="s">
        <v>686</v>
      </c>
      <c r="M434" s="9">
        <v>5</v>
      </c>
      <c r="N434" s="9"/>
      <c r="O434" s="9" t="s">
        <v>62</v>
      </c>
      <c r="P434" s="9">
        <v>1967</v>
      </c>
      <c r="Q434" s="9">
        <v>1967</v>
      </c>
      <c r="R434" s="9" t="s">
        <v>176</v>
      </c>
      <c r="S434" s="9"/>
    </row>
    <row r="435" spans="1:19" hidden="1" x14ac:dyDescent="0.35">
      <c r="A435">
        <v>434</v>
      </c>
      <c r="B435" s="9">
        <v>47</v>
      </c>
      <c r="C435" s="9">
        <v>11095</v>
      </c>
      <c r="D435" s="7">
        <v>3268</v>
      </c>
      <c r="E435" s="9" t="s">
        <v>295</v>
      </c>
      <c r="F435" s="9">
        <v>5</v>
      </c>
      <c r="G435" s="9">
        <v>5</v>
      </c>
      <c r="H435" s="9"/>
      <c r="I435" s="9"/>
      <c r="J435" s="9" t="s">
        <v>59</v>
      </c>
      <c r="K435" s="9" t="s">
        <v>121</v>
      </c>
      <c r="L435" s="9" t="s">
        <v>686</v>
      </c>
      <c r="M435" s="9">
        <v>5</v>
      </c>
      <c r="N435" s="9"/>
      <c r="O435" s="9" t="s">
        <v>62</v>
      </c>
      <c r="P435" s="9">
        <v>1967</v>
      </c>
      <c r="Q435" s="9">
        <v>1967</v>
      </c>
      <c r="R435" s="9" t="s">
        <v>176</v>
      </c>
      <c r="S435" s="9"/>
    </row>
    <row r="436" spans="1:19" hidden="1" x14ac:dyDescent="0.35">
      <c r="A436">
        <v>435</v>
      </c>
      <c r="B436" s="9">
        <v>47</v>
      </c>
      <c r="C436" s="7">
        <v>9002</v>
      </c>
      <c r="D436" s="7">
        <v>3268</v>
      </c>
      <c r="E436" s="7" t="s">
        <v>173</v>
      </c>
      <c r="F436" s="7">
        <v>4</v>
      </c>
      <c r="G436" s="7">
        <v>4</v>
      </c>
      <c r="H436" s="7"/>
      <c r="I436" s="7"/>
      <c r="J436" s="7" t="s">
        <v>59</v>
      </c>
      <c r="K436" s="7" t="s">
        <v>121</v>
      </c>
      <c r="L436" s="7" t="s">
        <v>686</v>
      </c>
      <c r="M436" s="7">
        <v>11</v>
      </c>
      <c r="N436" s="7"/>
      <c r="O436" s="7" t="s">
        <v>62</v>
      </c>
      <c r="P436" s="7">
        <v>1964</v>
      </c>
      <c r="Q436" s="7">
        <v>1964</v>
      </c>
      <c r="R436" s="9" t="s">
        <v>176</v>
      </c>
      <c r="S436" s="7"/>
    </row>
    <row r="437" spans="1:19" hidden="1" x14ac:dyDescent="0.35">
      <c r="A437">
        <v>436</v>
      </c>
      <c r="B437" s="9">
        <v>47</v>
      </c>
      <c r="C437" s="9">
        <v>11002</v>
      </c>
      <c r="D437" s="7">
        <v>3268</v>
      </c>
      <c r="E437" s="20" t="s">
        <v>295</v>
      </c>
      <c r="F437" s="9">
        <v>20</v>
      </c>
      <c r="G437" s="9">
        <v>20</v>
      </c>
      <c r="H437" s="9"/>
      <c r="I437" s="9"/>
      <c r="J437" s="9" t="s">
        <v>59</v>
      </c>
      <c r="K437" s="9" t="s">
        <v>121</v>
      </c>
      <c r="L437" s="9" t="s">
        <v>686</v>
      </c>
      <c r="M437" s="9">
        <v>10</v>
      </c>
      <c r="N437" s="9"/>
      <c r="O437" s="9" t="s">
        <v>62</v>
      </c>
      <c r="P437" s="9">
        <v>1964</v>
      </c>
      <c r="Q437" s="9">
        <v>1964</v>
      </c>
      <c r="R437" s="9"/>
      <c r="S437" s="9"/>
    </row>
    <row r="438" spans="1:19" hidden="1" x14ac:dyDescent="0.35">
      <c r="A438">
        <v>437</v>
      </c>
      <c r="B438" s="9">
        <v>47</v>
      </c>
      <c r="C438" s="9">
        <v>11012</v>
      </c>
      <c r="D438" s="7">
        <v>3268</v>
      </c>
      <c r="E438" s="20" t="s">
        <v>295</v>
      </c>
      <c r="F438" s="9">
        <v>3</v>
      </c>
      <c r="G438" s="9">
        <v>3</v>
      </c>
      <c r="H438" s="9"/>
      <c r="I438" s="9"/>
      <c r="J438" s="9" t="s">
        <v>59</v>
      </c>
      <c r="K438" s="9" t="s">
        <v>121</v>
      </c>
      <c r="L438" s="9" t="s">
        <v>686</v>
      </c>
      <c r="M438" s="9">
        <v>5</v>
      </c>
      <c r="N438" s="9"/>
      <c r="O438" s="9" t="s">
        <v>62</v>
      </c>
      <c r="P438" s="9">
        <v>1967</v>
      </c>
      <c r="Q438" s="9">
        <v>1967</v>
      </c>
      <c r="R438" s="9" t="s">
        <v>176</v>
      </c>
      <c r="S438" s="9"/>
    </row>
    <row r="439" spans="1:19" hidden="1" x14ac:dyDescent="0.35">
      <c r="A439">
        <v>438</v>
      </c>
      <c r="B439" s="9">
        <v>47</v>
      </c>
      <c r="C439" s="9">
        <v>11054</v>
      </c>
      <c r="D439" s="7">
        <v>3268</v>
      </c>
      <c r="E439" s="20" t="s">
        <v>295</v>
      </c>
      <c r="F439" s="9">
        <v>4</v>
      </c>
      <c r="G439" s="9">
        <v>4</v>
      </c>
      <c r="H439" s="9"/>
      <c r="I439" s="9"/>
      <c r="J439" s="9" t="s">
        <v>59</v>
      </c>
      <c r="K439" s="9" t="s">
        <v>121</v>
      </c>
      <c r="L439" s="9" t="s">
        <v>686</v>
      </c>
      <c r="M439" s="9">
        <v>10</v>
      </c>
      <c r="N439" s="9"/>
      <c r="O439" s="9" t="s">
        <v>62</v>
      </c>
      <c r="P439" s="9">
        <v>1964</v>
      </c>
      <c r="Q439" s="9">
        <v>1964</v>
      </c>
      <c r="R439" s="9" t="s">
        <v>176</v>
      </c>
      <c r="S439" s="9"/>
    </row>
    <row r="440" spans="1:19" hidden="1" x14ac:dyDescent="0.35">
      <c r="A440">
        <v>439</v>
      </c>
      <c r="B440" s="9">
        <v>47</v>
      </c>
      <c r="C440" s="9">
        <v>11056</v>
      </c>
      <c r="D440" s="7">
        <v>3268</v>
      </c>
      <c r="E440" s="20" t="s">
        <v>295</v>
      </c>
      <c r="F440" s="9">
        <v>1</v>
      </c>
      <c r="G440" s="9">
        <v>1</v>
      </c>
      <c r="H440" s="9"/>
      <c r="I440" s="9"/>
      <c r="J440" s="9" t="s">
        <v>59</v>
      </c>
      <c r="K440" s="9" t="s">
        <v>121</v>
      </c>
      <c r="L440" s="9" t="s">
        <v>686</v>
      </c>
      <c r="M440" s="9">
        <v>10</v>
      </c>
      <c r="N440" s="9"/>
      <c r="O440" s="9" t="s">
        <v>62</v>
      </c>
      <c r="P440" s="9">
        <v>1964</v>
      </c>
      <c r="Q440" s="9">
        <v>1964</v>
      </c>
      <c r="R440" s="9"/>
      <c r="S440" s="9"/>
    </row>
    <row r="441" spans="1:19" hidden="1" x14ac:dyDescent="0.35">
      <c r="A441">
        <v>440</v>
      </c>
      <c r="B441" s="9">
        <v>47</v>
      </c>
      <c r="C441" s="7">
        <v>9006</v>
      </c>
      <c r="D441" s="7">
        <v>3268</v>
      </c>
      <c r="E441" s="7" t="s">
        <v>58</v>
      </c>
      <c r="F441" s="7">
        <v>60</v>
      </c>
      <c r="G441" s="7">
        <v>60</v>
      </c>
      <c r="H441" s="7"/>
      <c r="I441" s="7"/>
      <c r="J441" s="7"/>
      <c r="K441" s="7" t="s">
        <v>121</v>
      </c>
      <c r="L441" s="7"/>
      <c r="M441" s="7">
        <v>11</v>
      </c>
      <c r="N441" s="7"/>
      <c r="O441" s="7" t="s">
        <v>62</v>
      </c>
      <c r="P441" s="7">
        <v>1964</v>
      </c>
      <c r="Q441" s="7">
        <v>1964</v>
      </c>
      <c r="R441" s="7"/>
      <c r="S441" s="7"/>
    </row>
    <row r="442" spans="1:19" hidden="1" x14ac:dyDescent="0.35">
      <c r="A442">
        <v>441</v>
      </c>
      <c r="B442" s="9">
        <v>47</v>
      </c>
      <c r="C442" s="9">
        <v>11007</v>
      </c>
      <c r="D442" s="7">
        <v>3268</v>
      </c>
      <c r="E442" s="9" t="s">
        <v>58</v>
      </c>
      <c r="F442" s="9">
        <v>4</v>
      </c>
      <c r="G442" s="9">
        <v>4</v>
      </c>
      <c r="H442" s="9"/>
      <c r="I442" s="9"/>
      <c r="J442" s="9" t="s">
        <v>104</v>
      </c>
      <c r="K442" s="9" t="s">
        <v>121</v>
      </c>
      <c r="L442" s="9" t="s">
        <v>61</v>
      </c>
      <c r="M442" s="9">
        <v>10</v>
      </c>
      <c r="N442" s="9"/>
      <c r="O442" s="9" t="s">
        <v>62</v>
      </c>
      <c r="P442" s="9">
        <v>1964</v>
      </c>
      <c r="Q442" s="9">
        <v>1964</v>
      </c>
      <c r="R442" s="9" t="s">
        <v>176</v>
      </c>
      <c r="S442" s="9"/>
    </row>
    <row r="443" spans="1:19" hidden="1" x14ac:dyDescent="0.35">
      <c r="A443">
        <v>442</v>
      </c>
      <c r="B443" s="9">
        <v>47</v>
      </c>
      <c r="C443" s="9">
        <v>11007</v>
      </c>
      <c r="D443" s="7">
        <v>3268</v>
      </c>
      <c r="E443" s="9" t="s">
        <v>173</v>
      </c>
      <c r="F443" s="9">
        <v>25</v>
      </c>
      <c r="G443" s="9">
        <v>25</v>
      </c>
      <c r="H443" s="9"/>
      <c r="I443" s="9"/>
      <c r="J443" s="9" t="s">
        <v>59</v>
      </c>
      <c r="K443" s="9" t="s">
        <v>121</v>
      </c>
      <c r="L443" s="9" t="s">
        <v>61</v>
      </c>
      <c r="M443" s="9">
        <v>10</v>
      </c>
      <c r="N443" s="9"/>
      <c r="O443" s="9" t="s">
        <v>62</v>
      </c>
      <c r="P443" s="9">
        <v>1964</v>
      </c>
      <c r="Q443" s="9">
        <v>1964</v>
      </c>
      <c r="R443" s="9" t="s">
        <v>176</v>
      </c>
      <c r="S443" s="9"/>
    </row>
    <row r="444" spans="1:19" hidden="1" x14ac:dyDescent="0.35">
      <c r="A444">
        <v>443</v>
      </c>
      <c r="B444" s="9">
        <v>47</v>
      </c>
      <c r="C444" s="9">
        <v>11016</v>
      </c>
      <c r="D444" s="7">
        <v>3268</v>
      </c>
      <c r="E444" s="9" t="s">
        <v>295</v>
      </c>
      <c r="F444" s="9">
        <v>3</v>
      </c>
      <c r="G444" s="9">
        <v>4</v>
      </c>
      <c r="H444" s="9"/>
      <c r="I444" s="9"/>
      <c r="J444" s="9" t="s">
        <v>59</v>
      </c>
      <c r="K444" s="9" t="s">
        <v>121</v>
      </c>
      <c r="L444" s="9" t="s">
        <v>61</v>
      </c>
      <c r="M444" s="9">
        <v>10</v>
      </c>
      <c r="N444" s="9"/>
      <c r="O444" s="9" t="s">
        <v>62</v>
      </c>
      <c r="P444" s="9">
        <v>1964</v>
      </c>
      <c r="Q444" s="9">
        <v>1964</v>
      </c>
      <c r="R444" s="9" t="s">
        <v>176</v>
      </c>
      <c r="S444" s="9"/>
    </row>
    <row r="445" spans="1:19" hidden="1" x14ac:dyDescent="0.35">
      <c r="A445">
        <v>444</v>
      </c>
      <c r="B445" s="9">
        <v>47</v>
      </c>
      <c r="C445" s="9">
        <v>11035</v>
      </c>
      <c r="D445" s="7">
        <v>3268</v>
      </c>
      <c r="E445" s="9" t="s">
        <v>709</v>
      </c>
      <c r="F445" s="9">
        <v>2</v>
      </c>
      <c r="G445" s="9">
        <v>2</v>
      </c>
      <c r="H445" s="9"/>
      <c r="I445" s="9"/>
      <c r="J445" s="9" t="s">
        <v>59</v>
      </c>
      <c r="K445" s="9" t="s">
        <v>121</v>
      </c>
      <c r="L445" s="9" t="s">
        <v>61</v>
      </c>
      <c r="M445" s="9">
        <v>10</v>
      </c>
      <c r="N445" s="9"/>
      <c r="O445" s="9" t="s">
        <v>62</v>
      </c>
      <c r="P445" s="9">
        <v>1964</v>
      </c>
      <c r="Q445" s="9">
        <v>1964</v>
      </c>
      <c r="R445" s="9" t="s">
        <v>176</v>
      </c>
      <c r="S445" s="9"/>
    </row>
    <row r="446" spans="1:19" hidden="1" x14ac:dyDescent="0.35">
      <c r="A446">
        <v>445</v>
      </c>
      <c r="B446" s="9">
        <v>47</v>
      </c>
      <c r="C446" s="9">
        <v>11050</v>
      </c>
      <c r="D446" s="7">
        <v>3268</v>
      </c>
      <c r="E446" s="9" t="s">
        <v>709</v>
      </c>
      <c r="F446" s="9">
        <v>2</v>
      </c>
      <c r="G446" s="9">
        <v>2</v>
      </c>
      <c r="H446" s="9"/>
      <c r="I446" s="9"/>
      <c r="J446" s="9" t="s">
        <v>59</v>
      </c>
      <c r="K446" s="9" t="s">
        <v>121</v>
      </c>
      <c r="L446" s="9" t="s">
        <v>61</v>
      </c>
      <c r="M446" s="9">
        <v>10</v>
      </c>
      <c r="N446" s="9"/>
      <c r="O446" s="9" t="s">
        <v>62</v>
      </c>
      <c r="P446" s="9">
        <v>1964</v>
      </c>
      <c r="Q446" s="9">
        <v>1964</v>
      </c>
      <c r="R446" s="9"/>
      <c r="S446" s="9"/>
    </row>
    <row r="447" spans="1:19" hidden="1" x14ac:dyDescent="0.35">
      <c r="A447">
        <v>446</v>
      </c>
      <c r="B447" s="9">
        <v>47</v>
      </c>
      <c r="C447" s="9">
        <v>11057</v>
      </c>
      <c r="D447" s="7">
        <v>3268</v>
      </c>
      <c r="E447" s="9" t="s">
        <v>709</v>
      </c>
      <c r="F447" s="9">
        <v>2</v>
      </c>
      <c r="G447" s="9">
        <v>2</v>
      </c>
      <c r="H447" s="9"/>
      <c r="I447" s="9"/>
      <c r="J447" s="9" t="s">
        <v>59</v>
      </c>
      <c r="K447" s="9" t="s">
        <v>121</v>
      </c>
      <c r="L447" s="9" t="s">
        <v>61</v>
      </c>
      <c r="M447" s="9">
        <v>10</v>
      </c>
      <c r="N447" s="9"/>
      <c r="O447" s="9" t="s">
        <v>62</v>
      </c>
      <c r="P447" s="9">
        <v>1964</v>
      </c>
      <c r="Q447" s="9">
        <v>1964</v>
      </c>
      <c r="R447" s="9" t="s">
        <v>176</v>
      </c>
      <c r="S447" s="9"/>
    </row>
    <row r="448" spans="1:19" hidden="1" x14ac:dyDescent="0.35">
      <c r="A448">
        <v>447</v>
      </c>
      <c r="B448" s="9">
        <v>47</v>
      </c>
      <c r="C448" s="7">
        <v>9007</v>
      </c>
      <c r="D448" s="7">
        <v>3268</v>
      </c>
      <c r="E448" s="7" t="s">
        <v>295</v>
      </c>
      <c r="F448" s="7">
        <v>5</v>
      </c>
      <c r="G448" s="7">
        <v>5</v>
      </c>
      <c r="H448" s="7"/>
      <c r="I448" s="7"/>
      <c r="J448" s="7" t="s">
        <v>59</v>
      </c>
      <c r="K448" s="7" t="s">
        <v>121</v>
      </c>
      <c r="L448" s="7" t="s">
        <v>686</v>
      </c>
      <c r="M448" s="7">
        <v>11</v>
      </c>
      <c r="N448" s="7"/>
      <c r="O448" s="7" t="s">
        <v>62</v>
      </c>
      <c r="P448" s="7">
        <v>1964</v>
      </c>
      <c r="Q448" s="7">
        <v>1964</v>
      </c>
      <c r="R448" s="9" t="s">
        <v>176</v>
      </c>
      <c r="S448" s="7"/>
    </row>
    <row r="449" spans="1:19" hidden="1" x14ac:dyDescent="0.35">
      <c r="A449">
        <v>448</v>
      </c>
      <c r="B449" s="9">
        <v>47</v>
      </c>
      <c r="C449" s="7">
        <v>9007</v>
      </c>
      <c r="D449" s="7">
        <v>3268</v>
      </c>
      <c r="E449" s="7" t="s">
        <v>295</v>
      </c>
      <c r="F449" s="7">
        <v>6</v>
      </c>
      <c r="G449" s="7">
        <v>6</v>
      </c>
      <c r="H449" s="7"/>
      <c r="I449" s="7"/>
      <c r="J449" s="7" t="s">
        <v>59</v>
      </c>
      <c r="K449" s="7" t="s">
        <v>121</v>
      </c>
      <c r="L449" s="7" t="s">
        <v>686</v>
      </c>
      <c r="M449" s="7">
        <v>11</v>
      </c>
      <c r="N449" s="7"/>
      <c r="O449" s="7" t="s">
        <v>62</v>
      </c>
      <c r="P449" s="7">
        <v>1964</v>
      </c>
      <c r="Q449" s="7">
        <v>1964</v>
      </c>
      <c r="R449" s="9" t="s">
        <v>176</v>
      </c>
      <c r="S449" s="7"/>
    </row>
    <row r="450" spans="1:19" hidden="1" x14ac:dyDescent="0.35">
      <c r="A450">
        <v>449</v>
      </c>
      <c r="B450" s="9">
        <v>47</v>
      </c>
      <c r="C450" s="7">
        <v>9008</v>
      </c>
      <c r="D450" s="7">
        <v>3268</v>
      </c>
      <c r="E450" s="7" t="s">
        <v>295</v>
      </c>
      <c r="F450" s="7">
        <v>6</v>
      </c>
      <c r="G450" s="7">
        <v>6</v>
      </c>
      <c r="H450" s="7"/>
      <c r="I450" s="7"/>
      <c r="J450" s="7" t="s">
        <v>59</v>
      </c>
      <c r="K450" s="7" t="s">
        <v>121</v>
      </c>
      <c r="L450" s="7" t="s">
        <v>686</v>
      </c>
      <c r="M450" s="7">
        <v>11</v>
      </c>
      <c r="N450" s="7"/>
      <c r="O450" s="7" t="s">
        <v>62</v>
      </c>
      <c r="P450" s="7">
        <v>1964</v>
      </c>
      <c r="Q450" s="7">
        <v>1964</v>
      </c>
      <c r="R450" s="9" t="s">
        <v>176</v>
      </c>
      <c r="S450" s="7"/>
    </row>
    <row r="451" spans="1:19" hidden="1" x14ac:dyDescent="0.35">
      <c r="A451">
        <v>450</v>
      </c>
      <c r="B451" s="9">
        <v>47</v>
      </c>
      <c r="C451" s="9">
        <v>11004</v>
      </c>
      <c r="D451" s="7">
        <v>3268</v>
      </c>
      <c r="E451" s="9" t="s">
        <v>295</v>
      </c>
      <c r="F451" s="9"/>
      <c r="G451" s="9"/>
      <c r="H451" s="9"/>
      <c r="I451" s="9"/>
      <c r="J451" s="9"/>
      <c r="K451" s="9" t="s">
        <v>121</v>
      </c>
      <c r="L451" s="9" t="s">
        <v>686</v>
      </c>
      <c r="M451" s="9">
        <v>6</v>
      </c>
      <c r="N451" s="9" t="s">
        <v>90</v>
      </c>
      <c r="O451" s="9" t="s">
        <v>105</v>
      </c>
      <c r="P451" s="9">
        <v>1966</v>
      </c>
      <c r="Q451" s="9">
        <v>1966</v>
      </c>
      <c r="R451" s="9" t="s">
        <v>176</v>
      </c>
      <c r="S451" s="9"/>
    </row>
    <row r="452" spans="1:19" hidden="1" x14ac:dyDescent="0.35">
      <c r="A452">
        <v>451</v>
      </c>
      <c r="B452" s="9">
        <v>47</v>
      </c>
      <c r="C452" s="9">
        <v>11037</v>
      </c>
      <c r="D452" s="7">
        <v>3268</v>
      </c>
      <c r="E452" s="9" t="s">
        <v>295</v>
      </c>
      <c r="F452" s="9"/>
      <c r="G452" s="9"/>
      <c r="H452" s="9"/>
      <c r="I452" s="9"/>
      <c r="J452" s="9"/>
      <c r="K452" s="9" t="s">
        <v>121</v>
      </c>
      <c r="L452" s="9" t="s">
        <v>686</v>
      </c>
      <c r="M452" s="9">
        <v>2</v>
      </c>
      <c r="N452" s="9" t="s">
        <v>90</v>
      </c>
      <c r="O452" s="9" t="s">
        <v>105</v>
      </c>
      <c r="P452" s="9">
        <v>1964</v>
      </c>
      <c r="Q452" s="9">
        <v>1964</v>
      </c>
      <c r="R452" s="9" t="s">
        <v>176</v>
      </c>
      <c r="S452" s="9"/>
    </row>
    <row r="453" spans="1:19" hidden="1" x14ac:dyDescent="0.35">
      <c r="A453">
        <v>452</v>
      </c>
      <c r="B453" s="9">
        <v>47</v>
      </c>
      <c r="C453" s="9">
        <v>11098</v>
      </c>
      <c r="D453" s="7">
        <v>3268</v>
      </c>
      <c r="E453" s="9" t="s">
        <v>295</v>
      </c>
      <c r="F453" s="9"/>
      <c r="G453" s="9"/>
      <c r="H453" s="9"/>
      <c r="I453" s="9"/>
      <c r="J453" s="9"/>
      <c r="K453" s="9"/>
      <c r="L453" s="9" t="s">
        <v>686</v>
      </c>
      <c r="M453" s="9">
        <v>5</v>
      </c>
      <c r="N453" s="9" t="s">
        <v>90</v>
      </c>
      <c r="O453" s="9" t="s">
        <v>105</v>
      </c>
      <c r="P453" s="9"/>
      <c r="Q453" s="9">
        <v>1946</v>
      </c>
      <c r="R453" s="9" t="s">
        <v>176</v>
      </c>
      <c r="S453" s="9" t="s">
        <v>14</v>
      </c>
    </row>
    <row r="454" spans="1:19" hidden="1" x14ac:dyDescent="0.35">
      <c r="A454">
        <v>453</v>
      </c>
      <c r="B454" s="9">
        <v>47</v>
      </c>
      <c r="C454" s="9">
        <v>11027</v>
      </c>
      <c r="D454" s="7">
        <v>3268</v>
      </c>
      <c r="E454" s="9" t="s">
        <v>58</v>
      </c>
      <c r="F454" s="9">
        <v>5</v>
      </c>
      <c r="G454" s="9">
        <v>10</v>
      </c>
      <c r="H454" s="9"/>
      <c r="I454" s="9"/>
      <c r="J454" s="9" t="s">
        <v>59</v>
      </c>
      <c r="K454" s="9" t="s">
        <v>121</v>
      </c>
      <c r="L454" s="9" t="s">
        <v>61</v>
      </c>
      <c r="M454" s="9">
        <v>10</v>
      </c>
      <c r="N454" s="9"/>
      <c r="O454" s="9" t="s">
        <v>62</v>
      </c>
      <c r="P454" s="9">
        <v>1964</v>
      </c>
      <c r="Q454" s="9">
        <v>1964</v>
      </c>
      <c r="R454" s="9"/>
      <c r="S454" s="9"/>
    </row>
    <row r="455" spans="1:19" hidden="1" x14ac:dyDescent="0.35">
      <c r="A455">
        <v>454</v>
      </c>
      <c r="B455" s="9">
        <v>47</v>
      </c>
      <c r="C455" s="9">
        <v>11027</v>
      </c>
      <c r="D455" s="7">
        <v>3268</v>
      </c>
      <c r="E455" s="9" t="s">
        <v>295</v>
      </c>
      <c r="F455" s="9">
        <v>12</v>
      </c>
      <c r="G455" s="9">
        <v>12</v>
      </c>
      <c r="H455" s="9"/>
      <c r="I455" s="9"/>
      <c r="J455" s="9" t="s">
        <v>59</v>
      </c>
      <c r="K455" s="9" t="s">
        <v>121</v>
      </c>
      <c r="L455" s="9" t="s">
        <v>686</v>
      </c>
      <c r="M455" s="9">
        <v>5</v>
      </c>
      <c r="N455" s="9"/>
      <c r="O455" s="9" t="s">
        <v>62</v>
      </c>
      <c r="P455" s="9">
        <v>1967</v>
      </c>
      <c r="Q455" s="9">
        <v>1967</v>
      </c>
      <c r="R455" s="9"/>
      <c r="S455" s="9"/>
    </row>
    <row r="456" spans="1:19" hidden="1" x14ac:dyDescent="0.35">
      <c r="A456">
        <v>455</v>
      </c>
      <c r="B456" s="9">
        <v>47</v>
      </c>
      <c r="C456" s="9">
        <v>11033</v>
      </c>
      <c r="D456" s="7">
        <v>3268</v>
      </c>
      <c r="E456" s="9" t="s">
        <v>295</v>
      </c>
      <c r="F456" s="9">
        <v>5</v>
      </c>
      <c r="G456" s="9">
        <v>10</v>
      </c>
      <c r="H456" s="9"/>
      <c r="I456" s="9"/>
      <c r="J456" s="9" t="s">
        <v>59</v>
      </c>
      <c r="K456" s="9" t="s">
        <v>121</v>
      </c>
      <c r="L456" s="9" t="s">
        <v>686</v>
      </c>
      <c r="M456" s="9">
        <v>10</v>
      </c>
      <c r="N456" s="9"/>
      <c r="O456" s="9" t="s">
        <v>62</v>
      </c>
      <c r="P456" s="9">
        <v>1964</v>
      </c>
      <c r="Q456" s="9">
        <v>1964</v>
      </c>
      <c r="R456" s="9" t="s">
        <v>176</v>
      </c>
      <c r="S456" s="9"/>
    </row>
    <row r="457" spans="1:19" hidden="1" x14ac:dyDescent="0.35">
      <c r="A457">
        <v>456</v>
      </c>
      <c r="B457" s="9">
        <v>47</v>
      </c>
      <c r="C457" s="9">
        <v>11033</v>
      </c>
      <c r="D457" s="7">
        <v>3268</v>
      </c>
      <c r="E457" s="9" t="s">
        <v>295</v>
      </c>
      <c r="F457" s="9">
        <v>1</v>
      </c>
      <c r="G457" s="9">
        <v>1</v>
      </c>
      <c r="H457" s="9"/>
      <c r="I457" s="9"/>
      <c r="J457" s="9" t="s">
        <v>59</v>
      </c>
      <c r="K457" s="9" t="s">
        <v>121</v>
      </c>
      <c r="L457" s="9" t="s">
        <v>686</v>
      </c>
      <c r="M457" s="9">
        <v>5</v>
      </c>
      <c r="N457" s="9"/>
      <c r="O457" s="9" t="s">
        <v>62</v>
      </c>
      <c r="P457" s="9">
        <v>1967</v>
      </c>
      <c r="Q457" s="9">
        <v>1967</v>
      </c>
      <c r="R457" s="9" t="s">
        <v>176</v>
      </c>
      <c r="S457" s="9"/>
    </row>
    <row r="458" spans="1:19" hidden="1" x14ac:dyDescent="0.35">
      <c r="A458">
        <v>457</v>
      </c>
      <c r="B458" s="9">
        <v>47</v>
      </c>
      <c r="C458" s="9">
        <v>11075</v>
      </c>
      <c r="D458" s="7">
        <v>3268</v>
      </c>
      <c r="E458" s="9" t="s">
        <v>295</v>
      </c>
      <c r="F458" s="9">
        <v>5</v>
      </c>
      <c r="G458" s="9">
        <v>10</v>
      </c>
      <c r="H458" s="9"/>
      <c r="I458" s="9"/>
      <c r="J458" s="9" t="s">
        <v>59</v>
      </c>
      <c r="K458" s="9" t="s">
        <v>121</v>
      </c>
      <c r="L458" s="9" t="s">
        <v>686</v>
      </c>
      <c r="M458" s="9">
        <v>10</v>
      </c>
      <c r="N458" s="9"/>
      <c r="O458" s="9" t="s">
        <v>62</v>
      </c>
      <c r="P458" s="9">
        <v>1964</v>
      </c>
      <c r="Q458" s="9">
        <v>1964</v>
      </c>
      <c r="R458" s="9"/>
      <c r="S458" s="9"/>
    </row>
    <row r="459" spans="1:19" hidden="1" x14ac:dyDescent="0.35">
      <c r="A459">
        <v>458</v>
      </c>
      <c r="B459" s="9">
        <v>47</v>
      </c>
      <c r="C459" s="9">
        <v>11102</v>
      </c>
      <c r="D459" s="7">
        <v>3268</v>
      </c>
      <c r="E459" s="9" t="s">
        <v>295</v>
      </c>
      <c r="F459" s="9">
        <v>12</v>
      </c>
      <c r="G459" s="9">
        <v>12</v>
      </c>
      <c r="H459" s="9"/>
      <c r="I459" s="9"/>
      <c r="J459" s="9" t="s">
        <v>59</v>
      </c>
      <c r="K459" s="9" t="s">
        <v>121</v>
      </c>
      <c r="L459" s="9" t="s">
        <v>686</v>
      </c>
      <c r="M459" s="9">
        <v>10</v>
      </c>
      <c r="N459" s="9"/>
      <c r="O459" s="9" t="s">
        <v>62</v>
      </c>
      <c r="P459" s="9">
        <v>1964</v>
      </c>
      <c r="Q459" s="9">
        <v>1964</v>
      </c>
      <c r="R459" s="9" t="s">
        <v>176</v>
      </c>
      <c r="S459" s="9"/>
    </row>
    <row r="460" spans="1:19" hidden="1" x14ac:dyDescent="0.35">
      <c r="A460">
        <v>459</v>
      </c>
      <c r="B460" s="9">
        <v>47</v>
      </c>
      <c r="C460" s="9">
        <v>11099</v>
      </c>
      <c r="D460" s="7">
        <v>3268</v>
      </c>
      <c r="E460" s="20" t="s">
        <v>453</v>
      </c>
      <c r="F460" s="9">
        <v>25</v>
      </c>
      <c r="G460" s="9">
        <v>25</v>
      </c>
      <c r="H460" s="9"/>
      <c r="I460" s="9"/>
      <c r="J460" s="9" t="s">
        <v>59</v>
      </c>
      <c r="K460" s="9" t="s">
        <v>121</v>
      </c>
      <c r="L460" s="9" t="s">
        <v>686</v>
      </c>
      <c r="M460" s="9">
        <v>10</v>
      </c>
      <c r="N460" s="9"/>
      <c r="O460" s="9" t="s">
        <v>88</v>
      </c>
      <c r="P460" s="9">
        <v>1964</v>
      </c>
      <c r="Q460" s="9">
        <v>1964</v>
      </c>
      <c r="R460" s="9"/>
      <c r="S460" s="9"/>
    </row>
    <row r="461" spans="1:19" hidden="1" x14ac:dyDescent="0.35">
      <c r="A461">
        <v>460</v>
      </c>
      <c r="B461" s="9">
        <v>47</v>
      </c>
      <c r="C461" s="9">
        <v>11002</v>
      </c>
      <c r="D461" s="20">
        <v>1016817</v>
      </c>
      <c r="E461" s="20" t="s">
        <v>295</v>
      </c>
      <c r="F461" s="9">
        <v>20</v>
      </c>
      <c r="G461" s="9">
        <v>20</v>
      </c>
      <c r="H461" s="9"/>
      <c r="I461" s="9"/>
      <c r="J461" s="9" t="s">
        <v>59</v>
      </c>
      <c r="K461" s="9" t="s">
        <v>121</v>
      </c>
      <c r="L461" s="9" t="s">
        <v>686</v>
      </c>
      <c r="M461" s="9">
        <v>10</v>
      </c>
      <c r="N461" s="9"/>
      <c r="O461" s="9" t="s">
        <v>62</v>
      </c>
      <c r="P461" s="9">
        <v>1964</v>
      </c>
      <c r="Q461" s="9">
        <v>1964</v>
      </c>
      <c r="R461" s="9"/>
      <c r="S461" s="9"/>
    </row>
    <row r="462" spans="1:19" hidden="1" x14ac:dyDescent="0.35">
      <c r="A462">
        <v>461</v>
      </c>
      <c r="B462" s="9">
        <v>47</v>
      </c>
      <c r="C462" s="9">
        <v>11002</v>
      </c>
      <c r="D462" s="20">
        <v>1016817</v>
      </c>
      <c r="E462" s="20" t="s">
        <v>173</v>
      </c>
      <c r="F462" s="9">
        <v>2</v>
      </c>
      <c r="G462" s="9">
        <v>2</v>
      </c>
      <c r="H462" s="9"/>
      <c r="I462" s="9"/>
      <c r="J462" s="9" t="s">
        <v>59</v>
      </c>
      <c r="K462" s="9" t="s">
        <v>121</v>
      </c>
      <c r="L462" s="9" t="s">
        <v>686</v>
      </c>
      <c r="M462" s="9">
        <v>5</v>
      </c>
      <c r="N462" s="9"/>
      <c r="O462" s="9" t="s">
        <v>62</v>
      </c>
      <c r="P462" s="9">
        <v>1967</v>
      </c>
      <c r="Q462" s="9">
        <v>1967</v>
      </c>
      <c r="R462" s="9"/>
      <c r="S462" s="9"/>
    </row>
    <row r="463" spans="1:19" hidden="1" x14ac:dyDescent="0.35">
      <c r="A463">
        <v>462</v>
      </c>
      <c r="B463" s="9">
        <v>47</v>
      </c>
      <c r="C463" s="9">
        <v>11056</v>
      </c>
      <c r="D463" s="20">
        <v>1016817</v>
      </c>
      <c r="E463" s="20" t="s">
        <v>295</v>
      </c>
      <c r="F463" s="9">
        <v>1</v>
      </c>
      <c r="G463" s="9">
        <v>1</v>
      </c>
      <c r="H463" s="9"/>
      <c r="I463" s="9"/>
      <c r="J463" s="9" t="s">
        <v>59</v>
      </c>
      <c r="K463" s="9" t="s">
        <v>121</v>
      </c>
      <c r="L463" s="9" t="s">
        <v>686</v>
      </c>
      <c r="M463" s="9">
        <v>10</v>
      </c>
      <c r="N463" s="9"/>
      <c r="O463" s="9" t="s">
        <v>62</v>
      </c>
      <c r="P463" s="9">
        <v>1964</v>
      </c>
      <c r="Q463" s="9">
        <v>1964</v>
      </c>
      <c r="R463" s="9"/>
      <c r="S463" s="9"/>
    </row>
    <row r="464" spans="1:19" hidden="1" x14ac:dyDescent="0.35">
      <c r="A464">
        <v>463</v>
      </c>
      <c r="B464" s="9">
        <v>47</v>
      </c>
      <c r="C464" s="9">
        <v>11056</v>
      </c>
      <c r="D464" s="20">
        <v>1016817</v>
      </c>
      <c r="E464" s="20" t="s">
        <v>173</v>
      </c>
      <c r="F464" s="9">
        <v>4</v>
      </c>
      <c r="G464" s="9">
        <v>4</v>
      </c>
      <c r="H464" s="9"/>
      <c r="I464" s="9"/>
      <c r="J464" s="9" t="s">
        <v>59</v>
      </c>
      <c r="K464" s="9" t="s">
        <v>121</v>
      </c>
      <c r="L464" s="9" t="s">
        <v>686</v>
      </c>
      <c r="M464" s="9">
        <v>5</v>
      </c>
      <c r="N464" s="9"/>
      <c r="O464" s="9" t="s">
        <v>62</v>
      </c>
      <c r="P464" s="9">
        <v>1967</v>
      </c>
      <c r="Q464" s="9">
        <v>1967</v>
      </c>
      <c r="R464" s="9"/>
      <c r="S464" s="9"/>
    </row>
    <row r="465" spans="1:19" hidden="1" x14ac:dyDescent="0.35">
      <c r="A465">
        <v>464</v>
      </c>
      <c r="B465" s="9">
        <v>47</v>
      </c>
      <c r="C465" s="9">
        <v>11025</v>
      </c>
      <c r="D465" s="20">
        <v>1016817</v>
      </c>
      <c r="E465" s="20" t="s">
        <v>58</v>
      </c>
      <c r="F465" s="9">
        <v>1</v>
      </c>
      <c r="G465" s="9">
        <v>1</v>
      </c>
      <c r="H465" s="9"/>
      <c r="I465" s="9"/>
      <c r="J465" s="9" t="s">
        <v>104</v>
      </c>
      <c r="K465" s="9"/>
      <c r="L465" s="9" t="s">
        <v>61</v>
      </c>
      <c r="M465" s="9">
        <v>7</v>
      </c>
      <c r="N465" s="9"/>
      <c r="O465" s="9" t="s">
        <v>88</v>
      </c>
      <c r="P465" s="9">
        <v>1952</v>
      </c>
      <c r="Q465" s="9">
        <v>1952</v>
      </c>
      <c r="R465" s="9"/>
      <c r="S465" s="9"/>
    </row>
    <row r="466" spans="1:19" hidden="1" x14ac:dyDescent="0.35">
      <c r="A466">
        <v>465</v>
      </c>
      <c r="B466" s="9">
        <v>47</v>
      </c>
      <c r="C466" s="9">
        <v>11066</v>
      </c>
      <c r="D466" s="20">
        <v>1016817</v>
      </c>
      <c r="E466" s="20" t="s">
        <v>453</v>
      </c>
      <c r="F466" s="9"/>
      <c r="G466" s="9"/>
      <c r="H466" s="9"/>
      <c r="I466" s="9"/>
      <c r="J466" s="9"/>
      <c r="K466" s="9"/>
      <c r="L466" s="9" t="s">
        <v>686</v>
      </c>
      <c r="M466" s="9">
        <v>7</v>
      </c>
      <c r="N466" s="9" t="s">
        <v>145</v>
      </c>
      <c r="O466" s="9" t="s">
        <v>88</v>
      </c>
      <c r="P466" s="9">
        <v>1952</v>
      </c>
      <c r="Q466" s="9">
        <v>1952</v>
      </c>
      <c r="R466" s="9"/>
      <c r="S466" s="9"/>
    </row>
    <row r="467" spans="1:19" hidden="1" x14ac:dyDescent="0.35">
      <c r="A467">
        <v>466</v>
      </c>
      <c r="B467" s="9">
        <v>47</v>
      </c>
      <c r="C467" s="9">
        <v>11089</v>
      </c>
      <c r="D467" s="20">
        <v>1016817</v>
      </c>
      <c r="E467" s="20" t="s">
        <v>453</v>
      </c>
      <c r="F467" s="9"/>
      <c r="G467" s="9"/>
      <c r="H467" s="9"/>
      <c r="I467" s="9"/>
      <c r="J467" s="9"/>
      <c r="K467" s="9"/>
      <c r="L467" s="9" t="s">
        <v>686</v>
      </c>
      <c r="M467" s="9">
        <v>7</v>
      </c>
      <c r="N467" s="9" t="s">
        <v>145</v>
      </c>
      <c r="O467" s="9" t="s">
        <v>88</v>
      </c>
      <c r="P467" s="9">
        <v>1952</v>
      </c>
      <c r="Q467" s="9">
        <v>1952</v>
      </c>
      <c r="R467" s="9"/>
      <c r="S467" s="9"/>
    </row>
    <row r="468" spans="1:19" hidden="1" x14ac:dyDescent="0.35">
      <c r="A468">
        <v>467</v>
      </c>
      <c r="B468" s="9">
        <v>47</v>
      </c>
      <c r="C468" s="9">
        <v>11094</v>
      </c>
      <c r="D468" s="20">
        <v>1016817</v>
      </c>
      <c r="E468" s="20" t="s">
        <v>453</v>
      </c>
      <c r="F468" s="9"/>
      <c r="G468" s="9"/>
      <c r="H468" s="9"/>
      <c r="I468" s="9"/>
      <c r="J468" s="9"/>
      <c r="K468" s="9"/>
      <c r="L468" s="9"/>
      <c r="M468" s="9">
        <v>7</v>
      </c>
      <c r="N468" s="9" t="s">
        <v>145</v>
      </c>
      <c r="O468" s="9" t="s">
        <v>88</v>
      </c>
      <c r="P468" s="9">
        <v>1952</v>
      </c>
      <c r="Q468" s="9">
        <v>1952</v>
      </c>
      <c r="R468" s="9"/>
      <c r="S468" s="9"/>
    </row>
    <row r="469" spans="1:19" hidden="1" x14ac:dyDescent="0.35">
      <c r="A469">
        <v>468</v>
      </c>
      <c r="B469" s="9">
        <v>47</v>
      </c>
      <c r="C469" s="9">
        <v>11099</v>
      </c>
      <c r="D469" s="20">
        <v>1016817</v>
      </c>
      <c r="E469" s="20" t="s">
        <v>709</v>
      </c>
      <c r="F469" s="9"/>
      <c r="G469" s="9"/>
      <c r="H469" s="9"/>
      <c r="I469" s="9"/>
      <c r="J469" s="9"/>
      <c r="K469" s="9"/>
      <c r="L469" s="9" t="s">
        <v>1518</v>
      </c>
      <c r="M469" s="9">
        <v>4</v>
      </c>
      <c r="N469" s="9" t="s">
        <v>1521</v>
      </c>
      <c r="O469" s="9" t="s">
        <v>62</v>
      </c>
      <c r="P469" s="9">
        <v>1967</v>
      </c>
      <c r="Q469" s="9">
        <v>1967</v>
      </c>
      <c r="R469" s="9"/>
      <c r="S469" s="9"/>
    </row>
    <row r="470" spans="1:19" hidden="1" x14ac:dyDescent="0.35">
      <c r="A470">
        <v>469</v>
      </c>
      <c r="B470" s="9">
        <v>47</v>
      </c>
      <c r="C470" s="9">
        <v>11099</v>
      </c>
      <c r="D470" s="20">
        <v>1016817</v>
      </c>
      <c r="E470" s="20" t="s">
        <v>453</v>
      </c>
      <c r="F470" s="9"/>
      <c r="G470" s="9"/>
      <c r="H470" s="9"/>
      <c r="I470" s="9"/>
      <c r="J470" s="9"/>
      <c r="K470" s="9"/>
      <c r="L470" s="9" t="s">
        <v>686</v>
      </c>
      <c r="M470" s="9">
        <v>7</v>
      </c>
      <c r="N470" s="9" t="s">
        <v>145</v>
      </c>
      <c r="O470" s="9" t="s">
        <v>88</v>
      </c>
      <c r="P470" s="9">
        <v>1952</v>
      </c>
      <c r="Q470" s="9">
        <v>1952</v>
      </c>
      <c r="R470" s="9"/>
      <c r="S470" s="9"/>
    </row>
    <row r="471" spans="1:19" hidden="1" x14ac:dyDescent="0.35">
      <c r="A471">
        <v>470</v>
      </c>
      <c r="B471" s="9">
        <v>47</v>
      </c>
      <c r="C471" s="9">
        <v>11099</v>
      </c>
      <c r="D471" s="20">
        <v>1016817</v>
      </c>
      <c r="E471" s="20" t="s">
        <v>453</v>
      </c>
      <c r="F471" s="9">
        <v>10</v>
      </c>
      <c r="G471" s="9">
        <v>10</v>
      </c>
      <c r="H471" s="9"/>
      <c r="I471" s="9"/>
      <c r="J471" s="9" t="s">
        <v>59</v>
      </c>
      <c r="K471" s="9" t="s">
        <v>121</v>
      </c>
      <c r="L471" s="9" t="s">
        <v>686</v>
      </c>
      <c r="M471" s="9">
        <v>10</v>
      </c>
      <c r="N471" s="9"/>
      <c r="O471" s="9" t="s">
        <v>88</v>
      </c>
      <c r="P471" s="9">
        <v>1964</v>
      </c>
      <c r="Q471" s="9">
        <v>1964</v>
      </c>
      <c r="R471" s="9"/>
      <c r="S471" s="9"/>
    </row>
    <row r="472" spans="1:19" hidden="1" x14ac:dyDescent="0.35">
      <c r="A472">
        <v>471</v>
      </c>
      <c r="B472" s="9">
        <v>47</v>
      </c>
      <c r="C472" s="9">
        <v>11083</v>
      </c>
      <c r="D472" s="7">
        <v>3659</v>
      </c>
      <c r="E472" s="9" t="s">
        <v>295</v>
      </c>
      <c r="F472" s="9">
        <v>25</v>
      </c>
      <c r="G472" s="9">
        <v>25</v>
      </c>
      <c r="H472" s="9"/>
      <c r="I472" s="9"/>
      <c r="J472" s="9" t="s">
        <v>59</v>
      </c>
      <c r="K472" s="9" t="s">
        <v>121</v>
      </c>
      <c r="L472" s="9" t="s">
        <v>686</v>
      </c>
      <c r="M472" s="9">
        <v>5</v>
      </c>
      <c r="N472" s="9"/>
      <c r="O472" s="9" t="s">
        <v>62</v>
      </c>
      <c r="P472" s="9">
        <v>1967</v>
      </c>
      <c r="Q472" s="9">
        <v>1967</v>
      </c>
      <c r="R472" s="9" t="s">
        <v>176</v>
      </c>
      <c r="S472" s="9"/>
    </row>
    <row r="473" spans="1:19" hidden="1" x14ac:dyDescent="0.35">
      <c r="A473">
        <v>472</v>
      </c>
      <c r="B473" s="9">
        <v>47</v>
      </c>
      <c r="C473" s="9">
        <v>11095</v>
      </c>
      <c r="D473" s="7">
        <v>3659</v>
      </c>
      <c r="E473" s="9" t="s">
        <v>295</v>
      </c>
      <c r="F473" s="9">
        <v>3</v>
      </c>
      <c r="G473" s="9">
        <v>3</v>
      </c>
      <c r="H473" s="9"/>
      <c r="I473" s="9"/>
      <c r="J473" s="9" t="s">
        <v>59</v>
      </c>
      <c r="K473" s="9" t="s">
        <v>121</v>
      </c>
      <c r="L473" s="9" t="s">
        <v>686</v>
      </c>
      <c r="M473" s="9">
        <v>5</v>
      </c>
      <c r="N473" s="9"/>
      <c r="O473" s="9" t="s">
        <v>62</v>
      </c>
      <c r="P473" s="9">
        <v>1967</v>
      </c>
      <c r="Q473" s="9">
        <v>1967</v>
      </c>
      <c r="R473" s="9" t="s">
        <v>176</v>
      </c>
      <c r="S473" s="9"/>
    </row>
    <row r="474" spans="1:19" hidden="1" x14ac:dyDescent="0.35">
      <c r="A474">
        <v>473</v>
      </c>
      <c r="B474" s="9">
        <v>47</v>
      </c>
      <c r="C474" s="9">
        <v>11002</v>
      </c>
      <c r="D474" s="7">
        <v>3659</v>
      </c>
      <c r="E474" s="20" t="s">
        <v>58</v>
      </c>
      <c r="F474" s="9">
        <v>200</v>
      </c>
      <c r="G474" s="9">
        <v>200</v>
      </c>
      <c r="H474" s="9"/>
      <c r="I474" s="9"/>
      <c r="J474" s="9" t="s">
        <v>59</v>
      </c>
      <c r="K474" s="9" t="s">
        <v>121</v>
      </c>
      <c r="L474" s="9" t="s">
        <v>61</v>
      </c>
      <c r="M474" s="9">
        <v>5</v>
      </c>
      <c r="N474" s="9"/>
      <c r="O474" s="9" t="s">
        <v>62</v>
      </c>
      <c r="P474" s="9">
        <v>1967</v>
      </c>
      <c r="Q474" s="9">
        <v>1967</v>
      </c>
      <c r="R474" s="9"/>
      <c r="S474" s="9"/>
    </row>
    <row r="475" spans="1:19" hidden="1" x14ac:dyDescent="0.35">
      <c r="A475">
        <v>474</v>
      </c>
      <c r="B475" s="9">
        <v>47</v>
      </c>
      <c r="C475" s="9">
        <v>11002</v>
      </c>
      <c r="D475" s="7">
        <v>3659</v>
      </c>
      <c r="E475" s="20" t="s">
        <v>709</v>
      </c>
      <c r="F475" s="9">
        <v>200</v>
      </c>
      <c r="G475" s="9">
        <v>200</v>
      </c>
      <c r="H475" s="9"/>
      <c r="I475" s="9"/>
      <c r="J475" s="9" t="s">
        <v>59</v>
      </c>
      <c r="K475" s="9" t="s">
        <v>121</v>
      </c>
      <c r="L475" s="9" t="s">
        <v>1518</v>
      </c>
      <c r="M475" s="9">
        <v>8</v>
      </c>
      <c r="N475" s="9"/>
      <c r="O475" s="9" t="s">
        <v>62</v>
      </c>
      <c r="P475" s="9">
        <v>1964</v>
      </c>
      <c r="Q475" s="9">
        <v>1964</v>
      </c>
      <c r="R475" s="9"/>
      <c r="S475" s="9"/>
    </row>
    <row r="476" spans="1:19" hidden="1" x14ac:dyDescent="0.35">
      <c r="A476">
        <v>475</v>
      </c>
      <c r="B476" s="9">
        <v>47</v>
      </c>
      <c r="C476" s="9">
        <v>11012</v>
      </c>
      <c r="D476" s="7">
        <v>3659</v>
      </c>
      <c r="E476" s="20" t="s">
        <v>58</v>
      </c>
      <c r="F476" s="9">
        <v>100</v>
      </c>
      <c r="G476" s="9">
        <v>100</v>
      </c>
      <c r="H476" s="9"/>
      <c r="I476" s="9"/>
      <c r="J476" s="9" t="s">
        <v>59</v>
      </c>
      <c r="K476" s="9" t="s">
        <v>121</v>
      </c>
      <c r="L476" s="9" t="s">
        <v>61</v>
      </c>
      <c r="M476" s="9">
        <v>5</v>
      </c>
      <c r="N476" s="9"/>
      <c r="O476" s="9" t="s">
        <v>62</v>
      </c>
      <c r="P476" s="9">
        <v>1967</v>
      </c>
      <c r="Q476" s="9">
        <v>1967</v>
      </c>
      <c r="R476" s="9" t="s">
        <v>176</v>
      </c>
      <c r="S476" s="9"/>
    </row>
    <row r="477" spans="1:19" hidden="1" x14ac:dyDescent="0.35">
      <c r="A477">
        <v>476</v>
      </c>
      <c r="B477" s="9">
        <v>47</v>
      </c>
      <c r="C477" s="9">
        <v>11012</v>
      </c>
      <c r="D477" s="7">
        <v>3659</v>
      </c>
      <c r="E477" s="20" t="s">
        <v>709</v>
      </c>
      <c r="F477" s="9">
        <v>10</v>
      </c>
      <c r="G477" s="9">
        <v>10</v>
      </c>
      <c r="H477" s="9"/>
      <c r="I477" s="9"/>
      <c r="J477" s="9" t="s">
        <v>59</v>
      </c>
      <c r="K477" s="9" t="s">
        <v>121</v>
      </c>
      <c r="L477" s="9" t="s">
        <v>1518</v>
      </c>
      <c r="M477" s="9">
        <v>8</v>
      </c>
      <c r="N477" s="9"/>
      <c r="O477" s="9" t="s">
        <v>62</v>
      </c>
      <c r="P477" s="9">
        <v>1964</v>
      </c>
      <c r="Q477" s="9">
        <v>1964</v>
      </c>
      <c r="R477" s="9" t="s">
        <v>176</v>
      </c>
      <c r="S477" s="9"/>
    </row>
    <row r="478" spans="1:19" hidden="1" x14ac:dyDescent="0.35">
      <c r="A478">
        <v>477</v>
      </c>
      <c r="B478" s="9">
        <v>47</v>
      </c>
      <c r="C478" s="9">
        <v>11056</v>
      </c>
      <c r="D478" s="7">
        <v>3659</v>
      </c>
      <c r="E478" s="20" t="s">
        <v>58</v>
      </c>
      <c r="F478" s="9">
        <v>300</v>
      </c>
      <c r="G478" s="9">
        <v>300</v>
      </c>
      <c r="H478" s="9"/>
      <c r="I478" s="9"/>
      <c r="J478" s="9" t="s">
        <v>59</v>
      </c>
      <c r="K478" s="9" t="s">
        <v>121</v>
      </c>
      <c r="L478" s="9" t="s">
        <v>61</v>
      </c>
      <c r="M478" s="9">
        <v>5</v>
      </c>
      <c r="N478" s="9"/>
      <c r="O478" s="9" t="s">
        <v>62</v>
      </c>
      <c r="P478" s="9">
        <v>1967</v>
      </c>
      <c r="Q478" s="9">
        <v>1967</v>
      </c>
      <c r="R478" s="9"/>
      <c r="S478" s="9"/>
    </row>
    <row r="479" spans="1:19" hidden="1" x14ac:dyDescent="0.35">
      <c r="A479">
        <v>478</v>
      </c>
      <c r="B479" s="9">
        <v>47</v>
      </c>
      <c r="C479" s="9">
        <v>11056</v>
      </c>
      <c r="D479" s="7">
        <v>3659</v>
      </c>
      <c r="E479" s="20" t="s">
        <v>709</v>
      </c>
      <c r="F479" s="9">
        <v>1</v>
      </c>
      <c r="G479" s="9">
        <v>1</v>
      </c>
      <c r="H479" s="9"/>
      <c r="I479" s="9"/>
      <c r="J479" s="9" t="s">
        <v>59</v>
      </c>
      <c r="K479" s="9" t="s">
        <v>121</v>
      </c>
      <c r="L479" s="9" t="s">
        <v>1518</v>
      </c>
      <c r="M479" s="9">
        <v>8</v>
      </c>
      <c r="N479" s="9"/>
      <c r="O479" s="9" t="s">
        <v>62</v>
      </c>
      <c r="P479" s="9">
        <v>1964</v>
      </c>
      <c r="Q479" s="9">
        <v>1964</v>
      </c>
      <c r="R479" s="9"/>
      <c r="S479" s="9"/>
    </row>
    <row r="480" spans="1:19" hidden="1" x14ac:dyDescent="0.35">
      <c r="A480">
        <v>479</v>
      </c>
      <c r="B480" s="9">
        <v>47</v>
      </c>
      <c r="C480" s="7">
        <v>9016</v>
      </c>
      <c r="D480" s="7">
        <v>3659</v>
      </c>
      <c r="E480" s="7" t="s">
        <v>173</v>
      </c>
      <c r="F480" s="7"/>
      <c r="G480" s="7"/>
      <c r="H480" s="7"/>
      <c r="I480" s="7"/>
      <c r="J480" s="7"/>
      <c r="K480" s="7"/>
      <c r="L480" s="7"/>
      <c r="M480" s="7">
        <v>11</v>
      </c>
      <c r="N480" s="7" t="s">
        <v>90</v>
      </c>
      <c r="O480" s="7" t="s">
        <v>105</v>
      </c>
      <c r="P480" s="7">
        <v>1964</v>
      </c>
      <c r="Q480" s="7">
        <v>1964</v>
      </c>
      <c r="R480" s="9" t="s">
        <v>176</v>
      </c>
      <c r="S480" s="7"/>
    </row>
    <row r="481" spans="1:19" hidden="1" x14ac:dyDescent="0.35">
      <c r="A481">
        <v>480</v>
      </c>
      <c r="B481" s="9">
        <v>47</v>
      </c>
      <c r="C481" s="9">
        <v>11007</v>
      </c>
      <c r="D481" s="7">
        <v>3659</v>
      </c>
      <c r="E481" s="9" t="s">
        <v>173</v>
      </c>
      <c r="F481" s="9">
        <v>200</v>
      </c>
      <c r="G481" s="9">
        <v>200</v>
      </c>
      <c r="H481" s="9"/>
      <c r="I481" s="9"/>
      <c r="J481" s="9" t="s">
        <v>59</v>
      </c>
      <c r="K481" s="9" t="s">
        <v>121</v>
      </c>
      <c r="L481" s="9" t="s">
        <v>61</v>
      </c>
      <c r="M481" s="9">
        <v>10</v>
      </c>
      <c r="N481" s="9"/>
      <c r="O481" s="9" t="s">
        <v>62</v>
      </c>
      <c r="P481" s="9">
        <v>1964</v>
      </c>
      <c r="Q481" s="9">
        <v>1964</v>
      </c>
      <c r="R481" s="9" t="s">
        <v>176</v>
      </c>
      <c r="S481" s="9"/>
    </row>
    <row r="482" spans="1:19" hidden="1" x14ac:dyDescent="0.35">
      <c r="A482">
        <v>481</v>
      </c>
      <c r="B482" s="9">
        <v>47</v>
      </c>
      <c r="C482" s="9">
        <v>11007</v>
      </c>
      <c r="D482" s="7">
        <v>3659</v>
      </c>
      <c r="E482" s="9" t="s">
        <v>58</v>
      </c>
      <c r="F482" s="9">
        <v>75</v>
      </c>
      <c r="G482" s="9">
        <v>75</v>
      </c>
      <c r="H482" s="9"/>
      <c r="I482" s="9"/>
      <c r="J482" s="9" t="s">
        <v>104</v>
      </c>
      <c r="K482" s="9" t="s">
        <v>121</v>
      </c>
      <c r="L482" s="9" t="s">
        <v>61</v>
      </c>
      <c r="M482" s="9">
        <v>10</v>
      </c>
      <c r="N482" s="9"/>
      <c r="O482" s="9" t="s">
        <v>62</v>
      </c>
      <c r="P482" s="9">
        <v>1964</v>
      </c>
      <c r="Q482" s="9">
        <v>1964</v>
      </c>
      <c r="R482" s="9" t="s">
        <v>176</v>
      </c>
      <c r="S482" s="9"/>
    </row>
    <row r="483" spans="1:19" hidden="1" x14ac:dyDescent="0.35">
      <c r="A483">
        <v>482</v>
      </c>
      <c r="B483" s="9">
        <v>47</v>
      </c>
      <c r="C483" s="9">
        <v>11016</v>
      </c>
      <c r="D483" s="7">
        <v>3659</v>
      </c>
      <c r="E483" s="9" t="s">
        <v>295</v>
      </c>
      <c r="F483" s="9">
        <v>1</v>
      </c>
      <c r="G483" s="9">
        <v>1</v>
      </c>
      <c r="H483" s="9"/>
      <c r="I483" s="9"/>
      <c r="J483" s="9" t="s">
        <v>59</v>
      </c>
      <c r="K483" s="9" t="s">
        <v>121</v>
      </c>
      <c r="L483" s="9" t="s">
        <v>686</v>
      </c>
      <c r="M483" s="9">
        <v>10</v>
      </c>
      <c r="N483" s="9"/>
      <c r="O483" s="9" t="s">
        <v>62</v>
      </c>
      <c r="P483" s="9">
        <v>1964</v>
      </c>
      <c r="Q483" s="9">
        <v>1964</v>
      </c>
      <c r="R483" s="9" t="s">
        <v>176</v>
      </c>
      <c r="S483" s="9"/>
    </row>
    <row r="484" spans="1:19" hidden="1" x14ac:dyDescent="0.35">
      <c r="A484">
        <v>483</v>
      </c>
      <c r="B484" s="9">
        <v>47</v>
      </c>
      <c r="C484" s="9">
        <v>11074</v>
      </c>
      <c r="D484" s="7">
        <v>3659</v>
      </c>
      <c r="E484" s="9" t="s">
        <v>295</v>
      </c>
      <c r="F484" s="9">
        <v>1</v>
      </c>
      <c r="G484" s="9">
        <v>1</v>
      </c>
      <c r="H484" s="9"/>
      <c r="I484" s="9"/>
      <c r="J484" s="9" t="s">
        <v>59</v>
      </c>
      <c r="K484" s="9" t="s">
        <v>121</v>
      </c>
      <c r="L484" s="9" t="s">
        <v>686</v>
      </c>
      <c r="M484" s="9">
        <v>10</v>
      </c>
      <c r="N484" s="9"/>
      <c r="O484" s="9" t="s">
        <v>62</v>
      </c>
      <c r="P484" s="9">
        <v>1964</v>
      </c>
      <c r="Q484" s="9">
        <v>1964</v>
      </c>
      <c r="R484" s="9"/>
      <c r="S484" s="9"/>
    </row>
    <row r="485" spans="1:19" hidden="1" x14ac:dyDescent="0.35">
      <c r="A485">
        <v>484</v>
      </c>
      <c r="B485" s="9">
        <v>47</v>
      </c>
      <c r="C485" s="9">
        <v>11062</v>
      </c>
      <c r="D485" s="7">
        <v>3659</v>
      </c>
      <c r="E485" s="9" t="s">
        <v>58</v>
      </c>
      <c r="F485" s="9">
        <v>1</v>
      </c>
      <c r="G485" s="9">
        <v>1</v>
      </c>
      <c r="H485" s="9"/>
      <c r="I485" s="9"/>
      <c r="J485" s="9" t="s">
        <v>135</v>
      </c>
      <c r="K485" s="9" t="s">
        <v>121</v>
      </c>
      <c r="L485" s="9" t="s">
        <v>61</v>
      </c>
      <c r="M485" s="9">
        <v>5</v>
      </c>
      <c r="N485" s="9"/>
      <c r="O485" s="9" t="s">
        <v>62</v>
      </c>
      <c r="P485" s="9">
        <v>1967</v>
      </c>
      <c r="Q485" s="9">
        <v>1967</v>
      </c>
      <c r="R485" s="9"/>
      <c r="S485" s="9"/>
    </row>
    <row r="486" spans="1:19" hidden="1" x14ac:dyDescent="0.35">
      <c r="A486">
        <v>485</v>
      </c>
      <c r="B486" s="9">
        <v>47</v>
      </c>
      <c r="C486" s="9">
        <v>11062</v>
      </c>
      <c r="D486" s="7">
        <v>3659</v>
      </c>
      <c r="E486" s="9" t="s">
        <v>709</v>
      </c>
      <c r="F486" s="9">
        <v>3</v>
      </c>
      <c r="G486" s="9">
        <v>3</v>
      </c>
      <c r="H486" s="9"/>
      <c r="I486" s="9"/>
      <c r="J486" s="9" t="s">
        <v>59</v>
      </c>
      <c r="K486" s="9" t="s">
        <v>121</v>
      </c>
      <c r="L486" s="9" t="s">
        <v>686</v>
      </c>
      <c r="M486" s="9">
        <v>10</v>
      </c>
      <c r="N486" s="9"/>
      <c r="O486" s="9" t="s">
        <v>62</v>
      </c>
      <c r="P486" s="9">
        <v>1964</v>
      </c>
      <c r="Q486" s="9">
        <v>1964</v>
      </c>
      <c r="R486" s="9"/>
      <c r="S486" s="9"/>
    </row>
    <row r="487" spans="1:19" hidden="1" x14ac:dyDescent="0.35">
      <c r="A487">
        <v>486</v>
      </c>
      <c r="B487" s="9">
        <v>47</v>
      </c>
      <c r="C487" s="9">
        <v>11004</v>
      </c>
      <c r="D487" s="7">
        <v>3659</v>
      </c>
      <c r="E487" s="9" t="s">
        <v>295</v>
      </c>
      <c r="F487" s="9"/>
      <c r="G487" s="9"/>
      <c r="H487" s="9"/>
      <c r="I487" s="9"/>
      <c r="J487" s="9"/>
      <c r="K487" s="9" t="s">
        <v>121</v>
      </c>
      <c r="L487" s="9" t="s">
        <v>686</v>
      </c>
      <c r="M487" s="9">
        <v>6</v>
      </c>
      <c r="N487" s="9" t="s">
        <v>90</v>
      </c>
      <c r="O487" s="9" t="s">
        <v>105</v>
      </c>
      <c r="P487" s="9">
        <v>1966</v>
      </c>
      <c r="Q487" s="9">
        <v>1966</v>
      </c>
      <c r="R487" s="9" t="s">
        <v>176</v>
      </c>
      <c r="S487" s="9"/>
    </row>
    <row r="488" spans="1:19" hidden="1" x14ac:dyDescent="0.35">
      <c r="A488">
        <v>487</v>
      </c>
      <c r="B488" s="9">
        <v>47</v>
      </c>
      <c r="C488" s="9">
        <v>11082</v>
      </c>
      <c r="D488" s="7">
        <v>3659</v>
      </c>
      <c r="E488" s="9" t="s">
        <v>58</v>
      </c>
      <c r="F488" s="9"/>
      <c r="G488" s="9"/>
      <c r="H488" s="9"/>
      <c r="I488" s="9"/>
      <c r="J488" s="9"/>
      <c r="K488" s="9"/>
      <c r="L488" s="9"/>
      <c r="M488" s="9">
        <v>3</v>
      </c>
      <c r="N488" s="9" t="s">
        <v>90</v>
      </c>
      <c r="O488" s="9" t="s">
        <v>105</v>
      </c>
      <c r="P488" s="9">
        <v>1968</v>
      </c>
      <c r="Q488" s="9">
        <v>1968</v>
      </c>
      <c r="R488" s="9" t="s">
        <v>176</v>
      </c>
      <c r="S488" s="9"/>
    </row>
    <row r="489" spans="1:19" hidden="1" x14ac:dyDescent="0.35">
      <c r="A489">
        <v>488</v>
      </c>
      <c r="B489" s="9">
        <v>47</v>
      </c>
      <c r="C489" s="9">
        <v>11027</v>
      </c>
      <c r="D489" s="7">
        <v>3659</v>
      </c>
      <c r="E489" s="9" t="s">
        <v>295</v>
      </c>
      <c r="F489" s="9">
        <v>3</v>
      </c>
      <c r="G489" s="9">
        <v>3</v>
      </c>
      <c r="H489" s="9"/>
      <c r="I489" s="9"/>
      <c r="J489" s="9" t="s">
        <v>59</v>
      </c>
      <c r="K489" s="9" t="s">
        <v>121</v>
      </c>
      <c r="L489" s="9" t="s">
        <v>686</v>
      </c>
      <c r="M489" s="9">
        <v>10</v>
      </c>
      <c r="N489" s="9"/>
      <c r="O489" s="9" t="s">
        <v>62</v>
      </c>
      <c r="P489" s="9">
        <v>1964</v>
      </c>
      <c r="Q489" s="9">
        <v>1964</v>
      </c>
      <c r="R489" s="9"/>
      <c r="S489" s="9"/>
    </row>
    <row r="490" spans="1:19" hidden="1" x14ac:dyDescent="0.35">
      <c r="A490">
        <v>489</v>
      </c>
      <c r="B490" s="9">
        <v>47</v>
      </c>
      <c r="C490" s="9">
        <v>11033</v>
      </c>
      <c r="D490" s="7">
        <v>3659</v>
      </c>
      <c r="E490" s="9" t="s">
        <v>295</v>
      </c>
      <c r="F490" s="9">
        <v>2</v>
      </c>
      <c r="G490" s="9">
        <v>2</v>
      </c>
      <c r="H490" s="9"/>
      <c r="I490" s="9"/>
      <c r="J490" s="9" t="s">
        <v>59</v>
      </c>
      <c r="K490" s="9" t="s">
        <v>121</v>
      </c>
      <c r="L490" s="9" t="s">
        <v>686</v>
      </c>
      <c r="M490" s="9">
        <v>10</v>
      </c>
      <c r="N490" s="9"/>
      <c r="O490" s="9" t="s">
        <v>62</v>
      </c>
      <c r="P490" s="9">
        <v>1964</v>
      </c>
      <c r="Q490" s="9">
        <v>1964</v>
      </c>
      <c r="R490" s="9" t="s">
        <v>176</v>
      </c>
      <c r="S490" s="9"/>
    </row>
    <row r="491" spans="1:19" hidden="1" x14ac:dyDescent="0.35">
      <c r="A491">
        <v>490</v>
      </c>
      <c r="B491" s="9">
        <v>47</v>
      </c>
      <c r="C491" s="9">
        <v>11033</v>
      </c>
      <c r="D491" s="7">
        <v>3659</v>
      </c>
      <c r="E491" s="9" t="s">
        <v>295</v>
      </c>
      <c r="F491" s="9">
        <v>2</v>
      </c>
      <c r="G491" s="9">
        <v>2</v>
      </c>
      <c r="H491" s="9"/>
      <c r="I491" s="9"/>
      <c r="J491" s="9" t="s">
        <v>59</v>
      </c>
      <c r="K491" s="9" t="s">
        <v>121</v>
      </c>
      <c r="L491" s="9" t="s">
        <v>686</v>
      </c>
      <c r="M491" s="9">
        <v>5</v>
      </c>
      <c r="N491" s="9"/>
      <c r="O491" s="9" t="s">
        <v>62</v>
      </c>
      <c r="P491" s="9">
        <v>1967</v>
      </c>
      <c r="Q491" s="9">
        <v>1967</v>
      </c>
      <c r="R491" s="9" t="s">
        <v>176</v>
      </c>
      <c r="S491" s="9"/>
    </row>
    <row r="492" spans="1:19" hidden="1" x14ac:dyDescent="0.35">
      <c r="A492">
        <v>491</v>
      </c>
      <c r="B492" s="9">
        <v>47</v>
      </c>
      <c r="C492" s="9">
        <v>11102</v>
      </c>
      <c r="D492" s="7">
        <v>3659</v>
      </c>
      <c r="E492" s="9" t="s">
        <v>295</v>
      </c>
      <c r="F492" s="9">
        <v>1</v>
      </c>
      <c r="G492" s="9">
        <v>1</v>
      </c>
      <c r="H492" s="9"/>
      <c r="I492" s="9"/>
      <c r="J492" s="9" t="s">
        <v>59</v>
      </c>
      <c r="K492" s="9" t="s">
        <v>121</v>
      </c>
      <c r="L492" s="9" t="s">
        <v>686</v>
      </c>
      <c r="M492" s="9">
        <v>10</v>
      </c>
      <c r="N492" s="9"/>
      <c r="O492" s="9" t="s">
        <v>62</v>
      </c>
      <c r="P492" s="9">
        <v>1964</v>
      </c>
      <c r="Q492" s="9">
        <v>1964</v>
      </c>
      <c r="R492" s="9" t="s">
        <v>176</v>
      </c>
      <c r="S492" s="9"/>
    </row>
    <row r="493" spans="1:19" hidden="1" x14ac:dyDescent="0.35">
      <c r="A493">
        <v>492</v>
      </c>
      <c r="B493" s="9">
        <v>47</v>
      </c>
      <c r="C493" s="9">
        <v>11099</v>
      </c>
      <c r="D493" s="7">
        <v>3659</v>
      </c>
      <c r="E493" s="20" t="s">
        <v>453</v>
      </c>
      <c r="F493" s="9">
        <v>200</v>
      </c>
      <c r="G493" s="9">
        <v>200</v>
      </c>
      <c r="H493" s="9"/>
      <c r="I493" s="9"/>
      <c r="J493" s="9" t="s">
        <v>59</v>
      </c>
      <c r="K493" s="9" t="s">
        <v>60</v>
      </c>
      <c r="L493" s="9" t="s">
        <v>686</v>
      </c>
      <c r="M493" s="9">
        <v>10</v>
      </c>
      <c r="N493" s="9"/>
      <c r="O493" s="9" t="s">
        <v>88</v>
      </c>
      <c r="P493" s="9">
        <v>1964</v>
      </c>
      <c r="Q493" s="9">
        <v>1964</v>
      </c>
      <c r="R493" s="9"/>
      <c r="S493" s="9"/>
    </row>
    <row r="494" spans="1:19" hidden="1" x14ac:dyDescent="0.35">
      <c r="A494">
        <v>493</v>
      </c>
      <c r="B494" s="9">
        <v>47</v>
      </c>
      <c r="C494" s="9">
        <v>11038</v>
      </c>
      <c r="D494" s="7">
        <v>3294</v>
      </c>
      <c r="E494" s="9" t="s">
        <v>58</v>
      </c>
      <c r="F494" s="9">
        <v>50</v>
      </c>
      <c r="G494" s="9">
        <v>50</v>
      </c>
      <c r="H494" s="9"/>
      <c r="I494" s="9"/>
      <c r="J494" s="9" t="s">
        <v>59</v>
      </c>
      <c r="K494" s="9" t="s">
        <v>121</v>
      </c>
      <c r="L494" s="9" t="s">
        <v>61</v>
      </c>
      <c r="M494" s="9">
        <v>5</v>
      </c>
      <c r="N494" s="9"/>
      <c r="O494" s="9" t="s">
        <v>62</v>
      </c>
      <c r="P494" s="9">
        <v>1967</v>
      </c>
      <c r="Q494" s="9">
        <v>1967</v>
      </c>
      <c r="R494" s="9"/>
      <c r="S494" s="9"/>
    </row>
    <row r="495" spans="1:19" hidden="1" x14ac:dyDescent="0.35">
      <c r="A495">
        <v>494</v>
      </c>
      <c r="B495" s="9">
        <v>47</v>
      </c>
      <c r="C495" s="9">
        <v>11040</v>
      </c>
      <c r="D495" s="7">
        <v>3294</v>
      </c>
      <c r="E495" s="9" t="s">
        <v>58</v>
      </c>
      <c r="F495" s="9">
        <v>100</v>
      </c>
      <c r="G495" s="9">
        <v>100</v>
      </c>
      <c r="H495" s="9"/>
      <c r="I495" s="9"/>
      <c r="J495" s="9" t="s">
        <v>59</v>
      </c>
      <c r="K495" s="9" t="s">
        <v>121</v>
      </c>
      <c r="L495" s="9" t="s">
        <v>61</v>
      </c>
      <c r="M495" s="9">
        <v>5</v>
      </c>
      <c r="N495" s="9"/>
      <c r="O495" s="9" t="s">
        <v>62</v>
      </c>
      <c r="P495" s="9">
        <v>1967</v>
      </c>
      <c r="Q495" s="9">
        <v>1967</v>
      </c>
      <c r="R495" s="9" t="s">
        <v>176</v>
      </c>
      <c r="S495" s="9"/>
    </row>
    <row r="496" spans="1:19" hidden="1" x14ac:dyDescent="0.35">
      <c r="A496">
        <v>495</v>
      </c>
      <c r="B496" s="9">
        <v>47</v>
      </c>
      <c r="C496" s="9">
        <v>11078</v>
      </c>
      <c r="D496" s="7">
        <v>3294</v>
      </c>
      <c r="E496" s="9" t="s">
        <v>58</v>
      </c>
      <c r="F496" s="9">
        <v>100</v>
      </c>
      <c r="G496" s="9">
        <v>100</v>
      </c>
      <c r="H496" s="9"/>
      <c r="I496" s="9"/>
      <c r="J496" s="9" t="s">
        <v>59</v>
      </c>
      <c r="K496" s="9" t="s">
        <v>121</v>
      </c>
      <c r="L496" s="9" t="s">
        <v>61</v>
      </c>
      <c r="M496" s="9">
        <v>5</v>
      </c>
      <c r="N496" s="9"/>
      <c r="O496" s="9" t="s">
        <v>62</v>
      </c>
      <c r="P496" s="9">
        <v>1967</v>
      </c>
      <c r="Q496" s="9">
        <v>1967</v>
      </c>
      <c r="R496" s="9" t="s">
        <v>176</v>
      </c>
      <c r="S496" s="9"/>
    </row>
    <row r="497" spans="1:19" hidden="1" x14ac:dyDescent="0.35">
      <c r="A497">
        <v>496</v>
      </c>
      <c r="B497" s="9">
        <v>47</v>
      </c>
      <c r="C497" s="9">
        <v>11095</v>
      </c>
      <c r="D497" s="7">
        <v>3294</v>
      </c>
      <c r="E497" s="9" t="s">
        <v>58</v>
      </c>
      <c r="F497" s="9">
        <v>200</v>
      </c>
      <c r="G497" s="9">
        <v>200</v>
      </c>
      <c r="H497" s="9"/>
      <c r="I497" s="9"/>
      <c r="J497" s="9" t="s">
        <v>59</v>
      </c>
      <c r="K497" s="9" t="s">
        <v>121</v>
      </c>
      <c r="L497" s="9" t="s">
        <v>61</v>
      </c>
      <c r="M497" s="9">
        <v>5</v>
      </c>
      <c r="N497" s="9"/>
      <c r="O497" s="9" t="s">
        <v>62</v>
      </c>
      <c r="P497" s="9">
        <v>1967</v>
      </c>
      <c r="Q497" s="9">
        <v>1967</v>
      </c>
      <c r="R497" s="9" t="s">
        <v>176</v>
      </c>
      <c r="S497" s="9"/>
    </row>
    <row r="498" spans="1:19" hidden="1" x14ac:dyDescent="0.35">
      <c r="A498">
        <v>497</v>
      </c>
      <c r="B498" s="9">
        <v>47</v>
      </c>
      <c r="C498" s="7">
        <v>9002</v>
      </c>
      <c r="D498" s="7">
        <v>3294</v>
      </c>
      <c r="E498" s="7" t="s">
        <v>58</v>
      </c>
      <c r="F498" s="7">
        <v>400</v>
      </c>
      <c r="G498" s="7">
        <v>400</v>
      </c>
      <c r="H498" s="7"/>
      <c r="I498" s="7"/>
      <c r="J498" s="7" t="s">
        <v>59</v>
      </c>
      <c r="K498" s="7" t="s">
        <v>60</v>
      </c>
      <c r="L498" s="7" t="s">
        <v>61</v>
      </c>
      <c r="M498" s="7">
        <v>11</v>
      </c>
      <c r="N498" s="7"/>
      <c r="O498" s="7" t="s">
        <v>62</v>
      </c>
      <c r="P498" s="7">
        <v>1964</v>
      </c>
      <c r="Q498" s="7">
        <v>1964</v>
      </c>
      <c r="R498" s="9" t="s">
        <v>176</v>
      </c>
      <c r="S498" s="7"/>
    </row>
    <row r="499" spans="1:19" hidden="1" x14ac:dyDescent="0.35">
      <c r="A499">
        <v>498</v>
      </c>
      <c r="B499" s="9">
        <v>47</v>
      </c>
      <c r="C499" s="9">
        <v>11002</v>
      </c>
      <c r="D499" s="7">
        <v>3294</v>
      </c>
      <c r="E499" s="20" t="s">
        <v>58</v>
      </c>
      <c r="F499" s="9">
        <v>200</v>
      </c>
      <c r="G499" s="9">
        <v>200</v>
      </c>
      <c r="H499" s="9"/>
      <c r="I499" s="9"/>
      <c r="J499" s="9" t="s">
        <v>59</v>
      </c>
      <c r="K499" s="9" t="s">
        <v>121</v>
      </c>
      <c r="L499" s="9" t="s">
        <v>61</v>
      </c>
      <c r="M499" s="9">
        <v>5</v>
      </c>
      <c r="N499" s="9"/>
      <c r="O499" s="9" t="s">
        <v>62</v>
      </c>
      <c r="P499" s="9">
        <v>1967</v>
      </c>
      <c r="Q499" s="9">
        <v>1967</v>
      </c>
      <c r="R499" s="9"/>
      <c r="S499" s="9"/>
    </row>
    <row r="500" spans="1:19" hidden="1" x14ac:dyDescent="0.35">
      <c r="A500">
        <v>499</v>
      </c>
      <c r="B500" s="9">
        <v>47</v>
      </c>
      <c r="C500" s="9">
        <v>11012</v>
      </c>
      <c r="D500" s="7">
        <v>3294</v>
      </c>
      <c r="E500" s="20" t="s">
        <v>58</v>
      </c>
      <c r="F500" s="9">
        <v>200</v>
      </c>
      <c r="G500" s="9">
        <v>200</v>
      </c>
      <c r="H500" s="9"/>
      <c r="I500" s="9"/>
      <c r="J500" s="9" t="s">
        <v>59</v>
      </c>
      <c r="K500" s="9" t="s">
        <v>121</v>
      </c>
      <c r="L500" s="9" t="s">
        <v>61</v>
      </c>
      <c r="M500" s="9">
        <v>5</v>
      </c>
      <c r="N500" s="9"/>
      <c r="O500" s="9" t="s">
        <v>62</v>
      </c>
      <c r="P500" s="9">
        <v>1967</v>
      </c>
      <c r="Q500" s="9">
        <v>1967</v>
      </c>
      <c r="R500" s="9" t="s">
        <v>176</v>
      </c>
      <c r="S500" s="9"/>
    </row>
    <row r="501" spans="1:19" hidden="1" x14ac:dyDescent="0.35">
      <c r="A501">
        <v>500</v>
      </c>
      <c r="B501" s="9">
        <v>47</v>
      </c>
      <c r="C501" s="9">
        <v>11056</v>
      </c>
      <c r="D501" s="7">
        <v>3294</v>
      </c>
      <c r="E501" s="20" t="s">
        <v>58</v>
      </c>
      <c r="F501" s="9">
        <v>300</v>
      </c>
      <c r="G501" s="9">
        <v>300</v>
      </c>
      <c r="H501" s="9"/>
      <c r="I501" s="9"/>
      <c r="J501" s="9" t="s">
        <v>59</v>
      </c>
      <c r="K501" s="9" t="s">
        <v>121</v>
      </c>
      <c r="L501" s="9" t="s">
        <v>61</v>
      </c>
      <c r="M501" s="9">
        <v>5</v>
      </c>
      <c r="N501" s="9"/>
      <c r="O501" s="9" t="s">
        <v>62</v>
      </c>
      <c r="P501" s="9">
        <v>1967</v>
      </c>
      <c r="Q501" s="9">
        <v>1967</v>
      </c>
      <c r="R501" s="9"/>
      <c r="S501" s="9"/>
    </row>
    <row r="502" spans="1:19" hidden="1" x14ac:dyDescent="0.35">
      <c r="A502">
        <v>501</v>
      </c>
      <c r="B502" s="9">
        <v>47</v>
      </c>
      <c r="C502" s="9">
        <v>11056</v>
      </c>
      <c r="D502" s="7">
        <v>3294</v>
      </c>
      <c r="E502" s="20" t="s">
        <v>295</v>
      </c>
      <c r="F502" s="9">
        <v>3</v>
      </c>
      <c r="G502" s="9">
        <v>3</v>
      </c>
      <c r="H502" s="9"/>
      <c r="I502" s="9"/>
      <c r="J502" s="9" t="s">
        <v>59</v>
      </c>
      <c r="K502" s="9" t="s">
        <v>121</v>
      </c>
      <c r="L502" s="9" t="s">
        <v>686</v>
      </c>
      <c r="M502" s="9">
        <v>10</v>
      </c>
      <c r="N502" s="9"/>
      <c r="O502" s="9" t="s">
        <v>62</v>
      </c>
      <c r="P502" s="9">
        <v>1964</v>
      </c>
      <c r="Q502" s="9">
        <v>1964</v>
      </c>
      <c r="R502" s="9"/>
      <c r="S502" s="9"/>
    </row>
    <row r="503" spans="1:19" hidden="1" x14ac:dyDescent="0.35">
      <c r="A503">
        <v>502</v>
      </c>
      <c r="B503" s="9">
        <v>47</v>
      </c>
      <c r="C503" s="7">
        <v>9015</v>
      </c>
      <c r="D503" s="7">
        <v>3294</v>
      </c>
      <c r="E503" s="7" t="s">
        <v>58</v>
      </c>
      <c r="F503" s="7"/>
      <c r="G503" s="7"/>
      <c r="H503" s="7"/>
      <c r="I503" s="7"/>
      <c r="J503" s="7"/>
      <c r="K503" s="7"/>
      <c r="L503" s="7"/>
      <c r="M503" s="7">
        <v>11</v>
      </c>
      <c r="N503" s="7" t="s">
        <v>90</v>
      </c>
      <c r="O503" s="7" t="s">
        <v>105</v>
      </c>
      <c r="P503" s="7">
        <v>1964</v>
      </c>
      <c r="Q503" s="7">
        <v>1964</v>
      </c>
      <c r="R503" s="9" t="s">
        <v>176</v>
      </c>
      <c r="S503" s="7"/>
    </row>
    <row r="504" spans="1:19" hidden="1" x14ac:dyDescent="0.35">
      <c r="A504">
        <v>503</v>
      </c>
      <c r="B504" s="9">
        <v>47</v>
      </c>
      <c r="C504" s="9">
        <v>11108</v>
      </c>
      <c r="D504" s="7">
        <v>3294</v>
      </c>
      <c r="E504" s="9" t="s">
        <v>58</v>
      </c>
      <c r="F504" s="9"/>
      <c r="G504" s="9"/>
      <c r="H504" s="9"/>
      <c r="I504" s="9"/>
      <c r="J504" s="9"/>
      <c r="K504" s="9" t="s">
        <v>121</v>
      </c>
      <c r="L504" s="9" t="s">
        <v>61</v>
      </c>
      <c r="M504" s="9">
        <v>6</v>
      </c>
      <c r="N504" s="9" t="s">
        <v>684</v>
      </c>
      <c r="O504" s="9" t="s">
        <v>105</v>
      </c>
      <c r="P504" s="9">
        <v>1966</v>
      </c>
      <c r="Q504" s="9">
        <v>1966</v>
      </c>
      <c r="R504" s="9" t="s">
        <v>176</v>
      </c>
      <c r="S504" s="9"/>
    </row>
    <row r="505" spans="1:19" hidden="1" x14ac:dyDescent="0.35">
      <c r="A505">
        <v>504</v>
      </c>
      <c r="B505" s="9">
        <v>47</v>
      </c>
      <c r="C505" s="9">
        <v>11006</v>
      </c>
      <c r="D505" s="7">
        <v>3294</v>
      </c>
      <c r="E505" s="9" t="s">
        <v>709</v>
      </c>
      <c r="F505" s="9">
        <v>25</v>
      </c>
      <c r="G505" s="9">
        <v>50</v>
      </c>
      <c r="H505" s="9"/>
      <c r="I505" s="9"/>
      <c r="J505" s="9" t="s">
        <v>59</v>
      </c>
      <c r="K505" s="9" t="s">
        <v>121</v>
      </c>
      <c r="L505" s="9" t="s">
        <v>686</v>
      </c>
      <c r="M505" s="9">
        <v>10</v>
      </c>
      <c r="N505" s="9"/>
      <c r="O505" s="9" t="s">
        <v>62</v>
      </c>
      <c r="P505" s="9">
        <v>1964</v>
      </c>
      <c r="Q505" s="9">
        <v>1964</v>
      </c>
      <c r="R505" s="9" t="s">
        <v>176</v>
      </c>
      <c r="S505" s="9"/>
    </row>
    <row r="506" spans="1:19" hidden="1" x14ac:dyDescent="0.35">
      <c r="A506">
        <v>505</v>
      </c>
      <c r="B506" s="9">
        <v>47</v>
      </c>
      <c r="C506" s="9">
        <v>11016</v>
      </c>
      <c r="D506" s="7">
        <v>3294</v>
      </c>
      <c r="E506" s="9" t="s">
        <v>58</v>
      </c>
      <c r="F506" s="9">
        <v>300</v>
      </c>
      <c r="G506" s="9">
        <v>300</v>
      </c>
      <c r="H506" s="9"/>
      <c r="I506" s="9"/>
      <c r="J506" s="9" t="s">
        <v>59</v>
      </c>
      <c r="K506" s="9" t="s">
        <v>121</v>
      </c>
      <c r="L506" s="9" t="s">
        <v>61</v>
      </c>
      <c r="M506" s="9">
        <v>5</v>
      </c>
      <c r="N506" s="9"/>
      <c r="O506" s="9" t="s">
        <v>62</v>
      </c>
      <c r="P506" s="9">
        <v>1967</v>
      </c>
      <c r="Q506" s="9">
        <v>1967</v>
      </c>
      <c r="R506" s="9" t="s">
        <v>176</v>
      </c>
      <c r="S506" s="9"/>
    </row>
    <row r="507" spans="1:19" hidden="1" x14ac:dyDescent="0.35">
      <c r="A507">
        <v>506</v>
      </c>
      <c r="B507" s="9">
        <v>47</v>
      </c>
      <c r="C507" s="9">
        <v>11016</v>
      </c>
      <c r="D507" s="7">
        <v>3294</v>
      </c>
      <c r="E507" s="9" t="s">
        <v>709</v>
      </c>
      <c r="F507" s="9">
        <v>75</v>
      </c>
      <c r="G507" s="9">
        <v>100</v>
      </c>
      <c r="H507" s="9"/>
      <c r="I507" s="9"/>
      <c r="J507" s="9" t="s">
        <v>59</v>
      </c>
      <c r="K507" s="9" t="s">
        <v>121</v>
      </c>
      <c r="L507" s="9" t="s">
        <v>686</v>
      </c>
      <c r="M507" s="9">
        <v>10</v>
      </c>
      <c r="N507" s="9"/>
      <c r="O507" s="9" t="s">
        <v>62</v>
      </c>
      <c r="P507" s="9">
        <v>1964</v>
      </c>
      <c r="Q507" s="9">
        <v>1964</v>
      </c>
      <c r="R507" s="9" t="s">
        <v>176</v>
      </c>
      <c r="S507" s="9"/>
    </row>
    <row r="508" spans="1:19" hidden="1" x14ac:dyDescent="0.35">
      <c r="A508">
        <v>507</v>
      </c>
      <c r="B508" s="9">
        <v>47</v>
      </c>
      <c r="C508" s="9">
        <v>11045</v>
      </c>
      <c r="D508" s="7">
        <v>3294</v>
      </c>
      <c r="E508" s="9" t="s">
        <v>58</v>
      </c>
      <c r="F508" s="9">
        <v>200</v>
      </c>
      <c r="G508" s="9">
        <v>200</v>
      </c>
      <c r="H508" s="9"/>
      <c r="I508" s="9"/>
      <c r="J508" s="9" t="s">
        <v>59</v>
      </c>
      <c r="K508" s="9" t="s">
        <v>121</v>
      </c>
      <c r="L508" s="9" t="s">
        <v>61</v>
      </c>
      <c r="M508" s="9">
        <v>5</v>
      </c>
      <c r="N508" s="9"/>
      <c r="O508" s="9" t="s">
        <v>62</v>
      </c>
      <c r="P508" s="9">
        <v>1967</v>
      </c>
      <c r="Q508" s="9">
        <v>1967</v>
      </c>
      <c r="R508" s="9"/>
      <c r="S508" s="9"/>
    </row>
    <row r="509" spans="1:19" hidden="1" x14ac:dyDescent="0.35">
      <c r="A509">
        <v>508</v>
      </c>
      <c r="B509" s="9">
        <v>47</v>
      </c>
      <c r="C509" s="9">
        <v>11045</v>
      </c>
      <c r="D509" s="7">
        <v>3294</v>
      </c>
      <c r="E509" s="9" t="s">
        <v>709</v>
      </c>
      <c r="F509" s="9">
        <v>30</v>
      </c>
      <c r="G509" s="9">
        <v>30</v>
      </c>
      <c r="H509" s="9"/>
      <c r="I509" s="9"/>
      <c r="J509" s="9" t="s">
        <v>59</v>
      </c>
      <c r="K509" s="9" t="s">
        <v>121</v>
      </c>
      <c r="L509" s="9" t="s">
        <v>686</v>
      </c>
      <c r="M509" s="9">
        <v>10</v>
      </c>
      <c r="N509" s="9"/>
      <c r="O509" s="9" t="s">
        <v>62</v>
      </c>
      <c r="P509" s="9">
        <v>1964</v>
      </c>
      <c r="Q509" s="9">
        <v>1964</v>
      </c>
      <c r="R509" s="9"/>
      <c r="S509" s="9"/>
    </row>
    <row r="510" spans="1:19" hidden="1" x14ac:dyDescent="0.35">
      <c r="A510">
        <v>509</v>
      </c>
      <c r="B510" s="9">
        <v>47</v>
      </c>
      <c r="C510" s="9">
        <v>11057</v>
      </c>
      <c r="D510" s="7">
        <v>3294</v>
      </c>
      <c r="E510" s="9" t="s">
        <v>295</v>
      </c>
      <c r="F510" s="9">
        <v>5</v>
      </c>
      <c r="G510" s="9">
        <v>10</v>
      </c>
      <c r="H510" s="9"/>
      <c r="I510" s="9"/>
      <c r="J510" s="9" t="s">
        <v>59</v>
      </c>
      <c r="K510" s="9" t="s">
        <v>121</v>
      </c>
      <c r="L510" s="9" t="s">
        <v>686</v>
      </c>
      <c r="M510" s="9">
        <v>10</v>
      </c>
      <c r="N510" s="9"/>
      <c r="O510" s="9" t="s">
        <v>62</v>
      </c>
      <c r="P510" s="9">
        <v>1964</v>
      </c>
      <c r="Q510" s="9">
        <v>1964</v>
      </c>
      <c r="R510" s="9" t="s">
        <v>176</v>
      </c>
      <c r="S510" s="9"/>
    </row>
    <row r="511" spans="1:19" hidden="1" x14ac:dyDescent="0.35">
      <c r="A511">
        <v>510</v>
      </c>
      <c r="B511" s="9">
        <v>47</v>
      </c>
      <c r="C511" s="9">
        <v>11074</v>
      </c>
      <c r="D511" s="7">
        <v>3294</v>
      </c>
      <c r="E511" s="9" t="s">
        <v>709</v>
      </c>
      <c r="F511" s="9">
        <v>5</v>
      </c>
      <c r="G511" s="9">
        <v>10</v>
      </c>
      <c r="H511" s="9"/>
      <c r="I511" s="9"/>
      <c r="J511" s="9" t="s">
        <v>59</v>
      </c>
      <c r="K511" s="9" t="s">
        <v>121</v>
      </c>
      <c r="L511" s="9" t="s">
        <v>686</v>
      </c>
      <c r="M511" s="9">
        <v>10</v>
      </c>
      <c r="N511" s="9"/>
      <c r="O511" s="9" t="s">
        <v>62</v>
      </c>
      <c r="P511" s="9">
        <v>1964</v>
      </c>
      <c r="Q511" s="9">
        <v>1964</v>
      </c>
      <c r="R511" s="9"/>
      <c r="S511" s="9"/>
    </row>
    <row r="512" spans="1:19" hidden="1" x14ac:dyDescent="0.35">
      <c r="A512">
        <v>511</v>
      </c>
      <c r="B512" s="9">
        <v>47</v>
      </c>
      <c r="C512" s="9">
        <v>11053</v>
      </c>
      <c r="D512" s="7">
        <v>3294</v>
      </c>
      <c r="E512" s="9" t="s">
        <v>173</v>
      </c>
      <c r="F512" s="9">
        <v>25</v>
      </c>
      <c r="G512" s="9">
        <v>25</v>
      </c>
      <c r="H512" s="9"/>
      <c r="I512" s="9"/>
      <c r="J512" s="9" t="s">
        <v>154</v>
      </c>
      <c r="K512" s="9" t="s">
        <v>121</v>
      </c>
      <c r="L512" s="9" t="s">
        <v>686</v>
      </c>
      <c r="M512" s="9">
        <v>5</v>
      </c>
      <c r="N512" s="9"/>
      <c r="O512" s="9" t="s">
        <v>62</v>
      </c>
      <c r="P512" s="9">
        <v>1967</v>
      </c>
      <c r="Q512" s="9">
        <v>1967</v>
      </c>
      <c r="R512" s="9" t="s">
        <v>176</v>
      </c>
      <c r="S512" s="9"/>
    </row>
    <row r="513" spans="1:19" hidden="1" x14ac:dyDescent="0.35">
      <c r="A513">
        <v>512</v>
      </c>
      <c r="B513" s="9">
        <v>47</v>
      </c>
      <c r="C513" s="9">
        <v>11062</v>
      </c>
      <c r="D513" s="7">
        <v>3294</v>
      </c>
      <c r="E513" s="9" t="s">
        <v>58</v>
      </c>
      <c r="F513" s="9">
        <v>1000</v>
      </c>
      <c r="G513" s="9">
        <v>1000</v>
      </c>
      <c r="H513" s="9"/>
      <c r="I513" s="9"/>
      <c r="J513" s="9" t="s">
        <v>59</v>
      </c>
      <c r="K513" s="9" t="s">
        <v>60</v>
      </c>
      <c r="L513" s="9" t="s">
        <v>61</v>
      </c>
      <c r="M513" s="9">
        <v>5</v>
      </c>
      <c r="N513" s="9"/>
      <c r="O513" s="9" t="s">
        <v>62</v>
      </c>
      <c r="P513" s="9">
        <v>1967</v>
      </c>
      <c r="Q513" s="9">
        <v>1967</v>
      </c>
      <c r="R513" s="9"/>
      <c r="S513" s="9"/>
    </row>
    <row r="514" spans="1:19" hidden="1" x14ac:dyDescent="0.35">
      <c r="A514">
        <v>513</v>
      </c>
      <c r="B514" s="9">
        <v>47</v>
      </c>
      <c r="C514" s="9">
        <v>11062</v>
      </c>
      <c r="D514" s="7">
        <v>3294</v>
      </c>
      <c r="E514" s="9" t="s">
        <v>295</v>
      </c>
      <c r="F514" s="9">
        <v>25</v>
      </c>
      <c r="G514" s="9">
        <v>50</v>
      </c>
      <c r="H514" s="9"/>
      <c r="I514" s="9"/>
      <c r="J514" s="9" t="s">
        <v>59</v>
      </c>
      <c r="K514" s="9" t="s">
        <v>121</v>
      </c>
      <c r="L514" s="9" t="s">
        <v>686</v>
      </c>
      <c r="M514" s="9">
        <v>10</v>
      </c>
      <c r="N514" s="9"/>
      <c r="O514" s="9" t="s">
        <v>62</v>
      </c>
      <c r="P514" s="9">
        <v>1964</v>
      </c>
      <c r="Q514" s="9">
        <v>1964</v>
      </c>
      <c r="R514" s="9"/>
      <c r="S514" s="9"/>
    </row>
    <row r="515" spans="1:19" hidden="1" x14ac:dyDescent="0.35">
      <c r="A515">
        <v>514</v>
      </c>
      <c r="B515" s="9">
        <v>47</v>
      </c>
      <c r="C515" s="7">
        <v>9007</v>
      </c>
      <c r="D515" s="7">
        <v>3294</v>
      </c>
      <c r="E515" s="7" t="s">
        <v>58</v>
      </c>
      <c r="F515" s="7">
        <v>300</v>
      </c>
      <c r="G515" s="7">
        <v>400</v>
      </c>
      <c r="H515" s="7"/>
      <c r="I515" s="7"/>
      <c r="J515" s="7" t="s">
        <v>59</v>
      </c>
      <c r="K515" s="7" t="s">
        <v>121</v>
      </c>
      <c r="L515" s="7" t="s">
        <v>61</v>
      </c>
      <c r="M515" s="7">
        <v>11</v>
      </c>
      <c r="N515" s="7"/>
      <c r="O515" s="7" t="s">
        <v>62</v>
      </c>
      <c r="P515" s="7">
        <v>1964</v>
      </c>
      <c r="Q515" s="7">
        <v>1964</v>
      </c>
      <c r="R515" s="9" t="s">
        <v>176</v>
      </c>
      <c r="S515" s="7"/>
    </row>
    <row r="516" spans="1:19" hidden="1" x14ac:dyDescent="0.35">
      <c r="A516">
        <v>515</v>
      </c>
      <c r="B516" s="9">
        <v>47</v>
      </c>
      <c r="C516" s="7">
        <v>9007</v>
      </c>
      <c r="D516" s="7">
        <v>3294</v>
      </c>
      <c r="E516" s="7" t="s">
        <v>58</v>
      </c>
      <c r="F516" s="7">
        <v>400</v>
      </c>
      <c r="G516" s="7">
        <v>400</v>
      </c>
      <c r="H516" s="7"/>
      <c r="I516" s="7"/>
      <c r="J516" s="7" t="s">
        <v>59</v>
      </c>
      <c r="K516" s="7" t="s">
        <v>121</v>
      </c>
      <c r="L516" s="7" t="s">
        <v>61</v>
      </c>
      <c r="M516" s="7">
        <v>11</v>
      </c>
      <c r="N516" s="7"/>
      <c r="O516" s="7" t="s">
        <v>62</v>
      </c>
      <c r="P516" s="7">
        <v>1964</v>
      </c>
      <c r="Q516" s="7">
        <v>1964</v>
      </c>
      <c r="R516" s="9" t="s">
        <v>176</v>
      </c>
      <c r="S516" s="7"/>
    </row>
    <row r="517" spans="1:19" hidden="1" x14ac:dyDescent="0.35">
      <c r="A517">
        <v>516</v>
      </c>
      <c r="B517" s="9">
        <v>47</v>
      </c>
      <c r="C517" s="9">
        <v>11046</v>
      </c>
      <c r="D517" s="7">
        <v>3294</v>
      </c>
      <c r="E517" s="9" t="s">
        <v>295</v>
      </c>
      <c r="F517" s="9"/>
      <c r="G517" s="9"/>
      <c r="H517" s="9"/>
      <c r="I517" s="9"/>
      <c r="J517" s="9"/>
      <c r="K517" s="9" t="s">
        <v>121</v>
      </c>
      <c r="L517" s="9" t="s">
        <v>686</v>
      </c>
      <c r="M517" s="9">
        <v>6</v>
      </c>
      <c r="N517" s="9" t="s">
        <v>90</v>
      </c>
      <c r="O517" s="9" t="s">
        <v>105</v>
      </c>
      <c r="P517" s="9">
        <v>1966</v>
      </c>
      <c r="Q517" s="9">
        <v>1966</v>
      </c>
      <c r="R517" s="9" t="s">
        <v>176</v>
      </c>
      <c r="S517" s="9"/>
    </row>
    <row r="518" spans="1:19" hidden="1" x14ac:dyDescent="0.35">
      <c r="A518">
        <v>517</v>
      </c>
      <c r="B518" s="9">
        <v>47</v>
      </c>
      <c r="C518" s="9">
        <v>11037</v>
      </c>
      <c r="D518" s="7">
        <v>3294</v>
      </c>
      <c r="E518" s="9" t="s">
        <v>58</v>
      </c>
      <c r="F518" s="9"/>
      <c r="G518" s="9"/>
      <c r="H518" s="9"/>
      <c r="I518" s="9"/>
      <c r="J518" s="9"/>
      <c r="K518" s="9" t="s">
        <v>121</v>
      </c>
      <c r="L518" s="9" t="s">
        <v>61</v>
      </c>
      <c r="M518" s="9">
        <v>2</v>
      </c>
      <c r="N518" s="9" t="s">
        <v>90</v>
      </c>
      <c r="O518" s="9" t="s">
        <v>105</v>
      </c>
      <c r="P518" s="9">
        <v>1964</v>
      </c>
      <c r="Q518" s="9">
        <v>1964</v>
      </c>
      <c r="R518" s="9" t="s">
        <v>176</v>
      </c>
      <c r="S518" s="9"/>
    </row>
    <row r="519" spans="1:19" hidden="1" x14ac:dyDescent="0.35">
      <c r="A519">
        <v>518</v>
      </c>
      <c r="B519" s="9">
        <v>47</v>
      </c>
      <c r="C519" s="9">
        <v>11027</v>
      </c>
      <c r="D519" s="7">
        <v>3294</v>
      </c>
      <c r="E519" s="9" t="s">
        <v>295</v>
      </c>
      <c r="F519" s="9">
        <v>10</v>
      </c>
      <c r="G519" s="9">
        <v>10</v>
      </c>
      <c r="H519" s="9"/>
      <c r="I519" s="9"/>
      <c r="J519" s="9" t="s">
        <v>59</v>
      </c>
      <c r="K519" s="9" t="s">
        <v>121</v>
      </c>
      <c r="L519" s="9" t="s">
        <v>61</v>
      </c>
      <c r="M519" s="9">
        <v>10</v>
      </c>
      <c r="N519" s="9"/>
      <c r="O519" s="9" t="s">
        <v>62</v>
      </c>
      <c r="P519" s="9">
        <v>1964</v>
      </c>
      <c r="Q519" s="9">
        <v>1964</v>
      </c>
      <c r="R519" s="9"/>
      <c r="S519" s="9"/>
    </row>
    <row r="520" spans="1:19" hidden="1" x14ac:dyDescent="0.35">
      <c r="A520">
        <v>519</v>
      </c>
      <c r="B520" s="9">
        <v>47</v>
      </c>
      <c r="C520" s="9">
        <v>11033</v>
      </c>
      <c r="D520" s="7">
        <v>3294</v>
      </c>
      <c r="E520" s="9" t="s">
        <v>58</v>
      </c>
      <c r="F520" s="9">
        <v>100</v>
      </c>
      <c r="G520" s="9">
        <v>100</v>
      </c>
      <c r="H520" s="9"/>
      <c r="I520" s="9"/>
      <c r="J520" s="9" t="s">
        <v>59</v>
      </c>
      <c r="K520" s="9" t="s">
        <v>121</v>
      </c>
      <c r="L520" s="9" t="s">
        <v>61</v>
      </c>
      <c r="M520" s="9">
        <v>10</v>
      </c>
      <c r="N520" s="9"/>
      <c r="O520" s="9" t="s">
        <v>62</v>
      </c>
      <c r="P520" s="9">
        <v>1964</v>
      </c>
      <c r="Q520" s="9">
        <v>1964</v>
      </c>
      <c r="R520" s="9" t="s">
        <v>176</v>
      </c>
      <c r="S520" s="9"/>
    </row>
    <row r="521" spans="1:19" hidden="1" x14ac:dyDescent="0.35">
      <c r="A521">
        <v>520</v>
      </c>
      <c r="B521" s="9">
        <v>47</v>
      </c>
      <c r="C521" s="9">
        <v>11033</v>
      </c>
      <c r="D521" s="7">
        <v>3294</v>
      </c>
      <c r="E521" s="9" t="s">
        <v>58</v>
      </c>
      <c r="F521" s="9">
        <v>1</v>
      </c>
      <c r="G521" s="9">
        <v>1</v>
      </c>
      <c r="H521" s="9"/>
      <c r="I521" s="9"/>
      <c r="J521" s="9" t="s">
        <v>104</v>
      </c>
      <c r="K521" s="9" t="s">
        <v>121</v>
      </c>
      <c r="L521" s="9" t="s">
        <v>61</v>
      </c>
      <c r="M521" s="9">
        <v>10</v>
      </c>
      <c r="N521" s="9"/>
      <c r="O521" s="9" t="s">
        <v>62</v>
      </c>
      <c r="P521" s="9">
        <v>1964</v>
      </c>
      <c r="Q521" s="9">
        <v>1964</v>
      </c>
      <c r="R521" s="9" t="s">
        <v>176</v>
      </c>
      <c r="S521" s="9"/>
    </row>
    <row r="522" spans="1:19" hidden="1" x14ac:dyDescent="0.35">
      <c r="A522">
        <v>521</v>
      </c>
      <c r="B522" s="9">
        <v>47</v>
      </c>
      <c r="C522" s="9">
        <v>11033</v>
      </c>
      <c r="D522" s="7">
        <v>3294</v>
      </c>
      <c r="E522" s="9" t="s">
        <v>453</v>
      </c>
      <c r="F522" s="9">
        <v>500</v>
      </c>
      <c r="G522" s="9">
        <v>500</v>
      </c>
      <c r="H522" s="9"/>
      <c r="I522" s="9"/>
      <c r="J522" s="9" t="s">
        <v>59</v>
      </c>
      <c r="K522" s="9" t="s">
        <v>121</v>
      </c>
      <c r="L522" s="9" t="s">
        <v>61</v>
      </c>
      <c r="M522" s="9">
        <v>5</v>
      </c>
      <c r="N522" s="9"/>
      <c r="O522" s="9" t="s">
        <v>62</v>
      </c>
      <c r="P522" s="9">
        <v>1967</v>
      </c>
      <c r="Q522" s="9">
        <v>1967</v>
      </c>
      <c r="R522" s="9" t="s">
        <v>176</v>
      </c>
      <c r="S522" s="9"/>
    </row>
    <row r="523" spans="1:19" hidden="1" x14ac:dyDescent="0.35">
      <c r="A523">
        <v>522</v>
      </c>
      <c r="B523" s="9">
        <v>47</v>
      </c>
      <c r="C523" s="9">
        <v>11075</v>
      </c>
      <c r="D523" s="7">
        <v>3294</v>
      </c>
      <c r="E523" s="9" t="s">
        <v>295</v>
      </c>
      <c r="F523" s="9">
        <v>200</v>
      </c>
      <c r="G523" s="9">
        <v>200</v>
      </c>
      <c r="H523" s="9"/>
      <c r="I523" s="9"/>
      <c r="J523" s="9" t="s">
        <v>59</v>
      </c>
      <c r="K523" s="9" t="s">
        <v>121</v>
      </c>
      <c r="L523" s="9" t="s">
        <v>686</v>
      </c>
      <c r="M523" s="9">
        <v>5</v>
      </c>
      <c r="N523" s="9"/>
      <c r="O523" s="9" t="s">
        <v>62</v>
      </c>
      <c r="P523" s="9">
        <v>1967</v>
      </c>
      <c r="Q523" s="9">
        <v>1967</v>
      </c>
      <c r="R523" s="9"/>
      <c r="S523" s="9"/>
    </row>
    <row r="524" spans="1:19" hidden="1" x14ac:dyDescent="0.35">
      <c r="A524">
        <v>523</v>
      </c>
      <c r="B524" s="9">
        <v>47</v>
      </c>
      <c r="C524" s="9">
        <v>11102</v>
      </c>
      <c r="D524" s="7">
        <v>3294</v>
      </c>
      <c r="E524" s="9" t="s">
        <v>295</v>
      </c>
      <c r="F524" s="9">
        <v>50</v>
      </c>
      <c r="G524" s="9">
        <v>50</v>
      </c>
      <c r="H524" s="9"/>
      <c r="I524" s="9"/>
      <c r="J524" s="9" t="s">
        <v>59</v>
      </c>
      <c r="K524" s="9" t="s">
        <v>121</v>
      </c>
      <c r="L524" s="9" t="s">
        <v>686</v>
      </c>
      <c r="M524" s="9">
        <v>10</v>
      </c>
      <c r="N524" s="9"/>
      <c r="O524" s="9" t="s">
        <v>62</v>
      </c>
      <c r="P524" s="9">
        <v>1964</v>
      </c>
      <c r="Q524" s="9">
        <v>1964</v>
      </c>
      <c r="R524" s="9" t="s">
        <v>176</v>
      </c>
      <c r="S524" s="9"/>
    </row>
    <row r="525" spans="1:19" hidden="1" x14ac:dyDescent="0.35">
      <c r="A525">
        <v>524</v>
      </c>
      <c r="B525" s="9">
        <v>47</v>
      </c>
      <c r="C525" s="9">
        <v>11102</v>
      </c>
      <c r="D525" s="7">
        <v>3294</v>
      </c>
      <c r="E525" s="9" t="s">
        <v>295</v>
      </c>
      <c r="F525" s="9">
        <v>50</v>
      </c>
      <c r="G525" s="9">
        <v>50</v>
      </c>
      <c r="H525" s="9"/>
      <c r="I525" s="9"/>
      <c r="J525" s="9" t="s">
        <v>59</v>
      </c>
      <c r="K525" s="9" t="s">
        <v>121</v>
      </c>
      <c r="L525" s="9" t="s">
        <v>686</v>
      </c>
      <c r="M525" s="9">
        <v>5</v>
      </c>
      <c r="N525" s="9"/>
      <c r="O525" s="9" t="s">
        <v>62</v>
      </c>
      <c r="P525" s="9">
        <v>1967</v>
      </c>
      <c r="Q525" s="9">
        <v>1967</v>
      </c>
      <c r="R525" s="9" t="s">
        <v>176</v>
      </c>
      <c r="S525" s="9"/>
    </row>
    <row r="526" spans="1:19" hidden="1" x14ac:dyDescent="0.35">
      <c r="A526">
        <v>525</v>
      </c>
      <c r="B526" s="9">
        <v>47</v>
      </c>
      <c r="C526" s="9">
        <v>11102</v>
      </c>
      <c r="D526" s="7">
        <v>3294</v>
      </c>
      <c r="E526" s="9" t="s">
        <v>58</v>
      </c>
      <c r="F526" s="9"/>
      <c r="G526" s="9"/>
      <c r="H526" s="9"/>
      <c r="I526" s="9"/>
      <c r="J526" s="9" t="s">
        <v>104</v>
      </c>
      <c r="K526" s="9"/>
      <c r="L526" s="9"/>
      <c r="M526" s="9"/>
      <c r="N526" s="9" t="s">
        <v>90</v>
      </c>
      <c r="O526" s="9" t="s">
        <v>105</v>
      </c>
      <c r="P526" s="9">
        <v>1967</v>
      </c>
      <c r="Q526" s="9">
        <v>1967</v>
      </c>
      <c r="R526" s="9" t="s">
        <v>176</v>
      </c>
      <c r="S526" s="9"/>
    </row>
    <row r="527" spans="1:19" hidden="1" x14ac:dyDescent="0.35">
      <c r="A527">
        <v>526</v>
      </c>
      <c r="B527" s="9">
        <v>47</v>
      </c>
      <c r="C527" s="9">
        <v>11107</v>
      </c>
      <c r="D527" s="7">
        <v>3294</v>
      </c>
      <c r="E527" s="9" t="s">
        <v>295</v>
      </c>
      <c r="F527" s="9">
        <v>15</v>
      </c>
      <c r="G527" s="9">
        <v>15</v>
      </c>
      <c r="H527" s="9"/>
      <c r="I527" s="9"/>
      <c r="J527" s="9" t="s">
        <v>59</v>
      </c>
      <c r="K527" s="9" t="s">
        <v>121</v>
      </c>
      <c r="L527" s="9" t="s">
        <v>686</v>
      </c>
      <c r="M527" s="9">
        <v>10</v>
      </c>
      <c r="N527" s="9"/>
      <c r="O527" s="9" t="s">
        <v>62</v>
      </c>
      <c r="P527" s="9">
        <v>1964</v>
      </c>
      <c r="Q527" s="9">
        <v>1964</v>
      </c>
      <c r="R527" s="9"/>
      <c r="S527" s="9"/>
    </row>
    <row r="528" spans="1:19" hidden="1" x14ac:dyDescent="0.35">
      <c r="A528">
        <v>527</v>
      </c>
      <c r="B528" s="9">
        <v>47</v>
      </c>
      <c r="C528" s="9">
        <v>11025</v>
      </c>
      <c r="D528" s="7">
        <v>3294</v>
      </c>
      <c r="E528" s="20" t="s">
        <v>173</v>
      </c>
      <c r="F528" s="9"/>
      <c r="G528" s="9"/>
      <c r="H528" s="9"/>
      <c r="I528" s="9"/>
      <c r="J528" s="9"/>
      <c r="K528" s="9"/>
      <c r="L528" s="9" t="s">
        <v>686</v>
      </c>
      <c r="M528" s="9">
        <v>7</v>
      </c>
      <c r="N528" s="9" t="s">
        <v>684</v>
      </c>
      <c r="O528" s="9" t="s">
        <v>88</v>
      </c>
      <c r="P528" s="9">
        <v>1952</v>
      </c>
      <c r="Q528" s="9">
        <v>1952</v>
      </c>
      <c r="R528" s="9"/>
      <c r="S528" s="9"/>
    </row>
    <row r="529" spans="1:19" hidden="1" x14ac:dyDescent="0.35">
      <c r="A529">
        <v>528</v>
      </c>
      <c r="B529" s="9">
        <v>47</v>
      </c>
      <c r="C529" s="9">
        <v>11025</v>
      </c>
      <c r="D529" s="7">
        <v>3294</v>
      </c>
      <c r="E529" s="20" t="s">
        <v>173</v>
      </c>
      <c r="F529" s="9"/>
      <c r="G529" s="9"/>
      <c r="H529" s="9"/>
      <c r="I529" s="9"/>
      <c r="J529" s="9"/>
      <c r="K529" s="9"/>
      <c r="L529" s="9" t="s">
        <v>686</v>
      </c>
      <c r="M529" s="9">
        <v>10</v>
      </c>
      <c r="N529" s="9" t="s">
        <v>90</v>
      </c>
      <c r="O529" s="9" t="s">
        <v>88</v>
      </c>
      <c r="P529" s="9">
        <v>1964</v>
      </c>
      <c r="Q529" s="9">
        <v>1964</v>
      </c>
      <c r="R529" s="9"/>
      <c r="S529" s="9"/>
    </row>
    <row r="530" spans="1:19" hidden="1" x14ac:dyDescent="0.35">
      <c r="A530">
        <v>529</v>
      </c>
      <c r="B530" s="9">
        <v>47</v>
      </c>
      <c r="C530" s="9">
        <v>11066</v>
      </c>
      <c r="D530" s="7">
        <v>3294</v>
      </c>
      <c r="E530" s="20" t="s">
        <v>58</v>
      </c>
      <c r="F530" s="9"/>
      <c r="G530" s="9"/>
      <c r="H530" s="9"/>
      <c r="I530" s="9"/>
      <c r="J530" s="9"/>
      <c r="K530" s="9"/>
      <c r="L530" s="9" t="s">
        <v>61</v>
      </c>
      <c r="M530" s="9">
        <v>7</v>
      </c>
      <c r="N530" s="9" t="s">
        <v>684</v>
      </c>
      <c r="O530" s="9" t="s">
        <v>88</v>
      </c>
      <c r="P530" s="9">
        <v>1952</v>
      </c>
      <c r="Q530" s="9">
        <v>1952</v>
      </c>
      <c r="R530" s="24" t="s">
        <v>873</v>
      </c>
      <c r="S530" s="9"/>
    </row>
    <row r="531" spans="1:19" hidden="1" x14ac:dyDescent="0.35">
      <c r="A531">
        <v>530</v>
      </c>
      <c r="B531" s="9">
        <v>47</v>
      </c>
      <c r="C531" s="9">
        <v>11066</v>
      </c>
      <c r="D531" s="7">
        <v>3294</v>
      </c>
      <c r="E531" s="20" t="s">
        <v>58</v>
      </c>
      <c r="F531" s="9"/>
      <c r="G531" s="9"/>
      <c r="H531" s="9"/>
      <c r="I531" s="9"/>
      <c r="J531" s="9"/>
      <c r="K531" s="9"/>
      <c r="L531" s="9" t="s">
        <v>61</v>
      </c>
      <c r="M531" s="9">
        <v>7</v>
      </c>
      <c r="N531" s="9" t="s">
        <v>684</v>
      </c>
      <c r="O531" s="9" t="s">
        <v>88</v>
      </c>
      <c r="P531" s="9">
        <v>1952</v>
      </c>
      <c r="Q531" s="9">
        <v>1952</v>
      </c>
      <c r="R531" s="24" t="s">
        <v>873</v>
      </c>
      <c r="S531" s="9"/>
    </row>
    <row r="532" spans="1:19" hidden="1" x14ac:dyDescent="0.35">
      <c r="A532">
        <v>531</v>
      </c>
      <c r="B532" s="9">
        <v>47</v>
      </c>
      <c r="C532" s="9">
        <v>11066</v>
      </c>
      <c r="D532" s="7">
        <v>3294</v>
      </c>
      <c r="E532" s="20" t="s">
        <v>58</v>
      </c>
      <c r="F532" s="9">
        <v>200</v>
      </c>
      <c r="G532" s="9">
        <v>200</v>
      </c>
      <c r="H532" s="9"/>
      <c r="I532" s="9"/>
      <c r="J532" s="9" t="s">
        <v>59</v>
      </c>
      <c r="K532" s="9" t="s">
        <v>60</v>
      </c>
      <c r="L532" s="9" t="s">
        <v>61</v>
      </c>
      <c r="M532" s="9">
        <v>10</v>
      </c>
      <c r="N532" s="9"/>
      <c r="O532" s="9" t="s">
        <v>88</v>
      </c>
      <c r="P532" s="9">
        <v>1964</v>
      </c>
      <c r="Q532" s="9">
        <v>1964</v>
      </c>
      <c r="R532" s="24" t="s">
        <v>873</v>
      </c>
      <c r="S532" s="9"/>
    </row>
    <row r="533" spans="1:19" hidden="1" x14ac:dyDescent="0.35">
      <c r="A533">
        <v>532</v>
      </c>
      <c r="B533" s="9">
        <v>47</v>
      </c>
      <c r="C533" s="9">
        <v>11099</v>
      </c>
      <c r="D533" s="7">
        <v>3294</v>
      </c>
      <c r="E533" s="20" t="s">
        <v>173</v>
      </c>
      <c r="F533" s="9"/>
      <c r="G533" s="9"/>
      <c r="H533" s="9"/>
      <c r="I533" s="9"/>
      <c r="J533" s="9"/>
      <c r="K533" s="9"/>
      <c r="L533" s="9" t="s">
        <v>686</v>
      </c>
      <c r="M533" s="9">
        <v>7</v>
      </c>
      <c r="N533" s="9" t="s">
        <v>684</v>
      </c>
      <c r="O533" s="9" t="s">
        <v>62</v>
      </c>
      <c r="P533" s="9">
        <v>1952</v>
      </c>
      <c r="Q533" s="9">
        <v>1952</v>
      </c>
      <c r="R533" s="9"/>
      <c r="S533" s="9"/>
    </row>
    <row r="534" spans="1:19" hidden="1" x14ac:dyDescent="0.35">
      <c r="A534">
        <v>533</v>
      </c>
      <c r="B534" s="9">
        <v>47</v>
      </c>
      <c r="C534" s="9">
        <v>11099</v>
      </c>
      <c r="D534" s="7">
        <v>3294</v>
      </c>
      <c r="E534" s="20" t="s">
        <v>709</v>
      </c>
      <c r="F534" s="9">
        <v>100</v>
      </c>
      <c r="G534" s="9">
        <v>100</v>
      </c>
      <c r="H534" s="9"/>
      <c r="I534" s="9"/>
      <c r="J534" s="9"/>
      <c r="K534" s="9"/>
      <c r="L534" s="9" t="s">
        <v>686</v>
      </c>
      <c r="M534" s="9">
        <v>10</v>
      </c>
      <c r="N534" s="9"/>
      <c r="O534" s="9" t="s">
        <v>88</v>
      </c>
      <c r="P534" s="9">
        <v>1964</v>
      </c>
      <c r="Q534" s="9">
        <v>1964</v>
      </c>
      <c r="R534" s="9"/>
      <c r="S534" s="9"/>
    </row>
    <row r="535" spans="1:19" hidden="1" x14ac:dyDescent="0.35">
      <c r="A535">
        <v>534</v>
      </c>
      <c r="B535" s="9">
        <v>47</v>
      </c>
      <c r="C535" s="9">
        <v>11099</v>
      </c>
      <c r="D535" s="7">
        <v>3294</v>
      </c>
      <c r="E535" s="20" t="s">
        <v>709</v>
      </c>
      <c r="F535" s="9">
        <v>50</v>
      </c>
      <c r="G535" s="9">
        <v>50</v>
      </c>
      <c r="H535" s="9"/>
      <c r="I535" s="9"/>
      <c r="J535" s="9"/>
      <c r="K535" s="9"/>
      <c r="L535" s="9" t="s">
        <v>686</v>
      </c>
      <c r="M535" s="9">
        <v>4</v>
      </c>
      <c r="N535" s="9"/>
      <c r="O535" s="9" t="s">
        <v>88</v>
      </c>
      <c r="P535" s="9">
        <v>1967</v>
      </c>
      <c r="Q535" s="9">
        <v>1967</v>
      </c>
      <c r="R535" s="9"/>
      <c r="S535" s="9"/>
    </row>
    <row r="536" spans="1:19" hidden="1" x14ac:dyDescent="0.35">
      <c r="A536">
        <v>535</v>
      </c>
      <c r="B536" s="9">
        <v>47</v>
      </c>
      <c r="C536" s="9">
        <v>11099</v>
      </c>
      <c r="D536" s="7">
        <v>3920</v>
      </c>
      <c r="E536" s="20" t="s">
        <v>453</v>
      </c>
      <c r="F536" s="9">
        <v>51</v>
      </c>
      <c r="G536" s="9">
        <v>51</v>
      </c>
      <c r="H536" s="9"/>
      <c r="I536" s="9"/>
      <c r="J536" s="9" t="s">
        <v>59</v>
      </c>
      <c r="K536" s="9" t="s">
        <v>121</v>
      </c>
      <c r="L536" s="9" t="s">
        <v>686</v>
      </c>
      <c r="M536" s="9">
        <v>4</v>
      </c>
      <c r="N536" s="9"/>
      <c r="O536" s="9" t="s">
        <v>88</v>
      </c>
      <c r="P536" s="9">
        <v>1967</v>
      </c>
      <c r="Q536" s="9">
        <v>1967</v>
      </c>
      <c r="R536" s="9" t="s">
        <v>1711</v>
      </c>
      <c r="S536" s="9"/>
    </row>
    <row r="537" spans="1:19" hidden="1" x14ac:dyDescent="0.35">
      <c r="A537">
        <v>536</v>
      </c>
      <c r="B537" s="9">
        <v>47</v>
      </c>
      <c r="C537" s="9">
        <v>11012</v>
      </c>
      <c r="D537" s="20">
        <v>3935</v>
      </c>
      <c r="E537" s="20" t="s">
        <v>295</v>
      </c>
      <c r="F537" s="9">
        <v>1</v>
      </c>
      <c r="G537" s="9">
        <v>1</v>
      </c>
      <c r="H537" s="9"/>
      <c r="I537" s="9"/>
      <c r="J537" s="9"/>
      <c r="K537" s="9" t="s">
        <v>121</v>
      </c>
      <c r="L537" s="9" t="s">
        <v>686</v>
      </c>
      <c r="M537" s="9">
        <v>10</v>
      </c>
      <c r="N537" s="9"/>
      <c r="O537" s="9" t="s">
        <v>62</v>
      </c>
      <c r="P537" s="9">
        <v>1964</v>
      </c>
      <c r="Q537" s="9">
        <v>1964</v>
      </c>
      <c r="R537" s="9" t="s">
        <v>176</v>
      </c>
      <c r="S537" s="9"/>
    </row>
    <row r="538" spans="1:19" hidden="1" x14ac:dyDescent="0.35">
      <c r="A538">
        <v>537</v>
      </c>
      <c r="B538" s="9">
        <v>47</v>
      </c>
      <c r="C538" s="9">
        <v>11066</v>
      </c>
      <c r="D538" s="20">
        <v>3935</v>
      </c>
      <c r="E538" s="20" t="s">
        <v>173</v>
      </c>
      <c r="F538" s="9">
        <v>1</v>
      </c>
      <c r="G538" s="9">
        <v>1</v>
      </c>
      <c r="H538" s="9"/>
      <c r="I538" s="9"/>
      <c r="J538" s="9" t="s">
        <v>59</v>
      </c>
      <c r="K538" s="9" t="s">
        <v>121</v>
      </c>
      <c r="L538" s="9" t="s">
        <v>686</v>
      </c>
      <c r="M538" s="9">
        <v>10</v>
      </c>
      <c r="N538" s="9"/>
      <c r="O538" s="9" t="s">
        <v>88</v>
      </c>
      <c r="P538" s="9">
        <v>1964</v>
      </c>
      <c r="Q538" s="9">
        <v>1964</v>
      </c>
      <c r="R538" s="9"/>
      <c r="S538" s="9"/>
    </row>
    <row r="539" spans="1:19" hidden="1" x14ac:dyDescent="0.35">
      <c r="A539">
        <v>538</v>
      </c>
      <c r="B539" s="9">
        <v>47</v>
      </c>
      <c r="C539" s="9">
        <v>11099</v>
      </c>
      <c r="D539" s="20">
        <v>3935</v>
      </c>
      <c r="E539" s="20" t="s">
        <v>58</v>
      </c>
      <c r="F539" s="9"/>
      <c r="G539" s="9"/>
      <c r="H539" s="9">
        <v>250</v>
      </c>
      <c r="I539" s="9">
        <v>999</v>
      </c>
      <c r="J539" s="9" t="s">
        <v>59</v>
      </c>
      <c r="K539" s="9" t="s">
        <v>60</v>
      </c>
      <c r="L539" s="9" t="s">
        <v>61</v>
      </c>
      <c r="M539" s="9">
        <v>4</v>
      </c>
      <c r="N539" s="9"/>
      <c r="O539" s="9" t="s">
        <v>88</v>
      </c>
      <c r="P539" s="9">
        <v>1967</v>
      </c>
      <c r="Q539" s="9">
        <v>1967</v>
      </c>
      <c r="R539" s="9"/>
      <c r="S539" s="9"/>
    </row>
    <row r="540" spans="1:19" hidden="1" x14ac:dyDescent="0.35">
      <c r="A540">
        <v>539</v>
      </c>
      <c r="B540" s="9">
        <v>47</v>
      </c>
      <c r="C540" s="9">
        <v>11038</v>
      </c>
      <c r="D540" s="7">
        <v>3298</v>
      </c>
      <c r="E540" s="9" t="s">
        <v>295</v>
      </c>
      <c r="F540" s="9">
        <v>100</v>
      </c>
      <c r="G540" s="9">
        <v>100</v>
      </c>
      <c r="H540" s="9"/>
      <c r="I540" s="9"/>
      <c r="J540" s="9" t="s">
        <v>59</v>
      </c>
      <c r="K540" s="9" t="s">
        <v>121</v>
      </c>
      <c r="L540" s="9" t="s">
        <v>686</v>
      </c>
      <c r="M540" s="9">
        <v>5</v>
      </c>
      <c r="N540" s="9"/>
      <c r="O540" s="9" t="s">
        <v>62</v>
      </c>
      <c r="P540" s="9">
        <v>1967</v>
      </c>
      <c r="Q540" s="9">
        <v>1967</v>
      </c>
      <c r="R540" s="9"/>
      <c r="S540" s="9"/>
    </row>
    <row r="541" spans="1:19" hidden="1" x14ac:dyDescent="0.35">
      <c r="A541">
        <v>540</v>
      </c>
      <c r="B541" s="9">
        <v>47</v>
      </c>
      <c r="C541" s="9">
        <v>11040</v>
      </c>
      <c r="D541" s="7">
        <v>3298</v>
      </c>
      <c r="E541" s="9" t="s">
        <v>295</v>
      </c>
      <c r="F541" s="9">
        <v>50</v>
      </c>
      <c r="G541" s="9">
        <v>50</v>
      </c>
      <c r="H541" s="9"/>
      <c r="I541" s="9"/>
      <c r="J541" s="9" t="s">
        <v>59</v>
      </c>
      <c r="K541" s="9" t="s">
        <v>121</v>
      </c>
      <c r="L541" s="9" t="s">
        <v>686</v>
      </c>
      <c r="M541" s="9">
        <v>5</v>
      </c>
      <c r="N541" s="9"/>
      <c r="O541" s="9" t="s">
        <v>62</v>
      </c>
      <c r="P541" s="9">
        <v>1967</v>
      </c>
      <c r="Q541" s="9">
        <v>1967</v>
      </c>
      <c r="R541" s="9" t="s">
        <v>176</v>
      </c>
      <c r="S541" s="9"/>
    </row>
    <row r="542" spans="1:19" hidden="1" x14ac:dyDescent="0.35">
      <c r="A542">
        <v>541</v>
      </c>
      <c r="B542" s="9">
        <v>47</v>
      </c>
      <c r="C542" s="9">
        <v>11078</v>
      </c>
      <c r="D542" s="7">
        <v>3298</v>
      </c>
      <c r="E542" s="9" t="s">
        <v>295</v>
      </c>
      <c r="F542" s="9">
        <v>25</v>
      </c>
      <c r="G542" s="9">
        <v>25</v>
      </c>
      <c r="H542" s="9"/>
      <c r="I542" s="9"/>
      <c r="J542" s="9" t="s">
        <v>59</v>
      </c>
      <c r="K542" s="9" t="s">
        <v>121</v>
      </c>
      <c r="L542" s="9" t="s">
        <v>686</v>
      </c>
      <c r="M542" s="9">
        <v>5</v>
      </c>
      <c r="N542" s="9"/>
      <c r="O542" s="9" t="s">
        <v>62</v>
      </c>
      <c r="P542" s="9">
        <v>1967</v>
      </c>
      <c r="Q542" s="9">
        <v>1967</v>
      </c>
      <c r="R542" s="9" t="s">
        <v>176</v>
      </c>
      <c r="S542" s="9"/>
    </row>
    <row r="543" spans="1:19" hidden="1" x14ac:dyDescent="0.35">
      <c r="A543">
        <v>542</v>
      </c>
      <c r="B543" s="9">
        <v>47</v>
      </c>
      <c r="C543" s="9">
        <v>11095</v>
      </c>
      <c r="D543" s="7">
        <v>3298</v>
      </c>
      <c r="E543" s="9" t="s">
        <v>295</v>
      </c>
      <c r="F543" s="9">
        <v>100</v>
      </c>
      <c r="G543" s="9">
        <v>100</v>
      </c>
      <c r="H543" s="9"/>
      <c r="I543" s="9"/>
      <c r="J543" s="9" t="s">
        <v>59</v>
      </c>
      <c r="K543" s="9" t="s">
        <v>121</v>
      </c>
      <c r="L543" s="9" t="s">
        <v>686</v>
      </c>
      <c r="M543" s="9">
        <v>5</v>
      </c>
      <c r="N543" s="9"/>
      <c r="O543" s="9" t="s">
        <v>62</v>
      </c>
      <c r="P543" s="9">
        <v>1967</v>
      </c>
      <c r="Q543" s="9">
        <v>1967</v>
      </c>
      <c r="R543" s="9" t="s">
        <v>176</v>
      </c>
      <c r="S543" s="9"/>
    </row>
    <row r="544" spans="1:19" hidden="1" x14ac:dyDescent="0.35">
      <c r="A544">
        <v>543</v>
      </c>
      <c r="B544" s="9">
        <v>47</v>
      </c>
      <c r="C544" s="7">
        <v>9002</v>
      </c>
      <c r="D544" s="7">
        <v>3298</v>
      </c>
      <c r="E544" s="7" t="s">
        <v>173</v>
      </c>
      <c r="F544" s="7"/>
      <c r="G544" s="7"/>
      <c r="H544" s="7">
        <v>250</v>
      </c>
      <c r="I544" s="7">
        <v>999</v>
      </c>
      <c r="J544" s="7" t="s">
        <v>59</v>
      </c>
      <c r="K544" s="7" t="s">
        <v>121</v>
      </c>
      <c r="L544" s="7" t="s">
        <v>686</v>
      </c>
      <c r="M544" s="7">
        <v>11</v>
      </c>
      <c r="N544" s="7"/>
      <c r="O544" s="7" t="s">
        <v>62</v>
      </c>
      <c r="P544" s="7">
        <v>1964</v>
      </c>
      <c r="Q544" s="7">
        <v>1964</v>
      </c>
      <c r="R544" s="9" t="s">
        <v>176</v>
      </c>
      <c r="S544" s="7"/>
    </row>
    <row r="545" spans="1:19" hidden="1" x14ac:dyDescent="0.35">
      <c r="A545">
        <v>544</v>
      </c>
      <c r="B545" s="9">
        <v>47</v>
      </c>
      <c r="C545" s="9">
        <v>11002</v>
      </c>
      <c r="D545" s="7">
        <v>3298</v>
      </c>
      <c r="E545" s="20" t="s">
        <v>58</v>
      </c>
      <c r="F545" s="9">
        <v>300</v>
      </c>
      <c r="G545" s="9">
        <v>300</v>
      </c>
      <c r="H545" s="9"/>
      <c r="I545" s="9"/>
      <c r="J545" s="9" t="s">
        <v>59</v>
      </c>
      <c r="K545" s="9" t="s">
        <v>121</v>
      </c>
      <c r="L545" s="9" t="s">
        <v>61</v>
      </c>
      <c r="M545" s="9">
        <v>10</v>
      </c>
      <c r="N545" s="9"/>
      <c r="O545" s="9" t="s">
        <v>62</v>
      </c>
      <c r="P545" s="9">
        <v>1964</v>
      </c>
      <c r="Q545" s="9">
        <v>1964</v>
      </c>
      <c r="R545" s="9"/>
      <c r="S545" s="9"/>
    </row>
    <row r="546" spans="1:19" hidden="1" x14ac:dyDescent="0.35">
      <c r="A546">
        <v>545</v>
      </c>
      <c r="B546" s="9">
        <v>47</v>
      </c>
      <c r="C546" s="9">
        <v>11002</v>
      </c>
      <c r="D546" s="7">
        <v>3298</v>
      </c>
      <c r="E546" s="20" t="s">
        <v>173</v>
      </c>
      <c r="F546" s="9">
        <v>200</v>
      </c>
      <c r="G546" s="9">
        <v>200</v>
      </c>
      <c r="H546" s="9"/>
      <c r="I546" s="9"/>
      <c r="J546" s="9" t="s">
        <v>59</v>
      </c>
      <c r="K546" s="9" t="s">
        <v>121</v>
      </c>
      <c r="L546" s="9" t="s">
        <v>686</v>
      </c>
      <c r="M546" s="9">
        <v>5</v>
      </c>
      <c r="N546" s="9"/>
      <c r="O546" s="9" t="s">
        <v>62</v>
      </c>
      <c r="P546" s="9">
        <v>1967</v>
      </c>
      <c r="Q546" s="9">
        <v>1967</v>
      </c>
      <c r="R546" s="9"/>
      <c r="S546" s="9"/>
    </row>
    <row r="547" spans="1:19" hidden="1" x14ac:dyDescent="0.35">
      <c r="A547">
        <v>546</v>
      </c>
      <c r="B547" s="9">
        <v>47</v>
      </c>
      <c r="C547" s="9">
        <v>11012</v>
      </c>
      <c r="D547" s="7">
        <v>3298</v>
      </c>
      <c r="E547" s="20" t="s">
        <v>709</v>
      </c>
      <c r="F547" s="9">
        <v>200</v>
      </c>
      <c r="G547" s="9">
        <v>200</v>
      </c>
      <c r="H547" s="9"/>
      <c r="I547" s="9"/>
      <c r="J547" s="9" t="s">
        <v>59</v>
      </c>
      <c r="K547" s="9" t="s">
        <v>121</v>
      </c>
      <c r="L547" s="9" t="s">
        <v>61</v>
      </c>
      <c r="M547" s="9">
        <v>10</v>
      </c>
      <c r="N547" s="9"/>
      <c r="O547" s="9" t="s">
        <v>62</v>
      </c>
      <c r="P547" s="9">
        <v>1964</v>
      </c>
      <c r="Q547" s="9">
        <v>1964</v>
      </c>
      <c r="R547" s="9" t="s">
        <v>176</v>
      </c>
      <c r="S547" s="9"/>
    </row>
    <row r="548" spans="1:19" hidden="1" x14ac:dyDescent="0.35">
      <c r="A548">
        <v>547</v>
      </c>
      <c r="B548" s="9">
        <v>47</v>
      </c>
      <c r="C548" s="9">
        <v>11012</v>
      </c>
      <c r="D548" s="7">
        <v>3298</v>
      </c>
      <c r="E548" s="20" t="s">
        <v>295</v>
      </c>
      <c r="F548" s="9">
        <v>200</v>
      </c>
      <c r="G548" s="9">
        <v>200</v>
      </c>
      <c r="H548" s="9"/>
      <c r="I548" s="9"/>
      <c r="J548" s="9" t="s">
        <v>59</v>
      </c>
      <c r="K548" s="9" t="s">
        <v>121</v>
      </c>
      <c r="L548" s="9" t="s">
        <v>686</v>
      </c>
      <c r="M548" s="9">
        <v>5</v>
      </c>
      <c r="N548" s="9"/>
      <c r="O548" s="9" t="s">
        <v>62</v>
      </c>
      <c r="P548" s="9">
        <v>1967</v>
      </c>
      <c r="Q548" s="9">
        <v>1967</v>
      </c>
      <c r="R548" s="9" t="s">
        <v>176</v>
      </c>
      <c r="S548" s="9"/>
    </row>
    <row r="549" spans="1:19" hidden="1" x14ac:dyDescent="0.35">
      <c r="A549">
        <v>548</v>
      </c>
      <c r="B549" s="9">
        <v>47</v>
      </c>
      <c r="C549" s="9">
        <v>11056</v>
      </c>
      <c r="D549" s="7">
        <v>3298</v>
      </c>
      <c r="E549" s="20" t="s">
        <v>58</v>
      </c>
      <c r="F549" s="9">
        <v>1</v>
      </c>
      <c r="G549" s="9">
        <v>1</v>
      </c>
      <c r="H549" s="9"/>
      <c r="I549" s="9"/>
      <c r="J549" s="9" t="s">
        <v>59</v>
      </c>
      <c r="K549" s="9" t="s">
        <v>121</v>
      </c>
      <c r="L549" s="9" t="s">
        <v>61</v>
      </c>
      <c r="M549" s="9">
        <v>10</v>
      </c>
      <c r="N549" s="9"/>
      <c r="O549" s="9" t="s">
        <v>62</v>
      </c>
      <c r="P549" s="9">
        <v>1964</v>
      </c>
      <c r="Q549" s="9">
        <v>1964</v>
      </c>
      <c r="R549" s="9"/>
      <c r="S549" s="9"/>
    </row>
    <row r="550" spans="1:19" hidden="1" x14ac:dyDescent="0.35">
      <c r="A550">
        <v>549</v>
      </c>
      <c r="B550" s="9">
        <v>47</v>
      </c>
      <c r="C550" s="9">
        <v>11056</v>
      </c>
      <c r="D550" s="7">
        <v>3298</v>
      </c>
      <c r="E550" s="20" t="s">
        <v>173</v>
      </c>
      <c r="F550" s="9">
        <v>300</v>
      </c>
      <c r="G550" s="9">
        <v>300</v>
      </c>
      <c r="H550" s="9"/>
      <c r="I550" s="9"/>
      <c r="J550" s="9" t="s">
        <v>59</v>
      </c>
      <c r="K550" s="9" t="s">
        <v>121</v>
      </c>
      <c r="L550" s="9" t="s">
        <v>686</v>
      </c>
      <c r="M550" s="9">
        <v>5</v>
      </c>
      <c r="N550" s="9"/>
      <c r="O550" s="9" t="s">
        <v>62</v>
      </c>
      <c r="P550" s="9">
        <v>1967</v>
      </c>
      <c r="Q550" s="9">
        <v>1967</v>
      </c>
      <c r="R550" s="9"/>
      <c r="S550" s="9"/>
    </row>
    <row r="551" spans="1:19" hidden="1" x14ac:dyDescent="0.35">
      <c r="A551">
        <v>550</v>
      </c>
      <c r="B551" s="9">
        <v>47</v>
      </c>
      <c r="C551" s="7">
        <v>9015</v>
      </c>
      <c r="D551" s="7">
        <v>3298</v>
      </c>
      <c r="E551" s="7" t="s">
        <v>58</v>
      </c>
      <c r="F551" s="7"/>
      <c r="G551" s="7"/>
      <c r="H551" s="7"/>
      <c r="I551" s="7"/>
      <c r="J551" s="7"/>
      <c r="K551" s="7"/>
      <c r="L551" s="7"/>
      <c r="M551" s="7">
        <v>11</v>
      </c>
      <c r="N551" s="7" t="s">
        <v>90</v>
      </c>
      <c r="O551" s="7" t="s">
        <v>105</v>
      </c>
      <c r="P551" s="7">
        <v>1964</v>
      </c>
      <c r="Q551" s="7">
        <v>1964</v>
      </c>
      <c r="R551" s="9" t="s">
        <v>176</v>
      </c>
      <c r="S551" s="7"/>
    </row>
    <row r="552" spans="1:19" hidden="1" x14ac:dyDescent="0.35">
      <c r="A552">
        <v>551</v>
      </c>
      <c r="B552" s="9">
        <v>47</v>
      </c>
      <c r="C552" s="9">
        <v>11108</v>
      </c>
      <c r="D552" s="7">
        <v>3298</v>
      </c>
      <c r="E552" s="9" t="s">
        <v>58</v>
      </c>
      <c r="F552" s="9"/>
      <c r="G552" s="9"/>
      <c r="H552" s="9"/>
      <c r="I552" s="9"/>
      <c r="J552" s="9"/>
      <c r="K552" s="9" t="s">
        <v>121</v>
      </c>
      <c r="L552" s="9" t="s">
        <v>61</v>
      </c>
      <c r="M552" s="9">
        <v>6</v>
      </c>
      <c r="N552" s="9" t="s">
        <v>684</v>
      </c>
      <c r="O552" s="9" t="s">
        <v>105</v>
      </c>
      <c r="P552" s="9">
        <v>1966</v>
      </c>
      <c r="Q552" s="9">
        <v>1966</v>
      </c>
      <c r="R552" s="9" t="s">
        <v>176</v>
      </c>
      <c r="S552" s="9"/>
    </row>
    <row r="553" spans="1:19" hidden="1" x14ac:dyDescent="0.35">
      <c r="A553">
        <v>552</v>
      </c>
      <c r="B553" s="9">
        <v>47</v>
      </c>
      <c r="C553" s="9">
        <v>11006</v>
      </c>
      <c r="D553" s="7">
        <v>3298</v>
      </c>
      <c r="E553" s="9" t="s">
        <v>58</v>
      </c>
      <c r="F553" s="9">
        <v>300</v>
      </c>
      <c r="G553" s="9">
        <v>400</v>
      </c>
      <c r="H553" s="9"/>
      <c r="I553" s="9"/>
      <c r="J553" s="9" t="s">
        <v>59</v>
      </c>
      <c r="K553" s="9" t="s">
        <v>121</v>
      </c>
      <c r="L553" s="9" t="s">
        <v>61</v>
      </c>
      <c r="M553" s="9">
        <v>10</v>
      </c>
      <c r="N553" s="9"/>
      <c r="O553" s="9" t="s">
        <v>62</v>
      </c>
      <c r="P553" s="9">
        <v>1964</v>
      </c>
      <c r="Q553" s="9">
        <v>1964</v>
      </c>
      <c r="R553" s="9" t="s">
        <v>176</v>
      </c>
      <c r="S553" s="9"/>
    </row>
    <row r="554" spans="1:19" hidden="1" x14ac:dyDescent="0.35">
      <c r="A554">
        <v>553</v>
      </c>
      <c r="B554" s="9">
        <v>47</v>
      </c>
      <c r="C554" s="9">
        <v>11007</v>
      </c>
      <c r="D554" s="7">
        <v>3298</v>
      </c>
      <c r="E554" s="9" t="s">
        <v>58</v>
      </c>
      <c r="F554" s="9">
        <v>200</v>
      </c>
      <c r="G554" s="9">
        <v>200</v>
      </c>
      <c r="H554" s="9"/>
      <c r="I554" s="9"/>
      <c r="J554" s="9" t="s">
        <v>59</v>
      </c>
      <c r="K554" s="9" t="s">
        <v>121</v>
      </c>
      <c r="L554" s="9" t="s">
        <v>61</v>
      </c>
      <c r="M554" s="9">
        <v>10</v>
      </c>
      <c r="N554" s="9"/>
      <c r="O554" s="9" t="s">
        <v>62</v>
      </c>
      <c r="P554" s="9">
        <v>1964</v>
      </c>
      <c r="Q554" s="9">
        <v>1964</v>
      </c>
      <c r="R554" s="9" t="s">
        <v>176</v>
      </c>
      <c r="S554" s="9"/>
    </row>
    <row r="555" spans="1:19" hidden="1" x14ac:dyDescent="0.35">
      <c r="A555">
        <v>554</v>
      </c>
      <c r="B555" s="9">
        <v>47</v>
      </c>
      <c r="C555" s="9">
        <v>11015</v>
      </c>
      <c r="D555" s="7">
        <v>3298</v>
      </c>
      <c r="E555" s="9" t="s">
        <v>709</v>
      </c>
      <c r="F555" s="9">
        <v>10</v>
      </c>
      <c r="G555" s="9">
        <v>10</v>
      </c>
      <c r="H555" s="9"/>
      <c r="I555" s="9"/>
      <c r="J555" s="9" t="s">
        <v>59</v>
      </c>
      <c r="K555" s="9" t="s">
        <v>121</v>
      </c>
      <c r="L555" s="9" t="s">
        <v>61</v>
      </c>
      <c r="M555" s="9">
        <v>10</v>
      </c>
      <c r="N555" s="9"/>
      <c r="O555" s="9" t="s">
        <v>62</v>
      </c>
      <c r="P555" s="9">
        <v>1964</v>
      </c>
      <c r="Q555" s="9">
        <v>1964</v>
      </c>
      <c r="R555" s="9"/>
      <c r="S555" s="9"/>
    </row>
    <row r="556" spans="1:19" hidden="1" x14ac:dyDescent="0.35">
      <c r="A556">
        <v>555</v>
      </c>
      <c r="B556" s="9">
        <v>47</v>
      </c>
      <c r="C556" s="9">
        <v>11018</v>
      </c>
      <c r="D556" s="7">
        <v>3298</v>
      </c>
      <c r="E556" s="9" t="s">
        <v>58</v>
      </c>
      <c r="F556" s="9">
        <v>100</v>
      </c>
      <c r="G556" s="9">
        <v>150</v>
      </c>
      <c r="H556" s="9"/>
      <c r="I556" s="9"/>
      <c r="J556" s="9" t="s">
        <v>59</v>
      </c>
      <c r="K556" s="9" t="s">
        <v>121</v>
      </c>
      <c r="L556" s="9" t="s">
        <v>61</v>
      </c>
      <c r="M556" s="9">
        <v>10</v>
      </c>
      <c r="N556" s="9"/>
      <c r="O556" s="9" t="s">
        <v>62</v>
      </c>
      <c r="P556" s="9">
        <v>1964</v>
      </c>
      <c r="Q556" s="9">
        <v>1964</v>
      </c>
      <c r="R556" s="9" t="s">
        <v>176</v>
      </c>
      <c r="S556" s="9"/>
    </row>
    <row r="557" spans="1:19" hidden="1" x14ac:dyDescent="0.35">
      <c r="A557">
        <v>556</v>
      </c>
      <c r="B557" s="9">
        <v>47</v>
      </c>
      <c r="C557" s="9">
        <v>11057</v>
      </c>
      <c r="D557" s="7">
        <v>3298</v>
      </c>
      <c r="E557" s="9" t="s">
        <v>58</v>
      </c>
      <c r="F557" s="9">
        <v>250</v>
      </c>
      <c r="G557" s="9">
        <v>250</v>
      </c>
      <c r="H557" s="9"/>
      <c r="I557" s="9"/>
      <c r="J557" s="9" t="s">
        <v>59</v>
      </c>
      <c r="K557" s="9" t="s">
        <v>121</v>
      </c>
      <c r="L557" s="9" t="s">
        <v>61</v>
      </c>
      <c r="M557" s="9">
        <v>10</v>
      </c>
      <c r="N557" s="9"/>
      <c r="O557" s="9" t="s">
        <v>62</v>
      </c>
      <c r="P557" s="9">
        <v>1964</v>
      </c>
      <c r="Q557" s="9">
        <v>1964</v>
      </c>
      <c r="R557" s="9" t="s">
        <v>176</v>
      </c>
      <c r="S557" s="9"/>
    </row>
    <row r="558" spans="1:19" hidden="1" x14ac:dyDescent="0.35">
      <c r="A558">
        <v>557</v>
      </c>
      <c r="B558" s="9">
        <v>47</v>
      </c>
      <c r="C558" s="9">
        <v>11064</v>
      </c>
      <c r="D558" s="7">
        <v>3298</v>
      </c>
      <c r="E558" s="9" t="s">
        <v>58</v>
      </c>
      <c r="F558" s="9">
        <v>100</v>
      </c>
      <c r="G558" s="9">
        <v>150</v>
      </c>
      <c r="H558" s="9"/>
      <c r="I558" s="9"/>
      <c r="J558" s="9" t="s">
        <v>59</v>
      </c>
      <c r="K558" s="9" t="s">
        <v>121</v>
      </c>
      <c r="L558" s="9" t="s">
        <v>61</v>
      </c>
      <c r="M558" s="9">
        <v>10</v>
      </c>
      <c r="N558" s="9"/>
      <c r="O558" s="9" t="s">
        <v>62</v>
      </c>
      <c r="P558" s="9">
        <v>1964</v>
      </c>
      <c r="Q558" s="9">
        <v>1964</v>
      </c>
      <c r="R558" s="9"/>
      <c r="S558" s="9"/>
    </row>
    <row r="559" spans="1:19" hidden="1" x14ac:dyDescent="0.35">
      <c r="A559">
        <v>558</v>
      </c>
      <c r="B559" s="9">
        <v>47</v>
      </c>
      <c r="C559" s="9">
        <v>11074</v>
      </c>
      <c r="D559" s="7">
        <v>3298</v>
      </c>
      <c r="E559" s="9" t="s">
        <v>58</v>
      </c>
      <c r="F559" s="9">
        <v>300</v>
      </c>
      <c r="G559" s="9">
        <v>500</v>
      </c>
      <c r="H559" s="9"/>
      <c r="I559" s="9"/>
      <c r="J559" s="9" t="s">
        <v>59</v>
      </c>
      <c r="K559" s="9" t="s">
        <v>121</v>
      </c>
      <c r="L559" s="9" t="s">
        <v>61</v>
      </c>
      <c r="M559" s="9">
        <v>10</v>
      </c>
      <c r="N559" s="9"/>
      <c r="O559" s="9" t="s">
        <v>62</v>
      </c>
      <c r="P559" s="9">
        <v>1964</v>
      </c>
      <c r="Q559" s="9">
        <v>1964</v>
      </c>
      <c r="R559" s="9"/>
      <c r="S559" s="9"/>
    </row>
    <row r="560" spans="1:19" hidden="1" x14ac:dyDescent="0.35">
      <c r="A560">
        <v>559</v>
      </c>
      <c r="B560" s="9">
        <v>47</v>
      </c>
      <c r="C560" s="9">
        <v>11053</v>
      </c>
      <c r="D560" s="7">
        <v>3298</v>
      </c>
      <c r="E560" s="9" t="s">
        <v>173</v>
      </c>
      <c r="F560" s="9">
        <v>50</v>
      </c>
      <c r="G560" s="9">
        <v>50</v>
      </c>
      <c r="H560" s="9"/>
      <c r="I560" s="9"/>
      <c r="J560" s="9" t="s">
        <v>154</v>
      </c>
      <c r="K560" s="9" t="s">
        <v>121</v>
      </c>
      <c r="L560" s="9" t="s">
        <v>686</v>
      </c>
      <c r="M560" s="9">
        <v>5</v>
      </c>
      <c r="N560" s="9"/>
      <c r="O560" s="9" t="s">
        <v>62</v>
      </c>
      <c r="P560" s="9">
        <v>1967</v>
      </c>
      <c r="Q560" s="9">
        <v>1967</v>
      </c>
      <c r="R560" s="9" t="s">
        <v>176</v>
      </c>
      <c r="S560" s="9"/>
    </row>
    <row r="561" spans="1:19" hidden="1" x14ac:dyDescent="0.35">
      <c r="A561">
        <v>560</v>
      </c>
      <c r="B561" s="9">
        <v>47</v>
      </c>
      <c r="C561" s="9">
        <v>11062</v>
      </c>
      <c r="D561" s="7">
        <v>3298</v>
      </c>
      <c r="E561" s="9" t="s">
        <v>58</v>
      </c>
      <c r="F561" s="9">
        <v>500</v>
      </c>
      <c r="G561" s="9">
        <v>750</v>
      </c>
      <c r="H561" s="9"/>
      <c r="I561" s="9"/>
      <c r="J561" s="9" t="s">
        <v>59</v>
      </c>
      <c r="K561" s="9" t="s">
        <v>121</v>
      </c>
      <c r="L561" s="9" t="s">
        <v>61</v>
      </c>
      <c r="M561" s="9">
        <v>10</v>
      </c>
      <c r="N561" s="9"/>
      <c r="O561" s="9" t="s">
        <v>62</v>
      </c>
      <c r="P561" s="9">
        <v>1964</v>
      </c>
      <c r="Q561" s="9">
        <v>1964</v>
      </c>
      <c r="R561" s="9"/>
      <c r="S561" s="9"/>
    </row>
    <row r="562" spans="1:19" hidden="1" x14ac:dyDescent="0.35">
      <c r="A562">
        <v>561</v>
      </c>
      <c r="B562" s="9">
        <v>47</v>
      </c>
      <c r="C562" s="9">
        <v>11062</v>
      </c>
      <c r="D562" s="7">
        <v>3298</v>
      </c>
      <c r="E562" s="9" t="s">
        <v>173</v>
      </c>
      <c r="F562" s="9">
        <v>500</v>
      </c>
      <c r="G562" s="9">
        <v>500</v>
      </c>
      <c r="H562" s="9"/>
      <c r="I562" s="9"/>
      <c r="J562" s="9" t="s">
        <v>59</v>
      </c>
      <c r="K562" s="9" t="s">
        <v>121</v>
      </c>
      <c r="L562" s="9" t="s">
        <v>686</v>
      </c>
      <c r="M562" s="9">
        <v>5</v>
      </c>
      <c r="N562" s="9"/>
      <c r="O562" s="9" t="s">
        <v>62</v>
      </c>
      <c r="P562" s="9">
        <v>1967</v>
      </c>
      <c r="Q562" s="9">
        <v>1967</v>
      </c>
      <c r="R562" s="9"/>
      <c r="S562" s="9"/>
    </row>
    <row r="563" spans="1:19" hidden="1" x14ac:dyDescent="0.35">
      <c r="A563">
        <v>562</v>
      </c>
      <c r="B563" s="9">
        <v>47</v>
      </c>
      <c r="C563" s="7">
        <v>9007</v>
      </c>
      <c r="D563" s="7">
        <v>3298</v>
      </c>
      <c r="E563" s="7" t="s">
        <v>58</v>
      </c>
      <c r="F563" s="7">
        <v>300</v>
      </c>
      <c r="G563" s="7">
        <v>300</v>
      </c>
      <c r="H563" s="7"/>
      <c r="I563" s="7"/>
      <c r="J563" s="7" t="s">
        <v>59</v>
      </c>
      <c r="K563" s="7" t="s">
        <v>121</v>
      </c>
      <c r="L563" s="7" t="s">
        <v>61</v>
      </c>
      <c r="M563" s="7">
        <v>11</v>
      </c>
      <c r="N563" s="7"/>
      <c r="O563" s="7" t="s">
        <v>62</v>
      </c>
      <c r="P563" s="7">
        <v>1964</v>
      </c>
      <c r="Q563" s="7">
        <v>1964</v>
      </c>
      <c r="R563" s="9" t="s">
        <v>176</v>
      </c>
      <c r="S563" s="7"/>
    </row>
    <row r="564" spans="1:19" hidden="1" x14ac:dyDescent="0.35">
      <c r="A564">
        <v>563</v>
      </c>
      <c r="B564" s="9">
        <v>47</v>
      </c>
      <c r="C564" s="7">
        <v>9007</v>
      </c>
      <c r="D564" s="7">
        <v>3298</v>
      </c>
      <c r="E564" s="7" t="s">
        <v>58</v>
      </c>
      <c r="F564" s="7">
        <v>200</v>
      </c>
      <c r="G564" s="7">
        <v>200</v>
      </c>
      <c r="H564" s="7"/>
      <c r="I564" s="7"/>
      <c r="J564" s="7" t="s">
        <v>59</v>
      </c>
      <c r="K564" s="7" t="s">
        <v>121</v>
      </c>
      <c r="L564" s="7" t="s">
        <v>61</v>
      </c>
      <c r="M564" s="7">
        <v>11</v>
      </c>
      <c r="N564" s="7"/>
      <c r="O564" s="7" t="s">
        <v>62</v>
      </c>
      <c r="P564" s="7">
        <v>1964</v>
      </c>
      <c r="Q564" s="7">
        <v>1964</v>
      </c>
      <c r="R564" s="9" t="s">
        <v>176</v>
      </c>
      <c r="S564" s="7"/>
    </row>
    <row r="565" spans="1:19" hidden="1" x14ac:dyDescent="0.35">
      <c r="A565">
        <v>564</v>
      </c>
      <c r="B565" s="9">
        <v>47</v>
      </c>
      <c r="C565" s="9">
        <v>11026</v>
      </c>
      <c r="D565" s="7">
        <v>3298</v>
      </c>
      <c r="E565" s="9" t="s">
        <v>295</v>
      </c>
      <c r="F565" s="9"/>
      <c r="G565" s="9"/>
      <c r="H565" s="9"/>
      <c r="I565" s="9"/>
      <c r="J565" s="9"/>
      <c r="K565" s="9" t="s">
        <v>121</v>
      </c>
      <c r="L565" s="9" t="s">
        <v>686</v>
      </c>
      <c r="M565" s="9">
        <v>6</v>
      </c>
      <c r="N565" s="9" t="s">
        <v>90</v>
      </c>
      <c r="O565" s="9" t="s">
        <v>105</v>
      </c>
      <c r="P565" s="9">
        <v>1966</v>
      </c>
      <c r="Q565" s="9">
        <v>1966</v>
      </c>
      <c r="R565" s="9" t="s">
        <v>176</v>
      </c>
      <c r="S565" s="9"/>
    </row>
    <row r="566" spans="1:19" hidden="1" x14ac:dyDescent="0.35">
      <c r="A566">
        <v>565</v>
      </c>
      <c r="B566" s="9">
        <v>47</v>
      </c>
      <c r="C566" s="9">
        <v>11037</v>
      </c>
      <c r="D566" s="7">
        <v>3298</v>
      </c>
      <c r="E566" s="9" t="s">
        <v>58</v>
      </c>
      <c r="F566" s="9"/>
      <c r="G566" s="9"/>
      <c r="H566" s="9"/>
      <c r="I566" s="9"/>
      <c r="J566" s="9"/>
      <c r="K566" s="9" t="s">
        <v>121</v>
      </c>
      <c r="L566" s="9" t="s">
        <v>686</v>
      </c>
      <c r="M566" s="9">
        <v>2</v>
      </c>
      <c r="N566" s="9" t="s">
        <v>90</v>
      </c>
      <c r="O566" s="9" t="s">
        <v>105</v>
      </c>
      <c r="P566" s="9">
        <v>1964</v>
      </c>
      <c r="Q566" s="9">
        <v>1964</v>
      </c>
      <c r="R566" s="9" t="s">
        <v>176</v>
      </c>
      <c r="S566" s="9"/>
    </row>
    <row r="567" spans="1:19" hidden="1" x14ac:dyDescent="0.35">
      <c r="A567">
        <v>566</v>
      </c>
      <c r="B567" s="9">
        <v>47</v>
      </c>
      <c r="C567" s="9">
        <v>11084</v>
      </c>
      <c r="D567" s="7">
        <v>3298</v>
      </c>
      <c r="E567" s="9" t="s">
        <v>295</v>
      </c>
      <c r="F567" s="9"/>
      <c r="G567" s="9"/>
      <c r="H567" s="9"/>
      <c r="I567" s="9"/>
      <c r="J567" s="9"/>
      <c r="K567" s="9"/>
      <c r="L567" s="9" t="s">
        <v>686</v>
      </c>
      <c r="M567" s="9">
        <v>8</v>
      </c>
      <c r="N567" s="9" t="s">
        <v>90</v>
      </c>
      <c r="O567" s="9" t="s">
        <v>105</v>
      </c>
      <c r="P567" s="9"/>
      <c r="Q567" s="9">
        <v>1947</v>
      </c>
      <c r="R567" s="9" t="s">
        <v>176</v>
      </c>
      <c r="S567" s="9" t="s">
        <v>10</v>
      </c>
    </row>
    <row r="568" spans="1:19" hidden="1" x14ac:dyDescent="0.35">
      <c r="A568">
        <v>567</v>
      </c>
      <c r="B568" s="9">
        <v>47</v>
      </c>
      <c r="C568" s="9">
        <v>11033</v>
      </c>
      <c r="D568" s="7">
        <v>3298</v>
      </c>
      <c r="E568" s="9" t="s">
        <v>295</v>
      </c>
      <c r="F568" s="9">
        <v>200</v>
      </c>
      <c r="G568" s="9">
        <v>200</v>
      </c>
      <c r="H568" s="9"/>
      <c r="I568" s="9"/>
      <c r="J568" s="9" t="s">
        <v>59</v>
      </c>
      <c r="K568" s="9" t="s">
        <v>121</v>
      </c>
      <c r="L568" s="9" t="s">
        <v>61</v>
      </c>
      <c r="M568" s="9">
        <v>10</v>
      </c>
      <c r="N568" s="9"/>
      <c r="O568" s="9" t="s">
        <v>62</v>
      </c>
      <c r="P568" s="9">
        <v>1964</v>
      </c>
      <c r="Q568" s="9">
        <v>1964</v>
      </c>
      <c r="R568" s="9" t="s">
        <v>176</v>
      </c>
      <c r="S568" s="9"/>
    </row>
    <row r="569" spans="1:19" hidden="1" x14ac:dyDescent="0.35">
      <c r="A569">
        <v>568</v>
      </c>
      <c r="B569" s="9">
        <v>47</v>
      </c>
      <c r="C569" s="9">
        <v>11033</v>
      </c>
      <c r="D569" s="7">
        <v>3298</v>
      </c>
      <c r="E569" s="9" t="s">
        <v>295</v>
      </c>
      <c r="F569" s="9">
        <v>500</v>
      </c>
      <c r="G569" s="9">
        <v>500</v>
      </c>
      <c r="H569" s="9"/>
      <c r="I569" s="9"/>
      <c r="J569" s="9" t="s">
        <v>59</v>
      </c>
      <c r="K569" s="9" t="s">
        <v>121</v>
      </c>
      <c r="L569" s="9" t="s">
        <v>686</v>
      </c>
      <c r="M569" s="9">
        <v>5</v>
      </c>
      <c r="N569" s="9"/>
      <c r="O569" s="9" t="s">
        <v>62</v>
      </c>
      <c r="P569" s="9">
        <v>1967</v>
      </c>
      <c r="Q569" s="9">
        <v>1967</v>
      </c>
      <c r="R569" s="9" t="s">
        <v>176</v>
      </c>
      <c r="S569" s="9"/>
    </row>
    <row r="570" spans="1:19" hidden="1" x14ac:dyDescent="0.35">
      <c r="A570">
        <v>569</v>
      </c>
      <c r="B570" s="9">
        <v>47</v>
      </c>
      <c r="C570" s="9">
        <v>11075</v>
      </c>
      <c r="D570" s="7">
        <v>3298</v>
      </c>
      <c r="E570" s="9" t="s">
        <v>58</v>
      </c>
      <c r="F570" s="9">
        <v>200</v>
      </c>
      <c r="G570" s="9">
        <v>200</v>
      </c>
      <c r="H570" s="9"/>
      <c r="I570" s="9"/>
      <c r="J570" s="9" t="s">
        <v>59</v>
      </c>
      <c r="K570" s="9" t="s">
        <v>121</v>
      </c>
      <c r="L570" s="9" t="s">
        <v>61</v>
      </c>
      <c r="M570" s="9">
        <v>10</v>
      </c>
      <c r="N570" s="9"/>
      <c r="O570" s="9" t="s">
        <v>62</v>
      </c>
      <c r="P570" s="9">
        <v>1964</v>
      </c>
      <c r="Q570" s="9">
        <v>1964</v>
      </c>
      <c r="R570" s="9"/>
      <c r="S570" s="9"/>
    </row>
    <row r="571" spans="1:19" hidden="1" x14ac:dyDescent="0.35">
      <c r="A571">
        <v>570</v>
      </c>
      <c r="B571" s="9">
        <v>47</v>
      </c>
      <c r="C571" s="9">
        <v>11075</v>
      </c>
      <c r="D571" s="7">
        <v>3298</v>
      </c>
      <c r="E571" s="9" t="s">
        <v>295</v>
      </c>
      <c r="F571" s="9">
        <v>200</v>
      </c>
      <c r="G571" s="9">
        <v>200</v>
      </c>
      <c r="H571" s="9"/>
      <c r="I571" s="9"/>
      <c r="J571" s="9" t="s">
        <v>59</v>
      </c>
      <c r="K571" s="9" t="s">
        <v>121</v>
      </c>
      <c r="L571" s="9" t="s">
        <v>686</v>
      </c>
      <c r="M571" s="9">
        <v>5</v>
      </c>
      <c r="N571" s="9"/>
      <c r="O571" s="9" t="s">
        <v>62</v>
      </c>
      <c r="P571" s="9">
        <v>1967</v>
      </c>
      <c r="Q571" s="9">
        <v>1967</v>
      </c>
      <c r="R571" s="9"/>
      <c r="S571" s="9"/>
    </row>
    <row r="572" spans="1:19" hidden="1" x14ac:dyDescent="0.35">
      <c r="A572">
        <v>571</v>
      </c>
      <c r="B572" s="9">
        <v>47</v>
      </c>
      <c r="C572" s="9">
        <v>11102</v>
      </c>
      <c r="D572" s="7">
        <v>3298</v>
      </c>
      <c r="E572" s="9" t="s">
        <v>295</v>
      </c>
      <c r="F572" s="9">
        <v>500</v>
      </c>
      <c r="G572" s="9">
        <v>500</v>
      </c>
      <c r="H572" s="9"/>
      <c r="I572" s="9"/>
      <c r="J572" s="9" t="s">
        <v>59</v>
      </c>
      <c r="K572" s="9" t="s">
        <v>121</v>
      </c>
      <c r="L572" s="9" t="s">
        <v>61</v>
      </c>
      <c r="M572" s="9">
        <v>10</v>
      </c>
      <c r="N572" s="9"/>
      <c r="O572" s="9" t="s">
        <v>62</v>
      </c>
      <c r="P572" s="9">
        <v>1964</v>
      </c>
      <c r="Q572" s="9">
        <v>1964</v>
      </c>
      <c r="R572" s="9" t="s">
        <v>176</v>
      </c>
      <c r="S572" s="9"/>
    </row>
    <row r="573" spans="1:19" hidden="1" x14ac:dyDescent="0.35">
      <c r="A573">
        <v>572</v>
      </c>
      <c r="B573" s="9">
        <v>47</v>
      </c>
      <c r="C573" s="9">
        <v>11102</v>
      </c>
      <c r="D573" s="7">
        <v>3298</v>
      </c>
      <c r="E573" s="9" t="s">
        <v>295</v>
      </c>
      <c r="F573" s="9">
        <v>50</v>
      </c>
      <c r="G573" s="9">
        <v>50</v>
      </c>
      <c r="H573" s="9"/>
      <c r="I573" s="9"/>
      <c r="J573" s="9" t="s">
        <v>59</v>
      </c>
      <c r="K573" s="9" t="s">
        <v>121</v>
      </c>
      <c r="L573" s="9" t="s">
        <v>686</v>
      </c>
      <c r="M573" s="9">
        <v>5</v>
      </c>
      <c r="N573" s="9"/>
      <c r="O573" s="9" t="s">
        <v>62</v>
      </c>
      <c r="P573" s="9">
        <v>1967</v>
      </c>
      <c r="Q573" s="9">
        <v>1967</v>
      </c>
      <c r="R573" s="9" t="s">
        <v>176</v>
      </c>
      <c r="S573" s="9"/>
    </row>
    <row r="574" spans="1:19" hidden="1" x14ac:dyDescent="0.35">
      <c r="A574">
        <v>573</v>
      </c>
      <c r="B574" s="9">
        <v>47</v>
      </c>
      <c r="C574" s="9">
        <v>11107</v>
      </c>
      <c r="D574" s="7">
        <v>3298</v>
      </c>
      <c r="E574" s="9" t="s">
        <v>58</v>
      </c>
      <c r="F574" s="9">
        <v>200</v>
      </c>
      <c r="G574" s="9">
        <v>200</v>
      </c>
      <c r="H574" s="9"/>
      <c r="I574" s="9"/>
      <c r="J574" s="9" t="s">
        <v>59</v>
      </c>
      <c r="K574" s="9" t="s">
        <v>121</v>
      </c>
      <c r="L574" s="9" t="s">
        <v>61</v>
      </c>
      <c r="M574" s="9">
        <v>10</v>
      </c>
      <c r="N574" s="9"/>
      <c r="O574" s="9" t="s">
        <v>62</v>
      </c>
      <c r="P574" s="9">
        <v>1964</v>
      </c>
      <c r="Q574" s="9">
        <v>1964</v>
      </c>
      <c r="R574" s="9"/>
      <c r="S574" s="9"/>
    </row>
    <row r="575" spans="1:19" hidden="1" x14ac:dyDescent="0.35">
      <c r="A575">
        <v>574</v>
      </c>
      <c r="B575" s="9">
        <v>47</v>
      </c>
      <c r="C575" s="9">
        <v>11025</v>
      </c>
      <c r="D575" s="7">
        <v>3298</v>
      </c>
      <c r="E575" s="20" t="s">
        <v>453</v>
      </c>
      <c r="F575" s="9"/>
      <c r="G575" s="9"/>
      <c r="H575" s="9"/>
      <c r="I575" s="9"/>
      <c r="J575" s="9"/>
      <c r="K575" s="9"/>
      <c r="L575" s="9" t="s">
        <v>686</v>
      </c>
      <c r="M575" s="9">
        <v>7</v>
      </c>
      <c r="N575" s="9"/>
      <c r="O575" s="9" t="s">
        <v>88</v>
      </c>
      <c r="P575" s="9">
        <v>1952</v>
      </c>
      <c r="Q575" s="9">
        <v>1952</v>
      </c>
      <c r="R575" s="9"/>
      <c r="S575" s="9"/>
    </row>
    <row r="576" spans="1:19" hidden="1" x14ac:dyDescent="0.35">
      <c r="A576">
        <v>575</v>
      </c>
      <c r="B576" s="9">
        <v>47</v>
      </c>
      <c r="C576" s="9">
        <v>11025</v>
      </c>
      <c r="D576" s="7">
        <v>3298</v>
      </c>
      <c r="E576" s="20" t="s">
        <v>453</v>
      </c>
      <c r="F576" s="9"/>
      <c r="G576" s="9"/>
      <c r="H576" s="9"/>
      <c r="I576" s="9"/>
      <c r="J576" s="9"/>
      <c r="K576" s="9"/>
      <c r="L576" s="9" t="s">
        <v>686</v>
      </c>
      <c r="M576" s="9">
        <v>10</v>
      </c>
      <c r="N576" s="9"/>
      <c r="O576" s="9" t="s">
        <v>88</v>
      </c>
      <c r="P576" s="9">
        <v>1964</v>
      </c>
      <c r="Q576" s="9">
        <v>1964</v>
      </c>
      <c r="R576" s="9"/>
      <c r="S576" s="9"/>
    </row>
    <row r="577" spans="1:19" hidden="1" x14ac:dyDescent="0.35">
      <c r="A577">
        <v>576</v>
      </c>
      <c r="B577" s="9">
        <v>47</v>
      </c>
      <c r="C577" s="9">
        <v>11066</v>
      </c>
      <c r="D577" s="7">
        <v>3298</v>
      </c>
      <c r="E577" s="20" t="s">
        <v>58</v>
      </c>
      <c r="F577" s="9">
        <v>200</v>
      </c>
      <c r="G577" s="9">
        <v>200</v>
      </c>
      <c r="H577" s="9"/>
      <c r="I577" s="9"/>
      <c r="J577" s="9" t="s">
        <v>59</v>
      </c>
      <c r="K577" s="9" t="s">
        <v>60</v>
      </c>
      <c r="L577" s="9" t="s">
        <v>61</v>
      </c>
      <c r="M577" s="9">
        <v>10</v>
      </c>
      <c r="N577" s="9"/>
      <c r="O577" s="9" t="s">
        <v>88</v>
      </c>
      <c r="P577" s="9">
        <v>1964</v>
      </c>
      <c r="Q577" s="9">
        <v>1964</v>
      </c>
      <c r="R577" s="9"/>
      <c r="S577" s="9"/>
    </row>
    <row r="578" spans="1:19" hidden="1" x14ac:dyDescent="0.35">
      <c r="A578">
        <v>577</v>
      </c>
      <c r="B578" s="9">
        <v>47</v>
      </c>
      <c r="C578" s="9">
        <v>11066</v>
      </c>
      <c r="D578" s="7">
        <v>3298</v>
      </c>
      <c r="E578" s="20" t="s">
        <v>453</v>
      </c>
      <c r="F578" s="9"/>
      <c r="G578" s="9"/>
      <c r="H578" s="9"/>
      <c r="I578" s="9"/>
      <c r="J578" s="9"/>
      <c r="K578" s="9"/>
      <c r="L578" s="9" t="s">
        <v>686</v>
      </c>
      <c r="M578" s="9">
        <v>7</v>
      </c>
      <c r="N578" s="9" t="s">
        <v>684</v>
      </c>
      <c r="O578" s="9" t="s">
        <v>88</v>
      </c>
      <c r="P578" s="9">
        <v>1952</v>
      </c>
      <c r="Q578" s="9">
        <v>1952</v>
      </c>
      <c r="R578" s="9"/>
      <c r="S578" s="9"/>
    </row>
    <row r="579" spans="1:19" hidden="1" x14ac:dyDescent="0.35">
      <c r="A579">
        <v>578</v>
      </c>
      <c r="B579" s="9">
        <v>47</v>
      </c>
      <c r="C579" s="9">
        <v>11089</v>
      </c>
      <c r="D579" s="7">
        <v>3298</v>
      </c>
      <c r="E579" s="20" t="s">
        <v>58</v>
      </c>
      <c r="F579" s="9">
        <v>200</v>
      </c>
      <c r="G579" s="9">
        <v>200</v>
      </c>
      <c r="H579" s="9"/>
      <c r="I579" s="9"/>
      <c r="J579" s="9" t="s">
        <v>59</v>
      </c>
      <c r="K579" s="9" t="s">
        <v>60</v>
      </c>
      <c r="L579" s="9" t="s">
        <v>61</v>
      </c>
      <c r="M579" s="9">
        <v>10</v>
      </c>
      <c r="N579" s="9" t="s">
        <v>145</v>
      </c>
      <c r="O579" s="9" t="s">
        <v>88</v>
      </c>
      <c r="P579" s="9">
        <v>1964</v>
      </c>
      <c r="Q579" s="9">
        <v>1964</v>
      </c>
      <c r="R579" s="9"/>
      <c r="S579" s="9"/>
    </row>
    <row r="580" spans="1:19" hidden="1" x14ac:dyDescent="0.35">
      <c r="A580">
        <v>579</v>
      </c>
      <c r="B580" s="9">
        <v>47</v>
      </c>
      <c r="C580" s="9">
        <v>11089</v>
      </c>
      <c r="D580" s="7">
        <v>3298</v>
      </c>
      <c r="E580" s="20" t="s">
        <v>453</v>
      </c>
      <c r="F580" s="9"/>
      <c r="G580" s="9"/>
      <c r="H580" s="9"/>
      <c r="I580" s="9"/>
      <c r="J580" s="9"/>
      <c r="K580" s="9"/>
      <c r="L580" s="9" t="s">
        <v>686</v>
      </c>
      <c r="M580" s="9">
        <v>7</v>
      </c>
      <c r="N580" s="9" t="s">
        <v>145</v>
      </c>
      <c r="O580" s="9" t="s">
        <v>88</v>
      </c>
      <c r="P580" s="9">
        <v>1952</v>
      </c>
      <c r="Q580" s="9">
        <v>1952</v>
      </c>
      <c r="R580" s="9"/>
      <c r="S580" s="9"/>
    </row>
    <row r="581" spans="1:19" hidden="1" x14ac:dyDescent="0.35">
      <c r="A581">
        <v>580</v>
      </c>
      <c r="B581" s="9">
        <v>47</v>
      </c>
      <c r="C581" s="9">
        <v>11089</v>
      </c>
      <c r="D581" s="7">
        <v>3298</v>
      </c>
      <c r="E581" s="20" t="s">
        <v>453</v>
      </c>
      <c r="F581" s="9"/>
      <c r="G581" s="9"/>
      <c r="H581" s="9"/>
      <c r="I581" s="9"/>
      <c r="J581" s="9"/>
      <c r="K581" s="9"/>
      <c r="L581" s="9" t="s">
        <v>686</v>
      </c>
      <c r="M581" s="9">
        <v>7</v>
      </c>
      <c r="N581" s="9" t="s">
        <v>145</v>
      </c>
      <c r="O581" s="9" t="s">
        <v>88</v>
      </c>
      <c r="P581" s="9">
        <v>1952</v>
      </c>
      <c r="Q581" s="9">
        <v>1952</v>
      </c>
      <c r="R581" s="9"/>
      <c r="S581" s="9"/>
    </row>
    <row r="582" spans="1:19" hidden="1" x14ac:dyDescent="0.35">
      <c r="A582">
        <v>581</v>
      </c>
      <c r="B582" s="9">
        <v>47</v>
      </c>
      <c r="C582" s="9">
        <v>11099</v>
      </c>
      <c r="D582" s="7">
        <v>3298</v>
      </c>
      <c r="E582" s="20" t="s">
        <v>58</v>
      </c>
      <c r="F582" s="9">
        <v>200</v>
      </c>
      <c r="G582" s="9">
        <v>200</v>
      </c>
      <c r="H582" s="9"/>
      <c r="I582" s="9"/>
      <c r="J582" s="9" t="s">
        <v>59</v>
      </c>
      <c r="K582" s="9" t="s">
        <v>60</v>
      </c>
      <c r="L582" s="9" t="s">
        <v>61</v>
      </c>
      <c r="M582" s="9">
        <v>10</v>
      </c>
      <c r="N582" s="9"/>
      <c r="O582" s="9" t="s">
        <v>88</v>
      </c>
      <c r="P582" s="9">
        <v>1964</v>
      </c>
      <c r="Q582" s="9">
        <v>1964</v>
      </c>
      <c r="R582" s="9"/>
      <c r="S582" s="9"/>
    </row>
    <row r="583" spans="1:19" hidden="1" x14ac:dyDescent="0.35">
      <c r="A583">
        <v>582</v>
      </c>
      <c r="B583" s="9">
        <v>47</v>
      </c>
      <c r="C583" s="9">
        <v>11099</v>
      </c>
      <c r="D583" s="7">
        <v>3298</v>
      </c>
      <c r="E583" s="20" t="s">
        <v>58</v>
      </c>
      <c r="F583" s="9">
        <v>500</v>
      </c>
      <c r="G583" s="9">
        <v>500</v>
      </c>
      <c r="H583" s="9"/>
      <c r="I583" s="9"/>
      <c r="J583" s="9" t="s">
        <v>59</v>
      </c>
      <c r="K583" s="9" t="s">
        <v>60</v>
      </c>
      <c r="L583" s="9" t="s">
        <v>61</v>
      </c>
      <c r="M583" s="9">
        <v>10</v>
      </c>
      <c r="N583" s="9"/>
      <c r="O583" s="9" t="s">
        <v>88</v>
      </c>
      <c r="P583" s="9">
        <v>1967</v>
      </c>
      <c r="Q583" s="9">
        <v>1967</v>
      </c>
      <c r="R583" s="9"/>
      <c r="S583" s="9"/>
    </row>
    <row r="584" spans="1:19" hidden="1" x14ac:dyDescent="0.35">
      <c r="A584">
        <v>583</v>
      </c>
      <c r="B584" s="9">
        <v>47</v>
      </c>
      <c r="C584" s="9">
        <v>11099</v>
      </c>
      <c r="D584" s="7">
        <v>3298</v>
      </c>
      <c r="E584" s="20" t="s">
        <v>453</v>
      </c>
      <c r="F584" s="9"/>
      <c r="G584" s="9"/>
      <c r="H584" s="9"/>
      <c r="I584" s="9"/>
      <c r="J584" s="9"/>
      <c r="K584" s="9"/>
      <c r="L584" s="9" t="s">
        <v>686</v>
      </c>
      <c r="M584" s="9">
        <v>7</v>
      </c>
      <c r="N584" s="9"/>
      <c r="O584" s="9" t="s">
        <v>62</v>
      </c>
      <c r="P584" s="9">
        <v>1952</v>
      </c>
      <c r="Q584" s="9">
        <v>1952</v>
      </c>
      <c r="R584" s="9"/>
      <c r="S584" s="9"/>
    </row>
    <row r="585" spans="1:19" hidden="1" x14ac:dyDescent="0.35">
      <c r="A585">
        <v>584</v>
      </c>
      <c r="B585" s="9">
        <v>47</v>
      </c>
      <c r="C585" s="9">
        <v>11038</v>
      </c>
      <c r="D585" s="7">
        <v>3263</v>
      </c>
      <c r="E585" s="9" t="s">
        <v>295</v>
      </c>
      <c r="F585" s="9">
        <v>2</v>
      </c>
      <c r="G585" s="9">
        <v>2</v>
      </c>
      <c r="H585" s="9"/>
      <c r="I585" s="9"/>
      <c r="J585" s="9" t="s">
        <v>59</v>
      </c>
      <c r="K585" s="9" t="s">
        <v>121</v>
      </c>
      <c r="L585" s="9" t="s">
        <v>686</v>
      </c>
      <c r="M585" s="9">
        <v>5</v>
      </c>
      <c r="N585" s="9"/>
      <c r="O585" s="9" t="s">
        <v>62</v>
      </c>
      <c r="P585" s="9">
        <v>1967</v>
      </c>
      <c r="Q585" s="9">
        <v>1967</v>
      </c>
      <c r="R585" s="9"/>
      <c r="S585" s="9"/>
    </row>
    <row r="586" spans="1:19" hidden="1" x14ac:dyDescent="0.35">
      <c r="A586">
        <v>585</v>
      </c>
      <c r="B586" s="9">
        <v>47</v>
      </c>
      <c r="C586" s="9">
        <v>11040</v>
      </c>
      <c r="D586" s="7">
        <v>3263</v>
      </c>
      <c r="E586" s="9" t="s">
        <v>295</v>
      </c>
      <c r="F586" s="9">
        <v>2</v>
      </c>
      <c r="G586" s="9">
        <v>2</v>
      </c>
      <c r="H586" s="9"/>
      <c r="I586" s="9"/>
      <c r="J586" s="9" t="s">
        <v>59</v>
      </c>
      <c r="K586" s="9" t="s">
        <v>121</v>
      </c>
      <c r="L586" s="9" t="s">
        <v>686</v>
      </c>
      <c r="M586" s="9">
        <v>5</v>
      </c>
      <c r="N586" s="9"/>
      <c r="O586" s="9" t="s">
        <v>62</v>
      </c>
      <c r="P586" s="9">
        <v>1967</v>
      </c>
      <c r="Q586" s="9">
        <v>1967</v>
      </c>
      <c r="R586" s="9" t="s">
        <v>176</v>
      </c>
      <c r="S586" s="9"/>
    </row>
    <row r="587" spans="1:19" hidden="1" x14ac:dyDescent="0.35">
      <c r="A587">
        <v>586</v>
      </c>
      <c r="B587" s="9">
        <v>47</v>
      </c>
      <c r="C587" s="9">
        <v>11095</v>
      </c>
      <c r="D587" s="7">
        <v>3263</v>
      </c>
      <c r="E587" s="9" t="s">
        <v>58</v>
      </c>
      <c r="F587" s="9">
        <v>25</v>
      </c>
      <c r="G587" s="9">
        <v>25</v>
      </c>
      <c r="H587" s="9"/>
      <c r="I587" s="9"/>
      <c r="J587" s="9" t="s">
        <v>154</v>
      </c>
      <c r="K587" s="9" t="s">
        <v>121</v>
      </c>
      <c r="L587" s="9" t="s">
        <v>61</v>
      </c>
      <c r="M587" s="9">
        <v>5</v>
      </c>
      <c r="N587" s="9"/>
      <c r="O587" s="9" t="s">
        <v>62</v>
      </c>
      <c r="P587" s="9">
        <v>1967</v>
      </c>
      <c r="Q587" s="9">
        <v>1967</v>
      </c>
      <c r="R587" s="9" t="s">
        <v>176</v>
      </c>
      <c r="S587" s="9"/>
    </row>
    <row r="588" spans="1:19" hidden="1" x14ac:dyDescent="0.35">
      <c r="A588">
        <v>587</v>
      </c>
      <c r="B588" s="9">
        <v>47</v>
      </c>
      <c r="C588" s="9">
        <v>11095</v>
      </c>
      <c r="D588" s="7">
        <v>3263</v>
      </c>
      <c r="E588" s="9" t="s">
        <v>58</v>
      </c>
      <c r="F588" s="9">
        <v>9</v>
      </c>
      <c r="G588" s="9">
        <v>9</v>
      </c>
      <c r="H588" s="9"/>
      <c r="I588" s="9"/>
      <c r="J588" s="9" t="s">
        <v>135</v>
      </c>
      <c r="K588" s="9" t="s">
        <v>121</v>
      </c>
      <c r="L588" s="9" t="s">
        <v>61</v>
      </c>
      <c r="M588" s="9">
        <v>5</v>
      </c>
      <c r="N588" s="9"/>
      <c r="O588" s="9" t="s">
        <v>62</v>
      </c>
      <c r="P588" s="9">
        <v>1967</v>
      </c>
      <c r="Q588" s="9">
        <v>1967</v>
      </c>
      <c r="R588" s="9" t="s">
        <v>176</v>
      </c>
      <c r="S588" s="9"/>
    </row>
    <row r="589" spans="1:19" hidden="1" x14ac:dyDescent="0.35">
      <c r="A589">
        <v>588</v>
      </c>
      <c r="B589" s="9">
        <v>47</v>
      </c>
      <c r="C589" s="7">
        <v>9002</v>
      </c>
      <c r="D589" s="7">
        <v>3263</v>
      </c>
      <c r="E589" s="7" t="s">
        <v>173</v>
      </c>
      <c r="F589" s="7">
        <v>25</v>
      </c>
      <c r="G589" s="7">
        <v>25</v>
      </c>
      <c r="H589" s="7"/>
      <c r="I589" s="7"/>
      <c r="J589" s="7" t="s">
        <v>59</v>
      </c>
      <c r="K589" s="7" t="s">
        <v>121</v>
      </c>
      <c r="L589" s="7" t="s">
        <v>686</v>
      </c>
      <c r="M589" s="7">
        <v>11</v>
      </c>
      <c r="N589" s="7"/>
      <c r="O589" s="7" t="s">
        <v>62</v>
      </c>
      <c r="P589" s="7">
        <v>1964</v>
      </c>
      <c r="Q589" s="7">
        <v>1964</v>
      </c>
      <c r="R589" s="9" t="s">
        <v>176</v>
      </c>
      <c r="S589" s="7"/>
    </row>
    <row r="590" spans="1:19" hidden="1" x14ac:dyDescent="0.35">
      <c r="A590">
        <v>589</v>
      </c>
      <c r="B590" s="9">
        <v>47</v>
      </c>
      <c r="C590" s="9">
        <v>11002</v>
      </c>
      <c r="D590" s="7">
        <v>3263</v>
      </c>
      <c r="E590" s="20" t="s">
        <v>453</v>
      </c>
      <c r="F590" s="9">
        <v>1</v>
      </c>
      <c r="G590" s="9">
        <v>50</v>
      </c>
      <c r="H590" s="9"/>
      <c r="I590" s="9"/>
      <c r="J590" s="9" t="s">
        <v>59</v>
      </c>
      <c r="K590" s="9" t="s">
        <v>121</v>
      </c>
      <c r="L590" s="9" t="s">
        <v>686</v>
      </c>
      <c r="M590" s="9">
        <v>10</v>
      </c>
      <c r="N590" s="9"/>
      <c r="O590" s="9" t="s">
        <v>62</v>
      </c>
      <c r="P590" s="9">
        <v>1964</v>
      </c>
      <c r="Q590" s="9">
        <v>1964</v>
      </c>
      <c r="R590" s="9"/>
      <c r="S590" s="9"/>
    </row>
    <row r="591" spans="1:19" hidden="1" x14ac:dyDescent="0.35">
      <c r="A591">
        <v>590</v>
      </c>
      <c r="B591" s="9">
        <v>47</v>
      </c>
      <c r="C591" s="9">
        <v>11002</v>
      </c>
      <c r="D591" s="7">
        <v>3263</v>
      </c>
      <c r="E591" s="20" t="s">
        <v>295</v>
      </c>
      <c r="F591" s="9">
        <v>2</v>
      </c>
      <c r="G591" s="9">
        <v>2</v>
      </c>
      <c r="H591" s="9"/>
      <c r="I591" s="9"/>
      <c r="J591" s="9" t="s">
        <v>59</v>
      </c>
      <c r="K591" s="9" t="s">
        <v>121</v>
      </c>
      <c r="L591" s="9" t="s">
        <v>686</v>
      </c>
      <c r="M591" s="9">
        <v>5</v>
      </c>
      <c r="N591" s="9"/>
      <c r="O591" s="9" t="s">
        <v>62</v>
      </c>
      <c r="P591" s="9">
        <v>1967</v>
      </c>
      <c r="Q591" s="9">
        <v>1967</v>
      </c>
      <c r="R591" s="9"/>
      <c r="S591" s="9"/>
    </row>
    <row r="592" spans="1:19" hidden="1" x14ac:dyDescent="0.35">
      <c r="A592">
        <v>591</v>
      </c>
      <c r="B592" s="9">
        <v>47</v>
      </c>
      <c r="C592" s="9">
        <v>11012</v>
      </c>
      <c r="D592" s="7">
        <v>3263</v>
      </c>
      <c r="E592" s="20" t="s">
        <v>58</v>
      </c>
      <c r="F592" s="9">
        <v>17</v>
      </c>
      <c r="G592" s="9">
        <v>17</v>
      </c>
      <c r="H592" s="9"/>
      <c r="I592" s="9"/>
      <c r="J592" s="9" t="s">
        <v>59</v>
      </c>
      <c r="K592" s="9" t="s">
        <v>121</v>
      </c>
      <c r="L592" s="9" t="s">
        <v>61</v>
      </c>
      <c r="M592" s="9">
        <v>5</v>
      </c>
      <c r="N592" s="9"/>
      <c r="O592" s="9" t="s">
        <v>62</v>
      </c>
      <c r="P592" s="9">
        <v>1967</v>
      </c>
      <c r="Q592" s="9">
        <v>1967</v>
      </c>
      <c r="R592" s="9" t="s">
        <v>176</v>
      </c>
      <c r="S592" s="9"/>
    </row>
    <row r="593" spans="1:19" hidden="1" x14ac:dyDescent="0.35">
      <c r="A593">
        <v>592</v>
      </c>
      <c r="B593" s="9">
        <v>47</v>
      </c>
      <c r="C593" s="9">
        <v>11012</v>
      </c>
      <c r="D593" s="7">
        <v>3263</v>
      </c>
      <c r="E593" s="20" t="s">
        <v>453</v>
      </c>
      <c r="F593" s="9">
        <v>25</v>
      </c>
      <c r="G593" s="9">
        <v>25</v>
      </c>
      <c r="H593" s="9"/>
      <c r="I593" s="9"/>
      <c r="J593" s="9" t="s">
        <v>59</v>
      </c>
      <c r="K593" s="9" t="s">
        <v>121</v>
      </c>
      <c r="L593" s="9" t="s">
        <v>686</v>
      </c>
      <c r="M593" s="9">
        <v>10</v>
      </c>
      <c r="N593" s="9"/>
      <c r="O593" s="9" t="s">
        <v>62</v>
      </c>
      <c r="P593" s="9">
        <v>1964</v>
      </c>
      <c r="Q593" s="9">
        <v>1964</v>
      </c>
      <c r="R593" s="9" t="s">
        <v>176</v>
      </c>
      <c r="S593" s="9"/>
    </row>
    <row r="594" spans="1:19" hidden="1" x14ac:dyDescent="0.35">
      <c r="A594">
        <v>593</v>
      </c>
      <c r="B594" s="9">
        <v>47</v>
      </c>
      <c r="C594" s="9">
        <v>11054</v>
      </c>
      <c r="D594" s="7">
        <v>3263</v>
      </c>
      <c r="E594" s="20" t="s">
        <v>295</v>
      </c>
      <c r="F594" s="9">
        <v>1</v>
      </c>
      <c r="G594" s="9">
        <v>1</v>
      </c>
      <c r="H594" s="9"/>
      <c r="I594" s="9"/>
      <c r="J594" s="9" t="s">
        <v>59</v>
      </c>
      <c r="K594" s="9" t="s">
        <v>121</v>
      </c>
      <c r="L594" s="9" t="s">
        <v>686</v>
      </c>
      <c r="M594" s="9">
        <v>10</v>
      </c>
      <c r="N594" s="9"/>
      <c r="O594" s="9" t="s">
        <v>62</v>
      </c>
      <c r="P594" s="9">
        <v>1964</v>
      </c>
      <c r="Q594" s="9">
        <v>1964</v>
      </c>
      <c r="R594" s="9" t="s">
        <v>176</v>
      </c>
      <c r="S594" s="9"/>
    </row>
    <row r="595" spans="1:19" hidden="1" x14ac:dyDescent="0.35">
      <c r="A595">
        <v>594</v>
      </c>
      <c r="B595" s="9">
        <v>47</v>
      </c>
      <c r="C595" s="9">
        <v>11056</v>
      </c>
      <c r="D595" s="7">
        <v>3263</v>
      </c>
      <c r="E595" s="20" t="s">
        <v>453</v>
      </c>
      <c r="F595" s="9">
        <v>1</v>
      </c>
      <c r="G595" s="9">
        <v>1</v>
      </c>
      <c r="H595" s="9"/>
      <c r="I595" s="9"/>
      <c r="J595" s="9" t="s">
        <v>59</v>
      </c>
      <c r="K595" s="9" t="s">
        <v>121</v>
      </c>
      <c r="L595" s="9" t="s">
        <v>686</v>
      </c>
      <c r="M595" s="9">
        <v>10</v>
      </c>
      <c r="N595" s="9"/>
      <c r="O595" s="9" t="s">
        <v>62</v>
      </c>
      <c r="P595" s="9">
        <v>1964</v>
      </c>
      <c r="Q595" s="9">
        <v>1964</v>
      </c>
      <c r="R595" s="9"/>
      <c r="S595" s="9"/>
    </row>
    <row r="596" spans="1:19" hidden="1" x14ac:dyDescent="0.35">
      <c r="A596">
        <v>595</v>
      </c>
      <c r="B596" s="9">
        <v>47</v>
      </c>
      <c r="C596" s="9">
        <v>11056</v>
      </c>
      <c r="D596" s="7">
        <v>3263</v>
      </c>
      <c r="E596" s="20" t="s">
        <v>295</v>
      </c>
      <c r="F596" s="9">
        <v>4</v>
      </c>
      <c r="G596" s="9">
        <v>4</v>
      </c>
      <c r="H596" s="9"/>
      <c r="I596" s="9"/>
      <c r="J596" s="9" t="s">
        <v>59</v>
      </c>
      <c r="K596" s="9" t="s">
        <v>121</v>
      </c>
      <c r="L596" s="9" t="s">
        <v>686</v>
      </c>
      <c r="M596" s="9">
        <v>5</v>
      </c>
      <c r="N596" s="9"/>
      <c r="O596" s="9" t="s">
        <v>62</v>
      </c>
      <c r="P596" s="9">
        <v>1967</v>
      </c>
      <c r="Q596" s="9">
        <v>1967</v>
      </c>
      <c r="R596" s="9"/>
      <c r="S596" s="9"/>
    </row>
    <row r="597" spans="1:19" hidden="1" x14ac:dyDescent="0.35">
      <c r="A597">
        <v>596</v>
      </c>
      <c r="B597" s="9">
        <v>47</v>
      </c>
      <c r="C597" s="7">
        <v>9016</v>
      </c>
      <c r="D597" s="7">
        <v>3263</v>
      </c>
      <c r="E597" s="7" t="s">
        <v>173</v>
      </c>
      <c r="F597" s="7"/>
      <c r="G597" s="7"/>
      <c r="H597" s="7"/>
      <c r="I597" s="7"/>
      <c r="J597" s="7"/>
      <c r="K597" s="7"/>
      <c r="L597" s="7"/>
      <c r="M597" s="7">
        <v>11</v>
      </c>
      <c r="N597" s="7" t="s">
        <v>90</v>
      </c>
      <c r="O597" s="7" t="s">
        <v>105</v>
      </c>
      <c r="P597" s="7">
        <v>1964</v>
      </c>
      <c r="Q597" s="7">
        <v>1964</v>
      </c>
      <c r="R597" s="9" t="s">
        <v>176</v>
      </c>
      <c r="S597" s="7"/>
    </row>
    <row r="598" spans="1:19" hidden="1" x14ac:dyDescent="0.35">
      <c r="A598">
        <v>597</v>
      </c>
      <c r="B598" s="9">
        <v>47</v>
      </c>
      <c r="C598" s="9">
        <v>11108</v>
      </c>
      <c r="D598" s="7">
        <v>3263</v>
      </c>
      <c r="E598" s="9" t="s">
        <v>58</v>
      </c>
      <c r="F598" s="9"/>
      <c r="G598" s="9"/>
      <c r="H598" s="9"/>
      <c r="I598" s="9"/>
      <c r="J598" s="9"/>
      <c r="K598" s="9" t="s">
        <v>121</v>
      </c>
      <c r="L598" s="9" t="s">
        <v>61</v>
      </c>
      <c r="M598" s="9"/>
      <c r="N598" s="9" t="s">
        <v>90</v>
      </c>
      <c r="O598" s="9" t="s">
        <v>105</v>
      </c>
      <c r="P598" s="9">
        <v>1962</v>
      </c>
      <c r="Q598" s="9">
        <v>1965</v>
      </c>
      <c r="R598" s="9" t="s">
        <v>176</v>
      </c>
      <c r="S598" s="9"/>
    </row>
    <row r="599" spans="1:19" hidden="1" x14ac:dyDescent="0.35">
      <c r="A599">
        <v>598</v>
      </c>
      <c r="B599" s="9">
        <v>47</v>
      </c>
      <c r="C599" s="9">
        <v>11006</v>
      </c>
      <c r="D599" s="7">
        <v>3263</v>
      </c>
      <c r="E599" s="9" t="s">
        <v>295</v>
      </c>
      <c r="F599" s="9">
        <v>3</v>
      </c>
      <c r="G599" s="9">
        <v>3</v>
      </c>
      <c r="H599" s="9"/>
      <c r="I599" s="9"/>
      <c r="J599" s="9" t="s">
        <v>59</v>
      </c>
      <c r="K599" s="9" t="s">
        <v>121</v>
      </c>
      <c r="L599" s="9" t="s">
        <v>686</v>
      </c>
      <c r="M599" s="9">
        <v>10</v>
      </c>
      <c r="N599" s="9"/>
      <c r="O599" s="9" t="s">
        <v>62</v>
      </c>
      <c r="P599" s="9">
        <v>1964</v>
      </c>
      <c r="Q599" s="9">
        <v>1964</v>
      </c>
      <c r="R599" s="9" t="s">
        <v>176</v>
      </c>
      <c r="S599" s="9"/>
    </row>
    <row r="600" spans="1:19" hidden="1" x14ac:dyDescent="0.35">
      <c r="A600">
        <v>599</v>
      </c>
      <c r="B600" s="9">
        <v>47</v>
      </c>
      <c r="C600" s="9">
        <v>11007</v>
      </c>
      <c r="D600" s="7">
        <v>3263</v>
      </c>
      <c r="E600" s="9" t="s">
        <v>295</v>
      </c>
      <c r="F600" s="9">
        <v>2</v>
      </c>
      <c r="G600" s="9">
        <v>2</v>
      </c>
      <c r="H600" s="9"/>
      <c r="I600" s="9"/>
      <c r="J600" s="9" t="s">
        <v>59</v>
      </c>
      <c r="K600" s="9" t="s">
        <v>121</v>
      </c>
      <c r="L600" s="9" t="s">
        <v>686</v>
      </c>
      <c r="M600" s="9">
        <v>10</v>
      </c>
      <c r="N600" s="9"/>
      <c r="O600" s="9" t="s">
        <v>62</v>
      </c>
      <c r="P600" s="9">
        <v>1964</v>
      </c>
      <c r="Q600" s="9">
        <v>1964</v>
      </c>
      <c r="R600" s="9" t="s">
        <v>176</v>
      </c>
      <c r="S600" s="9"/>
    </row>
    <row r="601" spans="1:19" hidden="1" x14ac:dyDescent="0.35">
      <c r="A601">
        <v>600</v>
      </c>
      <c r="B601" s="9">
        <v>47</v>
      </c>
      <c r="C601" s="9">
        <v>11057</v>
      </c>
      <c r="D601" s="7">
        <v>3263</v>
      </c>
      <c r="E601" s="9" t="s">
        <v>295</v>
      </c>
      <c r="F601" s="9">
        <v>2</v>
      </c>
      <c r="G601" s="9">
        <v>2</v>
      </c>
      <c r="H601" s="9"/>
      <c r="I601" s="9"/>
      <c r="J601" s="9" t="s">
        <v>59</v>
      </c>
      <c r="K601" s="9" t="s">
        <v>121</v>
      </c>
      <c r="L601" s="9" t="s">
        <v>686</v>
      </c>
      <c r="M601" s="9">
        <v>10</v>
      </c>
      <c r="N601" s="9"/>
      <c r="O601" s="9" t="s">
        <v>62</v>
      </c>
      <c r="P601" s="9">
        <v>1964</v>
      </c>
      <c r="Q601" s="9">
        <v>1964</v>
      </c>
      <c r="R601" s="9" t="s">
        <v>176</v>
      </c>
      <c r="S601" s="9"/>
    </row>
    <row r="602" spans="1:19" hidden="1" x14ac:dyDescent="0.35">
      <c r="A602">
        <v>601</v>
      </c>
      <c r="B602" s="9">
        <v>47</v>
      </c>
      <c r="C602" s="9">
        <v>11074</v>
      </c>
      <c r="D602" s="7">
        <v>3263</v>
      </c>
      <c r="E602" s="9" t="s">
        <v>295</v>
      </c>
      <c r="F602" s="9">
        <v>1</v>
      </c>
      <c r="G602" s="9">
        <v>1</v>
      </c>
      <c r="H602" s="9"/>
      <c r="I602" s="9"/>
      <c r="J602" s="9" t="s">
        <v>59</v>
      </c>
      <c r="K602" s="9" t="s">
        <v>121</v>
      </c>
      <c r="L602" s="9" t="s">
        <v>686</v>
      </c>
      <c r="M602" s="9">
        <v>10</v>
      </c>
      <c r="N602" s="9"/>
      <c r="O602" s="9" t="s">
        <v>62</v>
      </c>
      <c r="P602" s="9">
        <v>1964</v>
      </c>
      <c r="Q602" s="9">
        <v>1964</v>
      </c>
      <c r="R602" s="9"/>
      <c r="S602" s="9"/>
    </row>
    <row r="603" spans="1:19" hidden="1" x14ac:dyDescent="0.35">
      <c r="A603">
        <v>602</v>
      </c>
      <c r="B603" s="9">
        <v>47</v>
      </c>
      <c r="C603" s="7">
        <v>9007</v>
      </c>
      <c r="D603" s="7">
        <v>3263</v>
      </c>
      <c r="E603" s="7" t="s">
        <v>58</v>
      </c>
      <c r="F603" s="7">
        <v>35</v>
      </c>
      <c r="G603" s="7">
        <v>35</v>
      </c>
      <c r="H603" s="7"/>
      <c r="I603" s="7"/>
      <c r="J603" s="7" t="s">
        <v>59</v>
      </c>
      <c r="K603" s="7" t="s">
        <v>121</v>
      </c>
      <c r="L603" s="7" t="s">
        <v>686</v>
      </c>
      <c r="M603" s="7">
        <v>11</v>
      </c>
      <c r="N603" s="7"/>
      <c r="O603" s="7" t="s">
        <v>62</v>
      </c>
      <c r="P603" s="7">
        <v>1964</v>
      </c>
      <c r="Q603" s="7">
        <v>1964</v>
      </c>
      <c r="R603" s="9" t="s">
        <v>176</v>
      </c>
      <c r="S603" s="7"/>
    </row>
    <row r="604" spans="1:19" hidden="1" x14ac:dyDescent="0.35">
      <c r="A604">
        <v>603</v>
      </c>
      <c r="B604" s="9">
        <v>47</v>
      </c>
      <c r="C604" s="9">
        <v>11004</v>
      </c>
      <c r="D604" s="7">
        <v>3263</v>
      </c>
      <c r="E604" s="9" t="s">
        <v>295</v>
      </c>
      <c r="F604" s="9"/>
      <c r="G604" s="9"/>
      <c r="H604" s="9"/>
      <c r="I604" s="9"/>
      <c r="J604" s="9"/>
      <c r="K604" s="9" t="s">
        <v>121</v>
      </c>
      <c r="L604" s="9" t="s">
        <v>686</v>
      </c>
      <c r="M604" s="9">
        <v>6</v>
      </c>
      <c r="N604" s="9" t="s">
        <v>90</v>
      </c>
      <c r="O604" s="9" t="s">
        <v>105</v>
      </c>
      <c r="P604" s="9">
        <v>1966</v>
      </c>
      <c r="Q604" s="9">
        <v>1966</v>
      </c>
      <c r="R604" s="9" t="s">
        <v>176</v>
      </c>
      <c r="S604" s="9"/>
    </row>
    <row r="605" spans="1:19" hidden="1" x14ac:dyDescent="0.35">
      <c r="A605">
        <v>604</v>
      </c>
      <c r="B605" s="9">
        <v>47</v>
      </c>
      <c r="C605" s="9">
        <v>11037</v>
      </c>
      <c r="D605" s="7">
        <v>3263</v>
      </c>
      <c r="E605" s="9" t="s">
        <v>295</v>
      </c>
      <c r="F605" s="9"/>
      <c r="G605" s="9"/>
      <c r="H605" s="9"/>
      <c r="I605" s="9"/>
      <c r="J605" s="9"/>
      <c r="K605" s="9" t="s">
        <v>121</v>
      </c>
      <c r="L605" s="9" t="s">
        <v>686</v>
      </c>
      <c r="M605" s="9">
        <v>2</v>
      </c>
      <c r="N605" s="9" t="s">
        <v>90</v>
      </c>
      <c r="O605" s="9" t="s">
        <v>105</v>
      </c>
      <c r="P605" s="9">
        <v>1964</v>
      </c>
      <c r="Q605" s="9">
        <v>1964</v>
      </c>
      <c r="R605" s="9" t="s">
        <v>176</v>
      </c>
      <c r="S605" s="9"/>
    </row>
    <row r="606" spans="1:19" hidden="1" x14ac:dyDescent="0.35">
      <c r="A606">
        <v>605</v>
      </c>
      <c r="B606" s="9">
        <v>47</v>
      </c>
      <c r="C606" s="9">
        <v>11098</v>
      </c>
      <c r="D606" s="7">
        <v>3263</v>
      </c>
      <c r="E606" s="9" t="s">
        <v>295</v>
      </c>
      <c r="F606" s="9"/>
      <c r="G606" s="9"/>
      <c r="H606" s="9"/>
      <c r="I606" s="9"/>
      <c r="J606" s="9"/>
      <c r="K606" s="9"/>
      <c r="L606" s="9" t="s">
        <v>686</v>
      </c>
      <c r="M606" s="9">
        <v>5</v>
      </c>
      <c r="N606" s="9" t="s">
        <v>90</v>
      </c>
      <c r="O606" s="9" t="s">
        <v>105</v>
      </c>
      <c r="P606" s="9"/>
      <c r="Q606" s="9">
        <v>1946</v>
      </c>
      <c r="R606" s="9" t="s">
        <v>176</v>
      </c>
      <c r="S606" s="9" t="s">
        <v>12</v>
      </c>
    </row>
    <row r="607" spans="1:19" hidden="1" x14ac:dyDescent="0.35">
      <c r="A607">
        <v>606</v>
      </c>
      <c r="B607" s="9">
        <v>47</v>
      </c>
      <c r="C607" s="9">
        <v>11033</v>
      </c>
      <c r="D607" s="7">
        <v>3263</v>
      </c>
      <c r="E607" s="9" t="s">
        <v>295</v>
      </c>
      <c r="F607" s="9">
        <v>3</v>
      </c>
      <c r="G607" s="9">
        <v>3</v>
      </c>
      <c r="H607" s="9"/>
      <c r="I607" s="9"/>
      <c r="J607" s="9" t="s">
        <v>59</v>
      </c>
      <c r="K607" s="9" t="s">
        <v>121</v>
      </c>
      <c r="L607" s="9" t="s">
        <v>686</v>
      </c>
      <c r="M607" s="9">
        <v>5</v>
      </c>
      <c r="N607" s="9"/>
      <c r="O607" s="9" t="s">
        <v>62</v>
      </c>
      <c r="P607" s="9">
        <v>1967</v>
      </c>
      <c r="Q607" s="9">
        <v>1967</v>
      </c>
      <c r="R607" s="9" t="s">
        <v>176</v>
      </c>
      <c r="S607" s="9"/>
    </row>
    <row r="608" spans="1:19" hidden="1" x14ac:dyDescent="0.35">
      <c r="A608">
        <v>607</v>
      </c>
      <c r="B608" s="9">
        <v>47</v>
      </c>
      <c r="C608" s="9">
        <v>11075</v>
      </c>
      <c r="D608" s="7">
        <v>3263</v>
      </c>
      <c r="E608" s="9" t="s">
        <v>58</v>
      </c>
      <c r="F608" s="9">
        <v>50</v>
      </c>
      <c r="G608" s="9">
        <v>50</v>
      </c>
      <c r="H608" s="9"/>
      <c r="I608" s="9"/>
      <c r="J608" s="9" t="s">
        <v>59</v>
      </c>
      <c r="K608" s="9" t="s">
        <v>60</v>
      </c>
      <c r="L608" s="9" t="s">
        <v>61</v>
      </c>
      <c r="M608" s="9">
        <v>5</v>
      </c>
      <c r="N608" s="9"/>
      <c r="O608" s="9" t="s">
        <v>62</v>
      </c>
      <c r="P608" s="9">
        <v>1964</v>
      </c>
      <c r="Q608" s="9">
        <v>1964</v>
      </c>
      <c r="R608" s="9"/>
      <c r="S608" s="9"/>
    </row>
    <row r="609" spans="1:19" hidden="1" x14ac:dyDescent="0.35">
      <c r="A609">
        <v>608</v>
      </c>
      <c r="B609" s="9">
        <v>47</v>
      </c>
      <c r="C609" s="9">
        <v>11075</v>
      </c>
      <c r="D609" s="7">
        <v>3263</v>
      </c>
      <c r="E609" s="9" t="s">
        <v>58</v>
      </c>
      <c r="F609" s="9">
        <v>1</v>
      </c>
      <c r="G609" s="9">
        <v>1</v>
      </c>
      <c r="H609" s="9"/>
      <c r="I609" s="9"/>
      <c r="J609" s="9" t="s">
        <v>135</v>
      </c>
      <c r="K609" s="9" t="s">
        <v>60</v>
      </c>
      <c r="L609" s="9" t="s">
        <v>61</v>
      </c>
      <c r="M609" s="9">
        <v>5</v>
      </c>
      <c r="N609" s="9"/>
      <c r="O609" s="9" t="s">
        <v>62</v>
      </c>
      <c r="P609" s="9">
        <v>1967</v>
      </c>
      <c r="Q609" s="9">
        <v>1967</v>
      </c>
      <c r="R609" s="9"/>
      <c r="S609" s="9"/>
    </row>
    <row r="610" spans="1:19" hidden="1" x14ac:dyDescent="0.35">
      <c r="A610">
        <v>609</v>
      </c>
      <c r="B610" s="9">
        <v>47</v>
      </c>
      <c r="C610" s="9">
        <v>11102</v>
      </c>
      <c r="D610" s="7">
        <v>3263</v>
      </c>
      <c r="E610" s="9" t="s">
        <v>58</v>
      </c>
      <c r="F610" s="9">
        <v>10</v>
      </c>
      <c r="G610" s="9">
        <v>10</v>
      </c>
      <c r="H610" s="9"/>
      <c r="I610" s="9"/>
      <c r="J610" s="9" t="s">
        <v>104</v>
      </c>
      <c r="K610" s="9" t="s">
        <v>121</v>
      </c>
      <c r="L610" s="9" t="s">
        <v>61</v>
      </c>
      <c r="M610" s="9">
        <v>10</v>
      </c>
      <c r="N610" s="9"/>
      <c r="O610" s="9" t="s">
        <v>62</v>
      </c>
      <c r="P610" s="9">
        <v>1964</v>
      </c>
      <c r="Q610" s="9">
        <v>1964</v>
      </c>
      <c r="R610" s="9" t="s">
        <v>176</v>
      </c>
      <c r="S610" s="9"/>
    </row>
    <row r="611" spans="1:19" hidden="1" x14ac:dyDescent="0.35">
      <c r="A611">
        <v>610</v>
      </c>
      <c r="B611" s="9">
        <v>47</v>
      </c>
      <c r="C611" s="9">
        <v>11102</v>
      </c>
      <c r="D611" s="7">
        <v>3263</v>
      </c>
      <c r="E611" s="9" t="s">
        <v>58</v>
      </c>
      <c r="F611" s="9">
        <v>30</v>
      </c>
      <c r="G611" s="9">
        <v>30</v>
      </c>
      <c r="H611" s="9"/>
      <c r="I611" s="9"/>
      <c r="J611" s="9" t="s">
        <v>59</v>
      </c>
      <c r="K611" s="9" t="s">
        <v>121</v>
      </c>
      <c r="L611" s="9" t="s">
        <v>61</v>
      </c>
      <c r="M611" s="9">
        <v>10</v>
      </c>
      <c r="N611" s="9"/>
      <c r="O611" s="9" t="s">
        <v>62</v>
      </c>
      <c r="P611" s="9">
        <v>1964</v>
      </c>
      <c r="Q611" s="9">
        <v>1964</v>
      </c>
      <c r="R611" s="9" t="s">
        <v>176</v>
      </c>
      <c r="S611" s="9"/>
    </row>
    <row r="612" spans="1:19" hidden="1" x14ac:dyDescent="0.35">
      <c r="A612">
        <v>611</v>
      </c>
      <c r="B612" s="9">
        <v>47</v>
      </c>
      <c r="C612" s="9">
        <v>11102</v>
      </c>
      <c r="D612" s="7">
        <v>3263</v>
      </c>
      <c r="E612" s="9" t="s">
        <v>295</v>
      </c>
      <c r="F612" s="9">
        <v>2</v>
      </c>
      <c r="G612" s="9">
        <v>2</v>
      </c>
      <c r="H612" s="9"/>
      <c r="I612" s="9"/>
      <c r="J612" s="9" t="s">
        <v>59</v>
      </c>
      <c r="K612" s="9" t="s">
        <v>121</v>
      </c>
      <c r="L612" s="9" t="s">
        <v>686</v>
      </c>
      <c r="M612" s="9">
        <v>5</v>
      </c>
      <c r="N612" s="9"/>
      <c r="O612" s="9" t="s">
        <v>62</v>
      </c>
      <c r="P612" s="9">
        <v>1967</v>
      </c>
      <c r="Q612" s="9">
        <v>1967</v>
      </c>
      <c r="R612" s="9" t="s">
        <v>176</v>
      </c>
      <c r="S612" s="9"/>
    </row>
    <row r="613" spans="1:19" hidden="1" x14ac:dyDescent="0.35">
      <c r="A613">
        <v>612</v>
      </c>
      <c r="B613" s="9">
        <v>47</v>
      </c>
      <c r="C613" s="9">
        <v>11099</v>
      </c>
      <c r="D613" s="7">
        <v>3263</v>
      </c>
      <c r="E613" s="20" t="s">
        <v>58</v>
      </c>
      <c r="F613" s="9">
        <v>7</v>
      </c>
      <c r="G613" s="9">
        <v>7</v>
      </c>
      <c r="H613" s="9"/>
      <c r="I613" s="9"/>
      <c r="J613" s="9" t="s">
        <v>104</v>
      </c>
      <c r="K613" s="9" t="s">
        <v>121</v>
      </c>
      <c r="L613" s="9" t="s">
        <v>61</v>
      </c>
      <c r="M613" s="9">
        <v>10</v>
      </c>
      <c r="N613" s="9"/>
      <c r="O613" s="9" t="s">
        <v>88</v>
      </c>
      <c r="P613" s="9">
        <v>1964</v>
      </c>
      <c r="Q613" s="9">
        <v>1964</v>
      </c>
      <c r="R613" s="9"/>
      <c r="S613" s="9"/>
    </row>
    <row r="614" spans="1:19" hidden="1" x14ac:dyDescent="0.35">
      <c r="A614">
        <v>613</v>
      </c>
      <c r="B614" s="9">
        <v>47</v>
      </c>
      <c r="C614" s="9">
        <v>11099</v>
      </c>
      <c r="D614" s="7">
        <v>3263</v>
      </c>
      <c r="E614" s="20" t="s">
        <v>58</v>
      </c>
      <c r="F614" s="9">
        <v>51</v>
      </c>
      <c r="G614" s="9">
        <v>51</v>
      </c>
      <c r="H614" s="9"/>
      <c r="I614" s="9"/>
      <c r="J614" s="9" t="s">
        <v>104</v>
      </c>
      <c r="K614" s="9" t="s">
        <v>121</v>
      </c>
      <c r="L614" s="9" t="s">
        <v>61</v>
      </c>
      <c r="M614" s="9">
        <v>4</v>
      </c>
      <c r="N614" s="9"/>
      <c r="O614" s="9" t="s">
        <v>88</v>
      </c>
      <c r="P614" s="9">
        <v>1967</v>
      </c>
      <c r="Q614" s="9">
        <v>1967</v>
      </c>
      <c r="R614" s="9"/>
      <c r="S614" s="9"/>
    </row>
    <row r="615" spans="1:19" hidden="1" x14ac:dyDescent="0.35">
      <c r="A615">
        <v>614</v>
      </c>
      <c r="B615" s="9">
        <v>47</v>
      </c>
      <c r="C615" s="9">
        <v>11038</v>
      </c>
      <c r="D615" s="20">
        <v>3845</v>
      </c>
      <c r="E615" s="9" t="s">
        <v>295</v>
      </c>
      <c r="F615" s="9">
        <v>3</v>
      </c>
      <c r="G615" s="9">
        <v>3</v>
      </c>
      <c r="H615" s="9"/>
      <c r="I615" s="9"/>
      <c r="J615" s="9" t="s">
        <v>59</v>
      </c>
      <c r="K615" s="9" t="s">
        <v>121</v>
      </c>
      <c r="L615" s="9" t="s">
        <v>686</v>
      </c>
      <c r="M615" s="9">
        <v>5</v>
      </c>
      <c r="N615" s="9"/>
      <c r="O615" s="9" t="s">
        <v>62</v>
      </c>
      <c r="P615" s="9">
        <v>1967</v>
      </c>
      <c r="Q615" s="9">
        <v>1967</v>
      </c>
      <c r="R615" s="9"/>
      <c r="S615" s="9"/>
    </row>
    <row r="616" spans="1:19" hidden="1" x14ac:dyDescent="0.35">
      <c r="A616">
        <v>615</v>
      </c>
      <c r="B616" s="9">
        <v>47</v>
      </c>
      <c r="C616" s="9">
        <v>11040</v>
      </c>
      <c r="D616" s="20">
        <v>3845</v>
      </c>
      <c r="E616" s="9" t="s">
        <v>295</v>
      </c>
      <c r="F616" s="9">
        <v>1</v>
      </c>
      <c r="G616" s="9">
        <v>1</v>
      </c>
      <c r="H616" s="9"/>
      <c r="I616" s="9"/>
      <c r="J616" s="9" t="s">
        <v>59</v>
      </c>
      <c r="K616" s="9" t="s">
        <v>121</v>
      </c>
      <c r="L616" s="9" t="s">
        <v>686</v>
      </c>
      <c r="M616" s="9">
        <v>5</v>
      </c>
      <c r="N616" s="9"/>
      <c r="O616" s="9" t="s">
        <v>62</v>
      </c>
      <c r="P616" s="9">
        <v>1967</v>
      </c>
      <c r="Q616" s="9">
        <v>1967</v>
      </c>
      <c r="R616" s="9" t="s">
        <v>176</v>
      </c>
      <c r="S616" s="9"/>
    </row>
    <row r="617" spans="1:19" hidden="1" x14ac:dyDescent="0.35">
      <c r="A617">
        <v>616</v>
      </c>
      <c r="B617" s="9">
        <v>47</v>
      </c>
      <c r="C617" s="9">
        <v>11078</v>
      </c>
      <c r="D617" s="20">
        <v>3845</v>
      </c>
      <c r="E617" s="9" t="s">
        <v>295</v>
      </c>
      <c r="F617" s="9">
        <v>2</v>
      </c>
      <c r="G617" s="9">
        <v>2</v>
      </c>
      <c r="H617" s="9"/>
      <c r="I617" s="9"/>
      <c r="J617" s="9" t="s">
        <v>59</v>
      </c>
      <c r="K617" s="9" t="s">
        <v>121</v>
      </c>
      <c r="L617" s="9" t="s">
        <v>686</v>
      </c>
      <c r="M617" s="9">
        <v>5</v>
      </c>
      <c r="N617" s="9"/>
      <c r="O617" s="9" t="s">
        <v>62</v>
      </c>
      <c r="P617" s="9">
        <v>1967</v>
      </c>
      <c r="Q617" s="9">
        <v>1967</v>
      </c>
      <c r="R617" s="9" t="s">
        <v>176</v>
      </c>
      <c r="S617" s="9"/>
    </row>
    <row r="618" spans="1:19" hidden="1" x14ac:dyDescent="0.35">
      <c r="A618">
        <v>617</v>
      </c>
      <c r="B618" s="9">
        <v>47</v>
      </c>
      <c r="C618" s="9">
        <v>11095</v>
      </c>
      <c r="D618" s="20">
        <v>3845</v>
      </c>
      <c r="E618" s="9" t="s">
        <v>295</v>
      </c>
      <c r="F618" s="9">
        <v>3</v>
      </c>
      <c r="G618" s="9">
        <v>3</v>
      </c>
      <c r="H618" s="9"/>
      <c r="I618" s="9"/>
      <c r="J618" s="9" t="s">
        <v>59</v>
      </c>
      <c r="K618" s="9" t="s">
        <v>121</v>
      </c>
      <c r="L618" s="9" t="s">
        <v>686</v>
      </c>
      <c r="M618" s="9">
        <v>5</v>
      </c>
      <c r="N618" s="9"/>
      <c r="O618" s="9" t="s">
        <v>62</v>
      </c>
      <c r="P618" s="9">
        <v>1967</v>
      </c>
      <c r="Q618" s="9">
        <v>1967</v>
      </c>
      <c r="R618" s="9" t="s">
        <v>176</v>
      </c>
      <c r="S618" s="9"/>
    </row>
    <row r="619" spans="1:19" hidden="1" x14ac:dyDescent="0.35">
      <c r="A619">
        <v>618</v>
      </c>
      <c r="B619" s="9">
        <v>47</v>
      </c>
      <c r="C619" s="9">
        <v>11002</v>
      </c>
      <c r="D619" s="20">
        <v>3845</v>
      </c>
      <c r="E619" s="20" t="s">
        <v>709</v>
      </c>
      <c r="F619" s="9">
        <v>750</v>
      </c>
      <c r="G619" s="9">
        <v>750</v>
      </c>
      <c r="H619" s="9"/>
      <c r="I619" s="9"/>
      <c r="J619" s="9" t="s">
        <v>59</v>
      </c>
      <c r="K619" s="9" t="s">
        <v>121</v>
      </c>
      <c r="L619" s="9" t="s">
        <v>1518</v>
      </c>
      <c r="M619" s="9">
        <v>10</v>
      </c>
      <c r="N619" s="9"/>
      <c r="O619" s="9" t="s">
        <v>62</v>
      </c>
      <c r="P619" s="9">
        <v>1964</v>
      </c>
      <c r="Q619" s="9">
        <v>1964</v>
      </c>
      <c r="R619" s="9"/>
      <c r="S619" s="9"/>
    </row>
    <row r="620" spans="1:19" hidden="1" x14ac:dyDescent="0.35">
      <c r="A620">
        <v>619</v>
      </c>
      <c r="B620" s="9">
        <v>47</v>
      </c>
      <c r="C620" s="9">
        <v>11012</v>
      </c>
      <c r="D620" s="20">
        <v>3845</v>
      </c>
      <c r="E620" s="20" t="s">
        <v>58</v>
      </c>
      <c r="F620" s="9">
        <v>100</v>
      </c>
      <c r="G620" s="9">
        <v>100</v>
      </c>
      <c r="H620" s="9"/>
      <c r="I620" s="9"/>
      <c r="J620" s="9" t="s">
        <v>59</v>
      </c>
      <c r="K620" s="9" t="s">
        <v>121</v>
      </c>
      <c r="L620" s="9" t="s">
        <v>61</v>
      </c>
      <c r="M620" s="9">
        <v>5</v>
      </c>
      <c r="N620" s="9"/>
      <c r="O620" s="9" t="s">
        <v>62</v>
      </c>
      <c r="P620" s="9">
        <v>1967</v>
      </c>
      <c r="Q620" s="9">
        <v>1967</v>
      </c>
      <c r="R620" s="9" t="s">
        <v>176</v>
      </c>
      <c r="S620" s="9"/>
    </row>
    <row r="621" spans="1:19" hidden="1" x14ac:dyDescent="0.35">
      <c r="A621">
        <v>620</v>
      </c>
      <c r="B621" s="9">
        <v>47</v>
      </c>
      <c r="C621" s="9">
        <v>11012</v>
      </c>
      <c r="D621" s="20">
        <v>3845</v>
      </c>
      <c r="E621" s="20" t="s">
        <v>709</v>
      </c>
      <c r="F621" s="9">
        <v>200</v>
      </c>
      <c r="G621" s="9">
        <v>200</v>
      </c>
      <c r="H621" s="9"/>
      <c r="I621" s="9"/>
      <c r="J621" s="9" t="s">
        <v>59</v>
      </c>
      <c r="K621" s="9" t="s">
        <v>121</v>
      </c>
      <c r="L621" s="9" t="s">
        <v>1518</v>
      </c>
      <c r="M621" s="9">
        <v>10</v>
      </c>
      <c r="N621" s="9"/>
      <c r="O621" s="9" t="s">
        <v>62</v>
      </c>
      <c r="P621" s="9">
        <v>1964</v>
      </c>
      <c r="Q621" s="9">
        <v>1964</v>
      </c>
      <c r="R621" s="9" t="s">
        <v>176</v>
      </c>
      <c r="S621" s="9"/>
    </row>
    <row r="622" spans="1:19" hidden="1" x14ac:dyDescent="0.35">
      <c r="A622">
        <v>621</v>
      </c>
      <c r="B622" s="9">
        <v>47</v>
      </c>
      <c r="C622" s="9">
        <v>11056</v>
      </c>
      <c r="D622" s="20">
        <v>3845</v>
      </c>
      <c r="E622" s="20" t="s">
        <v>58</v>
      </c>
      <c r="F622" s="9">
        <v>100</v>
      </c>
      <c r="G622" s="9">
        <v>100</v>
      </c>
      <c r="H622" s="9"/>
      <c r="I622" s="9"/>
      <c r="J622" s="9" t="s">
        <v>59</v>
      </c>
      <c r="K622" s="9" t="s">
        <v>121</v>
      </c>
      <c r="L622" s="9" t="s">
        <v>61</v>
      </c>
      <c r="M622" s="9">
        <v>5</v>
      </c>
      <c r="N622" s="9"/>
      <c r="O622" s="9" t="s">
        <v>62</v>
      </c>
      <c r="P622" s="9">
        <v>1967</v>
      </c>
      <c r="Q622" s="9">
        <v>1967</v>
      </c>
      <c r="R622" s="9"/>
      <c r="S622" s="9"/>
    </row>
    <row r="623" spans="1:19" hidden="1" x14ac:dyDescent="0.35">
      <c r="A623">
        <v>622</v>
      </c>
      <c r="B623" s="9">
        <v>47</v>
      </c>
      <c r="C623" s="9">
        <v>11056</v>
      </c>
      <c r="D623" s="20">
        <v>3845</v>
      </c>
      <c r="E623" s="20" t="s">
        <v>709</v>
      </c>
      <c r="F623" s="9">
        <v>1</v>
      </c>
      <c r="G623" s="9">
        <v>1</v>
      </c>
      <c r="H623" s="9"/>
      <c r="I623" s="9"/>
      <c r="J623" s="9" t="s">
        <v>59</v>
      </c>
      <c r="K623" s="9" t="s">
        <v>121</v>
      </c>
      <c r="L623" s="9" t="s">
        <v>1518</v>
      </c>
      <c r="M623" s="9">
        <v>10</v>
      </c>
      <c r="N623" s="9"/>
      <c r="O623" s="9" t="s">
        <v>62</v>
      </c>
      <c r="P623" s="9">
        <v>1964</v>
      </c>
      <c r="Q623" s="9">
        <v>1964</v>
      </c>
      <c r="R623" s="9"/>
      <c r="S623" s="9"/>
    </row>
    <row r="624" spans="1:19" hidden="1" x14ac:dyDescent="0.35">
      <c r="A624">
        <v>623</v>
      </c>
      <c r="B624" s="9">
        <v>47</v>
      </c>
      <c r="C624" s="7">
        <v>9006</v>
      </c>
      <c r="D624" s="20">
        <v>3845</v>
      </c>
      <c r="E624" s="7" t="s">
        <v>173</v>
      </c>
      <c r="F624" s="7">
        <v>60</v>
      </c>
      <c r="G624" s="7">
        <v>60</v>
      </c>
      <c r="H624" s="7"/>
      <c r="I624" s="7"/>
      <c r="J624" s="7"/>
      <c r="K624" s="7" t="s">
        <v>121</v>
      </c>
      <c r="L624" s="7"/>
      <c r="M624" s="7">
        <v>11</v>
      </c>
      <c r="N624" s="7"/>
      <c r="O624" s="7" t="s">
        <v>62</v>
      </c>
      <c r="P624" s="7">
        <v>1964</v>
      </c>
      <c r="Q624" s="7">
        <v>1964</v>
      </c>
      <c r="R624" s="7"/>
      <c r="S624" s="7"/>
    </row>
    <row r="625" spans="1:19" hidden="1" x14ac:dyDescent="0.35">
      <c r="A625">
        <v>624</v>
      </c>
      <c r="B625" s="9">
        <v>47</v>
      </c>
      <c r="C625" s="9">
        <v>11006</v>
      </c>
      <c r="D625" s="20">
        <v>3845</v>
      </c>
      <c r="E625" s="9" t="s">
        <v>295</v>
      </c>
      <c r="F625" s="9">
        <v>1</v>
      </c>
      <c r="G625" s="9">
        <v>1</v>
      </c>
      <c r="H625" s="9"/>
      <c r="I625" s="9"/>
      <c r="J625" s="9" t="s">
        <v>59</v>
      </c>
      <c r="K625" s="9" t="s">
        <v>121</v>
      </c>
      <c r="L625" s="9" t="s">
        <v>686</v>
      </c>
      <c r="M625" s="9">
        <v>10</v>
      </c>
      <c r="N625" s="9"/>
      <c r="O625" s="9" t="s">
        <v>62</v>
      </c>
      <c r="P625" s="9">
        <v>1964</v>
      </c>
      <c r="Q625" s="9">
        <v>1964</v>
      </c>
      <c r="R625" s="9" t="s">
        <v>176</v>
      </c>
      <c r="S625" s="9"/>
    </row>
    <row r="626" spans="1:19" hidden="1" x14ac:dyDescent="0.35">
      <c r="A626">
        <v>625</v>
      </c>
      <c r="B626" s="9">
        <v>47</v>
      </c>
      <c r="C626" s="9">
        <v>11007</v>
      </c>
      <c r="D626" s="20">
        <v>3845</v>
      </c>
      <c r="E626" s="9" t="s">
        <v>295</v>
      </c>
      <c r="F626" s="9">
        <v>75</v>
      </c>
      <c r="G626" s="9">
        <v>75</v>
      </c>
      <c r="H626" s="9"/>
      <c r="I626" s="9"/>
      <c r="J626" s="9" t="s">
        <v>59</v>
      </c>
      <c r="K626" s="9" t="s">
        <v>121</v>
      </c>
      <c r="L626" s="9" t="s">
        <v>686</v>
      </c>
      <c r="M626" s="9">
        <v>10</v>
      </c>
      <c r="N626" s="9"/>
      <c r="O626" s="9" t="s">
        <v>62</v>
      </c>
      <c r="P626" s="9">
        <v>1964</v>
      </c>
      <c r="Q626" s="9">
        <v>1964</v>
      </c>
      <c r="R626" s="9" t="s">
        <v>176</v>
      </c>
      <c r="S626" s="9"/>
    </row>
    <row r="627" spans="1:19" hidden="1" x14ac:dyDescent="0.35">
      <c r="A627">
        <v>626</v>
      </c>
      <c r="B627" s="9">
        <v>47</v>
      </c>
      <c r="C627" s="9">
        <v>11035</v>
      </c>
      <c r="D627" s="20">
        <v>3845</v>
      </c>
      <c r="E627" s="9" t="s">
        <v>295</v>
      </c>
      <c r="F627" s="9">
        <v>1</v>
      </c>
      <c r="G627" s="9">
        <v>1</v>
      </c>
      <c r="H627" s="9"/>
      <c r="I627" s="9"/>
      <c r="J627" s="9" t="s">
        <v>59</v>
      </c>
      <c r="K627" s="9" t="s">
        <v>121</v>
      </c>
      <c r="L627" s="9" t="s">
        <v>686</v>
      </c>
      <c r="M627" s="9">
        <v>10</v>
      </c>
      <c r="N627" s="9"/>
      <c r="O627" s="9" t="s">
        <v>62</v>
      </c>
      <c r="P627" s="9">
        <v>1964</v>
      </c>
      <c r="Q627" s="9">
        <v>1964</v>
      </c>
      <c r="R627" s="9" t="s">
        <v>176</v>
      </c>
      <c r="S627" s="9"/>
    </row>
    <row r="628" spans="1:19" hidden="1" x14ac:dyDescent="0.35">
      <c r="A628">
        <v>627</v>
      </c>
      <c r="B628" s="9">
        <v>47</v>
      </c>
      <c r="C628" s="9">
        <v>11045</v>
      </c>
      <c r="D628" s="20">
        <v>3845</v>
      </c>
      <c r="E628" s="9" t="s">
        <v>295</v>
      </c>
      <c r="F628" s="9">
        <v>1</v>
      </c>
      <c r="G628" s="9">
        <v>1</v>
      </c>
      <c r="H628" s="9"/>
      <c r="I628" s="9"/>
      <c r="J628" s="9" t="s">
        <v>59</v>
      </c>
      <c r="K628" s="9" t="s">
        <v>121</v>
      </c>
      <c r="L628" s="9" t="s">
        <v>686</v>
      </c>
      <c r="M628" s="9">
        <v>10</v>
      </c>
      <c r="N628" s="9"/>
      <c r="O628" s="9" t="s">
        <v>62</v>
      </c>
      <c r="P628" s="9">
        <v>1964</v>
      </c>
      <c r="Q628" s="9">
        <v>1964</v>
      </c>
      <c r="R628" s="9"/>
      <c r="S628" s="9"/>
    </row>
    <row r="629" spans="1:19" hidden="1" x14ac:dyDescent="0.35">
      <c r="A629">
        <v>628</v>
      </c>
      <c r="B629" s="9">
        <v>47</v>
      </c>
      <c r="C629" s="9">
        <v>11074</v>
      </c>
      <c r="D629" s="20">
        <v>3845</v>
      </c>
      <c r="E629" s="9" t="s">
        <v>295</v>
      </c>
      <c r="F629" s="9">
        <v>1</v>
      </c>
      <c r="G629" s="9">
        <v>1</v>
      </c>
      <c r="H629" s="9"/>
      <c r="I629" s="9"/>
      <c r="J629" s="9" t="s">
        <v>59</v>
      </c>
      <c r="K629" s="9" t="s">
        <v>121</v>
      </c>
      <c r="L629" s="9" t="s">
        <v>686</v>
      </c>
      <c r="M629" s="9">
        <v>10</v>
      </c>
      <c r="N629" s="9"/>
      <c r="O629" s="9" t="s">
        <v>62</v>
      </c>
      <c r="P629" s="9">
        <v>1964</v>
      </c>
      <c r="Q629" s="9">
        <v>1964</v>
      </c>
      <c r="R629" s="9"/>
      <c r="S629" s="9"/>
    </row>
    <row r="630" spans="1:19" hidden="1" x14ac:dyDescent="0.35">
      <c r="A630">
        <v>629</v>
      </c>
      <c r="B630" s="9">
        <v>47</v>
      </c>
      <c r="C630" s="9">
        <v>11053</v>
      </c>
      <c r="D630" s="20">
        <v>3845</v>
      </c>
      <c r="E630" s="9" t="s">
        <v>295</v>
      </c>
      <c r="F630" s="9">
        <v>1</v>
      </c>
      <c r="G630" s="9">
        <v>1</v>
      </c>
      <c r="H630" s="9"/>
      <c r="I630" s="9"/>
      <c r="J630" s="9" t="s">
        <v>1667</v>
      </c>
      <c r="K630" s="9" t="s">
        <v>121</v>
      </c>
      <c r="L630" s="9" t="s">
        <v>686</v>
      </c>
      <c r="M630" s="9">
        <v>5</v>
      </c>
      <c r="N630" s="9"/>
      <c r="O630" s="9" t="s">
        <v>62</v>
      </c>
      <c r="P630" s="9">
        <v>1967</v>
      </c>
      <c r="Q630" s="9">
        <v>1967</v>
      </c>
      <c r="R630" s="9" t="s">
        <v>176</v>
      </c>
      <c r="S630" s="9"/>
    </row>
    <row r="631" spans="1:19" hidden="1" x14ac:dyDescent="0.35">
      <c r="A631">
        <v>630</v>
      </c>
      <c r="B631" s="9">
        <v>47</v>
      </c>
      <c r="C631" s="9">
        <v>11062</v>
      </c>
      <c r="D631" s="20">
        <v>3845</v>
      </c>
      <c r="E631" s="9" t="s">
        <v>295</v>
      </c>
      <c r="F631" s="9">
        <v>10</v>
      </c>
      <c r="G631" s="9">
        <v>20</v>
      </c>
      <c r="H631" s="9"/>
      <c r="I631" s="9"/>
      <c r="J631" s="9" t="s">
        <v>59</v>
      </c>
      <c r="K631" s="9" t="s">
        <v>121</v>
      </c>
      <c r="L631" s="9" t="s">
        <v>686</v>
      </c>
      <c r="M631" s="9">
        <v>10</v>
      </c>
      <c r="N631" s="9"/>
      <c r="O631" s="9" t="s">
        <v>62</v>
      </c>
      <c r="P631" s="9">
        <v>1964</v>
      </c>
      <c r="Q631" s="9">
        <v>1964</v>
      </c>
      <c r="R631" s="9"/>
      <c r="S631" s="9"/>
    </row>
    <row r="632" spans="1:19" hidden="1" x14ac:dyDescent="0.35">
      <c r="A632">
        <v>631</v>
      </c>
      <c r="B632" s="9">
        <v>47</v>
      </c>
      <c r="C632" s="9">
        <v>11062</v>
      </c>
      <c r="D632" s="20">
        <v>3845</v>
      </c>
      <c r="E632" s="9" t="s">
        <v>295</v>
      </c>
      <c r="F632" s="9">
        <v>10</v>
      </c>
      <c r="G632" s="9">
        <v>10</v>
      </c>
      <c r="H632" s="9"/>
      <c r="I632" s="9"/>
      <c r="J632" s="9" t="s">
        <v>59</v>
      </c>
      <c r="K632" s="9" t="s">
        <v>121</v>
      </c>
      <c r="L632" s="9" t="s">
        <v>686</v>
      </c>
      <c r="M632" s="9">
        <v>5</v>
      </c>
      <c r="N632" s="9"/>
      <c r="O632" s="9" t="s">
        <v>62</v>
      </c>
      <c r="P632" s="9">
        <v>1967</v>
      </c>
      <c r="Q632" s="9">
        <v>1967</v>
      </c>
      <c r="R632" s="9"/>
      <c r="S632" s="9"/>
    </row>
    <row r="633" spans="1:19" hidden="1" x14ac:dyDescent="0.35">
      <c r="A633">
        <v>632</v>
      </c>
      <c r="B633" s="9">
        <v>47</v>
      </c>
      <c r="C633" s="7">
        <v>9007</v>
      </c>
      <c r="D633" s="20">
        <v>3845</v>
      </c>
      <c r="E633" s="7" t="s">
        <v>173</v>
      </c>
      <c r="F633" s="7"/>
      <c r="G633" s="7"/>
      <c r="H633" s="7"/>
      <c r="I633" s="7"/>
      <c r="J633" s="7"/>
      <c r="K633" s="7"/>
      <c r="L633" s="7"/>
      <c r="M633" s="7"/>
      <c r="N633" s="7" t="s">
        <v>78</v>
      </c>
      <c r="O633" s="7" t="s">
        <v>105</v>
      </c>
      <c r="P633" s="7">
        <v>1964</v>
      </c>
      <c r="Q633" s="7">
        <v>1964</v>
      </c>
      <c r="R633" s="9" t="s">
        <v>176</v>
      </c>
      <c r="S633" s="7"/>
    </row>
    <row r="634" spans="1:19" hidden="1" x14ac:dyDescent="0.35">
      <c r="A634">
        <v>633</v>
      </c>
      <c r="B634" s="9">
        <v>47</v>
      </c>
      <c r="C634" s="7">
        <v>9008</v>
      </c>
      <c r="D634" s="20">
        <v>3845</v>
      </c>
      <c r="E634" s="7" t="s">
        <v>295</v>
      </c>
      <c r="F634" s="7">
        <v>2</v>
      </c>
      <c r="G634" s="7">
        <v>2</v>
      </c>
      <c r="H634" s="7"/>
      <c r="I634" s="7"/>
      <c r="J634" s="7" t="s">
        <v>59</v>
      </c>
      <c r="K634" s="7" t="s">
        <v>121</v>
      </c>
      <c r="L634" s="7" t="s">
        <v>686</v>
      </c>
      <c r="M634" s="7">
        <v>11</v>
      </c>
      <c r="N634" s="7"/>
      <c r="O634" s="7" t="s">
        <v>62</v>
      </c>
      <c r="P634" s="7">
        <v>1964</v>
      </c>
      <c r="Q634" s="7">
        <v>1964</v>
      </c>
      <c r="R634" s="9" t="s">
        <v>176</v>
      </c>
      <c r="S634" s="7"/>
    </row>
    <row r="635" spans="1:19" hidden="1" x14ac:dyDescent="0.35">
      <c r="A635">
        <v>634</v>
      </c>
      <c r="B635" s="9">
        <v>47</v>
      </c>
      <c r="C635" s="9">
        <v>11082</v>
      </c>
      <c r="D635" s="20">
        <v>3845</v>
      </c>
      <c r="E635" s="9" t="s">
        <v>58</v>
      </c>
      <c r="F635" s="9"/>
      <c r="G635" s="9"/>
      <c r="H635" s="9"/>
      <c r="I635" s="9"/>
      <c r="J635" s="9"/>
      <c r="K635" s="9"/>
      <c r="L635" s="9"/>
      <c r="M635" s="9">
        <v>3</v>
      </c>
      <c r="N635" s="9" t="s">
        <v>90</v>
      </c>
      <c r="O635" s="9" t="s">
        <v>105</v>
      </c>
      <c r="P635" s="9">
        <v>1968</v>
      </c>
      <c r="Q635" s="9">
        <v>1968</v>
      </c>
      <c r="R635" s="9" t="s">
        <v>176</v>
      </c>
      <c r="S635" s="9"/>
    </row>
    <row r="636" spans="1:19" hidden="1" x14ac:dyDescent="0.35">
      <c r="A636">
        <v>635</v>
      </c>
      <c r="B636" s="9">
        <v>47</v>
      </c>
      <c r="C636" s="9">
        <v>11037</v>
      </c>
      <c r="D636" s="20">
        <v>3845</v>
      </c>
      <c r="E636" s="9" t="s">
        <v>295</v>
      </c>
      <c r="F636" s="9"/>
      <c r="G636" s="9"/>
      <c r="H636" s="9"/>
      <c r="I636" s="9"/>
      <c r="J636" s="9"/>
      <c r="K636" s="9" t="s">
        <v>121</v>
      </c>
      <c r="L636" s="9" t="s">
        <v>686</v>
      </c>
      <c r="M636" s="9">
        <v>2</v>
      </c>
      <c r="N636" s="9" t="s">
        <v>90</v>
      </c>
      <c r="O636" s="9" t="s">
        <v>105</v>
      </c>
      <c r="P636" s="9">
        <v>1964</v>
      </c>
      <c r="Q636" s="9">
        <v>1964</v>
      </c>
      <c r="R636" s="9" t="s">
        <v>176</v>
      </c>
      <c r="S636" s="9"/>
    </row>
    <row r="637" spans="1:19" hidden="1" x14ac:dyDescent="0.35">
      <c r="A637">
        <v>636</v>
      </c>
      <c r="B637" s="9">
        <v>47</v>
      </c>
      <c r="C637" s="9">
        <v>11098</v>
      </c>
      <c r="D637" s="20">
        <v>3845</v>
      </c>
      <c r="E637" s="9" t="s">
        <v>295</v>
      </c>
      <c r="F637" s="9"/>
      <c r="G637" s="9"/>
      <c r="H637" s="9"/>
      <c r="I637" s="9"/>
      <c r="J637" s="9"/>
      <c r="K637" s="9"/>
      <c r="L637" s="9" t="s">
        <v>686</v>
      </c>
      <c r="M637" s="9">
        <v>6</v>
      </c>
      <c r="N637" s="9" t="s">
        <v>90</v>
      </c>
      <c r="O637" s="9" t="s">
        <v>105</v>
      </c>
      <c r="P637" s="9"/>
      <c r="Q637" s="9">
        <v>1946</v>
      </c>
      <c r="R637" s="9" t="s">
        <v>176</v>
      </c>
      <c r="S637" s="9" t="s">
        <v>9</v>
      </c>
    </row>
    <row r="638" spans="1:19" hidden="1" x14ac:dyDescent="0.35">
      <c r="A638">
        <v>637</v>
      </c>
      <c r="B638" s="9">
        <v>47</v>
      </c>
      <c r="C638" s="9">
        <v>11033</v>
      </c>
      <c r="D638" s="20">
        <v>3845</v>
      </c>
      <c r="E638" s="9" t="s">
        <v>295</v>
      </c>
      <c r="F638" s="9">
        <v>2</v>
      </c>
      <c r="G638" s="9">
        <v>2</v>
      </c>
      <c r="H638" s="9"/>
      <c r="I638" s="9"/>
      <c r="J638" s="9" t="s">
        <v>59</v>
      </c>
      <c r="K638" s="9" t="s">
        <v>121</v>
      </c>
      <c r="L638" s="9" t="s">
        <v>686</v>
      </c>
      <c r="M638" s="9">
        <v>5</v>
      </c>
      <c r="N638" s="9"/>
      <c r="O638" s="9" t="s">
        <v>62</v>
      </c>
      <c r="P638" s="9">
        <v>1967</v>
      </c>
      <c r="Q638" s="9">
        <v>1967</v>
      </c>
      <c r="R638" s="9" t="s">
        <v>176</v>
      </c>
      <c r="S638" s="9"/>
    </row>
    <row r="639" spans="1:19" hidden="1" x14ac:dyDescent="0.35">
      <c r="A639">
        <v>638</v>
      </c>
      <c r="B639" s="9">
        <v>47</v>
      </c>
      <c r="C639" s="9">
        <v>11025</v>
      </c>
      <c r="D639" s="20">
        <v>3845</v>
      </c>
      <c r="E639" s="20" t="s">
        <v>58</v>
      </c>
      <c r="F639" s="9"/>
      <c r="G639" s="9"/>
      <c r="H639" s="9"/>
      <c r="I639" s="9"/>
      <c r="J639" s="9"/>
      <c r="K639" s="9"/>
      <c r="L639" s="9" t="s">
        <v>61</v>
      </c>
      <c r="M639" s="9">
        <v>7</v>
      </c>
      <c r="N639" s="9" t="s">
        <v>684</v>
      </c>
      <c r="O639" s="9" t="s">
        <v>62</v>
      </c>
      <c r="P639" s="9">
        <v>1952</v>
      </c>
      <c r="Q639" s="9">
        <v>1952</v>
      </c>
      <c r="R639" s="9"/>
      <c r="S639" s="9"/>
    </row>
    <row r="640" spans="1:19" hidden="1" x14ac:dyDescent="0.35">
      <c r="A640">
        <v>639</v>
      </c>
      <c r="B640" s="9">
        <v>47</v>
      </c>
      <c r="C640" s="9">
        <v>11025</v>
      </c>
      <c r="D640" s="20">
        <v>3845</v>
      </c>
      <c r="E640" s="20" t="s">
        <v>58</v>
      </c>
      <c r="F640" s="9">
        <v>2000</v>
      </c>
      <c r="G640" s="9">
        <v>2000</v>
      </c>
      <c r="H640" s="9"/>
      <c r="I640" s="9"/>
      <c r="J640" s="9" t="s">
        <v>59</v>
      </c>
      <c r="K640" s="9" t="s">
        <v>60</v>
      </c>
      <c r="L640" s="9" t="s">
        <v>61</v>
      </c>
      <c r="M640" s="9">
        <v>10</v>
      </c>
      <c r="N640" s="9"/>
      <c r="O640" s="9" t="s">
        <v>88</v>
      </c>
      <c r="P640" s="9">
        <v>1964</v>
      </c>
      <c r="Q640" s="9">
        <v>1964</v>
      </c>
      <c r="R640" s="9"/>
      <c r="S640" s="9"/>
    </row>
    <row r="641" spans="1:19" hidden="1" x14ac:dyDescent="0.35">
      <c r="A641">
        <v>640</v>
      </c>
      <c r="B641" s="9">
        <v>47</v>
      </c>
      <c r="C641" s="9">
        <v>11066</v>
      </c>
      <c r="D641" s="20">
        <v>3845</v>
      </c>
      <c r="E641" s="20" t="s">
        <v>58</v>
      </c>
      <c r="F641" s="9"/>
      <c r="G641" s="9"/>
      <c r="H641" s="9"/>
      <c r="I641" s="9"/>
      <c r="J641" s="9"/>
      <c r="K641" s="9"/>
      <c r="L641" s="9" t="s">
        <v>61</v>
      </c>
      <c r="M641" s="9">
        <v>7</v>
      </c>
      <c r="N641" s="9" t="s">
        <v>684</v>
      </c>
      <c r="O641" s="9" t="s">
        <v>62</v>
      </c>
      <c r="P641" s="9">
        <v>1952</v>
      </c>
      <c r="Q641" s="9">
        <v>1952</v>
      </c>
      <c r="R641" s="9"/>
      <c r="S641" s="9"/>
    </row>
    <row r="642" spans="1:19" hidden="1" x14ac:dyDescent="0.35">
      <c r="A642">
        <v>641</v>
      </c>
      <c r="B642" s="9">
        <v>47</v>
      </c>
      <c r="C642" s="9">
        <v>11066</v>
      </c>
      <c r="D642" s="20">
        <v>3845</v>
      </c>
      <c r="E642" s="20" t="s">
        <v>58</v>
      </c>
      <c r="F642" s="9">
        <v>300</v>
      </c>
      <c r="G642" s="9">
        <v>300</v>
      </c>
      <c r="H642" s="9"/>
      <c r="I642" s="9"/>
      <c r="J642" s="9" t="s">
        <v>59</v>
      </c>
      <c r="K642" s="9" t="s">
        <v>60</v>
      </c>
      <c r="L642" s="9" t="s">
        <v>61</v>
      </c>
      <c r="M642" s="9">
        <v>10</v>
      </c>
      <c r="N642" s="9" t="s">
        <v>684</v>
      </c>
      <c r="O642" s="9" t="s">
        <v>88</v>
      </c>
      <c r="P642" s="9">
        <v>1964</v>
      </c>
      <c r="Q642" s="9">
        <v>1964</v>
      </c>
      <c r="R642" s="9"/>
      <c r="S642" s="9"/>
    </row>
    <row r="643" spans="1:19" hidden="1" x14ac:dyDescent="0.35">
      <c r="A643">
        <v>642</v>
      </c>
      <c r="B643" s="9">
        <v>47</v>
      </c>
      <c r="C643" s="9">
        <v>11066</v>
      </c>
      <c r="D643" s="20">
        <v>3845</v>
      </c>
      <c r="E643" s="20" t="s">
        <v>58</v>
      </c>
      <c r="F643" s="9">
        <v>500</v>
      </c>
      <c r="G643" s="9">
        <v>500</v>
      </c>
      <c r="H643" s="9"/>
      <c r="I643" s="9"/>
      <c r="J643" s="9" t="s">
        <v>59</v>
      </c>
      <c r="K643" s="9" t="s">
        <v>60</v>
      </c>
      <c r="L643" s="9" t="s">
        <v>61</v>
      </c>
      <c r="M643" s="9">
        <v>10</v>
      </c>
      <c r="N643" s="9" t="s">
        <v>684</v>
      </c>
      <c r="O643" s="9" t="s">
        <v>88</v>
      </c>
      <c r="P643" s="9">
        <v>1964</v>
      </c>
      <c r="Q643" s="9">
        <v>1964</v>
      </c>
      <c r="R643" s="9"/>
      <c r="S643" s="9"/>
    </row>
    <row r="644" spans="1:19" hidden="1" x14ac:dyDescent="0.35">
      <c r="A644">
        <v>643</v>
      </c>
      <c r="B644" s="9">
        <v>47</v>
      </c>
      <c r="C644" s="9">
        <v>11089</v>
      </c>
      <c r="D644" s="20">
        <v>3845</v>
      </c>
      <c r="E644" s="20" t="s">
        <v>58</v>
      </c>
      <c r="F644" s="9"/>
      <c r="G644" s="9"/>
      <c r="H644" s="9"/>
      <c r="I644" s="9"/>
      <c r="J644" s="9"/>
      <c r="K644" s="9"/>
      <c r="L644" s="9" t="s">
        <v>61</v>
      </c>
      <c r="M644" s="9">
        <v>7</v>
      </c>
      <c r="N644" s="9"/>
      <c r="O644" s="9" t="s">
        <v>62</v>
      </c>
      <c r="P644" s="9">
        <v>1952</v>
      </c>
      <c r="Q644" s="9">
        <v>1952</v>
      </c>
      <c r="R644" s="9"/>
      <c r="S644" s="9"/>
    </row>
    <row r="645" spans="1:19" hidden="1" x14ac:dyDescent="0.35">
      <c r="A645">
        <v>644</v>
      </c>
      <c r="B645" s="9">
        <v>47</v>
      </c>
      <c r="C645" s="9">
        <v>11089</v>
      </c>
      <c r="D645" s="20">
        <v>3845</v>
      </c>
      <c r="E645" s="20" t="s">
        <v>58</v>
      </c>
      <c r="F645" s="9"/>
      <c r="G645" s="9"/>
      <c r="H645" s="9"/>
      <c r="I645" s="9"/>
      <c r="J645" s="9"/>
      <c r="K645" s="9"/>
      <c r="L645" s="9" t="s">
        <v>61</v>
      </c>
      <c r="M645" s="9">
        <v>7</v>
      </c>
      <c r="N645" s="9"/>
      <c r="O645" s="9" t="s">
        <v>62</v>
      </c>
      <c r="P645" s="9">
        <v>1952</v>
      </c>
      <c r="Q645" s="9">
        <v>1952</v>
      </c>
      <c r="R645" s="9"/>
      <c r="S645" s="9"/>
    </row>
    <row r="646" spans="1:19" hidden="1" x14ac:dyDescent="0.35">
      <c r="A646">
        <v>645</v>
      </c>
      <c r="B646" s="9">
        <v>47</v>
      </c>
      <c r="C646" s="9">
        <v>11099</v>
      </c>
      <c r="D646" s="20">
        <v>3845</v>
      </c>
      <c r="E646" s="20" t="s">
        <v>58</v>
      </c>
      <c r="F646" s="9"/>
      <c r="G646" s="9"/>
      <c r="H646" s="9"/>
      <c r="I646" s="9"/>
      <c r="J646" s="9"/>
      <c r="K646" s="9"/>
      <c r="L646" s="9" t="s">
        <v>61</v>
      </c>
      <c r="M646" s="9">
        <v>7</v>
      </c>
      <c r="N646" s="9" t="s">
        <v>684</v>
      </c>
      <c r="O646" s="9" t="s">
        <v>62</v>
      </c>
      <c r="P646" s="9">
        <v>1952</v>
      </c>
      <c r="Q646" s="9">
        <v>1952</v>
      </c>
      <c r="R646" s="9"/>
      <c r="S646" s="9"/>
    </row>
    <row r="647" spans="1:19" hidden="1" x14ac:dyDescent="0.35">
      <c r="A647">
        <v>646</v>
      </c>
      <c r="B647" s="9">
        <v>47</v>
      </c>
      <c r="C647" s="9">
        <v>11099</v>
      </c>
      <c r="D647" s="20">
        <v>3845</v>
      </c>
      <c r="E647" s="20" t="s">
        <v>58</v>
      </c>
      <c r="F647" s="9">
        <v>4000</v>
      </c>
      <c r="G647" s="9">
        <v>5000</v>
      </c>
      <c r="H647" s="9"/>
      <c r="I647" s="9"/>
      <c r="J647" s="9" t="s">
        <v>59</v>
      </c>
      <c r="K647" s="9" t="s">
        <v>60</v>
      </c>
      <c r="L647" s="9" t="s">
        <v>61</v>
      </c>
      <c r="M647" s="9">
        <v>10</v>
      </c>
      <c r="N647" s="9"/>
      <c r="O647" s="9" t="s">
        <v>88</v>
      </c>
      <c r="P647" s="9">
        <v>1964</v>
      </c>
      <c r="Q647" s="9">
        <v>1964</v>
      </c>
      <c r="R647" s="9"/>
      <c r="S647" s="9"/>
    </row>
    <row r="648" spans="1:19" hidden="1" x14ac:dyDescent="0.35">
      <c r="A648">
        <v>647</v>
      </c>
      <c r="B648" s="9">
        <v>47</v>
      </c>
      <c r="C648" s="9">
        <v>11099</v>
      </c>
      <c r="D648" s="20">
        <v>3845</v>
      </c>
      <c r="E648" s="20" t="s">
        <v>58</v>
      </c>
      <c r="F648" s="9">
        <v>3000</v>
      </c>
      <c r="G648" s="9">
        <v>3000</v>
      </c>
      <c r="H648" s="9"/>
      <c r="I648" s="9"/>
      <c r="J648" s="9" t="s">
        <v>59</v>
      </c>
      <c r="K648" s="9" t="s">
        <v>60</v>
      </c>
      <c r="L648" s="9" t="s">
        <v>61</v>
      </c>
      <c r="M648" s="9">
        <v>4</v>
      </c>
      <c r="N648" s="9"/>
      <c r="O648" s="9" t="s">
        <v>88</v>
      </c>
      <c r="P648" s="9">
        <v>1967</v>
      </c>
      <c r="Q648" s="9">
        <v>1967</v>
      </c>
      <c r="R648" s="9"/>
      <c r="S648" s="9"/>
    </row>
    <row r="649" spans="1:19" hidden="1" x14ac:dyDescent="0.35">
      <c r="A649">
        <v>648</v>
      </c>
      <c r="B649" s="9">
        <v>47</v>
      </c>
      <c r="C649" s="9">
        <v>11089</v>
      </c>
      <c r="D649" s="7">
        <v>3286</v>
      </c>
      <c r="E649" s="20" t="s">
        <v>453</v>
      </c>
      <c r="F649" s="9"/>
      <c r="G649" s="9"/>
      <c r="H649" s="9"/>
      <c r="I649" s="9"/>
      <c r="J649" s="9"/>
      <c r="K649" s="9"/>
      <c r="L649" s="9" t="s">
        <v>686</v>
      </c>
      <c r="M649" s="9">
        <v>7</v>
      </c>
      <c r="N649" s="9" t="s">
        <v>90</v>
      </c>
      <c r="O649" s="9" t="s">
        <v>62</v>
      </c>
      <c r="P649" s="9">
        <v>1952</v>
      </c>
      <c r="Q649" s="9">
        <v>1952</v>
      </c>
      <c r="R649" s="9"/>
      <c r="S649" s="9"/>
    </row>
    <row r="650" spans="1:19" hidden="1" x14ac:dyDescent="0.35">
      <c r="A650">
        <v>649</v>
      </c>
      <c r="B650" s="9">
        <v>47</v>
      </c>
      <c r="C650" s="9">
        <v>11099</v>
      </c>
      <c r="D650" s="7">
        <v>3286</v>
      </c>
      <c r="E650" s="20" t="s">
        <v>173</v>
      </c>
      <c r="F650" s="9">
        <v>2</v>
      </c>
      <c r="G650" s="9">
        <v>2</v>
      </c>
      <c r="H650" s="9"/>
      <c r="I650" s="9"/>
      <c r="J650" s="9" t="s">
        <v>59</v>
      </c>
      <c r="K650" s="9" t="s">
        <v>121</v>
      </c>
      <c r="L650" s="9" t="s">
        <v>686</v>
      </c>
      <c r="M650" s="9">
        <v>4</v>
      </c>
      <c r="N650" s="9"/>
      <c r="O650" s="9" t="s">
        <v>88</v>
      </c>
      <c r="P650" s="9">
        <v>1967</v>
      </c>
      <c r="Q650" s="9">
        <v>1967</v>
      </c>
      <c r="R650" s="9"/>
      <c r="S650" s="9"/>
    </row>
    <row r="651" spans="1:19" hidden="1" x14ac:dyDescent="0.35">
      <c r="A651">
        <v>650</v>
      </c>
      <c r="B651" s="9">
        <v>47</v>
      </c>
      <c r="C651" s="7">
        <v>9003</v>
      </c>
      <c r="D651" s="7">
        <v>3846</v>
      </c>
      <c r="E651" s="7" t="s">
        <v>295</v>
      </c>
      <c r="F651" s="7"/>
      <c r="G651" s="7"/>
      <c r="H651" s="7"/>
      <c r="I651" s="7"/>
      <c r="J651" s="7"/>
      <c r="K651" s="7"/>
      <c r="L651" s="7"/>
      <c r="M651" s="7"/>
      <c r="N651" s="7" t="s">
        <v>78</v>
      </c>
      <c r="O651" s="7" t="s">
        <v>105</v>
      </c>
      <c r="P651" s="7"/>
      <c r="Q651" s="7">
        <v>1964</v>
      </c>
      <c r="R651" s="7"/>
      <c r="S651" s="7"/>
    </row>
    <row r="652" spans="1:19" hidden="1" x14ac:dyDescent="0.35">
      <c r="A652">
        <v>651</v>
      </c>
      <c r="B652" s="9">
        <v>47</v>
      </c>
      <c r="C652" s="7">
        <v>9016</v>
      </c>
      <c r="D652" s="7">
        <v>3846</v>
      </c>
      <c r="E652" s="7" t="s">
        <v>173</v>
      </c>
      <c r="F652" s="7"/>
      <c r="G652" s="7"/>
      <c r="H652" s="7"/>
      <c r="I652" s="7"/>
      <c r="J652" s="7"/>
      <c r="K652" s="7"/>
      <c r="L652" s="7"/>
      <c r="M652" s="7">
        <v>11</v>
      </c>
      <c r="N652" s="7" t="s">
        <v>90</v>
      </c>
      <c r="O652" s="7" t="s">
        <v>105</v>
      </c>
      <c r="P652" s="7">
        <v>1964</v>
      </c>
      <c r="Q652" s="7">
        <v>1964</v>
      </c>
      <c r="R652" s="9" t="s">
        <v>176</v>
      </c>
      <c r="S652" s="7"/>
    </row>
    <row r="653" spans="1:19" hidden="1" x14ac:dyDescent="0.35">
      <c r="A653">
        <v>652</v>
      </c>
      <c r="B653" s="9">
        <v>47</v>
      </c>
      <c r="C653" s="7">
        <v>9008</v>
      </c>
      <c r="D653" s="7">
        <v>3846</v>
      </c>
      <c r="E653" s="7" t="s">
        <v>295</v>
      </c>
      <c r="F653" s="7"/>
      <c r="G653" s="7"/>
      <c r="H653" s="7"/>
      <c r="I653" s="7"/>
      <c r="J653" s="7"/>
      <c r="K653" s="7"/>
      <c r="L653" s="7"/>
      <c r="M653" s="7">
        <v>11</v>
      </c>
      <c r="N653" s="7" t="s">
        <v>78</v>
      </c>
      <c r="O653" s="7" t="s">
        <v>105</v>
      </c>
      <c r="P653" s="7">
        <v>1964</v>
      </c>
      <c r="Q653" s="7">
        <v>1964</v>
      </c>
      <c r="R653" s="9" t="s">
        <v>176</v>
      </c>
      <c r="S653" s="7"/>
    </row>
    <row r="654" spans="1:19" hidden="1" x14ac:dyDescent="0.35">
      <c r="A654">
        <v>653</v>
      </c>
      <c r="B654" s="9">
        <v>47</v>
      </c>
      <c r="C654" s="7">
        <v>9017</v>
      </c>
      <c r="D654" s="7">
        <v>3846</v>
      </c>
      <c r="E654" s="7" t="s">
        <v>295</v>
      </c>
      <c r="F654" s="7"/>
      <c r="G654" s="7"/>
      <c r="H654" s="7"/>
      <c r="I654" s="7"/>
      <c r="J654" s="7"/>
      <c r="K654" s="7"/>
      <c r="L654" s="7"/>
      <c r="M654" s="7"/>
      <c r="N654" s="7" t="s">
        <v>205</v>
      </c>
      <c r="O654" s="7" t="s">
        <v>105</v>
      </c>
      <c r="P654" s="7"/>
      <c r="Q654" s="7">
        <v>1964</v>
      </c>
      <c r="R654" s="7" t="s">
        <v>2417</v>
      </c>
      <c r="S654" s="7"/>
    </row>
    <row r="655" spans="1:19" hidden="1" x14ac:dyDescent="0.35">
      <c r="A655">
        <v>654</v>
      </c>
      <c r="B655" s="9">
        <v>47</v>
      </c>
      <c r="C655" s="7">
        <v>9022</v>
      </c>
      <c r="D655" s="7">
        <v>3846</v>
      </c>
      <c r="E655" s="7" t="s">
        <v>295</v>
      </c>
      <c r="F655" s="7"/>
      <c r="G655" s="7"/>
      <c r="H655" s="7"/>
      <c r="I655" s="7"/>
      <c r="J655" s="7"/>
      <c r="K655" s="7"/>
      <c r="L655" s="7"/>
      <c r="M655" s="7"/>
      <c r="N655" s="7" t="s">
        <v>205</v>
      </c>
      <c r="O655" s="7" t="s">
        <v>105</v>
      </c>
      <c r="P655" s="7">
        <v>1884</v>
      </c>
      <c r="Q655" s="7">
        <v>1884</v>
      </c>
      <c r="R655" s="9" t="s">
        <v>176</v>
      </c>
      <c r="S655" s="7"/>
    </row>
    <row r="656" spans="1:19" hidden="1" x14ac:dyDescent="0.35">
      <c r="A656">
        <v>655</v>
      </c>
      <c r="B656" s="9">
        <v>47</v>
      </c>
      <c r="C656" s="9">
        <v>11025</v>
      </c>
      <c r="D656" s="20">
        <v>1016941</v>
      </c>
      <c r="E656" s="20" t="s">
        <v>709</v>
      </c>
      <c r="F656" s="9">
        <v>1</v>
      </c>
      <c r="G656" s="9">
        <v>1</v>
      </c>
      <c r="H656" s="9"/>
      <c r="I656" s="9"/>
      <c r="J656" s="9" t="s">
        <v>59</v>
      </c>
      <c r="K656" s="9" t="s">
        <v>121</v>
      </c>
      <c r="L656" s="9" t="s">
        <v>686</v>
      </c>
      <c r="M656" s="9">
        <v>10</v>
      </c>
      <c r="N656" s="9"/>
      <c r="O656" s="9" t="s">
        <v>88</v>
      </c>
      <c r="P656" s="9">
        <v>1964</v>
      </c>
      <c r="Q656" s="9">
        <v>1964</v>
      </c>
      <c r="R656" s="9"/>
      <c r="S656" s="9"/>
    </row>
    <row r="657" spans="1:19" hidden="1" x14ac:dyDescent="0.35">
      <c r="A657">
        <v>656</v>
      </c>
      <c r="B657" s="9">
        <v>47</v>
      </c>
      <c r="C657" s="9">
        <v>11002</v>
      </c>
      <c r="D657" s="20">
        <v>32652</v>
      </c>
      <c r="E657" s="20" t="s">
        <v>58</v>
      </c>
      <c r="F657" s="9">
        <v>300</v>
      </c>
      <c r="G657" s="9">
        <v>300</v>
      </c>
      <c r="H657" s="9"/>
      <c r="I657" s="9"/>
      <c r="J657" s="9" t="s">
        <v>59</v>
      </c>
      <c r="K657" s="9" t="s">
        <v>121</v>
      </c>
      <c r="L657" s="9" t="s">
        <v>61</v>
      </c>
      <c r="M657" s="9">
        <v>10</v>
      </c>
      <c r="N657" s="9"/>
      <c r="O657" s="9" t="s">
        <v>62</v>
      </c>
      <c r="P657" s="9">
        <v>1964</v>
      </c>
      <c r="Q657" s="9">
        <v>1964</v>
      </c>
      <c r="R657" s="9"/>
      <c r="S657" s="9"/>
    </row>
    <row r="658" spans="1:19" hidden="1" x14ac:dyDescent="0.35">
      <c r="A658">
        <v>657</v>
      </c>
      <c r="B658" s="9">
        <v>47</v>
      </c>
      <c r="C658" s="9">
        <v>11002</v>
      </c>
      <c r="D658" s="20">
        <v>32652</v>
      </c>
      <c r="E658" s="20" t="s">
        <v>58</v>
      </c>
      <c r="F658" s="9">
        <v>20</v>
      </c>
      <c r="G658" s="9">
        <v>20</v>
      </c>
      <c r="H658" s="9"/>
      <c r="I658" s="9"/>
      <c r="J658" s="9" t="s">
        <v>59</v>
      </c>
      <c r="K658" s="9" t="s">
        <v>121</v>
      </c>
      <c r="L658" s="9" t="s">
        <v>61</v>
      </c>
      <c r="M658" s="9">
        <v>10</v>
      </c>
      <c r="N658" s="9"/>
      <c r="O658" s="9" t="s">
        <v>62</v>
      </c>
      <c r="P658" s="9">
        <v>1964</v>
      </c>
      <c r="Q658" s="9">
        <v>1964</v>
      </c>
      <c r="R658" s="9"/>
      <c r="S658" s="9"/>
    </row>
    <row r="659" spans="1:19" hidden="1" x14ac:dyDescent="0.35">
      <c r="A659">
        <v>658</v>
      </c>
      <c r="B659" s="9">
        <v>47</v>
      </c>
      <c r="C659" s="9">
        <v>11012</v>
      </c>
      <c r="D659" s="20">
        <v>32652</v>
      </c>
      <c r="E659" s="20" t="s">
        <v>709</v>
      </c>
      <c r="F659" s="9">
        <v>2</v>
      </c>
      <c r="G659" s="9">
        <v>2</v>
      </c>
      <c r="H659" s="9"/>
      <c r="I659" s="9"/>
      <c r="J659" s="9" t="s">
        <v>59</v>
      </c>
      <c r="K659" s="9" t="s">
        <v>121</v>
      </c>
      <c r="L659" s="9" t="s">
        <v>61</v>
      </c>
      <c r="M659" s="9">
        <v>10</v>
      </c>
      <c r="N659" s="9"/>
      <c r="O659" s="9" t="s">
        <v>62</v>
      </c>
      <c r="P659" s="9">
        <v>1964</v>
      </c>
      <c r="Q659" s="9">
        <v>1964</v>
      </c>
      <c r="R659" s="9" t="s">
        <v>176</v>
      </c>
      <c r="S659" s="9"/>
    </row>
    <row r="660" spans="1:19" hidden="1" x14ac:dyDescent="0.35">
      <c r="A660">
        <v>659</v>
      </c>
      <c r="B660" s="9">
        <v>47</v>
      </c>
      <c r="C660" s="9">
        <v>11056</v>
      </c>
      <c r="D660" s="20">
        <v>32652</v>
      </c>
      <c r="E660" s="20" t="s">
        <v>58</v>
      </c>
      <c r="F660" s="9">
        <v>1</v>
      </c>
      <c r="G660" s="9">
        <v>1</v>
      </c>
      <c r="H660" s="9"/>
      <c r="I660" s="9"/>
      <c r="J660" s="9" t="s">
        <v>59</v>
      </c>
      <c r="K660" s="9" t="s">
        <v>121</v>
      </c>
      <c r="L660" s="9" t="s">
        <v>61</v>
      </c>
      <c r="M660" s="9">
        <v>10</v>
      </c>
      <c r="N660" s="9"/>
      <c r="O660" s="9" t="s">
        <v>62</v>
      </c>
      <c r="P660" s="9">
        <v>1964</v>
      </c>
      <c r="Q660" s="9">
        <v>1964</v>
      </c>
      <c r="R660" s="9"/>
      <c r="S660" s="9"/>
    </row>
    <row r="661" spans="1:19" hidden="1" x14ac:dyDescent="0.35">
      <c r="A661">
        <v>660</v>
      </c>
      <c r="B661" s="9">
        <v>47</v>
      </c>
      <c r="C661" s="9">
        <v>11056</v>
      </c>
      <c r="D661" s="20">
        <v>32652</v>
      </c>
      <c r="E661" s="20" t="s">
        <v>58</v>
      </c>
      <c r="F661" s="9">
        <v>50</v>
      </c>
      <c r="G661" s="9">
        <v>50</v>
      </c>
      <c r="H661" s="9"/>
      <c r="I661" s="9"/>
      <c r="J661" s="9" t="s">
        <v>59</v>
      </c>
      <c r="K661" s="9" t="s">
        <v>121</v>
      </c>
      <c r="L661" s="9" t="s">
        <v>61</v>
      </c>
      <c r="M661" s="9">
        <v>5</v>
      </c>
      <c r="N661" s="9"/>
      <c r="O661" s="9" t="s">
        <v>62</v>
      </c>
      <c r="P661" s="9">
        <v>1967</v>
      </c>
      <c r="Q661" s="9">
        <v>1967</v>
      </c>
      <c r="R661" s="9"/>
      <c r="S661" s="9"/>
    </row>
    <row r="662" spans="1:19" hidden="1" x14ac:dyDescent="0.35">
      <c r="A662">
        <v>661</v>
      </c>
      <c r="B662" s="9">
        <v>47</v>
      </c>
      <c r="C662" s="7">
        <v>9005</v>
      </c>
      <c r="D662" s="20">
        <v>32652</v>
      </c>
      <c r="E662" s="7" t="s">
        <v>295</v>
      </c>
      <c r="F662" s="7"/>
      <c r="G662" s="7"/>
      <c r="H662" s="7"/>
      <c r="I662" s="7"/>
      <c r="J662" s="7"/>
      <c r="K662" s="7"/>
      <c r="L662" s="7"/>
      <c r="M662" s="7">
        <v>11</v>
      </c>
      <c r="N662" s="7" t="s">
        <v>205</v>
      </c>
      <c r="O662" s="7" t="s">
        <v>105</v>
      </c>
      <c r="P662" s="7">
        <v>1964</v>
      </c>
      <c r="Q662" s="7">
        <v>1964</v>
      </c>
      <c r="R662" s="9" t="s">
        <v>176</v>
      </c>
      <c r="S662" s="7"/>
    </row>
    <row r="663" spans="1:19" hidden="1" x14ac:dyDescent="0.35">
      <c r="A663">
        <v>662</v>
      </c>
      <c r="B663" s="9">
        <v>47</v>
      </c>
      <c r="C663" s="7">
        <v>9011</v>
      </c>
      <c r="D663" s="20">
        <v>32652</v>
      </c>
      <c r="E663" s="7" t="s">
        <v>295</v>
      </c>
      <c r="F663" s="7"/>
      <c r="G663" s="7"/>
      <c r="H663" s="7"/>
      <c r="I663" s="7"/>
      <c r="J663" s="7"/>
      <c r="K663" s="7"/>
      <c r="L663" s="7"/>
      <c r="M663" s="7"/>
      <c r="N663" s="7" t="s">
        <v>78</v>
      </c>
      <c r="O663" s="7" t="s">
        <v>105</v>
      </c>
      <c r="P663" s="7"/>
      <c r="Q663" s="7">
        <v>1969</v>
      </c>
      <c r="R663" s="9" t="s">
        <v>176</v>
      </c>
      <c r="S663" s="7"/>
    </row>
    <row r="664" spans="1:19" hidden="1" x14ac:dyDescent="0.35">
      <c r="A664">
        <v>663</v>
      </c>
      <c r="B664" s="9">
        <v>47</v>
      </c>
      <c r="C664" s="9">
        <v>11025</v>
      </c>
      <c r="D664" s="20">
        <v>32652</v>
      </c>
      <c r="E664" s="20" t="s">
        <v>453</v>
      </c>
      <c r="F664" s="9"/>
      <c r="G664" s="9"/>
      <c r="H664" s="9"/>
      <c r="I664" s="9"/>
      <c r="J664" s="9"/>
      <c r="K664" s="9"/>
      <c r="L664" s="9" t="s">
        <v>61</v>
      </c>
      <c r="M664" s="9">
        <v>8</v>
      </c>
      <c r="N664" s="9" t="s">
        <v>90</v>
      </c>
      <c r="O664" s="9" t="s">
        <v>88</v>
      </c>
      <c r="P664" s="9">
        <v>1964</v>
      </c>
      <c r="Q664" s="9">
        <v>1964</v>
      </c>
      <c r="R664" s="9"/>
      <c r="S664" s="9"/>
    </row>
    <row r="665" spans="1:19" hidden="1" x14ac:dyDescent="0.35">
      <c r="A665">
        <v>664</v>
      </c>
      <c r="B665" s="9">
        <v>47</v>
      </c>
      <c r="C665" s="9">
        <v>11025</v>
      </c>
      <c r="D665" s="20">
        <v>32652</v>
      </c>
      <c r="E665" s="20" t="s">
        <v>453</v>
      </c>
      <c r="F665" s="9"/>
      <c r="G665" s="9"/>
      <c r="H665" s="9"/>
      <c r="I665" s="9"/>
      <c r="J665" s="9"/>
      <c r="K665" s="9"/>
      <c r="L665" s="9" t="s">
        <v>686</v>
      </c>
      <c r="M665" s="9">
        <v>7</v>
      </c>
      <c r="N665" s="9" t="s">
        <v>684</v>
      </c>
      <c r="O665" s="9" t="s">
        <v>62</v>
      </c>
      <c r="P665" s="9">
        <v>1952</v>
      </c>
      <c r="Q665" s="9">
        <v>1952</v>
      </c>
      <c r="R665" s="9"/>
      <c r="S665" s="9"/>
    </row>
    <row r="666" spans="1:19" hidden="1" x14ac:dyDescent="0.35">
      <c r="A666">
        <v>665</v>
      </c>
      <c r="B666" s="9">
        <v>47</v>
      </c>
      <c r="C666" s="9">
        <v>11066</v>
      </c>
      <c r="D666" s="20">
        <v>32652</v>
      </c>
      <c r="E666" s="20" t="s">
        <v>58</v>
      </c>
      <c r="F666" s="9">
        <v>50</v>
      </c>
      <c r="G666" s="9">
        <v>50</v>
      </c>
      <c r="H666" s="9"/>
      <c r="I666" s="9"/>
      <c r="J666" s="9" t="s">
        <v>59</v>
      </c>
      <c r="K666" s="9" t="s">
        <v>60</v>
      </c>
      <c r="L666" s="9" t="s">
        <v>61</v>
      </c>
      <c r="M666" s="9">
        <v>10</v>
      </c>
      <c r="N666" s="9"/>
      <c r="O666" s="9" t="s">
        <v>88</v>
      </c>
      <c r="P666" s="9">
        <v>1964</v>
      </c>
      <c r="Q666" s="9">
        <v>1964</v>
      </c>
      <c r="R666" s="9"/>
      <c r="S666" s="9"/>
    </row>
    <row r="667" spans="1:19" hidden="1" x14ac:dyDescent="0.35">
      <c r="A667">
        <v>666</v>
      </c>
      <c r="B667" s="9">
        <v>47</v>
      </c>
      <c r="C667" s="9">
        <v>11066</v>
      </c>
      <c r="D667" s="20">
        <v>32652</v>
      </c>
      <c r="E667" s="20" t="s">
        <v>58</v>
      </c>
      <c r="F667" s="9">
        <v>550</v>
      </c>
      <c r="G667" s="9">
        <v>550</v>
      </c>
      <c r="H667" s="9"/>
      <c r="I667" s="9"/>
      <c r="J667" s="9" t="s">
        <v>59</v>
      </c>
      <c r="K667" s="9" t="s">
        <v>60</v>
      </c>
      <c r="L667" s="9" t="s">
        <v>61</v>
      </c>
      <c r="M667" s="9">
        <v>10</v>
      </c>
      <c r="N667" s="9"/>
      <c r="O667" s="9" t="s">
        <v>88</v>
      </c>
      <c r="P667" s="9">
        <v>1964</v>
      </c>
      <c r="Q667" s="9">
        <v>1964</v>
      </c>
      <c r="R667" s="9"/>
      <c r="S667" s="9"/>
    </row>
    <row r="668" spans="1:19" hidden="1" x14ac:dyDescent="0.35">
      <c r="A668">
        <v>667</v>
      </c>
      <c r="B668" s="9">
        <v>47</v>
      </c>
      <c r="C668" s="9">
        <v>11066</v>
      </c>
      <c r="D668" s="20">
        <v>32652</v>
      </c>
      <c r="E668" s="20" t="s">
        <v>453</v>
      </c>
      <c r="F668" s="9"/>
      <c r="G668" s="9"/>
      <c r="H668" s="9"/>
      <c r="I668" s="9"/>
      <c r="J668" s="9"/>
      <c r="K668" s="9"/>
      <c r="L668" s="9" t="s">
        <v>686</v>
      </c>
      <c r="M668" s="9">
        <v>7</v>
      </c>
      <c r="N668" s="9" t="s">
        <v>684</v>
      </c>
      <c r="O668" s="9" t="s">
        <v>62</v>
      </c>
      <c r="P668" s="9">
        <v>1952</v>
      </c>
      <c r="Q668" s="9">
        <v>1952</v>
      </c>
      <c r="R668" s="9"/>
      <c r="S668" s="9"/>
    </row>
    <row r="669" spans="1:19" hidden="1" x14ac:dyDescent="0.35">
      <c r="A669">
        <v>668</v>
      </c>
      <c r="B669" s="9">
        <v>47</v>
      </c>
      <c r="C669" s="9">
        <v>11089</v>
      </c>
      <c r="D669" s="20">
        <v>32652</v>
      </c>
      <c r="E669" s="20" t="s">
        <v>453</v>
      </c>
      <c r="F669" s="9"/>
      <c r="G669" s="9"/>
      <c r="H669" s="9"/>
      <c r="I669" s="9"/>
      <c r="J669" s="9"/>
      <c r="K669" s="9"/>
      <c r="L669" s="9" t="s">
        <v>686</v>
      </c>
      <c r="M669" s="9">
        <v>7</v>
      </c>
      <c r="N669" s="9"/>
      <c r="O669" s="9" t="s">
        <v>62</v>
      </c>
      <c r="P669" s="9">
        <v>1952</v>
      </c>
      <c r="Q669" s="9">
        <v>1952</v>
      </c>
      <c r="R669" s="9"/>
      <c r="S669" s="9"/>
    </row>
    <row r="670" spans="1:19" hidden="1" x14ac:dyDescent="0.35">
      <c r="A670">
        <v>669</v>
      </c>
      <c r="B670" s="9">
        <v>47</v>
      </c>
      <c r="C670" s="9">
        <v>11089</v>
      </c>
      <c r="D670" s="20">
        <v>32652</v>
      </c>
      <c r="E670" s="20" t="s">
        <v>453</v>
      </c>
      <c r="F670" s="9"/>
      <c r="G670" s="9"/>
      <c r="H670" s="9"/>
      <c r="I670" s="9"/>
      <c r="J670" s="9"/>
      <c r="K670" s="9"/>
      <c r="L670" s="9" t="s">
        <v>686</v>
      </c>
      <c r="M670" s="9">
        <v>7</v>
      </c>
      <c r="N670" s="9"/>
      <c r="O670" s="9" t="s">
        <v>62</v>
      </c>
      <c r="P670" s="9">
        <v>1952</v>
      </c>
      <c r="Q670" s="9">
        <v>1952</v>
      </c>
      <c r="R670" s="9"/>
      <c r="S670" s="9"/>
    </row>
    <row r="671" spans="1:19" hidden="1" x14ac:dyDescent="0.35">
      <c r="A671">
        <v>670</v>
      </c>
      <c r="B671" s="9">
        <v>47</v>
      </c>
      <c r="C671" s="9">
        <v>11099</v>
      </c>
      <c r="D671" s="20">
        <v>32652</v>
      </c>
      <c r="E671" s="20" t="s">
        <v>58</v>
      </c>
      <c r="F671" s="9">
        <v>400</v>
      </c>
      <c r="G671" s="9">
        <v>400</v>
      </c>
      <c r="H671" s="9"/>
      <c r="I671" s="9"/>
      <c r="J671" s="9" t="s">
        <v>59</v>
      </c>
      <c r="K671" s="9" t="s">
        <v>60</v>
      </c>
      <c r="L671" s="9" t="s">
        <v>61</v>
      </c>
      <c r="M671" s="9">
        <v>10</v>
      </c>
      <c r="N671" s="9"/>
      <c r="O671" s="9" t="s">
        <v>88</v>
      </c>
      <c r="P671" s="9">
        <v>1964</v>
      </c>
      <c r="Q671" s="9">
        <v>1964</v>
      </c>
      <c r="R671" s="9"/>
      <c r="S671" s="9"/>
    </row>
    <row r="672" spans="1:19" hidden="1" x14ac:dyDescent="0.35">
      <c r="A672">
        <v>671</v>
      </c>
      <c r="B672" s="9">
        <v>47</v>
      </c>
      <c r="C672" s="9">
        <v>11099</v>
      </c>
      <c r="D672" s="20">
        <v>32652</v>
      </c>
      <c r="E672" s="20" t="s">
        <v>58</v>
      </c>
      <c r="F672" s="9">
        <v>200</v>
      </c>
      <c r="G672" s="9">
        <v>300</v>
      </c>
      <c r="H672" s="9"/>
      <c r="I672" s="9"/>
      <c r="J672" s="9" t="s">
        <v>59</v>
      </c>
      <c r="K672" s="9" t="s">
        <v>60</v>
      </c>
      <c r="L672" s="9" t="s">
        <v>61</v>
      </c>
      <c r="M672" s="9">
        <v>4</v>
      </c>
      <c r="N672" s="9"/>
      <c r="O672" s="9" t="s">
        <v>88</v>
      </c>
      <c r="P672" s="9">
        <v>1967</v>
      </c>
      <c r="Q672" s="9">
        <v>1967</v>
      </c>
      <c r="R672" s="9"/>
      <c r="S672" s="9"/>
    </row>
    <row r="673" spans="1:19" hidden="1" x14ac:dyDescent="0.35">
      <c r="A673">
        <v>672</v>
      </c>
      <c r="B673" s="9">
        <v>47</v>
      </c>
      <c r="C673" s="9">
        <v>11099</v>
      </c>
      <c r="D673" s="20">
        <v>32652</v>
      </c>
      <c r="E673" s="20" t="s">
        <v>453</v>
      </c>
      <c r="F673" s="9"/>
      <c r="G673" s="9"/>
      <c r="H673" s="9"/>
      <c r="I673" s="9"/>
      <c r="J673" s="9"/>
      <c r="K673" s="9"/>
      <c r="L673" s="9" t="s">
        <v>686</v>
      </c>
      <c r="M673" s="9">
        <v>7</v>
      </c>
      <c r="N673" s="9" t="s">
        <v>684</v>
      </c>
      <c r="O673" s="9" t="s">
        <v>62</v>
      </c>
      <c r="P673" s="9">
        <v>1952</v>
      </c>
      <c r="Q673" s="9">
        <v>1952</v>
      </c>
      <c r="R673" s="9"/>
      <c r="S673" s="9"/>
    </row>
    <row r="674" spans="1:19" hidden="1" x14ac:dyDescent="0.35">
      <c r="A674">
        <v>673</v>
      </c>
      <c r="B674" s="9">
        <v>47</v>
      </c>
      <c r="C674" s="9">
        <v>11083</v>
      </c>
      <c r="D674" s="7">
        <v>3658</v>
      </c>
      <c r="E674" s="9" t="s">
        <v>295</v>
      </c>
      <c r="F674" s="9">
        <v>1</v>
      </c>
      <c r="G674" s="9">
        <v>1</v>
      </c>
      <c r="H674" s="9"/>
      <c r="I674" s="9"/>
      <c r="J674" s="9" t="s">
        <v>59</v>
      </c>
      <c r="K674" s="9" t="s">
        <v>121</v>
      </c>
      <c r="L674" s="9" t="s">
        <v>686</v>
      </c>
      <c r="M674" s="9">
        <v>5</v>
      </c>
      <c r="N674" s="9"/>
      <c r="O674" s="9" t="s">
        <v>62</v>
      </c>
      <c r="P674" s="9">
        <v>1967</v>
      </c>
      <c r="Q674" s="9">
        <v>1967</v>
      </c>
      <c r="R674" s="9" t="s">
        <v>176</v>
      </c>
      <c r="S674" s="9"/>
    </row>
    <row r="675" spans="1:19" hidden="1" x14ac:dyDescent="0.35">
      <c r="A675">
        <v>674</v>
      </c>
      <c r="B675" s="9">
        <v>47</v>
      </c>
      <c r="C675" s="9">
        <v>11002</v>
      </c>
      <c r="D675" s="7">
        <v>3658</v>
      </c>
      <c r="E675" s="20" t="s">
        <v>58</v>
      </c>
      <c r="F675" s="9">
        <v>300</v>
      </c>
      <c r="G675" s="9">
        <v>300</v>
      </c>
      <c r="H675" s="9"/>
      <c r="I675" s="9"/>
      <c r="J675" s="9" t="s">
        <v>59</v>
      </c>
      <c r="K675" s="9" t="s">
        <v>121</v>
      </c>
      <c r="L675" s="9" t="s">
        <v>61</v>
      </c>
      <c r="M675" s="9">
        <v>5</v>
      </c>
      <c r="N675" s="9"/>
      <c r="O675" s="9" t="s">
        <v>62</v>
      </c>
      <c r="P675" s="9">
        <v>1967</v>
      </c>
      <c r="Q675" s="9">
        <v>1967</v>
      </c>
      <c r="R675" s="9"/>
      <c r="S675" s="9"/>
    </row>
    <row r="676" spans="1:19" hidden="1" x14ac:dyDescent="0.35">
      <c r="A676">
        <v>675</v>
      </c>
      <c r="B676" s="9">
        <v>47</v>
      </c>
      <c r="C676" s="9">
        <v>11002</v>
      </c>
      <c r="D676" s="7">
        <v>3658</v>
      </c>
      <c r="E676" s="20" t="s">
        <v>295</v>
      </c>
      <c r="F676" s="9">
        <v>1000</v>
      </c>
      <c r="G676" s="9">
        <v>1000</v>
      </c>
      <c r="H676" s="9"/>
      <c r="I676" s="9"/>
      <c r="J676" s="9" t="s">
        <v>59</v>
      </c>
      <c r="K676" s="9" t="s">
        <v>121</v>
      </c>
      <c r="L676" s="9" t="s">
        <v>686</v>
      </c>
      <c r="M676" s="9">
        <v>10</v>
      </c>
      <c r="N676" s="9"/>
      <c r="O676" s="9" t="s">
        <v>62</v>
      </c>
      <c r="P676" s="9">
        <v>1964</v>
      </c>
      <c r="Q676" s="9">
        <v>1964</v>
      </c>
      <c r="R676" s="9"/>
      <c r="S676" s="9"/>
    </row>
    <row r="677" spans="1:19" hidden="1" x14ac:dyDescent="0.35">
      <c r="A677">
        <v>676</v>
      </c>
      <c r="B677" s="9">
        <v>47</v>
      </c>
      <c r="C677" s="9">
        <v>11012</v>
      </c>
      <c r="D677" s="7">
        <v>3658</v>
      </c>
      <c r="E677" s="20" t="s">
        <v>58</v>
      </c>
      <c r="F677" s="9">
        <v>200</v>
      </c>
      <c r="G677" s="9">
        <v>200</v>
      </c>
      <c r="H677" s="9"/>
      <c r="I677" s="9"/>
      <c r="J677" s="9" t="s">
        <v>59</v>
      </c>
      <c r="K677" s="9" t="s">
        <v>121</v>
      </c>
      <c r="L677" s="9" t="s">
        <v>61</v>
      </c>
      <c r="M677" s="9">
        <v>10</v>
      </c>
      <c r="N677" s="9"/>
      <c r="O677" s="9" t="s">
        <v>62</v>
      </c>
      <c r="P677" s="9">
        <v>1964</v>
      </c>
      <c r="Q677" s="9">
        <v>1964</v>
      </c>
      <c r="R677" s="9" t="s">
        <v>176</v>
      </c>
      <c r="S677" s="9"/>
    </row>
    <row r="678" spans="1:19" hidden="1" x14ac:dyDescent="0.35">
      <c r="A678">
        <v>677</v>
      </c>
      <c r="B678" s="9">
        <v>47</v>
      </c>
      <c r="C678" s="9">
        <v>11012</v>
      </c>
      <c r="D678" s="7">
        <v>3658</v>
      </c>
      <c r="E678" s="20" t="s">
        <v>58</v>
      </c>
      <c r="F678" s="9">
        <v>200</v>
      </c>
      <c r="G678" s="9">
        <v>200</v>
      </c>
      <c r="H678" s="9"/>
      <c r="I678" s="9"/>
      <c r="J678" s="9" t="s">
        <v>59</v>
      </c>
      <c r="K678" s="9" t="s">
        <v>121</v>
      </c>
      <c r="L678" s="9" t="s">
        <v>61</v>
      </c>
      <c r="M678" s="9">
        <v>5</v>
      </c>
      <c r="N678" s="9"/>
      <c r="O678" s="9" t="s">
        <v>62</v>
      </c>
      <c r="P678" s="9">
        <v>1967</v>
      </c>
      <c r="Q678" s="9">
        <v>1967</v>
      </c>
      <c r="R678" s="9" t="s">
        <v>176</v>
      </c>
      <c r="S678" s="9"/>
    </row>
    <row r="679" spans="1:19" hidden="1" x14ac:dyDescent="0.35">
      <c r="A679">
        <v>678</v>
      </c>
      <c r="B679" s="9">
        <v>47</v>
      </c>
      <c r="C679" s="9">
        <v>11056</v>
      </c>
      <c r="D679" s="7">
        <v>3658</v>
      </c>
      <c r="E679" s="20" t="s">
        <v>58</v>
      </c>
      <c r="F679" s="9">
        <v>500</v>
      </c>
      <c r="G679" s="9">
        <v>500</v>
      </c>
      <c r="H679" s="9"/>
      <c r="I679" s="9"/>
      <c r="J679" s="9" t="s">
        <v>59</v>
      </c>
      <c r="K679" s="9" t="s">
        <v>121</v>
      </c>
      <c r="L679" s="9" t="s">
        <v>61</v>
      </c>
      <c r="M679" s="9">
        <v>5</v>
      </c>
      <c r="N679" s="9"/>
      <c r="O679" s="9" t="s">
        <v>62</v>
      </c>
      <c r="P679" s="9">
        <v>1967</v>
      </c>
      <c r="Q679" s="9">
        <v>1967</v>
      </c>
      <c r="R679" s="9"/>
      <c r="S679" s="9"/>
    </row>
    <row r="680" spans="1:19" hidden="1" x14ac:dyDescent="0.35">
      <c r="A680">
        <v>679</v>
      </c>
      <c r="B680" s="9">
        <v>47</v>
      </c>
      <c r="C680" s="9">
        <v>11056</v>
      </c>
      <c r="D680" s="7">
        <v>3658</v>
      </c>
      <c r="E680" s="20" t="s">
        <v>295</v>
      </c>
      <c r="F680" s="9">
        <v>1</v>
      </c>
      <c r="G680" s="9">
        <v>1</v>
      </c>
      <c r="H680" s="9"/>
      <c r="I680" s="9"/>
      <c r="J680" s="9" t="s">
        <v>59</v>
      </c>
      <c r="K680" s="9" t="s">
        <v>121</v>
      </c>
      <c r="L680" s="9" t="s">
        <v>686</v>
      </c>
      <c r="M680" s="9">
        <v>10</v>
      </c>
      <c r="N680" s="9"/>
      <c r="O680" s="9" t="s">
        <v>62</v>
      </c>
      <c r="P680" s="9">
        <v>1964</v>
      </c>
      <c r="Q680" s="9">
        <v>1964</v>
      </c>
      <c r="R680" s="9"/>
      <c r="S680" s="9"/>
    </row>
    <row r="681" spans="1:19" hidden="1" x14ac:dyDescent="0.35">
      <c r="A681">
        <v>680</v>
      </c>
      <c r="B681" s="9">
        <v>47</v>
      </c>
      <c r="C681" s="7">
        <v>9005</v>
      </c>
      <c r="D681" s="7">
        <v>3658</v>
      </c>
      <c r="E681" s="7" t="s">
        <v>173</v>
      </c>
      <c r="F681" s="7"/>
      <c r="G681" s="7"/>
      <c r="H681" s="7"/>
      <c r="I681" s="7"/>
      <c r="J681" s="7"/>
      <c r="K681" s="7"/>
      <c r="L681" s="7"/>
      <c r="M681" s="7">
        <v>11</v>
      </c>
      <c r="N681" s="7" t="s">
        <v>90</v>
      </c>
      <c r="O681" s="7" t="s">
        <v>105</v>
      </c>
      <c r="P681" s="7">
        <v>1964</v>
      </c>
      <c r="Q681" s="7">
        <v>1964</v>
      </c>
      <c r="R681" s="9" t="s">
        <v>176</v>
      </c>
      <c r="S681" s="7"/>
    </row>
    <row r="682" spans="1:19" hidden="1" x14ac:dyDescent="0.35">
      <c r="A682">
        <v>681</v>
      </c>
      <c r="B682" s="9">
        <v>47</v>
      </c>
      <c r="C682" s="9">
        <v>11007</v>
      </c>
      <c r="D682" s="7">
        <v>3658</v>
      </c>
      <c r="E682" s="9" t="s">
        <v>295</v>
      </c>
      <c r="F682" s="9">
        <v>1</v>
      </c>
      <c r="G682" s="9">
        <v>1</v>
      </c>
      <c r="H682" s="9"/>
      <c r="I682" s="9"/>
      <c r="J682" s="9" t="s">
        <v>59</v>
      </c>
      <c r="K682" s="9" t="s">
        <v>121</v>
      </c>
      <c r="L682" s="9" t="s">
        <v>686</v>
      </c>
      <c r="M682" s="9">
        <v>10</v>
      </c>
      <c r="N682" s="9"/>
      <c r="O682" s="9" t="s">
        <v>62</v>
      </c>
      <c r="P682" s="9">
        <v>1964</v>
      </c>
      <c r="Q682" s="9">
        <v>1964</v>
      </c>
      <c r="R682" s="9" t="s">
        <v>176</v>
      </c>
      <c r="S682" s="9"/>
    </row>
    <row r="683" spans="1:19" hidden="1" x14ac:dyDescent="0.35">
      <c r="A683">
        <v>682</v>
      </c>
      <c r="B683" s="9">
        <v>47</v>
      </c>
      <c r="C683" s="9">
        <v>11045</v>
      </c>
      <c r="D683" s="7">
        <v>3658</v>
      </c>
      <c r="E683" s="9" t="s">
        <v>295</v>
      </c>
      <c r="F683" s="9">
        <v>1</v>
      </c>
      <c r="G683" s="9">
        <v>1</v>
      </c>
      <c r="H683" s="9"/>
      <c r="I683" s="9"/>
      <c r="J683" s="9" t="s">
        <v>59</v>
      </c>
      <c r="K683" s="9" t="s">
        <v>121</v>
      </c>
      <c r="L683" s="9" t="s">
        <v>686</v>
      </c>
      <c r="M683" s="9">
        <v>10</v>
      </c>
      <c r="N683" s="9"/>
      <c r="O683" s="9" t="s">
        <v>62</v>
      </c>
      <c r="P683" s="9">
        <v>1964</v>
      </c>
      <c r="Q683" s="9">
        <v>1964</v>
      </c>
      <c r="R683" s="9"/>
      <c r="S683" s="9"/>
    </row>
    <row r="684" spans="1:19" hidden="1" x14ac:dyDescent="0.35">
      <c r="A684">
        <v>683</v>
      </c>
      <c r="B684" s="9">
        <v>47</v>
      </c>
      <c r="C684" s="9">
        <v>11062</v>
      </c>
      <c r="D684" s="7">
        <v>3658</v>
      </c>
      <c r="E684" s="9" t="s">
        <v>58</v>
      </c>
      <c r="F684" s="9">
        <v>1000</v>
      </c>
      <c r="G684" s="9">
        <v>1000</v>
      </c>
      <c r="H684" s="9"/>
      <c r="I684" s="9"/>
      <c r="J684" s="9" t="s">
        <v>59</v>
      </c>
      <c r="K684" s="9" t="s">
        <v>60</v>
      </c>
      <c r="L684" s="9" t="s">
        <v>61</v>
      </c>
      <c r="M684" s="9">
        <v>10</v>
      </c>
      <c r="N684" s="9"/>
      <c r="O684" s="9" t="s">
        <v>62</v>
      </c>
      <c r="P684" s="9">
        <v>1964</v>
      </c>
      <c r="Q684" s="9">
        <v>1964</v>
      </c>
      <c r="R684" s="9"/>
      <c r="S684" s="9"/>
    </row>
    <row r="685" spans="1:19" hidden="1" x14ac:dyDescent="0.35">
      <c r="A685">
        <v>684</v>
      </c>
      <c r="B685" s="9">
        <v>47</v>
      </c>
      <c r="C685" s="9">
        <v>11062</v>
      </c>
      <c r="D685" s="7">
        <v>3658</v>
      </c>
      <c r="E685" s="9" t="s">
        <v>58</v>
      </c>
      <c r="F685" s="9">
        <v>200</v>
      </c>
      <c r="G685" s="9">
        <v>200</v>
      </c>
      <c r="H685" s="9"/>
      <c r="I685" s="9"/>
      <c r="J685" s="9" t="s">
        <v>104</v>
      </c>
      <c r="K685" s="9" t="s">
        <v>121</v>
      </c>
      <c r="L685" s="9" t="s">
        <v>61</v>
      </c>
      <c r="M685" s="9">
        <v>10</v>
      </c>
      <c r="N685" s="9"/>
      <c r="O685" s="9" t="s">
        <v>62</v>
      </c>
      <c r="P685" s="9">
        <v>1964</v>
      </c>
      <c r="Q685" s="9">
        <v>1964</v>
      </c>
      <c r="R685" s="9"/>
      <c r="S685" s="9"/>
    </row>
    <row r="686" spans="1:19" hidden="1" x14ac:dyDescent="0.35">
      <c r="A686">
        <v>685</v>
      </c>
      <c r="B686" s="9">
        <v>47</v>
      </c>
      <c r="C686" s="9">
        <v>11062</v>
      </c>
      <c r="D686" s="7">
        <v>3658</v>
      </c>
      <c r="E686" s="9" t="s">
        <v>58</v>
      </c>
      <c r="F686" s="9">
        <v>2000</v>
      </c>
      <c r="G686" s="9">
        <v>2000</v>
      </c>
      <c r="H686" s="9"/>
      <c r="I686" s="9"/>
      <c r="J686" s="9" t="s">
        <v>59</v>
      </c>
      <c r="K686" s="9" t="s">
        <v>121</v>
      </c>
      <c r="L686" s="9" t="s">
        <v>61</v>
      </c>
      <c r="M686" s="9">
        <v>5</v>
      </c>
      <c r="N686" s="9"/>
      <c r="O686" s="9" t="s">
        <v>62</v>
      </c>
      <c r="P686" s="9">
        <v>1967</v>
      </c>
      <c r="Q686" s="9">
        <v>1967</v>
      </c>
      <c r="R686" s="9"/>
      <c r="S686" s="9"/>
    </row>
    <row r="687" spans="1:19" hidden="1" x14ac:dyDescent="0.35">
      <c r="A687">
        <v>686</v>
      </c>
      <c r="B687" s="9">
        <v>47</v>
      </c>
      <c r="C687" s="9">
        <v>11009</v>
      </c>
      <c r="D687" s="7">
        <v>3658</v>
      </c>
      <c r="E687" s="9" t="s">
        <v>295</v>
      </c>
      <c r="F687" s="9"/>
      <c r="G687" s="9"/>
      <c r="H687" s="9"/>
      <c r="I687" s="9"/>
      <c r="J687" s="9"/>
      <c r="K687" s="9" t="s">
        <v>121</v>
      </c>
      <c r="L687" s="9" t="s">
        <v>686</v>
      </c>
      <c r="M687" s="9">
        <v>6</v>
      </c>
      <c r="N687" s="9" t="s">
        <v>90</v>
      </c>
      <c r="O687" s="9" t="s">
        <v>105</v>
      </c>
      <c r="P687" s="9">
        <v>1966</v>
      </c>
      <c r="Q687" s="9">
        <v>1966</v>
      </c>
      <c r="R687" s="9" t="s">
        <v>176</v>
      </c>
      <c r="S687" s="9"/>
    </row>
    <row r="688" spans="1:19" hidden="1" x14ac:dyDescent="0.35">
      <c r="A688">
        <v>687</v>
      </c>
      <c r="B688" s="9">
        <v>47</v>
      </c>
      <c r="C688" s="9">
        <v>11082</v>
      </c>
      <c r="D688" s="7">
        <v>3658</v>
      </c>
      <c r="E688" s="9" t="s">
        <v>58</v>
      </c>
      <c r="F688" s="9"/>
      <c r="G688" s="9"/>
      <c r="H688" s="9"/>
      <c r="I688" s="9"/>
      <c r="J688" s="9"/>
      <c r="K688" s="9"/>
      <c r="L688" s="9"/>
      <c r="M688" s="9">
        <v>3</v>
      </c>
      <c r="N688" s="9" t="s">
        <v>90</v>
      </c>
      <c r="O688" s="9" t="s">
        <v>105</v>
      </c>
      <c r="P688" s="9">
        <v>1968</v>
      </c>
      <c r="Q688" s="9">
        <v>1968</v>
      </c>
      <c r="R688" s="9" t="s">
        <v>176</v>
      </c>
      <c r="S688" s="9"/>
    </row>
    <row r="689" spans="1:19" hidden="1" x14ac:dyDescent="0.35">
      <c r="A689">
        <v>688</v>
      </c>
      <c r="B689" s="9">
        <v>47</v>
      </c>
      <c r="C689" s="9">
        <v>11037</v>
      </c>
      <c r="D689" s="7">
        <v>3658</v>
      </c>
      <c r="E689" s="9" t="s">
        <v>295</v>
      </c>
      <c r="F689" s="9"/>
      <c r="G689" s="9"/>
      <c r="H689" s="9"/>
      <c r="I689" s="9"/>
      <c r="J689" s="9"/>
      <c r="K689" s="9" t="s">
        <v>121</v>
      </c>
      <c r="L689" s="9" t="s">
        <v>686</v>
      </c>
      <c r="M689" s="9">
        <v>2</v>
      </c>
      <c r="N689" s="9" t="s">
        <v>90</v>
      </c>
      <c r="O689" s="9" t="s">
        <v>105</v>
      </c>
      <c r="P689" s="9">
        <v>1964</v>
      </c>
      <c r="Q689" s="9">
        <v>1964</v>
      </c>
      <c r="R689" s="9" t="s">
        <v>176</v>
      </c>
      <c r="S689" s="9"/>
    </row>
    <row r="690" spans="1:19" hidden="1" x14ac:dyDescent="0.35">
      <c r="A690">
        <v>689</v>
      </c>
      <c r="B690" s="9">
        <v>47</v>
      </c>
      <c r="C690" s="9">
        <v>11033</v>
      </c>
      <c r="D690" s="7">
        <v>3658</v>
      </c>
      <c r="E690" s="9" t="s">
        <v>173</v>
      </c>
      <c r="F690" s="9">
        <v>25</v>
      </c>
      <c r="G690" s="9">
        <v>25</v>
      </c>
      <c r="H690" s="9"/>
      <c r="I690" s="9"/>
      <c r="J690" s="9" t="s">
        <v>59</v>
      </c>
      <c r="K690" s="9" t="s">
        <v>121</v>
      </c>
      <c r="L690" s="9" t="s">
        <v>686</v>
      </c>
      <c r="M690" s="9">
        <v>5</v>
      </c>
      <c r="N690" s="9"/>
      <c r="O690" s="9" t="s">
        <v>62</v>
      </c>
      <c r="P690" s="9">
        <v>1967</v>
      </c>
      <c r="Q690" s="9">
        <v>1967</v>
      </c>
      <c r="R690" s="9" t="s">
        <v>176</v>
      </c>
      <c r="S690" s="9"/>
    </row>
    <row r="691" spans="1:19" hidden="1" x14ac:dyDescent="0.35">
      <c r="A691">
        <v>690</v>
      </c>
      <c r="B691" s="9">
        <v>47</v>
      </c>
      <c r="C691" s="9">
        <v>11025</v>
      </c>
      <c r="D691" s="7">
        <v>3658</v>
      </c>
      <c r="E691" s="20" t="s">
        <v>58</v>
      </c>
      <c r="F691" s="9">
        <v>1000</v>
      </c>
      <c r="G691" s="9">
        <v>1000</v>
      </c>
      <c r="H691" s="9"/>
      <c r="I691" s="9"/>
      <c r="J691" s="9" t="s">
        <v>59</v>
      </c>
      <c r="K691" s="9" t="s">
        <v>60</v>
      </c>
      <c r="L691" s="9" t="s">
        <v>61</v>
      </c>
      <c r="M691" s="9">
        <v>10</v>
      </c>
      <c r="N691" s="9"/>
      <c r="O691" s="9" t="s">
        <v>88</v>
      </c>
      <c r="P691" s="9">
        <v>1964</v>
      </c>
      <c r="Q691" s="9">
        <v>1964</v>
      </c>
      <c r="R691" s="9"/>
      <c r="S691" s="9"/>
    </row>
    <row r="692" spans="1:19" hidden="1" x14ac:dyDescent="0.35">
      <c r="A692">
        <v>691</v>
      </c>
      <c r="B692" s="9">
        <v>47</v>
      </c>
      <c r="C692" s="9">
        <v>11066</v>
      </c>
      <c r="D692" s="7">
        <v>3658</v>
      </c>
      <c r="E692" s="20" t="s">
        <v>58</v>
      </c>
      <c r="F692" s="9">
        <v>500</v>
      </c>
      <c r="G692" s="9">
        <v>500</v>
      </c>
      <c r="H692" s="9"/>
      <c r="I692" s="9"/>
      <c r="J692" s="9" t="s">
        <v>59</v>
      </c>
      <c r="K692" s="9" t="s">
        <v>60</v>
      </c>
      <c r="L692" s="9" t="s">
        <v>61</v>
      </c>
      <c r="M692" s="9">
        <v>10</v>
      </c>
      <c r="N692" s="9"/>
      <c r="O692" s="9" t="s">
        <v>88</v>
      </c>
      <c r="P692" s="9">
        <v>1964</v>
      </c>
      <c r="Q692" s="9">
        <v>1964</v>
      </c>
      <c r="R692" s="9"/>
      <c r="S692" s="9"/>
    </row>
    <row r="693" spans="1:19" hidden="1" x14ac:dyDescent="0.35">
      <c r="A693">
        <v>692</v>
      </c>
      <c r="B693" s="9">
        <v>47</v>
      </c>
      <c r="C693" s="9">
        <v>11089</v>
      </c>
      <c r="D693" s="7">
        <v>3658</v>
      </c>
      <c r="E693" s="20" t="s">
        <v>58</v>
      </c>
      <c r="F693" s="9"/>
      <c r="G693" s="9"/>
      <c r="H693" s="9"/>
      <c r="I693" s="9"/>
      <c r="J693" s="9"/>
      <c r="K693" s="9"/>
      <c r="L693" s="9" t="s">
        <v>61</v>
      </c>
      <c r="M693" s="9">
        <v>10</v>
      </c>
      <c r="N693" s="9" t="s">
        <v>90</v>
      </c>
      <c r="O693" s="9" t="s">
        <v>62</v>
      </c>
      <c r="P693" s="9">
        <v>1964</v>
      </c>
      <c r="Q693" s="9">
        <v>1964</v>
      </c>
      <c r="R693" s="9"/>
      <c r="S693" s="9"/>
    </row>
    <row r="694" spans="1:19" hidden="1" x14ac:dyDescent="0.35">
      <c r="A694">
        <v>693</v>
      </c>
      <c r="B694" s="9">
        <v>47</v>
      </c>
      <c r="C694" s="9">
        <v>11089</v>
      </c>
      <c r="D694" s="7">
        <v>3658</v>
      </c>
      <c r="E694" s="20" t="s">
        <v>58</v>
      </c>
      <c r="F694" s="9">
        <v>0</v>
      </c>
      <c r="G694" s="9">
        <v>0</v>
      </c>
      <c r="H694" s="9"/>
      <c r="I694" s="9"/>
      <c r="J694" s="9"/>
      <c r="K694" s="9"/>
      <c r="L694" s="9" t="s">
        <v>61</v>
      </c>
      <c r="M694" s="9">
        <v>10</v>
      </c>
      <c r="N694" s="9" t="s">
        <v>90</v>
      </c>
      <c r="O694" s="9" t="s">
        <v>62</v>
      </c>
      <c r="P694" s="9">
        <v>1964</v>
      </c>
      <c r="Q694" s="9">
        <v>1964</v>
      </c>
      <c r="R694" s="9"/>
      <c r="S694" s="9"/>
    </row>
    <row r="695" spans="1:19" hidden="1" x14ac:dyDescent="0.35">
      <c r="A695">
        <v>694</v>
      </c>
      <c r="B695" s="9">
        <v>47</v>
      </c>
      <c r="C695" s="9">
        <v>11099</v>
      </c>
      <c r="D695" s="7">
        <v>3658</v>
      </c>
      <c r="E695" s="20" t="s">
        <v>58</v>
      </c>
      <c r="F695" s="9">
        <v>3000</v>
      </c>
      <c r="G695" s="9">
        <v>3000</v>
      </c>
      <c r="H695" s="9"/>
      <c r="I695" s="9"/>
      <c r="J695" s="9" t="s">
        <v>59</v>
      </c>
      <c r="K695" s="9" t="s">
        <v>60</v>
      </c>
      <c r="L695" s="9" t="s">
        <v>61</v>
      </c>
      <c r="M695" s="9">
        <v>10</v>
      </c>
      <c r="N695" s="9"/>
      <c r="O695" s="9" t="s">
        <v>88</v>
      </c>
      <c r="P695" s="9">
        <v>1964</v>
      </c>
      <c r="Q695" s="9">
        <v>1964</v>
      </c>
      <c r="R695" s="9"/>
      <c r="S695" s="9"/>
    </row>
    <row r="696" spans="1:19" hidden="1" x14ac:dyDescent="0.35">
      <c r="A696">
        <v>695</v>
      </c>
      <c r="B696" s="9">
        <v>47</v>
      </c>
      <c r="C696" s="9">
        <v>11099</v>
      </c>
      <c r="D696" s="7">
        <v>3658</v>
      </c>
      <c r="E696" s="20" t="s">
        <v>58</v>
      </c>
      <c r="F696" s="9">
        <v>600</v>
      </c>
      <c r="G696" s="9">
        <v>600</v>
      </c>
      <c r="H696" s="9"/>
      <c r="I696" s="9"/>
      <c r="J696" s="9" t="s">
        <v>104</v>
      </c>
      <c r="K696" s="9" t="s">
        <v>60</v>
      </c>
      <c r="L696" s="9" t="s">
        <v>61</v>
      </c>
      <c r="M696" s="9">
        <v>10</v>
      </c>
      <c r="N696" s="9"/>
      <c r="O696" s="9" t="s">
        <v>88</v>
      </c>
      <c r="P696" s="9">
        <v>1964</v>
      </c>
      <c r="Q696" s="9">
        <v>1964</v>
      </c>
      <c r="R696" s="9"/>
      <c r="S696" s="9"/>
    </row>
    <row r="697" spans="1:19" hidden="1" x14ac:dyDescent="0.35">
      <c r="A697">
        <v>696</v>
      </c>
      <c r="B697" s="9">
        <v>47</v>
      </c>
      <c r="C697" s="9">
        <v>11099</v>
      </c>
      <c r="D697" s="7">
        <v>3658</v>
      </c>
      <c r="E697" s="20" t="s">
        <v>58</v>
      </c>
      <c r="F697" s="9">
        <v>2000</v>
      </c>
      <c r="G697" s="9">
        <v>2000</v>
      </c>
      <c r="H697" s="9"/>
      <c r="I697" s="9"/>
      <c r="J697" s="9" t="s">
        <v>59</v>
      </c>
      <c r="K697" s="9" t="s">
        <v>60</v>
      </c>
      <c r="L697" s="9" t="s">
        <v>61</v>
      </c>
      <c r="M697" s="9">
        <v>4</v>
      </c>
      <c r="N697" s="9"/>
      <c r="O697" s="9" t="s">
        <v>88</v>
      </c>
      <c r="P697" s="9">
        <v>1967</v>
      </c>
      <c r="Q697" s="9">
        <v>1967</v>
      </c>
      <c r="R697" s="9"/>
      <c r="S697" s="9"/>
    </row>
    <row r="698" spans="1:19" hidden="1" x14ac:dyDescent="0.35">
      <c r="A698">
        <v>697</v>
      </c>
      <c r="B698" s="9">
        <v>47</v>
      </c>
      <c r="C698" s="9">
        <v>11099</v>
      </c>
      <c r="D698" s="7">
        <v>3658</v>
      </c>
      <c r="E698" s="20" t="s">
        <v>453</v>
      </c>
      <c r="F698" s="9"/>
      <c r="G698" s="9"/>
      <c r="H698" s="9"/>
      <c r="I698" s="9"/>
      <c r="J698" s="9"/>
      <c r="K698" s="9"/>
      <c r="L698" s="9" t="s">
        <v>686</v>
      </c>
      <c r="M698" s="9">
        <v>7</v>
      </c>
      <c r="N698" s="9" t="s">
        <v>684</v>
      </c>
      <c r="O698" s="9" t="s">
        <v>62</v>
      </c>
      <c r="P698" s="9">
        <v>1952</v>
      </c>
      <c r="Q698" s="9">
        <v>1952</v>
      </c>
      <c r="R698" s="9"/>
      <c r="S698" s="9"/>
    </row>
    <row r="699" spans="1:19" hidden="1" x14ac:dyDescent="0.35">
      <c r="A699">
        <v>698</v>
      </c>
      <c r="B699" s="9">
        <v>47</v>
      </c>
      <c r="C699" s="9">
        <v>11002</v>
      </c>
      <c r="D699" s="7">
        <v>3649</v>
      </c>
      <c r="E699" s="20" t="s">
        <v>58</v>
      </c>
      <c r="F699" s="9">
        <v>100</v>
      </c>
      <c r="G699" s="9">
        <v>100</v>
      </c>
      <c r="H699" s="9"/>
      <c r="I699" s="9"/>
      <c r="J699" s="9" t="s">
        <v>59</v>
      </c>
      <c r="K699" s="9" t="s">
        <v>121</v>
      </c>
      <c r="L699" s="9" t="s">
        <v>61</v>
      </c>
      <c r="M699" s="9">
        <v>10</v>
      </c>
      <c r="N699" s="9"/>
      <c r="O699" s="9" t="s">
        <v>62</v>
      </c>
      <c r="P699" s="9">
        <v>1964</v>
      </c>
      <c r="Q699" s="9">
        <v>1964</v>
      </c>
      <c r="R699" s="9"/>
      <c r="S699" s="9"/>
    </row>
    <row r="700" spans="1:19" hidden="1" x14ac:dyDescent="0.35">
      <c r="A700">
        <v>699</v>
      </c>
      <c r="B700" s="9">
        <v>47</v>
      </c>
      <c r="C700" s="9">
        <v>11002</v>
      </c>
      <c r="D700" s="7">
        <v>3649</v>
      </c>
      <c r="E700" s="20" t="s">
        <v>58</v>
      </c>
      <c r="F700" s="9">
        <v>35</v>
      </c>
      <c r="G700" s="9">
        <v>35</v>
      </c>
      <c r="H700" s="9"/>
      <c r="I700" s="9"/>
      <c r="J700" s="9" t="s">
        <v>59</v>
      </c>
      <c r="K700" s="9" t="s">
        <v>121</v>
      </c>
      <c r="L700" s="9" t="s">
        <v>61</v>
      </c>
      <c r="M700" s="9">
        <v>10</v>
      </c>
      <c r="N700" s="9"/>
      <c r="O700" s="9" t="s">
        <v>62</v>
      </c>
      <c r="P700" s="9">
        <v>1964</v>
      </c>
      <c r="Q700" s="9">
        <v>1964</v>
      </c>
      <c r="R700" s="9"/>
      <c r="S700" s="9"/>
    </row>
    <row r="701" spans="1:19" hidden="1" x14ac:dyDescent="0.35">
      <c r="A701">
        <v>700</v>
      </c>
      <c r="B701" s="9">
        <v>47</v>
      </c>
      <c r="C701" s="9">
        <v>11012</v>
      </c>
      <c r="D701" s="7">
        <v>3649</v>
      </c>
      <c r="E701" s="20" t="s">
        <v>58</v>
      </c>
      <c r="F701" s="9">
        <v>25</v>
      </c>
      <c r="G701" s="9">
        <v>25</v>
      </c>
      <c r="H701" s="9"/>
      <c r="I701" s="9"/>
      <c r="J701" s="9" t="s">
        <v>59</v>
      </c>
      <c r="K701" s="9" t="s">
        <v>121</v>
      </c>
      <c r="L701" s="9" t="s">
        <v>61</v>
      </c>
      <c r="M701" s="9">
        <v>10</v>
      </c>
      <c r="N701" s="9"/>
      <c r="O701" s="9" t="s">
        <v>62</v>
      </c>
      <c r="P701" s="9">
        <v>1964</v>
      </c>
      <c r="Q701" s="9">
        <v>1964</v>
      </c>
      <c r="R701" s="9" t="s">
        <v>176</v>
      </c>
      <c r="S701" s="9"/>
    </row>
    <row r="702" spans="1:19" hidden="1" x14ac:dyDescent="0.35">
      <c r="A702">
        <v>701</v>
      </c>
      <c r="B702" s="9">
        <v>47</v>
      </c>
      <c r="C702" s="9">
        <v>11012</v>
      </c>
      <c r="D702" s="7">
        <v>3649</v>
      </c>
      <c r="E702" s="20" t="s">
        <v>58</v>
      </c>
      <c r="F702" s="9">
        <v>25</v>
      </c>
      <c r="G702" s="9">
        <v>25</v>
      </c>
      <c r="H702" s="9"/>
      <c r="I702" s="9"/>
      <c r="J702" s="9" t="s">
        <v>59</v>
      </c>
      <c r="K702" s="9" t="s">
        <v>121</v>
      </c>
      <c r="L702" s="9" t="s">
        <v>61</v>
      </c>
      <c r="M702" s="9">
        <v>5</v>
      </c>
      <c r="N702" s="9"/>
      <c r="O702" s="9" t="s">
        <v>62</v>
      </c>
      <c r="P702" s="9">
        <v>1967</v>
      </c>
      <c r="Q702" s="9">
        <v>1967</v>
      </c>
      <c r="R702" s="9" t="s">
        <v>176</v>
      </c>
      <c r="S702" s="9"/>
    </row>
    <row r="703" spans="1:19" hidden="1" x14ac:dyDescent="0.35">
      <c r="A703">
        <v>702</v>
      </c>
      <c r="B703" s="9">
        <v>47</v>
      </c>
      <c r="C703" s="9">
        <v>11056</v>
      </c>
      <c r="D703" s="7">
        <v>3649</v>
      </c>
      <c r="E703" s="20" t="s">
        <v>58</v>
      </c>
      <c r="F703" s="9">
        <v>1</v>
      </c>
      <c r="G703" s="9">
        <v>1</v>
      </c>
      <c r="H703" s="9"/>
      <c r="I703" s="9"/>
      <c r="J703" s="9" t="s">
        <v>59</v>
      </c>
      <c r="K703" s="9" t="s">
        <v>121</v>
      </c>
      <c r="L703" s="9" t="s">
        <v>61</v>
      </c>
      <c r="M703" s="9">
        <v>10</v>
      </c>
      <c r="N703" s="9"/>
      <c r="O703" s="9" t="s">
        <v>62</v>
      </c>
      <c r="P703" s="9">
        <v>1964</v>
      </c>
      <c r="Q703" s="9">
        <v>1964</v>
      </c>
      <c r="R703" s="9"/>
      <c r="S703" s="9"/>
    </row>
    <row r="704" spans="1:19" hidden="1" x14ac:dyDescent="0.35">
      <c r="A704">
        <v>703</v>
      </c>
      <c r="B704" s="9">
        <v>47</v>
      </c>
      <c r="C704" s="9">
        <v>11056</v>
      </c>
      <c r="D704" s="7">
        <v>3649</v>
      </c>
      <c r="E704" s="20" t="s">
        <v>58</v>
      </c>
      <c r="F704" s="9">
        <v>50</v>
      </c>
      <c r="G704" s="9">
        <v>50</v>
      </c>
      <c r="H704" s="9"/>
      <c r="I704" s="9"/>
      <c r="J704" s="9" t="s">
        <v>59</v>
      </c>
      <c r="K704" s="9" t="s">
        <v>121</v>
      </c>
      <c r="L704" s="9" t="s">
        <v>61</v>
      </c>
      <c r="M704" s="9">
        <v>5</v>
      </c>
      <c r="N704" s="9"/>
      <c r="O704" s="9" t="s">
        <v>62</v>
      </c>
      <c r="P704" s="9">
        <v>1967</v>
      </c>
      <c r="Q704" s="9">
        <v>1967</v>
      </c>
      <c r="R704" s="9"/>
      <c r="S704" s="9"/>
    </row>
    <row r="705" spans="1:19" hidden="1" x14ac:dyDescent="0.35">
      <c r="A705">
        <v>704</v>
      </c>
      <c r="B705" s="9">
        <v>47</v>
      </c>
      <c r="C705" s="9">
        <v>11045</v>
      </c>
      <c r="D705" s="7">
        <v>3649</v>
      </c>
      <c r="E705" s="9" t="s">
        <v>295</v>
      </c>
      <c r="F705" s="9">
        <v>1</v>
      </c>
      <c r="G705" s="9">
        <v>1</v>
      </c>
      <c r="H705" s="9"/>
      <c r="I705" s="9"/>
      <c r="J705" s="9" t="s">
        <v>59</v>
      </c>
      <c r="K705" s="9" t="s">
        <v>121</v>
      </c>
      <c r="L705" s="9" t="s">
        <v>686</v>
      </c>
      <c r="M705" s="9">
        <v>10</v>
      </c>
      <c r="N705" s="9"/>
      <c r="O705" s="9" t="s">
        <v>62</v>
      </c>
      <c r="P705" s="9">
        <v>1964</v>
      </c>
      <c r="Q705" s="9">
        <v>1964</v>
      </c>
      <c r="R705" s="9"/>
      <c r="S705" s="9"/>
    </row>
    <row r="706" spans="1:19" hidden="1" x14ac:dyDescent="0.35">
      <c r="A706">
        <v>705</v>
      </c>
      <c r="B706" s="9">
        <v>47</v>
      </c>
      <c r="C706" s="9">
        <v>11082</v>
      </c>
      <c r="D706" s="7">
        <v>3649</v>
      </c>
      <c r="E706" s="9" t="s">
        <v>173</v>
      </c>
      <c r="F706" s="9"/>
      <c r="G706" s="9"/>
      <c r="H706" s="9"/>
      <c r="I706" s="9"/>
      <c r="J706" s="9"/>
      <c r="K706" s="9"/>
      <c r="L706" s="9"/>
      <c r="M706" s="9">
        <v>3</v>
      </c>
      <c r="N706" s="9" t="s">
        <v>90</v>
      </c>
      <c r="O706" s="9" t="s">
        <v>105</v>
      </c>
      <c r="P706" s="9">
        <v>1968</v>
      </c>
      <c r="Q706" s="9">
        <v>1968</v>
      </c>
      <c r="R706" s="9" t="s">
        <v>176</v>
      </c>
      <c r="S706" s="9"/>
    </row>
    <row r="707" spans="1:19" hidden="1" x14ac:dyDescent="0.35">
      <c r="A707">
        <v>706</v>
      </c>
      <c r="B707" s="9">
        <v>47</v>
      </c>
      <c r="C707" s="9">
        <v>11033</v>
      </c>
      <c r="D707" s="7">
        <v>3649</v>
      </c>
      <c r="E707" s="9" t="s">
        <v>58</v>
      </c>
      <c r="F707" s="9">
        <v>25</v>
      </c>
      <c r="G707" s="9">
        <v>25</v>
      </c>
      <c r="H707" s="9"/>
      <c r="I707" s="9"/>
      <c r="J707" s="9" t="s">
        <v>59</v>
      </c>
      <c r="K707" s="9" t="s">
        <v>121</v>
      </c>
      <c r="L707" s="9" t="s">
        <v>61</v>
      </c>
      <c r="M707" s="9">
        <v>5</v>
      </c>
      <c r="N707" s="9"/>
      <c r="O707" s="9" t="s">
        <v>62</v>
      </c>
      <c r="P707" s="9">
        <v>1967</v>
      </c>
      <c r="Q707" s="9">
        <v>1967</v>
      </c>
      <c r="R707" s="9" t="s">
        <v>176</v>
      </c>
      <c r="S707" s="9"/>
    </row>
    <row r="708" spans="1:19" hidden="1" x14ac:dyDescent="0.35">
      <c r="A708">
        <v>707</v>
      </c>
      <c r="B708" s="9">
        <v>47</v>
      </c>
      <c r="C708" s="9">
        <v>11033</v>
      </c>
      <c r="D708" s="7">
        <v>3649</v>
      </c>
      <c r="E708" s="9" t="s">
        <v>295</v>
      </c>
      <c r="F708" s="9">
        <v>3</v>
      </c>
      <c r="G708" s="9">
        <v>3</v>
      </c>
      <c r="H708" s="9"/>
      <c r="I708" s="9"/>
      <c r="J708" s="9" t="s">
        <v>59</v>
      </c>
      <c r="K708" s="9" t="s">
        <v>121</v>
      </c>
      <c r="L708" s="9" t="s">
        <v>686</v>
      </c>
      <c r="M708" s="9">
        <v>10</v>
      </c>
      <c r="N708" s="9"/>
      <c r="O708" s="9" t="s">
        <v>62</v>
      </c>
      <c r="P708" s="9">
        <v>1964</v>
      </c>
      <c r="Q708" s="9">
        <v>1964</v>
      </c>
      <c r="R708" s="9" t="s">
        <v>176</v>
      </c>
      <c r="S708" s="9"/>
    </row>
    <row r="709" spans="1:19" hidden="1" x14ac:dyDescent="0.35">
      <c r="A709">
        <v>708</v>
      </c>
      <c r="B709" s="9">
        <v>47</v>
      </c>
      <c r="C709" s="9">
        <v>11102</v>
      </c>
      <c r="D709" s="7">
        <v>3649</v>
      </c>
      <c r="E709" s="9" t="s">
        <v>295</v>
      </c>
      <c r="F709" s="9">
        <v>5</v>
      </c>
      <c r="G709" s="9">
        <v>5</v>
      </c>
      <c r="H709" s="9"/>
      <c r="I709" s="9"/>
      <c r="J709" s="9" t="s">
        <v>59</v>
      </c>
      <c r="K709" s="9" t="s">
        <v>121</v>
      </c>
      <c r="L709" s="9" t="s">
        <v>686</v>
      </c>
      <c r="M709" s="9">
        <v>10</v>
      </c>
      <c r="N709" s="9"/>
      <c r="O709" s="9" t="s">
        <v>62</v>
      </c>
      <c r="P709" s="9">
        <v>1964</v>
      </c>
      <c r="Q709" s="9">
        <v>1964</v>
      </c>
      <c r="R709" s="9" t="s">
        <v>176</v>
      </c>
      <c r="S709" s="9"/>
    </row>
    <row r="710" spans="1:19" hidden="1" x14ac:dyDescent="0.35">
      <c r="A710">
        <v>709</v>
      </c>
      <c r="B710" s="9">
        <v>47</v>
      </c>
      <c r="C710" s="9">
        <v>11107</v>
      </c>
      <c r="D710" s="7">
        <v>3649</v>
      </c>
      <c r="E710" s="9" t="s">
        <v>295</v>
      </c>
      <c r="F710" s="9">
        <v>2</v>
      </c>
      <c r="G710" s="9">
        <v>2</v>
      </c>
      <c r="H710" s="9"/>
      <c r="I710" s="9"/>
      <c r="J710" s="9" t="s">
        <v>59</v>
      </c>
      <c r="K710" s="9" t="s">
        <v>121</v>
      </c>
      <c r="L710" s="9" t="s">
        <v>686</v>
      </c>
      <c r="M710" s="9">
        <v>10</v>
      </c>
      <c r="N710" s="9"/>
      <c r="O710" s="9" t="s">
        <v>62</v>
      </c>
      <c r="P710" s="9">
        <v>1964</v>
      </c>
      <c r="Q710" s="9">
        <v>1964</v>
      </c>
      <c r="R710" s="9"/>
      <c r="S710" s="9"/>
    </row>
    <row r="711" spans="1:19" hidden="1" x14ac:dyDescent="0.35">
      <c r="A711">
        <v>710</v>
      </c>
      <c r="B711" s="9">
        <v>47</v>
      </c>
      <c r="C711" s="9">
        <v>11025</v>
      </c>
      <c r="D711" s="7">
        <v>3649</v>
      </c>
      <c r="E711" s="20" t="s">
        <v>58</v>
      </c>
      <c r="F711" s="9"/>
      <c r="G711" s="9"/>
      <c r="H711" s="9"/>
      <c r="I711" s="9"/>
      <c r="J711" s="9"/>
      <c r="K711" s="9"/>
      <c r="L711" s="9" t="s">
        <v>61</v>
      </c>
      <c r="M711" s="9">
        <v>7</v>
      </c>
      <c r="N711" s="9"/>
      <c r="O711" s="9" t="s">
        <v>88</v>
      </c>
      <c r="P711" s="9">
        <v>1952</v>
      </c>
      <c r="Q711" s="9">
        <v>1952</v>
      </c>
      <c r="R711" s="9"/>
      <c r="S711" s="9"/>
    </row>
    <row r="712" spans="1:19" hidden="1" x14ac:dyDescent="0.35">
      <c r="A712">
        <v>711</v>
      </c>
      <c r="B712" s="9">
        <v>47</v>
      </c>
      <c r="C712" s="9">
        <v>11025</v>
      </c>
      <c r="D712" s="7">
        <v>3649</v>
      </c>
      <c r="E712" s="20" t="s">
        <v>58</v>
      </c>
      <c r="F712" s="9">
        <v>100</v>
      </c>
      <c r="G712" s="9">
        <v>100</v>
      </c>
      <c r="H712" s="9"/>
      <c r="I712" s="9"/>
      <c r="J712" s="9" t="s">
        <v>59</v>
      </c>
      <c r="K712" s="9" t="s">
        <v>60</v>
      </c>
      <c r="L712" s="9" t="s">
        <v>61</v>
      </c>
      <c r="M712" s="9">
        <v>10</v>
      </c>
      <c r="N712" s="9"/>
      <c r="O712" s="9" t="s">
        <v>88</v>
      </c>
      <c r="P712" s="9">
        <v>1964</v>
      </c>
      <c r="Q712" s="9">
        <v>1964</v>
      </c>
      <c r="R712" s="9"/>
      <c r="S712" s="9"/>
    </row>
    <row r="713" spans="1:19" hidden="1" x14ac:dyDescent="0.35">
      <c r="A713">
        <v>712</v>
      </c>
      <c r="B713" s="9">
        <v>47</v>
      </c>
      <c r="C713" s="9">
        <v>11066</v>
      </c>
      <c r="D713" s="7">
        <v>3649</v>
      </c>
      <c r="E713" s="20" t="s">
        <v>58</v>
      </c>
      <c r="F713" s="9"/>
      <c r="G713" s="9"/>
      <c r="H713" s="9"/>
      <c r="I713" s="9"/>
      <c r="J713" s="9"/>
      <c r="K713" s="9"/>
      <c r="L713" s="9" t="s">
        <v>61</v>
      </c>
      <c r="M713" s="9">
        <v>7</v>
      </c>
      <c r="N713" s="9" t="s">
        <v>145</v>
      </c>
      <c r="O713" s="9" t="s">
        <v>88</v>
      </c>
      <c r="P713" s="9">
        <v>1952</v>
      </c>
      <c r="Q713" s="9">
        <v>1952</v>
      </c>
      <c r="R713" s="9"/>
      <c r="S713" s="9"/>
    </row>
    <row r="714" spans="1:19" hidden="1" x14ac:dyDescent="0.35">
      <c r="A714">
        <v>713</v>
      </c>
      <c r="B714" s="9">
        <v>47</v>
      </c>
      <c r="C714" s="9">
        <v>11066</v>
      </c>
      <c r="D714" s="7">
        <v>3649</v>
      </c>
      <c r="E714" s="20" t="s">
        <v>58</v>
      </c>
      <c r="F714" s="9">
        <v>25</v>
      </c>
      <c r="G714" s="9">
        <v>25</v>
      </c>
      <c r="H714" s="9"/>
      <c r="I714" s="9"/>
      <c r="J714" s="9" t="s">
        <v>59</v>
      </c>
      <c r="K714" s="9" t="s">
        <v>60</v>
      </c>
      <c r="L714" s="9" t="s">
        <v>61</v>
      </c>
      <c r="M714" s="9">
        <v>10</v>
      </c>
      <c r="N714" s="9"/>
      <c r="O714" s="9" t="s">
        <v>88</v>
      </c>
      <c r="P714" s="9">
        <v>1964</v>
      </c>
      <c r="Q714" s="9">
        <v>1964</v>
      </c>
      <c r="R714" s="9"/>
      <c r="S714" s="9"/>
    </row>
    <row r="715" spans="1:19" hidden="1" x14ac:dyDescent="0.35">
      <c r="A715">
        <v>714</v>
      </c>
      <c r="B715" s="9">
        <v>47</v>
      </c>
      <c r="C715" s="9">
        <v>11089</v>
      </c>
      <c r="D715" s="7">
        <v>3649</v>
      </c>
      <c r="E715" s="20" t="s">
        <v>58</v>
      </c>
      <c r="F715" s="9"/>
      <c r="G715" s="9"/>
      <c r="H715" s="9"/>
      <c r="I715" s="9"/>
      <c r="J715" s="9"/>
      <c r="K715" s="9"/>
      <c r="L715" s="9" t="s">
        <v>61</v>
      </c>
      <c r="M715" s="9">
        <v>7</v>
      </c>
      <c r="N715" s="9"/>
      <c r="O715" s="9" t="s">
        <v>62</v>
      </c>
      <c r="P715" s="9">
        <v>1952</v>
      </c>
      <c r="Q715" s="9">
        <v>1952</v>
      </c>
      <c r="R715" s="9"/>
      <c r="S715" s="9"/>
    </row>
    <row r="716" spans="1:19" hidden="1" x14ac:dyDescent="0.35">
      <c r="A716">
        <v>715</v>
      </c>
      <c r="B716" s="9">
        <v>47</v>
      </c>
      <c r="C716" s="9">
        <v>11089</v>
      </c>
      <c r="D716" s="7">
        <v>3649</v>
      </c>
      <c r="E716" s="20" t="s">
        <v>58</v>
      </c>
      <c r="F716" s="9"/>
      <c r="G716" s="9"/>
      <c r="H716" s="9"/>
      <c r="I716" s="9"/>
      <c r="J716" s="9"/>
      <c r="K716" s="9"/>
      <c r="L716" s="9" t="s">
        <v>61</v>
      </c>
      <c r="M716" s="9">
        <v>7</v>
      </c>
      <c r="N716" s="9"/>
      <c r="O716" s="9" t="s">
        <v>62</v>
      </c>
      <c r="P716" s="9">
        <v>1952</v>
      </c>
      <c r="Q716" s="9">
        <v>1952</v>
      </c>
      <c r="R716" s="9"/>
      <c r="S716" s="9"/>
    </row>
    <row r="717" spans="1:19" hidden="1" x14ac:dyDescent="0.35">
      <c r="A717">
        <v>716</v>
      </c>
      <c r="B717" s="9">
        <v>47</v>
      </c>
      <c r="C717" s="9">
        <v>11089</v>
      </c>
      <c r="D717" s="7">
        <v>3649</v>
      </c>
      <c r="E717" s="20" t="s">
        <v>58</v>
      </c>
      <c r="F717" s="9"/>
      <c r="G717" s="9"/>
      <c r="H717" s="9"/>
      <c r="I717" s="9"/>
      <c r="J717" s="9"/>
      <c r="K717" s="9"/>
      <c r="L717" s="9" t="s">
        <v>61</v>
      </c>
      <c r="M717" s="9">
        <v>10</v>
      </c>
      <c r="N717" s="9" t="s">
        <v>90</v>
      </c>
      <c r="O717" s="9" t="s">
        <v>105</v>
      </c>
      <c r="P717" s="9">
        <v>1964</v>
      </c>
      <c r="Q717" s="9">
        <v>1964</v>
      </c>
      <c r="R717" s="9"/>
      <c r="S717" s="9"/>
    </row>
    <row r="718" spans="1:19" hidden="1" x14ac:dyDescent="0.35">
      <c r="A718">
        <v>717</v>
      </c>
      <c r="B718" s="9">
        <v>47</v>
      </c>
      <c r="C718" s="9">
        <v>11089</v>
      </c>
      <c r="D718" s="7">
        <v>3649</v>
      </c>
      <c r="E718" s="20" t="s">
        <v>58</v>
      </c>
      <c r="F718" s="9">
        <v>0</v>
      </c>
      <c r="G718" s="9">
        <v>0</v>
      </c>
      <c r="H718" s="9"/>
      <c r="I718" s="9"/>
      <c r="J718" s="9"/>
      <c r="K718" s="9"/>
      <c r="L718" s="9" t="s">
        <v>61</v>
      </c>
      <c r="M718" s="9">
        <v>10</v>
      </c>
      <c r="N718" s="9" t="s">
        <v>90</v>
      </c>
      <c r="O718" s="9" t="s">
        <v>105</v>
      </c>
      <c r="P718" s="9">
        <v>1964</v>
      </c>
      <c r="Q718" s="9">
        <v>1964</v>
      </c>
      <c r="R718" s="9"/>
      <c r="S718" s="9"/>
    </row>
    <row r="719" spans="1:19" hidden="1" x14ac:dyDescent="0.35">
      <c r="A719">
        <v>718</v>
      </c>
      <c r="B719" s="9">
        <v>47</v>
      </c>
      <c r="C719" s="9">
        <v>11099</v>
      </c>
      <c r="D719" s="7">
        <v>3649</v>
      </c>
      <c r="E719" s="20" t="s">
        <v>58</v>
      </c>
      <c r="F719" s="9"/>
      <c r="G719" s="9"/>
      <c r="H719" s="9"/>
      <c r="I719" s="9"/>
      <c r="J719" s="9"/>
      <c r="K719" s="9"/>
      <c r="L719" s="9" t="s">
        <v>61</v>
      </c>
      <c r="M719" s="9">
        <v>7</v>
      </c>
      <c r="N719" s="9" t="s">
        <v>145</v>
      </c>
      <c r="O719" s="9" t="s">
        <v>88</v>
      </c>
      <c r="P719" s="9">
        <v>1952</v>
      </c>
      <c r="Q719" s="9">
        <v>1952</v>
      </c>
      <c r="R719" s="9"/>
      <c r="S719" s="9"/>
    </row>
    <row r="720" spans="1:19" hidden="1" x14ac:dyDescent="0.35">
      <c r="A720">
        <v>719</v>
      </c>
      <c r="B720" s="9">
        <v>47</v>
      </c>
      <c r="C720" s="9">
        <v>11099</v>
      </c>
      <c r="D720" s="7">
        <v>3649</v>
      </c>
      <c r="E720" s="20" t="s">
        <v>58</v>
      </c>
      <c r="F720" s="9">
        <v>400</v>
      </c>
      <c r="G720" s="9">
        <v>400</v>
      </c>
      <c r="H720" s="9"/>
      <c r="I720" s="9"/>
      <c r="J720" s="9" t="s">
        <v>59</v>
      </c>
      <c r="K720" s="9" t="s">
        <v>60</v>
      </c>
      <c r="L720" s="9" t="s">
        <v>61</v>
      </c>
      <c r="M720" s="9">
        <v>10</v>
      </c>
      <c r="N720" s="9"/>
      <c r="O720" s="9" t="s">
        <v>88</v>
      </c>
      <c r="P720" s="9">
        <v>1964</v>
      </c>
      <c r="Q720" s="9">
        <v>1964</v>
      </c>
      <c r="R720" s="9"/>
      <c r="S720" s="9"/>
    </row>
    <row r="721" spans="1:19" hidden="1" x14ac:dyDescent="0.35">
      <c r="A721">
        <v>720</v>
      </c>
      <c r="B721" s="9">
        <v>47</v>
      </c>
      <c r="C721" s="9">
        <v>11099</v>
      </c>
      <c r="D721" s="7">
        <v>3649</v>
      </c>
      <c r="E721" s="20" t="s">
        <v>58</v>
      </c>
      <c r="F721" s="9">
        <v>100</v>
      </c>
      <c r="G721" s="9">
        <v>100</v>
      </c>
      <c r="H721" s="9"/>
      <c r="I721" s="9"/>
      <c r="J721" s="9" t="s">
        <v>59</v>
      </c>
      <c r="K721" s="9" t="s">
        <v>60</v>
      </c>
      <c r="L721" s="9" t="s">
        <v>61</v>
      </c>
      <c r="M721" s="9">
        <v>4</v>
      </c>
      <c r="N721" s="9"/>
      <c r="O721" s="9" t="s">
        <v>88</v>
      </c>
      <c r="P721" s="9">
        <v>1967</v>
      </c>
      <c r="Q721" s="9">
        <v>1967</v>
      </c>
      <c r="R721" s="9"/>
      <c r="S721" s="9"/>
    </row>
    <row r="722" spans="1:19" hidden="1" x14ac:dyDescent="0.35">
      <c r="A722">
        <v>721</v>
      </c>
      <c r="B722" s="9">
        <v>47</v>
      </c>
      <c r="C722" s="9">
        <v>11095</v>
      </c>
      <c r="D722" s="7">
        <v>3288</v>
      </c>
      <c r="E722" s="9" t="s">
        <v>58</v>
      </c>
      <c r="F722" s="9">
        <v>5000</v>
      </c>
      <c r="G722" s="9">
        <v>5000</v>
      </c>
      <c r="H722" s="9"/>
      <c r="I722" s="9"/>
      <c r="J722" s="9" t="s">
        <v>154</v>
      </c>
      <c r="K722" s="9" t="s">
        <v>121</v>
      </c>
      <c r="L722" s="9" t="s">
        <v>61</v>
      </c>
      <c r="M722" s="9">
        <v>5</v>
      </c>
      <c r="N722" s="9"/>
      <c r="O722" s="9" t="s">
        <v>62</v>
      </c>
      <c r="P722" s="9">
        <v>1967</v>
      </c>
      <c r="Q722" s="9">
        <v>1967</v>
      </c>
      <c r="R722" s="9" t="s">
        <v>176</v>
      </c>
      <c r="S722" s="9"/>
    </row>
    <row r="723" spans="1:19" hidden="1" x14ac:dyDescent="0.35">
      <c r="A723">
        <v>722</v>
      </c>
      <c r="B723" s="9">
        <v>47</v>
      </c>
      <c r="C723" s="9">
        <v>11095</v>
      </c>
      <c r="D723" s="7">
        <v>3288</v>
      </c>
      <c r="E723" s="9" t="s">
        <v>58</v>
      </c>
      <c r="F723" s="9">
        <v>2000</v>
      </c>
      <c r="G723" s="9">
        <v>2000</v>
      </c>
      <c r="H723" s="9"/>
      <c r="I723" s="9"/>
      <c r="J723" s="9" t="s">
        <v>135</v>
      </c>
      <c r="K723" s="9" t="s">
        <v>121</v>
      </c>
      <c r="L723" s="9" t="s">
        <v>61</v>
      </c>
      <c r="M723" s="9">
        <v>5</v>
      </c>
      <c r="N723" s="9"/>
      <c r="O723" s="9" t="s">
        <v>62</v>
      </c>
      <c r="P723" s="9">
        <v>1967</v>
      </c>
      <c r="Q723" s="9">
        <v>1967</v>
      </c>
      <c r="R723" s="9" t="s">
        <v>176</v>
      </c>
      <c r="S723" s="9"/>
    </row>
    <row r="724" spans="1:19" hidden="1" x14ac:dyDescent="0.35">
      <c r="A724">
        <v>723</v>
      </c>
      <c r="B724" s="9">
        <v>47</v>
      </c>
      <c r="C724" s="7">
        <v>9002</v>
      </c>
      <c r="D724" s="7">
        <v>3288</v>
      </c>
      <c r="E724" s="7" t="s">
        <v>295</v>
      </c>
      <c r="F724" s="7">
        <v>2</v>
      </c>
      <c r="G724" s="7">
        <v>2</v>
      </c>
      <c r="H724" s="7"/>
      <c r="I724" s="7"/>
      <c r="J724" s="7" t="s">
        <v>59</v>
      </c>
      <c r="K724" s="7" t="s">
        <v>121</v>
      </c>
      <c r="L724" s="7" t="s">
        <v>686</v>
      </c>
      <c r="M724" s="7">
        <v>11</v>
      </c>
      <c r="N724" s="7"/>
      <c r="O724" s="7" t="s">
        <v>62</v>
      </c>
      <c r="P724" s="7">
        <v>1964</v>
      </c>
      <c r="Q724" s="7">
        <v>1964</v>
      </c>
      <c r="R724" s="9" t="s">
        <v>176</v>
      </c>
      <c r="S724" s="7"/>
    </row>
    <row r="725" spans="1:19" hidden="1" x14ac:dyDescent="0.35">
      <c r="A725">
        <v>724</v>
      </c>
      <c r="B725" s="9">
        <v>47</v>
      </c>
      <c r="C725" s="9">
        <v>11002</v>
      </c>
      <c r="D725" s="7">
        <v>3288</v>
      </c>
      <c r="E725" s="20" t="s">
        <v>58</v>
      </c>
      <c r="F725" s="9">
        <v>12000</v>
      </c>
      <c r="G725" s="9">
        <v>12000</v>
      </c>
      <c r="H725" s="9"/>
      <c r="I725" s="9"/>
      <c r="J725" s="9" t="s">
        <v>154</v>
      </c>
      <c r="K725" s="9" t="s">
        <v>121</v>
      </c>
      <c r="L725" s="9" t="s">
        <v>61</v>
      </c>
      <c r="M725" s="9">
        <v>5</v>
      </c>
      <c r="N725" s="9"/>
      <c r="O725" s="9" t="s">
        <v>62</v>
      </c>
      <c r="P725" s="9">
        <v>1967</v>
      </c>
      <c r="Q725" s="9">
        <v>1967</v>
      </c>
      <c r="R725" s="9"/>
      <c r="S725" s="9"/>
    </row>
    <row r="726" spans="1:19" hidden="1" x14ac:dyDescent="0.35">
      <c r="A726">
        <v>725</v>
      </c>
      <c r="B726" s="9">
        <v>47</v>
      </c>
      <c r="C726" s="9">
        <v>11002</v>
      </c>
      <c r="D726" s="7">
        <v>3288</v>
      </c>
      <c r="E726" s="20" t="s">
        <v>58</v>
      </c>
      <c r="F726" s="9">
        <v>5000</v>
      </c>
      <c r="G726" s="9">
        <v>5000</v>
      </c>
      <c r="H726" s="9"/>
      <c r="I726" s="9"/>
      <c r="J726" s="9" t="s">
        <v>135</v>
      </c>
      <c r="K726" s="9" t="s">
        <v>121</v>
      </c>
      <c r="L726" s="9" t="s">
        <v>61</v>
      </c>
      <c r="M726" s="9">
        <v>5</v>
      </c>
      <c r="N726" s="9"/>
      <c r="O726" s="9" t="s">
        <v>62</v>
      </c>
      <c r="P726" s="9">
        <v>1967</v>
      </c>
      <c r="Q726" s="9">
        <v>1967</v>
      </c>
      <c r="R726" s="9"/>
      <c r="S726" s="9"/>
    </row>
    <row r="727" spans="1:19" hidden="1" x14ac:dyDescent="0.35">
      <c r="A727">
        <v>726</v>
      </c>
      <c r="B727" s="9">
        <v>47</v>
      </c>
      <c r="C727" s="9">
        <v>11056</v>
      </c>
      <c r="D727" s="7">
        <v>3288</v>
      </c>
      <c r="E727" s="20" t="s">
        <v>58</v>
      </c>
      <c r="F727" s="9">
        <v>5000</v>
      </c>
      <c r="G727" s="9">
        <v>5000</v>
      </c>
      <c r="H727" s="9"/>
      <c r="I727" s="9"/>
      <c r="J727" s="9" t="s">
        <v>154</v>
      </c>
      <c r="K727" s="9" t="s">
        <v>121</v>
      </c>
      <c r="L727" s="9" t="s">
        <v>61</v>
      </c>
      <c r="M727" s="9">
        <v>10</v>
      </c>
      <c r="N727" s="9"/>
      <c r="O727" s="9" t="s">
        <v>62</v>
      </c>
      <c r="P727" s="9">
        <v>1964</v>
      </c>
      <c r="Q727" s="9">
        <v>1964</v>
      </c>
      <c r="R727" s="9"/>
      <c r="S727" s="9"/>
    </row>
    <row r="728" spans="1:19" hidden="1" x14ac:dyDescent="0.35">
      <c r="A728">
        <v>727</v>
      </c>
      <c r="B728" s="9">
        <v>47</v>
      </c>
      <c r="C728" s="9">
        <v>11056</v>
      </c>
      <c r="D728" s="7">
        <v>3288</v>
      </c>
      <c r="E728" s="20" t="s">
        <v>58</v>
      </c>
      <c r="F728" s="9">
        <v>2500</v>
      </c>
      <c r="G728" s="9">
        <v>2500</v>
      </c>
      <c r="H728" s="9"/>
      <c r="I728" s="9"/>
      <c r="J728" s="9" t="s">
        <v>135</v>
      </c>
      <c r="K728" s="9" t="s">
        <v>121</v>
      </c>
      <c r="L728" s="9" t="s">
        <v>61</v>
      </c>
      <c r="M728" s="9">
        <v>10</v>
      </c>
      <c r="N728" s="9"/>
      <c r="O728" s="9" t="s">
        <v>62</v>
      </c>
      <c r="P728" s="9">
        <v>1964</v>
      </c>
      <c r="Q728" s="9">
        <v>1964</v>
      </c>
      <c r="R728" s="9"/>
      <c r="S728" s="9"/>
    </row>
    <row r="729" spans="1:19" hidden="1" x14ac:dyDescent="0.35">
      <c r="A729">
        <v>728</v>
      </c>
      <c r="B729" s="9">
        <v>47</v>
      </c>
      <c r="C729" s="9">
        <v>11056</v>
      </c>
      <c r="D729" s="7">
        <v>3288</v>
      </c>
      <c r="E729" s="20" t="s">
        <v>58</v>
      </c>
      <c r="F729" s="9">
        <v>7500</v>
      </c>
      <c r="G729" s="9">
        <v>7500</v>
      </c>
      <c r="H729" s="9"/>
      <c r="I729" s="9"/>
      <c r="J729" s="9" t="s">
        <v>135</v>
      </c>
      <c r="K729" s="9" t="s">
        <v>121</v>
      </c>
      <c r="L729" s="9" t="s">
        <v>61</v>
      </c>
      <c r="M729" s="9">
        <v>10</v>
      </c>
      <c r="N729" s="9"/>
      <c r="O729" s="9" t="s">
        <v>62</v>
      </c>
      <c r="P729" s="9">
        <v>1964</v>
      </c>
      <c r="Q729" s="9">
        <v>1964</v>
      </c>
      <c r="R729" s="9"/>
      <c r="S729" s="9"/>
    </row>
    <row r="730" spans="1:19" hidden="1" x14ac:dyDescent="0.35">
      <c r="A730">
        <v>729</v>
      </c>
      <c r="B730" s="9">
        <v>47</v>
      </c>
      <c r="C730" s="9">
        <v>11056</v>
      </c>
      <c r="D730" s="7">
        <v>3288</v>
      </c>
      <c r="E730" s="20" t="s">
        <v>58</v>
      </c>
      <c r="F730" s="9">
        <v>25000</v>
      </c>
      <c r="G730" s="9">
        <v>25000</v>
      </c>
      <c r="H730" s="9"/>
      <c r="I730" s="9"/>
      <c r="J730" s="9" t="s">
        <v>154</v>
      </c>
      <c r="K730" s="9" t="s">
        <v>121</v>
      </c>
      <c r="L730" s="9" t="s">
        <v>61</v>
      </c>
      <c r="M730" s="9">
        <v>5</v>
      </c>
      <c r="N730" s="9"/>
      <c r="O730" s="9" t="s">
        <v>62</v>
      </c>
      <c r="P730" s="9">
        <v>1967</v>
      </c>
      <c r="Q730" s="9">
        <v>1967</v>
      </c>
      <c r="R730" s="9"/>
      <c r="S730" s="9"/>
    </row>
    <row r="731" spans="1:19" hidden="1" x14ac:dyDescent="0.35">
      <c r="A731">
        <v>730</v>
      </c>
      <c r="B731" s="9">
        <v>47</v>
      </c>
      <c r="C731" s="9">
        <v>11056</v>
      </c>
      <c r="D731" s="7">
        <v>3288</v>
      </c>
      <c r="E731" s="20" t="s">
        <v>58</v>
      </c>
      <c r="F731" s="9">
        <v>10000</v>
      </c>
      <c r="G731" s="9">
        <v>10000</v>
      </c>
      <c r="H731" s="9"/>
      <c r="I731" s="9"/>
      <c r="J731" s="9" t="s">
        <v>135</v>
      </c>
      <c r="K731" s="9" t="s">
        <v>121</v>
      </c>
      <c r="L731" s="9" t="s">
        <v>61</v>
      </c>
      <c r="M731" s="9">
        <v>5</v>
      </c>
      <c r="N731" s="9"/>
      <c r="O731" s="9" t="s">
        <v>62</v>
      </c>
      <c r="P731" s="9">
        <v>1967</v>
      </c>
      <c r="Q731" s="9">
        <v>1967</v>
      </c>
      <c r="R731" s="9"/>
      <c r="S731" s="9"/>
    </row>
    <row r="732" spans="1:19" hidden="1" x14ac:dyDescent="0.35">
      <c r="A732">
        <v>731</v>
      </c>
      <c r="B732" s="9">
        <v>47</v>
      </c>
      <c r="C732" s="7">
        <v>9016</v>
      </c>
      <c r="D732" s="7">
        <v>3288</v>
      </c>
      <c r="E732" s="7" t="s">
        <v>173</v>
      </c>
      <c r="F732" s="7"/>
      <c r="G732" s="7"/>
      <c r="H732" s="7"/>
      <c r="I732" s="7"/>
      <c r="J732" s="7"/>
      <c r="K732" s="7"/>
      <c r="L732" s="7"/>
      <c r="M732" s="7">
        <v>11</v>
      </c>
      <c r="N732" s="7" t="s">
        <v>90</v>
      </c>
      <c r="O732" s="7" t="s">
        <v>105</v>
      </c>
      <c r="P732" s="7">
        <v>1964</v>
      </c>
      <c r="Q732" s="7">
        <v>1964</v>
      </c>
      <c r="R732" s="9" t="s">
        <v>176</v>
      </c>
      <c r="S732" s="7"/>
    </row>
    <row r="733" spans="1:19" hidden="1" x14ac:dyDescent="0.35">
      <c r="A733">
        <v>732</v>
      </c>
      <c r="B733" s="9">
        <v>47</v>
      </c>
      <c r="C733" s="9">
        <v>11062</v>
      </c>
      <c r="D733" s="7">
        <v>3288</v>
      </c>
      <c r="E733" s="9" t="s">
        <v>709</v>
      </c>
      <c r="F733" s="9">
        <v>2</v>
      </c>
      <c r="G733" s="9">
        <v>2</v>
      </c>
      <c r="H733" s="9"/>
      <c r="I733" s="9"/>
      <c r="J733" s="9" t="s">
        <v>59</v>
      </c>
      <c r="K733" s="9" t="s">
        <v>121</v>
      </c>
      <c r="L733" s="9" t="s">
        <v>686</v>
      </c>
      <c r="M733" s="9">
        <v>5</v>
      </c>
      <c r="N733" s="9"/>
      <c r="O733" s="9" t="s">
        <v>62</v>
      </c>
      <c r="P733" s="9">
        <v>1967</v>
      </c>
      <c r="Q733" s="9">
        <v>1967</v>
      </c>
      <c r="R733" s="9"/>
      <c r="S733" s="9"/>
    </row>
    <row r="734" spans="1:19" hidden="1" x14ac:dyDescent="0.35">
      <c r="A734">
        <v>733</v>
      </c>
      <c r="B734" s="9">
        <v>47</v>
      </c>
      <c r="C734" s="9">
        <v>11069</v>
      </c>
      <c r="D734" s="7">
        <v>3288</v>
      </c>
      <c r="E734" s="20" t="s">
        <v>295</v>
      </c>
      <c r="F734" s="9"/>
      <c r="G734" s="9"/>
      <c r="H734" s="9"/>
      <c r="I734" s="9"/>
      <c r="J734" s="9"/>
      <c r="K734" s="9"/>
      <c r="L734" s="9" t="s">
        <v>686</v>
      </c>
      <c r="M734" s="9">
        <v>4</v>
      </c>
      <c r="N734" s="9" t="s">
        <v>90</v>
      </c>
      <c r="O734" s="9" t="s">
        <v>105</v>
      </c>
      <c r="P734" s="9">
        <v>1968</v>
      </c>
      <c r="Q734" s="9">
        <v>1968</v>
      </c>
      <c r="R734" s="9" t="s">
        <v>176</v>
      </c>
      <c r="S734" s="9"/>
    </row>
    <row r="735" spans="1:19" hidden="1" x14ac:dyDescent="0.35">
      <c r="A735">
        <v>734</v>
      </c>
      <c r="B735" s="9">
        <v>47</v>
      </c>
      <c r="C735" s="9">
        <v>11082</v>
      </c>
      <c r="D735" s="7">
        <v>3288</v>
      </c>
      <c r="E735" s="9" t="s">
        <v>295</v>
      </c>
      <c r="F735" s="9"/>
      <c r="G735" s="9"/>
      <c r="H735" s="9"/>
      <c r="I735" s="9"/>
      <c r="J735" s="9"/>
      <c r="K735" s="9"/>
      <c r="L735" s="9"/>
      <c r="M735" s="9">
        <v>3</v>
      </c>
      <c r="N735" s="9" t="s">
        <v>1521</v>
      </c>
      <c r="O735" s="9" t="s">
        <v>105</v>
      </c>
      <c r="P735" s="9">
        <v>1968</v>
      </c>
      <c r="Q735" s="9">
        <v>1968</v>
      </c>
      <c r="R735" s="9" t="s">
        <v>176</v>
      </c>
      <c r="S735" s="9"/>
    </row>
    <row r="736" spans="1:19" hidden="1" x14ac:dyDescent="0.35">
      <c r="A736">
        <v>735</v>
      </c>
      <c r="B736" s="9">
        <v>47</v>
      </c>
      <c r="C736" s="9">
        <v>11072</v>
      </c>
      <c r="D736" s="7">
        <v>3288</v>
      </c>
      <c r="E736" s="9" t="s">
        <v>295</v>
      </c>
      <c r="F736" s="9"/>
      <c r="G736" s="9"/>
      <c r="H736" s="9"/>
      <c r="I736" s="9"/>
      <c r="J736" s="9"/>
      <c r="K736" s="9"/>
      <c r="L736" s="9" t="s">
        <v>686</v>
      </c>
      <c r="M736" s="9">
        <v>8</v>
      </c>
      <c r="N736" s="9" t="s">
        <v>90</v>
      </c>
      <c r="O736" s="9" t="s">
        <v>105</v>
      </c>
      <c r="P736" s="9"/>
      <c r="Q736" s="9">
        <v>1947</v>
      </c>
      <c r="R736" s="9" t="s">
        <v>176</v>
      </c>
      <c r="S736" s="9" t="s">
        <v>13</v>
      </c>
    </row>
    <row r="737" spans="1:19" hidden="1" x14ac:dyDescent="0.35">
      <c r="A737">
        <v>736</v>
      </c>
      <c r="B737" s="9">
        <v>47</v>
      </c>
      <c r="C737" s="9">
        <v>11027</v>
      </c>
      <c r="D737" s="7">
        <v>3263</v>
      </c>
      <c r="E737" s="9" t="s">
        <v>295</v>
      </c>
      <c r="F737" s="9">
        <v>2</v>
      </c>
      <c r="G737" s="9">
        <v>2</v>
      </c>
      <c r="H737" s="9"/>
      <c r="I737" s="9"/>
      <c r="J737" s="9" t="s">
        <v>59</v>
      </c>
      <c r="K737" s="9" t="s">
        <v>121</v>
      </c>
      <c r="L737" s="9" t="s">
        <v>686</v>
      </c>
      <c r="M737" s="9">
        <v>5</v>
      </c>
      <c r="N737" s="9"/>
      <c r="O737" s="9" t="s">
        <v>62</v>
      </c>
      <c r="P737" s="9">
        <v>1967</v>
      </c>
      <c r="Q737" s="9">
        <v>1967</v>
      </c>
      <c r="R737" s="9"/>
      <c r="S737" s="9"/>
    </row>
    <row r="738" spans="1:19" hidden="1" x14ac:dyDescent="0.35">
      <c r="A738">
        <v>737</v>
      </c>
      <c r="B738" s="9">
        <v>47</v>
      </c>
      <c r="C738" s="9">
        <v>11027</v>
      </c>
      <c r="D738" s="7">
        <v>3288</v>
      </c>
      <c r="E738" s="9" t="s">
        <v>295</v>
      </c>
      <c r="F738" s="9"/>
      <c r="G738" s="9"/>
      <c r="H738" s="9"/>
      <c r="I738" s="9"/>
      <c r="J738" s="9"/>
      <c r="K738" s="9"/>
      <c r="L738" s="9"/>
      <c r="M738" s="9">
        <v>5</v>
      </c>
      <c r="N738" s="9" t="s">
        <v>90</v>
      </c>
      <c r="O738" s="9" t="s">
        <v>105</v>
      </c>
      <c r="P738" s="9">
        <v>1967</v>
      </c>
      <c r="Q738" s="9">
        <v>1967</v>
      </c>
      <c r="R738" s="9"/>
      <c r="S738" s="9"/>
    </row>
    <row r="739" spans="1:19" hidden="1" x14ac:dyDescent="0.35">
      <c r="A739">
        <v>738</v>
      </c>
      <c r="B739" s="9">
        <v>47</v>
      </c>
      <c r="C739" s="9">
        <v>11033</v>
      </c>
      <c r="D739" s="7">
        <v>3288</v>
      </c>
      <c r="E739" s="9" t="s">
        <v>453</v>
      </c>
      <c r="F739" s="9"/>
      <c r="G739" s="9"/>
      <c r="H739" s="9">
        <v>1000</v>
      </c>
      <c r="I739" s="9">
        <v>2499</v>
      </c>
      <c r="J739" s="9" t="s">
        <v>59</v>
      </c>
      <c r="K739" s="9" t="s">
        <v>60</v>
      </c>
      <c r="L739" s="9" t="s">
        <v>61</v>
      </c>
      <c r="M739" s="9">
        <v>10</v>
      </c>
      <c r="N739" s="9"/>
      <c r="O739" s="9" t="s">
        <v>62</v>
      </c>
      <c r="P739" s="9">
        <v>1964</v>
      </c>
      <c r="Q739" s="9">
        <v>1964</v>
      </c>
      <c r="R739" s="9" t="s">
        <v>176</v>
      </c>
      <c r="S739" s="9"/>
    </row>
    <row r="740" spans="1:19" hidden="1" x14ac:dyDescent="0.35">
      <c r="A740">
        <v>739</v>
      </c>
      <c r="B740" s="9">
        <v>47</v>
      </c>
      <c r="C740" s="9">
        <v>11033</v>
      </c>
      <c r="D740" s="7">
        <v>3288</v>
      </c>
      <c r="E740" s="9" t="s">
        <v>453</v>
      </c>
      <c r="F740" s="9">
        <v>75</v>
      </c>
      <c r="G740" s="9">
        <v>75</v>
      </c>
      <c r="H740" s="9"/>
      <c r="I740" s="9"/>
      <c r="J740" s="9" t="s">
        <v>59</v>
      </c>
      <c r="K740" s="9" t="s">
        <v>60</v>
      </c>
      <c r="L740" s="9" t="s">
        <v>61</v>
      </c>
      <c r="M740" s="9">
        <v>10</v>
      </c>
      <c r="N740" s="9"/>
      <c r="O740" s="9" t="s">
        <v>62</v>
      </c>
      <c r="P740" s="9">
        <v>1964</v>
      </c>
      <c r="Q740" s="9">
        <v>1964</v>
      </c>
      <c r="R740" s="9" t="s">
        <v>176</v>
      </c>
      <c r="S740" s="9"/>
    </row>
    <row r="741" spans="1:19" hidden="1" x14ac:dyDescent="0.35">
      <c r="A741">
        <v>740</v>
      </c>
      <c r="B741" s="9">
        <v>47</v>
      </c>
      <c r="C741" s="9">
        <v>11033</v>
      </c>
      <c r="D741" s="7">
        <v>3288</v>
      </c>
      <c r="E741" s="9" t="s">
        <v>58</v>
      </c>
      <c r="F741" s="9">
        <v>3000</v>
      </c>
      <c r="G741" s="9">
        <v>3000</v>
      </c>
      <c r="H741" s="9"/>
      <c r="I741" s="9"/>
      <c r="J741" s="9" t="s">
        <v>154</v>
      </c>
      <c r="K741" s="9" t="s">
        <v>60</v>
      </c>
      <c r="L741" s="9" t="s">
        <v>61</v>
      </c>
      <c r="M741" s="9">
        <v>5</v>
      </c>
      <c r="N741" s="9"/>
      <c r="O741" s="9" t="s">
        <v>62</v>
      </c>
      <c r="P741" s="9">
        <v>1967</v>
      </c>
      <c r="Q741" s="9">
        <v>1967</v>
      </c>
      <c r="R741" s="9" t="s">
        <v>176</v>
      </c>
      <c r="S741" s="9"/>
    </row>
    <row r="742" spans="1:19" hidden="1" x14ac:dyDescent="0.35">
      <c r="A742">
        <v>741</v>
      </c>
      <c r="B742" s="9">
        <v>47</v>
      </c>
      <c r="C742" s="9">
        <v>11033</v>
      </c>
      <c r="D742" s="7">
        <v>3288</v>
      </c>
      <c r="E742" s="9" t="s">
        <v>58</v>
      </c>
      <c r="F742" s="9">
        <v>1000</v>
      </c>
      <c r="G742" s="9">
        <v>1000</v>
      </c>
      <c r="H742" s="9"/>
      <c r="I742" s="9"/>
      <c r="J742" s="9" t="s">
        <v>135</v>
      </c>
      <c r="K742" s="9" t="s">
        <v>60</v>
      </c>
      <c r="L742" s="9" t="s">
        <v>61</v>
      </c>
      <c r="M742" s="9">
        <v>5</v>
      </c>
      <c r="N742" s="9"/>
      <c r="O742" s="9" t="s">
        <v>62</v>
      </c>
      <c r="P742" s="9">
        <v>1967</v>
      </c>
      <c r="Q742" s="9">
        <v>1967</v>
      </c>
      <c r="R742" s="9" t="s">
        <v>176</v>
      </c>
      <c r="S742" s="9"/>
    </row>
    <row r="743" spans="1:19" hidden="1" x14ac:dyDescent="0.35">
      <c r="A743">
        <v>742</v>
      </c>
      <c r="B743" s="9">
        <v>47</v>
      </c>
      <c r="C743" s="9">
        <v>11075</v>
      </c>
      <c r="D743" s="7">
        <v>3288</v>
      </c>
      <c r="E743" s="9" t="s">
        <v>58</v>
      </c>
      <c r="F743" s="9">
        <v>50000</v>
      </c>
      <c r="G743" s="9">
        <v>50000</v>
      </c>
      <c r="H743" s="9"/>
      <c r="I743" s="9"/>
      <c r="J743" s="9" t="s">
        <v>154</v>
      </c>
      <c r="K743" s="9" t="s">
        <v>60</v>
      </c>
      <c r="L743" s="9" t="s">
        <v>61</v>
      </c>
      <c r="M743" s="9">
        <v>5</v>
      </c>
      <c r="N743" s="9"/>
      <c r="O743" s="9" t="s">
        <v>62</v>
      </c>
      <c r="P743" s="9">
        <v>1967</v>
      </c>
      <c r="Q743" s="9">
        <v>1967</v>
      </c>
      <c r="R743" s="9"/>
      <c r="S743" s="9"/>
    </row>
    <row r="744" spans="1:19" hidden="1" x14ac:dyDescent="0.35">
      <c r="A744">
        <v>743</v>
      </c>
      <c r="B744" s="9">
        <v>47</v>
      </c>
      <c r="C744" s="9">
        <v>11075</v>
      </c>
      <c r="D744" s="7">
        <v>3288</v>
      </c>
      <c r="E744" s="9" t="s">
        <v>58</v>
      </c>
      <c r="F744" s="9">
        <v>20000</v>
      </c>
      <c r="G744" s="9">
        <v>20000</v>
      </c>
      <c r="H744" s="9"/>
      <c r="I744" s="9"/>
      <c r="J744" s="9" t="s">
        <v>135</v>
      </c>
      <c r="K744" s="9" t="s">
        <v>60</v>
      </c>
      <c r="L744" s="9" t="s">
        <v>61</v>
      </c>
      <c r="M744" s="9">
        <v>5</v>
      </c>
      <c r="N744" s="9"/>
      <c r="O744" s="9" t="s">
        <v>62</v>
      </c>
      <c r="P744" s="9">
        <v>1967</v>
      </c>
      <c r="Q744" s="9">
        <v>1967</v>
      </c>
      <c r="R744" s="9"/>
      <c r="S744" s="9"/>
    </row>
    <row r="745" spans="1:19" hidden="1" x14ac:dyDescent="0.35">
      <c r="A745">
        <v>744</v>
      </c>
      <c r="B745" s="9">
        <v>47</v>
      </c>
      <c r="C745" s="9">
        <v>11102</v>
      </c>
      <c r="D745" s="7">
        <v>3288</v>
      </c>
      <c r="E745" s="9" t="s">
        <v>58</v>
      </c>
      <c r="F745" s="9">
        <v>8000</v>
      </c>
      <c r="G745" s="9">
        <v>10000</v>
      </c>
      <c r="H745" s="9"/>
      <c r="I745" s="9"/>
      <c r="J745" s="9" t="s">
        <v>104</v>
      </c>
      <c r="K745" s="9" t="s">
        <v>60</v>
      </c>
      <c r="L745" s="9" t="s">
        <v>61</v>
      </c>
      <c r="M745" s="9">
        <v>10</v>
      </c>
      <c r="N745" s="9"/>
      <c r="O745" s="9" t="s">
        <v>62</v>
      </c>
      <c r="P745" s="9">
        <v>1964</v>
      </c>
      <c r="Q745" s="9">
        <v>1964</v>
      </c>
      <c r="R745" s="9" t="s">
        <v>176</v>
      </c>
      <c r="S745" s="9"/>
    </row>
    <row r="746" spans="1:19" hidden="1" x14ac:dyDescent="0.35">
      <c r="A746">
        <v>745</v>
      </c>
      <c r="B746" s="9">
        <v>47</v>
      </c>
      <c r="C746" s="9">
        <v>11102</v>
      </c>
      <c r="D746" s="7">
        <v>3288</v>
      </c>
      <c r="E746" s="9" t="s">
        <v>453</v>
      </c>
      <c r="F746" s="9">
        <v>50000</v>
      </c>
      <c r="G746" s="9">
        <v>60000</v>
      </c>
      <c r="H746" s="9"/>
      <c r="I746" s="9"/>
      <c r="J746" s="9" t="s">
        <v>59</v>
      </c>
      <c r="K746" s="9" t="s">
        <v>60</v>
      </c>
      <c r="L746" s="9" t="s">
        <v>61</v>
      </c>
      <c r="M746" s="9">
        <v>10</v>
      </c>
      <c r="N746" s="9"/>
      <c r="O746" s="9" t="s">
        <v>62</v>
      </c>
      <c r="P746" s="9">
        <v>1964</v>
      </c>
      <c r="Q746" s="9">
        <v>1964</v>
      </c>
      <c r="R746" s="9" t="s">
        <v>176</v>
      </c>
      <c r="S746" s="9"/>
    </row>
    <row r="747" spans="1:19" hidden="1" x14ac:dyDescent="0.35">
      <c r="A747">
        <v>746</v>
      </c>
      <c r="B747" s="9">
        <v>47</v>
      </c>
      <c r="C747" s="9">
        <v>11102</v>
      </c>
      <c r="D747" s="7">
        <v>3288</v>
      </c>
      <c r="E747" s="9" t="s">
        <v>295</v>
      </c>
      <c r="F747" s="9">
        <v>25</v>
      </c>
      <c r="G747" s="9">
        <v>25</v>
      </c>
      <c r="H747" s="9"/>
      <c r="I747" s="9"/>
      <c r="J747" s="9" t="s">
        <v>59</v>
      </c>
      <c r="K747" s="9" t="s">
        <v>121</v>
      </c>
      <c r="L747" s="9" t="s">
        <v>686</v>
      </c>
      <c r="M747" s="9">
        <v>5</v>
      </c>
      <c r="N747" s="9"/>
      <c r="O747" s="9" t="s">
        <v>62</v>
      </c>
      <c r="P747" s="9">
        <v>1967</v>
      </c>
      <c r="Q747" s="9">
        <v>1967</v>
      </c>
      <c r="R747" s="9" t="s">
        <v>176</v>
      </c>
      <c r="S747" s="9"/>
    </row>
    <row r="748" spans="1:19" hidden="1" x14ac:dyDescent="0.35">
      <c r="A748">
        <v>747</v>
      </c>
      <c r="B748" s="9">
        <v>47</v>
      </c>
      <c r="C748" s="9">
        <v>11066</v>
      </c>
      <c r="D748" s="7">
        <v>3288</v>
      </c>
      <c r="E748" s="20" t="s">
        <v>58</v>
      </c>
      <c r="F748" s="9"/>
      <c r="G748" s="9"/>
      <c r="H748" s="9"/>
      <c r="I748" s="9"/>
      <c r="J748" s="9"/>
      <c r="K748" s="9"/>
      <c r="L748" s="9" t="s">
        <v>61</v>
      </c>
      <c r="M748" s="9">
        <v>7</v>
      </c>
      <c r="N748" s="9" t="s">
        <v>86</v>
      </c>
      <c r="O748" s="9" t="s">
        <v>88</v>
      </c>
      <c r="P748" s="9">
        <v>1952</v>
      </c>
      <c r="Q748" s="9">
        <v>1952</v>
      </c>
      <c r="R748" s="9"/>
      <c r="S748" s="9"/>
    </row>
    <row r="749" spans="1:19" hidden="1" x14ac:dyDescent="0.35">
      <c r="A749">
        <v>748</v>
      </c>
      <c r="B749" s="9">
        <v>47</v>
      </c>
      <c r="C749" s="9">
        <v>11066</v>
      </c>
      <c r="D749" s="7">
        <v>3288</v>
      </c>
      <c r="E749" s="20" t="s">
        <v>58</v>
      </c>
      <c r="F749" s="9">
        <v>15000</v>
      </c>
      <c r="G749" s="9">
        <v>20000</v>
      </c>
      <c r="H749" s="9"/>
      <c r="I749" s="9"/>
      <c r="J749" s="9" t="s">
        <v>59</v>
      </c>
      <c r="K749" s="9" t="s">
        <v>60</v>
      </c>
      <c r="L749" s="9" t="s">
        <v>61</v>
      </c>
      <c r="M749" s="9">
        <v>10</v>
      </c>
      <c r="N749" s="9"/>
      <c r="O749" s="9" t="s">
        <v>88</v>
      </c>
      <c r="P749" s="9">
        <v>1964</v>
      </c>
      <c r="Q749" s="9">
        <v>1964</v>
      </c>
      <c r="R749" s="9"/>
      <c r="S749" s="9"/>
    </row>
    <row r="750" spans="1:19" hidden="1" x14ac:dyDescent="0.35">
      <c r="A750">
        <v>749</v>
      </c>
      <c r="B750" s="9">
        <v>47</v>
      </c>
      <c r="C750" s="9">
        <v>11099</v>
      </c>
      <c r="D750" s="7">
        <v>3288</v>
      </c>
      <c r="E750" s="20" t="s">
        <v>709</v>
      </c>
      <c r="F750" s="9"/>
      <c r="G750" s="9"/>
      <c r="H750" s="9">
        <v>50</v>
      </c>
      <c r="I750" s="9">
        <v>249</v>
      </c>
      <c r="J750" s="9" t="s">
        <v>59</v>
      </c>
      <c r="K750" s="9" t="s">
        <v>121</v>
      </c>
      <c r="L750" s="9" t="s">
        <v>686</v>
      </c>
      <c r="M750" s="9">
        <v>4</v>
      </c>
      <c r="N750" s="9"/>
      <c r="O750" s="9" t="s">
        <v>88</v>
      </c>
      <c r="P750" s="9">
        <v>1967</v>
      </c>
      <c r="Q750" s="9">
        <v>1967</v>
      </c>
      <c r="R750" s="9"/>
      <c r="S750" s="9"/>
    </row>
    <row r="751" spans="1:19" hidden="1" x14ac:dyDescent="0.35">
      <c r="A751">
        <v>750</v>
      </c>
      <c r="B751" s="9">
        <v>47</v>
      </c>
      <c r="C751" s="9">
        <v>11002</v>
      </c>
      <c r="D751" s="20">
        <v>3928</v>
      </c>
      <c r="E751" s="20" t="s">
        <v>58</v>
      </c>
      <c r="F751" s="9">
        <v>2</v>
      </c>
      <c r="G751" s="9">
        <v>2</v>
      </c>
      <c r="H751" s="9"/>
      <c r="I751" s="9"/>
      <c r="J751" s="9" t="s">
        <v>135</v>
      </c>
      <c r="K751" s="9" t="s">
        <v>121</v>
      </c>
      <c r="L751" s="9" t="s">
        <v>61</v>
      </c>
      <c r="M751" s="9">
        <v>10</v>
      </c>
      <c r="N751" s="9"/>
      <c r="O751" s="9" t="s">
        <v>62</v>
      </c>
      <c r="P751" s="9">
        <v>1964</v>
      </c>
      <c r="Q751" s="9">
        <v>1964</v>
      </c>
      <c r="R751" s="9"/>
      <c r="S751" s="9"/>
    </row>
    <row r="752" spans="1:19" hidden="1" x14ac:dyDescent="0.35">
      <c r="A752">
        <v>751</v>
      </c>
      <c r="B752" s="9">
        <v>47</v>
      </c>
      <c r="C752" s="9">
        <v>11008</v>
      </c>
      <c r="D752" s="20">
        <v>3928</v>
      </c>
      <c r="E752" s="20" t="s">
        <v>58</v>
      </c>
      <c r="F752" s="9">
        <v>6</v>
      </c>
      <c r="G752" s="9">
        <v>6</v>
      </c>
      <c r="H752" s="9"/>
      <c r="I752" s="9"/>
      <c r="J752" s="9" t="s">
        <v>59</v>
      </c>
      <c r="K752" s="9" t="s">
        <v>121</v>
      </c>
      <c r="L752" s="9" t="s">
        <v>61</v>
      </c>
      <c r="M752" s="9">
        <v>10</v>
      </c>
      <c r="N752" s="9"/>
      <c r="O752" s="9" t="s">
        <v>62</v>
      </c>
      <c r="P752" s="9">
        <v>1964</v>
      </c>
      <c r="Q752" s="9">
        <v>1964</v>
      </c>
      <c r="R752" s="9" t="s">
        <v>176</v>
      </c>
      <c r="S752" s="9"/>
    </row>
    <row r="753" spans="1:19" hidden="1" x14ac:dyDescent="0.35">
      <c r="A753">
        <v>752</v>
      </c>
      <c r="B753" s="9">
        <v>47</v>
      </c>
      <c r="C753" s="9">
        <v>11037</v>
      </c>
      <c r="D753" s="20">
        <v>3928</v>
      </c>
      <c r="E753" s="9" t="s">
        <v>295</v>
      </c>
      <c r="F753" s="9"/>
      <c r="G753" s="9"/>
      <c r="H753" s="9"/>
      <c r="I753" s="9"/>
      <c r="J753" s="9"/>
      <c r="K753" s="9" t="s">
        <v>121</v>
      </c>
      <c r="L753" s="9" t="s">
        <v>686</v>
      </c>
      <c r="M753" s="9">
        <v>2</v>
      </c>
      <c r="N753" s="9" t="s">
        <v>90</v>
      </c>
      <c r="O753" s="9" t="s">
        <v>105</v>
      </c>
      <c r="P753" s="9">
        <v>1964</v>
      </c>
      <c r="Q753" s="9">
        <v>1964</v>
      </c>
      <c r="R753" s="9" t="s">
        <v>176</v>
      </c>
      <c r="S753" s="9"/>
    </row>
    <row r="754" spans="1:19" hidden="1" x14ac:dyDescent="0.35">
      <c r="A754">
        <v>753</v>
      </c>
      <c r="B754" s="9">
        <v>47</v>
      </c>
      <c r="C754" s="9">
        <v>11072</v>
      </c>
      <c r="D754" s="20">
        <v>3928</v>
      </c>
      <c r="E754" s="9" t="s">
        <v>295</v>
      </c>
      <c r="F754" s="9"/>
      <c r="G754" s="9"/>
      <c r="H754" s="9"/>
      <c r="I754" s="9"/>
      <c r="J754" s="9"/>
      <c r="K754" s="9"/>
      <c r="L754" s="9" t="s">
        <v>686</v>
      </c>
      <c r="M754" s="9">
        <v>8</v>
      </c>
      <c r="N754" s="9" t="s">
        <v>90</v>
      </c>
      <c r="O754" s="9" t="s">
        <v>105</v>
      </c>
      <c r="P754" s="9"/>
      <c r="Q754" s="9">
        <v>1947</v>
      </c>
      <c r="R754" s="9" t="s">
        <v>176</v>
      </c>
      <c r="S754" s="9" t="s">
        <v>11</v>
      </c>
    </row>
    <row r="755" spans="1:19" hidden="1" x14ac:dyDescent="0.35">
      <c r="A755">
        <v>754</v>
      </c>
      <c r="B755" s="9">
        <v>47</v>
      </c>
      <c r="C755" s="9">
        <v>11075</v>
      </c>
      <c r="D755" s="20">
        <v>3928</v>
      </c>
      <c r="E755" s="9" t="s">
        <v>58</v>
      </c>
      <c r="F755" s="9">
        <v>5</v>
      </c>
      <c r="G755" s="9">
        <v>5</v>
      </c>
      <c r="H755" s="9"/>
      <c r="I755" s="9"/>
      <c r="J755" s="9" t="s">
        <v>135</v>
      </c>
      <c r="K755" s="9" t="s">
        <v>121</v>
      </c>
      <c r="L755" s="9" t="s">
        <v>61</v>
      </c>
      <c r="M755" s="9">
        <v>10</v>
      </c>
      <c r="N755" s="9"/>
      <c r="O755" s="9" t="s">
        <v>62</v>
      </c>
      <c r="P755" s="9">
        <v>1964</v>
      </c>
      <c r="Q755" s="9">
        <v>1964</v>
      </c>
      <c r="R755" s="9"/>
      <c r="S755" s="9"/>
    </row>
    <row r="756" spans="1:19" hidden="1" x14ac:dyDescent="0.35">
      <c r="A756">
        <v>755</v>
      </c>
      <c r="B756" s="9">
        <v>47</v>
      </c>
      <c r="C756" s="9">
        <v>11075</v>
      </c>
      <c r="D756" s="20">
        <v>3928</v>
      </c>
      <c r="E756" s="9" t="s">
        <v>58</v>
      </c>
      <c r="F756" s="9">
        <v>12</v>
      </c>
      <c r="G756" s="9">
        <v>12</v>
      </c>
      <c r="H756" s="9"/>
      <c r="I756" s="9"/>
      <c r="J756" s="9" t="s">
        <v>104</v>
      </c>
      <c r="K756" s="9" t="s">
        <v>121</v>
      </c>
      <c r="L756" s="9" t="s">
        <v>61</v>
      </c>
      <c r="M756" s="9">
        <v>5</v>
      </c>
      <c r="N756" s="9"/>
      <c r="O756" s="9" t="s">
        <v>62</v>
      </c>
      <c r="P756" s="9">
        <v>1967</v>
      </c>
      <c r="Q756" s="9">
        <v>1967</v>
      </c>
      <c r="R756" s="9"/>
      <c r="S756" s="9"/>
    </row>
    <row r="757" spans="1:19" hidden="1" x14ac:dyDescent="0.35">
      <c r="A757">
        <v>756</v>
      </c>
      <c r="B757" s="9">
        <v>47</v>
      </c>
      <c r="C757" s="9">
        <v>11066</v>
      </c>
      <c r="D757" s="20">
        <v>3928</v>
      </c>
      <c r="E757" s="20" t="s">
        <v>58</v>
      </c>
      <c r="F757" s="9">
        <v>2000</v>
      </c>
      <c r="G757" s="9">
        <v>2000</v>
      </c>
      <c r="H757" s="9"/>
      <c r="I757" s="9"/>
      <c r="J757" s="9" t="s">
        <v>59</v>
      </c>
      <c r="K757" s="9" t="s">
        <v>60</v>
      </c>
      <c r="L757" s="9" t="s">
        <v>61</v>
      </c>
      <c r="M757" s="9">
        <v>10</v>
      </c>
      <c r="N757" s="9"/>
      <c r="O757" s="9" t="s">
        <v>88</v>
      </c>
      <c r="P757" s="9">
        <v>1964</v>
      </c>
      <c r="Q757" s="9">
        <v>1964</v>
      </c>
      <c r="R757" s="9"/>
      <c r="S757" s="9"/>
    </row>
    <row r="758" spans="1:19" hidden="1" x14ac:dyDescent="0.35">
      <c r="A758">
        <v>757</v>
      </c>
      <c r="B758" s="9">
        <v>47</v>
      </c>
      <c r="C758" s="9">
        <v>11099</v>
      </c>
      <c r="D758" s="20">
        <v>3928</v>
      </c>
      <c r="E758" s="20" t="s">
        <v>58</v>
      </c>
      <c r="F758" s="9"/>
      <c r="G758" s="9"/>
      <c r="H758" s="9">
        <v>10000</v>
      </c>
      <c r="I758" s="9">
        <v>19999</v>
      </c>
      <c r="J758" s="9" t="s">
        <v>59</v>
      </c>
      <c r="K758" s="9" t="s">
        <v>60</v>
      </c>
      <c r="L758" s="9" t="s">
        <v>61</v>
      </c>
      <c r="M758" s="9">
        <v>7</v>
      </c>
      <c r="N758" s="9"/>
      <c r="O758" s="9" t="s">
        <v>88</v>
      </c>
      <c r="P758" s="9">
        <v>1952</v>
      </c>
      <c r="Q758" s="9">
        <v>1952</v>
      </c>
      <c r="R758" s="9"/>
      <c r="S758" s="9"/>
    </row>
    <row r="759" spans="1:19" hidden="1" x14ac:dyDescent="0.35">
      <c r="A759">
        <v>758</v>
      </c>
      <c r="B759" s="9">
        <v>47</v>
      </c>
      <c r="C759" s="9">
        <v>11099</v>
      </c>
      <c r="D759" s="20">
        <v>3928</v>
      </c>
      <c r="E759" s="20" t="s">
        <v>58</v>
      </c>
      <c r="F759" s="9">
        <v>10000</v>
      </c>
      <c r="G759" s="9">
        <v>10000</v>
      </c>
      <c r="H759" s="9"/>
      <c r="I759" s="9"/>
      <c r="J759" s="9" t="s">
        <v>59</v>
      </c>
      <c r="K759" s="9" t="s">
        <v>60</v>
      </c>
      <c r="L759" s="9" t="s">
        <v>61</v>
      </c>
      <c r="M759" s="9">
        <v>4</v>
      </c>
      <c r="N759" s="9"/>
      <c r="O759" s="9" t="s">
        <v>88</v>
      </c>
      <c r="P759" s="9">
        <v>1967</v>
      </c>
      <c r="Q759" s="9">
        <v>1967</v>
      </c>
      <c r="R759" s="9"/>
      <c r="S759" s="9"/>
    </row>
    <row r="760" spans="1:19" hidden="1" x14ac:dyDescent="0.35">
      <c r="A760">
        <v>759</v>
      </c>
      <c r="B760" s="9">
        <v>47</v>
      </c>
      <c r="C760" s="9">
        <v>11002</v>
      </c>
      <c r="D760" s="7">
        <v>3650</v>
      </c>
      <c r="E760" s="20" t="s">
        <v>58</v>
      </c>
      <c r="F760" s="9">
        <v>40</v>
      </c>
      <c r="G760" s="9">
        <v>40</v>
      </c>
      <c r="H760" s="9"/>
      <c r="I760" s="9"/>
      <c r="J760" s="9" t="s">
        <v>59</v>
      </c>
      <c r="K760" s="9" t="s">
        <v>121</v>
      </c>
      <c r="L760" s="9" t="s">
        <v>61</v>
      </c>
      <c r="M760" s="9">
        <v>10</v>
      </c>
      <c r="N760" s="9"/>
      <c r="O760" s="9" t="s">
        <v>62</v>
      </c>
      <c r="P760" s="9">
        <v>1964</v>
      </c>
      <c r="Q760" s="9">
        <v>1964</v>
      </c>
      <c r="R760" s="9"/>
      <c r="S760" s="9"/>
    </row>
    <row r="761" spans="1:19" hidden="1" x14ac:dyDescent="0.35">
      <c r="A761">
        <v>760</v>
      </c>
      <c r="B761" s="9">
        <v>47</v>
      </c>
      <c r="C761" s="9">
        <v>11012</v>
      </c>
      <c r="D761" s="7">
        <v>3650</v>
      </c>
      <c r="E761" s="20" t="s">
        <v>453</v>
      </c>
      <c r="F761" s="9">
        <v>10</v>
      </c>
      <c r="G761" s="9">
        <v>10</v>
      </c>
      <c r="H761" s="9"/>
      <c r="I761" s="9"/>
      <c r="J761" s="9" t="s">
        <v>59</v>
      </c>
      <c r="K761" s="9" t="s">
        <v>121</v>
      </c>
      <c r="L761" s="9" t="s">
        <v>61</v>
      </c>
      <c r="M761" s="9">
        <v>10</v>
      </c>
      <c r="N761" s="9"/>
      <c r="O761" s="9" t="s">
        <v>62</v>
      </c>
      <c r="P761" s="9">
        <v>1964</v>
      </c>
      <c r="Q761" s="9">
        <v>1964</v>
      </c>
      <c r="R761" s="9" t="s">
        <v>176</v>
      </c>
      <c r="S761" s="9"/>
    </row>
    <row r="762" spans="1:19" hidden="1" x14ac:dyDescent="0.35">
      <c r="A762">
        <v>761</v>
      </c>
      <c r="B762" s="9">
        <v>47</v>
      </c>
      <c r="C762" s="9">
        <v>11056</v>
      </c>
      <c r="D762" s="7">
        <v>3650</v>
      </c>
      <c r="E762" s="20" t="s">
        <v>58</v>
      </c>
      <c r="F762" s="9">
        <v>1</v>
      </c>
      <c r="G762" s="9">
        <v>1</v>
      </c>
      <c r="H762" s="9"/>
      <c r="I762" s="9"/>
      <c r="J762" s="9" t="s">
        <v>59</v>
      </c>
      <c r="K762" s="9" t="s">
        <v>121</v>
      </c>
      <c r="L762" s="9" t="s">
        <v>61</v>
      </c>
      <c r="M762" s="9">
        <v>10</v>
      </c>
      <c r="N762" s="9"/>
      <c r="O762" s="9" t="s">
        <v>62</v>
      </c>
      <c r="P762" s="9">
        <v>1964</v>
      </c>
      <c r="Q762" s="9">
        <v>1964</v>
      </c>
      <c r="R762" s="9"/>
      <c r="S762" s="9"/>
    </row>
    <row r="763" spans="1:19" hidden="1" x14ac:dyDescent="0.35">
      <c r="A763">
        <v>762</v>
      </c>
      <c r="B763" s="9">
        <v>47</v>
      </c>
      <c r="C763" s="9">
        <v>11056</v>
      </c>
      <c r="D763" s="7">
        <v>3650</v>
      </c>
      <c r="E763" s="20" t="s">
        <v>709</v>
      </c>
      <c r="F763" s="9">
        <v>1</v>
      </c>
      <c r="G763" s="9">
        <v>1</v>
      </c>
      <c r="H763" s="9"/>
      <c r="I763" s="9"/>
      <c r="J763" s="9" t="s">
        <v>59</v>
      </c>
      <c r="K763" s="9" t="s">
        <v>121</v>
      </c>
      <c r="L763" s="9" t="s">
        <v>686</v>
      </c>
      <c r="M763" s="9">
        <v>5</v>
      </c>
      <c r="N763" s="9"/>
      <c r="O763" s="9" t="s">
        <v>62</v>
      </c>
      <c r="P763" s="9">
        <v>1967</v>
      </c>
      <c r="Q763" s="9">
        <v>1967</v>
      </c>
      <c r="R763" s="9"/>
      <c r="S763" s="9"/>
    </row>
    <row r="764" spans="1:19" hidden="1" x14ac:dyDescent="0.35">
      <c r="A764">
        <v>763</v>
      </c>
      <c r="B764" s="9">
        <v>47</v>
      </c>
      <c r="C764" s="9">
        <v>11006</v>
      </c>
      <c r="D764" s="7">
        <v>3650</v>
      </c>
      <c r="E764" s="9" t="s">
        <v>295</v>
      </c>
      <c r="F764" s="9">
        <v>1</v>
      </c>
      <c r="G764" s="9">
        <v>1</v>
      </c>
      <c r="H764" s="9"/>
      <c r="I764" s="9"/>
      <c r="J764" s="9" t="s">
        <v>59</v>
      </c>
      <c r="K764" s="9" t="s">
        <v>121</v>
      </c>
      <c r="L764" s="9" t="s">
        <v>686</v>
      </c>
      <c r="M764" s="9">
        <v>10</v>
      </c>
      <c r="N764" s="9"/>
      <c r="O764" s="9" t="s">
        <v>62</v>
      </c>
      <c r="P764" s="9">
        <v>1964</v>
      </c>
      <c r="Q764" s="9">
        <v>1964</v>
      </c>
      <c r="R764" s="9" t="s">
        <v>176</v>
      </c>
      <c r="S764" s="9"/>
    </row>
    <row r="765" spans="1:19" hidden="1" x14ac:dyDescent="0.35">
      <c r="A765">
        <v>764</v>
      </c>
      <c r="B765" s="9">
        <v>47</v>
      </c>
      <c r="C765" s="9">
        <v>11016</v>
      </c>
      <c r="D765" s="7">
        <v>3650</v>
      </c>
      <c r="E765" s="9" t="s">
        <v>295</v>
      </c>
      <c r="F765" s="9">
        <v>1</v>
      </c>
      <c r="G765" s="9">
        <v>1</v>
      </c>
      <c r="H765" s="9"/>
      <c r="I765" s="9"/>
      <c r="J765" s="9" t="s">
        <v>59</v>
      </c>
      <c r="K765" s="9" t="s">
        <v>121</v>
      </c>
      <c r="L765" s="9" t="s">
        <v>686</v>
      </c>
      <c r="M765" s="9">
        <v>10</v>
      </c>
      <c r="N765" s="9"/>
      <c r="O765" s="9" t="s">
        <v>62</v>
      </c>
      <c r="P765" s="9">
        <v>1964</v>
      </c>
      <c r="Q765" s="9">
        <v>1964</v>
      </c>
      <c r="R765" s="9" t="s">
        <v>176</v>
      </c>
      <c r="S765" s="9"/>
    </row>
    <row r="766" spans="1:19" hidden="1" x14ac:dyDescent="0.35">
      <c r="A766">
        <v>765</v>
      </c>
      <c r="B766" s="9">
        <v>47</v>
      </c>
      <c r="C766" s="9">
        <v>11035</v>
      </c>
      <c r="D766" s="7">
        <v>3650</v>
      </c>
      <c r="E766" s="9" t="s">
        <v>453</v>
      </c>
      <c r="F766" s="9">
        <v>2</v>
      </c>
      <c r="G766" s="9">
        <v>2</v>
      </c>
      <c r="H766" s="9"/>
      <c r="I766" s="9"/>
      <c r="J766" s="9" t="s">
        <v>59</v>
      </c>
      <c r="K766" s="9" t="s">
        <v>361</v>
      </c>
      <c r="L766" s="9" t="s">
        <v>61</v>
      </c>
      <c r="M766" s="9">
        <v>10</v>
      </c>
      <c r="N766" s="9"/>
      <c r="O766" s="9" t="s">
        <v>105</v>
      </c>
      <c r="P766" s="9">
        <v>1964</v>
      </c>
      <c r="Q766" s="9">
        <v>1964</v>
      </c>
      <c r="R766" s="9" t="s">
        <v>176</v>
      </c>
      <c r="S766" s="9"/>
    </row>
    <row r="767" spans="1:19" hidden="1" x14ac:dyDescent="0.35">
      <c r="A767">
        <v>766</v>
      </c>
      <c r="B767" s="9">
        <v>47</v>
      </c>
      <c r="C767" s="9">
        <v>11062</v>
      </c>
      <c r="D767" s="7">
        <v>3650</v>
      </c>
      <c r="E767" s="9" t="s">
        <v>173</v>
      </c>
      <c r="F767" s="9">
        <v>3</v>
      </c>
      <c r="G767" s="9">
        <v>3</v>
      </c>
      <c r="H767" s="9"/>
      <c r="I767" s="9"/>
      <c r="J767" s="9" t="s">
        <v>154</v>
      </c>
      <c r="K767" s="9" t="s">
        <v>121</v>
      </c>
      <c r="L767" s="9" t="s">
        <v>686</v>
      </c>
      <c r="M767" s="9">
        <v>5</v>
      </c>
      <c r="N767" s="9"/>
      <c r="O767" s="9" t="s">
        <v>62</v>
      </c>
      <c r="P767" s="9">
        <v>1967</v>
      </c>
      <c r="Q767" s="9">
        <v>1967</v>
      </c>
      <c r="R767" s="9"/>
      <c r="S767" s="9"/>
    </row>
    <row r="768" spans="1:19" hidden="1" x14ac:dyDescent="0.35">
      <c r="A768">
        <v>767</v>
      </c>
      <c r="B768" s="9">
        <v>47</v>
      </c>
      <c r="C768" s="9">
        <v>11099</v>
      </c>
      <c r="D768" s="7">
        <v>3650</v>
      </c>
      <c r="E768" s="20" t="s">
        <v>173</v>
      </c>
      <c r="F768" s="9">
        <v>1</v>
      </c>
      <c r="G768" s="9">
        <v>1</v>
      </c>
      <c r="H768" s="9"/>
      <c r="I768" s="9"/>
      <c r="J768" s="9" t="s">
        <v>59</v>
      </c>
      <c r="K768" s="9" t="s">
        <v>121</v>
      </c>
      <c r="L768" s="9" t="s">
        <v>686</v>
      </c>
      <c r="M768" s="9">
        <v>7</v>
      </c>
      <c r="N768" s="9"/>
      <c r="O768" s="9" t="s">
        <v>88</v>
      </c>
      <c r="P768" s="9">
        <v>1952</v>
      </c>
      <c r="Q768" s="9">
        <v>1952</v>
      </c>
      <c r="R768" s="9"/>
      <c r="S768" s="9"/>
    </row>
    <row r="769" spans="1:19" hidden="1" x14ac:dyDescent="0.35">
      <c r="A769">
        <v>768</v>
      </c>
      <c r="B769" s="9">
        <v>47</v>
      </c>
      <c r="C769" s="9">
        <v>11099</v>
      </c>
      <c r="D769" s="7">
        <v>3650</v>
      </c>
      <c r="E769" s="20" t="s">
        <v>173</v>
      </c>
      <c r="F769" s="9">
        <v>2</v>
      </c>
      <c r="G769" s="9">
        <v>2</v>
      </c>
      <c r="H769" s="9"/>
      <c r="I769" s="9"/>
      <c r="J769" s="9" t="s">
        <v>59</v>
      </c>
      <c r="K769" s="9" t="s">
        <v>121</v>
      </c>
      <c r="L769" s="9" t="s">
        <v>686</v>
      </c>
      <c r="M769" s="9">
        <v>4</v>
      </c>
      <c r="N769" s="9"/>
      <c r="O769" s="9" t="s">
        <v>88</v>
      </c>
      <c r="P769" s="9">
        <v>1967</v>
      </c>
      <c r="Q769" s="9">
        <v>1967</v>
      </c>
      <c r="R769" s="9" t="s">
        <v>1712</v>
      </c>
      <c r="S769" s="9"/>
    </row>
    <row r="770" spans="1:19" hidden="1" x14ac:dyDescent="0.35">
      <c r="A770">
        <v>769</v>
      </c>
      <c r="B770" s="11">
        <v>48</v>
      </c>
      <c r="C770" s="11">
        <v>1006</v>
      </c>
      <c r="D770" s="7">
        <v>3295</v>
      </c>
      <c r="E770" s="11" t="s">
        <v>58</v>
      </c>
      <c r="F770" s="11">
        <v>350</v>
      </c>
      <c r="G770" s="11">
        <v>400</v>
      </c>
      <c r="H770" s="11"/>
      <c r="I770" s="11"/>
      <c r="J770" s="11" t="s">
        <v>59</v>
      </c>
      <c r="K770" s="11" t="s">
        <v>60</v>
      </c>
      <c r="L770" s="11" t="s">
        <v>61</v>
      </c>
      <c r="M770" s="11">
        <v>11</v>
      </c>
      <c r="N770" s="11"/>
      <c r="O770" s="11" t="s">
        <v>88</v>
      </c>
      <c r="P770" s="7">
        <v>1993</v>
      </c>
      <c r="Q770" s="11">
        <v>1966</v>
      </c>
      <c r="R770" s="11"/>
      <c r="S770" s="11"/>
    </row>
    <row r="771" spans="1:19" hidden="1" x14ac:dyDescent="0.35">
      <c r="A771">
        <v>770</v>
      </c>
      <c r="B771" s="11">
        <v>48</v>
      </c>
      <c r="C771" s="11">
        <v>1006</v>
      </c>
      <c r="D771" s="7">
        <v>3295</v>
      </c>
      <c r="E771" s="11" t="s">
        <v>58</v>
      </c>
      <c r="F771" s="11">
        <v>25</v>
      </c>
      <c r="G771" s="11">
        <v>25</v>
      </c>
      <c r="H771" s="11"/>
      <c r="I771" s="11"/>
      <c r="J771" s="11" t="s">
        <v>59</v>
      </c>
      <c r="K771" s="11" t="s">
        <v>60</v>
      </c>
      <c r="L771" s="11" t="s">
        <v>61</v>
      </c>
      <c r="M771" s="11">
        <v>8</v>
      </c>
      <c r="N771" s="11"/>
      <c r="O771" s="11" t="s">
        <v>88</v>
      </c>
      <c r="P771" s="7">
        <v>1993</v>
      </c>
      <c r="Q771" s="11">
        <v>1966</v>
      </c>
      <c r="R771" s="11"/>
      <c r="S771" s="11"/>
    </row>
    <row r="772" spans="1:19" hidden="1" x14ac:dyDescent="0.35">
      <c r="A772">
        <v>771</v>
      </c>
      <c r="B772" s="11">
        <v>48</v>
      </c>
      <c r="C772" s="11">
        <v>1006</v>
      </c>
      <c r="D772" s="7">
        <v>3295</v>
      </c>
      <c r="E772" s="11" t="s">
        <v>58</v>
      </c>
      <c r="F772" s="11">
        <v>350</v>
      </c>
      <c r="G772" s="11">
        <v>400</v>
      </c>
      <c r="H772" s="11"/>
      <c r="I772" s="11"/>
      <c r="J772" s="11" t="s">
        <v>59</v>
      </c>
      <c r="K772" s="11" t="s">
        <v>60</v>
      </c>
      <c r="L772" s="11" t="s">
        <v>61</v>
      </c>
      <c r="M772" s="11">
        <v>4</v>
      </c>
      <c r="N772" s="11"/>
      <c r="O772" s="11" t="s">
        <v>88</v>
      </c>
      <c r="P772" s="7">
        <v>1993</v>
      </c>
      <c r="Q772" s="11">
        <v>1967</v>
      </c>
      <c r="R772" s="11"/>
      <c r="S772" s="11"/>
    </row>
    <row r="773" spans="1:19" hidden="1" x14ac:dyDescent="0.35">
      <c r="A773">
        <v>772</v>
      </c>
      <c r="B773" s="11">
        <v>48</v>
      </c>
      <c r="C773" s="11">
        <v>1006</v>
      </c>
      <c r="D773" s="7">
        <v>3295</v>
      </c>
      <c r="E773" s="20" t="s">
        <v>58</v>
      </c>
      <c r="F773" s="11">
        <v>200</v>
      </c>
      <c r="G773" s="11">
        <v>200</v>
      </c>
      <c r="H773" s="11"/>
      <c r="I773" s="11"/>
      <c r="J773" s="11" t="s">
        <v>59</v>
      </c>
      <c r="K773" s="11" t="s">
        <v>60</v>
      </c>
      <c r="L773" s="11" t="s">
        <v>1518</v>
      </c>
      <c r="M773" s="11">
        <v>2</v>
      </c>
      <c r="N773" s="11"/>
      <c r="O773" s="11" t="s">
        <v>88</v>
      </c>
      <c r="P773" s="7">
        <v>1993</v>
      </c>
      <c r="Q773" s="11">
        <v>1966</v>
      </c>
      <c r="R773" s="11"/>
      <c r="S773" s="11"/>
    </row>
    <row r="774" spans="1:19" hidden="1" x14ac:dyDescent="0.35">
      <c r="A774">
        <v>773</v>
      </c>
      <c r="B774" s="11">
        <v>48</v>
      </c>
      <c r="C774" s="11">
        <v>1006</v>
      </c>
      <c r="D774" s="7">
        <v>3268</v>
      </c>
      <c r="E774" s="20" t="s">
        <v>709</v>
      </c>
      <c r="F774" s="11">
        <v>1</v>
      </c>
      <c r="G774" s="11">
        <v>1</v>
      </c>
      <c r="H774" s="11"/>
      <c r="I774" s="11"/>
      <c r="J774" s="11" t="s">
        <v>59</v>
      </c>
      <c r="K774" s="11" t="s">
        <v>121</v>
      </c>
      <c r="L774" s="11" t="s">
        <v>1518</v>
      </c>
      <c r="M774" s="11">
        <v>4</v>
      </c>
      <c r="N774" s="11"/>
      <c r="O774" s="11" t="s">
        <v>88</v>
      </c>
      <c r="P774" s="11">
        <v>1967</v>
      </c>
      <c r="Q774" s="11">
        <v>1967</v>
      </c>
      <c r="R774" s="11"/>
      <c r="S774" s="11"/>
    </row>
    <row r="775" spans="1:19" hidden="1" x14ac:dyDescent="0.35">
      <c r="A775">
        <v>774</v>
      </c>
      <c r="B775" s="11">
        <v>48</v>
      </c>
      <c r="C775" s="11">
        <v>1006</v>
      </c>
      <c r="D775" s="7">
        <v>3294</v>
      </c>
      <c r="E775" s="11" t="s">
        <v>58</v>
      </c>
      <c r="F775" s="11">
        <v>1500</v>
      </c>
      <c r="G775" s="11">
        <v>3000</v>
      </c>
      <c r="H775" s="11"/>
      <c r="I775" s="11"/>
      <c r="J775" s="11" t="s">
        <v>59</v>
      </c>
      <c r="K775" s="11" t="s">
        <v>60</v>
      </c>
      <c r="L775" s="11" t="s">
        <v>61</v>
      </c>
      <c r="M775" s="11">
        <v>2</v>
      </c>
      <c r="N775" s="11"/>
      <c r="O775" s="11" t="s">
        <v>88</v>
      </c>
      <c r="P775" s="11">
        <v>1966</v>
      </c>
      <c r="Q775" s="11">
        <v>1966</v>
      </c>
      <c r="R775" s="11"/>
      <c r="S775" s="11"/>
    </row>
    <row r="776" spans="1:19" hidden="1" x14ac:dyDescent="0.35">
      <c r="A776">
        <v>775</v>
      </c>
      <c r="B776" s="11">
        <v>48</v>
      </c>
      <c r="C776" s="11">
        <v>1006</v>
      </c>
      <c r="D776" s="7">
        <v>3294</v>
      </c>
      <c r="E776" s="11" t="s">
        <v>58</v>
      </c>
      <c r="F776" s="11">
        <v>1500</v>
      </c>
      <c r="G776" s="11">
        <v>3000</v>
      </c>
      <c r="H776" s="11"/>
      <c r="I776" s="11"/>
      <c r="J776" s="11" t="s">
        <v>59</v>
      </c>
      <c r="K776" s="11" t="s">
        <v>60</v>
      </c>
      <c r="L776" s="11" t="s">
        <v>61</v>
      </c>
      <c r="M776" s="11">
        <v>10</v>
      </c>
      <c r="N776" s="11"/>
      <c r="O776" s="11" t="s">
        <v>88</v>
      </c>
      <c r="P776" s="11">
        <v>1966</v>
      </c>
      <c r="Q776" s="11">
        <v>1966</v>
      </c>
      <c r="R776" s="11"/>
      <c r="S776" s="11"/>
    </row>
    <row r="777" spans="1:19" hidden="1" x14ac:dyDescent="0.35">
      <c r="A777">
        <v>776</v>
      </c>
      <c r="B777" s="11">
        <v>48</v>
      </c>
      <c r="C777" s="11">
        <v>1006</v>
      </c>
      <c r="D777" s="7">
        <v>3294</v>
      </c>
      <c r="E777" s="11" t="s">
        <v>58</v>
      </c>
      <c r="F777" s="11">
        <v>1500</v>
      </c>
      <c r="G777" s="11">
        <v>3000</v>
      </c>
      <c r="H777" s="11"/>
      <c r="I777" s="11"/>
      <c r="J777" s="11" t="s">
        <v>59</v>
      </c>
      <c r="K777" s="11" t="s">
        <v>60</v>
      </c>
      <c r="L777" s="11" t="s">
        <v>61</v>
      </c>
      <c r="M777" s="11">
        <v>11</v>
      </c>
      <c r="N777" s="11"/>
      <c r="O777" s="11" t="s">
        <v>88</v>
      </c>
      <c r="P777" s="11">
        <v>1966</v>
      </c>
      <c r="Q777" s="11">
        <v>1966</v>
      </c>
      <c r="R777" s="11"/>
      <c r="S777" s="11"/>
    </row>
    <row r="778" spans="1:19" hidden="1" x14ac:dyDescent="0.35">
      <c r="A778">
        <v>777</v>
      </c>
      <c r="B778" s="11">
        <v>48</v>
      </c>
      <c r="C778" s="11">
        <v>1006</v>
      </c>
      <c r="D778" s="7">
        <v>3294</v>
      </c>
      <c r="E778" s="11" t="s">
        <v>58</v>
      </c>
      <c r="F778" s="11">
        <v>1500</v>
      </c>
      <c r="G778" s="11">
        <v>3000</v>
      </c>
      <c r="H778" s="11"/>
      <c r="I778" s="11"/>
      <c r="J778" s="11" t="s">
        <v>59</v>
      </c>
      <c r="K778" s="11" t="s">
        <v>60</v>
      </c>
      <c r="L778" s="11" t="s">
        <v>61</v>
      </c>
      <c r="M778" s="11">
        <v>4</v>
      </c>
      <c r="N778" s="11"/>
      <c r="O778" s="11" t="s">
        <v>88</v>
      </c>
      <c r="P778" s="11">
        <v>1967</v>
      </c>
      <c r="Q778" s="11">
        <v>1967</v>
      </c>
      <c r="R778" s="11"/>
      <c r="S778" s="11"/>
    </row>
    <row r="779" spans="1:19" hidden="1" x14ac:dyDescent="0.35">
      <c r="A779">
        <v>778</v>
      </c>
      <c r="B779" s="11">
        <v>48</v>
      </c>
      <c r="C779" s="11">
        <v>1006</v>
      </c>
      <c r="D779" s="7">
        <v>3294</v>
      </c>
      <c r="E779" s="11" t="s">
        <v>58</v>
      </c>
      <c r="F779" s="11">
        <v>40</v>
      </c>
      <c r="G779" s="11">
        <v>40</v>
      </c>
      <c r="H779" s="11"/>
      <c r="I779" s="11"/>
      <c r="J779" s="11" t="s">
        <v>59</v>
      </c>
      <c r="K779" s="11" t="s">
        <v>60</v>
      </c>
      <c r="L779" s="11" t="s">
        <v>1518</v>
      </c>
      <c r="M779" s="11">
        <v>8</v>
      </c>
      <c r="N779" s="11"/>
      <c r="O779" s="11" t="s">
        <v>88</v>
      </c>
      <c r="P779" s="11">
        <v>1966</v>
      </c>
      <c r="Q779" s="11">
        <v>1966</v>
      </c>
      <c r="R779" s="11"/>
      <c r="S779" s="11"/>
    </row>
    <row r="780" spans="1:19" hidden="1" x14ac:dyDescent="0.35">
      <c r="A780">
        <v>779</v>
      </c>
      <c r="B780" s="11">
        <v>48</v>
      </c>
      <c r="C780" s="11">
        <v>1006</v>
      </c>
      <c r="D780" s="7">
        <v>3298</v>
      </c>
      <c r="E780" s="11" t="s">
        <v>58</v>
      </c>
      <c r="F780" s="11">
        <v>500</v>
      </c>
      <c r="G780" s="11">
        <v>1000</v>
      </c>
      <c r="H780" s="11"/>
      <c r="I780" s="11"/>
      <c r="J780" s="11" t="s">
        <v>59</v>
      </c>
      <c r="K780" s="11" t="s">
        <v>60</v>
      </c>
      <c r="L780" s="11" t="s">
        <v>61</v>
      </c>
      <c r="M780" s="11">
        <v>10</v>
      </c>
      <c r="N780" s="11"/>
      <c r="O780" s="11" t="s">
        <v>88</v>
      </c>
      <c r="P780" s="11">
        <v>1966</v>
      </c>
      <c r="Q780" s="11">
        <v>1966</v>
      </c>
      <c r="R780" s="11"/>
      <c r="S780" s="11"/>
    </row>
    <row r="781" spans="1:19" hidden="1" x14ac:dyDescent="0.35">
      <c r="A781">
        <v>780</v>
      </c>
      <c r="B781" s="11">
        <v>48</v>
      </c>
      <c r="C781" s="11">
        <v>1006</v>
      </c>
      <c r="D781" s="7">
        <v>3298</v>
      </c>
      <c r="E781" s="11" t="s">
        <v>58</v>
      </c>
      <c r="F781" s="11">
        <v>500</v>
      </c>
      <c r="G781" s="11">
        <v>1000</v>
      </c>
      <c r="H781" s="11"/>
      <c r="I781" s="11"/>
      <c r="J781" s="11" t="s">
        <v>59</v>
      </c>
      <c r="K781" s="11" t="s">
        <v>60</v>
      </c>
      <c r="L781" s="11" t="s">
        <v>61</v>
      </c>
      <c r="M781" s="11">
        <v>11</v>
      </c>
      <c r="N781" s="11"/>
      <c r="O781" s="11" t="s">
        <v>88</v>
      </c>
      <c r="P781" s="11">
        <v>1966</v>
      </c>
      <c r="Q781" s="11">
        <v>1966</v>
      </c>
      <c r="R781" s="11"/>
      <c r="S781" s="11"/>
    </row>
    <row r="782" spans="1:19" hidden="1" x14ac:dyDescent="0.35">
      <c r="A782">
        <v>781</v>
      </c>
      <c r="B782" s="11">
        <v>48</v>
      </c>
      <c r="C782" s="11">
        <v>1006</v>
      </c>
      <c r="D782" s="7">
        <v>3298</v>
      </c>
      <c r="E782" s="11" t="s">
        <v>58</v>
      </c>
      <c r="F782" s="11">
        <v>3000</v>
      </c>
      <c r="G782" s="11">
        <v>3000</v>
      </c>
      <c r="H782" s="11"/>
      <c r="I782" s="11"/>
      <c r="J782" s="11" t="s">
        <v>59</v>
      </c>
      <c r="K782" s="11" t="s">
        <v>60</v>
      </c>
      <c r="L782" s="11" t="s">
        <v>61</v>
      </c>
      <c r="M782" s="11">
        <v>2</v>
      </c>
      <c r="N782" s="11"/>
      <c r="O782" s="11" t="s">
        <v>88</v>
      </c>
      <c r="P782" s="11">
        <v>1966</v>
      </c>
      <c r="Q782" s="11">
        <v>1966</v>
      </c>
      <c r="R782" s="11"/>
      <c r="S782" s="11"/>
    </row>
    <row r="783" spans="1:19" hidden="1" x14ac:dyDescent="0.35">
      <c r="A783">
        <v>782</v>
      </c>
      <c r="B783" s="11">
        <v>48</v>
      </c>
      <c r="C783" s="11">
        <v>1006</v>
      </c>
      <c r="D783" s="7">
        <v>3298</v>
      </c>
      <c r="E783" s="11" t="s">
        <v>58</v>
      </c>
      <c r="F783" s="11">
        <v>40</v>
      </c>
      <c r="G783" s="11">
        <v>40</v>
      </c>
      <c r="H783" s="11"/>
      <c r="I783" s="11"/>
      <c r="J783" s="11" t="s">
        <v>59</v>
      </c>
      <c r="K783" s="11" t="s">
        <v>60</v>
      </c>
      <c r="L783" s="11" t="s">
        <v>61</v>
      </c>
      <c r="M783" s="11">
        <v>8</v>
      </c>
      <c r="N783" s="11"/>
      <c r="O783" s="11" t="s">
        <v>88</v>
      </c>
      <c r="P783" s="11">
        <v>1966</v>
      </c>
      <c r="Q783" s="11">
        <v>1966</v>
      </c>
      <c r="R783" s="11"/>
      <c r="S783" s="11"/>
    </row>
    <row r="784" spans="1:19" hidden="1" x14ac:dyDescent="0.35">
      <c r="A784">
        <v>783</v>
      </c>
      <c r="B784" s="11">
        <v>48</v>
      </c>
      <c r="C784" s="11">
        <v>1006</v>
      </c>
      <c r="D784" s="7">
        <v>3298</v>
      </c>
      <c r="E784" s="11" t="s">
        <v>58</v>
      </c>
      <c r="F784" s="11">
        <v>350</v>
      </c>
      <c r="G784" s="11">
        <v>350</v>
      </c>
      <c r="H784" s="11"/>
      <c r="I784" s="11"/>
      <c r="J784" s="11" t="s">
        <v>59</v>
      </c>
      <c r="K784" s="11" t="s">
        <v>60</v>
      </c>
      <c r="L784" s="11" t="s">
        <v>61</v>
      </c>
      <c r="M784" s="11">
        <v>4</v>
      </c>
      <c r="N784" s="11"/>
      <c r="O784" s="11" t="s">
        <v>88</v>
      </c>
      <c r="P784" s="11">
        <v>1967</v>
      </c>
      <c r="Q784" s="11">
        <v>1967</v>
      </c>
      <c r="R784" s="11"/>
      <c r="S784" s="11"/>
    </row>
    <row r="785" spans="1:19" hidden="1" x14ac:dyDescent="0.35">
      <c r="A785">
        <v>784</v>
      </c>
      <c r="B785" s="11">
        <v>48</v>
      </c>
      <c r="C785" s="11">
        <v>1006</v>
      </c>
      <c r="D785" s="7">
        <v>3658</v>
      </c>
      <c r="E785" s="11" t="s">
        <v>709</v>
      </c>
      <c r="F785" s="11">
        <v>20</v>
      </c>
      <c r="G785" s="11">
        <v>20</v>
      </c>
      <c r="H785" s="11"/>
      <c r="I785" s="11"/>
      <c r="J785" s="11" t="s">
        <v>59</v>
      </c>
      <c r="K785" s="11" t="s">
        <v>121</v>
      </c>
      <c r="L785" s="11" t="s">
        <v>1518</v>
      </c>
      <c r="M785" s="11">
        <v>10</v>
      </c>
      <c r="N785" s="11"/>
      <c r="O785" s="11" t="s">
        <v>88</v>
      </c>
      <c r="P785" s="11">
        <v>1966</v>
      </c>
      <c r="Q785" s="11">
        <v>1966</v>
      </c>
      <c r="R785" s="11"/>
      <c r="S785" s="11"/>
    </row>
    <row r="786" spans="1:19" hidden="1" x14ac:dyDescent="0.35">
      <c r="A786">
        <v>785</v>
      </c>
      <c r="B786" s="11">
        <v>48</v>
      </c>
      <c r="C786" s="11">
        <v>1006</v>
      </c>
      <c r="D786" s="7">
        <v>3649</v>
      </c>
      <c r="E786" s="11" t="s">
        <v>709</v>
      </c>
      <c r="F786" s="11">
        <v>1</v>
      </c>
      <c r="G786" s="11">
        <v>1</v>
      </c>
      <c r="H786" s="11"/>
      <c r="I786" s="11"/>
      <c r="J786" s="11" t="s">
        <v>59</v>
      </c>
      <c r="K786" s="11" t="s">
        <v>121</v>
      </c>
      <c r="L786" s="11" t="s">
        <v>1518</v>
      </c>
      <c r="M786" s="11">
        <v>11</v>
      </c>
      <c r="N786" s="11"/>
      <c r="O786" s="11" t="s">
        <v>88</v>
      </c>
      <c r="P786" s="11">
        <v>1966</v>
      </c>
      <c r="Q786" s="11">
        <v>1966</v>
      </c>
      <c r="R786" s="11"/>
      <c r="S786" s="11"/>
    </row>
    <row r="787" spans="1:19" hidden="1" x14ac:dyDescent="0.35">
      <c r="A787">
        <v>786</v>
      </c>
      <c r="B787" s="11">
        <v>48</v>
      </c>
      <c r="C787" s="11">
        <v>1006</v>
      </c>
      <c r="D787" s="7">
        <v>3288</v>
      </c>
      <c r="E787" s="11" t="s">
        <v>709</v>
      </c>
      <c r="F787" s="11">
        <v>3</v>
      </c>
      <c r="G787" s="11">
        <v>3</v>
      </c>
      <c r="H787" s="11"/>
      <c r="I787" s="11"/>
      <c r="J787" s="11" t="s">
        <v>59</v>
      </c>
      <c r="K787" s="11" t="s">
        <v>121</v>
      </c>
      <c r="L787" s="11" t="s">
        <v>1518</v>
      </c>
      <c r="M787" s="11">
        <v>2</v>
      </c>
      <c r="N787" s="11"/>
      <c r="O787" s="11" t="s">
        <v>88</v>
      </c>
      <c r="P787" s="11">
        <v>1966</v>
      </c>
      <c r="Q787" s="11">
        <v>1966</v>
      </c>
      <c r="R787" s="11"/>
      <c r="S787" s="11"/>
    </row>
    <row r="788" spans="1:19" hidden="1" x14ac:dyDescent="0.35">
      <c r="A788">
        <v>787</v>
      </c>
      <c r="B788" s="11">
        <v>48</v>
      </c>
      <c r="C788" s="11">
        <v>1006</v>
      </c>
      <c r="D788" s="7">
        <v>3650</v>
      </c>
      <c r="E788" s="11" t="s">
        <v>126</v>
      </c>
      <c r="F788" s="11">
        <v>4</v>
      </c>
      <c r="G788" s="11">
        <v>4</v>
      </c>
      <c r="H788" s="11"/>
      <c r="I788" s="11"/>
      <c r="J788" s="11" t="s">
        <v>59</v>
      </c>
      <c r="K788" s="11" t="s">
        <v>121</v>
      </c>
      <c r="L788" s="11" t="s">
        <v>1518</v>
      </c>
      <c r="M788" s="11">
        <v>11</v>
      </c>
      <c r="N788" s="11"/>
      <c r="O788" s="11" t="s">
        <v>88</v>
      </c>
      <c r="P788" s="11">
        <v>1966</v>
      </c>
      <c r="Q788" s="11">
        <v>1966</v>
      </c>
      <c r="R788" s="11"/>
      <c r="S788" s="11"/>
    </row>
    <row r="789" spans="1:19" hidden="1" x14ac:dyDescent="0.35">
      <c r="A789">
        <v>788</v>
      </c>
      <c r="B789" s="7">
        <v>49</v>
      </c>
      <c r="C789" s="7">
        <v>19046</v>
      </c>
      <c r="D789" s="7">
        <v>3846</v>
      </c>
      <c r="E789" s="7" t="s">
        <v>295</v>
      </c>
      <c r="F789" s="7">
        <v>1</v>
      </c>
      <c r="G789" s="7">
        <v>1</v>
      </c>
      <c r="H789" s="7"/>
      <c r="I789" s="7"/>
      <c r="J789" s="7" t="s">
        <v>59</v>
      </c>
      <c r="K789" s="7" t="s">
        <v>121</v>
      </c>
      <c r="L789" s="7" t="s">
        <v>686</v>
      </c>
      <c r="M789" s="7"/>
      <c r="N789" s="7"/>
      <c r="O789" s="7" t="s">
        <v>105</v>
      </c>
      <c r="P789" s="7">
        <v>1969</v>
      </c>
      <c r="Q789" s="7">
        <v>1969</v>
      </c>
      <c r="R789" s="7"/>
      <c r="S789" s="7"/>
    </row>
    <row r="790" spans="1:19" hidden="1" x14ac:dyDescent="0.35">
      <c r="A790">
        <v>789</v>
      </c>
      <c r="B790" s="7">
        <v>50</v>
      </c>
      <c r="C790" s="7">
        <v>19030</v>
      </c>
      <c r="D790" s="7">
        <v>3295</v>
      </c>
      <c r="E790" s="7" t="s">
        <v>295</v>
      </c>
      <c r="F790" s="7"/>
      <c r="G790" s="7"/>
      <c r="H790" s="7"/>
      <c r="I790" s="7"/>
      <c r="J790" s="7"/>
      <c r="K790" s="7"/>
      <c r="L790" s="7" t="s">
        <v>686</v>
      </c>
      <c r="M790" s="7">
        <v>8</v>
      </c>
      <c r="N790" s="7" t="s">
        <v>78</v>
      </c>
      <c r="O790" s="7" t="s">
        <v>105</v>
      </c>
      <c r="P790" s="7">
        <v>1970</v>
      </c>
      <c r="Q790" s="7">
        <v>1970</v>
      </c>
      <c r="R790" s="7"/>
      <c r="S790" s="7"/>
    </row>
    <row r="791" spans="1:19" hidden="1" x14ac:dyDescent="0.35">
      <c r="A791">
        <v>790</v>
      </c>
      <c r="B791" s="7">
        <v>50</v>
      </c>
      <c r="C791" s="7">
        <v>19058</v>
      </c>
      <c r="D791" s="7">
        <v>3295</v>
      </c>
      <c r="E791" s="7" t="s">
        <v>295</v>
      </c>
      <c r="F791" s="7"/>
      <c r="G791" s="7"/>
      <c r="H791" s="7"/>
      <c r="I791" s="7"/>
      <c r="J791" s="7"/>
      <c r="K791" s="7"/>
      <c r="L791" s="7" t="s">
        <v>686</v>
      </c>
      <c r="M791" s="7">
        <v>8</v>
      </c>
      <c r="N791" s="7" t="s">
        <v>86</v>
      </c>
      <c r="O791" s="7" t="s">
        <v>105</v>
      </c>
      <c r="P791" s="7">
        <v>1970</v>
      </c>
      <c r="Q791" s="7">
        <v>1970</v>
      </c>
      <c r="R791" s="7"/>
      <c r="S791" s="7"/>
    </row>
    <row r="792" spans="1:19" hidden="1" x14ac:dyDescent="0.35">
      <c r="A792">
        <v>791</v>
      </c>
      <c r="B792" s="7">
        <v>50</v>
      </c>
      <c r="C792" s="7">
        <v>19030</v>
      </c>
      <c r="D792" s="7">
        <v>3268</v>
      </c>
      <c r="E792" s="7" t="s">
        <v>295</v>
      </c>
      <c r="F792" s="7"/>
      <c r="G792" s="7"/>
      <c r="H792" s="7"/>
      <c r="I792" s="7"/>
      <c r="J792" s="7"/>
      <c r="K792" s="7"/>
      <c r="L792" s="7" t="s">
        <v>686</v>
      </c>
      <c r="M792" s="7">
        <v>8</v>
      </c>
      <c r="N792" s="7" t="s">
        <v>78</v>
      </c>
      <c r="O792" s="7" t="s">
        <v>105</v>
      </c>
      <c r="P792" s="7">
        <v>1970</v>
      </c>
      <c r="Q792" s="7">
        <v>1970</v>
      </c>
      <c r="R792" s="7"/>
      <c r="S792" s="7"/>
    </row>
    <row r="793" spans="1:19" hidden="1" x14ac:dyDescent="0.35">
      <c r="A793">
        <v>792</v>
      </c>
      <c r="B793" s="7">
        <v>50</v>
      </c>
      <c r="C793" s="7">
        <v>19058</v>
      </c>
      <c r="D793" s="7">
        <v>3268</v>
      </c>
      <c r="E793" s="7" t="s">
        <v>295</v>
      </c>
      <c r="F793" s="7"/>
      <c r="G793" s="7"/>
      <c r="H793" s="7"/>
      <c r="I793" s="7"/>
      <c r="J793" s="7"/>
      <c r="K793" s="7"/>
      <c r="L793" s="7"/>
      <c r="M793" s="7"/>
      <c r="N793" s="7" t="s">
        <v>78</v>
      </c>
      <c r="O793" s="7" t="s">
        <v>105</v>
      </c>
      <c r="P793" s="7">
        <v>1934</v>
      </c>
      <c r="Q793" s="7">
        <v>1934</v>
      </c>
      <c r="R793" s="7" t="s">
        <v>2007</v>
      </c>
      <c r="S793" s="7"/>
    </row>
    <row r="794" spans="1:19" hidden="1" x14ac:dyDescent="0.35">
      <c r="A794">
        <v>793</v>
      </c>
      <c r="B794" s="7">
        <v>50</v>
      </c>
      <c r="C794" s="7">
        <v>19030</v>
      </c>
      <c r="D794" s="7">
        <v>3659</v>
      </c>
      <c r="E794" s="7" t="s">
        <v>295</v>
      </c>
      <c r="F794" s="7"/>
      <c r="G794" s="7"/>
      <c r="H794" s="7"/>
      <c r="I794" s="7"/>
      <c r="J794" s="7"/>
      <c r="K794" s="7"/>
      <c r="L794" s="7" t="s">
        <v>686</v>
      </c>
      <c r="M794" s="7">
        <v>8</v>
      </c>
      <c r="N794" s="7" t="s">
        <v>78</v>
      </c>
      <c r="O794" s="7" t="s">
        <v>105</v>
      </c>
      <c r="P794" s="7">
        <v>1970</v>
      </c>
      <c r="Q794" s="7">
        <v>1970</v>
      </c>
      <c r="R794" s="7"/>
      <c r="S794" s="7"/>
    </row>
    <row r="795" spans="1:19" hidden="1" x14ac:dyDescent="0.35">
      <c r="A795">
        <v>794</v>
      </c>
      <c r="B795" s="7">
        <v>50</v>
      </c>
      <c r="C795" s="7">
        <v>19030</v>
      </c>
      <c r="D795" s="7">
        <v>3294</v>
      </c>
      <c r="E795" s="7" t="s">
        <v>295</v>
      </c>
      <c r="F795" s="7"/>
      <c r="G795" s="7"/>
      <c r="H795" s="7"/>
      <c r="I795" s="7"/>
      <c r="J795" s="7"/>
      <c r="K795" s="7"/>
      <c r="L795" s="7" t="s">
        <v>686</v>
      </c>
      <c r="M795" s="7">
        <v>8</v>
      </c>
      <c r="N795" s="7" t="s">
        <v>78</v>
      </c>
      <c r="O795" s="7" t="s">
        <v>105</v>
      </c>
      <c r="P795" s="7">
        <v>1970</v>
      </c>
      <c r="Q795" s="7">
        <v>1970</v>
      </c>
      <c r="R795" s="7"/>
      <c r="S795" s="7"/>
    </row>
    <row r="796" spans="1:19" hidden="1" x14ac:dyDescent="0.35">
      <c r="A796">
        <v>795</v>
      </c>
      <c r="B796" s="7">
        <v>50</v>
      </c>
      <c r="C796" s="7">
        <v>19030</v>
      </c>
      <c r="D796" s="7">
        <v>3298</v>
      </c>
      <c r="E796" s="7" t="s">
        <v>295</v>
      </c>
      <c r="F796" s="7"/>
      <c r="G796" s="7"/>
      <c r="H796" s="7"/>
      <c r="I796" s="7"/>
      <c r="J796" s="7"/>
      <c r="K796" s="7"/>
      <c r="L796" s="7" t="s">
        <v>686</v>
      </c>
      <c r="M796" s="7">
        <v>8</v>
      </c>
      <c r="N796" s="7" t="s">
        <v>78</v>
      </c>
      <c r="O796" s="7" t="s">
        <v>105</v>
      </c>
      <c r="P796" s="7">
        <v>1970</v>
      </c>
      <c r="Q796" s="7">
        <v>1970</v>
      </c>
      <c r="R796" s="7"/>
      <c r="S796" s="7"/>
    </row>
    <row r="797" spans="1:19" hidden="1" x14ac:dyDescent="0.35">
      <c r="A797">
        <v>796</v>
      </c>
      <c r="B797" s="7">
        <v>50</v>
      </c>
      <c r="C797" s="7">
        <v>19058</v>
      </c>
      <c r="D797" s="7">
        <v>3298</v>
      </c>
      <c r="E797" s="7" t="s">
        <v>131</v>
      </c>
      <c r="F797" s="7">
        <v>2</v>
      </c>
      <c r="G797" s="7">
        <v>2</v>
      </c>
      <c r="H797" s="7"/>
      <c r="I797" s="7"/>
      <c r="J797" s="7" t="s">
        <v>118</v>
      </c>
      <c r="K797" s="7" t="s">
        <v>121</v>
      </c>
      <c r="L797" s="7" t="s">
        <v>61</v>
      </c>
      <c r="M797" s="7">
        <v>8</v>
      </c>
      <c r="N797" s="7"/>
      <c r="O797" s="7" t="s">
        <v>62</v>
      </c>
      <c r="P797" s="7">
        <v>1970</v>
      </c>
      <c r="Q797" s="7">
        <v>1970</v>
      </c>
      <c r="R797" s="7"/>
      <c r="S797" s="7"/>
    </row>
    <row r="798" spans="1:19" hidden="1" x14ac:dyDescent="0.35">
      <c r="A798">
        <v>797</v>
      </c>
      <c r="B798" s="7">
        <v>50</v>
      </c>
      <c r="C798" s="7">
        <v>19030</v>
      </c>
      <c r="D798" s="7">
        <v>3263</v>
      </c>
      <c r="E798" s="7" t="s">
        <v>295</v>
      </c>
      <c r="F798" s="7"/>
      <c r="G798" s="7"/>
      <c r="H798" s="7"/>
      <c r="I798" s="7"/>
      <c r="J798" s="7"/>
      <c r="K798" s="7"/>
      <c r="L798" s="7" t="s">
        <v>686</v>
      </c>
      <c r="M798" s="7">
        <v>8</v>
      </c>
      <c r="N798" s="7" t="s">
        <v>78</v>
      </c>
      <c r="O798" s="7" t="s">
        <v>105</v>
      </c>
      <c r="P798" s="7">
        <v>1970</v>
      </c>
      <c r="Q798" s="7">
        <v>1970</v>
      </c>
      <c r="R798" s="7"/>
      <c r="S798" s="7"/>
    </row>
    <row r="799" spans="1:19" hidden="1" x14ac:dyDescent="0.35">
      <c r="A799">
        <v>798</v>
      </c>
      <c r="B799" s="7">
        <v>50</v>
      </c>
      <c r="C799" s="7">
        <v>19058</v>
      </c>
      <c r="D799" s="7">
        <v>3263</v>
      </c>
      <c r="E799" s="7" t="s">
        <v>295</v>
      </c>
      <c r="F799" s="7">
        <v>2</v>
      </c>
      <c r="G799" s="7">
        <v>2</v>
      </c>
      <c r="H799" s="7"/>
      <c r="I799" s="7"/>
      <c r="J799" s="7" t="s">
        <v>59</v>
      </c>
      <c r="K799" s="7" t="s">
        <v>121</v>
      </c>
      <c r="L799" s="7" t="s">
        <v>686</v>
      </c>
      <c r="M799" s="7">
        <v>8</v>
      </c>
      <c r="N799" s="7"/>
      <c r="O799" s="7" t="s">
        <v>62</v>
      </c>
      <c r="P799" s="7">
        <v>1970</v>
      </c>
      <c r="Q799" s="7">
        <v>1970</v>
      </c>
      <c r="R799" s="7"/>
      <c r="S799" s="7"/>
    </row>
    <row r="800" spans="1:19" hidden="1" x14ac:dyDescent="0.35">
      <c r="A800">
        <v>799</v>
      </c>
      <c r="B800" s="7">
        <v>50</v>
      </c>
      <c r="C800" s="7">
        <v>19030</v>
      </c>
      <c r="D800" s="20">
        <v>3845</v>
      </c>
      <c r="E800" s="7" t="s">
        <v>295</v>
      </c>
      <c r="F800" s="7"/>
      <c r="G800" s="7"/>
      <c r="H800" s="7"/>
      <c r="I800" s="7"/>
      <c r="J800" s="7"/>
      <c r="K800" s="7"/>
      <c r="L800" s="7" t="s">
        <v>686</v>
      </c>
      <c r="M800" s="7">
        <v>8</v>
      </c>
      <c r="N800" s="7" t="s">
        <v>78</v>
      </c>
      <c r="O800" s="7" t="s">
        <v>105</v>
      </c>
      <c r="P800" s="7">
        <v>1970</v>
      </c>
      <c r="Q800" s="7">
        <v>1970</v>
      </c>
      <c r="R800" s="7"/>
      <c r="S800" s="7"/>
    </row>
    <row r="801" spans="1:19" hidden="1" x14ac:dyDescent="0.35">
      <c r="A801">
        <v>800</v>
      </c>
      <c r="B801" s="7">
        <v>50</v>
      </c>
      <c r="C801" s="7">
        <v>19030</v>
      </c>
      <c r="D801" s="7">
        <v>3846</v>
      </c>
      <c r="E801" s="7" t="s">
        <v>295</v>
      </c>
      <c r="F801" s="7"/>
      <c r="G801" s="7"/>
      <c r="H801" s="7"/>
      <c r="I801" s="7"/>
      <c r="J801" s="7"/>
      <c r="K801" s="7"/>
      <c r="L801" s="7" t="s">
        <v>686</v>
      </c>
      <c r="M801" s="7">
        <v>8</v>
      </c>
      <c r="N801" s="7" t="s">
        <v>78</v>
      </c>
      <c r="O801" s="7" t="s">
        <v>105</v>
      </c>
      <c r="P801" s="7">
        <v>1970</v>
      </c>
      <c r="Q801" s="7">
        <v>1970</v>
      </c>
      <c r="R801" s="7"/>
      <c r="S801" s="7"/>
    </row>
    <row r="802" spans="1:19" hidden="1" x14ac:dyDescent="0.35">
      <c r="A802">
        <v>801</v>
      </c>
      <c r="B802" s="7">
        <v>50</v>
      </c>
      <c r="C802" s="7">
        <v>19058</v>
      </c>
      <c r="D802" s="7">
        <v>3846</v>
      </c>
      <c r="E802" s="7" t="s">
        <v>295</v>
      </c>
      <c r="F802" s="7"/>
      <c r="G802" s="7"/>
      <c r="H802" s="7"/>
      <c r="I802" s="7"/>
      <c r="J802" s="7"/>
      <c r="K802" s="7"/>
      <c r="L802" s="7" t="s">
        <v>686</v>
      </c>
      <c r="M802" s="7">
        <v>8</v>
      </c>
      <c r="N802" s="7" t="s">
        <v>78</v>
      </c>
      <c r="O802" s="7" t="s">
        <v>105</v>
      </c>
      <c r="P802" s="7">
        <v>1970</v>
      </c>
      <c r="Q802" s="7">
        <v>1970</v>
      </c>
      <c r="R802" s="7"/>
      <c r="S802" s="7"/>
    </row>
    <row r="803" spans="1:19" hidden="1" x14ac:dyDescent="0.35">
      <c r="A803">
        <v>802</v>
      </c>
      <c r="B803" s="7">
        <v>50</v>
      </c>
      <c r="C803" s="7">
        <v>19030</v>
      </c>
      <c r="D803" s="20">
        <v>32652</v>
      </c>
      <c r="E803" s="7" t="s">
        <v>295</v>
      </c>
      <c r="F803" s="7"/>
      <c r="G803" s="7"/>
      <c r="H803" s="7"/>
      <c r="I803" s="7"/>
      <c r="J803" s="7"/>
      <c r="K803" s="7"/>
      <c r="L803" s="7" t="s">
        <v>686</v>
      </c>
      <c r="M803" s="7">
        <v>8</v>
      </c>
      <c r="N803" s="7" t="s">
        <v>78</v>
      </c>
      <c r="O803" s="7" t="s">
        <v>105</v>
      </c>
      <c r="P803" s="7">
        <v>1970</v>
      </c>
      <c r="Q803" s="7">
        <v>1970</v>
      </c>
      <c r="R803" s="7"/>
      <c r="S803" s="7"/>
    </row>
    <row r="804" spans="1:19" hidden="1" x14ac:dyDescent="0.35">
      <c r="A804">
        <v>803</v>
      </c>
      <c r="B804" s="7">
        <v>50</v>
      </c>
      <c r="C804" s="7">
        <v>19030</v>
      </c>
      <c r="D804" s="7">
        <v>3266</v>
      </c>
      <c r="E804" s="7" t="s">
        <v>295</v>
      </c>
      <c r="F804" s="7"/>
      <c r="G804" s="7"/>
      <c r="H804" s="7"/>
      <c r="I804" s="7"/>
      <c r="J804" s="7"/>
      <c r="K804" s="7"/>
      <c r="L804" s="7" t="s">
        <v>686</v>
      </c>
      <c r="M804" s="7">
        <v>8</v>
      </c>
      <c r="N804" s="7" t="s">
        <v>78</v>
      </c>
      <c r="O804" s="7" t="s">
        <v>105</v>
      </c>
      <c r="P804" s="7">
        <v>1970</v>
      </c>
      <c r="Q804" s="7">
        <v>1970</v>
      </c>
      <c r="R804" s="7"/>
      <c r="S804" s="7"/>
    </row>
    <row r="805" spans="1:19" hidden="1" x14ac:dyDescent="0.35">
      <c r="A805">
        <v>804</v>
      </c>
      <c r="B805" s="7">
        <v>50</v>
      </c>
      <c r="C805" s="7">
        <v>19058</v>
      </c>
      <c r="D805" s="7">
        <v>3266</v>
      </c>
      <c r="E805" s="7" t="s">
        <v>295</v>
      </c>
      <c r="F805" s="7"/>
      <c r="G805" s="7"/>
      <c r="H805" s="7"/>
      <c r="I805" s="7"/>
      <c r="J805" s="7"/>
      <c r="K805" s="7"/>
      <c r="L805" s="7"/>
      <c r="M805" s="7"/>
      <c r="N805" s="7" t="s">
        <v>78</v>
      </c>
      <c r="O805" s="7" t="s">
        <v>105</v>
      </c>
      <c r="P805" s="7">
        <v>1934</v>
      </c>
      <c r="Q805" s="7">
        <v>1934</v>
      </c>
      <c r="R805" s="7" t="s">
        <v>2007</v>
      </c>
      <c r="S805" s="7"/>
    </row>
    <row r="806" spans="1:19" hidden="1" x14ac:dyDescent="0.35">
      <c r="A806">
        <v>805</v>
      </c>
      <c r="B806" s="7">
        <v>50</v>
      </c>
      <c r="C806" s="7">
        <v>19058</v>
      </c>
      <c r="D806" s="7">
        <v>3288</v>
      </c>
      <c r="E806" s="7" t="s">
        <v>295</v>
      </c>
      <c r="F806" s="7"/>
      <c r="G806" s="7"/>
      <c r="H806" s="7"/>
      <c r="I806" s="7"/>
      <c r="J806" s="7"/>
      <c r="K806" s="7"/>
      <c r="L806" s="7" t="s">
        <v>686</v>
      </c>
      <c r="M806" s="7">
        <v>8</v>
      </c>
      <c r="N806" s="7" t="s">
        <v>78</v>
      </c>
      <c r="O806" s="7" t="s">
        <v>105</v>
      </c>
      <c r="P806" s="7">
        <v>1970</v>
      </c>
      <c r="Q806" s="7">
        <v>1970</v>
      </c>
      <c r="R806" s="7"/>
      <c r="S806" s="7"/>
    </row>
    <row r="807" spans="1:19" hidden="1" x14ac:dyDescent="0.35">
      <c r="A807">
        <v>806</v>
      </c>
      <c r="B807" s="7">
        <v>51</v>
      </c>
      <c r="C807" s="7">
        <v>10012</v>
      </c>
      <c r="D807" s="20">
        <v>32228</v>
      </c>
      <c r="E807" s="7" t="s">
        <v>58</v>
      </c>
      <c r="F807" s="7">
        <v>25</v>
      </c>
      <c r="G807" s="7">
        <v>25</v>
      </c>
      <c r="H807" s="7"/>
      <c r="I807" s="7"/>
      <c r="J807" s="7" t="s">
        <v>104</v>
      </c>
      <c r="K807" s="7" t="s">
        <v>60</v>
      </c>
      <c r="L807" s="7" t="s">
        <v>61</v>
      </c>
      <c r="M807" s="7">
        <v>9</v>
      </c>
      <c r="N807" s="7"/>
      <c r="O807" s="7" t="s">
        <v>88</v>
      </c>
      <c r="P807" s="7">
        <v>1967</v>
      </c>
      <c r="Q807" s="7">
        <v>1967</v>
      </c>
      <c r="R807" s="9" t="s">
        <v>176</v>
      </c>
      <c r="S807" s="7"/>
    </row>
    <row r="808" spans="1:19" hidden="1" x14ac:dyDescent="0.35">
      <c r="A808">
        <v>807</v>
      </c>
      <c r="B808" s="7">
        <v>51</v>
      </c>
      <c r="C808" s="7">
        <v>10012</v>
      </c>
      <c r="D808" s="7">
        <v>3295</v>
      </c>
      <c r="E808" s="7" t="s">
        <v>58</v>
      </c>
      <c r="F808" s="7">
        <v>2800</v>
      </c>
      <c r="G808" s="7">
        <v>2800</v>
      </c>
      <c r="H808" s="7"/>
      <c r="I808" s="7"/>
      <c r="J808" s="7" t="s">
        <v>104</v>
      </c>
      <c r="K808" s="7" t="s">
        <v>60</v>
      </c>
      <c r="L808" s="7" t="s">
        <v>61</v>
      </c>
      <c r="M808" s="7">
        <v>5</v>
      </c>
      <c r="N808" s="7"/>
      <c r="O808" s="7" t="s">
        <v>88</v>
      </c>
      <c r="P808" s="7">
        <v>1984</v>
      </c>
      <c r="Q808" s="7">
        <v>1967</v>
      </c>
      <c r="R808" s="9" t="s">
        <v>176</v>
      </c>
      <c r="S808" s="7"/>
    </row>
    <row r="809" spans="1:19" hidden="1" x14ac:dyDescent="0.35">
      <c r="A809">
        <v>808</v>
      </c>
      <c r="B809" s="7">
        <v>51</v>
      </c>
      <c r="C809" s="7">
        <v>10012</v>
      </c>
      <c r="D809" s="20">
        <v>1016817</v>
      </c>
      <c r="E809" s="7" t="s">
        <v>58</v>
      </c>
      <c r="F809" s="7">
        <v>2200</v>
      </c>
      <c r="G809" s="7">
        <v>2200</v>
      </c>
      <c r="H809" s="7"/>
      <c r="I809" s="7"/>
      <c r="J809" s="7" t="s">
        <v>59</v>
      </c>
      <c r="K809" s="7" t="s">
        <v>60</v>
      </c>
      <c r="L809" s="7" t="s">
        <v>686</v>
      </c>
      <c r="M809" s="7">
        <v>10</v>
      </c>
      <c r="N809" s="7"/>
      <c r="O809" s="7" t="s">
        <v>88</v>
      </c>
      <c r="P809" s="7">
        <v>1967</v>
      </c>
      <c r="Q809" s="7">
        <v>1967</v>
      </c>
      <c r="R809" s="9" t="s">
        <v>176</v>
      </c>
      <c r="S809" s="7"/>
    </row>
    <row r="810" spans="1:19" hidden="1" x14ac:dyDescent="0.35">
      <c r="A810">
        <v>809</v>
      </c>
      <c r="B810" s="7">
        <v>51</v>
      </c>
      <c r="C810" s="7">
        <v>10012</v>
      </c>
      <c r="D810" s="7">
        <v>3659</v>
      </c>
      <c r="E810" s="7" t="s">
        <v>58</v>
      </c>
      <c r="F810" s="7">
        <v>20</v>
      </c>
      <c r="G810" s="7">
        <v>20</v>
      </c>
      <c r="H810" s="7"/>
      <c r="I810" s="7"/>
      <c r="J810" s="7" t="s">
        <v>104</v>
      </c>
      <c r="K810" s="7" t="s">
        <v>60</v>
      </c>
      <c r="L810" s="7" t="s">
        <v>61</v>
      </c>
      <c r="M810" s="7">
        <v>11</v>
      </c>
      <c r="N810" s="7"/>
      <c r="O810" s="7" t="s">
        <v>88</v>
      </c>
      <c r="P810" s="7">
        <v>1967</v>
      </c>
      <c r="Q810" s="7">
        <v>1967</v>
      </c>
      <c r="R810" s="9" t="s">
        <v>176</v>
      </c>
      <c r="S810" s="7"/>
    </row>
    <row r="811" spans="1:19" hidden="1" x14ac:dyDescent="0.35">
      <c r="A811">
        <v>810</v>
      </c>
      <c r="B811" s="7">
        <v>51</v>
      </c>
      <c r="C811" s="7">
        <v>10012</v>
      </c>
      <c r="D811" s="7">
        <v>3294</v>
      </c>
      <c r="E811" s="7" t="s">
        <v>58</v>
      </c>
      <c r="F811" s="7">
        <v>180</v>
      </c>
      <c r="G811" s="7">
        <v>180</v>
      </c>
      <c r="H811" s="7"/>
      <c r="I811" s="7"/>
      <c r="J811" s="7" t="s">
        <v>104</v>
      </c>
      <c r="K811" s="7" t="s">
        <v>60</v>
      </c>
      <c r="L811" s="7" t="s">
        <v>61</v>
      </c>
      <c r="M811" s="7">
        <v>1</v>
      </c>
      <c r="N811" s="7"/>
      <c r="O811" s="7" t="s">
        <v>88</v>
      </c>
      <c r="P811" s="7">
        <v>1967</v>
      </c>
      <c r="Q811" s="7">
        <v>1967</v>
      </c>
      <c r="R811" s="9" t="s">
        <v>176</v>
      </c>
      <c r="S811" s="7"/>
    </row>
    <row r="812" spans="1:19" hidden="1" x14ac:dyDescent="0.35">
      <c r="A812">
        <v>811</v>
      </c>
      <c r="B812" s="7">
        <v>51</v>
      </c>
      <c r="C812" s="7">
        <v>10012</v>
      </c>
      <c r="D812" s="20">
        <v>3935</v>
      </c>
      <c r="E812" s="7" t="s">
        <v>58</v>
      </c>
      <c r="F812" s="7">
        <v>1400</v>
      </c>
      <c r="G812" s="7">
        <v>1400</v>
      </c>
      <c r="H812" s="7"/>
      <c r="I812" s="7"/>
      <c r="J812" s="7" t="s">
        <v>104</v>
      </c>
      <c r="K812" s="7" t="s">
        <v>60</v>
      </c>
      <c r="L812" s="7" t="s">
        <v>61</v>
      </c>
      <c r="M812" s="7">
        <v>1</v>
      </c>
      <c r="N812" s="7"/>
      <c r="O812" s="7" t="s">
        <v>88</v>
      </c>
      <c r="P812" s="7">
        <v>1967</v>
      </c>
      <c r="Q812" s="7">
        <v>1967</v>
      </c>
      <c r="R812" s="9" t="s">
        <v>176</v>
      </c>
      <c r="S812" s="7"/>
    </row>
    <row r="813" spans="1:19" hidden="1" x14ac:dyDescent="0.35">
      <c r="A813">
        <v>812</v>
      </c>
      <c r="B813" s="7">
        <v>51</v>
      </c>
      <c r="C813" s="7">
        <v>10012</v>
      </c>
      <c r="D813" s="7">
        <v>3298</v>
      </c>
      <c r="E813" s="7" t="s">
        <v>58</v>
      </c>
      <c r="F813" s="7">
        <v>5000</v>
      </c>
      <c r="G813" s="7">
        <v>5000</v>
      </c>
      <c r="H813" s="7"/>
      <c r="I813" s="7"/>
      <c r="J813" s="7" t="s">
        <v>59</v>
      </c>
      <c r="K813" s="7" t="s">
        <v>60</v>
      </c>
      <c r="L813" s="7" t="s">
        <v>686</v>
      </c>
      <c r="M813" s="7">
        <v>6</v>
      </c>
      <c r="N813" s="7"/>
      <c r="O813" s="7" t="s">
        <v>88</v>
      </c>
      <c r="P813" s="7">
        <v>1967</v>
      </c>
      <c r="Q813" s="7">
        <v>1967</v>
      </c>
      <c r="R813" s="9" t="s">
        <v>176</v>
      </c>
      <c r="S813" s="7"/>
    </row>
    <row r="814" spans="1:19" hidden="1" x14ac:dyDescent="0.35">
      <c r="A814">
        <v>813</v>
      </c>
      <c r="B814" s="7">
        <v>51</v>
      </c>
      <c r="C814" s="7">
        <v>10012</v>
      </c>
      <c r="D814" s="20">
        <v>3845</v>
      </c>
      <c r="E814" s="7" t="s">
        <v>58</v>
      </c>
      <c r="F814" s="7">
        <v>2500</v>
      </c>
      <c r="G814" s="7">
        <v>2500</v>
      </c>
      <c r="H814" s="7"/>
      <c r="I814" s="7"/>
      <c r="J814" s="7" t="s">
        <v>104</v>
      </c>
      <c r="K814" s="7" t="s">
        <v>60</v>
      </c>
      <c r="L814" s="7" t="s">
        <v>61</v>
      </c>
      <c r="M814" s="7">
        <v>5</v>
      </c>
      <c r="N814" s="7"/>
      <c r="O814" s="7" t="s">
        <v>88</v>
      </c>
      <c r="P814" s="7">
        <v>1967</v>
      </c>
      <c r="Q814" s="7">
        <v>1967</v>
      </c>
      <c r="R814" s="9" t="s">
        <v>176</v>
      </c>
      <c r="S814" s="7"/>
    </row>
    <row r="815" spans="1:19" hidden="1" x14ac:dyDescent="0.35">
      <c r="A815">
        <v>814</v>
      </c>
      <c r="B815" s="7">
        <v>51</v>
      </c>
      <c r="C815" s="7">
        <v>10012</v>
      </c>
      <c r="D815" s="7">
        <v>3286</v>
      </c>
      <c r="E815" s="7" t="s">
        <v>58</v>
      </c>
      <c r="F815" s="7">
        <v>2500</v>
      </c>
      <c r="G815" s="7">
        <v>2500</v>
      </c>
      <c r="H815" s="7"/>
      <c r="I815" s="7"/>
      <c r="J815" s="7" t="s">
        <v>59</v>
      </c>
      <c r="K815" s="7" t="s">
        <v>60</v>
      </c>
      <c r="L815" s="7" t="s">
        <v>686</v>
      </c>
      <c r="M815" s="7">
        <v>4</v>
      </c>
      <c r="N815" s="7"/>
      <c r="O815" s="7" t="s">
        <v>88</v>
      </c>
      <c r="P815" s="7">
        <v>1967</v>
      </c>
      <c r="Q815" s="7">
        <v>1967</v>
      </c>
      <c r="R815" s="9" t="s">
        <v>176</v>
      </c>
      <c r="S815" s="7"/>
    </row>
    <row r="816" spans="1:19" hidden="1" x14ac:dyDescent="0.35">
      <c r="A816">
        <v>815</v>
      </c>
      <c r="B816" s="7">
        <v>51</v>
      </c>
      <c r="C816" s="7">
        <v>10012</v>
      </c>
      <c r="D816" s="7">
        <v>3846</v>
      </c>
      <c r="E816" s="7" t="s">
        <v>58</v>
      </c>
      <c r="F816" s="7">
        <v>80</v>
      </c>
      <c r="G816" s="7">
        <v>100</v>
      </c>
      <c r="H816" s="7"/>
      <c r="I816" s="7"/>
      <c r="J816" s="7" t="s">
        <v>104</v>
      </c>
      <c r="K816" s="7" t="s">
        <v>60</v>
      </c>
      <c r="L816" s="7" t="s">
        <v>61</v>
      </c>
      <c r="M816" s="7">
        <v>6</v>
      </c>
      <c r="N816" s="7"/>
      <c r="O816" s="7" t="s">
        <v>88</v>
      </c>
      <c r="P816" s="7">
        <v>1967</v>
      </c>
      <c r="Q816" s="7">
        <v>1967</v>
      </c>
      <c r="R816" s="9" t="s">
        <v>176</v>
      </c>
      <c r="S816" s="7"/>
    </row>
    <row r="817" spans="1:19" hidden="1" x14ac:dyDescent="0.35">
      <c r="A817">
        <v>816</v>
      </c>
      <c r="B817" s="7">
        <v>51</v>
      </c>
      <c r="C817" s="7">
        <v>10012</v>
      </c>
      <c r="D817" s="20">
        <v>32652</v>
      </c>
      <c r="E817" s="7" t="s">
        <v>58</v>
      </c>
      <c r="F817" s="7">
        <v>500</v>
      </c>
      <c r="G817" s="7">
        <v>500</v>
      </c>
      <c r="H817" s="7"/>
      <c r="I817" s="7"/>
      <c r="J817" s="7" t="s">
        <v>104</v>
      </c>
      <c r="K817" s="7" t="s">
        <v>60</v>
      </c>
      <c r="L817" s="7" t="s">
        <v>61</v>
      </c>
      <c r="M817" s="7">
        <v>9</v>
      </c>
      <c r="N817" s="7"/>
      <c r="O817" s="7" t="s">
        <v>88</v>
      </c>
      <c r="P817" s="7">
        <v>1967</v>
      </c>
      <c r="Q817" s="7">
        <v>1967</v>
      </c>
      <c r="R817" s="9" t="s">
        <v>176</v>
      </c>
      <c r="S817" s="7"/>
    </row>
    <row r="818" spans="1:19" hidden="1" x14ac:dyDescent="0.35">
      <c r="A818">
        <v>817</v>
      </c>
      <c r="B818" s="7">
        <v>51</v>
      </c>
      <c r="C818" s="7">
        <v>10012</v>
      </c>
      <c r="D818" s="7">
        <v>3893</v>
      </c>
      <c r="E818" s="7" t="s">
        <v>58</v>
      </c>
      <c r="F818" s="7">
        <v>2100</v>
      </c>
      <c r="G818" s="7">
        <v>2100</v>
      </c>
      <c r="H818" s="7"/>
      <c r="I818" s="7"/>
      <c r="J818" s="7" t="s">
        <v>104</v>
      </c>
      <c r="K818" s="7" t="s">
        <v>60</v>
      </c>
      <c r="L818" s="7" t="s">
        <v>61</v>
      </c>
      <c r="M818" s="7">
        <v>1</v>
      </c>
      <c r="N818" s="7"/>
      <c r="O818" s="7" t="s">
        <v>88</v>
      </c>
      <c r="P818" s="7">
        <v>1967</v>
      </c>
      <c r="Q818" s="7">
        <v>1967</v>
      </c>
      <c r="R818" s="9" t="s">
        <v>176</v>
      </c>
      <c r="S818" s="7"/>
    </row>
    <row r="819" spans="1:19" hidden="1" x14ac:dyDescent="0.35">
      <c r="A819">
        <v>818</v>
      </c>
      <c r="B819" s="7">
        <v>51</v>
      </c>
      <c r="C819" s="7">
        <v>10012</v>
      </c>
      <c r="D819" s="7">
        <v>3658</v>
      </c>
      <c r="E819" s="7" t="s">
        <v>58</v>
      </c>
      <c r="F819" s="7">
        <v>2500</v>
      </c>
      <c r="G819" s="7">
        <v>2500</v>
      </c>
      <c r="H819" s="7"/>
      <c r="I819" s="7"/>
      <c r="J819" s="7" t="s">
        <v>104</v>
      </c>
      <c r="K819" s="7" t="s">
        <v>60</v>
      </c>
      <c r="L819" s="7" t="s">
        <v>61</v>
      </c>
      <c r="M819" s="7">
        <v>5</v>
      </c>
      <c r="N819" s="7"/>
      <c r="O819" s="7" t="s">
        <v>88</v>
      </c>
      <c r="P819" s="7">
        <v>1967</v>
      </c>
      <c r="Q819" s="7">
        <v>1967</v>
      </c>
      <c r="R819" s="9" t="s">
        <v>176</v>
      </c>
      <c r="S819" s="7"/>
    </row>
    <row r="820" spans="1:19" hidden="1" x14ac:dyDescent="0.35">
      <c r="A820">
        <v>819</v>
      </c>
      <c r="B820" s="7">
        <v>51</v>
      </c>
      <c r="C820" s="7">
        <v>10012</v>
      </c>
      <c r="D820" s="7">
        <v>3649</v>
      </c>
      <c r="E820" s="7" t="s">
        <v>58</v>
      </c>
      <c r="F820" s="7">
        <v>3000</v>
      </c>
      <c r="G820" s="7">
        <v>3000</v>
      </c>
      <c r="H820" s="7"/>
      <c r="I820" s="7"/>
      <c r="J820" s="7" t="s">
        <v>104</v>
      </c>
      <c r="K820" s="7" t="s">
        <v>60</v>
      </c>
      <c r="L820" s="7" t="s">
        <v>61</v>
      </c>
      <c r="M820" s="7">
        <v>8</v>
      </c>
      <c r="N820" s="7"/>
      <c r="O820" s="7" t="s">
        <v>88</v>
      </c>
      <c r="P820" s="7">
        <v>1967</v>
      </c>
      <c r="Q820" s="7">
        <v>1967</v>
      </c>
      <c r="R820" s="9" t="s">
        <v>176</v>
      </c>
      <c r="S820" s="7"/>
    </row>
    <row r="821" spans="1:19" hidden="1" x14ac:dyDescent="0.35">
      <c r="A821">
        <v>820</v>
      </c>
      <c r="B821" s="7">
        <v>51</v>
      </c>
      <c r="C821" s="7">
        <v>10012</v>
      </c>
      <c r="D821" s="7">
        <v>3288</v>
      </c>
      <c r="E821" s="7" t="s">
        <v>58</v>
      </c>
      <c r="F821" s="7">
        <v>3500000</v>
      </c>
      <c r="G821" s="7">
        <v>3500000</v>
      </c>
      <c r="H821" s="7"/>
      <c r="I821" s="7"/>
      <c r="J821" s="7" t="s">
        <v>104</v>
      </c>
      <c r="K821" s="7" t="s">
        <v>60</v>
      </c>
      <c r="L821" s="7" t="s">
        <v>61</v>
      </c>
      <c r="M821" s="7">
        <v>6</v>
      </c>
      <c r="N821" s="7"/>
      <c r="O821" s="7" t="s">
        <v>88</v>
      </c>
      <c r="P821" s="7">
        <v>1967</v>
      </c>
      <c r="Q821" s="7">
        <v>1967</v>
      </c>
      <c r="R821" s="9" t="s">
        <v>176</v>
      </c>
      <c r="S821" s="7"/>
    </row>
    <row r="822" spans="1:19" hidden="1" x14ac:dyDescent="0.35">
      <c r="A822">
        <v>821</v>
      </c>
      <c r="B822" s="7">
        <v>51</v>
      </c>
      <c r="C822" s="7">
        <v>10012</v>
      </c>
      <c r="D822" s="20">
        <v>3928</v>
      </c>
      <c r="E822" s="7" t="s">
        <v>58</v>
      </c>
      <c r="F822" s="7">
        <v>2500</v>
      </c>
      <c r="G822" s="7">
        <v>2500</v>
      </c>
      <c r="H822" s="7"/>
      <c r="I822" s="7"/>
      <c r="J822" s="7" t="s">
        <v>104</v>
      </c>
      <c r="K822" s="7" t="s">
        <v>60</v>
      </c>
      <c r="L822" s="7" t="s">
        <v>61</v>
      </c>
      <c r="M822" s="7">
        <v>6</v>
      </c>
      <c r="N822" s="7"/>
      <c r="O822" s="7" t="s">
        <v>88</v>
      </c>
      <c r="P822" s="7">
        <v>1967</v>
      </c>
      <c r="Q822" s="7">
        <v>1967</v>
      </c>
      <c r="R822" s="9" t="s">
        <v>176</v>
      </c>
      <c r="S822" s="7"/>
    </row>
    <row r="823" spans="1:19" hidden="1" x14ac:dyDescent="0.35">
      <c r="A823">
        <v>822</v>
      </c>
      <c r="B823" s="7">
        <v>51</v>
      </c>
      <c r="C823" s="7">
        <v>10012</v>
      </c>
      <c r="D823" s="7">
        <v>3975</v>
      </c>
      <c r="E823" s="7" t="s">
        <v>58</v>
      </c>
      <c r="F823" s="7">
        <v>60</v>
      </c>
      <c r="G823" s="7">
        <v>60</v>
      </c>
      <c r="H823" s="7"/>
      <c r="I823" s="7"/>
      <c r="J823" s="7" t="s">
        <v>104</v>
      </c>
      <c r="K823" s="7" t="s">
        <v>60</v>
      </c>
      <c r="L823" s="7" t="s">
        <v>61</v>
      </c>
      <c r="M823" s="7">
        <v>9</v>
      </c>
      <c r="N823" s="7"/>
      <c r="O823" s="7" t="s">
        <v>88</v>
      </c>
      <c r="P823" s="7">
        <v>1967</v>
      </c>
      <c r="Q823" s="7">
        <v>1967</v>
      </c>
      <c r="R823" s="9" t="s">
        <v>176</v>
      </c>
      <c r="S823" s="7"/>
    </row>
    <row r="824" spans="1:19" hidden="1" x14ac:dyDescent="0.35">
      <c r="A824">
        <v>823</v>
      </c>
      <c r="B824" s="7">
        <v>52</v>
      </c>
      <c r="C824" s="7">
        <v>19088</v>
      </c>
      <c r="D824" s="7">
        <v>3268</v>
      </c>
      <c r="E824" s="7" t="s">
        <v>295</v>
      </c>
      <c r="F824" s="7"/>
      <c r="G824" s="7"/>
      <c r="H824" s="7"/>
      <c r="I824" s="7"/>
      <c r="J824" s="7"/>
      <c r="K824" s="7"/>
      <c r="L824" s="7" t="s">
        <v>686</v>
      </c>
      <c r="M824" s="7">
        <v>4</v>
      </c>
      <c r="N824" s="7" t="s">
        <v>78</v>
      </c>
      <c r="O824" s="7" t="s">
        <v>105</v>
      </c>
      <c r="P824" s="7">
        <v>1971</v>
      </c>
      <c r="Q824" s="7">
        <v>1971</v>
      </c>
      <c r="R824" s="7"/>
      <c r="S824" s="7"/>
    </row>
    <row r="825" spans="1:19" hidden="1" x14ac:dyDescent="0.35">
      <c r="A825">
        <v>824</v>
      </c>
      <c r="B825" s="7">
        <v>52</v>
      </c>
      <c r="C825" s="7">
        <v>19088</v>
      </c>
      <c r="D825" s="7">
        <v>3262</v>
      </c>
      <c r="E825" s="7" t="s">
        <v>295</v>
      </c>
      <c r="F825" s="7"/>
      <c r="G825" s="7"/>
      <c r="H825" s="7"/>
      <c r="I825" s="7"/>
      <c r="J825" s="7"/>
      <c r="K825" s="7"/>
      <c r="L825" s="7" t="s">
        <v>686</v>
      </c>
      <c r="M825" s="7">
        <v>4</v>
      </c>
      <c r="N825" s="7" t="s">
        <v>78</v>
      </c>
      <c r="O825" s="7" t="s">
        <v>105</v>
      </c>
      <c r="P825" s="7">
        <v>1971</v>
      </c>
      <c r="Q825" s="7">
        <v>1971</v>
      </c>
      <c r="R825" s="7"/>
      <c r="S825" s="7"/>
    </row>
    <row r="826" spans="1:19" hidden="1" x14ac:dyDescent="0.35">
      <c r="A826">
        <v>825</v>
      </c>
      <c r="B826" s="7">
        <v>52</v>
      </c>
      <c r="C826" s="7">
        <v>19088</v>
      </c>
      <c r="D826" s="7">
        <v>3276</v>
      </c>
      <c r="E826" s="7" t="s">
        <v>295</v>
      </c>
      <c r="F826" s="7"/>
      <c r="G826" s="7"/>
      <c r="H826" s="7"/>
      <c r="I826" s="7"/>
      <c r="J826" s="7"/>
      <c r="K826" s="7"/>
      <c r="L826" s="7" t="s">
        <v>686</v>
      </c>
      <c r="M826" s="7">
        <v>4</v>
      </c>
      <c r="N826" s="7" t="s">
        <v>78</v>
      </c>
      <c r="O826" s="7" t="s">
        <v>105</v>
      </c>
      <c r="P826" s="7">
        <v>1971</v>
      </c>
      <c r="Q826" s="7">
        <v>1971</v>
      </c>
      <c r="R826" s="7"/>
      <c r="S826" s="7"/>
    </row>
    <row r="827" spans="1:19" hidden="1" x14ac:dyDescent="0.35">
      <c r="A827">
        <v>826</v>
      </c>
      <c r="B827" s="7">
        <v>53</v>
      </c>
      <c r="C827" s="7">
        <v>15000</v>
      </c>
      <c r="D827" s="7">
        <v>3294</v>
      </c>
      <c r="E827" s="7" t="s">
        <v>58</v>
      </c>
      <c r="F827" s="7"/>
      <c r="G827" s="7"/>
      <c r="H827" s="7"/>
      <c r="I827" s="7"/>
      <c r="J827" s="7"/>
      <c r="K827" s="7"/>
      <c r="L827" s="7" t="s">
        <v>686</v>
      </c>
      <c r="M827" s="7">
        <v>7</v>
      </c>
      <c r="N827" s="7" t="s">
        <v>78</v>
      </c>
      <c r="O827" s="7" t="s">
        <v>105</v>
      </c>
      <c r="P827" s="7">
        <v>1969</v>
      </c>
      <c r="Q827" s="7">
        <v>1969</v>
      </c>
      <c r="R827" s="7"/>
      <c r="S827" s="7"/>
    </row>
    <row r="828" spans="1:19" hidden="1" x14ac:dyDescent="0.35">
      <c r="A828">
        <v>827</v>
      </c>
      <c r="B828" s="7">
        <v>53</v>
      </c>
      <c r="C828" s="7">
        <v>15000</v>
      </c>
      <c r="D828" s="7">
        <v>3298</v>
      </c>
      <c r="E828" s="7" t="s">
        <v>58</v>
      </c>
      <c r="F828" s="7"/>
      <c r="G828" s="7"/>
      <c r="H828" s="7"/>
      <c r="I828" s="7"/>
      <c r="J828" s="7"/>
      <c r="K828" s="7"/>
      <c r="L828" s="7" t="s">
        <v>686</v>
      </c>
      <c r="M828" s="7">
        <v>7</v>
      </c>
      <c r="N828" s="7" t="s">
        <v>78</v>
      </c>
      <c r="O828" s="7" t="s">
        <v>105</v>
      </c>
      <c r="P828" s="7">
        <v>1969</v>
      </c>
      <c r="Q828" s="7">
        <v>1969</v>
      </c>
      <c r="R828" s="7"/>
      <c r="S828" s="7"/>
    </row>
    <row r="829" spans="1:19" hidden="1" x14ac:dyDescent="0.35">
      <c r="A829">
        <v>828</v>
      </c>
      <c r="B829" s="7">
        <v>53</v>
      </c>
      <c r="C829" s="7">
        <v>15000</v>
      </c>
      <c r="D829" s="7">
        <v>3650</v>
      </c>
      <c r="E829" s="7" t="s">
        <v>58</v>
      </c>
      <c r="F829" s="7"/>
      <c r="G829" s="7"/>
      <c r="H829" s="7"/>
      <c r="I829" s="7"/>
      <c r="J829" s="7"/>
      <c r="K829" s="7"/>
      <c r="L829" s="7" t="s">
        <v>686</v>
      </c>
      <c r="M829" s="7">
        <v>7</v>
      </c>
      <c r="N829" s="7" t="s">
        <v>78</v>
      </c>
      <c r="O829" s="7" t="s">
        <v>105</v>
      </c>
      <c r="P829" s="7">
        <v>1969</v>
      </c>
      <c r="Q829" s="7">
        <v>1969</v>
      </c>
      <c r="R829" s="7"/>
      <c r="S829" s="7"/>
    </row>
    <row r="830" spans="1:19" hidden="1" x14ac:dyDescent="0.35">
      <c r="A830">
        <v>829</v>
      </c>
      <c r="B830" s="7">
        <v>54</v>
      </c>
      <c r="C830" s="7">
        <v>22024</v>
      </c>
      <c r="D830" s="7">
        <v>3295</v>
      </c>
      <c r="E830" s="7" t="s">
        <v>131</v>
      </c>
      <c r="F830" s="7"/>
      <c r="G830" s="7"/>
      <c r="H830" s="7"/>
      <c r="I830" s="7"/>
      <c r="J830" s="7"/>
      <c r="K830" s="7"/>
      <c r="L830" s="7" t="s">
        <v>61</v>
      </c>
      <c r="M830" s="7">
        <v>9</v>
      </c>
      <c r="N830" s="7" t="s">
        <v>86</v>
      </c>
      <c r="O830" s="7" t="s">
        <v>105</v>
      </c>
      <c r="P830" s="7">
        <v>1998</v>
      </c>
      <c r="Q830" s="7">
        <v>1971</v>
      </c>
      <c r="R830" s="9" t="s">
        <v>176</v>
      </c>
      <c r="S830" s="7"/>
    </row>
    <row r="831" spans="1:19" hidden="1" x14ac:dyDescent="0.35">
      <c r="A831">
        <v>830</v>
      </c>
      <c r="B831" s="7">
        <v>54</v>
      </c>
      <c r="C831" s="7">
        <v>22033</v>
      </c>
      <c r="D831" s="7">
        <v>3295</v>
      </c>
      <c r="E831" s="7" t="s">
        <v>295</v>
      </c>
      <c r="F831" s="7"/>
      <c r="G831" s="7"/>
      <c r="H831" s="7"/>
      <c r="I831" s="7"/>
      <c r="J831" s="7"/>
      <c r="K831" s="7"/>
      <c r="L831" s="7"/>
      <c r="M831" s="7"/>
      <c r="N831" s="7" t="s">
        <v>78</v>
      </c>
      <c r="O831" s="7" t="s">
        <v>105</v>
      </c>
      <c r="P831" s="7">
        <v>2004</v>
      </c>
      <c r="Q831" s="7">
        <v>1972</v>
      </c>
      <c r="R831" s="9" t="s">
        <v>176</v>
      </c>
      <c r="S831" s="7"/>
    </row>
    <row r="832" spans="1:19" hidden="1" x14ac:dyDescent="0.35">
      <c r="A832">
        <v>831</v>
      </c>
      <c r="B832" s="7">
        <v>54</v>
      </c>
      <c r="C832" s="7">
        <v>22024</v>
      </c>
      <c r="D832" s="7">
        <v>3268</v>
      </c>
      <c r="E832" s="7" t="s">
        <v>131</v>
      </c>
      <c r="F832" s="7"/>
      <c r="G832" s="7"/>
      <c r="H832" s="7"/>
      <c r="I832" s="7"/>
      <c r="J832" s="7"/>
      <c r="K832" s="7"/>
      <c r="L832" s="7" t="s">
        <v>61</v>
      </c>
      <c r="M832" s="7">
        <v>1</v>
      </c>
      <c r="N832" s="7" t="s">
        <v>78</v>
      </c>
      <c r="O832" s="7" t="s">
        <v>105</v>
      </c>
      <c r="P832" s="7">
        <v>1971</v>
      </c>
      <c r="Q832" s="7">
        <v>1971</v>
      </c>
      <c r="R832" s="9" t="s">
        <v>176</v>
      </c>
      <c r="S832" s="7"/>
    </row>
    <row r="833" spans="1:19" hidden="1" x14ac:dyDescent="0.35">
      <c r="A833">
        <v>832</v>
      </c>
      <c r="B833" s="7">
        <v>54</v>
      </c>
      <c r="C833" s="7">
        <v>22033</v>
      </c>
      <c r="D833" s="7">
        <v>3268</v>
      </c>
      <c r="E833" s="7" t="s">
        <v>295</v>
      </c>
      <c r="F833" s="7"/>
      <c r="G833" s="7"/>
      <c r="H833" s="7"/>
      <c r="I833" s="7"/>
      <c r="J833" s="7"/>
      <c r="K833" s="7"/>
      <c r="L833" s="7"/>
      <c r="M833" s="7"/>
      <c r="N833" s="7" t="s">
        <v>78</v>
      </c>
      <c r="O833" s="7" t="s">
        <v>105</v>
      </c>
      <c r="P833" s="7"/>
      <c r="Q833" s="7">
        <v>1972</v>
      </c>
      <c r="R833" s="9" t="s">
        <v>176</v>
      </c>
      <c r="S833" s="7"/>
    </row>
    <row r="834" spans="1:19" hidden="1" x14ac:dyDescent="0.35">
      <c r="A834">
        <v>833</v>
      </c>
      <c r="B834" s="7">
        <v>54</v>
      </c>
      <c r="C834" s="7">
        <v>22023</v>
      </c>
      <c r="D834" s="7">
        <v>3659</v>
      </c>
      <c r="E834" s="7" t="s">
        <v>131</v>
      </c>
      <c r="F834" s="7"/>
      <c r="G834" s="7"/>
      <c r="H834" s="7"/>
      <c r="I834" s="7"/>
      <c r="J834" s="7"/>
      <c r="K834" s="7"/>
      <c r="L834" s="7" t="s">
        <v>61</v>
      </c>
      <c r="M834" s="7">
        <v>12</v>
      </c>
      <c r="N834" s="7" t="s">
        <v>78</v>
      </c>
      <c r="O834" s="7" t="s">
        <v>105</v>
      </c>
      <c r="P834" s="7">
        <v>1971</v>
      </c>
      <c r="Q834" s="7">
        <v>1971</v>
      </c>
      <c r="R834" s="9" t="s">
        <v>176</v>
      </c>
      <c r="S834" s="7"/>
    </row>
    <row r="835" spans="1:19" hidden="1" x14ac:dyDescent="0.35">
      <c r="A835">
        <v>834</v>
      </c>
      <c r="B835" s="7">
        <v>54</v>
      </c>
      <c r="C835" s="7">
        <v>22033</v>
      </c>
      <c r="D835" s="7">
        <v>3659</v>
      </c>
      <c r="E835" s="7" t="s">
        <v>295</v>
      </c>
      <c r="F835" s="7"/>
      <c r="G835" s="7"/>
      <c r="H835" s="7"/>
      <c r="I835" s="7"/>
      <c r="J835" s="7"/>
      <c r="K835" s="7"/>
      <c r="L835" s="7"/>
      <c r="M835" s="7"/>
      <c r="N835" s="7" t="s">
        <v>78</v>
      </c>
      <c r="O835" s="7" t="s">
        <v>105</v>
      </c>
      <c r="P835" s="7"/>
      <c r="Q835" s="7">
        <v>1972</v>
      </c>
      <c r="R835" s="9" t="s">
        <v>176</v>
      </c>
      <c r="S835" s="7"/>
    </row>
    <row r="836" spans="1:19" hidden="1" x14ac:dyDescent="0.35">
      <c r="A836">
        <v>835</v>
      </c>
      <c r="B836" s="7">
        <v>54</v>
      </c>
      <c r="C836" s="7">
        <v>22024</v>
      </c>
      <c r="D836" s="7">
        <v>3294</v>
      </c>
      <c r="E836" s="7" t="s">
        <v>131</v>
      </c>
      <c r="F836" s="7"/>
      <c r="G836" s="7"/>
      <c r="H836" s="7"/>
      <c r="I836" s="7"/>
      <c r="J836" s="7"/>
      <c r="K836" s="7"/>
      <c r="L836" s="7" t="s">
        <v>61</v>
      </c>
      <c r="M836" s="7">
        <v>11</v>
      </c>
      <c r="N836" s="7" t="s">
        <v>446</v>
      </c>
      <c r="O836" s="7" t="s">
        <v>105</v>
      </c>
      <c r="P836" s="7">
        <v>1971</v>
      </c>
      <c r="Q836" s="7">
        <v>1971</v>
      </c>
      <c r="R836" s="9" t="s">
        <v>176</v>
      </c>
      <c r="S836" s="7"/>
    </row>
    <row r="837" spans="1:19" hidden="1" x14ac:dyDescent="0.35">
      <c r="A837">
        <v>836</v>
      </c>
      <c r="B837" s="7">
        <v>54</v>
      </c>
      <c r="C837" s="7">
        <v>22033</v>
      </c>
      <c r="D837" s="7">
        <v>3294</v>
      </c>
      <c r="E837" s="7" t="s">
        <v>295</v>
      </c>
      <c r="F837" s="7"/>
      <c r="G837" s="7"/>
      <c r="H837" s="7"/>
      <c r="I837" s="7"/>
      <c r="J837" s="7"/>
      <c r="K837" s="7"/>
      <c r="L837" s="7"/>
      <c r="M837" s="7"/>
      <c r="N837" s="7" t="s">
        <v>78</v>
      </c>
      <c r="O837" s="7" t="s">
        <v>105</v>
      </c>
      <c r="P837" s="7"/>
      <c r="Q837" s="7">
        <v>1972</v>
      </c>
      <c r="R837" s="9" t="s">
        <v>176</v>
      </c>
      <c r="S837" s="7"/>
    </row>
    <row r="838" spans="1:19" hidden="1" x14ac:dyDescent="0.35">
      <c r="A838">
        <v>837</v>
      </c>
      <c r="B838" s="7">
        <v>54</v>
      </c>
      <c r="C838" s="7">
        <v>22024</v>
      </c>
      <c r="D838" s="7">
        <v>3298</v>
      </c>
      <c r="E838" s="7" t="s">
        <v>131</v>
      </c>
      <c r="F838" s="7"/>
      <c r="G838" s="7"/>
      <c r="H838" s="7"/>
      <c r="I838" s="7"/>
      <c r="J838" s="7"/>
      <c r="K838" s="7"/>
      <c r="L838" s="7" t="s">
        <v>61</v>
      </c>
      <c r="M838" s="7">
        <v>12</v>
      </c>
      <c r="N838" s="7" t="s">
        <v>446</v>
      </c>
      <c r="O838" s="7" t="s">
        <v>105</v>
      </c>
      <c r="P838" s="7">
        <v>1971</v>
      </c>
      <c r="Q838" s="7">
        <v>1971</v>
      </c>
      <c r="R838" s="9" t="s">
        <v>176</v>
      </c>
      <c r="S838" s="7"/>
    </row>
    <row r="839" spans="1:19" hidden="1" x14ac:dyDescent="0.35">
      <c r="A839">
        <v>838</v>
      </c>
      <c r="B839" s="7">
        <v>54</v>
      </c>
      <c r="C839" s="7">
        <v>22033</v>
      </c>
      <c r="D839" s="7">
        <v>3298</v>
      </c>
      <c r="E839" s="7" t="s">
        <v>295</v>
      </c>
      <c r="F839" s="7"/>
      <c r="G839" s="7"/>
      <c r="H839" s="7"/>
      <c r="I839" s="7"/>
      <c r="J839" s="7"/>
      <c r="K839" s="7"/>
      <c r="L839" s="7"/>
      <c r="M839" s="7"/>
      <c r="N839" s="7" t="s">
        <v>78</v>
      </c>
      <c r="O839" s="7" t="s">
        <v>105</v>
      </c>
      <c r="P839" s="7"/>
      <c r="Q839" s="7">
        <v>1972</v>
      </c>
      <c r="R839" s="9" t="s">
        <v>176</v>
      </c>
      <c r="S839" s="7"/>
    </row>
    <row r="840" spans="1:19" hidden="1" x14ac:dyDescent="0.35">
      <c r="A840">
        <v>839</v>
      </c>
      <c r="B840" s="7">
        <v>54</v>
      </c>
      <c r="C840" s="7">
        <v>22024</v>
      </c>
      <c r="D840" s="7">
        <v>3263</v>
      </c>
      <c r="E840" s="7" t="s">
        <v>131</v>
      </c>
      <c r="F840" s="7"/>
      <c r="G840" s="7"/>
      <c r="H840" s="7"/>
      <c r="I840" s="7"/>
      <c r="J840" s="7"/>
      <c r="K840" s="7"/>
      <c r="L840" s="7" t="s">
        <v>61</v>
      </c>
      <c r="M840" s="7">
        <v>12</v>
      </c>
      <c r="N840" s="7" t="s">
        <v>78</v>
      </c>
      <c r="O840" s="7" t="s">
        <v>105</v>
      </c>
      <c r="P840" s="7">
        <v>1971</v>
      </c>
      <c r="Q840" s="7">
        <v>1971</v>
      </c>
      <c r="R840" s="9" t="s">
        <v>176</v>
      </c>
      <c r="S840" s="7"/>
    </row>
    <row r="841" spans="1:19" hidden="1" x14ac:dyDescent="0.35">
      <c r="A841">
        <v>840</v>
      </c>
      <c r="B841" s="7">
        <v>54</v>
      </c>
      <c r="C841" s="7">
        <v>22033</v>
      </c>
      <c r="D841" s="7">
        <v>3263</v>
      </c>
      <c r="E841" s="7" t="s">
        <v>295</v>
      </c>
      <c r="F841" s="7"/>
      <c r="G841" s="7"/>
      <c r="H841" s="7"/>
      <c r="I841" s="7"/>
      <c r="J841" s="7"/>
      <c r="K841" s="7"/>
      <c r="L841" s="7"/>
      <c r="M841" s="7"/>
      <c r="N841" s="7" t="s">
        <v>78</v>
      </c>
      <c r="O841" s="7" t="s">
        <v>105</v>
      </c>
      <c r="P841" s="7"/>
      <c r="Q841" s="7">
        <v>1972</v>
      </c>
      <c r="R841" s="9" t="s">
        <v>176</v>
      </c>
      <c r="S841" s="7"/>
    </row>
    <row r="842" spans="1:19" hidden="1" x14ac:dyDescent="0.35">
      <c r="A842">
        <v>841</v>
      </c>
      <c r="B842" s="7">
        <v>54</v>
      </c>
      <c r="C842" s="7">
        <v>22023</v>
      </c>
      <c r="D842" s="20">
        <v>3845</v>
      </c>
      <c r="E842" s="7" t="s">
        <v>131</v>
      </c>
      <c r="F842" s="7"/>
      <c r="G842" s="7"/>
      <c r="H842" s="7"/>
      <c r="I842" s="7"/>
      <c r="J842" s="7"/>
      <c r="K842" s="7"/>
      <c r="L842" s="7" t="s">
        <v>61</v>
      </c>
      <c r="M842" s="7">
        <v>12</v>
      </c>
      <c r="N842" s="7" t="s">
        <v>684</v>
      </c>
      <c r="O842" s="7" t="s">
        <v>105</v>
      </c>
      <c r="P842" s="7">
        <v>1971</v>
      </c>
      <c r="Q842" s="7">
        <v>1971</v>
      </c>
      <c r="R842" s="9" t="s">
        <v>176</v>
      </c>
      <c r="S842" s="7"/>
    </row>
    <row r="843" spans="1:19" hidden="1" x14ac:dyDescent="0.35">
      <c r="A843">
        <v>842</v>
      </c>
      <c r="B843" s="7">
        <v>54</v>
      </c>
      <c r="C843" s="7">
        <v>22033</v>
      </c>
      <c r="D843" s="20">
        <v>3845</v>
      </c>
      <c r="E843" s="7" t="s">
        <v>295</v>
      </c>
      <c r="F843" s="7"/>
      <c r="G843" s="7"/>
      <c r="H843" s="7"/>
      <c r="I843" s="7"/>
      <c r="J843" s="7"/>
      <c r="K843" s="7"/>
      <c r="L843" s="7"/>
      <c r="M843" s="7"/>
      <c r="N843" s="7" t="s">
        <v>78</v>
      </c>
      <c r="O843" s="7" t="s">
        <v>105</v>
      </c>
      <c r="P843" s="7"/>
      <c r="Q843" s="7">
        <v>1972</v>
      </c>
      <c r="R843" s="9" t="s">
        <v>176</v>
      </c>
      <c r="S843" s="7"/>
    </row>
    <row r="844" spans="1:19" hidden="1" x14ac:dyDescent="0.35">
      <c r="A844">
        <v>843</v>
      </c>
      <c r="B844" s="7">
        <v>54</v>
      </c>
      <c r="C844" s="7">
        <v>22023</v>
      </c>
      <c r="D844" s="7">
        <v>3846</v>
      </c>
      <c r="E844" s="7" t="s">
        <v>131</v>
      </c>
      <c r="F844" s="7"/>
      <c r="G844" s="7"/>
      <c r="H844" s="7"/>
      <c r="I844" s="7"/>
      <c r="J844" s="7"/>
      <c r="K844" s="7"/>
      <c r="L844" s="7" t="s">
        <v>61</v>
      </c>
      <c r="M844" s="7">
        <v>12</v>
      </c>
      <c r="N844" s="7" t="s">
        <v>90</v>
      </c>
      <c r="O844" s="7" t="s">
        <v>105</v>
      </c>
      <c r="P844" s="7">
        <v>1971</v>
      </c>
      <c r="Q844" s="7">
        <v>1971</v>
      </c>
      <c r="R844" s="9" t="s">
        <v>176</v>
      </c>
      <c r="S844" s="7"/>
    </row>
    <row r="845" spans="1:19" hidden="1" x14ac:dyDescent="0.35">
      <c r="A845">
        <v>844</v>
      </c>
      <c r="B845" s="7">
        <v>54</v>
      </c>
      <c r="C845" s="7">
        <v>22023</v>
      </c>
      <c r="D845" s="7">
        <v>3658</v>
      </c>
      <c r="E845" s="7" t="s">
        <v>131</v>
      </c>
      <c r="F845" s="7">
        <v>35</v>
      </c>
      <c r="G845" s="7">
        <v>35</v>
      </c>
      <c r="H845" s="7"/>
      <c r="I845" s="7"/>
      <c r="J845" s="7" t="s">
        <v>104</v>
      </c>
      <c r="K845" s="7" t="s">
        <v>121</v>
      </c>
      <c r="L845" s="7" t="s">
        <v>61</v>
      </c>
      <c r="M845" s="7">
        <v>1</v>
      </c>
      <c r="N845" s="7"/>
      <c r="O845" s="7" t="s">
        <v>62</v>
      </c>
      <c r="P845" s="7">
        <v>1971</v>
      </c>
      <c r="Q845" s="7">
        <v>1971</v>
      </c>
      <c r="R845" s="9" t="s">
        <v>176</v>
      </c>
      <c r="S845" s="7"/>
    </row>
    <row r="846" spans="1:19" hidden="1" x14ac:dyDescent="0.35">
      <c r="A846">
        <v>845</v>
      </c>
      <c r="B846" s="7">
        <v>54</v>
      </c>
      <c r="C846" s="7">
        <v>22033</v>
      </c>
      <c r="D846" s="7">
        <v>3658</v>
      </c>
      <c r="E846" s="7" t="s">
        <v>295</v>
      </c>
      <c r="F846" s="7"/>
      <c r="G846" s="7"/>
      <c r="H846" s="7"/>
      <c r="I846" s="7"/>
      <c r="J846" s="7"/>
      <c r="K846" s="7"/>
      <c r="L846" s="7"/>
      <c r="M846" s="7"/>
      <c r="N846" s="7" t="s">
        <v>78</v>
      </c>
      <c r="O846" s="7" t="s">
        <v>105</v>
      </c>
      <c r="P846" s="7"/>
      <c r="Q846" s="7">
        <v>1972</v>
      </c>
      <c r="R846" s="9" t="s">
        <v>176</v>
      </c>
      <c r="S846" s="7"/>
    </row>
    <row r="847" spans="1:19" hidden="1" x14ac:dyDescent="0.35">
      <c r="A847">
        <v>846</v>
      </c>
      <c r="B847" s="7">
        <v>54</v>
      </c>
      <c r="C847" s="7">
        <v>22024</v>
      </c>
      <c r="D847" s="7">
        <v>3288</v>
      </c>
      <c r="E847" s="7" t="s">
        <v>295</v>
      </c>
      <c r="F847" s="7"/>
      <c r="G847" s="7"/>
      <c r="H847" s="7"/>
      <c r="I847" s="7"/>
      <c r="J847" s="7"/>
      <c r="K847" s="7"/>
      <c r="L847" s="7"/>
      <c r="M847" s="7"/>
      <c r="N847" s="7" t="s">
        <v>78</v>
      </c>
      <c r="O847" s="7" t="s">
        <v>105</v>
      </c>
      <c r="P847" s="7">
        <v>1971</v>
      </c>
      <c r="Q847" s="7">
        <v>1971</v>
      </c>
      <c r="R847" s="9" t="s">
        <v>176</v>
      </c>
      <c r="S847" s="7"/>
    </row>
    <row r="848" spans="1:19" hidden="1" x14ac:dyDescent="0.35">
      <c r="A848">
        <v>847</v>
      </c>
      <c r="B848" s="7">
        <v>54</v>
      </c>
      <c r="C848" s="7">
        <v>22033</v>
      </c>
      <c r="D848" s="7">
        <v>3288</v>
      </c>
      <c r="E848" s="7" t="s">
        <v>295</v>
      </c>
      <c r="F848" s="7"/>
      <c r="G848" s="7"/>
      <c r="H848" s="7"/>
      <c r="I848" s="7"/>
      <c r="J848" s="7"/>
      <c r="K848" s="7"/>
      <c r="L848" s="7"/>
      <c r="M848" s="7"/>
      <c r="N848" s="7" t="s">
        <v>78</v>
      </c>
      <c r="O848" s="7" t="s">
        <v>105</v>
      </c>
      <c r="P848" s="7"/>
      <c r="Q848" s="7">
        <v>1972</v>
      </c>
      <c r="R848" s="9" t="s">
        <v>176</v>
      </c>
      <c r="S848" s="7"/>
    </row>
    <row r="849" spans="1:19" hidden="1" x14ac:dyDescent="0.35">
      <c r="A849">
        <v>848</v>
      </c>
      <c r="B849" s="7">
        <v>54</v>
      </c>
      <c r="C849" s="7">
        <v>22025</v>
      </c>
      <c r="D849" s="20">
        <v>3928</v>
      </c>
      <c r="E849" s="7" t="s">
        <v>295</v>
      </c>
      <c r="F849" s="7"/>
      <c r="G849" s="7"/>
      <c r="H849" s="7"/>
      <c r="I849" s="7"/>
      <c r="J849" s="7"/>
      <c r="K849" s="7"/>
      <c r="L849" s="7"/>
      <c r="M849" s="7">
        <v>5</v>
      </c>
      <c r="N849" s="7" t="s">
        <v>78</v>
      </c>
      <c r="O849" s="7" t="s">
        <v>105</v>
      </c>
      <c r="P849" s="7">
        <v>1971</v>
      </c>
      <c r="Q849" s="7">
        <v>1971</v>
      </c>
      <c r="R849" s="9" t="s">
        <v>176</v>
      </c>
      <c r="S849" s="7"/>
    </row>
    <row r="850" spans="1:19" hidden="1" x14ac:dyDescent="0.35">
      <c r="A850">
        <v>849</v>
      </c>
      <c r="B850" s="7">
        <v>54</v>
      </c>
      <c r="C850" s="7">
        <v>22033</v>
      </c>
      <c r="D850" s="20">
        <v>3928</v>
      </c>
      <c r="E850" s="7" t="s">
        <v>295</v>
      </c>
      <c r="F850" s="7"/>
      <c r="G850" s="7"/>
      <c r="H850" s="7"/>
      <c r="I850" s="7"/>
      <c r="J850" s="7"/>
      <c r="K850" s="7"/>
      <c r="L850" s="7"/>
      <c r="M850" s="7"/>
      <c r="N850" s="7" t="s">
        <v>78</v>
      </c>
      <c r="O850" s="7" t="s">
        <v>105</v>
      </c>
      <c r="P850" s="7"/>
      <c r="Q850" s="7">
        <v>1972</v>
      </c>
      <c r="R850" s="9" t="s">
        <v>176</v>
      </c>
      <c r="S850" s="7"/>
    </row>
    <row r="851" spans="1:19" hidden="1" x14ac:dyDescent="0.35">
      <c r="A851">
        <v>850</v>
      </c>
      <c r="B851" s="7">
        <v>54</v>
      </c>
      <c r="C851" s="7">
        <v>22023</v>
      </c>
      <c r="D851" s="7">
        <v>3650</v>
      </c>
      <c r="E851" s="7" t="s">
        <v>131</v>
      </c>
      <c r="F851" s="7">
        <v>40</v>
      </c>
      <c r="G851" s="7">
        <v>40</v>
      </c>
      <c r="H851" s="7"/>
      <c r="I851" s="7"/>
      <c r="J851" s="7" t="s">
        <v>59</v>
      </c>
      <c r="K851" s="7" t="s">
        <v>121</v>
      </c>
      <c r="L851" s="7" t="s">
        <v>61</v>
      </c>
      <c r="M851" s="7">
        <v>12</v>
      </c>
      <c r="N851" s="7"/>
      <c r="O851" s="7" t="s">
        <v>62</v>
      </c>
      <c r="P851" s="7">
        <v>1971</v>
      </c>
      <c r="Q851" s="7">
        <v>1971</v>
      </c>
      <c r="R851" s="9" t="s">
        <v>176</v>
      </c>
      <c r="S851" s="7"/>
    </row>
    <row r="852" spans="1:19" hidden="1" x14ac:dyDescent="0.35">
      <c r="A852">
        <v>851</v>
      </c>
      <c r="B852" s="7">
        <v>54</v>
      </c>
      <c r="C852" s="7">
        <v>22033</v>
      </c>
      <c r="D852" s="7">
        <v>3650</v>
      </c>
      <c r="E852" s="7" t="s">
        <v>295</v>
      </c>
      <c r="F852" s="7"/>
      <c r="G852" s="7"/>
      <c r="H852" s="7"/>
      <c r="I852" s="7"/>
      <c r="J852" s="7"/>
      <c r="K852" s="7"/>
      <c r="L852" s="7"/>
      <c r="M852" s="7"/>
      <c r="N852" s="7" t="s">
        <v>78</v>
      </c>
      <c r="O852" s="7" t="s">
        <v>105</v>
      </c>
      <c r="P852" s="7"/>
      <c r="Q852" s="7">
        <v>1972</v>
      </c>
      <c r="R852" s="9" t="s">
        <v>176</v>
      </c>
      <c r="S852" s="7"/>
    </row>
    <row r="853" spans="1:19" hidden="1" x14ac:dyDescent="0.35">
      <c r="A853">
        <v>852</v>
      </c>
      <c r="B853" s="7">
        <v>55</v>
      </c>
      <c r="C853" s="7">
        <v>19080</v>
      </c>
      <c r="D853" s="7">
        <v>3268</v>
      </c>
      <c r="E853" s="7" t="s">
        <v>295</v>
      </c>
      <c r="F853" s="7"/>
      <c r="G853" s="7"/>
      <c r="H853" s="7"/>
      <c r="I853" s="7"/>
      <c r="J853" s="7"/>
      <c r="K853" s="7"/>
      <c r="L853" s="7"/>
      <c r="M853" s="7"/>
      <c r="N853" s="7" t="s">
        <v>78</v>
      </c>
      <c r="O853" s="7" t="s">
        <v>105</v>
      </c>
      <c r="P853" s="7">
        <v>1972</v>
      </c>
      <c r="Q853" s="7">
        <v>1972</v>
      </c>
      <c r="R853" s="7"/>
      <c r="S853" s="7"/>
    </row>
    <row r="854" spans="1:19" hidden="1" x14ac:dyDescent="0.35">
      <c r="A854">
        <v>853</v>
      </c>
      <c r="B854" s="7">
        <v>55</v>
      </c>
      <c r="C854" s="7">
        <v>19085</v>
      </c>
      <c r="D854" s="7">
        <v>3294</v>
      </c>
      <c r="E854" s="7" t="s">
        <v>295</v>
      </c>
      <c r="F854" s="7"/>
      <c r="G854" s="7"/>
      <c r="H854" s="7"/>
      <c r="I854" s="7"/>
      <c r="J854" s="7"/>
      <c r="K854" s="7"/>
      <c r="L854" s="7"/>
      <c r="M854" s="7"/>
      <c r="N854" s="7" t="s">
        <v>78</v>
      </c>
      <c r="O854" s="7" t="s">
        <v>105</v>
      </c>
      <c r="P854" s="7">
        <v>1972</v>
      </c>
      <c r="Q854" s="7">
        <v>1972</v>
      </c>
      <c r="R854" s="7"/>
      <c r="S854" s="7"/>
    </row>
    <row r="855" spans="1:19" hidden="1" x14ac:dyDescent="0.35">
      <c r="A855">
        <v>854</v>
      </c>
      <c r="B855" s="7">
        <v>55</v>
      </c>
      <c r="C855" s="7">
        <v>19080</v>
      </c>
      <c r="D855" s="7">
        <v>3263</v>
      </c>
      <c r="E855" s="7" t="s">
        <v>295</v>
      </c>
      <c r="F855" s="7"/>
      <c r="G855" s="7"/>
      <c r="H855" s="7"/>
      <c r="I855" s="7"/>
      <c r="J855" s="7"/>
      <c r="K855" s="7"/>
      <c r="L855" s="7"/>
      <c r="M855" s="7"/>
      <c r="N855" s="7" t="s">
        <v>78</v>
      </c>
      <c r="O855" s="7" t="s">
        <v>105</v>
      </c>
      <c r="P855" s="7">
        <v>1972</v>
      </c>
      <c r="Q855" s="7">
        <v>1972</v>
      </c>
      <c r="R855" s="7"/>
      <c r="S855" s="7"/>
    </row>
    <row r="856" spans="1:19" hidden="1" x14ac:dyDescent="0.35">
      <c r="A856">
        <v>855</v>
      </c>
      <c r="B856" s="7">
        <v>55</v>
      </c>
      <c r="C856" s="7">
        <v>19080</v>
      </c>
      <c r="D856" s="7">
        <v>3846</v>
      </c>
      <c r="E856" s="7" t="s">
        <v>295</v>
      </c>
      <c r="F856" s="7"/>
      <c r="G856" s="7"/>
      <c r="H856" s="7"/>
      <c r="I856" s="7"/>
      <c r="J856" s="7"/>
      <c r="K856" s="7"/>
      <c r="L856" s="7"/>
      <c r="M856" s="7"/>
      <c r="N856" s="7" t="s">
        <v>78</v>
      </c>
      <c r="O856" s="7" t="s">
        <v>105</v>
      </c>
      <c r="P856" s="7">
        <v>1972</v>
      </c>
      <c r="Q856" s="7">
        <v>1972</v>
      </c>
      <c r="R856" s="7"/>
      <c r="S856" s="7"/>
    </row>
    <row r="857" spans="1:19" hidden="1" x14ac:dyDescent="0.35">
      <c r="A857">
        <v>856</v>
      </c>
      <c r="B857" s="7">
        <v>55</v>
      </c>
      <c r="C857" s="7">
        <v>19085</v>
      </c>
      <c r="D857" s="7">
        <v>3846</v>
      </c>
      <c r="E857" s="7" t="s">
        <v>295</v>
      </c>
      <c r="F857" s="7"/>
      <c r="G857" s="7"/>
      <c r="H857" s="7"/>
      <c r="I857" s="7"/>
      <c r="J857" s="7"/>
      <c r="K857" s="7"/>
      <c r="L857" s="7"/>
      <c r="M857" s="7"/>
      <c r="N857" s="7" t="s">
        <v>78</v>
      </c>
      <c r="O857" s="7" t="s">
        <v>105</v>
      </c>
      <c r="P857" s="7">
        <v>1972</v>
      </c>
      <c r="Q857" s="7">
        <v>1972</v>
      </c>
      <c r="R857" s="7"/>
      <c r="S857" s="7"/>
    </row>
    <row r="858" spans="1:19" hidden="1" x14ac:dyDescent="0.35">
      <c r="A858">
        <v>857</v>
      </c>
      <c r="B858" s="7">
        <v>56</v>
      </c>
      <c r="C858" s="7">
        <v>3025</v>
      </c>
      <c r="D858" s="7">
        <v>3659</v>
      </c>
      <c r="E858" s="7" t="s">
        <v>58</v>
      </c>
      <c r="F858" s="7">
        <v>1</v>
      </c>
      <c r="G858" s="7">
        <v>1</v>
      </c>
      <c r="H858" s="7"/>
      <c r="I858" s="7"/>
      <c r="J858" s="7" t="s">
        <v>118</v>
      </c>
      <c r="K858" s="7" t="s">
        <v>60</v>
      </c>
      <c r="L858" s="7" t="s">
        <v>61</v>
      </c>
      <c r="M858" s="7">
        <v>9</v>
      </c>
      <c r="N858" s="7"/>
      <c r="O858" s="7" t="s">
        <v>146</v>
      </c>
      <c r="P858" s="7">
        <v>1968</v>
      </c>
      <c r="Q858" s="7">
        <v>1968</v>
      </c>
      <c r="R858" s="9" t="s">
        <v>176</v>
      </c>
      <c r="S858" s="7"/>
    </row>
    <row r="859" spans="1:19" hidden="1" x14ac:dyDescent="0.35">
      <c r="A859">
        <v>858</v>
      </c>
      <c r="B859" s="7">
        <v>56</v>
      </c>
      <c r="C859" s="7">
        <v>3025</v>
      </c>
      <c r="D859" s="7">
        <v>3294</v>
      </c>
      <c r="E859" s="7" t="s">
        <v>58</v>
      </c>
      <c r="F859" s="7"/>
      <c r="G859" s="7"/>
      <c r="H859" s="7"/>
      <c r="I859" s="7"/>
      <c r="J859" s="7"/>
      <c r="K859" s="7"/>
      <c r="L859" s="7" t="s">
        <v>61</v>
      </c>
      <c r="M859" s="7">
        <v>9</v>
      </c>
      <c r="N859" s="7" t="s">
        <v>90</v>
      </c>
      <c r="O859" s="7" t="s">
        <v>146</v>
      </c>
      <c r="P859" s="7">
        <v>1968</v>
      </c>
      <c r="Q859" s="7">
        <v>1968</v>
      </c>
      <c r="R859" s="9" t="s">
        <v>176</v>
      </c>
      <c r="S859" s="7"/>
    </row>
    <row r="860" spans="1:19" hidden="1" x14ac:dyDescent="0.35">
      <c r="A860">
        <v>859</v>
      </c>
      <c r="B860" s="7">
        <v>58</v>
      </c>
      <c r="C860" s="7">
        <v>19075</v>
      </c>
      <c r="D860" s="7">
        <v>3295</v>
      </c>
      <c r="E860" s="7" t="s">
        <v>131</v>
      </c>
      <c r="F860" s="7">
        <v>20000</v>
      </c>
      <c r="G860" s="7">
        <v>20000</v>
      </c>
      <c r="H860" s="7"/>
      <c r="I860" s="7"/>
      <c r="J860" s="7" t="s">
        <v>59</v>
      </c>
      <c r="K860" s="7" t="s">
        <v>60</v>
      </c>
      <c r="L860" s="7" t="s">
        <v>61</v>
      </c>
      <c r="M860" s="7">
        <v>6</v>
      </c>
      <c r="N860" s="7"/>
      <c r="O860" s="7" t="s">
        <v>62</v>
      </c>
      <c r="P860" s="7">
        <v>1973</v>
      </c>
      <c r="Q860" s="7">
        <v>1973</v>
      </c>
      <c r="R860" s="7" t="s">
        <v>1247</v>
      </c>
      <c r="S860" s="7"/>
    </row>
    <row r="861" spans="1:19" hidden="1" x14ac:dyDescent="0.35">
      <c r="A861">
        <v>860</v>
      </c>
      <c r="B861" s="7">
        <v>58</v>
      </c>
      <c r="C861" s="7">
        <v>19075</v>
      </c>
      <c r="D861" s="7">
        <v>3268</v>
      </c>
      <c r="E861" s="7" t="s">
        <v>591</v>
      </c>
      <c r="F861" s="7"/>
      <c r="G861" s="7"/>
      <c r="H861" s="7"/>
      <c r="I861" s="7"/>
      <c r="J861" s="7"/>
      <c r="K861" s="7"/>
      <c r="L861" s="7"/>
      <c r="M861" s="7"/>
      <c r="N861" s="7" t="s">
        <v>78</v>
      </c>
      <c r="O861" s="7" t="s">
        <v>62</v>
      </c>
      <c r="P861" s="7">
        <v>1973</v>
      </c>
      <c r="Q861" s="7">
        <v>1973</v>
      </c>
      <c r="R861" s="7"/>
      <c r="S861" s="7"/>
    </row>
    <row r="862" spans="1:19" hidden="1" x14ac:dyDescent="0.35">
      <c r="A862">
        <v>861</v>
      </c>
      <c r="B862" s="7">
        <v>58</v>
      </c>
      <c r="C862" s="7">
        <v>19075</v>
      </c>
      <c r="D862" s="7">
        <v>3294</v>
      </c>
      <c r="E862" s="7" t="s">
        <v>131</v>
      </c>
      <c r="F862" s="7">
        <v>80000</v>
      </c>
      <c r="G862" s="7">
        <v>80000</v>
      </c>
      <c r="H862" s="7"/>
      <c r="I862" s="7"/>
      <c r="J862" s="7" t="s">
        <v>59</v>
      </c>
      <c r="K862" s="7" t="s">
        <v>60</v>
      </c>
      <c r="L862" s="7" t="s">
        <v>61</v>
      </c>
      <c r="M862" s="7">
        <v>6</v>
      </c>
      <c r="N862" s="7"/>
      <c r="O862" s="7" t="s">
        <v>62</v>
      </c>
      <c r="P862" s="7">
        <v>1973</v>
      </c>
      <c r="Q862" s="7">
        <v>1973</v>
      </c>
      <c r="R862" s="7"/>
      <c r="S862" s="7"/>
    </row>
    <row r="863" spans="1:19" hidden="1" x14ac:dyDescent="0.35">
      <c r="A863">
        <v>862</v>
      </c>
      <c r="B863" s="9">
        <v>59</v>
      </c>
      <c r="C863" s="21">
        <v>5215</v>
      </c>
      <c r="D863" s="20">
        <v>32228</v>
      </c>
      <c r="E863" s="9" t="s">
        <v>131</v>
      </c>
      <c r="F863" s="9"/>
      <c r="G863" s="9"/>
      <c r="H863" s="9"/>
      <c r="I863" s="9"/>
      <c r="J863" s="9"/>
      <c r="K863" s="9"/>
      <c r="L863" s="9" t="s">
        <v>61</v>
      </c>
      <c r="M863" s="9">
        <v>11</v>
      </c>
      <c r="N863" s="9" t="s">
        <v>78</v>
      </c>
      <c r="O863" s="9" t="s">
        <v>105</v>
      </c>
      <c r="P863" s="9">
        <v>1971</v>
      </c>
      <c r="Q863" s="9">
        <v>1971</v>
      </c>
      <c r="R863" s="9" t="s">
        <v>176</v>
      </c>
      <c r="S863" s="9"/>
    </row>
    <row r="864" spans="1:19" hidden="1" x14ac:dyDescent="0.35">
      <c r="A864">
        <v>863</v>
      </c>
      <c r="B864" s="9">
        <v>59</v>
      </c>
      <c r="C864" s="21">
        <v>5045</v>
      </c>
      <c r="D864" s="7">
        <v>3295</v>
      </c>
      <c r="E864" s="9" t="s">
        <v>591</v>
      </c>
      <c r="F864" s="9"/>
      <c r="G864" s="9"/>
      <c r="H864" s="9"/>
      <c r="I864" s="9"/>
      <c r="J864" s="9"/>
      <c r="K864" s="9"/>
      <c r="L864" s="9"/>
      <c r="M864" s="9">
        <v>11</v>
      </c>
      <c r="N864" s="9" t="s">
        <v>78</v>
      </c>
      <c r="O864" s="9" t="s">
        <v>105</v>
      </c>
      <c r="P864" s="7">
        <v>1993</v>
      </c>
      <c r="Q864" s="9">
        <v>1971</v>
      </c>
      <c r="R864" s="9" t="s">
        <v>176</v>
      </c>
      <c r="S864" s="9"/>
    </row>
    <row r="865" spans="1:19" hidden="1" x14ac:dyDescent="0.35">
      <c r="A865">
        <v>864</v>
      </c>
      <c r="B865" s="9">
        <v>59</v>
      </c>
      <c r="C865" s="21">
        <v>5109</v>
      </c>
      <c r="D865" s="7">
        <v>3295</v>
      </c>
      <c r="E865" s="9" t="s">
        <v>295</v>
      </c>
      <c r="F865" s="9"/>
      <c r="G865" s="9"/>
      <c r="H865" s="9"/>
      <c r="I865" s="9"/>
      <c r="J865" s="9"/>
      <c r="K865" s="9"/>
      <c r="L865" s="9"/>
      <c r="M865" s="9">
        <v>11</v>
      </c>
      <c r="N865" s="9" t="s">
        <v>78</v>
      </c>
      <c r="O865" s="9" t="s">
        <v>105</v>
      </c>
      <c r="P865" s="7">
        <v>1996</v>
      </c>
      <c r="Q865" s="9">
        <v>1971</v>
      </c>
      <c r="R865" s="9" t="s">
        <v>176</v>
      </c>
      <c r="S865" s="9"/>
    </row>
    <row r="866" spans="1:19" hidden="1" x14ac:dyDescent="0.35">
      <c r="A866">
        <v>865</v>
      </c>
      <c r="B866" s="9">
        <v>59</v>
      </c>
      <c r="C866" s="21">
        <v>5215</v>
      </c>
      <c r="D866" s="7">
        <v>3295</v>
      </c>
      <c r="E866" s="9" t="s">
        <v>591</v>
      </c>
      <c r="F866" s="9"/>
      <c r="G866" s="9"/>
      <c r="H866" s="9"/>
      <c r="I866" s="9"/>
      <c r="J866" s="9"/>
      <c r="K866" s="9"/>
      <c r="L866" s="9"/>
      <c r="M866" s="9">
        <v>11</v>
      </c>
      <c r="N866" s="9" t="s">
        <v>78</v>
      </c>
      <c r="O866" s="9" t="s">
        <v>105</v>
      </c>
      <c r="P866" s="7">
        <v>1994</v>
      </c>
      <c r="Q866" s="9">
        <v>1971</v>
      </c>
      <c r="R866" s="9" t="s">
        <v>176</v>
      </c>
      <c r="S866" s="9"/>
    </row>
    <row r="867" spans="1:19" hidden="1" x14ac:dyDescent="0.35">
      <c r="A867">
        <v>866</v>
      </c>
      <c r="B867" s="9">
        <v>59</v>
      </c>
      <c r="C867" s="21">
        <v>5215</v>
      </c>
      <c r="D867" s="20">
        <v>1016817</v>
      </c>
      <c r="E867" s="9" t="s">
        <v>131</v>
      </c>
      <c r="F867" s="9"/>
      <c r="G867" s="9"/>
      <c r="H867" s="9"/>
      <c r="I867" s="9"/>
      <c r="J867" s="9"/>
      <c r="K867" s="9"/>
      <c r="L867" s="9" t="s">
        <v>61</v>
      </c>
      <c r="M867" s="9">
        <v>11</v>
      </c>
      <c r="N867" s="9" t="s">
        <v>78</v>
      </c>
      <c r="O867" s="9" t="s">
        <v>105</v>
      </c>
      <c r="P867" s="9">
        <v>1971</v>
      </c>
      <c r="Q867" s="9">
        <v>1971</v>
      </c>
      <c r="R867" s="9" t="s">
        <v>176</v>
      </c>
      <c r="S867" s="9"/>
    </row>
    <row r="868" spans="1:19" hidden="1" x14ac:dyDescent="0.35">
      <c r="A868">
        <v>867</v>
      </c>
      <c r="B868" s="9">
        <v>59</v>
      </c>
      <c r="C868" s="21">
        <v>5215</v>
      </c>
      <c r="D868" s="7">
        <v>3659</v>
      </c>
      <c r="E868" s="9" t="s">
        <v>131</v>
      </c>
      <c r="F868" s="9">
        <v>300</v>
      </c>
      <c r="G868" s="9">
        <v>300</v>
      </c>
      <c r="H868" s="9"/>
      <c r="I868" s="9"/>
      <c r="J868" s="9" t="s">
        <v>118</v>
      </c>
      <c r="K868" s="9" t="s">
        <v>121</v>
      </c>
      <c r="L868" s="9" t="s">
        <v>61</v>
      </c>
      <c r="M868" s="9">
        <v>11</v>
      </c>
      <c r="N868" s="9"/>
      <c r="O868" s="9" t="s">
        <v>62</v>
      </c>
      <c r="P868" s="9">
        <v>1971</v>
      </c>
      <c r="Q868" s="9">
        <v>1971</v>
      </c>
      <c r="R868" s="9" t="s">
        <v>176</v>
      </c>
      <c r="S868" s="9"/>
    </row>
    <row r="869" spans="1:19" hidden="1" x14ac:dyDescent="0.35">
      <c r="A869">
        <v>868</v>
      </c>
      <c r="B869" s="9">
        <v>59</v>
      </c>
      <c r="C869" s="21">
        <v>5215</v>
      </c>
      <c r="D869" s="7">
        <v>3294</v>
      </c>
      <c r="E869" s="9" t="s">
        <v>591</v>
      </c>
      <c r="F869" s="9"/>
      <c r="G869" s="9"/>
      <c r="H869" s="9"/>
      <c r="I869" s="9"/>
      <c r="J869" s="9"/>
      <c r="K869" s="9"/>
      <c r="L869" s="9"/>
      <c r="M869" s="9">
        <v>11</v>
      </c>
      <c r="N869" s="9" t="s">
        <v>78</v>
      </c>
      <c r="O869" s="9" t="s">
        <v>105</v>
      </c>
      <c r="P869" s="9">
        <v>1971</v>
      </c>
      <c r="Q869" s="9">
        <v>1971</v>
      </c>
      <c r="R869" s="9" t="s">
        <v>176</v>
      </c>
      <c r="S869" s="9"/>
    </row>
    <row r="870" spans="1:19" hidden="1" x14ac:dyDescent="0.35">
      <c r="A870">
        <v>869</v>
      </c>
      <c r="B870" s="9">
        <v>59</v>
      </c>
      <c r="C870" s="21">
        <v>5025</v>
      </c>
      <c r="D870" s="20">
        <v>3845</v>
      </c>
      <c r="E870" s="9" t="s">
        <v>295</v>
      </c>
      <c r="F870" s="9"/>
      <c r="G870" s="9"/>
      <c r="H870" s="9"/>
      <c r="I870" s="9"/>
      <c r="J870" s="9"/>
      <c r="K870" s="9"/>
      <c r="L870" s="9" t="s">
        <v>686</v>
      </c>
      <c r="M870" s="9">
        <v>11</v>
      </c>
      <c r="N870" s="9" t="s">
        <v>78</v>
      </c>
      <c r="O870" s="9" t="s">
        <v>105</v>
      </c>
      <c r="P870" s="9">
        <v>1971</v>
      </c>
      <c r="Q870" s="9">
        <v>1971</v>
      </c>
      <c r="R870" s="9" t="s">
        <v>176</v>
      </c>
      <c r="S870" s="9"/>
    </row>
    <row r="871" spans="1:19" hidden="1" x14ac:dyDescent="0.35">
      <c r="A871">
        <v>870</v>
      </c>
      <c r="B871" s="9">
        <v>59</v>
      </c>
      <c r="C871" s="21">
        <v>5109</v>
      </c>
      <c r="D871" s="20">
        <v>3845</v>
      </c>
      <c r="E871" s="9" t="s">
        <v>295</v>
      </c>
      <c r="F871" s="9"/>
      <c r="G871" s="9"/>
      <c r="H871" s="9"/>
      <c r="I871" s="9"/>
      <c r="J871" s="9"/>
      <c r="K871" s="9"/>
      <c r="L871" s="9"/>
      <c r="M871" s="9">
        <v>11</v>
      </c>
      <c r="N871" s="9" t="s">
        <v>78</v>
      </c>
      <c r="O871" s="9" t="s">
        <v>105</v>
      </c>
      <c r="P871" s="9">
        <v>1971</v>
      </c>
      <c r="Q871" s="9">
        <v>1971</v>
      </c>
      <c r="R871" s="9" t="s">
        <v>176</v>
      </c>
      <c r="S871" s="9"/>
    </row>
    <row r="872" spans="1:19" hidden="1" x14ac:dyDescent="0.35">
      <c r="A872">
        <v>871</v>
      </c>
      <c r="B872" s="9">
        <v>59</v>
      </c>
      <c r="C872" s="21">
        <v>5215</v>
      </c>
      <c r="D872" s="20">
        <v>3845</v>
      </c>
      <c r="E872" s="9" t="s">
        <v>591</v>
      </c>
      <c r="F872" s="9"/>
      <c r="G872" s="9"/>
      <c r="H872" s="9"/>
      <c r="I872" s="9"/>
      <c r="J872" s="9"/>
      <c r="K872" s="9"/>
      <c r="L872" s="9"/>
      <c r="M872" s="9">
        <v>11</v>
      </c>
      <c r="N872" s="9" t="s">
        <v>78</v>
      </c>
      <c r="O872" s="9" t="s">
        <v>105</v>
      </c>
      <c r="P872" s="9">
        <v>1971</v>
      </c>
      <c r="Q872" s="9">
        <v>1971</v>
      </c>
      <c r="R872" s="9" t="s">
        <v>176</v>
      </c>
      <c r="S872" s="9"/>
    </row>
    <row r="873" spans="1:19" hidden="1" x14ac:dyDescent="0.35">
      <c r="A873">
        <v>872</v>
      </c>
      <c r="B873" s="9">
        <v>59</v>
      </c>
      <c r="C873" s="21">
        <v>5215</v>
      </c>
      <c r="D873" s="7">
        <v>3286</v>
      </c>
      <c r="E873" s="9" t="s">
        <v>591</v>
      </c>
      <c r="F873" s="9"/>
      <c r="G873" s="9"/>
      <c r="H873" s="9"/>
      <c r="I873" s="9"/>
      <c r="J873" s="9"/>
      <c r="K873" s="9"/>
      <c r="L873" s="9" t="s">
        <v>686</v>
      </c>
      <c r="M873" s="9">
        <v>11</v>
      </c>
      <c r="N873" s="9" t="s">
        <v>78</v>
      </c>
      <c r="O873" s="9" t="s">
        <v>105</v>
      </c>
      <c r="P873" s="9">
        <v>1971</v>
      </c>
      <c r="Q873" s="9">
        <v>1971</v>
      </c>
      <c r="R873" s="9" t="s">
        <v>176</v>
      </c>
      <c r="S873" s="9"/>
    </row>
    <row r="874" spans="1:19" hidden="1" x14ac:dyDescent="0.35">
      <c r="A874">
        <v>873</v>
      </c>
      <c r="B874" s="9">
        <v>59</v>
      </c>
      <c r="C874" s="21">
        <v>5215</v>
      </c>
      <c r="D874" s="20">
        <v>3895</v>
      </c>
      <c r="E874" s="9" t="s">
        <v>591</v>
      </c>
      <c r="F874" s="9"/>
      <c r="G874" s="9"/>
      <c r="H874" s="9"/>
      <c r="I874" s="9"/>
      <c r="J874" s="9"/>
      <c r="K874" s="9"/>
      <c r="L874" s="9" t="s">
        <v>686</v>
      </c>
      <c r="M874" s="9">
        <v>11</v>
      </c>
      <c r="N874" s="9" t="s">
        <v>78</v>
      </c>
      <c r="O874" s="9" t="s">
        <v>105</v>
      </c>
      <c r="P874" s="9">
        <v>1971</v>
      </c>
      <c r="Q874" s="9">
        <v>1971</v>
      </c>
      <c r="R874" s="9" t="s">
        <v>176</v>
      </c>
      <c r="S874" s="9"/>
    </row>
    <row r="875" spans="1:19" hidden="1" x14ac:dyDescent="0.35">
      <c r="A875">
        <v>874</v>
      </c>
      <c r="B875" s="9">
        <v>59</v>
      </c>
      <c r="C875" s="21">
        <v>5215</v>
      </c>
      <c r="D875" s="7">
        <v>3846</v>
      </c>
      <c r="E875" s="9" t="s">
        <v>131</v>
      </c>
      <c r="F875" s="9"/>
      <c r="G875" s="9"/>
      <c r="H875" s="9"/>
      <c r="I875" s="9"/>
      <c r="J875" s="9"/>
      <c r="K875" s="9"/>
      <c r="L875" s="9" t="s">
        <v>61</v>
      </c>
      <c r="M875" s="9">
        <v>11</v>
      </c>
      <c r="N875" s="9" t="s">
        <v>78</v>
      </c>
      <c r="O875" s="9" t="s">
        <v>105</v>
      </c>
      <c r="P875" s="9">
        <v>1971</v>
      </c>
      <c r="Q875" s="9">
        <v>1971</v>
      </c>
      <c r="R875" s="9" t="s">
        <v>176</v>
      </c>
      <c r="S875" s="9"/>
    </row>
    <row r="876" spans="1:19" hidden="1" x14ac:dyDescent="0.35">
      <c r="A876">
        <v>875</v>
      </c>
      <c r="B876" s="9">
        <v>59</v>
      </c>
      <c r="C876" s="21">
        <v>5161</v>
      </c>
      <c r="D876" s="20">
        <v>3901</v>
      </c>
      <c r="E876" s="9" t="s">
        <v>295</v>
      </c>
      <c r="F876" s="9"/>
      <c r="G876" s="9"/>
      <c r="H876" s="9"/>
      <c r="I876" s="9"/>
      <c r="J876" s="9"/>
      <c r="K876" s="9"/>
      <c r="L876" s="9"/>
      <c r="M876" s="9"/>
      <c r="N876" s="9" t="s">
        <v>78</v>
      </c>
      <c r="O876" s="9" t="s">
        <v>105</v>
      </c>
      <c r="P876" s="9">
        <v>1971</v>
      </c>
      <c r="Q876" s="9">
        <v>1971</v>
      </c>
      <c r="R876" s="9" t="s">
        <v>2340</v>
      </c>
      <c r="S876" s="9"/>
    </row>
    <row r="877" spans="1:19" hidden="1" x14ac:dyDescent="0.35">
      <c r="A877">
        <v>876</v>
      </c>
      <c r="B877" s="9">
        <v>59</v>
      </c>
      <c r="C877" s="21">
        <v>5187</v>
      </c>
      <c r="D877" s="20">
        <v>3901</v>
      </c>
      <c r="E877" s="9" t="s">
        <v>295</v>
      </c>
      <c r="F877" s="9"/>
      <c r="G877" s="9"/>
      <c r="H877" s="9"/>
      <c r="I877" s="9"/>
      <c r="J877" s="9"/>
      <c r="K877" s="9"/>
      <c r="L877" s="9"/>
      <c r="M877" s="9"/>
      <c r="N877" s="9" t="s">
        <v>78</v>
      </c>
      <c r="O877" s="9" t="s">
        <v>105</v>
      </c>
      <c r="P877" s="9">
        <v>1971</v>
      </c>
      <c r="Q877" s="9">
        <v>1971</v>
      </c>
      <c r="R877" s="9"/>
      <c r="S877" s="9"/>
    </row>
    <row r="878" spans="1:19" hidden="1" x14ac:dyDescent="0.35">
      <c r="A878">
        <v>877</v>
      </c>
      <c r="B878" s="9">
        <v>59</v>
      </c>
      <c r="C878" s="21">
        <v>5215</v>
      </c>
      <c r="D878" s="7">
        <v>3658</v>
      </c>
      <c r="E878" s="9" t="s">
        <v>131</v>
      </c>
      <c r="F878" s="9"/>
      <c r="G878" s="9"/>
      <c r="H878" s="9"/>
      <c r="I878" s="9"/>
      <c r="J878" s="9"/>
      <c r="K878" s="9"/>
      <c r="L878" s="9" t="s">
        <v>61</v>
      </c>
      <c r="M878" s="9">
        <v>11</v>
      </c>
      <c r="N878" s="9" t="s">
        <v>78</v>
      </c>
      <c r="O878" s="9" t="s">
        <v>105</v>
      </c>
      <c r="P878" s="9">
        <v>1971</v>
      </c>
      <c r="Q878" s="9">
        <v>1971</v>
      </c>
      <c r="R878" s="9" t="s">
        <v>176</v>
      </c>
      <c r="S878" s="9"/>
    </row>
    <row r="879" spans="1:19" hidden="1" x14ac:dyDescent="0.35">
      <c r="A879">
        <v>878</v>
      </c>
      <c r="B879" s="9">
        <v>59</v>
      </c>
      <c r="C879" s="21">
        <v>5204</v>
      </c>
      <c r="D879" s="7">
        <v>3288</v>
      </c>
      <c r="E879" s="9" t="s">
        <v>58</v>
      </c>
      <c r="F879" s="9">
        <v>1000000</v>
      </c>
      <c r="G879" s="9">
        <v>1000000</v>
      </c>
      <c r="H879" s="9"/>
      <c r="I879" s="9"/>
      <c r="J879" s="9" t="s">
        <v>59</v>
      </c>
      <c r="K879" s="9" t="s">
        <v>60</v>
      </c>
      <c r="L879" s="9" t="s">
        <v>61</v>
      </c>
      <c r="M879" s="9">
        <v>11</v>
      </c>
      <c r="N879" s="9" t="s">
        <v>78</v>
      </c>
      <c r="O879" s="9" t="s">
        <v>62</v>
      </c>
      <c r="P879" s="9">
        <v>1971</v>
      </c>
      <c r="Q879" s="9">
        <v>1971</v>
      </c>
      <c r="R879" s="9" t="s">
        <v>176</v>
      </c>
      <c r="S879" s="9"/>
    </row>
    <row r="880" spans="1:19" hidden="1" x14ac:dyDescent="0.35">
      <c r="A880">
        <v>879</v>
      </c>
      <c r="B880" s="9">
        <v>59</v>
      </c>
      <c r="C880" s="21">
        <v>5215</v>
      </c>
      <c r="D880" s="7">
        <v>3288</v>
      </c>
      <c r="E880" s="9" t="s">
        <v>131</v>
      </c>
      <c r="F880" s="9"/>
      <c r="G880" s="9"/>
      <c r="H880" s="9"/>
      <c r="I880" s="9"/>
      <c r="J880" s="9"/>
      <c r="K880" s="9"/>
      <c r="L880" s="9" t="s">
        <v>61</v>
      </c>
      <c r="M880" s="9">
        <v>11</v>
      </c>
      <c r="N880" s="9" t="s">
        <v>78</v>
      </c>
      <c r="O880" s="9" t="s">
        <v>105</v>
      </c>
      <c r="P880" s="9">
        <v>1971</v>
      </c>
      <c r="Q880" s="9">
        <v>1971</v>
      </c>
      <c r="R880" s="9" t="s">
        <v>176</v>
      </c>
      <c r="S880" s="9"/>
    </row>
    <row r="881" spans="1:19" hidden="1" x14ac:dyDescent="0.35">
      <c r="A881">
        <v>880</v>
      </c>
      <c r="B881" s="9">
        <v>59</v>
      </c>
      <c r="C881" s="21">
        <v>5215</v>
      </c>
      <c r="D881" s="7">
        <v>3650</v>
      </c>
      <c r="E881" s="9" t="s">
        <v>591</v>
      </c>
      <c r="F881" s="9"/>
      <c r="G881" s="9"/>
      <c r="H881" s="9"/>
      <c r="I881" s="9"/>
      <c r="J881" s="9"/>
      <c r="K881" s="9"/>
      <c r="L881" s="9" t="s">
        <v>686</v>
      </c>
      <c r="M881" s="9">
        <v>11</v>
      </c>
      <c r="N881" s="9" t="s">
        <v>78</v>
      </c>
      <c r="O881" s="9" t="s">
        <v>105</v>
      </c>
      <c r="P881" s="9">
        <v>1971</v>
      </c>
      <c r="Q881" s="9">
        <v>1971</v>
      </c>
      <c r="R881" s="9" t="s">
        <v>176</v>
      </c>
      <c r="S881" s="9"/>
    </row>
    <row r="882" spans="1:19" hidden="1" x14ac:dyDescent="0.35">
      <c r="A882">
        <v>881</v>
      </c>
      <c r="B882" s="9">
        <v>59</v>
      </c>
      <c r="C882" s="21">
        <v>5107</v>
      </c>
      <c r="D882" s="7">
        <v>3975</v>
      </c>
      <c r="E882" s="9" t="s">
        <v>591</v>
      </c>
      <c r="F882" s="9"/>
      <c r="G882" s="9"/>
      <c r="H882" s="9"/>
      <c r="I882" s="9"/>
      <c r="J882" s="9"/>
      <c r="K882" s="9"/>
      <c r="L882" s="9" t="s">
        <v>686</v>
      </c>
      <c r="M882" s="9">
        <v>11</v>
      </c>
      <c r="N882" s="9" t="s">
        <v>205</v>
      </c>
      <c r="O882" s="9" t="s">
        <v>105</v>
      </c>
      <c r="P882" s="9">
        <v>1971</v>
      </c>
      <c r="Q882" s="9">
        <v>1971</v>
      </c>
      <c r="R882" s="9" t="s">
        <v>176</v>
      </c>
      <c r="S882" s="9"/>
    </row>
    <row r="883" spans="1:19" hidden="1" x14ac:dyDescent="0.35">
      <c r="A883">
        <v>882</v>
      </c>
      <c r="B883" s="9">
        <v>59</v>
      </c>
      <c r="C883" s="21">
        <v>5215</v>
      </c>
      <c r="D883" s="7">
        <v>3975</v>
      </c>
      <c r="E883" s="9" t="s">
        <v>591</v>
      </c>
      <c r="F883" s="9"/>
      <c r="G883" s="9"/>
      <c r="H883" s="9"/>
      <c r="I883" s="9"/>
      <c r="J883" s="9"/>
      <c r="K883" s="9"/>
      <c r="L883" s="9" t="s">
        <v>686</v>
      </c>
      <c r="M883" s="9">
        <v>11</v>
      </c>
      <c r="N883" s="9" t="s">
        <v>205</v>
      </c>
      <c r="O883" s="9" t="s">
        <v>105</v>
      </c>
      <c r="P883" s="9">
        <v>1971</v>
      </c>
      <c r="Q883" s="9">
        <v>1971</v>
      </c>
      <c r="R883" s="9" t="s">
        <v>176</v>
      </c>
      <c r="S883" s="9"/>
    </row>
    <row r="884" spans="1:19" hidden="1" x14ac:dyDescent="0.35">
      <c r="A884">
        <v>883</v>
      </c>
      <c r="B884" s="7">
        <v>60</v>
      </c>
      <c r="C884" s="7">
        <v>7000</v>
      </c>
      <c r="D884" s="7">
        <v>3649</v>
      </c>
      <c r="E884" s="7" t="s">
        <v>58</v>
      </c>
      <c r="F884" s="7">
        <v>2000</v>
      </c>
      <c r="G884" s="7">
        <v>2000</v>
      </c>
      <c r="H884" s="7"/>
      <c r="I884" s="7"/>
      <c r="J884" s="7" t="s">
        <v>59</v>
      </c>
      <c r="K884" s="7" t="s">
        <v>60</v>
      </c>
      <c r="L884" s="7" t="s">
        <v>61</v>
      </c>
      <c r="M884" s="7"/>
      <c r="N884" s="7"/>
      <c r="O884" s="7" t="s">
        <v>88</v>
      </c>
      <c r="P884" s="7">
        <v>1968</v>
      </c>
      <c r="Q884" s="7">
        <v>1968</v>
      </c>
      <c r="R884" s="7"/>
      <c r="S884" s="7"/>
    </row>
    <row r="885" spans="1:19" hidden="1" x14ac:dyDescent="0.35">
      <c r="A885">
        <v>884</v>
      </c>
      <c r="B885" s="9">
        <v>61</v>
      </c>
      <c r="C885" s="21">
        <v>5041</v>
      </c>
      <c r="D885" s="7">
        <v>3846</v>
      </c>
      <c r="E885" s="9" t="s">
        <v>295</v>
      </c>
      <c r="F885" s="9"/>
      <c r="G885" s="9"/>
      <c r="H885" s="9"/>
      <c r="I885" s="9"/>
      <c r="J885" s="9"/>
      <c r="K885" s="9"/>
      <c r="L885" s="9" t="s">
        <v>686</v>
      </c>
      <c r="M885" s="9">
        <v>7</v>
      </c>
      <c r="N885" s="9" t="s">
        <v>78</v>
      </c>
      <c r="O885" s="9" t="s">
        <v>105</v>
      </c>
      <c r="P885" s="9">
        <v>1972</v>
      </c>
      <c r="Q885" s="9">
        <v>1972</v>
      </c>
      <c r="R885" s="9" t="s">
        <v>176</v>
      </c>
      <c r="S885" s="9"/>
    </row>
    <row r="886" spans="1:19" hidden="1" x14ac:dyDescent="0.35">
      <c r="A886">
        <v>885</v>
      </c>
      <c r="B886" s="9">
        <v>61</v>
      </c>
      <c r="C886" s="21">
        <v>5078</v>
      </c>
      <c r="D886" s="7">
        <v>3846</v>
      </c>
      <c r="E886" s="9" t="s">
        <v>295</v>
      </c>
      <c r="F886" s="9"/>
      <c r="G886" s="9"/>
      <c r="H886" s="9"/>
      <c r="I886" s="9"/>
      <c r="J886" s="9"/>
      <c r="K886" s="9"/>
      <c r="L886" s="9" t="s">
        <v>686</v>
      </c>
      <c r="M886" s="9">
        <v>8</v>
      </c>
      <c r="N886" s="9" t="s">
        <v>78</v>
      </c>
      <c r="O886" s="9" t="s">
        <v>105</v>
      </c>
      <c r="P886" s="9">
        <v>1921</v>
      </c>
      <c r="Q886" s="9">
        <v>1921</v>
      </c>
      <c r="R886" s="9" t="s">
        <v>176</v>
      </c>
      <c r="S886" s="9"/>
    </row>
    <row r="887" spans="1:19" hidden="1" x14ac:dyDescent="0.35">
      <c r="A887">
        <v>886</v>
      </c>
      <c r="B887" s="9">
        <v>61</v>
      </c>
      <c r="C887" s="21">
        <v>5114</v>
      </c>
      <c r="D887" s="7">
        <v>3846</v>
      </c>
      <c r="E887" s="9" t="s">
        <v>295</v>
      </c>
      <c r="F887" s="9"/>
      <c r="G887" s="9"/>
      <c r="H887" s="9"/>
      <c r="I887" s="9"/>
      <c r="J887" s="9"/>
      <c r="K887" s="9"/>
      <c r="L887" s="9" t="s">
        <v>686</v>
      </c>
      <c r="M887" s="9">
        <v>7</v>
      </c>
      <c r="N887" s="9" t="s">
        <v>90</v>
      </c>
      <c r="O887" s="9" t="s">
        <v>105</v>
      </c>
      <c r="P887" s="9">
        <v>1972</v>
      </c>
      <c r="Q887" s="9">
        <v>1972</v>
      </c>
      <c r="R887" s="9" t="s">
        <v>176</v>
      </c>
      <c r="S887" s="9"/>
    </row>
    <row r="888" spans="1:19" hidden="1" x14ac:dyDescent="0.35">
      <c r="A888">
        <v>887</v>
      </c>
      <c r="B888" s="9">
        <v>61</v>
      </c>
      <c r="C888" s="21">
        <v>5151</v>
      </c>
      <c r="D888" s="7">
        <v>3846</v>
      </c>
      <c r="E888" s="9" t="s">
        <v>295</v>
      </c>
      <c r="F888" s="9"/>
      <c r="G888" s="9"/>
      <c r="H888" s="9"/>
      <c r="I888" s="9"/>
      <c r="J888" s="9"/>
      <c r="K888" s="9"/>
      <c r="L888" s="9" t="s">
        <v>686</v>
      </c>
      <c r="M888" s="9">
        <v>8</v>
      </c>
      <c r="N888" s="9" t="s">
        <v>78</v>
      </c>
      <c r="O888" s="9" t="s">
        <v>105</v>
      </c>
      <c r="P888" s="9">
        <v>1921</v>
      </c>
      <c r="Q888" s="9">
        <v>1921</v>
      </c>
      <c r="R888" s="9" t="s">
        <v>176</v>
      </c>
      <c r="S888" s="9"/>
    </row>
    <row r="889" spans="1:19" hidden="1" x14ac:dyDescent="0.35">
      <c r="A889">
        <v>888</v>
      </c>
      <c r="B889" s="9">
        <v>61</v>
      </c>
      <c r="C889" s="21">
        <v>5078</v>
      </c>
      <c r="D889" s="7">
        <v>3658</v>
      </c>
      <c r="E889" s="9" t="s">
        <v>295</v>
      </c>
      <c r="F889" s="9"/>
      <c r="G889" s="9"/>
      <c r="H889" s="9"/>
      <c r="I889" s="9"/>
      <c r="J889" s="9"/>
      <c r="K889" s="9"/>
      <c r="L889" s="9" t="s">
        <v>686</v>
      </c>
      <c r="M889" s="9" t="s">
        <v>1658</v>
      </c>
      <c r="N889" s="9" t="s">
        <v>78</v>
      </c>
      <c r="O889" s="9" t="s">
        <v>105</v>
      </c>
      <c r="P889" s="9">
        <v>1921</v>
      </c>
      <c r="Q889" s="9">
        <v>1921</v>
      </c>
      <c r="R889" s="9" t="s">
        <v>176</v>
      </c>
      <c r="S889" s="9"/>
    </row>
    <row r="890" spans="1:19" hidden="1" x14ac:dyDescent="0.35">
      <c r="A890">
        <v>889</v>
      </c>
      <c r="B890" s="9">
        <v>61</v>
      </c>
      <c r="C890" s="21">
        <v>5151</v>
      </c>
      <c r="D890" s="7">
        <v>3658</v>
      </c>
      <c r="E890" s="9" t="s">
        <v>295</v>
      </c>
      <c r="F890" s="9"/>
      <c r="G890" s="9"/>
      <c r="H890" s="9"/>
      <c r="I890" s="9"/>
      <c r="J890" s="9"/>
      <c r="K890" s="9"/>
      <c r="L890" s="9" t="s">
        <v>686</v>
      </c>
      <c r="M890" s="9" t="s">
        <v>614</v>
      </c>
      <c r="N890" s="9" t="s">
        <v>78</v>
      </c>
      <c r="O890" s="9" t="s">
        <v>105</v>
      </c>
      <c r="P890" s="9">
        <v>1921</v>
      </c>
      <c r="Q890" s="9">
        <v>1921</v>
      </c>
      <c r="R890" s="9" t="s">
        <v>176</v>
      </c>
      <c r="S890" s="9"/>
    </row>
    <row r="891" spans="1:19" hidden="1" x14ac:dyDescent="0.35">
      <c r="A891">
        <v>890</v>
      </c>
      <c r="B891" s="9">
        <v>61</v>
      </c>
      <c r="C891" s="21">
        <v>5078</v>
      </c>
      <c r="D891" s="20">
        <v>3880</v>
      </c>
      <c r="E891" s="9" t="s">
        <v>58</v>
      </c>
      <c r="F891" s="9"/>
      <c r="G891" s="9"/>
      <c r="H891" s="9"/>
      <c r="I891" s="9"/>
      <c r="J891" s="9"/>
      <c r="K891" s="9"/>
      <c r="L891" s="9" t="s">
        <v>61</v>
      </c>
      <c r="M891" s="9" t="s">
        <v>556</v>
      </c>
      <c r="N891" s="9"/>
      <c r="O891" s="9" t="s">
        <v>105</v>
      </c>
      <c r="P891" s="9">
        <v>1921</v>
      </c>
      <c r="Q891" s="9">
        <v>1921</v>
      </c>
      <c r="R891" s="9" t="s">
        <v>176</v>
      </c>
      <c r="S891" s="9"/>
    </row>
    <row r="892" spans="1:19" hidden="1" x14ac:dyDescent="0.35">
      <c r="A892">
        <v>891</v>
      </c>
      <c r="B892" s="9">
        <v>61</v>
      </c>
      <c r="C892" s="21">
        <v>5151</v>
      </c>
      <c r="D892" s="20">
        <v>3880</v>
      </c>
      <c r="E892" s="9" t="s">
        <v>58</v>
      </c>
      <c r="F892" s="9"/>
      <c r="G892" s="9"/>
      <c r="H892" s="9"/>
      <c r="I892" s="9"/>
      <c r="J892" s="9"/>
      <c r="K892" s="9"/>
      <c r="L892" s="9" t="s">
        <v>61</v>
      </c>
      <c r="M892" s="9" t="s">
        <v>556</v>
      </c>
      <c r="N892" s="9"/>
      <c r="O892" s="9" t="s">
        <v>105</v>
      </c>
      <c r="P892" s="9">
        <v>1921</v>
      </c>
      <c r="Q892" s="9">
        <v>1921</v>
      </c>
      <c r="R892" s="9" t="s">
        <v>558</v>
      </c>
      <c r="S892" s="9"/>
    </row>
    <row r="893" spans="1:19" hidden="1" x14ac:dyDescent="0.35">
      <c r="A893">
        <v>892</v>
      </c>
      <c r="B893" s="9">
        <v>61</v>
      </c>
      <c r="C893" s="21">
        <v>5009</v>
      </c>
      <c r="D893" s="20">
        <v>3928</v>
      </c>
      <c r="E893" s="9" t="s">
        <v>58</v>
      </c>
      <c r="F893" s="9"/>
      <c r="G893" s="9"/>
      <c r="H893" s="9"/>
      <c r="I893" s="9"/>
      <c r="J893" s="9"/>
      <c r="K893" s="9"/>
      <c r="L893" s="9"/>
      <c r="M893" s="9"/>
      <c r="N893" s="9"/>
      <c r="O893" s="9" t="s">
        <v>105</v>
      </c>
      <c r="P893" s="9"/>
      <c r="Q893" s="9">
        <v>1972</v>
      </c>
      <c r="R893" s="9" t="s">
        <v>176</v>
      </c>
      <c r="S893" s="9"/>
    </row>
    <row r="894" spans="1:19" hidden="1" x14ac:dyDescent="0.35">
      <c r="A894">
        <v>893</v>
      </c>
      <c r="B894" s="9">
        <v>61</v>
      </c>
      <c r="C894" s="21">
        <v>5076</v>
      </c>
      <c r="D894" s="20">
        <v>3928</v>
      </c>
      <c r="E894" s="9" t="s">
        <v>131</v>
      </c>
      <c r="F894" s="9"/>
      <c r="G894" s="9"/>
      <c r="H894" s="9"/>
      <c r="I894" s="9"/>
      <c r="J894" s="9"/>
      <c r="K894" s="9"/>
      <c r="L894" s="9"/>
      <c r="M894" s="9"/>
      <c r="N894" s="9"/>
      <c r="O894" s="9" t="s">
        <v>105</v>
      </c>
      <c r="P894" s="9"/>
      <c r="Q894" s="9">
        <v>1972</v>
      </c>
      <c r="R894" s="9" t="s">
        <v>176</v>
      </c>
      <c r="S894" s="9"/>
    </row>
    <row r="895" spans="1:19" hidden="1" x14ac:dyDescent="0.35">
      <c r="A895">
        <v>894</v>
      </c>
      <c r="B895" s="9">
        <v>61</v>
      </c>
      <c r="C895" s="21">
        <v>5039</v>
      </c>
      <c r="D895" s="7">
        <v>3650</v>
      </c>
      <c r="E895" s="9" t="s">
        <v>58</v>
      </c>
      <c r="F895" s="9"/>
      <c r="G895" s="9"/>
      <c r="H895" s="9"/>
      <c r="I895" s="9"/>
      <c r="J895" s="9"/>
      <c r="K895" s="9"/>
      <c r="L895" s="9"/>
      <c r="M895" s="9"/>
      <c r="N895" s="9"/>
      <c r="O895" s="9" t="s">
        <v>105</v>
      </c>
      <c r="P895" s="9">
        <v>1972</v>
      </c>
      <c r="Q895" s="9">
        <v>1972</v>
      </c>
      <c r="R895" s="9" t="s">
        <v>176</v>
      </c>
      <c r="S895" s="9"/>
    </row>
    <row r="896" spans="1:19" hidden="1" x14ac:dyDescent="0.35">
      <c r="A896">
        <v>895</v>
      </c>
      <c r="B896" s="9">
        <v>61</v>
      </c>
      <c r="C896" s="21">
        <v>5076</v>
      </c>
      <c r="D896" s="7">
        <v>3650</v>
      </c>
      <c r="E896" s="9" t="s">
        <v>131</v>
      </c>
      <c r="F896" s="9"/>
      <c r="G896" s="9"/>
      <c r="H896" s="9"/>
      <c r="I896" s="9"/>
      <c r="J896" s="9"/>
      <c r="K896" s="9"/>
      <c r="L896" s="9" t="s">
        <v>61</v>
      </c>
      <c r="M896" s="9">
        <v>1</v>
      </c>
      <c r="N896" s="9" t="s">
        <v>78</v>
      </c>
      <c r="O896" s="9" t="s">
        <v>105</v>
      </c>
      <c r="P896" s="9">
        <v>1921</v>
      </c>
      <c r="Q896" s="9">
        <v>1921</v>
      </c>
      <c r="R896" s="9" t="s">
        <v>176</v>
      </c>
      <c r="S896" s="9"/>
    </row>
    <row r="897" spans="1:19" hidden="1" x14ac:dyDescent="0.35">
      <c r="A897">
        <v>896</v>
      </c>
      <c r="B897" s="9">
        <v>61</v>
      </c>
      <c r="C897" s="21">
        <v>5078</v>
      </c>
      <c r="D897" s="7">
        <v>3650</v>
      </c>
      <c r="E897" s="9" t="s">
        <v>58</v>
      </c>
      <c r="F897" s="9"/>
      <c r="G897" s="9"/>
      <c r="H897" s="9"/>
      <c r="I897" s="9"/>
      <c r="J897" s="9"/>
      <c r="K897" s="9"/>
      <c r="L897" s="9" t="s">
        <v>61</v>
      </c>
      <c r="M897" s="9">
        <v>6</v>
      </c>
      <c r="N897" s="9" t="s">
        <v>145</v>
      </c>
      <c r="O897" s="9" t="s">
        <v>105</v>
      </c>
      <c r="P897" s="9">
        <v>1921</v>
      </c>
      <c r="Q897" s="9">
        <v>1921</v>
      </c>
      <c r="R897" s="9" t="s">
        <v>176</v>
      </c>
      <c r="S897" s="9"/>
    </row>
    <row r="898" spans="1:19" hidden="1" x14ac:dyDescent="0.35">
      <c r="A898">
        <v>897</v>
      </c>
      <c r="B898" s="9">
        <v>61</v>
      </c>
      <c r="C898" s="21">
        <v>5114</v>
      </c>
      <c r="D898" s="7">
        <v>3650</v>
      </c>
      <c r="E898" s="9" t="s">
        <v>58</v>
      </c>
      <c r="F898" s="9"/>
      <c r="G898" s="9"/>
      <c r="H898" s="9"/>
      <c r="I898" s="9"/>
      <c r="J898" s="9"/>
      <c r="K898" s="9"/>
      <c r="L898" s="9"/>
      <c r="M898" s="9"/>
      <c r="N898" s="9"/>
      <c r="O898" s="9" t="s">
        <v>105</v>
      </c>
      <c r="P898" s="9">
        <v>1972</v>
      </c>
      <c r="Q898" s="9">
        <v>1972</v>
      </c>
      <c r="R898" s="9" t="s">
        <v>176</v>
      </c>
      <c r="S898" s="9"/>
    </row>
    <row r="899" spans="1:19" hidden="1" x14ac:dyDescent="0.35">
      <c r="A899">
        <v>898</v>
      </c>
      <c r="B899" s="9">
        <v>61</v>
      </c>
      <c r="C899" s="21">
        <v>5151</v>
      </c>
      <c r="D899" s="7">
        <v>3650</v>
      </c>
      <c r="E899" s="9" t="s">
        <v>58</v>
      </c>
      <c r="F899" s="9"/>
      <c r="G899" s="9"/>
      <c r="H899" s="9"/>
      <c r="I899" s="9"/>
      <c r="J899" s="9"/>
      <c r="K899" s="9"/>
      <c r="L899" s="9" t="s">
        <v>61</v>
      </c>
      <c r="M899" s="9">
        <v>12</v>
      </c>
      <c r="N899" s="9" t="s">
        <v>145</v>
      </c>
      <c r="O899" s="9" t="s">
        <v>105</v>
      </c>
      <c r="P899" s="9">
        <v>1921</v>
      </c>
      <c r="Q899" s="9">
        <v>1921</v>
      </c>
      <c r="R899" s="9" t="s">
        <v>176</v>
      </c>
      <c r="S899" s="9"/>
    </row>
    <row r="900" spans="1:19" hidden="1" x14ac:dyDescent="0.35">
      <c r="A900">
        <v>899</v>
      </c>
      <c r="B900" s="9">
        <v>62</v>
      </c>
      <c r="C900" s="21">
        <v>5041</v>
      </c>
      <c r="D900" s="7">
        <v>3295</v>
      </c>
      <c r="E900" s="9" t="s">
        <v>58</v>
      </c>
      <c r="F900" s="9"/>
      <c r="G900" s="9"/>
      <c r="H900" s="9"/>
      <c r="I900" s="9"/>
      <c r="J900" s="9"/>
      <c r="K900" s="9"/>
      <c r="L900" s="9" t="s">
        <v>61</v>
      </c>
      <c r="M900" s="9">
        <v>7</v>
      </c>
      <c r="N900" s="9" t="s">
        <v>78</v>
      </c>
      <c r="O900" s="9" t="s">
        <v>105</v>
      </c>
      <c r="P900" s="7">
        <v>1984</v>
      </c>
      <c r="Q900" s="9">
        <v>1972</v>
      </c>
      <c r="R900" s="9" t="s">
        <v>176</v>
      </c>
      <c r="S900" s="9"/>
    </row>
    <row r="901" spans="1:19" hidden="1" x14ac:dyDescent="0.35">
      <c r="A901">
        <v>900</v>
      </c>
      <c r="B901" s="9">
        <v>62</v>
      </c>
      <c r="C901" s="21">
        <v>5151</v>
      </c>
      <c r="D901" s="7">
        <v>3295</v>
      </c>
      <c r="E901" s="9" t="s">
        <v>173</v>
      </c>
      <c r="F901" s="9"/>
      <c r="G901" s="9"/>
      <c r="H901" s="9"/>
      <c r="I901" s="9"/>
      <c r="J901" s="9"/>
      <c r="K901" s="9"/>
      <c r="L901" s="9"/>
      <c r="M901" s="9"/>
      <c r="N901" s="9" t="s">
        <v>78</v>
      </c>
      <c r="O901" s="9" t="s">
        <v>105</v>
      </c>
      <c r="P901" s="7">
        <v>1995</v>
      </c>
      <c r="Q901" s="9">
        <v>1921</v>
      </c>
      <c r="R901" s="9" t="s">
        <v>176</v>
      </c>
      <c r="S901" s="9"/>
    </row>
    <row r="902" spans="1:19" hidden="1" x14ac:dyDescent="0.35">
      <c r="A902">
        <v>901</v>
      </c>
      <c r="B902" s="9">
        <v>62</v>
      </c>
      <c r="C902" s="21">
        <v>5174</v>
      </c>
      <c r="D902" s="7">
        <v>3295</v>
      </c>
      <c r="E902" s="9" t="s">
        <v>131</v>
      </c>
      <c r="F902" s="9"/>
      <c r="G902" s="9"/>
      <c r="H902" s="9"/>
      <c r="I902" s="9"/>
      <c r="J902" s="9"/>
      <c r="K902" s="9"/>
      <c r="L902" s="9" t="s">
        <v>61</v>
      </c>
      <c r="M902" s="9">
        <v>11</v>
      </c>
      <c r="N902" s="9" t="s">
        <v>78</v>
      </c>
      <c r="O902" s="9" t="s">
        <v>105</v>
      </c>
      <c r="P902" s="7">
        <v>1984</v>
      </c>
      <c r="Q902" s="9">
        <v>1921</v>
      </c>
      <c r="R902" s="9" t="s">
        <v>176</v>
      </c>
      <c r="S902" s="9"/>
    </row>
    <row r="903" spans="1:19" hidden="1" x14ac:dyDescent="0.35">
      <c r="A903">
        <v>902</v>
      </c>
      <c r="B903" s="9">
        <v>62</v>
      </c>
      <c r="C903" s="21">
        <v>5076</v>
      </c>
      <c r="D903" s="20">
        <v>1016817</v>
      </c>
      <c r="E903" s="9" t="s">
        <v>131</v>
      </c>
      <c r="F903" s="9"/>
      <c r="G903" s="9"/>
      <c r="H903" s="9"/>
      <c r="I903" s="9"/>
      <c r="J903" s="9"/>
      <c r="K903" s="9"/>
      <c r="L903" s="9" t="s">
        <v>61</v>
      </c>
      <c r="M903" s="9">
        <v>1</v>
      </c>
      <c r="N903" s="9" t="s">
        <v>78</v>
      </c>
      <c r="O903" s="9" t="s">
        <v>105</v>
      </c>
      <c r="P903" s="9">
        <v>1921</v>
      </c>
      <c r="Q903" s="9">
        <v>1921</v>
      </c>
      <c r="R903" s="9" t="s">
        <v>176</v>
      </c>
      <c r="S903" s="9"/>
    </row>
    <row r="904" spans="1:19" hidden="1" x14ac:dyDescent="0.35">
      <c r="A904">
        <v>903</v>
      </c>
      <c r="B904" s="9">
        <v>62</v>
      </c>
      <c r="C904" s="21">
        <v>5041</v>
      </c>
      <c r="D904" s="7">
        <v>3294</v>
      </c>
      <c r="E904" s="9" t="s">
        <v>58</v>
      </c>
      <c r="F904" s="9"/>
      <c r="G904" s="9"/>
      <c r="H904" s="9"/>
      <c r="I904" s="9"/>
      <c r="J904" s="9"/>
      <c r="K904" s="9"/>
      <c r="L904" s="9" t="s">
        <v>61</v>
      </c>
      <c r="M904" s="9">
        <v>7</v>
      </c>
      <c r="N904" s="9" t="s">
        <v>78</v>
      </c>
      <c r="O904" s="9" t="s">
        <v>105</v>
      </c>
      <c r="P904" s="9">
        <v>1922</v>
      </c>
      <c r="Q904" s="9">
        <v>1922</v>
      </c>
      <c r="R904" s="9" t="s">
        <v>176</v>
      </c>
      <c r="S904" s="9"/>
    </row>
    <row r="905" spans="1:19" hidden="1" x14ac:dyDescent="0.35">
      <c r="A905">
        <v>904</v>
      </c>
      <c r="B905" s="9">
        <v>62</v>
      </c>
      <c r="C905" s="21">
        <v>5076</v>
      </c>
      <c r="D905" s="7">
        <v>3294</v>
      </c>
      <c r="E905" s="9" t="s">
        <v>131</v>
      </c>
      <c r="F905" s="9"/>
      <c r="G905" s="9"/>
      <c r="H905" s="9"/>
      <c r="I905" s="9"/>
      <c r="J905" s="9"/>
      <c r="K905" s="9"/>
      <c r="L905" s="9" t="s">
        <v>61</v>
      </c>
      <c r="M905" s="9">
        <v>1</v>
      </c>
      <c r="N905" s="9" t="s">
        <v>78</v>
      </c>
      <c r="O905" s="9" t="s">
        <v>105</v>
      </c>
      <c r="P905" s="9">
        <v>1921</v>
      </c>
      <c r="Q905" s="9">
        <v>1921</v>
      </c>
      <c r="R905" s="9" t="s">
        <v>176</v>
      </c>
      <c r="S905" s="9"/>
    </row>
    <row r="906" spans="1:19" hidden="1" x14ac:dyDescent="0.35">
      <c r="A906">
        <v>905</v>
      </c>
      <c r="B906" s="9">
        <v>62</v>
      </c>
      <c r="C906" s="21">
        <v>5151</v>
      </c>
      <c r="D906" s="7">
        <v>3294</v>
      </c>
      <c r="E906" s="9" t="s">
        <v>58</v>
      </c>
      <c r="F906" s="9"/>
      <c r="G906" s="9"/>
      <c r="H906" s="9"/>
      <c r="I906" s="9"/>
      <c r="J906" s="9"/>
      <c r="K906" s="9"/>
      <c r="L906" s="9" t="s">
        <v>61</v>
      </c>
      <c r="M906" s="9">
        <v>7</v>
      </c>
      <c r="N906" s="9" t="s">
        <v>78</v>
      </c>
      <c r="O906" s="9" t="s">
        <v>105</v>
      </c>
      <c r="P906" s="9">
        <v>1972</v>
      </c>
      <c r="Q906" s="9">
        <v>1972</v>
      </c>
      <c r="R906" s="9" t="s">
        <v>176</v>
      </c>
      <c r="S906" s="9"/>
    </row>
    <row r="907" spans="1:19" hidden="1" x14ac:dyDescent="0.35">
      <c r="A907">
        <v>906</v>
      </c>
      <c r="B907" s="9">
        <v>62</v>
      </c>
      <c r="C907" s="21">
        <v>5175</v>
      </c>
      <c r="D907" s="7">
        <v>3294</v>
      </c>
      <c r="E907" s="9" t="s">
        <v>131</v>
      </c>
      <c r="F907" s="9"/>
      <c r="G907" s="9"/>
      <c r="H907" s="9"/>
      <c r="I907" s="9"/>
      <c r="J907" s="9"/>
      <c r="K907" s="9"/>
      <c r="L907" s="9" t="s">
        <v>61</v>
      </c>
      <c r="M907" s="9">
        <v>11</v>
      </c>
      <c r="N907" s="9" t="s">
        <v>78</v>
      </c>
      <c r="O907" s="9" t="s">
        <v>105</v>
      </c>
      <c r="P907" s="9">
        <v>1921</v>
      </c>
      <c r="Q907" s="9">
        <v>1921</v>
      </c>
      <c r="R907" s="9" t="s">
        <v>176</v>
      </c>
      <c r="S907" s="9"/>
    </row>
    <row r="908" spans="1:19" hidden="1" x14ac:dyDescent="0.35">
      <c r="A908">
        <v>907</v>
      </c>
      <c r="B908" s="9">
        <v>62</v>
      </c>
      <c r="C908" s="21">
        <v>5041</v>
      </c>
      <c r="D908" s="7">
        <v>3298</v>
      </c>
      <c r="E908" s="9" t="s">
        <v>58</v>
      </c>
      <c r="F908" s="9"/>
      <c r="G908" s="9"/>
      <c r="H908" s="9"/>
      <c r="I908" s="9"/>
      <c r="J908" s="9"/>
      <c r="K908" s="9"/>
      <c r="L908" s="9"/>
      <c r="M908" s="9"/>
      <c r="N908" s="9" t="s">
        <v>78</v>
      </c>
      <c r="O908" s="9" t="s">
        <v>105</v>
      </c>
      <c r="P908" s="9"/>
      <c r="Q908" s="9">
        <v>1972</v>
      </c>
      <c r="R908" s="9" t="s">
        <v>176</v>
      </c>
      <c r="S908" s="9"/>
    </row>
    <row r="909" spans="1:19" hidden="1" x14ac:dyDescent="0.35">
      <c r="A909">
        <v>908</v>
      </c>
      <c r="B909" s="9">
        <v>62</v>
      </c>
      <c r="C909" s="21">
        <v>5028</v>
      </c>
      <c r="D909" s="7">
        <v>3298</v>
      </c>
      <c r="E909" s="9" t="s">
        <v>58</v>
      </c>
      <c r="F909" s="9"/>
      <c r="G909" s="9"/>
      <c r="H909" s="9"/>
      <c r="I909" s="9"/>
      <c r="J909" s="9"/>
      <c r="K909" s="9"/>
      <c r="L909" s="9"/>
      <c r="M909" s="9"/>
      <c r="N909" s="9" t="s">
        <v>78</v>
      </c>
      <c r="O909" s="9" t="s">
        <v>105</v>
      </c>
      <c r="P909" s="9"/>
      <c r="Q909" s="9">
        <v>1972</v>
      </c>
      <c r="R909" s="9" t="s">
        <v>176</v>
      </c>
      <c r="S909" s="9"/>
    </row>
    <row r="910" spans="1:19" hidden="1" x14ac:dyDescent="0.35">
      <c r="A910">
        <v>909</v>
      </c>
      <c r="B910" s="9">
        <v>62</v>
      </c>
      <c r="C910" s="21">
        <v>5076</v>
      </c>
      <c r="D910" s="7">
        <v>3298</v>
      </c>
      <c r="E910" s="9" t="s">
        <v>131</v>
      </c>
      <c r="F910" s="9"/>
      <c r="G910" s="9"/>
      <c r="H910" s="9"/>
      <c r="I910" s="9"/>
      <c r="J910" s="9"/>
      <c r="K910" s="9"/>
      <c r="L910" s="9"/>
      <c r="M910" s="9"/>
      <c r="N910" s="9" t="s">
        <v>78</v>
      </c>
      <c r="O910" s="9" t="s">
        <v>105</v>
      </c>
      <c r="P910" s="9"/>
      <c r="Q910" s="9">
        <v>1972</v>
      </c>
      <c r="R910" s="9" t="s">
        <v>176</v>
      </c>
      <c r="S910" s="9"/>
    </row>
    <row r="911" spans="1:19" hidden="1" x14ac:dyDescent="0.35">
      <c r="A911">
        <v>910</v>
      </c>
      <c r="B911" s="9">
        <v>62</v>
      </c>
      <c r="C911" s="21">
        <v>5079</v>
      </c>
      <c r="D911" s="7">
        <v>3298</v>
      </c>
      <c r="E911" s="9" t="s">
        <v>131</v>
      </c>
      <c r="F911" s="9"/>
      <c r="G911" s="9"/>
      <c r="H911" s="9"/>
      <c r="I911" s="9"/>
      <c r="J911" s="9"/>
      <c r="K911" s="9"/>
      <c r="L911" s="9"/>
      <c r="M911" s="9"/>
      <c r="N911" s="9" t="s">
        <v>78</v>
      </c>
      <c r="O911" s="9" t="s">
        <v>105</v>
      </c>
      <c r="P911" s="9"/>
      <c r="Q911" s="9">
        <v>1972</v>
      </c>
      <c r="R911" s="9" t="s">
        <v>176</v>
      </c>
      <c r="S911" s="9"/>
    </row>
    <row r="912" spans="1:19" hidden="1" x14ac:dyDescent="0.35">
      <c r="A912">
        <v>911</v>
      </c>
      <c r="B912" s="9">
        <v>62</v>
      </c>
      <c r="C912" s="21">
        <v>5037</v>
      </c>
      <c r="D912" s="7">
        <v>3298</v>
      </c>
      <c r="E912" s="9" t="s">
        <v>295</v>
      </c>
      <c r="F912" s="9"/>
      <c r="G912" s="9"/>
      <c r="H912" s="9"/>
      <c r="I912" s="9"/>
      <c r="J912" s="9"/>
      <c r="K912" s="9"/>
      <c r="L912" s="9"/>
      <c r="M912" s="9"/>
      <c r="N912" s="9" t="s">
        <v>78</v>
      </c>
      <c r="O912" s="9" t="s">
        <v>105</v>
      </c>
      <c r="P912" s="9"/>
      <c r="Q912" s="9">
        <v>1972</v>
      </c>
      <c r="R912" s="9" t="s">
        <v>176</v>
      </c>
      <c r="S912" s="9"/>
    </row>
    <row r="913" spans="1:19" hidden="1" x14ac:dyDescent="0.35">
      <c r="A913">
        <v>912</v>
      </c>
      <c r="B913" s="9">
        <v>62</v>
      </c>
      <c r="C913" s="21">
        <v>5174</v>
      </c>
      <c r="D913" s="7">
        <v>3298</v>
      </c>
      <c r="E913" s="9" t="s">
        <v>131</v>
      </c>
      <c r="F913" s="9"/>
      <c r="G913" s="9"/>
      <c r="H913" s="9"/>
      <c r="I913" s="9"/>
      <c r="J913" s="9"/>
      <c r="K913" s="9"/>
      <c r="L913" s="9"/>
      <c r="M913" s="9"/>
      <c r="N913" s="9" t="s">
        <v>78</v>
      </c>
      <c r="O913" s="9" t="s">
        <v>105</v>
      </c>
      <c r="P913" s="9"/>
      <c r="Q913" s="9">
        <v>1972</v>
      </c>
      <c r="R913" s="9" t="s">
        <v>176</v>
      </c>
      <c r="S913" s="9"/>
    </row>
    <row r="914" spans="1:19" hidden="1" x14ac:dyDescent="0.35">
      <c r="A914">
        <v>913</v>
      </c>
      <c r="B914" s="9">
        <v>62</v>
      </c>
      <c r="C914" s="21">
        <v>5041</v>
      </c>
      <c r="D914" s="7">
        <v>3263</v>
      </c>
      <c r="E914" s="9" t="s">
        <v>295</v>
      </c>
      <c r="F914" s="9"/>
      <c r="G914" s="9"/>
      <c r="H914" s="9"/>
      <c r="I914" s="9"/>
      <c r="J914" s="9"/>
      <c r="K914" s="9"/>
      <c r="L914" s="9"/>
      <c r="M914" s="9"/>
      <c r="N914" s="9" t="s">
        <v>78</v>
      </c>
      <c r="O914" s="9" t="s">
        <v>105</v>
      </c>
      <c r="P914" s="9">
        <v>1922</v>
      </c>
      <c r="Q914" s="9">
        <v>1922</v>
      </c>
      <c r="R914" s="9" t="s">
        <v>176</v>
      </c>
      <c r="S914" s="9"/>
    </row>
    <row r="915" spans="1:19" hidden="1" x14ac:dyDescent="0.35">
      <c r="A915">
        <v>914</v>
      </c>
      <c r="B915" s="9">
        <v>62</v>
      </c>
      <c r="C915" s="21">
        <v>5079</v>
      </c>
      <c r="D915" s="7">
        <v>3263</v>
      </c>
      <c r="E915" s="9" t="s">
        <v>295</v>
      </c>
      <c r="F915" s="9"/>
      <c r="G915" s="9"/>
      <c r="H915" s="9"/>
      <c r="I915" s="9"/>
      <c r="J915" s="9"/>
      <c r="K915" s="9"/>
      <c r="L915" s="9"/>
      <c r="M915" s="9"/>
      <c r="N915" s="9" t="s">
        <v>78</v>
      </c>
      <c r="O915" s="9" t="s">
        <v>105</v>
      </c>
      <c r="P915" s="9">
        <v>1921</v>
      </c>
      <c r="Q915" s="9">
        <v>1921</v>
      </c>
      <c r="R915" s="9" t="s">
        <v>176</v>
      </c>
      <c r="S915" s="9"/>
    </row>
    <row r="916" spans="1:19" hidden="1" x14ac:dyDescent="0.35">
      <c r="A916">
        <v>915</v>
      </c>
      <c r="B916" s="9">
        <v>62</v>
      </c>
      <c r="C916" s="21">
        <v>5114</v>
      </c>
      <c r="D916" s="7">
        <v>3263</v>
      </c>
      <c r="E916" s="9" t="s">
        <v>295</v>
      </c>
      <c r="F916" s="9"/>
      <c r="G916" s="9"/>
      <c r="H916" s="9"/>
      <c r="I916" s="9"/>
      <c r="J916" s="9"/>
      <c r="K916" s="9"/>
      <c r="L916" s="9" t="s">
        <v>686</v>
      </c>
      <c r="M916" s="9"/>
      <c r="N916" s="9" t="s">
        <v>78</v>
      </c>
      <c r="O916" s="9" t="s">
        <v>105</v>
      </c>
      <c r="P916" s="9">
        <v>1922</v>
      </c>
      <c r="Q916" s="9">
        <v>1922</v>
      </c>
      <c r="R916" s="9" t="s">
        <v>176</v>
      </c>
      <c r="S916" s="9"/>
    </row>
    <row r="917" spans="1:19" hidden="1" x14ac:dyDescent="0.35">
      <c r="A917">
        <v>916</v>
      </c>
      <c r="B917" s="9">
        <v>62</v>
      </c>
      <c r="C917" s="21">
        <v>5151</v>
      </c>
      <c r="D917" s="7">
        <v>3263</v>
      </c>
      <c r="E917" s="9" t="s">
        <v>295</v>
      </c>
      <c r="F917" s="9"/>
      <c r="G917" s="9"/>
      <c r="H917" s="9"/>
      <c r="I917" s="9"/>
      <c r="J917" s="9"/>
      <c r="K917" s="9"/>
      <c r="L917" s="9" t="s">
        <v>686</v>
      </c>
      <c r="M917" s="9"/>
      <c r="N917" s="9" t="s">
        <v>78</v>
      </c>
      <c r="O917" s="9" t="s">
        <v>105</v>
      </c>
      <c r="P917" s="9">
        <v>1922</v>
      </c>
      <c r="Q917" s="9">
        <v>1922</v>
      </c>
      <c r="R917" s="9" t="s">
        <v>176</v>
      </c>
      <c r="S917" s="9"/>
    </row>
    <row r="918" spans="1:19" hidden="1" x14ac:dyDescent="0.35">
      <c r="A918">
        <v>917</v>
      </c>
      <c r="B918" s="9">
        <v>62</v>
      </c>
      <c r="C918" s="21">
        <v>5179</v>
      </c>
      <c r="D918" s="7">
        <v>3263</v>
      </c>
      <c r="E918" s="9" t="s">
        <v>295</v>
      </c>
      <c r="F918" s="9"/>
      <c r="G918" s="9"/>
      <c r="H918" s="9"/>
      <c r="I918" s="9"/>
      <c r="J918" s="9"/>
      <c r="K918" s="9"/>
      <c r="L918" s="9" t="s">
        <v>686</v>
      </c>
      <c r="M918" s="9">
        <v>11</v>
      </c>
      <c r="N918" s="9" t="s">
        <v>78</v>
      </c>
      <c r="O918" s="9" t="s">
        <v>105</v>
      </c>
      <c r="P918" s="9">
        <v>1921</v>
      </c>
      <c r="Q918" s="9">
        <v>1921</v>
      </c>
      <c r="R918" s="9" t="s">
        <v>176</v>
      </c>
      <c r="S918" s="9"/>
    </row>
    <row r="919" spans="1:19" hidden="1" x14ac:dyDescent="0.35">
      <c r="A919">
        <v>918</v>
      </c>
      <c r="B919" s="9">
        <v>62</v>
      </c>
      <c r="C919" s="21">
        <v>5114</v>
      </c>
      <c r="D919" s="7">
        <v>3286</v>
      </c>
      <c r="E919" s="9" t="s">
        <v>295</v>
      </c>
      <c r="F919" s="9"/>
      <c r="G919" s="9"/>
      <c r="H919" s="9"/>
      <c r="I919" s="9"/>
      <c r="J919" s="9"/>
      <c r="K919" s="9"/>
      <c r="L919" s="9" t="s">
        <v>686</v>
      </c>
      <c r="M919" s="9">
        <v>1</v>
      </c>
      <c r="N919" s="9" t="s">
        <v>90</v>
      </c>
      <c r="O919" s="9" t="s">
        <v>105</v>
      </c>
      <c r="P919" s="9">
        <v>1922</v>
      </c>
      <c r="Q919" s="9">
        <v>1922</v>
      </c>
      <c r="R919" s="9" t="s">
        <v>176</v>
      </c>
      <c r="S919" s="9"/>
    </row>
    <row r="920" spans="1:19" hidden="1" x14ac:dyDescent="0.35">
      <c r="A920">
        <v>919</v>
      </c>
      <c r="B920" s="9">
        <v>62</v>
      </c>
      <c r="C920" s="21">
        <v>5151</v>
      </c>
      <c r="D920" s="7">
        <v>3286</v>
      </c>
      <c r="E920" s="9" t="s">
        <v>295</v>
      </c>
      <c r="F920" s="9"/>
      <c r="G920" s="9"/>
      <c r="H920" s="9"/>
      <c r="I920" s="9"/>
      <c r="J920" s="9"/>
      <c r="K920" s="9"/>
      <c r="L920" s="9" t="s">
        <v>686</v>
      </c>
      <c r="M920" s="9"/>
      <c r="N920" s="9" t="s">
        <v>78</v>
      </c>
      <c r="O920" s="9" t="s">
        <v>105</v>
      </c>
      <c r="P920" s="9">
        <v>1920</v>
      </c>
      <c r="Q920" s="9">
        <v>1922</v>
      </c>
      <c r="R920" s="9" t="s">
        <v>176</v>
      </c>
      <c r="S920" s="9"/>
    </row>
    <row r="921" spans="1:19" hidden="1" x14ac:dyDescent="0.35">
      <c r="A921">
        <v>920</v>
      </c>
      <c r="B921" s="9">
        <v>63</v>
      </c>
      <c r="C921" s="21">
        <v>5068</v>
      </c>
      <c r="D921" s="20">
        <v>32228</v>
      </c>
      <c r="E921" s="9" t="s">
        <v>58</v>
      </c>
      <c r="F921" s="9"/>
      <c r="G921" s="9"/>
      <c r="H921" s="9"/>
      <c r="I921" s="9"/>
      <c r="J921" s="9"/>
      <c r="K921" s="9"/>
      <c r="L921" s="9"/>
      <c r="M921" s="9"/>
      <c r="N921" s="9" t="s">
        <v>205</v>
      </c>
      <c r="O921" s="9" t="s">
        <v>105</v>
      </c>
      <c r="P921" s="9"/>
      <c r="Q921" s="9">
        <v>1974</v>
      </c>
      <c r="R921" s="9"/>
      <c r="S921" s="9"/>
    </row>
    <row r="922" spans="1:19" hidden="1" x14ac:dyDescent="0.35">
      <c r="A922">
        <v>921</v>
      </c>
      <c r="B922" s="9">
        <v>63</v>
      </c>
      <c r="C922" s="21">
        <v>5101</v>
      </c>
      <c r="D922" s="20">
        <v>32228</v>
      </c>
      <c r="E922" s="9" t="s">
        <v>58</v>
      </c>
      <c r="F922" s="9"/>
      <c r="G922" s="9"/>
      <c r="H922" s="9"/>
      <c r="I922" s="9"/>
      <c r="J922" s="9"/>
      <c r="K922" s="9"/>
      <c r="L922" s="9"/>
      <c r="M922" s="9"/>
      <c r="N922" s="9" t="s">
        <v>686</v>
      </c>
      <c r="O922" s="9" t="s">
        <v>105</v>
      </c>
      <c r="P922" s="9"/>
      <c r="Q922" s="9">
        <v>1974</v>
      </c>
      <c r="R922" s="9"/>
      <c r="S922" s="9"/>
    </row>
    <row r="923" spans="1:19" hidden="1" x14ac:dyDescent="0.35">
      <c r="A923">
        <v>922</v>
      </c>
      <c r="B923" s="9">
        <v>63</v>
      </c>
      <c r="C923" s="21">
        <v>5013</v>
      </c>
      <c r="D923" s="20">
        <v>1016817</v>
      </c>
      <c r="E923" s="9" t="s">
        <v>173</v>
      </c>
      <c r="F923" s="9"/>
      <c r="G923" s="9"/>
      <c r="H923" s="9"/>
      <c r="I923" s="9"/>
      <c r="J923" s="9"/>
      <c r="K923" s="9"/>
      <c r="L923" s="9"/>
      <c r="M923" s="9"/>
      <c r="N923" s="9" t="s">
        <v>686</v>
      </c>
      <c r="O923" s="9" t="s">
        <v>105</v>
      </c>
      <c r="P923" s="9"/>
      <c r="Q923" s="9">
        <v>1974</v>
      </c>
      <c r="R923" s="9" t="s">
        <v>176</v>
      </c>
      <c r="S923" s="9"/>
    </row>
    <row r="924" spans="1:19" hidden="1" x14ac:dyDescent="0.35">
      <c r="A924">
        <v>923</v>
      </c>
      <c r="B924" s="9">
        <v>63</v>
      </c>
      <c r="C924" s="21">
        <v>5017</v>
      </c>
      <c r="D924" s="20">
        <v>1016817</v>
      </c>
      <c r="E924" s="9" t="s">
        <v>295</v>
      </c>
      <c r="F924" s="9"/>
      <c r="G924" s="9"/>
      <c r="H924" s="9"/>
      <c r="I924" s="9"/>
      <c r="J924" s="9"/>
      <c r="K924" s="9"/>
      <c r="L924" s="9"/>
      <c r="M924" s="9"/>
      <c r="N924" s="9" t="s">
        <v>686</v>
      </c>
      <c r="O924" s="9" t="s">
        <v>105</v>
      </c>
      <c r="P924" s="9"/>
      <c r="Q924" s="9">
        <v>1974</v>
      </c>
      <c r="R924" s="9" t="s">
        <v>176</v>
      </c>
      <c r="S924" s="9"/>
    </row>
    <row r="925" spans="1:19" hidden="1" x14ac:dyDescent="0.35">
      <c r="A925">
        <v>924</v>
      </c>
      <c r="B925" s="9">
        <v>63</v>
      </c>
      <c r="C925" s="21">
        <v>5061</v>
      </c>
      <c r="D925" s="20">
        <v>1016817</v>
      </c>
      <c r="E925" s="9" t="s">
        <v>173</v>
      </c>
      <c r="F925" s="9"/>
      <c r="G925" s="9"/>
      <c r="H925" s="9"/>
      <c r="I925" s="9"/>
      <c r="J925" s="9"/>
      <c r="K925" s="9"/>
      <c r="L925" s="9"/>
      <c r="M925" s="9"/>
      <c r="N925" s="9" t="s">
        <v>205</v>
      </c>
      <c r="O925" s="9" t="s">
        <v>105</v>
      </c>
      <c r="P925" s="9"/>
      <c r="Q925" s="9">
        <v>1974</v>
      </c>
      <c r="R925" s="9"/>
      <c r="S925" s="9"/>
    </row>
    <row r="926" spans="1:19" hidden="1" x14ac:dyDescent="0.35">
      <c r="A926">
        <v>925</v>
      </c>
      <c r="B926" s="9">
        <v>63</v>
      </c>
      <c r="C926" s="21">
        <v>5068</v>
      </c>
      <c r="D926" s="20">
        <v>1016817</v>
      </c>
      <c r="E926" s="9" t="s">
        <v>295</v>
      </c>
      <c r="F926" s="9"/>
      <c r="G926" s="9"/>
      <c r="H926" s="9"/>
      <c r="I926" s="9"/>
      <c r="J926" s="9"/>
      <c r="K926" s="9"/>
      <c r="L926" s="9"/>
      <c r="M926" s="9"/>
      <c r="N926" s="9" t="s">
        <v>205</v>
      </c>
      <c r="O926" s="9" t="s">
        <v>105</v>
      </c>
      <c r="P926" s="9"/>
      <c r="Q926" s="9">
        <v>1974</v>
      </c>
      <c r="R926" s="9"/>
      <c r="S926" s="9"/>
    </row>
    <row r="927" spans="1:19" hidden="1" x14ac:dyDescent="0.35">
      <c r="A927">
        <v>926</v>
      </c>
      <c r="B927" s="9">
        <v>63</v>
      </c>
      <c r="C927" s="21">
        <v>5101</v>
      </c>
      <c r="D927" s="20">
        <v>1016817</v>
      </c>
      <c r="E927" s="9" t="s">
        <v>591</v>
      </c>
      <c r="F927" s="9"/>
      <c r="G927" s="9"/>
      <c r="H927" s="9"/>
      <c r="I927" s="9"/>
      <c r="J927" s="9"/>
      <c r="K927" s="9"/>
      <c r="L927" s="9"/>
      <c r="M927" s="9"/>
      <c r="N927" s="9" t="s">
        <v>686</v>
      </c>
      <c r="O927" s="9" t="s">
        <v>105</v>
      </c>
      <c r="P927" s="9"/>
      <c r="Q927" s="9">
        <v>1974</v>
      </c>
      <c r="R927" s="9"/>
      <c r="S927" s="9"/>
    </row>
    <row r="928" spans="1:19" hidden="1" x14ac:dyDescent="0.35">
      <c r="A928">
        <v>927</v>
      </c>
      <c r="B928" s="9">
        <v>63</v>
      </c>
      <c r="C928" s="21">
        <v>5068</v>
      </c>
      <c r="D928" s="7">
        <v>3659</v>
      </c>
      <c r="E928" s="9" t="s">
        <v>58</v>
      </c>
      <c r="F928" s="9"/>
      <c r="G928" s="9"/>
      <c r="H928" s="9"/>
      <c r="I928" s="9"/>
      <c r="J928" s="9"/>
      <c r="K928" s="9"/>
      <c r="L928" s="9"/>
      <c r="M928" s="9"/>
      <c r="N928" s="9" t="s">
        <v>205</v>
      </c>
      <c r="O928" s="9" t="s">
        <v>105</v>
      </c>
      <c r="P928" s="9"/>
      <c r="Q928" s="9">
        <v>1974</v>
      </c>
      <c r="R928" s="9"/>
      <c r="S928" s="9"/>
    </row>
    <row r="929" spans="1:19" hidden="1" x14ac:dyDescent="0.35">
      <c r="A929">
        <v>928</v>
      </c>
      <c r="B929" s="9">
        <v>63</v>
      </c>
      <c r="C929" s="21">
        <v>5113</v>
      </c>
      <c r="D929" s="7">
        <v>3659</v>
      </c>
      <c r="E929" s="9" t="s">
        <v>466</v>
      </c>
      <c r="F929" s="9"/>
      <c r="G929" s="9"/>
      <c r="H929" s="9"/>
      <c r="I929" s="9"/>
      <c r="J929" s="9"/>
      <c r="K929" s="9"/>
      <c r="L929" s="9"/>
      <c r="M929" s="9"/>
      <c r="N929" s="9" t="s">
        <v>686</v>
      </c>
      <c r="O929" s="9" t="s">
        <v>105</v>
      </c>
      <c r="P929" s="9"/>
      <c r="Q929" s="9">
        <v>1974</v>
      </c>
      <c r="R929" s="9" t="s">
        <v>176</v>
      </c>
      <c r="S929" s="9"/>
    </row>
    <row r="930" spans="1:19" hidden="1" x14ac:dyDescent="0.35">
      <c r="A930">
        <v>929</v>
      </c>
      <c r="B930" s="9">
        <v>63</v>
      </c>
      <c r="C930" s="21">
        <v>5133</v>
      </c>
      <c r="D930" s="7">
        <v>3659</v>
      </c>
      <c r="E930" s="9" t="s">
        <v>453</v>
      </c>
      <c r="F930" s="9"/>
      <c r="G930" s="9"/>
      <c r="H930" s="9"/>
      <c r="I930" s="9"/>
      <c r="J930" s="9"/>
      <c r="K930" s="9"/>
      <c r="L930" s="9"/>
      <c r="M930" s="9"/>
      <c r="N930" s="9" t="s">
        <v>686</v>
      </c>
      <c r="O930" s="9" t="s">
        <v>105</v>
      </c>
      <c r="P930" s="9"/>
      <c r="Q930" s="9">
        <v>1974</v>
      </c>
      <c r="R930" s="9" t="s">
        <v>176</v>
      </c>
      <c r="S930" s="9"/>
    </row>
    <row r="931" spans="1:19" hidden="1" x14ac:dyDescent="0.35">
      <c r="A931">
        <v>930</v>
      </c>
      <c r="B931" s="9">
        <v>63</v>
      </c>
      <c r="C931" s="21">
        <v>5018</v>
      </c>
      <c r="D931" s="7">
        <v>3659</v>
      </c>
      <c r="E931" s="9" t="s">
        <v>466</v>
      </c>
      <c r="F931" s="9"/>
      <c r="G931" s="9"/>
      <c r="H931" s="9"/>
      <c r="I931" s="9"/>
      <c r="J931" s="9"/>
      <c r="K931" s="9"/>
      <c r="L931" s="9"/>
      <c r="M931" s="9"/>
      <c r="N931" s="9" t="s">
        <v>686</v>
      </c>
      <c r="O931" s="9" t="s">
        <v>105</v>
      </c>
      <c r="P931" s="9"/>
      <c r="Q931" s="9">
        <v>1974</v>
      </c>
      <c r="R931" s="9" t="s">
        <v>176</v>
      </c>
      <c r="S931" s="9"/>
    </row>
    <row r="932" spans="1:19" hidden="1" x14ac:dyDescent="0.35">
      <c r="A932">
        <v>931</v>
      </c>
      <c r="B932" s="9">
        <v>63</v>
      </c>
      <c r="C932" s="21">
        <v>5013</v>
      </c>
      <c r="D932" s="7">
        <v>3294</v>
      </c>
      <c r="E932" s="9" t="s">
        <v>58</v>
      </c>
      <c r="F932" s="9"/>
      <c r="G932" s="9"/>
      <c r="H932" s="9"/>
      <c r="I932" s="9"/>
      <c r="J932" s="9"/>
      <c r="K932" s="9"/>
      <c r="L932" s="9"/>
      <c r="M932" s="9"/>
      <c r="N932" s="9" t="s">
        <v>686</v>
      </c>
      <c r="O932" s="9" t="s">
        <v>105</v>
      </c>
      <c r="P932" s="9"/>
      <c r="Q932" s="9">
        <v>1974</v>
      </c>
      <c r="R932" s="9" t="s">
        <v>176</v>
      </c>
      <c r="S932" s="9"/>
    </row>
    <row r="933" spans="1:19" hidden="1" x14ac:dyDescent="0.35">
      <c r="A933">
        <v>932</v>
      </c>
      <c r="B933" s="9">
        <v>63</v>
      </c>
      <c r="C933" s="21">
        <v>5017</v>
      </c>
      <c r="D933" s="7">
        <v>3294</v>
      </c>
      <c r="E933" s="9" t="s">
        <v>58</v>
      </c>
      <c r="F933" s="9"/>
      <c r="G933" s="9"/>
      <c r="H933" s="9"/>
      <c r="I933" s="9"/>
      <c r="J933" s="9"/>
      <c r="K933" s="9"/>
      <c r="L933" s="9"/>
      <c r="M933" s="9"/>
      <c r="N933" s="9" t="s">
        <v>686</v>
      </c>
      <c r="O933" s="9" t="s">
        <v>105</v>
      </c>
      <c r="P933" s="9"/>
      <c r="Q933" s="9">
        <v>1974</v>
      </c>
      <c r="R933" s="9" t="s">
        <v>176</v>
      </c>
      <c r="S933" s="9"/>
    </row>
    <row r="934" spans="1:19" hidden="1" x14ac:dyDescent="0.35">
      <c r="A934">
        <v>933</v>
      </c>
      <c r="B934" s="9">
        <v>63</v>
      </c>
      <c r="C934" s="21">
        <v>5071</v>
      </c>
      <c r="D934" s="7">
        <v>3294</v>
      </c>
      <c r="E934" s="9" t="s">
        <v>58</v>
      </c>
      <c r="F934" s="9"/>
      <c r="G934" s="9"/>
      <c r="H934" s="9"/>
      <c r="I934" s="9"/>
      <c r="J934" s="9"/>
      <c r="K934" s="9"/>
      <c r="L934" s="9"/>
      <c r="M934" s="9"/>
      <c r="N934" s="9" t="s">
        <v>686</v>
      </c>
      <c r="O934" s="9" t="s">
        <v>105</v>
      </c>
      <c r="P934" s="9"/>
      <c r="Q934" s="9">
        <v>1974</v>
      </c>
      <c r="R934" s="9" t="s">
        <v>176</v>
      </c>
      <c r="S934" s="9"/>
    </row>
    <row r="935" spans="1:19" hidden="1" x14ac:dyDescent="0.35">
      <c r="A935">
        <v>934</v>
      </c>
      <c r="B935" s="9">
        <v>63</v>
      </c>
      <c r="C935" s="21">
        <v>5072</v>
      </c>
      <c r="D935" s="7">
        <v>3294</v>
      </c>
      <c r="E935" s="9" t="s">
        <v>58</v>
      </c>
      <c r="F935" s="9"/>
      <c r="G935" s="9"/>
      <c r="H935" s="9"/>
      <c r="I935" s="9"/>
      <c r="J935" s="9"/>
      <c r="K935" s="9"/>
      <c r="L935" s="9"/>
      <c r="M935" s="9"/>
      <c r="N935" s="9" t="s">
        <v>686</v>
      </c>
      <c r="O935" s="9" t="s">
        <v>105</v>
      </c>
      <c r="P935" s="9"/>
      <c r="Q935" s="9">
        <v>1974</v>
      </c>
      <c r="R935" s="9" t="s">
        <v>176</v>
      </c>
      <c r="S935" s="9"/>
    </row>
    <row r="936" spans="1:19" hidden="1" x14ac:dyDescent="0.35">
      <c r="A936">
        <v>935</v>
      </c>
      <c r="B936" s="9">
        <v>63</v>
      </c>
      <c r="C936" s="21">
        <v>5098</v>
      </c>
      <c r="D936" s="7">
        <v>3294</v>
      </c>
      <c r="E936" s="9" t="s">
        <v>58</v>
      </c>
      <c r="F936" s="9"/>
      <c r="G936" s="9"/>
      <c r="H936" s="9"/>
      <c r="I936" s="9"/>
      <c r="J936" s="9"/>
      <c r="K936" s="9"/>
      <c r="L936" s="9"/>
      <c r="M936" s="9"/>
      <c r="N936" s="9" t="s">
        <v>686</v>
      </c>
      <c r="O936" s="9" t="s">
        <v>105</v>
      </c>
      <c r="P936" s="9"/>
      <c r="Q936" s="9">
        <v>1974</v>
      </c>
      <c r="R936" s="9" t="s">
        <v>176</v>
      </c>
      <c r="S936" s="9"/>
    </row>
    <row r="937" spans="1:19" hidden="1" x14ac:dyDescent="0.35">
      <c r="A937">
        <v>936</v>
      </c>
      <c r="B937" s="9">
        <v>63</v>
      </c>
      <c r="C937" s="21">
        <v>5112</v>
      </c>
      <c r="D937" s="7">
        <v>3294</v>
      </c>
      <c r="E937" s="9" t="s">
        <v>453</v>
      </c>
      <c r="F937" s="9"/>
      <c r="G937" s="9"/>
      <c r="H937" s="9"/>
      <c r="I937" s="9"/>
      <c r="J937" s="9"/>
      <c r="K937" s="9"/>
      <c r="L937" s="9"/>
      <c r="M937" s="9"/>
      <c r="N937" s="9" t="s">
        <v>686</v>
      </c>
      <c r="O937" s="9" t="s">
        <v>105</v>
      </c>
      <c r="P937" s="9"/>
      <c r="Q937" s="9">
        <v>1974</v>
      </c>
      <c r="R937" s="9"/>
      <c r="S937" s="9"/>
    </row>
    <row r="938" spans="1:19" hidden="1" x14ac:dyDescent="0.35">
      <c r="A938">
        <v>937</v>
      </c>
      <c r="B938" s="9">
        <v>63</v>
      </c>
      <c r="C938" s="21">
        <v>5113</v>
      </c>
      <c r="D938" s="7">
        <v>3294</v>
      </c>
      <c r="E938" s="9" t="s">
        <v>58</v>
      </c>
      <c r="F938" s="9"/>
      <c r="G938" s="9"/>
      <c r="H938" s="9"/>
      <c r="I938" s="9"/>
      <c r="J938" s="9"/>
      <c r="K938" s="9"/>
      <c r="L938" s="9"/>
      <c r="M938" s="9"/>
      <c r="N938" s="9" t="s">
        <v>686</v>
      </c>
      <c r="O938" s="9" t="s">
        <v>105</v>
      </c>
      <c r="P938" s="9"/>
      <c r="Q938" s="9">
        <v>1974</v>
      </c>
      <c r="R938" s="9" t="s">
        <v>176</v>
      </c>
      <c r="S938" s="9"/>
    </row>
    <row r="939" spans="1:19" hidden="1" x14ac:dyDescent="0.35">
      <c r="A939">
        <v>938</v>
      </c>
      <c r="B939" s="9">
        <v>63</v>
      </c>
      <c r="C939" s="21">
        <v>5133</v>
      </c>
      <c r="D939" s="7">
        <v>3294</v>
      </c>
      <c r="E939" s="9" t="s">
        <v>58</v>
      </c>
      <c r="F939" s="9"/>
      <c r="G939" s="9"/>
      <c r="H939" s="9"/>
      <c r="I939" s="9"/>
      <c r="J939" s="9"/>
      <c r="K939" s="9"/>
      <c r="L939" s="9"/>
      <c r="M939" s="9"/>
      <c r="N939" s="9" t="s">
        <v>686</v>
      </c>
      <c r="O939" s="9" t="s">
        <v>105</v>
      </c>
      <c r="P939" s="9"/>
      <c r="Q939" s="9">
        <v>1974</v>
      </c>
      <c r="R939" s="9" t="s">
        <v>176</v>
      </c>
      <c r="S939" s="9"/>
    </row>
    <row r="940" spans="1:19" hidden="1" x14ac:dyDescent="0.35">
      <c r="A940">
        <v>939</v>
      </c>
      <c r="B940" s="9">
        <v>63</v>
      </c>
      <c r="C940" s="21">
        <v>5198</v>
      </c>
      <c r="D940" s="7">
        <v>3294</v>
      </c>
      <c r="E940" s="9" t="s">
        <v>58</v>
      </c>
      <c r="F940" s="9"/>
      <c r="G940" s="9"/>
      <c r="H940" s="9"/>
      <c r="I940" s="9"/>
      <c r="J940" s="9"/>
      <c r="K940" s="9"/>
      <c r="L940" s="9"/>
      <c r="M940" s="9"/>
      <c r="N940" s="9" t="s">
        <v>686</v>
      </c>
      <c r="O940" s="9" t="s">
        <v>105</v>
      </c>
      <c r="P940" s="9"/>
      <c r="Q940" s="9">
        <v>1974</v>
      </c>
      <c r="R940" s="9" t="s">
        <v>176</v>
      </c>
      <c r="S940" s="9"/>
    </row>
    <row r="941" spans="1:19" hidden="1" x14ac:dyDescent="0.35">
      <c r="A941">
        <v>940</v>
      </c>
      <c r="B941" s="9">
        <v>63</v>
      </c>
      <c r="C941" s="21">
        <v>5013</v>
      </c>
      <c r="D941" s="7">
        <v>3298</v>
      </c>
      <c r="E941" s="9" t="s">
        <v>58</v>
      </c>
      <c r="F941" s="9"/>
      <c r="G941" s="9"/>
      <c r="H941" s="9"/>
      <c r="I941" s="9"/>
      <c r="J941" s="9"/>
      <c r="K941" s="9"/>
      <c r="L941" s="9"/>
      <c r="M941" s="9"/>
      <c r="N941" s="9" t="s">
        <v>686</v>
      </c>
      <c r="O941" s="9" t="s">
        <v>105</v>
      </c>
      <c r="P941" s="9"/>
      <c r="Q941" s="9">
        <v>1974</v>
      </c>
      <c r="R941" s="9" t="s">
        <v>176</v>
      </c>
      <c r="S941" s="9"/>
    </row>
    <row r="942" spans="1:19" hidden="1" x14ac:dyDescent="0.35">
      <c r="A942">
        <v>941</v>
      </c>
      <c r="B942" s="9">
        <v>63</v>
      </c>
      <c r="C942" s="21">
        <v>5017</v>
      </c>
      <c r="D942" s="7">
        <v>3298</v>
      </c>
      <c r="E942" s="9" t="s">
        <v>58</v>
      </c>
      <c r="F942" s="9"/>
      <c r="G942" s="9"/>
      <c r="H942" s="9"/>
      <c r="I942" s="9"/>
      <c r="J942" s="9"/>
      <c r="K942" s="9"/>
      <c r="L942" s="9"/>
      <c r="M942" s="9"/>
      <c r="N942" s="9" t="s">
        <v>686</v>
      </c>
      <c r="O942" s="9" t="s">
        <v>105</v>
      </c>
      <c r="P942" s="9"/>
      <c r="Q942" s="9">
        <v>1974</v>
      </c>
      <c r="R942" s="9" t="s">
        <v>176</v>
      </c>
      <c r="S942" s="9"/>
    </row>
    <row r="943" spans="1:19" hidden="1" x14ac:dyDescent="0.35">
      <c r="A943">
        <v>942</v>
      </c>
      <c r="B943" s="9">
        <v>63</v>
      </c>
      <c r="C943" s="21">
        <v>5071</v>
      </c>
      <c r="D943" s="7">
        <v>3298</v>
      </c>
      <c r="E943" s="9" t="s">
        <v>58</v>
      </c>
      <c r="F943" s="9"/>
      <c r="G943" s="9"/>
      <c r="H943" s="9"/>
      <c r="I943" s="9"/>
      <c r="J943" s="9"/>
      <c r="K943" s="9"/>
      <c r="L943" s="9"/>
      <c r="M943" s="9"/>
      <c r="N943" s="9" t="s">
        <v>686</v>
      </c>
      <c r="O943" s="9" t="s">
        <v>105</v>
      </c>
      <c r="P943" s="9"/>
      <c r="Q943" s="9">
        <v>1974</v>
      </c>
      <c r="R943" s="9" t="s">
        <v>176</v>
      </c>
      <c r="S943" s="9"/>
    </row>
    <row r="944" spans="1:19" hidden="1" x14ac:dyDescent="0.35">
      <c r="A944">
        <v>943</v>
      </c>
      <c r="B944" s="9">
        <v>63</v>
      </c>
      <c r="C944" s="21">
        <v>5072</v>
      </c>
      <c r="D944" s="7">
        <v>3298</v>
      </c>
      <c r="E944" s="9" t="s">
        <v>58</v>
      </c>
      <c r="F944" s="9"/>
      <c r="G944" s="9"/>
      <c r="H944" s="9"/>
      <c r="I944" s="9"/>
      <c r="J944" s="9"/>
      <c r="K944" s="9"/>
      <c r="L944" s="9"/>
      <c r="M944" s="9"/>
      <c r="N944" s="9" t="s">
        <v>686</v>
      </c>
      <c r="O944" s="9" t="s">
        <v>105</v>
      </c>
      <c r="P944" s="9"/>
      <c r="Q944" s="9">
        <v>1974</v>
      </c>
      <c r="R944" s="9" t="s">
        <v>176</v>
      </c>
      <c r="S944" s="9"/>
    </row>
    <row r="945" spans="1:19" hidden="1" x14ac:dyDescent="0.35">
      <c r="A945">
        <v>944</v>
      </c>
      <c r="B945" s="9">
        <v>63</v>
      </c>
      <c r="C945" s="21">
        <v>5098</v>
      </c>
      <c r="D945" s="7">
        <v>3298</v>
      </c>
      <c r="E945" s="9" t="s">
        <v>58</v>
      </c>
      <c r="F945" s="9"/>
      <c r="G945" s="9"/>
      <c r="H945" s="9"/>
      <c r="I945" s="9"/>
      <c r="J945" s="9"/>
      <c r="K945" s="9"/>
      <c r="L945" s="9"/>
      <c r="M945" s="9"/>
      <c r="N945" s="9" t="s">
        <v>686</v>
      </c>
      <c r="O945" s="9" t="s">
        <v>105</v>
      </c>
      <c r="P945" s="9"/>
      <c r="Q945" s="9">
        <v>1974</v>
      </c>
      <c r="R945" s="9" t="s">
        <v>176</v>
      </c>
      <c r="S945" s="9"/>
    </row>
    <row r="946" spans="1:19" hidden="1" x14ac:dyDescent="0.35">
      <c r="A946">
        <v>945</v>
      </c>
      <c r="B946" s="9">
        <v>63</v>
      </c>
      <c r="C946" s="21">
        <v>5112</v>
      </c>
      <c r="D946" s="7">
        <v>3298</v>
      </c>
      <c r="E946" s="9" t="s">
        <v>131</v>
      </c>
      <c r="F946" s="9"/>
      <c r="G946" s="9"/>
      <c r="H946" s="9"/>
      <c r="I946" s="9"/>
      <c r="J946" s="9"/>
      <c r="K946" s="9"/>
      <c r="L946" s="9"/>
      <c r="M946" s="9"/>
      <c r="N946" s="9" t="s">
        <v>686</v>
      </c>
      <c r="O946" s="9" t="s">
        <v>105</v>
      </c>
      <c r="P946" s="9"/>
      <c r="Q946" s="9">
        <v>1974</v>
      </c>
      <c r="R946" s="9"/>
      <c r="S946" s="9"/>
    </row>
    <row r="947" spans="1:19" hidden="1" x14ac:dyDescent="0.35">
      <c r="A947">
        <v>946</v>
      </c>
      <c r="B947" s="9">
        <v>63</v>
      </c>
      <c r="C947" s="21">
        <v>5113</v>
      </c>
      <c r="D947" s="7">
        <v>3298</v>
      </c>
      <c r="E947" s="9" t="s">
        <v>58</v>
      </c>
      <c r="F947" s="9"/>
      <c r="G947" s="9"/>
      <c r="H947" s="9"/>
      <c r="I947" s="9"/>
      <c r="J947" s="9"/>
      <c r="K947" s="9"/>
      <c r="L947" s="9"/>
      <c r="M947" s="9"/>
      <c r="N947" s="9" t="s">
        <v>686</v>
      </c>
      <c r="O947" s="9" t="s">
        <v>105</v>
      </c>
      <c r="P947" s="9"/>
      <c r="Q947" s="9">
        <v>1974</v>
      </c>
      <c r="R947" s="9" t="s">
        <v>176</v>
      </c>
      <c r="S947" s="9"/>
    </row>
    <row r="948" spans="1:19" hidden="1" x14ac:dyDescent="0.35">
      <c r="A948">
        <v>947</v>
      </c>
      <c r="B948" s="9">
        <v>63</v>
      </c>
      <c r="C948" s="21">
        <v>5133</v>
      </c>
      <c r="D948" s="7">
        <v>3298</v>
      </c>
      <c r="E948" s="9" t="s">
        <v>58</v>
      </c>
      <c r="F948" s="9"/>
      <c r="G948" s="9"/>
      <c r="H948" s="9"/>
      <c r="I948" s="9"/>
      <c r="J948" s="9"/>
      <c r="K948" s="9"/>
      <c r="L948" s="9"/>
      <c r="M948" s="9"/>
      <c r="N948" s="9" t="s">
        <v>686</v>
      </c>
      <c r="O948" s="9" t="s">
        <v>105</v>
      </c>
      <c r="P948" s="9"/>
      <c r="Q948" s="9">
        <v>1974</v>
      </c>
      <c r="R948" s="9" t="s">
        <v>176</v>
      </c>
      <c r="S948" s="9"/>
    </row>
    <row r="949" spans="1:19" hidden="1" x14ac:dyDescent="0.35">
      <c r="A949">
        <v>948</v>
      </c>
      <c r="B949" s="9">
        <v>63</v>
      </c>
      <c r="C949" s="21">
        <v>5198</v>
      </c>
      <c r="D949" s="7">
        <v>3298</v>
      </c>
      <c r="E949" s="9" t="s">
        <v>131</v>
      </c>
      <c r="F949" s="9"/>
      <c r="G949" s="9"/>
      <c r="H949" s="9"/>
      <c r="I949" s="9"/>
      <c r="J949" s="9"/>
      <c r="K949" s="9"/>
      <c r="L949" s="9"/>
      <c r="M949" s="9"/>
      <c r="N949" s="9" t="s">
        <v>686</v>
      </c>
      <c r="O949" s="9" t="s">
        <v>105</v>
      </c>
      <c r="P949" s="9"/>
      <c r="Q949" s="9">
        <v>1974</v>
      </c>
      <c r="R949" s="9" t="s">
        <v>176</v>
      </c>
      <c r="S949" s="9"/>
    </row>
    <row r="950" spans="1:19" hidden="1" x14ac:dyDescent="0.35">
      <c r="A950">
        <v>949</v>
      </c>
      <c r="B950" s="9">
        <v>63</v>
      </c>
      <c r="C950" s="21">
        <v>5017</v>
      </c>
      <c r="D950" s="7">
        <v>3263</v>
      </c>
      <c r="E950" s="9" t="s">
        <v>466</v>
      </c>
      <c r="F950" s="9"/>
      <c r="G950" s="9"/>
      <c r="H950" s="9"/>
      <c r="I950" s="9"/>
      <c r="J950" s="9"/>
      <c r="K950" s="9"/>
      <c r="L950" s="9"/>
      <c r="M950" s="9"/>
      <c r="N950" s="9" t="s">
        <v>686</v>
      </c>
      <c r="O950" s="9" t="s">
        <v>105</v>
      </c>
      <c r="P950" s="9"/>
      <c r="Q950" s="9">
        <v>1974</v>
      </c>
      <c r="R950" s="9" t="s">
        <v>176</v>
      </c>
      <c r="S950" s="9"/>
    </row>
    <row r="951" spans="1:19" hidden="1" x14ac:dyDescent="0.35">
      <c r="A951">
        <v>950</v>
      </c>
      <c r="B951" s="9">
        <v>63</v>
      </c>
      <c r="C951" s="21">
        <v>5098</v>
      </c>
      <c r="D951" s="7">
        <v>3263</v>
      </c>
      <c r="E951" s="9" t="s">
        <v>58</v>
      </c>
      <c r="F951" s="9"/>
      <c r="G951" s="9"/>
      <c r="H951" s="9"/>
      <c r="I951" s="9"/>
      <c r="J951" s="9"/>
      <c r="K951" s="9"/>
      <c r="L951" s="9"/>
      <c r="M951" s="9"/>
      <c r="N951" s="9" t="s">
        <v>686</v>
      </c>
      <c r="O951" s="9" t="s">
        <v>105</v>
      </c>
      <c r="P951" s="9"/>
      <c r="Q951" s="9">
        <v>1974</v>
      </c>
      <c r="R951" s="9" t="s">
        <v>176</v>
      </c>
      <c r="S951" s="9"/>
    </row>
    <row r="952" spans="1:19" hidden="1" x14ac:dyDescent="0.35">
      <c r="A952">
        <v>951</v>
      </c>
      <c r="B952" s="9">
        <v>63</v>
      </c>
      <c r="C952" s="21">
        <v>5013</v>
      </c>
      <c r="D952" s="20">
        <v>3845</v>
      </c>
      <c r="E952" s="9" t="s">
        <v>58</v>
      </c>
      <c r="F952" s="9"/>
      <c r="G952" s="9"/>
      <c r="H952" s="9"/>
      <c r="I952" s="9"/>
      <c r="J952" s="9"/>
      <c r="K952" s="9"/>
      <c r="L952" s="9"/>
      <c r="M952" s="9"/>
      <c r="N952" s="9" t="s">
        <v>686</v>
      </c>
      <c r="O952" s="9" t="s">
        <v>105</v>
      </c>
      <c r="P952" s="9"/>
      <c r="Q952" s="9">
        <v>1974</v>
      </c>
      <c r="R952" s="9" t="s">
        <v>176</v>
      </c>
      <c r="S952" s="9"/>
    </row>
    <row r="953" spans="1:19" hidden="1" x14ac:dyDescent="0.35">
      <c r="A953">
        <v>952</v>
      </c>
      <c r="B953" s="9">
        <v>63</v>
      </c>
      <c r="C953" s="21">
        <v>5017</v>
      </c>
      <c r="D953" s="20">
        <v>3845</v>
      </c>
      <c r="E953" s="9" t="s">
        <v>295</v>
      </c>
      <c r="F953" s="9"/>
      <c r="G953" s="9"/>
      <c r="H953" s="9"/>
      <c r="I953" s="9"/>
      <c r="J953" s="9"/>
      <c r="K953" s="9"/>
      <c r="L953" s="9"/>
      <c r="M953" s="9"/>
      <c r="N953" s="9" t="s">
        <v>686</v>
      </c>
      <c r="O953" s="9" t="s">
        <v>105</v>
      </c>
      <c r="P953" s="9"/>
      <c r="Q953" s="9">
        <v>1974</v>
      </c>
      <c r="R953" s="9" t="s">
        <v>176</v>
      </c>
      <c r="S953" s="9"/>
    </row>
    <row r="954" spans="1:19" hidden="1" x14ac:dyDescent="0.35">
      <c r="A954">
        <v>953</v>
      </c>
      <c r="B954" s="9">
        <v>63</v>
      </c>
      <c r="C954" s="21">
        <v>5058</v>
      </c>
      <c r="D954" s="20">
        <v>3845</v>
      </c>
      <c r="E954" s="9" t="s">
        <v>295</v>
      </c>
      <c r="F954" s="9"/>
      <c r="G954" s="9"/>
      <c r="H954" s="9"/>
      <c r="I954" s="9"/>
      <c r="J954" s="9"/>
      <c r="K954" s="9"/>
      <c r="L954" s="9"/>
      <c r="M954" s="9"/>
      <c r="N954" s="9" t="s">
        <v>686</v>
      </c>
      <c r="O954" s="9" t="s">
        <v>105</v>
      </c>
      <c r="P954" s="9"/>
      <c r="Q954" s="9">
        <v>1974</v>
      </c>
      <c r="R954" s="9"/>
      <c r="S954" s="9"/>
    </row>
    <row r="955" spans="1:19" hidden="1" x14ac:dyDescent="0.35">
      <c r="A955">
        <v>954</v>
      </c>
      <c r="B955" s="9">
        <v>63</v>
      </c>
      <c r="C955" s="21">
        <v>5068</v>
      </c>
      <c r="D955" s="20">
        <v>3845</v>
      </c>
      <c r="E955" s="9" t="s">
        <v>295</v>
      </c>
      <c r="F955" s="9"/>
      <c r="G955" s="9"/>
      <c r="H955" s="9"/>
      <c r="I955" s="9"/>
      <c r="J955" s="9"/>
      <c r="K955" s="9"/>
      <c r="L955" s="9"/>
      <c r="M955" s="9"/>
      <c r="N955" s="9" t="s">
        <v>205</v>
      </c>
      <c r="O955" s="9" t="s">
        <v>105</v>
      </c>
      <c r="P955" s="9"/>
      <c r="Q955" s="9">
        <v>1974</v>
      </c>
      <c r="R955" s="9"/>
      <c r="S955" s="9"/>
    </row>
    <row r="956" spans="1:19" hidden="1" x14ac:dyDescent="0.35">
      <c r="A956">
        <v>955</v>
      </c>
      <c r="B956" s="9">
        <v>63</v>
      </c>
      <c r="C956" s="21">
        <v>5071</v>
      </c>
      <c r="D956" s="20">
        <v>3845</v>
      </c>
      <c r="E956" s="9" t="s">
        <v>295</v>
      </c>
      <c r="F956" s="9"/>
      <c r="G956" s="9"/>
      <c r="H956" s="9"/>
      <c r="I956" s="9"/>
      <c r="J956" s="9"/>
      <c r="K956" s="9"/>
      <c r="L956" s="9"/>
      <c r="M956" s="9"/>
      <c r="N956" s="9" t="s">
        <v>686</v>
      </c>
      <c r="O956" s="9" t="s">
        <v>105</v>
      </c>
      <c r="P956" s="9"/>
      <c r="Q956" s="9">
        <v>1974</v>
      </c>
      <c r="R956" s="9" t="s">
        <v>176</v>
      </c>
      <c r="S956" s="9"/>
    </row>
    <row r="957" spans="1:19" hidden="1" x14ac:dyDescent="0.35">
      <c r="A957">
        <v>956</v>
      </c>
      <c r="B957" s="9">
        <v>63</v>
      </c>
      <c r="C957" s="21">
        <v>5072</v>
      </c>
      <c r="D957" s="20">
        <v>3845</v>
      </c>
      <c r="E957" s="9" t="s">
        <v>58</v>
      </c>
      <c r="F957" s="9"/>
      <c r="G957" s="9"/>
      <c r="H957" s="9"/>
      <c r="I957" s="9"/>
      <c r="J957" s="9"/>
      <c r="K957" s="9"/>
      <c r="L957" s="9"/>
      <c r="M957" s="9"/>
      <c r="N957" s="9" t="s">
        <v>686</v>
      </c>
      <c r="O957" s="9" t="s">
        <v>105</v>
      </c>
      <c r="P957" s="9"/>
      <c r="Q957" s="9">
        <v>1974</v>
      </c>
      <c r="R957" s="9" t="s">
        <v>176</v>
      </c>
      <c r="S957" s="9"/>
    </row>
    <row r="958" spans="1:19" hidden="1" x14ac:dyDescent="0.35">
      <c r="A958">
        <v>957</v>
      </c>
      <c r="B958" s="9">
        <v>63</v>
      </c>
      <c r="C958" s="21">
        <v>5098</v>
      </c>
      <c r="D958" s="20">
        <v>3845</v>
      </c>
      <c r="E958" s="9" t="s">
        <v>591</v>
      </c>
      <c r="F958" s="9"/>
      <c r="G958" s="9"/>
      <c r="H958" s="9"/>
      <c r="I958" s="9"/>
      <c r="J958" s="9"/>
      <c r="K958" s="9"/>
      <c r="L958" s="9"/>
      <c r="M958" s="9"/>
      <c r="N958" s="9" t="s">
        <v>686</v>
      </c>
      <c r="O958" s="9" t="s">
        <v>105</v>
      </c>
      <c r="P958" s="9"/>
      <c r="Q958" s="9">
        <v>1974</v>
      </c>
      <c r="R958" s="9" t="s">
        <v>176</v>
      </c>
      <c r="S958" s="9"/>
    </row>
    <row r="959" spans="1:19" hidden="1" x14ac:dyDescent="0.35">
      <c r="A959">
        <v>958</v>
      </c>
      <c r="B959" s="9">
        <v>63</v>
      </c>
      <c r="C959" s="21">
        <v>5112</v>
      </c>
      <c r="D959" s="20">
        <v>3845</v>
      </c>
      <c r="E959" s="9" t="s">
        <v>591</v>
      </c>
      <c r="F959" s="9"/>
      <c r="G959" s="9"/>
      <c r="H959" s="9"/>
      <c r="I959" s="9"/>
      <c r="J959" s="9"/>
      <c r="K959" s="9"/>
      <c r="L959" s="9"/>
      <c r="M959" s="9"/>
      <c r="N959" s="9" t="s">
        <v>686</v>
      </c>
      <c r="O959" s="9" t="s">
        <v>105</v>
      </c>
      <c r="P959" s="9"/>
      <c r="Q959" s="9">
        <v>1974</v>
      </c>
      <c r="R959" s="9"/>
      <c r="S959" s="9"/>
    </row>
    <row r="960" spans="1:19" hidden="1" x14ac:dyDescent="0.35">
      <c r="A960">
        <v>959</v>
      </c>
      <c r="B960" s="9">
        <v>63</v>
      </c>
      <c r="C960" s="21">
        <v>5113</v>
      </c>
      <c r="D960" s="20">
        <v>3845</v>
      </c>
      <c r="E960" s="9" t="s">
        <v>295</v>
      </c>
      <c r="F960" s="9"/>
      <c r="G960" s="9"/>
      <c r="H960" s="9"/>
      <c r="I960" s="9"/>
      <c r="J960" s="9"/>
      <c r="K960" s="9"/>
      <c r="L960" s="9"/>
      <c r="M960" s="9"/>
      <c r="N960" s="9" t="s">
        <v>686</v>
      </c>
      <c r="O960" s="9" t="s">
        <v>105</v>
      </c>
      <c r="P960" s="9"/>
      <c r="Q960" s="9">
        <v>1974</v>
      </c>
      <c r="R960" s="9" t="s">
        <v>176</v>
      </c>
      <c r="S960" s="9"/>
    </row>
    <row r="961" spans="1:19" hidden="1" x14ac:dyDescent="0.35">
      <c r="A961">
        <v>960</v>
      </c>
      <c r="B961" s="9">
        <v>63</v>
      </c>
      <c r="C961" s="21">
        <v>5133</v>
      </c>
      <c r="D961" s="20">
        <v>3845</v>
      </c>
      <c r="E961" s="9" t="s">
        <v>295</v>
      </c>
      <c r="F961" s="9"/>
      <c r="G961" s="9"/>
      <c r="H961" s="9"/>
      <c r="I961" s="9"/>
      <c r="J961" s="9"/>
      <c r="K961" s="9"/>
      <c r="L961" s="9"/>
      <c r="M961" s="9"/>
      <c r="N961" s="9" t="s">
        <v>686</v>
      </c>
      <c r="O961" s="9" t="s">
        <v>105</v>
      </c>
      <c r="P961" s="9"/>
      <c r="Q961" s="9">
        <v>1974</v>
      </c>
      <c r="R961" s="9" t="s">
        <v>176</v>
      </c>
      <c r="S961" s="9"/>
    </row>
    <row r="962" spans="1:19" hidden="1" x14ac:dyDescent="0.35">
      <c r="A962">
        <v>961</v>
      </c>
      <c r="B962" s="9">
        <v>63</v>
      </c>
      <c r="C962" s="21">
        <v>5160</v>
      </c>
      <c r="D962" s="20">
        <v>3845</v>
      </c>
      <c r="E962" s="9" t="s">
        <v>295</v>
      </c>
      <c r="F962" s="9"/>
      <c r="G962" s="9"/>
      <c r="H962" s="9"/>
      <c r="I962" s="9"/>
      <c r="J962" s="9"/>
      <c r="K962" s="9"/>
      <c r="L962" s="9"/>
      <c r="M962" s="9"/>
      <c r="N962" s="9" t="s">
        <v>686</v>
      </c>
      <c r="O962" s="9" t="s">
        <v>105</v>
      </c>
      <c r="P962" s="9"/>
      <c r="Q962" s="9">
        <v>1974</v>
      </c>
      <c r="R962" s="9"/>
      <c r="S962" s="9"/>
    </row>
    <row r="963" spans="1:19" hidden="1" x14ac:dyDescent="0.35">
      <c r="A963">
        <v>962</v>
      </c>
      <c r="B963" s="9">
        <v>63</v>
      </c>
      <c r="C963" s="21">
        <v>5018</v>
      </c>
      <c r="D963" s="20">
        <v>3845</v>
      </c>
      <c r="E963" s="9" t="s">
        <v>295</v>
      </c>
      <c r="F963" s="9"/>
      <c r="G963" s="9"/>
      <c r="H963" s="9"/>
      <c r="I963" s="9"/>
      <c r="J963" s="9"/>
      <c r="K963" s="9"/>
      <c r="L963" s="9"/>
      <c r="M963" s="9"/>
      <c r="N963" s="9" t="s">
        <v>686</v>
      </c>
      <c r="O963" s="9" t="s">
        <v>105</v>
      </c>
      <c r="P963" s="9"/>
      <c r="Q963" s="9">
        <v>1974</v>
      </c>
      <c r="R963" s="9" t="s">
        <v>176</v>
      </c>
      <c r="S963" s="9"/>
    </row>
    <row r="964" spans="1:19" hidden="1" x14ac:dyDescent="0.35">
      <c r="A964">
        <v>963</v>
      </c>
      <c r="B964" s="9">
        <v>63</v>
      </c>
      <c r="C964" s="21">
        <v>5013</v>
      </c>
      <c r="D964" s="20">
        <v>3898</v>
      </c>
      <c r="E964" s="9" t="s">
        <v>591</v>
      </c>
      <c r="F964" s="9"/>
      <c r="G964" s="9"/>
      <c r="H964" s="9"/>
      <c r="I964" s="9"/>
      <c r="J964" s="9"/>
      <c r="K964" s="9"/>
      <c r="L964" s="9"/>
      <c r="M964" s="9"/>
      <c r="N964" s="9" t="s">
        <v>78</v>
      </c>
      <c r="O964" s="9" t="s">
        <v>105</v>
      </c>
      <c r="P964" s="9"/>
      <c r="Q964" s="9">
        <v>1974</v>
      </c>
      <c r="R964" s="9" t="s">
        <v>176</v>
      </c>
      <c r="S964" s="9"/>
    </row>
    <row r="965" spans="1:19" hidden="1" x14ac:dyDescent="0.35">
      <c r="A965">
        <v>964</v>
      </c>
      <c r="B965" s="9">
        <v>63</v>
      </c>
      <c r="C965" s="21">
        <v>5013</v>
      </c>
      <c r="D965" s="20">
        <v>32652</v>
      </c>
      <c r="E965" s="9" t="s">
        <v>58</v>
      </c>
      <c r="F965" s="9"/>
      <c r="G965" s="9"/>
      <c r="H965" s="9"/>
      <c r="I965" s="9"/>
      <c r="J965" s="9"/>
      <c r="K965" s="9"/>
      <c r="L965" s="9"/>
      <c r="M965" s="9"/>
      <c r="N965" s="9" t="s">
        <v>686</v>
      </c>
      <c r="O965" s="9" t="s">
        <v>105</v>
      </c>
      <c r="P965" s="9"/>
      <c r="Q965" s="9">
        <v>1974</v>
      </c>
      <c r="R965" s="9" t="s">
        <v>176</v>
      </c>
      <c r="S965" s="9"/>
    </row>
    <row r="966" spans="1:19" hidden="1" x14ac:dyDescent="0.35">
      <c r="A966">
        <v>965</v>
      </c>
      <c r="B966" s="9">
        <v>63</v>
      </c>
      <c r="C966" s="21">
        <v>5068</v>
      </c>
      <c r="D966" s="20">
        <v>32652</v>
      </c>
      <c r="E966" s="9" t="s">
        <v>466</v>
      </c>
      <c r="F966" s="9"/>
      <c r="G966" s="9"/>
      <c r="H966" s="9"/>
      <c r="I966" s="9"/>
      <c r="J966" s="9"/>
      <c r="K966" s="9"/>
      <c r="L966" s="9"/>
      <c r="M966" s="9"/>
      <c r="N966" s="9" t="s">
        <v>205</v>
      </c>
      <c r="O966" s="9" t="s">
        <v>105</v>
      </c>
      <c r="P966" s="9"/>
      <c r="Q966" s="9">
        <v>1974</v>
      </c>
      <c r="R966" s="9"/>
      <c r="S966" s="9"/>
    </row>
    <row r="967" spans="1:19" hidden="1" x14ac:dyDescent="0.35">
      <c r="A967">
        <v>966</v>
      </c>
      <c r="B967" s="9">
        <v>63</v>
      </c>
      <c r="C967" s="21">
        <v>5071</v>
      </c>
      <c r="D967" s="20">
        <v>32652</v>
      </c>
      <c r="E967" s="9" t="s">
        <v>58</v>
      </c>
      <c r="F967" s="9"/>
      <c r="G967" s="9"/>
      <c r="H967" s="9"/>
      <c r="I967" s="9"/>
      <c r="J967" s="9"/>
      <c r="K967" s="9"/>
      <c r="L967" s="9"/>
      <c r="M967" s="9"/>
      <c r="N967" s="9" t="s">
        <v>686</v>
      </c>
      <c r="O967" s="9" t="s">
        <v>105</v>
      </c>
      <c r="P967" s="9"/>
      <c r="Q967" s="9">
        <v>1974</v>
      </c>
      <c r="R967" s="9" t="s">
        <v>176</v>
      </c>
      <c r="S967" s="9"/>
    </row>
    <row r="968" spans="1:19" hidden="1" x14ac:dyDescent="0.35">
      <c r="A968">
        <v>967</v>
      </c>
      <c r="B968" s="9">
        <v>63</v>
      </c>
      <c r="C968" s="21">
        <v>5072</v>
      </c>
      <c r="D968" s="20">
        <v>32652</v>
      </c>
      <c r="E968" s="9" t="s">
        <v>58</v>
      </c>
      <c r="F968" s="9"/>
      <c r="G968" s="9"/>
      <c r="H968" s="9"/>
      <c r="I968" s="9"/>
      <c r="J968" s="9"/>
      <c r="K968" s="9"/>
      <c r="L968" s="9"/>
      <c r="M968" s="9"/>
      <c r="N968" s="9" t="s">
        <v>686</v>
      </c>
      <c r="O968" s="9" t="s">
        <v>105</v>
      </c>
      <c r="P968" s="9"/>
      <c r="Q968" s="9">
        <v>1974</v>
      </c>
      <c r="R968" s="9" t="s">
        <v>176</v>
      </c>
      <c r="S968" s="9"/>
    </row>
    <row r="969" spans="1:19" hidden="1" x14ac:dyDescent="0.35">
      <c r="A969">
        <v>968</v>
      </c>
      <c r="B969" s="9">
        <v>63</v>
      </c>
      <c r="C969" s="21">
        <v>5113</v>
      </c>
      <c r="D969" s="20">
        <v>32652</v>
      </c>
      <c r="E969" s="9" t="s">
        <v>466</v>
      </c>
      <c r="F969" s="9"/>
      <c r="G969" s="9"/>
      <c r="H969" s="9"/>
      <c r="I969" s="9"/>
      <c r="J969" s="9"/>
      <c r="K969" s="9"/>
      <c r="L969" s="9"/>
      <c r="M969" s="9"/>
      <c r="N969" s="9" t="s">
        <v>686</v>
      </c>
      <c r="O969" s="9" t="s">
        <v>105</v>
      </c>
      <c r="P969" s="9"/>
      <c r="Q969" s="9">
        <v>1974</v>
      </c>
      <c r="R969" s="9" t="s">
        <v>176</v>
      </c>
      <c r="S969" s="9"/>
    </row>
    <row r="970" spans="1:19" hidden="1" x14ac:dyDescent="0.35">
      <c r="A970">
        <v>969</v>
      </c>
      <c r="B970" s="9">
        <v>63</v>
      </c>
      <c r="C970" s="21">
        <v>5133</v>
      </c>
      <c r="D970" s="20">
        <v>32652</v>
      </c>
      <c r="E970" s="9" t="s">
        <v>453</v>
      </c>
      <c r="F970" s="9"/>
      <c r="G970" s="9"/>
      <c r="H970" s="9"/>
      <c r="I970" s="9"/>
      <c r="J970" s="9"/>
      <c r="K970" s="9"/>
      <c r="L970" s="9"/>
      <c r="M970" s="9"/>
      <c r="N970" s="9" t="s">
        <v>686</v>
      </c>
      <c r="O970" s="9" t="s">
        <v>105</v>
      </c>
      <c r="P970" s="9"/>
      <c r="Q970" s="9">
        <v>1974</v>
      </c>
      <c r="R970" s="9" t="s">
        <v>176</v>
      </c>
      <c r="S970" s="9"/>
    </row>
    <row r="971" spans="1:19" hidden="1" x14ac:dyDescent="0.35">
      <c r="A971">
        <v>970</v>
      </c>
      <c r="B971" s="9">
        <v>63</v>
      </c>
      <c r="C971" s="21">
        <v>5199</v>
      </c>
      <c r="D971" s="20">
        <v>32652</v>
      </c>
      <c r="E971" s="9" t="s">
        <v>453</v>
      </c>
      <c r="F971" s="9"/>
      <c r="G971" s="9"/>
      <c r="H971" s="9"/>
      <c r="I971" s="9"/>
      <c r="J971" s="9"/>
      <c r="K971" s="9"/>
      <c r="L971" s="9"/>
      <c r="M971" s="9"/>
      <c r="N971" s="9" t="s">
        <v>686</v>
      </c>
      <c r="O971" s="9" t="s">
        <v>105</v>
      </c>
      <c r="P971" s="9"/>
      <c r="Q971" s="9">
        <v>1974</v>
      </c>
      <c r="R971" s="9" t="s">
        <v>176</v>
      </c>
      <c r="S971" s="9"/>
    </row>
    <row r="972" spans="1:19" hidden="1" x14ac:dyDescent="0.35">
      <c r="A972">
        <v>971</v>
      </c>
      <c r="B972" s="9">
        <v>63</v>
      </c>
      <c r="C972" s="21">
        <v>5013</v>
      </c>
      <c r="D972" s="7">
        <v>3658</v>
      </c>
      <c r="E972" s="9" t="s">
        <v>58</v>
      </c>
      <c r="F972" s="9"/>
      <c r="G972" s="9"/>
      <c r="H972" s="9"/>
      <c r="I972" s="9"/>
      <c r="J972" s="9"/>
      <c r="K972" s="9"/>
      <c r="L972" s="9"/>
      <c r="M972" s="9"/>
      <c r="N972" s="9" t="s">
        <v>686</v>
      </c>
      <c r="O972" s="9" t="s">
        <v>105</v>
      </c>
      <c r="P972" s="9"/>
      <c r="Q972" s="9">
        <v>1974</v>
      </c>
      <c r="R972" s="9" t="s">
        <v>176</v>
      </c>
      <c r="S972" s="9"/>
    </row>
    <row r="973" spans="1:19" hidden="1" x14ac:dyDescent="0.35">
      <c r="A973">
        <v>972</v>
      </c>
      <c r="B973" s="9">
        <v>63</v>
      </c>
      <c r="C973" s="21">
        <v>5072</v>
      </c>
      <c r="D973" s="7">
        <v>3658</v>
      </c>
      <c r="E973" s="9" t="s">
        <v>58</v>
      </c>
      <c r="F973" s="9"/>
      <c r="G973" s="9"/>
      <c r="H973" s="9"/>
      <c r="I973" s="9"/>
      <c r="J973" s="9"/>
      <c r="K973" s="9"/>
      <c r="L973" s="9"/>
      <c r="M973" s="9"/>
      <c r="N973" s="9" t="s">
        <v>686</v>
      </c>
      <c r="O973" s="9" t="s">
        <v>105</v>
      </c>
      <c r="P973" s="9"/>
      <c r="Q973" s="9">
        <v>1974</v>
      </c>
      <c r="R973" s="9" t="s">
        <v>176</v>
      </c>
      <c r="S973" s="9"/>
    </row>
    <row r="974" spans="1:19" hidden="1" x14ac:dyDescent="0.35">
      <c r="A974">
        <v>973</v>
      </c>
      <c r="B974" s="9">
        <v>63</v>
      </c>
      <c r="C974" s="21">
        <v>5098</v>
      </c>
      <c r="D974" s="7">
        <v>3658</v>
      </c>
      <c r="E974" s="9" t="s">
        <v>591</v>
      </c>
      <c r="F974" s="9"/>
      <c r="G974" s="9"/>
      <c r="H974" s="9"/>
      <c r="I974" s="9"/>
      <c r="J974" s="9"/>
      <c r="K974" s="9"/>
      <c r="L974" s="9"/>
      <c r="M974" s="9"/>
      <c r="N974" s="9" t="s">
        <v>686</v>
      </c>
      <c r="O974" s="9" t="s">
        <v>105</v>
      </c>
      <c r="P974" s="9"/>
      <c r="Q974" s="9">
        <v>1974</v>
      </c>
      <c r="R974" s="9" t="s">
        <v>176</v>
      </c>
      <c r="S974" s="9"/>
    </row>
    <row r="975" spans="1:19" hidden="1" x14ac:dyDescent="0.35">
      <c r="A975">
        <v>974</v>
      </c>
      <c r="B975" s="9">
        <v>63</v>
      </c>
      <c r="C975" s="21">
        <v>5161</v>
      </c>
      <c r="D975" s="7">
        <v>3658</v>
      </c>
      <c r="E975" s="9" t="s">
        <v>453</v>
      </c>
      <c r="F975" s="9"/>
      <c r="G975" s="9"/>
      <c r="H975" s="9"/>
      <c r="I975" s="9"/>
      <c r="J975" s="9"/>
      <c r="K975" s="9"/>
      <c r="L975" s="9"/>
      <c r="M975" s="9"/>
      <c r="N975" s="9" t="s">
        <v>686</v>
      </c>
      <c r="O975" s="9" t="s">
        <v>105</v>
      </c>
      <c r="P975" s="9"/>
      <c r="Q975" s="9">
        <v>1974</v>
      </c>
      <c r="R975" s="9"/>
      <c r="S975" s="9"/>
    </row>
    <row r="976" spans="1:19" hidden="1" x14ac:dyDescent="0.35">
      <c r="A976">
        <v>975</v>
      </c>
      <c r="B976" s="9">
        <v>63</v>
      </c>
      <c r="C976" s="21">
        <v>5013</v>
      </c>
      <c r="D976" s="7">
        <v>3649</v>
      </c>
      <c r="E976" s="9" t="s">
        <v>58</v>
      </c>
      <c r="F976" s="9"/>
      <c r="G976" s="9"/>
      <c r="H976" s="9"/>
      <c r="I976" s="9"/>
      <c r="J976" s="9"/>
      <c r="K976" s="9"/>
      <c r="L976" s="9"/>
      <c r="M976" s="9"/>
      <c r="N976" s="9" t="s">
        <v>686</v>
      </c>
      <c r="O976" s="9" t="s">
        <v>105</v>
      </c>
      <c r="P976" s="9"/>
      <c r="Q976" s="9">
        <v>1974</v>
      </c>
      <c r="R976" s="9" t="s">
        <v>176</v>
      </c>
      <c r="S976" s="9"/>
    </row>
    <row r="977" spans="1:19" hidden="1" x14ac:dyDescent="0.35">
      <c r="A977">
        <v>976</v>
      </c>
      <c r="B977" s="9">
        <v>63</v>
      </c>
      <c r="C977" s="21">
        <v>5058</v>
      </c>
      <c r="D977" s="7">
        <v>3649</v>
      </c>
      <c r="E977" s="9" t="s">
        <v>131</v>
      </c>
      <c r="F977" s="9"/>
      <c r="G977" s="9"/>
      <c r="H977" s="9"/>
      <c r="I977" s="9"/>
      <c r="J977" s="9"/>
      <c r="K977" s="9"/>
      <c r="L977" s="9"/>
      <c r="M977" s="9"/>
      <c r="N977" s="9" t="s">
        <v>686</v>
      </c>
      <c r="O977" s="9" t="s">
        <v>105</v>
      </c>
      <c r="P977" s="9"/>
      <c r="Q977" s="9">
        <v>1974</v>
      </c>
      <c r="R977" s="9"/>
      <c r="S977" s="9"/>
    </row>
    <row r="978" spans="1:19" hidden="1" x14ac:dyDescent="0.35">
      <c r="A978">
        <v>977</v>
      </c>
      <c r="B978" s="9">
        <v>63</v>
      </c>
      <c r="C978" s="21">
        <v>5072</v>
      </c>
      <c r="D978" s="7">
        <v>3649</v>
      </c>
      <c r="E978" s="9" t="s">
        <v>58</v>
      </c>
      <c r="F978" s="9"/>
      <c r="G978" s="9"/>
      <c r="H978" s="9"/>
      <c r="I978" s="9"/>
      <c r="J978" s="9"/>
      <c r="K978" s="9"/>
      <c r="L978" s="9"/>
      <c r="M978" s="9"/>
      <c r="N978" s="9" t="s">
        <v>686</v>
      </c>
      <c r="O978" s="9" t="s">
        <v>105</v>
      </c>
      <c r="P978" s="9"/>
      <c r="Q978" s="9">
        <v>1974</v>
      </c>
      <c r="R978" s="9" t="s">
        <v>176</v>
      </c>
      <c r="S978" s="9"/>
    </row>
    <row r="979" spans="1:19" hidden="1" x14ac:dyDescent="0.35">
      <c r="A979">
        <v>978</v>
      </c>
      <c r="B979" s="9">
        <v>63</v>
      </c>
      <c r="C979" s="21">
        <v>5098</v>
      </c>
      <c r="D979" s="7">
        <v>3649</v>
      </c>
      <c r="E979" s="9" t="s">
        <v>173</v>
      </c>
      <c r="F979" s="9"/>
      <c r="G979" s="9"/>
      <c r="H979" s="9"/>
      <c r="I979" s="9"/>
      <c r="J979" s="9"/>
      <c r="K979" s="9"/>
      <c r="L979" s="9"/>
      <c r="M979" s="9"/>
      <c r="N979" s="9" t="s">
        <v>686</v>
      </c>
      <c r="O979" s="9" t="s">
        <v>105</v>
      </c>
      <c r="P979" s="9"/>
      <c r="Q979" s="9">
        <v>1974</v>
      </c>
      <c r="R979" s="9" t="s">
        <v>176</v>
      </c>
      <c r="S979" s="9"/>
    </row>
    <row r="980" spans="1:19" hidden="1" x14ac:dyDescent="0.35">
      <c r="A980">
        <v>979</v>
      </c>
      <c r="B980" s="9">
        <v>63</v>
      </c>
      <c r="C980" s="21">
        <v>5013</v>
      </c>
      <c r="D980" s="7">
        <v>3288</v>
      </c>
      <c r="E980" s="9" t="s">
        <v>58</v>
      </c>
      <c r="F980" s="9"/>
      <c r="G980" s="9"/>
      <c r="H980" s="9"/>
      <c r="I980" s="9"/>
      <c r="J980" s="9"/>
      <c r="K980" s="9"/>
      <c r="L980" s="9"/>
      <c r="M980" s="9"/>
      <c r="N980" s="9" t="s">
        <v>686</v>
      </c>
      <c r="O980" s="9" t="s">
        <v>105</v>
      </c>
      <c r="P980" s="9"/>
      <c r="Q980" s="9">
        <v>1974</v>
      </c>
      <c r="R980" s="9" t="s">
        <v>176</v>
      </c>
      <c r="S980" s="9"/>
    </row>
    <row r="981" spans="1:19" hidden="1" x14ac:dyDescent="0.35">
      <c r="A981">
        <v>980</v>
      </c>
      <c r="B981" s="9">
        <v>63</v>
      </c>
      <c r="C981" s="21">
        <v>5071</v>
      </c>
      <c r="D981" s="7">
        <v>3288</v>
      </c>
      <c r="E981" s="9" t="s">
        <v>173</v>
      </c>
      <c r="F981" s="9"/>
      <c r="G981" s="9"/>
      <c r="H981" s="9"/>
      <c r="I981" s="9"/>
      <c r="J981" s="9"/>
      <c r="K981" s="9"/>
      <c r="L981" s="9"/>
      <c r="M981" s="9"/>
      <c r="N981" s="9" t="s">
        <v>686</v>
      </c>
      <c r="O981" s="9" t="s">
        <v>105</v>
      </c>
      <c r="P981" s="9"/>
      <c r="Q981" s="9">
        <v>1974</v>
      </c>
      <c r="R981" s="9" t="s">
        <v>176</v>
      </c>
      <c r="S981" s="9"/>
    </row>
    <row r="982" spans="1:19" hidden="1" x14ac:dyDescent="0.35">
      <c r="A982">
        <v>981</v>
      </c>
      <c r="B982" s="9">
        <v>63</v>
      </c>
      <c r="C982" s="21">
        <v>5072</v>
      </c>
      <c r="D982" s="7">
        <v>3288</v>
      </c>
      <c r="E982" s="9" t="s">
        <v>466</v>
      </c>
      <c r="F982" s="9"/>
      <c r="G982" s="9"/>
      <c r="H982" s="9"/>
      <c r="I982" s="9"/>
      <c r="J982" s="9"/>
      <c r="K982" s="9"/>
      <c r="L982" s="9"/>
      <c r="M982" s="9"/>
      <c r="N982" s="9" t="s">
        <v>686</v>
      </c>
      <c r="O982" s="9" t="s">
        <v>105</v>
      </c>
      <c r="P982" s="9"/>
      <c r="Q982" s="9">
        <v>1974</v>
      </c>
      <c r="R982" s="9" t="s">
        <v>176</v>
      </c>
      <c r="S982" s="9"/>
    </row>
    <row r="983" spans="1:19" hidden="1" x14ac:dyDescent="0.35">
      <c r="A983">
        <v>982</v>
      </c>
      <c r="B983" s="9">
        <v>63</v>
      </c>
      <c r="C983" s="21">
        <v>5098</v>
      </c>
      <c r="D983" s="7">
        <v>3288</v>
      </c>
      <c r="E983" s="9" t="s">
        <v>453</v>
      </c>
      <c r="F983" s="9"/>
      <c r="G983" s="9"/>
      <c r="H983" s="9"/>
      <c r="I983" s="9"/>
      <c r="J983" s="9"/>
      <c r="K983" s="9"/>
      <c r="L983" s="9"/>
      <c r="M983" s="9"/>
      <c r="N983" s="9" t="s">
        <v>686</v>
      </c>
      <c r="O983" s="9" t="s">
        <v>105</v>
      </c>
      <c r="P983" s="9"/>
      <c r="Q983" s="9">
        <v>1974</v>
      </c>
      <c r="R983" s="9" t="s">
        <v>176</v>
      </c>
      <c r="S983" s="9"/>
    </row>
    <row r="984" spans="1:19" hidden="1" x14ac:dyDescent="0.35">
      <c r="A984">
        <v>983</v>
      </c>
      <c r="B984" s="9">
        <v>63</v>
      </c>
      <c r="C984" s="21">
        <v>5112</v>
      </c>
      <c r="D984" s="7">
        <v>3288</v>
      </c>
      <c r="E984" s="9" t="s">
        <v>131</v>
      </c>
      <c r="F984" s="9"/>
      <c r="G984" s="9"/>
      <c r="H984" s="9"/>
      <c r="I984" s="9"/>
      <c r="J984" s="9"/>
      <c r="K984" s="9"/>
      <c r="L984" s="9"/>
      <c r="M984" s="9"/>
      <c r="N984" s="9" t="s">
        <v>686</v>
      </c>
      <c r="O984" s="9" t="s">
        <v>105</v>
      </c>
      <c r="P984" s="9"/>
      <c r="Q984" s="9">
        <v>1974</v>
      </c>
      <c r="R984" s="9"/>
      <c r="S984" s="9"/>
    </row>
    <row r="985" spans="1:19" hidden="1" x14ac:dyDescent="0.35">
      <c r="A985">
        <v>984</v>
      </c>
      <c r="B985" s="9">
        <v>63</v>
      </c>
      <c r="C985" s="21">
        <v>5113</v>
      </c>
      <c r="D985" s="7">
        <v>3288</v>
      </c>
      <c r="E985" s="9" t="s">
        <v>466</v>
      </c>
      <c r="F985" s="9"/>
      <c r="G985" s="9"/>
      <c r="H985" s="9"/>
      <c r="I985" s="9"/>
      <c r="J985" s="9"/>
      <c r="K985" s="9"/>
      <c r="L985" s="9"/>
      <c r="M985" s="9"/>
      <c r="N985" s="9" t="s">
        <v>686</v>
      </c>
      <c r="O985" s="9" t="s">
        <v>105</v>
      </c>
      <c r="P985" s="9"/>
      <c r="Q985" s="9">
        <v>1974</v>
      </c>
      <c r="R985" s="9" t="s">
        <v>176</v>
      </c>
      <c r="S985" s="9"/>
    </row>
    <row r="986" spans="1:19" hidden="1" x14ac:dyDescent="0.35">
      <c r="A986">
        <v>985</v>
      </c>
      <c r="B986" s="9">
        <v>63</v>
      </c>
      <c r="C986" s="21">
        <v>5058</v>
      </c>
      <c r="D986" s="20">
        <v>3928</v>
      </c>
      <c r="E986" s="9" t="s">
        <v>295</v>
      </c>
      <c r="F986" s="9"/>
      <c r="G986" s="9"/>
      <c r="H986" s="9"/>
      <c r="I986" s="9"/>
      <c r="J986" s="9"/>
      <c r="K986" s="9"/>
      <c r="L986" s="9"/>
      <c r="M986" s="9"/>
      <c r="N986" s="9" t="s">
        <v>686</v>
      </c>
      <c r="O986" s="9" t="s">
        <v>105</v>
      </c>
      <c r="P986" s="9"/>
      <c r="Q986" s="9">
        <v>1974</v>
      </c>
      <c r="R986" s="9"/>
      <c r="S986" s="9"/>
    </row>
    <row r="987" spans="1:19" hidden="1" x14ac:dyDescent="0.35">
      <c r="A987">
        <v>986</v>
      </c>
      <c r="B987" s="9">
        <v>63</v>
      </c>
      <c r="C987" s="21">
        <v>5058</v>
      </c>
      <c r="D987" s="7">
        <v>3650</v>
      </c>
      <c r="E987" s="9" t="s">
        <v>131</v>
      </c>
      <c r="F987" s="9"/>
      <c r="G987" s="9"/>
      <c r="H987" s="9"/>
      <c r="I987" s="9"/>
      <c r="J987" s="9"/>
      <c r="K987" s="9"/>
      <c r="L987" s="9"/>
      <c r="M987" s="9"/>
      <c r="N987" s="9" t="s">
        <v>686</v>
      </c>
      <c r="O987" s="9" t="s">
        <v>105</v>
      </c>
      <c r="P987" s="9"/>
      <c r="Q987" s="9">
        <v>1974</v>
      </c>
      <c r="R987" s="9"/>
      <c r="S987" s="9"/>
    </row>
    <row r="988" spans="1:19" hidden="1" x14ac:dyDescent="0.35">
      <c r="A988">
        <v>987</v>
      </c>
      <c r="B988" s="9">
        <v>63</v>
      </c>
      <c r="C988" s="21">
        <v>5061</v>
      </c>
      <c r="D988" s="7">
        <v>3650</v>
      </c>
      <c r="E988" s="9" t="s">
        <v>58</v>
      </c>
      <c r="F988" s="9"/>
      <c r="G988" s="9"/>
      <c r="H988" s="9"/>
      <c r="I988" s="9"/>
      <c r="J988" s="9"/>
      <c r="K988" s="9"/>
      <c r="L988" s="9"/>
      <c r="M988" s="9"/>
      <c r="N988" s="9" t="s">
        <v>205</v>
      </c>
      <c r="O988" s="9" t="s">
        <v>105</v>
      </c>
      <c r="P988" s="9"/>
      <c r="Q988" s="9">
        <v>1974</v>
      </c>
      <c r="R988" s="9"/>
      <c r="S988" s="9"/>
    </row>
    <row r="989" spans="1:19" hidden="1" x14ac:dyDescent="0.35">
      <c r="A989">
        <v>988</v>
      </c>
      <c r="B989" s="9">
        <v>63</v>
      </c>
      <c r="C989" s="21">
        <v>5068</v>
      </c>
      <c r="D989" s="7">
        <v>3975</v>
      </c>
      <c r="E989" s="9" t="s">
        <v>58</v>
      </c>
      <c r="F989" s="9"/>
      <c r="G989" s="9"/>
      <c r="H989" s="9"/>
      <c r="I989" s="9"/>
      <c r="J989" s="9"/>
      <c r="K989" s="9"/>
      <c r="L989" s="9"/>
      <c r="M989" s="9"/>
      <c r="N989" s="9" t="s">
        <v>205</v>
      </c>
      <c r="O989" s="9" t="s">
        <v>105</v>
      </c>
      <c r="P989" s="9"/>
      <c r="Q989" s="9">
        <v>1974</v>
      </c>
      <c r="R989" s="9"/>
      <c r="S989" s="9"/>
    </row>
    <row r="990" spans="1:19" hidden="1" x14ac:dyDescent="0.35">
      <c r="A990">
        <v>989</v>
      </c>
      <c r="B990" s="9">
        <v>63</v>
      </c>
      <c r="C990" s="21">
        <v>5101</v>
      </c>
      <c r="D990" s="7">
        <v>3975</v>
      </c>
      <c r="E990" s="9" t="s">
        <v>58</v>
      </c>
      <c r="F990" s="9"/>
      <c r="G990" s="9"/>
      <c r="H990" s="9"/>
      <c r="I990" s="9"/>
      <c r="J990" s="9"/>
      <c r="K990" s="9"/>
      <c r="L990" s="9"/>
      <c r="M990" s="9"/>
      <c r="N990" s="9" t="s">
        <v>686</v>
      </c>
      <c r="O990" s="9" t="s">
        <v>105</v>
      </c>
      <c r="P990" s="9"/>
      <c r="Q990" s="9">
        <v>1974</v>
      </c>
      <c r="R990" s="9" t="s">
        <v>176</v>
      </c>
      <c r="S990" s="9"/>
    </row>
    <row r="991" spans="1:19" hidden="1" x14ac:dyDescent="0.35">
      <c r="A991">
        <v>990</v>
      </c>
      <c r="B991" s="7">
        <v>64</v>
      </c>
      <c r="C991" s="7">
        <v>19055</v>
      </c>
      <c r="D991" s="7">
        <v>3295</v>
      </c>
      <c r="E991" s="7" t="s">
        <v>131</v>
      </c>
      <c r="F991" s="7"/>
      <c r="G991" s="7"/>
      <c r="H991" s="7"/>
      <c r="I991" s="7"/>
      <c r="J991" s="7"/>
      <c r="K991" s="7" t="s">
        <v>121</v>
      </c>
      <c r="L991" s="7" t="s">
        <v>686</v>
      </c>
      <c r="M991" s="7">
        <v>8</v>
      </c>
      <c r="N991" s="7" t="s">
        <v>684</v>
      </c>
      <c r="O991" s="7" t="s">
        <v>105</v>
      </c>
      <c r="P991" s="7">
        <v>1970</v>
      </c>
      <c r="Q991" s="7">
        <v>1970</v>
      </c>
      <c r="R991" s="7"/>
      <c r="S991" s="7"/>
    </row>
    <row r="992" spans="1:19" hidden="1" x14ac:dyDescent="0.35">
      <c r="A992">
        <v>991</v>
      </c>
      <c r="B992" s="7">
        <v>64</v>
      </c>
      <c r="C992" s="7">
        <v>19056</v>
      </c>
      <c r="D992" s="7">
        <v>3295</v>
      </c>
      <c r="E992" s="7" t="s">
        <v>295</v>
      </c>
      <c r="F992" s="7"/>
      <c r="G992" s="7"/>
      <c r="H992" s="7"/>
      <c r="I992" s="7"/>
      <c r="J992" s="7"/>
      <c r="K992" s="7" t="s">
        <v>121</v>
      </c>
      <c r="L992" s="7" t="s">
        <v>686</v>
      </c>
      <c r="M992" s="7">
        <v>8</v>
      </c>
      <c r="N992" s="7" t="s">
        <v>78</v>
      </c>
      <c r="O992" s="7" t="s">
        <v>105</v>
      </c>
      <c r="P992" s="7">
        <v>1970</v>
      </c>
      <c r="Q992" s="7">
        <v>1970</v>
      </c>
      <c r="R992" s="7"/>
      <c r="S992" s="7"/>
    </row>
    <row r="993" spans="1:19" hidden="1" x14ac:dyDescent="0.35">
      <c r="A993">
        <v>992</v>
      </c>
      <c r="B993" s="7">
        <v>64</v>
      </c>
      <c r="C993" s="7">
        <v>19057</v>
      </c>
      <c r="D993" s="7">
        <v>3295</v>
      </c>
      <c r="E993" s="7" t="s">
        <v>131</v>
      </c>
      <c r="F993" s="7"/>
      <c r="G993" s="7"/>
      <c r="H993" s="7"/>
      <c r="I993" s="7"/>
      <c r="J993" s="7"/>
      <c r="K993" s="7"/>
      <c r="L993" s="7" t="s">
        <v>686</v>
      </c>
      <c r="M993" s="7">
        <v>8</v>
      </c>
      <c r="N993" s="7" t="s">
        <v>86</v>
      </c>
      <c r="O993" s="7" t="s">
        <v>105</v>
      </c>
      <c r="P993" s="7">
        <v>1970</v>
      </c>
      <c r="Q993" s="7">
        <v>1970</v>
      </c>
      <c r="R993" s="7"/>
      <c r="S993" s="7"/>
    </row>
    <row r="994" spans="1:19" hidden="1" x14ac:dyDescent="0.35">
      <c r="A994">
        <v>993</v>
      </c>
      <c r="B994" s="7">
        <v>64</v>
      </c>
      <c r="C994" s="7">
        <v>19059</v>
      </c>
      <c r="D994" s="7">
        <v>3295</v>
      </c>
      <c r="E994" s="7" t="s">
        <v>131</v>
      </c>
      <c r="F994" s="7"/>
      <c r="G994" s="7"/>
      <c r="H994" s="7"/>
      <c r="I994" s="7"/>
      <c r="J994" s="7"/>
      <c r="K994" s="7"/>
      <c r="L994" s="7" t="s">
        <v>686</v>
      </c>
      <c r="M994" s="7">
        <v>8</v>
      </c>
      <c r="N994" s="7" t="s">
        <v>684</v>
      </c>
      <c r="O994" s="7" t="s">
        <v>105</v>
      </c>
      <c r="P994" s="7">
        <v>1970</v>
      </c>
      <c r="Q994" s="7">
        <v>1970</v>
      </c>
      <c r="R994" s="7"/>
      <c r="S994" s="7"/>
    </row>
    <row r="995" spans="1:19" hidden="1" x14ac:dyDescent="0.35">
      <c r="A995">
        <v>994</v>
      </c>
      <c r="B995" s="7">
        <v>64</v>
      </c>
      <c r="C995" s="7">
        <v>19033</v>
      </c>
      <c r="D995" s="7">
        <v>3659</v>
      </c>
      <c r="E995" s="7" t="s">
        <v>295</v>
      </c>
      <c r="F995" s="7"/>
      <c r="G995" s="7"/>
      <c r="H995" s="7"/>
      <c r="I995" s="7"/>
      <c r="J995" s="7"/>
      <c r="K995" s="7"/>
      <c r="L995" s="7" t="s">
        <v>686</v>
      </c>
      <c r="M995" s="7">
        <v>5</v>
      </c>
      <c r="N995" s="7" t="s">
        <v>78</v>
      </c>
      <c r="O995" s="7" t="s">
        <v>105</v>
      </c>
      <c r="P995" s="7">
        <v>1934</v>
      </c>
      <c r="Q995" s="7">
        <v>1934</v>
      </c>
      <c r="R995" s="7"/>
      <c r="S995" s="7"/>
    </row>
    <row r="996" spans="1:19" hidden="1" x14ac:dyDescent="0.35">
      <c r="A996">
        <v>995</v>
      </c>
      <c r="B996" s="7">
        <v>64</v>
      </c>
      <c r="C996" s="7">
        <v>19033</v>
      </c>
      <c r="D996" s="7">
        <v>3659</v>
      </c>
      <c r="E996" s="7" t="s">
        <v>295</v>
      </c>
      <c r="F996" s="7"/>
      <c r="G996" s="7"/>
      <c r="H996" s="7"/>
      <c r="I996" s="7"/>
      <c r="J996" s="7"/>
      <c r="K996" s="7"/>
      <c r="L996" s="7" t="s">
        <v>686</v>
      </c>
      <c r="M996" s="7">
        <v>8</v>
      </c>
      <c r="N996" s="7" t="s">
        <v>78</v>
      </c>
      <c r="O996" s="7" t="s">
        <v>105</v>
      </c>
      <c r="P996" s="7">
        <v>1970</v>
      </c>
      <c r="Q996" s="7">
        <v>1970</v>
      </c>
      <c r="R996" s="7"/>
      <c r="S996" s="7"/>
    </row>
    <row r="997" spans="1:19" hidden="1" x14ac:dyDescent="0.35">
      <c r="A997">
        <v>996</v>
      </c>
      <c r="B997" s="7">
        <v>64</v>
      </c>
      <c r="C997" s="7">
        <v>19033</v>
      </c>
      <c r="D997" s="7">
        <v>3298</v>
      </c>
      <c r="E997" s="7" t="s">
        <v>131</v>
      </c>
      <c r="F997" s="7"/>
      <c r="G997" s="7"/>
      <c r="H997" s="7"/>
      <c r="I997" s="7"/>
      <c r="J997" s="7"/>
      <c r="K997" s="7"/>
      <c r="L997" s="7" t="s">
        <v>61</v>
      </c>
      <c r="M997" s="7">
        <v>5</v>
      </c>
      <c r="N997" s="7" t="s">
        <v>78</v>
      </c>
      <c r="O997" s="7" t="s">
        <v>105</v>
      </c>
      <c r="P997" s="7">
        <v>1934</v>
      </c>
      <c r="Q997" s="7">
        <v>1934</v>
      </c>
      <c r="R997" s="7"/>
      <c r="S997" s="7"/>
    </row>
    <row r="998" spans="1:19" hidden="1" x14ac:dyDescent="0.35">
      <c r="A998">
        <v>997</v>
      </c>
      <c r="B998" s="7">
        <v>64</v>
      </c>
      <c r="C998" s="7">
        <v>19055</v>
      </c>
      <c r="D998" s="7">
        <v>3298</v>
      </c>
      <c r="E998" s="7" t="s">
        <v>131</v>
      </c>
      <c r="F998" s="7"/>
      <c r="G998" s="7"/>
      <c r="H998" s="7"/>
      <c r="I998" s="7"/>
      <c r="J998" s="7"/>
      <c r="K998" s="7" t="s">
        <v>121</v>
      </c>
      <c r="L998" s="7" t="s">
        <v>61</v>
      </c>
      <c r="M998" s="7">
        <v>8</v>
      </c>
      <c r="N998" s="7" t="s">
        <v>684</v>
      </c>
      <c r="O998" s="7" t="s">
        <v>105</v>
      </c>
      <c r="P998" s="7">
        <v>1970</v>
      </c>
      <c r="Q998" s="7">
        <v>1970</v>
      </c>
      <c r="R998" s="7"/>
      <c r="S998" s="7"/>
    </row>
    <row r="999" spans="1:19" hidden="1" x14ac:dyDescent="0.35">
      <c r="A999">
        <v>998</v>
      </c>
      <c r="B999" s="7">
        <v>64</v>
      </c>
      <c r="C999" s="7">
        <v>19056</v>
      </c>
      <c r="D999" s="7">
        <v>3298</v>
      </c>
      <c r="E999" s="7" t="s">
        <v>295</v>
      </c>
      <c r="F999" s="7"/>
      <c r="G999" s="7"/>
      <c r="H999" s="7"/>
      <c r="I999" s="7"/>
      <c r="J999" s="7"/>
      <c r="K999" s="7" t="s">
        <v>121</v>
      </c>
      <c r="L999" s="7" t="s">
        <v>686</v>
      </c>
      <c r="M999" s="7">
        <v>8</v>
      </c>
      <c r="N999" s="7" t="s">
        <v>78</v>
      </c>
      <c r="O999" s="7" t="s">
        <v>105</v>
      </c>
      <c r="P999" s="7">
        <v>1970</v>
      </c>
      <c r="Q999" s="7">
        <v>1970</v>
      </c>
      <c r="R999" s="7"/>
      <c r="S999" s="7"/>
    </row>
    <row r="1000" spans="1:19" hidden="1" x14ac:dyDescent="0.35">
      <c r="A1000">
        <v>999</v>
      </c>
      <c r="B1000" s="7">
        <v>64</v>
      </c>
      <c r="C1000" s="7">
        <v>19057</v>
      </c>
      <c r="D1000" s="7">
        <v>3298</v>
      </c>
      <c r="E1000" s="7" t="s">
        <v>131</v>
      </c>
      <c r="F1000" s="7"/>
      <c r="G1000" s="7"/>
      <c r="H1000" s="7"/>
      <c r="I1000" s="7"/>
      <c r="J1000" s="7"/>
      <c r="K1000" s="7"/>
      <c r="L1000" s="7" t="s">
        <v>686</v>
      </c>
      <c r="M1000" s="7">
        <v>8</v>
      </c>
      <c r="N1000" s="7" t="s">
        <v>684</v>
      </c>
      <c r="O1000" s="7" t="s">
        <v>105</v>
      </c>
      <c r="P1000" s="7">
        <v>1970</v>
      </c>
      <c r="Q1000" s="7">
        <v>1970</v>
      </c>
      <c r="R1000" s="7"/>
      <c r="S1000" s="7"/>
    </row>
    <row r="1001" spans="1:19" hidden="1" x14ac:dyDescent="0.35">
      <c r="A1001">
        <v>1000</v>
      </c>
      <c r="B1001" s="7">
        <v>64</v>
      </c>
      <c r="C1001" s="7">
        <v>19059</v>
      </c>
      <c r="D1001" s="7">
        <v>3298</v>
      </c>
      <c r="E1001" s="7" t="s">
        <v>131</v>
      </c>
      <c r="F1001" s="7"/>
      <c r="G1001" s="7"/>
      <c r="H1001" s="7"/>
      <c r="I1001" s="7"/>
      <c r="J1001" s="7"/>
      <c r="K1001" s="7"/>
      <c r="L1001" s="7" t="s">
        <v>686</v>
      </c>
      <c r="M1001" s="7">
        <v>8</v>
      </c>
      <c r="N1001" s="7" t="s">
        <v>684</v>
      </c>
      <c r="O1001" s="7" t="s">
        <v>105</v>
      </c>
      <c r="P1001" s="7">
        <v>1970</v>
      </c>
      <c r="Q1001" s="7">
        <v>1970</v>
      </c>
      <c r="R1001" s="7"/>
      <c r="S1001" s="7"/>
    </row>
    <row r="1002" spans="1:19" hidden="1" x14ac:dyDescent="0.35">
      <c r="A1002">
        <v>1001</v>
      </c>
      <c r="B1002" s="7">
        <v>64</v>
      </c>
      <c r="C1002" s="7">
        <v>19033</v>
      </c>
      <c r="D1002" s="7">
        <v>3263</v>
      </c>
      <c r="E1002" s="7" t="s">
        <v>131</v>
      </c>
      <c r="F1002" s="7"/>
      <c r="G1002" s="7"/>
      <c r="H1002" s="7"/>
      <c r="I1002" s="7"/>
      <c r="J1002" s="7"/>
      <c r="K1002" s="7"/>
      <c r="L1002" s="7" t="s">
        <v>61</v>
      </c>
      <c r="M1002" s="7">
        <v>5</v>
      </c>
      <c r="N1002" s="7" t="s">
        <v>78</v>
      </c>
      <c r="O1002" s="7" t="s">
        <v>105</v>
      </c>
      <c r="P1002" s="7">
        <v>1934</v>
      </c>
      <c r="Q1002" s="7">
        <v>1934</v>
      </c>
      <c r="R1002" s="7"/>
      <c r="S1002" s="7"/>
    </row>
    <row r="1003" spans="1:19" hidden="1" x14ac:dyDescent="0.35">
      <c r="A1003">
        <v>1002</v>
      </c>
      <c r="B1003" s="7">
        <v>64</v>
      </c>
      <c r="C1003" s="7">
        <v>19055</v>
      </c>
      <c r="D1003" s="7">
        <v>3263</v>
      </c>
      <c r="E1003" s="7" t="s">
        <v>131</v>
      </c>
      <c r="F1003" s="7"/>
      <c r="G1003" s="7"/>
      <c r="H1003" s="7"/>
      <c r="I1003" s="7"/>
      <c r="J1003" s="7"/>
      <c r="K1003" s="7" t="s">
        <v>121</v>
      </c>
      <c r="L1003" s="7" t="s">
        <v>686</v>
      </c>
      <c r="M1003" s="7">
        <v>8</v>
      </c>
      <c r="N1003" s="7" t="s">
        <v>90</v>
      </c>
      <c r="O1003" s="7" t="s">
        <v>105</v>
      </c>
      <c r="P1003" s="7">
        <v>1970</v>
      </c>
      <c r="Q1003" s="7">
        <v>1970</v>
      </c>
      <c r="R1003" s="7"/>
      <c r="S1003" s="7"/>
    </row>
    <row r="1004" spans="1:19" hidden="1" x14ac:dyDescent="0.35">
      <c r="A1004">
        <v>1003</v>
      </c>
      <c r="B1004" s="7">
        <v>64</v>
      </c>
      <c r="C1004" s="7">
        <v>19056</v>
      </c>
      <c r="D1004" s="7">
        <v>3263</v>
      </c>
      <c r="E1004" s="7" t="s">
        <v>295</v>
      </c>
      <c r="F1004" s="7"/>
      <c r="G1004" s="7"/>
      <c r="H1004" s="7"/>
      <c r="I1004" s="7"/>
      <c r="J1004" s="7"/>
      <c r="K1004" s="7" t="s">
        <v>121</v>
      </c>
      <c r="L1004" s="7" t="s">
        <v>686</v>
      </c>
      <c r="M1004" s="7">
        <v>8</v>
      </c>
      <c r="N1004" s="7" t="s">
        <v>78</v>
      </c>
      <c r="O1004" s="7" t="s">
        <v>105</v>
      </c>
      <c r="P1004" s="7">
        <v>1970</v>
      </c>
      <c r="Q1004" s="7">
        <v>1970</v>
      </c>
      <c r="R1004" s="7"/>
      <c r="S1004" s="7"/>
    </row>
    <row r="1005" spans="1:19" hidden="1" x14ac:dyDescent="0.35">
      <c r="A1005">
        <v>1004</v>
      </c>
      <c r="B1005" s="7">
        <v>64</v>
      </c>
      <c r="C1005" s="7">
        <v>19057</v>
      </c>
      <c r="D1005" s="7">
        <v>3263</v>
      </c>
      <c r="E1005" s="7" t="s">
        <v>295</v>
      </c>
      <c r="F1005" s="7"/>
      <c r="G1005" s="7"/>
      <c r="H1005" s="7"/>
      <c r="I1005" s="7"/>
      <c r="J1005" s="7"/>
      <c r="K1005" s="7"/>
      <c r="L1005" s="7" t="s">
        <v>686</v>
      </c>
      <c r="M1005" s="7">
        <v>8</v>
      </c>
      <c r="N1005" s="7" t="s">
        <v>78</v>
      </c>
      <c r="O1005" s="7" t="s">
        <v>105</v>
      </c>
      <c r="P1005" s="7">
        <v>1970</v>
      </c>
      <c r="Q1005" s="7">
        <v>1970</v>
      </c>
      <c r="R1005" s="7"/>
      <c r="S1005" s="7"/>
    </row>
    <row r="1006" spans="1:19" hidden="1" x14ac:dyDescent="0.35">
      <c r="A1006">
        <v>1005</v>
      </c>
      <c r="B1006" s="7">
        <v>64</v>
      </c>
      <c r="C1006" s="7">
        <v>19059</v>
      </c>
      <c r="D1006" s="7">
        <v>3263</v>
      </c>
      <c r="E1006" s="7" t="s">
        <v>131</v>
      </c>
      <c r="F1006" s="7"/>
      <c r="G1006" s="7"/>
      <c r="H1006" s="7"/>
      <c r="I1006" s="7"/>
      <c r="J1006" s="7"/>
      <c r="K1006" s="7"/>
      <c r="L1006" s="7" t="s">
        <v>686</v>
      </c>
      <c r="M1006" s="7">
        <v>8</v>
      </c>
      <c r="N1006" s="7" t="s">
        <v>78</v>
      </c>
      <c r="O1006" s="7" t="s">
        <v>105</v>
      </c>
      <c r="P1006" s="7">
        <v>1970</v>
      </c>
      <c r="Q1006" s="7">
        <v>1970</v>
      </c>
      <c r="R1006" s="7"/>
      <c r="S1006" s="7"/>
    </row>
    <row r="1007" spans="1:19" hidden="1" x14ac:dyDescent="0.35">
      <c r="A1007">
        <v>1006</v>
      </c>
      <c r="B1007" s="7">
        <v>64</v>
      </c>
      <c r="C1007" s="7">
        <v>19033</v>
      </c>
      <c r="D1007" s="7">
        <v>3846</v>
      </c>
      <c r="E1007" s="7" t="s">
        <v>131</v>
      </c>
      <c r="F1007" s="7"/>
      <c r="G1007" s="7"/>
      <c r="H1007" s="7"/>
      <c r="I1007" s="7"/>
      <c r="J1007" s="7"/>
      <c r="K1007" s="7"/>
      <c r="L1007" s="7" t="s">
        <v>61</v>
      </c>
      <c r="M1007" s="7">
        <v>5</v>
      </c>
      <c r="N1007" s="7" t="s">
        <v>78</v>
      </c>
      <c r="O1007" s="7" t="s">
        <v>105</v>
      </c>
      <c r="P1007" s="7">
        <v>1934</v>
      </c>
      <c r="Q1007" s="7">
        <v>1934</v>
      </c>
      <c r="R1007" s="7"/>
      <c r="S1007" s="7"/>
    </row>
    <row r="1008" spans="1:19" hidden="1" x14ac:dyDescent="0.35">
      <c r="A1008">
        <v>1007</v>
      </c>
      <c r="B1008" s="7">
        <v>64</v>
      </c>
      <c r="C1008" s="7">
        <v>19033</v>
      </c>
      <c r="D1008" s="20">
        <v>32652</v>
      </c>
      <c r="E1008" s="7" t="s">
        <v>295</v>
      </c>
      <c r="F1008" s="7"/>
      <c r="G1008" s="7"/>
      <c r="H1008" s="7"/>
      <c r="I1008" s="7"/>
      <c r="J1008" s="7"/>
      <c r="K1008" s="7"/>
      <c r="L1008" s="7" t="s">
        <v>686</v>
      </c>
      <c r="M1008" s="7">
        <v>5</v>
      </c>
      <c r="N1008" s="7" t="s">
        <v>446</v>
      </c>
      <c r="O1008" s="7" t="s">
        <v>105</v>
      </c>
      <c r="P1008" s="7">
        <v>1934</v>
      </c>
      <c r="Q1008" s="7">
        <v>1934</v>
      </c>
      <c r="R1008" s="7"/>
      <c r="S1008" s="7"/>
    </row>
    <row r="1009" spans="1:19" hidden="1" x14ac:dyDescent="0.35">
      <c r="A1009">
        <v>1008</v>
      </c>
      <c r="B1009" s="7">
        <v>64</v>
      </c>
      <c r="C1009" s="7">
        <v>19033</v>
      </c>
      <c r="D1009" s="7">
        <v>3658</v>
      </c>
      <c r="E1009" s="7" t="s">
        <v>295</v>
      </c>
      <c r="F1009" s="7"/>
      <c r="G1009" s="7"/>
      <c r="H1009" s="7"/>
      <c r="I1009" s="7"/>
      <c r="J1009" s="7"/>
      <c r="K1009" s="7"/>
      <c r="L1009" s="7" t="s">
        <v>686</v>
      </c>
      <c r="M1009" s="7">
        <v>5</v>
      </c>
      <c r="N1009" s="7" t="s">
        <v>78</v>
      </c>
      <c r="O1009" s="7" t="s">
        <v>105</v>
      </c>
      <c r="P1009" s="7">
        <v>1934</v>
      </c>
      <c r="Q1009" s="7">
        <v>1934</v>
      </c>
      <c r="R1009" s="7"/>
      <c r="S1009" s="7"/>
    </row>
    <row r="1010" spans="1:19" hidden="1" x14ac:dyDescent="0.35">
      <c r="A1010">
        <v>1009</v>
      </c>
      <c r="B1010" s="7">
        <v>64</v>
      </c>
      <c r="C1010" s="7">
        <v>19056</v>
      </c>
      <c r="D1010" s="7">
        <v>3288</v>
      </c>
      <c r="E1010" s="7" t="s">
        <v>295</v>
      </c>
      <c r="F1010" s="7"/>
      <c r="G1010" s="7"/>
      <c r="H1010" s="7"/>
      <c r="I1010" s="7"/>
      <c r="J1010" s="7"/>
      <c r="K1010" s="7" t="s">
        <v>121</v>
      </c>
      <c r="L1010" s="7" t="s">
        <v>686</v>
      </c>
      <c r="M1010" s="7">
        <v>8</v>
      </c>
      <c r="N1010" s="7" t="s">
        <v>78</v>
      </c>
      <c r="O1010" s="7" t="s">
        <v>105</v>
      </c>
      <c r="P1010" s="7">
        <v>1970</v>
      </c>
      <c r="Q1010" s="7">
        <v>1970</v>
      </c>
      <c r="R1010" s="7"/>
      <c r="S1010" s="7"/>
    </row>
    <row r="1011" spans="1:19" hidden="1" x14ac:dyDescent="0.35">
      <c r="A1011">
        <v>1010</v>
      </c>
      <c r="B1011" s="7">
        <v>65</v>
      </c>
      <c r="C1011" s="7">
        <v>4002</v>
      </c>
      <c r="D1011" s="7">
        <v>3295</v>
      </c>
      <c r="E1011" s="7" t="s">
        <v>58</v>
      </c>
      <c r="F1011" s="7"/>
      <c r="G1011" s="7"/>
      <c r="H1011" s="7"/>
      <c r="I1011" s="7"/>
      <c r="J1011" s="7"/>
      <c r="K1011" s="7"/>
      <c r="L1011" s="7"/>
      <c r="M1011" s="7">
        <v>9</v>
      </c>
      <c r="N1011" s="7" t="s">
        <v>90</v>
      </c>
      <c r="O1011" s="7" t="s">
        <v>105</v>
      </c>
      <c r="P1011" s="7">
        <v>1998</v>
      </c>
      <c r="Q1011" s="7">
        <v>2002</v>
      </c>
      <c r="R1011" s="7"/>
      <c r="S1011" s="7"/>
    </row>
    <row r="1012" spans="1:19" hidden="1" x14ac:dyDescent="0.35">
      <c r="A1012">
        <v>1011</v>
      </c>
      <c r="B1012" s="7">
        <v>65</v>
      </c>
      <c r="C1012" s="7">
        <v>4039</v>
      </c>
      <c r="D1012" s="7">
        <v>3295</v>
      </c>
      <c r="E1012" s="7" t="s">
        <v>58</v>
      </c>
      <c r="F1012" s="7"/>
      <c r="G1012" s="7"/>
      <c r="H1012" s="7"/>
      <c r="I1012" s="7"/>
      <c r="J1012" s="7"/>
      <c r="K1012" s="7"/>
      <c r="L1012" s="7"/>
      <c r="M1012" s="7">
        <v>9</v>
      </c>
      <c r="N1012" s="7" t="s">
        <v>90</v>
      </c>
      <c r="O1012" s="7" t="s">
        <v>105</v>
      </c>
      <c r="P1012" s="7">
        <v>1998</v>
      </c>
      <c r="Q1012" s="7">
        <v>2002</v>
      </c>
      <c r="R1012" s="7"/>
      <c r="S1012" s="7"/>
    </row>
    <row r="1013" spans="1:19" hidden="1" x14ac:dyDescent="0.35">
      <c r="A1013">
        <v>1012</v>
      </c>
      <c r="B1013" s="7">
        <v>65</v>
      </c>
      <c r="C1013" s="7">
        <v>4002</v>
      </c>
      <c r="D1013" s="7">
        <v>3268</v>
      </c>
      <c r="E1013" s="7" t="s">
        <v>173</v>
      </c>
      <c r="F1013" s="7"/>
      <c r="G1013" s="7"/>
      <c r="H1013" s="7"/>
      <c r="I1013" s="7"/>
      <c r="J1013" s="7"/>
      <c r="K1013" s="7"/>
      <c r="L1013" s="7"/>
      <c r="M1013" s="7">
        <v>9</v>
      </c>
      <c r="N1013" s="7" t="s">
        <v>90</v>
      </c>
      <c r="O1013" s="7" t="s">
        <v>105</v>
      </c>
      <c r="P1013" s="7">
        <v>2002</v>
      </c>
      <c r="Q1013" s="7">
        <v>2002</v>
      </c>
      <c r="R1013" s="7"/>
      <c r="S1013" s="7"/>
    </row>
    <row r="1014" spans="1:19" hidden="1" x14ac:dyDescent="0.35">
      <c r="A1014">
        <v>1013</v>
      </c>
      <c r="B1014" s="7">
        <v>65</v>
      </c>
      <c r="C1014" s="7">
        <v>4039</v>
      </c>
      <c r="D1014" s="7">
        <v>3268</v>
      </c>
      <c r="E1014" s="7" t="s">
        <v>173</v>
      </c>
      <c r="F1014" s="7"/>
      <c r="G1014" s="7"/>
      <c r="H1014" s="7"/>
      <c r="I1014" s="7"/>
      <c r="J1014" s="7"/>
      <c r="K1014" s="7"/>
      <c r="L1014" s="7"/>
      <c r="M1014" s="7">
        <v>9</v>
      </c>
      <c r="N1014" s="7" t="s">
        <v>90</v>
      </c>
      <c r="O1014" s="7" t="s">
        <v>105</v>
      </c>
      <c r="P1014" s="7">
        <v>2002</v>
      </c>
      <c r="Q1014" s="7">
        <v>2002</v>
      </c>
      <c r="R1014" s="7"/>
      <c r="S1014" s="7"/>
    </row>
    <row r="1015" spans="1:19" hidden="1" x14ac:dyDescent="0.35">
      <c r="A1015">
        <v>1014</v>
      </c>
      <c r="B1015" s="7">
        <v>65</v>
      </c>
      <c r="C1015" s="7">
        <v>4002</v>
      </c>
      <c r="D1015" s="7">
        <v>3659</v>
      </c>
      <c r="E1015" s="7" t="s">
        <v>58</v>
      </c>
      <c r="F1015" s="7"/>
      <c r="G1015" s="7"/>
      <c r="H1015" s="7"/>
      <c r="I1015" s="7"/>
      <c r="J1015" s="7"/>
      <c r="K1015" s="7"/>
      <c r="L1015" s="7"/>
      <c r="M1015" s="7">
        <v>9</v>
      </c>
      <c r="N1015" s="7" t="s">
        <v>90</v>
      </c>
      <c r="O1015" s="7" t="s">
        <v>105</v>
      </c>
      <c r="P1015" s="7">
        <v>2002</v>
      </c>
      <c r="Q1015" s="7">
        <v>2002</v>
      </c>
      <c r="R1015" s="7"/>
      <c r="S1015" s="7"/>
    </row>
    <row r="1016" spans="1:19" hidden="1" x14ac:dyDescent="0.35">
      <c r="A1016">
        <v>1015</v>
      </c>
      <c r="B1016" s="7">
        <v>65</v>
      </c>
      <c r="C1016" s="7">
        <v>4069</v>
      </c>
      <c r="D1016" s="7">
        <v>3294</v>
      </c>
      <c r="E1016" s="7" t="s">
        <v>58</v>
      </c>
      <c r="F1016" s="7"/>
      <c r="G1016" s="7"/>
      <c r="H1016" s="7"/>
      <c r="I1016" s="7"/>
      <c r="J1016" s="7"/>
      <c r="K1016" s="7"/>
      <c r="L1016" s="7"/>
      <c r="M1016" s="7">
        <v>9</v>
      </c>
      <c r="N1016" s="7" t="s">
        <v>90</v>
      </c>
      <c r="O1016" s="7" t="s">
        <v>105</v>
      </c>
      <c r="P1016" s="7">
        <v>2002</v>
      </c>
      <c r="Q1016" s="7">
        <v>2002</v>
      </c>
      <c r="R1016" s="7"/>
      <c r="S1016" s="7"/>
    </row>
    <row r="1017" spans="1:19" hidden="1" x14ac:dyDescent="0.35">
      <c r="A1017">
        <v>1016</v>
      </c>
      <c r="B1017" s="7">
        <v>65</v>
      </c>
      <c r="C1017" s="7">
        <v>4069</v>
      </c>
      <c r="D1017" s="20">
        <v>3845</v>
      </c>
      <c r="E1017" s="7" t="s">
        <v>709</v>
      </c>
      <c r="F1017" s="7"/>
      <c r="G1017" s="7"/>
      <c r="H1017" s="7"/>
      <c r="I1017" s="7"/>
      <c r="J1017" s="7"/>
      <c r="K1017" s="7"/>
      <c r="L1017" s="7"/>
      <c r="M1017" s="7">
        <v>9</v>
      </c>
      <c r="N1017" s="7" t="s">
        <v>90</v>
      </c>
      <c r="O1017" s="7" t="s">
        <v>105</v>
      </c>
      <c r="P1017" s="7">
        <v>2002</v>
      </c>
      <c r="Q1017" s="7">
        <v>2002</v>
      </c>
      <c r="R1017" s="7"/>
      <c r="S1017" s="7"/>
    </row>
    <row r="1018" spans="1:19" hidden="1" x14ac:dyDescent="0.35">
      <c r="A1018">
        <v>1017</v>
      </c>
      <c r="B1018" s="7">
        <v>65</v>
      </c>
      <c r="C1018" s="7">
        <v>4069</v>
      </c>
      <c r="D1018" s="7">
        <v>3846</v>
      </c>
      <c r="E1018" s="7" t="s">
        <v>709</v>
      </c>
      <c r="F1018" s="7"/>
      <c r="G1018" s="7"/>
      <c r="H1018" s="7"/>
      <c r="I1018" s="7"/>
      <c r="J1018" s="7"/>
      <c r="K1018" s="7"/>
      <c r="L1018" s="7"/>
      <c r="M1018" s="7">
        <v>9</v>
      </c>
      <c r="N1018" s="7" t="s">
        <v>90</v>
      </c>
      <c r="O1018" s="7" t="s">
        <v>105</v>
      </c>
      <c r="P1018" s="7">
        <v>2002</v>
      </c>
      <c r="Q1018" s="7">
        <v>2002</v>
      </c>
      <c r="R1018" s="7"/>
      <c r="S1018" s="7"/>
    </row>
    <row r="1019" spans="1:19" hidden="1" x14ac:dyDescent="0.35">
      <c r="A1019">
        <v>1018</v>
      </c>
      <c r="B1019" s="7">
        <v>65</v>
      </c>
      <c r="C1019" s="7">
        <v>4069</v>
      </c>
      <c r="D1019" s="20">
        <v>32652</v>
      </c>
      <c r="E1019" s="7" t="s">
        <v>173</v>
      </c>
      <c r="F1019" s="7">
        <v>250</v>
      </c>
      <c r="G1019" s="7">
        <v>250</v>
      </c>
      <c r="H1019" s="7"/>
      <c r="I1019" s="7"/>
      <c r="J1019" s="7" t="s">
        <v>59</v>
      </c>
      <c r="K1019" s="7" t="s">
        <v>60</v>
      </c>
      <c r="L1019" s="7" t="s">
        <v>686</v>
      </c>
      <c r="M1019" s="7">
        <v>9</v>
      </c>
      <c r="N1019" s="7"/>
      <c r="O1019" s="7" t="s">
        <v>105</v>
      </c>
      <c r="P1019" s="7">
        <v>1972</v>
      </c>
      <c r="Q1019" s="7">
        <v>1972</v>
      </c>
      <c r="R1019" s="7"/>
      <c r="S1019" s="7"/>
    </row>
    <row r="1020" spans="1:19" hidden="1" x14ac:dyDescent="0.35">
      <c r="A1020">
        <v>1019</v>
      </c>
      <c r="B1020" s="7">
        <v>65</v>
      </c>
      <c r="C1020" s="7">
        <v>4069</v>
      </c>
      <c r="D1020" s="7">
        <v>3650</v>
      </c>
      <c r="E1020" s="7" t="s">
        <v>453</v>
      </c>
      <c r="F1020" s="7"/>
      <c r="G1020" s="7"/>
      <c r="H1020" s="7"/>
      <c r="I1020" s="7"/>
      <c r="J1020" s="7"/>
      <c r="K1020" s="7"/>
      <c r="L1020" s="7"/>
      <c r="M1020" s="7">
        <v>9</v>
      </c>
      <c r="N1020" s="7" t="s">
        <v>90</v>
      </c>
      <c r="O1020" s="7" t="s">
        <v>105</v>
      </c>
      <c r="P1020" s="7">
        <v>2002</v>
      </c>
      <c r="Q1020" s="7">
        <v>2002</v>
      </c>
      <c r="R1020" s="7"/>
      <c r="S1020" s="7"/>
    </row>
    <row r="1021" spans="1:19" hidden="1" x14ac:dyDescent="0.35">
      <c r="A1021">
        <v>1020</v>
      </c>
      <c r="B1021" s="7">
        <v>65</v>
      </c>
      <c r="C1021" s="7">
        <v>4069</v>
      </c>
      <c r="D1021" s="7">
        <v>3650</v>
      </c>
      <c r="E1021" s="7" t="s">
        <v>58</v>
      </c>
      <c r="F1021" s="7"/>
      <c r="G1021" s="7"/>
      <c r="H1021" s="7"/>
      <c r="I1021" s="7"/>
      <c r="J1021" s="7"/>
      <c r="K1021" s="7"/>
      <c r="L1021" s="7"/>
      <c r="M1021" s="7">
        <v>9</v>
      </c>
      <c r="N1021" s="7" t="s">
        <v>90</v>
      </c>
      <c r="O1021" s="7" t="s">
        <v>105</v>
      </c>
      <c r="P1021" s="7">
        <v>2002</v>
      </c>
      <c r="Q1021" s="7">
        <v>2002</v>
      </c>
      <c r="R1021" s="7"/>
      <c r="S1021" s="7"/>
    </row>
    <row r="1022" spans="1:19" hidden="1" x14ac:dyDescent="0.35">
      <c r="A1022">
        <v>1021</v>
      </c>
      <c r="B1022" s="9">
        <v>66</v>
      </c>
      <c r="C1022" s="21">
        <v>5099</v>
      </c>
      <c r="D1022" s="7">
        <v>3288</v>
      </c>
      <c r="E1022" s="9" t="s">
        <v>131</v>
      </c>
      <c r="F1022" s="9">
        <v>5000</v>
      </c>
      <c r="G1022" s="9">
        <v>10000</v>
      </c>
      <c r="H1022" s="9"/>
      <c r="I1022" s="9"/>
      <c r="J1022" s="9" t="s">
        <v>59</v>
      </c>
      <c r="K1022" s="9" t="s">
        <v>60</v>
      </c>
      <c r="L1022" s="9" t="s">
        <v>61</v>
      </c>
      <c r="M1022" s="9">
        <v>3</v>
      </c>
      <c r="N1022" s="9"/>
      <c r="O1022" s="9" t="s">
        <v>88</v>
      </c>
      <c r="P1022" s="9">
        <v>2010</v>
      </c>
      <c r="Q1022" s="9">
        <v>2010</v>
      </c>
      <c r="R1022" s="9" t="s">
        <v>176</v>
      </c>
      <c r="S1022" s="9"/>
    </row>
    <row r="1023" spans="1:19" hidden="1" x14ac:dyDescent="0.35">
      <c r="A1023">
        <v>1022</v>
      </c>
      <c r="B1023" s="7">
        <v>67</v>
      </c>
      <c r="C1023" s="7">
        <v>22004</v>
      </c>
      <c r="D1023" s="20">
        <v>32228</v>
      </c>
      <c r="E1023" s="7" t="s">
        <v>591</v>
      </c>
      <c r="F1023" s="7">
        <v>40</v>
      </c>
      <c r="G1023" s="7">
        <v>40</v>
      </c>
      <c r="H1023" s="7"/>
      <c r="I1023" s="7"/>
      <c r="J1023" s="7" t="s">
        <v>59</v>
      </c>
      <c r="K1023" s="7" t="s">
        <v>121</v>
      </c>
      <c r="L1023" s="7" t="s">
        <v>686</v>
      </c>
      <c r="M1023" s="7"/>
      <c r="N1023" s="7"/>
      <c r="O1023" s="7" t="s">
        <v>105</v>
      </c>
      <c r="P1023" s="7">
        <v>1836</v>
      </c>
      <c r="Q1023" s="7">
        <v>1975</v>
      </c>
      <c r="R1023" s="7" t="s">
        <v>2131</v>
      </c>
      <c r="S1023" s="7"/>
    </row>
    <row r="1024" spans="1:19" hidden="1" x14ac:dyDescent="0.35">
      <c r="A1024">
        <v>1023</v>
      </c>
      <c r="B1024" s="7">
        <v>67</v>
      </c>
      <c r="C1024" s="7">
        <v>26010</v>
      </c>
      <c r="D1024" s="20">
        <v>32228</v>
      </c>
      <c r="E1024" s="7" t="s">
        <v>131</v>
      </c>
      <c r="F1024" s="7"/>
      <c r="G1024" s="7"/>
      <c r="H1024" s="7"/>
      <c r="I1024" s="7"/>
      <c r="J1024" s="7"/>
      <c r="K1024" s="7"/>
      <c r="L1024" s="7"/>
      <c r="M1024" s="7"/>
      <c r="N1024" s="7" t="s">
        <v>78</v>
      </c>
      <c r="O1024" s="7" t="s">
        <v>105</v>
      </c>
      <c r="P1024" s="7">
        <v>1995</v>
      </c>
      <c r="Q1024" s="7">
        <v>1975</v>
      </c>
      <c r="R1024" s="7"/>
      <c r="S1024" s="7"/>
    </row>
    <row r="1025" spans="1:19" hidden="1" x14ac:dyDescent="0.35">
      <c r="A1025">
        <v>1024</v>
      </c>
      <c r="B1025" s="7">
        <v>67</v>
      </c>
      <c r="C1025" s="7">
        <v>22004</v>
      </c>
      <c r="D1025" s="7">
        <v>3295</v>
      </c>
      <c r="E1025" s="7" t="s">
        <v>591</v>
      </c>
      <c r="F1025" s="7"/>
      <c r="G1025" s="7"/>
      <c r="H1025" s="7"/>
      <c r="I1025" s="7"/>
      <c r="J1025" s="7"/>
      <c r="K1025" s="7"/>
      <c r="L1025" s="7"/>
      <c r="M1025" s="7"/>
      <c r="N1025" s="7" t="s">
        <v>78</v>
      </c>
      <c r="O1025" s="7" t="s">
        <v>105</v>
      </c>
      <c r="P1025" s="7">
        <v>2010</v>
      </c>
      <c r="Q1025" s="7">
        <v>1975</v>
      </c>
      <c r="R1025" s="7"/>
      <c r="S1025" s="7"/>
    </row>
    <row r="1026" spans="1:19" hidden="1" x14ac:dyDescent="0.35">
      <c r="A1026">
        <v>1025</v>
      </c>
      <c r="B1026" s="7">
        <v>67</v>
      </c>
      <c r="C1026" s="7">
        <v>19070</v>
      </c>
      <c r="D1026" s="7">
        <v>3295</v>
      </c>
      <c r="E1026" s="7" t="s">
        <v>295</v>
      </c>
      <c r="F1026" s="7"/>
      <c r="G1026" s="7"/>
      <c r="H1026" s="7"/>
      <c r="I1026" s="7"/>
      <c r="J1026" s="7"/>
      <c r="K1026" s="7"/>
      <c r="L1026" s="7"/>
      <c r="M1026" s="7"/>
      <c r="N1026" s="7" t="s">
        <v>78</v>
      </c>
      <c r="O1026" s="7" t="s">
        <v>105</v>
      </c>
      <c r="P1026" s="7"/>
      <c r="Q1026" s="7">
        <v>1975</v>
      </c>
      <c r="R1026" s="7"/>
      <c r="S1026" s="7"/>
    </row>
    <row r="1027" spans="1:19" hidden="1" x14ac:dyDescent="0.35">
      <c r="A1027">
        <v>1026</v>
      </c>
      <c r="B1027" s="7">
        <v>67</v>
      </c>
      <c r="C1027" s="7">
        <v>22032</v>
      </c>
      <c r="D1027" s="7">
        <v>3295</v>
      </c>
      <c r="E1027" s="7" t="s">
        <v>295</v>
      </c>
      <c r="F1027" s="7">
        <v>800</v>
      </c>
      <c r="G1027" s="7">
        <v>800</v>
      </c>
      <c r="H1027" s="7"/>
      <c r="I1027" s="7"/>
      <c r="J1027" s="7" t="s">
        <v>59</v>
      </c>
      <c r="K1027" s="7" t="s">
        <v>121</v>
      </c>
      <c r="L1027" s="7" t="s">
        <v>686</v>
      </c>
      <c r="M1027" s="7"/>
      <c r="N1027" s="7"/>
      <c r="O1027" s="7" t="s">
        <v>105</v>
      </c>
      <c r="P1027" s="7">
        <v>1600</v>
      </c>
      <c r="Q1027" s="7">
        <v>1975</v>
      </c>
      <c r="R1027" s="7"/>
      <c r="S1027" s="7"/>
    </row>
    <row r="1028" spans="1:19" hidden="1" x14ac:dyDescent="0.35">
      <c r="A1028">
        <v>1027</v>
      </c>
      <c r="B1028" s="7">
        <v>67</v>
      </c>
      <c r="C1028" s="7">
        <v>19005</v>
      </c>
      <c r="D1028" s="7">
        <v>3268</v>
      </c>
      <c r="E1028" s="7" t="s">
        <v>295</v>
      </c>
      <c r="F1028" s="7"/>
      <c r="G1028" s="7"/>
      <c r="H1028" s="7"/>
      <c r="I1028" s="7"/>
      <c r="J1028" s="7"/>
      <c r="K1028" s="7"/>
      <c r="L1028" s="7"/>
      <c r="M1028" s="7"/>
      <c r="N1028" s="7" t="s">
        <v>2376</v>
      </c>
      <c r="O1028" s="7" t="s">
        <v>105</v>
      </c>
      <c r="P1028" s="7"/>
      <c r="Q1028" s="7">
        <v>1975</v>
      </c>
      <c r="R1028" s="7"/>
      <c r="S1028" s="7"/>
    </row>
    <row r="1029" spans="1:19" hidden="1" x14ac:dyDescent="0.35">
      <c r="A1029">
        <v>1028</v>
      </c>
      <c r="B1029" s="7">
        <v>67</v>
      </c>
      <c r="C1029" s="7">
        <v>19008</v>
      </c>
      <c r="D1029" s="7">
        <v>3268</v>
      </c>
      <c r="E1029" s="7" t="s">
        <v>131</v>
      </c>
      <c r="F1029" s="7">
        <v>150</v>
      </c>
      <c r="G1029" s="7">
        <v>150</v>
      </c>
      <c r="H1029" s="7"/>
      <c r="I1029" s="7"/>
      <c r="J1029" s="7" t="s">
        <v>59</v>
      </c>
      <c r="K1029" s="7" t="s">
        <v>121</v>
      </c>
      <c r="L1029" s="7" t="s">
        <v>61</v>
      </c>
      <c r="M1029" s="7"/>
      <c r="N1029" s="7"/>
      <c r="O1029" s="7" t="s">
        <v>62</v>
      </c>
      <c r="P1029" s="7"/>
      <c r="Q1029" s="7">
        <v>1975</v>
      </c>
      <c r="R1029" s="7"/>
      <c r="S1029" s="7"/>
    </row>
    <row r="1030" spans="1:19" hidden="1" x14ac:dyDescent="0.35">
      <c r="A1030">
        <v>1029</v>
      </c>
      <c r="B1030" s="7">
        <v>67</v>
      </c>
      <c r="C1030" s="7">
        <v>19008</v>
      </c>
      <c r="D1030" s="7">
        <v>3287</v>
      </c>
      <c r="E1030" s="7" t="s">
        <v>131</v>
      </c>
      <c r="F1030" s="7">
        <v>500</v>
      </c>
      <c r="G1030" s="7">
        <v>500</v>
      </c>
      <c r="H1030" s="7"/>
      <c r="I1030" s="7"/>
      <c r="J1030" s="7" t="s">
        <v>59</v>
      </c>
      <c r="K1030" s="7" t="s">
        <v>121</v>
      </c>
      <c r="L1030" s="7" t="s">
        <v>61</v>
      </c>
      <c r="M1030" s="7"/>
      <c r="N1030" s="7"/>
      <c r="O1030" s="7" t="s">
        <v>62</v>
      </c>
      <c r="P1030" s="7"/>
      <c r="Q1030" s="7">
        <v>1975</v>
      </c>
      <c r="R1030" s="7"/>
      <c r="S1030" s="7"/>
    </row>
    <row r="1031" spans="1:19" hidden="1" x14ac:dyDescent="0.35">
      <c r="A1031">
        <v>1030</v>
      </c>
      <c r="B1031" s="7">
        <v>67</v>
      </c>
      <c r="C1031" s="7">
        <v>19034</v>
      </c>
      <c r="D1031" s="7">
        <v>3659</v>
      </c>
      <c r="E1031" s="7" t="s">
        <v>295</v>
      </c>
      <c r="F1031" s="7"/>
      <c r="G1031" s="7"/>
      <c r="H1031" s="7"/>
      <c r="I1031" s="7"/>
      <c r="J1031" s="7"/>
      <c r="K1031" s="7"/>
      <c r="L1031" s="7" t="s">
        <v>686</v>
      </c>
      <c r="M1031" s="7">
        <v>10</v>
      </c>
      <c r="N1031" s="7" t="s">
        <v>78</v>
      </c>
      <c r="O1031" s="7" t="s">
        <v>105</v>
      </c>
      <c r="P1031" s="7">
        <v>1974</v>
      </c>
      <c r="Q1031" s="7">
        <v>1974</v>
      </c>
      <c r="R1031" s="7"/>
      <c r="S1031" s="7"/>
    </row>
    <row r="1032" spans="1:19" hidden="1" x14ac:dyDescent="0.35">
      <c r="A1032">
        <v>1031</v>
      </c>
      <c r="B1032" s="7">
        <v>67</v>
      </c>
      <c r="C1032" s="7">
        <v>22008</v>
      </c>
      <c r="D1032" s="7">
        <v>3659</v>
      </c>
      <c r="E1032" s="7" t="s">
        <v>295</v>
      </c>
      <c r="F1032" s="7"/>
      <c r="G1032" s="7"/>
      <c r="H1032" s="7"/>
      <c r="I1032" s="7"/>
      <c r="J1032" s="7"/>
      <c r="K1032" s="7"/>
      <c r="L1032" s="7"/>
      <c r="M1032" s="7">
        <v>2</v>
      </c>
      <c r="N1032" s="7" t="s">
        <v>78</v>
      </c>
      <c r="O1032" s="7" t="s">
        <v>105</v>
      </c>
      <c r="P1032" s="7"/>
      <c r="Q1032" s="7">
        <v>1975</v>
      </c>
      <c r="R1032" s="7"/>
      <c r="S1032" s="7" t="s">
        <v>21</v>
      </c>
    </row>
    <row r="1033" spans="1:19" hidden="1" x14ac:dyDescent="0.35">
      <c r="A1033">
        <v>1032</v>
      </c>
      <c r="B1033" s="7">
        <v>67</v>
      </c>
      <c r="C1033" s="7">
        <v>22004</v>
      </c>
      <c r="D1033" s="7">
        <v>3294</v>
      </c>
      <c r="E1033" s="7" t="s">
        <v>591</v>
      </c>
      <c r="F1033" s="7"/>
      <c r="G1033" s="7"/>
      <c r="H1033" s="7"/>
      <c r="I1033" s="7"/>
      <c r="J1033" s="7"/>
      <c r="K1033" s="7"/>
      <c r="L1033" s="7"/>
      <c r="M1033" s="7"/>
      <c r="N1033" s="7" t="s">
        <v>78</v>
      </c>
      <c r="O1033" s="7" t="s">
        <v>105</v>
      </c>
      <c r="P1033" s="7"/>
      <c r="Q1033" s="7">
        <v>1975</v>
      </c>
      <c r="R1033" s="7"/>
      <c r="S1033" s="7"/>
    </row>
    <row r="1034" spans="1:19" hidden="1" x14ac:dyDescent="0.35">
      <c r="A1034">
        <v>1033</v>
      </c>
      <c r="B1034" s="7">
        <v>67</v>
      </c>
      <c r="C1034" s="7">
        <v>19034</v>
      </c>
      <c r="D1034" s="7">
        <v>3294</v>
      </c>
      <c r="E1034" s="7" t="s">
        <v>295</v>
      </c>
      <c r="F1034" s="7">
        <v>200</v>
      </c>
      <c r="G1034" s="7">
        <v>200</v>
      </c>
      <c r="H1034" s="7"/>
      <c r="I1034" s="7"/>
      <c r="J1034" s="7" t="s">
        <v>59</v>
      </c>
      <c r="K1034" s="7" t="s">
        <v>121</v>
      </c>
      <c r="L1034" s="7" t="s">
        <v>686</v>
      </c>
      <c r="M1034" s="7">
        <v>10</v>
      </c>
      <c r="N1034" s="7"/>
      <c r="O1034" s="7" t="s">
        <v>62</v>
      </c>
      <c r="P1034" s="7">
        <v>1974</v>
      </c>
      <c r="Q1034" s="7">
        <v>1974</v>
      </c>
      <c r="R1034" s="7"/>
      <c r="S1034" s="7"/>
    </row>
    <row r="1035" spans="1:19" hidden="1" x14ac:dyDescent="0.35">
      <c r="A1035">
        <v>1034</v>
      </c>
      <c r="B1035" s="7">
        <v>67</v>
      </c>
      <c r="C1035" s="7">
        <v>22020</v>
      </c>
      <c r="D1035" s="7">
        <v>3294</v>
      </c>
      <c r="E1035" s="7" t="s">
        <v>295</v>
      </c>
      <c r="F1035" s="7"/>
      <c r="G1035" s="7"/>
      <c r="H1035" s="7"/>
      <c r="I1035" s="7"/>
      <c r="J1035" s="7"/>
      <c r="K1035" s="7"/>
      <c r="L1035" s="7"/>
      <c r="M1035" s="7"/>
      <c r="N1035" s="7" t="s">
        <v>90</v>
      </c>
      <c r="O1035" s="7" t="s">
        <v>105</v>
      </c>
      <c r="P1035" s="7"/>
      <c r="Q1035" s="7">
        <v>1975</v>
      </c>
      <c r="R1035" s="7"/>
      <c r="S1035" s="7"/>
    </row>
    <row r="1036" spans="1:19" hidden="1" x14ac:dyDescent="0.35">
      <c r="A1036">
        <v>1035</v>
      </c>
      <c r="B1036" s="7">
        <v>67</v>
      </c>
      <c r="C1036" s="7">
        <v>19034</v>
      </c>
      <c r="D1036" s="7">
        <v>3263</v>
      </c>
      <c r="E1036" s="7" t="s">
        <v>131</v>
      </c>
      <c r="F1036" s="7">
        <v>350</v>
      </c>
      <c r="G1036" s="7">
        <v>350</v>
      </c>
      <c r="H1036" s="7"/>
      <c r="I1036" s="7"/>
      <c r="J1036" s="7" t="s">
        <v>59</v>
      </c>
      <c r="K1036" s="7" t="s">
        <v>121</v>
      </c>
      <c r="L1036" s="7" t="s">
        <v>686</v>
      </c>
      <c r="M1036" s="7">
        <v>10</v>
      </c>
      <c r="N1036" s="7"/>
      <c r="O1036" s="7" t="s">
        <v>62</v>
      </c>
      <c r="P1036" s="7">
        <v>1974</v>
      </c>
      <c r="Q1036" s="7">
        <v>1974</v>
      </c>
      <c r="R1036" s="7"/>
      <c r="S1036" s="7"/>
    </row>
    <row r="1037" spans="1:19" hidden="1" x14ac:dyDescent="0.35">
      <c r="A1037">
        <v>1036</v>
      </c>
      <c r="B1037" s="7">
        <v>67</v>
      </c>
      <c r="C1037" s="7">
        <v>22020</v>
      </c>
      <c r="D1037" s="7">
        <v>3263</v>
      </c>
      <c r="E1037" s="7" t="s">
        <v>295</v>
      </c>
      <c r="F1037" s="7"/>
      <c r="G1037" s="7"/>
      <c r="H1037" s="7"/>
      <c r="I1037" s="7"/>
      <c r="J1037" s="7"/>
      <c r="K1037" s="7"/>
      <c r="L1037" s="7"/>
      <c r="M1037" s="7"/>
      <c r="N1037" s="7" t="s">
        <v>145</v>
      </c>
      <c r="O1037" s="7" t="s">
        <v>105</v>
      </c>
      <c r="P1037" s="7"/>
      <c r="Q1037" s="7">
        <v>1975</v>
      </c>
      <c r="R1037" s="7"/>
      <c r="S1037" s="7"/>
    </row>
    <row r="1038" spans="1:19" hidden="1" x14ac:dyDescent="0.35">
      <c r="A1038">
        <v>1037</v>
      </c>
      <c r="B1038" s="7">
        <v>67</v>
      </c>
      <c r="C1038" s="7">
        <v>22032</v>
      </c>
      <c r="D1038" s="20">
        <v>3845</v>
      </c>
      <c r="E1038" s="7" t="s">
        <v>295</v>
      </c>
      <c r="F1038" s="7"/>
      <c r="G1038" s="7"/>
      <c r="H1038" s="7"/>
      <c r="I1038" s="7"/>
      <c r="J1038" s="7"/>
      <c r="K1038" s="7"/>
      <c r="L1038" s="7"/>
      <c r="M1038" s="7"/>
      <c r="N1038" s="7" t="s">
        <v>446</v>
      </c>
      <c r="O1038" s="7" t="s">
        <v>105</v>
      </c>
      <c r="P1038" s="7"/>
      <c r="Q1038" s="7">
        <v>1975</v>
      </c>
      <c r="R1038" s="7" t="s">
        <v>2648</v>
      </c>
      <c r="S1038" s="7"/>
    </row>
    <row r="1039" spans="1:19" hidden="1" x14ac:dyDescent="0.35">
      <c r="A1039">
        <v>1038</v>
      </c>
      <c r="B1039" s="7">
        <v>67</v>
      </c>
      <c r="C1039" s="7">
        <v>19005</v>
      </c>
      <c r="D1039" s="7">
        <v>3262</v>
      </c>
      <c r="E1039" s="7" t="s">
        <v>295</v>
      </c>
      <c r="F1039" s="7"/>
      <c r="G1039" s="7"/>
      <c r="H1039" s="7"/>
      <c r="I1039" s="7"/>
      <c r="J1039" s="7"/>
      <c r="K1039" s="7"/>
      <c r="L1039" s="7"/>
      <c r="M1039" s="7"/>
      <c r="N1039" s="7" t="s">
        <v>446</v>
      </c>
      <c r="O1039" s="7" t="s">
        <v>105</v>
      </c>
      <c r="P1039" s="7"/>
      <c r="Q1039" s="7">
        <v>1975</v>
      </c>
      <c r="R1039" s="7"/>
      <c r="S1039" s="7"/>
    </row>
    <row r="1040" spans="1:19" hidden="1" x14ac:dyDescent="0.35">
      <c r="A1040">
        <v>1039</v>
      </c>
      <c r="B1040" s="7">
        <v>67</v>
      </c>
      <c r="C1040" s="7">
        <v>19005</v>
      </c>
      <c r="D1040" s="7">
        <v>3846</v>
      </c>
      <c r="E1040" s="7" t="s">
        <v>295</v>
      </c>
      <c r="F1040" s="7"/>
      <c r="G1040" s="7"/>
      <c r="H1040" s="7"/>
      <c r="I1040" s="7"/>
      <c r="J1040" s="7"/>
      <c r="K1040" s="7"/>
      <c r="L1040" s="7"/>
      <c r="M1040" s="7"/>
      <c r="N1040" s="7" t="s">
        <v>2376</v>
      </c>
      <c r="O1040" s="7" t="s">
        <v>105</v>
      </c>
      <c r="P1040" s="7"/>
      <c r="Q1040" s="7">
        <v>1975</v>
      </c>
      <c r="R1040" s="7"/>
      <c r="S1040" s="7"/>
    </row>
    <row r="1041" spans="1:19" hidden="1" x14ac:dyDescent="0.35">
      <c r="A1041">
        <v>1040</v>
      </c>
      <c r="B1041" s="7">
        <v>67</v>
      </c>
      <c r="C1041" s="7">
        <v>19034</v>
      </c>
      <c r="D1041" s="7">
        <v>3846</v>
      </c>
      <c r="E1041" s="7" t="s">
        <v>295</v>
      </c>
      <c r="F1041" s="7">
        <v>400</v>
      </c>
      <c r="G1041" s="7">
        <v>400</v>
      </c>
      <c r="H1041" s="7"/>
      <c r="I1041" s="7"/>
      <c r="J1041" s="7" t="s">
        <v>59</v>
      </c>
      <c r="K1041" s="7" t="s">
        <v>121</v>
      </c>
      <c r="L1041" s="7" t="s">
        <v>686</v>
      </c>
      <c r="M1041" s="7">
        <v>10</v>
      </c>
      <c r="N1041" s="7"/>
      <c r="O1041" s="7" t="s">
        <v>62</v>
      </c>
      <c r="P1041" s="7">
        <v>1974</v>
      </c>
      <c r="Q1041" s="7">
        <v>1974</v>
      </c>
      <c r="R1041" s="7"/>
      <c r="S1041" s="7"/>
    </row>
    <row r="1042" spans="1:19" hidden="1" x14ac:dyDescent="0.35">
      <c r="A1042">
        <v>1041</v>
      </c>
      <c r="B1042" s="7">
        <v>67</v>
      </c>
      <c r="C1042" s="7">
        <v>22020</v>
      </c>
      <c r="D1042" s="7">
        <v>3846</v>
      </c>
      <c r="E1042" s="7" t="s">
        <v>295</v>
      </c>
      <c r="F1042" s="7"/>
      <c r="G1042" s="7"/>
      <c r="H1042" s="7"/>
      <c r="I1042" s="7"/>
      <c r="J1042" s="7"/>
      <c r="K1042" s="7"/>
      <c r="L1042" s="7"/>
      <c r="M1042" s="7"/>
      <c r="N1042" s="7" t="s">
        <v>145</v>
      </c>
      <c r="O1042" s="7" t="s">
        <v>105</v>
      </c>
      <c r="P1042" s="7"/>
      <c r="Q1042" s="7">
        <v>1975</v>
      </c>
      <c r="R1042" s="7"/>
      <c r="S1042" s="7"/>
    </row>
    <row r="1043" spans="1:19" hidden="1" x14ac:dyDescent="0.35">
      <c r="A1043">
        <v>1042</v>
      </c>
      <c r="B1043" s="7">
        <v>67</v>
      </c>
      <c r="C1043" s="7">
        <v>19034</v>
      </c>
      <c r="D1043" s="7">
        <v>3288</v>
      </c>
      <c r="E1043" s="7" t="s">
        <v>295</v>
      </c>
      <c r="F1043" s="7"/>
      <c r="G1043" s="7"/>
      <c r="H1043" s="7">
        <v>250</v>
      </c>
      <c r="I1043" s="7">
        <v>999</v>
      </c>
      <c r="J1043" s="7" t="s">
        <v>59</v>
      </c>
      <c r="K1043" s="7" t="s">
        <v>121</v>
      </c>
      <c r="L1043" s="7" t="s">
        <v>686</v>
      </c>
      <c r="M1043" s="7">
        <v>10</v>
      </c>
      <c r="N1043" s="7"/>
      <c r="O1043" s="7" t="s">
        <v>62</v>
      </c>
      <c r="P1043" s="7">
        <v>1974</v>
      </c>
      <c r="Q1043" s="7">
        <v>1974</v>
      </c>
      <c r="R1043" s="7"/>
      <c r="S1043" s="7"/>
    </row>
    <row r="1044" spans="1:19" hidden="1" x14ac:dyDescent="0.35">
      <c r="A1044">
        <v>1043</v>
      </c>
      <c r="B1044" s="7">
        <v>67</v>
      </c>
      <c r="C1044" s="7">
        <v>22032</v>
      </c>
      <c r="D1044" s="7">
        <v>3288</v>
      </c>
      <c r="E1044" s="7" t="s">
        <v>58</v>
      </c>
      <c r="F1044" s="7">
        <v>10</v>
      </c>
      <c r="G1044" s="7">
        <v>10</v>
      </c>
      <c r="H1044" s="7"/>
      <c r="I1044" s="7"/>
      <c r="J1044" s="7" t="s">
        <v>59</v>
      </c>
      <c r="K1044" s="7" t="s">
        <v>121</v>
      </c>
      <c r="L1044" s="7" t="s">
        <v>686</v>
      </c>
      <c r="M1044" s="7"/>
      <c r="N1044" s="7"/>
      <c r="O1044" s="7" t="s">
        <v>105</v>
      </c>
      <c r="P1044" s="7"/>
      <c r="Q1044" s="7">
        <v>1975</v>
      </c>
      <c r="R1044" s="7" t="s">
        <v>2176</v>
      </c>
      <c r="S1044" s="7"/>
    </row>
    <row r="1045" spans="1:19" hidden="1" x14ac:dyDescent="0.35">
      <c r="A1045">
        <v>1044</v>
      </c>
      <c r="B1045" s="7">
        <v>67</v>
      </c>
      <c r="C1045" s="7">
        <v>22008</v>
      </c>
      <c r="D1045" s="7">
        <v>3884</v>
      </c>
      <c r="E1045" s="7" t="s">
        <v>295</v>
      </c>
      <c r="F1045" s="7"/>
      <c r="G1045" s="7"/>
      <c r="H1045" s="7"/>
      <c r="I1045" s="7"/>
      <c r="J1045" s="7"/>
      <c r="K1045" s="7"/>
      <c r="L1045" s="7"/>
      <c r="M1045" s="7"/>
      <c r="N1045" s="7" t="s">
        <v>78</v>
      </c>
      <c r="O1045" s="7" t="s">
        <v>105</v>
      </c>
      <c r="P1045" s="7"/>
      <c r="Q1045" s="7">
        <v>1975</v>
      </c>
      <c r="R1045" s="7"/>
      <c r="S1045" s="7" t="s">
        <v>21</v>
      </c>
    </row>
    <row r="1046" spans="1:19" hidden="1" x14ac:dyDescent="0.35">
      <c r="A1046">
        <v>1045</v>
      </c>
      <c r="B1046" s="9">
        <v>68</v>
      </c>
      <c r="C1046" s="21">
        <v>5015</v>
      </c>
      <c r="D1046" s="7">
        <v>3295</v>
      </c>
      <c r="E1046" s="9" t="s">
        <v>131</v>
      </c>
      <c r="F1046" s="9"/>
      <c r="G1046" s="9"/>
      <c r="H1046" s="9"/>
      <c r="I1046" s="9"/>
      <c r="J1046" s="9"/>
      <c r="K1046" s="9"/>
      <c r="L1046" s="9" t="s">
        <v>61</v>
      </c>
      <c r="M1046" s="9">
        <v>9</v>
      </c>
      <c r="N1046" s="9" t="s">
        <v>78</v>
      </c>
      <c r="O1046" s="9" t="s">
        <v>105</v>
      </c>
      <c r="P1046" s="7">
        <v>1994</v>
      </c>
      <c r="Q1046" s="9">
        <v>1922</v>
      </c>
      <c r="R1046" s="9"/>
      <c r="S1046" s="9"/>
    </row>
    <row r="1047" spans="1:19" hidden="1" x14ac:dyDescent="0.35">
      <c r="A1047">
        <v>1046</v>
      </c>
      <c r="B1047" s="9">
        <v>68</v>
      </c>
      <c r="C1047" s="21">
        <v>5008</v>
      </c>
      <c r="D1047" s="7">
        <v>3295</v>
      </c>
      <c r="E1047" s="9" t="s">
        <v>131</v>
      </c>
      <c r="F1047" s="9"/>
      <c r="G1047" s="9"/>
      <c r="H1047" s="9"/>
      <c r="I1047" s="9"/>
      <c r="J1047" s="9"/>
      <c r="K1047" s="9"/>
      <c r="L1047" s="9" t="s">
        <v>61</v>
      </c>
      <c r="M1047" s="9">
        <v>9</v>
      </c>
      <c r="N1047" s="9" t="s">
        <v>78</v>
      </c>
      <c r="O1047" s="9" t="s">
        <v>105</v>
      </c>
      <c r="P1047" s="7">
        <v>1984</v>
      </c>
      <c r="Q1047" s="9">
        <v>1921</v>
      </c>
      <c r="R1047" s="9" t="s">
        <v>176</v>
      </c>
      <c r="S1047" s="9"/>
    </row>
    <row r="1048" spans="1:19" hidden="1" x14ac:dyDescent="0.35">
      <c r="A1048">
        <v>1047</v>
      </c>
      <c r="B1048" s="9">
        <v>68</v>
      </c>
      <c r="C1048" s="21">
        <v>5010</v>
      </c>
      <c r="D1048" s="20">
        <v>1016817</v>
      </c>
      <c r="E1048" s="9" t="s">
        <v>58</v>
      </c>
      <c r="F1048" s="9"/>
      <c r="G1048" s="9"/>
      <c r="H1048" s="9"/>
      <c r="I1048" s="9"/>
      <c r="J1048" s="9"/>
      <c r="K1048" s="9"/>
      <c r="L1048" s="9" t="s">
        <v>61</v>
      </c>
      <c r="M1048" s="9"/>
      <c r="N1048" s="9" t="s">
        <v>78</v>
      </c>
      <c r="O1048" s="9" t="s">
        <v>105</v>
      </c>
      <c r="P1048" s="9">
        <v>1922</v>
      </c>
      <c r="Q1048" s="9">
        <v>1922</v>
      </c>
      <c r="R1048" s="9" t="s">
        <v>176</v>
      </c>
      <c r="S1048" s="9"/>
    </row>
    <row r="1049" spans="1:19" hidden="1" x14ac:dyDescent="0.35">
      <c r="A1049">
        <v>1048</v>
      </c>
      <c r="B1049" s="9">
        <v>68</v>
      </c>
      <c r="C1049" s="21">
        <v>5015</v>
      </c>
      <c r="D1049" s="20">
        <v>1016817</v>
      </c>
      <c r="E1049" s="9" t="s">
        <v>131</v>
      </c>
      <c r="F1049" s="9"/>
      <c r="G1049" s="9"/>
      <c r="H1049" s="9"/>
      <c r="I1049" s="9"/>
      <c r="J1049" s="9"/>
      <c r="K1049" s="9"/>
      <c r="L1049" s="9" t="s">
        <v>61</v>
      </c>
      <c r="M1049" s="9"/>
      <c r="N1049" s="9" t="s">
        <v>78</v>
      </c>
      <c r="O1049" s="9" t="s">
        <v>105</v>
      </c>
      <c r="P1049" s="9">
        <v>1922</v>
      </c>
      <c r="Q1049" s="9">
        <v>1922</v>
      </c>
      <c r="R1049" s="9"/>
      <c r="S1049" s="9"/>
    </row>
    <row r="1050" spans="1:19" hidden="1" x14ac:dyDescent="0.35">
      <c r="A1050">
        <v>1049</v>
      </c>
      <c r="B1050" s="9">
        <v>68</v>
      </c>
      <c r="C1050" s="21">
        <v>5073</v>
      </c>
      <c r="D1050" s="20">
        <v>1016817</v>
      </c>
      <c r="E1050" s="9" t="s">
        <v>173</v>
      </c>
      <c r="F1050" s="9"/>
      <c r="G1050" s="9"/>
      <c r="H1050" s="9"/>
      <c r="I1050" s="9"/>
      <c r="J1050" s="9"/>
      <c r="K1050" s="9"/>
      <c r="L1050" s="9" t="s">
        <v>686</v>
      </c>
      <c r="M1050" s="9">
        <v>12</v>
      </c>
      <c r="N1050" s="9" t="s">
        <v>90</v>
      </c>
      <c r="O1050" s="9" t="s">
        <v>105</v>
      </c>
      <c r="P1050" s="9">
        <v>1921</v>
      </c>
      <c r="Q1050" s="9">
        <v>1921</v>
      </c>
      <c r="R1050" s="9" t="s">
        <v>176</v>
      </c>
      <c r="S1050" s="9"/>
    </row>
    <row r="1051" spans="1:19" hidden="1" x14ac:dyDescent="0.35">
      <c r="A1051">
        <v>1050</v>
      </c>
      <c r="B1051" s="9">
        <v>68</v>
      </c>
      <c r="C1051" s="21">
        <v>5105</v>
      </c>
      <c r="D1051" s="20">
        <v>1016817</v>
      </c>
      <c r="E1051" s="9" t="s">
        <v>173</v>
      </c>
      <c r="F1051" s="9"/>
      <c r="G1051" s="9"/>
      <c r="H1051" s="9"/>
      <c r="I1051" s="9"/>
      <c r="J1051" s="9"/>
      <c r="K1051" s="9"/>
      <c r="L1051" s="9" t="s">
        <v>686</v>
      </c>
      <c r="M1051" s="9"/>
      <c r="N1051" s="9" t="s">
        <v>78</v>
      </c>
      <c r="O1051" s="9" t="s">
        <v>105</v>
      </c>
      <c r="P1051" s="9">
        <v>1972</v>
      </c>
      <c r="Q1051" s="9">
        <v>1972</v>
      </c>
      <c r="R1051" s="9" t="s">
        <v>176</v>
      </c>
      <c r="S1051" s="9"/>
    </row>
    <row r="1052" spans="1:19" hidden="1" x14ac:dyDescent="0.35">
      <c r="A1052">
        <v>1051</v>
      </c>
      <c r="B1052" s="9">
        <v>68</v>
      </c>
      <c r="C1052" s="21">
        <v>5156</v>
      </c>
      <c r="D1052" s="20">
        <v>1016817</v>
      </c>
      <c r="E1052" s="9" t="s">
        <v>58</v>
      </c>
      <c r="F1052" s="9"/>
      <c r="G1052" s="9"/>
      <c r="H1052" s="9"/>
      <c r="I1052" s="9"/>
      <c r="J1052" s="9"/>
      <c r="K1052" s="9"/>
      <c r="L1052" s="9" t="s">
        <v>61</v>
      </c>
      <c r="M1052" s="9"/>
      <c r="N1052" s="9" t="s">
        <v>78</v>
      </c>
      <c r="O1052" s="9" t="s">
        <v>105</v>
      </c>
      <c r="P1052" s="9">
        <v>1922</v>
      </c>
      <c r="Q1052" s="9">
        <v>1922</v>
      </c>
      <c r="R1052" s="9" t="s">
        <v>176</v>
      </c>
      <c r="S1052" s="9"/>
    </row>
    <row r="1053" spans="1:19" hidden="1" x14ac:dyDescent="0.35">
      <c r="A1053">
        <v>1052</v>
      </c>
      <c r="B1053" s="9">
        <v>68</v>
      </c>
      <c r="C1053" s="21">
        <v>5010</v>
      </c>
      <c r="D1053" s="7">
        <v>3659</v>
      </c>
      <c r="E1053" s="9" t="s">
        <v>131</v>
      </c>
      <c r="F1053" s="9"/>
      <c r="G1053" s="9"/>
      <c r="H1053" s="9"/>
      <c r="I1053" s="9"/>
      <c r="J1053" s="9"/>
      <c r="K1053" s="9"/>
      <c r="L1053" s="9" t="s">
        <v>61</v>
      </c>
      <c r="M1053" s="9" t="s">
        <v>663</v>
      </c>
      <c r="N1053" s="9" t="s">
        <v>78</v>
      </c>
      <c r="O1053" s="9" t="s">
        <v>105</v>
      </c>
      <c r="P1053" s="9">
        <v>1922</v>
      </c>
      <c r="Q1053" s="9">
        <v>1922</v>
      </c>
      <c r="R1053" s="9" t="s">
        <v>176</v>
      </c>
      <c r="S1053" s="9"/>
    </row>
    <row r="1054" spans="1:19" hidden="1" x14ac:dyDescent="0.35">
      <c r="A1054">
        <v>1053</v>
      </c>
      <c r="B1054" s="9">
        <v>68</v>
      </c>
      <c r="C1054" s="21">
        <v>5015</v>
      </c>
      <c r="D1054" s="7">
        <v>3659</v>
      </c>
      <c r="E1054" s="9" t="s">
        <v>453</v>
      </c>
      <c r="F1054" s="9"/>
      <c r="G1054" s="9"/>
      <c r="H1054" s="9"/>
      <c r="I1054" s="9"/>
      <c r="J1054" s="9"/>
      <c r="K1054" s="9"/>
      <c r="L1054" s="9" t="s">
        <v>686</v>
      </c>
      <c r="M1054" s="9" t="s">
        <v>663</v>
      </c>
      <c r="N1054" s="9" t="s">
        <v>78</v>
      </c>
      <c r="O1054" s="9" t="s">
        <v>105</v>
      </c>
      <c r="P1054" s="9">
        <v>1922</v>
      </c>
      <c r="Q1054" s="9">
        <v>1922</v>
      </c>
      <c r="R1054" s="9"/>
      <c r="S1054" s="9"/>
    </row>
    <row r="1055" spans="1:19" hidden="1" x14ac:dyDescent="0.35">
      <c r="A1055">
        <v>1054</v>
      </c>
      <c r="B1055" s="9">
        <v>68</v>
      </c>
      <c r="C1055" s="21">
        <v>5021</v>
      </c>
      <c r="D1055" s="7">
        <v>3659</v>
      </c>
      <c r="E1055" s="9" t="s">
        <v>58</v>
      </c>
      <c r="F1055" s="9"/>
      <c r="G1055" s="9"/>
      <c r="H1055" s="9"/>
      <c r="I1055" s="9"/>
      <c r="J1055" s="9"/>
      <c r="K1055" s="9"/>
      <c r="L1055" s="9" t="s">
        <v>61</v>
      </c>
      <c r="M1055" s="9" t="s">
        <v>663</v>
      </c>
      <c r="N1055" s="9" t="s">
        <v>78</v>
      </c>
      <c r="O1055" s="9" t="s">
        <v>105</v>
      </c>
      <c r="P1055" s="9">
        <v>1922</v>
      </c>
      <c r="Q1055" s="9">
        <v>1922</v>
      </c>
      <c r="R1055" s="9" t="s">
        <v>176</v>
      </c>
      <c r="S1055" s="9"/>
    </row>
    <row r="1056" spans="1:19" hidden="1" x14ac:dyDescent="0.35">
      <c r="A1056">
        <v>1055</v>
      </c>
      <c r="B1056" s="9">
        <v>68</v>
      </c>
      <c r="C1056" s="21">
        <v>5073</v>
      </c>
      <c r="D1056" s="7">
        <v>3659</v>
      </c>
      <c r="E1056" s="9" t="s">
        <v>295</v>
      </c>
      <c r="F1056" s="9"/>
      <c r="G1056" s="9"/>
      <c r="H1056" s="9"/>
      <c r="I1056" s="9"/>
      <c r="J1056" s="9"/>
      <c r="K1056" s="9"/>
      <c r="L1056" s="9" t="s">
        <v>686</v>
      </c>
      <c r="M1056" s="9">
        <v>12</v>
      </c>
      <c r="N1056" s="9" t="s">
        <v>78</v>
      </c>
      <c r="O1056" s="9" t="s">
        <v>105</v>
      </c>
      <c r="P1056" s="9">
        <v>1921</v>
      </c>
      <c r="Q1056" s="9">
        <v>1921</v>
      </c>
      <c r="R1056" s="9" t="s">
        <v>176</v>
      </c>
      <c r="S1056" s="9"/>
    </row>
    <row r="1057" spans="1:19" hidden="1" x14ac:dyDescent="0.35">
      <c r="A1057">
        <v>1056</v>
      </c>
      <c r="B1057" s="9">
        <v>68</v>
      </c>
      <c r="C1057" s="21">
        <v>5109</v>
      </c>
      <c r="D1057" s="7">
        <v>3659</v>
      </c>
      <c r="E1057" s="9" t="s">
        <v>58</v>
      </c>
      <c r="F1057" s="9"/>
      <c r="G1057" s="9"/>
      <c r="H1057" s="9"/>
      <c r="I1057" s="9"/>
      <c r="J1057" s="9"/>
      <c r="K1057" s="9"/>
      <c r="L1057" s="9" t="s">
        <v>61</v>
      </c>
      <c r="M1057" s="9" t="s">
        <v>663</v>
      </c>
      <c r="N1057" s="9" t="s">
        <v>78</v>
      </c>
      <c r="O1057" s="9" t="s">
        <v>105</v>
      </c>
      <c r="P1057" s="9">
        <v>1922</v>
      </c>
      <c r="Q1057" s="9">
        <v>1922</v>
      </c>
      <c r="R1057" s="9" t="s">
        <v>176</v>
      </c>
      <c r="S1057" s="9"/>
    </row>
    <row r="1058" spans="1:19" hidden="1" x14ac:dyDescent="0.35">
      <c r="A1058">
        <v>1057</v>
      </c>
      <c r="B1058" s="9">
        <v>68</v>
      </c>
      <c r="C1058" s="21">
        <v>5015</v>
      </c>
      <c r="D1058" s="7">
        <v>3294</v>
      </c>
      <c r="E1058" s="9" t="s">
        <v>131</v>
      </c>
      <c r="F1058" s="9"/>
      <c r="G1058" s="9"/>
      <c r="H1058" s="9"/>
      <c r="I1058" s="9"/>
      <c r="J1058" s="9"/>
      <c r="K1058" s="9"/>
      <c r="L1058" s="9" t="s">
        <v>61</v>
      </c>
      <c r="M1058" s="9"/>
      <c r="N1058" s="9" t="s">
        <v>78</v>
      </c>
      <c r="O1058" s="9" t="s">
        <v>105</v>
      </c>
      <c r="P1058" s="9">
        <v>1922</v>
      </c>
      <c r="Q1058" s="9">
        <v>1922</v>
      </c>
      <c r="R1058" s="9"/>
      <c r="S1058" s="9"/>
    </row>
    <row r="1059" spans="1:19" hidden="1" x14ac:dyDescent="0.35">
      <c r="A1059">
        <v>1058</v>
      </c>
      <c r="B1059" s="9">
        <v>68</v>
      </c>
      <c r="C1059" s="21">
        <v>5063</v>
      </c>
      <c r="D1059" s="7">
        <v>3294</v>
      </c>
      <c r="E1059" s="9" t="s">
        <v>58</v>
      </c>
      <c r="F1059" s="9"/>
      <c r="G1059" s="9"/>
      <c r="H1059" s="9"/>
      <c r="I1059" s="9"/>
      <c r="J1059" s="9"/>
      <c r="K1059" s="9"/>
      <c r="L1059" s="9" t="s">
        <v>61</v>
      </c>
      <c r="M1059" s="9" t="s">
        <v>614</v>
      </c>
      <c r="N1059" s="9" t="s">
        <v>78</v>
      </c>
      <c r="O1059" s="9" t="s">
        <v>105</v>
      </c>
      <c r="P1059" s="9">
        <v>1922</v>
      </c>
      <c r="Q1059" s="9">
        <v>1922</v>
      </c>
      <c r="R1059" s="9" t="s">
        <v>176</v>
      </c>
      <c r="S1059" s="9"/>
    </row>
    <row r="1060" spans="1:19" hidden="1" x14ac:dyDescent="0.35">
      <c r="A1060">
        <v>1059</v>
      </c>
      <c r="B1060" s="9">
        <v>68</v>
      </c>
      <c r="C1060" s="21">
        <v>5008</v>
      </c>
      <c r="D1060" s="7">
        <v>3294</v>
      </c>
      <c r="E1060" s="9" t="s">
        <v>131</v>
      </c>
      <c r="F1060" s="9"/>
      <c r="G1060" s="9"/>
      <c r="H1060" s="9"/>
      <c r="I1060" s="9"/>
      <c r="J1060" s="9"/>
      <c r="K1060" s="9"/>
      <c r="L1060" s="9" t="s">
        <v>61</v>
      </c>
      <c r="M1060" s="9">
        <v>12</v>
      </c>
      <c r="N1060" s="9" t="s">
        <v>90</v>
      </c>
      <c r="O1060" s="9" t="s">
        <v>105</v>
      </c>
      <c r="P1060" s="9">
        <v>1921</v>
      </c>
      <c r="Q1060" s="9">
        <v>1921</v>
      </c>
      <c r="R1060" s="9" t="s">
        <v>176</v>
      </c>
      <c r="S1060" s="9"/>
    </row>
    <row r="1061" spans="1:19" hidden="1" x14ac:dyDescent="0.35">
      <c r="A1061">
        <v>1060</v>
      </c>
      <c r="B1061" s="9">
        <v>68</v>
      </c>
      <c r="C1061" s="21">
        <v>5109</v>
      </c>
      <c r="D1061" s="7">
        <v>3294</v>
      </c>
      <c r="E1061" s="9" t="s">
        <v>295</v>
      </c>
      <c r="F1061" s="9"/>
      <c r="G1061" s="9"/>
      <c r="H1061" s="9"/>
      <c r="I1061" s="9"/>
      <c r="J1061" s="9"/>
      <c r="K1061" s="9"/>
      <c r="L1061" s="9" t="s">
        <v>61</v>
      </c>
      <c r="M1061" s="9">
        <v>8</v>
      </c>
      <c r="N1061" s="9" t="s">
        <v>78</v>
      </c>
      <c r="O1061" s="9" t="s">
        <v>105</v>
      </c>
      <c r="P1061" s="9">
        <v>1972</v>
      </c>
      <c r="Q1061" s="9">
        <v>1972</v>
      </c>
      <c r="R1061" s="9" t="s">
        <v>176</v>
      </c>
      <c r="S1061" s="9"/>
    </row>
    <row r="1062" spans="1:19" hidden="1" x14ac:dyDescent="0.35">
      <c r="A1062">
        <v>1061</v>
      </c>
      <c r="B1062" s="9">
        <v>68</v>
      </c>
      <c r="C1062" s="21">
        <v>5153</v>
      </c>
      <c r="D1062" s="7">
        <v>3294</v>
      </c>
      <c r="E1062" s="9" t="s">
        <v>58</v>
      </c>
      <c r="F1062" s="9"/>
      <c r="G1062" s="9"/>
      <c r="H1062" s="9"/>
      <c r="I1062" s="9"/>
      <c r="J1062" s="9"/>
      <c r="K1062" s="9"/>
      <c r="L1062" s="9" t="s">
        <v>61</v>
      </c>
      <c r="M1062" s="9"/>
      <c r="N1062" s="9" t="s">
        <v>78</v>
      </c>
      <c r="O1062" s="9" t="s">
        <v>105</v>
      </c>
      <c r="P1062" s="9">
        <v>1922</v>
      </c>
      <c r="Q1062" s="9">
        <v>1922</v>
      </c>
      <c r="R1062" s="9" t="s">
        <v>176</v>
      </c>
      <c r="S1062" s="9"/>
    </row>
    <row r="1063" spans="1:19" hidden="1" x14ac:dyDescent="0.35">
      <c r="A1063">
        <v>1062</v>
      </c>
      <c r="B1063" s="9">
        <v>68</v>
      </c>
      <c r="C1063" s="21">
        <v>5200</v>
      </c>
      <c r="D1063" s="7">
        <v>3294</v>
      </c>
      <c r="E1063" s="9" t="s">
        <v>58</v>
      </c>
      <c r="F1063" s="9"/>
      <c r="G1063" s="9"/>
      <c r="H1063" s="9"/>
      <c r="I1063" s="9"/>
      <c r="J1063" s="9"/>
      <c r="K1063" s="9"/>
      <c r="L1063" s="9" t="s">
        <v>61</v>
      </c>
      <c r="M1063" s="9"/>
      <c r="N1063" s="9" t="s">
        <v>78</v>
      </c>
      <c r="O1063" s="9" t="s">
        <v>105</v>
      </c>
      <c r="P1063" s="9">
        <v>1922</v>
      </c>
      <c r="Q1063" s="9">
        <v>1922</v>
      </c>
      <c r="R1063" s="9" t="s">
        <v>176</v>
      </c>
      <c r="S1063" s="9"/>
    </row>
    <row r="1064" spans="1:19" hidden="1" x14ac:dyDescent="0.35">
      <c r="A1064">
        <v>1063</v>
      </c>
      <c r="B1064" s="9">
        <v>68</v>
      </c>
      <c r="C1064" s="21">
        <v>5025</v>
      </c>
      <c r="D1064" s="7">
        <v>3920</v>
      </c>
      <c r="E1064" s="9" t="s">
        <v>58</v>
      </c>
      <c r="F1064" s="9"/>
      <c r="G1064" s="9"/>
      <c r="H1064" s="9"/>
      <c r="I1064" s="9"/>
      <c r="J1064" s="9"/>
      <c r="K1064" s="9"/>
      <c r="L1064" s="9" t="s">
        <v>61</v>
      </c>
      <c r="M1064" s="9">
        <v>11</v>
      </c>
      <c r="N1064" s="9" t="s">
        <v>78</v>
      </c>
      <c r="O1064" s="9" t="s">
        <v>105</v>
      </c>
      <c r="P1064" s="9">
        <v>1922</v>
      </c>
      <c r="Q1064" s="9">
        <v>1922</v>
      </c>
      <c r="R1064" s="9" t="s">
        <v>176</v>
      </c>
      <c r="S1064" s="9"/>
    </row>
    <row r="1065" spans="1:19" hidden="1" x14ac:dyDescent="0.35">
      <c r="A1065">
        <v>1064</v>
      </c>
      <c r="B1065" s="9">
        <v>68</v>
      </c>
      <c r="C1065" s="21">
        <v>5109</v>
      </c>
      <c r="D1065" s="7">
        <v>3920</v>
      </c>
      <c r="E1065" s="9" t="s">
        <v>58</v>
      </c>
      <c r="F1065" s="9"/>
      <c r="G1065" s="9"/>
      <c r="H1065" s="9"/>
      <c r="I1065" s="9"/>
      <c r="J1065" s="9"/>
      <c r="K1065" s="9"/>
      <c r="L1065" s="9" t="s">
        <v>61</v>
      </c>
      <c r="M1065" s="9">
        <v>9</v>
      </c>
      <c r="N1065" s="9" t="s">
        <v>78</v>
      </c>
      <c r="O1065" s="9" t="s">
        <v>105</v>
      </c>
      <c r="P1065" s="9">
        <v>1972</v>
      </c>
      <c r="Q1065" s="9">
        <v>1972</v>
      </c>
      <c r="R1065" s="9" t="s">
        <v>176</v>
      </c>
      <c r="S1065" s="9"/>
    </row>
    <row r="1066" spans="1:19" hidden="1" x14ac:dyDescent="0.35">
      <c r="A1066">
        <v>1065</v>
      </c>
      <c r="B1066" s="9">
        <v>68</v>
      </c>
      <c r="C1066" s="21">
        <v>5205</v>
      </c>
      <c r="D1066" s="7">
        <v>3920</v>
      </c>
      <c r="E1066" s="9" t="s">
        <v>58</v>
      </c>
      <c r="F1066" s="9"/>
      <c r="G1066" s="9"/>
      <c r="H1066" s="9"/>
      <c r="I1066" s="9"/>
      <c r="J1066" s="9"/>
      <c r="K1066" s="9"/>
      <c r="L1066" s="9" t="s">
        <v>61</v>
      </c>
      <c r="M1066" s="9">
        <v>11</v>
      </c>
      <c r="N1066" s="9" t="s">
        <v>78</v>
      </c>
      <c r="O1066" s="9" t="s">
        <v>105</v>
      </c>
      <c r="P1066" s="9">
        <v>1922</v>
      </c>
      <c r="Q1066" s="9">
        <v>1922</v>
      </c>
      <c r="R1066" s="9" t="s">
        <v>176</v>
      </c>
      <c r="S1066" s="9"/>
    </row>
    <row r="1067" spans="1:19" hidden="1" x14ac:dyDescent="0.35">
      <c r="A1067">
        <v>1066</v>
      </c>
      <c r="B1067" s="9">
        <v>68</v>
      </c>
      <c r="C1067" s="21">
        <v>5215</v>
      </c>
      <c r="D1067" s="7">
        <v>3920</v>
      </c>
      <c r="E1067" s="9" t="s">
        <v>131</v>
      </c>
      <c r="F1067" s="9"/>
      <c r="G1067" s="9"/>
      <c r="H1067" s="9"/>
      <c r="I1067" s="9"/>
      <c r="J1067" s="9"/>
      <c r="K1067" s="9"/>
      <c r="L1067" s="9" t="s">
        <v>61</v>
      </c>
      <c r="M1067" s="9">
        <v>11</v>
      </c>
      <c r="N1067" s="9" t="s">
        <v>78</v>
      </c>
      <c r="O1067" s="9" t="s">
        <v>105</v>
      </c>
      <c r="P1067" s="9">
        <v>1922</v>
      </c>
      <c r="Q1067" s="9">
        <v>1922</v>
      </c>
      <c r="R1067" s="9" t="s">
        <v>176</v>
      </c>
      <c r="S1067" s="9"/>
    </row>
    <row r="1068" spans="1:19" hidden="1" x14ac:dyDescent="0.35">
      <c r="A1068">
        <v>1067</v>
      </c>
      <c r="B1068" s="9">
        <v>68</v>
      </c>
      <c r="C1068" s="21">
        <v>5105</v>
      </c>
      <c r="D1068" s="20">
        <v>3935</v>
      </c>
      <c r="E1068" s="9" t="s">
        <v>173</v>
      </c>
      <c r="F1068" s="9"/>
      <c r="G1068" s="9"/>
      <c r="H1068" s="9"/>
      <c r="I1068" s="9"/>
      <c r="J1068" s="9"/>
      <c r="K1068" s="9"/>
      <c r="L1068" s="9" t="s">
        <v>686</v>
      </c>
      <c r="M1068" s="9">
        <v>10</v>
      </c>
      <c r="N1068" s="9" t="s">
        <v>78</v>
      </c>
      <c r="O1068" s="9" t="s">
        <v>105</v>
      </c>
      <c r="P1068" s="9">
        <v>1922</v>
      </c>
      <c r="Q1068" s="9">
        <v>1922</v>
      </c>
      <c r="R1068" s="9" t="s">
        <v>176</v>
      </c>
      <c r="S1068" s="9"/>
    </row>
    <row r="1069" spans="1:19" hidden="1" x14ac:dyDescent="0.35">
      <c r="A1069">
        <v>1068</v>
      </c>
      <c r="B1069" s="9">
        <v>68</v>
      </c>
      <c r="C1069" s="21">
        <v>5008</v>
      </c>
      <c r="D1069" s="7">
        <v>3298</v>
      </c>
      <c r="E1069" s="9" t="s">
        <v>131</v>
      </c>
      <c r="F1069" s="9"/>
      <c r="G1069" s="9"/>
      <c r="H1069" s="9"/>
      <c r="I1069" s="9"/>
      <c r="J1069" s="9"/>
      <c r="K1069" s="9"/>
      <c r="L1069" s="9"/>
      <c r="M1069" s="9"/>
      <c r="N1069" s="9" t="s">
        <v>90</v>
      </c>
      <c r="O1069" s="9" t="s">
        <v>105</v>
      </c>
      <c r="P1069" s="9"/>
      <c r="Q1069" s="9">
        <v>1972</v>
      </c>
      <c r="R1069" s="9" t="s">
        <v>176</v>
      </c>
      <c r="S1069" s="9"/>
    </row>
    <row r="1070" spans="1:19" hidden="1" x14ac:dyDescent="0.35">
      <c r="A1070">
        <v>1069</v>
      </c>
      <c r="B1070" s="9">
        <v>68</v>
      </c>
      <c r="C1070" s="21">
        <v>5152</v>
      </c>
      <c r="D1070" s="7">
        <v>3298</v>
      </c>
      <c r="E1070" s="9" t="s">
        <v>131</v>
      </c>
      <c r="F1070" s="9"/>
      <c r="G1070" s="9"/>
      <c r="H1070" s="9"/>
      <c r="I1070" s="9"/>
      <c r="J1070" s="9"/>
      <c r="K1070" s="9"/>
      <c r="L1070" s="9"/>
      <c r="M1070" s="9"/>
      <c r="N1070" s="9" t="s">
        <v>78</v>
      </c>
      <c r="O1070" s="9" t="s">
        <v>105</v>
      </c>
      <c r="P1070" s="9"/>
      <c r="Q1070" s="9">
        <v>1972</v>
      </c>
      <c r="R1070" s="9" t="s">
        <v>176</v>
      </c>
      <c r="S1070" s="9"/>
    </row>
    <row r="1071" spans="1:19" hidden="1" x14ac:dyDescent="0.35">
      <c r="A1071">
        <v>1070</v>
      </c>
      <c r="B1071" s="9">
        <v>68</v>
      </c>
      <c r="C1071" s="21">
        <v>5063</v>
      </c>
      <c r="D1071" s="7">
        <v>3263</v>
      </c>
      <c r="E1071" s="9" t="s">
        <v>295</v>
      </c>
      <c r="F1071" s="9"/>
      <c r="G1071" s="9"/>
      <c r="H1071" s="9"/>
      <c r="I1071" s="9"/>
      <c r="J1071" s="9"/>
      <c r="K1071" s="9"/>
      <c r="L1071" s="9"/>
      <c r="M1071" s="9"/>
      <c r="N1071" s="9" t="s">
        <v>90</v>
      </c>
      <c r="O1071" s="9" t="s">
        <v>105</v>
      </c>
      <c r="P1071" s="9">
        <v>1922</v>
      </c>
      <c r="Q1071" s="9">
        <v>1922</v>
      </c>
      <c r="R1071" s="9" t="s">
        <v>176</v>
      </c>
      <c r="S1071" s="9"/>
    </row>
    <row r="1072" spans="1:19" hidden="1" x14ac:dyDescent="0.35">
      <c r="A1072">
        <v>1071</v>
      </c>
      <c r="B1072" s="9">
        <v>68</v>
      </c>
      <c r="C1072" s="21">
        <v>5073</v>
      </c>
      <c r="D1072" s="7">
        <v>3263</v>
      </c>
      <c r="E1072" s="9" t="s">
        <v>295</v>
      </c>
      <c r="F1072" s="9"/>
      <c r="G1072" s="9"/>
      <c r="H1072" s="9"/>
      <c r="I1072" s="9"/>
      <c r="J1072" s="9"/>
      <c r="K1072" s="9"/>
      <c r="L1072" s="9" t="s">
        <v>686</v>
      </c>
      <c r="M1072" s="9">
        <v>12</v>
      </c>
      <c r="N1072" s="9" t="s">
        <v>90</v>
      </c>
      <c r="O1072" s="9" t="s">
        <v>105</v>
      </c>
      <c r="P1072" s="9">
        <v>1921</v>
      </c>
      <c r="Q1072" s="9">
        <v>1921</v>
      </c>
      <c r="R1072" s="9" t="s">
        <v>176</v>
      </c>
      <c r="S1072" s="9"/>
    </row>
    <row r="1073" spans="1:19" hidden="1" x14ac:dyDescent="0.35">
      <c r="A1073">
        <v>1072</v>
      </c>
      <c r="B1073" s="9">
        <v>68</v>
      </c>
      <c r="C1073" s="21">
        <v>5010</v>
      </c>
      <c r="D1073" s="20">
        <v>3845</v>
      </c>
      <c r="E1073" s="9" t="s">
        <v>58</v>
      </c>
      <c r="F1073" s="9"/>
      <c r="G1073" s="9"/>
      <c r="H1073" s="9"/>
      <c r="I1073" s="9"/>
      <c r="J1073" s="9"/>
      <c r="K1073" s="9"/>
      <c r="L1073" s="9" t="s">
        <v>61</v>
      </c>
      <c r="M1073" s="9">
        <v>9</v>
      </c>
      <c r="N1073" s="9" t="s">
        <v>78</v>
      </c>
      <c r="O1073" s="9" t="s">
        <v>105</v>
      </c>
      <c r="P1073" s="9">
        <v>1922</v>
      </c>
      <c r="Q1073" s="9">
        <v>1922</v>
      </c>
      <c r="R1073" s="9" t="s">
        <v>176</v>
      </c>
      <c r="S1073" s="9"/>
    </row>
    <row r="1074" spans="1:19" hidden="1" x14ac:dyDescent="0.35">
      <c r="A1074">
        <v>1073</v>
      </c>
      <c r="B1074" s="9">
        <v>68</v>
      </c>
      <c r="C1074" s="21">
        <v>5015</v>
      </c>
      <c r="D1074" s="20">
        <v>3845</v>
      </c>
      <c r="E1074" s="9" t="s">
        <v>131</v>
      </c>
      <c r="F1074" s="9"/>
      <c r="G1074" s="9"/>
      <c r="H1074" s="9"/>
      <c r="I1074" s="9"/>
      <c r="J1074" s="9"/>
      <c r="K1074" s="9"/>
      <c r="L1074" s="9" t="s">
        <v>61</v>
      </c>
      <c r="M1074" s="9">
        <v>9</v>
      </c>
      <c r="N1074" s="9" t="s">
        <v>78</v>
      </c>
      <c r="O1074" s="9" t="s">
        <v>105</v>
      </c>
      <c r="P1074" s="9">
        <v>1922</v>
      </c>
      <c r="Q1074" s="9">
        <v>1922</v>
      </c>
      <c r="R1074" s="9"/>
      <c r="S1074" s="9"/>
    </row>
    <row r="1075" spans="1:19" hidden="1" x14ac:dyDescent="0.35">
      <c r="A1075">
        <v>1074</v>
      </c>
      <c r="B1075" s="9">
        <v>68</v>
      </c>
      <c r="C1075" s="21">
        <v>5073</v>
      </c>
      <c r="D1075" s="7">
        <v>3286</v>
      </c>
      <c r="E1075" s="9" t="s">
        <v>295</v>
      </c>
      <c r="F1075" s="9"/>
      <c r="G1075" s="9"/>
      <c r="H1075" s="9"/>
      <c r="I1075" s="9"/>
      <c r="J1075" s="9"/>
      <c r="K1075" s="9"/>
      <c r="L1075" s="9" t="s">
        <v>686</v>
      </c>
      <c r="M1075" s="9">
        <v>12</v>
      </c>
      <c r="N1075" s="9" t="s">
        <v>78</v>
      </c>
      <c r="O1075" s="9" t="s">
        <v>105</v>
      </c>
      <c r="P1075" s="9">
        <v>1921</v>
      </c>
      <c r="Q1075" s="9">
        <v>1921</v>
      </c>
      <c r="R1075" s="9" t="s">
        <v>176</v>
      </c>
      <c r="S1075" s="9"/>
    </row>
    <row r="1076" spans="1:19" hidden="1" x14ac:dyDescent="0.35">
      <c r="A1076">
        <v>1075</v>
      </c>
      <c r="B1076" s="9">
        <v>68</v>
      </c>
      <c r="C1076" s="21">
        <v>5105</v>
      </c>
      <c r="D1076" s="7">
        <v>3286</v>
      </c>
      <c r="E1076" s="9" t="s">
        <v>58</v>
      </c>
      <c r="F1076" s="9"/>
      <c r="G1076" s="9"/>
      <c r="H1076" s="9"/>
      <c r="I1076" s="9"/>
      <c r="J1076" s="9"/>
      <c r="K1076" s="9"/>
      <c r="L1076" s="9" t="s">
        <v>61</v>
      </c>
      <c r="M1076" s="9">
        <v>11</v>
      </c>
      <c r="N1076" s="9" t="s">
        <v>78</v>
      </c>
      <c r="O1076" s="9" t="s">
        <v>105</v>
      </c>
      <c r="P1076" s="9">
        <v>1922</v>
      </c>
      <c r="Q1076" s="9">
        <v>1922</v>
      </c>
      <c r="R1076" s="9" t="s">
        <v>176</v>
      </c>
      <c r="S1076" s="9"/>
    </row>
    <row r="1077" spans="1:19" hidden="1" x14ac:dyDescent="0.35">
      <c r="A1077">
        <v>1076</v>
      </c>
      <c r="B1077" s="9">
        <v>68</v>
      </c>
      <c r="C1077" s="21">
        <v>5134</v>
      </c>
      <c r="D1077" s="7">
        <v>3286</v>
      </c>
      <c r="E1077" s="9" t="s">
        <v>58</v>
      </c>
      <c r="F1077" s="9"/>
      <c r="G1077" s="9"/>
      <c r="H1077" s="9"/>
      <c r="I1077" s="9"/>
      <c r="J1077" s="9"/>
      <c r="K1077" s="9"/>
      <c r="L1077" s="9" t="s">
        <v>61</v>
      </c>
      <c r="M1077" s="9" t="s">
        <v>407</v>
      </c>
      <c r="N1077" s="9" t="s">
        <v>78</v>
      </c>
      <c r="O1077" s="9" t="s">
        <v>105</v>
      </c>
      <c r="P1077" s="9">
        <v>1922</v>
      </c>
      <c r="Q1077" s="9">
        <v>1922</v>
      </c>
      <c r="R1077" s="9" t="s">
        <v>176</v>
      </c>
      <c r="S1077" s="9"/>
    </row>
    <row r="1078" spans="1:19" hidden="1" x14ac:dyDescent="0.35">
      <c r="A1078">
        <v>1077</v>
      </c>
      <c r="B1078" s="9">
        <v>68</v>
      </c>
      <c r="C1078" s="21">
        <v>5200</v>
      </c>
      <c r="D1078" s="7">
        <v>3286</v>
      </c>
      <c r="E1078" s="9" t="s">
        <v>58</v>
      </c>
      <c r="F1078" s="9"/>
      <c r="G1078" s="9"/>
      <c r="H1078" s="9"/>
      <c r="I1078" s="9"/>
      <c r="J1078" s="9"/>
      <c r="K1078" s="9"/>
      <c r="L1078" s="9" t="s">
        <v>61</v>
      </c>
      <c r="M1078" s="9">
        <v>11</v>
      </c>
      <c r="N1078" s="9" t="s">
        <v>78</v>
      </c>
      <c r="O1078" s="9" t="s">
        <v>105</v>
      </c>
      <c r="P1078" s="9">
        <v>1922</v>
      </c>
      <c r="Q1078" s="9">
        <v>1922</v>
      </c>
      <c r="R1078" s="9" t="s">
        <v>176</v>
      </c>
      <c r="S1078" s="9"/>
    </row>
    <row r="1079" spans="1:19" hidden="1" x14ac:dyDescent="0.35">
      <c r="A1079">
        <v>1078</v>
      </c>
      <c r="B1079" s="9">
        <v>68</v>
      </c>
      <c r="C1079" s="21">
        <v>5215</v>
      </c>
      <c r="D1079" s="7">
        <v>3286</v>
      </c>
      <c r="E1079" s="9" t="s">
        <v>131</v>
      </c>
      <c r="F1079" s="9"/>
      <c r="G1079" s="9"/>
      <c r="H1079" s="9"/>
      <c r="I1079" s="9"/>
      <c r="J1079" s="9"/>
      <c r="K1079" s="9"/>
      <c r="L1079" s="9" t="s">
        <v>61</v>
      </c>
      <c r="M1079" s="9" t="s">
        <v>407</v>
      </c>
      <c r="N1079" s="9" t="s">
        <v>78</v>
      </c>
      <c r="O1079" s="9" t="s">
        <v>105</v>
      </c>
      <c r="P1079" s="9">
        <v>1922</v>
      </c>
      <c r="Q1079" s="9">
        <v>1922</v>
      </c>
      <c r="R1079" s="9" t="s">
        <v>176</v>
      </c>
      <c r="S1079" s="9"/>
    </row>
    <row r="1080" spans="1:19" hidden="1" x14ac:dyDescent="0.35">
      <c r="A1080">
        <v>1079</v>
      </c>
      <c r="B1080" s="9">
        <v>68</v>
      </c>
      <c r="C1080" s="21">
        <v>5105</v>
      </c>
      <c r="D1080" s="20">
        <v>3895</v>
      </c>
      <c r="E1080" s="9" t="s">
        <v>173</v>
      </c>
      <c r="F1080" s="9"/>
      <c r="G1080" s="9"/>
      <c r="H1080" s="9"/>
      <c r="I1080" s="9"/>
      <c r="J1080" s="9"/>
      <c r="K1080" s="9"/>
      <c r="L1080" s="9" t="s">
        <v>686</v>
      </c>
      <c r="M1080" s="9">
        <v>10</v>
      </c>
      <c r="N1080" s="9" t="s">
        <v>78</v>
      </c>
      <c r="O1080" s="9" t="s">
        <v>105</v>
      </c>
      <c r="P1080" s="9">
        <v>1958</v>
      </c>
      <c r="Q1080" s="9">
        <v>1958</v>
      </c>
      <c r="R1080" s="9" t="s">
        <v>176</v>
      </c>
      <c r="S1080" s="9"/>
    </row>
    <row r="1081" spans="1:19" hidden="1" x14ac:dyDescent="0.35">
      <c r="A1081">
        <v>1080</v>
      </c>
      <c r="B1081" s="9">
        <v>68</v>
      </c>
      <c r="C1081" s="21">
        <v>5215</v>
      </c>
      <c r="D1081" s="20">
        <v>3895</v>
      </c>
      <c r="E1081" s="9" t="s">
        <v>1651</v>
      </c>
      <c r="F1081" s="9"/>
      <c r="G1081" s="9"/>
      <c r="H1081" s="9"/>
      <c r="I1081" s="9"/>
      <c r="J1081" s="9"/>
      <c r="K1081" s="9"/>
      <c r="L1081" s="9" t="s">
        <v>686</v>
      </c>
      <c r="M1081" s="9">
        <v>10</v>
      </c>
      <c r="N1081" s="9" t="s">
        <v>78</v>
      </c>
      <c r="O1081" s="9" t="s">
        <v>105</v>
      </c>
      <c r="P1081" s="9">
        <v>1922</v>
      </c>
      <c r="Q1081" s="9">
        <v>1922</v>
      </c>
      <c r="R1081" s="9" t="s">
        <v>176</v>
      </c>
      <c r="S1081" s="9"/>
    </row>
    <row r="1082" spans="1:19" hidden="1" x14ac:dyDescent="0.35">
      <c r="A1082">
        <v>1081</v>
      </c>
      <c r="B1082" s="9">
        <v>68</v>
      </c>
      <c r="C1082" s="21">
        <v>5010</v>
      </c>
      <c r="D1082" s="7">
        <v>3846</v>
      </c>
      <c r="E1082" s="9" t="s">
        <v>58</v>
      </c>
      <c r="F1082" s="9"/>
      <c r="G1082" s="9"/>
      <c r="H1082" s="9"/>
      <c r="I1082" s="9"/>
      <c r="J1082" s="9"/>
      <c r="K1082" s="9"/>
      <c r="L1082" s="9" t="s">
        <v>61</v>
      </c>
      <c r="M1082" s="9" t="s">
        <v>407</v>
      </c>
      <c r="N1082" s="9" t="s">
        <v>78</v>
      </c>
      <c r="O1082" s="9" t="s">
        <v>105</v>
      </c>
      <c r="P1082" s="9">
        <v>1922</v>
      </c>
      <c r="Q1082" s="9">
        <v>1922</v>
      </c>
      <c r="R1082" s="9" t="s">
        <v>176</v>
      </c>
      <c r="S1082" s="9"/>
    </row>
    <row r="1083" spans="1:19" hidden="1" x14ac:dyDescent="0.35">
      <c r="A1083">
        <v>1082</v>
      </c>
      <c r="B1083" s="9">
        <v>68</v>
      </c>
      <c r="C1083" s="21">
        <v>5015</v>
      </c>
      <c r="D1083" s="7">
        <v>3846</v>
      </c>
      <c r="E1083" s="9" t="s">
        <v>131</v>
      </c>
      <c r="F1083" s="9"/>
      <c r="G1083" s="9"/>
      <c r="H1083" s="9"/>
      <c r="I1083" s="9"/>
      <c r="J1083" s="9"/>
      <c r="K1083" s="9"/>
      <c r="L1083" s="9" t="s">
        <v>61</v>
      </c>
      <c r="M1083" s="9" t="s">
        <v>407</v>
      </c>
      <c r="N1083" s="9" t="s">
        <v>78</v>
      </c>
      <c r="O1083" s="9" t="s">
        <v>105</v>
      </c>
      <c r="P1083" s="9">
        <v>1922</v>
      </c>
      <c r="Q1083" s="9">
        <v>1922</v>
      </c>
      <c r="R1083" s="9"/>
      <c r="S1083" s="9"/>
    </row>
    <row r="1084" spans="1:19" hidden="1" x14ac:dyDescent="0.35">
      <c r="A1084">
        <v>1083</v>
      </c>
      <c r="B1084" s="9">
        <v>68</v>
      </c>
      <c r="C1084" s="21">
        <v>5073</v>
      </c>
      <c r="D1084" s="7">
        <v>3846</v>
      </c>
      <c r="E1084" s="9" t="s">
        <v>58</v>
      </c>
      <c r="F1084" s="9"/>
      <c r="G1084" s="9"/>
      <c r="H1084" s="9"/>
      <c r="I1084" s="9"/>
      <c r="J1084" s="9"/>
      <c r="K1084" s="9"/>
      <c r="L1084" s="9" t="s">
        <v>61</v>
      </c>
      <c r="M1084" s="9">
        <v>12</v>
      </c>
      <c r="N1084" s="9" t="s">
        <v>78</v>
      </c>
      <c r="O1084" s="9" t="s">
        <v>105</v>
      </c>
      <c r="P1084" s="9">
        <v>1921</v>
      </c>
      <c r="Q1084" s="9">
        <v>1921</v>
      </c>
      <c r="R1084" s="9" t="s">
        <v>176</v>
      </c>
      <c r="S1084" s="9"/>
    </row>
    <row r="1085" spans="1:19" hidden="1" x14ac:dyDescent="0.35">
      <c r="A1085">
        <v>1084</v>
      </c>
      <c r="B1085" s="9">
        <v>68</v>
      </c>
      <c r="C1085" s="21">
        <v>5014</v>
      </c>
      <c r="D1085" s="20">
        <v>3299</v>
      </c>
      <c r="E1085" s="9" t="s">
        <v>58</v>
      </c>
      <c r="F1085" s="9"/>
      <c r="G1085" s="9"/>
      <c r="H1085" s="9"/>
      <c r="I1085" s="9"/>
      <c r="J1085" s="9"/>
      <c r="K1085" s="9"/>
      <c r="L1085" s="9" t="s">
        <v>61</v>
      </c>
      <c r="M1085" s="9"/>
      <c r="N1085" s="9" t="s">
        <v>78</v>
      </c>
      <c r="O1085" s="9" t="s">
        <v>105</v>
      </c>
      <c r="P1085" s="9">
        <v>1972</v>
      </c>
      <c r="Q1085" s="9">
        <v>1972</v>
      </c>
      <c r="R1085" s="9" t="s">
        <v>176</v>
      </c>
      <c r="S1085" s="9"/>
    </row>
    <row r="1086" spans="1:19" hidden="1" x14ac:dyDescent="0.35">
      <c r="A1086">
        <v>1085</v>
      </c>
      <c r="B1086" s="9">
        <v>68</v>
      </c>
      <c r="C1086" s="21">
        <v>5015</v>
      </c>
      <c r="D1086" s="20">
        <v>3299</v>
      </c>
      <c r="E1086" s="9" t="s">
        <v>131</v>
      </c>
      <c r="F1086" s="9"/>
      <c r="G1086" s="9"/>
      <c r="H1086" s="9"/>
      <c r="I1086" s="9"/>
      <c r="J1086" s="9"/>
      <c r="K1086" s="9"/>
      <c r="L1086" s="9" t="s">
        <v>61</v>
      </c>
      <c r="M1086" s="9"/>
      <c r="N1086" s="9" t="s">
        <v>78</v>
      </c>
      <c r="O1086" s="9" t="s">
        <v>105</v>
      </c>
      <c r="P1086" s="9">
        <v>1922</v>
      </c>
      <c r="Q1086" s="9">
        <v>1922</v>
      </c>
      <c r="R1086" s="9"/>
      <c r="S1086" s="9"/>
    </row>
    <row r="1087" spans="1:19" hidden="1" x14ac:dyDescent="0.35">
      <c r="A1087">
        <v>1086</v>
      </c>
      <c r="B1087" s="9">
        <v>68</v>
      </c>
      <c r="C1087" s="21">
        <v>5025</v>
      </c>
      <c r="D1087" s="20">
        <v>3299</v>
      </c>
      <c r="E1087" s="9" t="s">
        <v>58</v>
      </c>
      <c r="F1087" s="9"/>
      <c r="G1087" s="9"/>
      <c r="H1087" s="9"/>
      <c r="I1087" s="9"/>
      <c r="J1087" s="9"/>
      <c r="K1087" s="9"/>
      <c r="L1087" s="9" t="s">
        <v>61</v>
      </c>
      <c r="M1087" s="9"/>
      <c r="N1087" s="9" t="s">
        <v>78</v>
      </c>
      <c r="O1087" s="9" t="s">
        <v>105</v>
      </c>
      <c r="P1087" s="9">
        <v>1922</v>
      </c>
      <c r="Q1087" s="9">
        <v>1922</v>
      </c>
      <c r="R1087" s="9" t="s">
        <v>176</v>
      </c>
      <c r="S1087" s="9"/>
    </row>
    <row r="1088" spans="1:19" hidden="1" x14ac:dyDescent="0.35">
      <c r="A1088">
        <v>1087</v>
      </c>
      <c r="B1088" s="9">
        <v>68</v>
      </c>
      <c r="C1088" s="21">
        <v>5109</v>
      </c>
      <c r="D1088" s="7">
        <v>3295</v>
      </c>
      <c r="E1088" s="9" t="s">
        <v>58</v>
      </c>
      <c r="F1088" s="9"/>
      <c r="G1088" s="9"/>
      <c r="H1088" s="9"/>
      <c r="I1088" s="9"/>
      <c r="J1088" s="9"/>
      <c r="K1088" s="9"/>
      <c r="L1088" s="9" t="s">
        <v>61</v>
      </c>
      <c r="M1088" s="9"/>
      <c r="N1088" s="9" t="s">
        <v>78</v>
      </c>
      <c r="O1088" s="9" t="s">
        <v>105</v>
      </c>
      <c r="P1088" s="9">
        <v>1972</v>
      </c>
      <c r="Q1088" s="9">
        <v>1972</v>
      </c>
      <c r="R1088" s="9" t="s">
        <v>176</v>
      </c>
      <c r="S1088" s="9"/>
    </row>
    <row r="1089" spans="1:19" hidden="1" x14ac:dyDescent="0.35">
      <c r="A1089">
        <v>1088</v>
      </c>
      <c r="B1089" s="9">
        <v>68</v>
      </c>
      <c r="C1089" s="21">
        <v>5155</v>
      </c>
      <c r="D1089" s="20">
        <v>3299</v>
      </c>
      <c r="E1089" s="9" t="s">
        <v>58</v>
      </c>
      <c r="F1089" s="9"/>
      <c r="G1089" s="9"/>
      <c r="H1089" s="9"/>
      <c r="I1089" s="9"/>
      <c r="J1089" s="9"/>
      <c r="K1089" s="9"/>
      <c r="L1089" s="9" t="s">
        <v>61</v>
      </c>
      <c r="M1089" s="9"/>
      <c r="N1089" s="9" t="s">
        <v>78</v>
      </c>
      <c r="O1089" s="9" t="s">
        <v>105</v>
      </c>
      <c r="P1089" s="9">
        <v>1972</v>
      </c>
      <c r="Q1089" s="9">
        <v>1972</v>
      </c>
      <c r="R1089" s="9" t="s">
        <v>176</v>
      </c>
      <c r="S1089" s="9"/>
    </row>
    <row r="1090" spans="1:19" hidden="1" x14ac:dyDescent="0.35">
      <c r="A1090">
        <v>1089</v>
      </c>
      <c r="B1090" s="9">
        <v>68</v>
      </c>
      <c r="C1090" s="21">
        <v>5206</v>
      </c>
      <c r="D1090" s="20">
        <v>3299</v>
      </c>
      <c r="E1090" s="9" t="s">
        <v>58</v>
      </c>
      <c r="F1090" s="9"/>
      <c r="G1090" s="9"/>
      <c r="H1090" s="9"/>
      <c r="I1090" s="9"/>
      <c r="J1090" s="9"/>
      <c r="K1090" s="9"/>
      <c r="L1090" s="9" t="s">
        <v>61</v>
      </c>
      <c r="M1090" s="9"/>
      <c r="N1090" s="9" t="s">
        <v>78</v>
      </c>
      <c r="O1090" s="9" t="s">
        <v>105</v>
      </c>
      <c r="P1090" s="9">
        <v>1922</v>
      </c>
      <c r="Q1090" s="9">
        <v>1922</v>
      </c>
      <c r="R1090" s="9" t="s">
        <v>176</v>
      </c>
      <c r="S1090" s="9"/>
    </row>
    <row r="1091" spans="1:19" hidden="1" x14ac:dyDescent="0.35">
      <c r="A1091">
        <v>1090</v>
      </c>
      <c r="B1091" s="9">
        <v>68</v>
      </c>
      <c r="C1091" s="21">
        <v>5215</v>
      </c>
      <c r="D1091" s="20">
        <v>3299</v>
      </c>
      <c r="E1091" s="9" t="s">
        <v>131</v>
      </c>
      <c r="F1091" s="9"/>
      <c r="G1091" s="9"/>
      <c r="H1091" s="9"/>
      <c r="I1091" s="9"/>
      <c r="J1091" s="9"/>
      <c r="K1091" s="9"/>
      <c r="L1091" s="9" t="s">
        <v>61</v>
      </c>
      <c r="M1091" s="9"/>
      <c r="N1091" s="9" t="s">
        <v>78</v>
      </c>
      <c r="O1091" s="9" t="s">
        <v>105</v>
      </c>
      <c r="P1091" s="9">
        <v>1972</v>
      </c>
      <c r="Q1091" s="9">
        <v>1972</v>
      </c>
      <c r="R1091" s="9" t="s">
        <v>176</v>
      </c>
      <c r="S1091" s="9"/>
    </row>
    <row r="1092" spans="1:19" hidden="1" x14ac:dyDescent="0.35">
      <c r="A1092">
        <v>1091</v>
      </c>
      <c r="B1092" s="9">
        <v>68</v>
      </c>
      <c r="C1092" s="21">
        <v>5010</v>
      </c>
      <c r="D1092" s="7">
        <v>3658</v>
      </c>
      <c r="E1092" s="9" t="s">
        <v>453</v>
      </c>
      <c r="F1092" s="9"/>
      <c r="G1092" s="9"/>
      <c r="H1092" s="9"/>
      <c r="I1092" s="9"/>
      <c r="J1092" s="9"/>
      <c r="K1092" s="9"/>
      <c r="L1092" s="9" t="s">
        <v>61</v>
      </c>
      <c r="M1092" s="9">
        <v>9</v>
      </c>
      <c r="N1092" s="9" t="s">
        <v>78</v>
      </c>
      <c r="O1092" s="9" t="s">
        <v>105</v>
      </c>
      <c r="P1092" s="9">
        <v>1922</v>
      </c>
      <c r="Q1092" s="9">
        <v>1922</v>
      </c>
      <c r="R1092" s="9" t="s">
        <v>176</v>
      </c>
      <c r="S1092" s="9"/>
    </row>
    <row r="1093" spans="1:19" hidden="1" x14ac:dyDescent="0.35">
      <c r="A1093">
        <v>1092</v>
      </c>
      <c r="B1093" s="9">
        <v>68</v>
      </c>
      <c r="C1093" s="21">
        <v>5015</v>
      </c>
      <c r="D1093" s="7">
        <v>3658</v>
      </c>
      <c r="E1093" s="9" t="s">
        <v>131</v>
      </c>
      <c r="F1093" s="9"/>
      <c r="G1093" s="9"/>
      <c r="H1093" s="9"/>
      <c r="I1093" s="9"/>
      <c r="J1093" s="9"/>
      <c r="K1093" s="9"/>
      <c r="L1093" s="9" t="s">
        <v>61</v>
      </c>
      <c r="M1093" s="9">
        <v>9</v>
      </c>
      <c r="N1093" s="9" t="s">
        <v>78</v>
      </c>
      <c r="O1093" s="9" t="s">
        <v>105</v>
      </c>
      <c r="P1093" s="9">
        <v>1922</v>
      </c>
      <c r="Q1093" s="9">
        <v>1922</v>
      </c>
      <c r="R1093" s="9"/>
      <c r="S1093" s="9"/>
    </row>
    <row r="1094" spans="1:19" hidden="1" x14ac:dyDescent="0.35">
      <c r="A1094">
        <v>1093</v>
      </c>
      <c r="B1094" s="9">
        <v>68</v>
      </c>
      <c r="C1094" s="21">
        <v>5073</v>
      </c>
      <c r="D1094" s="7">
        <v>3658</v>
      </c>
      <c r="E1094" s="9" t="s">
        <v>58</v>
      </c>
      <c r="F1094" s="9"/>
      <c r="G1094" s="9"/>
      <c r="H1094" s="9"/>
      <c r="I1094" s="9"/>
      <c r="J1094" s="9"/>
      <c r="K1094" s="9"/>
      <c r="L1094" s="9" t="s">
        <v>61</v>
      </c>
      <c r="M1094" s="9">
        <v>12</v>
      </c>
      <c r="N1094" s="9" t="s">
        <v>78</v>
      </c>
      <c r="O1094" s="9" t="s">
        <v>105</v>
      </c>
      <c r="P1094" s="9">
        <v>1921</v>
      </c>
      <c r="Q1094" s="9">
        <v>1921</v>
      </c>
      <c r="R1094" s="9" t="s">
        <v>176</v>
      </c>
      <c r="S1094" s="9"/>
    </row>
    <row r="1095" spans="1:19" hidden="1" x14ac:dyDescent="0.35">
      <c r="A1095">
        <v>1094</v>
      </c>
      <c r="B1095" s="9">
        <v>68</v>
      </c>
      <c r="C1095" s="21">
        <v>5026</v>
      </c>
      <c r="D1095" s="7">
        <v>3658</v>
      </c>
      <c r="E1095" s="9" t="s">
        <v>58</v>
      </c>
      <c r="F1095" s="9"/>
      <c r="G1095" s="9"/>
      <c r="H1095" s="9"/>
      <c r="I1095" s="9"/>
      <c r="J1095" s="9"/>
      <c r="K1095" s="9"/>
      <c r="L1095" s="9" t="s">
        <v>61</v>
      </c>
      <c r="M1095" s="9">
        <v>11</v>
      </c>
      <c r="N1095" s="9" t="s">
        <v>78</v>
      </c>
      <c r="O1095" s="9" t="s">
        <v>105</v>
      </c>
      <c r="P1095" s="9">
        <v>1921</v>
      </c>
      <c r="Q1095" s="9">
        <v>1921</v>
      </c>
      <c r="R1095" s="9" t="s">
        <v>176</v>
      </c>
      <c r="S1095" s="9"/>
    </row>
    <row r="1096" spans="1:19" hidden="1" x14ac:dyDescent="0.35">
      <c r="A1096">
        <v>1095</v>
      </c>
      <c r="B1096" s="9">
        <v>68</v>
      </c>
      <c r="C1096" s="21">
        <v>5215</v>
      </c>
      <c r="D1096" s="7">
        <v>3658</v>
      </c>
      <c r="E1096" s="9" t="s">
        <v>131</v>
      </c>
      <c r="F1096" s="9"/>
      <c r="G1096" s="9"/>
      <c r="H1096" s="9"/>
      <c r="I1096" s="9"/>
      <c r="J1096" s="9"/>
      <c r="K1096" s="9"/>
      <c r="L1096" s="9" t="s">
        <v>61</v>
      </c>
      <c r="M1096" s="9">
        <v>9</v>
      </c>
      <c r="N1096" s="9" t="s">
        <v>78</v>
      </c>
      <c r="O1096" s="9" t="s">
        <v>105</v>
      </c>
      <c r="P1096" s="9">
        <v>1922</v>
      </c>
      <c r="Q1096" s="9">
        <v>1922</v>
      </c>
      <c r="R1096" s="9" t="s">
        <v>176</v>
      </c>
      <c r="S1096" s="9"/>
    </row>
    <row r="1097" spans="1:19" hidden="1" x14ac:dyDescent="0.35">
      <c r="A1097">
        <v>1096</v>
      </c>
      <c r="B1097" s="9">
        <v>68</v>
      </c>
      <c r="C1097" s="21">
        <v>5010</v>
      </c>
      <c r="D1097" s="7">
        <v>3649</v>
      </c>
      <c r="E1097" s="9" t="s">
        <v>295</v>
      </c>
      <c r="F1097" s="9"/>
      <c r="G1097" s="9"/>
      <c r="H1097" s="9"/>
      <c r="I1097" s="9"/>
      <c r="J1097" s="9"/>
      <c r="K1097" s="9"/>
      <c r="L1097" s="9" t="s">
        <v>686</v>
      </c>
      <c r="M1097" s="9">
        <v>9</v>
      </c>
      <c r="N1097" s="9" t="s">
        <v>78</v>
      </c>
      <c r="O1097" s="9" t="s">
        <v>105</v>
      </c>
      <c r="P1097" s="9">
        <v>1922</v>
      </c>
      <c r="Q1097" s="9">
        <v>1922</v>
      </c>
      <c r="R1097" s="9"/>
      <c r="S1097" s="9"/>
    </row>
    <row r="1098" spans="1:19" hidden="1" x14ac:dyDescent="0.35">
      <c r="A1098">
        <v>1097</v>
      </c>
      <c r="B1098" s="9">
        <v>68</v>
      </c>
      <c r="C1098" s="21">
        <v>5134</v>
      </c>
      <c r="D1098" s="7">
        <v>3649</v>
      </c>
      <c r="E1098" s="9" t="s">
        <v>58</v>
      </c>
      <c r="F1098" s="9"/>
      <c r="G1098" s="9"/>
      <c r="H1098" s="9"/>
      <c r="I1098" s="9"/>
      <c r="J1098" s="9"/>
      <c r="K1098" s="9"/>
      <c r="L1098" s="9" t="s">
        <v>61</v>
      </c>
      <c r="M1098" s="9" t="s">
        <v>407</v>
      </c>
      <c r="N1098" s="9"/>
      <c r="O1098" s="9" t="s">
        <v>105</v>
      </c>
      <c r="P1098" s="9">
        <v>1922</v>
      </c>
      <c r="Q1098" s="9">
        <v>1922</v>
      </c>
      <c r="R1098" s="9" t="s">
        <v>176</v>
      </c>
      <c r="S1098" s="9"/>
    </row>
    <row r="1099" spans="1:19" hidden="1" x14ac:dyDescent="0.35">
      <c r="A1099">
        <v>1098</v>
      </c>
      <c r="B1099" s="9">
        <v>68</v>
      </c>
      <c r="C1099" s="21">
        <v>5010</v>
      </c>
      <c r="D1099" s="7">
        <v>3288</v>
      </c>
      <c r="E1099" s="9" t="s">
        <v>58</v>
      </c>
      <c r="F1099" s="9"/>
      <c r="G1099" s="9"/>
      <c r="H1099" s="9"/>
      <c r="I1099" s="9"/>
      <c r="J1099" s="9"/>
      <c r="K1099" s="9"/>
      <c r="L1099" s="9" t="s">
        <v>61</v>
      </c>
      <c r="M1099" s="9">
        <v>11</v>
      </c>
      <c r="N1099" s="9" t="s">
        <v>78</v>
      </c>
      <c r="O1099" s="9" t="s">
        <v>105</v>
      </c>
      <c r="P1099" s="9">
        <v>1922</v>
      </c>
      <c r="Q1099" s="9">
        <v>1922</v>
      </c>
      <c r="R1099" s="9"/>
      <c r="S1099" s="9"/>
    </row>
    <row r="1100" spans="1:19" hidden="1" x14ac:dyDescent="0.35">
      <c r="A1100">
        <v>1099</v>
      </c>
      <c r="B1100" s="9">
        <v>68</v>
      </c>
      <c r="C1100" s="21">
        <v>5025</v>
      </c>
      <c r="D1100" s="7">
        <v>3288</v>
      </c>
      <c r="E1100" s="9" t="s">
        <v>58</v>
      </c>
      <c r="F1100" s="9"/>
      <c r="G1100" s="9"/>
      <c r="H1100" s="9"/>
      <c r="I1100" s="9"/>
      <c r="J1100" s="9"/>
      <c r="K1100" s="9"/>
      <c r="L1100" s="9" t="s">
        <v>61</v>
      </c>
      <c r="M1100" s="9">
        <v>11</v>
      </c>
      <c r="N1100" s="9" t="s">
        <v>78</v>
      </c>
      <c r="O1100" s="9" t="s">
        <v>105</v>
      </c>
      <c r="P1100" s="9">
        <v>1922</v>
      </c>
      <c r="Q1100" s="9">
        <v>1922</v>
      </c>
      <c r="R1100" s="9" t="s">
        <v>176</v>
      </c>
      <c r="S1100" s="9"/>
    </row>
    <row r="1101" spans="1:19" hidden="1" x14ac:dyDescent="0.35">
      <c r="A1101">
        <v>1100</v>
      </c>
      <c r="B1101" s="9">
        <v>68</v>
      </c>
      <c r="C1101" s="21">
        <v>5073</v>
      </c>
      <c r="D1101" s="7">
        <v>3288</v>
      </c>
      <c r="E1101" s="9" t="s">
        <v>173</v>
      </c>
      <c r="F1101" s="9"/>
      <c r="G1101" s="9"/>
      <c r="H1101" s="9"/>
      <c r="I1101" s="9"/>
      <c r="J1101" s="9"/>
      <c r="K1101" s="9"/>
      <c r="L1101" s="9" t="s">
        <v>686</v>
      </c>
      <c r="M1101" s="9">
        <v>12</v>
      </c>
      <c r="N1101" s="9" t="s">
        <v>78</v>
      </c>
      <c r="O1101" s="9" t="s">
        <v>105</v>
      </c>
      <c r="P1101" s="9">
        <v>1921</v>
      </c>
      <c r="Q1101" s="9">
        <v>1921</v>
      </c>
      <c r="R1101" s="9" t="s">
        <v>176</v>
      </c>
      <c r="S1101" s="9"/>
    </row>
    <row r="1102" spans="1:19" hidden="1" x14ac:dyDescent="0.35">
      <c r="A1102">
        <v>1101</v>
      </c>
      <c r="B1102" s="9">
        <v>68</v>
      </c>
      <c r="C1102" s="21">
        <v>5010</v>
      </c>
      <c r="D1102" s="20">
        <v>3928</v>
      </c>
      <c r="E1102" s="9" t="s">
        <v>58</v>
      </c>
      <c r="F1102" s="9"/>
      <c r="G1102" s="9"/>
      <c r="H1102" s="9"/>
      <c r="I1102" s="9"/>
      <c r="J1102" s="9"/>
      <c r="K1102" s="9"/>
      <c r="L1102" s="9" t="s">
        <v>61</v>
      </c>
      <c r="M1102" s="9">
        <v>10</v>
      </c>
      <c r="N1102" s="9" t="s">
        <v>78</v>
      </c>
      <c r="O1102" s="9" t="s">
        <v>105</v>
      </c>
      <c r="P1102" s="9">
        <v>1922</v>
      </c>
      <c r="Q1102" s="9">
        <v>1922</v>
      </c>
      <c r="R1102" s="9"/>
      <c r="S1102" s="9"/>
    </row>
    <row r="1103" spans="1:19" hidden="1" x14ac:dyDescent="0.35">
      <c r="A1103">
        <v>1102</v>
      </c>
      <c r="B1103" s="9">
        <v>68</v>
      </c>
      <c r="C1103" s="21">
        <v>5099</v>
      </c>
      <c r="D1103" s="20">
        <v>3928</v>
      </c>
      <c r="E1103" s="9" t="s">
        <v>131</v>
      </c>
      <c r="F1103" s="9"/>
      <c r="G1103" s="9"/>
      <c r="H1103" s="9"/>
      <c r="I1103" s="9"/>
      <c r="J1103" s="9"/>
      <c r="K1103" s="9"/>
      <c r="L1103" s="9" t="s">
        <v>61</v>
      </c>
      <c r="M1103" s="9">
        <v>10</v>
      </c>
      <c r="N1103" s="9" t="s">
        <v>78</v>
      </c>
      <c r="O1103" s="9" t="s">
        <v>105</v>
      </c>
      <c r="P1103" s="9">
        <v>1922</v>
      </c>
      <c r="Q1103" s="9">
        <v>1922</v>
      </c>
      <c r="R1103" s="9" t="s">
        <v>176</v>
      </c>
      <c r="S1103" s="9"/>
    </row>
    <row r="1104" spans="1:19" hidden="1" x14ac:dyDescent="0.35">
      <c r="A1104">
        <v>1103</v>
      </c>
      <c r="B1104" s="9">
        <v>68</v>
      </c>
      <c r="C1104" s="21">
        <v>5100</v>
      </c>
      <c r="D1104" s="20">
        <v>3928</v>
      </c>
      <c r="E1104" s="9" t="s">
        <v>173</v>
      </c>
      <c r="F1104" s="9"/>
      <c r="G1104" s="9"/>
      <c r="H1104" s="9"/>
      <c r="I1104" s="9"/>
      <c r="J1104" s="9"/>
      <c r="K1104" s="9"/>
      <c r="L1104" s="9"/>
      <c r="M1104" s="9"/>
      <c r="N1104" s="9"/>
      <c r="O1104" s="9" t="s">
        <v>105</v>
      </c>
      <c r="P1104" s="9"/>
      <c r="Q1104" s="9">
        <v>1972</v>
      </c>
      <c r="R1104" s="9" t="s">
        <v>176</v>
      </c>
      <c r="S1104" s="9"/>
    </row>
    <row r="1105" spans="1:19" hidden="1" x14ac:dyDescent="0.35">
      <c r="A1105">
        <v>1104</v>
      </c>
      <c r="B1105" s="9">
        <v>68</v>
      </c>
      <c r="C1105" s="21">
        <v>5200</v>
      </c>
      <c r="D1105" s="20">
        <v>3928</v>
      </c>
      <c r="E1105" s="9" t="s">
        <v>58</v>
      </c>
      <c r="F1105" s="9"/>
      <c r="G1105" s="9"/>
      <c r="H1105" s="9"/>
      <c r="I1105" s="9"/>
      <c r="J1105" s="9"/>
      <c r="K1105" s="9"/>
      <c r="L1105" s="9" t="s">
        <v>61</v>
      </c>
      <c r="M1105" s="9">
        <v>10</v>
      </c>
      <c r="N1105" s="9" t="s">
        <v>78</v>
      </c>
      <c r="O1105" s="9" t="s">
        <v>105</v>
      </c>
      <c r="P1105" s="9">
        <v>1922</v>
      </c>
      <c r="Q1105" s="9">
        <v>1922</v>
      </c>
      <c r="R1105" s="9" t="s">
        <v>176</v>
      </c>
      <c r="S1105" s="9"/>
    </row>
    <row r="1106" spans="1:19" hidden="1" x14ac:dyDescent="0.35">
      <c r="A1106">
        <v>1105</v>
      </c>
      <c r="B1106" s="9">
        <v>68</v>
      </c>
      <c r="C1106" s="21">
        <v>5010</v>
      </c>
      <c r="D1106" s="7">
        <v>3650</v>
      </c>
      <c r="E1106" s="9" t="s">
        <v>58</v>
      </c>
      <c r="F1106" s="9"/>
      <c r="G1106" s="9"/>
      <c r="H1106" s="9"/>
      <c r="I1106" s="9"/>
      <c r="J1106" s="9"/>
      <c r="K1106" s="9"/>
      <c r="L1106" s="9" t="s">
        <v>61</v>
      </c>
      <c r="M1106" s="9"/>
      <c r="N1106" s="9" t="s">
        <v>78</v>
      </c>
      <c r="O1106" s="9" t="s">
        <v>105</v>
      </c>
      <c r="P1106" s="9">
        <v>1922</v>
      </c>
      <c r="Q1106" s="9">
        <v>1922</v>
      </c>
      <c r="R1106" s="9" t="s">
        <v>176</v>
      </c>
      <c r="S1106" s="9"/>
    </row>
    <row r="1107" spans="1:19" hidden="1" x14ac:dyDescent="0.35">
      <c r="A1107">
        <v>1106</v>
      </c>
      <c r="B1107" s="9">
        <v>68</v>
      </c>
      <c r="C1107" s="21">
        <v>5021</v>
      </c>
      <c r="D1107" s="7">
        <v>3650</v>
      </c>
      <c r="E1107" s="9" t="s">
        <v>58</v>
      </c>
      <c r="F1107" s="9"/>
      <c r="G1107" s="9"/>
      <c r="H1107" s="9"/>
      <c r="I1107" s="9"/>
      <c r="J1107" s="9"/>
      <c r="K1107" s="9"/>
      <c r="L1107" s="9" t="s">
        <v>61</v>
      </c>
      <c r="M1107" s="9"/>
      <c r="N1107" s="9" t="s">
        <v>90</v>
      </c>
      <c r="O1107" s="9" t="s">
        <v>105</v>
      </c>
      <c r="P1107" s="9">
        <v>1922</v>
      </c>
      <c r="Q1107" s="9">
        <v>1922</v>
      </c>
      <c r="R1107" s="9" t="s">
        <v>176</v>
      </c>
      <c r="S1107" s="9"/>
    </row>
    <row r="1108" spans="1:19" hidden="1" x14ac:dyDescent="0.35">
      <c r="A1108">
        <v>1107</v>
      </c>
      <c r="B1108" s="9">
        <v>68</v>
      </c>
      <c r="C1108" s="21">
        <v>5025</v>
      </c>
      <c r="D1108" s="7">
        <v>3650</v>
      </c>
      <c r="E1108" s="9" t="s">
        <v>58</v>
      </c>
      <c r="F1108" s="9"/>
      <c r="G1108" s="9"/>
      <c r="H1108" s="9"/>
      <c r="I1108" s="9"/>
      <c r="J1108" s="9"/>
      <c r="K1108" s="9"/>
      <c r="L1108" s="9" t="s">
        <v>61</v>
      </c>
      <c r="M1108" s="9">
        <v>11</v>
      </c>
      <c r="N1108" s="9" t="s">
        <v>78</v>
      </c>
      <c r="O1108" s="9" t="s">
        <v>105</v>
      </c>
      <c r="P1108" s="9">
        <v>1922</v>
      </c>
      <c r="Q1108" s="9">
        <v>1922</v>
      </c>
      <c r="R1108" s="9" t="s">
        <v>176</v>
      </c>
      <c r="S1108" s="9"/>
    </row>
    <row r="1109" spans="1:19" hidden="1" x14ac:dyDescent="0.35">
      <c r="A1109">
        <v>1108</v>
      </c>
      <c r="B1109" s="9">
        <v>68</v>
      </c>
      <c r="C1109" s="21">
        <v>5105</v>
      </c>
      <c r="D1109" s="7">
        <v>3650</v>
      </c>
      <c r="E1109" s="9" t="s">
        <v>58</v>
      </c>
      <c r="F1109" s="9"/>
      <c r="G1109" s="9"/>
      <c r="H1109" s="9"/>
      <c r="I1109" s="9"/>
      <c r="J1109" s="9"/>
      <c r="K1109" s="9"/>
      <c r="L1109" s="9" t="s">
        <v>61</v>
      </c>
      <c r="M1109" s="9"/>
      <c r="N1109" s="9" t="s">
        <v>78</v>
      </c>
      <c r="O1109" s="9" t="s">
        <v>105</v>
      </c>
      <c r="P1109" s="9">
        <v>1922</v>
      </c>
      <c r="Q1109" s="9">
        <v>1922</v>
      </c>
      <c r="R1109" s="9" t="s">
        <v>176</v>
      </c>
      <c r="S1109" s="9"/>
    </row>
    <row r="1110" spans="1:19" hidden="1" x14ac:dyDescent="0.35">
      <c r="A1110">
        <v>1109</v>
      </c>
      <c r="B1110" s="9">
        <v>68</v>
      </c>
      <c r="C1110" s="21">
        <v>5207</v>
      </c>
      <c r="D1110" s="7">
        <v>3650</v>
      </c>
      <c r="E1110" s="9" t="s">
        <v>58</v>
      </c>
      <c r="F1110" s="9"/>
      <c r="G1110" s="9"/>
      <c r="H1110" s="9"/>
      <c r="I1110" s="9"/>
      <c r="J1110" s="9"/>
      <c r="K1110" s="9"/>
      <c r="L1110" s="9" t="s">
        <v>61</v>
      </c>
      <c r="M1110" s="9"/>
      <c r="N1110" s="9" t="s">
        <v>78</v>
      </c>
      <c r="O1110" s="9" t="s">
        <v>105</v>
      </c>
      <c r="P1110" s="9">
        <v>1922</v>
      </c>
      <c r="Q1110" s="9">
        <v>1922</v>
      </c>
      <c r="R1110" s="9" t="s">
        <v>176</v>
      </c>
      <c r="S1110" s="9"/>
    </row>
    <row r="1111" spans="1:19" hidden="1" x14ac:dyDescent="0.35">
      <c r="A1111">
        <v>1110</v>
      </c>
      <c r="B1111" s="9">
        <v>68</v>
      </c>
      <c r="C1111" s="21">
        <v>5215</v>
      </c>
      <c r="D1111" s="7">
        <v>3650</v>
      </c>
      <c r="E1111" s="9" t="s">
        <v>131</v>
      </c>
      <c r="F1111" s="9"/>
      <c r="G1111" s="9"/>
      <c r="H1111" s="9"/>
      <c r="I1111" s="9"/>
      <c r="J1111" s="9"/>
      <c r="K1111" s="9"/>
      <c r="L1111" s="9" t="s">
        <v>61</v>
      </c>
      <c r="M1111" s="9"/>
      <c r="N1111" s="9" t="s">
        <v>78</v>
      </c>
      <c r="O1111" s="9" t="s">
        <v>105</v>
      </c>
      <c r="P1111" s="9">
        <v>1922</v>
      </c>
      <c r="Q1111" s="9">
        <v>1922</v>
      </c>
      <c r="R1111" s="9" t="s">
        <v>176</v>
      </c>
      <c r="S1111" s="9"/>
    </row>
    <row r="1112" spans="1:19" hidden="1" x14ac:dyDescent="0.35">
      <c r="A1112">
        <v>1111</v>
      </c>
      <c r="B1112" s="7">
        <v>69</v>
      </c>
      <c r="C1112" s="7">
        <v>19010</v>
      </c>
      <c r="D1112" s="7">
        <v>3295</v>
      </c>
      <c r="E1112" s="7" t="s">
        <v>591</v>
      </c>
      <c r="F1112" s="7"/>
      <c r="G1112" s="7"/>
      <c r="H1112" s="7"/>
      <c r="I1112" s="7"/>
      <c r="J1112" s="7"/>
      <c r="K1112" s="7"/>
      <c r="L1112" s="7" t="s">
        <v>686</v>
      </c>
      <c r="M1112" s="7">
        <v>11</v>
      </c>
      <c r="N1112" s="7" t="s">
        <v>78</v>
      </c>
      <c r="O1112" s="7" t="s">
        <v>105</v>
      </c>
      <c r="P1112" s="7">
        <v>1975</v>
      </c>
      <c r="Q1112" s="7">
        <v>1975</v>
      </c>
      <c r="R1112" s="7"/>
      <c r="S1112" s="7"/>
    </row>
    <row r="1113" spans="1:19" hidden="1" x14ac:dyDescent="0.35">
      <c r="A1113">
        <v>1112</v>
      </c>
      <c r="B1113" s="7">
        <v>69</v>
      </c>
      <c r="C1113" s="7">
        <v>19031</v>
      </c>
      <c r="D1113" s="7">
        <v>3295</v>
      </c>
      <c r="E1113" s="7" t="s">
        <v>295</v>
      </c>
      <c r="F1113" s="7">
        <v>20</v>
      </c>
      <c r="G1113" s="7">
        <v>20</v>
      </c>
      <c r="H1113" s="7"/>
      <c r="I1113" s="7"/>
      <c r="J1113" s="7" t="s">
        <v>59</v>
      </c>
      <c r="K1113" s="7" t="s">
        <v>121</v>
      </c>
      <c r="L1113" s="7" t="s">
        <v>686</v>
      </c>
      <c r="M1113" s="7">
        <v>11</v>
      </c>
      <c r="N1113" s="7"/>
      <c r="O1113" s="7" t="s">
        <v>62</v>
      </c>
      <c r="P1113" s="7">
        <v>1975</v>
      </c>
      <c r="Q1113" s="7">
        <v>1975</v>
      </c>
      <c r="R1113" s="7"/>
      <c r="S1113" s="7"/>
    </row>
    <row r="1114" spans="1:19" hidden="1" x14ac:dyDescent="0.35">
      <c r="A1114">
        <v>1113</v>
      </c>
      <c r="B1114" s="7">
        <v>69</v>
      </c>
      <c r="C1114" s="7">
        <v>19031</v>
      </c>
      <c r="D1114" s="7">
        <v>3268</v>
      </c>
      <c r="E1114" s="7" t="s">
        <v>295</v>
      </c>
      <c r="F1114" s="7">
        <v>20</v>
      </c>
      <c r="G1114" s="7">
        <v>20</v>
      </c>
      <c r="H1114" s="7"/>
      <c r="I1114" s="7"/>
      <c r="J1114" s="7" t="s">
        <v>59</v>
      </c>
      <c r="K1114" s="7" t="s">
        <v>121</v>
      </c>
      <c r="L1114" s="7" t="s">
        <v>686</v>
      </c>
      <c r="M1114" s="7">
        <v>11</v>
      </c>
      <c r="N1114" s="7"/>
      <c r="O1114" s="7" t="s">
        <v>62</v>
      </c>
      <c r="P1114" s="7">
        <v>1975</v>
      </c>
      <c r="Q1114" s="7">
        <v>1975</v>
      </c>
      <c r="R1114" s="7"/>
      <c r="S1114" s="7"/>
    </row>
    <row r="1115" spans="1:19" hidden="1" x14ac:dyDescent="0.35">
      <c r="A1115">
        <v>1114</v>
      </c>
      <c r="B1115" s="7">
        <v>69</v>
      </c>
      <c r="C1115" s="7">
        <v>19031</v>
      </c>
      <c r="D1115" s="7">
        <v>3287</v>
      </c>
      <c r="E1115" s="7" t="s">
        <v>295</v>
      </c>
      <c r="F1115" s="7">
        <v>1</v>
      </c>
      <c r="G1115" s="7">
        <v>1</v>
      </c>
      <c r="H1115" s="7"/>
      <c r="I1115" s="7"/>
      <c r="J1115" s="7" t="s">
        <v>59</v>
      </c>
      <c r="K1115" s="7" t="s">
        <v>121</v>
      </c>
      <c r="L1115" s="7" t="s">
        <v>686</v>
      </c>
      <c r="M1115" s="7">
        <v>11</v>
      </c>
      <c r="N1115" s="7"/>
      <c r="O1115" s="7" t="s">
        <v>62</v>
      </c>
      <c r="P1115" s="7">
        <v>1975</v>
      </c>
      <c r="Q1115" s="7">
        <v>1975</v>
      </c>
      <c r="R1115" s="7"/>
      <c r="S1115" s="7"/>
    </row>
    <row r="1116" spans="1:19" hidden="1" x14ac:dyDescent="0.35">
      <c r="A1116">
        <v>1115</v>
      </c>
      <c r="B1116" s="7">
        <v>69</v>
      </c>
      <c r="C1116" s="7">
        <v>19010</v>
      </c>
      <c r="D1116" s="7">
        <v>3659</v>
      </c>
      <c r="E1116" s="7" t="s">
        <v>591</v>
      </c>
      <c r="F1116" s="7">
        <v>1</v>
      </c>
      <c r="G1116" s="7">
        <v>1</v>
      </c>
      <c r="H1116" s="7"/>
      <c r="I1116" s="7"/>
      <c r="J1116" s="7" t="s">
        <v>154</v>
      </c>
      <c r="K1116" s="7" t="s">
        <v>121</v>
      </c>
      <c r="L1116" s="7" t="s">
        <v>686</v>
      </c>
      <c r="M1116" s="7">
        <v>11</v>
      </c>
      <c r="N1116" s="7"/>
      <c r="O1116" s="7" t="s">
        <v>105</v>
      </c>
      <c r="P1116" s="7">
        <v>1975</v>
      </c>
      <c r="Q1116" s="7">
        <v>1975</v>
      </c>
      <c r="R1116" s="7"/>
      <c r="S1116" s="7"/>
    </row>
    <row r="1117" spans="1:19" hidden="1" x14ac:dyDescent="0.35">
      <c r="A1117">
        <v>1116</v>
      </c>
      <c r="B1117" s="7">
        <v>69</v>
      </c>
      <c r="C1117" s="7">
        <v>19031</v>
      </c>
      <c r="D1117" s="7">
        <v>3659</v>
      </c>
      <c r="E1117" s="7" t="s">
        <v>295</v>
      </c>
      <c r="F1117" s="7">
        <v>2</v>
      </c>
      <c r="G1117" s="7">
        <v>2</v>
      </c>
      <c r="H1117" s="7"/>
      <c r="I1117" s="7"/>
      <c r="J1117" s="7" t="s">
        <v>59</v>
      </c>
      <c r="K1117" s="7" t="s">
        <v>121</v>
      </c>
      <c r="L1117" s="7" t="s">
        <v>686</v>
      </c>
      <c r="M1117" s="7">
        <v>11</v>
      </c>
      <c r="N1117" s="7"/>
      <c r="O1117" s="7" t="s">
        <v>62</v>
      </c>
      <c r="P1117" s="7">
        <v>1975</v>
      </c>
      <c r="Q1117" s="7">
        <v>1975</v>
      </c>
      <c r="R1117" s="7"/>
      <c r="S1117" s="7"/>
    </row>
    <row r="1118" spans="1:19" hidden="1" x14ac:dyDescent="0.35">
      <c r="A1118">
        <v>1117</v>
      </c>
      <c r="B1118" s="7">
        <v>69</v>
      </c>
      <c r="C1118" s="7">
        <v>19031</v>
      </c>
      <c r="D1118" s="7">
        <v>3294</v>
      </c>
      <c r="E1118" s="7" t="s">
        <v>295</v>
      </c>
      <c r="F1118" s="7">
        <v>180</v>
      </c>
      <c r="G1118" s="7">
        <v>180</v>
      </c>
      <c r="H1118" s="7"/>
      <c r="I1118" s="7"/>
      <c r="J1118" s="7" t="s">
        <v>59</v>
      </c>
      <c r="K1118" s="7" t="s">
        <v>121</v>
      </c>
      <c r="L1118" s="7" t="s">
        <v>686</v>
      </c>
      <c r="M1118" s="7">
        <v>11</v>
      </c>
      <c r="N1118" s="7"/>
      <c r="O1118" s="7" t="s">
        <v>62</v>
      </c>
      <c r="P1118" s="7">
        <v>1975</v>
      </c>
      <c r="Q1118" s="7">
        <v>1975</v>
      </c>
      <c r="R1118" s="7"/>
      <c r="S1118" s="7"/>
    </row>
    <row r="1119" spans="1:19" hidden="1" x14ac:dyDescent="0.35">
      <c r="A1119">
        <v>1118</v>
      </c>
      <c r="B1119" s="7">
        <v>69</v>
      </c>
      <c r="C1119" s="7">
        <v>19031</v>
      </c>
      <c r="D1119" s="7">
        <v>3263</v>
      </c>
      <c r="E1119" s="7" t="s">
        <v>295</v>
      </c>
      <c r="F1119" s="7">
        <v>2</v>
      </c>
      <c r="G1119" s="7">
        <v>2</v>
      </c>
      <c r="H1119" s="7"/>
      <c r="I1119" s="7"/>
      <c r="J1119" s="7" t="s">
        <v>59</v>
      </c>
      <c r="K1119" s="7" t="s">
        <v>121</v>
      </c>
      <c r="L1119" s="7" t="s">
        <v>686</v>
      </c>
      <c r="M1119" s="7">
        <v>11</v>
      </c>
      <c r="N1119" s="7"/>
      <c r="O1119" s="7" t="s">
        <v>62</v>
      </c>
      <c r="P1119" s="7">
        <v>1975</v>
      </c>
      <c r="Q1119" s="7">
        <v>1975</v>
      </c>
      <c r="R1119" s="7"/>
      <c r="S1119" s="7"/>
    </row>
    <row r="1120" spans="1:19" hidden="1" x14ac:dyDescent="0.35">
      <c r="A1120">
        <v>1119</v>
      </c>
      <c r="B1120" s="7">
        <v>69</v>
      </c>
      <c r="C1120" s="7">
        <v>19031</v>
      </c>
      <c r="D1120" s="7">
        <v>3846</v>
      </c>
      <c r="E1120" s="7" t="s">
        <v>295</v>
      </c>
      <c r="F1120" s="7">
        <v>16</v>
      </c>
      <c r="G1120" s="7">
        <v>16</v>
      </c>
      <c r="H1120" s="7"/>
      <c r="I1120" s="7"/>
      <c r="J1120" s="7" t="s">
        <v>59</v>
      </c>
      <c r="K1120" s="7" t="s">
        <v>121</v>
      </c>
      <c r="L1120" s="7" t="s">
        <v>686</v>
      </c>
      <c r="M1120" s="7">
        <v>11</v>
      </c>
      <c r="N1120" s="7"/>
      <c r="O1120" s="7" t="s">
        <v>62</v>
      </c>
      <c r="P1120" s="7">
        <v>1975</v>
      </c>
      <c r="Q1120" s="7">
        <v>1975</v>
      </c>
      <c r="R1120" s="7"/>
      <c r="S1120" s="7"/>
    </row>
    <row r="1121" spans="1:19" hidden="1" x14ac:dyDescent="0.35">
      <c r="A1121">
        <v>1120</v>
      </c>
      <c r="B1121" s="7">
        <v>69</v>
      </c>
      <c r="C1121" s="7">
        <v>19031</v>
      </c>
      <c r="D1121" s="7">
        <v>3276</v>
      </c>
      <c r="E1121" s="7" t="s">
        <v>295</v>
      </c>
      <c r="F1121" s="7"/>
      <c r="G1121" s="7"/>
      <c r="H1121" s="7"/>
      <c r="I1121" s="7"/>
      <c r="J1121" s="7"/>
      <c r="K1121" s="7"/>
      <c r="L1121" s="7" t="s">
        <v>686</v>
      </c>
      <c r="M1121" s="7">
        <v>11</v>
      </c>
      <c r="N1121" s="7" t="s">
        <v>90</v>
      </c>
      <c r="O1121" s="7" t="s">
        <v>105</v>
      </c>
      <c r="P1121" s="7">
        <v>1975</v>
      </c>
      <c r="Q1121" s="7">
        <v>1975</v>
      </c>
      <c r="R1121" s="7"/>
      <c r="S1121" s="7"/>
    </row>
    <row r="1122" spans="1:19" hidden="1" x14ac:dyDescent="0.35">
      <c r="A1122">
        <v>1121</v>
      </c>
      <c r="B1122" s="7">
        <v>69</v>
      </c>
      <c r="C1122" s="7">
        <v>19010</v>
      </c>
      <c r="D1122" s="20">
        <v>3928</v>
      </c>
      <c r="E1122" s="7" t="s">
        <v>131</v>
      </c>
      <c r="F1122" s="7"/>
      <c r="G1122" s="7"/>
      <c r="H1122" s="7"/>
      <c r="I1122" s="7"/>
      <c r="J1122" s="7"/>
      <c r="K1122" s="7"/>
      <c r="L1122" s="7" t="s">
        <v>61</v>
      </c>
      <c r="M1122" s="7">
        <v>11</v>
      </c>
      <c r="N1122" s="7" t="s">
        <v>90</v>
      </c>
      <c r="O1122" s="7" t="s">
        <v>105</v>
      </c>
      <c r="P1122" s="7">
        <v>1975</v>
      </c>
      <c r="Q1122" s="7">
        <v>1975</v>
      </c>
      <c r="R1122" s="7"/>
      <c r="S1122" s="7"/>
    </row>
    <row r="1123" spans="1:19" hidden="1" x14ac:dyDescent="0.35">
      <c r="A1123">
        <v>1122</v>
      </c>
      <c r="B1123" s="9">
        <v>70</v>
      </c>
      <c r="C1123" s="21">
        <v>5062</v>
      </c>
      <c r="D1123" s="7">
        <v>3295</v>
      </c>
      <c r="E1123" s="9" t="s">
        <v>58</v>
      </c>
      <c r="F1123" s="9"/>
      <c r="G1123" s="9"/>
      <c r="H1123" s="9"/>
      <c r="I1123" s="9"/>
      <c r="J1123" s="9"/>
      <c r="K1123" s="9"/>
      <c r="L1123" s="9"/>
      <c r="M1123" s="9">
        <v>11</v>
      </c>
      <c r="N1123" s="9" t="s">
        <v>446</v>
      </c>
      <c r="O1123" s="9" t="s">
        <v>105</v>
      </c>
      <c r="P1123" s="7">
        <v>2002</v>
      </c>
      <c r="Q1123" s="9">
        <v>1972</v>
      </c>
      <c r="R1123" s="9" t="s">
        <v>176</v>
      </c>
      <c r="S1123" s="9"/>
    </row>
    <row r="1124" spans="1:19" hidden="1" x14ac:dyDescent="0.35">
      <c r="A1124">
        <v>1123</v>
      </c>
      <c r="B1124" s="9">
        <v>70</v>
      </c>
      <c r="C1124" s="21">
        <v>5192</v>
      </c>
      <c r="D1124" s="7">
        <v>3295</v>
      </c>
      <c r="E1124" s="9" t="s">
        <v>131</v>
      </c>
      <c r="F1124" s="9"/>
      <c r="G1124" s="9"/>
      <c r="H1124" s="9"/>
      <c r="I1124" s="9"/>
      <c r="J1124" s="9"/>
      <c r="K1124" s="9"/>
      <c r="L1124" s="9" t="s">
        <v>61</v>
      </c>
      <c r="M1124" s="9">
        <v>10</v>
      </c>
      <c r="N1124" s="9" t="s">
        <v>90</v>
      </c>
      <c r="O1124" s="9" t="s">
        <v>105</v>
      </c>
      <c r="P1124" s="7">
        <v>1983</v>
      </c>
      <c r="Q1124" s="9">
        <v>1973</v>
      </c>
      <c r="R1124" s="9" t="s">
        <v>176</v>
      </c>
      <c r="S1124" s="9"/>
    </row>
    <row r="1125" spans="1:19" hidden="1" x14ac:dyDescent="0.35">
      <c r="A1125">
        <v>1124</v>
      </c>
      <c r="B1125" s="9">
        <v>70</v>
      </c>
      <c r="C1125" s="21">
        <v>5192</v>
      </c>
      <c r="D1125" s="7">
        <v>3659</v>
      </c>
      <c r="E1125" s="9" t="s">
        <v>295</v>
      </c>
      <c r="F1125" s="9"/>
      <c r="G1125" s="9"/>
      <c r="H1125" s="9"/>
      <c r="I1125" s="9"/>
      <c r="J1125" s="9"/>
      <c r="K1125" s="9"/>
      <c r="L1125" s="9"/>
      <c r="M1125" s="9"/>
      <c r="N1125" s="9" t="s">
        <v>78</v>
      </c>
      <c r="O1125" s="9" t="s">
        <v>105</v>
      </c>
      <c r="P1125" s="9">
        <v>1973</v>
      </c>
      <c r="Q1125" s="9">
        <v>1973</v>
      </c>
      <c r="R1125" s="9" t="s">
        <v>176</v>
      </c>
      <c r="S1125" s="9"/>
    </row>
    <row r="1126" spans="1:19" hidden="1" x14ac:dyDescent="0.35">
      <c r="A1126">
        <v>1125</v>
      </c>
      <c r="B1126" s="9">
        <v>70</v>
      </c>
      <c r="C1126" s="21">
        <v>5062</v>
      </c>
      <c r="D1126" s="7">
        <v>3294</v>
      </c>
      <c r="E1126" s="9" t="s">
        <v>58</v>
      </c>
      <c r="F1126" s="9"/>
      <c r="G1126" s="9"/>
      <c r="H1126" s="9"/>
      <c r="I1126" s="9"/>
      <c r="J1126" s="9"/>
      <c r="K1126" s="9"/>
      <c r="L1126" s="9"/>
      <c r="M1126" s="9">
        <v>11</v>
      </c>
      <c r="N1126" s="9" t="s">
        <v>446</v>
      </c>
      <c r="O1126" s="9" t="s">
        <v>105</v>
      </c>
      <c r="P1126" s="9">
        <v>1972</v>
      </c>
      <c r="Q1126" s="9">
        <v>1972</v>
      </c>
      <c r="R1126" s="9" t="s">
        <v>176</v>
      </c>
      <c r="S1126" s="9"/>
    </row>
    <row r="1127" spans="1:19" hidden="1" x14ac:dyDescent="0.35">
      <c r="A1127">
        <v>1126</v>
      </c>
      <c r="B1127" s="9">
        <v>70</v>
      </c>
      <c r="C1127" s="21">
        <v>5192</v>
      </c>
      <c r="D1127" s="7">
        <v>3294</v>
      </c>
      <c r="E1127" s="9" t="s">
        <v>131</v>
      </c>
      <c r="F1127" s="9">
        <v>20</v>
      </c>
      <c r="G1127" s="9">
        <v>20</v>
      </c>
      <c r="H1127" s="9"/>
      <c r="I1127" s="9"/>
      <c r="J1127" s="9" t="s">
        <v>59</v>
      </c>
      <c r="K1127" s="9"/>
      <c r="L1127" s="9"/>
      <c r="M1127" s="9"/>
      <c r="N1127" s="9"/>
      <c r="O1127" s="9" t="s">
        <v>105</v>
      </c>
      <c r="P1127" s="9">
        <v>1973</v>
      </c>
      <c r="Q1127" s="9">
        <v>1973</v>
      </c>
      <c r="R1127" s="9" t="s">
        <v>176</v>
      </c>
      <c r="S1127" s="9"/>
    </row>
    <row r="1128" spans="1:19" hidden="1" x14ac:dyDescent="0.35">
      <c r="A1128">
        <v>1127</v>
      </c>
      <c r="B1128" s="9">
        <v>70</v>
      </c>
      <c r="C1128" s="21">
        <v>5062</v>
      </c>
      <c r="D1128" s="7">
        <v>3298</v>
      </c>
      <c r="E1128" s="9" t="s">
        <v>58</v>
      </c>
      <c r="F1128" s="9"/>
      <c r="G1128" s="9"/>
      <c r="H1128" s="9"/>
      <c r="I1128" s="9"/>
      <c r="J1128" s="9"/>
      <c r="K1128" s="9"/>
      <c r="L1128" s="9"/>
      <c r="M1128" s="9">
        <v>11</v>
      </c>
      <c r="N1128" s="9" t="s">
        <v>78</v>
      </c>
      <c r="O1128" s="9" t="s">
        <v>105</v>
      </c>
      <c r="P1128" s="9">
        <v>1972</v>
      </c>
      <c r="Q1128" s="9">
        <v>1972</v>
      </c>
      <c r="R1128" s="9" t="s">
        <v>176</v>
      </c>
      <c r="S1128" s="9"/>
    </row>
    <row r="1129" spans="1:19" hidden="1" x14ac:dyDescent="0.35">
      <c r="A1129">
        <v>1128</v>
      </c>
      <c r="B1129" s="9">
        <v>70</v>
      </c>
      <c r="C1129" s="21">
        <v>5192</v>
      </c>
      <c r="D1129" s="7">
        <v>3298</v>
      </c>
      <c r="E1129" s="9" t="s">
        <v>131</v>
      </c>
      <c r="F1129" s="9">
        <v>150</v>
      </c>
      <c r="G1129" s="9">
        <v>150</v>
      </c>
      <c r="H1129" s="9"/>
      <c r="I1129" s="9"/>
      <c r="J1129" s="9" t="s">
        <v>59</v>
      </c>
      <c r="K1129" s="9"/>
      <c r="L1129" s="9" t="s">
        <v>61</v>
      </c>
      <c r="M1129" s="9" t="s">
        <v>614</v>
      </c>
      <c r="N1129" s="9"/>
      <c r="O1129" s="9" t="s">
        <v>105</v>
      </c>
      <c r="P1129" s="9">
        <v>1973</v>
      </c>
      <c r="Q1129" s="9">
        <v>1973</v>
      </c>
      <c r="R1129" s="9" t="s">
        <v>176</v>
      </c>
      <c r="S1129" s="9"/>
    </row>
    <row r="1130" spans="1:19" hidden="1" x14ac:dyDescent="0.35">
      <c r="A1130">
        <v>1129</v>
      </c>
      <c r="B1130" s="9">
        <v>70</v>
      </c>
      <c r="C1130" s="21">
        <v>5062</v>
      </c>
      <c r="D1130" s="7">
        <v>3263</v>
      </c>
      <c r="E1130" s="9" t="s">
        <v>58</v>
      </c>
      <c r="F1130" s="9"/>
      <c r="G1130" s="9"/>
      <c r="H1130" s="9"/>
      <c r="I1130" s="9"/>
      <c r="J1130" s="9"/>
      <c r="K1130" s="9"/>
      <c r="L1130" s="9"/>
      <c r="M1130" s="9">
        <v>11</v>
      </c>
      <c r="N1130" s="9" t="s">
        <v>78</v>
      </c>
      <c r="O1130" s="9" t="s">
        <v>105</v>
      </c>
      <c r="P1130" s="9">
        <v>1972</v>
      </c>
      <c r="Q1130" s="9">
        <v>1972</v>
      </c>
      <c r="R1130" s="9" t="s">
        <v>176</v>
      </c>
      <c r="S1130" s="9"/>
    </row>
    <row r="1131" spans="1:19" hidden="1" x14ac:dyDescent="0.35">
      <c r="A1131">
        <v>1130</v>
      </c>
      <c r="B1131" s="9">
        <v>70</v>
      </c>
      <c r="C1131" s="21">
        <v>5192</v>
      </c>
      <c r="D1131" s="7">
        <v>3263</v>
      </c>
      <c r="E1131" s="9" t="s">
        <v>295</v>
      </c>
      <c r="F1131" s="9"/>
      <c r="G1131" s="9"/>
      <c r="H1131" s="9"/>
      <c r="I1131" s="9"/>
      <c r="J1131" s="9"/>
      <c r="K1131" s="9"/>
      <c r="L1131" s="9"/>
      <c r="M1131" s="9"/>
      <c r="N1131" s="9" t="s">
        <v>78</v>
      </c>
      <c r="O1131" s="9" t="s">
        <v>105</v>
      </c>
      <c r="P1131" s="9">
        <v>1973</v>
      </c>
      <c r="Q1131" s="9">
        <v>1973</v>
      </c>
      <c r="R1131" s="9" t="s">
        <v>176</v>
      </c>
      <c r="S1131" s="9"/>
    </row>
    <row r="1132" spans="1:19" hidden="1" x14ac:dyDescent="0.35">
      <c r="A1132">
        <v>1131</v>
      </c>
      <c r="B1132" s="9">
        <v>70</v>
      </c>
      <c r="C1132" s="21">
        <v>5192</v>
      </c>
      <c r="D1132" s="20">
        <v>3845</v>
      </c>
      <c r="E1132" s="9" t="s">
        <v>295</v>
      </c>
      <c r="F1132" s="9"/>
      <c r="G1132" s="9"/>
      <c r="H1132" s="9"/>
      <c r="I1132" s="9"/>
      <c r="J1132" s="9"/>
      <c r="K1132" s="9"/>
      <c r="L1132" s="9"/>
      <c r="M1132" s="9"/>
      <c r="N1132" s="9" t="s">
        <v>78</v>
      </c>
      <c r="O1132" s="9" t="s">
        <v>105</v>
      </c>
      <c r="P1132" s="9">
        <v>1973</v>
      </c>
      <c r="Q1132" s="9">
        <v>1973</v>
      </c>
      <c r="R1132" s="9" t="s">
        <v>176</v>
      </c>
      <c r="S1132" s="9"/>
    </row>
    <row r="1133" spans="1:19" hidden="1" x14ac:dyDescent="0.35">
      <c r="A1133">
        <v>1132</v>
      </c>
      <c r="B1133" s="9">
        <v>70</v>
      </c>
      <c r="C1133" s="21">
        <v>5190</v>
      </c>
      <c r="D1133" s="7">
        <v>3649</v>
      </c>
      <c r="E1133" s="9" t="s">
        <v>131</v>
      </c>
      <c r="F1133" s="9"/>
      <c r="G1133" s="9"/>
      <c r="H1133" s="9"/>
      <c r="I1133" s="9"/>
      <c r="J1133" s="9"/>
      <c r="K1133" s="9"/>
      <c r="L1133" s="9"/>
      <c r="M1133" s="9"/>
      <c r="N1133" s="9" t="s">
        <v>78</v>
      </c>
      <c r="O1133" s="9" t="s">
        <v>105</v>
      </c>
      <c r="P1133" s="9">
        <v>1973</v>
      </c>
      <c r="Q1133" s="9">
        <v>1973</v>
      </c>
      <c r="R1133" s="9" t="s">
        <v>176</v>
      </c>
      <c r="S1133" s="9"/>
    </row>
    <row r="1134" spans="1:19" hidden="1" x14ac:dyDescent="0.35">
      <c r="A1134">
        <v>1133</v>
      </c>
      <c r="B1134" s="9">
        <v>70</v>
      </c>
      <c r="C1134" s="21">
        <v>5192</v>
      </c>
      <c r="D1134" s="7">
        <v>3650</v>
      </c>
      <c r="E1134" s="9" t="s">
        <v>131</v>
      </c>
      <c r="F1134" s="9"/>
      <c r="G1134" s="9"/>
      <c r="H1134" s="9"/>
      <c r="I1134" s="9"/>
      <c r="J1134" s="9"/>
      <c r="K1134" s="9"/>
      <c r="L1134" s="9"/>
      <c r="M1134" s="9"/>
      <c r="N1134" s="9" t="s">
        <v>78</v>
      </c>
      <c r="O1134" s="9" t="s">
        <v>105</v>
      </c>
      <c r="P1134" s="9">
        <v>1973</v>
      </c>
      <c r="Q1134" s="9">
        <v>1973</v>
      </c>
      <c r="R1134" s="9" t="s">
        <v>176</v>
      </c>
      <c r="S1134" s="9"/>
    </row>
    <row r="1135" spans="1:19" hidden="1" x14ac:dyDescent="0.35">
      <c r="A1135">
        <v>1134</v>
      </c>
      <c r="B1135" s="9">
        <v>71</v>
      </c>
      <c r="C1135" s="21">
        <v>5077</v>
      </c>
      <c r="D1135" s="7">
        <v>3295</v>
      </c>
      <c r="E1135" s="9" t="s">
        <v>58</v>
      </c>
      <c r="F1135" s="9"/>
      <c r="G1135" s="9"/>
      <c r="H1135" s="9"/>
      <c r="I1135" s="9"/>
      <c r="J1135" s="9"/>
      <c r="K1135" s="9"/>
      <c r="L1135" s="9" t="s">
        <v>61</v>
      </c>
      <c r="M1135" s="9">
        <v>7</v>
      </c>
      <c r="N1135" s="9" t="s">
        <v>145</v>
      </c>
      <c r="O1135" s="9" t="s">
        <v>105</v>
      </c>
      <c r="P1135" s="7">
        <v>2002</v>
      </c>
      <c r="Q1135" s="9">
        <v>1971</v>
      </c>
      <c r="R1135" s="9" t="s">
        <v>176</v>
      </c>
      <c r="S1135" s="9"/>
    </row>
    <row r="1136" spans="1:19" hidden="1" x14ac:dyDescent="0.35">
      <c r="A1136">
        <v>1135</v>
      </c>
      <c r="B1136" s="9">
        <v>71</v>
      </c>
      <c r="C1136" s="21">
        <v>5077</v>
      </c>
      <c r="D1136" s="7">
        <v>3659</v>
      </c>
      <c r="E1136" s="9" t="s">
        <v>58</v>
      </c>
      <c r="F1136" s="9"/>
      <c r="G1136" s="9"/>
      <c r="H1136" s="9"/>
      <c r="I1136" s="9"/>
      <c r="J1136" s="9"/>
      <c r="K1136" s="9"/>
      <c r="L1136" s="9" t="s">
        <v>61</v>
      </c>
      <c r="M1136" s="9">
        <v>7</v>
      </c>
      <c r="N1136" s="9" t="s">
        <v>78</v>
      </c>
      <c r="O1136" s="9" t="s">
        <v>105</v>
      </c>
      <c r="P1136" s="9">
        <v>1971</v>
      </c>
      <c r="Q1136" s="9">
        <v>1971</v>
      </c>
      <c r="R1136" s="9" t="s">
        <v>176</v>
      </c>
      <c r="S1136" s="9"/>
    </row>
    <row r="1137" spans="1:19" hidden="1" x14ac:dyDescent="0.35">
      <c r="A1137">
        <v>1136</v>
      </c>
      <c r="B1137" s="9">
        <v>71</v>
      </c>
      <c r="C1137" s="21">
        <v>5077</v>
      </c>
      <c r="D1137" s="7">
        <v>3294</v>
      </c>
      <c r="E1137" s="9" t="s">
        <v>58</v>
      </c>
      <c r="F1137" s="9"/>
      <c r="G1137" s="9"/>
      <c r="H1137" s="9"/>
      <c r="I1137" s="9"/>
      <c r="J1137" s="9"/>
      <c r="K1137" s="9"/>
      <c r="L1137" s="9" t="s">
        <v>61</v>
      </c>
      <c r="M1137" s="9">
        <v>7</v>
      </c>
      <c r="N1137" s="9" t="s">
        <v>446</v>
      </c>
      <c r="O1137" s="9" t="s">
        <v>105</v>
      </c>
      <c r="P1137" s="9">
        <v>1971</v>
      </c>
      <c r="Q1137" s="9">
        <v>1971</v>
      </c>
      <c r="R1137" s="9" t="s">
        <v>176</v>
      </c>
      <c r="S1137" s="9"/>
    </row>
    <row r="1138" spans="1:19" hidden="1" x14ac:dyDescent="0.35">
      <c r="A1138">
        <v>1137</v>
      </c>
      <c r="B1138" s="9">
        <v>71</v>
      </c>
      <c r="C1138" s="21">
        <v>5077</v>
      </c>
      <c r="D1138" s="20">
        <v>3845</v>
      </c>
      <c r="E1138" s="9" t="s">
        <v>58</v>
      </c>
      <c r="F1138" s="9"/>
      <c r="G1138" s="9"/>
      <c r="H1138" s="9"/>
      <c r="I1138" s="9"/>
      <c r="J1138" s="9"/>
      <c r="K1138" s="9"/>
      <c r="L1138" s="9" t="s">
        <v>61</v>
      </c>
      <c r="M1138" s="9">
        <v>7</v>
      </c>
      <c r="N1138" s="9" t="s">
        <v>78</v>
      </c>
      <c r="O1138" s="9" t="s">
        <v>105</v>
      </c>
      <c r="P1138" s="9">
        <v>1971</v>
      </c>
      <c r="Q1138" s="9">
        <v>1971</v>
      </c>
      <c r="R1138" s="9" t="s">
        <v>470</v>
      </c>
      <c r="S1138" s="9"/>
    </row>
    <row r="1139" spans="1:19" hidden="1" x14ac:dyDescent="0.35">
      <c r="A1139">
        <v>1138</v>
      </c>
      <c r="B1139" s="9">
        <v>71</v>
      </c>
      <c r="C1139" s="21">
        <v>5077</v>
      </c>
      <c r="D1139" s="7">
        <v>3846</v>
      </c>
      <c r="E1139" s="9" t="s">
        <v>58</v>
      </c>
      <c r="F1139" s="9"/>
      <c r="G1139" s="9"/>
      <c r="H1139" s="9"/>
      <c r="I1139" s="9"/>
      <c r="J1139" s="9"/>
      <c r="K1139" s="9"/>
      <c r="L1139" s="9" t="s">
        <v>61</v>
      </c>
      <c r="M1139" s="9">
        <v>7</v>
      </c>
      <c r="N1139" s="9" t="s">
        <v>78</v>
      </c>
      <c r="O1139" s="9" t="s">
        <v>105</v>
      </c>
      <c r="P1139" s="9">
        <v>1971</v>
      </c>
      <c r="Q1139" s="9">
        <v>1971</v>
      </c>
      <c r="R1139" s="9" t="s">
        <v>176</v>
      </c>
      <c r="S1139" s="9"/>
    </row>
    <row r="1140" spans="1:19" hidden="1" x14ac:dyDescent="0.35">
      <c r="A1140">
        <v>1139</v>
      </c>
      <c r="B1140" s="9">
        <v>71</v>
      </c>
      <c r="C1140" s="21">
        <v>5077</v>
      </c>
      <c r="D1140" s="20">
        <v>3299</v>
      </c>
      <c r="E1140" s="9" t="s">
        <v>58</v>
      </c>
      <c r="F1140" s="9"/>
      <c r="G1140" s="9"/>
      <c r="H1140" s="9"/>
      <c r="I1140" s="9"/>
      <c r="J1140" s="9"/>
      <c r="K1140" s="9"/>
      <c r="L1140" s="9" t="s">
        <v>61</v>
      </c>
      <c r="M1140" s="9">
        <v>7</v>
      </c>
      <c r="N1140" s="9" t="s">
        <v>446</v>
      </c>
      <c r="O1140" s="9" t="s">
        <v>105</v>
      </c>
      <c r="P1140" s="9">
        <v>1971</v>
      </c>
      <c r="Q1140" s="9">
        <v>1971</v>
      </c>
      <c r="R1140" s="9" t="s">
        <v>176</v>
      </c>
      <c r="S1140" s="9"/>
    </row>
    <row r="1141" spans="1:19" hidden="1" x14ac:dyDescent="0.35">
      <c r="A1141">
        <v>1140</v>
      </c>
      <c r="B1141" s="9">
        <v>71</v>
      </c>
      <c r="C1141" s="21">
        <v>5077</v>
      </c>
      <c r="D1141" s="7">
        <v>3658</v>
      </c>
      <c r="E1141" s="9" t="s">
        <v>58</v>
      </c>
      <c r="F1141" s="9"/>
      <c r="G1141" s="9"/>
      <c r="H1141" s="9"/>
      <c r="I1141" s="9"/>
      <c r="J1141" s="9"/>
      <c r="K1141" s="9"/>
      <c r="L1141" s="9" t="s">
        <v>61</v>
      </c>
      <c r="M1141" s="9">
        <v>7</v>
      </c>
      <c r="N1141" s="9" t="s">
        <v>78</v>
      </c>
      <c r="O1141" s="9" t="s">
        <v>105</v>
      </c>
      <c r="P1141" s="9">
        <v>1971</v>
      </c>
      <c r="Q1141" s="9">
        <v>1971</v>
      </c>
      <c r="R1141" s="9" t="s">
        <v>176</v>
      </c>
      <c r="S1141" s="9"/>
    </row>
    <row r="1142" spans="1:19" hidden="1" x14ac:dyDescent="0.35">
      <c r="A1142">
        <v>1141</v>
      </c>
      <c r="B1142" s="9">
        <v>71</v>
      </c>
      <c r="C1142" s="21">
        <v>5077</v>
      </c>
      <c r="D1142" s="7">
        <v>3288</v>
      </c>
      <c r="E1142" s="9" t="s">
        <v>58</v>
      </c>
      <c r="F1142" s="9"/>
      <c r="G1142" s="9"/>
      <c r="H1142" s="9"/>
      <c r="I1142" s="9"/>
      <c r="J1142" s="9"/>
      <c r="K1142" s="9"/>
      <c r="L1142" s="9" t="s">
        <v>61</v>
      </c>
      <c r="M1142" s="9">
        <v>7</v>
      </c>
      <c r="N1142" s="9" t="s">
        <v>78</v>
      </c>
      <c r="O1142" s="9" t="s">
        <v>105</v>
      </c>
      <c r="P1142" s="9">
        <v>1971</v>
      </c>
      <c r="Q1142" s="9">
        <v>1971</v>
      </c>
      <c r="R1142" s="9" t="s">
        <v>176</v>
      </c>
      <c r="S1142" s="9"/>
    </row>
    <row r="1143" spans="1:19" hidden="1" x14ac:dyDescent="0.35">
      <c r="A1143">
        <v>1142</v>
      </c>
      <c r="B1143" s="7">
        <v>72</v>
      </c>
      <c r="C1143" s="7">
        <v>19074</v>
      </c>
      <c r="D1143" s="7">
        <v>3295</v>
      </c>
      <c r="E1143" s="7" t="s">
        <v>131</v>
      </c>
      <c r="F1143" s="7"/>
      <c r="G1143" s="7"/>
      <c r="H1143" s="7">
        <v>1000</v>
      </c>
      <c r="I1143" s="7">
        <v>9999</v>
      </c>
      <c r="J1143" s="7" t="s">
        <v>59</v>
      </c>
      <c r="K1143" s="7" t="s">
        <v>686</v>
      </c>
      <c r="L1143" s="7"/>
      <c r="M1143" s="7"/>
      <c r="N1143" s="7"/>
      <c r="O1143" s="7" t="s">
        <v>105</v>
      </c>
      <c r="P1143" s="7">
        <v>1975</v>
      </c>
      <c r="Q1143" s="7">
        <v>1975</v>
      </c>
      <c r="R1143" s="7"/>
      <c r="S1143" s="7"/>
    </row>
    <row r="1144" spans="1:19" hidden="1" x14ac:dyDescent="0.35">
      <c r="A1144">
        <v>1143</v>
      </c>
      <c r="B1144" s="7">
        <v>72</v>
      </c>
      <c r="C1144" s="7">
        <v>19074</v>
      </c>
      <c r="D1144" s="7">
        <v>3294</v>
      </c>
      <c r="E1144" s="7" t="s">
        <v>131</v>
      </c>
      <c r="F1144" s="7"/>
      <c r="G1144" s="7"/>
      <c r="H1144" s="7"/>
      <c r="I1144" s="7"/>
      <c r="J1144" s="7"/>
      <c r="K1144" s="7"/>
      <c r="L1144" s="7"/>
      <c r="M1144" s="7"/>
      <c r="N1144" s="7" t="s">
        <v>684</v>
      </c>
      <c r="O1144" s="7" t="s">
        <v>105</v>
      </c>
      <c r="P1144" s="7">
        <v>1975</v>
      </c>
      <c r="Q1144" s="7">
        <v>1975</v>
      </c>
      <c r="R1144" s="7"/>
      <c r="S1144" s="7"/>
    </row>
    <row r="1145" spans="1:19" hidden="1" x14ac:dyDescent="0.35">
      <c r="A1145">
        <v>1144</v>
      </c>
      <c r="B1145" s="7">
        <v>73</v>
      </c>
      <c r="C1145" s="7">
        <v>8003</v>
      </c>
      <c r="D1145" s="7">
        <v>3957</v>
      </c>
      <c r="E1145" s="7" t="s">
        <v>1744</v>
      </c>
      <c r="F1145" s="7"/>
      <c r="G1145" s="7"/>
      <c r="H1145" s="7"/>
      <c r="I1145" s="7"/>
      <c r="J1145" s="7"/>
      <c r="K1145" s="7"/>
      <c r="L1145" s="7"/>
      <c r="M1145" s="7"/>
      <c r="N1145" s="7"/>
      <c r="O1145" s="7" t="s">
        <v>88</v>
      </c>
      <c r="P1145" s="7">
        <v>1976</v>
      </c>
      <c r="Q1145" s="7">
        <v>1976</v>
      </c>
      <c r="R1145" s="7"/>
      <c r="S1145" s="7"/>
    </row>
    <row r="1146" spans="1:19" hidden="1" x14ac:dyDescent="0.35">
      <c r="A1146">
        <v>1145</v>
      </c>
      <c r="B1146" s="7">
        <v>73</v>
      </c>
      <c r="C1146" s="7">
        <v>8002</v>
      </c>
      <c r="D1146" s="7">
        <v>3659</v>
      </c>
      <c r="E1146" s="7" t="s">
        <v>1744</v>
      </c>
      <c r="F1146" s="7"/>
      <c r="G1146" s="7"/>
      <c r="H1146" s="7"/>
      <c r="I1146" s="7"/>
      <c r="J1146" s="7"/>
      <c r="K1146" s="7"/>
      <c r="L1146" s="7"/>
      <c r="M1146" s="7"/>
      <c r="N1146" s="7"/>
      <c r="O1146" s="7" t="s">
        <v>88</v>
      </c>
      <c r="P1146" s="7">
        <v>1976</v>
      </c>
      <c r="Q1146" s="7">
        <v>1976</v>
      </c>
      <c r="R1146" s="7"/>
      <c r="S1146" s="7"/>
    </row>
    <row r="1147" spans="1:19" hidden="1" x14ac:dyDescent="0.35">
      <c r="A1147">
        <v>1146</v>
      </c>
      <c r="B1147" s="7">
        <v>73</v>
      </c>
      <c r="C1147" s="7">
        <v>8003</v>
      </c>
      <c r="D1147" s="7">
        <v>3659</v>
      </c>
      <c r="E1147" s="7" t="s">
        <v>58</v>
      </c>
      <c r="F1147" s="7">
        <v>70</v>
      </c>
      <c r="G1147" s="7">
        <v>70</v>
      </c>
      <c r="H1147" s="7"/>
      <c r="I1147" s="7"/>
      <c r="J1147" s="7" t="s">
        <v>59</v>
      </c>
      <c r="K1147" s="7" t="s">
        <v>60</v>
      </c>
      <c r="L1147" s="7" t="s">
        <v>61</v>
      </c>
      <c r="M1147" s="7"/>
      <c r="N1147" s="7"/>
      <c r="O1147" s="7" t="s">
        <v>88</v>
      </c>
      <c r="P1147" s="7">
        <v>1964</v>
      </c>
      <c r="Q1147" s="7">
        <v>1964</v>
      </c>
      <c r="R1147" s="7"/>
      <c r="S1147" s="7"/>
    </row>
    <row r="1148" spans="1:19" hidden="1" x14ac:dyDescent="0.35">
      <c r="A1148">
        <v>1147</v>
      </c>
      <c r="B1148" s="7">
        <v>73</v>
      </c>
      <c r="C1148" s="7">
        <v>8003</v>
      </c>
      <c r="D1148" s="7">
        <v>3659</v>
      </c>
      <c r="E1148" s="7" t="s">
        <v>58</v>
      </c>
      <c r="F1148" s="7">
        <v>140</v>
      </c>
      <c r="G1148" s="7">
        <v>140</v>
      </c>
      <c r="H1148" s="7"/>
      <c r="I1148" s="7"/>
      <c r="J1148" s="7" t="s">
        <v>59</v>
      </c>
      <c r="K1148" s="7" t="s">
        <v>60</v>
      </c>
      <c r="L1148" s="7" t="s">
        <v>61</v>
      </c>
      <c r="M1148" s="7"/>
      <c r="N1148" s="7"/>
      <c r="O1148" s="7" t="s">
        <v>88</v>
      </c>
      <c r="P1148" s="7">
        <v>1969</v>
      </c>
      <c r="Q1148" s="7">
        <v>1969</v>
      </c>
      <c r="R1148" s="7"/>
      <c r="S1148" s="7"/>
    </row>
    <row r="1149" spans="1:19" hidden="1" x14ac:dyDescent="0.35">
      <c r="A1149">
        <v>1148</v>
      </c>
      <c r="B1149" s="7">
        <v>73</v>
      </c>
      <c r="C1149" s="7">
        <v>8001</v>
      </c>
      <c r="D1149" s="7">
        <v>3294</v>
      </c>
      <c r="E1149" s="7" t="s">
        <v>58</v>
      </c>
      <c r="F1149" s="7">
        <v>40</v>
      </c>
      <c r="G1149" s="7">
        <v>40</v>
      </c>
      <c r="H1149" s="7"/>
      <c r="I1149" s="7"/>
      <c r="J1149" s="7" t="s">
        <v>59</v>
      </c>
      <c r="K1149" s="7" t="s">
        <v>60</v>
      </c>
      <c r="L1149" s="7" t="s">
        <v>61</v>
      </c>
      <c r="M1149" s="7">
        <v>5</v>
      </c>
      <c r="N1149" s="7"/>
      <c r="O1149" s="7" t="s">
        <v>62</v>
      </c>
      <c r="P1149" s="7">
        <v>1973</v>
      </c>
      <c r="Q1149" s="7">
        <v>1973</v>
      </c>
      <c r="R1149" s="7"/>
      <c r="S1149" s="7"/>
    </row>
    <row r="1150" spans="1:19" hidden="1" x14ac:dyDescent="0.35">
      <c r="A1150">
        <v>1149</v>
      </c>
      <c r="B1150" s="7">
        <v>73</v>
      </c>
      <c r="C1150" s="7">
        <v>8001</v>
      </c>
      <c r="D1150" s="7">
        <v>3294</v>
      </c>
      <c r="E1150" s="7" t="s">
        <v>58</v>
      </c>
      <c r="F1150" s="7">
        <v>100</v>
      </c>
      <c r="G1150" s="7">
        <v>200</v>
      </c>
      <c r="H1150" s="7"/>
      <c r="I1150" s="7"/>
      <c r="J1150" s="7" t="s">
        <v>59</v>
      </c>
      <c r="K1150" s="7" t="s">
        <v>60</v>
      </c>
      <c r="L1150" s="7" t="s">
        <v>1518</v>
      </c>
      <c r="M1150" s="7">
        <v>11</v>
      </c>
      <c r="N1150" s="7"/>
      <c r="O1150" s="7" t="s">
        <v>62</v>
      </c>
      <c r="P1150" s="7">
        <v>1973</v>
      </c>
      <c r="Q1150" s="7">
        <v>1973</v>
      </c>
      <c r="R1150" s="7"/>
      <c r="S1150" s="7"/>
    </row>
    <row r="1151" spans="1:19" hidden="1" x14ac:dyDescent="0.35">
      <c r="A1151">
        <v>1150</v>
      </c>
      <c r="B1151" s="7">
        <v>73</v>
      </c>
      <c r="C1151" s="7">
        <v>8002</v>
      </c>
      <c r="D1151" s="7">
        <v>3294</v>
      </c>
      <c r="E1151" s="7" t="s">
        <v>1744</v>
      </c>
      <c r="F1151" s="7"/>
      <c r="G1151" s="7"/>
      <c r="H1151" s="7"/>
      <c r="I1151" s="7"/>
      <c r="J1151" s="7"/>
      <c r="K1151" s="7"/>
      <c r="L1151" s="7"/>
      <c r="M1151" s="7"/>
      <c r="N1151" s="7"/>
      <c r="O1151" s="7" t="s">
        <v>88</v>
      </c>
      <c r="P1151" s="7">
        <v>1976</v>
      </c>
      <c r="Q1151" s="7">
        <v>1976</v>
      </c>
      <c r="R1151" s="7"/>
      <c r="S1151" s="7"/>
    </row>
    <row r="1152" spans="1:19" hidden="1" x14ac:dyDescent="0.35">
      <c r="A1152">
        <v>1151</v>
      </c>
      <c r="B1152" s="7">
        <v>73</v>
      </c>
      <c r="C1152" s="7">
        <v>8003</v>
      </c>
      <c r="D1152" s="7">
        <v>3294</v>
      </c>
      <c r="E1152" s="7" t="s">
        <v>58</v>
      </c>
      <c r="F1152" s="7">
        <v>3000</v>
      </c>
      <c r="G1152" s="7">
        <v>3000</v>
      </c>
      <c r="H1152" s="7"/>
      <c r="I1152" s="7"/>
      <c r="J1152" s="7" t="s">
        <v>59</v>
      </c>
      <c r="K1152" s="7" t="s">
        <v>60</v>
      </c>
      <c r="L1152" s="7" t="s">
        <v>61</v>
      </c>
      <c r="M1152" s="7"/>
      <c r="N1152" s="7"/>
      <c r="O1152" s="7" t="s">
        <v>88</v>
      </c>
      <c r="P1152" s="7">
        <v>1969</v>
      </c>
      <c r="Q1152" s="7">
        <v>1969</v>
      </c>
      <c r="R1152" s="7"/>
      <c r="S1152" s="7"/>
    </row>
    <row r="1153" spans="1:19" hidden="1" x14ac:dyDescent="0.35">
      <c r="A1153">
        <v>1152</v>
      </c>
      <c r="B1153" s="7">
        <v>73</v>
      </c>
      <c r="C1153" s="7">
        <v>8002</v>
      </c>
      <c r="D1153" s="7">
        <v>3920</v>
      </c>
      <c r="E1153" s="7" t="s">
        <v>1744</v>
      </c>
      <c r="F1153" s="7"/>
      <c r="G1153" s="7"/>
      <c r="H1153" s="7"/>
      <c r="I1153" s="7"/>
      <c r="J1153" s="7"/>
      <c r="K1153" s="7"/>
      <c r="L1153" s="7"/>
      <c r="M1153" s="7"/>
      <c r="N1153" s="7"/>
      <c r="O1153" s="7" t="s">
        <v>88</v>
      </c>
      <c r="P1153" s="7">
        <v>1976</v>
      </c>
      <c r="Q1153" s="7">
        <v>1976</v>
      </c>
      <c r="R1153" s="7"/>
      <c r="S1153" s="7"/>
    </row>
    <row r="1154" spans="1:19" hidden="1" x14ac:dyDescent="0.35">
      <c r="A1154">
        <v>1153</v>
      </c>
      <c r="B1154" s="7">
        <v>73</v>
      </c>
      <c r="C1154" s="7">
        <v>8003</v>
      </c>
      <c r="D1154" s="7">
        <v>3920</v>
      </c>
      <c r="E1154" s="7" t="s">
        <v>58</v>
      </c>
      <c r="F1154" s="7">
        <v>50</v>
      </c>
      <c r="G1154" s="7">
        <v>50</v>
      </c>
      <c r="H1154" s="7"/>
      <c r="I1154" s="7"/>
      <c r="J1154" s="7" t="s">
        <v>59</v>
      </c>
      <c r="K1154" s="7" t="s">
        <v>60</v>
      </c>
      <c r="L1154" s="7" t="s">
        <v>61</v>
      </c>
      <c r="M1154" s="7"/>
      <c r="N1154" s="7"/>
      <c r="O1154" s="7" t="s">
        <v>88</v>
      </c>
      <c r="P1154" s="7">
        <v>1969</v>
      </c>
      <c r="Q1154" s="7">
        <v>1969</v>
      </c>
      <c r="R1154" s="7"/>
      <c r="S1154" s="7"/>
    </row>
    <row r="1155" spans="1:19" hidden="1" x14ac:dyDescent="0.35">
      <c r="A1155">
        <v>1154</v>
      </c>
      <c r="B1155" s="7">
        <v>73</v>
      </c>
      <c r="C1155" s="7">
        <v>8002</v>
      </c>
      <c r="D1155" s="20">
        <v>3935</v>
      </c>
      <c r="E1155" s="7" t="s">
        <v>1744</v>
      </c>
      <c r="F1155" s="7"/>
      <c r="G1155" s="7"/>
      <c r="H1155" s="7"/>
      <c r="I1155" s="7"/>
      <c r="J1155" s="7"/>
      <c r="K1155" s="7"/>
      <c r="L1155" s="7"/>
      <c r="M1155" s="7"/>
      <c r="N1155" s="7"/>
      <c r="O1155" s="7" t="s">
        <v>88</v>
      </c>
      <c r="P1155" s="7">
        <v>1976</v>
      </c>
      <c r="Q1155" s="7">
        <v>1976</v>
      </c>
      <c r="R1155" s="7"/>
      <c r="S1155" s="7"/>
    </row>
    <row r="1156" spans="1:19" hidden="1" x14ac:dyDescent="0.35">
      <c r="A1156">
        <v>1155</v>
      </c>
      <c r="B1156" s="7">
        <v>73</v>
      </c>
      <c r="C1156" s="7">
        <v>8003</v>
      </c>
      <c r="D1156" s="20">
        <v>3935</v>
      </c>
      <c r="E1156" s="7" t="s">
        <v>58</v>
      </c>
      <c r="F1156" s="7">
        <v>25</v>
      </c>
      <c r="G1156" s="7">
        <v>30</v>
      </c>
      <c r="H1156" s="7"/>
      <c r="I1156" s="7"/>
      <c r="J1156" s="7" t="s">
        <v>59</v>
      </c>
      <c r="K1156" s="7" t="s">
        <v>60</v>
      </c>
      <c r="L1156" s="7" t="s">
        <v>61</v>
      </c>
      <c r="M1156" s="7"/>
      <c r="N1156" s="7"/>
      <c r="O1156" s="7" t="s">
        <v>88</v>
      </c>
      <c r="P1156" s="7">
        <v>1973</v>
      </c>
      <c r="Q1156" s="7">
        <v>1973</v>
      </c>
      <c r="R1156" s="7"/>
      <c r="S1156" s="7"/>
    </row>
    <row r="1157" spans="1:19" hidden="1" x14ac:dyDescent="0.35">
      <c r="A1157">
        <v>1156</v>
      </c>
      <c r="B1157" s="7">
        <v>73</v>
      </c>
      <c r="C1157" s="7">
        <v>8002</v>
      </c>
      <c r="D1157" s="7">
        <v>3298</v>
      </c>
      <c r="E1157" s="7" t="s">
        <v>58</v>
      </c>
      <c r="F1157" s="7">
        <v>40</v>
      </c>
      <c r="G1157" s="7">
        <v>40</v>
      </c>
      <c r="H1157" s="7"/>
      <c r="I1157" s="7"/>
      <c r="J1157" s="7" t="s">
        <v>59</v>
      </c>
      <c r="K1157" s="7" t="s">
        <v>60</v>
      </c>
      <c r="L1157" s="7" t="s">
        <v>61</v>
      </c>
      <c r="M1157" s="7"/>
      <c r="N1157" s="7"/>
      <c r="O1157" s="7" t="s">
        <v>88</v>
      </c>
      <c r="P1157" s="7">
        <v>1969</v>
      </c>
      <c r="Q1157" s="7">
        <v>1969</v>
      </c>
      <c r="R1157" s="7"/>
      <c r="S1157" s="7"/>
    </row>
    <row r="1158" spans="1:19" hidden="1" x14ac:dyDescent="0.35">
      <c r="A1158">
        <v>1157</v>
      </c>
      <c r="B1158" s="7">
        <v>73</v>
      </c>
      <c r="C1158" s="7">
        <v>8002</v>
      </c>
      <c r="D1158" s="7">
        <v>3298</v>
      </c>
      <c r="E1158" s="7" t="s">
        <v>58</v>
      </c>
      <c r="F1158" s="7"/>
      <c r="G1158" s="7"/>
      <c r="H1158" s="7"/>
      <c r="I1158" s="7"/>
      <c r="J1158" s="7"/>
      <c r="K1158" s="7"/>
      <c r="L1158" s="7"/>
      <c r="M1158" s="7"/>
      <c r="N1158" s="7" t="s">
        <v>90</v>
      </c>
      <c r="O1158" s="7" t="s">
        <v>88</v>
      </c>
      <c r="P1158" s="7">
        <v>1859</v>
      </c>
      <c r="Q1158" s="7">
        <v>1859</v>
      </c>
      <c r="R1158" s="7"/>
      <c r="S1158" s="7"/>
    </row>
    <row r="1159" spans="1:19" hidden="1" x14ac:dyDescent="0.35">
      <c r="A1159">
        <v>1158</v>
      </c>
      <c r="B1159" s="7">
        <v>73</v>
      </c>
      <c r="C1159" s="7">
        <v>8002</v>
      </c>
      <c r="D1159" s="20">
        <v>3845</v>
      </c>
      <c r="E1159" s="7" t="s">
        <v>1744</v>
      </c>
      <c r="F1159" s="7"/>
      <c r="G1159" s="7"/>
      <c r="H1159" s="7"/>
      <c r="I1159" s="7"/>
      <c r="J1159" s="7"/>
      <c r="K1159" s="7"/>
      <c r="L1159" s="7"/>
      <c r="M1159" s="7"/>
      <c r="N1159" s="7"/>
      <c r="O1159" s="7" t="s">
        <v>88</v>
      </c>
      <c r="P1159" s="7">
        <v>1962</v>
      </c>
      <c r="Q1159" s="7">
        <v>1962</v>
      </c>
      <c r="R1159" s="7"/>
      <c r="S1159" s="7"/>
    </row>
    <row r="1160" spans="1:19" hidden="1" x14ac:dyDescent="0.35">
      <c r="A1160">
        <v>1159</v>
      </c>
      <c r="B1160" s="7">
        <v>73</v>
      </c>
      <c r="C1160" s="7">
        <v>8000</v>
      </c>
      <c r="D1160" s="7">
        <v>3286</v>
      </c>
      <c r="E1160" s="7" t="s">
        <v>709</v>
      </c>
      <c r="F1160" s="7">
        <v>200</v>
      </c>
      <c r="G1160" s="7">
        <v>200</v>
      </c>
      <c r="H1160" s="7"/>
      <c r="I1160" s="7"/>
      <c r="J1160" s="7" t="s">
        <v>59</v>
      </c>
      <c r="K1160" s="7" t="s">
        <v>60</v>
      </c>
      <c r="L1160" s="7" t="s">
        <v>61</v>
      </c>
      <c r="M1160" s="7">
        <v>3</v>
      </c>
      <c r="N1160" s="7"/>
      <c r="O1160" s="7" t="s">
        <v>62</v>
      </c>
      <c r="P1160" s="7">
        <v>1964</v>
      </c>
      <c r="Q1160" s="7">
        <v>1964</v>
      </c>
      <c r="R1160" s="7" t="s">
        <v>711</v>
      </c>
      <c r="S1160" s="7"/>
    </row>
    <row r="1161" spans="1:19" hidden="1" x14ac:dyDescent="0.35">
      <c r="A1161">
        <v>1160</v>
      </c>
      <c r="B1161" s="7">
        <v>73</v>
      </c>
      <c r="C1161" s="7">
        <v>8001</v>
      </c>
      <c r="D1161" s="7">
        <v>3286</v>
      </c>
      <c r="E1161" s="7" t="s">
        <v>58</v>
      </c>
      <c r="F1161" s="7">
        <v>80</v>
      </c>
      <c r="G1161" s="7">
        <v>80</v>
      </c>
      <c r="H1161" s="7"/>
      <c r="I1161" s="7"/>
      <c r="J1161" s="7" t="s">
        <v>59</v>
      </c>
      <c r="K1161" s="7" t="s">
        <v>60</v>
      </c>
      <c r="L1161" s="7" t="s">
        <v>61</v>
      </c>
      <c r="M1161" s="7">
        <v>5</v>
      </c>
      <c r="N1161" s="7"/>
      <c r="O1161" s="7" t="s">
        <v>62</v>
      </c>
      <c r="P1161" s="7">
        <v>1973</v>
      </c>
      <c r="Q1161" s="7">
        <v>1973</v>
      </c>
      <c r="R1161" s="7" t="s">
        <v>713</v>
      </c>
      <c r="S1161" s="7"/>
    </row>
    <row r="1162" spans="1:19" hidden="1" x14ac:dyDescent="0.35">
      <c r="A1162">
        <v>1161</v>
      </c>
      <c r="B1162" s="7">
        <v>73</v>
      </c>
      <c r="C1162" s="7">
        <v>8002</v>
      </c>
      <c r="D1162" s="7">
        <v>3286</v>
      </c>
      <c r="E1162" s="7" t="s">
        <v>1744</v>
      </c>
      <c r="F1162" s="7"/>
      <c r="G1162" s="7"/>
      <c r="H1162" s="7"/>
      <c r="I1162" s="7"/>
      <c r="J1162" s="7"/>
      <c r="K1162" s="7"/>
      <c r="L1162" s="7"/>
      <c r="M1162" s="7"/>
      <c r="N1162" s="7" t="s">
        <v>205</v>
      </c>
      <c r="O1162" s="7" t="s">
        <v>88</v>
      </c>
      <c r="P1162" s="7">
        <v>1976</v>
      </c>
      <c r="Q1162" s="7">
        <v>1976</v>
      </c>
      <c r="R1162" s="7" t="s">
        <v>719</v>
      </c>
      <c r="S1162" s="7"/>
    </row>
    <row r="1163" spans="1:19" hidden="1" x14ac:dyDescent="0.35">
      <c r="A1163">
        <v>1162</v>
      </c>
      <c r="B1163" s="7">
        <v>73</v>
      </c>
      <c r="C1163" s="7">
        <v>8003</v>
      </c>
      <c r="D1163" s="7">
        <v>3286</v>
      </c>
      <c r="E1163" s="7" t="s">
        <v>58</v>
      </c>
      <c r="F1163" s="7">
        <v>200</v>
      </c>
      <c r="G1163" s="7">
        <v>200</v>
      </c>
      <c r="H1163" s="7"/>
      <c r="I1163" s="7"/>
      <c r="J1163" s="7" t="s">
        <v>59</v>
      </c>
      <c r="K1163" s="7" t="s">
        <v>60</v>
      </c>
      <c r="L1163" s="7" t="s">
        <v>61</v>
      </c>
      <c r="M1163" s="7"/>
      <c r="N1163" s="7"/>
      <c r="O1163" s="7" t="s">
        <v>88</v>
      </c>
      <c r="P1163" s="7">
        <v>1969</v>
      </c>
      <c r="Q1163" s="7">
        <v>1969</v>
      </c>
      <c r="R1163" s="7"/>
      <c r="S1163" s="7"/>
    </row>
    <row r="1164" spans="1:19" hidden="1" x14ac:dyDescent="0.35">
      <c r="A1164">
        <v>1163</v>
      </c>
      <c r="B1164" s="7">
        <v>73</v>
      </c>
      <c r="C1164" s="7">
        <v>8002</v>
      </c>
      <c r="D1164" s="20">
        <v>32652</v>
      </c>
      <c r="E1164" s="7" t="s">
        <v>709</v>
      </c>
      <c r="F1164" s="7"/>
      <c r="G1164" s="7"/>
      <c r="H1164" s="7"/>
      <c r="I1164" s="7"/>
      <c r="J1164" s="7"/>
      <c r="K1164" s="7"/>
      <c r="L1164" s="7"/>
      <c r="M1164" s="7"/>
      <c r="N1164" s="7" t="s">
        <v>1713</v>
      </c>
      <c r="O1164" s="7" t="s">
        <v>88</v>
      </c>
      <c r="P1164" s="7">
        <v>1969</v>
      </c>
      <c r="Q1164" s="7">
        <v>1969</v>
      </c>
      <c r="R1164" s="7"/>
      <c r="S1164" s="7"/>
    </row>
    <row r="1165" spans="1:19" hidden="1" x14ac:dyDescent="0.35">
      <c r="A1165">
        <v>1164</v>
      </c>
      <c r="B1165" s="7">
        <v>73</v>
      </c>
      <c r="C1165" s="7">
        <v>8003</v>
      </c>
      <c r="D1165" s="20">
        <v>32652</v>
      </c>
      <c r="E1165" s="7" t="s">
        <v>709</v>
      </c>
      <c r="F1165" s="7"/>
      <c r="G1165" s="7"/>
      <c r="H1165" s="7"/>
      <c r="I1165" s="7"/>
      <c r="J1165" s="7"/>
      <c r="K1165" s="7"/>
      <c r="L1165" s="7"/>
      <c r="M1165" s="7"/>
      <c r="N1165" s="7" t="s">
        <v>1521</v>
      </c>
      <c r="O1165" s="7" t="s">
        <v>62</v>
      </c>
      <c r="P1165" s="7">
        <v>1969</v>
      </c>
      <c r="Q1165" s="7">
        <v>1969</v>
      </c>
      <c r="R1165" s="7"/>
      <c r="S1165" s="7"/>
    </row>
    <row r="1166" spans="1:19" hidden="1" x14ac:dyDescent="0.35">
      <c r="A1166">
        <v>1165</v>
      </c>
      <c r="B1166" s="7">
        <v>73</v>
      </c>
      <c r="C1166" s="7">
        <v>8002</v>
      </c>
      <c r="D1166" s="7">
        <v>3658</v>
      </c>
      <c r="E1166" s="7" t="s">
        <v>1744</v>
      </c>
      <c r="F1166" s="7"/>
      <c r="G1166" s="7"/>
      <c r="H1166" s="7"/>
      <c r="I1166" s="7"/>
      <c r="J1166" s="7"/>
      <c r="K1166" s="7"/>
      <c r="L1166" s="7"/>
      <c r="M1166" s="7"/>
      <c r="N1166" s="7"/>
      <c r="O1166" s="7" t="s">
        <v>88</v>
      </c>
      <c r="P1166" s="7">
        <v>1976</v>
      </c>
      <c r="Q1166" s="7">
        <v>1976</v>
      </c>
      <c r="R1166" s="7"/>
      <c r="S1166" s="7"/>
    </row>
    <row r="1167" spans="1:19" hidden="1" x14ac:dyDescent="0.35">
      <c r="A1167">
        <v>1166</v>
      </c>
      <c r="B1167" s="7">
        <v>73</v>
      </c>
      <c r="C1167" s="7">
        <v>8003</v>
      </c>
      <c r="D1167" s="7">
        <v>3658</v>
      </c>
      <c r="E1167" s="7" t="s">
        <v>58</v>
      </c>
      <c r="F1167" s="7">
        <v>2</v>
      </c>
      <c r="G1167" s="7">
        <v>2</v>
      </c>
      <c r="H1167" s="7"/>
      <c r="I1167" s="7"/>
      <c r="J1167" s="7" t="s">
        <v>59</v>
      </c>
      <c r="K1167" s="7" t="s">
        <v>60</v>
      </c>
      <c r="L1167" s="7" t="s">
        <v>61</v>
      </c>
      <c r="M1167" s="7"/>
      <c r="N1167" s="7"/>
      <c r="O1167" s="7" t="s">
        <v>88</v>
      </c>
      <c r="P1167" s="7">
        <v>1973</v>
      </c>
      <c r="Q1167" s="7">
        <v>1973</v>
      </c>
      <c r="R1167" s="7"/>
      <c r="S1167" s="7"/>
    </row>
    <row r="1168" spans="1:19" hidden="1" x14ac:dyDescent="0.35">
      <c r="A1168">
        <v>1167</v>
      </c>
      <c r="B1168" s="7">
        <v>73</v>
      </c>
      <c r="C1168" s="7">
        <v>8002</v>
      </c>
      <c r="D1168" s="7">
        <v>3649</v>
      </c>
      <c r="E1168" s="7" t="s">
        <v>58</v>
      </c>
      <c r="F1168" s="7">
        <v>125</v>
      </c>
      <c r="G1168" s="7">
        <v>125</v>
      </c>
      <c r="H1168" s="7"/>
      <c r="I1168" s="7"/>
      <c r="J1168" s="7" t="s">
        <v>59</v>
      </c>
      <c r="K1168" s="7" t="s">
        <v>60</v>
      </c>
      <c r="L1168" s="7" t="s">
        <v>61</v>
      </c>
      <c r="M1168" s="7"/>
      <c r="N1168" s="7"/>
      <c r="O1168" s="7" t="s">
        <v>62</v>
      </c>
      <c r="P1168" s="7">
        <v>1969</v>
      </c>
      <c r="Q1168" s="7">
        <v>1969</v>
      </c>
      <c r="R1168" s="7"/>
      <c r="S1168" s="7"/>
    </row>
    <row r="1169" spans="1:19" hidden="1" x14ac:dyDescent="0.35">
      <c r="A1169">
        <v>1168</v>
      </c>
      <c r="B1169" s="7">
        <v>73</v>
      </c>
      <c r="C1169" s="7">
        <v>8002</v>
      </c>
      <c r="D1169" s="7">
        <v>3649</v>
      </c>
      <c r="E1169" s="7" t="s">
        <v>58</v>
      </c>
      <c r="F1169" s="7"/>
      <c r="G1169" s="7"/>
      <c r="H1169" s="7"/>
      <c r="I1169" s="7"/>
      <c r="J1169" s="7"/>
      <c r="K1169" s="7"/>
      <c r="L1169" s="7"/>
      <c r="M1169" s="7">
        <v>3</v>
      </c>
      <c r="N1169" s="7" t="s">
        <v>90</v>
      </c>
      <c r="O1169" s="7" t="s">
        <v>88</v>
      </c>
      <c r="P1169" s="7">
        <v>1859</v>
      </c>
      <c r="Q1169" s="7">
        <v>1859</v>
      </c>
      <c r="R1169" s="7"/>
      <c r="S1169" s="7"/>
    </row>
    <row r="1170" spans="1:19" hidden="1" x14ac:dyDescent="0.35">
      <c r="A1170">
        <v>1169</v>
      </c>
      <c r="B1170" s="7">
        <v>73</v>
      </c>
      <c r="C1170" s="7">
        <v>8003</v>
      </c>
      <c r="D1170" s="7">
        <v>3649</v>
      </c>
      <c r="E1170" s="7" t="s">
        <v>58</v>
      </c>
      <c r="F1170" s="7">
        <v>50</v>
      </c>
      <c r="G1170" s="7">
        <v>50</v>
      </c>
      <c r="H1170" s="7"/>
      <c r="I1170" s="7"/>
      <c r="J1170" s="7" t="s">
        <v>59</v>
      </c>
      <c r="K1170" s="7" t="s">
        <v>60</v>
      </c>
      <c r="L1170" s="7" t="s">
        <v>61</v>
      </c>
      <c r="M1170" s="7"/>
      <c r="N1170" s="7"/>
      <c r="O1170" s="7" t="s">
        <v>88</v>
      </c>
      <c r="P1170" s="7">
        <v>1964</v>
      </c>
      <c r="Q1170" s="7">
        <v>1964</v>
      </c>
      <c r="R1170" s="7"/>
      <c r="S1170" s="7"/>
    </row>
    <row r="1171" spans="1:19" hidden="1" x14ac:dyDescent="0.35">
      <c r="A1171">
        <v>1170</v>
      </c>
      <c r="B1171" s="7">
        <v>73</v>
      </c>
      <c r="C1171" s="7">
        <v>8003</v>
      </c>
      <c r="D1171" s="7">
        <v>3649</v>
      </c>
      <c r="E1171" s="7" t="s">
        <v>58</v>
      </c>
      <c r="F1171" s="7">
        <v>75</v>
      </c>
      <c r="G1171" s="7">
        <v>75</v>
      </c>
      <c r="H1171" s="7"/>
      <c r="I1171" s="7"/>
      <c r="J1171" s="7" t="s">
        <v>59</v>
      </c>
      <c r="K1171" s="7" t="s">
        <v>60</v>
      </c>
      <c r="L1171" s="7" t="s">
        <v>61</v>
      </c>
      <c r="M1171" s="7"/>
      <c r="N1171" s="7"/>
      <c r="O1171" s="7" t="s">
        <v>88</v>
      </c>
      <c r="P1171" s="7">
        <v>1969</v>
      </c>
      <c r="Q1171" s="7">
        <v>1969</v>
      </c>
      <c r="R1171" s="7"/>
      <c r="S1171" s="7"/>
    </row>
    <row r="1172" spans="1:19" hidden="1" x14ac:dyDescent="0.35">
      <c r="A1172">
        <v>1171</v>
      </c>
      <c r="B1172" s="7">
        <v>73</v>
      </c>
      <c r="C1172" s="7">
        <v>8002</v>
      </c>
      <c r="D1172" s="7">
        <v>3288</v>
      </c>
      <c r="E1172" s="7" t="s">
        <v>1744</v>
      </c>
      <c r="F1172" s="7"/>
      <c r="G1172" s="7"/>
      <c r="H1172" s="7"/>
      <c r="I1172" s="7"/>
      <c r="J1172" s="7"/>
      <c r="K1172" s="7"/>
      <c r="L1172" s="7"/>
      <c r="M1172" s="7"/>
      <c r="N1172" s="7" t="s">
        <v>205</v>
      </c>
      <c r="O1172" s="7" t="s">
        <v>88</v>
      </c>
      <c r="P1172" s="7">
        <v>1969</v>
      </c>
      <c r="Q1172" s="7">
        <v>1969</v>
      </c>
      <c r="R1172" s="7"/>
      <c r="S1172" s="7"/>
    </row>
    <row r="1173" spans="1:19" hidden="1" x14ac:dyDescent="0.35">
      <c r="A1173">
        <v>1172</v>
      </c>
      <c r="B1173" s="7">
        <v>73</v>
      </c>
      <c r="C1173" s="7">
        <v>8003</v>
      </c>
      <c r="D1173" s="7">
        <v>3288</v>
      </c>
      <c r="E1173" s="7" t="s">
        <v>58</v>
      </c>
      <c r="F1173" s="7">
        <v>150000</v>
      </c>
      <c r="G1173" s="7">
        <v>150000</v>
      </c>
      <c r="H1173" s="7"/>
      <c r="I1173" s="7"/>
      <c r="J1173" s="7" t="s">
        <v>118</v>
      </c>
      <c r="K1173" s="7" t="s">
        <v>60</v>
      </c>
      <c r="L1173" s="7" t="s">
        <v>61</v>
      </c>
      <c r="M1173" s="7"/>
      <c r="N1173" s="7"/>
      <c r="O1173" s="7" t="s">
        <v>88</v>
      </c>
      <c r="P1173" s="7">
        <v>1969</v>
      </c>
      <c r="Q1173" s="7">
        <v>1969</v>
      </c>
      <c r="R1173" s="7"/>
      <c r="S1173" s="7"/>
    </row>
    <row r="1174" spans="1:19" hidden="1" x14ac:dyDescent="0.35">
      <c r="A1174">
        <v>1173</v>
      </c>
      <c r="B1174" s="7">
        <v>73</v>
      </c>
      <c r="C1174" s="7">
        <v>8002</v>
      </c>
      <c r="D1174" s="20">
        <v>3928</v>
      </c>
      <c r="E1174" s="7" t="s">
        <v>58</v>
      </c>
      <c r="F1174" s="7"/>
      <c r="G1174" s="7"/>
      <c r="H1174" s="7"/>
      <c r="I1174" s="7"/>
      <c r="J1174" s="7"/>
      <c r="K1174" s="7"/>
      <c r="L1174" s="7"/>
      <c r="M1174" s="7"/>
      <c r="N1174" s="7" t="s">
        <v>1521</v>
      </c>
      <c r="O1174" s="7" t="s">
        <v>88</v>
      </c>
      <c r="P1174" s="7">
        <v>1969</v>
      </c>
      <c r="Q1174" s="7">
        <v>1969</v>
      </c>
      <c r="R1174" s="7"/>
      <c r="S1174" s="7"/>
    </row>
    <row r="1175" spans="1:19" hidden="1" x14ac:dyDescent="0.35">
      <c r="A1175">
        <v>1174</v>
      </c>
      <c r="B1175" s="7">
        <v>73</v>
      </c>
      <c r="C1175" s="7">
        <v>8003</v>
      </c>
      <c r="D1175" s="20">
        <v>3928</v>
      </c>
      <c r="E1175" s="7" t="s">
        <v>58</v>
      </c>
      <c r="F1175" s="7">
        <v>3000</v>
      </c>
      <c r="G1175" s="7">
        <v>3000</v>
      </c>
      <c r="H1175" s="7"/>
      <c r="I1175" s="7"/>
      <c r="J1175" s="7" t="s">
        <v>59</v>
      </c>
      <c r="K1175" s="7" t="s">
        <v>60</v>
      </c>
      <c r="L1175" s="7" t="s">
        <v>61</v>
      </c>
      <c r="M1175" s="7"/>
      <c r="N1175" s="7" t="s">
        <v>684</v>
      </c>
      <c r="O1175" s="7" t="s">
        <v>88</v>
      </c>
      <c r="P1175" s="7">
        <v>1969</v>
      </c>
      <c r="Q1175" s="7">
        <v>1969</v>
      </c>
      <c r="R1175" s="7"/>
      <c r="S1175" s="7"/>
    </row>
    <row r="1176" spans="1:19" hidden="1" x14ac:dyDescent="0.35">
      <c r="A1176">
        <v>1175</v>
      </c>
      <c r="B1176" s="7">
        <v>73</v>
      </c>
      <c r="C1176" s="11">
        <v>1007</v>
      </c>
      <c r="D1176" s="20">
        <v>32228</v>
      </c>
      <c r="E1176" s="11" t="s">
        <v>58</v>
      </c>
      <c r="F1176" s="11">
        <v>200</v>
      </c>
      <c r="G1176" s="11">
        <v>200</v>
      </c>
      <c r="H1176" s="11"/>
      <c r="I1176" s="11"/>
      <c r="J1176" s="11" t="s">
        <v>59</v>
      </c>
      <c r="K1176" s="11" t="s">
        <v>60</v>
      </c>
      <c r="L1176" s="11" t="s">
        <v>61</v>
      </c>
      <c r="M1176" s="11"/>
      <c r="N1176" s="11"/>
      <c r="O1176" s="11" t="s">
        <v>62</v>
      </c>
      <c r="P1176" s="11">
        <v>1976</v>
      </c>
      <c r="Q1176" s="11">
        <v>1976</v>
      </c>
      <c r="R1176" s="11"/>
      <c r="S1176" s="11"/>
    </row>
    <row r="1177" spans="1:19" hidden="1" x14ac:dyDescent="0.35">
      <c r="A1177">
        <v>1176</v>
      </c>
      <c r="B1177" s="7">
        <v>74</v>
      </c>
      <c r="C1177" s="7">
        <v>19017</v>
      </c>
      <c r="D1177" s="7">
        <v>3268</v>
      </c>
      <c r="E1177" s="7" t="s">
        <v>295</v>
      </c>
      <c r="F1177" s="7">
        <v>2</v>
      </c>
      <c r="G1177" s="7">
        <v>2</v>
      </c>
      <c r="H1177" s="7"/>
      <c r="I1177" s="7"/>
      <c r="J1177" s="7" t="s">
        <v>59</v>
      </c>
      <c r="K1177" s="7" t="s">
        <v>121</v>
      </c>
      <c r="L1177" s="7" t="s">
        <v>686</v>
      </c>
      <c r="M1177" s="7">
        <v>3</v>
      </c>
      <c r="N1177" s="7"/>
      <c r="O1177" s="7" t="s">
        <v>62</v>
      </c>
      <c r="P1177" s="7">
        <v>1976</v>
      </c>
      <c r="Q1177" s="7">
        <v>1976</v>
      </c>
      <c r="R1177" s="7"/>
      <c r="S1177" s="7"/>
    </row>
    <row r="1178" spans="1:19" hidden="1" x14ac:dyDescent="0.35">
      <c r="A1178">
        <v>1177</v>
      </c>
      <c r="B1178" s="7">
        <v>74</v>
      </c>
      <c r="C1178" s="7">
        <v>19017</v>
      </c>
      <c r="D1178" s="7">
        <v>3263</v>
      </c>
      <c r="E1178" s="7" t="s">
        <v>295</v>
      </c>
      <c r="F1178" s="7">
        <v>3</v>
      </c>
      <c r="G1178" s="7">
        <v>3</v>
      </c>
      <c r="H1178" s="7"/>
      <c r="I1178" s="7"/>
      <c r="J1178" s="7" t="s">
        <v>59</v>
      </c>
      <c r="K1178" s="7" t="s">
        <v>121</v>
      </c>
      <c r="L1178" s="7" t="s">
        <v>686</v>
      </c>
      <c r="M1178" s="7">
        <v>3</v>
      </c>
      <c r="N1178" s="7"/>
      <c r="O1178" s="7" t="s">
        <v>62</v>
      </c>
      <c r="P1178" s="7">
        <v>1976</v>
      </c>
      <c r="Q1178" s="7">
        <v>1976</v>
      </c>
      <c r="R1178" s="7"/>
      <c r="S1178" s="7"/>
    </row>
    <row r="1179" spans="1:19" hidden="1" x14ac:dyDescent="0.35">
      <c r="A1179">
        <v>1178</v>
      </c>
      <c r="B1179" s="7">
        <v>74</v>
      </c>
      <c r="C1179" s="7">
        <v>19017</v>
      </c>
      <c r="D1179" s="7">
        <v>3262</v>
      </c>
      <c r="E1179" s="7" t="s">
        <v>295</v>
      </c>
      <c r="F1179" s="7">
        <v>40</v>
      </c>
      <c r="G1179" s="7">
        <v>40</v>
      </c>
      <c r="H1179" s="7"/>
      <c r="I1179" s="7"/>
      <c r="J1179" s="7" t="s">
        <v>59</v>
      </c>
      <c r="K1179" s="7" t="s">
        <v>121</v>
      </c>
      <c r="L1179" s="7" t="s">
        <v>686</v>
      </c>
      <c r="M1179" s="7">
        <v>3</v>
      </c>
      <c r="N1179" s="7"/>
      <c r="O1179" s="7" t="s">
        <v>62</v>
      </c>
      <c r="P1179" s="7">
        <v>1976</v>
      </c>
      <c r="Q1179" s="7">
        <v>1976</v>
      </c>
      <c r="R1179" s="7"/>
      <c r="S1179" s="7"/>
    </row>
    <row r="1180" spans="1:19" hidden="1" x14ac:dyDescent="0.35">
      <c r="A1180">
        <v>1179</v>
      </c>
      <c r="B1180" s="7">
        <v>74</v>
      </c>
      <c r="C1180" s="7">
        <v>19017</v>
      </c>
      <c r="D1180" s="7">
        <v>3276</v>
      </c>
      <c r="E1180" s="7" t="s">
        <v>295</v>
      </c>
      <c r="F1180" s="7">
        <v>120</v>
      </c>
      <c r="G1180" s="7">
        <v>120</v>
      </c>
      <c r="H1180" s="7"/>
      <c r="I1180" s="7"/>
      <c r="J1180" s="7" t="s">
        <v>59</v>
      </c>
      <c r="K1180" s="7" t="s">
        <v>121</v>
      </c>
      <c r="L1180" s="7" t="s">
        <v>686</v>
      </c>
      <c r="M1180" s="7">
        <v>3</v>
      </c>
      <c r="N1180" s="7"/>
      <c r="O1180" s="7" t="s">
        <v>62</v>
      </c>
      <c r="P1180" s="7">
        <v>1976</v>
      </c>
      <c r="Q1180" s="7">
        <v>1976</v>
      </c>
      <c r="R1180" s="7"/>
      <c r="S1180" s="7"/>
    </row>
    <row r="1181" spans="1:19" hidden="1" x14ac:dyDescent="0.35">
      <c r="A1181">
        <v>1180</v>
      </c>
      <c r="B1181" s="7">
        <v>75</v>
      </c>
      <c r="C1181" s="7">
        <v>24028</v>
      </c>
      <c r="D1181" s="7">
        <v>3295</v>
      </c>
      <c r="E1181" s="7" t="s">
        <v>295</v>
      </c>
      <c r="F1181" s="7">
        <v>10</v>
      </c>
      <c r="G1181" s="7">
        <v>10</v>
      </c>
      <c r="H1181" s="7"/>
      <c r="I1181" s="7"/>
      <c r="J1181" s="7" t="s">
        <v>59</v>
      </c>
      <c r="K1181" s="7" t="s">
        <v>121</v>
      </c>
      <c r="L1181" s="7" t="s">
        <v>686</v>
      </c>
      <c r="M1181" s="7">
        <v>4</v>
      </c>
      <c r="N1181" s="7"/>
      <c r="O1181" s="7" t="s">
        <v>88</v>
      </c>
      <c r="P1181" s="7">
        <v>1880</v>
      </c>
      <c r="Q1181" s="7">
        <v>1974</v>
      </c>
      <c r="R1181" s="7"/>
      <c r="S1181" s="7"/>
    </row>
    <row r="1182" spans="1:19" hidden="1" x14ac:dyDescent="0.35">
      <c r="A1182">
        <v>1181</v>
      </c>
      <c r="B1182" s="7">
        <v>75</v>
      </c>
      <c r="C1182" s="7">
        <v>24028</v>
      </c>
      <c r="D1182" s="7">
        <v>3268</v>
      </c>
      <c r="E1182" s="7" t="s">
        <v>295</v>
      </c>
      <c r="F1182" s="7">
        <v>3</v>
      </c>
      <c r="G1182" s="7">
        <v>3</v>
      </c>
      <c r="H1182" s="7"/>
      <c r="I1182" s="7"/>
      <c r="J1182" s="7" t="s">
        <v>59</v>
      </c>
      <c r="K1182" s="7" t="s">
        <v>121</v>
      </c>
      <c r="L1182" s="7" t="s">
        <v>686</v>
      </c>
      <c r="M1182" s="7">
        <v>4</v>
      </c>
      <c r="N1182" s="7"/>
      <c r="O1182" s="7" t="s">
        <v>88</v>
      </c>
      <c r="P1182" s="7">
        <v>1974</v>
      </c>
      <c r="Q1182" s="7">
        <v>1974</v>
      </c>
      <c r="R1182" s="7"/>
      <c r="S1182" s="7"/>
    </row>
    <row r="1183" spans="1:19" hidden="1" x14ac:dyDescent="0.35">
      <c r="A1183">
        <v>1182</v>
      </c>
      <c r="B1183" s="7">
        <v>75</v>
      </c>
      <c r="C1183" s="7">
        <v>24017</v>
      </c>
      <c r="D1183" s="7">
        <v>3294</v>
      </c>
      <c r="E1183" s="7" t="s">
        <v>295</v>
      </c>
      <c r="F1183" s="7"/>
      <c r="G1183" s="7"/>
      <c r="H1183" s="7"/>
      <c r="I1183" s="7"/>
      <c r="J1183" s="7"/>
      <c r="K1183" s="7"/>
      <c r="L1183" s="7"/>
      <c r="M1183" s="7"/>
      <c r="N1183" s="7" t="s">
        <v>145</v>
      </c>
      <c r="O1183" s="7" t="s">
        <v>105</v>
      </c>
      <c r="P1183" s="7">
        <v>1974</v>
      </c>
      <c r="Q1183" s="7">
        <v>1974</v>
      </c>
      <c r="R1183" s="7"/>
      <c r="S1183" s="7"/>
    </row>
    <row r="1184" spans="1:19" hidden="1" x14ac:dyDescent="0.35">
      <c r="A1184">
        <v>1183</v>
      </c>
      <c r="B1184" s="7">
        <v>75</v>
      </c>
      <c r="C1184" s="7">
        <v>24028</v>
      </c>
      <c r="D1184" s="7">
        <v>3294</v>
      </c>
      <c r="E1184" s="7" t="s">
        <v>295</v>
      </c>
      <c r="F1184" s="7">
        <v>20</v>
      </c>
      <c r="G1184" s="7">
        <v>20</v>
      </c>
      <c r="H1184" s="7"/>
      <c r="I1184" s="7"/>
      <c r="J1184" s="7" t="s">
        <v>59</v>
      </c>
      <c r="K1184" s="7" t="s">
        <v>121</v>
      </c>
      <c r="L1184" s="7" t="s">
        <v>686</v>
      </c>
      <c r="M1184" s="7">
        <v>4</v>
      </c>
      <c r="N1184" s="7"/>
      <c r="O1184" s="7" t="s">
        <v>88</v>
      </c>
      <c r="P1184" s="7">
        <v>1974</v>
      </c>
      <c r="Q1184" s="7">
        <v>1974</v>
      </c>
      <c r="R1184" s="7"/>
      <c r="S1184" s="7"/>
    </row>
    <row r="1185" spans="1:19" hidden="1" x14ac:dyDescent="0.35">
      <c r="A1185">
        <v>1184</v>
      </c>
      <c r="B1185" s="7">
        <v>75</v>
      </c>
      <c r="C1185" s="7">
        <v>24017</v>
      </c>
      <c r="D1185" s="7">
        <v>3298</v>
      </c>
      <c r="E1185" s="7" t="s">
        <v>453</v>
      </c>
      <c r="F1185" s="7"/>
      <c r="G1185" s="7"/>
      <c r="H1185" s="7"/>
      <c r="I1185" s="7"/>
      <c r="J1185" s="7"/>
      <c r="K1185" s="7"/>
      <c r="L1185" s="7"/>
      <c r="M1185" s="7"/>
      <c r="N1185" s="7" t="s">
        <v>684</v>
      </c>
      <c r="O1185" s="7" t="s">
        <v>105</v>
      </c>
      <c r="P1185" s="7">
        <v>1974</v>
      </c>
      <c r="Q1185" s="7">
        <v>1974</v>
      </c>
      <c r="R1185" s="7"/>
      <c r="S1185" s="7"/>
    </row>
    <row r="1186" spans="1:19" hidden="1" x14ac:dyDescent="0.35">
      <c r="A1186">
        <v>1185</v>
      </c>
      <c r="B1186" s="7">
        <v>75</v>
      </c>
      <c r="C1186" s="7">
        <v>24017</v>
      </c>
      <c r="D1186" s="7">
        <v>3263</v>
      </c>
      <c r="E1186" s="7" t="s">
        <v>295</v>
      </c>
      <c r="F1186" s="7"/>
      <c r="G1186" s="7"/>
      <c r="H1186" s="7"/>
      <c r="I1186" s="7"/>
      <c r="J1186" s="7"/>
      <c r="K1186" s="7"/>
      <c r="L1186" s="7"/>
      <c r="M1186" s="7"/>
      <c r="N1186" s="7" t="s">
        <v>145</v>
      </c>
      <c r="O1186" s="7" t="s">
        <v>105</v>
      </c>
      <c r="P1186" s="7">
        <v>1974</v>
      </c>
      <c r="Q1186" s="7">
        <v>1974</v>
      </c>
      <c r="R1186" s="7"/>
      <c r="S1186" s="7"/>
    </row>
    <row r="1187" spans="1:19" hidden="1" x14ac:dyDescent="0.35">
      <c r="A1187">
        <v>1186</v>
      </c>
      <c r="B1187" s="7">
        <v>75</v>
      </c>
      <c r="C1187" s="7">
        <v>24028</v>
      </c>
      <c r="D1187" s="7">
        <v>3263</v>
      </c>
      <c r="E1187" s="7" t="s">
        <v>295</v>
      </c>
      <c r="F1187" s="7"/>
      <c r="G1187" s="7"/>
      <c r="H1187" s="7"/>
      <c r="I1187" s="7"/>
      <c r="J1187" s="7"/>
      <c r="K1187" s="7"/>
      <c r="L1187" s="7"/>
      <c r="M1187" s="7"/>
      <c r="N1187" s="7" t="s">
        <v>145</v>
      </c>
      <c r="O1187" s="7" t="s">
        <v>105</v>
      </c>
      <c r="P1187" s="7">
        <v>1974</v>
      </c>
      <c r="Q1187" s="7">
        <v>1974</v>
      </c>
      <c r="R1187" s="7"/>
      <c r="S1187" s="7"/>
    </row>
    <row r="1188" spans="1:19" hidden="1" x14ac:dyDescent="0.35">
      <c r="A1188">
        <v>1187</v>
      </c>
      <c r="B1188" s="7">
        <v>75</v>
      </c>
      <c r="C1188" s="7">
        <v>24017</v>
      </c>
      <c r="D1188" s="20">
        <v>3845</v>
      </c>
      <c r="E1188" s="7" t="s">
        <v>295</v>
      </c>
      <c r="F1188" s="7">
        <v>1</v>
      </c>
      <c r="G1188" s="7">
        <v>1</v>
      </c>
      <c r="H1188" s="7"/>
      <c r="I1188" s="7"/>
      <c r="J1188" s="7" t="s">
        <v>59</v>
      </c>
      <c r="K1188" s="7" t="s">
        <v>121</v>
      </c>
      <c r="L1188" s="7" t="s">
        <v>686</v>
      </c>
      <c r="M1188" s="7">
        <v>4</v>
      </c>
      <c r="N1188" s="7"/>
      <c r="O1188" s="7" t="s">
        <v>88</v>
      </c>
      <c r="P1188" s="7">
        <v>1974</v>
      </c>
      <c r="Q1188" s="7">
        <v>1974</v>
      </c>
      <c r="R1188" s="7"/>
      <c r="S1188" s="7"/>
    </row>
    <row r="1189" spans="1:19" hidden="1" x14ac:dyDescent="0.35">
      <c r="A1189">
        <v>1188</v>
      </c>
      <c r="B1189" s="7">
        <v>75</v>
      </c>
      <c r="C1189" s="7">
        <v>24028</v>
      </c>
      <c r="D1189" s="7">
        <v>3658</v>
      </c>
      <c r="E1189" s="7" t="s">
        <v>453</v>
      </c>
      <c r="F1189" s="7">
        <v>3</v>
      </c>
      <c r="G1189" s="7">
        <v>3</v>
      </c>
      <c r="H1189" s="7"/>
      <c r="I1189" s="7"/>
      <c r="J1189" s="7" t="s">
        <v>59</v>
      </c>
      <c r="K1189" s="7" t="s">
        <v>121</v>
      </c>
      <c r="L1189" s="7" t="s">
        <v>686</v>
      </c>
      <c r="M1189" s="7">
        <v>4</v>
      </c>
      <c r="N1189" s="7"/>
      <c r="O1189" s="7" t="s">
        <v>88</v>
      </c>
      <c r="P1189" s="7">
        <v>1974</v>
      </c>
      <c r="Q1189" s="7">
        <v>1974</v>
      </c>
      <c r="R1189" s="7" t="s">
        <v>2214</v>
      </c>
      <c r="S1189" s="7"/>
    </row>
    <row r="1190" spans="1:19" hidden="1" x14ac:dyDescent="0.35">
      <c r="A1190">
        <v>1189</v>
      </c>
      <c r="B1190" s="7">
        <v>75</v>
      </c>
      <c r="C1190" s="7">
        <v>24028</v>
      </c>
      <c r="D1190" s="7">
        <v>3288</v>
      </c>
      <c r="E1190" s="7" t="s">
        <v>295</v>
      </c>
      <c r="F1190" s="7">
        <v>2</v>
      </c>
      <c r="G1190" s="7">
        <v>2</v>
      </c>
      <c r="H1190" s="7"/>
      <c r="I1190" s="7"/>
      <c r="J1190" s="7" t="s">
        <v>59</v>
      </c>
      <c r="K1190" s="7" t="s">
        <v>121</v>
      </c>
      <c r="L1190" s="7" t="s">
        <v>686</v>
      </c>
      <c r="M1190" s="7">
        <v>4</v>
      </c>
      <c r="N1190" s="7"/>
      <c r="O1190" s="7" t="s">
        <v>88</v>
      </c>
      <c r="P1190" s="7">
        <v>1974</v>
      </c>
      <c r="Q1190" s="7">
        <v>1974</v>
      </c>
      <c r="R1190" s="7"/>
      <c r="S1190" s="7"/>
    </row>
    <row r="1191" spans="1:19" hidden="1" x14ac:dyDescent="0.35">
      <c r="A1191">
        <v>1190</v>
      </c>
      <c r="B1191" s="7">
        <v>76</v>
      </c>
      <c r="C1191" s="7">
        <v>26005</v>
      </c>
      <c r="D1191" s="7">
        <v>3846</v>
      </c>
      <c r="E1191" s="7" t="s">
        <v>295</v>
      </c>
      <c r="F1191" s="7"/>
      <c r="G1191" s="7"/>
      <c r="H1191" s="7"/>
      <c r="I1191" s="7"/>
      <c r="J1191" s="7"/>
      <c r="K1191" s="7"/>
      <c r="L1191" s="7"/>
      <c r="M1191" s="7"/>
      <c r="N1191" s="7" t="s">
        <v>90</v>
      </c>
      <c r="O1191" s="7" t="s">
        <v>105</v>
      </c>
      <c r="P1191" s="7"/>
      <c r="Q1191" s="7">
        <v>1976</v>
      </c>
      <c r="R1191" s="7"/>
      <c r="S1191" s="7"/>
    </row>
    <row r="1192" spans="1:19" hidden="1" x14ac:dyDescent="0.35">
      <c r="A1192">
        <v>1191</v>
      </c>
      <c r="B1192" s="9">
        <v>77</v>
      </c>
      <c r="C1192" s="21">
        <v>5170</v>
      </c>
      <c r="D1192" s="7">
        <v>3659</v>
      </c>
      <c r="E1192" s="9" t="s">
        <v>131</v>
      </c>
      <c r="F1192" s="9"/>
      <c r="G1192" s="9"/>
      <c r="H1192" s="9">
        <v>1</v>
      </c>
      <c r="I1192" s="9">
        <v>49</v>
      </c>
      <c r="J1192" s="9" t="s">
        <v>118</v>
      </c>
      <c r="K1192" s="9" t="s">
        <v>121</v>
      </c>
      <c r="L1192" s="9"/>
      <c r="M1192" s="9"/>
      <c r="N1192" s="9"/>
      <c r="O1192" s="9" t="s">
        <v>105</v>
      </c>
      <c r="P1192" s="9"/>
      <c r="Q1192" s="9">
        <v>1976</v>
      </c>
      <c r="R1192" s="9"/>
      <c r="S1192" s="9"/>
    </row>
    <row r="1193" spans="1:19" hidden="1" x14ac:dyDescent="0.35">
      <c r="A1193">
        <v>1192</v>
      </c>
      <c r="B1193" s="9">
        <v>77</v>
      </c>
      <c r="C1193" s="21">
        <v>5171</v>
      </c>
      <c r="D1193" s="7">
        <v>3659</v>
      </c>
      <c r="E1193" s="9" t="s">
        <v>131</v>
      </c>
      <c r="F1193" s="9"/>
      <c r="G1193" s="9"/>
      <c r="H1193" s="9">
        <v>1</v>
      </c>
      <c r="I1193" s="9">
        <v>49</v>
      </c>
      <c r="J1193" s="9" t="s">
        <v>118</v>
      </c>
      <c r="K1193" s="9" t="s">
        <v>121</v>
      </c>
      <c r="L1193" s="9"/>
      <c r="M1193" s="9"/>
      <c r="N1193" s="9"/>
      <c r="O1193" s="9" t="s">
        <v>105</v>
      </c>
      <c r="P1193" s="9"/>
      <c r="Q1193" s="9">
        <v>1976</v>
      </c>
      <c r="R1193" s="9"/>
      <c r="S1193" s="9"/>
    </row>
    <row r="1194" spans="1:19" hidden="1" x14ac:dyDescent="0.35">
      <c r="A1194">
        <v>1193</v>
      </c>
      <c r="B1194" s="9">
        <v>77</v>
      </c>
      <c r="C1194" s="21">
        <v>5177</v>
      </c>
      <c r="D1194" s="7">
        <v>3659</v>
      </c>
      <c r="E1194" s="9" t="s">
        <v>58</v>
      </c>
      <c r="F1194" s="9"/>
      <c r="G1194" s="9"/>
      <c r="H1194" s="9">
        <v>1</v>
      </c>
      <c r="I1194" s="9">
        <v>49</v>
      </c>
      <c r="J1194" s="9" t="s">
        <v>118</v>
      </c>
      <c r="K1194" s="9" t="s">
        <v>121</v>
      </c>
      <c r="L1194" s="9"/>
      <c r="M1194" s="9"/>
      <c r="N1194" s="9"/>
      <c r="O1194" s="9" t="s">
        <v>105</v>
      </c>
      <c r="P1194" s="9"/>
      <c r="Q1194" s="9">
        <v>1976</v>
      </c>
      <c r="R1194" s="9" t="s">
        <v>176</v>
      </c>
      <c r="S1194" s="9"/>
    </row>
    <row r="1195" spans="1:19" hidden="1" x14ac:dyDescent="0.35">
      <c r="A1195">
        <v>1194</v>
      </c>
      <c r="B1195" s="9">
        <v>77</v>
      </c>
      <c r="C1195" s="21">
        <v>5177</v>
      </c>
      <c r="D1195" s="7">
        <v>3294</v>
      </c>
      <c r="E1195" s="9" t="s">
        <v>58</v>
      </c>
      <c r="F1195" s="9">
        <v>1</v>
      </c>
      <c r="G1195" s="9">
        <v>1</v>
      </c>
      <c r="H1195" s="9"/>
      <c r="I1195" s="9"/>
      <c r="J1195" s="9" t="s">
        <v>118</v>
      </c>
      <c r="K1195" s="9" t="s">
        <v>121</v>
      </c>
      <c r="L1195" s="9" t="s">
        <v>61</v>
      </c>
      <c r="M1195" s="9">
        <v>11</v>
      </c>
      <c r="N1195" s="9"/>
      <c r="O1195" s="9" t="s">
        <v>62</v>
      </c>
      <c r="P1195" s="9">
        <v>1972</v>
      </c>
      <c r="Q1195" s="9">
        <v>1972</v>
      </c>
      <c r="R1195" s="9" t="s">
        <v>176</v>
      </c>
      <c r="S1195" s="9"/>
    </row>
    <row r="1196" spans="1:19" hidden="1" x14ac:dyDescent="0.35">
      <c r="A1196">
        <v>1195</v>
      </c>
      <c r="B1196" s="9">
        <v>77</v>
      </c>
      <c r="C1196" s="21">
        <v>5178</v>
      </c>
      <c r="D1196" s="7">
        <v>3294</v>
      </c>
      <c r="E1196" s="9" t="s">
        <v>58</v>
      </c>
      <c r="F1196" s="9">
        <v>30000</v>
      </c>
      <c r="G1196" s="9">
        <v>30000</v>
      </c>
      <c r="H1196" s="9"/>
      <c r="I1196" s="9"/>
      <c r="J1196" s="9" t="s">
        <v>118</v>
      </c>
      <c r="K1196" s="9" t="s">
        <v>60</v>
      </c>
      <c r="L1196" s="9" t="s">
        <v>61</v>
      </c>
      <c r="M1196" s="9">
        <v>11</v>
      </c>
      <c r="N1196" s="9"/>
      <c r="O1196" s="9" t="s">
        <v>62</v>
      </c>
      <c r="P1196" s="9">
        <v>1972</v>
      </c>
      <c r="Q1196" s="9">
        <v>1972</v>
      </c>
      <c r="R1196" s="9" t="s">
        <v>176</v>
      </c>
      <c r="S1196" s="9"/>
    </row>
    <row r="1197" spans="1:19" hidden="1" x14ac:dyDescent="0.35">
      <c r="A1197">
        <v>1196</v>
      </c>
      <c r="B1197" s="9">
        <v>77</v>
      </c>
      <c r="C1197" s="21">
        <v>5167</v>
      </c>
      <c r="D1197" s="7">
        <v>3298</v>
      </c>
      <c r="E1197" s="9" t="s">
        <v>131</v>
      </c>
      <c r="F1197" s="9">
        <v>100</v>
      </c>
      <c r="G1197" s="9">
        <v>100</v>
      </c>
      <c r="H1197" s="9"/>
      <c r="I1197" s="9"/>
      <c r="J1197" s="9" t="s">
        <v>118</v>
      </c>
      <c r="K1197" s="9" t="s">
        <v>121</v>
      </c>
      <c r="L1197" s="9" t="s">
        <v>61</v>
      </c>
      <c r="M1197" s="9">
        <v>7</v>
      </c>
      <c r="N1197" s="9"/>
      <c r="O1197" s="9" t="s">
        <v>62</v>
      </c>
      <c r="P1197" s="9">
        <v>1972</v>
      </c>
      <c r="Q1197" s="9">
        <v>1972</v>
      </c>
      <c r="R1197" s="9"/>
      <c r="S1197" s="9"/>
    </row>
    <row r="1198" spans="1:19" hidden="1" x14ac:dyDescent="0.35">
      <c r="A1198">
        <v>1197</v>
      </c>
      <c r="B1198" s="9">
        <v>77</v>
      </c>
      <c r="C1198" s="21">
        <v>5177</v>
      </c>
      <c r="D1198" s="7">
        <v>3263</v>
      </c>
      <c r="E1198" s="9" t="s">
        <v>58</v>
      </c>
      <c r="F1198" s="9">
        <v>90</v>
      </c>
      <c r="G1198" s="9">
        <v>90</v>
      </c>
      <c r="H1198" s="9"/>
      <c r="I1198" s="9"/>
      <c r="J1198" s="9" t="s">
        <v>118</v>
      </c>
      <c r="K1198" s="9" t="s">
        <v>121</v>
      </c>
      <c r="L1198" s="9" t="s">
        <v>61</v>
      </c>
      <c r="M1198" s="9">
        <v>11</v>
      </c>
      <c r="N1198" s="9"/>
      <c r="O1198" s="9" t="s">
        <v>62</v>
      </c>
      <c r="P1198" s="9">
        <v>1972</v>
      </c>
      <c r="Q1198" s="9">
        <v>1972</v>
      </c>
      <c r="R1198" s="9" t="s">
        <v>176</v>
      </c>
      <c r="S1198" s="9"/>
    </row>
    <row r="1199" spans="1:19" hidden="1" x14ac:dyDescent="0.35">
      <c r="A1199">
        <v>1198</v>
      </c>
      <c r="B1199" s="9">
        <v>77</v>
      </c>
      <c r="C1199" s="21">
        <v>5178</v>
      </c>
      <c r="D1199" s="7">
        <v>3263</v>
      </c>
      <c r="E1199" s="9" t="s">
        <v>58</v>
      </c>
      <c r="F1199" s="9">
        <v>16</v>
      </c>
      <c r="G1199" s="9">
        <v>16</v>
      </c>
      <c r="H1199" s="9"/>
      <c r="I1199" s="9"/>
      <c r="J1199" s="9" t="s">
        <v>118</v>
      </c>
      <c r="K1199" s="9" t="s">
        <v>121</v>
      </c>
      <c r="L1199" s="9" t="s">
        <v>61</v>
      </c>
      <c r="M1199" s="9">
        <v>11</v>
      </c>
      <c r="N1199" s="9"/>
      <c r="O1199" s="9" t="s">
        <v>62</v>
      </c>
      <c r="P1199" s="9">
        <v>1972</v>
      </c>
      <c r="Q1199" s="9">
        <v>1972</v>
      </c>
      <c r="R1199" s="9" t="s">
        <v>176</v>
      </c>
      <c r="S1199" s="9"/>
    </row>
    <row r="1200" spans="1:19" hidden="1" x14ac:dyDescent="0.35">
      <c r="A1200">
        <v>1199</v>
      </c>
      <c r="B1200" s="9">
        <v>77</v>
      </c>
      <c r="C1200" s="21">
        <v>5167</v>
      </c>
      <c r="D1200" s="20">
        <v>3845</v>
      </c>
      <c r="E1200" s="9" t="s">
        <v>131</v>
      </c>
      <c r="F1200" s="9"/>
      <c r="G1200" s="9"/>
      <c r="H1200" s="9"/>
      <c r="I1200" s="9"/>
      <c r="J1200" s="9"/>
      <c r="K1200" s="9"/>
      <c r="L1200" s="9"/>
      <c r="M1200" s="9"/>
      <c r="N1200" s="9"/>
      <c r="O1200" s="9" t="s">
        <v>105</v>
      </c>
      <c r="P1200" s="9"/>
      <c r="Q1200" s="9">
        <v>1976</v>
      </c>
      <c r="R1200" s="9"/>
      <c r="S1200" s="9"/>
    </row>
    <row r="1201" spans="1:19" hidden="1" x14ac:dyDescent="0.35">
      <c r="A1201">
        <v>1200</v>
      </c>
      <c r="B1201" s="9">
        <v>77</v>
      </c>
      <c r="C1201" s="21">
        <v>5168</v>
      </c>
      <c r="D1201" s="20">
        <v>3845</v>
      </c>
      <c r="E1201" s="9" t="s">
        <v>58</v>
      </c>
      <c r="F1201" s="9"/>
      <c r="G1201" s="9"/>
      <c r="H1201" s="9"/>
      <c r="I1201" s="9"/>
      <c r="J1201" s="9"/>
      <c r="K1201" s="9"/>
      <c r="L1201" s="9"/>
      <c r="M1201" s="9"/>
      <c r="N1201" s="9"/>
      <c r="O1201" s="9" t="s">
        <v>105</v>
      </c>
      <c r="P1201" s="9"/>
      <c r="Q1201" s="9">
        <v>1976</v>
      </c>
      <c r="R1201" s="9"/>
      <c r="S1201" s="9"/>
    </row>
    <row r="1202" spans="1:19" hidden="1" x14ac:dyDescent="0.35">
      <c r="A1202">
        <v>1201</v>
      </c>
      <c r="B1202" s="9">
        <v>77</v>
      </c>
      <c r="C1202" s="21">
        <v>5170</v>
      </c>
      <c r="D1202" s="20">
        <v>3845</v>
      </c>
      <c r="E1202" s="9" t="s">
        <v>131</v>
      </c>
      <c r="F1202" s="9"/>
      <c r="G1202" s="9"/>
      <c r="H1202" s="9"/>
      <c r="I1202" s="9"/>
      <c r="J1202" s="9"/>
      <c r="K1202" s="9"/>
      <c r="L1202" s="9"/>
      <c r="M1202" s="9"/>
      <c r="N1202" s="9"/>
      <c r="O1202" s="9" t="s">
        <v>105</v>
      </c>
      <c r="P1202" s="9"/>
      <c r="Q1202" s="9">
        <v>1976</v>
      </c>
      <c r="R1202" s="9"/>
      <c r="S1202" s="9"/>
    </row>
    <row r="1203" spans="1:19" hidden="1" x14ac:dyDescent="0.35">
      <c r="A1203">
        <v>1202</v>
      </c>
      <c r="B1203" s="9">
        <v>77</v>
      </c>
      <c r="C1203" s="21">
        <v>5172</v>
      </c>
      <c r="D1203" s="20">
        <v>3845</v>
      </c>
      <c r="E1203" s="9" t="s">
        <v>58</v>
      </c>
      <c r="F1203" s="9"/>
      <c r="G1203" s="9"/>
      <c r="H1203" s="9"/>
      <c r="I1203" s="9"/>
      <c r="J1203" s="9"/>
      <c r="K1203" s="9"/>
      <c r="L1203" s="9"/>
      <c r="M1203" s="9"/>
      <c r="N1203" s="9"/>
      <c r="O1203" s="9" t="s">
        <v>105</v>
      </c>
      <c r="P1203" s="9"/>
      <c r="Q1203" s="9">
        <v>1976</v>
      </c>
      <c r="R1203" s="9"/>
      <c r="S1203" s="9"/>
    </row>
    <row r="1204" spans="1:19" hidden="1" x14ac:dyDescent="0.35">
      <c r="A1204">
        <v>1203</v>
      </c>
      <c r="B1204" s="9">
        <v>77</v>
      </c>
      <c r="C1204" s="21">
        <v>5172</v>
      </c>
      <c r="D1204" s="20">
        <v>3845</v>
      </c>
      <c r="E1204" s="9" t="s">
        <v>58</v>
      </c>
      <c r="F1204" s="9"/>
      <c r="G1204" s="9"/>
      <c r="H1204" s="9"/>
      <c r="I1204" s="9"/>
      <c r="J1204" s="9"/>
      <c r="K1204" s="9"/>
      <c r="L1204" s="9"/>
      <c r="M1204" s="9"/>
      <c r="N1204" s="9"/>
      <c r="O1204" s="9" t="s">
        <v>105</v>
      </c>
      <c r="P1204" s="9"/>
      <c r="Q1204" s="9">
        <v>1976</v>
      </c>
      <c r="R1204" s="9"/>
      <c r="S1204" s="9"/>
    </row>
    <row r="1205" spans="1:19" hidden="1" x14ac:dyDescent="0.35">
      <c r="A1205">
        <v>1204</v>
      </c>
      <c r="B1205" s="9">
        <v>77</v>
      </c>
      <c r="C1205" s="21">
        <v>5167</v>
      </c>
      <c r="D1205" s="7">
        <v>3846</v>
      </c>
      <c r="E1205" s="9" t="s">
        <v>131</v>
      </c>
      <c r="F1205" s="9"/>
      <c r="G1205" s="9"/>
      <c r="H1205" s="9"/>
      <c r="I1205" s="9"/>
      <c r="J1205" s="9"/>
      <c r="K1205" s="9"/>
      <c r="L1205" s="9"/>
      <c r="M1205" s="9"/>
      <c r="N1205" s="9"/>
      <c r="O1205" s="9" t="s">
        <v>105</v>
      </c>
      <c r="P1205" s="9"/>
      <c r="Q1205" s="9">
        <v>1976</v>
      </c>
      <c r="R1205" s="9"/>
      <c r="S1205" s="9"/>
    </row>
    <row r="1206" spans="1:19" hidden="1" x14ac:dyDescent="0.35">
      <c r="A1206">
        <v>1205</v>
      </c>
      <c r="B1206" s="9">
        <v>77</v>
      </c>
      <c r="C1206" s="21">
        <v>5167</v>
      </c>
      <c r="D1206" s="7">
        <v>3658</v>
      </c>
      <c r="E1206" s="9" t="s">
        <v>131</v>
      </c>
      <c r="F1206" s="9"/>
      <c r="G1206" s="9"/>
      <c r="H1206" s="9"/>
      <c r="I1206" s="9"/>
      <c r="J1206" s="9"/>
      <c r="K1206" s="9"/>
      <c r="L1206" s="9"/>
      <c r="M1206" s="9"/>
      <c r="N1206" s="9"/>
      <c r="O1206" s="9" t="s">
        <v>62</v>
      </c>
      <c r="P1206" s="9">
        <v>1972</v>
      </c>
      <c r="Q1206" s="9">
        <v>1973</v>
      </c>
      <c r="R1206" s="9"/>
      <c r="S1206" s="9"/>
    </row>
    <row r="1207" spans="1:19" hidden="1" x14ac:dyDescent="0.35">
      <c r="A1207">
        <v>1206</v>
      </c>
      <c r="B1207" s="9">
        <v>77</v>
      </c>
      <c r="C1207" s="21">
        <v>5168</v>
      </c>
      <c r="D1207" s="7">
        <v>3658</v>
      </c>
      <c r="E1207" s="9" t="s">
        <v>58</v>
      </c>
      <c r="F1207" s="9"/>
      <c r="G1207" s="9"/>
      <c r="H1207" s="9"/>
      <c r="I1207" s="9"/>
      <c r="J1207" s="9"/>
      <c r="K1207" s="9"/>
      <c r="L1207" s="9"/>
      <c r="M1207" s="9"/>
      <c r="N1207" s="9"/>
      <c r="O1207" s="9" t="s">
        <v>62</v>
      </c>
      <c r="P1207" s="9">
        <v>1972</v>
      </c>
      <c r="Q1207" s="9">
        <v>1973</v>
      </c>
      <c r="R1207" s="9"/>
      <c r="S1207" s="9"/>
    </row>
    <row r="1208" spans="1:19" hidden="1" x14ac:dyDescent="0.35">
      <c r="A1208">
        <v>1207</v>
      </c>
      <c r="B1208" s="9">
        <v>77</v>
      </c>
      <c r="C1208" s="21">
        <v>5169</v>
      </c>
      <c r="D1208" s="7">
        <v>3658</v>
      </c>
      <c r="E1208" s="9" t="s">
        <v>58</v>
      </c>
      <c r="F1208" s="9"/>
      <c r="G1208" s="9"/>
      <c r="H1208" s="9"/>
      <c r="I1208" s="9"/>
      <c r="J1208" s="9"/>
      <c r="K1208" s="9"/>
      <c r="L1208" s="9"/>
      <c r="M1208" s="9"/>
      <c r="N1208" s="9"/>
      <c r="O1208" s="9" t="s">
        <v>62</v>
      </c>
      <c r="P1208" s="9">
        <v>1972</v>
      </c>
      <c r="Q1208" s="9">
        <v>1973</v>
      </c>
      <c r="R1208" s="9"/>
      <c r="S1208" s="9"/>
    </row>
    <row r="1209" spans="1:19" hidden="1" x14ac:dyDescent="0.35">
      <c r="A1209">
        <v>1208</v>
      </c>
      <c r="B1209" s="9">
        <v>77</v>
      </c>
      <c r="C1209" s="21">
        <v>5170</v>
      </c>
      <c r="D1209" s="7">
        <v>3658</v>
      </c>
      <c r="E1209" s="9" t="s">
        <v>131</v>
      </c>
      <c r="F1209" s="9"/>
      <c r="G1209" s="9"/>
      <c r="H1209" s="9"/>
      <c r="I1209" s="9"/>
      <c r="J1209" s="9"/>
      <c r="K1209" s="9"/>
      <c r="L1209" s="9"/>
      <c r="M1209" s="9"/>
      <c r="N1209" s="9"/>
      <c r="O1209" s="9" t="s">
        <v>62</v>
      </c>
      <c r="P1209" s="9">
        <v>1972</v>
      </c>
      <c r="Q1209" s="9">
        <v>1973</v>
      </c>
      <c r="R1209" s="9"/>
      <c r="S1209" s="9"/>
    </row>
    <row r="1210" spans="1:19" hidden="1" x14ac:dyDescent="0.35">
      <c r="A1210">
        <v>1209</v>
      </c>
      <c r="B1210" s="9">
        <v>77</v>
      </c>
      <c r="C1210" s="21">
        <v>5171</v>
      </c>
      <c r="D1210" s="7">
        <v>3658</v>
      </c>
      <c r="E1210" s="9" t="s">
        <v>131</v>
      </c>
      <c r="F1210" s="9"/>
      <c r="G1210" s="9"/>
      <c r="H1210" s="9"/>
      <c r="I1210" s="9"/>
      <c r="J1210" s="9"/>
      <c r="K1210" s="9"/>
      <c r="L1210" s="9"/>
      <c r="M1210" s="9"/>
      <c r="N1210" s="9"/>
      <c r="O1210" s="9" t="s">
        <v>62</v>
      </c>
      <c r="P1210" s="9">
        <v>1972</v>
      </c>
      <c r="Q1210" s="9">
        <v>1973</v>
      </c>
      <c r="R1210" s="9"/>
      <c r="S1210" s="9"/>
    </row>
    <row r="1211" spans="1:19" hidden="1" x14ac:dyDescent="0.35">
      <c r="A1211">
        <v>1210</v>
      </c>
      <c r="B1211" s="9">
        <v>77</v>
      </c>
      <c r="C1211" s="21">
        <v>5172</v>
      </c>
      <c r="D1211" s="7">
        <v>3658</v>
      </c>
      <c r="E1211" s="9" t="s">
        <v>58</v>
      </c>
      <c r="F1211" s="9"/>
      <c r="G1211" s="9"/>
      <c r="H1211" s="9"/>
      <c r="I1211" s="9"/>
      <c r="J1211" s="9"/>
      <c r="K1211" s="9"/>
      <c r="L1211" s="9"/>
      <c r="M1211" s="9"/>
      <c r="N1211" s="9"/>
      <c r="O1211" s="9" t="s">
        <v>62</v>
      </c>
      <c r="P1211" s="9">
        <v>1972</v>
      </c>
      <c r="Q1211" s="9">
        <v>1973</v>
      </c>
      <c r="R1211" s="9"/>
      <c r="S1211" s="9"/>
    </row>
    <row r="1212" spans="1:19" hidden="1" x14ac:dyDescent="0.35">
      <c r="A1212">
        <v>1211</v>
      </c>
      <c r="B1212" s="9">
        <v>77</v>
      </c>
      <c r="C1212" s="21">
        <v>5173</v>
      </c>
      <c r="D1212" s="7">
        <v>3658</v>
      </c>
      <c r="E1212" s="9" t="s">
        <v>58</v>
      </c>
      <c r="F1212" s="9"/>
      <c r="G1212" s="9"/>
      <c r="H1212" s="9"/>
      <c r="I1212" s="9"/>
      <c r="J1212" s="9"/>
      <c r="K1212" s="9"/>
      <c r="L1212" s="9"/>
      <c r="M1212" s="9"/>
      <c r="N1212" s="9" t="s">
        <v>78</v>
      </c>
      <c r="O1212" s="9" t="s">
        <v>62</v>
      </c>
      <c r="P1212" s="9">
        <v>1972</v>
      </c>
      <c r="Q1212" s="9">
        <v>1973</v>
      </c>
      <c r="R1212" s="9"/>
      <c r="S1212" s="9"/>
    </row>
    <row r="1213" spans="1:19" hidden="1" x14ac:dyDescent="0.35">
      <c r="A1213">
        <v>1212</v>
      </c>
      <c r="B1213" s="9">
        <v>77</v>
      </c>
      <c r="C1213" s="21">
        <v>5176</v>
      </c>
      <c r="D1213" s="7">
        <v>3658</v>
      </c>
      <c r="E1213" s="9" t="s">
        <v>58</v>
      </c>
      <c r="F1213" s="9"/>
      <c r="G1213" s="9"/>
      <c r="H1213" s="9"/>
      <c r="I1213" s="9"/>
      <c r="J1213" s="9"/>
      <c r="K1213" s="9"/>
      <c r="L1213" s="9"/>
      <c r="M1213" s="9"/>
      <c r="N1213" s="9"/>
      <c r="O1213" s="9" t="s">
        <v>62</v>
      </c>
      <c r="P1213" s="9">
        <v>1972</v>
      </c>
      <c r="Q1213" s="9">
        <v>1973</v>
      </c>
      <c r="R1213" s="9" t="s">
        <v>176</v>
      </c>
      <c r="S1213" s="9"/>
    </row>
    <row r="1214" spans="1:19" hidden="1" x14ac:dyDescent="0.35">
      <c r="A1214">
        <v>1213</v>
      </c>
      <c r="B1214" s="9">
        <v>77</v>
      </c>
      <c r="C1214" s="21">
        <v>5177</v>
      </c>
      <c r="D1214" s="7">
        <v>3658</v>
      </c>
      <c r="E1214" s="9" t="s">
        <v>58</v>
      </c>
      <c r="F1214" s="9">
        <v>5000</v>
      </c>
      <c r="G1214" s="9">
        <v>5000</v>
      </c>
      <c r="H1214" s="9"/>
      <c r="I1214" s="9"/>
      <c r="J1214" s="9" t="s">
        <v>118</v>
      </c>
      <c r="K1214" s="9" t="s">
        <v>121</v>
      </c>
      <c r="L1214" s="9"/>
      <c r="M1214" s="9"/>
      <c r="N1214" s="9"/>
      <c r="O1214" s="9" t="s">
        <v>62</v>
      </c>
      <c r="P1214" s="9">
        <v>1972</v>
      </c>
      <c r="Q1214" s="9">
        <v>1973</v>
      </c>
      <c r="R1214" s="9" t="s">
        <v>176</v>
      </c>
      <c r="S1214" s="9"/>
    </row>
    <row r="1215" spans="1:19" hidden="1" x14ac:dyDescent="0.35">
      <c r="A1215">
        <v>1214</v>
      </c>
      <c r="B1215" s="9">
        <v>77</v>
      </c>
      <c r="C1215" s="21">
        <v>5177</v>
      </c>
      <c r="D1215" s="7">
        <v>3288</v>
      </c>
      <c r="E1215" s="9" t="s">
        <v>58</v>
      </c>
      <c r="F1215" s="9">
        <v>1</v>
      </c>
      <c r="G1215" s="9">
        <v>1</v>
      </c>
      <c r="H1215" s="9"/>
      <c r="I1215" s="9"/>
      <c r="J1215" s="9" t="s">
        <v>135</v>
      </c>
      <c r="K1215" s="9" t="s">
        <v>121</v>
      </c>
      <c r="L1215" s="9" t="s">
        <v>61</v>
      </c>
      <c r="M1215" s="9">
        <v>1</v>
      </c>
      <c r="N1215" s="9"/>
      <c r="O1215" s="9" t="s">
        <v>62</v>
      </c>
      <c r="P1215" s="9">
        <v>1975</v>
      </c>
      <c r="Q1215" s="9">
        <v>1975</v>
      </c>
      <c r="R1215" s="9" t="s">
        <v>176</v>
      </c>
      <c r="S1215" s="9"/>
    </row>
    <row r="1216" spans="1:19" hidden="1" x14ac:dyDescent="0.35">
      <c r="A1216">
        <v>1215</v>
      </c>
      <c r="B1216" s="7">
        <v>78</v>
      </c>
      <c r="C1216" s="7">
        <v>22001</v>
      </c>
      <c r="D1216" s="7">
        <v>3268</v>
      </c>
      <c r="E1216" s="7" t="s">
        <v>295</v>
      </c>
      <c r="F1216" s="7"/>
      <c r="G1216" s="7"/>
      <c r="H1216" s="7"/>
      <c r="I1216" s="7"/>
      <c r="J1216" s="7"/>
      <c r="K1216" s="7"/>
      <c r="L1216" s="7"/>
      <c r="M1216" s="7"/>
      <c r="N1216" s="7" t="s">
        <v>78</v>
      </c>
      <c r="O1216" s="7" t="s">
        <v>105</v>
      </c>
      <c r="P1216" s="7"/>
      <c r="Q1216" s="7">
        <v>1976</v>
      </c>
      <c r="R1216" s="7"/>
      <c r="S1216" s="7"/>
    </row>
    <row r="1217" spans="1:19" hidden="1" x14ac:dyDescent="0.35">
      <c r="A1217">
        <v>1216</v>
      </c>
      <c r="B1217" s="7">
        <v>78</v>
      </c>
      <c r="C1217" s="7">
        <v>22001</v>
      </c>
      <c r="D1217" s="7">
        <v>3287</v>
      </c>
      <c r="E1217" s="7" t="s">
        <v>295</v>
      </c>
      <c r="F1217" s="7"/>
      <c r="G1217" s="7"/>
      <c r="H1217" s="7"/>
      <c r="I1217" s="7"/>
      <c r="J1217" s="7"/>
      <c r="K1217" s="7"/>
      <c r="L1217" s="7"/>
      <c r="M1217" s="7"/>
      <c r="N1217" s="7" t="s">
        <v>78</v>
      </c>
      <c r="O1217" s="7" t="s">
        <v>105</v>
      </c>
      <c r="P1217" s="7"/>
      <c r="Q1217" s="7">
        <v>1976</v>
      </c>
      <c r="R1217" s="7"/>
      <c r="S1217" s="7"/>
    </row>
    <row r="1218" spans="1:19" hidden="1" x14ac:dyDescent="0.35">
      <c r="A1218">
        <v>1217</v>
      </c>
      <c r="B1218" s="7">
        <v>78</v>
      </c>
      <c r="C1218" s="7">
        <v>22026</v>
      </c>
      <c r="D1218" s="7">
        <v>3287</v>
      </c>
      <c r="E1218" s="7" t="s">
        <v>58</v>
      </c>
      <c r="F1218" s="7"/>
      <c r="G1218" s="7"/>
      <c r="H1218" s="7"/>
      <c r="I1218" s="7"/>
      <c r="J1218" s="7"/>
      <c r="K1218" s="7"/>
      <c r="L1218" s="7"/>
      <c r="M1218" s="7"/>
      <c r="N1218" s="7" t="s">
        <v>78</v>
      </c>
      <c r="O1218" s="7" t="s">
        <v>105</v>
      </c>
      <c r="P1218" s="7"/>
      <c r="Q1218" s="7">
        <v>1976</v>
      </c>
      <c r="R1218" s="7"/>
      <c r="S1218" s="7"/>
    </row>
    <row r="1219" spans="1:19" hidden="1" x14ac:dyDescent="0.35">
      <c r="A1219">
        <v>1218</v>
      </c>
      <c r="B1219" s="7">
        <v>78</v>
      </c>
      <c r="C1219" s="7">
        <v>22001</v>
      </c>
      <c r="D1219" s="7">
        <v>3659</v>
      </c>
      <c r="E1219" s="7" t="s">
        <v>295</v>
      </c>
      <c r="F1219" s="7"/>
      <c r="G1219" s="7"/>
      <c r="H1219" s="7"/>
      <c r="I1219" s="7"/>
      <c r="J1219" s="7"/>
      <c r="K1219" s="7"/>
      <c r="L1219" s="7"/>
      <c r="M1219" s="7"/>
      <c r="N1219" s="7" t="s">
        <v>78</v>
      </c>
      <c r="O1219" s="7" t="s">
        <v>105</v>
      </c>
      <c r="P1219" s="7"/>
      <c r="Q1219" s="7">
        <v>1976</v>
      </c>
      <c r="R1219" s="7"/>
      <c r="S1219" s="7"/>
    </row>
    <row r="1220" spans="1:19" hidden="1" x14ac:dyDescent="0.35">
      <c r="A1220">
        <v>1219</v>
      </c>
      <c r="B1220" s="7">
        <v>78</v>
      </c>
      <c r="C1220" s="7">
        <v>22001</v>
      </c>
      <c r="D1220" s="7">
        <v>3294</v>
      </c>
      <c r="E1220" s="7" t="s">
        <v>295</v>
      </c>
      <c r="F1220" s="7"/>
      <c r="G1220" s="7"/>
      <c r="H1220" s="7"/>
      <c r="I1220" s="7"/>
      <c r="J1220" s="7"/>
      <c r="K1220" s="7"/>
      <c r="L1220" s="7"/>
      <c r="M1220" s="7"/>
      <c r="N1220" s="7" t="s">
        <v>78</v>
      </c>
      <c r="O1220" s="7" t="s">
        <v>105</v>
      </c>
      <c r="P1220" s="7"/>
      <c r="Q1220" s="7">
        <v>1976</v>
      </c>
      <c r="R1220" s="7"/>
      <c r="S1220" s="7"/>
    </row>
    <row r="1221" spans="1:19" hidden="1" x14ac:dyDescent="0.35">
      <c r="A1221">
        <v>1220</v>
      </c>
      <c r="B1221" s="7">
        <v>78</v>
      </c>
      <c r="C1221" s="7">
        <v>22001</v>
      </c>
      <c r="D1221" s="7">
        <v>3263</v>
      </c>
      <c r="E1221" s="7" t="s">
        <v>131</v>
      </c>
      <c r="F1221" s="7"/>
      <c r="G1221" s="7"/>
      <c r="H1221" s="7"/>
      <c r="I1221" s="7"/>
      <c r="J1221" s="7"/>
      <c r="K1221" s="7"/>
      <c r="L1221" s="7"/>
      <c r="M1221" s="7"/>
      <c r="N1221" s="7" t="s">
        <v>78</v>
      </c>
      <c r="O1221" s="7" t="s">
        <v>105</v>
      </c>
      <c r="P1221" s="7"/>
      <c r="Q1221" s="7">
        <v>1976</v>
      </c>
      <c r="R1221" s="7"/>
      <c r="S1221" s="7"/>
    </row>
    <row r="1222" spans="1:19" hidden="1" x14ac:dyDescent="0.35">
      <c r="A1222">
        <v>1221</v>
      </c>
      <c r="B1222" s="7">
        <v>78</v>
      </c>
      <c r="C1222" s="7">
        <v>22001</v>
      </c>
      <c r="D1222" s="7">
        <v>3846</v>
      </c>
      <c r="E1222" s="7" t="s">
        <v>295</v>
      </c>
      <c r="F1222" s="7">
        <v>200</v>
      </c>
      <c r="G1222" s="7">
        <v>200</v>
      </c>
      <c r="H1222" s="7"/>
      <c r="I1222" s="7"/>
      <c r="J1222" s="7" t="s">
        <v>59</v>
      </c>
      <c r="K1222" s="7" t="s">
        <v>121</v>
      </c>
      <c r="L1222" s="7" t="s">
        <v>686</v>
      </c>
      <c r="M1222" s="7">
        <v>8</v>
      </c>
      <c r="N1222" s="7"/>
      <c r="O1222" s="7" t="s">
        <v>62</v>
      </c>
      <c r="P1222" s="7">
        <v>1963</v>
      </c>
      <c r="Q1222" s="7">
        <v>1963</v>
      </c>
      <c r="R1222" s="7"/>
      <c r="S1222" s="7"/>
    </row>
    <row r="1223" spans="1:19" hidden="1" x14ac:dyDescent="0.35">
      <c r="A1223">
        <v>1222</v>
      </c>
      <c r="B1223" s="7">
        <v>78</v>
      </c>
      <c r="C1223" s="7">
        <v>22001</v>
      </c>
      <c r="D1223" s="7">
        <v>3658</v>
      </c>
      <c r="E1223" s="7" t="s">
        <v>295</v>
      </c>
      <c r="F1223" s="7"/>
      <c r="G1223" s="7"/>
      <c r="H1223" s="7"/>
      <c r="I1223" s="7"/>
      <c r="J1223" s="7"/>
      <c r="K1223" s="7"/>
      <c r="L1223" s="7"/>
      <c r="M1223" s="7"/>
      <c r="N1223" s="7" t="s">
        <v>78</v>
      </c>
      <c r="O1223" s="7" t="s">
        <v>105</v>
      </c>
      <c r="P1223" s="7"/>
      <c r="Q1223" s="7">
        <v>1976</v>
      </c>
      <c r="R1223" s="7"/>
      <c r="S1223" s="7"/>
    </row>
    <row r="1224" spans="1:19" hidden="1" x14ac:dyDescent="0.35">
      <c r="A1224">
        <v>1223</v>
      </c>
      <c r="B1224" s="7">
        <v>79</v>
      </c>
      <c r="C1224" s="7">
        <v>3025</v>
      </c>
      <c r="D1224" s="7">
        <v>3295</v>
      </c>
      <c r="E1224" s="7" t="s">
        <v>58</v>
      </c>
      <c r="F1224" s="7">
        <v>3000</v>
      </c>
      <c r="G1224" s="7">
        <v>3000</v>
      </c>
      <c r="H1224" s="7"/>
      <c r="I1224" s="7"/>
      <c r="J1224" s="7" t="s">
        <v>59</v>
      </c>
      <c r="K1224" s="7" t="s">
        <v>60</v>
      </c>
      <c r="L1224" s="7" t="s">
        <v>61</v>
      </c>
      <c r="M1224" s="7">
        <v>6</v>
      </c>
      <c r="N1224" s="7"/>
      <c r="O1224" s="7" t="s">
        <v>146</v>
      </c>
      <c r="P1224" s="7">
        <v>1993</v>
      </c>
      <c r="Q1224" s="7">
        <v>1965</v>
      </c>
      <c r="R1224" s="9" t="s">
        <v>176</v>
      </c>
      <c r="S1224" s="7"/>
    </row>
    <row r="1225" spans="1:19" hidden="1" x14ac:dyDescent="0.35">
      <c r="A1225">
        <v>1224</v>
      </c>
      <c r="B1225" s="7">
        <v>79</v>
      </c>
      <c r="C1225" s="7">
        <v>3025</v>
      </c>
      <c r="D1225" s="20">
        <v>1016817</v>
      </c>
      <c r="E1225" s="7" t="s">
        <v>1744</v>
      </c>
      <c r="F1225" s="7">
        <v>1</v>
      </c>
      <c r="G1225" s="7">
        <v>1</v>
      </c>
      <c r="H1225" s="7"/>
      <c r="I1225" s="7"/>
      <c r="J1225" s="7" t="s">
        <v>59</v>
      </c>
      <c r="K1225" s="7" t="s">
        <v>60</v>
      </c>
      <c r="L1225" s="7"/>
      <c r="M1225" s="7">
        <v>9</v>
      </c>
      <c r="N1225" s="7"/>
      <c r="O1225" s="7" t="s">
        <v>163</v>
      </c>
      <c r="P1225" s="7">
        <v>1936</v>
      </c>
      <c r="Q1225" s="7">
        <v>1936</v>
      </c>
      <c r="R1225" s="9" t="s">
        <v>176</v>
      </c>
      <c r="S1225" s="7"/>
    </row>
    <row r="1226" spans="1:19" hidden="1" x14ac:dyDescent="0.35">
      <c r="A1226">
        <v>1225</v>
      </c>
      <c r="B1226" s="7">
        <v>79</v>
      </c>
      <c r="C1226" s="7">
        <v>3025</v>
      </c>
      <c r="D1226" s="7">
        <v>3294</v>
      </c>
      <c r="E1226" s="7" t="s">
        <v>58</v>
      </c>
      <c r="F1226" s="7">
        <v>100</v>
      </c>
      <c r="G1226" s="7">
        <v>300</v>
      </c>
      <c r="H1226" s="7"/>
      <c r="I1226" s="7"/>
      <c r="J1226" s="7" t="s">
        <v>59</v>
      </c>
      <c r="K1226" s="7" t="s">
        <v>60</v>
      </c>
      <c r="L1226" s="7" t="s">
        <v>61</v>
      </c>
      <c r="M1226" s="7">
        <v>6</v>
      </c>
      <c r="N1226" s="7"/>
      <c r="O1226" s="7" t="s">
        <v>146</v>
      </c>
      <c r="P1226" s="7">
        <v>1965</v>
      </c>
      <c r="Q1226" s="7">
        <v>1965</v>
      </c>
      <c r="R1226" s="9" t="s">
        <v>176</v>
      </c>
      <c r="S1226" s="7"/>
    </row>
    <row r="1227" spans="1:19" hidden="1" x14ac:dyDescent="0.35">
      <c r="A1227">
        <v>1226</v>
      </c>
      <c r="B1227" s="7">
        <v>79</v>
      </c>
      <c r="C1227" s="7">
        <v>3025</v>
      </c>
      <c r="D1227" s="7">
        <v>3294</v>
      </c>
      <c r="E1227" s="7" t="s">
        <v>58</v>
      </c>
      <c r="F1227" s="7"/>
      <c r="G1227" s="7"/>
      <c r="H1227" s="7"/>
      <c r="I1227" s="7"/>
      <c r="J1227" s="7"/>
      <c r="K1227" s="7"/>
      <c r="L1227" s="7" t="s">
        <v>61</v>
      </c>
      <c r="M1227" s="7">
        <v>9</v>
      </c>
      <c r="N1227" s="7" t="s">
        <v>90</v>
      </c>
      <c r="O1227" s="7" t="s">
        <v>163</v>
      </c>
      <c r="P1227" s="7">
        <v>1936</v>
      </c>
      <c r="Q1227" s="7">
        <v>1936</v>
      </c>
      <c r="R1227" s="9" t="s">
        <v>176</v>
      </c>
      <c r="S1227" s="7"/>
    </row>
    <row r="1228" spans="1:19" hidden="1" x14ac:dyDescent="0.35">
      <c r="A1228">
        <v>1227</v>
      </c>
      <c r="B1228" s="7">
        <v>79</v>
      </c>
      <c r="C1228" s="7">
        <v>3025</v>
      </c>
      <c r="D1228" s="7">
        <v>3298</v>
      </c>
      <c r="E1228" s="7" t="s">
        <v>58</v>
      </c>
      <c r="F1228" s="7">
        <v>65</v>
      </c>
      <c r="G1228" s="7">
        <v>65</v>
      </c>
      <c r="H1228" s="7"/>
      <c r="I1228" s="7"/>
      <c r="J1228" s="7" t="s">
        <v>59</v>
      </c>
      <c r="K1228" s="7" t="s">
        <v>60</v>
      </c>
      <c r="L1228" s="7" t="s">
        <v>61</v>
      </c>
      <c r="M1228" s="7">
        <v>6</v>
      </c>
      <c r="N1228" s="7"/>
      <c r="O1228" s="7" t="s">
        <v>146</v>
      </c>
      <c r="P1228" s="7">
        <v>1965</v>
      </c>
      <c r="Q1228" s="7">
        <v>1965</v>
      </c>
      <c r="R1228" s="9" t="s">
        <v>176</v>
      </c>
      <c r="S1228" s="7"/>
    </row>
    <row r="1229" spans="1:19" hidden="1" x14ac:dyDescent="0.35">
      <c r="A1229">
        <v>1228</v>
      </c>
      <c r="B1229" s="7">
        <v>79</v>
      </c>
      <c r="C1229" s="7">
        <v>3025</v>
      </c>
      <c r="D1229" s="7">
        <v>3846</v>
      </c>
      <c r="E1229" s="7" t="s">
        <v>58</v>
      </c>
      <c r="F1229" s="7">
        <v>150</v>
      </c>
      <c r="G1229" s="7">
        <v>150</v>
      </c>
      <c r="H1229" s="7"/>
      <c r="I1229" s="7"/>
      <c r="J1229" s="7" t="s">
        <v>59</v>
      </c>
      <c r="K1229" s="7" t="s">
        <v>60</v>
      </c>
      <c r="L1229" s="7" t="s">
        <v>61</v>
      </c>
      <c r="M1229" s="7">
        <v>6</v>
      </c>
      <c r="N1229" s="7"/>
      <c r="O1229" s="7" t="s">
        <v>146</v>
      </c>
      <c r="P1229" s="7">
        <v>1965</v>
      </c>
      <c r="Q1229" s="7">
        <v>1965</v>
      </c>
      <c r="R1229" s="9" t="s">
        <v>176</v>
      </c>
      <c r="S1229" s="7"/>
    </row>
    <row r="1230" spans="1:19" hidden="1" x14ac:dyDescent="0.35">
      <c r="A1230">
        <v>1229</v>
      </c>
      <c r="B1230" s="7">
        <v>79</v>
      </c>
      <c r="C1230" s="7">
        <v>3025</v>
      </c>
      <c r="D1230" s="7">
        <v>3658</v>
      </c>
      <c r="E1230" s="7" t="s">
        <v>173</v>
      </c>
      <c r="F1230" s="7"/>
      <c r="G1230" s="7"/>
      <c r="H1230" s="7"/>
      <c r="I1230" s="7"/>
      <c r="J1230" s="7"/>
      <c r="K1230" s="7"/>
      <c r="L1230" s="7" t="s">
        <v>61</v>
      </c>
      <c r="M1230" s="7">
        <v>4</v>
      </c>
      <c r="N1230" s="7" t="s">
        <v>90</v>
      </c>
      <c r="O1230" s="7" t="s">
        <v>163</v>
      </c>
      <c r="P1230" s="7">
        <v>1937</v>
      </c>
      <c r="Q1230" s="7">
        <v>1937</v>
      </c>
      <c r="R1230" s="9" t="s">
        <v>176</v>
      </c>
      <c r="S1230" s="7"/>
    </row>
    <row r="1231" spans="1:19" hidden="1" x14ac:dyDescent="0.35">
      <c r="A1231">
        <v>1230</v>
      </c>
      <c r="B1231" s="7">
        <v>79</v>
      </c>
      <c r="C1231" s="7">
        <v>3025</v>
      </c>
      <c r="D1231" s="7">
        <v>3658</v>
      </c>
      <c r="E1231" s="7" t="s">
        <v>173</v>
      </c>
      <c r="F1231" s="7"/>
      <c r="G1231" s="7"/>
      <c r="H1231" s="7"/>
      <c r="I1231" s="7"/>
      <c r="J1231" s="7"/>
      <c r="K1231" s="7"/>
      <c r="L1231" s="7" t="s">
        <v>61</v>
      </c>
      <c r="M1231" s="7">
        <v>9</v>
      </c>
      <c r="N1231" s="7" t="s">
        <v>90</v>
      </c>
      <c r="O1231" s="7" t="s">
        <v>163</v>
      </c>
      <c r="P1231" s="7">
        <v>1936</v>
      </c>
      <c r="Q1231" s="7">
        <v>1936</v>
      </c>
      <c r="R1231" s="9" t="s">
        <v>176</v>
      </c>
      <c r="S1231" s="7"/>
    </row>
    <row r="1232" spans="1:19" hidden="1" x14ac:dyDescent="0.35">
      <c r="A1232">
        <v>1231</v>
      </c>
      <c r="B1232" s="7">
        <v>79</v>
      </c>
      <c r="C1232" s="7">
        <v>3025</v>
      </c>
      <c r="D1232" s="7">
        <v>3658</v>
      </c>
      <c r="E1232" s="7" t="s">
        <v>709</v>
      </c>
      <c r="F1232" s="7">
        <v>10</v>
      </c>
      <c r="G1232" s="7">
        <v>10</v>
      </c>
      <c r="H1232" s="7"/>
      <c r="I1232" s="7"/>
      <c r="J1232" s="7" t="s">
        <v>59</v>
      </c>
      <c r="K1232" s="7" t="s">
        <v>60</v>
      </c>
      <c r="L1232" s="7" t="s">
        <v>1518</v>
      </c>
      <c r="M1232" s="7">
        <v>6</v>
      </c>
      <c r="N1232" s="7"/>
      <c r="O1232" s="7" t="s">
        <v>146</v>
      </c>
      <c r="P1232" s="7">
        <v>1965</v>
      </c>
      <c r="Q1232" s="7">
        <v>1965</v>
      </c>
      <c r="R1232" s="9" t="s">
        <v>176</v>
      </c>
      <c r="S1232" s="7"/>
    </row>
    <row r="1233" spans="1:19" hidden="1" x14ac:dyDescent="0.35">
      <c r="A1233">
        <v>1232</v>
      </c>
      <c r="B1233" s="7">
        <v>79</v>
      </c>
      <c r="C1233" s="7">
        <v>3025</v>
      </c>
      <c r="D1233" s="7">
        <v>3288</v>
      </c>
      <c r="E1233" s="7" t="s">
        <v>173</v>
      </c>
      <c r="F1233" s="7">
        <v>40</v>
      </c>
      <c r="G1233" s="7">
        <v>40</v>
      </c>
      <c r="H1233" s="7"/>
      <c r="I1233" s="7"/>
      <c r="J1233" s="7" t="s">
        <v>59</v>
      </c>
      <c r="K1233" s="7" t="s">
        <v>60</v>
      </c>
      <c r="L1233" s="7" t="s">
        <v>61</v>
      </c>
      <c r="M1233" s="7">
        <v>6</v>
      </c>
      <c r="N1233" s="7"/>
      <c r="O1233" s="7" t="s">
        <v>146</v>
      </c>
      <c r="P1233" s="7">
        <v>1965</v>
      </c>
      <c r="Q1233" s="7">
        <v>1965</v>
      </c>
      <c r="R1233" s="9" t="s">
        <v>176</v>
      </c>
      <c r="S1233" s="7"/>
    </row>
    <row r="1234" spans="1:19" hidden="1" x14ac:dyDescent="0.35">
      <c r="A1234">
        <v>1233</v>
      </c>
      <c r="B1234" s="7">
        <v>80</v>
      </c>
      <c r="C1234" s="7">
        <v>19004</v>
      </c>
      <c r="D1234" s="7">
        <v>3268</v>
      </c>
      <c r="E1234" s="7" t="s">
        <v>295</v>
      </c>
      <c r="F1234" s="7"/>
      <c r="G1234" s="7"/>
      <c r="H1234" s="7"/>
      <c r="I1234" s="7"/>
      <c r="J1234" s="7"/>
      <c r="K1234" s="7"/>
      <c r="L1234" s="7" t="s">
        <v>686</v>
      </c>
      <c r="M1234" s="7">
        <v>2</v>
      </c>
      <c r="N1234" s="7" t="s">
        <v>684</v>
      </c>
      <c r="O1234" s="7" t="s">
        <v>105</v>
      </c>
      <c r="P1234" s="7">
        <v>1977</v>
      </c>
      <c r="Q1234" s="7">
        <v>1977</v>
      </c>
      <c r="R1234" s="7"/>
      <c r="S1234" s="7"/>
    </row>
    <row r="1235" spans="1:19" hidden="1" x14ac:dyDescent="0.35">
      <c r="A1235">
        <v>1234</v>
      </c>
      <c r="B1235" s="7">
        <v>80</v>
      </c>
      <c r="C1235" s="7">
        <v>19004</v>
      </c>
      <c r="D1235" s="7">
        <v>3287</v>
      </c>
      <c r="E1235" s="7" t="s">
        <v>295</v>
      </c>
      <c r="F1235" s="7"/>
      <c r="G1235" s="7"/>
      <c r="H1235" s="7"/>
      <c r="I1235" s="7"/>
      <c r="J1235" s="7"/>
      <c r="K1235" s="7"/>
      <c r="L1235" s="7" t="s">
        <v>686</v>
      </c>
      <c r="M1235" s="7">
        <v>2</v>
      </c>
      <c r="N1235" s="7" t="s">
        <v>684</v>
      </c>
      <c r="O1235" s="7" t="s">
        <v>105</v>
      </c>
      <c r="P1235" s="7">
        <v>1977</v>
      </c>
      <c r="Q1235" s="7">
        <v>1977</v>
      </c>
      <c r="R1235" s="7"/>
      <c r="S1235" s="7"/>
    </row>
    <row r="1236" spans="1:19" hidden="1" x14ac:dyDescent="0.35">
      <c r="A1236">
        <v>1235</v>
      </c>
      <c r="B1236" s="7">
        <v>80</v>
      </c>
      <c r="C1236" s="7">
        <v>19001</v>
      </c>
      <c r="D1236" s="7">
        <v>3294</v>
      </c>
      <c r="E1236" s="7" t="s">
        <v>295</v>
      </c>
      <c r="F1236" s="7"/>
      <c r="G1236" s="7"/>
      <c r="H1236" s="7"/>
      <c r="I1236" s="7"/>
      <c r="J1236" s="7"/>
      <c r="K1236" s="7"/>
      <c r="L1236" s="7" t="s">
        <v>686</v>
      </c>
      <c r="M1236" s="7">
        <v>3</v>
      </c>
      <c r="N1236" s="7" t="s">
        <v>78</v>
      </c>
      <c r="O1236" s="7" t="s">
        <v>105</v>
      </c>
      <c r="P1236" s="7">
        <v>1977</v>
      </c>
      <c r="Q1236" s="7">
        <v>1977</v>
      </c>
      <c r="R1236" s="7"/>
      <c r="S1236" s="7"/>
    </row>
    <row r="1237" spans="1:19" hidden="1" x14ac:dyDescent="0.35">
      <c r="A1237">
        <v>1236</v>
      </c>
      <c r="B1237" s="7">
        <v>80</v>
      </c>
      <c r="C1237" s="7">
        <v>19001</v>
      </c>
      <c r="D1237" s="7">
        <v>3263</v>
      </c>
      <c r="E1237" s="7" t="s">
        <v>295</v>
      </c>
      <c r="F1237" s="7"/>
      <c r="G1237" s="7"/>
      <c r="H1237" s="7"/>
      <c r="I1237" s="7"/>
      <c r="J1237" s="7"/>
      <c r="K1237" s="7"/>
      <c r="L1237" s="7" t="s">
        <v>686</v>
      </c>
      <c r="M1237" s="7">
        <v>3</v>
      </c>
      <c r="N1237" s="7" t="s">
        <v>78</v>
      </c>
      <c r="O1237" s="7" t="s">
        <v>105</v>
      </c>
      <c r="P1237" s="7">
        <v>1977</v>
      </c>
      <c r="Q1237" s="7">
        <v>1977</v>
      </c>
      <c r="R1237" s="7"/>
      <c r="S1237" s="7"/>
    </row>
    <row r="1238" spans="1:19" hidden="1" x14ac:dyDescent="0.35">
      <c r="A1238">
        <v>1237</v>
      </c>
      <c r="B1238" s="7">
        <v>80</v>
      </c>
      <c r="C1238" s="7">
        <v>19004</v>
      </c>
      <c r="D1238" s="7">
        <v>3263</v>
      </c>
      <c r="E1238" s="7" t="s">
        <v>295</v>
      </c>
      <c r="F1238" s="7"/>
      <c r="G1238" s="7"/>
      <c r="H1238" s="7"/>
      <c r="I1238" s="7"/>
      <c r="J1238" s="7"/>
      <c r="K1238" s="7"/>
      <c r="L1238" s="7" t="s">
        <v>686</v>
      </c>
      <c r="M1238" s="7">
        <v>2</v>
      </c>
      <c r="N1238" s="7" t="s">
        <v>684</v>
      </c>
      <c r="O1238" s="7" t="s">
        <v>105</v>
      </c>
      <c r="P1238" s="7">
        <v>1977</v>
      </c>
      <c r="Q1238" s="7">
        <v>1977</v>
      </c>
      <c r="R1238" s="7"/>
      <c r="S1238" s="7"/>
    </row>
    <row r="1239" spans="1:19" hidden="1" x14ac:dyDescent="0.35">
      <c r="A1239">
        <v>1238</v>
      </c>
      <c r="B1239" s="7">
        <v>80</v>
      </c>
      <c r="C1239" s="7">
        <v>19005</v>
      </c>
      <c r="D1239" s="7">
        <v>3263</v>
      </c>
      <c r="E1239" s="7" t="s">
        <v>295</v>
      </c>
      <c r="F1239" s="7"/>
      <c r="G1239" s="7"/>
      <c r="H1239" s="7"/>
      <c r="I1239" s="7"/>
      <c r="J1239" s="7"/>
      <c r="K1239" s="7"/>
      <c r="L1239" s="7" t="s">
        <v>686</v>
      </c>
      <c r="M1239" s="7">
        <v>3</v>
      </c>
      <c r="N1239" s="7" t="s">
        <v>446</v>
      </c>
      <c r="O1239" s="7" t="s">
        <v>62</v>
      </c>
      <c r="P1239" s="7">
        <v>1977</v>
      </c>
      <c r="Q1239" s="7">
        <v>1977</v>
      </c>
      <c r="R1239" s="7"/>
      <c r="S1239" s="7"/>
    </row>
    <row r="1240" spans="1:19" hidden="1" x14ac:dyDescent="0.35">
      <c r="A1240">
        <v>1239</v>
      </c>
      <c r="B1240" s="7">
        <v>80</v>
      </c>
      <c r="C1240" s="7">
        <v>19006</v>
      </c>
      <c r="D1240" s="7">
        <v>3263</v>
      </c>
      <c r="E1240" s="7" t="s">
        <v>295</v>
      </c>
      <c r="F1240" s="7"/>
      <c r="G1240" s="7"/>
      <c r="H1240" s="7"/>
      <c r="I1240" s="7"/>
      <c r="J1240" s="7"/>
      <c r="K1240" s="7"/>
      <c r="L1240" s="7" t="s">
        <v>686</v>
      </c>
      <c r="M1240" s="7">
        <v>2</v>
      </c>
      <c r="N1240" s="7" t="s">
        <v>78</v>
      </c>
      <c r="O1240" s="7" t="s">
        <v>105</v>
      </c>
      <c r="P1240" s="7">
        <v>1977</v>
      </c>
      <c r="Q1240" s="7">
        <v>1977</v>
      </c>
      <c r="R1240" s="7"/>
      <c r="S1240" s="7"/>
    </row>
    <row r="1241" spans="1:19" hidden="1" x14ac:dyDescent="0.35">
      <c r="A1241">
        <v>1240</v>
      </c>
      <c r="B1241" s="9">
        <v>81</v>
      </c>
      <c r="C1241" s="21">
        <v>5151</v>
      </c>
      <c r="D1241" s="20">
        <v>3880</v>
      </c>
      <c r="E1241" s="9" t="s">
        <v>58</v>
      </c>
      <c r="F1241" s="9"/>
      <c r="G1241" s="9"/>
      <c r="H1241" s="9"/>
      <c r="I1241" s="9"/>
      <c r="J1241" s="9"/>
      <c r="K1241" s="9"/>
      <c r="L1241" s="9"/>
      <c r="M1241" s="9"/>
      <c r="N1241" s="9" t="s">
        <v>78</v>
      </c>
      <c r="O1241" s="9" t="s">
        <v>105</v>
      </c>
      <c r="P1241" s="9">
        <v>1973</v>
      </c>
      <c r="Q1241" s="9">
        <v>1973</v>
      </c>
      <c r="R1241" s="9" t="s">
        <v>2331</v>
      </c>
      <c r="S1241" s="9"/>
    </row>
    <row r="1242" spans="1:19" hidden="1" x14ac:dyDescent="0.35">
      <c r="A1242">
        <v>1241</v>
      </c>
      <c r="B1242" s="7">
        <v>82</v>
      </c>
      <c r="C1242" s="7">
        <v>3016</v>
      </c>
      <c r="D1242" s="7">
        <v>3298</v>
      </c>
      <c r="E1242" s="7" t="s">
        <v>58</v>
      </c>
      <c r="F1242" s="7"/>
      <c r="G1242" s="7"/>
      <c r="H1242" s="7"/>
      <c r="I1242" s="7"/>
      <c r="J1242" s="7"/>
      <c r="K1242" s="7"/>
      <c r="L1242" s="7" t="s">
        <v>61</v>
      </c>
      <c r="M1242" s="7">
        <v>7</v>
      </c>
      <c r="N1242" s="7" t="s">
        <v>90</v>
      </c>
      <c r="O1242" s="7" t="s">
        <v>146</v>
      </c>
      <c r="P1242" s="7">
        <v>1976</v>
      </c>
      <c r="Q1242" s="7">
        <v>1976</v>
      </c>
      <c r="R1242" s="7"/>
      <c r="S1242" s="7"/>
    </row>
    <row r="1243" spans="1:19" hidden="1" x14ac:dyDescent="0.35">
      <c r="A1243">
        <v>1242</v>
      </c>
      <c r="B1243" s="7">
        <v>82</v>
      </c>
      <c r="C1243" s="7">
        <v>3016</v>
      </c>
      <c r="D1243" s="20">
        <v>3895</v>
      </c>
      <c r="E1243" s="7" t="s">
        <v>58</v>
      </c>
      <c r="F1243" s="7"/>
      <c r="G1243" s="7"/>
      <c r="H1243" s="7"/>
      <c r="I1243" s="7"/>
      <c r="J1243" s="7"/>
      <c r="K1243" s="7"/>
      <c r="L1243" s="7" t="s">
        <v>61</v>
      </c>
      <c r="M1243" s="7">
        <v>7</v>
      </c>
      <c r="N1243" s="7" t="s">
        <v>90</v>
      </c>
      <c r="O1243" s="7" t="s">
        <v>146</v>
      </c>
      <c r="P1243" s="7">
        <v>1976</v>
      </c>
      <c r="Q1243" s="7">
        <v>1976</v>
      </c>
      <c r="R1243" s="7"/>
      <c r="S1243" s="7"/>
    </row>
    <row r="1244" spans="1:19" hidden="1" x14ac:dyDescent="0.35">
      <c r="A1244">
        <v>1243</v>
      </c>
      <c r="B1244" s="7">
        <v>82</v>
      </c>
      <c r="C1244" s="7">
        <v>3016</v>
      </c>
      <c r="D1244" s="7">
        <v>3650</v>
      </c>
      <c r="E1244" s="7" t="s">
        <v>58</v>
      </c>
      <c r="F1244" s="7"/>
      <c r="G1244" s="7"/>
      <c r="H1244" s="7"/>
      <c r="I1244" s="7"/>
      <c r="J1244" s="7"/>
      <c r="K1244" s="7"/>
      <c r="L1244" s="7" t="s">
        <v>61</v>
      </c>
      <c r="M1244" s="7">
        <v>7</v>
      </c>
      <c r="N1244" s="7" t="s">
        <v>90</v>
      </c>
      <c r="O1244" s="7" t="s">
        <v>146</v>
      </c>
      <c r="P1244" s="7">
        <v>1976</v>
      </c>
      <c r="Q1244" s="7">
        <v>1976</v>
      </c>
      <c r="R1244" s="7"/>
      <c r="S1244" s="7"/>
    </row>
    <row r="1245" spans="1:19" hidden="1" x14ac:dyDescent="0.35">
      <c r="A1245">
        <v>1244</v>
      </c>
      <c r="B1245" s="7">
        <v>83</v>
      </c>
      <c r="C1245" s="7">
        <v>14054</v>
      </c>
      <c r="D1245" s="7">
        <v>3295</v>
      </c>
      <c r="E1245" s="7" t="s">
        <v>58</v>
      </c>
      <c r="F1245" s="7"/>
      <c r="G1245" s="7"/>
      <c r="H1245" s="7"/>
      <c r="I1245" s="7"/>
      <c r="J1245" s="7"/>
      <c r="K1245" s="7"/>
      <c r="L1245" s="7"/>
      <c r="M1245" s="7"/>
      <c r="N1245" s="7" t="s">
        <v>90</v>
      </c>
      <c r="O1245" s="7" t="s">
        <v>105</v>
      </c>
      <c r="P1245" s="7">
        <v>1932</v>
      </c>
      <c r="Q1245" s="7">
        <v>1978</v>
      </c>
      <c r="R1245" s="7"/>
      <c r="S1245" s="7"/>
    </row>
    <row r="1246" spans="1:19" hidden="1" x14ac:dyDescent="0.35">
      <c r="A1246">
        <v>1245</v>
      </c>
      <c r="B1246" s="7">
        <v>83</v>
      </c>
      <c r="C1246" s="7">
        <v>14054</v>
      </c>
      <c r="D1246" s="7">
        <v>3268</v>
      </c>
      <c r="E1246" s="7" t="s">
        <v>591</v>
      </c>
      <c r="F1246" s="7"/>
      <c r="G1246" s="7"/>
      <c r="H1246" s="7"/>
      <c r="I1246" s="7"/>
      <c r="J1246" s="7"/>
      <c r="K1246" s="7"/>
      <c r="L1246" s="7"/>
      <c r="M1246" s="7"/>
      <c r="N1246" s="7" t="s">
        <v>1713</v>
      </c>
      <c r="O1246" s="7" t="s">
        <v>105</v>
      </c>
      <c r="P1246" s="7">
        <v>1978</v>
      </c>
      <c r="Q1246" s="7">
        <v>1978</v>
      </c>
      <c r="R1246" s="7"/>
      <c r="S1246" s="7"/>
    </row>
    <row r="1247" spans="1:19" hidden="1" x14ac:dyDescent="0.35">
      <c r="A1247">
        <v>1246</v>
      </c>
      <c r="B1247" s="7">
        <v>83</v>
      </c>
      <c r="C1247" s="7">
        <v>14054</v>
      </c>
      <c r="D1247" s="7">
        <v>3294</v>
      </c>
      <c r="E1247" s="7" t="s">
        <v>173</v>
      </c>
      <c r="F1247" s="7"/>
      <c r="G1247" s="7"/>
      <c r="H1247" s="7"/>
      <c r="I1247" s="7"/>
      <c r="J1247" s="7"/>
      <c r="K1247" s="7"/>
      <c r="L1247" s="7"/>
      <c r="M1247" s="7"/>
      <c r="N1247" s="7" t="s">
        <v>90</v>
      </c>
      <c r="O1247" s="7" t="s">
        <v>105</v>
      </c>
      <c r="P1247" s="7">
        <v>1978</v>
      </c>
      <c r="Q1247" s="7">
        <v>1978</v>
      </c>
      <c r="R1247" s="7"/>
      <c r="S1247" s="7"/>
    </row>
    <row r="1248" spans="1:19" hidden="1" x14ac:dyDescent="0.35">
      <c r="A1248">
        <v>1247</v>
      </c>
      <c r="B1248" s="7">
        <v>83</v>
      </c>
      <c r="C1248" s="7">
        <v>14054</v>
      </c>
      <c r="D1248" s="7">
        <v>3263</v>
      </c>
      <c r="E1248" s="7" t="s">
        <v>591</v>
      </c>
      <c r="F1248" s="7"/>
      <c r="G1248" s="7"/>
      <c r="H1248" s="7"/>
      <c r="I1248" s="7"/>
      <c r="J1248" s="7"/>
      <c r="K1248" s="7"/>
      <c r="L1248" s="7"/>
      <c r="M1248" s="7"/>
      <c r="N1248" s="7" t="s">
        <v>1521</v>
      </c>
      <c r="O1248" s="7" t="s">
        <v>105</v>
      </c>
      <c r="P1248" s="7">
        <v>1978</v>
      </c>
      <c r="Q1248" s="7">
        <v>1978</v>
      </c>
      <c r="R1248" s="7"/>
      <c r="S1248" s="7"/>
    </row>
    <row r="1249" spans="1:19" hidden="1" x14ac:dyDescent="0.35">
      <c r="A1249">
        <v>1248</v>
      </c>
      <c r="B1249" s="7">
        <v>83</v>
      </c>
      <c r="C1249" s="7">
        <v>14054</v>
      </c>
      <c r="D1249" s="7">
        <v>3658</v>
      </c>
      <c r="E1249" s="7" t="s">
        <v>591</v>
      </c>
      <c r="F1249" s="7"/>
      <c r="G1249" s="7"/>
      <c r="H1249" s="7"/>
      <c r="I1249" s="7"/>
      <c r="J1249" s="7"/>
      <c r="K1249" s="7"/>
      <c r="L1249" s="7"/>
      <c r="M1249" s="7"/>
      <c r="N1249" s="7" t="s">
        <v>90</v>
      </c>
      <c r="O1249" s="7" t="s">
        <v>105</v>
      </c>
      <c r="P1249" s="7">
        <v>1978</v>
      </c>
      <c r="Q1249" s="7">
        <v>1978</v>
      </c>
      <c r="R1249" s="7"/>
      <c r="S1249" s="7"/>
    </row>
    <row r="1250" spans="1:19" hidden="1" x14ac:dyDescent="0.35">
      <c r="A1250">
        <v>1249</v>
      </c>
      <c r="B1250" s="7">
        <v>83</v>
      </c>
      <c r="C1250" s="7">
        <v>14054</v>
      </c>
      <c r="D1250" s="7">
        <v>3649</v>
      </c>
      <c r="E1250" s="7" t="s">
        <v>591</v>
      </c>
      <c r="F1250" s="7"/>
      <c r="G1250" s="7"/>
      <c r="H1250" s="7"/>
      <c r="I1250" s="7"/>
      <c r="J1250" s="7"/>
      <c r="K1250" s="7"/>
      <c r="L1250" s="7"/>
      <c r="M1250" s="7"/>
      <c r="N1250" s="7" t="s">
        <v>90</v>
      </c>
      <c r="O1250" s="7" t="s">
        <v>105</v>
      </c>
      <c r="P1250" s="7">
        <v>1978</v>
      </c>
      <c r="Q1250" s="7">
        <v>1978</v>
      </c>
      <c r="R1250" s="7"/>
      <c r="S1250" s="7"/>
    </row>
    <row r="1251" spans="1:19" hidden="1" x14ac:dyDescent="0.35">
      <c r="A1251">
        <v>1250</v>
      </c>
      <c r="B1251" s="7">
        <v>83</v>
      </c>
      <c r="C1251" s="7">
        <v>14054</v>
      </c>
      <c r="D1251" s="7">
        <v>3266</v>
      </c>
      <c r="E1251" s="7" t="s">
        <v>591</v>
      </c>
      <c r="F1251" s="7"/>
      <c r="G1251" s="7"/>
      <c r="H1251" s="7"/>
      <c r="I1251" s="7"/>
      <c r="J1251" s="7"/>
      <c r="K1251" s="7"/>
      <c r="L1251" s="7"/>
      <c r="M1251" s="7"/>
      <c r="N1251" s="7" t="s">
        <v>1521</v>
      </c>
      <c r="O1251" s="7" t="s">
        <v>105</v>
      </c>
      <c r="P1251" s="7">
        <v>1978</v>
      </c>
      <c r="Q1251" s="7">
        <v>1978</v>
      </c>
      <c r="R1251" s="7"/>
      <c r="S1251" s="7"/>
    </row>
    <row r="1252" spans="1:19" hidden="1" x14ac:dyDescent="0.35">
      <c r="A1252">
        <v>1251</v>
      </c>
      <c r="B1252" s="7">
        <v>83</v>
      </c>
      <c r="C1252" s="7">
        <v>14054</v>
      </c>
      <c r="D1252" s="7">
        <v>1017051</v>
      </c>
      <c r="E1252" s="7" t="s">
        <v>591</v>
      </c>
      <c r="F1252" s="7"/>
      <c r="G1252" s="7"/>
      <c r="H1252" s="7"/>
      <c r="I1252" s="7"/>
      <c r="J1252" s="7"/>
      <c r="K1252" s="7"/>
      <c r="L1252" s="7"/>
      <c r="M1252" s="7"/>
      <c r="N1252" s="7" t="s">
        <v>1713</v>
      </c>
      <c r="O1252" s="7" t="s">
        <v>105</v>
      </c>
      <c r="P1252" s="7">
        <v>1978</v>
      </c>
      <c r="Q1252" s="7">
        <v>1978</v>
      </c>
      <c r="R1252" s="7"/>
      <c r="S1252" s="7"/>
    </row>
    <row r="1253" spans="1:19" hidden="1" x14ac:dyDescent="0.35">
      <c r="A1253">
        <v>1252</v>
      </c>
      <c r="B1253" s="7">
        <v>84</v>
      </c>
      <c r="C1253" s="7">
        <v>4055</v>
      </c>
      <c r="D1253" s="7">
        <v>3880</v>
      </c>
      <c r="E1253" s="7" t="s">
        <v>453</v>
      </c>
      <c r="F1253" s="7">
        <v>1</v>
      </c>
      <c r="G1253" s="7"/>
      <c r="H1253" s="7"/>
      <c r="I1253" s="7"/>
      <c r="J1253" s="7" t="s">
        <v>59</v>
      </c>
      <c r="K1253" s="7"/>
      <c r="L1253" s="7" t="s">
        <v>686</v>
      </c>
      <c r="M1253" s="7">
        <v>10</v>
      </c>
      <c r="N1253" s="7"/>
      <c r="O1253" s="7" t="s">
        <v>88</v>
      </c>
      <c r="P1253" s="7">
        <v>1972</v>
      </c>
      <c r="Q1253" s="7">
        <v>1972</v>
      </c>
      <c r="R1253" s="7"/>
      <c r="S1253" s="7"/>
    </row>
    <row r="1254" spans="1:19" hidden="1" x14ac:dyDescent="0.35">
      <c r="A1254">
        <v>1253</v>
      </c>
      <c r="B1254" s="7">
        <v>85</v>
      </c>
      <c r="C1254" s="7">
        <v>19087</v>
      </c>
      <c r="D1254" s="7">
        <v>3295</v>
      </c>
      <c r="E1254" s="7" t="s">
        <v>295</v>
      </c>
      <c r="F1254" s="7"/>
      <c r="G1254" s="7"/>
      <c r="H1254" s="7"/>
      <c r="I1254" s="7"/>
      <c r="J1254" s="7"/>
      <c r="K1254" s="7"/>
      <c r="L1254" s="7" t="s">
        <v>686</v>
      </c>
      <c r="M1254" s="7">
        <v>3</v>
      </c>
      <c r="N1254" s="7" t="s">
        <v>78</v>
      </c>
      <c r="O1254" s="7" t="s">
        <v>105</v>
      </c>
      <c r="P1254" s="7">
        <v>1978</v>
      </c>
      <c r="Q1254" s="7">
        <v>1978</v>
      </c>
      <c r="R1254" s="7"/>
      <c r="S1254" s="7"/>
    </row>
    <row r="1255" spans="1:19" hidden="1" x14ac:dyDescent="0.35">
      <c r="A1255">
        <v>1254</v>
      </c>
      <c r="B1255" s="7">
        <v>85</v>
      </c>
      <c r="C1255" s="7">
        <v>19087</v>
      </c>
      <c r="D1255" s="7">
        <v>3263</v>
      </c>
      <c r="E1255" s="7" t="s">
        <v>295</v>
      </c>
      <c r="F1255" s="7"/>
      <c r="G1255" s="7"/>
      <c r="H1255" s="7"/>
      <c r="I1255" s="7"/>
      <c r="J1255" s="7"/>
      <c r="K1255" s="7"/>
      <c r="L1255" s="7" t="s">
        <v>686</v>
      </c>
      <c r="M1255" s="7">
        <v>2</v>
      </c>
      <c r="N1255" s="7" t="s">
        <v>78</v>
      </c>
      <c r="O1255" s="7" t="s">
        <v>105</v>
      </c>
      <c r="P1255" s="7">
        <v>1978</v>
      </c>
      <c r="Q1255" s="7">
        <v>1978</v>
      </c>
      <c r="R1255" s="7"/>
      <c r="S1255" s="7"/>
    </row>
    <row r="1256" spans="1:19" hidden="1" x14ac:dyDescent="0.35">
      <c r="A1256">
        <v>1255</v>
      </c>
      <c r="B1256" s="9">
        <v>86</v>
      </c>
      <c r="C1256" s="21">
        <v>5215</v>
      </c>
      <c r="D1256" s="20">
        <v>32228</v>
      </c>
      <c r="E1256" s="9" t="s">
        <v>131</v>
      </c>
      <c r="F1256" s="9"/>
      <c r="G1256" s="9"/>
      <c r="H1256" s="9"/>
      <c r="I1256" s="9"/>
      <c r="J1256" s="9"/>
      <c r="K1256" s="9"/>
      <c r="L1256" s="9" t="s">
        <v>61</v>
      </c>
      <c r="M1256" s="9">
        <v>12</v>
      </c>
      <c r="N1256" s="9" t="s">
        <v>78</v>
      </c>
      <c r="O1256" s="9" t="s">
        <v>105</v>
      </c>
      <c r="P1256" s="9">
        <v>1973</v>
      </c>
      <c r="Q1256" s="9">
        <v>1973</v>
      </c>
      <c r="R1256" s="9"/>
      <c r="S1256" s="9"/>
    </row>
    <row r="1257" spans="1:19" hidden="1" x14ac:dyDescent="0.35">
      <c r="A1257">
        <v>1256</v>
      </c>
      <c r="B1257" s="9">
        <v>86</v>
      </c>
      <c r="C1257" s="21">
        <v>5025</v>
      </c>
      <c r="D1257" s="20">
        <v>1016817</v>
      </c>
      <c r="E1257" s="9" t="s">
        <v>295</v>
      </c>
      <c r="F1257" s="9"/>
      <c r="G1257" s="9"/>
      <c r="H1257" s="9"/>
      <c r="I1257" s="9"/>
      <c r="J1257" s="9"/>
      <c r="K1257" s="9"/>
      <c r="L1257" s="9" t="s">
        <v>686</v>
      </c>
      <c r="M1257" s="9">
        <v>12</v>
      </c>
      <c r="N1257" s="9" t="s">
        <v>78</v>
      </c>
      <c r="O1257" s="9" t="s">
        <v>105</v>
      </c>
      <c r="P1257" s="9">
        <v>1973</v>
      </c>
      <c r="Q1257" s="9">
        <v>1973</v>
      </c>
      <c r="R1257" s="9" t="s">
        <v>176</v>
      </c>
      <c r="S1257" s="9"/>
    </row>
    <row r="1258" spans="1:19" hidden="1" x14ac:dyDescent="0.35">
      <c r="A1258">
        <v>1257</v>
      </c>
      <c r="B1258" s="9">
        <v>86</v>
      </c>
      <c r="C1258" s="21">
        <v>5200</v>
      </c>
      <c r="D1258" s="20">
        <v>1016817</v>
      </c>
      <c r="E1258" s="9" t="s">
        <v>591</v>
      </c>
      <c r="F1258" s="9"/>
      <c r="G1258" s="9"/>
      <c r="H1258" s="9"/>
      <c r="I1258" s="9"/>
      <c r="J1258" s="9"/>
      <c r="K1258" s="9"/>
      <c r="L1258" s="9" t="s">
        <v>686</v>
      </c>
      <c r="M1258" s="9">
        <v>12</v>
      </c>
      <c r="N1258" s="9" t="s">
        <v>78</v>
      </c>
      <c r="O1258" s="9" t="s">
        <v>105</v>
      </c>
      <c r="P1258" s="9">
        <v>1973</v>
      </c>
      <c r="Q1258" s="9">
        <v>1973</v>
      </c>
      <c r="R1258" s="9" t="s">
        <v>176</v>
      </c>
      <c r="S1258" s="9"/>
    </row>
    <row r="1259" spans="1:19" hidden="1" x14ac:dyDescent="0.35">
      <c r="A1259">
        <v>1258</v>
      </c>
      <c r="B1259" s="9">
        <v>86</v>
      </c>
      <c r="C1259" s="21">
        <v>5025</v>
      </c>
      <c r="D1259" s="20">
        <v>3845</v>
      </c>
      <c r="E1259" s="9" t="s">
        <v>295</v>
      </c>
      <c r="F1259" s="9"/>
      <c r="G1259" s="9"/>
      <c r="H1259" s="9"/>
      <c r="I1259" s="9"/>
      <c r="J1259" s="9"/>
      <c r="K1259" s="9"/>
      <c r="L1259" s="9" t="s">
        <v>686</v>
      </c>
      <c r="M1259" s="9">
        <v>12</v>
      </c>
      <c r="N1259" s="9" t="s">
        <v>78</v>
      </c>
      <c r="O1259" s="9" t="s">
        <v>105</v>
      </c>
      <c r="P1259" s="9">
        <v>1973</v>
      </c>
      <c r="Q1259" s="9">
        <v>1973</v>
      </c>
      <c r="R1259" s="9" t="s">
        <v>176</v>
      </c>
      <c r="S1259" s="9"/>
    </row>
    <row r="1260" spans="1:19" hidden="1" x14ac:dyDescent="0.35">
      <c r="A1260">
        <v>1259</v>
      </c>
      <c r="B1260" s="9">
        <v>86</v>
      </c>
      <c r="C1260" s="21">
        <v>5200</v>
      </c>
      <c r="D1260" s="20">
        <v>3845</v>
      </c>
      <c r="E1260" s="9" t="s">
        <v>591</v>
      </c>
      <c r="F1260" s="9"/>
      <c r="G1260" s="9"/>
      <c r="H1260" s="9"/>
      <c r="I1260" s="9"/>
      <c r="J1260" s="9"/>
      <c r="K1260" s="9"/>
      <c r="L1260" s="9" t="s">
        <v>686</v>
      </c>
      <c r="M1260" s="9">
        <v>12</v>
      </c>
      <c r="N1260" s="9" t="s">
        <v>78</v>
      </c>
      <c r="O1260" s="9" t="s">
        <v>105</v>
      </c>
      <c r="P1260" s="9">
        <v>1973</v>
      </c>
      <c r="Q1260" s="9">
        <v>1973</v>
      </c>
      <c r="R1260" s="9" t="s">
        <v>176</v>
      </c>
      <c r="S1260" s="9"/>
    </row>
    <row r="1261" spans="1:19" hidden="1" x14ac:dyDescent="0.35">
      <c r="A1261">
        <v>1260</v>
      </c>
      <c r="B1261" s="9">
        <v>86</v>
      </c>
      <c r="C1261" s="21">
        <v>5215</v>
      </c>
      <c r="D1261" s="20">
        <v>3895</v>
      </c>
      <c r="E1261" s="9" t="s">
        <v>131</v>
      </c>
      <c r="F1261" s="9"/>
      <c r="G1261" s="9"/>
      <c r="H1261" s="9"/>
      <c r="I1261" s="9"/>
      <c r="J1261" s="9"/>
      <c r="K1261" s="9"/>
      <c r="L1261" s="9" t="s">
        <v>61</v>
      </c>
      <c r="M1261" s="9">
        <v>12</v>
      </c>
      <c r="N1261" s="9" t="s">
        <v>78</v>
      </c>
      <c r="O1261" s="9" t="s">
        <v>105</v>
      </c>
      <c r="P1261" s="9">
        <v>1973</v>
      </c>
      <c r="Q1261" s="9">
        <v>1973</v>
      </c>
      <c r="R1261" s="9"/>
      <c r="S1261" s="9"/>
    </row>
    <row r="1262" spans="1:19" hidden="1" x14ac:dyDescent="0.35">
      <c r="A1262">
        <v>1261</v>
      </c>
      <c r="B1262" s="9">
        <v>86</v>
      </c>
      <c r="C1262" s="21">
        <v>5200</v>
      </c>
      <c r="D1262" s="7">
        <v>3846</v>
      </c>
      <c r="E1262" s="9" t="s">
        <v>591</v>
      </c>
      <c r="F1262" s="9"/>
      <c r="G1262" s="9"/>
      <c r="H1262" s="9"/>
      <c r="I1262" s="9"/>
      <c r="J1262" s="9"/>
      <c r="K1262" s="9"/>
      <c r="L1262" s="9" t="s">
        <v>686</v>
      </c>
      <c r="M1262" s="9">
        <v>12</v>
      </c>
      <c r="N1262" s="9" t="s">
        <v>78</v>
      </c>
      <c r="O1262" s="9" t="s">
        <v>105</v>
      </c>
      <c r="P1262" s="9">
        <v>1973</v>
      </c>
      <c r="Q1262" s="9">
        <v>1973</v>
      </c>
      <c r="R1262" s="9" t="s">
        <v>176</v>
      </c>
      <c r="S1262" s="9"/>
    </row>
    <row r="1263" spans="1:19" hidden="1" x14ac:dyDescent="0.35">
      <c r="A1263">
        <v>1262</v>
      </c>
      <c r="B1263" s="9">
        <v>86</v>
      </c>
      <c r="C1263" s="21">
        <v>5025</v>
      </c>
      <c r="D1263" s="20">
        <v>3299</v>
      </c>
      <c r="E1263" s="9" t="s">
        <v>58</v>
      </c>
      <c r="F1263" s="9"/>
      <c r="G1263" s="9"/>
      <c r="H1263" s="9"/>
      <c r="I1263" s="9"/>
      <c r="J1263" s="9"/>
      <c r="K1263" s="9"/>
      <c r="L1263" s="9" t="s">
        <v>61</v>
      </c>
      <c r="M1263" s="9">
        <v>12</v>
      </c>
      <c r="N1263" s="9" t="s">
        <v>78</v>
      </c>
      <c r="O1263" s="9" t="s">
        <v>105</v>
      </c>
      <c r="P1263" s="9">
        <v>1973</v>
      </c>
      <c r="Q1263" s="9">
        <v>1973</v>
      </c>
      <c r="R1263" s="9" t="s">
        <v>176</v>
      </c>
      <c r="S1263" s="9"/>
    </row>
    <row r="1264" spans="1:19" hidden="1" x14ac:dyDescent="0.35">
      <c r="A1264">
        <v>1263</v>
      </c>
      <c r="B1264" s="9">
        <v>86</v>
      </c>
      <c r="C1264" s="21">
        <v>5200</v>
      </c>
      <c r="D1264" s="20">
        <v>3299</v>
      </c>
      <c r="E1264" s="9" t="s">
        <v>58</v>
      </c>
      <c r="F1264" s="9"/>
      <c r="G1264" s="9"/>
      <c r="H1264" s="9"/>
      <c r="I1264" s="9"/>
      <c r="J1264" s="9"/>
      <c r="K1264" s="9"/>
      <c r="L1264" s="9" t="s">
        <v>686</v>
      </c>
      <c r="M1264" s="9">
        <v>12</v>
      </c>
      <c r="N1264" s="9" t="s">
        <v>78</v>
      </c>
      <c r="O1264" s="9" t="s">
        <v>105</v>
      </c>
      <c r="P1264" s="9">
        <v>1973</v>
      </c>
      <c r="Q1264" s="9">
        <v>1973</v>
      </c>
      <c r="R1264" s="9" t="s">
        <v>176</v>
      </c>
      <c r="S1264" s="9"/>
    </row>
    <row r="1265" spans="1:19" hidden="1" x14ac:dyDescent="0.35">
      <c r="A1265">
        <v>1264</v>
      </c>
      <c r="B1265" s="9">
        <v>86</v>
      </c>
      <c r="C1265" s="21">
        <v>5200</v>
      </c>
      <c r="D1265" s="7">
        <v>3288</v>
      </c>
      <c r="E1265" s="9" t="s">
        <v>58</v>
      </c>
      <c r="F1265" s="9">
        <v>30000</v>
      </c>
      <c r="G1265" s="9">
        <v>30000</v>
      </c>
      <c r="H1265" s="9"/>
      <c r="I1265" s="9"/>
      <c r="J1265" s="9" t="s">
        <v>59</v>
      </c>
      <c r="K1265" s="9" t="s">
        <v>686</v>
      </c>
      <c r="L1265" s="9" t="s">
        <v>61</v>
      </c>
      <c r="M1265" s="9">
        <v>12</v>
      </c>
      <c r="N1265" s="9"/>
      <c r="O1265" s="9" t="s">
        <v>105</v>
      </c>
      <c r="P1265" s="9">
        <v>1973</v>
      </c>
      <c r="Q1265" s="9">
        <v>1973</v>
      </c>
      <c r="R1265" s="9" t="s">
        <v>176</v>
      </c>
      <c r="S1265" s="9"/>
    </row>
    <row r="1266" spans="1:19" hidden="1" x14ac:dyDescent="0.35">
      <c r="A1266">
        <v>1265</v>
      </c>
      <c r="B1266" s="9">
        <v>86</v>
      </c>
      <c r="C1266" s="21">
        <v>5025</v>
      </c>
      <c r="D1266" s="7">
        <v>3650</v>
      </c>
      <c r="E1266" s="9" t="s">
        <v>295</v>
      </c>
      <c r="F1266" s="9"/>
      <c r="G1266" s="9"/>
      <c r="H1266" s="9"/>
      <c r="I1266" s="9"/>
      <c r="J1266" s="9"/>
      <c r="K1266" s="9"/>
      <c r="L1266" s="9" t="s">
        <v>686</v>
      </c>
      <c r="M1266" s="9">
        <v>12</v>
      </c>
      <c r="N1266" s="9" t="s">
        <v>78</v>
      </c>
      <c r="O1266" s="9" t="s">
        <v>105</v>
      </c>
      <c r="P1266" s="9">
        <v>1973</v>
      </c>
      <c r="Q1266" s="9">
        <v>1973</v>
      </c>
      <c r="R1266" s="9" t="s">
        <v>176</v>
      </c>
      <c r="S1266" s="9"/>
    </row>
    <row r="1267" spans="1:19" hidden="1" x14ac:dyDescent="0.35">
      <c r="A1267">
        <v>1266</v>
      </c>
      <c r="B1267" s="9">
        <v>86</v>
      </c>
      <c r="C1267" s="21">
        <v>5215</v>
      </c>
      <c r="D1267" s="7">
        <v>3650</v>
      </c>
      <c r="E1267" s="9" t="s">
        <v>58</v>
      </c>
      <c r="F1267" s="9"/>
      <c r="G1267" s="9"/>
      <c r="H1267" s="9"/>
      <c r="I1267" s="9"/>
      <c r="J1267" s="9"/>
      <c r="K1267" s="9"/>
      <c r="L1267" s="9" t="s">
        <v>61</v>
      </c>
      <c r="M1267" s="9">
        <v>12</v>
      </c>
      <c r="N1267" s="9" t="s">
        <v>78</v>
      </c>
      <c r="O1267" s="9" t="s">
        <v>105</v>
      </c>
      <c r="P1267" s="9">
        <v>1973</v>
      </c>
      <c r="Q1267" s="9">
        <v>1973</v>
      </c>
      <c r="R1267" s="9" t="s">
        <v>176</v>
      </c>
      <c r="S1267" s="9"/>
    </row>
    <row r="1268" spans="1:19" hidden="1" x14ac:dyDescent="0.35">
      <c r="A1268">
        <v>1267</v>
      </c>
      <c r="B1268" s="7">
        <v>87</v>
      </c>
      <c r="C1268" s="7">
        <v>12079</v>
      </c>
      <c r="D1268" s="7">
        <v>3659</v>
      </c>
      <c r="E1268" s="7" t="s">
        <v>58</v>
      </c>
      <c r="F1268" s="7"/>
      <c r="G1268" s="7"/>
      <c r="H1268" s="7"/>
      <c r="I1268" s="7"/>
      <c r="J1268" s="7"/>
      <c r="K1268" s="7"/>
      <c r="L1268" s="7"/>
      <c r="M1268" s="7"/>
      <c r="N1268" s="7" t="s">
        <v>90</v>
      </c>
      <c r="O1268" s="7" t="s">
        <v>105</v>
      </c>
      <c r="P1268" s="7"/>
      <c r="Q1268" s="7">
        <v>1900</v>
      </c>
      <c r="R1268" s="7" t="s">
        <v>2483</v>
      </c>
      <c r="S1268" s="7"/>
    </row>
    <row r="1269" spans="1:19" hidden="1" x14ac:dyDescent="0.35">
      <c r="A1269">
        <v>1268</v>
      </c>
      <c r="B1269" s="7">
        <v>87</v>
      </c>
      <c r="C1269" s="7">
        <v>12124</v>
      </c>
      <c r="D1269" s="7">
        <v>3659</v>
      </c>
      <c r="E1269" s="7" t="s">
        <v>58</v>
      </c>
      <c r="F1269" s="7"/>
      <c r="G1269" s="7"/>
      <c r="H1269" s="7"/>
      <c r="I1269" s="7"/>
      <c r="J1269" s="7"/>
      <c r="K1269" s="7"/>
      <c r="L1269" s="7"/>
      <c r="M1269" s="7"/>
      <c r="N1269" s="7" t="s">
        <v>90</v>
      </c>
      <c r="O1269" s="7" t="s">
        <v>105</v>
      </c>
      <c r="P1269" s="7"/>
      <c r="Q1269" s="7">
        <v>1900</v>
      </c>
      <c r="R1269" s="7" t="s">
        <v>2483</v>
      </c>
      <c r="S1269" s="7"/>
    </row>
    <row r="1270" spans="1:19" hidden="1" x14ac:dyDescent="0.35">
      <c r="A1270">
        <v>1269</v>
      </c>
      <c r="B1270" s="7">
        <v>87</v>
      </c>
      <c r="C1270" s="7">
        <v>12073</v>
      </c>
      <c r="D1270" s="7">
        <v>3658</v>
      </c>
      <c r="E1270" s="7" t="s">
        <v>173</v>
      </c>
      <c r="F1270" s="7"/>
      <c r="G1270" s="7"/>
      <c r="H1270" s="7"/>
      <c r="I1270" s="7"/>
      <c r="J1270" s="7"/>
      <c r="K1270" s="7"/>
      <c r="L1270" s="7" t="s">
        <v>686</v>
      </c>
      <c r="M1270" s="7"/>
      <c r="N1270" s="7"/>
      <c r="O1270" s="7" t="s">
        <v>62</v>
      </c>
      <c r="P1270" s="7"/>
      <c r="Q1270" s="7">
        <v>1962</v>
      </c>
      <c r="R1270" s="7"/>
      <c r="S1270" s="7"/>
    </row>
    <row r="1271" spans="1:19" hidden="1" x14ac:dyDescent="0.35">
      <c r="A1271">
        <v>1270</v>
      </c>
      <c r="B1271" s="7">
        <v>87</v>
      </c>
      <c r="C1271" s="7">
        <v>12085</v>
      </c>
      <c r="D1271" s="7">
        <v>3658</v>
      </c>
      <c r="E1271" s="7" t="s">
        <v>453</v>
      </c>
      <c r="F1271" s="7"/>
      <c r="G1271" s="7"/>
      <c r="H1271" s="7"/>
      <c r="I1271" s="7"/>
      <c r="J1271" s="7"/>
      <c r="K1271" s="7"/>
      <c r="L1271" s="7" t="s">
        <v>686</v>
      </c>
      <c r="M1271" s="7"/>
      <c r="N1271" s="7" t="s">
        <v>205</v>
      </c>
      <c r="O1271" s="7" t="s">
        <v>62</v>
      </c>
      <c r="P1271" s="7"/>
      <c r="Q1271" s="7"/>
      <c r="R1271" s="7"/>
      <c r="S1271" s="7"/>
    </row>
    <row r="1272" spans="1:19" hidden="1" x14ac:dyDescent="0.35">
      <c r="A1272">
        <v>1271</v>
      </c>
      <c r="B1272" s="7">
        <v>88</v>
      </c>
      <c r="C1272" s="7">
        <v>4066</v>
      </c>
      <c r="D1272" s="7">
        <v>3295</v>
      </c>
      <c r="E1272" s="7" t="s">
        <v>58</v>
      </c>
      <c r="F1272" s="7">
        <v>4550</v>
      </c>
      <c r="G1272" s="7">
        <v>4550</v>
      </c>
      <c r="H1272" s="7"/>
      <c r="I1272" s="7"/>
      <c r="J1272" s="7" t="s">
        <v>104</v>
      </c>
      <c r="K1272" s="7" t="s">
        <v>60</v>
      </c>
      <c r="L1272" s="7" t="s">
        <v>61</v>
      </c>
      <c r="M1272" s="7">
        <v>7</v>
      </c>
      <c r="N1272" s="7"/>
      <c r="O1272" s="7" t="s">
        <v>62</v>
      </c>
      <c r="P1272" s="7">
        <v>1996</v>
      </c>
      <c r="Q1272" s="7">
        <v>1974</v>
      </c>
      <c r="R1272" s="7"/>
      <c r="S1272" s="7"/>
    </row>
    <row r="1273" spans="1:19" hidden="1" x14ac:dyDescent="0.35">
      <c r="A1273">
        <v>1272</v>
      </c>
      <c r="B1273" s="7">
        <v>88</v>
      </c>
      <c r="C1273" s="7">
        <v>4066</v>
      </c>
      <c r="D1273" s="7">
        <v>3295</v>
      </c>
      <c r="E1273" s="7" t="s">
        <v>58</v>
      </c>
      <c r="F1273" s="7">
        <v>10000</v>
      </c>
      <c r="G1273" s="7">
        <v>15000</v>
      </c>
      <c r="H1273" s="7"/>
      <c r="I1273" s="7"/>
      <c r="J1273" s="7" t="s">
        <v>59</v>
      </c>
      <c r="K1273" s="7" t="s">
        <v>60</v>
      </c>
      <c r="L1273" s="7" t="s">
        <v>1518</v>
      </c>
      <c r="M1273" s="7">
        <v>12</v>
      </c>
      <c r="N1273" s="7"/>
      <c r="O1273" s="7" t="s">
        <v>62</v>
      </c>
      <c r="P1273" s="7">
        <v>1996</v>
      </c>
      <c r="Q1273" s="7">
        <v>1981</v>
      </c>
      <c r="R1273" s="7"/>
      <c r="S1273" s="7"/>
    </row>
    <row r="1274" spans="1:19" hidden="1" x14ac:dyDescent="0.35">
      <c r="A1274">
        <v>1273</v>
      </c>
      <c r="B1274" s="7">
        <v>88</v>
      </c>
      <c r="C1274" s="7">
        <v>4024</v>
      </c>
      <c r="D1274" s="7">
        <v>3295</v>
      </c>
      <c r="E1274" s="7" t="s">
        <v>709</v>
      </c>
      <c r="F1274" s="7">
        <v>2600</v>
      </c>
      <c r="G1274" s="7">
        <v>2600</v>
      </c>
      <c r="H1274" s="7"/>
      <c r="I1274" s="7"/>
      <c r="J1274" s="7" t="s">
        <v>59</v>
      </c>
      <c r="K1274" s="7" t="s">
        <v>60</v>
      </c>
      <c r="L1274" s="7" t="s">
        <v>1518</v>
      </c>
      <c r="M1274" s="7">
        <v>6</v>
      </c>
      <c r="N1274" s="7"/>
      <c r="O1274" s="7" t="s">
        <v>105</v>
      </c>
      <c r="P1274" s="7">
        <v>1993</v>
      </c>
      <c r="Q1274" s="7">
        <v>1975</v>
      </c>
      <c r="R1274" s="7"/>
      <c r="S1274" s="7" t="s">
        <v>4</v>
      </c>
    </row>
    <row r="1275" spans="1:19" hidden="1" x14ac:dyDescent="0.35">
      <c r="A1275">
        <v>1274</v>
      </c>
      <c r="B1275" s="7">
        <v>88</v>
      </c>
      <c r="C1275" s="7">
        <v>4041</v>
      </c>
      <c r="D1275" s="7">
        <v>3268</v>
      </c>
      <c r="E1275" s="7" t="s">
        <v>58</v>
      </c>
      <c r="F1275" s="7">
        <v>20</v>
      </c>
      <c r="G1275" s="7">
        <v>20</v>
      </c>
      <c r="H1275" s="7"/>
      <c r="I1275" s="7"/>
      <c r="J1275" s="7" t="s">
        <v>59</v>
      </c>
      <c r="K1275" s="7" t="s">
        <v>121</v>
      </c>
      <c r="L1275" s="7" t="s">
        <v>61</v>
      </c>
      <c r="M1275" s="7">
        <v>1</v>
      </c>
      <c r="N1275" s="7"/>
      <c r="O1275" s="7" t="s">
        <v>62</v>
      </c>
      <c r="P1275" s="7">
        <v>1976</v>
      </c>
      <c r="Q1275" s="7">
        <v>1976</v>
      </c>
      <c r="R1275" s="7"/>
      <c r="S1275" s="7"/>
    </row>
    <row r="1276" spans="1:19" hidden="1" x14ac:dyDescent="0.35">
      <c r="A1276">
        <v>1275</v>
      </c>
      <c r="B1276" s="7">
        <v>88</v>
      </c>
      <c r="C1276" s="7">
        <v>4066</v>
      </c>
      <c r="D1276" s="7">
        <v>3268</v>
      </c>
      <c r="E1276" s="7" t="s">
        <v>173</v>
      </c>
      <c r="F1276" s="7">
        <v>28</v>
      </c>
      <c r="G1276" s="7">
        <v>28</v>
      </c>
      <c r="H1276" s="7"/>
      <c r="I1276" s="7"/>
      <c r="J1276" s="7" t="s">
        <v>59</v>
      </c>
      <c r="K1276" s="7" t="s">
        <v>60</v>
      </c>
      <c r="L1276" s="7" t="s">
        <v>1518</v>
      </c>
      <c r="M1276" s="7">
        <v>7</v>
      </c>
      <c r="N1276" s="7"/>
      <c r="O1276" s="7" t="s">
        <v>88</v>
      </c>
      <c r="P1276" s="7">
        <v>1974</v>
      </c>
      <c r="Q1276" s="7">
        <v>1974</v>
      </c>
      <c r="R1276" s="7"/>
      <c r="S1276" s="7"/>
    </row>
    <row r="1277" spans="1:19" hidden="1" x14ac:dyDescent="0.35">
      <c r="A1277">
        <v>1276</v>
      </c>
      <c r="B1277" s="7">
        <v>88</v>
      </c>
      <c r="C1277" s="7">
        <v>4066</v>
      </c>
      <c r="D1277" s="7">
        <v>3287</v>
      </c>
      <c r="E1277" s="7" t="s">
        <v>58</v>
      </c>
      <c r="F1277" s="7">
        <v>14</v>
      </c>
      <c r="G1277" s="7">
        <v>14</v>
      </c>
      <c r="H1277" s="7"/>
      <c r="I1277" s="7"/>
      <c r="J1277" s="7" t="s">
        <v>118</v>
      </c>
      <c r="K1277" s="7" t="s">
        <v>60</v>
      </c>
      <c r="L1277" s="7" t="s">
        <v>61</v>
      </c>
      <c r="M1277" s="7">
        <v>7</v>
      </c>
      <c r="N1277" s="7"/>
      <c r="O1277" s="7" t="s">
        <v>88</v>
      </c>
      <c r="P1277" s="7">
        <v>1974</v>
      </c>
      <c r="Q1277" s="7">
        <v>1974</v>
      </c>
      <c r="R1277" s="7"/>
      <c r="S1277" s="7"/>
    </row>
    <row r="1278" spans="1:19" hidden="1" x14ac:dyDescent="0.35">
      <c r="A1278">
        <v>1277</v>
      </c>
      <c r="B1278" s="7">
        <v>88</v>
      </c>
      <c r="C1278" s="7">
        <v>4066</v>
      </c>
      <c r="D1278" s="7">
        <v>3659</v>
      </c>
      <c r="E1278" s="7" t="s">
        <v>173</v>
      </c>
      <c r="F1278" s="7">
        <v>16</v>
      </c>
      <c r="G1278" s="7">
        <v>16</v>
      </c>
      <c r="H1278" s="7"/>
      <c r="I1278" s="7"/>
      <c r="J1278" s="7" t="s">
        <v>59</v>
      </c>
      <c r="K1278" s="7" t="s">
        <v>60</v>
      </c>
      <c r="L1278" s="7" t="s">
        <v>1518</v>
      </c>
      <c r="M1278" s="7">
        <v>7</v>
      </c>
      <c r="N1278" s="7"/>
      <c r="O1278" s="7" t="s">
        <v>88</v>
      </c>
      <c r="P1278" s="7">
        <v>1974</v>
      </c>
      <c r="Q1278" s="7">
        <v>1974</v>
      </c>
      <c r="R1278" s="7"/>
      <c r="S1278" s="7"/>
    </row>
    <row r="1279" spans="1:19" hidden="1" x14ac:dyDescent="0.35">
      <c r="A1279">
        <v>1278</v>
      </c>
      <c r="B1279" s="7">
        <v>88</v>
      </c>
      <c r="C1279" s="7">
        <v>4041</v>
      </c>
      <c r="D1279" s="7">
        <v>3294</v>
      </c>
      <c r="E1279" s="7" t="s">
        <v>58</v>
      </c>
      <c r="F1279" s="7">
        <v>495</v>
      </c>
      <c r="G1279" s="7">
        <v>495</v>
      </c>
      <c r="H1279" s="7"/>
      <c r="I1279" s="7"/>
      <c r="J1279" s="7" t="s">
        <v>59</v>
      </c>
      <c r="K1279" s="7" t="s">
        <v>60</v>
      </c>
      <c r="L1279" s="7" t="s">
        <v>61</v>
      </c>
      <c r="M1279" s="7">
        <v>1</v>
      </c>
      <c r="N1279" s="7"/>
      <c r="O1279" s="7" t="s">
        <v>62</v>
      </c>
      <c r="P1279" s="7">
        <v>1976</v>
      </c>
      <c r="Q1279" s="7">
        <v>1976</v>
      </c>
      <c r="R1279" s="7"/>
      <c r="S1279" s="7"/>
    </row>
    <row r="1280" spans="1:19" hidden="1" x14ac:dyDescent="0.35">
      <c r="A1280">
        <v>1279</v>
      </c>
      <c r="B1280" s="7">
        <v>88</v>
      </c>
      <c r="C1280" s="7">
        <v>4066</v>
      </c>
      <c r="D1280" s="7">
        <v>3294</v>
      </c>
      <c r="E1280" s="7" t="s">
        <v>173</v>
      </c>
      <c r="F1280" s="7">
        <v>5</v>
      </c>
      <c r="G1280" s="7">
        <v>5</v>
      </c>
      <c r="H1280" s="7"/>
      <c r="I1280" s="7"/>
      <c r="J1280" s="7" t="s">
        <v>59</v>
      </c>
      <c r="K1280" s="7" t="s">
        <v>60</v>
      </c>
      <c r="L1280" s="7" t="s">
        <v>686</v>
      </c>
      <c r="M1280" s="7">
        <v>7</v>
      </c>
      <c r="N1280" s="7"/>
      <c r="O1280" s="7" t="s">
        <v>88</v>
      </c>
      <c r="P1280" s="7">
        <v>1974</v>
      </c>
      <c r="Q1280" s="7">
        <v>1974</v>
      </c>
      <c r="R1280" s="7"/>
      <c r="S1280" s="7"/>
    </row>
    <row r="1281" spans="1:19" hidden="1" x14ac:dyDescent="0.35">
      <c r="A1281">
        <v>1280</v>
      </c>
      <c r="B1281" s="7">
        <v>88</v>
      </c>
      <c r="C1281" s="7">
        <v>4041</v>
      </c>
      <c r="D1281" s="7">
        <v>3263</v>
      </c>
      <c r="E1281" s="7" t="s">
        <v>58</v>
      </c>
      <c r="F1281" s="7">
        <v>390</v>
      </c>
      <c r="G1281" s="7">
        <v>390</v>
      </c>
      <c r="H1281" s="7"/>
      <c r="I1281" s="7"/>
      <c r="J1281" s="7" t="s">
        <v>118</v>
      </c>
      <c r="K1281" s="7" t="s">
        <v>121</v>
      </c>
      <c r="L1281" s="7" t="s">
        <v>61</v>
      </c>
      <c r="M1281" s="7">
        <v>1</v>
      </c>
      <c r="N1281" s="7"/>
      <c r="O1281" s="7" t="s">
        <v>62</v>
      </c>
      <c r="P1281" s="7">
        <v>1976</v>
      </c>
      <c r="Q1281" s="7">
        <v>1976</v>
      </c>
      <c r="R1281" s="7"/>
      <c r="S1281" s="7"/>
    </row>
    <row r="1282" spans="1:19" hidden="1" x14ac:dyDescent="0.35">
      <c r="A1282">
        <v>1281</v>
      </c>
      <c r="B1282" s="7">
        <v>88</v>
      </c>
      <c r="C1282" s="7">
        <v>4083</v>
      </c>
      <c r="D1282" s="7">
        <v>3846</v>
      </c>
      <c r="E1282" s="7" t="s">
        <v>58</v>
      </c>
      <c r="F1282" s="7">
        <v>200</v>
      </c>
      <c r="G1282" s="7">
        <v>200</v>
      </c>
      <c r="H1282" s="7"/>
      <c r="I1282" s="7"/>
      <c r="J1282" s="7" t="s">
        <v>59</v>
      </c>
      <c r="K1282" s="7" t="s">
        <v>60</v>
      </c>
      <c r="L1282" s="7" t="s">
        <v>1518</v>
      </c>
      <c r="M1282" s="7">
        <v>5</v>
      </c>
      <c r="N1282" s="7"/>
      <c r="O1282" s="7" t="s">
        <v>62</v>
      </c>
      <c r="P1282" s="7">
        <v>1975</v>
      </c>
      <c r="Q1282" s="7">
        <v>1975</v>
      </c>
      <c r="R1282" s="9" t="s">
        <v>176</v>
      </c>
      <c r="S1282" s="7"/>
    </row>
    <row r="1283" spans="1:19" hidden="1" x14ac:dyDescent="0.35">
      <c r="A1283">
        <v>1282</v>
      </c>
      <c r="B1283" s="7">
        <v>88</v>
      </c>
      <c r="C1283" s="7">
        <v>4066</v>
      </c>
      <c r="D1283" s="7">
        <v>3846</v>
      </c>
      <c r="E1283" s="7" t="s">
        <v>58</v>
      </c>
      <c r="F1283" s="7">
        <v>250</v>
      </c>
      <c r="G1283" s="7">
        <v>250</v>
      </c>
      <c r="H1283" s="7"/>
      <c r="I1283" s="7"/>
      <c r="J1283" s="7" t="s">
        <v>104</v>
      </c>
      <c r="K1283" s="7" t="s">
        <v>60</v>
      </c>
      <c r="L1283" s="7" t="s">
        <v>61</v>
      </c>
      <c r="M1283" s="7">
        <v>7</v>
      </c>
      <c r="N1283" s="7"/>
      <c r="O1283" s="7" t="s">
        <v>88</v>
      </c>
      <c r="P1283" s="7">
        <v>1974</v>
      </c>
      <c r="Q1283" s="7">
        <v>1974</v>
      </c>
      <c r="R1283" s="7"/>
      <c r="S1283" s="7"/>
    </row>
    <row r="1284" spans="1:19" hidden="1" x14ac:dyDescent="0.35">
      <c r="A1284">
        <v>1283</v>
      </c>
      <c r="B1284" s="7">
        <v>88</v>
      </c>
      <c r="C1284" s="7">
        <v>4041</v>
      </c>
      <c r="D1284" s="20">
        <v>32652</v>
      </c>
      <c r="E1284" s="7" t="s">
        <v>58</v>
      </c>
      <c r="F1284" s="7">
        <v>2</v>
      </c>
      <c r="G1284" s="7">
        <v>2</v>
      </c>
      <c r="H1284" s="7"/>
      <c r="I1284" s="7"/>
      <c r="J1284" s="7" t="s">
        <v>118</v>
      </c>
      <c r="K1284" s="7" t="s">
        <v>121</v>
      </c>
      <c r="L1284" s="7" t="s">
        <v>61</v>
      </c>
      <c r="M1284" s="7">
        <v>1</v>
      </c>
      <c r="N1284" s="7"/>
      <c r="O1284" s="7" t="s">
        <v>62</v>
      </c>
      <c r="P1284" s="7">
        <v>1976</v>
      </c>
      <c r="Q1284" s="7">
        <v>1976</v>
      </c>
      <c r="R1284" s="7"/>
      <c r="S1284" s="7"/>
    </row>
    <row r="1285" spans="1:19" hidden="1" x14ac:dyDescent="0.35">
      <c r="A1285">
        <v>1284</v>
      </c>
      <c r="B1285" s="7">
        <v>88</v>
      </c>
      <c r="C1285" s="7">
        <v>4083</v>
      </c>
      <c r="D1285" s="7">
        <v>3658</v>
      </c>
      <c r="E1285" s="7" t="s">
        <v>58</v>
      </c>
      <c r="F1285" s="7">
        <v>500</v>
      </c>
      <c r="G1285" s="7">
        <v>500</v>
      </c>
      <c r="H1285" s="7"/>
      <c r="I1285" s="7"/>
      <c r="J1285" s="7" t="s">
        <v>59</v>
      </c>
      <c r="K1285" s="7" t="s">
        <v>60</v>
      </c>
      <c r="L1285" s="7" t="s">
        <v>61</v>
      </c>
      <c r="M1285" s="7">
        <v>5</v>
      </c>
      <c r="N1285" s="7"/>
      <c r="O1285" s="7" t="s">
        <v>62</v>
      </c>
      <c r="P1285" s="7">
        <v>1975</v>
      </c>
      <c r="Q1285" s="7">
        <v>1975</v>
      </c>
      <c r="R1285" s="9" t="s">
        <v>176</v>
      </c>
      <c r="S1285" s="7"/>
    </row>
    <row r="1286" spans="1:19" hidden="1" x14ac:dyDescent="0.35">
      <c r="A1286">
        <v>1285</v>
      </c>
      <c r="B1286" s="7">
        <v>88</v>
      </c>
      <c r="C1286" s="7">
        <v>4083</v>
      </c>
      <c r="D1286" s="7">
        <v>3658</v>
      </c>
      <c r="E1286" s="7" t="s">
        <v>58</v>
      </c>
      <c r="F1286" s="7">
        <v>300</v>
      </c>
      <c r="G1286" s="7">
        <v>400</v>
      </c>
      <c r="H1286" s="7"/>
      <c r="I1286" s="7"/>
      <c r="J1286" s="7" t="s">
        <v>104</v>
      </c>
      <c r="K1286" s="7" t="s">
        <v>60</v>
      </c>
      <c r="L1286" s="7" t="s">
        <v>61</v>
      </c>
      <c r="M1286" s="7">
        <v>5</v>
      </c>
      <c r="N1286" s="7"/>
      <c r="O1286" s="7" t="s">
        <v>62</v>
      </c>
      <c r="P1286" s="7">
        <v>1975</v>
      </c>
      <c r="Q1286" s="7">
        <v>1975</v>
      </c>
      <c r="R1286" s="9" t="s">
        <v>176</v>
      </c>
      <c r="S1286" s="7"/>
    </row>
    <row r="1287" spans="1:19" hidden="1" x14ac:dyDescent="0.35">
      <c r="A1287">
        <v>1286</v>
      </c>
      <c r="B1287" s="7">
        <v>88</v>
      </c>
      <c r="C1287" s="7">
        <v>4035</v>
      </c>
      <c r="D1287" s="7">
        <v>3658</v>
      </c>
      <c r="E1287" s="7" t="s">
        <v>709</v>
      </c>
      <c r="F1287" s="7">
        <v>10</v>
      </c>
      <c r="G1287" s="7">
        <v>12</v>
      </c>
      <c r="H1287" s="7"/>
      <c r="I1287" s="7"/>
      <c r="J1287" s="7" t="s">
        <v>59</v>
      </c>
      <c r="K1287" s="7" t="s">
        <v>121</v>
      </c>
      <c r="L1287" s="7" t="s">
        <v>1518</v>
      </c>
      <c r="M1287" s="7">
        <v>8</v>
      </c>
      <c r="N1287" s="7"/>
      <c r="O1287" s="7" t="s">
        <v>88</v>
      </c>
      <c r="P1287" s="7">
        <v>1976</v>
      </c>
      <c r="Q1287" s="7">
        <v>1976</v>
      </c>
      <c r="R1287" s="7"/>
      <c r="S1287" s="7"/>
    </row>
    <row r="1288" spans="1:19" hidden="1" x14ac:dyDescent="0.35">
      <c r="A1288">
        <v>1287</v>
      </c>
      <c r="B1288" s="7">
        <v>88</v>
      </c>
      <c r="C1288" s="7">
        <v>4052</v>
      </c>
      <c r="D1288" s="7">
        <v>3658</v>
      </c>
      <c r="E1288" s="7" t="s">
        <v>58</v>
      </c>
      <c r="F1288" s="7">
        <v>300</v>
      </c>
      <c r="G1288" s="7">
        <v>400</v>
      </c>
      <c r="H1288" s="7"/>
      <c r="I1288" s="7"/>
      <c r="J1288" s="7" t="s">
        <v>118</v>
      </c>
      <c r="K1288" s="7" t="s">
        <v>60</v>
      </c>
      <c r="L1288" s="7" t="s">
        <v>61</v>
      </c>
      <c r="M1288" s="7">
        <v>1</v>
      </c>
      <c r="N1288" s="7"/>
      <c r="O1288" s="7" t="s">
        <v>88</v>
      </c>
      <c r="P1288" s="7">
        <v>1976</v>
      </c>
      <c r="Q1288" s="7">
        <v>1976</v>
      </c>
      <c r="R1288" s="7"/>
      <c r="S1288" s="7"/>
    </row>
    <row r="1289" spans="1:19" hidden="1" x14ac:dyDescent="0.35">
      <c r="A1289">
        <v>1288</v>
      </c>
      <c r="B1289" s="7">
        <v>88</v>
      </c>
      <c r="C1289" s="7">
        <v>4066</v>
      </c>
      <c r="D1289" s="7">
        <v>3658</v>
      </c>
      <c r="E1289" s="7" t="s">
        <v>58</v>
      </c>
      <c r="F1289" s="7">
        <v>400</v>
      </c>
      <c r="G1289" s="7">
        <v>400</v>
      </c>
      <c r="H1289" s="7"/>
      <c r="I1289" s="7"/>
      <c r="J1289" s="7" t="s">
        <v>118</v>
      </c>
      <c r="K1289" s="7" t="s">
        <v>60</v>
      </c>
      <c r="L1289" s="7" t="s">
        <v>61</v>
      </c>
      <c r="M1289" s="7">
        <v>7</v>
      </c>
      <c r="N1289" s="7"/>
      <c r="O1289" s="7" t="s">
        <v>88</v>
      </c>
      <c r="P1289" s="7">
        <v>1974</v>
      </c>
      <c r="Q1289" s="7">
        <v>1974</v>
      </c>
      <c r="R1289" s="7"/>
      <c r="S1289" s="7"/>
    </row>
    <row r="1290" spans="1:19" hidden="1" x14ac:dyDescent="0.35">
      <c r="A1290">
        <v>1289</v>
      </c>
      <c r="B1290" s="7">
        <v>88</v>
      </c>
      <c r="C1290" s="7">
        <v>4066</v>
      </c>
      <c r="D1290" s="7">
        <v>3658</v>
      </c>
      <c r="E1290" s="7" t="s">
        <v>58</v>
      </c>
      <c r="F1290" s="7">
        <v>400</v>
      </c>
      <c r="G1290" s="7">
        <v>400</v>
      </c>
      <c r="H1290" s="7"/>
      <c r="I1290" s="7"/>
      <c r="J1290" s="7" t="s">
        <v>118</v>
      </c>
      <c r="K1290" s="7" t="s">
        <v>60</v>
      </c>
      <c r="L1290" s="7" t="s">
        <v>61</v>
      </c>
      <c r="M1290" s="7">
        <v>10</v>
      </c>
      <c r="N1290" s="7"/>
      <c r="O1290" s="7" t="s">
        <v>88</v>
      </c>
      <c r="P1290" s="7">
        <v>1975</v>
      </c>
      <c r="Q1290" s="7">
        <v>1975</v>
      </c>
      <c r="R1290" s="7"/>
      <c r="S1290" s="7"/>
    </row>
    <row r="1291" spans="1:19" hidden="1" x14ac:dyDescent="0.35">
      <c r="A1291">
        <v>1290</v>
      </c>
      <c r="B1291" s="7">
        <v>88</v>
      </c>
      <c r="C1291" s="7">
        <v>4066</v>
      </c>
      <c r="D1291" s="7">
        <v>3658</v>
      </c>
      <c r="E1291" s="7" t="s">
        <v>58</v>
      </c>
      <c r="F1291" s="7">
        <v>400</v>
      </c>
      <c r="G1291" s="7">
        <v>400</v>
      </c>
      <c r="H1291" s="7"/>
      <c r="I1291" s="7"/>
      <c r="J1291" s="7" t="s">
        <v>118</v>
      </c>
      <c r="K1291" s="7" t="s">
        <v>60</v>
      </c>
      <c r="L1291" s="7" t="s">
        <v>61</v>
      </c>
      <c r="M1291" s="7">
        <v>11</v>
      </c>
      <c r="N1291" s="7"/>
      <c r="O1291" s="7" t="s">
        <v>88</v>
      </c>
      <c r="P1291" s="7">
        <v>1976</v>
      </c>
      <c r="Q1291" s="7">
        <v>1976</v>
      </c>
      <c r="R1291" s="7"/>
      <c r="S1291" s="7"/>
    </row>
    <row r="1292" spans="1:19" hidden="1" x14ac:dyDescent="0.35">
      <c r="A1292">
        <v>1291</v>
      </c>
      <c r="B1292" s="7">
        <v>88</v>
      </c>
      <c r="C1292" s="7">
        <v>4024</v>
      </c>
      <c r="D1292" s="7">
        <v>3658</v>
      </c>
      <c r="E1292" s="7" t="s">
        <v>58</v>
      </c>
      <c r="F1292" s="7">
        <v>270</v>
      </c>
      <c r="G1292" s="7">
        <v>270</v>
      </c>
      <c r="H1292" s="7"/>
      <c r="I1292" s="7"/>
      <c r="J1292" s="7" t="s">
        <v>104</v>
      </c>
      <c r="K1292" s="7" t="s">
        <v>60</v>
      </c>
      <c r="L1292" s="7" t="s">
        <v>61</v>
      </c>
      <c r="M1292" s="7">
        <v>6</v>
      </c>
      <c r="N1292" s="7"/>
      <c r="O1292" s="7" t="s">
        <v>88</v>
      </c>
      <c r="P1292" s="7">
        <v>1975</v>
      </c>
      <c r="Q1292" s="7">
        <v>1975</v>
      </c>
      <c r="R1292" s="7"/>
      <c r="S1292" s="7"/>
    </row>
    <row r="1293" spans="1:19" hidden="1" x14ac:dyDescent="0.35">
      <c r="A1293">
        <v>1292</v>
      </c>
      <c r="B1293" s="7">
        <v>88</v>
      </c>
      <c r="C1293" s="7">
        <v>4024</v>
      </c>
      <c r="D1293" s="7">
        <v>3658</v>
      </c>
      <c r="E1293" s="7" t="s">
        <v>58</v>
      </c>
      <c r="F1293" s="7">
        <v>300</v>
      </c>
      <c r="G1293" s="7">
        <v>400</v>
      </c>
      <c r="H1293" s="7"/>
      <c r="I1293" s="7"/>
      <c r="J1293" s="7" t="s">
        <v>59</v>
      </c>
      <c r="K1293" s="7" t="s">
        <v>60</v>
      </c>
      <c r="L1293" s="7" t="s">
        <v>61</v>
      </c>
      <c r="M1293" s="7">
        <v>7</v>
      </c>
      <c r="N1293" s="7"/>
      <c r="O1293" s="7" t="s">
        <v>88</v>
      </c>
      <c r="P1293" s="7">
        <v>1976</v>
      </c>
      <c r="Q1293" s="7">
        <v>1976</v>
      </c>
      <c r="R1293" s="7"/>
      <c r="S1293" s="7"/>
    </row>
    <row r="1294" spans="1:19" hidden="1" x14ac:dyDescent="0.35">
      <c r="A1294">
        <v>1293</v>
      </c>
      <c r="B1294" s="7">
        <v>88</v>
      </c>
      <c r="C1294" s="7">
        <v>4041</v>
      </c>
      <c r="D1294" s="7">
        <v>3288</v>
      </c>
      <c r="E1294" s="7" t="s">
        <v>58</v>
      </c>
      <c r="F1294" s="7">
        <v>580</v>
      </c>
      <c r="G1294" s="7">
        <v>580</v>
      </c>
      <c r="H1294" s="7"/>
      <c r="I1294" s="7"/>
      <c r="J1294" s="7" t="s">
        <v>118</v>
      </c>
      <c r="K1294" s="7" t="s">
        <v>60</v>
      </c>
      <c r="L1294" s="7" t="s">
        <v>61</v>
      </c>
      <c r="M1294" s="7">
        <v>1</v>
      </c>
      <c r="N1294" s="7"/>
      <c r="O1294" s="7" t="s">
        <v>62</v>
      </c>
      <c r="P1294" s="7">
        <v>1976</v>
      </c>
      <c r="Q1294" s="7">
        <v>1976</v>
      </c>
      <c r="R1294" s="7"/>
      <c r="S1294" s="7"/>
    </row>
    <row r="1295" spans="1:19" hidden="1" x14ac:dyDescent="0.35">
      <c r="A1295">
        <v>1294</v>
      </c>
      <c r="B1295" s="7">
        <v>88</v>
      </c>
      <c r="C1295" s="7">
        <v>4022</v>
      </c>
      <c r="D1295" s="7">
        <v>3650</v>
      </c>
      <c r="E1295" s="7" t="s">
        <v>173</v>
      </c>
      <c r="F1295" s="7">
        <v>15</v>
      </c>
      <c r="G1295" s="7">
        <v>15</v>
      </c>
      <c r="H1295" s="7"/>
      <c r="I1295" s="7"/>
      <c r="J1295" s="7" t="s">
        <v>59</v>
      </c>
      <c r="K1295" s="7" t="s">
        <v>121</v>
      </c>
      <c r="L1295" s="7" t="s">
        <v>61</v>
      </c>
      <c r="M1295" s="7">
        <v>12</v>
      </c>
      <c r="N1295" s="7"/>
      <c r="O1295" s="7" t="s">
        <v>62</v>
      </c>
      <c r="P1295" s="7">
        <v>1975</v>
      </c>
      <c r="Q1295" s="7">
        <v>1975</v>
      </c>
      <c r="R1295" s="7"/>
      <c r="S1295" s="7"/>
    </row>
    <row r="1296" spans="1:19" hidden="1" x14ac:dyDescent="0.35">
      <c r="A1296">
        <v>1295</v>
      </c>
      <c r="B1296" s="7">
        <v>88</v>
      </c>
      <c r="C1296" s="7">
        <v>4004</v>
      </c>
      <c r="D1296" s="7">
        <v>3650</v>
      </c>
      <c r="E1296" s="7" t="s">
        <v>58</v>
      </c>
      <c r="F1296" s="7">
        <v>6</v>
      </c>
      <c r="G1296" s="7">
        <v>6</v>
      </c>
      <c r="H1296" s="7"/>
      <c r="I1296" s="7"/>
      <c r="J1296" s="7" t="s">
        <v>59</v>
      </c>
      <c r="K1296" s="7" t="s">
        <v>121</v>
      </c>
      <c r="L1296" s="7" t="s">
        <v>61</v>
      </c>
      <c r="M1296" s="7">
        <v>1</v>
      </c>
      <c r="N1296" s="7"/>
      <c r="O1296" s="7" t="s">
        <v>62</v>
      </c>
      <c r="P1296" s="7">
        <v>1975</v>
      </c>
      <c r="Q1296" s="7">
        <v>1975</v>
      </c>
      <c r="R1296" s="7"/>
      <c r="S1296" s="7"/>
    </row>
    <row r="1297" spans="1:19" hidden="1" x14ac:dyDescent="0.35">
      <c r="A1297">
        <v>1296</v>
      </c>
      <c r="B1297" s="7">
        <v>89</v>
      </c>
      <c r="C1297" s="7">
        <v>3016</v>
      </c>
      <c r="D1297" s="7">
        <v>3298</v>
      </c>
      <c r="E1297" s="7" t="s">
        <v>58</v>
      </c>
      <c r="F1297" s="7"/>
      <c r="G1297" s="7"/>
      <c r="H1297" s="7"/>
      <c r="I1297" s="7"/>
      <c r="J1297" s="7"/>
      <c r="K1297" s="7"/>
      <c r="L1297" s="7" t="s">
        <v>61</v>
      </c>
      <c r="M1297" s="7">
        <v>8</v>
      </c>
      <c r="N1297" s="7" t="s">
        <v>90</v>
      </c>
      <c r="O1297" s="7" t="s">
        <v>146</v>
      </c>
      <c r="P1297" s="7">
        <v>1975</v>
      </c>
      <c r="Q1297" s="7">
        <v>1975</v>
      </c>
      <c r="R1297" s="7"/>
      <c r="S1297" s="7"/>
    </row>
    <row r="1298" spans="1:19" hidden="1" x14ac:dyDescent="0.35">
      <c r="A1298">
        <v>1297</v>
      </c>
      <c r="B1298" s="7">
        <v>89</v>
      </c>
      <c r="C1298" s="7">
        <v>3016</v>
      </c>
      <c r="D1298" s="7">
        <v>3650</v>
      </c>
      <c r="E1298" s="7" t="s">
        <v>58</v>
      </c>
      <c r="F1298" s="7"/>
      <c r="G1298" s="7"/>
      <c r="H1298" s="7"/>
      <c r="I1298" s="7"/>
      <c r="J1298" s="7"/>
      <c r="K1298" s="7"/>
      <c r="L1298" s="7" t="s">
        <v>61</v>
      </c>
      <c r="M1298" s="7">
        <v>8</v>
      </c>
      <c r="N1298" s="7" t="s">
        <v>90</v>
      </c>
      <c r="O1298" s="7" t="s">
        <v>146</v>
      </c>
      <c r="P1298" s="7">
        <v>1975</v>
      </c>
      <c r="Q1298" s="7">
        <v>1975</v>
      </c>
      <c r="R1298" s="7"/>
      <c r="S1298" s="7"/>
    </row>
    <row r="1299" spans="1:19" hidden="1" x14ac:dyDescent="0.35">
      <c r="A1299">
        <v>1298</v>
      </c>
      <c r="B1299" s="9">
        <v>90</v>
      </c>
      <c r="C1299" s="21">
        <v>5157</v>
      </c>
      <c r="D1299" s="7">
        <v>3659</v>
      </c>
      <c r="E1299" s="9" t="s">
        <v>295</v>
      </c>
      <c r="F1299" s="9"/>
      <c r="G1299" s="9"/>
      <c r="H1299" s="9"/>
      <c r="I1299" s="9"/>
      <c r="J1299" s="9"/>
      <c r="K1299" s="9"/>
      <c r="L1299" s="9"/>
      <c r="M1299" s="9"/>
      <c r="N1299" s="9" t="s">
        <v>78</v>
      </c>
      <c r="O1299" s="9" t="s">
        <v>105</v>
      </c>
      <c r="P1299" s="9"/>
      <c r="Q1299" s="9">
        <v>1979</v>
      </c>
      <c r="R1299" s="9"/>
      <c r="S1299" s="9"/>
    </row>
    <row r="1300" spans="1:19" hidden="1" x14ac:dyDescent="0.35">
      <c r="A1300">
        <v>1299</v>
      </c>
      <c r="B1300" s="9">
        <v>90</v>
      </c>
      <c r="C1300" s="21">
        <v>5157</v>
      </c>
      <c r="D1300" s="7">
        <v>3298</v>
      </c>
      <c r="E1300" s="9" t="s">
        <v>295</v>
      </c>
      <c r="F1300" s="9"/>
      <c r="G1300" s="9"/>
      <c r="H1300" s="9"/>
      <c r="I1300" s="9"/>
      <c r="J1300" s="9"/>
      <c r="K1300" s="9"/>
      <c r="L1300" s="9"/>
      <c r="M1300" s="9"/>
      <c r="N1300" s="9" t="s">
        <v>78</v>
      </c>
      <c r="O1300" s="9" t="s">
        <v>105</v>
      </c>
      <c r="P1300" s="9"/>
      <c r="Q1300" s="9">
        <v>1979</v>
      </c>
      <c r="R1300" s="9"/>
      <c r="S1300" s="9"/>
    </row>
    <row r="1301" spans="1:19" hidden="1" x14ac:dyDescent="0.35">
      <c r="A1301">
        <v>1300</v>
      </c>
      <c r="B1301" s="9">
        <v>90</v>
      </c>
      <c r="C1301" s="21">
        <v>5157</v>
      </c>
      <c r="D1301" s="7">
        <v>3263</v>
      </c>
      <c r="E1301" s="9" t="s">
        <v>295</v>
      </c>
      <c r="F1301" s="9"/>
      <c r="G1301" s="9"/>
      <c r="H1301" s="9"/>
      <c r="I1301" s="9"/>
      <c r="J1301" s="9"/>
      <c r="K1301" s="9"/>
      <c r="L1301" s="9"/>
      <c r="M1301" s="9"/>
      <c r="N1301" s="9" t="s">
        <v>78</v>
      </c>
      <c r="O1301" s="9" t="s">
        <v>105</v>
      </c>
      <c r="P1301" s="9"/>
      <c r="Q1301" s="9">
        <v>1979</v>
      </c>
      <c r="R1301" s="9"/>
      <c r="S1301" s="9"/>
    </row>
    <row r="1302" spans="1:19" hidden="1" x14ac:dyDescent="0.35">
      <c r="A1302">
        <v>1301</v>
      </c>
      <c r="B1302" s="9">
        <v>90</v>
      </c>
      <c r="C1302" s="21">
        <v>5157</v>
      </c>
      <c r="D1302" s="7">
        <v>3288</v>
      </c>
      <c r="E1302" s="9" t="s">
        <v>295</v>
      </c>
      <c r="F1302" s="9"/>
      <c r="G1302" s="9"/>
      <c r="H1302" s="9"/>
      <c r="I1302" s="9"/>
      <c r="J1302" s="9"/>
      <c r="K1302" s="9"/>
      <c r="L1302" s="9"/>
      <c r="M1302" s="9"/>
      <c r="N1302" s="9" t="s">
        <v>78</v>
      </c>
      <c r="O1302" s="9" t="s">
        <v>105</v>
      </c>
      <c r="P1302" s="9"/>
      <c r="Q1302" s="9">
        <v>1979</v>
      </c>
      <c r="R1302" s="9"/>
      <c r="S1302" s="9"/>
    </row>
    <row r="1303" spans="1:19" hidden="1" x14ac:dyDescent="0.35">
      <c r="A1303">
        <v>1302</v>
      </c>
      <c r="B1303" s="9">
        <v>91</v>
      </c>
      <c r="C1303" s="21">
        <v>5196</v>
      </c>
      <c r="D1303" s="7">
        <v>3294</v>
      </c>
      <c r="E1303" s="9" t="s">
        <v>295</v>
      </c>
      <c r="F1303" s="9"/>
      <c r="G1303" s="9"/>
      <c r="H1303" s="9"/>
      <c r="I1303" s="9"/>
      <c r="J1303" s="9"/>
      <c r="K1303" s="9"/>
      <c r="L1303" s="9" t="s">
        <v>686</v>
      </c>
      <c r="M1303" s="9">
        <v>2</v>
      </c>
      <c r="N1303" s="9" t="s">
        <v>78</v>
      </c>
      <c r="O1303" s="9" t="s">
        <v>105</v>
      </c>
      <c r="P1303" s="9">
        <v>1980</v>
      </c>
      <c r="Q1303" s="9">
        <v>1980</v>
      </c>
      <c r="R1303" s="9" t="s">
        <v>176</v>
      </c>
      <c r="S1303" s="9"/>
    </row>
    <row r="1304" spans="1:19" hidden="1" x14ac:dyDescent="0.35">
      <c r="A1304">
        <v>1303</v>
      </c>
      <c r="B1304" s="9">
        <v>91</v>
      </c>
      <c r="C1304" s="21">
        <v>5196</v>
      </c>
      <c r="D1304" s="7">
        <v>3298</v>
      </c>
      <c r="E1304" s="9" t="s">
        <v>295</v>
      </c>
      <c r="F1304" s="9">
        <v>400</v>
      </c>
      <c r="G1304" s="9">
        <v>400</v>
      </c>
      <c r="H1304" s="9"/>
      <c r="I1304" s="9"/>
      <c r="J1304" s="9" t="s">
        <v>59</v>
      </c>
      <c r="K1304" s="9" t="s">
        <v>686</v>
      </c>
      <c r="L1304" s="9" t="s">
        <v>686</v>
      </c>
      <c r="M1304" s="9">
        <v>2</v>
      </c>
      <c r="N1304" s="9" t="s">
        <v>78</v>
      </c>
      <c r="O1304" s="9" t="s">
        <v>105</v>
      </c>
      <c r="P1304" s="9">
        <v>1980</v>
      </c>
      <c r="Q1304" s="9">
        <v>1980</v>
      </c>
      <c r="R1304" s="9" t="s">
        <v>176</v>
      </c>
      <c r="S1304" s="9"/>
    </row>
    <row r="1305" spans="1:19" hidden="1" x14ac:dyDescent="0.35">
      <c r="A1305">
        <v>1304</v>
      </c>
      <c r="B1305" s="9">
        <v>91</v>
      </c>
      <c r="C1305" s="21">
        <v>5196</v>
      </c>
      <c r="D1305" s="20">
        <v>3845</v>
      </c>
      <c r="E1305" s="9" t="s">
        <v>173</v>
      </c>
      <c r="F1305" s="9"/>
      <c r="G1305" s="9"/>
      <c r="H1305" s="9"/>
      <c r="I1305" s="9"/>
      <c r="J1305" s="9"/>
      <c r="K1305" s="9"/>
      <c r="L1305" s="9" t="s">
        <v>686</v>
      </c>
      <c r="M1305" s="9">
        <v>2</v>
      </c>
      <c r="N1305" s="9" t="s">
        <v>78</v>
      </c>
      <c r="O1305" s="9" t="s">
        <v>105</v>
      </c>
      <c r="P1305" s="9">
        <v>1980</v>
      </c>
      <c r="Q1305" s="9">
        <v>1980</v>
      </c>
      <c r="R1305" s="9" t="s">
        <v>176</v>
      </c>
      <c r="S1305" s="9"/>
    </row>
    <row r="1306" spans="1:19" hidden="1" x14ac:dyDescent="0.35">
      <c r="A1306">
        <v>1305</v>
      </c>
      <c r="B1306" s="9">
        <v>91</v>
      </c>
      <c r="C1306" s="21">
        <v>5196</v>
      </c>
      <c r="D1306" s="7">
        <v>3649</v>
      </c>
      <c r="E1306" s="9" t="s">
        <v>295</v>
      </c>
      <c r="F1306" s="9"/>
      <c r="G1306" s="9"/>
      <c r="H1306" s="9"/>
      <c r="I1306" s="9"/>
      <c r="J1306" s="9"/>
      <c r="K1306" s="9"/>
      <c r="L1306" s="9" t="s">
        <v>686</v>
      </c>
      <c r="M1306" s="9">
        <v>2</v>
      </c>
      <c r="N1306" s="9" t="s">
        <v>78</v>
      </c>
      <c r="O1306" s="9" t="s">
        <v>105</v>
      </c>
      <c r="P1306" s="9">
        <v>1980</v>
      </c>
      <c r="Q1306" s="9">
        <v>1980</v>
      </c>
      <c r="R1306" s="9" t="s">
        <v>176</v>
      </c>
      <c r="S1306" s="9"/>
    </row>
    <row r="1307" spans="1:19" hidden="1" x14ac:dyDescent="0.35">
      <c r="A1307">
        <v>1306</v>
      </c>
      <c r="B1307" s="9">
        <v>91</v>
      </c>
      <c r="C1307" s="21">
        <v>5196</v>
      </c>
      <c r="D1307" s="7">
        <v>3288</v>
      </c>
      <c r="E1307" s="9" t="s">
        <v>295</v>
      </c>
      <c r="F1307" s="9"/>
      <c r="G1307" s="9"/>
      <c r="H1307" s="9"/>
      <c r="I1307" s="9"/>
      <c r="J1307" s="9"/>
      <c r="K1307" s="9"/>
      <c r="L1307" s="9" t="s">
        <v>686</v>
      </c>
      <c r="M1307" s="9">
        <v>2</v>
      </c>
      <c r="N1307" s="9" t="s">
        <v>78</v>
      </c>
      <c r="O1307" s="9" t="s">
        <v>105</v>
      </c>
      <c r="P1307" s="9">
        <v>1980</v>
      </c>
      <c r="Q1307" s="9">
        <v>1980</v>
      </c>
      <c r="R1307" s="9" t="s">
        <v>176</v>
      </c>
      <c r="S1307" s="9"/>
    </row>
    <row r="1308" spans="1:19" hidden="1" x14ac:dyDescent="0.35">
      <c r="A1308">
        <v>1307</v>
      </c>
      <c r="B1308" s="9">
        <v>91</v>
      </c>
      <c r="C1308" s="21">
        <v>5196</v>
      </c>
      <c r="D1308" s="7">
        <v>3650</v>
      </c>
      <c r="E1308" s="9" t="s">
        <v>295</v>
      </c>
      <c r="F1308" s="9"/>
      <c r="G1308" s="9"/>
      <c r="H1308" s="9"/>
      <c r="I1308" s="9"/>
      <c r="J1308" s="9"/>
      <c r="K1308" s="9"/>
      <c r="L1308" s="9" t="s">
        <v>686</v>
      </c>
      <c r="M1308" s="9">
        <v>2</v>
      </c>
      <c r="N1308" s="9" t="s">
        <v>78</v>
      </c>
      <c r="O1308" s="9" t="s">
        <v>105</v>
      </c>
      <c r="P1308" s="9">
        <v>1980</v>
      </c>
      <c r="Q1308" s="9">
        <v>1980</v>
      </c>
      <c r="R1308" s="9" t="s">
        <v>176</v>
      </c>
      <c r="S1308" s="9"/>
    </row>
    <row r="1309" spans="1:19" hidden="1" x14ac:dyDescent="0.35">
      <c r="A1309">
        <v>1308</v>
      </c>
      <c r="B1309" s="7">
        <v>92</v>
      </c>
      <c r="C1309" s="7">
        <v>19012</v>
      </c>
      <c r="D1309" s="7">
        <v>3276</v>
      </c>
      <c r="E1309" s="7" t="s">
        <v>131</v>
      </c>
      <c r="F1309" s="7">
        <v>15</v>
      </c>
      <c r="G1309" s="7">
        <v>15</v>
      </c>
      <c r="H1309" s="7"/>
      <c r="I1309" s="7"/>
      <c r="J1309" s="7" t="s">
        <v>118</v>
      </c>
      <c r="K1309" s="7" t="s">
        <v>121</v>
      </c>
      <c r="L1309" s="7" t="s">
        <v>61</v>
      </c>
      <c r="M1309" s="7">
        <v>7</v>
      </c>
      <c r="N1309" s="7"/>
      <c r="O1309" s="7" t="s">
        <v>62</v>
      </c>
      <c r="P1309" s="7">
        <v>1979</v>
      </c>
      <c r="Q1309" s="7">
        <v>1979</v>
      </c>
      <c r="R1309" s="7"/>
      <c r="S1309" s="7"/>
    </row>
    <row r="1310" spans="1:19" hidden="1" x14ac:dyDescent="0.35">
      <c r="A1310">
        <v>1309</v>
      </c>
      <c r="B1310" s="7">
        <v>93</v>
      </c>
      <c r="C1310" s="7">
        <v>3026</v>
      </c>
      <c r="D1310" s="7">
        <v>3659</v>
      </c>
      <c r="E1310" s="7" t="s">
        <v>173</v>
      </c>
      <c r="F1310" s="7"/>
      <c r="G1310" s="7"/>
      <c r="H1310" s="7"/>
      <c r="I1310" s="7"/>
      <c r="J1310" s="7"/>
      <c r="K1310" s="7"/>
      <c r="L1310" s="7" t="s">
        <v>61</v>
      </c>
      <c r="M1310" s="7">
        <v>8</v>
      </c>
      <c r="N1310" s="7" t="s">
        <v>205</v>
      </c>
      <c r="O1310" s="7" t="s">
        <v>146</v>
      </c>
      <c r="P1310" s="7">
        <v>1973</v>
      </c>
      <c r="Q1310" s="7">
        <v>1973</v>
      </c>
      <c r="R1310" s="9" t="s">
        <v>176</v>
      </c>
      <c r="S1310" s="7"/>
    </row>
    <row r="1311" spans="1:19" hidden="1" x14ac:dyDescent="0.35">
      <c r="A1311">
        <v>1310</v>
      </c>
      <c r="B1311" s="7">
        <v>93</v>
      </c>
      <c r="C1311" s="7">
        <v>3018</v>
      </c>
      <c r="D1311" s="20">
        <v>3845</v>
      </c>
      <c r="E1311" s="7" t="s">
        <v>58</v>
      </c>
      <c r="F1311" s="7">
        <v>90</v>
      </c>
      <c r="G1311" s="7">
        <v>90</v>
      </c>
      <c r="H1311" s="7"/>
      <c r="I1311" s="7"/>
      <c r="J1311" s="7" t="s">
        <v>104</v>
      </c>
      <c r="K1311" s="7" t="s">
        <v>60</v>
      </c>
      <c r="L1311" s="7" t="s">
        <v>61</v>
      </c>
      <c r="M1311" s="7">
        <v>9</v>
      </c>
      <c r="N1311" s="7"/>
      <c r="O1311" s="7" t="s">
        <v>146</v>
      </c>
      <c r="P1311" s="7">
        <v>1973</v>
      </c>
      <c r="Q1311" s="7">
        <v>1973</v>
      </c>
      <c r="R1311" s="7"/>
      <c r="S1311" s="7"/>
    </row>
    <row r="1312" spans="1:19" hidden="1" x14ac:dyDescent="0.35">
      <c r="A1312">
        <v>1311</v>
      </c>
      <c r="B1312" s="7">
        <v>93</v>
      </c>
      <c r="C1312" s="7">
        <v>3016</v>
      </c>
      <c r="D1312" s="20">
        <v>3895</v>
      </c>
      <c r="E1312" s="7" t="s">
        <v>58</v>
      </c>
      <c r="F1312" s="7"/>
      <c r="G1312" s="7"/>
      <c r="H1312" s="7"/>
      <c r="I1312" s="7"/>
      <c r="J1312" s="7"/>
      <c r="K1312" s="7"/>
      <c r="L1312" s="7" t="s">
        <v>61</v>
      </c>
      <c r="M1312" s="7">
        <v>8</v>
      </c>
      <c r="N1312" s="7" t="s">
        <v>90</v>
      </c>
      <c r="O1312" s="7" t="s">
        <v>146</v>
      </c>
      <c r="P1312" s="7">
        <v>1973</v>
      </c>
      <c r="Q1312" s="7">
        <v>1973</v>
      </c>
      <c r="R1312" s="7"/>
      <c r="S1312" s="7"/>
    </row>
    <row r="1313" spans="1:19" hidden="1" x14ac:dyDescent="0.35">
      <c r="A1313">
        <v>1312</v>
      </c>
      <c r="B1313" s="7">
        <v>93</v>
      </c>
      <c r="C1313" s="7">
        <v>3026</v>
      </c>
      <c r="D1313" s="7">
        <v>3658</v>
      </c>
      <c r="E1313" s="7" t="s">
        <v>173</v>
      </c>
      <c r="F1313" s="7"/>
      <c r="G1313" s="7"/>
      <c r="H1313" s="7"/>
      <c r="I1313" s="7"/>
      <c r="J1313" s="7"/>
      <c r="K1313" s="7"/>
      <c r="L1313" s="7" t="s">
        <v>61</v>
      </c>
      <c r="M1313" s="7">
        <v>8</v>
      </c>
      <c r="N1313" s="7" t="s">
        <v>205</v>
      </c>
      <c r="O1313" s="7" t="s">
        <v>146</v>
      </c>
      <c r="P1313" s="7">
        <v>1973</v>
      </c>
      <c r="Q1313" s="7">
        <v>1973</v>
      </c>
      <c r="R1313" s="9" t="s">
        <v>176</v>
      </c>
      <c r="S1313" s="7"/>
    </row>
    <row r="1314" spans="1:19" hidden="1" x14ac:dyDescent="0.35">
      <c r="A1314">
        <v>1313</v>
      </c>
      <c r="B1314" s="7">
        <v>93</v>
      </c>
      <c r="C1314" s="7">
        <v>3015</v>
      </c>
      <c r="D1314" s="7">
        <v>3658</v>
      </c>
      <c r="E1314" s="7" t="s">
        <v>58</v>
      </c>
      <c r="F1314" s="7"/>
      <c r="G1314" s="7"/>
      <c r="H1314" s="7"/>
      <c r="I1314" s="7"/>
      <c r="J1314" s="7"/>
      <c r="K1314" s="7"/>
      <c r="L1314" s="7" t="s">
        <v>61</v>
      </c>
      <c r="M1314" s="7">
        <v>8</v>
      </c>
      <c r="N1314" s="7" t="s">
        <v>90</v>
      </c>
      <c r="O1314" s="7" t="s">
        <v>146</v>
      </c>
      <c r="P1314" s="7">
        <v>1973</v>
      </c>
      <c r="Q1314" s="7">
        <v>1973</v>
      </c>
      <c r="R1314" s="7"/>
      <c r="S1314" s="7"/>
    </row>
    <row r="1315" spans="1:19" hidden="1" x14ac:dyDescent="0.35">
      <c r="A1315">
        <v>1314</v>
      </c>
      <c r="B1315" s="7">
        <v>93</v>
      </c>
      <c r="C1315" s="7">
        <v>3018</v>
      </c>
      <c r="D1315" s="7">
        <v>3658</v>
      </c>
      <c r="E1315" s="7" t="s">
        <v>58</v>
      </c>
      <c r="F1315" s="7"/>
      <c r="G1315" s="7"/>
      <c r="H1315" s="7">
        <v>50</v>
      </c>
      <c r="I1315" s="7">
        <v>249</v>
      </c>
      <c r="J1315" s="7" t="s">
        <v>104</v>
      </c>
      <c r="K1315" s="7" t="s">
        <v>60</v>
      </c>
      <c r="L1315" s="7" t="s">
        <v>61</v>
      </c>
      <c r="M1315" s="7">
        <v>9</v>
      </c>
      <c r="N1315" s="7"/>
      <c r="O1315" s="7" t="s">
        <v>146</v>
      </c>
      <c r="P1315" s="7">
        <v>1973</v>
      </c>
      <c r="Q1315" s="7">
        <v>1973</v>
      </c>
      <c r="R1315" s="7"/>
      <c r="S1315" s="7"/>
    </row>
    <row r="1316" spans="1:19" hidden="1" x14ac:dyDescent="0.35">
      <c r="A1316">
        <v>1315</v>
      </c>
      <c r="B1316" s="7">
        <v>93</v>
      </c>
      <c r="C1316" s="7">
        <v>3007</v>
      </c>
      <c r="D1316" s="7">
        <v>3649</v>
      </c>
      <c r="E1316" s="7" t="s">
        <v>58</v>
      </c>
      <c r="F1316" s="7"/>
      <c r="G1316" s="7"/>
      <c r="H1316" s="7"/>
      <c r="I1316" s="7"/>
      <c r="J1316" s="7"/>
      <c r="K1316" s="7"/>
      <c r="L1316" s="7" t="s">
        <v>61</v>
      </c>
      <c r="M1316" s="7">
        <v>8</v>
      </c>
      <c r="N1316" s="7" t="s">
        <v>90</v>
      </c>
      <c r="O1316" s="7" t="s">
        <v>146</v>
      </c>
      <c r="P1316" s="7">
        <v>1973</v>
      </c>
      <c r="Q1316" s="7">
        <v>1973</v>
      </c>
      <c r="R1316" s="7"/>
      <c r="S1316" s="7"/>
    </row>
    <row r="1317" spans="1:19" hidden="1" x14ac:dyDescent="0.35">
      <c r="A1317">
        <v>1316</v>
      </c>
      <c r="B1317" s="7">
        <v>93</v>
      </c>
      <c r="C1317" s="7">
        <v>3008</v>
      </c>
      <c r="D1317" s="7">
        <v>3649</v>
      </c>
      <c r="E1317" s="7" t="s">
        <v>58</v>
      </c>
      <c r="F1317" s="7"/>
      <c r="G1317" s="7"/>
      <c r="H1317" s="7"/>
      <c r="I1317" s="7"/>
      <c r="J1317" s="7"/>
      <c r="K1317" s="7"/>
      <c r="L1317" s="7" t="s">
        <v>61</v>
      </c>
      <c r="M1317" s="7">
        <v>8</v>
      </c>
      <c r="N1317" s="7" t="s">
        <v>90</v>
      </c>
      <c r="O1317" s="7" t="s">
        <v>146</v>
      </c>
      <c r="P1317" s="7">
        <v>1973</v>
      </c>
      <c r="Q1317" s="7">
        <v>1973</v>
      </c>
      <c r="R1317" s="7"/>
      <c r="S1317" s="7"/>
    </row>
    <row r="1318" spans="1:19" hidden="1" x14ac:dyDescent="0.35">
      <c r="A1318">
        <v>1317</v>
      </c>
      <c r="B1318" s="7">
        <v>93</v>
      </c>
      <c r="C1318" s="7">
        <v>3023</v>
      </c>
      <c r="D1318" s="7">
        <v>3649</v>
      </c>
      <c r="E1318" s="7" t="s">
        <v>58</v>
      </c>
      <c r="F1318" s="7"/>
      <c r="G1318" s="7"/>
      <c r="H1318" s="7"/>
      <c r="I1318" s="7"/>
      <c r="J1318" s="7"/>
      <c r="K1318" s="7"/>
      <c r="L1318" s="7" t="s">
        <v>61</v>
      </c>
      <c r="M1318" s="7">
        <v>9</v>
      </c>
      <c r="N1318" s="7" t="s">
        <v>90</v>
      </c>
      <c r="O1318" s="7" t="s">
        <v>146</v>
      </c>
      <c r="P1318" s="7">
        <v>1973</v>
      </c>
      <c r="Q1318" s="7">
        <v>1973</v>
      </c>
      <c r="R1318" s="9" t="s">
        <v>176</v>
      </c>
      <c r="S1318" s="7"/>
    </row>
    <row r="1319" spans="1:19" hidden="1" x14ac:dyDescent="0.35">
      <c r="A1319">
        <v>1318</v>
      </c>
      <c r="B1319" s="7">
        <v>93</v>
      </c>
      <c r="C1319" s="7">
        <v>3026</v>
      </c>
      <c r="D1319" s="7">
        <v>3649</v>
      </c>
      <c r="E1319" s="7" t="s">
        <v>173</v>
      </c>
      <c r="F1319" s="7"/>
      <c r="G1319" s="7"/>
      <c r="H1319" s="7"/>
      <c r="I1319" s="7"/>
      <c r="J1319" s="7"/>
      <c r="K1319" s="7"/>
      <c r="L1319" s="7" t="s">
        <v>61</v>
      </c>
      <c r="M1319" s="7">
        <v>8</v>
      </c>
      <c r="N1319" s="7" t="s">
        <v>205</v>
      </c>
      <c r="O1319" s="7" t="s">
        <v>146</v>
      </c>
      <c r="P1319" s="7">
        <v>1973</v>
      </c>
      <c r="Q1319" s="7">
        <v>1973</v>
      </c>
      <c r="R1319" s="9" t="s">
        <v>176</v>
      </c>
      <c r="S1319" s="7"/>
    </row>
    <row r="1320" spans="1:19" hidden="1" x14ac:dyDescent="0.35">
      <c r="A1320">
        <v>1319</v>
      </c>
      <c r="B1320" s="7">
        <v>93</v>
      </c>
      <c r="C1320" s="7">
        <v>3026</v>
      </c>
      <c r="D1320" s="7">
        <v>3649</v>
      </c>
      <c r="E1320" s="7" t="s">
        <v>173</v>
      </c>
      <c r="F1320" s="7"/>
      <c r="G1320" s="7"/>
      <c r="H1320" s="7"/>
      <c r="I1320" s="7"/>
      <c r="J1320" s="7"/>
      <c r="K1320" s="7"/>
      <c r="L1320" s="7" t="s">
        <v>61</v>
      </c>
      <c r="M1320" s="7">
        <v>8</v>
      </c>
      <c r="N1320" s="7" t="s">
        <v>205</v>
      </c>
      <c r="O1320" s="7" t="s">
        <v>146</v>
      </c>
      <c r="P1320" s="7">
        <v>1973</v>
      </c>
      <c r="Q1320" s="7">
        <v>1973</v>
      </c>
      <c r="R1320" s="9" t="s">
        <v>176</v>
      </c>
      <c r="S1320" s="7"/>
    </row>
    <row r="1321" spans="1:19" hidden="1" x14ac:dyDescent="0.35">
      <c r="A1321">
        <v>1320</v>
      </c>
      <c r="B1321" s="7">
        <v>93</v>
      </c>
      <c r="C1321" s="7">
        <v>3026</v>
      </c>
      <c r="D1321" s="7">
        <v>3649</v>
      </c>
      <c r="E1321" s="7" t="s">
        <v>58</v>
      </c>
      <c r="F1321" s="7"/>
      <c r="G1321" s="7"/>
      <c r="H1321" s="7"/>
      <c r="I1321" s="7"/>
      <c r="J1321" s="7"/>
      <c r="K1321" s="7"/>
      <c r="L1321" s="7" t="s">
        <v>61</v>
      </c>
      <c r="M1321" s="7">
        <v>8</v>
      </c>
      <c r="N1321" s="7" t="s">
        <v>90</v>
      </c>
      <c r="O1321" s="7" t="s">
        <v>146</v>
      </c>
      <c r="P1321" s="7">
        <v>1973</v>
      </c>
      <c r="Q1321" s="7">
        <v>1973</v>
      </c>
      <c r="R1321" s="9" t="s">
        <v>176</v>
      </c>
      <c r="S1321" s="7"/>
    </row>
    <row r="1322" spans="1:19" hidden="1" x14ac:dyDescent="0.35">
      <c r="A1322">
        <v>1321</v>
      </c>
      <c r="B1322" s="7">
        <v>93</v>
      </c>
      <c r="C1322" s="7">
        <v>3016</v>
      </c>
      <c r="D1322" s="7">
        <v>3649</v>
      </c>
      <c r="E1322" s="7" t="s">
        <v>58</v>
      </c>
      <c r="F1322" s="7"/>
      <c r="G1322" s="7"/>
      <c r="H1322" s="7"/>
      <c r="I1322" s="7"/>
      <c r="J1322" s="7"/>
      <c r="K1322" s="7"/>
      <c r="L1322" s="7" t="s">
        <v>61</v>
      </c>
      <c r="M1322" s="7">
        <v>8</v>
      </c>
      <c r="N1322" s="7" t="s">
        <v>90</v>
      </c>
      <c r="O1322" s="7" t="s">
        <v>146</v>
      </c>
      <c r="P1322" s="7">
        <v>1973</v>
      </c>
      <c r="Q1322" s="7">
        <v>1973</v>
      </c>
      <c r="R1322" s="7"/>
      <c r="S1322" s="7"/>
    </row>
    <row r="1323" spans="1:19" hidden="1" x14ac:dyDescent="0.35">
      <c r="A1323">
        <v>1322</v>
      </c>
      <c r="B1323" s="7">
        <v>93</v>
      </c>
      <c r="C1323" s="7">
        <v>3018</v>
      </c>
      <c r="D1323" s="7">
        <v>3649</v>
      </c>
      <c r="E1323" s="7" t="s">
        <v>58</v>
      </c>
      <c r="F1323" s="7"/>
      <c r="G1323" s="7"/>
      <c r="H1323" s="7">
        <v>1000</v>
      </c>
      <c r="I1323" s="7">
        <v>2499</v>
      </c>
      <c r="J1323" s="7" t="s">
        <v>59</v>
      </c>
      <c r="K1323" s="7" t="s">
        <v>60</v>
      </c>
      <c r="L1323" s="7" t="s">
        <v>61</v>
      </c>
      <c r="M1323" s="7">
        <v>9</v>
      </c>
      <c r="N1323" s="7"/>
      <c r="O1323" s="7" t="s">
        <v>163</v>
      </c>
      <c r="P1323" s="7">
        <v>1973</v>
      </c>
      <c r="Q1323" s="7">
        <v>1973</v>
      </c>
      <c r="R1323" s="7"/>
      <c r="S1323" s="7"/>
    </row>
    <row r="1324" spans="1:19" hidden="1" x14ac:dyDescent="0.35">
      <c r="A1324">
        <v>1323</v>
      </c>
      <c r="B1324" s="7">
        <v>93</v>
      </c>
      <c r="C1324" s="7">
        <v>3022</v>
      </c>
      <c r="D1324" s="7">
        <v>3650</v>
      </c>
      <c r="E1324" s="7" t="s">
        <v>58</v>
      </c>
      <c r="F1324" s="7"/>
      <c r="G1324" s="7"/>
      <c r="H1324" s="7"/>
      <c r="I1324" s="7"/>
      <c r="J1324" s="7"/>
      <c r="K1324" s="7"/>
      <c r="L1324" s="7" t="s">
        <v>61</v>
      </c>
      <c r="M1324" s="7">
        <v>8</v>
      </c>
      <c r="N1324" s="7" t="s">
        <v>90</v>
      </c>
      <c r="O1324" s="7" t="s">
        <v>146</v>
      </c>
      <c r="P1324" s="7">
        <v>1973</v>
      </c>
      <c r="Q1324" s="7">
        <v>1973</v>
      </c>
      <c r="R1324" s="9" t="s">
        <v>176</v>
      </c>
      <c r="S1324" s="7"/>
    </row>
    <row r="1325" spans="1:19" hidden="1" x14ac:dyDescent="0.35">
      <c r="A1325">
        <v>1324</v>
      </c>
      <c r="B1325" s="7">
        <v>93</v>
      </c>
      <c r="C1325" s="7">
        <v>3007</v>
      </c>
      <c r="D1325" s="7">
        <v>3650</v>
      </c>
      <c r="E1325" s="7" t="s">
        <v>58</v>
      </c>
      <c r="F1325" s="7"/>
      <c r="G1325" s="7"/>
      <c r="H1325" s="7"/>
      <c r="I1325" s="7"/>
      <c r="J1325" s="7"/>
      <c r="K1325" s="7"/>
      <c r="L1325" s="7" t="s">
        <v>61</v>
      </c>
      <c r="M1325" s="7">
        <v>8</v>
      </c>
      <c r="N1325" s="7" t="s">
        <v>90</v>
      </c>
      <c r="O1325" s="7" t="s">
        <v>163</v>
      </c>
      <c r="P1325" s="7">
        <v>1973</v>
      </c>
      <c r="Q1325" s="7">
        <v>1973</v>
      </c>
      <c r="R1325" s="7"/>
      <c r="S1325" s="7"/>
    </row>
    <row r="1326" spans="1:19" hidden="1" x14ac:dyDescent="0.35">
      <c r="A1326">
        <v>1325</v>
      </c>
      <c r="B1326" s="7">
        <v>93</v>
      </c>
      <c r="C1326" s="7">
        <v>3016</v>
      </c>
      <c r="D1326" s="7">
        <v>3650</v>
      </c>
      <c r="E1326" s="7" t="s">
        <v>58</v>
      </c>
      <c r="F1326" s="7"/>
      <c r="G1326" s="7"/>
      <c r="H1326" s="7">
        <v>50</v>
      </c>
      <c r="I1326" s="7">
        <v>249</v>
      </c>
      <c r="J1326" s="7" t="s">
        <v>59</v>
      </c>
      <c r="K1326" s="7" t="s">
        <v>60</v>
      </c>
      <c r="L1326" s="7" t="s">
        <v>61</v>
      </c>
      <c r="M1326" s="7">
        <v>8</v>
      </c>
      <c r="N1326" s="7"/>
      <c r="O1326" s="7" t="s">
        <v>146</v>
      </c>
      <c r="P1326" s="7">
        <v>1973</v>
      </c>
      <c r="Q1326" s="7">
        <v>1973</v>
      </c>
      <c r="R1326" s="7"/>
      <c r="S1326" s="7"/>
    </row>
    <row r="1327" spans="1:19" hidden="1" x14ac:dyDescent="0.35">
      <c r="A1327">
        <v>1326</v>
      </c>
      <c r="B1327" s="7">
        <v>94</v>
      </c>
      <c r="C1327" s="7">
        <v>24008</v>
      </c>
      <c r="D1327" s="20">
        <v>32228</v>
      </c>
      <c r="E1327" s="7" t="s">
        <v>173</v>
      </c>
      <c r="F1327" s="7"/>
      <c r="G1327" s="7"/>
      <c r="H1327" s="7"/>
      <c r="I1327" s="7"/>
      <c r="J1327" s="7"/>
      <c r="K1327" s="7"/>
      <c r="L1327" s="7"/>
      <c r="M1327" s="7"/>
      <c r="N1327" s="7" t="s">
        <v>78</v>
      </c>
      <c r="O1327" s="7" t="s">
        <v>105</v>
      </c>
      <c r="P1327" s="7">
        <v>1994</v>
      </c>
      <c r="Q1327" s="7">
        <v>1979</v>
      </c>
      <c r="R1327" s="7" t="s">
        <v>2658</v>
      </c>
      <c r="S1327" s="7"/>
    </row>
    <row r="1328" spans="1:19" hidden="1" x14ac:dyDescent="0.35">
      <c r="A1328">
        <v>1327</v>
      </c>
      <c r="B1328" s="7">
        <v>94</v>
      </c>
      <c r="C1328" s="7">
        <v>24001</v>
      </c>
      <c r="D1328" s="7">
        <v>3659</v>
      </c>
      <c r="E1328" s="7" t="s">
        <v>453</v>
      </c>
      <c r="F1328" s="7"/>
      <c r="G1328" s="7"/>
      <c r="H1328" s="7"/>
      <c r="I1328" s="7"/>
      <c r="J1328" s="7"/>
      <c r="K1328" s="7"/>
      <c r="L1328" s="7"/>
      <c r="M1328" s="7"/>
      <c r="N1328" s="7" t="s">
        <v>78</v>
      </c>
      <c r="O1328" s="7" t="s">
        <v>105</v>
      </c>
      <c r="P1328" s="7"/>
      <c r="Q1328" s="7">
        <v>1980</v>
      </c>
      <c r="R1328" s="7"/>
      <c r="S1328" s="7"/>
    </row>
    <row r="1329" spans="1:19" hidden="1" x14ac:dyDescent="0.35">
      <c r="A1329">
        <v>1328</v>
      </c>
      <c r="B1329" s="7">
        <v>94</v>
      </c>
      <c r="C1329" s="7">
        <v>24002</v>
      </c>
      <c r="D1329" s="7">
        <v>3659</v>
      </c>
      <c r="E1329" s="7" t="s">
        <v>453</v>
      </c>
      <c r="F1329" s="7"/>
      <c r="G1329" s="7"/>
      <c r="H1329" s="7"/>
      <c r="I1329" s="7"/>
      <c r="J1329" s="7"/>
      <c r="K1329" s="7"/>
      <c r="L1329" s="7"/>
      <c r="M1329" s="7"/>
      <c r="N1329" s="7" t="s">
        <v>78</v>
      </c>
      <c r="O1329" s="7" t="s">
        <v>105</v>
      </c>
      <c r="P1329" s="7"/>
      <c r="Q1329" s="7">
        <v>1980</v>
      </c>
      <c r="R1329" s="7"/>
      <c r="S1329" s="7"/>
    </row>
    <row r="1330" spans="1:19" hidden="1" x14ac:dyDescent="0.35">
      <c r="A1330">
        <v>1329</v>
      </c>
      <c r="B1330" s="7">
        <v>94</v>
      </c>
      <c r="C1330" s="7">
        <v>24008</v>
      </c>
      <c r="D1330" s="7">
        <v>3659</v>
      </c>
      <c r="E1330" s="7" t="s">
        <v>295</v>
      </c>
      <c r="F1330" s="7"/>
      <c r="G1330" s="7"/>
      <c r="H1330" s="7"/>
      <c r="I1330" s="7"/>
      <c r="J1330" s="7"/>
      <c r="K1330" s="7"/>
      <c r="L1330" s="7"/>
      <c r="M1330" s="7"/>
      <c r="N1330" s="7"/>
      <c r="O1330" s="7" t="s">
        <v>105</v>
      </c>
      <c r="P1330" s="7">
        <v>1979</v>
      </c>
      <c r="Q1330" s="7">
        <v>1979</v>
      </c>
      <c r="R1330" s="7"/>
      <c r="S1330" s="7"/>
    </row>
    <row r="1331" spans="1:19" hidden="1" x14ac:dyDescent="0.35">
      <c r="A1331">
        <v>1330</v>
      </c>
      <c r="B1331" s="7">
        <v>94</v>
      </c>
      <c r="C1331" s="7">
        <v>24020</v>
      </c>
      <c r="D1331" s="7">
        <v>3659</v>
      </c>
      <c r="E1331" s="7" t="s">
        <v>453</v>
      </c>
      <c r="F1331" s="7">
        <v>50</v>
      </c>
      <c r="G1331" s="7">
        <v>50</v>
      </c>
      <c r="H1331" s="7"/>
      <c r="I1331" s="7"/>
      <c r="J1331" s="7" t="s">
        <v>59</v>
      </c>
      <c r="K1331" s="7" t="s">
        <v>121</v>
      </c>
      <c r="L1331" s="7" t="s">
        <v>686</v>
      </c>
      <c r="M1331" s="7">
        <v>3</v>
      </c>
      <c r="N1331" s="7"/>
      <c r="O1331" s="7" t="s">
        <v>62</v>
      </c>
      <c r="P1331" s="7">
        <v>1979</v>
      </c>
      <c r="Q1331" s="7">
        <v>1979</v>
      </c>
      <c r="R1331" s="7"/>
      <c r="S1331" s="7"/>
    </row>
    <row r="1332" spans="1:19" hidden="1" x14ac:dyDescent="0.35">
      <c r="A1332">
        <v>1331</v>
      </c>
      <c r="B1332" s="7">
        <v>94</v>
      </c>
      <c r="C1332" s="7">
        <v>24021</v>
      </c>
      <c r="D1332" s="7">
        <v>3659</v>
      </c>
      <c r="E1332" s="7" t="s">
        <v>295</v>
      </c>
      <c r="F1332" s="7"/>
      <c r="G1332" s="7"/>
      <c r="H1332" s="7"/>
      <c r="I1332" s="7"/>
      <c r="J1332" s="7"/>
      <c r="K1332" s="7"/>
      <c r="L1332" s="7"/>
      <c r="M1332" s="7"/>
      <c r="N1332" s="7" t="s">
        <v>78</v>
      </c>
      <c r="O1332" s="7" t="s">
        <v>105</v>
      </c>
      <c r="P1332" s="7">
        <v>1980</v>
      </c>
      <c r="Q1332" s="7">
        <v>1980</v>
      </c>
      <c r="R1332" s="7"/>
      <c r="S1332" s="7"/>
    </row>
    <row r="1333" spans="1:19" hidden="1" x14ac:dyDescent="0.35">
      <c r="A1333">
        <v>1332</v>
      </c>
      <c r="B1333" s="7">
        <v>94</v>
      </c>
      <c r="C1333" s="7">
        <v>24002</v>
      </c>
      <c r="D1333" s="20">
        <v>3895</v>
      </c>
      <c r="E1333" s="7" t="s">
        <v>131</v>
      </c>
      <c r="F1333" s="7"/>
      <c r="G1333" s="7"/>
      <c r="H1333" s="7"/>
      <c r="I1333" s="7"/>
      <c r="J1333" s="7"/>
      <c r="K1333" s="7"/>
      <c r="L1333" s="7" t="s">
        <v>61</v>
      </c>
      <c r="M1333" s="7">
        <v>7</v>
      </c>
      <c r="N1333" s="7" t="s">
        <v>78</v>
      </c>
      <c r="O1333" s="7" t="s">
        <v>62</v>
      </c>
      <c r="P1333" s="7">
        <v>1925</v>
      </c>
      <c r="Q1333" s="7">
        <v>1925</v>
      </c>
      <c r="R1333" s="7"/>
      <c r="S1333" s="7"/>
    </row>
    <row r="1334" spans="1:19" hidden="1" x14ac:dyDescent="0.35">
      <c r="A1334">
        <v>1333</v>
      </c>
      <c r="B1334" s="7">
        <v>94</v>
      </c>
      <c r="C1334" s="7">
        <v>24008</v>
      </c>
      <c r="D1334" s="7">
        <v>3658</v>
      </c>
      <c r="E1334" s="7" t="s">
        <v>295</v>
      </c>
      <c r="F1334" s="7"/>
      <c r="G1334" s="7"/>
      <c r="H1334" s="7"/>
      <c r="I1334" s="7"/>
      <c r="J1334" s="7"/>
      <c r="K1334" s="7"/>
      <c r="L1334" s="7"/>
      <c r="M1334" s="7"/>
      <c r="N1334" s="7" t="s">
        <v>90</v>
      </c>
      <c r="O1334" s="7" t="s">
        <v>105</v>
      </c>
      <c r="P1334" s="7">
        <v>1979</v>
      </c>
      <c r="Q1334" s="7">
        <v>1979</v>
      </c>
      <c r="R1334" s="7"/>
      <c r="S1334" s="7"/>
    </row>
    <row r="1335" spans="1:19" hidden="1" x14ac:dyDescent="0.35">
      <c r="A1335">
        <v>1334</v>
      </c>
      <c r="B1335" s="7">
        <v>94</v>
      </c>
      <c r="C1335" s="7">
        <v>24021</v>
      </c>
      <c r="D1335" s="7">
        <v>3658</v>
      </c>
      <c r="E1335" s="7" t="s">
        <v>295</v>
      </c>
      <c r="F1335" s="7"/>
      <c r="G1335" s="7"/>
      <c r="H1335" s="7"/>
      <c r="I1335" s="7"/>
      <c r="J1335" s="7"/>
      <c r="K1335" s="7"/>
      <c r="L1335" s="7"/>
      <c r="M1335" s="7"/>
      <c r="N1335" s="7" t="s">
        <v>78</v>
      </c>
      <c r="O1335" s="7" t="s">
        <v>105</v>
      </c>
      <c r="P1335" s="7">
        <v>1980</v>
      </c>
      <c r="Q1335" s="7">
        <v>1980</v>
      </c>
      <c r="R1335" s="7"/>
      <c r="S1335" s="7"/>
    </row>
    <row r="1336" spans="1:19" hidden="1" x14ac:dyDescent="0.35">
      <c r="A1336">
        <v>1335</v>
      </c>
      <c r="B1336" s="7">
        <v>94</v>
      </c>
      <c r="C1336" s="7">
        <v>24001</v>
      </c>
      <c r="D1336" s="7">
        <v>3288</v>
      </c>
      <c r="E1336" s="7" t="s">
        <v>131</v>
      </c>
      <c r="F1336" s="7"/>
      <c r="G1336" s="7"/>
      <c r="H1336" s="7"/>
      <c r="I1336" s="7"/>
      <c r="J1336" s="7"/>
      <c r="K1336" s="7"/>
      <c r="L1336" s="7" t="s">
        <v>61</v>
      </c>
      <c r="M1336" s="7">
        <v>7</v>
      </c>
      <c r="N1336" s="7" t="s">
        <v>78</v>
      </c>
      <c r="O1336" s="7" t="s">
        <v>62</v>
      </c>
      <c r="P1336" s="7">
        <v>1925</v>
      </c>
      <c r="Q1336" s="7">
        <v>1925</v>
      </c>
      <c r="R1336" s="7"/>
      <c r="S1336" s="7"/>
    </row>
    <row r="1337" spans="1:19" hidden="1" x14ac:dyDescent="0.35">
      <c r="A1337">
        <v>1336</v>
      </c>
      <c r="B1337" s="7">
        <v>94</v>
      </c>
      <c r="C1337" s="7">
        <v>24004</v>
      </c>
      <c r="D1337" s="7">
        <v>3288</v>
      </c>
      <c r="E1337" s="7" t="s">
        <v>131</v>
      </c>
      <c r="F1337" s="7"/>
      <c r="G1337" s="7"/>
      <c r="H1337" s="7"/>
      <c r="I1337" s="7"/>
      <c r="J1337" s="7"/>
      <c r="K1337" s="7"/>
      <c r="L1337" s="7" t="s">
        <v>61</v>
      </c>
      <c r="M1337" s="7">
        <v>8</v>
      </c>
      <c r="N1337" s="7" t="s">
        <v>78</v>
      </c>
      <c r="O1337" s="7" t="s">
        <v>62</v>
      </c>
      <c r="P1337" s="7">
        <v>1925</v>
      </c>
      <c r="Q1337" s="7">
        <v>1925</v>
      </c>
      <c r="R1337" s="7"/>
      <c r="S1337" s="7"/>
    </row>
    <row r="1338" spans="1:19" hidden="1" x14ac:dyDescent="0.35">
      <c r="A1338">
        <v>1337</v>
      </c>
      <c r="B1338" s="7">
        <v>94</v>
      </c>
      <c r="C1338" s="7">
        <v>24020</v>
      </c>
      <c r="D1338" s="7">
        <v>3288</v>
      </c>
      <c r="E1338" s="7" t="s">
        <v>58</v>
      </c>
      <c r="F1338" s="7"/>
      <c r="G1338" s="7"/>
      <c r="H1338" s="7"/>
      <c r="I1338" s="7"/>
      <c r="J1338" s="7"/>
      <c r="K1338" s="7"/>
      <c r="L1338" s="7" t="s">
        <v>61</v>
      </c>
      <c r="M1338" s="7">
        <v>8</v>
      </c>
      <c r="N1338" s="7" t="s">
        <v>90</v>
      </c>
      <c r="O1338" s="7" t="s">
        <v>62</v>
      </c>
      <c r="P1338" s="7">
        <v>1925</v>
      </c>
      <c r="Q1338" s="7">
        <v>1925</v>
      </c>
      <c r="R1338" s="7"/>
      <c r="S1338" s="7"/>
    </row>
    <row r="1339" spans="1:19" hidden="1" x14ac:dyDescent="0.35">
      <c r="A1339">
        <v>1338</v>
      </c>
      <c r="B1339" s="7">
        <v>94</v>
      </c>
      <c r="C1339" s="7">
        <v>24020</v>
      </c>
      <c r="D1339" s="7">
        <v>3288</v>
      </c>
      <c r="E1339" s="7" t="s">
        <v>131</v>
      </c>
      <c r="F1339" s="7">
        <v>100000</v>
      </c>
      <c r="G1339" s="7">
        <v>100000</v>
      </c>
      <c r="H1339" s="7"/>
      <c r="I1339" s="7"/>
      <c r="J1339" s="7" t="s">
        <v>59</v>
      </c>
      <c r="K1339" s="7" t="s">
        <v>361</v>
      </c>
      <c r="L1339" s="7" t="s">
        <v>61</v>
      </c>
      <c r="M1339" s="7">
        <v>1</v>
      </c>
      <c r="N1339" s="7"/>
      <c r="O1339" s="7" t="s">
        <v>105</v>
      </c>
      <c r="P1339" s="7">
        <v>1980</v>
      </c>
      <c r="Q1339" s="7">
        <v>1980</v>
      </c>
      <c r="R1339" s="7" t="s">
        <v>1412</v>
      </c>
      <c r="S1339" s="7"/>
    </row>
    <row r="1340" spans="1:19" hidden="1" x14ac:dyDescent="0.35">
      <c r="A1340">
        <v>1339</v>
      </c>
      <c r="B1340" s="7">
        <v>94</v>
      </c>
      <c r="C1340" s="7">
        <v>24001</v>
      </c>
      <c r="D1340" s="7">
        <v>3650</v>
      </c>
      <c r="E1340" s="7" t="s">
        <v>131</v>
      </c>
      <c r="F1340" s="7"/>
      <c r="G1340" s="7"/>
      <c r="H1340" s="7"/>
      <c r="I1340" s="7"/>
      <c r="J1340" s="7"/>
      <c r="K1340" s="7"/>
      <c r="L1340" s="7"/>
      <c r="M1340" s="7"/>
      <c r="N1340" s="7" t="s">
        <v>78</v>
      </c>
      <c r="O1340" s="7" t="s">
        <v>105</v>
      </c>
      <c r="P1340" s="7"/>
      <c r="Q1340" s="7">
        <v>1980</v>
      </c>
      <c r="R1340" s="7"/>
      <c r="S1340" s="7"/>
    </row>
    <row r="1341" spans="1:19" hidden="1" x14ac:dyDescent="0.35">
      <c r="A1341">
        <v>1340</v>
      </c>
      <c r="B1341" s="7">
        <v>94</v>
      </c>
      <c r="C1341" s="7">
        <v>24002</v>
      </c>
      <c r="D1341" s="7">
        <v>3650</v>
      </c>
      <c r="E1341" s="7" t="s">
        <v>131</v>
      </c>
      <c r="F1341" s="7"/>
      <c r="G1341" s="7"/>
      <c r="H1341" s="7"/>
      <c r="I1341" s="7"/>
      <c r="J1341" s="7"/>
      <c r="K1341" s="7"/>
      <c r="L1341" s="7"/>
      <c r="M1341" s="7"/>
      <c r="N1341" s="7" t="s">
        <v>78</v>
      </c>
      <c r="O1341" s="7" t="s">
        <v>105</v>
      </c>
      <c r="P1341" s="7"/>
      <c r="Q1341" s="7">
        <v>1980</v>
      </c>
      <c r="R1341" s="7"/>
      <c r="S1341" s="7"/>
    </row>
    <row r="1342" spans="1:19" hidden="1" x14ac:dyDescent="0.35">
      <c r="A1342">
        <v>1341</v>
      </c>
      <c r="B1342" s="7">
        <v>94</v>
      </c>
      <c r="C1342" s="7">
        <v>24007</v>
      </c>
      <c r="D1342" s="7">
        <v>3650</v>
      </c>
      <c r="E1342" s="7" t="s">
        <v>131</v>
      </c>
      <c r="F1342" s="7"/>
      <c r="G1342" s="7"/>
      <c r="H1342" s="7"/>
      <c r="I1342" s="7"/>
      <c r="J1342" s="7"/>
      <c r="K1342" s="7"/>
      <c r="L1342" s="7"/>
      <c r="M1342" s="7"/>
      <c r="N1342" s="7" t="s">
        <v>78</v>
      </c>
      <c r="O1342" s="7" t="s">
        <v>105</v>
      </c>
      <c r="P1342" s="7"/>
      <c r="Q1342" s="7">
        <v>1974</v>
      </c>
      <c r="R1342" s="7"/>
      <c r="S1342" s="7"/>
    </row>
    <row r="1343" spans="1:19" hidden="1" x14ac:dyDescent="0.35">
      <c r="A1343">
        <v>1342</v>
      </c>
      <c r="B1343" s="7">
        <v>95</v>
      </c>
      <c r="C1343" s="7">
        <v>17004</v>
      </c>
      <c r="D1343" s="7">
        <v>3263</v>
      </c>
      <c r="E1343" s="7" t="s">
        <v>58</v>
      </c>
      <c r="F1343" s="7">
        <v>440</v>
      </c>
      <c r="G1343" s="7"/>
      <c r="H1343" s="7"/>
      <c r="I1343" s="7"/>
      <c r="J1343" s="7" t="s">
        <v>59</v>
      </c>
      <c r="K1343" s="7"/>
      <c r="L1343" s="7"/>
      <c r="M1343" s="7"/>
      <c r="N1343" s="7"/>
      <c r="O1343" s="7" t="s">
        <v>88</v>
      </c>
      <c r="P1343" s="7">
        <v>1979</v>
      </c>
      <c r="Q1343" s="7">
        <v>1979</v>
      </c>
      <c r="R1343" s="7"/>
      <c r="S1343" s="7"/>
    </row>
    <row r="1344" spans="1:19" hidden="1" x14ac:dyDescent="0.35">
      <c r="A1344">
        <v>1343</v>
      </c>
      <c r="B1344" s="7">
        <v>95</v>
      </c>
      <c r="C1344" s="7">
        <v>17004</v>
      </c>
      <c r="D1344" s="7">
        <v>3288</v>
      </c>
      <c r="E1344" s="7" t="s">
        <v>58</v>
      </c>
      <c r="F1344" s="7">
        <v>82000</v>
      </c>
      <c r="G1344" s="7">
        <v>82000</v>
      </c>
      <c r="H1344" s="7"/>
      <c r="I1344" s="7"/>
      <c r="J1344" s="7" t="s">
        <v>59</v>
      </c>
      <c r="K1344" s="7"/>
      <c r="L1344" s="7"/>
      <c r="M1344" s="7"/>
      <c r="N1344" s="7"/>
      <c r="O1344" s="7" t="s">
        <v>88</v>
      </c>
      <c r="P1344" s="7">
        <v>1979</v>
      </c>
      <c r="Q1344" s="7">
        <v>1979</v>
      </c>
      <c r="R1344" s="7"/>
      <c r="S1344" s="7"/>
    </row>
    <row r="1345" spans="1:19" hidden="1" x14ac:dyDescent="0.35">
      <c r="A1345">
        <v>1344</v>
      </c>
      <c r="B1345" s="7">
        <v>96</v>
      </c>
      <c r="C1345" s="7">
        <v>10013</v>
      </c>
      <c r="D1345" s="20">
        <v>1016817</v>
      </c>
      <c r="E1345" s="7" t="s">
        <v>295</v>
      </c>
      <c r="F1345" s="7">
        <v>200</v>
      </c>
      <c r="G1345" s="7">
        <v>200</v>
      </c>
      <c r="H1345" s="7"/>
      <c r="I1345" s="7"/>
      <c r="J1345" s="7" t="s">
        <v>59</v>
      </c>
      <c r="K1345" s="7" t="s">
        <v>121</v>
      </c>
      <c r="L1345" s="7" t="s">
        <v>686</v>
      </c>
      <c r="M1345" s="7">
        <v>11</v>
      </c>
      <c r="N1345" s="7"/>
      <c r="O1345" s="7" t="s">
        <v>62</v>
      </c>
      <c r="P1345" s="7">
        <v>1977</v>
      </c>
      <c r="Q1345" s="7">
        <v>1977</v>
      </c>
      <c r="R1345" s="7"/>
      <c r="S1345" s="7"/>
    </row>
    <row r="1346" spans="1:19" hidden="1" x14ac:dyDescent="0.35">
      <c r="A1346">
        <v>1345</v>
      </c>
      <c r="B1346" s="7">
        <v>96</v>
      </c>
      <c r="C1346" s="7">
        <v>10013</v>
      </c>
      <c r="D1346" s="7">
        <v>3294</v>
      </c>
      <c r="E1346" s="7" t="s">
        <v>295</v>
      </c>
      <c r="F1346" s="7">
        <v>500</v>
      </c>
      <c r="G1346" s="7">
        <v>500</v>
      </c>
      <c r="H1346" s="7"/>
      <c r="I1346" s="7"/>
      <c r="J1346" s="7" t="s">
        <v>59</v>
      </c>
      <c r="K1346" s="7" t="s">
        <v>121</v>
      </c>
      <c r="L1346" s="7" t="s">
        <v>686</v>
      </c>
      <c r="M1346" s="7">
        <v>11</v>
      </c>
      <c r="N1346" s="7"/>
      <c r="O1346" s="7" t="s">
        <v>62</v>
      </c>
      <c r="P1346" s="7">
        <v>1977</v>
      </c>
      <c r="Q1346" s="7">
        <v>1977</v>
      </c>
      <c r="R1346" s="7"/>
      <c r="S1346" s="7"/>
    </row>
    <row r="1347" spans="1:19" hidden="1" x14ac:dyDescent="0.35">
      <c r="A1347">
        <v>1346</v>
      </c>
      <c r="B1347" s="7">
        <v>96</v>
      </c>
      <c r="C1347" s="7">
        <v>10013</v>
      </c>
      <c r="D1347" s="7">
        <v>3298</v>
      </c>
      <c r="E1347" s="7" t="s">
        <v>295</v>
      </c>
      <c r="F1347" s="7">
        <v>50</v>
      </c>
      <c r="G1347" s="7">
        <v>50</v>
      </c>
      <c r="H1347" s="7"/>
      <c r="I1347" s="7"/>
      <c r="J1347" s="7" t="s">
        <v>59</v>
      </c>
      <c r="K1347" s="7" t="s">
        <v>121</v>
      </c>
      <c r="L1347" s="7" t="s">
        <v>686</v>
      </c>
      <c r="M1347" s="7">
        <v>11</v>
      </c>
      <c r="N1347" s="7"/>
      <c r="O1347" s="7" t="s">
        <v>62</v>
      </c>
      <c r="P1347" s="7">
        <v>1977</v>
      </c>
      <c r="Q1347" s="7">
        <v>1977</v>
      </c>
      <c r="R1347" s="7"/>
      <c r="S1347" s="7"/>
    </row>
    <row r="1348" spans="1:19" hidden="1" x14ac:dyDescent="0.35">
      <c r="A1348">
        <v>1347</v>
      </c>
      <c r="B1348" s="7">
        <v>96</v>
      </c>
      <c r="C1348" s="7">
        <v>10013</v>
      </c>
      <c r="D1348" s="20">
        <v>3845</v>
      </c>
      <c r="E1348" s="7" t="s">
        <v>295</v>
      </c>
      <c r="F1348" s="7">
        <v>3000</v>
      </c>
      <c r="G1348" s="7">
        <v>3000</v>
      </c>
      <c r="H1348" s="7"/>
      <c r="I1348" s="7"/>
      <c r="J1348" s="7" t="s">
        <v>59</v>
      </c>
      <c r="K1348" s="7" t="s">
        <v>121</v>
      </c>
      <c r="L1348" s="7" t="s">
        <v>686</v>
      </c>
      <c r="M1348" s="7">
        <v>11</v>
      </c>
      <c r="N1348" s="7"/>
      <c r="O1348" s="7" t="s">
        <v>62</v>
      </c>
      <c r="P1348" s="7">
        <v>1977</v>
      </c>
      <c r="Q1348" s="7">
        <v>1977</v>
      </c>
      <c r="R1348" s="7"/>
      <c r="S1348" s="7"/>
    </row>
    <row r="1349" spans="1:19" hidden="1" x14ac:dyDescent="0.35">
      <c r="A1349">
        <v>1348</v>
      </c>
      <c r="B1349" s="7">
        <v>96</v>
      </c>
      <c r="C1349" s="7">
        <v>10013</v>
      </c>
      <c r="D1349" s="7">
        <v>3286</v>
      </c>
      <c r="E1349" s="7" t="s">
        <v>58</v>
      </c>
      <c r="F1349" s="7">
        <v>2500</v>
      </c>
      <c r="G1349" s="7">
        <v>2500</v>
      </c>
      <c r="H1349" s="7"/>
      <c r="I1349" s="7"/>
      <c r="J1349" s="7" t="s">
        <v>59</v>
      </c>
      <c r="K1349" s="7" t="s">
        <v>121</v>
      </c>
      <c r="L1349" s="7" t="s">
        <v>686</v>
      </c>
      <c r="M1349" s="7">
        <v>11</v>
      </c>
      <c r="N1349" s="7"/>
      <c r="O1349" s="7" t="s">
        <v>62</v>
      </c>
      <c r="P1349" s="7">
        <v>1977</v>
      </c>
      <c r="Q1349" s="7">
        <v>1977</v>
      </c>
      <c r="R1349" s="7"/>
      <c r="S1349" s="7"/>
    </row>
    <row r="1350" spans="1:19" hidden="1" x14ac:dyDescent="0.35">
      <c r="A1350">
        <v>1349</v>
      </c>
      <c r="B1350" s="7">
        <v>96</v>
      </c>
      <c r="C1350" s="7">
        <v>10013</v>
      </c>
      <c r="D1350" s="7">
        <v>3846</v>
      </c>
      <c r="E1350" s="7" t="s">
        <v>295</v>
      </c>
      <c r="F1350" s="7">
        <v>7000</v>
      </c>
      <c r="G1350" s="7">
        <v>7000</v>
      </c>
      <c r="H1350" s="7"/>
      <c r="I1350" s="7"/>
      <c r="J1350" s="7" t="s">
        <v>59</v>
      </c>
      <c r="K1350" s="7" t="s">
        <v>121</v>
      </c>
      <c r="L1350" s="7" t="s">
        <v>686</v>
      </c>
      <c r="M1350" s="7">
        <v>11</v>
      </c>
      <c r="N1350" s="7"/>
      <c r="O1350" s="7" t="s">
        <v>62</v>
      </c>
      <c r="P1350" s="7">
        <v>1977</v>
      </c>
      <c r="Q1350" s="7">
        <v>1977</v>
      </c>
      <c r="R1350" s="7"/>
      <c r="S1350" s="7"/>
    </row>
    <row r="1351" spans="1:19" hidden="1" x14ac:dyDescent="0.35">
      <c r="A1351">
        <v>1350</v>
      </c>
      <c r="B1351" s="7">
        <v>96</v>
      </c>
      <c r="C1351" s="7">
        <v>10013</v>
      </c>
      <c r="D1351" s="20">
        <v>32652</v>
      </c>
      <c r="E1351" s="7" t="s">
        <v>58</v>
      </c>
      <c r="F1351" s="7">
        <v>3000</v>
      </c>
      <c r="G1351" s="7">
        <v>3000</v>
      </c>
      <c r="H1351" s="7"/>
      <c r="I1351" s="7"/>
      <c r="J1351" s="7" t="s">
        <v>59</v>
      </c>
      <c r="K1351" s="7" t="s">
        <v>121</v>
      </c>
      <c r="L1351" s="7" t="s">
        <v>61</v>
      </c>
      <c r="M1351" s="7">
        <v>11</v>
      </c>
      <c r="N1351" s="7"/>
      <c r="O1351" s="7" t="s">
        <v>62</v>
      </c>
      <c r="P1351" s="7">
        <v>1977</v>
      </c>
      <c r="Q1351" s="7">
        <v>1977</v>
      </c>
      <c r="R1351" s="7"/>
      <c r="S1351" s="7"/>
    </row>
    <row r="1352" spans="1:19" hidden="1" x14ac:dyDescent="0.35">
      <c r="A1352">
        <v>1351</v>
      </c>
      <c r="B1352" s="7">
        <v>96</v>
      </c>
      <c r="C1352" s="7">
        <v>10013</v>
      </c>
      <c r="D1352" s="7">
        <v>3658</v>
      </c>
      <c r="E1352" s="7" t="s">
        <v>58</v>
      </c>
      <c r="F1352" s="7">
        <v>5000</v>
      </c>
      <c r="G1352" s="7">
        <v>5000</v>
      </c>
      <c r="H1352" s="7"/>
      <c r="I1352" s="7"/>
      <c r="J1352" s="7" t="s">
        <v>59</v>
      </c>
      <c r="K1352" s="7" t="s">
        <v>121</v>
      </c>
      <c r="L1352" s="7" t="s">
        <v>61</v>
      </c>
      <c r="M1352" s="7">
        <v>11</v>
      </c>
      <c r="N1352" s="7"/>
      <c r="O1352" s="7" t="s">
        <v>62</v>
      </c>
      <c r="P1352" s="7">
        <v>1977</v>
      </c>
      <c r="Q1352" s="7">
        <v>1977</v>
      </c>
      <c r="R1352" s="7"/>
      <c r="S1352" s="7"/>
    </row>
    <row r="1353" spans="1:19" hidden="1" x14ac:dyDescent="0.35">
      <c r="A1353">
        <v>1352</v>
      </c>
      <c r="B1353" s="7">
        <v>96</v>
      </c>
      <c r="C1353" s="7">
        <v>10013</v>
      </c>
      <c r="D1353" s="7">
        <v>3649</v>
      </c>
      <c r="E1353" s="7" t="s">
        <v>58</v>
      </c>
      <c r="F1353" s="7">
        <v>40</v>
      </c>
      <c r="G1353" s="7">
        <v>40</v>
      </c>
      <c r="H1353" s="7"/>
      <c r="I1353" s="7"/>
      <c r="J1353" s="7" t="s">
        <v>59</v>
      </c>
      <c r="K1353" s="7" t="s">
        <v>121</v>
      </c>
      <c r="L1353" s="7" t="s">
        <v>61</v>
      </c>
      <c r="M1353" s="7">
        <v>11</v>
      </c>
      <c r="N1353" s="7"/>
      <c r="O1353" s="7" t="s">
        <v>62</v>
      </c>
      <c r="P1353" s="7">
        <v>1977</v>
      </c>
      <c r="Q1353" s="7">
        <v>1977</v>
      </c>
      <c r="R1353" s="7"/>
      <c r="S1353" s="7"/>
    </row>
    <row r="1354" spans="1:19" hidden="1" x14ac:dyDescent="0.35">
      <c r="A1354">
        <v>1353</v>
      </c>
      <c r="B1354" s="7">
        <v>96</v>
      </c>
      <c r="C1354" s="7">
        <v>10013</v>
      </c>
      <c r="D1354" s="7">
        <v>3288</v>
      </c>
      <c r="E1354" s="7" t="s">
        <v>58</v>
      </c>
      <c r="F1354" s="7">
        <v>10000</v>
      </c>
      <c r="G1354" s="7">
        <v>10000</v>
      </c>
      <c r="H1354" s="7"/>
      <c r="I1354" s="7"/>
      <c r="J1354" s="7" t="s">
        <v>59</v>
      </c>
      <c r="K1354" s="7" t="s">
        <v>121</v>
      </c>
      <c r="L1354" s="7" t="s">
        <v>61</v>
      </c>
      <c r="M1354" s="7">
        <v>11</v>
      </c>
      <c r="N1354" s="7"/>
      <c r="O1354" s="7" t="s">
        <v>62</v>
      </c>
      <c r="P1354" s="7">
        <v>1977</v>
      </c>
      <c r="Q1354" s="7">
        <v>1977</v>
      </c>
      <c r="R1354" s="7"/>
      <c r="S1354" s="7"/>
    </row>
    <row r="1355" spans="1:19" hidden="1" x14ac:dyDescent="0.35">
      <c r="A1355">
        <v>1354</v>
      </c>
      <c r="B1355" s="7">
        <v>96</v>
      </c>
      <c r="C1355" s="7">
        <v>10013</v>
      </c>
      <c r="D1355" s="7">
        <v>3975</v>
      </c>
      <c r="E1355" s="7" t="s">
        <v>295</v>
      </c>
      <c r="F1355" s="7">
        <v>1</v>
      </c>
      <c r="G1355" s="7">
        <v>1</v>
      </c>
      <c r="H1355" s="7"/>
      <c r="I1355" s="7"/>
      <c r="J1355" s="7" t="s">
        <v>59</v>
      </c>
      <c r="K1355" s="7" t="s">
        <v>121</v>
      </c>
      <c r="L1355" s="7" t="s">
        <v>686</v>
      </c>
      <c r="M1355" s="7">
        <v>11</v>
      </c>
      <c r="N1355" s="7"/>
      <c r="O1355" s="7" t="s">
        <v>62</v>
      </c>
      <c r="P1355" s="7">
        <v>1977</v>
      </c>
      <c r="Q1355" s="7">
        <v>1977</v>
      </c>
      <c r="R1355" s="7"/>
      <c r="S1355" s="7"/>
    </row>
    <row r="1356" spans="1:19" hidden="1" x14ac:dyDescent="0.35">
      <c r="A1356">
        <v>1355</v>
      </c>
      <c r="B1356" s="7">
        <v>97</v>
      </c>
      <c r="C1356" s="7">
        <v>4006</v>
      </c>
      <c r="D1356" s="7">
        <v>3881</v>
      </c>
      <c r="E1356" s="7" t="s">
        <v>453</v>
      </c>
      <c r="F1356" s="7"/>
      <c r="G1356" s="7"/>
      <c r="H1356" s="7"/>
      <c r="I1356" s="7"/>
      <c r="J1356" s="7"/>
      <c r="K1356" s="7"/>
      <c r="L1356" s="7"/>
      <c r="M1356" s="7">
        <v>10</v>
      </c>
      <c r="N1356" s="7"/>
      <c r="O1356" s="7" t="s">
        <v>88</v>
      </c>
      <c r="P1356" s="7">
        <v>1855</v>
      </c>
      <c r="Q1356" s="7">
        <v>1855</v>
      </c>
      <c r="R1356" s="7"/>
      <c r="S1356" s="7"/>
    </row>
    <row r="1357" spans="1:19" hidden="1" x14ac:dyDescent="0.35">
      <c r="A1357">
        <v>1356</v>
      </c>
      <c r="B1357" s="7">
        <v>98</v>
      </c>
      <c r="C1357" s="7">
        <v>3022</v>
      </c>
      <c r="D1357" s="7">
        <v>3295</v>
      </c>
      <c r="E1357" s="7" t="s">
        <v>173</v>
      </c>
      <c r="F1357" s="7"/>
      <c r="G1357" s="7"/>
      <c r="H1357" s="7"/>
      <c r="I1357" s="7"/>
      <c r="J1357" s="7"/>
      <c r="K1357" s="7"/>
      <c r="L1357" s="7" t="s">
        <v>61</v>
      </c>
      <c r="M1357" s="7">
        <v>9</v>
      </c>
      <c r="N1357" s="7" t="s">
        <v>90</v>
      </c>
      <c r="O1357" s="7" t="s">
        <v>146</v>
      </c>
      <c r="P1357" s="7">
        <v>1993</v>
      </c>
      <c r="Q1357" s="7">
        <v>1980</v>
      </c>
      <c r="R1357" s="9" t="s">
        <v>176</v>
      </c>
      <c r="S1357" s="7"/>
    </row>
    <row r="1358" spans="1:19" hidden="1" x14ac:dyDescent="0.35">
      <c r="A1358">
        <v>1357</v>
      </c>
      <c r="B1358" s="7">
        <v>98</v>
      </c>
      <c r="C1358" s="7">
        <v>3022</v>
      </c>
      <c r="D1358" s="7">
        <v>3294</v>
      </c>
      <c r="E1358" s="7" t="s">
        <v>58</v>
      </c>
      <c r="F1358" s="7"/>
      <c r="G1358" s="7"/>
      <c r="H1358" s="7"/>
      <c r="I1358" s="7"/>
      <c r="J1358" s="7"/>
      <c r="K1358" s="7"/>
      <c r="L1358" s="7" t="s">
        <v>61</v>
      </c>
      <c r="M1358" s="7">
        <v>9</v>
      </c>
      <c r="N1358" s="7" t="s">
        <v>90</v>
      </c>
      <c r="O1358" s="7" t="s">
        <v>146</v>
      </c>
      <c r="P1358" s="7">
        <v>1980</v>
      </c>
      <c r="Q1358" s="7">
        <v>1980</v>
      </c>
      <c r="R1358" s="9" t="s">
        <v>176</v>
      </c>
      <c r="S1358" s="7"/>
    </row>
    <row r="1359" spans="1:19" hidden="1" x14ac:dyDescent="0.35">
      <c r="A1359">
        <v>1358</v>
      </c>
      <c r="B1359" s="7">
        <v>98</v>
      </c>
      <c r="C1359" s="7">
        <v>3022</v>
      </c>
      <c r="D1359" s="7">
        <v>3298</v>
      </c>
      <c r="E1359" s="7" t="s">
        <v>58</v>
      </c>
      <c r="F1359" s="7"/>
      <c r="G1359" s="7"/>
      <c r="H1359" s="7"/>
      <c r="I1359" s="7"/>
      <c r="J1359" s="7"/>
      <c r="K1359" s="7"/>
      <c r="L1359" s="7" t="s">
        <v>61</v>
      </c>
      <c r="M1359" s="7">
        <v>9</v>
      </c>
      <c r="N1359" s="7" t="s">
        <v>90</v>
      </c>
      <c r="O1359" s="7" t="s">
        <v>146</v>
      </c>
      <c r="P1359" s="7">
        <v>1980</v>
      </c>
      <c r="Q1359" s="7">
        <v>1980</v>
      </c>
      <c r="R1359" s="9" t="s">
        <v>176</v>
      </c>
      <c r="S1359" s="7"/>
    </row>
    <row r="1360" spans="1:19" hidden="1" x14ac:dyDescent="0.35">
      <c r="A1360">
        <v>1359</v>
      </c>
      <c r="B1360" s="7">
        <v>98</v>
      </c>
      <c r="C1360" s="7">
        <v>3022</v>
      </c>
      <c r="D1360" s="20">
        <v>3845</v>
      </c>
      <c r="E1360" s="7" t="s">
        <v>58</v>
      </c>
      <c r="F1360" s="7">
        <v>57</v>
      </c>
      <c r="G1360" s="7">
        <v>57</v>
      </c>
      <c r="H1360" s="7"/>
      <c r="I1360" s="7"/>
      <c r="J1360" s="7" t="s">
        <v>59</v>
      </c>
      <c r="K1360" s="7" t="s">
        <v>60</v>
      </c>
      <c r="L1360" s="7" t="s">
        <v>61</v>
      </c>
      <c r="M1360" s="7">
        <v>9</v>
      </c>
      <c r="N1360" s="7"/>
      <c r="O1360" s="7" t="s">
        <v>146</v>
      </c>
      <c r="P1360" s="7">
        <v>1980</v>
      </c>
      <c r="Q1360" s="7">
        <v>1980</v>
      </c>
      <c r="R1360" s="9" t="s">
        <v>176</v>
      </c>
      <c r="S1360" s="7"/>
    </row>
    <row r="1361" spans="1:19" hidden="1" x14ac:dyDescent="0.35">
      <c r="A1361">
        <v>1360</v>
      </c>
      <c r="B1361" s="7">
        <v>98</v>
      </c>
      <c r="C1361" s="7">
        <v>3022</v>
      </c>
      <c r="D1361" s="7">
        <v>3649</v>
      </c>
      <c r="E1361" s="7" t="s">
        <v>58</v>
      </c>
      <c r="F1361" s="7"/>
      <c r="G1361" s="7"/>
      <c r="H1361" s="7"/>
      <c r="I1361" s="7"/>
      <c r="J1361" s="7"/>
      <c r="K1361" s="7"/>
      <c r="L1361" s="7" t="s">
        <v>61</v>
      </c>
      <c r="M1361" s="7">
        <v>9</v>
      </c>
      <c r="N1361" s="7" t="s">
        <v>90</v>
      </c>
      <c r="O1361" s="7" t="s">
        <v>146</v>
      </c>
      <c r="P1361" s="7">
        <v>1980</v>
      </c>
      <c r="Q1361" s="7">
        <v>1980</v>
      </c>
      <c r="R1361" s="9" t="s">
        <v>176</v>
      </c>
      <c r="S1361" s="7"/>
    </row>
    <row r="1362" spans="1:19" hidden="1" x14ac:dyDescent="0.35">
      <c r="A1362">
        <v>1361</v>
      </c>
      <c r="B1362" s="7">
        <v>98</v>
      </c>
      <c r="C1362" s="7">
        <v>3022</v>
      </c>
      <c r="D1362" s="7">
        <v>3649</v>
      </c>
      <c r="E1362" s="7" t="s">
        <v>58</v>
      </c>
      <c r="F1362" s="7"/>
      <c r="G1362" s="7"/>
      <c r="H1362" s="7"/>
      <c r="I1362" s="7"/>
      <c r="J1362" s="7"/>
      <c r="K1362" s="7"/>
      <c r="L1362" s="7" t="s">
        <v>61</v>
      </c>
      <c r="M1362" s="7">
        <v>9</v>
      </c>
      <c r="N1362" s="7" t="s">
        <v>90</v>
      </c>
      <c r="O1362" s="7" t="s">
        <v>146</v>
      </c>
      <c r="P1362" s="7">
        <v>1980</v>
      </c>
      <c r="Q1362" s="7">
        <v>1980</v>
      </c>
      <c r="R1362" s="9" t="s">
        <v>176</v>
      </c>
      <c r="S1362" s="7"/>
    </row>
    <row r="1363" spans="1:19" hidden="1" x14ac:dyDescent="0.35">
      <c r="A1363">
        <v>1362</v>
      </c>
      <c r="B1363" s="7">
        <v>98</v>
      </c>
      <c r="C1363" s="7">
        <v>3022</v>
      </c>
      <c r="D1363" s="7">
        <v>3650</v>
      </c>
      <c r="E1363" s="7" t="s">
        <v>58</v>
      </c>
      <c r="F1363" s="7"/>
      <c r="G1363" s="7"/>
      <c r="H1363" s="7"/>
      <c r="I1363" s="7"/>
      <c r="J1363" s="7"/>
      <c r="K1363" s="7"/>
      <c r="L1363" s="7" t="s">
        <v>61</v>
      </c>
      <c r="M1363" s="7">
        <v>9</v>
      </c>
      <c r="N1363" s="7" t="s">
        <v>90</v>
      </c>
      <c r="O1363" s="7" t="s">
        <v>146</v>
      </c>
      <c r="P1363" s="7">
        <v>1980</v>
      </c>
      <c r="Q1363" s="7">
        <v>1980</v>
      </c>
      <c r="R1363" s="9" t="s">
        <v>176</v>
      </c>
      <c r="S1363" s="7"/>
    </row>
    <row r="1364" spans="1:19" hidden="1" x14ac:dyDescent="0.35">
      <c r="A1364">
        <v>1363</v>
      </c>
      <c r="B1364" s="7">
        <v>99</v>
      </c>
      <c r="C1364" s="7">
        <v>3016</v>
      </c>
      <c r="D1364" s="7">
        <v>3294</v>
      </c>
      <c r="E1364" s="7" t="s">
        <v>58</v>
      </c>
      <c r="F1364" s="7"/>
      <c r="G1364" s="7"/>
      <c r="H1364" s="7"/>
      <c r="I1364" s="7"/>
      <c r="J1364" s="7"/>
      <c r="K1364" s="7"/>
      <c r="L1364" s="7" t="s">
        <v>61</v>
      </c>
      <c r="M1364" s="7">
        <v>8</v>
      </c>
      <c r="N1364" s="7" t="s">
        <v>90</v>
      </c>
      <c r="O1364" s="7" t="s">
        <v>146</v>
      </c>
      <c r="P1364" s="7">
        <v>1980</v>
      </c>
      <c r="Q1364" s="7">
        <v>1980</v>
      </c>
      <c r="R1364" s="7"/>
      <c r="S1364" s="7"/>
    </row>
    <row r="1365" spans="1:19" hidden="1" x14ac:dyDescent="0.35">
      <c r="A1365">
        <v>1364</v>
      </c>
      <c r="B1365" s="7">
        <v>99</v>
      </c>
      <c r="C1365" s="7">
        <v>3016</v>
      </c>
      <c r="D1365" s="20">
        <v>3895</v>
      </c>
      <c r="E1365" s="7" t="s">
        <v>58</v>
      </c>
      <c r="F1365" s="7"/>
      <c r="G1365" s="7"/>
      <c r="H1365" s="7"/>
      <c r="I1365" s="7"/>
      <c r="J1365" s="7"/>
      <c r="K1365" s="7"/>
      <c r="L1365" s="7" t="s">
        <v>61</v>
      </c>
      <c r="M1365" s="7">
        <v>8</v>
      </c>
      <c r="N1365" s="7" t="s">
        <v>90</v>
      </c>
      <c r="O1365" s="7" t="s">
        <v>146</v>
      </c>
      <c r="P1365" s="7">
        <v>1980</v>
      </c>
      <c r="Q1365" s="7">
        <v>1980</v>
      </c>
      <c r="R1365" s="7"/>
      <c r="S1365" s="7"/>
    </row>
    <row r="1366" spans="1:19" hidden="1" x14ac:dyDescent="0.35">
      <c r="A1366">
        <v>1365</v>
      </c>
      <c r="B1366" s="7">
        <v>99</v>
      </c>
      <c r="C1366" s="7">
        <v>3016</v>
      </c>
      <c r="D1366" s="7">
        <v>3649</v>
      </c>
      <c r="E1366" s="7" t="s">
        <v>58</v>
      </c>
      <c r="F1366" s="7">
        <v>11</v>
      </c>
      <c r="G1366" s="7">
        <v>11</v>
      </c>
      <c r="H1366" s="7"/>
      <c r="I1366" s="7"/>
      <c r="J1366" s="7" t="s">
        <v>59</v>
      </c>
      <c r="K1366" s="7" t="s">
        <v>60</v>
      </c>
      <c r="L1366" s="7" t="s">
        <v>61</v>
      </c>
      <c r="M1366" s="7">
        <v>8</v>
      </c>
      <c r="N1366" s="7"/>
      <c r="O1366" s="7" t="s">
        <v>146</v>
      </c>
      <c r="P1366" s="7">
        <v>1980</v>
      </c>
      <c r="Q1366" s="7">
        <v>1980</v>
      </c>
      <c r="R1366" s="7"/>
      <c r="S1366" s="7"/>
    </row>
    <row r="1367" spans="1:19" hidden="1" x14ac:dyDescent="0.35">
      <c r="A1367">
        <v>1366</v>
      </c>
      <c r="B1367" s="7">
        <v>99</v>
      </c>
      <c r="C1367" s="7">
        <v>3016</v>
      </c>
      <c r="D1367" s="7">
        <v>3650</v>
      </c>
      <c r="E1367" s="7" t="s">
        <v>58</v>
      </c>
      <c r="F1367" s="7">
        <v>28</v>
      </c>
      <c r="G1367" s="7">
        <v>28</v>
      </c>
      <c r="H1367" s="7"/>
      <c r="I1367" s="7"/>
      <c r="J1367" s="7" t="s">
        <v>59</v>
      </c>
      <c r="K1367" s="7" t="s">
        <v>60</v>
      </c>
      <c r="L1367" s="7" t="s">
        <v>61</v>
      </c>
      <c r="M1367" s="7">
        <v>8</v>
      </c>
      <c r="N1367" s="7"/>
      <c r="O1367" s="7" t="s">
        <v>146</v>
      </c>
      <c r="P1367" s="7">
        <v>1980</v>
      </c>
      <c r="Q1367" s="7">
        <v>1980</v>
      </c>
      <c r="R1367" s="7"/>
      <c r="S1367" s="7"/>
    </row>
    <row r="1368" spans="1:19" hidden="1" x14ac:dyDescent="0.35">
      <c r="A1368">
        <v>1367</v>
      </c>
      <c r="B1368" s="7">
        <v>100</v>
      </c>
      <c r="C1368" s="7">
        <v>19034</v>
      </c>
      <c r="D1368" s="20">
        <v>3928</v>
      </c>
      <c r="E1368" s="7" t="s">
        <v>295</v>
      </c>
      <c r="F1368" s="7">
        <v>75</v>
      </c>
      <c r="G1368" s="7">
        <v>75</v>
      </c>
      <c r="H1368" s="7"/>
      <c r="I1368" s="7"/>
      <c r="J1368" s="7" t="s">
        <v>59</v>
      </c>
      <c r="K1368" s="7" t="s">
        <v>121</v>
      </c>
      <c r="L1368" s="7" t="s">
        <v>686</v>
      </c>
      <c r="M1368" s="7">
        <v>10</v>
      </c>
      <c r="N1368" s="7"/>
      <c r="O1368" s="7" t="s">
        <v>62</v>
      </c>
      <c r="P1368" s="7">
        <v>1981</v>
      </c>
      <c r="Q1368" s="7">
        <v>1981</v>
      </c>
      <c r="R1368" s="7"/>
      <c r="S1368" s="7"/>
    </row>
    <row r="1369" spans="1:19" hidden="1" x14ac:dyDescent="0.35">
      <c r="A1369">
        <v>1368</v>
      </c>
      <c r="B1369" s="7">
        <v>101</v>
      </c>
      <c r="C1369" s="7">
        <v>19034</v>
      </c>
      <c r="D1369" s="7">
        <v>3295</v>
      </c>
      <c r="E1369" s="7" t="s">
        <v>295</v>
      </c>
      <c r="F1369" s="7"/>
      <c r="G1369" s="7"/>
      <c r="H1369" s="7"/>
      <c r="I1369" s="7"/>
      <c r="J1369" s="7"/>
      <c r="K1369" s="7"/>
      <c r="L1369" s="7" t="s">
        <v>686</v>
      </c>
      <c r="M1369" s="7">
        <v>10</v>
      </c>
      <c r="N1369" s="7" t="s">
        <v>684</v>
      </c>
      <c r="O1369" s="7" t="s">
        <v>105</v>
      </c>
      <c r="P1369" s="7">
        <v>1983</v>
      </c>
      <c r="Q1369" s="7">
        <v>1981</v>
      </c>
      <c r="R1369" s="7"/>
      <c r="S1369" s="7"/>
    </row>
    <row r="1370" spans="1:19" hidden="1" x14ac:dyDescent="0.35">
      <c r="A1370">
        <v>1369</v>
      </c>
      <c r="B1370" s="7">
        <v>101</v>
      </c>
      <c r="C1370" s="7">
        <v>19034</v>
      </c>
      <c r="D1370" s="7">
        <v>3268</v>
      </c>
      <c r="E1370" s="7" t="s">
        <v>131</v>
      </c>
      <c r="F1370" s="7">
        <v>40</v>
      </c>
      <c r="G1370" s="7">
        <v>40</v>
      </c>
      <c r="H1370" s="7"/>
      <c r="I1370" s="7"/>
      <c r="J1370" s="7" t="s">
        <v>59</v>
      </c>
      <c r="K1370" s="7" t="s">
        <v>121</v>
      </c>
      <c r="L1370" s="7" t="s">
        <v>686</v>
      </c>
      <c r="M1370" s="7">
        <v>10</v>
      </c>
      <c r="N1370" s="7"/>
      <c r="O1370" s="7" t="s">
        <v>62</v>
      </c>
      <c r="P1370" s="7">
        <v>1981</v>
      </c>
      <c r="Q1370" s="7">
        <v>1981</v>
      </c>
      <c r="R1370" s="7"/>
      <c r="S1370" s="7"/>
    </row>
    <row r="1371" spans="1:19" hidden="1" x14ac:dyDescent="0.35">
      <c r="A1371">
        <v>1370</v>
      </c>
      <c r="B1371" s="7">
        <v>101</v>
      </c>
      <c r="C1371" s="7">
        <v>19034</v>
      </c>
      <c r="D1371" s="7">
        <v>3287</v>
      </c>
      <c r="E1371" s="7" t="s">
        <v>131</v>
      </c>
      <c r="F1371" s="7"/>
      <c r="G1371" s="7"/>
      <c r="H1371" s="7"/>
      <c r="I1371" s="7"/>
      <c r="J1371" s="7"/>
      <c r="K1371" s="7"/>
      <c r="L1371" s="7" t="s">
        <v>686</v>
      </c>
      <c r="M1371" s="7">
        <v>10</v>
      </c>
      <c r="N1371" s="7" t="s">
        <v>86</v>
      </c>
      <c r="O1371" s="7" t="s">
        <v>105</v>
      </c>
      <c r="P1371" s="7">
        <v>1981</v>
      </c>
      <c r="Q1371" s="7">
        <v>1981</v>
      </c>
      <c r="R1371" s="7"/>
      <c r="S1371" s="7"/>
    </row>
    <row r="1372" spans="1:19" hidden="1" x14ac:dyDescent="0.35">
      <c r="A1372">
        <v>1371</v>
      </c>
      <c r="B1372" s="7">
        <v>101</v>
      </c>
      <c r="C1372" s="7">
        <v>19034</v>
      </c>
      <c r="D1372" s="7">
        <v>3262</v>
      </c>
      <c r="E1372" s="7" t="s">
        <v>295</v>
      </c>
      <c r="F1372" s="7"/>
      <c r="G1372" s="7"/>
      <c r="H1372" s="7"/>
      <c r="I1372" s="7"/>
      <c r="J1372" s="7"/>
      <c r="K1372" s="7"/>
      <c r="L1372" s="7" t="s">
        <v>686</v>
      </c>
      <c r="M1372" s="7">
        <v>10</v>
      </c>
      <c r="N1372" s="7" t="s">
        <v>78</v>
      </c>
      <c r="O1372" s="7" t="s">
        <v>105</v>
      </c>
      <c r="P1372" s="7">
        <v>1981</v>
      </c>
      <c r="Q1372" s="7">
        <v>1981</v>
      </c>
      <c r="R1372" s="7"/>
      <c r="S1372" s="7"/>
    </row>
    <row r="1373" spans="1:19" hidden="1" x14ac:dyDescent="0.35">
      <c r="A1373">
        <v>1372</v>
      </c>
      <c r="B1373" s="7">
        <v>101</v>
      </c>
      <c r="C1373" s="7">
        <v>19034</v>
      </c>
      <c r="D1373" s="7">
        <v>3276</v>
      </c>
      <c r="E1373" s="7" t="s">
        <v>131</v>
      </c>
      <c r="F1373" s="7">
        <v>3</v>
      </c>
      <c r="G1373" s="7">
        <v>3</v>
      </c>
      <c r="H1373" s="7"/>
      <c r="I1373" s="7"/>
      <c r="J1373" s="7" t="s">
        <v>59</v>
      </c>
      <c r="K1373" s="7" t="s">
        <v>121</v>
      </c>
      <c r="L1373" s="7" t="s">
        <v>686</v>
      </c>
      <c r="M1373" s="7">
        <v>10</v>
      </c>
      <c r="N1373" s="7"/>
      <c r="O1373" s="7" t="s">
        <v>62</v>
      </c>
      <c r="P1373" s="7">
        <v>1981</v>
      </c>
      <c r="Q1373" s="7">
        <v>1981</v>
      </c>
      <c r="R1373" s="7"/>
      <c r="S1373" s="7"/>
    </row>
    <row r="1374" spans="1:19" hidden="1" x14ac:dyDescent="0.35">
      <c r="A1374">
        <v>1373</v>
      </c>
      <c r="B1374" s="7">
        <v>102</v>
      </c>
      <c r="C1374" s="7">
        <v>15000</v>
      </c>
      <c r="D1374" s="20">
        <v>3928</v>
      </c>
      <c r="E1374" s="7" t="s">
        <v>173</v>
      </c>
      <c r="F1374" s="7"/>
      <c r="G1374" s="7"/>
      <c r="H1374" s="7"/>
      <c r="I1374" s="7"/>
      <c r="J1374" s="7"/>
      <c r="K1374" s="7"/>
      <c r="L1374" s="7"/>
      <c r="M1374" s="7"/>
      <c r="N1374" s="7" t="s">
        <v>78</v>
      </c>
      <c r="O1374" s="7" t="s">
        <v>105</v>
      </c>
      <c r="P1374" s="7"/>
      <c r="Q1374" s="7">
        <v>1972</v>
      </c>
      <c r="R1374" s="7" t="s">
        <v>2531</v>
      </c>
      <c r="S1374" s="7"/>
    </row>
    <row r="1375" spans="1:19" hidden="1" x14ac:dyDescent="0.35">
      <c r="A1375">
        <v>1374</v>
      </c>
      <c r="B1375" s="7">
        <v>102</v>
      </c>
      <c r="C1375" s="7">
        <v>15000</v>
      </c>
      <c r="D1375" s="7">
        <v>3650</v>
      </c>
      <c r="E1375" s="7" t="s">
        <v>58</v>
      </c>
      <c r="F1375" s="7">
        <v>50</v>
      </c>
      <c r="G1375" s="7">
        <v>50</v>
      </c>
      <c r="H1375" s="7"/>
      <c r="I1375" s="7"/>
      <c r="J1375" s="7" t="s">
        <v>59</v>
      </c>
      <c r="K1375" s="7" t="s">
        <v>121</v>
      </c>
      <c r="L1375" s="7" t="s">
        <v>686</v>
      </c>
      <c r="M1375" s="7">
        <v>8</v>
      </c>
      <c r="N1375" s="7"/>
      <c r="O1375" s="7" t="s">
        <v>105</v>
      </c>
      <c r="P1375" s="7">
        <v>1972</v>
      </c>
      <c r="Q1375" s="7">
        <v>1972</v>
      </c>
      <c r="R1375" s="7"/>
      <c r="S1375" s="7"/>
    </row>
    <row r="1376" spans="1:19" hidden="1" x14ac:dyDescent="0.35">
      <c r="A1376">
        <v>1375</v>
      </c>
      <c r="B1376" s="7">
        <v>103</v>
      </c>
      <c r="C1376" s="7">
        <v>19013</v>
      </c>
      <c r="D1376" s="7">
        <v>3268</v>
      </c>
      <c r="E1376" s="7" t="s">
        <v>295</v>
      </c>
      <c r="F1376" s="7"/>
      <c r="G1376" s="7"/>
      <c r="H1376" s="7"/>
      <c r="I1376" s="7"/>
      <c r="J1376" s="7"/>
      <c r="K1376" s="7"/>
      <c r="L1376" s="7" t="s">
        <v>686</v>
      </c>
      <c r="M1376" s="7">
        <v>3</v>
      </c>
      <c r="N1376" s="7" t="s">
        <v>78</v>
      </c>
      <c r="O1376" s="7" t="s">
        <v>105</v>
      </c>
      <c r="P1376" s="7">
        <v>1981</v>
      </c>
      <c r="Q1376" s="7">
        <v>1981</v>
      </c>
      <c r="R1376" s="7"/>
      <c r="S1376" s="7"/>
    </row>
    <row r="1377" spans="1:19" hidden="1" x14ac:dyDescent="0.35">
      <c r="A1377">
        <v>1376</v>
      </c>
      <c r="B1377" s="7">
        <v>103</v>
      </c>
      <c r="C1377" s="7">
        <v>19053</v>
      </c>
      <c r="D1377" s="7">
        <v>3268</v>
      </c>
      <c r="E1377" s="7" t="s">
        <v>131</v>
      </c>
      <c r="F1377" s="7">
        <v>50</v>
      </c>
      <c r="G1377" s="7">
        <v>50</v>
      </c>
      <c r="H1377" s="7"/>
      <c r="I1377" s="7"/>
      <c r="J1377" s="7" t="s">
        <v>118</v>
      </c>
      <c r="K1377" s="7" t="s">
        <v>121</v>
      </c>
      <c r="L1377" s="7" t="s">
        <v>61</v>
      </c>
      <c r="M1377" s="7">
        <v>3</v>
      </c>
      <c r="N1377" s="7"/>
      <c r="O1377" s="7" t="s">
        <v>62</v>
      </c>
      <c r="P1377" s="7">
        <v>1981</v>
      </c>
      <c r="Q1377" s="7">
        <v>1981</v>
      </c>
      <c r="R1377" s="7"/>
      <c r="S1377" s="7"/>
    </row>
    <row r="1378" spans="1:19" hidden="1" x14ac:dyDescent="0.35">
      <c r="A1378">
        <v>1377</v>
      </c>
      <c r="B1378" s="7">
        <v>103</v>
      </c>
      <c r="C1378" s="7">
        <v>19053</v>
      </c>
      <c r="D1378" s="7">
        <v>3263</v>
      </c>
      <c r="E1378" s="7" t="s">
        <v>131</v>
      </c>
      <c r="F1378" s="7">
        <v>100</v>
      </c>
      <c r="G1378" s="7">
        <v>100</v>
      </c>
      <c r="H1378" s="7"/>
      <c r="I1378" s="7"/>
      <c r="J1378" s="7" t="s">
        <v>118</v>
      </c>
      <c r="K1378" s="7" t="s">
        <v>121</v>
      </c>
      <c r="L1378" s="7" t="s">
        <v>61</v>
      </c>
      <c r="M1378" s="7">
        <v>3</v>
      </c>
      <c r="N1378" s="7"/>
      <c r="O1378" s="7" t="s">
        <v>62</v>
      </c>
      <c r="P1378" s="7">
        <v>1981</v>
      </c>
      <c r="Q1378" s="7">
        <v>1981</v>
      </c>
      <c r="R1378" s="7"/>
      <c r="S1378" s="7"/>
    </row>
    <row r="1379" spans="1:19" hidden="1" x14ac:dyDescent="0.35">
      <c r="A1379">
        <v>1378</v>
      </c>
      <c r="B1379" s="11">
        <v>104</v>
      </c>
      <c r="C1379" s="11">
        <v>1007</v>
      </c>
      <c r="D1379" s="20">
        <v>32228</v>
      </c>
      <c r="E1379" s="11" t="s">
        <v>58</v>
      </c>
      <c r="F1379" s="11"/>
      <c r="G1379" s="11"/>
      <c r="H1379" s="11"/>
      <c r="I1379" s="11"/>
      <c r="J1379" s="11"/>
      <c r="K1379" s="11"/>
      <c r="L1379" s="11"/>
      <c r="M1379" s="11">
        <v>4</v>
      </c>
      <c r="N1379" s="11" t="s">
        <v>90</v>
      </c>
      <c r="O1379" s="11" t="s">
        <v>105</v>
      </c>
      <c r="P1379" s="11">
        <v>1971</v>
      </c>
      <c r="Q1379" s="11">
        <v>1971</v>
      </c>
      <c r="R1379" s="11"/>
      <c r="S1379" s="11"/>
    </row>
    <row r="1380" spans="1:19" hidden="1" x14ac:dyDescent="0.35">
      <c r="A1380">
        <v>1379</v>
      </c>
      <c r="B1380" s="11">
        <v>104</v>
      </c>
      <c r="C1380" s="11">
        <v>1002</v>
      </c>
      <c r="D1380" s="7">
        <v>3295</v>
      </c>
      <c r="E1380" s="11" t="s">
        <v>126</v>
      </c>
      <c r="F1380" s="11">
        <v>10</v>
      </c>
      <c r="G1380" s="11">
        <v>10</v>
      </c>
      <c r="H1380" s="11"/>
      <c r="I1380" s="11"/>
      <c r="J1380" s="11" t="s">
        <v>59</v>
      </c>
      <c r="K1380" s="11" t="s">
        <v>60</v>
      </c>
      <c r="L1380" s="11" t="s">
        <v>686</v>
      </c>
      <c r="M1380" s="11"/>
      <c r="N1380" s="11"/>
      <c r="O1380" s="11" t="s">
        <v>62</v>
      </c>
      <c r="P1380" s="7">
        <v>1957</v>
      </c>
      <c r="Q1380" s="11">
        <v>1976</v>
      </c>
      <c r="R1380" s="11"/>
      <c r="S1380" s="11"/>
    </row>
    <row r="1381" spans="1:19" hidden="1" x14ac:dyDescent="0.35">
      <c r="A1381">
        <v>1380</v>
      </c>
      <c r="B1381" s="11">
        <v>104</v>
      </c>
      <c r="C1381" s="11">
        <v>1003</v>
      </c>
      <c r="D1381" s="7">
        <v>3295</v>
      </c>
      <c r="E1381" s="11" t="s">
        <v>126</v>
      </c>
      <c r="F1381" s="11">
        <v>6</v>
      </c>
      <c r="G1381" s="11">
        <v>6</v>
      </c>
      <c r="H1381" s="11"/>
      <c r="I1381" s="11"/>
      <c r="J1381" s="11" t="s">
        <v>59</v>
      </c>
      <c r="K1381" s="11" t="s">
        <v>60</v>
      </c>
      <c r="L1381" s="11" t="s">
        <v>686</v>
      </c>
      <c r="M1381" s="11"/>
      <c r="N1381" s="11"/>
      <c r="O1381" s="11" t="s">
        <v>62</v>
      </c>
      <c r="P1381" s="7">
        <v>1984</v>
      </c>
      <c r="Q1381" s="11">
        <v>1976</v>
      </c>
      <c r="R1381" s="11"/>
      <c r="S1381" s="11"/>
    </row>
    <row r="1382" spans="1:19" hidden="1" x14ac:dyDescent="0.35">
      <c r="A1382">
        <v>1381</v>
      </c>
      <c r="B1382" s="11">
        <v>104</v>
      </c>
      <c r="C1382" s="11">
        <v>1005</v>
      </c>
      <c r="D1382" s="7">
        <v>3295</v>
      </c>
      <c r="E1382" s="11" t="s">
        <v>58</v>
      </c>
      <c r="F1382" s="11"/>
      <c r="G1382" s="11"/>
      <c r="H1382" s="11"/>
      <c r="I1382" s="11"/>
      <c r="J1382" s="11"/>
      <c r="K1382" s="11"/>
      <c r="L1382" s="11" t="s">
        <v>61</v>
      </c>
      <c r="M1382" s="11">
        <v>8</v>
      </c>
      <c r="N1382" s="11" t="s">
        <v>86</v>
      </c>
      <c r="O1382" s="11" t="s">
        <v>62</v>
      </c>
      <c r="P1382" s="7">
        <v>1984</v>
      </c>
      <c r="Q1382" s="11">
        <v>1970</v>
      </c>
      <c r="R1382" s="11"/>
      <c r="S1382" s="11"/>
    </row>
    <row r="1383" spans="1:19" hidden="1" x14ac:dyDescent="0.35">
      <c r="A1383">
        <v>1382</v>
      </c>
      <c r="B1383" s="11">
        <v>104</v>
      </c>
      <c r="C1383" s="11">
        <v>1005</v>
      </c>
      <c r="D1383" s="7">
        <v>3295</v>
      </c>
      <c r="E1383" s="11" t="s">
        <v>58</v>
      </c>
      <c r="F1383" s="11">
        <v>2000</v>
      </c>
      <c r="G1383" s="11">
        <v>2000</v>
      </c>
      <c r="H1383" s="11"/>
      <c r="I1383" s="11"/>
      <c r="J1383" s="11" t="s">
        <v>59</v>
      </c>
      <c r="K1383" s="11" t="s">
        <v>60</v>
      </c>
      <c r="L1383" s="11" t="s">
        <v>61</v>
      </c>
      <c r="M1383" s="11">
        <v>10</v>
      </c>
      <c r="N1383" s="11"/>
      <c r="O1383" s="11" t="s">
        <v>62</v>
      </c>
      <c r="P1383" s="7">
        <v>1984</v>
      </c>
      <c r="Q1383" s="11">
        <v>1975</v>
      </c>
      <c r="R1383" s="11"/>
      <c r="S1383" s="11"/>
    </row>
    <row r="1384" spans="1:19" hidden="1" x14ac:dyDescent="0.35">
      <c r="A1384">
        <v>1383</v>
      </c>
      <c r="B1384" s="11">
        <v>104</v>
      </c>
      <c r="C1384" s="11">
        <v>1005</v>
      </c>
      <c r="D1384" s="7">
        <v>3295</v>
      </c>
      <c r="E1384" s="11" t="s">
        <v>58</v>
      </c>
      <c r="F1384" s="11">
        <v>5</v>
      </c>
      <c r="G1384" s="11">
        <v>5</v>
      </c>
      <c r="H1384" s="11"/>
      <c r="I1384" s="11"/>
      <c r="J1384" s="11" t="s">
        <v>59</v>
      </c>
      <c r="K1384" s="11" t="s">
        <v>60</v>
      </c>
      <c r="L1384" s="11" t="s">
        <v>61</v>
      </c>
      <c r="M1384" s="11">
        <v>10</v>
      </c>
      <c r="N1384" s="11"/>
      <c r="O1384" s="11" t="s">
        <v>62</v>
      </c>
      <c r="P1384" s="7">
        <v>1984</v>
      </c>
      <c r="Q1384" s="11">
        <v>1976</v>
      </c>
      <c r="R1384" s="11"/>
      <c r="S1384" s="11"/>
    </row>
    <row r="1385" spans="1:19" hidden="1" x14ac:dyDescent="0.35">
      <c r="A1385">
        <v>1384</v>
      </c>
      <c r="B1385" s="11">
        <v>104</v>
      </c>
      <c r="C1385" s="11">
        <v>1005</v>
      </c>
      <c r="D1385" s="7">
        <v>3295</v>
      </c>
      <c r="E1385" s="11" t="s">
        <v>58</v>
      </c>
      <c r="F1385" s="11">
        <v>1</v>
      </c>
      <c r="G1385" s="11">
        <v>1</v>
      </c>
      <c r="H1385" s="11"/>
      <c r="I1385" s="11"/>
      <c r="J1385" s="11" t="s">
        <v>59</v>
      </c>
      <c r="K1385" s="11" t="s">
        <v>121</v>
      </c>
      <c r="L1385" s="11" t="s">
        <v>1518</v>
      </c>
      <c r="M1385" s="11">
        <v>6</v>
      </c>
      <c r="N1385" s="11"/>
      <c r="O1385" s="11" t="s">
        <v>62</v>
      </c>
      <c r="P1385" s="7">
        <v>1984</v>
      </c>
      <c r="Q1385" s="11">
        <v>1973</v>
      </c>
      <c r="R1385" s="11"/>
      <c r="S1385" s="11"/>
    </row>
    <row r="1386" spans="1:19" hidden="1" x14ac:dyDescent="0.35">
      <c r="A1386">
        <v>1385</v>
      </c>
      <c r="B1386" s="11">
        <v>104</v>
      </c>
      <c r="C1386" s="11">
        <v>1005</v>
      </c>
      <c r="D1386" s="7">
        <v>3295</v>
      </c>
      <c r="E1386" s="11" t="s">
        <v>58</v>
      </c>
      <c r="F1386" s="11">
        <v>25</v>
      </c>
      <c r="G1386" s="11">
        <v>25</v>
      </c>
      <c r="H1386" s="11"/>
      <c r="I1386" s="11"/>
      <c r="J1386" s="11" t="s">
        <v>59</v>
      </c>
      <c r="K1386" s="11" t="s">
        <v>60</v>
      </c>
      <c r="L1386" s="11" t="s">
        <v>1518</v>
      </c>
      <c r="M1386" s="11">
        <v>11</v>
      </c>
      <c r="N1386" s="11"/>
      <c r="O1386" s="11" t="s">
        <v>62</v>
      </c>
      <c r="P1386" s="7">
        <v>1984</v>
      </c>
      <c r="Q1386" s="11">
        <v>1974</v>
      </c>
      <c r="R1386" s="11"/>
      <c r="S1386" s="11"/>
    </row>
    <row r="1387" spans="1:19" hidden="1" x14ac:dyDescent="0.35">
      <c r="A1387">
        <v>1386</v>
      </c>
      <c r="B1387" s="11">
        <v>104</v>
      </c>
      <c r="C1387" s="11">
        <v>1005</v>
      </c>
      <c r="D1387" s="7">
        <v>3295</v>
      </c>
      <c r="E1387" s="11" t="s">
        <v>58</v>
      </c>
      <c r="F1387" s="11">
        <v>10</v>
      </c>
      <c r="G1387" s="11">
        <v>10</v>
      </c>
      <c r="H1387" s="11"/>
      <c r="I1387" s="11"/>
      <c r="J1387" s="11" t="s">
        <v>59</v>
      </c>
      <c r="K1387" s="11" t="s">
        <v>60</v>
      </c>
      <c r="L1387" s="11" t="s">
        <v>1518</v>
      </c>
      <c r="M1387" s="11">
        <v>5</v>
      </c>
      <c r="N1387" s="11"/>
      <c r="O1387" s="11" t="s">
        <v>62</v>
      </c>
      <c r="P1387" s="7">
        <v>1984</v>
      </c>
      <c r="Q1387" s="11">
        <v>1976</v>
      </c>
      <c r="R1387" s="11"/>
      <c r="S1387" s="11"/>
    </row>
    <row r="1388" spans="1:19" hidden="1" x14ac:dyDescent="0.35">
      <c r="A1388">
        <v>1387</v>
      </c>
      <c r="B1388" s="11">
        <v>104</v>
      </c>
      <c r="C1388" s="11">
        <v>1006</v>
      </c>
      <c r="D1388" s="7">
        <v>3295</v>
      </c>
      <c r="E1388" s="20" t="s">
        <v>58</v>
      </c>
      <c r="F1388" s="11">
        <v>300</v>
      </c>
      <c r="G1388" s="11">
        <v>300</v>
      </c>
      <c r="H1388" s="11"/>
      <c r="I1388" s="11"/>
      <c r="J1388" s="11" t="s">
        <v>59</v>
      </c>
      <c r="K1388" s="11" t="s">
        <v>60</v>
      </c>
      <c r="L1388" s="11" t="s">
        <v>61</v>
      </c>
      <c r="M1388" s="11"/>
      <c r="N1388" s="11"/>
      <c r="O1388" s="11" t="s">
        <v>88</v>
      </c>
      <c r="P1388" s="7">
        <v>1993</v>
      </c>
      <c r="Q1388" s="11">
        <v>1976</v>
      </c>
      <c r="R1388" s="11"/>
      <c r="S1388" s="11"/>
    </row>
    <row r="1389" spans="1:19" hidden="1" x14ac:dyDescent="0.35">
      <c r="A1389">
        <v>1388</v>
      </c>
      <c r="B1389" s="11">
        <v>104</v>
      </c>
      <c r="C1389" s="11">
        <v>1001</v>
      </c>
      <c r="D1389" s="7">
        <v>3295</v>
      </c>
      <c r="E1389" s="20" t="s">
        <v>126</v>
      </c>
      <c r="F1389" s="11">
        <v>5</v>
      </c>
      <c r="G1389" s="11">
        <v>5</v>
      </c>
      <c r="H1389" s="11"/>
      <c r="I1389" s="11"/>
      <c r="J1389" s="11" t="s">
        <v>59</v>
      </c>
      <c r="K1389" s="11" t="s">
        <v>60</v>
      </c>
      <c r="L1389" s="11" t="s">
        <v>686</v>
      </c>
      <c r="M1389" s="11"/>
      <c r="N1389" s="11"/>
      <c r="O1389" s="11" t="s">
        <v>62</v>
      </c>
      <c r="P1389" s="7">
        <v>1994</v>
      </c>
      <c r="Q1389" s="11">
        <v>1976</v>
      </c>
      <c r="R1389" s="11"/>
      <c r="S1389" s="11"/>
    </row>
    <row r="1390" spans="1:19" hidden="1" x14ac:dyDescent="0.35">
      <c r="A1390">
        <v>1389</v>
      </c>
      <c r="B1390" s="11">
        <v>104</v>
      </c>
      <c r="C1390" s="11">
        <v>1004</v>
      </c>
      <c r="D1390" s="7">
        <v>3295</v>
      </c>
      <c r="E1390" s="20" t="s">
        <v>58</v>
      </c>
      <c r="F1390" s="11"/>
      <c r="G1390" s="11"/>
      <c r="H1390" s="11"/>
      <c r="I1390" s="11"/>
      <c r="J1390" s="11"/>
      <c r="K1390" s="11"/>
      <c r="L1390" s="11"/>
      <c r="M1390" s="11"/>
      <c r="N1390" s="11" t="s">
        <v>78</v>
      </c>
      <c r="O1390" s="11" t="s">
        <v>105</v>
      </c>
      <c r="P1390" s="7">
        <v>1984</v>
      </c>
      <c r="Q1390" s="11"/>
      <c r="R1390" s="11"/>
      <c r="S1390" s="11"/>
    </row>
    <row r="1391" spans="1:19" hidden="1" x14ac:dyDescent="0.35">
      <c r="A1391">
        <v>1390</v>
      </c>
      <c r="B1391" s="11">
        <v>104</v>
      </c>
      <c r="C1391" s="11">
        <v>1002</v>
      </c>
      <c r="D1391" s="20">
        <v>1016817</v>
      </c>
      <c r="E1391" s="20" t="s">
        <v>58</v>
      </c>
      <c r="F1391" s="11">
        <v>15</v>
      </c>
      <c r="G1391" s="11">
        <v>15</v>
      </c>
      <c r="H1391" s="11"/>
      <c r="I1391" s="11"/>
      <c r="J1391" s="11" t="s">
        <v>59</v>
      </c>
      <c r="K1391" s="11" t="s">
        <v>60</v>
      </c>
      <c r="L1391" s="11" t="s">
        <v>61</v>
      </c>
      <c r="M1391" s="11"/>
      <c r="N1391" s="11"/>
      <c r="O1391" s="11" t="s">
        <v>62</v>
      </c>
      <c r="P1391" s="11">
        <v>1976</v>
      </c>
      <c r="Q1391" s="11">
        <v>1976</v>
      </c>
      <c r="R1391" s="11"/>
      <c r="S1391" s="11"/>
    </row>
    <row r="1392" spans="1:19" hidden="1" x14ac:dyDescent="0.35">
      <c r="A1392">
        <v>1391</v>
      </c>
      <c r="B1392" s="11">
        <v>104</v>
      </c>
      <c r="C1392" s="11">
        <v>1003</v>
      </c>
      <c r="D1392" s="20">
        <v>1016817</v>
      </c>
      <c r="E1392" s="11" t="s">
        <v>58</v>
      </c>
      <c r="F1392" s="11">
        <v>10</v>
      </c>
      <c r="G1392" s="11">
        <v>10</v>
      </c>
      <c r="H1392" s="11"/>
      <c r="I1392" s="11"/>
      <c r="J1392" s="11" t="s">
        <v>59</v>
      </c>
      <c r="K1392" s="11" t="s">
        <v>60</v>
      </c>
      <c r="L1392" s="11" t="s">
        <v>61</v>
      </c>
      <c r="M1392" s="11"/>
      <c r="N1392" s="11"/>
      <c r="O1392" s="11" t="s">
        <v>62</v>
      </c>
      <c r="P1392" s="11">
        <v>1976</v>
      </c>
      <c r="Q1392" s="11">
        <v>1976</v>
      </c>
      <c r="R1392" s="11"/>
      <c r="S1392" s="11"/>
    </row>
    <row r="1393" spans="1:19" hidden="1" x14ac:dyDescent="0.35">
      <c r="A1393">
        <v>1392</v>
      </c>
      <c r="B1393" s="11">
        <v>104</v>
      </c>
      <c r="C1393" s="11">
        <v>1001</v>
      </c>
      <c r="D1393" s="20">
        <v>1016817</v>
      </c>
      <c r="E1393" s="20" t="s">
        <v>58</v>
      </c>
      <c r="F1393" s="11">
        <v>12</v>
      </c>
      <c r="G1393" s="11">
        <v>12</v>
      </c>
      <c r="H1393" s="11"/>
      <c r="I1393" s="11"/>
      <c r="J1393" s="11" t="s">
        <v>59</v>
      </c>
      <c r="K1393" s="11" t="s">
        <v>60</v>
      </c>
      <c r="L1393" s="11" t="s">
        <v>61</v>
      </c>
      <c r="M1393" s="11"/>
      <c r="N1393" s="11"/>
      <c r="O1393" s="11" t="s">
        <v>62</v>
      </c>
      <c r="P1393" s="11">
        <v>1976</v>
      </c>
      <c r="Q1393" s="11">
        <v>1976</v>
      </c>
      <c r="R1393" s="11"/>
      <c r="S1393" s="11"/>
    </row>
    <row r="1394" spans="1:19" hidden="1" x14ac:dyDescent="0.35">
      <c r="A1394">
        <v>1393</v>
      </c>
      <c r="B1394" s="11">
        <v>104</v>
      </c>
      <c r="C1394" s="11">
        <v>1004</v>
      </c>
      <c r="D1394" s="20">
        <v>1016817</v>
      </c>
      <c r="E1394" s="20" t="s">
        <v>58</v>
      </c>
      <c r="F1394" s="11"/>
      <c r="G1394" s="11"/>
      <c r="H1394" s="11"/>
      <c r="I1394" s="11"/>
      <c r="J1394" s="11"/>
      <c r="K1394" s="11"/>
      <c r="L1394" s="11"/>
      <c r="M1394" s="11"/>
      <c r="N1394" s="11" t="s">
        <v>78</v>
      </c>
      <c r="O1394" s="11" t="s">
        <v>62</v>
      </c>
      <c r="P1394" s="11">
        <v>1976</v>
      </c>
      <c r="Q1394" s="11">
        <v>1976</v>
      </c>
      <c r="R1394" s="11"/>
      <c r="S1394" s="11"/>
    </row>
    <row r="1395" spans="1:19" hidden="1" x14ac:dyDescent="0.35">
      <c r="A1395">
        <v>1394</v>
      </c>
      <c r="B1395" s="11">
        <v>104</v>
      </c>
      <c r="C1395" s="11">
        <v>1008</v>
      </c>
      <c r="D1395" s="20">
        <v>1016817</v>
      </c>
      <c r="E1395" s="11" t="s">
        <v>58</v>
      </c>
      <c r="F1395" s="11">
        <v>150</v>
      </c>
      <c r="G1395" s="11">
        <v>150</v>
      </c>
      <c r="H1395" s="11"/>
      <c r="I1395" s="11"/>
      <c r="J1395" s="11" t="s">
        <v>59</v>
      </c>
      <c r="K1395" s="11" t="s">
        <v>60</v>
      </c>
      <c r="L1395" s="11" t="s">
        <v>61</v>
      </c>
      <c r="M1395" s="11"/>
      <c r="N1395" s="11"/>
      <c r="O1395" s="11" t="s">
        <v>62</v>
      </c>
      <c r="P1395" s="11">
        <v>1976</v>
      </c>
      <c r="Q1395" s="11">
        <v>1976</v>
      </c>
      <c r="R1395" s="11"/>
      <c r="S1395" s="11"/>
    </row>
    <row r="1396" spans="1:19" hidden="1" x14ac:dyDescent="0.35">
      <c r="A1396">
        <v>1395</v>
      </c>
      <c r="B1396" s="11">
        <v>104</v>
      </c>
      <c r="C1396" s="11">
        <v>1002</v>
      </c>
      <c r="D1396" s="7">
        <v>3659</v>
      </c>
      <c r="E1396" s="11" t="s">
        <v>709</v>
      </c>
      <c r="F1396" s="11">
        <v>75</v>
      </c>
      <c r="G1396" s="11">
        <v>75</v>
      </c>
      <c r="H1396" s="11"/>
      <c r="I1396" s="11"/>
      <c r="J1396" s="11" t="s">
        <v>59</v>
      </c>
      <c r="K1396" s="11" t="s">
        <v>60</v>
      </c>
      <c r="L1396" s="11" t="s">
        <v>1518</v>
      </c>
      <c r="M1396" s="11"/>
      <c r="N1396" s="11"/>
      <c r="O1396" s="11" t="s">
        <v>62</v>
      </c>
      <c r="P1396" s="11">
        <v>1976</v>
      </c>
      <c r="Q1396" s="11">
        <v>1976</v>
      </c>
      <c r="R1396" s="11"/>
      <c r="S1396" s="11"/>
    </row>
    <row r="1397" spans="1:19" hidden="1" x14ac:dyDescent="0.35">
      <c r="A1397">
        <v>1396</v>
      </c>
      <c r="B1397" s="11">
        <v>104</v>
      </c>
      <c r="C1397" s="11">
        <v>1003</v>
      </c>
      <c r="D1397" s="7">
        <v>3659</v>
      </c>
      <c r="E1397" s="20" t="s">
        <v>709</v>
      </c>
      <c r="F1397" s="11">
        <v>50</v>
      </c>
      <c r="G1397" s="11">
        <v>50</v>
      </c>
      <c r="H1397" s="11"/>
      <c r="I1397" s="11"/>
      <c r="J1397" s="11" t="s">
        <v>59</v>
      </c>
      <c r="K1397" s="11" t="s">
        <v>60</v>
      </c>
      <c r="L1397" s="11" t="s">
        <v>1518</v>
      </c>
      <c r="M1397" s="11"/>
      <c r="N1397" s="11"/>
      <c r="O1397" s="11" t="s">
        <v>62</v>
      </c>
      <c r="P1397" s="11">
        <v>1976</v>
      </c>
      <c r="Q1397" s="11">
        <v>1976</v>
      </c>
      <c r="R1397" s="11"/>
      <c r="S1397" s="11"/>
    </row>
    <row r="1398" spans="1:19" hidden="1" x14ac:dyDescent="0.35">
      <c r="A1398">
        <v>1397</v>
      </c>
      <c r="B1398" s="11">
        <v>104</v>
      </c>
      <c r="C1398" s="11">
        <v>1005</v>
      </c>
      <c r="D1398" s="7">
        <v>3659</v>
      </c>
      <c r="E1398" s="11" t="s">
        <v>58</v>
      </c>
      <c r="F1398" s="11"/>
      <c r="G1398" s="11"/>
      <c r="H1398" s="11">
        <v>250</v>
      </c>
      <c r="I1398" s="11">
        <v>999</v>
      </c>
      <c r="J1398" s="11" t="s">
        <v>59</v>
      </c>
      <c r="K1398" s="11" t="s">
        <v>60</v>
      </c>
      <c r="L1398" s="11" t="s">
        <v>61</v>
      </c>
      <c r="M1398" s="11">
        <v>6</v>
      </c>
      <c r="N1398" s="11"/>
      <c r="O1398" s="11" t="s">
        <v>62</v>
      </c>
      <c r="P1398" s="11">
        <v>1920</v>
      </c>
      <c r="Q1398" s="11">
        <v>1920</v>
      </c>
      <c r="R1398" s="11"/>
      <c r="S1398" s="11"/>
    </row>
    <row r="1399" spans="1:19" hidden="1" x14ac:dyDescent="0.35">
      <c r="A1399">
        <v>1398</v>
      </c>
      <c r="B1399" s="11">
        <v>104</v>
      </c>
      <c r="C1399" s="11">
        <v>1005</v>
      </c>
      <c r="D1399" s="7">
        <v>3659</v>
      </c>
      <c r="E1399" s="11" t="s">
        <v>58</v>
      </c>
      <c r="F1399" s="11">
        <v>117</v>
      </c>
      <c r="G1399" s="11">
        <v>117</v>
      </c>
      <c r="H1399" s="11"/>
      <c r="I1399" s="11"/>
      <c r="J1399" s="11" t="s">
        <v>104</v>
      </c>
      <c r="K1399" s="11" t="s">
        <v>60</v>
      </c>
      <c r="L1399" s="11" t="s">
        <v>61</v>
      </c>
      <c r="M1399" s="11">
        <v>6</v>
      </c>
      <c r="N1399" s="11"/>
      <c r="O1399" s="11" t="s">
        <v>62</v>
      </c>
      <c r="P1399" s="11">
        <v>1973</v>
      </c>
      <c r="Q1399" s="11">
        <v>1973</v>
      </c>
      <c r="R1399" s="11"/>
      <c r="S1399" s="11"/>
    </row>
    <row r="1400" spans="1:19" hidden="1" x14ac:dyDescent="0.35">
      <c r="A1400">
        <v>1399</v>
      </c>
      <c r="B1400" s="11">
        <v>104</v>
      </c>
      <c r="C1400" s="11">
        <v>1005</v>
      </c>
      <c r="D1400" s="7">
        <v>3659</v>
      </c>
      <c r="E1400" s="11" t="s">
        <v>58</v>
      </c>
      <c r="F1400" s="11">
        <v>330</v>
      </c>
      <c r="G1400" s="11">
        <v>330</v>
      </c>
      <c r="H1400" s="11"/>
      <c r="I1400" s="11"/>
      <c r="J1400" s="11" t="s">
        <v>59</v>
      </c>
      <c r="K1400" s="11" t="s">
        <v>60</v>
      </c>
      <c r="L1400" s="11" t="s">
        <v>61</v>
      </c>
      <c r="M1400" s="11">
        <v>11</v>
      </c>
      <c r="N1400" s="11"/>
      <c r="O1400" s="11" t="s">
        <v>62</v>
      </c>
      <c r="P1400" s="11">
        <v>1974</v>
      </c>
      <c r="Q1400" s="11">
        <v>1974</v>
      </c>
      <c r="R1400" s="11"/>
      <c r="S1400" s="11"/>
    </row>
    <row r="1401" spans="1:19" hidden="1" x14ac:dyDescent="0.35">
      <c r="A1401">
        <v>1400</v>
      </c>
      <c r="B1401" s="11">
        <v>104</v>
      </c>
      <c r="C1401" s="11">
        <v>1005</v>
      </c>
      <c r="D1401" s="7">
        <v>3659</v>
      </c>
      <c r="E1401" s="11" t="s">
        <v>58</v>
      </c>
      <c r="F1401" s="11">
        <v>1000</v>
      </c>
      <c r="G1401" s="11">
        <v>1000</v>
      </c>
      <c r="H1401" s="11"/>
      <c r="I1401" s="11"/>
      <c r="J1401" s="11" t="s">
        <v>59</v>
      </c>
      <c r="K1401" s="11" t="s">
        <v>60</v>
      </c>
      <c r="L1401" s="11" t="s">
        <v>61</v>
      </c>
      <c r="M1401" s="11">
        <v>10</v>
      </c>
      <c r="N1401" s="11"/>
      <c r="O1401" s="11" t="s">
        <v>62</v>
      </c>
      <c r="P1401" s="11">
        <v>1975</v>
      </c>
      <c r="Q1401" s="11">
        <v>1975</v>
      </c>
      <c r="R1401" s="11"/>
      <c r="S1401" s="11"/>
    </row>
    <row r="1402" spans="1:19" hidden="1" x14ac:dyDescent="0.35">
      <c r="A1402">
        <v>1401</v>
      </c>
      <c r="B1402" s="11">
        <v>104</v>
      </c>
      <c r="C1402" s="11">
        <v>1005</v>
      </c>
      <c r="D1402" s="7">
        <v>3659</v>
      </c>
      <c r="E1402" s="11" t="s">
        <v>58</v>
      </c>
      <c r="F1402" s="11">
        <v>700</v>
      </c>
      <c r="G1402" s="11">
        <v>700</v>
      </c>
      <c r="H1402" s="11"/>
      <c r="I1402" s="11"/>
      <c r="J1402" s="11" t="s">
        <v>59</v>
      </c>
      <c r="K1402" s="11" t="s">
        <v>60</v>
      </c>
      <c r="L1402" s="11" t="s">
        <v>61</v>
      </c>
      <c r="M1402" s="11">
        <v>5</v>
      </c>
      <c r="N1402" s="11"/>
      <c r="O1402" s="11" t="s">
        <v>62</v>
      </c>
      <c r="P1402" s="11">
        <v>1976</v>
      </c>
      <c r="Q1402" s="11">
        <v>1976</v>
      </c>
      <c r="R1402" s="11"/>
      <c r="S1402" s="11"/>
    </row>
    <row r="1403" spans="1:19" hidden="1" x14ac:dyDescent="0.35">
      <c r="A1403">
        <v>1402</v>
      </c>
      <c r="B1403" s="11">
        <v>104</v>
      </c>
      <c r="C1403" s="11">
        <v>1005</v>
      </c>
      <c r="D1403" s="7">
        <v>3659</v>
      </c>
      <c r="E1403" s="11" t="s">
        <v>58</v>
      </c>
      <c r="F1403" s="11">
        <v>700</v>
      </c>
      <c r="G1403" s="11">
        <v>700</v>
      </c>
      <c r="H1403" s="11"/>
      <c r="I1403" s="11"/>
      <c r="J1403" s="11" t="s">
        <v>59</v>
      </c>
      <c r="K1403" s="11" t="s">
        <v>60</v>
      </c>
      <c r="L1403" s="11" t="s">
        <v>61</v>
      </c>
      <c r="M1403" s="11">
        <v>10</v>
      </c>
      <c r="N1403" s="11"/>
      <c r="O1403" s="11" t="s">
        <v>62</v>
      </c>
      <c r="P1403" s="11">
        <v>1976</v>
      </c>
      <c r="Q1403" s="11">
        <v>1976</v>
      </c>
      <c r="R1403" s="11"/>
      <c r="S1403" s="11"/>
    </row>
    <row r="1404" spans="1:19" hidden="1" x14ac:dyDescent="0.35">
      <c r="A1404">
        <v>1403</v>
      </c>
      <c r="B1404" s="11">
        <v>104</v>
      </c>
      <c r="C1404" s="11">
        <v>1005</v>
      </c>
      <c r="D1404" s="7">
        <v>3659</v>
      </c>
      <c r="E1404" s="11" t="s">
        <v>58</v>
      </c>
      <c r="F1404" s="11"/>
      <c r="G1404" s="11"/>
      <c r="H1404" s="11"/>
      <c r="I1404" s="11"/>
      <c r="J1404" s="11"/>
      <c r="K1404" s="11"/>
      <c r="L1404" s="11"/>
      <c r="M1404" s="11">
        <v>8</v>
      </c>
      <c r="N1404" s="11" t="s">
        <v>90</v>
      </c>
      <c r="O1404" s="11" t="s">
        <v>62</v>
      </c>
      <c r="P1404" s="11">
        <v>1938</v>
      </c>
      <c r="Q1404" s="11">
        <v>1938</v>
      </c>
      <c r="R1404" s="11"/>
      <c r="S1404" s="11"/>
    </row>
    <row r="1405" spans="1:19" hidden="1" x14ac:dyDescent="0.35">
      <c r="A1405">
        <v>1404</v>
      </c>
      <c r="B1405" s="11">
        <v>104</v>
      </c>
      <c r="C1405" s="11">
        <v>1005</v>
      </c>
      <c r="D1405" s="7">
        <v>3659</v>
      </c>
      <c r="E1405" s="11" t="s">
        <v>58</v>
      </c>
      <c r="F1405" s="11"/>
      <c r="G1405" s="11"/>
      <c r="H1405" s="11"/>
      <c r="I1405" s="11"/>
      <c r="J1405" s="11"/>
      <c r="K1405" s="11"/>
      <c r="L1405" s="11"/>
      <c r="M1405" s="11">
        <v>6</v>
      </c>
      <c r="N1405" s="11" t="s">
        <v>90</v>
      </c>
      <c r="O1405" s="11" t="s">
        <v>62</v>
      </c>
      <c r="P1405" s="11">
        <v>1939</v>
      </c>
      <c r="Q1405" s="11">
        <v>1939</v>
      </c>
      <c r="R1405" s="11"/>
      <c r="S1405" s="11"/>
    </row>
    <row r="1406" spans="1:19" hidden="1" x14ac:dyDescent="0.35">
      <c r="A1406">
        <v>1405</v>
      </c>
      <c r="B1406" s="11">
        <v>104</v>
      </c>
      <c r="C1406" s="11">
        <v>1005</v>
      </c>
      <c r="D1406" s="7">
        <v>3659</v>
      </c>
      <c r="E1406" s="11" t="s">
        <v>58</v>
      </c>
      <c r="F1406" s="11"/>
      <c r="G1406" s="11"/>
      <c r="H1406" s="11"/>
      <c r="I1406" s="11"/>
      <c r="J1406" s="11"/>
      <c r="K1406" s="11"/>
      <c r="L1406" s="11"/>
      <c r="M1406" s="11">
        <v>8</v>
      </c>
      <c r="N1406" s="11" t="s">
        <v>90</v>
      </c>
      <c r="O1406" s="11" t="s">
        <v>62</v>
      </c>
      <c r="P1406" s="11">
        <v>1970</v>
      </c>
      <c r="Q1406" s="11">
        <v>1970</v>
      </c>
      <c r="R1406" s="11"/>
      <c r="S1406" s="11"/>
    </row>
    <row r="1407" spans="1:19" hidden="1" x14ac:dyDescent="0.35">
      <c r="A1407">
        <v>1406</v>
      </c>
      <c r="B1407" s="11">
        <v>104</v>
      </c>
      <c r="C1407" s="11">
        <v>1001</v>
      </c>
      <c r="D1407" s="7">
        <v>3659</v>
      </c>
      <c r="E1407" s="11" t="s">
        <v>709</v>
      </c>
      <c r="F1407" s="11">
        <v>10</v>
      </c>
      <c r="G1407" s="11">
        <v>10</v>
      </c>
      <c r="H1407" s="11"/>
      <c r="I1407" s="11"/>
      <c r="J1407" s="11" t="s">
        <v>59</v>
      </c>
      <c r="K1407" s="11" t="s">
        <v>60</v>
      </c>
      <c r="L1407" s="11" t="s">
        <v>1518</v>
      </c>
      <c r="M1407" s="11"/>
      <c r="N1407" s="11"/>
      <c r="O1407" s="11" t="s">
        <v>62</v>
      </c>
      <c r="P1407" s="11">
        <v>1976</v>
      </c>
      <c r="Q1407" s="11">
        <v>1976</v>
      </c>
      <c r="R1407" s="11"/>
      <c r="S1407" s="11"/>
    </row>
    <row r="1408" spans="1:19" hidden="1" x14ac:dyDescent="0.35">
      <c r="A1408">
        <v>1407</v>
      </c>
      <c r="B1408" s="11">
        <v>104</v>
      </c>
      <c r="C1408" s="11">
        <v>1002</v>
      </c>
      <c r="D1408" s="7">
        <v>3294</v>
      </c>
      <c r="E1408" s="20" t="s">
        <v>58</v>
      </c>
      <c r="F1408" s="11">
        <v>500</v>
      </c>
      <c r="G1408" s="11">
        <v>500</v>
      </c>
      <c r="H1408" s="11"/>
      <c r="I1408" s="11"/>
      <c r="J1408" s="11" t="s">
        <v>59</v>
      </c>
      <c r="K1408" s="11" t="s">
        <v>60</v>
      </c>
      <c r="L1408" s="11" t="s">
        <v>61</v>
      </c>
      <c r="M1408" s="11"/>
      <c r="N1408" s="11"/>
      <c r="O1408" s="11" t="s">
        <v>62</v>
      </c>
      <c r="P1408" s="11">
        <v>1976</v>
      </c>
      <c r="Q1408" s="11">
        <v>1976</v>
      </c>
      <c r="R1408" s="11"/>
      <c r="S1408" s="11"/>
    </row>
    <row r="1409" spans="1:19" hidden="1" x14ac:dyDescent="0.35">
      <c r="A1409">
        <v>1408</v>
      </c>
      <c r="B1409" s="11">
        <v>104</v>
      </c>
      <c r="C1409" s="11">
        <v>1003</v>
      </c>
      <c r="D1409" s="7">
        <v>3294</v>
      </c>
      <c r="E1409" s="11" t="s">
        <v>58</v>
      </c>
      <c r="F1409" s="11">
        <v>250</v>
      </c>
      <c r="G1409" s="11">
        <v>250</v>
      </c>
      <c r="H1409" s="11"/>
      <c r="I1409" s="11"/>
      <c r="J1409" s="11" t="s">
        <v>59</v>
      </c>
      <c r="K1409" s="11" t="s">
        <v>60</v>
      </c>
      <c r="L1409" s="11" t="s">
        <v>61</v>
      </c>
      <c r="M1409" s="11"/>
      <c r="N1409" s="11"/>
      <c r="O1409" s="11" t="s">
        <v>62</v>
      </c>
      <c r="P1409" s="11">
        <v>1976</v>
      </c>
      <c r="Q1409" s="11">
        <v>1976</v>
      </c>
      <c r="R1409" s="11"/>
      <c r="S1409" s="11"/>
    </row>
    <row r="1410" spans="1:19" hidden="1" x14ac:dyDescent="0.35">
      <c r="A1410">
        <v>1409</v>
      </c>
      <c r="B1410" s="11">
        <v>104</v>
      </c>
      <c r="C1410" s="11">
        <v>1005</v>
      </c>
      <c r="D1410" s="7">
        <v>3294</v>
      </c>
      <c r="E1410" s="11" t="s">
        <v>58</v>
      </c>
      <c r="F1410" s="11"/>
      <c r="G1410" s="11"/>
      <c r="H1410" s="11"/>
      <c r="I1410" s="11"/>
      <c r="J1410" s="11"/>
      <c r="K1410" s="11"/>
      <c r="L1410" s="11" t="s">
        <v>61</v>
      </c>
      <c r="M1410" s="11">
        <v>8</v>
      </c>
      <c r="N1410" s="11" t="s">
        <v>90</v>
      </c>
      <c r="O1410" s="11" t="s">
        <v>62</v>
      </c>
      <c r="P1410" s="11">
        <v>1970</v>
      </c>
      <c r="Q1410" s="11">
        <v>1970</v>
      </c>
      <c r="R1410" s="11"/>
      <c r="S1410" s="11"/>
    </row>
    <row r="1411" spans="1:19" hidden="1" x14ac:dyDescent="0.35">
      <c r="A1411">
        <v>1410</v>
      </c>
      <c r="B1411" s="11">
        <v>104</v>
      </c>
      <c r="C1411" s="11">
        <v>1005</v>
      </c>
      <c r="D1411" s="7">
        <v>3294</v>
      </c>
      <c r="E1411" s="11" t="s">
        <v>58</v>
      </c>
      <c r="F1411" s="11">
        <v>500</v>
      </c>
      <c r="G1411" s="11">
        <v>500</v>
      </c>
      <c r="H1411" s="11"/>
      <c r="I1411" s="11"/>
      <c r="J1411" s="11" t="s">
        <v>59</v>
      </c>
      <c r="K1411" s="11" t="s">
        <v>60</v>
      </c>
      <c r="L1411" s="11" t="s">
        <v>61</v>
      </c>
      <c r="M1411" s="11">
        <v>10</v>
      </c>
      <c r="N1411" s="11"/>
      <c r="O1411" s="11" t="s">
        <v>62</v>
      </c>
      <c r="P1411" s="11">
        <v>1975</v>
      </c>
      <c r="Q1411" s="11">
        <v>1975</v>
      </c>
      <c r="R1411" s="11"/>
      <c r="S1411" s="11"/>
    </row>
    <row r="1412" spans="1:19" hidden="1" x14ac:dyDescent="0.35">
      <c r="A1412">
        <v>1411</v>
      </c>
      <c r="B1412" s="11">
        <v>104</v>
      </c>
      <c r="C1412" s="11">
        <v>1005</v>
      </c>
      <c r="D1412" s="7">
        <v>3294</v>
      </c>
      <c r="E1412" s="11" t="s">
        <v>58</v>
      </c>
      <c r="F1412" s="11">
        <v>3700</v>
      </c>
      <c r="G1412" s="11">
        <v>3700</v>
      </c>
      <c r="H1412" s="11"/>
      <c r="I1412" s="11"/>
      <c r="J1412" s="11" t="s">
        <v>59</v>
      </c>
      <c r="K1412" s="11" t="s">
        <v>60</v>
      </c>
      <c r="L1412" s="11" t="s">
        <v>1518</v>
      </c>
      <c r="M1412" s="11">
        <v>11</v>
      </c>
      <c r="N1412" s="11"/>
      <c r="O1412" s="11" t="s">
        <v>62</v>
      </c>
      <c r="P1412" s="11">
        <v>1974</v>
      </c>
      <c r="Q1412" s="11">
        <v>1974</v>
      </c>
      <c r="R1412" s="11"/>
      <c r="S1412" s="11"/>
    </row>
    <row r="1413" spans="1:19" hidden="1" x14ac:dyDescent="0.35">
      <c r="A1413">
        <v>1412</v>
      </c>
      <c r="B1413" s="11">
        <v>104</v>
      </c>
      <c r="C1413" s="11">
        <v>1005</v>
      </c>
      <c r="D1413" s="7">
        <v>3294</v>
      </c>
      <c r="E1413" s="11" t="s">
        <v>58</v>
      </c>
      <c r="F1413" s="11">
        <v>10</v>
      </c>
      <c r="G1413" s="11">
        <v>10</v>
      </c>
      <c r="H1413" s="11"/>
      <c r="I1413" s="11"/>
      <c r="J1413" s="11" t="s">
        <v>59</v>
      </c>
      <c r="K1413" s="11" t="s">
        <v>60</v>
      </c>
      <c r="L1413" s="11" t="s">
        <v>1518</v>
      </c>
      <c r="M1413" s="11">
        <v>5</v>
      </c>
      <c r="N1413" s="11"/>
      <c r="O1413" s="11" t="s">
        <v>62</v>
      </c>
      <c r="P1413" s="11">
        <v>1976</v>
      </c>
      <c r="Q1413" s="11">
        <v>1976</v>
      </c>
      <c r="R1413" s="11"/>
      <c r="S1413" s="11"/>
    </row>
    <row r="1414" spans="1:19" hidden="1" x14ac:dyDescent="0.35">
      <c r="A1414">
        <v>1413</v>
      </c>
      <c r="B1414" s="11">
        <v>104</v>
      </c>
      <c r="C1414" s="11">
        <v>1005</v>
      </c>
      <c r="D1414" s="7">
        <v>3294</v>
      </c>
      <c r="E1414" s="11" t="s">
        <v>58</v>
      </c>
      <c r="F1414" s="11">
        <v>0</v>
      </c>
      <c r="G1414" s="11">
        <v>0</v>
      </c>
      <c r="H1414" s="11"/>
      <c r="I1414" s="11"/>
      <c r="J1414" s="11" t="s">
        <v>59</v>
      </c>
      <c r="K1414" s="11" t="s">
        <v>121</v>
      </c>
      <c r="L1414" s="11" t="s">
        <v>1518</v>
      </c>
      <c r="M1414" s="11">
        <v>10</v>
      </c>
      <c r="N1414" s="11"/>
      <c r="O1414" s="11" t="s">
        <v>62</v>
      </c>
      <c r="P1414" s="11">
        <v>1976</v>
      </c>
      <c r="Q1414" s="11">
        <v>1976</v>
      </c>
      <c r="R1414" s="11"/>
      <c r="S1414" s="11"/>
    </row>
    <row r="1415" spans="1:19" hidden="1" x14ac:dyDescent="0.35">
      <c r="A1415">
        <v>1414</v>
      </c>
      <c r="B1415" s="11">
        <v>104</v>
      </c>
      <c r="C1415" s="11">
        <v>1006</v>
      </c>
      <c r="D1415" s="7">
        <v>3294</v>
      </c>
      <c r="E1415" s="11" t="s">
        <v>58</v>
      </c>
      <c r="F1415" s="11">
        <v>2000</v>
      </c>
      <c r="G1415" s="11">
        <v>2000</v>
      </c>
      <c r="H1415" s="11"/>
      <c r="I1415" s="11"/>
      <c r="J1415" s="11" t="s">
        <v>59</v>
      </c>
      <c r="K1415" s="11" t="s">
        <v>60</v>
      </c>
      <c r="L1415" s="11" t="s">
        <v>61</v>
      </c>
      <c r="M1415" s="11"/>
      <c r="N1415" s="11"/>
      <c r="O1415" s="11" t="s">
        <v>88</v>
      </c>
      <c r="P1415" s="11">
        <v>1976</v>
      </c>
      <c r="Q1415" s="11">
        <v>1976</v>
      </c>
      <c r="R1415" s="11"/>
      <c r="S1415" s="11"/>
    </row>
    <row r="1416" spans="1:19" hidden="1" x14ac:dyDescent="0.35">
      <c r="A1416">
        <v>1415</v>
      </c>
      <c r="B1416" s="11">
        <v>104</v>
      </c>
      <c r="C1416" s="11">
        <v>1007</v>
      </c>
      <c r="D1416" s="7">
        <v>3294</v>
      </c>
      <c r="E1416" s="11" t="s">
        <v>58</v>
      </c>
      <c r="F1416" s="11">
        <v>10000</v>
      </c>
      <c r="G1416" s="11">
        <v>10000</v>
      </c>
      <c r="H1416" s="11"/>
      <c r="I1416" s="11"/>
      <c r="J1416" s="11" t="s">
        <v>59</v>
      </c>
      <c r="K1416" s="11" t="s">
        <v>60</v>
      </c>
      <c r="L1416" s="11" t="s">
        <v>61</v>
      </c>
      <c r="M1416" s="11"/>
      <c r="N1416" s="11"/>
      <c r="O1416" s="11" t="s">
        <v>105</v>
      </c>
      <c r="P1416" s="11">
        <v>1982</v>
      </c>
      <c r="Q1416" s="11">
        <v>1982</v>
      </c>
      <c r="R1416" s="11"/>
      <c r="S1416" s="11"/>
    </row>
    <row r="1417" spans="1:19" hidden="1" x14ac:dyDescent="0.35">
      <c r="A1417">
        <v>1416</v>
      </c>
      <c r="B1417" s="11">
        <v>104</v>
      </c>
      <c r="C1417" s="11">
        <v>1001</v>
      </c>
      <c r="D1417" s="7">
        <v>3294</v>
      </c>
      <c r="E1417" s="20" t="s">
        <v>58</v>
      </c>
      <c r="F1417" s="11">
        <v>100</v>
      </c>
      <c r="G1417" s="11">
        <v>100</v>
      </c>
      <c r="H1417" s="11"/>
      <c r="I1417" s="11"/>
      <c r="J1417" s="11" t="s">
        <v>59</v>
      </c>
      <c r="K1417" s="11" t="s">
        <v>60</v>
      </c>
      <c r="L1417" s="11" t="s">
        <v>61</v>
      </c>
      <c r="M1417" s="11"/>
      <c r="N1417" s="11"/>
      <c r="O1417" s="11" t="s">
        <v>62</v>
      </c>
      <c r="P1417" s="11">
        <v>1976</v>
      </c>
      <c r="Q1417" s="11">
        <v>1976</v>
      </c>
      <c r="R1417" s="11"/>
      <c r="S1417" s="11"/>
    </row>
    <row r="1418" spans="1:19" hidden="1" x14ac:dyDescent="0.35">
      <c r="A1418">
        <v>1417</v>
      </c>
      <c r="B1418" s="11">
        <v>104</v>
      </c>
      <c r="C1418" s="11">
        <v>1007</v>
      </c>
      <c r="D1418" s="20">
        <v>3935</v>
      </c>
      <c r="E1418" s="11" t="s">
        <v>58</v>
      </c>
      <c r="F1418" s="11">
        <v>200</v>
      </c>
      <c r="G1418" s="11">
        <v>200</v>
      </c>
      <c r="H1418" s="11"/>
      <c r="I1418" s="11"/>
      <c r="J1418" s="11" t="s">
        <v>59</v>
      </c>
      <c r="K1418" s="11" t="s">
        <v>60</v>
      </c>
      <c r="L1418" s="11" t="s">
        <v>61</v>
      </c>
      <c r="M1418" s="11">
        <v>1</v>
      </c>
      <c r="N1418" s="11"/>
      <c r="O1418" s="11" t="s">
        <v>62</v>
      </c>
      <c r="P1418" s="11">
        <v>1976</v>
      </c>
      <c r="Q1418" s="11">
        <v>1976</v>
      </c>
      <c r="R1418" s="11"/>
      <c r="S1418" s="11"/>
    </row>
    <row r="1419" spans="1:19" hidden="1" x14ac:dyDescent="0.35">
      <c r="A1419">
        <v>1418</v>
      </c>
      <c r="B1419" s="11">
        <v>104</v>
      </c>
      <c r="C1419" s="11">
        <v>1007</v>
      </c>
      <c r="D1419" s="7">
        <v>3895</v>
      </c>
      <c r="E1419" s="20" t="s">
        <v>295</v>
      </c>
      <c r="F1419" s="11">
        <v>1000</v>
      </c>
      <c r="G1419" s="11">
        <v>1000</v>
      </c>
      <c r="H1419" s="11"/>
      <c r="I1419" s="11"/>
      <c r="J1419" s="11"/>
      <c r="K1419" s="11"/>
      <c r="L1419" s="11"/>
      <c r="M1419" s="11">
        <v>10</v>
      </c>
      <c r="N1419" s="11" t="s">
        <v>205</v>
      </c>
      <c r="O1419" s="11" t="s">
        <v>105</v>
      </c>
      <c r="P1419" s="11">
        <v>1976</v>
      </c>
      <c r="Q1419" s="11">
        <v>1976</v>
      </c>
      <c r="R1419" s="11" t="s">
        <v>3243</v>
      </c>
      <c r="S1419" s="11"/>
    </row>
    <row r="1420" spans="1:19" hidden="1" x14ac:dyDescent="0.35">
      <c r="A1420">
        <v>1419</v>
      </c>
      <c r="B1420" s="11">
        <v>104</v>
      </c>
      <c r="C1420" s="11">
        <v>1002</v>
      </c>
      <c r="D1420" s="7">
        <v>3298</v>
      </c>
      <c r="E1420" s="11" t="s">
        <v>58</v>
      </c>
      <c r="F1420" s="11">
        <v>100</v>
      </c>
      <c r="G1420" s="11">
        <v>100</v>
      </c>
      <c r="H1420" s="11"/>
      <c r="I1420" s="11"/>
      <c r="J1420" s="11" t="s">
        <v>59</v>
      </c>
      <c r="K1420" s="11" t="s">
        <v>60</v>
      </c>
      <c r="L1420" s="11" t="s">
        <v>61</v>
      </c>
      <c r="M1420" s="11"/>
      <c r="N1420" s="11"/>
      <c r="O1420" s="11" t="s">
        <v>62</v>
      </c>
      <c r="P1420" s="11">
        <v>1976</v>
      </c>
      <c r="Q1420" s="11">
        <v>1976</v>
      </c>
      <c r="R1420" s="11"/>
      <c r="S1420" s="11"/>
    </row>
    <row r="1421" spans="1:19" hidden="1" x14ac:dyDescent="0.35">
      <c r="A1421">
        <v>1420</v>
      </c>
      <c r="B1421" s="11">
        <v>104</v>
      </c>
      <c r="C1421" s="11">
        <v>1003</v>
      </c>
      <c r="D1421" s="7">
        <v>3298</v>
      </c>
      <c r="E1421" s="20" t="s">
        <v>58</v>
      </c>
      <c r="F1421" s="11">
        <v>75</v>
      </c>
      <c r="G1421" s="11">
        <v>75</v>
      </c>
      <c r="H1421" s="11"/>
      <c r="I1421" s="11"/>
      <c r="J1421" s="11" t="s">
        <v>59</v>
      </c>
      <c r="K1421" s="11" t="s">
        <v>60</v>
      </c>
      <c r="L1421" s="11" t="s">
        <v>61</v>
      </c>
      <c r="M1421" s="11"/>
      <c r="N1421" s="11"/>
      <c r="O1421" s="11" t="s">
        <v>62</v>
      </c>
      <c r="P1421" s="11">
        <v>1976</v>
      </c>
      <c r="Q1421" s="11">
        <v>1976</v>
      </c>
      <c r="R1421" s="11"/>
      <c r="S1421" s="11"/>
    </row>
    <row r="1422" spans="1:19" hidden="1" x14ac:dyDescent="0.35">
      <c r="A1422">
        <v>1421</v>
      </c>
      <c r="B1422" s="11">
        <v>104</v>
      </c>
      <c r="C1422" s="11">
        <v>1005</v>
      </c>
      <c r="D1422" s="7">
        <v>3298</v>
      </c>
      <c r="E1422" s="11" t="s">
        <v>58</v>
      </c>
      <c r="F1422" s="11">
        <v>550</v>
      </c>
      <c r="G1422" s="11">
        <v>550</v>
      </c>
      <c r="H1422" s="11"/>
      <c r="I1422" s="11"/>
      <c r="J1422" s="11" t="s">
        <v>59</v>
      </c>
      <c r="K1422" s="11" t="s">
        <v>60</v>
      </c>
      <c r="L1422" s="11" t="s">
        <v>61</v>
      </c>
      <c r="M1422" s="11">
        <v>10</v>
      </c>
      <c r="N1422" s="11"/>
      <c r="O1422" s="11" t="s">
        <v>62</v>
      </c>
      <c r="P1422" s="11">
        <v>1975</v>
      </c>
      <c r="Q1422" s="11">
        <v>1975</v>
      </c>
      <c r="R1422" s="11"/>
      <c r="S1422" s="11"/>
    </row>
    <row r="1423" spans="1:19" hidden="1" x14ac:dyDescent="0.35">
      <c r="A1423">
        <v>1422</v>
      </c>
      <c r="B1423" s="11">
        <v>104</v>
      </c>
      <c r="C1423" s="11">
        <v>1005</v>
      </c>
      <c r="D1423" s="7">
        <v>3298</v>
      </c>
      <c r="E1423" s="11" t="s">
        <v>58</v>
      </c>
      <c r="F1423" s="11"/>
      <c r="G1423" s="11"/>
      <c r="H1423" s="11"/>
      <c r="I1423" s="11"/>
      <c r="J1423" s="11"/>
      <c r="K1423" s="11"/>
      <c r="L1423" s="11" t="s">
        <v>1518</v>
      </c>
      <c r="M1423" s="11">
        <v>8</v>
      </c>
      <c r="N1423" s="11" t="s">
        <v>684</v>
      </c>
      <c r="O1423" s="11" t="s">
        <v>62</v>
      </c>
      <c r="P1423" s="11">
        <v>1970</v>
      </c>
      <c r="Q1423" s="11">
        <v>1970</v>
      </c>
      <c r="R1423" s="11"/>
      <c r="S1423" s="11"/>
    </row>
    <row r="1424" spans="1:19" hidden="1" x14ac:dyDescent="0.35">
      <c r="A1424">
        <v>1423</v>
      </c>
      <c r="B1424" s="11">
        <v>104</v>
      </c>
      <c r="C1424" s="11">
        <v>1005</v>
      </c>
      <c r="D1424" s="7">
        <v>3298</v>
      </c>
      <c r="E1424" s="11" t="s">
        <v>58</v>
      </c>
      <c r="F1424" s="11">
        <v>235</v>
      </c>
      <c r="G1424" s="11">
        <v>235</v>
      </c>
      <c r="H1424" s="11"/>
      <c r="I1424" s="11"/>
      <c r="J1424" s="11" t="s">
        <v>59</v>
      </c>
      <c r="K1424" s="11" t="s">
        <v>60</v>
      </c>
      <c r="L1424" s="11" t="s">
        <v>1518</v>
      </c>
      <c r="M1424" s="11">
        <v>6</v>
      </c>
      <c r="N1424" s="11"/>
      <c r="O1424" s="11" t="s">
        <v>62</v>
      </c>
      <c r="P1424" s="11">
        <v>1973</v>
      </c>
      <c r="Q1424" s="11">
        <v>1973</v>
      </c>
      <c r="R1424" s="11"/>
      <c r="S1424" s="11"/>
    </row>
    <row r="1425" spans="1:19" hidden="1" x14ac:dyDescent="0.35">
      <c r="A1425">
        <v>1424</v>
      </c>
      <c r="B1425" s="11">
        <v>104</v>
      </c>
      <c r="C1425" s="11">
        <v>1005</v>
      </c>
      <c r="D1425" s="7">
        <v>3298</v>
      </c>
      <c r="E1425" s="11" t="s">
        <v>58</v>
      </c>
      <c r="F1425" s="11">
        <v>325</v>
      </c>
      <c r="G1425" s="11">
        <v>325</v>
      </c>
      <c r="H1425" s="11"/>
      <c r="I1425" s="11"/>
      <c r="J1425" s="11" t="s">
        <v>59</v>
      </c>
      <c r="K1425" s="11" t="s">
        <v>60</v>
      </c>
      <c r="L1425" s="11" t="s">
        <v>1518</v>
      </c>
      <c r="M1425" s="11">
        <v>11</v>
      </c>
      <c r="N1425" s="11"/>
      <c r="O1425" s="11" t="s">
        <v>62</v>
      </c>
      <c r="P1425" s="11">
        <v>1974</v>
      </c>
      <c r="Q1425" s="11">
        <v>1974</v>
      </c>
      <c r="R1425" s="11"/>
      <c r="S1425" s="11"/>
    </row>
    <row r="1426" spans="1:19" hidden="1" x14ac:dyDescent="0.35">
      <c r="A1426">
        <v>1425</v>
      </c>
      <c r="B1426" s="11">
        <v>104</v>
      </c>
      <c r="C1426" s="11">
        <v>1005</v>
      </c>
      <c r="D1426" s="7">
        <v>3298</v>
      </c>
      <c r="E1426" s="11" t="s">
        <v>58</v>
      </c>
      <c r="F1426" s="11">
        <v>40</v>
      </c>
      <c r="G1426" s="11">
        <v>40</v>
      </c>
      <c r="H1426" s="11"/>
      <c r="I1426" s="11"/>
      <c r="J1426" s="11" t="s">
        <v>59</v>
      </c>
      <c r="K1426" s="11" t="s">
        <v>60</v>
      </c>
      <c r="L1426" s="11" t="s">
        <v>1518</v>
      </c>
      <c r="M1426" s="11">
        <v>5</v>
      </c>
      <c r="N1426" s="11"/>
      <c r="O1426" s="11" t="s">
        <v>62</v>
      </c>
      <c r="P1426" s="11">
        <v>1976</v>
      </c>
      <c r="Q1426" s="11">
        <v>1976</v>
      </c>
      <c r="R1426" s="11"/>
      <c r="S1426" s="11"/>
    </row>
    <row r="1427" spans="1:19" hidden="1" x14ac:dyDescent="0.35">
      <c r="A1427">
        <v>1426</v>
      </c>
      <c r="B1427" s="11">
        <v>104</v>
      </c>
      <c r="C1427" s="11">
        <v>1005</v>
      </c>
      <c r="D1427" s="7">
        <v>3298</v>
      </c>
      <c r="E1427" s="11" t="s">
        <v>58</v>
      </c>
      <c r="F1427" s="11">
        <v>30</v>
      </c>
      <c r="G1427" s="11">
        <v>30</v>
      </c>
      <c r="H1427" s="11"/>
      <c r="I1427" s="11"/>
      <c r="J1427" s="11" t="s">
        <v>59</v>
      </c>
      <c r="K1427" s="11" t="s">
        <v>60</v>
      </c>
      <c r="L1427" s="11" t="s">
        <v>1518</v>
      </c>
      <c r="M1427" s="11">
        <v>10</v>
      </c>
      <c r="N1427" s="11"/>
      <c r="O1427" s="11" t="s">
        <v>62</v>
      </c>
      <c r="P1427" s="11">
        <v>1976</v>
      </c>
      <c r="Q1427" s="11">
        <v>1976</v>
      </c>
      <c r="R1427" s="11"/>
      <c r="S1427" s="11"/>
    </row>
    <row r="1428" spans="1:19" hidden="1" x14ac:dyDescent="0.35">
      <c r="A1428">
        <v>1427</v>
      </c>
      <c r="B1428" s="11">
        <v>104</v>
      </c>
      <c r="C1428" s="11">
        <v>1006</v>
      </c>
      <c r="D1428" s="7">
        <v>3298</v>
      </c>
      <c r="E1428" s="11" t="s">
        <v>58</v>
      </c>
      <c r="F1428" s="11">
        <v>3000</v>
      </c>
      <c r="G1428" s="11">
        <v>3000</v>
      </c>
      <c r="H1428" s="11"/>
      <c r="I1428" s="11"/>
      <c r="J1428" s="11" t="s">
        <v>59</v>
      </c>
      <c r="K1428" s="11" t="s">
        <v>60</v>
      </c>
      <c r="L1428" s="11" t="s">
        <v>61</v>
      </c>
      <c r="M1428" s="11"/>
      <c r="N1428" s="11"/>
      <c r="O1428" s="11" t="s">
        <v>88</v>
      </c>
      <c r="P1428" s="11">
        <v>1976</v>
      </c>
      <c r="Q1428" s="11">
        <v>1976</v>
      </c>
      <c r="R1428" s="11"/>
      <c r="S1428" s="11"/>
    </row>
    <row r="1429" spans="1:19" hidden="1" x14ac:dyDescent="0.35">
      <c r="A1429">
        <v>1428</v>
      </c>
      <c r="B1429" s="11">
        <v>104</v>
      </c>
      <c r="C1429" s="11">
        <v>1001</v>
      </c>
      <c r="D1429" s="7">
        <v>3298</v>
      </c>
      <c r="E1429" s="11" t="s">
        <v>58</v>
      </c>
      <c r="F1429" s="11">
        <v>50</v>
      </c>
      <c r="G1429" s="11">
        <v>50</v>
      </c>
      <c r="H1429" s="11"/>
      <c r="I1429" s="11"/>
      <c r="J1429" s="11" t="s">
        <v>59</v>
      </c>
      <c r="K1429" s="11" t="s">
        <v>60</v>
      </c>
      <c r="L1429" s="11" t="s">
        <v>61</v>
      </c>
      <c r="M1429" s="11"/>
      <c r="N1429" s="11"/>
      <c r="O1429" s="11" t="s">
        <v>62</v>
      </c>
      <c r="P1429" s="11">
        <v>1976</v>
      </c>
      <c r="Q1429" s="11">
        <v>1976</v>
      </c>
      <c r="R1429" s="11"/>
      <c r="S1429" s="11"/>
    </row>
    <row r="1430" spans="1:19" hidden="1" x14ac:dyDescent="0.35">
      <c r="A1430">
        <v>1429</v>
      </c>
      <c r="B1430" s="11">
        <v>104</v>
      </c>
      <c r="C1430" s="11">
        <v>1008</v>
      </c>
      <c r="D1430" s="7">
        <v>3298</v>
      </c>
      <c r="E1430" s="20" t="s">
        <v>58</v>
      </c>
      <c r="F1430" s="11">
        <v>3000</v>
      </c>
      <c r="G1430" s="11">
        <v>3000</v>
      </c>
      <c r="H1430" s="11"/>
      <c r="I1430" s="11"/>
      <c r="J1430" s="11" t="s">
        <v>59</v>
      </c>
      <c r="K1430" s="11" t="s">
        <v>60</v>
      </c>
      <c r="L1430" s="11" t="s">
        <v>61</v>
      </c>
      <c r="M1430" s="11"/>
      <c r="N1430" s="11"/>
      <c r="O1430" s="11" t="s">
        <v>105</v>
      </c>
      <c r="P1430" s="11">
        <v>1982</v>
      </c>
      <c r="Q1430" s="11">
        <v>1982</v>
      </c>
      <c r="R1430" s="11"/>
      <c r="S1430" s="11"/>
    </row>
    <row r="1431" spans="1:19" hidden="1" x14ac:dyDescent="0.35">
      <c r="A1431">
        <v>1430</v>
      </c>
      <c r="B1431" s="11">
        <v>104</v>
      </c>
      <c r="C1431" s="11">
        <v>1002</v>
      </c>
      <c r="D1431" s="20">
        <v>3845</v>
      </c>
      <c r="E1431" s="20" t="s">
        <v>709</v>
      </c>
      <c r="F1431" s="11">
        <v>10</v>
      </c>
      <c r="G1431" s="11">
        <v>10</v>
      </c>
      <c r="H1431" s="11"/>
      <c r="I1431" s="11"/>
      <c r="J1431" s="11" t="s">
        <v>59</v>
      </c>
      <c r="K1431" s="11" t="s">
        <v>60</v>
      </c>
      <c r="L1431" s="11" t="s">
        <v>1518</v>
      </c>
      <c r="M1431" s="11"/>
      <c r="N1431" s="11"/>
      <c r="O1431" s="11" t="s">
        <v>62</v>
      </c>
      <c r="P1431" s="11">
        <v>1976</v>
      </c>
      <c r="Q1431" s="11">
        <v>1976</v>
      </c>
      <c r="R1431" s="11"/>
      <c r="S1431" s="11"/>
    </row>
    <row r="1432" spans="1:19" hidden="1" x14ac:dyDescent="0.35">
      <c r="A1432">
        <v>1431</v>
      </c>
      <c r="B1432" s="11">
        <v>104</v>
      </c>
      <c r="C1432" s="11">
        <v>1003</v>
      </c>
      <c r="D1432" s="20">
        <v>3845</v>
      </c>
      <c r="E1432" s="11" t="s">
        <v>709</v>
      </c>
      <c r="F1432" s="11">
        <v>2</v>
      </c>
      <c r="G1432" s="11">
        <v>2</v>
      </c>
      <c r="H1432" s="11"/>
      <c r="I1432" s="11"/>
      <c r="J1432" s="11" t="s">
        <v>59</v>
      </c>
      <c r="K1432" s="11" t="s">
        <v>60</v>
      </c>
      <c r="L1432" s="11" t="s">
        <v>1518</v>
      </c>
      <c r="M1432" s="11"/>
      <c r="N1432" s="11"/>
      <c r="O1432" s="11" t="s">
        <v>62</v>
      </c>
      <c r="P1432" s="11">
        <v>1976</v>
      </c>
      <c r="Q1432" s="11">
        <v>1976</v>
      </c>
      <c r="R1432" s="11"/>
      <c r="S1432" s="11"/>
    </row>
    <row r="1433" spans="1:19" hidden="1" x14ac:dyDescent="0.35">
      <c r="A1433">
        <v>1432</v>
      </c>
      <c r="B1433" s="11">
        <v>104</v>
      </c>
      <c r="C1433" s="11">
        <v>1005</v>
      </c>
      <c r="D1433" s="20">
        <v>3845</v>
      </c>
      <c r="E1433" s="11" t="s">
        <v>58</v>
      </c>
      <c r="F1433" s="11"/>
      <c r="G1433" s="11"/>
      <c r="H1433" s="11"/>
      <c r="I1433" s="11"/>
      <c r="J1433" s="11"/>
      <c r="K1433" s="11"/>
      <c r="L1433" s="11" t="s">
        <v>61</v>
      </c>
      <c r="M1433" s="11">
        <v>6</v>
      </c>
      <c r="N1433" s="11" t="s">
        <v>90</v>
      </c>
      <c r="O1433" s="11" t="s">
        <v>62</v>
      </c>
      <c r="P1433" s="11">
        <v>1939</v>
      </c>
      <c r="Q1433" s="11">
        <v>1939</v>
      </c>
      <c r="R1433" s="11"/>
      <c r="S1433" s="11"/>
    </row>
    <row r="1434" spans="1:19" hidden="1" x14ac:dyDescent="0.35">
      <c r="A1434">
        <v>1433</v>
      </c>
      <c r="B1434" s="11">
        <v>104</v>
      </c>
      <c r="C1434" s="11">
        <v>1005</v>
      </c>
      <c r="D1434" s="20">
        <v>3845</v>
      </c>
      <c r="E1434" s="20" t="s">
        <v>58</v>
      </c>
      <c r="F1434" s="11">
        <v>105</v>
      </c>
      <c r="G1434" s="11">
        <v>105</v>
      </c>
      <c r="H1434" s="11"/>
      <c r="I1434" s="11"/>
      <c r="J1434" s="11" t="s">
        <v>59</v>
      </c>
      <c r="K1434" s="11" t="s">
        <v>60</v>
      </c>
      <c r="L1434" s="11" t="s">
        <v>61</v>
      </c>
      <c r="M1434" s="11">
        <v>6</v>
      </c>
      <c r="N1434" s="11"/>
      <c r="O1434" s="11" t="s">
        <v>62</v>
      </c>
      <c r="P1434" s="11">
        <v>1973</v>
      </c>
      <c r="Q1434" s="11">
        <v>1973</v>
      </c>
      <c r="R1434" s="11"/>
      <c r="S1434" s="11"/>
    </row>
    <row r="1435" spans="1:19" hidden="1" x14ac:dyDescent="0.35">
      <c r="A1435">
        <v>1434</v>
      </c>
      <c r="B1435" s="11">
        <v>104</v>
      </c>
      <c r="C1435" s="11">
        <v>1005</v>
      </c>
      <c r="D1435" s="20">
        <v>3845</v>
      </c>
      <c r="E1435" s="20" t="s">
        <v>58</v>
      </c>
      <c r="F1435" s="11">
        <v>300</v>
      </c>
      <c r="G1435" s="11">
        <v>300</v>
      </c>
      <c r="H1435" s="11"/>
      <c r="I1435" s="11"/>
      <c r="J1435" s="11" t="s">
        <v>59</v>
      </c>
      <c r="K1435" s="11" t="s">
        <v>60</v>
      </c>
      <c r="L1435" s="11" t="s">
        <v>61</v>
      </c>
      <c r="M1435" s="11">
        <v>10</v>
      </c>
      <c r="N1435" s="11"/>
      <c r="O1435" s="11" t="s">
        <v>62</v>
      </c>
      <c r="P1435" s="11">
        <v>1975</v>
      </c>
      <c r="Q1435" s="11">
        <v>1975</v>
      </c>
      <c r="R1435" s="11"/>
      <c r="S1435" s="11"/>
    </row>
    <row r="1436" spans="1:19" hidden="1" x14ac:dyDescent="0.35">
      <c r="A1436">
        <v>1435</v>
      </c>
      <c r="B1436" s="11">
        <v>104</v>
      </c>
      <c r="C1436" s="11">
        <v>1005</v>
      </c>
      <c r="D1436" s="20">
        <v>3845</v>
      </c>
      <c r="E1436" s="20" t="s">
        <v>58</v>
      </c>
      <c r="F1436" s="11">
        <v>200</v>
      </c>
      <c r="G1436" s="11">
        <v>200</v>
      </c>
      <c r="H1436" s="11"/>
      <c r="I1436" s="11"/>
      <c r="J1436" s="11" t="s">
        <v>59</v>
      </c>
      <c r="K1436" s="11" t="s">
        <v>60</v>
      </c>
      <c r="L1436" s="11" t="s">
        <v>1518</v>
      </c>
      <c r="M1436" s="11">
        <v>8</v>
      </c>
      <c r="N1436" s="11"/>
      <c r="O1436" s="11" t="s">
        <v>62</v>
      </c>
      <c r="P1436" s="11">
        <v>1970</v>
      </c>
      <c r="Q1436" s="11">
        <v>1970</v>
      </c>
      <c r="R1436" s="11"/>
      <c r="S1436" s="11"/>
    </row>
    <row r="1437" spans="1:19" hidden="1" x14ac:dyDescent="0.35">
      <c r="A1437">
        <v>1436</v>
      </c>
      <c r="B1437" s="11">
        <v>104</v>
      </c>
      <c r="C1437" s="11">
        <v>1005</v>
      </c>
      <c r="D1437" s="20">
        <v>3845</v>
      </c>
      <c r="E1437" s="11" t="s">
        <v>58</v>
      </c>
      <c r="F1437" s="11">
        <v>300</v>
      </c>
      <c r="G1437" s="11">
        <v>300</v>
      </c>
      <c r="H1437" s="11"/>
      <c r="I1437" s="11"/>
      <c r="J1437" s="11" t="s">
        <v>59</v>
      </c>
      <c r="K1437" s="11" t="s">
        <v>60</v>
      </c>
      <c r="L1437" s="11" t="s">
        <v>1518</v>
      </c>
      <c r="M1437" s="11">
        <v>11</v>
      </c>
      <c r="N1437" s="11"/>
      <c r="O1437" s="11" t="s">
        <v>62</v>
      </c>
      <c r="P1437" s="11">
        <v>1974</v>
      </c>
      <c r="Q1437" s="11">
        <v>1974</v>
      </c>
      <c r="R1437" s="11"/>
      <c r="S1437" s="11"/>
    </row>
    <row r="1438" spans="1:19" hidden="1" x14ac:dyDescent="0.35">
      <c r="A1438">
        <v>1437</v>
      </c>
      <c r="B1438" s="11">
        <v>104</v>
      </c>
      <c r="C1438" s="11">
        <v>1005</v>
      </c>
      <c r="D1438" s="20">
        <v>3845</v>
      </c>
      <c r="E1438" s="11" t="s">
        <v>58</v>
      </c>
      <c r="F1438" s="11">
        <v>750</v>
      </c>
      <c r="G1438" s="11">
        <v>750</v>
      </c>
      <c r="H1438" s="11"/>
      <c r="I1438" s="11"/>
      <c r="J1438" s="11" t="s">
        <v>59</v>
      </c>
      <c r="K1438" s="11" t="s">
        <v>60</v>
      </c>
      <c r="L1438" s="11" t="s">
        <v>1518</v>
      </c>
      <c r="M1438" s="11">
        <v>10</v>
      </c>
      <c r="N1438" s="11"/>
      <c r="O1438" s="11" t="s">
        <v>62</v>
      </c>
      <c r="P1438" s="11">
        <v>1976</v>
      </c>
      <c r="Q1438" s="11">
        <v>1976</v>
      </c>
      <c r="R1438" s="11"/>
      <c r="S1438" s="11"/>
    </row>
    <row r="1439" spans="1:19" hidden="1" x14ac:dyDescent="0.35">
      <c r="A1439">
        <v>1438</v>
      </c>
      <c r="B1439" s="11">
        <v>104</v>
      </c>
      <c r="C1439" s="11">
        <v>1005</v>
      </c>
      <c r="D1439" s="20">
        <v>3845</v>
      </c>
      <c r="E1439" s="20" t="s">
        <v>58</v>
      </c>
      <c r="F1439" s="11">
        <v>50</v>
      </c>
      <c r="G1439" s="11">
        <v>50</v>
      </c>
      <c r="H1439" s="11"/>
      <c r="I1439" s="11"/>
      <c r="J1439" s="11" t="s">
        <v>59</v>
      </c>
      <c r="K1439" s="11" t="s">
        <v>60</v>
      </c>
      <c r="L1439" s="11" t="s">
        <v>1518</v>
      </c>
      <c r="M1439" s="11">
        <v>5</v>
      </c>
      <c r="N1439" s="11"/>
      <c r="O1439" s="11" t="s">
        <v>62</v>
      </c>
      <c r="P1439" s="11">
        <v>1976</v>
      </c>
      <c r="Q1439" s="11">
        <v>1976</v>
      </c>
      <c r="R1439" s="11"/>
      <c r="S1439" s="11"/>
    </row>
    <row r="1440" spans="1:19" hidden="1" x14ac:dyDescent="0.35">
      <c r="A1440">
        <v>1439</v>
      </c>
      <c r="B1440" s="11">
        <v>104</v>
      </c>
      <c r="C1440" s="11">
        <v>1001</v>
      </c>
      <c r="D1440" s="20">
        <v>3845</v>
      </c>
      <c r="E1440" s="20" t="s">
        <v>709</v>
      </c>
      <c r="F1440" s="11">
        <v>1</v>
      </c>
      <c r="G1440" s="11">
        <v>1</v>
      </c>
      <c r="H1440" s="11"/>
      <c r="I1440" s="11"/>
      <c r="J1440" s="11" t="s">
        <v>59</v>
      </c>
      <c r="K1440" s="11" t="s">
        <v>60</v>
      </c>
      <c r="L1440" s="11" t="s">
        <v>1518</v>
      </c>
      <c r="M1440" s="11"/>
      <c r="N1440" s="11"/>
      <c r="O1440" s="11" t="s">
        <v>62</v>
      </c>
      <c r="P1440" s="11">
        <v>1976</v>
      </c>
      <c r="Q1440" s="11">
        <v>1976</v>
      </c>
      <c r="R1440" s="11"/>
      <c r="S1440" s="11"/>
    </row>
    <row r="1441" spans="1:19" hidden="1" x14ac:dyDescent="0.35">
      <c r="A1441">
        <v>1440</v>
      </c>
      <c r="B1441" s="11">
        <v>104</v>
      </c>
      <c r="C1441" s="11">
        <v>1005</v>
      </c>
      <c r="D1441" s="7">
        <v>3286</v>
      </c>
      <c r="E1441" s="11" t="s">
        <v>58</v>
      </c>
      <c r="F1441" s="11">
        <v>10</v>
      </c>
      <c r="G1441" s="11">
        <v>10</v>
      </c>
      <c r="H1441" s="11"/>
      <c r="I1441" s="11"/>
      <c r="J1441" s="11" t="s">
        <v>59</v>
      </c>
      <c r="K1441" s="11" t="s">
        <v>60</v>
      </c>
      <c r="L1441" s="11" t="s">
        <v>61</v>
      </c>
      <c r="M1441" s="11">
        <v>5</v>
      </c>
      <c r="N1441" s="11"/>
      <c r="O1441" s="11" t="s">
        <v>62</v>
      </c>
      <c r="P1441" s="11">
        <v>1976</v>
      </c>
      <c r="Q1441" s="11">
        <v>1976</v>
      </c>
      <c r="R1441" s="11"/>
      <c r="S1441" s="11"/>
    </row>
    <row r="1442" spans="1:19" hidden="1" x14ac:dyDescent="0.35">
      <c r="A1442">
        <v>1441</v>
      </c>
      <c r="B1442" s="11">
        <v>104</v>
      </c>
      <c r="C1442" s="11">
        <v>1005</v>
      </c>
      <c r="D1442" s="7">
        <v>3286</v>
      </c>
      <c r="E1442" s="11" t="s">
        <v>58</v>
      </c>
      <c r="F1442" s="11">
        <v>14</v>
      </c>
      <c r="G1442" s="11">
        <v>14</v>
      </c>
      <c r="H1442" s="11"/>
      <c r="I1442" s="11"/>
      <c r="J1442" s="11" t="s">
        <v>59</v>
      </c>
      <c r="K1442" s="11" t="s">
        <v>60</v>
      </c>
      <c r="L1442" s="11" t="s">
        <v>1518</v>
      </c>
      <c r="M1442" s="11"/>
      <c r="N1442" s="11"/>
      <c r="O1442" s="11" t="s">
        <v>62</v>
      </c>
      <c r="P1442" s="11">
        <v>1976</v>
      </c>
      <c r="Q1442" s="11">
        <v>1976</v>
      </c>
      <c r="R1442" s="11"/>
      <c r="S1442" s="11"/>
    </row>
    <row r="1443" spans="1:19" hidden="1" x14ac:dyDescent="0.35">
      <c r="A1443">
        <v>1442</v>
      </c>
      <c r="B1443" s="11">
        <v>104</v>
      </c>
      <c r="C1443" s="11">
        <v>1001</v>
      </c>
      <c r="D1443" s="7">
        <v>3286</v>
      </c>
      <c r="E1443" s="20" t="s">
        <v>58</v>
      </c>
      <c r="F1443" s="11">
        <v>10</v>
      </c>
      <c r="G1443" s="11">
        <v>10</v>
      </c>
      <c r="H1443" s="11"/>
      <c r="I1443" s="11"/>
      <c r="J1443" s="11" t="s">
        <v>59</v>
      </c>
      <c r="K1443" s="11" t="s">
        <v>60</v>
      </c>
      <c r="L1443" s="11" t="s">
        <v>1518</v>
      </c>
      <c r="M1443" s="11">
        <v>4</v>
      </c>
      <c r="N1443" s="11"/>
      <c r="O1443" s="11" t="s">
        <v>105</v>
      </c>
      <c r="P1443" s="11">
        <v>1976</v>
      </c>
      <c r="Q1443" s="11">
        <v>1976</v>
      </c>
      <c r="R1443" s="11"/>
      <c r="S1443" s="11"/>
    </row>
    <row r="1444" spans="1:19" hidden="1" x14ac:dyDescent="0.35">
      <c r="A1444">
        <v>1443</v>
      </c>
      <c r="B1444" s="11">
        <v>104</v>
      </c>
      <c r="C1444" s="11">
        <v>1002</v>
      </c>
      <c r="D1444" s="7">
        <v>3846</v>
      </c>
      <c r="E1444" s="20" t="s">
        <v>709</v>
      </c>
      <c r="F1444" s="11">
        <v>3</v>
      </c>
      <c r="G1444" s="11">
        <v>3</v>
      </c>
      <c r="H1444" s="11"/>
      <c r="I1444" s="11"/>
      <c r="J1444" s="11" t="s">
        <v>59</v>
      </c>
      <c r="K1444" s="11" t="s">
        <v>60</v>
      </c>
      <c r="L1444" s="11" t="s">
        <v>1518</v>
      </c>
      <c r="M1444" s="11"/>
      <c r="N1444" s="11"/>
      <c r="O1444" s="11" t="s">
        <v>62</v>
      </c>
      <c r="P1444" s="11">
        <v>1976</v>
      </c>
      <c r="Q1444" s="11">
        <v>1976</v>
      </c>
      <c r="R1444" s="11"/>
      <c r="S1444" s="11"/>
    </row>
    <row r="1445" spans="1:19" hidden="1" x14ac:dyDescent="0.35">
      <c r="A1445">
        <v>1444</v>
      </c>
      <c r="B1445" s="11">
        <v>104</v>
      </c>
      <c r="C1445" s="11">
        <v>1003</v>
      </c>
      <c r="D1445" s="7">
        <v>3846</v>
      </c>
      <c r="E1445" s="20" t="s">
        <v>709</v>
      </c>
      <c r="F1445" s="11">
        <v>1</v>
      </c>
      <c r="G1445" s="11">
        <v>1</v>
      </c>
      <c r="H1445" s="11"/>
      <c r="I1445" s="11"/>
      <c r="J1445" s="11" t="s">
        <v>59</v>
      </c>
      <c r="K1445" s="11" t="s">
        <v>60</v>
      </c>
      <c r="L1445" s="11" t="s">
        <v>1518</v>
      </c>
      <c r="M1445" s="11"/>
      <c r="N1445" s="11"/>
      <c r="O1445" s="11" t="s">
        <v>62</v>
      </c>
      <c r="P1445" s="11">
        <v>1976</v>
      </c>
      <c r="Q1445" s="11">
        <v>1976</v>
      </c>
      <c r="R1445" s="11"/>
      <c r="S1445" s="11"/>
    </row>
    <row r="1446" spans="1:19" hidden="1" x14ac:dyDescent="0.35">
      <c r="A1446">
        <v>1445</v>
      </c>
      <c r="B1446" s="11">
        <v>104</v>
      </c>
      <c r="C1446" s="11">
        <v>1005</v>
      </c>
      <c r="D1446" s="7">
        <v>3846</v>
      </c>
      <c r="E1446" s="11" t="s">
        <v>58</v>
      </c>
      <c r="F1446" s="11">
        <v>60</v>
      </c>
      <c r="G1446" s="11">
        <v>60</v>
      </c>
      <c r="H1446" s="11"/>
      <c r="I1446" s="11"/>
      <c r="J1446" s="11" t="s">
        <v>59</v>
      </c>
      <c r="K1446" s="11" t="s">
        <v>60</v>
      </c>
      <c r="L1446" s="11" t="s">
        <v>61</v>
      </c>
      <c r="M1446" s="11">
        <v>5</v>
      </c>
      <c r="N1446" s="11"/>
      <c r="O1446" s="11" t="s">
        <v>62</v>
      </c>
      <c r="P1446" s="11">
        <v>1976</v>
      </c>
      <c r="Q1446" s="11">
        <v>1976</v>
      </c>
      <c r="R1446" s="11"/>
      <c r="S1446" s="11"/>
    </row>
    <row r="1447" spans="1:19" hidden="1" x14ac:dyDescent="0.35">
      <c r="A1447">
        <v>1446</v>
      </c>
      <c r="B1447" s="11">
        <v>104</v>
      </c>
      <c r="C1447" s="11">
        <v>1005</v>
      </c>
      <c r="D1447" s="7">
        <v>3846</v>
      </c>
      <c r="E1447" s="11" t="s">
        <v>58</v>
      </c>
      <c r="F1447" s="11">
        <v>425</v>
      </c>
      <c r="G1447" s="11">
        <v>425</v>
      </c>
      <c r="H1447" s="11"/>
      <c r="I1447" s="11"/>
      <c r="J1447" s="11" t="s">
        <v>59</v>
      </c>
      <c r="K1447" s="11" t="s">
        <v>60</v>
      </c>
      <c r="L1447" s="11" t="s">
        <v>61</v>
      </c>
      <c r="M1447" s="11">
        <v>10</v>
      </c>
      <c r="N1447" s="11"/>
      <c r="O1447" s="11" t="s">
        <v>62</v>
      </c>
      <c r="P1447" s="11">
        <v>1976</v>
      </c>
      <c r="Q1447" s="11">
        <v>1976</v>
      </c>
      <c r="R1447" s="11"/>
      <c r="S1447" s="11"/>
    </row>
    <row r="1448" spans="1:19" hidden="1" x14ac:dyDescent="0.35">
      <c r="A1448">
        <v>1447</v>
      </c>
      <c r="B1448" s="11">
        <v>104</v>
      </c>
      <c r="C1448" s="11">
        <v>1005</v>
      </c>
      <c r="D1448" s="7">
        <v>3846</v>
      </c>
      <c r="E1448" s="11" t="s">
        <v>58</v>
      </c>
      <c r="F1448" s="11">
        <v>200</v>
      </c>
      <c r="G1448" s="11">
        <v>200</v>
      </c>
      <c r="H1448" s="11"/>
      <c r="I1448" s="11"/>
      <c r="J1448" s="11" t="s">
        <v>59</v>
      </c>
      <c r="K1448" s="11" t="s">
        <v>60</v>
      </c>
      <c r="L1448" s="11" t="s">
        <v>1518</v>
      </c>
      <c r="M1448" s="11">
        <v>10</v>
      </c>
      <c r="N1448" s="11"/>
      <c r="O1448" s="11" t="s">
        <v>62</v>
      </c>
      <c r="P1448" s="11">
        <v>1975</v>
      </c>
      <c r="Q1448" s="11">
        <v>1975</v>
      </c>
      <c r="R1448" s="11"/>
      <c r="S1448" s="11"/>
    </row>
    <row r="1449" spans="1:19" hidden="1" x14ac:dyDescent="0.35">
      <c r="A1449">
        <v>1448</v>
      </c>
      <c r="B1449" s="11">
        <v>104</v>
      </c>
      <c r="C1449" s="11">
        <v>1001</v>
      </c>
      <c r="D1449" s="7">
        <v>3846</v>
      </c>
      <c r="E1449" s="11" t="s">
        <v>709</v>
      </c>
      <c r="F1449" s="11">
        <v>3</v>
      </c>
      <c r="G1449" s="11">
        <v>3</v>
      </c>
      <c r="H1449" s="11"/>
      <c r="I1449" s="11"/>
      <c r="J1449" s="11" t="s">
        <v>59</v>
      </c>
      <c r="K1449" s="11" t="s">
        <v>60</v>
      </c>
      <c r="L1449" s="11" t="s">
        <v>1518</v>
      </c>
      <c r="M1449" s="11"/>
      <c r="N1449" s="11"/>
      <c r="O1449" s="11" t="s">
        <v>62</v>
      </c>
      <c r="P1449" s="11">
        <v>1976</v>
      </c>
      <c r="Q1449" s="11">
        <v>1976</v>
      </c>
      <c r="R1449" s="11"/>
      <c r="S1449" s="11"/>
    </row>
    <row r="1450" spans="1:19" hidden="1" x14ac:dyDescent="0.35">
      <c r="A1450">
        <v>1449</v>
      </c>
      <c r="B1450" s="11">
        <v>104</v>
      </c>
      <c r="C1450" s="11">
        <v>1005</v>
      </c>
      <c r="D1450" s="20">
        <v>32652</v>
      </c>
      <c r="E1450" s="11" t="s">
        <v>58</v>
      </c>
      <c r="F1450" s="11">
        <v>540</v>
      </c>
      <c r="G1450" s="11">
        <v>540</v>
      </c>
      <c r="H1450" s="11"/>
      <c r="I1450" s="11"/>
      <c r="J1450" s="11" t="s">
        <v>59</v>
      </c>
      <c r="K1450" s="11" t="s">
        <v>60</v>
      </c>
      <c r="L1450" s="11" t="s">
        <v>1518</v>
      </c>
      <c r="M1450" s="11">
        <v>11</v>
      </c>
      <c r="N1450" s="11"/>
      <c r="O1450" s="11" t="s">
        <v>62</v>
      </c>
      <c r="P1450" s="11">
        <v>1974</v>
      </c>
      <c r="Q1450" s="11">
        <v>1974</v>
      </c>
      <c r="R1450" s="11"/>
      <c r="S1450" s="11"/>
    </row>
    <row r="1451" spans="1:19" hidden="1" x14ac:dyDescent="0.35">
      <c r="A1451">
        <v>1450</v>
      </c>
      <c r="B1451" s="11">
        <v>104</v>
      </c>
      <c r="C1451" s="11">
        <v>1005</v>
      </c>
      <c r="D1451" s="20">
        <v>32652</v>
      </c>
      <c r="E1451" s="20" t="s">
        <v>58</v>
      </c>
      <c r="F1451" s="11">
        <v>25</v>
      </c>
      <c r="G1451" s="11">
        <v>25</v>
      </c>
      <c r="H1451" s="11"/>
      <c r="I1451" s="11"/>
      <c r="J1451" s="11" t="s">
        <v>59</v>
      </c>
      <c r="K1451" s="11" t="s">
        <v>60</v>
      </c>
      <c r="L1451" s="11" t="s">
        <v>1518</v>
      </c>
      <c r="M1451" s="11">
        <v>10</v>
      </c>
      <c r="N1451" s="11"/>
      <c r="O1451" s="11" t="s">
        <v>62</v>
      </c>
      <c r="P1451" s="11">
        <v>1975</v>
      </c>
      <c r="Q1451" s="11">
        <v>1975</v>
      </c>
      <c r="R1451" s="11"/>
      <c r="S1451" s="11"/>
    </row>
    <row r="1452" spans="1:19" hidden="1" x14ac:dyDescent="0.35">
      <c r="A1452">
        <v>1451</v>
      </c>
      <c r="B1452" s="11">
        <v>104</v>
      </c>
      <c r="C1452" s="11">
        <v>1005</v>
      </c>
      <c r="D1452" s="20">
        <v>32652</v>
      </c>
      <c r="E1452" s="11" t="s">
        <v>58</v>
      </c>
      <c r="F1452" s="11">
        <v>30</v>
      </c>
      <c r="G1452" s="11">
        <v>30</v>
      </c>
      <c r="H1452" s="11"/>
      <c r="I1452" s="11"/>
      <c r="J1452" s="11" t="s">
        <v>59</v>
      </c>
      <c r="K1452" s="11" t="s">
        <v>60</v>
      </c>
      <c r="L1452" s="11" t="s">
        <v>1518</v>
      </c>
      <c r="M1452" s="11">
        <v>5</v>
      </c>
      <c r="N1452" s="11"/>
      <c r="O1452" s="11" t="s">
        <v>62</v>
      </c>
      <c r="P1452" s="11">
        <v>1976</v>
      </c>
      <c r="Q1452" s="11">
        <v>1976</v>
      </c>
      <c r="R1452" s="11"/>
      <c r="S1452" s="11"/>
    </row>
    <row r="1453" spans="1:19" hidden="1" x14ac:dyDescent="0.35">
      <c r="A1453">
        <v>1452</v>
      </c>
      <c r="B1453" s="11">
        <v>104</v>
      </c>
      <c r="C1453" s="11">
        <v>1005</v>
      </c>
      <c r="D1453" s="20">
        <v>32652</v>
      </c>
      <c r="E1453" s="11" t="s">
        <v>58</v>
      </c>
      <c r="F1453" s="11">
        <v>200</v>
      </c>
      <c r="G1453" s="11">
        <v>200</v>
      </c>
      <c r="H1453" s="11"/>
      <c r="I1453" s="11"/>
      <c r="J1453" s="11" t="s">
        <v>59</v>
      </c>
      <c r="K1453" s="11" t="s">
        <v>60</v>
      </c>
      <c r="L1453" s="11" t="s">
        <v>1518</v>
      </c>
      <c r="M1453" s="11">
        <v>10</v>
      </c>
      <c r="N1453" s="11"/>
      <c r="O1453" s="11" t="s">
        <v>62</v>
      </c>
      <c r="P1453" s="11">
        <v>1976</v>
      </c>
      <c r="Q1453" s="11">
        <v>1976</v>
      </c>
      <c r="R1453" s="11"/>
      <c r="S1453" s="11"/>
    </row>
    <row r="1454" spans="1:19" hidden="1" x14ac:dyDescent="0.35">
      <c r="A1454">
        <v>1453</v>
      </c>
      <c r="B1454" s="11">
        <v>104</v>
      </c>
      <c r="C1454" s="11">
        <v>1002</v>
      </c>
      <c r="D1454" s="7">
        <v>3658</v>
      </c>
      <c r="E1454" s="20" t="s">
        <v>709</v>
      </c>
      <c r="F1454" s="11">
        <v>25</v>
      </c>
      <c r="G1454" s="11">
        <v>25</v>
      </c>
      <c r="H1454" s="11"/>
      <c r="I1454" s="11"/>
      <c r="J1454" s="11" t="s">
        <v>59</v>
      </c>
      <c r="K1454" s="11" t="s">
        <v>60</v>
      </c>
      <c r="L1454" s="11" t="s">
        <v>1518</v>
      </c>
      <c r="M1454" s="11"/>
      <c r="N1454" s="11"/>
      <c r="O1454" s="11" t="s">
        <v>62</v>
      </c>
      <c r="P1454" s="11">
        <v>1976</v>
      </c>
      <c r="Q1454" s="11">
        <v>1976</v>
      </c>
      <c r="R1454" s="11"/>
      <c r="S1454" s="11"/>
    </row>
    <row r="1455" spans="1:19" hidden="1" x14ac:dyDescent="0.35">
      <c r="A1455">
        <v>1454</v>
      </c>
      <c r="B1455" s="11">
        <v>104</v>
      </c>
      <c r="C1455" s="11">
        <v>1003</v>
      </c>
      <c r="D1455" s="7">
        <v>3658</v>
      </c>
      <c r="E1455" s="11" t="s">
        <v>709</v>
      </c>
      <c r="F1455" s="11">
        <v>10</v>
      </c>
      <c r="G1455" s="11">
        <v>10</v>
      </c>
      <c r="H1455" s="11"/>
      <c r="I1455" s="11"/>
      <c r="J1455" s="11" t="s">
        <v>59</v>
      </c>
      <c r="K1455" s="11" t="s">
        <v>60</v>
      </c>
      <c r="L1455" s="11" t="s">
        <v>1518</v>
      </c>
      <c r="M1455" s="11"/>
      <c r="N1455" s="11"/>
      <c r="O1455" s="11" t="s">
        <v>62</v>
      </c>
      <c r="P1455" s="11">
        <v>1976</v>
      </c>
      <c r="Q1455" s="11">
        <v>1976</v>
      </c>
      <c r="R1455" s="11"/>
      <c r="S1455" s="11"/>
    </row>
    <row r="1456" spans="1:19" hidden="1" x14ac:dyDescent="0.35">
      <c r="A1456">
        <v>1455</v>
      </c>
      <c r="B1456" s="11">
        <v>104</v>
      </c>
      <c r="C1456" s="11">
        <v>1005</v>
      </c>
      <c r="D1456" s="7">
        <v>3658</v>
      </c>
      <c r="E1456" s="11" t="s">
        <v>58</v>
      </c>
      <c r="F1456" s="11"/>
      <c r="G1456" s="11"/>
      <c r="H1456" s="11"/>
      <c r="I1456" s="11"/>
      <c r="J1456" s="11"/>
      <c r="K1456" s="11"/>
      <c r="L1456" s="11" t="s">
        <v>61</v>
      </c>
      <c r="M1456" s="11">
        <v>10</v>
      </c>
      <c r="N1456" s="11" t="s">
        <v>90</v>
      </c>
      <c r="O1456" s="11" t="s">
        <v>105</v>
      </c>
      <c r="P1456" s="11">
        <v>1839</v>
      </c>
      <c r="Q1456" s="11">
        <v>1839</v>
      </c>
      <c r="R1456" s="11"/>
      <c r="S1456" s="11"/>
    </row>
    <row r="1457" spans="1:19" hidden="1" x14ac:dyDescent="0.35">
      <c r="A1457">
        <v>1456</v>
      </c>
      <c r="B1457" s="11">
        <v>104</v>
      </c>
      <c r="C1457" s="11">
        <v>1005</v>
      </c>
      <c r="D1457" s="7">
        <v>3658</v>
      </c>
      <c r="E1457" s="11" t="s">
        <v>58</v>
      </c>
      <c r="F1457" s="11"/>
      <c r="G1457" s="11"/>
      <c r="H1457" s="11"/>
      <c r="I1457" s="11"/>
      <c r="J1457" s="11"/>
      <c r="K1457" s="11"/>
      <c r="L1457" s="11" t="s">
        <v>61</v>
      </c>
      <c r="M1457" s="11">
        <v>6</v>
      </c>
      <c r="N1457" s="11" t="s">
        <v>90</v>
      </c>
      <c r="O1457" s="11" t="s">
        <v>105</v>
      </c>
      <c r="P1457" s="11">
        <v>1920</v>
      </c>
      <c r="Q1457" s="11">
        <v>1920</v>
      </c>
      <c r="R1457" s="11"/>
      <c r="S1457" s="11"/>
    </row>
    <row r="1458" spans="1:19" hidden="1" x14ac:dyDescent="0.35">
      <c r="A1458">
        <v>1457</v>
      </c>
      <c r="B1458" s="11">
        <v>104</v>
      </c>
      <c r="C1458" s="11">
        <v>1005</v>
      </c>
      <c r="D1458" s="7">
        <v>3658</v>
      </c>
      <c r="E1458" s="11" t="s">
        <v>58</v>
      </c>
      <c r="F1458" s="11"/>
      <c r="G1458" s="11"/>
      <c r="H1458" s="11"/>
      <c r="I1458" s="11"/>
      <c r="J1458" s="11"/>
      <c r="K1458" s="11"/>
      <c r="L1458" s="11" t="s">
        <v>61</v>
      </c>
      <c r="M1458" s="11">
        <v>6</v>
      </c>
      <c r="N1458" s="11" t="s">
        <v>90</v>
      </c>
      <c r="O1458" s="11" t="s">
        <v>105</v>
      </c>
      <c r="P1458" s="11">
        <v>1939</v>
      </c>
      <c r="Q1458" s="11">
        <v>1939</v>
      </c>
      <c r="R1458" s="11"/>
      <c r="S1458" s="11"/>
    </row>
    <row r="1459" spans="1:19" hidden="1" x14ac:dyDescent="0.35">
      <c r="A1459">
        <v>1458</v>
      </c>
      <c r="B1459" s="11">
        <v>104</v>
      </c>
      <c r="C1459" s="11">
        <v>1005</v>
      </c>
      <c r="D1459" s="7">
        <v>3658</v>
      </c>
      <c r="E1459" s="11" t="s">
        <v>58</v>
      </c>
      <c r="F1459" s="11">
        <v>350</v>
      </c>
      <c r="G1459" s="11">
        <v>350</v>
      </c>
      <c r="H1459" s="11"/>
      <c r="I1459" s="11"/>
      <c r="J1459" s="11" t="s">
        <v>59</v>
      </c>
      <c r="K1459" s="11" t="s">
        <v>60</v>
      </c>
      <c r="L1459" s="11" t="s">
        <v>61</v>
      </c>
      <c r="M1459" s="11">
        <v>6</v>
      </c>
      <c r="N1459" s="11"/>
      <c r="O1459" s="11" t="s">
        <v>88</v>
      </c>
      <c r="P1459" s="11">
        <v>1973</v>
      </c>
      <c r="Q1459" s="11">
        <v>1973</v>
      </c>
      <c r="R1459" s="11"/>
      <c r="S1459" s="11"/>
    </row>
    <row r="1460" spans="1:19" hidden="1" x14ac:dyDescent="0.35">
      <c r="A1460">
        <v>1459</v>
      </c>
      <c r="B1460" s="11">
        <v>104</v>
      </c>
      <c r="C1460" s="11">
        <v>1005</v>
      </c>
      <c r="D1460" s="7">
        <v>3658</v>
      </c>
      <c r="E1460" s="11" t="s">
        <v>58</v>
      </c>
      <c r="F1460" s="11">
        <v>3500</v>
      </c>
      <c r="G1460" s="11">
        <v>3500</v>
      </c>
      <c r="H1460" s="11"/>
      <c r="I1460" s="11"/>
      <c r="J1460" s="11" t="s">
        <v>59</v>
      </c>
      <c r="K1460" s="11" t="s">
        <v>60</v>
      </c>
      <c r="L1460" s="11" t="s">
        <v>61</v>
      </c>
      <c r="M1460" s="11">
        <v>10</v>
      </c>
      <c r="N1460" s="11"/>
      <c r="O1460" s="11" t="s">
        <v>88</v>
      </c>
      <c r="P1460" s="11">
        <v>1975</v>
      </c>
      <c r="Q1460" s="11">
        <v>1975</v>
      </c>
      <c r="R1460" s="11"/>
      <c r="S1460" s="11"/>
    </row>
    <row r="1461" spans="1:19" hidden="1" x14ac:dyDescent="0.35">
      <c r="A1461">
        <v>1460</v>
      </c>
      <c r="B1461" s="11">
        <v>104</v>
      </c>
      <c r="C1461" s="11">
        <v>1005</v>
      </c>
      <c r="D1461" s="7">
        <v>3658</v>
      </c>
      <c r="E1461" s="11" t="s">
        <v>58</v>
      </c>
      <c r="F1461" s="11">
        <v>700</v>
      </c>
      <c r="G1461" s="11">
        <v>700</v>
      </c>
      <c r="H1461" s="11"/>
      <c r="I1461" s="11"/>
      <c r="J1461" s="11" t="s">
        <v>59</v>
      </c>
      <c r="K1461" s="11" t="s">
        <v>60</v>
      </c>
      <c r="L1461" s="11" t="s">
        <v>61</v>
      </c>
      <c r="M1461" s="11">
        <v>10</v>
      </c>
      <c r="N1461" s="11"/>
      <c r="O1461" s="11" t="s">
        <v>88</v>
      </c>
      <c r="P1461" s="11">
        <v>1976</v>
      </c>
      <c r="Q1461" s="11">
        <v>1976</v>
      </c>
      <c r="R1461" s="11"/>
      <c r="S1461" s="11"/>
    </row>
    <row r="1462" spans="1:19" hidden="1" x14ac:dyDescent="0.35">
      <c r="A1462">
        <v>1461</v>
      </c>
      <c r="B1462" s="11">
        <v>104</v>
      </c>
      <c r="C1462" s="11">
        <v>1005</v>
      </c>
      <c r="D1462" s="7">
        <v>3658</v>
      </c>
      <c r="E1462" s="11" t="s">
        <v>58</v>
      </c>
      <c r="F1462" s="11"/>
      <c r="G1462" s="11"/>
      <c r="H1462" s="11"/>
      <c r="I1462" s="11"/>
      <c r="J1462" s="11"/>
      <c r="K1462" s="11"/>
      <c r="L1462" s="11" t="s">
        <v>1518</v>
      </c>
      <c r="M1462" s="11">
        <v>8</v>
      </c>
      <c r="N1462" s="11" t="s">
        <v>90</v>
      </c>
      <c r="O1462" s="11" t="s">
        <v>105</v>
      </c>
      <c r="P1462" s="11">
        <v>1938</v>
      </c>
      <c r="Q1462" s="11">
        <v>1938</v>
      </c>
      <c r="R1462" s="11"/>
      <c r="S1462" s="11"/>
    </row>
    <row r="1463" spans="1:19" hidden="1" x14ac:dyDescent="0.35">
      <c r="A1463">
        <v>1462</v>
      </c>
      <c r="B1463" s="11">
        <v>104</v>
      </c>
      <c r="C1463" s="11">
        <v>1005</v>
      </c>
      <c r="D1463" s="7">
        <v>3658</v>
      </c>
      <c r="E1463" s="11" t="s">
        <v>58</v>
      </c>
      <c r="F1463" s="11"/>
      <c r="G1463" s="11"/>
      <c r="H1463" s="11"/>
      <c r="I1463" s="11"/>
      <c r="J1463" s="11"/>
      <c r="K1463" s="11"/>
      <c r="L1463" s="11" t="s">
        <v>1518</v>
      </c>
      <c r="M1463" s="11">
        <v>8</v>
      </c>
      <c r="N1463" s="11" t="s">
        <v>1521</v>
      </c>
      <c r="O1463" s="11" t="s">
        <v>105</v>
      </c>
      <c r="P1463" s="11">
        <v>1970</v>
      </c>
      <c r="Q1463" s="11">
        <v>1970</v>
      </c>
      <c r="R1463" s="11"/>
      <c r="S1463" s="11"/>
    </row>
    <row r="1464" spans="1:19" hidden="1" x14ac:dyDescent="0.35">
      <c r="A1464">
        <v>1463</v>
      </c>
      <c r="B1464" s="11">
        <v>104</v>
      </c>
      <c r="C1464" s="11">
        <v>1005</v>
      </c>
      <c r="D1464" s="7">
        <v>3658</v>
      </c>
      <c r="E1464" s="11" t="s">
        <v>58</v>
      </c>
      <c r="F1464" s="11">
        <v>200</v>
      </c>
      <c r="G1464" s="11">
        <v>200</v>
      </c>
      <c r="H1464" s="11"/>
      <c r="I1464" s="11"/>
      <c r="J1464" s="11" t="s">
        <v>59</v>
      </c>
      <c r="K1464" s="11" t="s">
        <v>60</v>
      </c>
      <c r="L1464" s="11" t="s">
        <v>1518</v>
      </c>
      <c r="M1464" s="11">
        <v>11</v>
      </c>
      <c r="N1464" s="11"/>
      <c r="O1464" s="11" t="s">
        <v>88</v>
      </c>
      <c r="P1464" s="11">
        <v>1974</v>
      </c>
      <c r="Q1464" s="11">
        <v>1974</v>
      </c>
      <c r="R1464" s="11"/>
      <c r="S1464" s="11"/>
    </row>
    <row r="1465" spans="1:19" hidden="1" x14ac:dyDescent="0.35">
      <c r="A1465">
        <v>1464</v>
      </c>
      <c r="B1465" s="11">
        <v>104</v>
      </c>
      <c r="C1465" s="11">
        <v>1005</v>
      </c>
      <c r="D1465" s="7">
        <v>3658</v>
      </c>
      <c r="E1465" s="11" t="s">
        <v>58</v>
      </c>
      <c r="F1465" s="11">
        <v>1000</v>
      </c>
      <c r="G1465" s="11">
        <v>1000</v>
      </c>
      <c r="H1465" s="11"/>
      <c r="I1465" s="11"/>
      <c r="J1465" s="11" t="s">
        <v>59</v>
      </c>
      <c r="K1465" s="11" t="s">
        <v>60</v>
      </c>
      <c r="L1465" s="11" t="s">
        <v>1518</v>
      </c>
      <c r="M1465" s="11">
        <v>5</v>
      </c>
      <c r="N1465" s="11"/>
      <c r="O1465" s="11" t="s">
        <v>88</v>
      </c>
      <c r="P1465" s="11">
        <v>1976</v>
      </c>
      <c r="Q1465" s="11">
        <v>1976</v>
      </c>
      <c r="R1465" s="11"/>
      <c r="S1465" s="11"/>
    </row>
    <row r="1466" spans="1:19" hidden="1" x14ac:dyDescent="0.35">
      <c r="A1466">
        <v>1465</v>
      </c>
      <c r="B1466" s="11">
        <v>104</v>
      </c>
      <c r="C1466" s="11">
        <v>1001</v>
      </c>
      <c r="D1466" s="7">
        <v>3658</v>
      </c>
      <c r="E1466" s="11" t="s">
        <v>709</v>
      </c>
      <c r="F1466" s="11">
        <v>3</v>
      </c>
      <c r="G1466" s="11">
        <v>3</v>
      </c>
      <c r="H1466" s="11"/>
      <c r="I1466" s="11"/>
      <c r="J1466" s="11" t="s">
        <v>59</v>
      </c>
      <c r="K1466" s="11" t="s">
        <v>60</v>
      </c>
      <c r="L1466" s="11" t="s">
        <v>1518</v>
      </c>
      <c r="M1466" s="11"/>
      <c r="N1466" s="11"/>
      <c r="O1466" s="11" t="s">
        <v>62</v>
      </c>
      <c r="P1466" s="11">
        <v>1976</v>
      </c>
      <c r="Q1466" s="11">
        <v>1976</v>
      </c>
      <c r="R1466" s="11"/>
      <c r="S1466" s="11"/>
    </row>
    <row r="1467" spans="1:19" hidden="1" x14ac:dyDescent="0.35">
      <c r="A1467">
        <v>1466</v>
      </c>
      <c r="B1467" s="11">
        <v>104</v>
      </c>
      <c r="C1467" s="11">
        <v>1004</v>
      </c>
      <c r="D1467" s="7">
        <v>3658</v>
      </c>
      <c r="E1467" s="20" t="s">
        <v>58</v>
      </c>
      <c r="F1467" s="11"/>
      <c r="G1467" s="11"/>
      <c r="H1467" s="11"/>
      <c r="I1467" s="11"/>
      <c r="J1467" s="11"/>
      <c r="K1467" s="11"/>
      <c r="L1467" s="11"/>
      <c r="M1467" s="11">
        <v>9</v>
      </c>
      <c r="N1467" s="11" t="s">
        <v>78</v>
      </c>
      <c r="O1467" s="11" t="s">
        <v>62</v>
      </c>
      <c r="P1467" s="11">
        <v>1976</v>
      </c>
      <c r="Q1467" s="11">
        <v>1976</v>
      </c>
      <c r="R1467" s="11"/>
      <c r="S1467" s="11"/>
    </row>
    <row r="1468" spans="1:19" hidden="1" x14ac:dyDescent="0.35">
      <c r="A1468">
        <v>1467</v>
      </c>
      <c r="B1468" s="11">
        <v>104</v>
      </c>
      <c r="C1468" s="11">
        <v>1005</v>
      </c>
      <c r="D1468" s="7">
        <v>3649</v>
      </c>
      <c r="E1468" s="11" t="s">
        <v>58</v>
      </c>
      <c r="F1468" s="11">
        <v>40</v>
      </c>
      <c r="G1468" s="11">
        <v>40</v>
      </c>
      <c r="H1468" s="11"/>
      <c r="I1468" s="11"/>
      <c r="J1468" s="11" t="s">
        <v>59</v>
      </c>
      <c r="K1468" s="11" t="s">
        <v>60</v>
      </c>
      <c r="L1468" s="11" t="s">
        <v>1518</v>
      </c>
      <c r="M1468" s="11">
        <v>5</v>
      </c>
      <c r="N1468" s="11"/>
      <c r="O1468" s="11" t="s">
        <v>62</v>
      </c>
      <c r="P1468" s="11">
        <v>1976</v>
      </c>
      <c r="Q1468" s="11">
        <v>1976</v>
      </c>
      <c r="R1468" s="11"/>
      <c r="S1468" s="11"/>
    </row>
    <row r="1469" spans="1:19" hidden="1" x14ac:dyDescent="0.35">
      <c r="A1469">
        <v>1468</v>
      </c>
      <c r="B1469" s="11">
        <v>104</v>
      </c>
      <c r="C1469" s="11">
        <v>1005</v>
      </c>
      <c r="D1469" s="7">
        <v>3288</v>
      </c>
      <c r="E1469" s="11" t="s">
        <v>58</v>
      </c>
      <c r="F1469" s="11"/>
      <c r="G1469" s="11"/>
      <c r="H1469" s="11"/>
      <c r="I1469" s="11"/>
      <c r="J1469" s="11"/>
      <c r="K1469" s="11"/>
      <c r="L1469" s="11" t="s">
        <v>61</v>
      </c>
      <c r="M1469" s="11">
        <v>8</v>
      </c>
      <c r="N1469" s="11" t="s">
        <v>86</v>
      </c>
      <c r="O1469" s="11" t="s">
        <v>62</v>
      </c>
      <c r="P1469" s="11">
        <v>1970</v>
      </c>
      <c r="Q1469" s="11">
        <v>1970</v>
      </c>
      <c r="R1469" s="11"/>
      <c r="S1469" s="11"/>
    </row>
    <row r="1470" spans="1:19" hidden="1" x14ac:dyDescent="0.35">
      <c r="A1470">
        <v>1469</v>
      </c>
      <c r="B1470" s="11">
        <v>104</v>
      </c>
      <c r="C1470" s="11">
        <v>1005</v>
      </c>
      <c r="D1470" s="7">
        <v>3288</v>
      </c>
      <c r="E1470" s="11" t="s">
        <v>58</v>
      </c>
      <c r="F1470" s="11">
        <v>400000</v>
      </c>
      <c r="G1470" s="11">
        <v>400000</v>
      </c>
      <c r="H1470" s="11"/>
      <c r="I1470" s="11"/>
      <c r="J1470" s="11" t="s">
        <v>59</v>
      </c>
      <c r="K1470" s="11" t="s">
        <v>60</v>
      </c>
      <c r="L1470" s="11" t="s">
        <v>61</v>
      </c>
      <c r="M1470" s="11">
        <v>5</v>
      </c>
      <c r="N1470" s="11"/>
      <c r="O1470" s="11" t="s">
        <v>62</v>
      </c>
      <c r="P1470" s="11">
        <v>1974</v>
      </c>
      <c r="Q1470" s="11">
        <v>1974</v>
      </c>
      <c r="R1470" s="11"/>
      <c r="S1470" s="11"/>
    </row>
    <row r="1471" spans="1:19" hidden="1" x14ac:dyDescent="0.35">
      <c r="A1471">
        <v>1470</v>
      </c>
      <c r="B1471" s="11">
        <v>104</v>
      </c>
      <c r="C1471" s="11">
        <v>1005</v>
      </c>
      <c r="D1471" s="7">
        <v>3288</v>
      </c>
      <c r="E1471" s="11" t="s">
        <v>58</v>
      </c>
      <c r="F1471" s="11">
        <v>300000</v>
      </c>
      <c r="G1471" s="11">
        <v>300000</v>
      </c>
      <c r="H1471" s="11"/>
      <c r="I1471" s="11"/>
      <c r="J1471" s="11" t="s">
        <v>59</v>
      </c>
      <c r="K1471" s="11" t="s">
        <v>60</v>
      </c>
      <c r="L1471" s="11" t="s">
        <v>61</v>
      </c>
      <c r="M1471" s="11">
        <v>10</v>
      </c>
      <c r="N1471" s="11"/>
      <c r="O1471" s="11" t="s">
        <v>62</v>
      </c>
      <c r="P1471" s="11">
        <v>1975</v>
      </c>
      <c r="Q1471" s="11">
        <v>1975</v>
      </c>
      <c r="R1471" s="11"/>
      <c r="S1471" s="11"/>
    </row>
    <row r="1472" spans="1:19" hidden="1" x14ac:dyDescent="0.35">
      <c r="A1472">
        <v>1471</v>
      </c>
      <c r="B1472" s="11">
        <v>104</v>
      </c>
      <c r="C1472" s="11">
        <v>1005</v>
      </c>
      <c r="D1472" s="7">
        <v>3288</v>
      </c>
      <c r="E1472" s="11" t="s">
        <v>58</v>
      </c>
      <c r="F1472" s="11">
        <v>300000</v>
      </c>
      <c r="G1472" s="11">
        <v>300000</v>
      </c>
      <c r="H1472" s="11"/>
      <c r="I1472" s="11"/>
      <c r="J1472" s="11" t="s">
        <v>59</v>
      </c>
      <c r="K1472" s="11" t="s">
        <v>60</v>
      </c>
      <c r="L1472" s="11" t="s">
        <v>61</v>
      </c>
      <c r="M1472" s="11">
        <v>10</v>
      </c>
      <c r="N1472" s="11"/>
      <c r="O1472" s="11" t="s">
        <v>62</v>
      </c>
      <c r="P1472" s="11">
        <v>1975</v>
      </c>
      <c r="Q1472" s="11">
        <v>1975</v>
      </c>
      <c r="R1472" s="11"/>
      <c r="S1472" s="11"/>
    </row>
    <row r="1473" spans="1:19" hidden="1" x14ac:dyDescent="0.35">
      <c r="A1473">
        <v>1472</v>
      </c>
      <c r="B1473" s="11">
        <v>104</v>
      </c>
      <c r="C1473" s="11">
        <v>1005</v>
      </c>
      <c r="D1473" s="7">
        <v>3288</v>
      </c>
      <c r="E1473" s="11" t="s">
        <v>58</v>
      </c>
      <c r="F1473" s="11">
        <v>1</v>
      </c>
      <c r="G1473" s="11">
        <v>1</v>
      </c>
      <c r="H1473" s="11"/>
      <c r="I1473" s="11"/>
      <c r="J1473" s="11" t="s">
        <v>59</v>
      </c>
      <c r="K1473" s="11" t="s">
        <v>60</v>
      </c>
      <c r="L1473" s="11" t="s">
        <v>1518</v>
      </c>
      <c r="M1473" s="11">
        <v>6</v>
      </c>
      <c r="N1473" s="11"/>
      <c r="O1473" s="11" t="s">
        <v>62</v>
      </c>
      <c r="P1473" s="11">
        <v>1973</v>
      </c>
      <c r="Q1473" s="11">
        <v>1973</v>
      </c>
      <c r="R1473" s="11"/>
      <c r="S1473" s="11"/>
    </row>
    <row r="1474" spans="1:19" hidden="1" x14ac:dyDescent="0.35">
      <c r="A1474">
        <v>1473</v>
      </c>
      <c r="B1474" s="11">
        <v>104</v>
      </c>
      <c r="C1474" s="11">
        <v>1005</v>
      </c>
      <c r="D1474" s="7">
        <v>3288</v>
      </c>
      <c r="E1474" s="11" t="s">
        <v>58</v>
      </c>
      <c r="F1474" s="11">
        <v>150</v>
      </c>
      <c r="G1474" s="11">
        <v>150</v>
      </c>
      <c r="H1474" s="11"/>
      <c r="I1474" s="11"/>
      <c r="J1474" s="11" t="s">
        <v>59</v>
      </c>
      <c r="K1474" s="11" t="s">
        <v>60</v>
      </c>
      <c r="L1474" s="11" t="s">
        <v>1518</v>
      </c>
      <c r="M1474" s="11">
        <v>11</v>
      </c>
      <c r="N1474" s="11"/>
      <c r="O1474" s="11" t="s">
        <v>62</v>
      </c>
      <c r="P1474" s="11">
        <v>1974</v>
      </c>
      <c r="Q1474" s="11">
        <v>1974</v>
      </c>
      <c r="R1474" s="11"/>
      <c r="S1474" s="11"/>
    </row>
    <row r="1475" spans="1:19" hidden="1" x14ac:dyDescent="0.35">
      <c r="A1475">
        <v>1474</v>
      </c>
      <c r="B1475" s="11">
        <v>104</v>
      </c>
      <c r="C1475" s="11">
        <v>1005</v>
      </c>
      <c r="D1475" s="7">
        <v>3288</v>
      </c>
      <c r="E1475" s="11" t="s">
        <v>58</v>
      </c>
      <c r="F1475" s="11">
        <v>10000</v>
      </c>
      <c r="G1475" s="11">
        <v>10000</v>
      </c>
      <c r="H1475" s="11"/>
      <c r="I1475" s="11"/>
      <c r="J1475" s="11" t="s">
        <v>59</v>
      </c>
      <c r="K1475" s="11" t="s">
        <v>60</v>
      </c>
      <c r="L1475" s="11" t="s">
        <v>1518</v>
      </c>
      <c r="M1475" s="11">
        <v>5</v>
      </c>
      <c r="N1475" s="11"/>
      <c r="O1475" s="11" t="s">
        <v>62</v>
      </c>
      <c r="P1475" s="11">
        <v>1976</v>
      </c>
      <c r="Q1475" s="11">
        <v>1976</v>
      </c>
      <c r="R1475" s="11"/>
      <c r="S1475" s="11"/>
    </row>
    <row r="1476" spans="1:19" hidden="1" x14ac:dyDescent="0.35">
      <c r="A1476">
        <v>1475</v>
      </c>
      <c r="B1476" s="11">
        <v>104</v>
      </c>
      <c r="C1476" s="11">
        <v>1005</v>
      </c>
      <c r="D1476" s="7">
        <v>3288</v>
      </c>
      <c r="E1476" s="11" t="s">
        <v>58</v>
      </c>
      <c r="F1476" s="11">
        <v>10000</v>
      </c>
      <c r="G1476" s="11">
        <v>10000</v>
      </c>
      <c r="H1476" s="11"/>
      <c r="I1476" s="11"/>
      <c r="J1476" s="11" t="s">
        <v>59</v>
      </c>
      <c r="K1476" s="11" t="s">
        <v>60</v>
      </c>
      <c r="L1476" s="11" t="s">
        <v>1518</v>
      </c>
      <c r="M1476" s="11">
        <v>5</v>
      </c>
      <c r="N1476" s="11"/>
      <c r="O1476" s="11" t="s">
        <v>62</v>
      </c>
      <c r="P1476" s="11">
        <v>1976</v>
      </c>
      <c r="Q1476" s="11">
        <v>1976</v>
      </c>
      <c r="R1476" s="11"/>
      <c r="S1476" s="11"/>
    </row>
    <row r="1477" spans="1:19" hidden="1" x14ac:dyDescent="0.35">
      <c r="A1477">
        <v>1476</v>
      </c>
      <c r="B1477" s="11">
        <v>104</v>
      </c>
      <c r="C1477" s="11">
        <v>1005</v>
      </c>
      <c r="D1477" s="7">
        <v>3288</v>
      </c>
      <c r="E1477" s="11" t="s">
        <v>58</v>
      </c>
      <c r="F1477" s="11">
        <v>4600</v>
      </c>
      <c r="G1477" s="11">
        <v>4600</v>
      </c>
      <c r="H1477" s="11"/>
      <c r="I1477" s="11"/>
      <c r="J1477" s="11" t="s">
        <v>59</v>
      </c>
      <c r="K1477" s="11" t="s">
        <v>60</v>
      </c>
      <c r="L1477" s="11" t="s">
        <v>1518</v>
      </c>
      <c r="M1477" s="11">
        <v>10</v>
      </c>
      <c r="N1477" s="11"/>
      <c r="O1477" s="11" t="s">
        <v>62</v>
      </c>
      <c r="P1477" s="11">
        <v>1976</v>
      </c>
      <c r="Q1477" s="11">
        <v>1976</v>
      </c>
      <c r="R1477" s="11"/>
      <c r="S1477" s="11"/>
    </row>
    <row r="1478" spans="1:19" hidden="1" x14ac:dyDescent="0.35">
      <c r="A1478">
        <v>1477</v>
      </c>
      <c r="B1478" s="11">
        <v>104</v>
      </c>
      <c r="C1478" s="11">
        <v>1007</v>
      </c>
      <c r="D1478" s="7">
        <v>3880</v>
      </c>
      <c r="E1478" s="20" t="s">
        <v>58</v>
      </c>
      <c r="F1478" s="11"/>
      <c r="G1478" s="11"/>
      <c r="H1478" s="11">
        <v>1000</v>
      </c>
      <c r="I1478" s="11">
        <v>2499</v>
      </c>
      <c r="J1478" s="11" t="s">
        <v>59</v>
      </c>
      <c r="K1478" s="11" t="s">
        <v>117</v>
      </c>
      <c r="L1478" s="11" t="s">
        <v>61</v>
      </c>
      <c r="M1478" s="11">
        <v>4</v>
      </c>
      <c r="N1478" s="11"/>
      <c r="O1478" s="11" t="s">
        <v>105</v>
      </c>
      <c r="P1478" s="11">
        <v>1971</v>
      </c>
      <c r="Q1478" s="11">
        <v>1971</v>
      </c>
      <c r="R1478" s="11"/>
      <c r="S1478" s="11"/>
    </row>
    <row r="1479" spans="1:19" hidden="1" x14ac:dyDescent="0.35">
      <c r="A1479">
        <v>1478</v>
      </c>
      <c r="B1479" s="11">
        <v>104</v>
      </c>
      <c r="C1479" s="11">
        <v>1007</v>
      </c>
      <c r="D1479" s="7">
        <v>3880</v>
      </c>
      <c r="E1479" s="11" t="s">
        <v>58</v>
      </c>
      <c r="F1479" s="11">
        <v>500</v>
      </c>
      <c r="G1479" s="11">
        <v>500</v>
      </c>
      <c r="H1479" s="11"/>
      <c r="I1479" s="11"/>
      <c r="J1479" s="11" t="s">
        <v>59</v>
      </c>
      <c r="K1479" s="11" t="s">
        <v>117</v>
      </c>
      <c r="L1479" s="11" t="s">
        <v>61</v>
      </c>
      <c r="M1479" s="11">
        <v>4</v>
      </c>
      <c r="N1479" s="11"/>
      <c r="O1479" s="11" t="s">
        <v>62</v>
      </c>
      <c r="P1479" s="11">
        <v>1976</v>
      </c>
      <c r="Q1479" s="11">
        <v>1976</v>
      </c>
      <c r="R1479" s="11"/>
      <c r="S1479" s="11"/>
    </row>
    <row r="1480" spans="1:19" hidden="1" x14ac:dyDescent="0.35">
      <c r="A1480">
        <v>1479</v>
      </c>
      <c r="B1480" s="11">
        <v>104</v>
      </c>
      <c r="C1480" s="11">
        <v>1002</v>
      </c>
      <c r="D1480" s="7">
        <v>3650</v>
      </c>
      <c r="E1480" s="11" t="s">
        <v>58</v>
      </c>
      <c r="F1480" s="11">
        <v>200</v>
      </c>
      <c r="G1480" s="11">
        <v>200</v>
      </c>
      <c r="H1480" s="11"/>
      <c r="I1480" s="11"/>
      <c r="J1480" s="11" t="s">
        <v>59</v>
      </c>
      <c r="K1480" s="11" t="s">
        <v>60</v>
      </c>
      <c r="L1480" s="11" t="s">
        <v>61</v>
      </c>
      <c r="M1480" s="11"/>
      <c r="N1480" s="11"/>
      <c r="O1480" s="11" t="s">
        <v>62</v>
      </c>
      <c r="P1480" s="11">
        <v>1976</v>
      </c>
      <c r="Q1480" s="11">
        <v>1976</v>
      </c>
      <c r="R1480" s="11"/>
      <c r="S1480" s="11"/>
    </row>
    <row r="1481" spans="1:19" hidden="1" x14ac:dyDescent="0.35">
      <c r="A1481">
        <v>1480</v>
      </c>
      <c r="B1481" s="11">
        <v>104</v>
      </c>
      <c r="C1481" s="11">
        <v>1003</v>
      </c>
      <c r="D1481" s="7">
        <v>3650</v>
      </c>
      <c r="E1481" s="11" t="s">
        <v>58</v>
      </c>
      <c r="F1481" s="11">
        <v>500</v>
      </c>
      <c r="G1481" s="11">
        <v>500</v>
      </c>
      <c r="H1481" s="11"/>
      <c r="I1481" s="11"/>
      <c r="J1481" s="11" t="s">
        <v>59</v>
      </c>
      <c r="K1481" s="11" t="s">
        <v>60</v>
      </c>
      <c r="L1481" s="11" t="s">
        <v>61</v>
      </c>
      <c r="M1481" s="11"/>
      <c r="N1481" s="11"/>
      <c r="O1481" s="11" t="s">
        <v>62</v>
      </c>
      <c r="P1481" s="11">
        <v>1976</v>
      </c>
      <c r="Q1481" s="11">
        <v>1976</v>
      </c>
      <c r="R1481" s="11"/>
      <c r="S1481" s="11"/>
    </row>
    <row r="1482" spans="1:19" hidden="1" x14ac:dyDescent="0.35">
      <c r="A1482">
        <v>1481</v>
      </c>
      <c r="B1482" s="11">
        <v>104</v>
      </c>
      <c r="C1482" s="11">
        <v>1005</v>
      </c>
      <c r="D1482" s="7">
        <v>3650</v>
      </c>
      <c r="E1482" s="11" t="s">
        <v>58</v>
      </c>
      <c r="F1482" s="11">
        <v>2</v>
      </c>
      <c r="G1482" s="11">
        <v>2</v>
      </c>
      <c r="H1482" s="11"/>
      <c r="I1482" s="11"/>
      <c r="J1482" s="11" t="s">
        <v>59</v>
      </c>
      <c r="K1482" s="11" t="s">
        <v>60</v>
      </c>
      <c r="L1482" s="11" t="s">
        <v>1518</v>
      </c>
      <c r="M1482" s="11"/>
      <c r="N1482" s="11"/>
      <c r="O1482" s="11" t="s">
        <v>62</v>
      </c>
      <c r="P1482" s="11">
        <v>1973</v>
      </c>
      <c r="Q1482" s="11">
        <v>1973</v>
      </c>
      <c r="R1482" s="11"/>
      <c r="S1482" s="11"/>
    </row>
    <row r="1483" spans="1:19" hidden="1" x14ac:dyDescent="0.35">
      <c r="A1483">
        <v>1482</v>
      </c>
      <c r="B1483" s="11">
        <v>104</v>
      </c>
      <c r="C1483" s="11">
        <v>1001</v>
      </c>
      <c r="D1483" s="7">
        <v>3650</v>
      </c>
      <c r="E1483" s="11" t="s">
        <v>58</v>
      </c>
      <c r="F1483" s="11">
        <v>35</v>
      </c>
      <c r="G1483" s="11">
        <v>35</v>
      </c>
      <c r="H1483" s="11"/>
      <c r="I1483" s="11"/>
      <c r="J1483" s="11" t="s">
        <v>59</v>
      </c>
      <c r="K1483" s="11" t="s">
        <v>60</v>
      </c>
      <c r="L1483" s="11" t="s">
        <v>61</v>
      </c>
      <c r="M1483" s="11"/>
      <c r="N1483" s="11"/>
      <c r="O1483" s="11" t="s">
        <v>62</v>
      </c>
      <c r="P1483" s="11">
        <v>1976</v>
      </c>
      <c r="Q1483" s="11">
        <v>1976</v>
      </c>
      <c r="R1483" s="11"/>
      <c r="S1483" s="11"/>
    </row>
    <row r="1484" spans="1:19" hidden="1" x14ac:dyDescent="0.35">
      <c r="A1484">
        <v>1483</v>
      </c>
      <c r="B1484" s="7">
        <v>105</v>
      </c>
      <c r="C1484" s="7">
        <v>9009</v>
      </c>
      <c r="D1484" s="7">
        <v>3295</v>
      </c>
      <c r="E1484" s="7" t="s">
        <v>58</v>
      </c>
      <c r="F1484" s="7"/>
      <c r="G1484" s="7"/>
      <c r="H1484" s="7"/>
      <c r="I1484" s="7"/>
      <c r="J1484" s="7"/>
      <c r="K1484" s="7"/>
      <c r="L1484" s="7" t="s">
        <v>61</v>
      </c>
      <c r="M1484" s="7">
        <v>8</v>
      </c>
      <c r="N1484" s="7" t="s">
        <v>86</v>
      </c>
      <c r="O1484" s="7" t="s">
        <v>105</v>
      </c>
      <c r="P1484" s="7">
        <v>1984</v>
      </c>
      <c r="Q1484" s="7">
        <v>1981</v>
      </c>
      <c r="R1484" s="9" t="s">
        <v>176</v>
      </c>
      <c r="S1484" s="7"/>
    </row>
    <row r="1485" spans="1:19" hidden="1" x14ac:dyDescent="0.35">
      <c r="A1485">
        <v>1484</v>
      </c>
      <c r="B1485" s="7">
        <v>105</v>
      </c>
      <c r="C1485" s="7">
        <v>25000</v>
      </c>
      <c r="D1485" s="7">
        <v>3268</v>
      </c>
      <c r="E1485" s="7" t="s">
        <v>591</v>
      </c>
      <c r="F1485" s="7">
        <v>2</v>
      </c>
      <c r="G1485" s="7">
        <v>2</v>
      </c>
      <c r="H1485" s="7"/>
      <c r="I1485" s="7"/>
      <c r="J1485" s="7" t="s">
        <v>59</v>
      </c>
      <c r="K1485" s="7" t="s">
        <v>121</v>
      </c>
      <c r="L1485" s="7" t="s">
        <v>686</v>
      </c>
      <c r="M1485" s="7">
        <v>6</v>
      </c>
      <c r="N1485" s="7"/>
      <c r="O1485" s="7" t="s">
        <v>62</v>
      </c>
      <c r="P1485" s="7">
        <v>1981</v>
      </c>
      <c r="Q1485" s="7">
        <v>1981</v>
      </c>
      <c r="R1485" s="9" t="s">
        <v>176</v>
      </c>
      <c r="S1485" s="7"/>
    </row>
    <row r="1486" spans="1:19" hidden="1" x14ac:dyDescent="0.35">
      <c r="A1486">
        <v>1485</v>
      </c>
      <c r="B1486" s="7">
        <v>105</v>
      </c>
      <c r="C1486" s="7">
        <v>9009</v>
      </c>
      <c r="D1486" s="7">
        <v>3268</v>
      </c>
      <c r="E1486" s="7" t="s">
        <v>295</v>
      </c>
      <c r="F1486" s="7"/>
      <c r="G1486" s="7"/>
      <c r="H1486" s="7"/>
      <c r="I1486" s="7"/>
      <c r="J1486" s="7"/>
      <c r="K1486" s="7"/>
      <c r="L1486" s="7" t="s">
        <v>686</v>
      </c>
      <c r="M1486" s="7">
        <v>8</v>
      </c>
      <c r="N1486" s="7" t="s">
        <v>1659</v>
      </c>
      <c r="O1486" s="7" t="s">
        <v>105</v>
      </c>
      <c r="P1486" s="7">
        <v>1981</v>
      </c>
      <c r="Q1486" s="7">
        <v>1981</v>
      </c>
      <c r="R1486" s="9" t="s">
        <v>176</v>
      </c>
      <c r="S1486" s="7"/>
    </row>
    <row r="1487" spans="1:19" hidden="1" x14ac:dyDescent="0.35">
      <c r="A1487">
        <v>1486</v>
      </c>
      <c r="B1487" s="7">
        <v>105</v>
      </c>
      <c r="C1487" s="7">
        <v>9009</v>
      </c>
      <c r="D1487" s="7">
        <v>3294</v>
      </c>
      <c r="E1487" s="7" t="s">
        <v>58</v>
      </c>
      <c r="F1487" s="7"/>
      <c r="G1487" s="7"/>
      <c r="H1487" s="7"/>
      <c r="I1487" s="7"/>
      <c r="J1487" s="7"/>
      <c r="K1487" s="7"/>
      <c r="L1487" s="7" t="s">
        <v>61</v>
      </c>
      <c r="M1487" s="7">
        <v>8</v>
      </c>
      <c r="N1487" s="7" t="s">
        <v>446</v>
      </c>
      <c r="O1487" s="7" t="s">
        <v>105</v>
      </c>
      <c r="P1487" s="7">
        <v>1981</v>
      </c>
      <c r="Q1487" s="7">
        <v>1981</v>
      </c>
      <c r="R1487" s="9" t="s">
        <v>176</v>
      </c>
      <c r="S1487" s="7"/>
    </row>
    <row r="1488" spans="1:19" hidden="1" x14ac:dyDescent="0.35">
      <c r="A1488">
        <v>1487</v>
      </c>
      <c r="B1488" s="7">
        <v>105</v>
      </c>
      <c r="C1488" s="7">
        <v>9009</v>
      </c>
      <c r="D1488" s="7">
        <v>3298</v>
      </c>
      <c r="E1488" s="7" t="s">
        <v>58</v>
      </c>
      <c r="F1488" s="7"/>
      <c r="G1488" s="7"/>
      <c r="H1488" s="7"/>
      <c r="I1488" s="7"/>
      <c r="J1488" s="7"/>
      <c r="K1488" s="7"/>
      <c r="L1488" s="7" t="s">
        <v>61</v>
      </c>
      <c r="M1488" s="7">
        <v>8</v>
      </c>
      <c r="N1488" s="7" t="s">
        <v>446</v>
      </c>
      <c r="O1488" s="7" t="s">
        <v>105</v>
      </c>
      <c r="P1488" s="7">
        <v>1981</v>
      </c>
      <c r="Q1488" s="7">
        <v>1981</v>
      </c>
      <c r="R1488" s="9" t="s">
        <v>176</v>
      </c>
      <c r="S1488" s="7"/>
    </row>
    <row r="1489" spans="1:19" hidden="1" x14ac:dyDescent="0.35">
      <c r="A1489">
        <v>1488</v>
      </c>
      <c r="B1489" s="7">
        <v>105</v>
      </c>
      <c r="C1489" s="7">
        <v>9009</v>
      </c>
      <c r="D1489" s="7">
        <v>3263</v>
      </c>
      <c r="E1489" s="7" t="s">
        <v>295</v>
      </c>
      <c r="F1489" s="7"/>
      <c r="G1489" s="7"/>
      <c r="H1489" s="7"/>
      <c r="I1489" s="7"/>
      <c r="J1489" s="7"/>
      <c r="K1489" s="7"/>
      <c r="L1489" s="7" t="s">
        <v>686</v>
      </c>
      <c r="M1489" s="7">
        <v>8</v>
      </c>
      <c r="N1489" s="7" t="s">
        <v>1659</v>
      </c>
      <c r="O1489" s="7" t="s">
        <v>105</v>
      </c>
      <c r="P1489" s="7">
        <v>1981</v>
      </c>
      <c r="Q1489" s="7">
        <v>1981</v>
      </c>
      <c r="R1489" s="9" t="s">
        <v>176</v>
      </c>
      <c r="S1489" s="7"/>
    </row>
    <row r="1490" spans="1:19" hidden="1" x14ac:dyDescent="0.35">
      <c r="A1490">
        <v>1489</v>
      </c>
      <c r="B1490" s="7">
        <v>105</v>
      </c>
      <c r="C1490" s="7">
        <v>25012</v>
      </c>
      <c r="D1490" s="7">
        <v>3846</v>
      </c>
      <c r="E1490" s="7" t="s">
        <v>295</v>
      </c>
      <c r="F1490" s="7">
        <v>300</v>
      </c>
      <c r="G1490" s="7">
        <v>400</v>
      </c>
      <c r="H1490" s="7"/>
      <c r="I1490" s="7"/>
      <c r="J1490" s="7" t="s">
        <v>59</v>
      </c>
      <c r="K1490" s="7" t="s">
        <v>121</v>
      </c>
      <c r="L1490" s="7" t="s">
        <v>686</v>
      </c>
      <c r="M1490" s="7">
        <v>6</v>
      </c>
      <c r="N1490" s="7"/>
      <c r="O1490" s="7" t="s">
        <v>62</v>
      </c>
      <c r="P1490" s="7">
        <v>1981</v>
      </c>
      <c r="Q1490" s="7">
        <v>1981</v>
      </c>
      <c r="R1490" s="9" t="s">
        <v>176</v>
      </c>
      <c r="S1490" s="7"/>
    </row>
    <row r="1491" spans="1:19" hidden="1" x14ac:dyDescent="0.35">
      <c r="A1491">
        <v>1490</v>
      </c>
      <c r="B1491" s="7">
        <v>105</v>
      </c>
      <c r="C1491" s="7">
        <v>25013</v>
      </c>
      <c r="D1491" s="7">
        <v>3658</v>
      </c>
      <c r="E1491" s="7" t="s">
        <v>131</v>
      </c>
      <c r="F1491" s="7">
        <v>40</v>
      </c>
      <c r="G1491" s="7">
        <v>50</v>
      </c>
      <c r="H1491" s="7"/>
      <c r="I1491" s="7"/>
      <c r="J1491" s="7" t="s">
        <v>59</v>
      </c>
      <c r="K1491" s="7" t="s">
        <v>121</v>
      </c>
      <c r="L1491" s="7" t="s">
        <v>686</v>
      </c>
      <c r="M1491" s="7">
        <v>6</v>
      </c>
      <c r="N1491" s="7"/>
      <c r="O1491" s="7" t="s">
        <v>62</v>
      </c>
      <c r="P1491" s="7">
        <v>1981</v>
      </c>
      <c r="Q1491" s="7">
        <v>1981</v>
      </c>
      <c r="R1491" s="9" t="s">
        <v>176</v>
      </c>
      <c r="S1491" s="7"/>
    </row>
    <row r="1492" spans="1:19" hidden="1" x14ac:dyDescent="0.35">
      <c r="A1492">
        <v>1491</v>
      </c>
      <c r="B1492" s="7">
        <v>106</v>
      </c>
      <c r="C1492" s="7">
        <v>16000</v>
      </c>
      <c r="D1492" s="7">
        <v>3295</v>
      </c>
      <c r="E1492" s="7" t="s">
        <v>173</v>
      </c>
      <c r="F1492" s="7">
        <v>40</v>
      </c>
      <c r="G1492" s="7">
        <v>100</v>
      </c>
      <c r="H1492" s="7"/>
      <c r="I1492" s="7"/>
      <c r="J1492" s="7" t="s">
        <v>59</v>
      </c>
      <c r="K1492" s="7" t="s">
        <v>121</v>
      </c>
      <c r="L1492" s="7" t="s">
        <v>686</v>
      </c>
      <c r="M1492" s="7">
        <v>6</v>
      </c>
      <c r="N1492" s="7"/>
      <c r="O1492" s="7" t="s">
        <v>88</v>
      </c>
      <c r="P1492" s="7">
        <v>1994</v>
      </c>
      <c r="Q1492" s="7">
        <v>1982</v>
      </c>
      <c r="R1492" s="7"/>
      <c r="S1492" s="7"/>
    </row>
    <row r="1493" spans="1:19" hidden="1" x14ac:dyDescent="0.35">
      <c r="A1493">
        <v>1492</v>
      </c>
      <c r="B1493" s="7">
        <v>106</v>
      </c>
      <c r="C1493" s="7">
        <v>16010</v>
      </c>
      <c r="D1493" s="7">
        <v>3659</v>
      </c>
      <c r="E1493" s="7" t="s">
        <v>58</v>
      </c>
      <c r="F1493" s="7">
        <v>20</v>
      </c>
      <c r="G1493" s="7">
        <v>30</v>
      </c>
      <c r="H1493" s="7"/>
      <c r="I1493" s="7"/>
      <c r="J1493" s="7" t="s">
        <v>59</v>
      </c>
      <c r="K1493" s="7" t="s">
        <v>121</v>
      </c>
      <c r="L1493" s="7" t="s">
        <v>686</v>
      </c>
      <c r="M1493" s="7">
        <v>4</v>
      </c>
      <c r="N1493" s="7"/>
      <c r="O1493" s="7" t="s">
        <v>88</v>
      </c>
      <c r="P1493" s="7">
        <v>1982</v>
      </c>
      <c r="Q1493" s="7">
        <v>1982</v>
      </c>
      <c r="R1493" s="7"/>
      <c r="S1493" s="7"/>
    </row>
    <row r="1494" spans="1:19" hidden="1" x14ac:dyDescent="0.35">
      <c r="A1494">
        <v>1493</v>
      </c>
      <c r="B1494" s="7">
        <v>106</v>
      </c>
      <c r="C1494" s="7">
        <v>16012</v>
      </c>
      <c r="D1494" s="7">
        <v>3659</v>
      </c>
      <c r="E1494" s="7" t="s">
        <v>58</v>
      </c>
      <c r="F1494" s="7">
        <v>280</v>
      </c>
      <c r="G1494" s="7">
        <v>280</v>
      </c>
      <c r="H1494" s="7"/>
      <c r="I1494" s="7"/>
      <c r="J1494" s="7" t="s">
        <v>59</v>
      </c>
      <c r="K1494" s="7" t="s">
        <v>121</v>
      </c>
      <c r="L1494" s="7" t="s">
        <v>686</v>
      </c>
      <c r="M1494" s="7">
        <v>4</v>
      </c>
      <c r="N1494" s="7"/>
      <c r="O1494" s="7" t="s">
        <v>88</v>
      </c>
      <c r="P1494" s="7">
        <v>1982</v>
      </c>
      <c r="Q1494" s="7">
        <v>1982</v>
      </c>
      <c r="R1494" s="7"/>
      <c r="S1494" s="7"/>
    </row>
    <row r="1495" spans="1:19" hidden="1" x14ac:dyDescent="0.35">
      <c r="A1495">
        <v>1494</v>
      </c>
      <c r="B1495" s="7">
        <v>106</v>
      </c>
      <c r="C1495" s="7">
        <v>16015</v>
      </c>
      <c r="D1495" s="7">
        <v>3659</v>
      </c>
      <c r="E1495" s="7" t="s">
        <v>295</v>
      </c>
      <c r="F1495" s="7">
        <v>13</v>
      </c>
      <c r="G1495" s="7">
        <v>13</v>
      </c>
      <c r="H1495" s="7"/>
      <c r="I1495" s="7"/>
      <c r="J1495" s="7" t="s">
        <v>59</v>
      </c>
      <c r="K1495" s="7" t="s">
        <v>121</v>
      </c>
      <c r="L1495" s="7" t="s">
        <v>686</v>
      </c>
      <c r="M1495" s="7">
        <v>4</v>
      </c>
      <c r="N1495" s="7"/>
      <c r="O1495" s="7" t="s">
        <v>88</v>
      </c>
      <c r="P1495" s="7">
        <v>1982</v>
      </c>
      <c r="Q1495" s="7">
        <v>1982</v>
      </c>
      <c r="R1495" s="7"/>
      <c r="S1495" s="7"/>
    </row>
    <row r="1496" spans="1:19" hidden="1" x14ac:dyDescent="0.35">
      <c r="A1496">
        <v>1495</v>
      </c>
      <c r="B1496" s="7">
        <v>106</v>
      </c>
      <c r="C1496" s="7">
        <v>16008</v>
      </c>
      <c r="D1496" s="7">
        <v>3294</v>
      </c>
      <c r="E1496" s="7" t="s">
        <v>295</v>
      </c>
      <c r="F1496" s="7">
        <v>200</v>
      </c>
      <c r="G1496" s="7">
        <v>200</v>
      </c>
      <c r="H1496" s="7"/>
      <c r="I1496" s="7"/>
      <c r="J1496" s="7" t="s">
        <v>59</v>
      </c>
      <c r="K1496" s="7" t="s">
        <v>121</v>
      </c>
      <c r="L1496" s="7" t="s">
        <v>686</v>
      </c>
      <c r="M1496" s="7">
        <v>5</v>
      </c>
      <c r="N1496" s="7"/>
      <c r="O1496" s="7" t="s">
        <v>88</v>
      </c>
      <c r="P1496" s="7">
        <v>1982</v>
      </c>
      <c r="Q1496" s="7">
        <v>1982</v>
      </c>
      <c r="R1496" s="7"/>
      <c r="S1496" s="7"/>
    </row>
    <row r="1497" spans="1:19" hidden="1" x14ac:dyDescent="0.35">
      <c r="A1497">
        <v>1496</v>
      </c>
      <c r="B1497" s="7">
        <v>106</v>
      </c>
      <c r="C1497" s="7">
        <v>16010</v>
      </c>
      <c r="D1497" s="7">
        <v>3294</v>
      </c>
      <c r="E1497" s="7" t="s">
        <v>58</v>
      </c>
      <c r="F1497" s="7">
        <v>1000</v>
      </c>
      <c r="G1497" s="7">
        <v>1000</v>
      </c>
      <c r="H1497" s="7"/>
      <c r="I1497" s="7"/>
      <c r="J1497" s="7" t="s">
        <v>154</v>
      </c>
      <c r="K1497" s="7" t="s">
        <v>60</v>
      </c>
      <c r="L1497" s="7" t="s">
        <v>61</v>
      </c>
      <c r="M1497" s="7">
        <v>4</v>
      </c>
      <c r="N1497" s="7"/>
      <c r="O1497" s="7" t="s">
        <v>88</v>
      </c>
      <c r="P1497" s="7">
        <v>1982</v>
      </c>
      <c r="Q1497" s="7">
        <v>1982</v>
      </c>
      <c r="R1497" s="7"/>
      <c r="S1497" s="7"/>
    </row>
    <row r="1498" spans="1:19" hidden="1" x14ac:dyDescent="0.35">
      <c r="A1498">
        <v>1497</v>
      </c>
      <c r="B1498" s="7">
        <v>106</v>
      </c>
      <c r="C1498" s="7">
        <v>16012</v>
      </c>
      <c r="D1498" s="7">
        <v>3294</v>
      </c>
      <c r="E1498" s="7" t="s">
        <v>58</v>
      </c>
      <c r="F1498" s="7">
        <v>25</v>
      </c>
      <c r="G1498" s="7">
        <v>80</v>
      </c>
      <c r="H1498" s="7"/>
      <c r="I1498" s="7"/>
      <c r="J1498" s="7" t="s">
        <v>59</v>
      </c>
      <c r="K1498" s="7" t="s">
        <v>121</v>
      </c>
      <c r="L1498" s="7" t="s">
        <v>686</v>
      </c>
      <c r="M1498" s="7">
        <v>4</v>
      </c>
      <c r="N1498" s="7"/>
      <c r="O1498" s="7" t="s">
        <v>88</v>
      </c>
      <c r="P1498" s="7">
        <v>1982</v>
      </c>
      <c r="Q1498" s="7">
        <v>1982</v>
      </c>
      <c r="R1498" s="7" t="s">
        <v>1931</v>
      </c>
      <c r="S1498" s="7"/>
    </row>
    <row r="1499" spans="1:19" hidden="1" x14ac:dyDescent="0.35">
      <c r="A1499">
        <v>1498</v>
      </c>
      <c r="B1499" s="7">
        <v>106</v>
      </c>
      <c r="C1499" s="7">
        <v>16015</v>
      </c>
      <c r="D1499" s="7">
        <v>3294</v>
      </c>
      <c r="E1499" s="7" t="s">
        <v>295</v>
      </c>
      <c r="F1499" s="7">
        <v>12</v>
      </c>
      <c r="G1499" s="7">
        <v>12</v>
      </c>
      <c r="H1499" s="7"/>
      <c r="I1499" s="7"/>
      <c r="J1499" s="7" t="s">
        <v>59</v>
      </c>
      <c r="K1499" s="7" t="s">
        <v>121</v>
      </c>
      <c r="L1499" s="7" t="s">
        <v>686</v>
      </c>
      <c r="M1499" s="7">
        <v>5</v>
      </c>
      <c r="N1499" s="7"/>
      <c r="O1499" s="7" t="s">
        <v>88</v>
      </c>
      <c r="P1499" s="7">
        <v>1982</v>
      </c>
      <c r="Q1499" s="7">
        <v>1982</v>
      </c>
      <c r="R1499" s="7"/>
      <c r="S1499" s="7"/>
    </row>
    <row r="1500" spans="1:19" hidden="1" x14ac:dyDescent="0.35">
      <c r="A1500">
        <v>1499</v>
      </c>
      <c r="B1500" s="7">
        <v>106</v>
      </c>
      <c r="C1500" s="7">
        <v>16000</v>
      </c>
      <c r="D1500" s="7">
        <v>3298</v>
      </c>
      <c r="E1500" s="7" t="s">
        <v>58</v>
      </c>
      <c r="F1500" s="7"/>
      <c r="G1500" s="7"/>
      <c r="H1500" s="7"/>
      <c r="I1500" s="7"/>
      <c r="J1500" s="7"/>
      <c r="K1500" s="7"/>
      <c r="L1500" s="7"/>
      <c r="M1500" s="7">
        <v>4</v>
      </c>
      <c r="N1500" s="7" t="s">
        <v>145</v>
      </c>
      <c r="O1500" s="7" t="s">
        <v>105</v>
      </c>
      <c r="P1500" s="7">
        <v>1982</v>
      </c>
      <c r="Q1500" s="7">
        <v>1982</v>
      </c>
      <c r="R1500" s="7"/>
      <c r="S1500" s="7"/>
    </row>
    <row r="1501" spans="1:19" hidden="1" x14ac:dyDescent="0.35">
      <c r="A1501">
        <v>1500</v>
      </c>
      <c r="B1501" s="7">
        <v>106</v>
      </c>
      <c r="C1501" s="7">
        <v>16012</v>
      </c>
      <c r="D1501" s="7">
        <v>3298</v>
      </c>
      <c r="E1501" s="7" t="s">
        <v>58</v>
      </c>
      <c r="F1501" s="7">
        <v>2805</v>
      </c>
      <c r="G1501" s="7">
        <v>10115</v>
      </c>
      <c r="H1501" s="7"/>
      <c r="I1501" s="7"/>
      <c r="J1501" s="7" t="s">
        <v>59</v>
      </c>
      <c r="K1501" s="7" t="s">
        <v>60</v>
      </c>
      <c r="L1501" s="7" t="s">
        <v>61</v>
      </c>
      <c r="M1501" s="7" t="s">
        <v>2552</v>
      </c>
      <c r="N1501" s="7"/>
      <c r="O1501" s="7" t="s">
        <v>62</v>
      </c>
      <c r="P1501" s="7">
        <v>1982</v>
      </c>
      <c r="Q1501" s="7">
        <v>1982</v>
      </c>
      <c r="R1501" s="7" t="s">
        <v>2553</v>
      </c>
      <c r="S1501" s="7"/>
    </row>
    <row r="1502" spans="1:19" hidden="1" x14ac:dyDescent="0.35">
      <c r="A1502">
        <v>1501</v>
      </c>
      <c r="B1502" s="7">
        <v>106</v>
      </c>
      <c r="C1502" s="7">
        <v>16013</v>
      </c>
      <c r="D1502" s="7">
        <v>3298</v>
      </c>
      <c r="E1502" s="7" t="s">
        <v>58</v>
      </c>
      <c r="F1502" s="7"/>
      <c r="G1502" s="7"/>
      <c r="H1502" s="7"/>
      <c r="I1502" s="7"/>
      <c r="J1502" s="7"/>
      <c r="K1502" s="7"/>
      <c r="L1502" s="7"/>
      <c r="M1502" s="7">
        <v>4</v>
      </c>
      <c r="N1502" s="7" t="s">
        <v>145</v>
      </c>
      <c r="O1502" s="7" t="s">
        <v>105</v>
      </c>
      <c r="P1502" s="7">
        <v>1982</v>
      </c>
      <c r="Q1502" s="7">
        <v>1982</v>
      </c>
      <c r="R1502" s="7"/>
      <c r="S1502" s="7"/>
    </row>
    <row r="1503" spans="1:19" hidden="1" x14ac:dyDescent="0.35">
      <c r="A1503">
        <v>1502</v>
      </c>
      <c r="B1503" s="7">
        <v>106</v>
      </c>
      <c r="C1503" s="7">
        <v>16015</v>
      </c>
      <c r="D1503" s="7">
        <v>3298</v>
      </c>
      <c r="E1503" s="7" t="s">
        <v>58</v>
      </c>
      <c r="F1503" s="7"/>
      <c r="G1503" s="7"/>
      <c r="H1503" s="7"/>
      <c r="I1503" s="7"/>
      <c r="J1503" s="7"/>
      <c r="K1503" s="7"/>
      <c r="L1503" s="7"/>
      <c r="M1503" s="7">
        <v>4</v>
      </c>
      <c r="N1503" s="7" t="s">
        <v>145</v>
      </c>
      <c r="O1503" s="7" t="s">
        <v>105</v>
      </c>
      <c r="P1503" s="7">
        <v>1982</v>
      </c>
      <c r="Q1503" s="7">
        <v>1982</v>
      </c>
      <c r="R1503" s="7"/>
      <c r="S1503" s="7"/>
    </row>
    <row r="1504" spans="1:19" hidden="1" x14ac:dyDescent="0.35">
      <c r="A1504">
        <v>1503</v>
      </c>
      <c r="B1504" s="7">
        <v>106</v>
      </c>
      <c r="C1504" s="7">
        <v>16010</v>
      </c>
      <c r="D1504" s="20">
        <v>3845</v>
      </c>
      <c r="E1504" s="7" t="s">
        <v>295</v>
      </c>
      <c r="F1504" s="7">
        <v>5</v>
      </c>
      <c r="G1504" s="7">
        <v>5</v>
      </c>
      <c r="H1504" s="7"/>
      <c r="I1504" s="7"/>
      <c r="J1504" s="7" t="s">
        <v>59</v>
      </c>
      <c r="K1504" s="7" t="s">
        <v>121</v>
      </c>
      <c r="L1504" s="7" t="s">
        <v>686</v>
      </c>
      <c r="M1504" s="7">
        <v>4</v>
      </c>
      <c r="N1504" s="7"/>
      <c r="O1504" s="7" t="s">
        <v>88</v>
      </c>
      <c r="P1504" s="7">
        <v>1982</v>
      </c>
      <c r="Q1504" s="7">
        <v>1982</v>
      </c>
      <c r="R1504" s="7"/>
      <c r="S1504" s="7"/>
    </row>
    <row r="1505" spans="1:19" hidden="1" x14ac:dyDescent="0.35">
      <c r="A1505">
        <v>1504</v>
      </c>
      <c r="B1505" s="7">
        <v>106</v>
      </c>
      <c r="C1505" s="7">
        <v>16012</v>
      </c>
      <c r="D1505" s="20">
        <v>3845</v>
      </c>
      <c r="E1505" s="7" t="s">
        <v>295</v>
      </c>
      <c r="F1505" s="7">
        <v>12</v>
      </c>
      <c r="G1505" s="7">
        <v>12</v>
      </c>
      <c r="H1505" s="7"/>
      <c r="I1505" s="7"/>
      <c r="J1505" s="7" t="s">
        <v>59</v>
      </c>
      <c r="K1505" s="7" t="s">
        <v>121</v>
      </c>
      <c r="L1505" s="7" t="s">
        <v>686</v>
      </c>
      <c r="M1505" s="7">
        <v>4</v>
      </c>
      <c r="N1505" s="7"/>
      <c r="O1505" s="7" t="s">
        <v>88</v>
      </c>
      <c r="P1505" s="7">
        <v>1982</v>
      </c>
      <c r="Q1505" s="7">
        <v>1982</v>
      </c>
      <c r="R1505" s="7"/>
      <c r="S1505" s="7"/>
    </row>
    <row r="1506" spans="1:19" hidden="1" x14ac:dyDescent="0.35">
      <c r="A1506">
        <v>1505</v>
      </c>
      <c r="B1506" s="7">
        <v>106</v>
      </c>
      <c r="C1506" s="7">
        <v>16010</v>
      </c>
      <c r="D1506" s="20">
        <v>32652</v>
      </c>
      <c r="E1506" s="7" t="s">
        <v>173</v>
      </c>
      <c r="F1506" s="7">
        <v>12</v>
      </c>
      <c r="G1506" s="7">
        <v>12</v>
      </c>
      <c r="H1506" s="7"/>
      <c r="I1506" s="7"/>
      <c r="J1506" s="7" t="s">
        <v>59</v>
      </c>
      <c r="K1506" s="7" t="s">
        <v>121</v>
      </c>
      <c r="L1506" s="7" t="s">
        <v>686</v>
      </c>
      <c r="M1506" s="7">
        <v>4</v>
      </c>
      <c r="N1506" s="7"/>
      <c r="O1506" s="7" t="s">
        <v>88</v>
      </c>
      <c r="P1506" s="7">
        <v>1982</v>
      </c>
      <c r="Q1506" s="7">
        <v>1982</v>
      </c>
      <c r="R1506" s="7"/>
      <c r="S1506" s="7"/>
    </row>
    <row r="1507" spans="1:19" hidden="1" x14ac:dyDescent="0.35">
      <c r="A1507">
        <v>1506</v>
      </c>
      <c r="B1507" s="7">
        <v>106</v>
      </c>
      <c r="C1507" s="7">
        <v>16012</v>
      </c>
      <c r="D1507" s="20">
        <v>32652</v>
      </c>
      <c r="E1507" s="7" t="s">
        <v>295</v>
      </c>
      <c r="F1507" s="7">
        <v>4</v>
      </c>
      <c r="G1507" s="7">
        <v>4</v>
      </c>
      <c r="H1507" s="7"/>
      <c r="I1507" s="7"/>
      <c r="J1507" s="7" t="s">
        <v>154</v>
      </c>
      <c r="K1507" s="7" t="s">
        <v>121</v>
      </c>
      <c r="L1507" s="7" t="s">
        <v>686</v>
      </c>
      <c r="M1507" s="7">
        <v>4</v>
      </c>
      <c r="N1507" s="7"/>
      <c r="O1507" s="7" t="s">
        <v>88</v>
      </c>
      <c r="P1507" s="7">
        <v>1982</v>
      </c>
      <c r="Q1507" s="7">
        <v>1982</v>
      </c>
      <c r="R1507" s="7"/>
      <c r="S1507" s="7"/>
    </row>
    <row r="1508" spans="1:19" hidden="1" x14ac:dyDescent="0.35">
      <c r="A1508">
        <v>1507</v>
      </c>
      <c r="B1508" s="7">
        <v>106</v>
      </c>
      <c r="C1508" s="7">
        <v>16012</v>
      </c>
      <c r="D1508" s="7">
        <v>3658</v>
      </c>
      <c r="E1508" s="7" t="s">
        <v>58</v>
      </c>
      <c r="F1508" s="7">
        <v>2500</v>
      </c>
      <c r="G1508" s="7">
        <v>3000</v>
      </c>
      <c r="H1508" s="7"/>
      <c r="I1508" s="7"/>
      <c r="J1508" s="7" t="s">
        <v>59</v>
      </c>
      <c r="K1508" s="7" t="s">
        <v>60</v>
      </c>
      <c r="L1508" s="7" t="s">
        <v>686</v>
      </c>
      <c r="M1508" s="7">
        <v>4</v>
      </c>
      <c r="N1508" s="7"/>
      <c r="O1508" s="7" t="s">
        <v>88</v>
      </c>
      <c r="P1508" s="7">
        <v>1982</v>
      </c>
      <c r="Q1508" s="7">
        <v>1982</v>
      </c>
      <c r="R1508" s="7"/>
      <c r="S1508" s="7"/>
    </row>
    <row r="1509" spans="1:19" hidden="1" x14ac:dyDescent="0.35">
      <c r="A1509">
        <v>1508</v>
      </c>
      <c r="B1509" s="7">
        <v>106</v>
      </c>
      <c r="C1509" s="7">
        <v>16000</v>
      </c>
      <c r="D1509" s="7">
        <v>3649</v>
      </c>
      <c r="E1509" s="7" t="s">
        <v>295</v>
      </c>
      <c r="F1509" s="7">
        <v>15</v>
      </c>
      <c r="G1509" s="7">
        <v>15</v>
      </c>
      <c r="H1509" s="7"/>
      <c r="I1509" s="7"/>
      <c r="J1509" s="7" t="s">
        <v>59</v>
      </c>
      <c r="K1509" s="7" t="s">
        <v>121</v>
      </c>
      <c r="L1509" s="7" t="s">
        <v>686</v>
      </c>
      <c r="M1509" s="7">
        <v>3</v>
      </c>
      <c r="N1509" s="7"/>
      <c r="O1509" s="7" t="s">
        <v>88</v>
      </c>
      <c r="P1509" s="7">
        <v>1982</v>
      </c>
      <c r="Q1509" s="7">
        <v>1982</v>
      </c>
      <c r="R1509" s="7"/>
      <c r="S1509" s="7"/>
    </row>
    <row r="1510" spans="1:19" hidden="1" x14ac:dyDescent="0.35">
      <c r="A1510">
        <v>1509</v>
      </c>
      <c r="B1510" s="7">
        <v>106</v>
      </c>
      <c r="C1510" s="7">
        <v>16012</v>
      </c>
      <c r="D1510" s="7">
        <v>3649</v>
      </c>
      <c r="E1510" s="7" t="s">
        <v>295</v>
      </c>
      <c r="F1510" s="7">
        <v>3</v>
      </c>
      <c r="G1510" s="7">
        <v>3</v>
      </c>
      <c r="H1510" s="7"/>
      <c r="I1510" s="7"/>
      <c r="J1510" s="7" t="s">
        <v>59</v>
      </c>
      <c r="K1510" s="7" t="s">
        <v>121</v>
      </c>
      <c r="L1510" s="7" t="s">
        <v>686</v>
      </c>
      <c r="M1510" s="7">
        <v>4</v>
      </c>
      <c r="N1510" s="7"/>
      <c r="O1510" s="7" t="s">
        <v>88</v>
      </c>
      <c r="P1510" s="7">
        <v>1982</v>
      </c>
      <c r="Q1510" s="7">
        <v>1982</v>
      </c>
      <c r="R1510" s="7"/>
      <c r="S1510" s="7"/>
    </row>
    <row r="1511" spans="1:19" hidden="1" x14ac:dyDescent="0.35">
      <c r="A1511">
        <v>1510</v>
      </c>
      <c r="B1511" s="7">
        <v>106</v>
      </c>
      <c r="C1511" s="7">
        <v>16015</v>
      </c>
      <c r="D1511" s="7">
        <v>3649</v>
      </c>
      <c r="E1511" s="7" t="s">
        <v>295</v>
      </c>
      <c r="F1511" s="7">
        <v>1</v>
      </c>
      <c r="G1511" s="7">
        <v>1</v>
      </c>
      <c r="H1511" s="7"/>
      <c r="I1511" s="7"/>
      <c r="J1511" s="7" t="s">
        <v>59</v>
      </c>
      <c r="K1511" s="7" t="s">
        <v>121</v>
      </c>
      <c r="L1511" s="7" t="s">
        <v>686</v>
      </c>
      <c r="M1511" s="7">
        <v>4</v>
      </c>
      <c r="N1511" s="7"/>
      <c r="O1511" s="7" t="s">
        <v>88</v>
      </c>
      <c r="P1511" s="7">
        <v>1982</v>
      </c>
      <c r="Q1511" s="7">
        <v>1982</v>
      </c>
      <c r="R1511" s="7"/>
      <c r="S1511" s="7"/>
    </row>
    <row r="1512" spans="1:19" hidden="1" x14ac:dyDescent="0.35">
      <c r="A1512">
        <v>1511</v>
      </c>
      <c r="B1512" s="7">
        <v>106</v>
      </c>
      <c r="C1512" s="7">
        <v>16010</v>
      </c>
      <c r="D1512" s="7">
        <v>3288</v>
      </c>
      <c r="E1512" s="7" t="s">
        <v>58</v>
      </c>
      <c r="F1512" s="7">
        <v>4500</v>
      </c>
      <c r="G1512" s="7">
        <v>4500</v>
      </c>
      <c r="H1512" s="7"/>
      <c r="I1512" s="7"/>
      <c r="J1512" s="7" t="s">
        <v>154</v>
      </c>
      <c r="K1512" s="7" t="s">
        <v>60</v>
      </c>
      <c r="L1512" s="7" t="s">
        <v>61</v>
      </c>
      <c r="M1512" s="7">
        <v>4</v>
      </c>
      <c r="N1512" s="7"/>
      <c r="O1512" s="7" t="s">
        <v>88</v>
      </c>
      <c r="P1512" s="7">
        <v>1982</v>
      </c>
      <c r="Q1512" s="7">
        <v>1982</v>
      </c>
      <c r="R1512" s="7"/>
      <c r="S1512" s="7"/>
    </row>
    <row r="1513" spans="1:19" hidden="1" x14ac:dyDescent="0.35">
      <c r="A1513">
        <v>1512</v>
      </c>
      <c r="B1513" s="7">
        <v>106</v>
      </c>
      <c r="C1513" s="7">
        <v>16008</v>
      </c>
      <c r="D1513" s="20">
        <v>3928</v>
      </c>
      <c r="E1513" s="7" t="s">
        <v>295</v>
      </c>
      <c r="F1513" s="7"/>
      <c r="G1513" s="7"/>
      <c r="H1513" s="7"/>
      <c r="I1513" s="7"/>
      <c r="J1513" s="7"/>
      <c r="K1513" s="7"/>
      <c r="L1513" s="7"/>
      <c r="M1513" s="7"/>
      <c r="N1513" s="7" t="s">
        <v>78</v>
      </c>
      <c r="O1513" s="7" t="s">
        <v>105</v>
      </c>
      <c r="P1513" s="7"/>
      <c r="Q1513" s="7">
        <v>1982</v>
      </c>
      <c r="R1513" s="7"/>
      <c r="S1513" s="7"/>
    </row>
    <row r="1514" spans="1:19" hidden="1" x14ac:dyDescent="0.35">
      <c r="A1514">
        <v>1513</v>
      </c>
      <c r="B1514" s="7">
        <v>106</v>
      </c>
      <c r="C1514" s="7">
        <v>16010</v>
      </c>
      <c r="D1514" s="20">
        <v>3928</v>
      </c>
      <c r="E1514" s="7" t="s">
        <v>58</v>
      </c>
      <c r="F1514" s="7">
        <v>10</v>
      </c>
      <c r="G1514" s="7">
        <v>15</v>
      </c>
      <c r="H1514" s="7"/>
      <c r="I1514" s="7"/>
      <c r="J1514" s="7" t="s">
        <v>59</v>
      </c>
      <c r="K1514" s="7" t="s">
        <v>121</v>
      </c>
      <c r="L1514" s="7" t="s">
        <v>61</v>
      </c>
      <c r="M1514" s="7">
        <v>4</v>
      </c>
      <c r="N1514" s="7"/>
      <c r="O1514" s="7" t="s">
        <v>88</v>
      </c>
      <c r="P1514" s="7">
        <v>1982</v>
      </c>
      <c r="Q1514" s="7">
        <v>1982</v>
      </c>
      <c r="R1514" s="7"/>
      <c r="S1514" s="7"/>
    </row>
    <row r="1515" spans="1:19" hidden="1" x14ac:dyDescent="0.35">
      <c r="A1515">
        <v>1514</v>
      </c>
      <c r="B1515" s="7">
        <v>106</v>
      </c>
      <c r="C1515" s="7">
        <v>16012</v>
      </c>
      <c r="D1515" s="7">
        <v>3650</v>
      </c>
      <c r="E1515" s="7" t="s">
        <v>453</v>
      </c>
      <c r="F1515" s="7">
        <v>4</v>
      </c>
      <c r="G1515" s="7">
        <v>4</v>
      </c>
      <c r="H1515" s="7"/>
      <c r="I1515" s="7"/>
      <c r="J1515" s="7" t="s">
        <v>59</v>
      </c>
      <c r="K1515" s="7" t="s">
        <v>121</v>
      </c>
      <c r="L1515" s="7" t="s">
        <v>686</v>
      </c>
      <c r="M1515" s="7">
        <v>4</v>
      </c>
      <c r="N1515" s="7"/>
      <c r="O1515" s="7" t="s">
        <v>88</v>
      </c>
      <c r="P1515" s="7">
        <v>1982</v>
      </c>
      <c r="Q1515" s="7">
        <v>1982</v>
      </c>
      <c r="R1515" s="7"/>
      <c r="S1515" s="7"/>
    </row>
    <row r="1516" spans="1:19" hidden="1" x14ac:dyDescent="0.35">
      <c r="A1516">
        <v>1515</v>
      </c>
      <c r="B1516" s="7">
        <v>106</v>
      </c>
      <c r="C1516" s="7">
        <v>16013</v>
      </c>
      <c r="D1516" s="7">
        <v>3650</v>
      </c>
      <c r="E1516" s="7" t="s">
        <v>453</v>
      </c>
      <c r="F1516" s="7">
        <v>4</v>
      </c>
      <c r="G1516" s="7">
        <v>6</v>
      </c>
      <c r="H1516" s="7"/>
      <c r="I1516" s="7"/>
      <c r="J1516" s="7" t="s">
        <v>59</v>
      </c>
      <c r="K1516" s="7" t="s">
        <v>121</v>
      </c>
      <c r="L1516" s="7" t="s">
        <v>686</v>
      </c>
      <c r="M1516" s="7">
        <v>4</v>
      </c>
      <c r="N1516" s="7"/>
      <c r="O1516" s="7" t="s">
        <v>88</v>
      </c>
      <c r="P1516" s="7">
        <v>1982</v>
      </c>
      <c r="Q1516" s="7">
        <v>1982</v>
      </c>
      <c r="R1516" s="7"/>
      <c r="S1516" s="7"/>
    </row>
    <row r="1517" spans="1:19" hidden="1" x14ac:dyDescent="0.35">
      <c r="A1517">
        <v>1516</v>
      </c>
      <c r="B1517" s="7">
        <v>107</v>
      </c>
      <c r="C1517" s="7">
        <v>19029</v>
      </c>
      <c r="D1517" s="7">
        <v>3295</v>
      </c>
      <c r="E1517" s="7" t="s">
        <v>295</v>
      </c>
      <c r="F1517" s="7"/>
      <c r="G1517" s="7"/>
      <c r="H1517" s="7"/>
      <c r="I1517" s="7"/>
      <c r="J1517" s="7"/>
      <c r="K1517" s="7"/>
      <c r="L1517" s="7" t="s">
        <v>686</v>
      </c>
      <c r="M1517" s="7">
        <v>4</v>
      </c>
      <c r="N1517" s="7" t="s">
        <v>78</v>
      </c>
      <c r="O1517" s="7" t="s">
        <v>105</v>
      </c>
      <c r="P1517" s="7">
        <v>1998</v>
      </c>
      <c r="Q1517" s="7">
        <v>1982</v>
      </c>
      <c r="R1517" s="7"/>
      <c r="S1517" s="7"/>
    </row>
    <row r="1518" spans="1:19" hidden="1" x14ac:dyDescent="0.35">
      <c r="A1518">
        <v>1517</v>
      </c>
      <c r="B1518" s="7">
        <v>107</v>
      </c>
      <c r="C1518" s="7">
        <v>19029</v>
      </c>
      <c r="D1518" s="7">
        <v>3268</v>
      </c>
      <c r="E1518" s="7" t="s">
        <v>295</v>
      </c>
      <c r="F1518" s="7"/>
      <c r="G1518" s="7"/>
      <c r="H1518" s="7"/>
      <c r="I1518" s="7"/>
      <c r="J1518" s="7"/>
      <c r="K1518" s="7"/>
      <c r="L1518" s="7" t="s">
        <v>686</v>
      </c>
      <c r="M1518" s="7">
        <v>4</v>
      </c>
      <c r="N1518" s="7" t="s">
        <v>684</v>
      </c>
      <c r="O1518" s="7" t="s">
        <v>105</v>
      </c>
      <c r="P1518" s="7">
        <v>1982</v>
      </c>
      <c r="Q1518" s="7">
        <v>1982</v>
      </c>
      <c r="R1518" s="7"/>
      <c r="S1518" s="7"/>
    </row>
    <row r="1519" spans="1:19" hidden="1" x14ac:dyDescent="0.35">
      <c r="A1519">
        <v>1518</v>
      </c>
      <c r="B1519" s="7">
        <v>107</v>
      </c>
      <c r="C1519" s="7">
        <v>19029</v>
      </c>
      <c r="D1519" s="7">
        <v>3294</v>
      </c>
      <c r="E1519" s="7" t="s">
        <v>295</v>
      </c>
      <c r="F1519" s="7"/>
      <c r="G1519" s="7"/>
      <c r="H1519" s="7"/>
      <c r="I1519" s="7"/>
      <c r="J1519" s="7"/>
      <c r="K1519" s="7"/>
      <c r="L1519" s="7" t="s">
        <v>686</v>
      </c>
      <c r="M1519" s="7">
        <v>4</v>
      </c>
      <c r="N1519" s="7" t="s">
        <v>78</v>
      </c>
      <c r="O1519" s="7" t="s">
        <v>105</v>
      </c>
      <c r="P1519" s="7">
        <v>1982</v>
      </c>
      <c r="Q1519" s="7">
        <v>1982</v>
      </c>
      <c r="R1519" s="7"/>
      <c r="S1519" s="7"/>
    </row>
    <row r="1520" spans="1:19" hidden="1" x14ac:dyDescent="0.35">
      <c r="A1520">
        <v>1519</v>
      </c>
      <c r="B1520" s="7">
        <v>107</v>
      </c>
      <c r="C1520" s="7">
        <v>19029</v>
      </c>
      <c r="D1520" s="7">
        <v>3263</v>
      </c>
      <c r="E1520" s="7" t="s">
        <v>295</v>
      </c>
      <c r="F1520" s="7"/>
      <c r="G1520" s="7"/>
      <c r="H1520" s="7"/>
      <c r="I1520" s="7"/>
      <c r="J1520" s="7"/>
      <c r="K1520" s="7"/>
      <c r="L1520" s="7" t="s">
        <v>686</v>
      </c>
      <c r="M1520" s="7">
        <v>4</v>
      </c>
      <c r="N1520" s="7" t="s">
        <v>78</v>
      </c>
      <c r="O1520" s="7" t="s">
        <v>105</v>
      </c>
      <c r="P1520" s="7">
        <v>1982</v>
      </c>
      <c r="Q1520" s="7">
        <v>1982</v>
      </c>
      <c r="R1520" s="7"/>
      <c r="S1520" s="7"/>
    </row>
    <row r="1521" spans="1:19" hidden="1" x14ac:dyDescent="0.35">
      <c r="A1521">
        <v>1520</v>
      </c>
      <c r="B1521" s="7">
        <v>108</v>
      </c>
      <c r="C1521" s="7">
        <v>19013</v>
      </c>
      <c r="D1521" s="7">
        <v>3287</v>
      </c>
      <c r="E1521" s="7" t="s">
        <v>295</v>
      </c>
      <c r="F1521" s="7"/>
      <c r="G1521" s="7"/>
      <c r="H1521" s="7"/>
      <c r="I1521" s="7"/>
      <c r="J1521" s="7"/>
      <c r="K1521" s="7"/>
      <c r="L1521" s="7"/>
      <c r="M1521" s="7"/>
      <c r="N1521" s="7" t="s">
        <v>78</v>
      </c>
      <c r="O1521" s="7" t="s">
        <v>105</v>
      </c>
      <c r="P1521" s="7">
        <v>1982</v>
      </c>
      <c r="Q1521" s="7">
        <v>1982</v>
      </c>
      <c r="R1521" s="7"/>
      <c r="S1521" s="7"/>
    </row>
    <row r="1522" spans="1:19" hidden="1" x14ac:dyDescent="0.35">
      <c r="A1522">
        <v>1521</v>
      </c>
      <c r="B1522" s="7">
        <v>108</v>
      </c>
      <c r="C1522" s="7">
        <v>19013</v>
      </c>
      <c r="D1522" s="7">
        <v>3263</v>
      </c>
      <c r="E1522" s="7" t="s">
        <v>295</v>
      </c>
      <c r="F1522" s="7"/>
      <c r="G1522" s="7"/>
      <c r="H1522" s="7"/>
      <c r="I1522" s="7"/>
      <c r="J1522" s="7"/>
      <c r="K1522" s="7"/>
      <c r="L1522" s="7"/>
      <c r="M1522" s="7"/>
      <c r="N1522" s="7" t="s">
        <v>78</v>
      </c>
      <c r="O1522" s="7" t="s">
        <v>105</v>
      </c>
      <c r="P1522" s="7">
        <v>1982</v>
      </c>
      <c r="Q1522" s="7">
        <v>1982</v>
      </c>
      <c r="R1522" s="7"/>
      <c r="S1522" s="7"/>
    </row>
    <row r="1523" spans="1:19" hidden="1" x14ac:dyDescent="0.35">
      <c r="A1523">
        <v>1522</v>
      </c>
      <c r="B1523" s="7">
        <v>109</v>
      </c>
      <c r="C1523" s="7">
        <v>24001</v>
      </c>
      <c r="D1523" s="7">
        <v>3659</v>
      </c>
      <c r="E1523" s="7" t="s">
        <v>131</v>
      </c>
      <c r="F1523" s="7"/>
      <c r="G1523" s="7"/>
      <c r="H1523" s="7"/>
      <c r="I1523" s="7"/>
      <c r="J1523" s="7"/>
      <c r="K1523" s="7"/>
      <c r="L1523" s="7" t="s">
        <v>61</v>
      </c>
      <c r="M1523" s="7" t="s">
        <v>395</v>
      </c>
      <c r="N1523" s="7" t="s">
        <v>78</v>
      </c>
      <c r="O1523" s="7" t="s">
        <v>105</v>
      </c>
      <c r="P1523" s="7">
        <v>1926</v>
      </c>
      <c r="Q1523" s="7">
        <v>1926</v>
      </c>
      <c r="R1523" s="7" t="s">
        <v>1392</v>
      </c>
      <c r="S1523" s="7"/>
    </row>
    <row r="1524" spans="1:19" hidden="1" x14ac:dyDescent="0.35">
      <c r="A1524">
        <v>1523</v>
      </c>
      <c r="B1524" s="7">
        <v>109</v>
      </c>
      <c r="C1524" s="7">
        <v>24002</v>
      </c>
      <c r="D1524" s="7">
        <v>3659</v>
      </c>
      <c r="E1524" s="7" t="s">
        <v>131</v>
      </c>
      <c r="F1524" s="7"/>
      <c r="G1524" s="7"/>
      <c r="H1524" s="7"/>
      <c r="I1524" s="7"/>
      <c r="J1524" s="7"/>
      <c r="K1524" s="7"/>
      <c r="L1524" s="7" t="s">
        <v>61</v>
      </c>
      <c r="M1524" s="7" t="s">
        <v>395</v>
      </c>
      <c r="N1524" s="7" t="s">
        <v>78</v>
      </c>
      <c r="O1524" s="7" t="s">
        <v>105</v>
      </c>
      <c r="P1524" s="7">
        <v>1926</v>
      </c>
      <c r="Q1524" s="7">
        <v>1926</v>
      </c>
      <c r="R1524" s="7" t="s">
        <v>1392</v>
      </c>
      <c r="S1524" s="7"/>
    </row>
    <row r="1525" spans="1:19" hidden="1" x14ac:dyDescent="0.35">
      <c r="A1525">
        <v>1524</v>
      </c>
      <c r="B1525" s="7">
        <v>109</v>
      </c>
      <c r="C1525" s="7">
        <v>24008</v>
      </c>
      <c r="D1525" s="7">
        <v>3659</v>
      </c>
      <c r="E1525" s="7" t="s">
        <v>131</v>
      </c>
      <c r="F1525" s="7"/>
      <c r="G1525" s="7"/>
      <c r="H1525" s="7"/>
      <c r="I1525" s="7"/>
      <c r="J1525" s="7"/>
      <c r="K1525" s="7"/>
      <c r="L1525" s="7" t="s">
        <v>61</v>
      </c>
      <c r="M1525" s="7" t="s">
        <v>395</v>
      </c>
      <c r="N1525" s="7" t="s">
        <v>90</v>
      </c>
      <c r="O1525" s="7" t="s">
        <v>105</v>
      </c>
      <c r="P1525" s="7">
        <v>1926</v>
      </c>
      <c r="Q1525" s="7">
        <v>1926</v>
      </c>
      <c r="R1525" s="7" t="s">
        <v>1392</v>
      </c>
      <c r="S1525" s="7"/>
    </row>
    <row r="1526" spans="1:19" hidden="1" x14ac:dyDescent="0.35">
      <c r="A1526">
        <v>1525</v>
      </c>
      <c r="B1526" s="7">
        <v>109</v>
      </c>
      <c r="C1526" s="7">
        <v>24020</v>
      </c>
      <c r="D1526" s="7">
        <v>3659</v>
      </c>
      <c r="E1526" s="7" t="s">
        <v>131</v>
      </c>
      <c r="F1526" s="7"/>
      <c r="G1526" s="7"/>
      <c r="H1526" s="7"/>
      <c r="I1526" s="7"/>
      <c r="J1526" s="7"/>
      <c r="K1526" s="7"/>
      <c r="L1526" s="7" t="s">
        <v>61</v>
      </c>
      <c r="M1526" s="7" t="s">
        <v>395</v>
      </c>
      <c r="N1526" s="7" t="s">
        <v>90</v>
      </c>
      <c r="O1526" s="7" t="s">
        <v>105</v>
      </c>
      <c r="P1526" s="7">
        <v>1926</v>
      </c>
      <c r="Q1526" s="7">
        <v>1926</v>
      </c>
      <c r="R1526" s="7" t="s">
        <v>1392</v>
      </c>
      <c r="S1526" s="7"/>
    </row>
    <row r="1527" spans="1:19" hidden="1" x14ac:dyDescent="0.35">
      <c r="A1527">
        <v>1526</v>
      </c>
      <c r="B1527" s="7">
        <v>109</v>
      </c>
      <c r="C1527" s="7">
        <v>24021</v>
      </c>
      <c r="D1527" s="7">
        <v>3659</v>
      </c>
      <c r="E1527" s="7" t="s">
        <v>131</v>
      </c>
      <c r="F1527" s="7"/>
      <c r="G1527" s="7"/>
      <c r="H1527" s="7"/>
      <c r="I1527" s="7"/>
      <c r="J1527" s="7"/>
      <c r="K1527" s="7"/>
      <c r="L1527" s="7" t="s">
        <v>61</v>
      </c>
      <c r="M1527" s="7" t="s">
        <v>395</v>
      </c>
      <c r="N1527" s="7" t="s">
        <v>90</v>
      </c>
      <c r="O1527" s="7" t="s">
        <v>105</v>
      </c>
      <c r="P1527" s="7">
        <v>1926</v>
      </c>
      <c r="Q1527" s="7">
        <v>1926</v>
      </c>
      <c r="R1527" s="7" t="s">
        <v>1392</v>
      </c>
      <c r="S1527" s="7"/>
    </row>
    <row r="1528" spans="1:19" hidden="1" x14ac:dyDescent="0.35">
      <c r="A1528">
        <v>1527</v>
      </c>
      <c r="B1528" s="7">
        <v>109</v>
      </c>
      <c r="C1528" s="7">
        <v>24020</v>
      </c>
      <c r="D1528" s="7">
        <v>3294</v>
      </c>
      <c r="E1528" s="7" t="s">
        <v>131</v>
      </c>
      <c r="F1528" s="7"/>
      <c r="G1528" s="7"/>
      <c r="H1528" s="7"/>
      <c r="I1528" s="7"/>
      <c r="J1528" s="7"/>
      <c r="K1528" s="7"/>
      <c r="L1528" s="7" t="s">
        <v>61</v>
      </c>
      <c r="M1528" s="7" t="s">
        <v>395</v>
      </c>
      <c r="N1528" s="7" t="s">
        <v>90</v>
      </c>
      <c r="O1528" s="7" t="s">
        <v>105</v>
      </c>
      <c r="P1528" s="7">
        <v>1926</v>
      </c>
      <c r="Q1528" s="7">
        <v>1926</v>
      </c>
      <c r="R1528" s="7" t="s">
        <v>1392</v>
      </c>
      <c r="S1528" s="7"/>
    </row>
    <row r="1529" spans="1:19" hidden="1" x14ac:dyDescent="0.35">
      <c r="A1529">
        <v>1528</v>
      </c>
      <c r="B1529" s="7">
        <v>109</v>
      </c>
      <c r="C1529" s="7">
        <v>24007</v>
      </c>
      <c r="D1529" s="7">
        <v>3298</v>
      </c>
      <c r="E1529" s="7" t="s">
        <v>131</v>
      </c>
      <c r="F1529" s="7"/>
      <c r="G1529" s="7"/>
      <c r="H1529" s="7"/>
      <c r="I1529" s="7"/>
      <c r="J1529" s="7"/>
      <c r="K1529" s="7"/>
      <c r="L1529" s="7" t="s">
        <v>61</v>
      </c>
      <c r="M1529" s="7" t="s">
        <v>395</v>
      </c>
      <c r="N1529" s="7" t="s">
        <v>78</v>
      </c>
      <c r="O1529" s="7" t="s">
        <v>105</v>
      </c>
      <c r="P1529" s="7">
        <v>1926</v>
      </c>
      <c r="Q1529" s="7">
        <v>1926</v>
      </c>
      <c r="R1529" s="7" t="s">
        <v>1392</v>
      </c>
      <c r="S1529" s="7"/>
    </row>
    <row r="1530" spans="1:19" hidden="1" x14ac:dyDescent="0.35">
      <c r="A1530">
        <v>1529</v>
      </c>
      <c r="B1530" s="7">
        <v>109</v>
      </c>
      <c r="C1530" s="7">
        <v>24001</v>
      </c>
      <c r="D1530" s="20">
        <v>3895</v>
      </c>
      <c r="E1530" s="7" t="s">
        <v>131</v>
      </c>
      <c r="F1530" s="7"/>
      <c r="G1530" s="7"/>
      <c r="H1530" s="7"/>
      <c r="I1530" s="7"/>
      <c r="J1530" s="7"/>
      <c r="K1530" s="7"/>
      <c r="L1530" s="7" t="s">
        <v>61</v>
      </c>
      <c r="M1530" s="7" t="s">
        <v>395</v>
      </c>
      <c r="N1530" s="7" t="s">
        <v>78</v>
      </c>
      <c r="O1530" s="7" t="s">
        <v>105</v>
      </c>
      <c r="P1530" s="7">
        <v>1926</v>
      </c>
      <c r="Q1530" s="7">
        <v>1926</v>
      </c>
      <c r="R1530" s="7" t="s">
        <v>1392</v>
      </c>
      <c r="S1530" s="7"/>
    </row>
    <row r="1531" spans="1:19" hidden="1" x14ac:dyDescent="0.35">
      <c r="A1531">
        <v>1530</v>
      </c>
      <c r="B1531" s="7">
        <v>109</v>
      </c>
      <c r="C1531" s="7">
        <v>24002</v>
      </c>
      <c r="D1531" s="20">
        <v>3895</v>
      </c>
      <c r="E1531" s="7" t="s">
        <v>131</v>
      </c>
      <c r="F1531" s="7"/>
      <c r="G1531" s="7"/>
      <c r="H1531" s="7"/>
      <c r="I1531" s="7"/>
      <c r="J1531" s="7"/>
      <c r="K1531" s="7"/>
      <c r="L1531" s="7" t="s">
        <v>61</v>
      </c>
      <c r="M1531" s="7" t="s">
        <v>395</v>
      </c>
      <c r="N1531" s="7" t="s">
        <v>78</v>
      </c>
      <c r="O1531" s="7" t="s">
        <v>105</v>
      </c>
      <c r="P1531" s="7">
        <v>1926</v>
      </c>
      <c r="Q1531" s="7">
        <v>1926</v>
      </c>
      <c r="R1531" s="7" t="s">
        <v>1392</v>
      </c>
      <c r="S1531" s="7"/>
    </row>
    <row r="1532" spans="1:19" hidden="1" x14ac:dyDescent="0.35">
      <c r="A1532">
        <v>1531</v>
      </c>
      <c r="B1532" s="7">
        <v>109</v>
      </c>
      <c r="C1532" s="7">
        <v>24008</v>
      </c>
      <c r="D1532" s="20">
        <v>32652</v>
      </c>
      <c r="E1532" s="7" t="s">
        <v>131</v>
      </c>
      <c r="F1532" s="7"/>
      <c r="G1532" s="7"/>
      <c r="H1532" s="7"/>
      <c r="I1532" s="7"/>
      <c r="J1532" s="7"/>
      <c r="K1532" s="7"/>
      <c r="L1532" s="7" t="s">
        <v>61</v>
      </c>
      <c r="M1532" s="7" t="s">
        <v>395</v>
      </c>
      <c r="N1532" s="7" t="s">
        <v>90</v>
      </c>
      <c r="O1532" s="7" t="s">
        <v>105</v>
      </c>
      <c r="P1532" s="7">
        <v>1926</v>
      </c>
      <c r="Q1532" s="7">
        <v>1926</v>
      </c>
      <c r="R1532" s="7" t="s">
        <v>1392</v>
      </c>
      <c r="S1532" s="7"/>
    </row>
    <row r="1533" spans="1:19" hidden="1" x14ac:dyDescent="0.35">
      <c r="A1533">
        <v>1532</v>
      </c>
      <c r="B1533" s="7">
        <v>109</v>
      </c>
      <c r="C1533" s="7">
        <v>24001</v>
      </c>
      <c r="D1533" s="7">
        <v>3658</v>
      </c>
      <c r="E1533" s="7" t="s">
        <v>131</v>
      </c>
      <c r="F1533" s="7"/>
      <c r="G1533" s="7"/>
      <c r="H1533" s="7"/>
      <c r="I1533" s="7"/>
      <c r="J1533" s="7"/>
      <c r="K1533" s="7"/>
      <c r="L1533" s="7" t="s">
        <v>61</v>
      </c>
      <c r="M1533" s="7" t="s">
        <v>395</v>
      </c>
      <c r="N1533" s="7" t="s">
        <v>78</v>
      </c>
      <c r="O1533" s="7" t="s">
        <v>105</v>
      </c>
      <c r="P1533" s="7">
        <v>1926</v>
      </c>
      <c r="Q1533" s="7">
        <v>1926</v>
      </c>
      <c r="R1533" s="7" t="s">
        <v>1392</v>
      </c>
      <c r="S1533" s="7"/>
    </row>
    <row r="1534" spans="1:19" hidden="1" x14ac:dyDescent="0.35">
      <c r="A1534">
        <v>1533</v>
      </c>
      <c r="B1534" s="7">
        <v>109</v>
      </c>
      <c r="C1534" s="7">
        <v>24002</v>
      </c>
      <c r="D1534" s="7">
        <v>3658</v>
      </c>
      <c r="E1534" s="7" t="s">
        <v>131</v>
      </c>
      <c r="F1534" s="7"/>
      <c r="G1534" s="7"/>
      <c r="H1534" s="7"/>
      <c r="I1534" s="7"/>
      <c r="J1534" s="7"/>
      <c r="K1534" s="7"/>
      <c r="L1534" s="7" t="s">
        <v>61</v>
      </c>
      <c r="M1534" s="7" t="s">
        <v>395</v>
      </c>
      <c r="N1534" s="7" t="s">
        <v>78</v>
      </c>
      <c r="O1534" s="7" t="s">
        <v>105</v>
      </c>
      <c r="P1534" s="7">
        <v>1926</v>
      </c>
      <c r="Q1534" s="7">
        <v>1926</v>
      </c>
      <c r="R1534" s="7" t="s">
        <v>1392</v>
      </c>
      <c r="S1534" s="7"/>
    </row>
    <row r="1535" spans="1:19" hidden="1" x14ac:dyDescent="0.35">
      <c r="A1535">
        <v>1534</v>
      </c>
      <c r="B1535" s="7">
        <v>109</v>
      </c>
      <c r="C1535" s="7">
        <v>24008</v>
      </c>
      <c r="D1535" s="7">
        <v>3658</v>
      </c>
      <c r="E1535" s="7" t="s">
        <v>131</v>
      </c>
      <c r="F1535" s="7"/>
      <c r="G1535" s="7"/>
      <c r="H1535" s="7"/>
      <c r="I1535" s="7"/>
      <c r="J1535" s="7"/>
      <c r="K1535" s="7"/>
      <c r="L1535" s="7" t="s">
        <v>61</v>
      </c>
      <c r="M1535" s="7" t="s">
        <v>395</v>
      </c>
      <c r="N1535" s="7" t="s">
        <v>90</v>
      </c>
      <c r="O1535" s="7" t="s">
        <v>105</v>
      </c>
      <c r="P1535" s="7">
        <v>1926</v>
      </c>
      <c r="Q1535" s="7">
        <v>1926</v>
      </c>
      <c r="R1535" s="7" t="s">
        <v>1392</v>
      </c>
      <c r="S1535" s="7"/>
    </row>
    <row r="1536" spans="1:19" hidden="1" x14ac:dyDescent="0.35">
      <c r="A1536">
        <v>1535</v>
      </c>
      <c r="B1536" s="7">
        <v>109</v>
      </c>
      <c r="C1536" s="7">
        <v>24020</v>
      </c>
      <c r="D1536" s="7">
        <v>3658</v>
      </c>
      <c r="E1536" s="7" t="s">
        <v>131</v>
      </c>
      <c r="F1536" s="7"/>
      <c r="G1536" s="7"/>
      <c r="H1536" s="7"/>
      <c r="I1536" s="7"/>
      <c r="J1536" s="7"/>
      <c r="K1536" s="7"/>
      <c r="L1536" s="7" t="s">
        <v>61</v>
      </c>
      <c r="M1536" s="7" t="s">
        <v>395</v>
      </c>
      <c r="N1536" s="7" t="s">
        <v>90</v>
      </c>
      <c r="O1536" s="7" t="s">
        <v>105</v>
      </c>
      <c r="P1536" s="7">
        <v>1926</v>
      </c>
      <c r="Q1536" s="7">
        <v>1926</v>
      </c>
      <c r="R1536" s="7" t="s">
        <v>1392</v>
      </c>
      <c r="S1536" s="7"/>
    </row>
    <row r="1537" spans="1:19" hidden="1" x14ac:dyDescent="0.35">
      <c r="A1537">
        <v>1536</v>
      </c>
      <c r="B1537" s="7">
        <v>109</v>
      </c>
      <c r="C1537" s="7">
        <v>24025</v>
      </c>
      <c r="D1537" s="7">
        <v>3658</v>
      </c>
      <c r="E1537" s="7" t="s">
        <v>131</v>
      </c>
      <c r="F1537" s="7"/>
      <c r="G1537" s="7"/>
      <c r="H1537" s="7"/>
      <c r="I1537" s="7"/>
      <c r="J1537" s="7"/>
      <c r="K1537" s="7"/>
      <c r="L1537" s="7" t="s">
        <v>61</v>
      </c>
      <c r="M1537" s="7" t="s">
        <v>395</v>
      </c>
      <c r="N1537" s="7" t="s">
        <v>90</v>
      </c>
      <c r="O1537" s="7" t="s">
        <v>105</v>
      </c>
      <c r="P1537" s="7">
        <v>1926</v>
      </c>
      <c r="Q1537" s="7">
        <v>1926</v>
      </c>
      <c r="R1537" s="7" t="s">
        <v>1392</v>
      </c>
      <c r="S1537" s="7"/>
    </row>
    <row r="1538" spans="1:19" hidden="1" x14ac:dyDescent="0.35">
      <c r="A1538">
        <v>1537</v>
      </c>
      <c r="B1538" s="7">
        <v>109</v>
      </c>
      <c r="C1538" s="7">
        <v>24001</v>
      </c>
      <c r="D1538" s="7">
        <v>3649</v>
      </c>
      <c r="E1538" s="7" t="s">
        <v>131</v>
      </c>
      <c r="F1538" s="7"/>
      <c r="G1538" s="7"/>
      <c r="H1538" s="7"/>
      <c r="I1538" s="7"/>
      <c r="J1538" s="7"/>
      <c r="K1538" s="7"/>
      <c r="L1538" s="7" t="s">
        <v>61</v>
      </c>
      <c r="M1538" s="7" t="s">
        <v>395</v>
      </c>
      <c r="N1538" s="7" t="s">
        <v>78</v>
      </c>
      <c r="O1538" s="7" t="s">
        <v>105</v>
      </c>
      <c r="P1538" s="7">
        <v>1926</v>
      </c>
      <c r="Q1538" s="7">
        <v>1926</v>
      </c>
      <c r="R1538" s="7" t="s">
        <v>1392</v>
      </c>
      <c r="S1538" s="7"/>
    </row>
    <row r="1539" spans="1:19" hidden="1" x14ac:dyDescent="0.35">
      <c r="A1539">
        <v>1538</v>
      </c>
      <c r="B1539" s="7">
        <v>109</v>
      </c>
      <c r="C1539" s="7">
        <v>24002</v>
      </c>
      <c r="D1539" s="7">
        <v>3649</v>
      </c>
      <c r="E1539" s="7" t="s">
        <v>131</v>
      </c>
      <c r="F1539" s="7"/>
      <c r="G1539" s="7"/>
      <c r="H1539" s="7"/>
      <c r="I1539" s="7"/>
      <c r="J1539" s="7"/>
      <c r="K1539" s="7"/>
      <c r="L1539" s="7" t="s">
        <v>61</v>
      </c>
      <c r="M1539" s="7" t="s">
        <v>395</v>
      </c>
      <c r="N1539" s="7" t="s">
        <v>78</v>
      </c>
      <c r="O1539" s="7" t="s">
        <v>105</v>
      </c>
      <c r="P1539" s="7">
        <v>1926</v>
      </c>
      <c r="Q1539" s="7">
        <v>1926</v>
      </c>
      <c r="R1539" s="7" t="s">
        <v>1392</v>
      </c>
      <c r="S1539" s="7"/>
    </row>
    <row r="1540" spans="1:19" hidden="1" x14ac:dyDescent="0.35">
      <c r="A1540">
        <v>1539</v>
      </c>
      <c r="B1540" s="7">
        <v>109</v>
      </c>
      <c r="C1540" s="7">
        <v>24008</v>
      </c>
      <c r="D1540" s="7">
        <v>3649</v>
      </c>
      <c r="E1540" s="7" t="s">
        <v>131</v>
      </c>
      <c r="F1540" s="7"/>
      <c r="G1540" s="7"/>
      <c r="H1540" s="7"/>
      <c r="I1540" s="7"/>
      <c r="J1540" s="7"/>
      <c r="K1540" s="7"/>
      <c r="L1540" s="7" t="s">
        <v>61</v>
      </c>
      <c r="M1540" s="7" t="s">
        <v>395</v>
      </c>
      <c r="N1540" s="7" t="s">
        <v>90</v>
      </c>
      <c r="O1540" s="7" t="s">
        <v>105</v>
      </c>
      <c r="P1540" s="7">
        <v>1926</v>
      </c>
      <c r="Q1540" s="7">
        <v>1926</v>
      </c>
      <c r="R1540" s="7" t="s">
        <v>1392</v>
      </c>
      <c r="S1540" s="7"/>
    </row>
    <row r="1541" spans="1:19" hidden="1" x14ac:dyDescent="0.35">
      <c r="A1541">
        <v>1540</v>
      </c>
      <c r="B1541" s="7">
        <v>109</v>
      </c>
      <c r="C1541" s="7">
        <v>24020</v>
      </c>
      <c r="D1541" s="7">
        <v>3649</v>
      </c>
      <c r="E1541" s="7" t="s">
        <v>131</v>
      </c>
      <c r="F1541" s="7"/>
      <c r="G1541" s="7"/>
      <c r="H1541" s="7"/>
      <c r="I1541" s="7"/>
      <c r="J1541" s="7"/>
      <c r="K1541" s="7"/>
      <c r="L1541" s="7" t="s">
        <v>61</v>
      </c>
      <c r="M1541" s="7" t="s">
        <v>395</v>
      </c>
      <c r="N1541" s="7" t="s">
        <v>90</v>
      </c>
      <c r="O1541" s="7" t="s">
        <v>105</v>
      </c>
      <c r="P1541" s="7">
        <v>1926</v>
      </c>
      <c r="Q1541" s="7">
        <v>1926</v>
      </c>
      <c r="R1541" s="7" t="s">
        <v>1392</v>
      </c>
      <c r="S1541" s="7"/>
    </row>
    <row r="1542" spans="1:19" hidden="1" x14ac:dyDescent="0.35">
      <c r="A1542">
        <v>1541</v>
      </c>
      <c r="B1542" s="7">
        <v>109</v>
      </c>
      <c r="C1542" s="7">
        <v>24001</v>
      </c>
      <c r="D1542" s="7">
        <v>3288</v>
      </c>
      <c r="E1542" s="7" t="s">
        <v>131</v>
      </c>
      <c r="F1542" s="7"/>
      <c r="G1542" s="7"/>
      <c r="H1542" s="7"/>
      <c r="I1542" s="7"/>
      <c r="J1542" s="7"/>
      <c r="K1542" s="7"/>
      <c r="L1542" s="7" t="s">
        <v>61</v>
      </c>
      <c r="M1542" s="7" t="s">
        <v>395</v>
      </c>
      <c r="N1542" s="7" t="s">
        <v>78</v>
      </c>
      <c r="O1542" s="7" t="s">
        <v>105</v>
      </c>
      <c r="P1542" s="7">
        <v>1926</v>
      </c>
      <c r="Q1542" s="7">
        <v>1926</v>
      </c>
      <c r="R1542" s="7" t="s">
        <v>1392</v>
      </c>
      <c r="S1542" s="7"/>
    </row>
    <row r="1543" spans="1:19" hidden="1" x14ac:dyDescent="0.35">
      <c r="A1543">
        <v>1542</v>
      </c>
      <c r="B1543" s="7">
        <v>109</v>
      </c>
      <c r="C1543" s="7">
        <v>24002</v>
      </c>
      <c r="D1543" s="7">
        <v>3288</v>
      </c>
      <c r="E1543" s="7" t="s">
        <v>131</v>
      </c>
      <c r="F1543" s="7"/>
      <c r="G1543" s="7"/>
      <c r="H1543" s="7"/>
      <c r="I1543" s="7"/>
      <c r="J1543" s="7"/>
      <c r="K1543" s="7"/>
      <c r="L1543" s="7" t="s">
        <v>61</v>
      </c>
      <c r="M1543" s="7" t="s">
        <v>395</v>
      </c>
      <c r="N1543" s="7" t="s">
        <v>78</v>
      </c>
      <c r="O1543" s="7" t="s">
        <v>105</v>
      </c>
      <c r="P1543" s="7">
        <v>1926</v>
      </c>
      <c r="Q1543" s="7">
        <v>1926</v>
      </c>
      <c r="R1543" s="7" t="s">
        <v>1392</v>
      </c>
      <c r="S1543" s="7"/>
    </row>
    <row r="1544" spans="1:19" hidden="1" x14ac:dyDescent="0.35">
      <c r="A1544">
        <v>1543</v>
      </c>
      <c r="B1544" s="7">
        <v>109</v>
      </c>
      <c r="C1544" s="7">
        <v>24020</v>
      </c>
      <c r="D1544" s="7">
        <v>3288</v>
      </c>
      <c r="E1544" s="7" t="s">
        <v>131</v>
      </c>
      <c r="F1544" s="7">
        <v>50000</v>
      </c>
      <c r="G1544" s="7">
        <v>50000</v>
      </c>
      <c r="H1544" s="7"/>
      <c r="I1544" s="7"/>
      <c r="J1544" s="7" t="s">
        <v>59</v>
      </c>
      <c r="K1544" s="7" t="s">
        <v>60</v>
      </c>
      <c r="L1544" s="7" t="s">
        <v>61</v>
      </c>
      <c r="M1544" s="7" t="s">
        <v>395</v>
      </c>
      <c r="N1544" s="7"/>
      <c r="O1544" s="7" t="s">
        <v>105</v>
      </c>
      <c r="P1544" s="7">
        <v>1926</v>
      </c>
      <c r="Q1544" s="7">
        <v>1926</v>
      </c>
      <c r="R1544" s="7" t="s">
        <v>1392</v>
      </c>
      <c r="S1544" s="7"/>
    </row>
    <row r="1545" spans="1:19" hidden="1" x14ac:dyDescent="0.35">
      <c r="A1545">
        <v>1544</v>
      </c>
      <c r="B1545" s="7">
        <v>109</v>
      </c>
      <c r="C1545" s="7">
        <v>24008</v>
      </c>
      <c r="D1545" s="7">
        <v>3650</v>
      </c>
      <c r="E1545" s="7" t="s">
        <v>131</v>
      </c>
      <c r="F1545" s="7"/>
      <c r="G1545" s="7"/>
      <c r="H1545" s="7"/>
      <c r="I1545" s="7"/>
      <c r="J1545" s="7"/>
      <c r="K1545" s="7"/>
      <c r="L1545" s="7" t="s">
        <v>61</v>
      </c>
      <c r="M1545" s="7" t="s">
        <v>395</v>
      </c>
      <c r="N1545" s="7" t="s">
        <v>90</v>
      </c>
      <c r="O1545" s="7" t="s">
        <v>105</v>
      </c>
      <c r="P1545" s="7">
        <v>1926</v>
      </c>
      <c r="Q1545" s="7">
        <v>1926</v>
      </c>
      <c r="R1545" s="7" t="s">
        <v>1392</v>
      </c>
      <c r="S1545" s="7"/>
    </row>
    <row r="1546" spans="1:19" hidden="1" x14ac:dyDescent="0.35">
      <c r="A1546">
        <v>1545</v>
      </c>
      <c r="B1546" s="7">
        <v>109</v>
      </c>
      <c r="C1546" s="7">
        <v>24020</v>
      </c>
      <c r="D1546" s="7">
        <v>3650</v>
      </c>
      <c r="E1546" s="7" t="s">
        <v>131</v>
      </c>
      <c r="F1546" s="7"/>
      <c r="G1546" s="7"/>
      <c r="H1546" s="7"/>
      <c r="I1546" s="7"/>
      <c r="J1546" s="7"/>
      <c r="K1546" s="7"/>
      <c r="L1546" s="7" t="s">
        <v>61</v>
      </c>
      <c r="M1546" s="7" t="s">
        <v>395</v>
      </c>
      <c r="N1546" s="7" t="s">
        <v>90</v>
      </c>
      <c r="O1546" s="7" t="s">
        <v>105</v>
      </c>
      <c r="P1546" s="7">
        <v>1926</v>
      </c>
      <c r="Q1546" s="7">
        <v>1926</v>
      </c>
      <c r="R1546" s="7" t="s">
        <v>1392</v>
      </c>
      <c r="S1546" s="7"/>
    </row>
    <row r="1547" spans="1:19" hidden="1" x14ac:dyDescent="0.35">
      <c r="A1547">
        <v>1546</v>
      </c>
      <c r="B1547" s="7">
        <v>110</v>
      </c>
      <c r="C1547" s="7">
        <v>17000</v>
      </c>
      <c r="D1547" s="7">
        <v>3295</v>
      </c>
      <c r="E1547" s="7" t="s">
        <v>58</v>
      </c>
      <c r="F1547" s="7">
        <v>50</v>
      </c>
      <c r="G1547" s="7">
        <v>100</v>
      </c>
      <c r="H1547" s="7"/>
      <c r="I1547" s="7"/>
      <c r="J1547" s="7" t="s">
        <v>59</v>
      </c>
      <c r="K1547" s="7"/>
      <c r="L1547" s="7"/>
      <c r="M1547" s="7"/>
      <c r="N1547" s="7"/>
      <c r="O1547" s="7" t="s">
        <v>88</v>
      </c>
      <c r="P1547" s="7">
        <v>1979</v>
      </c>
      <c r="Q1547" s="7">
        <v>1979</v>
      </c>
      <c r="R1547" s="7"/>
      <c r="S1547" s="7"/>
    </row>
    <row r="1548" spans="1:19" hidden="1" x14ac:dyDescent="0.35">
      <c r="A1548">
        <v>1547</v>
      </c>
      <c r="B1548" s="7">
        <v>110</v>
      </c>
      <c r="C1548" s="7">
        <v>17003</v>
      </c>
      <c r="D1548" s="7">
        <v>3295</v>
      </c>
      <c r="E1548" s="7" t="s">
        <v>58</v>
      </c>
      <c r="F1548" s="7">
        <v>20000</v>
      </c>
      <c r="G1548" s="7">
        <v>20000</v>
      </c>
      <c r="H1548" s="7"/>
      <c r="I1548" s="7"/>
      <c r="J1548" s="7" t="s">
        <v>59</v>
      </c>
      <c r="K1548" s="7"/>
      <c r="L1548" s="7"/>
      <c r="M1548" s="7"/>
      <c r="N1548" s="7"/>
      <c r="O1548" s="7" t="s">
        <v>88</v>
      </c>
      <c r="P1548" s="7">
        <v>1979</v>
      </c>
      <c r="Q1548" s="7">
        <v>1979</v>
      </c>
      <c r="R1548" s="7"/>
      <c r="S1548" s="7"/>
    </row>
    <row r="1549" spans="1:19" hidden="1" x14ac:dyDescent="0.35">
      <c r="A1549">
        <v>1548</v>
      </c>
      <c r="B1549" s="7">
        <v>110</v>
      </c>
      <c r="C1549" s="7">
        <v>17004</v>
      </c>
      <c r="D1549" s="7">
        <v>3295</v>
      </c>
      <c r="E1549" s="7" t="s">
        <v>58</v>
      </c>
      <c r="F1549" s="7">
        <v>3000</v>
      </c>
      <c r="G1549" s="7">
        <v>4000</v>
      </c>
      <c r="H1549" s="7"/>
      <c r="I1549" s="7"/>
      <c r="J1549" s="7" t="s">
        <v>59</v>
      </c>
      <c r="K1549" s="7"/>
      <c r="L1549" s="7"/>
      <c r="M1549" s="7"/>
      <c r="N1549" s="7"/>
      <c r="O1549" s="7" t="s">
        <v>88</v>
      </c>
      <c r="P1549" s="7">
        <v>1979</v>
      </c>
      <c r="Q1549" s="7">
        <v>1979</v>
      </c>
      <c r="R1549" s="7"/>
      <c r="S1549" s="7"/>
    </row>
    <row r="1550" spans="1:19" hidden="1" x14ac:dyDescent="0.35">
      <c r="A1550">
        <v>1549</v>
      </c>
      <c r="B1550" s="7">
        <v>110</v>
      </c>
      <c r="C1550" s="7">
        <v>17006</v>
      </c>
      <c r="D1550" s="7">
        <v>3295</v>
      </c>
      <c r="E1550" s="7" t="s">
        <v>58</v>
      </c>
      <c r="F1550" s="7">
        <v>100</v>
      </c>
      <c r="G1550" s="7">
        <v>300</v>
      </c>
      <c r="H1550" s="7"/>
      <c r="I1550" s="7"/>
      <c r="J1550" s="7" t="s">
        <v>59</v>
      </c>
      <c r="K1550" s="7"/>
      <c r="L1550" s="7"/>
      <c r="M1550" s="7"/>
      <c r="N1550" s="7"/>
      <c r="O1550" s="7" t="s">
        <v>88</v>
      </c>
      <c r="P1550" s="7">
        <v>1979</v>
      </c>
      <c r="Q1550" s="7">
        <v>1979</v>
      </c>
      <c r="R1550" s="7"/>
      <c r="S1550" s="7"/>
    </row>
    <row r="1551" spans="1:19" hidden="1" x14ac:dyDescent="0.35">
      <c r="A1551">
        <v>1550</v>
      </c>
      <c r="B1551" s="7">
        <v>110</v>
      </c>
      <c r="C1551" s="7">
        <v>17012</v>
      </c>
      <c r="D1551" s="7">
        <v>3295</v>
      </c>
      <c r="E1551" s="7" t="s">
        <v>58</v>
      </c>
      <c r="F1551" s="7">
        <v>100</v>
      </c>
      <c r="G1551" s="7">
        <v>200</v>
      </c>
      <c r="H1551" s="7"/>
      <c r="I1551" s="7"/>
      <c r="J1551" s="7" t="s">
        <v>59</v>
      </c>
      <c r="K1551" s="7"/>
      <c r="L1551" s="7"/>
      <c r="M1551" s="7"/>
      <c r="N1551" s="7"/>
      <c r="O1551" s="7" t="s">
        <v>88</v>
      </c>
      <c r="P1551" s="7">
        <v>1979</v>
      </c>
      <c r="Q1551" s="7">
        <v>1979</v>
      </c>
      <c r="R1551" s="7"/>
      <c r="S1551" s="7"/>
    </row>
    <row r="1552" spans="1:19" hidden="1" x14ac:dyDescent="0.35">
      <c r="A1552">
        <v>1551</v>
      </c>
      <c r="B1552" s="7">
        <v>110</v>
      </c>
      <c r="C1552" s="7">
        <v>17013</v>
      </c>
      <c r="D1552" s="7">
        <v>3295</v>
      </c>
      <c r="E1552" s="7" t="s">
        <v>58</v>
      </c>
      <c r="F1552" s="7">
        <v>50</v>
      </c>
      <c r="G1552" s="7">
        <v>100</v>
      </c>
      <c r="H1552" s="7"/>
      <c r="I1552" s="7"/>
      <c r="J1552" s="7" t="s">
        <v>59</v>
      </c>
      <c r="K1552" s="7"/>
      <c r="L1552" s="7"/>
      <c r="M1552" s="7"/>
      <c r="N1552" s="7"/>
      <c r="O1552" s="7" t="s">
        <v>88</v>
      </c>
      <c r="P1552" s="7">
        <v>1979</v>
      </c>
      <c r="Q1552" s="7">
        <v>1979</v>
      </c>
      <c r="R1552" s="7"/>
      <c r="S1552" s="7"/>
    </row>
    <row r="1553" spans="1:19" hidden="1" x14ac:dyDescent="0.35">
      <c r="A1553">
        <v>1552</v>
      </c>
      <c r="B1553" s="7">
        <v>110</v>
      </c>
      <c r="C1553" s="7">
        <v>17004</v>
      </c>
      <c r="D1553" s="7">
        <v>3268</v>
      </c>
      <c r="E1553" s="7" t="s">
        <v>58</v>
      </c>
      <c r="F1553" s="7">
        <v>200</v>
      </c>
      <c r="G1553" s="7">
        <v>500</v>
      </c>
      <c r="H1553" s="7"/>
      <c r="I1553" s="7"/>
      <c r="J1553" s="7" t="s">
        <v>59</v>
      </c>
      <c r="K1553" s="7"/>
      <c r="L1553" s="7"/>
      <c r="M1553" s="7"/>
      <c r="N1553" s="7"/>
      <c r="O1553" s="7" t="s">
        <v>88</v>
      </c>
      <c r="P1553" s="7">
        <v>1979</v>
      </c>
      <c r="Q1553" s="7">
        <v>1979</v>
      </c>
      <c r="R1553" s="7"/>
      <c r="S1553" s="7"/>
    </row>
    <row r="1554" spans="1:19" hidden="1" x14ac:dyDescent="0.35">
      <c r="A1554">
        <v>1553</v>
      </c>
      <c r="B1554" s="7">
        <v>110</v>
      </c>
      <c r="C1554" s="7">
        <v>17003</v>
      </c>
      <c r="D1554" s="7">
        <v>3659</v>
      </c>
      <c r="E1554" s="7" t="s">
        <v>58</v>
      </c>
      <c r="F1554" s="7">
        <v>10</v>
      </c>
      <c r="G1554" s="7">
        <v>25</v>
      </c>
      <c r="H1554" s="7"/>
      <c r="I1554" s="7"/>
      <c r="J1554" s="7" t="s">
        <v>59</v>
      </c>
      <c r="K1554" s="7"/>
      <c r="L1554" s="7"/>
      <c r="M1554" s="7"/>
      <c r="N1554" s="7"/>
      <c r="O1554" s="7" t="s">
        <v>88</v>
      </c>
      <c r="P1554" s="7">
        <v>1979</v>
      </c>
      <c r="Q1554" s="7">
        <v>1979</v>
      </c>
      <c r="R1554" s="7"/>
      <c r="S1554" s="7"/>
    </row>
    <row r="1555" spans="1:19" hidden="1" x14ac:dyDescent="0.35">
      <c r="A1555">
        <v>1554</v>
      </c>
      <c r="B1555" s="7">
        <v>110</v>
      </c>
      <c r="C1555" s="7">
        <v>17004</v>
      </c>
      <c r="D1555" s="7">
        <v>3659</v>
      </c>
      <c r="E1555" s="7" t="s">
        <v>58</v>
      </c>
      <c r="F1555" s="7">
        <v>500</v>
      </c>
      <c r="G1555" s="7">
        <v>1000</v>
      </c>
      <c r="H1555" s="7"/>
      <c r="I1555" s="7"/>
      <c r="J1555" s="7" t="s">
        <v>59</v>
      </c>
      <c r="K1555" s="7"/>
      <c r="L1555" s="7"/>
      <c r="M1555" s="7"/>
      <c r="N1555" s="7"/>
      <c r="O1555" s="7" t="s">
        <v>88</v>
      </c>
      <c r="P1555" s="7">
        <v>1979</v>
      </c>
      <c r="Q1555" s="7">
        <v>1979</v>
      </c>
      <c r="R1555" s="7"/>
      <c r="S1555" s="7"/>
    </row>
    <row r="1556" spans="1:19" hidden="1" x14ac:dyDescent="0.35">
      <c r="A1556">
        <v>1555</v>
      </c>
      <c r="B1556" s="7">
        <v>110</v>
      </c>
      <c r="C1556" s="7">
        <v>17000</v>
      </c>
      <c r="D1556" s="7">
        <v>3294</v>
      </c>
      <c r="E1556" s="7" t="s">
        <v>58</v>
      </c>
      <c r="F1556" s="7">
        <v>300</v>
      </c>
      <c r="G1556" s="7">
        <v>700</v>
      </c>
      <c r="H1556" s="7"/>
      <c r="I1556" s="7"/>
      <c r="J1556" s="7" t="s">
        <v>59</v>
      </c>
      <c r="K1556" s="7"/>
      <c r="L1556" s="7"/>
      <c r="M1556" s="7"/>
      <c r="N1556" s="7"/>
      <c r="O1556" s="7" t="s">
        <v>88</v>
      </c>
      <c r="P1556" s="7">
        <v>1979</v>
      </c>
      <c r="Q1556" s="7">
        <v>1979</v>
      </c>
      <c r="R1556" s="7"/>
      <c r="S1556" s="7"/>
    </row>
    <row r="1557" spans="1:19" hidden="1" x14ac:dyDescent="0.35">
      <c r="A1557">
        <v>1556</v>
      </c>
      <c r="B1557" s="7">
        <v>110</v>
      </c>
      <c r="C1557" s="7">
        <v>17003</v>
      </c>
      <c r="D1557" s="7">
        <v>3294</v>
      </c>
      <c r="E1557" s="7" t="s">
        <v>58</v>
      </c>
      <c r="F1557" s="7">
        <v>50</v>
      </c>
      <c r="G1557" s="7">
        <v>100</v>
      </c>
      <c r="H1557" s="7"/>
      <c r="I1557" s="7"/>
      <c r="J1557" s="7" t="s">
        <v>59</v>
      </c>
      <c r="K1557" s="7"/>
      <c r="L1557" s="7"/>
      <c r="M1557" s="7"/>
      <c r="N1557" s="7"/>
      <c r="O1557" s="7" t="s">
        <v>88</v>
      </c>
      <c r="P1557" s="7">
        <v>1979</v>
      </c>
      <c r="Q1557" s="7">
        <v>1979</v>
      </c>
      <c r="R1557" s="7"/>
      <c r="S1557" s="7"/>
    </row>
    <row r="1558" spans="1:19" hidden="1" x14ac:dyDescent="0.35">
      <c r="A1558">
        <v>1557</v>
      </c>
      <c r="B1558" s="7">
        <v>110</v>
      </c>
      <c r="C1558" s="7">
        <v>17006</v>
      </c>
      <c r="D1558" s="7">
        <v>3294</v>
      </c>
      <c r="E1558" s="7" t="s">
        <v>58</v>
      </c>
      <c r="F1558" s="7">
        <v>2000</v>
      </c>
      <c r="G1558" s="7">
        <v>3000</v>
      </c>
      <c r="H1558" s="7"/>
      <c r="I1558" s="7"/>
      <c r="J1558" s="7" t="s">
        <v>59</v>
      </c>
      <c r="K1558" s="7"/>
      <c r="L1558" s="7"/>
      <c r="M1558" s="7"/>
      <c r="N1558" s="7"/>
      <c r="O1558" s="7" t="s">
        <v>88</v>
      </c>
      <c r="P1558" s="7">
        <v>1979</v>
      </c>
      <c r="Q1558" s="7">
        <v>1979</v>
      </c>
      <c r="R1558" s="7"/>
      <c r="S1558" s="7"/>
    </row>
    <row r="1559" spans="1:19" hidden="1" x14ac:dyDescent="0.35">
      <c r="A1559">
        <v>1558</v>
      </c>
      <c r="B1559" s="7">
        <v>110</v>
      </c>
      <c r="C1559" s="7">
        <v>17012</v>
      </c>
      <c r="D1559" s="7">
        <v>3294</v>
      </c>
      <c r="E1559" s="7" t="s">
        <v>58</v>
      </c>
      <c r="F1559" s="7">
        <v>1000</v>
      </c>
      <c r="G1559" s="7">
        <v>3000</v>
      </c>
      <c r="H1559" s="7"/>
      <c r="I1559" s="7"/>
      <c r="J1559" s="7" t="s">
        <v>59</v>
      </c>
      <c r="K1559" s="7"/>
      <c r="L1559" s="7"/>
      <c r="M1559" s="7"/>
      <c r="N1559" s="7"/>
      <c r="O1559" s="7" t="s">
        <v>88</v>
      </c>
      <c r="P1559" s="7">
        <v>1979</v>
      </c>
      <c r="Q1559" s="7">
        <v>1979</v>
      </c>
      <c r="R1559" s="7"/>
      <c r="S1559" s="7"/>
    </row>
    <row r="1560" spans="1:19" hidden="1" x14ac:dyDescent="0.35">
      <c r="A1560">
        <v>1559</v>
      </c>
      <c r="B1560" s="7">
        <v>110</v>
      </c>
      <c r="C1560" s="7">
        <v>17013</v>
      </c>
      <c r="D1560" s="7">
        <v>3294</v>
      </c>
      <c r="E1560" s="7" t="s">
        <v>58</v>
      </c>
      <c r="F1560" s="7">
        <v>1000</v>
      </c>
      <c r="G1560" s="7">
        <v>1000</v>
      </c>
      <c r="H1560" s="7"/>
      <c r="I1560" s="7"/>
      <c r="J1560" s="7" t="s">
        <v>59</v>
      </c>
      <c r="K1560" s="7"/>
      <c r="L1560" s="7"/>
      <c r="M1560" s="7"/>
      <c r="N1560" s="7"/>
      <c r="O1560" s="7" t="s">
        <v>88</v>
      </c>
      <c r="P1560" s="7">
        <v>1979</v>
      </c>
      <c r="Q1560" s="7">
        <v>1979</v>
      </c>
      <c r="R1560" s="7"/>
      <c r="S1560" s="7"/>
    </row>
    <row r="1561" spans="1:19" hidden="1" x14ac:dyDescent="0.35">
      <c r="A1561">
        <v>1560</v>
      </c>
      <c r="B1561" s="7">
        <v>110</v>
      </c>
      <c r="C1561" s="7">
        <v>17000</v>
      </c>
      <c r="D1561" s="7">
        <v>3298</v>
      </c>
      <c r="E1561" s="7" t="s">
        <v>58</v>
      </c>
      <c r="F1561" s="7">
        <v>200</v>
      </c>
      <c r="G1561" s="7">
        <v>500</v>
      </c>
      <c r="H1561" s="7"/>
      <c r="I1561" s="7"/>
      <c r="J1561" s="7" t="s">
        <v>59</v>
      </c>
      <c r="K1561" s="7"/>
      <c r="L1561" s="7"/>
      <c r="M1561" s="7"/>
      <c r="N1561" s="7"/>
      <c r="O1561" s="7" t="s">
        <v>88</v>
      </c>
      <c r="P1561" s="7">
        <v>1979</v>
      </c>
      <c r="Q1561" s="7">
        <v>1979</v>
      </c>
      <c r="R1561" s="7"/>
      <c r="S1561" s="7"/>
    </row>
    <row r="1562" spans="1:19" hidden="1" x14ac:dyDescent="0.35">
      <c r="A1562">
        <v>1561</v>
      </c>
      <c r="B1562" s="7">
        <v>110</v>
      </c>
      <c r="C1562" s="7">
        <v>17003</v>
      </c>
      <c r="D1562" s="7">
        <v>3298</v>
      </c>
      <c r="E1562" s="7" t="s">
        <v>58</v>
      </c>
      <c r="F1562" s="7">
        <v>3000</v>
      </c>
      <c r="G1562" s="7">
        <v>5000</v>
      </c>
      <c r="H1562" s="7"/>
      <c r="I1562" s="7"/>
      <c r="J1562" s="7" t="s">
        <v>59</v>
      </c>
      <c r="K1562" s="7"/>
      <c r="L1562" s="7"/>
      <c r="M1562" s="7"/>
      <c r="N1562" s="7"/>
      <c r="O1562" s="7" t="s">
        <v>88</v>
      </c>
      <c r="P1562" s="7">
        <v>1979</v>
      </c>
      <c r="Q1562" s="7">
        <v>1979</v>
      </c>
      <c r="R1562" s="7"/>
      <c r="S1562" s="7"/>
    </row>
    <row r="1563" spans="1:19" hidden="1" x14ac:dyDescent="0.35">
      <c r="A1563">
        <v>1562</v>
      </c>
      <c r="B1563" s="7">
        <v>110</v>
      </c>
      <c r="C1563" s="7">
        <v>17004</v>
      </c>
      <c r="D1563" s="7">
        <v>3298</v>
      </c>
      <c r="E1563" s="7" t="s">
        <v>58</v>
      </c>
      <c r="F1563" s="7">
        <v>20</v>
      </c>
      <c r="G1563" s="7">
        <v>50</v>
      </c>
      <c r="H1563" s="7"/>
      <c r="I1563" s="7"/>
      <c r="J1563" s="7" t="s">
        <v>59</v>
      </c>
      <c r="K1563" s="7"/>
      <c r="L1563" s="7"/>
      <c r="M1563" s="7"/>
      <c r="N1563" s="7"/>
      <c r="O1563" s="7" t="s">
        <v>88</v>
      </c>
      <c r="P1563" s="7">
        <v>1979</v>
      </c>
      <c r="Q1563" s="7">
        <v>1979</v>
      </c>
      <c r="R1563" s="7"/>
      <c r="S1563" s="7"/>
    </row>
    <row r="1564" spans="1:19" hidden="1" x14ac:dyDescent="0.35">
      <c r="A1564">
        <v>1563</v>
      </c>
      <c r="B1564" s="7">
        <v>110</v>
      </c>
      <c r="C1564" s="7">
        <v>17006</v>
      </c>
      <c r="D1564" s="7">
        <v>3298</v>
      </c>
      <c r="E1564" s="7" t="s">
        <v>58</v>
      </c>
      <c r="F1564" s="7">
        <v>1000</v>
      </c>
      <c r="G1564" s="7">
        <v>2000</v>
      </c>
      <c r="H1564" s="7"/>
      <c r="I1564" s="7"/>
      <c r="J1564" s="7" t="s">
        <v>59</v>
      </c>
      <c r="K1564" s="7"/>
      <c r="L1564" s="7"/>
      <c r="M1564" s="7"/>
      <c r="N1564" s="7"/>
      <c r="O1564" s="7" t="s">
        <v>88</v>
      </c>
      <c r="P1564" s="7">
        <v>1979</v>
      </c>
      <c r="Q1564" s="7">
        <v>1979</v>
      </c>
      <c r="R1564" s="7"/>
      <c r="S1564" s="7"/>
    </row>
    <row r="1565" spans="1:19" hidden="1" x14ac:dyDescent="0.35">
      <c r="A1565">
        <v>1564</v>
      </c>
      <c r="B1565" s="7">
        <v>110</v>
      </c>
      <c r="C1565" s="7">
        <v>17012</v>
      </c>
      <c r="D1565" s="7">
        <v>3298</v>
      </c>
      <c r="E1565" s="7" t="s">
        <v>58</v>
      </c>
      <c r="F1565" s="7">
        <v>1000</v>
      </c>
      <c r="G1565" s="7">
        <v>2000</v>
      </c>
      <c r="H1565" s="7"/>
      <c r="I1565" s="7"/>
      <c r="J1565" s="7" t="s">
        <v>59</v>
      </c>
      <c r="K1565" s="7"/>
      <c r="L1565" s="7"/>
      <c r="M1565" s="7"/>
      <c r="N1565" s="7"/>
      <c r="O1565" s="7" t="s">
        <v>88</v>
      </c>
      <c r="P1565" s="7">
        <v>1979</v>
      </c>
      <c r="Q1565" s="7">
        <v>1979</v>
      </c>
      <c r="R1565" s="7"/>
      <c r="S1565" s="7"/>
    </row>
    <row r="1566" spans="1:19" hidden="1" x14ac:dyDescent="0.35">
      <c r="A1566">
        <v>1565</v>
      </c>
      <c r="B1566" s="7">
        <v>110</v>
      </c>
      <c r="C1566" s="7">
        <v>17013</v>
      </c>
      <c r="D1566" s="7">
        <v>3298</v>
      </c>
      <c r="E1566" s="7" t="s">
        <v>58</v>
      </c>
      <c r="F1566" s="7">
        <v>500</v>
      </c>
      <c r="G1566" s="7">
        <v>1000</v>
      </c>
      <c r="H1566" s="7"/>
      <c r="I1566" s="7"/>
      <c r="J1566" s="7" t="s">
        <v>59</v>
      </c>
      <c r="K1566" s="7"/>
      <c r="L1566" s="7"/>
      <c r="M1566" s="7"/>
      <c r="N1566" s="7"/>
      <c r="O1566" s="7" t="s">
        <v>88</v>
      </c>
      <c r="P1566" s="7">
        <v>1979</v>
      </c>
      <c r="Q1566" s="7">
        <v>1979</v>
      </c>
      <c r="R1566" s="7"/>
      <c r="S1566" s="7"/>
    </row>
    <row r="1567" spans="1:19" hidden="1" x14ac:dyDescent="0.35">
      <c r="A1567">
        <v>1566</v>
      </c>
      <c r="B1567" s="7">
        <v>110</v>
      </c>
      <c r="C1567" s="7">
        <v>17004</v>
      </c>
      <c r="D1567" s="7">
        <v>3263</v>
      </c>
      <c r="E1567" s="7" t="s">
        <v>58</v>
      </c>
      <c r="F1567" s="7">
        <v>2000</v>
      </c>
      <c r="G1567" s="7">
        <v>3000</v>
      </c>
      <c r="H1567" s="7"/>
      <c r="I1567" s="7"/>
      <c r="J1567" s="7" t="s">
        <v>59</v>
      </c>
      <c r="K1567" s="7"/>
      <c r="L1567" s="7"/>
      <c r="M1567" s="7"/>
      <c r="N1567" s="7"/>
      <c r="O1567" s="7" t="s">
        <v>88</v>
      </c>
      <c r="P1567" s="7">
        <v>1977</v>
      </c>
      <c r="Q1567" s="7">
        <v>1977</v>
      </c>
      <c r="R1567" s="7"/>
      <c r="S1567" s="7"/>
    </row>
    <row r="1568" spans="1:19" hidden="1" x14ac:dyDescent="0.35">
      <c r="A1568">
        <v>1567</v>
      </c>
      <c r="B1568" s="7">
        <v>110</v>
      </c>
      <c r="C1568" s="7">
        <v>17004</v>
      </c>
      <c r="D1568" s="7">
        <v>3263</v>
      </c>
      <c r="E1568" s="7" t="s">
        <v>58</v>
      </c>
      <c r="F1568" s="7">
        <v>5000</v>
      </c>
      <c r="G1568" s="7">
        <v>7000</v>
      </c>
      <c r="H1568" s="7"/>
      <c r="I1568" s="7"/>
      <c r="J1568" s="7" t="s">
        <v>59</v>
      </c>
      <c r="K1568" s="7"/>
      <c r="L1568" s="7"/>
      <c r="M1568" s="7"/>
      <c r="N1568" s="7"/>
      <c r="O1568" s="7" t="s">
        <v>88</v>
      </c>
      <c r="P1568" s="7">
        <v>1979</v>
      </c>
      <c r="Q1568" s="7">
        <v>1979</v>
      </c>
      <c r="R1568" s="7"/>
      <c r="S1568" s="7"/>
    </row>
    <row r="1569" spans="1:19" hidden="1" x14ac:dyDescent="0.35">
      <c r="A1569">
        <v>1568</v>
      </c>
      <c r="B1569" s="7">
        <v>110</v>
      </c>
      <c r="C1569" s="7">
        <v>17003</v>
      </c>
      <c r="D1569" s="20">
        <v>3845</v>
      </c>
      <c r="E1569" s="7" t="s">
        <v>58</v>
      </c>
      <c r="F1569" s="7">
        <v>400</v>
      </c>
      <c r="G1569" s="7">
        <v>500</v>
      </c>
      <c r="H1569" s="7"/>
      <c r="I1569" s="7"/>
      <c r="J1569" s="7" t="s">
        <v>59</v>
      </c>
      <c r="K1569" s="7"/>
      <c r="L1569" s="7"/>
      <c r="M1569" s="7"/>
      <c r="N1569" s="7"/>
      <c r="O1569" s="7" t="s">
        <v>88</v>
      </c>
      <c r="P1569" s="7">
        <v>1979</v>
      </c>
      <c r="Q1569" s="7">
        <v>1979</v>
      </c>
      <c r="R1569" s="7"/>
      <c r="S1569" s="7"/>
    </row>
    <row r="1570" spans="1:19" hidden="1" x14ac:dyDescent="0.35">
      <c r="A1570">
        <v>1569</v>
      </c>
      <c r="B1570" s="7">
        <v>110</v>
      </c>
      <c r="C1570" s="7">
        <v>17003</v>
      </c>
      <c r="D1570" s="7">
        <v>3846</v>
      </c>
      <c r="E1570" s="7" t="s">
        <v>453</v>
      </c>
      <c r="F1570" s="7"/>
      <c r="G1570" s="7"/>
      <c r="H1570" s="7"/>
      <c r="I1570" s="7"/>
      <c r="J1570" s="7"/>
      <c r="K1570" s="7"/>
      <c r="L1570" s="7"/>
      <c r="M1570" s="7"/>
      <c r="N1570" s="7" t="s">
        <v>205</v>
      </c>
      <c r="O1570" s="7" t="s">
        <v>105</v>
      </c>
      <c r="P1570" s="7">
        <v>1979</v>
      </c>
      <c r="Q1570" s="7">
        <v>1979</v>
      </c>
      <c r="R1570" s="7"/>
      <c r="S1570" s="7"/>
    </row>
    <row r="1571" spans="1:19" hidden="1" x14ac:dyDescent="0.35">
      <c r="A1571">
        <v>1570</v>
      </c>
      <c r="B1571" s="7">
        <v>110</v>
      </c>
      <c r="C1571" s="7">
        <v>17004</v>
      </c>
      <c r="D1571" s="7">
        <v>3846</v>
      </c>
      <c r="E1571" s="7" t="s">
        <v>453</v>
      </c>
      <c r="F1571" s="7"/>
      <c r="G1571" s="7"/>
      <c r="H1571" s="7"/>
      <c r="I1571" s="7"/>
      <c r="J1571" s="7"/>
      <c r="K1571" s="7"/>
      <c r="L1571" s="7"/>
      <c r="M1571" s="7"/>
      <c r="N1571" s="7" t="s">
        <v>205</v>
      </c>
      <c r="O1571" s="7" t="s">
        <v>88</v>
      </c>
      <c r="P1571" s="7">
        <v>1979</v>
      </c>
      <c r="Q1571" s="7">
        <v>1979</v>
      </c>
      <c r="R1571" s="7"/>
      <c r="S1571" s="7"/>
    </row>
    <row r="1572" spans="1:19" hidden="1" x14ac:dyDescent="0.35">
      <c r="A1572">
        <v>1571</v>
      </c>
      <c r="B1572" s="7">
        <v>110</v>
      </c>
      <c r="C1572" s="7">
        <v>17003</v>
      </c>
      <c r="D1572" s="7">
        <v>3658</v>
      </c>
      <c r="E1572" s="7" t="s">
        <v>58</v>
      </c>
      <c r="F1572" s="7">
        <v>5000</v>
      </c>
      <c r="G1572" s="7">
        <v>5000</v>
      </c>
      <c r="H1572" s="7"/>
      <c r="I1572" s="7"/>
      <c r="J1572" s="7" t="s">
        <v>59</v>
      </c>
      <c r="K1572" s="7"/>
      <c r="L1572" s="7"/>
      <c r="M1572" s="7"/>
      <c r="N1572" s="7"/>
      <c r="O1572" s="7" t="s">
        <v>88</v>
      </c>
      <c r="P1572" s="7">
        <v>1979</v>
      </c>
      <c r="Q1572" s="7">
        <v>1979</v>
      </c>
      <c r="R1572" s="7"/>
      <c r="S1572" s="7"/>
    </row>
    <row r="1573" spans="1:19" hidden="1" x14ac:dyDescent="0.35">
      <c r="A1573">
        <v>1572</v>
      </c>
      <c r="B1573" s="7">
        <v>110</v>
      </c>
      <c r="C1573" s="7">
        <v>17004</v>
      </c>
      <c r="D1573" s="7">
        <v>3658</v>
      </c>
      <c r="E1573" s="7" t="s">
        <v>58</v>
      </c>
      <c r="F1573" s="7">
        <v>2000</v>
      </c>
      <c r="G1573" s="7">
        <v>3000</v>
      </c>
      <c r="H1573" s="7"/>
      <c r="I1573" s="7"/>
      <c r="J1573" s="7" t="s">
        <v>59</v>
      </c>
      <c r="K1573" s="7"/>
      <c r="L1573" s="7"/>
      <c r="M1573" s="7"/>
      <c r="N1573" s="7"/>
      <c r="O1573" s="7" t="s">
        <v>88</v>
      </c>
      <c r="P1573" s="7">
        <v>1979</v>
      </c>
      <c r="Q1573" s="7">
        <v>1979</v>
      </c>
      <c r="R1573" s="7"/>
      <c r="S1573" s="7"/>
    </row>
    <row r="1574" spans="1:19" hidden="1" x14ac:dyDescent="0.35">
      <c r="A1574">
        <v>1573</v>
      </c>
      <c r="B1574" s="7">
        <v>110</v>
      </c>
      <c r="C1574" s="7">
        <v>17000</v>
      </c>
      <c r="D1574" s="7">
        <v>3650</v>
      </c>
      <c r="E1574" s="7" t="s">
        <v>58</v>
      </c>
      <c r="F1574" s="7">
        <v>30</v>
      </c>
      <c r="G1574" s="7">
        <v>50</v>
      </c>
      <c r="H1574" s="7"/>
      <c r="I1574" s="7"/>
      <c r="J1574" s="7" t="s">
        <v>59</v>
      </c>
      <c r="K1574" s="7"/>
      <c r="L1574" s="7"/>
      <c r="M1574" s="7"/>
      <c r="N1574" s="7"/>
      <c r="O1574" s="7" t="s">
        <v>88</v>
      </c>
      <c r="P1574" s="7">
        <v>1979</v>
      </c>
      <c r="Q1574" s="7">
        <v>1979</v>
      </c>
      <c r="R1574" s="7"/>
      <c r="S1574" s="7"/>
    </row>
    <row r="1575" spans="1:19" hidden="1" x14ac:dyDescent="0.35">
      <c r="A1575">
        <v>1574</v>
      </c>
      <c r="B1575" s="7">
        <v>110</v>
      </c>
      <c r="C1575" s="7">
        <v>17003</v>
      </c>
      <c r="D1575" s="7">
        <v>3650</v>
      </c>
      <c r="E1575" s="7" t="s">
        <v>453</v>
      </c>
      <c r="F1575" s="7"/>
      <c r="G1575" s="7"/>
      <c r="H1575" s="7"/>
      <c r="I1575" s="7"/>
      <c r="J1575" s="7"/>
      <c r="K1575" s="7"/>
      <c r="L1575" s="7"/>
      <c r="M1575" s="7"/>
      <c r="N1575" s="7" t="s">
        <v>205</v>
      </c>
      <c r="O1575" s="7" t="s">
        <v>105</v>
      </c>
      <c r="P1575" s="7">
        <v>1979</v>
      </c>
      <c r="Q1575" s="7">
        <v>1979</v>
      </c>
      <c r="R1575" s="7"/>
      <c r="S1575" s="7"/>
    </row>
    <row r="1576" spans="1:19" hidden="1" x14ac:dyDescent="0.35">
      <c r="A1576">
        <v>1575</v>
      </c>
      <c r="B1576" s="7">
        <v>110</v>
      </c>
      <c r="C1576" s="7">
        <v>17006</v>
      </c>
      <c r="D1576" s="7">
        <v>3650</v>
      </c>
      <c r="E1576" s="7" t="s">
        <v>58</v>
      </c>
      <c r="F1576" s="7">
        <v>25</v>
      </c>
      <c r="G1576" s="7">
        <v>50</v>
      </c>
      <c r="H1576" s="7"/>
      <c r="I1576" s="7"/>
      <c r="J1576" s="7" t="s">
        <v>59</v>
      </c>
      <c r="K1576" s="7"/>
      <c r="L1576" s="7"/>
      <c r="M1576" s="7"/>
      <c r="N1576" s="7"/>
      <c r="O1576" s="7" t="s">
        <v>88</v>
      </c>
      <c r="P1576" s="7">
        <v>1979</v>
      </c>
      <c r="Q1576" s="7">
        <v>1979</v>
      </c>
      <c r="R1576" s="7"/>
      <c r="S1576" s="7"/>
    </row>
    <row r="1577" spans="1:19" hidden="1" x14ac:dyDescent="0.35">
      <c r="A1577">
        <v>1576</v>
      </c>
      <c r="B1577" s="7">
        <v>110</v>
      </c>
      <c r="C1577" s="7">
        <v>17012</v>
      </c>
      <c r="D1577" s="7">
        <v>3650</v>
      </c>
      <c r="E1577" s="7" t="s">
        <v>58</v>
      </c>
      <c r="F1577" s="7">
        <v>20</v>
      </c>
      <c r="G1577" s="7">
        <v>50</v>
      </c>
      <c r="H1577" s="7"/>
      <c r="I1577" s="7"/>
      <c r="J1577" s="7" t="s">
        <v>59</v>
      </c>
      <c r="K1577" s="7"/>
      <c r="L1577" s="7"/>
      <c r="M1577" s="7"/>
      <c r="N1577" s="7"/>
      <c r="O1577" s="7" t="s">
        <v>88</v>
      </c>
      <c r="P1577" s="7">
        <v>1979</v>
      </c>
      <c r="Q1577" s="7">
        <v>1979</v>
      </c>
      <c r="R1577" s="7"/>
      <c r="S1577" s="7"/>
    </row>
    <row r="1578" spans="1:19" hidden="1" x14ac:dyDescent="0.35">
      <c r="A1578">
        <v>1577</v>
      </c>
      <c r="B1578" s="7">
        <v>110</v>
      </c>
      <c r="C1578" s="7">
        <v>17013</v>
      </c>
      <c r="D1578" s="7">
        <v>3650</v>
      </c>
      <c r="E1578" s="7" t="s">
        <v>58</v>
      </c>
      <c r="F1578" s="7">
        <v>25</v>
      </c>
      <c r="G1578" s="7">
        <v>50</v>
      </c>
      <c r="H1578" s="7"/>
      <c r="I1578" s="7"/>
      <c r="J1578" s="7" t="s">
        <v>59</v>
      </c>
      <c r="K1578" s="7"/>
      <c r="L1578" s="7"/>
      <c r="M1578" s="7"/>
      <c r="N1578" s="7"/>
      <c r="O1578" s="7" t="s">
        <v>88</v>
      </c>
      <c r="P1578" s="7">
        <v>1979</v>
      </c>
      <c r="Q1578" s="7">
        <v>1979</v>
      </c>
      <c r="R1578" s="7"/>
      <c r="S1578" s="7"/>
    </row>
    <row r="1579" spans="1:19" hidden="1" x14ac:dyDescent="0.35">
      <c r="A1579">
        <v>1578</v>
      </c>
      <c r="B1579" s="7">
        <v>111</v>
      </c>
      <c r="C1579" s="7">
        <v>10012</v>
      </c>
      <c r="D1579" s="20">
        <v>32228</v>
      </c>
      <c r="E1579" s="7" t="s">
        <v>58</v>
      </c>
      <c r="F1579" s="7">
        <v>1000</v>
      </c>
      <c r="G1579" s="7">
        <v>1000</v>
      </c>
      <c r="H1579" s="7"/>
      <c r="I1579" s="7"/>
      <c r="J1579" s="7" t="s">
        <v>118</v>
      </c>
      <c r="K1579" s="7" t="s">
        <v>60</v>
      </c>
      <c r="L1579" s="7"/>
      <c r="M1579" s="7"/>
      <c r="N1579" s="7"/>
      <c r="O1579" s="7" t="s">
        <v>62</v>
      </c>
      <c r="P1579" s="7">
        <v>1983</v>
      </c>
      <c r="Q1579" s="7">
        <v>1983</v>
      </c>
      <c r="R1579" s="9" t="s">
        <v>176</v>
      </c>
      <c r="S1579" s="7"/>
    </row>
    <row r="1580" spans="1:19" hidden="1" x14ac:dyDescent="0.35">
      <c r="A1580">
        <v>1579</v>
      </c>
      <c r="B1580" s="7">
        <v>111</v>
      </c>
      <c r="C1580" s="7">
        <v>20004</v>
      </c>
      <c r="D1580" s="20">
        <v>32228</v>
      </c>
      <c r="E1580" s="7" t="s">
        <v>58</v>
      </c>
      <c r="F1580" s="7">
        <v>5000</v>
      </c>
      <c r="G1580" s="7">
        <v>5000</v>
      </c>
      <c r="H1580" s="7"/>
      <c r="I1580" s="7"/>
      <c r="J1580" s="7" t="s">
        <v>59</v>
      </c>
      <c r="K1580" s="7" t="s">
        <v>60</v>
      </c>
      <c r="L1580" s="7" t="s">
        <v>686</v>
      </c>
      <c r="M1580" s="7"/>
      <c r="N1580" s="7"/>
      <c r="O1580" s="7" t="s">
        <v>105</v>
      </c>
      <c r="P1580" s="7"/>
      <c r="Q1580" s="7">
        <v>1983</v>
      </c>
      <c r="R1580" s="7"/>
      <c r="S1580" s="7"/>
    </row>
    <row r="1581" spans="1:19" hidden="1" x14ac:dyDescent="0.35">
      <c r="A1581">
        <v>1580</v>
      </c>
      <c r="B1581" s="7">
        <v>111</v>
      </c>
      <c r="C1581" s="7">
        <v>20007</v>
      </c>
      <c r="D1581" s="20">
        <v>32228</v>
      </c>
      <c r="E1581" s="7" t="s">
        <v>58</v>
      </c>
      <c r="F1581" s="7">
        <v>12000</v>
      </c>
      <c r="G1581" s="7">
        <v>12000</v>
      </c>
      <c r="H1581" s="7"/>
      <c r="I1581" s="7"/>
      <c r="J1581" s="7" t="s">
        <v>59</v>
      </c>
      <c r="K1581" s="7" t="s">
        <v>60</v>
      </c>
      <c r="L1581" s="7" t="s">
        <v>686</v>
      </c>
      <c r="M1581" s="7"/>
      <c r="N1581" s="7"/>
      <c r="O1581" s="7" t="s">
        <v>62</v>
      </c>
      <c r="P1581" s="7">
        <v>1976</v>
      </c>
      <c r="Q1581" s="7">
        <v>1976</v>
      </c>
      <c r="R1581" s="7"/>
      <c r="S1581" s="7"/>
    </row>
    <row r="1582" spans="1:19" hidden="1" x14ac:dyDescent="0.35">
      <c r="A1582">
        <v>1581</v>
      </c>
      <c r="B1582" s="7">
        <v>111</v>
      </c>
      <c r="C1582" s="7">
        <v>10001</v>
      </c>
      <c r="D1582" s="7">
        <v>3295</v>
      </c>
      <c r="E1582" s="7" t="s">
        <v>58</v>
      </c>
      <c r="F1582" s="7">
        <v>2500</v>
      </c>
      <c r="G1582" s="7">
        <v>2500</v>
      </c>
      <c r="H1582" s="7"/>
      <c r="I1582" s="7"/>
      <c r="J1582" s="7" t="s">
        <v>104</v>
      </c>
      <c r="K1582" s="7" t="s">
        <v>60</v>
      </c>
      <c r="L1582" s="7" t="s">
        <v>61</v>
      </c>
      <c r="M1582" s="7">
        <v>6</v>
      </c>
      <c r="N1582" s="7"/>
      <c r="O1582" s="7" t="s">
        <v>62</v>
      </c>
      <c r="P1582" s="7">
        <v>1993</v>
      </c>
      <c r="Q1582" s="7">
        <v>1965</v>
      </c>
      <c r="R1582" s="9" t="s">
        <v>176</v>
      </c>
      <c r="S1582" s="7"/>
    </row>
    <row r="1583" spans="1:19" hidden="1" x14ac:dyDescent="0.35">
      <c r="A1583">
        <v>1582</v>
      </c>
      <c r="B1583" s="7">
        <v>111</v>
      </c>
      <c r="C1583" s="7">
        <v>10009</v>
      </c>
      <c r="D1583" s="7">
        <v>3295</v>
      </c>
      <c r="E1583" s="7" t="s">
        <v>58</v>
      </c>
      <c r="F1583" s="7"/>
      <c r="G1583" s="7"/>
      <c r="H1583" s="7"/>
      <c r="I1583" s="7"/>
      <c r="J1583" s="7"/>
      <c r="K1583" s="7"/>
      <c r="L1583" s="7"/>
      <c r="M1583" s="7"/>
      <c r="N1583" s="7" t="s">
        <v>684</v>
      </c>
      <c r="O1583" s="7" t="s">
        <v>105</v>
      </c>
      <c r="P1583" s="7">
        <v>640</v>
      </c>
      <c r="Q1583" s="7">
        <v>1979</v>
      </c>
      <c r="R1583" s="7"/>
      <c r="S1583" s="7"/>
    </row>
    <row r="1584" spans="1:19" hidden="1" x14ac:dyDescent="0.35">
      <c r="A1584">
        <v>1583</v>
      </c>
      <c r="B1584" s="7">
        <v>111</v>
      </c>
      <c r="C1584" s="7">
        <v>20001</v>
      </c>
      <c r="D1584" s="7">
        <v>3295</v>
      </c>
      <c r="E1584" s="7" t="s">
        <v>58</v>
      </c>
      <c r="F1584" s="7">
        <v>4000</v>
      </c>
      <c r="G1584" s="7">
        <v>4000</v>
      </c>
      <c r="H1584" s="7"/>
      <c r="I1584" s="7"/>
      <c r="J1584" s="7" t="s">
        <v>59</v>
      </c>
      <c r="K1584" s="7" t="s">
        <v>60</v>
      </c>
      <c r="L1584" s="7" t="s">
        <v>686</v>
      </c>
      <c r="M1584" s="7"/>
      <c r="N1584" s="7"/>
      <c r="O1584" s="7" t="s">
        <v>62</v>
      </c>
      <c r="P1584" s="7">
        <v>1984</v>
      </c>
      <c r="Q1584" s="7">
        <v>1983</v>
      </c>
      <c r="R1584" s="7"/>
      <c r="S1584" s="7"/>
    </row>
    <row r="1585" spans="1:19" hidden="1" x14ac:dyDescent="0.35">
      <c r="A1585">
        <v>1584</v>
      </c>
      <c r="B1585" s="7">
        <v>111</v>
      </c>
      <c r="C1585" s="7">
        <v>10011</v>
      </c>
      <c r="D1585" s="7">
        <v>3295</v>
      </c>
      <c r="E1585" s="7" t="s">
        <v>58</v>
      </c>
      <c r="F1585" s="7">
        <v>500</v>
      </c>
      <c r="G1585" s="7">
        <v>500</v>
      </c>
      <c r="H1585" s="7"/>
      <c r="I1585" s="7"/>
      <c r="J1585" s="7" t="s">
        <v>59</v>
      </c>
      <c r="K1585" s="7" t="s">
        <v>60</v>
      </c>
      <c r="L1585" s="7"/>
      <c r="M1585" s="7">
        <v>9</v>
      </c>
      <c r="N1585" s="7"/>
      <c r="O1585" s="7" t="s">
        <v>88</v>
      </c>
      <c r="P1585" s="7">
        <v>1994</v>
      </c>
      <c r="Q1585" s="7">
        <v>1974</v>
      </c>
      <c r="R1585" s="7"/>
      <c r="S1585" s="7"/>
    </row>
    <row r="1586" spans="1:19" hidden="1" x14ac:dyDescent="0.35">
      <c r="A1586">
        <v>1585</v>
      </c>
      <c r="B1586" s="7">
        <v>111</v>
      </c>
      <c r="C1586" s="7">
        <v>20002</v>
      </c>
      <c r="D1586" s="7">
        <v>3295</v>
      </c>
      <c r="E1586" s="7" t="s">
        <v>58</v>
      </c>
      <c r="F1586" s="7"/>
      <c r="G1586" s="7"/>
      <c r="H1586" s="7"/>
      <c r="I1586" s="7"/>
      <c r="J1586" s="7"/>
      <c r="K1586" s="7"/>
      <c r="L1586" s="7"/>
      <c r="M1586" s="7"/>
      <c r="N1586" s="7" t="s">
        <v>90</v>
      </c>
      <c r="O1586" s="7" t="s">
        <v>105</v>
      </c>
      <c r="P1586" s="7">
        <v>1984</v>
      </c>
      <c r="Q1586" s="7">
        <v>1983</v>
      </c>
      <c r="R1586" s="9" t="s">
        <v>176</v>
      </c>
      <c r="S1586" s="7"/>
    </row>
    <row r="1587" spans="1:19" hidden="1" x14ac:dyDescent="0.35">
      <c r="A1587">
        <v>1586</v>
      </c>
      <c r="B1587" s="7">
        <v>111</v>
      </c>
      <c r="C1587" s="7">
        <v>10012</v>
      </c>
      <c r="D1587" s="7">
        <v>3295</v>
      </c>
      <c r="E1587" s="7" t="s">
        <v>58</v>
      </c>
      <c r="F1587" s="7">
        <v>10000</v>
      </c>
      <c r="G1587" s="7">
        <v>10000</v>
      </c>
      <c r="H1587" s="7"/>
      <c r="I1587" s="7"/>
      <c r="J1587" s="7" t="s">
        <v>59</v>
      </c>
      <c r="K1587" s="7" t="s">
        <v>686</v>
      </c>
      <c r="L1587" s="7"/>
      <c r="M1587" s="7"/>
      <c r="N1587" s="7"/>
      <c r="O1587" s="7" t="s">
        <v>105</v>
      </c>
      <c r="P1587" s="7">
        <v>1984</v>
      </c>
      <c r="Q1587" s="7">
        <v>1983</v>
      </c>
      <c r="R1587" s="9" t="s">
        <v>176</v>
      </c>
      <c r="S1587" s="7"/>
    </row>
    <row r="1588" spans="1:19" hidden="1" x14ac:dyDescent="0.35">
      <c r="A1588">
        <v>1587</v>
      </c>
      <c r="B1588" s="7">
        <v>111</v>
      </c>
      <c r="C1588" s="7">
        <v>20003</v>
      </c>
      <c r="D1588" s="7">
        <v>3295</v>
      </c>
      <c r="E1588" s="7" t="s">
        <v>295</v>
      </c>
      <c r="F1588" s="7"/>
      <c r="G1588" s="7"/>
      <c r="H1588" s="7"/>
      <c r="I1588" s="7"/>
      <c r="J1588" s="7"/>
      <c r="K1588" s="7"/>
      <c r="L1588" s="7"/>
      <c r="M1588" s="7"/>
      <c r="N1588" s="7" t="s">
        <v>205</v>
      </c>
      <c r="O1588" s="7" t="s">
        <v>105</v>
      </c>
      <c r="P1588" s="7">
        <v>1984</v>
      </c>
      <c r="Q1588" s="7">
        <v>1983</v>
      </c>
      <c r="R1588" s="7"/>
      <c r="S1588" s="7"/>
    </row>
    <row r="1589" spans="1:19" hidden="1" x14ac:dyDescent="0.35">
      <c r="A1589">
        <v>1588</v>
      </c>
      <c r="B1589" s="7">
        <v>111</v>
      </c>
      <c r="C1589" s="7">
        <v>20004</v>
      </c>
      <c r="D1589" s="7">
        <v>3295</v>
      </c>
      <c r="E1589" s="7" t="s">
        <v>58</v>
      </c>
      <c r="F1589" s="7">
        <v>1000</v>
      </c>
      <c r="G1589" s="7">
        <v>1000</v>
      </c>
      <c r="H1589" s="7"/>
      <c r="I1589" s="7"/>
      <c r="J1589" s="7" t="s">
        <v>59</v>
      </c>
      <c r="K1589" s="7" t="s">
        <v>60</v>
      </c>
      <c r="L1589" s="7" t="s">
        <v>686</v>
      </c>
      <c r="M1589" s="7"/>
      <c r="N1589" s="7"/>
      <c r="O1589" s="7" t="s">
        <v>105</v>
      </c>
      <c r="P1589" s="7">
        <v>1984</v>
      </c>
      <c r="Q1589" s="7">
        <v>1983</v>
      </c>
      <c r="R1589" s="7"/>
      <c r="S1589" s="7"/>
    </row>
    <row r="1590" spans="1:19" hidden="1" x14ac:dyDescent="0.35">
      <c r="A1590">
        <v>1589</v>
      </c>
      <c r="B1590" s="7">
        <v>111</v>
      </c>
      <c r="C1590" s="7">
        <v>20005</v>
      </c>
      <c r="D1590" s="7">
        <v>3295</v>
      </c>
      <c r="E1590" s="7" t="s">
        <v>295</v>
      </c>
      <c r="F1590" s="7">
        <v>5000</v>
      </c>
      <c r="G1590" s="7">
        <v>5000</v>
      </c>
      <c r="H1590" s="7"/>
      <c r="I1590" s="7"/>
      <c r="J1590" s="7" t="s">
        <v>59</v>
      </c>
      <c r="K1590" s="7" t="s">
        <v>60</v>
      </c>
      <c r="L1590" s="7" t="s">
        <v>686</v>
      </c>
      <c r="M1590" s="7"/>
      <c r="N1590" s="7"/>
      <c r="O1590" s="7" t="s">
        <v>105</v>
      </c>
      <c r="P1590" s="7">
        <v>1984</v>
      </c>
      <c r="Q1590" s="7">
        <v>1983</v>
      </c>
      <c r="R1590" s="9" t="s">
        <v>176</v>
      </c>
      <c r="S1590" s="7"/>
    </row>
    <row r="1591" spans="1:19" hidden="1" x14ac:dyDescent="0.35">
      <c r="A1591">
        <v>1590</v>
      </c>
      <c r="B1591" s="7">
        <v>111</v>
      </c>
      <c r="C1591" s="7">
        <v>20006</v>
      </c>
      <c r="D1591" s="7">
        <v>3295</v>
      </c>
      <c r="E1591" s="7" t="s">
        <v>58</v>
      </c>
      <c r="F1591" s="7">
        <v>10000</v>
      </c>
      <c r="G1591" s="7">
        <v>10000</v>
      </c>
      <c r="H1591" s="7"/>
      <c r="I1591" s="7"/>
      <c r="J1591" s="7" t="s">
        <v>59</v>
      </c>
      <c r="K1591" s="7" t="s">
        <v>60</v>
      </c>
      <c r="L1591" s="7"/>
      <c r="M1591" s="7"/>
      <c r="N1591" s="7"/>
      <c r="O1591" s="7" t="s">
        <v>62</v>
      </c>
      <c r="P1591" s="7">
        <v>1984</v>
      </c>
      <c r="Q1591" s="7">
        <v>1973</v>
      </c>
      <c r="R1591" s="7"/>
      <c r="S1591" s="7"/>
    </row>
    <row r="1592" spans="1:19" hidden="1" x14ac:dyDescent="0.35">
      <c r="A1592">
        <v>1591</v>
      </c>
      <c r="B1592" s="7">
        <v>111</v>
      </c>
      <c r="C1592" s="7">
        <v>20007</v>
      </c>
      <c r="D1592" s="7">
        <v>3295</v>
      </c>
      <c r="E1592" s="7" t="s">
        <v>58</v>
      </c>
      <c r="F1592" s="7">
        <v>200</v>
      </c>
      <c r="G1592" s="7">
        <v>200</v>
      </c>
      <c r="H1592" s="7"/>
      <c r="I1592" s="7"/>
      <c r="J1592" s="7" t="s">
        <v>59</v>
      </c>
      <c r="K1592" s="7" t="s">
        <v>60</v>
      </c>
      <c r="L1592" s="7" t="s">
        <v>686</v>
      </c>
      <c r="M1592" s="7"/>
      <c r="N1592" s="7"/>
      <c r="O1592" s="7" t="s">
        <v>105</v>
      </c>
      <c r="P1592" s="7">
        <v>1984</v>
      </c>
      <c r="Q1592" s="7">
        <v>1973</v>
      </c>
      <c r="R1592" s="7"/>
      <c r="S1592" s="7"/>
    </row>
    <row r="1593" spans="1:19" hidden="1" x14ac:dyDescent="0.35">
      <c r="A1593">
        <v>1592</v>
      </c>
      <c r="B1593" s="7">
        <v>111</v>
      </c>
      <c r="C1593" s="7">
        <v>10015</v>
      </c>
      <c r="D1593" s="7">
        <v>3295</v>
      </c>
      <c r="E1593" s="7" t="s">
        <v>58</v>
      </c>
      <c r="F1593" s="7">
        <v>1000</v>
      </c>
      <c r="G1593" s="7">
        <v>1000</v>
      </c>
      <c r="H1593" s="7"/>
      <c r="I1593" s="7"/>
      <c r="J1593" s="7" t="s">
        <v>118</v>
      </c>
      <c r="K1593" s="7"/>
      <c r="L1593" s="7"/>
      <c r="M1593" s="7"/>
      <c r="N1593" s="7"/>
      <c r="O1593" s="7" t="s">
        <v>105</v>
      </c>
      <c r="P1593" s="7">
        <v>1995</v>
      </c>
      <c r="Q1593" s="7">
        <v>1983</v>
      </c>
      <c r="R1593" s="7"/>
      <c r="S1593" s="7"/>
    </row>
    <row r="1594" spans="1:19" hidden="1" x14ac:dyDescent="0.35">
      <c r="A1594">
        <v>1593</v>
      </c>
      <c r="B1594" s="7">
        <v>111</v>
      </c>
      <c r="C1594" s="7">
        <v>10016</v>
      </c>
      <c r="D1594" s="7">
        <v>3295</v>
      </c>
      <c r="E1594" s="7" t="s">
        <v>58</v>
      </c>
      <c r="F1594" s="7">
        <v>1000</v>
      </c>
      <c r="G1594" s="7">
        <v>1000</v>
      </c>
      <c r="H1594" s="7"/>
      <c r="I1594" s="7"/>
      <c r="J1594" s="7" t="s">
        <v>104</v>
      </c>
      <c r="K1594" s="7" t="s">
        <v>121</v>
      </c>
      <c r="L1594" s="7" t="s">
        <v>61</v>
      </c>
      <c r="M1594" s="7">
        <v>6</v>
      </c>
      <c r="N1594" s="7"/>
      <c r="O1594" s="7" t="s">
        <v>62</v>
      </c>
      <c r="P1594" s="7">
        <v>1984</v>
      </c>
      <c r="Q1594" s="7">
        <v>1965</v>
      </c>
      <c r="R1594" s="7"/>
      <c r="S1594" s="7"/>
    </row>
    <row r="1595" spans="1:19" hidden="1" x14ac:dyDescent="0.35">
      <c r="A1595">
        <v>1594</v>
      </c>
      <c r="B1595" s="7">
        <v>111</v>
      </c>
      <c r="C1595" s="7">
        <v>20000</v>
      </c>
      <c r="D1595" s="20">
        <v>1016817</v>
      </c>
      <c r="E1595" s="7" t="s">
        <v>295</v>
      </c>
      <c r="F1595" s="7">
        <v>100</v>
      </c>
      <c r="G1595" s="7">
        <v>100</v>
      </c>
      <c r="H1595" s="7"/>
      <c r="I1595" s="7"/>
      <c r="J1595" s="7" t="s">
        <v>59</v>
      </c>
      <c r="K1595" s="7" t="s">
        <v>60</v>
      </c>
      <c r="L1595" s="7" t="s">
        <v>686</v>
      </c>
      <c r="M1595" s="7"/>
      <c r="N1595" s="7"/>
      <c r="O1595" s="7" t="s">
        <v>62</v>
      </c>
      <c r="P1595" s="7"/>
      <c r="Q1595" s="7">
        <v>1983</v>
      </c>
      <c r="R1595" s="7"/>
      <c r="S1595" s="7"/>
    </row>
    <row r="1596" spans="1:19" hidden="1" x14ac:dyDescent="0.35">
      <c r="A1596">
        <v>1595</v>
      </c>
      <c r="B1596" s="7">
        <v>111</v>
      </c>
      <c r="C1596" s="7">
        <v>10012</v>
      </c>
      <c r="D1596" s="20">
        <v>1016817</v>
      </c>
      <c r="E1596" s="7" t="s">
        <v>58</v>
      </c>
      <c r="F1596" s="7">
        <v>5000</v>
      </c>
      <c r="G1596" s="7">
        <v>5000</v>
      </c>
      <c r="H1596" s="7"/>
      <c r="I1596" s="7"/>
      <c r="J1596" s="7" t="s">
        <v>59</v>
      </c>
      <c r="K1596" s="7" t="s">
        <v>686</v>
      </c>
      <c r="L1596" s="7"/>
      <c r="M1596" s="7"/>
      <c r="N1596" s="7"/>
      <c r="O1596" s="7" t="s">
        <v>105</v>
      </c>
      <c r="P1596" s="7">
        <v>1983</v>
      </c>
      <c r="Q1596" s="7">
        <v>1983</v>
      </c>
      <c r="R1596" s="9" t="s">
        <v>176</v>
      </c>
      <c r="S1596" s="7"/>
    </row>
    <row r="1597" spans="1:19" hidden="1" x14ac:dyDescent="0.35">
      <c r="A1597">
        <v>1596</v>
      </c>
      <c r="B1597" s="7">
        <v>111</v>
      </c>
      <c r="C1597" s="7">
        <v>20004</v>
      </c>
      <c r="D1597" s="20">
        <v>1016817</v>
      </c>
      <c r="E1597" s="7" t="s">
        <v>58</v>
      </c>
      <c r="F1597" s="7">
        <v>15000</v>
      </c>
      <c r="G1597" s="7">
        <v>15000</v>
      </c>
      <c r="H1597" s="7"/>
      <c r="I1597" s="7"/>
      <c r="J1597" s="7" t="s">
        <v>59</v>
      </c>
      <c r="K1597" s="7" t="s">
        <v>60</v>
      </c>
      <c r="L1597" s="7" t="s">
        <v>686</v>
      </c>
      <c r="M1597" s="7"/>
      <c r="N1597" s="7"/>
      <c r="O1597" s="7" t="s">
        <v>105</v>
      </c>
      <c r="P1597" s="7">
        <v>1976</v>
      </c>
      <c r="Q1597" s="7">
        <v>1976</v>
      </c>
      <c r="R1597" s="7"/>
      <c r="S1597" s="7"/>
    </row>
    <row r="1598" spans="1:19" hidden="1" x14ac:dyDescent="0.35">
      <c r="A1598">
        <v>1597</v>
      </c>
      <c r="B1598" s="7">
        <v>111</v>
      </c>
      <c r="C1598" s="7">
        <v>20007</v>
      </c>
      <c r="D1598" s="20">
        <v>1016817</v>
      </c>
      <c r="E1598" s="7" t="s">
        <v>58</v>
      </c>
      <c r="F1598" s="7">
        <v>10000</v>
      </c>
      <c r="G1598" s="7">
        <v>10000</v>
      </c>
      <c r="H1598" s="7"/>
      <c r="I1598" s="7"/>
      <c r="J1598" s="7" t="s">
        <v>59</v>
      </c>
      <c r="K1598" s="7" t="s">
        <v>60</v>
      </c>
      <c r="L1598" s="7" t="s">
        <v>686</v>
      </c>
      <c r="M1598" s="7"/>
      <c r="N1598" s="7"/>
      <c r="O1598" s="7" t="s">
        <v>105</v>
      </c>
      <c r="P1598" s="7">
        <v>1973</v>
      </c>
      <c r="Q1598" s="7">
        <v>1973</v>
      </c>
      <c r="R1598" s="7"/>
      <c r="S1598" s="7"/>
    </row>
    <row r="1599" spans="1:19" hidden="1" x14ac:dyDescent="0.35">
      <c r="A1599">
        <v>1598</v>
      </c>
      <c r="B1599" s="7">
        <v>111</v>
      </c>
      <c r="C1599" s="7">
        <v>10014</v>
      </c>
      <c r="D1599" s="20">
        <v>1016817</v>
      </c>
      <c r="E1599" s="7" t="s">
        <v>173</v>
      </c>
      <c r="F1599" s="7"/>
      <c r="G1599" s="7"/>
      <c r="H1599" s="7"/>
      <c r="I1599" s="7"/>
      <c r="J1599" s="7"/>
      <c r="K1599" s="7"/>
      <c r="L1599" s="7"/>
      <c r="M1599" s="7"/>
      <c r="N1599" s="7" t="s">
        <v>90</v>
      </c>
      <c r="O1599" s="7" t="s">
        <v>105</v>
      </c>
      <c r="P1599" s="7">
        <v>1983</v>
      </c>
      <c r="Q1599" s="7">
        <v>1983</v>
      </c>
      <c r="R1599" s="7"/>
      <c r="S1599" s="7"/>
    </row>
    <row r="1600" spans="1:19" hidden="1" x14ac:dyDescent="0.35">
      <c r="A1600">
        <v>1599</v>
      </c>
      <c r="B1600" s="7">
        <v>111</v>
      </c>
      <c r="C1600" s="7">
        <v>20000</v>
      </c>
      <c r="D1600" s="7">
        <v>3659</v>
      </c>
      <c r="E1600" s="7" t="s">
        <v>295</v>
      </c>
      <c r="F1600" s="7">
        <v>50</v>
      </c>
      <c r="G1600" s="7">
        <v>60</v>
      </c>
      <c r="H1600" s="7"/>
      <c r="I1600" s="7"/>
      <c r="J1600" s="7" t="s">
        <v>59</v>
      </c>
      <c r="K1600" s="7" t="s">
        <v>121</v>
      </c>
      <c r="L1600" s="7" t="s">
        <v>686</v>
      </c>
      <c r="M1600" s="7"/>
      <c r="N1600" s="7"/>
      <c r="O1600" s="7" t="s">
        <v>62</v>
      </c>
      <c r="P1600" s="7">
        <v>1978</v>
      </c>
      <c r="Q1600" s="7">
        <v>1978</v>
      </c>
      <c r="R1600" s="7"/>
      <c r="S1600" s="7"/>
    </row>
    <row r="1601" spans="1:19" hidden="1" x14ac:dyDescent="0.35">
      <c r="A1601">
        <v>1600</v>
      </c>
      <c r="B1601" s="7">
        <v>111</v>
      </c>
      <c r="C1601" s="7">
        <v>10001</v>
      </c>
      <c r="D1601" s="7">
        <v>3659</v>
      </c>
      <c r="E1601" s="7" t="s">
        <v>58</v>
      </c>
      <c r="F1601" s="7">
        <v>8</v>
      </c>
      <c r="G1601" s="7">
        <v>8</v>
      </c>
      <c r="H1601" s="7"/>
      <c r="I1601" s="7"/>
      <c r="J1601" s="7" t="s">
        <v>104</v>
      </c>
      <c r="K1601" s="7" t="s">
        <v>121</v>
      </c>
      <c r="L1601" s="7" t="s">
        <v>61</v>
      </c>
      <c r="M1601" s="7">
        <v>9</v>
      </c>
      <c r="N1601" s="7"/>
      <c r="O1601" s="7" t="s">
        <v>62</v>
      </c>
      <c r="P1601" s="7">
        <v>1974</v>
      </c>
      <c r="Q1601" s="7">
        <v>1974</v>
      </c>
      <c r="R1601" s="9" t="s">
        <v>176</v>
      </c>
      <c r="S1601" s="7"/>
    </row>
    <row r="1602" spans="1:19" hidden="1" x14ac:dyDescent="0.35">
      <c r="A1602">
        <v>1601</v>
      </c>
      <c r="B1602" s="7">
        <v>111</v>
      </c>
      <c r="C1602" s="7">
        <v>20001</v>
      </c>
      <c r="D1602" s="7">
        <v>3659</v>
      </c>
      <c r="E1602" s="7" t="s">
        <v>58</v>
      </c>
      <c r="F1602" s="7">
        <v>300</v>
      </c>
      <c r="G1602" s="7">
        <v>300</v>
      </c>
      <c r="H1602" s="7"/>
      <c r="I1602" s="7"/>
      <c r="J1602" s="7" t="s">
        <v>59</v>
      </c>
      <c r="K1602" s="7" t="s">
        <v>60</v>
      </c>
      <c r="L1602" s="7" t="s">
        <v>686</v>
      </c>
      <c r="M1602" s="7"/>
      <c r="N1602" s="7"/>
      <c r="O1602" s="7" t="s">
        <v>62</v>
      </c>
      <c r="P1602" s="7"/>
      <c r="Q1602" s="7">
        <v>1983</v>
      </c>
      <c r="R1602" s="7"/>
      <c r="S1602" s="7"/>
    </row>
    <row r="1603" spans="1:19" hidden="1" x14ac:dyDescent="0.35">
      <c r="A1603">
        <v>1602</v>
      </c>
      <c r="B1603" s="7">
        <v>111</v>
      </c>
      <c r="C1603" s="7">
        <v>10011</v>
      </c>
      <c r="D1603" s="7">
        <v>3659</v>
      </c>
      <c r="E1603" s="7" t="s">
        <v>58</v>
      </c>
      <c r="F1603" s="7">
        <v>4</v>
      </c>
      <c r="G1603" s="7">
        <v>4</v>
      </c>
      <c r="H1603" s="7"/>
      <c r="I1603" s="7"/>
      <c r="J1603" s="7" t="s">
        <v>59</v>
      </c>
      <c r="K1603" s="7" t="s">
        <v>60</v>
      </c>
      <c r="L1603" s="7"/>
      <c r="M1603" s="7">
        <v>9</v>
      </c>
      <c r="N1603" s="7"/>
      <c r="O1603" s="7" t="s">
        <v>88</v>
      </c>
      <c r="P1603" s="7">
        <v>1974</v>
      </c>
      <c r="Q1603" s="7">
        <v>1974</v>
      </c>
      <c r="R1603" s="7"/>
      <c r="S1603" s="7"/>
    </row>
    <row r="1604" spans="1:19" hidden="1" x14ac:dyDescent="0.35">
      <c r="A1604">
        <v>1603</v>
      </c>
      <c r="B1604" s="7">
        <v>111</v>
      </c>
      <c r="C1604" s="7">
        <v>20002</v>
      </c>
      <c r="D1604" s="7">
        <v>3659</v>
      </c>
      <c r="E1604" s="7" t="s">
        <v>295</v>
      </c>
      <c r="F1604" s="7">
        <v>15</v>
      </c>
      <c r="G1604" s="7">
        <v>15</v>
      </c>
      <c r="H1604" s="7"/>
      <c r="I1604" s="7"/>
      <c r="J1604" s="7" t="s">
        <v>59</v>
      </c>
      <c r="K1604" s="7" t="s">
        <v>121</v>
      </c>
      <c r="L1604" s="7"/>
      <c r="M1604" s="7"/>
      <c r="N1604" s="7"/>
      <c r="O1604" s="7" t="s">
        <v>62</v>
      </c>
      <c r="P1604" s="7"/>
      <c r="Q1604" s="7">
        <v>1983</v>
      </c>
      <c r="R1604" s="9" t="s">
        <v>176</v>
      </c>
      <c r="S1604" s="7"/>
    </row>
    <row r="1605" spans="1:19" hidden="1" x14ac:dyDescent="0.35">
      <c r="A1605">
        <v>1604</v>
      </c>
      <c r="B1605" s="7">
        <v>111</v>
      </c>
      <c r="C1605" s="7">
        <v>10012</v>
      </c>
      <c r="D1605" s="7">
        <v>3659</v>
      </c>
      <c r="E1605" s="7" t="s">
        <v>58</v>
      </c>
      <c r="F1605" s="7">
        <v>300</v>
      </c>
      <c r="G1605" s="7">
        <v>300</v>
      </c>
      <c r="H1605" s="7"/>
      <c r="I1605" s="7"/>
      <c r="J1605" s="7" t="s">
        <v>118</v>
      </c>
      <c r="K1605" s="7" t="s">
        <v>60</v>
      </c>
      <c r="L1605" s="7"/>
      <c r="M1605" s="7"/>
      <c r="N1605" s="7"/>
      <c r="O1605" s="7" t="s">
        <v>62</v>
      </c>
      <c r="P1605" s="7">
        <v>1983</v>
      </c>
      <c r="Q1605" s="7">
        <v>1983</v>
      </c>
      <c r="R1605" s="9" t="s">
        <v>176</v>
      </c>
      <c r="S1605" s="7"/>
    </row>
    <row r="1606" spans="1:19" hidden="1" x14ac:dyDescent="0.35">
      <c r="A1606">
        <v>1605</v>
      </c>
      <c r="B1606" s="7">
        <v>111</v>
      </c>
      <c r="C1606" s="7">
        <v>20003</v>
      </c>
      <c r="D1606" s="7">
        <v>3659</v>
      </c>
      <c r="E1606" s="7" t="s">
        <v>295</v>
      </c>
      <c r="F1606" s="7"/>
      <c r="G1606" s="7"/>
      <c r="H1606" s="7"/>
      <c r="I1606" s="7"/>
      <c r="J1606" s="7"/>
      <c r="K1606" s="7"/>
      <c r="L1606" s="7"/>
      <c r="M1606" s="7"/>
      <c r="N1606" s="7" t="s">
        <v>205</v>
      </c>
      <c r="O1606" s="7" t="s">
        <v>105</v>
      </c>
      <c r="P1606" s="7"/>
      <c r="Q1606" s="7">
        <v>1983</v>
      </c>
      <c r="R1606" s="7"/>
      <c r="S1606" s="7"/>
    </row>
    <row r="1607" spans="1:19" hidden="1" x14ac:dyDescent="0.35">
      <c r="A1607">
        <v>1606</v>
      </c>
      <c r="B1607" s="7">
        <v>111</v>
      </c>
      <c r="C1607" s="7">
        <v>20004</v>
      </c>
      <c r="D1607" s="7">
        <v>3659</v>
      </c>
      <c r="E1607" s="7" t="s">
        <v>295</v>
      </c>
      <c r="F1607" s="7">
        <v>100</v>
      </c>
      <c r="G1607" s="7">
        <v>100</v>
      </c>
      <c r="H1607" s="7"/>
      <c r="I1607" s="7"/>
      <c r="J1607" s="7" t="s">
        <v>59</v>
      </c>
      <c r="K1607" s="7" t="s">
        <v>60</v>
      </c>
      <c r="L1607" s="7" t="s">
        <v>686</v>
      </c>
      <c r="M1607" s="7"/>
      <c r="N1607" s="7"/>
      <c r="O1607" s="7" t="s">
        <v>105</v>
      </c>
      <c r="P1607" s="7"/>
      <c r="Q1607" s="7">
        <v>1983</v>
      </c>
      <c r="R1607" s="7"/>
      <c r="S1607" s="7"/>
    </row>
    <row r="1608" spans="1:19" hidden="1" x14ac:dyDescent="0.35">
      <c r="A1608">
        <v>1607</v>
      </c>
      <c r="B1608" s="7">
        <v>111</v>
      </c>
      <c r="C1608" s="7">
        <v>20007</v>
      </c>
      <c r="D1608" s="7">
        <v>3659</v>
      </c>
      <c r="E1608" s="7" t="s">
        <v>295</v>
      </c>
      <c r="F1608" s="7">
        <v>100</v>
      </c>
      <c r="G1608" s="7">
        <v>100</v>
      </c>
      <c r="H1608" s="7"/>
      <c r="I1608" s="7"/>
      <c r="J1608" s="7" t="s">
        <v>59</v>
      </c>
      <c r="K1608" s="7" t="s">
        <v>60</v>
      </c>
      <c r="L1608" s="7" t="s">
        <v>686</v>
      </c>
      <c r="M1608" s="7"/>
      <c r="N1608" s="7"/>
      <c r="O1608" s="7" t="s">
        <v>105</v>
      </c>
      <c r="P1608" s="7"/>
      <c r="Q1608" s="7">
        <v>1983</v>
      </c>
      <c r="R1608" s="7"/>
      <c r="S1608" s="7"/>
    </row>
    <row r="1609" spans="1:19" hidden="1" x14ac:dyDescent="0.35">
      <c r="A1609">
        <v>1608</v>
      </c>
      <c r="B1609" s="7">
        <v>111</v>
      </c>
      <c r="C1609" s="7">
        <v>10014</v>
      </c>
      <c r="D1609" s="7">
        <v>3659</v>
      </c>
      <c r="E1609" s="7" t="s">
        <v>453</v>
      </c>
      <c r="F1609" s="7"/>
      <c r="G1609" s="7"/>
      <c r="H1609" s="7"/>
      <c r="I1609" s="7"/>
      <c r="J1609" s="7"/>
      <c r="K1609" s="7"/>
      <c r="L1609" s="7"/>
      <c r="M1609" s="7"/>
      <c r="N1609" s="7" t="s">
        <v>90</v>
      </c>
      <c r="O1609" s="7" t="s">
        <v>105</v>
      </c>
      <c r="P1609" s="7">
        <v>1983</v>
      </c>
      <c r="Q1609" s="7">
        <v>1983</v>
      </c>
      <c r="R1609" s="7"/>
      <c r="S1609" s="7"/>
    </row>
    <row r="1610" spans="1:19" hidden="1" x14ac:dyDescent="0.35">
      <c r="A1610">
        <v>1609</v>
      </c>
      <c r="B1610" s="7">
        <v>111</v>
      </c>
      <c r="C1610" s="7">
        <v>10016</v>
      </c>
      <c r="D1610" s="7">
        <v>3659</v>
      </c>
      <c r="E1610" s="7" t="s">
        <v>58</v>
      </c>
      <c r="F1610" s="7">
        <v>7</v>
      </c>
      <c r="G1610" s="7">
        <v>7</v>
      </c>
      <c r="H1610" s="7"/>
      <c r="I1610" s="7"/>
      <c r="J1610" s="7" t="s">
        <v>104</v>
      </c>
      <c r="K1610" s="7" t="s">
        <v>121</v>
      </c>
      <c r="L1610" s="7" t="s">
        <v>61</v>
      </c>
      <c r="M1610" s="7">
        <v>6</v>
      </c>
      <c r="N1610" s="7"/>
      <c r="O1610" s="7" t="s">
        <v>62</v>
      </c>
      <c r="P1610" s="7">
        <v>1965</v>
      </c>
      <c r="Q1610" s="7">
        <v>1965</v>
      </c>
      <c r="R1610" s="7"/>
      <c r="S1610" s="7"/>
    </row>
    <row r="1611" spans="1:19" hidden="1" x14ac:dyDescent="0.35">
      <c r="A1611">
        <v>1610</v>
      </c>
      <c r="B1611" s="7">
        <v>111</v>
      </c>
      <c r="C1611" s="7">
        <v>20000</v>
      </c>
      <c r="D1611" s="7">
        <v>3294</v>
      </c>
      <c r="E1611" s="7" t="s">
        <v>295</v>
      </c>
      <c r="F1611" s="7">
        <v>3000</v>
      </c>
      <c r="G1611" s="7">
        <v>3000</v>
      </c>
      <c r="H1611" s="7"/>
      <c r="I1611" s="7"/>
      <c r="J1611" s="7" t="s">
        <v>59</v>
      </c>
      <c r="K1611" s="7" t="s">
        <v>60</v>
      </c>
      <c r="L1611" s="7" t="s">
        <v>686</v>
      </c>
      <c r="M1611" s="7"/>
      <c r="N1611" s="7"/>
      <c r="O1611" s="7" t="s">
        <v>62</v>
      </c>
      <c r="P1611" s="7"/>
      <c r="Q1611" s="7">
        <v>1983</v>
      </c>
      <c r="R1611" s="7"/>
      <c r="S1611" s="7"/>
    </row>
    <row r="1612" spans="1:19" hidden="1" x14ac:dyDescent="0.35">
      <c r="A1612">
        <v>1611</v>
      </c>
      <c r="B1612" s="7">
        <v>111</v>
      </c>
      <c r="C1612" s="7">
        <v>10001</v>
      </c>
      <c r="D1612" s="7">
        <v>3294</v>
      </c>
      <c r="E1612" s="7" t="s">
        <v>58</v>
      </c>
      <c r="F1612" s="7">
        <v>400</v>
      </c>
      <c r="G1612" s="7">
        <v>400</v>
      </c>
      <c r="H1612" s="7"/>
      <c r="I1612" s="7"/>
      <c r="J1612" s="7" t="s">
        <v>104</v>
      </c>
      <c r="K1612" s="7" t="s">
        <v>121</v>
      </c>
      <c r="L1612" s="7" t="s">
        <v>61</v>
      </c>
      <c r="M1612" s="7">
        <v>6</v>
      </c>
      <c r="N1612" s="7"/>
      <c r="O1612" s="7" t="s">
        <v>62</v>
      </c>
      <c r="P1612" s="7">
        <v>1965</v>
      </c>
      <c r="Q1612" s="7">
        <v>1965</v>
      </c>
      <c r="R1612" s="9" t="s">
        <v>176</v>
      </c>
      <c r="S1612" s="7"/>
    </row>
    <row r="1613" spans="1:19" hidden="1" x14ac:dyDescent="0.35">
      <c r="A1613">
        <v>1612</v>
      </c>
      <c r="B1613" s="7">
        <v>111</v>
      </c>
      <c r="C1613" s="7">
        <v>10009</v>
      </c>
      <c r="D1613" s="7">
        <v>3294</v>
      </c>
      <c r="E1613" s="7" t="s">
        <v>58</v>
      </c>
      <c r="F1613" s="7">
        <v>1000</v>
      </c>
      <c r="G1613" s="7">
        <v>1000</v>
      </c>
      <c r="H1613" s="7"/>
      <c r="I1613" s="7"/>
      <c r="J1613" s="7" t="s">
        <v>118</v>
      </c>
      <c r="K1613" s="7" t="s">
        <v>60</v>
      </c>
      <c r="L1613" s="7"/>
      <c r="M1613" s="7"/>
      <c r="N1613" s="7"/>
      <c r="O1613" s="7" t="s">
        <v>62</v>
      </c>
      <c r="P1613" s="7">
        <v>1979</v>
      </c>
      <c r="Q1613" s="7">
        <v>1979</v>
      </c>
      <c r="R1613" s="7"/>
      <c r="S1613" s="7"/>
    </row>
    <row r="1614" spans="1:19" hidden="1" x14ac:dyDescent="0.35">
      <c r="A1614">
        <v>1613</v>
      </c>
      <c r="B1614" s="7">
        <v>111</v>
      </c>
      <c r="C1614" s="7">
        <v>20001</v>
      </c>
      <c r="D1614" s="7">
        <v>3294</v>
      </c>
      <c r="E1614" s="7" t="s">
        <v>58</v>
      </c>
      <c r="F1614" s="7">
        <v>500</v>
      </c>
      <c r="G1614" s="7">
        <v>500</v>
      </c>
      <c r="H1614" s="7"/>
      <c r="I1614" s="7"/>
      <c r="J1614" s="7" t="s">
        <v>59</v>
      </c>
      <c r="K1614" s="7" t="s">
        <v>60</v>
      </c>
      <c r="L1614" s="7" t="s">
        <v>686</v>
      </c>
      <c r="M1614" s="7"/>
      <c r="N1614" s="7"/>
      <c r="O1614" s="7" t="s">
        <v>62</v>
      </c>
      <c r="P1614" s="7"/>
      <c r="Q1614" s="7">
        <v>1983</v>
      </c>
      <c r="R1614" s="7"/>
      <c r="S1614" s="7"/>
    </row>
    <row r="1615" spans="1:19" hidden="1" x14ac:dyDescent="0.35">
      <c r="A1615">
        <v>1614</v>
      </c>
      <c r="B1615" s="7">
        <v>111</v>
      </c>
      <c r="C1615" s="7">
        <v>10011</v>
      </c>
      <c r="D1615" s="7">
        <v>3294</v>
      </c>
      <c r="E1615" s="7" t="s">
        <v>58</v>
      </c>
      <c r="F1615" s="7">
        <v>500</v>
      </c>
      <c r="G1615" s="7">
        <v>500</v>
      </c>
      <c r="H1615" s="7"/>
      <c r="I1615" s="7"/>
      <c r="J1615" s="7" t="s">
        <v>59</v>
      </c>
      <c r="K1615" s="7" t="s">
        <v>60</v>
      </c>
      <c r="L1615" s="7"/>
      <c r="M1615" s="7">
        <v>9</v>
      </c>
      <c r="N1615" s="7"/>
      <c r="O1615" s="7" t="s">
        <v>88</v>
      </c>
      <c r="P1615" s="7">
        <v>1974</v>
      </c>
      <c r="Q1615" s="7">
        <v>1974</v>
      </c>
      <c r="R1615" s="7"/>
      <c r="S1615" s="7"/>
    </row>
    <row r="1616" spans="1:19" hidden="1" x14ac:dyDescent="0.35">
      <c r="A1616">
        <v>1615</v>
      </c>
      <c r="B1616" s="7">
        <v>111</v>
      </c>
      <c r="C1616" s="7">
        <v>20002</v>
      </c>
      <c r="D1616" s="7">
        <v>3294</v>
      </c>
      <c r="E1616" s="7" t="s">
        <v>58</v>
      </c>
      <c r="F1616" s="7">
        <v>10000</v>
      </c>
      <c r="G1616" s="7">
        <v>10000</v>
      </c>
      <c r="H1616" s="7"/>
      <c r="I1616" s="7"/>
      <c r="J1616" s="7" t="s">
        <v>59</v>
      </c>
      <c r="K1616" s="7" t="s">
        <v>60</v>
      </c>
      <c r="L1616" s="7"/>
      <c r="M1616" s="7"/>
      <c r="N1616" s="7"/>
      <c r="O1616" s="7" t="s">
        <v>62</v>
      </c>
      <c r="P1616" s="7"/>
      <c r="Q1616" s="7">
        <v>1983</v>
      </c>
      <c r="R1616" s="9" t="s">
        <v>176</v>
      </c>
      <c r="S1616" s="7"/>
    </row>
    <row r="1617" spans="1:19" hidden="1" x14ac:dyDescent="0.35">
      <c r="A1617">
        <v>1616</v>
      </c>
      <c r="B1617" s="7">
        <v>111</v>
      </c>
      <c r="C1617" s="7">
        <v>10012</v>
      </c>
      <c r="D1617" s="7">
        <v>3294</v>
      </c>
      <c r="E1617" s="7" t="s">
        <v>58</v>
      </c>
      <c r="F1617" s="7">
        <v>10000</v>
      </c>
      <c r="G1617" s="7">
        <v>10000</v>
      </c>
      <c r="H1617" s="7"/>
      <c r="I1617" s="7"/>
      <c r="J1617" s="7" t="s">
        <v>59</v>
      </c>
      <c r="K1617" s="7" t="s">
        <v>686</v>
      </c>
      <c r="L1617" s="7"/>
      <c r="M1617" s="7"/>
      <c r="N1617" s="7"/>
      <c r="O1617" s="7" t="s">
        <v>105</v>
      </c>
      <c r="P1617" s="7">
        <v>1983</v>
      </c>
      <c r="Q1617" s="7">
        <v>1983</v>
      </c>
      <c r="R1617" s="9" t="s">
        <v>176</v>
      </c>
      <c r="S1617" s="7"/>
    </row>
    <row r="1618" spans="1:19" hidden="1" x14ac:dyDescent="0.35">
      <c r="A1618">
        <v>1617</v>
      </c>
      <c r="B1618" s="7">
        <v>111</v>
      </c>
      <c r="C1618" s="7">
        <v>20003</v>
      </c>
      <c r="D1618" s="7">
        <v>3294</v>
      </c>
      <c r="E1618" s="7" t="s">
        <v>58</v>
      </c>
      <c r="F1618" s="7"/>
      <c r="G1618" s="7"/>
      <c r="H1618" s="7"/>
      <c r="I1618" s="7"/>
      <c r="J1618" s="7"/>
      <c r="K1618" s="7"/>
      <c r="L1618" s="7"/>
      <c r="M1618" s="7"/>
      <c r="N1618" s="7" t="s">
        <v>205</v>
      </c>
      <c r="O1618" s="7" t="s">
        <v>105</v>
      </c>
      <c r="P1618" s="7"/>
      <c r="Q1618" s="7">
        <v>1983</v>
      </c>
      <c r="R1618" s="7"/>
      <c r="S1618" s="7"/>
    </row>
    <row r="1619" spans="1:19" hidden="1" x14ac:dyDescent="0.35">
      <c r="A1619">
        <v>1618</v>
      </c>
      <c r="B1619" s="7">
        <v>111</v>
      </c>
      <c r="C1619" s="7">
        <v>20004</v>
      </c>
      <c r="D1619" s="7">
        <v>3294</v>
      </c>
      <c r="E1619" s="7" t="s">
        <v>58</v>
      </c>
      <c r="F1619" s="7">
        <v>20000</v>
      </c>
      <c r="G1619" s="7">
        <v>20000</v>
      </c>
      <c r="H1619" s="7"/>
      <c r="I1619" s="7"/>
      <c r="J1619" s="7" t="s">
        <v>59</v>
      </c>
      <c r="K1619" s="7" t="s">
        <v>60</v>
      </c>
      <c r="L1619" s="7" t="s">
        <v>686</v>
      </c>
      <c r="M1619" s="7"/>
      <c r="N1619" s="7"/>
      <c r="O1619" s="7" t="s">
        <v>105</v>
      </c>
      <c r="P1619" s="7"/>
      <c r="Q1619" s="7">
        <v>1983</v>
      </c>
      <c r="R1619" s="7"/>
      <c r="S1619" s="7"/>
    </row>
    <row r="1620" spans="1:19" hidden="1" x14ac:dyDescent="0.35">
      <c r="A1620">
        <v>1619</v>
      </c>
      <c r="B1620" s="7">
        <v>111</v>
      </c>
      <c r="C1620" s="7">
        <v>20005</v>
      </c>
      <c r="D1620" s="7">
        <v>3294</v>
      </c>
      <c r="E1620" s="7" t="s">
        <v>295</v>
      </c>
      <c r="F1620" s="7">
        <v>1000</v>
      </c>
      <c r="G1620" s="7">
        <v>1000</v>
      </c>
      <c r="H1620" s="7"/>
      <c r="I1620" s="7"/>
      <c r="J1620" s="7" t="s">
        <v>59</v>
      </c>
      <c r="K1620" s="7" t="s">
        <v>60</v>
      </c>
      <c r="L1620" s="7" t="s">
        <v>686</v>
      </c>
      <c r="M1620" s="7"/>
      <c r="N1620" s="7"/>
      <c r="O1620" s="7" t="s">
        <v>105</v>
      </c>
      <c r="P1620" s="7"/>
      <c r="Q1620" s="7">
        <v>1983</v>
      </c>
      <c r="R1620" s="9" t="s">
        <v>176</v>
      </c>
      <c r="S1620" s="7"/>
    </row>
    <row r="1621" spans="1:19" hidden="1" x14ac:dyDescent="0.35">
      <c r="A1621">
        <v>1620</v>
      </c>
      <c r="B1621" s="7">
        <v>111</v>
      </c>
      <c r="C1621" s="7">
        <v>20006</v>
      </c>
      <c r="D1621" s="7">
        <v>3294</v>
      </c>
      <c r="E1621" s="7" t="s">
        <v>58</v>
      </c>
      <c r="F1621" s="7">
        <v>1000</v>
      </c>
      <c r="G1621" s="7">
        <v>1000</v>
      </c>
      <c r="H1621" s="7"/>
      <c r="I1621" s="7"/>
      <c r="J1621" s="7" t="s">
        <v>59</v>
      </c>
      <c r="K1621" s="7" t="s">
        <v>60</v>
      </c>
      <c r="L1621" s="7"/>
      <c r="M1621" s="7"/>
      <c r="N1621" s="7"/>
      <c r="O1621" s="7" t="s">
        <v>105</v>
      </c>
      <c r="P1621" s="7"/>
      <c r="Q1621" s="7">
        <v>1983</v>
      </c>
      <c r="R1621" s="7"/>
      <c r="S1621" s="7"/>
    </row>
    <row r="1622" spans="1:19" hidden="1" x14ac:dyDescent="0.35">
      <c r="A1622">
        <v>1621</v>
      </c>
      <c r="B1622" s="7">
        <v>111</v>
      </c>
      <c r="C1622" s="7">
        <v>20007</v>
      </c>
      <c r="D1622" s="7">
        <v>3294</v>
      </c>
      <c r="E1622" s="7" t="s">
        <v>58</v>
      </c>
      <c r="F1622" s="7">
        <v>7700</v>
      </c>
      <c r="G1622" s="7">
        <v>7700</v>
      </c>
      <c r="H1622" s="7"/>
      <c r="I1622" s="7"/>
      <c r="J1622" s="7" t="s">
        <v>59</v>
      </c>
      <c r="K1622" s="7" t="s">
        <v>60</v>
      </c>
      <c r="L1622" s="7" t="s">
        <v>686</v>
      </c>
      <c r="M1622" s="7"/>
      <c r="N1622" s="7"/>
      <c r="O1622" s="7" t="s">
        <v>105</v>
      </c>
      <c r="P1622" s="7"/>
      <c r="Q1622" s="7">
        <v>1983</v>
      </c>
      <c r="R1622" s="7"/>
      <c r="S1622" s="7"/>
    </row>
    <row r="1623" spans="1:19" hidden="1" x14ac:dyDescent="0.35">
      <c r="A1623">
        <v>1622</v>
      </c>
      <c r="B1623" s="7">
        <v>111</v>
      </c>
      <c r="C1623" s="7">
        <v>10014</v>
      </c>
      <c r="D1623" s="7">
        <v>3294</v>
      </c>
      <c r="E1623" s="7" t="s">
        <v>173</v>
      </c>
      <c r="F1623" s="7"/>
      <c r="G1623" s="7"/>
      <c r="H1623" s="7"/>
      <c r="I1623" s="7"/>
      <c r="J1623" s="7"/>
      <c r="K1623" s="7"/>
      <c r="L1623" s="7"/>
      <c r="M1623" s="7"/>
      <c r="N1623" s="7" t="s">
        <v>90</v>
      </c>
      <c r="O1623" s="7" t="s">
        <v>105</v>
      </c>
      <c r="P1623" s="7">
        <v>1983</v>
      </c>
      <c r="Q1623" s="7">
        <v>1983</v>
      </c>
      <c r="R1623" s="7"/>
      <c r="S1623" s="7"/>
    </row>
    <row r="1624" spans="1:19" hidden="1" x14ac:dyDescent="0.35">
      <c r="A1624">
        <v>1623</v>
      </c>
      <c r="B1624" s="7">
        <v>111</v>
      </c>
      <c r="C1624" s="7">
        <v>10015</v>
      </c>
      <c r="D1624" s="7">
        <v>3294</v>
      </c>
      <c r="E1624" s="7" t="s">
        <v>58</v>
      </c>
      <c r="F1624" s="7">
        <v>1000</v>
      </c>
      <c r="G1624" s="7">
        <v>1000</v>
      </c>
      <c r="H1624" s="7"/>
      <c r="I1624" s="7"/>
      <c r="J1624" s="7" t="s">
        <v>118</v>
      </c>
      <c r="K1624" s="7"/>
      <c r="L1624" s="7"/>
      <c r="M1624" s="7"/>
      <c r="N1624" s="7"/>
      <c r="O1624" s="7" t="s">
        <v>105</v>
      </c>
      <c r="P1624" s="7">
        <v>1983</v>
      </c>
      <c r="Q1624" s="7">
        <v>1983</v>
      </c>
      <c r="R1624" s="7"/>
      <c r="S1624" s="7"/>
    </row>
    <row r="1625" spans="1:19" hidden="1" x14ac:dyDescent="0.35">
      <c r="A1625">
        <v>1624</v>
      </c>
      <c r="B1625" s="7">
        <v>111</v>
      </c>
      <c r="C1625" s="7">
        <v>10016</v>
      </c>
      <c r="D1625" s="7">
        <v>3294</v>
      </c>
      <c r="E1625" s="7" t="s">
        <v>58</v>
      </c>
      <c r="F1625" s="7">
        <v>300</v>
      </c>
      <c r="G1625" s="7">
        <v>300</v>
      </c>
      <c r="H1625" s="7"/>
      <c r="I1625" s="7"/>
      <c r="J1625" s="7" t="s">
        <v>59</v>
      </c>
      <c r="K1625" s="7" t="s">
        <v>60</v>
      </c>
      <c r="L1625" s="7" t="s">
        <v>61</v>
      </c>
      <c r="M1625" s="7">
        <v>9</v>
      </c>
      <c r="N1625" s="7"/>
      <c r="O1625" s="7" t="s">
        <v>62</v>
      </c>
      <c r="P1625" s="7">
        <v>1974</v>
      </c>
      <c r="Q1625" s="7">
        <v>1974</v>
      </c>
      <c r="R1625" s="7"/>
      <c r="S1625" s="7"/>
    </row>
    <row r="1626" spans="1:19" hidden="1" x14ac:dyDescent="0.35">
      <c r="A1626">
        <v>1625</v>
      </c>
      <c r="B1626" s="7">
        <v>111</v>
      </c>
      <c r="C1626" s="7">
        <v>20004</v>
      </c>
      <c r="D1626" s="7">
        <v>3920</v>
      </c>
      <c r="E1626" s="7" t="s">
        <v>58</v>
      </c>
      <c r="F1626" s="7">
        <v>200</v>
      </c>
      <c r="G1626" s="7">
        <v>200</v>
      </c>
      <c r="H1626" s="7"/>
      <c r="I1626" s="7"/>
      <c r="J1626" s="7" t="s">
        <v>59</v>
      </c>
      <c r="K1626" s="7" t="s">
        <v>60</v>
      </c>
      <c r="L1626" s="7" t="s">
        <v>686</v>
      </c>
      <c r="M1626" s="7"/>
      <c r="N1626" s="7"/>
      <c r="O1626" s="7" t="s">
        <v>105</v>
      </c>
      <c r="P1626" s="7"/>
      <c r="Q1626" s="7">
        <v>1983</v>
      </c>
      <c r="R1626" s="7"/>
      <c r="S1626" s="7"/>
    </row>
    <row r="1627" spans="1:19" hidden="1" x14ac:dyDescent="0.35">
      <c r="A1627">
        <v>1626</v>
      </c>
      <c r="B1627" s="7">
        <v>111</v>
      </c>
      <c r="C1627" s="7">
        <v>20007</v>
      </c>
      <c r="D1627" s="7">
        <v>3920</v>
      </c>
      <c r="E1627" s="7" t="s">
        <v>295</v>
      </c>
      <c r="F1627" s="7">
        <v>500</v>
      </c>
      <c r="G1627" s="7">
        <v>500</v>
      </c>
      <c r="H1627" s="7"/>
      <c r="I1627" s="7"/>
      <c r="J1627" s="7" t="s">
        <v>59</v>
      </c>
      <c r="K1627" s="7" t="s">
        <v>60</v>
      </c>
      <c r="L1627" s="7" t="s">
        <v>686</v>
      </c>
      <c r="M1627" s="7"/>
      <c r="N1627" s="7"/>
      <c r="O1627" s="7" t="s">
        <v>62</v>
      </c>
      <c r="P1627" s="7"/>
      <c r="Q1627" s="7">
        <v>1983</v>
      </c>
      <c r="R1627" s="7"/>
      <c r="S1627" s="7"/>
    </row>
    <row r="1628" spans="1:19" hidden="1" x14ac:dyDescent="0.35">
      <c r="A1628">
        <v>1627</v>
      </c>
      <c r="B1628" s="7">
        <v>111</v>
      </c>
      <c r="C1628" s="7">
        <v>10012</v>
      </c>
      <c r="D1628" s="20">
        <v>3935</v>
      </c>
      <c r="E1628" s="7" t="s">
        <v>58</v>
      </c>
      <c r="F1628" s="7">
        <v>6000</v>
      </c>
      <c r="G1628" s="7">
        <v>15000</v>
      </c>
      <c r="H1628" s="7"/>
      <c r="I1628" s="7"/>
      <c r="J1628" s="7" t="s">
        <v>59</v>
      </c>
      <c r="K1628" s="7" t="s">
        <v>60</v>
      </c>
      <c r="L1628" s="7"/>
      <c r="M1628" s="7"/>
      <c r="N1628" s="7"/>
      <c r="O1628" s="7" t="s">
        <v>62</v>
      </c>
      <c r="P1628" s="7">
        <v>1981</v>
      </c>
      <c r="Q1628" s="7">
        <v>1983</v>
      </c>
      <c r="R1628" s="9" t="s">
        <v>176</v>
      </c>
      <c r="S1628" s="7"/>
    </row>
    <row r="1629" spans="1:19" hidden="1" x14ac:dyDescent="0.35">
      <c r="A1629">
        <v>1628</v>
      </c>
      <c r="B1629" s="7">
        <v>111</v>
      </c>
      <c r="C1629" s="7">
        <v>20004</v>
      </c>
      <c r="D1629" s="20">
        <v>3935</v>
      </c>
      <c r="E1629" s="7" t="s">
        <v>295</v>
      </c>
      <c r="F1629" s="7">
        <v>50</v>
      </c>
      <c r="G1629" s="7">
        <v>50</v>
      </c>
      <c r="H1629" s="7"/>
      <c r="I1629" s="7"/>
      <c r="J1629" s="7" t="s">
        <v>59</v>
      </c>
      <c r="K1629" s="7" t="s">
        <v>60</v>
      </c>
      <c r="L1629" s="7" t="s">
        <v>686</v>
      </c>
      <c r="M1629" s="7"/>
      <c r="N1629" s="7"/>
      <c r="O1629" s="7" t="s">
        <v>105</v>
      </c>
      <c r="P1629" s="7"/>
      <c r="Q1629" s="7">
        <v>1983</v>
      </c>
      <c r="R1629" s="7"/>
      <c r="S1629" s="7"/>
    </row>
    <row r="1630" spans="1:19" hidden="1" x14ac:dyDescent="0.35">
      <c r="A1630">
        <v>1629</v>
      </c>
      <c r="B1630" s="7">
        <v>111</v>
      </c>
      <c r="C1630" s="7">
        <v>20007</v>
      </c>
      <c r="D1630" s="20">
        <v>3935</v>
      </c>
      <c r="E1630" s="7" t="s">
        <v>58</v>
      </c>
      <c r="F1630" s="7">
        <v>3000</v>
      </c>
      <c r="G1630" s="7">
        <v>3000</v>
      </c>
      <c r="H1630" s="7"/>
      <c r="I1630" s="7"/>
      <c r="J1630" s="7" t="s">
        <v>59</v>
      </c>
      <c r="K1630" s="7" t="s">
        <v>60</v>
      </c>
      <c r="L1630" s="7" t="s">
        <v>686</v>
      </c>
      <c r="M1630" s="7"/>
      <c r="N1630" s="7"/>
      <c r="O1630" s="7" t="s">
        <v>62</v>
      </c>
      <c r="P1630" s="7">
        <v>1976</v>
      </c>
      <c r="Q1630" s="7">
        <v>1976</v>
      </c>
      <c r="R1630" s="7"/>
      <c r="S1630" s="7"/>
    </row>
    <row r="1631" spans="1:19" hidden="1" x14ac:dyDescent="0.35">
      <c r="A1631">
        <v>1630</v>
      </c>
      <c r="B1631" s="7">
        <v>111</v>
      </c>
      <c r="C1631" s="7">
        <v>20000</v>
      </c>
      <c r="D1631" s="7">
        <v>3298</v>
      </c>
      <c r="E1631" s="7" t="s">
        <v>295</v>
      </c>
      <c r="F1631" s="7">
        <v>500</v>
      </c>
      <c r="G1631" s="7">
        <v>500</v>
      </c>
      <c r="H1631" s="7"/>
      <c r="I1631" s="7"/>
      <c r="J1631" s="7" t="s">
        <v>59</v>
      </c>
      <c r="K1631" s="7" t="s">
        <v>60</v>
      </c>
      <c r="L1631" s="7" t="s">
        <v>686</v>
      </c>
      <c r="M1631" s="7"/>
      <c r="N1631" s="7"/>
      <c r="O1631" s="7" t="s">
        <v>62</v>
      </c>
      <c r="P1631" s="7"/>
      <c r="Q1631" s="7">
        <v>1983</v>
      </c>
      <c r="R1631" s="7"/>
      <c r="S1631" s="7"/>
    </row>
    <row r="1632" spans="1:19" hidden="1" x14ac:dyDescent="0.35">
      <c r="A1632">
        <v>1631</v>
      </c>
      <c r="B1632" s="7">
        <v>111</v>
      </c>
      <c r="C1632" s="7">
        <v>10001</v>
      </c>
      <c r="D1632" s="7">
        <v>3298</v>
      </c>
      <c r="E1632" s="7" t="s">
        <v>58</v>
      </c>
      <c r="F1632" s="7">
        <v>4000</v>
      </c>
      <c r="G1632" s="7">
        <v>4000</v>
      </c>
      <c r="H1632" s="7"/>
      <c r="I1632" s="7"/>
      <c r="J1632" s="7" t="s">
        <v>59</v>
      </c>
      <c r="K1632" s="7" t="s">
        <v>60</v>
      </c>
      <c r="L1632" s="7" t="s">
        <v>61</v>
      </c>
      <c r="M1632" s="7">
        <v>6</v>
      </c>
      <c r="N1632" s="7"/>
      <c r="O1632" s="7" t="s">
        <v>62</v>
      </c>
      <c r="P1632" s="7">
        <v>1965</v>
      </c>
      <c r="Q1632" s="7">
        <v>1965</v>
      </c>
      <c r="R1632" s="9" t="s">
        <v>176</v>
      </c>
      <c r="S1632" s="7"/>
    </row>
    <row r="1633" spans="1:19" hidden="1" x14ac:dyDescent="0.35">
      <c r="A1633">
        <v>1632</v>
      </c>
      <c r="B1633" s="7">
        <v>111</v>
      </c>
      <c r="C1633" s="7">
        <v>10009</v>
      </c>
      <c r="D1633" s="7">
        <v>3298</v>
      </c>
      <c r="E1633" s="7" t="s">
        <v>58</v>
      </c>
      <c r="F1633" s="7">
        <v>1000</v>
      </c>
      <c r="G1633" s="7">
        <v>1000</v>
      </c>
      <c r="H1633" s="7"/>
      <c r="I1633" s="7"/>
      <c r="J1633" s="7" t="s">
        <v>118</v>
      </c>
      <c r="K1633" s="7" t="s">
        <v>60</v>
      </c>
      <c r="L1633" s="7"/>
      <c r="M1633" s="7"/>
      <c r="N1633" s="7"/>
      <c r="O1633" s="7" t="s">
        <v>62</v>
      </c>
      <c r="P1633" s="7">
        <v>1979</v>
      </c>
      <c r="Q1633" s="7">
        <v>1979</v>
      </c>
      <c r="R1633" s="7"/>
      <c r="S1633" s="7"/>
    </row>
    <row r="1634" spans="1:19" hidden="1" x14ac:dyDescent="0.35">
      <c r="A1634">
        <v>1633</v>
      </c>
      <c r="B1634" s="7">
        <v>111</v>
      </c>
      <c r="C1634" s="7">
        <v>20001</v>
      </c>
      <c r="D1634" s="7">
        <v>3298</v>
      </c>
      <c r="E1634" s="7" t="s">
        <v>58</v>
      </c>
      <c r="F1634" s="7">
        <v>20</v>
      </c>
      <c r="G1634" s="7">
        <v>20</v>
      </c>
      <c r="H1634" s="7"/>
      <c r="I1634" s="7"/>
      <c r="J1634" s="7" t="s">
        <v>59</v>
      </c>
      <c r="K1634" s="7" t="s">
        <v>60</v>
      </c>
      <c r="L1634" s="7" t="s">
        <v>686</v>
      </c>
      <c r="M1634" s="7"/>
      <c r="N1634" s="7"/>
      <c r="O1634" s="7" t="s">
        <v>62</v>
      </c>
      <c r="P1634" s="7"/>
      <c r="Q1634" s="7">
        <v>1983</v>
      </c>
      <c r="R1634" s="7"/>
      <c r="S1634" s="7"/>
    </row>
    <row r="1635" spans="1:19" hidden="1" x14ac:dyDescent="0.35">
      <c r="A1635">
        <v>1634</v>
      </c>
      <c r="B1635" s="7">
        <v>111</v>
      </c>
      <c r="C1635" s="7">
        <v>10011</v>
      </c>
      <c r="D1635" s="7">
        <v>3298</v>
      </c>
      <c r="E1635" s="7" t="s">
        <v>58</v>
      </c>
      <c r="F1635" s="7"/>
      <c r="G1635" s="7"/>
      <c r="H1635" s="7"/>
      <c r="I1635" s="7"/>
      <c r="J1635" s="7" t="s">
        <v>59</v>
      </c>
      <c r="K1635" s="7" t="s">
        <v>60</v>
      </c>
      <c r="L1635" s="7"/>
      <c r="M1635" s="7">
        <v>9</v>
      </c>
      <c r="N1635" s="7" t="s">
        <v>90</v>
      </c>
      <c r="O1635" s="7" t="s">
        <v>105</v>
      </c>
      <c r="P1635" s="7">
        <v>1974</v>
      </c>
      <c r="Q1635" s="7">
        <v>1974</v>
      </c>
      <c r="R1635" s="7"/>
      <c r="S1635" s="7"/>
    </row>
    <row r="1636" spans="1:19" hidden="1" x14ac:dyDescent="0.35">
      <c r="A1636">
        <v>1635</v>
      </c>
      <c r="B1636" s="7">
        <v>111</v>
      </c>
      <c r="C1636" s="7">
        <v>20002</v>
      </c>
      <c r="D1636" s="7">
        <v>3298</v>
      </c>
      <c r="E1636" s="7" t="s">
        <v>58</v>
      </c>
      <c r="F1636" s="7"/>
      <c r="G1636" s="7"/>
      <c r="H1636" s="7"/>
      <c r="I1636" s="7"/>
      <c r="J1636" s="7"/>
      <c r="K1636" s="7"/>
      <c r="L1636" s="7"/>
      <c r="M1636" s="7"/>
      <c r="N1636" s="7" t="s">
        <v>90</v>
      </c>
      <c r="O1636" s="7" t="s">
        <v>105</v>
      </c>
      <c r="P1636" s="7"/>
      <c r="Q1636" s="7">
        <v>1983</v>
      </c>
      <c r="R1636" s="9" t="s">
        <v>176</v>
      </c>
      <c r="S1636" s="7"/>
    </row>
    <row r="1637" spans="1:19" hidden="1" x14ac:dyDescent="0.35">
      <c r="A1637">
        <v>1636</v>
      </c>
      <c r="B1637" s="7">
        <v>111</v>
      </c>
      <c r="C1637" s="7">
        <v>10012</v>
      </c>
      <c r="D1637" s="7">
        <v>3298</v>
      </c>
      <c r="E1637" s="7" t="s">
        <v>58</v>
      </c>
      <c r="F1637" s="7">
        <v>2000</v>
      </c>
      <c r="G1637" s="7">
        <v>5000</v>
      </c>
      <c r="H1637" s="7"/>
      <c r="I1637" s="7"/>
      <c r="J1637" s="7" t="s">
        <v>59</v>
      </c>
      <c r="K1637" s="7" t="s">
        <v>60</v>
      </c>
      <c r="L1637" s="7"/>
      <c r="M1637" s="7"/>
      <c r="N1637" s="7"/>
      <c r="O1637" s="7" t="s">
        <v>62</v>
      </c>
      <c r="P1637" s="7">
        <v>1981</v>
      </c>
      <c r="Q1637" s="7">
        <v>1983</v>
      </c>
      <c r="R1637" s="9" t="s">
        <v>176</v>
      </c>
      <c r="S1637" s="7"/>
    </row>
    <row r="1638" spans="1:19" hidden="1" x14ac:dyDescent="0.35">
      <c r="A1638">
        <v>1637</v>
      </c>
      <c r="B1638" s="7">
        <v>111</v>
      </c>
      <c r="C1638" s="7">
        <v>20003</v>
      </c>
      <c r="D1638" s="7">
        <v>3298</v>
      </c>
      <c r="E1638" s="7" t="s">
        <v>58</v>
      </c>
      <c r="F1638" s="7"/>
      <c r="G1638" s="7"/>
      <c r="H1638" s="7"/>
      <c r="I1638" s="7"/>
      <c r="J1638" s="7"/>
      <c r="K1638" s="7"/>
      <c r="L1638" s="7"/>
      <c r="M1638" s="7"/>
      <c r="N1638" s="7" t="s">
        <v>205</v>
      </c>
      <c r="O1638" s="7" t="s">
        <v>105</v>
      </c>
      <c r="P1638" s="7"/>
      <c r="Q1638" s="7">
        <v>1983</v>
      </c>
      <c r="R1638" s="7"/>
      <c r="S1638" s="7"/>
    </row>
    <row r="1639" spans="1:19" hidden="1" x14ac:dyDescent="0.35">
      <c r="A1639">
        <v>1638</v>
      </c>
      <c r="B1639" s="7">
        <v>111</v>
      </c>
      <c r="C1639" s="7">
        <v>20004</v>
      </c>
      <c r="D1639" s="7">
        <v>3298</v>
      </c>
      <c r="E1639" s="7" t="s">
        <v>58</v>
      </c>
      <c r="F1639" s="7">
        <v>7000</v>
      </c>
      <c r="G1639" s="7">
        <v>7000</v>
      </c>
      <c r="H1639" s="7"/>
      <c r="I1639" s="7"/>
      <c r="J1639" s="7" t="s">
        <v>59</v>
      </c>
      <c r="K1639" s="7" t="s">
        <v>60</v>
      </c>
      <c r="L1639" s="7" t="s">
        <v>686</v>
      </c>
      <c r="M1639" s="7"/>
      <c r="N1639" s="7"/>
      <c r="O1639" s="7" t="s">
        <v>105</v>
      </c>
      <c r="P1639" s="7"/>
      <c r="Q1639" s="7">
        <v>1983</v>
      </c>
      <c r="R1639" s="7"/>
      <c r="S1639" s="7"/>
    </row>
    <row r="1640" spans="1:19" hidden="1" x14ac:dyDescent="0.35">
      <c r="A1640">
        <v>1639</v>
      </c>
      <c r="B1640" s="7">
        <v>111</v>
      </c>
      <c r="C1640" s="7">
        <v>20005</v>
      </c>
      <c r="D1640" s="7">
        <v>3298</v>
      </c>
      <c r="E1640" s="7" t="s">
        <v>295</v>
      </c>
      <c r="F1640" s="7">
        <v>1000</v>
      </c>
      <c r="G1640" s="7">
        <v>1000</v>
      </c>
      <c r="H1640" s="7"/>
      <c r="I1640" s="7"/>
      <c r="J1640" s="7" t="s">
        <v>59</v>
      </c>
      <c r="K1640" s="7" t="s">
        <v>60</v>
      </c>
      <c r="L1640" s="7" t="s">
        <v>686</v>
      </c>
      <c r="M1640" s="7"/>
      <c r="N1640" s="7"/>
      <c r="O1640" s="7" t="s">
        <v>105</v>
      </c>
      <c r="P1640" s="7"/>
      <c r="Q1640" s="7">
        <v>1983</v>
      </c>
      <c r="R1640" s="9" t="s">
        <v>176</v>
      </c>
      <c r="S1640" s="7"/>
    </row>
    <row r="1641" spans="1:19" hidden="1" x14ac:dyDescent="0.35">
      <c r="A1641">
        <v>1640</v>
      </c>
      <c r="B1641" s="7">
        <v>111</v>
      </c>
      <c r="C1641" s="7">
        <v>20006</v>
      </c>
      <c r="D1641" s="7">
        <v>3298</v>
      </c>
      <c r="E1641" s="7" t="s">
        <v>58</v>
      </c>
      <c r="F1641" s="7">
        <v>1000</v>
      </c>
      <c r="G1641" s="7">
        <v>1000</v>
      </c>
      <c r="H1641" s="7"/>
      <c r="I1641" s="7"/>
      <c r="J1641" s="7" t="s">
        <v>59</v>
      </c>
      <c r="K1641" s="7" t="s">
        <v>60</v>
      </c>
      <c r="L1641" s="7"/>
      <c r="M1641" s="7"/>
      <c r="N1641" s="7"/>
      <c r="O1641" s="7" t="s">
        <v>105</v>
      </c>
      <c r="P1641" s="7"/>
      <c r="Q1641" s="7">
        <v>1983</v>
      </c>
      <c r="R1641" s="7"/>
      <c r="S1641" s="7"/>
    </row>
    <row r="1642" spans="1:19" hidden="1" x14ac:dyDescent="0.35">
      <c r="A1642">
        <v>1641</v>
      </c>
      <c r="B1642" s="7">
        <v>111</v>
      </c>
      <c r="C1642" s="7">
        <v>20007</v>
      </c>
      <c r="D1642" s="7">
        <v>3298</v>
      </c>
      <c r="E1642" s="7" t="s">
        <v>58</v>
      </c>
      <c r="F1642" s="7">
        <v>3000</v>
      </c>
      <c r="G1642" s="7">
        <v>3000</v>
      </c>
      <c r="H1642" s="7"/>
      <c r="I1642" s="7"/>
      <c r="J1642" s="7" t="s">
        <v>59</v>
      </c>
      <c r="K1642" s="7" t="s">
        <v>60</v>
      </c>
      <c r="L1642" s="7" t="s">
        <v>686</v>
      </c>
      <c r="M1642" s="7"/>
      <c r="N1642" s="7"/>
      <c r="O1642" s="7" t="s">
        <v>105</v>
      </c>
      <c r="P1642" s="7"/>
      <c r="Q1642" s="7">
        <v>1983</v>
      </c>
      <c r="R1642" s="7"/>
      <c r="S1642" s="7"/>
    </row>
    <row r="1643" spans="1:19" hidden="1" x14ac:dyDescent="0.35">
      <c r="A1643">
        <v>1642</v>
      </c>
      <c r="B1643" s="7">
        <v>111</v>
      </c>
      <c r="C1643" s="7">
        <v>10015</v>
      </c>
      <c r="D1643" s="7">
        <v>3298</v>
      </c>
      <c r="E1643" s="7" t="s">
        <v>58</v>
      </c>
      <c r="F1643" s="7"/>
      <c r="G1643" s="7"/>
      <c r="H1643" s="7">
        <v>250</v>
      </c>
      <c r="I1643" s="7">
        <v>999</v>
      </c>
      <c r="J1643" s="7" t="s">
        <v>118</v>
      </c>
      <c r="K1643" s="7"/>
      <c r="L1643" s="7"/>
      <c r="M1643" s="7"/>
      <c r="N1643" s="7"/>
      <c r="O1643" s="7" t="s">
        <v>105</v>
      </c>
      <c r="P1643" s="7">
        <v>1983</v>
      </c>
      <c r="Q1643" s="7">
        <v>1983</v>
      </c>
      <c r="R1643" s="7"/>
      <c r="S1643" s="7"/>
    </row>
    <row r="1644" spans="1:19" hidden="1" x14ac:dyDescent="0.35">
      <c r="A1644">
        <v>1643</v>
      </c>
      <c r="B1644" s="7">
        <v>111</v>
      </c>
      <c r="C1644" s="7">
        <v>10016</v>
      </c>
      <c r="D1644" s="7">
        <v>3298</v>
      </c>
      <c r="E1644" s="7" t="s">
        <v>58</v>
      </c>
      <c r="F1644" s="7">
        <v>1000</v>
      </c>
      <c r="G1644" s="7">
        <v>1000</v>
      </c>
      <c r="H1644" s="7"/>
      <c r="I1644" s="7"/>
      <c r="J1644" s="7" t="s">
        <v>59</v>
      </c>
      <c r="K1644" s="7" t="s">
        <v>60</v>
      </c>
      <c r="L1644" s="7" t="s">
        <v>61</v>
      </c>
      <c r="M1644" s="7">
        <v>9</v>
      </c>
      <c r="N1644" s="7"/>
      <c r="O1644" s="7" t="s">
        <v>62</v>
      </c>
      <c r="P1644" s="7">
        <v>1974</v>
      </c>
      <c r="Q1644" s="7">
        <v>1974</v>
      </c>
      <c r="R1644" s="7"/>
      <c r="S1644" s="7"/>
    </row>
    <row r="1645" spans="1:19" hidden="1" x14ac:dyDescent="0.35">
      <c r="A1645">
        <v>1644</v>
      </c>
      <c r="B1645" s="7">
        <v>111</v>
      </c>
      <c r="C1645" s="7">
        <v>10012</v>
      </c>
      <c r="D1645" s="7">
        <v>3263</v>
      </c>
      <c r="E1645" s="7" t="s">
        <v>58</v>
      </c>
      <c r="F1645" s="7">
        <v>700</v>
      </c>
      <c r="G1645" s="7">
        <v>700</v>
      </c>
      <c r="H1645" s="7"/>
      <c r="I1645" s="7"/>
      <c r="J1645" s="7" t="s">
        <v>59</v>
      </c>
      <c r="K1645" s="7" t="s">
        <v>60</v>
      </c>
      <c r="L1645" s="7"/>
      <c r="M1645" s="7"/>
      <c r="N1645" s="7"/>
      <c r="O1645" s="7" t="s">
        <v>62</v>
      </c>
      <c r="P1645" s="7">
        <v>1983</v>
      </c>
      <c r="Q1645" s="7">
        <v>1983</v>
      </c>
      <c r="R1645" s="9" t="s">
        <v>176</v>
      </c>
      <c r="S1645" s="7"/>
    </row>
    <row r="1646" spans="1:19" hidden="1" x14ac:dyDescent="0.35">
      <c r="A1646">
        <v>1645</v>
      </c>
      <c r="B1646" s="7">
        <v>111</v>
      </c>
      <c r="C1646" s="7">
        <v>10001</v>
      </c>
      <c r="D1646" s="20">
        <v>3845</v>
      </c>
      <c r="E1646" s="7" t="s">
        <v>58</v>
      </c>
      <c r="F1646" s="7">
        <v>4000</v>
      </c>
      <c r="G1646" s="7">
        <v>6000</v>
      </c>
      <c r="H1646" s="7"/>
      <c r="I1646" s="7"/>
      <c r="J1646" s="7" t="s">
        <v>104</v>
      </c>
      <c r="K1646" s="7" t="s">
        <v>60</v>
      </c>
      <c r="L1646" s="7" t="s">
        <v>61</v>
      </c>
      <c r="M1646" s="7">
        <v>9</v>
      </c>
      <c r="N1646" s="7"/>
      <c r="O1646" s="7" t="s">
        <v>62</v>
      </c>
      <c r="P1646" s="7">
        <v>1974</v>
      </c>
      <c r="Q1646" s="7">
        <v>1974</v>
      </c>
      <c r="R1646" s="9" t="s">
        <v>176</v>
      </c>
      <c r="S1646" s="7"/>
    </row>
    <row r="1647" spans="1:19" hidden="1" x14ac:dyDescent="0.35">
      <c r="A1647">
        <v>1646</v>
      </c>
      <c r="B1647" s="7">
        <v>111</v>
      </c>
      <c r="C1647" s="7">
        <v>10009</v>
      </c>
      <c r="D1647" s="20">
        <v>3845</v>
      </c>
      <c r="E1647" s="7" t="s">
        <v>58</v>
      </c>
      <c r="F1647" s="7">
        <v>100</v>
      </c>
      <c r="G1647" s="7">
        <v>100</v>
      </c>
      <c r="H1647" s="7"/>
      <c r="I1647" s="7"/>
      <c r="J1647" s="7" t="s">
        <v>118</v>
      </c>
      <c r="K1647" s="7" t="s">
        <v>60</v>
      </c>
      <c r="L1647" s="7"/>
      <c r="M1647" s="7"/>
      <c r="N1647" s="7"/>
      <c r="O1647" s="7" t="s">
        <v>62</v>
      </c>
      <c r="P1647" s="7">
        <v>1979</v>
      </c>
      <c r="Q1647" s="7">
        <v>1979</v>
      </c>
      <c r="R1647" s="7"/>
      <c r="S1647" s="7"/>
    </row>
    <row r="1648" spans="1:19" hidden="1" x14ac:dyDescent="0.35">
      <c r="A1648">
        <v>1647</v>
      </c>
      <c r="B1648" s="7">
        <v>111</v>
      </c>
      <c r="C1648" s="7">
        <v>20001</v>
      </c>
      <c r="D1648" s="20">
        <v>3845</v>
      </c>
      <c r="E1648" s="7" t="s">
        <v>58</v>
      </c>
      <c r="F1648" s="7">
        <v>8000</v>
      </c>
      <c r="G1648" s="7">
        <v>8000</v>
      </c>
      <c r="H1648" s="7"/>
      <c r="I1648" s="7"/>
      <c r="J1648" s="7" t="s">
        <v>59</v>
      </c>
      <c r="K1648" s="7" t="s">
        <v>60</v>
      </c>
      <c r="L1648" s="7" t="s">
        <v>686</v>
      </c>
      <c r="M1648" s="7"/>
      <c r="N1648" s="7"/>
      <c r="O1648" s="7" t="s">
        <v>62</v>
      </c>
      <c r="P1648" s="7"/>
      <c r="Q1648" s="7">
        <v>1983</v>
      </c>
      <c r="R1648" s="7"/>
      <c r="S1648" s="7"/>
    </row>
    <row r="1649" spans="1:19" hidden="1" x14ac:dyDescent="0.35">
      <c r="A1649">
        <v>1648</v>
      </c>
      <c r="B1649" s="7">
        <v>111</v>
      </c>
      <c r="C1649" s="7">
        <v>10011</v>
      </c>
      <c r="D1649" s="20">
        <v>3845</v>
      </c>
      <c r="E1649" s="7" t="s">
        <v>58</v>
      </c>
      <c r="F1649" s="7">
        <v>200</v>
      </c>
      <c r="G1649" s="7">
        <v>200</v>
      </c>
      <c r="H1649" s="7"/>
      <c r="I1649" s="7"/>
      <c r="J1649" s="7" t="s">
        <v>59</v>
      </c>
      <c r="K1649" s="7" t="s">
        <v>60</v>
      </c>
      <c r="L1649" s="7"/>
      <c r="M1649" s="7">
        <v>9</v>
      </c>
      <c r="N1649" s="7"/>
      <c r="O1649" s="7" t="s">
        <v>88</v>
      </c>
      <c r="P1649" s="7">
        <v>1974</v>
      </c>
      <c r="Q1649" s="7">
        <v>1974</v>
      </c>
      <c r="R1649" s="7"/>
      <c r="S1649" s="7"/>
    </row>
    <row r="1650" spans="1:19" hidden="1" x14ac:dyDescent="0.35">
      <c r="A1650">
        <v>1649</v>
      </c>
      <c r="B1650" s="7">
        <v>111</v>
      </c>
      <c r="C1650" s="7">
        <v>20002</v>
      </c>
      <c r="D1650" s="20">
        <v>3845</v>
      </c>
      <c r="E1650" s="7" t="s">
        <v>58</v>
      </c>
      <c r="F1650" s="7">
        <v>225</v>
      </c>
      <c r="G1650" s="7">
        <v>225</v>
      </c>
      <c r="H1650" s="7"/>
      <c r="I1650" s="7"/>
      <c r="J1650" s="7" t="s">
        <v>59</v>
      </c>
      <c r="K1650" s="7" t="s">
        <v>121</v>
      </c>
      <c r="L1650" s="7"/>
      <c r="M1650" s="7"/>
      <c r="N1650" s="7"/>
      <c r="O1650" s="7" t="s">
        <v>62</v>
      </c>
      <c r="P1650" s="7"/>
      <c r="Q1650" s="7">
        <v>1983</v>
      </c>
      <c r="R1650" s="9" t="s">
        <v>176</v>
      </c>
      <c r="S1650" s="7"/>
    </row>
    <row r="1651" spans="1:19" hidden="1" x14ac:dyDescent="0.35">
      <c r="A1651">
        <v>1650</v>
      </c>
      <c r="B1651" s="7">
        <v>111</v>
      </c>
      <c r="C1651" s="7">
        <v>10012</v>
      </c>
      <c r="D1651" s="20">
        <v>3845</v>
      </c>
      <c r="E1651" s="7" t="s">
        <v>58</v>
      </c>
      <c r="F1651" s="7">
        <v>20000</v>
      </c>
      <c r="G1651" s="7">
        <v>20000</v>
      </c>
      <c r="H1651" s="7"/>
      <c r="I1651" s="7"/>
      <c r="J1651" s="7" t="s">
        <v>59</v>
      </c>
      <c r="K1651" s="7" t="s">
        <v>60</v>
      </c>
      <c r="L1651" s="7"/>
      <c r="M1651" s="7"/>
      <c r="N1651" s="7"/>
      <c r="O1651" s="7" t="s">
        <v>62</v>
      </c>
      <c r="P1651" s="7">
        <v>1983</v>
      </c>
      <c r="Q1651" s="7">
        <v>1983</v>
      </c>
      <c r="R1651" s="9" t="s">
        <v>176</v>
      </c>
      <c r="S1651" s="7"/>
    </row>
    <row r="1652" spans="1:19" hidden="1" x14ac:dyDescent="0.35">
      <c r="A1652">
        <v>1651</v>
      </c>
      <c r="B1652" s="7">
        <v>111</v>
      </c>
      <c r="C1652" s="7">
        <v>20003</v>
      </c>
      <c r="D1652" s="20">
        <v>3845</v>
      </c>
      <c r="E1652" s="7" t="s">
        <v>295</v>
      </c>
      <c r="F1652" s="7"/>
      <c r="G1652" s="7"/>
      <c r="H1652" s="7"/>
      <c r="I1652" s="7"/>
      <c r="J1652" s="7"/>
      <c r="K1652" s="7"/>
      <c r="L1652" s="7"/>
      <c r="M1652" s="7"/>
      <c r="N1652" s="7" t="s">
        <v>205</v>
      </c>
      <c r="O1652" s="7" t="s">
        <v>105</v>
      </c>
      <c r="P1652" s="7"/>
      <c r="Q1652" s="7">
        <v>1983</v>
      </c>
      <c r="R1652" s="7"/>
      <c r="S1652" s="7"/>
    </row>
    <row r="1653" spans="1:19" hidden="1" x14ac:dyDescent="0.35">
      <c r="A1653">
        <v>1652</v>
      </c>
      <c r="B1653" s="7">
        <v>111</v>
      </c>
      <c r="C1653" s="7">
        <v>20004</v>
      </c>
      <c r="D1653" s="20">
        <v>3845</v>
      </c>
      <c r="E1653" s="7" t="s">
        <v>295</v>
      </c>
      <c r="F1653" s="7">
        <v>1500</v>
      </c>
      <c r="G1653" s="7">
        <v>1500</v>
      </c>
      <c r="H1653" s="7"/>
      <c r="I1653" s="7"/>
      <c r="J1653" s="7" t="s">
        <v>59</v>
      </c>
      <c r="K1653" s="7" t="s">
        <v>60</v>
      </c>
      <c r="L1653" s="7" t="s">
        <v>686</v>
      </c>
      <c r="M1653" s="7"/>
      <c r="N1653" s="7"/>
      <c r="O1653" s="7" t="s">
        <v>105</v>
      </c>
      <c r="P1653" s="7"/>
      <c r="Q1653" s="7">
        <v>1983</v>
      </c>
      <c r="R1653" s="7"/>
      <c r="S1653" s="7"/>
    </row>
    <row r="1654" spans="1:19" hidden="1" x14ac:dyDescent="0.35">
      <c r="A1654">
        <v>1653</v>
      </c>
      <c r="B1654" s="7">
        <v>111</v>
      </c>
      <c r="C1654" s="7">
        <v>20005</v>
      </c>
      <c r="D1654" s="20">
        <v>3845</v>
      </c>
      <c r="E1654" s="7" t="s">
        <v>295</v>
      </c>
      <c r="F1654" s="7">
        <v>800</v>
      </c>
      <c r="G1654" s="7">
        <v>800</v>
      </c>
      <c r="H1654" s="7"/>
      <c r="I1654" s="7"/>
      <c r="J1654" s="7" t="s">
        <v>59</v>
      </c>
      <c r="K1654" s="7" t="s">
        <v>60</v>
      </c>
      <c r="L1654" s="7" t="s">
        <v>686</v>
      </c>
      <c r="M1654" s="7"/>
      <c r="N1654" s="7"/>
      <c r="O1654" s="7" t="s">
        <v>105</v>
      </c>
      <c r="P1654" s="7"/>
      <c r="Q1654" s="7">
        <v>1983</v>
      </c>
      <c r="R1654" s="9" t="s">
        <v>176</v>
      </c>
      <c r="S1654" s="7"/>
    </row>
    <row r="1655" spans="1:19" hidden="1" x14ac:dyDescent="0.35">
      <c r="A1655">
        <v>1654</v>
      </c>
      <c r="B1655" s="7">
        <v>111</v>
      </c>
      <c r="C1655" s="7">
        <v>20006</v>
      </c>
      <c r="D1655" s="20">
        <v>3845</v>
      </c>
      <c r="E1655" s="7" t="s">
        <v>58</v>
      </c>
      <c r="F1655" s="7">
        <v>20000</v>
      </c>
      <c r="G1655" s="7">
        <v>20000</v>
      </c>
      <c r="H1655" s="7"/>
      <c r="I1655" s="7"/>
      <c r="J1655" s="7" t="s">
        <v>59</v>
      </c>
      <c r="K1655" s="7" t="s">
        <v>60</v>
      </c>
      <c r="L1655" s="7"/>
      <c r="M1655" s="7"/>
      <c r="N1655" s="7"/>
      <c r="O1655" s="7" t="s">
        <v>105</v>
      </c>
      <c r="P1655" s="7"/>
      <c r="Q1655" s="7">
        <v>1983</v>
      </c>
      <c r="R1655" s="7"/>
      <c r="S1655" s="7"/>
    </row>
    <row r="1656" spans="1:19" hidden="1" x14ac:dyDescent="0.35">
      <c r="A1656">
        <v>1655</v>
      </c>
      <c r="B1656" s="7">
        <v>111</v>
      </c>
      <c r="C1656" s="7">
        <v>20007</v>
      </c>
      <c r="D1656" s="20">
        <v>3845</v>
      </c>
      <c r="E1656" s="7" t="s">
        <v>295</v>
      </c>
      <c r="F1656" s="7">
        <v>1000</v>
      </c>
      <c r="G1656" s="7">
        <v>1000</v>
      </c>
      <c r="H1656" s="7"/>
      <c r="I1656" s="7"/>
      <c r="J1656" s="7" t="s">
        <v>59</v>
      </c>
      <c r="K1656" s="7" t="s">
        <v>60</v>
      </c>
      <c r="L1656" s="7" t="s">
        <v>686</v>
      </c>
      <c r="M1656" s="7"/>
      <c r="N1656" s="7"/>
      <c r="O1656" s="7" t="s">
        <v>105</v>
      </c>
      <c r="P1656" s="7"/>
      <c r="Q1656" s="7">
        <v>1983</v>
      </c>
      <c r="R1656" s="7"/>
      <c r="S1656" s="7"/>
    </row>
    <row r="1657" spans="1:19" hidden="1" x14ac:dyDescent="0.35">
      <c r="A1657">
        <v>1656</v>
      </c>
      <c r="B1657" s="7">
        <v>111</v>
      </c>
      <c r="C1657" s="7">
        <v>10014</v>
      </c>
      <c r="D1657" s="20">
        <v>3845</v>
      </c>
      <c r="E1657" s="7" t="s">
        <v>173</v>
      </c>
      <c r="F1657" s="7"/>
      <c r="G1657" s="7"/>
      <c r="H1657" s="7"/>
      <c r="I1657" s="7"/>
      <c r="J1657" s="7"/>
      <c r="K1657" s="7"/>
      <c r="L1657" s="7"/>
      <c r="M1657" s="7"/>
      <c r="N1657" s="7" t="s">
        <v>90</v>
      </c>
      <c r="O1657" s="7" t="s">
        <v>105</v>
      </c>
      <c r="P1657" s="7">
        <v>1983</v>
      </c>
      <c r="Q1657" s="7">
        <v>1983</v>
      </c>
      <c r="R1657" s="7"/>
      <c r="S1657" s="7"/>
    </row>
    <row r="1658" spans="1:19" hidden="1" x14ac:dyDescent="0.35">
      <c r="A1658">
        <v>1657</v>
      </c>
      <c r="B1658" s="7">
        <v>111</v>
      </c>
      <c r="C1658" s="7">
        <v>10015</v>
      </c>
      <c r="D1658" s="20">
        <v>3845</v>
      </c>
      <c r="E1658" s="7" t="s">
        <v>58</v>
      </c>
      <c r="F1658" s="7"/>
      <c r="G1658" s="7"/>
      <c r="H1658" s="7">
        <v>250</v>
      </c>
      <c r="I1658" s="7">
        <v>999</v>
      </c>
      <c r="J1658" s="7" t="s">
        <v>118</v>
      </c>
      <c r="K1658" s="7"/>
      <c r="L1658" s="7"/>
      <c r="M1658" s="7"/>
      <c r="N1658" s="7"/>
      <c r="O1658" s="7" t="s">
        <v>105</v>
      </c>
      <c r="P1658" s="7">
        <v>1983</v>
      </c>
      <c r="Q1658" s="7">
        <v>1983</v>
      </c>
      <c r="R1658" s="7"/>
      <c r="S1658" s="7"/>
    </row>
    <row r="1659" spans="1:19" hidden="1" x14ac:dyDescent="0.35">
      <c r="A1659">
        <v>1658</v>
      </c>
      <c r="B1659" s="7">
        <v>111</v>
      </c>
      <c r="C1659" s="7">
        <v>10016</v>
      </c>
      <c r="D1659" s="20">
        <v>3845</v>
      </c>
      <c r="E1659" s="7" t="s">
        <v>58</v>
      </c>
      <c r="F1659" s="7">
        <v>1000</v>
      </c>
      <c r="G1659" s="7">
        <v>1000</v>
      </c>
      <c r="H1659" s="7"/>
      <c r="I1659" s="7"/>
      <c r="J1659" s="7" t="s">
        <v>104</v>
      </c>
      <c r="K1659" s="7" t="s">
        <v>60</v>
      </c>
      <c r="L1659" s="7" t="s">
        <v>61</v>
      </c>
      <c r="M1659" s="7">
        <v>9</v>
      </c>
      <c r="N1659" s="7"/>
      <c r="O1659" s="7" t="s">
        <v>62</v>
      </c>
      <c r="P1659" s="7">
        <v>1974</v>
      </c>
      <c r="Q1659" s="7">
        <v>1974</v>
      </c>
      <c r="R1659" s="7"/>
      <c r="S1659" s="7"/>
    </row>
    <row r="1660" spans="1:19" hidden="1" x14ac:dyDescent="0.35">
      <c r="A1660">
        <v>1659</v>
      </c>
      <c r="B1660" s="7">
        <v>111</v>
      </c>
      <c r="C1660" s="7">
        <v>20001</v>
      </c>
      <c r="D1660" s="7">
        <v>3286</v>
      </c>
      <c r="E1660" s="7" t="s">
        <v>58</v>
      </c>
      <c r="F1660" s="7">
        <v>10000</v>
      </c>
      <c r="G1660" s="7">
        <v>10000</v>
      </c>
      <c r="H1660" s="7"/>
      <c r="I1660" s="7"/>
      <c r="J1660" s="7" t="s">
        <v>59</v>
      </c>
      <c r="K1660" s="7" t="s">
        <v>60</v>
      </c>
      <c r="L1660" s="7" t="s">
        <v>686</v>
      </c>
      <c r="M1660" s="7"/>
      <c r="N1660" s="7"/>
      <c r="O1660" s="7" t="s">
        <v>62</v>
      </c>
      <c r="P1660" s="7"/>
      <c r="Q1660" s="7">
        <v>1983</v>
      </c>
      <c r="R1660" s="7"/>
      <c r="S1660" s="7"/>
    </row>
    <row r="1661" spans="1:19" hidden="1" x14ac:dyDescent="0.35">
      <c r="A1661">
        <v>1660</v>
      </c>
      <c r="B1661" s="7">
        <v>111</v>
      </c>
      <c r="C1661" s="7">
        <v>20002</v>
      </c>
      <c r="D1661" s="7">
        <v>3286</v>
      </c>
      <c r="E1661" s="7" t="s">
        <v>58</v>
      </c>
      <c r="F1661" s="7"/>
      <c r="G1661" s="7"/>
      <c r="H1661" s="7"/>
      <c r="I1661" s="7"/>
      <c r="J1661" s="7"/>
      <c r="K1661" s="7"/>
      <c r="L1661" s="7"/>
      <c r="M1661" s="7"/>
      <c r="N1661" s="7" t="s">
        <v>145</v>
      </c>
      <c r="O1661" s="7" t="s">
        <v>105</v>
      </c>
      <c r="P1661" s="7"/>
      <c r="Q1661" s="7">
        <v>1983</v>
      </c>
      <c r="R1661" s="9" t="s">
        <v>176</v>
      </c>
      <c r="S1661" s="7"/>
    </row>
    <row r="1662" spans="1:19" hidden="1" x14ac:dyDescent="0.35">
      <c r="A1662">
        <v>1661</v>
      </c>
      <c r="B1662" s="7">
        <v>111</v>
      </c>
      <c r="C1662" s="7">
        <v>10012</v>
      </c>
      <c r="D1662" s="7">
        <v>3286</v>
      </c>
      <c r="E1662" s="7" t="s">
        <v>58</v>
      </c>
      <c r="F1662" s="7">
        <v>10000</v>
      </c>
      <c r="G1662" s="7">
        <v>10000</v>
      </c>
      <c r="H1662" s="7"/>
      <c r="I1662" s="7"/>
      <c r="J1662" s="7" t="s">
        <v>59</v>
      </c>
      <c r="K1662" s="7" t="s">
        <v>60</v>
      </c>
      <c r="L1662" s="7"/>
      <c r="M1662" s="7"/>
      <c r="N1662" s="7"/>
      <c r="O1662" s="7" t="s">
        <v>62</v>
      </c>
      <c r="P1662" s="7">
        <v>1983</v>
      </c>
      <c r="Q1662" s="7">
        <v>1983</v>
      </c>
      <c r="R1662" s="9" t="s">
        <v>176</v>
      </c>
      <c r="S1662" s="7"/>
    </row>
    <row r="1663" spans="1:19" hidden="1" x14ac:dyDescent="0.35">
      <c r="A1663">
        <v>1662</v>
      </c>
      <c r="B1663" s="7">
        <v>111</v>
      </c>
      <c r="C1663" s="7">
        <v>20004</v>
      </c>
      <c r="D1663" s="7">
        <v>3286</v>
      </c>
      <c r="E1663" s="7" t="s">
        <v>58</v>
      </c>
      <c r="F1663" s="7">
        <v>23400</v>
      </c>
      <c r="G1663" s="7">
        <v>23400</v>
      </c>
      <c r="H1663" s="7"/>
      <c r="I1663" s="7"/>
      <c r="J1663" s="7" t="s">
        <v>59</v>
      </c>
      <c r="K1663" s="7" t="s">
        <v>60</v>
      </c>
      <c r="L1663" s="7" t="s">
        <v>686</v>
      </c>
      <c r="M1663" s="7"/>
      <c r="N1663" s="7"/>
      <c r="O1663" s="7" t="s">
        <v>105</v>
      </c>
      <c r="P1663" s="7"/>
      <c r="Q1663" s="7">
        <v>1983</v>
      </c>
      <c r="R1663" s="7"/>
      <c r="S1663" s="7"/>
    </row>
    <row r="1664" spans="1:19" hidden="1" x14ac:dyDescent="0.35">
      <c r="A1664">
        <v>1663</v>
      </c>
      <c r="B1664" s="7">
        <v>111</v>
      </c>
      <c r="C1664" s="7">
        <v>20007</v>
      </c>
      <c r="D1664" s="7">
        <v>3286</v>
      </c>
      <c r="E1664" s="7" t="s">
        <v>58</v>
      </c>
      <c r="F1664" s="7">
        <v>1800</v>
      </c>
      <c r="G1664" s="7">
        <v>1800</v>
      </c>
      <c r="H1664" s="7"/>
      <c r="I1664" s="7"/>
      <c r="J1664" s="7" t="s">
        <v>59</v>
      </c>
      <c r="K1664" s="7" t="s">
        <v>60</v>
      </c>
      <c r="L1664" s="7" t="s">
        <v>686</v>
      </c>
      <c r="M1664" s="7"/>
      <c r="N1664" s="7"/>
      <c r="O1664" s="7" t="s">
        <v>105</v>
      </c>
      <c r="P1664" s="7"/>
      <c r="Q1664" s="7">
        <v>1983</v>
      </c>
      <c r="R1664" s="7"/>
      <c r="S1664" s="7"/>
    </row>
    <row r="1665" spans="1:19" hidden="1" x14ac:dyDescent="0.35">
      <c r="A1665">
        <v>1664</v>
      </c>
      <c r="B1665" s="7">
        <v>111</v>
      </c>
      <c r="C1665" s="7">
        <v>10014</v>
      </c>
      <c r="D1665" s="7">
        <v>3286</v>
      </c>
      <c r="E1665" s="7" t="s">
        <v>453</v>
      </c>
      <c r="F1665" s="7"/>
      <c r="G1665" s="7"/>
      <c r="H1665" s="7"/>
      <c r="I1665" s="7"/>
      <c r="J1665" s="7"/>
      <c r="K1665" s="7"/>
      <c r="L1665" s="7"/>
      <c r="M1665" s="7"/>
      <c r="N1665" s="7" t="s">
        <v>90</v>
      </c>
      <c r="O1665" s="7" t="s">
        <v>105</v>
      </c>
      <c r="P1665" s="7">
        <v>1983</v>
      </c>
      <c r="Q1665" s="7">
        <v>1983</v>
      </c>
      <c r="R1665" s="7"/>
      <c r="S1665" s="7"/>
    </row>
    <row r="1666" spans="1:19" hidden="1" x14ac:dyDescent="0.35">
      <c r="A1666">
        <v>1665</v>
      </c>
      <c r="B1666" s="7">
        <v>111</v>
      </c>
      <c r="C1666" s="7">
        <v>10001</v>
      </c>
      <c r="D1666" s="7">
        <v>3846</v>
      </c>
      <c r="E1666" s="7" t="s">
        <v>58</v>
      </c>
      <c r="F1666" s="7">
        <v>200</v>
      </c>
      <c r="G1666" s="7">
        <v>200</v>
      </c>
      <c r="H1666" s="7"/>
      <c r="I1666" s="7"/>
      <c r="J1666" s="7" t="s">
        <v>118</v>
      </c>
      <c r="K1666" s="7" t="s">
        <v>121</v>
      </c>
      <c r="L1666" s="7" t="s">
        <v>61</v>
      </c>
      <c r="M1666" s="7">
        <v>6</v>
      </c>
      <c r="N1666" s="7"/>
      <c r="O1666" s="7" t="s">
        <v>62</v>
      </c>
      <c r="P1666" s="7">
        <v>1965</v>
      </c>
      <c r="Q1666" s="7">
        <v>1965</v>
      </c>
      <c r="R1666" s="9" t="s">
        <v>176</v>
      </c>
      <c r="S1666" s="7"/>
    </row>
    <row r="1667" spans="1:19" hidden="1" x14ac:dyDescent="0.35">
      <c r="A1667">
        <v>1666</v>
      </c>
      <c r="B1667" s="7">
        <v>111</v>
      </c>
      <c r="C1667" s="7">
        <v>20001</v>
      </c>
      <c r="D1667" s="7">
        <v>3846</v>
      </c>
      <c r="E1667" s="7" t="s">
        <v>58</v>
      </c>
      <c r="F1667" s="7">
        <v>15000</v>
      </c>
      <c r="G1667" s="7">
        <v>15000</v>
      </c>
      <c r="H1667" s="7"/>
      <c r="I1667" s="7"/>
      <c r="J1667" s="7" t="s">
        <v>59</v>
      </c>
      <c r="K1667" s="7" t="s">
        <v>60</v>
      </c>
      <c r="L1667" s="7" t="s">
        <v>686</v>
      </c>
      <c r="M1667" s="7"/>
      <c r="N1667" s="7"/>
      <c r="O1667" s="7" t="s">
        <v>62</v>
      </c>
      <c r="P1667" s="7"/>
      <c r="Q1667" s="7">
        <v>1983</v>
      </c>
      <c r="R1667" s="7"/>
      <c r="S1667" s="7"/>
    </row>
    <row r="1668" spans="1:19" hidden="1" x14ac:dyDescent="0.35">
      <c r="A1668">
        <v>1667</v>
      </c>
      <c r="B1668" s="7">
        <v>111</v>
      </c>
      <c r="C1668" s="7">
        <v>10011</v>
      </c>
      <c r="D1668" s="7">
        <v>3846</v>
      </c>
      <c r="E1668" s="7" t="s">
        <v>58</v>
      </c>
      <c r="F1668" s="7">
        <v>1500</v>
      </c>
      <c r="G1668" s="7">
        <v>1500</v>
      </c>
      <c r="H1668" s="7"/>
      <c r="I1668" s="7"/>
      <c r="J1668" s="7" t="s">
        <v>59</v>
      </c>
      <c r="K1668" s="7" t="s">
        <v>60</v>
      </c>
      <c r="L1668" s="7"/>
      <c r="M1668" s="7">
        <v>9</v>
      </c>
      <c r="N1668" s="7"/>
      <c r="O1668" s="7" t="s">
        <v>88</v>
      </c>
      <c r="P1668" s="7">
        <v>1974</v>
      </c>
      <c r="Q1668" s="7">
        <v>1974</v>
      </c>
      <c r="R1668" s="7"/>
      <c r="S1668" s="7"/>
    </row>
    <row r="1669" spans="1:19" hidden="1" x14ac:dyDescent="0.35">
      <c r="A1669">
        <v>1668</v>
      </c>
      <c r="B1669" s="7">
        <v>111</v>
      </c>
      <c r="C1669" s="7">
        <v>10012</v>
      </c>
      <c r="D1669" s="7">
        <v>3846</v>
      </c>
      <c r="E1669" s="7" t="s">
        <v>58</v>
      </c>
      <c r="F1669" s="7">
        <v>14000</v>
      </c>
      <c r="G1669" s="7">
        <v>14000</v>
      </c>
      <c r="H1669" s="7"/>
      <c r="I1669" s="7"/>
      <c r="J1669" s="7" t="s">
        <v>59</v>
      </c>
      <c r="K1669" s="7" t="s">
        <v>60</v>
      </c>
      <c r="L1669" s="7"/>
      <c r="M1669" s="7"/>
      <c r="N1669" s="7"/>
      <c r="O1669" s="7" t="s">
        <v>62</v>
      </c>
      <c r="P1669" s="7">
        <v>1983</v>
      </c>
      <c r="Q1669" s="7">
        <v>1983</v>
      </c>
      <c r="R1669" s="9" t="s">
        <v>176</v>
      </c>
      <c r="S1669" s="7"/>
    </row>
    <row r="1670" spans="1:19" hidden="1" x14ac:dyDescent="0.35">
      <c r="A1670">
        <v>1669</v>
      </c>
      <c r="B1670" s="7">
        <v>111</v>
      </c>
      <c r="C1670" s="7">
        <v>20003</v>
      </c>
      <c r="D1670" s="7">
        <v>3846</v>
      </c>
      <c r="E1670" s="7" t="s">
        <v>295</v>
      </c>
      <c r="F1670" s="7"/>
      <c r="G1670" s="7"/>
      <c r="H1670" s="7"/>
      <c r="I1670" s="7"/>
      <c r="J1670" s="7"/>
      <c r="K1670" s="7"/>
      <c r="L1670" s="7"/>
      <c r="M1670" s="7"/>
      <c r="N1670" s="7" t="s">
        <v>205</v>
      </c>
      <c r="O1670" s="7" t="s">
        <v>105</v>
      </c>
      <c r="P1670" s="7"/>
      <c r="Q1670" s="7">
        <v>1983</v>
      </c>
      <c r="R1670" s="7"/>
      <c r="S1670" s="7"/>
    </row>
    <row r="1671" spans="1:19" hidden="1" x14ac:dyDescent="0.35">
      <c r="A1671">
        <v>1670</v>
      </c>
      <c r="B1671" s="7">
        <v>111</v>
      </c>
      <c r="C1671" s="7">
        <v>20004</v>
      </c>
      <c r="D1671" s="7">
        <v>3846</v>
      </c>
      <c r="E1671" s="7" t="s">
        <v>58</v>
      </c>
      <c r="F1671" s="7">
        <v>40000</v>
      </c>
      <c r="G1671" s="7">
        <v>40000</v>
      </c>
      <c r="H1671" s="7"/>
      <c r="I1671" s="7"/>
      <c r="J1671" s="7" t="s">
        <v>59</v>
      </c>
      <c r="K1671" s="7" t="s">
        <v>60</v>
      </c>
      <c r="L1671" s="7" t="s">
        <v>686</v>
      </c>
      <c r="M1671" s="7"/>
      <c r="N1671" s="7"/>
      <c r="O1671" s="7" t="s">
        <v>105</v>
      </c>
      <c r="P1671" s="7">
        <v>1976</v>
      </c>
      <c r="Q1671" s="7">
        <v>1976</v>
      </c>
      <c r="R1671" s="7"/>
      <c r="S1671" s="7"/>
    </row>
    <row r="1672" spans="1:19" hidden="1" x14ac:dyDescent="0.35">
      <c r="A1672">
        <v>1671</v>
      </c>
      <c r="B1672" s="7">
        <v>111</v>
      </c>
      <c r="C1672" s="7">
        <v>20005</v>
      </c>
      <c r="D1672" s="7">
        <v>3846</v>
      </c>
      <c r="E1672" s="7" t="s">
        <v>295</v>
      </c>
      <c r="F1672" s="7">
        <v>700</v>
      </c>
      <c r="G1672" s="7">
        <v>700</v>
      </c>
      <c r="H1672" s="7"/>
      <c r="I1672" s="7"/>
      <c r="J1672" s="7" t="s">
        <v>59</v>
      </c>
      <c r="K1672" s="7" t="s">
        <v>60</v>
      </c>
      <c r="L1672" s="7" t="s">
        <v>686</v>
      </c>
      <c r="M1672" s="7"/>
      <c r="N1672" s="7"/>
      <c r="O1672" s="7" t="s">
        <v>105</v>
      </c>
      <c r="P1672" s="7">
        <v>1967</v>
      </c>
      <c r="Q1672" s="7">
        <v>1967</v>
      </c>
      <c r="R1672" s="9" t="s">
        <v>176</v>
      </c>
      <c r="S1672" s="7"/>
    </row>
    <row r="1673" spans="1:19" hidden="1" x14ac:dyDescent="0.35">
      <c r="A1673">
        <v>1672</v>
      </c>
      <c r="B1673" s="7">
        <v>111</v>
      </c>
      <c r="C1673" s="7">
        <v>20007</v>
      </c>
      <c r="D1673" s="7">
        <v>3846</v>
      </c>
      <c r="E1673" s="7" t="s">
        <v>58</v>
      </c>
      <c r="F1673" s="7">
        <v>45000</v>
      </c>
      <c r="G1673" s="7">
        <v>45000</v>
      </c>
      <c r="H1673" s="7"/>
      <c r="I1673" s="7"/>
      <c r="J1673" s="7" t="s">
        <v>59</v>
      </c>
      <c r="K1673" s="7" t="s">
        <v>60</v>
      </c>
      <c r="L1673" s="7" t="s">
        <v>686</v>
      </c>
      <c r="M1673" s="7"/>
      <c r="N1673" s="7"/>
      <c r="O1673" s="7" t="s">
        <v>105</v>
      </c>
      <c r="P1673" s="7">
        <v>1973</v>
      </c>
      <c r="Q1673" s="7">
        <v>1973</v>
      </c>
      <c r="R1673" s="7"/>
      <c r="S1673" s="7"/>
    </row>
    <row r="1674" spans="1:19" hidden="1" x14ac:dyDescent="0.35">
      <c r="A1674">
        <v>1673</v>
      </c>
      <c r="B1674" s="7">
        <v>111</v>
      </c>
      <c r="C1674" s="7">
        <v>10014</v>
      </c>
      <c r="D1674" s="7">
        <v>3846</v>
      </c>
      <c r="E1674" s="7" t="s">
        <v>58</v>
      </c>
      <c r="F1674" s="7">
        <v>5</v>
      </c>
      <c r="G1674" s="7">
        <v>5</v>
      </c>
      <c r="H1674" s="7"/>
      <c r="I1674" s="7"/>
      <c r="J1674" s="7" t="s">
        <v>118</v>
      </c>
      <c r="K1674" s="7" t="s">
        <v>121</v>
      </c>
      <c r="L1674" s="7" t="s">
        <v>61</v>
      </c>
      <c r="M1674" s="7">
        <v>6</v>
      </c>
      <c r="N1674" s="7"/>
      <c r="O1674" s="7" t="s">
        <v>62</v>
      </c>
      <c r="P1674" s="7">
        <v>1964</v>
      </c>
      <c r="Q1674" s="7">
        <v>1964</v>
      </c>
      <c r="R1674" s="7"/>
      <c r="S1674" s="7"/>
    </row>
    <row r="1675" spans="1:19" hidden="1" x14ac:dyDescent="0.35">
      <c r="A1675">
        <v>1674</v>
      </c>
      <c r="B1675" s="7">
        <v>111</v>
      </c>
      <c r="C1675" s="7">
        <v>10016</v>
      </c>
      <c r="D1675" s="7">
        <v>3846</v>
      </c>
      <c r="E1675" s="7" t="s">
        <v>58</v>
      </c>
      <c r="F1675" s="7">
        <v>100</v>
      </c>
      <c r="G1675" s="7">
        <v>100</v>
      </c>
      <c r="H1675" s="7"/>
      <c r="I1675" s="7"/>
      <c r="J1675" s="7" t="s">
        <v>104</v>
      </c>
      <c r="K1675" s="7" t="s">
        <v>60</v>
      </c>
      <c r="L1675" s="7" t="s">
        <v>61</v>
      </c>
      <c r="M1675" s="7">
        <v>9</v>
      </c>
      <c r="N1675" s="7"/>
      <c r="O1675" s="7" t="s">
        <v>62</v>
      </c>
      <c r="P1675" s="7">
        <v>1974</v>
      </c>
      <c r="Q1675" s="7">
        <v>1974</v>
      </c>
      <c r="R1675" s="7"/>
      <c r="S1675" s="7"/>
    </row>
    <row r="1676" spans="1:19" hidden="1" x14ac:dyDescent="0.35">
      <c r="A1676">
        <v>1675</v>
      </c>
      <c r="B1676" s="7">
        <v>111</v>
      </c>
      <c r="C1676" s="7">
        <v>20000</v>
      </c>
      <c r="D1676" s="20">
        <v>32652</v>
      </c>
      <c r="E1676" s="7" t="s">
        <v>295</v>
      </c>
      <c r="F1676" s="7">
        <v>350</v>
      </c>
      <c r="G1676" s="7">
        <v>400</v>
      </c>
      <c r="H1676" s="7"/>
      <c r="I1676" s="7"/>
      <c r="J1676" s="7" t="s">
        <v>59</v>
      </c>
      <c r="K1676" s="7" t="s">
        <v>121</v>
      </c>
      <c r="L1676" s="7" t="s">
        <v>686</v>
      </c>
      <c r="M1676" s="7"/>
      <c r="N1676" s="7"/>
      <c r="O1676" s="7" t="s">
        <v>62</v>
      </c>
      <c r="P1676" s="7">
        <v>1978</v>
      </c>
      <c r="Q1676" s="7">
        <v>1978</v>
      </c>
      <c r="R1676" s="7"/>
      <c r="S1676" s="7"/>
    </row>
    <row r="1677" spans="1:19" hidden="1" x14ac:dyDescent="0.35">
      <c r="A1677">
        <v>1676</v>
      </c>
      <c r="B1677" s="7">
        <v>111</v>
      </c>
      <c r="C1677" s="7">
        <v>10001</v>
      </c>
      <c r="D1677" s="20">
        <v>32652</v>
      </c>
      <c r="E1677" s="7" t="s">
        <v>58</v>
      </c>
      <c r="F1677" s="7">
        <v>23</v>
      </c>
      <c r="G1677" s="7">
        <v>23</v>
      </c>
      <c r="H1677" s="7"/>
      <c r="I1677" s="7"/>
      <c r="J1677" s="7" t="s">
        <v>104</v>
      </c>
      <c r="K1677" s="7" t="s">
        <v>121</v>
      </c>
      <c r="L1677" s="7" t="s">
        <v>61</v>
      </c>
      <c r="M1677" s="7">
        <v>9</v>
      </c>
      <c r="N1677" s="7"/>
      <c r="O1677" s="7" t="s">
        <v>62</v>
      </c>
      <c r="P1677" s="7">
        <v>1974</v>
      </c>
      <c r="Q1677" s="7">
        <v>1974</v>
      </c>
      <c r="R1677" s="9" t="s">
        <v>176</v>
      </c>
      <c r="S1677" s="7"/>
    </row>
    <row r="1678" spans="1:19" hidden="1" x14ac:dyDescent="0.35">
      <c r="A1678">
        <v>1677</v>
      </c>
      <c r="B1678" s="7">
        <v>111</v>
      </c>
      <c r="C1678" s="7">
        <v>20001</v>
      </c>
      <c r="D1678" s="20">
        <v>32652</v>
      </c>
      <c r="E1678" s="7" t="s">
        <v>58</v>
      </c>
      <c r="F1678" s="7">
        <v>2000</v>
      </c>
      <c r="G1678" s="7">
        <v>2000</v>
      </c>
      <c r="H1678" s="7"/>
      <c r="I1678" s="7"/>
      <c r="J1678" s="7" t="s">
        <v>59</v>
      </c>
      <c r="K1678" s="7" t="s">
        <v>60</v>
      </c>
      <c r="L1678" s="7" t="s">
        <v>686</v>
      </c>
      <c r="M1678" s="7"/>
      <c r="N1678" s="7"/>
      <c r="O1678" s="7" t="s">
        <v>62</v>
      </c>
      <c r="P1678" s="7"/>
      <c r="Q1678" s="7">
        <v>1983</v>
      </c>
      <c r="R1678" s="7"/>
      <c r="S1678" s="7"/>
    </row>
    <row r="1679" spans="1:19" hidden="1" x14ac:dyDescent="0.35">
      <c r="A1679">
        <v>1678</v>
      </c>
      <c r="B1679" s="7">
        <v>111</v>
      </c>
      <c r="C1679" s="7">
        <v>20002</v>
      </c>
      <c r="D1679" s="20">
        <v>32652</v>
      </c>
      <c r="E1679" s="7" t="s">
        <v>58</v>
      </c>
      <c r="F1679" s="7">
        <v>50</v>
      </c>
      <c r="G1679" s="7">
        <v>50</v>
      </c>
      <c r="H1679" s="7"/>
      <c r="I1679" s="7"/>
      <c r="J1679" s="7" t="s">
        <v>59</v>
      </c>
      <c r="K1679" s="7" t="s">
        <v>121</v>
      </c>
      <c r="L1679" s="7"/>
      <c r="M1679" s="7"/>
      <c r="N1679" s="7"/>
      <c r="O1679" s="7" t="s">
        <v>62</v>
      </c>
      <c r="P1679" s="7"/>
      <c r="Q1679" s="7">
        <v>1983</v>
      </c>
      <c r="R1679" s="9" t="s">
        <v>176</v>
      </c>
      <c r="S1679" s="7"/>
    </row>
    <row r="1680" spans="1:19" hidden="1" x14ac:dyDescent="0.35">
      <c r="A1680">
        <v>1679</v>
      </c>
      <c r="B1680" s="7">
        <v>111</v>
      </c>
      <c r="C1680" s="7">
        <v>10012</v>
      </c>
      <c r="D1680" s="20">
        <v>32652</v>
      </c>
      <c r="E1680" s="7" t="s">
        <v>58</v>
      </c>
      <c r="F1680" s="7">
        <v>1500</v>
      </c>
      <c r="G1680" s="7">
        <v>1500</v>
      </c>
      <c r="H1680" s="7"/>
      <c r="I1680" s="7"/>
      <c r="J1680" s="7" t="s">
        <v>118</v>
      </c>
      <c r="K1680" s="7" t="s">
        <v>60</v>
      </c>
      <c r="L1680" s="7"/>
      <c r="M1680" s="7"/>
      <c r="N1680" s="7"/>
      <c r="O1680" s="7" t="s">
        <v>62</v>
      </c>
      <c r="P1680" s="7">
        <v>1983</v>
      </c>
      <c r="Q1680" s="7">
        <v>1983</v>
      </c>
      <c r="R1680" s="9" t="s">
        <v>176</v>
      </c>
      <c r="S1680" s="7"/>
    </row>
    <row r="1681" spans="1:19" hidden="1" x14ac:dyDescent="0.35">
      <c r="A1681">
        <v>1680</v>
      </c>
      <c r="B1681" s="7">
        <v>111</v>
      </c>
      <c r="C1681" s="7">
        <v>20003</v>
      </c>
      <c r="D1681" s="20">
        <v>32652</v>
      </c>
      <c r="E1681" s="7" t="s">
        <v>295</v>
      </c>
      <c r="F1681" s="7"/>
      <c r="G1681" s="7"/>
      <c r="H1681" s="7"/>
      <c r="I1681" s="7"/>
      <c r="J1681" s="7"/>
      <c r="K1681" s="7"/>
      <c r="L1681" s="7"/>
      <c r="M1681" s="7"/>
      <c r="N1681" s="7" t="s">
        <v>205</v>
      </c>
      <c r="O1681" s="7" t="s">
        <v>105</v>
      </c>
      <c r="P1681" s="7"/>
      <c r="Q1681" s="7">
        <v>1983</v>
      </c>
      <c r="R1681" s="7"/>
      <c r="S1681" s="7"/>
    </row>
    <row r="1682" spans="1:19" hidden="1" x14ac:dyDescent="0.35">
      <c r="A1682">
        <v>1681</v>
      </c>
      <c r="B1682" s="7">
        <v>111</v>
      </c>
      <c r="C1682" s="7">
        <v>20004</v>
      </c>
      <c r="D1682" s="20">
        <v>32652</v>
      </c>
      <c r="E1682" s="7" t="s">
        <v>58</v>
      </c>
      <c r="F1682" s="7">
        <v>1500</v>
      </c>
      <c r="G1682" s="7">
        <v>1500</v>
      </c>
      <c r="H1682" s="7"/>
      <c r="I1682" s="7"/>
      <c r="J1682" s="7" t="s">
        <v>59</v>
      </c>
      <c r="K1682" s="7" t="s">
        <v>60</v>
      </c>
      <c r="L1682" s="7" t="s">
        <v>686</v>
      </c>
      <c r="M1682" s="7"/>
      <c r="N1682" s="7"/>
      <c r="O1682" s="7" t="s">
        <v>105</v>
      </c>
      <c r="P1682" s="7"/>
      <c r="Q1682" s="7">
        <v>1983</v>
      </c>
      <c r="R1682" s="7"/>
      <c r="S1682" s="7"/>
    </row>
    <row r="1683" spans="1:19" hidden="1" x14ac:dyDescent="0.35">
      <c r="A1683">
        <v>1682</v>
      </c>
      <c r="B1683" s="7">
        <v>111</v>
      </c>
      <c r="C1683" s="7">
        <v>20007</v>
      </c>
      <c r="D1683" s="20">
        <v>32652</v>
      </c>
      <c r="E1683" s="7" t="s">
        <v>58</v>
      </c>
      <c r="F1683" s="7">
        <v>850</v>
      </c>
      <c r="G1683" s="7">
        <v>850</v>
      </c>
      <c r="H1683" s="7"/>
      <c r="I1683" s="7"/>
      <c r="J1683" s="7" t="s">
        <v>59</v>
      </c>
      <c r="K1683" s="7" t="s">
        <v>60</v>
      </c>
      <c r="L1683" s="7" t="s">
        <v>686</v>
      </c>
      <c r="M1683" s="7"/>
      <c r="N1683" s="7"/>
      <c r="O1683" s="7" t="s">
        <v>105</v>
      </c>
      <c r="P1683" s="7">
        <v>1978</v>
      </c>
      <c r="Q1683" s="7">
        <v>1978</v>
      </c>
      <c r="R1683" s="7"/>
      <c r="S1683" s="7"/>
    </row>
    <row r="1684" spans="1:19" hidden="1" x14ac:dyDescent="0.35">
      <c r="A1684">
        <v>1683</v>
      </c>
      <c r="B1684" s="7">
        <v>111</v>
      </c>
      <c r="C1684" s="7">
        <v>10014</v>
      </c>
      <c r="D1684" s="20">
        <v>32652</v>
      </c>
      <c r="E1684" s="7" t="s">
        <v>173</v>
      </c>
      <c r="F1684" s="7"/>
      <c r="G1684" s="7"/>
      <c r="H1684" s="7"/>
      <c r="I1684" s="7"/>
      <c r="J1684" s="7"/>
      <c r="K1684" s="7"/>
      <c r="L1684" s="7"/>
      <c r="M1684" s="7"/>
      <c r="N1684" s="7" t="s">
        <v>90</v>
      </c>
      <c r="O1684" s="7" t="s">
        <v>105</v>
      </c>
      <c r="P1684" s="7">
        <v>1983</v>
      </c>
      <c r="Q1684" s="7">
        <v>1983</v>
      </c>
      <c r="R1684" s="7"/>
      <c r="S1684" s="7"/>
    </row>
    <row r="1685" spans="1:19" hidden="1" x14ac:dyDescent="0.35">
      <c r="A1685">
        <v>1684</v>
      </c>
      <c r="B1685" s="7">
        <v>111</v>
      </c>
      <c r="C1685" s="7">
        <v>10016</v>
      </c>
      <c r="D1685" s="20">
        <v>32652</v>
      </c>
      <c r="E1685" s="7" t="s">
        <v>58</v>
      </c>
      <c r="F1685" s="7">
        <v>81</v>
      </c>
      <c r="G1685" s="7">
        <v>81</v>
      </c>
      <c r="H1685" s="7"/>
      <c r="I1685" s="7"/>
      <c r="J1685" s="7" t="s">
        <v>104</v>
      </c>
      <c r="K1685" s="7" t="s">
        <v>121</v>
      </c>
      <c r="L1685" s="7" t="s">
        <v>61</v>
      </c>
      <c r="M1685" s="7">
        <v>9</v>
      </c>
      <c r="N1685" s="7"/>
      <c r="O1685" s="7" t="s">
        <v>62</v>
      </c>
      <c r="P1685" s="7">
        <v>1974</v>
      </c>
      <c r="Q1685" s="7">
        <v>1974</v>
      </c>
      <c r="R1685" s="7"/>
      <c r="S1685" s="7"/>
    </row>
    <row r="1686" spans="1:19" hidden="1" x14ac:dyDescent="0.35">
      <c r="A1686">
        <v>1685</v>
      </c>
      <c r="B1686" s="7">
        <v>111</v>
      </c>
      <c r="C1686" s="7">
        <v>10012</v>
      </c>
      <c r="D1686" s="7">
        <v>3893</v>
      </c>
      <c r="E1686" s="7" t="s">
        <v>58</v>
      </c>
      <c r="F1686" s="7">
        <v>20000</v>
      </c>
      <c r="G1686" s="7">
        <v>25000</v>
      </c>
      <c r="H1686" s="7"/>
      <c r="I1686" s="7"/>
      <c r="J1686" s="7" t="s">
        <v>59</v>
      </c>
      <c r="K1686" s="7" t="s">
        <v>60</v>
      </c>
      <c r="L1686" s="7"/>
      <c r="M1686" s="7"/>
      <c r="N1686" s="7"/>
      <c r="O1686" s="7" t="s">
        <v>62</v>
      </c>
      <c r="P1686" s="7">
        <v>1981</v>
      </c>
      <c r="Q1686" s="7">
        <v>1983</v>
      </c>
      <c r="R1686" s="9" t="s">
        <v>176</v>
      </c>
      <c r="S1686" s="7"/>
    </row>
    <row r="1687" spans="1:19" hidden="1" x14ac:dyDescent="0.35">
      <c r="A1687">
        <v>1686</v>
      </c>
      <c r="B1687" s="7">
        <v>111</v>
      </c>
      <c r="C1687" s="7">
        <v>20007</v>
      </c>
      <c r="D1687" s="7">
        <v>3893</v>
      </c>
      <c r="E1687" s="7" t="s">
        <v>295</v>
      </c>
      <c r="F1687" s="7">
        <v>225</v>
      </c>
      <c r="G1687" s="7">
        <v>225</v>
      </c>
      <c r="H1687" s="7"/>
      <c r="I1687" s="7"/>
      <c r="J1687" s="7" t="s">
        <v>59</v>
      </c>
      <c r="K1687" s="7" t="s">
        <v>60</v>
      </c>
      <c r="L1687" s="7" t="s">
        <v>686</v>
      </c>
      <c r="M1687" s="7"/>
      <c r="N1687" s="7"/>
      <c r="O1687" s="7" t="s">
        <v>62</v>
      </c>
      <c r="P1687" s="7"/>
      <c r="Q1687" s="7">
        <v>1983</v>
      </c>
      <c r="R1687" s="7"/>
      <c r="S1687" s="7"/>
    </row>
    <row r="1688" spans="1:19" hidden="1" x14ac:dyDescent="0.35">
      <c r="A1688">
        <v>1687</v>
      </c>
      <c r="B1688" s="7">
        <v>111</v>
      </c>
      <c r="C1688" s="7">
        <v>10001</v>
      </c>
      <c r="D1688" s="7">
        <v>3658</v>
      </c>
      <c r="E1688" s="7" t="s">
        <v>58</v>
      </c>
      <c r="F1688" s="7">
        <v>2500</v>
      </c>
      <c r="G1688" s="7">
        <v>2500</v>
      </c>
      <c r="H1688" s="7"/>
      <c r="I1688" s="7"/>
      <c r="J1688" s="7" t="s">
        <v>104</v>
      </c>
      <c r="K1688" s="7" t="s">
        <v>121</v>
      </c>
      <c r="L1688" s="7" t="s">
        <v>61</v>
      </c>
      <c r="M1688" s="7">
        <v>9</v>
      </c>
      <c r="N1688" s="7"/>
      <c r="O1688" s="7" t="s">
        <v>62</v>
      </c>
      <c r="P1688" s="7">
        <v>1974</v>
      </c>
      <c r="Q1688" s="7">
        <v>1974</v>
      </c>
      <c r="R1688" s="9" t="s">
        <v>176</v>
      </c>
      <c r="S1688" s="7"/>
    </row>
    <row r="1689" spans="1:19" hidden="1" x14ac:dyDescent="0.35">
      <c r="A1689">
        <v>1688</v>
      </c>
      <c r="B1689" s="7">
        <v>111</v>
      </c>
      <c r="C1689" s="7">
        <v>10009</v>
      </c>
      <c r="D1689" s="7">
        <v>3658</v>
      </c>
      <c r="E1689" s="7" t="s">
        <v>58</v>
      </c>
      <c r="F1689" s="7">
        <v>1000</v>
      </c>
      <c r="G1689" s="7">
        <v>1000</v>
      </c>
      <c r="H1689" s="7"/>
      <c r="I1689" s="7"/>
      <c r="J1689" s="7" t="s">
        <v>118</v>
      </c>
      <c r="K1689" s="7" t="s">
        <v>60</v>
      </c>
      <c r="L1689" s="7"/>
      <c r="M1689" s="7"/>
      <c r="N1689" s="7"/>
      <c r="O1689" s="7" t="s">
        <v>62</v>
      </c>
      <c r="P1689" s="7">
        <v>1979</v>
      </c>
      <c r="Q1689" s="7">
        <v>1979</v>
      </c>
      <c r="R1689" s="7"/>
      <c r="S1689" s="7"/>
    </row>
    <row r="1690" spans="1:19" hidden="1" x14ac:dyDescent="0.35">
      <c r="A1690">
        <v>1689</v>
      </c>
      <c r="B1690" s="7">
        <v>111</v>
      </c>
      <c r="C1690" s="7">
        <v>20001</v>
      </c>
      <c r="D1690" s="7">
        <v>3658</v>
      </c>
      <c r="E1690" s="7" t="s">
        <v>58</v>
      </c>
      <c r="F1690" s="7">
        <v>2000</v>
      </c>
      <c r="G1690" s="7">
        <v>2000</v>
      </c>
      <c r="H1690" s="7"/>
      <c r="I1690" s="7"/>
      <c r="J1690" s="7" t="s">
        <v>59</v>
      </c>
      <c r="K1690" s="7" t="s">
        <v>60</v>
      </c>
      <c r="L1690" s="7" t="s">
        <v>686</v>
      </c>
      <c r="M1690" s="7"/>
      <c r="N1690" s="7"/>
      <c r="O1690" s="7" t="s">
        <v>62</v>
      </c>
      <c r="P1690" s="7"/>
      <c r="Q1690" s="7">
        <v>1983</v>
      </c>
      <c r="R1690" s="7"/>
      <c r="S1690" s="7"/>
    </row>
    <row r="1691" spans="1:19" hidden="1" x14ac:dyDescent="0.35">
      <c r="A1691">
        <v>1690</v>
      </c>
      <c r="B1691" s="7">
        <v>111</v>
      </c>
      <c r="C1691" s="7">
        <v>10011</v>
      </c>
      <c r="D1691" s="7">
        <v>3658</v>
      </c>
      <c r="E1691" s="7" t="s">
        <v>58</v>
      </c>
      <c r="F1691" s="7">
        <v>3000</v>
      </c>
      <c r="G1691" s="7">
        <v>3000</v>
      </c>
      <c r="H1691" s="7"/>
      <c r="I1691" s="7"/>
      <c r="J1691" s="7" t="s">
        <v>59</v>
      </c>
      <c r="K1691" s="7" t="s">
        <v>60</v>
      </c>
      <c r="L1691" s="7"/>
      <c r="M1691" s="7">
        <v>9</v>
      </c>
      <c r="N1691" s="7"/>
      <c r="O1691" s="7" t="s">
        <v>88</v>
      </c>
      <c r="P1691" s="7">
        <v>1974</v>
      </c>
      <c r="Q1691" s="7">
        <v>1974</v>
      </c>
      <c r="R1691" s="7"/>
      <c r="S1691" s="7"/>
    </row>
    <row r="1692" spans="1:19" hidden="1" x14ac:dyDescent="0.35">
      <c r="A1692">
        <v>1691</v>
      </c>
      <c r="B1692" s="7">
        <v>111</v>
      </c>
      <c r="C1692" s="7">
        <v>20002</v>
      </c>
      <c r="D1692" s="7">
        <v>3658</v>
      </c>
      <c r="E1692" s="7" t="s">
        <v>453</v>
      </c>
      <c r="F1692" s="7">
        <v>5000</v>
      </c>
      <c r="G1692" s="7">
        <v>5000</v>
      </c>
      <c r="H1692" s="7"/>
      <c r="I1692" s="7"/>
      <c r="J1692" s="7" t="s">
        <v>59</v>
      </c>
      <c r="K1692" s="7" t="s">
        <v>60</v>
      </c>
      <c r="L1692" s="7"/>
      <c r="M1692" s="7"/>
      <c r="N1692" s="7"/>
      <c r="O1692" s="7" t="s">
        <v>62</v>
      </c>
      <c r="P1692" s="7"/>
      <c r="Q1692" s="7">
        <v>1983</v>
      </c>
      <c r="R1692" s="9" t="s">
        <v>176</v>
      </c>
      <c r="S1692" s="7"/>
    </row>
    <row r="1693" spans="1:19" hidden="1" x14ac:dyDescent="0.35">
      <c r="A1693">
        <v>1692</v>
      </c>
      <c r="B1693" s="7">
        <v>111</v>
      </c>
      <c r="C1693" s="7">
        <v>10012</v>
      </c>
      <c r="D1693" s="7">
        <v>3658</v>
      </c>
      <c r="E1693" s="7" t="s">
        <v>58</v>
      </c>
      <c r="F1693" s="7">
        <v>12000</v>
      </c>
      <c r="G1693" s="7">
        <v>12000</v>
      </c>
      <c r="H1693" s="7"/>
      <c r="I1693" s="7"/>
      <c r="J1693" s="7" t="s">
        <v>59</v>
      </c>
      <c r="K1693" s="7" t="s">
        <v>60</v>
      </c>
      <c r="L1693" s="7"/>
      <c r="M1693" s="7"/>
      <c r="N1693" s="7"/>
      <c r="O1693" s="7" t="s">
        <v>62</v>
      </c>
      <c r="P1693" s="7">
        <v>1983</v>
      </c>
      <c r="Q1693" s="7">
        <v>1983</v>
      </c>
      <c r="R1693" s="9" t="s">
        <v>176</v>
      </c>
      <c r="S1693" s="7"/>
    </row>
    <row r="1694" spans="1:19" hidden="1" x14ac:dyDescent="0.35">
      <c r="A1694">
        <v>1693</v>
      </c>
      <c r="B1694" s="7">
        <v>111</v>
      </c>
      <c r="C1694" s="7">
        <v>20004</v>
      </c>
      <c r="D1694" s="7">
        <v>3658</v>
      </c>
      <c r="E1694" s="7" t="s">
        <v>295</v>
      </c>
      <c r="F1694" s="7">
        <v>500</v>
      </c>
      <c r="G1694" s="7">
        <v>500</v>
      </c>
      <c r="H1694" s="7"/>
      <c r="I1694" s="7"/>
      <c r="J1694" s="7" t="s">
        <v>59</v>
      </c>
      <c r="K1694" s="7" t="s">
        <v>60</v>
      </c>
      <c r="L1694" s="7" t="s">
        <v>686</v>
      </c>
      <c r="M1694" s="7"/>
      <c r="N1694" s="7"/>
      <c r="O1694" s="7" t="s">
        <v>105</v>
      </c>
      <c r="P1694" s="7"/>
      <c r="Q1694" s="7">
        <v>1983</v>
      </c>
      <c r="R1694" s="7"/>
      <c r="S1694" s="7"/>
    </row>
    <row r="1695" spans="1:19" hidden="1" x14ac:dyDescent="0.35">
      <c r="A1695">
        <v>1694</v>
      </c>
      <c r="B1695" s="7">
        <v>111</v>
      </c>
      <c r="C1695" s="7">
        <v>20005</v>
      </c>
      <c r="D1695" s="7">
        <v>3658</v>
      </c>
      <c r="E1695" s="7" t="s">
        <v>295</v>
      </c>
      <c r="F1695" s="7">
        <v>500</v>
      </c>
      <c r="G1695" s="7">
        <v>500</v>
      </c>
      <c r="H1695" s="7"/>
      <c r="I1695" s="7"/>
      <c r="J1695" s="7" t="s">
        <v>59</v>
      </c>
      <c r="K1695" s="7" t="s">
        <v>60</v>
      </c>
      <c r="L1695" s="7" t="s">
        <v>686</v>
      </c>
      <c r="M1695" s="7"/>
      <c r="N1695" s="7"/>
      <c r="O1695" s="7" t="s">
        <v>105</v>
      </c>
      <c r="P1695" s="7"/>
      <c r="Q1695" s="7">
        <v>1983</v>
      </c>
      <c r="R1695" s="9" t="s">
        <v>176</v>
      </c>
      <c r="S1695" s="7"/>
    </row>
    <row r="1696" spans="1:19" hidden="1" x14ac:dyDescent="0.35">
      <c r="A1696">
        <v>1695</v>
      </c>
      <c r="B1696" s="7">
        <v>111</v>
      </c>
      <c r="C1696" s="7">
        <v>20006</v>
      </c>
      <c r="D1696" s="7">
        <v>3658</v>
      </c>
      <c r="E1696" s="7" t="s">
        <v>58</v>
      </c>
      <c r="F1696" s="7">
        <v>200</v>
      </c>
      <c r="G1696" s="7">
        <v>200</v>
      </c>
      <c r="H1696" s="7"/>
      <c r="I1696" s="7"/>
      <c r="J1696" s="7" t="s">
        <v>59</v>
      </c>
      <c r="K1696" s="7" t="s">
        <v>60</v>
      </c>
      <c r="L1696" s="7"/>
      <c r="M1696" s="7"/>
      <c r="N1696" s="7"/>
      <c r="O1696" s="7" t="s">
        <v>105</v>
      </c>
      <c r="P1696" s="7"/>
      <c r="Q1696" s="7">
        <v>1983</v>
      </c>
      <c r="R1696" s="7"/>
      <c r="S1696" s="7"/>
    </row>
    <row r="1697" spans="1:19" hidden="1" x14ac:dyDescent="0.35">
      <c r="A1697">
        <v>1696</v>
      </c>
      <c r="B1697" s="7">
        <v>111</v>
      </c>
      <c r="C1697" s="7">
        <v>20007</v>
      </c>
      <c r="D1697" s="7">
        <v>3658</v>
      </c>
      <c r="E1697" s="7" t="s">
        <v>295</v>
      </c>
      <c r="F1697" s="7">
        <v>350</v>
      </c>
      <c r="G1697" s="7">
        <v>350</v>
      </c>
      <c r="H1697" s="7"/>
      <c r="I1697" s="7"/>
      <c r="J1697" s="7" t="s">
        <v>59</v>
      </c>
      <c r="K1697" s="7" t="s">
        <v>60</v>
      </c>
      <c r="L1697" s="7" t="s">
        <v>686</v>
      </c>
      <c r="M1697" s="7"/>
      <c r="N1697" s="7"/>
      <c r="O1697" s="7" t="s">
        <v>105</v>
      </c>
      <c r="P1697" s="7"/>
      <c r="Q1697" s="7">
        <v>1983</v>
      </c>
      <c r="R1697" s="7"/>
      <c r="S1697" s="7"/>
    </row>
    <row r="1698" spans="1:19" hidden="1" x14ac:dyDescent="0.35">
      <c r="A1698">
        <v>1697</v>
      </c>
      <c r="B1698" s="7">
        <v>111</v>
      </c>
      <c r="C1698" s="7">
        <v>10014</v>
      </c>
      <c r="D1698" s="7">
        <v>3658</v>
      </c>
      <c r="E1698" s="7" t="s">
        <v>453</v>
      </c>
      <c r="F1698" s="7"/>
      <c r="G1698" s="7"/>
      <c r="H1698" s="7"/>
      <c r="I1698" s="7"/>
      <c r="J1698" s="7"/>
      <c r="K1698" s="7"/>
      <c r="L1698" s="7"/>
      <c r="M1698" s="7"/>
      <c r="N1698" s="7" t="s">
        <v>90</v>
      </c>
      <c r="O1698" s="7" t="s">
        <v>105</v>
      </c>
      <c r="P1698" s="7">
        <v>1983</v>
      </c>
      <c r="Q1698" s="7">
        <v>1983</v>
      </c>
      <c r="R1698" s="7"/>
      <c r="S1698" s="7"/>
    </row>
    <row r="1699" spans="1:19" hidden="1" x14ac:dyDescent="0.35">
      <c r="A1699">
        <v>1698</v>
      </c>
      <c r="B1699" s="7">
        <v>111</v>
      </c>
      <c r="C1699" s="7">
        <v>10015</v>
      </c>
      <c r="D1699" s="7">
        <v>3658</v>
      </c>
      <c r="E1699" s="7" t="s">
        <v>58</v>
      </c>
      <c r="F1699" s="7">
        <v>1000</v>
      </c>
      <c r="G1699" s="7">
        <v>1000</v>
      </c>
      <c r="H1699" s="7"/>
      <c r="I1699" s="7"/>
      <c r="J1699" s="7" t="s">
        <v>59</v>
      </c>
      <c r="K1699" s="7"/>
      <c r="L1699" s="7"/>
      <c r="M1699" s="7"/>
      <c r="N1699" s="7"/>
      <c r="O1699" s="7" t="s">
        <v>105</v>
      </c>
      <c r="P1699" s="7">
        <v>1983</v>
      </c>
      <c r="Q1699" s="7">
        <v>1983</v>
      </c>
      <c r="R1699" s="7"/>
      <c r="S1699" s="7"/>
    </row>
    <row r="1700" spans="1:19" hidden="1" x14ac:dyDescent="0.35">
      <c r="A1700">
        <v>1699</v>
      </c>
      <c r="B1700" s="7">
        <v>111</v>
      </c>
      <c r="C1700" s="7">
        <v>10016</v>
      </c>
      <c r="D1700" s="7">
        <v>3658</v>
      </c>
      <c r="E1700" s="7" t="s">
        <v>58</v>
      </c>
      <c r="F1700" s="7">
        <v>600</v>
      </c>
      <c r="G1700" s="7">
        <v>600</v>
      </c>
      <c r="H1700" s="7"/>
      <c r="I1700" s="7"/>
      <c r="J1700" s="7" t="s">
        <v>104</v>
      </c>
      <c r="K1700" s="7" t="s">
        <v>60</v>
      </c>
      <c r="L1700" s="7" t="s">
        <v>61</v>
      </c>
      <c r="M1700" s="7">
        <v>9</v>
      </c>
      <c r="N1700" s="7"/>
      <c r="O1700" s="7" t="s">
        <v>62</v>
      </c>
      <c r="P1700" s="7">
        <v>1974</v>
      </c>
      <c r="Q1700" s="7">
        <v>1974</v>
      </c>
      <c r="R1700" s="7"/>
      <c r="S1700" s="7"/>
    </row>
    <row r="1701" spans="1:19" hidden="1" x14ac:dyDescent="0.35">
      <c r="A1701">
        <v>1700</v>
      </c>
      <c r="B1701" s="7">
        <v>111</v>
      </c>
      <c r="C1701" s="7">
        <v>20000</v>
      </c>
      <c r="D1701" s="7">
        <v>3649</v>
      </c>
      <c r="E1701" s="7" t="s">
        <v>295</v>
      </c>
      <c r="F1701" s="7">
        <v>50</v>
      </c>
      <c r="G1701" s="7">
        <v>50</v>
      </c>
      <c r="H1701" s="7"/>
      <c r="I1701" s="7"/>
      <c r="J1701" s="7" t="s">
        <v>59</v>
      </c>
      <c r="K1701" s="7" t="s">
        <v>121</v>
      </c>
      <c r="L1701" s="7" t="s">
        <v>686</v>
      </c>
      <c r="M1701" s="7"/>
      <c r="N1701" s="7"/>
      <c r="O1701" s="7" t="s">
        <v>62</v>
      </c>
      <c r="P1701" s="7">
        <v>1974</v>
      </c>
      <c r="Q1701" s="7">
        <v>1974</v>
      </c>
      <c r="R1701" s="7"/>
      <c r="S1701" s="7"/>
    </row>
    <row r="1702" spans="1:19" hidden="1" x14ac:dyDescent="0.35">
      <c r="A1702">
        <v>1701</v>
      </c>
      <c r="B1702" s="7">
        <v>111</v>
      </c>
      <c r="C1702" s="7">
        <v>20001</v>
      </c>
      <c r="D1702" s="7">
        <v>3649</v>
      </c>
      <c r="E1702" s="7" t="s">
        <v>58</v>
      </c>
      <c r="F1702" s="7">
        <v>1000</v>
      </c>
      <c r="G1702" s="7">
        <v>1000</v>
      </c>
      <c r="H1702" s="7"/>
      <c r="I1702" s="7"/>
      <c r="J1702" s="7" t="s">
        <v>59</v>
      </c>
      <c r="K1702" s="7" t="s">
        <v>60</v>
      </c>
      <c r="L1702" s="7" t="s">
        <v>686</v>
      </c>
      <c r="M1702" s="7"/>
      <c r="N1702" s="7"/>
      <c r="O1702" s="7" t="s">
        <v>62</v>
      </c>
      <c r="P1702" s="7"/>
      <c r="Q1702" s="7">
        <v>1983</v>
      </c>
      <c r="R1702" s="7"/>
      <c r="S1702" s="7"/>
    </row>
    <row r="1703" spans="1:19" hidden="1" x14ac:dyDescent="0.35">
      <c r="A1703">
        <v>1702</v>
      </c>
      <c r="B1703" s="7">
        <v>111</v>
      </c>
      <c r="C1703" s="7">
        <v>20002</v>
      </c>
      <c r="D1703" s="7">
        <v>3649</v>
      </c>
      <c r="E1703" s="7" t="s">
        <v>58</v>
      </c>
      <c r="F1703" s="7">
        <v>10</v>
      </c>
      <c r="G1703" s="7">
        <v>10</v>
      </c>
      <c r="H1703" s="7"/>
      <c r="I1703" s="7"/>
      <c r="J1703" s="7" t="s">
        <v>154</v>
      </c>
      <c r="K1703" s="7" t="s">
        <v>121</v>
      </c>
      <c r="L1703" s="7"/>
      <c r="M1703" s="7"/>
      <c r="N1703" s="7"/>
      <c r="O1703" s="7" t="s">
        <v>62</v>
      </c>
      <c r="P1703" s="7"/>
      <c r="Q1703" s="7">
        <v>1983</v>
      </c>
      <c r="R1703" s="9" t="s">
        <v>176</v>
      </c>
      <c r="S1703" s="7"/>
    </row>
    <row r="1704" spans="1:19" hidden="1" x14ac:dyDescent="0.35">
      <c r="A1704">
        <v>1703</v>
      </c>
      <c r="B1704" s="7">
        <v>111</v>
      </c>
      <c r="C1704" s="7">
        <v>10012</v>
      </c>
      <c r="D1704" s="7">
        <v>3649</v>
      </c>
      <c r="E1704" s="7" t="s">
        <v>58</v>
      </c>
      <c r="F1704" s="7">
        <v>8000</v>
      </c>
      <c r="G1704" s="7">
        <v>9000</v>
      </c>
      <c r="H1704" s="7"/>
      <c r="I1704" s="7"/>
      <c r="J1704" s="7" t="s">
        <v>59</v>
      </c>
      <c r="K1704" s="7" t="s">
        <v>60</v>
      </c>
      <c r="L1704" s="7"/>
      <c r="M1704" s="7"/>
      <c r="N1704" s="7"/>
      <c r="O1704" s="7" t="s">
        <v>62</v>
      </c>
      <c r="P1704" s="7">
        <v>1983</v>
      </c>
      <c r="Q1704" s="7">
        <v>1983</v>
      </c>
      <c r="R1704" s="9" t="s">
        <v>176</v>
      </c>
      <c r="S1704" s="7"/>
    </row>
    <row r="1705" spans="1:19" hidden="1" x14ac:dyDescent="0.35">
      <c r="A1705">
        <v>1704</v>
      </c>
      <c r="B1705" s="7">
        <v>111</v>
      </c>
      <c r="C1705" s="7">
        <v>20003</v>
      </c>
      <c r="D1705" s="7">
        <v>3649</v>
      </c>
      <c r="E1705" s="7" t="s">
        <v>173</v>
      </c>
      <c r="F1705" s="7"/>
      <c r="G1705" s="7"/>
      <c r="H1705" s="7"/>
      <c r="I1705" s="7"/>
      <c r="J1705" s="7"/>
      <c r="K1705" s="7"/>
      <c r="L1705" s="7"/>
      <c r="M1705" s="7"/>
      <c r="N1705" s="7" t="s">
        <v>205</v>
      </c>
      <c r="O1705" s="7" t="s">
        <v>105</v>
      </c>
      <c r="P1705" s="7"/>
      <c r="Q1705" s="7">
        <v>1983</v>
      </c>
      <c r="R1705" s="7"/>
      <c r="S1705" s="7"/>
    </row>
    <row r="1706" spans="1:19" hidden="1" x14ac:dyDescent="0.35">
      <c r="A1706">
        <v>1705</v>
      </c>
      <c r="B1706" s="7">
        <v>111</v>
      </c>
      <c r="C1706" s="7">
        <v>20004</v>
      </c>
      <c r="D1706" s="7">
        <v>3649</v>
      </c>
      <c r="E1706" s="7" t="s">
        <v>58</v>
      </c>
      <c r="F1706" s="7">
        <v>500</v>
      </c>
      <c r="G1706" s="7">
        <v>500</v>
      </c>
      <c r="H1706" s="7"/>
      <c r="I1706" s="7"/>
      <c r="J1706" s="7" t="s">
        <v>59</v>
      </c>
      <c r="K1706" s="7" t="s">
        <v>60</v>
      </c>
      <c r="L1706" s="7" t="s">
        <v>686</v>
      </c>
      <c r="M1706" s="7"/>
      <c r="N1706" s="7"/>
      <c r="O1706" s="7" t="s">
        <v>105</v>
      </c>
      <c r="P1706" s="7">
        <v>1974</v>
      </c>
      <c r="Q1706" s="7">
        <v>1974</v>
      </c>
      <c r="R1706" s="7"/>
      <c r="S1706" s="7"/>
    </row>
    <row r="1707" spans="1:19" hidden="1" x14ac:dyDescent="0.35">
      <c r="A1707">
        <v>1706</v>
      </c>
      <c r="B1707" s="7">
        <v>111</v>
      </c>
      <c r="C1707" s="7">
        <v>20007</v>
      </c>
      <c r="D1707" s="7">
        <v>3649</v>
      </c>
      <c r="E1707" s="7" t="s">
        <v>58</v>
      </c>
      <c r="F1707" s="7">
        <v>175</v>
      </c>
      <c r="G1707" s="7">
        <v>175</v>
      </c>
      <c r="H1707" s="7"/>
      <c r="I1707" s="7"/>
      <c r="J1707" s="7" t="s">
        <v>59</v>
      </c>
      <c r="K1707" s="7" t="s">
        <v>60</v>
      </c>
      <c r="L1707" s="7" t="s">
        <v>686</v>
      </c>
      <c r="M1707" s="7"/>
      <c r="N1707" s="7"/>
      <c r="O1707" s="7" t="s">
        <v>62</v>
      </c>
      <c r="P1707" s="7">
        <v>1974</v>
      </c>
      <c r="Q1707" s="7">
        <v>1974</v>
      </c>
      <c r="R1707" s="7"/>
      <c r="S1707" s="7"/>
    </row>
    <row r="1708" spans="1:19" hidden="1" x14ac:dyDescent="0.35">
      <c r="A1708">
        <v>1707</v>
      </c>
      <c r="B1708" s="7">
        <v>111</v>
      </c>
      <c r="C1708" s="7">
        <v>10014</v>
      </c>
      <c r="D1708" s="7">
        <v>3649</v>
      </c>
      <c r="E1708" s="7" t="s">
        <v>58</v>
      </c>
      <c r="F1708" s="7">
        <v>5</v>
      </c>
      <c r="G1708" s="7">
        <v>5</v>
      </c>
      <c r="H1708" s="7"/>
      <c r="I1708" s="7"/>
      <c r="J1708" s="7" t="s">
        <v>118</v>
      </c>
      <c r="K1708" s="7" t="s">
        <v>121</v>
      </c>
      <c r="L1708" s="7" t="s">
        <v>61</v>
      </c>
      <c r="M1708" s="7"/>
      <c r="N1708" s="7"/>
      <c r="O1708" s="7" t="s">
        <v>62</v>
      </c>
      <c r="P1708" s="7">
        <v>1974</v>
      </c>
      <c r="Q1708" s="7">
        <v>1974</v>
      </c>
      <c r="R1708" s="7"/>
      <c r="S1708" s="7"/>
    </row>
    <row r="1709" spans="1:19" hidden="1" x14ac:dyDescent="0.35">
      <c r="A1709">
        <v>1708</v>
      </c>
      <c r="B1709" s="7">
        <v>111</v>
      </c>
      <c r="C1709" s="7">
        <v>10001</v>
      </c>
      <c r="D1709" s="7">
        <v>3288</v>
      </c>
      <c r="E1709" s="7" t="s">
        <v>58</v>
      </c>
      <c r="F1709" s="7">
        <v>200000</v>
      </c>
      <c r="G1709" s="7">
        <v>200000</v>
      </c>
      <c r="H1709" s="7"/>
      <c r="I1709" s="7"/>
      <c r="J1709" s="7" t="s">
        <v>118</v>
      </c>
      <c r="K1709" s="7" t="s">
        <v>60</v>
      </c>
      <c r="L1709" s="7" t="s">
        <v>61</v>
      </c>
      <c r="M1709" s="7">
        <v>6</v>
      </c>
      <c r="N1709" s="7"/>
      <c r="O1709" s="7" t="s">
        <v>62</v>
      </c>
      <c r="P1709" s="7">
        <v>1965</v>
      </c>
      <c r="Q1709" s="7">
        <v>1965</v>
      </c>
      <c r="R1709" s="9" t="s">
        <v>176</v>
      </c>
      <c r="S1709" s="7"/>
    </row>
    <row r="1710" spans="1:19" hidden="1" x14ac:dyDescent="0.35">
      <c r="A1710">
        <v>1709</v>
      </c>
      <c r="B1710" s="7">
        <v>111</v>
      </c>
      <c r="C1710" s="7">
        <v>20001</v>
      </c>
      <c r="D1710" s="7">
        <v>3288</v>
      </c>
      <c r="E1710" s="7" t="s">
        <v>58</v>
      </c>
      <c r="F1710" s="7">
        <v>400000</v>
      </c>
      <c r="G1710" s="7">
        <v>400000</v>
      </c>
      <c r="H1710" s="7"/>
      <c r="I1710" s="7"/>
      <c r="J1710" s="7" t="s">
        <v>59</v>
      </c>
      <c r="K1710" s="7" t="s">
        <v>60</v>
      </c>
      <c r="L1710" s="7" t="s">
        <v>686</v>
      </c>
      <c r="M1710" s="7"/>
      <c r="N1710" s="7"/>
      <c r="O1710" s="7" t="s">
        <v>62</v>
      </c>
      <c r="P1710" s="7"/>
      <c r="Q1710" s="7">
        <v>1983</v>
      </c>
      <c r="R1710" s="7"/>
      <c r="S1710" s="7"/>
    </row>
    <row r="1711" spans="1:19" hidden="1" x14ac:dyDescent="0.35">
      <c r="A1711">
        <v>1710</v>
      </c>
      <c r="B1711" s="7">
        <v>111</v>
      </c>
      <c r="C1711" s="7">
        <v>20002</v>
      </c>
      <c r="D1711" s="7">
        <v>3288</v>
      </c>
      <c r="E1711" s="7" t="s">
        <v>58</v>
      </c>
      <c r="F1711" s="7">
        <v>100</v>
      </c>
      <c r="G1711" s="7">
        <v>100</v>
      </c>
      <c r="H1711" s="7"/>
      <c r="I1711" s="7"/>
      <c r="J1711" s="7" t="s">
        <v>59</v>
      </c>
      <c r="K1711" s="7" t="s">
        <v>121</v>
      </c>
      <c r="L1711" s="7"/>
      <c r="M1711" s="7"/>
      <c r="N1711" s="7"/>
      <c r="O1711" s="7" t="s">
        <v>62</v>
      </c>
      <c r="P1711" s="7"/>
      <c r="Q1711" s="7">
        <v>1983</v>
      </c>
      <c r="R1711" s="9" t="s">
        <v>176</v>
      </c>
      <c r="S1711" s="7"/>
    </row>
    <row r="1712" spans="1:19" hidden="1" x14ac:dyDescent="0.35">
      <c r="A1712">
        <v>1711</v>
      </c>
      <c r="B1712" s="7">
        <v>111</v>
      </c>
      <c r="C1712" s="7">
        <v>10012</v>
      </c>
      <c r="D1712" s="7">
        <v>3288</v>
      </c>
      <c r="E1712" s="7" t="s">
        <v>58</v>
      </c>
      <c r="F1712" s="7">
        <v>1500000</v>
      </c>
      <c r="G1712" s="7">
        <v>1500000</v>
      </c>
      <c r="H1712" s="7"/>
      <c r="I1712" s="7"/>
      <c r="J1712" s="7" t="s">
        <v>59</v>
      </c>
      <c r="K1712" s="7" t="s">
        <v>60</v>
      </c>
      <c r="L1712" s="7"/>
      <c r="M1712" s="7"/>
      <c r="N1712" s="7"/>
      <c r="O1712" s="7" t="s">
        <v>62</v>
      </c>
      <c r="P1712" s="7">
        <v>1965</v>
      </c>
      <c r="Q1712" s="7">
        <v>1965</v>
      </c>
      <c r="R1712" s="9" t="s">
        <v>176</v>
      </c>
      <c r="S1712" s="7"/>
    </row>
    <row r="1713" spans="1:19" hidden="1" x14ac:dyDescent="0.35">
      <c r="A1713">
        <v>1712</v>
      </c>
      <c r="B1713" s="7">
        <v>111</v>
      </c>
      <c r="C1713" s="7">
        <v>10012</v>
      </c>
      <c r="D1713" s="7">
        <v>3288</v>
      </c>
      <c r="E1713" s="7" t="s">
        <v>58</v>
      </c>
      <c r="F1713" s="7">
        <v>4000000</v>
      </c>
      <c r="G1713" s="7">
        <v>6000000</v>
      </c>
      <c r="H1713" s="7"/>
      <c r="I1713" s="7"/>
      <c r="J1713" s="7" t="s">
        <v>59</v>
      </c>
      <c r="K1713" s="7" t="s">
        <v>60</v>
      </c>
      <c r="L1713" s="7"/>
      <c r="M1713" s="7"/>
      <c r="N1713" s="7"/>
      <c r="O1713" s="7" t="s">
        <v>62</v>
      </c>
      <c r="P1713" s="7">
        <v>1983</v>
      </c>
      <c r="Q1713" s="7">
        <v>1983</v>
      </c>
      <c r="R1713" s="9" t="s">
        <v>176</v>
      </c>
      <c r="S1713" s="7"/>
    </row>
    <row r="1714" spans="1:19" hidden="1" x14ac:dyDescent="0.35">
      <c r="A1714">
        <v>1713</v>
      </c>
      <c r="B1714" s="7">
        <v>111</v>
      </c>
      <c r="C1714" s="7">
        <v>20003</v>
      </c>
      <c r="D1714" s="7">
        <v>3288</v>
      </c>
      <c r="E1714" s="7" t="s">
        <v>173</v>
      </c>
      <c r="F1714" s="7"/>
      <c r="G1714" s="7"/>
      <c r="H1714" s="7"/>
      <c r="I1714" s="7"/>
      <c r="J1714" s="7"/>
      <c r="K1714" s="7"/>
      <c r="L1714" s="7"/>
      <c r="M1714" s="7"/>
      <c r="N1714" s="7" t="s">
        <v>205</v>
      </c>
      <c r="O1714" s="7" t="s">
        <v>105</v>
      </c>
      <c r="P1714" s="7"/>
      <c r="Q1714" s="7">
        <v>1983</v>
      </c>
      <c r="R1714" s="7"/>
      <c r="S1714" s="7"/>
    </row>
    <row r="1715" spans="1:19" hidden="1" x14ac:dyDescent="0.35">
      <c r="A1715">
        <v>1714</v>
      </c>
      <c r="B1715" s="7">
        <v>111</v>
      </c>
      <c r="C1715" s="7">
        <v>20004</v>
      </c>
      <c r="D1715" s="7">
        <v>3288</v>
      </c>
      <c r="E1715" s="7" t="s">
        <v>58</v>
      </c>
      <c r="F1715" s="7">
        <v>250000</v>
      </c>
      <c r="G1715" s="7">
        <v>250000</v>
      </c>
      <c r="H1715" s="7"/>
      <c r="I1715" s="7"/>
      <c r="J1715" s="7" t="s">
        <v>59</v>
      </c>
      <c r="K1715" s="7" t="s">
        <v>60</v>
      </c>
      <c r="L1715" s="7" t="s">
        <v>686</v>
      </c>
      <c r="M1715" s="7"/>
      <c r="N1715" s="7"/>
      <c r="O1715" s="7" t="s">
        <v>105</v>
      </c>
      <c r="P1715" s="7">
        <v>1974</v>
      </c>
      <c r="Q1715" s="7">
        <v>1974</v>
      </c>
      <c r="R1715" s="7"/>
      <c r="S1715" s="7"/>
    </row>
    <row r="1716" spans="1:19" hidden="1" x14ac:dyDescent="0.35">
      <c r="A1716">
        <v>1715</v>
      </c>
      <c r="B1716" s="7">
        <v>111</v>
      </c>
      <c r="C1716" s="7">
        <v>20006</v>
      </c>
      <c r="D1716" s="7">
        <v>3288</v>
      </c>
      <c r="E1716" s="7" t="s">
        <v>58</v>
      </c>
      <c r="F1716" s="7">
        <v>3000000</v>
      </c>
      <c r="G1716" s="7">
        <v>3000000</v>
      </c>
      <c r="H1716" s="7"/>
      <c r="I1716" s="7"/>
      <c r="J1716" s="7" t="s">
        <v>59</v>
      </c>
      <c r="K1716" s="7" t="s">
        <v>60</v>
      </c>
      <c r="L1716" s="7"/>
      <c r="M1716" s="7"/>
      <c r="N1716" s="7"/>
      <c r="O1716" s="7" t="s">
        <v>62</v>
      </c>
      <c r="P1716" s="7">
        <v>1974</v>
      </c>
      <c r="Q1716" s="7">
        <v>1974</v>
      </c>
      <c r="R1716" s="7"/>
      <c r="S1716" s="7"/>
    </row>
    <row r="1717" spans="1:19" hidden="1" x14ac:dyDescent="0.35">
      <c r="A1717">
        <v>1716</v>
      </c>
      <c r="B1717" s="7">
        <v>111</v>
      </c>
      <c r="C1717" s="7">
        <v>20007</v>
      </c>
      <c r="D1717" s="7">
        <v>3288</v>
      </c>
      <c r="E1717" s="7" t="s">
        <v>58</v>
      </c>
      <c r="F1717" s="7">
        <v>250000</v>
      </c>
      <c r="G1717" s="7">
        <v>250000</v>
      </c>
      <c r="H1717" s="7"/>
      <c r="I1717" s="7"/>
      <c r="J1717" s="7" t="s">
        <v>59</v>
      </c>
      <c r="K1717" s="7" t="s">
        <v>60</v>
      </c>
      <c r="L1717" s="7" t="s">
        <v>686</v>
      </c>
      <c r="M1717" s="7"/>
      <c r="N1717" s="7"/>
      <c r="O1717" s="7" t="s">
        <v>105</v>
      </c>
      <c r="P1717" s="7">
        <v>1974</v>
      </c>
      <c r="Q1717" s="7">
        <v>1974</v>
      </c>
      <c r="R1717" s="7"/>
      <c r="S1717" s="7"/>
    </row>
    <row r="1718" spans="1:19" hidden="1" x14ac:dyDescent="0.35">
      <c r="A1718">
        <v>1717</v>
      </c>
      <c r="B1718" s="7">
        <v>111</v>
      </c>
      <c r="C1718" s="7">
        <v>10014</v>
      </c>
      <c r="D1718" s="7">
        <v>3288</v>
      </c>
      <c r="E1718" s="7" t="s">
        <v>58</v>
      </c>
      <c r="F1718" s="7">
        <v>1500000</v>
      </c>
      <c r="G1718" s="7">
        <v>1500000</v>
      </c>
      <c r="H1718" s="7"/>
      <c r="I1718" s="7"/>
      <c r="J1718" s="7" t="s">
        <v>118</v>
      </c>
      <c r="K1718" s="7" t="s">
        <v>60</v>
      </c>
      <c r="L1718" s="7" t="s">
        <v>61</v>
      </c>
      <c r="M1718" s="7"/>
      <c r="N1718" s="7"/>
      <c r="O1718" s="7" t="s">
        <v>62</v>
      </c>
      <c r="P1718" s="7">
        <v>1974</v>
      </c>
      <c r="Q1718" s="7">
        <v>1974</v>
      </c>
      <c r="R1718" s="7"/>
      <c r="S1718" s="7"/>
    </row>
    <row r="1719" spans="1:19" hidden="1" x14ac:dyDescent="0.35">
      <c r="A1719">
        <v>1718</v>
      </c>
      <c r="B1719" s="7">
        <v>111</v>
      </c>
      <c r="C1719" s="7">
        <v>20002</v>
      </c>
      <c r="D1719" s="20">
        <v>3928</v>
      </c>
      <c r="E1719" s="7" t="s">
        <v>58</v>
      </c>
      <c r="F1719" s="7">
        <v>20</v>
      </c>
      <c r="G1719" s="7">
        <v>20</v>
      </c>
      <c r="H1719" s="7"/>
      <c r="I1719" s="7"/>
      <c r="J1719" s="7" t="s">
        <v>118</v>
      </c>
      <c r="K1719" s="7" t="s">
        <v>121</v>
      </c>
      <c r="L1719" s="7"/>
      <c r="M1719" s="7"/>
      <c r="N1719" s="7"/>
      <c r="O1719" s="7" t="s">
        <v>62</v>
      </c>
      <c r="P1719" s="7"/>
      <c r="Q1719" s="7">
        <v>1983</v>
      </c>
      <c r="R1719" s="9" t="s">
        <v>176</v>
      </c>
      <c r="S1719" s="7"/>
    </row>
    <row r="1720" spans="1:19" hidden="1" x14ac:dyDescent="0.35">
      <c r="A1720">
        <v>1719</v>
      </c>
      <c r="B1720" s="7">
        <v>111</v>
      </c>
      <c r="C1720" s="7">
        <v>10012</v>
      </c>
      <c r="D1720" s="20">
        <v>3928</v>
      </c>
      <c r="E1720" s="7" t="s">
        <v>58</v>
      </c>
      <c r="F1720" s="7">
        <v>500000</v>
      </c>
      <c r="G1720" s="7">
        <v>500000</v>
      </c>
      <c r="H1720" s="7"/>
      <c r="I1720" s="7"/>
      <c r="J1720" s="7" t="s">
        <v>118</v>
      </c>
      <c r="K1720" s="7" t="s">
        <v>60</v>
      </c>
      <c r="L1720" s="7"/>
      <c r="M1720" s="7"/>
      <c r="N1720" s="7"/>
      <c r="O1720" s="7" t="s">
        <v>62</v>
      </c>
      <c r="P1720" s="7">
        <v>1983</v>
      </c>
      <c r="Q1720" s="7">
        <v>1983</v>
      </c>
      <c r="R1720" s="9" t="s">
        <v>176</v>
      </c>
      <c r="S1720" s="7"/>
    </row>
    <row r="1721" spans="1:19" hidden="1" x14ac:dyDescent="0.35">
      <c r="A1721">
        <v>1720</v>
      </c>
      <c r="B1721" s="7">
        <v>111</v>
      </c>
      <c r="C1721" s="7">
        <v>20004</v>
      </c>
      <c r="D1721" s="20">
        <v>3928</v>
      </c>
      <c r="E1721" s="7" t="s">
        <v>58</v>
      </c>
      <c r="F1721" s="7">
        <v>500</v>
      </c>
      <c r="G1721" s="7">
        <v>500</v>
      </c>
      <c r="H1721" s="7"/>
      <c r="I1721" s="7"/>
      <c r="J1721" s="7" t="s">
        <v>59</v>
      </c>
      <c r="K1721" s="7" t="s">
        <v>60</v>
      </c>
      <c r="L1721" s="7" t="s">
        <v>686</v>
      </c>
      <c r="M1721" s="7"/>
      <c r="N1721" s="7"/>
      <c r="O1721" s="7" t="s">
        <v>105</v>
      </c>
      <c r="P1721" s="7">
        <v>1974</v>
      </c>
      <c r="Q1721" s="7">
        <v>1974</v>
      </c>
      <c r="R1721" s="7"/>
      <c r="S1721" s="7"/>
    </row>
    <row r="1722" spans="1:19" hidden="1" x14ac:dyDescent="0.35">
      <c r="A1722">
        <v>1721</v>
      </c>
      <c r="B1722" s="7">
        <v>111</v>
      </c>
      <c r="C1722" s="7">
        <v>20007</v>
      </c>
      <c r="D1722" s="20">
        <v>3928</v>
      </c>
      <c r="E1722" s="7" t="s">
        <v>58</v>
      </c>
      <c r="F1722" s="7">
        <v>10000</v>
      </c>
      <c r="G1722" s="7">
        <v>10000</v>
      </c>
      <c r="H1722" s="7"/>
      <c r="I1722" s="7"/>
      <c r="J1722" s="7" t="s">
        <v>118</v>
      </c>
      <c r="K1722" s="7" t="s">
        <v>60</v>
      </c>
      <c r="L1722" s="7" t="s">
        <v>686</v>
      </c>
      <c r="M1722" s="7"/>
      <c r="N1722" s="7"/>
      <c r="O1722" s="7" t="s">
        <v>62</v>
      </c>
      <c r="P1722" s="7">
        <v>1974</v>
      </c>
      <c r="Q1722" s="7">
        <v>1974</v>
      </c>
      <c r="R1722" s="7"/>
      <c r="S1722" s="7"/>
    </row>
    <row r="1723" spans="1:19" hidden="1" x14ac:dyDescent="0.35">
      <c r="A1723">
        <v>1722</v>
      </c>
      <c r="B1723" s="7">
        <v>111</v>
      </c>
      <c r="C1723" s="7">
        <v>10009</v>
      </c>
      <c r="D1723" s="7">
        <v>3650</v>
      </c>
      <c r="E1723" s="7" t="s">
        <v>58</v>
      </c>
      <c r="F1723" s="7">
        <v>100</v>
      </c>
      <c r="G1723" s="7">
        <v>100</v>
      </c>
      <c r="H1723" s="7"/>
      <c r="I1723" s="7"/>
      <c r="J1723" s="7" t="s">
        <v>118</v>
      </c>
      <c r="K1723" s="7"/>
      <c r="L1723" s="7"/>
      <c r="M1723" s="7"/>
      <c r="N1723" s="7"/>
      <c r="O1723" s="7" t="s">
        <v>105</v>
      </c>
      <c r="P1723" s="7">
        <v>1983</v>
      </c>
      <c r="Q1723" s="7">
        <v>1983</v>
      </c>
      <c r="R1723" s="7"/>
      <c r="S1723" s="7"/>
    </row>
    <row r="1724" spans="1:19" hidden="1" x14ac:dyDescent="0.35">
      <c r="A1724">
        <v>1723</v>
      </c>
      <c r="B1724" s="7">
        <v>111</v>
      </c>
      <c r="C1724" s="7">
        <v>20003</v>
      </c>
      <c r="D1724" s="7">
        <v>3650</v>
      </c>
      <c r="E1724" s="7" t="s">
        <v>173</v>
      </c>
      <c r="F1724" s="7"/>
      <c r="G1724" s="7"/>
      <c r="H1724" s="7"/>
      <c r="I1724" s="7"/>
      <c r="J1724" s="7"/>
      <c r="K1724" s="7"/>
      <c r="L1724" s="7"/>
      <c r="M1724" s="7"/>
      <c r="N1724" s="7" t="s">
        <v>205</v>
      </c>
      <c r="O1724" s="7" t="s">
        <v>105</v>
      </c>
      <c r="P1724" s="7"/>
      <c r="Q1724" s="7">
        <v>1983</v>
      </c>
      <c r="R1724" s="7"/>
      <c r="S1724" s="7"/>
    </row>
    <row r="1725" spans="1:19" hidden="1" x14ac:dyDescent="0.35">
      <c r="A1725">
        <v>1724</v>
      </c>
      <c r="B1725" s="7">
        <v>111</v>
      </c>
      <c r="C1725" s="7">
        <v>10015</v>
      </c>
      <c r="D1725" s="7">
        <v>3650</v>
      </c>
      <c r="E1725" s="7" t="s">
        <v>58</v>
      </c>
      <c r="F1725" s="7">
        <v>100</v>
      </c>
      <c r="G1725" s="7">
        <v>100</v>
      </c>
      <c r="H1725" s="7"/>
      <c r="I1725" s="7"/>
      <c r="J1725" s="7" t="s">
        <v>118</v>
      </c>
      <c r="K1725" s="7"/>
      <c r="L1725" s="7"/>
      <c r="M1725" s="7"/>
      <c r="N1725" s="7"/>
      <c r="O1725" s="7" t="s">
        <v>105</v>
      </c>
      <c r="P1725" s="7">
        <v>1983</v>
      </c>
      <c r="Q1725" s="7">
        <v>1983</v>
      </c>
      <c r="R1725" s="7"/>
      <c r="S1725" s="7"/>
    </row>
    <row r="1726" spans="1:19" hidden="1" x14ac:dyDescent="0.35">
      <c r="A1726">
        <v>1725</v>
      </c>
      <c r="B1726" s="7">
        <v>111</v>
      </c>
      <c r="C1726" s="7">
        <v>10012</v>
      </c>
      <c r="D1726" s="7">
        <v>3975</v>
      </c>
      <c r="E1726" s="7" t="s">
        <v>58</v>
      </c>
      <c r="F1726" s="7">
        <v>1000</v>
      </c>
      <c r="G1726" s="7">
        <v>1000</v>
      </c>
      <c r="H1726" s="7"/>
      <c r="I1726" s="7"/>
      <c r="J1726" s="7" t="s">
        <v>118</v>
      </c>
      <c r="K1726" s="7" t="s">
        <v>60</v>
      </c>
      <c r="L1726" s="7"/>
      <c r="M1726" s="7"/>
      <c r="N1726" s="7"/>
      <c r="O1726" s="7" t="s">
        <v>62</v>
      </c>
      <c r="P1726" s="7">
        <v>1983</v>
      </c>
      <c r="Q1726" s="7">
        <v>1983</v>
      </c>
      <c r="R1726" s="9" t="s">
        <v>176</v>
      </c>
      <c r="S1726" s="7"/>
    </row>
    <row r="1727" spans="1:19" hidden="1" x14ac:dyDescent="0.35">
      <c r="A1727">
        <v>1726</v>
      </c>
      <c r="B1727" s="7">
        <v>111</v>
      </c>
      <c r="C1727" s="7">
        <v>20004</v>
      </c>
      <c r="D1727" s="7">
        <v>3975</v>
      </c>
      <c r="E1727" s="7" t="s">
        <v>58</v>
      </c>
      <c r="F1727" s="7">
        <v>1000</v>
      </c>
      <c r="G1727" s="7">
        <v>1000</v>
      </c>
      <c r="H1727" s="7"/>
      <c r="I1727" s="7"/>
      <c r="J1727" s="7" t="s">
        <v>59</v>
      </c>
      <c r="K1727" s="7" t="s">
        <v>60</v>
      </c>
      <c r="L1727" s="7" t="s">
        <v>686</v>
      </c>
      <c r="M1727" s="7"/>
      <c r="N1727" s="7"/>
      <c r="O1727" s="7" t="s">
        <v>105</v>
      </c>
      <c r="P1727" s="7"/>
      <c r="Q1727" s="7">
        <v>1983</v>
      </c>
      <c r="R1727" s="7"/>
      <c r="S1727" s="7"/>
    </row>
    <row r="1728" spans="1:19" hidden="1" x14ac:dyDescent="0.35">
      <c r="A1728">
        <v>1727</v>
      </c>
      <c r="B1728" s="7">
        <v>111</v>
      </c>
      <c r="C1728" s="7">
        <v>20007</v>
      </c>
      <c r="D1728" s="7">
        <v>3975</v>
      </c>
      <c r="E1728" s="7" t="s">
        <v>58</v>
      </c>
      <c r="F1728" s="7">
        <v>400</v>
      </c>
      <c r="G1728" s="7">
        <v>400</v>
      </c>
      <c r="H1728" s="7"/>
      <c r="I1728" s="7"/>
      <c r="J1728" s="7" t="s">
        <v>59</v>
      </c>
      <c r="K1728" s="7" t="s">
        <v>60</v>
      </c>
      <c r="L1728" s="7" t="s">
        <v>686</v>
      </c>
      <c r="M1728" s="7"/>
      <c r="N1728" s="7"/>
      <c r="O1728" s="7" t="s">
        <v>62</v>
      </c>
      <c r="P1728" s="7">
        <v>1974</v>
      </c>
      <c r="Q1728" s="7">
        <v>1974</v>
      </c>
      <c r="R1728" s="7"/>
      <c r="S1728" s="7"/>
    </row>
    <row r="1729" spans="1:19" hidden="1" x14ac:dyDescent="0.35">
      <c r="A1729">
        <v>1728</v>
      </c>
      <c r="B1729" s="7">
        <v>111</v>
      </c>
      <c r="C1729" s="7">
        <v>10014</v>
      </c>
      <c r="D1729" s="7">
        <v>3975</v>
      </c>
      <c r="E1729" s="7" t="s">
        <v>173</v>
      </c>
      <c r="F1729" s="7"/>
      <c r="G1729" s="7"/>
      <c r="H1729" s="7"/>
      <c r="I1729" s="7"/>
      <c r="J1729" s="7"/>
      <c r="K1729" s="7"/>
      <c r="L1729" s="7"/>
      <c r="M1729" s="7"/>
      <c r="N1729" s="7" t="s">
        <v>90</v>
      </c>
      <c r="O1729" s="7" t="s">
        <v>105</v>
      </c>
      <c r="P1729" s="7">
        <v>1983</v>
      </c>
      <c r="Q1729" s="7">
        <v>1983</v>
      </c>
      <c r="R1729" s="7"/>
      <c r="S1729" s="7"/>
    </row>
    <row r="1730" spans="1:19" hidden="1" x14ac:dyDescent="0.35">
      <c r="A1730">
        <v>1729</v>
      </c>
      <c r="B1730" s="7">
        <v>112</v>
      </c>
      <c r="C1730" s="7">
        <v>16006</v>
      </c>
      <c r="D1730" s="7">
        <v>3659</v>
      </c>
      <c r="E1730" s="7" t="s">
        <v>58</v>
      </c>
      <c r="F1730" s="7">
        <v>20</v>
      </c>
      <c r="G1730" s="7">
        <v>30</v>
      </c>
      <c r="H1730" s="7"/>
      <c r="I1730" s="7"/>
      <c r="J1730" s="7" t="s">
        <v>59</v>
      </c>
      <c r="K1730" s="7"/>
      <c r="L1730" s="7"/>
      <c r="M1730" s="7"/>
      <c r="N1730" s="7"/>
      <c r="O1730" s="7" t="s">
        <v>105</v>
      </c>
      <c r="P1730" s="7"/>
      <c r="Q1730" s="7">
        <v>1983</v>
      </c>
      <c r="R1730" s="7"/>
      <c r="S1730" s="7"/>
    </row>
    <row r="1731" spans="1:19" hidden="1" x14ac:dyDescent="0.35">
      <c r="A1731">
        <v>1730</v>
      </c>
      <c r="B1731" s="7">
        <v>112</v>
      </c>
      <c r="C1731" s="7">
        <v>16006</v>
      </c>
      <c r="D1731" s="7">
        <v>3294</v>
      </c>
      <c r="E1731" s="7" t="s">
        <v>58</v>
      </c>
      <c r="F1731" s="7"/>
      <c r="G1731" s="7"/>
      <c r="H1731" s="7"/>
      <c r="I1731" s="7"/>
      <c r="J1731" s="7"/>
      <c r="K1731" s="7"/>
      <c r="L1731" s="7"/>
      <c r="M1731" s="7"/>
      <c r="N1731" s="7" t="s">
        <v>684</v>
      </c>
      <c r="O1731" s="7" t="s">
        <v>105</v>
      </c>
      <c r="P1731" s="7"/>
      <c r="Q1731" s="7">
        <v>1983</v>
      </c>
      <c r="R1731" s="7"/>
      <c r="S1731" s="7"/>
    </row>
    <row r="1732" spans="1:19" hidden="1" x14ac:dyDescent="0.35">
      <c r="A1732">
        <v>1731</v>
      </c>
      <c r="B1732" s="7">
        <v>112</v>
      </c>
      <c r="C1732" s="7">
        <v>16006</v>
      </c>
      <c r="D1732" s="7">
        <v>3298</v>
      </c>
      <c r="E1732" s="7" t="s">
        <v>58</v>
      </c>
      <c r="F1732" s="7"/>
      <c r="G1732" s="7"/>
      <c r="H1732" s="7"/>
      <c r="I1732" s="7"/>
      <c r="J1732" s="7"/>
      <c r="K1732" s="7"/>
      <c r="L1732" s="7"/>
      <c r="M1732" s="7"/>
      <c r="N1732" s="7" t="s">
        <v>684</v>
      </c>
      <c r="O1732" s="7" t="s">
        <v>105</v>
      </c>
      <c r="P1732" s="7"/>
      <c r="Q1732" s="7">
        <v>1983</v>
      </c>
      <c r="R1732" s="7"/>
      <c r="S1732" s="7"/>
    </row>
    <row r="1733" spans="1:19" hidden="1" x14ac:dyDescent="0.35">
      <c r="A1733">
        <v>1732</v>
      </c>
      <c r="B1733" s="9">
        <v>113</v>
      </c>
      <c r="C1733" s="21">
        <v>5064</v>
      </c>
      <c r="D1733" s="7">
        <v>3659</v>
      </c>
      <c r="E1733" s="9" t="s">
        <v>58</v>
      </c>
      <c r="F1733" s="9"/>
      <c r="G1733" s="9"/>
      <c r="H1733" s="9"/>
      <c r="I1733" s="9"/>
      <c r="J1733" s="9"/>
      <c r="K1733" s="9"/>
      <c r="L1733" s="9" t="s">
        <v>61</v>
      </c>
      <c r="M1733" s="9" t="s">
        <v>479</v>
      </c>
      <c r="N1733" s="9" t="s">
        <v>78</v>
      </c>
      <c r="O1733" s="9" t="s">
        <v>105</v>
      </c>
      <c r="P1733" s="9">
        <v>1963</v>
      </c>
      <c r="Q1733" s="9">
        <v>1963</v>
      </c>
      <c r="R1733" s="9"/>
      <c r="S1733" s="9"/>
    </row>
    <row r="1734" spans="1:19" hidden="1" x14ac:dyDescent="0.35">
      <c r="A1734">
        <v>1733</v>
      </c>
      <c r="B1734" s="9">
        <v>113</v>
      </c>
      <c r="C1734" s="21">
        <v>5065</v>
      </c>
      <c r="D1734" s="7">
        <v>3659</v>
      </c>
      <c r="E1734" s="9" t="s">
        <v>131</v>
      </c>
      <c r="F1734" s="9"/>
      <c r="G1734" s="9"/>
      <c r="H1734" s="9"/>
      <c r="I1734" s="9"/>
      <c r="J1734" s="9"/>
      <c r="K1734" s="9"/>
      <c r="L1734" s="9" t="s">
        <v>61</v>
      </c>
      <c r="M1734" s="9" t="s">
        <v>479</v>
      </c>
      <c r="N1734" s="9" t="s">
        <v>78</v>
      </c>
      <c r="O1734" s="9" t="s">
        <v>105</v>
      </c>
      <c r="P1734" s="9">
        <v>1963</v>
      </c>
      <c r="Q1734" s="9">
        <v>1963</v>
      </c>
      <c r="R1734" s="9" t="s">
        <v>176</v>
      </c>
      <c r="S1734" s="9"/>
    </row>
    <row r="1735" spans="1:19" hidden="1" x14ac:dyDescent="0.35">
      <c r="A1735">
        <v>1734</v>
      </c>
      <c r="B1735" s="9">
        <v>113</v>
      </c>
      <c r="C1735" s="21">
        <v>5066</v>
      </c>
      <c r="D1735" s="7">
        <v>3659</v>
      </c>
      <c r="E1735" s="9" t="s">
        <v>58</v>
      </c>
      <c r="F1735" s="9"/>
      <c r="G1735" s="9"/>
      <c r="H1735" s="9"/>
      <c r="I1735" s="9"/>
      <c r="J1735" s="9"/>
      <c r="K1735" s="9"/>
      <c r="L1735" s="9" t="s">
        <v>61</v>
      </c>
      <c r="M1735" s="9" t="s">
        <v>479</v>
      </c>
      <c r="N1735" s="9" t="s">
        <v>78</v>
      </c>
      <c r="O1735" s="9" t="s">
        <v>105</v>
      </c>
      <c r="P1735" s="9">
        <v>1963</v>
      </c>
      <c r="Q1735" s="9">
        <v>1963</v>
      </c>
      <c r="R1735" s="9"/>
      <c r="S1735" s="9"/>
    </row>
    <row r="1736" spans="1:19" hidden="1" x14ac:dyDescent="0.35">
      <c r="A1736">
        <v>1735</v>
      </c>
      <c r="B1736" s="9">
        <v>113</v>
      </c>
      <c r="C1736" s="21">
        <v>5063</v>
      </c>
      <c r="D1736" s="7">
        <v>3294</v>
      </c>
      <c r="E1736" s="9" t="s">
        <v>58</v>
      </c>
      <c r="F1736" s="9"/>
      <c r="G1736" s="9"/>
      <c r="H1736" s="9"/>
      <c r="I1736" s="9"/>
      <c r="J1736" s="9"/>
      <c r="K1736" s="9"/>
      <c r="L1736" s="9" t="s">
        <v>61</v>
      </c>
      <c r="M1736" s="9" t="s">
        <v>479</v>
      </c>
      <c r="N1736" s="9" t="s">
        <v>78</v>
      </c>
      <c r="O1736" s="9" t="s">
        <v>105</v>
      </c>
      <c r="P1736" s="9">
        <v>1963</v>
      </c>
      <c r="Q1736" s="9">
        <v>1963</v>
      </c>
      <c r="R1736" s="9" t="s">
        <v>176</v>
      </c>
      <c r="S1736" s="9"/>
    </row>
    <row r="1737" spans="1:19" hidden="1" x14ac:dyDescent="0.35">
      <c r="A1737">
        <v>1736</v>
      </c>
      <c r="B1737" s="9">
        <v>113</v>
      </c>
      <c r="C1737" s="21">
        <v>5065</v>
      </c>
      <c r="D1737" s="7">
        <v>3298</v>
      </c>
      <c r="E1737" s="9" t="s">
        <v>58</v>
      </c>
      <c r="F1737" s="9"/>
      <c r="G1737" s="9"/>
      <c r="H1737" s="9"/>
      <c r="I1737" s="9"/>
      <c r="J1737" s="9"/>
      <c r="K1737" s="9"/>
      <c r="L1737" s="9" t="s">
        <v>61</v>
      </c>
      <c r="M1737" s="9" t="s">
        <v>479</v>
      </c>
      <c r="N1737" s="9" t="s">
        <v>78</v>
      </c>
      <c r="O1737" s="9" t="s">
        <v>105</v>
      </c>
      <c r="P1737" s="9">
        <v>1963</v>
      </c>
      <c r="Q1737" s="9">
        <v>1963</v>
      </c>
      <c r="R1737" s="9" t="s">
        <v>176</v>
      </c>
      <c r="S1737" s="9"/>
    </row>
    <row r="1738" spans="1:19" hidden="1" x14ac:dyDescent="0.35">
      <c r="A1738">
        <v>1737</v>
      </c>
      <c r="B1738" s="9">
        <v>113</v>
      </c>
      <c r="C1738" s="21">
        <v>5065</v>
      </c>
      <c r="D1738" s="7">
        <v>3263</v>
      </c>
      <c r="E1738" s="9" t="s">
        <v>58</v>
      </c>
      <c r="F1738" s="9"/>
      <c r="G1738" s="9"/>
      <c r="H1738" s="9"/>
      <c r="I1738" s="9"/>
      <c r="J1738" s="9"/>
      <c r="K1738" s="9"/>
      <c r="L1738" s="9" t="s">
        <v>61</v>
      </c>
      <c r="M1738" s="9" t="s">
        <v>479</v>
      </c>
      <c r="N1738" s="9" t="s">
        <v>78</v>
      </c>
      <c r="O1738" s="9" t="s">
        <v>105</v>
      </c>
      <c r="P1738" s="9">
        <v>1963</v>
      </c>
      <c r="Q1738" s="9">
        <v>1963</v>
      </c>
      <c r="R1738" s="9"/>
      <c r="S1738" s="9"/>
    </row>
    <row r="1739" spans="1:19" hidden="1" x14ac:dyDescent="0.35">
      <c r="A1739">
        <v>1738</v>
      </c>
      <c r="B1739" s="9">
        <v>113</v>
      </c>
      <c r="C1739" s="21">
        <v>5065</v>
      </c>
      <c r="D1739" s="7">
        <v>3649</v>
      </c>
      <c r="E1739" s="9" t="s">
        <v>58</v>
      </c>
      <c r="F1739" s="9"/>
      <c r="G1739" s="9"/>
      <c r="H1739" s="9"/>
      <c r="I1739" s="9"/>
      <c r="J1739" s="9"/>
      <c r="K1739" s="9"/>
      <c r="L1739" s="9" t="s">
        <v>61</v>
      </c>
      <c r="M1739" s="9" t="s">
        <v>479</v>
      </c>
      <c r="N1739" s="9" t="s">
        <v>78</v>
      </c>
      <c r="O1739" s="9" t="s">
        <v>105</v>
      </c>
      <c r="P1739" s="9">
        <v>1963</v>
      </c>
      <c r="Q1739" s="9">
        <v>1963</v>
      </c>
      <c r="R1739" s="9" t="s">
        <v>176</v>
      </c>
      <c r="S1739" s="9"/>
    </row>
    <row r="1740" spans="1:19" hidden="1" x14ac:dyDescent="0.35">
      <c r="A1740">
        <v>1739</v>
      </c>
      <c r="B1740" s="9">
        <v>113</v>
      </c>
      <c r="C1740" s="21">
        <v>5066</v>
      </c>
      <c r="D1740" s="7">
        <v>3649</v>
      </c>
      <c r="E1740" s="9" t="s">
        <v>58</v>
      </c>
      <c r="F1740" s="9"/>
      <c r="G1740" s="9"/>
      <c r="H1740" s="9"/>
      <c r="I1740" s="9"/>
      <c r="J1740" s="9"/>
      <c r="K1740" s="9"/>
      <c r="L1740" s="9" t="s">
        <v>61</v>
      </c>
      <c r="M1740" s="9" t="s">
        <v>479</v>
      </c>
      <c r="N1740" s="9" t="s">
        <v>78</v>
      </c>
      <c r="O1740" s="9" t="s">
        <v>105</v>
      </c>
      <c r="P1740" s="9">
        <v>1963</v>
      </c>
      <c r="Q1740" s="9">
        <v>1963</v>
      </c>
      <c r="R1740" s="9"/>
      <c r="S1740" s="9"/>
    </row>
    <row r="1741" spans="1:19" hidden="1" x14ac:dyDescent="0.35">
      <c r="A1741">
        <v>1740</v>
      </c>
      <c r="B1741" s="9">
        <v>114</v>
      </c>
      <c r="C1741" s="21">
        <v>5197</v>
      </c>
      <c r="D1741" s="7">
        <v>3294</v>
      </c>
      <c r="E1741" s="9" t="s">
        <v>295</v>
      </c>
      <c r="F1741" s="9"/>
      <c r="G1741" s="9"/>
      <c r="H1741" s="9"/>
      <c r="I1741" s="9"/>
      <c r="J1741" s="9"/>
      <c r="K1741" s="9"/>
      <c r="L1741" s="9" t="s">
        <v>686</v>
      </c>
      <c r="M1741" s="9" t="s">
        <v>479</v>
      </c>
      <c r="N1741" s="9" t="s">
        <v>78</v>
      </c>
      <c r="O1741" s="9" t="s">
        <v>105</v>
      </c>
      <c r="P1741" s="9">
        <v>1974</v>
      </c>
      <c r="Q1741" s="9">
        <v>1974</v>
      </c>
      <c r="R1741" s="9" t="s">
        <v>176</v>
      </c>
      <c r="S1741" s="9"/>
    </row>
    <row r="1742" spans="1:19" hidden="1" x14ac:dyDescent="0.35">
      <c r="A1742">
        <v>1741</v>
      </c>
      <c r="B1742" s="9">
        <v>114</v>
      </c>
      <c r="C1742" s="21">
        <v>5197</v>
      </c>
      <c r="D1742" s="7">
        <v>3298</v>
      </c>
      <c r="E1742" s="9" t="s">
        <v>295</v>
      </c>
      <c r="F1742" s="9"/>
      <c r="G1742" s="9"/>
      <c r="H1742" s="9"/>
      <c r="I1742" s="9"/>
      <c r="J1742" s="9"/>
      <c r="K1742" s="9"/>
      <c r="L1742" s="9" t="s">
        <v>686</v>
      </c>
      <c r="M1742" s="9" t="s">
        <v>479</v>
      </c>
      <c r="N1742" s="9" t="s">
        <v>78</v>
      </c>
      <c r="O1742" s="9" t="s">
        <v>105</v>
      </c>
      <c r="P1742" s="9">
        <v>1973</v>
      </c>
      <c r="Q1742" s="9">
        <v>1973</v>
      </c>
      <c r="R1742" s="9" t="s">
        <v>176</v>
      </c>
      <c r="S1742" s="9"/>
    </row>
    <row r="1743" spans="1:19" hidden="1" x14ac:dyDescent="0.35">
      <c r="A1743">
        <v>1742</v>
      </c>
      <c r="B1743" s="9">
        <v>114</v>
      </c>
      <c r="C1743" s="21">
        <v>5197</v>
      </c>
      <c r="D1743" s="7">
        <v>3263</v>
      </c>
      <c r="E1743" s="9" t="s">
        <v>295</v>
      </c>
      <c r="F1743" s="9"/>
      <c r="G1743" s="9"/>
      <c r="H1743" s="9"/>
      <c r="I1743" s="9"/>
      <c r="J1743" s="9"/>
      <c r="K1743" s="9"/>
      <c r="L1743" s="9" t="s">
        <v>686</v>
      </c>
      <c r="M1743" s="9" t="s">
        <v>479</v>
      </c>
      <c r="N1743" s="9" t="s">
        <v>78</v>
      </c>
      <c r="O1743" s="9" t="s">
        <v>105</v>
      </c>
      <c r="P1743" s="9">
        <v>1973</v>
      </c>
      <c r="Q1743" s="9">
        <v>1973</v>
      </c>
      <c r="R1743" s="9" t="s">
        <v>176</v>
      </c>
      <c r="S1743" s="9"/>
    </row>
    <row r="1744" spans="1:19" hidden="1" x14ac:dyDescent="0.35">
      <c r="A1744">
        <v>1743</v>
      </c>
      <c r="B1744" s="9">
        <v>114</v>
      </c>
      <c r="C1744" s="21">
        <v>5197</v>
      </c>
      <c r="D1744" s="7">
        <v>3658</v>
      </c>
      <c r="E1744" s="9" t="s">
        <v>131</v>
      </c>
      <c r="F1744" s="9"/>
      <c r="G1744" s="9"/>
      <c r="H1744" s="9"/>
      <c r="I1744" s="9"/>
      <c r="J1744" s="9"/>
      <c r="K1744" s="9"/>
      <c r="L1744" s="9" t="s">
        <v>61</v>
      </c>
      <c r="M1744" s="9" t="s">
        <v>479</v>
      </c>
      <c r="N1744" s="9" t="s">
        <v>78</v>
      </c>
      <c r="O1744" s="9" t="s">
        <v>105</v>
      </c>
      <c r="P1744" s="9">
        <v>1973</v>
      </c>
      <c r="Q1744" s="9">
        <v>1973</v>
      </c>
      <c r="R1744" s="9" t="s">
        <v>507</v>
      </c>
      <c r="S1744" s="9"/>
    </row>
    <row r="1745" spans="1:19" hidden="1" x14ac:dyDescent="0.35">
      <c r="A1745">
        <v>1744</v>
      </c>
      <c r="B1745" s="9">
        <v>114</v>
      </c>
      <c r="C1745" s="21">
        <v>5197</v>
      </c>
      <c r="D1745" s="7">
        <v>3288</v>
      </c>
      <c r="E1745" s="9" t="s">
        <v>295</v>
      </c>
      <c r="F1745" s="9"/>
      <c r="G1745" s="9"/>
      <c r="H1745" s="9"/>
      <c r="I1745" s="9"/>
      <c r="J1745" s="9"/>
      <c r="K1745" s="9"/>
      <c r="L1745" s="9" t="s">
        <v>686</v>
      </c>
      <c r="M1745" s="9" t="s">
        <v>479</v>
      </c>
      <c r="N1745" s="9" t="s">
        <v>78</v>
      </c>
      <c r="O1745" s="9" t="s">
        <v>105</v>
      </c>
      <c r="P1745" s="9">
        <v>1973</v>
      </c>
      <c r="Q1745" s="9">
        <v>1973</v>
      </c>
      <c r="R1745" s="9" t="s">
        <v>176</v>
      </c>
      <c r="S1745" s="9"/>
    </row>
    <row r="1746" spans="1:19" hidden="1" x14ac:dyDescent="0.35">
      <c r="A1746">
        <v>1745</v>
      </c>
      <c r="B1746" s="9">
        <v>115</v>
      </c>
      <c r="C1746" s="21">
        <v>5176</v>
      </c>
      <c r="D1746" s="7">
        <v>3658</v>
      </c>
      <c r="E1746" s="9" t="s">
        <v>58</v>
      </c>
      <c r="F1746" s="9"/>
      <c r="G1746" s="9"/>
      <c r="H1746" s="9"/>
      <c r="I1746" s="9"/>
      <c r="J1746" s="9"/>
      <c r="K1746" s="9"/>
      <c r="L1746" s="9"/>
      <c r="M1746" s="9"/>
      <c r="N1746" s="9"/>
      <c r="O1746" s="9" t="s">
        <v>105</v>
      </c>
      <c r="P1746" s="9"/>
      <c r="Q1746" s="9">
        <v>1973</v>
      </c>
      <c r="R1746" s="9" t="s">
        <v>176</v>
      </c>
      <c r="S1746" s="9"/>
    </row>
    <row r="1747" spans="1:19" hidden="1" x14ac:dyDescent="0.35">
      <c r="A1747">
        <v>1746</v>
      </c>
      <c r="B1747" s="7">
        <v>116</v>
      </c>
      <c r="C1747" s="7">
        <v>19078</v>
      </c>
      <c r="D1747" s="7">
        <v>3294</v>
      </c>
      <c r="E1747" s="7" t="s">
        <v>295</v>
      </c>
      <c r="F1747" s="7"/>
      <c r="G1747" s="7"/>
      <c r="H1747" s="7"/>
      <c r="I1747" s="7"/>
      <c r="J1747" s="7"/>
      <c r="K1747" s="7"/>
      <c r="L1747" s="7" t="s">
        <v>686</v>
      </c>
      <c r="M1747" s="7">
        <v>4</v>
      </c>
      <c r="N1747" s="7" t="s">
        <v>78</v>
      </c>
      <c r="O1747" s="7" t="s">
        <v>105</v>
      </c>
      <c r="P1747" s="7">
        <v>1984</v>
      </c>
      <c r="Q1747" s="7">
        <v>1984</v>
      </c>
      <c r="R1747" s="7"/>
      <c r="S1747" s="7"/>
    </row>
    <row r="1748" spans="1:19" hidden="1" x14ac:dyDescent="0.35">
      <c r="A1748">
        <v>1747</v>
      </c>
      <c r="B1748" s="7">
        <v>116</v>
      </c>
      <c r="C1748" s="7">
        <v>19078</v>
      </c>
      <c r="D1748" s="7">
        <v>3263</v>
      </c>
      <c r="E1748" s="7" t="s">
        <v>295</v>
      </c>
      <c r="F1748" s="7"/>
      <c r="G1748" s="7"/>
      <c r="H1748" s="7"/>
      <c r="I1748" s="7"/>
      <c r="J1748" s="7"/>
      <c r="K1748" s="7"/>
      <c r="L1748" s="7" t="s">
        <v>686</v>
      </c>
      <c r="M1748" s="7">
        <v>4</v>
      </c>
      <c r="N1748" s="7" t="s">
        <v>78</v>
      </c>
      <c r="O1748" s="7" t="s">
        <v>105</v>
      </c>
      <c r="P1748" s="7">
        <v>1984</v>
      </c>
      <c r="Q1748" s="7">
        <v>1984</v>
      </c>
      <c r="R1748" s="7"/>
      <c r="S1748" s="7"/>
    </row>
    <row r="1749" spans="1:19" hidden="1" x14ac:dyDescent="0.35">
      <c r="A1749">
        <v>1748</v>
      </c>
      <c r="B1749" s="7">
        <v>116</v>
      </c>
      <c r="C1749" s="7">
        <v>19078</v>
      </c>
      <c r="D1749" s="7">
        <v>3262</v>
      </c>
      <c r="E1749" s="7" t="s">
        <v>295</v>
      </c>
      <c r="F1749" s="7"/>
      <c r="G1749" s="7"/>
      <c r="H1749" s="7"/>
      <c r="I1749" s="7"/>
      <c r="J1749" s="7"/>
      <c r="K1749" s="7"/>
      <c r="L1749" s="7" t="s">
        <v>686</v>
      </c>
      <c r="M1749" s="7">
        <v>4</v>
      </c>
      <c r="N1749" s="7" t="s">
        <v>78</v>
      </c>
      <c r="O1749" s="7" t="s">
        <v>105</v>
      </c>
      <c r="P1749" s="7">
        <v>1984</v>
      </c>
      <c r="Q1749" s="7">
        <v>1984</v>
      </c>
      <c r="R1749" s="7"/>
      <c r="S1749" s="7"/>
    </row>
    <row r="1750" spans="1:19" hidden="1" x14ac:dyDescent="0.35">
      <c r="A1750">
        <v>1749</v>
      </c>
      <c r="B1750" s="7">
        <v>116</v>
      </c>
      <c r="C1750" s="7">
        <v>19078</v>
      </c>
      <c r="D1750" s="7">
        <v>3846</v>
      </c>
      <c r="E1750" s="7" t="s">
        <v>295</v>
      </c>
      <c r="F1750" s="7"/>
      <c r="G1750" s="7"/>
      <c r="H1750" s="7"/>
      <c r="I1750" s="7"/>
      <c r="J1750" s="7"/>
      <c r="K1750" s="7"/>
      <c r="L1750" s="7" t="s">
        <v>686</v>
      </c>
      <c r="M1750" s="7">
        <v>4</v>
      </c>
      <c r="N1750" s="7" t="s">
        <v>78</v>
      </c>
      <c r="O1750" s="7" t="s">
        <v>105</v>
      </c>
      <c r="P1750" s="7">
        <v>1984</v>
      </c>
      <c r="Q1750" s="7">
        <v>1984</v>
      </c>
      <c r="R1750" s="7"/>
      <c r="S1750" s="7"/>
    </row>
    <row r="1751" spans="1:19" hidden="1" x14ac:dyDescent="0.35">
      <c r="A1751">
        <v>1750</v>
      </c>
      <c r="B1751" s="9">
        <v>117</v>
      </c>
      <c r="C1751" s="21">
        <v>5156</v>
      </c>
      <c r="D1751" s="20">
        <v>3895</v>
      </c>
      <c r="E1751" s="9" t="s">
        <v>58</v>
      </c>
      <c r="F1751" s="9">
        <v>120</v>
      </c>
      <c r="G1751" s="9">
        <v>180</v>
      </c>
      <c r="H1751" s="9"/>
      <c r="I1751" s="9"/>
      <c r="J1751" s="9" t="s">
        <v>118</v>
      </c>
      <c r="K1751" s="9" t="s">
        <v>60</v>
      </c>
      <c r="L1751" s="9"/>
      <c r="M1751" s="9"/>
      <c r="N1751" s="9"/>
      <c r="O1751" s="9" t="s">
        <v>62</v>
      </c>
      <c r="P1751" s="9">
        <v>1972</v>
      </c>
      <c r="Q1751" s="9">
        <v>1972</v>
      </c>
      <c r="R1751" s="9" t="s">
        <v>176</v>
      </c>
      <c r="S1751" s="9"/>
    </row>
    <row r="1752" spans="1:19" hidden="1" x14ac:dyDescent="0.35">
      <c r="A1752">
        <v>1751</v>
      </c>
      <c r="B1752" s="9">
        <v>117</v>
      </c>
      <c r="C1752" s="21">
        <v>5215</v>
      </c>
      <c r="D1752" s="20">
        <v>3895</v>
      </c>
      <c r="E1752" s="9" t="s">
        <v>58</v>
      </c>
      <c r="F1752" s="9">
        <v>800</v>
      </c>
      <c r="G1752" s="9">
        <v>1200</v>
      </c>
      <c r="H1752" s="9"/>
      <c r="I1752" s="9"/>
      <c r="J1752" s="9" t="s">
        <v>118</v>
      </c>
      <c r="K1752" s="9" t="s">
        <v>60</v>
      </c>
      <c r="L1752" s="9"/>
      <c r="M1752" s="9"/>
      <c r="N1752" s="9"/>
      <c r="O1752" s="9" t="s">
        <v>62</v>
      </c>
      <c r="P1752" s="9">
        <v>1975</v>
      </c>
      <c r="Q1752" s="9">
        <v>1975</v>
      </c>
      <c r="R1752" s="9" t="s">
        <v>176</v>
      </c>
      <c r="S1752" s="9"/>
    </row>
    <row r="1753" spans="1:19" hidden="1" x14ac:dyDescent="0.35">
      <c r="A1753">
        <v>1752</v>
      </c>
      <c r="B1753" s="9">
        <v>117</v>
      </c>
      <c r="C1753" s="21">
        <v>5057</v>
      </c>
      <c r="D1753" s="20">
        <v>3928</v>
      </c>
      <c r="E1753" s="9" t="s">
        <v>58</v>
      </c>
      <c r="F1753" s="9">
        <v>50</v>
      </c>
      <c r="G1753" s="9">
        <v>60</v>
      </c>
      <c r="H1753" s="9"/>
      <c r="I1753" s="9"/>
      <c r="J1753" s="9" t="s">
        <v>104</v>
      </c>
      <c r="K1753" s="9" t="s">
        <v>60</v>
      </c>
      <c r="L1753" s="9"/>
      <c r="M1753" s="9"/>
      <c r="N1753" s="9"/>
      <c r="O1753" s="9" t="s">
        <v>62</v>
      </c>
      <c r="P1753" s="9">
        <v>1973</v>
      </c>
      <c r="Q1753" s="9">
        <v>1973</v>
      </c>
      <c r="R1753" s="9"/>
      <c r="S1753" s="9"/>
    </row>
    <row r="1754" spans="1:19" hidden="1" x14ac:dyDescent="0.35">
      <c r="A1754">
        <v>1753</v>
      </c>
      <c r="B1754" s="9">
        <v>117</v>
      </c>
      <c r="C1754" s="21">
        <v>5021</v>
      </c>
      <c r="D1754" s="7">
        <v>3975</v>
      </c>
      <c r="E1754" s="9" t="s">
        <v>58</v>
      </c>
      <c r="F1754" s="9"/>
      <c r="G1754" s="9"/>
      <c r="H1754" s="9"/>
      <c r="I1754" s="9"/>
      <c r="J1754" s="9"/>
      <c r="K1754" s="9"/>
      <c r="L1754" s="9"/>
      <c r="M1754" s="9"/>
      <c r="N1754" s="9" t="s">
        <v>205</v>
      </c>
      <c r="O1754" s="9" t="s">
        <v>105</v>
      </c>
      <c r="P1754" s="9"/>
      <c r="Q1754" s="9">
        <v>1984</v>
      </c>
      <c r="R1754" s="9" t="s">
        <v>176</v>
      </c>
      <c r="S1754" s="9"/>
    </row>
    <row r="1755" spans="1:19" hidden="1" x14ac:dyDescent="0.35">
      <c r="A1755">
        <v>1754</v>
      </c>
      <c r="B1755" s="7">
        <v>118</v>
      </c>
      <c r="C1755" s="7">
        <v>4024</v>
      </c>
      <c r="D1755" s="7">
        <v>3658</v>
      </c>
      <c r="E1755" s="7" t="s">
        <v>58</v>
      </c>
      <c r="F1755" s="7">
        <v>246</v>
      </c>
      <c r="G1755" s="7">
        <v>246</v>
      </c>
      <c r="H1755" s="7"/>
      <c r="I1755" s="7"/>
      <c r="J1755" s="7" t="s">
        <v>104</v>
      </c>
      <c r="K1755" s="7" t="s">
        <v>121</v>
      </c>
      <c r="L1755" s="7" t="s">
        <v>61</v>
      </c>
      <c r="M1755" s="7">
        <v>7</v>
      </c>
      <c r="N1755" s="7"/>
      <c r="O1755" s="7" t="s">
        <v>88</v>
      </c>
      <c r="P1755" s="7">
        <v>1980</v>
      </c>
      <c r="Q1755" s="7">
        <v>1980</v>
      </c>
      <c r="R1755" s="7"/>
      <c r="S1755" s="7"/>
    </row>
    <row r="1756" spans="1:19" hidden="1" x14ac:dyDescent="0.35">
      <c r="A1756">
        <v>1755</v>
      </c>
      <c r="B1756" s="7">
        <v>118</v>
      </c>
      <c r="C1756" s="7">
        <v>4024</v>
      </c>
      <c r="D1756" s="7">
        <v>3658</v>
      </c>
      <c r="E1756" s="7" t="s">
        <v>58</v>
      </c>
      <c r="F1756" s="7">
        <v>173</v>
      </c>
      <c r="G1756" s="7">
        <v>173</v>
      </c>
      <c r="H1756" s="7"/>
      <c r="I1756" s="7"/>
      <c r="J1756" s="7" t="s">
        <v>104</v>
      </c>
      <c r="K1756" s="7" t="s">
        <v>121</v>
      </c>
      <c r="L1756" s="7" t="s">
        <v>61</v>
      </c>
      <c r="M1756" s="7">
        <v>10</v>
      </c>
      <c r="N1756" s="7"/>
      <c r="O1756" s="7" t="s">
        <v>88</v>
      </c>
      <c r="P1756" s="7">
        <v>1980</v>
      </c>
      <c r="Q1756" s="7">
        <v>1980</v>
      </c>
      <c r="R1756" s="7"/>
      <c r="S1756" s="7"/>
    </row>
    <row r="1757" spans="1:19" hidden="1" x14ac:dyDescent="0.35">
      <c r="A1757">
        <v>1756</v>
      </c>
      <c r="B1757" s="7">
        <v>118</v>
      </c>
      <c r="C1757" s="7">
        <v>4024</v>
      </c>
      <c r="D1757" s="7">
        <v>3658</v>
      </c>
      <c r="E1757" s="7" t="s">
        <v>58</v>
      </c>
      <c r="F1757" s="7">
        <v>118</v>
      </c>
      <c r="G1757" s="7">
        <v>118</v>
      </c>
      <c r="H1757" s="7"/>
      <c r="I1757" s="7"/>
      <c r="J1757" s="7" t="s">
        <v>104</v>
      </c>
      <c r="K1757" s="7" t="s">
        <v>121</v>
      </c>
      <c r="L1757" s="7" t="s">
        <v>61</v>
      </c>
      <c r="M1757" s="7">
        <v>11</v>
      </c>
      <c r="N1757" s="7"/>
      <c r="O1757" s="7" t="s">
        <v>88</v>
      </c>
      <c r="P1757" s="7">
        <v>1980</v>
      </c>
      <c r="Q1757" s="7">
        <v>1980</v>
      </c>
      <c r="R1757" s="7"/>
      <c r="S1757" s="7"/>
    </row>
    <row r="1758" spans="1:19" hidden="1" x14ac:dyDescent="0.35">
      <c r="A1758">
        <v>1757</v>
      </c>
      <c r="B1758" s="7">
        <v>118</v>
      </c>
      <c r="C1758" s="7">
        <v>4024</v>
      </c>
      <c r="D1758" s="7">
        <v>3658</v>
      </c>
      <c r="E1758" s="7" t="s">
        <v>58</v>
      </c>
      <c r="F1758" s="7">
        <v>394</v>
      </c>
      <c r="G1758" s="7">
        <v>394</v>
      </c>
      <c r="H1758" s="7"/>
      <c r="I1758" s="7"/>
      <c r="J1758" s="7" t="s">
        <v>104</v>
      </c>
      <c r="K1758" s="7" t="s">
        <v>121</v>
      </c>
      <c r="L1758" s="7" t="s">
        <v>61</v>
      </c>
      <c r="M1758" s="7">
        <v>3</v>
      </c>
      <c r="N1758" s="7"/>
      <c r="O1758" s="7" t="s">
        <v>88</v>
      </c>
      <c r="P1758" s="7">
        <v>1981</v>
      </c>
      <c r="Q1758" s="7">
        <v>1981</v>
      </c>
      <c r="R1758" s="7"/>
      <c r="S1758" s="7"/>
    </row>
    <row r="1759" spans="1:19" hidden="1" x14ac:dyDescent="0.35">
      <c r="A1759">
        <v>1758</v>
      </c>
      <c r="B1759" s="7">
        <v>118</v>
      </c>
      <c r="C1759" s="7">
        <v>4024</v>
      </c>
      <c r="D1759" s="7">
        <v>3658</v>
      </c>
      <c r="E1759" s="7" t="s">
        <v>58</v>
      </c>
      <c r="F1759" s="7">
        <v>300</v>
      </c>
      <c r="G1759" s="7">
        <v>300</v>
      </c>
      <c r="H1759" s="7"/>
      <c r="I1759" s="7"/>
      <c r="J1759" s="7" t="s">
        <v>104</v>
      </c>
      <c r="K1759" s="7" t="s">
        <v>60</v>
      </c>
      <c r="L1759" s="7" t="s">
        <v>61</v>
      </c>
      <c r="M1759" s="7">
        <v>8</v>
      </c>
      <c r="N1759" s="7"/>
      <c r="O1759" s="7" t="s">
        <v>88</v>
      </c>
      <c r="P1759" s="7">
        <v>1981</v>
      </c>
      <c r="Q1759" s="7">
        <v>1981</v>
      </c>
      <c r="R1759" s="7"/>
      <c r="S1759" s="7"/>
    </row>
    <row r="1760" spans="1:19" hidden="1" x14ac:dyDescent="0.35">
      <c r="A1760">
        <v>1759</v>
      </c>
      <c r="B1760" s="7">
        <v>118</v>
      </c>
      <c r="C1760" s="7">
        <v>4024</v>
      </c>
      <c r="D1760" s="7">
        <v>3658</v>
      </c>
      <c r="E1760" s="7" t="s">
        <v>58</v>
      </c>
      <c r="F1760" s="7">
        <v>340</v>
      </c>
      <c r="G1760" s="7">
        <v>340</v>
      </c>
      <c r="H1760" s="7"/>
      <c r="I1760" s="7"/>
      <c r="J1760" s="7" t="s">
        <v>104</v>
      </c>
      <c r="K1760" s="7" t="s">
        <v>121</v>
      </c>
      <c r="L1760" s="7" t="s">
        <v>61</v>
      </c>
      <c r="M1760" s="7">
        <v>8</v>
      </c>
      <c r="N1760" s="7"/>
      <c r="O1760" s="7" t="s">
        <v>88</v>
      </c>
      <c r="P1760" s="7">
        <v>1981</v>
      </c>
      <c r="Q1760" s="7">
        <v>1981</v>
      </c>
      <c r="R1760" s="7"/>
      <c r="S1760" s="7"/>
    </row>
    <row r="1761" spans="1:19" hidden="1" x14ac:dyDescent="0.35">
      <c r="A1761">
        <v>1760</v>
      </c>
      <c r="B1761" s="7">
        <v>118</v>
      </c>
      <c r="C1761" s="7">
        <v>4024</v>
      </c>
      <c r="D1761" s="7">
        <v>3658</v>
      </c>
      <c r="E1761" s="7" t="s">
        <v>58</v>
      </c>
      <c r="F1761" s="7">
        <v>397</v>
      </c>
      <c r="G1761" s="7">
        <v>397</v>
      </c>
      <c r="H1761" s="7"/>
      <c r="I1761" s="7"/>
      <c r="J1761" s="7" t="s">
        <v>104</v>
      </c>
      <c r="K1761" s="7" t="s">
        <v>121</v>
      </c>
      <c r="L1761" s="7" t="s">
        <v>61</v>
      </c>
      <c r="M1761" s="7">
        <v>10</v>
      </c>
      <c r="N1761" s="7"/>
      <c r="O1761" s="7" t="s">
        <v>88</v>
      </c>
      <c r="P1761" s="7">
        <v>1981</v>
      </c>
      <c r="Q1761" s="7">
        <v>1981</v>
      </c>
      <c r="R1761" s="7"/>
      <c r="S1761" s="7"/>
    </row>
    <row r="1762" spans="1:19" hidden="1" x14ac:dyDescent="0.35">
      <c r="A1762">
        <v>1761</v>
      </c>
      <c r="B1762" s="7">
        <v>118</v>
      </c>
      <c r="C1762" s="7">
        <v>4024</v>
      </c>
      <c r="D1762" s="7">
        <v>3658</v>
      </c>
      <c r="E1762" s="7" t="s">
        <v>58</v>
      </c>
      <c r="F1762" s="7">
        <v>17</v>
      </c>
      <c r="G1762" s="7">
        <v>17</v>
      </c>
      <c r="H1762" s="7"/>
      <c r="I1762" s="7"/>
      <c r="J1762" s="7" t="s">
        <v>104</v>
      </c>
      <c r="K1762" s="7" t="s">
        <v>121</v>
      </c>
      <c r="L1762" s="7" t="s">
        <v>61</v>
      </c>
      <c r="M1762" s="7">
        <v>2</v>
      </c>
      <c r="N1762" s="7"/>
      <c r="O1762" s="7" t="s">
        <v>88</v>
      </c>
      <c r="P1762" s="7">
        <v>1982</v>
      </c>
      <c r="Q1762" s="7">
        <v>1982</v>
      </c>
      <c r="R1762" s="7"/>
      <c r="S1762" s="7"/>
    </row>
    <row r="1763" spans="1:19" hidden="1" x14ac:dyDescent="0.35">
      <c r="A1763">
        <v>1762</v>
      </c>
      <c r="B1763" s="7">
        <v>118</v>
      </c>
      <c r="C1763" s="7">
        <v>4024</v>
      </c>
      <c r="D1763" s="7">
        <v>3658</v>
      </c>
      <c r="E1763" s="7" t="s">
        <v>58</v>
      </c>
      <c r="F1763" s="7">
        <v>293</v>
      </c>
      <c r="G1763" s="7">
        <v>293</v>
      </c>
      <c r="H1763" s="7"/>
      <c r="I1763" s="7"/>
      <c r="J1763" s="7" t="s">
        <v>104</v>
      </c>
      <c r="K1763" s="7" t="s">
        <v>121</v>
      </c>
      <c r="L1763" s="7" t="s">
        <v>61</v>
      </c>
      <c r="M1763" s="7">
        <v>6</v>
      </c>
      <c r="N1763" s="7"/>
      <c r="O1763" s="7" t="s">
        <v>88</v>
      </c>
      <c r="P1763" s="7">
        <v>1982</v>
      </c>
      <c r="Q1763" s="7">
        <v>1982</v>
      </c>
      <c r="R1763" s="7"/>
      <c r="S1763" s="7"/>
    </row>
    <row r="1764" spans="1:19" hidden="1" x14ac:dyDescent="0.35">
      <c r="A1764">
        <v>1763</v>
      </c>
      <c r="B1764" s="7">
        <v>119</v>
      </c>
      <c r="C1764" s="7">
        <v>3022</v>
      </c>
      <c r="D1764" s="7">
        <v>3295</v>
      </c>
      <c r="E1764" s="7" t="s">
        <v>709</v>
      </c>
      <c r="F1764" s="7"/>
      <c r="G1764" s="7"/>
      <c r="H1764" s="7"/>
      <c r="I1764" s="7"/>
      <c r="J1764" s="7"/>
      <c r="K1764" s="7"/>
      <c r="L1764" s="7" t="s">
        <v>1518</v>
      </c>
      <c r="M1764" s="7">
        <v>11</v>
      </c>
      <c r="N1764" s="7"/>
      <c r="O1764" s="7" t="s">
        <v>146</v>
      </c>
      <c r="P1764" s="7">
        <v>1993</v>
      </c>
      <c r="Q1764" s="7">
        <v>1983</v>
      </c>
      <c r="R1764" s="9" t="s">
        <v>176</v>
      </c>
      <c r="S1764" s="7"/>
    </row>
    <row r="1765" spans="1:19" hidden="1" x14ac:dyDescent="0.35">
      <c r="A1765">
        <v>1764</v>
      </c>
      <c r="B1765" s="7">
        <v>119</v>
      </c>
      <c r="C1765" s="7">
        <v>3002</v>
      </c>
      <c r="D1765" s="7">
        <v>3295</v>
      </c>
      <c r="E1765" s="7" t="s">
        <v>709</v>
      </c>
      <c r="F1765" s="7"/>
      <c r="G1765" s="7"/>
      <c r="H1765" s="7"/>
      <c r="I1765" s="7"/>
      <c r="J1765" s="7"/>
      <c r="K1765" s="7"/>
      <c r="L1765" s="7" t="s">
        <v>1518</v>
      </c>
      <c r="M1765" s="7">
        <v>12</v>
      </c>
      <c r="N1765" s="7" t="s">
        <v>145</v>
      </c>
      <c r="O1765" s="7" t="s">
        <v>146</v>
      </c>
      <c r="P1765" s="7">
        <v>1993</v>
      </c>
      <c r="Q1765" s="7">
        <v>1983</v>
      </c>
      <c r="R1765" s="7"/>
      <c r="S1765" s="7"/>
    </row>
    <row r="1766" spans="1:19" hidden="1" x14ac:dyDescent="0.35">
      <c r="A1766">
        <v>1765</v>
      </c>
      <c r="B1766" s="7">
        <v>119</v>
      </c>
      <c r="C1766" s="7">
        <v>3022</v>
      </c>
      <c r="D1766" s="7">
        <v>3294</v>
      </c>
      <c r="E1766" s="7" t="s">
        <v>709</v>
      </c>
      <c r="F1766" s="7"/>
      <c r="G1766" s="7"/>
      <c r="H1766" s="7"/>
      <c r="I1766" s="7"/>
      <c r="J1766" s="7"/>
      <c r="K1766" s="7"/>
      <c r="L1766" s="7" t="s">
        <v>1518</v>
      </c>
      <c r="M1766" s="7">
        <v>11</v>
      </c>
      <c r="N1766" s="7"/>
      <c r="O1766" s="7" t="s">
        <v>146</v>
      </c>
      <c r="P1766" s="7">
        <v>1983</v>
      </c>
      <c r="Q1766" s="7">
        <v>1983</v>
      </c>
      <c r="R1766" s="9" t="s">
        <v>176</v>
      </c>
      <c r="S1766" s="7"/>
    </row>
    <row r="1767" spans="1:19" hidden="1" x14ac:dyDescent="0.35">
      <c r="A1767">
        <v>1766</v>
      </c>
      <c r="B1767" s="7">
        <v>119</v>
      </c>
      <c r="C1767" s="7">
        <v>3002</v>
      </c>
      <c r="D1767" s="7">
        <v>3298</v>
      </c>
      <c r="E1767" s="7" t="s">
        <v>58</v>
      </c>
      <c r="F1767" s="7"/>
      <c r="G1767" s="7"/>
      <c r="H1767" s="7"/>
      <c r="I1767" s="7"/>
      <c r="J1767" s="7"/>
      <c r="K1767" s="7"/>
      <c r="L1767" s="7" t="s">
        <v>61</v>
      </c>
      <c r="M1767" s="7">
        <v>12</v>
      </c>
      <c r="N1767" s="7" t="s">
        <v>145</v>
      </c>
      <c r="O1767" s="7" t="s">
        <v>146</v>
      </c>
      <c r="P1767" s="7">
        <v>1983</v>
      </c>
      <c r="Q1767" s="7">
        <v>1983</v>
      </c>
      <c r="R1767" s="7"/>
      <c r="S1767" s="7"/>
    </row>
    <row r="1768" spans="1:19" hidden="1" x14ac:dyDescent="0.35">
      <c r="A1768">
        <v>1767</v>
      </c>
      <c r="B1768" s="7">
        <v>119</v>
      </c>
      <c r="C1768" s="7">
        <v>3009</v>
      </c>
      <c r="D1768" s="7">
        <v>3298</v>
      </c>
      <c r="E1768" s="7" t="s">
        <v>58</v>
      </c>
      <c r="F1768" s="7"/>
      <c r="G1768" s="7"/>
      <c r="H1768" s="7"/>
      <c r="I1768" s="7"/>
      <c r="J1768" s="7"/>
      <c r="K1768" s="7"/>
      <c r="L1768" s="7" t="s">
        <v>61</v>
      </c>
      <c r="M1768" s="7">
        <v>12</v>
      </c>
      <c r="N1768" s="7" t="s">
        <v>145</v>
      </c>
      <c r="O1768" s="7" t="s">
        <v>146</v>
      </c>
      <c r="P1768" s="7">
        <v>1983</v>
      </c>
      <c r="Q1768" s="7">
        <v>1983</v>
      </c>
      <c r="R1768" s="7"/>
      <c r="S1768" s="7"/>
    </row>
    <row r="1769" spans="1:19" hidden="1" x14ac:dyDescent="0.35">
      <c r="A1769">
        <v>1768</v>
      </c>
      <c r="B1769" s="7">
        <v>119</v>
      </c>
      <c r="C1769" s="7">
        <v>3002</v>
      </c>
      <c r="D1769" s="7">
        <v>3846</v>
      </c>
      <c r="E1769" s="7" t="s">
        <v>709</v>
      </c>
      <c r="F1769" s="7"/>
      <c r="G1769" s="7"/>
      <c r="H1769" s="7"/>
      <c r="I1769" s="7"/>
      <c r="J1769" s="7"/>
      <c r="K1769" s="7"/>
      <c r="L1769" s="7" t="s">
        <v>1518</v>
      </c>
      <c r="M1769" s="7">
        <v>12</v>
      </c>
      <c r="N1769" s="7" t="s">
        <v>145</v>
      </c>
      <c r="O1769" s="7" t="s">
        <v>146</v>
      </c>
      <c r="P1769" s="7">
        <v>1983</v>
      </c>
      <c r="Q1769" s="7">
        <v>1983</v>
      </c>
      <c r="R1769" s="7"/>
      <c r="S1769" s="7"/>
    </row>
    <row r="1770" spans="1:19" hidden="1" x14ac:dyDescent="0.35">
      <c r="A1770">
        <v>1769</v>
      </c>
      <c r="B1770" s="7">
        <v>119</v>
      </c>
      <c r="C1770" s="7">
        <v>3022</v>
      </c>
      <c r="D1770" s="7">
        <v>3650</v>
      </c>
      <c r="E1770" s="7" t="s">
        <v>58</v>
      </c>
      <c r="F1770" s="7">
        <v>2</v>
      </c>
      <c r="G1770" s="7">
        <v>2</v>
      </c>
      <c r="H1770" s="7"/>
      <c r="I1770" s="7"/>
      <c r="J1770" s="7" t="s">
        <v>118</v>
      </c>
      <c r="K1770" s="7" t="s">
        <v>60</v>
      </c>
      <c r="L1770" s="7" t="s">
        <v>61</v>
      </c>
      <c r="M1770" s="7">
        <v>11</v>
      </c>
      <c r="N1770" s="7"/>
      <c r="O1770" s="7" t="s">
        <v>146</v>
      </c>
      <c r="P1770" s="7">
        <v>1983</v>
      </c>
      <c r="Q1770" s="7">
        <v>1983</v>
      </c>
      <c r="R1770" s="9" t="s">
        <v>176</v>
      </c>
      <c r="S1770" s="7"/>
    </row>
    <row r="1771" spans="1:19" hidden="1" x14ac:dyDescent="0.35">
      <c r="A1771">
        <v>1770</v>
      </c>
      <c r="B1771" s="7">
        <v>120</v>
      </c>
      <c r="C1771" s="7">
        <v>19035</v>
      </c>
      <c r="D1771" s="7">
        <v>3295</v>
      </c>
      <c r="E1771" s="7" t="s">
        <v>591</v>
      </c>
      <c r="F1771" s="7"/>
      <c r="G1771" s="7"/>
      <c r="H1771" s="7"/>
      <c r="I1771" s="7"/>
      <c r="J1771" s="7"/>
      <c r="K1771" s="7"/>
      <c r="L1771" s="7"/>
      <c r="M1771" s="7"/>
      <c r="N1771" s="7" t="s">
        <v>78</v>
      </c>
      <c r="O1771" s="7" t="s">
        <v>105</v>
      </c>
      <c r="P1771" s="7"/>
      <c r="Q1771" s="7">
        <v>1985</v>
      </c>
      <c r="R1771" s="7"/>
      <c r="S1771" s="7"/>
    </row>
    <row r="1772" spans="1:19" hidden="1" x14ac:dyDescent="0.35">
      <c r="A1772">
        <v>1771</v>
      </c>
      <c r="B1772" s="7">
        <v>120</v>
      </c>
      <c r="C1772" s="7">
        <v>19054</v>
      </c>
      <c r="D1772" s="7">
        <v>3295</v>
      </c>
      <c r="E1772" s="7" t="s">
        <v>295</v>
      </c>
      <c r="F1772" s="7"/>
      <c r="G1772" s="7"/>
      <c r="H1772" s="7"/>
      <c r="I1772" s="7"/>
      <c r="J1772" s="7"/>
      <c r="K1772" s="7"/>
      <c r="L1772" s="7"/>
      <c r="M1772" s="7"/>
      <c r="N1772" s="7" t="s">
        <v>684</v>
      </c>
      <c r="O1772" s="7" t="s">
        <v>105</v>
      </c>
      <c r="P1772" s="7">
        <v>1984</v>
      </c>
      <c r="Q1772" s="7">
        <v>1985</v>
      </c>
      <c r="R1772" s="7"/>
      <c r="S1772" s="7"/>
    </row>
    <row r="1773" spans="1:19" hidden="1" x14ac:dyDescent="0.35">
      <c r="A1773">
        <v>1772</v>
      </c>
      <c r="B1773" s="7">
        <v>120</v>
      </c>
      <c r="C1773" s="7">
        <v>19072</v>
      </c>
      <c r="D1773" s="7">
        <v>3295</v>
      </c>
      <c r="E1773" s="7" t="s">
        <v>295</v>
      </c>
      <c r="F1773" s="7"/>
      <c r="G1773" s="7"/>
      <c r="H1773" s="7"/>
      <c r="I1773" s="7"/>
      <c r="J1773" s="7"/>
      <c r="K1773" s="7"/>
      <c r="L1773" s="7"/>
      <c r="M1773" s="7"/>
      <c r="N1773" s="7" t="s">
        <v>78</v>
      </c>
      <c r="O1773" s="7" t="s">
        <v>105</v>
      </c>
      <c r="P1773" s="7"/>
      <c r="Q1773" s="7">
        <v>1985</v>
      </c>
      <c r="R1773" s="7"/>
      <c r="S1773" s="7"/>
    </row>
    <row r="1774" spans="1:19" hidden="1" x14ac:dyDescent="0.35">
      <c r="A1774">
        <v>1773</v>
      </c>
      <c r="B1774" s="7">
        <v>120</v>
      </c>
      <c r="C1774" s="7">
        <v>19085</v>
      </c>
      <c r="D1774" s="7">
        <v>3295</v>
      </c>
      <c r="E1774" s="7" t="s">
        <v>295</v>
      </c>
      <c r="F1774" s="7"/>
      <c r="G1774" s="7"/>
      <c r="H1774" s="7"/>
      <c r="I1774" s="7"/>
      <c r="J1774" s="7"/>
      <c r="K1774" s="7"/>
      <c r="L1774" s="7"/>
      <c r="M1774" s="7"/>
      <c r="N1774" s="7" t="s">
        <v>78</v>
      </c>
      <c r="O1774" s="7" t="s">
        <v>105</v>
      </c>
      <c r="P1774" s="7"/>
      <c r="Q1774" s="7">
        <v>1985</v>
      </c>
      <c r="R1774" s="7"/>
      <c r="S1774" s="7"/>
    </row>
    <row r="1775" spans="1:19" hidden="1" x14ac:dyDescent="0.35">
      <c r="A1775">
        <v>1774</v>
      </c>
      <c r="B1775" s="7">
        <v>120</v>
      </c>
      <c r="C1775" s="7">
        <v>19026</v>
      </c>
      <c r="D1775" s="7">
        <v>3268</v>
      </c>
      <c r="E1775" s="7" t="s">
        <v>295</v>
      </c>
      <c r="F1775" s="7"/>
      <c r="G1775" s="7"/>
      <c r="H1775" s="7"/>
      <c r="I1775" s="7"/>
      <c r="J1775" s="7"/>
      <c r="K1775" s="7"/>
      <c r="L1775" s="7"/>
      <c r="M1775" s="7"/>
      <c r="N1775" s="7" t="s">
        <v>78</v>
      </c>
      <c r="O1775" s="7" t="s">
        <v>105</v>
      </c>
      <c r="P1775" s="7"/>
      <c r="Q1775" s="7">
        <v>1985</v>
      </c>
      <c r="R1775" s="7"/>
      <c r="S1775" s="7"/>
    </row>
    <row r="1776" spans="1:19" hidden="1" x14ac:dyDescent="0.35">
      <c r="A1776">
        <v>1775</v>
      </c>
      <c r="B1776" s="7">
        <v>120</v>
      </c>
      <c r="C1776" s="7">
        <v>19035</v>
      </c>
      <c r="D1776" s="7">
        <v>3268</v>
      </c>
      <c r="E1776" s="7" t="s">
        <v>591</v>
      </c>
      <c r="F1776" s="7"/>
      <c r="G1776" s="7"/>
      <c r="H1776" s="7"/>
      <c r="I1776" s="7"/>
      <c r="J1776" s="7"/>
      <c r="K1776" s="7"/>
      <c r="L1776" s="7"/>
      <c r="M1776" s="7"/>
      <c r="N1776" s="7" t="s">
        <v>78</v>
      </c>
      <c r="O1776" s="7" t="s">
        <v>105</v>
      </c>
      <c r="P1776" s="7"/>
      <c r="Q1776" s="7">
        <v>1985</v>
      </c>
      <c r="R1776" s="7"/>
      <c r="S1776" s="7"/>
    </row>
    <row r="1777" spans="1:19" hidden="1" x14ac:dyDescent="0.35">
      <c r="A1777">
        <v>1776</v>
      </c>
      <c r="B1777" s="7">
        <v>120</v>
      </c>
      <c r="C1777" s="7">
        <v>19054</v>
      </c>
      <c r="D1777" s="7">
        <v>3268</v>
      </c>
      <c r="E1777" s="7" t="s">
        <v>295</v>
      </c>
      <c r="F1777" s="7"/>
      <c r="G1777" s="7"/>
      <c r="H1777" s="7"/>
      <c r="I1777" s="7"/>
      <c r="J1777" s="7"/>
      <c r="K1777" s="7"/>
      <c r="L1777" s="7"/>
      <c r="M1777" s="7"/>
      <c r="N1777" s="7" t="s">
        <v>78</v>
      </c>
      <c r="O1777" s="7" t="s">
        <v>105</v>
      </c>
      <c r="P1777" s="7"/>
      <c r="Q1777" s="7">
        <v>1985</v>
      </c>
      <c r="R1777" s="7"/>
      <c r="S1777" s="7"/>
    </row>
    <row r="1778" spans="1:19" hidden="1" x14ac:dyDescent="0.35">
      <c r="A1778">
        <v>1777</v>
      </c>
      <c r="B1778" s="7">
        <v>120</v>
      </c>
      <c r="C1778" s="7">
        <v>19072</v>
      </c>
      <c r="D1778" s="7">
        <v>3268</v>
      </c>
      <c r="E1778" s="7" t="s">
        <v>295</v>
      </c>
      <c r="F1778" s="7"/>
      <c r="G1778" s="7"/>
      <c r="H1778" s="7"/>
      <c r="I1778" s="7"/>
      <c r="J1778" s="7"/>
      <c r="K1778" s="7"/>
      <c r="L1778" s="7"/>
      <c r="M1778" s="7"/>
      <c r="N1778" s="7" t="s">
        <v>78</v>
      </c>
      <c r="O1778" s="7" t="s">
        <v>105</v>
      </c>
      <c r="P1778" s="7"/>
      <c r="Q1778" s="7">
        <v>1985</v>
      </c>
      <c r="R1778" s="7"/>
      <c r="S1778" s="7"/>
    </row>
    <row r="1779" spans="1:19" hidden="1" x14ac:dyDescent="0.35">
      <c r="A1779">
        <v>1778</v>
      </c>
      <c r="B1779" s="7">
        <v>120</v>
      </c>
      <c r="C1779" s="7">
        <v>19005</v>
      </c>
      <c r="D1779" s="7">
        <v>3287</v>
      </c>
      <c r="E1779" s="7" t="s">
        <v>295</v>
      </c>
      <c r="F1779" s="7"/>
      <c r="G1779" s="7"/>
      <c r="H1779" s="7"/>
      <c r="I1779" s="7"/>
      <c r="J1779" s="7"/>
      <c r="K1779" s="7"/>
      <c r="L1779" s="7"/>
      <c r="M1779" s="7"/>
      <c r="N1779" s="7" t="s">
        <v>78</v>
      </c>
      <c r="O1779" s="7" t="s">
        <v>105</v>
      </c>
      <c r="P1779" s="7"/>
      <c r="Q1779" s="7">
        <v>1985</v>
      </c>
      <c r="R1779" s="7"/>
      <c r="S1779" s="7"/>
    </row>
    <row r="1780" spans="1:19" hidden="1" x14ac:dyDescent="0.35">
      <c r="A1780">
        <v>1779</v>
      </c>
      <c r="B1780" s="7">
        <v>120</v>
      </c>
      <c r="C1780" s="7">
        <v>19026</v>
      </c>
      <c r="D1780" s="7">
        <v>3287</v>
      </c>
      <c r="E1780" s="7" t="s">
        <v>295</v>
      </c>
      <c r="F1780" s="7"/>
      <c r="G1780" s="7"/>
      <c r="H1780" s="7"/>
      <c r="I1780" s="7"/>
      <c r="J1780" s="7"/>
      <c r="K1780" s="7"/>
      <c r="L1780" s="7"/>
      <c r="M1780" s="7"/>
      <c r="N1780" s="7" t="s">
        <v>78</v>
      </c>
      <c r="O1780" s="7" t="s">
        <v>105</v>
      </c>
      <c r="P1780" s="7"/>
      <c r="Q1780" s="7">
        <v>1985</v>
      </c>
      <c r="R1780" s="7"/>
      <c r="S1780" s="7"/>
    </row>
    <row r="1781" spans="1:19" hidden="1" x14ac:dyDescent="0.35">
      <c r="A1781">
        <v>1780</v>
      </c>
      <c r="B1781" s="7">
        <v>120</v>
      </c>
      <c r="C1781" s="7">
        <v>19035</v>
      </c>
      <c r="D1781" s="7">
        <v>3287</v>
      </c>
      <c r="E1781" s="7" t="s">
        <v>591</v>
      </c>
      <c r="F1781" s="7"/>
      <c r="G1781" s="7"/>
      <c r="H1781" s="7"/>
      <c r="I1781" s="7"/>
      <c r="J1781" s="7"/>
      <c r="K1781" s="7"/>
      <c r="L1781" s="7"/>
      <c r="M1781" s="7"/>
      <c r="N1781" s="7" t="s">
        <v>446</v>
      </c>
      <c r="O1781" s="7" t="s">
        <v>105</v>
      </c>
      <c r="P1781" s="7">
        <v>1981</v>
      </c>
      <c r="Q1781" s="7">
        <v>1985</v>
      </c>
      <c r="R1781" s="7"/>
      <c r="S1781" s="7"/>
    </row>
    <row r="1782" spans="1:19" hidden="1" x14ac:dyDescent="0.35">
      <c r="A1782">
        <v>1781</v>
      </c>
      <c r="B1782" s="7">
        <v>120</v>
      </c>
      <c r="C1782" s="7">
        <v>19072</v>
      </c>
      <c r="D1782" s="7">
        <v>3287</v>
      </c>
      <c r="E1782" s="7" t="s">
        <v>295</v>
      </c>
      <c r="F1782" s="7"/>
      <c r="G1782" s="7"/>
      <c r="H1782" s="7"/>
      <c r="I1782" s="7"/>
      <c r="J1782" s="7"/>
      <c r="K1782" s="7"/>
      <c r="L1782" s="7"/>
      <c r="M1782" s="7"/>
      <c r="N1782" s="7" t="s">
        <v>78</v>
      </c>
      <c r="O1782" s="7" t="s">
        <v>105</v>
      </c>
      <c r="P1782" s="7"/>
      <c r="Q1782" s="7">
        <v>1985</v>
      </c>
      <c r="R1782" s="7"/>
      <c r="S1782" s="7"/>
    </row>
    <row r="1783" spans="1:19" hidden="1" x14ac:dyDescent="0.35">
      <c r="A1783">
        <v>1782</v>
      </c>
      <c r="B1783" s="7">
        <v>120</v>
      </c>
      <c r="C1783" s="7">
        <v>19035</v>
      </c>
      <c r="D1783" s="7">
        <v>3294</v>
      </c>
      <c r="E1783" s="7" t="s">
        <v>591</v>
      </c>
      <c r="F1783" s="7"/>
      <c r="G1783" s="7"/>
      <c r="H1783" s="7"/>
      <c r="I1783" s="7"/>
      <c r="J1783" s="7"/>
      <c r="K1783" s="7"/>
      <c r="L1783" s="7"/>
      <c r="M1783" s="7"/>
      <c r="N1783" s="7" t="s">
        <v>78</v>
      </c>
      <c r="O1783" s="7" t="s">
        <v>105</v>
      </c>
      <c r="P1783" s="7"/>
      <c r="Q1783" s="7">
        <v>1985</v>
      </c>
      <c r="R1783" s="7"/>
      <c r="S1783" s="7"/>
    </row>
    <row r="1784" spans="1:19" hidden="1" x14ac:dyDescent="0.35">
      <c r="A1784">
        <v>1783</v>
      </c>
      <c r="B1784" s="7">
        <v>120</v>
      </c>
      <c r="C1784" s="7">
        <v>19054</v>
      </c>
      <c r="D1784" s="7">
        <v>3294</v>
      </c>
      <c r="E1784" s="7" t="s">
        <v>295</v>
      </c>
      <c r="F1784" s="7"/>
      <c r="G1784" s="7"/>
      <c r="H1784" s="7"/>
      <c r="I1784" s="7"/>
      <c r="J1784" s="7"/>
      <c r="K1784" s="7"/>
      <c r="L1784" s="7"/>
      <c r="M1784" s="7"/>
      <c r="N1784" s="7" t="s">
        <v>684</v>
      </c>
      <c r="O1784" s="7" t="s">
        <v>105</v>
      </c>
      <c r="P1784" s="7"/>
      <c r="Q1784" s="7">
        <v>1985</v>
      </c>
      <c r="R1784" s="7"/>
      <c r="S1784" s="7"/>
    </row>
    <row r="1785" spans="1:19" hidden="1" x14ac:dyDescent="0.35">
      <c r="A1785">
        <v>1784</v>
      </c>
      <c r="B1785" s="7">
        <v>120</v>
      </c>
      <c r="C1785" s="7">
        <v>19072</v>
      </c>
      <c r="D1785" s="7">
        <v>3294</v>
      </c>
      <c r="E1785" s="7" t="s">
        <v>295</v>
      </c>
      <c r="F1785" s="7"/>
      <c r="G1785" s="7"/>
      <c r="H1785" s="7"/>
      <c r="I1785" s="7"/>
      <c r="J1785" s="7"/>
      <c r="K1785" s="7"/>
      <c r="L1785" s="7"/>
      <c r="M1785" s="7"/>
      <c r="N1785" s="7" t="s">
        <v>78</v>
      </c>
      <c r="O1785" s="7" t="s">
        <v>105</v>
      </c>
      <c r="P1785" s="7"/>
      <c r="Q1785" s="7">
        <v>1985</v>
      </c>
      <c r="R1785" s="7"/>
      <c r="S1785" s="7"/>
    </row>
    <row r="1786" spans="1:19" hidden="1" x14ac:dyDescent="0.35">
      <c r="A1786">
        <v>1785</v>
      </c>
      <c r="B1786" s="7">
        <v>120</v>
      </c>
      <c r="C1786" s="7">
        <v>19079</v>
      </c>
      <c r="D1786" s="7">
        <v>3294</v>
      </c>
      <c r="E1786" s="7" t="s">
        <v>295</v>
      </c>
      <c r="F1786" s="7"/>
      <c r="G1786" s="7"/>
      <c r="H1786" s="7"/>
      <c r="I1786" s="7"/>
      <c r="J1786" s="7"/>
      <c r="K1786" s="7"/>
      <c r="L1786" s="7"/>
      <c r="M1786" s="7"/>
      <c r="N1786" s="7" t="s">
        <v>78</v>
      </c>
      <c r="O1786" s="7" t="s">
        <v>105</v>
      </c>
      <c r="P1786" s="7"/>
      <c r="Q1786" s="7">
        <v>1985</v>
      </c>
      <c r="R1786" s="7"/>
      <c r="S1786" s="7"/>
    </row>
    <row r="1787" spans="1:19" hidden="1" x14ac:dyDescent="0.35">
      <c r="A1787">
        <v>1786</v>
      </c>
      <c r="B1787" s="7">
        <v>120</v>
      </c>
      <c r="C1787" s="7">
        <v>19035</v>
      </c>
      <c r="D1787" s="7">
        <v>3263</v>
      </c>
      <c r="E1787" s="7" t="s">
        <v>591</v>
      </c>
      <c r="F1787" s="7"/>
      <c r="G1787" s="7"/>
      <c r="H1787" s="7"/>
      <c r="I1787" s="7"/>
      <c r="J1787" s="7"/>
      <c r="K1787" s="7"/>
      <c r="L1787" s="7"/>
      <c r="M1787" s="7"/>
      <c r="N1787" s="7" t="s">
        <v>78</v>
      </c>
      <c r="O1787" s="7" t="s">
        <v>105</v>
      </c>
      <c r="P1787" s="7"/>
      <c r="Q1787" s="7">
        <v>1985</v>
      </c>
      <c r="R1787" s="7"/>
      <c r="S1787" s="7"/>
    </row>
    <row r="1788" spans="1:19" hidden="1" x14ac:dyDescent="0.35">
      <c r="A1788">
        <v>1787</v>
      </c>
      <c r="B1788" s="7">
        <v>120</v>
      </c>
      <c r="C1788" s="7">
        <v>19054</v>
      </c>
      <c r="D1788" s="7">
        <v>3263</v>
      </c>
      <c r="E1788" s="7" t="s">
        <v>295</v>
      </c>
      <c r="F1788" s="7"/>
      <c r="G1788" s="7"/>
      <c r="H1788" s="7"/>
      <c r="I1788" s="7"/>
      <c r="J1788" s="7"/>
      <c r="K1788" s="7"/>
      <c r="L1788" s="7"/>
      <c r="M1788" s="7"/>
      <c r="N1788" s="7" t="s">
        <v>684</v>
      </c>
      <c r="O1788" s="7" t="s">
        <v>105</v>
      </c>
      <c r="P1788" s="7"/>
      <c r="Q1788" s="7">
        <v>1985</v>
      </c>
      <c r="R1788" s="7"/>
      <c r="S1788" s="7"/>
    </row>
    <row r="1789" spans="1:19" hidden="1" x14ac:dyDescent="0.35">
      <c r="A1789">
        <v>1788</v>
      </c>
      <c r="B1789" s="7">
        <v>120</v>
      </c>
      <c r="C1789" s="7">
        <v>19035</v>
      </c>
      <c r="D1789" s="7">
        <v>3262</v>
      </c>
      <c r="E1789" s="7" t="s">
        <v>591</v>
      </c>
      <c r="F1789" s="7"/>
      <c r="G1789" s="7"/>
      <c r="H1789" s="7"/>
      <c r="I1789" s="7"/>
      <c r="J1789" s="7"/>
      <c r="K1789" s="7"/>
      <c r="L1789" s="7"/>
      <c r="M1789" s="7"/>
      <c r="N1789" s="7" t="s">
        <v>78</v>
      </c>
      <c r="O1789" s="7" t="s">
        <v>105</v>
      </c>
      <c r="P1789" s="7"/>
      <c r="Q1789" s="7">
        <v>1985</v>
      </c>
      <c r="R1789" s="7"/>
      <c r="S1789" s="7"/>
    </row>
    <row r="1790" spans="1:19" hidden="1" x14ac:dyDescent="0.35">
      <c r="A1790">
        <v>1789</v>
      </c>
      <c r="B1790" s="7">
        <v>120</v>
      </c>
      <c r="C1790" s="7">
        <v>19035</v>
      </c>
      <c r="D1790" s="7">
        <v>3276</v>
      </c>
      <c r="E1790" s="7" t="s">
        <v>131</v>
      </c>
      <c r="F1790" s="7"/>
      <c r="G1790" s="7"/>
      <c r="H1790" s="7"/>
      <c r="I1790" s="7"/>
      <c r="J1790" s="7"/>
      <c r="K1790" s="7"/>
      <c r="L1790" s="7"/>
      <c r="M1790" s="7"/>
      <c r="N1790" s="7" t="s">
        <v>78</v>
      </c>
      <c r="O1790" s="7" t="s">
        <v>105</v>
      </c>
      <c r="P1790" s="7"/>
      <c r="Q1790" s="7">
        <v>1985</v>
      </c>
      <c r="R1790" s="7"/>
      <c r="S1790" s="7"/>
    </row>
    <row r="1791" spans="1:19" hidden="1" x14ac:dyDescent="0.35">
      <c r="A1791">
        <v>1790</v>
      </c>
      <c r="B1791" s="7">
        <v>120</v>
      </c>
      <c r="C1791" s="7">
        <v>19054</v>
      </c>
      <c r="D1791" s="7">
        <v>3276</v>
      </c>
      <c r="E1791" s="7" t="s">
        <v>295</v>
      </c>
      <c r="F1791" s="7"/>
      <c r="G1791" s="7"/>
      <c r="H1791" s="7"/>
      <c r="I1791" s="7"/>
      <c r="J1791" s="7"/>
      <c r="K1791" s="7"/>
      <c r="L1791" s="7"/>
      <c r="M1791" s="7"/>
      <c r="N1791" s="7" t="s">
        <v>78</v>
      </c>
      <c r="O1791" s="7" t="s">
        <v>105</v>
      </c>
      <c r="P1791" s="7"/>
      <c r="Q1791" s="7">
        <v>1985</v>
      </c>
      <c r="R1791" s="7"/>
      <c r="S1791" s="7"/>
    </row>
    <row r="1792" spans="1:19" hidden="1" x14ac:dyDescent="0.35">
      <c r="A1792">
        <v>1791</v>
      </c>
      <c r="B1792" s="7">
        <v>120</v>
      </c>
      <c r="C1792" s="7">
        <v>19010</v>
      </c>
      <c r="D1792" s="7">
        <v>3266</v>
      </c>
      <c r="E1792" s="7" t="s">
        <v>131</v>
      </c>
      <c r="F1792" s="7">
        <v>15</v>
      </c>
      <c r="G1792" s="7">
        <v>15</v>
      </c>
      <c r="H1792" s="7"/>
      <c r="I1792" s="7"/>
      <c r="J1792" s="7" t="s">
        <v>118</v>
      </c>
      <c r="K1792" s="7" t="s">
        <v>121</v>
      </c>
      <c r="L1792" s="7" t="s">
        <v>61</v>
      </c>
      <c r="M1792" s="7">
        <v>5</v>
      </c>
      <c r="N1792" s="7"/>
      <c r="O1792" s="7" t="s">
        <v>62</v>
      </c>
      <c r="P1792" s="7">
        <v>1970</v>
      </c>
      <c r="Q1792" s="7">
        <v>1970</v>
      </c>
      <c r="R1792" s="7"/>
      <c r="S1792" s="7"/>
    </row>
    <row r="1793" spans="1:19" hidden="1" x14ac:dyDescent="0.35">
      <c r="A1793">
        <v>1792</v>
      </c>
      <c r="B1793" s="7">
        <v>120</v>
      </c>
      <c r="C1793" s="7">
        <v>19005</v>
      </c>
      <c r="D1793" s="7">
        <v>3288</v>
      </c>
      <c r="E1793" s="7" t="s">
        <v>295</v>
      </c>
      <c r="F1793" s="7"/>
      <c r="G1793" s="7"/>
      <c r="H1793" s="7"/>
      <c r="I1793" s="7"/>
      <c r="J1793" s="7"/>
      <c r="K1793" s="7"/>
      <c r="L1793" s="7"/>
      <c r="M1793" s="7"/>
      <c r="N1793" s="7" t="s">
        <v>78</v>
      </c>
      <c r="O1793" s="7" t="s">
        <v>105</v>
      </c>
      <c r="P1793" s="7"/>
      <c r="Q1793" s="7">
        <v>1985</v>
      </c>
      <c r="R1793" s="7"/>
      <c r="S1793" s="7"/>
    </row>
    <row r="1794" spans="1:19" hidden="1" x14ac:dyDescent="0.35">
      <c r="A1794">
        <v>1793</v>
      </c>
      <c r="B1794" s="7">
        <v>120</v>
      </c>
      <c r="C1794" s="7">
        <v>19035</v>
      </c>
      <c r="D1794" s="7">
        <v>3288</v>
      </c>
      <c r="E1794" s="7" t="s">
        <v>295</v>
      </c>
      <c r="F1794" s="7"/>
      <c r="G1794" s="7"/>
      <c r="H1794" s="7"/>
      <c r="I1794" s="7"/>
      <c r="J1794" s="7"/>
      <c r="K1794" s="7"/>
      <c r="L1794" s="7"/>
      <c r="M1794" s="7"/>
      <c r="N1794" s="7" t="s">
        <v>78</v>
      </c>
      <c r="O1794" s="7" t="s">
        <v>105</v>
      </c>
      <c r="P1794" s="7"/>
      <c r="Q1794" s="7">
        <v>1985</v>
      </c>
      <c r="R1794" s="7"/>
      <c r="S1794" s="7"/>
    </row>
    <row r="1795" spans="1:19" hidden="1" x14ac:dyDescent="0.35">
      <c r="A1795">
        <v>1794</v>
      </c>
      <c r="B1795" s="7">
        <v>120</v>
      </c>
      <c r="C1795" s="7">
        <v>19079</v>
      </c>
      <c r="D1795" s="7">
        <v>3288</v>
      </c>
      <c r="E1795" s="7" t="s">
        <v>295</v>
      </c>
      <c r="F1795" s="7"/>
      <c r="G1795" s="7"/>
      <c r="H1795" s="7"/>
      <c r="I1795" s="7"/>
      <c r="J1795" s="7"/>
      <c r="K1795" s="7"/>
      <c r="L1795" s="7"/>
      <c r="M1795" s="7"/>
      <c r="N1795" s="7" t="s">
        <v>78</v>
      </c>
      <c r="O1795" s="7" t="s">
        <v>105</v>
      </c>
      <c r="P1795" s="7"/>
      <c r="Q1795" s="7">
        <v>1985</v>
      </c>
      <c r="R1795" s="7"/>
      <c r="S1795" s="7"/>
    </row>
    <row r="1796" spans="1:19" hidden="1" x14ac:dyDescent="0.35">
      <c r="A1796">
        <v>1795</v>
      </c>
      <c r="B1796" s="7">
        <v>120</v>
      </c>
      <c r="C1796" s="7">
        <v>19062</v>
      </c>
      <c r="D1796" s="7">
        <v>3650</v>
      </c>
      <c r="E1796" s="7" t="s">
        <v>131</v>
      </c>
      <c r="F1796" s="7"/>
      <c r="G1796" s="7"/>
      <c r="H1796" s="7"/>
      <c r="I1796" s="7"/>
      <c r="J1796" s="7"/>
      <c r="K1796" s="7"/>
      <c r="L1796" s="7"/>
      <c r="M1796" s="7"/>
      <c r="N1796" s="7" t="s">
        <v>78</v>
      </c>
      <c r="O1796" s="7" t="s">
        <v>105</v>
      </c>
      <c r="P1796" s="7"/>
      <c r="Q1796" s="7">
        <v>1985</v>
      </c>
      <c r="R1796" s="7"/>
      <c r="S1796" s="7"/>
    </row>
    <row r="1797" spans="1:19" hidden="1" x14ac:dyDescent="0.35">
      <c r="A1797">
        <v>1796</v>
      </c>
      <c r="B1797" s="9">
        <v>121</v>
      </c>
      <c r="C1797" s="21">
        <v>5180</v>
      </c>
      <c r="D1797" s="7">
        <v>3295</v>
      </c>
      <c r="E1797" s="9" t="s">
        <v>131</v>
      </c>
      <c r="F1797" s="9">
        <v>460</v>
      </c>
      <c r="G1797" s="9">
        <v>460</v>
      </c>
      <c r="H1797" s="9"/>
      <c r="I1797" s="9"/>
      <c r="J1797" s="9" t="s">
        <v>104</v>
      </c>
      <c r="K1797" s="9" t="s">
        <v>121</v>
      </c>
      <c r="L1797" s="9" t="s">
        <v>61</v>
      </c>
      <c r="M1797" s="9">
        <v>10</v>
      </c>
      <c r="N1797" s="9"/>
      <c r="O1797" s="9" t="s">
        <v>88</v>
      </c>
      <c r="P1797" s="7">
        <v>1993</v>
      </c>
      <c r="Q1797" s="9">
        <v>1984</v>
      </c>
      <c r="R1797" s="9"/>
      <c r="S1797" s="9"/>
    </row>
    <row r="1798" spans="1:19" hidden="1" x14ac:dyDescent="0.35">
      <c r="A1798">
        <v>1797</v>
      </c>
      <c r="B1798" s="9">
        <v>121</v>
      </c>
      <c r="C1798" s="21">
        <v>5182</v>
      </c>
      <c r="D1798" s="7">
        <v>3295</v>
      </c>
      <c r="E1798" s="9" t="s">
        <v>131</v>
      </c>
      <c r="F1798" s="9">
        <v>30</v>
      </c>
      <c r="G1798" s="9">
        <v>30</v>
      </c>
      <c r="H1798" s="9"/>
      <c r="I1798" s="9"/>
      <c r="J1798" s="9" t="s">
        <v>104</v>
      </c>
      <c r="K1798" s="9" t="s">
        <v>121</v>
      </c>
      <c r="L1798" s="9" t="s">
        <v>61</v>
      </c>
      <c r="M1798" s="9">
        <v>10</v>
      </c>
      <c r="N1798" s="9"/>
      <c r="O1798" s="9" t="s">
        <v>88</v>
      </c>
      <c r="P1798" s="7">
        <v>1993</v>
      </c>
      <c r="Q1798" s="9">
        <v>1984</v>
      </c>
      <c r="R1798" s="9"/>
      <c r="S1798" s="9"/>
    </row>
    <row r="1799" spans="1:19" hidden="1" x14ac:dyDescent="0.35">
      <c r="A1799">
        <v>1798</v>
      </c>
      <c r="B1799" s="9">
        <v>121</v>
      </c>
      <c r="C1799" s="21">
        <v>5183</v>
      </c>
      <c r="D1799" s="7">
        <v>3295</v>
      </c>
      <c r="E1799" s="9" t="s">
        <v>58</v>
      </c>
      <c r="F1799" s="9">
        <v>200</v>
      </c>
      <c r="G1799" s="9">
        <v>200</v>
      </c>
      <c r="H1799" s="9"/>
      <c r="I1799" s="9"/>
      <c r="J1799" s="9" t="s">
        <v>104</v>
      </c>
      <c r="K1799" s="9" t="s">
        <v>121</v>
      </c>
      <c r="L1799" s="9" t="s">
        <v>61</v>
      </c>
      <c r="M1799" s="9">
        <v>10</v>
      </c>
      <c r="N1799" s="9"/>
      <c r="O1799" s="9" t="s">
        <v>88</v>
      </c>
      <c r="P1799" s="7">
        <v>1956</v>
      </c>
      <c r="Q1799" s="9">
        <v>1984</v>
      </c>
      <c r="R1799" s="9"/>
      <c r="S1799" s="9"/>
    </row>
    <row r="1800" spans="1:19" hidden="1" x14ac:dyDescent="0.35">
      <c r="A1800">
        <v>1799</v>
      </c>
      <c r="B1800" s="9">
        <v>121</v>
      </c>
      <c r="C1800" s="21">
        <v>5184</v>
      </c>
      <c r="D1800" s="7">
        <v>3295</v>
      </c>
      <c r="E1800" s="9" t="s">
        <v>58</v>
      </c>
      <c r="F1800" s="9">
        <v>100</v>
      </c>
      <c r="G1800" s="9">
        <v>100</v>
      </c>
      <c r="H1800" s="9"/>
      <c r="I1800" s="9"/>
      <c r="J1800" s="9" t="s">
        <v>104</v>
      </c>
      <c r="K1800" s="9" t="s">
        <v>121</v>
      </c>
      <c r="L1800" s="9" t="s">
        <v>61</v>
      </c>
      <c r="M1800" s="9">
        <v>10</v>
      </c>
      <c r="N1800" s="9"/>
      <c r="O1800" s="9" t="s">
        <v>88</v>
      </c>
      <c r="P1800" s="7">
        <v>1990</v>
      </c>
      <c r="Q1800" s="9">
        <v>1984</v>
      </c>
      <c r="R1800" s="9"/>
      <c r="S1800" s="9"/>
    </row>
    <row r="1801" spans="1:19" hidden="1" x14ac:dyDescent="0.35">
      <c r="A1801">
        <v>1800</v>
      </c>
      <c r="B1801" s="9">
        <v>121</v>
      </c>
      <c r="C1801" s="21">
        <v>5185</v>
      </c>
      <c r="D1801" s="20">
        <v>1016817</v>
      </c>
      <c r="E1801" s="9" t="s">
        <v>295</v>
      </c>
      <c r="F1801" s="9"/>
      <c r="G1801" s="9"/>
      <c r="H1801" s="9"/>
      <c r="I1801" s="9"/>
      <c r="J1801" s="9"/>
      <c r="K1801" s="9"/>
      <c r="L1801" s="9" t="s">
        <v>686</v>
      </c>
      <c r="M1801" s="9">
        <v>10</v>
      </c>
      <c r="N1801" s="9" t="s">
        <v>78</v>
      </c>
      <c r="O1801" s="9" t="s">
        <v>62</v>
      </c>
      <c r="P1801" s="9">
        <v>1984</v>
      </c>
      <c r="Q1801" s="9">
        <v>1984</v>
      </c>
      <c r="R1801" s="9" t="s">
        <v>176</v>
      </c>
      <c r="S1801" s="9"/>
    </row>
    <row r="1802" spans="1:19" hidden="1" x14ac:dyDescent="0.35">
      <c r="A1802">
        <v>1801</v>
      </c>
      <c r="B1802" s="9">
        <v>121</v>
      </c>
      <c r="C1802" s="21">
        <v>5185</v>
      </c>
      <c r="D1802" s="7">
        <v>3659</v>
      </c>
      <c r="E1802" s="9" t="s">
        <v>295</v>
      </c>
      <c r="F1802" s="9"/>
      <c r="G1802" s="9"/>
      <c r="H1802" s="9"/>
      <c r="I1802" s="9"/>
      <c r="J1802" s="9"/>
      <c r="K1802" s="9"/>
      <c r="L1802" s="9" t="s">
        <v>686</v>
      </c>
      <c r="M1802" s="9">
        <v>10</v>
      </c>
      <c r="N1802" s="9" t="s">
        <v>78</v>
      </c>
      <c r="O1802" s="9" t="s">
        <v>62</v>
      </c>
      <c r="P1802" s="9">
        <v>1984</v>
      </c>
      <c r="Q1802" s="9">
        <v>1984</v>
      </c>
      <c r="R1802" s="9" t="s">
        <v>176</v>
      </c>
      <c r="S1802" s="9"/>
    </row>
    <row r="1803" spans="1:19" hidden="1" x14ac:dyDescent="0.35">
      <c r="A1803">
        <v>1802</v>
      </c>
      <c r="B1803" s="9">
        <v>121</v>
      </c>
      <c r="C1803" s="21">
        <v>5185</v>
      </c>
      <c r="D1803" s="7">
        <v>3294</v>
      </c>
      <c r="E1803" s="9" t="s">
        <v>131</v>
      </c>
      <c r="F1803" s="9">
        <v>1100</v>
      </c>
      <c r="G1803" s="9">
        <v>1300</v>
      </c>
      <c r="H1803" s="9"/>
      <c r="I1803" s="9"/>
      <c r="J1803" s="9" t="s">
        <v>104</v>
      </c>
      <c r="K1803" s="9" t="s">
        <v>60</v>
      </c>
      <c r="L1803" s="9" t="s">
        <v>61</v>
      </c>
      <c r="M1803" s="9">
        <v>10</v>
      </c>
      <c r="N1803" s="9"/>
      <c r="O1803" s="9" t="s">
        <v>88</v>
      </c>
      <c r="P1803" s="9">
        <v>1984</v>
      </c>
      <c r="Q1803" s="9">
        <v>1984</v>
      </c>
      <c r="R1803" s="9" t="s">
        <v>176</v>
      </c>
      <c r="S1803" s="9"/>
    </row>
    <row r="1804" spans="1:19" hidden="1" x14ac:dyDescent="0.35">
      <c r="A1804">
        <v>1803</v>
      </c>
      <c r="B1804" s="9">
        <v>121</v>
      </c>
      <c r="C1804" s="21">
        <v>5185</v>
      </c>
      <c r="D1804" s="7">
        <v>3298</v>
      </c>
      <c r="E1804" s="9" t="s">
        <v>131</v>
      </c>
      <c r="F1804" s="9">
        <v>300</v>
      </c>
      <c r="G1804" s="9">
        <v>500</v>
      </c>
      <c r="H1804" s="9"/>
      <c r="I1804" s="9"/>
      <c r="J1804" s="9" t="s">
        <v>59</v>
      </c>
      <c r="K1804" s="9" t="s">
        <v>60</v>
      </c>
      <c r="L1804" s="9" t="s">
        <v>61</v>
      </c>
      <c r="M1804" s="9">
        <v>10</v>
      </c>
      <c r="N1804" s="9"/>
      <c r="O1804" s="9" t="s">
        <v>62</v>
      </c>
      <c r="P1804" s="9">
        <v>1984</v>
      </c>
      <c r="Q1804" s="9">
        <v>1984</v>
      </c>
      <c r="R1804" s="9" t="s">
        <v>176</v>
      </c>
      <c r="S1804" s="9"/>
    </row>
    <row r="1805" spans="1:19" hidden="1" x14ac:dyDescent="0.35">
      <c r="A1805">
        <v>1804</v>
      </c>
      <c r="B1805" s="9">
        <v>121</v>
      </c>
      <c r="C1805" s="21">
        <v>5185</v>
      </c>
      <c r="D1805" s="7">
        <v>3263</v>
      </c>
      <c r="E1805" s="9" t="s">
        <v>131</v>
      </c>
      <c r="F1805" s="9">
        <v>28</v>
      </c>
      <c r="G1805" s="9">
        <v>28</v>
      </c>
      <c r="H1805" s="9"/>
      <c r="I1805" s="9"/>
      <c r="J1805" s="9" t="s">
        <v>154</v>
      </c>
      <c r="K1805" s="9" t="s">
        <v>121</v>
      </c>
      <c r="L1805" s="9" t="s">
        <v>61</v>
      </c>
      <c r="M1805" s="9">
        <v>10</v>
      </c>
      <c r="N1805" s="9"/>
      <c r="O1805" s="9" t="s">
        <v>88</v>
      </c>
      <c r="P1805" s="9">
        <v>1984</v>
      </c>
      <c r="Q1805" s="9">
        <v>1984</v>
      </c>
      <c r="R1805" s="9" t="s">
        <v>176</v>
      </c>
      <c r="S1805" s="9"/>
    </row>
    <row r="1806" spans="1:19" hidden="1" x14ac:dyDescent="0.35">
      <c r="A1806">
        <v>1805</v>
      </c>
      <c r="B1806" s="9">
        <v>121</v>
      </c>
      <c r="C1806" s="21">
        <v>5185</v>
      </c>
      <c r="D1806" s="20">
        <v>3845</v>
      </c>
      <c r="E1806" s="9" t="s">
        <v>295</v>
      </c>
      <c r="F1806" s="9"/>
      <c r="G1806" s="9"/>
      <c r="H1806" s="9"/>
      <c r="I1806" s="9"/>
      <c r="J1806" s="9"/>
      <c r="K1806" s="9"/>
      <c r="L1806" s="9" t="s">
        <v>686</v>
      </c>
      <c r="M1806" s="9">
        <v>10</v>
      </c>
      <c r="N1806" s="9" t="s">
        <v>78</v>
      </c>
      <c r="O1806" s="9" t="s">
        <v>62</v>
      </c>
      <c r="P1806" s="9">
        <v>1984</v>
      </c>
      <c r="Q1806" s="9">
        <v>1984</v>
      </c>
      <c r="R1806" s="9" t="s">
        <v>176</v>
      </c>
      <c r="S1806" s="9"/>
    </row>
    <row r="1807" spans="1:19" hidden="1" x14ac:dyDescent="0.35">
      <c r="A1807">
        <v>1806</v>
      </c>
      <c r="B1807" s="9">
        <v>121</v>
      </c>
      <c r="C1807" s="21">
        <v>5185</v>
      </c>
      <c r="D1807" s="7">
        <v>3286</v>
      </c>
      <c r="E1807" s="9" t="s">
        <v>131</v>
      </c>
      <c r="F1807" s="9">
        <v>46</v>
      </c>
      <c r="G1807" s="9">
        <v>46</v>
      </c>
      <c r="H1807" s="9"/>
      <c r="I1807" s="9"/>
      <c r="J1807" s="9" t="s">
        <v>154</v>
      </c>
      <c r="K1807" s="9" t="s">
        <v>121</v>
      </c>
      <c r="L1807" s="9" t="s">
        <v>61</v>
      </c>
      <c r="M1807" s="9">
        <v>10</v>
      </c>
      <c r="N1807" s="9"/>
      <c r="O1807" s="9" t="s">
        <v>88</v>
      </c>
      <c r="P1807" s="9">
        <v>1984</v>
      </c>
      <c r="Q1807" s="9">
        <v>1984</v>
      </c>
      <c r="R1807" s="9" t="s">
        <v>176</v>
      </c>
      <c r="S1807" s="9"/>
    </row>
    <row r="1808" spans="1:19" hidden="1" x14ac:dyDescent="0.35">
      <c r="A1808">
        <v>1807</v>
      </c>
      <c r="B1808" s="9">
        <v>121</v>
      </c>
      <c r="C1808" s="21">
        <v>5181</v>
      </c>
      <c r="D1808" s="7">
        <v>3846</v>
      </c>
      <c r="E1808" s="9" t="s">
        <v>58</v>
      </c>
      <c r="F1808" s="9">
        <v>30</v>
      </c>
      <c r="G1808" s="9">
        <v>30</v>
      </c>
      <c r="H1808" s="9"/>
      <c r="I1808" s="9"/>
      <c r="J1808" s="9" t="s">
        <v>59</v>
      </c>
      <c r="K1808" s="9" t="s">
        <v>121</v>
      </c>
      <c r="L1808" s="9" t="s">
        <v>686</v>
      </c>
      <c r="M1808" s="9">
        <v>10</v>
      </c>
      <c r="N1808" s="9"/>
      <c r="O1808" s="9" t="s">
        <v>88</v>
      </c>
      <c r="P1808" s="9">
        <v>1984</v>
      </c>
      <c r="Q1808" s="9">
        <v>1984</v>
      </c>
      <c r="R1808" s="9"/>
      <c r="S1808" s="9"/>
    </row>
    <row r="1809" spans="1:19" hidden="1" x14ac:dyDescent="0.35">
      <c r="A1809">
        <v>1808</v>
      </c>
      <c r="B1809" s="9">
        <v>121</v>
      </c>
      <c r="C1809" s="21">
        <v>5185</v>
      </c>
      <c r="D1809" s="7">
        <v>3846</v>
      </c>
      <c r="E1809" s="9" t="s">
        <v>131</v>
      </c>
      <c r="F1809" s="9"/>
      <c r="G1809" s="9"/>
      <c r="H1809" s="9"/>
      <c r="I1809" s="9"/>
      <c r="J1809" s="9"/>
      <c r="K1809" s="9"/>
      <c r="L1809" s="9" t="s">
        <v>686</v>
      </c>
      <c r="M1809" s="9">
        <v>10</v>
      </c>
      <c r="N1809" s="9" t="s">
        <v>78</v>
      </c>
      <c r="O1809" s="9" t="s">
        <v>62</v>
      </c>
      <c r="P1809" s="9">
        <v>1984</v>
      </c>
      <c r="Q1809" s="9">
        <v>1984</v>
      </c>
      <c r="R1809" s="9" t="s">
        <v>176</v>
      </c>
      <c r="S1809" s="9"/>
    </row>
    <row r="1810" spans="1:19" hidden="1" x14ac:dyDescent="0.35">
      <c r="A1810">
        <v>1809</v>
      </c>
      <c r="B1810" s="9">
        <v>121</v>
      </c>
      <c r="C1810" s="21">
        <v>5180</v>
      </c>
      <c r="D1810" s="7">
        <v>3658</v>
      </c>
      <c r="E1810" s="9" t="s">
        <v>131</v>
      </c>
      <c r="F1810" s="9">
        <v>100</v>
      </c>
      <c r="G1810" s="9">
        <v>100</v>
      </c>
      <c r="H1810" s="9"/>
      <c r="I1810" s="9"/>
      <c r="J1810" s="9" t="s">
        <v>104</v>
      </c>
      <c r="K1810" s="9" t="s">
        <v>121</v>
      </c>
      <c r="L1810" s="9" t="s">
        <v>61</v>
      </c>
      <c r="M1810" s="9">
        <v>10</v>
      </c>
      <c r="N1810" s="9"/>
      <c r="O1810" s="9" t="s">
        <v>88</v>
      </c>
      <c r="P1810" s="9">
        <v>1984</v>
      </c>
      <c r="Q1810" s="9">
        <v>1984</v>
      </c>
      <c r="R1810" s="9"/>
      <c r="S1810" s="9"/>
    </row>
    <row r="1811" spans="1:19" hidden="1" x14ac:dyDescent="0.35">
      <c r="A1811">
        <v>1810</v>
      </c>
      <c r="B1811" s="9">
        <v>121</v>
      </c>
      <c r="C1811" s="21">
        <v>5181</v>
      </c>
      <c r="D1811" s="7">
        <v>3658</v>
      </c>
      <c r="E1811" s="9" t="s">
        <v>58</v>
      </c>
      <c r="F1811" s="9">
        <v>7</v>
      </c>
      <c r="G1811" s="9">
        <v>7</v>
      </c>
      <c r="H1811" s="9"/>
      <c r="I1811" s="9"/>
      <c r="J1811" s="9" t="s">
        <v>104</v>
      </c>
      <c r="K1811" s="9" t="s">
        <v>121</v>
      </c>
      <c r="L1811" s="9" t="s">
        <v>61</v>
      </c>
      <c r="M1811" s="9">
        <v>10</v>
      </c>
      <c r="N1811" s="9"/>
      <c r="O1811" s="9" t="s">
        <v>88</v>
      </c>
      <c r="P1811" s="9">
        <v>1984</v>
      </c>
      <c r="Q1811" s="9">
        <v>1984</v>
      </c>
      <c r="R1811" s="9"/>
      <c r="S1811" s="9"/>
    </row>
    <row r="1812" spans="1:19" hidden="1" x14ac:dyDescent="0.35">
      <c r="A1812">
        <v>1811</v>
      </c>
      <c r="B1812" s="9">
        <v>121</v>
      </c>
      <c r="C1812" s="21">
        <v>5183</v>
      </c>
      <c r="D1812" s="7">
        <v>3658</v>
      </c>
      <c r="E1812" s="9" t="s">
        <v>58</v>
      </c>
      <c r="F1812" s="9">
        <v>10</v>
      </c>
      <c r="G1812" s="9">
        <v>10</v>
      </c>
      <c r="H1812" s="9"/>
      <c r="I1812" s="9"/>
      <c r="J1812" s="9" t="s">
        <v>104</v>
      </c>
      <c r="K1812" s="9" t="s">
        <v>121</v>
      </c>
      <c r="L1812" s="9" t="s">
        <v>61</v>
      </c>
      <c r="M1812" s="9">
        <v>10</v>
      </c>
      <c r="N1812" s="9"/>
      <c r="O1812" s="9" t="s">
        <v>88</v>
      </c>
      <c r="P1812" s="9">
        <v>1984</v>
      </c>
      <c r="Q1812" s="9">
        <v>1984</v>
      </c>
      <c r="R1812" s="9"/>
      <c r="S1812" s="9"/>
    </row>
    <row r="1813" spans="1:19" hidden="1" x14ac:dyDescent="0.35">
      <c r="A1813">
        <v>1812</v>
      </c>
      <c r="B1813" s="9">
        <v>121</v>
      </c>
      <c r="C1813" s="21">
        <v>5185</v>
      </c>
      <c r="D1813" s="7">
        <v>3288</v>
      </c>
      <c r="E1813" s="9" t="s">
        <v>131</v>
      </c>
      <c r="F1813" s="9"/>
      <c r="G1813" s="9"/>
      <c r="H1813" s="9"/>
      <c r="I1813" s="9"/>
      <c r="J1813" s="9"/>
      <c r="K1813" s="9"/>
      <c r="L1813" s="9" t="s">
        <v>686</v>
      </c>
      <c r="M1813" s="9">
        <v>10</v>
      </c>
      <c r="N1813" s="9" t="s">
        <v>78</v>
      </c>
      <c r="O1813" s="9" t="s">
        <v>62</v>
      </c>
      <c r="P1813" s="9">
        <v>1984</v>
      </c>
      <c r="Q1813" s="9">
        <v>1984</v>
      </c>
      <c r="R1813" s="9" t="s">
        <v>176</v>
      </c>
      <c r="S1813" s="9"/>
    </row>
    <row r="1814" spans="1:19" hidden="1" x14ac:dyDescent="0.35">
      <c r="A1814">
        <v>1813</v>
      </c>
      <c r="B1814" s="7">
        <v>122</v>
      </c>
      <c r="C1814" s="7">
        <v>4072</v>
      </c>
      <c r="D1814" s="7">
        <v>3890</v>
      </c>
      <c r="E1814" s="7" t="s">
        <v>58</v>
      </c>
      <c r="F1814" s="7"/>
      <c r="G1814" s="7"/>
      <c r="H1814" s="7"/>
      <c r="I1814" s="7"/>
      <c r="J1814" s="7"/>
      <c r="K1814" s="7"/>
      <c r="L1814" s="7"/>
      <c r="M1814" s="7">
        <v>7</v>
      </c>
      <c r="N1814" s="7" t="s">
        <v>90</v>
      </c>
      <c r="O1814" s="7" t="s">
        <v>88</v>
      </c>
      <c r="P1814" s="7">
        <v>1876</v>
      </c>
      <c r="Q1814" s="7">
        <v>1876</v>
      </c>
      <c r="R1814" s="7"/>
      <c r="S1814" s="7"/>
    </row>
    <row r="1815" spans="1:19" hidden="1" x14ac:dyDescent="0.35">
      <c r="A1815">
        <v>1814</v>
      </c>
      <c r="B1815" s="7">
        <v>122</v>
      </c>
      <c r="C1815" s="7">
        <v>4072</v>
      </c>
      <c r="D1815" s="7">
        <v>3890</v>
      </c>
      <c r="E1815" s="7" t="s">
        <v>58</v>
      </c>
      <c r="F1815" s="7"/>
      <c r="G1815" s="7"/>
      <c r="H1815" s="7"/>
      <c r="I1815" s="7"/>
      <c r="J1815" s="7"/>
      <c r="K1815" s="7"/>
      <c r="L1815" s="7"/>
      <c r="M1815" s="7">
        <v>7</v>
      </c>
      <c r="N1815" s="7" t="s">
        <v>90</v>
      </c>
      <c r="O1815" s="7" t="s">
        <v>88</v>
      </c>
      <c r="P1815" s="7">
        <v>1876</v>
      </c>
      <c r="Q1815" s="7">
        <v>1876</v>
      </c>
      <c r="R1815" s="7"/>
      <c r="S1815" s="7"/>
    </row>
    <row r="1816" spans="1:19" hidden="1" x14ac:dyDescent="0.35">
      <c r="A1816">
        <v>1815</v>
      </c>
      <c r="B1816" s="7">
        <v>122</v>
      </c>
      <c r="C1816" s="7">
        <v>4072</v>
      </c>
      <c r="D1816" s="7">
        <v>3890</v>
      </c>
      <c r="E1816" s="7" t="s">
        <v>58</v>
      </c>
      <c r="F1816" s="7"/>
      <c r="G1816" s="7"/>
      <c r="H1816" s="7"/>
      <c r="I1816" s="7"/>
      <c r="J1816" s="7"/>
      <c r="K1816" s="7"/>
      <c r="L1816" s="7"/>
      <c r="M1816" s="7">
        <v>7</v>
      </c>
      <c r="N1816" s="7" t="s">
        <v>90</v>
      </c>
      <c r="O1816" s="7" t="s">
        <v>88</v>
      </c>
      <c r="P1816" s="7">
        <v>1876</v>
      </c>
      <c r="Q1816" s="7">
        <v>1876</v>
      </c>
      <c r="R1816" s="7"/>
      <c r="S1816" s="7"/>
    </row>
    <row r="1817" spans="1:19" hidden="1" x14ac:dyDescent="0.35">
      <c r="A1817">
        <v>1816</v>
      </c>
      <c r="B1817" s="7">
        <v>122</v>
      </c>
      <c r="C1817" s="7">
        <v>4072</v>
      </c>
      <c r="D1817" s="7">
        <v>3890</v>
      </c>
      <c r="E1817" s="7" t="s">
        <v>58</v>
      </c>
      <c r="F1817" s="7"/>
      <c r="G1817" s="7"/>
      <c r="H1817" s="7"/>
      <c r="I1817" s="7"/>
      <c r="J1817" s="7"/>
      <c r="K1817" s="7"/>
      <c r="L1817" s="7"/>
      <c r="M1817" s="7">
        <v>7</v>
      </c>
      <c r="N1817" s="7" t="s">
        <v>90</v>
      </c>
      <c r="O1817" s="7" t="s">
        <v>88</v>
      </c>
      <c r="P1817" s="7">
        <v>1876</v>
      </c>
      <c r="Q1817" s="7">
        <v>1876</v>
      </c>
      <c r="R1817" s="7"/>
      <c r="S1817" s="7"/>
    </row>
    <row r="1818" spans="1:19" hidden="1" x14ac:dyDescent="0.35">
      <c r="A1818">
        <v>1817</v>
      </c>
      <c r="B1818" s="7">
        <v>123</v>
      </c>
      <c r="C1818" s="7">
        <v>3007</v>
      </c>
      <c r="D1818" s="20">
        <v>32228</v>
      </c>
      <c r="E1818" s="7" t="s">
        <v>58</v>
      </c>
      <c r="F1818" s="7"/>
      <c r="G1818" s="7">
        <v>100</v>
      </c>
      <c r="H1818" s="7"/>
      <c r="I1818" s="7"/>
      <c r="J1818" s="7" t="s">
        <v>59</v>
      </c>
      <c r="K1818" s="7" t="s">
        <v>60</v>
      </c>
      <c r="L1818" s="7" t="s">
        <v>61</v>
      </c>
      <c r="M1818" s="7">
        <v>4</v>
      </c>
      <c r="N1818" s="7"/>
      <c r="O1818" s="7" t="s">
        <v>163</v>
      </c>
      <c r="P1818" s="7">
        <v>1984</v>
      </c>
      <c r="Q1818" s="7">
        <v>1984</v>
      </c>
      <c r="R1818" s="7"/>
      <c r="S1818" s="7"/>
    </row>
    <row r="1819" spans="1:19" hidden="1" x14ac:dyDescent="0.35">
      <c r="A1819">
        <v>1818</v>
      </c>
      <c r="B1819" s="7">
        <v>123</v>
      </c>
      <c r="C1819" s="7">
        <v>3007</v>
      </c>
      <c r="D1819" s="7">
        <v>3294</v>
      </c>
      <c r="E1819" s="7" t="s">
        <v>58</v>
      </c>
      <c r="F1819" s="7">
        <v>500</v>
      </c>
      <c r="G1819" s="7">
        <v>1000</v>
      </c>
      <c r="H1819" s="7"/>
      <c r="I1819" s="7"/>
      <c r="J1819" s="7" t="s">
        <v>59</v>
      </c>
      <c r="K1819" s="7" t="s">
        <v>60</v>
      </c>
      <c r="L1819" s="7" t="s">
        <v>61</v>
      </c>
      <c r="M1819" s="7">
        <v>4</v>
      </c>
      <c r="N1819" s="7"/>
      <c r="O1819" s="7" t="s">
        <v>163</v>
      </c>
      <c r="P1819" s="7">
        <v>1984</v>
      </c>
      <c r="Q1819" s="7">
        <v>1984</v>
      </c>
      <c r="R1819" s="7"/>
      <c r="S1819" s="7"/>
    </row>
    <row r="1820" spans="1:19" hidden="1" x14ac:dyDescent="0.35">
      <c r="A1820">
        <v>1819</v>
      </c>
      <c r="B1820" s="7">
        <v>123</v>
      </c>
      <c r="C1820" s="7">
        <v>3007</v>
      </c>
      <c r="D1820" s="7">
        <v>3298</v>
      </c>
      <c r="E1820" s="7" t="s">
        <v>58</v>
      </c>
      <c r="F1820" s="7">
        <v>1000</v>
      </c>
      <c r="G1820" s="7">
        <v>2000</v>
      </c>
      <c r="H1820" s="7"/>
      <c r="I1820" s="7"/>
      <c r="J1820" s="7" t="s">
        <v>59</v>
      </c>
      <c r="K1820" s="7" t="s">
        <v>60</v>
      </c>
      <c r="L1820" s="7" t="s">
        <v>61</v>
      </c>
      <c r="M1820" s="7">
        <v>4</v>
      </c>
      <c r="N1820" s="7"/>
      <c r="O1820" s="7" t="s">
        <v>163</v>
      </c>
      <c r="P1820" s="7">
        <v>1984</v>
      </c>
      <c r="Q1820" s="7">
        <v>1984</v>
      </c>
      <c r="R1820" s="7"/>
      <c r="S1820" s="7"/>
    </row>
    <row r="1821" spans="1:19" hidden="1" x14ac:dyDescent="0.35">
      <c r="A1821">
        <v>1820</v>
      </c>
      <c r="B1821" s="7">
        <v>123</v>
      </c>
      <c r="C1821" s="7">
        <v>3007</v>
      </c>
      <c r="D1821" s="7">
        <v>3975</v>
      </c>
      <c r="E1821" s="7" t="s">
        <v>1744</v>
      </c>
      <c r="F1821" s="7"/>
      <c r="G1821" s="7"/>
      <c r="H1821" s="7"/>
      <c r="I1821" s="7"/>
      <c r="J1821" s="7"/>
      <c r="K1821" s="7"/>
      <c r="L1821" s="7"/>
      <c r="M1821" s="7"/>
      <c r="N1821" s="7" t="s">
        <v>205</v>
      </c>
      <c r="O1821" s="7" t="s">
        <v>163</v>
      </c>
      <c r="P1821" s="7">
        <v>1984</v>
      </c>
      <c r="Q1821" s="7">
        <v>1984</v>
      </c>
      <c r="R1821" s="7"/>
      <c r="S1821" s="7"/>
    </row>
    <row r="1822" spans="1:19" hidden="1" x14ac:dyDescent="0.35">
      <c r="A1822">
        <v>1821</v>
      </c>
      <c r="B1822" s="7">
        <v>124</v>
      </c>
      <c r="C1822" s="7">
        <v>4006</v>
      </c>
      <c r="D1822" s="7">
        <v>3881</v>
      </c>
      <c r="E1822" s="7" t="s">
        <v>453</v>
      </c>
      <c r="F1822" s="7"/>
      <c r="G1822" s="7"/>
      <c r="H1822" s="7"/>
      <c r="I1822" s="7"/>
      <c r="J1822" s="7"/>
      <c r="K1822" s="7"/>
      <c r="L1822" s="7"/>
      <c r="M1822" s="7">
        <v>4</v>
      </c>
      <c r="N1822" s="7" t="s">
        <v>90</v>
      </c>
      <c r="O1822" s="7" t="s">
        <v>88</v>
      </c>
      <c r="P1822" s="7">
        <v>1984</v>
      </c>
      <c r="Q1822" s="7">
        <v>1984</v>
      </c>
      <c r="R1822" s="7"/>
      <c r="S1822" s="7"/>
    </row>
    <row r="1823" spans="1:19" hidden="1" x14ac:dyDescent="0.35">
      <c r="A1823">
        <v>1822</v>
      </c>
      <c r="B1823" s="7">
        <v>125</v>
      </c>
      <c r="C1823" s="7">
        <v>16007</v>
      </c>
      <c r="D1823" s="7">
        <v>3286</v>
      </c>
      <c r="E1823" s="7" t="s">
        <v>58</v>
      </c>
      <c r="F1823" s="7">
        <v>75</v>
      </c>
      <c r="G1823" s="7">
        <v>75</v>
      </c>
      <c r="H1823" s="7"/>
      <c r="I1823" s="7"/>
      <c r="J1823" s="7" t="s">
        <v>118</v>
      </c>
      <c r="K1823" s="7" t="s">
        <v>60</v>
      </c>
      <c r="L1823" s="7" t="s">
        <v>61</v>
      </c>
      <c r="M1823" s="7" t="s">
        <v>395</v>
      </c>
      <c r="N1823" s="7"/>
      <c r="O1823" s="7" t="s">
        <v>88</v>
      </c>
      <c r="P1823" s="7">
        <v>1979</v>
      </c>
      <c r="Q1823" s="7">
        <v>1979</v>
      </c>
      <c r="R1823" s="7"/>
      <c r="S1823" s="7"/>
    </row>
    <row r="1824" spans="1:19" hidden="1" x14ac:dyDescent="0.35">
      <c r="A1824">
        <v>1823</v>
      </c>
      <c r="B1824" s="7">
        <v>125</v>
      </c>
      <c r="C1824" s="7">
        <v>16016</v>
      </c>
      <c r="D1824" s="7">
        <v>3286</v>
      </c>
      <c r="E1824" s="7" t="s">
        <v>295</v>
      </c>
      <c r="F1824" s="7">
        <v>6</v>
      </c>
      <c r="G1824" s="7">
        <v>6</v>
      </c>
      <c r="H1824" s="7"/>
      <c r="I1824" s="7"/>
      <c r="J1824" s="7" t="s">
        <v>59</v>
      </c>
      <c r="K1824" s="7" t="s">
        <v>121</v>
      </c>
      <c r="L1824" s="7" t="s">
        <v>686</v>
      </c>
      <c r="M1824" s="7">
        <v>8</v>
      </c>
      <c r="N1824" s="7"/>
      <c r="O1824" s="7" t="s">
        <v>88</v>
      </c>
      <c r="P1824" s="7">
        <v>1979</v>
      </c>
      <c r="Q1824" s="7">
        <v>1979</v>
      </c>
      <c r="R1824" s="7"/>
      <c r="S1824" s="7"/>
    </row>
    <row r="1825" spans="1:19" hidden="1" x14ac:dyDescent="0.35">
      <c r="A1825">
        <v>1824</v>
      </c>
      <c r="B1825" s="7">
        <v>125</v>
      </c>
      <c r="C1825" s="7">
        <v>16007</v>
      </c>
      <c r="D1825" s="7">
        <v>3288</v>
      </c>
      <c r="E1825" s="7" t="s">
        <v>58</v>
      </c>
      <c r="F1825" s="7">
        <v>10000</v>
      </c>
      <c r="G1825" s="7">
        <v>10000</v>
      </c>
      <c r="H1825" s="7"/>
      <c r="I1825" s="7"/>
      <c r="J1825" s="7" t="s">
        <v>59</v>
      </c>
      <c r="K1825" s="7" t="s">
        <v>60</v>
      </c>
      <c r="L1825" s="7" t="s">
        <v>61</v>
      </c>
      <c r="M1825" s="7" t="s">
        <v>395</v>
      </c>
      <c r="N1825" s="7"/>
      <c r="O1825" s="7" t="s">
        <v>88</v>
      </c>
      <c r="P1825" s="7">
        <v>1979</v>
      </c>
      <c r="Q1825" s="7">
        <v>1979</v>
      </c>
      <c r="R1825" s="7" t="s">
        <v>1188</v>
      </c>
      <c r="S1825" s="7"/>
    </row>
    <row r="1826" spans="1:19" hidden="1" x14ac:dyDescent="0.35">
      <c r="A1826">
        <v>1825</v>
      </c>
      <c r="B1826" s="7">
        <v>125</v>
      </c>
      <c r="C1826" s="7">
        <v>16007</v>
      </c>
      <c r="D1826" s="7">
        <v>3288</v>
      </c>
      <c r="E1826" s="7" t="s">
        <v>58</v>
      </c>
      <c r="F1826" s="7">
        <v>1000</v>
      </c>
      <c r="G1826" s="7">
        <v>1000</v>
      </c>
      <c r="H1826" s="7"/>
      <c r="I1826" s="7"/>
      <c r="J1826" s="7" t="s">
        <v>59</v>
      </c>
      <c r="K1826" s="7" t="s">
        <v>60</v>
      </c>
      <c r="L1826" s="7" t="s">
        <v>61</v>
      </c>
      <c r="M1826" s="7" t="s">
        <v>395</v>
      </c>
      <c r="N1826" s="7"/>
      <c r="O1826" s="7" t="s">
        <v>88</v>
      </c>
      <c r="P1826" s="7">
        <v>1979</v>
      </c>
      <c r="Q1826" s="7">
        <v>1979</v>
      </c>
      <c r="R1826" s="7" t="s">
        <v>1188</v>
      </c>
      <c r="S1826" s="7"/>
    </row>
    <row r="1827" spans="1:19" hidden="1" x14ac:dyDescent="0.35">
      <c r="A1827">
        <v>1826</v>
      </c>
      <c r="B1827" s="7">
        <v>125</v>
      </c>
      <c r="C1827" s="7">
        <v>16016</v>
      </c>
      <c r="D1827" s="7">
        <v>3288</v>
      </c>
      <c r="E1827" s="7" t="s">
        <v>58</v>
      </c>
      <c r="F1827" s="7">
        <v>12000</v>
      </c>
      <c r="G1827" s="7">
        <v>12000</v>
      </c>
      <c r="H1827" s="7"/>
      <c r="I1827" s="7"/>
      <c r="J1827" s="7" t="s">
        <v>59</v>
      </c>
      <c r="K1827" s="7" t="s">
        <v>60</v>
      </c>
      <c r="L1827" s="7" t="s">
        <v>61</v>
      </c>
      <c r="M1827" s="7">
        <v>8</v>
      </c>
      <c r="N1827" s="7"/>
      <c r="O1827" s="7" t="s">
        <v>88</v>
      </c>
      <c r="P1827" s="7">
        <v>1979</v>
      </c>
      <c r="Q1827" s="7">
        <v>1979</v>
      </c>
      <c r="R1827" s="7"/>
      <c r="S1827" s="7"/>
    </row>
    <row r="1828" spans="1:19" hidden="1" x14ac:dyDescent="0.35">
      <c r="A1828">
        <v>1827</v>
      </c>
      <c r="B1828" s="9">
        <v>126</v>
      </c>
      <c r="C1828" s="21">
        <v>5034</v>
      </c>
      <c r="D1828" s="20">
        <v>1016817</v>
      </c>
      <c r="E1828" s="9" t="s">
        <v>173</v>
      </c>
      <c r="F1828" s="9"/>
      <c r="G1828" s="9"/>
      <c r="H1828" s="9"/>
      <c r="I1828" s="9"/>
      <c r="J1828" s="9"/>
      <c r="K1828" s="9"/>
      <c r="L1828" s="9" t="s">
        <v>686</v>
      </c>
      <c r="M1828" s="9" t="s">
        <v>422</v>
      </c>
      <c r="N1828" s="9" t="s">
        <v>78</v>
      </c>
      <c r="O1828" s="9" t="s">
        <v>105</v>
      </c>
      <c r="P1828" s="9">
        <v>1984</v>
      </c>
      <c r="Q1828" s="9">
        <v>1984</v>
      </c>
      <c r="R1828" s="9"/>
      <c r="S1828" s="9"/>
    </row>
    <row r="1829" spans="1:19" hidden="1" x14ac:dyDescent="0.35">
      <c r="A1829">
        <v>1828</v>
      </c>
      <c r="B1829" s="9">
        <v>126</v>
      </c>
      <c r="C1829" s="21">
        <v>5128</v>
      </c>
      <c r="D1829" s="20">
        <v>1016817</v>
      </c>
      <c r="E1829" s="9" t="s">
        <v>173</v>
      </c>
      <c r="F1829" s="9"/>
      <c r="G1829" s="9"/>
      <c r="H1829" s="9"/>
      <c r="I1829" s="9"/>
      <c r="J1829" s="9"/>
      <c r="K1829" s="9"/>
      <c r="L1829" s="9" t="s">
        <v>686</v>
      </c>
      <c r="M1829" s="9" t="s">
        <v>422</v>
      </c>
      <c r="N1829" s="9" t="s">
        <v>90</v>
      </c>
      <c r="O1829" s="9" t="s">
        <v>105</v>
      </c>
      <c r="P1829" s="9">
        <v>1984</v>
      </c>
      <c r="Q1829" s="9">
        <v>1984</v>
      </c>
      <c r="R1829" s="9" t="s">
        <v>544</v>
      </c>
      <c r="S1829" s="9"/>
    </row>
    <row r="1830" spans="1:19" hidden="1" x14ac:dyDescent="0.35">
      <c r="A1830">
        <v>1829</v>
      </c>
      <c r="B1830" s="9">
        <v>126</v>
      </c>
      <c r="C1830" s="21">
        <v>5033</v>
      </c>
      <c r="D1830" s="7">
        <v>3659</v>
      </c>
      <c r="E1830" s="9" t="s">
        <v>295</v>
      </c>
      <c r="F1830" s="9"/>
      <c r="G1830" s="9"/>
      <c r="H1830" s="9"/>
      <c r="I1830" s="9"/>
      <c r="J1830" s="9"/>
      <c r="K1830" s="9"/>
      <c r="L1830" s="9" t="s">
        <v>686</v>
      </c>
      <c r="M1830" s="9" t="s">
        <v>422</v>
      </c>
      <c r="N1830" s="9" t="s">
        <v>78</v>
      </c>
      <c r="O1830" s="9" t="s">
        <v>105</v>
      </c>
      <c r="P1830" s="9">
        <v>1984</v>
      </c>
      <c r="Q1830" s="9">
        <v>1984</v>
      </c>
      <c r="R1830" s="9"/>
      <c r="S1830" s="9"/>
    </row>
    <row r="1831" spans="1:19" hidden="1" x14ac:dyDescent="0.35">
      <c r="A1831">
        <v>1830</v>
      </c>
      <c r="B1831" s="9">
        <v>126</v>
      </c>
      <c r="C1831" s="21">
        <v>5035</v>
      </c>
      <c r="D1831" s="7">
        <v>3294</v>
      </c>
      <c r="E1831" s="9" t="s">
        <v>131</v>
      </c>
      <c r="F1831" s="9"/>
      <c r="G1831" s="9"/>
      <c r="H1831" s="9"/>
      <c r="I1831" s="9"/>
      <c r="J1831" s="9"/>
      <c r="K1831" s="9"/>
      <c r="L1831" s="9" t="s">
        <v>61</v>
      </c>
      <c r="M1831" s="9" t="s">
        <v>422</v>
      </c>
      <c r="N1831" s="9" t="s">
        <v>78</v>
      </c>
      <c r="O1831" s="9" t="s">
        <v>105</v>
      </c>
      <c r="P1831" s="9">
        <v>1984</v>
      </c>
      <c r="Q1831" s="9">
        <v>1984</v>
      </c>
      <c r="R1831" s="9"/>
      <c r="S1831" s="9"/>
    </row>
    <row r="1832" spans="1:19" hidden="1" x14ac:dyDescent="0.35">
      <c r="A1832">
        <v>1831</v>
      </c>
      <c r="B1832" s="9">
        <v>126</v>
      </c>
      <c r="C1832" s="21">
        <v>5128</v>
      </c>
      <c r="D1832" s="7">
        <v>3294</v>
      </c>
      <c r="E1832" s="9" t="s">
        <v>58</v>
      </c>
      <c r="F1832" s="9"/>
      <c r="G1832" s="9"/>
      <c r="H1832" s="9"/>
      <c r="I1832" s="9"/>
      <c r="J1832" s="9"/>
      <c r="K1832" s="9"/>
      <c r="L1832" s="9" t="s">
        <v>61</v>
      </c>
      <c r="M1832" s="9" t="s">
        <v>422</v>
      </c>
      <c r="N1832" s="9" t="s">
        <v>90</v>
      </c>
      <c r="O1832" s="9" t="s">
        <v>105</v>
      </c>
      <c r="P1832" s="9">
        <v>1984</v>
      </c>
      <c r="Q1832" s="9">
        <v>1984</v>
      </c>
      <c r="R1832" s="9" t="s">
        <v>544</v>
      </c>
      <c r="S1832" s="9"/>
    </row>
    <row r="1833" spans="1:19" hidden="1" x14ac:dyDescent="0.35">
      <c r="A1833">
        <v>1832</v>
      </c>
      <c r="B1833" s="9">
        <v>126</v>
      </c>
      <c r="C1833" s="21">
        <v>5034</v>
      </c>
      <c r="D1833" s="7">
        <v>3298</v>
      </c>
      <c r="E1833" s="9" t="s">
        <v>58</v>
      </c>
      <c r="F1833" s="9"/>
      <c r="G1833" s="9"/>
      <c r="H1833" s="9"/>
      <c r="I1833" s="9"/>
      <c r="J1833" s="9"/>
      <c r="K1833" s="9"/>
      <c r="L1833" s="9" t="s">
        <v>61</v>
      </c>
      <c r="M1833" s="9" t="s">
        <v>422</v>
      </c>
      <c r="N1833" s="9" t="s">
        <v>78</v>
      </c>
      <c r="O1833" s="9" t="s">
        <v>105</v>
      </c>
      <c r="P1833" s="9">
        <v>1984</v>
      </c>
      <c r="Q1833" s="9">
        <v>1984</v>
      </c>
      <c r="R1833" s="9"/>
      <c r="S1833" s="9"/>
    </row>
    <row r="1834" spans="1:19" hidden="1" x14ac:dyDescent="0.35">
      <c r="A1834">
        <v>1833</v>
      </c>
      <c r="B1834" s="9">
        <v>126</v>
      </c>
      <c r="C1834" s="21">
        <v>5035</v>
      </c>
      <c r="D1834" s="7">
        <v>3298</v>
      </c>
      <c r="E1834" s="9" t="s">
        <v>131</v>
      </c>
      <c r="F1834" s="9"/>
      <c r="G1834" s="9"/>
      <c r="H1834" s="9"/>
      <c r="I1834" s="9"/>
      <c r="J1834" s="9"/>
      <c r="K1834" s="9"/>
      <c r="L1834" s="9" t="s">
        <v>61</v>
      </c>
      <c r="M1834" s="9" t="s">
        <v>422</v>
      </c>
      <c r="N1834" s="9" t="s">
        <v>78</v>
      </c>
      <c r="O1834" s="9" t="s">
        <v>105</v>
      </c>
      <c r="P1834" s="9">
        <v>1984</v>
      </c>
      <c r="Q1834" s="9">
        <v>1984</v>
      </c>
      <c r="R1834" s="9"/>
      <c r="S1834" s="9"/>
    </row>
    <row r="1835" spans="1:19" hidden="1" x14ac:dyDescent="0.35">
      <c r="A1835">
        <v>1834</v>
      </c>
      <c r="B1835" s="9">
        <v>126</v>
      </c>
      <c r="C1835" s="21">
        <v>5128</v>
      </c>
      <c r="D1835" s="7">
        <v>3298</v>
      </c>
      <c r="E1835" s="9" t="s">
        <v>58</v>
      </c>
      <c r="F1835" s="9"/>
      <c r="G1835" s="9"/>
      <c r="H1835" s="9"/>
      <c r="I1835" s="9"/>
      <c r="J1835" s="9"/>
      <c r="K1835" s="9"/>
      <c r="L1835" s="9" t="s">
        <v>61</v>
      </c>
      <c r="M1835" s="9" t="s">
        <v>422</v>
      </c>
      <c r="N1835" s="9" t="s">
        <v>78</v>
      </c>
      <c r="O1835" s="9" t="s">
        <v>105</v>
      </c>
      <c r="P1835" s="9">
        <v>1984</v>
      </c>
      <c r="Q1835" s="9">
        <v>1984</v>
      </c>
      <c r="R1835" s="9" t="s">
        <v>545</v>
      </c>
      <c r="S1835" s="9"/>
    </row>
    <row r="1836" spans="1:19" hidden="1" x14ac:dyDescent="0.35">
      <c r="A1836">
        <v>1835</v>
      </c>
      <c r="B1836" s="9">
        <v>126</v>
      </c>
      <c r="C1836" s="21">
        <v>5033</v>
      </c>
      <c r="D1836" s="20">
        <v>3845</v>
      </c>
      <c r="E1836" s="9" t="s">
        <v>295</v>
      </c>
      <c r="F1836" s="9"/>
      <c r="G1836" s="9"/>
      <c r="H1836" s="9"/>
      <c r="I1836" s="9"/>
      <c r="J1836" s="9"/>
      <c r="K1836" s="9"/>
      <c r="L1836" s="9" t="s">
        <v>686</v>
      </c>
      <c r="M1836" s="9" t="s">
        <v>422</v>
      </c>
      <c r="N1836" s="9" t="s">
        <v>78</v>
      </c>
      <c r="O1836" s="9" t="s">
        <v>105</v>
      </c>
      <c r="P1836" s="9">
        <v>1984</v>
      </c>
      <c r="Q1836" s="9">
        <v>1984</v>
      </c>
      <c r="R1836" s="9"/>
      <c r="S1836" s="9"/>
    </row>
    <row r="1837" spans="1:19" hidden="1" x14ac:dyDescent="0.35">
      <c r="A1837">
        <v>1836</v>
      </c>
      <c r="B1837" s="9">
        <v>126</v>
      </c>
      <c r="C1837" s="21">
        <v>5035</v>
      </c>
      <c r="D1837" s="20">
        <v>3845</v>
      </c>
      <c r="E1837" s="9" t="s">
        <v>295</v>
      </c>
      <c r="F1837" s="9"/>
      <c r="G1837" s="9"/>
      <c r="H1837" s="9"/>
      <c r="I1837" s="9"/>
      <c r="J1837" s="9"/>
      <c r="K1837" s="9"/>
      <c r="L1837" s="9" t="s">
        <v>686</v>
      </c>
      <c r="M1837" s="9" t="s">
        <v>422</v>
      </c>
      <c r="N1837" s="9" t="s">
        <v>90</v>
      </c>
      <c r="O1837" s="9" t="s">
        <v>105</v>
      </c>
      <c r="P1837" s="9">
        <v>1984</v>
      </c>
      <c r="Q1837" s="9">
        <v>1984</v>
      </c>
      <c r="R1837" s="9"/>
      <c r="S1837" s="9"/>
    </row>
    <row r="1838" spans="1:19" hidden="1" x14ac:dyDescent="0.35">
      <c r="A1838">
        <v>1837</v>
      </c>
      <c r="B1838" s="9">
        <v>126</v>
      </c>
      <c r="C1838" s="21">
        <v>5128</v>
      </c>
      <c r="D1838" s="20">
        <v>3898</v>
      </c>
      <c r="E1838" s="9" t="s">
        <v>295</v>
      </c>
      <c r="F1838" s="9"/>
      <c r="G1838" s="9"/>
      <c r="H1838" s="9"/>
      <c r="I1838" s="9"/>
      <c r="J1838" s="9"/>
      <c r="K1838" s="9"/>
      <c r="L1838" s="9" t="s">
        <v>686</v>
      </c>
      <c r="M1838" s="9" t="s">
        <v>422</v>
      </c>
      <c r="N1838" s="9" t="s">
        <v>90</v>
      </c>
      <c r="O1838" s="9" t="s">
        <v>105</v>
      </c>
      <c r="P1838" s="9">
        <v>1984</v>
      </c>
      <c r="Q1838" s="9">
        <v>1984</v>
      </c>
      <c r="R1838" s="9" t="s">
        <v>544</v>
      </c>
      <c r="S1838" s="9"/>
    </row>
    <row r="1839" spans="1:19" hidden="1" x14ac:dyDescent="0.35">
      <c r="A1839">
        <v>1838</v>
      </c>
      <c r="B1839" s="9">
        <v>126</v>
      </c>
      <c r="C1839" s="21">
        <v>5035</v>
      </c>
      <c r="D1839" s="20">
        <v>1018411</v>
      </c>
      <c r="E1839" s="9" t="s">
        <v>131</v>
      </c>
      <c r="F1839" s="9"/>
      <c r="G1839" s="9"/>
      <c r="H1839" s="9"/>
      <c r="I1839" s="9"/>
      <c r="J1839" s="9"/>
      <c r="K1839" s="9"/>
      <c r="L1839" s="9" t="s">
        <v>61</v>
      </c>
      <c r="M1839" s="9" t="s">
        <v>422</v>
      </c>
      <c r="N1839" s="9" t="s">
        <v>78</v>
      </c>
      <c r="O1839" s="9" t="s">
        <v>105</v>
      </c>
      <c r="P1839" s="9">
        <v>1984</v>
      </c>
      <c r="Q1839" s="9">
        <v>1984</v>
      </c>
      <c r="R1839" s="9"/>
      <c r="S1839" s="9"/>
    </row>
    <row r="1840" spans="1:19" hidden="1" x14ac:dyDescent="0.35">
      <c r="A1840">
        <v>1839</v>
      </c>
      <c r="B1840" s="9">
        <v>126</v>
      </c>
      <c r="C1840" s="21">
        <v>5035</v>
      </c>
      <c r="D1840" s="20">
        <v>3901</v>
      </c>
      <c r="E1840" s="9" t="s">
        <v>173</v>
      </c>
      <c r="F1840" s="9"/>
      <c r="G1840" s="9"/>
      <c r="H1840" s="9"/>
      <c r="I1840" s="9"/>
      <c r="J1840" s="9"/>
      <c r="K1840" s="9"/>
      <c r="L1840" s="9" t="s">
        <v>686</v>
      </c>
      <c r="M1840" s="9" t="s">
        <v>422</v>
      </c>
      <c r="N1840" s="9" t="s">
        <v>78</v>
      </c>
      <c r="O1840" s="9" t="s">
        <v>105</v>
      </c>
      <c r="P1840" s="9">
        <v>1984</v>
      </c>
      <c r="Q1840" s="9">
        <v>1984</v>
      </c>
      <c r="R1840" s="9"/>
      <c r="S1840" s="9"/>
    </row>
    <row r="1841" spans="1:19" hidden="1" x14ac:dyDescent="0.35">
      <c r="A1841">
        <v>1840</v>
      </c>
      <c r="B1841" s="9">
        <v>126</v>
      </c>
      <c r="C1841" s="21">
        <v>5035</v>
      </c>
      <c r="D1841" s="7">
        <v>3649</v>
      </c>
      <c r="E1841" s="9" t="s">
        <v>131</v>
      </c>
      <c r="F1841" s="9"/>
      <c r="G1841" s="9"/>
      <c r="H1841" s="9"/>
      <c r="I1841" s="9"/>
      <c r="J1841" s="9"/>
      <c r="K1841" s="9"/>
      <c r="L1841" s="9" t="s">
        <v>61</v>
      </c>
      <c r="M1841" s="9" t="s">
        <v>422</v>
      </c>
      <c r="N1841" s="9" t="s">
        <v>78</v>
      </c>
      <c r="O1841" s="9" t="s">
        <v>105</v>
      </c>
      <c r="P1841" s="9">
        <v>1984</v>
      </c>
      <c r="Q1841" s="9">
        <v>1984</v>
      </c>
      <c r="R1841" s="9"/>
      <c r="S1841" s="9"/>
    </row>
    <row r="1842" spans="1:19" hidden="1" x14ac:dyDescent="0.35">
      <c r="A1842">
        <v>1841</v>
      </c>
      <c r="B1842" s="9">
        <v>126</v>
      </c>
      <c r="C1842" s="21">
        <v>5128</v>
      </c>
      <c r="D1842" s="7">
        <v>3649</v>
      </c>
      <c r="E1842" s="9" t="s">
        <v>58</v>
      </c>
      <c r="F1842" s="9"/>
      <c r="G1842" s="9"/>
      <c r="H1842" s="9"/>
      <c r="I1842" s="9"/>
      <c r="J1842" s="9"/>
      <c r="K1842" s="9"/>
      <c r="L1842" s="9" t="s">
        <v>61</v>
      </c>
      <c r="M1842" s="9" t="s">
        <v>422</v>
      </c>
      <c r="N1842" s="9" t="s">
        <v>78</v>
      </c>
      <c r="O1842" s="9" t="s">
        <v>105</v>
      </c>
      <c r="P1842" s="9">
        <v>1984</v>
      </c>
      <c r="Q1842" s="9">
        <v>1984</v>
      </c>
      <c r="R1842" s="9" t="s">
        <v>546</v>
      </c>
      <c r="S1842" s="9"/>
    </row>
    <row r="1843" spans="1:19" hidden="1" x14ac:dyDescent="0.35">
      <c r="A1843">
        <v>1842</v>
      </c>
      <c r="B1843" s="9">
        <v>126</v>
      </c>
      <c r="C1843" s="21">
        <v>5035</v>
      </c>
      <c r="D1843" s="20">
        <v>3928</v>
      </c>
      <c r="E1843" s="9" t="s">
        <v>131</v>
      </c>
      <c r="F1843" s="9"/>
      <c r="G1843" s="9"/>
      <c r="H1843" s="9"/>
      <c r="I1843" s="9"/>
      <c r="J1843" s="9"/>
      <c r="K1843" s="9"/>
      <c r="L1843" s="9" t="s">
        <v>61</v>
      </c>
      <c r="M1843" s="9" t="s">
        <v>422</v>
      </c>
      <c r="N1843" s="9" t="s">
        <v>78</v>
      </c>
      <c r="O1843" s="9" t="s">
        <v>105</v>
      </c>
      <c r="P1843" s="9">
        <v>1984</v>
      </c>
      <c r="Q1843" s="9">
        <v>1984</v>
      </c>
      <c r="R1843" s="9"/>
      <c r="S1843" s="9"/>
    </row>
    <row r="1844" spans="1:19" hidden="1" x14ac:dyDescent="0.35">
      <c r="A1844">
        <v>1843</v>
      </c>
      <c r="B1844" s="9">
        <v>126</v>
      </c>
      <c r="C1844" s="21">
        <v>5128</v>
      </c>
      <c r="D1844" s="7">
        <v>3975</v>
      </c>
      <c r="E1844" s="9" t="s">
        <v>295</v>
      </c>
      <c r="F1844" s="9"/>
      <c r="G1844" s="9"/>
      <c r="H1844" s="9"/>
      <c r="I1844" s="9"/>
      <c r="J1844" s="9"/>
      <c r="K1844" s="9"/>
      <c r="L1844" s="9" t="s">
        <v>686</v>
      </c>
      <c r="M1844" s="9" t="s">
        <v>422</v>
      </c>
      <c r="N1844" s="9" t="s">
        <v>90</v>
      </c>
      <c r="O1844" s="9" t="s">
        <v>105</v>
      </c>
      <c r="P1844" s="9">
        <v>1984</v>
      </c>
      <c r="Q1844" s="9">
        <v>1984</v>
      </c>
      <c r="R1844" s="9"/>
      <c r="S1844" s="9"/>
    </row>
    <row r="1845" spans="1:19" hidden="1" x14ac:dyDescent="0.35">
      <c r="A1845">
        <v>1844</v>
      </c>
      <c r="B1845" s="7">
        <v>127</v>
      </c>
      <c r="C1845" s="7">
        <v>3009</v>
      </c>
      <c r="D1845" s="7">
        <v>3295</v>
      </c>
      <c r="E1845" s="7" t="s">
        <v>58</v>
      </c>
      <c r="F1845" s="7"/>
      <c r="G1845" s="7"/>
      <c r="H1845" s="7"/>
      <c r="I1845" s="7"/>
      <c r="J1845" s="7"/>
      <c r="K1845" s="7"/>
      <c r="L1845" s="7"/>
      <c r="M1845" s="7" t="s">
        <v>61</v>
      </c>
      <c r="N1845" s="7" t="s">
        <v>90</v>
      </c>
      <c r="O1845" s="7" t="s">
        <v>163</v>
      </c>
      <c r="P1845" s="7">
        <v>1993</v>
      </c>
      <c r="Q1845" s="7">
        <v>1986</v>
      </c>
      <c r="R1845" s="7"/>
      <c r="S1845" s="7"/>
    </row>
    <row r="1846" spans="1:19" hidden="1" x14ac:dyDescent="0.35">
      <c r="A1846">
        <v>1845</v>
      </c>
      <c r="B1846" s="7">
        <v>128</v>
      </c>
      <c r="C1846" s="7">
        <v>4072</v>
      </c>
      <c r="D1846" s="20">
        <v>32228</v>
      </c>
      <c r="E1846" s="7" t="s">
        <v>173</v>
      </c>
      <c r="F1846" s="7"/>
      <c r="G1846" s="7"/>
      <c r="H1846" s="7"/>
      <c r="I1846" s="7"/>
      <c r="J1846" s="7"/>
      <c r="K1846" s="7"/>
      <c r="L1846" s="7"/>
      <c r="M1846" s="7">
        <v>6</v>
      </c>
      <c r="N1846" s="7" t="s">
        <v>90</v>
      </c>
      <c r="O1846" s="7" t="s">
        <v>105</v>
      </c>
      <c r="P1846" s="7">
        <v>1875</v>
      </c>
      <c r="Q1846" s="7">
        <v>1875</v>
      </c>
      <c r="R1846" s="7"/>
      <c r="S1846" s="7"/>
    </row>
    <row r="1847" spans="1:19" hidden="1" x14ac:dyDescent="0.35">
      <c r="A1847">
        <v>1846</v>
      </c>
      <c r="B1847" s="7">
        <v>128</v>
      </c>
      <c r="C1847" s="7">
        <v>4072</v>
      </c>
      <c r="D1847" s="20">
        <v>32228</v>
      </c>
      <c r="E1847" s="7" t="s">
        <v>173</v>
      </c>
      <c r="F1847" s="7"/>
      <c r="G1847" s="7"/>
      <c r="H1847" s="7"/>
      <c r="I1847" s="7"/>
      <c r="J1847" s="7"/>
      <c r="K1847" s="7"/>
      <c r="L1847" s="7"/>
      <c r="M1847" s="7">
        <v>6</v>
      </c>
      <c r="N1847" s="7" t="s">
        <v>90</v>
      </c>
      <c r="O1847" s="7" t="s">
        <v>105</v>
      </c>
      <c r="P1847" s="7">
        <v>1875</v>
      </c>
      <c r="Q1847" s="7">
        <v>1875</v>
      </c>
      <c r="R1847" s="7"/>
      <c r="S1847" s="7"/>
    </row>
    <row r="1848" spans="1:19" hidden="1" x14ac:dyDescent="0.35">
      <c r="A1848">
        <v>1847</v>
      </c>
      <c r="B1848" s="7">
        <v>128</v>
      </c>
      <c r="C1848" s="7">
        <v>4072</v>
      </c>
      <c r="D1848" s="20">
        <v>32228</v>
      </c>
      <c r="E1848" s="7" t="s">
        <v>173</v>
      </c>
      <c r="F1848" s="7"/>
      <c r="G1848" s="7"/>
      <c r="H1848" s="7"/>
      <c r="I1848" s="7"/>
      <c r="J1848" s="7"/>
      <c r="K1848" s="7"/>
      <c r="L1848" s="7"/>
      <c r="M1848" s="7">
        <v>6</v>
      </c>
      <c r="N1848" s="7" t="s">
        <v>90</v>
      </c>
      <c r="O1848" s="7" t="s">
        <v>105</v>
      </c>
      <c r="P1848" s="7">
        <v>1875</v>
      </c>
      <c r="Q1848" s="7">
        <v>1875</v>
      </c>
      <c r="R1848" s="7"/>
      <c r="S1848" s="7"/>
    </row>
    <row r="1849" spans="1:19" hidden="1" x14ac:dyDescent="0.35">
      <c r="A1849">
        <v>1848</v>
      </c>
      <c r="B1849" s="7">
        <v>128</v>
      </c>
      <c r="C1849" s="7">
        <v>4072</v>
      </c>
      <c r="D1849" s="20">
        <v>32228</v>
      </c>
      <c r="E1849" s="7" t="s">
        <v>173</v>
      </c>
      <c r="F1849" s="7"/>
      <c r="G1849" s="7"/>
      <c r="H1849" s="7"/>
      <c r="I1849" s="7"/>
      <c r="J1849" s="7"/>
      <c r="K1849" s="7"/>
      <c r="L1849" s="7"/>
      <c r="M1849" s="7">
        <v>6</v>
      </c>
      <c r="N1849" s="7" t="s">
        <v>90</v>
      </c>
      <c r="O1849" s="7" t="s">
        <v>105</v>
      </c>
      <c r="P1849" s="7">
        <v>1875</v>
      </c>
      <c r="Q1849" s="7">
        <v>1875</v>
      </c>
      <c r="R1849" s="7"/>
      <c r="S1849" s="7"/>
    </row>
    <row r="1850" spans="1:19" hidden="1" x14ac:dyDescent="0.35">
      <c r="A1850">
        <v>1849</v>
      </c>
      <c r="B1850" s="7">
        <v>128</v>
      </c>
      <c r="C1850" s="7">
        <v>4076</v>
      </c>
      <c r="D1850" s="20">
        <v>32228</v>
      </c>
      <c r="E1850" s="7" t="s">
        <v>173</v>
      </c>
      <c r="F1850" s="7"/>
      <c r="G1850" s="7"/>
      <c r="H1850" s="7"/>
      <c r="I1850" s="7"/>
      <c r="J1850" s="7"/>
      <c r="K1850" s="7"/>
      <c r="L1850" s="7"/>
      <c r="M1850" s="7">
        <v>6</v>
      </c>
      <c r="N1850" s="7" t="s">
        <v>205</v>
      </c>
      <c r="O1850" s="7" t="s">
        <v>105</v>
      </c>
      <c r="P1850" s="7">
        <v>1923</v>
      </c>
      <c r="Q1850" s="7">
        <v>1925</v>
      </c>
      <c r="R1850" s="7"/>
      <c r="S1850" s="7"/>
    </row>
    <row r="1851" spans="1:19" hidden="1" x14ac:dyDescent="0.35">
      <c r="A1851">
        <v>1850</v>
      </c>
      <c r="B1851" s="7">
        <v>128</v>
      </c>
      <c r="C1851" s="7">
        <v>4021</v>
      </c>
      <c r="D1851" s="7">
        <v>3295</v>
      </c>
      <c r="E1851" s="7" t="s">
        <v>173</v>
      </c>
      <c r="F1851" s="7"/>
      <c r="G1851" s="7"/>
      <c r="H1851" s="7">
        <v>2500</v>
      </c>
      <c r="I1851" s="7">
        <v>9999</v>
      </c>
      <c r="J1851" s="7" t="s">
        <v>59</v>
      </c>
      <c r="K1851" s="7" t="s">
        <v>60</v>
      </c>
      <c r="L1851" s="7" t="s">
        <v>61</v>
      </c>
      <c r="M1851" s="7">
        <v>1</v>
      </c>
      <c r="N1851" s="7"/>
      <c r="O1851" s="7" t="s">
        <v>105</v>
      </c>
      <c r="P1851" s="7">
        <v>1998</v>
      </c>
      <c r="Q1851" s="7">
        <v>1983</v>
      </c>
      <c r="R1851" s="7"/>
      <c r="S1851" s="7"/>
    </row>
    <row r="1852" spans="1:19" hidden="1" x14ac:dyDescent="0.35">
      <c r="A1852">
        <v>1851</v>
      </c>
      <c r="B1852" s="7">
        <v>128</v>
      </c>
      <c r="C1852" s="7">
        <v>4040</v>
      </c>
      <c r="D1852" s="7">
        <v>3295</v>
      </c>
      <c r="E1852" s="7" t="s">
        <v>58</v>
      </c>
      <c r="F1852" s="7"/>
      <c r="G1852" s="7"/>
      <c r="H1852" s="7"/>
      <c r="I1852" s="7"/>
      <c r="J1852" s="7"/>
      <c r="K1852" s="7"/>
      <c r="L1852" s="7"/>
      <c r="M1852" s="7">
        <v>7</v>
      </c>
      <c r="N1852" s="7" t="s">
        <v>684</v>
      </c>
      <c r="O1852" s="7" t="s">
        <v>62</v>
      </c>
      <c r="P1852" s="7">
        <v>1990</v>
      </c>
      <c r="Q1852" s="7">
        <v>1984</v>
      </c>
      <c r="R1852" s="7"/>
      <c r="S1852" s="7"/>
    </row>
    <row r="1853" spans="1:19" hidden="1" x14ac:dyDescent="0.35">
      <c r="A1853">
        <v>1852</v>
      </c>
      <c r="B1853" s="7">
        <v>128</v>
      </c>
      <c r="C1853" s="7">
        <v>4042</v>
      </c>
      <c r="D1853" s="7">
        <v>3295</v>
      </c>
      <c r="E1853" s="7" t="s">
        <v>58</v>
      </c>
      <c r="F1853" s="7"/>
      <c r="G1853" s="7"/>
      <c r="H1853" s="7"/>
      <c r="I1853" s="7"/>
      <c r="J1853" s="7"/>
      <c r="K1853" s="7"/>
      <c r="L1853" s="7"/>
      <c r="M1853" s="7">
        <v>7</v>
      </c>
      <c r="N1853" s="7" t="s">
        <v>90</v>
      </c>
      <c r="O1853" s="7" t="s">
        <v>62</v>
      </c>
      <c r="P1853" s="7">
        <v>1881</v>
      </c>
      <c r="Q1853" s="7">
        <v>1924</v>
      </c>
      <c r="R1853" s="7"/>
      <c r="S1853" s="7"/>
    </row>
    <row r="1854" spans="1:19" hidden="1" x14ac:dyDescent="0.35">
      <c r="A1854">
        <v>1853</v>
      </c>
      <c r="B1854" s="7">
        <v>128</v>
      </c>
      <c r="C1854" s="7">
        <v>4043</v>
      </c>
      <c r="D1854" s="7">
        <v>3295</v>
      </c>
      <c r="E1854" s="7" t="s">
        <v>58</v>
      </c>
      <c r="F1854" s="7"/>
      <c r="G1854" s="7"/>
      <c r="H1854" s="7"/>
      <c r="I1854" s="7"/>
      <c r="J1854" s="7"/>
      <c r="K1854" s="7"/>
      <c r="L1854" s="7"/>
      <c r="M1854" s="7">
        <v>7</v>
      </c>
      <c r="N1854" s="7" t="s">
        <v>90</v>
      </c>
      <c r="O1854" s="7" t="s">
        <v>62</v>
      </c>
      <c r="P1854" s="7">
        <v>1998</v>
      </c>
      <c r="Q1854" s="7">
        <v>1984</v>
      </c>
      <c r="R1854" s="7"/>
      <c r="S1854" s="7"/>
    </row>
    <row r="1855" spans="1:19" hidden="1" x14ac:dyDescent="0.35">
      <c r="A1855">
        <v>1854</v>
      </c>
      <c r="B1855" s="7">
        <v>128</v>
      </c>
      <c r="C1855" s="7">
        <v>4071</v>
      </c>
      <c r="D1855" s="7">
        <v>3295</v>
      </c>
      <c r="E1855" s="7" t="s">
        <v>58</v>
      </c>
      <c r="F1855" s="7"/>
      <c r="G1855" s="7"/>
      <c r="H1855" s="7"/>
      <c r="I1855" s="7"/>
      <c r="J1855" s="7"/>
      <c r="K1855" s="7"/>
      <c r="L1855" s="7"/>
      <c r="M1855" s="7">
        <v>7</v>
      </c>
      <c r="N1855" s="7" t="s">
        <v>90</v>
      </c>
      <c r="O1855" s="7" t="s">
        <v>62</v>
      </c>
      <c r="P1855" s="7">
        <v>1993</v>
      </c>
      <c r="Q1855" s="7">
        <v>1984</v>
      </c>
      <c r="R1855" s="7"/>
      <c r="S1855" s="7"/>
    </row>
    <row r="1856" spans="1:19" hidden="1" x14ac:dyDescent="0.35">
      <c r="A1856">
        <v>1855</v>
      </c>
      <c r="B1856" s="7">
        <v>128</v>
      </c>
      <c r="C1856" s="7">
        <v>4048</v>
      </c>
      <c r="D1856" s="7">
        <v>3295</v>
      </c>
      <c r="E1856" s="7" t="s">
        <v>58</v>
      </c>
      <c r="F1856" s="7"/>
      <c r="G1856" s="7"/>
      <c r="H1856" s="7"/>
      <c r="I1856" s="7"/>
      <c r="J1856" s="7"/>
      <c r="K1856" s="7"/>
      <c r="L1856" s="7"/>
      <c r="M1856" s="7">
        <v>1</v>
      </c>
      <c r="N1856" s="7" t="s">
        <v>90</v>
      </c>
      <c r="O1856" s="7" t="s">
        <v>105</v>
      </c>
      <c r="P1856" s="7">
        <v>1983</v>
      </c>
      <c r="Q1856" s="7">
        <v>1925</v>
      </c>
      <c r="R1856" s="7"/>
      <c r="S1856" s="7"/>
    </row>
    <row r="1857" spans="1:19" hidden="1" x14ac:dyDescent="0.35">
      <c r="A1857">
        <v>1856</v>
      </c>
      <c r="B1857" s="7">
        <v>128</v>
      </c>
      <c r="C1857" s="7">
        <v>4066</v>
      </c>
      <c r="D1857" s="7">
        <v>3295</v>
      </c>
      <c r="E1857" s="7" t="s">
        <v>58</v>
      </c>
      <c r="F1857" s="7">
        <v>500</v>
      </c>
      <c r="G1857" s="7">
        <v>500</v>
      </c>
      <c r="H1857" s="7"/>
      <c r="I1857" s="7"/>
      <c r="J1857" s="7" t="s">
        <v>59</v>
      </c>
      <c r="K1857" s="7" t="s">
        <v>60</v>
      </c>
      <c r="L1857" s="7" t="s">
        <v>61</v>
      </c>
      <c r="M1857" s="7">
        <v>1</v>
      </c>
      <c r="N1857" s="7"/>
      <c r="O1857" s="7" t="s">
        <v>88</v>
      </c>
      <c r="P1857" s="7">
        <v>1993</v>
      </c>
      <c r="Q1857" s="7">
        <v>1925</v>
      </c>
      <c r="R1857" s="7"/>
      <c r="S1857" s="7"/>
    </row>
    <row r="1858" spans="1:19" hidden="1" x14ac:dyDescent="0.35">
      <c r="A1858">
        <v>1857</v>
      </c>
      <c r="B1858" s="7">
        <v>128</v>
      </c>
      <c r="C1858" s="7">
        <v>4068</v>
      </c>
      <c r="D1858" s="7">
        <v>3295</v>
      </c>
      <c r="E1858" s="7" t="s">
        <v>58</v>
      </c>
      <c r="F1858" s="7">
        <v>200</v>
      </c>
      <c r="G1858" s="7">
        <v>200</v>
      </c>
      <c r="H1858" s="7"/>
      <c r="I1858" s="7"/>
      <c r="J1858" s="7" t="s">
        <v>59</v>
      </c>
      <c r="K1858" s="7" t="s">
        <v>60</v>
      </c>
      <c r="L1858" s="7" t="s">
        <v>1518</v>
      </c>
      <c r="M1858" s="7">
        <v>8</v>
      </c>
      <c r="N1858" s="7"/>
      <c r="O1858" s="7" t="s">
        <v>88</v>
      </c>
      <c r="P1858" s="7">
        <v>1983</v>
      </c>
      <c r="Q1858" s="7">
        <v>1974</v>
      </c>
      <c r="R1858" s="7"/>
      <c r="S1858" s="7"/>
    </row>
    <row r="1859" spans="1:19" hidden="1" x14ac:dyDescent="0.35">
      <c r="A1859">
        <v>1858</v>
      </c>
      <c r="B1859" s="7">
        <v>128</v>
      </c>
      <c r="C1859" s="7">
        <v>4024</v>
      </c>
      <c r="D1859" s="7">
        <v>3295</v>
      </c>
      <c r="E1859" s="7" t="s">
        <v>709</v>
      </c>
      <c r="F1859" s="7">
        <v>5000</v>
      </c>
      <c r="G1859" s="7">
        <v>10000</v>
      </c>
      <c r="H1859" s="7"/>
      <c r="I1859" s="7"/>
      <c r="J1859" s="7" t="s">
        <v>59</v>
      </c>
      <c r="K1859" s="7" t="s">
        <v>60</v>
      </c>
      <c r="L1859" s="7" t="s">
        <v>1518</v>
      </c>
      <c r="M1859" s="7">
        <v>5</v>
      </c>
      <c r="N1859" s="7"/>
      <c r="O1859" s="7" t="s">
        <v>105</v>
      </c>
      <c r="P1859" s="7">
        <v>1993</v>
      </c>
      <c r="Q1859" s="7">
        <v>1981</v>
      </c>
      <c r="R1859" s="7"/>
      <c r="S1859" s="7" t="s">
        <v>4</v>
      </c>
    </row>
    <row r="1860" spans="1:19" hidden="1" x14ac:dyDescent="0.35">
      <c r="A1860">
        <v>1859</v>
      </c>
      <c r="B1860" s="7">
        <v>128</v>
      </c>
      <c r="C1860" s="7">
        <v>4024</v>
      </c>
      <c r="D1860" s="7">
        <v>3295</v>
      </c>
      <c r="E1860" s="7" t="s">
        <v>709</v>
      </c>
      <c r="F1860" s="7">
        <v>1000</v>
      </c>
      <c r="G1860" s="7">
        <v>1000</v>
      </c>
      <c r="H1860" s="7"/>
      <c r="I1860" s="7"/>
      <c r="J1860" s="7" t="s">
        <v>59</v>
      </c>
      <c r="K1860" s="7" t="s">
        <v>60</v>
      </c>
      <c r="L1860" s="7" t="s">
        <v>1518</v>
      </c>
      <c r="M1860" s="7">
        <v>8</v>
      </c>
      <c r="N1860" s="7"/>
      <c r="O1860" s="7" t="s">
        <v>105</v>
      </c>
      <c r="P1860" s="7">
        <v>1993</v>
      </c>
      <c r="Q1860" s="7">
        <v>1981</v>
      </c>
      <c r="R1860" s="7"/>
      <c r="S1860" s="7" t="s">
        <v>4</v>
      </c>
    </row>
    <row r="1861" spans="1:19" hidden="1" x14ac:dyDescent="0.35">
      <c r="A1861">
        <v>1860</v>
      </c>
      <c r="B1861" s="7">
        <v>128</v>
      </c>
      <c r="C1861" s="7">
        <v>4077</v>
      </c>
      <c r="D1861" s="7">
        <v>3295</v>
      </c>
      <c r="E1861" s="7" t="s">
        <v>58</v>
      </c>
      <c r="F1861" s="7">
        <v>30</v>
      </c>
      <c r="G1861" s="7">
        <v>30</v>
      </c>
      <c r="H1861" s="7"/>
      <c r="I1861" s="7"/>
      <c r="J1861" s="7" t="s">
        <v>59</v>
      </c>
      <c r="K1861" s="7" t="s">
        <v>60</v>
      </c>
      <c r="L1861" s="7" t="s">
        <v>1518</v>
      </c>
      <c r="M1861" s="7">
        <v>8</v>
      </c>
      <c r="N1861" s="7"/>
      <c r="O1861" s="7" t="s">
        <v>88</v>
      </c>
      <c r="P1861" s="7">
        <v>1994</v>
      </c>
      <c r="Q1861" s="7">
        <v>1982</v>
      </c>
      <c r="R1861" s="7"/>
      <c r="S1861" s="7"/>
    </row>
    <row r="1862" spans="1:19" hidden="1" x14ac:dyDescent="0.35">
      <c r="A1862">
        <v>1861</v>
      </c>
      <c r="B1862" s="7">
        <v>128</v>
      </c>
      <c r="C1862" s="7">
        <v>4020</v>
      </c>
      <c r="D1862" s="7">
        <v>3268</v>
      </c>
      <c r="E1862" s="7" t="s">
        <v>173</v>
      </c>
      <c r="F1862" s="7">
        <v>30</v>
      </c>
      <c r="G1862" s="7">
        <v>30</v>
      </c>
      <c r="H1862" s="7"/>
      <c r="I1862" s="7"/>
      <c r="J1862" s="7" t="s">
        <v>59</v>
      </c>
      <c r="K1862" s="7" t="s">
        <v>117</v>
      </c>
      <c r="L1862" s="7" t="s">
        <v>1518</v>
      </c>
      <c r="M1862" s="7">
        <v>8</v>
      </c>
      <c r="N1862" s="7"/>
      <c r="O1862" s="7" t="s">
        <v>62</v>
      </c>
      <c r="P1862" s="7">
        <v>1923</v>
      </c>
      <c r="Q1862" s="7">
        <v>1925</v>
      </c>
      <c r="R1862" s="7"/>
      <c r="S1862" s="7"/>
    </row>
    <row r="1863" spans="1:19" hidden="1" x14ac:dyDescent="0.35">
      <c r="A1863">
        <v>1862</v>
      </c>
      <c r="B1863" s="7">
        <v>128</v>
      </c>
      <c r="C1863" s="7">
        <v>4089</v>
      </c>
      <c r="D1863" s="7">
        <v>3268</v>
      </c>
      <c r="E1863" s="7" t="s">
        <v>58</v>
      </c>
      <c r="F1863" s="7"/>
      <c r="G1863" s="7"/>
      <c r="H1863" s="7">
        <v>1</v>
      </c>
      <c r="I1863" s="7">
        <v>49</v>
      </c>
      <c r="J1863" s="7" t="s">
        <v>118</v>
      </c>
      <c r="K1863" s="7" t="s">
        <v>60</v>
      </c>
      <c r="L1863" s="7" t="s">
        <v>61</v>
      </c>
      <c r="M1863" s="7">
        <v>1</v>
      </c>
      <c r="N1863" s="7"/>
      <c r="O1863" s="7" t="s">
        <v>62</v>
      </c>
      <c r="P1863" s="7">
        <v>1925</v>
      </c>
      <c r="Q1863" s="7">
        <v>1925</v>
      </c>
      <c r="R1863" s="9" t="s">
        <v>176</v>
      </c>
      <c r="S1863" s="7"/>
    </row>
    <row r="1864" spans="1:19" hidden="1" x14ac:dyDescent="0.35">
      <c r="A1864">
        <v>1863</v>
      </c>
      <c r="B1864" s="7">
        <v>128</v>
      </c>
      <c r="C1864" s="7">
        <v>4088</v>
      </c>
      <c r="D1864" s="7">
        <v>3268</v>
      </c>
      <c r="E1864" s="7" t="s">
        <v>295</v>
      </c>
      <c r="F1864" s="7">
        <v>50</v>
      </c>
      <c r="G1864" s="7">
        <v>80</v>
      </c>
      <c r="H1864" s="7"/>
      <c r="I1864" s="7"/>
      <c r="J1864" s="7" t="s">
        <v>118</v>
      </c>
      <c r="K1864" s="7" t="s">
        <v>60</v>
      </c>
      <c r="L1864" s="7" t="s">
        <v>61</v>
      </c>
      <c r="M1864" s="7">
        <v>1</v>
      </c>
      <c r="N1864" s="7"/>
      <c r="O1864" s="7" t="s">
        <v>105</v>
      </c>
      <c r="P1864" s="7">
        <v>1925</v>
      </c>
      <c r="Q1864" s="7">
        <v>1925</v>
      </c>
      <c r="R1864" s="9" t="s">
        <v>176</v>
      </c>
      <c r="S1864" s="7"/>
    </row>
    <row r="1865" spans="1:19" hidden="1" x14ac:dyDescent="0.35">
      <c r="A1865">
        <v>1864</v>
      </c>
      <c r="B1865" s="7">
        <v>128</v>
      </c>
      <c r="C1865" s="7">
        <v>4057</v>
      </c>
      <c r="D1865" s="7">
        <v>3268</v>
      </c>
      <c r="E1865" s="7" t="s">
        <v>709</v>
      </c>
      <c r="F1865" s="7">
        <v>200</v>
      </c>
      <c r="G1865" s="7">
        <v>200</v>
      </c>
      <c r="H1865" s="7"/>
      <c r="I1865" s="7"/>
      <c r="J1865" s="7" t="s">
        <v>59</v>
      </c>
      <c r="K1865" s="7" t="s">
        <v>60</v>
      </c>
      <c r="L1865" s="7" t="s">
        <v>1518</v>
      </c>
      <c r="M1865" s="7">
        <v>6</v>
      </c>
      <c r="N1865" s="7"/>
      <c r="O1865" s="7" t="s">
        <v>62</v>
      </c>
      <c r="P1865" s="7">
        <v>1980</v>
      </c>
      <c r="Q1865" s="7">
        <v>1980</v>
      </c>
      <c r="R1865" s="7"/>
      <c r="S1865" s="7"/>
    </row>
    <row r="1866" spans="1:19" hidden="1" x14ac:dyDescent="0.35">
      <c r="A1866">
        <v>1865</v>
      </c>
      <c r="B1866" s="7">
        <v>128</v>
      </c>
      <c r="C1866" s="7">
        <v>4073</v>
      </c>
      <c r="D1866" s="7">
        <v>3268</v>
      </c>
      <c r="E1866" s="7" t="s">
        <v>58</v>
      </c>
      <c r="F1866" s="7">
        <v>100</v>
      </c>
      <c r="G1866" s="7">
        <v>100</v>
      </c>
      <c r="H1866" s="7"/>
      <c r="I1866" s="7"/>
      <c r="J1866" s="7" t="s">
        <v>59</v>
      </c>
      <c r="K1866" s="7" t="s">
        <v>60</v>
      </c>
      <c r="L1866" s="7" t="s">
        <v>61</v>
      </c>
      <c r="M1866" s="7">
        <v>3</v>
      </c>
      <c r="N1866" s="7"/>
      <c r="O1866" s="7" t="s">
        <v>62</v>
      </c>
      <c r="P1866" s="7">
        <v>1984</v>
      </c>
      <c r="Q1866" s="7">
        <v>1984</v>
      </c>
      <c r="R1866" s="7"/>
      <c r="S1866" s="7"/>
    </row>
    <row r="1867" spans="1:19" hidden="1" x14ac:dyDescent="0.35">
      <c r="A1867">
        <v>1866</v>
      </c>
      <c r="B1867" s="7">
        <v>128</v>
      </c>
      <c r="C1867" s="7">
        <v>4038</v>
      </c>
      <c r="D1867" s="7">
        <v>3268</v>
      </c>
      <c r="E1867" s="7" t="s">
        <v>295</v>
      </c>
      <c r="F1867" s="7">
        <v>6</v>
      </c>
      <c r="G1867" s="7">
        <v>6</v>
      </c>
      <c r="H1867" s="7"/>
      <c r="I1867" s="7"/>
      <c r="J1867" s="7" t="s">
        <v>104</v>
      </c>
      <c r="K1867" s="7" t="s">
        <v>121</v>
      </c>
      <c r="L1867" s="7" t="s">
        <v>61</v>
      </c>
      <c r="M1867" s="7">
        <v>1</v>
      </c>
      <c r="N1867" s="7"/>
      <c r="O1867" s="7" t="s">
        <v>105</v>
      </c>
      <c r="P1867" s="7">
        <v>1983</v>
      </c>
      <c r="Q1867" s="7">
        <v>1983</v>
      </c>
      <c r="R1867" s="7"/>
      <c r="S1867" s="7"/>
    </row>
    <row r="1868" spans="1:19" hidden="1" x14ac:dyDescent="0.35">
      <c r="A1868">
        <v>1867</v>
      </c>
      <c r="B1868" s="7">
        <v>128</v>
      </c>
      <c r="C1868" s="7">
        <v>4042</v>
      </c>
      <c r="D1868" s="7">
        <v>3268</v>
      </c>
      <c r="E1868" s="7" t="s">
        <v>173</v>
      </c>
      <c r="F1868" s="7"/>
      <c r="G1868" s="7"/>
      <c r="H1868" s="7"/>
      <c r="I1868" s="7"/>
      <c r="J1868" s="7"/>
      <c r="K1868" s="7"/>
      <c r="L1868" s="7"/>
      <c r="M1868" s="7">
        <v>11</v>
      </c>
      <c r="N1868" s="7" t="s">
        <v>90</v>
      </c>
      <c r="O1868" s="7" t="s">
        <v>105</v>
      </c>
      <c r="P1868" s="7">
        <v>1924</v>
      </c>
      <c r="Q1868" s="7">
        <v>1924</v>
      </c>
      <c r="R1868" s="7"/>
      <c r="S1868" s="7"/>
    </row>
    <row r="1869" spans="1:19" hidden="1" x14ac:dyDescent="0.35">
      <c r="A1869">
        <v>1868</v>
      </c>
      <c r="B1869" s="7">
        <v>128</v>
      </c>
      <c r="C1869" s="7">
        <v>4054</v>
      </c>
      <c r="D1869" s="7">
        <v>3268</v>
      </c>
      <c r="E1869" s="7" t="s">
        <v>58</v>
      </c>
      <c r="F1869" s="7">
        <v>60</v>
      </c>
      <c r="G1869" s="7">
        <v>60</v>
      </c>
      <c r="H1869" s="7"/>
      <c r="I1869" s="7"/>
      <c r="J1869" s="7" t="s">
        <v>104</v>
      </c>
      <c r="K1869" s="7" t="s">
        <v>60</v>
      </c>
      <c r="L1869" s="7" t="s">
        <v>61</v>
      </c>
      <c r="M1869" s="7">
        <v>6</v>
      </c>
      <c r="N1869" s="7"/>
      <c r="O1869" s="7" t="s">
        <v>88</v>
      </c>
      <c r="P1869" s="7">
        <v>1984</v>
      </c>
      <c r="Q1869" s="7">
        <v>1984</v>
      </c>
      <c r="R1869" s="7"/>
      <c r="S1869" s="7"/>
    </row>
    <row r="1870" spans="1:19" hidden="1" x14ac:dyDescent="0.35">
      <c r="A1870">
        <v>1869</v>
      </c>
      <c r="B1870" s="7">
        <v>128</v>
      </c>
      <c r="C1870" s="7">
        <v>4054</v>
      </c>
      <c r="D1870" s="7">
        <v>3268</v>
      </c>
      <c r="E1870" s="7" t="s">
        <v>453</v>
      </c>
      <c r="F1870" s="7"/>
      <c r="G1870" s="7"/>
      <c r="H1870" s="7"/>
      <c r="I1870" s="7"/>
      <c r="J1870" s="7"/>
      <c r="K1870" s="7"/>
      <c r="L1870" s="7"/>
      <c r="M1870" s="7">
        <v>11</v>
      </c>
      <c r="N1870" s="7" t="s">
        <v>90</v>
      </c>
      <c r="O1870" s="7" t="s">
        <v>105</v>
      </c>
      <c r="P1870" s="7">
        <v>1924</v>
      </c>
      <c r="Q1870" s="7">
        <v>1924</v>
      </c>
      <c r="R1870" s="7"/>
      <c r="S1870" s="7"/>
    </row>
    <row r="1871" spans="1:19" hidden="1" x14ac:dyDescent="0.35">
      <c r="A1871">
        <v>1870</v>
      </c>
      <c r="B1871" s="7">
        <v>128</v>
      </c>
      <c r="C1871" s="7">
        <v>4050</v>
      </c>
      <c r="D1871" s="7">
        <v>3268</v>
      </c>
      <c r="E1871" s="7" t="s">
        <v>58</v>
      </c>
      <c r="F1871" s="7">
        <v>6</v>
      </c>
      <c r="G1871" s="7">
        <v>6</v>
      </c>
      <c r="H1871" s="7"/>
      <c r="I1871" s="7"/>
      <c r="J1871" s="7" t="s">
        <v>118</v>
      </c>
      <c r="K1871" s="7" t="s">
        <v>121</v>
      </c>
      <c r="L1871" s="7" t="s">
        <v>61</v>
      </c>
      <c r="M1871" s="7">
        <v>7</v>
      </c>
      <c r="N1871" s="7"/>
      <c r="O1871" s="7" t="s">
        <v>88</v>
      </c>
      <c r="P1871" s="7">
        <v>1974</v>
      </c>
      <c r="Q1871" s="7">
        <v>1974</v>
      </c>
      <c r="R1871" s="7"/>
      <c r="S1871" s="7"/>
    </row>
    <row r="1872" spans="1:19" hidden="1" x14ac:dyDescent="0.35">
      <c r="A1872">
        <v>1871</v>
      </c>
      <c r="B1872" s="7">
        <v>128</v>
      </c>
      <c r="C1872" s="7">
        <v>4063</v>
      </c>
      <c r="D1872" s="7">
        <v>3268</v>
      </c>
      <c r="E1872" s="7" t="s">
        <v>58</v>
      </c>
      <c r="F1872" s="7">
        <v>10</v>
      </c>
      <c r="G1872" s="7">
        <v>10</v>
      </c>
      <c r="H1872" s="7"/>
      <c r="I1872" s="7"/>
      <c r="J1872" s="7" t="s">
        <v>59</v>
      </c>
      <c r="K1872" s="7" t="s">
        <v>60</v>
      </c>
      <c r="L1872" s="7" t="s">
        <v>61</v>
      </c>
      <c r="M1872" s="7">
        <v>9</v>
      </c>
      <c r="N1872" s="7"/>
      <c r="O1872" s="7" t="s">
        <v>88</v>
      </c>
      <c r="P1872" s="7">
        <v>1924</v>
      </c>
      <c r="Q1872" s="7">
        <v>1924</v>
      </c>
      <c r="R1872" s="7"/>
      <c r="S1872" s="7"/>
    </row>
    <row r="1873" spans="1:19" hidden="1" x14ac:dyDescent="0.35">
      <c r="A1873">
        <v>1872</v>
      </c>
      <c r="B1873" s="7">
        <v>128</v>
      </c>
      <c r="C1873" s="7">
        <v>4066</v>
      </c>
      <c r="D1873" s="7">
        <v>3268</v>
      </c>
      <c r="E1873" s="7" t="s">
        <v>58</v>
      </c>
      <c r="F1873" s="7">
        <v>6</v>
      </c>
      <c r="G1873" s="7">
        <v>6</v>
      </c>
      <c r="H1873" s="7"/>
      <c r="I1873" s="7"/>
      <c r="J1873" s="7" t="s">
        <v>104</v>
      </c>
      <c r="K1873" s="7" t="s">
        <v>60</v>
      </c>
      <c r="L1873" s="7" t="s">
        <v>61</v>
      </c>
      <c r="M1873" s="7">
        <v>1</v>
      </c>
      <c r="N1873" s="7"/>
      <c r="O1873" s="7" t="s">
        <v>62</v>
      </c>
      <c r="P1873" s="7">
        <v>1925</v>
      </c>
      <c r="Q1873" s="7">
        <v>1925</v>
      </c>
      <c r="R1873" s="7"/>
      <c r="S1873" s="7"/>
    </row>
    <row r="1874" spans="1:19" hidden="1" x14ac:dyDescent="0.35">
      <c r="A1874">
        <v>1873</v>
      </c>
      <c r="B1874" s="7">
        <v>128</v>
      </c>
      <c r="C1874" s="7">
        <v>4068</v>
      </c>
      <c r="D1874" s="7">
        <v>3268</v>
      </c>
      <c r="E1874" s="7" t="s">
        <v>58</v>
      </c>
      <c r="F1874" s="7">
        <v>80</v>
      </c>
      <c r="G1874" s="7">
        <v>80</v>
      </c>
      <c r="H1874" s="7"/>
      <c r="I1874" s="7"/>
      <c r="J1874" s="7" t="s">
        <v>59</v>
      </c>
      <c r="K1874" s="7" t="s">
        <v>60</v>
      </c>
      <c r="L1874" s="7" t="s">
        <v>1518</v>
      </c>
      <c r="M1874" s="7">
        <v>8</v>
      </c>
      <c r="N1874" s="7"/>
      <c r="O1874" s="7" t="s">
        <v>88</v>
      </c>
      <c r="P1874" s="7">
        <v>1974</v>
      </c>
      <c r="Q1874" s="7">
        <v>1974</v>
      </c>
      <c r="R1874" s="7"/>
      <c r="S1874" s="7"/>
    </row>
    <row r="1875" spans="1:19" hidden="1" x14ac:dyDescent="0.35">
      <c r="A1875">
        <v>1874</v>
      </c>
      <c r="B1875" s="7">
        <v>128</v>
      </c>
      <c r="C1875" s="7">
        <v>4074</v>
      </c>
      <c r="D1875" s="7">
        <v>3268</v>
      </c>
      <c r="E1875" s="7" t="s">
        <v>173</v>
      </c>
      <c r="F1875" s="7">
        <v>6</v>
      </c>
      <c r="G1875" s="7">
        <v>6</v>
      </c>
      <c r="H1875" s="7"/>
      <c r="I1875" s="7"/>
      <c r="J1875" s="7" t="s">
        <v>59</v>
      </c>
      <c r="K1875" s="7" t="s">
        <v>121</v>
      </c>
      <c r="L1875" s="7" t="s">
        <v>1518</v>
      </c>
      <c r="M1875" s="7">
        <v>9</v>
      </c>
      <c r="N1875" s="7"/>
      <c r="O1875" s="7" t="s">
        <v>105</v>
      </c>
      <c r="P1875" s="7">
        <v>1924</v>
      </c>
      <c r="Q1875" s="7">
        <v>1924</v>
      </c>
      <c r="R1875" s="7"/>
      <c r="S1875" s="7"/>
    </row>
    <row r="1876" spans="1:19" hidden="1" x14ac:dyDescent="0.35">
      <c r="A1876">
        <v>1875</v>
      </c>
      <c r="B1876" s="7">
        <v>128</v>
      </c>
      <c r="C1876" s="7">
        <v>4077</v>
      </c>
      <c r="D1876" s="7">
        <v>3268</v>
      </c>
      <c r="E1876" s="7" t="s">
        <v>58</v>
      </c>
      <c r="F1876" s="7">
        <v>50</v>
      </c>
      <c r="G1876" s="7">
        <v>50</v>
      </c>
      <c r="H1876" s="7"/>
      <c r="I1876" s="7"/>
      <c r="J1876" s="7" t="s">
        <v>59</v>
      </c>
      <c r="K1876" s="7" t="s">
        <v>60</v>
      </c>
      <c r="L1876" s="7" t="s">
        <v>1518</v>
      </c>
      <c r="M1876" s="7">
        <v>6</v>
      </c>
      <c r="N1876" s="7"/>
      <c r="O1876" s="7" t="s">
        <v>88</v>
      </c>
      <c r="P1876" s="7">
        <v>1980</v>
      </c>
      <c r="Q1876" s="7">
        <v>1980</v>
      </c>
      <c r="R1876" s="7"/>
      <c r="S1876" s="7"/>
    </row>
    <row r="1877" spans="1:19" hidden="1" x14ac:dyDescent="0.35">
      <c r="A1877">
        <v>1876</v>
      </c>
      <c r="B1877" s="7">
        <v>128</v>
      </c>
      <c r="C1877" s="7">
        <v>4077</v>
      </c>
      <c r="D1877" s="7">
        <v>3268</v>
      </c>
      <c r="E1877" s="7" t="s">
        <v>58</v>
      </c>
      <c r="F1877" s="7">
        <v>60</v>
      </c>
      <c r="G1877" s="7">
        <v>60</v>
      </c>
      <c r="H1877" s="7"/>
      <c r="I1877" s="7"/>
      <c r="J1877" s="7" t="s">
        <v>59</v>
      </c>
      <c r="K1877" s="7" t="s">
        <v>60</v>
      </c>
      <c r="L1877" s="7" t="s">
        <v>1518</v>
      </c>
      <c r="M1877" s="7">
        <v>7</v>
      </c>
      <c r="N1877" s="7"/>
      <c r="O1877" s="7" t="s">
        <v>88</v>
      </c>
      <c r="P1877" s="7">
        <v>1982</v>
      </c>
      <c r="Q1877" s="7">
        <v>1982</v>
      </c>
      <c r="R1877" s="7"/>
      <c r="S1877" s="7"/>
    </row>
    <row r="1878" spans="1:19" hidden="1" x14ac:dyDescent="0.35">
      <c r="A1878">
        <v>1877</v>
      </c>
      <c r="B1878" s="7">
        <v>128</v>
      </c>
      <c r="C1878" s="7">
        <v>4082</v>
      </c>
      <c r="D1878" s="7">
        <v>3268</v>
      </c>
      <c r="E1878" s="7" t="s">
        <v>173</v>
      </c>
      <c r="F1878" s="7">
        <v>25</v>
      </c>
      <c r="G1878" s="7">
        <v>25</v>
      </c>
      <c r="H1878" s="7"/>
      <c r="I1878" s="7"/>
      <c r="J1878" s="7" t="s">
        <v>59</v>
      </c>
      <c r="K1878" s="7" t="s">
        <v>121</v>
      </c>
      <c r="L1878" s="7" t="s">
        <v>61</v>
      </c>
      <c r="M1878" s="7">
        <v>1</v>
      </c>
      <c r="N1878" s="7"/>
      <c r="O1878" s="7" t="s">
        <v>105</v>
      </c>
      <c r="P1878" s="7">
        <v>1925</v>
      </c>
      <c r="Q1878" s="7">
        <v>1925</v>
      </c>
      <c r="R1878" s="7"/>
      <c r="S1878" s="7"/>
    </row>
    <row r="1879" spans="1:19" hidden="1" x14ac:dyDescent="0.35">
      <c r="A1879">
        <v>1878</v>
      </c>
      <c r="B1879" s="7">
        <v>128</v>
      </c>
      <c r="C1879" s="7">
        <v>4048</v>
      </c>
      <c r="D1879" s="7">
        <v>3287</v>
      </c>
      <c r="E1879" s="7" t="s">
        <v>58</v>
      </c>
      <c r="F1879" s="7"/>
      <c r="G1879" s="7"/>
      <c r="H1879" s="7">
        <v>1</v>
      </c>
      <c r="I1879" s="7">
        <v>49</v>
      </c>
      <c r="J1879" s="7" t="s">
        <v>118</v>
      </c>
      <c r="K1879" s="7" t="s">
        <v>60</v>
      </c>
      <c r="L1879" s="7" t="s">
        <v>61</v>
      </c>
      <c r="M1879" s="7">
        <v>1</v>
      </c>
      <c r="N1879" s="7"/>
      <c r="O1879" s="7" t="s">
        <v>105</v>
      </c>
      <c r="P1879" s="7">
        <v>1925</v>
      </c>
      <c r="Q1879" s="7">
        <v>1925</v>
      </c>
      <c r="R1879" s="7"/>
      <c r="S1879" s="7"/>
    </row>
    <row r="1880" spans="1:19" hidden="1" x14ac:dyDescent="0.35">
      <c r="A1880">
        <v>1879</v>
      </c>
      <c r="B1880" s="7">
        <v>128</v>
      </c>
      <c r="C1880" s="7">
        <v>4065</v>
      </c>
      <c r="D1880" s="7">
        <v>3287</v>
      </c>
      <c r="E1880" s="7" t="s">
        <v>173</v>
      </c>
      <c r="F1880" s="7">
        <v>100</v>
      </c>
      <c r="G1880" s="7">
        <v>100</v>
      </c>
      <c r="H1880" s="7"/>
      <c r="I1880" s="7"/>
      <c r="J1880" s="7" t="s">
        <v>59</v>
      </c>
      <c r="K1880" s="7" t="s">
        <v>60</v>
      </c>
      <c r="L1880" s="7" t="s">
        <v>1518</v>
      </c>
      <c r="M1880" s="7">
        <v>1</v>
      </c>
      <c r="N1880" s="7"/>
      <c r="O1880" s="7" t="s">
        <v>62</v>
      </c>
      <c r="P1880" s="7">
        <v>1925</v>
      </c>
      <c r="Q1880" s="7">
        <v>1925</v>
      </c>
      <c r="R1880" s="7"/>
      <c r="S1880" s="7"/>
    </row>
    <row r="1881" spans="1:19" hidden="1" x14ac:dyDescent="0.35">
      <c r="A1881">
        <v>1880</v>
      </c>
      <c r="B1881" s="7">
        <v>128</v>
      </c>
      <c r="C1881" s="7">
        <v>4066</v>
      </c>
      <c r="D1881" s="7">
        <v>3287</v>
      </c>
      <c r="E1881" s="7" t="s">
        <v>173</v>
      </c>
      <c r="F1881" s="7">
        <v>40</v>
      </c>
      <c r="G1881" s="7">
        <v>40</v>
      </c>
      <c r="H1881" s="7"/>
      <c r="I1881" s="7"/>
      <c r="J1881" s="7" t="s">
        <v>59</v>
      </c>
      <c r="K1881" s="7" t="s">
        <v>60</v>
      </c>
      <c r="L1881" s="7" t="s">
        <v>686</v>
      </c>
      <c r="M1881" s="7">
        <v>1</v>
      </c>
      <c r="N1881" s="7"/>
      <c r="O1881" s="7" t="s">
        <v>88</v>
      </c>
      <c r="P1881" s="7">
        <v>1925</v>
      </c>
      <c r="Q1881" s="7">
        <v>1925</v>
      </c>
      <c r="R1881" s="7"/>
      <c r="S1881" s="7"/>
    </row>
    <row r="1882" spans="1:19" hidden="1" x14ac:dyDescent="0.35">
      <c r="A1882">
        <v>1881</v>
      </c>
      <c r="B1882" s="7">
        <v>128</v>
      </c>
      <c r="C1882" s="7">
        <v>4066</v>
      </c>
      <c r="D1882" s="7">
        <v>3287</v>
      </c>
      <c r="E1882" s="7" t="s">
        <v>173</v>
      </c>
      <c r="F1882" s="7">
        <v>10</v>
      </c>
      <c r="G1882" s="7">
        <v>10</v>
      </c>
      <c r="H1882" s="7"/>
      <c r="I1882" s="7"/>
      <c r="J1882" s="7" t="s">
        <v>59</v>
      </c>
      <c r="K1882" s="7" t="s">
        <v>60</v>
      </c>
      <c r="L1882" s="7" t="s">
        <v>686</v>
      </c>
      <c r="M1882" s="7">
        <v>12</v>
      </c>
      <c r="N1882" s="7"/>
      <c r="O1882" s="7" t="s">
        <v>88</v>
      </c>
      <c r="P1882" s="7">
        <v>1981</v>
      </c>
      <c r="Q1882" s="7">
        <v>1981</v>
      </c>
      <c r="R1882" s="7"/>
      <c r="S1882" s="7"/>
    </row>
    <row r="1883" spans="1:19" hidden="1" x14ac:dyDescent="0.35">
      <c r="A1883">
        <v>1882</v>
      </c>
      <c r="B1883" s="7">
        <v>128</v>
      </c>
      <c r="C1883" s="7">
        <v>4024</v>
      </c>
      <c r="D1883" s="7">
        <v>3287</v>
      </c>
      <c r="E1883" s="7" t="s">
        <v>58</v>
      </c>
      <c r="F1883" s="7"/>
      <c r="G1883" s="7"/>
      <c r="H1883" s="7"/>
      <c r="I1883" s="7"/>
      <c r="J1883" s="7"/>
      <c r="K1883" s="7"/>
      <c r="L1883" s="7"/>
      <c r="M1883" s="7">
        <v>12</v>
      </c>
      <c r="N1883" s="7" t="s">
        <v>90</v>
      </c>
      <c r="O1883" s="7" t="s">
        <v>105</v>
      </c>
      <c r="P1883" s="7">
        <v>1972</v>
      </c>
      <c r="Q1883" s="7">
        <v>1972</v>
      </c>
      <c r="R1883" s="7"/>
      <c r="S1883" s="7" t="s">
        <v>4</v>
      </c>
    </row>
    <row r="1884" spans="1:19" hidden="1" x14ac:dyDescent="0.35">
      <c r="A1884">
        <v>1883</v>
      </c>
      <c r="B1884" s="7">
        <v>128</v>
      </c>
      <c r="C1884" s="7">
        <v>4078</v>
      </c>
      <c r="D1884" s="7">
        <v>3287</v>
      </c>
      <c r="E1884" s="7" t="s">
        <v>173</v>
      </c>
      <c r="F1884" s="7">
        <v>6</v>
      </c>
      <c r="G1884" s="7">
        <v>6</v>
      </c>
      <c r="H1884" s="7"/>
      <c r="I1884" s="7"/>
      <c r="J1884" s="7" t="s">
        <v>59</v>
      </c>
      <c r="K1884" s="7" t="s">
        <v>121</v>
      </c>
      <c r="L1884" s="7" t="s">
        <v>686</v>
      </c>
      <c r="M1884" s="7">
        <v>1</v>
      </c>
      <c r="N1884" s="7"/>
      <c r="O1884" s="7" t="s">
        <v>105</v>
      </c>
      <c r="P1884" s="7">
        <v>1923</v>
      </c>
      <c r="Q1884" s="7">
        <v>1925</v>
      </c>
      <c r="R1884" s="7"/>
      <c r="S1884" s="7"/>
    </row>
    <row r="1885" spans="1:19" hidden="1" x14ac:dyDescent="0.35">
      <c r="A1885">
        <v>1884</v>
      </c>
      <c r="B1885" s="7">
        <v>128</v>
      </c>
      <c r="C1885" s="7">
        <v>4081</v>
      </c>
      <c r="D1885" s="7">
        <v>3287</v>
      </c>
      <c r="E1885" s="7" t="s">
        <v>173</v>
      </c>
      <c r="F1885" s="7">
        <v>3</v>
      </c>
      <c r="G1885" s="7">
        <v>4</v>
      </c>
      <c r="H1885" s="7"/>
      <c r="I1885" s="7"/>
      <c r="J1885" s="7" t="s">
        <v>118</v>
      </c>
      <c r="K1885" s="7" t="s">
        <v>121</v>
      </c>
      <c r="L1885" s="7" t="s">
        <v>61</v>
      </c>
      <c r="M1885" s="7">
        <v>1</v>
      </c>
      <c r="N1885" s="7"/>
      <c r="O1885" s="7" t="s">
        <v>105</v>
      </c>
      <c r="P1885" s="7">
        <v>1925</v>
      </c>
      <c r="Q1885" s="7">
        <v>1925</v>
      </c>
      <c r="R1885" s="7"/>
      <c r="S1885" s="7"/>
    </row>
    <row r="1886" spans="1:19" hidden="1" x14ac:dyDescent="0.35">
      <c r="A1886">
        <v>1885</v>
      </c>
      <c r="B1886" s="7">
        <v>128</v>
      </c>
      <c r="C1886" s="7">
        <v>4018</v>
      </c>
      <c r="D1886" s="7">
        <v>3659</v>
      </c>
      <c r="E1886" s="7" t="s">
        <v>173</v>
      </c>
      <c r="F1886" s="7">
        <v>1</v>
      </c>
      <c r="G1886" s="7">
        <v>60</v>
      </c>
      <c r="H1886" s="7"/>
      <c r="I1886" s="7"/>
      <c r="J1886" s="7" t="s">
        <v>59</v>
      </c>
      <c r="K1886" s="7" t="s">
        <v>60</v>
      </c>
      <c r="L1886" s="7" t="s">
        <v>1518</v>
      </c>
      <c r="M1886" s="7">
        <v>1</v>
      </c>
      <c r="N1886" s="7"/>
      <c r="O1886" s="7" t="s">
        <v>105</v>
      </c>
      <c r="P1886" s="7">
        <v>1983</v>
      </c>
      <c r="Q1886" s="7">
        <v>1983</v>
      </c>
      <c r="R1886" s="7"/>
      <c r="S1886" s="7"/>
    </row>
    <row r="1887" spans="1:19" hidden="1" x14ac:dyDescent="0.35">
      <c r="A1887">
        <v>1886</v>
      </c>
      <c r="B1887" s="7">
        <v>128</v>
      </c>
      <c r="C1887" s="7">
        <v>4023</v>
      </c>
      <c r="D1887" s="7">
        <v>3659</v>
      </c>
      <c r="E1887" s="7" t="s">
        <v>58</v>
      </c>
      <c r="F1887" s="7"/>
      <c r="G1887" s="7"/>
      <c r="H1887" s="7"/>
      <c r="I1887" s="7"/>
      <c r="J1887" s="7"/>
      <c r="K1887" s="7"/>
      <c r="L1887" s="7"/>
      <c r="M1887" s="7"/>
      <c r="N1887" s="7" t="s">
        <v>78</v>
      </c>
      <c r="O1887" s="7" t="s">
        <v>88</v>
      </c>
      <c r="P1887" s="7">
        <v>1923</v>
      </c>
      <c r="Q1887" s="7">
        <v>1925</v>
      </c>
      <c r="R1887" s="7"/>
      <c r="S1887" s="7"/>
    </row>
    <row r="1888" spans="1:19" hidden="1" x14ac:dyDescent="0.35">
      <c r="A1888">
        <v>1887</v>
      </c>
      <c r="B1888" s="7">
        <v>128</v>
      </c>
      <c r="C1888" s="7">
        <v>4033</v>
      </c>
      <c r="D1888" s="7">
        <v>3659</v>
      </c>
      <c r="E1888" s="7" t="s">
        <v>58</v>
      </c>
      <c r="F1888" s="7">
        <v>100</v>
      </c>
      <c r="G1888" s="7">
        <v>200</v>
      </c>
      <c r="H1888" s="7"/>
      <c r="I1888" s="7"/>
      <c r="J1888" s="7" t="s">
        <v>135</v>
      </c>
      <c r="K1888" s="7" t="s">
        <v>121</v>
      </c>
      <c r="L1888" s="7" t="s">
        <v>61</v>
      </c>
      <c r="M1888" s="7">
        <v>8</v>
      </c>
      <c r="N1888" s="7"/>
      <c r="O1888" s="7" t="s">
        <v>62</v>
      </c>
      <c r="P1888" s="7">
        <v>1923</v>
      </c>
      <c r="Q1888" s="7">
        <v>1925</v>
      </c>
      <c r="R1888" s="7"/>
      <c r="S1888" s="7"/>
    </row>
    <row r="1889" spans="1:19" hidden="1" x14ac:dyDescent="0.35">
      <c r="A1889">
        <v>1888</v>
      </c>
      <c r="B1889" s="7">
        <v>128</v>
      </c>
      <c r="C1889" s="7">
        <v>4021</v>
      </c>
      <c r="D1889" s="7">
        <v>3659</v>
      </c>
      <c r="E1889" s="7" t="s">
        <v>173</v>
      </c>
      <c r="F1889" s="7">
        <v>80</v>
      </c>
      <c r="G1889" s="7">
        <v>80</v>
      </c>
      <c r="H1889" s="7"/>
      <c r="I1889" s="7"/>
      <c r="J1889" s="7" t="s">
        <v>59</v>
      </c>
      <c r="K1889" s="7" t="s">
        <v>60</v>
      </c>
      <c r="L1889" s="7" t="s">
        <v>1518</v>
      </c>
      <c r="M1889" s="7">
        <v>1</v>
      </c>
      <c r="N1889" s="7"/>
      <c r="O1889" s="7" t="s">
        <v>88</v>
      </c>
      <c r="P1889" s="7">
        <v>1981</v>
      </c>
      <c r="Q1889" s="7">
        <v>1981</v>
      </c>
      <c r="R1889" s="7"/>
      <c r="S1889" s="7"/>
    </row>
    <row r="1890" spans="1:19" hidden="1" x14ac:dyDescent="0.35">
      <c r="A1890">
        <v>1889</v>
      </c>
      <c r="B1890" s="7">
        <v>128</v>
      </c>
      <c r="C1890" s="7">
        <v>4040</v>
      </c>
      <c r="D1890" s="7">
        <v>3659</v>
      </c>
      <c r="E1890" s="7" t="s">
        <v>58</v>
      </c>
      <c r="F1890" s="7">
        <v>250</v>
      </c>
      <c r="G1890" s="7">
        <v>250</v>
      </c>
      <c r="H1890" s="7"/>
      <c r="I1890" s="7"/>
      <c r="J1890" s="7" t="s">
        <v>104</v>
      </c>
      <c r="K1890" s="7" t="s">
        <v>60</v>
      </c>
      <c r="L1890" s="7" t="s">
        <v>61</v>
      </c>
      <c r="M1890" s="7">
        <v>7</v>
      </c>
      <c r="N1890" s="7"/>
      <c r="O1890" s="7" t="s">
        <v>88</v>
      </c>
      <c r="P1890" s="7">
        <v>1984</v>
      </c>
      <c r="Q1890" s="7">
        <v>1984</v>
      </c>
      <c r="R1890" s="7"/>
      <c r="S1890" s="7"/>
    </row>
    <row r="1891" spans="1:19" hidden="1" x14ac:dyDescent="0.35">
      <c r="A1891">
        <v>1890</v>
      </c>
      <c r="B1891" s="7">
        <v>128</v>
      </c>
      <c r="C1891" s="7">
        <v>4040</v>
      </c>
      <c r="D1891" s="7">
        <v>3659</v>
      </c>
      <c r="E1891" s="7" t="s">
        <v>58</v>
      </c>
      <c r="F1891" s="7">
        <v>310</v>
      </c>
      <c r="G1891" s="7">
        <v>310</v>
      </c>
      <c r="H1891" s="7"/>
      <c r="I1891" s="7"/>
      <c r="J1891" s="7" t="s">
        <v>104</v>
      </c>
      <c r="K1891" s="7" t="s">
        <v>60</v>
      </c>
      <c r="L1891" s="7" t="s">
        <v>61</v>
      </c>
      <c r="M1891" s="7">
        <v>7</v>
      </c>
      <c r="N1891" s="7"/>
      <c r="O1891" s="7" t="s">
        <v>88</v>
      </c>
      <c r="P1891" s="7">
        <v>1984</v>
      </c>
      <c r="Q1891" s="7">
        <v>1984</v>
      </c>
      <c r="R1891" s="7"/>
      <c r="S1891" s="7"/>
    </row>
    <row r="1892" spans="1:19" hidden="1" x14ac:dyDescent="0.35">
      <c r="A1892">
        <v>1891</v>
      </c>
      <c r="B1892" s="7">
        <v>128</v>
      </c>
      <c r="C1892" s="7">
        <v>4042</v>
      </c>
      <c r="D1892" s="7">
        <v>3659</v>
      </c>
      <c r="E1892" s="7" t="s">
        <v>58</v>
      </c>
      <c r="F1892" s="7">
        <v>60</v>
      </c>
      <c r="G1892" s="7">
        <v>60</v>
      </c>
      <c r="H1892" s="7"/>
      <c r="I1892" s="7"/>
      <c r="J1892" s="7" t="s">
        <v>104</v>
      </c>
      <c r="K1892" s="7" t="s">
        <v>60</v>
      </c>
      <c r="L1892" s="7" t="s">
        <v>61</v>
      </c>
      <c r="M1892" s="7">
        <v>7</v>
      </c>
      <c r="N1892" s="7"/>
      <c r="O1892" s="7" t="s">
        <v>88</v>
      </c>
      <c r="P1892" s="7">
        <v>1984</v>
      </c>
      <c r="Q1892" s="7">
        <v>1984</v>
      </c>
      <c r="R1892" s="7"/>
      <c r="S1892" s="7"/>
    </row>
    <row r="1893" spans="1:19" hidden="1" x14ac:dyDescent="0.35">
      <c r="A1893">
        <v>1892</v>
      </c>
      <c r="B1893" s="7">
        <v>128</v>
      </c>
      <c r="C1893" s="7">
        <v>4043</v>
      </c>
      <c r="D1893" s="7">
        <v>3659</v>
      </c>
      <c r="E1893" s="7" t="s">
        <v>453</v>
      </c>
      <c r="F1893" s="7"/>
      <c r="G1893" s="7"/>
      <c r="H1893" s="7"/>
      <c r="I1893" s="7"/>
      <c r="J1893" s="7"/>
      <c r="K1893" s="7"/>
      <c r="L1893" s="7"/>
      <c r="M1893" s="7">
        <v>8</v>
      </c>
      <c r="N1893" s="7" t="s">
        <v>90</v>
      </c>
      <c r="O1893" s="7" t="s">
        <v>105</v>
      </c>
      <c r="P1893" s="7">
        <v>1984</v>
      </c>
      <c r="Q1893" s="7">
        <v>1984</v>
      </c>
      <c r="R1893" s="7"/>
      <c r="S1893" s="7"/>
    </row>
    <row r="1894" spans="1:19" hidden="1" x14ac:dyDescent="0.35">
      <c r="A1894">
        <v>1893</v>
      </c>
      <c r="B1894" s="7">
        <v>128</v>
      </c>
      <c r="C1894" s="7">
        <v>4053</v>
      </c>
      <c r="D1894" s="7">
        <v>3659</v>
      </c>
      <c r="E1894" s="7" t="s">
        <v>58</v>
      </c>
      <c r="F1894" s="7">
        <v>60</v>
      </c>
      <c r="G1894" s="7">
        <v>60</v>
      </c>
      <c r="H1894" s="7"/>
      <c r="I1894" s="7"/>
      <c r="J1894" s="7" t="s">
        <v>104</v>
      </c>
      <c r="K1894" s="7" t="s">
        <v>60</v>
      </c>
      <c r="L1894" s="7" t="s">
        <v>61</v>
      </c>
      <c r="M1894" s="7">
        <v>7</v>
      </c>
      <c r="N1894" s="7"/>
      <c r="O1894" s="7" t="s">
        <v>88</v>
      </c>
      <c r="P1894" s="7">
        <v>1984</v>
      </c>
      <c r="Q1894" s="7">
        <v>1984</v>
      </c>
      <c r="R1894" s="7"/>
      <c r="S1894" s="7"/>
    </row>
    <row r="1895" spans="1:19" hidden="1" x14ac:dyDescent="0.35">
      <c r="A1895">
        <v>1894</v>
      </c>
      <c r="B1895" s="7">
        <v>128</v>
      </c>
      <c r="C1895" s="7">
        <v>4053</v>
      </c>
      <c r="D1895" s="7">
        <v>3659</v>
      </c>
      <c r="E1895" s="7" t="s">
        <v>58</v>
      </c>
      <c r="F1895" s="7">
        <v>220</v>
      </c>
      <c r="G1895" s="7">
        <v>220</v>
      </c>
      <c r="H1895" s="7"/>
      <c r="I1895" s="7"/>
      <c r="J1895" s="7" t="s">
        <v>104</v>
      </c>
      <c r="K1895" s="7" t="s">
        <v>60</v>
      </c>
      <c r="L1895" s="7" t="s">
        <v>61</v>
      </c>
      <c r="M1895" s="7">
        <v>7</v>
      </c>
      <c r="N1895" s="7"/>
      <c r="O1895" s="7" t="s">
        <v>88</v>
      </c>
      <c r="P1895" s="7">
        <v>1984</v>
      </c>
      <c r="Q1895" s="7">
        <v>1984</v>
      </c>
      <c r="R1895" s="7"/>
      <c r="S1895" s="7"/>
    </row>
    <row r="1896" spans="1:19" hidden="1" x14ac:dyDescent="0.35">
      <c r="A1896">
        <v>1895</v>
      </c>
      <c r="B1896" s="7">
        <v>128</v>
      </c>
      <c r="C1896" s="7">
        <v>4054</v>
      </c>
      <c r="D1896" s="7">
        <v>3659</v>
      </c>
      <c r="E1896" s="7" t="s">
        <v>58</v>
      </c>
      <c r="F1896" s="7">
        <v>100</v>
      </c>
      <c r="G1896" s="7">
        <v>100</v>
      </c>
      <c r="H1896" s="7"/>
      <c r="I1896" s="7"/>
      <c r="J1896" s="7" t="s">
        <v>104</v>
      </c>
      <c r="K1896" s="7" t="s">
        <v>60</v>
      </c>
      <c r="L1896" s="7" t="s">
        <v>61</v>
      </c>
      <c r="M1896" s="7">
        <v>7</v>
      </c>
      <c r="N1896" s="7"/>
      <c r="O1896" s="7" t="s">
        <v>88</v>
      </c>
      <c r="P1896" s="7">
        <v>1984</v>
      </c>
      <c r="Q1896" s="7">
        <v>1984</v>
      </c>
      <c r="R1896" s="7"/>
      <c r="S1896" s="7"/>
    </row>
    <row r="1897" spans="1:19" hidden="1" x14ac:dyDescent="0.35">
      <c r="A1897">
        <v>1896</v>
      </c>
      <c r="B1897" s="7">
        <v>128</v>
      </c>
      <c r="C1897" s="7">
        <v>4054</v>
      </c>
      <c r="D1897" s="7">
        <v>3659</v>
      </c>
      <c r="E1897" s="7" t="s">
        <v>58</v>
      </c>
      <c r="F1897" s="7">
        <v>60</v>
      </c>
      <c r="G1897" s="7">
        <v>60</v>
      </c>
      <c r="H1897" s="7"/>
      <c r="I1897" s="7"/>
      <c r="J1897" s="7" t="s">
        <v>104</v>
      </c>
      <c r="K1897" s="7" t="s">
        <v>60</v>
      </c>
      <c r="L1897" s="7" t="s">
        <v>61</v>
      </c>
      <c r="M1897" s="7">
        <v>7</v>
      </c>
      <c r="N1897" s="7"/>
      <c r="O1897" s="7" t="s">
        <v>88</v>
      </c>
      <c r="P1897" s="7">
        <v>1984</v>
      </c>
      <c r="Q1897" s="7">
        <v>1984</v>
      </c>
      <c r="R1897" s="7"/>
      <c r="S1897" s="7"/>
    </row>
    <row r="1898" spans="1:19" hidden="1" x14ac:dyDescent="0.35">
      <c r="A1898">
        <v>1897</v>
      </c>
      <c r="B1898" s="7">
        <v>128</v>
      </c>
      <c r="C1898" s="7">
        <v>4071</v>
      </c>
      <c r="D1898" s="7">
        <v>3659</v>
      </c>
      <c r="E1898" s="7" t="s">
        <v>58</v>
      </c>
      <c r="F1898" s="7">
        <v>400</v>
      </c>
      <c r="G1898" s="7">
        <v>400</v>
      </c>
      <c r="H1898" s="7"/>
      <c r="I1898" s="7"/>
      <c r="J1898" s="7" t="s">
        <v>104</v>
      </c>
      <c r="K1898" s="7" t="s">
        <v>60</v>
      </c>
      <c r="L1898" s="7" t="s">
        <v>61</v>
      </c>
      <c r="M1898" s="7">
        <v>7</v>
      </c>
      <c r="N1898" s="7"/>
      <c r="O1898" s="7" t="s">
        <v>88</v>
      </c>
      <c r="P1898" s="7">
        <v>1984</v>
      </c>
      <c r="Q1898" s="7">
        <v>1984</v>
      </c>
      <c r="R1898" s="7"/>
      <c r="S1898" s="7"/>
    </row>
    <row r="1899" spans="1:19" hidden="1" x14ac:dyDescent="0.35">
      <c r="A1899">
        <v>1898</v>
      </c>
      <c r="B1899" s="7">
        <v>128</v>
      </c>
      <c r="C1899" s="7">
        <v>4041</v>
      </c>
      <c r="D1899" s="7">
        <v>3659</v>
      </c>
      <c r="E1899" s="7" t="s">
        <v>58</v>
      </c>
      <c r="F1899" s="7">
        <v>40</v>
      </c>
      <c r="G1899" s="7">
        <v>50</v>
      </c>
      <c r="H1899" s="7"/>
      <c r="I1899" s="7"/>
      <c r="J1899" s="7" t="s">
        <v>59</v>
      </c>
      <c r="K1899" s="7" t="s">
        <v>121</v>
      </c>
      <c r="L1899" s="7" t="s">
        <v>61</v>
      </c>
      <c r="M1899" s="7">
        <v>9</v>
      </c>
      <c r="N1899" s="7"/>
      <c r="O1899" s="7" t="s">
        <v>62</v>
      </c>
      <c r="P1899" s="7">
        <v>1923</v>
      </c>
      <c r="Q1899" s="7">
        <v>1925</v>
      </c>
      <c r="R1899" s="7"/>
      <c r="S1899" s="7"/>
    </row>
    <row r="1900" spans="1:19" hidden="1" x14ac:dyDescent="0.35">
      <c r="A1900">
        <v>1899</v>
      </c>
      <c r="B1900" s="7">
        <v>128</v>
      </c>
      <c r="C1900" s="7">
        <v>4051</v>
      </c>
      <c r="D1900" s="7">
        <v>3659</v>
      </c>
      <c r="E1900" s="7" t="s">
        <v>173</v>
      </c>
      <c r="F1900" s="7">
        <v>150</v>
      </c>
      <c r="G1900" s="7">
        <v>150</v>
      </c>
      <c r="H1900" s="7"/>
      <c r="I1900" s="7"/>
      <c r="J1900" s="7" t="s">
        <v>59</v>
      </c>
      <c r="K1900" s="7" t="s">
        <v>60</v>
      </c>
      <c r="L1900" s="7" t="s">
        <v>1518</v>
      </c>
      <c r="M1900" s="7">
        <v>9</v>
      </c>
      <c r="N1900" s="7"/>
      <c r="O1900" s="7" t="s">
        <v>88</v>
      </c>
      <c r="P1900" s="7">
        <v>1923</v>
      </c>
      <c r="Q1900" s="7">
        <v>1925</v>
      </c>
      <c r="R1900" s="7"/>
      <c r="S1900" s="7"/>
    </row>
    <row r="1901" spans="1:19" hidden="1" x14ac:dyDescent="0.35">
      <c r="A1901">
        <v>1900</v>
      </c>
      <c r="B1901" s="7">
        <v>128</v>
      </c>
      <c r="C1901" s="7">
        <v>4003</v>
      </c>
      <c r="D1901" s="7">
        <v>3659</v>
      </c>
      <c r="E1901" s="7" t="s">
        <v>58</v>
      </c>
      <c r="F1901" s="7">
        <v>500</v>
      </c>
      <c r="G1901" s="7">
        <v>500</v>
      </c>
      <c r="H1901" s="7"/>
      <c r="I1901" s="7"/>
      <c r="J1901" s="7" t="s">
        <v>59</v>
      </c>
      <c r="K1901" s="7" t="s">
        <v>121</v>
      </c>
      <c r="L1901" s="7" t="s">
        <v>61</v>
      </c>
      <c r="M1901" s="7">
        <v>9</v>
      </c>
      <c r="N1901" s="7"/>
      <c r="O1901" s="7" t="s">
        <v>62</v>
      </c>
      <c r="P1901" s="7">
        <v>1923</v>
      </c>
      <c r="Q1901" s="7">
        <v>1925</v>
      </c>
      <c r="R1901" s="7"/>
      <c r="S1901" s="7"/>
    </row>
    <row r="1902" spans="1:19" hidden="1" x14ac:dyDescent="0.35">
      <c r="A1902">
        <v>1901</v>
      </c>
      <c r="B1902" s="7">
        <v>128</v>
      </c>
      <c r="C1902" s="7">
        <v>4062</v>
      </c>
      <c r="D1902" s="7">
        <v>3659</v>
      </c>
      <c r="E1902" s="7" t="s">
        <v>58</v>
      </c>
      <c r="F1902" s="7"/>
      <c r="G1902" s="7"/>
      <c r="H1902" s="7">
        <v>1</v>
      </c>
      <c r="I1902" s="7">
        <v>49</v>
      </c>
      <c r="J1902" s="7" t="s">
        <v>118</v>
      </c>
      <c r="K1902" s="7" t="s">
        <v>60</v>
      </c>
      <c r="L1902" s="7" t="s">
        <v>61</v>
      </c>
      <c r="M1902" s="7">
        <v>9</v>
      </c>
      <c r="N1902" s="7"/>
      <c r="O1902" s="7" t="s">
        <v>88</v>
      </c>
      <c r="P1902" s="7">
        <v>1923</v>
      </c>
      <c r="Q1902" s="7">
        <v>1925</v>
      </c>
      <c r="R1902" s="7"/>
      <c r="S1902" s="7"/>
    </row>
    <row r="1903" spans="1:19" hidden="1" x14ac:dyDescent="0.35">
      <c r="A1903">
        <v>1902</v>
      </c>
      <c r="B1903" s="7">
        <v>128</v>
      </c>
      <c r="C1903" s="7">
        <v>4063</v>
      </c>
      <c r="D1903" s="7">
        <v>3659</v>
      </c>
      <c r="E1903" s="7" t="s">
        <v>58</v>
      </c>
      <c r="F1903" s="7">
        <v>500</v>
      </c>
      <c r="G1903" s="7">
        <v>500</v>
      </c>
      <c r="H1903" s="7"/>
      <c r="I1903" s="7"/>
      <c r="J1903" s="7" t="s">
        <v>118</v>
      </c>
      <c r="K1903" s="7" t="s">
        <v>60</v>
      </c>
      <c r="L1903" s="7" t="s">
        <v>61</v>
      </c>
      <c r="M1903" s="7">
        <v>9</v>
      </c>
      <c r="N1903" s="7"/>
      <c r="O1903" s="7" t="s">
        <v>88</v>
      </c>
      <c r="P1903" s="7">
        <v>1924</v>
      </c>
      <c r="Q1903" s="7">
        <v>1924</v>
      </c>
      <c r="R1903" s="7"/>
      <c r="S1903" s="7"/>
    </row>
    <row r="1904" spans="1:19" hidden="1" x14ac:dyDescent="0.35">
      <c r="A1904">
        <v>1903</v>
      </c>
      <c r="B1904" s="7">
        <v>128</v>
      </c>
      <c r="C1904" s="7">
        <v>4077</v>
      </c>
      <c r="D1904" s="7">
        <v>3659</v>
      </c>
      <c r="E1904" s="7" t="s">
        <v>453</v>
      </c>
      <c r="F1904" s="7">
        <v>85</v>
      </c>
      <c r="G1904" s="7">
        <v>85</v>
      </c>
      <c r="H1904" s="7"/>
      <c r="I1904" s="7"/>
      <c r="J1904" s="7" t="s">
        <v>59</v>
      </c>
      <c r="K1904" s="7" t="s">
        <v>60</v>
      </c>
      <c r="L1904" s="7" t="s">
        <v>1518</v>
      </c>
      <c r="M1904" s="7">
        <v>6</v>
      </c>
      <c r="N1904" s="7"/>
      <c r="O1904" s="7" t="s">
        <v>88</v>
      </c>
      <c r="P1904" s="7">
        <v>1980</v>
      </c>
      <c r="Q1904" s="7">
        <v>1980</v>
      </c>
      <c r="R1904" s="7"/>
      <c r="S1904" s="7"/>
    </row>
    <row r="1905" spans="1:19" hidden="1" x14ac:dyDescent="0.35">
      <c r="A1905">
        <v>1904</v>
      </c>
      <c r="B1905" s="7">
        <v>128</v>
      </c>
      <c r="C1905" s="7">
        <v>4023</v>
      </c>
      <c r="D1905" s="7">
        <v>3294</v>
      </c>
      <c r="E1905" s="7" t="s">
        <v>58</v>
      </c>
      <c r="F1905" s="7">
        <v>50</v>
      </c>
      <c r="G1905" s="7">
        <v>50</v>
      </c>
      <c r="H1905" s="7"/>
      <c r="I1905" s="7"/>
      <c r="J1905" s="7" t="s">
        <v>59</v>
      </c>
      <c r="K1905" s="7" t="s">
        <v>60</v>
      </c>
      <c r="L1905" s="7" t="s">
        <v>61</v>
      </c>
      <c r="M1905" s="7">
        <v>9</v>
      </c>
      <c r="N1905" s="7"/>
      <c r="O1905" s="7" t="s">
        <v>88</v>
      </c>
      <c r="P1905" s="7">
        <v>1924</v>
      </c>
      <c r="Q1905" s="7">
        <v>1924</v>
      </c>
      <c r="R1905" s="7"/>
      <c r="S1905" s="7"/>
    </row>
    <row r="1906" spans="1:19" hidden="1" x14ac:dyDescent="0.35">
      <c r="A1906">
        <v>1905</v>
      </c>
      <c r="B1906" s="7">
        <v>128</v>
      </c>
      <c r="C1906" s="7">
        <v>4086</v>
      </c>
      <c r="D1906" s="7">
        <v>3294</v>
      </c>
      <c r="E1906" s="7" t="s">
        <v>295</v>
      </c>
      <c r="F1906" s="7"/>
      <c r="G1906" s="7"/>
      <c r="H1906" s="7">
        <v>250</v>
      </c>
      <c r="I1906" s="7">
        <v>999</v>
      </c>
      <c r="J1906" s="7" t="s">
        <v>59</v>
      </c>
      <c r="K1906" s="7" t="s">
        <v>60</v>
      </c>
      <c r="L1906" s="7" t="s">
        <v>61</v>
      </c>
      <c r="M1906" s="7">
        <v>1</v>
      </c>
      <c r="N1906" s="7"/>
      <c r="O1906" s="7" t="s">
        <v>105</v>
      </c>
      <c r="P1906" s="7">
        <v>1983</v>
      </c>
      <c r="Q1906" s="7">
        <v>1983</v>
      </c>
      <c r="R1906" s="9" t="s">
        <v>176</v>
      </c>
      <c r="S1906" s="7"/>
    </row>
    <row r="1907" spans="1:19" hidden="1" x14ac:dyDescent="0.35">
      <c r="A1907">
        <v>1906</v>
      </c>
      <c r="B1907" s="7">
        <v>128</v>
      </c>
      <c r="C1907" s="7">
        <v>4086</v>
      </c>
      <c r="D1907" s="7">
        <v>3294</v>
      </c>
      <c r="E1907" s="7" t="s">
        <v>295</v>
      </c>
      <c r="F1907" s="7"/>
      <c r="G1907" s="7"/>
      <c r="H1907" s="7"/>
      <c r="I1907" s="7"/>
      <c r="J1907" s="7"/>
      <c r="K1907" s="7"/>
      <c r="L1907" s="7"/>
      <c r="M1907" s="7"/>
      <c r="N1907" s="7" t="s">
        <v>90</v>
      </c>
      <c r="O1907" s="7" t="s">
        <v>105</v>
      </c>
      <c r="P1907" s="7">
        <v>1969</v>
      </c>
      <c r="Q1907" s="7">
        <v>1969</v>
      </c>
      <c r="R1907" s="9" t="s">
        <v>176</v>
      </c>
      <c r="S1907" s="7"/>
    </row>
    <row r="1908" spans="1:19" hidden="1" x14ac:dyDescent="0.35">
      <c r="A1908">
        <v>1907</v>
      </c>
      <c r="B1908" s="7">
        <v>128</v>
      </c>
      <c r="C1908" s="7">
        <v>4040</v>
      </c>
      <c r="D1908" s="7">
        <v>3294</v>
      </c>
      <c r="E1908" s="7" t="s">
        <v>58</v>
      </c>
      <c r="F1908" s="7">
        <v>400</v>
      </c>
      <c r="G1908" s="7">
        <v>400</v>
      </c>
      <c r="H1908" s="7"/>
      <c r="I1908" s="7"/>
      <c r="J1908" s="7" t="s">
        <v>104</v>
      </c>
      <c r="K1908" s="7" t="s">
        <v>60</v>
      </c>
      <c r="L1908" s="7" t="s">
        <v>61</v>
      </c>
      <c r="M1908" s="7">
        <v>7</v>
      </c>
      <c r="N1908" s="7"/>
      <c r="O1908" s="7" t="s">
        <v>62</v>
      </c>
      <c r="P1908" s="7">
        <v>1984</v>
      </c>
      <c r="Q1908" s="7">
        <v>1984</v>
      </c>
      <c r="R1908" s="7"/>
      <c r="S1908" s="7"/>
    </row>
    <row r="1909" spans="1:19" hidden="1" x14ac:dyDescent="0.35">
      <c r="A1909">
        <v>1908</v>
      </c>
      <c r="B1909" s="7">
        <v>128</v>
      </c>
      <c r="C1909" s="7">
        <v>4042</v>
      </c>
      <c r="D1909" s="7">
        <v>3294</v>
      </c>
      <c r="E1909" s="7" t="s">
        <v>58</v>
      </c>
      <c r="F1909" s="7">
        <v>200</v>
      </c>
      <c r="G1909" s="7">
        <v>200</v>
      </c>
      <c r="H1909" s="7"/>
      <c r="I1909" s="7"/>
      <c r="J1909" s="7" t="s">
        <v>104</v>
      </c>
      <c r="K1909" s="7" t="s">
        <v>60</v>
      </c>
      <c r="L1909" s="7" t="s">
        <v>61</v>
      </c>
      <c r="M1909" s="7">
        <v>7</v>
      </c>
      <c r="N1909" s="7"/>
      <c r="O1909" s="7" t="s">
        <v>62</v>
      </c>
      <c r="P1909" s="7">
        <v>1924</v>
      </c>
      <c r="Q1909" s="7">
        <v>1924</v>
      </c>
      <c r="R1909" s="7"/>
      <c r="S1909" s="7"/>
    </row>
    <row r="1910" spans="1:19" hidden="1" x14ac:dyDescent="0.35">
      <c r="A1910">
        <v>1909</v>
      </c>
      <c r="B1910" s="7">
        <v>128</v>
      </c>
      <c r="C1910" s="7">
        <v>4043</v>
      </c>
      <c r="D1910" s="7">
        <v>3294</v>
      </c>
      <c r="E1910" s="7" t="s">
        <v>58</v>
      </c>
      <c r="F1910" s="7"/>
      <c r="G1910" s="7"/>
      <c r="H1910" s="7"/>
      <c r="I1910" s="7"/>
      <c r="J1910" s="7"/>
      <c r="K1910" s="7"/>
      <c r="L1910" s="7"/>
      <c r="M1910" s="7">
        <v>7</v>
      </c>
      <c r="N1910" s="7" t="s">
        <v>90</v>
      </c>
      <c r="O1910" s="7" t="s">
        <v>62</v>
      </c>
      <c r="P1910" s="7">
        <v>1984</v>
      </c>
      <c r="Q1910" s="7">
        <v>1984</v>
      </c>
      <c r="R1910" s="7"/>
      <c r="S1910" s="7"/>
    </row>
    <row r="1911" spans="1:19" hidden="1" x14ac:dyDescent="0.35">
      <c r="A1911">
        <v>1910</v>
      </c>
      <c r="B1911" s="7">
        <v>128</v>
      </c>
      <c r="C1911" s="7">
        <v>4045</v>
      </c>
      <c r="D1911" s="7">
        <v>3294</v>
      </c>
      <c r="E1911" s="7" t="s">
        <v>58</v>
      </c>
      <c r="F1911" s="7"/>
      <c r="G1911" s="7"/>
      <c r="H1911" s="7">
        <v>250</v>
      </c>
      <c r="I1911" s="7">
        <v>999</v>
      </c>
      <c r="J1911" s="7" t="s">
        <v>104</v>
      </c>
      <c r="K1911" s="7" t="s">
        <v>117</v>
      </c>
      <c r="L1911" s="7" t="s">
        <v>61</v>
      </c>
      <c r="M1911" s="7">
        <v>7</v>
      </c>
      <c r="N1911" s="7"/>
      <c r="O1911" s="7" t="s">
        <v>105</v>
      </c>
      <c r="P1911" s="7">
        <v>1984</v>
      </c>
      <c r="Q1911" s="7">
        <v>1984</v>
      </c>
      <c r="R1911" s="7"/>
      <c r="S1911" s="7"/>
    </row>
    <row r="1912" spans="1:19" hidden="1" x14ac:dyDescent="0.35">
      <c r="A1912">
        <v>1911</v>
      </c>
      <c r="B1912" s="7">
        <v>128</v>
      </c>
      <c r="C1912" s="7">
        <v>4053</v>
      </c>
      <c r="D1912" s="7">
        <v>3294</v>
      </c>
      <c r="E1912" s="7" t="s">
        <v>58</v>
      </c>
      <c r="F1912" s="7">
        <v>200</v>
      </c>
      <c r="G1912" s="7">
        <v>200</v>
      </c>
      <c r="H1912" s="7"/>
      <c r="I1912" s="7"/>
      <c r="J1912" s="7" t="s">
        <v>104</v>
      </c>
      <c r="K1912" s="7" t="s">
        <v>60</v>
      </c>
      <c r="L1912" s="7" t="s">
        <v>61</v>
      </c>
      <c r="M1912" s="7">
        <v>7</v>
      </c>
      <c r="N1912" s="7"/>
      <c r="O1912" s="7" t="s">
        <v>88</v>
      </c>
      <c r="P1912" s="7">
        <v>1984</v>
      </c>
      <c r="Q1912" s="7">
        <v>1984</v>
      </c>
      <c r="R1912" s="7"/>
      <c r="S1912" s="7"/>
    </row>
    <row r="1913" spans="1:19" hidden="1" x14ac:dyDescent="0.35">
      <c r="A1913">
        <v>1912</v>
      </c>
      <c r="B1913" s="7">
        <v>128</v>
      </c>
      <c r="C1913" s="7">
        <v>4053</v>
      </c>
      <c r="D1913" s="7">
        <v>3294</v>
      </c>
      <c r="E1913" s="7" t="s">
        <v>58</v>
      </c>
      <c r="F1913" s="7">
        <v>850</v>
      </c>
      <c r="G1913" s="7">
        <v>1600</v>
      </c>
      <c r="H1913" s="7"/>
      <c r="I1913" s="7"/>
      <c r="J1913" s="7" t="s">
        <v>104</v>
      </c>
      <c r="K1913" s="7" t="s">
        <v>60</v>
      </c>
      <c r="L1913" s="7" t="s">
        <v>61</v>
      </c>
      <c r="M1913" s="7">
        <v>7</v>
      </c>
      <c r="N1913" s="7"/>
      <c r="O1913" s="7" t="s">
        <v>88</v>
      </c>
      <c r="P1913" s="7">
        <v>1984</v>
      </c>
      <c r="Q1913" s="7">
        <v>1984</v>
      </c>
      <c r="R1913" s="7"/>
      <c r="S1913" s="7"/>
    </row>
    <row r="1914" spans="1:19" hidden="1" x14ac:dyDescent="0.35">
      <c r="A1914">
        <v>1913</v>
      </c>
      <c r="B1914" s="7">
        <v>128</v>
      </c>
      <c r="C1914" s="7">
        <v>4054</v>
      </c>
      <c r="D1914" s="7">
        <v>3294</v>
      </c>
      <c r="E1914" s="7" t="s">
        <v>58</v>
      </c>
      <c r="F1914" s="7">
        <v>400</v>
      </c>
      <c r="G1914" s="7">
        <v>400</v>
      </c>
      <c r="H1914" s="7"/>
      <c r="I1914" s="7"/>
      <c r="J1914" s="7" t="s">
        <v>104</v>
      </c>
      <c r="K1914" s="7" t="s">
        <v>60</v>
      </c>
      <c r="L1914" s="7" t="s">
        <v>61</v>
      </c>
      <c r="M1914" s="7">
        <v>7</v>
      </c>
      <c r="N1914" s="7"/>
      <c r="O1914" s="7" t="s">
        <v>88</v>
      </c>
      <c r="P1914" s="7">
        <v>1984</v>
      </c>
      <c r="Q1914" s="7">
        <v>1984</v>
      </c>
      <c r="R1914" s="7"/>
      <c r="S1914" s="7"/>
    </row>
    <row r="1915" spans="1:19" hidden="1" x14ac:dyDescent="0.35">
      <c r="A1915">
        <v>1914</v>
      </c>
      <c r="B1915" s="7">
        <v>128</v>
      </c>
      <c r="C1915" s="7">
        <v>4071</v>
      </c>
      <c r="D1915" s="7">
        <v>3294</v>
      </c>
      <c r="E1915" s="7" t="s">
        <v>58</v>
      </c>
      <c r="F1915" s="7">
        <v>1000</v>
      </c>
      <c r="G1915" s="7">
        <v>1000</v>
      </c>
      <c r="H1915" s="7"/>
      <c r="I1915" s="7"/>
      <c r="J1915" s="7" t="s">
        <v>59</v>
      </c>
      <c r="K1915" s="7" t="s">
        <v>60</v>
      </c>
      <c r="L1915" s="7" t="s">
        <v>1518</v>
      </c>
      <c r="M1915" s="7">
        <v>7</v>
      </c>
      <c r="N1915" s="7"/>
      <c r="O1915" s="7" t="s">
        <v>62</v>
      </c>
      <c r="P1915" s="7">
        <v>1984</v>
      </c>
      <c r="Q1915" s="7">
        <v>1984</v>
      </c>
      <c r="R1915" s="7"/>
      <c r="S1915" s="7"/>
    </row>
    <row r="1916" spans="1:19" hidden="1" x14ac:dyDescent="0.35">
      <c r="A1916">
        <v>1915</v>
      </c>
      <c r="B1916" s="7">
        <v>128</v>
      </c>
      <c r="C1916" s="7">
        <v>4066</v>
      </c>
      <c r="D1916" s="7">
        <v>3294</v>
      </c>
      <c r="E1916" s="7" t="s">
        <v>58</v>
      </c>
      <c r="F1916" s="7">
        <v>110</v>
      </c>
      <c r="G1916" s="7">
        <v>110</v>
      </c>
      <c r="H1916" s="7"/>
      <c r="I1916" s="7"/>
      <c r="J1916" s="7" t="s">
        <v>104</v>
      </c>
      <c r="K1916" s="7" t="s">
        <v>60</v>
      </c>
      <c r="L1916" s="7" t="s">
        <v>61</v>
      </c>
      <c r="M1916" s="7">
        <v>12</v>
      </c>
      <c r="N1916" s="7"/>
      <c r="O1916" s="7" t="s">
        <v>88</v>
      </c>
      <c r="P1916" s="7">
        <v>1981</v>
      </c>
      <c r="Q1916" s="7">
        <v>1981</v>
      </c>
      <c r="R1916" s="7"/>
      <c r="S1916" s="7"/>
    </row>
    <row r="1917" spans="1:19" hidden="1" x14ac:dyDescent="0.35">
      <c r="A1917">
        <v>1916</v>
      </c>
      <c r="B1917" s="7">
        <v>128</v>
      </c>
      <c r="C1917" s="7">
        <v>4066</v>
      </c>
      <c r="D1917" s="7">
        <v>3294</v>
      </c>
      <c r="E1917" s="7" t="s">
        <v>58</v>
      </c>
      <c r="F1917" s="7">
        <v>154</v>
      </c>
      <c r="G1917" s="7">
        <v>154</v>
      </c>
      <c r="H1917" s="7"/>
      <c r="I1917" s="7"/>
      <c r="J1917" s="7" t="s">
        <v>59</v>
      </c>
      <c r="K1917" s="7" t="s">
        <v>60</v>
      </c>
      <c r="L1917" s="7" t="s">
        <v>61</v>
      </c>
      <c r="M1917" s="7">
        <v>8</v>
      </c>
      <c r="N1917" s="7"/>
      <c r="O1917" s="7" t="s">
        <v>88</v>
      </c>
      <c r="P1917" s="7">
        <v>1981</v>
      </c>
      <c r="Q1917" s="7">
        <v>1981</v>
      </c>
      <c r="R1917" s="7"/>
      <c r="S1917" s="7"/>
    </row>
    <row r="1918" spans="1:19" hidden="1" x14ac:dyDescent="0.35">
      <c r="A1918">
        <v>1917</v>
      </c>
      <c r="B1918" s="7">
        <v>128</v>
      </c>
      <c r="C1918" s="7">
        <v>4074</v>
      </c>
      <c r="D1918" s="7">
        <v>3294</v>
      </c>
      <c r="E1918" s="7" t="s">
        <v>58</v>
      </c>
      <c r="F1918" s="7"/>
      <c r="G1918" s="7"/>
      <c r="H1918" s="7">
        <v>250</v>
      </c>
      <c r="I1918" s="7">
        <v>999</v>
      </c>
      <c r="J1918" s="7" t="s">
        <v>59</v>
      </c>
      <c r="K1918" s="7" t="s">
        <v>117</v>
      </c>
      <c r="L1918" s="7" t="s">
        <v>61</v>
      </c>
      <c r="M1918" s="7"/>
      <c r="N1918" s="7"/>
      <c r="O1918" s="7" t="s">
        <v>105</v>
      </c>
      <c r="P1918" s="7">
        <v>1924</v>
      </c>
      <c r="Q1918" s="7">
        <v>1924</v>
      </c>
      <c r="R1918" s="7"/>
      <c r="S1918" s="7"/>
    </row>
    <row r="1919" spans="1:19" hidden="1" x14ac:dyDescent="0.35">
      <c r="A1919">
        <v>1918</v>
      </c>
      <c r="B1919" s="7">
        <v>128</v>
      </c>
      <c r="C1919" s="7">
        <v>4060</v>
      </c>
      <c r="D1919" s="7">
        <v>3890</v>
      </c>
      <c r="E1919" s="7" t="s">
        <v>173</v>
      </c>
      <c r="F1919" s="7"/>
      <c r="G1919" s="7"/>
      <c r="H1919" s="7"/>
      <c r="I1919" s="7"/>
      <c r="J1919" s="7"/>
      <c r="K1919" s="7"/>
      <c r="L1919" s="7"/>
      <c r="M1919" s="7"/>
      <c r="N1919" s="7" t="s">
        <v>90</v>
      </c>
      <c r="O1919" s="7" t="s">
        <v>105</v>
      </c>
      <c r="P1919" s="7">
        <v>1870</v>
      </c>
      <c r="Q1919" s="7">
        <v>1879</v>
      </c>
      <c r="R1919" s="7"/>
      <c r="S1919" s="7"/>
    </row>
    <row r="1920" spans="1:19" hidden="1" x14ac:dyDescent="0.35">
      <c r="A1920">
        <v>1919</v>
      </c>
      <c r="B1920" s="7">
        <v>128</v>
      </c>
      <c r="C1920" s="7">
        <v>4072</v>
      </c>
      <c r="D1920" s="7">
        <v>3890</v>
      </c>
      <c r="E1920" s="7" t="s">
        <v>58</v>
      </c>
      <c r="F1920" s="7"/>
      <c r="G1920" s="7"/>
      <c r="H1920" s="7"/>
      <c r="I1920" s="7"/>
      <c r="J1920" s="7"/>
      <c r="K1920" s="7"/>
      <c r="L1920" s="7"/>
      <c r="M1920" s="7">
        <v>7</v>
      </c>
      <c r="N1920" s="7" t="s">
        <v>90</v>
      </c>
      <c r="O1920" s="7" t="s">
        <v>88</v>
      </c>
      <c r="P1920" s="7">
        <v>1875</v>
      </c>
      <c r="Q1920" s="7">
        <v>1875</v>
      </c>
      <c r="R1920" s="7"/>
      <c r="S1920" s="7"/>
    </row>
    <row r="1921" spans="1:19" hidden="1" x14ac:dyDescent="0.35">
      <c r="A1921">
        <v>1920</v>
      </c>
      <c r="B1921" s="7">
        <v>128</v>
      </c>
      <c r="C1921" s="7">
        <v>4072</v>
      </c>
      <c r="D1921" s="7">
        <v>3890</v>
      </c>
      <c r="E1921" s="7" t="s">
        <v>58</v>
      </c>
      <c r="F1921" s="7"/>
      <c r="G1921" s="7"/>
      <c r="H1921" s="7"/>
      <c r="I1921" s="7"/>
      <c r="J1921" s="7"/>
      <c r="K1921" s="7"/>
      <c r="L1921" s="7"/>
      <c r="M1921" s="7">
        <v>7</v>
      </c>
      <c r="N1921" s="7" t="s">
        <v>90</v>
      </c>
      <c r="O1921" s="7" t="s">
        <v>88</v>
      </c>
      <c r="P1921" s="7">
        <v>1875</v>
      </c>
      <c r="Q1921" s="7">
        <v>1875</v>
      </c>
      <c r="R1921" s="7"/>
      <c r="S1921" s="7"/>
    </row>
    <row r="1922" spans="1:19" hidden="1" x14ac:dyDescent="0.35">
      <c r="A1922">
        <v>1921</v>
      </c>
      <c r="B1922" s="7">
        <v>128</v>
      </c>
      <c r="C1922" s="7">
        <v>4021</v>
      </c>
      <c r="D1922" s="7">
        <v>3298</v>
      </c>
      <c r="E1922" s="7" t="s">
        <v>173</v>
      </c>
      <c r="F1922" s="7">
        <v>10</v>
      </c>
      <c r="G1922" s="7">
        <v>10</v>
      </c>
      <c r="H1922" s="7"/>
      <c r="I1922" s="7"/>
      <c r="J1922" s="7" t="s">
        <v>59</v>
      </c>
      <c r="K1922" s="7" t="s">
        <v>60</v>
      </c>
      <c r="L1922" s="7" t="s">
        <v>686</v>
      </c>
      <c r="M1922" s="7">
        <v>1</v>
      </c>
      <c r="N1922" s="7"/>
      <c r="O1922" s="7" t="s">
        <v>105</v>
      </c>
      <c r="P1922" s="7">
        <v>1983</v>
      </c>
      <c r="Q1922" s="7">
        <v>1983</v>
      </c>
      <c r="R1922" s="7"/>
      <c r="S1922" s="7"/>
    </row>
    <row r="1923" spans="1:19" hidden="1" x14ac:dyDescent="0.35">
      <c r="A1923">
        <v>1922</v>
      </c>
      <c r="B1923" s="7">
        <v>128</v>
      </c>
      <c r="C1923" s="7">
        <v>4040</v>
      </c>
      <c r="D1923" s="7">
        <v>3298</v>
      </c>
      <c r="E1923" s="7" t="s">
        <v>58</v>
      </c>
      <c r="F1923" s="7">
        <v>30</v>
      </c>
      <c r="G1923" s="7">
        <v>30</v>
      </c>
      <c r="H1923" s="7"/>
      <c r="I1923" s="7"/>
      <c r="J1923" s="7" t="s">
        <v>59</v>
      </c>
      <c r="K1923" s="7" t="s">
        <v>60</v>
      </c>
      <c r="L1923" s="7" t="s">
        <v>61</v>
      </c>
      <c r="M1923" s="7">
        <v>11</v>
      </c>
      <c r="N1923" s="7"/>
      <c r="O1923" s="7" t="s">
        <v>105</v>
      </c>
      <c r="P1923" s="7">
        <v>1923</v>
      </c>
      <c r="Q1923" s="7">
        <v>1925</v>
      </c>
      <c r="R1923" s="7"/>
      <c r="S1923" s="7"/>
    </row>
    <row r="1924" spans="1:19" hidden="1" x14ac:dyDescent="0.35">
      <c r="A1924">
        <v>1923</v>
      </c>
      <c r="B1924" s="7">
        <v>128</v>
      </c>
      <c r="C1924" s="7">
        <v>4071</v>
      </c>
      <c r="D1924" s="7">
        <v>3298</v>
      </c>
      <c r="E1924" s="7" t="s">
        <v>58</v>
      </c>
      <c r="F1924" s="7">
        <v>12</v>
      </c>
      <c r="G1924" s="7">
        <v>12</v>
      </c>
      <c r="H1924" s="7"/>
      <c r="I1924" s="7"/>
      <c r="J1924" s="7" t="s">
        <v>118</v>
      </c>
      <c r="K1924" s="7" t="s">
        <v>60</v>
      </c>
      <c r="L1924" s="7" t="s">
        <v>61</v>
      </c>
      <c r="M1924" s="7">
        <v>11</v>
      </c>
      <c r="N1924" s="7"/>
      <c r="O1924" s="7" t="s">
        <v>105</v>
      </c>
      <c r="P1924" s="7">
        <v>1923</v>
      </c>
      <c r="Q1924" s="7">
        <v>1925</v>
      </c>
      <c r="R1924" s="7"/>
      <c r="S1924" s="7"/>
    </row>
    <row r="1925" spans="1:19" hidden="1" x14ac:dyDescent="0.35">
      <c r="A1925">
        <v>1924</v>
      </c>
      <c r="B1925" s="7">
        <v>128</v>
      </c>
      <c r="C1925" s="7">
        <v>4071</v>
      </c>
      <c r="D1925" s="7">
        <v>3298</v>
      </c>
      <c r="E1925" s="7" t="s">
        <v>58</v>
      </c>
      <c r="F1925" s="7">
        <v>60</v>
      </c>
      <c r="G1925" s="7">
        <v>60</v>
      </c>
      <c r="H1925" s="7"/>
      <c r="I1925" s="7"/>
      <c r="J1925" s="7" t="s">
        <v>59</v>
      </c>
      <c r="K1925" s="7" t="s">
        <v>60</v>
      </c>
      <c r="L1925" s="7" t="s">
        <v>686</v>
      </c>
      <c r="M1925" s="7">
        <v>7</v>
      </c>
      <c r="N1925" s="7"/>
      <c r="O1925" s="7" t="s">
        <v>105</v>
      </c>
      <c r="P1925" s="7">
        <v>1984</v>
      </c>
      <c r="Q1925" s="7">
        <v>1984</v>
      </c>
      <c r="R1925" s="7"/>
      <c r="S1925" s="7"/>
    </row>
    <row r="1926" spans="1:19" hidden="1" x14ac:dyDescent="0.35">
      <c r="A1926">
        <v>1925</v>
      </c>
      <c r="B1926" s="7">
        <v>128</v>
      </c>
      <c r="C1926" s="7">
        <v>4057</v>
      </c>
      <c r="D1926" s="7">
        <v>3263</v>
      </c>
      <c r="E1926" s="7" t="s">
        <v>709</v>
      </c>
      <c r="F1926" s="7">
        <v>200</v>
      </c>
      <c r="G1926" s="7">
        <v>200</v>
      </c>
      <c r="H1926" s="7"/>
      <c r="I1926" s="7"/>
      <c r="J1926" s="7" t="s">
        <v>59</v>
      </c>
      <c r="K1926" s="7" t="s">
        <v>60</v>
      </c>
      <c r="L1926" s="7" t="s">
        <v>1518</v>
      </c>
      <c r="M1926" s="7">
        <v>6</v>
      </c>
      <c r="N1926" s="7"/>
      <c r="O1926" s="7" t="s">
        <v>62</v>
      </c>
      <c r="P1926" s="7">
        <v>1980</v>
      </c>
      <c r="Q1926" s="7">
        <v>1980</v>
      </c>
      <c r="R1926" s="7"/>
      <c r="S1926" s="7"/>
    </row>
    <row r="1927" spans="1:19" hidden="1" x14ac:dyDescent="0.35">
      <c r="A1927">
        <v>1926</v>
      </c>
      <c r="B1927" s="7">
        <v>128</v>
      </c>
      <c r="C1927" s="7">
        <v>4077</v>
      </c>
      <c r="D1927" s="7">
        <v>3263</v>
      </c>
      <c r="E1927" s="7" t="s">
        <v>173</v>
      </c>
      <c r="F1927" s="7"/>
      <c r="G1927" s="7"/>
      <c r="H1927" s="7"/>
      <c r="I1927" s="7"/>
      <c r="J1927" s="7"/>
      <c r="K1927" s="7"/>
      <c r="L1927" s="7"/>
      <c r="M1927" s="7">
        <v>8</v>
      </c>
      <c r="N1927" s="7" t="s">
        <v>205</v>
      </c>
      <c r="O1927" s="7" t="s">
        <v>105</v>
      </c>
      <c r="P1927" s="7">
        <v>1982</v>
      </c>
      <c r="Q1927" s="7">
        <v>1982</v>
      </c>
      <c r="R1927" s="7"/>
      <c r="S1927" s="7"/>
    </row>
    <row r="1928" spans="1:19" hidden="1" x14ac:dyDescent="0.35">
      <c r="A1928">
        <v>1927</v>
      </c>
      <c r="B1928" s="7">
        <v>128</v>
      </c>
      <c r="C1928" s="7">
        <v>4083</v>
      </c>
      <c r="D1928" s="20">
        <v>3845</v>
      </c>
      <c r="E1928" s="7" t="s">
        <v>709</v>
      </c>
      <c r="F1928" s="7">
        <v>40</v>
      </c>
      <c r="G1928" s="7">
        <v>40</v>
      </c>
      <c r="H1928" s="7"/>
      <c r="I1928" s="7"/>
      <c r="J1928" s="7" t="s">
        <v>59</v>
      </c>
      <c r="K1928" s="7" t="s">
        <v>60</v>
      </c>
      <c r="L1928" s="7" t="s">
        <v>1518</v>
      </c>
      <c r="M1928" s="7">
        <v>5</v>
      </c>
      <c r="N1928" s="7"/>
      <c r="O1928" s="7" t="s">
        <v>105</v>
      </c>
      <c r="P1928" s="7">
        <v>1975</v>
      </c>
      <c r="Q1928" s="7">
        <v>1975</v>
      </c>
      <c r="R1928" s="9" t="s">
        <v>176</v>
      </c>
      <c r="S1928" s="7"/>
    </row>
    <row r="1929" spans="1:19" hidden="1" x14ac:dyDescent="0.35">
      <c r="A1929">
        <v>1928</v>
      </c>
      <c r="B1929" s="7">
        <v>128</v>
      </c>
      <c r="C1929" s="7">
        <v>4033</v>
      </c>
      <c r="D1929" s="7">
        <v>3846</v>
      </c>
      <c r="E1929" s="7" t="s">
        <v>58</v>
      </c>
      <c r="F1929" s="7">
        <v>80</v>
      </c>
      <c r="G1929" s="7">
        <v>100</v>
      </c>
      <c r="H1929" s="7"/>
      <c r="I1929" s="7"/>
      <c r="J1929" s="7" t="s">
        <v>59</v>
      </c>
      <c r="K1929" s="7" t="s">
        <v>121</v>
      </c>
      <c r="L1929" s="7" t="s">
        <v>61</v>
      </c>
      <c r="M1929" s="7">
        <v>8</v>
      </c>
      <c r="N1929" s="7"/>
      <c r="O1929" s="7" t="s">
        <v>105</v>
      </c>
      <c r="P1929" s="7">
        <v>1924</v>
      </c>
      <c r="Q1929" s="7">
        <v>1924</v>
      </c>
      <c r="R1929" s="7"/>
      <c r="S1929" s="7"/>
    </row>
    <row r="1930" spans="1:19" hidden="1" x14ac:dyDescent="0.35">
      <c r="A1930">
        <v>1929</v>
      </c>
      <c r="B1930" s="7">
        <v>128</v>
      </c>
      <c r="C1930" s="7">
        <v>4034</v>
      </c>
      <c r="D1930" s="7">
        <v>3846</v>
      </c>
      <c r="E1930" s="7" t="s">
        <v>58</v>
      </c>
      <c r="F1930" s="7">
        <v>200</v>
      </c>
      <c r="G1930" s="7">
        <v>200</v>
      </c>
      <c r="H1930" s="7"/>
      <c r="I1930" s="7"/>
      <c r="J1930" s="7" t="s">
        <v>59</v>
      </c>
      <c r="K1930" s="7" t="s">
        <v>60</v>
      </c>
      <c r="L1930" s="7" t="s">
        <v>1518</v>
      </c>
      <c r="M1930" s="7">
        <v>7</v>
      </c>
      <c r="N1930" s="7"/>
      <c r="O1930" s="7" t="s">
        <v>88</v>
      </c>
      <c r="P1930" s="7">
        <v>1984</v>
      </c>
      <c r="Q1930" s="7">
        <v>1984</v>
      </c>
      <c r="R1930" s="7"/>
      <c r="S1930" s="7"/>
    </row>
    <row r="1931" spans="1:19" hidden="1" x14ac:dyDescent="0.35">
      <c r="A1931">
        <v>1930</v>
      </c>
      <c r="B1931" s="7">
        <v>128</v>
      </c>
      <c r="C1931" s="7">
        <v>4040</v>
      </c>
      <c r="D1931" s="7">
        <v>3846</v>
      </c>
      <c r="E1931" s="7" t="s">
        <v>58</v>
      </c>
      <c r="F1931" s="7">
        <v>600</v>
      </c>
      <c r="G1931" s="7">
        <v>600</v>
      </c>
      <c r="H1931" s="7"/>
      <c r="I1931" s="7"/>
      <c r="J1931" s="7" t="s">
        <v>104</v>
      </c>
      <c r="K1931" s="7" t="s">
        <v>60</v>
      </c>
      <c r="L1931" s="7" t="s">
        <v>61</v>
      </c>
      <c r="M1931" s="7">
        <v>7</v>
      </c>
      <c r="N1931" s="7"/>
      <c r="O1931" s="7" t="s">
        <v>88</v>
      </c>
      <c r="P1931" s="7">
        <v>1984</v>
      </c>
      <c r="Q1931" s="7">
        <v>1984</v>
      </c>
      <c r="R1931" s="7"/>
      <c r="S1931" s="7"/>
    </row>
    <row r="1932" spans="1:19" hidden="1" x14ac:dyDescent="0.35">
      <c r="A1932">
        <v>1931</v>
      </c>
      <c r="B1932" s="7">
        <v>128</v>
      </c>
      <c r="C1932" s="7">
        <v>4042</v>
      </c>
      <c r="D1932" s="7">
        <v>3846</v>
      </c>
      <c r="E1932" s="7" t="s">
        <v>58</v>
      </c>
      <c r="F1932" s="7"/>
      <c r="G1932" s="7"/>
      <c r="H1932" s="7">
        <v>50</v>
      </c>
      <c r="I1932" s="7">
        <v>249</v>
      </c>
      <c r="J1932" s="7" t="s">
        <v>59</v>
      </c>
      <c r="K1932" s="7" t="s">
        <v>60</v>
      </c>
      <c r="L1932" s="7" t="s">
        <v>61</v>
      </c>
      <c r="M1932" s="7">
        <v>11</v>
      </c>
      <c r="N1932" s="7"/>
      <c r="O1932" s="7" t="s">
        <v>105</v>
      </c>
      <c r="P1932" s="7">
        <v>1924</v>
      </c>
      <c r="Q1932" s="7">
        <v>1924</v>
      </c>
      <c r="R1932" s="7"/>
      <c r="S1932" s="7"/>
    </row>
    <row r="1933" spans="1:19" hidden="1" x14ac:dyDescent="0.35">
      <c r="A1933">
        <v>1932</v>
      </c>
      <c r="B1933" s="7">
        <v>128</v>
      </c>
      <c r="C1933" s="7">
        <v>4042</v>
      </c>
      <c r="D1933" s="7">
        <v>3846</v>
      </c>
      <c r="E1933" s="7" t="s">
        <v>58</v>
      </c>
      <c r="F1933" s="7">
        <v>400</v>
      </c>
      <c r="G1933" s="7">
        <v>400</v>
      </c>
      <c r="H1933" s="7"/>
      <c r="I1933" s="7"/>
      <c r="J1933" s="7" t="s">
        <v>104</v>
      </c>
      <c r="K1933" s="7" t="s">
        <v>60</v>
      </c>
      <c r="L1933" s="7" t="s">
        <v>61</v>
      </c>
      <c r="M1933" s="7">
        <v>7</v>
      </c>
      <c r="N1933" s="7"/>
      <c r="O1933" s="7" t="s">
        <v>88</v>
      </c>
      <c r="P1933" s="7">
        <v>1984</v>
      </c>
      <c r="Q1933" s="7">
        <v>1984</v>
      </c>
      <c r="R1933" s="7"/>
      <c r="S1933" s="7"/>
    </row>
    <row r="1934" spans="1:19" hidden="1" x14ac:dyDescent="0.35">
      <c r="A1934">
        <v>1933</v>
      </c>
      <c r="B1934" s="7">
        <v>128</v>
      </c>
      <c r="C1934" s="7">
        <v>4042</v>
      </c>
      <c r="D1934" s="7">
        <v>3846</v>
      </c>
      <c r="E1934" s="7" t="s">
        <v>58</v>
      </c>
      <c r="F1934" s="7">
        <v>1000</v>
      </c>
      <c r="G1934" s="7">
        <v>1000</v>
      </c>
      <c r="H1934" s="7"/>
      <c r="I1934" s="7"/>
      <c r="J1934" s="7" t="s">
        <v>104</v>
      </c>
      <c r="K1934" s="7" t="s">
        <v>60</v>
      </c>
      <c r="L1934" s="7" t="s">
        <v>61</v>
      </c>
      <c r="M1934" s="7">
        <v>7</v>
      </c>
      <c r="N1934" s="7"/>
      <c r="O1934" s="7" t="s">
        <v>88</v>
      </c>
      <c r="P1934" s="7">
        <v>1984</v>
      </c>
      <c r="Q1934" s="7">
        <v>1984</v>
      </c>
      <c r="R1934" s="7"/>
      <c r="S1934" s="7"/>
    </row>
    <row r="1935" spans="1:19" hidden="1" x14ac:dyDescent="0.35">
      <c r="A1935">
        <v>1934</v>
      </c>
      <c r="B1935" s="7">
        <v>128</v>
      </c>
      <c r="C1935" s="7">
        <v>4071</v>
      </c>
      <c r="D1935" s="7">
        <v>3846</v>
      </c>
      <c r="E1935" s="7" t="s">
        <v>58</v>
      </c>
      <c r="F1935" s="7"/>
      <c r="G1935" s="7"/>
      <c r="H1935" s="7">
        <v>50</v>
      </c>
      <c r="I1935" s="7">
        <v>249</v>
      </c>
      <c r="J1935" s="7" t="s">
        <v>59</v>
      </c>
      <c r="K1935" s="7" t="s">
        <v>60</v>
      </c>
      <c r="L1935" s="7" t="s">
        <v>61</v>
      </c>
      <c r="M1935" s="7">
        <v>11</v>
      </c>
      <c r="N1935" s="7"/>
      <c r="O1935" s="7" t="s">
        <v>105</v>
      </c>
      <c r="P1935" s="7">
        <v>1924</v>
      </c>
      <c r="Q1935" s="7">
        <v>1924</v>
      </c>
      <c r="R1935" s="7"/>
      <c r="S1935" s="7"/>
    </row>
    <row r="1936" spans="1:19" hidden="1" x14ac:dyDescent="0.35">
      <c r="A1936">
        <v>1935</v>
      </c>
      <c r="B1936" s="7">
        <v>128</v>
      </c>
      <c r="C1936" s="7">
        <v>4071</v>
      </c>
      <c r="D1936" s="7">
        <v>3846</v>
      </c>
      <c r="E1936" s="7" t="s">
        <v>58</v>
      </c>
      <c r="F1936" s="7">
        <v>200</v>
      </c>
      <c r="G1936" s="7">
        <v>200</v>
      </c>
      <c r="H1936" s="7"/>
      <c r="I1936" s="7"/>
      <c r="J1936" s="7" t="s">
        <v>59</v>
      </c>
      <c r="K1936" s="7" t="s">
        <v>60</v>
      </c>
      <c r="L1936" s="7" t="s">
        <v>1518</v>
      </c>
      <c r="M1936" s="7">
        <v>7</v>
      </c>
      <c r="N1936" s="7"/>
      <c r="O1936" s="7" t="s">
        <v>62</v>
      </c>
      <c r="P1936" s="7">
        <v>1984</v>
      </c>
      <c r="Q1936" s="7">
        <v>1984</v>
      </c>
      <c r="R1936" s="7"/>
      <c r="S1936" s="7"/>
    </row>
    <row r="1937" spans="1:19" hidden="1" x14ac:dyDescent="0.35">
      <c r="A1937">
        <v>1936</v>
      </c>
      <c r="B1937" s="7">
        <v>128</v>
      </c>
      <c r="C1937" s="7">
        <v>4063</v>
      </c>
      <c r="D1937" s="7">
        <v>3846</v>
      </c>
      <c r="E1937" s="7" t="s">
        <v>58</v>
      </c>
      <c r="F1937" s="7">
        <v>500</v>
      </c>
      <c r="G1937" s="7">
        <v>500</v>
      </c>
      <c r="H1937" s="7"/>
      <c r="I1937" s="7"/>
      <c r="J1937" s="7" t="s">
        <v>118</v>
      </c>
      <c r="K1937" s="7" t="s">
        <v>60</v>
      </c>
      <c r="L1937" s="7" t="s">
        <v>61</v>
      </c>
      <c r="M1937" s="7">
        <v>9</v>
      </c>
      <c r="N1937" s="7"/>
      <c r="O1937" s="7" t="s">
        <v>88</v>
      </c>
      <c r="P1937" s="7">
        <v>1924</v>
      </c>
      <c r="Q1937" s="7">
        <v>1924</v>
      </c>
      <c r="R1937" s="7"/>
      <c r="S1937" s="7"/>
    </row>
    <row r="1938" spans="1:19" hidden="1" x14ac:dyDescent="0.35">
      <c r="A1938">
        <v>1937</v>
      </c>
      <c r="B1938" s="7">
        <v>128</v>
      </c>
      <c r="C1938" s="7">
        <v>4024</v>
      </c>
      <c r="D1938" s="7">
        <v>3846</v>
      </c>
      <c r="E1938" s="7" t="s">
        <v>58</v>
      </c>
      <c r="F1938" s="7">
        <v>34</v>
      </c>
      <c r="G1938" s="7">
        <v>34</v>
      </c>
      <c r="H1938" s="7"/>
      <c r="I1938" s="7"/>
      <c r="J1938" s="7" t="s">
        <v>59</v>
      </c>
      <c r="K1938" s="7" t="s">
        <v>60</v>
      </c>
      <c r="L1938" s="7" t="s">
        <v>1518</v>
      </c>
      <c r="M1938" s="7">
        <v>5</v>
      </c>
      <c r="N1938" s="7"/>
      <c r="O1938" s="7" t="s">
        <v>88</v>
      </c>
      <c r="P1938" s="7">
        <v>1981</v>
      </c>
      <c r="Q1938" s="7">
        <v>1981</v>
      </c>
      <c r="R1938" s="7"/>
      <c r="S1938" s="7" t="s">
        <v>4</v>
      </c>
    </row>
    <row r="1939" spans="1:19" hidden="1" x14ac:dyDescent="0.35">
      <c r="A1939">
        <v>1938</v>
      </c>
      <c r="B1939" s="7">
        <v>128</v>
      </c>
      <c r="C1939" s="7">
        <v>4024</v>
      </c>
      <c r="D1939" s="7">
        <v>3846</v>
      </c>
      <c r="E1939" s="7" t="s">
        <v>58</v>
      </c>
      <c r="F1939" s="7">
        <v>500</v>
      </c>
      <c r="G1939" s="7">
        <v>500</v>
      </c>
      <c r="H1939" s="7"/>
      <c r="I1939" s="7"/>
      <c r="J1939" s="7" t="s">
        <v>59</v>
      </c>
      <c r="K1939" s="7" t="s">
        <v>60</v>
      </c>
      <c r="L1939" s="7" t="s">
        <v>1518</v>
      </c>
      <c r="M1939" s="7">
        <v>8</v>
      </c>
      <c r="N1939" s="7"/>
      <c r="O1939" s="7" t="s">
        <v>88</v>
      </c>
      <c r="P1939" s="7">
        <v>1981</v>
      </c>
      <c r="Q1939" s="7">
        <v>1981</v>
      </c>
      <c r="R1939" s="7"/>
      <c r="S1939" s="7" t="s">
        <v>4</v>
      </c>
    </row>
    <row r="1940" spans="1:19" hidden="1" x14ac:dyDescent="0.35">
      <c r="A1940">
        <v>1939</v>
      </c>
      <c r="B1940" s="7">
        <v>128</v>
      </c>
      <c r="C1940" s="7">
        <v>4056</v>
      </c>
      <c r="D1940" s="7">
        <v>3658</v>
      </c>
      <c r="E1940" s="7" t="s">
        <v>58</v>
      </c>
      <c r="F1940" s="7">
        <v>2000</v>
      </c>
      <c r="G1940" s="7">
        <v>2000</v>
      </c>
      <c r="H1940" s="7"/>
      <c r="I1940" s="7"/>
      <c r="J1940" s="7" t="s">
        <v>104</v>
      </c>
      <c r="K1940" s="7" t="s">
        <v>60</v>
      </c>
      <c r="L1940" s="7" t="s">
        <v>61</v>
      </c>
      <c r="M1940" s="7">
        <v>6</v>
      </c>
      <c r="N1940" s="7"/>
      <c r="O1940" s="7" t="s">
        <v>62</v>
      </c>
      <c r="P1940" s="7">
        <v>1980</v>
      </c>
      <c r="Q1940" s="7">
        <v>1980</v>
      </c>
      <c r="R1940" s="7"/>
      <c r="S1940" s="7"/>
    </row>
    <row r="1941" spans="1:19" hidden="1" x14ac:dyDescent="0.35">
      <c r="A1941">
        <v>1940</v>
      </c>
      <c r="B1941" s="7">
        <v>128</v>
      </c>
      <c r="C1941" s="7">
        <v>4056</v>
      </c>
      <c r="D1941" s="7">
        <v>3658</v>
      </c>
      <c r="E1941" s="7" t="s">
        <v>58</v>
      </c>
      <c r="F1941" s="7"/>
      <c r="G1941" s="7"/>
      <c r="H1941" s="7">
        <v>250</v>
      </c>
      <c r="I1941" s="7">
        <v>999</v>
      </c>
      <c r="J1941" s="7" t="s">
        <v>104</v>
      </c>
      <c r="K1941" s="7" t="s">
        <v>60</v>
      </c>
      <c r="L1941" s="7" t="s">
        <v>61</v>
      </c>
      <c r="M1941" s="7">
        <v>7</v>
      </c>
      <c r="N1941" s="7"/>
      <c r="O1941" s="7" t="s">
        <v>62</v>
      </c>
      <c r="P1941" s="7">
        <v>1984</v>
      </c>
      <c r="Q1941" s="7">
        <v>1984</v>
      </c>
      <c r="R1941" s="7"/>
      <c r="S1941" s="7"/>
    </row>
    <row r="1942" spans="1:19" hidden="1" x14ac:dyDescent="0.35">
      <c r="A1942">
        <v>1941</v>
      </c>
      <c r="B1942" s="7">
        <v>128</v>
      </c>
      <c r="C1942" s="7">
        <v>4018</v>
      </c>
      <c r="D1942" s="7">
        <v>3658</v>
      </c>
      <c r="E1942" s="7" t="s">
        <v>58</v>
      </c>
      <c r="F1942" s="7"/>
      <c r="G1942" s="7"/>
      <c r="H1942" s="7">
        <v>50</v>
      </c>
      <c r="I1942" s="7">
        <v>249</v>
      </c>
      <c r="J1942" s="7" t="s">
        <v>104</v>
      </c>
      <c r="K1942" s="7" t="s">
        <v>60</v>
      </c>
      <c r="L1942" s="7" t="s">
        <v>61</v>
      </c>
      <c r="M1942" s="7">
        <v>1</v>
      </c>
      <c r="N1942" s="7"/>
      <c r="O1942" s="7" t="s">
        <v>105</v>
      </c>
      <c r="P1942" s="7">
        <v>1983</v>
      </c>
      <c r="Q1942" s="7">
        <v>1983</v>
      </c>
      <c r="R1942" s="7"/>
      <c r="S1942" s="7"/>
    </row>
    <row r="1943" spans="1:19" hidden="1" x14ac:dyDescent="0.35">
      <c r="A1943">
        <v>1942</v>
      </c>
      <c r="B1943" s="7">
        <v>128</v>
      </c>
      <c r="C1943" s="7">
        <v>4018</v>
      </c>
      <c r="D1943" s="7">
        <v>3658</v>
      </c>
      <c r="E1943" s="7" t="s">
        <v>58</v>
      </c>
      <c r="F1943" s="7">
        <v>250</v>
      </c>
      <c r="G1943" s="7">
        <v>250</v>
      </c>
      <c r="H1943" s="7"/>
      <c r="I1943" s="7"/>
      <c r="J1943" s="7" t="s">
        <v>59</v>
      </c>
      <c r="K1943" s="7" t="s">
        <v>60</v>
      </c>
      <c r="L1943" s="7" t="s">
        <v>1518</v>
      </c>
      <c r="M1943" s="7">
        <v>1</v>
      </c>
      <c r="N1943" s="7"/>
      <c r="O1943" s="7" t="s">
        <v>105</v>
      </c>
      <c r="P1943" s="7">
        <v>1983</v>
      </c>
      <c r="Q1943" s="7">
        <v>1983</v>
      </c>
      <c r="R1943" s="7"/>
      <c r="S1943" s="7"/>
    </row>
    <row r="1944" spans="1:19" hidden="1" x14ac:dyDescent="0.35">
      <c r="A1944">
        <v>1943</v>
      </c>
      <c r="B1944" s="7">
        <v>128</v>
      </c>
      <c r="C1944" s="7">
        <v>4023</v>
      </c>
      <c r="D1944" s="7">
        <v>3658</v>
      </c>
      <c r="E1944" s="7" t="s">
        <v>173</v>
      </c>
      <c r="F1944" s="7"/>
      <c r="G1944" s="7"/>
      <c r="H1944" s="7"/>
      <c r="I1944" s="7"/>
      <c r="J1944" s="7"/>
      <c r="K1944" s="7"/>
      <c r="L1944" s="7"/>
      <c r="M1944" s="7"/>
      <c r="N1944" s="7" t="s">
        <v>78</v>
      </c>
      <c r="O1944" s="7" t="s">
        <v>88</v>
      </c>
      <c r="P1944" s="7">
        <v>1923</v>
      </c>
      <c r="Q1944" s="7">
        <v>1925</v>
      </c>
      <c r="R1944" s="7"/>
      <c r="S1944" s="7"/>
    </row>
    <row r="1945" spans="1:19" hidden="1" x14ac:dyDescent="0.35">
      <c r="A1945">
        <v>1944</v>
      </c>
      <c r="B1945" s="7">
        <v>128</v>
      </c>
      <c r="C1945" s="7">
        <v>4033</v>
      </c>
      <c r="D1945" s="7">
        <v>3658</v>
      </c>
      <c r="E1945" s="7" t="s">
        <v>58</v>
      </c>
      <c r="F1945" s="7"/>
      <c r="G1945" s="7"/>
      <c r="H1945" s="7"/>
      <c r="I1945" s="7"/>
      <c r="J1945" s="7"/>
      <c r="K1945" s="7"/>
      <c r="L1945" s="7"/>
      <c r="M1945" s="7">
        <v>8</v>
      </c>
      <c r="N1945" s="7" t="s">
        <v>78</v>
      </c>
      <c r="O1945" s="7" t="s">
        <v>105</v>
      </c>
      <c r="P1945" s="7">
        <v>1923</v>
      </c>
      <c r="Q1945" s="7">
        <v>1925</v>
      </c>
      <c r="R1945" s="7"/>
      <c r="S1945" s="7"/>
    </row>
    <row r="1946" spans="1:19" hidden="1" x14ac:dyDescent="0.35">
      <c r="A1946">
        <v>1945</v>
      </c>
      <c r="B1946" s="7">
        <v>128</v>
      </c>
      <c r="C1946" s="7">
        <v>4033</v>
      </c>
      <c r="D1946" s="7">
        <v>3658</v>
      </c>
      <c r="E1946" s="7" t="s">
        <v>58</v>
      </c>
      <c r="F1946" s="7"/>
      <c r="G1946" s="7"/>
      <c r="H1946" s="7"/>
      <c r="I1946" s="7"/>
      <c r="J1946" s="7"/>
      <c r="K1946" s="7"/>
      <c r="L1946" s="7"/>
      <c r="M1946" s="7"/>
      <c r="N1946" s="7" t="s">
        <v>78</v>
      </c>
      <c r="O1946" s="7" t="s">
        <v>105</v>
      </c>
      <c r="P1946" s="7">
        <v>1934</v>
      </c>
      <c r="Q1946" s="7">
        <v>1934</v>
      </c>
      <c r="R1946" s="7"/>
      <c r="S1946" s="7"/>
    </row>
    <row r="1947" spans="1:19" hidden="1" x14ac:dyDescent="0.35">
      <c r="A1947">
        <v>1946</v>
      </c>
      <c r="B1947" s="7">
        <v>128</v>
      </c>
      <c r="C1947" s="7">
        <v>4034</v>
      </c>
      <c r="D1947" s="7">
        <v>3658</v>
      </c>
      <c r="E1947" s="7" t="s">
        <v>58</v>
      </c>
      <c r="F1947" s="7">
        <v>400</v>
      </c>
      <c r="G1947" s="7">
        <v>400</v>
      </c>
      <c r="H1947" s="7"/>
      <c r="I1947" s="7"/>
      <c r="J1947" s="7" t="s">
        <v>118</v>
      </c>
      <c r="K1947" s="7" t="s">
        <v>60</v>
      </c>
      <c r="L1947" s="7" t="s">
        <v>61</v>
      </c>
      <c r="M1947" s="7">
        <v>7</v>
      </c>
      <c r="N1947" s="7"/>
      <c r="O1947" s="7" t="s">
        <v>88</v>
      </c>
      <c r="P1947" s="7">
        <v>1984</v>
      </c>
      <c r="Q1947" s="7">
        <v>1984</v>
      </c>
      <c r="R1947" s="7"/>
      <c r="S1947" s="7"/>
    </row>
    <row r="1948" spans="1:19" hidden="1" x14ac:dyDescent="0.35">
      <c r="A1948">
        <v>1947</v>
      </c>
      <c r="B1948" s="7">
        <v>128</v>
      </c>
      <c r="C1948" s="7">
        <v>4034</v>
      </c>
      <c r="D1948" s="7">
        <v>3658</v>
      </c>
      <c r="E1948" s="7" t="s">
        <v>58</v>
      </c>
      <c r="F1948" s="7"/>
      <c r="G1948" s="7"/>
      <c r="H1948" s="7">
        <v>2500</v>
      </c>
      <c r="I1948" s="7">
        <v>9999</v>
      </c>
      <c r="J1948" s="7" t="s">
        <v>59</v>
      </c>
      <c r="K1948" s="7" t="s">
        <v>60</v>
      </c>
      <c r="L1948" s="7" t="s">
        <v>1518</v>
      </c>
      <c r="M1948" s="7">
        <v>7</v>
      </c>
      <c r="N1948" s="7"/>
      <c r="O1948" s="7" t="s">
        <v>88</v>
      </c>
      <c r="P1948" s="7">
        <v>1984</v>
      </c>
      <c r="Q1948" s="7">
        <v>1984</v>
      </c>
      <c r="R1948" s="7"/>
      <c r="S1948" s="7"/>
    </row>
    <row r="1949" spans="1:19" hidden="1" x14ac:dyDescent="0.35">
      <c r="A1949">
        <v>1948</v>
      </c>
      <c r="B1949" s="7">
        <v>128</v>
      </c>
      <c r="C1949" s="7">
        <v>4021</v>
      </c>
      <c r="D1949" s="7">
        <v>3658</v>
      </c>
      <c r="E1949" s="7" t="s">
        <v>58</v>
      </c>
      <c r="F1949" s="7"/>
      <c r="G1949" s="7"/>
      <c r="H1949" s="7">
        <v>250</v>
      </c>
      <c r="I1949" s="7">
        <v>999</v>
      </c>
      <c r="J1949" s="7" t="s">
        <v>104</v>
      </c>
      <c r="K1949" s="7" t="s">
        <v>60</v>
      </c>
      <c r="L1949" s="7" t="s">
        <v>61</v>
      </c>
      <c r="M1949" s="7">
        <v>1</v>
      </c>
      <c r="N1949" s="7"/>
      <c r="O1949" s="7" t="s">
        <v>62</v>
      </c>
      <c r="P1949" s="7">
        <v>1981</v>
      </c>
      <c r="Q1949" s="7">
        <v>1981</v>
      </c>
      <c r="R1949" s="7"/>
      <c r="S1949" s="7"/>
    </row>
    <row r="1950" spans="1:19" hidden="1" x14ac:dyDescent="0.35">
      <c r="A1950">
        <v>1949</v>
      </c>
      <c r="B1950" s="7">
        <v>128</v>
      </c>
      <c r="C1950" s="7">
        <v>4021</v>
      </c>
      <c r="D1950" s="7">
        <v>3658</v>
      </c>
      <c r="E1950" s="7" t="s">
        <v>58</v>
      </c>
      <c r="F1950" s="7"/>
      <c r="G1950" s="7"/>
      <c r="H1950" s="7">
        <v>2500</v>
      </c>
      <c r="I1950" s="7">
        <v>9999</v>
      </c>
      <c r="J1950" s="7" t="s">
        <v>59</v>
      </c>
      <c r="K1950" s="7" t="s">
        <v>60</v>
      </c>
      <c r="L1950" s="7" t="s">
        <v>1518</v>
      </c>
      <c r="M1950" s="7">
        <v>1</v>
      </c>
      <c r="N1950" s="7"/>
      <c r="O1950" s="7" t="s">
        <v>62</v>
      </c>
      <c r="P1950" s="7">
        <v>1981</v>
      </c>
      <c r="Q1950" s="7">
        <v>1981</v>
      </c>
      <c r="R1950" s="7"/>
      <c r="S1950" s="7"/>
    </row>
    <row r="1951" spans="1:19" hidden="1" x14ac:dyDescent="0.35">
      <c r="A1951">
        <v>1950</v>
      </c>
      <c r="B1951" s="7">
        <v>128</v>
      </c>
      <c r="C1951" s="7">
        <v>4086</v>
      </c>
      <c r="D1951" s="7">
        <v>3658</v>
      </c>
      <c r="E1951" s="7" t="s">
        <v>295</v>
      </c>
      <c r="F1951" s="7"/>
      <c r="G1951" s="7"/>
      <c r="H1951" s="7"/>
      <c r="I1951" s="7"/>
      <c r="J1951" s="7"/>
      <c r="K1951" s="7"/>
      <c r="L1951" s="7"/>
      <c r="M1951" s="7"/>
      <c r="N1951" s="7" t="s">
        <v>90</v>
      </c>
      <c r="O1951" s="7" t="s">
        <v>105</v>
      </c>
      <c r="P1951" s="7">
        <v>1969</v>
      </c>
      <c r="Q1951" s="7">
        <v>1969</v>
      </c>
      <c r="R1951" s="9" t="s">
        <v>176</v>
      </c>
      <c r="S1951" s="7"/>
    </row>
    <row r="1952" spans="1:19" hidden="1" x14ac:dyDescent="0.35">
      <c r="A1952">
        <v>1951</v>
      </c>
      <c r="B1952" s="7">
        <v>128</v>
      </c>
      <c r="C1952" s="7">
        <v>4040</v>
      </c>
      <c r="D1952" s="7">
        <v>3658</v>
      </c>
      <c r="E1952" s="7" t="s">
        <v>58</v>
      </c>
      <c r="F1952" s="7">
        <v>50</v>
      </c>
      <c r="G1952" s="7">
        <v>50</v>
      </c>
      <c r="H1952" s="7"/>
      <c r="I1952" s="7"/>
      <c r="J1952" s="7" t="s">
        <v>104</v>
      </c>
      <c r="K1952" s="7" t="s">
        <v>60</v>
      </c>
      <c r="L1952" s="7" t="s">
        <v>61</v>
      </c>
      <c r="M1952" s="7">
        <v>7</v>
      </c>
      <c r="N1952" s="7"/>
      <c r="O1952" s="7" t="s">
        <v>88</v>
      </c>
      <c r="P1952" s="7">
        <v>1984</v>
      </c>
      <c r="Q1952" s="7">
        <v>1984</v>
      </c>
      <c r="R1952" s="7"/>
      <c r="S1952" s="7"/>
    </row>
    <row r="1953" spans="1:19" hidden="1" x14ac:dyDescent="0.35">
      <c r="A1953">
        <v>1952</v>
      </c>
      <c r="B1953" s="7">
        <v>128</v>
      </c>
      <c r="C1953" s="7">
        <v>4040</v>
      </c>
      <c r="D1953" s="7">
        <v>3658</v>
      </c>
      <c r="E1953" s="7" t="s">
        <v>58</v>
      </c>
      <c r="F1953" s="7">
        <v>450</v>
      </c>
      <c r="G1953" s="7">
        <v>450</v>
      </c>
      <c r="H1953" s="7"/>
      <c r="I1953" s="7"/>
      <c r="J1953" s="7" t="s">
        <v>104</v>
      </c>
      <c r="K1953" s="7" t="s">
        <v>60</v>
      </c>
      <c r="L1953" s="7" t="s">
        <v>61</v>
      </c>
      <c r="M1953" s="7">
        <v>7</v>
      </c>
      <c r="N1953" s="7"/>
      <c r="O1953" s="7" t="s">
        <v>88</v>
      </c>
      <c r="P1953" s="7">
        <v>1984</v>
      </c>
      <c r="Q1953" s="7">
        <v>1984</v>
      </c>
      <c r="R1953" s="7"/>
      <c r="S1953" s="7"/>
    </row>
    <row r="1954" spans="1:19" hidden="1" x14ac:dyDescent="0.35">
      <c r="A1954">
        <v>1953</v>
      </c>
      <c r="B1954" s="7">
        <v>128</v>
      </c>
      <c r="C1954" s="7">
        <v>4042</v>
      </c>
      <c r="D1954" s="7">
        <v>3658</v>
      </c>
      <c r="E1954" s="7" t="s">
        <v>58</v>
      </c>
      <c r="F1954" s="7">
        <v>100</v>
      </c>
      <c r="G1954" s="7">
        <v>100</v>
      </c>
      <c r="H1954" s="7"/>
      <c r="I1954" s="7"/>
      <c r="J1954" s="7" t="s">
        <v>59</v>
      </c>
      <c r="K1954" s="7" t="s">
        <v>60</v>
      </c>
      <c r="L1954" s="7" t="s">
        <v>61</v>
      </c>
      <c r="M1954" s="7">
        <v>9</v>
      </c>
      <c r="N1954" s="7"/>
      <c r="O1954" s="7" t="s">
        <v>105</v>
      </c>
      <c r="P1954" s="7">
        <v>1924</v>
      </c>
      <c r="Q1954" s="7">
        <v>1924</v>
      </c>
      <c r="R1954" s="7"/>
      <c r="S1954" s="7"/>
    </row>
    <row r="1955" spans="1:19" hidden="1" x14ac:dyDescent="0.35">
      <c r="A1955">
        <v>1954</v>
      </c>
      <c r="B1955" s="7">
        <v>128</v>
      </c>
      <c r="C1955" s="7">
        <v>4042</v>
      </c>
      <c r="D1955" s="7">
        <v>3658</v>
      </c>
      <c r="E1955" s="7" t="s">
        <v>58</v>
      </c>
      <c r="F1955" s="7">
        <v>400</v>
      </c>
      <c r="G1955" s="7">
        <v>400</v>
      </c>
      <c r="H1955" s="7"/>
      <c r="I1955" s="7"/>
      <c r="J1955" s="7" t="s">
        <v>104</v>
      </c>
      <c r="K1955" s="7" t="s">
        <v>60</v>
      </c>
      <c r="L1955" s="7" t="s">
        <v>61</v>
      </c>
      <c r="M1955" s="7">
        <v>7</v>
      </c>
      <c r="N1955" s="7"/>
      <c r="O1955" s="7" t="s">
        <v>88</v>
      </c>
      <c r="P1955" s="7">
        <v>1984</v>
      </c>
      <c r="Q1955" s="7">
        <v>1984</v>
      </c>
      <c r="R1955" s="7"/>
      <c r="S1955" s="7"/>
    </row>
    <row r="1956" spans="1:19" hidden="1" x14ac:dyDescent="0.35">
      <c r="A1956">
        <v>1955</v>
      </c>
      <c r="B1956" s="7">
        <v>128</v>
      </c>
      <c r="C1956" s="7">
        <v>4043</v>
      </c>
      <c r="D1956" s="7">
        <v>3658</v>
      </c>
      <c r="E1956" s="7" t="s">
        <v>58</v>
      </c>
      <c r="F1956" s="7">
        <v>150</v>
      </c>
      <c r="G1956" s="7">
        <v>150</v>
      </c>
      <c r="H1956" s="7"/>
      <c r="I1956" s="7"/>
      <c r="J1956" s="7" t="s">
        <v>104</v>
      </c>
      <c r="K1956" s="7" t="s">
        <v>60</v>
      </c>
      <c r="L1956" s="7" t="s">
        <v>61</v>
      </c>
      <c r="M1956" s="7">
        <v>7</v>
      </c>
      <c r="N1956" s="7"/>
      <c r="O1956" s="7" t="s">
        <v>88</v>
      </c>
      <c r="P1956" s="7">
        <v>1984</v>
      </c>
      <c r="Q1956" s="7">
        <v>1984</v>
      </c>
      <c r="R1956" s="7"/>
      <c r="S1956" s="7"/>
    </row>
    <row r="1957" spans="1:19" hidden="1" x14ac:dyDescent="0.35">
      <c r="A1957">
        <v>1956</v>
      </c>
      <c r="B1957" s="7">
        <v>128</v>
      </c>
      <c r="C1957" s="7">
        <v>4045</v>
      </c>
      <c r="D1957" s="7">
        <v>3658</v>
      </c>
      <c r="E1957" s="7" t="s">
        <v>58</v>
      </c>
      <c r="F1957" s="7">
        <v>8</v>
      </c>
      <c r="G1957" s="7">
        <v>8</v>
      </c>
      <c r="H1957" s="7"/>
      <c r="I1957" s="7"/>
      <c r="J1957" s="7" t="s">
        <v>104</v>
      </c>
      <c r="K1957" s="7" t="s">
        <v>60</v>
      </c>
      <c r="L1957" s="7" t="s">
        <v>61</v>
      </c>
      <c r="M1957" s="7">
        <v>7</v>
      </c>
      <c r="N1957" s="7"/>
      <c r="O1957" s="7" t="s">
        <v>88</v>
      </c>
      <c r="P1957" s="7">
        <v>1984</v>
      </c>
      <c r="Q1957" s="7">
        <v>1984</v>
      </c>
      <c r="R1957" s="7"/>
      <c r="S1957" s="7"/>
    </row>
    <row r="1958" spans="1:19" hidden="1" x14ac:dyDescent="0.35">
      <c r="A1958">
        <v>1957</v>
      </c>
      <c r="B1958" s="7">
        <v>128</v>
      </c>
      <c r="C1958" s="7">
        <v>4071</v>
      </c>
      <c r="D1958" s="7">
        <v>3658</v>
      </c>
      <c r="E1958" s="7" t="s">
        <v>58</v>
      </c>
      <c r="F1958" s="7">
        <v>600</v>
      </c>
      <c r="G1958" s="7">
        <v>600</v>
      </c>
      <c r="H1958" s="7"/>
      <c r="I1958" s="7"/>
      <c r="J1958" s="7" t="s">
        <v>104</v>
      </c>
      <c r="K1958" s="7" t="s">
        <v>60</v>
      </c>
      <c r="L1958" s="7" t="s">
        <v>61</v>
      </c>
      <c r="M1958" s="7">
        <v>7</v>
      </c>
      <c r="N1958" s="7"/>
      <c r="O1958" s="7" t="s">
        <v>88</v>
      </c>
      <c r="P1958" s="7">
        <v>1984</v>
      </c>
      <c r="Q1958" s="7">
        <v>1984</v>
      </c>
      <c r="R1958" s="7"/>
      <c r="S1958" s="7"/>
    </row>
    <row r="1959" spans="1:19" hidden="1" x14ac:dyDescent="0.35">
      <c r="A1959">
        <v>1958</v>
      </c>
      <c r="B1959" s="7">
        <v>128</v>
      </c>
      <c r="C1959" s="7">
        <v>4063</v>
      </c>
      <c r="D1959" s="7">
        <v>3658</v>
      </c>
      <c r="E1959" s="7" t="s">
        <v>58</v>
      </c>
      <c r="F1959" s="7">
        <v>80</v>
      </c>
      <c r="G1959" s="7">
        <v>100</v>
      </c>
      <c r="H1959" s="7"/>
      <c r="I1959" s="7"/>
      <c r="J1959" s="7" t="s">
        <v>118</v>
      </c>
      <c r="K1959" s="7" t="s">
        <v>60</v>
      </c>
      <c r="L1959" s="7" t="s">
        <v>61</v>
      </c>
      <c r="M1959" s="7">
        <v>9</v>
      </c>
      <c r="N1959" s="7"/>
      <c r="O1959" s="7" t="s">
        <v>88</v>
      </c>
      <c r="P1959" s="7">
        <v>1924</v>
      </c>
      <c r="Q1959" s="7">
        <v>1924</v>
      </c>
      <c r="R1959" s="7"/>
      <c r="S1959" s="7"/>
    </row>
    <row r="1960" spans="1:19" hidden="1" x14ac:dyDescent="0.35">
      <c r="A1960">
        <v>1959</v>
      </c>
      <c r="B1960" s="7">
        <v>128</v>
      </c>
      <c r="C1960" s="7">
        <v>4066</v>
      </c>
      <c r="D1960" s="7">
        <v>3658</v>
      </c>
      <c r="E1960" s="7" t="s">
        <v>173</v>
      </c>
      <c r="F1960" s="7">
        <v>250</v>
      </c>
      <c r="G1960" s="7">
        <v>250</v>
      </c>
      <c r="H1960" s="7"/>
      <c r="I1960" s="7"/>
      <c r="J1960" s="7" t="s">
        <v>59</v>
      </c>
      <c r="K1960" s="7" t="s">
        <v>60</v>
      </c>
      <c r="L1960" s="7" t="s">
        <v>61</v>
      </c>
      <c r="M1960" s="7">
        <v>12</v>
      </c>
      <c r="N1960" s="7"/>
      <c r="O1960" s="7" t="s">
        <v>88</v>
      </c>
      <c r="P1960" s="7">
        <v>1981</v>
      </c>
      <c r="Q1960" s="7">
        <v>1981</v>
      </c>
      <c r="R1960" s="7"/>
      <c r="S1960" s="7"/>
    </row>
    <row r="1961" spans="1:19" hidden="1" x14ac:dyDescent="0.35">
      <c r="A1961">
        <v>1960</v>
      </c>
      <c r="B1961" s="7">
        <v>128</v>
      </c>
      <c r="C1961" s="7">
        <v>4069</v>
      </c>
      <c r="D1961" s="7">
        <v>3658</v>
      </c>
      <c r="E1961" s="7" t="s">
        <v>173</v>
      </c>
      <c r="F1961" s="7"/>
      <c r="G1961" s="7"/>
      <c r="H1961" s="7"/>
      <c r="I1961" s="7"/>
      <c r="J1961" s="7"/>
      <c r="K1961" s="7"/>
      <c r="L1961" s="7"/>
      <c r="M1961" s="7">
        <v>9</v>
      </c>
      <c r="N1961" s="7" t="s">
        <v>90</v>
      </c>
      <c r="O1961" s="7" t="s">
        <v>62</v>
      </c>
      <c r="P1961" s="7">
        <v>1972</v>
      </c>
      <c r="Q1961" s="7">
        <v>1972</v>
      </c>
      <c r="R1961" s="7"/>
      <c r="S1961" s="7"/>
    </row>
    <row r="1962" spans="1:19" hidden="1" x14ac:dyDescent="0.35">
      <c r="A1962">
        <v>1961</v>
      </c>
      <c r="B1962" s="7">
        <v>128</v>
      </c>
      <c r="C1962" s="7">
        <v>4055</v>
      </c>
      <c r="D1962" s="7">
        <v>3880</v>
      </c>
      <c r="E1962" s="7" t="s">
        <v>453</v>
      </c>
      <c r="F1962" s="7"/>
      <c r="G1962" s="7"/>
      <c r="H1962" s="7"/>
      <c r="I1962" s="7"/>
      <c r="J1962" s="7"/>
      <c r="K1962" s="7"/>
      <c r="L1962" s="7"/>
      <c r="M1962" s="7">
        <v>7</v>
      </c>
      <c r="N1962" s="7" t="s">
        <v>90</v>
      </c>
      <c r="O1962" s="7" t="s">
        <v>88</v>
      </c>
      <c r="P1962" s="7">
        <v>1982</v>
      </c>
      <c r="Q1962" s="7">
        <v>1982</v>
      </c>
      <c r="R1962" s="7"/>
      <c r="S1962" s="7"/>
    </row>
    <row r="1963" spans="1:19" hidden="1" x14ac:dyDescent="0.35">
      <c r="A1963">
        <v>1962</v>
      </c>
      <c r="B1963" s="7">
        <v>128</v>
      </c>
      <c r="C1963" s="7">
        <v>4015</v>
      </c>
      <c r="D1963" s="20">
        <v>3928</v>
      </c>
      <c r="E1963" s="7" t="s">
        <v>58</v>
      </c>
      <c r="F1963" s="7"/>
      <c r="G1963" s="7"/>
      <c r="H1963" s="7"/>
      <c r="I1963" s="7"/>
      <c r="J1963" s="7"/>
      <c r="K1963" s="7"/>
      <c r="L1963" s="7"/>
      <c r="M1963" s="7">
        <v>11</v>
      </c>
      <c r="N1963" s="7" t="s">
        <v>90</v>
      </c>
      <c r="O1963" s="7" t="s">
        <v>88</v>
      </c>
      <c r="P1963" s="7">
        <v>1924</v>
      </c>
      <c r="Q1963" s="7">
        <v>1924</v>
      </c>
      <c r="R1963" s="7"/>
      <c r="S1963" s="7"/>
    </row>
    <row r="1964" spans="1:19" hidden="1" x14ac:dyDescent="0.35">
      <c r="A1964">
        <v>1963</v>
      </c>
      <c r="B1964" s="7">
        <v>128</v>
      </c>
      <c r="C1964" s="7">
        <v>4085</v>
      </c>
      <c r="D1964" s="20">
        <v>3928</v>
      </c>
      <c r="E1964" s="7" t="s">
        <v>173</v>
      </c>
      <c r="F1964" s="7"/>
      <c r="G1964" s="7"/>
      <c r="H1964" s="7"/>
      <c r="I1964" s="7"/>
      <c r="J1964" s="7"/>
      <c r="K1964" s="7"/>
      <c r="L1964" s="7"/>
      <c r="M1964" s="7">
        <v>10</v>
      </c>
      <c r="N1964" s="7" t="s">
        <v>205</v>
      </c>
      <c r="O1964" s="7" t="s">
        <v>105</v>
      </c>
      <c r="P1964" s="7">
        <v>1924</v>
      </c>
      <c r="Q1964" s="7">
        <v>1924</v>
      </c>
      <c r="R1964" s="9" t="s">
        <v>176</v>
      </c>
      <c r="S1964" s="7"/>
    </row>
    <row r="1965" spans="1:19" hidden="1" x14ac:dyDescent="0.35">
      <c r="A1965">
        <v>1964</v>
      </c>
      <c r="B1965" s="7">
        <v>128</v>
      </c>
      <c r="C1965" s="7">
        <v>4085</v>
      </c>
      <c r="D1965" s="20">
        <v>3928</v>
      </c>
      <c r="E1965" s="7" t="s">
        <v>173</v>
      </c>
      <c r="F1965" s="7"/>
      <c r="G1965" s="7"/>
      <c r="H1965" s="7"/>
      <c r="I1965" s="7"/>
      <c r="J1965" s="7"/>
      <c r="K1965" s="7"/>
      <c r="L1965" s="7"/>
      <c r="M1965" s="7">
        <v>5</v>
      </c>
      <c r="N1965" s="7" t="s">
        <v>205</v>
      </c>
      <c r="O1965" s="7" t="s">
        <v>105</v>
      </c>
      <c r="P1965" s="7">
        <v>1975</v>
      </c>
      <c r="Q1965" s="7">
        <v>1975</v>
      </c>
      <c r="R1965" s="9" t="s">
        <v>176</v>
      </c>
      <c r="S1965" s="7"/>
    </row>
    <row r="1966" spans="1:19" hidden="1" x14ac:dyDescent="0.35">
      <c r="A1966">
        <v>1965</v>
      </c>
      <c r="B1966" s="7">
        <v>128</v>
      </c>
      <c r="C1966" s="7">
        <v>4083</v>
      </c>
      <c r="D1966" s="20">
        <v>3928</v>
      </c>
      <c r="E1966" s="7" t="s">
        <v>173</v>
      </c>
      <c r="F1966" s="7"/>
      <c r="G1966" s="7"/>
      <c r="H1966" s="7"/>
      <c r="I1966" s="7"/>
      <c r="J1966" s="7"/>
      <c r="K1966" s="7"/>
      <c r="L1966" s="7"/>
      <c r="M1966" s="7">
        <v>5</v>
      </c>
      <c r="N1966" s="7" t="s">
        <v>90</v>
      </c>
      <c r="O1966" s="7" t="s">
        <v>62</v>
      </c>
      <c r="P1966" s="7">
        <v>1985</v>
      </c>
      <c r="Q1966" s="7">
        <v>1985</v>
      </c>
      <c r="R1966" s="9" t="s">
        <v>176</v>
      </c>
      <c r="S1966" s="7"/>
    </row>
    <row r="1967" spans="1:19" hidden="1" x14ac:dyDescent="0.35">
      <c r="A1967">
        <v>1966</v>
      </c>
      <c r="B1967" s="7">
        <v>128</v>
      </c>
      <c r="C1967" s="7">
        <v>4087</v>
      </c>
      <c r="D1967" s="20">
        <v>3928</v>
      </c>
      <c r="E1967" s="7" t="s">
        <v>58</v>
      </c>
      <c r="F1967" s="7">
        <v>3</v>
      </c>
      <c r="G1967" s="7">
        <v>3</v>
      </c>
      <c r="H1967" s="7"/>
      <c r="I1967" s="7"/>
      <c r="J1967" s="7" t="s">
        <v>135</v>
      </c>
      <c r="K1967" s="7" t="s">
        <v>121</v>
      </c>
      <c r="L1967" s="7" t="s">
        <v>61</v>
      </c>
      <c r="M1967" s="7">
        <v>4</v>
      </c>
      <c r="N1967" s="7"/>
      <c r="O1967" s="7" t="s">
        <v>105</v>
      </c>
      <c r="P1967" s="7">
        <v>1984</v>
      </c>
      <c r="Q1967" s="7">
        <v>1984</v>
      </c>
      <c r="R1967" s="9" t="s">
        <v>176</v>
      </c>
      <c r="S1967" s="7"/>
    </row>
    <row r="1968" spans="1:19" hidden="1" x14ac:dyDescent="0.35">
      <c r="A1968">
        <v>1967</v>
      </c>
      <c r="B1968" s="7">
        <v>128</v>
      </c>
      <c r="C1968" s="7">
        <v>4032</v>
      </c>
      <c r="D1968" s="20">
        <v>3928</v>
      </c>
      <c r="E1968" s="7" t="s">
        <v>58</v>
      </c>
      <c r="F1968" s="7"/>
      <c r="G1968" s="7"/>
      <c r="H1968" s="7"/>
      <c r="I1968" s="7"/>
      <c r="J1968" s="7"/>
      <c r="K1968" s="7"/>
      <c r="L1968" s="7"/>
      <c r="M1968" s="7"/>
      <c r="N1968" s="7" t="s">
        <v>205</v>
      </c>
      <c r="O1968" s="7" t="s">
        <v>105</v>
      </c>
      <c r="P1968" s="7">
        <v>1925</v>
      </c>
      <c r="Q1968" s="7">
        <v>1925</v>
      </c>
      <c r="R1968" s="7"/>
      <c r="S1968" s="7"/>
    </row>
    <row r="1969" spans="1:19" hidden="1" x14ac:dyDescent="0.35">
      <c r="A1969">
        <v>1968</v>
      </c>
      <c r="B1969" s="7">
        <v>128</v>
      </c>
      <c r="C1969" s="7">
        <v>4032</v>
      </c>
      <c r="D1969" s="20">
        <v>3928</v>
      </c>
      <c r="E1969" s="7" t="s">
        <v>58</v>
      </c>
      <c r="F1969" s="7"/>
      <c r="G1969" s="7"/>
      <c r="H1969" s="7"/>
      <c r="I1969" s="7"/>
      <c r="J1969" s="7"/>
      <c r="K1969" s="7"/>
      <c r="L1969" s="7"/>
      <c r="M1969" s="7"/>
      <c r="N1969" s="7" t="s">
        <v>205</v>
      </c>
      <c r="O1969" s="7" t="s">
        <v>105</v>
      </c>
      <c r="P1969" s="7">
        <v>1925</v>
      </c>
      <c r="Q1969" s="7">
        <v>1925</v>
      </c>
      <c r="R1969" s="7"/>
      <c r="S1969" s="7"/>
    </row>
    <row r="1970" spans="1:19" hidden="1" x14ac:dyDescent="0.35">
      <c r="A1970">
        <v>1969</v>
      </c>
      <c r="B1970" s="7">
        <v>128</v>
      </c>
      <c r="C1970" s="7">
        <v>4032</v>
      </c>
      <c r="D1970" s="20">
        <v>3928</v>
      </c>
      <c r="E1970" s="7" t="s">
        <v>58</v>
      </c>
      <c r="F1970" s="7"/>
      <c r="G1970" s="7"/>
      <c r="H1970" s="7"/>
      <c r="I1970" s="7"/>
      <c r="J1970" s="7"/>
      <c r="K1970" s="7"/>
      <c r="L1970" s="7"/>
      <c r="M1970" s="7"/>
      <c r="N1970" s="7" t="s">
        <v>86</v>
      </c>
      <c r="O1970" s="7" t="s">
        <v>105</v>
      </c>
      <c r="P1970" s="7">
        <v>1986</v>
      </c>
      <c r="Q1970" s="7">
        <v>1986</v>
      </c>
      <c r="R1970" s="7"/>
      <c r="S1970" s="7"/>
    </row>
    <row r="1971" spans="1:19" hidden="1" x14ac:dyDescent="0.35">
      <c r="A1971">
        <v>1970</v>
      </c>
      <c r="B1971" s="7">
        <v>128</v>
      </c>
      <c r="C1971" s="7">
        <v>4028</v>
      </c>
      <c r="D1971" s="20">
        <v>3928</v>
      </c>
      <c r="E1971" s="7" t="s">
        <v>453</v>
      </c>
      <c r="F1971" s="7"/>
      <c r="G1971" s="7"/>
      <c r="H1971" s="7"/>
      <c r="I1971" s="7"/>
      <c r="J1971" s="7"/>
      <c r="K1971" s="7"/>
      <c r="L1971" s="7"/>
      <c r="M1971" s="7"/>
      <c r="N1971" s="7" t="s">
        <v>86</v>
      </c>
      <c r="O1971" s="7" t="s">
        <v>105</v>
      </c>
      <c r="P1971" s="7">
        <v>1986</v>
      </c>
      <c r="Q1971" s="7">
        <v>1986</v>
      </c>
      <c r="R1971" s="7"/>
      <c r="S1971" s="7"/>
    </row>
    <row r="1972" spans="1:19" hidden="1" x14ac:dyDescent="0.35">
      <c r="A1972">
        <v>1971</v>
      </c>
      <c r="B1972" s="7">
        <v>128</v>
      </c>
      <c r="C1972" s="7">
        <v>4001</v>
      </c>
      <c r="D1972" s="7">
        <v>3650</v>
      </c>
      <c r="E1972" s="7" t="s">
        <v>173</v>
      </c>
      <c r="F1972" s="7"/>
      <c r="G1972" s="7"/>
      <c r="H1972" s="7"/>
      <c r="I1972" s="7"/>
      <c r="J1972" s="7"/>
      <c r="K1972" s="7"/>
      <c r="L1972" s="7"/>
      <c r="M1972" s="7">
        <v>8</v>
      </c>
      <c r="N1972" s="7" t="s">
        <v>90</v>
      </c>
      <c r="O1972" s="7" t="s">
        <v>105</v>
      </c>
      <c r="P1972" s="7">
        <v>1924</v>
      </c>
      <c r="Q1972" s="7">
        <v>1924</v>
      </c>
      <c r="R1972" s="7"/>
      <c r="S1972" s="7"/>
    </row>
    <row r="1973" spans="1:19" hidden="1" x14ac:dyDescent="0.35">
      <c r="A1973">
        <v>1972</v>
      </c>
      <c r="B1973" s="7">
        <v>128</v>
      </c>
      <c r="C1973" s="7">
        <v>4056</v>
      </c>
      <c r="D1973" s="7">
        <v>3650</v>
      </c>
      <c r="E1973" s="7" t="s">
        <v>58</v>
      </c>
      <c r="F1973" s="7"/>
      <c r="G1973" s="7"/>
      <c r="H1973" s="7">
        <v>1</v>
      </c>
      <c r="I1973" s="7">
        <v>49</v>
      </c>
      <c r="J1973" s="7" t="s">
        <v>59</v>
      </c>
      <c r="K1973" s="7" t="s">
        <v>121</v>
      </c>
      <c r="L1973" s="7" t="s">
        <v>61</v>
      </c>
      <c r="M1973" s="7">
        <v>7</v>
      </c>
      <c r="N1973" s="7"/>
      <c r="O1973" s="7" t="s">
        <v>62</v>
      </c>
      <c r="P1973" s="7">
        <v>1981</v>
      </c>
      <c r="Q1973" s="7">
        <v>1981</v>
      </c>
      <c r="R1973" s="7"/>
      <c r="S1973" s="7"/>
    </row>
    <row r="1974" spans="1:19" hidden="1" x14ac:dyDescent="0.35">
      <c r="A1974">
        <v>1973</v>
      </c>
      <c r="B1974" s="7">
        <v>128</v>
      </c>
      <c r="C1974" s="7">
        <v>4022</v>
      </c>
      <c r="D1974" s="7">
        <v>3650</v>
      </c>
      <c r="E1974" s="7" t="s">
        <v>173</v>
      </c>
      <c r="F1974" s="7">
        <v>3</v>
      </c>
      <c r="G1974" s="7">
        <v>3</v>
      </c>
      <c r="H1974" s="7"/>
      <c r="I1974" s="7"/>
      <c r="J1974" s="7" t="s">
        <v>59</v>
      </c>
      <c r="K1974" s="7" t="s">
        <v>121</v>
      </c>
      <c r="L1974" s="7" t="s">
        <v>61</v>
      </c>
      <c r="M1974" s="7">
        <v>11</v>
      </c>
      <c r="N1974" s="7"/>
      <c r="O1974" s="7" t="s">
        <v>62</v>
      </c>
      <c r="P1974" s="7">
        <v>1974</v>
      </c>
      <c r="Q1974" s="7">
        <v>1974</v>
      </c>
      <c r="R1974" s="7"/>
      <c r="S1974" s="7"/>
    </row>
    <row r="1975" spans="1:19" hidden="1" x14ac:dyDescent="0.35">
      <c r="A1975">
        <v>1974</v>
      </c>
      <c r="B1975" s="7">
        <v>128</v>
      </c>
      <c r="C1975" s="7">
        <v>4084</v>
      </c>
      <c r="D1975" s="7">
        <v>3650</v>
      </c>
      <c r="E1975" s="7" t="s">
        <v>295</v>
      </c>
      <c r="F1975" s="7"/>
      <c r="G1975" s="7"/>
      <c r="H1975" s="7"/>
      <c r="I1975" s="7"/>
      <c r="J1975" s="7"/>
      <c r="K1975" s="7"/>
      <c r="L1975" s="7"/>
      <c r="M1975" s="7">
        <v>7</v>
      </c>
      <c r="N1975" s="7" t="s">
        <v>205</v>
      </c>
      <c r="O1975" s="7" t="s">
        <v>105</v>
      </c>
      <c r="P1975" s="7">
        <v>1924</v>
      </c>
      <c r="Q1975" s="7">
        <v>1924</v>
      </c>
      <c r="R1975" s="9" t="s">
        <v>176</v>
      </c>
      <c r="S1975" s="7"/>
    </row>
    <row r="1976" spans="1:19" hidden="1" x14ac:dyDescent="0.35">
      <c r="A1976">
        <v>1975</v>
      </c>
      <c r="B1976" s="7">
        <v>128</v>
      </c>
      <c r="C1976" s="7">
        <v>4046</v>
      </c>
      <c r="D1976" s="7">
        <v>3650</v>
      </c>
      <c r="E1976" s="7" t="s">
        <v>173</v>
      </c>
      <c r="F1976" s="7">
        <v>5</v>
      </c>
      <c r="G1976" s="7">
        <v>5</v>
      </c>
      <c r="H1976" s="7"/>
      <c r="I1976" s="7"/>
      <c r="J1976" s="7" t="s">
        <v>59</v>
      </c>
      <c r="K1976" s="7" t="s">
        <v>121</v>
      </c>
      <c r="L1976" s="7" t="s">
        <v>686</v>
      </c>
      <c r="M1976" s="7">
        <v>1</v>
      </c>
      <c r="N1976" s="7"/>
      <c r="O1976" s="7" t="s">
        <v>62</v>
      </c>
      <c r="P1976" s="7">
        <v>1976</v>
      </c>
      <c r="Q1976" s="7">
        <v>1976</v>
      </c>
      <c r="R1976" s="7"/>
      <c r="S1976" s="7"/>
    </row>
    <row r="1977" spans="1:19" hidden="1" x14ac:dyDescent="0.35">
      <c r="A1977">
        <v>1976</v>
      </c>
      <c r="B1977" s="7">
        <v>128</v>
      </c>
      <c r="C1977" s="7">
        <v>4060</v>
      </c>
      <c r="D1977" s="7">
        <v>3650</v>
      </c>
      <c r="E1977" s="7" t="s">
        <v>173</v>
      </c>
      <c r="F1977" s="7">
        <v>3</v>
      </c>
      <c r="G1977" s="7">
        <v>3</v>
      </c>
      <c r="H1977" s="7"/>
      <c r="I1977" s="7"/>
      <c r="J1977" s="7" t="s">
        <v>59</v>
      </c>
      <c r="K1977" s="7" t="s">
        <v>121</v>
      </c>
      <c r="L1977" s="7" t="s">
        <v>686</v>
      </c>
      <c r="M1977" s="7">
        <v>1</v>
      </c>
      <c r="N1977" s="7"/>
      <c r="O1977" s="7" t="s">
        <v>62</v>
      </c>
      <c r="P1977" s="7">
        <v>1976</v>
      </c>
      <c r="Q1977" s="7">
        <v>1976</v>
      </c>
      <c r="R1977" s="7"/>
      <c r="S1977" s="7"/>
    </row>
    <row r="1978" spans="1:19" hidden="1" x14ac:dyDescent="0.35">
      <c r="A1978">
        <v>1977</v>
      </c>
      <c r="B1978" s="7">
        <v>128</v>
      </c>
      <c r="C1978" s="7">
        <v>4069</v>
      </c>
      <c r="D1978" s="7">
        <v>3650</v>
      </c>
      <c r="E1978" s="7" t="s">
        <v>58</v>
      </c>
      <c r="F1978" s="7">
        <v>4</v>
      </c>
      <c r="G1978" s="7">
        <v>4</v>
      </c>
      <c r="H1978" s="7"/>
      <c r="I1978" s="7"/>
      <c r="J1978" s="7" t="s">
        <v>59</v>
      </c>
      <c r="K1978" s="7" t="s">
        <v>121</v>
      </c>
      <c r="L1978" s="7" t="s">
        <v>61</v>
      </c>
      <c r="M1978" s="7">
        <v>6</v>
      </c>
      <c r="N1978" s="7"/>
      <c r="O1978" s="7" t="s">
        <v>88</v>
      </c>
      <c r="P1978" s="7">
        <v>1972</v>
      </c>
      <c r="Q1978" s="7">
        <v>1972</v>
      </c>
      <c r="R1978" s="7"/>
      <c r="S1978" s="7"/>
    </row>
    <row r="1979" spans="1:19" hidden="1" x14ac:dyDescent="0.35">
      <c r="A1979">
        <v>1978</v>
      </c>
      <c r="B1979" s="7">
        <v>128</v>
      </c>
      <c r="C1979" s="7">
        <v>4069</v>
      </c>
      <c r="D1979" s="7">
        <v>3650</v>
      </c>
      <c r="E1979" s="7" t="s">
        <v>58</v>
      </c>
      <c r="F1979" s="7"/>
      <c r="G1979" s="7"/>
      <c r="H1979" s="7"/>
      <c r="I1979" s="7"/>
      <c r="J1979" s="7"/>
      <c r="K1979" s="7"/>
      <c r="L1979" s="7"/>
      <c r="M1979" s="7">
        <v>6</v>
      </c>
      <c r="N1979" s="7" t="s">
        <v>90</v>
      </c>
      <c r="O1979" s="7" t="s">
        <v>105</v>
      </c>
      <c r="P1979" s="7">
        <v>1930</v>
      </c>
      <c r="Q1979" s="7">
        <v>1930</v>
      </c>
      <c r="R1979" s="7"/>
      <c r="S1979" s="7"/>
    </row>
    <row r="1980" spans="1:19" hidden="1" x14ac:dyDescent="0.35">
      <c r="A1980">
        <v>1979</v>
      </c>
      <c r="B1980" s="7">
        <v>128</v>
      </c>
      <c r="C1980" s="7">
        <v>4075</v>
      </c>
      <c r="D1980" s="7">
        <v>3650</v>
      </c>
      <c r="E1980" s="7" t="s">
        <v>58</v>
      </c>
      <c r="F1980" s="7"/>
      <c r="G1980" s="7"/>
      <c r="H1980" s="7">
        <v>1</v>
      </c>
      <c r="I1980" s="7">
        <v>49</v>
      </c>
      <c r="J1980" s="7" t="s">
        <v>59</v>
      </c>
      <c r="K1980" s="7" t="s">
        <v>121</v>
      </c>
      <c r="L1980" s="7" t="s">
        <v>61</v>
      </c>
      <c r="M1980" s="7">
        <v>12</v>
      </c>
      <c r="N1980" s="7"/>
      <c r="O1980" s="7" t="s">
        <v>62</v>
      </c>
      <c r="P1980" s="7">
        <v>1973</v>
      </c>
      <c r="Q1980" s="7">
        <v>1973</v>
      </c>
      <c r="R1980" s="7"/>
      <c r="S1980" s="7"/>
    </row>
    <row r="1981" spans="1:19" hidden="1" x14ac:dyDescent="0.35">
      <c r="A1981">
        <v>1980</v>
      </c>
      <c r="B1981" s="7">
        <v>129</v>
      </c>
      <c r="C1981" s="7">
        <v>4066</v>
      </c>
      <c r="D1981" s="7">
        <v>3295</v>
      </c>
      <c r="E1981" s="7" t="s">
        <v>58</v>
      </c>
      <c r="F1981" s="7">
        <v>1000</v>
      </c>
      <c r="G1981" s="7">
        <v>2000</v>
      </c>
      <c r="H1981" s="7"/>
      <c r="I1981" s="7"/>
      <c r="J1981" s="7" t="s">
        <v>104</v>
      </c>
      <c r="K1981" s="7" t="s">
        <v>60</v>
      </c>
      <c r="L1981" s="7" t="s">
        <v>61</v>
      </c>
      <c r="M1981" s="7">
        <v>6</v>
      </c>
      <c r="N1981" s="7"/>
      <c r="O1981" s="7" t="s">
        <v>88</v>
      </c>
      <c r="P1981" s="7">
        <v>1993</v>
      </c>
      <c r="Q1981" s="7">
        <v>1963</v>
      </c>
      <c r="R1981" s="7"/>
      <c r="S1981" s="7"/>
    </row>
    <row r="1982" spans="1:19" hidden="1" x14ac:dyDescent="0.35">
      <c r="A1982">
        <v>1981</v>
      </c>
      <c r="B1982" s="7">
        <v>129</v>
      </c>
      <c r="C1982" s="7">
        <v>4067</v>
      </c>
      <c r="D1982" s="7">
        <v>3268</v>
      </c>
      <c r="E1982" s="7" t="s">
        <v>58</v>
      </c>
      <c r="F1982" s="7">
        <v>150</v>
      </c>
      <c r="G1982" s="7">
        <v>200</v>
      </c>
      <c r="H1982" s="7"/>
      <c r="I1982" s="7"/>
      <c r="J1982" s="7" t="s">
        <v>59</v>
      </c>
      <c r="K1982" s="7" t="s">
        <v>60</v>
      </c>
      <c r="L1982" s="7" t="s">
        <v>61</v>
      </c>
      <c r="M1982" s="7">
        <v>1</v>
      </c>
      <c r="N1982" s="7"/>
      <c r="O1982" s="7" t="s">
        <v>62</v>
      </c>
      <c r="P1982" s="7">
        <v>1963</v>
      </c>
      <c r="Q1982" s="7">
        <v>1963</v>
      </c>
      <c r="R1982" s="7"/>
      <c r="S1982" s="7"/>
    </row>
    <row r="1983" spans="1:19" hidden="1" x14ac:dyDescent="0.35">
      <c r="A1983">
        <v>1982</v>
      </c>
      <c r="B1983" s="7">
        <v>129</v>
      </c>
      <c r="C1983" s="7">
        <v>4036</v>
      </c>
      <c r="D1983" s="7">
        <v>3268</v>
      </c>
      <c r="E1983" s="7" t="s">
        <v>173</v>
      </c>
      <c r="F1983" s="7">
        <v>200</v>
      </c>
      <c r="G1983" s="7">
        <v>200</v>
      </c>
      <c r="H1983" s="7"/>
      <c r="I1983" s="7"/>
      <c r="J1983" s="7" t="s">
        <v>59</v>
      </c>
      <c r="K1983" s="7" t="s">
        <v>60</v>
      </c>
      <c r="L1983" s="7" t="s">
        <v>1518</v>
      </c>
      <c r="M1983" s="7">
        <v>3</v>
      </c>
      <c r="N1983" s="7"/>
      <c r="O1983" s="7" t="s">
        <v>62</v>
      </c>
      <c r="P1983" s="7">
        <v>1963</v>
      </c>
      <c r="Q1983" s="7">
        <v>1963</v>
      </c>
      <c r="R1983" s="7"/>
      <c r="S1983" s="7"/>
    </row>
    <row r="1984" spans="1:19" hidden="1" x14ac:dyDescent="0.35">
      <c r="A1984">
        <v>1983</v>
      </c>
      <c r="B1984" s="7">
        <v>129</v>
      </c>
      <c r="C1984" s="7">
        <v>4036</v>
      </c>
      <c r="D1984" s="7">
        <v>3659</v>
      </c>
      <c r="E1984" s="7" t="s">
        <v>173</v>
      </c>
      <c r="F1984" s="7">
        <v>100</v>
      </c>
      <c r="G1984" s="7">
        <v>200</v>
      </c>
      <c r="H1984" s="7"/>
      <c r="I1984" s="7"/>
      <c r="J1984" s="7" t="s">
        <v>59</v>
      </c>
      <c r="K1984" s="7" t="s">
        <v>60</v>
      </c>
      <c r="L1984" s="7" t="s">
        <v>1518</v>
      </c>
      <c r="M1984" s="7">
        <v>3</v>
      </c>
      <c r="N1984" s="7"/>
      <c r="O1984" s="7" t="s">
        <v>62</v>
      </c>
      <c r="P1984" s="7">
        <v>1963</v>
      </c>
      <c r="Q1984" s="7">
        <v>1963</v>
      </c>
      <c r="R1984" s="7"/>
      <c r="S1984" s="7"/>
    </row>
    <row r="1985" spans="1:19" hidden="1" x14ac:dyDescent="0.35">
      <c r="A1985">
        <v>1984</v>
      </c>
      <c r="B1985" s="7">
        <v>129</v>
      </c>
      <c r="C1985" s="7">
        <v>4066</v>
      </c>
      <c r="D1985" s="7">
        <v>3846</v>
      </c>
      <c r="E1985" s="7" t="s">
        <v>58</v>
      </c>
      <c r="F1985" s="7">
        <v>500</v>
      </c>
      <c r="G1985" s="7">
        <v>700</v>
      </c>
      <c r="H1985" s="7"/>
      <c r="I1985" s="7"/>
      <c r="J1985" s="7" t="s">
        <v>118</v>
      </c>
      <c r="K1985" s="7" t="s">
        <v>60</v>
      </c>
      <c r="L1985" s="7" t="s">
        <v>61</v>
      </c>
      <c r="M1985" s="7">
        <v>6</v>
      </c>
      <c r="N1985" s="7"/>
      <c r="O1985" s="7" t="s">
        <v>88</v>
      </c>
      <c r="P1985" s="7">
        <v>1963</v>
      </c>
      <c r="Q1985" s="7">
        <v>1963</v>
      </c>
      <c r="R1985" s="7"/>
      <c r="S1985" s="7"/>
    </row>
    <row r="1986" spans="1:19" hidden="1" x14ac:dyDescent="0.35">
      <c r="A1986">
        <v>1985</v>
      </c>
      <c r="B1986" s="7">
        <v>129</v>
      </c>
      <c r="C1986" s="7">
        <v>4066</v>
      </c>
      <c r="D1986" s="7">
        <v>3658</v>
      </c>
      <c r="E1986" s="7" t="s">
        <v>58</v>
      </c>
      <c r="F1986" s="7">
        <v>300</v>
      </c>
      <c r="G1986" s="7">
        <v>500</v>
      </c>
      <c r="H1986" s="7"/>
      <c r="I1986" s="7"/>
      <c r="J1986" s="7" t="s">
        <v>118</v>
      </c>
      <c r="K1986" s="7" t="s">
        <v>60</v>
      </c>
      <c r="L1986" s="7" t="s">
        <v>61</v>
      </c>
      <c r="M1986" s="7">
        <v>6</v>
      </c>
      <c r="N1986" s="7"/>
      <c r="O1986" s="7" t="s">
        <v>88</v>
      </c>
      <c r="P1986" s="7">
        <v>1963</v>
      </c>
      <c r="Q1986" s="7">
        <v>1963</v>
      </c>
      <c r="R1986" s="7"/>
      <c r="S1986" s="7"/>
    </row>
    <row r="1987" spans="1:19" hidden="1" x14ac:dyDescent="0.35">
      <c r="A1987">
        <v>1986</v>
      </c>
      <c r="B1987" s="7">
        <v>129</v>
      </c>
      <c r="C1987" s="7">
        <v>4036</v>
      </c>
      <c r="D1987" s="20">
        <v>3928</v>
      </c>
      <c r="E1987" s="7" t="s">
        <v>58</v>
      </c>
      <c r="F1987" s="7">
        <v>50</v>
      </c>
      <c r="G1987" s="7">
        <v>50</v>
      </c>
      <c r="H1987" s="7"/>
      <c r="I1987" s="7"/>
      <c r="J1987" s="7" t="s">
        <v>104</v>
      </c>
      <c r="K1987" s="7" t="s">
        <v>121</v>
      </c>
      <c r="L1987" s="7" t="s">
        <v>61</v>
      </c>
      <c r="M1987" s="7">
        <v>3</v>
      </c>
      <c r="N1987" s="7"/>
      <c r="O1987" s="7" t="s">
        <v>62</v>
      </c>
      <c r="P1987" s="7">
        <v>1963</v>
      </c>
      <c r="Q1987" s="7">
        <v>1963</v>
      </c>
      <c r="R1987" s="7"/>
      <c r="S1987" s="7"/>
    </row>
    <row r="1988" spans="1:19" hidden="1" x14ac:dyDescent="0.35">
      <c r="A1988">
        <v>1987</v>
      </c>
      <c r="B1988" s="7">
        <v>130</v>
      </c>
      <c r="C1988" s="7">
        <v>24005</v>
      </c>
      <c r="D1988" s="7">
        <v>3298</v>
      </c>
      <c r="E1988" s="7" t="s">
        <v>295</v>
      </c>
      <c r="F1988" s="7"/>
      <c r="G1988" s="7"/>
      <c r="H1988" s="7"/>
      <c r="I1988" s="7"/>
      <c r="J1988" s="7"/>
      <c r="K1988" s="7"/>
      <c r="L1988" s="7" t="s">
        <v>686</v>
      </c>
      <c r="M1988" s="7">
        <v>3</v>
      </c>
      <c r="N1988" s="7" t="s">
        <v>90</v>
      </c>
      <c r="O1988" s="7" t="s">
        <v>105</v>
      </c>
      <c r="P1988" s="7">
        <v>1984</v>
      </c>
      <c r="Q1988" s="7">
        <v>1984</v>
      </c>
      <c r="R1988" s="7"/>
      <c r="S1988" s="7"/>
    </row>
    <row r="1989" spans="1:19" hidden="1" x14ac:dyDescent="0.35">
      <c r="A1989">
        <v>1988</v>
      </c>
      <c r="B1989" s="7">
        <v>130</v>
      </c>
      <c r="C1989" s="7">
        <v>24005</v>
      </c>
      <c r="D1989" s="20">
        <v>3928</v>
      </c>
      <c r="E1989" s="7" t="s">
        <v>173</v>
      </c>
      <c r="F1989" s="7"/>
      <c r="G1989" s="7"/>
      <c r="H1989" s="7"/>
      <c r="I1989" s="7"/>
      <c r="J1989" s="7"/>
      <c r="K1989" s="7"/>
      <c r="L1989" s="7" t="s">
        <v>686</v>
      </c>
      <c r="M1989" s="7">
        <v>3</v>
      </c>
      <c r="N1989" s="7" t="s">
        <v>90</v>
      </c>
      <c r="O1989" s="7" t="s">
        <v>105</v>
      </c>
      <c r="P1989" s="7">
        <v>1984</v>
      </c>
      <c r="Q1989" s="7">
        <v>1984</v>
      </c>
      <c r="R1989" s="7"/>
      <c r="S1989" s="7"/>
    </row>
    <row r="1990" spans="1:19" hidden="1" x14ac:dyDescent="0.35">
      <c r="A1990">
        <v>1989</v>
      </c>
      <c r="B1990" s="7">
        <v>130</v>
      </c>
      <c r="C1990" s="7">
        <v>24005</v>
      </c>
      <c r="D1990" s="7">
        <v>3650</v>
      </c>
      <c r="E1990" s="7" t="s">
        <v>453</v>
      </c>
      <c r="F1990" s="7"/>
      <c r="G1990" s="7"/>
      <c r="H1990" s="7"/>
      <c r="I1990" s="7"/>
      <c r="J1990" s="7"/>
      <c r="K1990" s="7"/>
      <c r="L1990" s="7" t="s">
        <v>686</v>
      </c>
      <c r="M1990" s="7">
        <v>3</v>
      </c>
      <c r="N1990" s="7" t="s">
        <v>90</v>
      </c>
      <c r="O1990" s="7" t="s">
        <v>105</v>
      </c>
      <c r="P1990" s="7">
        <v>1984</v>
      </c>
      <c r="Q1990" s="7">
        <v>1984</v>
      </c>
      <c r="R1990" s="7"/>
      <c r="S1990" s="7"/>
    </row>
    <row r="1991" spans="1:19" hidden="1" x14ac:dyDescent="0.35">
      <c r="A1991">
        <v>1990</v>
      </c>
      <c r="B1991" s="7">
        <v>131</v>
      </c>
      <c r="C1991" s="7">
        <v>8003</v>
      </c>
      <c r="D1991" s="20">
        <v>3845</v>
      </c>
      <c r="E1991" s="7" t="s">
        <v>709</v>
      </c>
      <c r="F1991" s="7">
        <v>50</v>
      </c>
      <c r="G1991" s="7">
        <v>750</v>
      </c>
      <c r="H1991" s="7"/>
      <c r="I1991" s="7"/>
      <c r="J1991" s="7" t="s">
        <v>59</v>
      </c>
      <c r="K1991" s="7" t="s">
        <v>60</v>
      </c>
      <c r="L1991" s="7" t="s">
        <v>61</v>
      </c>
      <c r="M1991" s="7"/>
      <c r="N1991" s="7"/>
      <c r="O1991" s="7" t="s">
        <v>88</v>
      </c>
      <c r="P1991" s="7">
        <v>1964</v>
      </c>
      <c r="Q1991" s="7">
        <v>1965</v>
      </c>
      <c r="R1991" s="7" t="s">
        <v>724</v>
      </c>
      <c r="S1991" s="7"/>
    </row>
    <row r="1992" spans="1:19" hidden="1" x14ac:dyDescent="0.35">
      <c r="A1992">
        <v>1991</v>
      </c>
      <c r="B1992" s="7">
        <v>131</v>
      </c>
      <c r="C1992" s="7">
        <v>8003</v>
      </c>
      <c r="D1992" s="7">
        <v>3658</v>
      </c>
      <c r="E1992" s="7" t="s">
        <v>709</v>
      </c>
      <c r="F1992" s="7">
        <v>2000</v>
      </c>
      <c r="G1992" s="7">
        <v>5000</v>
      </c>
      <c r="H1992" s="7"/>
      <c r="I1992" s="7"/>
      <c r="J1992" s="7" t="s">
        <v>59</v>
      </c>
      <c r="K1992" s="7" t="s">
        <v>60</v>
      </c>
      <c r="L1992" s="7" t="s">
        <v>61</v>
      </c>
      <c r="M1992" s="7"/>
      <c r="N1992" s="7"/>
      <c r="O1992" s="7" t="s">
        <v>88</v>
      </c>
      <c r="P1992" s="7">
        <v>1964</v>
      </c>
      <c r="Q1992" s="7">
        <v>1965</v>
      </c>
      <c r="R1992" s="7" t="s">
        <v>724</v>
      </c>
      <c r="S1992" s="7"/>
    </row>
    <row r="1993" spans="1:19" hidden="1" x14ac:dyDescent="0.35">
      <c r="A1993">
        <v>1992</v>
      </c>
      <c r="B1993" s="7">
        <v>132</v>
      </c>
      <c r="C1993" s="7">
        <v>4006</v>
      </c>
      <c r="D1993" s="7">
        <v>3890</v>
      </c>
      <c r="E1993" s="7" t="s">
        <v>58</v>
      </c>
      <c r="F1993" s="7"/>
      <c r="G1993" s="7"/>
      <c r="H1993" s="7">
        <v>250</v>
      </c>
      <c r="I1993" s="7">
        <v>999</v>
      </c>
      <c r="J1993" s="7" t="s">
        <v>59</v>
      </c>
      <c r="K1993" s="7" t="s">
        <v>117</v>
      </c>
      <c r="L1993" s="7" t="s">
        <v>61</v>
      </c>
      <c r="M1993" s="7"/>
      <c r="N1993" s="7"/>
      <c r="O1993" s="7" t="s">
        <v>88</v>
      </c>
      <c r="P1993" s="7">
        <v>1984</v>
      </c>
      <c r="Q1993" s="7">
        <v>1984</v>
      </c>
      <c r="R1993" s="7"/>
      <c r="S1993" s="7"/>
    </row>
    <row r="1994" spans="1:19" hidden="1" x14ac:dyDescent="0.35">
      <c r="A1994">
        <v>1993</v>
      </c>
      <c r="B1994" s="7">
        <v>133</v>
      </c>
      <c r="C1994" s="7">
        <v>19088</v>
      </c>
      <c r="D1994" s="7">
        <v>3287</v>
      </c>
      <c r="E1994" s="7" t="s">
        <v>295</v>
      </c>
      <c r="F1994" s="7">
        <v>30</v>
      </c>
      <c r="G1994" s="7">
        <v>30</v>
      </c>
      <c r="H1994" s="7"/>
      <c r="I1994" s="7"/>
      <c r="J1994" s="7" t="s">
        <v>59</v>
      </c>
      <c r="K1994" s="7" t="s">
        <v>121</v>
      </c>
      <c r="L1994" s="7" t="s">
        <v>686</v>
      </c>
      <c r="M1994" s="7">
        <v>11</v>
      </c>
      <c r="N1994" s="7"/>
      <c r="O1994" s="7" t="s">
        <v>62</v>
      </c>
      <c r="P1994" s="7">
        <v>1986</v>
      </c>
      <c r="Q1994" s="7">
        <v>1986</v>
      </c>
      <c r="R1994" s="7"/>
      <c r="S1994" s="7"/>
    </row>
    <row r="1995" spans="1:19" hidden="1" x14ac:dyDescent="0.35">
      <c r="A1995">
        <v>1994</v>
      </c>
      <c r="B1995" s="7">
        <v>134</v>
      </c>
      <c r="C1995" s="7">
        <v>19024</v>
      </c>
      <c r="D1995" s="7">
        <v>3268</v>
      </c>
      <c r="E1995" s="7" t="s">
        <v>295</v>
      </c>
      <c r="F1995" s="7">
        <v>3</v>
      </c>
      <c r="G1995" s="7">
        <v>3</v>
      </c>
      <c r="H1995" s="7"/>
      <c r="I1995" s="7"/>
      <c r="J1995" s="7" t="s">
        <v>59</v>
      </c>
      <c r="K1995" s="7" t="s">
        <v>121</v>
      </c>
      <c r="L1995" s="7" t="s">
        <v>686</v>
      </c>
      <c r="M1995" s="7">
        <v>7</v>
      </c>
      <c r="N1995" s="7"/>
      <c r="O1995" s="7" t="s">
        <v>62</v>
      </c>
      <c r="P1995" s="7">
        <v>1987</v>
      </c>
      <c r="Q1995" s="7">
        <v>1987</v>
      </c>
      <c r="R1995" s="9" t="s">
        <v>176</v>
      </c>
      <c r="S1995" s="7"/>
    </row>
    <row r="1996" spans="1:19" hidden="1" x14ac:dyDescent="0.35">
      <c r="A1996">
        <v>1995</v>
      </c>
      <c r="B1996" s="7">
        <v>134</v>
      </c>
      <c r="C1996" s="7">
        <v>19024</v>
      </c>
      <c r="D1996" s="7">
        <v>3287</v>
      </c>
      <c r="E1996" s="7" t="s">
        <v>295</v>
      </c>
      <c r="F1996" s="7">
        <v>6</v>
      </c>
      <c r="G1996" s="7">
        <v>6</v>
      </c>
      <c r="H1996" s="7"/>
      <c r="I1996" s="7"/>
      <c r="J1996" s="7" t="s">
        <v>59</v>
      </c>
      <c r="K1996" s="7" t="s">
        <v>121</v>
      </c>
      <c r="L1996" s="7" t="s">
        <v>686</v>
      </c>
      <c r="M1996" s="7">
        <v>7</v>
      </c>
      <c r="N1996" s="7"/>
      <c r="O1996" s="7" t="s">
        <v>62</v>
      </c>
      <c r="P1996" s="7">
        <v>1987</v>
      </c>
      <c r="Q1996" s="7">
        <v>1987</v>
      </c>
      <c r="R1996" s="9" t="s">
        <v>176</v>
      </c>
      <c r="S1996" s="7"/>
    </row>
    <row r="1997" spans="1:19" hidden="1" x14ac:dyDescent="0.35">
      <c r="A1997">
        <v>1996</v>
      </c>
      <c r="B1997" s="7">
        <v>135</v>
      </c>
      <c r="C1997" s="7">
        <v>24009</v>
      </c>
      <c r="D1997" s="20">
        <v>1016817</v>
      </c>
      <c r="E1997" s="7" t="s">
        <v>295</v>
      </c>
      <c r="F1997" s="7"/>
      <c r="G1997" s="7"/>
      <c r="H1997" s="7"/>
      <c r="I1997" s="7"/>
      <c r="J1997" s="7"/>
      <c r="K1997" s="7"/>
      <c r="L1997" s="7" t="s">
        <v>686</v>
      </c>
      <c r="M1997" s="7">
        <v>10</v>
      </c>
      <c r="N1997" s="7" t="s">
        <v>78</v>
      </c>
      <c r="O1997" s="7" t="s">
        <v>105</v>
      </c>
      <c r="P1997" s="7">
        <v>1986</v>
      </c>
      <c r="Q1997" s="7">
        <v>1986</v>
      </c>
      <c r="R1997" s="7"/>
      <c r="S1997" s="7"/>
    </row>
    <row r="1998" spans="1:19" hidden="1" x14ac:dyDescent="0.35">
      <c r="A1998">
        <v>1997</v>
      </c>
      <c r="B1998" s="7">
        <v>135</v>
      </c>
      <c r="C1998" s="7">
        <v>24009</v>
      </c>
      <c r="D1998" s="7">
        <v>3659</v>
      </c>
      <c r="E1998" s="7" t="s">
        <v>295</v>
      </c>
      <c r="F1998" s="7"/>
      <c r="G1998" s="7"/>
      <c r="H1998" s="7"/>
      <c r="I1998" s="7"/>
      <c r="J1998" s="7"/>
      <c r="K1998" s="7"/>
      <c r="L1998" s="7" t="s">
        <v>686</v>
      </c>
      <c r="M1998" s="7">
        <v>10</v>
      </c>
      <c r="N1998" s="7" t="s">
        <v>78</v>
      </c>
      <c r="O1998" s="7" t="s">
        <v>105</v>
      </c>
      <c r="P1998" s="7">
        <v>1986</v>
      </c>
      <c r="Q1998" s="7">
        <v>1986</v>
      </c>
      <c r="R1998" s="7"/>
      <c r="S1998" s="7"/>
    </row>
    <row r="1999" spans="1:19" hidden="1" x14ac:dyDescent="0.35">
      <c r="A1999">
        <v>1998</v>
      </c>
      <c r="B1999" s="7">
        <v>135</v>
      </c>
      <c r="C1999" s="7">
        <v>24009</v>
      </c>
      <c r="D1999" s="7">
        <v>3298</v>
      </c>
      <c r="E1999" s="7" t="s">
        <v>453</v>
      </c>
      <c r="F1999" s="7"/>
      <c r="G1999" s="7"/>
      <c r="H1999" s="7"/>
      <c r="I1999" s="7"/>
      <c r="J1999" s="7"/>
      <c r="K1999" s="7"/>
      <c r="L1999" s="7" t="s">
        <v>686</v>
      </c>
      <c r="M1999" s="7">
        <v>10</v>
      </c>
      <c r="N1999" s="7" t="s">
        <v>145</v>
      </c>
      <c r="O1999" s="7" t="s">
        <v>105</v>
      </c>
      <c r="P1999" s="7">
        <v>1986</v>
      </c>
      <c r="Q1999" s="7">
        <v>1986</v>
      </c>
      <c r="R1999" s="7"/>
      <c r="S1999" s="7"/>
    </row>
    <row r="2000" spans="1:19" hidden="1" x14ac:dyDescent="0.35">
      <c r="A2000">
        <v>1999</v>
      </c>
      <c r="B2000" s="7">
        <v>135</v>
      </c>
      <c r="C2000" s="7">
        <v>24017</v>
      </c>
      <c r="D2000" s="7">
        <v>3298</v>
      </c>
      <c r="E2000" s="7" t="s">
        <v>295</v>
      </c>
      <c r="F2000" s="7"/>
      <c r="G2000" s="7"/>
      <c r="H2000" s="7"/>
      <c r="I2000" s="7"/>
      <c r="J2000" s="7"/>
      <c r="K2000" s="7"/>
      <c r="L2000" s="7" t="s">
        <v>686</v>
      </c>
      <c r="M2000" s="7">
        <v>10</v>
      </c>
      <c r="N2000" s="7" t="s">
        <v>78</v>
      </c>
      <c r="O2000" s="7" t="s">
        <v>105</v>
      </c>
      <c r="P2000" s="7">
        <v>1986</v>
      </c>
      <c r="Q2000" s="7">
        <v>1986</v>
      </c>
      <c r="R2000" s="7"/>
      <c r="S2000" s="7"/>
    </row>
    <row r="2001" spans="1:19" hidden="1" x14ac:dyDescent="0.35">
      <c r="A2001">
        <v>2000</v>
      </c>
      <c r="B2001" s="7">
        <v>135</v>
      </c>
      <c r="C2001" s="7">
        <v>24017</v>
      </c>
      <c r="D2001" s="7">
        <v>3263</v>
      </c>
      <c r="E2001" s="7" t="s">
        <v>295</v>
      </c>
      <c r="F2001" s="7">
        <v>3</v>
      </c>
      <c r="G2001" s="7">
        <v>3</v>
      </c>
      <c r="H2001" s="7"/>
      <c r="I2001" s="7"/>
      <c r="J2001" s="7" t="s">
        <v>59</v>
      </c>
      <c r="K2001" s="7" t="s">
        <v>121</v>
      </c>
      <c r="L2001" s="7" t="s">
        <v>686</v>
      </c>
      <c r="M2001" s="7">
        <v>10</v>
      </c>
      <c r="N2001" s="7"/>
      <c r="O2001" s="7" t="s">
        <v>88</v>
      </c>
      <c r="P2001" s="7">
        <v>1986</v>
      </c>
      <c r="Q2001" s="7">
        <v>1986</v>
      </c>
      <c r="R2001" s="7"/>
      <c r="S2001" s="7"/>
    </row>
    <row r="2002" spans="1:19" hidden="1" x14ac:dyDescent="0.35">
      <c r="A2002">
        <v>2001</v>
      </c>
      <c r="B2002" s="7">
        <v>136</v>
      </c>
      <c r="C2002" s="7">
        <v>12071</v>
      </c>
      <c r="D2002" s="7">
        <v>3846</v>
      </c>
      <c r="E2002" s="7" t="s">
        <v>58</v>
      </c>
      <c r="F2002" s="7">
        <v>2</v>
      </c>
      <c r="G2002" s="7">
        <v>2</v>
      </c>
      <c r="H2002" s="7"/>
      <c r="I2002" s="7"/>
      <c r="J2002" s="7" t="s">
        <v>154</v>
      </c>
      <c r="K2002" s="7"/>
      <c r="L2002" s="7" t="s">
        <v>686</v>
      </c>
      <c r="M2002" s="7"/>
      <c r="N2002" s="7"/>
      <c r="O2002" s="7" t="s">
        <v>88</v>
      </c>
      <c r="P2002" s="7"/>
      <c r="Q2002" s="7">
        <v>1987</v>
      </c>
      <c r="R2002" s="7"/>
      <c r="S2002" s="7"/>
    </row>
    <row r="2003" spans="1:19" hidden="1" x14ac:dyDescent="0.35">
      <c r="A2003">
        <v>2002</v>
      </c>
      <c r="B2003" s="7">
        <v>136</v>
      </c>
      <c r="C2003" s="7">
        <v>12011</v>
      </c>
      <c r="D2003" s="7">
        <v>3658</v>
      </c>
      <c r="E2003" s="7" t="s">
        <v>58</v>
      </c>
      <c r="F2003" s="7">
        <v>2000</v>
      </c>
      <c r="G2003" s="7">
        <v>2000</v>
      </c>
      <c r="H2003" s="7"/>
      <c r="I2003" s="7"/>
      <c r="J2003" s="7" t="s">
        <v>59</v>
      </c>
      <c r="K2003" s="7" t="s">
        <v>121</v>
      </c>
      <c r="L2003" s="7" t="s">
        <v>1518</v>
      </c>
      <c r="M2003" s="7">
        <v>6</v>
      </c>
      <c r="N2003" s="7"/>
      <c r="O2003" s="7" t="s">
        <v>88</v>
      </c>
      <c r="P2003" s="7"/>
      <c r="Q2003" s="7">
        <v>1982</v>
      </c>
      <c r="R2003" s="7"/>
      <c r="S2003" s="7"/>
    </row>
    <row r="2004" spans="1:19" hidden="1" x14ac:dyDescent="0.35">
      <c r="A2004">
        <v>2003</v>
      </c>
      <c r="B2004" s="7">
        <v>136</v>
      </c>
      <c r="C2004" s="7">
        <v>12011</v>
      </c>
      <c r="D2004" s="7">
        <v>3658</v>
      </c>
      <c r="E2004" s="7" t="s">
        <v>58</v>
      </c>
      <c r="F2004" s="7">
        <v>2000</v>
      </c>
      <c r="G2004" s="7">
        <v>2000</v>
      </c>
      <c r="H2004" s="7"/>
      <c r="I2004" s="7"/>
      <c r="J2004" s="7" t="s">
        <v>59</v>
      </c>
      <c r="K2004" s="7" t="s">
        <v>121</v>
      </c>
      <c r="L2004" s="7" t="s">
        <v>1518</v>
      </c>
      <c r="M2004" s="7">
        <v>6</v>
      </c>
      <c r="N2004" s="7"/>
      <c r="O2004" s="7" t="s">
        <v>88</v>
      </c>
      <c r="P2004" s="7"/>
      <c r="Q2004" s="7">
        <v>1983</v>
      </c>
      <c r="R2004" s="7"/>
      <c r="S2004" s="7"/>
    </row>
    <row r="2005" spans="1:19" hidden="1" x14ac:dyDescent="0.35">
      <c r="A2005">
        <v>2004</v>
      </c>
      <c r="B2005" s="7">
        <v>137</v>
      </c>
      <c r="C2005" s="7">
        <v>24009</v>
      </c>
      <c r="D2005" s="7">
        <v>3659</v>
      </c>
      <c r="E2005" s="7" t="s">
        <v>131</v>
      </c>
      <c r="F2005" s="7">
        <v>65</v>
      </c>
      <c r="G2005" s="7">
        <v>85</v>
      </c>
      <c r="H2005" s="7"/>
      <c r="I2005" s="7"/>
      <c r="J2005" s="7" t="s">
        <v>59</v>
      </c>
      <c r="K2005" s="7" t="s">
        <v>60</v>
      </c>
      <c r="L2005" s="7" t="s">
        <v>61</v>
      </c>
      <c r="M2005" s="7">
        <v>5</v>
      </c>
      <c r="N2005" s="7"/>
      <c r="O2005" s="7" t="s">
        <v>62</v>
      </c>
      <c r="P2005" s="7">
        <v>1984</v>
      </c>
      <c r="Q2005" s="7">
        <v>1984</v>
      </c>
      <c r="R2005" s="7" t="s">
        <v>1398</v>
      </c>
      <c r="S2005" s="7"/>
    </row>
    <row r="2006" spans="1:19" hidden="1" x14ac:dyDescent="0.35">
      <c r="A2006">
        <v>2005</v>
      </c>
      <c r="B2006" s="7">
        <v>137</v>
      </c>
      <c r="C2006" s="7">
        <v>24009</v>
      </c>
      <c r="D2006" s="7">
        <v>3298</v>
      </c>
      <c r="E2006" s="7" t="s">
        <v>131</v>
      </c>
      <c r="F2006" s="7"/>
      <c r="G2006" s="7"/>
      <c r="H2006" s="7"/>
      <c r="I2006" s="7"/>
      <c r="J2006" s="7"/>
      <c r="K2006" s="7"/>
      <c r="L2006" s="7" t="s">
        <v>61</v>
      </c>
      <c r="M2006" s="7">
        <v>4</v>
      </c>
      <c r="N2006" s="7" t="s">
        <v>684</v>
      </c>
      <c r="O2006" s="7" t="s">
        <v>105</v>
      </c>
      <c r="P2006" s="7">
        <v>1984</v>
      </c>
      <c r="Q2006" s="7">
        <v>1984</v>
      </c>
      <c r="R2006" s="7"/>
      <c r="S2006" s="7"/>
    </row>
    <row r="2007" spans="1:19" hidden="1" x14ac:dyDescent="0.35">
      <c r="A2007">
        <v>2006</v>
      </c>
      <c r="B2007" s="7">
        <v>137</v>
      </c>
      <c r="C2007" s="7">
        <v>24009</v>
      </c>
      <c r="D2007" s="20">
        <v>3895</v>
      </c>
      <c r="E2007" s="7" t="s">
        <v>173</v>
      </c>
      <c r="F2007" s="7">
        <v>6</v>
      </c>
      <c r="G2007" s="7">
        <v>6</v>
      </c>
      <c r="H2007" s="7"/>
      <c r="I2007" s="7"/>
      <c r="J2007" s="7" t="s">
        <v>59</v>
      </c>
      <c r="K2007" s="7" t="s">
        <v>121</v>
      </c>
      <c r="L2007" s="7" t="s">
        <v>686</v>
      </c>
      <c r="M2007" s="7">
        <v>8</v>
      </c>
      <c r="N2007" s="7"/>
      <c r="O2007" s="7" t="s">
        <v>88</v>
      </c>
      <c r="P2007" s="7">
        <v>1984</v>
      </c>
      <c r="Q2007" s="7">
        <v>1984</v>
      </c>
      <c r="R2007" s="7" t="s">
        <v>2190</v>
      </c>
      <c r="S2007" s="7"/>
    </row>
    <row r="2008" spans="1:19" hidden="1" x14ac:dyDescent="0.35">
      <c r="A2008">
        <v>2007</v>
      </c>
      <c r="B2008" s="7">
        <v>137</v>
      </c>
      <c r="C2008" s="7">
        <v>24012</v>
      </c>
      <c r="D2008" s="20">
        <v>3895</v>
      </c>
      <c r="E2008" s="7" t="s">
        <v>131</v>
      </c>
      <c r="F2008" s="7"/>
      <c r="G2008" s="7"/>
      <c r="H2008" s="7"/>
      <c r="I2008" s="7"/>
      <c r="J2008" s="7"/>
      <c r="K2008" s="7"/>
      <c r="L2008" s="7"/>
      <c r="M2008" s="7"/>
      <c r="N2008" s="7" t="s">
        <v>78</v>
      </c>
      <c r="O2008" s="7" t="s">
        <v>105</v>
      </c>
      <c r="P2008" s="7"/>
      <c r="Q2008" s="7">
        <v>1974</v>
      </c>
      <c r="R2008" s="7"/>
      <c r="S2008" s="7"/>
    </row>
    <row r="2009" spans="1:19" hidden="1" x14ac:dyDescent="0.35">
      <c r="A2009">
        <v>2008</v>
      </c>
      <c r="B2009" s="7">
        <v>137</v>
      </c>
      <c r="C2009" s="7">
        <v>24009</v>
      </c>
      <c r="D2009" s="7">
        <v>3650</v>
      </c>
      <c r="E2009" s="7" t="s">
        <v>131</v>
      </c>
      <c r="F2009" s="7"/>
      <c r="G2009" s="7"/>
      <c r="H2009" s="7"/>
      <c r="I2009" s="7"/>
      <c r="J2009" s="7"/>
      <c r="K2009" s="7"/>
      <c r="L2009" s="7" t="s">
        <v>61</v>
      </c>
      <c r="M2009" s="7">
        <v>8</v>
      </c>
      <c r="N2009" s="7" t="s">
        <v>78</v>
      </c>
      <c r="O2009" s="7" t="s">
        <v>62</v>
      </c>
      <c r="P2009" s="7">
        <v>1984</v>
      </c>
      <c r="Q2009" s="7">
        <v>1984</v>
      </c>
      <c r="R2009" s="7"/>
      <c r="S2009" s="7"/>
    </row>
    <row r="2010" spans="1:19" hidden="1" x14ac:dyDescent="0.35">
      <c r="A2010">
        <v>2009</v>
      </c>
      <c r="B2010" s="7">
        <v>138</v>
      </c>
      <c r="C2010" s="7">
        <v>22030</v>
      </c>
      <c r="D2010" s="7">
        <v>3295</v>
      </c>
      <c r="E2010" s="7" t="s">
        <v>591</v>
      </c>
      <c r="F2010" s="7"/>
      <c r="G2010" s="7"/>
      <c r="H2010" s="7"/>
      <c r="I2010" s="7"/>
      <c r="J2010" s="7"/>
      <c r="K2010" s="7"/>
      <c r="L2010" s="7"/>
      <c r="M2010" s="7">
        <v>9</v>
      </c>
      <c r="N2010" s="7" t="s">
        <v>78</v>
      </c>
      <c r="O2010" s="7" t="s">
        <v>105</v>
      </c>
      <c r="P2010" s="7">
        <v>769</v>
      </c>
      <c r="Q2010" s="7">
        <v>1981</v>
      </c>
      <c r="R2010" s="7"/>
      <c r="S2010" s="7"/>
    </row>
    <row r="2011" spans="1:19" hidden="1" x14ac:dyDescent="0.35">
      <c r="A2011">
        <v>2010</v>
      </c>
      <c r="B2011" s="7">
        <v>138</v>
      </c>
      <c r="C2011" s="7">
        <v>4066</v>
      </c>
      <c r="D2011" s="7">
        <v>3295</v>
      </c>
      <c r="E2011" s="7" t="s">
        <v>173</v>
      </c>
      <c r="F2011" s="7">
        <v>10900</v>
      </c>
      <c r="G2011" s="7">
        <v>10900</v>
      </c>
      <c r="H2011" s="7"/>
      <c r="I2011" s="7"/>
      <c r="J2011" s="7" t="s">
        <v>59</v>
      </c>
      <c r="K2011" s="7" t="s">
        <v>60</v>
      </c>
      <c r="L2011" s="7" t="s">
        <v>686</v>
      </c>
      <c r="M2011" s="7">
        <v>12</v>
      </c>
      <c r="N2011" s="7"/>
      <c r="O2011" s="7" t="s">
        <v>62</v>
      </c>
      <c r="P2011" s="7">
        <v>1600</v>
      </c>
      <c r="Q2011" s="7">
        <v>1974</v>
      </c>
      <c r="R2011" s="7"/>
      <c r="S2011" s="7"/>
    </row>
    <row r="2012" spans="1:19" hidden="1" x14ac:dyDescent="0.35">
      <c r="A2012">
        <v>2011</v>
      </c>
      <c r="B2012" s="7">
        <v>138</v>
      </c>
      <c r="C2012" s="7">
        <v>4066</v>
      </c>
      <c r="D2012" s="7">
        <v>3295</v>
      </c>
      <c r="E2012" s="7" t="s">
        <v>173</v>
      </c>
      <c r="F2012" s="7">
        <v>23600</v>
      </c>
      <c r="G2012" s="7">
        <v>23600</v>
      </c>
      <c r="H2012" s="7"/>
      <c r="I2012" s="7"/>
      <c r="J2012" s="7" t="s">
        <v>59</v>
      </c>
      <c r="K2012" s="7" t="s">
        <v>60</v>
      </c>
      <c r="L2012" s="7" t="s">
        <v>686</v>
      </c>
      <c r="M2012" s="7">
        <v>12</v>
      </c>
      <c r="N2012" s="7"/>
      <c r="O2012" s="7" t="s">
        <v>62</v>
      </c>
      <c r="P2012" s="7">
        <v>1600</v>
      </c>
      <c r="Q2012" s="7">
        <v>1974</v>
      </c>
      <c r="R2012" s="7"/>
      <c r="S2012" s="7"/>
    </row>
    <row r="2013" spans="1:19" hidden="1" x14ac:dyDescent="0.35">
      <c r="A2013">
        <v>2012</v>
      </c>
      <c r="B2013" s="7">
        <v>138</v>
      </c>
      <c r="C2013" s="7">
        <v>4066</v>
      </c>
      <c r="D2013" s="7">
        <v>3295</v>
      </c>
      <c r="E2013" s="7" t="s">
        <v>173</v>
      </c>
      <c r="F2013" s="7">
        <v>4200</v>
      </c>
      <c r="G2013" s="7">
        <v>4200</v>
      </c>
      <c r="H2013" s="7"/>
      <c r="I2013" s="7"/>
      <c r="J2013" s="7" t="s">
        <v>59</v>
      </c>
      <c r="K2013" s="7" t="s">
        <v>60</v>
      </c>
      <c r="L2013" s="7" t="s">
        <v>686</v>
      </c>
      <c r="M2013" s="7">
        <v>12</v>
      </c>
      <c r="N2013" s="7"/>
      <c r="O2013" s="7" t="s">
        <v>88</v>
      </c>
      <c r="P2013" s="7">
        <v>1993</v>
      </c>
      <c r="Q2013" s="7">
        <v>1974</v>
      </c>
      <c r="R2013" s="7"/>
      <c r="S2013" s="7"/>
    </row>
    <row r="2014" spans="1:19" hidden="1" x14ac:dyDescent="0.35">
      <c r="A2014">
        <v>2013</v>
      </c>
      <c r="B2014" s="7">
        <v>138</v>
      </c>
      <c r="C2014" s="7">
        <v>4066</v>
      </c>
      <c r="D2014" s="7">
        <v>3295</v>
      </c>
      <c r="E2014" s="7" t="s">
        <v>173</v>
      </c>
      <c r="F2014" s="7">
        <v>48300</v>
      </c>
      <c r="G2014" s="7">
        <v>48300</v>
      </c>
      <c r="H2014" s="7"/>
      <c r="I2014" s="7"/>
      <c r="J2014" s="7" t="s">
        <v>59</v>
      </c>
      <c r="K2014" s="7" t="s">
        <v>60</v>
      </c>
      <c r="L2014" s="7" t="s">
        <v>686</v>
      </c>
      <c r="M2014" s="7">
        <v>12</v>
      </c>
      <c r="N2014" s="7"/>
      <c r="O2014" s="7" t="s">
        <v>88</v>
      </c>
      <c r="P2014" s="7">
        <v>1993</v>
      </c>
      <c r="Q2014" s="7">
        <v>1974</v>
      </c>
      <c r="R2014" s="7"/>
      <c r="S2014" s="7"/>
    </row>
    <row r="2015" spans="1:19" hidden="1" x14ac:dyDescent="0.35">
      <c r="A2015">
        <v>2014</v>
      </c>
      <c r="B2015" s="7">
        <v>138</v>
      </c>
      <c r="C2015" s="7">
        <v>4066</v>
      </c>
      <c r="D2015" s="7">
        <v>3295</v>
      </c>
      <c r="E2015" s="7" t="s">
        <v>173</v>
      </c>
      <c r="F2015" s="7">
        <v>38300</v>
      </c>
      <c r="G2015" s="7">
        <v>38300</v>
      </c>
      <c r="H2015" s="7"/>
      <c r="I2015" s="7"/>
      <c r="J2015" s="7" t="s">
        <v>59</v>
      </c>
      <c r="K2015" s="7" t="s">
        <v>60</v>
      </c>
      <c r="L2015" s="7" t="s">
        <v>686</v>
      </c>
      <c r="M2015" s="7">
        <v>12</v>
      </c>
      <c r="N2015" s="7"/>
      <c r="O2015" s="7" t="s">
        <v>88</v>
      </c>
      <c r="P2015" s="7">
        <v>1993</v>
      </c>
      <c r="Q2015" s="7">
        <v>1974</v>
      </c>
      <c r="R2015" s="7"/>
      <c r="S2015" s="7"/>
    </row>
    <row r="2016" spans="1:19" hidden="1" x14ac:dyDescent="0.35">
      <c r="A2016">
        <v>2015</v>
      </c>
      <c r="B2016" s="7">
        <v>138</v>
      </c>
      <c r="C2016" s="7">
        <v>4066</v>
      </c>
      <c r="D2016" s="7">
        <v>3295</v>
      </c>
      <c r="E2016" s="7" t="s">
        <v>173</v>
      </c>
      <c r="F2016" s="7">
        <v>58000</v>
      </c>
      <c r="G2016" s="7">
        <v>58000</v>
      </c>
      <c r="H2016" s="7"/>
      <c r="I2016" s="7"/>
      <c r="J2016" s="7" t="s">
        <v>59</v>
      </c>
      <c r="K2016" s="7" t="s">
        <v>60</v>
      </c>
      <c r="L2016" s="7" t="s">
        <v>686</v>
      </c>
      <c r="M2016" s="7">
        <v>12</v>
      </c>
      <c r="N2016" s="7"/>
      <c r="O2016" s="7" t="s">
        <v>62</v>
      </c>
      <c r="P2016" s="7">
        <v>1993</v>
      </c>
      <c r="Q2016" s="7">
        <v>1974</v>
      </c>
      <c r="R2016" s="7"/>
      <c r="S2016" s="7"/>
    </row>
    <row r="2017" spans="1:19" hidden="1" x14ac:dyDescent="0.35">
      <c r="A2017">
        <v>2016</v>
      </c>
      <c r="B2017" s="7">
        <v>138</v>
      </c>
      <c r="C2017" s="7">
        <v>4066</v>
      </c>
      <c r="D2017" s="7">
        <v>3295</v>
      </c>
      <c r="E2017" s="7" t="s">
        <v>173</v>
      </c>
      <c r="F2017" s="7">
        <v>29300</v>
      </c>
      <c r="G2017" s="7">
        <v>29300</v>
      </c>
      <c r="H2017" s="7"/>
      <c r="I2017" s="7"/>
      <c r="J2017" s="7" t="s">
        <v>59</v>
      </c>
      <c r="K2017" s="7" t="s">
        <v>60</v>
      </c>
      <c r="L2017" s="7" t="s">
        <v>686</v>
      </c>
      <c r="M2017" s="7">
        <v>12</v>
      </c>
      <c r="N2017" s="7"/>
      <c r="O2017" s="7" t="s">
        <v>62</v>
      </c>
      <c r="P2017" s="7">
        <v>1993</v>
      </c>
      <c r="Q2017" s="7">
        <v>1974</v>
      </c>
      <c r="R2017" s="7"/>
      <c r="S2017" s="7"/>
    </row>
    <row r="2018" spans="1:19" hidden="1" x14ac:dyDescent="0.35">
      <c r="A2018">
        <v>2017</v>
      </c>
      <c r="B2018" s="7">
        <v>138</v>
      </c>
      <c r="C2018" s="7">
        <v>4066</v>
      </c>
      <c r="D2018" s="7">
        <v>3295</v>
      </c>
      <c r="E2018" s="7" t="s">
        <v>173</v>
      </c>
      <c r="F2018" s="7">
        <v>31900</v>
      </c>
      <c r="G2018" s="7">
        <v>31900</v>
      </c>
      <c r="H2018" s="7"/>
      <c r="I2018" s="7"/>
      <c r="J2018" s="7" t="s">
        <v>59</v>
      </c>
      <c r="K2018" s="7" t="s">
        <v>60</v>
      </c>
      <c r="L2018" s="7" t="s">
        <v>686</v>
      </c>
      <c r="M2018" s="7">
        <v>12</v>
      </c>
      <c r="N2018" s="7"/>
      <c r="O2018" s="7" t="s">
        <v>62</v>
      </c>
      <c r="P2018" s="7">
        <v>1996</v>
      </c>
      <c r="Q2018" s="7">
        <v>1974</v>
      </c>
      <c r="R2018" s="7"/>
      <c r="S2018" s="7"/>
    </row>
    <row r="2019" spans="1:19" hidden="1" x14ac:dyDescent="0.35">
      <c r="A2019">
        <v>2018</v>
      </c>
      <c r="B2019" s="7">
        <v>138</v>
      </c>
      <c r="C2019" s="7">
        <v>4066</v>
      </c>
      <c r="D2019" s="7">
        <v>3295</v>
      </c>
      <c r="E2019" s="7" t="s">
        <v>173</v>
      </c>
      <c r="F2019" s="7">
        <v>31760</v>
      </c>
      <c r="G2019" s="7">
        <v>31760</v>
      </c>
      <c r="H2019" s="7"/>
      <c r="I2019" s="7"/>
      <c r="J2019" s="7" t="s">
        <v>59</v>
      </c>
      <c r="K2019" s="7" t="s">
        <v>60</v>
      </c>
      <c r="L2019" s="7" t="s">
        <v>686</v>
      </c>
      <c r="M2019" s="7">
        <v>12</v>
      </c>
      <c r="N2019" s="7"/>
      <c r="O2019" s="7" t="s">
        <v>88</v>
      </c>
      <c r="P2019" s="7">
        <v>1996</v>
      </c>
      <c r="Q2019" s="7">
        <v>1975</v>
      </c>
      <c r="R2019" s="7"/>
      <c r="S2019" s="7"/>
    </row>
    <row r="2020" spans="1:19" hidden="1" x14ac:dyDescent="0.35">
      <c r="A2020">
        <v>2019</v>
      </c>
      <c r="B2020" s="7">
        <v>138</v>
      </c>
      <c r="C2020" s="7">
        <v>4066</v>
      </c>
      <c r="D2020" s="7">
        <v>3295</v>
      </c>
      <c r="E2020" s="7" t="s">
        <v>173</v>
      </c>
      <c r="F2020" s="7">
        <v>33800</v>
      </c>
      <c r="G2020" s="7">
        <v>33800</v>
      </c>
      <c r="H2020" s="7"/>
      <c r="I2020" s="7"/>
      <c r="J2020" s="7" t="s">
        <v>59</v>
      </c>
      <c r="K2020" s="7" t="s">
        <v>60</v>
      </c>
      <c r="L2020" s="7" t="s">
        <v>686</v>
      </c>
      <c r="M2020" s="7">
        <v>12</v>
      </c>
      <c r="N2020" s="7"/>
      <c r="O2020" s="7" t="s">
        <v>88</v>
      </c>
      <c r="P2020" s="7">
        <v>1996</v>
      </c>
      <c r="Q2020" s="7">
        <v>1976</v>
      </c>
      <c r="R2020" s="7"/>
      <c r="S2020" s="7"/>
    </row>
    <row r="2021" spans="1:19" hidden="1" x14ac:dyDescent="0.35">
      <c r="A2021">
        <v>2020</v>
      </c>
      <c r="B2021" s="7">
        <v>138</v>
      </c>
      <c r="C2021" s="7">
        <v>4066</v>
      </c>
      <c r="D2021" s="7">
        <v>3268</v>
      </c>
      <c r="E2021" s="7" t="s">
        <v>173</v>
      </c>
      <c r="F2021" s="7">
        <v>70</v>
      </c>
      <c r="G2021" s="7">
        <v>70</v>
      </c>
      <c r="H2021" s="7"/>
      <c r="I2021" s="7"/>
      <c r="J2021" s="7" t="s">
        <v>59</v>
      </c>
      <c r="K2021" s="7" t="s">
        <v>60</v>
      </c>
      <c r="L2021" s="7" t="s">
        <v>1518</v>
      </c>
      <c r="M2021" s="7">
        <v>12</v>
      </c>
      <c r="N2021" s="7"/>
      <c r="O2021" s="7" t="s">
        <v>88</v>
      </c>
      <c r="P2021" s="7">
        <v>1974</v>
      </c>
      <c r="Q2021" s="7">
        <v>1974</v>
      </c>
      <c r="R2021" s="7"/>
      <c r="S2021" s="7"/>
    </row>
    <row r="2022" spans="1:19" hidden="1" x14ac:dyDescent="0.35">
      <c r="A2022">
        <v>2021</v>
      </c>
      <c r="B2022" s="7">
        <v>138</v>
      </c>
      <c r="C2022" s="7">
        <v>4066</v>
      </c>
      <c r="D2022" s="7">
        <v>3659</v>
      </c>
      <c r="E2022" s="7" t="s">
        <v>173</v>
      </c>
      <c r="F2022" s="7">
        <v>6</v>
      </c>
      <c r="G2022" s="7">
        <v>6</v>
      </c>
      <c r="H2022" s="7"/>
      <c r="I2022" s="7"/>
      <c r="J2022" s="7" t="s">
        <v>59</v>
      </c>
      <c r="K2022" s="7" t="s">
        <v>60</v>
      </c>
      <c r="L2022" s="7" t="s">
        <v>1518</v>
      </c>
      <c r="M2022" s="7">
        <v>12</v>
      </c>
      <c r="N2022" s="7"/>
      <c r="O2022" s="7" t="s">
        <v>88</v>
      </c>
      <c r="P2022" s="7">
        <v>1974</v>
      </c>
      <c r="Q2022" s="7">
        <v>1974</v>
      </c>
      <c r="R2022" s="7"/>
      <c r="S2022" s="7"/>
    </row>
    <row r="2023" spans="1:19" hidden="1" x14ac:dyDescent="0.35">
      <c r="A2023">
        <v>2022</v>
      </c>
      <c r="B2023" s="7">
        <v>138</v>
      </c>
      <c r="C2023" s="7">
        <v>4066</v>
      </c>
      <c r="D2023" s="7">
        <v>3659</v>
      </c>
      <c r="E2023" s="7" t="s">
        <v>173</v>
      </c>
      <c r="F2023" s="7">
        <v>5</v>
      </c>
      <c r="G2023" s="7">
        <v>5</v>
      </c>
      <c r="H2023" s="7"/>
      <c r="I2023" s="7"/>
      <c r="J2023" s="7" t="s">
        <v>59</v>
      </c>
      <c r="K2023" s="7" t="s">
        <v>60</v>
      </c>
      <c r="L2023" s="7" t="s">
        <v>1518</v>
      </c>
      <c r="M2023" s="7">
        <v>12</v>
      </c>
      <c r="N2023" s="7"/>
      <c r="O2023" s="7" t="s">
        <v>88</v>
      </c>
      <c r="P2023" s="7">
        <v>1975</v>
      </c>
      <c r="Q2023" s="7">
        <v>1975</v>
      </c>
      <c r="R2023" s="7"/>
      <c r="S2023" s="7"/>
    </row>
    <row r="2024" spans="1:19" hidden="1" x14ac:dyDescent="0.35">
      <c r="A2024">
        <v>2023</v>
      </c>
      <c r="B2024" s="7">
        <v>138</v>
      </c>
      <c r="C2024" s="7">
        <v>4066</v>
      </c>
      <c r="D2024" s="7">
        <v>3294</v>
      </c>
      <c r="E2024" s="7" t="s">
        <v>58</v>
      </c>
      <c r="F2024" s="7">
        <v>6</v>
      </c>
      <c r="G2024" s="7">
        <v>6</v>
      </c>
      <c r="H2024" s="7"/>
      <c r="I2024" s="7"/>
      <c r="J2024" s="7" t="s">
        <v>104</v>
      </c>
      <c r="K2024" s="7" t="s">
        <v>60</v>
      </c>
      <c r="L2024" s="7" t="s">
        <v>61</v>
      </c>
      <c r="M2024" s="7">
        <v>12</v>
      </c>
      <c r="N2024" s="7"/>
      <c r="O2024" s="7" t="s">
        <v>88</v>
      </c>
      <c r="P2024" s="7">
        <v>1974</v>
      </c>
      <c r="Q2024" s="7">
        <v>1974</v>
      </c>
      <c r="R2024" s="7"/>
      <c r="S2024" s="7"/>
    </row>
    <row r="2025" spans="1:19" hidden="1" x14ac:dyDescent="0.35">
      <c r="A2025">
        <v>2024</v>
      </c>
      <c r="B2025" s="7">
        <v>138</v>
      </c>
      <c r="C2025" s="7">
        <v>4066</v>
      </c>
      <c r="D2025" s="7">
        <v>3294</v>
      </c>
      <c r="E2025" s="7" t="s">
        <v>173</v>
      </c>
      <c r="F2025" s="7">
        <v>90</v>
      </c>
      <c r="G2025" s="7">
        <v>90</v>
      </c>
      <c r="H2025" s="7"/>
      <c r="I2025" s="7"/>
      <c r="J2025" s="7" t="s">
        <v>59</v>
      </c>
      <c r="K2025" s="7" t="s">
        <v>60</v>
      </c>
      <c r="L2025" s="7" t="s">
        <v>61</v>
      </c>
      <c r="M2025" s="7">
        <v>12</v>
      </c>
      <c r="N2025" s="7"/>
      <c r="O2025" s="7" t="s">
        <v>88</v>
      </c>
      <c r="P2025" s="7">
        <v>1974</v>
      </c>
      <c r="Q2025" s="7">
        <v>1974</v>
      </c>
      <c r="R2025" s="7"/>
      <c r="S2025" s="7"/>
    </row>
    <row r="2026" spans="1:19" hidden="1" x14ac:dyDescent="0.35">
      <c r="A2026">
        <v>2025</v>
      </c>
      <c r="B2026" s="7">
        <v>138</v>
      </c>
      <c r="C2026" s="7">
        <v>4066</v>
      </c>
      <c r="D2026" s="7">
        <v>3294</v>
      </c>
      <c r="E2026" s="7" t="s">
        <v>58</v>
      </c>
      <c r="F2026" s="7">
        <v>80</v>
      </c>
      <c r="G2026" s="7">
        <v>80</v>
      </c>
      <c r="H2026" s="7"/>
      <c r="I2026" s="7"/>
      <c r="J2026" s="7" t="s">
        <v>104</v>
      </c>
      <c r="K2026" s="7" t="s">
        <v>60</v>
      </c>
      <c r="L2026" s="7" t="s">
        <v>61</v>
      </c>
      <c r="M2026" s="7">
        <v>12</v>
      </c>
      <c r="N2026" s="7"/>
      <c r="O2026" s="7" t="s">
        <v>88</v>
      </c>
      <c r="P2026" s="7">
        <v>1974</v>
      </c>
      <c r="Q2026" s="7">
        <v>1974</v>
      </c>
      <c r="R2026" s="7"/>
      <c r="S2026" s="7"/>
    </row>
    <row r="2027" spans="1:19" hidden="1" x14ac:dyDescent="0.35">
      <c r="A2027">
        <v>2026</v>
      </c>
      <c r="B2027" s="7">
        <v>138</v>
      </c>
      <c r="C2027" s="7">
        <v>4066</v>
      </c>
      <c r="D2027" s="7">
        <v>3294</v>
      </c>
      <c r="E2027" s="7" t="s">
        <v>58</v>
      </c>
      <c r="F2027" s="7">
        <v>200</v>
      </c>
      <c r="G2027" s="7">
        <v>200</v>
      </c>
      <c r="H2027" s="7"/>
      <c r="I2027" s="7"/>
      <c r="J2027" s="7" t="s">
        <v>59</v>
      </c>
      <c r="K2027" s="7" t="s">
        <v>60</v>
      </c>
      <c r="L2027" s="7" t="s">
        <v>61</v>
      </c>
      <c r="M2027" s="7">
        <v>10</v>
      </c>
      <c r="N2027" s="7"/>
      <c r="O2027" s="7" t="s">
        <v>88</v>
      </c>
      <c r="P2027" s="7">
        <v>1975</v>
      </c>
      <c r="Q2027" s="7">
        <v>1975</v>
      </c>
      <c r="R2027" s="7"/>
      <c r="S2027" s="7"/>
    </row>
    <row r="2028" spans="1:19" hidden="1" x14ac:dyDescent="0.35">
      <c r="A2028">
        <v>2027</v>
      </c>
      <c r="B2028" s="7">
        <v>138</v>
      </c>
      <c r="C2028" s="7">
        <v>4066</v>
      </c>
      <c r="D2028" s="7">
        <v>3263</v>
      </c>
      <c r="E2028" s="7" t="s">
        <v>173</v>
      </c>
      <c r="F2028" s="7">
        <v>2</v>
      </c>
      <c r="G2028" s="7">
        <v>4</v>
      </c>
      <c r="H2028" s="7"/>
      <c r="I2028" s="7"/>
      <c r="J2028" s="7" t="s">
        <v>59</v>
      </c>
      <c r="K2028" s="7" t="s">
        <v>60</v>
      </c>
      <c r="L2028" s="7" t="s">
        <v>1518</v>
      </c>
      <c r="M2028" s="7">
        <v>12</v>
      </c>
      <c r="N2028" s="7"/>
      <c r="O2028" s="7" t="s">
        <v>88</v>
      </c>
      <c r="P2028" s="7">
        <v>1974</v>
      </c>
      <c r="Q2028" s="7">
        <v>1974</v>
      </c>
      <c r="R2028" s="7"/>
      <c r="S2028" s="7"/>
    </row>
    <row r="2029" spans="1:19" hidden="1" x14ac:dyDescent="0.35">
      <c r="A2029">
        <v>2028</v>
      </c>
      <c r="B2029" s="7">
        <v>138</v>
      </c>
      <c r="C2029" s="7">
        <v>4066</v>
      </c>
      <c r="D2029" s="7">
        <v>3846</v>
      </c>
      <c r="E2029" s="7" t="s">
        <v>173</v>
      </c>
      <c r="F2029" s="7">
        <v>70</v>
      </c>
      <c r="G2029" s="7">
        <v>70</v>
      </c>
      <c r="H2029" s="7"/>
      <c r="I2029" s="7"/>
      <c r="J2029" s="7" t="s">
        <v>59</v>
      </c>
      <c r="K2029" s="7" t="s">
        <v>60</v>
      </c>
      <c r="L2029" s="7" t="s">
        <v>1518</v>
      </c>
      <c r="M2029" s="7">
        <v>12</v>
      </c>
      <c r="N2029" s="7"/>
      <c r="O2029" s="7" t="s">
        <v>88</v>
      </c>
      <c r="P2029" s="7">
        <v>1974</v>
      </c>
      <c r="Q2029" s="7">
        <v>1974</v>
      </c>
      <c r="R2029" s="7"/>
      <c r="S2029" s="7"/>
    </row>
    <row r="2030" spans="1:19" hidden="1" x14ac:dyDescent="0.35">
      <c r="A2030">
        <v>2029</v>
      </c>
      <c r="B2030" s="7">
        <v>138</v>
      </c>
      <c r="C2030" s="7">
        <v>4066</v>
      </c>
      <c r="D2030" s="7">
        <v>3846</v>
      </c>
      <c r="E2030" s="7" t="s">
        <v>58</v>
      </c>
      <c r="F2030" s="7">
        <v>115</v>
      </c>
      <c r="G2030" s="7">
        <v>115</v>
      </c>
      <c r="H2030" s="7"/>
      <c r="I2030" s="7"/>
      <c r="J2030" s="7" t="s">
        <v>59</v>
      </c>
      <c r="K2030" s="7" t="s">
        <v>60</v>
      </c>
      <c r="L2030" s="7" t="s">
        <v>1518</v>
      </c>
      <c r="M2030" s="7">
        <v>12</v>
      </c>
      <c r="N2030" s="7"/>
      <c r="O2030" s="7" t="s">
        <v>88</v>
      </c>
      <c r="P2030" s="7">
        <v>1976</v>
      </c>
      <c r="Q2030" s="7">
        <v>1976</v>
      </c>
      <c r="R2030" s="7"/>
      <c r="S2030" s="7"/>
    </row>
    <row r="2031" spans="1:19" hidden="1" x14ac:dyDescent="0.35">
      <c r="A2031">
        <v>2030</v>
      </c>
      <c r="B2031" s="7">
        <v>138</v>
      </c>
      <c r="C2031" s="7">
        <v>4066</v>
      </c>
      <c r="D2031" s="7">
        <v>3650</v>
      </c>
      <c r="E2031" s="7" t="s">
        <v>173</v>
      </c>
      <c r="F2031" s="7">
        <v>1</v>
      </c>
      <c r="G2031" s="7">
        <v>1</v>
      </c>
      <c r="H2031" s="7"/>
      <c r="I2031" s="7"/>
      <c r="J2031" s="7" t="s">
        <v>118</v>
      </c>
      <c r="K2031" s="7" t="s">
        <v>121</v>
      </c>
      <c r="L2031" s="7" t="s">
        <v>61</v>
      </c>
      <c r="M2031" s="7">
        <v>10</v>
      </c>
      <c r="N2031" s="7"/>
      <c r="O2031" s="7" t="s">
        <v>88</v>
      </c>
      <c r="P2031" s="7">
        <v>1975</v>
      </c>
      <c r="Q2031" s="7">
        <v>1975</v>
      </c>
      <c r="R2031" s="7"/>
      <c r="S2031" s="7"/>
    </row>
    <row r="2032" spans="1:19" hidden="1" x14ac:dyDescent="0.35">
      <c r="A2032">
        <v>2031</v>
      </c>
      <c r="B2032" s="9">
        <v>139</v>
      </c>
      <c r="C2032" s="21">
        <v>5059</v>
      </c>
      <c r="D2032" s="7">
        <v>3295</v>
      </c>
      <c r="E2032" s="9" t="s">
        <v>58</v>
      </c>
      <c r="F2032" s="9">
        <v>10</v>
      </c>
      <c r="G2032" s="9">
        <v>99</v>
      </c>
      <c r="H2032" s="9"/>
      <c r="I2032" s="9"/>
      <c r="J2032" s="9" t="s">
        <v>118</v>
      </c>
      <c r="K2032" s="9" t="s">
        <v>60</v>
      </c>
      <c r="L2032" s="9" t="s">
        <v>61</v>
      </c>
      <c r="M2032" s="9">
        <v>12</v>
      </c>
      <c r="N2032" s="9"/>
      <c r="O2032" s="9" t="s">
        <v>88</v>
      </c>
      <c r="P2032" s="7">
        <v>1996</v>
      </c>
      <c r="Q2032" s="9">
        <v>1987</v>
      </c>
      <c r="R2032" s="9"/>
      <c r="S2032" s="9"/>
    </row>
    <row r="2033" spans="1:19" hidden="1" x14ac:dyDescent="0.35">
      <c r="A2033">
        <v>2032</v>
      </c>
      <c r="B2033" s="9">
        <v>139</v>
      </c>
      <c r="C2033" s="21">
        <v>5059</v>
      </c>
      <c r="D2033" s="7">
        <v>3659</v>
      </c>
      <c r="E2033" s="9" t="s">
        <v>58</v>
      </c>
      <c r="F2033" s="9">
        <v>10</v>
      </c>
      <c r="G2033" s="9">
        <v>99</v>
      </c>
      <c r="H2033" s="9"/>
      <c r="I2033" s="9"/>
      <c r="J2033" s="9" t="s">
        <v>118</v>
      </c>
      <c r="K2033" s="9" t="s">
        <v>60</v>
      </c>
      <c r="L2033" s="9" t="s">
        <v>61</v>
      </c>
      <c r="M2033" s="9">
        <v>12</v>
      </c>
      <c r="N2033" s="9"/>
      <c r="O2033" s="9" t="s">
        <v>88</v>
      </c>
      <c r="P2033" s="9">
        <v>1986</v>
      </c>
      <c r="Q2033" s="9">
        <v>1987</v>
      </c>
      <c r="R2033" s="9"/>
      <c r="S2033" s="9"/>
    </row>
    <row r="2034" spans="1:19" hidden="1" x14ac:dyDescent="0.35">
      <c r="A2034">
        <v>2033</v>
      </c>
      <c r="B2034" s="9">
        <v>139</v>
      </c>
      <c r="C2034" s="21">
        <v>5059</v>
      </c>
      <c r="D2034" s="7">
        <v>3294</v>
      </c>
      <c r="E2034" s="9" t="s">
        <v>58</v>
      </c>
      <c r="F2034" s="9">
        <v>100</v>
      </c>
      <c r="G2034" s="9">
        <v>999</v>
      </c>
      <c r="H2034" s="9"/>
      <c r="I2034" s="9"/>
      <c r="J2034" s="9" t="s">
        <v>118</v>
      </c>
      <c r="K2034" s="9" t="s">
        <v>60</v>
      </c>
      <c r="L2034" s="9" t="s">
        <v>61</v>
      </c>
      <c r="M2034" s="9">
        <v>12</v>
      </c>
      <c r="N2034" s="9"/>
      <c r="O2034" s="9" t="s">
        <v>88</v>
      </c>
      <c r="P2034" s="9">
        <v>1986</v>
      </c>
      <c r="Q2034" s="9">
        <v>1987</v>
      </c>
      <c r="R2034" s="9"/>
      <c r="S2034" s="9"/>
    </row>
    <row r="2035" spans="1:19" hidden="1" x14ac:dyDescent="0.35">
      <c r="A2035">
        <v>2034</v>
      </c>
      <c r="B2035" s="9">
        <v>139</v>
      </c>
      <c r="C2035" s="21">
        <v>5059</v>
      </c>
      <c r="D2035" s="7">
        <v>3298</v>
      </c>
      <c r="E2035" s="9" t="s">
        <v>58</v>
      </c>
      <c r="F2035" s="9">
        <v>1</v>
      </c>
      <c r="G2035" s="9">
        <v>10</v>
      </c>
      <c r="H2035" s="9"/>
      <c r="I2035" s="9"/>
      <c r="J2035" s="9" t="s">
        <v>118</v>
      </c>
      <c r="K2035" s="9" t="s">
        <v>60</v>
      </c>
      <c r="L2035" s="9" t="s">
        <v>61</v>
      </c>
      <c r="M2035" s="9">
        <v>12</v>
      </c>
      <c r="N2035" s="9"/>
      <c r="O2035" s="9" t="s">
        <v>88</v>
      </c>
      <c r="P2035" s="9">
        <v>1986</v>
      </c>
      <c r="Q2035" s="9">
        <v>1987</v>
      </c>
      <c r="R2035" s="9"/>
      <c r="S2035" s="9"/>
    </row>
    <row r="2036" spans="1:19" hidden="1" x14ac:dyDescent="0.35">
      <c r="A2036">
        <v>2035</v>
      </c>
      <c r="B2036" s="9">
        <v>139</v>
      </c>
      <c r="C2036" s="21">
        <v>5059</v>
      </c>
      <c r="D2036" s="7">
        <v>3658</v>
      </c>
      <c r="E2036" s="9" t="s">
        <v>58</v>
      </c>
      <c r="F2036" s="9">
        <v>100</v>
      </c>
      <c r="G2036" s="9">
        <v>999</v>
      </c>
      <c r="H2036" s="9"/>
      <c r="I2036" s="9"/>
      <c r="J2036" s="9" t="s">
        <v>118</v>
      </c>
      <c r="K2036" s="9" t="s">
        <v>60</v>
      </c>
      <c r="L2036" s="9" t="s">
        <v>61</v>
      </c>
      <c r="M2036" s="9">
        <v>12</v>
      </c>
      <c r="N2036" s="9"/>
      <c r="O2036" s="9" t="s">
        <v>88</v>
      </c>
      <c r="P2036" s="9">
        <v>1986</v>
      </c>
      <c r="Q2036" s="9">
        <v>1987</v>
      </c>
      <c r="R2036" s="9"/>
      <c r="S2036" s="9"/>
    </row>
    <row r="2037" spans="1:19" hidden="1" x14ac:dyDescent="0.35">
      <c r="A2037">
        <v>2036</v>
      </c>
      <c r="B2037" s="9">
        <v>139</v>
      </c>
      <c r="C2037" s="21">
        <v>5059</v>
      </c>
      <c r="D2037" s="7">
        <v>3650</v>
      </c>
      <c r="E2037" s="9" t="s">
        <v>58</v>
      </c>
      <c r="F2037" s="9">
        <v>10</v>
      </c>
      <c r="G2037" s="9">
        <v>99</v>
      </c>
      <c r="H2037" s="9"/>
      <c r="I2037" s="9"/>
      <c r="J2037" s="9" t="s">
        <v>118</v>
      </c>
      <c r="K2037" s="9" t="s">
        <v>60</v>
      </c>
      <c r="L2037" s="9" t="s">
        <v>61</v>
      </c>
      <c r="M2037" s="9">
        <v>12</v>
      </c>
      <c r="N2037" s="9"/>
      <c r="O2037" s="9" t="s">
        <v>88</v>
      </c>
      <c r="P2037" s="9">
        <v>1986</v>
      </c>
      <c r="Q2037" s="9">
        <v>1987</v>
      </c>
      <c r="R2037" s="9"/>
      <c r="S2037" s="9"/>
    </row>
    <row r="2038" spans="1:19" hidden="1" x14ac:dyDescent="0.35">
      <c r="A2038">
        <v>2037</v>
      </c>
      <c r="B2038" s="7">
        <v>140</v>
      </c>
      <c r="C2038" s="7">
        <v>28004</v>
      </c>
      <c r="D2038" s="7">
        <v>3295</v>
      </c>
      <c r="E2038" s="7" t="s">
        <v>131</v>
      </c>
      <c r="F2038" s="7"/>
      <c r="G2038" s="7"/>
      <c r="H2038" s="7">
        <v>1000</v>
      </c>
      <c r="I2038" s="7">
        <v>2499</v>
      </c>
      <c r="J2038" s="7" t="s">
        <v>118</v>
      </c>
      <c r="K2038" s="7" t="s">
        <v>60</v>
      </c>
      <c r="L2038" s="7" t="s">
        <v>61</v>
      </c>
      <c r="M2038" s="7">
        <v>12</v>
      </c>
      <c r="N2038" s="7"/>
      <c r="O2038" s="7" t="s">
        <v>105</v>
      </c>
      <c r="P2038" s="7">
        <v>640</v>
      </c>
      <c r="Q2038" s="7">
        <v>1985</v>
      </c>
      <c r="R2038" s="7" t="s">
        <v>1513</v>
      </c>
      <c r="S2038" s="7"/>
    </row>
    <row r="2039" spans="1:19" hidden="1" x14ac:dyDescent="0.35">
      <c r="A2039">
        <v>2038</v>
      </c>
      <c r="B2039" s="7">
        <v>140</v>
      </c>
      <c r="C2039" s="7">
        <v>28004</v>
      </c>
      <c r="D2039" s="7">
        <v>3268</v>
      </c>
      <c r="E2039" s="7" t="s">
        <v>131</v>
      </c>
      <c r="F2039" s="7">
        <v>15</v>
      </c>
      <c r="G2039" s="7">
        <v>15</v>
      </c>
      <c r="H2039" s="7"/>
      <c r="I2039" s="7"/>
      <c r="J2039" s="7" t="s">
        <v>118</v>
      </c>
      <c r="K2039" s="7" t="s">
        <v>121</v>
      </c>
      <c r="L2039" s="7" t="s">
        <v>61</v>
      </c>
      <c r="M2039" s="7">
        <v>12</v>
      </c>
      <c r="N2039" s="7"/>
      <c r="O2039" s="7" t="s">
        <v>62</v>
      </c>
      <c r="P2039" s="7">
        <v>1985</v>
      </c>
      <c r="Q2039" s="7">
        <v>1985</v>
      </c>
      <c r="R2039" s="7" t="s">
        <v>1516</v>
      </c>
      <c r="S2039" s="7"/>
    </row>
    <row r="2040" spans="1:19" hidden="1" x14ac:dyDescent="0.35">
      <c r="A2040">
        <v>2039</v>
      </c>
      <c r="B2040" s="7">
        <v>140</v>
      </c>
      <c r="C2040" s="7">
        <v>28004</v>
      </c>
      <c r="D2040" s="7">
        <v>3287</v>
      </c>
      <c r="E2040" s="7" t="s">
        <v>131</v>
      </c>
      <c r="F2040" s="7">
        <v>8</v>
      </c>
      <c r="G2040" s="7">
        <v>10</v>
      </c>
      <c r="H2040" s="7"/>
      <c r="I2040" s="7"/>
      <c r="J2040" s="7" t="s">
        <v>118</v>
      </c>
      <c r="K2040" s="7" t="s">
        <v>121</v>
      </c>
      <c r="L2040" s="7" t="s">
        <v>61</v>
      </c>
      <c r="M2040" s="7">
        <v>12</v>
      </c>
      <c r="N2040" s="7"/>
      <c r="O2040" s="7" t="s">
        <v>62</v>
      </c>
      <c r="P2040" s="7">
        <v>1985</v>
      </c>
      <c r="Q2040" s="7">
        <v>1985</v>
      </c>
      <c r="R2040" s="7" t="s">
        <v>1515</v>
      </c>
      <c r="S2040" s="7"/>
    </row>
    <row r="2041" spans="1:19" hidden="1" x14ac:dyDescent="0.35">
      <c r="A2041">
        <v>2040</v>
      </c>
      <c r="B2041" s="7">
        <v>140</v>
      </c>
      <c r="C2041" s="7">
        <v>28000</v>
      </c>
      <c r="D2041" s="7">
        <v>3659</v>
      </c>
      <c r="E2041" s="7" t="s">
        <v>131</v>
      </c>
      <c r="F2041" s="7">
        <v>5</v>
      </c>
      <c r="G2041" s="7">
        <v>5</v>
      </c>
      <c r="H2041" s="7"/>
      <c r="I2041" s="7"/>
      <c r="J2041" s="7" t="s">
        <v>118</v>
      </c>
      <c r="K2041" s="7" t="s">
        <v>121</v>
      </c>
      <c r="L2041" s="7" t="s">
        <v>61</v>
      </c>
      <c r="M2041" s="7">
        <v>1</v>
      </c>
      <c r="N2041" s="7"/>
      <c r="O2041" s="7" t="s">
        <v>62</v>
      </c>
      <c r="P2041" s="7">
        <v>1986</v>
      </c>
      <c r="Q2041" s="7">
        <v>1986</v>
      </c>
      <c r="R2041" s="7" t="s">
        <v>1502</v>
      </c>
      <c r="S2041" s="7"/>
    </row>
    <row r="2042" spans="1:19" hidden="1" x14ac:dyDescent="0.35">
      <c r="A2042">
        <v>2041</v>
      </c>
      <c r="B2042" s="7">
        <v>140</v>
      </c>
      <c r="C2042" s="7">
        <v>28004</v>
      </c>
      <c r="D2042" s="7">
        <v>3659</v>
      </c>
      <c r="E2042" s="7" t="s">
        <v>131</v>
      </c>
      <c r="F2042" s="7"/>
      <c r="G2042" s="7"/>
      <c r="H2042" s="7">
        <v>50</v>
      </c>
      <c r="I2042" s="7">
        <v>249</v>
      </c>
      <c r="J2042" s="7" t="s">
        <v>118</v>
      </c>
      <c r="K2042" s="7" t="s">
        <v>60</v>
      </c>
      <c r="L2042" s="7" t="s">
        <v>61</v>
      </c>
      <c r="M2042" s="7">
        <v>12</v>
      </c>
      <c r="N2042" s="7"/>
      <c r="O2042" s="7" t="s">
        <v>105</v>
      </c>
      <c r="P2042" s="7">
        <v>1985</v>
      </c>
      <c r="Q2042" s="7">
        <v>1985</v>
      </c>
      <c r="R2042" s="7"/>
      <c r="S2042" s="7"/>
    </row>
    <row r="2043" spans="1:19" hidden="1" x14ac:dyDescent="0.35">
      <c r="A2043">
        <v>2042</v>
      </c>
      <c r="B2043" s="7">
        <v>140</v>
      </c>
      <c r="C2043" s="7">
        <v>28000</v>
      </c>
      <c r="D2043" s="7">
        <v>3294</v>
      </c>
      <c r="E2043" s="7" t="s">
        <v>131</v>
      </c>
      <c r="F2043" s="7">
        <v>10</v>
      </c>
      <c r="G2043" s="7">
        <v>99</v>
      </c>
      <c r="H2043" s="7"/>
      <c r="I2043" s="7"/>
      <c r="J2043" s="7" t="s">
        <v>118</v>
      </c>
      <c r="K2043" s="7" t="s">
        <v>60</v>
      </c>
      <c r="L2043" s="7" t="s">
        <v>61</v>
      </c>
      <c r="M2043" s="7">
        <v>12</v>
      </c>
      <c r="N2043" s="7"/>
      <c r="O2043" s="7" t="s">
        <v>105</v>
      </c>
      <c r="P2043" s="7">
        <v>1985</v>
      </c>
      <c r="Q2043" s="7">
        <v>1985</v>
      </c>
      <c r="R2043" s="7"/>
      <c r="S2043" s="7"/>
    </row>
    <row r="2044" spans="1:19" hidden="1" x14ac:dyDescent="0.35">
      <c r="A2044">
        <v>2043</v>
      </c>
      <c r="B2044" s="7">
        <v>140</v>
      </c>
      <c r="C2044" s="7">
        <v>28001</v>
      </c>
      <c r="D2044" s="7">
        <v>3294</v>
      </c>
      <c r="E2044" s="7" t="s">
        <v>131</v>
      </c>
      <c r="F2044" s="7"/>
      <c r="G2044" s="7"/>
      <c r="H2044" s="7">
        <v>50</v>
      </c>
      <c r="I2044" s="7">
        <v>999</v>
      </c>
      <c r="J2044" s="7" t="s">
        <v>118</v>
      </c>
      <c r="K2044" s="7" t="s">
        <v>60</v>
      </c>
      <c r="L2044" s="7" t="s">
        <v>61</v>
      </c>
      <c r="M2044" s="7">
        <v>12</v>
      </c>
      <c r="N2044" s="7"/>
      <c r="O2044" s="7" t="s">
        <v>105</v>
      </c>
      <c r="P2044" s="7">
        <v>1985</v>
      </c>
      <c r="Q2044" s="7">
        <v>1985</v>
      </c>
      <c r="R2044" s="7"/>
      <c r="S2044" s="7"/>
    </row>
    <row r="2045" spans="1:19" hidden="1" x14ac:dyDescent="0.35">
      <c r="A2045">
        <v>2044</v>
      </c>
      <c r="B2045" s="7">
        <v>140</v>
      </c>
      <c r="C2045" s="7">
        <v>28004</v>
      </c>
      <c r="D2045" s="7">
        <v>3294</v>
      </c>
      <c r="E2045" s="7" t="s">
        <v>131</v>
      </c>
      <c r="F2045" s="7"/>
      <c r="G2045" s="7"/>
      <c r="H2045" s="7">
        <v>250</v>
      </c>
      <c r="I2045" s="7">
        <v>999</v>
      </c>
      <c r="J2045" s="7" t="s">
        <v>118</v>
      </c>
      <c r="K2045" s="7" t="s">
        <v>60</v>
      </c>
      <c r="L2045" s="7" t="s">
        <v>61</v>
      </c>
      <c r="M2045" s="7">
        <v>12</v>
      </c>
      <c r="N2045" s="7"/>
      <c r="O2045" s="7" t="s">
        <v>105</v>
      </c>
      <c r="P2045" s="7">
        <v>1985</v>
      </c>
      <c r="Q2045" s="7">
        <v>1985</v>
      </c>
      <c r="R2045" s="7" t="s">
        <v>1514</v>
      </c>
      <c r="S2045" s="7"/>
    </row>
    <row r="2046" spans="1:19" hidden="1" x14ac:dyDescent="0.35">
      <c r="A2046">
        <v>2045</v>
      </c>
      <c r="B2046" s="7">
        <v>140</v>
      </c>
      <c r="C2046" s="7">
        <v>28000</v>
      </c>
      <c r="D2046" s="7">
        <v>3298</v>
      </c>
      <c r="E2046" s="7" t="s">
        <v>295</v>
      </c>
      <c r="F2046" s="7"/>
      <c r="G2046" s="7"/>
      <c r="H2046" s="7"/>
      <c r="I2046" s="7"/>
      <c r="J2046" s="7"/>
      <c r="K2046" s="7"/>
      <c r="L2046" s="7"/>
      <c r="M2046" s="7">
        <v>12</v>
      </c>
      <c r="N2046" s="7" t="s">
        <v>78</v>
      </c>
      <c r="O2046" s="7" t="s">
        <v>105</v>
      </c>
      <c r="P2046" s="7">
        <v>1985</v>
      </c>
      <c r="Q2046" s="7">
        <v>1985</v>
      </c>
      <c r="R2046" s="7"/>
      <c r="S2046" s="7"/>
    </row>
    <row r="2047" spans="1:19" hidden="1" x14ac:dyDescent="0.35">
      <c r="A2047">
        <v>2046</v>
      </c>
      <c r="B2047" s="7">
        <v>140</v>
      </c>
      <c r="C2047" s="7">
        <v>28001</v>
      </c>
      <c r="D2047" s="7">
        <v>3298</v>
      </c>
      <c r="E2047" s="7" t="s">
        <v>131</v>
      </c>
      <c r="F2047" s="7"/>
      <c r="G2047" s="7"/>
      <c r="H2047" s="7">
        <v>1000</v>
      </c>
      <c r="I2047" s="7">
        <v>2499</v>
      </c>
      <c r="J2047" s="7" t="s">
        <v>118</v>
      </c>
      <c r="K2047" s="7" t="s">
        <v>60</v>
      </c>
      <c r="L2047" s="7" t="s">
        <v>61</v>
      </c>
      <c r="M2047" s="7">
        <v>12</v>
      </c>
      <c r="N2047" s="7"/>
      <c r="O2047" s="7" t="s">
        <v>105</v>
      </c>
      <c r="P2047" s="7">
        <v>1985</v>
      </c>
      <c r="Q2047" s="7">
        <v>1985</v>
      </c>
      <c r="R2047" s="7"/>
      <c r="S2047" s="7"/>
    </row>
    <row r="2048" spans="1:19" hidden="1" x14ac:dyDescent="0.35">
      <c r="A2048">
        <v>2047</v>
      </c>
      <c r="B2048" s="7">
        <v>140</v>
      </c>
      <c r="C2048" s="7">
        <v>28004</v>
      </c>
      <c r="D2048" s="7">
        <v>3298</v>
      </c>
      <c r="E2048" s="7" t="s">
        <v>131</v>
      </c>
      <c r="F2048" s="7"/>
      <c r="G2048" s="7"/>
      <c r="H2048" s="7">
        <v>50</v>
      </c>
      <c r="I2048" s="7">
        <v>999</v>
      </c>
      <c r="J2048" s="7" t="s">
        <v>118</v>
      </c>
      <c r="K2048" s="7" t="s">
        <v>60</v>
      </c>
      <c r="L2048" s="7" t="s">
        <v>61</v>
      </c>
      <c r="M2048" s="7">
        <v>12</v>
      </c>
      <c r="N2048" s="7"/>
      <c r="O2048" s="7" t="s">
        <v>105</v>
      </c>
      <c r="P2048" s="7">
        <v>1985</v>
      </c>
      <c r="Q2048" s="7">
        <v>1985</v>
      </c>
      <c r="R2048" s="7" t="s">
        <v>1513</v>
      </c>
      <c r="S2048" s="7"/>
    </row>
    <row r="2049" spans="1:19" hidden="1" x14ac:dyDescent="0.35">
      <c r="A2049">
        <v>2048</v>
      </c>
      <c r="B2049" s="7">
        <v>140</v>
      </c>
      <c r="C2049" s="7">
        <v>28000</v>
      </c>
      <c r="D2049" s="7">
        <v>3846</v>
      </c>
      <c r="E2049" s="7" t="s">
        <v>173</v>
      </c>
      <c r="F2049" s="7">
        <v>1</v>
      </c>
      <c r="G2049" s="7">
        <v>1</v>
      </c>
      <c r="H2049" s="7"/>
      <c r="I2049" s="7"/>
      <c r="J2049" s="7" t="s">
        <v>59</v>
      </c>
      <c r="K2049" s="7" t="s">
        <v>121</v>
      </c>
      <c r="L2049" s="7" t="s">
        <v>686</v>
      </c>
      <c r="M2049" s="7">
        <v>12</v>
      </c>
      <c r="N2049" s="7"/>
      <c r="O2049" s="7" t="s">
        <v>105</v>
      </c>
      <c r="P2049" s="7">
        <v>1985</v>
      </c>
      <c r="Q2049" s="7">
        <v>1985</v>
      </c>
      <c r="R2049" s="7" t="s">
        <v>2244</v>
      </c>
      <c r="S2049" s="7"/>
    </row>
    <row r="2050" spans="1:19" hidden="1" x14ac:dyDescent="0.35">
      <c r="A2050">
        <v>2049</v>
      </c>
      <c r="B2050" s="7">
        <v>140</v>
      </c>
      <c r="C2050" s="7">
        <v>28005</v>
      </c>
      <c r="D2050" s="7">
        <v>3846</v>
      </c>
      <c r="E2050" s="7" t="s">
        <v>295</v>
      </c>
      <c r="F2050" s="7">
        <v>50</v>
      </c>
      <c r="G2050" s="7">
        <v>50</v>
      </c>
      <c r="H2050" s="7"/>
      <c r="I2050" s="7"/>
      <c r="J2050" s="7" t="s">
        <v>59</v>
      </c>
      <c r="K2050" s="7" t="s">
        <v>121</v>
      </c>
      <c r="L2050" s="7" t="s">
        <v>686</v>
      </c>
      <c r="M2050" s="7">
        <v>12</v>
      </c>
      <c r="N2050" s="7"/>
      <c r="O2050" s="7" t="s">
        <v>62</v>
      </c>
      <c r="P2050" s="7">
        <v>1985</v>
      </c>
      <c r="Q2050" s="7">
        <v>1985</v>
      </c>
      <c r="R2050" s="7" t="s">
        <v>2249</v>
      </c>
      <c r="S2050" s="7"/>
    </row>
    <row r="2051" spans="1:19" hidden="1" x14ac:dyDescent="0.35">
      <c r="A2051">
        <v>2050</v>
      </c>
      <c r="B2051" s="7">
        <v>140</v>
      </c>
      <c r="C2051" s="7">
        <v>28000</v>
      </c>
      <c r="D2051" s="7">
        <v>3658</v>
      </c>
      <c r="E2051" s="7" t="s">
        <v>131</v>
      </c>
      <c r="F2051" s="7"/>
      <c r="G2051" s="7"/>
      <c r="H2051" s="7">
        <v>2500</v>
      </c>
      <c r="I2051" s="7">
        <v>9999</v>
      </c>
      <c r="J2051" s="7" t="s">
        <v>59</v>
      </c>
      <c r="K2051" s="7" t="s">
        <v>60</v>
      </c>
      <c r="L2051" s="7" t="s">
        <v>61</v>
      </c>
      <c r="M2051" s="7">
        <v>12</v>
      </c>
      <c r="N2051" s="7"/>
      <c r="O2051" s="7" t="s">
        <v>105</v>
      </c>
      <c r="P2051" s="7">
        <v>1985</v>
      </c>
      <c r="Q2051" s="7">
        <v>1985</v>
      </c>
      <c r="R2051" s="7" t="s">
        <v>1503</v>
      </c>
      <c r="S2051" s="7"/>
    </row>
    <row r="2052" spans="1:19" hidden="1" x14ac:dyDescent="0.35">
      <c r="A2052">
        <v>2051</v>
      </c>
      <c r="B2052" s="7">
        <v>140</v>
      </c>
      <c r="C2052" s="7">
        <v>28004</v>
      </c>
      <c r="D2052" s="7">
        <v>3658</v>
      </c>
      <c r="E2052" s="7" t="s">
        <v>131</v>
      </c>
      <c r="F2052" s="7"/>
      <c r="G2052" s="7"/>
      <c r="H2052" s="7"/>
      <c r="I2052" s="7"/>
      <c r="J2052" s="7"/>
      <c r="K2052" s="7"/>
      <c r="L2052" s="7" t="s">
        <v>61</v>
      </c>
      <c r="M2052" s="7">
        <v>12</v>
      </c>
      <c r="N2052" s="7" t="s">
        <v>86</v>
      </c>
      <c r="O2052" s="7" t="s">
        <v>105</v>
      </c>
      <c r="P2052" s="7">
        <v>1985</v>
      </c>
      <c r="Q2052" s="7">
        <v>1985</v>
      </c>
      <c r="R2052" s="7" t="s">
        <v>1517</v>
      </c>
      <c r="S2052" s="7"/>
    </row>
    <row r="2053" spans="1:19" hidden="1" x14ac:dyDescent="0.35">
      <c r="A2053">
        <v>2052</v>
      </c>
      <c r="B2053" s="7">
        <v>140</v>
      </c>
      <c r="C2053" s="7">
        <v>28005</v>
      </c>
      <c r="D2053" s="7">
        <v>3649</v>
      </c>
      <c r="E2053" s="7" t="s">
        <v>131</v>
      </c>
      <c r="F2053" s="7">
        <v>1</v>
      </c>
      <c r="G2053" s="7">
        <v>1</v>
      </c>
      <c r="H2053" s="7"/>
      <c r="I2053" s="7"/>
      <c r="J2053" s="7" t="s">
        <v>59</v>
      </c>
      <c r="K2053" s="7" t="s">
        <v>121</v>
      </c>
      <c r="L2053" s="7" t="s">
        <v>686</v>
      </c>
      <c r="M2053" s="7">
        <v>12</v>
      </c>
      <c r="N2053" s="7"/>
      <c r="O2053" s="7" t="s">
        <v>105</v>
      </c>
      <c r="P2053" s="7">
        <v>1985</v>
      </c>
      <c r="Q2053" s="7">
        <v>1985</v>
      </c>
      <c r="R2053" s="7"/>
      <c r="S2053" s="7"/>
    </row>
    <row r="2054" spans="1:19" hidden="1" x14ac:dyDescent="0.35">
      <c r="A2054">
        <v>2053</v>
      </c>
      <c r="B2054" s="7">
        <v>140</v>
      </c>
      <c r="C2054" s="7">
        <v>28000</v>
      </c>
      <c r="D2054" s="7">
        <v>3650</v>
      </c>
      <c r="E2054" s="7" t="s">
        <v>131</v>
      </c>
      <c r="F2054" s="7"/>
      <c r="G2054" s="7"/>
      <c r="H2054" s="7"/>
      <c r="I2054" s="7"/>
      <c r="J2054" s="7"/>
      <c r="K2054" s="7"/>
      <c r="L2054" s="7" t="s">
        <v>686</v>
      </c>
      <c r="M2054" s="7">
        <v>12</v>
      </c>
      <c r="N2054" s="7" t="s">
        <v>78</v>
      </c>
      <c r="O2054" s="7" t="s">
        <v>105</v>
      </c>
      <c r="P2054" s="7">
        <v>1985</v>
      </c>
      <c r="Q2054" s="7">
        <v>1985</v>
      </c>
      <c r="R2054" s="7"/>
      <c r="S2054" s="7"/>
    </row>
    <row r="2055" spans="1:19" hidden="1" x14ac:dyDescent="0.35">
      <c r="A2055">
        <v>2054</v>
      </c>
      <c r="B2055" s="7">
        <v>140</v>
      </c>
      <c r="C2055" s="7">
        <v>28001</v>
      </c>
      <c r="D2055" s="7">
        <v>3650</v>
      </c>
      <c r="E2055" s="7" t="s">
        <v>131</v>
      </c>
      <c r="F2055" s="7"/>
      <c r="G2055" s="7"/>
      <c r="H2055" s="7"/>
      <c r="I2055" s="7"/>
      <c r="J2055" s="7"/>
      <c r="K2055" s="7"/>
      <c r="L2055" s="7" t="s">
        <v>686</v>
      </c>
      <c r="M2055" s="7">
        <v>12</v>
      </c>
      <c r="N2055" s="7" t="s">
        <v>78</v>
      </c>
      <c r="O2055" s="7" t="s">
        <v>105</v>
      </c>
      <c r="P2055" s="7">
        <v>1985</v>
      </c>
      <c r="Q2055" s="7">
        <v>1985</v>
      </c>
      <c r="R2055" s="7"/>
      <c r="S2055" s="7"/>
    </row>
    <row r="2056" spans="1:19" hidden="1" x14ac:dyDescent="0.35">
      <c r="A2056">
        <v>2055</v>
      </c>
      <c r="B2056" s="7">
        <v>140</v>
      </c>
      <c r="C2056" s="7">
        <v>28005</v>
      </c>
      <c r="D2056" s="7">
        <v>3650</v>
      </c>
      <c r="E2056" s="7" t="s">
        <v>131</v>
      </c>
      <c r="F2056" s="7">
        <v>10</v>
      </c>
      <c r="G2056" s="7">
        <v>99</v>
      </c>
      <c r="H2056" s="7"/>
      <c r="I2056" s="7"/>
      <c r="J2056" s="7" t="s">
        <v>2250</v>
      </c>
      <c r="K2056" s="7"/>
      <c r="L2056" s="7" t="s">
        <v>686</v>
      </c>
      <c r="M2056" s="7">
        <v>12</v>
      </c>
      <c r="N2056" s="7" t="s">
        <v>78</v>
      </c>
      <c r="O2056" s="7" t="s">
        <v>105</v>
      </c>
      <c r="P2056" s="7">
        <v>1985</v>
      </c>
      <c r="Q2056" s="7">
        <v>1985</v>
      </c>
      <c r="R2056" s="7"/>
      <c r="S2056" s="7"/>
    </row>
    <row r="2057" spans="1:19" hidden="1" x14ac:dyDescent="0.35">
      <c r="A2057">
        <v>2056</v>
      </c>
      <c r="B2057" s="7">
        <v>141</v>
      </c>
      <c r="C2057" s="7">
        <v>17002</v>
      </c>
      <c r="D2057" s="7">
        <v>3268</v>
      </c>
      <c r="E2057" s="7" t="s">
        <v>58</v>
      </c>
      <c r="F2057" s="7"/>
      <c r="G2057" s="7"/>
      <c r="H2057" s="7"/>
      <c r="I2057" s="7"/>
      <c r="J2057" s="7"/>
      <c r="K2057" s="7"/>
      <c r="L2057" s="7"/>
      <c r="M2057" s="7"/>
      <c r="N2057" s="7" t="s">
        <v>1521</v>
      </c>
      <c r="O2057" s="7" t="s">
        <v>62</v>
      </c>
      <c r="P2057" s="7">
        <v>1988</v>
      </c>
      <c r="Q2057" s="7">
        <v>1988</v>
      </c>
      <c r="R2057" s="7"/>
      <c r="S2057" s="7"/>
    </row>
    <row r="2058" spans="1:19" hidden="1" x14ac:dyDescent="0.35">
      <c r="A2058">
        <v>2057</v>
      </c>
      <c r="B2058" s="7">
        <v>141</v>
      </c>
      <c r="C2058" s="7">
        <v>17005</v>
      </c>
      <c r="D2058" s="7">
        <v>3268</v>
      </c>
      <c r="E2058" s="7" t="s">
        <v>58</v>
      </c>
      <c r="F2058" s="7"/>
      <c r="G2058" s="7"/>
      <c r="H2058" s="7"/>
      <c r="I2058" s="7"/>
      <c r="J2058" s="7"/>
      <c r="K2058" s="7"/>
      <c r="L2058" s="7"/>
      <c r="M2058" s="7"/>
      <c r="N2058" s="7" t="s">
        <v>1521</v>
      </c>
      <c r="O2058" s="7" t="s">
        <v>62</v>
      </c>
      <c r="P2058" s="7">
        <v>1988</v>
      </c>
      <c r="Q2058" s="7">
        <v>1988</v>
      </c>
      <c r="R2058" s="7"/>
      <c r="S2058" s="7"/>
    </row>
    <row r="2059" spans="1:19" hidden="1" x14ac:dyDescent="0.35">
      <c r="A2059">
        <v>2058</v>
      </c>
      <c r="B2059" s="7">
        <v>141</v>
      </c>
      <c r="C2059" s="7">
        <v>17007</v>
      </c>
      <c r="D2059" s="7">
        <v>3268</v>
      </c>
      <c r="E2059" s="7" t="s">
        <v>58</v>
      </c>
      <c r="F2059" s="7"/>
      <c r="G2059" s="7"/>
      <c r="H2059" s="7"/>
      <c r="I2059" s="7"/>
      <c r="J2059" s="7"/>
      <c r="K2059" s="7"/>
      <c r="L2059" s="7"/>
      <c r="M2059" s="7"/>
      <c r="N2059" s="7" t="s">
        <v>1521</v>
      </c>
      <c r="O2059" s="7" t="s">
        <v>62</v>
      </c>
      <c r="P2059" s="7">
        <v>1988</v>
      </c>
      <c r="Q2059" s="7">
        <v>1988</v>
      </c>
      <c r="R2059" s="9" t="s">
        <v>176</v>
      </c>
      <c r="S2059" s="7"/>
    </row>
    <row r="2060" spans="1:19" hidden="1" x14ac:dyDescent="0.35">
      <c r="A2060">
        <v>2059</v>
      </c>
      <c r="B2060" s="7">
        <v>141</v>
      </c>
      <c r="C2060" s="7">
        <v>17009</v>
      </c>
      <c r="D2060" s="7">
        <v>3268</v>
      </c>
      <c r="E2060" s="7" t="s">
        <v>58</v>
      </c>
      <c r="F2060" s="7"/>
      <c r="G2060" s="7"/>
      <c r="H2060" s="7"/>
      <c r="I2060" s="7"/>
      <c r="J2060" s="7"/>
      <c r="K2060" s="7"/>
      <c r="L2060" s="7"/>
      <c r="M2060" s="7"/>
      <c r="N2060" s="7" t="s">
        <v>1521</v>
      </c>
      <c r="O2060" s="7" t="s">
        <v>62</v>
      </c>
      <c r="P2060" s="7">
        <v>1988</v>
      </c>
      <c r="Q2060" s="7">
        <v>1988</v>
      </c>
      <c r="R2060" s="9" t="s">
        <v>176</v>
      </c>
      <c r="S2060" s="7"/>
    </row>
    <row r="2061" spans="1:19" hidden="1" x14ac:dyDescent="0.35">
      <c r="A2061">
        <v>2060</v>
      </c>
      <c r="B2061" s="7">
        <v>141</v>
      </c>
      <c r="C2061" s="7">
        <v>17002</v>
      </c>
      <c r="D2061" s="7">
        <v>3659</v>
      </c>
      <c r="E2061" s="7" t="s">
        <v>709</v>
      </c>
      <c r="F2061" s="7"/>
      <c r="G2061" s="7"/>
      <c r="H2061" s="7"/>
      <c r="I2061" s="7"/>
      <c r="J2061" s="7"/>
      <c r="K2061" s="7"/>
      <c r="L2061" s="7"/>
      <c r="M2061" s="7"/>
      <c r="N2061" s="7" t="s">
        <v>1521</v>
      </c>
      <c r="O2061" s="7" t="s">
        <v>62</v>
      </c>
      <c r="P2061" s="7">
        <v>1988</v>
      </c>
      <c r="Q2061" s="7">
        <v>1988</v>
      </c>
      <c r="R2061" s="7"/>
      <c r="S2061" s="7"/>
    </row>
    <row r="2062" spans="1:19" hidden="1" x14ac:dyDescent="0.35">
      <c r="A2062">
        <v>2061</v>
      </c>
      <c r="B2062" s="7">
        <v>141</v>
      </c>
      <c r="C2062" s="7">
        <v>17005</v>
      </c>
      <c r="D2062" s="7">
        <v>3659</v>
      </c>
      <c r="E2062" s="7" t="s">
        <v>709</v>
      </c>
      <c r="F2062" s="7"/>
      <c r="G2062" s="7"/>
      <c r="H2062" s="7"/>
      <c r="I2062" s="7"/>
      <c r="J2062" s="7"/>
      <c r="K2062" s="7"/>
      <c r="L2062" s="7"/>
      <c r="M2062" s="7"/>
      <c r="N2062" s="7" t="s">
        <v>1521</v>
      </c>
      <c r="O2062" s="7" t="s">
        <v>62</v>
      </c>
      <c r="P2062" s="7">
        <v>1988</v>
      </c>
      <c r="Q2062" s="7">
        <v>1988</v>
      </c>
      <c r="R2062" s="7"/>
      <c r="S2062" s="7"/>
    </row>
    <row r="2063" spans="1:19" hidden="1" x14ac:dyDescent="0.35">
      <c r="A2063">
        <v>2062</v>
      </c>
      <c r="B2063" s="7">
        <v>141</v>
      </c>
      <c r="C2063" s="7">
        <v>17007</v>
      </c>
      <c r="D2063" s="7">
        <v>3659</v>
      </c>
      <c r="E2063" s="7" t="s">
        <v>709</v>
      </c>
      <c r="F2063" s="7"/>
      <c r="G2063" s="7"/>
      <c r="H2063" s="7"/>
      <c r="I2063" s="7"/>
      <c r="J2063" s="7"/>
      <c r="K2063" s="7"/>
      <c r="L2063" s="7"/>
      <c r="M2063" s="7"/>
      <c r="N2063" s="7" t="s">
        <v>1521</v>
      </c>
      <c r="O2063" s="7" t="s">
        <v>62</v>
      </c>
      <c r="P2063" s="7">
        <v>1988</v>
      </c>
      <c r="Q2063" s="7">
        <v>1988</v>
      </c>
      <c r="R2063" s="9" t="s">
        <v>176</v>
      </c>
      <c r="S2063" s="7"/>
    </row>
    <row r="2064" spans="1:19" hidden="1" x14ac:dyDescent="0.35">
      <c r="A2064">
        <v>2063</v>
      </c>
      <c r="B2064" s="7">
        <v>141</v>
      </c>
      <c r="C2064" s="7">
        <v>17009</v>
      </c>
      <c r="D2064" s="7">
        <v>3659</v>
      </c>
      <c r="E2064" s="7" t="s">
        <v>709</v>
      </c>
      <c r="F2064" s="7"/>
      <c r="G2064" s="7"/>
      <c r="H2064" s="7"/>
      <c r="I2064" s="7"/>
      <c r="J2064" s="7"/>
      <c r="K2064" s="7"/>
      <c r="L2064" s="7"/>
      <c r="M2064" s="7"/>
      <c r="N2064" s="7" t="s">
        <v>1521</v>
      </c>
      <c r="O2064" s="7" t="s">
        <v>62</v>
      </c>
      <c r="P2064" s="7">
        <v>1988</v>
      </c>
      <c r="Q2064" s="7">
        <v>1988</v>
      </c>
      <c r="R2064" s="9" t="s">
        <v>176</v>
      </c>
      <c r="S2064" s="7"/>
    </row>
    <row r="2065" spans="1:19" hidden="1" x14ac:dyDescent="0.35">
      <c r="A2065">
        <v>2064</v>
      </c>
      <c r="B2065" s="7">
        <v>141</v>
      </c>
      <c r="C2065" s="7">
        <v>17009</v>
      </c>
      <c r="D2065" s="7">
        <v>3263</v>
      </c>
      <c r="E2065" s="7" t="s">
        <v>58</v>
      </c>
      <c r="F2065" s="7">
        <v>5000</v>
      </c>
      <c r="G2065" s="7">
        <v>7000</v>
      </c>
      <c r="H2065" s="7"/>
      <c r="I2065" s="7"/>
      <c r="J2065" s="7" t="s">
        <v>59</v>
      </c>
      <c r="K2065" s="7"/>
      <c r="L2065" s="7"/>
      <c r="M2065" s="7"/>
      <c r="N2065" s="7"/>
      <c r="O2065" s="7" t="s">
        <v>105</v>
      </c>
      <c r="P2065" s="7">
        <v>1979</v>
      </c>
      <c r="Q2065" s="7">
        <v>1979</v>
      </c>
      <c r="R2065" s="9" t="s">
        <v>176</v>
      </c>
      <c r="S2065" s="7"/>
    </row>
    <row r="2066" spans="1:19" hidden="1" x14ac:dyDescent="0.35">
      <c r="A2066">
        <v>2065</v>
      </c>
      <c r="B2066" s="7">
        <v>141</v>
      </c>
      <c r="C2066" s="7">
        <v>17002</v>
      </c>
      <c r="D2066" s="7">
        <v>3846</v>
      </c>
      <c r="E2066" s="7" t="s">
        <v>709</v>
      </c>
      <c r="F2066" s="7"/>
      <c r="G2066" s="7"/>
      <c r="H2066" s="7"/>
      <c r="I2066" s="7"/>
      <c r="J2066" s="7"/>
      <c r="K2066" s="7"/>
      <c r="L2066" s="7"/>
      <c r="M2066" s="7"/>
      <c r="N2066" s="7" t="s">
        <v>1521</v>
      </c>
      <c r="O2066" s="7" t="s">
        <v>62</v>
      </c>
      <c r="P2066" s="7">
        <v>1988</v>
      </c>
      <c r="Q2066" s="7">
        <v>1988</v>
      </c>
      <c r="R2066" s="7"/>
      <c r="S2066" s="7"/>
    </row>
    <row r="2067" spans="1:19" hidden="1" x14ac:dyDescent="0.35">
      <c r="A2067">
        <v>2066</v>
      </c>
      <c r="B2067" s="7">
        <v>141</v>
      </c>
      <c r="C2067" s="7">
        <v>17005</v>
      </c>
      <c r="D2067" s="7">
        <v>3846</v>
      </c>
      <c r="E2067" s="7" t="s">
        <v>709</v>
      </c>
      <c r="F2067" s="7"/>
      <c r="G2067" s="7"/>
      <c r="H2067" s="7"/>
      <c r="I2067" s="7"/>
      <c r="J2067" s="7"/>
      <c r="K2067" s="7"/>
      <c r="L2067" s="7"/>
      <c r="M2067" s="7"/>
      <c r="N2067" s="7" t="s">
        <v>1521</v>
      </c>
      <c r="O2067" s="7" t="s">
        <v>62</v>
      </c>
      <c r="P2067" s="7">
        <v>1988</v>
      </c>
      <c r="Q2067" s="7">
        <v>1988</v>
      </c>
      <c r="R2067" s="7"/>
      <c r="S2067" s="7"/>
    </row>
    <row r="2068" spans="1:19" hidden="1" x14ac:dyDescent="0.35">
      <c r="A2068">
        <v>2067</v>
      </c>
      <c r="B2068" s="7">
        <v>141</v>
      </c>
      <c r="C2068" s="7">
        <v>17007</v>
      </c>
      <c r="D2068" s="7">
        <v>3846</v>
      </c>
      <c r="E2068" s="7" t="s">
        <v>709</v>
      </c>
      <c r="F2068" s="7"/>
      <c r="G2068" s="7"/>
      <c r="H2068" s="7"/>
      <c r="I2068" s="7"/>
      <c r="J2068" s="7"/>
      <c r="K2068" s="7"/>
      <c r="L2068" s="7"/>
      <c r="M2068" s="7"/>
      <c r="N2068" s="7" t="s">
        <v>1521</v>
      </c>
      <c r="O2068" s="7" t="s">
        <v>62</v>
      </c>
      <c r="P2068" s="7">
        <v>1988</v>
      </c>
      <c r="Q2068" s="7">
        <v>1988</v>
      </c>
      <c r="R2068" s="9" t="s">
        <v>176</v>
      </c>
      <c r="S2068" s="7"/>
    </row>
    <row r="2069" spans="1:19" hidden="1" x14ac:dyDescent="0.35">
      <c r="A2069">
        <v>2068</v>
      </c>
      <c r="B2069" s="7">
        <v>141</v>
      </c>
      <c r="C2069" s="7">
        <v>17009</v>
      </c>
      <c r="D2069" s="7">
        <v>3846</v>
      </c>
      <c r="E2069" s="7" t="s">
        <v>709</v>
      </c>
      <c r="F2069" s="7"/>
      <c r="G2069" s="7"/>
      <c r="H2069" s="7"/>
      <c r="I2069" s="7"/>
      <c r="J2069" s="7"/>
      <c r="K2069" s="7"/>
      <c r="L2069" s="7"/>
      <c r="M2069" s="7"/>
      <c r="N2069" s="7" t="s">
        <v>1521</v>
      </c>
      <c r="O2069" s="7" t="s">
        <v>62</v>
      </c>
      <c r="P2069" s="7">
        <v>1988</v>
      </c>
      <c r="Q2069" s="7">
        <v>1988</v>
      </c>
      <c r="R2069" s="9" t="s">
        <v>176</v>
      </c>
      <c r="S2069" s="7"/>
    </row>
    <row r="2070" spans="1:19" hidden="1" x14ac:dyDescent="0.35">
      <c r="A2070">
        <v>2069</v>
      </c>
      <c r="B2070" s="7">
        <v>141</v>
      </c>
      <c r="C2070" s="7">
        <v>17002</v>
      </c>
      <c r="D2070" s="7">
        <v>3658</v>
      </c>
      <c r="E2070" s="7" t="s">
        <v>709</v>
      </c>
      <c r="F2070" s="7"/>
      <c r="G2070" s="7"/>
      <c r="H2070" s="7"/>
      <c r="I2070" s="7"/>
      <c r="J2070" s="7"/>
      <c r="K2070" s="7"/>
      <c r="L2070" s="7"/>
      <c r="M2070" s="7"/>
      <c r="N2070" s="7" t="s">
        <v>1521</v>
      </c>
      <c r="O2070" s="7" t="s">
        <v>62</v>
      </c>
      <c r="P2070" s="7">
        <v>1988</v>
      </c>
      <c r="Q2070" s="7">
        <v>1988</v>
      </c>
      <c r="R2070" s="7"/>
      <c r="S2070" s="7"/>
    </row>
    <row r="2071" spans="1:19" hidden="1" x14ac:dyDescent="0.35">
      <c r="A2071">
        <v>2070</v>
      </c>
      <c r="B2071" s="7">
        <v>141</v>
      </c>
      <c r="C2071" s="7">
        <v>17005</v>
      </c>
      <c r="D2071" s="7">
        <v>3658</v>
      </c>
      <c r="E2071" s="7" t="s">
        <v>709</v>
      </c>
      <c r="F2071" s="7"/>
      <c r="G2071" s="7"/>
      <c r="H2071" s="7"/>
      <c r="I2071" s="7"/>
      <c r="J2071" s="7"/>
      <c r="K2071" s="7"/>
      <c r="L2071" s="7"/>
      <c r="M2071" s="7"/>
      <c r="N2071" s="7" t="s">
        <v>1521</v>
      </c>
      <c r="O2071" s="7" t="s">
        <v>62</v>
      </c>
      <c r="P2071" s="7">
        <v>1988</v>
      </c>
      <c r="Q2071" s="7">
        <v>1988</v>
      </c>
      <c r="R2071" s="7"/>
      <c r="S2071" s="7"/>
    </row>
    <row r="2072" spans="1:19" hidden="1" x14ac:dyDescent="0.35">
      <c r="A2072">
        <v>2071</v>
      </c>
      <c r="B2072" s="7">
        <v>141</v>
      </c>
      <c r="C2072" s="7">
        <v>17007</v>
      </c>
      <c r="D2072" s="7">
        <v>3658</v>
      </c>
      <c r="E2072" s="7" t="s">
        <v>709</v>
      </c>
      <c r="F2072" s="7"/>
      <c r="G2072" s="7"/>
      <c r="H2072" s="7"/>
      <c r="I2072" s="7"/>
      <c r="J2072" s="7"/>
      <c r="K2072" s="7"/>
      <c r="L2072" s="7"/>
      <c r="M2072" s="7"/>
      <c r="N2072" s="7" t="s">
        <v>1521</v>
      </c>
      <c r="O2072" s="7" t="s">
        <v>62</v>
      </c>
      <c r="P2072" s="7">
        <v>1988</v>
      </c>
      <c r="Q2072" s="7">
        <v>1988</v>
      </c>
      <c r="R2072" s="9" t="s">
        <v>176</v>
      </c>
      <c r="S2072" s="7"/>
    </row>
    <row r="2073" spans="1:19" hidden="1" x14ac:dyDescent="0.35">
      <c r="A2073">
        <v>2072</v>
      </c>
      <c r="B2073" s="7">
        <v>141</v>
      </c>
      <c r="C2073" s="7">
        <v>17009</v>
      </c>
      <c r="D2073" s="7">
        <v>3658</v>
      </c>
      <c r="E2073" s="7" t="s">
        <v>709</v>
      </c>
      <c r="F2073" s="7"/>
      <c r="G2073" s="7"/>
      <c r="H2073" s="7"/>
      <c r="I2073" s="7"/>
      <c r="J2073" s="7"/>
      <c r="K2073" s="7"/>
      <c r="L2073" s="7"/>
      <c r="M2073" s="7"/>
      <c r="N2073" s="7" t="s">
        <v>1521</v>
      </c>
      <c r="O2073" s="7" t="s">
        <v>62</v>
      </c>
      <c r="P2073" s="7">
        <v>1988</v>
      </c>
      <c r="Q2073" s="7">
        <v>1988</v>
      </c>
      <c r="R2073" s="9" t="s">
        <v>176</v>
      </c>
      <c r="S2073" s="7"/>
    </row>
    <row r="2074" spans="1:19" hidden="1" x14ac:dyDescent="0.35">
      <c r="A2074">
        <v>2073</v>
      </c>
      <c r="B2074" s="9">
        <v>142</v>
      </c>
      <c r="C2074" s="21">
        <v>11013</v>
      </c>
      <c r="D2074" s="7">
        <v>3295</v>
      </c>
      <c r="E2074" s="20" t="s">
        <v>709</v>
      </c>
      <c r="F2074" s="9"/>
      <c r="G2074" s="9"/>
      <c r="H2074" s="9"/>
      <c r="I2074" s="9"/>
      <c r="J2074" s="9" t="s">
        <v>59</v>
      </c>
      <c r="K2074" s="9" t="s">
        <v>121</v>
      </c>
      <c r="L2074" s="9" t="s">
        <v>686</v>
      </c>
      <c r="M2074" s="9">
        <v>5</v>
      </c>
      <c r="N2074" s="9" t="s">
        <v>145</v>
      </c>
      <c r="O2074" s="9" t="s">
        <v>88</v>
      </c>
      <c r="P2074" s="7">
        <v>1993</v>
      </c>
      <c r="Q2074" s="9">
        <v>1986</v>
      </c>
      <c r="R2074" s="9"/>
      <c r="S2074" s="9"/>
    </row>
    <row r="2075" spans="1:19" hidden="1" x14ac:dyDescent="0.35">
      <c r="A2075">
        <v>2074</v>
      </c>
      <c r="B2075" s="9">
        <v>142</v>
      </c>
      <c r="C2075" s="21">
        <v>11019</v>
      </c>
      <c r="D2075" s="7">
        <v>3295</v>
      </c>
      <c r="E2075" s="20" t="s">
        <v>453</v>
      </c>
      <c r="F2075" s="9"/>
      <c r="G2075" s="9"/>
      <c r="H2075" s="9">
        <v>1</v>
      </c>
      <c r="I2075" s="9">
        <v>49</v>
      </c>
      <c r="J2075" s="9" t="s">
        <v>59</v>
      </c>
      <c r="K2075" s="9" t="s">
        <v>121</v>
      </c>
      <c r="L2075" s="9" t="s">
        <v>686</v>
      </c>
      <c r="M2075" s="9">
        <v>5</v>
      </c>
      <c r="N2075" s="9"/>
      <c r="O2075" s="9" t="s">
        <v>105</v>
      </c>
      <c r="P2075" s="7">
        <v>1994</v>
      </c>
      <c r="Q2075" s="9">
        <v>1986</v>
      </c>
      <c r="R2075" s="24"/>
      <c r="S2075" s="9"/>
    </row>
    <row r="2076" spans="1:19" hidden="1" x14ac:dyDescent="0.35">
      <c r="A2076">
        <v>2075</v>
      </c>
      <c r="B2076" s="9">
        <v>142</v>
      </c>
      <c r="C2076" s="21">
        <v>11021</v>
      </c>
      <c r="D2076" s="7">
        <v>3295</v>
      </c>
      <c r="E2076" s="20" t="s">
        <v>453</v>
      </c>
      <c r="F2076" s="9"/>
      <c r="G2076" s="9"/>
      <c r="H2076" s="9">
        <v>1</v>
      </c>
      <c r="I2076" s="9">
        <v>49</v>
      </c>
      <c r="J2076" s="9" t="s">
        <v>59</v>
      </c>
      <c r="K2076" s="9" t="s">
        <v>121</v>
      </c>
      <c r="L2076" s="9" t="s">
        <v>686</v>
      </c>
      <c r="M2076" s="9">
        <v>5</v>
      </c>
      <c r="N2076" s="9"/>
      <c r="O2076" s="9" t="s">
        <v>105</v>
      </c>
      <c r="P2076" s="7">
        <v>1997</v>
      </c>
      <c r="Q2076" s="9">
        <v>1986</v>
      </c>
      <c r="R2076" s="9"/>
      <c r="S2076" s="9"/>
    </row>
    <row r="2077" spans="1:19" hidden="1" x14ac:dyDescent="0.35">
      <c r="A2077">
        <v>2076</v>
      </c>
      <c r="B2077" s="9">
        <v>142</v>
      </c>
      <c r="C2077" s="21">
        <v>11036</v>
      </c>
      <c r="D2077" s="7">
        <v>3295</v>
      </c>
      <c r="E2077" s="20" t="s">
        <v>709</v>
      </c>
      <c r="F2077" s="9">
        <v>4</v>
      </c>
      <c r="G2077" s="9">
        <v>4</v>
      </c>
      <c r="H2077" s="9"/>
      <c r="I2077" s="9"/>
      <c r="J2077" s="9" t="s">
        <v>59</v>
      </c>
      <c r="K2077" s="9" t="s">
        <v>121</v>
      </c>
      <c r="L2077" s="9" t="s">
        <v>686</v>
      </c>
      <c r="M2077" s="9">
        <v>5</v>
      </c>
      <c r="N2077" s="9"/>
      <c r="O2077" s="9" t="s">
        <v>88</v>
      </c>
      <c r="P2077" s="7">
        <v>1993</v>
      </c>
      <c r="Q2077" s="9">
        <v>1986</v>
      </c>
      <c r="R2077" s="9"/>
      <c r="S2077" s="9"/>
    </row>
    <row r="2078" spans="1:19" hidden="1" x14ac:dyDescent="0.35">
      <c r="A2078">
        <v>2077</v>
      </c>
      <c r="B2078" s="9">
        <v>142</v>
      </c>
      <c r="C2078" s="21">
        <v>11039</v>
      </c>
      <c r="D2078" s="7">
        <v>3295</v>
      </c>
      <c r="E2078" s="20" t="s">
        <v>709</v>
      </c>
      <c r="F2078" s="9">
        <v>20</v>
      </c>
      <c r="G2078" s="9">
        <v>20</v>
      </c>
      <c r="H2078" s="9"/>
      <c r="I2078" s="9"/>
      <c r="J2078" s="9" t="s">
        <v>59</v>
      </c>
      <c r="K2078" s="9" t="s">
        <v>121</v>
      </c>
      <c r="L2078" s="9" t="s">
        <v>686</v>
      </c>
      <c r="M2078" s="9">
        <v>5</v>
      </c>
      <c r="N2078" s="9"/>
      <c r="O2078" s="9" t="s">
        <v>88</v>
      </c>
      <c r="P2078" s="7">
        <v>1996</v>
      </c>
      <c r="Q2078" s="9">
        <v>1986</v>
      </c>
      <c r="R2078" s="24" t="s">
        <v>1680</v>
      </c>
      <c r="S2078" s="9"/>
    </row>
    <row r="2079" spans="1:19" hidden="1" x14ac:dyDescent="0.35">
      <c r="A2079">
        <v>2078</v>
      </c>
      <c r="B2079" s="9">
        <v>142</v>
      </c>
      <c r="C2079" s="21">
        <v>11058</v>
      </c>
      <c r="D2079" s="7">
        <v>3295</v>
      </c>
      <c r="E2079" s="20" t="s">
        <v>709</v>
      </c>
      <c r="F2079" s="9">
        <v>50</v>
      </c>
      <c r="G2079" s="9">
        <v>50</v>
      </c>
      <c r="H2079" s="9"/>
      <c r="I2079" s="9"/>
      <c r="J2079" s="9" t="s">
        <v>59</v>
      </c>
      <c r="K2079" s="9" t="s">
        <v>121</v>
      </c>
      <c r="L2079" s="9" t="s">
        <v>686</v>
      </c>
      <c r="M2079" s="9">
        <v>5</v>
      </c>
      <c r="N2079" s="9"/>
      <c r="O2079" s="9" t="s">
        <v>88</v>
      </c>
      <c r="P2079" s="7">
        <v>1993</v>
      </c>
      <c r="Q2079" s="9">
        <v>1986</v>
      </c>
      <c r="R2079" s="24" t="s">
        <v>1669</v>
      </c>
      <c r="S2079" s="9"/>
    </row>
    <row r="2080" spans="1:19" hidden="1" x14ac:dyDescent="0.35">
      <c r="A2080">
        <v>2079</v>
      </c>
      <c r="B2080" s="9">
        <v>142</v>
      </c>
      <c r="C2080" s="21">
        <v>11077</v>
      </c>
      <c r="D2080" s="7">
        <v>3295</v>
      </c>
      <c r="E2080" s="20" t="s">
        <v>58</v>
      </c>
      <c r="F2080" s="9">
        <v>500</v>
      </c>
      <c r="G2080" s="9">
        <v>500</v>
      </c>
      <c r="H2080" s="9"/>
      <c r="I2080" s="9"/>
      <c r="J2080" s="9" t="s">
        <v>118</v>
      </c>
      <c r="K2080" s="9" t="s">
        <v>60</v>
      </c>
      <c r="L2080" s="9" t="s">
        <v>61</v>
      </c>
      <c r="M2080" s="9">
        <v>5</v>
      </c>
      <c r="N2080" s="9"/>
      <c r="O2080" s="9" t="s">
        <v>88</v>
      </c>
      <c r="P2080" s="7">
        <v>1891</v>
      </c>
      <c r="Q2080" s="9">
        <v>1986</v>
      </c>
      <c r="R2080" s="9"/>
      <c r="S2080" s="9"/>
    </row>
    <row r="2081" spans="1:19" hidden="1" x14ac:dyDescent="0.35">
      <c r="A2081">
        <v>2080</v>
      </c>
      <c r="B2081" s="9">
        <v>142</v>
      </c>
      <c r="C2081" s="21">
        <v>11077</v>
      </c>
      <c r="D2081" s="7">
        <v>3295</v>
      </c>
      <c r="E2081" s="20" t="s">
        <v>58</v>
      </c>
      <c r="F2081" s="9">
        <v>300</v>
      </c>
      <c r="G2081" s="9">
        <v>300</v>
      </c>
      <c r="H2081" s="9"/>
      <c r="I2081" s="9"/>
      <c r="J2081" s="9" t="s">
        <v>104</v>
      </c>
      <c r="K2081" s="9" t="s">
        <v>121</v>
      </c>
      <c r="L2081" s="9" t="s">
        <v>61</v>
      </c>
      <c r="M2081" s="9">
        <v>5</v>
      </c>
      <c r="N2081" s="9"/>
      <c r="O2081" s="9" t="s">
        <v>88</v>
      </c>
      <c r="P2081" s="7">
        <v>1996</v>
      </c>
      <c r="Q2081" s="9">
        <v>1986</v>
      </c>
      <c r="R2081" s="9"/>
      <c r="S2081" s="9"/>
    </row>
    <row r="2082" spans="1:19" hidden="1" x14ac:dyDescent="0.35">
      <c r="A2082">
        <v>2081</v>
      </c>
      <c r="B2082" s="9">
        <v>142</v>
      </c>
      <c r="C2082" s="21">
        <v>11085</v>
      </c>
      <c r="D2082" s="7">
        <v>3295</v>
      </c>
      <c r="E2082" s="20" t="s">
        <v>58</v>
      </c>
      <c r="F2082" s="9">
        <v>25</v>
      </c>
      <c r="G2082" s="9">
        <v>25</v>
      </c>
      <c r="H2082" s="9"/>
      <c r="I2082" s="9"/>
      <c r="J2082" s="9" t="s">
        <v>118</v>
      </c>
      <c r="K2082" s="9" t="s">
        <v>121</v>
      </c>
      <c r="L2082" s="9" t="s">
        <v>61</v>
      </c>
      <c r="M2082" s="9">
        <v>5</v>
      </c>
      <c r="N2082" s="9"/>
      <c r="O2082" s="9" t="s">
        <v>88</v>
      </c>
      <c r="P2082" s="7">
        <v>1993</v>
      </c>
      <c r="Q2082" s="9">
        <v>1986</v>
      </c>
      <c r="R2082" s="9"/>
      <c r="S2082" s="9"/>
    </row>
    <row r="2083" spans="1:19" hidden="1" x14ac:dyDescent="0.35">
      <c r="A2083">
        <v>2082</v>
      </c>
      <c r="B2083" s="9">
        <v>142</v>
      </c>
      <c r="C2083" s="21">
        <v>11085</v>
      </c>
      <c r="D2083" s="7">
        <v>3295</v>
      </c>
      <c r="E2083" s="20" t="s">
        <v>58</v>
      </c>
      <c r="F2083" s="9">
        <v>50</v>
      </c>
      <c r="G2083" s="9">
        <v>50</v>
      </c>
      <c r="H2083" s="9"/>
      <c r="I2083" s="9"/>
      <c r="J2083" s="9" t="s">
        <v>59</v>
      </c>
      <c r="K2083" s="9" t="s">
        <v>121</v>
      </c>
      <c r="L2083" s="9" t="s">
        <v>61</v>
      </c>
      <c r="M2083" s="9">
        <v>5</v>
      </c>
      <c r="N2083" s="9"/>
      <c r="O2083" s="9" t="s">
        <v>88</v>
      </c>
      <c r="P2083" s="7">
        <v>1993</v>
      </c>
      <c r="Q2083" s="9">
        <v>1986</v>
      </c>
      <c r="R2083" s="9" t="s">
        <v>888</v>
      </c>
      <c r="S2083" s="9"/>
    </row>
    <row r="2084" spans="1:19" hidden="1" x14ac:dyDescent="0.35">
      <c r="A2084">
        <v>2083</v>
      </c>
      <c r="B2084" s="9">
        <v>142</v>
      </c>
      <c r="C2084" s="21">
        <v>11090</v>
      </c>
      <c r="D2084" s="7">
        <v>3295</v>
      </c>
      <c r="E2084" s="20" t="s">
        <v>709</v>
      </c>
      <c r="F2084" s="9"/>
      <c r="G2084" s="9"/>
      <c r="H2084" s="9">
        <v>1</v>
      </c>
      <c r="I2084" s="9">
        <v>49</v>
      </c>
      <c r="J2084" s="9" t="s">
        <v>59</v>
      </c>
      <c r="K2084" s="9" t="s">
        <v>121</v>
      </c>
      <c r="L2084" s="9" t="s">
        <v>686</v>
      </c>
      <c r="M2084" s="9">
        <v>5</v>
      </c>
      <c r="N2084" s="9"/>
      <c r="O2084" s="9" t="s">
        <v>88</v>
      </c>
      <c r="P2084" s="7">
        <v>1993</v>
      </c>
      <c r="Q2084" s="9">
        <v>1986</v>
      </c>
      <c r="R2084" s="24"/>
      <c r="S2084" s="9"/>
    </row>
    <row r="2085" spans="1:19" hidden="1" x14ac:dyDescent="0.35">
      <c r="A2085">
        <v>2084</v>
      </c>
      <c r="B2085" s="9">
        <v>142</v>
      </c>
      <c r="C2085" s="21">
        <v>11093</v>
      </c>
      <c r="D2085" s="7">
        <v>3295</v>
      </c>
      <c r="E2085" s="20" t="s">
        <v>58</v>
      </c>
      <c r="F2085" s="9">
        <v>2000</v>
      </c>
      <c r="G2085" s="9">
        <v>2000</v>
      </c>
      <c r="H2085" s="9"/>
      <c r="I2085" s="9"/>
      <c r="J2085" s="9" t="s">
        <v>118</v>
      </c>
      <c r="K2085" s="9" t="s">
        <v>60</v>
      </c>
      <c r="L2085" s="9" t="s">
        <v>61</v>
      </c>
      <c r="M2085" s="9">
        <v>5</v>
      </c>
      <c r="N2085" s="9"/>
      <c r="O2085" s="9" t="s">
        <v>88</v>
      </c>
      <c r="P2085" s="7">
        <v>1881</v>
      </c>
      <c r="Q2085" s="9">
        <v>1986</v>
      </c>
      <c r="R2085" s="9"/>
      <c r="S2085" s="9"/>
    </row>
    <row r="2086" spans="1:19" hidden="1" x14ac:dyDescent="0.35">
      <c r="A2086">
        <v>2085</v>
      </c>
      <c r="B2086" s="9">
        <v>142</v>
      </c>
      <c r="C2086" s="21">
        <v>11000</v>
      </c>
      <c r="D2086" s="7">
        <v>3268</v>
      </c>
      <c r="E2086" s="20" t="s">
        <v>58</v>
      </c>
      <c r="F2086" s="9">
        <v>1</v>
      </c>
      <c r="G2086" s="9">
        <v>1</v>
      </c>
      <c r="H2086" s="9"/>
      <c r="I2086" s="9"/>
      <c r="J2086" s="9" t="s">
        <v>118</v>
      </c>
      <c r="K2086" s="9" t="s">
        <v>121</v>
      </c>
      <c r="L2086" s="9" t="s">
        <v>61</v>
      </c>
      <c r="M2086" s="9">
        <v>5</v>
      </c>
      <c r="N2086" s="9"/>
      <c r="O2086" s="9" t="s">
        <v>88</v>
      </c>
      <c r="P2086" s="9">
        <v>1986</v>
      </c>
      <c r="Q2086" s="9">
        <v>1986</v>
      </c>
      <c r="R2086" s="9"/>
      <c r="S2086" s="9"/>
    </row>
    <row r="2087" spans="1:19" hidden="1" x14ac:dyDescent="0.35">
      <c r="A2087">
        <v>2086</v>
      </c>
      <c r="B2087" s="9">
        <v>142</v>
      </c>
      <c r="C2087" s="21">
        <v>11005</v>
      </c>
      <c r="D2087" s="7">
        <v>3268</v>
      </c>
      <c r="E2087" s="20" t="s">
        <v>453</v>
      </c>
      <c r="F2087" s="9">
        <v>1</v>
      </c>
      <c r="G2087" s="9">
        <v>5</v>
      </c>
      <c r="H2087" s="9"/>
      <c r="I2087" s="9"/>
      <c r="J2087" s="9" t="s">
        <v>118</v>
      </c>
      <c r="K2087" s="9" t="s">
        <v>60</v>
      </c>
      <c r="L2087" s="9" t="s">
        <v>686</v>
      </c>
      <c r="M2087" s="9">
        <v>5</v>
      </c>
      <c r="N2087" s="9"/>
      <c r="O2087" s="9" t="s">
        <v>88</v>
      </c>
      <c r="P2087" s="9">
        <v>1986</v>
      </c>
      <c r="Q2087" s="9">
        <v>1986</v>
      </c>
      <c r="R2087" s="24" t="s">
        <v>815</v>
      </c>
      <c r="S2087" s="9"/>
    </row>
    <row r="2088" spans="1:19" hidden="1" x14ac:dyDescent="0.35">
      <c r="A2088">
        <v>2087</v>
      </c>
      <c r="B2088" s="9">
        <v>142</v>
      </c>
      <c r="C2088" s="21">
        <v>11013</v>
      </c>
      <c r="D2088" s="7">
        <v>3268</v>
      </c>
      <c r="E2088" s="20" t="s">
        <v>709</v>
      </c>
      <c r="F2088" s="9"/>
      <c r="G2088" s="9"/>
      <c r="H2088" s="9">
        <v>1</v>
      </c>
      <c r="I2088" s="9">
        <v>49</v>
      </c>
      <c r="J2088" s="9" t="s">
        <v>59</v>
      </c>
      <c r="K2088" s="9" t="s">
        <v>121</v>
      </c>
      <c r="L2088" s="9" t="s">
        <v>686</v>
      </c>
      <c r="M2088" s="9">
        <v>5</v>
      </c>
      <c r="N2088" s="9"/>
      <c r="O2088" s="9" t="s">
        <v>88</v>
      </c>
      <c r="P2088" s="9">
        <v>1986</v>
      </c>
      <c r="Q2088" s="9">
        <v>1986</v>
      </c>
      <c r="R2088" s="24" t="s">
        <v>1672</v>
      </c>
      <c r="S2088" s="9"/>
    </row>
    <row r="2089" spans="1:19" hidden="1" x14ac:dyDescent="0.35">
      <c r="A2089">
        <v>2088</v>
      </c>
      <c r="B2089" s="9">
        <v>142</v>
      </c>
      <c r="C2089" s="21">
        <v>11020</v>
      </c>
      <c r="D2089" s="7">
        <v>3268</v>
      </c>
      <c r="E2089" s="20" t="s">
        <v>58</v>
      </c>
      <c r="F2089" s="9">
        <v>2</v>
      </c>
      <c r="G2089" s="9">
        <v>2</v>
      </c>
      <c r="H2089" s="9"/>
      <c r="I2089" s="9"/>
      <c r="J2089" s="9" t="s">
        <v>104</v>
      </c>
      <c r="K2089" s="9" t="s">
        <v>121</v>
      </c>
      <c r="L2089" s="9" t="s">
        <v>61</v>
      </c>
      <c r="M2089" s="9">
        <v>5</v>
      </c>
      <c r="N2089" s="9"/>
      <c r="O2089" s="9" t="s">
        <v>88</v>
      </c>
      <c r="P2089" s="9">
        <v>1986</v>
      </c>
      <c r="Q2089" s="9">
        <v>1986</v>
      </c>
      <c r="R2089" s="9"/>
      <c r="S2089" s="9"/>
    </row>
    <row r="2090" spans="1:19" hidden="1" x14ac:dyDescent="0.35">
      <c r="A2090">
        <v>2089</v>
      </c>
      <c r="B2090" s="9">
        <v>142</v>
      </c>
      <c r="C2090" s="21">
        <v>11031</v>
      </c>
      <c r="D2090" s="7">
        <v>3268</v>
      </c>
      <c r="E2090" s="20" t="s">
        <v>58</v>
      </c>
      <c r="F2090" s="9"/>
      <c r="G2090" s="9"/>
      <c r="H2090" s="9">
        <v>1</v>
      </c>
      <c r="I2090" s="9">
        <v>49</v>
      </c>
      <c r="J2090" s="9" t="s">
        <v>118</v>
      </c>
      <c r="K2090" s="9" t="s">
        <v>60</v>
      </c>
      <c r="L2090" s="9" t="s">
        <v>61</v>
      </c>
      <c r="M2090" s="9">
        <v>5</v>
      </c>
      <c r="N2090" s="9"/>
      <c r="O2090" s="9" t="s">
        <v>105</v>
      </c>
      <c r="P2090" s="9">
        <v>1986</v>
      </c>
      <c r="Q2090" s="9">
        <v>1986</v>
      </c>
      <c r="R2090" s="9"/>
      <c r="S2090" s="9"/>
    </row>
    <row r="2091" spans="1:19" hidden="1" x14ac:dyDescent="0.35">
      <c r="A2091">
        <v>2090</v>
      </c>
      <c r="B2091" s="9">
        <v>142</v>
      </c>
      <c r="C2091" s="21">
        <v>11036</v>
      </c>
      <c r="D2091" s="7">
        <v>3268</v>
      </c>
      <c r="E2091" s="20" t="s">
        <v>709</v>
      </c>
      <c r="F2091" s="9">
        <v>2</v>
      </c>
      <c r="G2091" s="9">
        <v>2</v>
      </c>
      <c r="H2091" s="9"/>
      <c r="I2091" s="9"/>
      <c r="J2091" s="9" t="s">
        <v>59</v>
      </c>
      <c r="K2091" s="9" t="s">
        <v>121</v>
      </c>
      <c r="L2091" s="9" t="s">
        <v>686</v>
      </c>
      <c r="M2091" s="9">
        <v>5</v>
      </c>
      <c r="N2091" s="9"/>
      <c r="O2091" s="9" t="s">
        <v>88</v>
      </c>
      <c r="P2091" s="9">
        <v>1986</v>
      </c>
      <c r="Q2091" s="9">
        <v>1986</v>
      </c>
      <c r="R2091" s="9"/>
      <c r="S2091" s="9"/>
    </row>
    <row r="2092" spans="1:19" hidden="1" x14ac:dyDescent="0.35">
      <c r="A2092">
        <v>2091</v>
      </c>
      <c r="B2092" s="9">
        <v>142</v>
      </c>
      <c r="C2092" s="21">
        <v>11039</v>
      </c>
      <c r="D2092" s="7">
        <v>3268</v>
      </c>
      <c r="E2092" s="20" t="s">
        <v>58</v>
      </c>
      <c r="F2092" s="9">
        <v>10</v>
      </c>
      <c r="G2092" s="9">
        <v>10</v>
      </c>
      <c r="H2092" s="9"/>
      <c r="I2092" s="9"/>
      <c r="J2092" s="9" t="s">
        <v>118</v>
      </c>
      <c r="K2092" s="9" t="s">
        <v>60</v>
      </c>
      <c r="L2092" s="9" t="s">
        <v>61</v>
      </c>
      <c r="M2092" s="9">
        <v>5</v>
      </c>
      <c r="N2092" s="9"/>
      <c r="O2092" s="9" t="s">
        <v>62</v>
      </c>
      <c r="P2092" s="9">
        <v>1986</v>
      </c>
      <c r="Q2092" s="9">
        <v>1986</v>
      </c>
      <c r="R2092" s="9"/>
      <c r="S2092" s="9"/>
    </row>
    <row r="2093" spans="1:19" hidden="1" x14ac:dyDescent="0.35">
      <c r="A2093">
        <v>2092</v>
      </c>
      <c r="B2093" s="9">
        <v>142</v>
      </c>
      <c r="C2093" s="21">
        <v>11052</v>
      </c>
      <c r="D2093" s="7">
        <v>3268</v>
      </c>
      <c r="E2093" s="20" t="s">
        <v>58</v>
      </c>
      <c r="F2093" s="9"/>
      <c r="G2093" s="9"/>
      <c r="H2093" s="9">
        <v>1</v>
      </c>
      <c r="I2093" s="9">
        <v>49</v>
      </c>
      <c r="J2093" s="9" t="s">
        <v>118</v>
      </c>
      <c r="K2093" s="9" t="s">
        <v>60</v>
      </c>
      <c r="L2093" s="9" t="s">
        <v>61</v>
      </c>
      <c r="M2093" s="9">
        <v>5</v>
      </c>
      <c r="N2093" s="9"/>
      <c r="O2093" s="9" t="s">
        <v>88</v>
      </c>
      <c r="P2093" s="9">
        <v>1986</v>
      </c>
      <c r="Q2093" s="9">
        <v>1986</v>
      </c>
      <c r="R2093" s="9"/>
      <c r="S2093" s="9"/>
    </row>
    <row r="2094" spans="1:19" hidden="1" x14ac:dyDescent="0.35">
      <c r="A2094">
        <v>2093</v>
      </c>
      <c r="B2094" s="9">
        <v>142</v>
      </c>
      <c r="C2094" s="21">
        <v>11058</v>
      </c>
      <c r="D2094" s="7">
        <v>3268</v>
      </c>
      <c r="E2094" s="20" t="s">
        <v>58</v>
      </c>
      <c r="F2094" s="9">
        <v>2</v>
      </c>
      <c r="G2094" s="9">
        <v>2</v>
      </c>
      <c r="H2094" s="9"/>
      <c r="I2094" s="9"/>
      <c r="J2094" s="9" t="s">
        <v>135</v>
      </c>
      <c r="K2094" s="9" t="s">
        <v>121</v>
      </c>
      <c r="L2094" s="9" t="s">
        <v>61</v>
      </c>
      <c r="M2094" s="9">
        <v>5</v>
      </c>
      <c r="N2094" s="9"/>
      <c r="O2094" s="9" t="s">
        <v>88</v>
      </c>
      <c r="P2094" s="9">
        <v>1986</v>
      </c>
      <c r="Q2094" s="9">
        <v>1986</v>
      </c>
      <c r="R2094" s="9"/>
      <c r="S2094" s="9"/>
    </row>
    <row r="2095" spans="1:19" hidden="1" x14ac:dyDescent="0.35">
      <c r="A2095">
        <v>2094</v>
      </c>
      <c r="B2095" s="9">
        <v>142</v>
      </c>
      <c r="C2095" s="21">
        <v>11058</v>
      </c>
      <c r="D2095" s="7">
        <v>3268</v>
      </c>
      <c r="E2095" s="20" t="s">
        <v>58</v>
      </c>
      <c r="F2095" s="9">
        <v>6</v>
      </c>
      <c r="G2095" s="9">
        <v>6</v>
      </c>
      <c r="H2095" s="9"/>
      <c r="I2095" s="9"/>
      <c r="J2095" s="9" t="s">
        <v>118</v>
      </c>
      <c r="K2095" s="9" t="s">
        <v>60</v>
      </c>
      <c r="L2095" s="9" t="s">
        <v>61</v>
      </c>
      <c r="M2095" s="9">
        <v>5</v>
      </c>
      <c r="N2095" s="9"/>
      <c r="O2095" s="9" t="s">
        <v>88</v>
      </c>
      <c r="P2095" s="9">
        <v>1986</v>
      </c>
      <c r="Q2095" s="9">
        <v>1986</v>
      </c>
      <c r="R2095" s="9"/>
      <c r="S2095" s="9"/>
    </row>
    <row r="2096" spans="1:19" hidden="1" x14ac:dyDescent="0.35">
      <c r="A2096">
        <v>2095</v>
      </c>
      <c r="B2096" s="9">
        <v>142</v>
      </c>
      <c r="C2096" s="21">
        <v>11077</v>
      </c>
      <c r="D2096" s="7">
        <v>3268</v>
      </c>
      <c r="E2096" s="20" t="s">
        <v>58</v>
      </c>
      <c r="F2096" s="9">
        <v>6</v>
      </c>
      <c r="G2096" s="9">
        <v>6</v>
      </c>
      <c r="H2096" s="9"/>
      <c r="I2096" s="9"/>
      <c r="J2096" s="9" t="s">
        <v>118</v>
      </c>
      <c r="K2096" s="9" t="s">
        <v>60</v>
      </c>
      <c r="L2096" s="9" t="s">
        <v>61</v>
      </c>
      <c r="M2096" s="9">
        <v>5</v>
      </c>
      <c r="N2096" s="9"/>
      <c r="O2096" s="9" t="s">
        <v>88</v>
      </c>
      <c r="P2096" s="9">
        <v>1986</v>
      </c>
      <c r="Q2096" s="9">
        <v>1986</v>
      </c>
      <c r="R2096" s="9"/>
      <c r="S2096" s="9"/>
    </row>
    <row r="2097" spans="1:19" hidden="1" x14ac:dyDescent="0.35">
      <c r="A2097">
        <v>2096</v>
      </c>
      <c r="B2097" s="9">
        <v>142</v>
      </c>
      <c r="C2097" s="21">
        <v>11085</v>
      </c>
      <c r="D2097" s="7">
        <v>3268</v>
      </c>
      <c r="E2097" s="20" t="s">
        <v>58</v>
      </c>
      <c r="F2097" s="9">
        <v>10</v>
      </c>
      <c r="G2097" s="9">
        <v>10</v>
      </c>
      <c r="H2097" s="9"/>
      <c r="I2097" s="9"/>
      <c r="J2097" s="9" t="s">
        <v>118</v>
      </c>
      <c r="K2097" s="9" t="s">
        <v>60</v>
      </c>
      <c r="L2097" s="9" t="s">
        <v>61</v>
      </c>
      <c r="M2097" s="9">
        <v>5</v>
      </c>
      <c r="N2097" s="9"/>
      <c r="O2097" s="9" t="s">
        <v>88</v>
      </c>
      <c r="P2097" s="9">
        <v>1986</v>
      </c>
      <c r="Q2097" s="9">
        <v>1986</v>
      </c>
      <c r="R2097" s="9"/>
      <c r="S2097" s="9"/>
    </row>
    <row r="2098" spans="1:19" hidden="1" x14ac:dyDescent="0.35">
      <c r="A2098">
        <v>2097</v>
      </c>
      <c r="B2098" s="9">
        <v>142</v>
      </c>
      <c r="C2098" s="21">
        <v>11097</v>
      </c>
      <c r="D2098" s="7">
        <v>3268</v>
      </c>
      <c r="E2098" s="20" t="s">
        <v>58</v>
      </c>
      <c r="F2098" s="9"/>
      <c r="G2098" s="9"/>
      <c r="H2098" s="9">
        <v>1</v>
      </c>
      <c r="I2098" s="9">
        <v>49</v>
      </c>
      <c r="J2098" s="9" t="s">
        <v>118</v>
      </c>
      <c r="K2098" s="9" t="s">
        <v>60</v>
      </c>
      <c r="L2098" s="9" t="s">
        <v>61</v>
      </c>
      <c r="M2098" s="9">
        <v>5</v>
      </c>
      <c r="N2098" s="9"/>
      <c r="O2098" s="9" t="s">
        <v>105</v>
      </c>
      <c r="P2098" s="9">
        <v>1986</v>
      </c>
      <c r="Q2098" s="9">
        <v>1986</v>
      </c>
      <c r="R2098" s="9"/>
      <c r="S2098" s="9"/>
    </row>
    <row r="2099" spans="1:19" hidden="1" x14ac:dyDescent="0.35">
      <c r="A2099">
        <v>2098</v>
      </c>
      <c r="B2099" s="9">
        <v>142</v>
      </c>
      <c r="C2099" s="21">
        <v>11000</v>
      </c>
      <c r="D2099" s="7">
        <v>3659</v>
      </c>
      <c r="E2099" s="20" t="s">
        <v>709</v>
      </c>
      <c r="F2099" s="9">
        <v>25</v>
      </c>
      <c r="G2099" s="9">
        <v>25</v>
      </c>
      <c r="H2099" s="9"/>
      <c r="I2099" s="9"/>
      <c r="J2099" s="9" t="s">
        <v>154</v>
      </c>
      <c r="K2099" s="9" t="s">
        <v>121</v>
      </c>
      <c r="L2099" s="9" t="s">
        <v>686</v>
      </c>
      <c r="M2099" s="9">
        <v>5</v>
      </c>
      <c r="N2099" s="9"/>
      <c r="O2099" s="9" t="s">
        <v>88</v>
      </c>
      <c r="P2099" s="9">
        <v>1986</v>
      </c>
      <c r="Q2099" s="9">
        <v>1986</v>
      </c>
      <c r="R2099" s="9"/>
      <c r="S2099" s="9"/>
    </row>
    <row r="2100" spans="1:19" hidden="1" x14ac:dyDescent="0.35">
      <c r="A2100">
        <v>2099</v>
      </c>
      <c r="B2100" s="9">
        <v>142</v>
      </c>
      <c r="C2100" s="21">
        <v>11005</v>
      </c>
      <c r="D2100" s="7">
        <v>3659</v>
      </c>
      <c r="E2100" s="20" t="s">
        <v>709</v>
      </c>
      <c r="F2100" s="9">
        <v>1</v>
      </c>
      <c r="G2100" s="9">
        <v>4</v>
      </c>
      <c r="H2100" s="9"/>
      <c r="I2100" s="9"/>
      <c r="J2100" s="9" t="s">
        <v>59</v>
      </c>
      <c r="K2100" s="9" t="s">
        <v>121</v>
      </c>
      <c r="L2100" s="9" t="s">
        <v>686</v>
      </c>
      <c r="M2100" s="9">
        <v>5</v>
      </c>
      <c r="N2100" s="9"/>
      <c r="O2100" s="9" t="s">
        <v>88</v>
      </c>
      <c r="P2100" s="9">
        <v>1986</v>
      </c>
      <c r="Q2100" s="9">
        <v>1986</v>
      </c>
      <c r="R2100" s="24"/>
      <c r="S2100" s="9"/>
    </row>
    <row r="2101" spans="1:19" hidden="1" x14ac:dyDescent="0.35">
      <c r="A2101">
        <v>2100</v>
      </c>
      <c r="B2101" s="9">
        <v>142</v>
      </c>
      <c r="C2101" s="21">
        <v>11019</v>
      </c>
      <c r="D2101" s="7">
        <v>3659</v>
      </c>
      <c r="E2101" s="20" t="s">
        <v>58</v>
      </c>
      <c r="F2101" s="9"/>
      <c r="G2101" s="9"/>
      <c r="H2101" s="9">
        <v>1</v>
      </c>
      <c r="I2101" s="9">
        <v>49</v>
      </c>
      <c r="J2101" s="9" t="s">
        <v>59</v>
      </c>
      <c r="K2101" s="9" t="s">
        <v>121</v>
      </c>
      <c r="L2101" s="9" t="s">
        <v>61</v>
      </c>
      <c r="M2101" s="9">
        <v>5</v>
      </c>
      <c r="N2101" s="9"/>
      <c r="O2101" s="9" t="s">
        <v>105</v>
      </c>
      <c r="P2101" s="9">
        <v>1986</v>
      </c>
      <c r="Q2101" s="9">
        <v>1986</v>
      </c>
      <c r="R2101" s="24" t="s">
        <v>808</v>
      </c>
      <c r="S2101" s="9"/>
    </row>
    <row r="2102" spans="1:19" hidden="1" x14ac:dyDescent="0.35">
      <c r="A2102">
        <v>2101</v>
      </c>
      <c r="B2102" s="9">
        <v>142</v>
      </c>
      <c r="C2102" s="21">
        <v>11021</v>
      </c>
      <c r="D2102" s="7">
        <v>3659</v>
      </c>
      <c r="E2102" s="20" t="s">
        <v>58</v>
      </c>
      <c r="F2102" s="9"/>
      <c r="G2102" s="9"/>
      <c r="H2102" s="9">
        <v>1</v>
      </c>
      <c r="I2102" s="9">
        <v>49</v>
      </c>
      <c r="J2102" s="9" t="s">
        <v>59</v>
      </c>
      <c r="K2102" s="9" t="s">
        <v>121</v>
      </c>
      <c r="L2102" s="9" t="s">
        <v>61</v>
      </c>
      <c r="M2102" s="9">
        <v>5</v>
      </c>
      <c r="N2102" s="9"/>
      <c r="O2102" s="9" t="s">
        <v>105</v>
      </c>
      <c r="P2102" s="9">
        <v>1986</v>
      </c>
      <c r="Q2102" s="9">
        <v>1986</v>
      </c>
      <c r="R2102" s="24" t="s">
        <v>808</v>
      </c>
      <c r="S2102" s="9"/>
    </row>
    <row r="2103" spans="1:19" hidden="1" x14ac:dyDescent="0.35">
      <c r="A2103">
        <v>2102</v>
      </c>
      <c r="B2103" s="9">
        <v>142</v>
      </c>
      <c r="C2103" s="21">
        <v>11036</v>
      </c>
      <c r="D2103" s="7">
        <v>3659</v>
      </c>
      <c r="E2103" s="20" t="s">
        <v>709</v>
      </c>
      <c r="F2103" s="9">
        <v>1</v>
      </c>
      <c r="G2103" s="9">
        <v>1</v>
      </c>
      <c r="H2103" s="9"/>
      <c r="I2103" s="9"/>
      <c r="J2103" s="9" t="s">
        <v>59</v>
      </c>
      <c r="K2103" s="9" t="s">
        <v>121</v>
      </c>
      <c r="L2103" s="9" t="s">
        <v>686</v>
      </c>
      <c r="M2103" s="9">
        <v>5</v>
      </c>
      <c r="N2103" s="9"/>
      <c r="O2103" s="9" t="s">
        <v>88</v>
      </c>
      <c r="P2103" s="9">
        <v>1986</v>
      </c>
      <c r="Q2103" s="9">
        <v>1986</v>
      </c>
      <c r="R2103" s="9"/>
      <c r="S2103" s="9"/>
    </row>
    <row r="2104" spans="1:19" hidden="1" x14ac:dyDescent="0.35">
      <c r="A2104">
        <v>2103</v>
      </c>
      <c r="B2104" s="9">
        <v>142</v>
      </c>
      <c r="C2104" s="21">
        <v>11039</v>
      </c>
      <c r="D2104" s="7">
        <v>3659</v>
      </c>
      <c r="E2104" s="20" t="s">
        <v>709</v>
      </c>
      <c r="F2104" s="9">
        <v>2</v>
      </c>
      <c r="G2104" s="9">
        <v>2</v>
      </c>
      <c r="H2104" s="9"/>
      <c r="I2104" s="9"/>
      <c r="J2104" s="9" t="s">
        <v>59</v>
      </c>
      <c r="K2104" s="9" t="s">
        <v>121</v>
      </c>
      <c r="L2104" s="9" t="s">
        <v>686</v>
      </c>
      <c r="M2104" s="9">
        <v>5</v>
      </c>
      <c r="N2104" s="9"/>
      <c r="O2104" s="9" t="s">
        <v>88</v>
      </c>
      <c r="P2104" s="9">
        <v>1986</v>
      </c>
      <c r="Q2104" s="9">
        <v>1986</v>
      </c>
      <c r="R2104" s="9"/>
      <c r="S2104" s="9"/>
    </row>
    <row r="2105" spans="1:19" hidden="1" x14ac:dyDescent="0.35">
      <c r="A2105">
        <v>2104</v>
      </c>
      <c r="B2105" s="9">
        <v>142</v>
      </c>
      <c r="C2105" s="21">
        <v>11058</v>
      </c>
      <c r="D2105" s="7">
        <v>3659</v>
      </c>
      <c r="E2105" s="20" t="s">
        <v>58</v>
      </c>
      <c r="F2105" s="9">
        <v>32</v>
      </c>
      <c r="G2105" s="9">
        <v>32</v>
      </c>
      <c r="H2105" s="9"/>
      <c r="I2105" s="9"/>
      <c r="J2105" s="9" t="s">
        <v>135</v>
      </c>
      <c r="K2105" s="9" t="s">
        <v>121</v>
      </c>
      <c r="L2105" s="9" t="s">
        <v>61</v>
      </c>
      <c r="M2105" s="9">
        <v>5</v>
      </c>
      <c r="N2105" s="9"/>
      <c r="O2105" s="9" t="s">
        <v>88</v>
      </c>
      <c r="P2105" s="9">
        <v>1986</v>
      </c>
      <c r="Q2105" s="9">
        <v>1986</v>
      </c>
      <c r="R2105" s="9"/>
      <c r="S2105" s="9"/>
    </row>
    <row r="2106" spans="1:19" hidden="1" x14ac:dyDescent="0.35">
      <c r="A2106">
        <v>2105</v>
      </c>
      <c r="B2106" s="9">
        <v>142</v>
      </c>
      <c r="C2106" s="21">
        <v>11058</v>
      </c>
      <c r="D2106" s="7">
        <v>3659</v>
      </c>
      <c r="E2106" s="20" t="s">
        <v>58</v>
      </c>
      <c r="F2106" s="9">
        <v>50</v>
      </c>
      <c r="G2106" s="9">
        <v>50</v>
      </c>
      <c r="H2106" s="9"/>
      <c r="I2106" s="9"/>
      <c r="J2106" s="9" t="s">
        <v>118</v>
      </c>
      <c r="K2106" s="9" t="s">
        <v>60</v>
      </c>
      <c r="L2106" s="9" t="s">
        <v>61</v>
      </c>
      <c r="M2106" s="9">
        <v>5</v>
      </c>
      <c r="N2106" s="9"/>
      <c r="O2106" s="9" t="s">
        <v>88</v>
      </c>
      <c r="P2106" s="9">
        <v>1986</v>
      </c>
      <c r="Q2106" s="9">
        <v>1986</v>
      </c>
      <c r="R2106" s="9"/>
      <c r="S2106" s="9"/>
    </row>
    <row r="2107" spans="1:19" hidden="1" x14ac:dyDescent="0.35">
      <c r="A2107">
        <v>2106</v>
      </c>
      <c r="B2107" s="9">
        <v>142</v>
      </c>
      <c r="C2107" s="21">
        <v>11085</v>
      </c>
      <c r="D2107" s="7">
        <v>3659</v>
      </c>
      <c r="E2107" s="20" t="s">
        <v>58</v>
      </c>
      <c r="F2107" s="9">
        <v>10</v>
      </c>
      <c r="G2107" s="9">
        <v>20</v>
      </c>
      <c r="H2107" s="9"/>
      <c r="I2107" s="9"/>
      <c r="J2107" s="9" t="s">
        <v>118</v>
      </c>
      <c r="K2107" s="9" t="s">
        <v>121</v>
      </c>
      <c r="L2107" s="9" t="s">
        <v>61</v>
      </c>
      <c r="M2107" s="9">
        <v>5</v>
      </c>
      <c r="N2107" s="9"/>
      <c r="O2107" s="9" t="s">
        <v>88</v>
      </c>
      <c r="P2107" s="9">
        <v>1986</v>
      </c>
      <c r="Q2107" s="9">
        <v>1986</v>
      </c>
      <c r="R2107" s="9"/>
      <c r="S2107" s="9"/>
    </row>
    <row r="2108" spans="1:19" hidden="1" x14ac:dyDescent="0.35">
      <c r="A2108">
        <v>2107</v>
      </c>
      <c r="B2108" s="9">
        <v>142</v>
      </c>
      <c r="C2108" s="21">
        <v>11085</v>
      </c>
      <c r="D2108" s="7">
        <v>3659</v>
      </c>
      <c r="E2108" s="20" t="s">
        <v>58</v>
      </c>
      <c r="F2108" s="9">
        <v>5</v>
      </c>
      <c r="G2108" s="9">
        <v>5</v>
      </c>
      <c r="H2108" s="9"/>
      <c r="I2108" s="9"/>
      <c r="J2108" s="9" t="s">
        <v>135</v>
      </c>
      <c r="K2108" s="9" t="s">
        <v>121</v>
      </c>
      <c r="L2108" s="9" t="s">
        <v>61</v>
      </c>
      <c r="M2108" s="9">
        <v>5</v>
      </c>
      <c r="N2108" s="9"/>
      <c r="O2108" s="9" t="s">
        <v>88</v>
      </c>
      <c r="P2108" s="9">
        <v>1986</v>
      </c>
      <c r="Q2108" s="9">
        <v>1986</v>
      </c>
      <c r="R2108" s="9"/>
      <c r="S2108" s="9"/>
    </row>
    <row r="2109" spans="1:19" hidden="1" x14ac:dyDescent="0.35">
      <c r="A2109">
        <v>2108</v>
      </c>
      <c r="B2109" s="9">
        <v>142</v>
      </c>
      <c r="C2109" s="21">
        <v>11090</v>
      </c>
      <c r="D2109" s="7">
        <v>3659</v>
      </c>
      <c r="E2109" s="20" t="s">
        <v>709</v>
      </c>
      <c r="F2109" s="9">
        <v>5</v>
      </c>
      <c r="G2109" s="9">
        <v>5</v>
      </c>
      <c r="H2109" s="9"/>
      <c r="I2109" s="9"/>
      <c r="J2109" s="9" t="s">
        <v>154</v>
      </c>
      <c r="K2109" s="9" t="s">
        <v>121</v>
      </c>
      <c r="L2109" s="9" t="s">
        <v>686</v>
      </c>
      <c r="M2109" s="9">
        <v>5</v>
      </c>
      <c r="N2109" s="9"/>
      <c r="O2109" s="9" t="s">
        <v>88</v>
      </c>
      <c r="P2109" s="9">
        <v>1986</v>
      </c>
      <c r="Q2109" s="9">
        <v>1986</v>
      </c>
      <c r="R2109" s="24" t="s">
        <v>1669</v>
      </c>
      <c r="S2109" s="9"/>
    </row>
    <row r="2110" spans="1:19" hidden="1" x14ac:dyDescent="0.35">
      <c r="A2110">
        <v>2109</v>
      </c>
      <c r="B2110" s="9">
        <v>142</v>
      </c>
      <c r="C2110" s="21">
        <v>11093</v>
      </c>
      <c r="D2110" s="7">
        <v>3659</v>
      </c>
      <c r="E2110" s="20" t="s">
        <v>58</v>
      </c>
      <c r="F2110" s="9">
        <v>200</v>
      </c>
      <c r="G2110" s="9">
        <v>200</v>
      </c>
      <c r="H2110" s="9"/>
      <c r="I2110" s="9"/>
      <c r="J2110" s="9" t="s">
        <v>135</v>
      </c>
      <c r="K2110" s="9" t="s">
        <v>121</v>
      </c>
      <c r="L2110" s="9" t="s">
        <v>61</v>
      </c>
      <c r="M2110" s="9">
        <v>5</v>
      </c>
      <c r="N2110" s="9"/>
      <c r="O2110" s="9" t="s">
        <v>88</v>
      </c>
      <c r="P2110" s="9">
        <v>1986</v>
      </c>
      <c r="Q2110" s="9">
        <v>1986</v>
      </c>
      <c r="R2110" s="9"/>
      <c r="S2110" s="9"/>
    </row>
    <row r="2111" spans="1:19" hidden="1" x14ac:dyDescent="0.35">
      <c r="A2111">
        <v>2110</v>
      </c>
      <c r="B2111" s="9">
        <v>142</v>
      </c>
      <c r="C2111" s="21">
        <v>11093</v>
      </c>
      <c r="D2111" s="7">
        <v>3659</v>
      </c>
      <c r="E2111" s="20" t="s">
        <v>58</v>
      </c>
      <c r="F2111" s="9">
        <v>300</v>
      </c>
      <c r="G2111" s="9">
        <v>300</v>
      </c>
      <c r="H2111" s="9"/>
      <c r="I2111" s="9"/>
      <c r="J2111" s="9" t="s">
        <v>118</v>
      </c>
      <c r="K2111" s="9" t="s">
        <v>60</v>
      </c>
      <c r="L2111" s="9" t="s">
        <v>61</v>
      </c>
      <c r="M2111" s="9">
        <v>5</v>
      </c>
      <c r="N2111" s="9"/>
      <c r="O2111" s="9" t="s">
        <v>88</v>
      </c>
      <c r="P2111" s="9">
        <v>1986</v>
      </c>
      <c r="Q2111" s="9">
        <v>1986</v>
      </c>
      <c r="R2111" s="9"/>
      <c r="S2111" s="9"/>
    </row>
    <row r="2112" spans="1:19" hidden="1" x14ac:dyDescent="0.35">
      <c r="A2112">
        <v>2111</v>
      </c>
      <c r="B2112" s="9">
        <v>142</v>
      </c>
      <c r="C2112" s="21">
        <v>11000</v>
      </c>
      <c r="D2112" s="7">
        <v>3294</v>
      </c>
      <c r="E2112" s="20" t="s">
        <v>58</v>
      </c>
      <c r="F2112" s="9">
        <v>5</v>
      </c>
      <c r="G2112" s="9">
        <v>5</v>
      </c>
      <c r="H2112" s="9"/>
      <c r="I2112" s="9"/>
      <c r="J2112" s="9" t="s">
        <v>104</v>
      </c>
      <c r="K2112" s="9" t="s">
        <v>121</v>
      </c>
      <c r="L2112" s="9" t="s">
        <v>61</v>
      </c>
      <c r="M2112" s="9">
        <v>5</v>
      </c>
      <c r="N2112" s="9"/>
      <c r="O2112" s="9" t="s">
        <v>88</v>
      </c>
      <c r="P2112" s="9">
        <v>1986</v>
      </c>
      <c r="Q2112" s="9">
        <v>1986</v>
      </c>
      <c r="R2112" s="9"/>
      <c r="S2112" s="9"/>
    </row>
    <row r="2113" spans="1:19" hidden="1" x14ac:dyDescent="0.35">
      <c r="A2113">
        <v>2112</v>
      </c>
      <c r="B2113" s="9">
        <v>142</v>
      </c>
      <c r="C2113" s="21">
        <v>11000</v>
      </c>
      <c r="D2113" s="7">
        <v>3294</v>
      </c>
      <c r="E2113" s="20" t="s">
        <v>58</v>
      </c>
      <c r="F2113" s="9">
        <v>50</v>
      </c>
      <c r="G2113" s="9">
        <v>100</v>
      </c>
      <c r="H2113" s="9"/>
      <c r="I2113" s="9"/>
      <c r="J2113" s="9" t="s">
        <v>118</v>
      </c>
      <c r="K2113" s="9" t="s">
        <v>60</v>
      </c>
      <c r="L2113" s="9" t="s">
        <v>61</v>
      </c>
      <c r="M2113" s="9">
        <v>5</v>
      </c>
      <c r="N2113" s="9"/>
      <c r="O2113" s="9" t="s">
        <v>88</v>
      </c>
      <c r="P2113" s="9">
        <v>1986</v>
      </c>
      <c r="Q2113" s="9">
        <v>1986</v>
      </c>
      <c r="R2113" s="9"/>
      <c r="S2113" s="9"/>
    </row>
    <row r="2114" spans="1:19" hidden="1" x14ac:dyDescent="0.35">
      <c r="A2114">
        <v>2113</v>
      </c>
      <c r="B2114" s="9">
        <v>142</v>
      </c>
      <c r="C2114" s="21">
        <v>11005</v>
      </c>
      <c r="D2114" s="7">
        <v>3294</v>
      </c>
      <c r="E2114" s="20" t="s">
        <v>58</v>
      </c>
      <c r="F2114" s="9">
        <v>500</v>
      </c>
      <c r="G2114" s="9">
        <v>500</v>
      </c>
      <c r="H2114" s="9"/>
      <c r="I2114" s="9"/>
      <c r="J2114" s="9" t="s">
        <v>118</v>
      </c>
      <c r="K2114" s="9" t="s">
        <v>60</v>
      </c>
      <c r="L2114" s="9" t="s">
        <v>61</v>
      </c>
      <c r="M2114" s="9">
        <v>5</v>
      </c>
      <c r="N2114" s="9"/>
      <c r="O2114" s="9" t="s">
        <v>88</v>
      </c>
      <c r="P2114" s="9">
        <v>1986</v>
      </c>
      <c r="Q2114" s="9">
        <v>1986</v>
      </c>
      <c r="R2114" s="9"/>
      <c r="S2114" s="9"/>
    </row>
    <row r="2115" spans="1:19" hidden="1" x14ac:dyDescent="0.35">
      <c r="A2115">
        <v>2114</v>
      </c>
      <c r="B2115" s="9">
        <v>142</v>
      </c>
      <c r="C2115" s="21">
        <v>11013</v>
      </c>
      <c r="D2115" s="7">
        <v>3294</v>
      </c>
      <c r="E2115" s="20" t="s">
        <v>709</v>
      </c>
      <c r="F2115" s="9"/>
      <c r="G2115" s="9"/>
      <c r="H2115" s="9"/>
      <c r="I2115" s="9"/>
      <c r="J2115" s="9" t="s">
        <v>59</v>
      </c>
      <c r="K2115" s="9" t="s">
        <v>121</v>
      </c>
      <c r="L2115" s="9" t="s">
        <v>686</v>
      </c>
      <c r="M2115" s="9">
        <v>5</v>
      </c>
      <c r="N2115" s="9" t="s">
        <v>145</v>
      </c>
      <c r="O2115" s="9" t="s">
        <v>88</v>
      </c>
      <c r="P2115" s="9">
        <v>1986</v>
      </c>
      <c r="Q2115" s="9">
        <v>1986</v>
      </c>
      <c r="R2115" s="9"/>
      <c r="S2115" s="9"/>
    </row>
    <row r="2116" spans="1:19" hidden="1" x14ac:dyDescent="0.35">
      <c r="A2116">
        <v>2115</v>
      </c>
      <c r="B2116" s="9">
        <v>142</v>
      </c>
      <c r="C2116" s="21">
        <v>11020</v>
      </c>
      <c r="D2116" s="7">
        <v>3294</v>
      </c>
      <c r="E2116" s="20" t="s">
        <v>58</v>
      </c>
      <c r="F2116" s="9">
        <v>1</v>
      </c>
      <c r="G2116" s="9">
        <v>1</v>
      </c>
      <c r="H2116" s="9"/>
      <c r="I2116" s="9"/>
      <c r="J2116" s="9" t="s">
        <v>104</v>
      </c>
      <c r="K2116" s="9" t="s">
        <v>121</v>
      </c>
      <c r="L2116" s="9" t="s">
        <v>61</v>
      </c>
      <c r="M2116" s="9">
        <v>5</v>
      </c>
      <c r="N2116" s="9"/>
      <c r="O2116" s="9" t="s">
        <v>88</v>
      </c>
      <c r="P2116" s="9">
        <v>1986</v>
      </c>
      <c r="Q2116" s="9">
        <v>1986</v>
      </c>
      <c r="R2116" s="9"/>
      <c r="S2116" s="9"/>
    </row>
    <row r="2117" spans="1:19" hidden="1" x14ac:dyDescent="0.35">
      <c r="A2117">
        <v>2116</v>
      </c>
      <c r="B2117" s="9">
        <v>142</v>
      </c>
      <c r="C2117" s="21">
        <v>11020</v>
      </c>
      <c r="D2117" s="7">
        <v>3294</v>
      </c>
      <c r="E2117" s="20" t="s">
        <v>58</v>
      </c>
      <c r="F2117" s="9"/>
      <c r="G2117" s="9"/>
      <c r="H2117" s="9">
        <v>1</v>
      </c>
      <c r="I2117" s="9">
        <v>49</v>
      </c>
      <c r="J2117" s="9" t="s">
        <v>118</v>
      </c>
      <c r="K2117" s="9" t="s">
        <v>60</v>
      </c>
      <c r="L2117" s="9" t="s">
        <v>61</v>
      </c>
      <c r="M2117" s="9">
        <v>5</v>
      </c>
      <c r="N2117" s="9"/>
      <c r="O2117" s="9" t="s">
        <v>88</v>
      </c>
      <c r="P2117" s="9">
        <v>1986</v>
      </c>
      <c r="Q2117" s="9">
        <v>1986</v>
      </c>
      <c r="R2117" s="9"/>
      <c r="S2117" s="9"/>
    </row>
    <row r="2118" spans="1:19" hidden="1" x14ac:dyDescent="0.35">
      <c r="A2118">
        <v>2117</v>
      </c>
      <c r="B2118" s="9">
        <v>142</v>
      </c>
      <c r="C2118" s="21">
        <v>11031</v>
      </c>
      <c r="D2118" s="7">
        <v>3294</v>
      </c>
      <c r="E2118" s="20" t="s">
        <v>58</v>
      </c>
      <c r="F2118" s="9"/>
      <c r="G2118" s="9"/>
      <c r="H2118" s="9">
        <v>1</v>
      </c>
      <c r="I2118" s="9">
        <v>49</v>
      </c>
      <c r="J2118" s="9" t="s">
        <v>118</v>
      </c>
      <c r="K2118" s="9" t="s">
        <v>60</v>
      </c>
      <c r="L2118" s="9" t="s">
        <v>61</v>
      </c>
      <c r="M2118" s="9">
        <v>5</v>
      </c>
      <c r="N2118" s="9"/>
      <c r="O2118" s="9" t="s">
        <v>105</v>
      </c>
      <c r="P2118" s="9">
        <v>1986</v>
      </c>
      <c r="Q2118" s="9">
        <v>1986</v>
      </c>
      <c r="R2118" s="9"/>
      <c r="S2118" s="9"/>
    </row>
    <row r="2119" spans="1:19" hidden="1" x14ac:dyDescent="0.35">
      <c r="A2119">
        <v>2118</v>
      </c>
      <c r="B2119" s="9">
        <v>142</v>
      </c>
      <c r="C2119" s="21">
        <v>11036</v>
      </c>
      <c r="D2119" s="7">
        <v>3294</v>
      </c>
      <c r="E2119" s="20" t="s">
        <v>709</v>
      </c>
      <c r="F2119" s="9">
        <v>7</v>
      </c>
      <c r="G2119" s="9">
        <v>7</v>
      </c>
      <c r="H2119" s="9"/>
      <c r="I2119" s="9"/>
      <c r="J2119" s="9" t="s">
        <v>59</v>
      </c>
      <c r="K2119" s="9" t="s">
        <v>121</v>
      </c>
      <c r="L2119" s="9" t="s">
        <v>686</v>
      </c>
      <c r="M2119" s="9">
        <v>5</v>
      </c>
      <c r="N2119" s="9"/>
      <c r="O2119" s="9" t="s">
        <v>88</v>
      </c>
      <c r="P2119" s="9">
        <v>1986</v>
      </c>
      <c r="Q2119" s="9">
        <v>1986</v>
      </c>
      <c r="R2119" s="9"/>
      <c r="S2119" s="9"/>
    </row>
    <row r="2120" spans="1:19" hidden="1" x14ac:dyDescent="0.35">
      <c r="A2120">
        <v>2119</v>
      </c>
      <c r="B2120" s="9">
        <v>142</v>
      </c>
      <c r="C2120" s="21">
        <v>11039</v>
      </c>
      <c r="D2120" s="7">
        <v>3294</v>
      </c>
      <c r="E2120" s="20" t="s">
        <v>453</v>
      </c>
      <c r="F2120" s="9">
        <v>10</v>
      </c>
      <c r="G2120" s="9">
        <v>10</v>
      </c>
      <c r="H2120" s="9"/>
      <c r="I2120" s="9"/>
      <c r="J2120" s="9" t="s">
        <v>59</v>
      </c>
      <c r="K2120" s="9" t="s">
        <v>121</v>
      </c>
      <c r="L2120" s="9" t="s">
        <v>686</v>
      </c>
      <c r="M2120" s="9">
        <v>5</v>
      </c>
      <c r="N2120" s="9"/>
      <c r="O2120" s="9" t="s">
        <v>88</v>
      </c>
      <c r="P2120" s="9">
        <v>1986</v>
      </c>
      <c r="Q2120" s="9">
        <v>1986</v>
      </c>
      <c r="R2120" s="24" t="s">
        <v>1681</v>
      </c>
      <c r="S2120" s="9"/>
    </row>
    <row r="2121" spans="1:19" hidden="1" x14ac:dyDescent="0.35">
      <c r="A2121">
        <v>2120</v>
      </c>
      <c r="B2121" s="9">
        <v>142</v>
      </c>
      <c r="C2121" s="21">
        <v>11052</v>
      </c>
      <c r="D2121" s="7">
        <v>3294</v>
      </c>
      <c r="E2121" s="20" t="s">
        <v>58</v>
      </c>
      <c r="F2121" s="9"/>
      <c r="G2121" s="9"/>
      <c r="H2121" s="9">
        <v>1</v>
      </c>
      <c r="I2121" s="9">
        <v>49</v>
      </c>
      <c r="J2121" s="9" t="s">
        <v>118</v>
      </c>
      <c r="K2121" s="9" t="s">
        <v>60</v>
      </c>
      <c r="L2121" s="9" t="s">
        <v>61</v>
      </c>
      <c r="M2121" s="9">
        <v>5</v>
      </c>
      <c r="N2121" s="9"/>
      <c r="O2121" s="9" t="s">
        <v>88</v>
      </c>
      <c r="P2121" s="9">
        <v>1986</v>
      </c>
      <c r="Q2121" s="9">
        <v>1986</v>
      </c>
      <c r="R2121" s="9"/>
      <c r="S2121" s="9"/>
    </row>
    <row r="2122" spans="1:19" hidden="1" x14ac:dyDescent="0.35">
      <c r="A2122">
        <v>2121</v>
      </c>
      <c r="B2122" s="9">
        <v>142</v>
      </c>
      <c r="C2122" s="21">
        <v>11058</v>
      </c>
      <c r="D2122" s="7">
        <v>3294</v>
      </c>
      <c r="E2122" s="20" t="s">
        <v>58</v>
      </c>
      <c r="F2122" s="9">
        <v>200</v>
      </c>
      <c r="G2122" s="9">
        <v>200</v>
      </c>
      <c r="H2122" s="9"/>
      <c r="I2122" s="9"/>
      <c r="J2122" s="9" t="s">
        <v>118</v>
      </c>
      <c r="K2122" s="9" t="s">
        <v>60</v>
      </c>
      <c r="L2122" s="9" t="s">
        <v>61</v>
      </c>
      <c r="M2122" s="9">
        <v>5</v>
      </c>
      <c r="N2122" s="9"/>
      <c r="O2122" s="9" t="s">
        <v>88</v>
      </c>
      <c r="P2122" s="9">
        <v>1986</v>
      </c>
      <c r="Q2122" s="9">
        <v>1986</v>
      </c>
      <c r="R2122" s="9"/>
      <c r="S2122" s="9"/>
    </row>
    <row r="2123" spans="1:19" hidden="1" x14ac:dyDescent="0.35">
      <c r="A2123">
        <v>2122</v>
      </c>
      <c r="B2123" s="9">
        <v>142</v>
      </c>
      <c r="C2123" s="21">
        <v>11077</v>
      </c>
      <c r="D2123" s="7">
        <v>3294</v>
      </c>
      <c r="E2123" s="20" t="s">
        <v>453</v>
      </c>
      <c r="F2123" s="9">
        <v>50</v>
      </c>
      <c r="G2123" s="9">
        <v>50</v>
      </c>
      <c r="H2123" s="9"/>
      <c r="I2123" s="9"/>
      <c r="J2123" s="9" t="s">
        <v>59</v>
      </c>
      <c r="K2123" s="9" t="s">
        <v>121</v>
      </c>
      <c r="L2123" s="9" t="s">
        <v>686</v>
      </c>
      <c r="M2123" s="9">
        <v>5</v>
      </c>
      <c r="N2123" s="9"/>
      <c r="O2123" s="9" t="s">
        <v>88</v>
      </c>
      <c r="P2123" s="9">
        <v>1986</v>
      </c>
      <c r="Q2123" s="9">
        <v>1986</v>
      </c>
      <c r="R2123" s="9"/>
      <c r="S2123" s="9"/>
    </row>
    <row r="2124" spans="1:19" hidden="1" x14ac:dyDescent="0.35">
      <c r="A2124">
        <v>2123</v>
      </c>
      <c r="B2124" s="9">
        <v>142</v>
      </c>
      <c r="C2124" s="21">
        <v>11085</v>
      </c>
      <c r="D2124" s="7">
        <v>3294</v>
      </c>
      <c r="E2124" s="20" t="s">
        <v>58</v>
      </c>
      <c r="F2124" s="9">
        <v>500</v>
      </c>
      <c r="G2124" s="9">
        <v>500</v>
      </c>
      <c r="H2124" s="9"/>
      <c r="I2124" s="9"/>
      <c r="J2124" s="9" t="s">
        <v>118</v>
      </c>
      <c r="K2124" s="9" t="s">
        <v>121</v>
      </c>
      <c r="L2124" s="9" t="s">
        <v>61</v>
      </c>
      <c r="M2124" s="9">
        <v>5</v>
      </c>
      <c r="N2124" s="9"/>
      <c r="O2124" s="9" t="s">
        <v>88</v>
      </c>
      <c r="P2124" s="9">
        <v>1986</v>
      </c>
      <c r="Q2124" s="9">
        <v>1986</v>
      </c>
      <c r="R2124" s="9"/>
      <c r="S2124" s="9"/>
    </row>
    <row r="2125" spans="1:19" hidden="1" x14ac:dyDescent="0.35">
      <c r="A2125">
        <v>2124</v>
      </c>
      <c r="B2125" s="9">
        <v>142</v>
      </c>
      <c r="C2125" s="21">
        <v>11090</v>
      </c>
      <c r="D2125" s="7">
        <v>3294</v>
      </c>
      <c r="E2125" s="20" t="s">
        <v>58</v>
      </c>
      <c r="F2125" s="9">
        <v>100</v>
      </c>
      <c r="G2125" s="9">
        <v>100</v>
      </c>
      <c r="H2125" s="9"/>
      <c r="I2125" s="9"/>
      <c r="J2125" s="9" t="s">
        <v>118</v>
      </c>
      <c r="K2125" s="9" t="s">
        <v>60</v>
      </c>
      <c r="L2125" s="9" t="s">
        <v>61</v>
      </c>
      <c r="M2125" s="9">
        <v>5</v>
      </c>
      <c r="N2125" s="9"/>
      <c r="O2125" s="9" t="s">
        <v>88</v>
      </c>
      <c r="P2125" s="9">
        <v>1986</v>
      </c>
      <c r="Q2125" s="9">
        <v>1986</v>
      </c>
      <c r="R2125" s="9"/>
      <c r="S2125" s="9"/>
    </row>
    <row r="2126" spans="1:19" hidden="1" x14ac:dyDescent="0.35">
      <c r="A2126">
        <v>2125</v>
      </c>
      <c r="B2126" s="9">
        <v>142</v>
      </c>
      <c r="C2126" s="21">
        <v>11097</v>
      </c>
      <c r="D2126" s="7">
        <v>3294</v>
      </c>
      <c r="E2126" s="20" t="s">
        <v>58</v>
      </c>
      <c r="F2126" s="9"/>
      <c r="G2126" s="9"/>
      <c r="H2126" s="9">
        <v>1</v>
      </c>
      <c r="I2126" s="9">
        <v>49</v>
      </c>
      <c r="J2126" s="9" t="s">
        <v>118</v>
      </c>
      <c r="K2126" s="9" t="s">
        <v>60</v>
      </c>
      <c r="L2126" s="9" t="s">
        <v>61</v>
      </c>
      <c r="M2126" s="9">
        <v>5</v>
      </c>
      <c r="N2126" s="9"/>
      <c r="O2126" s="9" t="s">
        <v>105</v>
      </c>
      <c r="P2126" s="9">
        <v>1986</v>
      </c>
      <c r="Q2126" s="9">
        <v>1986</v>
      </c>
      <c r="R2126" s="9"/>
      <c r="S2126" s="9"/>
    </row>
    <row r="2127" spans="1:19" hidden="1" x14ac:dyDescent="0.35">
      <c r="A2127">
        <v>2126</v>
      </c>
      <c r="B2127" s="9">
        <v>142</v>
      </c>
      <c r="C2127" s="21">
        <v>11000</v>
      </c>
      <c r="D2127" s="20">
        <v>3929</v>
      </c>
      <c r="E2127" s="20" t="s">
        <v>709</v>
      </c>
      <c r="F2127" s="9">
        <v>1</v>
      </c>
      <c r="G2127" s="9">
        <v>1</v>
      </c>
      <c r="H2127" s="9"/>
      <c r="I2127" s="9"/>
      <c r="J2127" s="9" t="s">
        <v>59</v>
      </c>
      <c r="K2127" s="9" t="s">
        <v>121</v>
      </c>
      <c r="L2127" s="9" t="s">
        <v>1518</v>
      </c>
      <c r="M2127" s="9">
        <v>5</v>
      </c>
      <c r="N2127" s="9"/>
      <c r="O2127" s="9" t="s">
        <v>88</v>
      </c>
      <c r="P2127" s="9">
        <v>1986</v>
      </c>
      <c r="Q2127" s="9">
        <v>1986</v>
      </c>
      <c r="R2127" s="24" t="s">
        <v>1549</v>
      </c>
      <c r="S2127" s="9"/>
    </row>
    <row r="2128" spans="1:19" hidden="1" x14ac:dyDescent="0.35">
      <c r="A2128">
        <v>2127</v>
      </c>
      <c r="B2128" s="9">
        <v>142</v>
      </c>
      <c r="C2128" s="21">
        <v>11085</v>
      </c>
      <c r="D2128" s="20">
        <v>3929</v>
      </c>
      <c r="E2128" s="20" t="s">
        <v>709</v>
      </c>
      <c r="F2128" s="9">
        <v>6</v>
      </c>
      <c r="G2128" s="9">
        <v>6</v>
      </c>
      <c r="H2128" s="9"/>
      <c r="I2128" s="9"/>
      <c r="J2128" s="9" t="s">
        <v>59</v>
      </c>
      <c r="K2128" s="9" t="s">
        <v>121</v>
      </c>
      <c r="L2128" s="9" t="s">
        <v>1518</v>
      </c>
      <c r="M2128" s="9">
        <v>5</v>
      </c>
      <c r="N2128" s="9"/>
      <c r="O2128" s="9" t="s">
        <v>88</v>
      </c>
      <c r="P2128" s="9">
        <v>1986</v>
      </c>
      <c r="Q2128" s="9">
        <v>1986</v>
      </c>
      <c r="R2128" s="9"/>
      <c r="S2128" s="9"/>
    </row>
    <row r="2129" spans="1:19" hidden="1" x14ac:dyDescent="0.35">
      <c r="A2129">
        <v>2128</v>
      </c>
      <c r="B2129" s="9">
        <v>142</v>
      </c>
      <c r="C2129" s="21">
        <v>11000</v>
      </c>
      <c r="D2129" s="7">
        <v>3298</v>
      </c>
      <c r="E2129" s="20" t="s">
        <v>58</v>
      </c>
      <c r="F2129" s="9">
        <v>100</v>
      </c>
      <c r="G2129" s="9">
        <v>100</v>
      </c>
      <c r="H2129" s="9"/>
      <c r="I2129" s="9"/>
      <c r="J2129" s="9" t="s">
        <v>118</v>
      </c>
      <c r="K2129" s="9" t="s">
        <v>60</v>
      </c>
      <c r="L2129" s="9" t="s">
        <v>61</v>
      </c>
      <c r="M2129" s="9">
        <v>5</v>
      </c>
      <c r="N2129" s="9"/>
      <c r="O2129" s="9" t="s">
        <v>62</v>
      </c>
      <c r="P2129" s="9">
        <v>1986</v>
      </c>
      <c r="Q2129" s="9">
        <v>1986</v>
      </c>
      <c r="R2129" s="9"/>
      <c r="S2129" s="9"/>
    </row>
    <row r="2130" spans="1:19" hidden="1" x14ac:dyDescent="0.35">
      <c r="A2130">
        <v>2129</v>
      </c>
      <c r="B2130" s="9">
        <v>142</v>
      </c>
      <c r="C2130" s="21">
        <v>11005</v>
      </c>
      <c r="D2130" s="7">
        <v>3298</v>
      </c>
      <c r="E2130" s="20" t="s">
        <v>58</v>
      </c>
      <c r="F2130" s="9">
        <v>250</v>
      </c>
      <c r="G2130" s="9">
        <v>250</v>
      </c>
      <c r="H2130" s="9"/>
      <c r="I2130" s="9"/>
      <c r="J2130" s="9" t="s">
        <v>118</v>
      </c>
      <c r="K2130" s="9" t="s">
        <v>60</v>
      </c>
      <c r="L2130" s="9" t="s">
        <v>61</v>
      </c>
      <c r="M2130" s="9">
        <v>5</v>
      </c>
      <c r="N2130" s="9"/>
      <c r="O2130" s="9" t="s">
        <v>88</v>
      </c>
      <c r="P2130" s="9">
        <v>1986</v>
      </c>
      <c r="Q2130" s="9">
        <v>1986</v>
      </c>
      <c r="R2130" s="9"/>
      <c r="S2130" s="9"/>
    </row>
    <row r="2131" spans="1:19" hidden="1" x14ac:dyDescent="0.35">
      <c r="A2131">
        <v>2130</v>
      </c>
      <c r="B2131" s="9">
        <v>142</v>
      </c>
      <c r="C2131" s="21">
        <v>11013</v>
      </c>
      <c r="D2131" s="7">
        <v>3298</v>
      </c>
      <c r="E2131" s="20" t="s">
        <v>453</v>
      </c>
      <c r="F2131" s="9">
        <v>2</v>
      </c>
      <c r="G2131" s="9">
        <v>4</v>
      </c>
      <c r="H2131" s="9"/>
      <c r="I2131" s="9"/>
      <c r="J2131" s="9" t="s">
        <v>154</v>
      </c>
      <c r="K2131" s="9" t="s">
        <v>121</v>
      </c>
      <c r="L2131" s="9" t="s">
        <v>686</v>
      </c>
      <c r="M2131" s="9">
        <v>5</v>
      </c>
      <c r="N2131" s="9"/>
      <c r="O2131" s="9" t="s">
        <v>88</v>
      </c>
      <c r="P2131" s="9">
        <v>1986</v>
      </c>
      <c r="Q2131" s="9">
        <v>1986</v>
      </c>
      <c r="R2131" s="9"/>
      <c r="S2131" s="9"/>
    </row>
    <row r="2132" spans="1:19" hidden="1" x14ac:dyDescent="0.35">
      <c r="A2132">
        <v>2131</v>
      </c>
      <c r="B2132" s="9">
        <v>142</v>
      </c>
      <c r="C2132" s="21">
        <v>11019</v>
      </c>
      <c r="D2132" s="7">
        <v>3298</v>
      </c>
      <c r="E2132" s="20" t="s">
        <v>58</v>
      </c>
      <c r="F2132" s="9"/>
      <c r="G2132" s="9"/>
      <c r="H2132" s="9">
        <v>50</v>
      </c>
      <c r="I2132" s="9">
        <v>249</v>
      </c>
      <c r="J2132" s="9" t="s">
        <v>59</v>
      </c>
      <c r="K2132" s="9" t="s">
        <v>121</v>
      </c>
      <c r="L2132" s="9" t="s">
        <v>686</v>
      </c>
      <c r="M2132" s="9">
        <v>5</v>
      </c>
      <c r="N2132" s="9"/>
      <c r="O2132" s="9" t="s">
        <v>105</v>
      </c>
      <c r="P2132" s="9">
        <v>1986</v>
      </c>
      <c r="Q2132" s="9">
        <v>1986</v>
      </c>
      <c r="R2132" s="24" t="s">
        <v>1673</v>
      </c>
      <c r="S2132" s="9"/>
    </row>
    <row r="2133" spans="1:19" hidden="1" x14ac:dyDescent="0.35">
      <c r="A2133">
        <v>2132</v>
      </c>
      <c r="B2133" s="9">
        <v>142</v>
      </c>
      <c r="C2133" s="21">
        <v>11020</v>
      </c>
      <c r="D2133" s="7">
        <v>3298</v>
      </c>
      <c r="E2133" s="20" t="s">
        <v>58</v>
      </c>
      <c r="F2133" s="9"/>
      <c r="G2133" s="9"/>
      <c r="H2133" s="9">
        <v>50</v>
      </c>
      <c r="I2133" s="9">
        <v>249</v>
      </c>
      <c r="J2133" s="9" t="s">
        <v>118</v>
      </c>
      <c r="K2133" s="9" t="s">
        <v>60</v>
      </c>
      <c r="L2133" s="9" t="s">
        <v>61</v>
      </c>
      <c r="M2133" s="9">
        <v>5</v>
      </c>
      <c r="N2133" s="9"/>
      <c r="O2133" s="9" t="s">
        <v>88</v>
      </c>
      <c r="P2133" s="9">
        <v>1986</v>
      </c>
      <c r="Q2133" s="9">
        <v>1986</v>
      </c>
      <c r="R2133" s="9"/>
      <c r="S2133" s="9"/>
    </row>
    <row r="2134" spans="1:19" hidden="1" x14ac:dyDescent="0.35">
      <c r="A2134">
        <v>2133</v>
      </c>
      <c r="B2134" s="9">
        <v>142</v>
      </c>
      <c r="C2134" s="21">
        <v>11021</v>
      </c>
      <c r="D2134" s="7">
        <v>3298</v>
      </c>
      <c r="E2134" s="20" t="s">
        <v>58</v>
      </c>
      <c r="F2134" s="9"/>
      <c r="G2134" s="9"/>
      <c r="H2134" s="9">
        <v>50</v>
      </c>
      <c r="I2134" s="9">
        <v>249</v>
      </c>
      <c r="J2134" s="9" t="s">
        <v>59</v>
      </c>
      <c r="K2134" s="9" t="s">
        <v>121</v>
      </c>
      <c r="L2134" s="9" t="s">
        <v>686</v>
      </c>
      <c r="M2134" s="9">
        <v>5</v>
      </c>
      <c r="N2134" s="9"/>
      <c r="O2134" s="9" t="s">
        <v>105</v>
      </c>
      <c r="P2134" s="9">
        <v>1986</v>
      </c>
      <c r="Q2134" s="9">
        <v>1986</v>
      </c>
      <c r="R2134" s="24" t="s">
        <v>1673</v>
      </c>
      <c r="S2134" s="9"/>
    </row>
    <row r="2135" spans="1:19" hidden="1" x14ac:dyDescent="0.35">
      <c r="A2135">
        <v>2134</v>
      </c>
      <c r="B2135" s="9">
        <v>142</v>
      </c>
      <c r="C2135" s="21">
        <v>11031</v>
      </c>
      <c r="D2135" s="7">
        <v>3298</v>
      </c>
      <c r="E2135" s="20" t="s">
        <v>58</v>
      </c>
      <c r="F2135" s="9"/>
      <c r="G2135" s="9"/>
      <c r="H2135" s="9">
        <v>50</v>
      </c>
      <c r="I2135" s="9">
        <v>249</v>
      </c>
      <c r="J2135" s="9" t="s">
        <v>118</v>
      </c>
      <c r="K2135" s="9" t="s">
        <v>60</v>
      </c>
      <c r="L2135" s="9" t="s">
        <v>61</v>
      </c>
      <c r="M2135" s="9">
        <v>5</v>
      </c>
      <c r="N2135" s="9"/>
      <c r="O2135" s="9" t="s">
        <v>105</v>
      </c>
      <c r="P2135" s="9">
        <v>1986</v>
      </c>
      <c r="Q2135" s="9">
        <v>1986</v>
      </c>
      <c r="R2135" s="9"/>
      <c r="S2135" s="9"/>
    </row>
    <row r="2136" spans="1:19" hidden="1" x14ac:dyDescent="0.35">
      <c r="A2136">
        <v>2135</v>
      </c>
      <c r="B2136" s="9">
        <v>142</v>
      </c>
      <c r="C2136" s="21">
        <v>11036</v>
      </c>
      <c r="D2136" s="7">
        <v>3298</v>
      </c>
      <c r="E2136" s="20" t="s">
        <v>173</v>
      </c>
      <c r="F2136" s="9">
        <v>5</v>
      </c>
      <c r="G2136" s="9">
        <v>5</v>
      </c>
      <c r="H2136" s="9"/>
      <c r="I2136" s="9"/>
      <c r="J2136" s="9" t="s">
        <v>59</v>
      </c>
      <c r="K2136" s="9" t="s">
        <v>121</v>
      </c>
      <c r="L2136" s="9" t="s">
        <v>686</v>
      </c>
      <c r="M2136" s="9">
        <v>5</v>
      </c>
      <c r="N2136" s="9"/>
      <c r="O2136" s="9" t="s">
        <v>88</v>
      </c>
      <c r="P2136" s="9">
        <v>1986</v>
      </c>
      <c r="Q2136" s="9">
        <v>1986</v>
      </c>
      <c r="R2136" s="9"/>
      <c r="S2136" s="9"/>
    </row>
    <row r="2137" spans="1:19" hidden="1" x14ac:dyDescent="0.35">
      <c r="A2137">
        <v>2136</v>
      </c>
      <c r="B2137" s="9">
        <v>142</v>
      </c>
      <c r="C2137" s="21">
        <v>11039</v>
      </c>
      <c r="D2137" s="7">
        <v>3298</v>
      </c>
      <c r="E2137" s="20" t="s">
        <v>58</v>
      </c>
      <c r="F2137" s="9">
        <v>50</v>
      </c>
      <c r="G2137" s="9">
        <v>50</v>
      </c>
      <c r="H2137" s="9"/>
      <c r="I2137" s="9"/>
      <c r="J2137" s="9" t="s">
        <v>118</v>
      </c>
      <c r="K2137" s="9" t="s">
        <v>60</v>
      </c>
      <c r="L2137" s="9" t="s">
        <v>61</v>
      </c>
      <c r="M2137" s="9">
        <v>5</v>
      </c>
      <c r="N2137" s="9"/>
      <c r="O2137" s="9" t="s">
        <v>62</v>
      </c>
      <c r="P2137" s="9">
        <v>1986</v>
      </c>
      <c r="Q2137" s="9">
        <v>1986</v>
      </c>
      <c r="R2137" s="9"/>
      <c r="S2137" s="9"/>
    </row>
    <row r="2138" spans="1:19" hidden="1" x14ac:dyDescent="0.35">
      <c r="A2138">
        <v>2137</v>
      </c>
      <c r="B2138" s="9">
        <v>142</v>
      </c>
      <c r="C2138" s="21">
        <v>11052</v>
      </c>
      <c r="D2138" s="7">
        <v>3298</v>
      </c>
      <c r="E2138" s="20" t="s">
        <v>58</v>
      </c>
      <c r="F2138" s="9"/>
      <c r="G2138" s="9"/>
      <c r="H2138" s="9">
        <v>50</v>
      </c>
      <c r="I2138" s="9">
        <v>249</v>
      </c>
      <c r="J2138" s="9" t="s">
        <v>118</v>
      </c>
      <c r="K2138" s="9" t="s">
        <v>60</v>
      </c>
      <c r="L2138" s="9" t="s">
        <v>61</v>
      </c>
      <c r="M2138" s="9">
        <v>5</v>
      </c>
      <c r="N2138" s="9"/>
      <c r="O2138" s="9" t="s">
        <v>88</v>
      </c>
      <c r="P2138" s="9">
        <v>1986</v>
      </c>
      <c r="Q2138" s="9">
        <v>1986</v>
      </c>
      <c r="R2138" s="9"/>
      <c r="S2138" s="9"/>
    </row>
    <row r="2139" spans="1:19" hidden="1" x14ac:dyDescent="0.35">
      <c r="A2139">
        <v>2138</v>
      </c>
      <c r="B2139" s="9">
        <v>142</v>
      </c>
      <c r="C2139" s="21">
        <v>11077</v>
      </c>
      <c r="D2139" s="7">
        <v>3298</v>
      </c>
      <c r="E2139" s="20" t="s">
        <v>58</v>
      </c>
      <c r="F2139" s="9">
        <v>50</v>
      </c>
      <c r="G2139" s="9">
        <v>50</v>
      </c>
      <c r="H2139" s="9"/>
      <c r="I2139" s="9"/>
      <c r="J2139" s="9" t="s">
        <v>118</v>
      </c>
      <c r="K2139" s="9" t="s">
        <v>60</v>
      </c>
      <c r="L2139" s="9" t="s">
        <v>61</v>
      </c>
      <c r="M2139" s="9">
        <v>5</v>
      </c>
      <c r="N2139" s="9"/>
      <c r="O2139" s="9" t="s">
        <v>62</v>
      </c>
      <c r="P2139" s="9">
        <v>1986</v>
      </c>
      <c r="Q2139" s="9">
        <v>1986</v>
      </c>
      <c r="R2139" s="24" t="s">
        <v>884</v>
      </c>
      <c r="S2139" s="9"/>
    </row>
    <row r="2140" spans="1:19" hidden="1" x14ac:dyDescent="0.35">
      <c r="A2140">
        <v>2139</v>
      </c>
      <c r="B2140" s="9">
        <v>142</v>
      </c>
      <c r="C2140" s="21">
        <v>11085</v>
      </c>
      <c r="D2140" s="7">
        <v>3298</v>
      </c>
      <c r="E2140" s="20" t="s">
        <v>58</v>
      </c>
      <c r="F2140" s="9">
        <v>350</v>
      </c>
      <c r="G2140" s="9">
        <v>350</v>
      </c>
      <c r="H2140" s="9"/>
      <c r="I2140" s="9"/>
      <c r="J2140" s="9" t="s">
        <v>118</v>
      </c>
      <c r="K2140" s="9" t="s">
        <v>60</v>
      </c>
      <c r="L2140" s="9" t="s">
        <v>61</v>
      </c>
      <c r="M2140" s="9">
        <v>5</v>
      </c>
      <c r="N2140" s="9"/>
      <c r="O2140" s="9" t="s">
        <v>88</v>
      </c>
      <c r="P2140" s="9">
        <v>1986</v>
      </c>
      <c r="Q2140" s="9">
        <v>1986</v>
      </c>
      <c r="R2140" s="9"/>
      <c r="S2140" s="9"/>
    </row>
    <row r="2141" spans="1:19" hidden="1" x14ac:dyDescent="0.35">
      <c r="A2141">
        <v>2140</v>
      </c>
      <c r="B2141" s="9">
        <v>142</v>
      </c>
      <c r="C2141" s="21">
        <v>11090</v>
      </c>
      <c r="D2141" s="7">
        <v>3298</v>
      </c>
      <c r="E2141" s="20" t="s">
        <v>58</v>
      </c>
      <c r="F2141" s="9">
        <v>100</v>
      </c>
      <c r="G2141" s="9">
        <v>100</v>
      </c>
      <c r="H2141" s="9"/>
      <c r="I2141" s="9"/>
      <c r="J2141" s="9" t="s">
        <v>118</v>
      </c>
      <c r="K2141" s="9" t="s">
        <v>60</v>
      </c>
      <c r="L2141" s="9" t="s">
        <v>61</v>
      </c>
      <c r="M2141" s="9">
        <v>5</v>
      </c>
      <c r="N2141" s="9"/>
      <c r="O2141" s="9" t="s">
        <v>88</v>
      </c>
      <c r="P2141" s="9">
        <v>1986</v>
      </c>
      <c r="Q2141" s="9">
        <v>1986</v>
      </c>
      <c r="R2141" s="9"/>
      <c r="S2141" s="9"/>
    </row>
    <row r="2142" spans="1:19" hidden="1" x14ac:dyDescent="0.35">
      <c r="A2142">
        <v>2141</v>
      </c>
      <c r="B2142" s="9">
        <v>142</v>
      </c>
      <c r="C2142" s="21">
        <v>11093</v>
      </c>
      <c r="D2142" s="7">
        <v>3298</v>
      </c>
      <c r="E2142" s="20" t="s">
        <v>58</v>
      </c>
      <c r="F2142" s="9">
        <v>200</v>
      </c>
      <c r="G2142" s="9">
        <v>200</v>
      </c>
      <c r="H2142" s="9"/>
      <c r="I2142" s="9"/>
      <c r="J2142" s="9" t="s">
        <v>118</v>
      </c>
      <c r="K2142" s="9" t="s">
        <v>60</v>
      </c>
      <c r="L2142" s="9" t="s">
        <v>61</v>
      </c>
      <c r="M2142" s="9">
        <v>5</v>
      </c>
      <c r="N2142" s="9"/>
      <c r="O2142" s="9" t="s">
        <v>88</v>
      </c>
      <c r="P2142" s="9">
        <v>1986</v>
      </c>
      <c r="Q2142" s="9">
        <v>1986</v>
      </c>
      <c r="R2142" s="9"/>
      <c r="S2142" s="9"/>
    </row>
    <row r="2143" spans="1:19" hidden="1" x14ac:dyDescent="0.35">
      <c r="A2143">
        <v>2142</v>
      </c>
      <c r="B2143" s="9">
        <v>142</v>
      </c>
      <c r="C2143" s="21">
        <v>11097</v>
      </c>
      <c r="D2143" s="7">
        <v>3298</v>
      </c>
      <c r="E2143" s="20" t="s">
        <v>58</v>
      </c>
      <c r="F2143" s="9"/>
      <c r="G2143" s="9"/>
      <c r="H2143" s="9">
        <v>50</v>
      </c>
      <c r="I2143" s="9">
        <v>249</v>
      </c>
      <c r="J2143" s="9" t="s">
        <v>118</v>
      </c>
      <c r="K2143" s="9" t="s">
        <v>60</v>
      </c>
      <c r="L2143" s="9" t="s">
        <v>61</v>
      </c>
      <c r="M2143" s="9">
        <v>5</v>
      </c>
      <c r="N2143" s="9"/>
      <c r="O2143" s="9" t="s">
        <v>105</v>
      </c>
      <c r="P2143" s="9">
        <v>1986</v>
      </c>
      <c r="Q2143" s="9">
        <v>1986</v>
      </c>
      <c r="R2143" s="9"/>
      <c r="S2143" s="9"/>
    </row>
    <row r="2144" spans="1:19" hidden="1" x14ac:dyDescent="0.35">
      <c r="A2144">
        <v>2143</v>
      </c>
      <c r="B2144" s="9">
        <v>142</v>
      </c>
      <c r="C2144" s="21">
        <v>11000</v>
      </c>
      <c r="D2144" s="7">
        <v>3263</v>
      </c>
      <c r="E2144" s="20" t="s">
        <v>709</v>
      </c>
      <c r="F2144" s="9">
        <v>10</v>
      </c>
      <c r="G2144" s="9">
        <v>10</v>
      </c>
      <c r="H2144" s="9"/>
      <c r="I2144" s="9"/>
      <c r="J2144" s="9" t="s">
        <v>59</v>
      </c>
      <c r="K2144" s="9" t="s">
        <v>121</v>
      </c>
      <c r="L2144" s="9" t="s">
        <v>686</v>
      </c>
      <c r="M2144" s="9">
        <v>5</v>
      </c>
      <c r="N2144" s="9"/>
      <c r="O2144" s="9" t="s">
        <v>88</v>
      </c>
      <c r="P2144" s="9">
        <v>1986</v>
      </c>
      <c r="Q2144" s="9">
        <v>1986</v>
      </c>
      <c r="R2144" s="9"/>
      <c r="S2144" s="9"/>
    </row>
    <row r="2145" spans="1:19" hidden="1" x14ac:dyDescent="0.35">
      <c r="A2145">
        <v>2144</v>
      </c>
      <c r="B2145" s="9">
        <v>142</v>
      </c>
      <c r="C2145" s="21">
        <v>11005</v>
      </c>
      <c r="D2145" s="7">
        <v>3263</v>
      </c>
      <c r="E2145" s="20" t="s">
        <v>173</v>
      </c>
      <c r="F2145" s="9">
        <v>6</v>
      </c>
      <c r="G2145" s="9">
        <v>6</v>
      </c>
      <c r="H2145" s="9"/>
      <c r="I2145" s="9"/>
      <c r="J2145" s="9" t="s">
        <v>59</v>
      </c>
      <c r="K2145" s="9" t="s">
        <v>121</v>
      </c>
      <c r="L2145" s="9" t="s">
        <v>686</v>
      </c>
      <c r="M2145" s="9">
        <v>5</v>
      </c>
      <c r="N2145" s="9"/>
      <c r="O2145" s="9" t="s">
        <v>88</v>
      </c>
      <c r="P2145" s="9">
        <v>1986</v>
      </c>
      <c r="Q2145" s="9">
        <v>1986</v>
      </c>
      <c r="R2145" s="24" t="s">
        <v>1668</v>
      </c>
      <c r="S2145" s="9"/>
    </row>
    <row r="2146" spans="1:19" hidden="1" x14ac:dyDescent="0.35">
      <c r="A2146">
        <v>2145</v>
      </c>
      <c r="B2146" s="9">
        <v>142</v>
      </c>
      <c r="C2146" s="21">
        <v>11013</v>
      </c>
      <c r="D2146" s="7">
        <v>3263</v>
      </c>
      <c r="E2146" s="20" t="s">
        <v>709</v>
      </c>
      <c r="F2146" s="9"/>
      <c r="G2146" s="9"/>
      <c r="H2146" s="9"/>
      <c r="I2146" s="9"/>
      <c r="J2146" s="9" t="s">
        <v>59</v>
      </c>
      <c r="K2146" s="9" t="s">
        <v>121</v>
      </c>
      <c r="L2146" s="9" t="s">
        <v>686</v>
      </c>
      <c r="M2146" s="9">
        <v>5</v>
      </c>
      <c r="N2146" s="9" t="s">
        <v>145</v>
      </c>
      <c r="O2146" s="9" t="s">
        <v>88</v>
      </c>
      <c r="P2146" s="9">
        <v>1986</v>
      </c>
      <c r="Q2146" s="9">
        <v>1986</v>
      </c>
      <c r="R2146" s="9"/>
      <c r="S2146" s="9"/>
    </row>
    <row r="2147" spans="1:19" hidden="1" x14ac:dyDescent="0.35">
      <c r="A2147">
        <v>2146</v>
      </c>
      <c r="B2147" s="9">
        <v>142</v>
      </c>
      <c r="C2147" s="21">
        <v>11020</v>
      </c>
      <c r="D2147" s="7">
        <v>3263</v>
      </c>
      <c r="E2147" s="20" t="s">
        <v>709</v>
      </c>
      <c r="F2147" s="9">
        <v>4</v>
      </c>
      <c r="G2147" s="9">
        <v>4</v>
      </c>
      <c r="H2147" s="9"/>
      <c r="I2147" s="9"/>
      <c r="J2147" s="9" t="s">
        <v>59</v>
      </c>
      <c r="K2147" s="9" t="s">
        <v>121</v>
      </c>
      <c r="L2147" s="9" t="s">
        <v>686</v>
      </c>
      <c r="M2147" s="9">
        <v>5</v>
      </c>
      <c r="N2147" s="9"/>
      <c r="O2147" s="9" t="s">
        <v>88</v>
      </c>
      <c r="P2147" s="9">
        <v>1986</v>
      </c>
      <c r="Q2147" s="9">
        <v>1986</v>
      </c>
      <c r="R2147" s="9"/>
      <c r="S2147" s="9"/>
    </row>
    <row r="2148" spans="1:19" hidden="1" x14ac:dyDescent="0.35">
      <c r="A2148">
        <v>2147</v>
      </c>
      <c r="B2148" s="9">
        <v>142</v>
      </c>
      <c r="C2148" s="21">
        <v>11036</v>
      </c>
      <c r="D2148" s="7">
        <v>3263</v>
      </c>
      <c r="E2148" s="20" t="s">
        <v>709</v>
      </c>
      <c r="F2148" s="9">
        <v>6</v>
      </c>
      <c r="G2148" s="9">
        <v>6</v>
      </c>
      <c r="H2148" s="9"/>
      <c r="I2148" s="9"/>
      <c r="J2148" s="9" t="s">
        <v>59</v>
      </c>
      <c r="K2148" s="9" t="s">
        <v>121</v>
      </c>
      <c r="L2148" s="9" t="s">
        <v>686</v>
      </c>
      <c r="M2148" s="9">
        <v>5</v>
      </c>
      <c r="N2148" s="9"/>
      <c r="O2148" s="9" t="s">
        <v>88</v>
      </c>
      <c r="P2148" s="9">
        <v>1986</v>
      </c>
      <c r="Q2148" s="9">
        <v>1986</v>
      </c>
      <c r="R2148" s="9"/>
      <c r="S2148" s="9"/>
    </row>
    <row r="2149" spans="1:19" hidden="1" x14ac:dyDescent="0.35">
      <c r="A2149">
        <v>2148</v>
      </c>
      <c r="B2149" s="9">
        <v>142</v>
      </c>
      <c r="C2149" s="21">
        <v>11039</v>
      </c>
      <c r="D2149" s="7">
        <v>3263</v>
      </c>
      <c r="E2149" s="20" t="s">
        <v>709</v>
      </c>
      <c r="F2149" s="9">
        <v>8</v>
      </c>
      <c r="G2149" s="9">
        <v>8</v>
      </c>
      <c r="H2149" s="9"/>
      <c r="I2149" s="9"/>
      <c r="J2149" s="9" t="s">
        <v>154</v>
      </c>
      <c r="K2149" s="9" t="s">
        <v>121</v>
      </c>
      <c r="L2149" s="9" t="s">
        <v>686</v>
      </c>
      <c r="M2149" s="9">
        <v>5</v>
      </c>
      <c r="N2149" s="9"/>
      <c r="O2149" s="9" t="s">
        <v>88</v>
      </c>
      <c r="P2149" s="9">
        <v>1986</v>
      </c>
      <c r="Q2149" s="9">
        <v>1986</v>
      </c>
      <c r="R2149" s="9"/>
      <c r="S2149" s="9"/>
    </row>
    <row r="2150" spans="1:19" hidden="1" x14ac:dyDescent="0.35">
      <c r="A2150">
        <v>2149</v>
      </c>
      <c r="B2150" s="9">
        <v>142</v>
      </c>
      <c r="C2150" s="21">
        <v>11058</v>
      </c>
      <c r="D2150" s="7">
        <v>3263</v>
      </c>
      <c r="E2150" s="20" t="s">
        <v>709</v>
      </c>
      <c r="F2150" s="9">
        <v>4</v>
      </c>
      <c r="G2150" s="9">
        <v>4</v>
      </c>
      <c r="H2150" s="9"/>
      <c r="I2150" s="9"/>
      <c r="J2150" s="9" t="s">
        <v>59</v>
      </c>
      <c r="K2150" s="9" t="s">
        <v>121</v>
      </c>
      <c r="L2150" s="9" t="s">
        <v>686</v>
      </c>
      <c r="M2150" s="9">
        <v>5</v>
      </c>
      <c r="N2150" s="9"/>
      <c r="O2150" s="9" t="s">
        <v>88</v>
      </c>
      <c r="P2150" s="9">
        <v>1986</v>
      </c>
      <c r="Q2150" s="9">
        <v>1986</v>
      </c>
      <c r="R2150" s="9"/>
      <c r="S2150" s="9"/>
    </row>
    <row r="2151" spans="1:19" hidden="1" x14ac:dyDescent="0.35">
      <c r="A2151">
        <v>2150</v>
      </c>
      <c r="B2151" s="9">
        <v>142</v>
      </c>
      <c r="C2151" s="21">
        <v>11077</v>
      </c>
      <c r="D2151" s="7">
        <v>3263</v>
      </c>
      <c r="E2151" s="20" t="s">
        <v>709</v>
      </c>
      <c r="F2151" s="9">
        <v>5</v>
      </c>
      <c r="G2151" s="9">
        <v>5</v>
      </c>
      <c r="H2151" s="9"/>
      <c r="I2151" s="9"/>
      <c r="J2151" s="9" t="s">
        <v>59</v>
      </c>
      <c r="K2151" s="9" t="s">
        <v>121</v>
      </c>
      <c r="L2151" s="9" t="s">
        <v>686</v>
      </c>
      <c r="M2151" s="9">
        <v>5</v>
      </c>
      <c r="N2151" s="9"/>
      <c r="O2151" s="9" t="s">
        <v>88</v>
      </c>
      <c r="P2151" s="9">
        <v>1986</v>
      </c>
      <c r="Q2151" s="9">
        <v>1986</v>
      </c>
      <c r="R2151" s="9"/>
      <c r="S2151" s="9"/>
    </row>
    <row r="2152" spans="1:19" hidden="1" x14ac:dyDescent="0.35">
      <c r="A2152">
        <v>2151</v>
      </c>
      <c r="B2152" s="9">
        <v>142</v>
      </c>
      <c r="C2152" s="21">
        <v>11085</v>
      </c>
      <c r="D2152" s="7">
        <v>3263</v>
      </c>
      <c r="E2152" s="20" t="s">
        <v>173</v>
      </c>
      <c r="F2152" s="9">
        <v>20</v>
      </c>
      <c r="G2152" s="9">
        <v>20</v>
      </c>
      <c r="H2152" s="9"/>
      <c r="I2152" s="9"/>
      <c r="J2152" s="9" t="s">
        <v>59</v>
      </c>
      <c r="K2152" s="9" t="s">
        <v>121</v>
      </c>
      <c r="L2152" s="9" t="s">
        <v>686</v>
      </c>
      <c r="M2152" s="9">
        <v>5</v>
      </c>
      <c r="N2152" s="9"/>
      <c r="O2152" s="9" t="s">
        <v>88</v>
      </c>
      <c r="P2152" s="9">
        <v>1986</v>
      </c>
      <c r="Q2152" s="9">
        <v>1986</v>
      </c>
      <c r="R2152" s="24" t="s">
        <v>1668</v>
      </c>
      <c r="S2152" s="9"/>
    </row>
    <row r="2153" spans="1:19" hidden="1" x14ac:dyDescent="0.35">
      <c r="A2153">
        <v>2152</v>
      </c>
      <c r="B2153" s="9">
        <v>142</v>
      </c>
      <c r="C2153" s="21">
        <v>11090</v>
      </c>
      <c r="D2153" s="7">
        <v>3263</v>
      </c>
      <c r="E2153" s="20" t="s">
        <v>709</v>
      </c>
      <c r="F2153" s="9">
        <v>8</v>
      </c>
      <c r="G2153" s="9">
        <v>8</v>
      </c>
      <c r="H2153" s="9"/>
      <c r="I2153" s="9"/>
      <c r="J2153" s="9" t="s">
        <v>59</v>
      </c>
      <c r="K2153" s="9" t="s">
        <v>121</v>
      </c>
      <c r="L2153" s="9" t="s">
        <v>686</v>
      </c>
      <c r="M2153" s="9">
        <v>5</v>
      </c>
      <c r="N2153" s="9"/>
      <c r="O2153" s="9" t="s">
        <v>88</v>
      </c>
      <c r="P2153" s="9">
        <v>1986</v>
      </c>
      <c r="Q2153" s="9">
        <v>1986</v>
      </c>
      <c r="R2153" s="24" t="s">
        <v>1669</v>
      </c>
      <c r="S2153" s="9"/>
    </row>
    <row r="2154" spans="1:19" hidden="1" x14ac:dyDescent="0.35">
      <c r="A2154">
        <v>2153</v>
      </c>
      <c r="B2154" s="9">
        <v>142</v>
      </c>
      <c r="C2154" s="21">
        <v>11093</v>
      </c>
      <c r="D2154" s="7">
        <v>3263</v>
      </c>
      <c r="E2154" s="20" t="s">
        <v>709</v>
      </c>
      <c r="F2154" s="9">
        <v>2</v>
      </c>
      <c r="G2154" s="9">
        <v>2</v>
      </c>
      <c r="H2154" s="9"/>
      <c r="I2154" s="9"/>
      <c r="J2154" s="9" t="s">
        <v>59</v>
      </c>
      <c r="K2154" s="9" t="s">
        <v>121</v>
      </c>
      <c r="L2154" s="9" t="s">
        <v>686</v>
      </c>
      <c r="M2154" s="9">
        <v>5</v>
      </c>
      <c r="N2154" s="9"/>
      <c r="O2154" s="9" t="s">
        <v>88</v>
      </c>
      <c r="P2154" s="9">
        <v>1986</v>
      </c>
      <c r="Q2154" s="9">
        <v>1986</v>
      </c>
      <c r="R2154" s="9"/>
      <c r="S2154" s="9"/>
    </row>
    <row r="2155" spans="1:19" hidden="1" x14ac:dyDescent="0.35">
      <c r="A2155">
        <v>2154</v>
      </c>
      <c r="B2155" s="9">
        <v>142</v>
      </c>
      <c r="C2155" s="21">
        <v>11005</v>
      </c>
      <c r="D2155" s="20">
        <v>3845</v>
      </c>
      <c r="E2155" s="20" t="s">
        <v>709</v>
      </c>
      <c r="F2155" s="9">
        <v>1</v>
      </c>
      <c r="G2155" s="9">
        <v>1</v>
      </c>
      <c r="H2155" s="9"/>
      <c r="I2155" s="9"/>
      <c r="J2155" s="9" t="s">
        <v>1667</v>
      </c>
      <c r="K2155" s="9" t="s">
        <v>121</v>
      </c>
      <c r="L2155" s="9" t="s">
        <v>686</v>
      </c>
      <c r="M2155" s="9">
        <v>5</v>
      </c>
      <c r="N2155" s="9"/>
      <c r="O2155" s="9" t="s">
        <v>88</v>
      </c>
      <c r="P2155" s="9">
        <v>1986</v>
      </c>
      <c r="Q2155" s="9">
        <v>1986</v>
      </c>
      <c r="R2155" s="24"/>
      <c r="S2155" s="9"/>
    </row>
    <row r="2156" spans="1:19" hidden="1" x14ac:dyDescent="0.35">
      <c r="A2156">
        <v>2155</v>
      </c>
      <c r="B2156" s="9">
        <v>142</v>
      </c>
      <c r="C2156" s="21">
        <v>11013</v>
      </c>
      <c r="D2156" s="20">
        <v>3845</v>
      </c>
      <c r="E2156" s="20" t="s">
        <v>709</v>
      </c>
      <c r="F2156" s="9">
        <v>1</v>
      </c>
      <c r="G2156" s="9">
        <v>6</v>
      </c>
      <c r="H2156" s="9"/>
      <c r="I2156" s="9"/>
      <c r="J2156" s="9" t="s">
        <v>59</v>
      </c>
      <c r="K2156" s="9" t="s">
        <v>121</v>
      </c>
      <c r="L2156" s="9" t="s">
        <v>686</v>
      </c>
      <c r="M2156" s="9">
        <v>5</v>
      </c>
      <c r="N2156" s="9"/>
      <c r="O2156" s="9" t="s">
        <v>88</v>
      </c>
      <c r="P2156" s="9">
        <v>1986</v>
      </c>
      <c r="Q2156" s="9">
        <v>1986</v>
      </c>
      <c r="R2156" s="9"/>
      <c r="S2156" s="9"/>
    </row>
    <row r="2157" spans="1:19" hidden="1" x14ac:dyDescent="0.35">
      <c r="A2157">
        <v>2156</v>
      </c>
      <c r="B2157" s="9">
        <v>142</v>
      </c>
      <c r="C2157" s="21">
        <v>11036</v>
      </c>
      <c r="D2157" s="20">
        <v>3845</v>
      </c>
      <c r="E2157" s="20" t="s">
        <v>709</v>
      </c>
      <c r="F2157" s="9">
        <v>5</v>
      </c>
      <c r="G2157" s="9">
        <v>5</v>
      </c>
      <c r="H2157" s="9"/>
      <c r="I2157" s="9"/>
      <c r="J2157" s="9" t="s">
        <v>59</v>
      </c>
      <c r="K2157" s="9" t="s">
        <v>121</v>
      </c>
      <c r="L2157" s="9" t="s">
        <v>686</v>
      </c>
      <c r="M2157" s="9">
        <v>5</v>
      </c>
      <c r="N2157" s="9"/>
      <c r="O2157" s="9" t="s">
        <v>88</v>
      </c>
      <c r="P2157" s="9">
        <v>1986</v>
      </c>
      <c r="Q2157" s="9">
        <v>1986</v>
      </c>
      <c r="R2157" s="9"/>
      <c r="S2157" s="9"/>
    </row>
    <row r="2158" spans="1:19" hidden="1" x14ac:dyDescent="0.35">
      <c r="A2158">
        <v>2157</v>
      </c>
      <c r="B2158" s="9">
        <v>142</v>
      </c>
      <c r="C2158" s="21">
        <v>11077</v>
      </c>
      <c r="D2158" s="20">
        <v>3845</v>
      </c>
      <c r="E2158" s="20" t="s">
        <v>453</v>
      </c>
      <c r="F2158" s="9">
        <v>33</v>
      </c>
      <c r="G2158" s="9">
        <v>33</v>
      </c>
      <c r="H2158" s="9"/>
      <c r="I2158" s="9"/>
      <c r="J2158" s="9" t="s">
        <v>59</v>
      </c>
      <c r="K2158" s="9" t="s">
        <v>121</v>
      </c>
      <c r="L2158" s="9" t="s">
        <v>686</v>
      </c>
      <c r="M2158" s="9">
        <v>5</v>
      </c>
      <c r="N2158" s="9"/>
      <c r="O2158" s="9" t="s">
        <v>88</v>
      </c>
      <c r="P2158" s="9">
        <v>1986</v>
      </c>
      <c r="Q2158" s="9">
        <v>1986</v>
      </c>
      <c r="R2158" s="24" t="s">
        <v>1699</v>
      </c>
      <c r="S2158" s="9"/>
    </row>
    <row r="2159" spans="1:19" hidden="1" x14ac:dyDescent="0.35">
      <c r="A2159">
        <v>2158</v>
      </c>
      <c r="B2159" s="9">
        <v>142</v>
      </c>
      <c r="C2159" s="21">
        <v>11085</v>
      </c>
      <c r="D2159" s="20">
        <v>3845</v>
      </c>
      <c r="E2159" s="20" t="s">
        <v>173</v>
      </c>
      <c r="F2159" s="9">
        <v>24</v>
      </c>
      <c r="G2159" s="9">
        <v>25</v>
      </c>
      <c r="H2159" s="9"/>
      <c r="I2159" s="9"/>
      <c r="J2159" s="9" t="s">
        <v>59</v>
      </c>
      <c r="K2159" s="9" t="s">
        <v>121</v>
      </c>
      <c r="L2159" s="9" t="s">
        <v>686</v>
      </c>
      <c r="M2159" s="9">
        <v>5</v>
      </c>
      <c r="N2159" s="9"/>
      <c r="O2159" s="9" t="s">
        <v>88</v>
      </c>
      <c r="P2159" s="9">
        <v>1986</v>
      </c>
      <c r="Q2159" s="9">
        <v>1986</v>
      </c>
      <c r="R2159" s="9"/>
      <c r="S2159" s="9"/>
    </row>
    <row r="2160" spans="1:19" hidden="1" x14ac:dyDescent="0.35">
      <c r="A2160">
        <v>2159</v>
      </c>
      <c r="B2160" s="9">
        <v>142</v>
      </c>
      <c r="C2160" s="21">
        <v>11090</v>
      </c>
      <c r="D2160" s="20">
        <v>3845</v>
      </c>
      <c r="E2160" s="20" t="s">
        <v>709</v>
      </c>
      <c r="F2160" s="9">
        <v>1</v>
      </c>
      <c r="G2160" s="9">
        <v>1</v>
      </c>
      <c r="H2160" s="9"/>
      <c r="I2160" s="9"/>
      <c r="J2160" s="9" t="s">
        <v>1667</v>
      </c>
      <c r="K2160" s="9" t="s">
        <v>121</v>
      </c>
      <c r="L2160" s="9" t="s">
        <v>686</v>
      </c>
      <c r="M2160" s="9">
        <v>5</v>
      </c>
      <c r="N2160" s="9"/>
      <c r="O2160" s="9" t="s">
        <v>88</v>
      </c>
      <c r="P2160" s="9">
        <v>1986</v>
      </c>
      <c r="Q2160" s="9">
        <v>1986</v>
      </c>
      <c r="R2160" s="9"/>
      <c r="S2160" s="9"/>
    </row>
    <row r="2161" spans="1:19" hidden="1" x14ac:dyDescent="0.35">
      <c r="A2161">
        <v>2160</v>
      </c>
      <c r="B2161" s="9">
        <v>142</v>
      </c>
      <c r="C2161" s="21">
        <v>11093</v>
      </c>
      <c r="D2161" s="20">
        <v>3845</v>
      </c>
      <c r="E2161" s="20" t="s">
        <v>173</v>
      </c>
      <c r="F2161" s="9">
        <v>50</v>
      </c>
      <c r="G2161" s="9">
        <v>50</v>
      </c>
      <c r="H2161" s="9"/>
      <c r="I2161" s="9"/>
      <c r="J2161" s="9" t="s">
        <v>59</v>
      </c>
      <c r="K2161" s="9" t="s">
        <v>121</v>
      </c>
      <c r="L2161" s="9" t="s">
        <v>686</v>
      </c>
      <c r="M2161" s="9">
        <v>5</v>
      </c>
      <c r="N2161" s="9"/>
      <c r="O2161" s="9" t="s">
        <v>88</v>
      </c>
      <c r="P2161" s="9">
        <v>1986</v>
      </c>
      <c r="Q2161" s="9">
        <v>1986</v>
      </c>
      <c r="R2161" s="9"/>
      <c r="S2161" s="9"/>
    </row>
    <row r="2162" spans="1:19" hidden="1" x14ac:dyDescent="0.35">
      <c r="A2162">
        <v>2161</v>
      </c>
      <c r="B2162" s="9">
        <v>142</v>
      </c>
      <c r="C2162" s="21">
        <v>11013</v>
      </c>
      <c r="D2162" s="7">
        <v>3658</v>
      </c>
      <c r="E2162" s="20" t="s">
        <v>709</v>
      </c>
      <c r="F2162" s="9"/>
      <c r="G2162" s="9"/>
      <c r="H2162" s="9"/>
      <c r="I2162" s="9"/>
      <c r="J2162" s="9" t="s">
        <v>59</v>
      </c>
      <c r="K2162" s="9" t="s">
        <v>121</v>
      </c>
      <c r="L2162" s="9" t="s">
        <v>686</v>
      </c>
      <c r="M2162" s="9">
        <v>5</v>
      </c>
      <c r="N2162" s="9" t="s">
        <v>1521</v>
      </c>
      <c r="O2162" s="9" t="s">
        <v>88</v>
      </c>
      <c r="P2162" s="9">
        <v>1986</v>
      </c>
      <c r="Q2162" s="9">
        <v>1986</v>
      </c>
      <c r="R2162" s="9"/>
      <c r="S2162" s="9"/>
    </row>
    <row r="2163" spans="1:19" hidden="1" x14ac:dyDescent="0.35">
      <c r="A2163">
        <v>2162</v>
      </c>
      <c r="B2163" s="9">
        <v>142</v>
      </c>
      <c r="C2163" s="21">
        <v>11019</v>
      </c>
      <c r="D2163" s="7">
        <v>3658</v>
      </c>
      <c r="E2163" s="20" t="s">
        <v>453</v>
      </c>
      <c r="F2163" s="9"/>
      <c r="G2163" s="9"/>
      <c r="H2163" s="9"/>
      <c r="I2163" s="9"/>
      <c r="J2163" s="9"/>
      <c r="K2163" s="9"/>
      <c r="L2163" s="9" t="s">
        <v>61</v>
      </c>
      <c r="M2163" s="9">
        <v>5</v>
      </c>
      <c r="N2163" s="9" t="s">
        <v>90</v>
      </c>
      <c r="O2163" s="9" t="s">
        <v>105</v>
      </c>
      <c r="P2163" s="9">
        <v>1986</v>
      </c>
      <c r="Q2163" s="9">
        <v>1986</v>
      </c>
      <c r="R2163" s="24" t="s">
        <v>809</v>
      </c>
      <c r="S2163" s="9"/>
    </row>
    <row r="2164" spans="1:19" hidden="1" x14ac:dyDescent="0.35">
      <c r="A2164">
        <v>2163</v>
      </c>
      <c r="B2164" s="9">
        <v>142</v>
      </c>
      <c r="C2164" s="21">
        <v>11021</v>
      </c>
      <c r="D2164" s="7">
        <v>3658</v>
      </c>
      <c r="E2164" s="20" t="s">
        <v>58</v>
      </c>
      <c r="F2164" s="9">
        <v>30</v>
      </c>
      <c r="G2164" s="9">
        <v>30</v>
      </c>
      <c r="H2164" s="9"/>
      <c r="I2164" s="9"/>
      <c r="J2164" s="9" t="s">
        <v>59</v>
      </c>
      <c r="K2164" s="9" t="s">
        <v>121</v>
      </c>
      <c r="L2164" s="9" t="s">
        <v>61</v>
      </c>
      <c r="M2164" s="9">
        <v>5</v>
      </c>
      <c r="N2164" s="9"/>
      <c r="O2164" s="9" t="s">
        <v>105</v>
      </c>
      <c r="P2164" s="9">
        <v>1986</v>
      </c>
      <c r="Q2164" s="9">
        <v>1986</v>
      </c>
      <c r="R2164" s="24" t="s">
        <v>815</v>
      </c>
      <c r="S2164" s="9"/>
    </row>
    <row r="2165" spans="1:19" hidden="1" x14ac:dyDescent="0.35">
      <c r="A2165">
        <v>2164</v>
      </c>
      <c r="B2165" s="9">
        <v>142</v>
      </c>
      <c r="C2165" s="21">
        <v>11077</v>
      </c>
      <c r="D2165" s="7">
        <v>3658</v>
      </c>
      <c r="E2165" s="20" t="s">
        <v>58</v>
      </c>
      <c r="F2165" s="9">
        <v>1</v>
      </c>
      <c r="G2165" s="9">
        <v>1</v>
      </c>
      <c r="H2165" s="9"/>
      <c r="I2165" s="9"/>
      <c r="J2165" s="9" t="s">
        <v>135</v>
      </c>
      <c r="K2165" s="9" t="s">
        <v>121</v>
      </c>
      <c r="L2165" s="9" t="s">
        <v>61</v>
      </c>
      <c r="M2165" s="9">
        <v>5</v>
      </c>
      <c r="N2165" s="9"/>
      <c r="O2165" s="9" t="s">
        <v>88</v>
      </c>
      <c r="P2165" s="9">
        <v>1986</v>
      </c>
      <c r="Q2165" s="9">
        <v>1986</v>
      </c>
      <c r="R2165" s="9"/>
      <c r="S2165" s="9"/>
    </row>
    <row r="2166" spans="1:19" hidden="1" x14ac:dyDescent="0.35">
      <c r="A2166">
        <v>2165</v>
      </c>
      <c r="B2166" s="9">
        <v>142</v>
      </c>
      <c r="C2166" s="21">
        <v>11077</v>
      </c>
      <c r="D2166" s="7">
        <v>3658</v>
      </c>
      <c r="E2166" s="20" t="s">
        <v>58</v>
      </c>
      <c r="F2166" s="9">
        <v>20</v>
      </c>
      <c r="G2166" s="9">
        <v>20</v>
      </c>
      <c r="H2166" s="9"/>
      <c r="I2166" s="9"/>
      <c r="J2166" s="9" t="s">
        <v>118</v>
      </c>
      <c r="K2166" s="9" t="s">
        <v>60</v>
      </c>
      <c r="L2166" s="9" t="s">
        <v>61</v>
      </c>
      <c r="M2166" s="9">
        <v>5</v>
      </c>
      <c r="N2166" s="9"/>
      <c r="O2166" s="9" t="s">
        <v>88</v>
      </c>
      <c r="P2166" s="9">
        <v>1986</v>
      </c>
      <c r="Q2166" s="9">
        <v>1986</v>
      </c>
      <c r="R2166" s="9"/>
      <c r="S2166" s="9"/>
    </row>
    <row r="2167" spans="1:19" hidden="1" x14ac:dyDescent="0.35">
      <c r="A2167">
        <v>2166</v>
      </c>
      <c r="B2167" s="9">
        <v>142</v>
      </c>
      <c r="C2167" s="21">
        <v>11093</v>
      </c>
      <c r="D2167" s="7">
        <v>3658</v>
      </c>
      <c r="E2167" s="20" t="s">
        <v>58</v>
      </c>
      <c r="F2167" s="9">
        <v>40</v>
      </c>
      <c r="G2167" s="9">
        <v>40</v>
      </c>
      <c r="H2167" s="9"/>
      <c r="I2167" s="9"/>
      <c r="J2167" s="9" t="s">
        <v>135</v>
      </c>
      <c r="K2167" s="9" t="s">
        <v>121</v>
      </c>
      <c r="L2167" s="9" t="s">
        <v>61</v>
      </c>
      <c r="M2167" s="9">
        <v>5</v>
      </c>
      <c r="N2167" s="9"/>
      <c r="O2167" s="9" t="s">
        <v>88</v>
      </c>
      <c r="P2167" s="9">
        <v>1986</v>
      </c>
      <c r="Q2167" s="9">
        <v>1986</v>
      </c>
      <c r="R2167" s="9"/>
      <c r="S2167" s="9"/>
    </row>
    <row r="2168" spans="1:19" hidden="1" x14ac:dyDescent="0.35">
      <c r="A2168">
        <v>2167</v>
      </c>
      <c r="B2168" s="9">
        <v>142</v>
      </c>
      <c r="C2168" s="21">
        <v>11093</v>
      </c>
      <c r="D2168" s="7">
        <v>3658</v>
      </c>
      <c r="E2168" s="20" t="s">
        <v>58</v>
      </c>
      <c r="F2168" s="9">
        <v>100</v>
      </c>
      <c r="G2168" s="9">
        <v>200</v>
      </c>
      <c r="H2168" s="9"/>
      <c r="I2168" s="9"/>
      <c r="J2168" s="9" t="s">
        <v>118</v>
      </c>
      <c r="K2168" s="9" t="s">
        <v>60</v>
      </c>
      <c r="L2168" s="9" t="s">
        <v>61</v>
      </c>
      <c r="M2168" s="9">
        <v>5</v>
      </c>
      <c r="N2168" s="9"/>
      <c r="O2168" s="9" t="s">
        <v>88</v>
      </c>
      <c r="P2168" s="9">
        <v>1986</v>
      </c>
      <c r="Q2168" s="9">
        <v>1986</v>
      </c>
      <c r="R2168" s="9"/>
      <c r="S2168" s="9"/>
    </row>
    <row r="2169" spans="1:19" hidden="1" x14ac:dyDescent="0.35">
      <c r="A2169">
        <v>2168</v>
      </c>
      <c r="B2169" s="9">
        <v>142</v>
      </c>
      <c r="C2169" s="21">
        <v>11013</v>
      </c>
      <c r="D2169" s="7">
        <v>3649</v>
      </c>
      <c r="E2169" s="20" t="s">
        <v>709</v>
      </c>
      <c r="F2169" s="9">
        <v>1</v>
      </c>
      <c r="G2169" s="9">
        <v>1</v>
      </c>
      <c r="H2169" s="9"/>
      <c r="I2169" s="9"/>
      <c r="J2169" s="9" t="s">
        <v>59</v>
      </c>
      <c r="K2169" s="9" t="s">
        <v>121</v>
      </c>
      <c r="L2169" s="9" t="s">
        <v>686</v>
      </c>
      <c r="M2169" s="9">
        <v>5</v>
      </c>
      <c r="N2169" s="9"/>
      <c r="O2169" s="9" t="s">
        <v>88</v>
      </c>
      <c r="P2169" s="9">
        <v>1986</v>
      </c>
      <c r="Q2169" s="9">
        <v>1986</v>
      </c>
      <c r="R2169" s="9"/>
      <c r="S2169" s="9"/>
    </row>
    <row r="2170" spans="1:19" hidden="1" x14ac:dyDescent="0.35">
      <c r="A2170">
        <v>2169</v>
      </c>
      <c r="B2170" s="9">
        <v>142</v>
      </c>
      <c r="C2170" s="21">
        <v>11019</v>
      </c>
      <c r="D2170" s="7">
        <v>3649</v>
      </c>
      <c r="E2170" s="20" t="s">
        <v>173</v>
      </c>
      <c r="F2170" s="9">
        <v>1</v>
      </c>
      <c r="G2170" s="9">
        <v>1</v>
      </c>
      <c r="H2170" s="9"/>
      <c r="I2170" s="9"/>
      <c r="J2170" s="9" t="s">
        <v>59</v>
      </c>
      <c r="K2170" s="9" t="s">
        <v>121</v>
      </c>
      <c r="L2170" s="9" t="s">
        <v>686</v>
      </c>
      <c r="M2170" s="9">
        <v>5</v>
      </c>
      <c r="N2170" s="9"/>
      <c r="O2170" s="9" t="s">
        <v>88</v>
      </c>
      <c r="P2170" s="9">
        <v>1986</v>
      </c>
      <c r="Q2170" s="9">
        <v>1986</v>
      </c>
      <c r="R2170" s="24" t="s">
        <v>1674</v>
      </c>
      <c r="S2170" s="9"/>
    </row>
    <row r="2171" spans="1:19" hidden="1" x14ac:dyDescent="0.35">
      <c r="A2171">
        <v>2170</v>
      </c>
      <c r="B2171" s="9">
        <v>142</v>
      </c>
      <c r="C2171" s="21">
        <v>11058</v>
      </c>
      <c r="D2171" s="7">
        <v>3649</v>
      </c>
      <c r="E2171" s="20" t="s">
        <v>453</v>
      </c>
      <c r="F2171" s="9"/>
      <c r="G2171" s="9"/>
      <c r="H2171" s="9"/>
      <c r="I2171" s="9"/>
      <c r="J2171" s="9"/>
      <c r="K2171" s="9" t="s">
        <v>361</v>
      </c>
      <c r="L2171" s="9" t="s">
        <v>686</v>
      </c>
      <c r="M2171" s="9">
        <v>5</v>
      </c>
      <c r="N2171" s="9"/>
      <c r="O2171" s="9" t="s">
        <v>88</v>
      </c>
      <c r="P2171" s="9">
        <v>1986</v>
      </c>
      <c r="Q2171" s="9">
        <v>1986</v>
      </c>
      <c r="R2171" s="24" t="s">
        <v>1695</v>
      </c>
      <c r="S2171" s="9"/>
    </row>
    <row r="2172" spans="1:19" hidden="1" x14ac:dyDescent="0.35">
      <c r="A2172">
        <v>2171</v>
      </c>
      <c r="B2172" s="9">
        <v>142</v>
      </c>
      <c r="C2172" s="21">
        <v>11085</v>
      </c>
      <c r="D2172" s="7">
        <v>3649</v>
      </c>
      <c r="E2172" s="20" t="s">
        <v>453</v>
      </c>
      <c r="F2172" s="9">
        <v>1</v>
      </c>
      <c r="G2172" s="9">
        <v>2</v>
      </c>
      <c r="H2172" s="9"/>
      <c r="I2172" s="9"/>
      <c r="J2172" s="9" t="s">
        <v>154</v>
      </c>
      <c r="K2172" s="9"/>
      <c r="L2172" s="9" t="s">
        <v>686</v>
      </c>
      <c r="M2172" s="9">
        <v>5</v>
      </c>
      <c r="N2172" s="9"/>
      <c r="O2172" s="9" t="s">
        <v>88</v>
      </c>
      <c r="P2172" s="9">
        <v>1986</v>
      </c>
      <c r="Q2172" s="9">
        <v>1986</v>
      </c>
      <c r="R2172" s="24" t="s">
        <v>1700</v>
      </c>
      <c r="S2172" s="9"/>
    </row>
    <row r="2173" spans="1:19" hidden="1" x14ac:dyDescent="0.35">
      <c r="A2173">
        <v>2172</v>
      </c>
      <c r="B2173" s="9">
        <v>142</v>
      </c>
      <c r="C2173" s="21">
        <v>11090</v>
      </c>
      <c r="D2173" s="7">
        <v>3649</v>
      </c>
      <c r="E2173" s="20" t="s">
        <v>173</v>
      </c>
      <c r="F2173" s="9">
        <v>1</v>
      </c>
      <c r="G2173" s="9">
        <v>1</v>
      </c>
      <c r="H2173" s="9"/>
      <c r="I2173" s="9"/>
      <c r="J2173" s="9" t="s">
        <v>154</v>
      </c>
      <c r="K2173" s="9" t="s">
        <v>121</v>
      </c>
      <c r="L2173" s="9" t="s">
        <v>686</v>
      </c>
      <c r="M2173" s="9">
        <v>5</v>
      </c>
      <c r="N2173" s="9"/>
      <c r="O2173" s="9" t="s">
        <v>88</v>
      </c>
      <c r="P2173" s="9">
        <v>1986</v>
      </c>
      <c r="Q2173" s="9">
        <v>1986</v>
      </c>
      <c r="R2173" s="24" t="s">
        <v>1704</v>
      </c>
      <c r="S2173" s="9"/>
    </row>
    <row r="2174" spans="1:19" hidden="1" x14ac:dyDescent="0.35">
      <c r="A2174">
        <v>2173</v>
      </c>
      <c r="B2174" s="9">
        <v>142</v>
      </c>
      <c r="C2174" s="21">
        <v>11000</v>
      </c>
      <c r="D2174" s="20">
        <v>3934</v>
      </c>
      <c r="E2174" s="20" t="s">
        <v>709</v>
      </c>
      <c r="F2174" s="9">
        <v>1</v>
      </c>
      <c r="G2174" s="9">
        <v>1</v>
      </c>
      <c r="H2174" s="9"/>
      <c r="I2174" s="9"/>
      <c r="J2174" s="9" t="s">
        <v>59</v>
      </c>
      <c r="K2174" s="9" t="s">
        <v>121</v>
      </c>
      <c r="L2174" s="9" t="s">
        <v>1518</v>
      </c>
      <c r="M2174" s="9">
        <v>5</v>
      </c>
      <c r="N2174" s="9"/>
      <c r="O2174" s="9" t="s">
        <v>88</v>
      </c>
      <c r="P2174" s="9">
        <v>1986</v>
      </c>
      <c r="Q2174" s="9">
        <v>1986</v>
      </c>
      <c r="R2174" s="24" t="s">
        <v>1552</v>
      </c>
      <c r="S2174" s="9"/>
    </row>
    <row r="2175" spans="1:19" hidden="1" x14ac:dyDescent="0.35">
      <c r="A2175">
        <v>2174</v>
      </c>
      <c r="B2175" s="9">
        <v>142</v>
      </c>
      <c r="C2175" s="21">
        <v>11036</v>
      </c>
      <c r="D2175" s="20">
        <v>3933</v>
      </c>
      <c r="E2175" s="20" t="s">
        <v>709</v>
      </c>
      <c r="F2175" s="9">
        <v>2</v>
      </c>
      <c r="G2175" s="9">
        <v>2</v>
      </c>
      <c r="H2175" s="9"/>
      <c r="I2175" s="9"/>
      <c r="J2175" s="9" t="s">
        <v>59</v>
      </c>
      <c r="K2175" s="9" t="s">
        <v>121</v>
      </c>
      <c r="L2175" s="9" t="s">
        <v>1518</v>
      </c>
      <c r="M2175" s="9">
        <v>5</v>
      </c>
      <c r="N2175" s="9"/>
      <c r="O2175" s="9" t="s">
        <v>88</v>
      </c>
      <c r="P2175" s="9">
        <v>1986</v>
      </c>
      <c r="Q2175" s="9">
        <v>1986</v>
      </c>
      <c r="R2175" s="9" t="s">
        <v>1557</v>
      </c>
      <c r="S2175" s="9"/>
    </row>
    <row r="2176" spans="1:19" hidden="1" x14ac:dyDescent="0.35">
      <c r="A2176">
        <v>2175</v>
      </c>
      <c r="B2176" s="9">
        <v>142</v>
      </c>
      <c r="C2176" s="21">
        <v>11005</v>
      </c>
      <c r="D2176" s="7">
        <v>3288</v>
      </c>
      <c r="E2176" s="20" t="s">
        <v>173</v>
      </c>
      <c r="F2176" s="9">
        <v>15</v>
      </c>
      <c r="G2176" s="9">
        <v>15</v>
      </c>
      <c r="H2176" s="9"/>
      <c r="I2176" s="9"/>
      <c r="J2176" s="9" t="s">
        <v>154</v>
      </c>
      <c r="K2176" s="9" t="s">
        <v>121</v>
      </c>
      <c r="L2176" s="9" t="s">
        <v>686</v>
      </c>
      <c r="M2176" s="9">
        <v>5</v>
      </c>
      <c r="N2176" s="9"/>
      <c r="O2176" s="9" t="s">
        <v>88</v>
      </c>
      <c r="P2176" s="9">
        <v>1986</v>
      </c>
      <c r="Q2176" s="9">
        <v>1986</v>
      </c>
      <c r="R2176" s="24" t="s">
        <v>1669</v>
      </c>
      <c r="S2176" s="9"/>
    </row>
    <row r="2177" spans="1:19" hidden="1" x14ac:dyDescent="0.35">
      <c r="A2177">
        <v>2176</v>
      </c>
      <c r="B2177" s="9">
        <v>142</v>
      </c>
      <c r="C2177" s="21">
        <v>11013</v>
      </c>
      <c r="D2177" s="7">
        <v>3288</v>
      </c>
      <c r="E2177" s="20" t="s">
        <v>709</v>
      </c>
      <c r="F2177" s="9"/>
      <c r="G2177" s="9"/>
      <c r="H2177" s="9"/>
      <c r="I2177" s="9"/>
      <c r="J2177" s="9"/>
      <c r="K2177" s="9" t="s">
        <v>121</v>
      </c>
      <c r="L2177" s="9" t="s">
        <v>686</v>
      </c>
      <c r="M2177" s="9">
        <v>5</v>
      </c>
      <c r="N2177" s="9" t="s">
        <v>1521</v>
      </c>
      <c r="O2177" s="9" t="s">
        <v>88</v>
      </c>
      <c r="P2177" s="9">
        <v>1986</v>
      </c>
      <c r="Q2177" s="9">
        <v>1986</v>
      </c>
      <c r="R2177" s="9"/>
      <c r="S2177" s="9"/>
    </row>
    <row r="2178" spans="1:19" hidden="1" x14ac:dyDescent="0.35">
      <c r="A2178">
        <v>2177</v>
      </c>
      <c r="B2178" s="9">
        <v>142</v>
      </c>
      <c r="C2178" s="21">
        <v>11023</v>
      </c>
      <c r="D2178" s="7">
        <v>3288</v>
      </c>
      <c r="E2178" s="20" t="s">
        <v>709</v>
      </c>
      <c r="F2178" s="9">
        <v>50</v>
      </c>
      <c r="G2178" s="9">
        <v>50</v>
      </c>
      <c r="H2178" s="9"/>
      <c r="I2178" s="9"/>
      <c r="J2178" s="9" t="s">
        <v>59</v>
      </c>
      <c r="K2178" s="9" t="s">
        <v>121</v>
      </c>
      <c r="L2178" s="9" t="s">
        <v>686</v>
      </c>
      <c r="M2178" s="9">
        <v>5</v>
      </c>
      <c r="N2178" s="9"/>
      <c r="O2178" s="9" t="s">
        <v>88</v>
      </c>
      <c r="P2178" s="9">
        <v>1986</v>
      </c>
      <c r="Q2178" s="9">
        <v>1986</v>
      </c>
      <c r="R2178" s="9" t="s">
        <v>176</v>
      </c>
      <c r="S2178" s="9"/>
    </row>
    <row r="2179" spans="1:19" hidden="1" x14ac:dyDescent="0.35">
      <c r="A2179">
        <v>2178</v>
      </c>
      <c r="B2179" s="9">
        <v>142</v>
      </c>
      <c r="C2179" s="21">
        <v>11036</v>
      </c>
      <c r="D2179" s="7">
        <v>3288</v>
      </c>
      <c r="E2179" s="20" t="s">
        <v>709</v>
      </c>
      <c r="F2179" s="9">
        <v>5</v>
      </c>
      <c r="G2179" s="9">
        <v>5</v>
      </c>
      <c r="H2179" s="9"/>
      <c r="I2179" s="9"/>
      <c r="J2179" s="9" t="s">
        <v>59</v>
      </c>
      <c r="K2179" s="9" t="s">
        <v>121</v>
      </c>
      <c r="L2179" s="9" t="s">
        <v>686</v>
      </c>
      <c r="M2179" s="9">
        <v>5</v>
      </c>
      <c r="N2179" s="9"/>
      <c r="O2179" s="9" t="s">
        <v>88</v>
      </c>
      <c r="P2179" s="9">
        <v>1986</v>
      </c>
      <c r="Q2179" s="9">
        <v>1986</v>
      </c>
      <c r="R2179" s="9"/>
      <c r="S2179" s="9"/>
    </row>
    <row r="2180" spans="1:19" hidden="1" x14ac:dyDescent="0.35">
      <c r="A2180">
        <v>2179</v>
      </c>
      <c r="B2180" s="9">
        <v>142</v>
      </c>
      <c r="C2180" s="21">
        <v>11058</v>
      </c>
      <c r="D2180" s="7">
        <v>3288</v>
      </c>
      <c r="E2180" s="20" t="s">
        <v>709</v>
      </c>
      <c r="F2180" s="9">
        <v>1</v>
      </c>
      <c r="G2180" s="9">
        <v>1</v>
      </c>
      <c r="H2180" s="9"/>
      <c r="I2180" s="9"/>
      <c r="J2180" s="9" t="s">
        <v>59</v>
      </c>
      <c r="K2180" s="9" t="s">
        <v>121</v>
      </c>
      <c r="L2180" s="9" t="s">
        <v>686</v>
      </c>
      <c r="M2180" s="9">
        <v>5</v>
      </c>
      <c r="N2180" s="9"/>
      <c r="O2180" s="9" t="s">
        <v>88</v>
      </c>
      <c r="P2180" s="9">
        <v>1986</v>
      </c>
      <c r="Q2180" s="9">
        <v>1986</v>
      </c>
      <c r="R2180" s="9"/>
      <c r="S2180" s="9"/>
    </row>
    <row r="2181" spans="1:19" hidden="1" x14ac:dyDescent="0.35">
      <c r="A2181">
        <v>2180</v>
      </c>
      <c r="B2181" s="9">
        <v>142</v>
      </c>
      <c r="C2181" s="21">
        <v>11077</v>
      </c>
      <c r="D2181" s="7">
        <v>3288</v>
      </c>
      <c r="E2181" s="20" t="s">
        <v>709</v>
      </c>
      <c r="F2181" s="9">
        <v>5</v>
      </c>
      <c r="G2181" s="9">
        <v>5</v>
      </c>
      <c r="H2181" s="9"/>
      <c r="I2181" s="9"/>
      <c r="J2181" s="9" t="s">
        <v>59</v>
      </c>
      <c r="K2181" s="9" t="s">
        <v>121</v>
      </c>
      <c r="L2181" s="9" t="s">
        <v>686</v>
      </c>
      <c r="M2181" s="9">
        <v>5</v>
      </c>
      <c r="N2181" s="9"/>
      <c r="O2181" s="9" t="s">
        <v>88</v>
      </c>
      <c r="P2181" s="9">
        <v>1986</v>
      </c>
      <c r="Q2181" s="9">
        <v>1986</v>
      </c>
      <c r="R2181" s="9"/>
      <c r="S2181" s="9"/>
    </row>
    <row r="2182" spans="1:19" hidden="1" x14ac:dyDescent="0.35">
      <c r="A2182">
        <v>2181</v>
      </c>
      <c r="B2182" s="9">
        <v>142</v>
      </c>
      <c r="C2182" s="21">
        <v>11085</v>
      </c>
      <c r="D2182" s="7">
        <v>3288</v>
      </c>
      <c r="E2182" s="20" t="s">
        <v>709</v>
      </c>
      <c r="F2182" s="9">
        <v>5</v>
      </c>
      <c r="G2182" s="9">
        <v>5</v>
      </c>
      <c r="H2182" s="9"/>
      <c r="I2182" s="9"/>
      <c r="J2182" s="9" t="s">
        <v>59</v>
      </c>
      <c r="K2182" s="9" t="s">
        <v>121</v>
      </c>
      <c r="L2182" s="9" t="s">
        <v>686</v>
      </c>
      <c r="M2182" s="9">
        <v>5</v>
      </c>
      <c r="N2182" s="9"/>
      <c r="O2182" s="9" t="s">
        <v>88</v>
      </c>
      <c r="P2182" s="9">
        <v>1986</v>
      </c>
      <c r="Q2182" s="9">
        <v>1986</v>
      </c>
      <c r="R2182" s="24" t="s">
        <v>1669</v>
      </c>
      <c r="S2182" s="9"/>
    </row>
    <row r="2183" spans="1:19" hidden="1" x14ac:dyDescent="0.35">
      <c r="A2183">
        <v>2182</v>
      </c>
      <c r="B2183" s="9">
        <v>142</v>
      </c>
      <c r="C2183" s="21">
        <v>11090</v>
      </c>
      <c r="D2183" s="7">
        <v>3288</v>
      </c>
      <c r="E2183" s="20" t="s">
        <v>453</v>
      </c>
      <c r="F2183" s="9">
        <v>55</v>
      </c>
      <c r="G2183" s="9">
        <v>55</v>
      </c>
      <c r="H2183" s="9"/>
      <c r="I2183" s="9"/>
      <c r="J2183" s="9" t="s">
        <v>154</v>
      </c>
      <c r="K2183" s="9" t="s">
        <v>121</v>
      </c>
      <c r="L2183" s="9" t="s">
        <v>1518</v>
      </c>
      <c r="M2183" s="9">
        <v>5</v>
      </c>
      <c r="N2183" s="9"/>
      <c r="O2183" s="9" t="s">
        <v>88</v>
      </c>
      <c r="P2183" s="9">
        <v>1986</v>
      </c>
      <c r="Q2183" s="9">
        <v>1986</v>
      </c>
      <c r="R2183" s="24" t="s">
        <v>1561</v>
      </c>
      <c r="S2183" s="9"/>
    </row>
    <row r="2184" spans="1:19" hidden="1" x14ac:dyDescent="0.35">
      <c r="A2184">
        <v>2183</v>
      </c>
      <c r="B2184" s="9">
        <v>142</v>
      </c>
      <c r="C2184" s="21">
        <v>11093</v>
      </c>
      <c r="D2184" s="7">
        <v>3288</v>
      </c>
      <c r="E2184" s="20" t="s">
        <v>709</v>
      </c>
      <c r="F2184" s="9">
        <v>8</v>
      </c>
      <c r="G2184" s="9">
        <v>8</v>
      </c>
      <c r="H2184" s="9"/>
      <c r="I2184" s="9"/>
      <c r="J2184" s="9" t="s">
        <v>59</v>
      </c>
      <c r="K2184" s="9" t="s">
        <v>121</v>
      </c>
      <c r="L2184" s="9" t="s">
        <v>686</v>
      </c>
      <c r="M2184" s="9">
        <v>5</v>
      </c>
      <c r="N2184" s="9"/>
      <c r="O2184" s="9" t="s">
        <v>88</v>
      </c>
      <c r="P2184" s="9">
        <v>1986</v>
      </c>
      <c r="Q2184" s="9">
        <v>1986</v>
      </c>
      <c r="R2184" s="9"/>
      <c r="S2184" s="9"/>
    </row>
    <row r="2185" spans="1:19" hidden="1" x14ac:dyDescent="0.35">
      <c r="A2185">
        <v>2184</v>
      </c>
      <c r="B2185" s="7">
        <v>143</v>
      </c>
      <c r="C2185" s="7">
        <v>24011</v>
      </c>
      <c r="D2185" s="7">
        <v>3268</v>
      </c>
      <c r="E2185" s="7" t="s">
        <v>295</v>
      </c>
      <c r="F2185" s="7">
        <v>20</v>
      </c>
      <c r="G2185" s="7">
        <v>20</v>
      </c>
      <c r="H2185" s="7"/>
      <c r="I2185" s="7"/>
      <c r="J2185" s="7" t="s">
        <v>59</v>
      </c>
      <c r="K2185" s="7" t="s">
        <v>121</v>
      </c>
      <c r="L2185" s="7" t="s">
        <v>686</v>
      </c>
      <c r="M2185" s="7">
        <v>7</v>
      </c>
      <c r="N2185" s="7"/>
      <c r="O2185" s="7" t="s">
        <v>62</v>
      </c>
      <c r="P2185" s="7">
        <v>1988</v>
      </c>
      <c r="Q2185" s="7">
        <v>1988</v>
      </c>
      <c r="R2185" s="7"/>
      <c r="S2185" s="7"/>
    </row>
    <row r="2186" spans="1:19" hidden="1" x14ac:dyDescent="0.35">
      <c r="A2186">
        <v>2185</v>
      </c>
      <c r="B2186" s="7">
        <v>143</v>
      </c>
      <c r="C2186" s="7">
        <v>24009</v>
      </c>
      <c r="D2186" s="7">
        <v>3659</v>
      </c>
      <c r="E2186" s="7" t="s">
        <v>131</v>
      </c>
      <c r="F2186" s="7"/>
      <c r="G2186" s="7"/>
      <c r="H2186" s="7"/>
      <c r="I2186" s="7"/>
      <c r="J2186" s="7"/>
      <c r="K2186" s="7"/>
      <c r="L2186" s="7" t="s">
        <v>61</v>
      </c>
      <c r="M2186" s="7">
        <v>6</v>
      </c>
      <c r="N2186" s="7" t="s">
        <v>90</v>
      </c>
      <c r="O2186" s="7" t="s">
        <v>105</v>
      </c>
      <c r="P2186" s="7">
        <v>1987</v>
      </c>
      <c r="Q2186" s="7">
        <v>1987</v>
      </c>
      <c r="R2186" s="7"/>
      <c r="S2186" s="7"/>
    </row>
    <row r="2187" spans="1:19" hidden="1" x14ac:dyDescent="0.35">
      <c r="A2187">
        <v>2186</v>
      </c>
      <c r="B2187" s="7">
        <v>143</v>
      </c>
      <c r="C2187" s="7">
        <v>24000</v>
      </c>
      <c r="D2187" s="7">
        <v>3263</v>
      </c>
      <c r="E2187" s="7" t="s">
        <v>295</v>
      </c>
      <c r="F2187" s="7"/>
      <c r="G2187" s="7"/>
      <c r="H2187" s="7"/>
      <c r="I2187" s="7"/>
      <c r="J2187" s="7"/>
      <c r="K2187" s="7"/>
      <c r="L2187" s="7" t="s">
        <v>686</v>
      </c>
      <c r="M2187" s="7">
        <v>7</v>
      </c>
      <c r="N2187" s="7" t="s">
        <v>90</v>
      </c>
      <c r="O2187" s="7" t="s">
        <v>105</v>
      </c>
      <c r="P2187" s="7">
        <v>1988</v>
      </c>
      <c r="Q2187" s="7">
        <v>1988</v>
      </c>
      <c r="R2187" s="7"/>
      <c r="S2187" s="7"/>
    </row>
    <row r="2188" spans="1:19" hidden="1" x14ac:dyDescent="0.35">
      <c r="A2188">
        <v>2187</v>
      </c>
      <c r="B2188" s="7">
        <v>143</v>
      </c>
      <c r="C2188" s="7">
        <v>24017</v>
      </c>
      <c r="D2188" s="7">
        <v>3263</v>
      </c>
      <c r="E2188" s="7" t="s">
        <v>295</v>
      </c>
      <c r="F2188" s="7"/>
      <c r="G2188" s="7"/>
      <c r="H2188" s="7"/>
      <c r="I2188" s="7"/>
      <c r="J2188" s="7"/>
      <c r="K2188" s="7"/>
      <c r="L2188" s="7" t="s">
        <v>686</v>
      </c>
      <c r="M2188" s="7">
        <v>7</v>
      </c>
      <c r="N2188" s="7" t="s">
        <v>684</v>
      </c>
      <c r="O2188" s="7" t="s">
        <v>105</v>
      </c>
      <c r="P2188" s="7">
        <v>1988</v>
      </c>
      <c r="Q2188" s="7">
        <v>1988</v>
      </c>
      <c r="R2188" s="7"/>
      <c r="S2188" s="7"/>
    </row>
    <row r="2189" spans="1:19" hidden="1" x14ac:dyDescent="0.35">
      <c r="A2189">
        <v>2188</v>
      </c>
      <c r="B2189" s="7">
        <v>143</v>
      </c>
      <c r="C2189" s="7">
        <v>24006</v>
      </c>
      <c r="D2189" s="7">
        <v>3650</v>
      </c>
      <c r="E2189" s="7" t="s">
        <v>295</v>
      </c>
      <c r="F2189" s="7"/>
      <c r="G2189" s="7"/>
      <c r="H2189" s="7"/>
      <c r="I2189" s="7"/>
      <c r="J2189" s="7"/>
      <c r="K2189" s="7"/>
      <c r="L2189" s="7" t="s">
        <v>686</v>
      </c>
      <c r="M2189" s="7">
        <v>8</v>
      </c>
      <c r="N2189" s="7" t="s">
        <v>78</v>
      </c>
      <c r="O2189" s="7" t="s">
        <v>105</v>
      </c>
      <c r="P2189" s="7">
        <v>1988</v>
      </c>
      <c r="Q2189" s="7">
        <v>1988</v>
      </c>
      <c r="R2189" s="7"/>
      <c r="S2189" s="7"/>
    </row>
    <row r="2190" spans="1:19" hidden="1" x14ac:dyDescent="0.35">
      <c r="A2190">
        <v>2189</v>
      </c>
      <c r="B2190" s="7">
        <v>143</v>
      </c>
      <c r="C2190" s="7">
        <v>24017</v>
      </c>
      <c r="D2190" s="7">
        <v>3650</v>
      </c>
      <c r="E2190" s="7" t="s">
        <v>295</v>
      </c>
      <c r="F2190" s="7"/>
      <c r="G2190" s="7"/>
      <c r="H2190" s="7"/>
      <c r="I2190" s="7"/>
      <c r="J2190" s="7"/>
      <c r="K2190" s="7"/>
      <c r="L2190" s="7" t="s">
        <v>686</v>
      </c>
      <c r="M2190" s="7">
        <v>7</v>
      </c>
      <c r="N2190" s="7" t="s">
        <v>145</v>
      </c>
      <c r="O2190" s="7" t="s">
        <v>105</v>
      </c>
      <c r="P2190" s="7">
        <v>1988</v>
      </c>
      <c r="Q2190" s="7">
        <v>1988</v>
      </c>
      <c r="R2190" s="7"/>
      <c r="S2190" s="7"/>
    </row>
    <row r="2191" spans="1:19" hidden="1" x14ac:dyDescent="0.35">
      <c r="A2191">
        <v>2190</v>
      </c>
      <c r="B2191" s="7">
        <v>144</v>
      </c>
      <c r="C2191" s="7">
        <v>19088</v>
      </c>
      <c r="D2191" s="7">
        <v>3295</v>
      </c>
      <c r="E2191" s="7" t="s">
        <v>295</v>
      </c>
      <c r="F2191" s="7">
        <v>40</v>
      </c>
      <c r="G2191" s="7">
        <v>40</v>
      </c>
      <c r="H2191" s="7"/>
      <c r="I2191" s="7"/>
      <c r="J2191" s="7" t="s">
        <v>59</v>
      </c>
      <c r="K2191" s="7" t="s">
        <v>121</v>
      </c>
      <c r="L2191" s="7" t="s">
        <v>686</v>
      </c>
      <c r="M2191" s="7">
        <v>9</v>
      </c>
      <c r="N2191" s="7"/>
      <c r="O2191" s="7" t="s">
        <v>62</v>
      </c>
      <c r="P2191" s="7">
        <v>1930</v>
      </c>
      <c r="Q2191" s="7">
        <v>1987</v>
      </c>
      <c r="R2191" s="7"/>
      <c r="S2191" s="7"/>
    </row>
    <row r="2192" spans="1:19" hidden="1" x14ac:dyDescent="0.35">
      <c r="A2192">
        <v>2191</v>
      </c>
      <c r="B2192" s="11">
        <v>145</v>
      </c>
      <c r="C2192" s="11">
        <v>1007</v>
      </c>
      <c r="D2192" s="20">
        <v>32228</v>
      </c>
      <c r="E2192" s="20" t="s">
        <v>58</v>
      </c>
      <c r="F2192" s="11"/>
      <c r="G2192" s="11"/>
      <c r="H2192" s="11">
        <v>250</v>
      </c>
      <c r="I2192" s="11">
        <v>999</v>
      </c>
      <c r="J2192" s="11" t="s">
        <v>59</v>
      </c>
      <c r="K2192" s="11" t="s">
        <v>60</v>
      </c>
      <c r="L2192" s="11" t="s">
        <v>61</v>
      </c>
      <c r="M2192" s="11">
        <v>7</v>
      </c>
      <c r="N2192" s="11"/>
      <c r="O2192" s="11" t="s">
        <v>62</v>
      </c>
      <c r="P2192" s="11">
        <v>1986</v>
      </c>
      <c r="Q2192" s="11">
        <v>1986</v>
      </c>
      <c r="R2192" s="11"/>
      <c r="S2192" s="11"/>
    </row>
    <row r="2193" spans="1:19" hidden="1" x14ac:dyDescent="0.35">
      <c r="A2193">
        <v>2192</v>
      </c>
      <c r="B2193" s="11">
        <v>145</v>
      </c>
      <c r="C2193" s="11">
        <v>1008</v>
      </c>
      <c r="D2193" s="20">
        <v>32228</v>
      </c>
      <c r="E2193" s="20" t="s">
        <v>58</v>
      </c>
      <c r="F2193" s="11"/>
      <c r="G2193" s="11"/>
      <c r="H2193" s="11">
        <v>1</v>
      </c>
      <c r="I2193" s="11">
        <v>49</v>
      </c>
      <c r="J2193" s="11" t="s">
        <v>59</v>
      </c>
      <c r="K2193" s="11" t="s">
        <v>60</v>
      </c>
      <c r="L2193" s="11" t="s">
        <v>61</v>
      </c>
      <c r="M2193" s="11">
        <v>7</v>
      </c>
      <c r="N2193" s="11"/>
      <c r="O2193" s="11" t="s">
        <v>105</v>
      </c>
      <c r="P2193" s="11">
        <v>1986</v>
      </c>
      <c r="Q2193" s="11">
        <v>1986</v>
      </c>
      <c r="R2193" s="11"/>
      <c r="S2193" s="11"/>
    </row>
    <row r="2194" spans="1:19" hidden="1" x14ac:dyDescent="0.35">
      <c r="A2194">
        <v>2193</v>
      </c>
      <c r="B2194" s="11">
        <v>145</v>
      </c>
      <c r="C2194" s="11">
        <v>1008</v>
      </c>
      <c r="D2194" s="20">
        <v>32228</v>
      </c>
      <c r="E2194" s="25" t="s">
        <v>58</v>
      </c>
      <c r="F2194" s="25">
        <v>15</v>
      </c>
      <c r="G2194" s="25">
        <v>30</v>
      </c>
      <c r="H2194" s="25"/>
      <c r="I2194" s="25"/>
      <c r="J2194" s="25" t="s">
        <v>59</v>
      </c>
      <c r="K2194" s="25" t="s">
        <v>60</v>
      </c>
      <c r="L2194" s="25" t="s">
        <v>61</v>
      </c>
      <c r="M2194" s="25">
        <v>7</v>
      </c>
      <c r="N2194" s="25"/>
      <c r="O2194" s="25" t="s">
        <v>105</v>
      </c>
      <c r="P2194" s="25">
        <v>1987</v>
      </c>
      <c r="Q2194" s="25">
        <v>1987</v>
      </c>
      <c r="R2194" s="25"/>
      <c r="S2194" s="25"/>
    </row>
    <row r="2195" spans="1:19" hidden="1" x14ac:dyDescent="0.35">
      <c r="A2195">
        <v>2194</v>
      </c>
      <c r="B2195" s="11">
        <v>145</v>
      </c>
      <c r="C2195" s="11">
        <v>1002</v>
      </c>
      <c r="D2195" s="7">
        <v>3295</v>
      </c>
      <c r="E2195" s="11" t="s">
        <v>58</v>
      </c>
      <c r="F2195" s="11">
        <v>27</v>
      </c>
      <c r="G2195" s="11">
        <v>27</v>
      </c>
      <c r="H2195" s="11"/>
      <c r="I2195" s="11"/>
      <c r="J2195" s="11" t="s">
        <v>59</v>
      </c>
      <c r="K2195" s="11" t="s">
        <v>60</v>
      </c>
      <c r="L2195" s="11" t="s">
        <v>1518</v>
      </c>
      <c r="M2195" s="11">
        <v>6</v>
      </c>
      <c r="N2195" s="11"/>
      <c r="O2195" s="11" t="s">
        <v>105</v>
      </c>
      <c r="P2195" s="7">
        <v>1984</v>
      </c>
      <c r="Q2195" s="11">
        <v>1986</v>
      </c>
      <c r="R2195" s="11"/>
      <c r="S2195" s="11"/>
    </row>
    <row r="2196" spans="1:19" hidden="1" x14ac:dyDescent="0.35">
      <c r="A2196">
        <v>2195</v>
      </c>
      <c r="B2196" s="11">
        <v>145</v>
      </c>
      <c r="C2196" s="11">
        <v>1007</v>
      </c>
      <c r="D2196" s="7">
        <v>3295</v>
      </c>
      <c r="E2196" s="20" t="s">
        <v>58</v>
      </c>
      <c r="F2196" s="11">
        <v>12</v>
      </c>
      <c r="G2196" s="11">
        <v>12</v>
      </c>
      <c r="H2196" s="11"/>
      <c r="I2196" s="11"/>
      <c r="J2196" s="11" t="s">
        <v>59</v>
      </c>
      <c r="K2196" s="11" t="s">
        <v>60</v>
      </c>
      <c r="L2196" s="11" t="s">
        <v>61</v>
      </c>
      <c r="M2196" s="11">
        <v>7</v>
      </c>
      <c r="N2196" s="11"/>
      <c r="O2196" s="11" t="s">
        <v>105</v>
      </c>
      <c r="P2196" s="7">
        <v>1996</v>
      </c>
      <c r="Q2196" s="11">
        <v>1986</v>
      </c>
      <c r="R2196" s="11"/>
      <c r="S2196" s="11"/>
    </row>
    <row r="2197" spans="1:19" hidden="1" x14ac:dyDescent="0.35">
      <c r="A2197">
        <v>2196</v>
      </c>
      <c r="B2197" s="11">
        <v>145</v>
      </c>
      <c r="C2197" s="11">
        <v>1004</v>
      </c>
      <c r="D2197" s="20">
        <v>1016817</v>
      </c>
      <c r="E2197" s="11" t="s">
        <v>58</v>
      </c>
      <c r="F2197" s="11">
        <v>10</v>
      </c>
      <c r="G2197" s="11">
        <v>10</v>
      </c>
      <c r="H2197" s="11"/>
      <c r="I2197" s="11"/>
      <c r="J2197" s="11" t="s">
        <v>59</v>
      </c>
      <c r="K2197" s="11" t="s">
        <v>60</v>
      </c>
      <c r="L2197" s="11" t="s">
        <v>1574</v>
      </c>
      <c r="M2197" s="11">
        <v>6</v>
      </c>
      <c r="N2197" s="11" t="s">
        <v>78</v>
      </c>
      <c r="O2197" s="11" t="s">
        <v>62</v>
      </c>
      <c r="P2197" s="11">
        <v>1986</v>
      </c>
      <c r="Q2197" s="11">
        <v>1986</v>
      </c>
      <c r="R2197" s="11"/>
      <c r="S2197" s="11"/>
    </row>
    <row r="2198" spans="1:19" hidden="1" x14ac:dyDescent="0.35">
      <c r="A2198">
        <v>2197</v>
      </c>
      <c r="B2198" s="11">
        <v>145</v>
      </c>
      <c r="C2198" s="11">
        <v>1008</v>
      </c>
      <c r="D2198" s="20">
        <v>1016817</v>
      </c>
      <c r="E2198" s="20" t="s">
        <v>58</v>
      </c>
      <c r="F2198" s="11"/>
      <c r="G2198" s="11"/>
      <c r="H2198" s="11"/>
      <c r="I2198" s="11"/>
      <c r="J2198" s="11"/>
      <c r="K2198" s="11"/>
      <c r="L2198" s="11"/>
      <c r="M2198" s="11">
        <v>6</v>
      </c>
      <c r="N2198" s="11" t="s">
        <v>90</v>
      </c>
      <c r="O2198" s="11" t="s">
        <v>105</v>
      </c>
      <c r="P2198" s="11">
        <v>1986</v>
      </c>
      <c r="Q2198" s="11">
        <v>1986</v>
      </c>
      <c r="R2198" s="11"/>
      <c r="S2198" s="11"/>
    </row>
    <row r="2199" spans="1:19" hidden="1" x14ac:dyDescent="0.35">
      <c r="A2199">
        <v>2198</v>
      </c>
      <c r="B2199" s="11">
        <v>145</v>
      </c>
      <c r="C2199" s="11">
        <v>1008</v>
      </c>
      <c r="D2199" s="20">
        <v>1016817</v>
      </c>
      <c r="E2199" s="11" t="s">
        <v>58</v>
      </c>
      <c r="F2199" s="11"/>
      <c r="G2199" s="11"/>
      <c r="H2199" s="11"/>
      <c r="I2199" s="11"/>
      <c r="J2199" s="11"/>
      <c r="K2199" s="11"/>
      <c r="L2199" s="11"/>
      <c r="M2199" s="11">
        <v>6</v>
      </c>
      <c r="N2199" s="11" t="s">
        <v>90</v>
      </c>
      <c r="O2199" s="11" t="s">
        <v>105</v>
      </c>
      <c r="P2199" s="11">
        <v>1986</v>
      </c>
      <c r="Q2199" s="11">
        <v>1986</v>
      </c>
      <c r="R2199" s="11"/>
      <c r="S2199" s="11"/>
    </row>
    <row r="2200" spans="1:19" hidden="1" x14ac:dyDescent="0.35">
      <c r="A2200">
        <v>2199</v>
      </c>
      <c r="B2200" s="11">
        <v>145</v>
      </c>
      <c r="C2200" s="11">
        <v>1004</v>
      </c>
      <c r="D2200" s="7">
        <v>3659</v>
      </c>
      <c r="E2200" s="11" t="s">
        <v>126</v>
      </c>
      <c r="F2200" s="11">
        <v>100</v>
      </c>
      <c r="G2200" s="11">
        <v>200</v>
      </c>
      <c r="H2200" s="11"/>
      <c r="I2200" s="11"/>
      <c r="J2200" s="11" t="s">
        <v>59</v>
      </c>
      <c r="K2200" s="11" t="s">
        <v>60</v>
      </c>
      <c r="L2200" s="11" t="s">
        <v>1518</v>
      </c>
      <c r="M2200" s="11">
        <v>6</v>
      </c>
      <c r="N2200" s="11"/>
      <c r="O2200" s="11" t="s">
        <v>62</v>
      </c>
      <c r="P2200" s="11">
        <v>1986</v>
      </c>
      <c r="Q2200" s="11">
        <v>1986</v>
      </c>
      <c r="R2200" s="11"/>
      <c r="S2200" s="11"/>
    </row>
    <row r="2201" spans="1:19" hidden="1" x14ac:dyDescent="0.35">
      <c r="A2201">
        <v>2200</v>
      </c>
      <c r="B2201" s="11">
        <v>145</v>
      </c>
      <c r="C2201" s="11">
        <v>1002</v>
      </c>
      <c r="D2201" s="7">
        <v>3294</v>
      </c>
      <c r="E2201" s="20" t="s">
        <v>58</v>
      </c>
      <c r="F2201" s="11">
        <v>5</v>
      </c>
      <c r="G2201" s="11">
        <v>5</v>
      </c>
      <c r="H2201" s="11"/>
      <c r="I2201" s="11"/>
      <c r="J2201" s="11" t="s">
        <v>59</v>
      </c>
      <c r="K2201" s="11" t="s">
        <v>60</v>
      </c>
      <c r="L2201" s="11" t="s">
        <v>1518</v>
      </c>
      <c r="M2201" s="11">
        <v>6</v>
      </c>
      <c r="N2201" s="11"/>
      <c r="O2201" s="11" t="s">
        <v>105</v>
      </c>
      <c r="P2201" s="11">
        <v>1986</v>
      </c>
      <c r="Q2201" s="11">
        <v>1986</v>
      </c>
      <c r="R2201" s="11"/>
      <c r="S2201" s="11"/>
    </row>
    <row r="2202" spans="1:19" hidden="1" x14ac:dyDescent="0.35">
      <c r="A2202">
        <v>2201</v>
      </c>
      <c r="B2202" s="11">
        <v>145</v>
      </c>
      <c r="C2202" s="11">
        <v>1007</v>
      </c>
      <c r="D2202" s="7">
        <v>3294</v>
      </c>
      <c r="E2202" s="20" t="s">
        <v>58</v>
      </c>
      <c r="F2202" s="11">
        <v>1455</v>
      </c>
      <c r="G2202" s="11">
        <v>1455</v>
      </c>
      <c r="H2202" s="11"/>
      <c r="I2202" s="11"/>
      <c r="J2202" s="11" t="s">
        <v>59</v>
      </c>
      <c r="K2202" s="11" t="s">
        <v>60</v>
      </c>
      <c r="L2202" s="11" t="s">
        <v>61</v>
      </c>
      <c r="M2202" s="11">
        <v>7</v>
      </c>
      <c r="N2202" s="11"/>
      <c r="O2202" s="11" t="s">
        <v>105</v>
      </c>
      <c r="P2202" s="11">
        <v>1986</v>
      </c>
      <c r="Q2202" s="11">
        <v>1986</v>
      </c>
      <c r="R2202" s="11"/>
      <c r="S2202" s="11"/>
    </row>
    <row r="2203" spans="1:19" hidden="1" x14ac:dyDescent="0.35">
      <c r="A2203">
        <v>2202</v>
      </c>
      <c r="B2203" s="11">
        <v>145</v>
      </c>
      <c r="C2203" s="11">
        <v>1008</v>
      </c>
      <c r="D2203" s="7">
        <v>3294</v>
      </c>
      <c r="E2203" s="11" t="s">
        <v>58</v>
      </c>
      <c r="F2203" s="11">
        <v>498</v>
      </c>
      <c r="G2203" s="11">
        <v>498</v>
      </c>
      <c r="H2203" s="11"/>
      <c r="I2203" s="11"/>
      <c r="J2203" s="11" t="s">
        <v>59</v>
      </c>
      <c r="K2203" s="11" t="s">
        <v>60</v>
      </c>
      <c r="L2203" s="11" t="s">
        <v>61</v>
      </c>
      <c r="M2203" s="11">
        <v>7</v>
      </c>
      <c r="N2203" s="11"/>
      <c r="O2203" s="11" t="s">
        <v>105</v>
      </c>
      <c r="P2203" s="11">
        <v>1986</v>
      </c>
      <c r="Q2203" s="11">
        <v>1986</v>
      </c>
      <c r="R2203" s="11"/>
      <c r="S2203" s="11"/>
    </row>
    <row r="2204" spans="1:19" hidden="1" x14ac:dyDescent="0.35">
      <c r="A2204">
        <v>2203</v>
      </c>
      <c r="B2204" s="11">
        <v>145</v>
      </c>
      <c r="C2204" s="11">
        <v>1008</v>
      </c>
      <c r="D2204" s="7">
        <v>3294</v>
      </c>
      <c r="E2204" s="20" t="s">
        <v>58</v>
      </c>
      <c r="F2204" s="11">
        <v>258</v>
      </c>
      <c r="G2204" s="11">
        <v>258</v>
      </c>
      <c r="H2204" s="11"/>
      <c r="I2204" s="11"/>
      <c r="J2204" s="11" t="s">
        <v>59</v>
      </c>
      <c r="K2204" s="11" t="s">
        <v>60</v>
      </c>
      <c r="L2204" s="11" t="s">
        <v>61</v>
      </c>
      <c r="M2204" s="11">
        <v>7</v>
      </c>
      <c r="N2204" s="11"/>
      <c r="O2204" s="11" t="s">
        <v>105</v>
      </c>
      <c r="P2204" s="11">
        <v>1986</v>
      </c>
      <c r="Q2204" s="11">
        <v>1986</v>
      </c>
      <c r="R2204" s="11"/>
      <c r="S2204" s="11"/>
    </row>
    <row r="2205" spans="1:19" hidden="1" x14ac:dyDescent="0.35">
      <c r="A2205">
        <v>2204</v>
      </c>
      <c r="B2205" s="11">
        <v>145</v>
      </c>
      <c r="C2205" s="11">
        <v>1002</v>
      </c>
      <c r="D2205" s="7">
        <v>3298</v>
      </c>
      <c r="E2205" s="11" t="s">
        <v>58</v>
      </c>
      <c r="F2205" s="11">
        <v>508</v>
      </c>
      <c r="G2205" s="11">
        <v>508</v>
      </c>
      <c r="H2205" s="11"/>
      <c r="I2205" s="11"/>
      <c r="J2205" s="11" t="s">
        <v>59</v>
      </c>
      <c r="K2205" s="11" t="s">
        <v>60</v>
      </c>
      <c r="L2205" s="11" t="s">
        <v>1518</v>
      </c>
      <c r="M2205" s="11">
        <v>6</v>
      </c>
      <c r="N2205" s="11"/>
      <c r="O2205" s="11" t="s">
        <v>105</v>
      </c>
      <c r="P2205" s="11">
        <v>1986</v>
      </c>
      <c r="Q2205" s="11">
        <v>1986</v>
      </c>
      <c r="R2205" s="11"/>
      <c r="S2205" s="11"/>
    </row>
    <row r="2206" spans="1:19" hidden="1" x14ac:dyDescent="0.35">
      <c r="A2206">
        <v>2205</v>
      </c>
      <c r="B2206" s="11">
        <v>145</v>
      </c>
      <c r="C2206" s="11">
        <v>1003</v>
      </c>
      <c r="D2206" s="7">
        <v>3298</v>
      </c>
      <c r="E2206" s="20" t="s">
        <v>58</v>
      </c>
      <c r="F2206" s="11">
        <v>660</v>
      </c>
      <c r="G2206" s="11">
        <v>660</v>
      </c>
      <c r="H2206" s="11"/>
      <c r="I2206" s="11"/>
      <c r="J2206" s="11" t="s">
        <v>59</v>
      </c>
      <c r="K2206" s="11" t="s">
        <v>60</v>
      </c>
      <c r="L2206" s="11" t="s">
        <v>1518</v>
      </c>
      <c r="M2206" s="11">
        <v>6</v>
      </c>
      <c r="N2206" s="11"/>
      <c r="O2206" s="11" t="s">
        <v>105</v>
      </c>
      <c r="P2206" s="11">
        <v>1986</v>
      </c>
      <c r="Q2206" s="11">
        <v>1986</v>
      </c>
      <c r="R2206" s="11"/>
      <c r="S2206" s="11"/>
    </row>
    <row r="2207" spans="1:19" hidden="1" x14ac:dyDescent="0.35">
      <c r="A2207">
        <v>2206</v>
      </c>
      <c r="B2207" s="11">
        <v>145</v>
      </c>
      <c r="C2207" s="11">
        <v>1007</v>
      </c>
      <c r="D2207" s="7">
        <v>3298</v>
      </c>
      <c r="E2207" s="11" t="s">
        <v>58</v>
      </c>
      <c r="F2207" s="11">
        <v>238</v>
      </c>
      <c r="G2207" s="11">
        <v>238</v>
      </c>
      <c r="H2207" s="11"/>
      <c r="I2207" s="11"/>
      <c r="J2207" s="11" t="s">
        <v>59</v>
      </c>
      <c r="K2207" s="11" t="s">
        <v>60</v>
      </c>
      <c r="L2207" s="11" t="s">
        <v>61</v>
      </c>
      <c r="M2207" s="11">
        <v>7</v>
      </c>
      <c r="N2207" s="11"/>
      <c r="O2207" s="11" t="s">
        <v>105</v>
      </c>
      <c r="P2207" s="11">
        <v>1986</v>
      </c>
      <c r="Q2207" s="11">
        <v>1986</v>
      </c>
      <c r="R2207" s="11"/>
      <c r="S2207" s="11"/>
    </row>
    <row r="2208" spans="1:19" hidden="1" x14ac:dyDescent="0.35">
      <c r="A2208">
        <v>2207</v>
      </c>
      <c r="B2208" s="11">
        <v>145</v>
      </c>
      <c r="C2208" s="11">
        <v>1008</v>
      </c>
      <c r="D2208" s="7">
        <v>3298</v>
      </c>
      <c r="E2208" s="11" t="s">
        <v>58</v>
      </c>
      <c r="F2208" s="11">
        <v>3779</v>
      </c>
      <c r="G2208" s="11">
        <v>3779</v>
      </c>
      <c r="H2208" s="11"/>
      <c r="I2208" s="11"/>
      <c r="J2208" s="11" t="s">
        <v>59</v>
      </c>
      <c r="K2208" s="11" t="s">
        <v>60</v>
      </c>
      <c r="L2208" s="11" t="s">
        <v>61</v>
      </c>
      <c r="M2208" s="11">
        <v>7</v>
      </c>
      <c r="N2208" s="11"/>
      <c r="O2208" s="11" t="s">
        <v>105</v>
      </c>
      <c r="P2208" s="11">
        <v>1986</v>
      </c>
      <c r="Q2208" s="11">
        <v>1986</v>
      </c>
      <c r="R2208" s="11"/>
      <c r="S2208" s="11"/>
    </row>
    <row r="2209" spans="1:19" hidden="1" x14ac:dyDescent="0.35">
      <c r="A2209">
        <v>2208</v>
      </c>
      <c r="B2209" s="11">
        <v>145</v>
      </c>
      <c r="C2209" s="11">
        <v>1008</v>
      </c>
      <c r="D2209" s="7">
        <v>3298</v>
      </c>
      <c r="E2209" s="11" t="s">
        <v>58</v>
      </c>
      <c r="F2209" s="11">
        <v>4329</v>
      </c>
      <c r="G2209" s="11">
        <v>4329</v>
      </c>
      <c r="H2209" s="11"/>
      <c r="I2209" s="11"/>
      <c r="J2209" s="11" t="s">
        <v>59</v>
      </c>
      <c r="K2209" s="11" t="s">
        <v>60</v>
      </c>
      <c r="L2209" s="11" t="s">
        <v>61</v>
      </c>
      <c r="M2209" s="11">
        <v>7</v>
      </c>
      <c r="N2209" s="11"/>
      <c r="O2209" s="11" t="s">
        <v>105</v>
      </c>
      <c r="P2209" s="11">
        <v>1986</v>
      </c>
      <c r="Q2209" s="11">
        <v>1986</v>
      </c>
      <c r="R2209" s="11"/>
      <c r="S2209" s="11"/>
    </row>
    <row r="2210" spans="1:19" hidden="1" x14ac:dyDescent="0.35">
      <c r="A2210">
        <v>2209</v>
      </c>
      <c r="B2210" s="11">
        <v>145</v>
      </c>
      <c r="C2210" s="11">
        <v>1007</v>
      </c>
      <c r="D2210" s="20">
        <v>3895</v>
      </c>
      <c r="E2210" s="20" t="s">
        <v>58</v>
      </c>
      <c r="F2210" s="11"/>
      <c r="G2210" s="11"/>
      <c r="H2210" s="11"/>
      <c r="I2210" s="11"/>
      <c r="J2210" s="11"/>
      <c r="K2210" s="11"/>
      <c r="L2210" s="11"/>
      <c r="M2210" s="11">
        <v>7</v>
      </c>
      <c r="N2210" s="11" t="s">
        <v>90</v>
      </c>
      <c r="O2210" s="11" t="s">
        <v>62</v>
      </c>
      <c r="P2210" s="11">
        <v>1986</v>
      </c>
      <c r="Q2210" s="11">
        <v>1986</v>
      </c>
      <c r="R2210" s="11"/>
      <c r="S2210" s="11"/>
    </row>
    <row r="2211" spans="1:19" hidden="1" x14ac:dyDescent="0.35">
      <c r="A2211">
        <v>2210</v>
      </c>
      <c r="B2211" s="11">
        <v>145</v>
      </c>
      <c r="C2211" s="11">
        <v>1004</v>
      </c>
      <c r="D2211" s="7">
        <v>3658</v>
      </c>
      <c r="E2211" s="20" t="s">
        <v>58</v>
      </c>
      <c r="F2211" s="11">
        <v>30</v>
      </c>
      <c r="G2211" s="11">
        <v>30</v>
      </c>
      <c r="H2211" s="11"/>
      <c r="I2211" s="11"/>
      <c r="J2211" s="11" t="s">
        <v>59</v>
      </c>
      <c r="K2211" s="11" t="s">
        <v>60</v>
      </c>
      <c r="L2211" s="11" t="s">
        <v>1518</v>
      </c>
      <c r="M2211" s="11">
        <v>6</v>
      </c>
      <c r="N2211" s="11" t="s">
        <v>78</v>
      </c>
      <c r="O2211" s="11" t="s">
        <v>62</v>
      </c>
      <c r="P2211" s="11">
        <v>1986</v>
      </c>
      <c r="Q2211" s="11">
        <v>1986</v>
      </c>
      <c r="R2211" s="11"/>
      <c r="S2211" s="11"/>
    </row>
    <row r="2212" spans="1:19" hidden="1" x14ac:dyDescent="0.35">
      <c r="A2212">
        <v>2211</v>
      </c>
      <c r="B2212" s="11">
        <v>145</v>
      </c>
      <c r="C2212" s="11">
        <v>1003</v>
      </c>
      <c r="D2212" s="7">
        <v>3880</v>
      </c>
      <c r="E2212" s="11" t="s">
        <v>126</v>
      </c>
      <c r="F2212" s="11"/>
      <c r="G2212" s="11"/>
      <c r="H2212" s="11"/>
      <c r="I2212" s="11"/>
      <c r="J2212" s="11"/>
      <c r="K2212" s="11"/>
      <c r="L2212" s="11"/>
      <c r="M2212" s="11">
        <v>6</v>
      </c>
      <c r="N2212" s="11" t="s">
        <v>78</v>
      </c>
      <c r="O2212" s="11" t="s">
        <v>105</v>
      </c>
      <c r="P2212" s="11">
        <v>1986</v>
      </c>
      <c r="Q2212" s="11">
        <v>1986</v>
      </c>
      <c r="R2212" s="11"/>
      <c r="S2212" s="11"/>
    </row>
    <row r="2213" spans="1:19" hidden="1" x14ac:dyDescent="0.35">
      <c r="A2213">
        <v>2212</v>
      </c>
      <c r="B2213" s="11">
        <v>145</v>
      </c>
      <c r="C2213" s="11">
        <v>1007</v>
      </c>
      <c r="D2213" s="7">
        <v>3880</v>
      </c>
      <c r="E2213" s="20" t="s">
        <v>58</v>
      </c>
      <c r="F2213" s="11"/>
      <c r="G2213" s="11"/>
      <c r="H2213" s="11">
        <v>250</v>
      </c>
      <c r="I2213" s="11">
        <v>999</v>
      </c>
      <c r="J2213" s="11"/>
      <c r="K2213" s="11"/>
      <c r="L2213" s="11"/>
      <c r="M2213" s="11">
        <v>6</v>
      </c>
      <c r="N2213" s="11"/>
      <c r="O2213" s="11" t="s">
        <v>62</v>
      </c>
      <c r="P2213" s="11">
        <v>1986</v>
      </c>
      <c r="Q2213" s="11">
        <v>1986</v>
      </c>
      <c r="R2213" s="11"/>
      <c r="S2213" s="11"/>
    </row>
    <row r="2214" spans="1:19" hidden="1" x14ac:dyDescent="0.35">
      <c r="A2214">
        <v>2213</v>
      </c>
      <c r="B2214" s="11">
        <v>145</v>
      </c>
      <c r="C2214" s="11">
        <v>1008</v>
      </c>
      <c r="D2214" s="7">
        <v>3880</v>
      </c>
      <c r="E2214" s="11" t="s">
        <v>58</v>
      </c>
      <c r="F2214" s="11"/>
      <c r="G2214" s="11"/>
      <c r="H2214" s="11"/>
      <c r="I2214" s="11"/>
      <c r="J2214" s="11"/>
      <c r="K2214" s="11"/>
      <c r="L2214" s="11"/>
      <c r="M2214" s="11">
        <v>7</v>
      </c>
      <c r="N2214" s="11" t="s">
        <v>90</v>
      </c>
      <c r="O2214" s="11" t="s">
        <v>105</v>
      </c>
      <c r="P2214" s="11">
        <v>1986</v>
      </c>
      <c r="Q2214" s="11">
        <v>1986</v>
      </c>
      <c r="R2214" s="11"/>
      <c r="S2214" s="11"/>
    </row>
    <row r="2215" spans="1:19" hidden="1" x14ac:dyDescent="0.35">
      <c r="A2215">
        <v>2214</v>
      </c>
      <c r="B2215" s="11">
        <v>145</v>
      </c>
      <c r="C2215" s="11">
        <v>1002</v>
      </c>
      <c r="D2215" s="7">
        <v>3650</v>
      </c>
      <c r="E2215" s="11" t="s">
        <v>58</v>
      </c>
      <c r="F2215" s="11">
        <v>63</v>
      </c>
      <c r="G2215" s="11">
        <v>63</v>
      </c>
      <c r="H2215" s="11"/>
      <c r="I2215" s="11"/>
      <c r="J2215" s="11" t="s">
        <v>59</v>
      </c>
      <c r="K2215" s="11" t="s">
        <v>60</v>
      </c>
      <c r="L2215" s="11" t="s">
        <v>1518</v>
      </c>
      <c r="M2215" s="11">
        <v>6</v>
      </c>
      <c r="N2215" s="11"/>
      <c r="O2215" s="11" t="s">
        <v>105</v>
      </c>
      <c r="P2215" s="11">
        <v>1986</v>
      </c>
      <c r="Q2215" s="11">
        <v>1986</v>
      </c>
      <c r="R2215" s="11"/>
      <c r="S2215" s="11"/>
    </row>
    <row r="2216" spans="1:19" hidden="1" x14ac:dyDescent="0.35">
      <c r="A2216">
        <v>2215</v>
      </c>
      <c r="B2216" s="11">
        <v>145</v>
      </c>
      <c r="C2216" s="11">
        <v>1003</v>
      </c>
      <c r="D2216" s="7">
        <v>3650</v>
      </c>
      <c r="E2216" s="11" t="s">
        <v>58</v>
      </c>
      <c r="F2216" s="11">
        <v>89</v>
      </c>
      <c r="G2216" s="11">
        <v>89</v>
      </c>
      <c r="H2216" s="11"/>
      <c r="I2216" s="11"/>
      <c r="J2216" s="11" t="s">
        <v>59</v>
      </c>
      <c r="K2216" s="11" t="s">
        <v>60</v>
      </c>
      <c r="L2216" s="11" t="s">
        <v>1518</v>
      </c>
      <c r="M2216" s="11">
        <v>6</v>
      </c>
      <c r="N2216" s="11"/>
      <c r="O2216" s="11" t="s">
        <v>105</v>
      </c>
      <c r="P2216" s="11">
        <v>1986</v>
      </c>
      <c r="Q2216" s="11">
        <v>1986</v>
      </c>
      <c r="R2216" s="11"/>
      <c r="S2216" s="11"/>
    </row>
    <row r="2217" spans="1:19" hidden="1" x14ac:dyDescent="0.35">
      <c r="A2217">
        <v>2216</v>
      </c>
      <c r="B2217" s="11">
        <v>145</v>
      </c>
      <c r="C2217" s="11">
        <v>1007</v>
      </c>
      <c r="D2217" s="7">
        <v>3650</v>
      </c>
      <c r="E2217" s="11" t="s">
        <v>58</v>
      </c>
      <c r="F2217" s="11">
        <v>667</v>
      </c>
      <c r="G2217" s="11">
        <v>667</v>
      </c>
      <c r="H2217" s="11"/>
      <c r="I2217" s="11"/>
      <c r="J2217" s="11" t="s">
        <v>59</v>
      </c>
      <c r="K2217" s="11" t="s">
        <v>60</v>
      </c>
      <c r="L2217" s="11" t="s">
        <v>61</v>
      </c>
      <c r="M2217" s="11">
        <v>7</v>
      </c>
      <c r="N2217" s="11"/>
      <c r="O2217" s="11" t="s">
        <v>105</v>
      </c>
      <c r="P2217" s="11">
        <v>1986</v>
      </c>
      <c r="Q2217" s="11">
        <v>1986</v>
      </c>
      <c r="R2217" s="11"/>
      <c r="S2217" s="11"/>
    </row>
    <row r="2218" spans="1:19" hidden="1" x14ac:dyDescent="0.35">
      <c r="A2218">
        <v>2217</v>
      </c>
      <c r="B2218" s="11">
        <v>145</v>
      </c>
      <c r="C2218" s="11">
        <v>1008</v>
      </c>
      <c r="D2218" s="7">
        <v>3650</v>
      </c>
      <c r="E2218" s="11" t="s">
        <v>58</v>
      </c>
      <c r="F2218" s="11">
        <v>463</v>
      </c>
      <c r="G2218" s="11">
        <v>463</v>
      </c>
      <c r="H2218" s="11"/>
      <c r="I2218" s="11"/>
      <c r="J2218" s="11" t="s">
        <v>59</v>
      </c>
      <c r="K2218" s="11" t="s">
        <v>60</v>
      </c>
      <c r="L2218" s="11" t="s">
        <v>61</v>
      </c>
      <c r="M2218" s="11">
        <v>7</v>
      </c>
      <c r="N2218" s="11"/>
      <c r="O2218" s="11" t="s">
        <v>105</v>
      </c>
      <c r="P2218" s="11">
        <v>1986</v>
      </c>
      <c r="Q2218" s="11">
        <v>1986</v>
      </c>
      <c r="R2218" s="11"/>
      <c r="S2218" s="11"/>
    </row>
    <row r="2219" spans="1:19" hidden="1" x14ac:dyDescent="0.35">
      <c r="A2219">
        <v>2218</v>
      </c>
      <c r="B2219" s="11">
        <v>145</v>
      </c>
      <c r="C2219" s="11">
        <v>1008</v>
      </c>
      <c r="D2219" s="7">
        <v>3650</v>
      </c>
      <c r="E2219" s="11" t="s">
        <v>58</v>
      </c>
      <c r="F2219" s="11">
        <v>616</v>
      </c>
      <c r="G2219" s="11">
        <v>616</v>
      </c>
      <c r="H2219" s="11"/>
      <c r="I2219" s="11"/>
      <c r="J2219" s="11" t="s">
        <v>59</v>
      </c>
      <c r="K2219" s="11" t="s">
        <v>60</v>
      </c>
      <c r="L2219" s="11" t="s">
        <v>61</v>
      </c>
      <c r="M2219" s="11">
        <v>7</v>
      </c>
      <c r="N2219" s="11"/>
      <c r="O2219" s="11" t="s">
        <v>105</v>
      </c>
      <c r="P2219" s="11">
        <v>1986</v>
      </c>
      <c r="Q2219" s="11">
        <v>1986</v>
      </c>
      <c r="R2219" s="11"/>
      <c r="S2219" s="11"/>
    </row>
    <row r="2220" spans="1:19" hidden="1" x14ac:dyDescent="0.35">
      <c r="A2220">
        <v>2219</v>
      </c>
      <c r="B2220" s="7">
        <v>146</v>
      </c>
      <c r="C2220" s="7">
        <v>19083</v>
      </c>
      <c r="D2220" s="7">
        <v>3295</v>
      </c>
      <c r="E2220" s="7" t="s">
        <v>131</v>
      </c>
      <c r="F2220" s="7">
        <v>1000</v>
      </c>
      <c r="G2220" s="7">
        <v>1000</v>
      </c>
      <c r="H2220" s="7"/>
      <c r="I2220" s="7"/>
      <c r="J2220" s="7" t="s">
        <v>59</v>
      </c>
      <c r="K2220" s="7" t="s">
        <v>121</v>
      </c>
      <c r="L2220" s="7" t="s">
        <v>686</v>
      </c>
      <c r="M2220" s="7">
        <v>12</v>
      </c>
      <c r="N2220" s="7"/>
      <c r="O2220" s="7" t="s">
        <v>62</v>
      </c>
      <c r="P2220" s="7">
        <v>1988</v>
      </c>
      <c r="Q2220" s="7">
        <v>1988</v>
      </c>
      <c r="R2220" s="7"/>
      <c r="S2220" s="7"/>
    </row>
    <row r="2221" spans="1:19" hidden="1" x14ac:dyDescent="0.35">
      <c r="A2221">
        <v>2220</v>
      </c>
      <c r="B2221" s="7">
        <v>146</v>
      </c>
      <c r="C2221" s="7">
        <v>19083</v>
      </c>
      <c r="D2221" s="7">
        <v>3659</v>
      </c>
      <c r="E2221" s="7" t="s">
        <v>295</v>
      </c>
      <c r="F2221" s="7">
        <v>10</v>
      </c>
      <c r="G2221" s="7"/>
      <c r="H2221" s="7"/>
      <c r="I2221" s="7"/>
      <c r="J2221" s="7" t="s">
        <v>59</v>
      </c>
      <c r="K2221" s="7" t="s">
        <v>121</v>
      </c>
      <c r="L2221" s="7" t="s">
        <v>686</v>
      </c>
      <c r="M2221" s="7">
        <v>12</v>
      </c>
      <c r="N2221" s="7"/>
      <c r="O2221" s="7" t="s">
        <v>62</v>
      </c>
      <c r="P2221" s="7">
        <v>1988</v>
      </c>
      <c r="Q2221" s="7">
        <v>1988</v>
      </c>
      <c r="R2221" s="7"/>
      <c r="S2221" s="7"/>
    </row>
    <row r="2222" spans="1:19" hidden="1" x14ac:dyDescent="0.35">
      <c r="A2222">
        <v>2221</v>
      </c>
      <c r="B2222" s="7">
        <v>146</v>
      </c>
      <c r="C2222" s="7">
        <v>19083</v>
      </c>
      <c r="D2222" s="7">
        <v>3294</v>
      </c>
      <c r="E2222" s="7" t="s">
        <v>295</v>
      </c>
      <c r="F2222" s="7">
        <v>20</v>
      </c>
      <c r="G2222" s="7">
        <v>20</v>
      </c>
      <c r="H2222" s="7"/>
      <c r="I2222" s="7"/>
      <c r="J2222" s="7" t="s">
        <v>59</v>
      </c>
      <c r="K2222" s="7" t="s">
        <v>121</v>
      </c>
      <c r="L2222" s="7" t="s">
        <v>686</v>
      </c>
      <c r="M2222" s="7">
        <v>12</v>
      </c>
      <c r="N2222" s="7"/>
      <c r="O2222" s="7" t="s">
        <v>62</v>
      </c>
      <c r="P2222" s="7">
        <v>1988</v>
      </c>
      <c r="Q2222" s="7">
        <v>1988</v>
      </c>
      <c r="R2222" s="7"/>
      <c r="S2222" s="7"/>
    </row>
    <row r="2223" spans="1:19" hidden="1" x14ac:dyDescent="0.35">
      <c r="A2223">
        <v>2222</v>
      </c>
      <c r="B2223" s="7">
        <v>146</v>
      </c>
      <c r="C2223" s="7">
        <v>19083</v>
      </c>
      <c r="D2223" s="7">
        <v>3263</v>
      </c>
      <c r="E2223" s="7" t="s">
        <v>295</v>
      </c>
      <c r="F2223" s="7">
        <v>1</v>
      </c>
      <c r="G2223" s="7">
        <v>1</v>
      </c>
      <c r="H2223" s="7"/>
      <c r="I2223" s="7"/>
      <c r="J2223" s="7" t="s">
        <v>59</v>
      </c>
      <c r="K2223" s="7" t="s">
        <v>121</v>
      </c>
      <c r="L2223" s="7" t="s">
        <v>686</v>
      </c>
      <c r="M2223" s="7">
        <v>12</v>
      </c>
      <c r="N2223" s="7"/>
      <c r="O2223" s="7" t="s">
        <v>62</v>
      </c>
      <c r="P2223" s="7">
        <v>1988</v>
      </c>
      <c r="Q2223" s="7">
        <v>1988</v>
      </c>
      <c r="R2223" s="7"/>
      <c r="S2223" s="7"/>
    </row>
    <row r="2224" spans="1:19" hidden="1" x14ac:dyDescent="0.35">
      <c r="A2224">
        <v>2223</v>
      </c>
      <c r="B2224" s="7">
        <v>146</v>
      </c>
      <c r="C2224" s="7">
        <v>19083</v>
      </c>
      <c r="D2224" s="7">
        <v>3846</v>
      </c>
      <c r="E2224" s="7" t="s">
        <v>295</v>
      </c>
      <c r="F2224" s="7">
        <v>5</v>
      </c>
      <c r="G2224" s="7">
        <v>5</v>
      </c>
      <c r="H2224" s="7"/>
      <c r="I2224" s="7"/>
      <c r="J2224" s="7" t="s">
        <v>59</v>
      </c>
      <c r="K2224" s="7" t="s">
        <v>121</v>
      </c>
      <c r="L2224" s="7" t="s">
        <v>686</v>
      </c>
      <c r="M2224" s="7">
        <v>12</v>
      </c>
      <c r="N2224" s="7"/>
      <c r="O2224" s="7" t="s">
        <v>62</v>
      </c>
      <c r="P2224" s="7">
        <v>1988</v>
      </c>
      <c r="Q2224" s="7">
        <v>1988</v>
      </c>
      <c r="R2224" s="7"/>
      <c r="S2224" s="7"/>
    </row>
    <row r="2225" spans="1:19" hidden="1" x14ac:dyDescent="0.35">
      <c r="A2225">
        <v>2224</v>
      </c>
      <c r="B2225" s="9">
        <v>147</v>
      </c>
      <c r="C2225" s="21">
        <v>5006</v>
      </c>
      <c r="D2225" s="7">
        <v>3295</v>
      </c>
      <c r="E2225" s="9" t="s">
        <v>466</v>
      </c>
      <c r="F2225" s="9"/>
      <c r="G2225" s="9"/>
      <c r="H2225" s="9"/>
      <c r="I2225" s="9"/>
      <c r="J2225" s="9"/>
      <c r="K2225" s="9"/>
      <c r="L2225" s="9"/>
      <c r="M2225" s="9" t="s">
        <v>2343</v>
      </c>
      <c r="N2225" s="9" t="s">
        <v>446</v>
      </c>
      <c r="O2225" s="9" t="s">
        <v>105</v>
      </c>
      <c r="P2225" s="7">
        <v>1984</v>
      </c>
      <c r="Q2225" s="9">
        <v>1989</v>
      </c>
      <c r="R2225" s="9" t="s">
        <v>176</v>
      </c>
      <c r="S2225" s="9"/>
    </row>
    <row r="2226" spans="1:19" hidden="1" x14ac:dyDescent="0.35">
      <c r="A2226">
        <v>2225</v>
      </c>
      <c r="B2226" s="9">
        <v>147</v>
      </c>
      <c r="C2226" s="21">
        <v>5011</v>
      </c>
      <c r="D2226" s="7">
        <v>3295</v>
      </c>
      <c r="E2226" s="9" t="s">
        <v>466</v>
      </c>
      <c r="F2226" s="9"/>
      <c r="G2226" s="9"/>
      <c r="H2226" s="9"/>
      <c r="I2226" s="9"/>
      <c r="J2226" s="9"/>
      <c r="K2226" s="9"/>
      <c r="L2226" s="9"/>
      <c r="M2226" s="9" t="s">
        <v>2343</v>
      </c>
      <c r="N2226" s="9" t="s">
        <v>446</v>
      </c>
      <c r="O2226" s="9" t="s">
        <v>105</v>
      </c>
      <c r="P2226" s="7">
        <v>1922</v>
      </c>
      <c r="Q2226" s="9">
        <v>1989</v>
      </c>
      <c r="R2226" s="9" t="s">
        <v>176</v>
      </c>
      <c r="S2226" s="9"/>
    </row>
    <row r="2227" spans="1:19" hidden="1" x14ac:dyDescent="0.35">
      <c r="A2227">
        <v>2226</v>
      </c>
      <c r="B2227" s="9">
        <v>147</v>
      </c>
      <c r="C2227" s="21">
        <v>5012</v>
      </c>
      <c r="D2227" s="7">
        <v>3295</v>
      </c>
      <c r="E2227" s="9" t="s">
        <v>466</v>
      </c>
      <c r="F2227" s="9"/>
      <c r="G2227" s="9"/>
      <c r="H2227" s="9"/>
      <c r="I2227" s="9"/>
      <c r="J2227" s="9"/>
      <c r="K2227" s="9"/>
      <c r="L2227" s="9"/>
      <c r="M2227" s="9" t="s">
        <v>2343</v>
      </c>
      <c r="N2227" s="9" t="s">
        <v>446</v>
      </c>
      <c r="O2227" s="9" t="s">
        <v>105</v>
      </c>
      <c r="P2227" s="7">
        <v>1836</v>
      </c>
      <c r="Q2227" s="9">
        <v>1989</v>
      </c>
      <c r="R2227" s="9" t="s">
        <v>176</v>
      </c>
      <c r="S2227" s="9"/>
    </row>
    <row r="2228" spans="1:19" hidden="1" x14ac:dyDescent="0.35">
      <c r="A2228">
        <v>2227</v>
      </c>
      <c r="B2228" s="9">
        <v>147</v>
      </c>
      <c r="C2228" s="21">
        <v>5054</v>
      </c>
      <c r="D2228" s="7">
        <v>3295</v>
      </c>
      <c r="E2228" s="9" t="s">
        <v>466</v>
      </c>
      <c r="F2228" s="9"/>
      <c r="G2228" s="9"/>
      <c r="H2228" s="9"/>
      <c r="I2228" s="9"/>
      <c r="J2228" s="9"/>
      <c r="K2228" s="9"/>
      <c r="L2228" s="9"/>
      <c r="M2228" s="9" t="s">
        <v>2343</v>
      </c>
      <c r="N2228" s="9" t="s">
        <v>446</v>
      </c>
      <c r="O2228" s="9" t="s">
        <v>105</v>
      </c>
      <c r="P2228" s="7">
        <v>1996</v>
      </c>
      <c r="Q2228" s="9">
        <v>1989</v>
      </c>
      <c r="R2228" s="9" t="s">
        <v>176</v>
      </c>
      <c r="S2228" s="9"/>
    </row>
    <row r="2229" spans="1:19" hidden="1" x14ac:dyDescent="0.35">
      <c r="A2229">
        <v>2228</v>
      </c>
      <c r="B2229" s="9">
        <v>147</v>
      </c>
      <c r="C2229" s="21">
        <v>5060</v>
      </c>
      <c r="D2229" s="7">
        <v>3295</v>
      </c>
      <c r="E2229" s="9" t="s">
        <v>466</v>
      </c>
      <c r="F2229" s="9"/>
      <c r="G2229" s="9"/>
      <c r="H2229" s="9"/>
      <c r="I2229" s="9"/>
      <c r="J2229" s="9"/>
      <c r="K2229" s="9"/>
      <c r="L2229" s="9"/>
      <c r="M2229" s="9" t="s">
        <v>2343</v>
      </c>
      <c r="N2229" s="9" t="s">
        <v>446</v>
      </c>
      <c r="O2229" s="9" t="s">
        <v>105</v>
      </c>
      <c r="P2229" s="7">
        <v>1984</v>
      </c>
      <c r="Q2229" s="9">
        <v>1989</v>
      </c>
      <c r="R2229" s="9" t="s">
        <v>176</v>
      </c>
      <c r="S2229" s="9"/>
    </row>
    <row r="2230" spans="1:19" hidden="1" x14ac:dyDescent="0.35">
      <c r="A2230">
        <v>2229</v>
      </c>
      <c r="B2230" s="9">
        <v>147</v>
      </c>
      <c r="C2230" s="21">
        <v>5142</v>
      </c>
      <c r="D2230" s="7">
        <v>3295</v>
      </c>
      <c r="E2230" s="9" t="s">
        <v>466</v>
      </c>
      <c r="F2230" s="9"/>
      <c r="G2230" s="9"/>
      <c r="H2230" s="9"/>
      <c r="I2230" s="9"/>
      <c r="J2230" s="9"/>
      <c r="K2230" s="9"/>
      <c r="L2230" s="9"/>
      <c r="M2230" s="9" t="s">
        <v>2343</v>
      </c>
      <c r="N2230" s="9" t="s">
        <v>446</v>
      </c>
      <c r="O2230" s="9" t="s">
        <v>105</v>
      </c>
      <c r="P2230" s="7">
        <v>2010</v>
      </c>
      <c r="Q2230" s="9">
        <v>1989</v>
      </c>
      <c r="R2230" s="9" t="s">
        <v>176</v>
      </c>
      <c r="S2230" s="9"/>
    </row>
    <row r="2231" spans="1:19" hidden="1" x14ac:dyDescent="0.35">
      <c r="A2231">
        <v>2230</v>
      </c>
      <c r="B2231" s="9">
        <v>147</v>
      </c>
      <c r="C2231" s="21">
        <v>5186</v>
      </c>
      <c r="D2231" s="7">
        <v>3295</v>
      </c>
      <c r="E2231" s="9" t="s">
        <v>466</v>
      </c>
      <c r="F2231" s="9"/>
      <c r="G2231" s="9"/>
      <c r="H2231" s="9"/>
      <c r="I2231" s="9"/>
      <c r="J2231" s="9"/>
      <c r="K2231" s="9"/>
      <c r="L2231" s="9"/>
      <c r="M2231" s="9" t="s">
        <v>2343</v>
      </c>
      <c r="N2231" s="9" t="s">
        <v>446</v>
      </c>
      <c r="O2231" s="9" t="s">
        <v>105</v>
      </c>
      <c r="P2231" s="7">
        <v>1994</v>
      </c>
      <c r="Q2231" s="9">
        <v>1989</v>
      </c>
      <c r="R2231" s="9" t="s">
        <v>176</v>
      </c>
      <c r="S2231" s="9"/>
    </row>
    <row r="2232" spans="1:19" hidden="1" x14ac:dyDescent="0.35">
      <c r="A2232">
        <v>2231</v>
      </c>
      <c r="B2232" s="9">
        <v>147</v>
      </c>
      <c r="C2232" s="21">
        <v>5006</v>
      </c>
      <c r="D2232" s="7">
        <v>3294</v>
      </c>
      <c r="E2232" s="9" t="s">
        <v>466</v>
      </c>
      <c r="F2232" s="9"/>
      <c r="G2232" s="9"/>
      <c r="H2232" s="9"/>
      <c r="I2232" s="9"/>
      <c r="J2232" s="9"/>
      <c r="K2232" s="9"/>
      <c r="L2232" s="9"/>
      <c r="M2232" s="9" t="s">
        <v>2343</v>
      </c>
      <c r="N2232" s="9" t="s">
        <v>446</v>
      </c>
      <c r="O2232" s="9" t="s">
        <v>105</v>
      </c>
      <c r="P2232" s="9">
        <v>1989</v>
      </c>
      <c r="Q2232" s="9">
        <v>1989</v>
      </c>
      <c r="R2232" s="9" t="s">
        <v>176</v>
      </c>
      <c r="S2232" s="9"/>
    </row>
    <row r="2233" spans="1:19" hidden="1" x14ac:dyDescent="0.35">
      <c r="A2233">
        <v>2232</v>
      </c>
      <c r="B2233" s="9">
        <v>147</v>
      </c>
      <c r="C2233" s="21">
        <v>5011</v>
      </c>
      <c r="D2233" s="7">
        <v>3294</v>
      </c>
      <c r="E2233" s="9" t="s">
        <v>466</v>
      </c>
      <c r="F2233" s="9"/>
      <c r="G2233" s="9"/>
      <c r="H2233" s="9"/>
      <c r="I2233" s="9"/>
      <c r="J2233" s="9"/>
      <c r="K2233" s="9"/>
      <c r="L2233" s="9"/>
      <c r="M2233" s="9" t="s">
        <v>2343</v>
      </c>
      <c r="N2233" s="9" t="s">
        <v>446</v>
      </c>
      <c r="O2233" s="9" t="s">
        <v>105</v>
      </c>
      <c r="P2233" s="9">
        <v>1989</v>
      </c>
      <c r="Q2233" s="9">
        <v>1989</v>
      </c>
      <c r="R2233" s="9" t="s">
        <v>176</v>
      </c>
      <c r="S2233" s="9"/>
    </row>
    <row r="2234" spans="1:19" hidden="1" x14ac:dyDescent="0.35">
      <c r="A2234">
        <v>2233</v>
      </c>
      <c r="B2234" s="9">
        <v>147</v>
      </c>
      <c r="C2234" s="21">
        <v>5012</v>
      </c>
      <c r="D2234" s="7">
        <v>3294</v>
      </c>
      <c r="E2234" s="9" t="s">
        <v>466</v>
      </c>
      <c r="F2234" s="9"/>
      <c r="G2234" s="9"/>
      <c r="H2234" s="9"/>
      <c r="I2234" s="9"/>
      <c r="J2234" s="9"/>
      <c r="K2234" s="9"/>
      <c r="L2234" s="9"/>
      <c r="M2234" s="9" t="s">
        <v>2343</v>
      </c>
      <c r="N2234" s="9" t="s">
        <v>446</v>
      </c>
      <c r="O2234" s="9" t="s">
        <v>105</v>
      </c>
      <c r="P2234" s="9">
        <v>1989</v>
      </c>
      <c r="Q2234" s="9">
        <v>1989</v>
      </c>
      <c r="R2234" s="9" t="s">
        <v>176</v>
      </c>
      <c r="S2234" s="9"/>
    </row>
    <row r="2235" spans="1:19" hidden="1" x14ac:dyDescent="0.35">
      <c r="A2235">
        <v>2234</v>
      </c>
      <c r="B2235" s="9">
        <v>147</v>
      </c>
      <c r="C2235" s="21">
        <v>5054</v>
      </c>
      <c r="D2235" s="7">
        <v>3294</v>
      </c>
      <c r="E2235" s="9" t="s">
        <v>466</v>
      </c>
      <c r="F2235" s="9"/>
      <c r="G2235" s="9"/>
      <c r="H2235" s="9"/>
      <c r="I2235" s="9"/>
      <c r="J2235" s="9"/>
      <c r="K2235" s="9"/>
      <c r="L2235" s="9"/>
      <c r="M2235" s="9" t="s">
        <v>2343</v>
      </c>
      <c r="N2235" s="9" t="s">
        <v>446</v>
      </c>
      <c r="O2235" s="9" t="s">
        <v>105</v>
      </c>
      <c r="P2235" s="9">
        <v>1989</v>
      </c>
      <c r="Q2235" s="9">
        <v>1989</v>
      </c>
      <c r="R2235" s="9" t="s">
        <v>176</v>
      </c>
      <c r="S2235" s="9"/>
    </row>
    <row r="2236" spans="1:19" hidden="1" x14ac:dyDescent="0.35">
      <c r="A2236">
        <v>2235</v>
      </c>
      <c r="B2236" s="9">
        <v>147</v>
      </c>
      <c r="C2236" s="21">
        <v>5060</v>
      </c>
      <c r="D2236" s="7">
        <v>3294</v>
      </c>
      <c r="E2236" s="9" t="s">
        <v>466</v>
      </c>
      <c r="F2236" s="9"/>
      <c r="G2236" s="9"/>
      <c r="H2236" s="9"/>
      <c r="I2236" s="9"/>
      <c r="J2236" s="9"/>
      <c r="K2236" s="9"/>
      <c r="L2236" s="9"/>
      <c r="M2236" s="9" t="s">
        <v>2343</v>
      </c>
      <c r="N2236" s="9" t="s">
        <v>446</v>
      </c>
      <c r="O2236" s="9" t="s">
        <v>105</v>
      </c>
      <c r="P2236" s="9">
        <v>1989</v>
      </c>
      <c r="Q2236" s="9">
        <v>1989</v>
      </c>
      <c r="R2236" s="9" t="s">
        <v>176</v>
      </c>
      <c r="S2236" s="9"/>
    </row>
    <row r="2237" spans="1:19" hidden="1" x14ac:dyDescent="0.35">
      <c r="A2237">
        <v>2236</v>
      </c>
      <c r="B2237" s="9">
        <v>147</v>
      </c>
      <c r="C2237" s="21">
        <v>5142</v>
      </c>
      <c r="D2237" s="7">
        <v>3294</v>
      </c>
      <c r="E2237" s="9" t="s">
        <v>466</v>
      </c>
      <c r="F2237" s="9"/>
      <c r="G2237" s="9"/>
      <c r="H2237" s="9"/>
      <c r="I2237" s="9"/>
      <c r="J2237" s="9"/>
      <c r="K2237" s="9"/>
      <c r="L2237" s="9"/>
      <c r="M2237" s="9" t="s">
        <v>2343</v>
      </c>
      <c r="N2237" s="9" t="s">
        <v>446</v>
      </c>
      <c r="O2237" s="9" t="s">
        <v>105</v>
      </c>
      <c r="P2237" s="9">
        <v>1989</v>
      </c>
      <c r="Q2237" s="9">
        <v>1989</v>
      </c>
      <c r="R2237" s="9" t="s">
        <v>176</v>
      </c>
      <c r="S2237" s="9"/>
    </row>
    <row r="2238" spans="1:19" hidden="1" x14ac:dyDescent="0.35">
      <c r="A2238">
        <v>2237</v>
      </c>
      <c r="B2238" s="9">
        <v>147</v>
      </c>
      <c r="C2238" s="21">
        <v>5186</v>
      </c>
      <c r="D2238" s="7">
        <v>3294</v>
      </c>
      <c r="E2238" s="9" t="s">
        <v>466</v>
      </c>
      <c r="F2238" s="9"/>
      <c r="G2238" s="9"/>
      <c r="H2238" s="9"/>
      <c r="I2238" s="9"/>
      <c r="J2238" s="9"/>
      <c r="K2238" s="9"/>
      <c r="L2238" s="9"/>
      <c r="M2238" s="9" t="s">
        <v>2343</v>
      </c>
      <c r="N2238" s="9" t="s">
        <v>446</v>
      </c>
      <c r="O2238" s="9" t="s">
        <v>105</v>
      </c>
      <c r="P2238" s="9">
        <v>1989</v>
      </c>
      <c r="Q2238" s="9">
        <v>1989</v>
      </c>
      <c r="R2238" s="9" t="s">
        <v>176</v>
      </c>
      <c r="S2238" s="9"/>
    </row>
    <row r="2239" spans="1:19" hidden="1" x14ac:dyDescent="0.35">
      <c r="A2239">
        <v>2238</v>
      </c>
      <c r="B2239" s="9">
        <v>147</v>
      </c>
      <c r="C2239" s="21">
        <v>5006</v>
      </c>
      <c r="D2239" s="7">
        <v>3658</v>
      </c>
      <c r="E2239" s="9" t="s">
        <v>466</v>
      </c>
      <c r="F2239" s="9"/>
      <c r="G2239" s="9"/>
      <c r="H2239" s="9"/>
      <c r="I2239" s="9"/>
      <c r="J2239" s="9"/>
      <c r="K2239" s="9"/>
      <c r="L2239" s="9"/>
      <c r="M2239" s="9" t="s">
        <v>2343</v>
      </c>
      <c r="N2239" s="9" t="s">
        <v>446</v>
      </c>
      <c r="O2239" s="9" t="s">
        <v>105</v>
      </c>
      <c r="P2239" s="9">
        <v>1989</v>
      </c>
      <c r="Q2239" s="9">
        <v>1989</v>
      </c>
      <c r="R2239" s="9" t="s">
        <v>176</v>
      </c>
      <c r="S2239" s="9"/>
    </row>
    <row r="2240" spans="1:19" hidden="1" x14ac:dyDescent="0.35">
      <c r="A2240">
        <v>2239</v>
      </c>
      <c r="B2240" s="9">
        <v>147</v>
      </c>
      <c r="C2240" s="21">
        <v>5011</v>
      </c>
      <c r="D2240" s="7">
        <v>3658</v>
      </c>
      <c r="E2240" s="9" t="s">
        <v>466</v>
      </c>
      <c r="F2240" s="9"/>
      <c r="G2240" s="9"/>
      <c r="H2240" s="9"/>
      <c r="I2240" s="9"/>
      <c r="J2240" s="9"/>
      <c r="K2240" s="9"/>
      <c r="L2240" s="9"/>
      <c r="M2240" s="9" t="s">
        <v>2343</v>
      </c>
      <c r="N2240" s="9" t="s">
        <v>446</v>
      </c>
      <c r="O2240" s="9" t="s">
        <v>105</v>
      </c>
      <c r="P2240" s="9">
        <v>1989</v>
      </c>
      <c r="Q2240" s="9">
        <v>1989</v>
      </c>
      <c r="R2240" s="9" t="s">
        <v>176</v>
      </c>
      <c r="S2240" s="9"/>
    </row>
    <row r="2241" spans="1:19" hidden="1" x14ac:dyDescent="0.35">
      <c r="A2241">
        <v>2240</v>
      </c>
      <c r="B2241" s="9">
        <v>147</v>
      </c>
      <c r="C2241" s="21">
        <v>5012</v>
      </c>
      <c r="D2241" s="7">
        <v>3658</v>
      </c>
      <c r="E2241" s="9" t="s">
        <v>466</v>
      </c>
      <c r="F2241" s="9"/>
      <c r="G2241" s="9"/>
      <c r="H2241" s="9"/>
      <c r="I2241" s="9"/>
      <c r="J2241" s="9"/>
      <c r="K2241" s="9"/>
      <c r="L2241" s="9"/>
      <c r="M2241" s="9" t="s">
        <v>2343</v>
      </c>
      <c r="N2241" s="9" t="s">
        <v>446</v>
      </c>
      <c r="O2241" s="9" t="s">
        <v>105</v>
      </c>
      <c r="P2241" s="9">
        <v>1989</v>
      </c>
      <c r="Q2241" s="9">
        <v>1989</v>
      </c>
      <c r="R2241" s="9" t="s">
        <v>176</v>
      </c>
      <c r="S2241" s="9"/>
    </row>
    <row r="2242" spans="1:19" hidden="1" x14ac:dyDescent="0.35">
      <c r="A2242">
        <v>2241</v>
      </c>
      <c r="B2242" s="9">
        <v>147</v>
      </c>
      <c r="C2242" s="21">
        <v>5054</v>
      </c>
      <c r="D2242" s="7">
        <v>3658</v>
      </c>
      <c r="E2242" s="9" t="s">
        <v>466</v>
      </c>
      <c r="F2242" s="9"/>
      <c r="G2242" s="9"/>
      <c r="H2242" s="9"/>
      <c r="I2242" s="9"/>
      <c r="J2242" s="9"/>
      <c r="K2242" s="9"/>
      <c r="L2242" s="9"/>
      <c r="M2242" s="9" t="s">
        <v>2343</v>
      </c>
      <c r="N2242" s="9" t="s">
        <v>446</v>
      </c>
      <c r="O2242" s="9" t="s">
        <v>105</v>
      </c>
      <c r="P2242" s="9">
        <v>1989</v>
      </c>
      <c r="Q2242" s="9">
        <v>1989</v>
      </c>
      <c r="R2242" s="9" t="s">
        <v>176</v>
      </c>
      <c r="S2242" s="9"/>
    </row>
    <row r="2243" spans="1:19" hidden="1" x14ac:dyDescent="0.35">
      <c r="A2243">
        <v>2242</v>
      </c>
      <c r="B2243" s="9">
        <v>147</v>
      </c>
      <c r="C2243" s="21">
        <v>5060</v>
      </c>
      <c r="D2243" s="7">
        <v>3658</v>
      </c>
      <c r="E2243" s="9" t="s">
        <v>466</v>
      </c>
      <c r="F2243" s="9"/>
      <c r="G2243" s="9"/>
      <c r="H2243" s="9"/>
      <c r="I2243" s="9"/>
      <c r="J2243" s="9"/>
      <c r="K2243" s="9"/>
      <c r="L2243" s="9"/>
      <c r="M2243" s="9" t="s">
        <v>2343</v>
      </c>
      <c r="N2243" s="9" t="s">
        <v>446</v>
      </c>
      <c r="O2243" s="9" t="s">
        <v>105</v>
      </c>
      <c r="P2243" s="9">
        <v>1989</v>
      </c>
      <c r="Q2243" s="9">
        <v>1989</v>
      </c>
      <c r="R2243" s="9" t="s">
        <v>176</v>
      </c>
      <c r="S2243" s="9"/>
    </row>
    <row r="2244" spans="1:19" hidden="1" x14ac:dyDescent="0.35">
      <c r="A2244">
        <v>2243</v>
      </c>
      <c r="B2244" s="9">
        <v>147</v>
      </c>
      <c r="C2244" s="21">
        <v>5023</v>
      </c>
      <c r="D2244" s="7">
        <v>3658</v>
      </c>
      <c r="E2244" s="9" t="s">
        <v>466</v>
      </c>
      <c r="F2244" s="9"/>
      <c r="G2244" s="9"/>
      <c r="H2244" s="9"/>
      <c r="I2244" s="9"/>
      <c r="J2244" s="9"/>
      <c r="K2244" s="9"/>
      <c r="L2244" s="9"/>
      <c r="M2244" s="9" t="s">
        <v>2343</v>
      </c>
      <c r="N2244" s="9" t="s">
        <v>446</v>
      </c>
      <c r="O2244" s="9" t="s">
        <v>105</v>
      </c>
      <c r="P2244" s="9">
        <v>1989</v>
      </c>
      <c r="Q2244" s="9">
        <v>1989</v>
      </c>
      <c r="R2244" s="9" t="s">
        <v>176</v>
      </c>
      <c r="S2244" s="9"/>
    </row>
    <row r="2245" spans="1:19" hidden="1" x14ac:dyDescent="0.35">
      <c r="A2245">
        <v>2244</v>
      </c>
      <c r="B2245" s="9">
        <v>147</v>
      </c>
      <c r="C2245" s="21">
        <v>5186</v>
      </c>
      <c r="D2245" s="7">
        <v>3658</v>
      </c>
      <c r="E2245" s="9" t="s">
        <v>466</v>
      </c>
      <c r="F2245" s="9"/>
      <c r="G2245" s="9"/>
      <c r="H2245" s="9"/>
      <c r="I2245" s="9"/>
      <c r="J2245" s="9"/>
      <c r="K2245" s="9"/>
      <c r="L2245" s="9"/>
      <c r="M2245" s="9" t="s">
        <v>2343</v>
      </c>
      <c r="N2245" s="9" t="s">
        <v>446</v>
      </c>
      <c r="O2245" s="9" t="s">
        <v>105</v>
      </c>
      <c r="P2245" s="9">
        <v>1989</v>
      </c>
      <c r="Q2245" s="9">
        <v>1989</v>
      </c>
      <c r="R2245" s="9" t="s">
        <v>176</v>
      </c>
      <c r="S2245" s="9"/>
    </row>
    <row r="2246" spans="1:19" hidden="1" x14ac:dyDescent="0.35">
      <c r="A2246">
        <v>2245</v>
      </c>
      <c r="B2246" s="7">
        <v>148</v>
      </c>
      <c r="C2246" s="7">
        <v>4006</v>
      </c>
      <c r="D2246" s="7">
        <v>3880</v>
      </c>
      <c r="E2246" s="7" t="s">
        <v>173</v>
      </c>
      <c r="F2246" s="7">
        <v>1</v>
      </c>
      <c r="G2246" s="7">
        <v>1</v>
      </c>
      <c r="H2246" s="7"/>
      <c r="I2246" s="7"/>
      <c r="J2246" s="7" t="s">
        <v>59</v>
      </c>
      <c r="K2246" s="7" t="s">
        <v>121</v>
      </c>
      <c r="L2246" s="7" t="s">
        <v>686</v>
      </c>
      <c r="M2246" s="7">
        <v>9</v>
      </c>
      <c r="N2246" s="7"/>
      <c r="O2246" s="7" t="s">
        <v>88</v>
      </c>
      <c r="P2246" s="7">
        <v>1987</v>
      </c>
      <c r="Q2246" s="7">
        <v>1987</v>
      </c>
      <c r="R2246" s="7"/>
      <c r="S2246" s="7"/>
    </row>
    <row r="2247" spans="1:19" hidden="1" x14ac:dyDescent="0.35">
      <c r="A2247">
        <v>2246</v>
      </c>
      <c r="B2247" s="7">
        <v>149</v>
      </c>
      <c r="C2247" s="7">
        <v>16007</v>
      </c>
      <c r="D2247" s="7">
        <v>3295</v>
      </c>
      <c r="E2247" s="7" t="s">
        <v>58</v>
      </c>
      <c r="F2247" s="7"/>
      <c r="G2247" s="7"/>
      <c r="H2247" s="7"/>
      <c r="I2247" s="7"/>
      <c r="J2247" s="7"/>
      <c r="K2247" s="7"/>
      <c r="L2247" s="7" t="s">
        <v>61</v>
      </c>
      <c r="M2247" s="7">
        <v>5</v>
      </c>
      <c r="N2247" s="7" t="s">
        <v>90</v>
      </c>
      <c r="O2247" s="7" t="s">
        <v>62</v>
      </c>
      <c r="P2247" s="7">
        <v>1987</v>
      </c>
      <c r="Q2247" s="7">
        <v>1987</v>
      </c>
      <c r="R2247" s="7"/>
      <c r="S2247" s="7"/>
    </row>
    <row r="2248" spans="1:19" hidden="1" x14ac:dyDescent="0.35">
      <c r="A2248">
        <v>2247</v>
      </c>
      <c r="B2248" s="7">
        <v>149</v>
      </c>
      <c r="C2248" s="7">
        <v>16007</v>
      </c>
      <c r="D2248" s="7">
        <v>3658</v>
      </c>
      <c r="E2248" s="7" t="s">
        <v>58</v>
      </c>
      <c r="F2248" s="7"/>
      <c r="G2248" s="7"/>
      <c r="H2248" s="7"/>
      <c r="I2248" s="7"/>
      <c r="J2248" s="7"/>
      <c r="K2248" s="7"/>
      <c r="L2248" s="7" t="s">
        <v>61</v>
      </c>
      <c r="M2248" s="7">
        <v>3</v>
      </c>
      <c r="N2248" s="7" t="s">
        <v>90</v>
      </c>
      <c r="O2248" s="7" t="s">
        <v>62</v>
      </c>
      <c r="P2248" s="7">
        <v>1988</v>
      </c>
      <c r="Q2248" s="7">
        <v>1988</v>
      </c>
      <c r="R2248" s="7"/>
      <c r="S2248" s="7"/>
    </row>
    <row r="2249" spans="1:19" hidden="1" x14ac:dyDescent="0.35">
      <c r="A2249">
        <v>2248</v>
      </c>
      <c r="B2249" s="9">
        <v>150</v>
      </c>
      <c r="C2249" s="21">
        <v>5134</v>
      </c>
      <c r="D2249" s="20">
        <v>32228</v>
      </c>
      <c r="E2249" s="9" t="s">
        <v>58</v>
      </c>
      <c r="F2249" s="9"/>
      <c r="G2249" s="9"/>
      <c r="H2249" s="9"/>
      <c r="I2249" s="9"/>
      <c r="J2249" s="9"/>
      <c r="K2249" s="9"/>
      <c r="L2249" s="9"/>
      <c r="M2249" s="9"/>
      <c r="N2249" s="9" t="s">
        <v>78</v>
      </c>
      <c r="O2249" s="9" t="s">
        <v>105</v>
      </c>
      <c r="P2249" s="9">
        <v>1975</v>
      </c>
      <c r="Q2249" s="9">
        <v>1975</v>
      </c>
      <c r="R2249" s="9" t="s">
        <v>176</v>
      </c>
      <c r="S2249" s="9"/>
    </row>
    <row r="2250" spans="1:19" hidden="1" x14ac:dyDescent="0.35">
      <c r="A2250">
        <v>2249</v>
      </c>
      <c r="B2250" s="9">
        <v>150</v>
      </c>
      <c r="C2250" s="21">
        <v>5010</v>
      </c>
      <c r="D2250" s="7">
        <v>3295</v>
      </c>
      <c r="E2250" s="9" t="s">
        <v>58</v>
      </c>
      <c r="F2250" s="9"/>
      <c r="G2250" s="9"/>
      <c r="H2250" s="9"/>
      <c r="I2250" s="9"/>
      <c r="J2250" s="9"/>
      <c r="K2250" s="9"/>
      <c r="L2250" s="9" t="s">
        <v>61</v>
      </c>
      <c r="M2250" s="9"/>
      <c r="N2250" s="9" t="s">
        <v>90</v>
      </c>
      <c r="O2250" s="9" t="s">
        <v>105</v>
      </c>
      <c r="P2250" s="7">
        <v>1993</v>
      </c>
      <c r="Q2250" s="9">
        <v>1989</v>
      </c>
      <c r="R2250" s="9" t="s">
        <v>176</v>
      </c>
      <c r="S2250" s="9"/>
    </row>
    <row r="2251" spans="1:19" hidden="1" x14ac:dyDescent="0.35">
      <c r="A2251">
        <v>2250</v>
      </c>
      <c r="B2251" s="9">
        <v>150</v>
      </c>
      <c r="C2251" s="21">
        <v>5021</v>
      </c>
      <c r="D2251" s="7">
        <v>3295</v>
      </c>
      <c r="E2251" s="9" t="s">
        <v>58</v>
      </c>
      <c r="F2251" s="9">
        <v>12</v>
      </c>
      <c r="G2251" s="9">
        <v>60</v>
      </c>
      <c r="H2251" s="9"/>
      <c r="I2251" s="9"/>
      <c r="J2251" s="9" t="s">
        <v>118</v>
      </c>
      <c r="K2251" s="9" t="s">
        <v>60</v>
      </c>
      <c r="L2251" s="9" t="s">
        <v>61</v>
      </c>
      <c r="M2251" s="9">
        <v>9</v>
      </c>
      <c r="N2251" s="9"/>
      <c r="O2251" s="9" t="s">
        <v>62</v>
      </c>
      <c r="P2251" s="7">
        <v>1958</v>
      </c>
      <c r="Q2251" s="9">
        <v>1975</v>
      </c>
      <c r="R2251" s="9" t="s">
        <v>176</v>
      </c>
      <c r="S2251" s="9"/>
    </row>
    <row r="2252" spans="1:19" hidden="1" x14ac:dyDescent="0.35">
      <c r="A2252">
        <v>2251</v>
      </c>
      <c r="B2252" s="9">
        <v>150</v>
      </c>
      <c r="C2252" s="21">
        <v>5010</v>
      </c>
      <c r="D2252" s="20">
        <v>1016817</v>
      </c>
      <c r="E2252" s="9" t="s">
        <v>58</v>
      </c>
      <c r="F2252" s="9"/>
      <c r="G2252" s="9"/>
      <c r="H2252" s="9"/>
      <c r="I2252" s="9"/>
      <c r="J2252" s="9"/>
      <c r="K2252" s="9"/>
      <c r="L2252" s="9" t="s">
        <v>61</v>
      </c>
      <c r="M2252" s="9">
        <v>9</v>
      </c>
      <c r="N2252" s="9" t="s">
        <v>90</v>
      </c>
      <c r="O2252" s="9" t="s">
        <v>105</v>
      </c>
      <c r="P2252" s="9">
        <v>1975</v>
      </c>
      <c r="Q2252" s="9">
        <v>1975</v>
      </c>
      <c r="R2252" s="9" t="s">
        <v>176</v>
      </c>
      <c r="S2252" s="9"/>
    </row>
    <row r="2253" spans="1:19" hidden="1" x14ac:dyDescent="0.35">
      <c r="A2253">
        <v>2252</v>
      </c>
      <c r="B2253" s="9">
        <v>150</v>
      </c>
      <c r="C2253" s="21">
        <v>5021</v>
      </c>
      <c r="D2253" s="20">
        <v>1016817</v>
      </c>
      <c r="E2253" s="9" t="s">
        <v>58</v>
      </c>
      <c r="F2253" s="9"/>
      <c r="G2253" s="9"/>
      <c r="H2253" s="9"/>
      <c r="I2253" s="9"/>
      <c r="J2253" s="9"/>
      <c r="K2253" s="9"/>
      <c r="L2253" s="9"/>
      <c r="M2253" s="9">
        <v>9</v>
      </c>
      <c r="N2253" s="9" t="s">
        <v>90</v>
      </c>
      <c r="O2253" s="9" t="s">
        <v>105</v>
      </c>
      <c r="P2253" s="9">
        <v>1975</v>
      </c>
      <c r="Q2253" s="9">
        <v>1975</v>
      </c>
      <c r="R2253" s="9" t="s">
        <v>176</v>
      </c>
      <c r="S2253" s="9"/>
    </row>
    <row r="2254" spans="1:19" hidden="1" x14ac:dyDescent="0.35">
      <c r="A2254">
        <v>2253</v>
      </c>
      <c r="B2254" s="9">
        <v>150</v>
      </c>
      <c r="C2254" s="21">
        <v>5010</v>
      </c>
      <c r="D2254" s="7">
        <v>3659</v>
      </c>
      <c r="E2254" s="9" t="s">
        <v>173</v>
      </c>
      <c r="F2254" s="9"/>
      <c r="G2254" s="9"/>
      <c r="H2254" s="9"/>
      <c r="I2254" s="9"/>
      <c r="J2254" s="9"/>
      <c r="K2254" s="9"/>
      <c r="L2254" s="9" t="s">
        <v>686</v>
      </c>
      <c r="M2254" s="9">
        <v>7</v>
      </c>
      <c r="N2254" s="9" t="s">
        <v>90</v>
      </c>
      <c r="O2254" s="9" t="s">
        <v>105</v>
      </c>
      <c r="P2254" s="9">
        <v>1987</v>
      </c>
      <c r="Q2254" s="9">
        <v>1987</v>
      </c>
      <c r="R2254" s="9" t="s">
        <v>176</v>
      </c>
      <c r="S2254" s="9"/>
    </row>
    <row r="2255" spans="1:19" hidden="1" x14ac:dyDescent="0.35">
      <c r="A2255">
        <v>2254</v>
      </c>
      <c r="B2255" s="9">
        <v>150</v>
      </c>
      <c r="C2255" s="21">
        <v>5021</v>
      </c>
      <c r="D2255" s="7">
        <v>3659</v>
      </c>
      <c r="E2255" s="9" t="s">
        <v>58</v>
      </c>
      <c r="F2255" s="9"/>
      <c r="G2255" s="9"/>
      <c r="H2255" s="9"/>
      <c r="I2255" s="9"/>
      <c r="J2255" s="9"/>
      <c r="K2255" s="9"/>
      <c r="L2255" s="9" t="s">
        <v>61</v>
      </c>
      <c r="M2255" s="9">
        <v>9</v>
      </c>
      <c r="N2255" s="9"/>
      <c r="O2255" s="9" t="s">
        <v>105</v>
      </c>
      <c r="P2255" s="9">
        <v>1975</v>
      </c>
      <c r="Q2255" s="9">
        <v>1975</v>
      </c>
      <c r="R2255" s="9" t="s">
        <v>176</v>
      </c>
      <c r="S2255" s="9"/>
    </row>
    <row r="2256" spans="1:19" hidden="1" x14ac:dyDescent="0.35">
      <c r="A2256">
        <v>2255</v>
      </c>
      <c r="B2256" s="9">
        <v>150</v>
      </c>
      <c r="C2256" s="21">
        <v>5010</v>
      </c>
      <c r="D2256" s="7">
        <v>3294</v>
      </c>
      <c r="E2256" s="9" t="s">
        <v>58</v>
      </c>
      <c r="F2256" s="9"/>
      <c r="G2256" s="9"/>
      <c r="H2256" s="9"/>
      <c r="I2256" s="9"/>
      <c r="J2256" s="9"/>
      <c r="K2256" s="9"/>
      <c r="L2256" s="9" t="s">
        <v>61</v>
      </c>
      <c r="M2256" s="9">
        <v>7</v>
      </c>
      <c r="N2256" s="9" t="s">
        <v>90</v>
      </c>
      <c r="O2256" s="9" t="s">
        <v>105</v>
      </c>
      <c r="P2256" s="9">
        <v>1987</v>
      </c>
      <c r="Q2256" s="9">
        <v>1987</v>
      </c>
      <c r="R2256" s="9" t="s">
        <v>176</v>
      </c>
      <c r="S2256" s="9"/>
    </row>
    <row r="2257" spans="1:19" hidden="1" x14ac:dyDescent="0.35">
      <c r="A2257">
        <v>2256</v>
      </c>
      <c r="B2257" s="9">
        <v>150</v>
      </c>
      <c r="C2257" s="21">
        <v>5134</v>
      </c>
      <c r="D2257" s="7">
        <v>3294</v>
      </c>
      <c r="E2257" s="9" t="s">
        <v>58</v>
      </c>
      <c r="F2257" s="9">
        <v>50</v>
      </c>
      <c r="G2257" s="9">
        <v>100</v>
      </c>
      <c r="H2257" s="9"/>
      <c r="I2257" s="9"/>
      <c r="J2257" s="9" t="s">
        <v>118</v>
      </c>
      <c r="K2257" s="9" t="s">
        <v>60</v>
      </c>
      <c r="L2257" s="9" t="s">
        <v>61</v>
      </c>
      <c r="M2257" s="9">
        <v>6</v>
      </c>
      <c r="N2257" s="9"/>
      <c r="O2257" s="9" t="s">
        <v>62</v>
      </c>
      <c r="P2257" s="9">
        <v>1987</v>
      </c>
      <c r="Q2257" s="9">
        <v>1987</v>
      </c>
      <c r="R2257" s="9" t="s">
        <v>176</v>
      </c>
      <c r="S2257" s="9"/>
    </row>
    <row r="2258" spans="1:19" hidden="1" x14ac:dyDescent="0.35">
      <c r="A2258">
        <v>2257</v>
      </c>
      <c r="B2258" s="9">
        <v>150</v>
      </c>
      <c r="C2258" s="21">
        <v>5021</v>
      </c>
      <c r="D2258" s="7">
        <v>3920</v>
      </c>
      <c r="E2258" s="9" t="s">
        <v>295</v>
      </c>
      <c r="F2258" s="9"/>
      <c r="G2258" s="9"/>
      <c r="H2258" s="9"/>
      <c r="I2258" s="9"/>
      <c r="J2258" s="9"/>
      <c r="K2258" s="9"/>
      <c r="L2258" s="9"/>
      <c r="M2258" s="9">
        <v>9</v>
      </c>
      <c r="N2258" s="9" t="s">
        <v>90</v>
      </c>
      <c r="O2258" s="9" t="s">
        <v>105</v>
      </c>
      <c r="P2258" s="9">
        <v>1975</v>
      </c>
      <c r="Q2258" s="9">
        <v>1975</v>
      </c>
      <c r="R2258" s="9" t="s">
        <v>176</v>
      </c>
      <c r="S2258" s="9"/>
    </row>
    <row r="2259" spans="1:19" hidden="1" x14ac:dyDescent="0.35">
      <c r="A2259">
        <v>2258</v>
      </c>
      <c r="B2259" s="9">
        <v>150</v>
      </c>
      <c r="C2259" s="21">
        <v>5010</v>
      </c>
      <c r="D2259" s="20">
        <v>3935</v>
      </c>
      <c r="E2259" s="9" t="s">
        <v>173</v>
      </c>
      <c r="F2259" s="9"/>
      <c r="G2259" s="9"/>
      <c r="H2259" s="9"/>
      <c r="I2259" s="9"/>
      <c r="J2259" s="9"/>
      <c r="K2259" s="9"/>
      <c r="L2259" s="9" t="s">
        <v>686</v>
      </c>
      <c r="M2259" s="9">
        <v>9</v>
      </c>
      <c r="N2259" s="9" t="s">
        <v>90</v>
      </c>
      <c r="O2259" s="9" t="s">
        <v>105</v>
      </c>
      <c r="P2259" s="9">
        <v>1975</v>
      </c>
      <c r="Q2259" s="9">
        <v>1975</v>
      </c>
      <c r="R2259" s="9" t="s">
        <v>176</v>
      </c>
      <c r="S2259" s="9"/>
    </row>
    <row r="2260" spans="1:19" hidden="1" x14ac:dyDescent="0.35">
      <c r="A2260">
        <v>2259</v>
      </c>
      <c r="B2260" s="9">
        <v>150</v>
      </c>
      <c r="C2260" s="21">
        <v>5021</v>
      </c>
      <c r="D2260" s="20">
        <v>3935</v>
      </c>
      <c r="E2260" s="9" t="s">
        <v>58</v>
      </c>
      <c r="F2260" s="9"/>
      <c r="G2260" s="9"/>
      <c r="H2260" s="9"/>
      <c r="I2260" s="9"/>
      <c r="J2260" s="9"/>
      <c r="K2260" s="9"/>
      <c r="L2260" s="9"/>
      <c r="M2260" s="9">
        <v>9</v>
      </c>
      <c r="N2260" s="9" t="s">
        <v>145</v>
      </c>
      <c r="O2260" s="9" t="s">
        <v>105</v>
      </c>
      <c r="P2260" s="9">
        <v>1975</v>
      </c>
      <c r="Q2260" s="9">
        <v>1975</v>
      </c>
      <c r="R2260" s="9" t="s">
        <v>176</v>
      </c>
      <c r="S2260" s="9"/>
    </row>
    <row r="2261" spans="1:19" hidden="1" x14ac:dyDescent="0.35">
      <c r="A2261">
        <v>2260</v>
      </c>
      <c r="B2261" s="9">
        <v>150</v>
      </c>
      <c r="C2261" s="21">
        <v>5134</v>
      </c>
      <c r="D2261" s="7">
        <v>3298</v>
      </c>
      <c r="E2261" s="9" t="s">
        <v>58</v>
      </c>
      <c r="F2261" s="9"/>
      <c r="G2261" s="9"/>
      <c r="H2261" s="9">
        <v>250</v>
      </c>
      <c r="I2261" s="9">
        <v>999</v>
      </c>
      <c r="J2261" s="9" t="s">
        <v>118</v>
      </c>
      <c r="K2261" s="9" t="s">
        <v>60</v>
      </c>
      <c r="L2261" s="9" t="s">
        <v>61</v>
      </c>
      <c r="M2261" s="9">
        <v>9</v>
      </c>
      <c r="N2261" s="9"/>
      <c r="O2261" s="9" t="s">
        <v>62</v>
      </c>
      <c r="P2261" s="9">
        <v>1975</v>
      </c>
      <c r="Q2261" s="9">
        <v>1975</v>
      </c>
      <c r="R2261" s="9" t="s">
        <v>176</v>
      </c>
      <c r="S2261" s="9"/>
    </row>
    <row r="2262" spans="1:19" hidden="1" x14ac:dyDescent="0.35">
      <c r="A2262">
        <v>2261</v>
      </c>
      <c r="B2262" s="9">
        <v>150</v>
      </c>
      <c r="C2262" s="21">
        <v>5010</v>
      </c>
      <c r="D2262" s="20">
        <v>3845</v>
      </c>
      <c r="E2262" s="9" t="s">
        <v>58</v>
      </c>
      <c r="F2262" s="9"/>
      <c r="G2262" s="9"/>
      <c r="H2262" s="9"/>
      <c r="I2262" s="9"/>
      <c r="J2262" s="9"/>
      <c r="K2262" s="9"/>
      <c r="L2262" s="9" t="s">
        <v>61</v>
      </c>
      <c r="M2262" s="9">
        <v>9</v>
      </c>
      <c r="N2262" s="9" t="s">
        <v>90</v>
      </c>
      <c r="O2262" s="9" t="s">
        <v>105</v>
      </c>
      <c r="P2262" s="9">
        <v>1975</v>
      </c>
      <c r="Q2262" s="9">
        <v>1975</v>
      </c>
      <c r="R2262" s="9" t="s">
        <v>176</v>
      </c>
      <c r="S2262" s="9"/>
    </row>
    <row r="2263" spans="1:19" hidden="1" x14ac:dyDescent="0.35">
      <c r="A2263">
        <v>2262</v>
      </c>
      <c r="B2263" s="9">
        <v>150</v>
      </c>
      <c r="C2263" s="21">
        <v>5134</v>
      </c>
      <c r="D2263" s="20">
        <v>3845</v>
      </c>
      <c r="E2263" s="9" t="s">
        <v>58</v>
      </c>
      <c r="F2263" s="9">
        <v>300</v>
      </c>
      <c r="G2263" s="9">
        <v>300</v>
      </c>
      <c r="H2263" s="9"/>
      <c r="I2263" s="9"/>
      <c r="J2263" s="9" t="s">
        <v>118</v>
      </c>
      <c r="K2263" s="9" t="s">
        <v>60</v>
      </c>
      <c r="L2263" s="9" t="s">
        <v>61</v>
      </c>
      <c r="M2263" s="9">
        <v>9</v>
      </c>
      <c r="N2263" s="9"/>
      <c r="O2263" s="9" t="s">
        <v>88</v>
      </c>
      <c r="P2263" s="9">
        <v>1975</v>
      </c>
      <c r="Q2263" s="9">
        <v>1975</v>
      </c>
      <c r="R2263" s="9" t="s">
        <v>176</v>
      </c>
      <c r="S2263" s="9"/>
    </row>
    <row r="2264" spans="1:19" hidden="1" x14ac:dyDescent="0.35">
      <c r="A2264">
        <v>2263</v>
      </c>
      <c r="B2264" s="9">
        <v>150</v>
      </c>
      <c r="C2264" s="21">
        <v>5010</v>
      </c>
      <c r="D2264" s="7">
        <v>3846</v>
      </c>
      <c r="E2264" s="9" t="s">
        <v>173</v>
      </c>
      <c r="F2264" s="9"/>
      <c r="G2264" s="9"/>
      <c r="H2264" s="9"/>
      <c r="I2264" s="9"/>
      <c r="J2264" s="9"/>
      <c r="K2264" s="9"/>
      <c r="L2264" s="9" t="s">
        <v>686</v>
      </c>
      <c r="M2264" s="9">
        <v>9</v>
      </c>
      <c r="N2264" s="9" t="s">
        <v>90</v>
      </c>
      <c r="O2264" s="9" t="s">
        <v>105</v>
      </c>
      <c r="P2264" s="9">
        <v>1975</v>
      </c>
      <c r="Q2264" s="9">
        <v>1975</v>
      </c>
      <c r="R2264" s="9" t="s">
        <v>176</v>
      </c>
      <c r="S2264" s="9"/>
    </row>
    <row r="2265" spans="1:19" hidden="1" x14ac:dyDescent="0.35">
      <c r="A2265">
        <v>2264</v>
      </c>
      <c r="B2265" s="9">
        <v>150</v>
      </c>
      <c r="C2265" s="21">
        <v>5021</v>
      </c>
      <c r="D2265" s="7">
        <v>3846</v>
      </c>
      <c r="E2265" s="9" t="s">
        <v>58</v>
      </c>
      <c r="F2265" s="9">
        <v>200</v>
      </c>
      <c r="G2265" s="9">
        <v>300</v>
      </c>
      <c r="H2265" s="9"/>
      <c r="I2265" s="9"/>
      <c r="J2265" s="9" t="s">
        <v>118</v>
      </c>
      <c r="K2265" s="9" t="s">
        <v>60</v>
      </c>
      <c r="L2265" s="9" t="s">
        <v>61</v>
      </c>
      <c r="M2265" s="9">
        <v>9</v>
      </c>
      <c r="N2265" s="9"/>
      <c r="O2265" s="9" t="s">
        <v>88</v>
      </c>
      <c r="P2265" s="9">
        <v>1975</v>
      </c>
      <c r="Q2265" s="9">
        <v>1975</v>
      </c>
      <c r="R2265" s="9" t="s">
        <v>176</v>
      </c>
      <c r="S2265" s="9"/>
    </row>
    <row r="2266" spans="1:19" hidden="1" x14ac:dyDescent="0.35">
      <c r="A2266">
        <v>2265</v>
      </c>
      <c r="B2266" s="9">
        <v>150</v>
      </c>
      <c r="C2266" s="21">
        <v>5010</v>
      </c>
      <c r="D2266" s="20">
        <v>3299</v>
      </c>
      <c r="E2266" s="9" t="s">
        <v>58</v>
      </c>
      <c r="F2266" s="9">
        <v>400</v>
      </c>
      <c r="G2266" s="9">
        <v>400</v>
      </c>
      <c r="H2266" s="9"/>
      <c r="I2266" s="9"/>
      <c r="J2266" s="9" t="s">
        <v>118</v>
      </c>
      <c r="K2266" s="9" t="s">
        <v>60</v>
      </c>
      <c r="L2266" s="9" t="s">
        <v>61</v>
      </c>
      <c r="M2266" s="9">
        <v>9</v>
      </c>
      <c r="N2266" s="9"/>
      <c r="O2266" s="9" t="s">
        <v>62</v>
      </c>
      <c r="P2266" s="9">
        <v>1975</v>
      </c>
      <c r="Q2266" s="9">
        <v>1975</v>
      </c>
      <c r="R2266" s="9" t="s">
        <v>176</v>
      </c>
      <c r="S2266" s="9"/>
    </row>
    <row r="2267" spans="1:19" hidden="1" x14ac:dyDescent="0.35">
      <c r="A2267">
        <v>2266</v>
      </c>
      <c r="B2267" s="9">
        <v>150</v>
      </c>
      <c r="C2267" s="21">
        <v>5021</v>
      </c>
      <c r="D2267" s="7">
        <v>3893</v>
      </c>
      <c r="E2267" s="9" t="s">
        <v>58</v>
      </c>
      <c r="F2267" s="9">
        <v>30</v>
      </c>
      <c r="G2267" s="9">
        <v>30</v>
      </c>
      <c r="H2267" s="9"/>
      <c r="I2267" s="9"/>
      <c r="J2267" s="9" t="s">
        <v>118</v>
      </c>
      <c r="K2267" s="9" t="s">
        <v>60</v>
      </c>
      <c r="L2267" s="9" t="s">
        <v>61</v>
      </c>
      <c r="M2267" s="9">
        <v>9</v>
      </c>
      <c r="N2267" s="9"/>
      <c r="O2267" s="9" t="s">
        <v>88</v>
      </c>
      <c r="P2267" s="9">
        <v>1975</v>
      </c>
      <c r="Q2267" s="9">
        <v>1975</v>
      </c>
      <c r="R2267" s="9" t="s">
        <v>176</v>
      </c>
      <c r="S2267" s="9"/>
    </row>
    <row r="2268" spans="1:19" hidden="1" x14ac:dyDescent="0.35">
      <c r="A2268">
        <v>2267</v>
      </c>
      <c r="B2268" s="9">
        <v>150</v>
      </c>
      <c r="C2268" s="21">
        <v>5010</v>
      </c>
      <c r="D2268" s="7">
        <v>3658</v>
      </c>
      <c r="E2268" s="9" t="s">
        <v>58</v>
      </c>
      <c r="F2268" s="9"/>
      <c r="G2268" s="9"/>
      <c r="H2268" s="9"/>
      <c r="I2268" s="9"/>
      <c r="J2268" s="9"/>
      <c r="K2268" s="9"/>
      <c r="L2268" s="9" t="s">
        <v>61</v>
      </c>
      <c r="M2268" s="9">
        <v>9</v>
      </c>
      <c r="N2268" s="9" t="s">
        <v>90</v>
      </c>
      <c r="O2268" s="9" t="s">
        <v>105</v>
      </c>
      <c r="P2268" s="9">
        <v>1975</v>
      </c>
      <c r="Q2268" s="9">
        <v>1975</v>
      </c>
      <c r="R2268" s="9" t="s">
        <v>176</v>
      </c>
      <c r="S2268" s="9"/>
    </row>
    <row r="2269" spans="1:19" hidden="1" x14ac:dyDescent="0.35">
      <c r="A2269">
        <v>2268</v>
      </c>
      <c r="B2269" s="9">
        <v>150</v>
      </c>
      <c r="C2269" s="21">
        <v>5134</v>
      </c>
      <c r="D2269" s="7">
        <v>3658</v>
      </c>
      <c r="E2269" s="9" t="s">
        <v>58</v>
      </c>
      <c r="F2269" s="9"/>
      <c r="G2269" s="9"/>
      <c r="H2269" s="9"/>
      <c r="I2269" s="9"/>
      <c r="J2269" s="9"/>
      <c r="K2269" s="9"/>
      <c r="L2269" s="9" t="s">
        <v>61</v>
      </c>
      <c r="M2269" s="9">
        <v>9</v>
      </c>
      <c r="N2269" s="9"/>
      <c r="O2269" s="9" t="s">
        <v>105</v>
      </c>
      <c r="P2269" s="9">
        <v>1975</v>
      </c>
      <c r="Q2269" s="9">
        <v>1975</v>
      </c>
      <c r="R2269" s="9" t="s">
        <v>176</v>
      </c>
      <c r="S2269" s="9"/>
    </row>
    <row r="2270" spans="1:19" hidden="1" x14ac:dyDescent="0.35">
      <c r="A2270">
        <v>2269</v>
      </c>
      <c r="B2270" s="9">
        <v>150</v>
      </c>
      <c r="C2270" s="21">
        <v>5010</v>
      </c>
      <c r="D2270" s="7">
        <v>3288</v>
      </c>
      <c r="E2270" s="9" t="s">
        <v>58</v>
      </c>
      <c r="F2270" s="9"/>
      <c r="G2270" s="9"/>
      <c r="H2270" s="9"/>
      <c r="I2270" s="9"/>
      <c r="J2270" s="9"/>
      <c r="K2270" s="9"/>
      <c r="L2270" s="9" t="s">
        <v>61</v>
      </c>
      <c r="M2270" s="9">
        <v>9</v>
      </c>
      <c r="N2270" s="9" t="s">
        <v>90</v>
      </c>
      <c r="O2270" s="9" t="s">
        <v>105</v>
      </c>
      <c r="P2270" s="9">
        <v>1975</v>
      </c>
      <c r="Q2270" s="9">
        <v>1975</v>
      </c>
      <c r="R2270" s="9" t="s">
        <v>176</v>
      </c>
      <c r="S2270" s="9"/>
    </row>
    <row r="2271" spans="1:19" hidden="1" x14ac:dyDescent="0.35">
      <c r="A2271">
        <v>2270</v>
      </c>
      <c r="B2271" s="9">
        <v>150</v>
      </c>
      <c r="C2271" s="21">
        <v>5134</v>
      </c>
      <c r="D2271" s="7">
        <v>3288</v>
      </c>
      <c r="E2271" s="9" t="s">
        <v>58</v>
      </c>
      <c r="F2271" s="9">
        <v>100</v>
      </c>
      <c r="G2271" s="9">
        <v>200</v>
      </c>
      <c r="H2271" s="9"/>
      <c r="I2271" s="9"/>
      <c r="J2271" s="9" t="s">
        <v>118</v>
      </c>
      <c r="K2271" s="9" t="s">
        <v>60</v>
      </c>
      <c r="L2271" s="9" t="s">
        <v>61</v>
      </c>
      <c r="M2271" s="9">
        <v>9</v>
      </c>
      <c r="N2271" s="9"/>
      <c r="O2271" s="9" t="s">
        <v>88</v>
      </c>
      <c r="P2271" s="9">
        <v>1975</v>
      </c>
      <c r="Q2271" s="9">
        <v>1975</v>
      </c>
      <c r="R2271" s="9" t="s">
        <v>176</v>
      </c>
      <c r="S2271" s="9"/>
    </row>
    <row r="2272" spans="1:19" hidden="1" x14ac:dyDescent="0.35">
      <c r="A2272">
        <v>2271</v>
      </c>
      <c r="B2272" s="9">
        <v>150</v>
      </c>
      <c r="C2272" s="21">
        <v>5134</v>
      </c>
      <c r="D2272" s="20">
        <v>3928</v>
      </c>
      <c r="E2272" s="9" t="s">
        <v>58</v>
      </c>
      <c r="F2272" s="9"/>
      <c r="G2272" s="9"/>
      <c r="H2272" s="9">
        <v>50</v>
      </c>
      <c r="I2272" s="9">
        <v>249</v>
      </c>
      <c r="J2272" s="9" t="s">
        <v>118</v>
      </c>
      <c r="K2272" s="9" t="s">
        <v>60</v>
      </c>
      <c r="L2272" s="9" t="s">
        <v>61</v>
      </c>
      <c r="M2272" s="9">
        <v>9</v>
      </c>
      <c r="N2272" s="9"/>
      <c r="O2272" s="9" t="s">
        <v>105</v>
      </c>
      <c r="P2272" s="9">
        <v>1975</v>
      </c>
      <c r="Q2272" s="9">
        <v>1975</v>
      </c>
      <c r="R2272" s="9" t="s">
        <v>176</v>
      </c>
      <c r="S2272" s="9"/>
    </row>
    <row r="2273" spans="1:19" hidden="1" x14ac:dyDescent="0.35">
      <c r="A2273">
        <v>2272</v>
      </c>
      <c r="B2273" s="9">
        <v>150</v>
      </c>
      <c r="C2273" s="21">
        <v>5010</v>
      </c>
      <c r="D2273" s="7">
        <v>3650</v>
      </c>
      <c r="E2273" s="9" t="s">
        <v>58</v>
      </c>
      <c r="F2273" s="9"/>
      <c r="G2273" s="9"/>
      <c r="H2273" s="9"/>
      <c r="I2273" s="9"/>
      <c r="J2273" s="9"/>
      <c r="K2273" s="9"/>
      <c r="L2273" s="9" t="s">
        <v>61</v>
      </c>
      <c r="M2273" s="9">
        <v>7</v>
      </c>
      <c r="N2273" s="9" t="s">
        <v>90</v>
      </c>
      <c r="O2273" s="9" t="s">
        <v>105</v>
      </c>
      <c r="P2273" s="9">
        <v>1987</v>
      </c>
      <c r="Q2273" s="9">
        <v>1987</v>
      </c>
      <c r="R2273" s="9" t="s">
        <v>176</v>
      </c>
      <c r="S2273" s="9"/>
    </row>
    <row r="2274" spans="1:19" hidden="1" x14ac:dyDescent="0.35">
      <c r="A2274">
        <v>2273</v>
      </c>
      <c r="B2274" s="9">
        <v>150</v>
      </c>
      <c r="C2274" s="21">
        <v>5021</v>
      </c>
      <c r="D2274" s="7">
        <v>3650</v>
      </c>
      <c r="E2274" s="9" t="s">
        <v>173</v>
      </c>
      <c r="F2274" s="9"/>
      <c r="G2274" s="9"/>
      <c r="H2274" s="9"/>
      <c r="I2274" s="9"/>
      <c r="J2274" s="9"/>
      <c r="K2274" s="9"/>
      <c r="L2274" s="9" t="s">
        <v>686</v>
      </c>
      <c r="M2274" s="9">
        <v>9</v>
      </c>
      <c r="N2274" s="9"/>
      <c r="O2274" s="9" t="s">
        <v>105</v>
      </c>
      <c r="P2274" s="9">
        <v>1975</v>
      </c>
      <c r="Q2274" s="9">
        <v>1975</v>
      </c>
      <c r="R2274" s="9" t="s">
        <v>176</v>
      </c>
      <c r="S2274" s="9"/>
    </row>
    <row r="2275" spans="1:19" hidden="1" x14ac:dyDescent="0.35">
      <c r="A2275">
        <v>2274</v>
      </c>
      <c r="B2275" s="9">
        <v>150</v>
      </c>
      <c r="C2275" s="21">
        <v>5025</v>
      </c>
      <c r="D2275" s="7">
        <v>3650</v>
      </c>
      <c r="E2275" s="9" t="s">
        <v>295</v>
      </c>
      <c r="F2275" s="9"/>
      <c r="G2275" s="9"/>
      <c r="H2275" s="9"/>
      <c r="I2275" s="9"/>
      <c r="J2275" s="9"/>
      <c r="K2275" s="9"/>
      <c r="L2275" s="9" t="s">
        <v>686</v>
      </c>
      <c r="M2275" s="9">
        <v>11</v>
      </c>
      <c r="N2275" s="9" t="s">
        <v>78</v>
      </c>
      <c r="O2275" s="9" t="s">
        <v>105</v>
      </c>
      <c r="P2275" s="9">
        <v>1971</v>
      </c>
      <c r="Q2275" s="9">
        <v>1971</v>
      </c>
      <c r="R2275" s="9" t="s">
        <v>1600</v>
      </c>
      <c r="S2275" s="9"/>
    </row>
    <row r="2276" spans="1:19" hidden="1" x14ac:dyDescent="0.35">
      <c r="A2276">
        <v>2275</v>
      </c>
      <c r="B2276" s="9">
        <v>150</v>
      </c>
      <c r="C2276" s="21">
        <v>5010</v>
      </c>
      <c r="D2276" s="7">
        <v>3975</v>
      </c>
      <c r="E2276" s="9" t="s">
        <v>295</v>
      </c>
      <c r="F2276" s="9"/>
      <c r="G2276" s="9"/>
      <c r="H2276" s="9"/>
      <c r="I2276" s="9"/>
      <c r="J2276" s="9"/>
      <c r="K2276" s="9"/>
      <c r="L2276" s="9" t="s">
        <v>686</v>
      </c>
      <c r="M2276" s="9">
        <v>7</v>
      </c>
      <c r="N2276" s="9" t="s">
        <v>90</v>
      </c>
      <c r="O2276" s="9" t="s">
        <v>105</v>
      </c>
      <c r="P2276" s="9">
        <v>1987</v>
      </c>
      <c r="Q2276" s="9">
        <v>1987</v>
      </c>
      <c r="R2276" s="9" t="s">
        <v>176</v>
      </c>
      <c r="S2276" s="9"/>
    </row>
    <row r="2277" spans="1:19" hidden="1" x14ac:dyDescent="0.35">
      <c r="A2277">
        <v>2276</v>
      </c>
      <c r="B2277" s="9">
        <v>151</v>
      </c>
      <c r="C2277" s="9">
        <v>11045</v>
      </c>
      <c r="D2277" s="7">
        <v>3268</v>
      </c>
      <c r="E2277" s="9" t="s">
        <v>295</v>
      </c>
      <c r="F2277" s="9">
        <v>20</v>
      </c>
      <c r="G2277" s="9">
        <v>20</v>
      </c>
      <c r="H2277" s="9"/>
      <c r="I2277" s="9"/>
      <c r="J2277" s="9" t="s">
        <v>59</v>
      </c>
      <c r="K2277" s="9" t="s">
        <v>121</v>
      </c>
      <c r="L2277" s="9" t="s">
        <v>686</v>
      </c>
      <c r="M2277" s="9">
        <v>9</v>
      </c>
      <c r="N2277" s="9"/>
      <c r="O2277" s="9" t="s">
        <v>62</v>
      </c>
      <c r="P2277" s="9">
        <v>1988</v>
      </c>
      <c r="Q2277" s="9">
        <v>1988</v>
      </c>
      <c r="R2277" s="9"/>
      <c r="S2277" s="9"/>
    </row>
    <row r="2278" spans="1:19" hidden="1" x14ac:dyDescent="0.35">
      <c r="A2278">
        <v>2277</v>
      </c>
      <c r="B2278" s="9">
        <v>151</v>
      </c>
      <c r="C2278" s="9">
        <v>11022</v>
      </c>
      <c r="D2278" s="7">
        <v>3268</v>
      </c>
      <c r="E2278" s="9" t="s">
        <v>295</v>
      </c>
      <c r="F2278" s="9"/>
      <c r="G2278" s="9"/>
      <c r="H2278" s="9"/>
      <c r="I2278" s="9"/>
      <c r="J2278" s="9"/>
      <c r="K2278" s="9"/>
      <c r="L2278" s="9" t="s">
        <v>686</v>
      </c>
      <c r="M2278" s="9">
        <v>9</v>
      </c>
      <c r="N2278" s="9" t="s">
        <v>90</v>
      </c>
      <c r="O2278" s="9" t="s">
        <v>105</v>
      </c>
      <c r="P2278" s="9">
        <v>1988</v>
      </c>
      <c r="Q2278" s="9">
        <v>1988</v>
      </c>
      <c r="R2278" s="9" t="s">
        <v>176</v>
      </c>
      <c r="S2278" s="9"/>
    </row>
    <row r="2279" spans="1:19" hidden="1" x14ac:dyDescent="0.35">
      <c r="A2279">
        <v>2278</v>
      </c>
      <c r="B2279" s="9">
        <v>151</v>
      </c>
      <c r="C2279" s="9">
        <v>11060</v>
      </c>
      <c r="D2279" s="7">
        <v>3268</v>
      </c>
      <c r="E2279" s="9" t="s">
        <v>295</v>
      </c>
      <c r="F2279" s="9"/>
      <c r="G2279" s="9"/>
      <c r="H2279" s="9"/>
      <c r="I2279" s="9"/>
      <c r="J2279" s="9"/>
      <c r="K2279" s="9"/>
      <c r="L2279" s="9" t="s">
        <v>61</v>
      </c>
      <c r="M2279" s="9">
        <v>9</v>
      </c>
      <c r="N2279" s="9" t="s">
        <v>90</v>
      </c>
      <c r="O2279" s="9" t="s">
        <v>105</v>
      </c>
      <c r="P2279" s="9">
        <v>1988</v>
      </c>
      <c r="Q2279" s="9">
        <v>1988</v>
      </c>
      <c r="R2279" s="9" t="s">
        <v>176</v>
      </c>
      <c r="S2279" s="9"/>
    </row>
    <row r="2280" spans="1:19" hidden="1" x14ac:dyDescent="0.35">
      <c r="A2280">
        <v>2279</v>
      </c>
      <c r="B2280" s="9">
        <v>151</v>
      </c>
      <c r="C2280" s="9">
        <v>11103</v>
      </c>
      <c r="D2280" s="7">
        <v>3268</v>
      </c>
      <c r="E2280" s="9" t="s">
        <v>295</v>
      </c>
      <c r="F2280" s="9"/>
      <c r="G2280" s="9"/>
      <c r="H2280" s="9"/>
      <c r="I2280" s="9"/>
      <c r="J2280" s="9"/>
      <c r="K2280" s="9"/>
      <c r="L2280" s="9" t="s">
        <v>686</v>
      </c>
      <c r="M2280" s="9">
        <v>9</v>
      </c>
      <c r="N2280" s="9" t="s">
        <v>90</v>
      </c>
      <c r="O2280" s="9" t="s">
        <v>105</v>
      </c>
      <c r="P2280" s="9">
        <v>1988</v>
      </c>
      <c r="Q2280" s="9">
        <v>1988</v>
      </c>
      <c r="R2280" s="9" t="s">
        <v>176</v>
      </c>
      <c r="S2280" s="9"/>
    </row>
    <row r="2281" spans="1:19" hidden="1" x14ac:dyDescent="0.35">
      <c r="A2281">
        <v>2280</v>
      </c>
      <c r="B2281" s="9">
        <v>151</v>
      </c>
      <c r="C2281" s="9">
        <v>11002</v>
      </c>
      <c r="D2281" s="7">
        <v>3659</v>
      </c>
      <c r="E2281" s="20" t="s">
        <v>295</v>
      </c>
      <c r="F2281" s="9">
        <v>20</v>
      </c>
      <c r="G2281" s="9">
        <v>20</v>
      </c>
      <c r="H2281" s="9"/>
      <c r="I2281" s="9"/>
      <c r="J2281" s="9" t="s">
        <v>59</v>
      </c>
      <c r="K2281" s="9" t="s">
        <v>121</v>
      </c>
      <c r="L2281" s="9" t="s">
        <v>686</v>
      </c>
      <c r="M2281" s="9">
        <v>9</v>
      </c>
      <c r="N2281" s="9"/>
      <c r="O2281" s="9" t="s">
        <v>62</v>
      </c>
      <c r="P2281" s="9">
        <v>1988</v>
      </c>
      <c r="Q2281" s="9">
        <v>1988</v>
      </c>
      <c r="R2281" s="9"/>
      <c r="S2281" s="9"/>
    </row>
    <row r="2282" spans="1:19" hidden="1" x14ac:dyDescent="0.35">
      <c r="A2282">
        <v>2281</v>
      </c>
      <c r="B2282" s="9">
        <v>151</v>
      </c>
      <c r="C2282" s="9">
        <v>11012</v>
      </c>
      <c r="D2282" s="7">
        <v>3659</v>
      </c>
      <c r="E2282" s="20" t="s">
        <v>295</v>
      </c>
      <c r="F2282" s="9">
        <v>50</v>
      </c>
      <c r="G2282" s="9">
        <v>50</v>
      </c>
      <c r="H2282" s="9"/>
      <c r="I2282" s="9"/>
      <c r="J2282" s="9" t="s">
        <v>59</v>
      </c>
      <c r="K2282" s="9" t="s">
        <v>121</v>
      </c>
      <c r="L2282" s="9" t="s">
        <v>686</v>
      </c>
      <c r="M2282" s="9">
        <v>9</v>
      </c>
      <c r="N2282" s="9"/>
      <c r="O2282" s="9" t="s">
        <v>62</v>
      </c>
      <c r="P2282" s="9">
        <v>1988</v>
      </c>
      <c r="Q2282" s="9">
        <v>1988</v>
      </c>
      <c r="R2282" s="9" t="s">
        <v>176</v>
      </c>
      <c r="S2282" s="9"/>
    </row>
    <row r="2283" spans="1:19" hidden="1" x14ac:dyDescent="0.35">
      <c r="A2283">
        <v>2282</v>
      </c>
      <c r="B2283" s="9">
        <v>151</v>
      </c>
      <c r="C2283" s="9">
        <v>11056</v>
      </c>
      <c r="D2283" s="7">
        <v>3659</v>
      </c>
      <c r="E2283" s="20" t="s">
        <v>295</v>
      </c>
      <c r="F2283" s="9">
        <v>20</v>
      </c>
      <c r="G2283" s="9">
        <v>50</v>
      </c>
      <c r="H2283" s="9"/>
      <c r="I2283" s="9"/>
      <c r="J2283" s="9" t="s">
        <v>59</v>
      </c>
      <c r="K2283" s="9" t="s">
        <v>121</v>
      </c>
      <c r="L2283" s="9" t="s">
        <v>686</v>
      </c>
      <c r="M2283" s="9">
        <v>9</v>
      </c>
      <c r="N2283" s="9"/>
      <c r="O2283" s="9" t="s">
        <v>62</v>
      </c>
      <c r="P2283" s="9">
        <v>1988</v>
      </c>
      <c r="Q2283" s="9">
        <v>1988</v>
      </c>
      <c r="R2283" s="9"/>
      <c r="S2283" s="9"/>
    </row>
    <row r="2284" spans="1:19" hidden="1" x14ac:dyDescent="0.35">
      <c r="A2284">
        <v>2283</v>
      </c>
      <c r="B2284" s="9">
        <v>151</v>
      </c>
      <c r="C2284" s="9">
        <v>11045</v>
      </c>
      <c r="D2284" s="7">
        <v>3659</v>
      </c>
      <c r="E2284" s="9" t="s">
        <v>453</v>
      </c>
      <c r="F2284" s="9">
        <v>100</v>
      </c>
      <c r="G2284" s="9">
        <v>100</v>
      </c>
      <c r="H2284" s="9"/>
      <c r="I2284" s="9"/>
      <c r="J2284" s="9" t="s">
        <v>59</v>
      </c>
      <c r="K2284" s="9" t="s">
        <v>121</v>
      </c>
      <c r="L2284" s="9" t="s">
        <v>686</v>
      </c>
      <c r="M2284" s="9">
        <v>9</v>
      </c>
      <c r="N2284" s="9"/>
      <c r="O2284" s="9" t="s">
        <v>62</v>
      </c>
      <c r="P2284" s="9">
        <v>1988</v>
      </c>
      <c r="Q2284" s="9">
        <v>1988</v>
      </c>
      <c r="R2284" s="9" t="s">
        <v>1689</v>
      </c>
      <c r="S2284" s="9"/>
    </row>
    <row r="2285" spans="1:19" hidden="1" x14ac:dyDescent="0.35">
      <c r="A2285">
        <v>2284</v>
      </c>
      <c r="B2285" s="9">
        <v>151</v>
      </c>
      <c r="C2285" s="9">
        <v>11010</v>
      </c>
      <c r="D2285" s="7">
        <v>3659</v>
      </c>
      <c r="E2285" s="9" t="s">
        <v>58</v>
      </c>
      <c r="F2285" s="9"/>
      <c r="G2285" s="9"/>
      <c r="H2285" s="9"/>
      <c r="I2285" s="9"/>
      <c r="J2285" s="9"/>
      <c r="K2285" s="9"/>
      <c r="L2285" s="9" t="s">
        <v>61</v>
      </c>
      <c r="M2285" s="9">
        <v>9</v>
      </c>
      <c r="N2285" s="9"/>
      <c r="O2285" s="9" t="s">
        <v>105</v>
      </c>
      <c r="P2285" s="9">
        <v>1988</v>
      </c>
      <c r="Q2285" s="9">
        <v>1988</v>
      </c>
      <c r="R2285" s="9" t="s">
        <v>176</v>
      </c>
      <c r="S2285" s="9"/>
    </row>
    <row r="2286" spans="1:19" hidden="1" x14ac:dyDescent="0.35">
      <c r="A2286">
        <v>2285</v>
      </c>
      <c r="B2286" s="9">
        <v>151</v>
      </c>
      <c r="C2286" s="9">
        <v>11098</v>
      </c>
      <c r="D2286" s="7">
        <v>3659</v>
      </c>
      <c r="E2286" s="9" t="s">
        <v>58</v>
      </c>
      <c r="F2286" s="9"/>
      <c r="G2286" s="9"/>
      <c r="H2286" s="9"/>
      <c r="I2286" s="9"/>
      <c r="J2286" s="9"/>
      <c r="K2286" s="9"/>
      <c r="L2286" s="9" t="s">
        <v>61</v>
      </c>
      <c r="M2286" s="9">
        <v>9</v>
      </c>
      <c r="N2286" s="9"/>
      <c r="O2286" s="9" t="s">
        <v>105</v>
      </c>
      <c r="P2286" s="9">
        <v>1988</v>
      </c>
      <c r="Q2286" s="9">
        <v>1988</v>
      </c>
      <c r="R2286" s="9" t="s">
        <v>176</v>
      </c>
      <c r="S2286" s="9"/>
    </row>
    <row r="2287" spans="1:19" hidden="1" x14ac:dyDescent="0.35">
      <c r="A2287">
        <v>2286</v>
      </c>
      <c r="B2287" s="9">
        <v>151</v>
      </c>
      <c r="C2287" s="9">
        <v>11103</v>
      </c>
      <c r="D2287" s="7">
        <v>3659</v>
      </c>
      <c r="E2287" s="9" t="s">
        <v>58</v>
      </c>
      <c r="F2287" s="9"/>
      <c r="G2287" s="9"/>
      <c r="H2287" s="9"/>
      <c r="I2287" s="9"/>
      <c r="J2287" s="9"/>
      <c r="K2287" s="9"/>
      <c r="L2287" s="9" t="s">
        <v>61</v>
      </c>
      <c r="M2287" s="9">
        <v>9</v>
      </c>
      <c r="N2287" s="9" t="s">
        <v>90</v>
      </c>
      <c r="O2287" s="9" t="s">
        <v>105</v>
      </c>
      <c r="P2287" s="9">
        <v>1988</v>
      </c>
      <c r="Q2287" s="9">
        <v>1988</v>
      </c>
      <c r="R2287" s="9" t="s">
        <v>176</v>
      </c>
      <c r="S2287" s="9"/>
    </row>
    <row r="2288" spans="1:19" hidden="1" x14ac:dyDescent="0.35">
      <c r="A2288">
        <v>2287</v>
      </c>
      <c r="B2288" s="9">
        <v>151</v>
      </c>
      <c r="C2288" s="9">
        <v>11099</v>
      </c>
      <c r="D2288" s="7">
        <v>3659</v>
      </c>
      <c r="E2288" s="20" t="s">
        <v>58</v>
      </c>
      <c r="F2288" s="9"/>
      <c r="G2288" s="9"/>
      <c r="H2288" s="9"/>
      <c r="I2288" s="9"/>
      <c r="J2288" s="9"/>
      <c r="K2288" s="9"/>
      <c r="L2288" s="9" t="s">
        <v>61</v>
      </c>
      <c r="M2288" s="9">
        <v>9</v>
      </c>
      <c r="N2288" s="9" t="s">
        <v>90</v>
      </c>
      <c r="O2288" s="9" t="s">
        <v>105</v>
      </c>
      <c r="P2288" s="9">
        <v>1988</v>
      </c>
      <c r="Q2288" s="9">
        <v>1988</v>
      </c>
      <c r="R2288" s="9"/>
      <c r="S2288" s="9"/>
    </row>
    <row r="2289" spans="1:19" hidden="1" x14ac:dyDescent="0.35">
      <c r="A2289">
        <v>2288</v>
      </c>
      <c r="B2289" s="9">
        <v>151</v>
      </c>
      <c r="C2289" s="9">
        <v>11054</v>
      </c>
      <c r="D2289" s="7">
        <v>3294</v>
      </c>
      <c r="E2289" s="20" t="s">
        <v>295</v>
      </c>
      <c r="F2289" s="9">
        <v>1000</v>
      </c>
      <c r="G2289" s="9">
        <v>1000</v>
      </c>
      <c r="H2289" s="9"/>
      <c r="I2289" s="9"/>
      <c r="J2289" s="9" t="s">
        <v>59</v>
      </c>
      <c r="K2289" s="9" t="s">
        <v>121</v>
      </c>
      <c r="L2289" s="9" t="s">
        <v>686</v>
      </c>
      <c r="M2289" s="9">
        <v>9</v>
      </c>
      <c r="N2289" s="9"/>
      <c r="O2289" s="9" t="s">
        <v>62</v>
      </c>
      <c r="P2289" s="9">
        <v>1988</v>
      </c>
      <c r="Q2289" s="9">
        <v>1988</v>
      </c>
      <c r="R2289" s="9" t="s">
        <v>176</v>
      </c>
      <c r="S2289" s="9"/>
    </row>
    <row r="2290" spans="1:19" hidden="1" x14ac:dyDescent="0.35">
      <c r="A2290">
        <v>2289</v>
      </c>
      <c r="B2290" s="9">
        <v>151</v>
      </c>
      <c r="C2290" s="9">
        <v>11010</v>
      </c>
      <c r="D2290" s="7">
        <v>3294</v>
      </c>
      <c r="E2290" s="9" t="s">
        <v>295</v>
      </c>
      <c r="F2290" s="9">
        <v>500</v>
      </c>
      <c r="G2290" s="9">
        <v>500</v>
      </c>
      <c r="H2290" s="9"/>
      <c r="I2290" s="9"/>
      <c r="J2290" s="9" t="s">
        <v>59</v>
      </c>
      <c r="K2290" s="9" t="s">
        <v>121</v>
      </c>
      <c r="L2290" s="9" t="s">
        <v>686</v>
      </c>
      <c r="M2290" s="9">
        <v>9</v>
      </c>
      <c r="N2290" s="9"/>
      <c r="O2290" s="9" t="s">
        <v>62</v>
      </c>
      <c r="P2290" s="9">
        <v>1988</v>
      </c>
      <c r="Q2290" s="9">
        <v>1988</v>
      </c>
      <c r="R2290" s="9" t="s">
        <v>176</v>
      </c>
      <c r="S2290" s="9"/>
    </row>
    <row r="2291" spans="1:19" hidden="1" x14ac:dyDescent="0.35">
      <c r="A2291">
        <v>2290</v>
      </c>
      <c r="B2291" s="9">
        <v>151</v>
      </c>
      <c r="C2291" s="9">
        <v>11103</v>
      </c>
      <c r="D2291" s="7">
        <v>3294</v>
      </c>
      <c r="E2291" s="9" t="s">
        <v>295</v>
      </c>
      <c r="F2291" s="9">
        <v>100</v>
      </c>
      <c r="G2291" s="9">
        <v>100</v>
      </c>
      <c r="H2291" s="9"/>
      <c r="I2291" s="9"/>
      <c r="J2291" s="9" t="s">
        <v>59</v>
      </c>
      <c r="K2291" s="9" t="s">
        <v>121</v>
      </c>
      <c r="L2291" s="9" t="s">
        <v>686</v>
      </c>
      <c r="M2291" s="9">
        <v>9</v>
      </c>
      <c r="N2291" s="9"/>
      <c r="O2291" s="9" t="s">
        <v>62</v>
      </c>
      <c r="P2291" s="9">
        <v>1988</v>
      </c>
      <c r="Q2291" s="9">
        <v>1988</v>
      </c>
      <c r="R2291" s="9" t="s">
        <v>176</v>
      </c>
      <c r="S2291" s="9"/>
    </row>
    <row r="2292" spans="1:19" hidden="1" x14ac:dyDescent="0.35">
      <c r="A2292">
        <v>2291</v>
      </c>
      <c r="B2292" s="9">
        <v>151</v>
      </c>
      <c r="C2292" s="9">
        <v>11033</v>
      </c>
      <c r="D2292" s="7">
        <v>3294</v>
      </c>
      <c r="E2292" s="9" t="s">
        <v>295</v>
      </c>
      <c r="F2292" s="9"/>
      <c r="G2292" s="9"/>
      <c r="H2292" s="9"/>
      <c r="I2292" s="9"/>
      <c r="J2292" s="9"/>
      <c r="K2292" s="9"/>
      <c r="L2292" s="9"/>
      <c r="M2292" s="9">
        <v>9</v>
      </c>
      <c r="N2292" s="9" t="s">
        <v>90</v>
      </c>
      <c r="O2292" s="9" t="s">
        <v>105</v>
      </c>
      <c r="P2292" s="9">
        <v>1988</v>
      </c>
      <c r="Q2292" s="9">
        <v>1988</v>
      </c>
      <c r="R2292" s="9" t="s">
        <v>176</v>
      </c>
      <c r="S2292" s="9"/>
    </row>
    <row r="2293" spans="1:19" hidden="1" x14ac:dyDescent="0.35">
      <c r="A2293">
        <v>2292</v>
      </c>
      <c r="B2293" s="9">
        <v>151</v>
      </c>
      <c r="C2293" s="9">
        <v>11102</v>
      </c>
      <c r="D2293" s="7">
        <v>3294</v>
      </c>
      <c r="E2293" s="9" t="s">
        <v>295</v>
      </c>
      <c r="F2293" s="9"/>
      <c r="G2293" s="9"/>
      <c r="H2293" s="9"/>
      <c r="I2293" s="9"/>
      <c r="J2293" s="9"/>
      <c r="K2293" s="9"/>
      <c r="L2293" s="9"/>
      <c r="M2293" s="9">
        <v>9</v>
      </c>
      <c r="N2293" s="9" t="s">
        <v>90</v>
      </c>
      <c r="O2293" s="9" t="s">
        <v>105</v>
      </c>
      <c r="P2293" s="9">
        <v>1988</v>
      </c>
      <c r="Q2293" s="9">
        <v>1988</v>
      </c>
      <c r="R2293" s="9" t="s">
        <v>176</v>
      </c>
      <c r="S2293" s="9"/>
    </row>
    <row r="2294" spans="1:19" hidden="1" x14ac:dyDescent="0.35">
      <c r="A2294">
        <v>2293</v>
      </c>
      <c r="B2294" s="9">
        <v>151</v>
      </c>
      <c r="C2294" s="9">
        <v>11099</v>
      </c>
      <c r="D2294" s="7">
        <v>3294</v>
      </c>
      <c r="E2294" s="20" t="s">
        <v>58</v>
      </c>
      <c r="F2294" s="9"/>
      <c r="G2294" s="9"/>
      <c r="H2294" s="9"/>
      <c r="I2294" s="9"/>
      <c r="J2294" s="9"/>
      <c r="K2294" s="9"/>
      <c r="L2294" s="9" t="s">
        <v>61</v>
      </c>
      <c r="M2294" s="9">
        <v>9</v>
      </c>
      <c r="N2294" s="9" t="s">
        <v>90</v>
      </c>
      <c r="O2294" s="9" t="s">
        <v>105</v>
      </c>
      <c r="P2294" s="9">
        <v>1988</v>
      </c>
      <c r="Q2294" s="9">
        <v>1988</v>
      </c>
      <c r="R2294" s="9"/>
      <c r="S2294" s="9"/>
    </row>
    <row r="2295" spans="1:19" hidden="1" x14ac:dyDescent="0.35">
      <c r="A2295">
        <v>2294</v>
      </c>
      <c r="B2295" s="9">
        <v>151</v>
      </c>
      <c r="C2295" s="9">
        <v>11054</v>
      </c>
      <c r="D2295" s="7">
        <v>3298</v>
      </c>
      <c r="E2295" s="20" t="s">
        <v>295</v>
      </c>
      <c r="F2295" s="9"/>
      <c r="G2295" s="9"/>
      <c r="H2295" s="9"/>
      <c r="I2295" s="9"/>
      <c r="J2295" s="9"/>
      <c r="K2295" s="9"/>
      <c r="L2295" s="9" t="s">
        <v>686</v>
      </c>
      <c r="M2295" s="9">
        <v>9</v>
      </c>
      <c r="N2295" s="9" t="s">
        <v>684</v>
      </c>
      <c r="O2295" s="9" t="s">
        <v>105</v>
      </c>
      <c r="P2295" s="9">
        <v>1988</v>
      </c>
      <c r="Q2295" s="9">
        <v>1988</v>
      </c>
      <c r="R2295" s="9" t="s">
        <v>176</v>
      </c>
      <c r="S2295" s="9"/>
    </row>
    <row r="2296" spans="1:19" hidden="1" x14ac:dyDescent="0.35">
      <c r="A2296">
        <v>2295</v>
      </c>
      <c r="B2296" s="9">
        <v>151</v>
      </c>
      <c r="C2296" s="9">
        <v>11010</v>
      </c>
      <c r="D2296" s="7">
        <v>3298</v>
      </c>
      <c r="E2296" s="9" t="s">
        <v>295</v>
      </c>
      <c r="F2296" s="9">
        <v>2000</v>
      </c>
      <c r="G2296" s="9">
        <v>2000</v>
      </c>
      <c r="H2296" s="9"/>
      <c r="I2296" s="9"/>
      <c r="J2296" s="9" t="s">
        <v>59</v>
      </c>
      <c r="K2296" s="9" t="s">
        <v>121</v>
      </c>
      <c r="L2296" s="9" t="s">
        <v>686</v>
      </c>
      <c r="M2296" s="9">
        <v>9</v>
      </c>
      <c r="N2296" s="9"/>
      <c r="O2296" s="9" t="s">
        <v>62</v>
      </c>
      <c r="P2296" s="9">
        <v>1988</v>
      </c>
      <c r="Q2296" s="9">
        <v>1988</v>
      </c>
      <c r="R2296" s="9" t="s">
        <v>176</v>
      </c>
      <c r="S2296" s="9"/>
    </row>
    <row r="2297" spans="1:19" hidden="1" x14ac:dyDescent="0.35">
      <c r="A2297">
        <v>2296</v>
      </c>
      <c r="B2297" s="9">
        <v>151</v>
      </c>
      <c r="C2297" s="9">
        <v>11103</v>
      </c>
      <c r="D2297" s="7">
        <v>3298</v>
      </c>
      <c r="E2297" s="9" t="s">
        <v>295</v>
      </c>
      <c r="F2297" s="9">
        <v>100</v>
      </c>
      <c r="G2297" s="9">
        <v>100</v>
      </c>
      <c r="H2297" s="9"/>
      <c r="I2297" s="9"/>
      <c r="J2297" s="9" t="s">
        <v>59</v>
      </c>
      <c r="K2297" s="9" t="s">
        <v>121</v>
      </c>
      <c r="L2297" s="9" t="s">
        <v>686</v>
      </c>
      <c r="M2297" s="9">
        <v>9</v>
      </c>
      <c r="N2297" s="9"/>
      <c r="O2297" s="9" t="s">
        <v>62</v>
      </c>
      <c r="P2297" s="9">
        <v>1988</v>
      </c>
      <c r="Q2297" s="9">
        <v>1988</v>
      </c>
      <c r="R2297" s="9" t="s">
        <v>176</v>
      </c>
      <c r="S2297" s="9"/>
    </row>
    <row r="2298" spans="1:19" hidden="1" x14ac:dyDescent="0.35">
      <c r="A2298">
        <v>2297</v>
      </c>
      <c r="B2298" s="9">
        <v>151</v>
      </c>
      <c r="C2298" s="9">
        <v>11033</v>
      </c>
      <c r="D2298" s="7">
        <v>3298</v>
      </c>
      <c r="E2298" s="9" t="s">
        <v>295</v>
      </c>
      <c r="F2298" s="9"/>
      <c r="G2298" s="9"/>
      <c r="H2298" s="9"/>
      <c r="I2298" s="9"/>
      <c r="J2298" s="9"/>
      <c r="K2298" s="9"/>
      <c r="L2298" s="9" t="s">
        <v>686</v>
      </c>
      <c r="M2298" s="9">
        <v>9</v>
      </c>
      <c r="N2298" s="9" t="s">
        <v>90</v>
      </c>
      <c r="O2298" s="9" t="s">
        <v>105</v>
      </c>
      <c r="P2298" s="9">
        <v>1988</v>
      </c>
      <c r="Q2298" s="9">
        <v>1988</v>
      </c>
      <c r="R2298" s="9" t="s">
        <v>176</v>
      </c>
      <c r="S2298" s="9"/>
    </row>
    <row r="2299" spans="1:19" hidden="1" x14ac:dyDescent="0.35">
      <c r="A2299">
        <v>2298</v>
      </c>
      <c r="B2299" s="9">
        <v>151</v>
      </c>
      <c r="C2299" s="9">
        <v>11102</v>
      </c>
      <c r="D2299" s="7">
        <v>3298</v>
      </c>
      <c r="E2299" s="9" t="s">
        <v>295</v>
      </c>
      <c r="F2299" s="9"/>
      <c r="G2299" s="9"/>
      <c r="H2299" s="9"/>
      <c r="I2299" s="9"/>
      <c r="J2299" s="9"/>
      <c r="K2299" s="9"/>
      <c r="L2299" s="9"/>
      <c r="M2299" s="9">
        <v>9</v>
      </c>
      <c r="N2299" s="9" t="s">
        <v>90</v>
      </c>
      <c r="O2299" s="9" t="s">
        <v>105</v>
      </c>
      <c r="P2299" s="9">
        <v>1988</v>
      </c>
      <c r="Q2299" s="9">
        <v>1988</v>
      </c>
      <c r="R2299" s="9" t="s">
        <v>176</v>
      </c>
      <c r="S2299" s="9"/>
    </row>
    <row r="2300" spans="1:19" hidden="1" x14ac:dyDescent="0.35">
      <c r="A2300">
        <v>2299</v>
      </c>
      <c r="B2300" s="9">
        <v>151</v>
      </c>
      <c r="C2300" s="9">
        <v>11099</v>
      </c>
      <c r="D2300" s="7">
        <v>3298</v>
      </c>
      <c r="E2300" s="20" t="s">
        <v>58</v>
      </c>
      <c r="F2300" s="9"/>
      <c r="G2300" s="9"/>
      <c r="H2300" s="9"/>
      <c r="I2300" s="9"/>
      <c r="J2300" s="9"/>
      <c r="K2300" s="9"/>
      <c r="L2300" s="9" t="s">
        <v>61</v>
      </c>
      <c r="M2300" s="9">
        <v>9</v>
      </c>
      <c r="N2300" s="9" t="s">
        <v>90</v>
      </c>
      <c r="O2300" s="9" t="s">
        <v>105</v>
      </c>
      <c r="P2300" s="9">
        <v>1988</v>
      </c>
      <c r="Q2300" s="9">
        <v>1988</v>
      </c>
      <c r="R2300" s="9"/>
      <c r="S2300" s="9"/>
    </row>
    <row r="2301" spans="1:19" hidden="1" x14ac:dyDescent="0.35">
      <c r="A2301">
        <v>2300</v>
      </c>
      <c r="B2301" s="9">
        <v>151</v>
      </c>
      <c r="C2301" s="9">
        <v>11098</v>
      </c>
      <c r="D2301" s="7">
        <v>3263</v>
      </c>
      <c r="E2301" s="9" t="s">
        <v>58</v>
      </c>
      <c r="F2301" s="9">
        <v>18</v>
      </c>
      <c r="G2301" s="9">
        <v>18</v>
      </c>
      <c r="H2301" s="9"/>
      <c r="I2301" s="9"/>
      <c r="J2301" s="9" t="s">
        <v>59</v>
      </c>
      <c r="K2301" s="9" t="s">
        <v>121</v>
      </c>
      <c r="L2301" s="9" t="s">
        <v>61</v>
      </c>
      <c r="M2301" s="9">
        <v>9</v>
      </c>
      <c r="N2301" s="9"/>
      <c r="O2301" s="9" t="s">
        <v>62</v>
      </c>
      <c r="P2301" s="9">
        <v>1988</v>
      </c>
      <c r="Q2301" s="9">
        <v>1988</v>
      </c>
      <c r="R2301" s="9" t="s">
        <v>176</v>
      </c>
      <c r="S2301" s="9"/>
    </row>
    <row r="2302" spans="1:19" hidden="1" x14ac:dyDescent="0.35">
      <c r="A2302">
        <v>2301</v>
      </c>
      <c r="B2302" s="9">
        <v>151</v>
      </c>
      <c r="C2302" s="9">
        <v>11107</v>
      </c>
      <c r="D2302" s="7">
        <v>3263</v>
      </c>
      <c r="E2302" s="9" t="s">
        <v>295</v>
      </c>
      <c r="F2302" s="9">
        <v>50</v>
      </c>
      <c r="G2302" s="9">
        <v>50</v>
      </c>
      <c r="H2302" s="9"/>
      <c r="I2302" s="9"/>
      <c r="J2302" s="9" t="s">
        <v>59</v>
      </c>
      <c r="K2302" s="9" t="s">
        <v>121</v>
      </c>
      <c r="L2302" s="9" t="s">
        <v>686</v>
      </c>
      <c r="M2302" s="9">
        <v>9</v>
      </c>
      <c r="N2302" s="9"/>
      <c r="O2302" s="9" t="s">
        <v>62</v>
      </c>
      <c r="P2302" s="9">
        <v>1988</v>
      </c>
      <c r="Q2302" s="9">
        <v>1988</v>
      </c>
      <c r="R2302" s="9"/>
      <c r="S2302" s="9"/>
    </row>
    <row r="2303" spans="1:19" hidden="1" x14ac:dyDescent="0.35">
      <c r="A2303">
        <v>2302</v>
      </c>
      <c r="B2303" s="9">
        <v>151</v>
      </c>
      <c r="C2303" s="9">
        <v>11002</v>
      </c>
      <c r="D2303" s="20">
        <v>3845</v>
      </c>
      <c r="E2303" s="20" t="s">
        <v>295</v>
      </c>
      <c r="F2303" s="9">
        <v>50</v>
      </c>
      <c r="G2303" s="9">
        <v>50</v>
      </c>
      <c r="H2303" s="9"/>
      <c r="I2303" s="9"/>
      <c r="J2303" s="9" t="s">
        <v>59</v>
      </c>
      <c r="K2303" s="9" t="s">
        <v>121</v>
      </c>
      <c r="L2303" s="9" t="s">
        <v>686</v>
      </c>
      <c r="M2303" s="9">
        <v>9</v>
      </c>
      <c r="N2303" s="9"/>
      <c r="O2303" s="9" t="s">
        <v>62</v>
      </c>
      <c r="P2303" s="9">
        <v>1988</v>
      </c>
      <c r="Q2303" s="9">
        <v>1988</v>
      </c>
      <c r="R2303" s="9"/>
      <c r="S2303" s="9"/>
    </row>
    <row r="2304" spans="1:19" hidden="1" x14ac:dyDescent="0.35">
      <c r="A2304">
        <v>2303</v>
      </c>
      <c r="B2304" s="9">
        <v>151</v>
      </c>
      <c r="C2304" s="9">
        <v>11056</v>
      </c>
      <c r="D2304" s="20">
        <v>3845</v>
      </c>
      <c r="E2304" s="20" t="s">
        <v>295</v>
      </c>
      <c r="F2304" s="9">
        <v>50</v>
      </c>
      <c r="G2304" s="9">
        <v>100</v>
      </c>
      <c r="H2304" s="9"/>
      <c r="I2304" s="9"/>
      <c r="J2304" s="9" t="s">
        <v>59</v>
      </c>
      <c r="K2304" s="9" t="s">
        <v>121</v>
      </c>
      <c r="L2304" s="9" t="s">
        <v>686</v>
      </c>
      <c r="M2304" s="9">
        <v>9</v>
      </c>
      <c r="N2304" s="9"/>
      <c r="O2304" s="9" t="s">
        <v>62</v>
      </c>
      <c r="P2304" s="9">
        <v>1988</v>
      </c>
      <c r="Q2304" s="9">
        <v>1988</v>
      </c>
      <c r="R2304" s="9"/>
      <c r="S2304" s="9"/>
    </row>
    <row r="2305" spans="1:19" hidden="1" x14ac:dyDescent="0.35">
      <c r="A2305">
        <v>2304</v>
      </c>
      <c r="B2305" s="9">
        <v>151</v>
      </c>
      <c r="C2305" s="9">
        <v>11045</v>
      </c>
      <c r="D2305" s="20">
        <v>3845</v>
      </c>
      <c r="E2305" s="9" t="s">
        <v>295</v>
      </c>
      <c r="F2305" s="9">
        <v>40</v>
      </c>
      <c r="G2305" s="9">
        <v>40</v>
      </c>
      <c r="H2305" s="9"/>
      <c r="I2305" s="9"/>
      <c r="J2305" s="9" t="s">
        <v>59</v>
      </c>
      <c r="K2305" s="9" t="s">
        <v>121</v>
      </c>
      <c r="L2305" s="9" t="s">
        <v>686</v>
      </c>
      <c r="M2305" s="9">
        <v>9</v>
      </c>
      <c r="N2305" s="9"/>
      <c r="O2305" s="9" t="s">
        <v>62</v>
      </c>
      <c r="P2305" s="9">
        <v>1988</v>
      </c>
      <c r="Q2305" s="9">
        <v>1988</v>
      </c>
      <c r="R2305" s="9"/>
      <c r="S2305" s="9" t="s">
        <v>5</v>
      </c>
    </row>
    <row r="2306" spans="1:19" hidden="1" x14ac:dyDescent="0.35">
      <c r="A2306">
        <v>2305</v>
      </c>
      <c r="B2306" s="9">
        <v>151</v>
      </c>
      <c r="C2306" s="9">
        <v>11010</v>
      </c>
      <c r="D2306" s="20">
        <v>3845</v>
      </c>
      <c r="E2306" s="9" t="s">
        <v>295</v>
      </c>
      <c r="F2306" s="9">
        <v>7</v>
      </c>
      <c r="G2306" s="9">
        <v>7</v>
      </c>
      <c r="H2306" s="9"/>
      <c r="I2306" s="9"/>
      <c r="J2306" s="9" t="s">
        <v>59</v>
      </c>
      <c r="K2306" s="9" t="s">
        <v>121</v>
      </c>
      <c r="L2306" s="9" t="s">
        <v>686</v>
      </c>
      <c r="M2306" s="9">
        <v>9</v>
      </c>
      <c r="N2306" s="9"/>
      <c r="O2306" s="9" t="s">
        <v>62</v>
      </c>
      <c r="P2306" s="9">
        <v>1988</v>
      </c>
      <c r="Q2306" s="9">
        <v>1988</v>
      </c>
      <c r="R2306" s="9" t="s">
        <v>176</v>
      </c>
      <c r="S2306" s="9"/>
    </row>
    <row r="2307" spans="1:19" hidden="1" x14ac:dyDescent="0.35">
      <c r="A2307">
        <v>2306</v>
      </c>
      <c r="B2307" s="9">
        <v>151</v>
      </c>
      <c r="C2307" s="9">
        <v>11033</v>
      </c>
      <c r="D2307" s="20">
        <v>3845</v>
      </c>
      <c r="E2307" s="9" t="s">
        <v>295</v>
      </c>
      <c r="F2307" s="9">
        <v>60</v>
      </c>
      <c r="G2307" s="9">
        <v>60</v>
      </c>
      <c r="H2307" s="9"/>
      <c r="I2307" s="9"/>
      <c r="J2307" s="9" t="s">
        <v>59</v>
      </c>
      <c r="K2307" s="9" t="s">
        <v>121</v>
      </c>
      <c r="L2307" s="9" t="s">
        <v>686</v>
      </c>
      <c r="M2307" s="9">
        <v>9</v>
      </c>
      <c r="N2307" s="9"/>
      <c r="O2307" s="9" t="s">
        <v>62</v>
      </c>
      <c r="P2307" s="9">
        <v>1988</v>
      </c>
      <c r="Q2307" s="9">
        <v>1988</v>
      </c>
      <c r="R2307" s="9" t="s">
        <v>176</v>
      </c>
      <c r="S2307" s="9"/>
    </row>
    <row r="2308" spans="1:19" hidden="1" x14ac:dyDescent="0.35">
      <c r="A2308">
        <v>2307</v>
      </c>
      <c r="B2308" s="9">
        <v>151</v>
      </c>
      <c r="C2308" s="9">
        <v>11065</v>
      </c>
      <c r="D2308" s="20">
        <v>3845</v>
      </c>
      <c r="E2308" s="20" t="s">
        <v>58</v>
      </c>
      <c r="F2308" s="9"/>
      <c r="G2308" s="9"/>
      <c r="H2308" s="9"/>
      <c r="I2308" s="9"/>
      <c r="J2308" s="9"/>
      <c r="K2308" s="9"/>
      <c r="L2308" s="9" t="s">
        <v>61</v>
      </c>
      <c r="M2308" s="9">
        <v>9</v>
      </c>
      <c r="N2308" s="9" t="s">
        <v>684</v>
      </c>
      <c r="O2308" s="9" t="s">
        <v>105</v>
      </c>
      <c r="P2308" s="9">
        <v>1988</v>
      </c>
      <c r="Q2308" s="9">
        <v>1988</v>
      </c>
      <c r="R2308" s="9" t="s">
        <v>176</v>
      </c>
      <c r="S2308" s="9"/>
    </row>
    <row r="2309" spans="1:19" hidden="1" x14ac:dyDescent="0.35">
      <c r="A2309">
        <v>2308</v>
      </c>
      <c r="B2309" s="9">
        <v>151</v>
      </c>
      <c r="C2309" s="9">
        <v>11099</v>
      </c>
      <c r="D2309" s="20">
        <v>3845</v>
      </c>
      <c r="E2309" s="20" t="s">
        <v>58</v>
      </c>
      <c r="F2309" s="9"/>
      <c r="G2309" s="9"/>
      <c r="H2309" s="9"/>
      <c r="I2309" s="9"/>
      <c r="J2309" s="9"/>
      <c r="K2309" s="9"/>
      <c r="L2309" s="9" t="s">
        <v>61</v>
      </c>
      <c r="M2309" s="9">
        <v>9</v>
      </c>
      <c r="N2309" s="9" t="s">
        <v>684</v>
      </c>
      <c r="O2309" s="9" t="s">
        <v>105</v>
      </c>
      <c r="P2309" s="9">
        <v>1988</v>
      </c>
      <c r="Q2309" s="9">
        <v>1988</v>
      </c>
      <c r="R2309" s="9"/>
      <c r="S2309" s="9"/>
    </row>
    <row r="2310" spans="1:19" hidden="1" x14ac:dyDescent="0.35">
      <c r="A2310">
        <v>2309</v>
      </c>
      <c r="B2310" s="9">
        <v>151</v>
      </c>
      <c r="C2310" s="9">
        <v>11099</v>
      </c>
      <c r="D2310" s="20">
        <v>3845</v>
      </c>
      <c r="E2310" s="20" t="s">
        <v>58</v>
      </c>
      <c r="F2310" s="9"/>
      <c r="G2310" s="9"/>
      <c r="H2310" s="9"/>
      <c r="I2310" s="9"/>
      <c r="J2310" s="9"/>
      <c r="K2310" s="9"/>
      <c r="L2310" s="9" t="s">
        <v>61</v>
      </c>
      <c r="M2310" s="9">
        <v>9</v>
      </c>
      <c r="N2310" s="9" t="s">
        <v>684</v>
      </c>
      <c r="O2310" s="9" t="s">
        <v>105</v>
      </c>
      <c r="P2310" s="9">
        <v>1988</v>
      </c>
      <c r="Q2310" s="9">
        <v>1988</v>
      </c>
      <c r="R2310" s="9"/>
      <c r="S2310" s="9"/>
    </row>
    <row r="2311" spans="1:19" hidden="1" x14ac:dyDescent="0.35">
      <c r="A2311">
        <v>2310</v>
      </c>
      <c r="B2311" s="9">
        <v>151</v>
      </c>
      <c r="C2311" s="9">
        <v>11045</v>
      </c>
      <c r="D2311" s="7">
        <v>3846</v>
      </c>
      <c r="E2311" s="9" t="s">
        <v>295</v>
      </c>
      <c r="F2311" s="9">
        <v>10</v>
      </c>
      <c r="G2311" s="9">
        <v>10</v>
      </c>
      <c r="H2311" s="9"/>
      <c r="I2311" s="9"/>
      <c r="J2311" s="9" t="s">
        <v>59</v>
      </c>
      <c r="K2311" s="9" t="s">
        <v>121</v>
      </c>
      <c r="L2311" s="9" t="s">
        <v>686</v>
      </c>
      <c r="M2311" s="9">
        <v>9</v>
      </c>
      <c r="N2311" s="9"/>
      <c r="O2311" s="9" t="s">
        <v>62</v>
      </c>
      <c r="P2311" s="9">
        <v>1988</v>
      </c>
      <c r="Q2311" s="9">
        <v>1988</v>
      </c>
      <c r="R2311" s="9"/>
      <c r="S2311" s="9"/>
    </row>
    <row r="2312" spans="1:19" hidden="1" x14ac:dyDescent="0.35">
      <c r="A2312">
        <v>2311</v>
      </c>
      <c r="B2312" s="9">
        <v>151</v>
      </c>
      <c r="C2312" s="9">
        <v>11002</v>
      </c>
      <c r="D2312" s="20">
        <v>32652</v>
      </c>
      <c r="E2312" s="20" t="s">
        <v>295</v>
      </c>
      <c r="F2312" s="9"/>
      <c r="G2312" s="9"/>
      <c r="H2312" s="9"/>
      <c r="I2312" s="9"/>
      <c r="J2312" s="9"/>
      <c r="K2312" s="9"/>
      <c r="L2312" s="9" t="s">
        <v>686</v>
      </c>
      <c r="M2312" s="9">
        <v>9</v>
      </c>
      <c r="N2312" s="9" t="s">
        <v>90</v>
      </c>
      <c r="O2312" s="9" t="s">
        <v>105</v>
      </c>
      <c r="P2312" s="9">
        <v>1988</v>
      </c>
      <c r="Q2312" s="9">
        <v>1988</v>
      </c>
      <c r="R2312" s="9"/>
      <c r="S2312" s="9"/>
    </row>
    <row r="2313" spans="1:19" hidden="1" x14ac:dyDescent="0.35">
      <c r="A2313">
        <v>2312</v>
      </c>
      <c r="B2313" s="9">
        <v>151</v>
      </c>
      <c r="C2313" s="9">
        <v>11012</v>
      </c>
      <c r="D2313" s="20">
        <v>32652</v>
      </c>
      <c r="E2313" s="20" t="s">
        <v>295</v>
      </c>
      <c r="F2313" s="9"/>
      <c r="G2313" s="9"/>
      <c r="H2313" s="9"/>
      <c r="I2313" s="9"/>
      <c r="J2313" s="9"/>
      <c r="K2313" s="9"/>
      <c r="L2313" s="9" t="s">
        <v>686</v>
      </c>
      <c r="M2313" s="9">
        <v>9</v>
      </c>
      <c r="N2313" s="9" t="s">
        <v>90</v>
      </c>
      <c r="O2313" s="9" t="s">
        <v>105</v>
      </c>
      <c r="P2313" s="9">
        <v>1988</v>
      </c>
      <c r="Q2313" s="9">
        <v>1988</v>
      </c>
      <c r="R2313" s="9" t="s">
        <v>176</v>
      </c>
      <c r="S2313" s="9"/>
    </row>
    <row r="2314" spans="1:19" hidden="1" x14ac:dyDescent="0.35">
      <c r="A2314">
        <v>2313</v>
      </c>
      <c r="B2314" s="9">
        <v>151</v>
      </c>
      <c r="C2314" s="9">
        <v>11056</v>
      </c>
      <c r="D2314" s="20">
        <v>32652</v>
      </c>
      <c r="E2314" s="20" t="s">
        <v>295</v>
      </c>
      <c r="F2314" s="9"/>
      <c r="G2314" s="9"/>
      <c r="H2314" s="9"/>
      <c r="I2314" s="9"/>
      <c r="J2314" s="9"/>
      <c r="K2314" s="9"/>
      <c r="L2314" s="9" t="s">
        <v>686</v>
      </c>
      <c r="M2314" s="9">
        <v>9</v>
      </c>
      <c r="N2314" s="9" t="s">
        <v>90</v>
      </c>
      <c r="O2314" s="9" t="s">
        <v>105</v>
      </c>
      <c r="P2314" s="9">
        <v>1988</v>
      </c>
      <c r="Q2314" s="9">
        <v>1988</v>
      </c>
      <c r="R2314" s="9"/>
      <c r="S2314" s="9"/>
    </row>
    <row r="2315" spans="1:19" hidden="1" x14ac:dyDescent="0.35">
      <c r="A2315">
        <v>2314</v>
      </c>
      <c r="B2315" s="9">
        <v>151</v>
      </c>
      <c r="C2315" s="9">
        <v>11002</v>
      </c>
      <c r="D2315" s="7">
        <v>3658</v>
      </c>
      <c r="E2315" s="20" t="s">
        <v>295</v>
      </c>
      <c r="F2315" s="9">
        <v>150</v>
      </c>
      <c r="G2315" s="9">
        <v>150</v>
      </c>
      <c r="H2315" s="9"/>
      <c r="I2315" s="9"/>
      <c r="J2315" s="9" t="s">
        <v>59</v>
      </c>
      <c r="K2315" s="9" t="s">
        <v>121</v>
      </c>
      <c r="L2315" s="9" t="s">
        <v>686</v>
      </c>
      <c r="M2315" s="9">
        <v>9</v>
      </c>
      <c r="N2315" s="9"/>
      <c r="O2315" s="9" t="s">
        <v>62</v>
      </c>
      <c r="P2315" s="9">
        <v>1988</v>
      </c>
      <c r="Q2315" s="9">
        <v>1988</v>
      </c>
      <c r="R2315" s="9"/>
      <c r="S2315" s="9"/>
    </row>
    <row r="2316" spans="1:19" hidden="1" x14ac:dyDescent="0.35">
      <c r="A2316">
        <v>2315</v>
      </c>
      <c r="B2316" s="9">
        <v>151</v>
      </c>
      <c r="C2316" s="9">
        <v>11012</v>
      </c>
      <c r="D2316" s="7">
        <v>3658</v>
      </c>
      <c r="E2316" s="20" t="s">
        <v>295</v>
      </c>
      <c r="F2316" s="9">
        <v>500</v>
      </c>
      <c r="G2316" s="9">
        <v>1000</v>
      </c>
      <c r="H2316" s="9"/>
      <c r="I2316" s="9"/>
      <c r="J2316" s="9" t="s">
        <v>59</v>
      </c>
      <c r="K2316" s="9" t="s">
        <v>121</v>
      </c>
      <c r="L2316" s="9" t="s">
        <v>686</v>
      </c>
      <c r="M2316" s="9">
        <v>9</v>
      </c>
      <c r="N2316" s="9"/>
      <c r="O2316" s="9" t="s">
        <v>62</v>
      </c>
      <c r="P2316" s="9">
        <v>1988</v>
      </c>
      <c r="Q2316" s="9">
        <v>1988</v>
      </c>
      <c r="R2316" s="9" t="s">
        <v>176</v>
      </c>
      <c r="S2316" s="9"/>
    </row>
    <row r="2317" spans="1:19" hidden="1" x14ac:dyDescent="0.35">
      <c r="A2317">
        <v>2316</v>
      </c>
      <c r="B2317" s="9">
        <v>151</v>
      </c>
      <c r="C2317" s="9">
        <v>11056</v>
      </c>
      <c r="D2317" s="7">
        <v>3658</v>
      </c>
      <c r="E2317" s="20" t="s">
        <v>295</v>
      </c>
      <c r="F2317" s="9">
        <v>250</v>
      </c>
      <c r="G2317" s="9">
        <v>250</v>
      </c>
      <c r="H2317" s="9"/>
      <c r="I2317" s="9"/>
      <c r="J2317" s="9" t="s">
        <v>59</v>
      </c>
      <c r="K2317" s="9" t="s">
        <v>121</v>
      </c>
      <c r="L2317" s="9" t="s">
        <v>686</v>
      </c>
      <c r="M2317" s="9">
        <v>9</v>
      </c>
      <c r="N2317" s="9"/>
      <c r="O2317" s="9" t="s">
        <v>62</v>
      </c>
      <c r="P2317" s="9">
        <v>1988</v>
      </c>
      <c r="Q2317" s="9">
        <v>1988</v>
      </c>
      <c r="R2317" s="9"/>
      <c r="S2317" s="9"/>
    </row>
    <row r="2318" spans="1:19" hidden="1" x14ac:dyDescent="0.35">
      <c r="A2318">
        <v>2317</v>
      </c>
      <c r="B2318" s="9">
        <v>151</v>
      </c>
      <c r="C2318" s="9">
        <v>11045</v>
      </c>
      <c r="D2318" s="7">
        <v>3658</v>
      </c>
      <c r="E2318" s="9" t="s">
        <v>295</v>
      </c>
      <c r="F2318" s="9">
        <v>50</v>
      </c>
      <c r="G2318" s="9">
        <v>50</v>
      </c>
      <c r="H2318" s="9"/>
      <c r="I2318" s="9"/>
      <c r="J2318" s="9" t="s">
        <v>59</v>
      </c>
      <c r="K2318" s="9" t="s">
        <v>121</v>
      </c>
      <c r="L2318" s="9" t="s">
        <v>686</v>
      </c>
      <c r="M2318" s="9">
        <v>9</v>
      </c>
      <c r="N2318" s="9"/>
      <c r="O2318" s="9" t="s">
        <v>62</v>
      </c>
      <c r="P2318" s="9">
        <v>1988</v>
      </c>
      <c r="Q2318" s="9">
        <v>1988</v>
      </c>
      <c r="R2318" s="9"/>
      <c r="S2318" s="9"/>
    </row>
    <row r="2319" spans="1:19" hidden="1" x14ac:dyDescent="0.35">
      <c r="A2319">
        <v>2318</v>
      </c>
      <c r="B2319" s="9">
        <v>151</v>
      </c>
      <c r="C2319" s="9">
        <v>11010</v>
      </c>
      <c r="D2319" s="7">
        <v>3658</v>
      </c>
      <c r="E2319" s="9" t="s">
        <v>58</v>
      </c>
      <c r="F2319" s="9">
        <v>1200</v>
      </c>
      <c r="G2319" s="9">
        <v>1200</v>
      </c>
      <c r="H2319" s="9"/>
      <c r="I2319" s="9"/>
      <c r="J2319" s="9" t="s">
        <v>59</v>
      </c>
      <c r="K2319" s="9" t="s">
        <v>60</v>
      </c>
      <c r="L2319" s="9" t="s">
        <v>61</v>
      </c>
      <c r="M2319" s="9">
        <v>9</v>
      </c>
      <c r="N2319" s="9"/>
      <c r="O2319" s="9" t="s">
        <v>62</v>
      </c>
      <c r="P2319" s="9">
        <v>1988</v>
      </c>
      <c r="Q2319" s="9">
        <v>1988</v>
      </c>
      <c r="R2319" s="9" t="s">
        <v>176</v>
      </c>
      <c r="S2319" s="9"/>
    </row>
    <row r="2320" spans="1:19" hidden="1" x14ac:dyDescent="0.35">
      <c r="A2320">
        <v>2319</v>
      </c>
      <c r="B2320" s="9">
        <v>151</v>
      </c>
      <c r="C2320" s="9">
        <v>11098</v>
      </c>
      <c r="D2320" s="7">
        <v>3658</v>
      </c>
      <c r="E2320" s="9" t="s">
        <v>58</v>
      </c>
      <c r="F2320" s="9"/>
      <c r="G2320" s="9"/>
      <c r="H2320" s="9"/>
      <c r="I2320" s="9"/>
      <c r="J2320" s="9"/>
      <c r="K2320" s="9"/>
      <c r="L2320" s="9" t="s">
        <v>61</v>
      </c>
      <c r="M2320" s="9">
        <v>9</v>
      </c>
      <c r="N2320" s="9"/>
      <c r="O2320" s="9" t="s">
        <v>105</v>
      </c>
      <c r="P2320" s="9">
        <v>1988</v>
      </c>
      <c r="Q2320" s="9">
        <v>1988</v>
      </c>
      <c r="R2320" s="9" t="s">
        <v>176</v>
      </c>
      <c r="S2320" s="9"/>
    </row>
    <row r="2321" spans="1:19" hidden="1" x14ac:dyDescent="0.35">
      <c r="A2321">
        <v>2320</v>
      </c>
      <c r="B2321" s="9">
        <v>151</v>
      </c>
      <c r="C2321" s="9">
        <v>11033</v>
      </c>
      <c r="D2321" s="7">
        <v>3658</v>
      </c>
      <c r="E2321" s="9" t="s">
        <v>295</v>
      </c>
      <c r="F2321" s="9">
        <v>75</v>
      </c>
      <c r="G2321" s="9">
        <v>75</v>
      </c>
      <c r="H2321" s="9"/>
      <c r="I2321" s="9"/>
      <c r="J2321" s="9" t="s">
        <v>59</v>
      </c>
      <c r="K2321" s="9" t="s">
        <v>121</v>
      </c>
      <c r="L2321" s="9" t="s">
        <v>686</v>
      </c>
      <c r="M2321" s="9">
        <v>9</v>
      </c>
      <c r="N2321" s="9"/>
      <c r="O2321" s="9" t="s">
        <v>62</v>
      </c>
      <c r="P2321" s="9">
        <v>1988</v>
      </c>
      <c r="Q2321" s="9">
        <v>1988</v>
      </c>
      <c r="R2321" s="9" t="s">
        <v>176</v>
      </c>
      <c r="S2321" s="9"/>
    </row>
    <row r="2322" spans="1:19" hidden="1" x14ac:dyDescent="0.35">
      <c r="A2322">
        <v>2321</v>
      </c>
      <c r="B2322" s="9">
        <v>151</v>
      </c>
      <c r="C2322" s="9">
        <v>11099</v>
      </c>
      <c r="D2322" s="7">
        <v>3658</v>
      </c>
      <c r="E2322" s="20" t="s">
        <v>58</v>
      </c>
      <c r="F2322" s="9"/>
      <c r="G2322" s="9"/>
      <c r="H2322" s="9"/>
      <c r="I2322" s="9"/>
      <c r="J2322" s="9"/>
      <c r="K2322" s="9"/>
      <c r="L2322" s="9" t="s">
        <v>61</v>
      </c>
      <c r="M2322" s="9">
        <v>9</v>
      </c>
      <c r="N2322" s="9" t="s">
        <v>90</v>
      </c>
      <c r="O2322" s="9" t="s">
        <v>105</v>
      </c>
      <c r="P2322" s="9">
        <v>1988</v>
      </c>
      <c r="Q2322" s="9">
        <v>1988</v>
      </c>
      <c r="R2322" s="9"/>
      <c r="S2322" s="9"/>
    </row>
    <row r="2323" spans="1:19" hidden="1" x14ac:dyDescent="0.35">
      <c r="A2323">
        <v>2322</v>
      </c>
      <c r="B2323" s="9">
        <v>151</v>
      </c>
      <c r="C2323" s="9">
        <v>11002</v>
      </c>
      <c r="D2323" s="7">
        <v>3649</v>
      </c>
      <c r="E2323" s="20" t="s">
        <v>295</v>
      </c>
      <c r="F2323" s="9"/>
      <c r="G2323" s="9"/>
      <c r="H2323" s="9"/>
      <c r="I2323" s="9"/>
      <c r="J2323" s="9"/>
      <c r="K2323" s="9"/>
      <c r="L2323" s="9" t="s">
        <v>686</v>
      </c>
      <c r="M2323" s="9">
        <v>9</v>
      </c>
      <c r="N2323" s="9" t="s">
        <v>90</v>
      </c>
      <c r="O2323" s="9" t="s">
        <v>105</v>
      </c>
      <c r="P2323" s="9">
        <v>1988</v>
      </c>
      <c r="Q2323" s="9">
        <v>1988</v>
      </c>
      <c r="R2323" s="9"/>
      <c r="S2323" s="9"/>
    </row>
    <row r="2324" spans="1:19" hidden="1" x14ac:dyDescent="0.35">
      <c r="A2324">
        <v>2323</v>
      </c>
      <c r="B2324" s="9">
        <v>151</v>
      </c>
      <c r="C2324" s="9">
        <v>11012</v>
      </c>
      <c r="D2324" s="7">
        <v>3649</v>
      </c>
      <c r="E2324" s="20" t="s">
        <v>295</v>
      </c>
      <c r="F2324" s="9">
        <v>20</v>
      </c>
      <c r="G2324" s="9">
        <v>20</v>
      </c>
      <c r="H2324" s="9"/>
      <c r="I2324" s="9"/>
      <c r="J2324" s="9" t="s">
        <v>59</v>
      </c>
      <c r="K2324" s="9" t="s">
        <v>121</v>
      </c>
      <c r="L2324" s="9" t="s">
        <v>686</v>
      </c>
      <c r="M2324" s="9">
        <v>9</v>
      </c>
      <c r="N2324" s="9"/>
      <c r="O2324" s="9" t="s">
        <v>62</v>
      </c>
      <c r="P2324" s="9">
        <v>1988</v>
      </c>
      <c r="Q2324" s="9">
        <v>1988</v>
      </c>
      <c r="R2324" s="9" t="s">
        <v>176</v>
      </c>
      <c r="S2324" s="9"/>
    </row>
    <row r="2325" spans="1:19" hidden="1" x14ac:dyDescent="0.35">
      <c r="A2325">
        <v>2324</v>
      </c>
      <c r="B2325" s="9">
        <v>151</v>
      </c>
      <c r="C2325" s="9">
        <v>11056</v>
      </c>
      <c r="D2325" s="7">
        <v>3649</v>
      </c>
      <c r="E2325" s="20" t="s">
        <v>295</v>
      </c>
      <c r="F2325" s="9">
        <v>20</v>
      </c>
      <c r="G2325" s="9">
        <v>20</v>
      </c>
      <c r="H2325" s="9"/>
      <c r="I2325" s="9"/>
      <c r="J2325" s="9" t="s">
        <v>59</v>
      </c>
      <c r="K2325" s="9" t="s">
        <v>121</v>
      </c>
      <c r="L2325" s="9" t="s">
        <v>686</v>
      </c>
      <c r="M2325" s="9">
        <v>9</v>
      </c>
      <c r="N2325" s="9"/>
      <c r="O2325" s="9" t="s">
        <v>62</v>
      </c>
      <c r="P2325" s="9">
        <v>1988</v>
      </c>
      <c r="Q2325" s="9">
        <v>1988</v>
      </c>
      <c r="R2325" s="9"/>
      <c r="S2325" s="9"/>
    </row>
    <row r="2326" spans="1:19" hidden="1" x14ac:dyDescent="0.35">
      <c r="A2326">
        <v>2325</v>
      </c>
      <c r="B2326" s="9">
        <v>151</v>
      </c>
      <c r="C2326" s="9">
        <v>11033</v>
      </c>
      <c r="D2326" s="7">
        <v>3649</v>
      </c>
      <c r="E2326" s="9" t="s">
        <v>58</v>
      </c>
      <c r="F2326" s="9">
        <v>27</v>
      </c>
      <c r="G2326" s="9">
        <v>27</v>
      </c>
      <c r="H2326" s="9"/>
      <c r="I2326" s="9"/>
      <c r="J2326" s="9" t="s">
        <v>59</v>
      </c>
      <c r="K2326" s="9" t="s">
        <v>121</v>
      </c>
      <c r="L2326" s="9" t="s">
        <v>61</v>
      </c>
      <c r="M2326" s="9">
        <v>9</v>
      </c>
      <c r="N2326" s="9"/>
      <c r="O2326" s="9" t="s">
        <v>62</v>
      </c>
      <c r="P2326" s="9">
        <v>1988</v>
      </c>
      <c r="Q2326" s="9">
        <v>1988</v>
      </c>
      <c r="R2326" s="9" t="s">
        <v>176</v>
      </c>
      <c r="S2326" s="9"/>
    </row>
    <row r="2327" spans="1:19" hidden="1" x14ac:dyDescent="0.35">
      <c r="A2327">
        <v>2326</v>
      </c>
      <c r="B2327" s="9">
        <v>151</v>
      </c>
      <c r="C2327" s="9">
        <v>11065</v>
      </c>
      <c r="D2327" s="7">
        <v>3649</v>
      </c>
      <c r="E2327" s="20" t="s">
        <v>58</v>
      </c>
      <c r="F2327" s="9"/>
      <c r="G2327" s="9"/>
      <c r="H2327" s="9"/>
      <c r="I2327" s="9"/>
      <c r="J2327" s="9"/>
      <c r="K2327" s="9"/>
      <c r="L2327" s="9" t="s">
        <v>61</v>
      </c>
      <c r="M2327" s="9">
        <v>9</v>
      </c>
      <c r="N2327" s="9" t="s">
        <v>90</v>
      </c>
      <c r="O2327" s="9" t="s">
        <v>105</v>
      </c>
      <c r="P2327" s="9">
        <v>1988</v>
      </c>
      <c r="Q2327" s="9">
        <v>1988</v>
      </c>
      <c r="R2327" s="9" t="s">
        <v>176</v>
      </c>
      <c r="S2327" s="9"/>
    </row>
    <row r="2328" spans="1:19" hidden="1" x14ac:dyDescent="0.35">
      <c r="A2328">
        <v>2327</v>
      </c>
      <c r="B2328" s="9">
        <v>151</v>
      </c>
      <c r="C2328" s="9">
        <v>11054</v>
      </c>
      <c r="D2328" s="7">
        <v>3288</v>
      </c>
      <c r="E2328" s="20" t="s">
        <v>58</v>
      </c>
      <c r="F2328" s="9">
        <v>500</v>
      </c>
      <c r="G2328" s="9">
        <v>800</v>
      </c>
      <c r="H2328" s="9"/>
      <c r="I2328" s="9"/>
      <c r="J2328" s="9" t="s">
        <v>59</v>
      </c>
      <c r="K2328" s="9" t="s">
        <v>121</v>
      </c>
      <c r="L2328" s="9" t="s">
        <v>61</v>
      </c>
      <c r="M2328" s="9">
        <v>9</v>
      </c>
      <c r="N2328" s="9"/>
      <c r="O2328" s="9" t="s">
        <v>62</v>
      </c>
      <c r="P2328" s="9">
        <v>1988</v>
      </c>
      <c r="Q2328" s="9">
        <v>1988</v>
      </c>
      <c r="R2328" s="9" t="s">
        <v>176</v>
      </c>
      <c r="S2328" s="9"/>
    </row>
    <row r="2329" spans="1:19" hidden="1" x14ac:dyDescent="0.35">
      <c r="A2329">
        <v>2328</v>
      </c>
      <c r="B2329" s="9">
        <v>151</v>
      </c>
      <c r="C2329" s="9">
        <v>11075</v>
      </c>
      <c r="D2329" s="7">
        <v>3288</v>
      </c>
      <c r="E2329" s="9" t="s">
        <v>58</v>
      </c>
      <c r="F2329" s="9">
        <v>10000</v>
      </c>
      <c r="G2329" s="9">
        <v>10000</v>
      </c>
      <c r="H2329" s="9"/>
      <c r="I2329" s="9"/>
      <c r="J2329" s="9" t="s">
        <v>154</v>
      </c>
      <c r="K2329" s="9" t="s">
        <v>60</v>
      </c>
      <c r="L2329" s="9" t="s">
        <v>61</v>
      </c>
      <c r="M2329" s="9">
        <v>9</v>
      </c>
      <c r="N2329" s="9"/>
      <c r="O2329" s="9" t="s">
        <v>62</v>
      </c>
      <c r="P2329" s="9">
        <v>1988</v>
      </c>
      <c r="Q2329" s="9">
        <v>1988</v>
      </c>
      <c r="R2329" s="9"/>
      <c r="S2329" s="9"/>
    </row>
    <row r="2330" spans="1:19" hidden="1" x14ac:dyDescent="0.35">
      <c r="A2330">
        <v>2329</v>
      </c>
      <c r="B2330" s="9">
        <v>151</v>
      </c>
      <c r="C2330" s="9">
        <v>11107</v>
      </c>
      <c r="D2330" s="7">
        <v>3288</v>
      </c>
      <c r="E2330" s="9" t="s">
        <v>58</v>
      </c>
      <c r="F2330" s="9">
        <v>300</v>
      </c>
      <c r="G2330" s="9">
        <v>300</v>
      </c>
      <c r="H2330" s="9"/>
      <c r="I2330" s="9"/>
      <c r="J2330" s="9" t="s">
        <v>59</v>
      </c>
      <c r="K2330" s="9" t="s">
        <v>121</v>
      </c>
      <c r="L2330" s="9" t="s">
        <v>61</v>
      </c>
      <c r="M2330" s="9">
        <v>9</v>
      </c>
      <c r="N2330" s="9"/>
      <c r="O2330" s="9" t="s">
        <v>62</v>
      </c>
      <c r="P2330" s="9">
        <v>1988</v>
      </c>
      <c r="Q2330" s="9">
        <v>1988</v>
      </c>
      <c r="R2330" s="9"/>
      <c r="S2330" s="9"/>
    </row>
    <row r="2331" spans="1:19" hidden="1" x14ac:dyDescent="0.35">
      <c r="A2331">
        <v>2330</v>
      </c>
      <c r="B2331" s="9">
        <v>151</v>
      </c>
      <c r="C2331" s="9">
        <v>11099</v>
      </c>
      <c r="D2331" s="7">
        <v>3288</v>
      </c>
      <c r="E2331" s="20" t="s">
        <v>58</v>
      </c>
      <c r="F2331" s="9"/>
      <c r="G2331" s="9"/>
      <c r="H2331" s="9"/>
      <c r="I2331" s="9"/>
      <c r="J2331" s="9"/>
      <c r="K2331" s="9"/>
      <c r="L2331" s="9" t="s">
        <v>61</v>
      </c>
      <c r="M2331" s="9">
        <v>9</v>
      </c>
      <c r="N2331" s="9" t="s">
        <v>90</v>
      </c>
      <c r="O2331" s="9" t="s">
        <v>105</v>
      </c>
      <c r="P2331" s="9">
        <v>1988</v>
      </c>
      <c r="Q2331" s="9">
        <v>1988</v>
      </c>
      <c r="R2331" s="9"/>
      <c r="S2331" s="9"/>
    </row>
    <row r="2332" spans="1:19" hidden="1" x14ac:dyDescent="0.35">
      <c r="A2332">
        <v>2331</v>
      </c>
      <c r="B2332" s="9">
        <v>151</v>
      </c>
      <c r="C2332" s="9">
        <v>11054</v>
      </c>
      <c r="D2332" s="7">
        <v>3650</v>
      </c>
      <c r="E2332" s="20" t="s">
        <v>295</v>
      </c>
      <c r="F2332" s="9"/>
      <c r="G2332" s="9"/>
      <c r="H2332" s="9"/>
      <c r="I2332" s="9"/>
      <c r="J2332" s="9"/>
      <c r="K2332" s="9"/>
      <c r="L2332" s="9" t="s">
        <v>686</v>
      </c>
      <c r="M2332" s="9">
        <v>9</v>
      </c>
      <c r="N2332" s="9" t="s">
        <v>90</v>
      </c>
      <c r="O2332" s="9" t="s">
        <v>105</v>
      </c>
      <c r="P2332" s="9">
        <v>1988</v>
      </c>
      <c r="Q2332" s="9">
        <v>1988</v>
      </c>
      <c r="R2332" s="9" t="s">
        <v>176</v>
      </c>
      <c r="S2332" s="9"/>
    </row>
    <row r="2333" spans="1:19" hidden="1" x14ac:dyDescent="0.35">
      <c r="A2333">
        <v>2332</v>
      </c>
      <c r="B2333" s="7">
        <v>152</v>
      </c>
      <c r="C2333" s="7">
        <v>22019</v>
      </c>
      <c r="D2333" s="7">
        <v>3268</v>
      </c>
      <c r="E2333" s="7" t="s">
        <v>591</v>
      </c>
      <c r="F2333" s="7"/>
      <c r="G2333" s="7"/>
      <c r="H2333" s="7"/>
      <c r="I2333" s="7"/>
      <c r="J2333" s="7"/>
      <c r="K2333" s="7"/>
      <c r="L2333" s="7"/>
      <c r="M2333" s="7"/>
      <c r="N2333" s="7" t="s">
        <v>446</v>
      </c>
      <c r="O2333" s="7" t="s">
        <v>105</v>
      </c>
      <c r="P2333" s="7"/>
      <c r="Q2333" s="7">
        <v>1990</v>
      </c>
      <c r="R2333" s="7"/>
      <c r="S2333" s="7"/>
    </row>
    <row r="2334" spans="1:19" hidden="1" x14ac:dyDescent="0.35">
      <c r="A2334">
        <v>2333</v>
      </c>
      <c r="B2334" s="7">
        <v>152</v>
      </c>
      <c r="C2334" s="7">
        <v>22019</v>
      </c>
      <c r="D2334" s="7">
        <v>3294</v>
      </c>
      <c r="E2334" s="7" t="s">
        <v>591</v>
      </c>
      <c r="F2334" s="7"/>
      <c r="G2334" s="7"/>
      <c r="H2334" s="7"/>
      <c r="I2334" s="7"/>
      <c r="J2334" s="7"/>
      <c r="K2334" s="7"/>
      <c r="L2334" s="7"/>
      <c r="M2334" s="7"/>
      <c r="N2334" s="7" t="s">
        <v>78</v>
      </c>
      <c r="O2334" s="7" t="s">
        <v>105</v>
      </c>
      <c r="P2334" s="7"/>
      <c r="Q2334" s="7">
        <v>1990</v>
      </c>
      <c r="R2334" s="7" t="s">
        <v>2639</v>
      </c>
      <c r="S2334" s="7"/>
    </row>
    <row r="2335" spans="1:19" hidden="1" x14ac:dyDescent="0.35">
      <c r="A2335">
        <v>2334</v>
      </c>
      <c r="B2335" s="7">
        <v>152</v>
      </c>
      <c r="C2335" s="7">
        <v>22016</v>
      </c>
      <c r="D2335" s="20">
        <v>3928</v>
      </c>
      <c r="E2335" s="7" t="s">
        <v>591</v>
      </c>
      <c r="F2335" s="7"/>
      <c r="G2335" s="7"/>
      <c r="H2335" s="7"/>
      <c r="I2335" s="7"/>
      <c r="J2335" s="7"/>
      <c r="K2335" s="7"/>
      <c r="L2335" s="7"/>
      <c r="M2335" s="7"/>
      <c r="N2335" s="7" t="s">
        <v>446</v>
      </c>
      <c r="O2335" s="7" t="s">
        <v>105</v>
      </c>
      <c r="P2335" s="7"/>
      <c r="Q2335" s="7">
        <v>1990</v>
      </c>
      <c r="R2335" s="7"/>
      <c r="S2335" s="7"/>
    </row>
    <row r="2336" spans="1:19" hidden="1" x14ac:dyDescent="0.35">
      <c r="A2336">
        <v>2335</v>
      </c>
      <c r="B2336" s="7">
        <v>153</v>
      </c>
      <c r="C2336" s="7">
        <v>19005</v>
      </c>
      <c r="D2336" s="7">
        <v>3295</v>
      </c>
      <c r="E2336" s="7" t="s">
        <v>295</v>
      </c>
      <c r="F2336" s="7">
        <v>1</v>
      </c>
      <c r="G2336" s="7">
        <v>1</v>
      </c>
      <c r="H2336" s="7"/>
      <c r="I2336" s="7"/>
      <c r="J2336" s="7" t="s">
        <v>59</v>
      </c>
      <c r="K2336" s="7" t="s">
        <v>121</v>
      </c>
      <c r="L2336" s="7" t="s">
        <v>686</v>
      </c>
      <c r="M2336" s="7">
        <v>7</v>
      </c>
      <c r="N2336" s="7"/>
      <c r="O2336" s="7" t="s">
        <v>62</v>
      </c>
      <c r="P2336" s="7">
        <v>1990</v>
      </c>
      <c r="Q2336" s="7">
        <v>1990</v>
      </c>
      <c r="R2336" s="7"/>
      <c r="S2336" s="7"/>
    </row>
    <row r="2337" spans="1:19" hidden="1" x14ac:dyDescent="0.35">
      <c r="A2337">
        <v>2336</v>
      </c>
      <c r="B2337" s="7">
        <v>153</v>
      </c>
      <c r="C2337" s="7">
        <v>22013</v>
      </c>
      <c r="D2337" s="7">
        <v>3295</v>
      </c>
      <c r="E2337" s="7" t="s">
        <v>591</v>
      </c>
      <c r="F2337" s="7">
        <v>100</v>
      </c>
      <c r="G2337" s="7">
        <v>100</v>
      </c>
      <c r="H2337" s="7"/>
      <c r="I2337" s="7"/>
      <c r="J2337" s="7" t="s">
        <v>59</v>
      </c>
      <c r="K2337" s="7" t="s">
        <v>121</v>
      </c>
      <c r="L2337" s="7" t="s">
        <v>686</v>
      </c>
      <c r="M2337" s="7">
        <v>8</v>
      </c>
      <c r="N2337" s="7"/>
      <c r="O2337" s="7" t="s">
        <v>62</v>
      </c>
      <c r="P2337" s="7">
        <v>1993</v>
      </c>
      <c r="Q2337" s="7">
        <v>1990</v>
      </c>
      <c r="R2337" s="7"/>
      <c r="S2337" s="7"/>
    </row>
    <row r="2338" spans="1:19" hidden="1" x14ac:dyDescent="0.35">
      <c r="A2338">
        <v>2337</v>
      </c>
      <c r="B2338" s="7">
        <v>153</v>
      </c>
      <c r="C2338" s="7">
        <v>22016</v>
      </c>
      <c r="D2338" s="7">
        <v>3295</v>
      </c>
      <c r="E2338" s="7" t="s">
        <v>591</v>
      </c>
      <c r="F2338" s="7">
        <v>500</v>
      </c>
      <c r="G2338" s="7">
        <v>500</v>
      </c>
      <c r="H2338" s="7"/>
      <c r="I2338" s="7"/>
      <c r="J2338" s="7" t="s">
        <v>59</v>
      </c>
      <c r="K2338" s="7" t="s">
        <v>121</v>
      </c>
      <c r="L2338" s="7" t="s">
        <v>686</v>
      </c>
      <c r="M2338" s="7">
        <v>8</v>
      </c>
      <c r="N2338" s="7"/>
      <c r="O2338" s="7" t="s">
        <v>62</v>
      </c>
      <c r="P2338" s="7">
        <v>1890</v>
      </c>
      <c r="Q2338" s="7">
        <v>1990</v>
      </c>
      <c r="R2338" s="7" t="s">
        <v>2162</v>
      </c>
      <c r="S2338" s="7"/>
    </row>
    <row r="2339" spans="1:19" hidden="1" x14ac:dyDescent="0.35">
      <c r="A2339">
        <v>2338</v>
      </c>
      <c r="B2339" s="7">
        <v>153</v>
      </c>
      <c r="C2339" s="7">
        <v>22039</v>
      </c>
      <c r="D2339" s="7">
        <v>3295</v>
      </c>
      <c r="E2339" s="7" t="s">
        <v>295</v>
      </c>
      <c r="F2339" s="7">
        <v>100</v>
      </c>
      <c r="G2339" s="7">
        <v>100</v>
      </c>
      <c r="H2339" s="7"/>
      <c r="I2339" s="7"/>
      <c r="J2339" s="7" t="s">
        <v>59</v>
      </c>
      <c r="K2339" s="7" t="s">
        <v>121</v>
      </c>
      <c r="L2339" s="7" t="s">
        <v>686</v>
      </c>
      <c r="M2339" s="7">
        <v>9</v>
      </c>
      <c r="N2339" s="7"/>
      <c r="O2339" s="7" t="s">
        <v>62</v>
      </c>
      <c r="P2339" s="7">
        <v>1987</v>
      </c>
      <c r="Q2339" s="7">
        <v>1990</v>
      </c>
      <c r="R2339" s="9" t="s">
        <v>176</v>
      </c>
      <c r="S2339" s="7"/>
    </row>
    <row r="2340" spans="1:19" hidden="1" x14ac:dyDescent="0.35">
      <c r="A2340">
        <v>2339</v>
      </c>
      <c r="B2340" s="7">
        <v>153</v>
      </c>
      <c r="C2340" s="7">
        <v>22012</v>
      </c>
      <c r="D2340" s="7">
        <v>3268</v>
      </c>
      <c r="E2340" s="7" t="s">
        <v>173</v>
      </c>
      <c r="F2340" s="7">
        <v>50</v>
      </c>
      <c r="G2340" s="7">
        <v>50</v>
      </c>
      <c r="H2340" s="7"/>
      <c r="I2340" s="7"/>
      <c r="J2340" s="7" t="s">
        <v>59</v>
      </c>
      <c r="K2340" s="7" t="s">
        <v>60</v>
      </c>
      <c r="L2340" s="7" t="s">
        <v>686</v>
      </c>
      <c r="M2340" s="7">
        <v>8</v>
      </c>
      <c r="N2340" s="7"/>
      <c r="O2340" s="7" t="s">
        <v>62</v>
      </c>
      <c r="P2340" s="7">
        <v>1990</v>
      </c>
      <c r="Q2340" s="7">
        <v>1990</v>
      </c>
      <c r="R2340" s="7" t="s">
        <v>2127</v>
      </c>
      <c r="S2340" s="7"/>
    </row>
    <row r="2341" spans="1:19" hidden="1" x14ac:dyDescent="0.35">
      <c r="A2341">
        <v>2340</v>
      </c>
      <c r="B2341" s="7">
        <v>153</v>
      </c>
      <c r="C2341" s="7">
        <v>22016</v>
      </c>
      <c r="D2341" s="7">
        <v>3268</v>
      </c>
      <c r="E2341" s="7" t="s">
        <v>591</v>
      </c>
      <c r="F2341" s="7">
        <v>130</v>
      </c>
      <c r="G2341" s="7">
        <v>130</v>
      </c>
      <c r="H2341" s="7"/>
      <c r="I2341" s="7"/>
      <c r="J2341" s="7" t="s">
        <v>59</v>
      </c>
      <c r="K2341" s="7" t="s">
        <v>121</v>
      </c>
      <c r="L2341" s="7" t="s">
        <v>686</v>
      </c>
      <c r="M2341" s="7">
        <v>7</v>
      </c>
      <c r="N2341" s="7"/>
      <c r="O2341" s="7" t="s">
        <v>62</v>
      </c>
      <c r="P2341" s="7">
        <v>1990</v>
      </c>
      <c r="Q2341" s="7">
        <v>1990</v>
      </c>
      <c r="R2341" s="7" t="s">
        <v>2164</v>
      </c>
      <c r="S2341" s="7"/>
    </row>
    <row r="2342" spans="1:19" hidden="1" x14ac:dyDescent="0.35">
      <c r="A2342">
        <v>2341</v>
      </c>
      <c r="B2342" s="7">
        <v>153</v>
      </c>
      <c r="C2342" s="7">
        <v>22028</v>
      </c>
      <c r="D2342" s="7">
        <v>3268</v>
      </c>
      <c r="E2342" s="7" t="s">
        <v>591</v>
      </c>
      <c r="F2342" s="7">
        <v>49</v>
      </c>
      <c r="G2342" s="7">
        <v>49</v>
      </c>
      <c r="H2342" s="7"/>
      <c r="I2342" s="7"/>
      <c r="J2342" s="7" t="s">
        <v>59</v>
      </c>
      <c r="K2342" s="7" t="s">
        <v>121</v>
      </c>
      <c r="L2342" s="7" t="s">
        <v>686</v>
      </c>
      <c r="M2342" s="7">
        <v>7</v>
      </c>
      <c r="N2342" s="7"/>
      <c r="O2342" s="7" t="s">
        <v>62</v>
      </c>
      <c r="P2342" s="7">
        <v>1990</v>
      </c>
      <c r="Q2342" s="7">
        <v>1990</v>
      </c>
      <c r="R2342" s="7"/>
      <c r="S2342" s="7"/>
    </row>
    <row r="2343" spans="1:19" hidden="1" x14ac:dyDescent="0.35">
      <c r="A2343">
        <v>2342</v>
      </c>
      <c r="B2343" s="7">
        <v>153</v>
      </c>
      <c r="C2343" s="7">
        <v>19000</v>
      </c>
      <c r="D2343" s="7">
        <v>3287</v>
      </c>
      <c r="E2343" s="7" t="s">
        <v>295</v>
      </c>
      <c r="F2343" s="7">
        <v>10</v>
      </c>
      <c r="G2343" s="7">
        <v>10</v>
      </c>
      <c r="H2343" s="7"/>
      <c r="I2343" s="7"/>
      <c r="J2343" s="7" t="s">
        <v>59</v>
      </c>
      <c r="K2343" s="7" t="s">
        <v>121</v>
      </c>
      <c r="L2343" s="7" t="s">
        <v>686</v>
      </c>
      <c r="M2343" s="7">
        <v>7</v>
      </c>
      <c r="N2343" s="7"/>
      <c r="O2343" s="7" t="s">
        <v>62</v>
      </c>
      <c r="P2343" s="7">
        <v>1990</v>
      </c>
      <c r="Q2343" s="7">
        <v>1990</v>
      </c>
      <c r="R2343" s="7"/>
      <c r="S2343" s="7"/>
    </row>
    <row r="2344" spans="1:19" hidden="1" x14ac:dyDescent="0.35">
      <c r="A2344">
        <v>2343</v>
      </c>
      <c r="B2344" s="7">
        <v>153</v>
      </c>
      <c r="C2344" s="7">
        <v>22016</v>
      </c>
      <c r="D2344" s="7">
        <v>3287</v>
      </c>
      <c r="E2344" s="7" t="s">
        <v>591</v>
      </c>
      <c r="F2344" s="7">
        <v>48</v>
      </c>
      <c r="G2344" s="7">
        <v>48</v>
      </c>
      <c r="H2344" s="7"/>
      <c r="I2344" s="7"/>
      <c r="J2344" s="7" t="s">
        <v>59</v>
      </c>
      <c r="K2344" s="7" t="s">
        <v>121</v>
      </c>
      <c r="L2344" s="7" t="s">
        <v>686</v>
      </c>
      <c r="M2344" s="7">
        <v>7</v>
      </c>
      <c r="N2344" s="7"/>
      <c r="O2344" s="7" t="s">
        <v>62</v>
      </c>
      <c r="P2344" s="7">
        <v>1990</v>
      </c>
      <c r="Q2344" s="7">
        <v>1990</v>
      </c>
      <c r="R2344" s="7" t="s">
        <v>2164</v>
      </c>
      <c r="S2344" s="7"/>
    </row>
    <row r="2345" spans="1:19" hidden="1" x14ac:dyDescent="0.35">
      <c r="A2345">
        <v>2344</v>
      </c>
      <c r="B2345" s="7">
        <v>153</v>
      </c>
      <c r="C2345" s="7">
        <v>22028</v>
      </c>
      <c r="D2345" s="7">
        <v>3287</v>
      </c>
      <c r="E2345" s="7" t="s">
        <v>591</v>
      </c>
      <c r="F2345" s="7">
        <v>35</v>
      </c>
      <c r="G2345" s="7">
        <v>35</v>
      </c>
      <c r="H2345" s="7"/>
      <c r="I2345" s="7"/>
      <c r="J2345" s="7" t="s">
        <v>59</v>
      </c>
      <c r="K2345" s="7" t="s">
        <v>121</v>
      </c>
      <c r="L2345" s="7" t="s">
        <v>686</v>
      </c>
      <c r="M2345" s="7">
        <v>7</v>
      </c>
      <c r="N2345" s="7"/>
      <c r="O2345" s="7" t="s">
        <v>62</v>
      </c>
      <c r="P2345" s="7">
        <v>1990</v>
      </c>
      <c r="Q2345" s="7">
        <v>1990</v>
      </c>
      <c r="R2345" s="7"/>
      <c r="S2345" s="7"/>
    </row>
    <row r="2346" spans="1:19" hidden="1" x14ac:dyDescent="0.35">
      <c r="A2346">
        <v>2345</v>
      </c>
      <c r="B2346" s="7">
        <v>153</v>
      </c>
      <c r="C2346" s="7">
        <v>22016</v>
      </c>
      <c r="D2346" s="7">
        <v>3659</v>
      </c>
      <c r="E2346" s="7" t="s">
        <v>591</v>
      </c>
      <c r="F2346" s="7">
        <v>80</v>
      </c>
      <c r="G2346" s="7">
        <v>80</v>
      </c>
      <c r="H2346" s="7"/>
      <c r="I2346" s="7"/>
      <c r="J2346" s="7" t="s">
        <v>59</v>
      </c>
      <c r="K2346" s="7" t="s">
        <v>121</v>
      </c>
      <c r="L2346" s="7" t="s">
        <v>686</v>
      </c>
      <c r="M2346" s="7">
        <v>7</v>
      </c>
      <c r="N2346" s="7"/>
      <c r="O2346" s="7" t="s">
        <v>62</v>
      </c>
      <c r="P2346" s="7">
        <v>1990</v>
      </c>
      <c r="Q2346" s="7">
        <v>1990</v>
      </c>
      <c r="R2346" s="7" t="s">
        <v>2162</v>
      </c>
      <c r="S2346" s="7"/>
    </row>
    <row r="2347" spans="1:19" hidden="1" x14ac:dyDescent="0.35">
      <c r="A2347">
        <v>2346</v>
      </c>
      <c r="B2347" s="7">
        <v>153</v>
      </c>
      <c r="C2347" s="7">
        <v>19005</v>
      </c>
      <c r="D2347" s="7">
        <v>3294</v>
      </c>
      <c r="E2347" s="7" t="s">
        <v>295</v>
      </c>
      <c r="F2347" s="7">
        <v>300</v>
      </c>
      <c r="G2347" s="7">
        <v>300</v>
      </c>
      <c r="H2347" s="7"/>
      <c r="I2347" s="7"/>
      <c r="J2347" s="7" t="s">
        <v>59</v>
      </c>
      <c r="K2347" s="7" t="s">
        <v>121</v>
      </c>
      <c r="L2347" s="7" t="s">
        <v>686</v>
      </c>
      <c r="M2347" s="7">
        <v>7</v>
      </c>
      <c r="N2347" s="7"/>
      <c r="O2347" s="7" t="s">
        <v>62</v>
      </c>
      <c r="P2347" s="7">
        <v>1990</v>
      </c>
      <c r="Q2347" s="7">
        <v>1990</v>
      </c>
      <c r="R2347" s="7"/>
      <c r="S2347" s="7"/>
    </row>
    <row r="2348" spans="1:19" hidden="1" x14ac:dyDescent="0.35">
      <c r="A2348">
        <v>2347</v>
      </c>
      <c r="B2348" s="7">
        <v>153</v>
      </c>
      <c r="C2348" s="7">
        <v>22016</v>
      </c>
      <c r="D2348" s="7">
        <v>3294</v>
      </c>
      <c r="E2348" s="7" t="s">
        <v>591</v>
      </c>
      <c r="F2348" s="7">
        <v>600</v>
      </c>
      <c r="G2348" s="7">
        <v>600</v>
      </c>
      <c r="H2348" s="7"/>
      <c r="I2348" s="7"/>
      <c r="J2348" s="7" t="s">
        <v>59</v>
      </c>
      <c r="K2348" s="7" t="s">
        <v>121</v>
      </c>
      <c r="L2348" s="7" t="s">
        <v>686</v>
      </c>
      <c r="M2348" s="7">
        <v>8</v>
      </c>
      <c r="N2348" s="7"/>
      <c r="O2348" s="7" t="s">
        <v>62</v>
      </c>
      <c r="P2348" s="7">
        <v>1990</v>
      </c>
      <c r="Q2348" s="7">
        <v>1990</v>
      </c>
      <c r="R2348" s="7" t="s">
        <v>2163</v>
      </c>
      <c r="S2348" s="7"/>
    </row>
    <row r="2349" spans="1:19" hidden="1" x14ac:dyDescent="0.35">
      <c r="A2349">
        <v>2348</v>
      </c>
      <c r="B2349" s="7">
        <v>153</v>
      </c>
      <c r="C2349" s="7">
        <v>22026</v>
      </c>
      <c r="D2349" s="7">
        <v>3294</v>
      </c>
      <c r="E2349" s="7" t="s">
        <v>58</v>
      </c>
      <c r="F2349" s="7">
        <v>230</v>
      </c>
      <c r="G2349" s="7">
        <v>230</v>
      </c>
      <c r="H2349" s="7"/>
      <c r="I2349" s="7"/>
      <c r="J2349" s="7" t="s">
        <v>59</v>
      </c>
      <c r="K2349" s="7" t="s">
        <v>121</v>
      </c>
      <c r="L2349" s="7" t="s">
        <v>686</v>
      </c>
      <c r="M2349" s="7">
        <v>9</v>
      </c>
      <c r="N2349" s="7"/>
      <c r="O2349" s="7" t="s">
        <v>62</v>
      </c>
      <c r="P2349" s="7">
        <v>1990</v>
      </c>
      <c r="Q2349" s="7">
        <v>1990</v>
      </c>
      <c r="R2349" s="7"/>
      <c r="S2349" s="7"/>
    </row>
    <row r="2350" spans="1:19" hidden="1" x14ac:dyDescent="0.35">
      <c r="A2350">
        <v>2349</v>
      </c>
      <c r="B2350" s="7">
        <v>153</v>
      </c>
      <c r="C2350" s="7">
        <v>22028</v>
      </c>
      <c r="D2350" s="7">
        <v>3294</v>
      </c>
      <c r="E2350" s="7" t="s">
        <v>591</v>
      </c>
      <c r="F2350" s="7">
        <v>50</v>
      </c>
      <c r="G2350" s="7">
        <v>50</v>
      </c>
      <c r="H2350" s="7"/>
      <c r="I2350" s="7"/>
      <c r="J2350" s="7" t="s">
        <v>59</v>
      </c>
      <c r="K2350" s="7" t="s">
        <v>121</v>
      </c>
      <c r="L2350" s="7" t="s">
        <v>686</v>
      </c>
      <c r="M2350" s="7">
        <v>7</v>
      </c>
      <c r="N2350" s="7"/>
      <c r="O2350" s="7" t="s">
        <v>62</v>
      </c>
      <c r="P2350" s="7">
        <v>1990</v>
      </c>
      <c r="Q2350" s="7">
        <v>1990</v>
      </c>
      <c r="R2350" s="7"/>
      <c r="S2350" s="7"/>
    </row>
    <row r="2351" spans="1:19" hidden="1" x14ac:dyDescent="0.35">
      <c r="A2351">
        <v>2350</v>
      </c>
      <c r="B2351" s="7">
        <v>153</v>
      </c>
      <c r="C2351" s="7">
        <v>22012</v>
      </c>
      <c r="D2351" s="7">
        <v>3263</v>
      </c>
      <c r="E2351" s="7" t="s">
        <v>591</v>
      </c>
      <c r="F2351" s="7">
        <v>40</v>
      </c>
      <c r="G2351" s="7">
        <v>40</v>
      </c>
      <c r="H2351" s="7"/>
      <c r="I2351" s="7"/>
      <c r="J2351" s="7" t="s">
        <v>59</v>
      </c>
      <c r="K2351" s="7" t="s">
        <v>60</v>
      </c>
      <c r="L2351" s="7" t="s">
        <v>686</v>
      </c>
      <c r="M2351" s="7">
        <v>8</v>
      </c>
      <c r="N2351" s="7"/>
      <c r="O2351" s="7" t="s">
        <v>62</v>
      </c>
      <c r="P2351" s="7">
        <v>1990</v>
      </c>
      <c r="Q2351" s="7">
        <v>1990</v>
      </c>
      <c r="R2351" s="7" t="s">
        <v>2126</v>
      </c>
      <c r="S2351" s="7"/>
    </row>
    <row r="2352" spans="1:19" hidden="1" x14ac:dyDescent="0.35">
      <c r="A2352">
        <v>2351</v>
      </c>
      <c r="B2352" s="7">
        <v>153</v>
      </c>
      <c r="C2352" s="7">
        <v>22013</v>
      </c>
      <c r="D2352" s="7">
        <v>3263</v>
      </c>
      <c r="E2352" s="7" t="s">
        <v>131</v>
      </c>
      <c r="F2352" s="7">
        <v>45</v>
      </c>
      <c r="G2352" s="7">
        <v>45</v>
      </c>
      <c r="H2352" s="7"/>
      <c r="I2352" s="7"/>
      <c r="J2352" s="7" t="s">
        <v>59</v>
      </c>
      <c r="K2352" s="7" t="s">
        <v>121</v>
      </c>
      <c r="L2352" s="7" t="s">
        <v>686</v>
      </c>
      <c r="M2352" s="7">
        <v>8</v>
      </c>
      <c r="N2352" s="7"/>
      <c r="O2352" s="7" t="s">
        <v>62</v>
      </c>
      <c r="P2352" s="7">
        <v>1990</v>
      </c>
      <c r="Q2352" s="7">
        <v>1990</v>
      </c>
      <c r="R2352" s="7"/>
      <c r="S2352" s="7"/>
    </row>
    <row r="2353" spans="1:19" hidden="1" x14ac:dyDescent="0.35">
      <c r="A2353">
        <v>2352</v>
      </c>
      <c r="B2353" s="7">
        <v>153</v>
      </c>
      <c r="C2353" s="7">
        <v>22013</v>
      </c>
      <c r="D2353" s="7">
        <v>3947</v>
      </c>
      <c r="E2353" s="7" t="s">
        <v>591</v>
      </c>
      <c r="F2353" s="7">
        <v>5</v>
      </c>
      <c r="G2353" s="7">
        <v>5</v>
      </c>
      <c r="H2353" s="7"/>
      <c r="I2353" s="7"/>
      <c r="J2353" s="7" t="s">
        <v>59</v>
      </c>
      <c r="K2353" s="7" t="s">
        <v>121</v>
      </c>
      <c r="L2353" s="7" t="s">
        <v>686</v>
      </c>
      <c r="M2353" s="7">
        <v>7</v>
      </c>
      <c r="N2353" s="7"/>
      <c r="O2353" s="7" t="s">
        <v>62</v>
      </c>
      <c r="P2353" s="7">
        <v>1990</v>
      </c>
      <c r="Q2353" s="7">
        <v>1990</v>
      </c>
      <c r="R2353" s="7" t="s">
        <v>2140</v>
      </c>
      <c r="S2353" s="7"/>
    </row>
    <row r="2354" spans="1:19" hidden="1" x14ac:dyDescent="0.35">
      <c r="A2354">
        <v>2353</v>
      </c>
      <c r="B2354" s="7">
        <v>153</v>
      </c>
      <c r="C2354" s="7">
        <v>22016</v>
      </c>
      <c r="D2354" s="7">
        <v>3846</v>
      </c>
      <c r="E2354" s="7" t="s">
        <v>591</v>
      </c>
      <c r="F2354" s="7">
        <v>700</v>
      </c>
      <c r="G2354" s="7">
        <v>700</v>
      </c>
      <c r="H2354" s="7"/>
      <c r="I2354" s="7"/>
      <c r="J2354" s="7" t="s">
        <v>59</v>
      </c>
      <c r="K2354" s="7" t="s">
        <v>121</v>
      </c>
      <c r="L2354" s="7" t="s">
        <v>686</v>
      </c>
      <c r="M2354" s="7">
        <v>8</v>
      </c>
      <c r="N2354" s="7"/>
      <c r="O2354" s="7" t="s">
        <v>62</v>
      </c>
      <c r="P2354" s="7">
        <v>1990</v>
      </c>
      <c r="Q2354" s="7">
        <v>1990</v>
      </c>
      <c r="R2354" s="7" t="s">
        <v>2162</v>
      </c>
      <c r="S2354" s="7"/>
    </row>
    <row r="2355" spans="1:19" hidden="1" x14ac:dyDescent="0.35">
      <c r="A2355">
        <v>2354</v>
      </c>
      <c r="B2355" s="7">
        <v>153</v>
      </c>
      <c r="C2355" s="7">
        <v>22017</v>
      </c>
      <c r="D2355" s="7">
        <v>3846</v>
      </c>
      <c r="E2355" s="7" t="s">
        <v>591</v>
      </c>
      <c r="F2355" s="7">
        <v>240</v>
      </c>
      <c r="G2355" s="7">
        <v>240</v>
      </c>
      <c r="H2355" s="7"/>
      <c r="I2355" s="7"/>
      <c r="J2355" s="7" t="s">
        <v>59</v>
      </c>
      <c r="K2355" s="7" t="s">
        <v>121</v>
      </c>
      <c r="L2355" s="7" t="s">
        <v>686</v>
      </c>
      <c r="M2355" s="7">
        <v>8</v>
      </c>
      <c r="N2355" s="7"/>
      <c r="O2355" s="7" t="s">
        <v>62</v>
      </c>
      <c r="P2355" s="7">
        <v>1990</v>
      </c>
      <c r="Q2355" s="7">
        <v>1990</v>
      </c>
      <c r="R2355" s="7"/>
      <c r="S2355" s="7"/>
    </row>
    <row r="2356" spans="1:19" hidden="1" x14ac:dyDescent="0.35">
      <c r="A2356">
        <v>2355</v>
      </c>
      <c r="B2356" s="7">
        <v>153</v>
      </c>
      <c r="C2356" s="7">
        <v>22028</v>
      </c>
      <c r="D2356" s="7">
        <v>3846</v>
      </c>
      <c r="E2356" s="7" t="s">
        <v>591</v>
      </c>
      <c r="F2356" s="7">
        <v>120</v>
      </c>
      <c r="G2356" s="7">
        <v>120</v>
      </c>
      <c r="H2356" s="7"/>
      <c r="I2356" s="7"/>
      <c r="J2356" s="7" t="s">
        <v>59</v>
      </c>
      <c r="K2356" s="7" t="s">
        <v>121</v>
      </c>
      <c r="L2356" s="7" t="s">
        <v>686</v>
      </c>
      <c r="M2356" s="7">
        <v>7</v>
      </c>
      <c r="N2356" s="7"/>
      <c r="O2356" s="7" t="s">
        <v>62</v>
      </c>
      <c r="P2356" s="7">
        <v>1990</v>
      </c>
      <c r="Q2356" s="7">
        <v>1990</v>
      </c>
      <c r="R2356" s="7"/>
      <c r="S2356" s="7"/>
    </row>
    <row r="2357" spans="1:19" hidden="1" x14ac:dyDescent="0.35">
      <c r="A2357">
        <v>2356</v>
      </c>
      <c r="B2357" s="7">
        <v>153</v>
      </c>
      <c r="C2357" s="7">
        <v>22012</v>
      </c>
      <c r="D2357" s="7">
        <v>3266</v>
      </c>
      <c r="E2357" s="7" t="s">
        <v>173</v>
      </c>
      <c r="F2357" s="7">
        <v>20</v>
      </c>
      <c r="G2357" s="7">
        <v>20</v>
      </c>
      <c r="H2357" s="7"/>
      <c r="I2357" s="7"/>
      <c r="J2357" s="7" t="s">
        <v>59</v>
      </c>
      <c r="K2357" s="7" t="s">
        <v>60</v>
      </c>
      <c r="L2357" s="7" t="s">
        <v>686</v>
      </c>
      <c r="M2357" s="7">
        <v>8</v>
      </c>
      <c r="N2357" s="7"/>
      <c r="O2357" s="7" t="s">
        <v>62</v>
      </c>
      <c r="P2357" s="7">
        <v>1990</v>
      </c>
      <c r="Q2357" s="7">
        <v>1990</v>
      </c>
      <c r="R2357" s="7" t="s">
        <v>2127</v>
      </c>
      <c r="S2357" s="7"/>
    </row>
    <row r="2358" spans="1:19" hidden="1" x14ac:dyDescent="0.35">
      <c r="A2358">
        <v>2357</v>
      </c>
      <c r="B2358" s="7">
        <v>153</v>
      </c>
      <c r="C2358" s="7">
        <v>22028</v>
      </c>
      <c r="D2358" s="7">
        <v>3288</v>
      </c>
      <c r="E2358" s="7" t="s">
        <v>591</v>
      </c>
      <c r="F2358" s="7">
        <v>8</v>
      </c>
      <c r="G2358" s="7">
        <v>8</v>
      </c>
      <c r="H2358" s="7"/>
      <c r="I2358" s="7"/>
      <c r="J2358" s="7" t="s">
        <v>59</v>
      </c>
      <c r="K2358" s="7" t="s">
        <v>121</v>
      </c>
      <c r="L2358" s="7" t="s">
        <v>686</v>
      </c>
      <c r="M2358" s="7">
        <v>7</v>
      </c>
      <c r="N2358" s="7"/>
      <c r="O2358" s="7" t="s">
        <v>62</v>
      </c>
      <c r="P2358" s="7">
        <v>1990</v>
      </c>
      <c r="Q2358" s="7">
        <v>1990</v>
      </c>
      <c r="R2358" s="7"/>
      <c r="S2358" s="7"/>
    </row>
    <row r="2359" spans="1:19" hidden="1" x14ac:dyDescent="0.35">
      <c r="A2359">
        <v>2358</v>
      </c>
      <c r="B2359" s="9">
        <v>154</v>
      </c>
      <c r="C2359" s="9">
        <v>11041</v>
      </c>
      <c r="D2359" s="7">
        <v>3295</v>
      </c>
      <c r="E2359" s="9" t="s">
        <v>58</v>
      </c>
      <c r="F2359" s="9">
        <v>2000</v>
      </c>
      <c r="G2359" s="9">
        <v>2000</v>
      </c>
      <c r="H2359" s="9"/>
      <c r="I2359" s="9"/>
      <c r="J2359" s="9" t="s">
        <v>59</v>
      </c>
      <c r="K2359" s="9" t="s">
        <v>60</v>
      </c>
      <c r="L2359" s="9" t="s">
        <v>61</v>
      </c>
      <c r="M2359" s="9">
        <v>3</v>
      </c>
      <c r="N2359" s="9"/>
      <c r="O2359" s="9" t="s">
        <v>88</v>
      </c>
      <c r="P2359" s="7">
        <v>1993</v>
      </c>
      <c r="Q2359" s="9">
        <v>1988</v>
      </c>
      <c r="R2359" s="9"/>
      <c r="S2359" s="9"/>
    </row>
    <row r="2360" spans="1:19" hidden="1" x14ac:dyDescent="0.35">
      <c r="A2360">
        <v>2359</v>
      </c>
      <c r="B2360" s="9">
        <v>154</v>
      </c>
      <c r="C2360" s="9">
        <v>11041</v>
      </c>
      <c r="D2360" s="7">
        <v>3295</v>
      </c>
      <c r="E2360" s="9" t="s">
        <v>58</v>
      </c>
      <c r="F2360" s="9">
        <v>1163</v>
      </c>
      <c r="G2360" s="9">
        <v>1163</v>
      </c>
      <c r="H2360" s="9"/>
      <c r="I2360" s="9"/>
      <c r="J2360" s="9" t="s">
        <v>104</v>
      </c>
      <c r="K2360" s="9" t="s">
        <v>121</v>
      </c>
      <c r="L2360" s="9" t="s">
        <v>61</v>
      </c>
      <c r="M2360" s="9">
        <v>3</v>
      </c>
      <c r="N2360" s="9"/>
      <c r="O2360" s="9" t="s">
        <v>88</v>
      </c>
      <c r="P2360" s="7">
        <v>1994</v>
      </c>
      <c r="Q2360" s="9">
        <v>1988</v>
      </c>
      <c r="R2360" s="9" t="s">
        <v>844</v>
      </c>
      <c r="S2360" s="9"/>
    </row>
    <row r="2361" spans="1:19" hidden="1" x14ac:dyDescent="0.35">
      <c r="A2361">
        <v>2360</v>
      </c>
      <c r="B2361" s="9">
        <v>154</v>
      </c>
      <c r="C2361" s="9">
        <v>11041</v>
      </c>
      <c r="D2361" s="7">
        <v>3295</v>
      </c>
      <c r="E2361" s="9" t="s">
        <v>58</v>
      </c>
      <c r="F2361" s="9">
        <v>750</v>
      </c>
      <c r="G2361" s="9">
        <v>750</v>
      </c>
      <c r="H2361" s="9"/>
      <c r="I2361" s="9"/>
      <c r="J2361" s="9" t="s">
        <v>104</v>
      </c>
      <c r="K2361" s="9" t="s">
        <v>60</v>
      </c>
      <c r="L2361" s="9" t="s">
        <v>61</v>
      </c>
      <c r="M2361" s="9">
        <v>3</v>
      </c>
      <c r="N2361" s="9"/>
      <c r="O2361" s="9" t="s">
        <v>88</v>
      </c>
      <c r="P2361" s="7">
        <v>1994</v>
      </c>
      <c r="Q2361" s="9">
        <v>1988</v>
      </c>
      <c r="R2361" s="9" t="s">
        <v>845</v>
      </c>
      <c r="S2361" s="9"/>
    </row>
    <row r="2362" spans="1:19" hidden="1" x14ac:dyDescent="0.35">
      <c r="A2362">
        <v>2361</v>
      </c>
      <c r="B2362" s="9">
        <v>154</v>
      </c>
      <c r="C2362" s="9">
        <v>11044</v>
      </c>
      <c r="D2362" s="7">
        <v>3295</v>
      </c>
      <c r="E2362" s="9" t="s">
        <v>173</v>
      </c>
      <c r="F2362" s="9">
        <v>15</v>
      </c>
      <c r="G2362" s="9">
        <v>15</v>
      </c>
      <c r="H2362" s="9"/>
      <c r="I2362" s="9"/>
      <c r="J2362" s="9" t="s">
        <v>154</v>
      </c>
      <c r="K2362" s="9" t="s">
        <v>121</v>
      </c>
      <c r="L2362" s="9" t="s">
        <v>686</v>
      </c>
      <c r="M2362" s="9">
        <v>3</v>
      </c>
      <c r="N2362" s="9"/>
      <c r="O2362" s="9" t="s">
        <v>88</v>
      </c>
      <c r="P2362" s="7">
        <v>1994</v>
      </c>
      <c r="Q2362" s="9">
        <v>1988</v>
      </c>
      <c r="R2362" s="9"/>
      <c r="S2362" s="9"/>
    </row>
    <row r="2363" spans="1:19" hidden="1" x14ac:dyDescent="0.35">
      <c r="A2363">
        <v>2362</v>
      </c>
      <c r="B2363" s="9">
        <v>154</v>
      </c>
      <c r="C2363" s="9">
        <v>11044</v>
      </c>
      <c r="D2363" s="7">
        <v>3295</v>
      </c>
      <c r="E2363" s="9" t="s">
        <v>453</v>
      </c>
      <c r="F2363" s="9">
        <v>1</v>
      </c>
      <c r="G2363" s="9">
        <v>1</v>
      </c>
      <c r="H2363" s="9"/>
      <c r="I2363" s="9"/>
      <c r="J2363" s="9" t="s">
        <v>154</v>
      </c>
      <c r="K2363" s="9" t="s">
        <v>121</v>
      </c>
      <c r="L2363" s="9" t="s">
        <v>686</v>
      </c>
      <c r="M2363" s="9">
        <v>3</v>
      </c>
      <c r="N2363" s="9"/>
      <c r="O2363" s="9" t="s">
        <v>88</v>
      </c>
      <c r="P2363" s="7">
        <v>1994</v>
      </c>
      <c r="Q2363" s="9">
        <v>1988</v>
      </c>
      <c r="R2363" s="9" t="s">
        <v>1687</v>
      </c>
      <c r="S2363" s="9"/>
    </row>
    <row r="2364" spans="1:19" hidden="1" x14ac:dyDescent="0.35">
      <c r="A2364">
        <v>2363</v>
      </c>
      <c r="B2364" s="9">
        <v>154</v>
      </c>
      <c r="C2364" s="9">
        <v>11047</v>
      </c>
      <c r="D2364" s="7">
        <v>3295</v>
      </c>
      <c r="E2364" s="9" t="s">
        <v>58</v>
      </c>
      <c r="F2364" s="9"/>
      <c r="G2364" s="9"/>
      <c r="H2364" s="9"/>
      <c r="I2364" s="9"/>
      <c r="J2364" s="9"/>
      <c r="K2364" s="9" t="s">
        <v>121</v>
      </c>
      <c r="L2364" s="9" t="s">
        <v>686</v>
      </c>
      <c r="M2364" s="9"/>
      <c r="N2364" s="9" t="s">
        <v>90</v>
      </c>
      <c r="O2364" s="9" t="s">
        <v>88</v>
      </c>
      <c r="P2364" s="7">
        <v>1998</v>
      </c>
      <c r="Q2364" s="9">
        <v>1979</v>
      </c>
      <c r="R2364" s="24" t="s">
        <v>1690</v>
      </c>
      <c r="S2364" s="9"/>
    </row>
    <row r="2365" spans="1:19" hidden="1" x14ac:dyDescent="0.35">
      <c r="A2365">
        <v>2364</v>
      </c>
      <c r="B2365" s="9">
        <v>154</v>
      </c>
      <c r="C2365" s="9">
        <v>11047</v>
      </c>
      <c r="D2365" s="7">
        <v>3295</v>
      </c>
      <c r="E2365" s="9" t="s">
        <v>709</v>
      </c>
      <c r="F2365" s="9">
        <v>3</v>
      </c>
      <c r="G2365" s="9">
        <v>6</v>
      </c>
      <c r="H2365" s="9"/>
      <c r="I2365" s="9"/>
      <c r="J2365" s="9" t="s">
        <v>59</v>
      </c>
      <c r="K2365" s="9" t="s">
        <v>121</v>
      </c>
      <c r="L2365" s="9" t="s">
        <v>686</v>
      </c>
      <c r="M2365" s="9">
        <v>3</v>
      </c>
      <c r="N2365" s="9"/>
      <c r="O2365" s="9" t="s">
        <v>88</v>
      </c>
      <c r="P2365" s="7">
        <v>2004</v>
      </c>
      <c r="Q2365" s="9">
        <v>1988</v>
      </c>
      <c r="R2365" s="9"/>
      <c r="S2365" s="9"/>
    </row>
    <row r="2366" spans="1:19" hidden="1" x14ac:dyDescent="0.35">
      <c r="A2366">
        <v>2365</v>
      </c>
      <c r="B2366" s="9">
        <v>154</v>
      </c>
      <c r="C2366" s="9">
        <v>11049</v>
      </c>
      <c r="D2366" s="7">
        <v>3295</v>
      </c>
      <c r="E2366" s="9" t="s">
        <v>58</v>
      </c>
      <c r="F2366" s="9">
        <v>225</v>
      </c>
      <c r="G2366" s="9">
        <v>225</v>
      </c>
      <c r="H2366" s="9"/>
      <c r="I2366" s="9"/>
      <c r="J2366" s="9" t="s">
        <v>118</v>
      </c>
      <c r="K2366" s="9" t="s">
        <v>60</v>
      </c>
      <c r="L2366" s="9" t="s">
        <v>61</v>
      </c>
      <c r="M2366" s="9">
        <v>3</v>
      </c>
      <c r="N2366" s="9"/>
      <c r="O2366" s="9" t="s">
        <v>88</v>
      </c>
      <c r="P2366" s="7">
        <v>1998</v>
      </c>
      <c r="Q2366" s="9">
        <v>1988</v>
      </c>
      <c r="R2366" s="9"/>
      <c r="S2366" s="9"/>
    </row>
    <row r="2367" spans="1:19" hidden="1" x14ac:dyDescent="0.35">
      <c r="A2367">
        <v>2366</v>
      </c>
      <c r="B2367" s="9">
        <v>154</v>
      </c>
      <c r="C2367" s="9">
        <v>11051</v>
      </c>
      <c r="D2367" s="7">
        <v>3295</v>
      </c>
      <c r="E2367" s="9" t="s">
        <v>58</v>
      </c>
      <c r="F2367" s="9">
        <v>40</v>
      </c>
      <c r="G2367" s="9">
        <v>40</v>
      </c>
      <c r="H2367" s="9"/>
      <c r="I2367" s="9"/>
      <c r="J2367" s="9" t="s">
        <v>118</v>
      </c>
      <c r="K2367" s="9" t="s">
        <v>60</v>
      </c>
      <c r="L2367" s="9" t="s">
        <v>61</v>
      </c>
      <c r="M2367" s="9">
        <v>3</v>
      </c>
      <c r="N2367" s="9"/>
      <c r="O2367" s="9" t="s">
        <v>62</v>
      </c>
      <c r="P2367" s="7">
        <v>1997</v>
      </c>
      <c r="Q2367" s="9">
        <v>1988</v>
      </c>
      <c r="R2367" s="9"/>
      <c r="S2367" s="9"/>
    </row>
    <row r="2368" spans="1:19" hidden="1" x14ac:dyDescent="0.35">
      <c r="A2368">
        <v>2367</v>
      </c>
      <c r="B2368" s="9">
        <v>154</v>
      </c>
      <c r="C2368" s="9">
        <v>11071</v>
      </c>
      <c r="D2368" s="7">
        <v>3295</v>
      </c>
      <c r="E2368" s="9" t="s">
        <v>709</v>
      </c>
      <c r="F2368" s="9">
        <v>1</v>
      </c>
      <c r="G2368" s="9">
        <v>3</v>
      </c>
      <c r="H2368" s="9"/>
      <c r="I2368" s="9"/>
      <c r="J2368" s="9" t="s">
        <v>59</v>
      </c>
      <c r="K2368" s="9" t="s">
        <v>121</v>
      </c>
      <c r="L2368" s="9" t="s">
        <v>686</v>
      </c>
      <c r="M2368" s="9">
        <v>3</v>
      </c>
      <c r="N2368" s="9"/>
      <c r="O2368" s="9" t="s">
        <v>88</v>
      </c>
      <c r="P2368" s="7">
        <v>1983</v>
      </c>
      <c r="Q2368" s="9">
        <v>1988</v>
      </c>
      <c r="R2368" s="9"/>
      <c r="S2368" s="9"/>
    </row>
    <row r="2369" spans="1:19" hidden="1" x14ac:dyDescent="0.35">
      <c r="A2369">
        <v>2368</v>
      </c>
      <c r="B2369" s="9">
        <v>154</v>
      </c>
      <c r="C2369" s="9">
        <v>11073</v>
      </c>
      <c r="D2369" s="7">
        <v>3295</v>
      </c>
      <c r="E2369" s="9" t="s">
        <v>58</v>
      </c>
      <c r="F2369" s="9">
        <v>12</v>
      </c>
      <c r="G2369" s="9">
        <v>12</v>
      </c>
      <c r="H2369" s="9"/>
      <c r="I2369" s="9"/>
      <c r="J2369" s="9" t="s">
        <v>118</v>
      </c>
      <c r="K2369" s="9" t="s">
        <v>121</v>
      </c>
      <c r="L2369" s="9" t="s">
        <v>61</v>
      </c>
      <c r="M2369" s="9">
        <v>3</v>
      </c>
      <c r="N2369" s="9"/>
      <c r="O2369" s="9" t="s">
        <v>88</v>
      </c>
      <c r="P2369" s="7">
        <v>2011</v>
      </c>
      <c r="Q2369" s="9">
        <v>1988</v>
      </c>
      <c r="R2369" s="9"/>
      <c r="S2369" s="9"/>
    </row>
    <row r="2370" spans="1:19" hidden="1" x14ac:dyDescent="0.35">
      <c r="A2370">
        <v>2369</v>
      </c>
      <c r="B2370" s="9">
        <v>154</v>
      </c>
      <c r="C2370" s="9">
        <v>11079</v>
      </c>
      <c r="D2370" s="7">
        <v>3295</v>
      </c>
      <c r="E2370" s="9" t="s">
        <v>709</v>
      </c>
      <c r="F2370" s="9"/>
      <c r="G2370" s="9"/>
      <c r="H2370" s="9">
        <v>1</v>
      </c>
      <c r="I2370" s="9">
        <v>49</v>
      </c>
      <c r="J2370" s="9" t="s">
        <v>59</v>
      </c>
      <c r="K2370" s="9" t="s">
        <v>121</v>
      </c>
      <c r="L2370" s="9" t="s">
        <v>686</v>
      </c>
      <c r="M2370" s="9">
        <v>3</v>
      </c>
      <c r="N2370" s="9"/>
      <c r="O2370" s="9" t="s">
        <v>88</v>
      </c>
      <c r="P2370" s="7">
        <v>2008</v>
      </c>
      <c r="Q2370" s="9">
        <v>1988</v>
      </c>
      <c r="R2370" s="9"/>
      <c r="S2370" s="9"/>
    </row>
    <row r="2371" spans="1:19" hidden="1" x14ac:dyDescent="0.35">
      <c r="A2371">
        <v>2370</v>
      </c>
      <c r="B2371" s="9">
        <v>154</v>
      </c>
      <c r="C2371" s="9">
        <v>11091</v>
      </c>
      <c r="D2371" s="7">
        <v>3295</v>
      </c>
      <c r="E2371" s="9" t="s">
        <v>58</v>
      </c>
      <c r="F2371" s="9">
        <v>4</v>
      </c>
      <c r="G2371" s="9">
        <v>4</v>
      </c>
      <c r="H2371" s="9"/>
      <c r="I2371" s="9"/>
      <c r="J2371" s="9" t="s">
        <v>118</v>
      </c>
      <c r="K2371" s="9" t="s">
        <v>60</v>
      </c>
      <c r="L2371" s="9" t="s">
        <v>61</v>
      </c>
      <c r="M2371" s="9">
        <v>3</v>
      </c>
      <c r="N2371" s="9"/>
      <c r="O2371" s="9" t="s">
        <v>88</v>
      </c>
      <c r="P2371" s="7">
        <v>1998</v>
      </c>
      <c r="Q2371" s="9">
        <v>1988</v>
      </c>
      <c r="R2371" s="9"/>
      <c r="S2371" s="9"/>
    </row>
    <row r="2372" spans="1:19" hidden="1" x14ac:dyDescent="0.35">
      <c r="A2372">
        <v>2371</v>
      </c>
      <c r="B2372" s="9">
        <v>154</v>
      </c>
      <c r="C2372" s="9">
        <v>11091</v>
      </c>
      <c r="D2372" s="7">
        <v>3295</v>
      </c>
      <c r="E2372" s="9" t="s">
        <v>58</v>
      </c>
      <c r="F2372" s="9">
        <v>15</v>
      </c>
      <c r="G2372" s="9">
        <v>15</v>
      </c>
      <c r="H2372" s="9"/>
      <c r="I2372" s="9"/>
      <c r="J2372" s="9" t="s">
        <v>59</v>
      </c>
      <c r="K2372" s="9" t="s">
        <v>121</v>
      </c>
      <c r="L2372" s="9" t="s">
        <v>61</v>
      </c>
      <c r="M2372" s="9">
        <v>3</v>
      </c>
      <c r="N2372" s="9"/>
      <c r="O2372" s="9" t="s">
        <v>88</v>
      </c>
      <c r="P2372" s="7">
        <v>1998</v>
      </c>
      <c r="Q2372" s="9">
        <v>1988</v>
      </c>
      <c r="R2372" s="9"/>
      <c r="S2372" s="9"/>
    </row>
    <row r="2373" spans="1:19" hidden="1" x14ac:dyDescent="0.35">
      <c r="A2373">
        <v>2372</v>
      </c>
      <c r="B2373" s="9">
        <v>154</v>
      </c>
      <c r="C2373" s="9">
        <v>11096</v>
      </c>
      <c r="D2373" s="7">
        <v>3295</v>
      </c>
      <c r="E2373" s="9" t="s">
        <v>709</v>
      </c>
      <c r="F2373" s="9">
        <v>2</v>
      </c>
      <c r="G2373" s="9">
        <v>2</v>
      </c>
      <c r="H2373" s="9"/>
      <c r="I2373" s="9"/>
      <c r="J2373" s="9" t="s">
        <v>59</v>
      </c>
      <c r="K2373" s="9" t="s">
        <v>121</v>
      </c>
      <c r="L2373" s="9" t="s">
        <v>686</v>
      </c>
      <c r="M2373" s="9">
        <v>3</v>
      </c>
      <c r="N2373" s="9"/>
      <c r="O2373" s="9" t="s">
        <v>88</v>
      </c>
      <c r="P2373" s="7">
        <v>1891</v>
      </c>
      <c r="Q2373" s="9">
        <v>1988</v>
      </c>
      <c r="R2373" s="9"/>
      <c r="S2373" s="9"/>
    </row>
    <row r="2374" spans="1:19" hidden="1" x14ac:dyDescent="0.35">
      <c r="A2374">
        <v>2373</v>
      </c>
      <c r="B2374" s="9">
        <v>154</v>
      </c>
      <c r="C2374" s="9">
        <v>11044</v>
      </c>
      <c r="D2374" s="7">
        <v>3268</v>
      </c>
      <c r="E2374" s="9" t="s">
        <v>173</v>
      </c>
      <c r="F2374" s="9">
        <v>4</v>
      </c>
      <c r="G2374" s="9">
        <v>6</v>
      </c>
      <c r="H2374" s="9"/>
      <c r="I2374" s="9"/>
      <c r="J2374" s="9" t="s">
        <v>59</v>
      </c>
      <c r="K2374" s="9" t="s">
        <v>121</v>
      </c>
      <c r="L2374" s="9" t="s">
        <v>686</v>
      </c>
      <c r="M2374" s="9">
        <v>3</v>
      </c>
      <c r="N2374" s="9"/>
      <c r="O2374" s="9" t="s">
        <v>88</v>
      </c>
      <c r="P2374" s="9">
        <v>1988</v>
      </c>
      <c r="Q2374" s="9">
        <v>1988</v>
      </c>
      <c r="R2374" s="9"/>
      <c r="S2374" s="9"/>
    </row>
    <row r="2375" spans="1:19" hidden="1" x14ac:dyDescent="0.35">
      <c r="A2375">
        <v>2374</v>
      </c>
      <c r="B2375" s="9">
        <v>154</v>
      </c>
      <c r="C2375" s="9">
        <v>11047</v>
      </c>
      <c r="D2375" s="7">
        <v>3268</v>
      </c>
      <c r="E2375" s="9" t="s">
        <v>58</v>
      </c>
      <c r="F2375" s="9">
        <v>6</v>
      </c>
      <c r="G2375" s="9">
        <v>6</v>
      </c>
      <c r="H2375" s="9"/>
      <c r="I2375" s="9"/>
      <c r="J2375" s="9" t="s">
        <v>104</v>
      </c>
      <c r="K2375" s="9" t="s">
        <v>121</v>
      </c>
      <c r="L2375" s="9" t="s">
        <v>61</v>
      </c>
      <c r="M2375" s="9">
        <v>8</v>
      </c>
      <c r="N2375" s="9"/>
      <c r="O2375" s="9" t="s">
        <v>88</v>
      </c>
      <c r="P2375" s="9">
        <v>1979</v>
      </c>
      <c r="Q2375" s="9">
        <v>1979</v>
      </c>
      <c r="R2375" s="9"/>
      <c r="S2375" s="9"/>
    </row>
    <row r="2376" spans="1:19" hidden="1" x14ac:dyDescent="0.35">
      <c r="A2376">
        <v>2375</v>
      </c>
      <c r="B2376" s="9">
        <v>154</v>
      </c>
      <c r="C2376" s="9">
        <v>11047</v>
      </c>
      <c r="D2376" s="7">
        <v>3268</v>
      </c>
      <c r="E2376" s="9" t="s">
        <v>453</v>
      </c>
      <c r="F2376" s="9">
        <v>6</v>
      </c>
      <c r="G2376" s="9">
        <v>18</v>
      </c>
      <c r="H2376" s="9"/>
      <c r="I2376" s="9"/>
      <c r="J2376" s="9" t="s">
        <v>154</v>
      </c>
      <c r="K2376" s="9" t="s">
        <v>121</v>
      </c>
      <c r="L2376" s="9" t="s">
        <v>686</v>
      </c>
      <c r="M2376" s="9">
        <v>3</v>
      </c>
      <c r="N2376" s="9"/>
      <c r="O2376" s="9" t="s">
        <v>88</v>
      </c>
      <c r="P2376" s="9">
        <v>1988</v>
      </c>
      <c r="Q2376" s="9">
        <v>1988</v>
      </c>
      <c r="R2376" s="9"/>
      <c r="S2376" s="9"/>
    </row>
    <row r="2377" spans="1:19" hidden="1" x14ac:dyDescent="0.35">
      <c r="A2377">
        <v>2376</v>
      </c>
      <c r="B2377" s="9">
        <v>154</v>
      </c>
      <c r="C2377" s="9">
        <v>11049</v>
      </c>
      <c r="D2377" s="7">
        <v>3268</v>
      </c>
      <c r="E2377" s="9" t="s">
        <v>58</v>
      </c>
      <c r="F2377" s="9">
        <v>18</v>
      </c>
      <c r="G2377" s="9">
        <v>18</v>
      </c>
      <c r="H2377" s="9"/>
      <c r="I2377" s="9"/>
      <c r="J2377" s="9" t="s">
        <v>118</v>
      </c>
      <c r="K2377" s="9" t="s">
        <v>121</v>
      </c>
      <c r="L2377" s="9" t="s">
        <v>61</v>
      </c>
      <c r="M2377" s="9">
        <v>1</v>
      </c>
      <c r="N2377" s="9"/>
      <c r="O2377" s="9" t="s">
        <v>88</v>
      </c>
      <c r="P2377" s="9">
        <v>1986</v>
      </c>
      <c r="Q2377" s="9">
        <v>1986</v>
      </c>
      <c r="R2377" s="9"/>
      <c r="S2377" s="9"/>
    </row>
    <row r="2378" spans="1:19" hidden="1" x14ac:dyDescent="0.35">
      <c r="A2378">
        <v>2377</v>
      </c>
      <c r="B2378" s="9">
        <v>154</v>
      </c>
      <c r="C2378" s="9">
        <v>11049</v>
      </c>
      <c r="D2378" s="7">
        <v>3268</v>
      </c>
      <c r="E2378" s="9" t="s">
        <v>709</v>
      </c>
      <c r="F2378" s="9">
        <v>9</v>
      </c>
      <c r="G2378" s="9">
        <v>13</v>
      </c>
      <c r="H2378" s="9"/>
      <c r="I2378" s="9"/>
      <c r="J2378" s="9" t="s">
        <v>59</v>
      </c>
      <c r="K2378" s="9" t="s">
        <v>121</v>
      </c>
      <c r="L2378" s="9" t="s">
        <v>1518</v>
      </c>
      <c r="M2378" s="9">
        <v>3</v>
      </c>
      <c r="N2378" s="9"/>
      <c r="O2378" s="9" t="s">
        <v>88</v>
      </c>
      <c r="P2378" s="9">
        <v>1988</v>
      </c>
      <c r="Q2378" s="9">
        <v>1988</v>
      </c>
      <c r="R2378" s="9"/>
      <c r="S2378" s="9"/>
    </row>
    <row r="2379" spans="1:19" hidden="1" x14ac:dyDescent="0.35">
      <c r="A2379">
        <v>2378</v>
      </c>
      <c r="B2379" s="9">
        <v>154</v>
      </c>
      <c r="C2379" s="9">
        <v>11051</v>
      </c>
      <c r="D2379" s="7">
        <v>3268</v>
      </c>
      <c r="E2379" s="9" t="s">
        <v>453</v>
      </c>
      <c r="F2379" s="9">
        <v>30</v>
      </c>
      <c r="G2379" s="9">
        <v>30</v>
      </c>
      <c r="H2379" s="9"/>
      <c r="I2379" s="9"/>
      <c r="J2379" s="9" t="s">
        <v>154</v>
      </c>
      <c r="K2379" s="9" t="s">
        <v>121</v>
      </c>
      <c r="L2379" s="9" t="s">
        <v>686</v>
      </c>
      <c r="M2379" s="9">
        <v>3</v>
      </c>
      <c r="N2379" s="9"/>
      <c r="O2379" s="9" t="s">
        <v>88</v>
      </c>
      <c r="P2379" s="9">
        <v>1988</v>
      </c>
      <c r="Q2379" s="9">
        <v>1988</v>
      </c>
      <c r="R2379" s="9" t="s">
        <v>1694</v>
      </c>
      <c r="S2379" s="9"/>
    </row>
    <row r="2380" spans="1:19" hidden="1" x14ac:dyDescent="0.35">
      <c r="A2380">
        <v>2379</v>
      </c>
      <c r="B2380" s="9">
        <v>154</v>
      </c>
      <c r="C2380" s="9">
        <v>11071</v>
      </c>
      <c r="D2380" s="7">
        <v>3268</v>
      </c>
      <c r="E2380" s="9" t="s">
        <v>709</v>
      </c>
      <c r="F2380" s="9">
        <v>5</v>
      </c>
      <c r="G2380" s="9">
        <v>5</v>
      </c>
      <c r="H2380" s="9"/>
      <c r="I2380" s="9"/>
      <c r="J2380" s="9" t="s">
        <v>59</v>
      </c>
      <c r="K2380" s="9" t="s">
        <v>121</v>
      </c>
      <c r="L2380" s="9" t="s">
        <v>686</v>
      </c>
      <c r="M2380" s="9">
        <v>3</v>
      </c>
      <c r="N2380" s="9"/>
      <c r="O2380" s="9" t="s">
        <v>88</v>
      </c>
      <c r="P2380" s="9">
        <v>1988</v>
      </c>
      <c r="Q2380" s="9">
        <v>1988</v>
      </c>
      <c r="R2380" s="9"/>
      <c r="S2380" s="9"/>
    </row>
    <row r="2381" spans="1:19" hidden="1" x14ac:dyDescent="0.35">
      <c r="A2381">
        <v>2380</v>
      </c>
      <c r="B2381" s="9">
        <v>154</v>
      </c>
      <c r="C2381" s="9">
        <v>11073</v>
      </c>
      <c r="D2381" s="7">
        <v>3268</v>
      </c>
      <c r="E2381" s="9" t="s">
        <v>709</v>
      </c>
      <c r="F2381" s="9">
        <v>2</v>
      </c>
      <c r="G2381" s="9">
        <v>3</v>
      </c>
      <c r="H2381" s="9"/>
      <c r="I2381" s="9"/>
      <c r="J2381" s="9" t="s">
        <v>59</v>
      </c>
      <c r="K2381" s="9" t="s">
        <v>121</v>
      </c>
      <c r="L2381" s="9" t="s">
        <v>686</v>
      </c>
      <c r="M2381" s="9">
        <v>3</v>
      </c>
      <c r="N2381" s="9"/>
      <c r="O2381" s="9" t="s">
        <v>88</v>
      </c>
      <c r="P2381" s="9">
        <v>1988</v>
      </c>
      <c r="Q2381" s="9">
        <v>1988</v>
      </c>
      <c r="R2381" s="9"/>
      <c r="S2381" s="9"/>
    </row>
    <row r="2382" spans="1:19" hidden="1" x14ac:dyDescent="0.35">
      <c r="A2382">
        <v>2381</v>
      </c>
      <c r="B2382" s="9">
        <v>154</v>
      </c>
      <c r="C2382" s="9">
        <v>11079</v>
      </c>
      <c r="D2382" s="7">
        <v>3268</v>
      </c>
      <c r="E2382" s="9" t="s">
        <v>58</v>
      </c>
      <c r="F2382" s="9">
        <v>1</v>
      </c>
      <c r="G2382" s="9">
        <v>1</v>
      </c>
      <c r="H2382" s="9"/>
      <c r="I2382" s="9"/>
      <c r="J2382" s="9" t="s">
        <v>104</v>
      </c>
      <c r="K2382" s="9" t="s">
        <v>121</v>
      </c>
      <c r="L2382" s="9" t="s">
        <v>61</v>
      </c>
      <c r="M2382" s="9">
        <v>3</v>
      </c>
      <c r="N2382" s="9"/>
      <c r="O2382" s="9" t="s">
        <v>88</v>
      </c>
      <c r="P2382" s="9">
        <v>1988</v>
      </c>
      <c r="Q2382" s="9">
        <v>1988</v>
      </c>
      <c r="R2382" s="9"/>
      <c r="S2382" s="9"/>
    </row>
    <row r="2383" spans="1:19" hidden="1" x14ac:dyDescent="0.35">
      <c r="A2383">
        <v>2382</v>
      </c>
      <c r="B2383" s="9">
        <v>154</v>
      </c>
      <c r="C2383" s="9">
        <v>11079</v>
      </c>
      <c r="D2383" s="7">
        <v>3268</v>
      </c>
      <c r="E2383" s="9" t="s">
        <v>173</v>
      </c>
      <c r="F2383" s="9">
        <v>10</v>
      </c>
      <c r="G2383" s="9">
        <v>10</v>
      </c>
      <c r="H2383" s="9"/>
      <c r="I2383" s="9"/>
      <c r="J2383" s="9" t="s">
        <v>154</v>
      </c>
      <c r="K2383" s="9" t="s">
        <v>121</v>
      </c>
      <c r="L2383" s="9" t="s">
        <v>1518</v>
      </c>
      <c r="M2383" s="9">
        <v>3</v>
      </c>
      <c r="N2383" s="9"/>
      <c r="O2383" s="9" t="s">
        <v>88</v>
      </c>
      <c r="P2383" s="9">
        <v>1988</v>
      </c>
      <c r="Q2383" s="9">
        <v>1988</v>
      </c>
      <c r="R2383" s="9"/>
      <c r="S2383" s="9"/>
    </row>
    <row r="2384" spans="1:19" hidden="1" x14ac:dyDescent="0.35">
      <c r="A2384">
        <v>2383</v>
      </c>
      <c r="B2384" s="9">
        <v>154</v>
      </c>
      <c r="C2384" s="9">
        <v>11091</v>
      </c>
      <c r="D2384" s="7">
        <v>3268</v>
      </c>
      <c r="E2384" s="9" t="s">
        <v>173</v>
      </c>
      <c r="F2384" s="9">
        <v>6</v>
      </c>
      <c r="G2384" s="9">
        <v>6</v>
      </c>
      <c r="H2384" s="9"/>
      <c r="I2384" s="9"/>
      <c r="J2384" s="9" t="s">
        <v>154</v>
      </c>
      <c r="K2384" s="9" t="s">
        <v>121</v>
      </c>
      <c r="L2384" s="9" t="s">
        <v>686</v>
      </c>
      <c r="M2384" s="9">
        <v>3</v>
      </c>
      <c r="N2384" s="9"/>
      <c r="O2384" s="9" t="s">
        <v>88</v>
      </c>
      <c r="P2384" s="9">
        <v>1988</v>
      </c>
      <c r="Q2384" s="9">
        <v>1988</v>
      </c>
      <c r="R2384" s="9" t="s">
        <v>1705</v>
      </c>
      <c r="S2384" s="9"/>
    </row>
    <row r="2385" spans="1:19" hidden="1" x14ac:dyDescent="0.35">
      <c r="A2385">
        <v>2384</v>
      </c>
      <c r="B2385" s="9">
        <v>154</v>
      </c>
      <c r="C2385" s="9">
        <v>11096</v>
      </c>
      <c r="D2385" s="7">
        <v>3268</v>
      </c>
      <c r="E2385" s="9" t="s">
        <v>709</v>
      </c>
      <c r="F2385" s="9">
        <v>26</v>
      </c>
      <c r="G2385" s="9">
        <v>26</v>
      </c>
      <c r="H2385" s="9"/>
      <c r="I2385" s="9"/>
      <c r="J2385" s="9" t="s">
        <v>59</v>
      </c>
      <c r="K2385" s="9" t="s">
        <v>121</v>
      </c>
      <c r="L2385" s="9" t="s">
        <v>686</v>
      </c>
      <c r="M2385" s="9">
        <v>1</v>
      </c>
      <c r="N2385" s="9"/>
      <c r="O2385" s="9" t="s">
        <v>88</v>
      </c>
      <c r="P2385" s="9">
        <v>1979</v>
      </c>
      <c r="Q2385" s="9">
        <v>1988</v>
      </c>
      <c r="R2385" s="9" t="s">
        <v>1709</v>
      </c>
      <c r="S2385" s="9"/>
    </row>
    <row r="2386" spans="1:19" hidden="1" x14ac:dyDescent="0.35">
      <c r="A2386">
        <v>2385</v>
      </c>
      <c r="B2386" s="9">
        <v>154</v>
      </c>
      <c r="C2386" s="9">
        <v>11096</v>
      </c>
      <c r="D2386" s="7">
        <v>3268</v>
      </c>
      <c r="E2386" s="9" t="s">
        <v>709</v>
      </c>
      <c r="F2386" s="9">
        <v>10</v>
      </c>
      <c r="G2386" s="9">
        <v>10</v>
      </c>
      <c r="H2386" s="9"/>
      <c r="I2386" s="9"/>
      <c r="J2386" s="9" t="s">
        <v>59</v>
      </c>
      <c r="K2386" s="9" t="s">
        <v>121</v>
      </c>
      <c r="L2386" s="9" t="s">
        <v>686</v>
      </c>
      <c r="M2386" s="9">
        <v>2</v>
      </c>
      <c r="N2386" s="9"/>
      <c r="O2386" s="9" t="s">
        <v>88</v>
      </c>
      <c r="P2386" s="9">
        <v>1979</v>
      </c>
      <c r="Q2386" s="9">
        <v>1988</v>
      </c>
      <c r="R2386" s="9" t="s">
        <v>1709</v>
      </c>
      <c r="S2386" s="9"/>
    </row>
    <row r="2387" spans="1:19" hidden="1" x14ac:dyDescent="0.35">
      <c r="A2387">
        <v>2386</v>
      </c>
      <c r="B2387" s="9">
        <v>154</v>
      </c>
      <c r="C2387" s="9">
        <v>11096</v>
      </c>
      <c r="D2387" s="7">
        <v>3268</v>
      </c>
      <c r="E2387" s="9" t="s">
        <v>709</v>
      </c>
      <c r="F2387" s="9">
        <v>17</v>
      </c>
      <c r="G2387" s="9">
        <v>17</v>
      </c>
      <c r="H2387" s="9"/>
      <c r="I2387" s="9"/>
      <c r="J2387" s="9" t="s">
        <v>59</v>
      </c>
      <c r="K2387" s="9" t="s">
        <v>121</v>
      </c>
      <c r="L2387" s="9" t="s">
        <v>686</v>
      </c>
      <c r="M2387" s="9">
        <v>3</v>
      </c>
      <c r="N2387" s="9"/>
      <c r="O2387" s="9" t="s">
        <v>88</v>
      </c>
      <c r="P2387" s="9">
        <v>1979</v>
      </c>
      <c r="Q2387" s="9">
        <v>1988</v>
      </c>
      <c r="R2387" s="9" t="s">
        <v>1709</v>
      </c>
      <c r="S2387" s="9"/>
    </row>
    <row r="2388" spans="1:19" hidden="1" x14ac:dyDescent="0.35">
      <c r="A2388">
        <v>2387</v>
      </c>
      <c r="B2388" s="9">
        <v>154</v>
      </c>
      <c r="C2388" s="9">
        <v>11096</v>
      </c>
      <c r="D2388" s="7">
        <v>3268</v>
      </c>
      <c r="E2388" s="9" t="s">
        <v>709</v>
      </c>
      <c r="F2388" s="9">
        <v>7</v>
      </c>
      <c r="G2388" s="9">
        <v>7</v>
      </c>
      <c r="H2388" s="9"/>
      <c r="I2388" s="9"/>
      <c r="J2388" s="9" t="s">
        <v>59</v>
      </c>
      <c r="K2388" s="9" t="s">
        <v>121</v>
      </c>
      <c r="L2388" s="9" t="s">
        <v>686</v>
      </c>
      <c r="M2388" s="9">
        <v>4</v>
      </c>
      <c r="N2388" s="9"/>
      <c r="O2388" s="9" t="s">
        <v>88</v>
      </c>
      <c r="P2388" s="9">
        <v>1979</v>
      </c>
      <c r="Q2388" s="9">
        <v>1988</v>
      </c>
      <c r="R2388" s="9" t="s">
        <v>1709</v>
      </c>
      <c r="S2388" s="9"/>
    </row>
    <row r="2389" spans="1:19" hidden="1" x14ac:dyDescent="0.35">
      <c r="A2389">
        <v>2388</v>
      </c>
      <c r="B2389" s="9">
        <v>154</v>
      </c>
      <c r="C2389" s="9">
        <v>11096</v>
      </c>
      <c r="D2389" s="7">
        <v>3268</v>
      </c>
      <c r="E2389" s="9" t="s">
        <v>709</v>
      </c>
      <c r="F2389" s="9">
        <v>8</v>
      </c>
      <c r="G2389" s="9">
        <v>8</v>
      </c>
      <c r="H2389" s="9"/>
      <c r="I2389" s="9"/>
      <c r="J2389" s="9" t="s">
        <v>59</v>
      </c>
      <c r="K2389" s="9" t="s">
        <v>121</v>
      </c>
      <c r="L2389" s="9" t="s">
        <v>686</v>
      </c>
      <c r="M2389" s="9">
        <v>5</v>
      </c>
      <c r="N2389" s="9"/>
      <c r="O2389" s="9" t="s">
        <v>88</v>
      </c>
      <c r="P2389" s="9">
        <v>1979</v>
      </c>
      <c r="Q2389" s="9">
        <v>1988</v>
      </c>
      <c r="R2389" s="9" t="s">
        <v>1709</v>
      </c>
      <c r="S2389" s="9"/>
    </row>
    <row r="2390" spans="1:19" hidden="1" x14ac:dyDescent="0.35">
      <c r="A2390">
        <v>2389</v>
      </c>
      <c r="B2390" s="9">
        <v>154</v>
      </c>
      <c r="C2390" s="9">
        <v>11096</v>
      </c>
      <c r="D2390" s="7">
        <v>3268</v>
      </c>
      <c r="E2390" s="9" t="s">
        <v>709</v>
      </c>
      <c r="F2390" s="9">
        <v>6</v>
      </c>
      <c r="G2390" s="9">
        <v>6</v>
      </c>
      <c r="H2390" s="9"/>
      <c r="I2390" s="9"/>
      <c r="J2390" s="9" t="s">
        <v>59</v>
      </c>
      <c r="K2390" s="9" t="s">
        <v>121</v>
      </c>
      <c r="L2390" s="9" t="s">
        <v>686</v>
      </c>
      <c r="M2390" s="9">
        <v>6</v>
      </c>
      <c r="N2390" s="9"/>
      <c r="O2390" s="9" t="s">
        <v>88</v>
      </c>
      <c r="P2390" s="9">
        <v>1979</v>
      </c>
      <c r="Q2390" s="9">
        <v>1988</v>
      </c>
      <c r="R2390" s="9" t="s">
        <v>1709</v>
      </c>
      <c r="S2390" s="9"/>
    </row>
    <row r="2391" spans="1:19" hidden="1" x14ac:dyDescent="0.35">
      <c r="A2391">
        <v>2390</v>
      </c>
      <c r="B2391" s="9">
        <v>154</v>
      </c>
      <c r="C2391" s="9">
        <v>11096</v>
      </c>
      <c r="D2391" s="7">
        <v>3268</v>
      </c>
      <c r="E2391" s="9" t="s">
        <v>709</v>
      </c>
      <c r="F2391" s="9">
        <v>7</v>
      </c>
      <c r="G2391" s="9">
        <v>7</v>
      </c>
      <c r="H2391" s="9"/>
      <c r="I2391" s="9"/>
      <c r="J2391" s="9" t="s">
        <v>59</v>
      </c>
      <c r="K2391" s="9" t="s">
        <v>121</v>
      </c>
      <c r="L2391" s="9" t="s">
        <v>686</v>
      </c>
      <c r="M2391" s="9">
        <v>7</v>
      </c>
      <c r="N2391" s="9"/>
      <c r="O2391" s="9" t="s">
        <v>88</v>
      </c>
      <c r="P2391" s="9">
        <v>1979</v>
      </c>
      <c r="Q2391" s="9">
        <v>1988</v>
      </c>
      <c r="R2391" s="9" t="s">
        <v>1709</v>
      </c>
      <c r="S2391" s="9"/>
    </row>
    <row r="2392" spans="1:19" hidden="1" x14ac:dyDescent="0.35">
      <c r="A2392">
        <v>2391</v>
      </c>
      <c r="B2392" s="9">
        <v>154</v>
      </c>
      <c r="C2392" s="9">
        <v>11096</v>
      </c>
      <c r="D2392" s="7">
        <v>3268</v>
      </c>
      <c r="E2392" s="9" t="s">
        <v>709</v>
      </c>
      <c r="F2392" s="9">
        <v>3</v>
      </c>
      <c r="G2392" s="9">
        <v>3</v>
      </c>
      <c r="H2392" s="9"/>
      <c r="I2392" s="9"/>
      <c r="J2392" s="9" t="s">
        <v>59</v>
      </c>
      <c r="K2392" s="9" t="s">
        <v>121</v>
      </c>
      <c r="L2392" s="9" t="s">
        <v>686</v>
      </c>
      <c r="M2392" s="9">
        <v>8</v>
      </c>
      <c r="N2392" s="9"/>
      <c r="O2392" s="9" t="s">
        <v>88</v>
      </c>
      <c r="P2392" s="9">
        <v>1979</v>
      </c>
      <c r="Q2392" s="9">
        <v>1988</v>
      </c>
      <c r="R2392" s="9" t="s">
        <v>1709</v>
      </c>
      <c r="S2392" s="9"/>
    </row>
    <row r="2393" spans="1:19" hidden="1" x14ac:dyDescent="0.35">
      <c r="A2393">
        <v>2392</v>
      </c>
      <c r="B2393" s="9">
        <v>154</v>
      </c>
      <c r="C2393" s="9">
        <v>11096</v>
      </c>
      <c r="D2393" s="7">
        <v>3268</v>
      </c>
      <c r="E2393" s="9" t="s">
        <v>709</v>
      </c>
      <c r="F2393" s="9">
        <v>12</v>
      </c>
      <c r="G2393" s="9">
        <v>12</v>
      </c>
      <c r="H2393" s="9"/>
      <c r="I2393" s="9"/>
      <c r="J2393" s="9" t="s">
        <v>59</v>
      </c>
      <c r="K2393" s="9" t="s">
        <v>121</v>
      </c>
      <c r="L2393" s="9" t="s">
        <v>686</v>
      </c>
      <c r="M2393" s="9">
        <v>9</v>
      </c>
      <c r="N2393" s="9"/>
      <c r="O2393" s="9" t="s">
        <v>88</v>
      </c>
      <c r="P2393" s="9">
        <v>1979</v>
      </c>
      <c r="Q2393" s="9">
        <v>1988</v>
      </c>
      <c r="R2393" s="9" t="s">
        <v>1709</v>
      </c>
      <c r="S2393" s="9"/>
    </row>
    <row r="2394" spans="1:19" hidden="1" x14ac:dyDescent="0.35">
      <c r="A2394">
        <v>2393</v>
      </c>
      <c r="B2394" s="9">
        <v>154</v>
      </c>
      <c r="C2394" s="9">
        <v>11096</v>
      </c>
      <c r="D2394" s="7">
        <v>3268</v>
      </c>
      <c r="E2394" s="9" t="s">
        <v>709</v>
      </c>
      <c r="F2394" s="9">
        <v>8</v>
      </c>
      <c r="G2394" s="9">
        <v>8</v>
      </c>
      <c r="H2394" s="9"/>
      <c r="I2394" s="9"/>
      <c r="J2394" s="9" t="s">
        <v>59</v>
      </c>
      <c r="K2394" s="9" t="s">
        <v>121</v>
      </c>
      <c r="L2394" s="9" t="s">
        <v>686</v>
      </c>
      <c r="M2394" s="9">
        <v>10</v>
      </c>
      <c r="N2394" s="9"/>
      <c r="O2394" s="9" t="s">
        <v>88</v>
      </c>
      <c r="P2394" s="9">
        <v>1979</v>
      </c>
      <c r="Q2394" s="9">
        <v>1988</v>
      </c>
      <c r="R2394" s="9" t="s">
        <v>1709</v>
      </c>
      <c r="S2394" s="9"/>
    </row>
    <row r="2395" spans="1:19" hidden="1" x14ac:dyDescent="0.35">
      <c r="A2395">
        <v>2394</v>
      </c>
      <c r="B2395" s="9">
        <v>154</v>
      </c>
      <c r="C2395" s="9">
        <v>11096</v>
      </c>
      <c r="D2395" s="7">
        <v>3268</v>
      </c>
      <c r="E2395" s="9" t="s">
        <v>709</v>
      </c>
      <c r="F2395" s="9">
        <v>15</v>
      </c>
      <c r="G2395" s="9">
        <v>15</v>
      </c>
      <c r="H2395" s="9"/>
      <c r="I2395" s="9"/>
      <c r="J2395" s="9" t="s">
        <v>59</v>
      </c>
      <c r="K2395" s="9" t="s">
        <v>121</v>
      </c>
      <c r="L2395" s="9" t="s">
        <v>686</v>
      </c>
      <c r="M2395" s="9">
        <v>11</v>
      </c>
      <c r="N2395" s="9"/>
      <c r="O2395" s="9" t="s">
        <v>88</v>
      </c>
      <c r="P2395" s="9">
        <v>1979</v>
      </c>
      <c r="Q2395" s="9">
        <v>1988</v>
      </c>
      <c r="R2395" s="9" t="s">
        <v>1709</v>
      </c>
      <c r="S2395" s="9"/>
    </row>
    <row r="2396" spans="1:19" hidden="1" x14ac:dyDescent="0.35">
      <c r="A2396">
        <v>2395</v>
      </c>
      <c r="B2396" s="9">
        <v>154</v>
      </c>
      <c r="C2396" s="9">
        <v>11096</v>
      </c>
      <c r="D2396" s="7">
        <v>3268</v>
      </c>
      <c r="E2396" s="9" t="s">
        <v>709</v>
      </c>
      <c r="F2396" s="9">
        <v>9</v>
      </c>
      <c r="G2396" s="9">
        <v>9</v>
      </c>
      <c r="H2396" s="9"/>
      <c r="I2396" s="9"/>
      <c r="J2396" s="9" t="s">
        <v>59</v>
      </c>
      <c r="K2396" s="9" t="s">
        <v>121</v>
      </c>
      <c r="L2396" s="9" t="s">
        <v>686</v>
      </c>
      <c r="M2396" s="9">
        <v>12</v>
      </c>
      <c r="N2396" s="9"/>
      <c r="O2396" s="9" t="s">
        <v>88</v>
      </c>
      <c r="P2396" s="9">
        <v>1979</v>
      </c>
      <c r="Q2396" s="9">
        <v>1988</v>
      </c>
      <c r="R2396" s="9" t="s">
        <v>1709</v>
      </c>
      <c r="S2396" s="9"/>
    </row>
    <row r="2397" spans="1:19" hidden="1" x14ac:dyDescent="0.35">
      <c r="A2397">
        <v>2396</v>
      </c>
      <c r="B2397" s="9">
        <v>154</v>
      </c>
      <c r="C2397" s="9">
        <v>11096</v>
      </c>
      <c r="D2397" s="7">
        <v>3268</v>
      </c>
      <c r="E2397" s="9" t="s">
        <v>709</v>
      </c>
      <c r="F2397" s="9">
        <v>2</v>
      </c>
      <c r="G2397" s="9">
        <v>3</v>
      </c>
      <c r="H2397" s="9"/>
      <c r="I2397" s="9"/>
      <c r="J2397" s="9" t="s">
        <v>59</v>
      </c>
      <c r="K2397" s="9" t="s">
        <v>121</v>
      </c>
      <c r="L2397" s="9" t="s">
        <v>686</v>
      </c>
      <c r="M2397" s="9">
        <v>3</v>
      </c>
      <c r="N2397" s="9"/>
      <c r="O2397" s="9" t="s">
        <v>88</v>
      </c>
      <c r="P2397" s="9">
        <v>1988</v>
      </c>
      <c r="Q2397" s="9">
        <v>1988</v>
      </c>
      <c r="R2397" s="9"/>
      <c r="S2397" s="9"/>
    </row>
    <row r="2398" spans="1:19" hidden="1" x14ac:dyDescent="0.35">
      <c r="A2398">
        <v>2397</v>
      </c>
      <c r="B2398" s="9">
        <v>154</v>
      </c>
      <c r="C2398" s="9">
        <v>11041</v>
      </c>
      <c r="D2398" s="7">
        <v>3659</v>
      </c>
      <c r="E2398" s="9" t="s">
        <v>709</v>
      </c>
      <c r="F2398" s="9">
        <v>1</v>
      </c>
      <c r="G2398" s="9">
        <v>1</v>
      </c>
      <c r="H2398" s="9"/>
      <c r="I2398" s="9"/>
      <c r="J2398" s="9" t="s">
        <v>59</v>
      </c>
      <c r="K2398" s="9" t="s">
        <v>121</v>
      </c>
      <c r="L2398" s="9" t="s">
        <v>686</v>
      </c>
      <c r="M2398" s="9">
        <v>1</v>
      </c>
      <c r="N2398" s="9"/>
      <c r="O2398" s="9" t="s">
        <v>88</v>
      </c>
      <c r="P2398" s="9">
        <v>1952</v>
      </c>
      <c r="Q2398" s="9">
        <v>1952</v>
      </c>
      <c r="R2398" s="9"/>
      <c r="S2398" s="9"/>
    </row>
    <row r="2399" spans="1:19" hidden="1" x14ac:dyDescent="0.35">
      <c r="A2399">
        <v>2398</v>
      </c>
      <c r="B2399" s="9">
        <v>154</v>
      </c>
      <c r="C2399" s="9">
        <v>11092</v>
      </c>
      <c r="D2399" s="7">
        <v>3659</v>
      </c>
      <c r="E2399" s="9" t="s">
        <v>58</v>
      </c>
      <c r="F2399" s="9"/>
      <c r="G2399" s="9"/>
      <c r="H2399" s="9"/>
      <c r="I2399" s="9"/>
      <c r="J2399" s="9"/>
      <c r="K2399" s="9"/>
      <c r="L2399" s="9"/>
      <c r="M2399" s="9"/>
      <c r="N2399" s="9" t="s">
        <v>205</v>
      </c>
      <c r="O2399" s="9" t="s">
        <v>105</v>
      </c>
      <c r="P2399" s="9"/>
      <c r="Q2399" s="9"/>
      <c r="R2399" s="9" t="s">
        <v>2453</v>
      </c>
      <c r="S2399" s="9"/>
    </row>
    <row r="2400" spans="1:19" hidden="1" x14ac:dyDescent="0.35">
      <c r="A2400">
        <v>2399</v>
      </c>
      <c r="B2400" s="9">
        <v>154</v>
      </c>
      <c r="C2400" s="9">
        <v>11096</v>
      </c>
      <c r="D2400" s="7">
        <v>3659</v>
      </c>
      <c r="E2400" s="9" t="s">
        <v>709</v>
      </c>
      <c r="F2400" s="9">
        <v>10</v>
      </c>
      <c r="G2400" s="9">
        <v>10</v>
      </c>
      <c r="H2400" s="9"/>
      <c r="I2400" s="9"/>
      <c r="J2400" s="9" t="s">
        <v>59</v>
      </c>
      <c r="K2400" s="9" t="s">
        <v>121</v>
      </c>
      <c r="L2400" s="9" t="s">
        <v>686</v>
      </c>
      <c r="M2400" s="9">
        <v>8</v>
      </c>
      <c r="N2400" s="9"/>
      <c r="O2400" s="9" t="s">
        <v>88</v>
      </c>
      <c r="P2400" s="9">
        <v>1981</v>
      </c>
      <c r="Q2400" s="9">
        <v>1981</v>
      </c>
      <c r="R2400" s="9"/>
      <c r="S2400" s="9"/>
    </row>
    <row r="2401" spans="1:19" hidden="1" x14ac:dyDescent="0.35">
      <c r="A2401">
        <v>2400</v>
      </c>
      <c r="B2401" s="9">
        <v>154</v>
      </c>
      <c r="C2401" s="9">
        <v>11096</v>
      </c>
      <c r="D2401" s="7">
        <v>3659</v>
      </c>
      <c r="E2401" s="9" t="s">
        <v>709</v>
      </c>
      <c r="F2401" s="9">
        <v>11</v>
      </c>
      <c r="G2401" s="9">
        <v>11</v>
      </c>
      <c r="H2401" s="9"/>
      <c r="I2401" s="9"/>
      <c r="J2401" s="9" t="s">
        <v>59</v>
      </c>
      <c r="K2401" s="9" t="s">
        <v>121</v>
      </c>
      <c r="L2401" s="9" t="s">
        <v>686</v>
      </c>
      <c r="M2401" s="9">
        <v>4</v>
      </c>
      <c r="N2401" s="9"/>
      <c r="O2401" s="9" t="s">
        <v>88</v>
      </c>
      <c r="P2401" s="9">
        <v>1983</v>
      </c>
      <c r="Q2401" s="9">
        <v>1983</v>
      </c>
      <c r="R2401" s="9"/>
      <c r="S2401" s="9"/>
    </row>
    <row r="2402" spans="1:19" hidden="1" x14ac:dyDescent="0.35">
      <c r="A2402">
        <v>2401</v>
      </c>
      <c r="B2402" s="9">
        <v>154</v>
      </c>
      <c r="C2402" s="9">
        <v>11096</v>
      </c>
      <c r="D2402" s="7">
        <v>3659</v>
      </c>
      <c r="E2402" s="9" t="s">
        <v>709</v>
      </c>
      <c r="F2402" s="9">
        <v>20</v>
      </c>
      <c r="G2402" s="9">
        <v>20</v>
      </c>
      <c r="H2402" s="9"/>
      <c r="I2402" s="9"/>
      <c r="J2402" s="9" t="s">
        <v>59</v>
      </c>
      <c r="K2402" s="9" t="s">
        <v>121</v>
      </c>
      <c r="L2402" s="9" t="s">
        <v>686</v>
      </c>
      <c r="M2402" s="9">
        <v>2</v>
      </c>
      <c r="N2402" s="9"/>
      <c r="O2402" s="9" t="s">
        <v>88</v>
      </c>
      <c r="P2402" s="9">
        <v>1985</v>
      </c>
      <c r="Q2402" s="9">
        <v>1985</v>
      </c>
      <c r="R2402" s="9"/>
      <c r="S2402" s="9"/>
    </row>
    <row r="2403" spans="1:19" hidden="1" x14ac:dyDescent="0.35">
      <c r="A2403">
        <v>2402</v>
      </c>
      <c r="B2403" s="9">
        <v>154</v>
      </c>
      <c r="C2403" s="9">
        <v>11096</v>
      </c>
      <c r="D2403" s="7">
        <v>3659</v>
      </c>
      <c r="E2403" s="9" t="s">
        <v>709</v>
      </c>
      <c r="F2403" s="9">
        <v>15</v>
      </c>
      <c r="G2403" s="9">
        <v>15</v>
      </c>
      <c r="H2403" s="9"/>
      <c r="I2403" s="9"/>
      <c r="J2403" s="9" t="s">
        <v>59</v>
      </c>
      <c r="K2403" s="9" t="s">
        <v>121</v>
      </c>
      <c r="L2403" s="9" t="s">
        <v>686</v>
      </c>
      <c r="M2403" s="9">
        <v>9</v>
      </c>
      <c r="N2403" s="9"/>
      <c r="O2403" s="9" t="s">
        <v>88</v>
      </c>
      <c r="P2403" s="9">
        <v>1987</v>
      </c>
      <c r="Q2403" s="9">
        <v>1987</v>
      </c>
      <c r="R2403" s="9"/>
      <c r="S2403" s="9"/>
    </row>
    <row r="2404" spans="1:19" hidden="1" x14ac:dyDescent="0.35">
      <c r="A2404">
        <v>2403</v>
      </c>
      <c r="B2404" s="9">
        <v>154</v>
      </c>
      <c r="C2404" s="9">
        <v>11096</v>
      </c>
      <c r="D2404" s="7">
        <v>3659</v>
      </c>
      <c r="E2404" s="9" t="s">
        <v>709</v>
      </c>
      <c r="F2404" s="9">
        <v>10</v>
      </c>
      <c r="G2404" s="9">
        <v>10</v>
      </c>
      <c r="H2404" s="9"/>
      <c r="I2404" s="9"/>
      <c r="J2404" s="9" t="s">
        <v>59</v>
      </c>
      <c r="K2404" s="9" t="s">
        <v>121</v>
      </c>
      <c r="L2404" s="9" t="s">
        <v>686</v>
      </c>
      <c r="M2404" s="9">
        <v>6</v>
      </c>
      <c r="N2404" s="9"/>
      <c r="O2404" s="9" t="s">
        <v>88</v>
      </c>
      <c r="P2404" s="9">
        <v>1987</v>
      </c>
      <c r="Q2404" s="9">
        <v>1987</v>
      </c>
      <c r="R2404" s="9"/>
      <c r="S2404" s="9"/>
    </row>
    <row r="2405" spans="1:19" hidden="1" x14ac:dyDescent="0.35">
      <c r="A2405">
        <v>2404</v>
      </c>
      <c r="B2405" s="9">
        <v>154</v>
      </c>
      <c r="C2405" s="9">
        <v>11096</v>
      </c>
      <c r="D2405" s="7">
        <v>3659</v>
      </c>
      <c r="E2405" s="9" t="s">
        <v>709</v>
      </c>
      <c r="F2405" s="9">
        <v>10</v>
      </c>
      <c r="G2405" s="9">
        <v>10</v>
      </c>
      <c r="H2405" s="9"/>
      <c r="I2405" s="9"/>
      <c r="J2405" s="9" t="s">
        <v>59</v>
      </c>
      <c r="K2405" s="9" t="s">
        <v>121</v>
      </c>
      <c r="L2405" s="9" t="s">
        <v>686</v>
      </c>
      <c r="M2405" s="9">
        <v>9</v>
      </c>
      <c r="N2405" s="9"/>
      <c r="O2405" s="9" t="s">
        <v>88</v>
      </c>
      <c r="P2405" s="9">
        <v>1987</v>
      </c>
      <c r="Q2405" s="9">
        <v>1987</v>
      </c>
      <c r="R2405" s="9"/>
      <c r="S2405" s="9"/>
    </row>
    <row r="2406" spans="1:19" hidden="1" x14ac:dyDescent="0.35">
      <c r="A2406">
        <v>2405</v>
      </c>
      <c r="B2406" s="9">
        <v>154</v>
      </c>
      <c r="C2406" s="9">
        <v>11029</v>
      </c>
      <c r="D2406" s="7">
        <v>3294</v>
      </c>
      <c r="E2406" s="9" t="s">
        <v>453</v>
      </c>
      <c r="F2406" s="9">
        <v>20</v>
      </c>
      <c r="G2406" s="9">
        <v>20</v>
      </c>
      <c r="H2406" s="9"/>
      <c r="I2406" s="9"/>
      <c r="J2406" s="9" t="s">
        <v>59</v>
      </c>
      <c r="K2406" s="9" t="s">
        <v>121</v>
      </c>
      <c r="L2406" s="9" t="s">
        <v>686</v>
      </c>
      <c r="M2406" s="9">
        <v>3</v>
      </c>
      <c r="N2406" s="9"/>
      <c r="O2406" s="9" t="s">
        <v>88</v>
      </c>
      <c r="P2406" s="9">
        <v>1988</v>
      </c>
      <c r="Q2406" s="9">
        <v>1988</v>
      </c>
      <c r="R2406" s="9"/>
      <c r="S2406" s="9"/>
    </row>
    <row r="2407" spans="1:19" hidden="1" x14ac:dyDescent="0.35">
      <c r="A2407">
        <v>2406</v>
      </c>
      <c r="B2407" s="9">
        <v>154</v>
      </c>
      <c r="C2407" s="9">
        <v>11041</v>
      </c>
      <c r="D2407" s="7">
        <v>3294</v>
      </c>
      <c r="E2407" s="9" t="s">
        <v>453</v>
      </c>
      <c r="F2407" s="9">
        <v>10</v>
      </c>
      <c r="G2407" s="9">
        <v>15</v>
      </c>
      <c r="H2407" s="9"/>
      <c r="I2407" s="9"/>
      <c r="J2407" s="9" t="s">
        <v>59</v>
      </c>
      <c r="K2407" s="9" t="s">
        <v>121</v>
      </c>
      <c r="L2407" s="9" t="s">
        <v>686</v>
      </c>
      <c r="M2407" s="9">
        <v>3</v>
      </c>
      <c r="N2407" s="9"/>
      <c r="O2407" s="9" t="s">
        <v>88</v>
      </c>
      <c r="P2407" s="9">
        <v>1988</v>
      </c>
      <c r="Q2407" s="9">
        <v>1988</v>
      </c>
      <c r="R2407" s="9" t="s">
        <v>1682</v>
      </c>
      <c r="S2407" s="9"/>
    </row>
    <row r="2408" spans="1:19" hidden="1" x14ac:dyDescent="0.35">
      <c r="A2408">
        <v>2407</v>
      </c>
      <c r="B2408" s="9">
        <v>154</v>
      </c>
      <c r="C2408" s="9">
        <v>11044</v>
      </c>
      <c r="D2408" s="7">
        <v>3294</v>
      </c>
      <c r="E2408" s="9" t="s">
        <v>173</v>
      </c>
      <c r="F2408" s="9">
        <v>3</v>
      </c>
      <c r="G2408" s="9">
        <v>5</v>
      </c>
      <c r="H2408" s="9"/>
      <c r="I2408" s="9"/>
      <c r="J2408" s="9" t="s">
        <v>59</v>
      </c>
      <c r="K2408" s="9" t="s">
        <v>121</v>
      </c>
      <c r="L2408" s="9" t="s">
        <v>686</v>
      </c>
      <c r="M2408" s="9">
        <v>3</v>
      </c>
      <c r="N2408" s="9"/>
      <c r="O2408" s="9" t="s">
        <v>88</v>
      </c>
      <c r="P2408" s="9">
        <v>1988</v>
      </c>
      <c r="Q2408" s="9">
        <v>1988</v>
      </c>
      <c r="R2408" s="9"/>
      <c r="S2408" s="9"/>
    </row>
    <row r="2409" spans="1:19" hidden="1" x14ac:dyDescent="0.35">
      <c r="A2409">
        <v>2408</v>
      </c>
      <c r="B2409" s="9">
        <v>154</v>
      </c>
      <c r="C2409" s="9">
        <v>11051</v>
      </c>
      <c r="D2409" s="7">
        <v>3294</v>
      </c>
      <c r="E2409" s="9" t="s">
        <v>58</v>
      </c>
      <c r="F2409" s="9">
        <v>5</v>
      </c>
      <c r="G2409" s="9">
        <v>5</v>
      </c>
      <c r="H2409" s="9"/>
      <c r="I2409" s="9"/>
      <c r="J2409" s="9" t="s">
        <v>104</v>
      </c>
      <c r="K2409" s="9" t="s">
        <v>121</v>
      </c>
      <c r="L2409" s="9" t="s">
        <v>61</v>
      </c>
      <c r="M2409" s="9">
        <v>3</v>
      </c>
      <c r="N2409" s="9"/>
      <c r="O2409" s="9" t="s">
        <v>88</v>
      </c>
      <c r="P2409" s="9">
        <v>1988</v>
      </c>
      <c r="Q2409" s="9">
        <v>1988</v>
      </c>
      <c r="R2409" s="9"/>
      <c r="S2409" s="9"/>
    </row>
    <row r="2410" spans="1:19" hidden="1" x14ac:dyDescent="0.35">
      <c r="A2410">
        <v>2409</v>
      </c>
      <c r="B2410" s="9">
        <v>154</v>
      </c>
      <c r="C2410" s="9">
        <v>11051</v>
      </c>
      <c r="D2410" s="7">
        <v>3294</v>
      </c>
      <c r="E2410" s="9" t="s">
        <v>58</v>
      </c>
      <c r="F2410" s="9">
        <v>10</v>
      </c>
      <c r="G2410" s="9">
        <v>10</v>
      </c>
      <c r="H2410" s="9"/>
      <c r="I2410" s="9"/>
      <c r="J2410" s="9" t="s">
        <v>118</v>
      </c>
      <c r="K2410" s="9" t="s">
        <v>60</v>
      </c>
      <c r="L2410" s="9" t="s">
        <v>61</v>
      </c>
      <c r="M2410" s="9">
        <v>3</v>
      </c>
      <c r="N2410" s="9"/>
      <c r="O2410" s="9" t="s">
        <v>62</v>
      </c>
      <c r="P2410" s="9">
        <v>1988</v>
      </c>
      <c r="Q2410" s="9">
        <v>1988</v>
      </c>
      <c r="R2410" s="9"/>
      <c r="S2410" s="9"/>
    </row>
    <row r="2411" spans="1:19" hidden="1" x14ac:dyDescent="0.35">
      <c r="A2411">
        <v>2410</v>
      </c>
      <c r="B2411" s="9">
        <v>154</v>
      </c>
      <c r="C2411" s="9">
        <v>11071</v>
      </c>
      <c r="D2411" s="7">
        <v>3294</v>
      </c>
      <c r="E2411" s="9" t="s">
        <v>709</v>
      </c>
      <c r="F2411" s="9">
        <v>100</v>
      </c>
      <c r="G2411" s="9">
        <v>100</v>
      </c>
      <c r="H2411" s="9"/>
      <c r="I2411" s="9"/>
      <c r="J2411" s="9" t="s">
        <v>59</v>
      </c>
      <c r="K2411" s="9" t="s">
        <v>121</v>
      </c>
      <c r="L2411" s="9" t="s">
        <v>686</v>
      </c>
      <c r="M2411" s="9">
        <v>3</v>
      </c>
      <c r="N2411" s="9"/>
      <c r="O2411" s="9" t="s">
        <v>88</v>
      </c>
      <c r="P2411" s="9">
        <v>1988</v>
      </c>
      <c r="Q2411" s="9">
        <v>1988</v>
      </c>
      <c r="R2411" s="9"/>
      <c r="S2411" s="9"/>
    </row>
    <row r="2412" spans="1:19" hidden="1" x14ac:dyDescent="0.35">
      <c r="A2412">
        <v>2411</v>
      </c>
      <c r="B2412" s="9">
        <v>154</v>
      </c>
      <c r="C2412" s="9">
        <v>11073</v>
      </c>
      <c r="D2412" s="7">
        <v>3294</v>
      </c>
      <c r="E2412" s="9" t="s">
        <v>58</v>
      </c>
      <c r="F2412" s="9">
        <v>30</v>
      </c>
      <c r="G2412" s="9">
        <v>30</v>
      </c>
      <c r="H2412" s="9"/>
      <c r="I2412" s="9"/>
      <c r="J2412" s="9" t="s">
        <v>118</v>
      </c>
      <c r="K2412" s="9" t="s">
        <v>60</v>
      </c>
      <c r="L2412" s="9" t="s">
        <v>61</v>
      </c>
      <c r="M2412" s="9">
        <v>3</v>
      </c>
      <c r="N2412" s="9"/>
      <c r="O2412" s="9" t="s">
        <v>62</v>
      </c>
      <c r="P2412" s="9">
        <v>1988</v>
      </c>
      <c r="Q2412" s="9">
        <v>1988</v>
      </c>
      <c r="R2412" s="9"/>
      <c r="S2412" s="9"/>
    </row>
    <row r="2413" spans="1:19" hidden="1" x14ac:dyDescent="0.35">
      <c r="A2413">
        <v>2412</v>
      </c>
      <c r="B2413" s="9">
        <v>154</v>
      </c>
      <c r="C2413" s="9">
        <v>11073</v>
      </c>
      <c r="D2413" s="7">
        <v>3294</v>
      </c>
      <c r="E2413" s="9" t="s">
        <v>58</v>
      </c>
      <c r="F2413" s="9">
        <v>6</v>
      </c>
      <c r="G2413" s="9">
        <v>6</v>
      </c>
      <c r="H2413" s="9"/>
      <c r="I2413" s="9"/>
      <c r="J2413" s="9" t="s">
        <v>104</v>
      </c>
      <c r="K2413" s="9" t="s">
        <v>121</v>
      </c>
      <c r="L2413" s="9" t="s">
        <v>61</v>
      </c>
      <c r="M2413" s="9">
        <v>3</v>
      </c>
      <c r="N2413" s="9"/>
      <c r="O2413" s="9" t="s">
        <v>88</v>
      </c>
      <c r="P2413" s="9">
        <v>1988</v>
      </c>
      <c r="Q2413" s="9">
        <v>1988</v>
      </c>
      <c r="R2413" s="9"/>
      <c r="S2413" s="9"/>
    </row>
    <row r="2414" spans="1:19" hidden="1" x14ac:dyDescent="0.35">
      <c r="A2414">
        <v>2413</v>
      </c>
      <c r="B2414" s="9">
        <v>154</v>
      </c>
      <c r="C2414" s="9">
        <v>11091</v>
      </c>
      <c r="D2414" s="7">
        <v>3294</v>
      </c>
      <c r="E2414" s="9" t="s">
        <v>709</v>
      </c>
      <c r="F2414" s="9">
        <v>1</v>
      </c>
      <c r="G2414" s="9">
        <v>1</v>
      </c>
      <c r="H2414" s="9"/>
      <c r="I2414" s="9"/>
      <c r="J2414" s="9" t="s">
        <v>59</v>
      </c>
      <c r="K2414" s="9" t="s">
        <v>121</v>
      </c>
      <c r="L2414" s="9" t="s">
        <v>686</v>
      </c>
      <c r="M2414" s="9">
        <v>3</v>
      </c>
      <c r="N2414" s="9"/>
      <c r="O2414" s="9" t="s">
        <v>88</v>
      </c>
      <c r="P2414" s="9">
        <v>1988</v>
      </c>
      <c r="Q2414" s="9">
        <v>1988</v>
      </c>
      <c r="R2414" s="9"/>
      <c r="S2414" s="9"/>
    </row>
    <row r="2415" spans="1:19" hidden="1" x14ac:dyDescent="0.35">
      <c r="A2415">
        <v>2414</v>
      </c>
      <c r="B2415" s="9">
        <v>154</v>
      </c>
      <c r="C2415" s="9">
        <v>11096</v>
      </c>
      <c r="D2415" s="7">
        <v>3294</v>
      </c>
      <c r="E2415" s="9" t="s">
        <v>709</v>
      </c>
      <c r="F2415" s="9">
        <v>1</v>
      </c>
      <c r="G2415" s="9">
        <v>1</v>
      </c>
      <c r="H2415" s="9"/>
      <c r="I2415" s="9"/>
      <c r="J2415" s="9" t="s">
        <v>59</v>
      </c>
      <c r="K2415" s="9" t="s">
        <v>121</v>
      </c>
      <c r="L2415" s="9" t="s">
        <v>686</v>
      </c>
      <c r="M2415" s="9">
        <v>3</v>
      </c>
      <c r="N2415" s="9"/>
      <c r="O2415" s="9" t="s">
        <v>88</v>
      </c>
      <c r="P2415" s="9">
        <v>1988</v>
      </c>
      <c r="Q2415" s="9">
        <v>1988</v>
      </c>
      <c r="R2415" s="9"/>
      <c r="S2415" s="9"/>
    </row>
    <row r="2416" spans="1:19" hidden="1" x14ac:dyDescent="0.35">
      <c r="A2416">
        <v>2415</v>
      </c>
      <c r="B2416" s="9">
        <v>154</v>
      </c>
      <c r="C2416" s="9">
        <v>11029</v>
      </c>
      <c r="D2416" s="7">
        <v>3298</v>
      </c>
      <c r="E2416" s="9" t="s">
        <v>453</v>
      </c>
      <c r="F2416" s="9">
        <v>30</v>
      </c>
      <c r="G2416" s="9">
        <v>30</v>
      </c>
      <c r="H2416" s="9"/>
      <c r="I2416" s="9"/>
      <c r="J2416" s="9" t="s">
        <v>59</v>
      </c>
      <c r="K2416" s="9" t="s">
        <v>121</v>
      </c>
      <c r="L2416" s="9" t="s">
        <v>686</v>
      </c>
      <c r="M2416" s="9">
        <v>3</v>
      </c>
      <c r="N2416" s="9"/>
      <c r="O2416" s="9" t="s">
        <v>88</v>
      </c>
      <c r="P2416" s="9">
        <v>1988</v>
      </c>
      <c r="Q2416" s="9">
        <v>1988</v>
      </c>
      <c r="R2416" s="9"/>
      <c r="S2416" s="9"/>
    </row>
    <row r="2417" spans="1:19" hidden="1" x14ac:dyDescent="0.35">
      <c r="A2417">
        <v>2416</v>
      </c>
      <c r="B2417" s="9">
        <v>154</v>
      </c>
      <c r="C2417" s="9">
        <v>11032</v>
      </c>
      <c r="D2417" s="7">
        <v>3298</v>
      </c>
      <c r="E2417" s="9" t="s">
        <v>453</v>
      </c>
      <c r="F2417" s="9">
        <v>30</v>
      </c>
      <c r="G2417" s="9">
        <v>30</v>
      </c>
      <c r="H2417" s="9"/>
      <c r="I2417" s="9"/>
      <c r="J2417" s="9" t="s">
        <v>59</v>
      </c>
      <c r="K2417" s="9" t="s">
        <v>121</v>
      </c>
      <c r="L2417" s="9" t="s">
        <v>686</v>
      </c>
      <c r="M2417" s="9">
        <v>3</v>
      </c>
      <c r="N2417" s="9"/>
      <c r="O2417" s="9" t="s">
        <v>88</v>
      </c>
      <c r="P2417" s="9">
        <v>1988</v>
      </c>
      <c r="Q2417" s="9">
        <v>1988</v>
      </c>
      <c r="R2417" s="9"/>
      <c r="S2417" s="9"/>
    </row>
    <row r="2418" spans="1:19" hidden="1" x14ac:dyDescent="0.35">
      <c r="A2418">
        <v>2417</v>
      </c>
      <c r="B2418" s="9">
        <v>154</v>
      </c>
      <c r="C2418" s="9">
        <v>11041</v>
      </c>
      <c r="D2418" s="7">
        <v>3298</v>
      </c>
      <c r="E2418" s="9" t="s">
        <v>58</v>
      </c>
      <c r="F2418" s="9"/>
      <c r="G2418" s="9"/>
      <c r="H2418" s="9"/>
      <c r="I2418" s="9"/>
      <c r="J2418" s="9"/>
      <c r="K2418" s="9"/>
      <c r="L2418" s="9" t="s">
        <v>61</v>
      </c>
      <c r="M2418" s="9">
        <v>1</v>
      </c>
      <c r="N2418" s="9" t="s">
        <v>684</v>
      </c>
      <c r="O2418" s="9" t="s">
        <v>88</v>
      </c>
      <c r="P2418" s="9">
        <v>1952</v>
      </c>
      <c r="Q2418" s="9">
        <v>1952</v>
      </c>
      <c r="R2418" s="24" t="s">
        <v>846</v>
      </c>
      <c r="S2418" s="9"/>
    </row>
    <row r="2419" spans="1:19" hidden="1" x14ac:dyDescent="0.35">
      <c r="A2419">
        <v>2418</v>
      </c>
      <c r="B2419" s="9">
        <v>154</v>
      </c>
      <c r="C2419" s="9">
        <v>11041</v>
      </c>
      <c r="D2419" s="7">
        <v>3298</v>
      </c>
      <c r="E2419" s="9" t="s">
        <v>453</v>
      </c>
      <c r="F2419" s="9">
        <v>20</v>
      </c>
      <c r="G2419" s="9">
        <v>20</v>
      </c>
      <c r="H2419" s="9"/>
      <c r="I2419" s="9"/>
      <c r="J2419" s="9" t="s">
        <v>59</v>
      </c>
      <c r="K2419" s="9" t="s">
        <v>121</v>
      </c>
      <c r="L2419" s="9" t="s">
        <v>686</v>
      </c>
      <c r="M2419" s="9">
        <v>3</v>
      </c>
      <c r="N2419" s="9"/>
      <c r="O2419" s="9" t="s">
        <v>88</v>
      </c>
      <c r="P2419" s="9">
        <v>1988</v>
      </c>
      <c r="Q2419" s="9">
        <v>1988</v>
      </c>
      <c r="R2419" s="24" t="s">
        <v>1683</v>
      </c>
      <c r="S2419" s="9"/>
    </row>
    <row r="2420" spans="1:19" hidden="1" x14ac:dyDescent="0.35">
      <c r="A2420">
        <v>2419</v>
      </c>
      <c r="B2420" s="9">
        <v>154</v>
      </c>
      <c r="C2420" s="9">
        <v>11044</v>
      </c>
      <c r="D2420" s="7">
        <v>3298</v>
      </c>
      <c r="E2420" s="9" t="s">
        <v>453</v>
      </c>
      <c r="F2420" s="9">
        <v>15</v>
      </c>
      <c r="G2420" s="9">
        <v>20</v>
      </c>
      <c r="H2420" s="9"/>
      <c r="I2420" s="9"/>
      <c r="J2420" s="9" t="s">
        <v>154</v>
      </c>
      <c r="K2420" s="9" t="s">
        <v>121</v>
      </c>
      <c r="L2420" s="9" t="s">
        <v>686</v>
      </c>
      <c r="M2420" s="9">
        <v>3</v>
      </c>
      <c r="N2420" s="9"/>
      <c r="O2420" s="9" t="s">
        <v>88</v>
      </c>
      <c r="P2420" s="9">
        <v>1988</v>
      </c>
      <c r="Q2420" s="9">
        <v>1988</v>
      </c>
      <c r="R2420" s="9" t="s">
        <v>1688</v>
      </c>
      <c r="S2420" s="9"/>
    </row>
    <row r="2421" spans="1:19" hidden="1" x14ac:dyDescent="0.35">
      <c r="A2421">
        <v>2420</v>
      </c>
      <c r="B2421" s="9">
        <v>154</v>
      </c>
      <c r="C2421" s="9">
        <v>11047</v>
      </c>
      <c r="D2421" s="7">
        <v>3298</v>
      </c>
      <c r="E2421" s="9" t="s">
        <v>58</v>
      </c>
      <c r="F2421" s="9">
        <v>1</v>
      </c>
      <c r="G2421" s="9">
        <v>1</v>
      </c>
      <c r="H2421" s="9"/>
      <c r="I2421" s="9"/>
      <c r="J2421" s="9" t="s">
        <v>104</v>
      </c>
      <c r="K2421" s="9" t="s">
        <v>121</v>
      </c>
      <c r="L2421" s="9" t="s">
        <v>61</v>
      </c>
      <c r="M2421" s="9">
        <v>8</v>
      </c>
      <c r="N2421" s="9"/>
      <c r="O2421" s="9" t="s">
        <v>88</v>
      </c>
      <c r="P2421" s="9">
        <v>1979</v>
      </c>
      <c r="Q2421" s="9">
        <v>1979</v>
      </c>
      <c r="R2421" s="24"/>
      <c r="S2421" s="9"/>
    </row>
    <row r="2422" spans="1:19" hidden="1" x14ac:dyDescent="0.35">
      <c r="A2422">
        <v>2421</v>
      </c>
      <c r="B2422" s="9">
        <v>154</v>
      </c>
      <c r="C2422" s="9">
        <v>11047</v>
      </c>
      <c r="D2422" s="7">
        <v>3298</v>
      </c>
      <c r="E2422" s="9" t="s">
        <v>126</v>
      </c>
      <c r="F2422" s="9">
        <v>6</v>
      </c>
      <c r="G2422" s="9">
        <v>6</v>
      </c>
      <c r="H2422" s="9"/>
      <c r="I2422" s="9"/>
      <c r="J2422" s="9" t="s">
        <v>59</v>
      </c>
      <c r="K2422" s="9" t="s">
        <v>121</v>
      </c>
      <c r="L2422" s="9" t="s">
        <v>686</v>
      </c>
      <c r="M2422" s="9">
        <v>3</v>
      </c>
      <c r="N2422" s="9"/>
      <c r="O2422" s="9" t="s">
        <v>88</v>
      </c>
      <c r="P2422" s="9">
        <v>1988</v>
      </c>
      <c r="Q2422" s="9">
        <v>1988</v>
      </c>
      <c r="R2422" s="24"/>
      <c r="S2422" s="9"/>
    </row>
    <row r="2423" spans="1:19" hidden="1" x14ac:dyDescent="0.35">
      <c r="A2423">
        <v>2422</v>
      </c>
      <c r="B2423" s="9">
        <v>154</v>
      </c>
      <c r="C2423" s="9">
        <v>11048</v>
      </c>
      <c r="D2423" s="7">
        <v>3298</v>
      </c>
      <c r="E2423" s="9" t="s">
        <v>58</v>
      </c>
      <c r="F2423" s="9">
        <v>10</v>
      </c>
      <c r="G2423" s="9">
        <v>10</v>
      </c>
      <c r="H2423" s="9"/>
      <c r="I2423" s="9"/>
      <c r="J2423" s="9" t="s">
        <v>59</v>
      </c>
      <c r="K2423" s="9" t="s">
        <v>121</v>
      </c>
      <c r="L2423" s="9" t="s">
        <v>686</v>
      </c>
      <c r="M2423" s="9">
        <v>3</v>
      </c>
      <c r="N2423" s="9"/>
      <c r="O2423" s="9" t="s">
        <v>62</v>
      </c>
      <c r="P2423" s="9">
        <v>1988</v>
      </c>
      <c r="Q2423" s="9">
        <v>1988</v>
      </c>
      <c r="R2423" s="9" t="s">
        <v>1692</v>
      </c>
      <c r="S2423" s="9"/>
    </row>
    <row r="2424" spans="1:19" hidden="1" x14ac:dyDescent="0.35">
      <c r="A2424">
        <v>2423</v>
      </c>
      <c r="B2424" s="9">
        <v>154</v>
      </c>
      <c r="C2424" s="9">
        <v>11049</v>
      </c>
      <c r="D2424" s="7">
        <v>3298</v>
      </c>
      <c r="E2424" s="9" t="s">
        <v>453</v>
      </c>
      <c r="F2424" s="9">
        <v>4</v>
      </c>
      <c r="G2424" s="9">
        <v>4</v>
      </c>
      <c r="H2424" s="9"/>
      <c r="I2424" s="9"/>
      <c r="J2424" s="9" t="s">
        <v>154</v>
      </c>
      <c r="K2424" s="9" t="s">
        <v>121</v>
      </c>
      <c r="L2424" s="9" t="s">
        <v>686</v>
      </c>
      <c r="M2424" s="9">
        <v>3</v>
      </c>
      <c r="N2424" s="9"/>
      <c r="O2424" s="9" t="s">
        <v>88</v>
      </c>
      <c r="P2424" s="9">
        <v>1988</v>
      </c>
      <c r="Q2424" s="9">
        <v>1988</v>
      </c>
      <c r="R2424" s="24" t="s">
        <v>1693</v>
      </c>
      <c r="S2424" s="9"/>
    </row>
    <row r="2425" spans="1:19" hidden="1" x14ac:dyDescent="0.35">
      <c r="A2425">
        <v>2424</v>
      </c>
      <c r="B2425" s="9">
        <v>154</v>
      </c>
      <c r="C2425" s="9">
        <v>11051</v>
      </c>
      <c r="D2425" s="7">
        <v>3298</v>
      </c>
      <c r="E2425" s="9" t="s">
        <v>58</v>
      </c>
      <c r="F2425" s="9">
        <v>2</v>
      </c>
      <c r="G2425" s="9">
        <v>3</v>
      </c>
      <c r="H2425" s="9"/>
      <c r="I2425" s="9"/>
      <c r="J2425" s="9" t="s">
        <v>118</v>
      </c>
      <c r="K2425" s="9" t="s">
        <v>60</v>
      </c>
      <c r="L2425" s="9" t="s">
        <v>61</v>
      </c>
      <c r="M2425" s="9">
        <v>3</v>
      </c>
      <c r="N2425" s="9"/>
      <c r="O2425" s="9" t="s">
        <v>62</v>
      </c>
      <c r="P2425" s="9">
        <v>1988</v>
      </c>
      <c r="Q2425" s="9">
        <v>1988</v>
      </c>
      <c r="R2425" s="9"/>
      <c r="S2425" s="9"/>
    </row>
    <row r="2426" spans="1:19" hidden="1" x14ac:dyDescent="0.35">
      <c r="A2426">
        <v>2425</v>
      </c>
      <c r="B2426" s="9">
        <v>154</v>
      </c>
      <c r="C2426" s="9">
        <v>11071</v>
      </c>
      <c r="D2426" s="7">
        <v>3298</v>
      </c>
      <c r="E2426" s="9" t="s">
        <v>58</v>
      </c>
      <c r="F2426" s="9">
        <v>10</v>
      </c>
      <c r="G2426" s="9">
        <v>10</v>
      </c>
      <c r="H2426" s="9"/>
      <c r="I2426" s="9"/>
      <c r="J2426" s="9" t="s">
        <v>59</v>
      </c>
      <c r="K2426" s="9" t="s">
        <v>121</v>
      </c>
      <c r="L2426" s="9" t="s">
        <v>61</v>
      </c>
      <c r="M2426" s="9">
        <v>3</v>
      </c>
      <c r="N2426" s="9"/>
      <c r="O2426" s="9" t="s">
        <v>88</v>
      </c>
      <c r="P2426" s="9">
        <v>1988</v>
      </c>
      <c r="Q2426" s="9">
        <v>1988</v>
      </c>
      <c r="R2426" s="9"/>
      <c r="S2426" s="9"/>
    </row>
    <row r="2427" spans="1:19" hidden="1" x14ac:dyDescent="0.35">
      <c r="A2427">
        <v>2426</v>
      </c>
      <c r="B2427" s="9">
        <v>154</v>
      </c>
      <c r="C2427" s="9">
        <v>11071</v>
      </c>
      <c r="D2427" s="7">
        <v>3298</v>
      </c>
      <c r="E2427" s="9" t="s">
        <v>58</v>
      </c>
      <c r="F2427" s="9">
        <v>1</v>
      </c>
      <c r="G2427" s="9">
        <v>1</v>
      </c>
      <c r="H2427" s="9"/>
      <c r="I2427" s="9"/>
      <c r="J2427" s="9" t="s">
        <v>104</v>
      </c>
      <c r="K2427" s="9" t="s">
        <v>121</v>
      </c>
      <c r="L2427" s="9" t="s">
        <v>61</v>
      </c>
      <c r="M2427" s="9">
        <v>3</v>
      </c>
      <c r="N2427" s="9"/>
      <c r="O2427" s="9" t="s">
        <v>88</v>
      </c>
      <c r="P2427" s="9">
        <v>1988</v>
      </c>
      <c r="Q2427" s="9">
        <v>1988</v>
      </c>
      <c r="R2427" s="9"/>
      <c r="S2427" s="9"/>
    </row>
    <row r="2428" spans="1:19" hidden="1" x14ac:dyDescent="0.35">
      <c r="A2428">
        <v>2427</v>
      </c>
      <c r="B2428" s="9">
        <v>154</v>
      </c>
      <c r="C2428" s="9">
        <v>11073</v>
      </c>
      <c r="D2428" s="7">
        <v>3298</v>
      </c>
      <c r="E2428" s="9" t="s">
        <v>58</v>
      </c>
      <c r="F2428" s="9">
        <v>5</v>
      </c>
      <c r="G2428" s="9">
        <v>5</v>
      </c>
      <c r="H2428" s="9"/>
      <c r="I2428" s="9"/>
      <c r="J2428" s="9" t="s">
        <v>104</v>
      </c>
      <c r="K2428" s="9" t="s">
        <v>121</v>
      </c>
      <c r="L2428" s="9" t="s">
        <v>61</v>
      </c>
      <c r="M2428" s="9">
        <v>3</v>
      </c>
      <c r="N2428" s="9"/>
      <c r="O2428" s="9" t="s">
        <v>88</v>
      </c>
      <c r="P2428" s="9">
        <v>1988</v>
      </c>
      <c r="Q2428" s="9">
        <v>1988</v>
      </c>
      <c r="R2428" s="9"/>
      <c r="S2428" s="9"/>
    </row>
    <row r="2429" spans="1:19" hidden="1" x14ac:dyDescent="0.35">
      <c r="A2429">
        <v>2428</v>
      </c>
      <c r="B2429" s="9">
        <v>154</v>
      </c>
      <c r="C2429" s="9">
        <v>11073</v>
      </c>
      <c r="D2429" s="7">
        <v>3298</v>
      </c>
      <c r="E2429" s="9" t="s">
        <v>58</v>
      </c>
      <c r="F2429" s="9">
        <v>25</v>
      </c>
      <c r="G2429" s="9">
        <v>25</v>
      </c>
      <c r="H2429" s="9"/>
      <c r="I2429" s="9"/>
      <c r="J2429" s="9" t="s">
        <v>118</v>
      </c>
      <c r="K2429" s="9" t="s">
        <v>60</v>
      </c>
      <c r="L2429" s="9" t="s">
        <v>61</v>
      </c>
      <c r="M2429" s="9">
        <v>3</v>
      </c>
      <c r="N2429" s="9"/>
      <c r="O2429" s="9" t="s">
        <v>88</v>
      </c>
      <c r="P2429" s="9">
        <v>1988</v>
      </c>
      <c r="Q2429" s="9">
        <v>1988</v>
      </c>
      <c r="R2429" s="9"/>
      <c r="S2429" s="9"/>
    </row>
    <row r="2430" spans="1:19" hidden="1" x14ac:dyDescent="0.35">
      <c r="A2430">
        <v>2429</v>
      </c>
      <c r="B2430" s="9">
        <v>154</v>
      </c>
      <c r="C2430" s="9">
        <v>11073</v>
      </c>
      <c r="D2430" s="7">
        <v>3298</v>
      </c>
      <c r="E2430" s="9" t="s">
        <v>58</v>
      </c>
      <c r="F2430" s="9">
        <v>75</v>
      </c>
      <c r="G2430" s="9">
        <v>75</v>
      </c>
      <c r="H2430" s="9"/>
      <c r="I2430" s="9"/>
      <c r="J2430" s="9" t="s">
        <v>59</v>
      </c>
      <c r="K2430" s="9" t="s">
        <v>60</v>
      </c>
      <c r="L2430" s="9" t="s">
        <v>61</v>
      </c>
      <c r="M2430" s="9">
        <v>3</v>
      </c>
      <c r="N2430" s="9"/>
      <c r="O2430" s="9" t="s">
        <v>88</v>
      </c>
      <c r="P2430" s="9">
        <v>1988</v>
      </c>
      <c r="Q2430" s="9">
        <v>1988</v>
      </c>
      <c r="R2430" s="9"/>
      <c r="S2430" s="9"/>
    </row>
    <row r="2431" spans="1:19" hidden="1" x14ac:dyDescent="0.35">
      <c r="A2431">
        <v>2430</v>
      </c>
      <c r="B2431" s="9">
        <v>154</v>
      </c>
      <c r="C2431" s="9">
        <v>11091</v>
      </c>
      <c r="D2431" s="7">
        <v>3298</v>
      </c>
      <c r="E2431" s="9" t="s">
        <v>173</v>
      </c>
      <c r="F2431" s="9">
        <v>7</v>
      </c>
      <c r="G2431" s="9">
        <v>7</v>
      </c>
      <c r="H2431" s="9"/>
      <c r="I2431" s="9"/>
      <c r="J2431" s="9" t="s">
        <v>59</v>
      </c>
      <c r="K2431" s="9" t="s">
        <v>121</v>
      </c>
      <c r="L2431" s="9" t="s">
        <v>686</v>
      </c>
      <c r="M2431" s="9">
        <v>3</v>
      </c>
      <c r="N2431" s="9"/>
      <c r="O2431" s="9" t="s">
        <v>88</v>
      </c>
      <c r="P2431" s="9">
        <v>1988</v>
      </c>
      <c r="Q2431" s="9">
        <v>1988</v>
      </c>
      <c r="R2431" s="9"/>
      <c r="S2431" s="9"/>
    </row>
    <row r="2432" spans="1:19" hidden="1" x14ac:dyDescent="0.35">
      <c r="A2432">
        <v>2431</v>
      </c>
      <c r="B2432" s="9">
        <v>154</v>
      </c>
      <c r="C2432" s="9">
        <v>11096</v>
      </c>
      <c r="D2432" s="7">
        <v>3298</v>
      </c>
      <c r="E2432" s="9" t="s">
        <v>58</v>
      </c>
      <c r="F2432" s="9">
        <v>1</v>
      </c>
      <c r="G2432" s="9">
        <v>1</v>
      </c>
      <c r="H2432" s="9"/>
      <c r="I2432" s="9"/>
      <c r="J2432" s="9" t="s">
        <v>104</v>
      </c>
      <c r="K2432" s="9" t="s">
        <v>121</v>
      </c>
      <c r="L2432" s="9" t="s">
        <v>61</v>
      </c>
      <c r="M2432" s="9">
        <v>3</v>
      </c>
      <c r="N2432" s="9"/>
      <c r="O2432" s="9" t="s">
        <v>88</v>
      </c>
      <c r="P2432" s="9">
        <v>1988</v>
      </c>
      <c r="Q2432" s="9">
        <v>1988</v>
      </c>
      <c r="R2432" s="9"/>
      <c r="S2432" s="9"/>
    </row>
    <row r="2433" spans="1:19" hidden="1" x14ac:dyDescent="0.35">
      <c r="A2433">
        <v>2432</v>
      </c>
      <c r="B2433" s="9">
        <v>154</v>
      </c>
      <c r="C2433" s="9">
        <v>11096</v>
      </c>
      <c r="D2433" s="7">
        <v>3298</v>
      </c>
      <c r="E2433" s="9" t="s">
        <v>58</v>
      </c>
      <c r="F2433" s="9">
        <v>8</v>
      </c>
      <c r="G2433" s="9">
        <v>8</v>
      </c>
      <c r="H2433" s="9"/>
      <c r="I2433" s="9"/>
      <c r="J2433" s="9" t="s">
        <v>59</v>
      </c>
      <c r="K2433" s="9" t="s">
        <v>121</v>
      </c>
      <c r="L2433" s="9" t="s">
        <v>61</v>
      </c>
      <c r="M2433" s="9">
        <v>3</v>
      </c>
      <c r="N2433" s="9"/>
      <c r="O2433" s="9" t="s">
        <v>88</v>
      </c>
      <c r="P2433" s="9">
        <v>1988</v>
      </c>
      <c r="Q2433" s="9">
        <v>1988</v>
      </c>
      <c r="R2433" s="9"/>
      <c r="S2433" s="9"/>
    </row>
    <row r="2434" spans="1:19" hidden="1" x14ac:dyDescent="0.35">
      <c r="A2434">
        <v>2433</v>
      </c>
      <c r="B2434" s="9">
        <v>154</v>
      </c>
      <c r="C2434" s="9">
        <v>11096</v>
      </c>
      <c r="D2434" s="7">
        <v>3298</v>
      </c>
      <c r="E2434" s="9" t="s">
        <v>453</v>
      </c>
      <c r="F2434" s="9">
        <v>10</v>
      </c>
      <c r="G2434" s="9">
        <v>10</v>
      </c>
      <c r="H2434" s="9"/>
      <c r="I2434" s="9"/>
      <c r="J2434" s="9" t="s">
        <v>59</v>
      </c>
      <c r="K2434" s="9" t="s">
        <v>121</v>
      </c>
      <c r="L2434" s="9" t="s">
        <v>686</v>
      </c>
      <c r="M2434" s="9">
        <v>11</v>
      </c>
      <c r="N2434" s="9"/>
      <c r="O2434" s="9" t="s">
        <v>88</v>
      </c>
      <c r="P2434" s="9">
        <v>1964</v>
      </c>
      <c r="Q2434" s="9">
        <v>1964</v>
      </c>
      <c r="R2434" s="9"/>
      <c r="S2434" s="9"/>
    </row>
    <row r="2435" spans="1:19" hidden="1" x14ac:dyDescent="0.35">
      <c r="A2435">
        <v>2434</v>
      </c>
      <c r="B2435" s="9">
        <v>154</v>
      </c>
      <c r="C2435" s="9">
        <v>11041</v>
      </c>
      <c r="D2435" s="7">
        <v>3263</v>
      </c>
      <c r="E2435" s="9" t="s">
        <v>709</v>
      </c>
      <c r="F2435" s="9"/>
      <c r="G2435" s="9"/>
      <c r="H2435" s="9">
        <v>1</v>
      </c>
      <c r="I2435" s="9">
        <v>49</v>
      </c>
      <c r="J2435" s="9" t="s">
        <v>59</v>
      </c>
      <c r="K2435" s="9" t="s">
        <v>121</v>
      </c>
      <c r="L2435" s="9" t="s">
        <v>686</v>
      </c>
      <c r="M2435" s="9">
        <v>3</v>
      </c>
      <c r="N2435" s="9"/>
      <c r="O2435" s="9" t="s">
        <v>88</v>
      </c>
      <c r="P2435" s="9">
        <v>1988</v>
      </c>
      <c r="Q2435" s="9">
        <v>1988</v>
      </c>
      <c r="R2435" s="9"/>
      <c r="S2435" s="9"/>
    </row>
    <row r="2436" spans="1:19" hidden="1" x14ac:dyDescent="0.35">
      <c r="A2436">
        <v>2435</v>
      </c>
      <c r="B2436" s="9">
        <v>154</v>
      </c>
      <c r="C2436" s="9">
        <v>11047</v>
      </c>
      <c r="D2436" s="7">
        <v>3263</v>
      </c>
      <c r="E2436" s="9" t="s">
        <v>709</v>
      </c>
      <c r="F2436" s="9">
        <v>18</v>
      </c>
      <c r="G2436" s="9">
        <v>18</v>
      </c>
      <c r="H2436" s="9"/>
      <c r="I2436" s="9"/>
      <c r="J2436" s="9" t="s">
        <v>59</v>
      </c>
      <c r="K2436" s="9" t="s">
        <v>121</v>
      </c>
      <c r="L2436" s="9" t="s">
        <v>686</v>
      </c>
      <c r="M2436" s="9">
        <v>3</v>
      </c>
      <c r="N2436" s="9"/>
      <c r="O2436" s="9" t="s">
        <v>88</v>
      </c>
      <c r="P2436" s="9">
        <v>1988</v>
      </c>
      <c r="Q2436" s="9">
        <v>1988</v>
      </c>
      <c r="R2436" s="9"/>
      <c r="S2436" s="9"/>
    </row>
    <row r="2437" spans="1:19" hidden="1" x14ac:dyDescent="0.35">
      <c r="A2437">
        <v>2436</v>
      </c>
      <c r="B2437" s="9">
        <v>154</v>
      </c>
      <c r="C2437" s="9">
        <v>11049</v>
      </c>
      <c r="D2437" s="7">
        <v>3263</v>
      </c>
      <c r="E2437" s="9" t="s">
        <v>709</v>
      </c>
      <c r="F2437" s="9">
        <v>1</v>
      </c>
      <c r="G2437" s="9">
        <v>1</v>
      </c>
      <c r="H2437" s="9"/>
      <c r="I2437" s="9"/>
      <c r="J2437" s="9" t="s">
        <v>59</v>
      </c>
      <c r="K2437" s="9" t="s">
        <v>121</v>
      </c>
      <c r="L2437" s="9" t="s">
        <v>686</v>
      </c>
      <c r="M2437" s="9">
        <v>3</v>
      </c>
      <c r="N2437" s="9"/>
      <c r="O2437" s="9" t="s">
        <v>88</v>
      </c>
      <c r="P2437" s="9">
        <v>1988</v>
      </c>
      <c r="Q2437" s="9">
        <v>1988</v>
      </c>
      <c r="R2437" s="9"/>
      <c r="S2437" s="9"/>
    </row>
    <row r="2438" spans="1:19" hidden="1" x14ac:dyDescent="0.35">
      <c r="A2438">
        <v>2437</v>
      </c>
      <c r="B2438" s="9">
        <v>154</v>
      </c>
      <c r="C2438" s="9">
        <v>11051</v>
      </c>
      <c r="D2438" s="7">
        <v>3263</v>
      </c>
      <c r="E2438" s="9" t="s">
        <v>173</v>
      </c>
      <c r="F2438" s="9">
        <v>4</v>
      </c>
      <c r="G2438" s="9">
        <v>6</v>
      </c>
      <c r="H2438" s="9"/>
      <c r="I2438" s="9"/>
      <c r="J2438" s="9" t="s">
        <v>154</v>
      </c>
      <c r="K2438" s="9" t="s">
        <v>121</v>
      </c>
      <c r="L2438" s="9" t="s">
        <v>686</v>
      </c>
      <c r="M2438" s="9">
        <v>3</v>
      </c>
      <c r="N2438" s="9"/>
      <c r="O2438" s="9" t="s">
        <v>88</v>
      </c>
      <c r="P2438" s="9">
        <v>1988</v>
      </c>
      <c r="Q2438" s="9">
        <v>1988</v>
      </c>
      <c r="R2438" s="9"/>
      <c r="S2438" s="9"/>
    </row>
    <row r="2439" spans="1:19" hidden="1" x14ac:dyDescent="0.35">
      <c r="A2439">
        <v>2438</v>
      </c>
      <c r="B2439" s="9">
        <v>154</v>
      </c>
      <c r="C2439" s="9">
        <v>11071</v>
      </c>
      <c r="D2439" s="7">
        <v>3263</v>
      </c>
      <c r="E2439" s="9" t="s">
        <v>709</v>
      </c>
      <c r="F2439" s="9">
        <v>1</v>
      </c>
      <c r="G2439" s="9">
        <v>1</v>
      </c>
      <c r="H2439" s="9"/>
      <c r="I2439" s="9"/>
      <c r="J2439" s="9" t="s">
        <v>59</v>
      </c>
      <c r="K2439" s="9" t="s">
        <v>121</v>
      </c>
      <c r="L2439" s="9" t="s">
        <v>686</v>
      </c>
      <c r="M2439" s="9">
        <v>3</v>
      </c>
      <c r="N2439" s="9"/>
      <c r="O2439" s="9" t="s">
        <v>88</v>
      </c>
      <c r="P2439" s="9">
        <v>1988</v>
      </c>
      <c r="Q2439" s="9">
        <v>1988</v>
      </c>
      <c r="R2439" s="9"/>
      <c r="S2439" s="9"/>
    </row>
    <row r="2440" spans="1:19" hidden="1" x14ac:dyDescent="0.35">
      <c r="A2440">
        <v>2439</v>
      </c>
      <c r="B2440" s="9">
        <v>154</v>
      </c>
      <c r="C2440" s="9">
        <v>11073</v>
      </c>
      <c r="D2440" s="7">
        <v>3263</v>
      </c>
      <c r="E2440" s="9" t="s">
        <v>173</v>
      </c>
      <c r="F2440" s="9">
        <v>5</v>
      </c>
      <c r="G2440" s="9">
        <v>5</v>
      </c>
      <c r="H2440" s="9"/>
      <c r="I2440" s="9"/>
      <c r="J2440" s="9" t="s">
        <v>154</v>
      </c>
      <c r="K2440" s="9" t="s">
        <v>121</v>
      </c>
      <c r="L2440" s="9" t="s">
        <v>686</v>
      </c>
      <c r="M2440" s="9">
        <v>3</v>
      </c>
      <c r="N2440" s="9"/>
      <c r="O2440" s="9" t="s">
        <v>88</v>
      </c>
      <c r="P2440" s="9">
        <v>1988</v>
      </c>
      <c r="Q2440" s="9">
        <v>1988</v>
      </c>
      <c r="R2440" s="9"/>
      <c r="S2440" s="9"/>
    </row>
    <row r="2441" spans="1:19" hidden="1" x14ac:dyDescent="0.35">
      <c r="A2441">
        <v>2440</v>
      </c>
      <c r="B2441" s="9">
        <v>154</v>
      </c>
      <c r="C2441" s="9">
        <v>11079</v>
      </c>
      <c r="D2441" s="7">
        <v>3263</v>
      </c>
      <c r="E2441" s="9" t="s">
        <v>173</v>
      </c>
      <c r="F2441" s="9">
        <v>3</v>
      </c>
      <c r="G2441" s="9">
        <v>3</v>
      </c>
      <c r="H2441" s="9"/>
      <c r="I2441" s="9"/>
      <c r="J2441" s="9" t="s">
        <v>59</v>
      </c>
      <c r="K2441" s="9" t="s">
        <v>121</v>
      </c>
      <c r="L2441" s="9" t="s">
        <v>686</v>
      </c>
      <c r="M2441" s="9">
        <v>3</v>
      </c>
      <c r="N2441" s="9"/>
      <c r="O2441" s="9" t="s">
        <v>88</v>
      </c>
      <c r="P2441" s="9">
        <v>1988</v>
      </c>
      <c r="Q2441" s="9">
        <v>1988</v>
      </c>
      <c r="R2441" s="9"/>
      <c r="S2441" s="9"/>
    </row>
    <row r="2442" spans="1:19" hidden="1" x14ac:dyDescent="0.35">
      <c r="A2442">
        <v>2441</v>
      </c>
      <c r="B2442" s="9">
        <v>154</v>
      </c>
      <c r="C2442" s="9">
        <v>11096</v>
      </c>
      <c r="D2442" s="7">
        <v>3263</v>
      </c>
      <c r="E2442" s="9" t="s">
        <v>709</v>
      </c>
      <c r="F2442" s="9">
        <v>2</v>
      </c>
      <c r="G2442" s="9">
        <v>2</v>
      </c>
      <c r="H2442" s="9"/>
      <c r="I2442" s="9"/>
      <c r="J2442" s="9" t="s">
        <v>59</v>
      </c>
      <c r="K2442" s="9" t="s">
        <v>121</v>
      </c>
      <c r="L2442" s="9" t="s">
        <v>686</v>
      </c>
      <c r="M2442" s="9">
        <v>1</v>
      </c>
      <c r="N2442" s="9"/>
      <c r="O2442" s="9" t="s">
        <v>88</v>
      </c>
      <c r="P2442" s="9">
        <v>1979</v>
      </c>
      <c r="Q2442" s="9">
        <v>1988</v>
      </c>
      <c r="R2442" s="9" t="s">
        <v>1709</v>
      </c>
      <c r="S2442" s="9"/>
    </row>
    <row r="2443" spans="1:19" hidden="1" x14ac:dyDescent="0.35">
      <c r="A2443">
        <v>2442</v>
      </c>
      <c r="B2443" s="9">
        <v>154</v>
      </c>
      <c r="C2443" s="9">
        <v>11096</v>
      </c>
      <c r="D2443" s="7">
        <v>3263</v>
      </c>
      <c r="E2443" s="9" t="s">
        <v>709</v>
      </c>
      <c r="F2443" s="9">
        <v>7</v>
      </c>
      <c r="G2443" s="9">
        <v>7</v>
      </c>
      <c r="H2443" s="9"/>
      <c r="I2443" s="9"/>
      <c r="J2443" s="9" t="s">
        <v>59</v>
      </c>
      <c r="K2443" s="9" t="s">
        <v>121</v>
      </c>
      <c r="L2443" s="9" t="s">
        <v>686</v>
      </c>
      <c r="M2443" s="9">
        <v>2</v>
      </c>
      <c r="N2443" s="9"/>
      <c r="O2443" s="9" t="s">
        <v>88</v>
      </c>
      <c r="P2443" s="9">
        <v>1979</v>
      </c>
      <c r="Q2443" s="9">
        <v>1988</v>
      </c>
      <c r="R2443" s="9" t="s">
        <v>1709</v>
      </c>
      <c r="S2443" s="9"/>
    </row>
    <row r="2444" spans="1:19" hidden="1" x14ac:dyDescent="0.35">
      <c r="A2444">
        <v>2443</v>
      </c>
      <c r="B2444" s="9">
        <v>154</v>
      </c>
      <c r="C2444" s="9">
        <v>11096</v>
      </c>
      <c r="D2444" s="7">
        <v>3263</v>
      </c>
      <c r="E2444" s="9" t="s">
        <v>709</v>
      </c>
      <c r="F2444" s="9">
        <v>16</v>
      </c>
      <c r="G2444" s="9">
        <v>16</v>
      </c>
      <c r="H2444" s="9"/>
      <c r="I2444" s="9"/>
      <c r="J2444" s="9" t="s">
        <v>59</v>
      </c>
      <c r="K2444" s="9" t="s">
        <v>121</v>
      </c>
      <c r="L2444" s="9" t="s">
        <v>686</v>
      </c>
      <c r="M2444" s="9">
        <v>3</v>
      </c>
      <c r="N2444" s="9"/>
      <c r="O2444" s="9" t="s">
        <v>88</v>
      </c>
      <c r="P2444" s="9">
        <v>1979</v>
      </c>
      <c r="Q2444" s="9">
        <v>1988</v>
      </c>
      <c r="R2444" s="9" t="s">
        <v>1709</v>
      </c>
      <c r="S2444" s="9"/>
    </row>
    <row r="2445" spans="1:19" hidden="1" x14ac:dyDescent="0.35">
      <c r="A2445">
        <v>2444</v>
      </c>
      <c r="B2445" s="9">
        <v>154</v>
      </c>
      <c r="C2445" s="9">
        <v>11096</v>
      </c>
      <c r="D2445" s="7">
        <v>3263</v>
      </c>
      <c r="E2445" s="9" t="s">
        <v>709</v>
      </c>
      <c r="F2445" s="9">
        <v>19</v>
      </c>
      <c r="G2445" s="9">
        <v>19</v>
      </c>
      <c r="H2445" s="9"/>
      <c r="I2445" s="9"/>
      <c r="J2445" s="9" t="s">
        <v>59</v>
      </c>
      <c r="K2445" s="9" t="s">
        <v>121</v>
      </c>
      <c r="L2445" s="9" t="s">
        <v>686</v>
      </c>
      <c r="M2445" s="9">
        <v>4</v>
      </c>
      <c r="N2445" s="9"/>
      <c r="O2445" s="9" t="s">
        <v>88</v>
      </c>
      <c r="P2445" s="9">
        <v>1979</v>
      </c>
      <c r="Q2445" s="9">
        <v>1988</v>
      </c>
      <c r="R2445" s="9" t="s">
        <v>1709</v>
      </c>
      <c r="S2445" s="9"/>
    </row>
    <row r="2446" spans="1:19" hidden="1" x14ac:dyDescent="0.35">
      <c r="A2446">
        <v>2445</v>
      </c>
      <c r="B2446" s="9">
        <v>154</v>
      </c>
      <c r="C2446" s="9">
        <v>11096</v>
      </c>
      <c r="D2446" s="7">
        <v>3263</v>
      </c>
      <c r="E2446" s="9" t="s">
        <v>709</v>
      </c>
      <c r="F2446" s="9">
        <v>35</v>
      </c>
      <c r="G2446" s="9">
        <v>35</v>
      </c>
      <c r="H2446" s="9"/>
      <c r="I2446" s="9"/>
      <c r="J2446" s="9" t="s">
        <v>59</v>
      </c>
      <c r="K2446" s="9" t="s">
        <v>121</v>
      </c>
      <c r="L2446" s="9" t="s">
        <v>686</v>
      </c>
      <c r="M2446" s="9">
        <v>5</v>
      </c>
      <c r="N2446" s="9"/>
      <c r="O2446" s="9" t="s">
        <v>88</v>
      </c>
      <c r="P2446" s="9">
        <v>1979</v>
      </c>
      <c r="Q2446" s="9">
        <v>1988</v>
      </c>
      <c r="R2446" s="9" t="s">
        <v>1709</v>
      </c>
      <c r="S2446" s="9"/>
    </row>
    <row r="2447" spans="1:19" hidden="1" x14ac:dyDescent="0.35">
      <c r="A2447">
        <v>2446</v>
      </c>
      <c r="B2447" s="9">
        <v>154</v>
      </c>
      <c r="C2447" s="9">
        <v>11096</v>
      </c>
      <c r="D2447" s="7">
        <v>3263</v>
      </c>
      <c r="E2447" s="9" t="s">
        <v>709</v>
      </c>
      <c r="F2447" s="9">
        <v>15</v>
      </c>
      <c r="G2447" s="9">
        <v>15</v>
      </c>
      <c r="H2447" s="9"/>
      <c r="I2447" s="9"/>
      <c r="J2447" s="9" t="s">
        <v>59</v>
      </c>
      <c r="K2447" s="9" t="s">
        <v>121</v>
      </c>
      <c r="L2447" s="9" t="s">
        <v>686</v>
      </c>
      <c r="M2447" s="9">
        <v>6</v>
      </c>
      <c r="N2447" s="9"/>
      <c r="O2447" s="9" t="s">
        <v>88</v>
      </c>
      <c r="P2447" s="9">
        <v>1979</v>
      </c>
      <c r="Q2447" s="9">
        <v>1988</v>
      </c>
      <c r="R2447" s="9" t="s">
        <v>1709</v>
      </c>
      <c r="S2447" s="9"/>
    </row>
    <row r="2448" spans="1:19" hidden="1" x14ac:dyDescent="0.35">
      <c r="A2448">
        <v>2447</v>
      </c>
      <c r="B2448" s="9">
        <v>154</v>
      </c>
      <c r="C2448" s="9">
        <v>11096</v>
      </c>
      <c r="D2448" s="7">
        <v>3263</v>
      </c>
      <c r="E2448" s="9" t="s">
        <v>709</v>
      </c>
      <c r="F2448" s="9">
        <v>9</v>
      </c>
      <c r="G2448" s="9">
        <v>9</v>
      </c>
      <c r="H2448" s="9"/>
      <c r="I2448" s="9"/>
      <c r="J2448" s="9" t="s">
        <v>59</v>
      </c>
      <c r="K2448" s="9" t="s">
        <v>121</v>
      </c>
      <c r="L2448" s="9" t="s">
        <v>686</v>
      </c>
      <c r="M2448" s="9">
        <v>7</v>
      </c>
      <c r="N2448" s="9"/>
      <c r="O2448" s="9" t="s">
        <v>88</v>
      </c>
      <c r="P2448" s="9">
        <v>1979</v>
      </c>
      <c r="Q2448" s="9">
        <v>1988</v>
      </c>
      <c r="R2448" s="9" t="s">
        <v>1709</v>
      </c>
      <c r="S2448" s="9"/>
    </row>
    <row r="2449" spans="1:19" hidden="1" x14ac:dyDescent="0.35">
      <c r="A2449">
        <v>2448</v>
      </c>
      <c r="B2449" s="9">
        <v>154</v>
      </c>
      <c r="C2449" s="9">
        <v>11096</v>
      </c>
      <c r="D2449" s="7">
        <v>3263</v>
      </c>
      <c r="E2449" s="9" t="s">
        <v>709</v>
      </c>
      <c r="F2449" s="9">
        <v>12</v>
      </c>
      <c r="G2449" s="9">
        <v>12</v>
      </c>
      <c r="H2449" s="9"/>
      <c r="I2449" s="9"/>
      <c r="J2449" s="9" t="s">
        <v>59</v>
      </c>
      <c r="K2449" s="9" t="s">
        <v>121</v>
      </c>
      <c r="L2449" s="9" t="s">
        <v>686</v>
      </c>
      <c r="M2449" s="9">
        <v>8</v>
      </c>
      <c r="N2449" s="9"/>
      <c r="O2449" s="9" t="s">
        <v>88</v>
      </c>
      <c r="P2449" s="9">
        <v>1979</v>
      </c>
      <c r="Q2449" s="9">
        <v>1988</v>
      </c>
      <c r="R2449" s="9" t="s">
        <v>1709</v>
      </c>
      <c r="S2449" s="9"/>
    </row>
    <row r="2450" spans="1:19" hidden="1" x14ac:dyDescent="0.35">
      <c r="A2450">
        <v>2449</v>
      </c>
      <c r="B2450" s="9">
        <v>154</v>
      </c>
      <c r="C2450" s="9">
        <v>11096</v>
      </c>
      <c r="D2450" s="7">
        <v>3263</v>
      </c>
      <c r="E2450" s="9" t="s">
        <v>709</v>
      </c>
      <c r="F2450" s="9">
        <v>41</v>
      </c>
      <c r="G2450" s="9">
        <v>41</v>
      </c>
      <c r="H2450" s="9"/>
      <c r="I2450" s="9"/>
      <c r="J2450" s="9" t="s">
        <v>59</v>
      </c>
      <c r="K2450" s="9" t="s">
        <v>121</v>
      </c>
      <c r="L2450" s="9" t="s">
        <v>686</v>
      </c>
      <c r="M2450" s="9">
        <v>9</v>
      </c>
      <c r="N2450" s="9"/>
      <c r="O2450" s="9" t="s">
        <v>88</v>
      </c>
      <c r="P2450" s="9">
        <v>1979</v>
      </c>
      <c r="Q2450" s="9">
        <v>1988</v>
      </c>
      <c r="R2450" s="9" t="s">
        <v>1709</v>
      </c>
      <c r="S2450" s="9"/>
    </row>
    <row r="2451" spans="1:19" hidden="1" x14ac:dyDescent="0.35">
      <c r="A2451">
        <v>2450</v>
      </c>
      <c r="B2451" s="9">
        <v>154</v>
      </c>
      <c r="C2451" s="9">
        <v>11096</v>
      </c>
      <c r="D2451" s="7">
        <v>3263</v>
      </c>
      <c r="E2451" s="9" t="s">
        <v>709</v>
      </c>
      <c r="F2451" s="9">
        <v>12</v>
      </c>
      <c r="G2451" s="9">
        <v>12</v>
      </c>
      <c r="H2451" s="9"/>
      <c r="I2451" s="9"/>
      <c r="J2451" s="9" t="s">
        <v>59</v>
      </c>
      <c r="K2451" s="9" t="s">
        <v>121</v>
      </c>
      <c r="L2451" s="9" t="s">
        <v>686</v>
      </c>
      <c r="M2451" s="9">
        <v>10</v>
      </c>
      <c r="N2451" s="9"/>
      <c r="O2451" s="9" t="s">
        <v>88</v>
      </c>
      <c r="P2451" s="9">
        <v>1979</v>
      </c>
      <c r="Q2451" s="9">
        <v>1988</v>
      </c>
      <c r="R2451" s="9" t="s">
        <v>1709</v>
      </c>
      <c r="S2451" s="9"/>
    </row>
    <row r="2452" spans="1:19" hidden="1" x14ac:dyDescent="0.35">
      <c r="A2452">
        <v>2451</v>
      </c>
      <c r="B2452" s="9">
        <v>154</v>
      </c>
      <c r="C2452" s="9">
        <v>11096</v>
      </c>
      <c r="D2452" s="7">
        <v>3263</v>
      </c>
      <c r="E2452" s="9" t="s">
        <v>709</v>
      </c>
      <c r="F2452" s="9">
        <v>7</v>
      </c>
      <c r="G2452" s="9">
        <v>7</v>
      </c>
      <c r="H2452" s="9"/>
      <c r="I2452" s="9"/>
      <c r="J2452" s="9" t="s">
        <v>59</v>
      </c>
      <c r="K2452" s="9" t="s">
        <v>121</v>
      </c>
      <c r="L2452" s="9" t="s">
        <v>686</v>
      </c>
      <c r="M2452" s="9">
        <v>11</v>
      </c>
      <c r="N2452" s="9"/>
      <c r="O2452" s="9" t="s">
        <v>88</v>
      </c>
      <c r="P2452" s="9">
        <v>1979</v>
      </c>
      <c r="Q2452" s="9">
        <v>1988</v>
      </c>
      <c r="R2452" s="9" t="s">
        <v>1709</v>
      </c>
      <c r="S2452" s="9"/>
    </row>
    <row r="2453" spans="1:19" hidden="1" x14ac:dyDescent="0.35">
      <c r="A2453">
        <v>2452</v>
      </c>
      <c r="B2453" s="9">
        <v>154</v>
      </c>
      <c r="C2453" s="9">
        <v>11096</v>
      </c>
      <c r="D2453" s="7">
        <v>3263</v>
      </c>
      <c r="E2453" s="9" t="s">
        <v>709</v>
      </c>
      <c r="F2453" s="9">
        <v>2</v>
      </c>
      <c r="G2453" s="9">
        <v>2</v>
      </c>
      <c r="H2453" s="9"/>
      <c r="I2453" s="9"/>
      <c r="J2453" s="9" t="s">
        <v>59</v>
      </c>
      <c r="K2453" s="9" t="s">
        <v>121</v>
      </c>
      <c r="L2453" s="9" t="s">
        <v>686</v>
      </c>
      <c r="M2453" s="9">
        <v>12</v>
      </c>
      <c r="N2453" s="9"/>
      <c r="O2453" s="9" t="s">
        <v>88</v>
      </c>
      <c r="P2453" s="9">
        <v>1979</v>
      </c>
      <c r="Q2453" s="9">
        <v>1988</v>
      </c>
      <c r="R2453" s="9" t="s">
        <v>1709</v>
      </c>
      <c r="S2453" s="9"/>
    </row>
    <row r="2454" spans="1:19" hidden="1" x14ac:dyDescent="0.35">
      <c r="A2454">
        <v>2453</v>
      </c>
      <c r="B2454" s="9">
        <v>154</v>
      </c>
      <c r="C2454" s="9">
        <v>11041</v>
      </c>
      <c r="D2454" s="20">
        <v>3845</v>
      </c>
      <c r="E2454" s="9" t="s">
        <v>709</v>
      </c>
      <c r="F2454" s="9">
        <v>2</v>
      </c>
      <c r="G2454" s="9">
        <v>3</v>
      </c>
      <c r="H2454" s="9"/>
      <c r="I2454" s="9"/>
      <c r="J2454" s="9" t="s">
        <v>154</v>
      </c>
      <c r="K2454" s="9" t="s">
        <v>121</v>
      </c>
      <c r="L2454" s="9" t="s">
        <v>686</v>
      </c>
      <c r="M2454" s="9">
        <v>3</v>
      </c>
      <c r="N2454" s="9"/>
      <c r="O2454" s="9" t="s">
        <v>88</v>
      </c>
      <c r="P2454" s="9">
        <v>1988</v>
      </c>
      <c r="Q2454" s="9">
        <v>1988</v>
      </c>
      <c r="R2454" s="9"/>
      <c r="S2454" s="9"/>
    </row>
    <row r="2455" spans="1:19" hidden="1" x14ac:dyDescent="0.35">
      <c r="A2455">
        <v>2454</v>
      </c>
      <c r="B2455" s="9">
        <v>154</v>
      </c>
      <c r="C2455" s="9">
        <v>11044</v>
      </c>
      <c r="D2455" s="20">
        <v>3845</v>
      </c>
      <c r="E2455" s="9" t="s">
        <v>709</v>
      </c>
      <c r="F2455" s="9">
        <v>1</v>
      </c>
      <c r="G2455" s="9">
        <v>1</v>
      </c>
      <c r="H2455" s="9"/>
      <c r="I2455" s="9"/>
      <c r="J2455" s="9" t="s">
        <v>154</v>
      </c>
      <c r="K2455" s="9" t="s">
        <v>121</v>
      </c>
      <c r="L2455" s="9" t="s">
        <v>686</v>
      </c>
      <c r="M2455" s="9">
        <v>3</v>
      </c>
      <c r="N2455" s="9"/>
      <c r="O2455" s="9" t="s">
        <v>88</v>
      </c>
      <c r="P2455" s="9">
        <v>1988</v>
      </c>
      <c r="Q2455" s="9">
        <v>1988</v>
      </c>
      <c r="R2455" s="9"/>
      <c r="S2455" s="9"/>
    </row>
    <row r="2456" spans="1:19" hidden="1" x14ac:dyDescent="0.35">
      <c r="A2456">
        <v>2455</v>
      </c>
      <c r="B2456" s="9">
        <v>154</v>
      </c>
      <c r="C2456" s="9">
        <v>11071</v>
      </c>
      <c r="D2456" s="20">
        <v>3845</v>
      </c>
      <c r="E2456" s="9" t="s">
        <v>709</v>
      </c>
      <c r="F2456" s="9"/>
      <c r="G2456" s="9"/>
      <c r="H2456" s="9">
        <v>50</v>
      </c>
      <c r="I2456" s="9">
        <v>249</v>
      </c>
      <c r="J2456" s="9" t="s">
        <v>59</v>
      </c>
      <c r="K2456" s="9" t="s">
        <v>121</v>
      </c>
      <c r="L2456" s="9" t="s">
        <v>686</v>
      </c>
      <c r="M2456" s="9">
        <v>1</v>
      </c>
      <c r="N2456" s="9"/>
      <c r="O2456" s="9" t="s">
        <v>88</v>
      </c>
      <c r="P2456" s="9">
        <v>1952</v>
      </c>
      <c r="Q2456" s="9">
        <v>1952</v>
      </c>
      <c r="R2456" s="9" t="s">
        <v>1698</v>
      </c>
      <c r="S2456" s="9"/>
    </row>
    <row r="2457" spans="1:19" hidden="1" x14ac:dyDescent="0.35">
      <c r="A2457">
        <v>2456</v>
      </c>
      <c r="B2457" s="9">
        <v>154</v>
      </c>
      <c r="C2457" s="9">
        <v>11071</v>
      </c>
      <c r="D2457" s="20">
        <v>3845</v>
      </c>
      <c r="E2457" s="9" t="s">
        <v>709</v>
      </c>
      <c r="F2457" s="9">
        <v>1</v>
      </c>
      <c r="G2457" s="9">
        <v>1</v>
      </c>
      <c r="H2457" s="9"/>
      <c r="I2457" s="9"/>
      <c r="J2457" s="9" t="s">
        <v>154</v>
      </c>
      <c r="K2457" s="9" t="s">
        <v>121</v>
      </c>
      <c r="L2457" s="9" t="s">
        <v>686</v>
      </c>
      <c r="M2457" s="9">
        <v>3</v>
      </c>
      <c r="N2457" s="9"/>
      <c r="O2457" s="9" t="s">
        <v>88</v>
      </c>
      <c r="P2457" s="9">
        <v>1988</v>
      </c>
      <c r="Q2457" s="9">
        <v>1988</v>
      </c>
      <c r="R2457" s="9"/>
      <c r="S2457" s="9"/>
    </row>
    <row r="2458" spans="1:19" hidden="1" x14ac:dyDescent="0.35">
      <c r="A2458">
        <v>2457</v>
      </c>
      <c r="B2458" s="9">
        <v>154</v>
      </c>
      <c r="C2458" s="9">
        <v>11073</v>
      </c>
      <c r="D2458" s="20">
        <v>3845</v>
      </c>
      <c r="E2458" s="9" t="s">
        <v>709</v>
      </c>
      <c r="F2458" s="9">
        <v>1</v>
      </c>
      <c r="G2458" s="9">
        <v>1</v>
      </c>
      <c r="H2458" s="9"/>
      <c r="I2458" s="9"/>
      <c r="J2458" s="9" t="s">
        <v>154</v>
      </c>
      <c r="K2458" s="9" t="s">
        <v>121</v>
      </c>
      <c r="L2458" s="9" t="s">
        <v>686</v>
      </c>
      <c r="M2458" s="9">
        <v>3</v>
      </c>
      <c r="N2458" s="9"/>
      <c r="O2458" s="9" t="s">
        <v>88</v>
      </c>
      <c r="P2458" s="9">
        <v>1988</v>
      </c>
      <c r="Q2458" s="9">
        <v>1988</v>
      </c>
      <c r="R2458" s="9"/>
      <c r="S2458" s="9"/>
    </row>
    <row r="2459" spans="1:19" hidden="1" x14ac:dyDescent="0.35">
      <c r="A2459">
        <v>2458</v>
      </c>
      <c r="B2459" s="9">
        <v>154</v>
      </c>
      <c r="C2459" s="9">
        <v>11092</v>
      </c>
      <c r="D2459" s="20">
        <v>3845</v>
      </c>
      <c r="E2459" s="9" t="s">
        <v>58</v>
      </c>
      <c r="F2459" s="9">
        <v>30</v>
      </c>
      <c r="G2459" s="9">
        <v>30</v>
      </c>
      <c r="H2459" s="9"/>
      <c r="I2459" s="9"/>
      <c r="J2459" s="9" t="s">
        <v>59</v>
      </c>
      <c r="K2459" s="9" t="s">
        <v>121</v>
      </c>
      <c r="L2459" s="9" t="s">
        <v>686</v>
      </c>
      <c r="M2459" s="9">
        <v>2</v>
      </c>
      <c r="N2459" s="9" t="s">
        <v>205</v>
      </c>
      <c r="O2459" s="9" t="s">
        <v>62</v>
      </c>
      <c r="P2459" s="9">
        <v>1980</v>
      </c>
      <c r="Q2459" s="9">
        <v>1980</v>
      </c>
      <c r="R2459" s="9"/>
      <c r="S2459" s="9"/>
    </row>
    <row r="2460" spans="1:19" hidden="1" x14ac:dyDescent="0.35">
      <c r="A2460">
        <v>2459</v>
      </c>
      <c r="B2460" s="9">
        <v>154</v>
      </c>
      <c r="C2460" s="9">
        <v>11092</v>
      </c>
      <c r="D2460" s="20">
        <v>3845</v>
      </c>
      <c r="E2460" s="9" t="s">
        <v>58</v>
      </c>
      <c r="F2460" s="9"/>
      <c r="G2460" s="9"/>
      <c r="H2460" s="9"/>
      <c r="I2460" s="9"/>
      <c r="J2460" s="9"/>
      <c r="K2460" s="9"/>
      <c r="L2460" s="9"/>
      <c r="M2460" s="9"/>
      <c r="N2460" s="9" t="s">
        <v>205</v>
      </c>
      <c r="O2460" s="9" t="s">
        <v>105</v>
      </c>
      <c r="P2460" s="9"/>
      <c r="Q2460" s="9"/>
      <c r="R2460" s="9" t="s">
        <v>2453</v>
      </c>
      <c r="S2460" s="9"/>
    </row>
    <row r="2461" spans="1:19" hidden="1" x14ac:dyDescent="0.35">
      <c r="A2461">
        <v>2460</v>
      </c>
      <c r="B2461" s="9">
        <v>154</v>
      </c>
      <c r="C2461" s="9">
        <v>11096</v>
      </c>
      <c r="D2461" s="20">
        <v>3845</v>
      </c>
      <c r="E2461" s="9" t="s">
        <v>709</v>
      </c>
      <c r="F2461" s="9">
        <v>9</v>
      </c>
      <c r="G2461" s="9">
        <v>9</v>
      </c>
      <c r="H2461" s="9"/>
      <c r="I2461" s="9"/>
      <c r="J2461" s="9" t="s">
        <v>59</v>
      </c>
      <c r="K2461" s="9" t="s">
        <v>121</v>
      </c>
      <c r="L2461" s="9" t="s">
        <v>686</v>
      </c>
      <c r="M2461" s="9">
        <v>5</v>
      </c>
      <c r="N2461" s="9"/>
      <c r="O2461" s="9" t="s">
        <v>88</v>
      </c>
      <c r="P2461" s="9">
        <v>1982</v>
      </c>
      <c r="Q2461" s="9">
        <v>1982</v>
      </c>
      <c r="R2461" s="9"/>
      <c r="S2461" s="9"/>
    </row>
    <row r="2462" spans="1:19" hidden="1" x14ac:dyDescent="0.35">
      <c r="A2462">
        <v>2461</v>
      </c>
      <c r="B2462" s="9">
        <v>154</v>
      </c>
      <c r="C2462" s="9">
        <v>11096</v>
      </c>
      <c r="D2462" s="20">
        <v>3845</v>
      </c>
      <c r="E2462" s="9" t="s">
        <v>709</v>
      </c>
      <c r="F2462" s="9">
        <v>2</v>
      </c>
      <c r="G2462" s="9">
        <v>2</v>
      </c>
      <c r="H2462" s="9"/>
      <c r="I2462" s="9"/>
      <c r="J2462" s="9" t="s">
        <v>154</v>
      </c>
      <c r="K2462" s="9" t="s">
        <v>121</v>
      </c>
      <c r="L2462" s="9" t="s">
        <v>686</v>
      </c>
      <c r="M2462" s="9">
        <v>3</v>
      </c>
      <c r="N2462" s="9"/>
      <c r="O2462" s="9" t="s">
        <v>88</v>
      </c>
      <c r="P2462" s="9">
        <v>1988</v>
      </c>
      <c r="Q2462" s="9">
        <v>1988</v>
      </c>
      <c r="R2462" s="9"/>
      <c r="S2462" s="9"/>
    </row>
    <row r="2463" spans="1:19" hidden="1" x14ac:dyDescent="0.35">
      <c r="A2463">
        <v>2462</v>
      </c>
      <c r="B2463" s="9">
        <v>154</v>
      </c>
      <c r="C2463" s="9">
        <v>11096</v>
      </c>
      <c r="D2463" s="20">
        <v>3845</v>
      </c>
      <c r="E2463" s="9" t="s">
        <v>709</v>
      </c>
      <c r="F2463" s="9">
        <v>6</v>
      </c>
      <c r="G2463" s="9">
        <v>11</v>
      </c>
      <c r="H2463" s="9"/>
      <c r="I2463" s="9"/>
      <c r="J2463" s="9" t="s">
        <v>59</v>
      </c>
      <c r="K2463" s="9" t="s">
        <v>121</v>
      </c>
      <c r="L2463" s="9" t="s">
        <v>686</v>
      </c>
      <c r="M2463" s="9">
        <v>3</v>
      </c>
      <c r="N2463" s="9"/>
      <c r="O2463" s="9" t="s">
        <v>88</v>
      </c>
      <c r="P2463" s="9">
        <v>1988</v>
      </c>
      <c r="Q2463" s="9">
        <v>1988</v>
      </c>
      <c r="R2463" s="9"/>
      <c r="S2463" s="9"/>
    </row>
    <row r="2464" spans="1:19" hidden="1" x14ac:dyDescent="0.35">
      <c r="A2464">
        <v>2463</v>
      </c>
      <c r="B2464" s="9">
        <v>154</v>
      </c>
      <c r="C2464" s="9">
        <v>11096</v>
      </c>
      <c r="D2464" s="7">
        <v>3276</v>
      </c>
      <c r="E2464" s="9" t="s">
        <v>709</v>
      </c>
      <c r="F2464" s="9">
        <v>1</v>
      </c>
      <c r="G2464" s="9">
        <v>1</v>
      </c>
      <c r="H2464" s="9"/>
      <c r="I2464" s="9"/>
      <c r="J2464" s="9" t="s">
        <v>59</v>
      </c>
      <c r="K2464" s="9" t="s">
        <v>121</v>
      </c>
      <c r="L2464" s="9" t="s">
        <v>686</v>
      </c>
      <c r="M2464" s="9">
        <v>7</v>
      </c>
      <c r="N2464" s="9"/>
      <c r="O2464" s="9" t="s">
        <v>88</v>
      </c>
      <c r="P2464" s="9">
        <v>1981</v>
      </c>
      <c r="Q2464" s="9">
        <v>1981</v>
      </c>
      <c r="R2464" s="9"/>
      <c r="S2464" s="9"/>
    </row>
    <row r="2465" spans="1:19" hidden="1" x14ac:dyDescent="0.35">
      <c r="A2465">
        <v>2464</v>
      </c>
      <c r="B2465" s="9">
        <v>154</v>
      </c>
      <c r="C2465" s="9">
        <v>11096</v>
      </c>
      <c r="D2465" s="20">
        <v>3885</v>
      </c>
      <c r="E2465" s="9" t="s">
        <v>709</v>
      </c>
      <c r="F2465" s="9">
        <v>1</v>
      </c>
      <c r="G2465" s="9">
        <v>1</v>
      </c>
      <c r="H2465" s="9"/>
      <c r="I2465" s="9"/>
      <c r="J2465" s="9" t="s">
        <v>59</v>
      </c>
      <c r="K2465" s="9" t="s">
        <v>121</v>
      </c>
      <c r="L2465" s="9" t="s">
        <v>686</v>
      </c>
      <c r="M2465" s="9">
        <v>6</v>
      </c>
      <c r="N2465" s="9"/>
      <c r="O2465" s="9" t="s">
        <v>88</v>
      </c>
      <c r="P2465" s="9">
        <v>1987</v>
      </c>
      <c r="Q2465" s="9">
        <v>1987</v>
      </c>
      <c r="R2465" s="9"/>
      <c r="S2465" s="9"/>
    </row>
    <row r="2466" spans="1:19" hidden="1" x14ac:dyDescent="0.35">
      <c r="A2466">
        <v>2465</v>
      </c>
      <c r="B2466" s="9">
        <v>154</v>
      </c>
      <c r="C2466" s="9">
        <v>11092</v>
      </c>
      <c r="D2466" s="7">
        <v>3658</v>
      </c>
      <c r="E2466" s="9" t="s">
        <v>58</v>
      </c>
      <c r="F2466" s="9"/>
      <c r="G2466" s="9"/>
      <c r="H2466" s="9"/>
      <c r="I2466" s="9"/>
      <c r="J2466" s="9"/>
      <c r="K2466" s="9"/>
      <c r="L2466" s="9"/>
      <c r="M2466" s="9"/>
      <c r="N2466" s="9" t="s">
        <v>205</v>
      </c>
      <c r="O2466" s="9" t="s">
        <v>105</v>
      </c>
      <c r="P2466" s="9"/>
      <c r="Q2466" s="9"/>
      <c r="R2466" s="9" t="s">
        <v>2453</v>
      </c>
      <c r="S2466" s="9"/>
    </row>
    <row r="2467" spans="1:19" hidden="1" x14ac:dyDescent="0.35">
      <c r="A2467">
        <v>2466</v>
      </c>
      <c r="B2467" s="9">
        <v>154</v>
      </c>
      <c r="C2467" s="9">
        <v>11096</v>
      </c>
      <c r="D2467" s="7">
        <v>3658</v>
      </c>
      <c r="E2467" s="9" t="s">
        <v>709</v>
      </c>
      <c r="F2467" s="9">
        <v>310</v>
      </c>
      <c r="G2467" s="9">
        <v>310</v>
      </c>
      <c r="H2467" s="9"/>
      <c r="I2467" s="9"/>
      <c r="J2467" s="9" t="s">
        <v>59</v>
      </c>
      <c r="K2467" s="9" t="s">
        <v>121</v>
      </c>
      <c r="L2467" s="9" t="s">
        <v>686</v>
      </c>
      <c r="M2467" s="9">
        <v>10</v>
      </c>
      <c r="N2467" s="9"/>
      <c r="O2467" s="9" t="s">
        <v>88</v>
      </c>
      <c r="P2467" s="9">
        <v>1980</v>
      </c>
      <c r="Q2467" s="9">
        <v>1980</v>
      </c>
      <c r="R2467" s="9" t="s">
        <v>1710</v>
      </c>
      <c r="S2467" s="9"/>
    </row>
    <row r="2468" spans="1:19" hidden="1" x14ac:dyDescent="0.35">
      <c r="A2468">
        <v>2467</v>
      </c>
      <c r="B2468" s="9">
        <v>154</v>
      </c>
      <c r="C2468" s="9">
        <v>11096</v>
      </c>
      <c r="D2468" s="7">
        <v>3658</v>
      </c>
      <c r="E2468" s="9" t="s">
        <v>709</v>
      </c>
      <c r="F2468" s="9">
        <v>148</v>
      </c>
      <c r="G2468" s="9">
        <v>148</v>
      </c>
      <c r="H2468" s="9"/>
      <c r="I2468" s="9"/>
      <c r="J2468" s="9" t="s">
        <v>59</v>
      </c>
      <c r="K2468" s="9" t="s">
        <v>121</v>
      </c>
      <c r="L2468" s="9" t="s">
        <v>686</v>
      </c>
      <c r="M2468" s="9">
        <v>7</v>
      </c>
      <c r="N2468" s="9"/>
      <c r="O2468" s="9" t="s">
        <v>88</v>
      </c>
      <c r="P2468" s="9">
        <v>1980</v>
      </c>
      <c r="Q2468" s="9">
        <v>1980</v>
      </c>
      <c r="R2468" s="9" t="s">
        <v>1710</v>
      </c>
      <c r="S2468" s="9"/>
    </row>
    <row r="2469" spans="1:19" hidden="1" x14ac:dyDescent="0.35">
      <c r="A2469">
        <v>2468</v>
      </c>
      <c r="B2469" s="9">
        <v>154</v>
      </c>
      <c r="C2469" s="9">
        <v>11096</v>
      </c>
      <c r="D2469" s="7">
        <v>3658</v>
      </c>
      <c r="E2469" s="9" t="s">
        <v>709</v>
      </c>
      <c r="F2469" s="9">
        <v>128</v>
      </c>
      <c r="G2469" s="9">
        <v>128</v>
      </c>
      <c r="H2469" s="9"/>
      <c r="I2469" s="9"/>
      <c r="J2469" s="9" t="s">
        <v>59</v>
      </c>
      <c r="K2469" s="9" t="s">
        <v>121</v>
      </c>
      <c r="L2469" s="9" t="s">
        <v>686</v>
      </c>
      <c r="M2469" s="9">
        <v>7</v>
      </c>
      <c r="N2469" s="9"/>
      <c r="O2469" s="9" t="s">
        <v>88</v>
      </c>
      <c r="P2469" s="9">
        <v>1980</v>
      </c>
      <c r="Q2469" s="9">
        <v>1980</v>
      </c>
      <c r="R2469" s="9" t="s">
        <v>1710</v>
      </c>
      <c r="S2469" s="9"/>
    </row>
    <row r="2470" spans="1:19" hidden="1" x14ac:dyDescent="0.35">
      <c r="A2470">
        <v>2469</v>
      </c>
      <c r="B2470" s="9">
        <v>154</v>
      </c>
      <c r="C2470" s="9">
        <v>11096</v>
      </c>
      <c r="D2470" s="7">
        <v>3658</v>
      </c>
      <c r="E2470" s="9" t="s">
        <v>709</v>
      </c>
      <c r="F2470" s="9">
        <v>189</v>
      </c>
      <c r="G2470" s="9">
        <v>189</v>
      </c>
      <c r="H2470" s="9"/>
      <c r="I2470" s="9"/>
      <c r="J2470" s="9" t="s">
        <v>59</v>
      </c>
      <c r="K2470" s="9" t="s">
        <v>121</v>
      </c>
      <c r="L2470" s="9" t="s">
        <v>686</v>
      </c>
      <c r="M2470" s="9">
        <v>3</v>
      </c>
      <c r="N2470" s="9"/>
      <c r="O2470" s="9" t="s">
        <v>88</v>
      </c>
      <c r="P2470" s="9">
        <v>1983</v>
      </c>
      <c r="Q2470" s="9">
        <v>1983</v>
      </c>
      <c r="R2470" s="9" t="s">
        <v>1710</v>
      </c>
      <c r="S2470" s="9"/>
    </row>
    <row r="2471" spans="1:19" hidden="1" x14ac:dyDescent="0.35">
      <c r="A2471">
        <v>2470</v>
      </c>
      <c r="B2471" s="9">
        <v>154</v>
      </c>
      <c r="C2471" s="9">
        <v>11096</v>
      </c>
      <c r="D2471" s="7">
        <v>3658</v>
      </c>
      <c r="E2471" s="9" t="s">
        <v>709</v>
      </c>
      <c r="F2471" s="9">
        <v>1</v>
      </c>
      <c r="G2471" s="9">
        <v>1</v>
      </c>
      <c r="H2471" s="9"/>
      <c r="I2471" s="9"/>
      <c r="J2471" s="9" t="s">
        <v>59</v>
      </c>
      <c r="K2471" s="9" t="s">
        <v>121</v>
      </c>
      <c r="L2471" s="9" t="s">
        <v>686</v>
      </c>
      <c r="M2471" s="9">
        <v>3</v>
      </c>
      <c r="N2471" s="9"/>
      <c r="O2471" s="9" t="s">
        <v>88</v>
      </c>
      <c r="P2471" s="9">
        <v>1987</v>
      </c>
      <c r="Q2471" s="9">
        <v>1987</v>
      </c>
      <c r="R2471" s="9" t="s">
        <v>1710</v>
      </c>
      <c r="S2471" s="9"/>
    </row>
    <row r="2472" spans="1:19" hidden="1" x14ac:dyDescent="0.35">
      <c r="A2472">
        <v>2471</v>
      </c>
      <c r="B2472" s="9">
        <v>154</v>
      </c>
      <c r="C2472" s="9">
        <v>11096</v>
      </c>
      <c r="D2472" s="7">
        <v>3658</v>
      </c>
      <c r="E2472" s="9" t="s">
        <v>709</v>
      </c>
      <c r="F2472" s="9">
        <v>400</v>
      </c>
      <c r="G2472" s="9">
        <v>400</v>
      </c>
      <c r="H2472" s="9"/>
      <c r="I2472" s="9"/>
      <c r="J2472" s="9" t="s">
        <v>59</v>
      </c>
      <c r="K2472" s="9" t="s">
        <v>121</v>
      </c>
      <c r="L2472" s="9" t="s">
        <v>686</v>
      </c>
      <c r="M2472" s="9">
        <v>5</v>
      </c>
      <c r="N2472" s="9"/>
      <c r="O2472" s="9" t="s">
        <v>88</v>
      </c>
      <c r="P2472" s="9">
        <v>1987</v>
      </c>
      <c r="Q2472" s="9">
        <v>1987</v>
      </c>
      <c r="R2472" s="9" t="s">
        <v>1710</v>
      </c>
      <c r="S2472" s="9"/>
    </row>
    <row r="2473" spans="1:19" hidden="1" x14ac:dyDescent="0.35">
      <c r="A2473">
        <v>2472</v>
      </c>
      <c r="B2473" s="9">
        <v>154</v>
      </c>
      <c r="C2473" s="9">
        <v>11091</v>
      </c>
      <c r="D2473" s="7">
        <v>3649</v>
      </c>
      <c r="E2473" s="9" t="s">
        <v>709</v>
      </c>
      <c r="F2473" s="9">
        <v>1</v>
      </c>
      <c r="G2473" s="9">
        <v>1</v>
      </c>
      <c r="H2473" s="9"/>
      <c r="I2473" s="9"/>
      <c r="J2473" s="9" t="s">
        <v>154</v>
      </c>
      <c r="K2473" s="9" t="s">
        <v>121</v>
      </c>
      <c r="L2473" s="9" t="s">
        <v>686</v>
      </c>
      <c r="M2473" s="9">
        <v>3</v>
      </c>
      <c r="N2473" s="9"/>
      <c r="O2473" s="9" t="s">
        <v>88</v>
      </c>
      <c r="P2473" s="9">
        <v>1988</v>
      </c>
      <c r="Q2473" s="9">
        <v>1988</v>
      </c>
      <c r="R2473" s="9"/>
      <c r="S2473" s="9"/>
    </row>
    <row r="2474" spans="1:19" hidden="1" x14ac:dyDescent="0.35">
      <c r="A2474">
        <v>2473</v>
      </c>
      <c r="B2474" s="9">
        <v>154</v>
      </c>
      <c r="C2474" s="9">
        <v>11096</v>
      </c>
      <c r="D2474" s="20">
        <v>3933</v>
      </c>
      <c r="E2474" s="9" t="s">
        <v>709</v>
      </c>
      <c r="F2474" s="9">
        <v>200</v>
      </c>
      <c r="G2474" s="9">
        <v>200</v>
      </c>
      <c r="H2474" s="9"/>
      <c r="I2474" s="9"/>
      <c r="J2474" s="9" t="s">
        <v>59</v>
      </c>
      <c r="K2474" s="9" t="s">
        <v>121</v>
      </c>
      <c r="L2474" s="9" t="s">
        <v>1573</v>
      </c>
      <c r="M2474" s="9">
        <v>5</v>
      </c>
      <c r="N2474" s="9"/>
      <c r="O2474" s="9" t="s">
        <v>88</v>
      </c>
      <c r="P2474" s="9">
        <v>1981</v>
      </c>
      <c r="Q2474" s="9">
        <v>1981</v>
      </c>
      <c r="R2474" s="9"/>
      <c r="S2474" s="9"/>
    </row>
    <row r="2475" spans="1:19" hidden="1" x14ac:dyDescent="0.35">
      <c r="A2475">
        <v>2474</v>
      </c>
      <c r="B2475" s="9">
        <v>154</v>
      </c>
      <c r="C2475" s="9">
        <v>11096</v>
      </c>
      <c r="D2475" s="20">
        <v>3933</v>
      </c>
      <c r="E2475" s="9" t="s">
        <v>709</v>
      </c>
      <c r="F2475" s="9"/>
      <c r="G2475" s="9"/>
      <c r="H2475" s="9">
        <v>1</v>
      </c>
      <c r="I2475" s="9">
        <v>49</v>
      </c>
      <c r="J2475" s="9" t="s">
        <v>59</v>
      </c>
      <c r="K2475" s="9" t="s">
        <v>121</v>
      </c>
      <c r="L2475" s="9" t="s">
        <v>1573</v>
      </c>
      <c r="M2475" s="9">
        <v>5</v>
      </c>
      <c r="N2475" s="9"/>
      <c r="O2475" s="9" t="s">
        <v>88</v>
      </c>
      <c r="P2475" s="9">
        <v>1983</v>
      </c>
      <c r="Q2475" s="9">
        <v>1983</v>
      </c>
      <c r="R2475" s="9"/>
      <c r="S2475" s="9"/>
    </row>
    <row r="2476" spans="1:19" hidden="1" x14ac:dyDescent="0.35">
      <c r="A2476">
        <v>2475</v>
      </c>
      <c r="B2476" s="9">
        <v>154</v>
      </c>
      <c r="C2476" s="9">
        <v>11096</v>
      </c>
      <c r="D2476" s="20">
        <v>3933</v>
      </c>
      <c r="E2476" s="9" t="s">
        <v>709</v>
      </c>
      <c r="F2476" s="9"/>
      <c r="G2476" s="9"/>
      <c r="H2476" s="9">
        <v>1</v>
      </c>
      <c r="I2476" s="9">
        <v>49</v>
      </c>
      <c r="J2476" s="9" t="s">
        <v>59</v>
      </c>
      <c r="K2476" s="9" t="s">
        <v>121</v>
      </c>
      <c r="L2476" s="9" t="s">
        <v>1573</v>
      </c>
      <c r="M2476" s="9">
        <v>5</v>
      </c>
      <c r="N2476" s="9"/>
      <c r="O2476" s="9" t="s">
        <v>88</v>
      </c>
      <c r="P2476" s="9">
        <v>1987</v>
      </c>
      <c r="Q2476" s="9">
        <v>1987</v>
      </c>
      <c r="R2476" s="9"/>
      <c r="S2476" s="9"/>
    </row>
    <row r="2477" spans="1:19" hidden="1" x14ac:dyDescent="0.35">
      <c r="A2477">
        <v>2476</v>
      </c>
      <c r="B2477" s="9">
        <v>154</v>
      </c>
      <c r="C2477" s="9">
        <v>11096</v>
      </c>
      <c r="D2477" s="20">
        <v>3933</v>
      </c>
      <c r="E2477" s="9" t="s">
        <v>709</v>
      </c>
      <c r="F2477" s="9">
        <v>5</v>
      </c>
      <c r="G2477" s="9">
        <v>5</v>
      </c>
      <c r="H2477" s="9"/>
      <c r="I2477" s="9"/>
      <c r="J2477" s="9" t="s">
        <v>59</v>
      </c>
      <c r="K2477" s="9" t="s">
        <v>121</v>
      </c>
      <c r="L2477" s="9" t="s">
        <v>1573</v>
      </c>
      <c r="M2477" s="9">
        <v>6</v>
      </c>
      <c r="N2477" s="9"/>
      <c r="O2477" s="9" t="s">
        <v>88</v>
      </c>
      <c r="P2477" s="9">
        <v>1987</v>
      </c>
      <c r="Q2477" s="9">
        <v>1987</v>
      </c>
      <c r="R2477" s="9"/>
      <c r="S2477" s="9"/>
    </row>
    <row r="2478" spans="1:19" hidden="1" x14ac:dyDescent="0.35">
      <c r="A2478">
        <v>2477</v>
      </c>
      <c r="B2478" s="9">
        <v>154</v>
      </c>
      <c r="C2478" s="9">
        <v>11096</v>
      </c>
      <c r="D2478" s="20">
        <v>3933</v>
      </c>
      <c r="E2478" s="9" t="s">
        <v>709</v>
      </c>
      <c r="F2478" s="9">
        <v>10</v>
      </c>
      <c r="G2478" s="9">
        <v>10</v>
      </c>
      <c r="H2478" s="9"/>
      <c r="I2478" s="9"/>
      <c r="J2478" s="9" t="s">
        <v>59</v>
      </c>
      <c r="K2478" s="9" t="s">
        <v>121</v>
      </c>
      <c r="L2478" s="9" t="s">
        <v>1573</v>
      </c>
      <c r="M2478" s="9">
        <v>6</v>
      </c>
      <c r="N2478" s="9"/>
      <c r="O2478" s="9" t="s">
        <v>88</v>
      </c>
      <c r="P2478" s="9">
        <v>1987</v>
      </c>
      <c r="Q2478" s="9">
        <v>1987</v>
      </c>
      <c r="R2478" s="9"/>
      <c r="S2478" s="9"/>
    </row>
    <row r="2479" spans="1:19" hidden="1" x14ac:dyDescent="0.35">
      <c r="A2479">
        <v>2478</v>
      </c>
      <c r="B2479" s="9">
        <v>154</v>
      </c>
      <c r="C2479" s="9">
        <v>11096</v>
      </c>
      <c r="D2479" s="20">
        <v>3933</v>
      </c>
      <c r="E2479" s="9" t="s">
        <v>709</v>
      </c>
      <c r="F2479" s="9">
        <v>1</v>
      </c>
      <c r="G2479" s="9">
        <v>1</v>
      </c>
      <c r="H2479" s="9"/>
      <c r="I2479" s="9"/>
      <c r="J2479" s="9" t="s">
        <v>59</v>
      </c>
      <c r="K2479" s="9" t="s">
        <v>121</v>
      </c>
      <c r="L2479" s="9" t="s">
        <v>686</v>
      </c>
      <c r="M2479" s="9">
        <v>11</v>
      </c>
      <c r="N2479" s="9"/>
      <c r="O2479" s="9" t="s">
        <v>88</v>
      </c>
      <c r="P2479" s="9">
        <v>1979</v>
      </c>
      <c r="Q2479" s="9">
        <v>1979</v>
      </c>
      <c r="R2479" s="9"/>
      <c r="S2479" s="9"/>
    </row>
    <row r="2480" spans="1:19" hidden="1" x14ac:dyDescent="0.35">
      <c r="A2480">
        <v>2479</v>
      </c>
      <c r="B2480" s="9">
        <v>154</v>
      </c>
      <c r="C2480" s="9">
        <v>11096</v>
      </c>
      <c r="D2480" s="7">
        <v>3288</v>
      </c>
      <c r="E2480" s="9" t="s">
        <v>709</v>
      </c>
      <c r="F2480" s="9">
        <v>2</v>
      </c>
      <c r="G2480" s="9">
        <v>2</v>
      </c>
      <c r="H2480" s="9"/>
      <c r="I2480" s="9"/>
      <c r="J2480" s="9" t="s">
        <v>59</v>
      </c>
      <c r="K2480" s="9" t="s">
        <v>121</v>
      </c>
      <c r="L2480" s="9" t="s">
        <v>686</v>
      </c>
      <c r="M2480" s="9">
        <v>3</v>
      </c>
      <c r="N2480" s="9"/>
      <c r="O2480" s="9" t="s">
        <v>88</v>
      </c>
      <c r="P2480" s="9">
        <v>1983</v>
      </c>
      <c r="Q2480" s="9">
        <v>1983</v>
      </c>
      <c r="R2480" s="9"/>
      <c r="S2480" s="9"/>
    </row>
    <row r="2481" spans="1:19" hidden="1" x14ac:dyDescent="0.35">
      <c r="A2481">
        <v>2480</v>
      </c>
      <c r="B2481" s="9">
        <v>154</v>
      </c>
      <c r="C2481" s="9">
        <v>11096</v>
      </c>
      <c r="D2481" s="7">
        <v>3288</v>
      </c>
      <c r="E2481" s="9" t="s">
        <v>709</v>
      </c>
      <c r="F2481" s="9">
        <v>23</v>
      </c>
      <c r="G2481" s="9">
        <v>24</v>
      </c>
      <c r="H2481" s="9"/>
      <c r="I2481" s="9"/>
      <c r="J2481" s="9" t="s">
        <v>59</v>
      </c>
      <c r="K2481" s="9" t="s">
        <v>121</v>
      </c>
      <c r="L2481" s="9" t="s">
        <v>686</v>
      </c>
      <c r="M2481" s="9">
        <v>5</v>
      </c>
      <c r="N2481" s="9"/>
      <c r="O2481" s="9" t="s">
        <v>88</v>
      </c>
      <c r="P2481" s="9">
        <v>1987</v>
      </c>
      <c r="Q2481" s="9">
        <v>1987</v>
      </c>
      <c r="R2481" s="9"/>
      <c r="S2481" s="9"/>
    </row>
    <row r="2482" spans="1:19" hidden="1" x14ac:dyDescent="0.35">
      <c r="A2482">
        <v>2481</v>
      </c>
      <c r="B2482" s="9">
        <v>154</v>
      </c>
      <c r="C2482" s="9">
        <v>11096</v>
      </c>
      <c r="D2482" s="7">
        <v>3288</v>
      </c>
      <c r="E2482" s="9" t="s">
        <v>709</v>
      </c>
      <c r="F2482" s="9">
        <v>1</v>
      </c>
      <c r="G2482" s="9">
        <v>1</v>
      </c>
      <c r="H2482" s="9"/>
      <c r="I2482" s="9"/>
      <c r="J2482" s="9" t="s">
        <v>59</v>
      </c>
      <c r="K2482" s="9" t="s">
        <v>121</v>
      </c>
      <c r="L2482" s="9" t="s">
        <v>686</v>
      </c>
      <c r="M2482" s="9">
        <v>3</v>
      </c>
      <c r="N2482" s="9"/>
      <c r="O2482" s="9" t="s">
        <v>88</v>
      </c>
      <c r="P2482" s="9">
        <v>1988</v>
      </c>
      <c r="Q2482" s="9">
        <v>1988</v>
      </c>
      <c r="R2482" s="9"/>
      <c r="S2482" s="9"/>
    </row>
    <row r="2483" spans="1:19" hidden="1" x14ac:dyDescent="0.35">
      <c r="A2483">
        <v>2482</v>
      </c>
      <c r="B2483" s="9">
        <v>154</v>
      </c>
      <c r="C2483" s="9">
        <v>11017</v>
      </c>
      <c r="D2483" s="20">
        <v>3928</v>
      </c>
      <c r="E2483" s="9" t="s">
        <v>709</v>
      </c>
      <c r="F2483" s="9"/>
      <c r="G2483" s="9"/>
      <c r="H2483" s="9">
        <v>1</v>
      </c>
      <c r="I2483" s="9">
        <v>49</v>
      </c>
      <c r="J2483" s="9" t="s">
        <v>59</v>
      </c>
      <c r="K2483" s="9" t="s">
        <v>121</v>
      </c>
      <c r="L2483" s="9" t="s">
        <v>1573</v>
      </c>
      <c r="M2483" s="9">
        <v>5</v>
      </c>
      <c r="N2483" s="9"/>
      <c r="O2483" s="9" t="s">
        <v>88</v>
      </c>
      <c r="P2483" s="9">
        <v>1980</v>
      </c>
      <c r="Q2483" s="9">
        <v>1980</v>
      </c>
      <c r="R2483" s="9"/>
      <c r="S2483" s="9"/>
    </row>
    <row r="2484" spans="1:19" hidden="1" x14ac:dyDescent="0.35">
      <c r="A2484">
        <v>2483</v>
      </c>
      <c r="B2484" s="9">
        <v>154</v>
      </c>
      <c r="C2484" s="9">
        <v>11096</v>
      </c>
      <c r="D2484" s="20">
        <v>3928</v>
      </c>
      <c r="E2484" s="9" t="s">
        <v>709</v>
      </c>
      <c r="F2484" s="9"/>
      <c r="G2484" s="9"/>
      <c r="H2484" s="9">
        <v>1</v>
      </c>
      <c r="I2484" s="9">
        <v>49</v>
      </c>
      <c r="J2484" s="9" t="s">
        <v>59</v>
      </c>
      <c r="K2484" s="9" t="s">
        <v>121</v>
      </c>
      <c r="L2484" s="9" t="s">
        <v>686</v>
      </c>
      <c r="M2484" s="9">
        <v>5</v>
      </c>
      <c r="N2484" s="9"/>
      <c r="O2484" s="9" t="s">
        <v>88</v>
      </c>
      <c r="P2484" s="9">
        <v>1981</v>
      </c>
      <c r="Q2484" s="9">
        <v>1981</v>
      </c>
      <c r="R2484" s="9"/>
      <c r="S2484" s="9"/>
    </row>
    <row r="2485" spans="1:19" hidden="1" x14ac:dyDescent="0.35">
      <c r="A2485">
        <v>2484</v>
      </c>
      <c r="B2485" s="9">
        <v>154</v>
      </c>
      <c r="C2485" s="9">
        <v>11096</v>
      </c>
      <c r="D2485" s="20">
        <v>3928</v>
      </c>
      <c r="E2485" s="9" t="s">
        <v>709</v>
      </c>
      <c r="F2485" s="9">
        <v>1</v>
      </c>
      <c r="G2485" s="9">
        <v>13</v>
      </c>
      <c r="H2485" s="9"/>
      <c r="I2485" s="9"/>
      <c r="J2485" s="9" t="s">
        <v>59</v>
      </c>
      <c r="K2485" s="9" t="s">
        <v>121</v>
      </c>
      <c r="L2485" s="9" t="s">
        <v>686</v>
      </c>
      <c r="M2485" s="9">
        <v>5</v>
      </c>
      <c r="N2485" s="9"/>
      <c r="O2485" s="9" t="s">
        <v>88</v>
      </c>
      <c r="P2485" s="9">
        <v>1987</v>
      </c>
      <c r="Q2485" s="9">
        <v>1987</v>
      </c>
      <c r="R2485" s="9"/>
      <c r="S2485" s="9"/>
    </row>
    <row r="2486" spans="1:19" hidden="1" x14ac:dyDescent="0.35">
      <c r="A2486">
        <v>2485</v>
      </c>
      <c r="B2486" s="9">
        <v>154</v>
      </c>
      <c r="C2486" s="9">
        <v>11096</v>
      </c>
      <c r="D2486" s="20">
        <v>3928</v>
      </c>
      <c r="E2486" s="9" t="s">
        <v>709</v>
      </c>
      <c r="F2486" s="9">
        <v>1</v>
      </c>
      <c r="G2486" s="9">
        <v>13</v>
      </c>
      <c r="H2486" s="9"/>
      <c r="I2486" s="9"/>
      <c r="J2486" s="9" t="s">
        <v>59</v>
      </c>
      <c r="K2486" s="9" t="s">
        <v>121</v>
      </c>
      <c r="L2486" s="9" t="s">
        <v>686</v>
      </c>
      <c r="M2486" s="9">
        <v>6</v>
      </c>
      <c r="N2486" s="9"/>
      <c r="O2486" s="9" t="s">
        <v>88</v>
      </c>
      <c r="P2486" s="9">
        <v>1987</v>
      </c>
      <c r="Q2486" s="9">
        <v>1987</v>
      </c>
      <c r="R2486" s="9"/>
      <c r="S2486" s="9"/>
    </row>
    <row r="2487" spans="1:19" hidden="1" x14ac:dyDescent="0.35">
      <c r="A2487">
        <v>2486</v>
      </c>
      <c r="B2487" s="9">
        <v>154</v>
      </c>
      <c r="C2487" s="9">
        <v>11096</v>
      </c>
      <c r="D2487" s="20">
        <v>3928</v>
      </c>
      <c r="E2487" s="9" t="s">
        <v>709</v>
      </c>
      <c r="F2487" s="9">
        <v>1</v>
      </c>
      <c r="G2487" s="9">
        <v>13</v>
      </c>
      <c r="H2487" s="9"/>
      <c r="I2487" s="9"/>
      <c r="J2487" s="9" t="s">
        <v>59</v>
      </c>
      <c r="K2487" s="9" t="s">
        <v>121</v>
      </c>
      <c r="L2487" s="9" t="s">
        <v>686</v>
      </c>
      <c r="M2487" s="9">
        <v>7</v>
      </c>
      <c r="N2487" s="9"/>
      <c r="O2487" s="9" t="s">
        <v>88</v>
      </c>
      <c r="P2487" s="9">
        <v>1987</v>
      </c>
      <c r="Q2487" s="9">
        <v>1987</v>
      </c>
      <c r="R2487" s="9"/>
      <c r="S2487" s="9"/>
    </row>
    <row r="2488" spans="1:19" hidden="1" x14ac:dyDescent="0.35">
      <c r="A2488">
        <v>2487</v>
      </c>
      <c r="B2488" s="9">
        <v>154</v>
      </c>
      <c r="C2488" s="9">
        <v>11096</v>
      </c>
      <c r="D2488" s="20">
        <v>3928</v>
      </c>
      <c r="E2488" s="9" t="s">
        <v>709</v>
      </c>
      <c r="F2488" s="9">
        <v>3</v>
      </c>
      <c r="G2488" s="9">
        <v>3</v>
      </c>
      <c r="H2488" s="9"/>
      <c r="I2488" s="9"/>
      <c r="J2488" s="9" t="s">
        <v>59</v>
      </c>
      <c r="K2488" s="9" t="s">
        <v>121</v>
      </c>
      <c r="L2488" s="9" t="s">
        <v>686</v>
      </c>
      <c r="M2488" s="9">
        <v>7</v>
      </c>
      <c r="N2488" s="9"/>
      <c r="O2488" s="9" t="s">
        <v>88</v>
      </c>
      <c r="P2488" s="9">
        <v>1988</v>
      </c>
      <c r="Q2488" s="9">
        <v>1988</v>
      </c>
      <c r="R2488" s="9"/>
      <c r="S2488" s="9"/>
    </row>
    <row r="2489" spans="1:19" hidden="1" x14ac:dyDescent="0.35">
      <c r="A2489">
        <v>2488</v>
      </c>
      <c r="B2489" s="9">
        <v>154</v>
      </c>
      <c r="C2489" s="9">
        <v>11042</v>
      </c>
      <c r="D2489" s="7">
        <v>3650</v>
      </c>
      <c r="E2489" s="9" t="s">
        <v>295</v>
      </c>
      <c r="F2489" s="9">
        <v>1</v>
      </c>
      <c r="G2489" s="9">
        <v>1</v>
      </c>
      <c r="H2489" s="9"/>
      <c r="I2489" s="9"/>
      <c r="J2489" s="9" t="s">
        <v>154</v>
      </c>
      <c r="K2489" s="9" t="s">
        <v>121</v>
      </c>
      <c r="L2489" s="9" t="s">
        <v>686</v>
      </c>
      <c r="M2489" s="9">
        <v>5</v>
      </c>
      <c r="N2489" s="9"/>
      <c r="O2489" s="9" t="s">
        <v>88</v>
      </c>
      <c r="P2489" s="9">
        <v>1981</v>
      </c>
      <c r="Q2489" s="9">
        <v>1981</v>
      </c>
      <c r="R2489" s="9"/>
      <c r="S2489" s="9"/>
    </row>
    <row r="2490" spans="1:19" hidden="1" x14ac:dyDescent="0.35">
      <c r="A2490">
        <v>2489</v>
      </c>
      <c r="B2490" s="7">
        <v>155</v>
      </c>
      <c r="C2490" s="7">
        <v>12014</v>
      </c>
      <c r="D2490" s="20">
        <v>32228</v>
      </c>
      <c r="E2490" s="7" t="s">
        <v>173</v>
      </c>
      <c r="F2490" s="7"/>
      <c r="G2490" s="7"/>
      <c r="H2490" s="7"/>
      <c r="I2490" s="7"/>
      <c r="J2490" s="7"/>
      <c r="K2490" s="7" t="s">
        <v>121</v>
      </c>
      <c r="L2490" s="7" t="s">
        <v>686</v>
      </c>
      <c r="M2490" s="7"/>
      <c r="N2490" s="7" t="s">
        <v>90</v>
      </c>
      <c r="O2490" s="7" t="s">
        <v>62</v>
      </c>
      <c r="P2490" s="7">
        <v>1984</v>
      </c>
      <c r="Q2490" s="7">
        <v>1984</v>
      </c>
      <c r="R2490" s="7" t="s">
        <v>1750</v>
      </c>
      <c r="S2490" s="7"/>
    </row>
    <row r="2491" spans="1:19" hidden="1" x14ac:dyDescent="0.35">
      <c r="A2491">
        <v>2490</v>
      </c>
      <c r="B2491" s="7">
        <v>155</v>
      </c>
      <c r="C2491" s="7">
        <v>12026</v>
      </c>
      <c r="D2491" s="20">
        <v>32228</v>
      </c>
      <c r="E2491" s="7" t="s">
        <v>173</v>
      </c>
      <c r="F2491" s="7"/>
      <c r="G2491" s="7"/>
      <c r="H2491" s="7"/>
      <c r="I2491" s="7"/>
      <c r="J2491" s="7"/>
      <c r="K2491" s="7" t="s">
        <v>121</v>
      </c>
      <c r="L2491" s="7" t="s">
        <v>686</v>
      </c>
      <c r="M2491" s="7"/>
      <c r="N2491" s="7" t="s">
        <v>90</v>
      </c>
      <c r="O2491" s="7" t="s">
        <v>62</v>
      </c>
      <c r="P2491" s="7">
        <v>1984</v>
      </c>
      <c r="Q2491" s="7">
        <v>1984</v>
      </c>
      <c r="R2491" s="7" t="s">
        <v>1868</v>
      </c>
      <c r="S2491" s="7"/>
    </row>
    <row r="2492" spans="1:19" hidden="1" x14ac:dyDescent="0.35">
      <c r="A2492">
        <v>2491</v>
      </c>
      <c r="B2492" s="7">
        <v>155</v>
      </c>
      <c r="C2492" s="7">
        <v>12027</v>
      </c>
      <c r="D2492" s="20">
        <v>32228</v>
      </c>
      <c r="E2492" s="7" t="s">
        <v>453</v>
      </c>
      <c r="F2492" s="7">
        <v>1</v>
      </c>
      <c r="G2492" s="7">
        <v>1</v>
      </c>
      <c r="H2492" s="7"/>
      <c r="I2492" s="7"/>
      <c r="J2492" s="7" t="s">
        <v>59</v>
      </c>
      <c r="K2492" s="7" t="s">
        <v>121</v>
      </c>
      <c r="L2492" s="7" t="s">
        <v>686</v>
      </c>
      <c r="M2492" s="7">
        <v>4</v>
      </c>
      <c r="N2492" s="7"/>
      <c r="O2492" s="7" t="s">
        <v>88</v>
      </c>
      <c r="P2492" s="7">
        <v>1984</v>
      </c>
      <c r="Q2492" s="7">
        <v>1984</v>
      </c>
      <c r="R2492" s="7"/>
      <c r="S2492" s="7"/>
    </row>
    <row r="2493" spans="1:19" hidden="1" x14ac:dyDescent="0.35">
      <c r="A2493">
        <v>2492</v>
      </c>
      <c r="B2493" s="7">
        <v>155</v>
      </c>
      <c r="C2493" s="7">
        <v>12056</v>
      </c>
      <c r="D2493" s="20">
        <v>32228</v>
      </c>
      <c r="E2493" s="7" t="s">
        <v>453</v>
      </c>
      <c r="F2493" s="7">
        <v>1</v>
      </c>
      <c r="G2493" s="7">
        <v>1</v>
      </c>
      <c r="H2493" s="7"/>
      <c r="I2493" s="7"/>
      <c r="J2493" s="7" t="s">
        <v>59</v>
      </c>
      <c r="K2493" s="7" t="s">
        <v>121</v>
      </c>
      <c r="L2493" s="7" t="s">
        <v>686</v>
      </c>
      <c r="M2493" s="7">
        <v>4</v>
      </c>
      <c r="N2493" s="7"/>
      <c r="O2493" s="7" t="s">
        <v>88</v>
      </c>
      <c r="P2493" s="7">
        <v>1984</v>
      </c>
      <c r="Q2493" s="7">
        <v>1984</v>
      </c>
      <c r="R2493" s="7"/>
      <c r="S2493" s="7"/>
    </row>
    <row r="2494" spans="1:19" hidden="1" x14ac:dyDescent="0.35">
      <c r="A2494">
        <v>2493</v>
      </c>
      <c r="B2494" s="7">
        <v>155</v>
      </c>
      <c r="C2494" s="7">
        <v>12057</v>
      </c>
      <c r="D2494" s="20">
        <v>32228</v>
      </c>
      <c r="E2494" s="7" t="s">
        <v>173</v>
      </c>
      <c r="F2494" s="7"/>
      <c r="G2494" s="7"/>
      <c r="H2494" s="7"/>
      <c r="I2494" s="7"/>
      <c r="J2494" s="7"/>
      <c r="K2494" s="7" t="s">
        <v>121</v>
      </c>
      <c r="L2494" s="7" t="s">
        <v>686</v>
      </c>
      <c r="M2494" s="7"/>
      <c r="N2494" s="7" t="s">
        <v>90</v>
      </c>
      <c r="O2494" s="7" t="s">
        <v>62</v>
      </c>
      <c r="P2494" s="7">
        <v>1984</v>
      </c>
      <c r="Q2494" s="7">
        <v>1984</v>
      </c>
      <c r="R2494" s="7" t="s">
        <v>1868</v>
      </c>
      <c r="S2494" s="7"/>
    </row>
    <row r="2495" spans="1:19" hidden="1" x14ac:dyDescent="0.35">
      <c r="A2495">
        <v>2494</v>
      </c>
      <c r="B2495" s="7">
        <v>155</v>
      </c>
      <c r="C2495" s="7">
        <v>12071</v>
      </c>
      <c r="D2495" s="20">
        <v>32228</v>
      </c>
      <c r="E2495" s="7" t="s">
        <v>58</v>
      </c>
      <c r="F2495" s="7"/>
      <c r="G2495" s="7"/>
      <c r="H2495" s="7">
        <v>1</v>
      </c>
      <c r="I2495" s="7">
        <v>49</v>
      </c>
      <c r="J2495" s="7" t="s">
        <v>59</v>
      </c>
      <c r="K2495" s="7" t="s">
        <v>60</v>
      </c>
      <c r="L2495" s="7" t="s">
        <v>61</v>
      </c>
      <c r="M2495" s="7">
        <v>7</v>
      </c>
      <c r="N2495" s="7"/>
      <c r="O2495" s="7" t="s">
        <v>88</v>
      </c>
      <c r="P2495" s="7">
        <v>1983</v>
      </c>
      <c r="Q2495" s="7">
        <v>1983</v>
      </c>
      <c r="R2495" s="7" t="s">
        <v>3066</v>
      </c>
      <c r="S2495" s="7"/>
    </row>
    <row r="2496" spans="1:19" hidden="1" x14ac:dyDescent="0.35">
      <c r="A2496">
        <v>2495</v>
      </c>
      <c r="B2496" s="7">
        <v>155</v>
      </c>
      <c r="C2496" s="7">
        <v>12097</v>
      </c>
      <c r="D2496" s="20">
        <v>32228</v>
      </c>
      <c r="E2496" s="7" t="s">
        <v>58</v>
      </c>
      <c r="F2496" s="7">
        <v>2</v>
      </c>
      <c r="G2496" s="7">
        <v>3</v>
      </c>
      <c r="H2496" s="7"/>
      <c r="I2496" s="7"/>
      <c r="J2496" s="7" t="s">
        <v>154</v>
      </c>
      <c r="K2496" s="7" t="s">
        <v>121</v>
      </c>
      <c r="L2496" s="7" t="s">
        <v>61</v>
      </c>
      <c r="M2496" s="7">
        <v>6</v>
      </c>
      <c r="N2496" s="7"/>
      <c r="O2496" s="7" t="s">
        <v>88</v>
      </c>
      <c r="P2496" s="7">
        <v>1983</v>
      </c>
      <c r="Q2496" s="7">
        <v>1983</v>
      </c>
      <c r="R2496" s="7"/>
      <c r="S2496" s="7"/>
    </row>
    <row r="2497" spans="1:19" hidden="1" x14ac:dyDescent="0.35">
      <c r="A2497">
        <v>2496</v>
      </c>
      <c r="B2497" s="7">
        <v>155</v>
      </c>
      <c r="C2497" s="7">
        <v>12002</v>
      </c>
      <c r="D2497" s="7">
        <v>3295</v>
      </c>
      <c r="E2497" s="7" t="s">
        <v>453</v>
      </c>
      <c r="F2497" s="7">
        <v>191</v>
      </c>
      <c r="G2497" s="7">
        <v>191</v>
      </c>
      <c r="H2497" s="7"/>
      <c r="I2497" s="7"/>
      <c r="J2497" s="7" t="s">
        <v>59</v>
      </c>
      <c r="K2497" s="7" t="s">
        <v>121</v>
      </c>
      <c r="L2497" s="7" t="s">
        <v>686</v>
      </c>
      <c r="M2497" s="7">
        <v>6</v>
      </c>
      <c r="N2497" s="7"/>
      <c r="O2497" s="7" t="s">
        <v>88</v>
      </c>
      <c r="P2497" s="7">
        <v>1993</v>
      </c>
      <c r="Q2497" s="7">
        <v>1983</v>
      </c>
      <c r="R2497" s="7"/>
      <c r="S2497" s="7"/>
    </row>
    <row r="2498" spans="1:19" hidden="1" x14ac:dyDescent="0.35">
      <c r="A2498">
        <v>2497</v>
      </c>
      <c r="B2498" s="7">
        <v>155</v>
      </c>
      <c r="C2498" s="7">
        <v>12002</v>
      </c>
      <c r="D2498" s="7">
        <v>3295</v>
      </c>
      <c r="E2498" s="7" t="s">
        <v>453</v>
      </c>
      <c r="F2498" s="7">
        <v>1537</v>
      </c>
      <c r="G2498" s="7">
        <v>1537</v>
      </c>
      <c r="H2498" s="7"/>
      <c r="I2498" s="7"/>
      <c r="J2498" s="7" t="s">
        <v>59</v>
      </c>
      <c r="K2498" s="7" t="s">
        <v>1040</v>
      </c>
      <c r="L2498" s="7" t="s">
        <v>686</v>
      </c>
      <c r="M2498" s="7">
        <v>6</v>
      </c>
      <c r="N2498" s="7"/>
      <c r="O2498" s="7" t="s">
        <v>105</v>
      </c>
      <c r="P2498" s="7">
        <v>1993</v>
      </c>
      <c r="Q2498" s="7">
        <v>1983</v>
      </c>
      <c r="R2498" s="7" t="s">
        <v>1041</v>
      </c>
      <c r="S2498" s="7"/>
    </row>
    <row r="2499" spans="1:19" hidden="1" x14ac:dyDescent="0.35">
      <c r="A2499">
        <v>2498</v>
      </c>
      <c r="B2499" s="7">
        <v>155</v>
      </c>
      <c r="C2499" s="7">
        <v>12011</v>
      </c>
      <c r="D2499" s="7">
        <v>3295</v>
      </c>
      <c r="E2499" s="7" t="s">
        <v>58</v>
      </c>
      <c r="F2499" s="7">
        <v>6000</v>
      </c>
      <c r="G2499" s="7">
        <v>6000</v>
      </c>
      <c r="H2499" s="7"/>
      <c r="I2499" s="7"/>
      <c r="J2499" s="7" t="s">
        <v>104</v>
      </c>
      <c r="K2499" s="7" t="s">
        <v>60</v>
      </c>
      <c r="L2499" s="7" t="s">
        <v>61</v>
      </c>
      <c r="M2499" s="7">
        <v>6</v>
      </c>
      <c r="N2499" s="7"/>
      <c r="O2499" s="7" t="s">
        <v>88</v>
      </c>
      <c r="P2499" s="7">
        <v>1983</v>
      </c>
      <c r="Q2499" s="7">
        <v>1984</v>
      </c>
      <c r="R2499" s="7"/>
      <c r="S2499" s="7"/>
    </row>
    <row r="2500" spans="1:19" hidden="1" x14ac:dyDescent="0.35">
      <c r="A2500">
        <v>2499</v>
      </c>
      <c r="B2500" s="7">
        <v>155</v>
      </c>
      <c r="C2500" s="7">
        <v>12011</v>
      </c>
      <c r="D2500" s="7">
        <v>3295</v>
      </c>
      <c r="E2500" s="7" t="s">
        <v>173</v>
      </c>
      <c r="F2500" s="7">
        <v>15000</v>
      </c>
      <c r="G2500" s="7">
        <v>15000</v>
      </c>
      <c r="H2500" s="7"/>
      <c r="I2500" s="7"/>
      <c r="J2500" s="7" t="s">
        <v>59</v>
      </c>
      <c r="K2500" s="7" t="s">
        <v>60</v>
      </c>
      <c r="L2500" s="7" t="s">
        <v>61</v>
      </c>
      <c r="M2500" s="7">
        <v>6</v>
      </c>
      <c r="N2500" s="7"/>
      <c r="O2500" s="7" t="s">
        <v>88</v>
      </c>
      <c r="P2500" s="7">
        <v>1983</v>
      </c>
      <c r="Q2500" s="7">
        <v>1984</v>
      </c>
      <c r="R2500" s="7"/>
      <c r="S2500" s="7"/>
    </row>
    <row r="2501" spans="1:19" hidden="1" x14ac:dyDescent="0.35">
      <c r="A2501">
        <v>2500</v>
      </c>
      <c r="B2501" s="7">
        <v>155</v>
      </c>
      <c r="C2501" s="7">
        <v>12014</v>
      </c>
      <c r="D2501" s="7">
        <v>3295</v>
      </c>
      <c r="E2501" s="7" t="s">
        <v>453</v>
      </c>
      <c r="F2501" s="7">
        <v>49</v>
      </c>
      <c r="G2501" s="7">
        <v>49</v>
      </c>
      <c r="H2501" s="7"/>
      <c r="I2501" s="7"/>
      <c r="J2501" s="7" t="s">
        <v>59</v>
      </c>
      <c r="K2501" s="7" t="s">
        <v>121</v>
      </c>
      <c r="L2501" s="7" t="s">
        <v>686</v>
      </c>
      <c r="M2501" s="7">
        <v>4</v>
      </c>
      <c r="N2501" s="7"/>
      <c r="O2501" s="7" t="s">
        <v>88</v>
      </c>
      <c r="P2501" s="7">
        <v>1020</v>
      </c>
      <c r="Q2501" s="7">
        <v>1984</v>
      </c>
      <c r="R2501" s="7"/>
      <c r="S2501" s="7"/>
    </row>
    <row r="2502" spans="1:19" hidden="1" x14ac:dyDescent="0.35">
      <c r="A2502">
        <v>2501</v>
      </c>
      <c r="B2502" s="7">
        <v>155</v>
      </c>
      <c r="C2502" s="7">
        <v>12014</v>
      </c>
      <c r="D2502" s="7">
        <v>3295</v>
      </c>
      <c r="E2502" s="7" t="s">
        <v>453</v>
      </c>
      <c r="F2502" s="7">
        <v>250</v>
      </c>
      <c r="G2502" s="7">
        <v>250</v>
      </c>
      <c r="H2502" s="7"/>
      <c r="I2502" s="7"/>
      <c r="J2502" s="7" t="s">
        <v>59</v>
      </c>
      <c r="K2502" s="7" t="s">
        <v>1040</v>
      </c>
      <c r="L2502" s="7" t="s">
        <v>686</v>
      </c>
      <c r="M2502" s="7">
        <v>4</v>
      </c>
      <c r="N2502" s="7"/>
      <c r="O2502" s="7" t="s">
        <v>105</v>
      </c>
      <c r="P2502" s="7">
        <v>1961</v>
      </c>
      <c r="Q2502" s="7">
        <v>1984</v>
      </c>
      <c r="R2502" s="7" t="s">
        <v>1041</v>
      </c>
      <c r="S2502" s="7"/>
    </row>
    <row r="2503" spans="1:19" hidden="1" x14ac:dyDescent="0.35">
      <c r="A2503">
        <v>2502</v>
      </c>
      <c r="B2503" s="7">
        <v>155</v>
      </c>
      <c r="C2503" s="7">
        <v>12024</v>
      </c>
      <c r="D2503" s="7">
        <v>3295</v>
      </c>
      <c r="E2503" s="7" t="s">
        <v>453</v>
      </c>
      <c r="F2503" s="7">
        <v>1</v>
      </c>
      <c r="G2503" s="7">
        <v>1</v>
      </c>
      <c r="H2503" s="7"/>
      <c r="I2503" s="7"/>
      <c r="J2503" s="7" t="s">
        <v>59</v>
      </c>
      <c r="K2503" s="7" t="s">
        <v>121</v>
      </c>
      <c r="L2503" s="7" t="s">
        <v>686</v>
      </c>
      <c r="M2503" s="7">
        <v>4</v>
      </c>
      <c r="N2503" s="7"/>
      <c r="O2503" s="7" t="s">
        <v>88</v>
      </c>
      <c r="P2503" s="7">
        <v>1983</v>
      </c>
      <c r="Q2503" s="7">
        <v>1984</v>
      </c>
      <c r="R2503" s="7"/>
      <c r="S2503" s="7"/>
    </row>
    <row r="2504" spans="1:19" hidden="1" x14ac:dyDescent="0.35">
      <c r="A2504">
        <v>2503</v>
      </c>
      <c r="B2504" s="7">
        <v>155</v>
      </c>
      <c r="C2504" s="7">
        <v>12024</v>
      </c>
      <c r="D2504" s="7">
        <v>3295</v>
      </c>
      <c r="E2504" s="7" t="s">
        <v>453</v>
      </c>
      <c r="F2504" s="7">
        <v>2</v>
      </c>
      <c r="G2504" s="7">
        <v>2</v>
      </c>
      <c r="H2504" s="7"/>
      <c r="I2504" s="7"/>
      <c r="J2504" s="7" t="s">
        <v>59</v>
      </c>
      <c r="K2504" s="7" t="s">
        <v>1040</v>
      </c>
      <c r="L2504" s="7" t="s">
        <v>686</v>
      </c>
      <c r="M2504" s="7">
        <v>4</v>
      </c>
      <c r="N2504" s="7"/>
      <c r="O2504" s="7" t="s">
        <v>105</v>
      </c>
      <c r="P2504" s="7">
        <v>1993</v>
      </c>
      <c r="Q2504" s="7">
        <v>1984</v>
      </c>
      <c r="R2504" s="7" t="s">
        <v>1041</v>
      </c>
      <c r="S2504" s="7"/>
    </row>
    <row r="2505" spans="1:19" hidden="1" x14ac:dyDescent="0.35">
      <c r="A2505">
        <v>2504</v>
      </c>
      <c r="B2505" s="7">
        <v>155</v>
      </c>
      <c r="C2505" s="7">
        <v>12026</v>
      </c>
      <c r="D2505" s="7">
        <v>3295</v>
      </c>
      <c r="E2505" s="7" t="s">
        <v>453</v>
      </c>
      <c r="F2505" s="7">
        <v>1</v>
      </c>
      <c r="G2505" s="7">
        <v>1</v>
      </c>
      <c r="H2505" s="7"/>
      <c r="I2505" s="7"/>
      <c r="J2505" s="7" t="s">
        <v>59</v>
      </c>
      <c r="K2505" s="7" t="s">
        <v>121</v>
      </c>
      <c r="L2505" s="7" t="s">
        <v>686</v>
      </c>
      <c r="M2505" s="7">
        <v>4</v>
      </c>
      <c r="N2505" s="7"/>
      <c r="O2505" s="7" t="s">
        <v>88</v>
      </c>
      <c r="P2505" s="7">
        <v>1996</v>
      </c>
      <c r="Q2505" s="7">
        <v>1984</v>
      </c>
      <c r="R2505" s="7"/>
      <c r="S2505" s="7"/>
    </row>
    <row r="2506" spans="1:19" hidden="1" x14ac:dyDescent="0.35">
      <c r="A2506">
        <v>2505</v>
      </c>
      <c r="B2506" s="7">
        <v>155</v>
      </c>
      <c r="C2506" s="7">
        <v>12026</v>
      </c>
      <c r="D2506" s="7">
        <v>3295</v>
      </c>
      <c r="E2506" s="7" t="s">
        <v>453</v>
      </c>
      <c r="F2506" s="7">
        <v>6</v>
      </c>
      <c r="G2506" s="7">
        <v>6</v>
      </c>
      <c r="H2506" s="7"/>
      <c r="I2506" s="7"/>
      <c r="J2506" s="7" t="s">
        <v>59</v>
      </c>
      <c r="K2506" s="7" t="s">
        <v>1040</v>
      </c>
      <c r="L2506" s="7" t="s">
        <v>686</v>
      </c>
      <c r="M2506" s="7">
        <v>4</v>
      </c>
      <c r="N2506" s="7"/>
      <c r="O2506" s="7" t="s">
        <v>105</v>
      </c>
      <c r="P2506" s="7">
        <v>1996</v>
      </c>
      <c r="Q2506" s="7">
        <v>1984</v>
      </c>
      <c r="R2506" s="7" t="s">
        <v>1041</v>
      </c>
      <c r="S2506" s="7"/>
    </row>
    <row r="2507" spans="1:19" hidden="1" x14ac:dyDescent="0.35">
      <c r="A2507">
        <v>2506</v>
      </c>
      <c r="B2507" s="7">
        <v>155</v>
      </c>
      <c r="C2507" s="7">
        <v>12027</v>
      </c>
      <c r="D2507" s="7">
        <v>3295</v>
      </c>
      <c r="E2507" s="7" t="s">
        <v>453</v>
      </c>
      <c r="F2507" s="7">
        <v>121</v>
      </c>
      <c r="G2507" s="7">
        <v>121</v>
      </c>
      <c r="H2507" s="7"/>
      <c r="I2507" s="7"/>
      <c r="J2507" s="7" t="s">
        <v>59</v>
      </c>
      <c r="K2507" s="7" t="s">
        <v>1040</v>
      </c>
      <c r="L2507" s="7" t="s">
        <v>686</v>
      </c>
      <c r="M2507" s="7">
        <v>4</v>
      </c>
      <c r="N2507" s="7"/>
      <c r="O2507" s="7" t="s">
        <v>105</v>
      </c>
      <c r="P2507" s="7">
        <v>1996</v>
      </c>
      <c r="Q2507" s="7">
        <v>1984</v>
      </c>
      <c r="R2507" s="7" t="s">
        <v>1041</v>
      </c>
      <c r="S2507" s="7"/>
    </row>
    <row r="2508" spans="1:19" hidden="1" x14ac:dyDescent="0.35">
      <c r="A2508">
        <v>2507</v>
      </c>
      <c r="B2508" s="7">
        <v>155</v>
      </c>
      <c r="C2508" s="7">
        <v>12027</v>
      </c>
      <c r="D2508" s="7">
        <v>3295</v>
      </c>
      <c r="E2508" s="7" t="s">
        <v>453</v>
      </c>
      <c r="F2508" s="7">
        <v>20</v>
      </c>
      <c r="G2508" s="7">
        <v>20</v>
      </c>
      <c r="H2508" s="7"/>
      <c r="I2508" s="7"/>
      <c r="J2508" s="7" t="s">
        <v>59</v>
      </c>
      <c r="K2508" s="7" t="s">
        <v>121</v>
      </c>
      <c r="L2508" s="7" t="s">
        <v>686</v>
      </c>
      <c r="M2508" s="7">
        <v>4</v>
      </c>
      <c r="N2508" s="7"/>
      <c r="O2508" s="7" t="s">
        <v>88</v>
      </c>
      <c r="P2508" s="7" t="s">
        <v>1085</v>
      </c>
      <c r="Q2508" s="7">
        <v>1984</v>
      </c>
      <c r="R2508" s="7"/>
      <c r="S2508" s="7"/>
    </row>
    <row r="2509" spans="1:19" hidden="1" x14ac:dyDescent="0.35">
      <c r="A2509">
        <v>2508</v>
      </c>
      <c r="B2509" s="7">
        <v>155</v>
      </c>
      <c r="C2509" s="7">
        <v>12031</v>
      </c>
      <c r="D2509" s="7">
        <v>3295</v>
      </c>
      <c r="E2509" s="7" t="s">
        <v>453</v>
      </c>
      <c r="F2509" s="7">
        <v>66</v>
      </c>
      <c r="G2509" s="7">
        <v>66</v>
      </c>
      <c r="H2509" s="7"/>
      <c r="I2509" s="7"/>
      <c r="J2509" s="7" t="s">
        <v>59</v>
      </c>
      <c r="K2509" s="7" t="s">
        <v>121</v>
      </c>
      <c r="L2509" s="7" t="s">
        <v>686</v>
      </c>
      <c r="M2509" s="7">
        <v>4</v>
      </c>
      <c r="N2509" s="7"/>
      <c r="O2509" s="7" t="s">
        <v>88</v>
      </c>
      <c r="P2509" s="7">
        <v>1993</v>
      </c>
      <c r="Q2509" s="7">
        <v>1984</v>
      </c>
      <c r="R2509" s="7"/>
      <c r="S2509" s="7"/>
    </row>
    <row r="2510" spans="1:19" hidden="1" x14ac:dyDescent="0.35">
      <c r="A2510">
        <v>2509</v>
      </c>
      <c r="B2510" s="7">
        <v>155</v>
      </c>
      <c r="C2510" s="7">
        <v>12031</v>
      </c>
      <c r="D2510" s="7">
        <v>3295</v>
      </c>
      <c r="E2510" s="7" t="s">
        <v>453</v>
      </c>
      <c r="F2510" s="7">
        <v>401</v>
      </c>
      <c r="G2510" s="7">
        <v>401</v>
      </c>
      <c r="H2510" s="7"/>
      <c r="I2510" s="7"/>
      <c r="J2510" s="7" t="s">
        <v>59</v>
      </c>
      <c r="K2510" s="7" t="s">
        <v>1040</v>
      </c>
      <c r="L2510" s="7" t="s">
        <v>686</v>
      </c>
      <c r="M2510" s="7">
        <v>4</v>
      </c>
      <c r="N2510" s="7"/>
      <c r="O2510" s="7" t="s">
        <v>105</v>
      </c>
      <c r="P2510" s="7">
        <v>1993</v>
      </c>
      <c r="Q2510" s="7">
        <v>1984</v>
      </c>
      <c r="R2510" s="7" t="s">
        <v>1041</v>
      </c>
      <c r="S2510" s="7"/>
    </row>
    <row r="2511" spans="1:19" hidden="1" x14ac:dyDescent="0.35">
      <c r="A2511">
        <v>2510</v>
      </c>
      <c r="B2511" s="7">
        <v>155</v>
      </c>
      <c r="C2511" s="7">
        <v>12040</v>
      </c>
      <c r="D2511" s="7">
        <v>3295</v>
      </c>
      <c r="E2511" s="7" t="s">
        <v>453</v>
      </c>
      <c r="F2511" s="7">
        <v>4</v>
      </c>
      <c r="G2511" s="7">
        <v>4</v>
      </c>
      <c r="H2511" s="7"/>
      <c r="I2511" s="7"/>
      <c r="J2511" s="7" t="s">
        <v>59</v>
      </c>
      <c r="K2511" s="7" t="s">
        <v>121</v>
      </c>
      <c r="L2511" s="7" t="s">
        <v>686</v>
      </c>
      <c r="M2511" s="7">
        <v>4</v>
      </c>
      <c r="N2511" s="7"/>
      <c r="O2511" s="7" t="s">
        <v>88</v>
      </c>
      <c r="P2511" s="7">
        <v>1836</v>
      </c>
      <c r="Q2511" s="7">
        <v>1984</v>
      </c>
      <c r="R2511" s="7"/>
      <c r="S2511" s="7"/>
    </row>
    <row r="2512" spans="1:19" hidden="1" x14ac:dyDescent="0.35">
      <c r="A2512">
        <v>2511</v>
      </c>
      <c r="B2512" s="7">
        <v>155</v>
      </c>
      <c r="C2512" s="7">
        <v>12040</v>
      </c>
      <c r="D2512" s="7">
        <v>3295</v>
      </c>
      <c r="E2512" s="7" t="s">
        <v>453</v>
      </c>
      <c r="F2512" s="7">
        <v>24</v>
      </c>
      <c r="G2512" s="7">
        <v>24</v>
      </c>
      <c r="H2512" s="7"/>
      <c r="I2512" s="7"/>
      <c r="J2512" s="7" t="s">
        <v>59</v>
      </c>
      <c r="K2512" s="7" t="s">
        <v>1040</v>
      </c>
      <c r="L2512" s="7" t="s">
        <v>686</v>
      </c>
      <c r="M2512" s="7">
        <v>4</v>
      </c>
      <c r="N2512" s="7"/>
      <c r="O2512" s="7" t="s">
        <v>105</v>
      </c>
      <c r="P2512" s="7">
        <v>1983</v>
      </c>
      <c r="Q2512" s="7">
        <v>1984</v>
      </c>
      <c r="R2512" s="7" t="s">
        <v>1041</v>
      </c>
      <c r="S2512" s="7"/>
    </row>
    <row r="2513" spans="1:19" hidden="1" x14ac:dyDescent="0.35">
      <c r="A2513">
        <v>2512</v>
      </c>
      <c r="B2513" s="7">
        <v>155</v>
      </c>
      <c r="C2513" s="7">
        <v>12041</v>
      </c>
      <c r="D2513" s="7">
        <v>3295</v>
      </c>
      <c r="E2513" s="7" t="s">
        <v>453</v>
      </c>
      <c r="F2513" s="7">
        <v>8</v>
      </c>
      <c r="G2513" s="7">
        <v>8</v>
      </c>
      <c r="H2513" s="7"/>
      <c r="I2513" s="7"/>
      <c r="J2513" s="7" t="s">
        <v>59</v>
      </c>
      <c r="K2513" s="7" t="s">
        <v>121</v>
      </c>
      <c r="L2513" s="7" t="s">
        <v>686</v>
      </c>
      <c r="M2513" s="7">
        <v>4</v>
      </c>
      <c r="N2513" s="7"/>
      <c r="O2513" s="7" t="s">
        <v>62</v>
      </c>
      <c r="P2513" s="7">
        <v>1993</v>
      </c>
      <c r="Q2513" s="7">
        <v>1984</v>
      </c>
      <c r="R2513" s="7"/>
      <c r="S2513" s="7"/>
    </row>
    <row r="2514" spans="1:19" hidden="1" x14ac:dyDescent="0.35">
      <c r="A2514">
        <v>2513</v>
      </c>
      <c r="B2514" s="7">
        <v>155</v>
      </c>
      <c r="C2514" s="7">
        <v>12041</v>
      </c>
      <c r="D2514" s="7">
        <v>3295</v>
      </c>
      <c r="E2514" s="7" t="s">
        <v>453</v>
      </c>
      <c r="F2514" s="7">
        <v>31</v>
      </c>
      <c r="G2514" s="7">
        <v>31</v>
      </c>
      <c r="H2514" s="7"/>
      <c r="I2514" s="7"/>
      <c r="J2514" s="7" t="s">
        <v>59</v>
      </c>
      <c r="K2514" s="7" t="s">
        <v>1040</v>
      </c>
      <c r="L2514" s="7" t="s">
        <v>686</v>
      </c>
      <c r="M2514" s="7">
        <v>4</v>
      </c>
      <c r="N2514" s="7"/>
      <c r="O2514" s="7" t="s">
        <v>105</v>
      </c>
      <c r="P2514" s="7">
        <v>1993</v>
      </c>
      <c r="Q2514" s="7">
        <v>1984</v>
      </c>
      <c r="R2514" s="7" t="s">
        <v>1041</v>
      </c>
      <c r="S2514" s="7"/>
    </row>
    <row r="2515" spans="1:19" hidden="1" x14ac:dyDescent="0.35">
      <c r="A2515">
        <v>2514</v>
      </c>
      <c r="B2515" s="7">
        <v>155</v>
      </c>
      <c r="C2515" s="7">
        <v>12044</v>
      </c>
      <c r="D2515" s="7">
        <v>3295</v>
      </c>
      <c r="E2515" s="7" t="s">
        <v>453</v>
      </c>
      <c r="F2515" s="7">
        <v>13</v>
      </c>
      <c r="G2515" s="7">
        <v>13</v>
      </c>
      <c r="H2515" s="7"/>
      <c r="I2515" s="7"/>
      <c r="J2515" s="7" t="s">
        <v>59</v>
      </c>
      <c r="K2515" s="7" t="s">
        <v>121</v>
      </c>
      <c r="L2515" s="7" t="s">
        <v>686</v>
      </c>
      <c r="M2515" s="7">
        <v>4</v>
      </c>
      <c r="N2515" s="7"/>
      <c r="O2515" s="7" t="s">
        <v>62</v>
      </c>
      <c r="P2515" s="7">
        <v>1993</v>
      </c>
      <c r="Q2515" s="7">
        <v>1984</v>
      </c>
      <c r="R2515" s="7"/>
      <c r="S2515" s="7"/>
    </row>
    <row r="2516" spans="1:19" hidden="1" x14ac:dyDescent="0.35">
      <c r="A2516">
        <v>2515</v>
      </c>
      <c r="B2516" s="7">
        <v>155</v>
      </c>
      <c r="C2516" s="7">
        <v>12044</v>
      </c>
      <c r="D2516" s="7">
        <v>3295</v>
      </c>
      <c r="E2516" s="7" t="s">
        <v>453</v>
      </c>
      <c r="F2516" s="7">
        <v>94</v>
      </c>
      <c r="G2516" s="7">
        <v>94</v>
      </c>
      <c r="H2516" s="7"/>
      <c r="I2516" s="7"/>
      <c r="J2516" s="7" t="s">
        <v>59</v>
      </c>
      <c r="K2516" s="7" t="s">
        <v>1040</v>
      </c>
      <c r="L2516" s="7" t="s">
        <v>686</v>
      </c>
      <c r="M2516" s="7">
        <v>4</v>
      </c>
      <c r="N2516" s="7"/>
      <c r="O2516" s="7" t="s">
        <v>105</v>
      </c>
      <c r="P2516" s="7">
        <v>1993</v>
      </c>
      <c r="Q2516" s="7">
        <v>1984</v>
      </c>
      <c r="R2516" s="7" t="s">
        <v>1041</v>
      </c>
      <c r="S2516" s="7"/>
    </row>
    <row r="2517" spans="1:19" hidden="1" x14ac:dyDescent="0.35">
      <c r="A2517">
        <v>2516</v>
      </c>
      <c r="B2517" s="7">
        <v>155</v>
      </c>
      <c r="C2517" s="7">
        <v>12045</v>
      </c>
      <c r="D2517" s="7">
        <v>3295</v>
      </c>
      <c r="E2517" s="7" t="s">
        <v>453</v>
      </c>
      <c r="F2517" s="7">
        <v>30</v>
      </c>
      <c r="G2517" s="7">
        <v>30</v>
      </c>
      <c r="H2517" s="7"/>
      <c r="I2517" s="7"/>
      <c r="J2517" s="7" t="s">
        <v>59</v>
      </c>
      <c r="K2517" s="7" t="s">
        <v>1040</v>
      </c>
      <c r="L2517" s="7" t="s">
        <v>686</v>
      </c>
      <c r="M2517" s="7">
        <v>4</v>
      </c>
      <c r="N2517" s="7"/>
      <c r="O2517" s="7" t="s">
        <v>105</v>
      </c>
      <c r="P2517" s="7">
        <v>1836</v>
      </c>
      <c r="Q2517" s="7">
        <v>1984</v>
      </c>
      <c r="R2517" s="7" t="s">
        <v>1041</v>
      </c>
      <c r="S2517" s="7"/>
    </row>
    <row r="2518" spans="1:19" hidden="1" x14ac:dyDescent="0.35">
      <c r="A2518">
        <v>2517</v>
      </c>
      <c r="B2518" s="7">
        <v>155</v>
      </c>
      <c r="C2518" s="7">
        <v>12045</v>
      </c>
      <c r="D2518" s="7">
        <v>3295</v>
      </c>
      <c r="E2518" s="7" t="s">
        <v>453</v>
      </c>
      <c r="F2518" s="7">
        <v>23</v>
      </c>
      <c r="G2518" s="7">
        <v>23</v>
      </c>
      <c r="H2518" s="7"/>
      <c r="I2518" s="7"/>
      <c r="J2518" s="7" t="s">
        <v>59</v>
      </c>
      <c r="K2518" s="7" t="s">
        <v>121</v>
      </c>
      <c r="L2518" s="7" t="s">
        <v>686</v>
      </c>
      <c r="M2518" s="7">
        <v>4</v>
      </c>
      <c r="N2518" s="7"/>
      <c r="O2518" s="7" t="s">
        <v>88</v>
      </c>
      <c r="P2518" s="7">
        <v>1994</v>
      </c>
      <c r="Q2518" s="7">
        <v>1984</v>
      </c>
      <c r="R2518" s="7"/>
      <c r="S2518" s="7"/>
    </row>
    <row r="2519" spans="1:19" hidden="1" x14ac:dyDescent="0.35">
      <c r="A2519">
        <v>2518</v>
      </c>
      <c r="B2519" s="7">
        <v>155</v>
      </c>
      <c r="C2519" s="7">
        <v>12048</v>
      </c>
      <c r="D2519" s="7">
        <v>3295</v>
      </c>
      <c r="E2519" s="7" t="s">
        <v>453</v>
      </c>
      <c r="F2519" s="7">
        <v>4</v>
      </c>
      <c r="G2519" s="7">
        <v>4</v>
      </c>
      <c r="H2519" s="7"/>
      <c r="I2519" s="7"/>
      <c r="J2519" s="7" t="s">
        <v>59</v>
      </c>
      <c r="K2519" s="7" t="s">
        <v>121</v>
      </c>
      <c r="L2519" s="7" t="s">
        <v>686</v>
      </c>
      <c r="M2519" s="7">
        <v>4</v>
      </c>
      <c r="N2519" s="7"/>
      <c r="O2519" s="7" t="s">
        <v>88</v>
      </c>
      <c r="P2519" s="7">
        <v>1993</v>
      </c>
      <c r="Q2519" s="7">
        <v>1984</v>
      </c>
      <c r="R2519" s="7"/>
      <c r="S2519" s="7"/>
    </row>
    <row r="2520" spans="1:19" hidden="1" x14ac:dyDescent="0.35">
      <c r="A2520">
        <v>2519</v>
      </c>
      <c r="B2520" s="7">
        <v>155</v>
      </c>
      <c r="C2520" s="7">
        <v>12048</v>
      </c>
      <c r="D2520" s="7">
        <v>3295</v>
      </c>
      <c r="E2520" s="7" t="s">
        <v>453</v>
      </c>
      <c r="F2520" s="7">
        <v>6</v>
      </c>
      <c r="G2520" s="7">
        <v>6</v>
      </c>
      <c r="H2520" s="7"/>
      <c r="I2520" s="7"/>
      <c r="J2520" s="7" t="s">
        <v>59</v>
      </c>
      <c r="K2520" s="7" t="s">
        <v>1040</v>
      </c>
      <c r="L2520" s="7" t="s">
        <v>686</v>
      </c>
      <c r="M2520" s="7">
        <v>4</v>
      </c>
      <c r="N2520" s="7"/>
      <c r="O2520" s="7" t="s">
        <v>105</v>
      </c>
      <c r="P2520" s="7">
        <v>1993</v>
      </c>
      <c r="Q2520" s="7">
        <v>1984</v>
      </c>
      <c r="R2520" s="7" t="s">
        <v>1041</v>
      </c>
      <c r="S2520" s="7"/>
    </row>
    <row r="2521" spans="1:19" hidden="1" x14ac:dyDescent="0.35">
      <c r="A2521">
        <v>2520</v>
      </c>
      <c r="B2521" s="7">
        <v>155</v>
      </c>
      <c r="C2521" s="7">
        <v>12055</v>
      </c>
      <c r="D2521" s="7">
        <v>3295</v>
      </c>
      <c r="E2521" s="7" t="s">
        <v>453</v>
      </c>
      <c r="F2521" s="7">
        <v>8</v>
      </c>
      <c r="G2521" s="7">
        <v>8</v>
      </c>
      <c r="H2521" s="7"/>
      <c r="I2521" s="7"/>
      <c r="J2521" s="7" t="s">
        <v>59</v>
      </c>
      <c r="K2521" s="7" t="s">
        <v>121</v>
      </c>
      <c r="L2521" s="7" t="s">
        <v>686</v>
      </c>
      <c r="M2521" s="7">
        <v>4</v>
      </c>
      <c r="N2521" s="7"/>
      <c r="O2521" s="7" t="s">
        <v>62</v>
      </c>
      <c r="P2521" s="7">
        <v>1996</v>
      </c>
      <c r="Q2521" s="7">
        <v>1984</v>
      </c>
      <c r="R2521" s="7"/>
      <c r="S2521" s="7"/>
    </row>
    <row r="2522" spans="1:19" hidden="1" x14ac:dyDescent="0.35">
      <c r="A2522">
        <v>2521</v>
      </c>
      <c r="B2522" s="7">
        <v>155</v>
      </c>
      <c r="C2522" s="7">
        <v>12055</v>
      </c>
      <c r="D2522" s="7">
        <v>3295</v>
      </c>
      <c r="E2522" s="7" t="s">
        <v>453</v>
      </c>
      <c r="F2522" s="7">
        <v>49</v>
      </c>
      <c r="G2522" s="7">
        <v>49</v>
      </c>
      <c r="H2522" s="7"/>
      <c r="I2522" s="7"/>
      <c r="J2522" s="7" t="s">
        <v>59</v>
      </c>
      <c r="K2522" s="7" t="s">
        <v>1040</v>
      </c>
      <c r="L2522" s="7" t="s">
        <v>686</v>
      </c>
      <c r="M2522" s="7">
        <v>4</v>
      </c>
      <c r="N2522" s="7"/>
      <c r="O2522" s="7" t="s">
        <v>105</v>
      </c>
      <c r="P2522" s="7">
        <v>1996</v>
      </c>
      <c r="Q2522" s="7">
        <v>1984</v>
      </c>
      <c r="R2522" s="7" t="s">
        <v>1041</v>
      </c>
      <c r="S2522" s="7"/>
    </row>
    <row r="2523" spans="1:19" hidden="1" x14ac:dyDescent="0.35">
      <c r="A2523">
        <v>2522</v>
      </c>
      <c r="B2523" s="7">
        <v>155</v>
      </c>
      <c r="C2523" s="7">
        <v>12056</v>
      </c>
      <c r="D2523" s="7">
        <v>3295</v>
      </c>
      <c r="E2523" s="7" t="s">
        <v>453</v>
      </c>
      <c r="F2523" s="7">
        <v>8</v>
      </c>
      <c r="G2523" s="7">
        <v>8</v>
      </c>
      <c r="H2523" s="7"/>
      <c r="I2523" s="7"/>
      <c r="J2523" s="7" t="s">
        <v>59</v>
      </c>
      <c r="K2523" s="7" t="s">
        <v>121</v>
      </c>
      <c r="L2523" s="7" t="s">
        <v>686</v>
      </c>
      <c r="M2523" s="7">
        <v>4</v>
      </c>
      <c r="N2523" s="7"/>
      <c r="O2523" s="7" t="s">
        <v>88</v>
      </c>
      <c r="P2523" s="7">
        <v>1996</v>
      </c>
      <c r="Q2523" s="7">
        <v>1984</v>
      </c>
      <c r="R2523" s="7"/>
      <c r="S2523" s="7"/>
    </row>
    <row r="2524" spans="1:19" hidden="1" x14ac:dyDescent="0.35">
      <c r="A2524">
        <v>2523</v>
      </c>
      <c r="B2524" s="7">
        <v>155</v>
      </c>
      <c r="C2524" s="7">
        <v>12056</v>
      </c>
      <c r="D2524" s="7">
        <v>3295</v>
      </c>
      <c r="E2524" s="7" t="s">
        <v>453</v>
      </c>
      <c r="F2524" s="7">
        <v>37</v>
      </c>
      <c r="G2524" s="7">
        <v>37</v>
      </c>
      <c r="H2524" s="7"/>
      <c r="I2524" s="7"/>
      <c r="J2524" s="7" t="s">
        <v>59</v>
      </c>
      <c r="K2524" s="7" t="s">
        <v>1040</v>
      </c>
      <c r="L2524" s="7" t="s">
        <v>686</v>
      </c>
      <c r="M2524" s="7">
        <v>4</v>
      </c>
      <c r="N2524" s="7"/>
      <c r="O2524" s="7" t="s">
        <v>105</v>
      </c>
      <c r="P2524" s="7">
        <v>1996</v>
      </c>
      <c r="Q2524" s="7">
        <v>1984</v>
      </c>
      <c r="R2524" s="7" t="s">
        <v>1041</v>
      </c>
      <c r="S2524" s="7"/>
    </row>
    <row r="2525" spans="1:19" hidden="1" x14ac:dyDescent="0.35">
      <c r="A2525">
        <v>2524</v>
      </c>
      <c r="B2525" s="7">
        <v>155</v>
      </c>
      <c r="C2525" s="7">
        <v>12057</v>
      </c>
      <c r="D2525" s="7">
        <v>3295</v>
      </c>
      <c r="E2525" s="7" t="s">
        <v>453</v>
      </c>
      <c r="F2525" s="7">
        <v>44</v>
      </c>
      <c r="G2525" s="7">
        <v>44</v>
      </c>
      <c r="H2525" s="7"/>
      <c r="I2525" s="7"/>
      <c r="J2525" s="7" t="s">
        <v>59</v>
      </c>
      <c r="K2525" s="7" t="s">
        <v>121</v>
      </c>
      <c r="L2525" s="7" t="s">
        <v>686</v>
      </c>
      <c r="M2525" s="7">
        <v>4</v>
      </c>
      <c r="N2525" s="7"/>
      <c r="O2525" s="7" t="s">
        <v>88</v>
      </c>
      <c r="P2525" s="7">
        <v>1993</v>
      </c>
      <c r="Q2525" s="7">
        <v>1984</v>
      </c>
      <c r="R2525" s="7" t="s">
        <v>1865</v>
      </c>
      <c r="S2525" s="7"/>
    </row>
    <row r="2526" spans="1:19" hidden="1" x14ac:dyDescent="0.35">
      <c r="A2526">
        <v>2525</v>
      </c>
      <c r="B2526" s="7">
        <v>155</v>
      </c>
      <c r="C2526" s="7">
        <v>12057</v>
      </c>
      <c r="D2526" s="7">
        <v>3295</v>
      </c>
      <c r="E2526" s="7" t="s">
        <v>453</v>
      </c>
      <c r="F2526" s="7">
        <v>153</v>
      </c>
      <c r="G2526" s="7">
        <v>153</v>
      </c>
      <c r="H2526" s="7"/>
      <c r="I2526" s="7"/>
      <c r="J2526" s="7" t="s">
        <v>59</v>
      </c>
      <c r="K2526" s="7" t="s">
        <v>1040</v>
      </c>
      <c r="L2526" s="7" t="s">
        <v>686</v>
      </c>
      <c r="M2526" s="7">
        <v>4</v>
      </c>
      <c r="N2526" s="7"/>
      <c r="O2526" s="7" t="s">
        <v>105</v>
      </c>
      <c r="P2526" s="7">
        <v>1993</v>
      </c>
      <c r="Q2526" s="7">
        <v>1984</v>
      </c>
      <c r="R2526" s="7" t="s">
        <v>1866</v>
      </c>
      <c r="S2526" s="7"/>
    </row>
    <row r="2527" spans="1:19" hidden="1" x14ac:dyDescent="0.35">
      <c r="A2527">
        <v>2526</v>
      </c>
      <c r="B2527" s="7">
        <v>155</v>
      </c>
      <c r="C2527" s="7">
        <v>12071</v>
      </c>
      <c r="D2527" s="7">
        <v>3295</v>
      </c>
      <c r="E2527" s="7" t="s">
        <v>453</v>
      </c>
      <c r="F2527" s="7">
        <v>441</v>
      </c>
      <c r="G2527" s="7">
        <v>441</v>
      </c>
      <c r="H2527" s="7"/>
      <c r="I2527" s="7"/>
      <c r="J2527" s="7" t="s">
        <v>59</v>
      </c>
      <c r="K2527" s="7" t="s">
        <v>121</v>
      </c>
      <c r="L2527" s="7" t="s">
        <v>686</v>
      </c>
      <c r="M2527" s="7">
        <v>7</v>
      </c>
      <c r="N2527" s="7"/>
      <c r="O2527" s="7" t="s">
        <v>88</v>
      </c>
      <c r="P2527" s="7">
        <v>2011</v>
      </c>
      <c r="Q2527" s="7">
        <v>1983</v>
      </c>
      <c r="R2527" s="7"/>
      <c r="S2527" s="7"/>
    </row>
    <row r="2528" spans="1:19" hidden="1" x14ac:dyDescent="0.35">
      <c r="A2528">
        <v>2527</v>
      </c>
      <c r="B2528" s="7">
        <v>155</v>
      </c>
      <c r="C2528" s="7">
        <v>12071</v>
      </c>
      <c r="D2528" s="7">
        <v>3295</v>
      </c>
      <c r="E2528" s="7" t="s">
        <v>453</v>
      </c>
      <c r="F2528" s="7">
        <v>5461</v>
      </c>
      <c r="G2528" s="7">
        <v>5461</v>
      </c>
      <c r="H2528" s="7"/>
      <c r="I2528" s="7"/>
      <c r="J2528" s="7" t="s">
        <v>59</v>
      </c>
      <c r="K2528" s="7" t="s">
        <v>1040</v>
      </c>
      <c r="L2528" s="7" t="s">
        <v>686</v>
      </c>
      <c r="M2528" s="7">
        <v>7</v>
      </c>
      <c r="N2528" s="7"/>
      <c r="O2528" s="7" t="s">
        <v>105</v>
      </c>
      <c r="P2528" s="7">
        <v>2011</v>
      </c>
      <c r="Q2528" s="7">
        <v>1983</v>
      </c>
      <c r="R2528" s="7" t="s">
        <v>1041</v>
      </c>
      <c r="S2528" s="7"/>
    </row>
    <row r="2529" spans="1:19" hidden="1" x14ac:dyDescent="0.35">
      <c r="A2529">
        <v>2528</v>
      </c>
      <c r="B2529" s="7">
        <v>155</v>
      </c>
      <c r="C2529" s="7">
        <v>12096</v>
      </c>
      <c r="D2529" s="7">
        <v>3295</v>
      </c>
      <c r="E2529" s="7" t="s">
        <v>453</v>
      </c>
      <c r="F2529" s="7">
        <v>1000</v>
      </c>
      <c r="G2529" s="7">
        <v>1000</v>
      </c>
      <c r="H2529" s="7"/>
      <c r="I2529" s="7"/>
      <c r="J2529" s="7" t="s">
        <v>59</v>
      </c>
      <c r="K2529" s="7" t="s">
        <v>121</v>
      </c>
      <c r="L2529" s="7" t="s">
        <v>686</v>
      </c>
      <c r="M2529" s="7">
        <v>6</v>
      </c>
      <c r="N2529" s="7"/>
      <c r="O2529" s="7" t="s">
        <v>88</v>
      </c>
      <c r="P2529" s="7">
        <v>1993</v>
      </c>
      <c r="Q2529" s="7">
        <v>1982</v>
      </c>
      <c r="R2529" s="9" t="s">
        <v>176</v>
      </c>
      <c r="S2529" s="7"/>
    </row>
    <row r="2530" spans="1:19" hidden="1" x14ac:dyDescent="0.35">
      <c r="A2530">
        <v>2529</v>
      </c>
      <c r="B2530" s="7">
        <v>155</v>
      </c>
      <c r="C2530" s="7">
        <v>12097</v>
      </c>
      <c r="D2530" s="7">
        <v>3295</v>
      </c>
      <c r="E2530" s="7" t="s">
        <v>453</v>
      </c>
      <c r="F2530" s="7">
        <v>707</v>
      </c>
      <c r="G2530" s="7">
        <v>707</v>
      </c>
      <c r="H2530" s="7"/>
      <c r="I2530" s="7"/>
      <c r="J2530" s="7" t="s">
        <v>59</v>
      </c>
      <c r="K2530" s="7" t="s">
        <v>1040</v>
      </c>
      <c r="L2530" s="7" t="s">
        <v>686</v>
      </c>
      <c r="M2530" s="7">
        <v>5</v>
      </c>
      <c r="N2530" s="7"/>
      <c r="O2530" s="7" t="s">
        <v>105</v>
      </c>
      <c r="P2530" s="7">
        <v>1958</v>
      </c>
      <c r="Q2530" s="7">
        <v>1983</v>
      </c>
      <c r="R2530" s="7" t="s">
        <v>1041</v>
      </c>
      <c r="S2530" s="7"/>
    </row>
    <row r="2531" spans="1:19" hidden="1" x14ac:dyDescent="0.35">
      <c r="A2531">
        <v>2530</v>
      </c>
      <c r="B2531" s="7">
        <v>155</v>
      </c>
      <c r="C2531" s="7">
        <v>12097</v>
      </c>
      <c r="D2531" s="7">
        <v>3295</v>
      </c>
      <c r="E2531" s="7" t="s">
        <v>453</v>
      </c>
      <c r="F2531" s="7">
        <v>23</v>
      </c>
      <c r="G2531" s="7">
        <v>23</v>
      </c>
      <c r="H2531" s="7"/>
      <c r="I2531" s="7"/>
      <c r="J2531" s="7" t="s">
        <v>59</v>
      </c>
      <c r="K2531" s="7" t="s">
        <v>121</v>
      </c>
      <c r="L2531" s="7" t="s">
        <v>686</v>
      </c>
      <c r="M2531" s="7">
        <v>5</v>
      </c>
      <c r="N2531" s="7"/>
      <c r="O2531" s="7" t="s">
        <v>88</v>
      </c>
      <c r="P2531" s="7">
        <v>1993</v>
      </c>
      <c r="Q2531" s="7">
        <v>1983</v>
      </c>
      <c r="R2531" s="7"/>
      <c r="S2531" s="7"/>
    </row>
    <row r="2532" spans="1:19" hidden="1" x14ac:dyDescent="0.35">
      <c r="A2532">
        <v>2531</v>
      </c>
      <c r="B2532" s="7">
        <v>155</v>
      </c>
      <c r="C2532" s="7">
        <v>12127</v>
      </c>
      <c r="D2532" s="7">
        <v>3295</v>
      </c>
      <c r="E2532" s="7" t="s">
        <v>453</v>
      </c>
      <c r="F2532" s="7">
        <v>3</v>
      </c>
      <c r="G2532" s="7">
        <v>3</v>
      </c>
      <c r="H2532" s="7"/>
      <c r="I2532" s="7"/>
      <c r="J2532" s="7" t="s">
        <v>59</v>
      </c>
      <c r="K2532" s="7" t="s">
        <v>121</v>
      </c>
      <c r="L2532" s="7" t="s">
        <v>686</v>
      </c>
      <c r="M2532" s="7">
        <v>5</v>
      </c>
      <c r="N2532" s="7"/>
      <c r="O2532" s="7" t="s">
        <v>88</v>
      </c>
      <c r="P2532" s="7">
        <v>1998</v>
      </c>
      <c r="Q2532" s="7">
        <v>1984</v>
      </c>
      <c r="R2532" s="7"/>
      <c r="S2532" s="7"/>
    </row>
    <row r="2533" spans="1:19" hidden="1" x14ac:dyDescent="0.35">
      <c r="A2533">
        <v>2532</v>
      </c>
      <c r="B2533" s="7">
        <v>155</v>
      </c>
      <c r="C2533" s="7">
        <v>12127</v>
      </c>
      <c r="D2533" s="7">
        <v>3295</v>
      </c>
      <c r="E2533" s="7" t="s">
        <v>453</v>
      </c>
      <c r="F2533" s="7">
        <v>18</v>
      </c>
      <c r="G2533" s="7">
        <v>18</v>
      </c>
      <c r="H2533" s="7"/>
      <c r="I2533" s="7"/>
      <c r="J2533" s="7" t="s">
        <v>59</v>
      </c>
      <c r="K2533" s="7" t="s">
        <v>1040</v>
      </c>
      <c r="L2533" s="7" t="s">
        <v>686</v>
      </c>
      <c r="M2533" s="7">
        <v>5</v>
      </c>
      <c r="N2533" s="7"/>
      <c r="O2533" s="7" t="s">
        <v>105</v>
      </c>
      <c r="P2533" s="7">
        <v>1998</v>
      </c>
      <c r="Q2533" s="7">
        <v>1984</v>
      </c>
      <c r="R2533" s="7" t="s">
        <v>1041</v>
      </c>
      <c r="S2533" s="7"/>
    </row>
    <row r="2534" spans="1:19" hidden="1" x14ac:dyDescent="0.35">
      <c r="A2534">
        <v>2533</v>
      </c>
      <c r="B2534" s="7">
        <v>155</v>
      </c>
      <c r="C2534" s="7">
        <v>12128</v>
      </c>
      <c r="D2534" s="7">
        <v>3295</v>
      </c>
      <c r="E2534" s="7" t="s">
        <v>453</v>
      </c>
      <c r="F2534" s="7">
        <v>5</v>
      </c>
      <c r="G2534" s="7">
        <v>5</v>
      </c>
      <c r="H2534" s="7"/>
      <c r="I2534" s="7"/>
      <c r="J2534" s="7" t="s">
        <v>59</v>
      </c>
      <c r="K2534" s="7" t="s">
        <v>121</v>
      </c>
      <c r="L2534" s="7" t="s">
        <v>686</v>
      </c>
      <c r="M2534" s="7">
        <v>5</v>
      </c>
      <c r="N2534" s="7"/>
      <c r="O2534" s="7" t="s">
        <v>88</v>
      </c>
      <c r="P2534" s="7">
        <v>1998</v>
      </c>
      <c r="Q2534" s="7">
        <v>1984</v>
      </c>
      <c r="R2534" s="7"/>
      <c r="S2534" s="7" t="s">
        <v>16</v>
      </c>
    </row>
    <row r="2535" spans="1:19" hidden="1" x14ac:dyDescent="0.35">
      <c r="A2535">
        <v>2534</v>
      </c>
      <c r="B2535" s="7">
        <v>155</v>
      </c>
      <c r="C2535" s="7">
        <v>12128</v>
      </c>
      <c r="D2535" s="7">
        <v>3295</v>
      </c>
      <c r="E2535" s="7" t="s">
        <v>453</v>
      </c>
      <c r="F2535" s="7">
        <v>197</v>
      </c>
      <c r="G2535" s="7">
        <v>197</v>
      </c>
      <c r="H2535" s="7"/>
      <c r="I2535" s="7"/>
      <c r="J2535" s="7" t="s">
        <v>59</v>
      </c>
      <c r="K2535" s="7" t="s">
        <v>1040</v>
      </c>
      <c r="L2535" s="7" t="s">
        <v>686</v>
      </c>
      <c r="M2535" s="7">
        <v>5</v>
      </c>
      <c r="N2535" s="7"/>
      <c r="O2535" s="7" t="s">
        <v>105</v>
      </c>
      <c r="P2535" s="7">
        <v>1998</v>
      </c>
      <c r="Q2535" s="7">
        <v>1984</v>
      </c>
      <c r="R2535" s="7" t="s">
        <v>1041</v>
      </c>
      <c r="S2535" s="7" t="s">
        <v>16</v>
      </c>
    </row>
    <row r="2536" spans="1:19" hidden="1" x14ac:dyDescent="0.35">
      <c r="A2536">
        <v>2535</v>
      </c>
      <c r="B2536" s="7">
        <v>155</v>
      </c>
      <c r="C2536" s="7">
        <v>12129</v>
      </c>
      <c r="D2536" s="7">
        <v>3295</v>
      </c>
      <c r="E2536" s="7" t="s">
        <v>453</v>
      </c>
      <c r="F2536" s="7">
        <v>5</v>
      </c>
      <c r="G2536" s="7">
        <v>5</v>
      </c>
      <c r="H2536" s="7"/>
      <c r="I2536" s="7"/>
      <c r="J2536" s="7" t="s">
        <v>59</v>
      </c>
      <c r="K2536" s="7" t="s">
        <v>121</v>
      </c>
      <c r="L2536" s="7" t="s">
        <v>686</v>
      </c>
      <c r="M2536" s="7">
        <v>5</v>
      </c>
      <c r="N2536" s="7"/>
      <c r="O2536" s="7" t="s">
        <v>88</v>
      </c>
      <c r="P2536" s="7">
        <v>1998</v>
      </c>
      <c r="Q2536" s="7">
        <v>1984</v>
      </c>
      <c r="R2536" s="7"/>
      <c r="S2536" s="7" t="s">
        <v>16</v>
      </c>
    </row>
    <row r="2537" spans="1:19" hidden="1" x14ac:dyDescent="0.35">
      <c r="A2537">
        <v>2536</v>
      </c>
      <c r="B2537" s="7">
        <v>155</v>
      </c>
      <c r="C2537" s="7">
        <v>12129</v>
      </c>
      <c r="D2537" s="7">
        <v>3295</v>
      </c>
      <c r="E2537" s="7" t="s">
        <v>453</v>
      </c>
      <c r="F2537" s="7">
        <v>197</v>
      </c>
      <c r="G2537" s="7">
        <v>197</v>
      </c>
      <c r="H2537" s="7"/>
      <c r="I2537" s="7"/>
      <c r="J2537" s="7" t="s">
        <v>59</v>
      </c>
      <c r="K2537" s="7" t="s">
        <v>1040</v>
      </c>
      <c r="L2537" s="7" t="s">
        <v>686</v>
      </c>
      <c r="M2537" s="7">
        <v>5</v>
      </c>
      <c r="N2537" s="7"/>
      <c r="O2537" s="7" t="s">
        <v>105</v>
      </c>
      <c r="P2537" s="7">
        <v>1998</v>
      </c>
      <c r="Q2537" s="7">
        <v>1984</v>
      </c>
      <c r="R2537" s="7" t="s">
        <v>1041</v>
      </c>
      <c r="S2537" s="7" t="s">
        <v>16</v>
      </c>
    </row>
    <row r="2538" spans="1:19" hidden="1" x14ac:dyDescent="0.35">
      <c r="A2538">
        <v>2537</v>
      </c>
      <c r="B2538" s="7">
        <v>155</v>
      </c>
      <c r="C2538" s="7">
        <v>12130</v>
      </c>
      <c r="D2538" s="7">
        <v>3295</v>
      </c>
      <c r="E2538" s="7" t="s">
        <v>453</v>
      </c>
      <c r="F2538" s="7">
        <v>7</v>
      </c>
      <c r="G2538" s="7">
        <v>7</v>
      </c>
      <c r="H2538" s="7"/>
      <c r="I2538" s="7"/>
      <c r="J2538" s="7" t="s">
        <v>59</v>
      </c>
      <c r="K2538" s="7" t="s">
        <v>121</v>
      </c>
      <c r="L2538" s="7" t="s">
        <v>686</v>
      </c>
      <c r="M2538" s="7">
        <v>5</v>
      </c>
      <c r="N2538" s="7"/>
      <c r="O2538" s="7" t="s">
        <v>88</v>
      </c>
      <c r="P2538" s="7">
        <v>1993</v>
      </c>
      <c r="Q2538" s="7">
        <v>1984</v>
      </c>
      <c r="R2538" s="7"/>
      <c r="S2538" s="7"/>
    </row>
    <row r="2539" spans="1:19" hidden="1" x14ac:dyDescent="0.35">
      <c r="A2539">
        <v>2538</v>
      </c>
      <c r="B2539" s="7">
        <v>155</v>
      </c>
      <c r="C2539" s="7">
        <v>12130</v>
      </c>
      <c r="D2539" s="7">
        <v>3295</v>
      </c>
      <c r="E2539" s="7" t="s">
        <v>453</v>
      </c>
      <c r="F2539" s="7">
        <v>63</v>
      </c>
      <c r="G2539" s="7">
        <v>63</v>
      </c>
      <c r="H2539" s="7"/>
      <c r="I2539" s="7"/>
      <c r="J2539" s="7" t="s">
        <v>59</v>
      </c>
      <c r="K2539" s="7" t="s">
        <v>1040</v>
      </c>
      <c r="L2539" s="7" t="s">
        <v>686</v>
      </c>
      <c r="M2539" s="7">
        <v>5</v>
      </c>
      <c r="N2539" s="7"/>
      <c r="O2539" s="7" t="s">
        <v>105</v>
      </c>
      <c r="P2539" s="7">
        <v>1993</v>
      </c>
      <c r="Q2539" s="7">
        <v>1984</v>
      </c>
      <c r="R2539" s="7" t="s">
        <v>1041</v>
      </c>
      <c r="S2539" s="7"/>
    </row>
    <row r="2540" spans="1:19" hidden="1" x14ac:dyDescent="0.35">
      <c r="A2540">
        <v>2539</v>
      </c>
      <c r="B2540" s="7">
        <v>155</v>
      </c>
      <c r="C2540" s="7">
        <v>12002</v>
      </c>
      <c r="D2540" s="7">
        <v>3294</v>
      </c>
      <c r="E2540" s="7" t="s">
        <v>453</v>
      </c>
      <c r="F2540" s="7">
        <v>117</v>
      </c>
      <c r="G2540" s="7">
        <v>117</v>
      </c>
      <c r="H2540" s="7"/>
      <c r="I2540" s="7"/>
      <c r="J2540" s="7" t="s">
        <v>59</v>
      </c>
      <c r="K2540" s="7" t="s">
        <v>121</v>
      </c>
      <c r="L2540" s="7" t="s">
        <v>686</v>
      </c>
      <c r="M2540" s="7">
        <v>6</v>
      </c>
      <c r="N2540" s="7"/>
      <c r="O2540" s="7" t="s">
        <v>88</v>
      </c>
      <c r="P2540" s="7"/>
      <c r="Q2540" s="7">
        <v>1983</v>
      </c>
      <c r="R2540" s="7"/>
      <c r="S2540" s="7"/>
    </row>
    <row r="2541" spans="1:19" hidden="1" x14ac:dyDescent="0.35">
      <c r="A2541">
        <v>2540</v>
      </c>
      <c r="B2541" s="7">
        <v>155</v>
      </c>
      <c r="C2541" s="7">
        <v>12002</v>
      </c>
      <c r="D2541" s="7">
        <v>3294</v>
      </c>
      <c r="E2541" s="7" t="s">
        <v>453</v>
      </c>
      <c r="F2541" s="7">
        <v>956</v>
      </c>
      <c r="G2541" s="7">
        <v>956</v>
      </c>
      <c r="H2541" s="7"/>
      <c r="I2541" s="7"/>
      <c r="J2541" s="7" t="s">
        <v>59</v>
      </c>
      <c r="K2541" s="7" t="s">
        <v>1040</v>
      </c>
      <c r="L2541" s="7" t="s">
        <v>686</v>
      </c>
      <c r="M2541" s="7">
        <v>6</v>
      </c>
      <c r="N2541" s="7"/>
      <c r="O2541" s="7" t="s">
        <v>88</v>
      </c>
      <c r="P2541" s="7"/>
      <c r="Q2541" s="7">
        <v>1983</v>
      </c>
      <c r="R2541" s="7"/>
      <c r="S2541" s="7"/>
    </row>
    <row r="2542" spans="1:19" hidden="1" x14ac:dyDescent="0.35">
      <c r="A2542">
        <v>2541</v>
      </c>
      <c r="B2542" s="7">
        <v>155</v>
      </c>
      <c r="C2542" s="7">
        <v>12014</v>
      </c>
      <c r="D2542" s="7">
        <v>3294</v>
      </c>
      <c r="E2542" s="7" t="s">
        <v>453</v>
      </c>
      <c r="F2542" s="7">
        <v>130</v>
      </c>
      <c r="G2542" s="7">
        <v>130</v>
      </c>
      <c r="H2542" s="7"/>
      <c r="I2542" s="7"/>
      <c r="J2542" s="7" t="s">
        <v>59</v>
      </c>
      <c r="K2542" s="7" t="s">
        <v>121</v>
      </c>
      <c r="L2542" s="7" t="s">
        <v>686</v>
      </c>
      <c r="M2542" s="7">
        <v>4</v>
      </c>
      <c r="N2542" s="7" t="s">
        <v>90</v>
      </c>
      <c r="O2542" s="7" t="s">
        <v>88</v>
      </c>
      <c r="P2542" s="7"/>
      <c r="Q2542" s="7">
        <v>1984</v>
      </c>
      <c r="R2542" s="7"/>
      <c r="S2542" s="7"/>
    </row>
    <row r="2543" spans="1:19" hidden="1" x14ac:dyDescent="0.35">
      <c r="A2543">
        <v>2542</v>
      </c>
      <c r="B2543" s="7">
        <v>155</v>
      </c>
      <c r="C2543" s="7">
        <v>12014</v>
      </c>
      <c r="D2543" s="7">
        <v>3294</v>
      </c>
      <c r="E2543" s="7" t="s">
        <v>453</v>
      </c>
      <c r="F2543" s="7">
        <v>406</v>
      </c>
      <c r="G2543" s="7">
        <v>406</v>
      </c>
      <c r="H2543" s="7"/>
      <c r="I2543" s="7"/>
      <c r="J2543" s="7" t="s">
        <v>59</v>
      </c>
      <c r="K2543" s="7" t="s">
        <v>1040</v>
      </c>
      <c r="L2543" s="7" t="s">
        <v>686</v>
      </c>
      <c r="M2543" s="7">
        <v>4</v>
      </c>
      <c r="N2543" s="7"/>
      <c r="O2543" s="7" t="s">
        <v>105</v>
      </c>
      <c r="P2543" s="7"/>
      <c r="Q2543" s="7">
        <v>1984</v>
      </c>
      <c r="R2543" s="7" t="s">
        <v>1041</v>
      </c>
      <c r="S2543" s="7"/>
    </row>
    <row r="2544" spans="1:19" hidden="1" x14ac:dyDescent="0.35">
      <c r="A2544">
        <v>2543</v>
      </c>
      <c r="B2544" s="7">
        <v>155</v>
      </c>
      <c r="C2544" s="7">
        <v>12024</v>
      </c>
      <c r="D2544" s="7">
        <v>3294</v>
      </c>
      <c r="E2544" s="7" t="s">
        <v>453</v>
      </c>
      <c r="F2544" s="7">
        <v>8</v>
      </c>
      <c r="G2544" s="7">
        <v>8</v>
      </c>
      <c r="H2544" s="7"/>
      <c r="I2544" s="7"/>
      <c r="J2544" s="7" t="s">
        <v>59</v>
      </c>
      <c r="K2544" s="7" t="s">
        <v>121</v>
      </c>
      <c r="L2544" s="7" t="s">
        <v>686</v>
      </c>
      <c r="M2544" s="7">
        <v>4</v>
      </c>
      <c r="N2544" s="7"/>
      <c r="O2544" s="7" t="s">
        <v>88</v>
      </c>
      <c r="P2544" s="7"/>
      <c r="Q2544" s="7">
        <v>1984</v>
      </c>
      <c r="R2544" s="7"/>
      <c r="S2544" s="7"/>
    </row>
    <row r="2545" spans="1:19" hidden="1" x14ac:dyDescent="0.35">
      <c r="A2545">
        <v>2544</v>
      </c>
      <c r="B2545" s="7">
        <v>155</v>
      </c>
      <c r="C2545" s="7">
        <v>12024</v>
      </c>
      <c r="D2545" s="7">
        <v>3294</v>
      </c>
      <c r="E2545" s="7" t="s">
        <v>453</v>
      </c>
      <c r="F2545" s="7">
        <v>22</v>
      </c>
      <c r="G2545" s="7">
        <v>22</v>
      </c>
      <c r="H2545" s="7"/>
      <c r="I2545" s="7"/>
      <c r="J2545" s="7" t="s">
        <v>59</v>
      </c>
      <c r="K2545" s="7" t="s">
        <v>1040</v>
      </c>
      <c r="L2545" s="7" t="s">
        <v>686</v>
      </c>
      <c r="M2545" s="7">
        <v>4</v>
      </c>
      <c r="N2545" s="7"/>
      <c r="O2545" s="7" t="s">
        <v>105</v>
      </c>
      <c r="P2545" s="7"/>
      <c r="Q2545" s="7">
        <v>1984</v>
      </c>
      <c r="R2545" s="7"/>
      <c r="S2545" s="7"/>
    </row>
    <row r="2546" spans="1:19" hidden="1" x14ac:dyDescent="0.35">
      <c r="A2546">
        <v>2545</v>
      </c>
      <c r="B2546" s="7">
        <v>155</v>
      </c>
      <c r="C2546" s="7">
        <v>12026</v>
      </c>
      <c r="D2546" s="7">
        <v>3294</v>
      </c>
      <c r="E2546" s="7" t="s">
        <v>453</v>
      </c>
      <c r="F2546" s="7">
        <v>2</v>
      </c>
      <c r="G2546" s="7">
        <v>2</v>
      </c>
      <c r="H2546" s="7"/>
      <c r="I2546" s="7"/>
      <c r="J2546" s="7" t="s">
        <v>59</v>
      </c>
      <c r="K2546" s="7" t="s">
        <v>121</v>
      </c>
      <c r="L2546" s="7" t="s">
        <v>686</v>
      </c>
      <c r="M2546" s="7">
        <v>4</v>
      </c>
      <c r="N2546" s="7"/>
      <c r="O2546" s="7" t="s">
        <v>88</v>
      </c>
      <c r="P2546" s="7"/>
      <c r="Q2546" s="7">
        <v>1984</v>
      </c>
      <c r="R2546" s="7"/>
      <c r="S2546" s="7"/>
    </row>
    <row r="2547" spans="1:19" hidden="1" x14ac:dyDescent="0.35">
      <c r="A2547">
        <v>2546</v>
      </c>
      <c r="B2547" s="7">
        <v>155</v>
      </c>
      <c r="C2547" s="7">
        <v>12026</v>
      </c>
      <c r="D2547" s="7">
        <v>3294</v>
      </c>
      <c r="E2547" s="7" t="s">
        <v>453</v>
      </c>
      <c r="F2547" s="7">
        <v>17</v>
      </c>
      <c r="G2547" s="7">
        <v>17</v>
      </c>
      <c r="H2547" s="7"/>
      <c r="I2547" s="7"/>
      <c r="J2547" s="7" t="s">
        <v>59</v>
      </c>
      <c r="K2547" s="7" t="s">
        <v>1040</v>
      </c>
      <c r="L2547" s="7" t="s">
        <v>686</v>
      </c>
      <c r="M2547" s="7">
        <v>4</v>
      </c>
      <c r="N2547" s="7"/>
      <c r="O2547" s="7" t="s">
        <v>105</v>
      </c>
      <c r="P2547" s="7"/>
      <c r="Q2547" s="7">
        <v>1984</v>
      </c>
      <c r="R2547" s="7" t="s">
        <v>1041</v>
      </c>
      <c r="S2547" s="7"/>
    </row>
    <row r="2548" spans="1:19" hidden="1" x14ac:dyDescent="0.35">
      <c r="A2548">
        <v>2547</v>
      </c>
      <c r="B2548" s="7">
        <v>155</v>
      </c>
      <c r="C2548" s="7">
        <v>12027</v>
      </c>
      <c r="D2548" s="7">
        <v>3294</v>
      </c>
      <c r="E2548" s="7" t="s">
        <v>453</v>
      </c>
      <c r="F2548" s="7">
        <v>252</v>
      </c>
      <c r="G2548" s="7">
        <v>252</v>
      </c>
      <c r="H2548" s="7"/>
      <c r="I2548" s="7"/>
      <c r="J2548" s="7" t="s">
        <v>59</v>
      </c>
      <c r="K2548" s="7" t="s">
        <v>121</v>
      </c>
      <c r="L2548" s="7" t="s">
        <v>686</v>
      </c>
      <c r="M2548" s="7">
        <v>4</v>
      </c>
      <c r="N2548" s="7"/>
      <c r="O2548" s="7" t="s">
        <v>88</v>
      </c>
      <c r="P2548" s="7"/>
      <c r="Q2548" s="7">
        <v>1984</v>
      </c>
      <c r="R2548" s="7"/>
      <c r="S2548" s="7"/>
    </row>
    <row r="2549" spans="1:19" hidden="1" x14ac:dyDescent="0.35">
      <c r="A2549">
        <v>2548</v>
      </c>
      <c r="B2549" s="7">
        <v>155</v>
      </c>
      <c r="C2549" s="7">
        <v>12027</v>
      </c>
      <c r="D2549" s="7">
        <v>3294</v>
      </c>
      <c r="E2549" s="7" t="s">
        <v>453</v>
      </c>
      <c r="F2549" s="7">
        <v>1495</v>
      </c>
      <c r="G2549" s="7">
        <v>1495</v>
      </c>
      <c r="H2549" s="7"/>
      <c r="I2549" s="7"/>
      <c r="J2549" s="7" t="s">
        <v>59</v>
      </c>
      <c r="K2549" s="7" t="s">
        <v>1040</v>
      </c>
      <c r="L2549" s="7" t="s">
        <v>686</v>
      </c>
      <c r="M2549" s="7">
        <v>4</v>
      </c>
      <c r="N2549" s="7"/>
      <c r="O2549" s="7" t="s">
        <v>105</v>
      </c>
      <c r="P2549" s="7"/>
      <c r="Q2549" s="7">
        <v>1984</v>
      </c>
      <c r="R2549" s="7" t="s">
        <v>1041</v>
      </c>
      <c r="S2549" s="7"/>
    </row>
    <row r="2550" spans="1:19" hidden="1" x14ac:dyDescent="0.35">
      <c r="A2550">
        <v>2549</v>
      </c>
      <c r="B2550" s="7">
        <v>155</v>
      </c>
      <c r="C2550" s="7">
        <v>12031</v>
      </c>
      <c r="D2550" s="7">
        <v>3294</v>
      </c>
      <c r="E2550" s="7" t="s">
        <v>453</v>
      </c>
      <c r="F2550" s="7">
        <v>321</v>
      </c>
      <c r="G2550" s="7">
        <v>321</v>
      </c>
      <c r="H2550" s="7"/>
      <c r="I2550" s="7"/>
      <c r="J2550" s="7" t="s">
        <v>59</v>
      </c>
      <c r="K2550" s="7" t="s">
        <v>121</v>
      </c>
      <c r="L2550" s="7" t="s">
        <v>686</v>
      </c>
      <c r="M2550" s="7">
        <v>4</v>
      </c>
      <c r="N2550" s="7"/>
      <c r="O2550" s="7" t="s">
        <v>88</v>
      </c>
      <c r="P2550" s="7"/>
      <c r="Q2550" s="7">
        <v>1984</v>
      </c>
      <c r="R2550" s="7"/>
      <c r="S2550" s="7"/>
    </row>
    <row r="2551" spans="1:19" hidden="1" x14ac:dyDescent="0.35">
      <c r="A2551">
        <v>2550</v>
      </c>
      <c r="B2551" s="7">
        <v>155</v>
      </c>
      <c r="C2551" s="7">
        <v>12031</v>
      </c>
      <c r="D2551" s="7">
        <v>3294</v>
      </c>
      <c r="E2551" s="7" t="s">
        <v>453</v>
      </c>
      <c r="F2551" s="7">
        <v>1581</v>
      </c>
      <c r="G2551" s="7">
        <v>1581</v>
      </c>
      <c r="H2551" s="7"/>
      <c r="I2551" s="7"/>
      <c r="J2551" s="7" t="s">
        <v>59</v>
      </c>
      <c r="K2551" s="7" t="s">
        <v>1040</v>
      </c>
      <c r="L2551" s="7" t="s">
        <v>686</v>
      </c>
      <c r="M2551" s="7">
        <v>4</v>
      </c>
      <c r="N2551" s="7"/>
      <c r="O2551" s="7" t="s">
        <v>105</v>
      </c>
      <c r="P2551" s="7"/>
      <c r="Q2551" s="7">
        <v>1984</v>
      </c>
      <c r="R2551" s="7" t="s">
        <v>1041</v>
      </c>
      <c r="S2551" s="7"/>
    </row>
    <row r="2552" spans="1:19" hidden="1" x14ac:dyDescent="0.35">
      <c r="A2552">
        <v>2551</v>
      </c>
      <c r="B2552" s="7">
        <v>155</v>
      </c>
      <c r="C2552" s="7">
        <v>12041</v>
      </c>
      <c r="D2552" s="7">
        <v>3294</v>
      </c>
      <c r="E2552" s="7" t="s">
        <v>453</v>
      </c>
      <c r="F2552" s="7">
        <v>52</v>
      </c>
      <c r="G2552" s="7">
        <v>52</v>
      </c>
      <c r="H2552" s="7"/>
      <c r="I2552" s="7"/>
      <c r="J2552" s="7" t="s">
        <v>59</v>
      </c>
      <c r="K2552" s="7" t="s">
        <v>121</v>
      </c>
      <c r="L2552" s="7" t="s">
        <v>686</v>
      </c>
      <c r="M2552" s="7">
        <v>4</v>
      </c>
      <c r="N2552" s="7" t="s">
        <v>90</v>
      </c>
      <c r="O2552" s="7" t="s">
        <v>62</v>
      </c>
      <c r="P2552" s="7"/>
      <c r="Q2552" s="7">
        <v>1984</v>
      </c>
      <c r="R2552" s="7"/>
      <c r="S2552" s="7"/>
    </row>
    <row r="2553" spans="1:19" hidden="1" x14ac:dyDescent="0.35">
      <c r="A2553">
        <v>2552</v>
      </c>
      <c r="B2553" s="7">
        <v>155</v>
      </c>
      <c r="C2553" s="7">
        <v>12041</v>
      </c>
      <c r="D2553" s="7">
        <v>3294</v>
      </c>
      <c r="E2553" s="7" t="s">
        <v>453</v>
      </c>
      <c r="F2553" s="7">
        <v>215</v>
      </c>
      <c r="G2553" s="7">
        <v>215</v>
      </c>
      <c r="H2553" s="7"/>
      <c r="I2553" s="7"/>
      <c r="J2553" s="7" t="s">
        <v>59</v>
      </c>
      <c r="K2553" s="7" t="s">
        <v>1040</v>
      </c>
      <c r="L2553" s="7" t="s">
        <v>686</v>
      </c>
      <c r="M2553" s="7">
        <v>4</v>
      </c>
      <c r="N2553" s="7"/>
      <c r="O2553" s="7" t="s">
        <v>105</v>
      </c>
      <c r="P2553" s="7"/>
      <c r="Q2553" s="7">
        <v>1984</v>
      </c>
      <c r="R2553" s="7" t="s">
        <v>1041</v>
      </c>
      <c r="S2553" s="7"/>
    </row>
    <row r="2554" spans="1:19" hidden="1" x14ac:dyDescent="0.35">
      <c r="A2554">
        <v>2553</v>
      </c>
      <c r="B2554" s="7">
        <v>155</v>
      </c>
      <c r="C2554" s="7">
        <v>12044</v>
      </c>
      <c r="D2554" s="7">
        <v>3294</v>
      </c>
      <c r="E2554" s="7" t="s">
        <v>453</v>
      </c>
      <c r="F2554" s="7">
        <v>113</v>
      </c>
      <c r="G2554" s="7">
        <v>113</v>
      </c>
      <c r="H2554" s="7"/>
      <c r="I2554" s="7"/>
      <c r="J2554" s="7" t="s">
        <v>59</v>
      </c>
      <c r="K2554" s="7" t="s">
        <v>121</v>
      </c>
      <c r="L2554" s="7" t="s">
        <v>686</v>
      </c>
      <c r="M2554" s="7">
        <v>4</v>
      </c>
      <c r="N2554" s="7" t="s">
        <v>90</v>
      </c>
      <c r="O2554" s="7" t="s">
        <v>62</v>
      </c>
      <c r="P2554" s="7"/>
      <c r="Q2554" s="7">
        <v>1984</v>
      </c>
      <c r="R2554" s="7"/>
      <c r="S2554" s="7"/>
    </row>
    <row r="2555" spans="1:19" hidden="1" x14ac:dyDescent="0.35">
      <c r="A2555">
        <v>2554</v>
      </c>
      <c r="B2555" s="7">
        <v>155</v>
      </c>
      <c r="C2555" s="7">
        <v>12044</v>
      </c>
      <c r="D2555" s="7">
        <v>3294</v>
      </c>
      <c r="E2555" s="7" t="s">
        <v>453</v>
      </c>
      <c r="F2555" s="7">
        <v>999</v>
      </c>
      <c r="G2555" s="7">
        <v>999</v>
      </c>
      <c r="H2555" s="7"/>
      <c r="I2555" s="7"/>
      <c r="J2555" s="7" t="s">
        <v>59</v>
      </c>
      <c r="K2555" s="7" t="s">
        <v>1040</v>
      </c>
      <c r="L2555" s="7" t="s">
        <v>686</v>
      </c>
      <c r="M2555" s="7">
        <v>4</v>
      </c>
      <c r="N2555" s="7"/>
      <c r="O2555" s="7" t="s">
        <v>105</v>
      </c>
      <c r="P2555" s="7"/>
      <c r="Q2555" s="7">
        <v>1984</v>
      </c>
      <c r="R2555" s="7" t="s">
        <v>1041</v>
      </c>
      <c r="S2555" s="7"/>
    </row>
    <row r="2556" spans="1:19" hidden="1" x14ac:dyDescent="0.35">
      <c r="A2556">
        <v>2555</v>
      </c>
      <c r="B2556" s="7">
        <v>155</v>
      </c>
      <c r="C2556" s="7">
        <v>12045</v>
      </c>
      <c r="D2556" s="7">
        <v>3294</v>
      </c>
      <c r="E2556" s="7" t="s">
        <v>1744</v>
      </c>
      <c r="F2556" s="7">
        <v>0</v>
      </c>
      <c r="G2556" s="7">
        <v>0</v>
      </c>
      <c r="H2556" s="7"/>
      <c r="I2556" s="7"/>
      <c r="J2556" s="7" t="s">
        <v>59</v>
      </c>
      <c r="K2556" s="7" t="s">
        <v>121</v>
      </c>
      <c r="L2556" s="7" t="s">
        <v>686</v>
      </c>
      <c r="M2556" s="7">
        <v>4</v>
      </c>
      <c r="N2556" s="7"/>
      <c r="O2556" s="7" t="s">
        <v>88</v>
      </c>
      <c r="P2556" s="7"/>
      <c r="Q2556" s="7">
        <v>1984</v>
      </c>
      <c r="R2556" s="7"/>
      <c r="S2556" s="7"/>
    </row>
    <row r="2557" spans="1:19" hidden="1" x14ac:dyDescent="0.35">
      <c r="A2557">
        <v>2556</v>
      </c>
      <c r="B2557" s="7">
        <v>155</v>
      </c>
      <c r="C2557" s="7">
        <v>12055</v>
      </c>
      <c r="D2557" s="7">
        <v>3294</v>
      </c>
      <c r="E2557" s="7" t="s">
        <v>453</v>
      </c>
      <c r="F2557" s="7">
        <v>34</v>
      </c>
      <c r="G2557" s="7">
        <v>34</v>
      </c>
      <c r="H2557" s="7"/>
      <c r="I2557" s="7"/>
      <c r="J2557" s="7" t="s">
        <v>59</v>
      </c>
      <c r="K2557" s="7" t="s">
        <v>121</v>
      </c>
      <c r="L2557" s="7" t="s">
        <v>686</v>
      </c>
      <c r="M2557" s="7">
        <v>4</v>
      </c>
      <c r="N2557" s="7" t="s">
        <v>90</v>
      </c>
      <c r="O2557" s="7" t="s">
        <v>62</v>
      </c>
      <c r="P2557" s="7"/>
      <c r="Q2557" s="7">
        <v>1984</v>
      </c>
      <c r="R2557" s="7"/>
      <c r="S2557" s="7"/>
    </row>
    <row r="2558" spans="1:19" hidden="1" x14ac:dyDescent="0.35">
      <c r="A2558">
        <v>2557</v>
      </c>
      <c r="B2558" s="7">
        <v>155</v>
      </c>
      <c r="C2558" s="7">
        <v>12055</v>
      </c>
      <c r="D2558" s="7">
        <v>3294</v>
      </c>
      <c r="E2558" s="7" t="s">
        <v>453</v>
      </c>
      <c r="F2558" s="7">
        <v>255</v>
      </c>
      <c r="G2558" s="7">
        <v>255</v>
      </c>
      <c r="H2558" s="7"/>
      <c r="I2558" s="7"/>
      <c r="J2558" s="7" t="s">
        <v>59</v>
      </c>
      <c r="K2558" s="7" t="s">
        <v>1040</v>
      </c>
      <c r="L2558" s="7" t="s">
        <v>686</v>
      </c>
      <c r="M2558" s="7">
        <v>4</v>
      </c>
      <c r="N2558" s="7"/>
      <c r="O2558" s="7" t="s">
        <v>105</v>
      </c>
      <c r="P2558" s="7"/>
      <c r="Q2558" s="7">
        <v>1984</v>
      </c>
      <c r="R2558" s="7" t="s">
        <v>1041</v>
      </c>
      <c r="S2558" s="7"/>
    </row>
    <row r="2559" spans="1:19" hidden="1" x14ac:dyDescent="0.35">
      <c r="A2559">
        <v>2558</v>
      </c>
      <c r="B2559" s="7">
        <v>155</v>
      </c>
      <c r="C2559" s="7">
        <v>12056</v>
      </c>
      <c r="D2559" s="7">
        <v>3294</v>
      </c>
      <c r="E2559" s="7" t="s">
        <v>453</v>
      </c>
      <c r="F2559" s="7">
        <v>108</v>
      </c>
      <c r="G2559" s="7">
        <v>108</v>
      </c>
      <c r="H2559" s="7"/>
      <c r="I2559" s="7"/>
      <c r="J2559" s="7" t="s">
        <v>59</v>
      </c>
      <c r="K2559" s="7" t="s">
        <v>121</v>
      </c>
      <c r="L2559" s="7" t="s">
        <v>686</v>
      </c>
      <c r="M2559" s="7">
        <v>4</v>
      </c>
      <c r="N2559" s="7"/>
      <c r="O2559" s="7" t="s">
        <v>88</v>
      </c>
      <c r="P2559" s="7"/>
      <c r="Q2559" s="7">
        <v>1984</v>
      </c>
      <c r="R2559" s="7"/>
      <c r="S2559" s="7"/>
    </row>
    <row r="2560" spans="1:19" hidden="1" x14ac:dyDescent="0.35">
      <c r="A2560">
        <v>2559</v>
      </c>
      <c r="B2560" s="7">
        <v>155</v>
      </c>
      <c r="C2560" s="7">
        <v>12056</v>
      </c>
      <c r="D2560" s="7">
        <v>3294</v>
      </c>
      <c r="E2560" s="7" t="s">
        <v>453</v>
      </c>
      <c r="F2560" s="7">
        <v>445</v>
      </c>
      <c r="G2560" s="7">
        <v>445</v>
      </c>
      <c r="H2560" s="7"/>
      <c r="I2560" s="7"/>
      <c r="J2560" s="7" t="s">
        <v>59</v>
      </c>
      <c r="K2560" s="7" t="s">
        <v>1040</v>
      </c>
      <c r="L2560" s="7" t="s">
        <v>686</v>
      </c>
      <c r="M2560" s="7">
        <v>4</v>
      </c>
      <c r="N2560" s="7"/>
      <c r="O2560" s="7" t="s">
        <v>105</v>
      </c>
      <c r="P2560" s="7"/>
      <c r="Q2560" s="7">
        <v>1984</v>
      </c>
      <c r="R2560" s="7" t="s">
        <v>1041</v>
      </c>
      <c r="S2560" s="7"/>
    </row>
    <row r="2561" spans="1:19" hidden="1" x14ac:dyDescent="0.35">
      <c r="A2561">
        <v>2560</v>
      </c>
      <c r="B2561" s="7">
        <v>155</v>
      </c>
      <c r="C2561" s="7">
        <v>12057</v>
      </c>
      <c r="D2561" s="7">
        <v>3294</v>
      </c>
      <c r="E2561" s="7" t="s">
        <v>453</v>
      </c>
      <c r="F2561" s="7">
        <v>279</v>
      </c>
      <c r="G2561" s="7">
        <v>279</v>
      </c>
      <c r="H2561" s="7"/>
      <c r="I2561" s="7"/>
      <c r="J2561" s="7" t="s">
        <v>59</v>
      </c>
      <c r="K2561" s="7" t="s">
        <v>121</v>
      </c>
      <c r="L2561" s="7" t="s">
        <v>686</v>
      </c>
      <c r="M2561" s="7">
        <v>4</v>
      </c>
      <c r="N2561" s="7"/>
      <c r="O2561" s="7" t="s">
        <v>88</v>
      </c>
      <c r="P2561" s="7"/>
      <c r="Q2561" s="7">
        <v>1984</v>
      </c>
      <c r="R2561" s="7" t="s">
        <v>1865</v>
      </c>
      <c r="S2561" s="7"/>
    </row>
    <row r="2562" spans="1:19" hidden="1" x14ac:dyDescent="0.35">
      <c r="A2562">
        <v>2561</v>
      </c>
      <c r="B2562" s="7">
        <v>155</v>
      </c>
      <c r="C2562" s="7">
        <v>12057</v>
      </c>
      <c r="D2562" s="7">
        <v>3294</v>
      </c>
      <c r="E2562" s="7" t="s">
        <v>453</v>
      </c>
      <c r="F2562" s="7">
        <v>1577</v>
      </c>
      <c r="G2562" s="7">
        <v>1577</v>
      </c>
      <c r="H2562" s="7"/>
      <c r="I2562" s="7"/>
      <c r="J2562" s="7" t="s">
        <v>59</v>
      </c>
      <c r="K2562" s="7" t="s">
        <v>1040</v>
      </c>
      <c r="L2562" s="7" t="s">
        <v>686</v>
      </c>
      <c r="M2562" s="7">
        <v>4</v>
      </c>
      <c r="N2562" s="7"/>
      <c r="O2562" s="7" t="s">
        <v>105</v>
      </c>
      <c r="P2562" s="7"/>
      <c r="Q2562" s="7">
        <v>1984</v>
      </c>
      <c r="R2562" s="7" t="s">
        <v>1866</v>
      </c>
      <c r="S2562" s="7"/>
    </row>
    <row r="2563" spans="1:19" hidden="1" x14ac:dyDescent="0.35">
      <c r="A2563">
        <v>2562</v>
      </c>
      <c r="B2563" s="7">
        <v>155</v>
      </c>
      <c r="C2563" s="7">
        <v>12071</v>
      </c>
      <c r="D2563" s="7">
        <v>3294</v>
      </c>
      <c r="E2563" s="7" t="s">
        <v>453</v>
      </c>
      <c r="F2563" s="7">
        <v>1100</v>
      </c>
      <c r="G2563" s="7">
        <v>1100</v>
      </c>
      <c r="H2563" s="7"/>
      <c r="I2563" s="7"/>
      <c r="J2563" s="7" t="s">
        <v>59</v>
      </c>
      <c r="K2563" s="7" t="s">
        <v>121</v>
      </c>
      <c r="L2563" s="7" t="s">
        <v>686</v>
      </c>
      <c r="M2563" s="7">
        <v>7</v>
      </c>
      <c r="N2563" s="7"/>
      <c r="O2563" s="7" t="s">
        <v>88</v>
      </c>
      <c r="P2563" s="7"/>
      <c r="Q2563" s="7">
        <v>1983</v>
      </c>
      <c r="R2563" s="7"/>
      <c r="S2563" s="7"/>
    </row>
    <row r="2564" spans="1:19" hidden="1" x14ac:dyDescent="0.35">
      <c r="A2564">
        <v>2563</v>
      </c>
      <c r="B2564" s="7">
        <v>155</v>
      </c>
      <c r="C2564" s="7">
        <v>12071</v>
      </c>
      <c r="D2564" s="7">
        <v>3294</v>
      </c>
      <c r="E2564" s="7" t="s">
        <v>453</v>
      </c>
      <c r="F2564" s="7">
        <v>27243</v>
      </c>
      <c r="G2564" s="7">
        <v>27243</v>
      </c>
      <c r="H2564" s="7"/>
      <c r="I2564" s="7"/>
      <c r="J2564" s="7" t="s">
        <v>59</v>
      </c>
      <c r="K2564" s="7" t="s">
        <v>1040</v>
      </c>
      <c r="L2564" s="7" t="s">
        <v>686</v>
      </c>
      <c r="M2564" s="7">
        <v>7</v>
      </c>
      <c r="N2564" s="7"/>
      <c r="O2564" s="7" t="s">
        <v>105</v>
      </c>
      <c r="P2564" s="7"/>
      <c r="Q2564" s="7">
        <v>1983</v>
      </c>
      <c r="R2564" s="7" t="s">
        <v>1041</v>
      </c>
      <c r="S2564" s="7"/>
    </row>
    <row r="2565" spans="1:19" hidden="1" x14ac:dyDescent="0.35">
      <c r="A2565">
        <v>2564</v>
      </c>
      <c r="B2565" s="7">
        <v>155</v>
      </c>
      <c r="C2565" s="7">
        <v>12097</v>
      </c>
      <c r="D2565" s="7">
        <v>3294</v>
      </c>
      <c r="E2565" s="7" t="s">
        <v>453</v>
      </c>
      <c r="F2565" s="7">
        <v>2512</v>
      </c>
      <c r="G2565" s="7">
        <v>2512</v>
      </c>
      <c r="H2565" s="7"/>
      <c r="I2565" s="7"/>
      <c r="J2565" s="7" t="s">
        <v>59</v>
      </c>
      <c r="K2565" s="7" t="s">
        <v>121</v>
      </c>
      <c r="L2565" s="7" t="s">
        <v>686</v>
      </c>
      <c r="M2565" s="7">
        <v>5</v>
      </c>
      <c r="N2565" s="7"/>
      <c r="O2565" s="7" t="s">
        <v>88</v>
      </c>
      <c r="P2565" s="7"/>
      <c r="Q2565" s="7">
        <v>1983</v>
      </c>
      <c r="R2565" s="7"/>
      <c r="S2565" s="7"/>
    </row>
    <row r="2566" spans="1:19" hidden="1" x14ac:dyDescent="0.35">
      <c r="A2566">
        <v>2565</v>
      </c>
      <c r="B2566" s="7">
        <v>155</v>
      </c>
      <c r="C2566" s="7">
        <v>12097</v>
      </c>
      <c r="D2566" s="7">
        <v>3294</v>
      </c>
      <c r="E2566" s="7" t="s">
        <v>453</v>
      </c>
      <c r="F2566" s="7">
        <v>82295</v>
      </c>
      <c r="G2566" s="7">
        <v>82295</v>
      </c>
      <c r="H2566" s="7"/>
      <c r="I2566" s="7"/>
      <c r="J2566" s="7" t="s">
        <v>59</v>
      </c>
      <c r="K2566" s="7" t="s">
        <v>1040</v>
      </c>
      <c r="L2566" s="7" t="s">
        <v>686</v>
      </c>
      <c r="M2566" s="7">
        <v>5</v>
      </c>
      <c r="N2566" s="7"/>
      <c r="O2566" s="7" t="s">
        <v>105</v>
      </c>
      <c r="P2566" s="7"/>
      <c r="Q2566" s="7">
        <v>1983</v>
      </c>
      <c r="R2566" s="7" t="s">
        <v>1041</v>
      </c>
      <c r="S2566" s="7"/>
    </row>
    <row r="2567" spans="1:19" hidden="1" x14ac:dyDescent="0.35">
      <c r="A2567">
        <v>2566</v>
      </c>
      <c r="B2567" s="7">
        <v>155</v>
      </c>
      <c r="C2567" s="7">
        <v>12127</v>
      </c>
      <c r="D2567" s="7">
        <v>3294</v>
      </c>
      <c r="E2567" s="7" t="s">
        <v>453</v>
      </c>
      <c r="F2567" s="7">
        <v>36</v>
      </c>
      <c r="G2567" s="7">
        <v>36</v>
      </c>
      <c r="H2567" s="7"/>
      <c r="I2567" s="7"/>
      <c r="J2567" s="7" t="s">
        <v>59</v>
      </c>
      <c r="K2567" s="7" t="s">
        <v>121</v>
      </c>
      <c r="L2567" s="7" t="s">
        <v>686</v>
      </c>
      <c r="M2567" s="7">
        <v>5</v>
      </c>
      <c r="N2567" s="7"/>
      <c r="O2567" s="7" t="s">
        <v>88</v>
      </c>
      <c r="P2567" s="7"/>
      <c r="Q2567" s="7">
        <v>1984</v>
      </c>
      <c r="R2567" s="7"/>
      <c r="S2567" s="7"/>
    </row>
    <row r="2568" spans="1:19" hidden="1" x14ac:dyDescent="0.35">
      <c r="A2568">
        <v>2567</v>
      </c>
      <c r="B2568" s="7">
        <v>155</v>
      </c>
      <c r="C2568" s="7">
        <v>12127</v>
      </c>
      <c r="D2568" s="7">
        <v>3294</v>
      </c>
      <c r="E2568" s="7" t="s">
        <v>453</v>
      </c>
      <c r="F2568" s="7">
        <v>128</v>
      </c>
      <c r="G2568" s="7">
        <v>128</v>
      </c>
      <c r="H2568" s="7"/>
      <c r="I2568" s="7"/>
      <c r="J2568" s="7" t="s">
        <v>59</v>
      </c>
      <c r="K2568" s="7" t="s">
        <v>1040</v>
      </c>
      <c r="L2568" s="7" t="s">
        <v>686</v>
      </c>
      <c r="M2568" s="7">
        <v>5</v>
      </c>
      <c r="N2568" s="7"/>
      <c r="O2568" s="7" t="s">
        <v>105</v>
      </c>
      <c r="P2568" s="7"/>
      <c r="Q2568" s="7">
        <v>1984</v>
      </c>
      <c r="R2568" s="7" t="s">
        <v>1041</v>
      </c>
      <c r="S2568" s="7"/>
    </row>
    <row r="2569" spans="1:19" hidden="1" x14ac:dyDescent="0.35">
      <c r="A2569">
        <v>2568</v>
      </c>
      <c r="B2569" s="7">
        <v>155</v>
      </c>
      <c r="C2569" s="7">
        <v>12128</v>
      </c>
      <c r="D2569" s="7">
        <v>3294</v>
      </c>
      <c r="E2569" s="7" t="s">
        <v>453</v>
      </c>
      <c r="F2569" s="7">
        <v>20</v>
      </c>
      <c r="G2569" s="7">
        <v>20</v>
      </c>
      <c r="H2569" s="7"/>
      <c r="I2569" s="7"/>
      <c r="J2569" s="7" t="s">
        <v>59</v>
      </c>
      <c r="K2569" s="7" t="s">
        <v>121</v>
      </c>
      <c r="L2569" s="7" t="s">
        <v>686</v>
      </c>
      <c r="M2569" s="7">
        <v>5</v>
      </c>
      <c r="N2569" s="7"/>
      <c r="O2569" s="7" t="s">
        <v>88</v>
      </c>
      <c r="P2569" s="7"/>
      <c r="Q2569" s="7">
        <v>1984</v>
      </c>
      <c r="R2569" s="7"/>
      <c r="S2569" s="7" t="s">
        <v>16</v>
      </c>
    </row>
    <row r="2570" spans="1:19" hidden="1" x14ac:dyDescent="0.35">
      <c r="A2570">
        <v>2569</v>
      </c>
      <c r="B2570" s="7">
        <v>155</v>
      </c>
      <c r="C2570" s="7">
        <v>12128</v>
      </c>
      <c r="D2570" s="7">
        <v>3294</v>
      </c>
      <c r="E2570" s="7" t="s">
        <v>453</v>
      </c>
      <c r="F2570" s="7">
        <v>466</v>
      </c>
      <c r="G2570" s="7">
        <v>466</v>
      </c>
      <c r="H2570" s="7"/>
      <c r="I2570" s="7"/>
      <c r="J2570" s="7" t="s">
        <v>59</v>
      </c>
      <c r="K2570" s="7" t="s">
        <v>1040</v>
      </c>
      <c r="L2570" s="7" t="s">
        <v>686</v>
      </c>
      <c r="M2570" s="7">
        <v>5</v>
      </c>
      <c r="N2570" s="7"/>
      <c r="O2570" s="7" t="s">
        <v>105</v>
      </c>
      <c r="P2570" s="7"/>
      <c r="Q2570" s="7">
        <v>1984</v>
      </c>
      <c r="R2570" s="7" t="s">
        <v>1041</v>
      </c>
      <c r="S2570" s="7" t="s">
        <v>16</v>
      </c>
    </row>
    <row r="2571" spans="1:19" hidden="1" x14ac:dyDescent="0.35">
      <c r="A2571">
        <v>2570</v>
      </c>
      <c r="B2571" s="7">
        <v>155</v>
      </c>
      <c r="C2571" s="7">
        <v>12129</v>
      </c>
      <c r="D2571" s="7">
        <v>3294</v>
      </c>
      <c r="E2571" s="7" t="s">
        <v>453</v>
      </c>
      <c r="F2571" s="7">
        <v>20</v>
      </c>
      <c r="G2571" s="7">
        <v>20</v>
      </c>
      <c r="H2571" s="7"/>
      <c r="I2571" s="7"/>
      <c r="J2571" s="7" t="s">
        <v>59</v>
      </c>
      <c r="K2571" s="7" t="s">
        <v>121</v>
      </c>
      <c r="L2571" s="7" t="s">
        <v>686</v>
      </c>
      <c r="M2571" s="7">
        <v>5</v>
      </c>
      <c r="N2571" s="7"/>
      <c r="O2571" s="7" t="s">
        <v>88</v>
      </c>
      <c r="P2571" s="7"/>
      <c r="Q2571" s="7">
        <v>1984</v>
      </c>
      <c r="R2571" s="7"/>
      <c r="S2571" s="7" t="s">
        <v>16</v>
      </c>
    </row>
    <row r="2572" spans="1:19" hidden="1" x14ac:dyDescent="0.35">
      <c r="A2572">
        <v>2571</v>
      </c>
      <c r="B2572" s="7">
        <v>155</v>
      </c>
      <c r="C2572" s="7">
        <v>12129</v>
      </c>
      <c r="D2572" s="7">
        <v>3294</v>
      </c>
      <c r="E2572" s="7" t="s">
        <v>453</v>
      </c>
      <c r="F2572" s="7">
        <v>466</v>
      </c>
      <c r="G2572" s="7">
        <v>466</v>
      </c>
      <c r="H2572" s="7"/>
      <c r="I2572" s="7"/>
      <c r="J2572" s="7" t="s">
        <v>59</v>
      </c>
      <c r="K2572" s="7" t="s">
        <v>1040</v>
      </c>
      <c r="L2572" s="7" t="s">
        <v>686</v>
      </c>
      <c r="M2572" s="7">
        <v>5</v>
      </c>
      <c r="N2572" s="7"/>
      <c r="O2572" s="7" t="s">
        <v>105</v>
      </c>
      <c r="P2572" s="7"/>
      <c r="Q2572" s="7">
        <v>1984</v>
      </c>
      <c r="R2572" s="7" t="s">
        <v>1041</v>
      </c>
      <c r="S2572" s="7" t="s">
        <v>16</v>
      </c>
    </row>
    <row r="2573" spans="1:19" hidden="1" x14ac:dyDescent="0.35">
      <c r="A2573">
        <v>2572</v>
      </c>
      <c r="B2573" s="7">
        <v>155</v>
      </c>
      <c r="C2573" s="7">
        <v>12130</v>
      </c>
      <c r="D2573" s="7">
        <v>3294</v>
      </c>
      <c r="E2573" s="7" t="s">
        <v>453</v>
      </c>
      <c r="F2573" s="7">
        <v>94</v>
      </c>
      <c r="G2573" s="7">
        <v>94</v>
      </c>
      <c r="H2573" s="7"/>
      <c r="I2573" s="7"/>
      <c r="J2573" s="7" t="s">
        <v>59</v>
      </c>
      <c r="K2573" s="7" t="s">
        <v>121</v>
      </c>
      <c r="L2573" s="7" t="s">
        <v>686</v>
      </c>
      <c r="M2573" s="7">
        <v>5</v>
      </c>
      <c r="N2573" s="7"/>
      <c r="O2573" s="7" t="s">
        <v>88</v>
      </c>
      <c r="P2573" s="7"/>
      <c r="Q2573" s="7">
        <v>1984</v>
      </c>
      <c r="R2573" s="7"/>
      <c r="S2573" s="7"/>
    </row>
    <row r="2574" spans="1:19" hidden="1" x14ac:dyDescent="0.35">
      <c r="A2574">
        <v>2573</v>
      </c>
      <c r="B2574" s="7">
        <v>155</v>
      </c>
      <c r="C2574" s="7">
        <v>12130</v>
      </c>
      <c r="D2574" s="7">
        <v>3294</v>
      </c>
      <c r="E2574" s="7" t="s">
        <v>453</v>
      </c>
      <c r="F2574" s="7">
        <v>737</v>
      </c>
      <c r="G2574" s="7">
        <v>737</v>
      </c>
      <c r="H2574" s="7"/>
      <c r="I2574" s="7"/>
      <c r="J2574" s="7" t="s">
        <v>59</v>
      </c>
      <c r="K2574" s="7" t="s">
        <v>1040</v>
      </c>
      <c r="L2574" s="7" t="s">
        <v>686</v>
      </c>
      <c r="M2574" s="7">
        <v>5</v>
      </c>
      <c r="N2574" s="7"/>
      <c r="O2574" s="7" t="s">
        <v>105</v>
      </c>
      <c r="P2574" s="7"/>
      <c r="Q2574" s="7">
        <v>1984</v>
      </c>
      <c r="R2574" s="7" t="s">
        <v>1041</v>
      </c>
      <c r="S2574" s="7"/>
    </row>
    <row r="2575" spans="1:19" hidden="1" x14ac:dyDescent="0.35">
      <c r="A2575">
        <v>2574</v>
      </c>
      <c r="B2575" s="7">
        <v>155</v>
      </c>
      <c r="C2575" s="7">
        <v>12002</v>
      </c>
      <c r="D2575" s="7">
        <v>3298</v>
      </c>
      <c r="E2575" s="7" t="s">
        <v>453</v>
      </c>
      <c r="F2575" s="7">
        <v>11</v>
      </c>
      <c r="G2575" s="7">
        <v>11</v>
      </c>
      <c r="H2575" s="7"/>
      <c r="I2575" s="7"/>
      <c r="J2575" s="7" t="s">
        <v>59</v>
      </c>
      <c r="K2575" s="7" t="s">
        <v>121</v>
      </c>
      <c r="L2575" s="7" t="s">
        <v>686</v>
      </c>
      <c r="M2575" s="7">
        <v>6</v>
      </c>
      <c r="N2575" s="7"/>
      <c r="O2575" s="7" t="s">
        <v>88</v>
      </c>
      <c r="P2575" s="7"/>
      <c r="Q2575" s="7">
        <v>1983</v>
      </c>
      <c r="R2575" s="7"/>
      <c r="S2575" s="7"/>
    </row>
    <row r="2576" spans="1:19" hidden="1" x14ac:dyDescent="0.35">
      <c r="A2576">
        <v>2575</v>
      </c>
      <c r="B2576" s="7">
        <v>155</v>
      </c>
      <c r="C2576" s="7">
        <v>12002</v>
      </c>
      <c r="D2576" s="7">
        <v>3298</v>
      </c>
      <c r="E2576" s="7" t="s">
        <v>453</v>
      </c>
      <c r="F2576" s="7">
        <v>108</v>
      </c>
      <c r="G2576" s="7">
        <v>108</v>
      </c>
      <c r="H2576" s="7"/>
      <c r="I2576" s="7"/>
      <c r="J2576" s="7" t="s">
        <v>59</v>
      </c>
      <c r="K2576" s="7" t="s">
        <v>1040</v>
      </c>
      <c r="L2576" s="7" t="s">
        <v>686</v>
      </c>
      <c r="M2576" s="7">
        <v>6</v>
      </c>
      <c r="N2576" s="7"/>
      <c r="O2576" s="7" t="s">
        <v>88</v>
      </c>
      <c r="P2576" s="7"/>
      <c r="Q2576" s="7">
        <v>1983</v>
      </c>
      <c r="R2576" s="7" t="s">
        <v>1041</v>
      </c>
      <c r="S2576" s="7"/>
    </row>
    <row r="2577" spans="1:19" hidden="1" x14ac:dyDescent="0.35">
      <c r="A2577">
        <v>2576</v>
      </c>
      <c r="B2577" s="7">
        <v>155</v>
      </c>
      <c r="C2577" s="7">
        <v>12014</v>
      </c>
      <c r="D2577" s="7">
        <v>3298</v>
      </c>
      <c r="E2577" s="7" t="s">
        <v>453</v>
      </c>
      <c r="F2577" s="7">
        <v>534</v>
      </c>
      <c r="G2577" s="7">
        <v>534</v>
      </c>
      <c r="H2577" s="7"/>
      <c r="I2577" s="7"/>
      <c r="J2577" s="7" t="s">
        <v>59</v>
      </c>
      <c r="K2577" s="7" t="s">
        <v>121</v>
      </c>
      <c r="L2577" s="7" t="s">
        <v>686</v>
      </c>
      <c r="M2577" s="7">
        <v>4</v>
      </c>
      <c r="N2577" s="7" t="s">
        <v>90</v>
      </c>
      <c r="O2577" s="7" t="s">
        <v>88</v>
      </c>
      <c r="P2577" s="7"/>
      <c r="Q2577" s="7">
        <v>1984</v>
      </c>
      <c r="R2577" s="7"/>
      <c r="S2577" s="7"/>
    </row>
    <row r="2578" spans="1:19" hidden="1" x14ac:dyDescent="0.35">
      <c r="A2578">
        <v>2577</v>
      </c>
      <c r="B2578" s="7">
        <v>155</v>
      </c>
      <c r="C2578" s="7">
        <v>12014</v>
      </c>
      <c r="D2578" s="7">
        <v>3298</v>
      </c>
      <c r="E2578" s="7" t="s">
        <v>453</v>
      </c>
      <c r="F2578" s="7">
        <v>2457</v>
      </c>
      <c r="G2578" s="7">
        <v>2457</v>
      </c>
      <c r="H2578" s="7"/>
      <c r="I2578" s="7"/>
      <c r="J2578" s="7" t="s">
        <v>59</v>
      </c>
      <c r="K2578" s="7" t="s">
        <v>1040</v>
      </c>
      <c r="L2578" s="7" t="s">
        <v>686</v>
      </c>
      <c r="M2578" s="7">
        <v>4</v>
      </c>
      <c r="N2578" s="7"/>
      <c r="O2578" s="7" t="s">
        <v>105</v>
      </c>
      <c r="P2578" s="7"/>
      <c r="Q2578" s="7">
        <v>1984</v>
      </c>
      <c r="R2578" s="7" t="s">
        <v>1041</v>
      </c>
      <c r="S2578" s="7"/>
    </row>
    <row r="2579" spans="1:19" hidden="1" x14ac:dyDescent="0.35">
      <c r="A2579">
        <v>2578</v>
      </c>
      <c r="B2579" s="7">
        <v>155</v>
      </c>
      <c r="C2579" s="7">
        <v>12024</v>
      </c>
      <c r="D2579" s="7">
        <v>3298</v>
      </c>
      <c r="E2579" s="7" t="s">
        <v>453</v>
      </c>
      <c r="F2579" s="7">
        <v>7</v>
      </c>
      <c r="G2579" s="7">
        <v>7</v>
      </c>
      <c r="H2579" s="7"/>
      <c r="I2579" s="7"/>
      <c r="J2579" s="7" t="s">
        <v>59</v>
      </c>
      <c r="K2579" s="7" t="s">
        <v>121</v>
      </c>
      <c r="L2579" s="7" t="s">
        <v>686</v>
      </c>
      <c r="M2579" s="7">
        <v>4</v>
      </c>
      <c r="N2579" s="7"/>
      <c r="O2579" s="7" t="s">
        <v>88</v>
      </c>
      <c r="P2579" s="7"/>
      <c r="Q2579" s="7">
        <v>1984</v>
      </c>
      <c r="R2579" s="7"/>
      <c r="S2579" s="7"/>
    </row>
    <row r="2580" spans="1:19" hidden="1" x14ac:dyDescent="0.35">
      <c r="A2580">
        <v>2579</v>
      </c>
      <c r="B2580" s="7">
        <v>155</v>
      </c>
      <c r="C2580" s="7">
        <v>12024</v>
      </c>
      <c r="D2580" s="7">
        <v>3298</v>
      </c>
      <c r="E2580" s="7" t="s">
        <v>453</v>
      </c>
      <c r="F2580" s="7">
        <v>17</v>
      </c>
      <c r="G2580" s="7">
        <v>17</v>
      </c>
      <c r="H2580" s="7"/>
      <c r="I2580" s="7"/>
      <c r="J2580" s="7" t="s">
        <v>59</v>
      </c>
      <c r="K2580" s="7" t="s">
        <v>1040</v>
      </c>
      <c r="L2580" s="7" t="s">
        <v>686</v>
      </c>
      <c r="M2580" s="7">
        <v>4</v>
      </c>
      <c r="N2580" s="7"/>
      <c r="O2580" s="7" t="s">
        <v>105</v>
      </c>
      <c r="P2580" s="7"/>
      <c r="Q2580" s="7">
        <v>1984</v>
      </c>
      <c r="R2580" s="7" t="s">
        <v>1041</v>
      </c>
      <c r="S2580" s="7"/>
    </row>
    <row r="2581" spans="1:19" hidden="1" x14ac:dyDescent="0.35">
      <c r="A2581">
        <v>2580</v>
      </c>
      <c r="B2581" s="7">
        <v>155</v>
      </c>
      <c r="C2581" s="7">
        <v>12026</v>
      </c>
      <c r="D2581" s="7">
        <v>3298</v>
      </c>
      <c r="E2581" s="7" t="s">
        <v>453</v>
      </c>
      <c r="F2581" s="7">
        <v>6</v>
      </c>
      <c r="G2581" s="7">
        <v>6</v>
      </c>
      <c r="H2581" s="7"/>
      <c r="I2581" s="7"/>
      <c r="J2581" s="7" t="s">
        <v>59</v>
      </c>
      <c r="K2581" s="7" t="s">
        <v>121</v>
      </c>
      <c r="L2581" s="7" t="s">
        <v>686</v>
      </c>
      <c r="M2581" s="7">
        <v>4</v>
      </c>
      <c r="N2581" s="7"/>
      <c r="O2581" s="7" t="s">
        <v>88</v>
      </c>
      <c r="P2581" s="7"/>
      <c r="Q2581" s="7">
        <v>1984</v>
      </c>
      <c r="R2581" s="7"/>
      <c r="S2581" s="7"/>
    </row>
    <row r="2582" spans="1:19" hidden="1" x14ac:dyDescent="0.35">
      <c r="A2582">
        <v>2581</v>
      </c>
      <c r="B2582" s="7">
        <v>155</v>
      </c>
      <c r="C2582" s="7">
        <v>12026</v>
      </c>
      <c r="D2582" s="7">
        <v>3298</v>
      </c>
      <c r="E2582" s="7" t="s">
        <v>453</v>
      </c>
      <c r="F2582" s="7">
        <v>47</v>
      </c>
      <c r="G2582" s="7">
        <v>47</v>
      </c>
      <c r="H2582" s="7"/>
      <c r="I2582" s="7"/>
      <c r="J2582" s="7" t="s">
        <v>59</v>
      </c>
      <c r="K2582" s="7" t="s">
        <v>1040</v>
      </c>
      <c r="L2582" s="7" t="s">
        <v>686</v>
      </c>
      <c r="M2582" s="7">
        <v>4</v>
      </c>
      <c r="N2582" s="7"/>
      <c r="O2582" s="7" t="s">
        <v>105</v>
      </c>
      <c r="P2582" s="7"/>
      <c r="Q2582" s="7">
        <v>1984</v>
      </c>
      <c r="R2582" s="7" t="s">
        <v>1041</v>
      </c>
      <c r="S2582" s="7"/>
    </row>
    <row r="2583" spans="1:19" hidden="1" x14ac:dyDescent="0.35">
      <c r="A2583">
        <v>2582</v>
      </c>
      <c r="B2583" s="7">
        <v>155</v>
      </c>
      <c r="C2583" s="7">
        <v>12027</v>
      </c>
      <c r="D2583" s="7">
        <v>3298</v>
      </c>
      <c r="E2583" s="7" t="s">
        <v>453</v>
      </c>
      <c r="F2583" s="7">
        <v>412</v>
      </c>
      <c r="G2583" s="7">
        <v>412</v>
      </c>
      <c r="H2583" s="7"/>
      <c r="I2583" s="7"/>
      <c r="J2583" s="7" t="s">
        <v>59</v>
      </c>
      <c r="K2583" s="7" t="s">
        <v>121</v>
      </c>
      <c r="L2583" s="7" t="s">
        <v>686</v>
      </c>
      <c r="M2583" s="7">
        <v>4</v>
      </c>
      <c r="N2583" s="7"/>
      <c r="O2583" s="7" t="s">
        <v>88</v>
      </c>
      <c r="P2583" s="7"/>
      <c r="Q2583" s="7">
        <v>1984</v>
      </c>
      <c r="R2583" s="7"/>
      <c r="S2583" s="7"/>
    </row>
    <row r="2584" spans="1:19" hidden="1" x14ac:dyDescent="0.35">
      <c r="A2584">
        <v>2583</v>
      </c>
      <c r="B2584" s="7">
        <v>155</v>
      </c>
      <c r="C2584" s="7">
        <v>12027</v>
      </c>
      <c r="D2584" s="7">
        <v>3298</v>
      </c>
      <c r="E2584" s="7" t="s">
        <v>453</v>
      </c>
      <c r="F2584" s="7">
        <v>2542</v>
      </c>
      <c r="G2584" s="7">
        <v>2542</v>
      </c>
      <c r="H2584" s="7"/>
      <c r="I2584" s="7"/>
      <c r="J2584" s="7" t="s">
        <v>59</v>
      </c>
      <c r="K2584" s="7" t="s">
        <v>1040</v>
      </c>
      <c r="L2584" s="7" t="s">
        <v>686</v>
      </c>
      <c r="M2584" s="7">
        <v>4</v>
      </c>
      <c r="N2584" s="7"/>
      <c r="O2584" s="7" t="s">
        <v>105</v>
      </c>
      <c r="P2584" s="7"/>
      <c r="Q2584" s="7">
        <v>1984</v>
      </c>
      <c r="R2584" s="7" t="s">
        <v>1041</v>
      </c>
      <c r="S2584" s="7"/>
    </row>
    <row r="2585" spans="1:19" hidden="1" x14ac:dyDescent="0.35">
      <c r="A2585">
        <v>2584</v>
      </c>
      <c r="B2585" s="7">
        <v>155</v>
      </c>
      <c r="C2585" s="7">
        <v>12031</v>
      </c>
      <c r="D2585" s="7">
        <v>3298</v>
      </c>
      <c r="E2585" s="7" t="s">
        <v>453</v>
      </c>
      <c r="F2585" s="7">
        <v>854</v>
      </c>
      <c r="G2585" s="7">
        <v>854</v>
      </c>
      <c r="H2585" s="7"/>
      <c r="I2585" s="7"/>
      <c r="J2585" s="7" t="s">
        <v>59</v>
      </c>
      <c r="K2585" s="7" t="s">
        <v>121</v>
      </c>
      <c r="L2585" s="7" t="s">
        <v>686</v>
      </c>
      <c r="M2585" s="7">
        <v>4</v>
      </c>
      <c r="N2585" s="7"/>
      <c r="O2585" s="7" t="s">
        <v>88</v>
      </c>
      <c r="P2585" s="7"/>
      <c r="Q2585" s="7">
        <v>1984</v>
      </c>
      <c r="R2585" s="7"/>
      <c r="S2585" s="7"/>
    </row>
    <row r="2586" spans="1:19" hidden="1" x14ac:dyDescent="0.35">
      <c r="A2586">
        <v>2585</v>
      </c>
      <c r="B2586" s="7">
        <v>155</v>
      </c>
      <c r="C2586" s="7">
        <v>12031</v>
      </c>
      <c r="D2586" s="7">
        <v>3298</v>
      </c>
      <c r="E2586" s="7" t="s">
        <v>453</v>
      </c>
      <c r="F2586" s="7">
        <v>5474</v>
      </c>
      <c r="G2586" s="7">
        <v>5474</v>
      </c>
      <c r="H2586" s="7"/>
      <c r="I2586" s="7"/>
      <c r="J2586" s="7" t="s">
        <v>59</v>
      </c>
      <c r="K2586" s="7" t="s">
        <v>1040</v>
      </c>
      <c r="L2586" s="7" t="s">
        <v>686</v>
      </c>
      <c r="M2586" s="7">
        <v>4</v>
      </c>
      <c r="N2586" s="7"/>
      <c r="O2586" s="7" t="s">
        <v>105</v>
      </c>
      <c r="P2586" s="7"/>
      <c r="Q2586" s="7">
        <v>1984</v>
      </c>
      <c r="R2586" s="7" t="s">
        <v>1041</v>
      </c>
      <c r="S2586" s="7"/>
    </row>
    <row r="2587" spans="1:19" hidden="1" x14ac:dyDescent="0.35">
      <c r="A2587">
        <v>2586</v>
      </c>
      <c r="B2587" s="7">
        <v>155</v>
      </c>
      <c r="C2587" s="7">
        <v>12040</v>
      </c>
      <c r="D2587" s="7">
        <v>3298</v>
      </c>
      <c r="E2587" s="7" t="s">
        <v>453</v>
      </c>
      <c r="F2587" s="7">
        <v>23</v>
      </c>
      <c r="G2587" s="7">
        <v>23</v>
      </c>
      <c r="H2587" s="7"/>
      <c r="I2587" s="7"/>
      <c r="J2587" s="7" t="s">
        <v>59</v>
      </c>
      <c r="K2587" s="7" t="s">
        <v>121</v>
      </c>
      <c r="L2587" s="7" t="s">
        <v>686</v>
      </c>
      <c r="M2587" s="7">
        <v>4</v>
      </c>
      <c r="N2587" s="7"/>
      <c r="O2587" s="7" t="s">
        <v>88</v>
      </c>
      <c r="P2587" s="7"/>
      <c r="Q2587" s="7">
        <v>1984</v>
      </c>
      <c r="R2587" s="7"/>
      <c r="S2587" s="7"/>
    </row>
    <row r="2588" spans="1:19" hidden="1" x14ac:dyDescent="0.35">
      <c r="A2588">
        <v>2587</v>
      </c>
      <c r="B2588" s="7">
        <v>155</v>
      </c>
      <c r="C2588" s="7">
        <v>12040</v>
      </c>
      <c r="D2588" s="7">
        <v>3298</v>
      </c>
      <c r="E2588" s="7" t="s">
        <v>453</v>
      </c>
      <c r="F2588" s="7">
        <v>117</v>
      </c>
      <c r="G2588" s="7">
        <v>117</v>
      </c>
      <c r="H2588" s="7"/>
      <c r="I2588" s="7"/>
      <c r="J2588" s="7" t="s">
        <v>59</v>
      </c>
      <c r="K2588" s="7" t="s">
        <v>1040</v>
      </c>
      <c r="L2588" s="7" t="s">
        <v>686</v>
      </c>
      <c r="M2588" s="7">
        <v>4</v>
      </c>
      <c r="N2588" s="7"/>
      <c r="O2588" s="7" t="s">
        <v>105</v>
      </c>
      <c r="P2588" s="7"/>
      <c r="Q2588" s="7">
        <v>1984</v>
      </c>
      <c r="R2588" s="7" t="s">
        <v>1041</v>
      </c>
      <c r="S2588" s="7"/>
    </row>
    <row r="2589" spans="1:19" hidden="1" x14ac:dyDescent="0.35">
      <c r="A2589">
        <v>2588</v>
      </c>
      <c r="B2589" s="7">
        <v>155</v>
      </c>
      <c r="C2589" s="7">
        <v>12041</v>
      </c>
      <c r="D2589" s="7">
        <v>3298</v>
      </c>
      <c r="E2589" s="7" t="s">
        <v>453</v>
      </c>
      <c r="F2589" s="7">
        <v>132</v>
      </c>
      <c r="G2589" s="7">
        <v>132</v>
      </c>
      <c r="H2589" s="7"/>
      <c r="I2589" s="7"/>
      <c r="J2589" s="7" t="s">
        <v>59</v>
      </c>
      <c r="K2589" s="7" t="s">
        <v>121</v>
      </c>
      <c r="L2589" s="7" t="s">
        <v>686</v>
      </c>
      <c r="M2589" s="7">
        <v>4</v>
      </c>
      <c r="N2589" s="7" t="s">
        <v>90</v>
      </c>
      <c r="O2589" s="7" t="s">
        <v>62</v>
      </c>
      <c r="P2589" s="7"/>
      <c r="Q2589" s="7">
        <v>1984</v>
      </c>
      <c r="R2589" s="7"/>
      <c r="S2589" s="7"/>
    </row>
    <row r="2590" spans="1:19" hidden="1" x14ac:dyDescent="0.35">
      <c r="A2590">
        <v>2589</v>
      </c>
      <c r="B2590" s="7">
        <v>155</v>
      </c>
      <c r="C2590" s="7">
        <v>12041</v>
      </c>
      <c r="D2590" s="7">
        <v>3298</v>
      </c>
      <c r="E2590" s="7" t="s">
        <v>453</v>
      </c>
      <c r="F2590" s="7">
        <v>563</v>
      </c>
      <c r="G2590" s="7">
        <v>563</v>
      </c>
      <c r="H2590" s="7"/>
      <c r="I2590" s="7"/>
      <c r="J2590" s="7" t="s">
        <v>59</v>
      </c>
      <c r="K2590" s="7" t="s">
        <v>1040</v>
      </c>
      <c r="L2590" s="7" t="s">
        <v>686</v>
      </c>
      <c r="M2590" s="7">
        <v>4</v>
      </c>
      <c r="N2590" s="7"/>
      <c r="O2590" s="7" t="s">
        <v>105</v>
      </c>
      <c r="P2590" s="7"/>
      <c r="Q2590" s="7">
        <v>1984</v>
      </c>
      <c r="R2590" s="7" t="s">
        <v>1041</v>
      </c>
      <c r="S2590" s="7"/>
    </row>
    <row r="2591" spans="1:19" hidden="1" x14ac:dyDescent="0.35">
      <c r="A2591">
        <v>2590</v>
      </c>
      <c r="B2591" s="7">
        <v>155</v>
      </c>
      <c r="C2591" s="7">
        <v>12044</v>
      </c>
      <c r="D2591" s="7">
        <v>3298</v>
      </c>
      <c r="E2591" s="7" t="s">
        <v>453</v>
      </c>
      <c r="F2591" s="7">
        <v>87</v>
      </c>
      <c r="G2591" s="7">
        <v>87</v>
      </c>
      <c r="H2591" s="7"/>
      <c r="I2591" s="7"/>
      <c r="J2591" s="7" t="s">
        <v>59</v>
      </c>
      <c r="K2591" s="7" t="s">
        <v>121</v>
      </c>
      <c r="L2591" s="7" t="s">
        <v>686</v>
      </c>
      <c r="M2591" s="7">
        <v>4</v>
      </c>
      <c r="N2591" s="7" t="s">
        <v>90</v>
      </c>
      <c r="O2591" s="7" t="s">
        <v>62</v>
      </c>
      <c r="P2591" s="7"/>
      <c r="Q2591" s="7">
        <v>1984</v>
      </c>
      <c r="R2591" s="7"/>
      <c r="S2591" s="7"/>
    </row>
    <row r="2592" spans="1:19" hidden="1" x14ac:dyDescent="0.35">
      <c r="A2592">
        <v>2591</v>
      </c>
      <c r="B2592" s="7">
        <v>155</v>
      </c>
      <c r="C2592" s="7">
        <v>12044</v>
      </c>
      <c r="D2592" s="7">
        <v>3298</v>
      </c>
      <c r="E2592" s="7" t="s">
        <v>453</v>
      </c>
      <c r="F2592" s="7">
        <v>1023</v>
      </c>
      <c r="G2592" s="7">
        <v>1023</v>
      </c>
      <c r="H2592" s="7"/>
      <c r="I2592" s="7"/>
      <c r="J2592" s="7" t="s">
        <v>59</v>
      </c>
      <c r="K2592" s="7" t="s">
        <v>1040</v>
      </c>
      <c r="L2592" s="7" t="s">
        <v>686</v>
      </c>
      <c r="M2592" s="7">
        <v>4</v>
      </c>
      <c r="N2592" s="7"/>
      <c r="O2592" s="7" t="s">
        <v>105</v>
      </c>
      <c r="P2592" s="7"/>
      <c r="Q2592" s="7">
        <v>1984</v>
      </c>
      <c r="R2592" s="7" t="s">
        <v>1041</v>
      </c>
      <c r="S2592" s="7"/>
    </row>
    <row r="2593" spans="1:19" hidden="1" x14ac:dyDescent="0.35">
      <c r="A2593">
        <v>2592</v>
      </c>
      <c r="B2593" s="7">
        <v>155</v>
      </c>
      <c r="C2593" s="7">
        <v>12045</v>
      </c>
      <c r="D2593" s="7">
        <v>3298</v>
      </c>
      <c r="E2593" s="7" t="s">
        <v>453</v>
      </c>
      <c r="F2593" s="7">
        <v>32</v>
      </c>
      <c r="G2593" s="7">
        <v>32</v>
      </c>
      <c r="H2593" s="7"/>
      <c r="I2593" s="7"/>
      <c r="J2593" s="7" t="s">
        <v>59</v>
      </c>
      <c r="K2593" s="7" t="s">
        <v>121</v>
      </c>
      <c r="L2593" s="7" t="s">
        <v>686</v>
      </c>
      <c r="M2593" s="7">
        <v>4</v>
      </c>
      <c r="N2593" s="7"/>
      <c r="O2593" s="7" t="s">
        <v>88</v>
      </c>
      <c r="P2593" s="7"/>
      <c r="Q2593" s="7">
        <v>1984</v>
      </c>
      <c r="R2593" s="7"/>
      <c r="S2593" s="7"/>
    </row>
    <row r="2594" spans="1:19" hidden="1" x14ac:dyDescent="0.35">
      <c r="A2594">
        <v>2593</v>
      </c>
      <c r="B2594" s="7">
        <v>155</v>
      </c>
      <c r="C2594" s="7">
        <v>12045</v>
      </c>
      <c r="D2594" s="7">
        <v>3298</v>
      </c>
      <c r="E2594" s="7" t="s">
        <v>453</v>
      </c>
      <c r="F2594" s="7">
        <v>47</v>
      </c>
      <c r="G2594" s="7">
        <v>47</v>
      </c>
      <c r="H2594" s="7"/>
      <c r="I2594" s="7"/>
      <c r="J2594" s="7" t="s">
        <v>59</v>
      </c>
      <c r="K2594" s="7" t="s">
        <v>1040</v>
      </c>
      <c r="L2594" s="7" t="s">
        <v>686</v>
      </c>
      <c r="M2594" s="7">
        <v>4</v>
      </c>
      <c r="N2594" s="7"/>
      <c r="O2594" s="7" t="s">
        <v>105</v>
      </c>
      <c r="P2594" s="7"/>
      <c r="Q2594" s="7">
        <v>1984</v>
      </c>
      <c r="R2594" s="7" t="s">
        <v>1041</v>
      </c>
      <c r="S2594" s="7"/>
    </row>
    <row r="2595" spans="1:19" hidden="1" x14ac:dyDescent="0.35">
      <c r="A2595">
        <v>2594</v>
      </c>
      <c r="B2595" s="7">
        <v>155</v>
      </c>
      <c r="C2595" s="7">
        <v>12048</v>
      </c>
      <c r="D2595" s="7">
        <v>3298</v>
      </c>
      <c r="E2595" s="7" t="s">
        <v>453</v>
      </c>
      <c r="F2595" s="7">
        <v>12</v>
      </c>
      <c r="G2595" s="7">
        <v>12</v>
      </c>
      <c r="H2595" s="7"/>
      <c r="I2595" s="7"/>
      <c r="J2595" s="7" t="s">
        <v>59</v>
      </c>
      <c r="K2595" s="7" t="s">
        <v>121</v>
      </c>
      <c r="L2595" s="7" t="s">
        <v>686</v>
      </c>
      <c r="M2595" s="7">
        <v>4</v>
      </c>
      <c r="N2595" s="7"/>
      <c r="O2595" s="7" t="s">
        <v>88</v>
      </c>
      <c r="P2595" s="7"/>
      <c r="Q2595" s="7">
        <v>1984</v>
      </c>
      <c r="R2595" s="7"/>
      <c r="S2595" s="7"/>
    </row>
    <row r="2596" spans="1:19" hidden="1" x14ac:dyDescent="0.35">
      <c r="A2596">
        <v>2595</v>
      </c>
      <c r="B2596" s="7">
        <v>155</v>
      </c>
      <c r="C2596" s="7">
        <v>12048</v>
      </c>
      <c r="D2596" s="7">
        <v>3298</v>
      </c>
      <c r="E2596" s="7" t="s">
        <v>453</v>
      </c>
      <c r="F2596" s="7">
        <v>49</v>
      </c>
      <c r="G2596" s="7">
        <v>49</v>
      </c>
      <c r="H2596" s="7"/>
      <c r="I2596" s="7"/>
      <c r="J2596" s="7" t="s">
        <v>59</v>
      </c>
      <c r="K2596" s="7" t="s">
        <v>1040</v>
      </c>
      <c r="L2596" s="7" t="s">
        <v>686</v>
      </c>
      <c r="M2596" s="7">
        <v>4</v>
      </c>
      <c r="N2596" s="7"/>
      <c r="O2596" s="7" t="s">
        <v>105</v>
      </c>
      <c r="P2596" s="7"/>
      <c r="Q2596" s="7">
        <v>1984</v>
      </c>
      <c r="R2596" s="7" t="s">
        <v>1041</v>
      </c>
      <c r="S2596" s="7"/>
    </row>
    <row r="2597" spans="1:19" hidden="1" x14ac:dyDescent="0.35">
      <c r="A2597">
        <v>2596</v>
      </c>
      <c r="B2597" s="7">
        <v>155</v>
      </c>
      <c r="C2597" s="7">
        <v>12055</v>
      </c>
      <c r="D2597" s="7">
        <v>3298</v>
      </c>
      <c r="E2597" s="7" t="s">
        <v>453</v>
      </c>
      <c r="F2597" s="7">
        <v>138</v>
      </c>
      <c r="G2597" s="7">
        <v>138</v>
      </c>
      <c r="H2597" s="7"/>
      <c r="I2597" s="7"/>
      <c r="J2597" s="7" t="s">
        <v>59</v>
      </c>
      <c r="K2597" s="7" t="s">
        <v>121</v>
      </c>
      <c r="L2597" s="7" t="s">
        <v>686</v>
      </c>
      <c r="M2597" s="7">
        <v>4</v>
      </c>
      <c r="N2597" s="7" t="s">
        <v>90</v>
      </c>
      <c r="O2597" s="7" t="s">
        <v>62</v>
      </c>
      <c r="P2597" s="7"/>
      <c r="Q2597" s="7">
        <v>1984</v>
      </c>
      <c r="R2597" s="7"/>
      <c r="S2597" s="7"/>
    </row>
    <row r="2598" spans="1:19" hidden="1" x14ac:dyDescent="0.35">
      <c r="A2598">
        <v>2597</v>
      </c>
      <c r="B2598" s="7">
        <v>155</v>
      </c>
      <c r="C2598" s="7">
        <v>12055</v>
      </c>
      <c r="D2598" s="7">
        <v>3298</v>
      </c>
      <c r="E2598" s="7" t="s">
        <v>453</v>
      </c>
      <c r="F2598" s="7">
        <v>1240</v>
      </c>
      <c r="G2598" s="7">
        <v>1240</v>
      </c>
      <c r="H2598" s="7"/>
      <c r="I2598" s="7"/>
      <c r="J2598" s="7" t="s">
        <v>59</v>
      </c>
      <c r="K2598" s="7" t="s">
        <v>1040</v>
      </c>
      <c r="L2598" s="7" t="s">
        <v>686</v>
      </c>
      <c r="M2598" s="7">
        <v>4</v>
      </c>
      <c r="N2598" s="7"/>
      <c r="O2598" s="7" t="s">
        <v>105</v>
      </c>
      <c r="P2598" s="7"/>
      <c r="Q2598" s="7">
        <v>1984</v>
      </c>
      <c r="R2598" s="7" t="s">
        <v>1041</v>
      </c>
      <c r="S2598" s="7"/>
    </row>
    <row r="2599" spans="1:19" hidden="1" x14ac:dyDescent="0.35">
      <c r="A2599">
        <v>2598</v>
      </c>
      <c r="B2599" s="7">
        <v>155</v>
      </c>
      <c r="C2599" s="7">
        <v>12056</v>
      </c>
      <c r="D2599" s="7">
        <v>3298</v>
      </c>
      <c r="E2599" s="7" t="s">
        <v>453</v>
      </c>
      <c r="F2599" s="7">
        <v>231</v>
      </c>
      <c r="G2599" s="7">
        <v>231</v>
      </c>
      <c r="H2599" s="7"/>
      <c r="I2599" s="7"/>
      <c r="J2599" s="7" t="s">
        <v>59</v>
      </c>
      <c r="K2599" s="7" t="s">
        <v>121</v>
      </c>
      <c r="L2599" s="7" t="s">
        <v>686</v>
      </c>
      <c r="M2599" s="7">
        <v>4</v>
      </c>
      <c r="N2599" s="7"/>
      <c r="O2599" s="7" t="s">
        <v>88</v>
      </c>
      <c r="P2599" s="7"/>
      <c r="Q2599" s="7">
        <v>1984</v>
      </c>
      <c r="R2599" s="7"/>
      <c r="S2599" s="7"/>
    </row>
    <row r="2600" spans="1:19" hidden="1" x14ac:dyDescent="0.35">
      <c r="A2600">
        <v>2599</v>
      </c>
      <c r="B2600" s="7">
        <v>155</v>
      </c>
      <c r="C2600" s="7">
        <v>12056</v>
      </c>
      <c r="D2600" s="7">
        <v>3298</v>
      </c>
      <c r="E2600" s="7" t="s">
        <v>453</v>
      </c>
      <c r="F2600" s="7">
        <v>1335</v>
      </c>
      <c r="G2600" s="7">
        <v>1335</v>
      </c>
      <c r="H2600" s="7"/>
      <c r="I2600" s="7"/>
      <c r="J2600" s="7" t="s">
        <v>59</v>
      </c>
      <c r="K2600" s="7" t="s">
        <v>1040</v>
      </c>
      <c r="L2600" s="7" t="s">
        <v>686</v>
      </c>
      <c r="M2600" s="7">
        <v>4</v>
      </c>
      <c r="N2600" s="7"/>
      <c r="O2600" s="7" t="s">
        <v>105</v>
      </c>
      <c r="P2600" s="7"/>
      <c r="Q2600" s="7">
        <v>1984</v>
      </c>
      <c r="R2600" s="7" t="s">
        <v>1041</v>
      </c>
      <c r="S2600" s="7"/>
    </row>
    <row r="2601" spans="1:19" hidden="1" x14ac:dyDescent="0.35">
      <c r="A2601">
        <v>2600</v>
      </c>
      <c r="B2601" s="7">
        <v>155</v>
      </c>
      <c r="C2601" s="7">
        <v>12057</v>
      </c>
      <c r="D2601" s="7">
        <v>3298</v>
      </c>
      <c r="E2601" s="7" t="s">
        <v>453</v>
      </c>
      <c r="F2601" s="7">
        <v>413</v>
      </c>
      <c r="G2601" s="7">
        <v>413</v>
      </c>
      <c r="H2601" s="7"/>
      <c r="I2601" s="7"/>
      <c r="J2601" s="7" t="s">
        <v>59</v>
      </c>
      <c r="K2601" s="7" t="s">
        <v>121</v>
      </c>
      <c r="L2601" s="7" t="s">
        <v>686</v>
      </c>
      <c r="M2601" s="7">
        <v>4</v>
      </c>
      <c r="N2601" s="7"/>
      <c r="O2601" s="7" t="s">
        <v>88</v>
      </c>
      <c r="P2601" s="7"/>
      <c r="Q2601" s="7">
        <v>1984</v>
      </c>
      <c r="R2601" s="7" t="s">
        <v>1865</v>
      </c>
      <c r="S2601" s="7"/>
    </row>
    <row r="2602" spans="1:19" hidden="1" x14ac:dyDescent="0.35">
      <c r="A2602">
        <v>2601</v>
      </c>
      <c r="B2602" s="7">
        <v>155</v>
      </c>
      <c r="C2602" s="7">
        <v>12057</v>
      </c>
      <c r="D2602" s="7">
        <v>3298</v>
      </c>
      <c r="E2602" s="7" t="s">
        <v>453</v>
      </c>
      <c r="F2602" s="7">
        <v>1770</v>
      </c>
      <c r="G2602" s="7">
        <v>1770</v>
      </c>
      <c r="H2602" s="7"/>
      <c r="I2602" s="7"/>
      <c r="J2602" s="7" t="s">
        <v>59</v>
      </c>
      <c r="K2602" s="7" t="s">
        <v>1040</v>
      </c>
      <c r="L2602" s="7" t="s">
        <v>686</v>
      </c>
      <c r="M2602" s="7">
        <v>4</v>
      </c>
      <c r="N2602" s="7"/>
      <c r="O2602" s="7" t="s">
        <v>105</v>
      </c>
      <c r="P2602" s="7"/>
      <c r="Q2602" s="7">
        <v>1984</v>
      </c>
      <c r="R2602" s="7" t="s">
        <v>1866</v>
      </c>
      <c r="S2602" s="7"/>
    </row>
    <row r="2603" spans="1:19" hidden="1" x14ac:dyDescent="0.35">
      <c r="A2603">
        <v>2602</v>
      </c>
      <c r="B2603" s="7">
        <v>155</v>
      </c>
      <c r="C2603" s="7">
        <v>12071</v>
      </c>
      <c r="D2603" s="7">
        <v>3298</v>
      </c>
      <c r="E2603" s="7" t="s">
        <v>453</v>
      </c>
      <c r="F2603" s="7">
        <v>709</v>
      </c>
      <c r="G2603" s="7">
        <v>709</v>
      </c>
      <c r="H2603" s="7"/>
      <c r="I2603" s="7"/>
      <c r="J2603" s="7" t="s">
        <v>59</v>
      </c>
      <c r="K2603" s="7" t="s">
        <v>121</v>
      </c>
      <c r="L2603" s="7" t="s">
        <v>686</v>
      </c>
      <c r="M2603" s="7">
        <v>7</v>
      </c>
      <c r="N2603" s="7"/>
      <c r="O2603" s="7" t="s">
        <v>88</v>
      </c>
      <c r="P2603" s="7"/>
      <c r="Q2603" s="7">
        <v>1983</v>
      </c>
      <c r="R2603" s="7"/>
      <c r="S2603" s="7"/>
    </row>
    <row r="2604" spans="1:19" hidden="1" x14ac:dyDescent="0.35">
      <c r="A2604">
        <v>2603</v>
      </c>
      <c r="B2604" s="7">
        <v>155</v>
      </c>
      <c r="C2604" s="7">
        <v>12071</v>
      </c>
      <c r="D2604" s="7">
        <v>3298</v>
      </c>
      <c r="E2604" s="7" t="s">
        <v>453</v>
      </c>
      <c r="F2604" s="7">
        <v>15860</v>
      </c>
      <c r="G2604" s="7">
        <v>15860</v>
      </c>
      <c r="H2604" s="7"/>
      <c r="I2604" s="7"/>
      <c r="J2604" s="7" t="s">
        <v>59</v>
      </c>
      <c r="K2604" s="7" t="s">
        <v>1040</v>
      </c>
      <c r="L2604" s="7" t="s">
        <v>686</v>
      </c>
      <c r="M2604" s="7">
        <v>7</v>
      </c>
      <c r="N2604" s="7"/>
      <c r="O2604" s="7" t="s">
        <v>105</v>
      </c>
      <c r="P2604" s="7"/>
      <c r="Q2604" s="7">
        <v>1983</v>
      </c>
      <c r="R2604" s="7" t="s">
        <v>1041</v>
      </c>
      <c r="S2604" s="7"/>
    </row>
    <row r="2605" spans="1:19" hidden="1" x14ac:dyDescent="0.35">
      <c r="A2605">
        <v>2604</v>
      </c>
      <c r="B2605" s="7">
        <v>155</v>
      </c>
      <c r="C2605" s="7">
        <v>12096</v>
      </c>
      <c r="D2605" s="7">
        <v>3298</v>
      </c>
      <c r="E2605" s="7" t="s">
        <v>453</v>
      </c>
      <c r="F2605" s="7"/>
      <c r="G2605" s="7"/>
      <c r="H2605" s="7">
        <v>50</v>
      </c>
      <c r="I2605" s="7">
        <v>249</v>
      </c>
      <c r="J2605" s="7" t="s">
        <v>59</v>
      </c>
      <c r="K2605" s="7" t="s">
        <v>121</v>
      </c>
      <c r="L2605" s="7" t="s">
        <v>686</v>
      </c>
      <c r="M2605" s="7">
        <v>6</v>
      </c>
      <c r="N2605" s="7"/>
      <c r="O2605" s="7" t="s">
        <v>88</v>
      </c>
      <c r="P2605" s="7"/>
      <c r="Q2605" s="7">
        <v>1982</v>
      </c>
      <c r="R2605" s="9" t="s">
        <v>176</v>
      </c>
      <c r="S2605" s="7"/>
    </row>
    <row r="2606" spans="1:19" hidden="1" x14ac:dyDescent="0.35">
      <c r="A2606">
        <v>2605</v>
      </c>
      <c r="B2606" s="7">
        <v>155</v>
      </c>
      <c r="C2606" s="7">
        <v>12096</v>
      </c>
      <c r="D2606" s="7">
        <v>3298</v>
      </c>
      <c r="E2606" s="7" t="s">
        <v>453</v>
      </c>
      <c r="F2606" s="7"/>
      <c r="G2606" s="7"/>
      <c r="H2606" s="7">
        <v>50</v>
      </c>
      <c r="I2606" s="7">
        <v>249</v>
      </c>
      <c r="J2606" s="7" t="s">
        <v>59</v>
      </c>
      <c r="K2606" s="7" t="s">
        <v>121</v>
      </c>
      <c r="L2606" s="7" t="s">
        <v>686</v>
      </c>
      <c r="M2606" s="7">
        <v>6</v>
      </c>
      <c r="N2606" s="7"/>
      <c r="O2606" s="7" t="s">
        <v>88</v>
      </c>
      <c r="P2606" s="7"/>
      <c r="Q2606" s="7">
        <v>1982</v>
      </c>
      <c r="R2606" s="9" t="s">
        <v>176</v>
      </c>
      <c r="S2606" s="7"/>
    </row>
    <row r="2607" spans="1:19" hidden="1" x14ac:dyDescent="0.35">
      <c r="A2607">
        <v>2606</v>
      </c>
      <c r="B2607" s="7">
        <v>155</v>
      </c>
      <c r="C2607" s="7">
        <v>12097</v>
      </c>
      <c r="D2607" s="7">
        <v>3298</v>
      </c>
      <c r="E2607" s="7" t="s">
        <v>453</v>
      </c>
      <c r="F2607" s="7">
        <v>292</v>
      </c>
      <c r="G2607" s="7">
        <v>292</v>
      </c>
      <c r="H2607" s="7"/>
      <c r="I2607" s="7"/>
      <c r="J2607" s="7" t="s">
        <v>59</v>
      </c>
      <c r="K2607" s="7" t="s">
        <v>121</v>
      </c>
      <c r="L2607" s="7" t="s">
        <v>686</v>
      </c>
      <c r="M2607" s="7">
        <v>5</v>
      </c>
      <c r="N2607" s="7"/>
      <c r="O2607" s="7" t="s">
        <v>88</v>
      </c>
      <c r="P2607" s="7"/>
      <c r="Q2607" s="7">
        <v>1983</v>
      </c>
      <c r="R2607" s="7"/>
      <c r="S2607" s="7"/>
    </row>
    <row r="2608" spans="1:19" hidden="1" x14ac:dyDescent="0.35">
      <c r="A2608">
        <v>2607</v>
      </c>
      <c r="B2608" s="7">
        <v>155</v>
      </c>
      <c r="C2608" s="7">
        <v>12097</v>
      </c>
      <c r="D2608" s="7">
        <v>3298</v>
      </c>
      <c r="E2608" s="7" t="s">
        <v>453</v>
      </c>
      <c r="F2608" s="7">
        <v>13077</v>
      </c>
      <c r="G2608" s="7">
        <v>13077</v>
      </c>
      <c r="H2608" s="7"/>
      <c r="I2608" s="7"/>
      <c r="J2608" s="7" t="s">
        <v>59</v>
      </c>
      <c r="K2608" s="7" t="s">
        <v>1040</v>
      </c>
      <c r="L2608" s="7" t="s">
        <v>686</v>
      </c>
      <c r="M2608" s="7">
        <v>5</v>
      </c>
      <c r="N2608" s="7"/>
      <c r="O2608" s="7" t="s">
        <v>105</v>
      </c>
      <c r="P2608" s="7"/>
      <c r="Q2608" s="7">
        <v>1983</v>
      </c>
      <c r="R2608" s="7" t="s">
        <v>1041</v>
      </c>
      <c r="S2608" s="7"/>
    </row>
    <row r="2609" spans="1:19" hidden="1" x14ac:dyDescent="0.35">
      <c r="A2609">
        <v>2608</v>
      </c>
      <c r="B2609" s="7">
        <v>155</v>
      </c>
      <c r="C2609" s="7">
        <v>12127</v>
      </c>
      <c r="D2609" s="7">
        <v>3298</v>
      </c>
      <c r="E2609" s="7" t="s">
        <v>453</v>
      </c>
      <c r="F2609" s="7">
        <v>683</v>
      </c>
      <c r="G2609" s="7">
        <v>683</v>
      </c>
      <c r="H2609" s="7"/>
      <c r="I2609" s="7"/>
      <c r="J2609" s="7" t="s">
        <v>59</v>
      </c>
      <c r="K2609" s="7" t="s">
        <v>121</v>
      </c>
      <c r="L2609" s="7" t="s">
        <v>686</v>
      </c>
      <c r="M2609" s="7">
        <v>5</v>
      </c>
      <c r="N2609" s="7"/>
      <c r="O2609" s="7" t="s">
        <v>88</v>
      </c>
      <c r="P2609" s="7"/>
      <c r="Q2609" s="7">
        <v>1984</v>
      </c>
      <c r="R2609" s="7"/>
      <c r="S2609" s="7"/>
    </row>
    <row r="2610" spans="1:19" hidden="1" x14ac:dyDescent="0.35">
      <c r="A2610">
        <v>2609</v>
      </c>
      <c r="B2610" s="7">
        <v>155</v>
      </c>
      <c r="C2610" s="7">
        <v>12127</v>
      </c>
      <c r="D2610" s="7">
        <v>3298</v>
      </c>
      <c r="E2610" s="7" t="s">
        <v>453</v>
      </c>
      <c r="F2610" s="7">
        <v>3656</v>
      </c>
      <c r="G2610" s="7">
        <v>3656</v>
      </c>
      <c r="H2610" s="7"/>
      <c r="I2610" s="7"/>
      <c r="J2610" s="7" t="s">
        <v>59</v>
      </c>
      <c r="K2610" s="7" t="s">
        <v>1040</v>
      </c>
      <c r="L2610" s="7" t="s">
        <v>686</v>
      </c>
      <c r="M2610" s="7">
        <v>5</v>
      </c>
      <c r="N2610" s="7"/>
      <c r="O2610" s="7" t="s">
        <v>105</v>
      </c>
      <c r="P2610" s="7"/>
      <c r="Q2610" s="7">
        <v>1984</v>
      </c>
      <c r="R2610" s="7" t="s">
        <v>1041</v>
      </c>
      <c r="S2610" s="7"/>
    </row>
    <row r="2611" spans="1:19" hidden="1" x14ac:dyDescent="0.35">
      <c r="A2611">
        <v>2610</v>
      </c>
      <c r="B2611" s="7">
        <v>155</v>
      </c>
      <c r="C2611" s="7">
        <v>12128</v>
      </c>
      <c r="D2611" s="7">
        <v>3298</v>
      </c>
      <c r="E2611" s="7" t="s">
        <v>453</v>
      </c>
      <c r="F2611" s="7">
        <v>65</v>
      </c>
      <c r="G2611" s="7">
        <v>65</v>
      </c>
      <c r="H2611" s="7"/>
      <c r="I2611" s="7"/>
      <c r="J2611" s="7" t="s">
        <v>59</v>
      </c>
      <c r="K2611" s="7" t="s">
        <v>121</v>
      </c>
      <c r="L2611" s="7" t="s">
        <v>686</v>
      </c>
      <c r="M2611" s="7">
        <v>5</v>
      </c>
      <c r="N2611" s="7"/>
      <c r="O2611" s="7" t="s">
        <v>88</v>
      </c>
      <c r="P2611" s="7"/>
      <c r="Q2611" s="7">
        <v>1984</v>
      </c>
      <c r="R2611" s="7"/>
      <c r="S2611" s="7" t="s">
        <v>16</v>
      </c>
    </row>
    <row r="2612" spans="1:19" hidden="1" x14ac:dyDescent="0.35">
      <c r="A2612">
        <v>2611</v>
      </c>
      <c r="B2612" s="7">
        <v>155</v>
      </c>
      <c r="C2612" s="7">
        <v>12128</v>
      </c>
      <c r="D2612" s="7">
        <v>3298</v>
      </c>
      <c r="E2612" s="7" t="s">
        <v>453</v>
      </c>
      <c r="F2612" s="7">
        <v>2343</v>
      </c>
      <c r="G2612" s="7">
        <v>2343</v>
      </c>
      <c r="H2612" s="7"/>
      <c r="I2612" s="7"/>
      <c r="J2612" s="7" t="s">
        <v>59</v>
      </c>
      <c r="K2612" s="7" t="s">
        <v>1040</v>
      </c>
      <c r="L2612" s="7" t="s">
        <v>686</v>
      </c>
      <c r="M2612" s="7">
        <v>5</v>
      </c>
      <c r="N2612" s="7"/>
      <c r="O2612" s="7" t="s">
        <v>105</v>
      </c>
      <c r="P2612" s="7"/>
      <c r="Q2612" s="7">
        <v>1984</v>
      </c>
      <c r="R2612" s="7" t="s">
        <v>1041</v>
      </c>
      <c r="S2612" s="7" t="s">
        <v>16</v>
      </c>
    </row>
    <row r="2613" spans="1:19" hidden="1" x14ac:dyDescent="0.35">
      <c r="A2613">
        <v>2612</v>
      </c>
      <c r="B2613" s="7">
        <v>155</v>
      </c>
      <c r="C2613" s="7">
        <v>12129</v>
      </c>
      <c r="D2613" s="7">
        <v>3298</v>
      </c>
      <c r="E2613" s="7" t="s">
        <v>453</v>
      </c>
      <c r="F2613" s="7">
        <v>65</v>
      </c>
      <c r="G2613" s="7">
        <v>65</v>
      </c>
      <c r="H2613" s="7"/>
      <c r="I2613" s="7"/>
      <c r="J2613" s="7" t="s">
        <v>59</v>
      </c>
      <c r="K2613" s="7" t="s">
        <v>121</v>
      </c>
      <c r="L2613" s="7" t="s">
        <v>686</v>
      </c>
      <c r="M2613" s="7">
        <v>5</v>
      </c>
      <c r="N2613" s="7"/>
      <c r="O2613" s="7" t="s">
        <v>88</v>
      </c>
      <c r="P2613" s="7"/>
      <c r="Q2613" s="7">
        <v>1984</v>
      </c>
      <c r="R2613" s="7"/>
      <c r="S2613" s="7" t="s">
        <v>16</v>
      </c>
    </row>
    <row r="2614" spans="1:19" hidden="1" x14ac:dyDescent="0.35">
      <c r="A2614">
        <v>2613</v>
      </c>
      <c r="B2614" s="7">
        <v>155</v>
      </c>
      <c r="C2614" s="7">
        <v>12129</v>
      </c>
      <c r="D2614" s="7">
        <v>3298</v>
      </c>
      <c r="E2614" s="7" t="s">
        <v>453</v>
      </c>
      <c r="F2614" s="7">
        <v>2343</v>
      </c>
      <c r="G2614" s="7">
        <v>2343</v>
      </c>
      <c r="H2614" s="7"/>
      <c r="I2614" s="7"/>
      <c r="J2614" s="7" t="s">
        <v>59</v>
      </c>
      <c r="K2614" s="7" t="s">
        <v>1040</v>
      </c>
      <c r="L2614" s="7" t="s">
        <v>686</v>
      </c>
      <c r="M2614" s="7">
        <v>5</v>
      </c>
      <c r="N2614" s="7"/>
      <c r="O2614" s="7" t="s">
        <v>105</v>
      </c>
      <c r="P2614" s="7"/>
      <c r="Q2614" s="7">
        <v>1984</v>
      </c>
      <c r="R2614" s="7" t="s">
        <v>1041</v>
      </c>
      <c r="S2614" s="7" t="s">
        <v>16</v>
      </c>
    </row>
    <row r="2615" spans="1:19" hidden="1" x14ac:dyDescent="0.35">
      <c r="A2615">
        <v>2614</v>
      </c>
      <c r="B2615" s="7">
        <v>155</v>
      </c>
      <c r="C2615" s="7">
        <v>12130</v>
      </c>
      <c r="D2615" s="7">
        <v>3298</v>
      </c>
      <c r="E2615" s="7" t="s">
        <v>453</v>
      </c>
      <c r="F2615" s="7">
        <v>1255</v>
      </c>
      <c r="G2615" s="7">
        <v>1255</v>
      </c>
      <c r="H2615" s="7"/>
      <c r="I2615" s="7"/>
      <c r="J2615" s="7" t="s">
        <v>59</v>
      </c>
      <c r="K2615" s="7" t="s">
        <v>121</v>
      </c>
      <c r="L2615" s="7" t="s">
        <v>686</v>
      </c>
      <c r="M2615" s="7">
        <v>5</v>
      </c>
      <c r="N2615" s="7"/>
      <c r="O2615" s="7" t="s">
        <v>88</v>
      </c>
      <c r="P2615" s="7"/>
      <c r="Q2615" s="7">
        <v>1984</v>
      </c>
      <c r="R2615" s="7"/>
      <c r="S2615" s="7"/>
    </row>
    <row r="2616" spans="1:19" hidden="1" x14ac:dyDescent="0.35">
      <c r="A2616">
        <v>2615</v>
      </c>
      <c r="B2616" s="7">
        <v>155</v>
      </c>
      <c r="C2616" s="7">
        <v>12130</v>
      </c>
      <c r="D2616" s="7">
        <v>3298</v>
      </c>
      <c r="E2616" s="7" t="s">
        <v>453</v>
      </c>
      <c r="F2616" s="7">
        <v>17013</v>
      </c>
      <c r="G2616" s="7">
        <v>17013</v>
      </c>
      <c r="H2616" s="7"/>
      <c r="I2616" s="7"/>
      <c r="J2616" s="7" t="s">
        <v>59</v>
      </c>
      <c r="K2616" s="7" t="s">
        <v>1040</v>
      </c>
      <c r="L2616" s="7" t="s">
        <v>686</v>
      </c>
      <c r="M2616" s="7">
        <v>5</v>
      </c>
      <c r="N2616" s="7"/>
      <c r="O2616" s="7" t="s">
        <v>105</v>
      </c>
      <c r="P2616" s="7"/>
      <c r="Q2616" s="7">
        <v>1984</v>
      </c>
      <c r="R2616" s="7" t="s">
        <v>1041</v>
      </c>
      <c r="S2616" s="7"/>
    </row>
    <row r="2617" spans="1:19" hidden="1" x14ac:dyDescent="0.35">
      <c r="A2617">
        <v>2616</v>
      </c>
      <c r="B2617" s="7">
        <v>155</v>
      </c>
      <c r="C2617" s="7">
        <v>12071</v>
      </c>
      <c r="D2617" s="7">
        <v>3650</v>
      </c>
      <c r="E2617" s="7" t="s">
        <v>453</v>
      </c>
      <c r="F2617" s="7">
        <v>79</v>
      </c>
      <c r="G2617" s="7">
        <v>79</v>
      </c>
      <c r="H2617" s="7"/>
      <c r="I2617" s="7"/>
      <c r="J2617" s="7" t="s">
        <v>59</v>
      </c>
      <c r="K2617" s="7" t="s">
        <v>121</v>
      </c>
      <c r="L2617" s="7" t="s">
        <v>686</v>
      </c>
      <c r="M2617" s="7">
        <v>7</v>
      </c>
      <c r="N2617" s="7"/>
      <c r="O2617" s="7" t="s">
        <v>88</v>
      </c>
      <c r="P2617" s="7"/>
      <c r="Q2617" s="7">
        <v>1983</v>
      </c>
      <c r="R2617" s="7"/>
      <c r="S2617" s="7"/>
    </row>
    <row r="2618" spans="1:19" hidden="1" x14ac:dyDescent="0.35">
      <c r="A2618">
        <v>2617</v>
      </c>
      <c r="B2618" s="7">
        <v>155</v>
      </c>
      <c r="C2618" s="7">
        <v>12071</v>
      </c>
      <c r="D2618" s="7">
        <v>3650</v>
      </c>
      <c r="E2618" s="7" t="s">
        <v>453</v>
      </c>
      <c r="F2618" s="7">
        <v>1828</v>
      </c>
      <c r="G2618" s="7">
        <v>1828</v>
      </c>
      <c r="H2618" s="7"/>
      <c r="I2618" s="7"/>
      <c r="J2618" s="7" t="s">
        <v>59</v>
      </c>
      <c r="K2618" s="7" t="s">
        <v>1040</v>
      </c>
      <c r="L2618" s="7" t="s">
        <v>686</v>
      </c>
      <c r="M2618" s="7">
        <v>7</v>
      </c>
      <c r="N2618" s="7"/>
      <c r="O2618" s="7" t="s">
        <v>105</v>
      </c>
      <c r="P2618" s="7"/>
      <c r="Q2618" s="7">
        <v>1983</v>
      </c>
      <c r="R2618" s="7" t="s">
        <v>1041</v>
      </c>
      <c r="S2618" s="7"/>
    </row>
    <row r="2619" spans="1:19" hidden="1" x14ac:dyDescent="0.35">
      <c r="A2619">
        <v>2618</v>
      </c>
      <c r="B2619" s="7">
        <v>155</v>
      </c>
      <c r="C2619" s="7">
        <v>12097</v>
      </c>
      <c r="D2619" s="7">
        <v>3650</v>
      </c>
      <c r="E2619" s="7" t="s">
        <v>58</v>
      </c>
      <c r="F2619" s="7">
        <v>1</v>
      </c>
      <c r="G2619" s="7">
        <v>1</v>
      </c>
      <c r="H2619" s="7"/>
      <c r="I2619" s="7"/>
      <c r="J2619" s="7" t="s">
        <v>104</v>
      </c>
      <c r="K2619" s="7" t="s">
        <v>121</v>
      </c>
      <c r="L2619" s="7" t="s">
        <v>61</v>
      </c>
      <c r="M2619" s="7">
        <v>5</v>
      </c>
      <c r="N2619" s="7"/>
      <c r="O2619" s="7" t="s">
        <v>88</v>
      </c>
      <c r="P2619" s="7"/>
      <c r="Q2619" s="7">
        <v>1983</v>
      </c>
      <c r="R2619" s="7"/>
      <c r="S2619" s="7"/>
    </row>
    <row r="2620" spans="1:19" hidden="1" x14ac:dyDescent="0.35">
      <c r="A2620">
        <v>2619</v>
      </c>
      <c r="B2620" s="7">
        <v>155</v>
      </c>
      <c r="C2620" s="7">
        <v>12097</v>
      </c>
      <c r="D2620" s="7">
        <v>3650</v>
      </c>
      <c r="E2620" s="7" t="s">
        <v>453</v>
      </c>
      <c r="F2620" s="7">
        <v>2438</v>
      </c>
      <c r="G2620" s="7">
        <v>2438</v>
      </c>
      <c r="H2620" s="7"/>
      <c r="I2620" s="7"/>
      <c r="J2620" s="7" t="s">
        <v>59</v>
      </c>
      <c r="K2620" s="7" t="s">
        <v>1040</v>
      </c>
      <c r="L2620" s="7" t="s">
        <v>61</v>
      </c>
      <c r="M2620" s="7">
        <v>5</v>
      </c>
      <c r="N2620" s="7"/>
      <c r="O2620" s="7" t="s">
        <v>105</v>
      </c>
      <c r="P2620" s="7"/>
      <c r="Q2620" s="7">
        <v>1983</v>
      </c>
      <c r="R2620" s="7" t="s">
        <v>1041</v>
      </c>
      <c r="S2620" s="7"/>
    </row>
    <row r="2621" spans="1:19" hidden="1" x14ac:dyDescent="0.35">
      <c r="A2621">
        <v>2620</v>
      </c>
      <c r="B2621" s="7">
        <v>155</v>
      </c>
      <c r="C2621" s="7">
        <v>12097</v>
      </c>
      <c r="D2621" s="7">
        <v>3650</v>
      </c>
      <c r="E2621" s="7" t="s">
        <v>453</v>
      </c>
      <c r="F2621" s="7">
        <v>213</v>
      </c>
      <c r="G2621" s="7">
        <v>213</v>
      </c>
      <c r="H2621" s="7"/>
      <c r="I2621" s="7"/>
      <c r="J2621" s="7" t="s">
        <v>59</v>
      </c>
      <c r="K2621" s="7" t="s">
        <v>121</v>
      </c>
      <c r="L2621" s="7" t="s">
        <v>61</v>
      </c>
      <c r="M2621" s="7">
        <v>5</v>
      </c>
      <c r="N2621" s="7"/>
      <c r="O2621" s="7" t="s">
        <v>88</v>
      </c>
      <c r="P2621" s="7"/>
      <c r="Q2621" s="7">
        <v>1983</v>
      </c>
      <c r="R2621" s="7"/>
      <c r="S2621" s="7"/>
    </row>
    <row r="2622" spans="1:19" hidden="1" x14ac:dyDescent="0.35">
      <c r="A2622">
        <v>2621</v>
      </c>
      <c r="B2622" s="7">
        <v>155</v>
      </c>
      <c r="C2622" s="7">
        <v>12127</v>
      </c>
      <c r="D2622" s="7">
        <v>3650</v>
      </c>
      <c r="E2622" s="7" t="s">
        <v>453</v>
      </c>
      <c r="F2622" s="7">
        <v>2</v>
      </c>
      <c r="G2622" s="7">
        <v>2</v>
      </c>
      <c r="H2622" s="7"/>
      <c r="I2622" s="7"/>
      <c r="J2622" s="7" t="s">
        <v>59</v>
      </c>
      <c r="K2622" s="7" t="s">
        <v>121</v>
      </c>
      <c r="L2622" s="7" t="s">
        <v>686</v>
      </c>
      <c r="M2622" s="7">
        <v>5</v>
      </c>
      <c r="N2622" s="7"/>
      <c r="O2622" s="7" t="s">
        <v>88</v>
      </c>
      <c r="P2622" s="7"/>
      <c r="Q2622" s="7">
        <v>1984</v>
      </c>
      <c r="R2622" s="7"/>
      <c r="S2622" s="7"/>
    </row>
    <row r="2623" spans="1:19" hidden="1" x14ac:dyDescent="0.35">
      <c r="A2623">
        <v>2622</v>
      </c>
      <c r="B2623" s="7">
        <v>155</v>
      </c>
      <c r="C2623" s="7">
        <v>12127</v>
      </c>
      <c r="D2623" s="7">
        <v>3650</v>
      </c>
      <c r="E2623" s="7" t="s">
        <v>453</v>
      </c>
      <c r="F2623" s="7">
        <v>9</v>
      </c>
      <c r="G2623" s="7">
        <v>9</v>
      </c>
      <c r="H2623" s="7"/>
      <c r="I2623" s="7"/>
      <c r="J2623" s="7" t="s">
        <v>59</v>
      </c>
      <c r="K2623" s="7" t="s">
        <v>1040</v>
      </c>
      <c r="L2623" s="7" t="s">
        <v>686</v>
      </c>
      <c r="M2623" s="7">
        <v>5</v>
      </c>
      <c r="N2623" s="7"/>
      <c r="O2623" s="7" t="s">
        <v>105</v>
      </c>
      <c r="P2623" s="7"/>
      <c r="Q2623" s="7">
        <v>1984</v>
      </c>
      <c r="R2623" s="7" t="s">
        <v>1041</v>
      </c>
      <c r="S2623" s="7"/>
    </row>
    <row r="2624" spans="1:19" hidden="1" x14ac:dyDescent="0.35">
      <c r="A2624">
        <v>2623</v>
      </c>
      <c r="B2624" s="7">
        <v>155</v>
      </c>
      <c r="C2624" s="7">
        <v>12130</v>
      </c>
      <c r="D2624" s="7">
        <v>3650</v>
      </c>
      <c r="E2624" s="7" t="s">
        <v>453</v>
      </c>
      <c r="F2624" s="7">
        <v>28</v>
      </c>
      <c r="G2624" s="7">
        <v>28</v>
      </c>
      <c r="H2624" s="7"/>
      <c r="I2624" s="7"/>
      <c r="J2624" s="7" t="s">
        <v>59</v>
      </c>
      <c r="K2624" s="7" t="s">
        <v>121</v>
      </c>
      <c r="L2624" s="7" t="s">
        <v>686</v>
      </c>
      <c r="M2624" s="7">
        <v>5</v>
      </c>
      <c r="N2624" s="7"/>
      <c r="O2624" s="7" t="s">
        <v>88</v>
      </c>
      <c r="P2624" s="7"/>
      <c r="Q2624" s="7">
        <v>1984</v>
      </c>
      <c r="R2624" s="7"/>
      <c r="S2624" s="7"/>
    </row>
    <row r="2625" spans="1:19" hidden="1" x14ac:dyDescent="0.35">
      <c r="A2625">
        <v>2624</v>
      </c>
      <c r="B2625" s="7">
        <v>155</v>
      </c>
      <c r="C2625" s="7">
        <v>12130</v>
      </c>
      <c r="D2625" s="7">
        <v>3650</v>
      </c>
      <c r="E2625" s="7" t="s">
        <v>453</v>
      </c>
      <c r="F2625" s="7">
        <v>266</v>
      </c>
      <c r="G2625" s="7">
        <v>266</v>
      </c>
      <c r="H2625" s="7"/>
      <c r="I2625" s="7"/>
      <c r="J2625" s="7" t="s">
        <v>59</v>
      </c>
      <c r="K2625" s="7" t="s">
        <v>1040</v>
      </c>
      <c r="L2625" s="7" t="s">
        <v>686</v>
      </c>
      <c r="M2625" s="7">
        <v>5</v>
      </c>
      <c r="N2625" s="7"/>
      <c r="O2625" s="7" t="s">
        <v>105</v>
      </c>
      <c r="P2625" s="7"/>
      <c r="Q2625" s="7">
        <v>1984</v>
      </c>
      <c r="R2625" s="7" t="s">
        <v>1041</v>
      </c>
      <c r="S2625" s="7"/>
    </row>
    <row r="2626" spans="1:19" hidden="1" x14ac:dyDescent="0.35">
      <c r="A2626">
        <v>2625</v>
      </c>
      <c r="B2626" s="7">
        <v>156</v>
      </c>
      <c r="C2626" s="7">
        <v>10016</v>
      </c>
      <c r="D2626" s="7">
        <v>3295</v>
      </c>
      <c r="E2626" s="7" t="s">
        <v>58</v>
      </c>
      <c r="F2626" s="7">
        <v>3000</v>
      </c>
      <c r="G2626" s="7">
        <v>3000</v>
      </c>
      <c r="H2626" s="7"/>
      <c r="I2626" s="7"/>
      <c r="J2626" s="7" t="s">
        <v>59</v>
      </c>
      <c r="K2626" s="7" t="s">
        <v>60</v>
      </c>
      <c r="L2626" s="7" t="s">
        <v>61</v>
      </c>
      <c r="M2626" s="7">
        <v>9</v>
      </c>
      <c r="N2626" s="7"/>
      <c r="O2626" s="7" t="s">
        <v>62</v>
      </c>
      <c r="P2626" s="7">
        <v>1984</v>
      </c>
      <c r="Q2626" s="7">
        <v>1990</v>
      </c>
      <c r="R2626" s="7"/>
      <c r="S2626" s="7"/>
    </row>
    <row r="2627" spans="1:19" hidden="1" x14ac:dyDescent="0.35">
      <c r="A2627">
        <v>2626</v>
      </c>
      <c r="B2627" s="7">
        <v>156</v>
      </c>
      <c r="C2627" s="7">
        <v>10016</v>
      </c>
      <c r="D2627" s="7">
        <v>3659</v>
      </c>
      <c r="E2627" s="7" t="s">
        <v>58</v>
      </c>
      <c r="F2627" s="7">
        <v>28</v>
      </c>
      <c r="G2627" s="7">
        <v>28</v>
      </c>
      <c r="H2627" s="7"/>
      <c r="I2627" s="7"/>
      <c r="J2627" s="7" t="s">
        <v>59</v>
      </c>
      <c r="K2627" s="7" t="s">
        <v>60</v>
      </c>
      <c r="L2627" s="7" t="s">
        <v>61</v>
      </c>
      <c r="M2627" s="7">
        <v>3</v>
      </c>
      <c r="N2627" s="7"/>
      <c r="O2627" s="7" t="s">
        <v>62</v>
      </c>
      <c r="P2627" s="7">
        <v>1990</v>
      </c>
      <c r="Q2627" s="7">
        <v>1990</v>
      </c>
      <c r="R2627" s="7"/>
      <c r="S2627" s="7"/>
    </row>
    <row r="2628" spans="1:19" hidden="1" x14ac:dyDescent="0.35">
      <c r="A2628">
        <v>2627</v>
      </c>
      <c r="B2628" s="7">
        <v>156</v>
      </c>
      <c r="C2628" s="7">
        <v>10016</v>
      </c>
      <c r="D2628" s="7">
        <v>3294</v>
      </c>
      <c r="E2628" s="7" t="s">
        <v>58</v>
      </c>
      <c r="F2628" s="7">
        <v>500</v>
      </c>
      <c r="G2628" s="7">
        <v>500</v>
      </c>
      <c r="H2628" s="7"/>
      <c r="I2628" s="7"/>
      <c r="J2628" s="7" t="s">
        <v>59</v>
      </c>
      <c r="K2628" s="7" t="s">
        <v>60</v>
      </c>
      <c r="L2628" s="7" t="s">
        <v>61</v>
      </c>
      <c r="M2628" s="7">
        <v>8</v>
      </c>
      <c r="N2628" s="7"/>
      <c r="O2628" s="7" t="s">
        <v>62</v>
      </c>
      <c r="P2628" s="7">
        <v>1990</v>
      </c>
      <c r="Q2628" s="7">
        <v>1990</v>
      </c>
      <c r="R2628" s="7"/>
      <c r="S2628" s="7"/>
    </row>
    <row r="2629" spans="1:19" hidden="1" x14ac:dyDescent="0.35">
      <c r="A2629">
        <v>2628</v>
      </c>
      <c r="B2629" s="7">
        <v>156</v>
      </c>
      <c r="C2629" s="7">
        <v>10016</v>
      </c>
      <c r="D2629" s="7">
        <v>3298</v>
      </c>
      <c r="E2629" s="7" t="s">
        <v>58</v>
      </c>
      <c r="F2629" s="7">
        <v>1250</v>
      </c>
      <c r="G2629" s="7">
        <v>1250</v>
      </c>
      <c r="H2629" s="7"/>
      <c r="I2629" s="7"/>
      <c r="J2629" s="7" t="s">
        <v>59</v>
      </c>
      <c r="K2629" s="7" t="s">
        <v>60</v>
      </c>
      <c r="L2629" s="7" t="s">
        <v>61</v>
      </c>
      <c r="M2629" s="7">
        <v>10</v>
      </c>
      <c r="N2629" s="7"/>
      <c r="O2629" s="7" t="s">
        <v>62</v>
      </c>
      <c r="P2629" s="7">
        <v>1990</v>
      </c>
      <c r="Q2629" s="7">
        <v>1990</v>
      </c>
      <c r="R2629" s="7"/>
      <c r="S2629" s="7"/>
    </row>
    <row r="2630" spans="1:19" hidden="1" x14ac:dyDescent="0.35">
      <c r="A2630">
        <v>2629</v>
      </c>
      <c r="B2630" s="7">
        <v>156</v>
      </c>
      <c r="C2630" s="7">
        <v>10016</v>
      </c>
      <c r="D2630" s="20">
        <v>3845</v>
      </c>
      <c r="E2630" s="7" t="s">
        <v>58</v>
      </c>
      <c r="F2630" s="7">
        <v>4500</v>
      </c>
      <c r="G2630" s="7">
        <v>4500</v>
      </c>
      <c r="H2630" s="7"/>
      <c r="I2630" s="7"/>
      <c r="J2630" s="7" t="s">
        <v>59</v>
      </c>
      <c r="K2630" s="7" t="s">
        <v>60</v>
      </c>
      <c r="L2630" s="7" t="s">
        <v>61</v>
      </c>
      <c r="M2630" s="7">
        <v>6</v>
      </c>
      <c r="N2630" s="7"/>
      <c r="O2630" s="7" t="s">
        <v>62</v>
      </c>
      <c r="P2630" s="7">
        <v>1990</v>
      </c>
      <c r="Q2630" s="7">
        <v>1990</v>
      </c>
      <c r="R2630" s="7"/>
      <c r="S2630" s="7"/>
    </row>
    <row r="2631" spans="1:19" hidden="1" x14ac:dyDescent="0.35">
      <c r="A2631">
        <v>2630</v>
      </c>
      <c r="B2631" s="7">
        <v>156</v>
      </c>
      <c r="C2631" s="7">
        <v>10016</v>
      </c>
      <c r="D2631" s="7">
        <v>3846</v>
      </c>
      <c r="E2631" s="7" t="s">
        <v>58</v>
      </c>
      <c r="F2631" s="7">
        <v>500</v>
      </c>
      <c r="G2631" s="7">
        <v>500</v>
      </c>
      <c r="H2631" s="7"/>
      <c r="I2631" s="7"/>
      <c r="J2631" s="7" t="s">
        <v>59</v>
      </c>
      <c r="K2631" s="7" t="s">
        <v>60</v>
      </c>
      <c r="L2631" s="7" t="s">
        <v>61</v>
      </c>
      <c r="M2631" s="7">
        <v>7</v>
      </c>
      <c r="N2631" s="7"/>
      <c r="O2631" s="7" t="s">
        <v>62</v>
      </c>
      <c r="P2631" s="7">
        <v>1990</v>
      </c>
      <c r="Q2631" s="7">
        <v>1990</v>
      </c>
      <c r="R2631" s="7"/>
      <c r="S2631" s="7"/>
    </row>
    <row r="2632" spans="1:19" hidden="1" x14ac:dyDescent="0.35">
      <c r="A2632">
        <v>2631</v>
      </c>
      <c r="B2632" s="7">
        <v>156</v>
      </c>
      <c r="C2632" s="7">
        <v>10016</v>
      </c>
      <c r="D2632" s="20">
        <v>32652</v>
      </c>
      <c r="E2632" s="7" t="s">
        <v>58</v>
      </c>
      <c r="F2632" s="7">
        <v>495</v>
      </c>
      <c r="G2632" s="7">
        <v>495</v>
      </c>
      <c r="H2632" s="7"/>
      <c r="I2632" s="7"/>
      <c r="J2632" s="7" t="s">
        <v>59</v>
      </c>
      <c r="K2632" s="7" t="s">
        <v>60</v>
      </c>
      <c r="L2632" s="7" t="s">
        <v>61</v>
      </c>
      <c r="M2632" s="7">
        <v>4</v>
      </c>
      <c r="N2632" s="7"/>
      <c r="O2632" s="7" t="s">
        <v>62</v>
      </c>
      <c r="P2632" s="7">
        <v>1990</v>
      </c>
      <c r="Q2632" s="7">
        <v>1990</v>
      </c>
      <c r="R2632" s="7"/>
      <c r="S2632" s="7"/>
    </row>
    <row r="2633" spans="1:19" hidden="1" x14ac:dyDescent="0.35">
      <c r="A2633">
        <v>2632</v>
      </c>
      <c r="B2633" s="7">
        <v>156</v>
      </c>
      <c r="C2633" s="7">
        <v>10016</v>
      </c>
      <c r="D2633" s="7">
        <v>3658</v>
      </c>
      <c r="E2633" s="7" t="s">
        <v>58</v>
      </c>
      <c r="F2633" s="7">
        <v>3000</v>
      </c>
      <c r="G2633" s="7">
        <v>3000</v>
      </c>
      <c r="H2633" s="7"/>
      <c r="I2633" s="7"/>
      <c r="J2633" s="7" t="s">
        <v>59</v>
      </c>
      <c r="K2633" s="7" t="s">
        <v>60</v>
      </c>
      <c r="L2633" s="7" t="s">
        <v>61</v>
      </c>
      <c r="M2633" s="7">
        <v>5</v>
      </c>
      <c r="N2633" s="7"/>
      <c r="O2633" s="7" t="s">
        <v>62</v>
      </c>
      <c r="P2633" s="7">
        <v>1990</v>
      </c>
      <c r="Q2633" s="7">
        <v>1990</v>
      </c>
      <c r="R2633" s="7"/>
      <c r="S2633" s="7"/>
    </row>
    <row r="2634" spans="1:19" hidden="1" x14ac:dyDescent="0.35">
      <c r="A2634">
        <v>2633</v>
      </c>
      <c r="B2634" s="7">
        <v>157</v>
      </c>
      <c r="C2634" s="7">
        <v>24026</v>
      </c>
      <c r="D2634" s="7">
        <v>3287</v>
      </c>
      <c r="E2634" s="7" t="s">
        <v>173</v>
      </c>
      <c r="F2634" s="7"/>
      <c r="G2634" s="7"/>
      <c r="H2634" s="7"/>
      <c r="I2634" s="7"/>
      <c r="J2634" s="7"/>
      <c r="K2634" s="7"/>
      <c r="L2634" s="7" t="s">
        <v>686</v>
      </c>
      <c r="M2634" s="7">
        <v>3</v>
      </c>
      <c r="N2634" s="7" t="s">
        <v>78</v>
      </c>
      <c r="O2634" s="7" t="s">
        <v>105</v>
      </c>
      <c r="P2634" s="7">
        <v>1990</v>
      </c>
      <c r="Q2634" s="7">
        <v>1990</v>
      </c>
      <c r="R2634" s="7" t="s">
        <v>2208</v>
      </c>
      <c r="S2634" s="7"/>
    </row>
    <row r="2635" spans="1:19" hidden="1" x14ac:dyDescent="0.35">
      <c r="A2635">
        <v>2634</v>
      </c>
      <c r="B2635" s="11">
        <v>158</v>
      </c>
      <c r="C2635" s="11">
        <v>1007</v>
      </c>
      <c r="D2635" s="20">
        <v>3895</v>
      </c>
      <c r="E2635" s="11" t="s">
        <v>58</v>
      </c>
      <c r="F2635" s="11">
        <v>30</v>
      </c>
      <c r="G2635" s="11">
        <v>40</v>
      </c>
      <c r="H2635" s="11"/>
      <c r="I2635" s="11"/>
      <c r="J2635" s="11" t="s">
        <v>59</v>
      </c>
      <c r="K2635" s="11" t="s">
        <v>121</v>
      </c>
      <c r="L2635" s="11" t="s">
        <v>61</v>
      </c>
      <c r="M2635" s="11">
        <v>5</v>
      </c>
      <c r="N2635" s="11"/>
      <c r="O2635" s="11" t="s">
        <v>62</v>
      </c>
      <c r="P2635" s="11">
        <v>1988</v>
      </c>
      <c r="Q2635" s="11">
        <v>1988</v>
      </c>
      <c r="R2635" s="11"/>
      <c r="S2635" s="11"/>
    </row>
    <row r="2636" spans="1:19" hidden="1" x14ac:dyDescent="0.35">
      <c r="A2636">
        <v>2635</v>
      </c>
      <c r="B2636" s="11">
        <v>158</v>
      </c>
      <c r="C2636" s="11">
        <v>1007</v>
      </c>
      <c r="D2636" s="20">
        <v>3895</v>
      </c>
      <c r="E2636" s="11" t="s">
        <v>58</v>
      </c>
      <c r="F2636" s="11"/>
      <c r="G2636" s="11"/>
      <c r="H2636" s="11"/>
      <c r="I2636" s="11"/>
      <c r="J2636" s="11"/>
      <c r="K2636" s="11"/>
      <c r="L2636" s="11"/>
      <c r="M2636" s="11">
        <v>7</v>
      </c>
      <c r="N2636" s="11" t="s">
        <v>90</v>
      </c>
      <c r="O2636" s="11" t="s">
        <v>62</v>
      </c>
      <c r="P2636" s="11">
        <v>1986</v>
      </c>
      <c r="Q2636" s="11">
        <v>1986</v>
      </c>
      <c r="R2636" s="11"/>
      <c r="S2636" s="11"/>
    </row>
    <row r="2637" spans="1:19" hidden="1" x14ac:dyDescent="0.35">
      <c r="A2637">
        <v>2636</v>
      </c>
      <c r="B2637" s="9">
        <v>159</v>
      </c>
      <c r="C2637" s="21">
        <v>5015</v>
      </c>
      <c r="D2637" s="20">
        <v>32228</v>
      </c>
      <c r="E2637" s="9" t="s">
        <v>453</v>
      </c>
      <c r="F2637" s="9"/>
      <c r="G2637" s="9"/>
      <c r="H2637" s="9"/>
      <c r="I2637" s="9"/>
      <c r="J2637" s="9"/>
      <c r="K2637" s="9"/>
      <c r="L2637" s="9" t="s">
        <v>686</v>
      </c>
      <c r="M2637" s="9">
        <v>1</v>
      </c>
      <c r="N2637" s="9" t="s">
        <v>78</v>
      </c>
      <c r="O2637" s="9" t="s">
        <v>105</v>
      </c>
      <c r="P2637" s="9">
        <v>1990</v>
      </c>
      <c r="Q2637" s="9">
        <v>1990</v>
      </c>
      <c r="R2637" s="9"/>
      <c r="S2637" s="9"/>
    </row>
    <row r="2638" spans="1:19" hidden="1" x14ac:dyDescent="0.35">
      <c r="A2638">
        <v>2637</v>
      </c>
      <c r="B2638" s="9">
        <v>159</v>
      </c>
      <c r="C2638" s="21">
        <v>5207</v>
      </c>
      <c r="D2638" s="20">
        <v>32228</v>
      </c>
      <c r="E2638" s="9" t="s">
        <v>295</v>
      </c>
      <c r="F2638" s="9"/>
      <c r="G2638" s="9"/>
      <c r="H2638" s="9"/>
      <c r="I2638" s="9"/>
      <c r="J2638" s="9"/>
      <c r="K2638" s="9"/>
      <c r="L2638" s="9" t="s">
        <v>686</v>
      </c>
      <c r="M2638" s="9">
        <v>1</v>
      </c>
      <c r="N2638" s="9" t="s">
        <v>78</v>
      </c>
      <c r="O2638" s="9" t="s">
        <v>105</v>
      </c>
      <c r="P2638" s="9">
        <v>1990</v>
      </c>
      <c r="Q2638" s="9">
        <v>1990</v>
      </c>
      <c r="R2638" s="9"/>
      <c r="S2638" s="9"/>
    </row>
    <row r="2639" spans="1:19" hidden="1" x14ac:dyDescent="0.35">
      <c r="A2639">
        <v>2638</v>
      </c>
      <c r="B2639" s="9">
        <v>159</v>
      </c>
      <c r="C2639" s="21">
        <v>5208</v>
      </c>
      <c r="D2639" s="20">
        <v>32228</v>
      </c>
      <c r="E2639" s="9" t="s">
        <v>58</v>
      </c>
      <c r="F2639" s="9"/>
      <c r="G2639" s="9"/>
      <c r="H2639" s="9"/>
      <c r="I2639" s="9"/>
      <c r="J2639" s="9"/>
      <c r="K2639" s="9"/>
      <c r="L2639" s="9" t="s">
        <v>61</v>
      </c>
      <c r="M2639" s="9">
        <v>11</v>
      </c>
      <c r="N2639" s="9" t="s">
        <v>78</v>
      </c>
      <c r="O2639" s="9" t="s">
        <v>105</v>
      </c>
      <c r="P2639" s="9">
        <v>1989</v>
      </c>
      <c r="Q2639" s="9">
        <v>1989</v>
      </c>
      <c r="R2639" s="9"/>
      <c r="S2639" s="9"/>
    </row>
    <row r="2640" spans="1:19" hidden="1" x14ac:dyDescent="0.35">
      <c r="A2640">
        <v>2639</v>
      </c>
      <c r="B2640" s="9">
        <v>159</v>
      </c>
      <c r="C2640" s="21">
        <v>5004</v>
      </c>
      <c r="D2640" s="7">
        <v>3295</v>
      </c>
      <c r="E2640" s="9" t="s">
        <v>295</v>
      </c>
      <c r="F2640" s="9"/>
      <c r="G2640" s="9"/>
      <c r="H2640" s="9"/>
      <c r="I2640" s="9"/>
      <c r="J2640" s="9"/>
      <c r="K2640" s="9"/>
      <c r="L2640" s="9" t="s">
        <v>686</v>
      </c>
      <c r="M2640" s="9">
        <v>3</v>
      </c>
      <c r="N2640" s="9" t="s">
        <v>78</v>
      </c>
      <c r="O2640" s="9" t="s">
        <v>105</v>
      </c>
      <c r="P2640" s="7">
        <v>1984</v>
      </c>
      <c r="Q2640" s="9">
        <v>1990</v>
      </c>
      <c r="R2640" s="9" t="s">
        <v>176</v>
      </c>
      <c r="S2640" s="9"/>
    </row>
    <row r="2641" spans="1:19" hidden="1" x14ac:dyDescent="0.35">
      <c r="A2641">
        <v>2640</v>
      </c>
      <c r="B2641" s="9">
        <v>159</v>
      </c>
      <c r="C2641" s="21">
        <v>5005</v>
      </c>
      <c r="D2641" s="7">
        <v>3295</v>
      </c>
      <c r="E2641" s="9" t="s">
        <v>58</v>
      </c>
      <c r="F2641" s="9"/>
      <c r="G2641" s="9"/>
      <c r="H2641" s="9"/>
      <c r="I2641" s="9"/>
      <c r="J2641" s="9"/>
      <c r="K2641" s="9"/>
      <c r="L2641" s="9" t="s">
        <v>61</v>
      </c>
      <c r="M2641" s="9">
        <v>3</v>
      </c>
      <c r="N2641" s="9" t="s">
        <v>78</v>
      </c>
      <c r="O2641" s="9" t="s">
        <v>105</v>
      </c>
      <c r="P2641" s="7">
        <v>1984</v>
      </c>
      <c r="Q2641" s="9">
        <v>1990</v>
      </c>
      <c r="R2641" s="9"/>
      <c r="S2641" s="9"/>
    </row>
    <row r="2642" spans="1:19" hidden="1" x14ac:dyDescent="0.35">
      <c r="A2642">
        <v>2641</v>
      </c>
      <c r="B2642" s="9">
        <v>159</v>
      </c>
      <c r="C2642" s="21">
        <v>5015</v>
      </c>
      <c r="D2642" s="7">
        <v>3295</v>
      </c>
      <c r="E2642" s="9" t="s">
        <v>131</v>
      </c>
      <c r="F2642" s="9">
        <v>7</v>
      </c>
      <c r="G2642" s="9">
        <v>7</v>
      </c>
      <c r="H2642" s="9"/>
      <c r="I2642" s="9"/>
      <c r="J2642" s="9" t="s">
        <v>104</v>
      </c>
      <c r="K2642" s="9" t="s">
        <v>121</v>
      </c>
      <c r="L2642" s="9" t="s">
        <v>61</v>
      </c>
      <c r="M2642" s="9">
        <v>1</v>
      </c>
      <c r="N2642" s="9"/>
      <c r="O2642" s="9" t="s">
        <v>62</v>
      </c>
      <c r="P2642" s="7">
        <v>1994</v>
      </c>
      <c r="Q2642" s="9">
        <v>1990</v>
      </c>
      <c r="R2642" s="9"/>
      <c r="S2642" s="9"/>
    </row>
    <row r="2643" spans="1:19" hidden="1" x14ac:dyDescent="0.35">
      <c r="A2643">
        <v>2642</v>
      </c>
      <c r="B2643" s="9">
        <v>159</v>
      </c>
      <c r="C2643" s="21">
        <v>5022</v>
      </c>
      <c r="D2643" s="7">
        <v>3295</v>
      </c>
      <c r="E2643" s="9" t="s">
        <v>591</v>
      </c>
      <c r="F2643" s="9"/>
      <c r="G2643" s="9"/>
      <c r="H2643" s="9"/>
      <c r="I2643" s="9"/>
      <c r="J2643" s="9"/>
      <c r="K2643" s="9"/>
      <c r="L2643" s="9" t="s">
        <v>686</v>
      </c>
      <c r="M2643" s="9">
        <v>3</v>
      </c>
      <c r="N2643" s="9" t="s">
        <v>78</v>
      </c>
      <c r="O2643" s="9" t="s">
        <v>105</v>
      </c>
      <c r="P2643" s="7">
        <v>1984</v>
      </c>
      <c r="Q2643" s="9">
        <v>1990</v>
      </c>
      <c r="R2643" s="9" t="s">
        <v>176</v>
      </c>
      <c r="S2643" s="9"/>
    </row>
    <row r="2644" spans="1:19" hidden="1" x14ac:dyDescent="0.35">
      <c r="A2644">
        <v>2643</v>
      </c>
      <c r="B2644" s="9">
        <v>159</v>
      </c>
      <c r="C2644" s="21">
        <v>5059</v>
      </c>
      <c r="D2644" s="7">
        <v>3295</v>
      </c>
      <c r="E2644" s="9" t="s">
        <v>453</v>
      </c>
      <c r="F2644" s="9"/>
      <c r="G2644" s="9"/>
      <c r="H2644" s="9"/>
      <c r="I2644" s="9"/>
      <c r="J2644" s="9"/>
      <c r="K2644" s="9"/>
      <c r="L2644" s="9" t="s">
        <v>686</v>
      </c>
      <c r="M2644" s="9">
        <v>1</v>
      </c>
      <c r="N2644" s="9" t="s">
        <v>78</v>
      </c>
      <c r="O2644" s="9" t="s">
        <v>105</v>
      </c>
      <c r="P2644" s="7">
        <v>1932</v>
      </c>
      <c r="Q2644" s="9">
        <v>1990</v>
      </c>
      <c r="R2644" s="9"/>
      <c r="S2644" s="9"/>
    </row>
    <row r="2645" spans="1:19" hidden="1" x14ac:dyDescent="0.35">
      <c r="A2645">
        <v>2644</v>
      </c>
      <c r="B2645" s="9">
        <v>159</v>
      </c>
      <c r="C2645" s="21">
        <v>5076</v>
      </c>
      <c r="D2645" s="7">
        <v>3295</v>
      </c>
      <c r="E2645" s="9" t="s">
        <v>453</v>
      </c>
      <c r="F2645" s="9"/>
      <c r="G2645" s="9"/>
      <c r="H2645" s="9"/>
      <c r="I2645" s="9"/>
      <c r="J2645" s="9"/>
      <c r="K2645" s="9"/>
      <c r="L2645" s="9" t="s">
        <v>686</v>
      </c>
      <c r="M2645" s="9">
        <v>3</v>
      </c>
      <c r="N2645" s="9" t="s">
        <v>78</v>
      </c>
      <c r="O2645" s="9" t="s">
        <v>105</v>
      </c>
      <c r="P2645" s="7">
        <v>1984</v>
      </c>
      <c r="Q2645" s="9">
        <v>1990</v>
      </c>
      <c r="R2645" s="9" t="s">
        <v>176</v>
      </c>
      <c r="S2645" s="9"/>
    </row>
    <row r="2646" spans="1:19" hidden="1" x14ac:dyDescent="0.35">
      <c r="A2646">
        <v>2645</v>
      </c>
      <c r="B2646" s="9">
        <v>159</v>
      </c>
      <c r="C2646" s="21">
        <v>5080</v>
      </c>
      <c r="D2646" s="7">
        <v>3295</v>
      </c>
      <c r="E2646" s="9" t="s">
        <v>591</v>
      </c>
      <c r="F2646" s="9">
        <v>1</v>
      </c>
      <c r="G2646" s="9">
        <v>1</v>
      </c>
      <c r="H2646" s="9"/>
      <c r="I2646" s="9"/>
      <c r="J2646" s="9" t="s">
        <v>59</v>
      </c>
      <c r="K2646" s="9" t="s">
        <v>121</v>
      </c>
      <c r="L2646" s="9" t="s">
        <v>686</v>
      </c>
      <c r="M2646" s="9">
        <v>3</v>
      </c>
      <c r="N2646" s="9"/>
      <c r="O2646" s="9" t="s">
        <v>105</v>
      </c>
      <c r="P2646" s="7">
        <v>1984</v>
      </c>
      <c r="Q2646" s="9">
        <v>1990</v>
      </c>
      <c r="R2646" s="9" t="s">
        <v>176</v>
      </c>
      <c r="S2646" s="9"/>
    </row>
    <row r="2647" spans="1:19" hidden="1" x14ac:dyDescent="0.35">
      <c r="A2647">
        <v>2646</v>
      </c>
      <c r="B2647" s="9">
        <v>159</v>
      </c>
      <c r="C2647" s="21">
        <v>5100</v>
      </c>
      <c r="D2647" s="7">
        <v>3295</v>
      </c>
      <c r="E2647" s="9" t="s">
        <v>591</v>
      </c>
      <c r="F2647" s="9"/>
      <c r="G2647" s="9"/>
      <c r="H2647" s="9"/>
      <c r="I2647" s="9"/>
      <c r="J2647" s="9"/>
      <c r="K2647" s="9"/>
      <c r="L2647" s="9" t="s">
        <v>686</v>
      </c>
      <c r="M2647" s="9">
        <v>12</v>
      </c>
      <c r="N2647" s="9" t="s">
        <v>78</v>
      </c>
      <c r="O2647" s="9" t="s">
        <v>105</v>
      </c>
      <c r="P2647" s="7">
        <v>1984</v>
      </c>
      <c r="Q2647" s="9">
        <v>1989</v>
      </c>
      <c r="R2647" s="9" t="s">
        <v>176</v>
      </c>
      <c r="S2647" s="9"/>
    </row>
    <row r="2648" spans="1:19" hidden="1" x14ac:dyDescent="0.35">
      <c r="A2648">
        <v>2647</v>
      </c>
      <c r="B2648" s="9">
        <v>159</v>
      </c>
      <c r="C2648" s="21">
        <v>5106</v>
      </c>
      <c r="D2648" s="7">
        <v>3295</v>
      </c>
      <c r="E2648" s="9" t="s">
        <v>591</v>
      </c>
      <c r="F2648" s="9"/>
      <c r="G2648" s="9"/>
      <c r="H2648" s="9"/>
      <c r="I2648" s="9"/>
      <c r="J2648" s="9"/>
      <c r="K2648" s="9"/>
      <c r="L2648" s="9" t="s">
        <v>686</v>
      </c>
      <c r="M2648" s="9">
        <v>2</v>
      </c>
      <c r="N2648" s="9" t="s">
        <v>78</v>
      </c>
      <c r="O2648" s="9" t="s">
        <v>105</v>
      </c>
      <c r="P2648" s="7">
        <v>1984</v>
      </c>
      <c r="Q2648" s="9">
        <v>1990</v>
      </c>
      <c r="R2648" s="9" t="s">
        <v>176</v>
      </c>
      <c r="S2648" s="9"/>
    </row>
    <row r="2649" spans="1:19" hidden="1" x14ac:dyDescent="0.35">
      <c r="A2649">
        <v>2648</v>
      </c>
      <c r="B2649" s="9">
        <v>159</v>
      </c>
      <c r="C2649" s="21">
        <v>5110</v>
      </c>
      <c r="D2649" s="7">
        <v>3295</v>
      </c>
      <c r="E2649" s="9" t="s">
        <v>295</v>
      </c>
      <c r="F2649" s="9"/>
      <c r="G2649" s="9"/>
      <c r="H2649" s="9"/>
      <c r="I2649" s="9"/>
      <c r="J2649" s="9"/>
      <c r="K2649" s="9"/>
      <c r="L2649" s="9" t="s">
        <v>686</v>
      </c>
      <c r="M2649" s="9">
        <v>3</v>
      </c>
      <c r="N2649" s="9" t="s">
        <v>78</v>
      </c>
      <c r="O2649" s="9" t="s">
        <v>105</v>
      </c>
      <c r="P2649" s="7">
        <v>1984</v>
      </c>
      <c r="Q2649" s="9">
        <v>1990</v>
      </c>
      <c r="R2649" s="9" t="s">
        <v>176</v>
      </c>
      <c r="S2649" s="9"/>
    </row>
    <row r="2650" spans="1:19" hidden="1" x14ac:dyDescent="0.35">
      <c r="A2650">
        <v>2649</v>
      </c>
      <c r="B2650" s="9">
        <v>159</v>
      </c>
      <c r="C2650" s="21">
        <v>5122</v>
      </c>
      <c r="D2650" s="7">
        <v>3295</v>
      </c>
      <c r="E2650" s="9" t="s">
        <v>131</v>
      </c>
      <c r="F2650" s="9">
        <v>80</v>
      </c>
      <c r="G2650" s="9">
        <v>80</v>
      </c>
      <c r="H2650" s="9"/>
      <c r="I2650" s="9"/>
      <c r="J2650" s="9" t="s">
        <v>104</v>
      </c>
      <c r="K2650" s="9" t="s">
        <v>121</v>
      </c>
      <c r="L2650" s="9" t="s">
        <v>61</v>
      </c>
      <c r="M2650" s="9">
        <v>12</v>
      </c>
      <c r="N2650" s="9"/>
      <c r="O2650" s="9" t="s">
        <v>105</v>
      </c>
      <c r="P2650" s="7">
        <v>1984</v>
      </c>
      <c r="Q2650" s="9">
        <v>1989</v>
      </c>
      <c r="R2650" s="9" t="s">
        <v>176</v>
      </c>
      <c r="S2650" s="9"/>
    </row>
    <row r="2651" spans="1:19" hidden="1" x14ac:dyDescent="0.35">
      <c r="A2651">
        <v>2650</v>
      </c>
      <c r="B2651" s="9">
        <v>159</v>
      </c>
      <c r="C2651" s="21">
        <v>5136</v>
      </c>
      <c r="D2651" s="7">
        <v>3295</v>
      </c>
      <c r="E2651" s="9" t="s">
        <v>58</v>
      </c>
      <c r="F2651" s="9"/>
      <c r="G2651" s="9"/>
      <c r="H2651" s="9"/>
      <c r="I2651" s="9"/>
      <c r="J2651" s="9"/>
      <c r="K2651" s="9"/>
      <c r="L2651" s="9"/>
      <c r="M2651" s="9"/>
      <c r="N2651" s="9" t="s">
        <v>78</v>
      </c>
      <c r="O2651" s="9" t="s">
        <v>105</v>
      </c>
      <c r="P2651" s="7">
        <v>1020</v>
      </c>
      <c r="Q2651" s="9">
        <v>1989</v>
      </c>
      <c r="R2651" s="9"/>
      <c r="S2651" s="9"/>
    </row>
    <row r="2652" spans="1:19" hidden="1" x14ac:dyDescent="0.35">
      <c r="A2652">
        <v>2651</v>
      </c>
      <c r="B2652" s="9">
        <v>159</v>
      </c>
      <c r="C2652" s="21">
        <v>5158</v>
      </c>
      <c r="D2652" s="7">
        <v>3295</v>
      </c>
      <c r="E2652" s="9" t="s">
        <v>295</v>
      </c>
      <c r="F2652" s="9"/>
      <c r="G2652" s="9"/>
      <c r="H2652" s="9"/>
      <c r="I2652" s="9"/>
      <c r="J2652" s="9"/>
      <c r="K2652" s="9"/>
      <c r="L2652" s="9" t="s">
        <v>686</v>
      </c>
      <c r="M2652" s="9">
        <v>11</v>
      </c>
      <c r="N2652" s="9" t="s">
        <v>446</v>
      </c>
      <c r="O2652" s="9" t="s">
        <v>105</v>
      </c>
      <c r="P2652" s="7">
        <v>1984</v>
      </c>
      <c r="Q2652" s="9">
        <v>1989</v>
      </c>
      <c r="R2652" s="9" t="s">
        <v>176</v>
      </c>
      <c r="S2652" s="9"/>
    </row>
    <row r="2653" spans="1:19" hidden="1" x14ac:dyDescent="0.35">
      <c r="A2653">
        <v>2652</v>
      </c>
      <c r="B2653" s="9">
        <v>159</v>
      </c>
      <c r="C2653" s="21">
        <v>5202</v>
      </c>
      <c r="D2653" s="7">
        <v>3295</v>
      </c>
      <c r="E2653" s="9" t="s">
        <v>131</v>
      </c>
      <c r="F2653" s="9"/>
      <c r="G2653" s="9"/>
      <c r="H2653" s="9"/>
      <c r="I2653" s="9"/>
      <c r="J2653" s="9"/>
      <c r="K2653" s="9"/>
      <c r="L2653" s="9" t="s">
        <v>61</v>
      </c>
      <c r="M2653" s="9">
        <v>11</v>
      </c>
      <c r="N2653" s="9" t="s">
        <v>446</v>
      </c>
      <c r="O2653" s="9" t="s">
        <v>105</v>
      </c>
      <c r="P2653" s="7">
        <v>1960</v>
      </c>
      <c r="Q2653" s="9">
        <v>1989</v>
      </c>
      <c r="R2653" s="9" t="s">
        <v>176</v>
      </c>
      <c r="S2653" s="9"/>
    </row>
    <row r="2654" spans="1:19" hidden="1" x14ac:dyDescent="0.35">
      <c r="A2654">
        <v>2653</v>
      </c>
      <c r="B2654" s="9">
        <v>159</v>
      </c>
      <c r="C2654" s="21">
        <v>5203</v>
      </c>
      <c r="D2654" s="7">
        <v>3295</v>
      </c>
      <c r="E2654" s="9" t="s">
        <v>58</v>
      </c>
      <c r="F2654" s="9"/>
      <c r="G2654" s="9"/>
      <c r="H2654" s="9"/>
      <c r="I2654" s="9"/>
      <c r="J2654" s="9"/>
      <c r="K2654" s="9"/>
      <c r="L2654" s="9" t="s">
        <v>61</v>
      </c>
      <c r="M2654" s="9">
        <v>1</v>
      </c>
      <c r="N2654" s="9" t="s">
        <v>78</v>
      </c>
      <c r="O2654" s="9" t="s">
        <v>105</v>
      </c>
      <c r="P2654" s="7">
        <v>1994</v>
      </c>
      <c r="Q2654" s="9">
        <v>1990</v>
      </c>
      <c r="R2654" s="9"/>
      <c r="S2654" s="9"/>
    </row>
    <row r="2655" spans="1:19" hidden="1" x14ac:dyDescent="0.35">
      <c r="A2655">
        <v>2654</v>
      </c>
      <c r="B2655" s="9">
        <v>159</v>
      </c>
      <c r="C2655" s="21">
        <v>5215</v>
      </c>
      <c r="D2655" s="7">
        <v>3295</v>
      </c>
      <c r="E2655" s="9" t="s">
        <v>295</v>
      </c>
      <c r="F2655" s="9"/>
      <c r="G2655" s="9"/>
      <c r="H2655" s="9"/>
      <c r="I2655" s="9"/>
      <c r="J2655" s="9"/>
      <c r="K2655" s="9"/>
      <c r="L2655" s="9" t="s">
        <v>686</v>
      </c>
      <c r="M2655" s="9">
        <v>11</v>
      </c>
      <c r="N2655" s="9" t="s">
        <v>78</v>
      </c>
      <c r="O2655" s="9" t="s">
        <v>105</v>
      </c>
      <c r="P2655" s="7">
        <v>1994</v>
      </c>
      <c r="Q2655" s="9">
        <v>1989</v>
      </c>
      <c r="R2655" s="9" t="s">
        <v>176</v>
      </c>
      <c r="S2655" s="9"/>
    </row>
    <row r="2656" spans="1:19" hidden="1" x14ac:dyDescent="0.35">
      <c r="A2656">
        <v>2655</v>
      </c>
      <c r="B2656" s="9">
        <v>159</v>
      </c>
      <c r="C2656" s="21">
        <v>5128</v>
      </c>
      <c r="D2656" s="7">
        <v>3883</v>
      </c>
      <c r="E2656" s="9" t="s">
        <v>173</v>
      </c>
      <c r="F2656" s="9">
        <v>2</v>
      </c>
      <c r="G2656" s="9">
        <v>2</v>
      </c>
      <c r="H2656" s="9"/>
      <c r="I2656" s="9"/>
      <c r="J2656" s="9" t="s">
        <v>59</v>
      </c>
      <c r="K2656" s="9" t="s">
        <v>121</v>
      </c>
      <c r="L2656" s="9" t="s">
        <v>686</v>
      </c>
      <c r="M2656" s="9">
        <v>12</v>
      </c>
      <c r="N2656" s="9"/>
      <c r="O2656" s="9" t="s">
        <v>62</v>
      </c>
      <c r="P2656" s="9">
        <v>1989</v>
      </c>
      <c r="Q2656" s="9">
        <v>1989</v>
      </c>
      <c r="R2656" s="9" t="s">
        <v>176</v>
      </c>
      <c r="S2656" s="9"/>
    </row>
    <row r="2657" spans="1:19" hidden="1" x14ac:dyDescent="0.35">
      <c r="A2657">
        <v>2656</v>
      </c>
      <c r="B2657" s="9">
        <v>159</v>
      </c>
      <c r="C2657" s="21">
        <v>5015</v>
      </c>
      <c r="D2657" s="20">
        <v>1016817</v>
      </c>
      <c r="E2657" s="9" t="s">
        <v>591</v>
      </c>
      <c r="F2657" s="9"/>
      <c r="G2657" s="9"/>
      <c r="H2657" s="9"/>
      <c r="I2657" s="9"/>
      <c r="J2657" s="9"/>
      <c r="K2657" s="9"/>
      <c r="L2657" s="9" t="s">
        <v>686</v>
      </c>
      <c r="M2657" s="9">
        <v>1</v>
      </c>
      <c r="N2657" s="9" t="s">
        <v>78</v>
      </c>
      <c r="O2657" s="9" t="s">
        <v>105</v>
      </c>
      <c r="P2657" s="9">
        <v>1990</v>
      </c>
      <c r="Q2657" s="9">
        <v>1990</v>
      </c>
      <c r="R2657" s="9"/>
      <c r="S2657" s="9"/>
    </row>
    <row r="2658" spans="1:19" hidden="1" x14ac:dyDescent="0.35">
      <c r="A2658">
        <v>2657</v>
      </c>
      <c r="B2658" s="9">
        <v>159</v>
      </c>
      <c r="C2658" s="21">
        <v>5032</v>
      </c>
      <c r="D2658" s="20">
        <v>1016817</v>
      </c>
      <c r="E2658" s="9" t="s">
        <v>295</v>
      </c>
      <c r="F2658" s="9"/>
      <c r="G2658" s="9"/>
      <c r="H2658" s="9"/>
      <c r="I2658" s="9"/>
      <c r="J2658" s="9"/>
      <c r="K2658" s="9"/>
      <c r="L2658" s="9" t="s">
        <v>686</v>
      </c>
      <c r="M2658" s="9">
        <v>12</v>
      </c>
      <c r="N2658" s="9" t="s">
        <v>78</v>
      </c>
      <c r="O2658" s="9" t="s">
        <v>105</v>
      </c>
      <c r="P2658" s="9">
        <v>1989</v>
      </c>
      <c r="Q2658" s="9">
        <v>1989</v>
      </c>
      <c r="R2658" s="9" t="s">
        <v>176</v>
      </c>
      <c r="S2658" s="9"/>
    </row>
    <row r="2659" spans="1:19" hidden="1" x14ac:dyDescent="0.35">
      <c r="A2659">
        <v>2658</v>
      </c>
      <c r="B2659" s="9">
        <v>159</v>
      </c>
      <c r="C2659" s="21">
        <v>5115</v>
      </c>
      <c r="D2659" s="20">
        <v>1016817</v>
      </c>
      <c r="E2659" s="9" t="s">
        <v>295</v>
      </c>
      <c r="F2659" s="9"/>
      <c r="G2659" s="9"/>
      <c r="H2659" s="9"/>
      <c r="I2659" s="9"/>
      <c r="J2659" s="9"/>
      <c r="K2659" s="9"/>
      <c r="L2659" s="9" t="s">
        <v>686</v>
      </c>
      <c r="M2659" s="9">
        <v>12</v>
      </c>
      <c r="N2659" s="9"/>
      <c r="O2659" s="9" t="s">
        <v>105</v>
      </c>
      <c r="P2659" s="9">
        <v>1989</v>
      </c>
      <c r="Q2659" s="9">
        <v>1989</v>
      </c>
      <c r="R2659" s="9" t="s">
        <v>176</v>
      </c>
      <c r="S2659" s="9"/>
    </row>
    <row r="2660" spans="1:19" hidden="1" x14ac:dyDescent="0.35">
      <c r="A2660">
        <v>2659</v>
      </c>
      <c r="B2660" s="9">
        <v>159</v>
      </c>
      <c r="C2660" s="21">
        <v>5128</v>
      </c>
      <c r="D2660" s="20">
        <v>1016817</v>
      </c>
      <c r="E2660" s="9" t="s">
        <v>295</v>
      </c>
      <c r="F2660" s="9"/>
      <c r="G2660" s="9"/>
      <c r="H2660" s="9"/>
      <c r="I2660" s="9"/>
      <c r="J2660" s="9"/>
      <c r="K2660" s="9"/>
      <c r="L2660" s="9" t="s">
        <v>686</v>
      </c>
      <c r="M2660" s="9">
        <v>12</v>
      </c>
      <c r="N2660" s="9" t="s">
        <v>78</v>
      </c>
      <c r="O2660" s="9" t="s">
        <v>62</v>
      </c>
      <c r="P2660" s="9">
        <v>1989</v>
      </c>
      <c r="Q2660" s="9">
        <v>1989</v>
      </c>
      <c r="R2660" s="9" t="s">
        <v>176</v>
      </c>
      <c r="S2660" s="9"/>
    </row>
    <row r="2661" spans="1:19" hidden="1" x14ac:dyDescent="0.35">
      <c r="A2661">
        <v>2660</v>
      </c>
      <c r="B2661" s="9">
        <v>159</v>
      </c>
      <c r="C2661" s="21">
        <v>5158</v>
      </c>
      <c r="D2661" s="20">
        <v>1016817</v>
      </c>
      <c r="E2661" s="9" t="s">
        <v>295</v>
      </c>
      <c r="F2661" s="9"/>
      <c r="G2661" s="9"/>
      <c r="H2661" s="9"/>
      <c r="I2661" s="9"/>
      <c r="J2661" s="9"/>
      <c r="K2661" s="9"/>
      <c r="L2661" s="9" t="s">
        <v>686</v>
      </c>
      <c r="M2661" s="9">
        <v>11</v>
      </c>
      <c r="N2661" s="9" t="s">
        <v>78</v>
      </c>
      <c r="O2661" s="9" t="s">
        <v>105</v>
      </c>
      <c r="P2661" s="9">
        <v>1989</v>
      </c>
      <c r="Q2661" s="9">
        <v>1989</v>
      </c>
      <c r="R2661" s="9" t="s">
        <v>176</v>
      </c>
      <c r="S2661" s="9"/>
    </row>
    <row r="2662" spans="1:19" hidden="1" x14ac:dyDescent="0.35">
      <c r="A2662">
        <v>2661</v>
      </c>
      <c r="B2662" s="9">
        <v>159</v>
      </c>
      <c r="C2662" s="21">
        <v>5203</v>
      </c>
      <c r="D2662" s="20">
        <v>1016817</v>
      </c>
      <c r="E2662" s="9" t="s">
        <v>58</v>
      </c>
      <c r="F2662" s="9"/>
      <c r="G2662" s="9"/>
      <c r="H2662" s="9"/>
      <c r="I2662" s="9"/>
      <c r="J2662" s="9"/>
      <c r="K2662" s="9"/>
      <c r="L2662" s="9" t="s">
        <v>61</v>
      </c>
      <c r="M2662" s="9">
        <v>1</v>
      </c>
      <c r="N2662" s="9" t="s">
        <v>78</v>
      </c>
      <c r="O2662" s="9" t="s">
        <v>105</v>
      </c>
      <c r="P2662" s="9">
        <v>1990</v>
      </c>
      <c r="Q2662" s="9">
        <v>1990</v>
      </c>
      <c r="R2662" s="9"/>
      <c r="S2662" s="9"/>
    </row>
    <row r="2663" spans="1:19" hidden="1" x14ac:dyDescent="0.35">
      <c r="A2663">
        <v>2662</v>
      </c>
      <c r="B2663" s="9">
        <v>159</v>
      </c>
      <c r="C2663" s="21">
        <v>5205</v>
      </c>
      <c r="D2663" s="20">
        <v>1016817</v>
      </c>
      <c r="E2663" s="9" t="s">
        <v>591</v>
      </c>
      <c r="F2663" s="9"/>
      <c r="G2663" s="9"/>
      <c r="H2663" s="9"/>
      <c r="I2663" s="9"/>
      <c r="J2663" s="9"/>
      <c r="K2663" s="9"/>
      <c r="L2663" s="9" t="s">
        <v>686</v>
      </c>
      <c r="M2663" s="9">
        <v>1</v>
      </c>
      <c r="N2663" s="9" t="s">
        <v>78</v>
      </c>
      <c r="O2663" s="9" t="s">
        <v>105</v>
      </c>
      <c r="P2663" s="9">
        <v>1990</v>
      </c>
      <c r="Q2663" s="9">
        <v>1990</v>
      </c>
      <c r="R2663" s="9"/>
      <c r="S2663" s="9"/>
    </row>
    <row r="2664" spans="1:19" hidden="1" x14ac:dyDescent="0.35">
      <c r="A2664">
        <v>2663</v>
      </c>
      <c r="B2664" s="9">
        <v>159</v>
      </c>
      <c r="C2664" s="21">
        <v>5215</v>
      </c>
      <c r="D2664" s="20">
        <v>1016817</v>
      </c>
      <c r="E2664" s="9" t="s">
        <v>295</v>
      </c>
      <c r="F2664" s="9"/>
      <c r="G2664" s="9"/>
      <c r="H2664" s="9"/>
      <c r="I2664" s="9"/>
      <c r="J2664" s="9"/>
      <c r="K2664" s="9"/>
      <c r="L2664" s="9" t="s">
        <v>686</v>
      </c>
      <c r="M2664" s="9">
        <v>11</v>
      </c>
      <c r="N2664" s="9" t="s">
        <v>78</v>
      </c>
      <c r="O2664" s="9" t="s">
        <v>105</v>
      </c>
      <c r="P2664" s="9">
        <v>1989</v>
      </c>
      <c r="Q2664" s="9">
        <v>1989</v>
      </c>
      <c r="R2664" s="9" t="s">
        <v>176</v>
      </c>
      <c r="S2664" s="9"/>
    </row>
    <row r="2665" spans="1:19" hidden="1" x14ac:dyDescent="0.35">
      <c r="A2665">
        <v>2664</v>
      </c>
      <c r="B2665" s="9">
        <v>159</v>
      </c>
      <c r="C2665" s="21">
        <v>5005</v>
      </c>
      <c r="D2665" s="7">
        <v>3659</v>
      </c>
      <c r="E2665" s="9" t="s">
        <v>295</v>
      </c>
      <c r="F2665" s="9"/>
      <c r="G2665" s="9"/>
      <c r="H2665" s="9"/>
      <c r="I2665" s="9"/>
      <c r="J2665" s="9"/>
      <c r="K2665" s="9"/>
      <c r="L2665" s="9" t="s">
        <v>686</v>
      </c>
      <c r="M2665" s="9">
        <v>3</v>
      </c>
      <c r="N2665" s="9" t="s">
        <v>78</v>
      </c>
      <c r="O2665" s="9" t="s">
        <v>105</v>
      </c>
      <c r="P2665" s="9">
        <v>1990</v>
      </c>
      <c r="Q2665" s="9">
        <v>1990</v>
      </c>
      <c r="R2665" s="9"/>
      <c r="S2665" s="9"/>
    </row>
    <row r="2666" spans="1:19" hidden="1" x14ac:dyDescent="0.35">
      <c r="A2666">
        <v>2665</v>
      </c>
      <c r="B2666" s="9">
        <v>159</v>
      </c>
      <c r="C2666" s="21">
        <v>5015</v>
      </c>
      <c r="D2666" s="7">
        <v>3659</v>
      </c>
      <c r="E2666" s="9" t="s">
        <v>453</v>
      </c>
      <c r="F2666" s="9">
        <v>100</v>
      </c>
      <c r="G2666" s="9">
        <v>100</v>
      </c>
      <c r="H2666" s="9"/>
      <c r="I2666" s="9"/>
      <c r="J2666" s="9" t="s">
        <v>118</v>
      </c>
      <c r="K2666" s="9" t="s">
        <v>121</v>
      </c>
      <c r="L2666" s="9" t="s">
        <v>686</v>
      </c>
      <c r="M2666" s="9">
        <v>1</v>
      </c>
      <c r="N2666" s="9"/>
      <c r="O2666" s="9" t="s">
        <v>62</v>
      </c>
      <c r="P2666" s="9">
        <v>1990</v>
      </c>
      <c r="Q2666" s="9">
        <v>1990</v>
      </c>
      <c r="R2666" s="9"/>
      <c r="S2666" s="9"/>
    </row>
    <row r="2667" spans="1:19" hidden="1" x14ac:dyDescent="0.35">
      <c r="A2667">
        <v>2666</v>
      </c>
      <c r="B2667" s="9">
        <v>159</v>
      </c>
      <c r="C2667" s="21">
        <v>5059</v>
      </c>
      <c r="D2667" s="7">
        <v>3659</v>
      </c>
      <c r="E2667" s="9" t="s">
        <v>295</v>
      </c>
      <c r="F2667" s="9"/>
      <c r="G2667" s="9"/>
      <c r="H2667" s="9"/>
      <c r="I2667" s="9"/>
      <c r="J2667" s="9"/>
      <c r="K2667" s="9"/>
      <c r="L2667" s="9" t="s">
        <v>686</v>
      </c>
      <c r="M2667" s="9">
        <v>1</v>
      </c>
      <c r="N2667" s="9" t="s">
        <v>78</v>
      </c>
      <c r="O2667" s="9" t="s">
        <v>105</v>
      </c>
      <c r="P2667" s="9">
        <v>1990</v>
      </c>
      <c r="Q2667" s="9">
        <v>1990</v>
      </c>
      <c r="R2667" s="9"/>
      <c r="S2667" s="9"/>
    </row>
    <row r="2668" spans="1:19" hidden="1" x14ac:dyDescent="0.35">
      <c r="A2668">
        <v>2667</v>
      </c>
      <c r="B2668" s="9">
        <v>159</v>
      </c>
      <c r="C2668" s="21">
        <v>5032</v>
      </c>
      <c r="D2668" s="7">
        <v>3659</v>
      </c>
      <c r="E2668" s="9" t="s">
        <v>295</v>
      </c>
      <c r="F2668" s="9"/>
      <c r="G2668" s="9"/>
      <c r="H2668" s="9"/>
      <c r="I2668" s="9"/>
      <c r="J2668" s="9"/>
      <c r="K2668" s="9"/>
      <c r="L2668" s="9" t="s">
        <v>686</v>
      </c>
      <c r="M2668" s="9">
        <v>12</v>
      </c>
      <c r="N2668" s="9" t="s">
        <v>78</v>
      </c>
      <c r="O2668" s="9" t="s">
        <v>105</v>
      </c>
      <c r="P2668" s="9">
        <v>1989</v>
      </c>
      <c r="Q2668" s="9">
        <v>1989</v>
      </c>
      <c r="R2668" s="9" t="s">
        <v>176</v>
      </c>
      <c r="S2668" s="9"/>
    </row>
    <row r="2669" spans="1:19" hidden="1" x14ac:dyDescent="0.35">
      <c r="A2669">
        <v>2668</v>
      </c>
      <c r="B2669" s="9">
        <v>159</v>
      </c>
      <c r="C2669" s="21">
        <v>5008</v>
      </c>
      <c r="D2669" s="7">
        <v>3659</v>
      </c>
      <c r="E2669" s="9" t="s">
        <v>131</v>
      </c>
      <c r="F2669" s="9">
        <v>50</v>
      </c>
      <c r="G2669" s="9">
        <v>50</v>
      </c>
      <c r="H2669" s="9"/>
      <c r="I2669" s="9"/>
      <c r="J2669" s="9" t="s">
        <v>59</v>
      </c>
      <c r="K2669" s="9" t="s">
        <v>121</v>
      </c>
      <c r="L2669" s="9" t="s">
        <v>61</v>
      </c>
      <c r="M2669" s="9">
        <v>12</v>
      </c>
      <c r="N2669" s="9"/>
      <c r="O2669" s="9" t="s">
        <v>62</v>
      </c>
      <c r="P2669" s="9">
        <v>1989</v>
      </c>
      <c r="Q2669" s="9">
        <v>1989</v>
      </c>
      <c r="R2669" s="9" t="s">
        <v>176</v>
      </c>
      <c r="S2669" s="9"/>
    </row>
    <row r="2670" spans="1:19" hidden="1" x14ac:dyDescent="0.35">
      <c r="A2670">
        <v>2669</v>
      </c>
      <c r="B2670" s="9">
        <v>159</v>
      </c>
      <c r="C2670" s="21">
        <v>5100</v>
      </c>
      <c r="D2670" s="7">
        <v>3659</v>
      </c>
      <c r="E2670" s="9" t="s">
        <v>591</v>
      </c>
      <c r="F2670" s="9"/>
      <c r="G2670" s="9"/>
      <c r="H2670" s="9"/>
      <c r="I2670" s="9"/>
      <c r="J2670" s="9"/>
      <c r="K2670" s="9"/>
      <c r="L2670" s="9" t="s">
        <v>686</v>
      </c>
      <c r="M2670" s="9">
        <v>12</v>
      </c>
      <c r="N2670" s="9" t="s">
        <v>78</v>
      </c>
      <c r="O2670" s="9" t="s">
        <v>105</v>
      </c>
      <c r="P2670" s="9">
        <v>1989</v>
      </c>
      <c r="Q2670" s="9">
        <v>1989</v>
      </c>
      <c r="R2670" s="9" t="s">
        <v>176</v>
      </c>
      <c r="S2670" s="9"/>
    </row>
    <row r="2671" spans="1:19" hidden="1" x14ac:dyDescent="0.35">
      <c r="A2671">
        <v>2670</v>
      </c>
      <c r="B2671" s="9">
        <v>159</v>
      </c>
      <c r="C2671" s="21">
        <v>5120</v>
      </c>
      <c r="D2671" s="7">
        <v>3659</v>
      </c>
      <c r="E2671" s="9" t="s">
        <v>58</v>
      </c>
      <c r="F2671" s="9"/>
      <c r="G2671" s="9"/>
      <c r="H2671" s="9"/>
      <c r="I2671" s="9"/>
      <c r="J2671" s="9"/>
      <c r="K2671" s="9"/>
      <c r="L2671" s="9" t="s">
        <v>61</v>
      </c>
      <c r="M2671" s="9">
        <v>12</v>
      </c>
      <c r="N2671" s="9"/>
      <c r="O2671" s="9" t="s">
        <v>105</v>
      </c>
      <c r="P2671" s="9">
        <v>1989</v>
      </c>
      <c r="Q2671" s="9">
        <v>1989</v>
      </c>
      <c r="R2671" s="9" t="s">
        <v>176</v>
      </c>
      <c r="S2671" s="9"/>
    </row>
    <row r="2672" spans="1:19" hidden="1" x14ac:dyDescent="0.35">
      <c r="A2672">
        <v>2671</v>
      </c>
      <c r="B2672" s="9">
        <v>159</v>
      </c>
      <c r="C2672" s="21">
        <v>5205</v>
      </c>
      <c r="D2672" s="7">
        <v>3659</v>
      </c>
      <c r="E2672" s="9" t="s">
        <v>591</v>
      </c>
      <c r="F2672" s="9">
        <v>50</v>
      </c>
      <c r="G2672" s="9">
        <v>50</v>
      </c>
      <c r="H2672" s="9"/>
      <c r="I2672" s="9"/>
      <c r="J2672" s="9" t="s">
        <v>59</v>
      </c>
      <c r="K2672" s="9" t="s">
        <v>121</v>
      </c>
      <c r="L2672" s="9" t="s">
        <v>686</v>
      </c>
      <c r="M2672" s="9">
        <v>1</v>
      </c>
      <c r="N2672" s="9"/>
      <c r="O2672" s="9" t="s">
        <v>62</v>
      </c>
      <c r="P2672" s="9">
        <v>1990</v>
      </c>
      <c r="Q2672" s="9">
        <v>1990</v>
      </c>
      <c r="R2672" s="9"/>
      <c r="S2672" s="9"/>
    </row>
    <row r="2673" spans="1:19" hidden="1" x14ac:dyDescent="0.35">
      <c r="A2673">
        <v>2672</v>
      </c>
      <c r="B2673" s="9">
        <v>159</v>
      </c>
      <c r="C2673" s="21">
        <v>5208</v>
      </c>
      <c r="D2673" s="7">
        <v>3659</v>
      </c>
      <c r="E2673" s="9" t="s">
        <v>58</v>
      </c>
      <c r="F2673" s="9">
        <v>10</v>
      </c>
      <c r="G2673" s="9">
        <v>10</v>
      </c>
      <c r="H2673" s="9"/>
      <c r="I2673" s="9"/>
      <c r="J2673" s="9" t="s">
        <v>118</v>
      </c>
      <c r="K2673" s="9" t="s">
        <v>121</v>
      </c>
      <c r="L2673" s="9" t="s">
        <v>61</v>
      </c>
      <c r="M2673" s="9">
        <v>11</v>
      </c>
      <c r="N2673" s="9"/>
      <c r="O2673" s="9" t="s">
        <v>62</v>
      </c>
      <c r="P2673" s="9">
        <v>1989</v>
      </c>
      <c r="Q2673" s="9">
        <v>1989</v>
      </c>
      <c r="R2673" s="9"/>
      <c r="S2673" s="9"/>
    </row>
    <row r="2674" spans="1:19" hidden="1" x14ac:dyDescent="0.35">
      <c r="A2674">
        <v>2673</v>
      </c>
      <c r="B2674" s="9">
        <v>159</v>
      </c>
      <c r="C2674" s="21">
        <v>5004</v>
      </c>
      <c r="D2674" s="7">
        <v>3294</v>
      </c>
      <c r="E2674" s="9" t="s">
        <v>295</v>
      </c>
      <c r="F2674" s="9"/>
      <c r="G2674" s="9"/>
      <c r="H2674" s="9"/>
      <c r="I2674" s="9"/>
      <c r="J2674" s="9"/>
      <c r="K2674" s="9"/>
      <c r="L2674" s="9" t="s">
        <v>686</v>
      </c>
      <c r="M2674" s="9">
        <v>3</v>
      </c>
      <c r="N2674" s="9" t="s">
        <v>78</v>
      </c>
      <c r="O2674" s="9" t="s">
        <v>105</v>
      </c>
      <c r="P2674" s="9">
        <v>1990</v>
      </c>
      <c r="Q2674" s="9">
        <v>1990</v>
      </c>
      <c r="R2674" s="9" t="s">
        <v>176</v>
      </c>
      <c r="S2674" s="9"/>
    </row>
    <row r="2675" spans="1:19" hidden="1" x14ac:dyDescent="0.35">
      <c r="A2675">
        <v>2674</v>
      </c>
      <c r="B2675" s="9">
        <v>159</v>
      </c>
      <c r="C2675" s="21">
        <v>5005</v>
      </c>
      <c r="D2675" s="7">
        <v>3294</v>
      </c>
      <c r="E2675" s="9" t="s">
        <v>58</v>
      </c>
      <c r="F2675" s="9"/>
      <c r="G2675" s="9"/>
      <c r="H2675" s="9"/>
      <c r="I2675" s="9"/>
      <c r="J2675" s="9"/>
      <c r="K2675" s="9"/>
      <c r="L2675" s="9" t="s">
        <v>61</v>
      </c>
      <c r="M2675" s="9">
        <v>3</v>
      </c>
      <c r="N2675" s="9" t="s">
        <v>78</v>
      </c>
      <c r="O2675" s="9" t="s">
        <v>105</v>
      </c>
      <c r="P2675" s="9">
        <v>1990</v>
      </c>
      <c r="Q2675" s="9">
        <v>1990</v>
      </c>
      <c r="R2675" s="9"/>
      <c r="S2675" s="9"/>
    </row>
    <row r="2676" spans="1:19" hidden="1" x14ac:dyDescent="0.35">
      <c r="A2676">
        <v>2675</v>
      </c>
      <c r="B2676" s="9">
        <v>159</v>
      </c>
      <c r="C2676" s="21">
        <v>5015</v>
      </c>
      <c r="D2676" s="7">
        <v>3294</v>
      </c>
      <c r="E2676" s="9" t="s">
        <v>591</v>
      </c>
      <c r="F2676" s="9"/>
      <c r="G2676" s="9"/>
      <c r="H2676" s="9"/>
      <c r="I2676" s="9"/>
      <c r="J2676" s="9"/>
      <c r="K2676" s="9"/>
      <c r="L2676" s="9" t="s">
        <v>686</v>
      </c>
      <c r="M2676" s="9">
        <v>1</v>
      </c>
      <c r="N2676" s="9" t="s">
        <v>78</v>
      </c>
      <c r="O2676" s="9" t="s">
        <v>105</v>
      </c>
      <c r="P2676" s="9">
        <v>1990</v>
      </c>
      <c r="Q2676" s="9">
        <v>1990</v>
      </c>
      <c r="R2676" s="9"/>
      <c r="S2676" s="9"/>
    </row>
    <row r="2677" spans="1:19" hidden="1" x14ac:dyDescent="0.35">
      <c r="A2677">
        <v>2676</v>
      </c>
      <c r="B2677" s="9">
        <v>159</v>
      </c>
      <c r="C2677" s="21">
        <v>5022</v>
      </c>
      <c r="D2677" s="7">
        <v>3294</v>
      </c>
      <c r="E2677" s="9" t="s">
        <v>131</v>
      </c>
      <c r="F2677" s="9"/>
      <c r="G2677" s="9"/>
      <c r="H2677" s="9"/>
      <c r="I2677" s="9"/>
      <c r="J2677" s="9"/>
      <c r="K2677" s="9"/>
      <c r="L2677" s="9" t="s">
        <v>61</v>
      </c>
      <c r="M2677" s="9">
        <v>3</v>
      </c>
      <c r="N2677" s="9" t="s">
        <v>446</v>
      </c>
      <c r="O2677" s="9" t="s">
        <v>105</v>
      </c>
      <c r="P2677" s="9">
        <v>1990</v>
      </c>
      <c r="Q2677" s="9">
        <v>1990</v>
      </c>
      <c r="R2677" s="9" t="s">
        <v>176</v>
      </c>
      <c r="S2677" s="9"/>
    </row>
    <row r="2678" spans="1:19" hidden="1" x14ac:dyDescent="0.35">
      <c r="A2678">
        <v>2677</v>
      </c>
      <c r="B2678" s="9">
        <v>159</v>
      </c>
      <c r="C2678" s="21">
        <v>5059</v>
      </c>
      <c r="D2678" s="7">
        <v>3294</v>
      </c>
      <c r="E2678" s="9" t="s">
        <v>58</v>
      </c>
      <c r="F2678" s="9"/>
      <c r="G2678" s="9"/>
      <c r="H2678" s="9"/>
      <c r="I2678" s="9"/>
      <c r="J2678" s="9"/>
      <c r="K2678" s="9"/>
      <c r="L2678" s="9" t="s">
        <v>61</v>
      </c>
      <c r="M2678" s="9">
        <v>1</v>
      </c>
      <c r="N2678" s="9" t="s">
        <v>446</v>
      </c>
      <c r="O2678" s="9" t="s">
        <v>105</v>
      </c>
      <c r="P2678" s="9">
        <v>1990</v>
      </c>
      <c r="Q2678" s="9">
        <v>1990</v>
      </c>
      <c r="R2678" s="9"/>
      <c r="S2678" s="9"/>
    </row>
    <row r="2679" spans="1:19" hidden="1" x14ac:dyDescent="0.35">
      <c r="A2679">
        <v>2678</v>
      </c>
      <c r="B2679" s="9">
        <v>159</v>
      </c>
      <c r="C2679" s="21">
        <v>5032</v>
      </c>
      <c r="D2679" s="7">
        <v>3294</v>
      </c>
      <c r="E2679" s="9" t="s">
        <v>295</v>
      </c>
      <c r="F2679" s="9"/>
      <c r="G2679" s="9"/>
      <c r="H2679" s="9"/>
      <c r="I2679" s="9"/>
      <c r="J2679" s="9"/>
      <c r="K2679" s="9"/>
      <c r="L2679" s="9" t="s">
        <v>686</v>
      </c>
      <c r="M2679" s="9">
        <v>12</v>
      </c>
      <c r="N2679" s="9" t="s">
        <v>78</v>
      </c>
      <c r="O2679" s="9" t="s">
        <v>105</v>
      </c>
      <c r="P2679" s="9">
        <v>1989</v>
      </c>
      <c r="Q2679" s="9">
        <v>1989</v>
      </c>
      <c r="R2679" s="9" t="s">
        <v>176</v>
      </c>
      <c r="S2679" s="9"/>
    </row>
    <row r="2680" spans="1:19" hidden="1" x14ac:dyDescent="0.35">
      <c r="A2680">
        <v>2679</v>
      </c>
      <c r="B2680" s="9">
        <v>159</v>
      </c>
      <c r="C2680" s="21">
        <v>5008</v>
      </c>
      <c r="D2680" s="7">
        <v>3294</v>
      </c>
      <c r="E2680" s="9" t="s">
        <v>131</v>
      </c>
      <c r="F2680" s="9"/>
      <c r="G2680" s="9"/>
      <c r="H2680" s="9"/>
      <c r="I2680" s="9"/>
      <c r="J2680" s="9"/>
      <c r="K2680" s="9"/>
      <c r="L2680" s="9" t="s">
        <v>61</v>
      </c>
      <c r="M2680" s="9">
        <v>12</v>
      </c>
      <c r="N2680" s="9" t="s">
        <v>90</v>
      </c>
      <c r="O2680" s="9" t="s">
        <v>105</v>
      </c>
      <c r="P2680" s="9">
        <v>1989</v>
      </c>
      <c r="Q2680" s="9">
        <v>1989</v>
      </c>
      <c r="R2680" s="9" t="s">
        <v>176</v>
      </c>
      <c r="S2680" s="9"/>
    </row>
    <row r="2681" spans="1:19" hidden="1" x14ac:dyDescent="0.35">
      <c r="A2681">
        <v>2680</v>
      </c>
      <c r="B2681" s="9">
        <v>159</v>
      </c>
      <c r="C2681" s="21">
        <v>5076</v>
      </c>
      <c r="D2681" s="7">
        <v>3294</v>
      </c>
      <c r="E2681" s="9" t="s">
        <v>453</v>
      </c>
      <c r="F2681" s="9"/>
      <c r="G2681" s="9"/>
      <c r="H2681" s="9"/>
      <c r="I2681" s="9"/>
      <c r="J2681" s="9"/>
      <c r="K2681" s="9"/>
      <c r="L2681" s="9" t="s">
        <v>686</v>
      </c>
      <c r="M2681" s="9">
        <v>3</v>
      </c>
      <c r="N2681" s="9" t="s">
        <v>78</v>
      </c>
      <c r="O2681" s="9" t="s">
        <v>105</v>
      </c>
      <c r="P2681" s="9">
        <v>1990</v>
      </c>
      <c r="Q2681" s="9">
        <v>1990</v>
      </c>
      <c r="R2681" s="9" t="s">
        <v>176</v>
      </c>
      <c r="S2681" s="9"/>
    </row>
    <row r="2682" spans="1:19" hidden="1" x14ac:dyDescent="0.35">
      <c r="A2682">
        <v>2681</v>
      </c>
      <c r="B2682" s="9">
        <v>159</v>
      </c>
      <c r="C2682" s="21">
        <v>5080</v>
      </c>
      <c r="D2682" s="7">
        <v>3294</v>
      </c>
      <c r="E2682" s="9" t="s">
        <v>131</v>
      </c>
      <c r="F2682" s="9"/>
      <c r="G2682" s="9"/>
      <c r="H2682" s="9"/>
      <c r="I2682" s="9"/>
      <c r="J2682" s="9"/>
      <c r="K2682" s="9"/>
      <c r="L2682" s="9" t="s">
        <v>61</v>
      </c>
      <c r="M2682" s="9">
        <v>3</v>
      </c>
      <c r="N2682" s="9" t="s">
        <v>78</v>
      </c>
      <c r="O2682" s="9" t="s">
        <v>105</v>
      </c>
      <c r="P2682" s="9">
        <v>1990</v>
      </c>
      <c r="Q2682" s="9">
        <v>1990</v>
      </c>
      <c r="R2682" s="9" t="s">
        <v>176</v>
      </c>
      <c r="S2682" s="9"/>
    </row>
    <row r="2683" spans="1:19" hidden="1" x14ac:dyDescent="0.35">
      <c r="A2683">
        <v>2682</v>
      </c>
      <c r="B2683" s="9">
        <v>159</v>
      </c>
      <c r="C2683" s="21">
        <v>5100</v>
      </c>
      <c r="D2683" s="7">
        <v>3294</v>
      </c>
      <c r="E2683" s="9" t="s">
        <v>591</v>
      </c>
      <c r="F2683" s="9"/>
      <c r="G2683" s="9"/>
      <c r="H2683" s="9"/>
      <c r="I2683" s="9"/>
      <c r="J2683" s="9"/>
      <c r="K2683" s="9"/>
      <c r="L2683" s="9" t="s">
        <v>686</v>
      </c>
      <c r="M2683" s="9">
        <v>12</v>
      </c>
      <c r="N2683" s="9" t="s">
        <v>446</v>
      </c>
      <c r="O2683" s="9" t="s">
        <v>105</v>
      </c>
      <c r="P2683" s="9">
        <v>1989</v>
      </c>
      <c r="Q2683" s="9">
        <v>1989</v>
      </c>
      <c r="R2683" s="9" t="s">
        <v>176</v>
      </c>
      <c r="S2683" s="9"/>
    </row>
    <row r="2684" spans="1:19" hidden="1" x14ac:dyDescent="0.35">
      <c r="A2684">
        <v>2683</v>
      </c>
      <c r="B2684" s="9">
        <v>159</v>
      </c>
      <c r="C2684" s="21">
        <v>5105</v>
      </c>
      <c r="D2684" s="7">
        <v>3294</v>
      </c>
      <c r="E2684" s="9" t="s">
        <v>58</v>
      </c>
      <c r="F2684" s="9"/>
      <c r="G2684" s="9"/>
      <c r="H2684" s="9"/>
      <c r="I2684" s="9"/>
      <c r="J2684" s="9"/>
      <c r="K2684" s="9"/>
      <c r="L2684" s="9" t="s">
        <v>61</v>
      </c>
      <c r="M2684" s="9">
        <v>2</v>
      </c>
      <c r="N2684" s="9" t="s">
        <v>90</v>
      </c>
      <c r="O2684" s="9" t="s">
        <v>105</v>
      </c>
      <c r="P2684" s="9">
        <v>1990</v>
      </c>
      <c r="Q2684" s="9">
        <v>1990</v>
      </c>
      <c r="R2684" s="9" t="s">
        <v>176</v>
      </c>
      <c r="S2684" s="9"/>
    </row>
    <row r="2685" spans="1:19" hidden="1" x14ac:dyDescent="0.35">
      <c r="A2685">
        <v>2684</v>
      </c>
      <c r="B2685" s="9">
        <v>159</v>
      </c>
      <c r="C2685" s="21">
        <v>5110</v>
      </c>
      <c r="D2685" s="7">
        <v>3294</v>
      </c>
      <c r="E2685" s="9" t="s">
        <v>58</v>
      </c>
      <c r="F2685" s="9"/>
      <c r="G2685" s="9"/>
      <c r="H2685" s="9"/>
      <c r="I2685" s="9"/>
      <c r="J2685" s="9"/>
      <c r="K2685" s="9"/>
      <c r="L2685" s="9" t="s">
        <v>61</v>
      </c>
      <c r="M2685" s="9">
        <v>3</v>
      </c>
      <c r="N2685" s="9" t="s">
        <v>446</v>
      </c>
      <c r="O2685" s="9" t="s">
        <v>105</v>
      </c>
      <c r="P2685" s="9">
        <v>1990</v>
      </c>
      <c r="Q2685" s="9">
        <v>1990</v>
      </c>
      <c r="R2685" s="9" t="s">
        <v>176</v>
      </c>
      <c r="S2685" s="9"/>
    </row>
    <row r="2686" spans="1:19" hidden="1" x14ac:dyDescent="0.35">
      <c r="A2686">
        <v>2685</v>
      </c>
      <c r="B2686" s="9">
        <v>159</v>
      </c>
      <c r="C2686" s="21">
        <v>5115</v>
      </c>
      <c r="D2686" s="7">
        <v>3294</v>
      </c>
      <c r="E2686" s="9" t="s">
        <v>131</v>
      </c>
      <c r="F2686" s="9"/>
      <c r="G2686" s="9"/>
      <c r="H2686" s="9"/>
      <c r="I2686" s="9"/>
      <c r="J2686" s="9"/>
      <c r="K2686" s="9"/>
      <c r="L2686" s="9" t="s">
        <v>61</v>
      </c>
      <c r="M2686" s="9">
        <v>12</v>
      </c>
      <c r="N2686" s="9"/>
      <c r="O2686" s="9" t="s">
        <v>105</v>
      </c>
      <c r="P2686" s="9">
        <v>1989</v>
      </c>
      <c r="Q2686" s="9">
        <v>1989</v>
      </c>
      <c r="R2686" s="9" t="s">
        <v>176</v>
      </c>
      <c r="S2686" s="9"/>
    </row>
    <row r="2687" spans="1:19" hidden="1" x14ac:dyDescent="0.35">
      <c r="A2687">
        <v>2686</v>
      </c>
      <c r="B2687" s="9">
        <v>159</v>
      </c>
      <c r="C2687" s="21">
        <v>5035</v>
      </c>
      <c r="D2687" s="7">
        <v>3294</v>
      </c>
      <c r="E2687" s="9" t="s">
        <v>295</v>
      </c>
      <c r="F2687" s="9"/>
      <c r="G2687" s="9"/>
      <c r="H2687" s="9"/>
      <c r="I2687" s="9"/>
      <c r="J2687" s="9"/>
      <c r="K2687" s="9"/>
      <c r="L2687" s="9" t="s">
        <v>686</v>
      </c>
      <c r="M2687" s="9">
        <v>12</v>
      </c>
      <c r="N2687" s="9" t="s">
        <v>78</v>
      </c>
      <c r="O2687" s="9" t="s">
        <v>105</v>
      </c>
      <c r="P2687" s="9">
        <v>1989</v>
      </c>
      <c r="Q2687" s="9">
        <v>1989</v>
      </c>
      <c r="R2687" s="9"/>
      <c r="S2687" s="9"/>
    </row>
    <row r="2688" spans="1:19" hidden="1" x14ac:dyDescent="0.35">
      <c r="A2688">
        <v>2687</v>
      </c>
      <c r="B2688" s="9">
        <v>159</v>
      </c>
      <c r="C2688" s="21">
        <v>5136</v>
      </c>
      <c r="D2688" s="7">
        <v>3294</v>
      </c>
      <c r="E2688" s="9" t="s">
        <v>295</v>
      </c>
      <c r="F2688" s="9"/>
      <c r="G2688" s="9"/>
      <c r="H2688" s="9"/>
      <c r="I2688" s="9"/>
      <c r="J2688" s="9"/>
      <c r="K2688" s="9"/>
      <c r="L2688" s="9"/>
      <c r="M2688" s="9"/>
      <c r="N2688" s="9" t="s">
        <v>446</v>
      </c>
      <c r="O2688" s="9" t="s">
        <v>105</v>
      </c>
      <c r="P2688" s="9">
        <v>1989</v>
      </c>
      <c r="Q2688" s="9">
        <v>1989</v>
      </c>
      <c r="R2688" s="9"/>
      <c r="S2688" s="9"/>
    </row>
    <row r="2689" spans="1:19" hidden="1" x14ac:dyDescent="0.35">
      <c r="A2689">
        <v>2688</v>
      </c>
      <c r="B2689" s="9">
        <v>159</v>
      </c>
      <c r="C2689" s="21">
        <v>5158</v>
      </c>
      <c r="D2689" s="7">
        <v>3294</v>
      </c>
      <c r="E2689" s="9" t="s">
        <v>295</v>
      </c>
      <c r="F2689" s="9"/>
      <c r="G2689" s="9"/>
      <c r="H2689" s="9"/>
      <c r="I2689" s="9"/>
      <c r="J2689" s="9"/>
      <c r="K2689" s="9"/>
      <c r="L2689" s="9" t="s">
        <v>686</v>
      </c>
      <c r="M2689" s="9">
        <v>11</v>
      </c>
      <c r="N2689" s="9" t="s">
        <v>446</v>
      </c>
      <c r="O2689" s="9" t="s">
        <v>105</v>
      </c>
      <c r="P2689" s="9">
        <v>1989</v>
      </c>
      <c r="Q2689" s="9">
        <v>1989</v>
      </c>
      <c r="R2689" s="9" t="s">
        <v>176</v>
      </c>
      <c r="S2689" s="9"/>
    </row>
    <row r="2690" spans="1:19" hidden="1" x14ac:dyDescent="0.35">
      <c r="A2690">
        <v>2689</v>
      </c>
      <c r="B2690" s="9">
        <v>159</v>
      </c>
      <c r="C2690" s="21">
        <v>5163</v>
      </c>
      <c r="D2690" s="7">
        <v>3294</v>
      </c>
      <c r="E2690" s="9" t="s">
        <v>591</v>
      </c>
      <c r="F2690" s="9"/>
      <c r="G2690" s="9"/>
      <c r="H2690" s="9"/>
      <c r="I2690" s="9"/>
      <c r="J2690" s="9"/>
      <c r="K2690" s="9"/>
      <c r="L2690" s="9" t="s">
        <v>686</v>
      </c>
      <c r="M2690" s="9">
        <v>3</v>
      </c>
      <c r="N2690" s="9" t="s">
        <v>78</v>
      </c>
      <c r="O2690" s="9" t="s">
        <v>105</v>
      </c>
      <c r="P2690" s="9">
        <v>1990</v>
      </c>
      <c r="Q2690" s="9">
        <v>1990</v>
      </c>
      <c r="R2690" s="9" t="s">
        <v>176</v>
      </c>
      <c r="S2690" s="9"/>
    </row>
    <row r="2691" spans="1:19" hidden="1" x14ac:dyDescent="0.35">
      <c r="A2691">
        <v>2690</v>
      </c>
      <c r="B2691" s="9">
        <v>159</v>
      </c>
      <c r="C2691" s="21">
        <v>5202</v>
      </c>
      <c r="D2691" s="7">
        <v>3294</v>
      </c>
      <c r="E2691" s="9" t="s">
        <v>591</v>
      </c>
      <c r="F2691" s="9"/>
      <c r="G2691" s="9"/>
      <c r="H2691" s="9"/>
      <c r="I2691" s="9"/>
      <c r="J2691" s="9"/>
      <c r="K2691" s="9"/>
      <c r="L2691" s="9" t="s">
        <v>686</v>
      </c>
      <c r="M2691" s="9">
        <v>11</v>
      </c>
      <c r="N2691" s="9" t="s">
        <v>446</v>
      </c>
      <c r="O2691" s="9" t="s">
        <v>105</v>
      </c>
      <c r="P2691" s="9">
        <v>1989</v>
      </c>
      <c r="Q2691" s="9">
        <v>1989</v>
      </c>
      <c r="R2691" s="9" t="s">
        <v>176</v>
      </c>
      <c r="S2691" s="9"/>
    </row>
    <row r="2692" spans="1:19" hidden="1" x14ac:dyDescent="0.35">
      <c r="A2692">
        <v>2691</v>
      </c>
      <c r="B2692" s="9">
        <v>159</v>
      </c>
      <c r="C2692" s="21">
        <v>5215</v>
      </c>
      <c r="D2692" s="7">
        <v>3294</v>
      </c>
      <c r="E2692" s="9" t="s">
        <v>295</v>
      </c>
      <c r="F2692" s="9"/>
      <c r="G2692" s="9"/>
      <c r="H2692" s="9"/>
      <c r="I2692" s="9"/>
      <c r="J2692" s="9"/>
      <c r="K2692" s="9"/>
      <c r="L2692" s="9" t="s">
        <v>686</v>
      </c>
      <c r="M2692" s="9">
        <v>11</v>
      </c>
      <c r="N2692" s="9" t="s">
        <v>78</v>
      </c>
      <c r="O2692" s="9" t="s">
        <v>105</v>
      </c>
      <c r="P2692" s="9">
        <v>1989</v>
      </c>
      <c r="Q2692" s="9">
        <v>1989</v>
      </c>
      <c r="R2692" s="9" t="s">
        <v>176</v>
      </c>
      <c r="S2692" s="9"/>
    </row>
    <row r="2693" spans="1:19" hidden="1" x14ac:dyDescent="0.35">
      <c r="A2693">
        <v>2692</v>
      </c>
      <c r="B2693" s="9">
        <v>159</v>
      </c>
      <c r="C2693" s="21">
        <v>5200</v>
      </c>
      <c r="D2693" s="7">
        <v>3920</v>
      </c>
      <c r="E2693" s="9" t="s">
        <v>453</v>
      </c>
      <c r="F2693" s="9"/>
      <c r="G2693" s="9"/>
      <c r="H2693" s="9"/>
      <c r="I2693" s="9"/>
      <c r="J2693" s="9"/>
      <c r="K2693" s="9"/>
      <c r="L2693" s="9" t="s">
        <v>686</v>
      </c>
      <c r="M2693" s="9">
        <v>1</v>
      </c>
      <c r="N2693" s="9" t="s">
        <v>78</v>
      </c>
      <c r="O2693" s="9" t="s">
        <v>105</v>
      </c>
      <c r="P2693" s="9">
        <v>1990</v>
      </c>
      <c r="Q2693" s="9">
        <v>1990</v>
      </c>
      <c r="R2693" s="9" t="s">
        <v>1611</v>
      </c>
      <c r="S2693" s="9"/>
    </row>
    <row r="2694" spans="1:19" hidden="1" x14ac:dyDescent="0.35">
      <c r="A2694">
        <v>2693</v>
      </c>
      <c r="B2694" s="9">
        <v>159</v>
      </c>
      <c r="C2694" s="21">
        <v>5205</v>
      </c>
      <c r="D2694" s="7">
        <v>3920</v>
      </c>
      <c r="E2694" s="9" t="s">
        <v>453</v>
      </c>
      <c r="F2694" s="9"/>
      <c r="G2694" s="9"/>
      <c r="H2694" s="9"/>
      <c r="I2694" s="9"/>
      <c r="J2694" s="9"/>
      <c r="K2694" s="9"/>
      <c r="L2694" s="9" t="s">
        <v>686</v>
      </c>
      <c r="M2694" s="9">
        <v>1</v>
      </c>
      <c r="N2694" s="9" t="s">
        <v>78</v>
      </c>
      <c r="O2694" s="9" t="s">
        <v>105</v>
      </c>
      <c r="P2694" s="9">
        <v>1990</v>
      </c>
      <c r="Q2694" s="9">
        <v>1990</v>
      </c>
      <c r="R2694" s="9"/>
      <c r="S2694" s="9"/>
    </row>
    <row r="2695" spans="1:19" hidden="1" x14ac:dyDescent="0.35">
      <c r="A2695">
        <v>2694</v>
      </c>
      <c r="B2695" s="9">
        <v>159</v>
      </c>
      <c r="C2695" s="21">
        <v>5208</v>
      </c>
      <c r="D2695" s="7">
        <v>3920</v>
      </c>
      <c r="E2695" s="9" t="s">
        <v>453</v>
      </c>
      <c r="F2695" s="9">
        <v>2</v>
      </c>
      <c r="G2695" s="9">
        <v>2</v>
      </c>
      <c r="H2695" s="9"/>
      <c r="I2695" s="9"/>
      <c r="J2695" s="9" t="s">
        <v>59</v>
      </c>
      <c r="K2695" s="9" t="s">
        <v>121</v>
      </c>
      <c r="L2695" s="9" t="s">
        <v>686</v>
      </c>
      <c r="M2695" s="9">
        <v>11</v>
      </c>
      <c r="N2695" s="9"/>
      <c r="O2695" s="9" t="s">
        <v>105</v>
      </c>
      <c r="P2695" s="9">
        <v>1989</v>
      </c>
      <c r="Q2695" s="9">
        <v>1989</v>
      </c>
      <c r="R2695" s="9"/>
      <c r="S2695" s="9"/>
    </row>
    <row r="2696" spans="1:19" hidden="1" x14ac:dyDescent="0.35">
      <c r="A2696">
        <v>2695</v>
      </c>
      <c r="B2696" s="9">
        <v>159</v>
      </c>
      <c r="C2696" s="21">
        <v>5015</v>
      </c>
      <c r="D2696" s="20">
        <v>3935</v>
      </c>
      <c r="E2696" s="9" t="s">
        <v>591</v>
      </c>
      <c r="F2696" s="9"/>
      <c r="G2696" s="9"/>
      <c r="H2696" s="9"/>
      <c r="I2696" s="9"/>
      <c r="J2696" s="9"/>
      <c r="K2696" s="9"/>
      <c r="L2696" s="9" t="s">
        <v>686</v>
      </c>
      <c r="M2696" s="9">
        <v>1</v>
      </c>
      <c r="N2696" s="9" t="s">
        <v>78</v>
      </c>
      <c r="O2696" s="9" t="s">
        <v>105</v>
      </c>
      <c r="P2696" s="9">
        <v>1990</v>
      </c>
      <c r="Q2696" s="9">
        <v>1990</v>
      </c>
      <c r="R2696" s="9"/>
      <c r="S2696" s="9"/>
    </row>
    <row r="2697" spans="1:19" hidden="1" x14ac:dyDescent="0.35">
      <c r="A2697">
        <v>2696</v>
      </c>
      <c r="B2697" s="9">
        <v>159</v>
      </c>
      <c r="C2697" s="21">
        <v>5032</v>
      </c>
      <c r="D2697" s="20">
        <v>3935</v>
      </c>
      <c r="E2697" s="9" t="s">
        <v>295</v>
      </c>
      <c r="F2697" s="9"/>
      <c r="G2697" s="9"/>
      <c r="H2697" s="9"/>
      <c r="I2697" s="9"/>
      <c r="J2697" s="9"/>
      <c r="K2697" s="9"/>
      <c r="L2697" s="9" t="s">
        <v>686</v>
      </c>
      <c r="M2697" s="9">
        <v>12</v>
      </c>
      <c r="N2697" s="9" t="s">
        <v>78</v>
      </c>
      <c r="O2697" s="9" t="s">
        <v>105</v>
      </c>
      <c r="P2697" s="9">
        <v>1989</v>
      </c>
      <c r="Q2697" s="9">
        <v>1989</v>
      </c>
      <c r="R2697" s="9" t="s">
        <v>176</v>
      </c>
      <c r="S2697" s="9"/>
    </row>
    <row r="2698" spans="1:19" hidden="1" x14ac:dyDescent="0.35">
      <c r="A2698">
        <v>2697</v>
      </c>
      <c r="B2698" s="9">
        <v>159</v>
      </c>
      <c r="C2698" s="21">
        <v>5200</v>
      </c>
      <c r="D2698" s="20">
        <v>3935</v>
      </c>
      <c r="E2698" s="9" t="s">
        <v>591</v>
      </c>
      <c r="F2698" s="9"/>
      <c r="G2698" s="9"/>
      <c r="H2698" s="9"/>
      <c r="I2698" s="9"/>
      <c r="J2698" s="9"/>
      <c r="K2698" s="9"/>
      <c r="L2698" s="9" t="s">
        <v>686</v>
      </c>
      <c r="M2698" s="9">
        <v>1</v>
      </c>
      <c r="N2698" s="9" t="s">
        <v>78</v>
      </c>
      <c r="O2698" s="9" t="s">
        <v>105</v>
      </c>
      <c r="P2698" s="9">
        <v>1990</v>
      </c>
      <c r="Q2698" s="9">
        <v>1990</v>
      </c>
      <c r="R2698" s="9" t="s">
        <v>1611</v>
      </c>
      <c r="S2698" s="9"/>
    </row>
    <row r="2699" spans="1:19" hidden="1" x14ac:dyDescent="0.35">
      <c r="A2699">
        <v>2698</v>
      </c>
      <c r="B2699" s="9">
        <v>159</v>
      </c>
      <c r="C2699" s="21">
        <v>5004</v>
      </c>
      <c r="D2699" s="7">
        <v>3298</v>
      </c>
      <c r="E2699" s="9" t="s">
        <v>295</v>
      </c>
      <c r="F2699" s="9"/>
      <c r="G2699" s="9"/>
      <c r="H2699" s="9"/>
      <c r="I2699" s="9"/>
      <c r="J2699" s="9"/>
      <c r="K2699" s="9"/>
      <c r="L2699" s="9" t="s">
        <v>686</v>
      </c>
      <c r="M2699" s="9">
        <v>3</v>
      </c>
      <c r="N2699" s="9" t="s">
        <v>78</v>
      </c>
      <c r="O2699" s="9" t="s">
        <v>105</v>
      </c>
      <c r="P2699" s="9">
        <v>1990</v>
      </c>
      <c r="Q2699" s="9">
        <v>1990</v>
      </c>
      <c r="R2699" s="9" t="s">
        <v>176</v>
      </c>
      <c r="S2699" s="9"/>
    </row>
    <row r="2700" spans="1:19" hidden="1" x14ac:dyDescent="0.35">
      <c r="A2700">
        <v>2699</v>
      </c>
      <c r="B2700" s="9">
        <v>159</v>
      </c>
      <c r="C2700" s="21">
        <v>5005</v>
      </c>
      <c r="D2700" s="7">
        <v>3298</v>
      </c>
      <c r="E2700" s="9" t="s">
        <v>295</v>
      </c>
      <c r="F2700" s="9"/>
      <c r="G2700" s="9"/>
      <c r="H2700" s="9"/>
      <c r="I2700" s="9"/>
      <c r="J2700" s="9"/>
      <c r="K2700" s="9"/>
      <c r="L2700" s="9" t="s">
        <v>686</v>
      </c>
      <c r="M2700" s="9">
        <v>3</v>
      </c>
      <c r="N2700" s="9" t="s">
        <v>78</v>
      </c>
      <c r="O2700" s="9" t="s">
        <v>105</v>
      </c>
      <c r="P2700" s="9">
        <v>1990</v>
      </c>
      <c r="Q2700" s="9">
        <v>1990</v>
      </c>
      <c r="R2700" s="9"/>
      <c r="S2700" s="9"/>
    </row>
    <row r="2701" spans="1:19" hidden="1" x14ac:dyDescent="0.35">
      <c r="A2701">
        <v>2700</v>
      </c>
      <c r="B2701" s="9">
        <v>159</v>
      </c>
      <c r="C2701" s="21">
        <v>5022</v>
      </c>
      <c r="D2701" s="7">
        <v>3298</v>
      </c>
      <c r="E2701" s="9" t="s">
        <v>131</v>
      </c>
      <c r="F2701" s="9"/>
      <c r="G2701" s="9"/>
      <c r="H2701" s="9"/>
      <c r="I2701" s="9"/>
      <c r="J2701" s="9"/>
      <c r="K2701" s="9"/>
      <c r="L2701" s="9" t="s">
        <v>61</v>
      </c>
      <c r="M2701" s="9">
        <v>3</v>
      </c>
      <c r="N2701" s="9" t="s">
        <v>78</v>
      </c>
      <c r="O2701" s="9" t="s">
        <v>105</v>
      </c>
      <c r="P2701" s="9">
        <v>1990</v>
      </c>
      <c r="Q2701" s="9">
        <v>1990</v>
      </c>
      <c r="R2701" s="9" t="s">
        <v>176</v>
      </c>
      <c r="S2701" s="9"/>
    </row>
    <row r="2702" spans="1:19" hidden="1" x14ac:dyDescent="0.35">
      <c r="A2702">
        <v>2701</v>
      </c>
      <c r="B2702" s="9">
        <v>159</v>
      </c>
      <c r="C2702" s="21">
        <v>5059</v>
      </c>
      <c r="D2702" s="7">
        <v>3298</v>
      </c>
      <c r="E2702" s="9" t="s">
        <v>58</v>
      </c>
      <c r="F2702" s="9"/>
      <c r="G2702" s="9"/>
      <c r="H2702" s="9"/>
      <c r="I2702" s="9"/>
      <c r="J2702" s="9"/>
      <c r="K2702" s="9"/>
      <c r="L2702" s="9" t="s">
        <v>61</v>
      </c>
      <c r="M2702" s="9">
        <v>1</v>
      </c>
      <c r="N2702" s="9" t="s">
        <v>446</v>
      </c>
      <c r="O2702" s="9" t="s">
        <v>105</v>
      </c>
      <c r="P2702" s="9">
        <v>1990</v>
      </c>
      <c r="Q2702" s="9">
        <v>1990</v>
      </c>
      <c r="R2702" s="9"/>
      <c r="S2702" s="9"/>
    </row>
    <row r="2703" spans="1:19" hidden="1" x14ac:dyDescent="0.35">
      <c r="A2703">
        <v>2702</v>
      </c>
      <c r="B2703" s="9">
        <v>159</v>
      </c>
      <c r="C2703" s="21">
        <v>5008</v>
      </c>
      <c r="D2703" s="7">
        <v>3298</v>
      </c>
      <c r="E2703" s="9" t="s">
        <v>131</v>
      </c>
      <c r="F2703" s="9"/>
      <c r="G2703" s="9"/>
      <c r="H2703" s="9"/>
      <c r="I2703" s="9"/>
      <c r="J2703" s="9"/>
      <c r="K2703" s="9"/>
      <c r="L2703" s="9" t="s">
        <v>61</v>
      </c>
      <c r="M2703" s="9">
        <v>12</v>
      </c>
      <c r="N2703" s="9" t="s">
        <v>90</v>
      </c>
      <c r="O2703" s="9" t="s">
        <v>105</v>
      </c>
      <c r="P2703" s="9">
        <v>1989</v>
      </c>
      <c r="Q2703" s="9">
        <v>1989</v>
      </c>
      <c r="R2703" s="9" t="s">
        <v>176</v>
      </c>
      <c r="S2703" s="9"/>
    </row>
    <row r="2704" spans="1:19" hidden="1" x14ac:dyDescent="0.35">
      <c r="A2704">
        <v>2703</v>
      </c>
      <c r="B2704" s="9">
        <v>159</v>
      </c>
      <c r="C2704" s="21">
        <v>5076</v>
      </c>
      <c r="D2704" s="7">
        <v>3298</v>
      </c>
      <c r="E2704" s="9" t="s">
        <v>453</v>
      </c>
      <c r="F2704" s="9"/>
      <c r="G2704" s="9"/>
      <c r="H2704" s="9"/>
      <c r="I2704" s="9"/>
      <c r="J2704" s="9"/>
      <c r="K2704" s="9"/>
      <c r="L2704" s="9" t="s">
        <v>686</v>
      </c>
      <c r="M2704" s="9">
        <v>3</v>
      </c>
      <c r="N2704" s="9" t="s">
        <v>78</v>
      </c>
      <c r="O2704" s="9" t="s">
        <v>105</v>
      </c>
      <c r="P2704" s="9">
        <v>1990</v>
      </c>
      <c r="Q2704" s="9">
        <v>1990</v>
      </c>
      <c r="R2704" s="9" t="s">
        <v>176</v>
      </c>
      <c r="S2704" s="9"/>
    </row>
    <row r="2705" spans="1:19" hidden="1" x14ac:dyDescent="0.35">
      <c r="A2705">
        <v>2704</v>
      </c>
      <c r="B2705" s="9">
        <v>159</v>
      </c>
      <c r="C2705" s="21">
        <v>5080</v>
      </c>
      <c r="D2705" s="7">
        <v>3298</v>
      </c>
      <c r="E2705" s="9" t="s">
        <v>131</v>
      </c>
      <c r="F2705" s="9"/>
      <c r="G2705" s="9"/>
      <c r="H2705" s="9"/>
      <c r="I2705" s="9"/>
      <c r="J2705" s="9"/>
      <c r="K2705" s="9"/>
      <c r="L2705" s="9" t="s">
        <v>61</v>
      </c>
      <c r="M2705" s="9">
        <v>3</v>
      </c>
      <c r="N2705" s="9" t="s">
        <v>78</v>
      </c>
      <c r="O2705" s="9" t="s">
        <v>105</v>
      </c>
      <c r="P2705" s="9">
        <v>1990</v>
      </c>
      <c r="Q2705" s="9">
        <v>1990</v>
      </c>
      <c r="R2705" s="9" t="s">
        <v>176</v>
      </c>
      <c r="S2705" s="9"/>
    </row>
    <row r="2706" spans="1:19" hidden="1" x14ac:dyDescent="0.35">
      <c r="A2706">
        <v>2705</v>
      </c>
      <c r="B2706" s="9">
        <v>159</v>
      </c>
      <c r="C2706" s="21">
        <v>5100</v>
      </c>
      <c r="D2706" s="7">
        <v>3298</v>
      </c>
      <c r="E2706" s="9" t="s">
        <v>131</v>
      </c>
      <c r="F2706" s="9">
        <v>250</v>
      </c>
      <c r="G2706" s="9">
        <v>250</v>
      </c>
      <c r="H2706" s="9"/>
      <c r="I2706" s="9"/>
      <c r="J2706" s="9" t="s">
        <v>118</v>
      </c>
      <c r="K2706" s="9" t="s">
        <v>121</v>
      </c>
      <c r="L2706" s="9" t="s">
        <v>61</v>
      </c>
      <c r="M2706" s="9">
        <v>12</v>
      </c>
      <c r="N2706" s="9"/>
      <c r="O2706" s="9" t="s">
        <v>62</v>
      </c>
      <c r="P2706" s="9">
        <v>1989</v>
      </c>
      <c r="Q2706" s="9">
        <v>1989</v>
      </c>
      <c r="R2706" s="9" t="s">
        <v>176</v>
      </c>
      <c r="S2706" s="9"/>
    </row>
    <row r="2707" spans="1:19" hidden="1" x14ac:dyDescent="0.35">
      <c r="A2707">
        <v>2706</v>
      </c>
      <c r="B2707" s="9">
        <v>159</v>
      </c>
      <c r="C2707" s="21">
        <v>5110</v>
      </c>
      <c r="D2707" s="7">
        <v>3298</v>
      </c>
      <c r="E2707" s="9" t="s">
        <v>58</v>
      </c>
      <c r="F2707" s="9"/>
      <c r="G2707" s="9"/>
      <c r="H2707" s="9"/>
      <c r="I2707" s="9"/>
      <c r="J2707" s="9"/>
      <c r="K2707" s="9"/>
      <c r="L2707" s="9" t="s">
        <v>61</v>
      </c>
      <c r="M2707" s="9">
        <v>3</v>
      </c>
      <c r="N2707" s="9" t="s">
        <v>78</v>
      </c>
      <c r="O2707" s="9" t="s">
        <v>105</v>
      </c>
      <c r="P2707" s="9">
        <v>1990</v>
      </c>
      <c r="Q2707" s="9">
        <v>1990</v>
      </c>
      <c r="R2707" s="9" t="s">
        <v>176</v>
      </c>
      <c r="S2707" s="9"/>
    </row>
    <row r="2708" spans="1:19" hidden="1" x14ac:dyDescent="0.35">
      <c r="A2708">
        <v>2707</v>
      </c>
      <c r="B2708" s="9">
        <v>159</v>
      </c>
      <c r="C2708" s="21">
        <v>5031</v>
      </c>
      <c r="D2708" s="7">
        <v>3298</v>
      </c>
      <c r="E2708" s="9" t="s">
        <v>131</v>
      </c>
      <c r="F2708" s="9"/>
      <c r="G2708" s="9"/>
      <c r="H2708" s="9"/>
      <c r="I2708" s="9"/>
      <c r="J2708" s="9"/>
      <c r="K2708" s="9"/>
      <c r="L2708" s="9" t="s">
        <v>61</v>
      </c>
      <c r="M2708" s="9">
        <v>12</v>
      </c>
      <c r="N2708" s="9"/>
      <c r="O2708" s="9" t="s">
        <v>105</v>
      </c>
      <c r="P2708" s="9">
        <v>1989</v>
      </c>
      <c r="Q2708" s="9">
        <v>1989</v>
      </c>
      <c r="R2708" s="9" t="s">
        <v>176</v>
      </c>
      <c r="S2708" s="9"/>
    </row>
    <row r="2709" spans="1:19" hidden="1" x14ac:dyDescent="0.35">
      <c r="A2709">
        <v>2708</v>
      </c>
      <c r="B2709" s="9">
        <v>159</v>
      </c>
      <c r="C2709" s="21">
        <v>5035</v>
      </c>
      <c r="D2709" s="7">
        <v>3298</v>
      </c>
      <c r="E2709" s="9" t="s">
        <v>295</v>
      </c>
      <c r="F2709" s="9"/>
      <c r="G2709" s="9"/>
      <c r="H2709" s="9"/>
      <c r="I2709" s="9"/>
      <c r="J2709" s="9"/>
      <c r="K2709" s="9"/>
      <c r="L2709" s="9" t="s">
        <v>686</v>
      </c>
      <c r="M2709" s="9">
        <v>12</v>
      </c>
      <c r="N2709" s="9" t="s">
        <v>78</v>
      </c>
      <c r="O2709" s="9" t="s">
        <v>105</v>
      </c>
      <c r="P2709" s="9">
        <v>1989</v>
      </c>
      <c r="Q2709" s="9">
        <v>1989</v>
      </c>
      <c r="R2709" s="9"/>
      <c r="S2709" s="9"/>
    </row>
    <row r="2710" spans="1:19" hidden="1" x14ac:dyDescent="0.35">
      <c r="A2710">
        <v>2709</v>
      </c>
      <c r="B2710" s="9">
        <v>159</v>
      </c>
      <c r="C2710" s="21">
        <v>5136</v>
      </c>
      <c r="D2710" s="7">
        <v>3298</v>
      </c>
      <c r="E2710" s="9" t="s">
        <v>295</v>
      </c>
      <c r="F2710" s="9"/>
      <c r="G2710" s="9"/>
      <c r="H2710" s="9"/>
      <c r="I2710" s="9"/>
      <c r="J2710" s="9"/>
      <c r="K2710" s="9"/>
      <c r="L2710" s="9"/>
      <c r="M2710" s="9"/>
      <c r="N2710" s="9" t="s">
        <v>78</v>
      </c>
      <c r="O2710" s="9" t="s">
        <v>105</v>
      </c>
      <c r="P2710" s="9">
        <v>1989</v>
      </c>
      <c r="Q2710" s="9">
        <v>1989</v>
      </c>
      <c r="R2710" s="9"/>
      <c r="S2710" s="9"/>
    </row>
    <row r="2711" spans="1:19" hidden="1" x14ac:dyDescent="0.35">
      <c r="A2711">
        <v>2710</v>
      </c>
      <c r="B2711" s="9">
        <v>159</v>
      </c>
      <c r="C2711" s="21">
        <v>5158</v>
      </c>
      <c r="D2711" s="7">
        <v>3298</v>
      </c>
      <c r="E2711" s="9" t="s">
        <v>295</v>
      </c>
      <c r="F2711" s="9"/>
      <c r="G2711" s="9"/>
      <c r="H2711" s="9"/>
      <c r="I2711" s="9"/>
      <c r="J2711" s="9"/>
      <c r="K2711" s="9"/>
      <c r="L2711" s="9" t="s">
        <v>686</v>
      </c>
      <c r="M2711" s="9">
        <v>11</v>
      </c>
      <c r="N2711" s="9" t="s">
        <v>446</v>
      </c>
      <c r="O2711" s="9" t="s">
        <v>105</v>
      </c>
      <c r="P2711" s="9">
        <v>1989</v>
      </c>
      <c r="Q2711" s="9">
        <v>1989</v>
      </c>
      <c r="R2711" s="9" t="s">
        <v>176</v>
      </c>
      <c r="S2711" s="9"/>
    </row>
    <row r="2712" spans="1:19" hidden="1" x14ac:dyDescent="0.35">
      <c r="A2712">
        <v>2711</v>
      </c>
      <c r="B2712" s="9">
        <v>159</v>
      </c>
      <c r="C2712" s="21">
        <v>5163</v>
      </c>
      <c r="D2712" s="7">
        <v>3298</v>
      </c>
      <c r="E2712" s="9" t="s">
        <v>591</v>
      </c>
      <c r="F2712" s="9"/>
      <c r="G2712" s="9"/>
      <c r="H2712" s="9"/>
      <c r="I2712" s="9"/>
      <c r="J2712" s="9"/>
      <c r="K2712" s="9"/>
      <c r="L2712" s="9" t="s">
        <v>686</v>
      </c>
      <c r="M2712" s="9">
        <v>3</v>
      </c>
      <c r="N2712" s="9" t="s">
        <v>78</v>
      </c>
      <c r="O2712" s="9" t="s">
        <v>105</v>
      </c>
      <c r="P2712" s="9">
        <v>1990</v>
      </c>
      <c r="Q2712" s="9">
        <v>1990</v>
      </c>
      <c r="R2712" s="9" t="s">
        <v>176</v>
      </c>
      <c r="S2712" s="9"/>
    </row>
    <row r="2713" spans="1:19" hidden="1" x14ac:dyDescent="0.35">
      <c r="A2713">
        <v>2712</v>
      </c>
      <c r="B2713" s="9">
        <v>159</v>
      </c>
      <c r="C2713" s="21">
        <v>5005</v>
      </c>
      <c r="D2713" s="7">
        <v>3263</v>
      </c>
      <c r="E2713" s="9" t="s">
        <v>295</v>
      </c>
      <c r="F2713" s="9">
        <v>2</v>
      </c>
      <c r="G2713" s="9">
        <v>2</v>
      </c>
      <c r="H2713" s="9"/>
      <c r="I2713" s="9"/>
      <c r="J2713" s="9" t="s">
        <v>59</v>
      </c>
      <c r="K2713" s="9" t="s">
        <v>121</v>
      </c>
      <c r="L2713" s="9" t="s">
        <v>686</v>
      </c>
      <c r="M2713" s="9">
        <v>3</v>
      </c>
      <c r="N2713" s="9"/>
      <c r="O2713" s="9" t="s">
        <v>62</v>
      </c>
      <c r="P2713" s="9">
        <v>1990</v>
      </c>
      <c r="Q2713" s="9">
        <v>1990</v>
      </c>
      <c r="R2713" s="9"/>
      <c r="S2713" s="9"/>
    </row>
    <row r="2714" spans="1:19" hidden="1" x14ac:dyDescent="0.35">
      <c r="A2714">
        <v>2713</v>
      </c>
      <c r="B2714" s="9">
        <v>159</v>
      </c>
      <c r="C2714" s="21">
        <v>5022</v>
      </c>
      <c r="D2714" s="7">
        <v>3263</v>
      </c>
      <c r="E2714" s="9" t="s">
        <v>131</v>
      </c>
      <c r="F2714" s="9">
        <v>11</v>
      </c>
      <c r="G2714" s="9">
        <v>11</v>
      </c>
      <c r="H2714" s="9"/>
      <c r="I2714" s="9"/>
      <c r="J2714" s="9" t="s">
        <v>59</v>
      </c>
      <c r="K2714" s="9" t="s">
        <v>121</v>
      </c>
      <c r="L2714" s="9" t="s">
        <v>61</v>
      </c>
      <c r="M2714" s="9">
        <v>3</v>
      </c>
      <c r="N2714" s="9"/>
      <c r="O2714" s="9" t="s">
        <v>62</v>
      </c>
      <c r="P2714" s="9">
        <v>1990</v>
      </c>
      <c r="Q2714" s="9">
        <v>1990</v>
      </c>
      <c r="R2714" s="9" t="s">
        <v>176</v>
      </c>
      <c r="S2714" s="9"/>
    </row>
    <row r="2715" spans="1:19" hidden="1" x14ac:dyDescent="0.35">
      <c r="A2715">
        <v>2714</v>
      </c>
      <c r="B2715" s="9">
        <v>159</v>
      </c>
      <c r="C2715" s="21">
        <v>5059</v>
      </c>
      <c r="D2715" s="7">
        <v>3263</v>
      </c>
      <c r="E2715" s="9" t="s">
        <v>295</v>
      </c>
      <c r="F2715" s="9"/>
      <c r="G2715" s="9"/>
      <c r="H2715" s="9"/>
      <c r="I2715" s="9"/>
      <c r="J2715" s="9"/>
      <c r="K2715" s="9"/>
      <c r="L2715" s="9" t="s">
        <v>686</v>
      </c>
      <c r="M2715" s="9">
        <v>1</v>
      </c>
      <c r="N2715" s="9" t="s">
        <v>78</v>
      </c>
      <c r="O2715" s="9" t="s">
        <v>105</v>
      </c>
      <c r="P2715" s="9">
        <v>1990</v>
      </c>
      <c r="Q2715" s="9">
        <v>1990</v>
      </c>
      <c r="R2715" s="9"/>
      <c r="S2715" s="9"/>
    </row>
    <row r="2716" spans="1:19" hidden="1" x14ac:dyDescent="0.35">
      <c r="A2716">
        <v>2715</v>
      </c>
      <c r="B2716" s="9">
        <v>159</v>
      </c>
      <c r="C2716" s="21">
        <v>5008</v>
      </c>
      <c r="D2716" s="7">
        <v>3263</v>
      </c>
      <c r="E2716" s="9" t="s">
        <v>591</v>
      </c>
      <c r="F2716" s="9">
        <v>6</v>
      </c>
      <c r="G2716" s="9">
        <v>6</v>
      </c>
      <c r="H2716" s="9"/>
      <c r="I2716" s="9"/>
      <c r="J2716" s="9" t="s">
        <v>59</v>
      </c>
      <c r="K2716" s="9" t="s">
        <v>121</v>
      </c>
      <c r="L2716" s="9" t="s">
        <v>686</v>
      </c>
      <c r="M2716" s="9">
        <v>12</v>
      </c>
      <c r="N2716" s="9"/>
      <c r="O2716" s="9" t="s">
        <v>62</v>
      </c>
      <c r="P2716" s="9">
        <v>1989</v>
      </c>
      <c r="Q2716" s="9">
        <v>1989</v>
      </c>
      <c r="R2716" s="9" t="s">
        <v>176</v>
      </c>
      <c r="S2716" s="9"/>
    </row>
    <row r="2717" spans="1:19" hidden="1" x14ac:dyDescent="0.35">
      <c r="A2717">
        <v>2716</v>
      </c>
      <c r="B2717" s="9">
        <v>159</v>
      </c>
      <c r="C2717" s="21">
        <v>5080</v>
      </c>
      <c r="D2717" s="7">
        <v>3263</v>
      </c>
      <c r="E2717" s="9" t="s">
        <v>591</v>
      </c>
      <c r="F2717" s="9">
        <v>3</v>
      </c>
      <c r="G2717" s="9">
        <v>3</v>
      </c>
      <c r="H2717" s="9"/>
      <c r="I2717" s="9"/>
      <c r="J2717" s="9" t="s">
        <v>59</v>
      </c>
      <c r="K2717" s="9" t="s">
        <v>121</v>
      </c>
      <c r="L2717" s="9" t="s">
        <v>686</v>
      </c>
      <c r="M2717" s="9">
        <v>3</v>
      </c>
      <c r="N2717" s="9"/>
      <c r="O2717" s="9" t="s">
        <v>105</v>
      </c>
      <c r="P2717" s="9">
        <v>1990</v>
      </c>
      <c r="Q2717" s="9">
        <v>1990</v>
      </c>
      <c r="R2717" s="9" t="s">
        <v>176</v>
      </c>
      <c r="S2717" s="9"/>
    </row>
    <row r="2718" spans="1:19" hidden="1" x14ac:dyDescent="0.35">
      <c r="A2718">
        <v>2717</v>
      </c>
      <c r="B2718" s="9">
        <v>159</v>
      </c>
      <c r="C2718" s="21">
        <v>5104</v>
      </c>
      <c r="D2718" s="7">
        <v>3263</v>
      </c>
      <c r="E2718" s="9" t="s">
        <v>58</v>
      </c>
      <c r="F2718" s="9"/>
      <c r="G2718" s="9"/>
      <c r="H2718" s="9"/>
      <c r="I2718" s="9"/>
      <c r="J2718" s="9"/>
      <c r="K2718" s="9"/>
      <c r="L2718" s="9" t="s">
        <v>61</v>
      </c>
      <c r="M2718" s="9">
        <v>1</v>
      </c>
      <c r="N2718" s="9"/>
      <c r="O2718" s="9" t="s">
        <v>105</v>
      </c>
      <c r="P2718" s="9">
        <v>1990</v>
      </c>
      <c r="Q2718" s="9">
        <v>1990</v>
      </c>
      <c r="R2718" s="9"/>
      <c r="S2718" s="9"/>
    </row>
    <row r="2719" spans="1:19" hidden="1" x14ac:dyDescent="0.35">
      <c r="A2719">
        <v>2718</v>
      </c>
      <c r="B2719" s="9">
        <v>159</v>
      </c>
      <c r="C2719" s="21">
        <v>5163</v>
      </c>
      <c r="D2719" s="7">
        <v>3263</v>
      </c>
      <c r="E2719" s="9" t="s">
        <v>131</v>
      </c>
      <c r="F2719" s="9">
        <v>4</v>
      </c>
      <c r="G2719" s="9">
        <v>4</v>
      </c>
      <c r="H2719" s="9"/>
      <c r="I2719" s="9"/>
      <c r="J2719" s="9" t="s">
        <v>59</v>
      </c>
      <c r="K2719" s="9" t="s">
        <v>121</v>
      </c>
      <c r="L2719" s="9" t="s">
        <v>61</v>
      </c>
      <c r="M2719" s="9">
        <v>3</v>
      </c>
      <c r="N2719" s="9"/>
      <c r="O2719" s="9" t="s">
        <v>62</v>
      </c>
      <c r="P2719" s="9">
        <v>1990</v>
      </c>
      <c r="Q2719" s="9">
        <v>1990</v>
      </c>
      <c r="R2719" s="9" t="s">
        <v>176</v>
      </c>
      <c r="S2719" s="9"/>
    </row>
    <row r="2720" spans="1:19" hidden="1" x14ac:dyDescent="0.35">
      <c r="A2720">
        <v>2719</v>
      </c>
      <c r="B2720" s="9">
        <v>159</v>
      </c>
      <c r="C2720" s="21">
        <v>5004</v>
      </c>
      <c r="D2720" s="20">
        <v>3845</v>
      </c>
      <c r="E2720" s="9" t="s">
        <v>295</v>
      </c>
      <c r="F2720" s="9">
        <v>10</v>
      </c>
      <c r="G2720" s="9">
        <v>10</v>
      </c>
      <c r="H2720" s="9"/>
      <c r="I2720" s="9"/>
      <c r="J2720" s="9" t="s">
        <v>59</v>
      </c>
      <c r="K2720" s="9" t="s">
        <v>121</v>
      </c>
      <c r="L2720" s="9" t="s">
        <v>686</v>
      </c>
      <c r="M2720" s="9">
        <v>3</v>
      </c>
      <c r="N2720" s="9"/>
      <c r="O2720" s="9" t="s">
        <v>62</v>
      </c>
      <c r="P2720" s="9">
        <v>1990</v>
      </c>
      <c r="Q2720" s="9">
        <v>1990</v>
      </c>
      <c r="R2720" s="9" t="s">
        <v>176</v>
      </c>
      <c r="S2720" s="9"/>
    </row>
    <row r="2721" spans="1:19" hidden="1" x14ac:dyDescent="0.35">
      <c r="A2721">
        <v>2720</v>
      </c>
      <c r="B2721" s="9">
        <v>159</v>
      </c>
      <c r="C2721" s="21">
        <v>5005</v>
      </c>
      <c r="D2721" s="20">
        <v>3845</v>
      </c>
      <c r="E2721" s="9" t="s">
        <v>58</v>
      </c>
      <c r="F2721" s="9">
        <v>100</v>
      </c>
      <c r="G2721" s="9">
        <v>100</v>
      </c>
      <c r="H2721" s="9"/>
      <c r="I2721" s="9"/>
      <c r="J2721" s="9" t="s">
        <v>118</v>
      </c>
      <c r="K2721" s="9" t="s">
        <v>60</v>
      </c>
      <c r="L2721" s="9" t="s">
        <v>61</v>
      </c>
      <c r="M2721" s="9">
        <v>3</v>
      </c>
      <c r="N2721" s="9"/>
      <c r="O2721" s="9" t="s">
        <v>62</v>
      </c>
      <c r="P2721" s="9">
        <v>1990</v>
      </c>
      <c r="Q2721" s="9">
        <v>1990</v>
      </c>
      <c r="R2721" s="9"/>
      <c r="S2721" s="9"/>
    </row>
    <row r="2722" spans="1:19" hidden="1" x14ac:dyDescent="0.35">
      <c r="A2722">
        <v>2721</v>
      </c>
      <c r="B2722" s="9">
        <v>159</v>
      </c>
      <c r="C2722" s="21">
        <v>5015</v>
      </c>
      <c r="D2722" s="20">
        <v>3845</v>
      </c>
      <c r="E2722" s="9" t="s">
        <v>131</v>
      </c>
      <c r="F2722" s="9"/>
      <c r="G2722" s="9"/>
      <c r="H2722" s="9"/>
      <c r="I2722" s="9"/>
      <c r="J2722" s="9"/>
      <c r="K2722" s="9"/>
      <c r="L2722" s="9" t="s">
        <v>61</v>
      </c>
      <c r="M2722" s="9">
        <v>1</v>
      </c>
      <c r="N2722" s="9"/>
      <c r="O2722" s="9" t="s">
        <v>105</v>
      </c>
      <c r="P2722" s="9">
        <v>1990</v>
      </c>
      <c r="Q2722" s="9">
        <v>1990</v>
      </c>
      <c r="R2722" s="9"/>
      <c r="S2722" s="9"/>
    </row>
    <row r="2723" spans="1:19" hidden="1" x14ac:dyDescent="0.35">
      <c r="A2723">
        <v>2722</v>
      </c>
      <c r="B2723" s="9">
        <v>159</v>
      </c>
      <c r="C2723" s="21">
        <v>5059</v>
      </c>
      <c r="D2723" s="20">
        <v>3845</v>
      </c>
      <c r="E2723" s="9" t="s">
        <v>295</v>
      </c>
      <c r="F2723" s="9"/>
      <c r="G2723" s="9"/>
      <c r="H2723" s="9"/>
      <c r="I2723" s="9"/>
      <c r="J2723" s="9"/>
      <c r="K2723" s="9"/>
      <c r="L2723" s="9" t="s">
        <v>686</v>
      </c>
      <c r="M2723" s="9">
        <v>1</v>
      </c>
      <c r="N2723" s="9" t="s">
        <v>78</v>
      </c>
      <c r="O2723" s="9" t="s">
        <v>105</v>
      </c>
      <c r="P2723" s="9">
        <v>1990</v>
      </c>
      <c r="Q2723" s="9">
        <v>1990</v>
      </c>
      <c r="R2723" s="9"/>
      <c r="S2723" s="9"/>
    </row>
    <row r="2724" spans="1:19" hidden="1" x14ac:dyDescent="0.35">
      <c r="A2724">
        <v>2723</v>
      </c>
      <c r="B2724" s="9">
        <v>159</v>
      </c>
      <c r="C2724" s="21">
        <v>5008</v>
      </c>
      <c r="D2724" s="20">
        <v>3845</v>
      </c>
      <c r="E2724" s="9" t="s">
        <v>131</v>
      </c>
      <c r="F2724" s="9">
        <v>150</v>
      </c>
      <c r="G2724" s="9">
        <v>150</v>
      </c>
      <c r="H2724" s="9"/>
      <c r="I2724" s="9"/>
      <c r="J2724" s="9" t="s">
        <v>118</v>
      </c>
      <c r="K2724" s="9" t="s">
        <v>121</v>
      </c>
      <c r="L2724" s="9" t="s">
        <v>61</v>
      </c>
      <c r="M2724" s="9">
        <v>12</v>
      </c>
      <c r="N2724" s="9"/>
      <c r="O2724" s="9" t="s">
        <v>62</v>
      </c>
      <c r="P2724" s="9">
        <v>1989</v>
      </c>
      <c r="Q2724" s="9">
        <v>1989</v>
      </c>
      <c r="R2724" s="9" t="s">
        <v>176</v>
      </c>
      <c r="S2724" s="9"/>
    </row>
    <row r="2725" spans="1:19" hidden="1" x14ac:dyDescent="0.35">
      <c r="A2725">
        <v>2724</v>
      </c>
      <c r="B2725" s="9">
        <v>159</v>
      </c>
      <c r="C2725" s="21">
        <v>5100</v>
      </c>
      <c r="D2725" s="20">
        <v>3845</v>
      </c>
      <c r="E2725" s="9" t="s">
        <v>131</v>
      </c>
      <c r="F2725" s="9">
        <v>250</v>
      </c>
      <c r="G2725" s="9">
        <v>250</v>
      </c>
      <c r="H2725" s="9"/>
      <c r="I2725" s="9"/>
      <c r="J2725" s="9" t="s">
        <v>118</v>
      </c>
      <c r="K2725" s="9" t="s">
        <v>121</v>
      </c>
      <c r="L2725" s="9" t="s">
        <v>61</v>
      </c>
      <c r="M2725" s="9">
        <v>12</v>
      </c>
      <c r="N2725" s="9"/>
      <c r="O2725" s="9" t="s">
        <v>62</v>
      </c>
      <c r="P2725" s="9">
        <v>1989</v>
      </c>
      <c r="Q2725" s="9">
        <v>1989</v>
      </c>
      <c r="R2725" s="9" t="s">
        <v>176</v>
      </c>
      <c r="S2725" s="9"/>
    </row>
    <row r="2726" spans="1:19" hidden="1" x14ac:dyDescent="0.35">
      <c r="A2726">
        <v>2725</v>
      </c>
      <c r="B2726" s="9">
        <v>159</v>
      </c>
      <c r="C2726" s="21">
        <v>5115</v>
      </c>
      <c r="D2726" s="20">
        <v>3845</v>
      </c>
      <c r="E2726" s="9" t="s">
        <v>295</v>
      </c>
      <c r="F2726" s="9"/>
      <c r="G2726" s="9"/>
      <c r="H2726" s="9"/>
      <c r="I2726" s="9"/>
      <c r="J2726" s="9"/>
      <c r="K2726" s="9"/>
      <c r="L2726" s="9" t="s">
        <v>686</v>
      </c>
      <c r="M2726" s="9">
        <v>12</v>
      </c>
      <c r="N2726" s="9"/>
      <c r="O2726" s="9" t="s">
        <v>105</v>
      </c>
      <c r="P2726" s="9">
        <v>1989</v>
      </c>
      <c r="Q2726" s="9">
        <v>1989</v>
      </c>
      <c r="R2726" s="9" t="s">
        <v>176</v>
      </c>
      <c r="S2726" s="9"/>
    </row>
    <row r="2727" spans="1:19" hidden="1" x14ac:dyDescent="0.35">
      <c r="A2727">
        <v>2726</v>
      </c>
      <c r="B2727" s="9">
        <v>159</v>
      </c>
      <c r="C2727" s="21">
        <v>5163</v>
      </c>
      <c r="D2727" s="20">
        <v>3845</v>
      </c>
      <c r="E2727" s="9" t="s">
        <v>131</v>
      </c>
      <c r="F2727" s="9">
        <v>3</v>
      </c>
      <c r="G2727" s="9">
        <v>3</v>
      </c>
      <c r="H2727" s="9"/>
      <c r="I2727" s="9"/>
      <c r="J2727" s="9" t="s">
        <v>59</v>
      </c>
      <c r="K2727" s="9" t="s">
        <v>121</v>
      </c>
      <c r="L2727" s="9" t="s">
        <v>61</v>
      </c>
      <c r="M2727" s="9">
        <v>3</v>
      </c>
      <c r="N2727" s="9"/>
      <c r="O2727" s="9" t="s">
        <v>105</v>
      </c>
      <c r="P2727" s="9">
        <v>1990</v>
      </c>
      <c r="Q2727" s="9">
        <v>1990</v>
      </c>
      <c r="R2727" s="9" t="s">
        <v>176</v>
      </c>
      <c r="S2727" s="9"/>
    </row>
    <row r="2728" spans="1:19" hidden="1" x14ac:dyDescent="0.35">
      <c r="A2728">
        <v>2727</v>
      </c>
      <c r="B2728" s="9">
        <v>159</v>
      </c>
      <c r="C2728" s="21">
        <v>5186</v>
      </c>
      <c r="D2728" s="20">
        <v>3845</v>
      </c>
      <c r="E2728" s="9" t="s">
        <v>131</v>
      </c>
      <c r="F2728" s="9"/>
      <c r="G2728" s="9"/>
      <c r="H2728" s="9"/>
      <c r="I2728" s="9"/>
      <c r="J2728" s="9"/>
      <c r="K2728" s="9"/>
      <c r="L2728" s="9" t="s">
        <v>61</v>
      </c>
      <c r="M2728" s="9">
        <v>1</v>
      </c>
      <c r="N2728" s="9"/>
      <c r="O2728" s="9" t="s">
        <v>105</v>
      </c>
      <c r="P2728" s="9">
        <v>1990</v>
      </c>
      <c r="Q2728" s="9">
        <v>1990</v>
      </c>
      <c r="R2728" s="9" t="s">
        <v>176</v>
      </c>
      <c r="S2728" s="9"/>
    </row>
    <row r="2729" spans="1:19" hidden="1" x14ac:dyDescent="0.35">
      <c r="A2729">
        <v>2728</v>
      </c>
      <c r="B2729" s="9">
        <v>159</v>
      </c>
      <c r="C2729" s="21">
        <v>5202</v>
      </c>
      <c r="D2729" s="20">
        <v>3845</v>
      </c>
      <c r="E2729" s="9" t="s">
        <v>591</v>
      </c>
      <c r="F2729" s="9"/>
      <c r="G2729" s="9"/>
      <c r="H2729" s="9"/>
      <c r="I2729" s="9"/>
      <c r="J2729" s="9"/>
      <c r="K2729" s="9"/>
      <c r="L2729" s="9" t="s">
        <v>686</v>
      </c>
      <c r="M2729" s="9">
        <v>11</v>
      </c>
      <c r="N2729" s="9" t="s">
        <v>78</v>
      </c>
      <c r="O2729" s="9" t="s">
        <v>105</v>
      </c>
      <c r="P2729" s="9">
        <v>1989</v>
      </c>
      <c r="Q2729" s="9">
        <v>1989</v>
      </c>
      <c r="R2729" s="9" t="s">
        <v>176</v>
      </c>
      <c r="S2729" s="9"/>
    </row>
    <row r="2730" spans="1:19" hidden="1" x14ac:dyDescent="0.35">
      <c r="A2730">
        <v>2729</v>
      </c>
      <c r="B2730" s="9">
        <v>159</v>
      </c>
      <c r="C2730" s="21">
        <v>5208</v>
      </c>
      <c r="D2730" s="20">
        <v>3845</v>
      </c>
      <c r="E2730" s="9" t="s">
        <v>58</v>
      </c>
      <c r="F2730" s="9"/>
      <c r="G2730" s="9"/>
      <c r="H2730" s="9"/>
      <c r="I2730" s="9"/>
      <c r="J2730" s="9"/>
      <c r="K2730" s="9"/>
      <c r="L2730" s="9" t="s">
        <v>61</v>
      </c>
      <c r="M2730" s="9">
        <v>11</v>
      </c>
      <c r="N2730" s="9" t="s">
        <v>78</v>
      </c>
      <c r="O2730" s="9" t="s">
        <v>105</v>
      </c>
      <c r="P2730" s="9">
        <v>1989</v>
      </c>
      <c r="Q2730" s="9">
        <v>1989</v>
      </c>
      <c r="R2730" s="9"/>
      <c r="S2730" s="9"/>
    </row>
    <row r="2731" spans="1:19" hidden="1" x14ac:dyDescent="0.35">
      <c r="A2731">
        <v>2730</v>
      </c>
      <c r="B2731" s="9">
        <v>159</v>
      </c>
      <c r="C2731" s="21">
        <v>5032</v>
      </c>
      <c r="D2731" s="7">
        <v>3286</v>
      </c>
      <c r="E2731" s="9" t="s">
        <v>295</v>
      </c>
      <c r="F2731" s="9"/>
      <c r="G2731" s="9"/>
      <c r="H2731" s="9"/>
      <c r="I2731" s="9"/>
      <c r="J2731" s="9"/>
      <c r="K2731" s="9"/>
      <c r="L2731" s="9" t="s">
        <v>686</v>
      </c>
      <c r="M2731" s="9">
        <v>12</v>
      </c>
      <c r="N2731" s="9" t="s">
        <v>78</v>
      </c>
      <c r="O2731" s="9" t="s">
        <v>105</v>
      </c>
      <c r="P2731" s="9">
        <v>1989</v>
      </c>
      <c r="Q2731" s="9">
        <v>1989</v>
      </c>
      <c r="R2731" s="9" t="s">
        <v>176</v>
      </c>
      <c r="S2731" s="9"/>
    </row>
    <row r="2732" spans="1:19" hidden="1" x14ac:dyDescent="0.35">
      <c r="A2732">
        <v>2731</v>
      </c>
      <c r="B2732" s="9">
        <v>159</v>
      </c>
      <c r="C2732" s="21">
        <v>5200</v>
      </c>
      <c r="D2732" s="7">
        <v>3286</v>
      </c>
      <c r="E2732" s="9" t="s">
        <v>591</v>
      </c>
      <c r="F2732" s="9">
        <v>50</v>
      </c>
      <c r="G2732" s="9">
        <v>50</v>
      </c>
      <c r="H2732" s="9"/>
      <c r="I2732" s="9"/>
      <c r="J2732" s="9" t="s">
        <v>59</v>
      </c>
      <c r="K2732" s="9" t="s">
        <v>121</v>
      </c>
      <c r="L2732" s="9" t="s">
        <v>686</v>
      </c>
      <c r="M2732" s="9">
        <v>1</v>
      </c>
      <c r="N2732" s="9" t="s">
        <v>78</v>
      </c>
      <c r="O2732" s="9" t="s">
        <v>105</v>
      </c>
      <c r="P2732" s="9">
        <v>1990</v>
      </c>
      <c r="Q2732" s="9">
        <v>1990</v>
      </c>
      <c r="R2732" s="9" t="s">
        <v>1611</v>
      </c>
      <c r="S2732" s="9"/>
    </row>
    <row r="2733" spans="1:19" hidden="1" x14ac:dyDescent="0.35">
      <c r="A2733">
        <v>2732</v>
      </c>
      <c r="B2733" s="9">
        <v>159</v>
      </c>
      <c r="C2733" s="21">
        <v>5205</v>
      </c>
      <c r="D2733" s="7">
        <v>3286</v>
      </c>
      <c r="E2733" s="9" t="s">
        <v>58</v>
      </c>
      <c r="F2733" s="9"/>
      <c r="G2733" s="9"/>
      <c r="H2733" s="9"/>
      <c r="I2733" s="9"/>
      <c r="J2733" s="9"/>
      <c r="K2733" s="9"/>
      <c r="L2733" s="9" t="s">
        <v>61</v>
      </c>
      <c r="M2733" s="9">
        <v>11</v>
      </c>
      <c r="N2733" s="9" t="s">
        <v>78</v>
      </c>
      <c r="O2733" s="9" t="s">
        <v>105</v>
      </c>
      <c r="P2733" s="9">
        <v>1989</v>
      </c>
      <c r="Q2733" s="9">
        <v>1989</v>
      </c>
      <c r="R2733" s="9" t="s">
        <v>176</v>
      </c>
      <c r="S2733" s="9"/>
    </row>
    <row r="2734" spans="1:19" hidden="1" x14ac:dyDescent="0.35">
      <c r="A2734">
        <v>2733</v>
      </c>
      <c r="B2734" s="9">
        <v>159</v>
      </c>
      <c r="C2734" s="21">
        <v>5207</v>
      </c>
      <c r="D2734" s="7">
        <v>3286</v>
      </c>
      <c r="E2734" s="9" t="s">
        <v>295</v>
      </c>
      <c r="F2734" s="9"/>
      <c r="G2734" s="9"/>
      <c r="H2734" s="9"/>
      <c r="I2734" s="9"/>
      <c r="J2734" s="9"/>
      <c r="K2734" s="9"/>
      <c r="L2734" s="9" t="s">
        <v>686</v>
      </c>
      <c r="M2734" s="9">
        <v>1</v>
      </c>
      <c r="N2734" s="9" t="s">
        <v>78</v>
      </c>
      <c r="O2734" s="9" t="s">
        <v>105</v>
      </c>
      <c r="P2734" s="9">
        <v>1990</v>
      </c>
      <c r="Q2734" s="9">
        <v>1990</v>
      </c>
      <c r="R2734" s="9"/>
      <c r="S2734" s="9"/>
    </row>
    <row r="2735" spans="1:19" hidden="1" x14ac:dyDescent="0.35">
      <c r="A2735">
        <v>2734</v>
      </c>
      <c r="B2735" s="9">
        <v>159</v>
      </c>
      <c r="C2735" s="21">
        <v>5208</v>
      </c>
      <c r="D2735" s="7">
        <v>3286</v>
      </c>
      <c r="E2735" s="9" t="s">
        <v>295</v>
      </c>
      <c r="F2735" s="9"/>
      <c r="G2735" s="9"/>
      <c r="H2735" s="9"/>
      <c r="I2735" s="9"/>
      <c r="J2735" s="9"/>
      <c r="K2735" s="9"/>
      <c r="L2735" s="9" t="s">
        <v>686</v>
      </c>
      <c r="M2735" s="9">
        <v>11</v>
      </c>
      <c r="N2735" s="9" t="s">
        <v>78</v>
      </c>
      <c r="O2735" s="9" t="s">
        <v>105</v>
      </c>
      <c r="P2735" s="9">
        <v>1989</v>
      </c>
      <c r="Q2735" s="9">
        <v>1989</v>
      </c>
      <c r="R2735" s="9"/>
      <c r="S2735" s="9"/>
    </row>
    <row r="2736" spans="1:19" hidden="1" x14ac:dyDescent="0.35">
      <c r="A2736">
        <v>2735</v>
      </c>
      <c r="B2736" s="9">
        <v>159</v>
      </c>
      <c r="C2736" s="21">
        <v>5209</v>
      </c>
      <c r="D2736" s="20">
        <v>3895</v>
      </c>
      <c r="E2736" s="9" t="s">
        <v>295</v>
      </c>
      <c r="F2736" s="9"/>
      <c r="G2736" s="9"/>
      <c r="H2736" s="9"/>
      <c r="I2736" s="9"/>
      <c r="J2736" s="9"/>
      <c r="K2736" s="9"/>
      <c r="L2736" s="9" t="s">
        <v>686</v>
      </c>
      <c r="M2736" s="9">
        <v>11</v>
      </c>
      <c r="N2736" s="9" t="s">
        <v>78</v>
      </c>
      <c r="O2736" s="9" t="s">
        <v>105</v>
      </c>
      <c r="P2736" s="9">
        <v>1989</v>
      </c>
      <c r="Q2736" s="9">
        <v>1989</v>
      </c>
      <c r="R2736" s="9" t="s">
        <v>176</v>
      </c>
      <c r="S2736" s="9"/>
    </row>
    <row r="2737" spans="1:19" hidden="1" x14ac:dyDescent="0.35">
      <c r="A2737">
        <v>2736</v>
      </c>
      <c r="B2737" s="9">
        <v>159</v>
      </c>
      <c r="C2737" s="21">
        <v>5032</v>
      </c>
      <c r="D2737" s="20">
        <v>3898</v>
      </c>
      <c r="E2737" s="9" t="s">
        <v>295</v>
      </c>
      <c r="F2737" s="9"/>
      <c r="G2737" s="9"/>
      <c r="H2737" s="9"/>
      <c r="I2737" s="9"/>
      <c r="J2737" s="9"/>
      <c r="K2737" s="9"/>
      <c r="L2737" s="9" t="s">
        <v>686</v>
      </c>
      <c r="M2737" s="9">
        <v>12</v>
      </c>
      <c r="N2737" s="9" t="s">
        <v>78</v>
      </c>
      <c r="O2737" s="9" t="s">
        <v>105</v>
      </c>
      <c r="P2737" s="9">
        <v>1989</v>
      </c>
      <c r="Q2737" s="9">
        <v>1989</v>
      </c>
      <c r="R2737" s="9" t="s">
        <v>176</v>
      </c>
      <c r="S2737" s="9"/>
    </row>
    <row r="2738" spans="1:19" hidden="1" x14ac:dyDescent="0.35">
      <c r="A2738">
        <v>2737</v>
      </c>
      <c r="B2738" s="9">
        <v>159</v>
      </c>
      <c r="C2738" s="21">
        <v>5121</v>
      </c>
      <c r="D2738" s="20">
        <v>3898</v>
      </c>
      <c r="E2738" s="9" t="s">
        <v>295</v>
      </c>
      <c r="F2738" s="9">
        <v>1</v>
      </c>
      <c r="G2738" s="9">
        <v>1</v>
      </c>
      <c r="H2738" s="9"/>
      <c r="I2738" s="9"/>
      <c r="J2738" s="9" t="s">
        <v>59</v>
      </c>
      <c r="K2738" s="9" t="s">
        <v>121</v>
      </c>
      <c r="L2738" s="9" t="s">
        <v>686</v>
      </c>
      <c r="M2738" s="9">
        <v>12</v>
      </c>
      <c r="N2738" s="9"/>
      <c r="O2738" s="9" t="s">
        <v>105</v>
      </c>
      <c r="P2738" s="9">
        <v>1989</v>
      </c>
      <c r="Q2738" s="9">
        <v>1989</v>
      </c>
      <c r="R2738" s="9" t="s">
        <v>176</v>
      </c>
      <c r="S2738" s="9"/>
    </row>
    <row r="2739" spans="1:19" hidden="1" x14ac:dyDescent="0.35">
      <c r="A2739">
        <v>2738</v>
      </c>
      <c r="B2739" s="9">
        <v>159</v>
      </c>
      <c r="C2739" s="21">
        <v>5035</v>
      </c>
      <c r="D2739" s="20">
        <v>3898</v>
      </c>
      <c r="E2739" s="9" t="s">
        <v>295</v>
      </c>
      <c r="F2739" s="9"/>
      <c r="G2739" s="9"/>
      <c r="H2739" s="9"/>
      <c r="I2739" s="9"/>
      <c r="J2739" s="9"/>
      <c r="K2739" s="9"/>
      <c r="L2739" s="9" t="s">
        <v>686</v>
      </c>
      <c r="M2739" s="9">
        <v>12</v>
      </c>
      <c r="N2739" s="9" t="s">
        <v>78</v>
      </c>
      <c r="O2739" s="9" t="s">
        <v>105</v>
      </c>
      <c r="P2739" s="9">
        <v>1989</v>
      </c>
      <c r="Q2739" s="9">
        <v>1989</v>
      </c>
      <c r="R2739" s="9"/>
      <c r="S2739" s="9"/>
    </row>
    <row r="2740" spans="1:19" hidden="1" x14ac:dyDescent="0.35">
      <c r="A2740">
        <v>2739</v>
      </c>
      <c r="B2740" s="9">
        <v>159</v>
      </c>
      <c r="C2740" s="21">
        <v>5136</v>
      </c>
      <c r="D2740" s="20">
        <v>3898</v>
      </c>
      <c r="E2740" s="9" t="s">
        <v>295</v>
      </c>
      <c r="F2740" s="9">
        <v>1</v>
      </c>
      <c r="G2740" s="9">
        <v>1</v>
      </c>
      <c r="H2740" s="9"/>
      <c r="I2740" s="9"/>
      <c r="J2740" s="9" t="s">
        <v>59</v>
      </c>
      <c r="K2740" s="9" t="s">
        <v>121</v>
      </c>
      <c r="L2740" s="9" t="s">
        <v>686</v>
      </c>
      <c r="M2740" s="9">
        <v>12</v>
      </c>
      <c r="N2740" s="9"/>
      <c r="O2740" s="9" t="s">
        <v>62</v>
      </c>
      <c r="P2740" s="9">
        <v>1989</v>
      </c>
      <c r="Q2740" s="9">
        <v>1989</v>
      </c>
      <c r="R2740" s="9"/>
      <c r="S2740" s="9"/>
    </row>
    <row r="2741" spans="1:19" hidden="1" x14ac:dyDescent="0.35">
      <c r="A2741">
        <v>2740</v>
      </c>
      <c r="B2741" s="9">
        <v>159</v>
      </c>
      <c r="C2741" s="21">
        <v>5163</v>
      </c>
      <c r="D2741" s="20">
        <v>3898</v>
      </c>
      <c r="E2741" s="9" t="s">
        <v>591</v>
      </c>
      <c r="F2741" s="9"/>
      <c r="G2741" s="9"/>
      <c r="H2741" s="9"/>
      <c r="I2741" s="9"/>
      <c r="J2741" s="9"/>
      <c r="K2741" s="9"/>
      <c r="L2741" s="9" t="s">
        <v>686</v>
      </c>
      <c r="M2741" s="9">
        <v>3</v>
      </c>
      <c r="N2741" s="9" t="s">
        <v>205</v>
      </c>
      <c r="O2741" s="9" t="s">
        <v>105</v>
      </c>
      <c r="P2741" s="9">
        <v>1990</v>
      </c>
      <c r="Q2741" s="9">
        <v>1990</v>
      </c>
      <c r="R2741" s="9" t="s">
        <v>176</v>
      </c>
      <c r="S2741" s="9"/>
    </row>
    <row r="2742" spans="1:19" hidden="1" x14ac:dyDescent="0.35">
      <c r="A2742">
        <v>2741</v>
      </c>
      <c r="B2742" s="9">
        <v>159</v>
      </c>
      <c r="C2742" s="21">
        <v>5004</v>
      </c>
      <c r="D2742" s="7">
        <v>3846</v>
      </c>
      <c r="E2742" s="9" t="s">
        <v>295</v>
      </c>
      <c r="F2742" s="9">
        <v>1</v>
      </c>
      <c r="G2742" s="9">
        <v>1</v>
      </c>
      <c r="H2742" s="9"/>
      <c r="I2742" s="9"/>
      <c r="J2742" s="9" t="s">
        <v>59</v>
      </c>
      <c r="K2742" s="9" t="s">
        <v>121</v>
      </c>
      <c r="L2742" s="9" t="s">
        <v>686</v>
      </c>
      <c r="M2742" s="9">
        <v>3</v>
      </c>
      <c r="N2742" s="9"/>
      <c r="O2742" s="9" t="s">
        <v>62</v>
      </c>
      <c r="P2742" s="9">
        <v>1990</v>
      </c>
      <c r="Q2742" s="9">
        <v>1990</v>
      </c>
      <c r="R2742" s="9" t="s">
        <v>176</v>
      </c>
      <c r="S2742" s="9"/>
    </row>
    <row r="2743" spans="1:19" hidden="1" x14ac:dyDescent="0.35">
      <c r="A2743">
        <v>2742</v>
      </c>
      <c r="B2743" s="9">
        <v>159</v>
      </c>
      <c r="C2743" s="21">
        <v>5005</v>
      </c>
      <c r="D2743" s="7">
        <v>3846</v>
      </c>
      <c r="E2743" s="9" t="s">
        <v>173</v>
      </c>
      <c r="F2743" s="9"/>
      <c r="G2743" s="9"/>
      <c r="H2743" s="9"/>
      <c r="I2743" s="9"/>
      <c r="J2743" s="9"/>
      <c r="K2743" s="9"/>
      <c r="L2743" s="9" t="s">
        <v>686</v>
      </c>
      <c r="M2743" s="9">
        <v>3</v>
      </c>
      <c r="N2743" s="9" t="s">
        <v>78</v>
      </c>
      <c r="O2743" s="9" t="s">
        <v>105</v>
      </c>
      <c r="P2743" s="9">
        <v>1990</v>
      </c>
      <c r="Q2743" s="9">
        <v>1990</v>
      </c>
      <c r="R2743" s="9"/>
      <c r="S2743" s="9"/>
    </row>
    <row r="2744" spans="1:19" hidden="1" x14ac:dyDescent="0.35">
      <c r="A2744">
        <v>2743</v>
      </c>
      <c r="B2744" s="9">
        <v>159</v>
      </c>
      <c r="C2744" s="21">
        <v>5015</v>
      </c>
      <c r="D2744" s="7">
        <v>3846</v>
      </c>
      <c r="E2744" s="9" t="s">
        <v>591</v>
      </c>
      <c r="F2744" s="9"/>
      <c r="G2744" s="9"/>
      <c r="H2744" s="9"/>
      <c r="I2744" s="9"/>
      <c r="J2744" s="9"/>
      <c r="K2744" s="9"/>
      <c r="L2744" s="9" t="s">
        <v>686</v>
      </c>
      <c r="M2744" s="9">
        <v>1</v>
      </c>
      <c r="N2744" s="9" t="s">
        <v>78</v>
      </c>
      <c r="O2744" s="9" t="s">
        <v>105</v>
      </c>
      <c r="P2744" s="9">
        <v>1990</v>
      </c>
      <c r="Q2744" s="9">
        <v>1990</v>
      </c>
      <c r="R2744" s="9"/>
      <c r="S2744" s="9"/>
    </row>
    <row r="2745" spans="1:19" hidden="1" x14ac:dyDescent="0.35">
      <c r="A2745">
        <v>2744</v>
      </c>
      <c r="B2745" s="9">
        <v>159</v>
      </c>
      <c r="C2745" s="21">
        <v>5100</v>
      </c>
      <c r="D2745" s="7">
        <v>3846</v>
      </c>
      <c r="E2745" s="9" t="s">
        <v>591</v>
      </c>
      <c r="F2745" s="9"/>
      <c r="G2745" s="9"/>
      <c r="H2745" s="9"/>
      <c r="I2745" s="9"/>
      <c r="J2745" s="9"/>
      <c r="K2745" s="9"/>
      <c r="L2745" s="9" t="s">
        <v>686</v>
      </c>
      <c r="M2745" s="9">
        <v>12</v>
      </c>
      <c r="N2745" s="9" t="s">
        <v>78</v>
      </c>
      <c r="O2745" s="9" t="s">
        <v>105</v>
      </c>
      <c r="P2745" s="9">
        <v>1989</v>
      </c>
      <c r="Q2745" s="9">
        <v>1989</v>
      </c>
      <c r="R2745" s="9" t="s">
        <v>176</v>
      </c>
      <c r="S2745" s="9"/>
    </row>
    <row r="2746" spans="1:19" hidden="1" x14ac:dyDescent="0.35">
      <c r="A2746">
        <v>2745</v>
      </c>
      <c r="B2746" s="9">
        <v>159</v>
      </c>
      <c r="C2746" s="21">
        <v>5136</v>
      </c>
      <c r="D2746" s="7">
        <v>3846</v>
      </c>
      <c r="E2746" s="9" t="s">
        <v>58</v>
      </c>
      <c r="F2746" s="9"/>
      <c r="G2746" s="9"/>
      <c r="H2746" s="9"/>
      <c r="I2746" s="9"/>
      <c r="J2746" s="9"/>
      <c r="K2746" s="9"/>
      <c r="L2746" s="9"/>
      <c r="M2746" s="9"/>
      <c r="N2746" s="9" t="s">
        <v>78</v>
      </c>
      <c r="O2746" s="9" t="s">
        <v>105</v>
      </c>
      <c r="P2746" s="9">
        <v>1989</v>
      </c>
      <c r="Q2746" s="9">
        <v>1989</v>
      </c>
      <c r="R2746" s="9"/>
      <c r="S2746" s="9"/>
    </row>
    <row r="2747" spans="1:19" hidden="1" x14ac:dyDescent="0.35">
      <c r="A2747">
        <v>2746</v>
      </c>
      <c r="B2747" s="9">
        <v>159</v>
      </c>
      <c r="C2747" s="21">
        <v>5202</v>
      </c>
      <c r="D2747" s="7">
        <v>3846</v>
      </c>
      <c r="E2747" s="9" t="s">
        <v>591</v>
      </c>
      <c r="F2747" s="9"/>
      <c r="G2747" s="9"/>
      <c r="H2747" s="9"/>
      <c r="I2747" s="9"/>
      <c r="J2747" s="9"/>
      <c r="K2747" s="9"/>
      <c r="L2747" s="9" t="s">
        <v>686</v>
      </c>
      <c r="M2747" s="9">
        <v>11</v>
      </c>
      <c r="N2747" s="9" t="s">
        <v>78</v>
      </c>
      <c r="O2747" s="9" t="s">
        <v>105</v>
      </c>
      <c r="P2747" s="9">
        <v>1989</v>
      </c>
      <c r="Q2747" s="9">
        <v>1989</v>
      </c>
      <c r="R2747" s="9" t="s">
        <v>176</v>
      </c>
      <c r="S2747" s="9"/>
    </row>
    <row r="2748" spans="1:19" hidden="1" x14ac:dyDescent="0.35">
      <c r="A2748">
        <v>2747</v>
      </c>
      <c r="B2748" s="9">
        <v>159</v>
      </c>
      <c r="C2748" s="21">
        <v>5106</v>
      </c>
      <c r="D2748" s="20">
        <v>3299</v>
      </c>
      <c r="E2748" s="9" t="s">
        <v>591</v>
      </c>
      <c r="F2748" s="9"/>
      <c r="G2748" s="9"/>
      <c r="H2748" s="9"/>
      <c r="I2748" s="9"/>
      <c r="J2748" s="9"/>
      <c r="K2748" s="9"/>
      <c r="L2748" s="9" t="s">
        <v>686</v>
      </c>
      <c r="M2748" s="9">
        <v>2</v>
      </c>
      <c r="N2748" s="9" t="s">
        <v>78</v>
      </c>
      <c r="O2748" s="9" t="s">
        <v>105</v>
      </c>
      <c r="P2748" s="9">
        <v>1990</v>
      </c>
      <c r="Q2748" s="9">
        <v>1990</v>
      </c>
      <c r="R2748" s="9" t="s">
        <v>176</v>
      </c>
      <c r="S2748" s="9"/>
    </row>
    <row r="2749" spans="1:19" hidden="1" x14ac:dyDescent="0.35">
      <c r="A2749">
        <v>2748</v>
      </c>
      <c r="B2749" s="9">
        <v>159</v>
      </c>
      <c r="C2749" s="21">
        <v>5154</v>
      </c>
      <c r="D2749" s="20">
        <v>3299</v>
      </c>
      <c r="E2749" s="9" t="s">
        <v>591</v>
      </c>
      <c r="F2749" s="9"/>
      <c r="G2749" s="9"/>
      <c r="H2749" s="9"/>
      <c r="I2749" s="9"/>
      <c r="J2749" s="9"/>
      <c r="K2749" s="9"/>
      <c r="L2749" s="9" t="s">
        <v>686</v>
      </c>
      <c r="M2749" s="9">
        <v>1</v>
      </c>
      <c r="N2749" s="9" t="s">
        <v>145</v>
      </c>
      <c r="O2749" s="9" t="s">
        <v>105</v>
      </c>
      <c r="P2749" s="9">
        <v>1990</v>
      </c>
      <c r="Q2749" s="9">
        <v>1990</v>
      </c>
      <c r="R2749" s="9" t="s">
        <v>176</v>
      </c>
      <c r="S2749" s="9"/>
    </row>
    <row r="2750" spans="1:19" hidden="1" x14ac:dyDescent="0.35">
      <c r="A2750">
        <v>2749</v>
      </c>
      <c r="B2750" s="9">
        <v>159</v>
      </c>
      <c r="C2750" s="21">
        <v>5202</v>
      </c>
      <c r="D2750" s="20">
        <v>3299</v>
      </c>
      <c r="E2750" s="9" t="s">
        <v>131</v>
      </c>
      <c r="F2750" s="9"/>
      <c r="G2750" s="9"/>
      <c r="H2750" s="9"/>
      <c r="I2750" s="9"/>
      <c r="J2750" s="9"/>
      <c r="K2750" s="9"/>
      <c r="L2750" s="9" t="s">
        <v>61</v>
      </c>
      <c r="M2750" s="9">
        <v>11</v>
      </c>
      <c r="N2750" s="9" t="s">
        <v>78</v>
      </c>
      <c r="O2750" s="9" t="s">
        <v>105</v>
      </c>
      <c r="P2750" s="9">
        <v>1989</v>
      </c>
      <c r="Q2750" s="9">
        <v>1989</v>
      </c>
      <c r="R2750" s="9" t="s">
        <v>176</v>
      </c>
      <c r="S2750" s="9"/>
    </row>
    <row r="2751" spans="1:19" hidden="1" x14ac:dyDescent="0.35">
      <c r="A2751">
        <v>2750</v>
      </c>
      <c r="B2751" s="9">
        <v>159</v>
      </c>
      <c r="C2751" s="21">
        <v>5215</v>
      </c>
      <c r="D2751" s="20">
        <v>3299</v>
      </c>
      <c r="E2751" s="9" t="s">
        <v>295</v>
      </c>
      <c r="F2751" s="9"/>
      <c r="G2751" s="9"/>
      <c r="H2751" s="9"/>
      <c r="I2751" s="9"/>
      <c r="J2751" s="9"/>
      <c r="K2751" s="9"/>
      <c r="L2751" s="9" t="s">
        <v>686</v>
      </c>
      <c r="M2751" s="9">
        <v>11</v>
      </c>
      <c r="N2751" s="9" t="s">
        <v>78</v>
      </c>
      <c r="O2751" s="9" t="s">
        <v>105</v>
      </c>
      <c r="P2751" s="9">
        <v>1989</v>
      </c>
      <c r="Q2751" s="9">
        <v>1989</v>
      </c>
      <c r="R2751" s="9" t="s">
        <v>176</v>
      </c>
      <c r="S2751" s="9"/>
    </row>
    <row r="2752" spans="1:19" hidden="1" x14ac:dyDescent="0.35">
      <c r="A2752">
        <v>2751</v>
      </c>
      <c r="B2752" s="9">
        <v>159</v>
      </c>
      <c r="C2752" s="21">
        <v>5015</v>
      </c>
      <c r="D2752" s="20">
        <v>32652</v>
      </c>
      <c r="E2752" s="9" t="s">
        <v>591</v>
      </c>
      <c r="F2752" s="9">
        <v>5</v>
      </c>
      <c r="G2752" s="9">
        <v>5</v>
      </c>
      <c r="H2752" s="9"/>
      <c r="I2752" s="9"/>
      <c r="J2752" s="9" t="s">
        <v>59</v>
      </c>
      <c r="K2752" s="9" t="s">
        <v>121</v>
      </c>
      <c r="L2752" s="9" t="s">
        <v>686</v>
      </c>
      <c r="M2752" s="9">
        <v>1</v>
      </c>
      <c r="N2752" s="9"/>
      <c r="O2752" s="9" t="s">
        <v>62</v>
      </c>
      <c r="P2752" s="9">
        <v>1990</v>
      </c>
      <c r="Q2752" s="9">
        <v>1990</v>
      </c>
      <c r="R2752" s="9"/>
      <c r="S2752" s="9"/>
    </row>
    <row r="2753" spans="1:19" hidden="1" x14ac:dyDescent="0.35">
      <c r="A2753">
        <v>2752</v>
      </c>
      <c r="B2753" s="9">
        <v>159</v>
      </c>
      <c r="C2753" s="21">
        <v>5208</v>
      </c>
      <c r="D2753" s="20">
        <v>32652</v>
      </c>
      <c r="E2753" s="9" t="s">
        <v>295</v>
      </c>
      <c r="F2753" s="9">
        <v>1</v>
      </c>
      <c r="G2753" s="9">
        <v>1</v>
      </c>
      <c r="H2753" s="9"/>
      <c r="I2753" s="9"/>
      <c r="J2753" s="9" t="s">
        <v>59</v>
      </c>
      <c r="K2753" s="9" t="s">
        <v>121</v>
      </c>
      <c r="L2753" s="9" t="s">
        <v>686</v>
      </c>
      <c r="M2753" s="9">
        <v>11</v>
      </c>
      <c r="N2753" s="9" t="s">
        <v>78</v>
      </c>
      <c r="O2753" s="9" t="s">
        <v>105</v>
      </c>
      <c r="P2753" s="9">
        <v>1989</v>
      </c>
      <c r="Q2753" s="9">
        <v>1989</v>
      </c>
      <c r="R2753" s="9"/>
      <c r="S2753" s="9"/>
    </row>
    <row r="2754" spans="1:19" hidden="1" x14ac:dyDescent="0.35">
      <c r="A2754">
        <v>2753</v>
      </c>
      <c r="B2754" s="9">
        <v>159</v>
      </c>
      <c r="C2754" s="21">
        <v>5163</v>
      </c>
      <c r="D2754" s="20">
        <v>3901</v>
      </c>
      <c r="E2754" s="9" t="s">
        <v>591</v>
      </c>
      <c r="F2754" s="9"/>
      <c r="G2754" s="9"/>
      <c r="H2754" s="9"/>
      <c r="I2754" s="9"/>
      <c r="J2754" s="9"/>
      <c r="K2754" s="9"/>
      <c r="L2754" s="9" t="s">
        <v>686</v>
      </c>
      <c r="M2754" s="9">
        <v>3</v>
      </c>
      <c r="N2754" s="9" t="s">
        <v>205</v>
      </c>
      <c r="O2754" s="9" t="s">
        <v>105</v>
      </c>
      <c r="P2754" s="9">
        <v>1990</v>
      </c>
      <c r="Q2754" s="9">
        <v>1990</v>
      </c>
      <c r="R2754" s="9" t="s">
        <v>176</v>
      </c>
      <c r="S2754" s="9"/>
    </row>
    <row r="2755" spans="1:19" hidden="1" x14ac:dyDescent="0.35">
      <c r="A2755">
        <v>2754</v>
      </c>
      <c r="B2755" s="9">
        <v>159</v>
      </c>
      <c r="C2755" s="21">
        <v>5015</v>
      </c>
      <c r="D2755" s="7">
        <v>3893</v>
      </c>
      <c r="E2755" s="9" t="s">
        <v>173</v>
      </c>
      <c r="F2755" s="9">
        <v>5</v>
      </c>
      <c r="G2755" s="9">
        <v>5</v>
      </c>
      <c r="H2755" s="9"/>
      <c r="I2755" s="9"/>
      <c r="J2755" s="9" t="s">
        <v>59</v>
      </c>
      <c r="K2755" s="9" t="s">
        <v>121</v>
      </c>
      <c r="L2755" s="9" t="s">
        <v>686</v>
      </c>
      <c r="M2755" s="9">
        <v>1</v>
      </c>
      <c r="N2755" s="9"/>
      <c r="O2755" s="9" t="s">
        <v>62</v>
      </c>
      <c r="P2755" s="9">
        <v>1990</v>
      </c>
      <c r="Q2755" s="9">
        <v>1990</v>
      </c>
      <c r="R2755" s="9" t="s">
        <v>1598</v>
      </c>
      <c r="S2755" s="9"/>
    </row>
    <row r="2756" spans="1:19" hidden="1" x14ac:dyDescent="0.35">
      <c r="A2756">
        <v>2755</v>
      </c>
      <c r="B2756" s="9">
        <v>159</v>
      </c>
      <c r="C2756" s="21">
        <v>5208</v>
      </c>
      <c r="D2756" s="7">
        <v>3893</v>
      </c>
      <c r="E2756" s="9" t="s">
        <v>295</v>
      </c>
      <c r="F2756" s="9">
        <v>2</v>
      </c>
      <c r="G2756" s="9">
        <v>2</v>
      </c>
      <c r="H2756" s="9"/>
      <c r="I2756" s="9"/>
      <c r="J2756" s="9" t="s">
        <v>59</v>
      </c>
      <c r="K2756" s="9" t="s">
        <v>121</v>
      </c>
      <c r="L2756" s="9" t="s">
        <v>686</v>
      </c>
      <c r="M2756" s="9">
        <v>11</v>
      </c>
      <c r="N2756" s="9"/>
      <c r="O2756" s="9" t="s">
        <v>105</v>
      </c>
      <c r="P2756" s="9">
        <v>1989</v>
      </c>
      <c r="Q2756" s="9">
        <v>1989</v>
      </c>
      <c r="R2756" s="9"/>
      <c r="S2756" s="9"/>
    </row>
    <row r="2757" spans="1:19" hidden="1" x14ac:dyDescent="0.35">
      <c r="A2757">
        <v>2756</v>
      </c>
      <c r="B2757" s="9">
        <v>159</v>
      </c>
      <c r="C2757" s="21">
        <v>5022</v>
      </c>
      <c r="D2757" s="20">
        <v>9999999</v>
      </c>
      <c r="E2757" s="9" t="s">
        <v>591</v>
      </c>
      <c r="F2757" s="9"/>
      <c r="G2757" s="9"/>
      <c r="H2757" s="9"/>
      <c r="I2757" s="9"/>
      <c r="J2757" s="9"/>
      <c r="K2757" s="9"/>
      <c r="L2757" s="9"/>
      <c r="M2757" s="9"/>
      <c r="N2757" s="9" t="s">
        <v>205</v>
      </c>
      <c r="O2757" s="9" t="s">
        <v>105</v>
      </c>
      <c r="P2757" s="9">
        <v>1990</v>
      </c>
      <c r="Q2757" s="9">
        <v>1990</v>
      </c>
      <c r="R2757" s="9" t="s">
        <v>176</v>
      </c>
      <c r="S2757" s="9"/>
    </row>
    <row r="2758" spans="1:19" hidden="1" x14ac:dyDescent="0.35">
      <c r="A2758">
        <v>2757</v>
      </c>
      <c r="B2758" s="9">
        <v>159</v>
      </c>
      <c r="C2758" s="21">
        <v>5005</v>
      </c>
      <c r="D2758" s="7">
        <v>3658</v>
      </c>
      <c r="E2758" s="9" t="s">
        <v>58</v>
      </c>
      <c r="F2758" s="9"/>
      <c r="G2758" s="9"/>
      <c r="H2758" s="9"/>
      <c r="I2758" s="9"/>
      <c r="J2758" s="9"/>
      <c r="K2758" s="9"/>
      <c r="L2758" s="9" t="s">
        <v>61</v>
      </c>
      <c r="M2758" s="9">
        <v>3</v>
      </c>
      <c r="N2758" s="9" t="s">
        <v>78</v>
      </c>
      <c r="O2758" s="9" t="s">
        <v>105</v>
      </c>
      <c r="P2758" s="9">
        <v>1990</v>
      </c>
      <c r="Q2758" s="9">
        <v>1990</v>
      </c>
      <c r="R2758" s="9"/>
      <c r="S2758" s="9"/>
    </row>
    <row r="2759" spans="1:19" hidden="1" x14ac:dyDescent="0.35">
      <c r="A2759">
        <v>2758</v>
      </c>
      <c r="B2759" s="9">
        <v>159</v>
      </c>
      <c r="C2759" s="21">
        <v>5015</v>
      </c>
      <c r="D2759" s="7">
        <v>3658</v>
      </c>
      <c r="E2759" s="9" t="s">
        <v>131</v>
      </c>
      <c r="F2759" s="9"/>
      <c r="G2759" s="9"/>
      <c r="H2759" s="9"/>
      <c r="I2759" s="9"/>
      <c r="J2759" s="9"/>
      <c r="K2759" s="9"/>
      <c r="L2759" s="9" t="s">
        <v>61</v>
      </c>
      <c r="M2759" s="9">
        <v>1</v>
      </c>
      <c r="N2759" s="9"/>
      <c r="O2759" s="9" t="s">
        <v>105</v>
      </c>
      <c r="P2759" s="9">
        <v>1990</v>
      </c>
      <c r="Q2759" s="9">
        <v>1990</v>
      </c>
      <c r="R2759" s="9"/>
      <c r="S2759" s="9"/>
    </row>
    <row r="2760" spans="1:19" hidden="1" x14ac:dyDescent="0.35">
      <c r="A2760">
        <v>2759</v>
      </c>
      <c r="B2760" s="9">
        <v>159</v>
      </c>
      <c r="C2760" s="21">
        <v>5059</v>
      </c>
      <c r="D2760" s="7">
        <v>3658</v>
      </c>
      <c r="E2760" s="9" t="s">
        <v>131</v>
      </c>
      <c r="F2760" s="9"/>
      <c r="G2760" s="9"/>
      <c r="H2760" s="9"/>
      <c r="I2760" s="9"/>
      <c r="J2760" s="9"/>
      <c r="K2760" s="9"/>
      <c r="L2760" s="9" t="s">
        <v>61</v>
      </c>
      <c r="M2760" s="9">
        <v>1</v>
      </c>
      <c r="N2760" s="9" t="s">
        <v>78</v>
      </c>
      <c r="O2760" s="9" t="s">
        <v>105</v>
      </c>
      <c r="P2760" s="9">
        <v>1990</v>
      </c>
      <c r="Q2760" s="9">
        <v>1990</v>
      </c>
      <c r="R2760" s="9"/>
      <c r="S2760" s="9"/>
    </row>
    <row r="2761" spans="1:19" hidden="1" x14ac:dyDescent="0.35">
      <c r="A2761">
        <v>2760</v>
      </c>
      <c r="B2761" s="9">
        <v>159</v>
      </c>
      <c r="C2761" s="21">
        <v>5008</v>
      </c>
      <c r="D2761" s="7">
        <v>3658</v>
      </c>
      <c r="E2761" s="9" t="s">
        <v>131</v>
      </c>
      <c r="F2761" s="9">
        <v>150</v>
      </c>
      <c r="G2761" s="9">
        <v>150</v>
      </c>
      <c r="H2761" s="9"/>
      <c r="I2761" s="9"/>
      <c r="J2761" s="9" t="s">
        <v>118</v>
      </c>
      <c r="K2761" s="9" t="s">
        <v>121</v>
      </c>
      <c r="L2761" s="9" t="s">
        <v>61</v>
      </c>
      <c r="M2761" s="9">
        <v>12</v>
      </c>
      <c r="N2761" s="9"/>
      <c r="O2761" s="9" t="s">
        <v>62</v>
      </c>
      <c r="P2761" s="9">
        <v>1989</v>
      </c>
      <c r="Q2761" s="9">
        <v>1989</v>
      </c>
      <c r="R2761" s="9" t="s">
        <v>176</v>
      </c>
      <c r="S2761" s="9"/>
    </row>
    <row r="2762" spans="1:19" hidden="1" x14ac:dyDescent="0.35">
      <c r="A2762">
        <v>2761</v>
      </c>
      <c r="B2762" s="9">
        <v>159</v>
      </c>
      <c r="C2762" s="21">
        <v>5076</v>
      </c>
      <c r="D2762" s="7">
        <v>3658</v>
      </c>
      <c r="E2762" s="9" t="s">
        <v>131</v>
      </c>
      <c r="F2762" s="9"/>
      <c r="G2762" s="9"/>
      <c r="H2762" s="9"/>
      <c r="I2762" s="9"/>
      <c r="J2762" s="9"/>
      <c r="K2762" s="9"/>
      <c r="L2762" s="9" t="s">
        <v>1518</v>
      </c>
      <c r="M2762" s="9">
        <v>3</v>
      </c>
      <c r="N2762" s="9" t="s">
        <v>78</v>
      </c>
      <c r="O2762" s="9" t="s">
        <v>105</v>
      </c>
      <c r="P2762" s="9">
        <v>1990</v>
      </c>
      <c r="Q2762" s="9">
        <v>1990</v>
      </c>
      <c r="R2762" s="9" t="s">
        <v>176</v>
      </c>
      <c r="S2762" s="9"/>
    </row>
    <row r="2763" spans="1:19" hidden="1" x14ac:dyDescent="0.35">
      <c r="A2763">
        <v>2762</v>
      </c>
      <c r="B2763" s="9">
        <v>159</v>
      </c>
      <c r="C2763" s="21">
        <v>5100</v>
      </c>
      <c r="D2763" s="7">
        <v>3658</v>
      </c>
      <c r="E2763" s="9" t="s">
        <v>131</v>
      </c>
      <c r="F2763" s="9">
        <v>50</v>
      </c>
      <c r="G2763" s="9">
        <v>50</v>
      </c>
      <c r="H2763" s="9"/>
      <c r="I2763" s="9"/>
      <c r="J2763" s="9" t="s">
        <v>118</v>
      </c>
      <c r="K2763" s="9" t="s">
        <v>121</v>
      </c>
      <c r="L2763" s="9" t="s">
        <v>61</v>
      </c>
      <c r="M2763" s="9">
        <v>12</v>
      </c>
      <c r="N2763" s="9"/>
      <c r="O2763" s="9" t="s">
        <v>62</v>
      </c>
      <c r="P2763" s="9">
        <v>1989</v>
      </c>
      <c r="Q2763" s="9">
        <v>1989</v>
      </c>
      <c r="R2763" s="9" t="s">
        <v>176</v>
      </c>
      <c r="S2763" s="9"/>
    </row>
    <row r="2764" spans="1:19" hidden="1" x14ac:dyDescent="0.35">
      <c r="A2764">
        <v>2763</v>
      </c>
      <c r="B2764" s="9">
        <v>159</v>
      </c>
      <c r="C2764" s="21">
        <v>5110</v>
      </c>
      <c r="D2764" s="7">
        <v>3658</v>
      </c>
      <c r="E2764" s="9" t="s">
        <v>58</v>
      </c>
      <c r="F2764" s="9"/>
      <c r="G2764" s="9"/>
      <c r="H2764" s="9"/>
      <c r="I2764" s="9"/>
      <c r="J2764" s="9"/>
      <c r="K2764" s="9"/>
      <c r="L2764" s="9" t="s">
        <v>61</v>
      </c>
      <c r="M2764" s="9">
        <v>3</v>
      </c>
      <c r="N2764" s="9" t="s">
        <v>78</v>
      </c>
      <c r="O2764" s="9" t="s">
        <v>105</v>
      </c>
      <c r="P2764" s="9">
        <v>1990</v>
      </c>
      <c r="Q2764" s="9">
        <v>1990</v>
      </c>
      <c r="R2764" s="9" t="s">
        <v>176</v>
      </c>
      <c r="S2764" s="9"/>
    </row>
    <row r="2765" spans="1:19" hidden="1" x14ac:dyDescent="0.35">
      <c r="A2765">
        <v>2764</v>
      </c>
      <c r="B2765" s="9">
        <v>159</v>
      </c>
      <c r="C2765" s="21">
        <v>5201</v>
      </c>
      <c r="D2765" s="7">
        <v>3658</v>
      </c>
      <c r="E2765" s="9" t="s">
        <v>591</v>
      </c>
      <c r="F2765" s="9"/>
      <c r="G2765" s="9"/>
      <c r="H2765" s="9"/>
      <c r="I2765" s="9"/>
      <c r="J2765" s="9"/>
      <c r="K2765" s="9"/>
      <c r="L2765" s="9" t="s">
        <v>686</v>
      </c>
      <c r="M2765" s="9">
        <v>11</v>
      </c>
      <c r="N2765" s="9" t="s">
        <v>78</v>
      </c>
      <c r="O2765" s="9" t="s">
        <v>105</v>
      </c>
      <c r="P2765" s="9">
        <v>1989</v>
      </c>
      <c r="Q2765" s="9">
        <v>1989</v>
      </c>
      <c r="R2765" s="9" t="s">
        <v>176</v>
      </c>
      <c r="S2765" s="9"/>
    </row>
    <row r="2766" spans="1:19" hidden="1" x14ac:dyDescent="0.35">
      <c r="A2766">
        <v>2765</v>
      </c>
      <c r="B2766" s="9">
        <v>159</v>
      </c>
      <c r="C2766" s="21">
        <v>5004</v>
      </c>
      <c r="D2766" s="7">
        <v>3649</v>
      </c>
      <c r="E2766" s="9" t="s">
        <v>58</v>
      </c>
      <c r="F2766" s="9">
        <v>2</v>
      </c>
      <c r="G2766" s="9">
        <v>2</v>
      </c>
      <c r="H2766" s="9"/>
      <c r="I2766" s="9"/>
      <c r="J2766" s="9" t="s">
        <v>59</v>
      </c>
      <c r="K2766" s="9" t="s">
        <v>121</v>
      </c>
      <c r="L2766" s="9" t="s">
        <v>61</v>
      </c>
      <c r="M2766" s="9">
        <v>3</v>
      </c>
      <c r="N2766" s="9"/>
      <c r="O2766" s="9" t="s">
        <v>62</v>
      </c>
      <c r="P2766" s="9">
        <v>1990</v>
      </c>
      <c r="Q2766" s="9">
        <v>1990</v>
      </c>
      <c r="R2766" s="9" t="s">
        <v>176</v>
      </c>
      <c r="S2766" s="9"/>
    </row>
    <row r="2767" spans="1:19" hidden="1" x14ac:dyDescent="0.35">
      <c r="A2767">
        <v>2766</v>
      </c>
      <c r="B2767" s="9">
        <v>159</v>
      </c>
      <c r="C2767" s="21">
        <v>5005</v>
      </c>
      <c r="D2767" s="7">
        <v>3649</v>
      </c>
      <c r="E2767" s="9" t="s">
        <v>58</v>
      </c>
      <c r="F2767" s="9">
        <v>100</v>
      </c>
      <c r="G2767" s="9">
        <v>150</v>
      </c>
      <c r="H2767" s="9"/>
      <c r="I2767" s="9"/>
      <c r="J2767" s="9" t="s">
        <v>118</v>
      </c>
      <c r="K2767" s="9" t="s">
        <v>60</v>
      </c>
      <c r="L2767" s="9" t="s">
        <v>61</v>
      </c>
      <c r="M2767" s="9">
        <v>3</v>
      </c>
      <c r="N2767" s="9"/>
      <c r="O2767" s="9" t="s">
        <v>62</v>
      </c>
      <c r="P2767" s="9">
        <v>1990</v>
      </c>
      <c r="Q2767" s="9">
        <v>1990</v>
      </c>
      <c r="R2767" s="9"/>
      <c r="S2767" s="9"/>
    </row>
    <row r="2768" spans="1:19" hidden="1" x14ac:dyDescent="0.35">
      <c r="A2768">
        <v>2767</v>
      </c>
      <c r="B2768" s="9">
        <v>159</v>
      </c>
      <c r="C2768" s="21">
        <v>5015</v>
      </c>
      <c r="D2768" s="7">
        <v>3649</v>
      </c>
      <c r="E2768" s="9" t="s">
        <v>591</v>
      </c>
      <c r="F2768" s="9">
        <v>40</v>
      </c>
      <c r="G2768" s="9">
        <v>60</v>
      </c>
      <c r="H2768" s="9"/>
      <c r="I2768" s="9"/>
      <c r="J2768" s="9" t="s">
        <v>59</v>
      </c>
      <c r="K2768" s="9" t="s">
        <v>121</v>
      </c>
      <c r="L2768" s="9" t="s">
        <v>686</v>
      </c>
      <c r="M2768" s="9">
        <v>1</v>
      </c>
      <c r="N2768" s="9"/>
      <c r="O2768" s="9" t="s">
        <v>62</v>
      </c>
      <c r="P2768" s="9">
        <v>1990</v>
      </c>
      <c r="Q2768" s="9">
        <v>1990</v>
      </c>
      <c r="R2768" s="9"/>
      <c r="S2768" s="9"/>
    </row>
    <row r="2769" spans="1:19" hidden="1" x14ac:dyDescent="0.35">
      <c r="A2769">
        <v>2768</v>
      </c>
      <c r="B2769" s="9">
        <v>159</v>
      </c>
      <c r="C2769" s="21">
        <v>5022</v>
      </c>
      <c r="D2769" s="7">
        <v>3649</v>
      </c>
      <c r="E2769" s="9" t="s">
        <v>131</v>
      </c>
      <c r="F2769" s="9"/>
      <c r="G2769" s="9"/>
      <c r="H2769" s="9"/>
      <c r="I2769" s="9"/>
      <c r="J2769" s="9"/>
      <c r="K2769" s="9"/>
      <c r="L2769" s="9" t="s">
        <v>61</v>
      </c>
      <c r="M2769" s="9">
        <v>3</v>
      </c>
      <c r="N2769" s="9" t="s">
        <v>78</v>
      </c>
      <c r="O2769" s="9" t="s">
        <v>105</v>
      </c>
      <c r="P2769" s="9">
        <v>1990</v>
      </c>
      <c r="Q2769" s="9">
        <v>1990</v>
      </c>
      <c r="R2769" s="9" t="s">
        <v>176</v>
      </c>
      <c r="S2769" s="9"/>
    </row>
    <row r="2770" spans="1:19" hidden="1" x14ac:dyDescent="0.35">
      <c r="A2770">
        <v>2769</v>
      </c>
      <c r="B2770" s="9">
        <v>159</v>
      </c>
      <c r="C2770" s="21">
        <v>5032</v>
      </c>
      <c r="D2770" s="7">
        <v>3649</v>
      </c>
      <c r="E2770" s="9" t="s">
        <v>295</v>
      </c>
      <c r="F2770" s="9"/>
      <c r="G2770" s="9"/>
      <c r="H2770" s="9"/>
      <c r="I2770" s="9"/>
      <c r="J2770" s="9"/>
      <c r="K2770" s="9"/>
      <c r="L2770" s="9" t="s">
        <v>686</v>
      </c>
      <c r="M2770" s="9">
        <v>12</v>
      </c>
      <c r="N2770" s="9" t="s">
        <v>78</v>
      </c>
      <c r="O2770" s="9" t="s">
        <v>105</v>
      </c>
      <c r="P2770" s="9">
        <v>1989</v>
      </c>
      <c r="Q2770" s="9">
        <v>1989</v>
      </c>
      <c r="R2770" s="9" t="s">
        <v>176</v>
      </c>
      <c r="S2770" s="9"/>
    </row>
    <row r="2771" spans="1:19" hidden="1" x14ac:dyDescent="0.35">
      <c r="A2771">
        <v>2770</v>
      </c>
      <c r="B2771" s="9">
        <v>159</v>
      </c>
      <c r="C2771" s="21">
        <v>5008</v>
      </c>
      <c r="D2771" s="7">
        <v>3649</v>
      </c>
      <c r="E2771" s="9" t="s">
        <v>591</v>
      </c>
      <c r="F2771" s="9">
        <v>1</v>
      </c>
      <c r="G2771" s="9">
        <v>1</v>
      </c>
      <c r="H2771" s="9"/>
      <c r="I2771" s="9"/>
      <c r="J2771" s="9" t="s">
        <v>59</v>
      </c>
      <c r="K2771" s="9" t="s">
        <v>121</v>
      </c>
      <c r="L2771" s="9" t="s">
        <v>686</v>
      </c>
      <c r="M2771" s="9">
        <v>12</v>
      </c>
      <c r="N2771" s="9" t="s">
        <v>78</v>
      </c>
      <c r="O2771" s="9" t="s">
        <v>105</v>
      </c>
      <c r="P2771" s="9">
        <v>1989</v>
      </c>
      <c r="Q2771" s="9">
        <v>1989</v>
      </c>
      <c r="R2771" s="9" t="s">
        <v>176</v>
      </c>
      <c r="S2771" s="9"/>
    </row>
    <row r="2772" spans="1:19" hidden="1" x14ac:dyDescent="0.35">
      <c r="A2772">
        <v>2771</v>
      </c>
      <c r="B2772" s="9">
        <v>159</v>
      </c>
      <c r="C2772" s="21">
        <v>5076</v>
      </c>
      <c r="D2772" s="7">
        <v>3649</v>
      </c>
      <c r="E2772" s="9" t="s">
        <v>453</v>
      </c>
      <c r="F2772" s="9"/>
      <c r="G2772" s="9"/>
      <c r="H2772" s="9"/>
      <c r="I2772" s="9"/>
      <c r="J2772" s="9"/>
      <c r="K2772" s="9"/>
      <c r="L2772" s="9" t="s">
        <v>686</v>
      </c>
      <c r="M2772" s="9">
        <v>3</v>
      </c>
      <c r="N2772" s="9" t="s">
        <v>78</v>
      </c>
      <c r="O2772" s="9" t="s">
        <v>105</v>
      </c>
      <c r="P2772" s="9">
        <v>1990</v>
      </c>
      <c r="Q2772" s="9">
        <v>1990</v>
      </c>
      <c r="R2772" s="9" t="s">
        <v>176</v>
      </c>
      <c r="S2772" s="9"/>
    </row>
    <row r="2773" spans="1:19" hidden="1" x14ac:dyDescent="0.35">
      <c r="A2773">
        <v>2772</v>
      </c>
      <c r="B2773" s="9">
        <v>159</v>
      </c>
      <c r="C2773" s="21">
        <v>5110</v>
      </c>
      <c r="D2773" s="7">
        <v>3649</v>
      </c>
      <c r="E2773" s="9" t="s">
        <v>58</v>
      </c>
      <c r="F2773" s="9"/>
      <c r="G2773" s="9"/>
      <c r="H2773" s="9">
        <v>250</v>
      </c>
      <c r="I2773" s="9">
        <v>999</v>
      </c>
      <c r="J2773" s="9" t="s">
        <v>118</v>
      </c>
      <c r="K2773" s="9" t="s">
        <v>60</v>
      </c>
      <c r="L2773" s="9" t="s">
        <v>61</v>
      </c>
      <c r="M2773" s="9">
        <v>3</v>
      </c>
      <c r="N2773" s="9"/>
      <c r="O2773" s="9" t="s">
        <v>62</v>
      </c>
      <c r="P2773" s="9">
        <v>1990</v>
      </c>
      <c r="Q2773" s="9">
        <v>1990</v>
      </c>
      <c r="R2773" s="9" t="s">
        <v>176</v>
      </c>
      <c r="S2773" s="9"/>
    </row>
    <row r="2774" spans="1:19" hidden="1" x14ac:dyDescent="0.35">
      <c r="A2774">
        <v>2773</v>
      </c>
      <c r="B2774" s="9">
        <v>159</v>
      </c>
      <c r="C2774" s="21">
        <v>5120</v>
      </c>
      <c r="D2774" s="7">
        <v>3649</v>
      </c>
      <c r="E2774" s="9" t="s">
        <v>295</v>
      </c>
      <c r="F2774" s="9"/>
      <c r="G2774" s="9"/>
      <c r="H2774" s="9"/>
      <c r="I2774" s="9"/>
      <c r="J2774" s="9"/>
      <c r="K2774" s="9"/>
      <c r="L2774" s="9" t="s">
        <v>686</v>
      </c>
      <c r="M2774" s="9">
        <v>12</v>
      </c>
      <c r="N2774" s="9"/>
      <c r="O2774" s="9" t="s">
        <v>105</v>
      </c>
      <c r="P2774" s="9">
        <v>1989</v>
      </c>
      <c r="Q2774" s="9">
        <v>1989</v>
      </c>
      <c r="R2774" s="9" t="s">
        <v>176</v>
      </c>
      <c r="S2774" s="9"/>
    </row>
    <row r="2775" spans="1:19" hidden="1" x14ac:dyDescent="0.35">
      <c r="A2775">
        <v>2774</v>
      </c>
      <c r="B2775" s="9">
        <v>159</v>
      </c>
      <c r="C2775" s="21">
        <v>5128</v>
      </c>
      <c r="D2775" s="7">
        <v>3649</v>
      </c>
      <c r="E2775" s="9" t="s">
        <v>58</v>
      </c>
      <c r="F2775" s="9"/>
      <c r="G2775" s="9"/>
      <c r="H2775" s="9"/>
      <c r="I2775" s="9"/>
      <c r="J2775" s="9"/>
      <c r="K2775" s="9"/>
      <c r="L2775" s="9" t="s">
        <v>61</v>
      </c>
      <c r="M2775" s="9">
        <v>12</v>
      </c>
      <c r="N2775" s="9" t="s">
        <v>90</v>
      </c>
      <c r="O2775" s="9" t="s">
        <v>62</v>
      </c>
      <c r="P2775" s="9">
        <v>1989</v>
      </c>
      <c r="Q2775" s="9">
        <v>1989</v>
      </c>
      <c r="R2775" s="9" t="s">
        <v>176</v>
      </c>
      <c r="S2775" s="9"/>
    </row>
    <row r="2776" spans="1:19" hidden="1" x14ac:dyDescent="0.35">
      <c r="A2776">
        <v>2775</v>
      </c>
      <c r="B2776" s="9">
        <v>159</v>
      </c>
      <c r="C2776" s="21">
        <v>5136</v>
      </c>
      <c r="D2776" s="7">
        <v>3649</v>
      </c>
      <c r="E2776" s="9" t="s">
        <v>295</v>
      </c>
      <c r="F2776" s="9"/>
      <c r="G2776" s="9"/>
      <c r="H2776" s="9"/>
      <c r="I2776" s="9"/>
      <c r="J2776" s="9"/>
      <c r="K2776" s="9"/>
      <c r="L2776" s="9" t="s">
        <v>686</v>
      </c>
      <c r="M2776" s="9">
        <v>12</v>
      </c>
      <c r="N2776" s="9" t="s">
        <v>78</v>
      </c>
      <c r="O2776" s="9" t="s">
        <v>105</v>
      </c>
      <c r="P2776" s="9">
        <v>1989</v>
      </c>
      <c r="Q2776" s="9">
        <v>1989</v>
      </c>
      <c r="R2776" s="9"/>
      <c r="S2776" s="9"/>
    </row>
    <row r="2777" spans="1:19" hidden="1" x14ac:dyDescent="0.35">
      <c r="A2777">
        <v>2776</v>
      </c>
      <c r="B2777" s="9">
        <v>159</v>
      </c>
      <c r="C2777" s="21">
        <v>5163</v>
      </c>
      <c r="D2777" s="7">
        <v>3649</v>
      </c>
      <c r="E2777" s="9" t="s">
        <v>131</v>
      </c>
      <c r="F2777" s="9"/>
      <c r="G2777" s="9"/>
      <c r="H2777" s="9"/>
      <c r="I2777" s="9"/>
      <c r="J2777" s="9"/>
      <c r="K2777" s="9"/>
      <c r="L2777" s="9" t="s">
        <v>61</v>
      </c>
      <c r="M2777" s="9">
        <v>3</v>
      </c>
      <c r="N2777" s="9" t="s">
        <v>78</v>
      </c>
      <c r="O2777" s="9" t="s">
        <v>105</v>
      </c>
      <c r="P2777" s="9">
        <v>1990</v>
      </c>
      <c r="Q2777" s="9">
        <v>1990</v>
      </c>
      <c r="R2777" s="9" t="s">
        <v>176</v>
      </c>
      <c r="S2777" s="9"/>
    </row>
    <row r="2778" spans="1:19" hidden="1" x14ac:dyDescent="0.35">
      <c r="A2778">
        <v>2777</v>
      </c>
      <c r="B2778" s="9">
        <v>159</v>
      </c>
      <c r="C2778" s="21">
        <v>5005</v>
      </c>
      <c r="D2778" s="7">
        <v>3288</v>
      </c>
      <c r="E2778" s="9" t="s">
        <v>58</v>
      </c>
      <c r="F2778" s="9">
        <v>400</v>
      </c>
      <c r="G2778" s="9">
        <v>400</v>
      </c>
      <c r="H2778" s="9"/>
      <c r="I2778" s="9"/>
      <c r="J2778" s="9" t="s">
        <v>59</v>
      </c>
      <c r="K2778" s="9" t="s">
        <v>60</v>
      </c>
      <c r="L2778" s="9" t="s">
        <v>61</v>
      </c>
      <c r="M2778" s="9">
        <v>3</v>
      </c>
      <c r="N2778" s="9" t="s">
        <v>78</v>
      </c>
      <c r="O2778" s="9" t="s">
        <v>62</v>
      </c>
      <c r="P2778" s="9">
        <v>1990</v>
      </c>
      <c r="Q2778" s="9">
        <v>1990</v>
      </c>
      <c r="R2778" s="9"/>
      <c r="S2778" s="9"/>
    </row>
    <row r="2779" spans="1:19" hidden="1" x14ac:dyDescent="0.35">
      <c r="A2779">
        <v>2778</v>
      </c>
      <c r="B2779" s="9">
        <v>159</v>
      </c>
      <c r="C2779" s="21">
        <v>5015</v>
      </c>
      <c r="D2779" s="7">
        <v>3288</v>
      </c>
      <c r="E2779" s="9" t="s">
        <v>173</v>
      </c>
      <c r="F2779" s="9"/>
      <c r="G2779" s="9"/>
      <c r="H2779" s="9"/>
      <c r="I2779" s="9"/>
      <c r="J2779" s="9"/>
      <c r="K2779" s="9"/>
      <c r="L2779" s="9" t="s">
        <v>686</v>
      </c>
      <c r="M2779" s="9">
        <v>1</v>
      </c>
      <c r="N2779" s="9" t="s">
        <v>78</v>
      </c>
      <c r="O2779" s="9" t="s">
        <v>105</v>
      </c>
      <c r="P2779" s="9">
        <v>1990</v>
      </c>
      <c r="Q2779" s="9">
        <v>1990</v>
      </c>
      <c r="R2779" s="9"/>
      <c r="S2779" s="9"/>
    </row>
    <row r="2780" spans="1:19" hidden="1" x14ac:dyDescent="0.35">
      <c r="A2780">
        <v>2779</v>
      </c>
      <c r="B2780" s="9">
        <v>159</v>
      </c>
      <c r="C2780" s="21">
        <v>5080</v>
      </c>
      <c r="D2780" s="7">
        <v>3288</v>
      </c>
      <c r="E2780" s="9" t="s">
        <v>591</v>
      </c>
      <c r="F2780" s="9">
        <v>1</v>
      </c>
      <c r="G2780" s="9">
        <v>1</v>
      </c>
      <c r="H2780" s="9"/>
      <c r="I2780" s="9"/>
      <c r="J2780" s="9" t="s">
        <v>59</v>
      </c>
      <c r="K2780" s="9" t="s">
        <v>121</v>
      </c>
      <c r="L2780" s="9" t="s">
        <v>686</v>
      </c>
      <c r="M2780" s="9">
        <v>3</v>
      </c>
      <c r="N2780" s="9"/>
      <c r="O2780" s="9" t="s">
        <v>105</v>
      </c>
      <c r="P2780" s="9">
        <v>1990</v>
      </c>
      <c r="Q2780" s="9">
        <v>1990</v>
      </c>
      <c r="R2780" s="9" t="s">
        <v>176</v>
      </c>
      <c r="S2780" s="9"/>
    </row>
    <row r="2781" spans="1:19" hidden="1" x14ac:dyDescent="0.35">
      <c r="A2781">
        <v>2780</v>
      </c>
      <c r="B2781" s="9">
        <v>159</v>
      </c>
      <c r="C2781" s="21">
        <v>5136</v>
      </c>
      <c r="D2781" s="7">
        <v>3288</v>
      </c>
      <c r="E2781" s="9" t="s">
        <v>295</v>
      </c>
      <c r="F2781" s="9"/>
      <c r="G2781" s="9"/>
      <c r="H2781" s="9"/>
      <c r="I2781" s="9"/>
      <c r="J2781" s="9"/>
      <c r="K2781" s="9"/>
      <c r="L2781" s="9"/>
      <c r="M2781" s="9"/>
      <c r="N2781" s="9" t="s">
        <v>78</v>
      </c>
      <c r="O2781" s="9" t="s">
        <v>105</v>
      </c>
      <c r="P2781" s="9">
        <v>1989</v>
      </c>
      <c r="Q2781" s="9">
        <v>1989</v>
      </c>
      <c r="R2781" s="9"/>
      <c r="S2781" s="9"/>
    </row>
    <row r="2782" spans="1:19" hidden="1" x14ac:dyDescent="0.35">
      <c r="A2782">
        <v>2781</v>
      </c>
      <c r="B2782" s="9">
        <v>159</v>
      </c>
      <c r="C2782" s="21">
        <v>5200</v>
      </c>
      <c r="D2782" s="7">
        <v>3288</v>
      </c>
      <c r="E2782" s="9" t="s">
        <v>295</v>
      </c>
      <c r="F2782" s="9"/>
      <c r="G2782" s="9"/>
      <c r="H2782" s="9"/>
      <c r="I2782" s="9"/>
      <c r="J2782" s="9"/>
      <c r="K2782" s="9"/>
      <c r="L2782" s="9" t="s">
        <v>686</v>
      </c>
      <c r="M2782" s="9">
        <v>11</v>
      </c>
      <c r="N2782" s="9" t="s">
        <v>78</v>
      </c>
      <c r="O2782" s="9" t="s">
        <v>105</v>
      </c>
      <c r="P2782" s="9">
        <v>1989</v>
      </c>
      <c r="Q2782" s="9">
        <v>1989</v>
      </c>
      <c r="R2782" s="9" t="s">
        <v>176</v>
      </c>
      <c r="S2782" s="9"/>
    </row>
    <row r="2783" spans="1:19" hidden="1" x14ac:dyDescent="0.35">
      <c r="A2783">
        <v>2782</v>
      </c>
      <c r="B2783" s="9">
        <v>159</v>
      </c>
      <c r="C2783" s="21">
        <v>5203</v>
      </c>
      <c r="D2783" s="7">
        <v>3288</v>
      </c>
      <c r="E2783" s="9" t="s">
        <v>58</v>
      </c>
      <c r="F2783" s="9"/>
      <c r="G2783" s="9"/>
      <c r="H2783" s="9">
        <v>1000</v>
      </c>
      <c r="I2783" s="9">
        <v>9999</v>
      </c>
      <c r="J2783" s="9" t="s">
        <v>118</v>
      </c>
      <c r="K2783" s="9" t="s">
        <v>60</v>
      </c>
      <c r="L2783" s="9" t="s">
        <v>61</v>
      </c>
      <c r="M2783" s="9">
        <v>1</v>
      </c>
      <c r="N2783" s="9"/>
      <c r="O2783" s="9" t="s">
        <v>105</v>
      </c>
      <c r="P2783" s="9">
        <v>1990</v>
      </c>
      <c r="Q2783" s="9">
        <v>1990</v>
      </c>
      <c r="R2783" s="9"/>
      <c r="S2783" s="9"/>
    </row>
    <row r="2784" spans="1:19" hidden="1" x14ac:dyDescent="0.35">
      <c r="A2784">
        <v>2783</v>
      </c>
      <c r="B2784" s="9">
        <v>159</v>
      </c>
      <c r="C2784" s="21">
        <v>5205</v>
      </c>
      <c r="D2784" s="7">
        <v>3288</v>
      </c>
      <c r="E2784" s="9" t="s">
        <v>58</v>
      </c>
      <c r="F2784" s="9"/>
      <c r="G2784" s="9"/>
      <c r="H2784" s="9"/>
      <c r="I2784" s="9"/>
      <c r="J2784" s="9"/>
      <c r="K2784" s="9"/>
      <c r="L2784" s="9" t="s">
        <v>61</v>
      </c>
      <c r="M2784" s="9">
        <v>1</v>
      </c>
      <c r="N2784" s="9" t="s">
        <v>78</v>
      </c>
      <c r="O2784" s="9" t="s">
        <v>105</v>
      </c>
      <c r="P2784" s="9">
        <v>1990</v>
      </c>
      <c r="Q2784" s="9">
        <v>1990</v>
      </c>
      <c r="R2784" s="9"/>
      <c r="S2784" s="9"/>
    </row>
    <row r="2785" spans="1:19" hidden="1" x14ac:dyDescent="0.35">
      <c r="A2785">
        <v>2784</v>
      </c>
      <c r="B2785" s="9">
        <v>159</v>
      </c>
      <c r="C2785" s="21">
        <v>5208</v>
      </c>
      <c r="D2785" s="7">
        <v>3288</v>
      </c>
      <c r="E2785" s="9" t="s">
        <v>58</v>
      </c>
      <c r="F2785" s="9"/>
      <c r="G2785" s="9"/>
      <c r="H2785" s="9"/>
      <c r="I2785" s="9"/>
      <c r="J2785" s="9"/>
      <c r="K2785" s="9"/>
      <c r="L2785" s="9" t="s">
        <v>61</v>
      </c>
      <c r="M2785" s="9">
        <v>11</v>
      </c>
      <c r="N2785" s="9" t="s">
        <v>78</v>
      </c>
      <c r="O2785" s="9" t="s">
        <v>105</v>
      </c>
      <c r="P2785" s="9">
        <v>1989</v>
      </c>
      <c r="Q2785" s="9">
        <v>1989</v>
      </c>
      <c r="R2785" s="9"/>
      <c r="S2785" s="9"/>
    </row>
    <row r="2786" spans="1:19" hidden="1" x14ac:dyDescent="0.35">
      <c r="A2786">
        <v>2785</v>
      </c>
      <c r="B2786" s="9">
        <v>159</v>
      </c>
      <c r="C2786" s="21">
        <v>5048</v>
      </c>
      <c r="D2786" s="7">
        <v>3880</v>
      </c>
      <c r="E2786" s="9" t="s">
        <v>591</v>
      </c>
      <c r="F2786" s="9"/>
      <c r="G2786" s="9"/>
      <c r="H2786" s="9"/>
      <c r="I2786" s="9"/>
      <c r="J2786" s="9"/>
      <c r="K2786" s="9"/>
      <c r="L2786" s="9" t="s">
        <v>686</v>
      </c>
      <c r="M2786" s="9">
        <v>1</v>
      </c>
      <c r="N2786" s="9" t="s">
        <v>205</v>
      </c>
      <c r="O2786" s="9" t="s">
        <v>105</v>
      </c>
      <c r="P2786" s="9">
        <v>1990</v>
      </c>
      <c r="Q2786" s="9">
        <v>1990</v>
      </c>
      <c r="R2786" s="9" t="s">
        <v>176</v>
      </c>
      <c r="S2786" s="9"/>
    </row>
    <row r="2787" spans="1:19" hidden="1" x14ac:dyDescent="0.35">
      <c r="A2787">
        <v>2786</v>
      </c>
      <c r="B2787" s="9">
        <v>159</v>
      </c>
      <c r="C2787" s="21">
        <v>5109</v>
      </c>
      <c r="D2787" s="20">
        <v>3880</v>
      </c>
      <c r="E2787" s="9" t="s">
        <v>131</v>
      </c>
      <c r="F2787" s="9"/>
      <c r="G2787" s="9"/>
      <c r="H2787" s="9"/>
      <c r="I2787" s="9"/>
      <c r="J2787" s="9"/>
      <c r="K2787" s="9"/>
      <c r="L2787" s="9" t="s">
        <v>686</v>
      </c>
      <c r="M2787" s="9">
        <v>2</v>
      </c>
      <c r="N2787" s="9" t="s">
        <v>78</v>
      </c>
      <c r="O2787" s="9" t="s">
        <v>105</v>
      </c>
      <c r="P2787" s="9">
        <v>1990</v>
      </c>
      <c r="Q2787" s="9">
        <v>1990</v>
      </c>
      <c r="R2787" s="9" t="s">
        <v>176</v>
      </c>
      <c r="S2787" s="9"/>
    </row>
    <row r="2788" spans="1:19" hidden="1" x14ac:dyDescent="0.35">
      <c r="A2788">
        <v>2787</v>
      </c>
      <c r="B2788" s="9">
        <v>159</v>
      </c>
      <c r="C2788" s="21">
        <v>5207</v>
      </c>
      <c r="D2788" s="20">
        <v>3880</v>
      </c>
      <c r="E2788" s="9" t="s">
        <v>173</v>
      </c>
      <c r="F2788" s="9"/>
      <c r="G2788" s="9"/>
      <c r="H2788" s="9"/>
      <c r="I2788" s="9"/>
      <c r="J2788" s="9"/>
      <c r="K2788" s="9"/>
      <c r="L2788" s="9" t="s">
        <v>686</v>
      </c>
      <c r="M2788" s="9">
        <v>1</v>
      </c>
      <c r="N2788" s="9" t="s">
        <v>78</v>
      </c>
      <c r="O2788" s="9" t="s">
        <v>105</v>
      </c>
      <c r="P2788" s="9">
        <v>1990</v>
      </c>
      <c r="Q2788" s="9">
        <v>1990</v>
      </c>
      <c r="R2788" s="9"/>
      <c r="S2788" s="9"/>
    </row>
    <row r="2789" spans="1:19" hidden="1" x14ac:dyDescent="0.35">
      <c r="A2789">
        <v>2788</v>
      </c>
      <c r="B2789" s="9">
        <v>159</v>
      </c>
      <c r="C2789" s="21">
        <v>5155</v>
      </c>
      <c r="D2789" s="20">
        <v>9999999</v>
      </c>
      <c r="E2789" s="9" t="s">
        <v>173</v>
      </c>
      <c r="F2789" s="9"/>
      <c r="G2789" s="9"/>
      <c r="H2789" s="9"/>
      <c r="I2789" s="9"/>
      <c r="J2789" s="9"/>
      <c r="K2789" s="9"/>
      <c r="L2789" s="9" t="s">
        <v>686</v>
      </c>
      <c r="M2789" s="9">
        <v>1</v>
      </c>
      <c r="N2789" s="9" t="s">
        <v>205</v>
      </c>
      <c r="O2789" s="9" t="s">
        <v>105</v>
      </c>
      <c r="P2789" s="9">
        <v>1990</v>
      </c>
      <c r="Q2789" s="9">
        <v>1990</v>
      </c>
      <c r="R2789" s="9" t="s">
        <v>176</v>
      </c>
      <c r="S2789" s="9"/>
    </row>
    <row r="2790" spans="1:19" hidden="1" x14ac:dyDescent="0.35">
      <c r="A2790">
        <v>2789</v>
      </c>
      <c r="B2790" s="9">
        <v>159</v>
      </c>
      <c r="C2790" s="21">
        <v>5032</v>
      </c>
      <c r="D2790" s="20">
        <v>3974</v>
      </c>
      <c r="E2790" s="9" t="s">
        <v>295</v>
      </c>
      <c r="F2790" s="9"/>
      <c r="G2790" s="9"/>
      <c r="H2790" s="9"/>
      <c r="I2790" s="9"/>
      <c r="J2790" s="9"/>
      <c r="K2790" s="9"/>
      <c r="L2790" s="9" t="s">
        <v>686</v>
      </c>
      <c r="M2790" s="9">
        <v>12</v>
      </c>
      <c r="N2790" s="9" t="s">
        <v>78</v>
      </c>
      <c r="O2790" s="9" t="s">
        <v>105</v>
      </c>
      <c r="P2790" s="9">
        <v>1989</v>
      </c>
      <c r="Q2790" s="9">
        <v>1989</v>
      </c>
      <c r="R2790" s="9" t="s">
        <v>176</v>
      </c>
      <c r="S2790" s="9"/>
    </row>
    <row r="2791" spans="1:19" hidden="1" x14ac:dyDescent="0.35">
      <c r="A2791">
        <v>2790</v>
      </c>
      <c r="B2791" s="9">
        <v>159</v>
      </c>
      <c r="C2791" s="21">
        <v>5035</v>
      </c>
      <c r="D2791" s="20">
        <v>3974</v>
      </c>
      <c r="E2791" s="9" t="s">
        <v>131</v>
      </c>
      <c r="F2791" s="9">
        <v>200</v>
      </c>
      <c r="G2791" s="9">
        <v>200</v>
      </c>
      <c r="H2791" s="9"/>
      <c r="I2791" s="9"/>
      <c r="J2791" s="9" t="s">
        <v>118</v>
      </c>
      <c r="K2791" s="9" t="s">
        <v>121</v>
      </c>
      <c r="L2791" s="9" t="s">
        <v>61</v>
      </c>
      <c r="M2791" s="9">
        <v>12</v>
      </c>
      <c r="N2791" s="9"/>
      <c r="O2791" s="9" t="s">
        <v>62</v>
      </c>
      <c r="P2791" s="9">
        <v>1989</v>
      </c>
      <c r="Q2791" s="9">
        <v>1989</v>
      </c>
      <c r="R2791" s="9"/>
      <c r="S2791" s="9"/>
    </row>
    <row r="2792" spans="1:19" hidden="1" x14ac:dyDescent="0.35">
      <c r="A2792">
        <v>2791</v>
      </c>
      <c r="B2792" s="9">
        <v>159</v>
      </c>
      <c r="C2792" s="21">
        <v>5015</v>
      </c>
      <c r="D2792" s="7">
        <v>3650</v>
      </c>
      <c r="E2792" s="9" t="s">
        <v>591</v>
      </c>
      <c r="F2792" s="9">
        <v>10</v>
      </c>
      <c r="G2792" s="9">
        <v>20</v>
      </c>
      <c r="H2792" s="9"/>
      <c r="I2792" s="9"/>
      <c r="J2792" s="9" t="s">
        <v>59</v>
      </c>
      <c r="K2792" s="9" t="s">
        <v>121</v>
      </c>
      <c r="L2792" s="9" t="s">
        <v>686</v>
      </c>
      <c r="M2792" s="9">
        <v>1</v>
      </c>
      <c r="N2792" s="9"/>
      <c r="O2792" s="9" t="s">
        <v>62</v>
      </c>
      <c r="P2792" s="9">
        <v>1990</v>
      </c>
      <c r="Q2792" s="9">
        <v>1990</v>
      </c>
      <c r="R2792" s="9"/>
      <c r="S2792" s="9"/>
    </row>
    <row r="2793" spans="1:19" hidden="1" x14ac:dyDescent="0.35">
      <c r="A2793">
        <v>2792</v>
      </c>
      <c r="B2793" s="9">
        <v>159</v>
      </c>
      <c r="C2793" s="21">
        <v>5059</v>
      </c>
      <c r="D2793" s="7">
        <v>3650</v>
      </c>
      <c r="E2793" s="9" t="s">
        <v>295</v>
      </c>
      <c r="F2793" s="9"/>
      <c r="G2793" s="9"/>
      <c r="H2793" s="9"/>
      <c r="I2793" s="9"/>
      <c r="J2793" s="9"/>
      <c r="K2793" s="9"/>
      <c r="L2793" s="9" t="s">
        <v>686</v>
      </c>
      <c r="M2793" s="9">
        <v>1</v>
      </c>
      <c r="N2793" s="9" t="s">
        <v>78</v>
      </c>
      <c r="O2793" s="9" t="s">
        <v>105</v>
      </c>
      <c r="P2793" s="9">
        <v>1990</v>
      </c>
      <c r="Q2793" s="9">
        <v>1990</v>
      </c>
      <c r="R2793" s="9"/>
      <c r="S2793" s="9"/>
    </row>
    <row r="2794" spans="1:19" hidden="1" x14ac:dyDescent="0.35">
      <c r="A2794">
        <v>2793</v>
      </c>
      <c r="B2794" s="9">
        <v>159</v>
      </c>
      <c r="C2794" s="21">
        <v>5079</v>
      </c>
      <c r="D2794" s="7">
        <v>3650</v>
      </c>
      <c r="E2794" s="9" t="s">
        <v>295</v>
      </c>
      <c r="F2794" s="9"/>
      <c r="G2794" s="9"/>
      <c r="H2794" s="9"/>
      <c r="I2794" s="9"/>
      <c r="J2794" s="9"/>
      <c r="K2794" s="9"/>
      <c r="L2794" s="9" t="s">
        <v>686</v>
      </c>
      <c r="M2794" s="9">
        <v>12</v>
      </c>
      <c r="N2794" s="9" t="s">
        <v>78</v>
      </c>
      <c r="O2794" s="9" t="s">
        <v>105</v>
      </c>
      <c r="P2794" s="9">
        <v>1989</v>
      </c>
      <c r="Q2794" s="9">
        <v>1989</v>
      </c>
      <c r="R2794" s="9" t="s">
        <v>176</v>
      </c>
      <c r="S2794" s="9"/>
    </row>
    <row r="2795" spans="1:19" hidden="1" x14ac:dyDescent="0.35">
      <c r="A2795">
        <v>2794</v>
      </c>
      <c r="B2795" s="9">
        <v>159</v>
      </c>
      <c r="C2795" s="21">
        <v>5117</v>
      </c>
      <c r="D2795" s="7">
        <v>3650</v>
      </c>
      <c r="E2795" s="9" t="s">
        <v>295</v>
      </c>
      <c r="F2795" s="9"/>
      <c r="G2795" s="9"/>
      <c r="H2795" s="9"/>
      <c r="I2795" s="9"/>
      <c r="J2795" s="9"/>
      <c r="K2795" s="9"/>
      <c r="L2795" s="9" t="s">
        <v>686</v>
      </c>
      <c r="M2795" s="9">
        <v>12</v>
      </c>
      <c r="N2795" s="9"/>
      <c r="O2795" s="9" t="s">
        <v>105</v>
      </c>
      <c r="P2795" s="9">
        <v>1989</v>
      </c>
      <c r="Q2795" s="9">
        <v>1989</v>
      </c>
      <c r="R2795" s="9" t="s">
        <v>176</v>
      </c>
      <c r="S2795" s="9"/>
    </row>
    <row r="2796" spans="1:19" hidden="1" x14ac:dyDescent="0.35">
      <c r="A2796">
        <v>2795</v>
      </c>
      <c r="B2796" s="9">
        <v>159</v>
      </c>
      <c r="C2796" s="21">
        <v>5203</v>
      </c>
      <c r="D2796" s="7">
        <v>3650</v>
      </c>
      <c r="E2796" s="9" t="s">
        <v>591</v>
      </c>
      <c r="F2796" s="9"/>
      <c r="G2796" s="9"/>
      <c r="H2796" s="9"/>
      <c r="I2796" s="9"/>
      <c r="J2796" s="9"/>
      <c r="K2796" s="9"/>
      <c r="L2796" s="9" t="s">
        <v>686</v>
      </c>
      <c r="M2796" s="9">
        <v>11</v>
      </c>
      <c r="N2796" s="9" t="s">
        <v>78</v>
      </c>
      <c r="O2796" s="9" t="s">
        <v>105</v>
      </c>
      <c r="P2796" s="9">
        <v>1989</v>
      </c>
      <c r="Q2796" s="9">
        <v>1989</v>
      </c>
      <c r="R2796" s="9" t="s">
        <v>176</v>
      </c>
      <c r="S2796" s="9"/>
    </row>
    <row r="2797" spans="1:19" hidden="1" x14ac:dyDescent="0.35">
      <c r="A2797">
        <v>2796</v>
      </c>
      <c r="B2797" s="9">
        <v>159</v>
      </c>
      <c r="C2797" s="21">
        <v>5015</v>
      </c>
      <c r="D2797" s="7">
        <v>3975</v>
      </c>
      <c r="E2797" s="9" t="s">
        <v>591</v>
      </c>
      <c r="F2797" s="9">
        <v>1</v>
      </c>
      <c r="G2797" s="9">
        <v>1</v>
      </c>
      <c r="H2797" s="9"/>
      <c r="I2797" s="9"/>
      <c r="J2797" s="9" t="s">
        <v>59</v>
      </c>
      <c r="K2797" s="9" t="s">
        <v>121</v>
      </c>
      <c r="L2797" s="9" t="s">
        <v>686</v>
      </c>
      <c r="M2797" s="9">
        <v>1</v>
      </c>
      <c r="N2797" s="9"/>
      <c r="O2797" s="9" t="s">
        <v>105</v>
      </c>
      <c r="P2797" s="9">
        <v>1990</v>
      </c>
      <c r="Q2797" s="9">
        <v>1990</v>
      </c>
      <c r="R2797" s="9"/>
      <c r="S2797" s="9"/>
    </row>
    <row r="2798" spans="1:19" hidden="1" x14ac:dyDescent="0.35">
      <c r="A2798">
        <v>2797</v>
      </c>
      <c r="B2798" s="9">
        <v>159</v>
      </c>
      <c r="C2798" s="21">
        <v>5121</v>
      </c>
      <c r="D2798" s="7">
        <v>3975</v>
      </c>
      <c r="E2798" s="9" t="s">
        <v>58</v>
      </c>
      <c r="F2798" s="9"/>
      <c r="G2798" s="9"/>
      <c r="H2798" s="9"/>
      <c r="I2798" s="9"/>
      <c r="J2798" s="9"/>
      <c r="K2798" s="9"/>
      <c r="L2798" s="9" t="s">
        <v>61</v>
      </c>
      <c r="M2798" s="9">
        <v>12</v>
      </c>
      <c r="N2798" s="9"/>
      <c r="O2798" s="9" t="s">
        <v>105</v>
      </c>
      <c r="P2798" s="9">
        <v>1989</v>
      </c>
      <c r="Q2798" s="9">
        <v>1989</v>
      </c>
      <c r="R2798" s="9" t="s">
        <v>176</v>
      </c>
      <c r="S2798" s="9"/>
    </row>
    <row r="2799" spans="1:19" hidden="1" x14ac:dyDescent="0.35">
      <c r="A2799">
        <v>2798</v>
      </c>
      <c r="B2799" s="9">
        <v>159</v>
      </c>
      <c r="C2799" s="21">
        <v>5200</v>
      </c>
      <c r="D2799" s="7">
        <v>3975</v>
      </c>
      <c r="E2799" s="9" t="s">
        <v>591</v>
      </c>
      <c r="F2799" s="9">
        <v>2</v>
      </c>
      <c r="G2799" s="9">
        <v>2</v>
      </c>
      <c r="H2799" s="9"/>
      <c r="I2799" s="9"/>
      <c r="J2799" s="9" t="s">
        <v>59</v>
      </c>
      <c r="K2799" s="9" t="s">
        <v>121</v>
      </c>
      <c r="L2799" s="9" t="s">
        <v>686</v>
      </c>
      <c r="M2799" s="9">
        <v>1</v>
      </c>
      <c r="N2799" s="9"/>
      <c r="O2799" s="9" t="s">
        <v>62</v>
      </c>
      <c r="P2799" s="9">
        <v>1990</v>
      </c>
      <c r="Q2799" s="9">
        <v>1990</v>
      </c>
      <c r="R2799" s="9" t="s">
        <v>1611</v>
      </c>
      <c r="S2799" s="9"/>
    </row>
    <row r="2800" spans="1:19" hidden="1" x14ac:dyDescent="0.35">
      <c r="A2800">
        <v>2799</v>
      </c>
      <c r="B2800" s="9">
        <v>160</v>
      </c>
      <c r="C2800" s="21">
        <v>5032</v>
      </c>
      <c r="D2800" s="20">
        <v>3935</v>
      </c>
      <c r="E2800" s="9" t="s">
        <v>295</v>
      </c>
      <c r="F2800" s="9">
        <v>200</v>
      </c>
      <c r="G2800" s="9">
        <v>200</v>
      </c>
      <c r="H2800" s="9"/>
      <c r="I2800" s="9"/>
      <c r="J2800" s="9" t="s">
        <v>59</v>
      </c>
      <c r="K2800" s="9"/>
      <c r="L2800" s="9"/>
      <c r="M2800" s="9"/>
      <c r="N2800" s="9"/>
      <c r="O2800" s="9" t="s">
        <v>105</v>
      </c>
      <c r="P2800" s="9"/>
      <c r="Q2800" s="9"/>
      <c r="R2800" s="9" t="s">
        <v>176</v>
      </c>
      <c r="S2800" s="9"/>
    </row>
    <row r="2801" spans="1:19" hidden="1" x14ac:dyDescent="0.35">
      <c r="A2801">
        <v>2800</v>
      </c>
      <c r="B2801" s="9">
        <v>160</v>
      </c>
      <c r="C2801" s="21">
        <v>5015</v>
      </c>
      <c r="D2801" s="7">
        <v>3893</v>
      </c>
      <c r="E2801" s="9" t="s">
        <v>591</v>
      </c>
      <c r="F2801" s="9">
        <v>8</v>
      </c>
      <c r="G2801" s="9">
        <v>8</v>
      </c>
      <c r="H2801" s="9"/>
      <c r="I2801" s="9"/>
      <c r="J2801" s="9" t="s">
        <v>59</v>
      </c>
      <c r="K2801" s="9" t="s">
        <v>121</v>
      </c>
      <c r="L2801" s="9" t="s">
        <v>686</v>
      </c>
      <c r="M2801" s="9">
        <v>1</v>
      </c>
      <c r="N2801" s="9"/>
      <c r="O2801" s="9" t="s">
        <v>62</v>
      </c>
      <c r="P2801" s="9">
        <v>1990</v>
      </c>
      <c r="Q2801" s="9">
        <v>1990</v>
      </c>
      <c r="R2801" s="9"/>
      <c r="S2801" s="9"/>
    </row>
    <row r="2802" spans="1:19" hidden="1" x14ac:dyDescent="0.35">
      <c r="A2802">
        <v>2801</v>
      </c>
      <c r="B2802" s="7">
        <v>161</v>
      </c>
      <c r="C2802" s="7">
        <v>3007</v>
      </c>
      <c r="D2802" s="20">
        <v>1016817</v>
      </c>
      <c r="E2802" s="7" t="s">
        <v>58</v>
      </c>
      <c r="F2802" s="7"/>
      <c r="G2802" s="7">
        <v>100</v>
      </c>
      <c r="H2802" s="7"/>
      <c r="I2802" s="7"/>
      <c r="J2802" s="7" t="s">
        <v>59</v>
      </c>
      <c r="K2802" s="7" t="s">
        <v>60</v>
      </c>
      <c r="L2802" s="7" t="s">
        <v>61</v>
      </c>
      <c r="M2802" s="7">
        <v>4</v>
      </c>
      <c r="N2802" s="7"/>
      <c r="O2802" s="7" t="s">
        <v>163</v>
      </c>
      <c r="P2802" s="7">
        <v>1984</v>
      </c>
      <c r="Q2802" s="7">
        <v>1984</v>
      </c>
      <c r="R2802" s="7"/>
      <c r="S2802" s="7"/>
    </row>
    <row r="2803" spans="1:19" hidden="1" x14ac:dyDescent="0.35">
      <c r="A2803">
        <v>2802</v>
      </c>
      <c r="B2803" s="7">
        <v>161</v>
      </c>
      <c r="C2803" s="7">
        <v>3007</v>
      </c>
      <c r="D2803" s="7">
        <v>3846</v>
      </c>
      <c r="E2803" s="7" t="s">
        <v>58</v>
      </c>
      <c r="F2803" s="7"/>
      <c r="G2803" s="7"/>
      <c r="H2803" s="7"/>
      <c r="I2803" s="7"/>
      <c r="J2803" s="7"/>
      <c r="K2803" s="7"/>
      <c r="L2803" s="7"/>
      <c r="M2803" s="7"/>
      <c r="N2803" s="7" t="s">
        <v>205</v>
      </c>
      <c r="O2803" s="7" t="s">
        <v>163</v>
      </c>
      <c r="P2803" s="7">
        <v>1984</v>
      </c>
      <c r="Q2803" s="7">
        <v>1984</v>
      </c>
      <c r="R2803" s="7"/>
      <c r="S2803" s="7"/>
    </row>
    <row r="2804" spans="1:19" hidden="1" x14ac:dyDescent="0.35">
      <c r="A2804">
        <v>2803</v>
      </c>
      <c r="B2804" s="7">
        <v>161</v>
      </c>
      <c r="C2804" s="7">
        <v>3007</v>
      </c>
      <c r="D2804" s="7">
        <v>3649</v>
      </c>
      <c r="E2804" s="7" t="s">
        <v>58</v>
      </c>
      <c r="F2804" s="7"/>
      <c r="G2804" s="7">
        <v>100</v>
      </c>
      <c r="H2804" s="7"/>
      <c r="I2804" s="7"/>
      <c r="J2804" s="7" t="s">
        <v>59</v>
      </c>
      <c r="K2804" s="7" t="s">
        <v>60</v>
      </c>
      <c r="L2804" s="7" t="s">
        <v>61</v>
      </c>
      <c r="M2804" s="7">
        <v>4</v>
      </c>
      <c r="N2804" s="7"/>
      <c r="O2804" s="7" t="s">
        <v>163</v>
      </c>
      <c r="P2804" s="7">
        <v>1984</v>
      </c>
      <c r="Q2804" s="7">
        <v>1984</v>
      </c>
      <c r="R2804" s="7"/>
      <c r="S2804" s="7"/>
    </row>
    <row r="2805" spans="1:19" hidden="1" x14ac:dyDescent="0.35">
      <c r="A2805">
        <v>2804</v>
      </c>
      <c r="B2805" s="7">
        <v>161</v>
      </c>
      <c r="C2805" s="7">
        <v>3007</v>
      </c>
      <c r="D2805" s="7">
        <v>3650</v>
      </c>
      <c r="E2805" s="7" t="s">
        <v>58</v>
      </c>
      <c r="F2805" s="7"/>
      <c r="G2805" s="7">
        <v>100</v>
      </c>
      <c r="H2805" s="7"/>
      <c r="I2805" s="7"/>
      <c r="J2805" s="7" t="s">
        <v>59</v>
      </c>
      <c r="K2805" s="7" t="s">
        <v>60</v>
      </c>
      <c r="L2805" s="7" t="s">
        <v>61</v>
      </c>
      <c r="M2805" s="7">
        <v>4</v>
      </c>
      <c r="N2805" s="7"/>
      <c r="O2805" s="7" t="s">
        <v>163</v>
      </c>
      <c r="P2805" s="7">
        <v>1984</v>
      </c>
      <c r="Q2805" s="7">
        <v>1984</v>
      </c>
      <c r="R2805" s="7"/>
      <c r="S2805" s="7"/>
    </row>
    <row r="2806" spans="1:19" hidden="1" x14ac:dyDescent="0.35">
      <c r="A2806">
        <v>2805</v>
      </c>
      <c r="B2806" s="7">
        <v>162</v>
      </c>
      <c r="C2806" s="7">
        <v>3005</v>
      </c>
      <c r="D2806" s="7">
        <v>3295</v>
      </c>
      <c r="E2806" s="7" t="s">
        <v>58</v>
      </c>
      <c r="F2806" s="7">
        <v>40</v>
      </c>
      <c r="G2806" s="7">
        <v>40</v>
      </c>
      <c r="H2806" s="7"/>
      <c r="I2806" s="7"/>
      <c r="J2806" s="7" t="s">
        <v>59</v>
      </c>
      <c r="K2806" s="7" t="s">
        <v>60</v>
      </c>
      <c r="L2806" s="7" t="s">
        <v>61</v>
      </c>
      <c r="M2806" s="7">
        <v>8</v>
      </c>
      <c r="N2806" s="7"/>
      <c r="O2806" s="7" t="s">
        <v>140</v>
      </c>
      <c r="P2806" s="7">
        <v>1993</v>
      </c>
      <c r="Q2806" s="7">
        <v>1990</v>
      </c>
      <c r="R2806" s="7"/>
      <c r="S2806" s="7"/>
    </row>
    <row r="2807" spans="1:19" hidden="1" x14ac:dyDescent="0.35">
      <c r="A2807">
        <v>2806</v>
      </c>
      <c r="B2807" s="7">
        <v>162</v>
      </c>
      <c r="C2807" s="7">
        <v>3014</v>
      </c>
      <c r="D2807" s="7">
        <v>3659</v>
      </c>
      <c r="E2807" s="7" t="s">
        <v>58</v>
      </c>
      <c r="F2807" s="7">
        <v>100</v>
      </c>
      <c r="G2807" s="7">
        <v>100</v>
      </c>
      <c r="H2807" s="7"/>
      <c r="I2807" s="7"/>
      <c r="J2807" s="7" t="s">
        <v>118</v>
      </c>
      <c r="K2807" s="7" t="s">
        <v>60</v>
      </c>
      <c r="L2807" s="7" t="s">
        <v>61</v>
      </c>
      <c r="M2807" s="7">
        <v>8</v>
      </c>
      <c r="N2807" s="7"/>
      <c r="O2807" s="7" t="s">
        <v>146</v>
      </c>
      <c r="P2807" s="7">
        <v>1990</v>
      </c>
      <c r="Q2807" s="7">
        <v>1990</v>
      </c>
      <c r="R2807" s="7"/>
      <c r="S2807" s="7"/>
    </row>
    <row r="2808" spans="1:19" hidden="1" x14ac:dyDescent="0.35">
      <c r="A2808">
        <v>2807</v>
      </c>
      <c r="B2808" s="7">
        <v>162</v>
      </c>
      <c r="C2808" s="7">
        <v>3021</v>
      </c>
      <c r="D2808" s="7">
        <v>3294</v>
      </c>
      <c r="E2808" s="7" t="s">
        <v>58</v>
      </c>
      <c r="F2808" s="7">
        <v>10</v>
      </c>
      <c r="G2808" s="7">
        <v>10</v>
      </c>
      <c r="H2808" s="7"/>
      <c r="I2808" s="7"/>
      <c r="J2808" s="7" t="s">
        <v>135</v>
      </c>
      <c r="K2808" s="7" t="s">
        <v>60</v>
      </c>
      <c r="L2808" s="7" t="s">
        <v>61</v>
      </c>
      <c r="M2808" s="7">
        <v>8</v>
      </c>
      <c r="N2808" s="7"/>
      <c r="O2808" s="7" t="s">
        <v>140</v>
      </c>
      <c r="P2808" s="7">
        <v>1990</v>
      </c>
      <c r="Q2808" s="7">
        <v>1990</v>
      </c>
      <c r="R2808" s="7"/>
      <c r="S2808" s="7"/>
    </row>
    <row r="2809" spans="1:19" hidden="1" x14ac:dyDescent="0.35">
      <c r="A2809">
        <v>2808</v>
      </c>
      <c r="B2809" s="7">
        <v>162</v>
      </c>
      <c r="C2809" s="7">
        <v>3013</v>
      </c>
      <c r="D2809" s="7">
        <v>3298</v>
      </c>
      <c r="E2809" s="7" t="s">
        <v>58</v>
      </c>
      <c r="F2809" s="7"/>
      <c r="G2809" s="7"/>
      <c r="H2809" s="7"/>
      <c r="I2809" s="7"/>
      <c r="J2809" s="7"/>
      <c r="K2809" s="7"/>
      <c r="L2809" s="7" t="s">
        <v>61</v>
      </c>
      <c r="M2809" s="7">
        <v>8</v>
      </c>
      <c r="N2809" s="7" t="s">
        <v>90</v>
      </c>
      <c r="O2809" s="7" t="s">
        <v>140</v>
      </c>
      <c r="P2809" s="7">
        <v>1990</v>
      </c>
      <c r="Q2809" s="7">
        <v>1990</v>
      </c>
      <c r="R2809" s="7"/>
      <c r="S2809" s="7"/>
    </row>
    <row r="2810" spans="1:19" hidden="1" x14ac:dyDescent="0.35">
      <c r="A2810">
        <v>2809</v>
      </c>
      <c r="B2810" s="7">
        <v>162</v>
      </c>
      <c r="C2810" s="7">
        <v>3014</v>
      </c>
      <c r="D2810" s="7">
        <v>3298</v>
      </c>
      <c r="E2810" s="7" t="s">
        <v>58</v>
      </c>
      <c r="F2810" s="7"/>
      <c r="G2810" s="7"/>
      <c r="H2810" s="7"/>
      <c r="I2810" s="7"/>
      <c r="J2810" s="7"/>
      <c r="K2810" s="7"/>
      <c r="L2810" s="7" t="s">
        <v>61</v>
      </c>
      <c r="M2810" s="7">
        <v>8</v>
      </c>
      <c r="N2810" s="7" t="s">
        <v>90</v>
      </c>
      <c r="O2810" s="7" t="s">
        <v>140</v>
      </c>
      <c r="P2810" s="7">
        <v>1990</v>
      </c>
      <c r="Q2810" s="7">
        <v>1990</v>
      </c>
      <c r="R2810" s="7"/>
      <c r="S2810" s="7"/>
    </row>
    <row r="2811" spans="1:19" hidden="1" x14ac:dyDescent="0.35">
      <c r="A2811">
        <v>2810</v>
      </c>
      <c r="B2811" s="7">
        <v>162</v>
      </c>
      <c r="C2811" s="7">
        <v>3011</v>
      </c>
      <c r="D2811" s="20">
        <v>3845</v>
      </c>
      <c r="E2811" s="7" t="s">
        <v>58</v>
      </c>
      <c r="F2811" s="7"/>
      <c r="G2811" s="7"/>
      <c r="H2811" s="7"/>
      <c r="I2811" s="7"/>
      <c r="J2811" s="7"/>
      <c r="K2811" s="7"/>
      <c r="L2811" s="7" t="s">
        <v>61</v>
      </c>
      <c r="M2811" s="7">
        <v>8</v>
      </c>
      <c r="N2811" s="7" t="s">
        <v>90</v>
      </c>
      <c r="O2811" s="7" t="s">
        <v>140</v>
      </c>
      <c r="P2811" s="7">
        <v>1990</v>
      </c>
      <c r="Q2811" s="7">
        <v>1990</v>
      </c>
      <c r="R2811" s="7"/>
      <c r="S2811" s="7"/>
    </row>
    <row r="2812" spans="1:19" hidden="1" x14ac:dyDescent="0.35">
      <c r="A2812">
        <v>2811</v>
      </c>
      <c r="B2812" s="7">
        <v>162</v>
      </c>
      <c r="C2812" s="7">
        <v>3003</v>
      </c>
      <c r="D2812" s="7">
        <v>3846</v>
      </c>
      <c r="E2812" s="7" t="s">
        <v>58</v>
      </c>
      <c r="F2812" s="7">
        <v>9</v>
      </c>
      <c r="G2812" s="7">
        <v>9</v>
      </c>
      <c r="H2812" s="7"/>
      <c r="I2812" s="7"/>
      <c r="J2812" s="7" t="s">
        <v>104</v>
      </c>
      <c r="K2812" s="7" t="s">
        <v>60</v>
      </c>
      <c r="L2812" s="7" t="s">
        <v>61</v>
      </c>
      <c r="M2812" s="7">
        <v>8</v>
      </c>
      <c r="N2812" s="7"/>
      <c r="O2812" s="7" t="s">
        <v>140</v>
      </c>
      <c r="P2812" s="7">
        <v>1990</v>
      </c>
      <c r="Q2812" s="7">
        <v>1990</v>
      </c>
      <c r="R2812" s="7"/>
      <c r="S2812" s="7"/>
    </row>
    <row r="2813" spans="1:19" hidden="1" x14ac:dyDescent="0.35">
      <c r="A2813">
        <v>2812</v>
      </c>
      <c r="B2813" s="7">
        <v>162</v>
      </c>
      <c r="C2813" s="7">
        <v>3011</v>
      </c>
      <c r="D2813" s="7">
        <v>3846</v>
      </c>
      <c r="E2813" s="7" t="s">
        <v>58</v>
      </c>
      <c r="F2813" s="7"/>
      <c r="G2813" s="7"/>
      <c r="H2813" s="7"/>
      <c r="I2813" s="7"/>
      <c r="J2813" s="7"/>
      <c r="K2813" s="7"/>
      <c r="L2813" s="7" t="s">
        <v>61</v>
      </c>
      <c r="M2813" s="7">
        <v>8</v>
      </c>
      <c r="N2813" s="7" t="s">
        <v>90</v>
      </c>
      <c r="O2813" s="7" t="s">
        <v>140</v>
      </c>
      <c r="P2813" s="7">
        <v>1990</v>
      </c>
      <c r="Q2813" s="7">
        <v>1990</v>
      </c>
      <c r="R2813" s="7"/>
      <c r="S2813" s="7"/>
    </row>
    <row r="2814" spans="1:19" hidden="1" x14ac:dyDescent="0.35">
      <c r="A2814">
        <v>2813</v>
      </c>
      <c r="B2814" s="7">
        <v>162</v>
      </c>
      <c r="C2814" s="7">
        <v>3014</v>
      </c>
      <c r="D2814" s="20">
        <v>32652</v>
      </c>
      <c r="E2814" s="7" t="s">
        <v>58</v>
      </c>
      <c r="F2814" s="7">
        <v>1</v>
      </c>
      <c r="G2814" s="7">
        <v>1</v>
      </c>
      <c r="H2814" s="7"/>
      <c r="I2814" s="7"/>
      <c r="J2814" s="7" t="s">
        <v>104</v>
      </c>
      <c r="K2814" s="7" t="s">
        <v>60</v>
      </c>
      <c r="L2814" s="7" t="s">
        <v>61</v>
      </c>
      <c r="M2814" s="7">
        <v>8</v>
      </c>
      <c r="N2814" s="7"/>
      <c r="O2814" s="7" t="s">
        <v>140</v>
      </c>
      <c r="P2814" s="7">
        <v>1990</v>
      </c>
      <c r="Q2814" s="7">
        <v>1990</v>
      </c>
      <c r="R2814" s="7"/>
      <c r="S2814" s="7"/>
    </row>
    <row r="2815" spans="1:19" hidden="1" x14ac:dyDescent="0.35">
      <c r="A2815">
        <v>2814</v>
      </c>
      <c r="B2815" s="7">
        <v>162</v>
      </c>
      <c r="C2815" s="7">
        <v>3003</v>
      </c>
      <c r="D2815" s="7">
        <v>3658</v>
      </c>
      <c r="E2815" s="7" t="s">
        <v>58</v>
      </c>
      <c r="F2815" s="7">
        <v>15</v>
      </c>
      <c r="G2815" s="7">
        <v>15</v>
      </c>
      <c r="H2815" s="7"/>
      <c r="I2815" s="7"/>
      <c r="J2815" s="7" t="s">
        <v>104</v>
      </c>
      <c r="K2815" s="7" t="s">
        <v>60</v>
      </c>
      <c r="L2815" s="7" t="s">
        <v>61</v>
      </c>
      <c r="M2815" s="7">
        <v>8</v>
      </c>
      <c r="N2815" s="7"/>
      <c r="O2815" s="7" t="s">
        <v>140</v>
      </c>
      <c r="P2815" s="7">
        <v>1990</v>
      </c>
      <c r="Q2815" s="7">
        <v>1990</v>
      </c>
      <c r="R2815" s="7"/>
      <c r="S2815" s="7"/>
    </row>
    <row r="2816" spans="1:19" hidden="1" x14ac:dyDescent="0.35">
      <c r="A2816">
        <v>2815</v>
      </c>
      <c r="B2816" s="7">
        <v>162</v>
      </c>
      <c r="C2816" s="7">
        <v>3011</v>
      </c>
      <c r="D2816" s="7">
        <v>3658</v>
      </c>
      <c r="E2816" s="7" t="s">
        <v>58</v>
      </c>
      <c r="F2816" s="7"/>
      <c r="G2816" s="7"/>
      <c r="H2816" s="7"/>
      <c r="I2816" s="7"/>
      <c r="J2816" s="7"/>
      <c r="K2816" s="7"/>
      <c r="L2816" s="7" t="s">
        <v>61</v>
      </c>
      <c r="M2816" s="7">
        <v>8</v>
      </c>
      <c r="N2816" s="7" t="s">
        <v>90</v>
      </c>
      <c r="O2816" s="7" t="s">
        <v>140</v>
      </c>
      <c r="P2816" s="7">
        <v>1990</v>
      </c>
      <c r="Q2816" s="7">
        <v>1990</v>
      </c>
      <c r="R2816" s="7"/>
      <c r="S2816" s="7"/>
    </row>
    <row r="2817" spans="1:19" hidden="1" x14ac:dyDescent="0.35">
      <c r="A2817">
        <v>2816</v>
      </c>
      <c r="B2817" s="7">
        <v>162</v>
      </c>
      <c r="C2817" s="7">
        <v>3013</v>
      </c>
      <c r="D2817" s="7">
        <v>3658</v>
      </c>
      <c r="E2817" s="7" t="s">
        <v>58</v>
      </c>
      <c r="F2817" s="7"/>
      <c r="G2817" s="7"/>
      <c r="H2817" s="7"/>
      <c r="I2817" s="7"/>
      <c r="J2817" s="7"/>
      <c r="K2817" s="7"/>
      <c r="L2817" s="7" t="s">
        <v>61</v>
      </c>
      <c r="M2817" s="7">
        <v>8</v>
      </c>
      <c r="N2817" s="7" t="s">
        <v>90</v>
      </c>
      <c r="O2817" s="7" t="s">
        <v>140</v>
      </c>
      <c r="P2817" s="7">
        <v>1990</v>
      </c>
      <c r="Q2817" s="7">
        <v>1990</v>
      </c>
      <c r="R2817" s="7"/>
      <c r="S2817" s="7"/>
    </row>
    <row r="2818" spans="1:19" hidden="1" x14ac:dyDescent="0.35">
      <c r="A2818">
        <v>2817</v>
      </c>
      <c r="B2818" s="7">
        <v>162</v>
      </c>
      <c r="C2818" s="7">
        <v>3014</v>
      </c>
      <c r="D2818" s="7">
        <v>3658</v>
      </c>
      <c r="E2818" s="7" t="s">
        <v>58</v>
      </c>
      <c r="F2818" s="7">
        <v>1045</v>
      </c>
      <c r="G2818" s="7">
        <v>1045</v>
      </c>
      <c r="H2818" s="7"/>
      <c r="I2818" s="7"/>
      <c r="J2818" s="7" t="s">
        <v>118</v>
      </c>
      <c r="K2818" s="7" t="s">
        <v>60</v>
      </c>
      <c r="L2818" s="7" t="s">
        <v>61</v>
      </c>
      <c r="M2818" s="7">
        <v>8</v>
      </c>
      <c r="N2818" s="7"/>
      <c r="O2818" s="7" t="s">
        <v>146</v>
      </c>
      <c r="P2818" s="7">
        <v>1990</v>
      </c>
      <c r="Q2818" s="7">
        <v>1990</v>
      </c>
      <c r="R2818" s="7"/>
      <c r="S2818" s="7"/>
    </row>
    <row r="2819" spans="1:19" hidden="1" x14ac:dyDescent="0.35">
      <c r="A2819">
        <v>2818</v>
      </c>
      <c r="B2819" s="7">
        <v>162</v>
      </c>
      <c r="C2819" s="7">
        <v>3003</v>
      </c>
      <c r="D2819" s="7">
        <v>3649</v>
      </c>
      <c r="E2819" s="7" t="s">
        <v>58</v>
      </c>
      <c r="F2819" s="7">
        <v>60</v>
      </c>
      <c r="G2819" s="7">
        <v>60</v>
      </c>
      <c r="H2819" s="7"/>
      <c r="I2819" s="7"/>
      <c r="J2819" s="7" t="s">
        <v>104</v>
      </c>
      <c r="K2819" s="7" t="s">
        <v>60</v>
      </c>
      <c r="L2819" s="7" t="s">
        <v>61</v>
      </c>
      <c r="M2819" s="7">
        <v>8</v>
      </c>
      <c r="N2819" s="7"/>
      <c r="O2819" s="7" t="s">
        <v>140</v>
      </c>
      <c r="P2819" s="7">
        <v>1990</v>
      </c>
      <c r="Q2819" s="7">
        <v>1990</v>
      </c>
      <c r="R2819" s="7"/>
      <c r="S2819" s="7"/>
    </row>
    <row r="2820" spans="1:19" hidden="1" x14ac:dyDescent="0.35">
      <c r="A2820">
        <v>2819</v>
      </c>
      <c r="B2820" s="7">
        <v>162</v>
      </c>
      <c r="C2820" s="7">
        <v>3005</v>
      </c>
      <c r="D2820" s="7">
        <v>3649</v>
      </c>
      <c r="E2820" s="7" t="s">
        <v>58</v>
      </c>
      <c r="F2820" s="7">
        <v>52</v>
      </c>
      <c r="G2820" s="7">
        <v>52</v>
      </c>
      <c r="H2820" s="7"/>
      <c r="I2820" s="7"/>
      <c r="J2820" s="7" t="s">
        <v>104</v>
      </c>
      <c r="K2820" s="7" t="s">
        <v>60</v>
      </c>
      <c r="L2820" s="7" t="s">
        <v>61</v>
      </c>
      <c r="M2820" s="7">
        <v>8</v>
      </c>
      <c r="N2820" s="7"/>
      <c r="O2820" s="7" t="s">
        <v>140</v>
      </c>
      <c r="P2820" s="7">
        <v>1990</v>
      </c>
      <c r="Q2820" s="7">
        <v>1990</v>
      </c>
      <c r="R2820" s="7"/>
      <c r="S2820" s="7"/>
    </row>
    <row r="2821" spans="1:19" hidden="1" x14ac:dyDescent="0.35">
      <c r="A2821">
        <v>2820</v>
      </c>
      <c r="B2821" s="7">
        <v>162</v>
      </c>
      <c r="C2821" s="7">
        <v>3014</v>
      </c>
      <c r="D2821" s="7">
        <v>3649</v>
      </c>
      <c r="E2821" s="7" t="s">
        <v>58</v>
      </c>
      <c r="F2821" s="7"/>
      <c r="G2821" s="7"/>
      <c r="H2821" s="7"/>
      <c r="I2821" s="7"/>
      <c r="J2821" s="7"/>
      <c r="K2821" s="7"/>
      <c r="L2821" s="7" t="s">
        <v>61</v>
      </c>
      <c r="M2821" s="7">
        <v>8</v>
      </c>
      <c r="N2821" s="7" t="s">
        <v>90</v>
      </c>
      <c r="O2821" s="7" t="s">
        <v>140</v>
      </c>
      <c r="P2821" s="7">
        <v>1990</v>
      </c>
      <c r="Q2821" s="7">
        <v>1990</v>
      </c>
      <c r="R2821" s="7"/>
      <c r="S2821" s="7"/>
    </row>
    <row r="2822" spans="1:19" hidden="1" x14ac:dyDescent="0.35">
      <c r="A2822">
        <v>2821</v>
      </c>
      <c r="B2822" s="7">
        <v>162</v>
      </c>
      <c r="C2822" s="7">
        <v>3021</v>
      </c>
      <c r="D2822" s="7">
        <v>3649</v>
      </c>
      <c r="E2822" s="7" t="s">
        <v>58</v>
      </c>
      <c r="F2822" s="7">
        <v>60</v>
      </c>
      <c r="G2822" s="7">
        <v>60</v>
      </c>
      <c r="H2822" s="7"/>
      <c r="I2822" s="7"/>
      <c r="J2822" s="7" t="s">
        <v>135</v>
      </c>
      <c r="K2822" s="7" t="s">
        <v>60</v>
      </c>
      <c r="L2822" s="7" t="s">
        <v>61</v>
      </c>
      <c r="M2822" s="7">
        <v>8</v>
      </c>
      <c r="N2822" s="7"/>
      <c r="O2822" s="7" t="s">
        <v>140</v>
      </c>
      <c r="P2822" s="7">
        <v>1990</v>
      </c>
      <c r="Q2822" s="7">
        <v>1990</v>
      </c>
      <c r="R2822" s="7"/>
      <c r="S2822" s="7"/>
    </row>
    <row r="2823" spans="1:19" hidden="1" x14ac:dyDescent="0.35">
      <c r="A2823">
        <v>2822</v>
      </c>
      <c r="B2823" s="7">
        <v>162</v>
      </c>
      <c r="C2823" s="7">
        <v>3003</v>
      </c>
      <c r="D2823" s="7">
        <v>3288</v>
      </c>
      <c r="E2823" s="7" t="s">
        <v>58</v>
      </c>
      <c r="F2823" s="7">
        <v>20000</v>
      </c>
      <c r="G2823" s="7">
        <v>20000</v>
      </c>
      <c r="H2823" s="7"/>
      <c r="I2823" s="7"/>
      <c r="J2823" s="7" t="s">
        <v>154</v>
      </c>
      <c r="K2823" s="7" t="s">
        <v>60</v>
      </c>
      <c r="L2823" s="7" t="s">
        <v>61</v>
      </c>
      <c r="M2823" s="7">
        <v>8</v>
      </c>
      <c r="N2823" s="7"/>
      <c r="O2823" s="7" t="s">
        <v>146</v>
      </c>
      <c r="P2823" s="7">
        <v>1990</v>
      </c>
      <c r="Q2823" s="7">
        <v>1990</v>
      </c>
      <c r="R2823" s="7"/>
      <c r="S2823" s="7"/>
    </row>
    <row r="2824" spans="1:19" hidden="1" x14ac:dyDescent="0.35">
      <c r="A2824">
        <v>2823</v>
      </c>
      <c r="B2824" s="7">
        <v>162</v>
      </c>
      <c r="C2824" s="7">
        <v>3011</v>
      </c>
      <c r="D2824" s="7">
        <v>3288</v>
      </c>
      <c r="E2824" s="7" t="s">
        <v>58</v>
      </c>
      <c r="F2824" s="7">
        <v>50000</v>
      </c>
      <c r="G2824" s="7">
        <v>50000</v>
      </c>
      <c r="H2824" s="7"/>
      <c r="I2824" s="7"/>
      <c r="J2824" s="7" t="s">
        <v>154</v>
      </c>
      <c r="K2824" s="7" t="s">
        <v>60</v>
      </c>
      <c r="L2824" s="7" t="s">
        <v>61</v>
      </c>
      <c r="M2824" s="7">
        <v>8</v>
      </c>
      <c r="N2824" s="7"/>
      <c r="O2824" s="7" t="s">
        <v>140</v>
      </c>
      <c r="P2824" s="7">
        <v>1990</v>
      </c>
      <c r="Q2824" s="7">
        <v>1990</v>
      </c>
      <c r="R2824" s="7"/>
      <c r="S2824" s="7"/>
    </row>
    <row r="2825" spans="1:19" hidden="1" x14ac:dyDescent="0.35">
      <c r="A2825">
        <v>2824</v>
      </c>
      <c r="B2825" s="7">
        <v>162</v>
      </c>
      <c r="C2825" s="7">
        <v>3014</v>
      </c>
      <c r="D2825" s="7">
        <v>3288</v>
      </c>
      <c r="E2825" s="7" t="s">
        <v>58</v>
      </c>
      <c r="F2825" s="7">
        <v>10000</v>
      </c>
      <c r="G2825" s="7">
        <v>10000</v>
      </c>
      <c r="H2825" s="7"/>
      <c r="I2825" s="7"/>
      <c r="J2825" s="7" t="s">
        <v>154</v>
      </c>
      <c r="K2825" s="7" t="s">
        <v>60</v>
      </c>
      <c r="L2825" s="7" t="s">
        <v>61</v>
      </c>
      <c r="M2825" s="7">
        <v>8</v>
      </c>
      <c r="N2825" s="7"/>
      <c r="O2825" s="7" t="s">
        <v>140</v>
      </c>
      <c r="P2825" s="7">
        <v>1990</v>
      </c>
      <c r="Q2825" s="7">
        <v>1990</v>
      </c>
      <c r="R2825" s="7"/>
      <c r="S2825" s="7"/>
    </row>
    <row r="2826" spans="1:19" hidden="1" x14ac:dyDescent="0.35">
      <c r="A2826">
        <v>2825</v>
      </c>
      <c r="B2826" s="7">
        <v>163</v>
      </c>
      <c r="C2826" s="7">
        <v>16001</v>
      </c>
      <c r="D2826" s="7">
        <v>3295</v>
      </c>
      <c r="E2826" s="7" t="s">
        <v>58</v>
      </c>
      <c r="F2826" s="7">
        <v>100</v>
      </c>
      <c r="G2826" s="7">
        <v>100</v>
      </c>
      <c r="H2826" s="7"/>
      <c r="I2826" s="7"/>
      <c r="J2826" s="7" t="s">
        <v>335</v>
      </c>
      <c r="K2826" s="7"/>
      <c r="L2826" s="7"/>
      <c r="M2826" s="7"/>
      <c r="N2826" s="7"/>
      <c r="O2826" s="7" t="s">
        <v>62</v>
      </c>
      <c r="P2826" s="7">
        <v>1993</v>
      </c>
      <c r="Q2826" s="7">
        <v>1988</v>
      </c>
      <c r="R2826" s="7"/>
      <c r="S2826" s="7"/>
    </row>
    <row r="2827" spans="1:19" hidden="1" x14ac:dyDescent="0.35">
      <c r="A2827">
        <v>2826</v>
      </c>
      <c r="B2827" s="7">
        <v>163</v>
      </c>
      <c r="C2827" s="7">
        <v>16002</v>
      </c>
      <c r="D2827" s="7">
        <v>3295</v>
      </c>
      <c r="E2827" s="7" t="s">
        <v>131</v>
      </c>
      <c r="F2827" s="7">
        <v>2000</v>
      </c>
      <c r="G2827" s="7">
        <v>2000</v>
      </c>
      <c r="H2827" s="7"/>
      <c r="I2827" s="7"/>
      <c r="J2827" s="7" t="s">
        <v>118</v>
      </c>
      <c r="K2827" s="7"/>
      <c r="L2827" s="7"/>
      <c r="M2827" s="7"/>
      <c r="N2827" s="7"/>
      <c r="O2827" s="7" t="s">
        <v>62</v>
      </c>
      <c r="P2827" s="7">
        <v>1994</v>
      </c>
      <c r="Q2827" s="7">
        <v>1988</v>
      </c>
      <c r="R2827" s="7"/>
      <c r="S2827" s="7"/>
    </row>
    <row r="2828" spans="1:19" hidden="1" x14ac:dyDescent="0.35">
      <c r="A2828">
        <v>2827</v>
      </c>
      <c r="B2828" s="7">
        <v>163</v>
      </c>
      <c r="C2828" s="7">
        <v>16005</v>
      </c>
      <c r="D2828" s="7">
        <v>3295</v>
      </c>
      <c r="E2828" s="7" t="s">
        <v>295</v>
      </c>
      <c r="F2828" s="7">
        <v>20</v>
      </c>
      <c r="G2828" s="7">
        <v>20</v>
      </c>
      <c r="H2828" s="7"/>
      <c r="I2828" s="7"/>
      <c r="J2828" s="7" t="s">
        <v>59</v>
      </c>
      <c r="K2828" s="7"/>
      <c r="L2828" s="7"/>
      <c r="M2828" s="7"/>
      <c r="N2828" s="7"/>
      <c r="O2828" s="7" t="s">
        <v>62</v>
      </c>
      <c r="P2828" s="7">
        <v>1997</v>
      </c>
      <c r="Q2828" s="7">
        <v>1988</v>
      </c>
      <c r="R2828" s="7"/>
      <c r="S2828" s="7"/>
    </row>
    <row r="2829" spans="1:19" hidden="1" x14ac:dyDescent="0.35">
      <c r="A2829">
        <v>2828</v>
      </c>
      <c r="B2829" s="7">
        <v>163</v>
      </c>
      <c r="C2829" s="7">
        <v>16007</v>
      </c>
      <c r="D2829" s="7">
        <v>3295</v>
      </c>
      <c r="E2829" s="7" t="s">
        <v>453</v>
      </c>
      <c r="F2829" s="7">
        <v>360</v>
      </c>
      <c r="G2829" s="7">
        <v>360</v>
      </c>
      <c r="H2829" s="7"/>
      <c r="I2829" s="7"/>
      <c r="J2829" s="7" t="s">
        <v>59</v>
      </c>
      <c r="K2829" s="7" t="s">
        <v>60</v>
      </c>
      <c r="L2829" s="7" t="s">
        <v>686</v>
      </c>
      <c r="M2829" s="7"/>
      <c r="N2829" s="7"/>
      <c r="O2829" s="7" t="s">
        <v>62</v>
      </c>
      <c r="P2829" s="7">
        <v>1994</v>
      </c>
      <c r="Q2829" s="7">
        <v>1988</v>
      </c>
      <c r="R2829" s="7"/>
      <c r="S2829" s="7"/>
    </row>
    <row r="2830" spans="1:19" hidden="1" x14ac:dyDescent="0.35">
      <c r="A2830">
        <v>2829</v>
      </c>
      <c r="B2830" s="7">
        <v>163</v>
      </c>
      <c r="C2830" s="7">
        <v>16009</v>
      </c>
      <c r="D2830" s="7">
        <v>3295</v>
      </c>
      <c r="E2830" s="7" t="s">
        <v>58</v>
      </c>
      <c r="F2830" s="7">
        <v>150</v>
      </c>
      <c r="G2830" s="7">
        <v>150</v>
      </c>
      <c r="H2830" s="7"/>
      <c r="I2830" s="7"/>
      <c r="J2830" s="7" t="s">
        <v>118</v>
      </c>
      <c r="K2830" s="7" t="s">
        <v>60</v>
      </c>
      <c r="L2830" s="7" t="s">
        <v>61</v>
      </c>
      <c r="M2830" s="7"/>
      <c r="N2830" s="7"/>
      <c r="O2830" s="7" t="s">
        <v>62</v>
      </c>
      <c r="P2830" s="7"/>
      <c r="Q2830" s="7">
        <v>1988</v>
      </c>
      <c r="R2830" s="7"/>
      <c r="S2830" s="7"/>
    </row>
    <row r="2831" spans="1:19" hidden="1" x14ac:dyDescent="0.35">
      <c r="A2831">
        <v>2830</v>
      </c>
      <c r="B2831" s="7">
        <v>163</v>
      </c>
      <c r="C2831" s="7">
        <v>16011</v>
      </c>
      <c r="D2831" s="7">
        <v>3295</v>
      </c>
      <c r="E2831" s="7" t="s">
        <v>58</v>
      </c>
      <c r="F2831" s="7">
        <v>1000</v>
      </c>
      <c r="G2831" s="7">
        <v>1000</v>
      </c>
      <c r="H2831" s="7"/>
      <c r="I2831" s="7"/>
      <c r="J2831" s="7" t="s">
        <v>118</v>
      </c>
      <c r="K2831" s="7"/>
      <c r="L2831" s="7"/>
      <c r="M2831" s="7"/>
      <c r="N2831" s="7"/>
      <c r="O2831" s="7" t="s">
        <v>62</v>
      </c>
      <c r="P2831" s="7">
        <v>2004</v>
      </c>
      <c r="Q2831" s="7">
        <v>1988</v>
      </c>
      <c r="R2831" s="7"/>
      <c r="S2831" s="7"/>
    </row>
    <row r="2832" spans="1:19" hidden="1" x14ac:dyDescent="0.35">
      <c r="A2832">
        <v>2831</v>
      </c>
      <c r="B2832" s="7">
        <v>163</v>
      </c>
      <c r="C2832" s="7">
        <v>16001</v>
      </c>
      <c r="D2832" s="7">
        <v>3659</v>
      </c>
      <c r="E2832" s="7" t="s">
        <v>58</v>
      </c>
      <c r="F2832" s="7">
        <v>4</v>
      </c>
      <c r="G2832" s="7">
        <v>4</v>
      </c>
      <c r="H2832" s="7"/>
      <c r="I2832" s="7"/>
      <c r="J2832" s="7" t="s">
        <v>335</v>
      </c>
      <c r="K2832" s="7"/>
      <c r="L2832" s="7"/>
      <c r="M2832" s="7"/>
      <c r="N2832" s="7"/>
      <c r="O2832" s="7" t="s">
        <v>62</v>
      </c>
      <c r="P2832" s="7">
        <v>1979</v>
      </c>
      <c r="Q2832" s="7">
        <v>1988</v>
      </c>
      <c r="R2832" s="7"/>
      <c r="S2832" s="7"/>
    </row>
    <row r="2833" spans="1:19" hidden="1" x14ac:dyDescent="0.35">
      <c r="A2833">
        <v>2832</v>
      </c>
      <c r="B2833" s="7">
        <v>163</v>
      </c>
      <c r="C2833" s="7">
        <v>16002</v>
      </c>
      <c r="D2833" s="7">
        <v>3659</v>
      </c>
      <c r="E2833" s="7" t="s">
        <v>131</v>
      </c>
      <c r="F2833" s="7">
        <v>2</v>
      </c>
      <c r="G2833" s="7">
        <v>2</v>
      </c>
      <c r="H2833" s="7"/>
      <c r="I2833" s="7"/>
      <c r="J2833" s="7" t="s">
        <v>118</v>
      </c>
      <c r="K2833" s="7"/>
      <c r="L2833" s="7"/>
      <c r="M2833" s="7"/>
      <c r="N2833" s="7"/>
      <c r="O2833" s="7" t="s">
        <v>62</v>
      </c>
      <c r="P2833" s="7">
        <v>1979</v>
      </c>
      <c r="Q2833" s="7">
        <v>1988</v>
      </c>
      <c r="R2833" s="7"/>
      <c r="S2833" s="7"/>
    </row>
    <row r="2834" spans="1:19" hidden="1" x14ac:dyDescent="0.35">
      <c r="A2834">
        <v>2833</v>
      </c>
      <c r="B2834" s="7">
        <v>163</v>
      </c>
      <c r="C2834" s="7">
        <v>16003</v>
      </c>
      <c r="D2834" s="7">
        <v>3659</v>
      </c>
      <c r="E2834" s="7" t="s">
        <v>58</v>
      </c>
      <c r="F2834" s="7">
        <v>7</v>
      </c>
      <c r="G2834" s="7">
        <v>7</v>
      </c>
      <c r="H2834" s="7"/>
      <c r="I2834" s="7"/>
      <c r="J2834" s="7" t="s">
        <v>118</v>
      </c>
      <c r="K2834" s="7"/>
      <c r="L2834" s="7"/>
      <c r="M2834" s="7"/>
      <c r="N2834" s="7"/>
      <c r="O2834" s="7" t="s">
        <v>62</v>
      </c>
      <c r="P2834" s="7">
        <v>1979</v>
      </c>
      <c r="Q2834" s="7">
        <v>1988</v>
      </c>
      <c r="R2834" s="7"/>
      <c r="S2834" s="7"/>
    </row>
    <row r="2835" spans="1:19" hidden="1" x14ac:dyDescent="0.35">
      <c r="A2835">
        <v>2834</v>
      </c>
      <c r="B2835" s="7">
        <v>163</v>
      </c>
      <c r="C2835" s="7">
        <v>16004</v>
      </c>
      <c r="D2835" s="7">
        <v>3659</v>
      </c>
      <c r="E2835" s="7" t="s">
        <v>58</v>
      </c>
      <c r="F2835" s="7">
        <v>35</v>
      </c>
      <c r="G2835" s="7">
        <v>35</v>
      </c>
      <c r="H2835" s="7"/>
      <c r="I2835" s="7"/>
      <c r="J2835" s="7" t="s">
        <v>118</v>
      </c>
      <c r="K2835" s="7"/>
      <c r="L2835" s="7"/>
      <c r="M2835" s="7"/>
      <c r="N2835" s="7"/>
      <c r="O2835" s="7" t="s">
        <v>62</v>
      </c>
      <c r="P2835" s="7">
        <v>1979</v>
      </c>
      <c r="Q2835" s="7">
        <v>1988</v>
      </c>
      <c r="R2835" s="7"/>
      <c r="S2835" s="7"/>
    </row>
    <row r="2836" spans="1:19" hidden="1" x14ac:dyDescent="0.35">
      <c r="A2836">
        <v>2835</v>
      </c>
      <c r="B2836" s="7">
        <v>163</v>
      </c>
      <c r="C2836" s="7">
        <v>16005</v>
      </c>
      <c r="D2836" s="7">
        <v>3659</v>
      </c>
      <c r="E2836" s="7" t="s">
        <v>295</v>
      </c>
      <c r="F2836" s="7">
        <v>200</v>
      </c>
      <c r="G2836" s="7">
        <v>200</v>
      </c>
      <c r="H2836" s="7"/>
      <c r="I2836" s="7"/>
      <c r="J2836" s="7" t="s">
        <v>59</v>
      </c>
      <c r="K2836" s="7"/>
      <c r="L2836" s="7"/>
      <c r="M2836" s="7"/>
      <c r="N2836" s="7"/>
      <c r="O2836" s="7" t="s">
        <v>62</v>
      </c>
      <c r="P2836" s="7">
        <v>1979</v>
      </c>
      <c r="Q2836" s="7">
        <v>1988</v>
      </c>
      <c r="R2836" s="7"/>
      <c r="S2836" s="7"/>
    </row>
    <row r="2837" spans="1:19" hidden="1" x14ac:dyDescent="0.35">
      <c r="A2837">
        <v>2836</v>
      </c>
      <c r="B2837" s="7">
        <v>163</v>
      </c>
      <c r="C2837" s="7">
        <v>16007</v>
      </c>
      <c r="D2837" s="7">
        <v>3659</v>
      </c>
      <c r="E2837" s="7" t="s">
        <v>295</v>
      </c>
      <c r="F2837" s="7">
        <v>533</v>
      </c>
      <c r="G2837" s="7">
        <v>533</v>
      </c>
      <c r="H2837" s="7"/>
      <c r="I2837" s="7"/>
      <c r="J2837" s="7" t="s">
        <v>59</v>
      </c>
      <c r="K2837" s="7" t="s">
        <v>60</v>
      </c>
      <c r="L2837" s="7" t="s">
        <v>686</v>
      </c>
      <c r="M2837" s="7"/>
      <c r="N2837" s="7"/>
      <c r="O2837" s="7" t="s">
        <v>62</v>
      </c>
      <c r="P2837" s="7">
        <v>1979</v>
      </c>
      <c r="Q2837" s="7">
        <v>1988</v>
      </c>
      <c r="R2837" s="7"/>
      <c r="S2837" s="7"/>
    </row>
    <row r="2838" spans="1:19" hidden="1" x14ac:dyDescent="0.35">
      <c r="A2838">
        <v>2837</v>
      </c>
      <c r="B2838" s="7">
        <v>163</v>
      </c>
      <c r="C2838" s="7">
        <v>16009</v>
      </c>
      <c r="D2838" s="7">
        <v>3659</v>
      </c>
      <c r="E2838" s="7" t="s">
        <v>58</v>
      </c>
      <c r="F2838" s="7">
        <v>130</v>
      </c>
      <c r="G2838" s="7">
        <v>130</v>
      </c>
      <c r="H2838" s="7"/>
      <c r="I2838" s="7"/>
      <c r="J2838" s="7" t="s">
        <v>118</v>
      </c>
      <c r="K2838" s="7" t="s">
        <v>60</v>
      </c>
      <c r="L2838" s="7" t="s">
        <v>61</v>
      </c>
      <c r="M2838" s="7"/>
      <c r="N2838" s="7"/>
      <c r="O2838" s="7" t="s">
        <v>62</v>
      </c>
      <c r="P2838" s="7">
        <v>1979</v>
      </c>
      <c r="Q2838" s="7">
        <v>1988</v>
      </c>
      <c r="R2838" s="7"/>
      <c r="S2838" s="7"/>
    </row>
    <row r="2839" spans="1:19" hidden="1" x14ac:dyDescent="0.35">
      <c r="A2839">
        <v>2838</v>
      </c>
      <c r="B2839" s="7">
        <v>163</v>
      </c>
      <c r="C2839" s="7">
        <v>16011</v>
      </c>
      <c r="D2839" s="7">
        <v>3659</v>
      </c>
      <c r="E2839" s="7" t="s">
        <v>58</v>
      </c>
      <c r="F2839" s="7">
        <v>100</v>
      </c>
      <c r="G2839" s="7">
        <v>100</v>
      </c>
      <c r="H2839" s="7"/>
      <c r="I2839" s="7"/>
      <c r="J2839" s="7" t="s">
        <v>118</v>
      </c>
      <c r="K2839" s="7"/>
      <c r="L2839" s="7"/>
      <c r="M2839" s="7"/>
      <c r="N2839" s="7"/>
      <c r="O2839" s="7" t="s">
        <v>62</v>
      </c>
      <c r="P2839" s="7">
        <v>1978</v>
      </c>
      <c r="Q2839" s="7">
        <v>1988</v>
      </c>
      <c r="R2839" s="7"/>
      <c r="S2839" s="7"/>
    </row>
    <row r="2840" spans="1:19" hidden="1" x14ac:dyDescent="0.35">
      <c r="A2840">
        <v>2839</v>
      </c>
      <c r="B2840" s="7">
        <v>163</v>
      </c>
      <c r="C2840" s="7">
        <v>16014</v>
      </c>
      <c r="D2840" s="7">
        <v>3659</v>
      </c>
      <c r="E2840" s="7" t="s">
        <v>58</v>
      </c>
      <c r="F2840" s="7">
        <v>7</v>
      </c>
      <c r="G2840" s="7">
        <v>7</v>
      </c>
      <c r="H2840" s="7"/>
      <c r="I2840" s="7"/>
      <c r="J2840" s="7" t="s">
        <v>118</v>
      </c>
      <c r="K2840" s="7"/>
      <c r="L2840" s="7"/>
      <c r="M2840" s="7"/>
      <c r="N2840" s="7"/>
      <c r="O2840" s="7" t="s">
        <v>62</v>
      </c>
      <c r="P2840" s="7">
        <v>1979</v>
      </c>
      <c r="Q2840" s="7">
        <v>1988</v>
      </c>
      <c r="R2840" s="7"/>
      <c r="S2840" s="7"/>
    </row>
    <row r="2841" spans="1:19" hidden="1" x14ac:dyDescent="0.35">
      <c r="A2841">
        <v>2840</v>
      </c>
      <c r="B2841" s="7">
        <v>163</v>
      </c>
      <c r="C2841" s="7">
        <v>16016</v>
      </c>
      <c r="D2841" s="7">
        <v>3659</v>
      </c>
      <c r="E2841" s="7" t="s">
        <v>58</v>
      </c>
      <c r="F2841" s="7">
        <v>100</v>
      </c>
      <c r="G2841" s="7">
        <v>100</v>
      </c>
      <c r="H2841" s="7"/>
      <c r="I2841" s="7"/>
      <c r="J2841" s="7" t="s">
        <v>118</v>
      </c>
      <c r="K2841" s="7" t="s">
        <v>60</v>
      </c>
      <c r="L2841" s="7" t="s">
        <v>61</v>
      </c>
      <c r="M2841" s="7"/>
      <c r="N2841" s="7"/>
      <c r="O2841" s="7" t="s">
        <v>62</v>
      </c>
      <c r="P2841" s="7">
        <v>1979</v>
      </c>
      <c r="Q2841" s="7">
        <v>1988</v>
      </c>
      <c r="R2841" s="7"/>
      <c r="S2841" s="7"/>
    </row>
    <row r="2842" spans="1:19" hidden="1" x14ac:dyDescent="0.35">
      <c r="A2842">
        <v>2841</v>
      </c>
      <c r="B2842" s="7">
        <v>163</v>
      </c>
      <c r="C2842" s="7">
        <v>16001</v>
      </c>
      <c r="D2842" s="7">
        <v>3294</v>
      </c>
      <c r="E2842" s="7" t="s">
        <v>58</v>
      </c>
      <c r="F2842" s="7">
        <v>100</v>
      </c>
      <c r="G2842" s="7">
        <v>100</v>
      </c>
      <c r="H2842" s="7"/>
      <c r="I2842" s="7"/>
      <c r="J2842" s="7" t="s">
        <v>335</v>
      </c>
      <c r="K2842" s="7"/>
      <c r="L2842" s="7"/>
      <c r="M2842" s="7"/>
      <c r="N2842" s="7"/>
      <c r="O2842" s="7" t="s">
        <v>62</v>
      </c>
      <c r="P2842" s="7">
        <v>1979</v>
      </c>
      <c r="Q2842" s="7">
        <v>1988</v>
      </c>
      <c r="R2842" s="7"/>
      <c r="S2842" s="7"/>
    </row>
    <row r="2843" spans="1:19" hidden="1" x14ac:dyDescent="0.35">
      <c r="A2843">
        <v>2842</v>
      </c>
      <c r="B2843" s="7">
        <v>163</v>
      </c>
      <c r="C2843" s="7">
        <v>16002</v>
      </c>
      <c r="D2843" s="7">
        <v>3294</v>
      </c>
      <c r="E2843" s="7" t="s">
        <v>131</v>
      </c>
      <c r="F2843" s="7">
        <v>20</v>
      </c>
      <c r="G2843" s="7">
        <v>20</v>
      </c>
      <c r="H2843" s="7"/>
      <c r="I2843" s="7"/>
      <c r="J2843" s="7" t="s">
        <v>118</v>
      </c>
      <c r="K2843" s="7"/>
      <c r="L2843" s="7"/>
      <c r="M2843" s="7"/>
      <c r="N2843" s="7"/>
      <c r="O2843" s="7" t="s">
        <v>62</v>
      </c>
      <c r="P2843" s="7">
        <v>1979</v>
      </c>
      <c r="Q2843" s="7">
        <v>1988</v>
      </c>
      <c r="R2843" s="7"/>
      <c r="S2843" s="7"/>
    </row>
    <row r="2844" spans="1:19" hidden="1" x14ac:dyDescent="0.35">
      <c r="A2844">
        <v>2843</v>
      </c>
      <c r="B2844" s="7">
        <v>163</v>
      </c>
      <c r="C2844" s="7">
        <v>16003</v>
      </c>
      <c r="D2844" s="7">
        <v>3294</v>
      </c>
      <c r="E2844" s="7" t="s">
        <v>58</v>
      </c>
      <c r="F2844" s="7">
        <v>30</v>
      </c>
      <c r="G2844" s="7">
        <v>30</v>
      </c>
      <c r="H2844" s="7"/>
      <c r="I2844" s="7"/>
      <c r="J2844" s="7" t="s">
        <v>118</v>
      </c>
      <c r="K2844" s="7"/>
      <c r="L2844" s="7"/>
      <c r="M2844" s="7"/>
      <c r="N2844" s="7"/>
      <c r="O2844" s="7" t="s">
        <v>62</v>
      </c>
      <c r="P2844" s="7">
        <v>1979</v>
      </c>
      <c r="Q2844" s="7">
        <v>1988</v>
      </c>
      <c r="R2844" s="7"/>
      <c r="S2844" s="7"/>
    </row>
    <row r="2845" spans="1:19" hidden="1" x14ac:dyDescent="0.35">
      <c r="A2845">
        <v>2844</v>
      </c>
      <c r="B2845" s="7">
        <v>163</v>
      </c>
      <c r="C2845" s="7">
        <v>16004</v>
      </c>
      <c r="D2845" s="7">
        <v>3294</v>
      </c>
      <c r="E2845" s="7" t="s">
        <v>58</v>
      </c>
      <c r="F2845" s="7">
        <v>70</v>
      </c>
      <c r="G2845" s="7">
        <v>70</v>
      </c>
      <c r="H2845" s="7"/>
      <c r="I2845" s="7"/>
      <c r="J2845" s="7" t="s">
        <v>118</v>
      </c>
      <c r="K2845" s="7"/>
      <c r="L2845" s="7"/>
      <c r="M2845" s="7"/>
      <c r="N2845" s="7"/>
      <c r="O2845" s="7" t="s">
        <v>62</v>
      </c>
      <c r="P2845" s="7">
        <v>1979</v>
      </c>
      <c r="Q2845" s="7">
        <v>1988</v>
      </c>
      <c r="R2845" s="7"/>
      <c r="S2845" s="7"/>
    </row>
    <row r="2846" spans="1:19" hidden="1" x14ac:dyDescent="0.35">
      <c r="A2846">
        <v>2845</v>
      </c>
      <c r="B2846" s="7">
        <v>163</v>
      </c>
      <c r="C2846" s="7">
        <v>16005</v>
      </c>
      <c r="D2846" s="7">
        <v>3294</v>
      </c>
      <c r="E2846" s="7" t="s">
        <v>295</v>
      </c>
      <c r="F2846" s="7">
        <v>50</v>
      </c>
      <c r="G2846" s="7">
        <v>50</v>
      </c>
      <c r="H2846" s="7"/>
      <c r="I2846" s="7"/>
      <c r="J2846" s="7" t="s">
        <v>59</v>
      </c>
      <c r="K2846" s="7"/>
      <c r="L2846" s="7"/>
      <c r="M2846" s="7"/>
      <c r="N2846" s="7"/>
      <c r="O2846" s="7" t="s">
        <v>62</v>
      </c>
      <c r="P2846" s="7">
        <v>1979</v>
      </c>
      <c r="Q2846" s="7">
        <v>1988</v>
      </c>
      <c r="R2846" s="7"/>
      <c r="S2846" s="7"/>
    </row>
    <row r="2847" spans="1:19" hidden="1" x14ac:dyDescent="0.35">
      <c r="A2847">
        <v>2846</v>
      </c>
      <c r="B2847" s="7">
        <v>163</v>
      </c>
      <c r="C2847" s="7">
        <v>16007</v>
      </c>
      <c r="D2847" s="7">
        <v>3294</v>
      </c>
      <c r="E2847" s="7" t="s">
        <v>453</v>
      </c>
      <c r="F2847" s="7">
        <v>980</v>
      </c>
      <c r="G2847" s="7">
        <v>980</v>
      </c>
      <c r="H2847" s="7"/>
      <c r="I2847" s="7"/>
      <c r="J2847" s="7" t="s">
        <v>59</v>
      </c>
      <c r="K2847" s="7" t="s">
        <v>60</v>
      </c>
      <c r="L2847" s="7" t="s">
        <v>686</v>
      </c>
      <c r="M2847" s="7"/>
      <c r="N2847" s="7"/>
      <c r="O2847" s="7" t="s">
        <v>62</v>
      </c>
      <c r="P2847" s="7">
        <v>1979</v>
      </c>
      <c r="Q2847" s="7">
        <v>1988</v>
      </c>
      <c r="R2847" s="7"/>
      <c r="S2847" s="7"/>
    </row>
    <row r="2848" spans="1:19" hidden="1" x14ac:dyDescent="0.35">
      <c r="A2848">
        <v>2847</v>
      </c>
      <c r="B2848" s="7">
        <v>163</v>
      </c>
      <c r="C2848" s="7">
        <v>16009</v>
      </c>
      <c r="D2848" s="7">
        <v>3294</v>
      </c>
      <c r="E2848" s="7" t="s">
        <v>58</v>
      </c>
      <c r="F2848" s="7">
        <v>6000</v>
      </c>
      <c r="G2848" s="7">
        <v>6000</v>
      </c>
      <c r="H2848" s="7"/>
      <c r="I2848" s="7"/>
      <c r="J2848" s="7" t="s">
        <v>118</v>
      </c>
      <c r="K2848" s="7" t="s">
        <v>60</v>
      </c>
      <c r="L2848" s="7" t="s">
        <v>61</v>
      </c>
      <c r="M2848" s="7"/>
      <c r="N2848" s="7"/>
      <c r="O2848" s="7" t="s">
        <v>62</v>
      </c>
      <c r="P2848" s="7">
        <v>1979</v>
      </c>
      <c r="Q2848" s="7">
        <v>1988</v>
      </c>
      <c r="R2848" s="7"/>
      <c r="S2848" s="7"/>
    </row>
    <row r="2849" spans="1:19" hidden="1" x14ac:dyDescent="0.35">
      <c r="A2849">
        <v>2848</v>
      </c>
      <c r="B2849" s="7">
        <v>163</v>
      </c>
      <c r="C2849" s="7">
        <v>16011</v>
      </c>
      <c r="D2849" s="7">
        <v>3294</v>
      </c>
      <c r="E2849" s="7" t="s">
        <v>58</v>
      </c>
      <c r="F2849" s="7">
        <v>1000</v>
      </c>
      <c r="G2849" s="7">
        <v>1000</v>
      </c>
      <c r="H2849" s="7"/>
      <c r="I2849" s="7"/>
      <c r="J2849" s="7" t="s">
        <v>118</v>
      </c>
      <c r="K2849" s="7"/>
      <c r="L2849" s="7"/>
      <c r="M2849" s="7"/>
      <c r="N2849" s="7"/>
      <c r="O2849" s="7" t="s">
        <v>62</v>
      </c>
      <c r="P2849" s="7">
        <v>1978</v>
      </c>
      <c r="Q2849" s="7">
        <v>1988</v>
      </c>
      <c r="R2849" s="7"/>
      <c r="S2849" s="7"/>
    </row>
    <row r="2850" spans="1:19" hidden="1" x14ac:dyDescent="0.35">
      <c r="A2850">
        <v>2849</v>
      </c>
      <c r="B2850" s="7">
        <v>163</v>
      </c>
      <c r="C2850" s="7">
        <v>16014</v>
      </c>
      <c r="D2850" s="7">
        <v>3294</v>
      </c>
      <c r="E2850" s="7" t="s">
        <v>58</v>
      </c>
      <c r="F2850" s="7">
        <v>30</v>
      </c>
      <c r="G2850" s="7">
        <v>30</v>
      </c>
      <c r="H2850" s="7"/>
      <c r="I2850" s="7"/>
      <c r="J2850" s="7" t="s">
        <v>118</v>
      </c>
      <c r="K2850" s="7"/>
      <c r="L2850" s="7"/>
      <c r="M2850" s="7"/>
      <c r="N2850" s="7"/>
      <c r="O2850" s="7" t="s">
        <v>62</v>
      </c>
      <c r="P2850" s="7">
        <v>1979</v>
      </c>
      <c r="Q2850" s="7">
        <v>1988</v>
      </c>
      <c r="R2850" s="7"/>
      <c r="S2850" s="7"/>
    </row>
    <row r="2851" spans="1:19" hidden="1" x14ac:dyDescent="0.35">
      <c r="A2851">
        <v>2850</v>
      </c>
      <c r="B2851" s="7">
        <v>163</v>
      </c>
      <c r="C2851" s="7">
        <v>16016</v>
      </c>
      <c r="D2851" s="7">
        <v>3294</v>
      </c>
      <c r="E2851" s="7" t="s">
        <v>58</v>
      </c>
      <c r="F2851" s="7">
        <v>150</v>
      </c>
      <c r="G2851" s="7">
        <v>150</v>
      </c>
      <c r="H2851" s="7"/>
      <c r="I2851" s="7"/>
      <c r="J2851" s="7" t="s">
        <v>118</v>
      </c>
      <c r="K2851" s="7" t="s">
        <v>60</v>
      </c>
      <c r="L2851" s="7" t="s">
        <v>61</v>
      </c>
      <c r="M2851" s="7"/>
      <c r="N2851" s="7"/>
      <c r="O2851" s="7" t="s">
        <v>62</v>
      </c>
      <c r="P2851" s="7">
        <v>1979</v>
      </c>
      <c r="Q2851" s="7">
        <v>1988</v>
      </c>
      <c r="R2851" s="7"/>
      <c r="S2851" s="7"/>
    </row>
    <row r="2852" spans="1:19" hidden="1" x14ac:dyDescent="0.35">
      <c r="A2852">
        <v>2851</v>
      </c>
      <c r="B2852" s="7">
        <v>163</v>
      </c>
      <c r="C2852" s="7">
        <v>16001</v>
      </c>
      <c r="D2852" s="7">
        <v>3298</v>
      </c>
      <c r="E2852" s="7" t="s">
        <v>58</v>
      </c>
      <c r="F2852" s="7">
        <v>100</v>
      </c>
      <c r="G2852" s="7">
        <v>100</v>
      </c>
      <c r="H2852" s="7"/>
      <c r="I2852" s="7"/>
      <c r="J2852" s="7" t="s">
        <v>335</v>
      </c>
      <c r="K2852" s="7"/>
      <c r="L2852" s="7"/>
      <c r="M2852" s="7"/>
      <c r="N2852" s="7"/>
      <c r="O2852" s="7" t="s">
        <v>62</v>
      </c>
      <c r="P2852" s="7">
        <v>1979</v>
      </c>
      <c r="Q2852" s="7">
        <v>1988</v>
      </c>
      <c r="R2852" s="7"/>
      <c r="S2852" s="7"/>
    </row>
    <row r="2853" spans="1:19" hidden="1" x14ac:dyDescent="0.35">
      <c r="A2853">
        <v>2852</v>
      </c>
      <c r="B2853" s="7">
        <v>163</v>
      </c>
      <c r="C2853" s="7">
        <v>16002</v>
      </c>
      <c r="D2853" s="7">
        <v>3298</v>
      </c>
      <c r="E2853" s="7" t="s">
        <v>131</v>
      </c>
      <c r="F2853" s="7">
        <v>250</v>
      </c>
      <c r="G2853" s="7">
        <v>250</v>
      </c>
      <c r="H2853" s="7"/>
      <c r="I2853" s="7"/>
      <c r="J2853" s="7" t="s">
        <v>118</v>
      </c>
      <c r="K2853" s="7"/>
      <c r="L2853" s="7"/>
      <c r="M2853" s="7"/>
      <c r="N2853" s="7"/>
      <c r="O2853" s="7" t="s">
        <v>62</v>
      </c>
      <c r="P2853" s="7">
        <v>1979</v>
      </c>
      <c r="Q2853" s="7">
        <v>1988</v>
      </c>
      <c r="R2853" s="7"/>
      <c r="S2853" s="7"/>
    </row>
    <row r="2854" spans="1:19" hidden="1" x14ac:dyDescent="0.35">
      <c r="A2854">
        <v>2853</v>
      </c>
      <c r="B2854" s="7">
        <v>163</v>
      </c>
      <c r="C2854" s="7">
        <v>16003</v>
      </c>
      <c r="D2854" s="7">
        <v>3298</v>
      </c>
      <c r="E2854" s="7" t="s">
        <v>58</v>
      </c>
      <c r="F2854" s="7">
        <v>30</v>
      </c>
      <c r="G2854" s="7">
        <v>30</v>
      </c>
      <c r="H2854" s="7"/>
      <c r="I2854" s="7"/>
      <c r="J2854" s="7" t="s">
        <v>118</v>
      </c>
      <c r="K2854" s="7"/>
      <c r="L2854" s="7"/>
      <c r="M2854" s="7"/>
      <c r="N2854" s="7"/>
      <c r="O2854" s="7" t="s">
        <v>62</v>
      </c>
      <c r="P2854" s="7">
        <v>1979</v>
      </c>
      <c r="Q2854" s="7">
        <v>1988</v>
      </c>
      <c r="R2854" s="7"/>
      <c r="S2854" s="7"/>
    </row>
    <row r="2855" spans="1:19" hidden="1" x14ac:dyDescent="0.35">
      <c r="A2855">
        <v>2854</v>
      </c>
      <c r="B2855" s="7">
        <v>163</v>
      </c>
      <c r="C2855" s="7">
        <v>16004</v>
      </c>
      <c r="D2855" s="7">
        <v>3298</v>
      </c>
      <c r="E2855" s="7" t="s">
        <v>58</v>
      </c>
      <c r="F2855" s="7">
        <v>70</v>
      </c>
      <c r="G2855" s="7">
        <v>70</v>
      </c>
      <c r="H2855" s="7"/>
      <c r="I2855" s="7"/>
      <c r="J2855" s="7" t="s">
        <v>118</v>
      </c>
      <c r="K2855" s="7"/>
      <c r="L2855" s="7"/>
      <c r="M2855" s="7"/>
      <c r="N2855" s="7"/>
      <c r="O2855" s="7" t="s">
        <v>62</v>
      </c>
      <c r="P2855" s="7">
        <v>1979</v>
      </c>
      <c r="Q2855" s="7">
        <v>1988</v>
      </c>
      <c r="R2855" s="7"/>
      <c r="S2855" s="7"/>
    </row>
    <row r="2856" spans="1:19" hidden="1" x14ac:dyDescent="0.35">
      <c r="A2856">
        <v>2855</v>
      </c>
      <c r="B2856" s="7">
        <v>163</v>
      </c>
      <c r="C2856" s="7">
        <v>16005</v>
      </c>
      <c r="D2856" s="7">
        <v>3298</v>
      </c>
      <c r="E2856" s="7" t="s">
        <v>295</v>
      </c>
      <c r="F2856" s="7">
        <v>200</v>
      </c>
      <c r="G2856" s="7">
        <v>200</v>
      </c>
      <c r="H2856" s="7"/>
      <c r="I2856" s="7"/>
      <c r="J2856" s="7" t="s">
        <v>59</v>
      </c>
      <c r="K2856" s="7"/>
      <c r="L2856" s="7"/>
      <c r="M2856" s="7"/>
      <c r="N2856" s="7"/>
      <c r="O2856" s="7" t="s">
        <v>62</v>
      </c>
      <c r="P2856" s="7">
        <v>1979</v>
      </c>
      <c r="Q2856" s="7">
        <v>1988</v>
      </c>
      <c r="R2856" s="7"/>
      <c r="S2856" s="7"/>
    </row>
    <row r="2857" spans="1:19" hidden="1" x14ac:dyDescent="0.35">
      <c r="A2857">
        <v>2856</v>
      </c>
      <c r="B2857" s="7">
        <v>163</v>
      </c>
      <c r="C2857" s="7">
        <v>16007</v>
      </c>
      <c r="D2857" s="7">
        <v>3298</v>
      </c>
      <c r="E2857" s="7" t="s">
        <v>453</v>
      </c>
      <c r="F2857" s="7">
        <v>78</v>
      </c>
      <c r="G2857" s="7">
        <v>78</v>
      </c>
      <c r="H2857" s="7"/>
      <c r="I2857" s="7"/>
      <c r="J2857" s="7" t="s">
        <v>59</v>
      </c>
      <c r="K2857" s="7" t="s">
        <v>60</v>
      </c>
      <c r="L2857" s="7" t="s">
        <v>686</v>
      </c>
      <c r="M2857" s="7"/>
      <c r="N2857" s="7"/>
      <c r="O2857" s="7" t="s">
        <v>62</v>
      </c>
      <c r="P2857" s="7">
        <v>1979</v>
      </c>
      <c r="Q2857" s="7">
        <v>1988</v>
      </c>
      <c r="R2857" s="7"/>
      <c r="S2857" s="7"/>
    </row>
    <row r="2858" spans="1:19" hidden="1" x14ac:dyDescent="0.35">
      <c r="A2858">
        <v>2857</v>
      </c>
      <c r="B2858" s="7">
        <v>163</v>
      </c>
      <c r="C2858" s="7">
        <v>16009</v>
      </c>
      <c r="D2858" s="7">
        <v>3298</v>
      </c>
      <c r="E2858" s="7" t="s">
        <v>58</v>
      </c>
      <c r="F2858" s="7">
        <v>100</v>
      </c>
      <c r="G2858" s="7">
        <v>100</v>
      </c>
      <c r="H2858" s="7"/>
      <c r="I2858" s="7"/>
      <c r="J2858" s="7" t="s">
        <v>118</v>
      </c>
      <c r="K2858" s="7" t="s">
        <v>60</v>
      </c>
      <c r="L2858" s="7" t="s">
        <v>61</v>
      </c>
      <c r="M2858" s="7"/>
      <c r="N2858" s="7"/>
      <c r="O2858" s="7" t="s">
        <v>62</v>
      </c>
      <c r="P2858" s="7">
        <v>1979</v>
      </c>
      <c r="Q2858" s="7">
        <v>1988</v>
      </c>
      <c r="R2858" s="7"/>
      <c r="S2858" s="7"/>
    </row>
    <row r="2859" spans="1:19" hidden="1" x14ac:dyDescent="0.35">
      <c r="A2859">
        <v>2858</v>
      </c>
      <c r="B2859" s="7">
        <v>163</v>
      </c>
      <c r="C2859" s="7">
        <v>16011</v>
      </c>
      <c r="D2859" s="7">
        <v>3298</v>
      </c>
      <c r="E2859" s="7" t="s">
        <v>58</v>
      </c>
      <c r="F2859" s="7">
        <v>100</v>
      </c>
      <c r="G2859" s="7">
        <v>100</v>
      </c>
      <c r="H2859" s="7"/>
      <c r="I2859" s="7"/>
      <c r="J2859" s="7" t="s">
        <v>118</v>
      </c>
      <c r="K2859" s="7"/>
      <c r="L2859" s="7"/>
      <c r="M2859" s="7"/>
      <c r="N2859" s="7"/>
      <c r="O2859" s="7" t="s">
        <v>62</v>
      </c>
      <c r="P2859" s="7">
        <v>1978</v>
      </c>
      <c r="Q2859" s="7">
        <v>1988</v>
      </c>
      <c r="R2859" s="7"/>
      <c r="S2859" s="7"/>
    </row>
    <row r="2860" spans="1:19" hidden="1" x14ac:dyDescent="0.35">
      <c r="A2860">
        <v>2859</v>
      </c>
      <c r="B2860" s="7">
        <v>163</v>
      </c>
      <c r="C2860" s="7">
        <v>16014</v>
      </c>
      <c r="D2860" s="7">
        <v>3298</v>
      </c>
      <c r="E2860" s="7" t="s">
        <v>58</v>
      </c>
      <c r="F2860" s="7">
        <v>30</v>
      </c>
      <c r="G2860" s="7">
        <v>30</v>
      </c>
      <c r="H2860" s="7"/>
      <c r="I2860" s="7"/>
      <c r="J2860" s="7" t="s">
        <v>118</v>
      </c>
      <c r="K2860" s="7"/>
      <c r="L2860" s="7"/>
      <c r="M2860" s="7"/>
      <c r="N2860" s="7"/>
      <c r="O2860" s="7" t="s">
        <v>62</v>
      </c>
      <c r="P2860" s="7">
        <v>1979</v>
      </c>
      <c r="Q2860" s="7">
        <v>1988</v>
      </c>
      <c r="R2860" s="7"/>
      <c r="S2860" s="7"/>
    </row>
    <row r="2861" spans="1:19" hidden="1" x14ac:dyDescent="0.35">
      <c r="A2861">
        <v>2860</v>
      </c>
      <c r="B2861" s="7">
        <v>163</v>
      </c>
      <c r="C2861" s="7">
        <v>16016</v>
      </c>
      <c r="D2861" s="7">
        <v>3298</v>
      </c>
      <c r="E2861" s="7" t="s">
        <v>58</v>
      </c>
      <c r="F2861" s="7">
        <v>5</v>
      </c>
      <c r="G2861" s="7">
        <v>5</v>
      </c>
      <c r="H2861" s="7"/>
      <c r="I2861" s="7"/>
      <c r="J2861" s="7" t="s">
        <v>118</v>
      </c>
      <c r="K2861" s="7" t="s">
        <v>60</v>
      </c>
      <c r="L2861" s="7" t="s">
        <v>61</v>
      </c>
      <c r="M2861" s="7"/>
      <c r="N2861" s="7"/>
      <c r="O2861" s="7" t="s">
        <v>62</v>
      </c>
      <c r="P2861" s="7">
        <v>1979</v>
      </c>
      <c r="Q2861" s="7">
        <v>1988</v>
      </c>
      <c r="R2861" s="7"/>
      <c r="S2861" s="7"/>
    </row>
    <row r="2862" spans="1:19" hidden="1" x14ac:dyDescent="0.35">
      <c r="A2862">
        <v>2861</v>
      </c>
      <c r="B2862" s="7">
        <v>163</v>
      </c>
      <c r="C2862" s="7">
        <v>16005</v>
      </c>
      <c r="D2862" s="20">
        <v>3845</v>
      </c>
      <c r="E2862" s="7" t="s">
        <v>295</v>
      </c>
      <c r="F2862" s="7">
        <v>25</v>
      </c>
      <c r="G2862" s="7">
        <v>25</v>
      </c>
      <c r="H2862" s="7"/>
      <c r="I2862" s="7"/>
      <c r="J2862" s="7" t="s">
        <v>59</v>
      </c>
      <c r="K2862" s="7"/>
      <c r="L2862" s="7"/>
      <c r="M2862" s="7"/>
      <c r="N2862" s="7"/>
      <c r="O2862" s="7" t="s">
        <v>62</v>
      </c>
      <c r="P2862" s="7">
        <v>1979</v>
      </c>
      <c r="Q2862" s="7">
        <v>1988</v>
      </c>
      <c r="R2862" s="7"/>
      <c r="S2862" s="7"/>
    </row>
    <row r="2863" spans="1:19" hidden="1" x14ac:dyDescent="0.35">
      <c r="A2863">
        <v>2862</v>
      </c>
      <c r="B2863" s="7">
        <v>163</v>
      </c>
      <c r="C2863" s="7">
        <v>16007</v>
      </c>
      <c r="D2863" s="7">
        <v>3286</v>
      </c>
      <c r="E2863" s="7" t="s">
        <v>58</v>
      </c>
      <c r="F2863" s="7">
        <v>1200</v>
      </c>
      <c r="G2863" s="7">
        <v>1200</v>
      </c>
      <c r="H2863" s="7"/>
      <c r="I2863" s="7"/>
      <c r="J2863" s="7" t="s">
        <v>118</v>
      </c>
      <c r="K2863" s="7" t="s">
        <v>60</v>
      </c>
      <c r="L2863" s="7" t="s">
        <v>61</v>
      </c>
      <c r="M2863" s="7"/>
      <c r="N2863" s="7"/>
      <c r="O2863" s="7" t="s">
        <v>62</v>
      </c>
      <c r="P2863" s="7">
        <v>1979</v>
      </c>
      <c r="Q2863" s="7">
        <v>1988</v>
      </c>
      <c r="R2863" s="7"/>
      <c r="S2863" s="7"/>
    </row>
    <row r="2864" spans="1:19" hidden="1" x14ac:dyDescent="0.35">
      <c r="A2864">
        <v>2863</v>
      </c>
      <c r="B2864" s="7">
        <v>163</v>
      </c>
      <c r="C2864" s="7">
        <v>16004</v>
      </c>
      <c r="D2864" s="20">
        <v>32652</v>
      </c>
      <c r="E2864" s="7" t="s">
        <v>58</v>
      </c>
      <c r="F2864" s="7">
        <v>1</v>
      </c>
      <c r="G2864" s="7">
        <v>1</v>
      </c>
      <c r="H2864" s="7"/>
      <c r="I2864" s="7"/>
      <c r="J2864" s="7" t="s">
        <v>118</v>
      </c>
      <c r="K2864" s="7"/>
      <c r="L2864" s="7"/>
      <c r="M2864" s="7"/>
      <c r="N2864" s="7"/>
      <c r="O2864" s="7" t="s">
        <v>62</v>
      </c>
      <c r="P2864" s="7">
        <v>1979</v>
      </c>
      <c r="Q2864" s="7">
        <v>1988</v>
      </c>
      <c r="R2864" s="7"/>
      <c r="S2864" s="7"/>
    </row>
    <row r="2865" spans="1:19" hidden="1" x14ac:dyDescent="0.35">
      <c r="A2865">
        <v>2864</v>
      </c>
      <c r="B2865" s="7">
        <v>163</v>
      </c>
      <c r="C2865" s="7">
        <v>16005</v>
      </c>
      <c r="D2865" s="20">
        <v>32652</v>
      </c>
      <c r="E2865" s="7" t="s">
        <v>295</v>
      </c>
      <c r="F2865" s="7">
        <v>750</v>
      </c>
      <c r="G2865" s="7">
        <v>750</v>
      </c>
      <c r="H2865" s="7"/>
      <c r="I2865" s="7"/>
      <c r="J2865" s="7" t="s">
        <v>59</v>
      </c>
      <c r="K2865" s="7"/>
      <c r="L2865" s="7"/>
      <c r="M2865" s="7"/>
      <c r="N2865" s="7"/>
      <c r="O2865" s="7" t="s">
        <v>62</v>
      </c>
      <c r="P2865" s="7">
        <v>1979</v>
      </c>
      <c r="Q2865" s="7">
        <v>1988</v>
      </c>
      <c r="R2865" s="7"/>
      <c r="S2865" s="7"/>
    </row>
    <row r="2866" spans="1:19" hidden="1" x14ac:dyDescent="0.35">
      <c r="A2866">
        <v>2865</v>
      </c>
      <c r="B2866" s="7">
        <v>163</v>
      </c>
      <c r="C2866" s="7">
        <v>16007</v>
      </c>
      <c r="D2866" s="20">
        <v>32652</v>
      </c>
      <c r="E2866" s="7" t="s">
        <v>295</v>
      </c>
      <c r="F2866" s="7">
        <v>2</v>
      </c>
      <c r="G2866" s="7">
        <v>2</v>
      </c>
      <c r="H2866" s="7"/>
      <c r="I2866" s="7"/>
      <c r="J2866" s="7" t="s">
        <v>59</v>
      </c>
      <c r="K2866" s="7" t="s">
        <v>60</v>
      </c>
      <c r="L2866" s="7" t="s">
        <v>686</v>
      </c>
      <c r="M2866" s="7"/>
      <c r="N2866" s="7"/>
      <c r="O2866" s="7" t="s">
        <v>62</v>
      </c>
      <c r="P2866" s="7">
        <v>1979</v>
      </c>
      <c r="Q2866" s="7">
        <v>1988</v>
      </c>
      <c r="R2866" s="7"/>
      <c r="S2866" s="7"/>
    </row>
    <row r="2867" spans="1:19" hidden="1" x14ac:dyDescent="0.35">
      <c r="A2867">
        <v>2866</v>
      </c>
      <c r="B2867" s="7">
        <v>163</v>
      </c>
      <c r="C2867" s="7">
        <v>16009</v>
      </c>
      <c r="D2867" s="20">
        <v>32652</v>
      </c>
      <c r="E2867" s="7" t="s">
        <v>58</v>
      </c>
      <c r="F2867" s="7">
        <v>250</v>
      </c>
      <c r="G2867" s="7">
        <v>250</v>
      </c>
      <c r="H2867" s="7"/>
      <c r="I2867" s="7"/>
      <c r="J2867" s="7" t="s">
        <v>118</v>
      </c>
      <c r="K2867" s="7" t="s">
        <v>60</v>
      </c>
      <c r="L2867" s="7" t="s">
        <v>61</v>
      </c>
      <c r="M2867" s="7"/>
      <c r="N2867" s="7"/>
      <c r="O2867" s="7" t="s">
        <v>62</v>
      </c>
      <c r="P2867" s="7">
        <v>1979</v>
      </c>
      <c r="Q2867" s="7">
        <v>1988</v>
      </c>
      <c r="R2867" s="7"/>
      <c r="S2867" s="7"/>
    </row>
    <row r="2868" spans="1:19" hidden="1" x14ac:dyDescent="0.35">
      <c r="A2868">
        <v>2867</v>
      </c>
      <c r="B2868" s="7">
        <v>163</v>
      </c>
      <c r="C2868" s="7">
        <v>16016</v>
      </c>
      <c r="D2868" s="20">
        <v>32652</v>
      </c>
      <c r="E2868" s="7" t="s">
        <v>58</v>
      </c>
      <c r="F2868" s="7">
        <v>50</v>
      </c>
      <c r="G2868" s="7">
        <v>50</v>
      </c>
      <c r="H2868" s="7"/>
      <c r="I2868" s="7"/>
      <c r="J2868" s="7" t="s">
        <v>118</v>
      </c>
      <c r="K2868" s="7" t="s">
        <v>60</v>
      </c>
      <c r="L2868" s="7" t="s">
        <v>61</v>
      </c>
      <c r="M2868" s="7"/>
      <c r="N2868" s="7"/>
      <c r="O2868" s="7" t="s">
        <v>62</v>
      </c>
      <c r="P2868" s="7">
        <v>1979</v>
      </c>
      <c r="Q2868" s="7">
        <v>1988</v>
      </c>
      <c r="R2868" s="7"/>
      <c r="S2868" s="7"/>
    </row>
    <row r="2869" spans="1:19" hidden="1" x14ac:dyDescent="0.35">
      <c r="A2869">
        <v>2868</v>
      </c>
      <c r="B2869" s="7">
        <v>163</v>
      </c>
      <c r="C2869" s="7">
        <v>16004</v>
      </c>
      <c r="D2869" s="7">
        <v>3658</v>
      </c>
      <c r="E2869" s="7" t="s">
        <v>58</v>
      </c>
      <c r="F2869" s="7">
        <v>20</v>
      </c>
      <c r="G2869" s="7">
        <v>20</v>
      </c>
      <c r="H2869" s="7"/>
      <c r="I2869" s="7"/>
      <c r="J2869" s="7" t="s">
        <v>118</v>
      </c>
      <c r="K2869" s="7"/>
      <c r="L2869" s="7"/>
      <c r="M2869" s="7"/>
      <c r="N2869" s="7"/>
      <c r="O2869" s="7" t="s">
        <v>62</v>
      </c>
      <c r="P2869" s="7">
        <v>1979</v>
      </c>
      <c r="Q2869" s="7">
        <v>1988</v>
      </c>
      <c r="R2869" s="7"/>
      <c r="S2869" s="7"/>
    </row>
    <row r="2870" spans="1:19" hidden="1" x14ac:dyDescent="0.35">
      <c r="A2870">
        <v>2869</v>
      </c>
      <c r="B2870" s="7">
        <v>163</v>
      </c>
      <c r="C2870" s="7">
        <v>16005</v>
      </c>
      <c r="D2870" s="7">
        <v>3658</v>
      </c>
      <c r="E2870" s="7" t="s">
        <v>295</v>
      </c>
      <c r="F2870" s="7">
        <v>500</v>
      </c>
      <c r="G2870" s="7">
        <v>500</v>
      </c>
      <c r="H2870" s="7"/>
      <c r="I2870" s="7"/>
      <c r="J2870" s="7" t="s">
        <v>59</v>
      </c>
      <c r="K2870" s="7"/>
      <c r="L2870" s="7"/>
      <c r="M2870" s="7"/>
      <c r="N2870" s="7"/>
      <c r="O2870" s="7" t="s">
        <v>62</v>
      </c>
      <c r="P2870" s="7">
        <v>1979</v>
      </c>
      <c r="Q2870" s="7">
        <v>1988</v>
      </c>
      <c r="R2870" s="7"/>
      <c r="S2870" s="7"/>
    </row>
    <row r="2871" spans="1:19" hidden="1" x14ac:dyDescent="0.35">
      <c r="A2871">
        <v>2870</v>
      </c>
      <c r="B2871" s="7">
        <v>163</v>
      </c>
      <c r="C2871" s="7">
        <v>16007</v>
      </c>
      <c r="D2871" s="7">
        <v>3658</v>
      </c>
      <c r="E2871" s="7" t="s">
        <v>58</v>
      </c>
      <c r="F2871" s="7">
        <v>1000</v>
      </c>
      <c r="G2871" s="7">
        <v>1000</v>
      </c>
      <c r="H2871" s="7"/>
      <c r="I2871" s="7"/>
      <c r="J2871" s="7" t="s">
        <v>118</v>
      </c>
      <c r="K2871" s="7" t="s">
        <v>60</v>
      </c>
      <c r="L2871" s="7" t="s">
        <v>61</v>
      </c>
      <c r="M2871" s="7"/>
      <c r="N2871" s="7"/>
      <c r="O2871" s="7" t="s">
        <v>62</v>
      </c>
      <c r="P2871" s="7">
        <v>1979</v>
      </c>
      <c r="Q2871" s="7">
        <v>1988</v>
      </c>
      <c r="R2871" s="7"/>
      <c r="S2871" s="7"/>
    </row>
    <row r="2872" spans="1:19" hidden="1" x14ac:dyDescent="0.35">
      <c r="A2872">
        <v>2871</v>
      </c>
      <c r="B2872" s="7">
        <v>163</v>
      </c>
      <c r="C2872" s="7">
        <v>16009</v>
      </c>
      <c r="D2872" s="7">
        <v>3658</v>
      </c>
      <c r="E2872" s="7" t="s">
        <v>58</v>
      </c>
      <c r="F2872" s="7">
        <v>1000</v>
      </c>
      <c r="G2872" s="7">
        <v>1000</v>
      </c>
      <c r="H2872" s="7"/>
      <c r="I2872" s="7"/>
      <c r="J2872" s="7" t="s">
        <v>118</v>
      </c>
      <c r="K2872" s="7" t="s">
        <v>60</v>
      </c>
      <c r="L2872" s="7" t="s">
        <v>61</v>
      </c>
      <c r="M2872" s="7"/>
      <c r="N2872" s="7"/>
      <c r="O2872" s="7" t="s">
        <v>62</v>
      </c>
      <c r="P2872" s="7">
        <v>1979</v>
      </c>
      <c r="Q2872" s="7">
        <v>1988</v>
      </c>
      <c r="R2872" s="7"/>
      <c r="S2872" s="7"/>
    </row>
    <row r="2873" spans="1:19" hidden="1" x14ac:dyDescent="0.35">
      <c r="A2873">
        <v>2872</v>
      </c>
      <c r="B2873" s="7">
        <v>163</v>
      </c>
      <c r="C2873" s="7">
        <v>16011</v>
      </c>
      <c r="D2873" s="7">
        <v>3658</v>
      </c>
      <c r="E2873" s="7" t="s">
        <v>58</v>
      </c>
      <c r="F2873" s="7">
        <v>100</v>
      </c>
      <c r="G2873" s="7">
        <v>100</v>
      </c>
      <c r="H2873" s="7"/>
      <c r="I2873" s="7"/>
      <c r="J2873" s="7" t="s">
        <v>118</v>
      </c>
      <c r="K2873" s="7"/>
      <c r="L2873" s="7"/>
      <c r="M2873" s="7"/>
      <c r="N2873" s="7"/>
      <c r="O2873" s="7" t="s">
        <v>62</v>
      </c>
      <c r="P2873" s="7">
        <v>1978</v>
      </c>
      <c r="Q2873" s="7">
        <v>1988</v>
      </c>
      <c r="R2873" s="7"/>
      <c r="S2873" s="7"/>
    </row>
    <row r="2874" spans="1:19" hidden="1" x14ac:dyDescent="0.35">
      <c r="A2874">
        <v>2873</v>
      </c>
      <c r="B2874" s="7">
        <v>163</v>
      </c>
      <c r="C2874" s="7">
        <v>16001</v>
      </c>
      <c r="D2874" s="7">
        <v>3649</v>
      </c>
      <c r="E2874" s="7" t="s">
        <v>58</v>
      </c>
      <c r="F2874" s="7">
        <v>1</v>
      </c>
      <c r="G2874" s="7">
        <v>1</v>
      </c>
      <c r="H2874" s="7"/>
      <c r="I2874" s="7"/>
      <c r="J2874" s="7" t="s">
        <v>335</v>
      </c>
      <c r="K2874" s="7"/>
      <c r="L2874" s="7"/>
      <c r="M2874" s="7"/>
      <c r="N2874" s="7"/>
      <c r="O2874" s="7" t="s">
        <v>62</v>
      </c>
      <c r="P2874" s="7">
        <v>1979</v>
      </c>
      <c r="Q2874" s="7">
        <v>1988</v>
      </c>
      <c r="R2874" s="7"/>
      <c r="S2874" s="7"/>
    </row>
    <row r="2875" spans="1:19" hidden="1" x14ac:dyDescent="0.35">
      <c r="A2875">
        <v>2874</v>
      </c>
      <c r="B2875" s="7">
        <v>163</v>
      </c>
      <c r="C2875" s="7">
        <v>16004</v>
      </c>
      <c r="D2875" s="7">
        <v>3649</v>
      </c>
      <c r="E2875" s="7" t="s">
        <v>58</v>
      </c>
      <c r="F2875" s="7">
        <v>5</v>
      </c>
      <c r="G2875" s="7">
        <v>5</v>
      </c>
      <c r="H2875" s="7"/>
      <c r="I2875" s="7"/>
      <c r="J2875" s="7" t="s">
        <v>118</v>
      </c>
      <c r="K2875" s="7"/>
      <c r="L2875" s="7"/>
      <c r="M2875" s="7"/>
      <c r="N2875" s="7"/>
      <c r="O2875" s="7" t="s">
        <v>62</v>
      </c>
      <c r="P2875" s="7">
        <v>1979</v>
      </c>
      <c r="Q2875" s="7">
        <v>1988</v>
      </c>
      <c r="R2875" s="7"/>
      <c r="S2875" s="7"/>
    </row>
    <row r="2876" spans="1:19" hidden="1" x14ac:dyDescent="0.35">
      <c r="A2876">
        <v>2875</v>
      </c>
      <c r="B2876" s="7">
        <v>163</v>
      </c>
      <c r="C2876" s="7">
        <v>16005</v>
      </c>
      <c r="D2876" s="7">
        <v>3649</v>
      </c>
      <c r="E2876" s="7" t="s">
        <v>58</v>
      </c>
      <c r="F2876" s="7">
        <v>10</v>
      </c>
      <c r="G2876" s="7">
        <v>10</v>
      </c>
      <c r="H2876" s="7"/>
      <c r="I2876" s="7"/>
      <c r="J2876" s="7" t="s">
        <v>118</v>
      </c>
      <c r="K2876" s="7"/>
      <c r="L2876" s="7"/>
      <c r="M2876" s="7"/>
      <c r="N2876" s="7"/>
      <c r="O2876" s="7" t="s">
        <v>62</v>
      </c>
      <c r="P2876" s="7">
        <v>1979</v>
      </c>
      <c r="Q2876" s="7">
        <v>1988</v>
      </c>
      <c r="R2876" s="7"/>
      <c r="S2876" s="7"/>
    </row>
    <row r="2877" spans="1:19" hidden="1" x14ac:dyDescent="0.35">
      <c r="A2877">
        <v>2876</v>
      </c>
      <c r="B2877" s="7">
        <v>163</v>
      </c>
      <c r="C2877" s="7">
        <v>16007</v>
      </c>
      <c r="D2877" s="7">
        <v>3649</v>
      </c>
      <c r="E2877" s="7" t="s">
        <v>295</v>
      </c>
      <c r="F2877" s="7">
        <v>32</v>
      </c>
      <c r="G2877" s="7">
        <v>32</v>
      </c>
      <c r="H2877" s="7"/>
      <c r="I2877" s="7"/>
      <c r="J2877" s="7" t="s">
        <v>59</v>
      </c>
      <c r="K2877" s="7" t="s">
        <v>60</v>
      </c>
      <c r="L2877" s="7" t="s">
        <v>686</v>
      </c>
      <c r="M2877" s="7"/>
      <c r="N2877" s="7"/>
      <c r="O2877" s="7" t="s">
        <v>62</v>
      </c>
      <c r="P2877" s="7">
        <v>1979</v>
      </c>
      <c r="Q2877" s="7">
        <v>1988</v>
      </c>
      <c r="R2877" s="7"/>
      <c r="S2877" s="7"/>
    </row>
    <row r="2878" spans="1:19" hidden="1" x14ac:dyDescent="0.35">
      <c r="A2878">
        <v>2877</v>
      </c>
      <c r="B2878" s="7">
        <v>163</v>
      </c>
      <c r="C2878" s="7">
        <v>16009</v>
      </c>
      <c r="D2878" s="7">
        <v>3649</v>
      </c>
      <c r="E2878" s="7" t="s">
        <v>58</v>
      </c>
      <c r="F2878" s="7">
        <v>200</v>
      </c>
      <c r="G2878" s="7">
        <v>200</v>
      </c>
      <c r="H2878" s="7"/>
      <c r="I2878" s="7"/>
      <c r="J2878" s="7" t="s">
        <v>118</v>
      </c>
      <c r="K2878" s="7" t="s">
        <v>60</v>
      </c>
      <c r="L2878" s="7" t="s">
        <v>61</v>
      </c>
      <c r="M2878" s="7"/>
      <c r="N2878" s="7"/>
      <c r="O2878" s="7" t="s">
        <v>62</v>
      </c>
      <c r="P2878" s="7">
        <v>1979</v>
      </c>
      <c r="Q2878" s="7">
        <v>1988</v>
      </c>
      <c r="R2878" s="7"/>
      <c r="S2878" s="7"/>
    </row>
    <row r="2879" spans="1:19" hidden="1" x14ac:dyDescent="0.35">
      <c r="A2879">
        <v>2878</v>
      </c>
      <c r="B2879" s="7">
        <v>163</v>
      </c>
      <c r="C2879" s="7">
        <v>16011</v>
      </c>
      <c r="D2879" s="7">
        <v>3649</v>
      </c>
      <c r="E2879" s="7" t="s">
        <v>58</v>
      </c>
      <c r="F2879" s="7">
        <v>250</v>
      </c>
      <c r="G2879" s="7">
        <v>250</v>
      </c>
      <c r="H2879" s="7"/>
      <c r="I2879" s="7"/>
      <c r="J2879" s="7" t="s">
        <v>118</v>
      </c>
      <c r="K2879" s="7"/>
      <c r="L2879" s="7"/>
      <c r="M2879" s="7"/>
      <c r="N2879" s="7"/>
      <c r="O2879" s="7" t="s">
        <v>62</v>
      </c>
      <c r="P2879" s="7">
        <v>1978</v>
      </c>
      <c r="Q2879" s="7">
        <v>1988</v>
      </c>
      <c r="R2879" s="7"/>
      <c r="S2879" s="7"/>
    </row>
    <row r="2880" spans="1:19" hidden="1" x14ac:dyDescent="0.35">
      <c r="A2880">
        <v>2879</v>
      </c>
      <c r="B2880" s="7">
        <v>163</v>
      </c>
      <c r="C2880" s="7">
        <v>16014</v>
      </c>
      <c r="D2880" s="7">
        <v>3649</v>
      </c>
      <c r="E2880" s="7" t="s">
        <v>58</v>
      </c>
      <c r="F2880" s="7">
        <v>1</v>
      </c>
      <c r="G2880" s="7">
        <v>1</v>
      </c>
      <c r="H2880" s="7"/>
      <c r="I2880" s="7"/>
      <c r="J2880" s="7" t="s">
        <v>118</v>
      </c>
      <c r="K2880" s="7"/>
      <c r="L2880" s="7"/>
      <c r="M2880" s="7"/>
      <c r="N2880" s="7"/>
      <c r="O2880" s="7" t="s">
        <v>62</v>
      </c>
      <c r="P2880" s="7">
        <v>1979</v>
      </c>
      <c r="Q2880" s="7">
        <v>1988</v>
      </c>
      <c r="R2880" s="7"/>
      <c r="S2880" s="7"/>
    </row>
    <row r="2881" spans="1:19" hidden="1" x14ac:dyDescent="0.35">
      <c r="A2881">
        <v>2880</v>
      </c>
      <c r="B2881" s="7">
        <v>163</v>
      </c>
      <c r="C2881" s="7">
        <v>16016</v>
      </c>
      <c r="D2881" s="7">
        <v>3649</v>
      </c>
      <c r="E2881" s="7" t="s">
        <v>58</v>
      </c>
      <c r="F2881" s="7">
        <v>40</v>
      </c>
      <c r="G2881" s="7">
        <v>40</v>
      </c>
      <c r="H2881" s="7"/>
      <c r="I2881" s="7"/>
      <c r="J2881" s="7" t="s">
        <v>118</v>
      </c>
      <c r="K2881" s="7" t="s">
        <v>60</v>
      </c>
      <c r="L2881" s="7" t="s">
        <v>61</v>
      </c>
      <c r="M2881" s="7"/>
      <c r="N2881" s="7"/>
      <c r="O2881" s="7" t="s">
        <v>62</v>
      </c>
      <c r="P2881" s="7">
        <v>1979</v>
      </c>
      <c r="Q2881" s="7">
        <v>1988</v>
      </c>
      <c r="R2881" s="7"/>
      <c r="S2881" s="7"/>
    </row>
    <row r="2882" spans="1:19" hidden="1" x14ac:dyDescent="0.35">
      <c r="A2882">
        <v>2881</v>
      </c>
      <c r="B2882" s="7">
        <v>163</v>
      </c>
      <c r="C2882" s="7">
        <v>16004</v>
      </c>
      <c r="D2882" s="7">
        <v>3288</v>
      </c>
      <c r="E2882" s="7" t="s">
        <v>58</v>
      </c>
      <c r="F2882" s="7">
        <v>500</v>
      </c>
      <c r="G2882" s="7">
        <v>500</v>
      </c>
      <c r="H2882" s="7"/>
      <c r="I2882" s="7"/>
      <c r="J2882" s="7" t="s">
        <v>118</v>
      </c>
      <c r="K2882" s="7"/>
      <c r="L2882" s="7"/>
      <c r="M2882" s="7"/>
      <c r="N2882" s="7"/>
      <c r="O2882" s="7" t="s">
        <v>62</v>
      </c>
      <c r="P2882" s="7">
        <v>1979</v>
      </c>
      <c r="Q2882" s="7">
        <v>1988</v>
      </c>
      <c r="R2882" s="7"/>
      <c r="S2882" s="7"/>
    </row>
    <row r="2883" spans="1:19" hidden="1" x14ac:dyDescent="0.35">
      <c r="A2883">
        <v>2882</v>
      </c>
      <c r="B2883" s="7">
        <v>163</v>
      </c>
      <c r="C2883" s="7">
        <v>16007</v>
      </c>
      <c r="D2883" s="7">
        <v>3288</v>
      </c>
      <c r="E2883" s="7" t="s">
        <v>58</v>
      </c>
      <c r="F2883" s="7">
        <v>37655</v>
      </c>
      <c r="G2883" s="7">
        <v>37655</v>
      </c>
      <c r="H2883" s="7"/>
      <c r="I2883" s="7"/>
      <c r="J2883" s="7" t="s">
        <v>59</v>
      </c>
      <c r="K2883" s="7" t="s">
        <v>60</v>
      </c>
      <c r="L2883" s="7" t="s">
        <v>686</v>
      </c>
      <c r="M2883" s="7"/>
      <c r="N2883" s="7"/>
      <c r="O2883" s="7" t="s">
        <v>62</v>
      </c>
      <c r="P2883" s="7">
        <v>1979</v>
      </c>
      <c r="Q2883" s="7">
        <v>1988</v>
      </c>
      <c r="R2883" s="7"/>
      <c r="S2883" s="7"/>
    </row>
    <row r="2884" spans="1:19" hidden="1" x14ac:dyDescent="0.35">
      <c r="A2884">
        <v>2883</v>
      </c>
      <c r="B2884" s="7">
        <v>163</v>
      </c>
      <c r="C2884" s="7">
        <v>16016</v>
      </c>
      <c r="D2884" s="7">
        <v>3288</v>
      </c>
      <c r="E2884" s="7" t="s">
        <v>58</v>
      </c>
      <c r="F2884" s="7">
        <v>95000</v>
      </c>
      <c r="G2884" s="7">
        <v>95000</v>
      </c>
      <c r="H2884" s="7"/>
      <c r="I2884" s="7"/>
      <c r="J2884" s="7" t="s">
        <v>118</v>
      </c>
      <c r="K2884" s="7" t="s">
        <v>60</v>
      </c>
      <c r="L2884" s="7" t="s">
        <v>61</v>
      </c>
      <c r="M2884" s="7"/>
      <c r="N2884" s="7"/>
      <c r="O2884" s="7" t="s">
        <v>62</v>
      </c>
      <c r="P2884" s="7">
        <v>1979</v>
      </c>
      <c r="Q2884" s="7">
        <v>1988</v>
      </c>
      <c r="R2884" s="7"/>
      <c r="S2884" s="7"/>
    </row>
    <row r="2885" spans="1:19" hidden="1" x14ac:dyDescent="0.35">
      <c r="A2885">
        <v>2884</v>
      </c>
      <c r="B2885" s="7">
        <v>163</v>
      </c>
      <c r="C2885" s="7">
        <v>16001</v>
      </c>
      <c r="D2885" s="7">
        <v>3650</v>
      </c>
      <c r="E2885" s="7" t="s">
        <v>58</v>
      </c>
      <c r="F2885" s="7">
        <v>4</v>
      </c>
      <c r="G2885" s="7">
        <v>4</v>
      </c>
      <c r="H2885" s="7"/>
      <c r="I2885" s="7"/>
      <c r="J2885" s="7" t="s">
        <v>335</v>
      </c>
      <c r="K2885" s="7"/>
      <c r="L2885" s="7"/>
      <c r="M2885" s="7"/>
      <c r="N2885" s="7"/>
      <c r="O2885" s="7" t="s">
        <v>62</v>
      </c>
      <c r="P2885" s="7">
        <v>1979</v>
      </c>
      <c r="Q2885" s="7">
        <v>1988</v>
      </c>
      <c r="R2885" s="7"/>
      <c r="S2885" s="7"/>
    </row>
    <row r="2886" spans="1:19" hidden="1" x14ac:dyDescent="0.35">
      <c r="A2886">
        <v>2885</v>
      </c>
      <c r="B2886" s="7">
        <v>163</v>
      </c>
      <c r="C2886" s="7">
        <v>16002</v>
      </c>
      <c r="D2886" s="7">
        <v>3650</v>
      </c>
      <c r="E2886" s="7" t="s">
        <v>131</v>
      </c>
      <c r="F2886" s="7">
        <v>1</v>
      </c>
      <c r="G2886" s="7">
        <v>1</v>
      </c>
      <c r="H2886" s="7"/>
      <c r="I2886" s="7"/>
      <c r="J2886" s="7" t="s">
        <v>118</v>
      </c>
      <c r="K2886" s="7"/>
      <c r="L2886" s="7"/>
      <c r="M2886" s="7"/>
      <c r="N2886" s="7"/>
      <c r="O2886" s="7" t="s">
        <v>62</v>
      </c>
      <c r="P2886" s="7">
        <v>1979</v>
      </c>
      <c r="Q2886" s="7">
        <v>1988</v>
      </c>
      <c r="R2886" s="7"/>
      <c r="S2886" s="7"/>
    </row>
    <row r="2887" spans="1:19" hidden="1" x14ac:dyDescent="0.35">
      <c r="A2887">
        <v>2886</v>
      </c>
      <c r="B2887" s="7">
        <v>163</v>
      </c>
      <c r="C2887" s="7">
        <v>16003</v>
      </c>
      <c r="D2887" s="7">
        <v>3650</v>
      </c>
      <c r="E2887" s="7" t="s">
        <v>58</v>
      </c>
      <c r="F2887" s="7">
        <v>3</v>
      </c>
      <c r="G2887" s="7">
        <v>3</v>
      </c>
      <c r="H2887" s="7"/>
      <c r="I2887" s="7"/>
      <c r="J2887" s="7" t="s">
        <v>118</v>
      </c>
      <c r="K2887" s="7"/>
      <c r="L2887" s="7"/>
      <c r="M2887" s="7"/>
      <c r="N2887" s="7"/>
      <c r="O2887" s="7" t="s">
        <v>62</v>
      </c>
      <c r="P2887" s="7">
        <v>1979</v>
      </c>
      <c r="Q2887" s="7">
        <v>1988</v>
      </c>
      <c r="R2887" s="7"/>
      <c r="S2887" s="7"/>
    </row>
    <row r="2888" spans="1:19" hidden="1" x14ac:dyDescent="0.35">
      <c r="A2888">
        <v>2887</v>
      </c>
      <c r="B2888" s="7">
        <v>163</v>
      </c>
      <c r="C2888" s="7">
        <v>16004</v>
      </c>
      <c r="D2888" s="7">
        <v>3650</v>
      </c>
      <c r="E2888" s="7" t="s">
        <v>58</v>
      </c>
      <c r="F2888" s="7">
        <v>10</v>
      </c>
      <c r="G2888" s="7">
        <v>10</v>
      </c>
      <c r="H2888" s="7"/>
      <c r="I2888" s="7"/>
      <c r="J2888" s="7" t="s">
        <v>118</v>
      </c>
      <c r="K2888" s="7"/>
      <c r="L2888" s="7"/>
      <c r="M2888" s="7"/>
      <c r="N2888" s="7"/>
      <c r="O2888" s="7" t="s">
        <v>62</v>
      </c>
      <c r="P2888" s="7">
        <v>1979</v>
      </c>
      <c r="Q2888" s="7">
        <v>1988</v>
      </c>
      <c r="R2888" s="7"/>
      <c r="S2888" s="7"/>
    </row>
    <row r="2889" spans="1:19" hidden="1" x14ac:dyDescent="0.35">
      <c r="A2889">
        <v>2888</v>
      </c>
      <c r="B2889" s="7">
        <v>163</v>
      </c>
      <c r="C2889" s="7">
        <v>16005</v>
      </c>
      <c r="D2889" s="7">
        <v>3650</v>
      </c>
      <c r="E2889" s="7" t="s">
        <v>58</v>
      </c>
      <c r="F2889" s="7">
        <v>5</v>
      </c>
      <c r="G2889" s="7">
        <v>5</v>
      </c>
      <c r="H2889" s="7"/>
      <c r="I2889" s="7"/>
      <c r="J2889" s="7" t="s">
        <v>118</v>
      </c>
      <c r="K2889" s="7"/>
      <c r="L2889" s="7"/>
      <c r="M2889" s="7"/>
      <c r="N2889" s="7"/>
      <c r="O2889" s="7" t="s">
        <v>62</v>
      </c>
      <c r="P2889" s="7">
        <v>1979</v>
      </c>
      <c r="Q2889" s="7">
        <v>1988</v>
      </c>
      <c r="R2889" s="7"/>
      <c r="S2889" s="7"/>
    </row>
    <row r="2890" spans="1:19" hidden="1" x14ac:dyDescent="0.35">
      <c r="A2890">
        <v>2889</v>
      </c>
      <c r="B2890" s="7">
        <v>163</v>
      </c>
      <c r="C2890" s="7">
        <v>16007</v>
      </c>
      <c r="D2890" s="7">
        <v>3650</v>
      </c>
      <c r="E2890" s="7" t="s">
        <v>58</v>
      </c>
      <c r="F2890" s="7">
        <v>25</v>
      </c>
      <c r="G2890" s="7">
        <v>25</v>
      </c>
      <c r="H2890" s="7"/>
      <c r="I2890" s="7"/>
      <c r="J2890" s="7" t="s">
        <v>118</v>
      </c>
      <c r="K2890" s="7" t="s">
        <v>60</v>
      </c>
      <c r="L2890" s="7" t="s">
        <v>61</v>
      </c>
      <c r="M2890" s="7"/>
      <c r="N2890" s="7"/>
      <c r="O2890" s="7" t="s">
        <v>62</v>
      </c>
      <c r="P2890" s="7">
        <v>1979</v>
      </c>
      <c r="Q2890" s="7">
        <v>1988</v>
      </c>
      <c r="R2890" s="7"/>
      <c r="S2890" s="7"/>
    </row>
    <row r="2891" spans="1:19" hidden="1" x14ac:dyDescent="0.35">
      <c r="A2891">
        <v>2890</v>
      </c>
      <c r="B2891" s="7">
        <v>163</v>
      </c>
      <c r="C2891" s="7">
        <v>16009</v>
      </c>
      <c r="D2891" s="7">
        <v>3650</v>
      </c>
      <c r="E2891" s="7" t="s">
        <v>58</v>
      </c>
      <c r="F2891" s="7">
        <v>15</v>
      </c>
      <c r="G2891" s="7">
        <v>15</v>
      </c>
      <c r="H2891" s="7"/>
      <c r="I2891" s="7"/>
      <c r="J2891" s="7" t="s">
        <v>118</v>
      </c>
      <c r="K2891" s="7" t="s">
        <v>60</v>
      </c>
      <c r="L2891" s="7" t="s">
        <v>61</v>
      </c>
      <c r="M2891" s="7"/>
      <c r="N2891" s="7"/>
      <c r="O2891" s="7" t="s">
        <v>62</v>
      </c>
      <c r="P2891" s="7">
        <v>1979</v>
      </c>
      <c r="Q2891" s="7">
        <v>1988</v>
      </c>
      <c r="R2891" s="7"/>
      <c r="S2891" s="7"/>
    </row>
    <row r="2892" spans="1:19" hidden="1" x14ac:dyDescent="0.35">
      <c r="A2892">
        <v>2891</v>
      </c>
      <c r="B2892" s="7">
        <v>163</v>
      </c>
      <c r="C2892" s="7">
        <v>16011</v>
      </c>
      <c r="D2892" s="7">
        <v>3650</v>
      </c>
      <c r="E2892" s="7" t="s">
        <v>58</v>
      </c>
      <c r="F2892" s="7">
        <v>1</v>
      </c>
      <c r="G2892" s="7">
        <v>1</v>
      </c>
      <c r="H2892" s="7"/>
      <c r="I2892" s="7"/>
      <c r="J2892" s="7" t="s">
        <v>118</v>
      </c>
      <c r="K2892" s="7"/>
      <c r="L2892" s="7"/>
      <c r="M2892" s="7"/>
      <c r="N2892" s="7"/>
      <c r="O2892" s="7" t="s">
        <v>62</v>
      </c>
      <c r="P2892" s="7">
        <v>1978</v>
      </c>
      <c r="Q2892" s="7">
        <v>1988</v>
      </c>
      <c r="R2892" s="7"/>
      <c r="S2892" s="7"/>
    </row>
    <row r="2893" spans="1:19" hidden="1" x14ac:dyDescent="0.35">
      <c r="A2893">
        <v>2892</v>
      </c>
      <c r="B2893" s="7">
        <v>163</v>
      </c>
      <c r="C2893" s="7">
        <v>16014</v>
      </c>
      <c r="D2893" s="7">
        <v>3650</v>
      </c>
      <c r="E2893" s="7" t="s">
        <v>58</v>
      </c>
      <c r="F2893" s="7">
        <v>1</v>
      </c>
      <c r="G2893" s="7">
        <v>1</v>
      </c>
      <c r="H2893" s="7"/>
      <c r="I2893" s="7"/>
      <c r="J2893" s="7" t="s">
        <v>118</v>
      </c>
      <c r="K2893" s="7"/>
      <c r="L2893" s="7"/>
      <c r="M2893" s="7"/>
      <c r="N2893" s="7"/>
      <c r="O2893" s="7" t="s">
        <v>62</v>
      </c>
      <c r="P2893" s="7">
        <v>1979</v>
      </c>
      <c r="Q2893" s="7">
        <v>1988</v>
      </c>
      <c r="R2893" s="7"/>
      <c r="S2893" s="7"/>
    </row>
    <row r="2894" spans="1:19" hidden="1" x14ac:dyDescent="0.35">
      <c r="A2894">
        <v>2893</v>
      </c>
      <c r="B2894" s="7">
        <v>163</v>
      </c>
      <c r="C2894" s="7">
        <v>16016</v>
      </c>
      <c r="D2894" s="7">
        <v>3650</v>
      </c>
      <c r="E2894" s="7" t="s">
        <v>58</v>
      </c>
      <c r="F2894" s="7">
        <v>1</v>
      </c>
      <c r="G2894" s="7">
        <v>1</v>
      </c>
      <c r="H2894" s="7"/>
      <c r="I2894" s="7"/>
      <c r="J2894" s="7" t="s">
        <v>118</v>
      </c>
      <c r="K2894" s="7" t="s">
        <v>60</v>
      </c>
      <c r="L2894" s="7" t="s">
        <v>61</v>
      </c>
      <c r="M2894" s="7"/>
      <c r="N2894" s="7"/>
      <c r="O2894" s="7" t="s">
        <v>62</v>
      </c>
      <c r="P2894" s="7">
        <v>1979</v>
      </c>
      <c r="Q2894" s="7">
        <v>1988</v>
      </c>
      <c r="R2894" s="7"/>
      <c r="S2894" s="7"/>
    </row>
    <row r="2895" spans="1:19" hidden="1" x14ac:dyDescent="0.35">
      <c r="A2895">
        <v>2894</v>
      </c>
      <c r="B2895" s="7">
        <v>164</v>
      </c>
      <c r="C2895" s="7">
        <v>24008</v>
      </c>
      <c r="D2895" s="7">
        <v>3295</v>
      </c>
      <c r="E2895" s="7" t="s">
        <v>131</v>
      </c>
      <c r="F2895" s="7">
        <v>10000</v>
      </c>
      <c r="G2895" s="7">
        <v>10000</v>
      </c>
      <c r="H2895" s="7"/>
      <c r="I2895" s="7"/>
      <c r="J2895" s="7" t="s">
        <v>59</v>
      </c>
      <c r="K2895" s="7" t="s">
        <v>60</v>
      </c>
      <c r="L2895" s="7" t="s">
        <v>61</v>
      </c>
      <c r="M2895" s="7">
        <v>4</v>
      </c>
      <c r="N2895" s="7"/>
      <c r="O2895" s="7" t="s">
        <v>88</v>
      </c>
      <c r="P2895" s="7">
        <v>2011</v>
      </c>
      <c r="Q2895" s="7">
        <v>1990</v>
      </c>
      <c r="R2895" s="7"/>
      <c r="S2895" s="7"/>
    </row>
    <row r="2896" spans="1:19" hidden="1" x14ac:dyDescent="0.35">
      <c r="A2896">
        <v>2895</v>
      </c>
      <c r="B2896" s="7">
        <v>164</v>
      </c>
      <c r="C2896" s="7">
        <v>24021</v>
      </c>
      <c r="D2896" s="7">
        <v>3295</v>
      </c>
      <c r="E2896" s="7" t="s">
        <v>131</v>
      </c>
      <c r="F2896" s="7"/>
      <c r="G2896" s="7"/>
      <c r="H2896" s="7"/>
      <c r="I2896" s="7"/>
      <c r="J2896" s="7"/>
      <c r="K2896" s="7"/>
      <c r="L2896" s="7" t="s">
        <v>61</v>
      </c>
      <c r="M2896" s="7">
        <v>3</v>
      </c>
      <c r="N2896" s="7" t="s">
        <v>86</v>
      </c>
      <c r="O2896" s="7" t="s">
        <v>105</v>
      </c>
      <c r="P2896" s="7">
        <v>2011</v>
      </c>
      <c r="Q2896" s="7">
        <v>1990</v>
      </c>
      <c r="R2896" s="7"/>
      <c r="S2896" s="7"/>
    </row>
    <row r="2897" spans="1:19" hidden="1" x14ac:dyDescent="0.35">
      <c r="A2897">
        <v>2896</v>
      </c>
      <c r="B2897" s="7">
        <v>164</v>
      </c>
      <c r="C2897" s="7">
        <v>24008</v>
      </c>
      <c r="D2897" s="20">
        <v>1016817</v>
      </c>
      <c r="E2897" s="7" t="s">
        <v>173</v>
      </c>
      <c r="F2897" s="7"/>
      <c r="G2897" s="7"/>
      <c r="H2897" s="7"/>
      <c r="I2897" s="7"/>
      <c r="J2897" s="7"/>
      <c r="K2897" s="7"/>
      <c r="L2897" s="7" t="s">
        <v>686</v>
      </c>
      <c r="M2897" s="7">
        <v>4</v>
      </c>
      <c r="N2897" s="7" t="s">
        <v>78</v>
      </c>
      <c r="O2897" s="7" t="s">
        <v>105</v>
      </c>
      <c r="P2897" s="7">
        <v>1990</v>
      </c>
      <c r="Q2897" s="7">
        <v>1990</v>
      </c>
      <c r="R2897" s="7"/>
      <c r="S2897" s="7"/>
    </row>
    <row r="2898" spans="1:19" hidden="1" x14ac:dyDescent="0.35">
      <c r="A2898">
        <v>2897</v>
      </c>
      <c r="B2898" s="7">
        <v>164</v>
      </c>
      <c r="C2898" s="7">
        <v>24008</v>
      </c>
      <c r="D2898" s="7">
        <v>3659</v>
      </c>
      <c r="E2898" s="7" t="s">
        <v>453</v>
      </c>
      <c r="F2898" s="7"/>
      <c r="G2898" s="7"/>
      <c r="H2898" s="7"/>
      <c r="I2898" s="7"/>
      <c r="J2898" s="7"/>
      <c r="K2898" s="7"/>
      <c r="L2898" s="7" t="s">
        <v>686</v>
      </c>
      <c r="M2898" s="7">
        <v>4</v>
      </c>
      <c r="N2898" s="7" t="s">
        <v>145</v>
      </c>
      <c r="O2898" s="7" t="s">
        <v>105</v>
      </c>
      <c r="P2898" s="7">
        <v>1990</v>
      </c>
      <c r="Q2898" s="7">
        <v>1990</v>
      </c>
      <c r="R2898" s="7"/>
      <c r="S2898" s="7"/>
    </row>
    <row r="2899" spans="1:19" hidden="1" x14ac:dyDescent="0.35">
      <c r="A2899">
        <v>2898</v>
      </c>
      <c r="B2899" s="7">
        <v>164</v>
      </c>
      <c r="C2899" s="7">
        <v>24021</v>
      </c>
      <c r="D2899" s="7">
        <v>3659</v>
      </c>
      <c r="E2899" s="7" t="s">
        <v>453</v>
      </c>
      <c r="F2899" s="7"/>
      <c r="G2899" s="7"/>
      <c r="H2899" s="7"/>
      <c r="I2899" s="7"/>
      <c r="J2899" s="7"/>
      <c r="K2899" s="7"/>
      <c r="L2899" s="7" t="s">
        <v>686</v>
      </c>
      <c r="M2899" s="7">
        <v>3</v>
      </c>
      <c r="N2899" s="7" t="s">
        <v>684</v>
      </c>
      <c r="O2899" s="7" t="s">
        <v>105</v>
      </c>
      <c r="P2899" s="7">
        <v>1990</v>
      </c>
      <c r="Q2899" s="7">
        <v>1990</v>
      </c>
      <c r="R2899" s="7"/>
      <c r="S2899" s="7"/>
    </row>
    <row r="2900" spans="1:19" hidden="1" x14ac:dyDescent="0.35">
      <c r="A2900">
        <v>2899</v>
      </c>
      <c r="B2900" s="7">
        <v>164</v>
      </c>
      <c r="C2900" s="7">
        <v>24005</v>
      </c>
      <c r="D2900" s="7">
        <v>3294</v>
      </c>
      <c r="E2900" s="7" t="s">
        <v>173</v>
      </c>
      <c r="F2900" s="7"/>
      <c r="G2900" s="7"/>
      <c r="H2900" s="7"/>
      <c r="I2900" s="7"/>
      <c r="J2900" s="7"/>
      <c r="K2900" s="7"/>
      <c r="L2900" s="7" t="s">
        <v>686</v>
      </c>
      <c r="M2900" s="7">
        <v>2</v>
      </c>
      <c r="N2900" s="7" t="s">
        <v>78</v>
      </c>
      <c r="O2900" s="7" t="s">
        <v>105</v>
      </c>
      <c r="P2900" s="7">
        <v>1990</v>
      </c>
      <c r="Q2900" s="7">
        <v>1990</v>
      </c>
      <c r="R2900" s="7"/>
      <c r="S2900" s="7"/>
    </row>
    <row r="2901" spans="1:19" hidden="1" x14ac:dyDescent="0.35">
      <c r="A2901">
        <v>2900</v>
      </c>
      <c r="B2901" s="7">
        <v>164</v>
      </c>
      <c r="C2901" s="7">
        <v>24008</v>
      </c>
      <c r="D2901" s="7">
        <v>3294</v>
      </c>
      <c r="E2901" s="7" t="s">
        <v>131</v>
      </c>
      <c r="F2901" s="7">
        <v>10000</v>
      </c>
      <c r="G2901" s="7">
        <v>10000</v>
      </c>
      <c r="H2901" s="7"/>
      <c r="I2901" s="7"/>
      <c r="J2901" s="7" t="s">
        <v>59</v>
      </c>
      <c r="K2901" s="7" t="s">
        <v>60</v>
      </c>
      <c r="L2901" s="7" t="s">
        <v>61</v>
      </c>
      <c r="M2901" s="7">
        <v>4</v>
      </c>
      <c r="N2901" s="7"/>
      <c r="O2901" s="7" t="s">
        <v>88</v>
      </c>
      <c r="P2901" s="7">
        <v>1990</v>
      </c>
      <c r="Q2901" s="7">
        <v>1990</v>
      </c>
      <c r="R2901" s="7"/>
      <c r="S2901" s="7"/>
    </row>
    <row r="2902" spans="1:19" hidden="1" x14ac:dyDescent="0.35">
      <c r="A2902">
        <v>2901</v>
      </c>
      <c r="B2902" s="7">
        <v>164</v>
      </c>
      <c r="C2902" s="7">
        <v>24021</v>
      </c>
      <c r="D2902" s="7">
        <v>3294</v>
      </c>
      <c r="E2902" s="7" t="s">
        <v>131</v>
      </c>
      <c r="F2902" s="7"/>
      <c r="G2902" s="7"/>
      <c r="H2902" s="7"/>
      <c r="I2902" s="7"/>
      <c r="J2902" s="7"/>
      <c r="K2902" s="7"/>
      <c r="L2902" s="7" t="s">
        <v>61</v>
      </c>
      <c r="M2902" s="7">
        <v>3</v>
      </c>
      <c r="N2902" s="7" t="s">
        <v>684</v>
      </c>
      <c r="O2902" s="7" t="s">
        <v>105</v>
      </c>
      <c r="P2902" s="7">
        <v>1990</v>
      </c>
      <c r="Q2902" s="7">
        <v>1990</v>
      </c>
      <c r="R2902" s="7"/>
      <c r="S2902" s="7"/>
    </row>
    <row r="2903" spans="1:19" hidden="1" x14ac:dyDescent="0.35">
      <c r="A2903">
        <v>2902</v>
      </c>
      <c r="B2903" s="7">
        <v>164</v>
      </c>
      <c r="C2903" s="7">
        <v>24005</v>
      </c>
      <c r="D2903" s="7">
        <v>3298</v>
      </c>
      <c r="E2903" s="7" t="s">
        <v>453</v>
      </c>
      <c r="F2903" s="7"/>
      <c r="G2903" s="7"/>
      <c r="H2903" s="7"/>
      <c r="I2903" s="7"/>
      <c r="J2903" s="7"/>
      <c r="K2903" s="7"/>
      <c r="L2903" s="7" t="s">
        <v>686</v>
      </c>
      <c r="M2903" s="7">
        <v>2</v>
      </c>
      <c r="N2903" s="7" t="s">
        <v>684</v>
      </c>
      <c r="O2903" s="7" t="s">
        <v>105</v>
      </c>
      <c r="P2903" s="7">
        <v>1990</v>
      </c>
      <c r="Q2903" s="7">
        <v>1990</v>
      </c>
      <c r="R2903" s="7"/>
      <c r="S2903" s="7"/>
    </row>
    <row r="2904" spans="1:19" hidden="1" x14ac:dyDescent="0.35">
      <c r="A2904">
        <v>2903</v>
      </c>
      <c r="B2904" s="7">
        <v>164</v>
      </c>
      <c r="C2904" s="7">
        <v>24008</v>
      </c>
      <c r="D2904" s="7">
        <v>3298</v>
      </c>
      <c r="E2904" s="7" t="s">
        <v>131</v>
      </c>
      <c r="F2904" s="7"/>
      <c r="G2904" s="7"/>
      <c r="H2904" s="7"/>
      <c r="I2904" s="7"/>
      <c r="J2904" s="7"/>
      <c r="K2904" s="7"/>
      <c r="L2904" s="7" t="s">
        <v>686</v>
      </c>
      <c r="M2904" s="7">
        <v>4</v>
      </c>
      <c r="N2904" s="7" t="s">
        <v>684</v>
      </c>
      <c r="O2904" s="7" t="s">
        <v>105</v>
      </c>
      <c r="P2904" s="7">
        <v>1990</v>
      </c>
      <c r="Q2904" s="7">
        <v>1990</v>
      </c>
      <c r="R2904" s="7"/>
      <c r="S2904" s="7"/>
    </row>
    <row r="2905" spans="1:19" hidden="1" x14ac:dyDescent="0.35">
      <c r="A2905">
        <v>2904</v>
      </c>
      <c r="B2905" s="7">
        <v>164</v>
      </c>
      <c r="C2905" s="7">
        <v>24021</v>
      </c>
      <c r="D2905" s="7">
        <v>3298</v>
      </c>
      <c r="E2905" s="7" t="s">
        <v>453</v>
      </c>
      <c r="F2905" s="7"/>
      <c r="G2905" s="7"/>
      <c r="H2905" s="7"/>
      <c r="I2905" s="7"/>
      <c r="J2905" s="7"/>
      <c r="K2905" s="7"/>
      <c r="L2905" s="7" t="s">
        <v>686</v>
      </c>
      <c r="M2905" s="7">
        <v>3</v>
      </c>
      <c r="N2905" s="7" t="s">
        <v>684</v>
      </c>
      <c r="O2905" s="7" t="s">
        <v>105</v>
      </c>
      <c r="P2905" s="7">
        <v>1990</v>
      </c>
      <c r="Q2905" s="7">
        <v>1990</v>
      </c>
      <c r="R2905" s="7"/>
      <c r="S2905" s="7"/>
    </row>
    <row r="2906" spans="1:19" hidden="1" x14ac:dyDescent="0.35">
      <c r="A2906">
        <v>2905</v>
      </c>
      <c r="B2906" s="7">
        <v>164</v>
      </c>
      <c r="C2906" s="7">
        <v>24008</v>
      </c>
      <c r="D2906" s="20">
        <v>3845</v>
      </c>
      <c r="E2906" s="7" t="s">
        <v>131</v>
      </c>
      <c r="F2906" s="7"/>
      <c r="G2906" s="7"/>
      <c r="H2906" s="7"/>
      <c r="I2906" s="7"/>
      <c r="J2906" s="7"/>
      <c r="K2906" s="7"/>
      <c r="L2906" s="7" t="s">
        <v>61</v>
      </c>
      <c r="M2906" s="7">
        <v>4</v>
      </c>
      <c r="N2906" s="7" t="s">
        <v>684</v>
      </c>
      <c r="O2906" s="7" t="s">
        <v>105</v>
      </c>
      <c r="P2906" s="7">
        <v>1990</v>
      </c>
      <c r="Q2906" s="7">
        <v>1990</v>
      </c>
      <c r="R2906" s="7"/>
      <c r="S2906" s="7"/>
    </row>
    <row r="2907" spans="1:19" hidden="1" x14ac:dyDescent="0.35">
      <c r="A2907">
        <v>2906</v>
      </c>
      <c r="B2907" s="7">
        <v>164</v>
      </c>
      <c r="C2907" s="7">
        <v>24021</v>
      </c>
      <c r="D2907" s="20">
        <v>3845</v>
      </c>
      <c r="E2907" s="7" t="s">
        <v>131</v>
      </c>
      <c r="F2907" s="7"/>
      <c r="G2907" s="7"/>
      <c r="H2907" s="7"/>
      <c r="I2907" s="7"/>
      <c r="J2907" s="7"/>
      <c r="K2907" s="7"/>
      <c r="L2907" s="7" t="s">
        <v>61</v>
      </c>
      <c r="M2907" s="7">
        <v>3</v>
      </c>
      <c r="N2907" s="7" t="s">
        <v>684</v>
      </c>
      <c r="O2907" s="7" t="s">
        <v>105</v>
      </c>
      <c r="P2907" s="7">
        <v>1990</v>
      </c>
      <c r="Q2907" s="7">
        <v>1990</v>
      </c>
      <c r="R2907" s="7"/>
      <c r="S2907" s="7"/>
    </row>
    <row r="2908" spans="1:19" hidden="1" x14ac:dyDescent="0.35">
      <c r="A2908">
        <v>2907</v>
      </c>
      <c r="B2908" s="7">
        <v>164</v>
      </c>
      <c r="C2908" s="7">
        <v>24008</v>
      </c>
      <c r="D2908" s="20">
        <v>3895</v>
      </c>
      <c r="E2908" s="7" t="s">
        <v>131</v>
      </c>
      <c r="F2908" s="7">
        <v>1</v>
      </c>
      <c r="G2908" s="7">
        <v>1</v>
      </c>
      <c r="H2908" s="7"/>
      <c r="I2908" s="7"/>
      <c r="J2908" s="7" t="s">
        <v>135</v>
      </c>
      <c r="K2908" s="7" t="s">
        <v>121</v>
      </c>
      <c r="L2908" s="7" t="s">
        <v>61</v>
      </c>
      <c r="M2908" s="7">
        <v>4</v>
      </c>
      <c r="N2908" s="7"/>
      <c r="O2908" s="7" t="s">
        <v>88</v>
      </c>
      <c r="P2908" s="7">
        <v>1990</v>
      </c>
      <c r="Q2908" s="7">
        <v>1990</v>
      </c>
      <c r="R2908" s="7"/>
      <c r="S2908" s="7"/>
    </row>
    <row r="2909" spans="1:19" hidden="1" x14ac:dyDescent="0.35">
      <c r="A2909">
        <v>2908</v>
      </c>
      <c r="B2909" s="7">
        <v>164</v>
      </c>
      <c r="C2909" s="7">
        <v>24008</v>
      </c>
      <c r="D2909" s="7">
        <v>3846</v>
      </c>
      <c r="E2909" s="7" t="s">
        <v>295</v>
      </c>
      <c r="F2909" s="7"/>
      <c r="G2909" s="7"/>
      <c r="H2909" s="7"/>
      <c r="I2909" s="7"/>
      <c r="J2909" s="7"/>
      <c r="K2909" s="7"/>
      <c r="L2909" s="7" t="s">
        <v>686</v>
      </c>
      <c r="M2909" s="7">
        <v>4</v>
      </c>
      <c r="N2909" s="7" t="s">
        <v>684</v>
      </c>
      <c r="O2909" s="7" t="s">
        <v>105</v>
      </c>
      <c r="P2909" s="7">
        <v>1990</v>
      </c>
      <c r="Q2909" s="7">
        <v>1990</v>
      </c>
      <c r="R2909" s="7"/>
      <c r="S2909" s="7"/>
    </row>
    <row r="2910" spans="1:19" hidden="1" x14ac:dyDescent="0.35">
      <c r="A2910">
        <v>2909</v>
      </c>
      <c r="B2910" s="7">
        <v>164</v>
      </c>
      <c r="C2910" s="7">
        <v>24021</v>
      </c>
      <c r="D2910" s="7">
        <v>3846</v>
      </c>
      <c r="E2910" s="7" t="s">
        <v>131</v>
      </c>
      <c r="F2910" s="7"/>
      <c r="G2910" s="7"/>
      <c r="H2910" s="7"/>
      <c r="I2910" s="7"/>
      <c r="J2910" s="7"/>
      <c r="K2910" s="7"/>
      <c r="L2910" s="7" t="s">
        <v>61</v>
      </c>
      <c r="M2910" s="7">
        <v>3</v>
      </c>
      <c r="N2910" s="7" t="s">
        <v>684</v>
      </c>
      <c r="O2910" s="7" t="s">
        <v>105</v>
      </c>
      <c r="P2910" s="7">
        <v>1990</v>
      </c>
      <c r="Q2910" s="7">
        <v>1990</v>
      </c>
      <c r="R2910" s="7"/>
      <c r="S2910" s="7"/>
    </row>
    <row r="2911" spans="1:19" hidden="1" x14ac:dyDescent="0.35">
      <c r="A2911">
        <v>2910</v>
      </c>
      <c r="B2911" s="7">
        <v>164</v>
      </c>
      <c r="C2911" s="7">
        <v>24008</v>
      </c>
      <c r="D2911" s="20">
        <v>32652</v>
      </c>
      <c r="E2911" s="7" t="s">
        <v>131</v>
      </c>
      <c r="F2911" s="7">
        <v>1000</v>
      </c>
      <c r="G2911" s="7">
        <v>1000</v>
      </c>
      <c r="H2911" s="7"/>
      <c r="I2911" s="7"/>
      <c r="J2911" s="7" t="s">
        <v>59</v>
      </c>
      <c r="K2911" s="7" t="s">
        <v>60</v>
      </c>
      <c r="L2911" s="7" t="s">
        <v>61</v>
      </c>
      <c r="M2911" s="7">
        <v>4</v>
      </c>
      <c r="N2911" s="7"/>
      <c r="O2911" s="7" t="s">
        <v>62</v>
      </c>
      <c r="P2911" s="7">
        <v>1990</v>
      </c>
      <c r="Q2911" s="7">
        <v>1990</v>
      </c>
      <c r="R2911" s="7"/>
      <c r="S2911" s="7"/>
    </row>
    <row r="2912" spans="1:19" hidden="1" x14ac:dyDescent="0.35">
      <c r="A2912">
        <v>2911</v>
      </c>
      <c r="B2912" s="7">
        <v>164</v>
      </c>
      <c r="C2912" s="7">
        <v>24008</v>
      </c>
      <c r="D2912" s="7">
        <v>3658</v>
      </c>
      <c r="E2912" s="7" t="s">
        <v>131</v>
      </c>
      <c r="F2912" s="7">
        <v>10000</v>
      </c>
      <c r="G2912" s="7">
        <v>10000</v>
      </c>
      <c r="H2912" s="7"/>
      <c r="I2912" s="7"/>
      <c r="J2912" s="7" t="s">
        <v>59</v>
      </c>
      <c r="K2912" s="7" t="s">
        <v>60</v>
      </c>
      <c r="L2912" s="7" t="s">
        <v>1518</v>
      </c>
      <c r="M2912" s="7">
        <v>4</v>
      </c>
      <c r="N2912" s="7"/>
      <c r="O2912" s="7" t="s">
        <v>88</v>
      </c>
      <c r="P2912" s="7">
        <v>1990</v>
      </c>
      <c r="Q2912" s="7">
        <v>1990</v>
      </c>
      <c r="R2912" s="7"/>
      <c r="S2912" s="7"/>
    </row>
    <row r="2913" spans="1:19" hidden="1" x14ac:dyDescent="0.35">
      <c r="A2913">
        <v>2912</v>
      </c>
      <c r="B2913" s="7">
        <v>164</v>
      </c>
      <c r="C2913" s="7">
        <v>24021</v>
      </c>
      <c r="D2913" s="7">
        <v>3658</v>
      </c>
      <c r="E2913" s="7" t="s">
        <v>453</v>
      </c>
      <c r="F2913" s="7"/>
      <c r="G2913" s="7"/>
      <c r="H2913" s="7"/>
      <c r="I2913" s="7"/>
      <c r="J2913" s="7"/>
      <c r="K2913" s="7"/>
      <c r="L2913" s="7" t="s">
        <v>686</v>
      </c>
      <c r="M2913" s="7">
        <v>3</v>
      </c>
      <c r="N2913" s="7" t="s">
        <v>86</v>
      </c>
      <c r="O2913" s="7" t="s">
        <v>105</v>
      </c>
      <c r="P2913" s="7">
        <v>1990</v>
      </c>
      <c r="Q2913" s="7">
        <v>1990</v>
      </c>
      <c r="R2913" s="7"/>
      <c r="S2913" s="7"/>
    </row>
    <row r="2914" spans="1:19" hidden="1" x14ac:dyDescent="0.35">
      <c r="A2914">
        <v>2913</v>
      </c>
      <c r="B2914" s="7">
        <v>164</v>
      </c>
      <c r="C2914" s="7">
        <v>24008</v>
      </c>
      <c r="D2914" s="7">
        <v>3649</v>
      </c>
      <c r="E2914" s="7" t="s">
        <v>131</v>
      </c>
      <c r="F2914" s="7"/>
      <c r="G2914" s="7"/>
      <c r="H2914" s="7"/>
      <c r="I2914" s="7"/>
      <c r="J2914" s="7"/>
      <c r="K2914" s="7"/>
      <c r="L2914" s="7" t="s">
        <v>61</v>
      </c>
      <c r="M2914" s="7">
        <v>4</v>
      </c>
      <c r="N2914" s="7" t="s">
        <v>78</v>
      </c>
      <c r="O2914" s="7" t="s">
        <v>105</v>
      </c>
      <c r="P2914" s="7">
        <v>1990</v>
      </c>
      <c r="Q2914" s="7">
        <v>1990</v>
      </c>
      <c r="R2914" s="7"/>
      <c r="S2914" s="7"/>
    </row>
    <row r="2915" spans="1:19" hidden="1" x14ac:dyDescent="0.35">
      <c r="A2915">
        <v>2914</v>
      </c>
      <c r="B2915" s="7">
        <v>164</v>
      </c>
      <c r="C2915" s="7">
        <v>24005</v>
      </c>
      <c r="D2915" s="20">
        <v>3928</v>
      </c>
      <c r="E2915" s="7" t="s">
        <v>131</v>
      </c>
      <c r="F2915" s="7"/>
      <c r="G2915" s="7"/>
      <c r="H2915" s="7"/>
      <c r="I2915" s="7"/>
      <c r="J2915" s="7"/>
      <c r="K2915" s="7"/>
      <c r="L2915" s="7" t="s">
        <v>61</v>
      </c>
      <c r="M2915" s="7">
        <v>2</v>
      </c>
      <c r="N2915" s="7" t="s">
        <v>78</v>
      </c>
      <c r="O2915" s="7" t="s">
        <v>105</v>
      </c>
      <c r="P2915" s="7">
        <v>1990</v>
      </c>
      <c r="Q2915" s="7">
        <v>1990</v>
      </c>
      <c r="R2915" s="7" t="s">
        <v>1444</v>
      </c>
      <c r="S2915" s="7"/>
    </row>
    <row r="2916" spans="1:19" hidden="1" x14ac:dyDescent="0.35">
      <c r="A2916">
        <v>2915</v>
      </c>
      <c r="B2916" s="7">
        <v>164</v>
      </c>
      <c r="C2916" s="7">
        <v>24008</v>
      </c>
      <c r="D2916" s="20">
        <v>3928</v>
      </c>
      <c r="E2916" s="7" t="s">
        <v>131</v>
      </c>
      <c r="F2916" s="7">
        <v>20000</v>
      </c>
      <c r="G2916" s="7">
        <v>50000</v>
      </c>
      <c r="H2916" s="7"/>
      <c r="I2916" s="7"/>
      <c r="J2916" s="7" t="s">
        <v>59</v>
      </c>
      <c r="K2916" s="7" t="s">
        <v>1040</v>
      </c>
      <c r="L2916" s="7" t="s">
        <v>61</v>
      </c>
      <c r="M2916" s="7">
        <v>4</v>
      </c>
      <c r="N2916" s="7"/>
      <c r="O2916" s="7" t="s">
        <v>88</v>
      </c>
      <c r="P2916" s="7">
        <v>1990</v>
      </c>
      <c r="Q2916" s="7">
        <v>1990</v>
      </c>
      <c r="R2916" s="7"/>
      <c r="S2916" s="7"/>
    </row>
    <row r="2917" spans="1:19" hidden="1" x14ac:dyDescent="0.35">
      <c r="A2917">
        <v>2916</v>
      </c>
      <c r="B2917" s="7">
        <v>164</v>
      </c>
      <c r="C2917" s="7">
        <v>24005</v>
      </c>
      <c r="D2917" s="7">
        <v>3650</v>
      </c>
      <c r="E2917" s="7" t="s">
        <v>131</v>
      </c>
      <c r="F2917" s="7">
        <v>2</v>
      </c>
      <c r="G2917" s="7">
        <v>2</v>
      </c>
      <c r="H2917" s="7"/>
      <c r="I2917" s="7"/>
      <c r="J2917" s="7" t="s">
        <v>135</v>
      </c>
      <c r="K2917" s="7" t="s">
        <v>121</v>
      </c>
      <c r="L2917" s="7" t="s">
        <v>61</v>
      </c>
      <c r="M2917" s="7">
        <v>2</v>
      </c>
      <c r="N2917" s="7"/>
      <c r="O2917" s="7" t="s">
        <v>62</v>
      </c>
      <c r="P2917" s="7">
        <v>1990</v>
      </c>
      <c r="Q2917" s="7">
        <v>1990</v>
      </c>
      <c r="R2917" s="7"/>
      <c r="S2917" s="7"/>
    </row>
    <row r="2918" spans="1:19" hidden="1" x14ac:dyDescent="0.35">
      <c r="A2918">
        <v>2917</v>
      </c>
      <c r="B2918" s="7">
        <v>164</v>
      </c>
      <c r="C2918" s="7">
        <v>24008</v>
      </c>
      <c r="D2918" s="7">
        <v>3650</v>
      </c>
      <c r="E2918" s="7" t="s">
        <v>295</v>
      </c>
      <c r="F2918" s="7"/>
      <c r="G2918" s="7"/>
      <c r="H2918" s="7"/>
      <c r="I2918" s="7"/>
      <c r="J2918" s="7"/>
      <c r="K2918" s="7"/>
      <c r="L2918" s="7" t="s">
        <v>686</v>
      </c>
      <c r="M2918" s="7">
        <v>4</v>
      </c>
      <c r="N2918" s="7" t="s">
        <v>78</v>
      </c>
      <c r="O2918" s="7" t="s">
        <v>105</v>
      </c>
      <c r="P2918" s="7">
        <v>1990</v>
      </c>
      <c r="Q2918" s="7">
        <v>1990</v>
      </c>
      <c r="R2918" s="7"/>
      <c r="S2918" s="7"/>
    </row>
    <row r="2919" spans="1:19" hidden="1" x14ac:dyDescent="0.35">
      <c r="A2919">
        <v>2918</v>
      </c>
      <c r="B2919" s="7">
        <v>164</v>
      </c>
      <c r="C2919" s="7">
        <v>24021</v>
      </c>
      <c r="D2919" s="7">
        <v>3650</v>
      </c>
      <c r="E2919" s="7" t="s">
        <v>131</v>
      </c>
      <c r="F2919" s="7"/>
      <c r="G2919" s="7"/>
      <c r="H2919" s="7"/>
      <c r="I2919" s="7"/>
      <c r="J2919" s="7"/>
      <c r="K2919" s="7"/>
      <c r="L2919" s="7" t="s">
        <v>61</v>
      </c>
      <c r="M2919" s="7">
        <v>3</v>
      </c>
      <c r="N2919" s="7" t="s">
        <v>86</v>
      </c>
      <c r="O2919" s="7" t="s">
        <v>105</v>
      </c>
      <c r="P2919" s="7">
        <v>1990</v>
      </c>
      <c r="Q2919" s="7">
        <v>1990</v>
      </c>
      <c r="R2919" s="7"/>
      <c r="S2919" s="7"/>
    </row>
    <row r="2920" spans="1:19" hidden="1" x14ac:dyDescent="0.35">
      <c r="A2920">
        <v>2919</v>
      </c>
      <c r="B2920" s="7">
        <v>165</v>
      </c>
      <c r="C2920" s="7">
        <v>3022</v>
      </c>
      <c r="D2920" s="7">
        <v>3295</v>
      </c>
      <c r="E2920" s="7" t="s">
        <v>709</v>
      </c>
      <c r="F2920" s="7"/>
      <c r="G2920" s="7"/>
      <c r="H2920" s="7"/>
      <c r="I2920" s="7"/>
      <c r="J2920" s="7"/>
      <c r="K2920" s="7"/>
      <c r="L2920" s="7" t="s">
        <v>1518</v>
      </c>
      <c r="M2920" s="7">
        <v>11</v>
      </c>
      <c r="N2920" s="7" t="s">
        <v>90</v>
      </c>
      <c r="O2920" s="7" t="s">
        <v>140</v>
      </c>
      <c r="P2920" s="7">
        <v>1993</v>
      </c>
      <c r="Q2920" s="7">
        <v>1987</v>
      </c>
      <c r="R2920" s="9" t="s">
        <v>176</v>
      </c>
      <c r="S2920" s="7"/>
    </row>
    <row r="2921" spans="1:19" hidden="1" x14ac:dyDescent="0.35">
      <c r="A2921">
        <v>2920</v>
      </c>
      <c r="B2921" s="7">
        <v>165</v>
      </c>
      <c r="C2921" s="7">
        <v>3022</v>
      </c>
      <c r="D2921" s="7">
        <v>3294</v>
      </c>
      <c r="E2921" s="7" t="s">
        <v>709</v>
      </c>
      <c r="F2921" s="7"/>
      <c r="G2921" s="7"/>
      <c r="H2921" s="7"/>
      <c r="I2921" s="7"/>
      <c r="J2921" s="7"/>
      <c r="K2921" s="7"/>
      <c r="L2921" s="7"/>
      <c r="M2921" s="7"/>
      <c r="N2921" s="7" t="s">
        <v>90</v>
      </c>
      <c r="O2921" s="7" t="s">
        <v>140</v>
      </c>
      <c r="P2921" s="7">
        <v>1984</v>
      </c>
      <c r="Q2921" s="7">
        <v>1984</v>
      </c>
      <c r="R2921" s="9" t="s">
        <v>176</v>
      </c>
      <c r="S2921" s="7"/>
    </row>
    <row r="2922" spans="1:19" hidden="1" x14ac:dyDescent="0.35">
      <c r="A2922">
        <v>2921</v>
      </c>
      <c r="B2922" s="7">
        <v>165</v>
      </c>
      <c r="C2922" s="7">
        <v>3022</v>
      </c>
      <c r="D2922" s="7">
        <v>3294</v>
      </c>
      <c r="E2922" s="7" t="s">
        <v>453</v>
      </c>
      <c r="F2922" s="7"/>
      <c r="G2922" s="7"/>
      <c r="H2922" s="7"/>
      <c r="I2922" s="7"/>
      <c r="J2922" s="7"/>
      <c r="K2922" s="7"/>
      <c r="L2922" s="7"/>
      <c r="M2922" s="7"/>
      <c r="N2922" s="7" t="s">
        <v>90</v>
      </c>
      <c r="O2922" s="7" t="s">
        <v>146</v>
      </c>
      <c r="P2922" s="7">
        <v>1984</v>
      </c>
      <c r="Q2922" s="7">
        <v>1984</v>
      </c>
      <c r="R2922" s="9" t="s">
        <v>176</v>
      </c>
      <c r="S2922" s="7"/>
    </row>
    <row r="2923" spans="1:19" hidden="1" x14ac:dyDescent="0.35">
      <c r="A2923">
        <v>2922</v>
      </c>
      <c r="B2923" s="7">
        <v>165</v>
      </c>
      <c r="C2923" s="7">
        <v>3022</v>
      </c>
      <c r="D2923" s="7">
        <v>3298</v>
      </c>
      <c r="E2923" s="7" t="s">
        <v>58</v>
      </c>
      <c r="F2923" s="7"/>
      <c r="G2923" s="7"/>
      <c r="H2923" s="7"/>
      <c r="I2923" s="7"/>
      <c r="J2923" s="7"/>
      <c r="K2923" s="7"/>
      <c r="L2923" s="7" t="s">
        <v>61</v>
      </c>
      <c r="M2923" s="7">
        <v>5</v>
      </c>
      <c r="N2923" s="7" t="s">
        <v>90</v>
      </c>
      <c r="O2923" s="7" t="s">
        <v>140</v>
      </c>
      <c r="P2923" s="7">
        <v>1989</v>
      </c>
      <c r="Q2923" s="7">
        <v>1989</v>
      </c>
      <c r="R2923" s="9" t="s">
        <v>176</v>
      </c>
      <c r="S2923" s="7"/>
    </row>
    <row r="2924" spans="1:19" hidden="1" x14ac:dyDescent="0.35">
      <c r="A2924">
        <v>2923</v>
      </c>
      <c r="B2924" s="7">
        <v>165</v>
      </c>
      <c r="C2924" s="7">
        <v>3022</v>
      </c>
      <c r="D2924" s="20">
        <v>3845</v>
      </c>
      <c r="E2924" s="7" t="s">
        <v>709</v>
      </c>
      <c r="F2924" s="7"/>
      <c r="G2924" s="7"/>
      <c r="H2924" s="7"/>
      <c r="I2924" s="7"/>
      <c r="J2924" s="7"/>
      <c r="K2924" s="7"/>
      <c r="L2924" s="7"/>
      <c r="M2924" s="7"/>
      <c r="N2924" s="7" t="s">
        <v>90</v>
      </c>
      <c r="O2924" s="7" t="s">
        <v>140</v>
      </c>
      <c r="P2924" s="7">
        <v>1984</v>
      </c>
      <c r="Q2924" s="7">
        <v>1984</v>
      </c>
      <c r="R2924" s="9" t="s">
        <v>176</v>
      </c>
      <c r="S2924" s="7"/>
    </row>
    <row r="2925" spans="1:19" hidden="1" x14ac:dyDescent="0.35">
      <c r="A2925">
        <v>2924</v>
      </c>
      <c r="B2925" s="7">
        <v>165</v>
      </c>
      <c r="C2925" s="7">
        <v>3022</v>
      </c>
      <c r="D2925" s="7">
        <v>3846</v>
      </c>
      <c r="E2925" s="7" t="s">
        <v>709</v>
      </c>
      <c r="F2925" s="7"/>
      <c r="G2925" s="7"/>
      <c r="H2925" s="7"/>
      <c r="I2925" s="7"/>
      <c r="J2925" s="7"/>
      <c r="K2925" s="7"/>
      <c r="L2925" s="7" t="s">
        <v>1518</v>
      </c>
      <c r="M2925" s="7">
        <v>11</v>
      </c>
      <c r="N2925" s="7" t="s">
        <v>90</v>
      </c>
      <c r="O2925" s="7" t="s">
        <v>140</v>
      </c>
      <c r="P2925" s="7">
        <v>1987</v>
      </c>
      <c r="Q2925" s="7">
        <v>1987</v>
      </c>
      <c r="R2925" s="9" t="s">
        <v>176</v>
      </c>
      <c r="S2925" s="7"/>
    </row>
    <row r="2926" spans="1:19" hidden="1" x14ac:dyDescent="0.35">
      <c r="A2926">
        <v>2925</v>
      </c>
      <c r="B2926" s="7">
        <v>165</v>
      </c>
      <c r="C2926" s="7">
        <v>3022</v>
      </c>
      <c r="D2926" s="7">
        <v>3658</v>
      </c>
      <c r="E2926" s="7" t="s">
        <v>709</v>
      </c>
      <c r="F2926" s="7"/>
      <c r="G2926" s="7"/>
      <c r="H2926" s="7"/>
      <c r="I2926" s="7"/>
      <c r="J2926" s="7"/>
      <c r="K2926" s="7"/>
      <c r="L2926" s="7"/>
      <c r="M2926" s="7"/>
      <c r="N2926" s="7" t="s">
        <v>90</v>
      </c>
      <c r="O2926" s="7" t="s">
        <v>146</v>
      </c>
      <c r="P2926" s="7">
        <v>1984</v>
      </c>
      <c r="Q2926" s="7">
        <v>1984</v>
      </c>
      <c r="R2926" s="9" t="s">
        <v>176</v>
      </c>
      <c r="S2926" s="7"/>
    </row>
    <row r="2927" spans="1:19" hidden="1" x14ac:dyDescent="0.35">
      <c r="A2927">
        <v>2926</v>
      </c>
      <c r="B2927" s="7">
        <v>165</v>
      </c>
      <c r="C2927" s="7">
        <v>3022</v>
      </c>
      <c r="D2927" s="7">
        <v>3880</v>
      </c>
      <c r="E2927" s="7" t="s">
        <v>1744</v>
      </c>
      <c r="F2927" s="7"/>
      <c r="G2927" s="7"/>
      <c r="H2927" s="7"/>
      <c r="I2927" s="7"/>
      <c r="J2927" s="7"/>
      <c r="K2927" s="7"/>
      <c r="L2927" s="7"/>
      <c r="M2927" s="7"/>
      <c r="N2927" s="7" t="s">
        <v>90</v>
      </c>
      <c r="O2927" s="7" t="s">
        <v>140</v>
      </c>
      <c r="P2927" s="7">
        <v>1987</v>
      </c>
      <c r="Q2927" s="7">
        <v>1987</v>
      </c>
      <c r="R2927" s="9" t="s">
        <v>176</v>
      </c>
      <c r="S2927" s="7"/>
    </row>
    <row r="2928" spans="1:19" hidden="1" x14ac:dyDescent="0.35">
      <c r="A2928">
        <v>2927</v>
      </c>
      <c r="B2928" s="9">
        <v>166</v>
      </c>
      <c r="C2928" s="21">
        <v>5035</v>
      </c>
      <c r="D2928" s="7">
        <v>3883</v>
      </c>
      <c r="E2928" s="9" t="s">
        <v>131</v>
      </c>
      <c r="F2928" s="9">
        <v>657</v>
      </c>
      <c r="G2928" s="9">
        <v>657</v>
      </c>
      <c r="H2928" s="9"/>
      <c r="I2928" s="9"/>
      <c r="J2928" s="9" t="s">
        <v>118</v>
      </c>
      <c r="K2928" s="9" t="s">
        <v>60</v>
      </c>
      <c r="L2928" s="9" t="s">
        <v>61</v>
      </c>
      <c r="M2928" s="9">
        <v>1</v>
      </c>
      <c r="N2928" s="9"/>
      <c r="O2928" s="9" t="s">
        <v>88</v>
      </c>
      <c r="P2928" s="9">
        <v>1990</v>
      </c>
      <c r="Q2928" s="9">
        <v>1990</v>
      </c>
      <c r="R2928" s="9"/>
      <c r="S2928" s="9"/>
    </row>
    <row r="2929" spans="1:19" hidden="1" x14ac:dyDescent="0.35">
      <c r="A2929">
        <v>2928</v>
      </c>
      <c r="B2929" s="9">
        <v>166</v>
      </c>
      <c r="C2929" s="21">
        <v>5129</v>
      </c>
      <c r="D2929" s="7">
        <v>3883</v>
      </c>
      <c r="E2929" s="9" t="s">
        <v>58</v>
      </c>
      <c r="F2929" s="9">
        <v>34</v>
      </c>
      <c r="G2929" s="9">
        <v>50</v>
      </c>
      <c r="H2929" s="9"/>
      <c r="I2929" s="9"/>
      <c r="J2929" s="9" t="s">
        <v>118</v>
      </c>
      <c r="K2929" s="9" t="s">
        <v>60</v>
      </c>
      <c r="L2929" s="9" t="s">
        <v>61</v>
      </c>
      <c r="M2929" s="9">
        <v>1</v>
      </c>
      <c r="N2929" s="9"/>
      <c r="O2929" s="9" t="s">
        <v>88</v>
      </c>
      <c r="P2929" s="9">
        <v>1990</v>
      </c>
      <c r="Q2929" s="9">
        <v>1990</v>
      </c>
      <c r="R2929" s="9"/>
      <c r="S2929" s="9"/>
    </row>
    <row r="2930" spans="1:19" hidden="1" x14ac:dyDescent="0.35">
      <c r="A2930">
        <v>2929</v>
      </c>
      <c r="B2930" s="9">
        <v>166</v>
      </c>
      <c r="C2930" s="21">
        <v>5033</v>
      </c>
      <c r="D2930" s="20">
        <v>1016817</v>
      </c>
      <c r="E2930" s="9" t="s">
        <v>58</v>
      </c>
      <c r="F2930" s="9">
        <v>50</v>
      </c>
      <c r="G2930" s="9">
        <v>100</v>
      </c>
      <c r="H2930" s="9"/>
      <c r="I2930" s="9"/>
      <c r="J2930" s="9" t="s">
        <v>118</v>
      </c>
      <c r="K2930" s="9" t="s">
        <v>60</v>
      </c>
      <c r="L2930" s="9" t="s">
        <v>61</v>
      </c>
      <c r="M2930" s="9">
        <v>1</v>
      </c>
      <c r="N2930" s="9"/>
      <c r="O2930" s="9" t="s">
        <v>88</v>
      </c>
      <c r="P2930" s="9">
        <v>1990</v>
      </c>
      <c r="Q2930" s="9">
        <v>1990</v>
      </c>
      <c r="R2930" s="9"/>
      <c r="S2930" s="9"/>
    </row>
    <row r="2931" spans="1:19" hidden="1" x14ac:dyDescent="0.35">
      <c r="A2931">
        <v>2930</v>
      </c>
      <c r="B2931" s="9">
        <v>166</v>
      </c>
      <c r="C2931" s="21">
        <v>5034</v>
      </c>
      <c r="D2931" s="20">
        <v>1016817</v>
      </c>
      <c r="E2931" s="9" t="s">
        <v>58</v>
      </c>
      <c r="F2931" s="9">
        <v>50</v>
      </c>
      <c r="G2931" s="9">
        <v>50</v>
      </c>
      <c r="H2931" s="9"/>
      <c r="I2931" s="9"/>
      <c r="J2931" s="9" t="s">
        <v>118</v>
      </c>
      <c r="K2931" s="9" t="s">
        <v>60</v>
      </c>
      <c r="L2931" s="9" t="s">
        <v>61</v>
      </c>
      <c r="M2931" s="9">
        <v>1</v>
      </c>
      <c r="N2931" s="9"/>
      <c r="O2931" s="9" t="s">
        <v>88</v>
      </c>
      <c r="P2931" s="9">
        <v>1990</v>
      </c>
      <c r="Q2931" s="9">
        <v>1990</v>
      </c>
      <c r="R2931" s="9"/>
      <c r="S2931" s="9"/>
    </row>
    <row r="2932" spans="1:19" hidden="1" x14ac:dyDescent="0.35">
      <c r="A2932">
        <v>2931</v>
      </c>
      <c r="B2932" s="9">
        <v>166</v>
      </c>
      <c r="C2932" s="21">
        <v>5035</v>
      </c>
      <c r="D2932" s="20">
        <v>1016817</v>
      </c>
      <c r="E2932" s="9" t="s">
        <v>131</v>
      </c>
      <c r="F2932" s="9">
        <v>10</v>
      </c>
      <c r="G2932" s="9">
        <v>10</v>
      </c>
      <c r="H2932" s="9"/>
      <c r="I2932" s="9"/>
      <c r="J2932" s="9" t="s">
        <v>118</v>
      </c>
      <c r="K2932" s="9" t="s">
        <v>60</v>
      </c>
      <c r="L2932" s="9" t="s">
        <v>61</v>
      </c>
      <c r="M2932" s="9">
        <v>1</v>
      </c>
      <c r="N2932" s="9"/>
      <c r="O2932" s="9" t="s">
        <v>88</v>
      </c>
      <c r="P2932" s="9">
        <v>1990</v>
      </c>
      <c r="Q2932" s="9">
        <v>1990</v>
      </c>
      <c r="R2932" s="9"/>
      <c r="S2932" s="9"/>
    </row>
    <row r="2933" spans="1:19" hidden="1" x14ac:dyDescent="0.35">
      <c r="A2933">
        <v>2932</v>
      </c>
      <c r="B2933" s="9">
        <v>166</v>
      </c>
      <c r="C2933" s="21">
        <v>5128</v>
      </c>
      <c r="D2933" s="20">
        <v>1016817</v>
      </c>
      <c r="E2933" s="9" t="s">
        <v>131</v>
      </c>
      <c r="F2933" s="9"/>
      <c r="G2933" s="9"/>
      <c r="H2933" s="9">
        <v>1</v>
      </c>
      <c r="I2933" s="9">
        <v>249</v>
      </c>
      <c r="J2933" s="9" t="s">
        <v>118</v>
      </c>
      <c r="K2933" s="9" t="s">
        <v>60</v>
      </c>
      <c r="L2933" s="9" t="s">
        <v>61</v>
      </c>
      <c r="M2933" s="9">
        <v>1</v>
      </c>
      <c r="N2933" s="9"/>
      <c r="O2933" s="9" t="s">
        <v>62</v>
      </c>
      <c r="P2933" s="9">
        <v>1990</v>
      </c>
      <c r="Q2933" s="9">
        <v>1990</v>
      </c>
      <c r="R2933" s="9"/>
      <c r="S2933" s="9"/>
    </row>
    <row r="2934" spans="1:19" hidden="1" x14ac:dyDescent="0.35">
      <c r="A2934">
        <v>2933</v>
      </c>
      <c r="B2934" s="9">
        <v>166</v>
      </c>
      <c r="C2934" s="21">
        <v>5129</v>
      </c>
      <c r="D2934" s="20">
        <v>1016817</v>
      </c>
      <c r="E2934" s="9" t="s">
        <v>58</v>
      </c>
      <c r="F2934" s="9">
        <v>50</v>
      </c>
      <c r="G2934" s="9">
        <v>50</v>
      </c>
      <c r="H2934" s="9"/>
      <c r="I2934" s="9"/>
      <c r="J2934" s="9" t="s">
        <v>118</v>
      </c>
      <c r="K2934" s="9" t="s">
        <v>60</v>
      </c>
      <c r="L2934" s="9" t="s">
        <v>61</v>
      </c>
      <c r="M2934" s="9">
        <v>1</v>
      </c>
      <c r="N2934" s="9"/>
      <c r="O2934" s="9" t="s">
        <v>88</v>
      </c>
      <c r="P2934" s="9">
        <v>1990</v>
      </c>
      <c r="Q2934" s="9">
        <v>1990</v>
      </c>
      <c r="R2934" s="9"/>
      <c r="S2934" s="9"/>
    </row>
    <row r="2935" spans="1:19" hidden="1" x14ac:dyDescent="0.35">
      <c r="A2935">
        <v>2934</v>
      </c>
      <c r="B2935" s="9">
        <v>166</v>
      </c>
      <c r="C2935" s="21">
        <v>5131</v>
      </c>
      <c r="D2935" s="20">
        <v>1016817</v>
      </c>
      <c r="E2935" s="9" t="s">
        <v>131</v>
      </c>
      <c r="F2935" s="9">
        <v>100</v>
      </c>
      <c r="G2935" s="9">
        <v>500</v>
      </c>
      <c r="H2935" s="9"/>
      <c r="I2935" s="9"/>
      <c r="J2935" s="9" t="s">
        <v>118</v>
      </c>
      <c r="K2935" s="9" t="s">
        <v>60</v>
      </c>
      <c r="L2935" s="9" t="s">
        <v>61</v>
      </c>
      <c r="M2935" s="9">
        <v>1</v>
      </c>
      <c r="N2935" s="9"/>
      <c r="O2935" s="9" t="s">
        <v>88</v>
      </c>
      <c r="P2935" s="9">
        <v>1990</v>
      </c>
      <c r="Q2935" s="9">
        <v>1990</v>
      </c>
      <c r="R2935" s="9"/>
      <c r="S2935" s="9"/>
    </row>
    <row r="2936" spans="1:19" hidden="1" x14ac:dyDescent="0.35">
      <c r="A2936">
        <v>2935</v>
      </c>
      <c r="B2936" s="9">
        <v>166</v>
      </c>
      <c r="C2936" s="21">
        <v>5033</v>
      </c>
      <c r="D2936" s="7">
        <v>3294</v>
      </c>
      <c r="E2936" s="9" t="s">
        <v>58</v>
      </c>
      <c r="F2936" s="9">
        <v>100</v>
      </c>
      <c r="G2936" s="9">
        <v>200</v>
      </c>
      <c r="H2936" s="9"/>
      <c r="I2936" s="9"/>
      <c r="J2936" s="9" t="s">
        <v>118</v>
      </c>
      <c r="K2936" s="9" t="s">
        <v>60</v>
      </c>
      <c r="L2936" s="9" t="s">
        <v>61</v>
      </c>
      <c r="M2936" s="9">
        <v>1</v>
      </c>
      <c r="N2936" s="9"/>
      <c r="O2936" s="9" t="s">
        <v>88</v>
      </c>
      <c r="P2936" s="9">
        <v>1990</v>
      </c>
      <c r="Q2936" s="9">
        <v>1990</v>
      </c>
      <c r="R2936" s="9"/>
      <c r="S2936" s="9"/>
    </row>
    <row r="2937" spans="1:19" hidden="1" x14ac:dyDescent="0.35">
      <c r="A2937">
        <v>2936</v>
      </c>
      <c r="B2937" s="9">
        <v>166</v>
      </c>
      <c r="C2937" s="21">
        <v>5034</v>
      </c>
      <c r="D2937" s="7">
        <v>3294</v>
      </c>
      <c r="E2937" s="9" t="s">
        <v>58</v>
      </c>
      <c r="F2937" s="9">
        <v>80</v>
      </c>
      <c r="G2937" s="9">
        <v>100</v>
      </c>
      <c r="H2937" s="9"/>
      <c r="I2937" s="9"/>
      <c r="J2937" s="9" t="s">
        <v>118</v>
      </c>
      <c r="K2937" s="9" t="s">
        <v>60</v>
      </c>
      <c r="L2937" s="9" t="s">
        <v>61</v>
      </c>
      <c r="M2937" s="9">
        <v>1</v>
      </c>
      <c r="N2937" s="9"/>
      <c r="O2937" s="9" t="s">
        <v>88</v>
      </c>
      <c r="P2937" s="9">
        <v>1990</v>
      </c>
      <c r="Q2937" s="9">
        <v>1990</v>
      </c>
      <c r="R2937" s="9"/>
      <c r="S2937" s="9"/>
    </row>
    <row r="2938" spans="1:19" hidden="1" x14ac:dyDescent="0.35">
      <c r="A2938">
        <v>2937</v>
      </c>
      <c r="B2938" s="9">
        <v>166</v>
      </c>
      <c r="C2938" s="21">
        <v>5035</v>
      </c>
      <c r="D2938" s="7">
        <v>3294</v>
      </c>
      <c r="E2938" s="9" t="s">
        <v>131</v>
      </c>
      <c r="F2938" s="9">
        <v>20</v>
      </c>
      <c r="G2938" s="9">
        <v>50</v>
      </c>
      <c r="H2938" s="9"/>
      <c r="I2938" s="9"/>
      <c r="J2938" s="9" t="s">
        <v>118</v>
      </c>
      <c r="K2938" s="9" t="s">
        <v>60</v>
      </c>
      <c r="L2938" s="9" t="s">
        <v>61</v>
      </c>
      <c r="M2938" s="9">
        <v>1</v>
      </c>
      <c r="N2938" s="9"/>
      <c r="O2938" s="9" t="s">
        <v>88</v>
      </c>
      <c r="P2938" s="9">
        <v>1990</v>
      </c>
      <c r="Q2938" s="9">
        <v>1990</v>
      </c>
      <c r="R2938" s="9"/>
      <c r="S2938" s="9"/>
    </row>
    <row r="2939" spans="1:19" hidden="1" x14ac:dyDescent="0.35">
      <c r="A2939">
        <v>2938</v>
      </c>
      <c r="B2939" s="9">
        <v>166</v>
      </c>
      <c r="C2939" s="21">
        <v>5127</v>
      </c>
      <c r="D2939" s="7">
        <v>3294</v>
      </c>
      <c r="E2939" s="9" t="s">
        <v>58</v>
      </c>
      <c r="F2939" s="9">
        <v>10</v>
      </c>
      <c r="G2939" s="9">
        <v>99</v>
      </c>
      <c r="H2939" s="9"/>
      <c r="I2939" s="9"/>
      <c r="J2939" s="9" t="s">
        <v>118</v>
      </c>
      <c r="K2939" s="9" t="s">
        <v>60</v>
      </c>
      <c r="L2939" s="9" t="s">
        <v>61</v>
      </c>
      <c r="M2939" s="9">
        <v>1</v>
      </c>
      <c r="N2939" s="9"/>
      <c r="O2939" s="9" t="s">
        <v>88</v>
      </c>
      <c r="P2939" s="9">
        <v>1990</v>
      </c>
      <c r="Q2939" s="9">
        <v>1990</v>
      </c>
      <c r="R2939" s="9"/>
      <c r="S2939" s="9"/>
    </row>
    <row r="2940" spans="1:19" hidden="1" x14ac:dyDescent="0.35">
      <c r="A2940">
        <v>2939</v>
      </c>
      <c r="B2940" s="9">
        <v>166</v>
      </c>
      <c r="C2940" s="21">
        <v>5128</v>
      </c>
      <c r="D2940" s="7">
        <v>3294</v>
      </c>
      <c r="E2940" s="9" t="s">
        <v>131</v>
      </c>
      <c r="F2940" s="9"/>
      <c r="G2940" s="9"/>
      <c r="H2940" s="9"/>
      <c r="I2940" s="9"/>
      <c r="J2940" s="9"/>
      <c r="K2940" s="9"/>
      <c r="L2940" s="9" t="s">
        <v>61</v>
      </c>
      <c r="M2940" s="9">
        <v>1</v>
      </c>
      <c r="N2940" s="9" t="s">
        <v>78</v>
      </c>
      <c r="O2940" s="9" t="s">
        <v>62</v>
      </c>
      <c r="P2940" s="9">
        <v>1990</v>
      </c>
      <c r="Q2940" s="9">
        <v>1990</v>
      </c>
      <c r="R2940" s="9"/>
      <c r="S2940" s="9"/>
    </row>
    <row r="2941" spans="1:19" hidden="1" x14ac:dyDescent="0.35">
      <c r="A2941">
        <v>2940</v>
      </c>
      <c r="B2941" s="9">
        <v>166</v>
      </c>
      <c r="C2941" s="21">
        <v>5129</v>
      </c>
      <c r="D2941" s="7">
        <v>3294</v>
      </c>
      <c r="E2941" s="9" t="s">
        <v>58</v>
      </c>
      <c r="F2941" s="9">
        <v>20</v>
      </c>
      <c r="G2941" s="9">
        <v>50</v>
      </c>
      <c r="H2941" s="9"/>
      <c r="I2941" s="9"/>
      <c r="J2941" s="9" t="s">
        <v>118</v>
      </c>
      <c r="K2941" s="9" t="s">
        <v>60</v>
      </c>
      <c r="L2941" s="9" t="s">
        <v>61</v>
      </c>
      <c r="M2941" s="9">
        <v>1</v>
      </c>
      <c r="N2941" s="9"/>
      <c r="O2941" s="9" t="s">
        <v>88</v>
      </c>
      <c r="P2941" s="9">
        <v>1990</v>
      </c>
      <c r="Q2941" s="9">
        <v>1990</v>
      </c>
      <c r="R2941" s="9"/>
      <c r="S2941" s="9"/>
    </row>
    <row r="2942" spans="1:19" hidden="1" x14ac:dyDescent="0.35">
      <c r="A2942">
        <v>2941</v>
      </c>
      <c r="B2942" s="9">
        <v>166</v>
      </c>
      <c r="C2942" s="21">
        <v>5130</v>
      </c>
      <c r="D2942" s="7">
        <v>3294</v>
      </c>
      <c r="E2942" s="9" t="s">
        <v>131</v>
      </c>
      <c r="F2942" s="9">
        <v>20</v>
      </c>
      <c r="G2942" s="9">
        <v>25</v>
      </c>
      <c r="H2942" s="9"/>
      <c r="I2942" s="9"/>
      <c r="J2942" s="9" t="s">
        <v>118</v>
      </c>
      <c r="K2942" s="9" t="s">
        <v>60</v>
      </c>
      <c r="L2942" s="9" t="s">
        <v>61</v>
      </c>
      <c r="M2942" s="9">
        <v>1</v>
      </c>
      <c r="N2942" s="9"/>
      <c r="O2942" s="9" t="s">
        <v>88</v>
      </c>
      <c r="P2942" s="9">
        <v>1990</v>
      </c>
      <c r="Q2942" s="9">
        <v>1990</v>
      </c>
      <c r="R2942" s="9"/>
      <c r="S2942" s="9"/>
    </row>
    <row r="2943" spans="1:19" hidden="1" x14ac:dyDescent="0.35">
      <c r="A2943">
        <v>2942</v>
      </c>
      <c r="B2943" s="9">
        <v>166</v>
      </c>
      <c r="C2943" s="21">
        <v>5131</v>
      </c>
      <c r="D2943" s="7">
        <v>3294</v>
      </c>
      <c r="E2943" s="9" t="s">
        <v>131</v>
      </c>
      <c r="F2943" s="9">
        <v>50</v>
      </c>
      <c r="G2943" s="9">
        <v>100</v>
      </c>
      <c r="H2943" s="9"/>
      <c r="I2943" s="9"/>
      <c r="J2943" s="9" t="s">
        <v>118</v>
      </c>
      <c r="K2943" s="9" t="s">
        <v>60</v>
      </c>
      <c r="L2943" s="9" t="s">
        <v>61</v>
      </c>
      <c r="M2943" s="9">
        <v>1</v>
      </c>
      <c r="N2943" s="9"/>
      <c r="O2943" s="9" t="s">
        <v>88</v>
      </c>
      <c r="P2943" s="9">
        <v>1990</v>
      </c>
      <c r="Q2943" s="9">
        <v>1990</v>
      </c>
      <c r="R2943" s="9"/>
      <c r="S2943" s="9"/>
    </row>
    <row r="2944" spans="1:19" hidden="1" x14ac:dyDescent="0.35">
      <c r="A2944">
        <v>2943</v>
      </c>
      <c r="B2944" s="9">
        <v>166</v>
      </c>
      <c r="C2944" s="21">
        <v>5033</v>
      </c>
      <c r="D2944" s="20">
        <v>3935</v>
      </c>
      <c r="E2944" s="9" t="s">
        <v>58</v>
      </c>
      <c r="F2944" s="9">
        <v>100</v>
      </c>
      <c r="G2944" s="9">
        <v>100</v>
      </c>
      <c r="H2944" s="9"/>
      <c r="I2944" s="9"/>
      <c r="J2944" s="9" t="s">
        <v>118</v>
      </c>
      <c r="K2944" s="9" t="s">
        <v>60</v>
      </c>
      <c r="L2944" s="9" t="s">
        <v>61</v>
      </c>
      <c r="M2944" s="9">
        <v>1</v>
      </c>
      <c r="N2944" s="9"/>
      <c r="O2944" s="9" t="s">
        <v>88</v>
      </c>
      <c r="P2944" s="9">
        <v>1990</v>
      </c>
      <c r="Q2944" s="9">
        <v>1990</v>
      </c>
      <c r="R2944" s="9"/>
      <c r="S2944" s="9"/>
    </row>
    <row r="2945" spans="1:19" hidden="1" x14ac:dyDescent="0.35">
      <c r="A2945">
        <v>2944</v>
      </c>
      <c r="B2945" s="9">
        <v>166</v>
      </c>
      <c r="C2945" s="21">
        <v>5035</v>
      </c>
      <c r="D2945" s="20">
        <v>3935</v>
      </c>
      <c r="E2945" s="9" t="s">
        <v>131</v>
      </c>
      <c r="F2945" s="9"/>
      <c r="G2945" s="9"/>
      <c r="H2945" s="9"/>
      <c r="I2945" s="9"/>
      <c r="J2945" s="9"/>
      <c r="K2945" s="9"/>
      <c r="L2945" s="9" t="s">
        <v>61</v>
      </c>
      <c r="M2945" s="9">
        <v>1</v>
      </c>
      <c r="N2945" s="9" t="s">
        <v>90</v>
      </c>
      <c r="O2945" s="9" t="s">
        <v>62</v>
      </c>
      <c r="P2945" s="9">
        <v>1990</v>
      </c>
      <c r="Q2945" s="9">
        <v>1990</v>
      </c>
      <c r="R2945" s="9"/>
      <c r="S2945" s="9"/>
    </row>
    <row r="2946" spans="1:19" hidden="1" x14ac:dyDescent="0.35">
      <c r="A2946">
        <v>2945</v>
      </c>
      <c r="B2946" s="9">
        <v>166</v>
      </c>
      <c r="C2946" s="21">
        <v>5127</v>
      </c>
      <c r="D2946" s="20">
        <v>3935</v>
      </c>
      <c r="E2946" s="9" t="s">
        <v>58</v>
      </c>
      <c r="F2946" s="9">
        <v>10</v>
      </c>
      <c r="G2946" s="9">
        <v>10</v>
      </c>
      <c r="H2946" s="9"/>
      <c r="I2946" s="9"/>
      <c r="J2946" s="9" t="s">
        <v>118</v>
      </c>
      <c r="K2946" s="9" t="s">
        <v>60</v>
      </c>
      <c r="L2946" s="9" t="s">
        <v>61</v>
      </c>
      <c r="M2946" s="9">
        <v>1</v>
      </c>
      <c r="N2946" s="9"/>
      <c r="O2946" s="9" t="s">
        <v>88</v>
      </c>
      <c r="P2946" s="9">
        <v>1990</v>
      </c>
      <c r="Q2946" s="9">
        <v>1990</v>
      </c>
      <c r="R2946" s="9"/>
      <c r="S2946" s="9"/>
    </row>
    <row r="2947" spans="1:19" hidden="1" x14ac:dyDescent="0.35">
      <c r="A2947">
        <v>2946</v>
      </c>
      <c r="B2947" s="9">
        <v>166</v>
      </c>
      <c r="C2947" s="21">
        <v>5131</v>
      </c>
      <c r="D2947" s="20">
        <v>3935</v>
      </c>
      <c r="E2947" s="9" t="s">
        <v>131</v>
      </c>
      <c r="F2947" s="9">
        <v>5</v>
      </c>
      <c r="G2947" s="9">
        <v>9</v>
      </c>
      <c r="H2947" s="9"/>
      <c r="I2947" s="9"/>
      <c r="J2947" s="9" t="s">
        <v>118</v>
      </c>
      <c r="K2947" s="9" t="s">
        <v>60</v>
      </c>
      <c r="L2947" s="9" t="s">
        <v>61</v>
      </c>
      <c r="M2947" s="9">
        <v>1</v>
      </c>
      <c r="N2947" s="9"/>
      <c r="O2947" s="9" t="s">
        <v>88</v>
      </c>
      <c r="P2947" s="9">
        <v>1990</v>
      </c>
      <c r="Q2947" s="9">
        <v>1990</v>
      </c>
      <c r="R2947" s="9"/>
      <c r="S2947" s="9"/>
    </row>
    <row r="2948" spans="1:19" hidden="1" x14ac:dyDescent="0.35">
      <c r="A2948">
        <v>2947</v>
      </c>
      <c r="B2948" s="9">
        <v>166</v>
      </c>
      <c r="C2948" s="21">
        <v>5035</v>
      </c>
      <c r="D2948" s="7">
        <v>3298</v>
      </c>
      <c r="E2948" s="9" t="s">
        <v>131</v>
      </c>
      <c r="F2948" s="9">
        <v>60</v>
      </c>
      <c r="G2948" s="9">
        <v>80</v>
      </c>
      <c r="H2948" s="9"/>
      <c r="I2948" s="9"/>
      <c r="J2948" s="9" t="s">
        <v>118</v>
      </c>
      <c r="K2948" s="9" t="s">
        <v>60</v>
      </c>
      <c r="L2948" s="9" t="s">
        <v>61</v>
      </c>
      <c r="M2948" s="9">
        <v>1</v>
      </c>
      <c r="N2948" s="9"/>
      <c r="O2948" s="9" t="s">
        <v>88</v>
      </c>
      <c r="P2948" s="9">
        <v>1990</v>
      </c>
      <c r="Q2948" s="9">
        <v>1990</v>
      </c>
      <c r="R2948" s="9"/>
      <c r="S2948" s="9"/>
    </row>
    <row r="2949" spans="1:19" hidden="1" x14ac:dyDescent="0.35">
      <c r="A2949">
        <v>2948</v>
      </c>
      <c r="B2949" s="9">
        <v>166</v>
      </c>
      <c r="C2949" s="21">
        <v>5127</v>
      </c>
      <c r="D2949" s="7">
        <v>3298</v>
      </c>
      <c r="E2949" s="9" t="s">
        <v>58</v>
      </c>
      <c r="F2949" s="9">
        <v>100</v>
      </c>
      <c r="G2949" s="9">
        <v>999</v>
      </c>
      <c r="H2949" s="9"/>
      <c r="I2949" s="9"/>
      <c r="J2949" s="9" t="s">
        <v>118</v>
      </c>
      <c r="K2949" s="9" t="s">
        <v>60</v>
      </c>
      <c r="L2949" s="9" t="s">
        <v>61</v>
      </c>
      <c r="M2949" s="9">
        <v>1</v>
      </c>
      <c r="N2949" s="9"/>
      <c r="O2949" s="9" t="s">
        <v>88</v>
      </c>
      <c r="P2949" s="9">
        <v>1990</v>
      </c>
      <c r="Q2949" s="9">
        <v>1990</v>
      </c>
      <c r="R2949" s="9"/>
      <c r="S2949" s="9"/>
    </row>
    <row r="2950" spans="1:19" hidden="1" x14ac:dyDescent="0.35">
      <c r="A2950">
        <v>2949</v>
      </c>
      <c r="B2950" s="9">
        <v>166</v>
      </c>
      <c r="C2950" s="21">
        <v>5128</v>
      </c>
      <c r="D2950" s="7">
        <v>3298</v>
      </c>
      <c r="E2950" s="9" t="s">
        <v>131</v>
      </c>
      <c r="F2950" s="9"/>
      <c r="G2950" s="9"/>
      <c r="H2950" s="9"/>
      <c r="I2950" s="9"/>
      <c r="J2950" s="9"/>
      <c r="K2950" s="9"/>
      <c r="L2950" s="9" t="s">
        <v>61</v>
      </c>
      <c r="M2950" s="9">
        <v>1</v>
      </c>
      <c r="N2950" s="9" t="s">
        <v>78</v>
      </c>
      <c r="O2950" s="9" t="s">
        <v>62</v>
      </c>
      <c r="P2950" s="9">
        <v>1990</v>
      </c>
      <c r="Q2950" s="9">
        <v>1990</v>
      </c>
      <c r="R2950" s="9"/>
      <c r="S2950" s="9"/>
    </row>
    <row r="2951" spans="1:19" hidden="1" x14ac:dyDescent="0.35">
      <c r="A2951">
        <v>2950</v>
      </c>
      <c r="B2951" s="9">
        <v>166</v>
      </c>
      <c r="C2951" s="21">
        <v>5129</v>
      </c>
      <c r="D2951" s="7">
        <v>3298</v>
      </c>
      <c r="E2951" s="9" t="s">
        <v>58</v>
      </c>
      <c r="F2951" s="9">
        <v>15</v>
      </c>
      <c r="G2951" s="9">
        <v>15</v>
      </c>
      <c r="H2951" s="9"/>
      <c r="I2951" s="9"/>
      <c r="J2951" s="9" t="s">
        <v>118</v>
      </c>
      <c r="K2951" s="9" t="s">
        <v>60</v>
      </c>
      <c r="L2951" s="9" t="s">
        <v>61</v>
      </c>
      <c r="M2951" s="9">
        <v>1</v>
      </c>
      <c r="N2951" s="9"/>
      <c r="O2951" s="9" t="s">
        <v>88</v>
      </c>
      <c r="P2951" s="9">
        <v>1990</v>
      </c>
      <c r="Q2951" s="9">
        <v>1990</v>
      </c>
      <c r="R2951" s="9"/>
      <c r="S2951" s="9"/>
    </row>
    <row r="2952" spans="1:19" hidden="1" x14ac:dyDescent="0.35">
      <c r="A2952">
        <v>2951</v>
      </c>
      <c r="B2952" s="9">
        <v>166</v>
      </c>
      <c r="C2952" s="21">
        <v>5033</v>
      </c>
      <c r="D2952" s="20">
        <v>3898</v>
      </c>
      <c r="E2952" s="9" t="s">
        <v>58</v>
      </c>
      <c r="F2952" s="9">
        <v>10</v>
      </c>
      <c r="G2952" s="9">
        <v>20</v>
      </c>
      <c r="H2952" s="9"/>
      <c r="I2952" s="9"/>
      <c r="J2952" s="9" t="s">
        <v>118</v>
      </c>
      <c r="K2952" s="9" t="s">
        <v>60</v>
      </c>
      <c r="L2952" s="9" t="s">
        <v>61</v>
      </c>
      <c r="M2952" s="9">
        <v>1</v>
      </c>
      <c r="N2952" s="9"/>
      <c r="O2952" s="9" t="s">
        <v>88</v>
      </c>
      <c r="P2952" s="9">
        <v>1990</v>
      </c>
      <c r="Q2952" s="9">
        <v>1990</v>
      </c>
      <c r="R2952" s="9"/>
      <c r="S2952" s="9"/>
    </row>
    <row r="2953" spans="1:19" hidden="1" x14ac:dyDescent="0.35">
      <c r="A2953">
        <v>2952</v>
      </c>
      <c r="B2953" s="9">
        <v>166</v>
      </c>
      <c r="C2953" s="21">
        <v>5035</v>
      </c>
      <c r="D2953" s="20">
        <v>3898</v>
      </c>
      <c r="E2953" s="9" t="s">
        <v>131</v>
      </c>
      <c r="F2953" s="9">
        <v>7</v>
      </c>
      <c r="G2953" s="9">
        <v>10</v>
      </c>
      <c r="H2953" s="9"/>
      <c r="I2953" s="9"/>
      <c r="J2953" s="9" t="s">
        <v>118</v>
      </c>
      <c r="K2953" s="9" t="s">
        <v>60</v>
      </c>
      <c r="L2953" s="9" t="s">
        <v>61</v>
      </c>
      <c r="M2953" s="9">
        <v>1</v>
      </c>
      <c r="N2953" s="9"/>
      <c r="O2953" s="9" t="s">
        <v>88</v>
      </c>
      <c r="P2953" s="9">
        <v>1990</v>
      </c>
      <c r="Q2953" s="9">
        <v>1990</v>
      </c>
      <c r="R2953" s="9"/>
      <c r="S2953" s="9"/>
    </row>
    <row r="2954" spans="1:19" hidden="1" x14ac:dyDescent="0.35">
      <c r="A2954">
        <v>2953</v>
      </c>
      <c r="B2954" s="9">
        <v>166</v>
      </c>
      <c r="C2954" s="21">
        <v>5127</v>
      </c>
      <c r="D2954" s="20">
        <v>3898</v>
      </c>
      <c r="E2954" s="9" t="s">
        <v>58</v>
      </c>
      <c r="F2954" s="9">
        <v>100</v>
      </c>
      <c r="G2954" s="9">
        <v>500</v>
      </c>
      <c r="H2954" s="9"/>
      <c r="I2954" s="9"/>
      <c r="J2954" s="9" t="s">
        <v>118</v>
      </c>
      <c r="K2954" s="9" t="s">
        <v>60</v>
      </c>
      <c r="L2954" s="9" t="s">
        <v>61</v>
      </c>
      <c r="M2954" s="9">
        <v>1</v>
      </c>
      <c r="N2954" s="9"/>
      <c r="O2954" s="9" t="s">
        <v>88</v>
      </c>
      <c r="P2954" s="9">
        <v>1990</v>
      </c>
      <c r="Q2954" s="9">
        <v>1990</v>
      </c>
      <c r="R2954" s="9"/>
      <c r="S2954" s="9"/>
    </row>
    <row r="2955" spans="1:19" hidden="1" x14ac:dyDescent="0.35">
      <c r="A2955">
        <v>2954</v>
      </c>
      <c r="B2955" s="9">
        <v>166</v>
      </c>
      <c r="C2955" s="21">
        <v>5128</v>
      </c>
      <c r="D2955" s="20">
        <v>3898</v>
      </c>
      <c r="E2955" s="9" t="s">
        <v>131</v>
      </c>
      <c r="F2955" s="9"/>
      <c r="G2955" s="9"/>
      <c r="H2955" s="9"/>
      <c r="I2955" s="9"/>
      <c r="J2955" s="9"/>
      <c r="K2955" s="9"/>
      <c r="L2955" s="9" t="s">
        <v>61</v>
      </c>
      <c r="M2955" s="9">
        <v>1</v>
      </c>
      <c r="N2955" s="9" t="s">
        <v>78</v>
      </c>
      <c r="O2955" s="9" t="s">
        <v>62</v>
      </c>
      <c r="P2955" s="9">
        <v>1990</v>
      </c>
      <c r="Q2955" s="9">
        <v>1990</v>
      </c>
      <c r="R2955" s="9"/>
      <c r="S2955" s="9"/>
    </row>
    <row r="2956" spans="1:19" hidden="1" x14ac:dyDescent="0.35">
      <c r="A2956">
        <v>2955</v>
      </c>
      <c r="B2956" s="9">
        <v>166</v>
      </c>
      <c r="C2956" s="21">
        <v>5129</v>
      </c>
      <c r="D2956" s="20">
        <v>3898</v>
      </c>
      <c r="E2956" s="9" t="s">
        <v>58</v>
      </c>
      <c r="F2956" s="9">
        <v>2</v>
      </c>
      <c r="G2956" s="9">
        <v>3</v>
      </c>
      <c r="H2956" s="9"/>
      <c r="I2956" s="9"/>
      <c r="J2956" s="9" t="s">
        <v>118</v>
      </c>
      <c r="K2956" s="9" t="s">
        <v>60</v>
      </c>
      <c r="L2956" s="9" t="s">
        <v>61</v>
      </c>
      <c r="M2956" s="9">
        <v>1</v>
      </c>
      <c r="N2956" s="9"/>
      <c r="O2956" s="9" t="s">
        <v>88</v>
      </c>
      <c r="P2956" s="9">
        <v>1990</v>
      </c>
      <c r="Q2956" s="9">
        <v>1990</v>
      </c>
      <c r="R2956" s="9"/>
      <c r="S2956" s="9"/>
    </row>
    <row r="2957" spans="1:19" hidden="1" x14ac:dyDescent="0.35">
      <c r="A2957">
        <v>2956</v>
      </c>
      <c r="B2957" s="9">
        <v>166</v>
      </c>
      <c r="C2957" s="21">
        <v>5033</v>
      </c>
      <c r="D2957" s="20">
        <v>1018411</v>
      </c>
      <c r="E2957" s="9" t="s">
        <v>58</v>
      </c>
      <c r="F2957" s="9">
        <v>15</v>
      </c>
      <c r="G2957" s="9">
        <v>20</v>
      </c>
      <c r="H2957" s="9"/>
      <c r="I2957" s="9"/>
      <c r="J2957" s="9" t="s">
        <v>118</v>
      </c>
      <c r="K2957" s="9" t="s">
        <v>60</v>
      </c>
      <c r="L2957" s="9" t="s">
        <v>61</v>
      </c>
      <c r="M2957" s="9"/>
      <c r="N2957" s="9"/>
      <c r="O2957" s="9" t="s">
        <v>88</v>
      </c>
      <c r="P2957" s="9">
        <v>1990</v>
      </c>
      <c r="Q2957" s="9">
        <v>1990</v>
      </c>
      <c r="R2957" s="9"/>
      <c r="S2957" s="9"/>
    </row>
    <row r="2958" spans="1:19" hidden="1" x14ac:dyDescent="0.35">
      <c r="A2958">
        <v>2957</v>
      </c>
      <c r="B2958" s="9">
        <v>166</v>
      </c>
      <c r="C2958" s="21">
        <v>5035</v>
      </c>
      <c r="D2958" s="20">
        <v>1018411</v>
      </c>
      <c r="E2958" s="9" t="s">
        <v>131</v>
      </c>
      <c r="F2958" s="9">
        <v>200</v>
      </c>
      <c r="G2958" s="9">
        <v>300</v>
      </c>
      <c r="H2958" s="9"/>
      <c r="I2958" s="9"/>
      <c r="J2958" s="9" t="s">
        <v>118</v>
      </c>
      <c r="K2958" s="9" t="s">
        <v>60</v>
      </c>
      <c r="L2958" s="9" t="s">
        <v>61</v>
      </c>
      <c r="M2958" s="9">
        <v>1</v>
      </c>
      <c r="N2958" s="9"/>
      <c r="O2958" s="9" t="s">
        <v>88</v>
      </c>
      <c r="P2958" s="9">
        <v>1990</v>
      </c>
      <c r="Q2958" s="9">
        <v>1990</v>
      </c>
      <c r="R2958" s="9"/>
      <c r="S2958" s="9"/>
    </row>
    <row r="2959" spans="1:19" hidden="1" x14ac:dyDescent="0.35">
      <c r="A2959">
        <v>2958</v>
      </c>
      <c r="B2959" s="9">
        <v>166</v>
      </c>
      <c r="C2959" s="21">
        <v>5127</v>
      </c>
      <c r="D2959" s="20">
        <v>1018411</v>
      </c>
      <c r="E2959" s="9" t="s">
        <v>58</v>
      </c>
      <c r="F2959" s="9">
        <v>10</v>
      </c>
      <c r="G2959" s="9">
        <v>10</v>
      </c>
      <c r="H2959" s="9"/>
      <c r="I2959" s="9"/>
      <c r="J2959" s="9" t="s">
        <v>118</v>
      </c>
      <c r="K2959" s="9" t="s">
        <v>60</v>
      </c>
      <c r="L2959" s="9" t="s">
        <v>61</v>
      </c>
      <c r="M2959" s="9">
        <v>1</v>
      </c>
      <c r="N2959" s="9"/>
      <c r="O2959" s="9" t="s">
        <v>88</v>
      </c>
      <c r="P2959" s="9">
        <v>1990</v>
      </c>
      <c r="Q2959" s="9">
        <v>1990</v>
      </c>
      <c r="R2959" s="9"/>
      <c r="S2959" s="9"/>
    </row>
    <row r="2960" spans="1:19" hidden="1" x14ac:dyDescent="0.35">
      <c r="A2960">
        <v>2959</v>
      </c>
      <c r="B2960" s="9">
        <v>166</v>
      </c>
      <c r="C2960" s="21">
        <v>5129</v>
      </c>
      <c r="D2960" s="20">
        <v>1018411</v>
      </c>
      <c r="E2960" s="9" t="s">
        <v>58</v>
      </c>
      <c r="F2960" s="9">
        <v>40</v>
      </c>
      <c r="G2960" s="9">
        <v>50</v>
      </c>
      <c r="H2960" s="9"/>
      <c r="I2960" s="9"/>
      <c r="J2960" s="9" t="s">
        <v>118</v>
      </c>
      <c r="K2960" s="9" t="s">
        <v>60</v>
      </c>
      <c r="L2960" s="9" t="s">
        <v>61</v>
      </c>
      <c r="M2960" s="9">
        <v>1</v>
      </c>
      <c r="N2960" s="9"/>
      <c r="O2960" s="9" t="s">
        <v>88</v>
      </c>
      <c r="P2960" s="9">
        <v>1990</v>
      </c>
      <c r="Q2960" s="9">
        <v>1990</v>
      </c>
      <c r="R2960" s="9"/>
      <c r="S2960" s="9"/>
    </row>
    <row r="2961" spans="1:19" hidden="1" x14ac:dyDescent="0.35">
      <c r="A2961">
        <v>2960</v>
      </c>
      <c r="B2961" s="9">
        <v>166</v>
      </c>
      <c r="C2961" s="21">
        <v>5033</v>
      </c>
      <c r="D2961" s="20">
        <v>3901</v>
      </c>
      <c r="E2961" s="9" t="s">
        <v>58</v>
      </c>
      <c r="F2961" s="9"/>
      <c r="G2961" s="9"/>
      <c r="H2961" s="9"/>
      <c r="I2961" s="9"/>
      <c r="J2961" s="9"/>
      <c r="K2961" s="9"/>
      <c r="L2961" s="9" t="s">
        <v>61</v>
      </c>
      <c r="M2961" s="9">
        <v>1</v>
      </c>
      <c r="N2961" s="9" t="s">
        <v>78</v>
      </c>
      <c r="O2961" s="9" t="s">
        <v>62</v>
      </c>
      <c r="P2961" s="9">
        <v>1990</v>
      </c>
      <c r="Q2961" s="9">
        <v>1990</v>
      </c>
      <c r="R2961" s="9"/>
      <c r="S2961" s="9"/>
    </row>
    <row r="2962" spans="1:19" hidden="1" x14ac:dyDescent="0.35">
      <c r="A2962">
        <v>2961</v>
      </c>
      <c r="B2962" s="9">
        <v>166</v>
      </c>
      <c r="C2962" s="21">
        <v>5035</v>
      </c>
      <c r="D2962" s="20">
        <v>3901</v>
      </c>
      <c r="E2962" s="9" t="s">
        <v>131</v>
      </c>
      <c r="F2962" s="9"/>
      <c r="G2962" s="9"/>
      <c r="H2962" s="9"/>
      <c r="I2962" s="9"/>
      <c r="J2962" s="9"/>
      <c r="K2962" s="9"/>
      <c r="L2962" s="9" t="s">
        <v>61</v>
      </c>
      <c r="M2962" s="9">
        <v>1</v>
      </c>
      <c r="N2962" s="9" t="s">
        <v>78</v>
      </c>
      <c r="O2962" s="9" t="s">
        <v>62</v>
      </c>
      <c r="P2962" s="9">
        <v>1990</v>
      </c>
      <c r="Q2962" s="9">
        <v>1990</v>
      </c>
      <c r="R2962" s="9"/>
      <c r="S2962" s="9"/>
    </row>
    <row r="2963" spans="1:19" hidden="1" x14ac:dyDescent="0.35">
      <c r="A2963">
        <v>2962</v>
      </c>
      <c r="B2963" s="9">
        <v>166</v>
      </c>
      <c r="C2963" s="21">
        <v>5127</v>
      </c>
      <c r="D2963" s="20">
        <v>3901</v>
      </c>
      <c r="E2963" s="9" t="s">
        <v>58</v>
      </c>
      <c r="F2963" s="9"/>
      <c r="G2963" s="9"/>
      <c r="H2963" s="9"/>
      <c r="I2963" s="9"/>
      <c r="J2963" s="9"/>
      <c r="K2963" s="9"/>
      <c r="L2963" s="9" t="s">
        <v>61</v>
      </c>
      <c r="M2963" s="9">
        <v>1</v>
      </c>
      <c r="N2963" s="9" t="s">
        <v>78</v>
      </c>
      <c r="O2963" s="9" t="s">
        <v>62</v>
      </c>
      <c r="P2963" s="9">
        <v>1990</v>
      </c>
      <c r="Q2963" s="9">
        <v>1990</v>
      </c>
      <c r="R2963" s="9"/>
      <c r="S2963" s="9"/>
    </row>
    <row r="2964" spans="1:19" hidden="1" x14ac:dyDescent="0.35">
      <c r="A2964">
        <v>2963</v>
      </c>
      <c r="B2964" s="9">
        <v>166</v>
      </c>
      <c r="C2964" s="21">
        <v>5129</v>
      </c>
      <c r="D2964" s="20">
        <v>3901</v>
      </c>
      <c r="E2964" s="9" t="s">
        <v>58</v>
      </c>
      <c r="F2964" s="9"/>
      <c r="G2964" s="9"/>
      <c r="H2964" s="9"/>
      <c r="I2964" s="9"/>
      <c r="J2964" s="9"/>
      <c r="K2964" s="9"/>
      <c r="L2964" s="9" t="s">
        <v>61</v>
      </c>
      <c r="M2964" s="9">
        <v>1</v>
      </c>
      <c r="N2964" s="9" t="s">
        <v>78</v>
      </c>
      <c r="O2964" s="9" t="s">
        <v>62</v>
      </c>
      <c r="P2964" s="9">
        <v>1990</v>
      </c>
      <c r="Q2964" s="9">
        <v>1990</v>
      </c>
      <c r="R2964" s="9"/>
      <c r="S2964" s="9"/>
    </row>
    <row r="2965" spans="1:19" hidden="1" x14ac:dyDescent="0.35">
      <c r="A2965">
        <v>2964</v>
      </c>
      <c r="B2965" s="9">
        <v>166</v>
      </c>
      <c r="C2965" s="21">
        <v>5130</v>
      </c>
      <c r="D2965" s="20">
        <v>3901</v>
      </c>
      <c r="E2965" s="9" t="s">
        <v>131</v>
      </c>
      <c r="F2965" s="9"/>
      <c r="G2965" s="9"/>
      <c r="H2965" s="9"/>
      <c r="I2965" s="9"/>
      <c r="J2965" s="9"/>
      <c r="K2965" s="9"/>
      <c r="L2965" s="9" t="s">
        <v>61</v>
      </c>
      <c r="M2965" s="9">
        <v>1</v>
      </c>
      <c r="N2965" s="9" t="s">
        <v>78</v>
      </c>
      <c r="O2965" s="9" t="s">
        <v>62</v>
      </c>
      <c r="P2965" s="9">
        <v>1990</v>
      </c>
      <c r="Q2965" s="9">
        <v>1990</v>
      </c>
      <c r="R2965" s="9"/>
      <c r="S2965" s="9"/>
    </row>
    <row r="2966" spans="1:19" hidden="1" x14ac:dyDescent="0.35">
      <c r="A2966">
        <v>2965</v>
      </c>
      <c r="B2966" s="9">
        <v>166</v>
      </c>
      <c r="C2966" s="21">
        <v>5033</v>
      </c>
      <c r="D2966" s="7">
        <v>3649</v>
      </c>
      <c r="E2966" s="9" t="s">
        <v>58</v>
      </c>
      <c r="F2966" s="9">
        <v>5</v>
      </c>
      <c r="G2966" s="9">
        <v>10</v>
      </c>
      <c r="H2966" s="9"/>
      <c r="I2966" s="9"/>
      <c r="J2966" s="9" t="s">
        <v>118</v>
      </c>
      <c r="K2966" s="9" t="s">
        <v>60</v>
      </c>
      <c r="L2966" s="9" t="s">
        <v>61</v>
      </c>
      <c r="M2966" s="9">
        <v>1</v>
      </c>
      <c r="N2966" s="9"/>
      <c r="O2966" s="9" t="s">
        <v>88</v>
      </c>
      <c r="P2966" s="9">
        <v>1990</v>
      </c>
      <c r="Q2966" s="9">
        <v>1990</v>
      </c>
      <c r="R2966" s="9"/>
      <c r="S2966" s="9"/>
    </row>
    <row r="2967" spans="1:19" hidden="1" x14ac:dyDescent="0.35">
      <c r="A2967">
        <v>2966</v>
      </c>
      <c r="B2967" s="9">
        <v>166</v>
      </c>
      <c r="C2967" s="21">
        <v>5034</v>
      </c>
      <c r="D2967" s="7">
        <v>3649</v>
      </c>
      <c r="E2967" s="9" t="s">
        <v>58</v>
      </c>
      <c r="F2967" s="9">
        <v>5</v>
      </c>
      <c r="G2967" s="9">
        <v>5</v>
      </c>
      <c r="H2967" s="9"/>
      <c r="I2967" s="9"/>
      <c r="J2967" s="9" t="s">
        <v>118</v>
      </c>
      <c r="K2967" s="9" t="s">
        <v>60</v>
      </c>
      <c r="L2967" s="9" t="s">
        <v>61</v>
      </c>
      <c r="M2967" s="9">
        <v>1</v>
      </c>
      <c r="N2967" s="9"/>
      <c r="O2967" s="9" t="s">
        <v>88</v>
      </c>
      <c r="P2967" s="9">
        <v>1990</v>
      </c>
      <c r="Q2967" s="9">
        <v>1990</v>
      </c>
      <c r="R2967" s="9"/>
      <c r="S2967" s="9"/>
    </row>
    <row r="2968" spans="1:19" hidden="1" x14ac:dyDescent="0.35">
      <c r="A2968">
        <v>2967</v>
      </c>
      <c r="B2968" s="9">
        <v>166</v>
      </c>
      <c r="C2968" s="21">
        <v>5127</v>
      </c>
      <c r="D2968" s="7">
        <v>3649</v>
      </c>
      <c r="E2968" s="9" t="s">
        <v>58</v>
      </c>
      <c r="F2968" s="9">
        <v>10</v>
      </c>
      <c r="G2968" s="9">
        <v>30</v>
      </c>
      <c r="H2968" s="9"/>
      <c r="I2968" s="9"/>
      <c r="J2968" s="9" t="s">
        <v>118</v>
      </c>
      <c r="K2968" s="9" t="s">
        <v>60</v>
      </c>
      <c r="L2968" s="9" t="s">
        <v>61</v>
      </c>
      <c r="M2968" s="9">
        <v>1</v>
      </c>
      <c r="N2968" s="9"/>
      <c r="O2968" s="9" t="s">
        <v>88</v>
      </c>
      <c r="P2968" s="9">
        <v>1990</v>
      </c>
      <c r="Q2968" s="9">
        <v>1990</v>
      </c>
      <c r="R2968" s="9"/>
      <c r="S2968" s="9"/>
    </row>
    <row r="2969" spans="1:19" hidden="1" x14ac:dyDescent="0.35">
      <c r="A2969">
        <v>2968</v>
      </c>
      <c r="B2969" s="9">
        <v>166</v>
      </c>
      <c r="C2969" s="21">
        <v>5128</v>
      </c>
      <c r="D2969" s="7">
        <v>3649</v>
      </c>
      <c r="E2969" s="9" t="s">
        <v>131</v>
      </c>
      <c r="F2969" s="9"/>
      <c r="G2969" s="9"/>
      <c r="H2969" s="9">
        <v>250</v>
      </c>
      <c r="I2969" s="9">
        <v>999</v>
      </c>
      <c r="J2969" s="9" t="s">
        <v>118</v>
      </c>
      <c r="K2969" s="9" t="s">
        <v>60</v>
      </c>
      <c r="L2969" s="9" t="s">
        <v>61</v>
      </c>
      <c r="M2969" s="9">
        <v>1</v>
      </c>
      <c r="N2969" s="9"/>
      <c r="O2969" s="9" t="s">
        <v>62</v>
      </c>
      <c r="P2969" s="9">
        <v>1990</v>
      </c>
      <c r="Q2969" s="9">
        <v>1990</v>
      </c>
      <c r="R2969" s="9"/>
      <c r="S2969" s="9"/>
    </row>
    <row r="2970" spans="1:19" hidden="1" x14ac:dyDescent="0.35">
      <c r="A2970">
        <v>2969</v>
      </c>
      <c r="B2970" s="9">
        <v>166</v>
      </c>
      <c r="C2970" s="21">
        <v>5129</v>
      </c>
      <c r="D2970" s="7">
        <v>3649</v>
      </c>
      <c r="E2970" s="9" t="s">
        <v>58</v>
      </c>
      <c r="F2970" s="9">
        <v>5</v>
      </c>
      <c r="G2970" s="9">
        <v>10</v>
      </c>
      <c r="H2970" s="9"/>
      <c r="I2970" s="9"/>
      <c r="J2970" s="9" t="s">
        <v>118</v>
      </c>
      <c r="K2970" s="9" t="s">
        <v>60</v>
      </c>
      <c r="L2970" s="9" t="s">
        <v>61</v>
      </c>
      <c r="M2970" s="9">
        <v>1</v>
      </c>
      <c r="N2970" s="9"/>
      <c r="O2970" s="9" t="s">
        <v>88</v>
      </c>
      <c r="P2970" s="9">
        <v>1990</v>
      </c>
      <c r="Q2970" s="9">
        <v>1990</v>
      </c>
      <c r="R2970" s="9"/>
      <c r="S2970" s="9"/>
    </row>
    <row r="2971" spans="1:19" hidden="1" x14ac:dyDescent="0.35">
      <c r="A2971">
        <v>2970</v>
      </c>
      <c r="B2971" s="9">
        <v>166</v>
      </c>
      <c r="C2971" s="21">
        <v>5131</v>
      </c>
      <c r="D2971" s="7">
        <v>3649</v>
      </c>
      <c r="E2971" s="9" t="s">
        <v>131</v>
      </c>
      <c r="F2971" s="9">
        <v>8</v>
      </c>
      <c r="G2971" s="9">
        <v>15</v>
      </c>
      <c r="H2971" s="9"/>
      <c r="I2971" s="9"/>
      <c r="J2971" s="9" t="s">
        <v>118</v>
      </c>
      <c r="K2971" s="9" t="s">
        <v>60</v>
      </c>
      <c r="L2971" s="9" t="s">
        <v>61</v>
      </c>
      <c r="M2971" s="9">
        <v>1</v>
      </c>
      <c r="N2971" s="9"/>
      <c r="O2971" s="9" t="s">
        <v>88</v>
      </c>
      <c r="P2971" s="9">
        <v>1990</v>
      </c>
      <c r="Q2971" s="9">
        <v>1990</v>
      </c>
      <c r="R2971" s="9"/>
      <c r="S2971" s="9"/>
    </row>
    <row r="2972" spans="1:19" hidden="1" x14ac:dyDescent="0.35">
      <c r="A2972">
        <v>2971</v>
      </c>
      <c r="B2972" s="9">
        <v>166</v>
      </c>
      <c r="C2972" s="21">
        <v>5033</v>
      </c>
      <c r="D2972" s="20">
        <v>3974</v>
      </c>
      <c r="E2972" s="9" t="s">
        <v>58</v>
      </c>
      <c r="F2972" s="9"/>
      <c r="G2972" s="9"/>
      <c r="H2972" s="9"/>
      <c r="I2972" s="9"/>
      <c r="J2972" s="9"/>
      <c r="K2972" s="9"/>
      <c r="L2972" s="9" t="s">
        <v>61</v>
      </c>
      <c r="M2972" s="9">
        <v>1</v>
      </c>
      <c r="N2972" s="9" t="s">
        <v>78</v>
      </c>
      <c r="O2972" s="9" t="s">
        <v>62</v>
      </c>
      <c r="P2972" s="9">
        <v>1990</v>
      </c>
      <c r="Q2972" s="9">
        <v>1990</v>
      </c>
      <c r="R2972" s="9"/>
      <c r="S2972" s="9"/>
    </row>
    <row r="2973" spans="1:19" hidden="1" x14ac:dyDescent="0.35">
      <c r="A2973">
        <v>2972</v>
      </c>
      <c r="B2973" s="9">
        <v>166</v>
      </c>
      <c r="C2973" s="21">
        <v>5034</v>
      </c>
      <c r="D2973" s="20">
        <v>3974</v>
      </c>
      <c r="E2973" s="9" t="s">
        <v>58</v>
      </c>
      <c r="F2973" s="9">
        <v>10</v>
      </c>
      <c r="G2973" s="9">
        <v>99</v>
      </c>
      <c r="H2973" s="9"/>
      <c r="I2973" s="9"/>
      <c r="J2973" s="9" t="s">
        <v>118</v>
      </c>
      <c r="K2973" s="9" t="s">
        <v>60</v>
      </c>
      <c r="L2973" s="9" t="s">
        <v>61</v>
      </c>
      <c r="M2973" s="9">
        <v>1</v>
      </c>
      <c r="N2973" s="9"/>
      <c r="O2973" s="9" t="s">
        <v>88</v>
      </c>
      <c r="P2973" s="9">
        <v>1990</v>
      </c>
      <c r="Q2973" s="9">
        <v>1990</v>
      </c>
      <c r="R2973" s="9"/>
      <c r="S2973" s="9"/>
    </row>
    <row r="2974" spans="1:19" hidden="1" x14ac:dyDescent="0.35">
      <c r="A2974">
        <v>2973</v>
      </c>
      <c r="B2974" s="9">
        <v>166</v>
      </c>
      <c r="C2974" s="21">
        <v>5130</v>
      </c>
      <c r="D2974" s="20">
        <v>3974</v>
      </c>
      <c r="E2974" s="9" t="s">
        <v>131</v>
      </c>
      <c r="F2974" s="9">
        <v>10</v>
      </c>
      <c r="G2974" s="9">
        <v>50</v>
      </c>
      <c r="H2974" s="9"/>
      <c r="I2974" s="9"/>
      <c r="J2974" s="9" t="s">
        <v>118</v>
      </c>
      <c r="K2974" s="9" t="s">
        <v>60</v>
      </c>
      <c r="L2974" s="9" t="s">
        <v>61</v>
      </c>
      <c r="M2974" s="9">
        <v>1</v>
      </c>
      <c r="N2974" s="9"/>
      <c r="O2974" s="9" t="s">
        <v>88</v>
      </c>
      <c r="P2974" s="9">
        <v>1990</v>
      </c>
      <c r="Q2974" s="9">
        <v>1990</v>
      </c>
      <c r="R2974" s="9"/>
      <c r="S2974" s="9"/>
    </row>
    <row r="2975" spans="1:19" hidden="1" x14ac:dyDescent="0.35">
      <c r="A2975">
        <v>2974</v>
      </c>
      <c r="B2975" s="9">
        <v>166</v>
      </c>
      <c r="C2975" s="21">
        <v>5034</v>
      </c>
      <c r="D2975" s="7">
        <v>3975</v>
      </c>
      <c r="E2975" s="9" t="s">
        <v>58</v>
      </c>
      <c r="F2975" s="9">
        <v>25</v>
      </c>
      <c r="G2975" s="9">
        <v>99</v>
      </c>
      <c r="H2975" s="9"/>
      <c r="I2975" s="9"/>
      <c r="J2975" s="9" t="s">
        <v>118</v>
      </c>
      <c r="K2975" s="9" t="s">
        <v>60</v>
      </c>
      <c r="L2975" s="9" t="s">
        <v>61</v>
      </c>
      <c r="M2975" s="9">
        <v>1</v>
      </c>
      <c r="N2975" s="9"/>
      <c r="O2975" s="9" t="s">
        <v>88</v>
      </c>
      <c r="P2975" s="9">
        <v>1990</v>
      </c>
      <c r="Q2975" s="9">
        <v>1990</v>
      </c>
      <c r="R2975" s="9"/>
      <c r="S2975" s="9"/>
    </row>
    <row r="2976" spans="1:19" hidden="1" x14ac:dyDescent="0.35">
      <c r="A2976">
        <v>2975</v>
      </c>
      <c r="B2976" s="9">
        <v>166</v>
      </c>
      <c r="C2976" s="21">
        <v>5131</v>
      </c>
      <c r="D2976" s="7">
        <v>3975</v>
      </c>
      <c r="E2976" s="9" t="s">
        <v>131</v>
      </c>
      <c r="F2976" s="9">
        <v>10</v>
      </c>
      <c r="G2976" s="9">
        <v>99</v>
      </c>
      <c r="H2976" s="9"/>
      <c r="I2976" s="9"/>
      <c r="J2976" s="9" t="s">
        <v>118</v>
      </c>
      <c r="K2976" s="9" t="s">
        <v>60</v>
      </c>
      <c r="L2976" s="9" t="s">
        <v>61</v>
      </c>
      <c r="M2976" s="9">
        <v>1</v>
      </c>
      <c r="N2976" s="9"/>
      <c r="O2976" s="9" t="s">
        <v>88</v>
      </c>
      <c r="P2976" s="9">
        <v>1990</v>
      </c>
      <c r="Q2976" s="9">
        <v>1990</v>
      </c>
      <c r="R2976" s="9"/>
      <c r="S2976" s="9"/>
    </row>
    <row r="2977" spans="1:19" hidden="1" x14ac:dyDescent="0.35">
      <c r="A2977">
        <v>2976</v>
      </c>
      <c r="B2977" s="9">
        <v>167</v>
      </c>
      <c r="C2977" s="21">
        <v>5124</v>
      </c>
      <c r="D2977" s="7">
        <v>3295</v>
      </c>
      <c r="E2977" s="9" t="s">
        <v>58</v>
      </c>
      <c r="F2977" s="9"/>
      <c r="G2977" s="9"/>
      <c r="H2977" s="9"/>
      <c r="I2977" s="9"/>
      <c r="J2977" s="9"/>
      <c r="K2977" s="9"/>
      <c r="L2977" s="9"/>
      <c r="M2977" s="9"/>
      <c r="N2977" s="9"/>
      <c r="O2977" s="9" t="s">
        <v>105</v>
      </c>
      <c r="P2977" s="7">
        <v>1990</v>
      </c>
      <c r="Q2977" s="9">
        <v>1991</v>
      </c>
      <c r="R2977" s="9" t="s">
        <v>176</v>
      </c>
      <c r="S2977" s="9"/>
    </row>
    <row r="2978" spans="1:19" hidden="1" x14ac:dyDescent="0.35">
      <c r="A2978">
        <v>2977</v>
      </c>
      <c r="B2978" s="9">
        <v>167</v>
      </c>
      <c r="C2978" s="21">
        <v>5124</v>
      </c>
      <c r="D2978" s="20">
        <v>1016817</v>
      </c>
      <c r="E2978" s="9" t="s">
        <v>58</v>
      </c>
      <c r="F2978" s="9"/>
      <c r="G2978" s="9"/>
      <c r="H2978" s="9"/>
      <c r="I2978" s="9"/>
      <c r="J2978" s="9"/>
      <c r="K2978" s="9"/>
      <c r="L2978" s="9"/>
      <c r="M2978" s="9"/>
      <c r="N2978" s="9"/>
      <c r="O2978" s="9" t="s">
        <v>105</v>
      </c>
      <c r="P2978" s="9"/>
      <c r="Q2978" s="9">
        <v>1991</v>
      </c>
      <c r="R2978" s="9" t="s">
        <v>176</v>
      </c>
      <c r="S2978" s="9"/>
    </row>
    <row r="2979" spans="1:19" hidden="1" x14ac:dyDescent="0.35">
      <c r="A2979">
        <v>2978</v>
      </c>
      <c r="B2979" s="9">
        <v>167</v>
      </c>
      <c r="C2979" s="21">
        <v>5124</v>
      </c>
      <c r="D2979" s="7">
        <v>3659</v>
      </c>
      <c r="E2979" s="9" t="s">
        <v>58</v>
      </c>
      <c r="F2979" s="9"/>
      <c r="G2979" s="9"/>
      <c r="H2979" s="9"/>
      <c r="I2979" s="9"/>
      <c r="J2979" s="9"/>
      <c r="K2979" s="9"/>
      <c r="L2979" s="9"/>
      <c r="M2979" s="9"/>
      <c r="N2979" s="9"/>
      <c r="O2979" s="9" t="s">
        <v>105</v>
      </c>
      <c r="P2979" s="9"/>
      <c r="Q2979" s="9">
        <v>1991</v>
      </c>
      <c r="R2979" s="9" t="s">
        <v>176</v>
      </c>
      <c r="S2979" s="9"/>
    </row>
    <row r="2980" spans="1:19" hidden="1" x14ac:dyDescent="0.35">
      <c r="A2980">
        <v>2979</v>
      </c>
      <c r="B2980" s="9">
        <v>167</v>
      </c>
      <c r="C2980" s="21">
        <v>5124</v>
      </c>
      <c r="D2980" s="7">
        <v>3294</v>
      </c>
      <c r="E2980" s="9" t="s">
        <v>58</v>
      </c>
      <c r="F2980" s="9"/>
      <c r="G2980" s="9"/>
      <c r="H2980" s="9"/>
      <c r="I2980" s="9"/>
      <c r="J2980" s="9"/>
      <c r="K2980" s="9"/>
      <c r="L2980" s="9"/>
      <c r="M2980" s="9"/>
      <c r="N2980" s="9"/>
      <c r="O2980" s="9" t="s">
        <v>105</v>
      </c>
      <c r="P2980" s="9"/>
      <c r="Q2980" s="9">
        <v>1991</v>
      </c>
      <c r="R2980" s="9" t="s">
        <v>176</v>
      </c>
      <c r="S2980" s="9"/>
    </row>
    <row r="2981" spans="1:19" hidden="1" x14ac:dyDescent="0.35">
      <c r="A2981">
        <v>2980</v>
      </c>
      <c r="B2981" s="9">
        <v>167</v>
      </c>
      <c r="C2981" s="21">
        <v>5124</v>
      </c>
      <c r="D2981" s="7">
        <v>3298</v>
      </c>
      <c r="E2981" s="9" t="s">
        <v>58</v>
      </c>
      <c r="F2981" s="9"/>
      <c r="G2981" s="9"/>
      <c r="H2981" s="9"/>
      <c r="I2981" s="9"/>
      <c r="J2981" s="9"/>
      <c r="K2981" s="9"/>
      <c r="L2981" s="9"/>
      <c r="M2981" s="9"/>
      <c r="N2981" s="9"/>
      <c r="O2981" s="9" t="s">
        <v>105</v>
      </c>
      <c r="P2981" s="9"/>
      <c r="Q2981" s="9">
        <v>1991</v>
      </c>
      <c r="R2981" s="9" t="s">
        <v>176</v>
      </c>
      <c r="S2981" s="9"/>
    </row>
    <row r="2982" spans="1:19" hidden="1" x14ac:dyDescent="0.35">
      <c r="A2982">
        <v>2981</v>
      </c>
      <c r="B2982" s="9">
        <v>167</v>
      </c>
      <c r="C2982" s="21">
        <v>5124</v>
      </c>
      <c r="D2982" s="7">
        <v>3263</v>
      </c>
      <c r="E2982" s="9" t="s">
        <v>58</v>
      </c>
      <c r="F2982" s="9"/>
      <c r="G2982" s="9"/>
      <c r="H2982" s="9"/>
      <c r="I2982" s="9"/>
      <c r="J2982" s="9"/>
      <c r="K2982" s="9"/>
      <c r="L2982" s="9"/>
      <c r="M2982" s="9"/>
      <c r="N2982" s="9"/>
      <c r="O2982" s="9" t="s">
        <v>105</v>
      </c>
      <c r="P2982" s="9"/>
      <c r="Q2982" s="9">
        <v>1991</v>
      </c>
      <c r="R2982" s="9" t="s">
        <v>176</v>
      </c>
      <c r="S2982" s="9"/>
    </row>
    <row r="2983" spans="1:19" hidden="1" x14ac:dyDescent="0.35">
      <c r="A2983">
        <v>2982</v>
      </c>
      <c r="B2983" s="9">
        <v>167</v>
      </c>
      <c r="C2983" s="21">
        <v>5124</v>
      </c>
      <c r="D2983" s="20">
        <v>3845</v>
      </c>
      <c r="E2983" s="9" t="s">
        <v>58</v>
      </c>
      <c r="F2983" s="9"/>
      <c r="G2983" s="9"/>
      <c r="H2983" s="9"/>
      <c r="I2983" s="9"/>
      <c r="J2983" s="9"/>
      <c r="K2983" s="9"/>
      <c r="L2983" s="9"/>
      <c r="M2983" s="9"/>
      <c r="N2983" s="9"/>
      <c r="O2983" s="9" t="s">
        <v>105</v>
      </c>
      <c r="P2983" s="9"/>
      <c r="Q2983" s="9">
        <v>1991</v>
      </c>
      <c r="R2983" s="9" t="s">
        <v>176</v>
      </c>
      <c r="S2983" s="9"/>
    </row>
    <row r="2984" spans="1:19" hidden="1" x14ac:dyDescent="0.35">
      <c r="A2984">
        <v>2983</v>
      </c>
      <c r="B2984" s="9">
        <v>167</v>
      </c>
      <c r="C2984" s="21">
        <v>5124</v>
      </c>
      <c r="D2984" s="7">
        <v>3846</v>
      </c>
      <c r="E2984" s="9" t="s">
        <v>58</v>
      </c>
      <c r="F2984" s="9"/>
      <c r="G2984" s="9"/>
      <c r="H2984" s="9"/>
      <c r="I2984" s="9"/>
      <c r="J2984" s="9"/>
      <c r="K2984" s="9"/>
      <c r="L2984" s="9"/>
      <c r="M2984" s="9"/>
      <c r="N2984" s="9"/>
      <c r="O2984" s="9" t="s">
        <v>105</v>
      </c>
      <c r="P2984" s="9"/>
      <c r="Q2984" s="9">
        <v>1991</v>
      </c>
      <c r="R2984" s="9" t="s">
        <v>176</v>
      </c>
      <c r="S2984" s="9"/>
    </row>
    <row r="2985" spans="1:19" hidden="1" x14ac:dyDescent="0.35">
      <c r="A2985">
        <v>2984</v>
      </c>
      <c r="B2985" s="9">
        <v>167</v>
      </c>
      <c r="C2985" s="21">
        <v>5124</v>
      </c>
      <c r="D2985" s="7">
        <v>3658</v>
      </c>
      <c r="E2985" s="9" t="s">
        <v>58</v>
      </c>
      <c r="F2985" s="9"/>
      <c r="G2985" s="9"/>
      <c r="H2985" s="9"/>
      <c r="I2985" s="9"/>
      <c r="J2985" s="9"/>
      <c r="K2985" s="9"/>
      <c r="L2985" s="9"/>
      <c r="M2985" s="9"/>
      <c r="N2985" s="9"/>
      <c r="O2985" s="9" t="s">
        <v>105</v>
      </c>
      <c r="P2985" s="9"/>
      <c r="Q2985" s="9">
        <v>1991</v>
      </c>
      <c r="R2985" s="9" t="s">
        <v>176</v>
      </c>
      <c r="S2985" s="9"/>
    </row>
    <row r="2986" spans="1:19" hidden="1" x14ac:dyDescent="0.35">
      <c r="A2986">
        <v>2985</v>
      </c>
      <c r="B2986" s="9">
        <v>167</v>
      </c>
      <c r="C2986" s="21">
        <v>5124</v>
      </c>
      <c r="D2986" s="7">
        <v>3288</v>
      </c>
      <c r="E2986" s="9" t="s">
        <v>58</v>
      </c>
      <c r="F2986" s="9"/>
      <c r="G2986" s="9"/>
      <c r="H2986" s="9"/>
      <c r="I2986" s="9"/>
      <c r="J2986" s="9"/>
      <c r="K2986" s="9"/>
      <c r="L2986" s="9"/>
      <c r="M2986" s="9"/>
      <c r="N2986" s="9"/>
      <c r="O2986" s="9" t="s">
        <v>105</v>
      </c>
      <c r="P2986" s="9"/>
      <c r="Q2986" s="9">
        <v>1991</v>
      </c>
      <c r="R2986" s="9" t="s">
        <v>176</v>
      </c>
      <c r="S2986" s="9"/>
    </row>
    <row r="2987" spans="1:19" hidden="1" x14ac:dyDescent="0.35">
      <c r="A2987">
        <v>2986</v>
      </c>
      <c r="B2987" s="7">
        <v>168</v>
      </c>
      <c r="C2987" s="7">
        <v>19086</v>
      </c>
      <c r="D2987" s="7">
        <v>3263</v>
      </c>
      <c r="E2987" s="7" t="s">
        <v>295</v>
      </c>
      <c r="F2987" s="7">
        <v>20</v>
      </c>
      <c r="G2987" s="7">
        <v>20</v>
      </c>
      <c r="H2987" s="7"/>
      <c r="I2987" s="7"/>
      <c r="J2987" s="7" t="s">
        <v>59</v>
      </c>
      <c r="K2987" s="7" t="s">
        <v>121</v>
      </c>
      <c r="L2987" s="7" t="s">
        <v>686</v>
      </c>
      <c r="M2987" s="7">
        <v>7</v>
      </c>
      <c r="N2987" s="7"/>
      <c r="O2987" s="7" t="s">
        <v>105</v>
      </c>
      <c r="P2987" s="7">
        <v>1990</v>
      </c>
      <c r="Q2987" s="7">
        <v>1990</v>
      </c>
      <c r="R2987" s="7"/>
      <c r="S2987" s="7"/>
    </row>
    <row r="2988" spans="1:19" hidden="1" x14ac:dyDescent="0.35">
      <c r="A2988">
        <v>2987</v>
      </c>
      <c r="B2988" s="7">
        <v>168</v>
      </c>
      <c r="C2988" s="7">
        <v>19086</v>
      </c>
      <c r="D2988" s="7">
        <v>3846</v>
      </c>
      <c r="E2988" s="7" t="s">
        <v>295</v>
      </c>
      <c r="F2988" s="7"/>
      <c r="G2988" s="7"/>
      <c r="H2988" s="7"/>
      <c r="I2988" s="7"/>
      <c r="J2988" s="7"/>
      <c r="K2988" s="7"/>
      <c r="L2988" s="7" t="s">
        <v>686</v>
      </c>
      <c r="M2988" s="7">
        <v>7</v>
      </c>
      <c r="N2988" s="7" t="s">
        <v>78</v>
      </c>
      <c r="O2988" s="7" t="s">
        <v>105</v>
      </c>
      <c r="P2988" s="7">
        <v>1990</v>
      </c>
      <c r="Q2988" s="7">
        <v>1990</v>
      </c>
      <c r="R2988" s="7"/>
      <c r="S2988" s="7"/>
    </row>
    <row r="2989" spans="1:19" hidden="1" x14ac:dyDescent="0.35">
      <c r="A2989">
        <v>2988</v>
      </c>
      <c r="B2989" s="7">
        <v>169</v>
      </c>
      <c r="C2989" s="7">
        <v>26000</v>
      </c>
      <c r="D2989" s="20">
        <v>32228</v>
      </c>
      <c r="E2989" s="7" t="s">
        <v>173</v>
      </c>
      <c r="F2989" s="7"/>
      <c r="G2989" s="7"/>
      <c r="H2989" s="7"/>
      <c r="I2989" s="7"/>
      <c r="J2989" s="7"/>
      <c r="K2989" s="7"/>
      <c r="L2989" s="7"/>
      <c r="M2989" s="7"/>
      <c r="N2989" s="7" t="s">
        <v>205</v>
      </c>
      <c r="O2989" s="7" t="s">
        <v>105</v>
      </c>
      <c r="P2989" s="7">
        <v>1984</v>
      </c>
      <c r="Q2989" s="7">
        <v>1992</v>
      </c>
      <c r="R2989" s="7" t="s">
        <v>2665</v>
      </c>
      <c r="S2989" s="7"/>
    </row>
    <row r="2990" spans="1:19" hidden="1" x14ac:dyDescent="0.35">
      <c r="A2990">
        <v>2989</v>
      </c>
      <c r="B2990" s="7">
        <v>169</v>
      </c>
      <c r="C2990" s="7">
        <v>26004</v>
      </c>
      <c r="D2990" s="20">
        <v>32228</v>
      </c>
      <c r="E2990" s="7" t="s">
        <v>131</v>
      </c>
      <c r="F2990" s="7"/>
      <c r="G2990" s="7"/>
      <c r="H2990" s="7"/>
      <c r="I2990" s="7"/>
      <c r="J2990" s="7"/>
      <c r="K2990" s="7"/>
      <c r="L2990" s="7"/>
      <c r="M2990" s="7"/>
      <c r="N2990" s="7" t="s">
        <v>78</v>
      </c>
      <c r="O2990" s="7" t="s">
        <v>105</v>
      </c>
      <c r="P2990" s="7">
        <v>1996</v>
      </c>
      <c r="Q2990" s="7">
        <v>1992</v>
      </c>
      <c r="R2990" s="7"/>
      <c r="S2990" s="7"/>
    </row>
    <row r="2991" spans="1:19" hidden="1" x14ac:dyDescent="0.35">
      <c r="A2991">
        <v>2990</v>
      </c>
      <c r="B2991" s="7">
        <v>169</v>
      </c>
      <c r="C2991" s="7">
        <v>26017</v>
      </c>
      <c r="D2991" s="20">
        <v>32228</v>
      </c>
      <c r="E2991" s="7" t="s">
        <v>131</v>
      </c>
      <c r="F2991" s="7"/>
      <c r="G2991" s="7"/>
      <c r="H2991" s="7"/>
      <c r="I2991" s="7"/>
      <c r="J2991" s="7"/>
      <c r="K2991" s="7"/>
      <c r="L2991" s="7" t="s">
        <v>61</v>
      </c>
      <c r="M2991" s="7">
        <v>3</v>
      </c>
      <c r="N2991" s="7" t="s">
        <v>78</v>
      </c>
      <c r="O2991" s="7" t="s">
        <v>105</v>
      </c>
      <c r="P2991" s="7">
        <v>1984</v>
      </c>
      <c r="Q2991" s="7">
        <v>1936</v>
      </c>
      <c r="R2991" s="7"/>
      <c r="S2991" s="7"/>
    </row>
    <row r="2992" spans="1:19" hidden="1" x14ac:dyDescent="0.35">
      <c r="A2992">
        <v>2991</v>
      </c>
      <c r="B2992" s="7">
        <v>169</v>
      </c>
      <c r="C2992" s="7">
        <v>26019</v>
      </c>
      <c r="D2992" s="20">
        <v>32228</v>
      </c>
      <c r="E2992" s="7" t="s">
        <v>295</v>
      </c>
      <c r="F2992" s="7"/>
      <c r="G2992" s="7"/>
      <c r="H2992" s="7"/>
      <c r="I2992" s="7"/>
      <c r="J2992" s="7"/>
      <c r="K2992" s="7"/>
      <c r="L2992" s="7"/>
      <c r="M2992" s="7"/>
      <c r="N2992" s="7" t="s">
        <v>78</v>
      </c>
      <c r="O2992" s="7" t="s">
        <v>105</v>
      </c>
      <c r="P2992" s="7">
        <v>1984</v>
      </c>
      <c r="Q2992" s="7">
        <v>1992</v>
      </c>
      <c r="R2992" s="7"/>
      <c r="S2992" s="7"/>
    </row>
    <row r="2993" spans="1:19" hidden="1" x14ac:dyDescent="0.35">
      <c r="A2993">
        <v>2992</v>
      </c>
      <c r="B2993" s="7">
        <v>169</v>
      </c>
      <c r="C2993" s="7">
        <v>26012</v>
      </c>
      <c r="D2993" s="7">
        <v>3659</v>
      </c>
      <c r="E2993" s="7" t="s">
        <v>131</v>
      </c>
      <c r="F2993" s="7">
        <v>30</v>
      </c>
      <c r="G2993" s="7">
        <v>50</v>
      </c>
      <c r="H2993" s="7"/>
      <c r="I2993" s="7"/>
      <c r="J2993" s="7" t="s">
        <v>118</v>
      </c>
      <c r="K2993" s="7"/>
      <c r="L2993" s="7"/>
      <c r="M2993" s="7"/>
      <c r="N2993" s="7"/>
      <c r="O2993" s="7" t="s">
        <v>105</v>
      </c>
      <c r="P2993" s="7"/>
      <c r="Q2993" s="7">
        <v>1992</v>
      </c>
      <c r="R2993" s="7" t="s">
        <v>2694</v>
      </c>
      <c r="S2993" s="7"/>
    </row>
    <row r="2994" spans="1:19" hidden="1" x14ac:dyDescent="0.35">
      <c r="A2994">
        <v>2993</v>
      </c>
      <c r="B2994" s="7">
        <v>169</v>
      </c>
      <c r="C2994" s="7">
        <v>26020</v>
      </c>
      <c r="D2994" s="7">
        <v>3659</v>
      </c>
      <c r="E2994" s="7" t="s">
        <v>173</v>
      </c>
      <c r="F2994" s="7"/>
      <c r="G2994" s="7"/>
      <c r="H2994" s="7"/>
      <c r="I2994" s="7"/>
      <c r="J2994" s="7"/>
      <c r="K2994" s="7"/>
      <c r="L2994" s="7"/>
      <c r="M2994" s="7"/>
      <c r="N2994" s="7" t="s">
        <v>90</v>
      </c>
      <c r="O2994" s="7" t="s">
        <v>105</v>
      </c>
      <c r="P2994" s="7"/>
      <c r="Q2994" s="7">
        <v>1992</v>
      </c>
      <c r="R2994" s="7"/>
      <c r="S2994" s="7"/>
    </row>
    <row r="2995" spans="1:19" hidden="1" x14ac:dyDescent="0.35">
      <c r="A2995">
        <v>2994</v>
      </c>
      <c r="B2995" s="7">
        <v>169</v>
      </c>
      <c r="C2995" s="7">
        <v>26017</v>
      </c>
      <c r="D2995" s="7">
        <v>3890</v>
      </c>
      <c r="E2995" s="7" t="s">
        <v>131</v>
      </c>
      <c r="F2995" s="7">
        <v>4</v>
      </c>
      <c r="G2995" s="7">
        <v>4</v>
      </c>
      <c r="H2995" s="7"/>
      <c r="I2995" s="7"/>
      <c r="J2995" s="7" t="s">
        <v>104</v>
      </c>
      <c r="K2995" s="7"/>
      <c r="L2995" s="7" t="s">
        <v>61</v>
      </c>
      <c r="M2995" s="7"/>
      <c r="N2995" s="7"/>
      <c r="O2995" s="7" t="s">
        <v>105</v>
      </c>
      <c r="P2995" s="7">
        <v>1936</v>
      </c>
      <c r="Q2995" s="7">
        <v>1936</v>
      </c>
      <c r="R2995" s="7"/>
      <c r="S2995" s="7"/>
    </row>
    <row r="2996" spans="1:19" hidden="1" x14ac:dyDescent="0.35">
      <c r="A2996">
        <v>2995</v>
      </c>
      <c r="B2996" s="7">
        <v>169</v>
      </c>
      <c r="C2996" s="7">
        <v>26008</v>
      </c>
      <c r="D2996" s="7">
        <v>3263</v>
      </c>
      <c r="E2996" s="7" t="s">
        <v>295</v>
      </c>
      <c r="F2996" s="7"/>
      <c r="G2996" s="7"/>
      <c r="H2996" s="7"/>
      <c r="I2996" s="7"/>
      <c r="J2996" s="7"/>
      <c r="K2996" s="7"/>
      <c r="L2996" s="7"/>
      <c r="M2996" s="7"/>
      <c r="N2996" s="7" t="s">
        <v>90</v>
      </c>
      <c r="O2996" s="7" t="s">
        <v>105</v>
      </c>
      <c r="P2996" s="7"/>
      <c r="Q2996" s="7">
        <v>1992</v>
      </c>
      <c r="R2996" s="7"/>
      <c r="S2996" s="7"/>
    </row>
    <row r="2997" spans="1:19" hidden="1" x14ac:dyDescent="0.35">
      <c r="A2997">
        <v>2996</v>
      </c>
      <c r="B2997" s="7">
        <v>169</v>
      </c>
      <c r="C2997" s="7">
        <v>26012</v>
      </c>
      <c r="D2997" s="7">
        <v>3846</v>
      </c>
      <c r="E2997" s="7" t="s">
        <v>295</v>
      </c>
      <c r="F2997" s="7"/>
      <c r="G2997" s="7"/>
      <c r="H2997" s="7"/>
      <c r="I2997" s="7"/>
      <c r="J2997" s="7"/>
      <c r="K2997" s="7"/>
      <c r="L2997" s="7"/>
      <c r="M2997" s="7"/>
      <c r="N2997" s="7" t="s">
        <v>78</v>
      </c>
      <c r="O2997" s="7" t="s">
        <v>105</v>
      </c>
      <c r="P2997" s="7"/>
      <c r="Q2997" s="7">
        <v>1992</v>
      </c>
      <c r="R2997" s="7" t="s">
        <v>2694</v>
      </c>
      <c r="S2997" s="7"/>
    </row>
    <row r="2998" spans="1:19" hidden="1" x14ac:dyDescent="0.35">
      <c r="A2998">
        <v>2997</v>
      </c>
      <c r="B2998" s="7">
        <v>169</v>
      </c>
      <c r="C2998" s="7">
        <v>26009</v>
      </c>
      <c r="D2998" s="7">
        <v>3649</v>
      </c>
      <c r="E2998" s="7" t="s">
        <v>173</v>
      </c>
      <c r="F2998" s="7"/>
      <c r="G2998" s="7"/>
      <c r="H2998" s="7"/>
      <c r="I2998" s="7"/>
      <c r="J2998" s="7"/>
      <c r="K2998" s="7"/>
      <c r="L2998" s="7"/>
      <c r="M2998" s="7"/>
      <c r="N2998" s="7" t="s">
        <v>90</v>
      </c>
      <c r="O2998" s="7" t="s">
        <v>105</v>
      </c>
      <c r="P2998" s="7"/>
      <c r="Q2998" s="7">
        <v>1992</v>
      </c>
      <c r="R2998" s="7" t="s">
        <v>2684</v>
      </c>
      <c r="S2998" s="7"/>
    </row>
    <row r="2999" spans="1:19" hidden="1" x14ac:dyDescent="0.35">
      <c r="A2999">
        <v>2998</v>
      </c>
      <c r="B2999" s="7">
        <v>169</v>
      </c>
      <c r="C2999" s="7">
        <v>26015</v>
      </c>
      <c r="D2999" s="7">
        <v>3649</v>
      </c>
      <c r="E2999" s="7" t="s">
        <v>295</v>
      </c>
      <c r="F2999" s="7"/>
      <c r="G2999" s="7"/>
      <c r="H2999" s="7"/>
      <c r="I2999" s="7"/>
      <c r="J2999" s="7"/>
      <c r="K2999" s="7"/>
      <c r="L2999" s="7"/>
      <c r="M2999" s="7"/>
      <c r="N2999" s="7" t="s">
        <v>78</v>
      </c>
      <c r="O2999" s="7" t="s">
        <v>105</v>
      </c>
      <c r="P2999" s="7"/>
      <c r="Q2999" s="7">
        <v>1992</v>
      </c>
      <c r="R2999" s="7"/>
      <c r="S2999" s="7"/>
    </row>
    <row r="3000" spans="1:19" hidden="1" x14ac:dyDescent="0.35">
      <c r="A3000">
        <v>2999</v>
      </c>
      <c r="B3000" s="7">
        <v>169</v>
      </c>
      <c r="C3000" s="7">
        <v>26019</v>
      </c>
      <c r="D3000" s="7">
        <v>3649</v>
      </c>
      <c r="E3000" s="7" t="s">
        <v>295</v>
      </c>
      <c r="F3000" s="7"/>
      <c r="G3000" s="7"/>
      <c r="H3000" s="7"/>
      <c r="I3000" s="7"/>
      <c r="J3000" s="7"/>
      <c r="K3000" s="7"/>
      <c r="L3000" s="7"/>
      <c r="M3000" s="7"/>
      <c r="N3000" s="7" t="s">
        <v>78</v>
      </c>
      <c r="O3000" s="7" t="s">
        <v>105</v>
      </c>
      <c r="P3000" s="7"/>
      <c r="Q3000" s="7">
        <v>1992</v>
      </c>
      <c r="R3000" s="7"/>
      <c r="S3000" s="7"/>
    </row>
    <row r="3001" spans="1:19" hidden="1" x14ac:dyDescent="0.35">
      <c r="A3001">
        <v>3000</v>
      </c>
      <c r="B3001" s="7">
        <v>169</v>
      </c>
      <c r="C3001" s="7">
        <v>26006</v>
      </c>
      <c r="D3001" s="20">
        <v>3928</v>
      </c>
      <c r="E3001" s="7" t="s">
        <v>295</v>
      </c>
      <c r="F3001" s="7"/>
      <c r="G3001" s="7"/>
      <c r="H3001" s="7"/>
      <c r="I3001" s="7"/>
      <c r="J3001" s="7"/>
      <c r="K3001" s="7"/>
      <c r="L3001" s="7"/>
      <c r="M3001" s="7"/>
      <c r="N3001" s="7" t="s">
        <v>446</v>
      </c>
      <c r="O3001" s="7" t="s">
        <v>105</v>
      </c>
      <c r="P3001" s="7"/>
      <c r="Q3001" s="7">
        <v>1992</v>
      </c>
      <c r="R3001" s="7"/>
      <c r="S3001" s="7"/>
    </row>
    <row r="3002" spans="1:19" hidden="1" x14ac:dyDescent="0.35">
      <c r="A3002">
        <v>3001</v>
      </c>
      <c r="B3002" s="7">
        <v>169</v>
      </c>
      <c r="C3002" s="7">
        <v>26007</v>
      </c>
      <c r="D3002" s="20">
        <v>3928</v>
      </c>
      <c r="E3002" s="7" t="s">
        <v>173</v>
      </c>
      <c r="F3002" s="7"/>
      <c r="G3002" s="7"/>
      <c r="H3002" s="7"/>
      <c r="I3002" s="7"/>
      <c r="J3002" s="7"/>
      <c r="K3002" s="7"/>
      <c r="L3002" s="7"/>
      <c r="M3002" s="7"/>
      <c r="N3002" s="7" t="s">
        <v>90</v>
      </c>
      <c r="O3002" s="7" t="s">
        <v>105</v>
      </c>
      <c r="P3002" s="7"/>
      <c r="Q3002" s="7">
        <v>1992</v>
      </c>
      <c r="R3002" s="7" t="s">
        <v>2677</v>
      </c>
      <c r="S3002" s="7"/>
    </row>
    <row r="3003" spans="1:19" hidden="1" x14ac:dyDescent="0.35">
      <c r="A3003">
        <v>3002</v>
      </c>
      <c r="B3003" s="7">
        <v>169</v>
      </c>
      <c r="C3003" s="7">
        <v>26009</v>
      </c>
      <c r="D3003" s="20">
        <v>3928</v>
      </c>
      <c r="E3003" s="7" t="s">
        <v>131</v>
      </c>
      <c r="F3003" s="7"/>
      <c r="G3003" s="7"/>
      <c r="H3003" s="7">
        <v>250</v>
      </c>
      <c r="I3003" s="7">
        <v>999</v>
      </c>
      <c r="J3003" s="7" t="s">
        <v>59</v>
      </c>
      <c r="K3003" s="7"/>
      <c r="L3003" s="7"/>
      <c r="M3003" s="7">
        <v>11</v>
      </c>
      <c r="N3003" s="7"/>
      <c r="O3003" s="7" t="s">
        <v>105</v>
      </c>
      <c r="P3003" s="7"/>
      <c r="Q3003" s="7">
        <v>1992</v>
      </c>
      <c r="R3003" s="7"/>
      <c r="S3003" s="7"/>
    </row>
    <row r="3004" spans="1:19" hidden="1" x14ac:dyDescent="0.35">
      <c r="A3004">
        <v>3003</v>
      </c>
      <c r="B3004" s="7">
        <v>169</v>
      </c>
      <c r="C3004" s="7">
        <v>26015</v>
      </c>
      <c r="D3004" s="20">
        <v>3928</v>
      </c>
      <c r="E3004" s="7" t="s">
        <v>295</v>
      </c>
      <c r="F3004" s="7"/>
      <c r="G3004" s="7"/>
      <c r="H3004" s="7"/>
      <c r="I3004" s="7"/>
      <c r="J3004" s="7"/>
      <c r="K3004" s="7"/>
      <c r="L3004" s="7"/>
      <c r="M3004" s="7"/>
      <c r="N3004" s="7" t="s">
        <v>78</v>
      </c>
      <c r="O3004" s="7" t="s">
        <v>105</v>
      </c>
      <c r="P3004" s="7"/>
      <c r="Q3004" s="7">
        <v>1992</v>
      </c>
      <c r="R3004" s="7"/>
      <c r="S3004" s="7"/>
    </row>
    <row r="3005" spans="1:19" hidden="1" x14ac:dyDescent="0.35">
      <c r="A3005">
        <v>3004</v>
      </c>
      <c r="B3005" s="7">
        <v>169</v>
      </c>
      <c r="C3005" s="7">
        <v>26013</v>
      </c>
      <c r="D3005" s="7">
        <v>3884</v>
      </c>
      <c r="E3005" s="7" t="s">
        <v>295</v>
      </c>
      <c r="F3005" s="7"/>
      <c r="G3005" s="7"/>
      <c r="H3005" s="7"/>
      <c r="I3005" s="7"/>
      <c r="J3005" s="7"/>
      <c r="K3005" s="7"/>
      <c r="L3005" s="7" t="s">
        <v>686</v>
      </c>
      <c r="M3005" s="7">
        <v>1</v>
      </c>
      <c r="N3005" s="7" t="s">
        <v>78</v>
      </c>
      <c r="O3005" s="7" t="s">
        <v>105</v>
      </c>
      <c r="P3005" s="7">
        <v>1927</v>
      </c>
      <c r="Q3005" s="7">
        <v>1927</v>
      </c>
      <c r="R3005" s="7"/>
      <c r="S3005" s="7"/>
    </row>
    <row r="3006" spans="1:19" hidden="1" x14ac:dyDescent="0.35">
      <c r="A3006">
        <v>3005</v>
      </c>
      <c r="B3006" s="7">
        <v>169</v>
      </c>
      <c r="C3006" s="7">
        <v>26011</v>
      </c>
      <c r="D3006" s="7">
        <v>3650</v>
      </c>
      <c r="E3006" s="7" t="s">
        <v>131</v>
      </c>
      <c r="F3006" s="7"/>
      <c r="G3006" s="7"/>
      <c r="H3006" s="7"/>
      <c r="I3006" s="7"/>
      <c r="J3006" s="7"/>
      <c r="K3006" s="7"/>
      <c r="L3006" s="7"/>
      <c r="M3006" s="7"/>
      <c r="N3006" s="7" t="s">
        <v>78</v>
      </c>
      <c r="O3006" s="7" t="s">
        <v>105</v>
      </c>
      <c r="P3006" s="7">
        <v>1978</v>
      </c>
      <c r="Q3006" s="7">
        <v>1978</v>
      </c>
      <c r="R3006" s="7"/>
      <c r="S3006" s="7"/>
    </row>
    <row r="3007" spans="1:19" hidden="1" x14ac:dyDescent="0.35">
      <c r="A3007">
        <v>3006</v>
      </c>
      <c r="B3007" s="7">
        <v>169</v>
      </c>
      <c r="C3007" s="7">
        <v>26012</v>
      </c>
      <c r="D3007" s="7">
        <v>3650</v>
      </c>
      <c r="E3007" s="7" t="s">
        <v>131</v>
      </c>
      <c r="F3007" s="7"/>
      <c r="G3007" s="7"/>
      <c r="H3007" s="7"/>
      <c r="I3007" s="7"/>
      <c r="J3007" s="7"/>
      <c r="K3007" s="7"/>
      <c r="L3007" s="7"/>
      <c r="M3007" s="7"/>
      <c r="N3007" s="7" t="s">
        <v>78</v>
      </c>
      <c r="O3007" s="7" t="s">
        <v>105</v>
      </c>
      <c r="P3007" s="7"/>
      <c r="Q3007" s="7">
        <v>1992</v>
      </c>
      <c r="R3007" s="7" t="s">
        <v>2694</v>
      </c>
      <c r="S3007" s="7"/>
    </row>
    <row r="3008" spans="1:19" hidden="1" x14ac:dyDescent="0.35">
      <c r="A3008">
        <v>3007</v>
      </c>
      <c r="B3008" s="7">
        <v>169</v>
      </c>
      <c r="C3008" s="7">
        <v>26017</v>
      </c>
      <c r="D3008" s="7">
        <v>3975</v>
      </c>
      <c r="E3008" s="7" t="s">
        <v>295</v>
      </c>
      <c r="F3008" s="7">
        <v>1</v>
      </c>
      <c r="G3008" s="7">
        <v>1</v>
      </c>
      <c r="H3008" s="7"/>
      <c r="I3008" s="7"/>
      <c r="J3008" s="7" t="s">
        <v>59</v>
      </c>
      <c r="K3008" s="7" t="s">
        <v>121</v>
      </c>
      <c r="L3008" s="7" t="s">
        <v>686</v>
      </c>
      <c r="M3008" s="7">
        <v>11</v>
      </c>
      <c r="N3008" s="7"/>
      <c r="O3008" s="7" t="s">
        <v>62</v>
      </c>
      <c r="P3008" s="7">
        <v>1936</v>
      </c>
      <c r="Q3008" s="7">
        <v>1936</v>
      </c>
      <c r="R3008" s="7"/>
      <c r="S3008" s="7"/>
    </row>
    <row r="3009" spans="1:19" hidden="1" x14ac:dyDescent="0.35">
      <c r="A3009">
        <v>3008</v>
      </c>
      <c r="B3009" s="7">
        <v>170</v>
      </c>
      <c r="C3009" s="7">
        <v>17011</v>
      </c>
      <c r="D3009" s="20">
        <v>32228</v>
      </c>
      <c r="E3009" s="7" t="s">
        <v>173</v>
      </c>
      <c r="F3009" s="7"/>
      <c r="G3009" s="7"/>
      <c r="H3009" s="7"/>
      <c r="I3009" s="7"/>
      <c r="J3009" s="7"/>
      <c r="K3009" s="7"/>
      <c r="L3009" s="7"/>
      <c r="M3009" s="7"/>
      <c r="N3009" s="7" t="s">
        <v>684</v>
      </c>
      <c r="O3009" s="7" t="s">
        <v>105</v>
      </c>
      <c r="P3009" s="7">
        <v>1984</v>
      </c>
      <c r="Q3009" s="7">
        <v>1991</v>
      </c>
      <c r="R3009" s="9" t="s">
        <v>176</v>
      </c>
      <c r="S3009" s="7"/>
    </row>
    <row r="3010" spans="1:19" hidden="1" x14ac:dyDescent="0.35">
      <c r="A3010">
        <v>3009</v>
      </c>
      <c r="B3010" s="7">
        <v>170</v>
      </c>
      <c r="C3010" s="7">
        <v>17001</v>
      </c>
      <c r="D3010" s="7">
        <v>3295</v>
      </c>
      <c r="E3010" s="7" t="s">
        <v>58</v>
      </c>
      <c r="F3010" s="7">
        <v>8105</v>
      </c>
      <c r="G3010" s="7">
        <v>8105</v>
      </c>
      <c r="H3010" s="7"/>
      <c r="I3010" s="7"/>
      <c r="J3010" s="7" t="s">
        <v>59</v>
      </c>
      <c r="K3010" s="7"/>
      <c r="L3010" s="7"/>
      <c r="M3010" s="7"/>
      <c r="N3010" s="7"/>
      <c r="O3010" s="7" t="s">
        <v>105</v>
      </c>
      <c r="P3010" s="7">
        <v>1991</v>
      </c>
      <c r="Q3010" s="7">
        <v>1991</v>
      </c>
      <c r="R3010" s="7"/>
      <c r="S3010" s="7"/>
    </row>
    <row r="3011" spans="1:19" hidden="1" x14ac:dyDescent="0.35">
      <c r="A3011">
        <v>3010</v>
      </c>
      <c r="B3011" s="7">
        <v>170</v>
      </c>
      <c r="C3011" s="7">
        <v>17002</v>
      </c>
      <c r="D3011" s="7">
        <v>3295</v>
      </c>
      <c r="E3011" s="7" t="s">
        <v>58</v>
      </c>
      <c r="F3011" s="7"/>
      <c r="G3011" s="7"/>
      <c r="H3011" s="7"/>
      <c r="I3011" s="7"/>
      <c r="J3011" s="7"/>
      <c r="K3011" s="7"/>
      <c r="L3011" s="7"/>
      <c r="M3011" s="7"/>
      <c r="N3011" s="7" t="s">
        <v>86</v>
      </c>
      <c r="O3011" s="7" t="s">
        <v>62</v>
      </c>
      <c r="P3011" s="7">
        <v>1991</v>
      </c>
      <c r="Q3011" s="7">
        <v>1991</v>
      </c>
      <c r="R3011" s="7"/>
      <c r="S3011" s="7"/>
    </row>
    <row r="3012" spans="1:19" hidden="1" x14ac:dyDescent="0.35">
      <c r="A3012">
        <v>3011</v>
      </c>
      <c r="B3012" s="7">
        <v>170</v>
      </c>
      <c r="C3012" s="7">
        <v>17005</v>
      </c>
      <c r="D3012" s="7">
        <v>3295</v>
      </c>
      <c r="E3012" s="7" t="s">
        <v>58</v>
      </c>
      <c r="F3012" s="7"/>
      <c r="G3012" s="7"/>
      <c r="H3012" s="7"/>
      <c r="I3012" s="7"/>
      <c r="J3012" s="7"/>
      <c r="K3012" s="7"/>
      <c r="L3012" s="7"/>
      <c r="M3012" s="7"/>
      <c r="N3012" s="7" t="s">
        <v>86</v>
      </c>
      <c r="O3012" s="7" t="s">
        <v>62</v>
      </c>
      <c r="P3012" s="7">
        <v>1991</v>
      </c>
      <c r="Q3012" s="7">
        <v>1991</v>
      </c>
      <c r="R3012" s="7"/>
      <c r="S3012" s="7"/>
    </row>
    <row r="3013" spans="1:19" hidden="1" x14ac:dyDescent="0.35">
      <c r="A3013">
        <v>3012</v>
      </c>
      <c r="B3013" s="7">
        <v>170</v>
      </c>
      <c r="C3013" s="7">
        <v>17007</v>
      </c>
      <c r="D3013" s="7">
        <v>3295</v>
      </c>
      <c r="E3013" s="7" t="s">
        <v>58</v>
      </c>
      <c r="F3013" s="7"/>
      <c r="G3013" s="7"/>
      <c r="H3013" s="7"/>
      <c r="I3013" s="7"/>
      <c r="J3013" s="7"/>
      <c r="K3013" s="7"/>
      <c r="L3013" s="7"/>
      <c r="M3013" s="7"/>
      <c r="N3013" s="7" t="s">
        <v>86</v>
      </c>
      <c r="O3013" s="7" t="s">
        <v>62</v>
      </c>
      <c r="P3013" s="7">
        <v>1991</v>
      </c>
      <c r="Q3013" s="7">
        <v>1991</v>
      </c>
      <c r="R3013" s="9" t="s">
        <v>176</v>
      </c>
      <c r="S3013" s="7"/>
    </row>
    <row r="3014" spans="1:19" hidden="1" x14ac:dyDescent="0.35">
      <c r="A3014">
        <v>3013</v>
      </c>
      <c r="B3014" s="7">
        <v>170</v>
      </c>
      <c r="C3014" s="7">
        <v>17008</v>
      </c>
      <c r="D3014" s="7">
        <v>3295</v>
      </c>
      <c r="E3014" s="7" t="s">
        <v>58</v>
      </c>
      <c r="F3014" s="7">
        <v>28</v>
      </c>
      <c r="G3014" s="7">
        <v>28</v>
      </c>
      <c r="H3014" s="7"/>
      <c r="I3014" s="7"/>
      <c r="J3014" s="7" t="s">
        <v>59</v>
      </c>
      <c r="K3014" s="7"/>
      <c r="L3014" s="7"/>
      <c r="M3014" s="7"/>
      <c r="N3014" s="7"/>
      <c r="O3014" s="7" t="s">
        <v>62</v>
      </c>
      <c r="P3014" s="7">
        <v>1991</v>
      </c>
      <c r="Q3014" s="7">
        <v>1991</v>
      </c>
      <c r="R3014" s="7"/>
      <c r="S3014" s="7"/>
    </row>
    <row r="3015" spans="1:19" hidden="1" x14ac:dyDescent="0.35">
      <c r="A3015">
        <v>3014</v>
      </c>
      <c r="B3015" s="7">
        <v>170</v>
      </c>
      <c r="C3015" s="7">
        <v>17009</v>
      </c>
      <c r="D3015" s="7">
        <v>3295</v>
      </c>
      <c r="E3015" s="7" t="s">
        <v>58</v>
      </c>
      <c r="F3015" s="7"/>
      <c r="G3015" s="7"/>
      <c r="H3015" s="7"/>
      <c r="I3015" s="7"/>
      <c r="J3015" s="7"/>
      <c r="K3015" s="7"/>
      <c r="L3015" s="7"/>
      <c r="M3015" s="7"/>
      <c r="N3015" s="7" t="s">
        <v>86</v>
      </c>
      <c r="O3015" s="7" t="s">
        <v>62</v>
      </c>
      <c r="P3015" s="7">
        <v>1991</v>
      </c>
      <c r="Q3015" s="7">
        <v>1991</v>
      </c>
      <c r="R3015" s="9" t="s">
        <v>176</v>
      </c>
      <c r="S3015" s="7"/>
    </row>
    <row r="3016" spans="1:19" hidden="1" x14ac:dyDescent="0.35">
      <c r="A3016">
        <v>3015</v>
      </c>
      <c r="B3016" s="7">
        <v>170</v>
      </c>
      <c r="C3016" s="7">
        <v>17010</v>
      </c>
      <c r="D3016" s="7">
        <v>3295</v>
      </c>
      <c r="E3016" s="7" t="s">
        <v>58</v>
      </c>
      <c r="F3016" s="7">
        <v>2491</v>
      </c>
      <c r="G3016" s="7">
        <v>2491</v>
      </c>
      <c r="H3016" s="7"/>
      <c r="I3016" s="7"/>
      <c r="J3016" s="7" t="s">
        <v>59</v>
      </c>
      <c r="K3016" s="7"/>
      <c r="L3016" s="7"/>
      <c r="M3016" s="7"/>
      <c r="N3016" s="7"/>
      <c r="O3016" s="7" t="s">
        <v>62</v>
      </c>
      <c r="P3016" s="7">
        <v>1991</v>
      </c>
      <c r="Q3016" s="7">
        <v>1991</v>
      </c>
      <c r="R3016" s="7"/>
      <c r="S3016" s="7"/>
    </row>
    <row r="3017" spans="1:19" hidden="1" x14ac:dyDescent="0.35">
      <c r="A3017">
        <v>3016</v>
      </c>
      <c r="B3017" s="7">
        <v>170</v>
      </c>
      <c r="C3017" s="7">
        <v>17011</v>
      </c>
      <c r="D3017" s="7">
        <v>3295</v>
      </c>
      <c r="E3017" s="7" t="s">
        <v>173</v>
      </c>
      <c r="F3017" s="7"/>
      <c r="G3017" s="7"/>
      <c r="H3017" s="7"/>
      <c r="I3017" s="7"/>
      <c r="J3017" s="7"/>
      <c r="K3017" s="7"/>
      <c r="L3017" s="7"/>
      <c r="M3017" s="7"/>
      <c r="N3017" s="7" t="s">
        <v>684</v>
      </c>
      <c r="O3017" s="7" t="s">
        <v>105</v>
      </c>
      <c r="P3017" s="7">
        <v>1991</v>
      </c>
      <c r="Q3017" s="7">
        <v>1991</v>
      </c>
      <c r="R3017" s="9" t="s">
        <v>176</v>
      </c>
      <c r="S3017" s="7"/>
    </row>
    <row r="3018" spans="1:19" hidden="1" x14ac:dyDescent="0.35">
      <c r="A3018">
        <v>3017</v>
      </c>
      <c r="B3018" s="7">
        <v>170</v>
      </c>
      <c r="C3018" s="7">
        <v>17009</v>
      </c>
      <c r="D3018" s="7">
        <v>3268</v>
      </c>
      <c r="E3018" s="7" t="s">
        <v>58</v>
      </c>
      <c r="F3018" s="7"/>
      <c r="G3018" s="7"/>
      <c r="H3018" s="7"/>
      <c r="I3018" s="7"/>
      <c r="J3018" s="7"/>
      <c r="K3018" s="7"/>
      <c r="L3018" s="7"/>
      <c r="M3018" s="7"/>
      <c r="N3018" s="7" t="s">
        <v>90</v>
      </c>
      <c r="O3018" s="7" t="s">
        <v>105</v>
      </c>
      <c r="P3018" s="7">
        <v>1991</v>
      </c>
      <c r="Q3018" s="7">
        <v>1991</v>
      </c>
      <c r="R3018" s="9" t="s">
        <v>176</v>
      </c>
      <c r="S3018" s="7"/>
    </row>
    <row r="3019" spans="1:19" hidden="1" x14ac:dyDescent="0.35">
      <c r="A3019">
        <v>3018</v>
      </c>
      <c r="B3019" s="7">
        <v>170</v>
      </c>
      <c r="C3019" s="7">
        <v>17001</v>
      </c>
      <c r="D3019" s="7">
        <v>3294</v>
      </c>
      <c r="E3019" s="7" t="s">
        <v>58</v>
      </c>
      <c r="F3019" s="7">
        <v>3692</v>
      </c>
      <c r="G3019" s="7">
        <v>3692</v>
      </c>
      <c r="H3019" s="7"/>
      <c r="I3019" s="7"/>
      <c r="J3019" s="7" t="s">
        <v>59</v>
      </c>
      <c r="K3019" s="7"/>
      <c r="L3019" s="7"/>
      <c r="M3019" s="7"/>
      <c r="N3019" s="7"/>
      <c r="O3019" s="7" t="s">
        <v>105</v>
      </c>
      <c r="P3019" s="7">
        <v>1991</v>
      </c>
      <c r="Q3019" s="7">
        <v>1991</v>
      </c>
      <c r="R3019" s="7"/>
      <c r="S3019" s="7"/>
    </row>
    <row r="3020" spans="1:19" hidden="1" x14ac:dyDescent="0.35">
      <c r="A3020">
        <v>3019</v>
      </c>
      <c r="B3020" s="7">
        <v>170</v>
      </c>
      <c r="C3020" s="7">
        <v>17002</v>
      </c>
      <c r="D3020" s="7">
        <v>3294</v>
      </c>
      <c r="E3020" s="7" t="s">
        <v>58</v>
      </c>
      <c r="F3020" s="7"/>
      <c r="G3020" s="7"/>
      <c r="H3020" s="7"/>
      <c r="I3020" s="7"/>
      <c r="J3020" s="7"/>
      <c r="K3020" s="7"/>
      <c r="L3020" s="7"/>
      <c r="M3020" s="7"/>
      <c r="N3020" s="7" t="s">
        <v>684</v>
      </c>
      <c r="O3020" s="7" t="s">
        <v>62</v>
      </c>
      <c r="P3020" s="7">
        <v>1991</v>
      </c>
      <c r="Q3020" s="7">
        <v>1991</v>
      </c>
      <c r="R3020" s="7"/>
      <c r="S3020" s="7"/>
    </row>
    <row r="3021" spans="1:19" hidden="1" x14ac:dyDescent="0.35">
      <c r="A3021">
        <v>3020</v>
      </c>
      <c r="B3021" s="7">
        <v>170</v>
      </c>
      <c r="C3021" s="7">
        <v>17005</v>
      </c>
      <c r="D3021" s="7">
        <v>3294</v>
      </c>
      <c r="E3021" s="7" t="s">
        <v>58</v>
      </c>
      <c r="F3021" s="7"/>
      <c r="G3021" s="7"/>
      <c r="H3021" s="7"/>
      <c r="I3021" s="7"/>
      <c r="J3021" s="7"/>
      <c r="K3021" s="7"/>
      <c r="L3021" s="7"/>
      <c r="M3021" s="7"/>
      <c r="N3021" s="7" t="s">
        <v>684</v>
      </c>
      <c r="O3021" s="7" t="s">
        <v>62</v>
      </c>
      <c r="P3021" s="7">
        <v>1991</v>
      </c>
      <c r="Q3021" s="7">
        <v>1991</v>
      </c>
      <c r="R3021" s="7"/>
      <c r="S3021" s="7"/>
    </row>
    <row r="3022" spans="1:19" hidden="1" x14ac:dyDescent="0.35">
      <c r="A3022">
        <v>3021</v>
      </c>
      <c r="B3022" s="7">
        <v>170</v>
      </c>
      <c r="C3022" s="7">
        <v>17007</v>
      </c>
      <c r="D3022" s="7">
        <v>3294</v>
      </c>
      <c r="E3022" s="7" t="s">
        <v>58</v>
      </c>
      <c r="F3022" s="7"/>
      <c r="G3022" s="7"/>
      <c r="H3022" s="7"/>
      <c r="I3022" s="7"/>
      <c r="J3022" s="7"/>
      <c r="K3022" s="7"/>
      <c r="L3022" s="7"/>
      <c r="M3022" s="7"/>
      <c r="N3022" s="7" t="s">
        <v>684</v>
      </c>
      <c r="O3022" s="7" t="s">
        <v>62</v>
      </c>
      <c r="P3022" s="7">
        <v>1991</v>
      </c>
      <c r="Q3022" s="7">
        <v>1991</v>
      </c>
      <c r="R3022" s="9" t="s">
        <v>176</v>
      </c>
      <c r="S3022" s="7"/>
    </row>
    <row r="3023" spans="1:19" hidden="1" x14ac:dyDescent="0.35">
      <c r="A3023">
        <v>3022</v>
      </c>
      <c r="B3023" s="7">
        <v>170</v>
      </c>
      <c r="C3023" s="7">
        <v>17008</v>
      </c>
      <c r="D3023" s="7">
        <v>3294</v>
      </c>
      <c r="E3023" s="7" t="s">
        <v>58</v>
      </c>
      <c r="F3023" s="7">
        <v>1311</v>
      </c>
      <c r="G3023" s="7">
        <v>1311</v>
      </c>
      <c r="H3023" s="7"/>
      <c r="I3023" s="7"/>
      <c r="J3023" s="7" t="s">
        <v>59</v>
      </c>
      <c r="K3023" s="7"/>
      <c r="L3023" s="7"/>
      <c r="M3023" s="7"/>
      <c r="N3023" s="7"/>
      <c r="O3023" s="7" t="s">
        <v>62</v>
      </c>
      <c r="P3023" s="7">
        <v>1991</v>
      </c>
      <c r="Q3023" s="7">
        <v>1991</v>
      </c>
      <c r="R3023" s="7"/>
      <c r="S3023" s="7"/>
    </row>
    <row r="3024" spans="1:19" hidden="1" x14ac:dyDescent="0.35">
      <c r="A3024">
        <v>3023</v>
      </c>
      <c r="B3024" s="7">
        <v>170</v>
      </c>
      <c r="C3024" s="7">
        <v>17009</v>
      </c>
      <c r="D3024" s="7">
        <v>3294</v>
      </c>
      <c r="E3024" s="7" t="s">
        <v>58</v>
      </c>
      <c r="F3024" s="7"/>
      <c r="G3024" s="7"/>
      <c r="H3024" s="7"/>
      <c r="I3024" s="7"/>
      <c r="J3024" s="7"/>
      <c r="K3024" s="7"/>
      <c r="L3024" s="7"/>
      <c r="M3024" s="7"/>
      <c r="N3024" s="7" t="s">
        <v>684</v>
      </c>
      <c r="O3024" s="7" t="s">
        <v>62</v>
      </c>
      <c r="P3024" s="7">
        <v>1991</v>
      </c>
      <c r="Q3024" s="7">
        <v>1991</v>
      </c>
      <c r="R3024" s="9" t="s">
        <v>176</v>
      </c>
      <c r="S3024" s="7"/>
    </row>
    <row r="3025" spans="1:19" hidden="1" x14ac:dyDescent="0.35">
      <c r="A3025">
        <v>3024</v>
      </c>
      <c r="B3025" s="7">
        <v>170</v>
      </c>
      <c r="C3025" s="7">
        <v>17010</v>
      </c>
      <c r="D3025" s="7">
        <v>3294</v>
      </c>
      <c r="E3025" s="7" t="s">
        <v>58</v>
      </c>
      <c r="F3025" s="7">
        <v>223</v>
      </c>
      <c r="G3025" s="7">
        <v>223</v>
      </c>
      <c r="H3025" s="7"/>
      <c r="I3025" s="7"/>
      <c r="J3025" s="7" t="s">
        <v>59</v>
      </c>
      <c r="K3025" s="7"/>
      <c r="L3025" s="7"/>
      <c r="M3025" s="7"/>
      <c r="N3025" s="7"/>
      <c r="O3025" s="7" t="s">
        <v>62</v>
      </c>
      <c r="P3025" s="7">
        <v>1991</v>
      </c>
      <c r="Q3025" s="7">
        <v>1991</v>
      </c>
      <c r="R3025" s="7"/>
      <c r="S3025" s="7"/>
    </row>
    <row r="3026" spans="1:19" hidden="1" x14ac:dyDescent="0.35">
      <c r="A3026">
        <v>3025</v>
      </c>
      <c r="B3026" s="7">
        <v>170</v>
      </c>
      <c r="C3026" s="7">
        <v>17011</v>
      </c>
      <c r="D3026" s="7">
        <v>3294</v>
      </c>
      <c r="E3026" s="7" t="s">
        <v>173</v>
      </c>
      <c r="F3026" s="7"/>
      <c r="G3026" s="7"/>
      <c r="H3026" s="7"/>
      <c r="I3026" s="7"/>
      <c r="J3026" s="7"/>
      <c r="K3026" s="7"/>
      <c r="L3026" s="7"/>
      <c r="M3026" s="7"/>
      <c r="N3026" s="7" t="s">
        <v>684</v>
      </c>
      <c r="O3026" s="7" t="s">
        <v>105</v>
      </c>
      <c r="P3026" s="7">
        <v>1991</v>
      </c>
      <c r="Q3026" s="7">
        <v>1991</v>
      </c>
      <c r="R3026" s="9" t="s">
        <v>176</v>
      </c>
      <c r="S3026" s="7"/>
    </row>
    <row r="3027" spans="1:19" hidden="1" x14ac:dyDescent="0.35">
      <c r="A3027">
        <v>3026</v>
      </c>
      <c r="B3027" s="7">
        <v>170</v>
      </c>
      <c r="C3027" s="7">
        <v>17001</v>
      </c>
      <c r="D3027" s="7">
        <v>3298</v>
      </c>
      <c r="E3027" s="7" t="s">
        <v>58</v>
      </c>
      <c r="F3027" s="7">
        <v>14746</v>
      </c>
      <c r="G3027" s="7">
        <v>14746</v>
      </c>
      <c r="H3027" s="7"/>
      <c r="I3027" s="7"/>
      <c r="J3027" s="7" t="s">
        <v>59</v>
      </c>
      <c r="K3027" s="7"/>
      <c r="L3027" s="7"/>
      <c r="M3027" s="7"/>
      <c r="N3027" s="7"/>
      <c r="O3027" s="7" t="s">
        <v>105</v>
      </c>
      <c r="P3027" s="7">
        <v>1991</v>
      </c>
      <c r="Q3027" s="7">
        <v>1991</v>
      </c>
      <c r="R3027" s="7"/>
      <c r="S3027" s="7"/>
    </row>
    <row r="3028" spans="1:19" hidden="1" x14ac:dyDescent="0.35">
      <c r="A3028">
        <v>3027</v>
      </c>
      <c r="B3028" s="7">
        <v>170</v>
      </c>
      <c r="C3028" s="7">
        <v>17002</v>
      </c>
      <c r="D3028" s="7">
        <v>3298</v>
      </c>
      <c r="E3028" s="7" t="s">
        <v>58</v>
      </c>
      <c r="F3028" s="7"/>
      <c r="G3028" s="7"/>
      <c r="H3028" s="7"/>
      <c r="I3028" s="7"/>
      <c r="J3028" s="7"/>
      <c r="K3028" s="7"/>
      <c r="L3028" s="7"/>
      <c r="M3028" s="7"/>
      <c r="N3028" s="7" t="s">
        <v>684</v>
      </c>
      <c r="O3028" s="7" t="s">
        <v>62</v>
      </c>
      <c r="P3028" s="7">
        <v>1991</v>
      </c>
      <c r="Q3028" s="7">
        <v>1991</v>
      </c>
      <c r="R3028" s="7"/>
      <c r="S3028" s="7"/>
    </row>
    <row r="3029" spans="1:19" hidden="1" x14ac:dyDescent="0.35">
      <c r="A3029">
        <v>3028</v>
      </c>
      <c r="B3029" s="7">
        <v>170</v>
      </c>
      <c r="C3029" s="7">
        <v>17005</v>
      </c>
      <c r="D3029" s="7">
        <v>3298</v>
      </c>
      <c r="E3029" s="7" t="s">
        <v>58</v>
      </c>
      <c r="F3029" s="7"/>
      <c r="G3029" s="7"/>
      <c r="H3029" s="7"/>
      <c r="I3029" s="7"/>
      <c r="J3029" s="7"/>
      <c r="K3029" s="7"/>
      <c r="L3029" s="7"/>
      <c r="M3029" s="7"/>
      <c r="N3029" s="7" t="s">
        <v>684</v>
      </c>
      <c r="O3029" s="7" t="s">
        <v>62</v>
      </c>
      <c r="P3029" s="7">
        <v>1991</v>
      </c>
      <c r="Q3029" s="7">
        <v>1991</v>
      </c>
      <c r="R3029" s="7"/>
      <c r="S3029" s="7"/>
    </row>
    <row r="3030" spans="1:19" hidden="1" x14ac:dyDescent="0.35">
      <c r="A3030">
        <v>3029</v>
      </c>
      <c r="B3030" s="7">
        <v>170</v>
      </c>
      <c r="C3030" s="7">
        <v>17007</v>
      </c>
      <c r="D3030" s="7">
        <v>3298</v>
      </c>
      <c r="E3030" s="7" t="s">
        <v>58</v>
      </c>
      <c r="F3030" s="7"/>
      <c r="G3030" s="7"/>
      <c r="H3030" s="7"/>
      <c r="I3030" s="7"/>
      <c r="J3030" s="7"/>
      <c r="K3030" s="7"/>
      <c r="L3030" s="7"/>
      <c r="M3030" s="7"/>
      <c r="N3030" s="7" t="s">
        <v>684</v>
      </c>
      <c r="O3030" s="7" t="s">
        <v>62</v>
      </c>
      <c r="P3030" s="7">
        <v>1991</v>
      </c>
      <c r="Q3030" s="7">
        <v>1991</v>
      </c>
      <c r="R3030" s="9" t="s">
        <v>176</v>
      </c>
      <c r="S3030" s="7"/>
    </row>
    <row r="3031" spans="1:19" hidden="1" x14ac:dyDescent="0.35">
      <c r="A3031">
        <v>3030</v>
      </c>
      <c r="B3031" s="7">
        <v>170</v>
      </c>
      <c r="C3031" s="7">
        <v>17008</v>
      </c>
      <c r="D3031" s="7">
        <v>3298</v>
      </c>
      <c r="E3031" s="7" t="s">
        <v>58</v>
      </c>
      <c r="F3031" s="7">
        <v>2463</v>
      </c>
      <c r="G3031" s="7">
        <v>2463</v>
      </c>
      <c r="H3031" s="7"/>
      <c r="I3031" s="7"/>
      <c r="J3031" s="7" t="s">
        <v>59</v>
      </c>
      <c r="K3031" s="7"/>
      <c r="L3031" s="7"/>
      <c r="M3031" s="7"/>
      <c r="N3031" s="7"/>
      <c r="O3031" s="7" t="s">
        <v>62</v>
      </c>
      <c r="P3031" s="7">
        <v>1991</v>
      </c>
      <c r="Q3031" s="7">
        <v>1991</v>
      </c>
      <c r="R3031" s="7"/>
      <c r="S3031" s="7"/>
    </row>
    <row r="3032" spans="1:19" hidden="1" x14ac:dyDescent="0.35">
      <c r="A3032">
        <v>3031</v>
      </c>
      <c r="B3032" s="7">
        <v>170</v>
      </c>
      <c r="C3032" s="7">
        <v>17009</v>
      </c>
      <c r="D3032" s="7">
        <v>3298</v>
      </c>
      <c r="E3032" s="7" t="s">
        <v>58</v>
      </c>
      <c r="F3032" s="7"/>
      <c r="G3032" s="7"/>
      <c r="H3032" s="7"/>
      <c r="I3032" s="7"/>
      <c r="J3032" s="7"/>
      <c r="K3032" s="7"/>
      <c r="L3032" s="7"/>
      <c r="M3032" s="7"/>
      <c r="N3032" s="7" t="s">
        <v>684</v>
      </c>
      <c r="O3032" s="7" t="s">
        <v>62</v>
      </c>
      <c r="P3032" s="7">
        <v>1991</v>
      </c>
      <c r="Q3032" s="7">
        <v>1991</v>
      </c>
      <c r="R3032" s="9" t="s">
        <v>176</v>
      </c>
      <c r="S3032" s="7"/>
    </row>
    <row r="3033" spans="1:19" hidden="1" x14ac:dyDescent="0.35">
      <c r="A3033">
        <v>3032</v>
      </c>
      <c r="B3033" s="7">
        <v>170</v>
      </c>
      <c r="C3033" s="7">
        <v>17010</v>
      </c>
      <c r="D3033" s="7">
        <v>3298</v>
      </c>
      <c r="E3033" s="7" t="s">
        <v>58</v>
      </c>
      <c r="F3033" s="7">
        <v>2330</v>
      </c>
      <c r="G3033" s="7">
        <v>2330</v>
      </c>
      <c r="H3033" s="7"/>
      <c r="I3033" s="7"/>
      <c r="J3033" s="7" t="s">
        <v>59</v>
      </c>
      <c r="K3033" s="7"/>
      <c r="L3033" s="7"/>
      <c r="M3033" s="7"/>
      <c r="N3033" s="7"/>
      <c r="O3033" s="7" t="s">
        <v>62</v>
      </c>
      <c r="P3033" s="7">
        <v>1991</v>
      </c>
      <c r="Q3033" s="7">
        <v>1991</v>
      </c>
      <c r="R3033" s="7"/>
      <c r="S3033" s="7"/>
    </row>
    <row r="3034" spans="1:19" hidden="1" x14ac:dyDescent="0.35">
      <c r="A3034">
        <v>3033</v>
      </c>
      <c r="B3034" s="7">
        <v>170</v>
      </c>
      <c r="C3034" s="7">
        <v>17011</v>
      </c>
      <c r="D3034" s="7">
        <v>3298</v>
      </c>
      <c r="E3034" s="7" t="s">
        <v>173</v>
      </c>
      <c r="F3034" s="7"/>
      <c r="G3034" s="7"/>
      <c r="H3034" s="7"/>
      <c r="I3034" s="7"/>
      <c r="J3034" s="7"/>
      <c r="K3034" s="7"/>
      <c r="L3034" s="7"/>
      <c r="M3034" s="7"/>
      <c r="N3034" s="7" t="s">
        <v>684</v>
      </c>
      <c r="O3034" s="7" t="s">
        <v>105</v>
      </c>
      <c r="P3034" s="7">
        <v>1991</v>
      </c>
      <c r="Q3034" s="7">
        <v>1991</v>
      </c>
      <c r="R3034" s="9" t="s">
        <v>176</v>
      </c>
      <c r="S3034" s="7"/>
    </row>
    <row r="3035" spans="1:19" hidden="1" x14ac:dyDescent="0.35">
      <c r="A3035">
        <v>3034</v>
      </c>
      <c r="B3035" s="7">
        <v>170</v>
      </c>
      <c r="C3035" s="7">
        <v>17002</v>
      </c>
      <c r="D3035" s="20">
        <v>3845</v>
      </c>
      <c r="E3035" s="7" t="s">
        <v>709</v>
      </c>
      <c r="F3035" s="7"/>
      <c r="G3035" s="7"/>
      <c r="H3035" s="7"/>
      <c r="I3035" s="7"/>
      <c r="J3035" s="7"/>
      <c r="K3035" s="7"/>
      <c r="L3035" s="7"/>
      <c r="M3035" s="7"/>
      <c r="N3035" s="7" t="s">
        <v>684</v>
      </c>
      <c r="O3035" s="7" t="s">
        <v>62</v>
      </c>
      <c r="P3035" s="7">
        <v>1991</v>
      </c>
      <c r="Q3035" s="7">
        <v>1991</v>
      </c>
      <c r="R3035" s="7"/>
      <c r="S3035" s="7"/>
    </row>
    <row r="3036" spans="1:19" hidden="1" x14ac:dyDescent="0.35">
      <c r="A3036">
        <v>3035</v>
      </c>
      <c r="B3036" s="7">
        <v>170</v>
      </c>
      <c r="C3036" s="7">
        <v>17005</v>
      </c>
      <c r="D3036" s="20">
        <v>3845</v>
      </c>
      <c r="E3036" s="7" t="s">
        <v>709</v>
      </c>
      <c r="F3036" s="7">
        <v>300</v>
      </c>
      <c r="G3036" s="7">
        <v>400</v>
      </c>
      <c r="H3036" s="7"/>
      <c r="I3036" s="7"/>
      <c r="J3036" s="7" t="s">
        <v>59</v>
      </c>
      <c r="K3036" s="7"/>
      <c r="L3036" s="7"/>
      <c r="M3036" s="7"/>
      <c r="N3036" s="7"/>
      <c r="O3036" s="7" t="s">
        <v>62</v>
      </c>
      <c r="P3036" s="7">
        <v>1991</v>
      </c>
      <c r="Q3036" s="7">
        <v>1991</v>
      </c>
      <c r="R3036" s="7"/>
      <c r="S3036" s="7"/>
    </row>
    <row r="3037" spans="1:19" hidden="1" x14ac:dyDescent="0.35">
      <c r="A3037">
        <v>3036</v>
      </c>
      <c r="B3037" s="7">
        <v>170</v>
      </c>
      <c r="C3037" s="7">
        <v>17007</v>
      </c>
      <c r="D3037" s="20">
        <v>3845</v>
      </c>
      <c r="E3037" s="7" t="s">
        <v>709</v>
      </c>
      <c r="F3037" s="7"/>
      <c r="G3037" s="7"/>
      <c r="H3037" s="7"/>
      <c r="I3037" s="7"/>
      <c r="J3037" s="7"/>
      <c r="K3037" s="7"/>
      <c r="L3037" s="7"/>
      <c r="M3037" s="7"/>
      <c r="N3037" s="7" t="s">
        <v>684</v>
      </c>
      <c r="O3037" s="7" t="s">
        <v>62</v>
      </c>
      <c r="P3037" s="7">
        <v>1991</v>
      </c>
      <c r="Q3037" s="7">
        <v>1991</v>
      </c>
      <c r="R3037" s="9" t="s">
        <v>176</v>
      </c>
      <c r="S3037" s="7"/>
    </row>
    <row r="3038" spans="1:19" hidden="1" x14ac:dyDescent="0.35">
      <c r="A3038">
        <v>3037</v>
      </c>
      <c r="B3038" s="7">
        <v>170</v>
      </c>
      <c r="C3038" s="7">
        <v>17009</v>
      </c>
      <c r="D3038" s="20">
        <v>3845</v>
      </c>
      <c r="E3038" s="7" t="s">
        <v>709</v>
      </c>
      <c r="F3038" s="7"/>
      <c r="G3038" s="7"/>
      <c r="H3038" s="7"/>
      <c r="I3038" s="7"/>
      <c r="J3038" s="7"/>
      <c r="K3038" s="7"/>
      <c r="L3038" s="7"/>
      <c r="M3038" s="7"/>
      <c r="N3038" s="7" t="s">
        <v>684</v>
      </c>
      <c r="O3038" s="7" t="s">
        <v>62</v>
      </c>
      <c r="P3038" s="7">
        <v>1991</v>
      </c>
      <c r="Q3038" s="7">
        <v>1991</v>
      </c>
      <c r="R3038" s="9" t="s">
        <v>176</v>
      </c>
      <c r="S3038" s="7"/>
    </row>
    <row r="3039" spans="1:19" hidden="1" x14ac:dyDescent="0.35">
      <c r="A3039">
        <v>3038</v>
      </c>
      <c r="B3039" s="7">
        <v>170</v>
      </c>
      <c r="C3039" s="7">
        <v>17009</v>
      </c>
      <c r="D3039" s="7">
        <v>3288</v>
      </c>
      <c r="E3039" s="7" t="s">
        <v>58</v>
      </c>
      <c r="F3039" s="7"/>
      <c r="G3039" s="7"/>
      <c r="H3039" s="7"/>
      <c r="I3039" s="7"/>
      <c r="J3039" s="7"/>
      <c r="K3039" s="7"/>
      <c r="L3039" s="7"/>
      <c r="M3039" s="7"/>
      <c r="N3039" s="7" t="s">
        <v>90</v>
      </c>
      <c r="O3039" s="7" t="s">
        <v>105</v>
      </c>
      <c r="P3039" s="7">
        <v>1991</v>
      </c>
      <c r="Q3039" s="7">
        <v>1991</v>
      </c>
      <c r="R3039" s="9" t="s">
        <v>176</v>
      </c>
      <c r="S3039" s="7"/>
    </row>
    <row r="3040" spans="1:19" hidden="1" x14ac:dyDescent="0.35">
      <c r="A3040">
        <v>3039</v>
      </c>
      <c r="B3040" s="7">
        <v>170</v>
      </c>
      <c r="C3040" s="7">
        <v>17001</v>
      </c>
      <c r="D3040" s="7">
        <v>3650</v>
      </c>
      <c r="E3040" s="7" t="s">
        <v>58</v>
      </c>
      <c r="F3040" s="7">
        <v>373</v>
      </c>
      <c r="G3040" s="7">
        <v>373</v>
      </c>
      <c r="H3040" s="7"/>
      <c r="I3040" s="7"/>
      <c r="J3040" s="7" t="s">
        <v>59</v>
      </c>
      <c r="K3040" s="7"/>
      <c r="L3040" s="7"/>
      <c r="M3040" s="7"/>
      <c r="N3040" s="7"/>
      <c r="O3040" s="7" t="s">
        <v>62</v>
      </c>
      <c r="P3040" s="7">
        <v>1991</v>
      </c>
      <c r="Q3040" s="7">
        <v>1991</v>
      </c>
      <c r="R3040" s="7"/>
      <c r="S3040" s="7"/>
    </row>
    <row r="3041" spans="1:19" hidden="1" x14ac:dyDescent="0.35">
      <c r="A3041">
        <v>3040</v>
      </c>
      <c r="B3041" s="7">
        <v>170</v>
      </c>
      <c r="C3041" s="7">
        <v>17008</v>
      </c>
      <c r="D3041" s="7">
        <v>3650</v>
      </c>
      <c r="E3041" s="7" t="s">
        <v>58</v>
      </c>
      <c r="F3041" s="7">
        <v>30</v>
      </c>
      <c r="G3041" s="7">
        <v>30</v>
      </c>
      <c r="H3041" s="7"/>
      <c r="I3041" s="7"/>
      <c r="J3041" s="7" t="s">
        <v>59</v>
      </c>
      <c r="K3041" s="7"/>
      <c r="L3041" s="7"/>
      <c r="M3041" s="7"/>
      <c r="N3041" s="7"/>
      <c r="O3041" s="7" t="s">
        <v>62</v>
      </c>
      <c r="P3041" s="7">
        <v>1991</v>
      </c>
      <c r="Q3041" s="7">
        <v>1991</v>
      </c>
      <c r="R3041" s="7"/>
      <c r="S3041" s="7"/>
    </row>
    <row r="3042" spans="1:19" hidden="1" x14ac:dyDescent="0.35">
      <c r="A3042">
        <v>3041</v>
      </c>
      <c r="B3042" s="7">
        <v>170</v>
      </c>
      <c r="C3042" s="7">
        <v>17010</v>
      </c>
      <c r="D3042" s="7">
        <v>3650</v>
      </c>
      <c r="E3042" s="7" t="s">
        <v>58</v>
      </c>
      <c r="F3042" s="7">
        <v>9</v>
      </c>
      <c r="G3042" s="7">
        <v>9</v>
      </c>
      <c r="H3042" s="7"/>
      <c r="I3042" s="7"/>
      <c r="J3042" s="7" t="s">
        <v>59</v>
      </c>
      <c r="K3042" s="7"/>
      <c r="L3042" s="7"/>
      <c r="M3042" s="7"/>
      <c r="N3042" s="7"/>
      <c r="O3042" s="7" t="s">
        <v>62</v>
      </c>
      <c r="P3042" s="7">
        <v>1991</v>
      </c>
      <c r="Q3042" s="7">
        <v>1991</v>
      </c>
      <c r="R3042" s="7"/>
      <c r="S3042" s="7"/>
    </row>
    <row r="3043" spans="1:19" hidden="1" x14ac:dyDescent="0.35">
      <c r="A3043">
        <v>3042</v>
      </c>
      <c r="B3043" s="7">
        <v>170</v>
      </c>
      <c r="C3043" s="7">
        <v>17011</v>
      </c>
      <c r="D3043" s="7">
        <v>3650</v>
      </c>
      <c r="E3043" s="7" t="s">
        <v>173</v>
      </c>
      <c r="F3043" s="7"/>
      <c r="G3043" s="7"/>
      <c r="H3043" s="7"/>
      <c r="I3043" s="7"/>
      <c r="J3043" s="7"/>
      <c r="K3043" s="7"/>
      <c r="L3043" s="7"/>
      <c r="M3043" s="7"/>
      <c r="N3043" s="7" t="s">
        <v>684</v>
      </c>
      <c r="O3043" s="7" t="s">
        <v>105</v>
      </c>
      <c r="P3043" s="7">
        <v>1991</v>
      </c>
      <c r="Q3043" s="7">
        <v>1991</v>
      </c>
      <c r="R3043" s="9" t="s">
        <v>176</v>
      </c>
      <c r="S3043" s="7"/>
    </row>
    <row r="3044" spans="1:19" hidden="1" x14ac:dyDescent="0.35">
      <c r="A3044">
        <v>3043</v>
      </c>
      <c r="B3044" s="7">
        <v>171</v>
      </c>
      <c r="C3044" s="7">
        <v>17003</v>
      </c>
      <c r="D3044" s="7">
        <v>3295</v>
      </c>
      <c r="E3044" s="7" t="s">
        <v>58</v>
      </c>
      <c r="F3044" s="7">
        <v>6000</v>
      </c>
      <c r="G3044" s="7">
        <v>10000</v>
      </c>
      <c r="H3044" s="7"/>
      <c r="I3044" s="7"/>
      <c r="J3044" s="7" t="s">
        <v>59</v>
      </c>
      <c r="K3044" s="7"/>
      <c r="L3044" s="7"/>
      <c r="M3044" s="7"/>
      <c r="N3044" s="7"/>
      <c r="O3044" s="7" t="s">
        <v>88</v>
      </c>
      <c r="P3044" s="7">
        <v>1992</v>
      </c>
      <c r="Q3044" s="7">
        <v>1992</v>
      </c>
      <c r="R3044" s="7"/>
      <c r="S3044" s="7"/>
    </row>
    <row r="3045" spans="1:19" hidden="1" x14ac:dyDescent="0.35">
      <c r="A3045">
        <v>3044</v>
      </c>
      <c r="B3045" s="7">
        <v>171</v>
      </c>
      <c r="C3045" s="7">
        <v>17012</v>
      </c>
      <c r="D3045" s="7">
        <v>3295</v>
      </c>
      <c r="E3045" s="7" t="s">
        <v>58</v>
      </c>
      <c r="F3045" s="7">
        <v>200</v>
      </c>
      <c r="G3045" s="7">
        <v>250</v>
      </c>
      <c r="H3045" s="7"/>
      <c r="I3045" s="7"/>
      <c r="J3045" s="7" t="s">
        <v>59</v>
      </c>
      <c r="K3045" s="7"/>
      <c r="L3045" s="7"/>
      <c r="M3045" s="7"/>
      <c r="N3045" s="7"/>
      <c r="O3045" s="7" t="s">
        <v>62</v>
      </c>
      <c r="P3045" s="7">
        <v>1992</v>
      </c>
      <c r="Q3045" s="7">
        <v>1992</v>
      </c>
      <c r="R3045" s="7"/>
      <c r="S3045" s="7"/>
    </row>
    <row r="3046" spans="1:19" hidden="1" x14ac:dyDescent="0.35">
      <c r="A3046">
        <v>3045</v>
      </c>
      <c r="B3046" s="7">
        <v>171</v>
      </c>
      <c r="C3046" s="7">
        <v>17003</v>
      </c>
      <c r="D3046" s="7">
        <v>3659</v>
      </c>
      <c r="E3046" s="7" t="s">
        <v>58</v>
      </c>
      <c r="F3046" s="7"/>
      <c r="G3046" s="7"/>
      <c r="H3046" s="7"/>
      <c r="I3046" s="7"/>
      <c r="J3046" s="7"/>
      <c r="K3046" s="7"/>
      <c r="L3046" s="7"/>
      <c r="M3046" s="7"/>
      <c r="N3046" s="7" t="s">
        <v>145</v>
      </c>
      <c r="O3046" s="7" t="s">
        <v>88</v>
      </c>
      <c r="P3046" s="7">
        <v>1992</v>
      </c>
      <c r="Q3046" s="7">
        <v>1992</v>
      </c>
      <c r="R3046" s="7"/>
      <c r="S3046" s="7"/>
    </row>
    <row r="3047" spans="1:19" hidden="1" x14ac:dyDescent="0.35">
      <c r="A3047">
        <v>3046</v>
      </c>
      <c r="B3047" s="7">
        <v>171</v>
      </c>
      <c r="C3047" s="7">
        <v>17000</v>
      </c>
      <c r="D3047" s="7">
        <v>3294</v>
      </c>
      <c r="E3047" s="7" t="s">
        <v>58</v>
      </c>
      <c r="F3047" s="7">
        <v>300</v>
      </c>
      <c r="G3047" s="7">
        <v>700</v>
      </c>
      <c r="H3047" s="7"/>
      <c r="I3047" s="7"/>
      <c r="J3047" s="7" t="s">
        <v>59</v>
      </c>
      <c r="K3047" s="7"/>
      <c r="L3047" s="7"/>
      <c r="M3047" s="7"/>
      <c r="N3047" s="7"/>
      <c r="O3047" s="7" t="s">
        <v>62</v>
      </c>
      <c r="P3047" s="7">
        <v>1992</v>
      </c>
      <c r="Q3047" s="7">
        <v>1992</v>
      </c>
      <c r="R3047" s="7"/>
      <c r="S3047" s="7"/>
    </row>
    <row r="3048" spans="1:19" hidden="1" x14ac:dyDescent="0.35">
      <c r="A3048">
        <v>3047</v>
      </c>
      <c r="B3048" s="7">
        <v>171</v>
      </c>
      <c r="C3048" s="7">
        <v>17006</v>
      </c>
      <c r="D3048" s="7">
        <v>3294</v>
      </c>
      <c r="E3048" s="7" t="s">
        <v>58</v>
      </c>
      <c r="F3048" s="7"/>
      <c r="G3048" s="7"/>
      <c r="H3048" s="7"/>
      <c r="I3048" s="7"/>
      <c r="J3048" s="7"/>
      <c r="K3048" s="7"/>
      <c r="L3048" s="7"/>
      <c r="M3048" s="7"/>
      <c r="N3048" s="7" t="s">
        <v>90</v>
      </c>
      <c r="O3048" s="7" t="s">
        <v>62</v>
      </c>
      <c r="P3048" s="7">
        <v>1992</v>
      </c>
      <c r="Q3048" s="7">
        <v>1992</v>
      </c>
      <c r="R3048" s="7"/>
      <c r="S3048" s="7"/>
    </row>
    <row r="3049" spans="1:19" hidden="1" x14ac:dyDescent="0.35">
      <c r="A3049">
        <v>3048</v>
      </c>
      <c r="B3049" s="7">
        <v>171</v>
      </c>
      <c r="C3049" s="7">
        <v>17012</v>
      </c>
      <c r="D3049" s="7">
        <v>3294</v>
      </c>
      <c r="E3049" s="7" t="s">
        <v>58</v>
      </c>
      <c r="F3049" s="7">
        <v>750</v>
      </c>
      <c r="G3049" s="7">
        <v>1400</v>
      </c>
      <c r="H3049" s="7"/>
      <c r="I3049" s="7"/>
      <c r="J3049" s="7" t="s">
        <v>59</v>
      </c>
      <c r="K3049" s="7"/>
      <c r="L3049" s="7"/>
      <c r="M3049" s="7"/>
      <c r="N3049" s="7"/>
      <c r="O3049" s="7" t="s">
        <v>62</v>
      </c>
      <c r="P3049" s="7">
        <v>1992</v>
      </c>
      <c r="Q3049" s="7">
        <v>1992</v>
      </c>
      <c r="R3049" s="7"/>
      <c r="S3049" s="7"/>
    </row>
    <row r="3050" spans="1:19" hidden="1" x14ac:dyDescent="0.35">
      <c r="A3050">
        <v>3049</v>
      </c>
      <c r="B3050" s="7">
        <v>171</v>
      </c>
      <c r="C3050" s="7">
        <v>17000</v>
      </c>
      <c r="D3050" s="7">
        <v>3298</v>
      </c>
      <c r="E3050" s="7" t="s">
        <v>58</v>
      </c>
      <c r="F3050" s="7">
        <v>200</v>
      </c>
      <c r="G3050" s="7">
        <v>500</v>
      </c>
      <c r="H3050" s="7"/>
      <c r="I3050" s="7"/>
      <c r="J3050" s="7" t="s">
        <v>59</v>
      </c>
      <c r="K3050" s="7"/>
      <c r="L3050" s="7"/>
      <c r="M3050" s="7"/>
      <c r="N3050" s="7"/>
      <c r="O3050" s="7" t="s">
        <v>62</v>
      </c>
      <c r="P3050" s="7">
        <v>1992</v>
      </c>
      <c r="Q3050" s="7">
        <v>1992</v>
      </c>
      <c r="R3050" s="7"/>
      <c r="S3050" s="7"/>
    </row>
    <row r="3051" spans="1:19" hidden="1" x14ac:dyDescent="0.35">
      <c r="A3051">
        <v>3050</v>
      </c>
      <c r="B3051" s="7">
        <v>171</v>
      </c>
      <c r="C3051" s="7">
        <v>17003</v>
      </c>
      <c r="D3051" s="7">
        <v>3298</v>
      </c>
      <c r="E3051" s="7" t="s">
        <v>58</v>
      </c>
      <c r="F3051" s="7">
        <v>6000</v>
      </c>
      <c r="G3051" s="7">
        <v>10000</v>
      </c>
      <c r="H3051" s="7"/>
      <c r="I3051" s="7"/>
      <c r="J3051" s="7" t="s">
        <v>59</v>
      </c>
      <c r="K3051" s="7"/>
      <c r="L3051" s="7"/>
      <c r="M3051" s="7"/>
      <c r="N3051" s="7"/>
      <c r="O3051" s="7" t="s">
        <v>88</v>
      </c>
      <c r="P3051" s="7">
        <v>1992</v>
      </c>
      <c r="Q3051" s="7">
        <v>1992</v>
      </c>
      <c r="R3051" s="7"/>
      <c r="S3051" s="7"/>
    </row>
    <row r="3052" spans="1:19" hidden="1" x14ac:dyDescent="0.35">
      <c r="A3052">
        <v>3051</v>
      </c>
      <c r="B3052" s="7">
        <v>171</v>
      </c>
      <c r="C3052" s="7">
        <v>17006</v>
      </c>
      <c r="D3052" s="7">
        <v>3298</v>
      </c>
      <c r="E3052" s="7" t="s">
        <v>58</v>
      </c>
      <c r="F3052" s="7"/>
      <c r="G3052" s="7"/>
      <c r="H3052" s="7"/>
      <c r="I3052" s="7"/>
      <c r="J3052" s="7"/>
      <c r="K3052" s="7"/>
      <c r="L3052" s="7"/>
      <c r="M3052" s="7"/>
      <c r="N3052" s="7" t="s">
        <v>90</v>
      </c>
      <c r="O3052" s="7" t="s">
        <v>62</v>
      </c>
      <c r="P3052" s="7">
        <v>1992</v>
      </c>
      <c r="Q3052" s="7">
        <v>1992</v>
      </c>
      <c r="R3052" s="7"/>
      <c r="S3052" s="7"/>
    </row>
    <row r="3053" spans="1:19" hidden="1" x14ac:dyDescent="0.35">
      <c r="A3053">
        <v>3052</v>
      </c>
      <c r="B3053" s="7">
        <v>171</v>
      </c>
      <c r="C3053" s="7">
        <v>17012</v>
      </c>
      <c r="D3053" s="7">
        <v>3298</v>
      </c>
      <c r="E3053" s="7" t="s">
        <v>58</v>
      </c>
      <c r="F3053" s="7">
        <v>750</v>
      </c>
      <c r="G3053" s="7">
        <v>1400</v>
      </c>
      <c r="H3053" s="7"/>
      <c r="I3053" s="7"/>
      <c r="J3053" s="7" t="s">
        <v>59</v>
      </c>
      <c r="K3053" s="7"/>
      <c r="L3053" s="7"/>
      <c r="M3053" s="7"/>
      <c r="N3053" s="7"/>
      <c r="O3053" s="7" t="s">
        <v>62</v>
      </c>
      <c r="P3053" s="7">
        <v>1992</v>
      </c>
      <c r="Q3053" s="7">
        <v>1992</v>
      </c>
      <c r="R3053" s="7"/>
      <c r="S3053" s="7"/>
    </row>
    <row r="3054" spans="1:19" hidden="1" x14ac:dyDescent="0.35">
      <c r="A3054">
        <v>3053</v>
      </c>
      <c r="B3054" s="7">
        <v>171</v>
      </c>
      <c r="C3054" s="7">
        <v>17013</v>
      </c>
      <c r="D3054" s="7">
        <v>3298</v>
      </c>
      <c r="E3054" s="7" t="s">
        <v>58</v>
      </c>
      <c r="F3054" s="7"/>
      <c r="G3054" s="7"/>
      <c r="H3054" s="7"/>
      <c r="I3054" s="7"/>
      <c r="J3054" s="7"/>
      <c r="K3054" s="7"/>
      <c r="L3054" s="7"/>
      <c r="M3054" s="7"/>
      <c r="N3054" s="7" t="s">
        <v>86</v>
      </c>
      <c r="O3054" s="7" t="s">
        <v>88</v>
      </c>
      <c r="P3054" s="7">
        <v>1992</v>
      </c>
      <c r="Q3054" s="7">
        <v>1992</v>
      </c>
      <c r="R3054" s="7"/>
      <c r="S3054" s="7"/>
    </row>
    <row r="3055" spans="1:19" hidden="1" x14ac:dyDescent="0.35">
      <c r="A3055">
        <v>3054</v>
      </c>
      <c r="B3055" s="7">
        <v>171</v>
      </c>
      <c r="C3055" s="7">
        <v>17004</v>
      </c>
      <c r="D3055" s="7">
        <v>3263</v>
      </c>
      <c r="E3055" s="7" t="s">
        <v>58</v>
      </c>
      <c r="F3055" s="7"/>
      <c r="G3055" s="7"/>
      <c r="H3055" s="7"/>
      <c r="I3055" s="7"/>
      <c r="J3055" s="7"/>
      <c r="K3055" s="7"/>
      <c r="L3055" s="7"/>
      <c r="M3055" s="7"/>
      <c r="N3055" s="7" t="s">
        <v>90</v>
      </c>
      <c r="O3055" s="7" t="s">
        <v>88</v>
      </c>
      <c r="P3055" s="7">
        <v>1992</v>
      </c>
      <c r="Q3055" s="7">
        <v>1992</v>
      </c>
      <c r="R3055" s="7"/>
      <c r="S3055" s="7"/>
    </row>
    <row r="3056" spans="1:19" hidden="1" x14ac:dyDescent="0.35">
      <c r="A3056">
        <v>3055</v>
      </c>
      <c r="B3056" s="7">
        <v>171</v>
      </c>
      <c r="C3056" s="7">
        <v>17003</v>
      </c>
      <c r="D3056" s="20">
        <v>3845</v>
      </c>
      <c r="E3056" s="7" t="s">
        <v>58</v>
      </c>
      <c r="F3056" s="7"/>
      <c r="G3056" s="7"/>
      <c r="H3056" s="7"/>
      <c r="I3056" s="7"/>
      <c r="J3056" s="7"/>
      <c r="K3056" s="7"/>
      <c r="L3056" s="7"/>
      <c r="M3056" s="7"/>
      <c r="N3056" s="7" t="s">
        <v>145</v>
      </c>
      <c r="O3056" s="7" t="s">
        <v>88</v>
      </c>
      <c r="P3056" s="7">
        <v>1992</v>
      </c>
      <c r="Q3056" s="7">
        <v>1992</v>
      </c>
      <c r="R3056" s="7"/>
      <c r="S3056" s="7"/>
    </row>
    <row r="3057" spans="1:19" hidden="1" x14ac:dyDescent="0.35">
      <c r="A3057">
        <v>3056</v>
      </c>
      <c r="B3057" s="7">
        <v>171</v>
      </c>
      <c r="C3057" s="7">
        <v>17003</v>
      </c>
      <c r="D3057" s="7">
        <v>3658</v>
      </c>
      <c r="E3057" s="7" t="s">
        <v>58</v>
      </c>
      <c r="F3057" s="7">
        <v>6000</v>
      </c>
      <c r="G3057" s="7">
        <v>10000</v>
      </c>
      <c r="H3057" s="7"/>
      <c r="I3057" s="7"/>
      <c r="J3057" s="7" t="s">
        <v>59</v>
      </c>
      <c r="K3057" s="7"/>
      <c r="L3057" s="7"/>
      <c r="M3057" s="7"/>
      <c r="N3057" s="7"/>
      <c r="O3057" s="7" t="s">
        <v>88</v>
      </c>
      <c r="P3057" s="7">
        <v>1992</v>
      </c>
      <c r="Q3057" s="7">
        <v>1992</v>
      </c>
      <c r="R3057" s="7"/>
      <c r="S3057" s="7"/>
    </row>
    <row r="3058" spans="1:19" hidden="1" x14ac:dyDescent="0.35">
      <c r="A3058">
        <v>3057</v>
      </c>
      <c r="B3058" s="7">
        <v>171</v>
      </c>
      <c r="C3058" s="7">
        <v>17000</v>
      </c>
      <c r="D3058" s="7">
        <v>3649</v>
      </c>
      <c r="E3058" s="7" t="s">
        <v>58</v>
      </c>
      <c r="F3058" s="7">
        <v>50</v>
      </c>
      <c r="G3058" s="7">
        <v>75</v>
      </c>
      <c r="H3058" s="7"/>
      <c r="I3058" s="7"/>
      <c r="J3058" s="7" t="s">
        <v>59</v>
      </c>
      <c r="K3058" s="7"/>
      <c r="L3058" s="7"/>
      <c r="M3058" s="7"/>
      <c r="N3058" s="7"/>
      <c r="O3058" s="7" t="s">
        <v>88</v>
      </c>
      <c r="P3058" s="7">
        <v>1992</v>
      </c>
      <c r="Q3058" s="7">
        <v>1992</v>
      </c>
      <c r="R3058" s="7"/>
      <c r="S3058" s="7"/>
    </row>
    <row r="3059" spans="1:19" hidden="1" x14ac:dyDescent="0.35">
      <c r="A3059">
        <v>3058</v>
      </c>
      <c r="B3059" s="7">
        <v>171</v>
      </c>
      <c r="C3059" s="7">
        <v>17004</v>
      </c>
      <c r="D3059" s="7">
        <v>3288</v>
      </c>
      <c r="E3059" s="7" t="s">
        <v>58</v>
      </c>
      <c r="F3059" s="7"/>
      <c r="G3059" s="7"/>
      <c r="H3059" s="7"/>
      <c r="I3059" s="7"/>
      <c r="J3059" s="7"/>
      <c r="K3059" s="7"/>
      <c r="L3059" s="7"/>
      <c r="M3059" s="7"/>
      <c r="N3059" s="7" t="s">
        <v>90</v>
      </c>
      <c r="O3059" s="7" t="s">
        <v>88</v>
      </c>
      <c r="P3059" s="7">
        <v>1992</v>
      </c>
      <c r="Q3059" s="7">
        <v>1992</v>
      </c>
      <c r="R3059" s="7"/>
      <c r="S3059" s="7"/>
    </row>
    <row r="3060" spans="1:19" hidden="1" x14ac:dyDescent="0.35">
      <c r="A3060">
        <v>3059</v>
      </c>
      <c r="B3060" s="7">
        <v>171</v>
      </c>
      <c r="C3060" s="7">
        <v>17012</v>
      </c>
      <c r="D3060" s="7">
        <v>3650</v>
      </c>
      <c r="E3060" s="7" t="s">
        <v>58</v>
      </c>
      <c r="F3060" s="7">
        <v>150</v>
      </c>
      <c r="G3060" s="7">
        <v>200</v>
      </c>
      <c r="H3060" s="7"/>
      <c r="I3060" s="7"/>
      <c r="J3060" s="7" t="s">
        <v>59</v>
      </c>
      <c r="K3060" s="7"/>
      <c r="L3060" s="7"/>
      <c r="M3060" s="7"/>
      <c r="N3060" s="7"/>
      <c r="O3060" s="7" t="s">
        <v>88</v>
      </c>
      <c r="P3060" s="7">
        <v>1992</v>
      </c>
      <c r="Q3060" s="7">
        <v>1992</v>
      </c>
      <c r="R3060" s="7"/>
      <c r="S3060" s="7"/>
    </row>
    <row r="3061" spans="1:19" hidden="1" x14ac:dyDescent="0.35">
      <c r="A3061">
        <v>3060</v>
      </c>
      <c r="B3061" s="7">
        <v>172</v>
      </c>
      <c r="C3061" s="7">
        <v>21002</v>
      </c>
      <c r="D3061" s="20">
        <v>1016817</v>
      </c>
      <c r="E3061" s="7" t="s">
        <v>453</v>
      </c>
      <c r="F3061" s="7"/>
      <c r="G3061" s="7"/>
      <c r="H3061" s="7"/>
      <c r="I3061" s="7"/>
      <c r="J3061" s="7"/>
      <c r="K3061" s="7"/>
      <c r="L3061" s="7"/>
      <c r="M3061" s="7">
        <v>8</v>
      </c>
      <c r="N3061" s="7" t="s">
        <v>78</v>
      </c>
      <c r="O3061" s="7" t="s">
        <v>105</v>
      </c>
      <c r="P3061" s="7">
        <v>1991</v>
      </c>
      <c r="Q3061" s="7">
        <v>1991</v>
      </c>
      <c r="R3061" s="7"/>
      <c r="S3061" s="7"/>
    </row>
    <row r="3062" spans="1:19" hidden="1" x14ac:dyDescent="0.35">
      <c r="A3062">
        <v>3061</v>
      </c>
      <c r="B3062" s="7">
        <v>172</v>
      </c>
      <c r="C3062" s="7">
        <v>21002</v>
      </c>
      <c r="D3062" s="20">
        <v>1016817</v>
      </c>
      <c r="E3062" s="7" t="s">
        <v>1744</v>
      </c>
      <c r="F3062" s="7"/>
      <c r="G3062" s="7"/>
      <c r="H3062" s="7"/>
      <c r="I3062" s="7"/>
      <c r="J3062" s="7"/>
      <c r="K3062" s="7"/>
      <c r="L3062" s="7"/>
      <c r="M3062" s="7">
        <v>3</v>
      </c>
      <c r="N3062" s="7" t="s">
        <v>2721</v>
      </c>
      <c r="O3062" s="7" t="s">
        <v>105</v>
      </c>
      <c r="P3062" s="7">
        <v>1992</v>
      </c>
      <c r="Q3062" s="7">
        <v>1992</v>
      </c>
      <c r="R3062" s="7"/>
      <c r="S3062" s="7"/>
    </row>
    <row r="3063" spans="1:19" hidden="1" x14ac:dyDescent="0.35">
      <c r="A3063">
        <v>3062</v>
      </c>
      <c r="B3063" s="7">
        <v>172</v>
      </c>
      <c r="C3063" s="7">
        <v>21000</v>
      </c>
      <c r="D3063" s="7">
        <v>3659</v>
      </c>
      <c r="E3063" s="7" t="s">
        <v>58</v>
      </c>
      <c r="F3063" s="7">
        <v>8</v>
      </c>
      <c r="G3063" s="7">
        <v>8</v>
      </c>
      <c r="H3063" s="7"/>
      <c r="I3063" s="7"/>
      <c r="J3063" s="7" t="s">
        <v>118</v>
      </c>
      <c r="K3063" s="7" t="s">
        <v>60</v>
      </c>
      <c r="L3063" s="7" t="s">
        <v>61</v>
      </c>
      <c r="M3063" s="7">
        <v>8</v>
      </c>
      <c r="N3063" s="7"/>
      <c r="O3063" s="7" t="s">
        <v>88</v>
      </c>
      <c r="P3063" s="7">
        <v>1991</v>
      </c>
      <c r="Q3063" s="7">
        <v>1991</v>
      </c>
      <c r="R3063" s="7"/>
      <c r="S3063" s="7"/>
    </row>
    <row r="3064" spans="1:19" hidden="1" x14ac:dyDescent="0.35">
      <c r="A3064">
        <v>3063</v>
      </c>
      <c r="B3064" s="7">
        <v>172</v>
      </c>
      <c r="C3064" s="7">
        <v>21001</v>
      </c>
      <c r="D3064" s="7">
        <v>3659</v>
      </c>
      <c r="E3064" s="7" t="s">
        <v>58</v>
      </c>
      <c r="F3064" s="7">
        <v>50</v>
      </c>
      <c r="G3064" s="7">
        <v>50</v>
      </c>
      <c r="H3064" s="7"/>
      <c r="I3064" s="7"/>
      <c r="J3064" s="7" t="s">
        <v>118</v>
      </c>
      <c r="K3064" s="7" t="s">
        <v>121</v>
      </c>
      <c r="L3064" s="7" t="s">
        <v>61</v>
      </c>
      <c r="M3064" s="7">
        <v>8</v>
      </c>
      <c r="N3064" s="7"/>
      <c r="O3064" s="7" t="s">
        <v>88</v>
      </c>
      <c r="P3064" s="7">
        <v>1991</v>
      </c>
      <c r="Q3064" s="7">
        <v>1991</v>
      </c>
      <c r="R3064" s="7"/>
      <c r="S3064" s="7"/>
    </row>
    <row r="3065" spans="1:19" hidden="1" x14ac:dyDescent="0.35">
      <c r="A3065">
        <v>3064</v>
      </c>
      <c r="B3065" s="7">
        <v>172</v>
      </c>
      <c r="C3065" s="7">
        <v>21001</v>
      </c>
      <c r="D3065" s="7">
        <v>3659</v>
      </c>
      <c r="E3065" s="7" t="s">
        <v>58</v>
      </c>
      <c r="F3065" s="7">
        <v>15</v>
      </c>
      <c r="G3065" s="7">
        <v>15</v>
      </c>
      <c r="H3065" s="7"/>
      <c r="I3065" s="7"/>
      <c r="J3065" s="7" t="s">
        <v>118</v>
      </c>
      <c r="K3065" s="7" t="s">
        <v>121</v>
      </c>
      <c r="L3065" s="7" t="s">
        <v>61</v>
      </c>
      <c r="M3065" s="7">
        <v>3</v>
      </c>
      <c r="N3065" s="7"/>
      <c r="O3065" s="7" t="s">
        <v>105</v>
      </c>
      <c r="P3065" s="7">
        <v>1992</v>
      </c>
      <c r="Q3065" s="7">
        <v>1992</v>
      </c>
      <c r="R3065" s="7"/>
      <c r="S3065" s="7"/>
    </row>
    <row r="3066" spans="1:19" hidden="1" x14ac:dyDescent="0.35">
      <c r="A3066">
        <v>3065</v>
      </c>
      <c r="B3066" s="7">
        <v>172</v>
      </c>
      <c r="C3066" s="7">
        <v>21002</v>
      </c>
      <c r="D3066" s="7">
        <v>3659</v>
      </c>
      <c r="E3066" s="7" t="s">
        <v>131</v>
      </c>
      <c r="F3066" s="7">
        <v>35</v>
      </c>
      <c r="G3066" s="7">
        <v>35</v>
      </c>
      <c r="H3066" s="7"/>
      <c r="I3066" s="7"/>
      <c r="J3066" s="7" t="s">
        <v>59</v>
      </c>
      <c r="K3066" s="7" t="s">
        <v>121</v>
      </c>
      <c r="L3066" s="7" t="s">
        <v>61</v>
      </c>
      <c r="M3066" s="7">
        <v>8</v>
      </c>
      <c r="N3066" s="7"/>
      <c r="O3066" s="7" t="s">
        <v>88</v>
      </c>
      <c r="P3066" s="7">
        <v>1991</v>
      </c>
      <c r="Q3066" s="7">
        <v>1991</v>
      </c>
      <c r="R3066" s="7"/>
      <c r="S3066" s="7"/>
    </row>
    <row r="3067" spans="1:19" hidden="1" x14ac:dyDescent="0.35">
      <c r="A3067">
        <v>3066</v>
      </c>
      <c r="B3067" s="7">
        <v>172</v>
      </c>
      <c r="C3067" s="7">
        <v>21002</v>
      </c>
      <c r="D3067" s="7">
        <v>3659</v>
      </c>
      <c r="E3067" s="7" t="s">
        <v>131</v>
      </c>
      <c r="F3067" s="7">
        <v>18</v>
      </c>
      <c r="G3067" s="7">
        <v>18</v>
      </c>
      <c r="H3067" s="7"/>
      <c r="I3067" s="7"/>
      <c r="J3067" s="7" t="s">
        <v>59</v>
      </c>
      <c r="K3067" s="7" t="s">
        <v>121</v>
      </c>
      <c r="L3067" s="7" t="s">
        <v>61</v>
      </c>
      <c r="M3067" s="7">
        <v>3</v>
      </c>
      <c r="N3067" s="7"/>
      <c r="O3067" s="7" t="s">
        <v>88</v>
      </c>
      <c r="P3067" s="7">
        <v>1992</v>
      </c>
      <c r="Q3067" s="7">
        <v>1992</v>
      </c>
      <c r="R3067" s="7"/>
      <c r="S3067" s="7"/>
    </row>
    <row r="3068" spans="1:19" hidden="1" x14ac:dyDescent="0.35">
      <c r="A3068">
        <v>3067</v>
      </c>
      <c r="B3068" s="7">
        <v>172</v>
      </c>
      <c r="C3068" s="7">
        <v>21002</v>
      </c>
      <c r="D3068" s="7">
        <v>3659</v>
      </c>
      <c r="E3068" s="7" t="s">
        <v>131</v>
      </c>
      <c r="F3068" s="7">
        <v>15</v>
      </c>
      <c r="G3068" s="7">
        <v>15</v>
      </c>
      <c r="H3068" s="7"/>
      <c r="I3068" s="7"/>
      <c r="J3068" s="7" t="s">
        <v>104</v>
      </c>
      <c r="K3068" s="7" t="s">
        <v>121</v>
      </c>
      <c r="L3068" s="7" t="s">
        <v>61</v>
      </c>
      <c r="M3068" s="7">
        <v>8</v>
      </c>
      <c r="N3068" s="7"/>
      <c r="O3068" s="7" t="s">
        <v>88</v>
      </c>
      <c r="P3068" s="7">
        <v>1991</v>
      </c>
      <c r="Q3068" s="7">
        <v>1991</v>
      </c>
      <c r="R3068" s="7"/>
      <c r="S3068" s="7"/>
    </row>
    <row r="3069" spans="1:19" hidden="1" x14ac:dyDescent="0.35">
      <c r="A3069">
        <v>3068</v>
      </c>
      <c r="B3069" s="7">
        <v>172</v>
      </c>
      <c r="C3069" s="7">
        <v>21002</v>
      </c>
      <c r="D3069" s="7">
        <v>3659</v>
      </c>
      <c r="E3069" s="7" t="s">
        <v>131</v>
      </c>
      <c r="F3069" s="7">
        <v>12</v>
      </c>
      <c r="G3069" s="7">
        <v>12</v>
      </c>
      <c r="H3069" s="7"/>
      <c r="I3069" s="7"/>
      <c r="J3069" s="7" t="s">
        <v>104</v>
      </c>
      <c r="K3069" s="7" t="s">
        <v>121</v>
      </c>
      <c r="L3069" s="7" t="s">
        <v>61</v>
      </c>
      <c r="M3069" s="7">
        <v>3</v>
      </c>
      <c r="N3069" s="7"/>
      <c r="O3069" s="7" t="s">
        <v>88</v>
      </c>
      <c r="P3069" s="7">
        <v>1992</v>
      </c>
      <c r="Q3069" s="7">
        <v>1992</v>
      </c>
      <c r="R3069" s="7"/>
      <c r="S3069" s="7"/>
    </row>
    <row r="3070" spans="1:19" hidden="1" x14ac:dyDescent="0.35">
      <c r="A3070">
        <v>3069</v>
      </c>
      <c r="B3070" s="7">
        <v>172</v>
      </c>
      <c r="C3070" s="7">
        <v>21000</v>
      </c>
      <c r="D3070" s="7">
        <v>3294</v>
      </c>
      <c r="E3070" s="7" t="s">
        <v>58</v>
      </c>
      <c r="F3070" s="7">
        <v>200</v>
      </c>
      <c r="G3070" s="7">
        <v>200</v>
      </c>
      <c r="H3070" s="7"/>
      <c r="I3070" s="7"/>
      <c r="J3070" s="7" t="s">
        <v>118</v>
      </c>
      <c r="K3070" s="7" t="s">
        <v>60</v>
      </c>
      <c r="L3070" s="7" t="s">
        <v>61</v>
      </c>
      <c r="M3070" s="7">
        <v>8</v>
      </c>
      <c r="N3070" s="7"/>
      <c r="O3070" s="7" t="s">
        <v>88</v>
      </c>
      <c r="P3070" s="7">
        <v>1991</v>
      </c>
      <c r="Q3070" s="7">
        <v>1991</v>
      </c>
      <c r="R3070" s="7"/>
      <c r="S3070" s="7"/>
    </row>
    <row r="3071" spans="1:19" hidden="1" x14ac:dyDescent="0.35">
      <c r="A3071">
        <v>3070</v>
      </c>
      <c r="B3071" s="7">
        <v>172</v>
      </c>
      <c r="C3071" s="7">
        <v>21002</v>
      </c>
      <c r="D3071" s="7">
        <v>3294</v>
      </c>
      <c r="E3071" s="7" t="s">
        <v>453</v>
      </c>
      <c r="F3071" s="7"/>
      <c r="G3071" s="7"/>
      <c r="H3071" s="7"/>
      <c r="I3071" s="7"/>
      <c r="J3071" s="7"/>
      <c r="K3071" s="7"/>
      <c r="L3071" s="7"/>
      <c r="M3071" s="7">
        <v>8</v>
      </c>
      <c r="N3071" s="7" t="s">
        <v>145</v>
      </c>
      <c r="O3071" s="7" t="s">
        <v>105</v>
      </c>
      <c r="P3071" s="7">
        <v>1991</v>
      </c>
      <c r="Q3071" s="7">
        <v>1991</v>
      </c>
      <c r="R3071" s="7"/>
      <c r="S3071" s="7"/>
    </row>
    <row r="3072" spans="1:19" hidden="1" x14ac:dyDescent="0.35">
      <c r="A3072">
        <v>3071</v>
      </c>
      <c r="B3072" s="7">
        <v>172</v>
      </c>
      <c r="C3072" s="7">
        <v>21002</v>
      </c>
      <c r="D3072" s="7">
        <v>3294</v>
      </c>
      <c r="E3072" s="7" t="s">
        <v>453</v>
      </c>
      <c r="F3072" s="7"/>
      <c r="G3072" s="7"/>
      <c r="H3072" s="7"/>
      <c r="I3072" s="7"/>
      <c r="J3072" s="7"/>
      <c r="K3072" s="7"/>
      <c r="L3072" s="7"/>
      <c r="M3072" s="7">
        <v>3</v>
      </c>
      <c r="N3072" s="7" t="s">
        <v>90</v>
      </c>
      <c r="O3072" s="7" t="s">
        <v>105</v>
      </c>
      <c r="P3072" s="7">
        <v>1992</v>
      </c>
      <c r="Q3072" s="7">
        <v>1992</v>
      </c>
      <c r="R3072" s="7"/>
      <c r="S3072" s="7"/>
    </row>
    <row r="3073" spans="1:19" hidden="1" x14ac:dyDescent="0.35">
      <c r="A3073">
        <v>3072</v>
      </c>
      <c r="B3073" s="7">
        <v>172</v>
      </c>
      <c r="C3073" s="7">
        <v>21002</v>
      </c>
      <c r="D3073" s="7">
        <v>3298</v>
      </c>
      <c r="E3073" s="7" t="s">
        <v>453</v>
      </c>
      <c r="F3073" s="7"/>
      <c r="G3073" s="7"/>
      <c r="H3073" s="7"/>
      <c r="I3073" s="7"/>
      <c r="J3073" s="7"/>
      <c r="K3073" s="7"/>
      <c r="L3073" s="7"/>
      <c r="M3073" s="7">
        <v>8</v>
      </c>
      <c r="N3073" s="7" t="s">
        <v>78</v>
      </c>
      <c r="O3073" s="7" t="s">
        <v>105</v>
      </c>
      <c r="P3073" s="7">
        <v>1991</v>
      </c>
      <c r="Q3073" s="7">
        <v>1991</v>
      </c>
      <c r="R3073" s="7"/>
      <c r="S3073" s="7"/>
    </row>
    <row r="3074" spans="1:19" hidden="1" x14ac:dyDescent="0.35">
      <c r="A3074">
        <v>3073</v>
      </c>
      <c r="B3074" s="7">
        <v>172</v>
      </c>
      <c r="C3074" s="7">
        <v>21002</v>
      </c>
      <c r="D3074" s="7">
        <v>3298</v>
      </c>
      <c r="E3074" s="7" t="s">
        <v>1744</v>
      </c>
      <c r="F3074" s="7"/>
      <c r="G3074" s="7"/>
      <c r="H3074" s="7"/>
      <c r="I3074" s="7"/>
      <c r="J3074" s="7"/>
      <c r="K3074" s="7"/>
      <c r="L3074" s="7"/>
      <c r="M3074" s="7">
        <v>3</v>
      </c>
      <c r="N3074" s="7" t="s">
        <v>2721</v>
      </c>
      <c r="O3074" s="7" t="s">
        <v>105</v>
      </c>
      <c r="P3074" s="7">
        <v>1992</v>
      </c>
      <c r="Q3074" s="7">
        <v>1992</v>
      </c>
      <c r="R3074" s="7"/>
      <c r="S3074" s="7"/>
    </row>
    <row r="3075" spans="1:19" hidden="1" x14ac:dyDescent="0.35">
      <c r="A3075">
        <v>3074</v>
      </c>
      <c r="B3075" s="7">
        <v>172</v>
      </c>
      <c r="C3075" s="7">
        <v>21001</v>
      </c>
      <c r="D3075" s="20">
        <v>3845</v>
      </c>
      <c r="E3075" s="7" t="s">
        <v>58</v>
      </c>
      <c r="F3075" s="7">
        <v>100</v>
      </c>
      <c r="G3075" s="7">
        <v>100</v>
      </c>
      <c r="H3075" s="7"/>
      <c r="I3075" s="7"/>
      <c r="J3075" s="7" t="s">
        <v>118</v>
      </c>
      <c r="K3075" s="7" t="s">
        <v>121</v>
      </c>
      <c r="L3075" s="7" t="s">
        <v>61</v>
      </c>
      <c r="M3075" s="7">
        <v>8</v>
      </c>
      <c r="N3075" s="7"/>
      <c r="O3075" s="7" t="s">
        <v>88</v>
      </c>
      <c r="P3075" s="7">
        <v>1991</v>
      </c>
      <c r="Q3075" s="7">
        <v>1991</v>
      </c>
      <c r="R3075" s="7"/>
      <c r="S3075" s="7"/>
    </row>
    <row r="3076" spans="1:19" hidden="1" x14ac:dyDescent="0.35">
      <c r="A3076">
        <v>3075</v>
      </c>
      <c r="B3076" s="7">
        <v>172</v>
      </c>
      <c r="C3076" s="7">
        <v>21001</v>
      </c>
      <c r="D3076" s="20">
        <v>3845</v>
      </c>
      <c r="E3076" s="7" t="s">
        <v>173</v>
      </c>
      <c r="F3076" s="7">
        <v>8</v>
      </c>
      <c r="G3076" s="7">
        <v>8</v>
      </c>
      <c r="H3076" s="7"/>
      <c r="I3076" s="7"/>
      <c r="J3076" s="7" t="s">
        <v>59</v>
      </c>
      <c r="K3076" s="7" t="s">
        <v>121</v>
      </c>
      <c r="L3076" s="7" t="s">
        <v>61</v>
      </c>
      <c r="M3076" s="7">
        <v>3</v>
      </c>
      <c r="N3076" s="7"/>
      <c r="O3076" s="7" t="s">
        <v>105</v>
      </c>
      <c r="P3076" s="7">
        <v>1992</v>
      </c>
      <c r="Q3076" s="7">
        <v>1992</v>
      </c>
      <c r="R3076" s="7"/>
      <c r="S3076" s="7"/>
    </row>
    <row r="3077" spans="1:19" hidden="1" x14ac:dyDescent="0.35">
      <c r="A3077">
        <v>3076</v>
      </c>
      <c r="B3077" s="7">
        <v>172</v>
      </c>
      <c r="C3077" s="7">
        <v>21001</v>
      </c>
      <c r="D3077" s="7">
        <v>3658</v>
      </c>
      <c r="E3077" s="7" t="s">
        <v>58</v>
      </c>
      <c r="F3077" s="7">
        <v>250</v>
      </c>
      <c r="G3077" s="7">
        <v>250</v>
      </c>
      <c r="H3077" s="7"/>
      <c r="I3077" s="7"/>
      <c r="J3077" s="7" t="s">
        <v>118</v>
      </c>
      <c r="K3077" s="7" t="s">
        <v>121</v>
      </c>
      <c r="L3077" s="7" t="s">
        <v>61</v>
      </c>
      <c r="M3077" s="7">
        <v>8</v>
      </c>
      <c r="N3077" s="7"/>
      <c r="O3077" s="7" t="s">
        <v>88</v>
      </c>
      <c r="P3077" s="7">
        <v>1991</v>
      </c>
      <c r="Q3077" s="7">
        <v>1991</v>
      </c>
      <c r="R3077" s="7"/>
      <c r="S3077" s="7"/>
    </row>
    <row r="3078" spans="1:19" hidden="1" x14ac:dyDescent="0.35">
      <c r="A3078">
        <v>3077</v>
      </c>
      <c r="B3078" s="7">
        <v>172</v>
      </c>
      <c r="C3078" s="7">
        <v>21001</v>
      </c>
      <c r="D3078" s="7">
        <v>3658</v>
      </c>
      <c r="E3078" s="7" t="s">
        <v>1744</v>
      </c>
      <c r="F3078" s="7"/>
      <c r="G3078" s="7"/>
      <c r="H3078" s="7"/>
      <c r="I3078" s="7"/>
      <c r="J3078" s="7"/>
      <c r="K3078" s="7"/>
      <c r="L3078" s="7" t="s">
        <v>686</v>
      </c>
      <c r="M3078" s="7">
        <v>3</v>
      </c>
      <c r="N3078" s="7"/>
      <c r="O3078" s="7" t="s">
        <v>105</v>
      </c>
      <c r="P3078" s="7">
        <v>1992</v>
      </c>
      <c r="Q3078" s="7">
        <v>1992</v>
      </c>
      <c r="R3078" s="7"/>
      <c r="S3078" s="7"/>
    </row>
    <row r="3079" spans="1:19" hidden="1" x14ac:dyDescent="0.35">
      <c r="A3079">
        <v>3078</v>
      </c>
      <c r="B3079" s="7">
        <v>172</v>
      </c>
      <c r="C3079" s="7">
        <v>21002</v>
      </c>
      <c r="D3079" s="7">
        <v>3658</v>
      </c>
      <c r="E3079" s="7" t="s">
        <v>131</v>
      </c>
      <c r="F3079" s="7">
        <v>50</v>
      </c>
      <c r="G3079" s="7">
        <v>50</v>
      </c>
      <c r="H3079" s="7"/>
      <c r="I3079" s="7"/>
      <c r="J3079" s="7" t="s">
        <v>59</v>
      </c>
      <c r="K3079" s="7" t="s">
        <v>121</v>
      </c>
      <c r="L3079" s="7" t="s">
        <v>61</v>
      </c>
      <c r="M3079" s="7">
        <v>8</v>
      </c>
      <c r="N3079" s="7"/>
      <c r="O3079" s="7" t="s">
        <v>88</v>
      </c>
      <c r="P3079" s="7">
        <v>1991</v>
      </c>
      <c r="Q3079" s="7">
        <v>1991</v>
      </c>
      <c r="R3079" s="7"/>
      <c r="S3079" s="7"/>
    </row>
    <row r="3080" spans="1:19" hidden="1" x14ac:dyDescent="0.35">
      <c r="A3080">
        <v>3079</v>
      </c>
      <c r="B3080" s="7">
        <v>172</v>
      </c>
      <c r="C3080" s="7">
        <v>21002</v>
      </c>
      <c r="D3080" s="7">
        <v>3658</v>
      </c>
      <c r="E3080" s="7" t="s">
        <v>131</v>
      </c>
      <c r="F3080" s="7">
        <v>22</v>
      </c>
      <c r="G3080" s="7">
        <v>22</v>
      </c>
      <c r="H3080" s="7"/>
      <c r="I3080" s="7"/>
      <c r="J3080" s="7" t="s">
        <v>59</v>
      </c>
      <c r="K3080" s="7" t="s">
        <v>121</v>
      </c>
      <c r="L3080" s="7" t="s">
        <v>61</v>
      </c>
      <c r="M3080" s="7">
        <v>3</v>
      </c>
      <c r="N3080" s="7"/>
      <c r="O3080" s="7" t="s">
        <v>88</v>
      </c>
      <c r="P3080" s="7">
        <v>1992</v>
      </c>
      <c r="Q3080" s="7">
        <v>1992</v>
      </c>
      <c r="R3080" s="7"/>
      <c r="S3080" s="7"/>
    </row>
    <row r="3081" spans="1:19" hidden="1" x14ac:dyDescent="0.35">
      <c r="A3081">
        <v>3080</v>
      </c>
      <c r="B3081" s="7">
        <v>172</v>
      </c>
      <c r="C3081" s="7">
        <v>21002</v>
      </c>
      <c r="D3081" s="7">
        <v>3658</v>
      </c>
      <c r="E3081" s="7" t="s">
        <v>131</v>
      </c>
      <c r="F3081" s="7">
        <v>35</v>
      </c>
      <c r="G3081" s="7">
        <v>35</v>
      </c>
      <c r="H3081" s="7"/>
      <c r="I3081" s="7"/>
      <c r="J3081" s="7" t="s">
        <v>104</v>
      </c>
      <c r="K3081" s="7" t="s">
        <v>121</v>
      </c>
      <c r="L3081" s="7" t="s">
        <v>61</v>
      </c>
      <c r="M3081" s="7">
        <v>8</v>
      </c>
      <c r="N3081" s="7"/>
      <c r="O3081" s="7" t="s">
        <v>88</v>
      </c>
      <c r="P3081" s="7">
        <v>1991</v>
      </c>
      <c r="Q3081" s="7">
        <v>1991</v>
      </c>
      <c r="R3081" s="7"/>
      <c r="S3081" s="7"/>
    </row>
    <row r="3082" spans="1:19" hidden="1" x14ac:dyDescent="0.35">
      <c r="A3082">
        <v>3081</v>
      </c>
      <c r="B3082" s="7">
        <v>172</v>
      </c>
      <c r="C3082" s="7">
        <v>21002</v>
      </c>
      <c r="D3082" s="7">
        <v>3658</v>
      </c>
      <c r="E3082" s="7" t="s">
        <v>131</v>
      </c>
      <c r="F3082" s="7">
        <v>8</v>
      </c>
      <c r="G3082" s="7">
        <v>8</v>
      </c>
      <c r="H3082" s="7"/>
      <c r="I3082" s="7"/>
      <c r="J3082" s="7" t="s">
        <v>104</v>
      </c>
      <c r="K3082" s="7" t="s">
        <v>121</v>
      </c>
      <c r="L3082" s="7" t="s">
        <v>61</v>
      </c>
      <c r="M3082" s="7">
        <v>3</v>
      </c>
      <c r="N3082" s="7"/>
      <c r="O3082" s="7" t="s">
        <v>88</v>
      </c>
      <c r="P3082" s="7">
        <v>1992</v>
      </c>
      <c r="Q3082" s="7">
        <v>1992</v>
      </c>
      <c r="R3082" s="7"/>
      <c r="S3082" s="7"/>
    </row>
    <row r="3083" spans="1:19" hidden="1" x14ac:dyDescent="0.35">
      <c r="A3083">
        <v>3082</v>
      </c>
      <c r="B3083" s="7">
        <v>173</v>
      </c>
      <c r="C3083" s="7">
        <v>3016</v>
      </c>
      <c r="D3083" s="7">
        <v>3294</v>
      </c>
      <c r="E3083" s="7" t="s">
        <v>58</v>
      </c>
      <c r="F3083" s="7"/>
      <c r="G3083" s="7"/>
      <c r="H3083" s="7"/>
      <c r="I3083" s="7"/>
      <c r="J3083" s="7"/>
      <c r="K3083" s="7"/>
      <c r="L3083" s="7" t="s">
        <v>61</v>
      </c>
      <c r="M3083" s="7">
        <v>1</v>
      </c>
      <c r="N3083" s="7" t="s">
        <v>90</v>
      </c>
      <c r="O3083" s="7" t="s">
        <v>146</v>
      </c>
      <c r="P3083" s="7">
        <v>1992</v>
      </c>
      <c r="Q3083" s="7">
        <v>1992</v>
      </c>
      <c r="R3083" s="7"/>
      <c r="S3083" s="7"/>
    </row>
    <row r="3084" spans="1:19" hidden="1" x14ac:dyDescent="0.35">
      <c r="A3084">
        <v>3083</v>
      </c>
      <c r="B3084" s="7">
        <v>173</v>
      </c>
      <c r="C3084" s="7">
        <v>3016</v>
      </c>
      <c r="D3084" s="7">
        <v>3298</v>
      </c>
      <c r="E3084" s="7" t="s">
        <v>58</v>
      </c>
      <c r="F3084" s="7"/>
      <c r="G3084" s="7"/>
      <c r="H3084" s="7"/>
      <c r="I3084" s="7"/>
      <c r="J3084" s="7"/>
      <c r="K3084" s="7"/>
      <c r="L3084" s="7" t="s">
        <v>61</v>
      </c>
      <c r="M3084" s="7">
        <v>7</v>
      </c>
      <c r="N3084" s="7" t="s">
        <v>145</v>
      </c>
      <c r="O3084" s="7" t="s">
        <v>146</v>
      </c>
      <c r="P3084" s="7">
        <v>1992</v>
      </c>
      <c r="Q3084" s="7">
        <v>1992</v>
      </c>
      <c r="R3084" s="7"/>
      <c r="S3084" s="7"/>
    </row>
    <row r="3085" spans="1:19" hidden="1" x14ac:dyDescent="0.35">
      <c r="A3085">
        <v>3084</v>
      </c>
      <c r="B3085" s="7">
        <v>173</v>
      </c>
      <c r="C3085" s="7">
        <v>3016</v>
      </c>
      <c r="D3085" s="20">
        <v>3895</v>
      </c>
      <c r="E3085" s="7" t="s">
        <v>58</v>
      </c>
      <c r="F3085" s="7"/>
      <c r="G3085" s="7"/>
      <c r="H3085" s="7"/>
      <c r="I3085" s="7"/>
      <c r="J3085" s="7"/>
      <c r="K3085" s="7"/>
      <c r="L3085" s="7" t="s">
        <v>61</v>
      </c>
      <c r="M3085" s="7">
        <v>7</v>
      </c>
      <c r="N3085" s="7" t="s">
        <v>145</v>
      </c>
      <c r="O3085" s="7" t="s">
        <v>146</v>
      </c>
      <c r="P3085" s="7">
        <v>1992</v>
      </c>
      <c r="Q3085" s="7">
        <v>1992</v>
      </c>
      <c r="R3085" s="7"/>
      <c r="S3085" s="7"/>
    </row>
    <row r="3086" spans="1:19" hidden="1" x14ac:dyDescent="0.35">
      <c r="A3086">
        <v>3085</v>
      </c>
      <c r="B3086" s="7">
        <v>173</v>
      </c>
      <c r="C3086" s="7">
        <v>3016</v>
      </c>
      <c r="D3086" s="7">
        <v>3649</v>
      </c>
      <c r="E3086" s="7" t="s">
        <v>58</v>
      </c>
      <c r="F3086" s="7"/>
      <c r="G3086" s="7"/>
      <c r="H3086" s="7"/>
      <c r="I3086" s="7"/>
      <c r="J3086" s="7"/>
      <c r="K3086" s="7"/>
      <c r="L3086" s="7" t="s">
        <v>61</v>
      </c>
      <c r="M3086" s="7">
        <v>7</v>
      </c>
      <c r="N3086" s="7" t="s">
        <v>145</v>
      </c>
      <c r="O3086" s="7" t="s">
        <v>146</v>
      </c>
      <c r="P3086" s="7">
        <v>1992</v>
      </c>
      <c r="Q3086" s="7">
        <v>1992</v>
      </c>
      <c r="R3086" s="7"/>
      <c r="S3086" s="7"/>
    </row>
    <row r="3087" spans="1:19" hidden="1" x14ac:dyDescent="0.35">
      <c r="A3087">
        <v>3086</v>
      </c>
      <c r="B3087" s="7">
        <v>173</v>
      </c>
      <c r="C3087" s="7">
        <v>3016</v>
      </c>
      <c r="D3087" s="7">
        <v>3650</v>
      </c>
      <c r="E3087" s="7" t="s">
        <v>58</v>
      </c>
      <c r="F3087" s="7"/>
      <c r="G3087" s="7"/>
      <c r="H3087" s="7"/>
      <c r="I3087" s="7"/>
      <c r="J3087" s="7"/>
      <c r="K3087" s="7"/>
      <c r="L3087" s="7" t="s">
        <v>61</v>
      </c>
      <c r="M3087" s="7">
        <v>7</v>
      </c>
      <c r="N3087" s="7" t="s">
        <v>145</v>
      </c>
      <c r="O3087" s="7" t="s">
        <v>146</v>
      </c>
      <c r="P3087" s="7">
        <v>1992</v>
      </c>
      <c r="Q3087" s="7">
        <v>1992</v>
      </c>
      <c r="R3087" s="7"/>
      <c r="S3087" s="7"/>
    </row>
    <row r="3088" spans="1:19" hidden="1" x14ac:dyDescent="0.35">
      <c r="A3088">
        <v>3087</v>
      </c>
      <c r="B3088" s="7">
        <v>174</v>
      </c>
      <c r="C3088" s="7">
        <v>24012</v>
      </c>
      <c r="D3088" s="7">
        <v>3295</v>
      </c>
      <c r="E3088" s="7" t="s">
        <v>131</v>
      </c>
      <c r="F3088" s="7"/>
      <c r="G3088" s="7"/>
      <c r="H3088" s="7"/>
      <c r="I3088" s="7"/>
      <c r="J3088" s="7"/>
      <c r="K3088" s="7"/>
      <c r="L3088" s="7" t="s">
        <v>61</v>
      </c>
      <c r="M3088" s="7">
        <v>2</v>
      </c>
      <c r="N3088" s="7" t="s">
        <v>90</v>
      </c>
      <c r="O3088" s="7" t="s">
        <v>62</v>
      </c>
      <c r="P3088" s="7">
        <v>1880</v>
      </c>
      <c r="Q3088" s="7">
        <v>1991</v>
      </c>
      <c r="R3088" s="7"/>
      <c r="S3088" s="7"/>
    </row>
    <row r="3089" spans="1:19" hidden="1" x14ac:dyDescent="0.35">
      <c r="A3089">
        <v>3088</v>
      </c>
      <c r="B3089" s="7">
        <v>174</v>
      </c>
      <c r="C3089" s="7">
        <v>24013</v>
      </c>
      <c r="D3089" s="7">
        <v>3295</v>
      </c>
      <c r="E3089" s="7" t="s">
        <v>131</v>
      </c>
      <c r="F3089" s="7"/>
      <c r="G3089" s="7"/>
      <c r="H3089" s="7"/>
      <c r="I3089" s="7"/>
      <c r="J3089" s="7"/>
      <c r="K3089" s="7"/>
      <c r="L3089" s="7" t="s">
        <v>61</v>
      </c>
      <c r="M3089" s="7">
        <v>2</v>
      </c>
      <c r="N3089" s="7" t="s">
        <v>90</v>
      </c>
      <c r="O3089" s="7" t="s">
        <v>62</v>
      </c>
      <c r="P3089" s="7">
        <v>1925</v>
      </c>
      <c r="Q3089" s="7">
        <v>1991</v>
      </c>
      <c r="R3089" s="7"/>
      <c r="S3089" s="7"/>
    </row>
    <row r="3090" spans="1:19" hidden="1" x14ac:dyDescent="0.35">
      <c r="A3090">
        <v>3089</v>
      </c>
      <c r="B3090" s="7">
        <v>174</v>
      </c>
      <c r="C3090" s="7">
        <v>24014</v>
      </c>
      <c r="D3090" s="7">
        <v>3268</v>
      </c>
      <c r="E3090" s="7" t="s">
        <v>131</v>
      </c>
      <c r="F3090" s="7">
        <v>50</v>
      </c>
      <c r="G3090" s="7">
        <v>50</v>
      </c>
      <c r="H3090" s="7"/>
      <c r="I3090" s="7"/>
      <c r="J3090" s="7" t="s">
        <v>843</v>
      </c>
      <c r="K3090" s="7" t="s">
        <v>121</v>
      </c>
      <c r="L3090" s="7" t="s">
        <v>61</v>
      </c>
      <c r="M3090" s="7">
        <v>1</v>
      </c>
      <c r="N3090" s="7"/>
      <c r="O3090" s="7" t="s">
        <v>88</v>
      </c>
      <c r="P3090" s="7">
        <v>1991</v>
      </c>
      <c r="Q3090" s="7">
        <v>1991</v>
      </c>
      <c r="R3090" s="7"/>
      <c r="S3090" s="7"/>
    </row>
    <row r="3091" spans="1:19" hidden="1" x14ac:dyDescent="0.35">
      <c r="A3091">
        <v>3090</v>
      </c>
      <c r="B3091" s="7">
        <v>174</v>
      </c>
      <c r="C3091" s="7">
        <v>24015</v>
      </c>
      <c r="D3091" s="7">
        <v>3268</v>
      </c>
      <c r="E3091" s="7" t="s">
        <v>58</v>
      </c>
      <c r="F3091" s="7">
        <v>100</v>
      </c>
      <c r="G3091" s="7">
        <v>100</v>
      </c>
      <c r="H3091" s="7"/>
      <c r="I3091" s="7"/>
      <c r="J3091" s="7" t="s">
        <v>843</v>
      </c>
      <c r="K3091" s="7" t="s">
        <v>121</v>
      </c>
      <c r="L3091" s="7" t="s">
        <v>61</v>
      </c>
      <c r="M3091" s="7">
        <v>2</v>
      </c>
      <c r="N3091" s="7"/>
      <c r="O3091" s="7" t="s">
        <v>88</v>
      </c>
      <c r="P3091" s="7">
        <v>1991</v>
      </c>
      <c r="Q3091" s="7">
        <v>1991</v>
      </c>
      <c r="R3091" s="7"/>
      <c r="S3091" s="7"/>
    </row>
    <row r="3092" spans="1:19" hidden="1" x14ac:dyDescent="0.35">
      <c r="A3092">
        <v>3091</v>
      </c>
      <c r="B3092" s="7">
        <v>174</v>
      </c>
      <c r="C3092" s="7">
        <v>24016</v>
      </c>
      <c r="D3092" s="7">
        <v>3268</v>
      </c>
      <c r="E3092" s="7" t="s">
        <v>131</v>
      </c>
      <c r="F3092" s="7">
        <v>30</v>
      </c>
      <c r="G3092" s="7">
        <v>30</v>
      </c>
      <c r="H3092" s="7"/>
      <c r="I3092" s="7"/>
      <c r="J3092" s="7" t="s">
        <v>104</v>
      </c>
      <c r="K3092" s="7" t="s">
        <v>121</v>
      </c>
      <c r="L3092" s="7" t="s">
        <v>61</v>
      </c>
      <c r="M3092" s="7">
        <v>5</v>
      </c>
      <c r="N3092" s="7"/>
      <c r="O3092" s="7" t="s">
        <v>88</v>
      </c>
      <c r="P3092" s="7">
        <v>1992</v>
      </c>
      <c r="Q3092" s="7">
        <v>1992</v>
      </c>
      <c r="R3092" s="7"/>
      <c r="S3092" s="7"/>
    </row>
    <row r="3093" spans="1:19" hidden="1" x14ac:dyDescent="0.35">
      <c r="A3093">
        <v>3092</v>
      </c>
      <c r="B3093" s="7">
        <v>174</v>
      </c>
      <c r="C3093" s="7">
        <v>24001</v>
      </c>
      <c r="D3093" s="7">
        <v>3883</v>
      </c>
      <c r="E3093" s="7" t="s">
        <v>173</v>
      </c>
      <c r="F3093" s="7"/>
      <c r="G3093" s="7"/>
      <c r="H3093" s="7"/>
      <c r="I3093" s="7"/>
      <c r="J3093" s="7"/>
      <c r="K3093" s="7"/>
      <c r="L3093" s="7" t="s">
        <v>686</v>
      </c>
      <c r="M3093" s="7">
        <v>6</v>
      </c>
      <c r="N3093" s="7" t="s">
        <v>90</v>
      </c>
      <c r="O3093" s="7" t="s">
        <v>105</v>
      </c>
      <c r="P3093" s="7">
        <v>1991</v>
      </c>
      <c r="Q3093" s="7">
        <v>1991</v>
      </c>
      <c r="R3093" s="7" t="s">
        <v>2197</v>
      </c>
      <c r="S3093" s="7"/>
    </row>
    <row r="3094" spans="1:19" hidden="1" x14ac:dyDescent="0.35">
      <c r="A3094">
        <v>3093</v>
      </c>
      <c r="B3094" s="7">
        <v>174</v>
      </c>
      <c r="C3094" s="7">
        <v>24009</v>
      </c>
      <c r="D3094" s="7">
        <v>3883</v>
      </c>
      <c r="E3094" s="7" t="s">
        <v>131</v>
      </c>
      <c r="F3094" s="7"/>
      <c r="G3094" s="7"/>
      <c r="H3094" s="7"/>
      <c r="I3094" s="7"/>
      <c r="J3094" s="7"/>
      <c r="K3094" s="7"/>
      <c r="L3094" s="7" t="s">
        <v>686</v>
      </c>
      <c r="M3094" s="7">
        <v>7</v>
      </c>
      <c r="N3094" s="7" t="s">
        <v>205</v>
      </c>
      <c r="O3094" s="7" t="s">
        <v>105</v>
      </c>
      <c r="P3094" s="7">
        <v>1990</v>
      </c>
      <c r="Q3094" s="7">
        <v>1990</v>
      </c>
      <c r="R3094" s="7" t="s">
        <v>2191</v>
      </c>
      <c r="S3094" s="7"/>
    </row>
    <row r="3095" spans="1:19" hidden="1" x14ac:dyDescent="0.35">
      <c r="A3095">
        <v>3094</v>
      </c>
      <c r="B3095" s="7">
        <v>174</v>
      </c>
      <c r="C3095" s="7">
        <v>24012</v>
      </c>
      <c r="D3095" s="7">
        <v>3883</v>
      </c>
      <c r="E3095" s="7" t="s">
        <v>131</v>
      </c>
      <c r="F3095" s="7"/>
      <c r="G3095" s="7"/>
      <c r="H3095" s="7"/>
      <c r="I3095" s="7"/>
      <c r="J3095" s="7"/>
      <c r="K3095" s="7"/>
      <c r="L3095" s="7"/>
      <c r="M3095" s="7">
        <v>2</v>
      </c>
      <c r="N3095" s="7" t="s">
        <v>90</v>
      </c>
      <c r="O3095" s="7" t="s">
        <v>105</v>
      </c>
      <c r="P3095" s="7">
        <v>1991</v>
      </c>
      <c r="Q3095" s="7">
        <v>1991</v>
      </c>
      <c r="R3095" s="7" t="s">
        <v>2659</v>
      </c>
      <c r="S3095" s="7"/>
    </row>
    <row r="3096" spans="1:19" hidden="1" x14ac:dyDescent="0.35">
      <c r="A3096">
        <v>3095</v>
      </c>
      <c r="B3096" s="7">
        <v>174</v>
      </c>
      <c r="C3096" s="7">
        <v>24015</v>
      </c>
      <c r="D3096" s="7">
        <v>3883</v>
      </c>
      <c r="E3096" s="7" t="s">
        <v>58</v>
      </c>
      <c r="F3096" s="7">
        <v>100</v>
      </c>
      <c r="G3096" s="7">
        <v>100</v>
      </c>
      <c r="H3096" s="7"/>
      <c r="I3096" s="7"/>
      <c r="J3096" s="7" t="s">
        <v>104</v>
      </c>
      <c r="K3096" s="7" t="s">
        <v>121</v>
      </c>
      <c r="L3096" s="7" t="s">
        <v>686</v>
      </c>
      <c r="M3096" s="7">
        <v>2</v>
      </c>
      <c r="N3096" s="7"/>
      <c r="O3096" s="7" t="s">
        <v>62</v>
      </c>
      <c r="P3096" s="7">
        <v>1991</v>
      </c>
      <c r="Q3096" s="7">
        <v>1991</v>
      </c>
      <c r="R3096" s="7"/>
      <c r="S3096" s="7"/>
    </row>
    <row r="3097" spans="1:19" hidden="1" x14ac:dyDescent="0.35">
      <c r="A3097">
        <v>3096</v>
      </c>
      <c r="B3097" s="7">
        <v>174</v>
      </c>
      <c r="C3097" s="7">
        <v>24016</v>
      </c>
      <c r="D3097" s="7">
        <v>3883</v>
      </c>
      <c r="E3097" s="7" t="s">
        <v>131</v>
      </c>
      <c r="F3097" s="7"/>
      <c r="G3097" s="7"/>
      <c r="H3097" s="7"/>
      <c r="I3097" s="7"/>
      <c r="J3097" s="7"/>
      <c r="K3097" s="7"/>
      <c r="L3097" s="7" t="s">
        <v>1518</v>
      </c>
      <c r="M3097" s="7">
        <v>5</v>
      </c>
      <c r="N3097" s="7" t="s">
        <v>78</v>
      </c>
      <c r="O3097" s="7" t="s">
        <v>105</v>
      </c>
      <c r="P3097" s="7">
        <v>1992</v>
      </c>
      <c r="Q3097" s="7">
        <v>1992</v>
      </c>
      <c r="R3097" s="7" t="s">
        <v>1570</v>
      </c>
      <c r="S3097" s="7"/>
    </row>
    <row r="3098" spans="1:19" hidden="1" x14ac:dyDescent="0.35">
      <c r="A3098">
        <v>3097</v>
      </c>
      <c r="B3098" s="7">
        <v>174</v>
      </c>
      <c r="C3098" s="7">
        <v>24009</v>
      </c>
      <c r="D3098" s="20">
        <v>1016817</v>
      </c>
      <c r="E3098" s="7" t="s">
        <v>453</v>
      </c>
      <c r="F3098" s="7"/>
      <c r="G3098" s="7"/>
      <c r="H3098" s="7"/>
      <c r="I3098" s="7"/>
      <c r="J3098" s="7"/>
      <c r="K3098" s="7"/>
      <c r="L3098" s="7" t="s">
        <v>686</v>
      </c>
      <c r="M3098" s="7">
        <v>5</v>
      </c>
      <c r="N3098" s="7" t="s">
        <v>90</v>
      </c>
      <c r="O3098" s="7" t="s">
        <v>105</v>
      </c>
      <c r="P3098" s="7">
        <v>1992</v>
      </c>
      <c r="Q3098" s="7">
        <v>1992</v>
      </c>
      <c r="R3098" s="7"/>
      <c r="S3098" s="7"/>
    </row>
    <row r="3099" spans="1:19" hidden="1" x14ac:dyDescent="0.35">
      <c r="A3099">
        <v>3098</v>
      </c>
      <c r="B3099" s="7">
        <v>174</v>
      </c>
      <c r="C3099" s="7">
        <v>24017</v>
      </c>
      <c r="D3099" s="7">
        <v>3287</v>
      </c>
      <c r="E3099" s="7" t="s">
        <v>131</v>
      </c>
      <c r="F3099" s="7">
        <v>15</v>
      </c>
      <c r="G3099" s="7">
        <v>15</v>
      </c>
      <c r="H3099" s="7"/>
      <c r="I3099" s="7"/>
      <c r="J3099" s="7" t="s">
        <v>59</v>
      </c>
      <c r="K3099" s="7" t="s">
        <v>121</v>
      </c>
      <c r="L3099" s="7" t="s">
        <v>61</v>
      </c>
      <c r="M3099" s="7">
        <v>11</v>
      </c>
      <c r="N3099" s="7"/>
      <c r="O3099" s="7" t="s">
        <v>62</v>
      </c>
      <c r="P3099" s="7">
        <v>1991</v>
      </c>
      <c r="Q3099" s="7">
        <v>1991</v>
      </c>
      <c r="R3099" s="7" t="s">
        <v>1459</v>
      </c>
      <c r="S3099" s="7"/>
    </row>
    <row r="3100" spans="1:19" hidden="1" x14ac:dyDescent="0.35">
      <c r="A3100">
        <v>3099</v>
      </c>
      <c r="B3100" s="7">
        <v>174</v>
      </c>
      <c r="C3100" s="7">
        <v>24017</v>
      </c>
      <c r="D3100" s="7">
        <v>3294</v>
      </c>
      <c r="E3100" s="7" t="s">
        <v>131</v>
      </c>
      <c r="F3100" s="7">
        <v>10</v>
      </c>
      <c r="G3100" s="7">
        <v>20</v>
      </c>
      <c r="H3100" s="7"/>
      <c r="I3100" s="7"/>
      <c r="J3100" s="7" t="s">
        <v>59</v>
      </c>
      <c r="K3100" s="7" t="s">
        <v>121</v>
      </c>
      <c r="L3100" s="7" t="s">
        <v>61</v>
      </c>
      <c r="M3100" s="7">
        <v>1</v>
      </c>
      <c r="N3100" s="7"/>
      <c r="O3100" s="7" t="s">
        <v>88</v>
      </c>
      <c r="P3100" s="7">
        <v>1992</v>
      </c>
      <c r="Q3100" s="7">
        <v>1992</v>
      </c>
      <c r="R3100" s="7" t="s">
        <v>1459</v>
      </c>
      <c r="S3100" s="7"/>
    </row>
    <row r="3101" spans="1:19" hidden="1" x14ac:dyDescent="0.35">
      <c r="A3101">
        <v>3100</v>
      </c>
      <c r="B3101" s="7">
        <v>174</v>
      </c>
      <c r="C3101" s="7">
        <v>24010</v>
      </c>
      <c r="D3101" s="7">
        <v>3298</v>
      </c>
      <c r="E3101" s="7" t="s">
        <v>131</v>
      </c>
      <c r="F3101" s="7"/>
      <c r="G3101" s="7"/>
      <c r="H3101" s="7"/>
      <c r="I3101" s="7"/>
      <c r="J3101" s="7"/>
      <c r="K3101" s="7"/>
      <c r="L3101" s="7" t="s">
        <v>61</v>
      </c>
      <c r="M3101" s="7">
        <v>11</v>
      </c>
      <c r="N3101" s="7" t="s">
        <v>78</v>
      </c>
      <c r="O3101" s="7" t="s">
        <v>105</v>
      </c>
      <c r="P3101" s="7">
        <v>1990</v>
      </c>
      <c r="Q3101" s="7">
        <v>1990</v>
      </c>
      <c r="R3101" s="7"/>
      <c r="S3101" s="7"/>
    </row>
    <row r="3102" spans="1:19" hidden="1" x14ac:dyDescent="0.35">
      <c r="A3102">
        <v>3101</v>
      </c>
      <c r="B3102" s="9">
        <v>175</v>
      </c>
      <c r="C3102" s="21">
        <v>5110</v>
      </c>
      <c r="D3102" s="7">
        <v>3295</v>
      </c>
      <c r="E3102" s="9" t="s">
        <v>58</v>
      </c>
      <c r="F3102" s="9"/>
      <c r="G3102" s="9"/>
      <c r="H3102" s="9"/>
      <c r="I3102" s="9"/>
      <c r="J3102" s="9"/>
      <c r="K3102" s="9"/>
      <c r="L3102" s="9" t="s">
        <v>686</v>
      </c>
      <c r="M3102" s="9">
        <v>11</v>
      </c>
      <c r="N3102" s="9" t="s">
        <v>78</v>
      </c>
      <c r="O3102" s="9" t="s">
        <v>105</v>
      </c>
      <c r="P3102" s="7">
        <v>1984</v>
      </c>
      <c r="Q3102" s="9">
        <v>1988</v>
      </c>
      <c r="R3102" s="9" t="s">
        <v>176</v>
      </c>
      <c r="S3102" s="9"/>
    </row>
    <row r="3103" spans="1:19" hidden="1" x14ac:dyDescent="0.35">
      <c r="A3103">
        <v>3102</v>
      </c>
      <c r="B3103" s="9">
        <v>175</v>
      </c>
      <c r="C3103" s="21">
        <v>5110</v>
      </c>
      <c r="D3103" s="7">
        <v>3298</v>
      </c>
      <c r="E3103" s="9" t="s">
        <v>58</v>
      </c>
      <c r="F3103" s="9"/>
      <c r="G3103" s="9"/>
      <c r="H3103" s="9"/>
      <c r="I3103" s="9"/>
      <c r="J3103" s="9"/>
      <c r="K3103" s="9"/>
      <c r="L3103" s="9" t="s">
        <v>686</v>
      </c>
      <c r="M3103" s="9">
        <v>11</v>
      </c>
      <c r="N3103" s="9" t="s">
        <v>78</v>
      </c>
      <c r="O3103" s="9" t="s">
        <v>105</v>
      </c>
      <c r="P3103" s="9">
        <v>1988</v>
      </c>
      <c r="Q3103" s="9">
        <v>1988</v>
      </c>
      <c r="R3103" s="9" t="s">
        <v>176</v>
      </c>
      <c r="S3103" s="9"/>
    </row>
    <row r="3104" spans="1:19" hidden="1" x14ac:dyDescent="0.35">
      <c r="A3104">
        <v>3103</v>
      </c>
      <c r="B3104" s="9">
        <v>175</v>
      </c>
      <c r="C3104" s="21">
        <v>5110</v>
      </c>
      <c r="D3104" s="7">
        <v>3846</v>
      </c>
      <c r="E3104" s="9" t="s">
        <v>295</v>
      </c>
      <c r="F3104" s="9"/>
      <c r="G3104" s="9"/>
      <c r="H3104" s="9"/>
      <c r="I3104" s="9"/>
      <c r="J3104" s="9"/>
      <c r="K3104" s="9"/>
      <c r="L3104" s="9" t="s">
        <v>686</v>
      </c>
      <c r="M3104" s="9">
        <v>11</v>
      </c>
      <c r="N3104" s="9" t="s">
        <v>78</v>
      </c>
      <c r="O3104" s="9" t="s">
        <v>105</v>
      </c>
      <c r="P3104" s="9">
        <v>1988</v>
      </c>
      <c r="Q3104" s="9">
        <v>1988</v>
      </c>
      <c r="R3104" s="9" t="s">
        <v>176</v>
      </c>
      <c r="S3104" s="9"/>
    </row>
    <row r="3105" spans="1:19" hidden="1" x14ac:dyDescent="0.35">
      <c r="A3105">
        <v>3104</v>
      </c>
      <c r="B3105" s="9">
        <v>175</v>
      </c>
      <c r="C3105" s="21">
        <v>5110</v>
      </c>
      <c r="D3105" s="7">
        <v>3658</v>
      </c>
      <c r="E3105" s="9" t="s">
        <v>58</v>
      </c>
      <c r="F3105" s="9"/>
      <c r="G3105" s="9"/>
      <c r="H3105" s="9">
        <v>250</v>
      </c>
      <c r="I3105" s="9">
        <v>999</v>
      </c>
      <c r="J3105" s="9" t="s">
        <v>59</v>
      </c>
      <c r="K3105" s="9" t="s">
        <v>686</v>
      </c>
      <c r="L3105" s="9" t="s">
        <v>686</v>
      </c>
      <c r="M3105" s="9">
        <v>11</v>
      </c>
      <c r="N3105" s="9"/>
      <c r="O3105" s="9" t="s">
        <v>105</v>
      </c>
      <c r="P3105" s="9">
        <v>1988</v>
      </c>
      <c r="Q3105" s="9">
        <v>1988</v>
      </c>
      <c r="R3105" s="9" t="s">
        <v>176</v>
      </c>
      <c r="S3105" s="9"/>
    </row>
    <row r="3106" spans="1:19" hidden="1" x14ac:dyDescent="0.35">
      <c r="A3106">
        <v>3105</v>
      </c>
      <c r="B3106" s="9">
        <v>175</v>
      </c>
      <c r="C3106" s="21">
        <v>5110</v>
      </c>
      <c r="D3106" s="7">
        <v>3649</v>
      </c>
      <c r="E3106" s="9" t="s">
        <v>58</v>
      </c>
      <c r="F3106" s="9"/>
      <c r="G3106" s="9"/>
      <c r="H3106" s="9">
        <v>250</v>
      </c>
      <c r="I3106" s="9">
        <v>999</v>
      </c>
      <c r="J3106" s="9" t="s">
        <v>59</v>
      </c>
      <c r="K3106" s="9" t="s">
        <v>686</v>
      </c>
      <c r="L3106" s="9" t="s">
        <v>686</v>
      </c>
      <c r="M3106" s="9">
        <v>11</v>
      </c>
      <c r="N3106" s="9"/>
      <c r="O3106" s="9" t="s">
        <v>105</v>
      </c>
      <c r="P3106" s="9">
        <v>1988</v>
      </c>
      <c r="Q3106" s="9">
        <v>1988</v>
      </c>
      <c r="R3106" s="9" t="s">
        <v>176</v>
      </c>
      <c r="S3106" s="9"/>
    </row>
    <row r="3107" spans="1:19" hidden="1" x14ac:dyDescent="0.35">
      <c r="A3107">
        <v>3106</v>
      </c>
      <c r="B3107" s="9">
        <v>175</v>
      </c>
      <c r="C3107" s="21">
        <v>5110</v>
      </c>
      <c r="D3107" s="7">
        <v>3288</v>
      </c>
      <c r="E3107" s="9" t="s">
        <v>58</v>
      </c>
      <c r="F3107" s="9"/>
      <c r="G3107" s="9"/>
      <c r="H3107" s="9"/>
      <c r="I3107" s="9"/>
      <c r="J3107" s="9"/>
      <c r="K3107" s="9"/>
      <c r="L3107" s="9" t="s">
        <v>686</v>
      </c>
      <c r="M3107" s="9">
        <v>11</v>
      </c>
      <c r="N3107" s="9" t="s">
        <v>78</v>
      </c>
      <c r="O3107" s="9" t="s">
        <v>105</v>
      </c>
      <c r="P3107" s="9">
        <v>1988</v>
      </c>
      <c r="Q3107" s="9">
        <v>1988</v>
      </c>
      <c r="R3107" s="9" t="s">
        <v>176</v>
      </c>
      <c r="S3107" s="9"/>
    </row>
    <row r="3108" spans="1:19" hidden="1" x14ac:dyDescent="0.35">
      <c r="A3108">
        <v>3107</v>
      </c>
      <c r="B3108" s="9">
        <v>176</v>
      </c>
      <c r="C3108" s="21">
        <v>5028</v>
      </c>
      <c r="D3108" s="20">
        <v>32228</v>
      </c>
      <c r="E3108" s="9" t="s">
        <v>295</v>
      </c>
      <c r="F3108" s="9"/>
      <c r="G3108" s="9"/>
      <c r="H3108" s="9"/>
      <c r="I3108" s="9"/>
      <c r="J3108" s="9"/>
      <c r="K3108" s="9" t="s">
        <v>117</v>
      </c>
      <c r="L3108" s="9"/>
      <c r="M3108" s="9"/>
      <c r="N3108" s="9"/>
      <c r="O3108" s="9" t="s">
        <v>88</v>
      </c>
      <c r="P3108" s="9"/>
      <c r="Q3108" s="9" t="s">
        <v>2311</v>
      </c>
      <c r="R3108" s="9" t="s">
        <v>1600</v>
      </c>
      <c r="S3108" s="9"/>
    </row>
    <row r="3109" spans="1:19" hidden="1" x14ac:dyDescent="0.35">
      <c r="A3109">
        <v>3108</v>
      </c>
      <c r="B3109" s="9">
        <v>176</v>
      </c>
      <c r="C3109" s="21">
        <v>5036</v>
      </c>
      <c r="D3109" s="7">
        <v>3295</v>
      </c>
      <c r="E3109" s="9" t="s">
        <v>295</v>
      </c>
      <c r="F3109" s="9"/>
      <c r="G3109" s="9"/>
      <c r="H3109" s="9"/>
      <c r="I3109" s="9"/>
      <c r="J3109" s="9"/>
      <c r="K3109" s="9" t="s">
        <v>117</v>
      </c>
      <c r="L3109" s="9"/>
      <c r="M3109" s="9"/>
      <c r="N3109" s="9"/>
      <c r="O3109" s="9" t="s">
        <v>62</v>
      </c>
      <c r="P3109" s="7">
        <v>1994</v>
      </c>
      <c r="Q3109" s="9" t="s">
        <v>2311</v>
      </c>
      <c r="R3109" s="9" t="s">
        <v>176</v>
      </c>
      <c r="S3109" s="9"/>
    </row>
    <row r="3110" spans="1:19" hidden="1" x14ac:dyDescent="0.35">
      <c r="A3110">
        <v>3109</v>
      </c>
      <c r="B3110" s="9">
        <v>176</v>
      </c>
      <c r="C3110" s="21">
        <v>5049</v>
      </c>
      <c r="D3110" s="7">
        <v>3659</v>
      </c>
      <c r="E3110" s="9" t="s">
        <v>295</v>
      </c>
      <c r="F3110" s="9"/>
      <c r="G3110" s="9"/>
      <c r="H3110" s="9"/>
      <c r="I3110" s="9"/>
      <c r="J3110" s="9"/>
      <c r="K3110" s="9" t="s">
        <v>117</v>
      </c>
      <c r="L3110" s="9"/>
      <c r="M3110" s="9"/>
      <c r="N3110" s="9"/>
      <c r="O3110" s="9" t="s">
        <v>62</v>
      </c>
      <c r="P3110" s="9"/>
      <c r="Q3110" s="9" t="s">
        <v>2311</v>
      </c>
      <c r="R3110" s="9" t="s">
        <v>176</v>
      </c>
      <c r="S3110" s="9"/>
    </row>
    <row r="3111" spans="1:19" hidden="1" x14ac:dyDescent="0.35">
      <c r="A3111">
        <v>3110</v>
      </c>
      <c r="B3111" s="9">
        <v>176</v>
      </c>
      <c r="C3111" s="21">
        <v>5028</v>
      </c>
      <c r="D3111" s="20">
        <v>3935</v>
      </c>
      <c r="E3111" s="9" t="s">
        <v>295</v>
      </c>
      <c r="F3111" s="9"/>
      <c r="G3111" s="9"/>
      <c r="H3111" s="9"/>
      <c r="I3111" s="9"/>
      <c r="J3111" s="9"/>
      <c r="K3111" s="9" t="s">
        <v>117</v>
      </c>
      <c r="L3111" s="9"/>
      <c r="M3111" s="9"/>
      <c r="N3111" s="9"/>
      <c r="O3111" s="9" t="s">
        <v>88</v>
      </c>
      <c r="P3111" s="9"/>
      <c r="Q3111" s="9" t="s">
        <v>2311</v>
      </c>
      <c r="R3111" s="9" t="s">
        <v>1600</v>
      </c>
      <c r="S3111" s="9"/>
    </row>
    <row r="3112" spans="1:19" hidden="1" x14ac:dyDescent="0.35">
      <c r="A3112">
        <v>3111</v>
      </c>
      <c r="B3112" s="9">
        <v>176</v>
      </c>
      <c r="C3112" s="21">
        <v>5036</v>
      </c>
      <c r="D3112" s="20">
        <v>3845</v>
      </c>
      <c r="E3112" s="9" t="s">
        <v>295</v>
      </c>
      <c r="F3112" s="9"/>
      <c r="G3112" s="9"/>
      <c r="H3112" s="9"/>
      <c r="I3112" s="9"/>
      <c r="J3112" s="9"/>
      <c r="K3112" s="9" t="s">
        <v>117</v>
      </c>
      <c r="L3112" s="9"/>
      <c r="M3112" s="9"/>
      <c r="N3112" s="9"/>
      <c r="O3112" s="9" t="s">
        <v>62</v>
      </c>
      <c r="P3112" s="9"/>
      <c r="Q3112" s="9" t="s">
        <v>2311</v>
      </c>
      <c r="R3112" s="9" t="s">
        <v>176</v>
      </c>
      <c r="S3112" s="9"/>
    </row>
    <row r="3113" spans="1:19" hidden="1" x14ac:dyDescent="0.35">
      <c r="A3113">
        <v>3112</v>
      </c>
      <c r="B3113" s="9">
        <v>176</v>
      </c>
      <c r="C3113" s="21">
        <v>5050</v>
      </c>
      <c r="D3113" s="20">
        <v>3895</v>
      </c>
      <c r="E3113" s="9" t="s">
        <v>295</v>
      </c>
      <c r="F3113" s="9"/>
      <c r="G3113" s="9"/>
      <c r="H3113" s="9"/>
      <c r="I3113" s="9"/>
      <c r="J3113" s="9"/>
      <c r="K3113" s="9" t="s">
        <v>117</v>
      </c>
      <c r="L3113" s="9"/>
      <c r="M3113" s="9"/>
      <c r="N3113" s="9"/>
      <c r="O3113" s="9" t="s">
        <v>62</v>
      </c>
      <c r="P3113" s="9"/>
      <c r="Q3113" s="9" t="s">
        <v>2311</v>
      </c>
      <c r="R3113" s="9" t="s">
        <v>176</v>
      </c>
      <c r="S3113" s="9"/>
    </row>
    <row r="3114" spans="1:19" hidden="1" x14ac:dyDescent="0.35">
      <c r="A3114">
        <v>3113</v>
      </c>
      <c r="B3114" s="9">
        <v>176</v>
      </c>
      <c r="C3114" s="21">
        <v>5036</v>
      </c>
      <c r="D3114" s="7">
        <v>3846</v>
      </c>
      <c r="E3114" s="9" t="s">
        <v>295</v>
      </c>
      <c r="F3114" s="9"/>
      <c r="G3114" s="9"/>
      <c r="H3114" s="9"/>
      <c r="I3114" s="9"/>
      <c r="J3114" s="9"/>
      <c r="K3114" s="9" t="s">
        <v>117</v>
      </c>
      <c r="L3114" s="9"/>
      <c r="M3114" s="9"/>
      <c r="N3114" s="9"/>
      <c r="O3114" s="9" t="s">
        <v>62</v>
      </c>
      <c r="P3114" s="9"/>
      <c r="Q3114" s="9" t="s">
        <v>2311</v>
      </c>
      <c r="R3114" s="9" t="s">
        <v>176</v>
      </c>
      <c r="S3114" s="9"/>
    </row>
    <row r="3115" spans="1:19" hidden="1" x14ac:dyDescent="0.35">
      <c r="A3115">
        <v>3114</v>
      </c>
      <c r="B3115" s="9">
        <v>176</v>
      </c>
      <c r="C3115" s="21">
        <v>5052</v>
      </c>
      <c r="D3115" s="7">
        <v>3893</v>
      </c>
      <c r="E3115" s="9" t="s">
        <v>295</v>
      </c>
      <c r="F3115" s="9"/>
      <c r="G3115" s="9"/>
      <c r="H3115" s="9"/>
      <c r="I3115" s="9"/>
      <c r="J3115" s="9"/>
      <c r="K3115" s="9" t="s">
        <v>117</v>
      </c>
      <c r="L3115" s="9"/>
      <c r="M3115" s="9"/>
      <c r="N3115" s="9"/>
      <c r="O3115" s="9" t="s">
        <v>62</v>
      </c>
      <c r="P3115" s="9"/>
      <c r="Q3115" s="9" t="s">
        <v>2311</v>
      </c>
      <c r="R3115" s="9" t="s">
        <v>176</v>
      </c>
      <c r="S3115" s="9"/>
    </row>
    <row r="3116" spans="1:19" hidden="1" x14ac:dyDescent="0.35">
      <c r="A3116">
        <v>3115</v>
      </c>
      <c r="B3116" s="9">
        <v>176</v>
      </c>
      <c r="C3116" s="21">
        <v>5051</v>
      </c>
      <c r="D3116" s="7">
        <v>3658</v>
      </c>
      <c r="E3116" s="9" t="s">
        <v>295</v>
      </c>
      <c r="F3116" s="9"/>
      <c r="G3116" s="9"/>
      <c r="H3116" s="9"/>
      <c r="I3116" s="9"/>
      <c r="J3116" s="9"/>
      <c r="K3116" s="9" t="s">
        <v>117</v>
      </c>
      <c r="L3116" s="9"/>
      <c r="M3116" s="9"/>
      <c r="N3116" s="9"/>
      <c r="O3116" s="9" t="s">
        <v>62</v>
      </c>
      <c r="P3116" s="9"/>
      <c r="Q3116" s="9" t="s">
        <v>2311</v>
      </c>
      <c r="R3116" s="9" t="s">
        <v>176</v>
      </c>
      <c r="S3116" s="9"/>
    </row>
    <row r="3117" spans="1:19" hidden="1" x14ac:dyDescent="0.35">
      <c r="A3117">
        <v>3116</v>
      </c>
      <c r="B3117" s="9">
        <v>176</v>
      </c>
      <c r="C3117" s="21">
        <v>5027</v>
      </c>
      <c r="D3117" s="7">
        <v>3880</v>
      </c>
      <c r="E3117" s="9" t="s">
        <v>295</v>
      </c>
      <c r="F3117" s="9"/>
      <c r="G3117" s="9"/>
      <c r="H3117" s="9"/>
      <c r="I3117" s="9"/>
      <c r="J3117" s="9"/>
      <c r="K3117" s="9" t="s">
        <v>117</v>
      </c>
      <c r="L3117" s="9"/>
      <c r="M3117" s="9"/>
      <c r="N3117" s="9"/>
      <c r="O3117" s="9" t="s">
        <v>62</v>
      </c>
      <c r="P3117" s="9"/>
      <c r="Q3117" s="9">
        <v>1200</v>
      </c>
      <c r="R3117" s="9" t="s">
        <v>176</v>
      </c>
      <c r="S3117" s="9"/>
    </row>
    <row r="3118" spans="1:19" hidden="1" x14ac:dyDescent="0.35">
      <c r="A3118">
        <v>3117</v>
      </c>
      <c r="B3118" s="9">
        <v>176</v>
      </c>
      <c r="C3118" s="21">
        <v>5028</v>
      </c>
      <c r="D3118" s="20">
        <v>3928</v>
      </c>
      <c r="E3118" s="9" t="s">
        <v>295</v>
      </c>
      <c r="F3118" s="9"/>
      <c r="G3118" s="9"/>
      <c r="H3118" s="9"/>
      <c r="I3118" s="9"/>
      <c r="J3118" s="9"/>
      <c r="K3118" s="9" t="s">
        <v>117</v>
      </c>
      <c r="L3118" s="9"/>
      <c r="M3118" s="9"/>
      <c r="N3118" s="9"/>
      <c r="O3118" s="9" t="s">
        <v>88</v>
      </c>
      <c r="P3118" s="9"/>
      <c r="Q3118" s="9" t="s">
        <v>2311</v>
      </c>
      <c r="R3118" s="9"/>
      <c r="S3118" s="9"/>
    </row>
    <row r="3119" spans="1:19" hidden="1" x14ac:dyDescent="0.35">
      <c r="A3119">
        <v>3118</v>
      </c>
      <c r="B3119" s="7">
        <v>177</v>
      </c>
      <c r="C3119" s="7">
        <v>22030</v>
      </c>
      <c r="D3119" s="7">
        <v>3268</v>
      </c>
      <c r="E3119" s="7" t="s">
        <v>591</v>
      </c>
      <c r="F3119" s="7"/>
      <c r="G3119" s="7"/>
      <c r="H3119" s="7"/>
      <c r="I3119" s="7"/>
      <c r="J3119" s="7"/>
      <c r="K3119" s="7"/>
      <c r="L3119" s="7"/>
      <c r="M3119" s="7"/>
      <c r="N3119" s="7" t="s">
        <v>684</v>
      </c>
      <c r="O3119" s="7" t="s">
        <v>105</v>
      </c>
      <c r="P3119" s="7">
        <v>1988</v>
      </c>
      <c r="Q3119" s="7">
        <v>1988</v>
      </c>
      <c r="R3119" s="7"/>
      <c r="S3119" s="7"/>
    </row>
    <row r="3120" spans="1:19" hidden="1" x14ac:dyDescent="0.35">
      <c r="A3120">
        <v>3119</v>
      </c>
      <c r="B3120" s="7">
        <v>177</v>
      </c>
      <c r="C3120" s="7">
        <v>22030</v>
      </c>
      <c r="D3120" s="7">
        <v>3659</v>
      </c>
      <c r="E3120" s="7" t="s">
        <v>591</v>
      </c>
      <c r="F3120" s="7"/>
      <c r="G3120" s="7"/>
      <c r="H3120" s="7"/>
      <c r="I3120" s="7"/>
      <c r="J3120" s="7"/>
      <c r="K3120" s="7"/>
      <c r="L3120" s="7"/>
      <c r="M3120" s="7"/>
      <c r="N3120" s="7" t="s">
        <v>145</v>
      </c>
      <c r="O3120" s="7" t="s">
        <v>105</v>
      </c>
      <c r="P3120" s="7">
        <v>1988</v>
      </c>
      <c r="Q3120" s="7">
        <v>1988</v>
      </c>
      <c r="R3120" s="7"/>
      <c r="S3120" s="7"/>
    </row>
    <row r="3121" spans="1:19" hidden="1" x14ac:dyDescent="0.35">
      <c r="A3121">
        <v>3120</v>
      </c>
      <c r="B3121" s="7">
        <v>177</v>
      </c>
      <c r="C3121" s="7">
        <v>22030</v>
      </c>
      <c r="D3121" s="7">
        <v>3294</v>
      </c>
      <c r="E3121" s="7" t="s">
        <v>591</v>
      </c>
      <c r="F3121" s="7"/>
      <c r="G3121" s="7"/>
      <c r="H3121" s="7"/>
      <c r="I3121" s="7"/>
      <c r="J3121" s="7"/>
      <c r="K3121" s="7"/>
      <c r="L3121" s="7"/>
      <c r="M3121" s="7"/>
      <c r="N3121" s="7" t="s">
        <v>684</v>
      </c>
      <c r="O3121" s="7" t="s">
        <v>105</v>
      </c>
      <c r="P3121" s="7">
        <v>1988</v>
      </c>
      <c r="Q3121" s="7">
        <v>1988</v>
      </c>
      <c r="R3121" s="7"/>
      <c r="S3121" s="7"/>
    </row>
    <row r="3122" spans="1:19" hidden="1" x14ac:dyDescent="0.35">
      <c r="A3122">
        <v>3121</v>
      </c>
      <c r="B3122" s="7">
        <v>177</v>
      </c>
      <c r="C3122" s="7">
        <v>22030</v>
      </c>
      <c r="D3122" s="20">
        <v>3845</v>
      </c>
      <c r="E3122" s="7" t="s">
        <v>591</v>
      </c>
      <c r="F3122" s="7"/>
      <c r="G3122" s="7"/>
      <c r="H3122" s="7"/>
      <c r="I3122" s="7"/>
      <c r="J3122" s="7"/>
      <c r="K3122" s="7"/>
      <c r="L3122" s="7"/>
      <c r="M3122" s="7"/>
      <c r="N3122" s="7" t="s">
        <v>145</v>
      </c>
      <c r="O3122" s="7" t="s">
        <v>105</v>
      </c>
      <c r="P3122" s="7">
        <v>1988</v>
      </c>
      <c r="Q3122" s="7">
        <v>1988</v>
      </c>
      <c r="R3122" s="7"/>
      <c r="S3122" s="7"/>
    </row>
    <row r="3123" spans="1:19" hidden="1" x14ac:dyDescent="0.35">
      <c r="A3123">
        <v>3122</v>
      </c>
      <c r="B3123" s="7">
        <v>177</v>
      </c>
      <c r="C3123" s="7">
        <v>22030</v>
      </c>
      <c r="D3123" s="7">
        <v>3276</v>
      </c>
      <c r="E3123" s="7" t="s">
        <v>591</v>
      </c>
      <c r="F3123" s="7"/>
      <c r="G3123" s="7"/>
      <c r="H3123" s="7"/>
      <c r="I3123" s="7"/>
      <c r="J3123" s="7"/>
      <c r="K3123" s="7"/>
      <c r="L3123" s="7"/>
      <c r="M3123" s="7"/>
      <c r="N3123" s="7" t="s">
        <v>145</v>
      </c>
      <c r="O3123" s="7" t="s">
        <v>105</v>
      </c>
      <c r="P3123" s="7">
        <v>1988</v>
      </c>
      <c r="Q3123" s="7">
        <v>1988</v>
      </c>
      <c r="R3123" s="7"/>
      <c r="S3123" s="7"/>
    </row>
    <row r="3124" spans="1:19" hidden="1" x14ac:dyDescent="0.35">
      <c r="A3124">
        <v>3123</v>
      </c>
      <c r="B3124" s="7">
        <v>177</v>
      </c>
      <c r="C3124" s="7">
        <v>22030</v>
      </c>
      <c r="D3124" s="20">
        <v>32652</v>
      </c>
      <c r="E3124" s="7" t="s">
        <v>591</v>
      </c>
      <c r="F3124" s="7"/>
      <c r="G3124" s="7"/>
      <c r="H3124" s="7"/>
      <c r="I3124" s="7"/>
      <c r="J3124" s="7"/>
      <c r="K3124" s="7"/>
      <c r="L3124" s="7"/>
      <c r="M3124" s="7"/>
      <c r="N3124" s="7" t="s">
        <v>1713</v>
      </c>
      <c r="O3124" s="7" t="s">
        <v>105</v>
      </c>
      <c r="P3124" s="7">
        <v>1988</v>
      </c>
      <c r="Q3124" s="7">
        <v>1988</v>
      </c>
      <c r="R3124" s="7"/>
      <c r="S3124" s="7"/>
    </row>
    <row r="3125" spans="1:19" hidden="1" x14ac:dyDescent="0.35">
      <c r="A3125">
        <v>3124</v>
      </c>
      <c r="B3125" s="7">
        <v>178</v>
      </c>
      <c r="C3125" s="7">
        <v>19044</v>
      </c>
      <c r="D3125" s="7">
        <v>3846</v>
      </c>
      <c r="E3125" s="7" t="s">
        <v>295</v>
      </c>
      <c r="F3125" s="7"/>
      <c r="G3125" s="7"/>
      <c r="H3125" s="7"/>
      <c r="I3125" s="7"/>
      <c r="J3125" s="7"/>
      <c r="K3125" s="7"/>
      <c r="L3125" s="7" t="s">
        <v>686</v>
      </c>
      <c r="M3125" s="7">
        <v>9</v>
      </c>
      <c r="N3125" s="7" t="s">
        <v>78</v>
      </c>
      <c r="O3125" s="7" t="s">
        <v>105</v>
      </c>
      <c r="P3125" s="7">
        <v>1990</v>
      </c>
      <c r="Q3125" s="7">
        <v>1990</v>
      </c>
      <c r="R3125" s="7"/>
      <c r="S3125" s="7"/>
    </row>
    <row r="3126" spans="1:19" hidden="1" x14ac:dyDescent="0.35">
      <c r="A3126">
        <v>3125</v>
      </c>
      <c r="B3126" s="7">
        <v>179</v>
      </c>
      <c r="C3126" s="7">
        <v>12085</v>
      </c>
      <c r="D3126" s="7">
        <v>3659</v>
      </c>
      <c r="E3126" s="7" t="s">
        <v>173</v>
      </c>
      <c r="F3126" s="7">
        <v>10</v>
      </c>
      <c r="G3126" s="7">
        <v>10</v>
      </c>
      <c r="H3126" s="7"/>
      <c r="I3126" s="7"/>
      <c r="J3126" s="7" t="s">
        <v>59</v>
      </c>
      <c r="K3126" s="7" t="s">
        <v>121</v>
      </c>
      <c r="L3126" s="7" t="s">
        <v>686</v>
      </c>
      <c r="M3126" s="7">
        <v>11</v>
      </c>
      <c r="N3126" s="7"/>
      <c r="O3126" s="7" t="s">
        <v>62</v>
      </c>
      <c r="P3126" s="7"/>
      <c r="Q3126" s="7">
        <v>1990</v>
      </c>
      <c r="R3126" s="7"/>
      <c r="S3126" s="7"/>
    </row>
    <row r="3127" spans="1:19" hidden="1" x14ac:dyDescent="0.35">
      <c r="A3127">
        <v>3126</v>
      </c>
      <c r="B3127" s="7">
        <v>179</v>
      </c>
      <c r="C3127" s="7">
        <v>12087</v>
      </c>
      <c r="D3127" s="7">
        <v>3659</v>
      </c>
      <c r="E3127" s="7" t="s">
        <v>173</v>
      </c>
      <c r="F3127" s="7">
        <v>50</v>
      </c>
      <c r="G3127" s="7">
        <v>50</v>
      </c>
      <c r="H3127" s="7"/>
      <c r="I3127" s="7"/>
      <c r="J3127" s="7" t="s">
        <v>59</v>
      </c>
      <c r="K3127" s="7" t="s">
        <v>121</v>
      </c>
      <c r="L3127" s="7" t="s">
        <v>686</v>
      </c>
      <c r="M3127" s="7">
        <v>11</v>
      </c>
      <c r="N3127" s="7"/>
      <c r="O3127" s="7" t="s">
        <v>62</v>
      </c>
      <c r="P3127" s="7"/>
      <c r="Q3127" s="7">
        <v>1990</v>
      </c>
      <c r="R3127" s="7"/>
      <c r="S3127" s="7"/>
    </row>
    <row r="3128" spans="1:19" hidden="1" x14ac:dyDescent="0.35">
      <c r="A3128">
        <v>3127</v>
      </c>
      <c r="B3128" s="7">
        <v>179</v>
      </c>
      <c r="C3128" s="7">
        <v>12087</v>
      </c>
      <c r="D3128" s="7">
        <v>3294</v>
      </c>
      <c r="E3128" s="7" t="s">
        <v>173</v>
      </c>
      <c r="F3128" s="7">
        <v>50</v>
      </c>
      <c r="G3128" s="7">
        <v>50</v>
      </c>
      <c r="H3128" s="7"/>
      <c r="I3128" s="7"/>
      <c r="J3128" s="7" t="s">
        <v>59</v>
      </c>
      <c r="K3128" s="7" t="s">
        <v>121</v>
      </c>
      <c r="L3128" s="7" t="s">
        <v>686</v>
      </c>
      <c r="M3128" s="7">
        <v>12</v>
      </c>
      <c r="N3128" s="7"/>
      <c r="O3128" s="7" t="s">
        <v>62</v>
      </c>
      <c r="P3128" s="7"/>
      <c r="Q3128" s="7">
        <v>1990</v>
      </c>
      <c r="R3128" s="7"/>
      <c r="S3128" s="7"/>
    </row>
    <row r="3129" spans="1:19" hidden="1" x14ac:dyDescent="0.35">
      <c r="A3129">
        <v>3128</v>
      </c>
      <c r="B3129" s="7">
        <v>179</v>
      </c>
      <c r="C3129" s="7">
        <v>12087</v>
      </c>
      <c r="D3129" s="7">
        <v>3263</v>
      </c>
      <c r="E3129" s="7" t="s">
        <v>173</v>
      </c>
      <c r="F3129" s="7">
        <v>30</v>
      </c>
      <c r="G3129" s="7">
        <v>30</v>
      </c>
      <c r="H3129" s="7"/>
      <c r="I3129" s="7"/>
      <c r="J3129" s="7" t="s">
        <v>59</v>
      </c>
      <c r="K3129" s="7" t="s">
        <v>121</v>
      </c>
      <c r="L3129" s="7" t="s">
        <v>686</v>
      </c>
      <c r="M3129" s="7">
        <v>11</v>
      </c>
      <c r="N3129" s="7"/>
      <c r="O3129" s="7" t="s">
        <v>62</v>
      </c>
      <c r="P3129" s="7"/>
      <c r="Q3129" s="7">
        <v>1990</v>
      </c>
      <c r="R3129" s="7"/>
      <c r="S3129" s="7"/>
    </row>
    <row r="3130" spans="1:19" hidden="1" x14ac:dyDescent="0.35">
      <c r="A3130">
        <v>3129</v>
      </c>
      <c r="B3130" s="7">
        <v>180</v>
      </c>
      <c r="C3130" s="7">
        <v>19004</v>
      </c>
      <c r="D3130" s="7">
        <v>3295</v>
      </c>
      <c r="E3130" s="7" t="s">
        <v>295</v>
      </c>
      <c r="F3130" s="7"/>
      <c r="G3130" s="7"/>
      <c r="H3130" s="7"/>
      <c r="I3130" s="7"/>
      <c r="J3130" s="7"/>
      <c r="K3130" s="7"/>
      <c r="L3130" s="7" t="s">
        <v>686</v>
      </c>
      <c r="M3130" s="7">
        <v>6</v>
      </c>
      <c r="N3130" s="7" t="s">
        <v>684</v>
      </c>
      <c r="O3130" s="7" t="s">
        <v>105</v>
      </c>
      <c r="P3130" s="7">
        <v>1991</v>
      </c>
      <c r="Q3130" s="7">
        <v>1991</v>
      </c>
      <c r="R3130" s="7"/>
      <c r="S3130" s="7"/>
    </row>
    <row r="3131" spans="1:19" hidden="1" x14ac:dyDescent="0.35">
      <c r="A3131">
        <v>3130</v>
      </c>
      <c r="B3131" s="7">
        <v>180</v>
      </c>
      <c r="C3131" s="7">
        <v>19038</v>
      </c>
      <c r="D3131" s="7">
        <v>3294</v>
      </c>
      <c r="E3131" s="7" t="s">
        <v>295</v>
      </c>
      <c r="F3131" s="7"/>
      <c r="G3131" s="7"/>
      <c r="H3131" s="7"/>
      <c r="I3131" s="7"/>
      <c r="J3131" s="7"/>
      <c r="K3131" s="7"/>
      <c r="L3131" s="7" t="s">
        <v>686</v>
      </c>
      <c r="M3131" s="7">
        <v>10</v>
      </c>
      <c r="N3131" s="7" t="s">
        <v>78</v>
      </c>
      <c r="O3131" s="7" t="s">
        <v>105</v>
      </c>
      <c r="P3131" s="7">
        <v>1990</v>
      </c>
      <c r="Q3131" s="7">
        <v>1990</v>
      </c>
      <c r="R3131" s="7"/>
      <c r="S3131" s="7"/>
    </row>
    <row r="3132" spans="1:19" hidden="1" x14ac:dyDescent="0.35">
      <c r="A3132">
        <v>3131</v>
      </c>
      <c r="B3132" s="7">
        <v>180</v>
      </c>
      <c r="C3132" s="7">
        <v>19004</v>
      </c>
      <c r="D3132" s="7">
        <v>3846</v>
      </c>
      <c r="E3132" s="7" t="s">
        <v>295</v>
      </c>
      <c r="F3132" s="7"/>
      <c r="G3132" s="7"/>
      <c r="H3132" s="7"/>
      <c r="I3132" s="7"/>
      <c r="J3132" s="7"/>
      <c r="K3132" s="7"/>
      <c r="L3132" s="7" t="s">
        <v>686</v>
      </c>
      <c r="M3132" s="7">
        <v>6</v>
      </c>
      <c r="N3132" s="7" t="s">
        <v>78</v>
      </c>
      <c r="O3132" s="7" t="s">
        <v>105</v>
      </c>
      <c r="P3132" s="7">
        <v>1991</v>
      </c>
      <c r="Q3132" s="7">
        <v>1991</v>
      </c>
      <c r="R3132" s="7"/>
      <c r="S3132" s="7"/>
    </row>
    <row r="3133" spans="1:19" hidden="1" x14ac:dyDescent="0.35">
      <c r="A3133">
        <v>3132</v>
      </c>
      <c r="B3133" s="7">
        <v>180</v>
      </c>
      <c r="C3133" s="7">
        <v>19038</v>
      </c>
      <c r="D3133" s="7">
        <v>3846</v>
      </c>
      <c r="E3133" s="7" t="s">
        <v>295</v>
      </c>
      <c r="F3133" s="7"/>
      <c r="G3133" s="7"/>
      <c r="H3133" s="7"/>
      <c r="I3133" s="7"/>
      <c r="J3133" s="7"/>
      <c r="K3133" s="7"/>
      <c r="L3133" s="7" t="s">
        <v>686</v>
      </c>
      <c r="M3133" s="7">
        <v>10</v>
      </c>
      <c r="N3133" s="7" t="s">
        <v>78</v>
      </c>
      <c r="O3133" s="7" t="s">
        <v>105</v>
      </c>
      <c r="P3133" s="7">
        <v>1990</v>
      </c>
      <c r="Q3133" s="7">
        <v>1990</v>
      </c>
      <c r="R3133" s="7"/>
      <c r="S3133" s="7"/>
    </row>
    <row r="3134" spans="1:19" hidden="1" x14ac:dyDescent="0.35">
      <c r="A3134">
        <v>3133</v>
      </c>
      <c r="B3134" s="11">
        <v>181</v>
      </c>
      <c r="C3134" s="11">
        <v>1006</v>
      </c>
      <c r="D3134" s="7">
        <v>3295</v>
      </c>
      <c r="E3134" s="11" t="s">
        <v>58</v>
      </c>
      <c r="F3134" s="11"/>
      <c r="G3134" s="11"/>
      <c r="H3134" s="11"/>
      <c r="I3134" s="11"/>
      <c r="J3134" s="11"/>
      <c r="K3134" s="11"/>
      <c r="L3134" s="11"/>
      <c r="M3134" s="11"/>
      <c r="N3134" s="11" t="s">
        <v>78</v>
      </c>
      <c r="O3134" s="11" t="s">
        <v>105</v>
      </c>
      <c r="P3134" s="7">
        <v>1993</v>
      </c>
      <c r="Q3134" s="11">
        <v>1993</v>
      </c>
      <c r="R3134" s="11"/>
      <c r="S3134" s="11"/>
    </row>
    <row r="3135" spans="1:19" hidden="1" x14ac:dyDescent="0.35">
      <c r="A3135">
        <v>3134</v>
      </c>
      <c r="B3135" s="11">
        <v>181</v>
      </c>
      <c r="C3135" s="11">
        <v>1006</v>
      </c>
      <c r="D3135" s="7">
        <v>3294</v>
      </c>
      <c r="E3135" s="11" t="s">
        <v>58</v>
      </c>
      <c r="F3135" s="11"/>
      <c r="G3135" s="11"/>
      <c r="H3135" s="11"/>
      <c r="I3135" s="11"/>
      <c r="J3135" s="11"/>
      <c r="K3135" s="11"/>
      <c r="L3135" s="11"/>
      <c r="M3135" s="11"/>
      <c r="N3135" s="11" t="s">
        <v>78</v>
      </c>
      <c r="O3135" s="11" t="s">
        <v>105</v>
      </c>
      <c r="P3135" s="11">
        <v>1993</v>
      </c>
      <c r="Q3135" s="11">
        <v>1993</v>
      </c>
      <c r="R3135" s="11"/>
      <c r="S3135" s="11"/>
    </row>
    <row r="3136" spans="1:19" hidden="1" x14ac:dyDescent="0.35">
      <c r="A3136">
        <v>3135</v>
      </c>
      <c r="B3136" s="11">
        <v>181</v>
      </c>
      <c r="C3136" s="11">
        <v>1006</v>
      </c>
      <c r="D3136" s="7">
        <v>3298</v>
      </c>
      <c r="E3136" s="11" t="s">
        <v>58</v>
      </c>
      <c r="F3136" s="11"/>
      <c r="G3136" s="11"/>
      <c r="H3136" s="11"/>
      <c r="I3136" s="11"/>
      <c r="J3136" s="11"/>
      <c r="K3136" s="11"/>
      <c r="L3136" s="11"/>
      <c r="M3136" s="11"/>
      <c r="N3136" s="11" t="s">
        <v>78</v>
      </c>
      <c r="O3136" s="11" t="s">
        <v>105</v>
      </c>
      <c r="P3136" s="11">
        <v>1993</v>
      </c>
      <c r="Q3136" s="11">
        <v>1993</v>
      </c>
      <c r="R3136" s="11"/>
      <c r="S3136" s="11"/>
    </row>
    <row r="3137" spans="1:19" hidden="1" x14ac:dyDescent="0.35">
      <c r="A3137">
        <v>3136</v>
      </c>
      <c r="B3137" s="11">
        <v>181</v>
      </c>
      <c r="C3137" s="11">
        <v>1006</v>
      </c>
      <c r="D3137" s="7">
        <v>3650</v>
      </c>
      <c r="E3137" s="11" t="s">
        <v>58</v>
      </c>
      <c r="F3137" s="11"/>
      <c r="G3137" s="11"/>
      <c r="H3137" s="11"/>
      <c r="I3137" s="11"/>
      <c r="J3137" s="11"/>
      <c r="K3137" s="11"/>
      <c r="L3137" s="11"/>
      <c r="M3137" s="11"/>
      <c r="N3137" s="11" t="s">
        <v>78</v>
      </c>
      <c r="O3137" s="11" t="s">
        <v>105</v>
      </c>
      <c r="P3137" s="11">
        <v>1993</v>
      </c>
      <c r="Q3137" s="11">
        <v>1993</v>
      </c>
      <c r="R3137" s="11"/>
      <c r="S3137" s="11"/>
    </row>
    <row r="3138" spans="1:19" hidden="1" x14ac:dyDescent="0.35">
      <c r="A3138">
        <v>3137</v>
      </c>
      <c r="B3138" s="9">
        <v>182</v>
      </c>
      <c r="C3138" s="21">
        <v>5185</v>
      </c>
      <c r="D3138" s="7">
        <v>3295</v>
      </c>
      <c r="E3138" s="9" t="s">
        <v>131</v>
      </c>
      <c r="F3138" s="9">
        <v>800</v>
      </c>
      <c r="G3138" s="9">
        <v>800</v>
      </c>
      <c r="H3138" s="9"/>
      <c r="I3138" s="9"/>
      <c r="J3138" s="9" t="s">
        <v>104</v>
      </c>
      <c r="K3138" s="9"/>
      <c r="L3138" s="9"/>
      <c r="M3138" s="9"/>
      <c r="N3138" s="9"/>
      <c r="O3138" s="9" t="s">
        <v>105</v>
      </c>
      <c r="P3138" s="7">
        <v>1931</v>
      </c>
      <c r="Q3138" s="9">
        <v>1994</v>
      </c>
      <c r="R3138" s="9" t="s">
        <v>176</v>
      </c>
      <c r="S3138" s="9"/>
    </row>
    <row r="3139" spans="1:19" hidden="1" x14ac:dyDescent="0.35">
      <c r="A3139">
        <v>3138</v>
      </c>
      <c r="B3139" s="9">
        <v>182</v>
      </c>
      <c r="C3139" s="21">
        <v>5185</v>
      </c>
      <c r="D3139" s="20">
        <v>1016817</v>
      </c>
      <c r="E3139" s="9" t="s">
        <v>131</v>
      </c>
      <c r="F3139" s="9"/>
      <c r="G3139" s="9"/>
      <c r="H3139" s="9"/>
      <c r="I3139" s="9"/>
      <c r="J3139" s="9"/>
      <c r="K3139" s="9"/>
      <c r="L3139" s="9"/>
      <c r="M3139" s="9"/>
      <c r="N3139" s="9" t="s">
        <v>78</v>
      </c>
      <c r="O3139" s="9" t="s">
        <v>105</v>
      </c>
      <c r="P3139" s="9"/>
      <c r="Q3139" s="9">
        <v>1994</v>
      </c>
      <c r="R3139" s="9" t="s">
        <v>176</v>
      </c>
      <c r="S3139" s="9"/>
    </row>
    <row r="3140" spans="1:19" hidden="1" x14ac:dyDescent="0.35">
      <c r="A3140">
        <v>3139</v>
      </c>
      <c r="B3140" s="9">
        <v>182</v>
      </c>
      <c r="C3140" s="21">
        <v>5185</v>
      </c>
      <c r="D3140" s="7">
        <v>3659</v>
      </c>
      <c r="E3140" s="9" t="s">
        <v>295</v>
      </c>
      <c r="F3140" s="9"/>
      <c r="G3140" s="9"/>
      <c r="H3140" s="9"/>
      <c r="I3140" s="9"/>
      <c r="J3140" s="9"/>
      <c r="K3140" s="9"/>
      <c r="L3140" s="9"/>
      <c r="M3140" s="9"/>
      <c r="N3140" s="9" t="s">
        <v>78</v>
      </c>
      <c r="O3140" s="9" t="s">
        <v>105</v>
      </c>
      <c r="P3140" s="9"/>
      <c r="Q3140" s="9">
        <v>1994</v>
      </c>
      <c r="R3140" s="9" t="s">
        <v>176</v>
      </c>
      <c r="S3140" s="9"/>
    </row>
    <row r="3141" spans="1:19" hidden="1" x14ac:dyDescent="0.35">
      <c r="A3141">
        <v>3140</v>
      </c>
      <c r="B3141" s="9">
        <v>182</v>
      </c>
      <c r="C3141" s="21">
        <v>5185</v>
      </c>
      <c r="D3141" s="7">
        <v>3294</v>
      </c>
      <c r="E3141" s="9" t="s">
        <v>131</v>
      </c>
      <c r="F3141" s="9">
        <v>1500</v>
      </c>
      <c r="G3141" s="9">
        <v>1500</v>
      </c>
      <c r="H3141" s="9"/>
      <c r="I3141" s="9"/>
      <c r="J3141" s="9" t="s">
        <v>104</v>
      </c>
      <c r="K3141" s="9"/>
      <c r="L3141" s="9"/>
      <c r="M3141" s="9"/>
      <c r="N3141" s="9"/>
      <c r="O3141" s="9" t="s">
        <v>105</v>
      </c>
      <c r="P3141" s="9"/>
      <c r="Q3141" s="9">
        <v>1994</v>
      </c>
      <c r="R3141" s="9" t="s">
        <v>176</v>
      </c>
      <c r="S3141" s="9"/>
    </row>
    <row r="3142" spans="1:19" hidden="1" x14ac:dyDescent="0.35">
      <c r="A3142">
        <v>3141</v>
      </c>
      <c r="B3142" s="9">
        <v>182</v>
      </c>
      <c r="C3142" s="21">
        <v>5185</v>
      </c>
      <c r="D3142" s="7">
        <v>3298</v>
      </c>
      <c r="E3142" s="9" t="s">
        <v>131</v>
      </c>
      <c r="F3142" s="9">
        <v>3000</v>
      </c>
      <c r="G3142" s="9">
        <v>3000</v>
      </c>
      <c r="H3142" s="9"/>
      <c r="I3142" s="9"/>
      <c r="J3142" s="9" t="s">
        <v>59</v>
      </c>
      <c r="K3142" s="9"/>
      <c r="L3142" s="9"/>
      <c r="M3142" s="9"/>
      <c r="N3142" s="9"/>
      <c r="O3142" s="9" t="s">
        <v>105</v>
      </c>
      <c r="P3142" s="9"/>
      <c r="Q3142" s="9">
        <v>1994</v>
      </c>
      <c r="R3142" s="9" t="s">
        <v>176</v>
      </c>
      <c r="S3142" s="9"/>
    </row>
    <row r="3143" spans="1:19" hidden="1" x14ac:dyDescent="0.35">
      <c r="A3143">
        <v>3142</v>
      </c>
      <c r="B3143" s="9">
        <v>182</v>
      </c>
      <c r="C3143" s="21">
        <v>5185</v>
      </c>
      <c r="D3143" s="7">
        <v>3263</v>
      </c>
      <c r="E3143" s="9" t="s">
        <v>131</v>
      </c>
      <c r="F3143" s="9">
        <v>50</v>
      </c>
      <c r="G3143" s="9">
        <v>50</v>
      </c>
      <c r="H3143" s="9"/>
      <c r="I3143" s="9"/>
      <c r="J3143" s="9" t="s">
        <v>118</v>
      </c>
      <c r="K3143" s="9"/>
      <c r="L3143" s="9"/>
      <c r="M3143" s="9"/>
      <c r="N3143" s="9"/>
      <c r="O3143" s="9" t="s">
        <v>105</v>
      </c>
      <c r="P3143" s="9"/>
      <c r="Q3143" s="9">
        <v>1994</v>
      </c>
      <c r="R3143" s="9" t="s">
        <v>176</v>
      </c>
      <c r="S3143" s="9"/>
    </row>
    <row r="3144" spans="1:19" hidden="1" x14ac:dyDescent="0.35">
      <c r="A3144">
        <v>3143</v>
      </c>
      <c r="B3144" s="9">
        <v>182</v>
      </c>
      <c r="C3144" s="21">
        <v>5185</v>
      </c>
      <c r="D3144" s="20">
        <v>3845</v>
      </c>
      <c r="E3144" s="9" t="s">
        <v>295</v>
      </c>
      <c r="F3144" s="9"/>
      <c r="G3144" s="9"/>
      <c r="H3144" s="9"/>
      <c r="I3144" s="9"/>
      <c r="J3144" s="9"/>
      <c r="K3144" s="9"/>
      <c r="L3144" s="9"/>
      <c r="M3144" s="9"/>
      <c r="N3144" s="9" t="s">
        <v>78</v>
      </c>
      <c r="O3144" s="9" t="s">
        <v>105</v>
      </c>
      <c r="P3144" s="9"/>
      <c r="Q3144" s="9">
        <v>1994</v>
      </c>
      <c r="R3144" s="9" t="s">
        <v>176</v>
      </c>
      <c r="S3144" s="9"/>
    </row>
    <row r="3145" spans="1:19" hidden="1" x14ac:dyDescent="0.35">
      <c r="A3145">
        <v>3144</v>
      </c>
      <c r="B3145" s="9">
        <v>182</v>
      </c>
      <c r="C3145" s="21">
        <v>5185</v>
      </c>
      <c r="D3145" s="7">
        <v>3286</v>
      </c>
      <c r="E3145" s="9" t="s">
        <v>131</v>
      </c>
      <c r="F3145" s="9">
        <v>20</v>
      </c>
      <c r="G3145" s="9">
        <v>20</v>
      </c>
      <c r="H3145" s="9"/>
      <c r="I3145" s="9"/>
      <c r="J3145" s="9" t="s">
        <v>118</v>
      </c>
      <c r="K3145" s="9"/>
      <c r="L3145" s="9"/>
      <c r="M3145" s="9"/>
      <c r="N3145" s="9"/>
      <c r="O3145" s="9" t="s">
        <v>105</v>
      </c>
      <c r="P3145" s="9"/>
      <c r="Q3145" s="9">
        <v>1994</v>
      </c>
      <c r="R3145" s="9" t="s">
        <v>176</v>
      </c>
      <c r="S3145" s="9"/>
    </row>
    <row r="3146" spans="1:19" hidden="1" x14ac:dyDescent="0.35">
      <c r="A3146">
        <v>3145</v>
      </c>
      <c r="B3146" s="9">
        <v>182</v>
      </c>
      <c r="C3146" s="21">
        <v>5185</v>
      </c>
      <c r="D3146" s="7">
        <v>3846</v>
      </c>
      <c r="E3146" s="9" t="s">
        <v>295</v>
      </c>
      <c r="F3146" s="9"/>
      <c r="G3146" s="9"/>
      <c r="H3146" s="9"/>
      <c r="I3146" s="9"/>
      <c r="J3146" s="9"/>
      <c r="K3146" s="9"/>
      <c r="L3146" s="9"/>
      <c r="M3146" s="9"/>
      <c r="N3146" s="9" t="s">
        <v>78</v>
      </c>
      <c r="O3146" s="9" t="s">
        <v>105</v>
      </c>
      <c r="P3146" s="9"/>
      <c r="Q3146" s="9">
        <v>1994</v>
      </c>
      <c r="R3146" s="9" t="s">
        <v>176</v>
      </c>
      <c r="S3146" s="9"/>
    </row>
    <row r="3147" spans="1:19" hidden="1" x14ac:dyDescent="0.35">
      <c r="A3147">
        <v>3146</v>
      </c>
      <c r="B3147" s="9">
        <v>182</v>
      </c>
      <c r="C3147" s="21">
        <v>5185</v>
      </c>
      <c r="D3147" s="7">
        <v>3658</v>
      </c>
      <c r="E3147" s="9" t="s">
        <v>131</v>
      </c>
      <c r="F3147" s="9"/>
      <c r="G3147" s="9"/>
      <c r="H3147" s="9"/>
      <c r="I3147" s="9"/>
      <c r="J3147" s="9"/>
      <c r="K3147" s="9"/>
      <c r="L3147" s="9"/>
      <c r="M3147" s="9"/>
      <c r="N3147" s="9" t="s">
        <v>78</v>
      </c>
      <c r="O3147" s="9" t="s">
        <v>105</v>
      </c>
      <c r="P3147" s="9"/>
      <c r="Q3147" s="9">
        <v>1994</v>
      </c>
      <c r="R3147" s="9" t="s">
        <v>176</v>
      </c>
      <c r="S3147" s="9"/>
    </row>
    <row r="3148" spans="1:19" hidden="1" x14ac:dyDescent="0.35">
      <c r="A3148">
        <v>3147</v>
      </c>
      <c r="B3148" s="9">
        <v>182</v>
      </c>
      <c r="C3148" s="21">
        <v>5185</v>
      </c>
      <c r="D3148" s="7">
        <v>3288</v>
      </c>
      <c r="E3148" s="9" t="s">
        <v>295</v>
      </c>
      <c r="F3148" s="9"/>
      <c r="G3148" s="9"/>
      <c r="H3148" s="9"/>
      <c r="I3148" s="9"/>
      <c r="J3148" s="9"/>
      <c r="K3148" s="9"/>
      <c r="L3148" s="9"/>
      <c r="M3148" s="9"/>
      <c r="N3148" s="9" t="s">
        <v>78</v>
      </c>
      <c r="O3148" s="9" t="s">
        <v>105</v>
      </c>
      <c r="P3148" s="9"/>
      <c r="Q3148" s="9">
        <v>1994</v>
      </c>
      <c r="R3148" s="9" t="s">
        <v>176</v>
      </c>
      <c r="S3148" s="9"/>
    </row>
    <row r="3149" spans="1:19" hidden="1" x14ac:dyDescent="0.35">
      <c r="A3149">
        <v>3148</v>
      </c>
      <c r="B3149" s="7">
        <v>183</v>
      </c>
      <c r="C3149" s="7">
        <v>12012</v>
      </c>
      <c r="D3149" s="7">
        <v>3295</v>
      </c>
      <c r="E3149" s="7" t="s">
        <v>58</v>
      </c>
      <c r="F3149" s="7">
        <v>7</v>
      </c>
      <c r="G3149" s="7">
        <v>7</v>
      </c>
      <c r="H3149" s="7"/>
      <c r="I3149" s="7"/>
      <c r="J3149" s="7" t="s">
        <v>104</v>
      </c>
      <c r="K3149" s="7" t="s">
        <v>121</v>
      </c>
      <c r="L3149" s="7" t="s">
        <v>61</v>
      </c>
      <c r="M3149" s="7">
        <v>8</v>
      </c>
      <c r="N3149" s="7"/>
      <c r="O3149" s="7" t="s">
        <v>88</v>
      </c>
      <c r="P3149" s="7">
        <v>1998</v>
      </c>
      <c r="Q3149" s="7">
        <v>1993</v>
      </c>
      <c r="R3149" s="7"/>
      <c r="S3149" s="7"/>
    </row>
    <row r="3150" spans="1:19" hidden="1" x14ac:dyDescent="0.35">
      <c r="A3150">
        <v>3149</v>
      </c>
      <c r="B3150" s="7">
        <v>183</v>
      </c>
      <c r="C3150" s="7">
        <v>12012</v>
      </c>
      <c r="D3150" s="7">
        <v>3295</v>
      </c>
      <c r="E3150" s="7" t="s">
        <v>58</v>
      </c>
      <c r="F3150" s="7">
        <v>16</v>
      </c>
      <c r="G3150" s="7">
        <v>16</v>
      </c>
      <c r="H3150" s="7"/>
      <c r="I3150" s="7"/>
      <c r="J3150" s="7" t="s">
        <v>154</v>
      </c>
      <c r="K3150" s="7" t="s">
        <v>121</v>
      </c>
      <c r="L3150" s="7" t="s">
        <v>61</v>
      </c>
      <c r="M3150" s="7">
        <v>8</v>
      </c>
      <c r="N3150" s="7"/>
      <c r="O3150" s="7" t="s">
        <v>88</v>
      </c>
      <c r="P3150" s="7">
        <v>1998</v>
      </c>
      <c r="Q3150" s="7">
        <v>1993</v>
      </c>
      <c r="R3150" s="7"/>
      <c r="S3150" s="7"/>
    </row>
    <row r="3151" spans="1:19" hidden="1" x14ac:dyDescent="0.35">
      <c r="A3151">
        <v>3150</v>
      </c>
      <c r="B3151" s="7">
        <v>183</v>
      </c>
      <c r="C3151" s="7">
        <v>12013</v>
      </c>
      <c r="D3151" s="7">
        <v>3295</v>
      </c>
      <c r="E3151" s="7" t="s">
        <v>173</v>
      </c>
      <c r="F3151" s="7">
        <v>1</v>
      </c>
      <c r="G3151" s="7">
        <v>1</v>
      </c>
      <c r="H3151" s="7"/>
      <c r="I3151" s="7"/>
      <c r="J3151" s="7" t="s">
        <v>59</v>
      </c>
      <c r="K3151" s="7" t="s">
        <v>121</v>
      </c>
      <c r="L3151" s="7" t="s">
        <v>686</v>
      </c>
      <c r="M3151" s="7">
        <v>8</v>
      </c>
      <c r="N3151" s="7"/>
      <c r="O3151" s="7" t="s">
        <v>88</v>
      </c>
      <c r="P3151" s="7">
        <v>1982</v>
      </c>
      <c r="Q3151" s="7">
        <v>1993</v>
      </c>
      <c r="R3151" s="7"/>
      <c r="S3151" s="7"/>
    </row>
    <row r="3152" spans="1:19" hidden="1" x14ac:dyDescent="0.35">
      <c r="A3152">
        <v>3151</v>
      </c>
      <c r="B3152" s="7">
        <v>183</v>
      </c>
      <c r="C3152" s="7">
        <v>12015</v>
      </c>
      <c r="D3152" s="7">
        <v>3295</v>
      </c>
      <c r="E3152" s="7" t="s">
        <v>295</v>
      </c>
      <c r="F3152" s="7">
        <v>682</v>
      </c>
      <c r="G3152" s="7">
        <v>682</v>
      </c>
      <c r="H3152" s="7"/>
      <c r="I3152" s="7"/>
      <c r="J3152" s="7" t="s">
        <v>59</v>
      </c>
      <c r="K3152" s="7" t="s">
        <v>121</v>
      </c>
      <c r="L3152" s="7" t="s">
        <v>1518</v>
      </c>
      <c r="M3152" s="7">
        <v>8</v>
      </c>
      <c r="N3152" s="7"/>
      <c r="O3152" s="7" t="s">
        <v>88</v>
      </c>
      <c r="P3152" s="7">
        <v>1998</v>
      </c>
      <c r="Q3152" s="7">
        <v>1993</v>
      </c>
      <c r="R3152" s="7"/>
      <c r="S3152" s="7"/>
    </row>
    <row r="3153" spans="1:19" hidden="1" x14ac:dyDescent="0.35">
      <c r="A3153">
        <v>3152</v>
      </c>
      <c r="B3153" s="7">
        <v>183</v>
      </c>
      <c r="C3153" s="7">
        <v>12019</v>
      </c>
      <c r="D3153" s="7">
        <v>3295</v>
      </c>
      <c r="E3153" s="7" t="s">
        <v>173</v>
      </c>
      <c r="F3153" s="7">
        <v>43</v>
      </c>
      <c r="G3153" s="7">
        <v>43</v>
      </c>
      <c r="H3153" s="7"/>
      <c r="I3153" s="7"/>
      <c r="J3153" s="7"/>
      <c r="K3153" s="7" t="s">
        <v>121</v>
      </c>
      <c r="L3153" s="7" t="s">
        <v>686</v>
      </c>
      <c r="M3153" s="7">
        <v>8</v>
      </c>
      <c r="N3153" s="7" t="s">
        <v>78</v>
      </c>
      <c r="O3153" s="7" t="s">
        <v>88</v>
      </c>
      <c r="P3153" s="7">
        <v>1876</v>
      </c>
      <c r="Q3153" s="7">
        <v>1993</v>
      </c>
      <c r="R3153" s="7"/>
      <c r="S3153" s="7"/>
    </row>
    <row r="3154" spans="1:19" hidden="1" x14ac:dyDescent="0.35">
      <c r="A3154">
        <v>3153</v>
      </c>
      <c r="B3154" s="7">
        <v>183</v>
      </c>
      <c r="C3154" s="7">
        <v>12023</v>
      </c>
      <c r="D3154" s="7">
        <v>3295</v>
      </c>
      <c r="E3154" s="7" t="s">
        <v>173</v>
      </c>
      <c r="F3154" s="7">
        <v>1</v>
      </c>
      <c r="G3154" s="7">
        <v>1</v>
      </c>
      <c r="H3154" s="7"/>
      <c r="I3154" s="7"/>
      <c r="J3154" s="7" t="s">
        <v>59</v>
      </c>
      <c r="K3154" s="7" t="s">
        <v>121</v>
      </c>
      <c r="L3154" s="7" t="s">
        <v>686</v>
      </c>
      <c r="M3154" s="7">
        <v>8</v>
      </c>
      <c r="N3154" s="7"/>
      <c r="O3154" s="7" t="s">
        <v>88</v>
      </c>
      <c r="P3154" s="7">
        <v>1983</v>
      </c>
      <c r="Q3154" s="7">
        <v>1993</v>
      </c>
      <c r="R3154" s="7"/>
      <c r="S3154" s="7"/>
    </row>
    <row r="3155" spans="1:19" hidden="1" x14ac:dyDescent="0.35">
      <c r="A3155">
        <v>3154</v>
      </c>
      <c r="B3155" s="7">
        <v>183</v>
      </c>
      <c r="C3155" s="7">
        <v>12030</v>
      </c>
      <c r="D3155" s="7">
        <v>3295</v>
      </c>
      <c r="E3155" s="7" t="s">
        <v>173</v>
      </c>
      <c r="F3155" s="7">
        <v>38</v>
      </c>
      <c r="G3155" s="7">
        <v>38</v>
      </c>
      <c r="H3155" s="7"/>
      <c r="I3155" s="7"/>
      <c r="J3155" s="7" t="s">
        <v>59</v>
      </c>
      <c r="K3155" s="7" t="s">
        <v>121</v>
      </c>
      <c r="L3155" s="7" t="s">
        <v>686</v>
      </c>
      <c r="M3155" s="7">
        <v>8</v>
      </c>
      <c r="N3155" s="7"/>
      <c r="O3155" s="7" t="s">
        <v>88</v>
      </c>
      <c r="P3155" s="7">
        <v>1994</v>
      </c>
      <c r="Q3155" s="7">
        <v>1993</v>
      </c>
      <c r="R3155" s="7"/>
      <c r="S3155" s="7"/>
    </row>
    <row r="3156" spans="1:19" hidden="1" x14ac:dyDescent="0.35">
      <c r="A3156">
        <v>3155</v>
      </c>
      <c r="B3156" s="7">
        <v>183</v>
      </c>
      <c r="C3156" s="7">
        <v>12032</v>
      </c>
      <c r="D3156" s="7">
        <v>3295</v>
      </c>
      <c r="E3156" s="7" t="s">
        <v>173</v>
      </c>
      <c r="F3156" s="7">
        <v>10</v>
      </c>
      <c r="G3156" s="7">
        <v>10</v>
      </c>
      <c r="H3156" s="7"/>
      <c r="I3156" s="7"/>
      <c r="J3156" s="7" t="s">
        <v>59</v>
      </c>
      <c r="K3156" s="7" t="s">
        <v>121</v>
      </c>
      <c r="L3156" s="7" t="s">
        <v>686</v>
      </c>
      <c r="M3156" s="7">
        <v>8</v>
      </c>
      <c r="N3156" s="7"/>
      <c r="O3156" s="7" t="s">
        <v>88</v>
      </c>
      <c r="P3156" s="7">
        <v>1993</v>
      </c>
      <c r="Q3156" s="7">
        <v>1993</v>
      </c>
      <c r="R3156" s="7"/>
      <c r="S3156" s="7"/>
    </row>
    <row r="3157" spans="1:19" hidden="1" x14ac:dyDescent="0.35">
      <c r="A3157">
        <v>3156</v>
      </c>
      <c r="B3157" s="7">
        <v>183</v>
      </c>
      <c r="C3157" s="7">
        <v>12034</v>
      </c>
      <c r="D3157" s="7">
        <v>3295</v>
      </c>
      <c r="E3157" s="7" t="s">
        <v>173</v>
      </c>
      <c r="F3157" s="7">
        <v>34</v>
      </c>
      <c r="G3157" s="7">
        <v>34</v>
      </c>
      <c r="H3157" s="7"/>
      <c r="I3157" s="7"/>
      <c r="J3157" s="7" t="s">
        <v>59</v>
      </c>
      <c r="K3157" s="7" t="s">
        <v>121</v>
      </c>
      <c r="L3157" s="7" t="s">
        <v>686</v>
      </c>
      <c r="M3157" s="7">
        <v>8</v>
      </c>
      <c r="N3157" s="7"/>
      <c r="O3157" s="7" t="s">
        <v>88</v>
      </c>
      <c r="P3157" s="7">
        <v>1998</v>
      </c>
      <c r="Q3157" s="7">
        <v>1993</v>
      </c>
      <c r="R3157" s="7"/>
      <c r="S3157" s="7"/>
    </row>
    <row r="3158" spans="1:19" hidden="1" x14ac:dyDescent="0.35">
      <c r="A3158">
        <v>3157</v>
      </c>
      <c r="B3158" s="7">
        <v>183</v>
      </c>
      <c r="C3158" s="7">
        <v>12035</v>
      </c>
      <c r="D3158" s="7">
        <v>3295</v>
      </c>
      <c r="E3158" s="7" t="s">
        <v>453</v>
      </c>
      <c r="F3158" s="7">
        <v>134</v>
      </c>
      <c r="G3158" s="7">
        <v>134</v>
      </c>
      <c r="H3158" s="7"/>
      <c r="I3158" s="7"/>
      <c r="J3158" s="7" t="s">
        <v>59</v>
      </c>
      <c r="K3158" s="7" t="s">
        <v>121</v>
      </c>
      <c r="L3158" s="7" t="s">
        <v>686</v>
      </c>
      <c r="M3158" s="7">
        <v>8</v>
      </c>
      <c r="N3158" s="7"/>
      <c r="O3158" s="7" t="s">
        <v>88</v>
      </c>
      <c r="P3158" s="7">
        <v>1994</v>
      </c>
      <c r="Q3158" s="7">
        <v>1993</v>
      </c>
      <c r="R3158" s="7"/>
      <c r="S3158" s="7"/>
    </row>
    <row r="3159" spans="1:19" hidden="1" x14ac:dyDescent="0.35">
      <c r="A3159">
        <v>3158</v>
      </c>
      <c r="B3159" s="7">
        <v>183</v>
      </c>
      <c r="C3159" s="7">
        <v>12036</v>
      </c>
      <c r="D3159" s="7">
        <v>3295</v>
      </c>
      <c r="E3159" s="7" t="s">
        <v>173</v>
      </c>
      <c r="F3159" s="7">
        <v>400</v>
      </c>
      <c r="G3159" s="7">
        <v>400</v>
      </c>
      <c r="H3159" s="7"/>
      <c r="I3159" s="7"/>
      <c r="J3159" s="7" t="s">
        <v>59</v>
      </c>
      <c r="K3159" s="7" t="s">
        <v>121</v>
      </c>
      <c r="L3159" s="7" t="s">
        <v>686</v>
      </c>
      <c r="M3159" s="7">
        <v>8</v>
      </c>
      <c r="N3159" s="7"/>
      <c r="O3159" s="7" t="s">
        <v>88</v>
      </c>
      <c r="P3159" s="7">
        <v>1993</v>
      </c>
      <c r="Q3159" s="7">
        <v>1993</v>
      </c>
      <c r="R3159" s="7"/>
      <c r="S3159" s="7"/>
    </row>
    <row r="3160" spans="1:19" hidden="1" x14ac:dyDescent="0.35">
      <c r="A3160">
        <v>3159</v>
      </c>
      <c r="B3160" s="7">
        <v>183</v>
      </c>
      <c r="C3160" s="7">
        <v>12039</v>
      </c>
      <c r="D3160" s="7">
        <v>3295</v>
      </c>
      <c r="E3160" s="7" t="s">
        <v>173</v>
      </c>
      <c r="F3160" s="7">
        <v>4</v>
      </c>
      <c r="G3160" s="7">
        <v>4</v>
      </c>
      <c r="H3160" s="7"/>
      <c r="I3160" s="7"/>
      <c r="J3160" s="7" t="s">
        <v>59</v>
      </c>
      <c r="K3160" s="7" t="s">
        <v>121</v>
      </c>
      <c r="L3160" s="7" t="s">
        <v>686</v>
      </c>
      <c r="M3160" s="7">
        <v>8</v>
      </c>
      <c r="N3160" s="7"/>
      <c r="O3160" s="7" t="s">
        <v>88</v>
      </c>
      <c r="P3160" s="7">
        <v>1994</v>
      </c>
      <c r="Q3160" s="7">
        <v>1993</v>
      </c>
      <c r="R3160" s="7"/>
      <c r="S3160" s="7"/>
    </row>
    <row r="3161" spans="1:19" hidden="1" x14ac:dyDescent="0.35">
      <c r="A3161">
        <v>3160</v>
      </c>
      <c r="B3161" s="7">
        <v>183</v>
      </c>
      <c r="C3161" s="7">
        <v>12043</v>
      </c>
      <c r="D3161" s="7">
        <v>3295</v>
      </c>
      <c r="E3161" s="7" t="s">
        <v>173</v>
      </c>
      <c r="F3161" s="7">
        <v>80</v>
      </c>
      <c r="G3161" s="7">
        <v>80</v>
      </c>
      <c r="H3161" s="7"/>
      <c r="I3161" s="7"/>
      <c r="J3161" s="7" t="s">
        <v>59</v>
      </c>
      <c r="K3161" s="7" t="s">
        <v>121</v>
      </c>
      <c r="L3161" s="7" t="s">
        <v>686</v>
      </c>
      <c r="M3161" s="7">
        <v>8</v>
      </c>
      <c r="N3161" s="7"/>
      <c r="O3161" s="7" t="s">
        <v>88</v>
      </c>
      <c r="P3161" s="7">
        <v>1994</v>
      </c>
      <c r="Q3161" s="7">
        <v>1993</v>
      </c>
      <c r="R3161" s="7"/>
      <c r="S3161" s="7"/>
    </row>
    <row r="3162" spans="1:19" hidden="1" x14ac:dyDescent="0.35">
      <c r="A3162">
        <v>3161</v>
      </c>
      <c r="B3162" s="7">
        <v>183</v>
      </c>
      <c r="C3162" s="7">
        <v>12046</v>
      </c>
      <c r="D3162" s="7">
        <v>3295</v>
      </c>
      <c r="E3162" s="7" t="s">
        <v>173</v>
      </c>
      <c r="F3162" s="7">
        <v>16</v>
      </c>
      <c r="G3162" s="7">
        <v>16</v>
      </c>
      <c r="H3162" s="7"/>
      <c r="I3162" s="7"/>
      <c r="J3162" s="7" t="s">
        <v>59</v>
      </c>
      <c r="K3162" s="7" t="s">
        <v>121</v>
      </c>
      <c r="L3162" s="7" t="s">
        <v>686</v>
      </c>
      <c r="M3162" s="7">
        <v>8</v>
      </c>
      <c r="N3162" s="7"/>
      <c r="O3162" s="7" t="s">
        <v>88</v>
      </c>
      <c r="P3162" s="7">
        <v>1994</v>
      </c>
      <c r="Q3162" s="7">
        <v>1993</v>
      </c>
      <c r="R3162" s="7"/>
      <c r="S3162" s="7"/>
    </row>
    <row r="3163" spans="1:19" hidden="1" x14ac:dyDescent="0.35">
      <c r="A3163">
        <v>3162</v>
      </c>
      <c r="B3163" s="7">
        <v>183</v>
      </c>
      <c r="C3163" s="7">
        <v>12049</v>
      </c>
      <c r="D3163" s="7">
        <v>3295</v>
      </c>
      <c r="E3163" s="7" t="s">
        <v>173</v>
      </c>
      <c r="F3163" s="7">
        <v>21</v>
      </c>
      <c r="G3163" s="7">
        <v>21</v>
      </c>
      <c r="H3163" s="7"/>
      <c r="I3163" s="7"/>
      <c r="J3163" s="7" t="s">
        <v>59</v>
      </c>
      <c r="K3163" s="7" t="s">
        <v>121</v>
      </c>
      <c r="L3163" s="7" t="s">
        <v>686</v>
      </c>
      <c r="M3163" s="7">
        <v>8</v>
      </c>
      <c r="N3163" s="7"/>
      <c r="O3163" s="7" t="s">
        <v>88</v>
      </c>
      <c r="P3163" s="7">
        <v>1983</v>
      </c>
      <c r="Q3163" s="7">
        <v>1993</v>
      </c>
      <c r="R3163" s="7"/>
      <c r="S3163" s="7"/>
    </row>
    <row r="3164" spans="1:19" hidden="1" x14ac:dyDescent="0.35">
      <c r="A3164">
        <v>3163</v>
      </c>
      <c r="B3164" s="7">
        <v>183</v>
      </c>
      <c r="C3164" s="7">
        <v>12050</v>
      </c>
      <c r="D3164" s="7">
        <v>3295</v>
      </c>
      <c r="E3164" s="7" t="s">
        <v>173</v>
      </c>
      <c r="F3164" s="7">
        <v>3</v>
      </c>
      <c r="G3164" s="7">
        <v>3</v>
      </c>
      <c r="H3164" s="7"/>
      <c r="I3164" s="7"/>
      <c r="J3164" s="7" t="s">
        <v>59</v>
      </c>
      <c r="K3164" s="7" t="s">
        <v>121</v>
      </c>
      <c r="L3164" s="7" t="s">
        <v>686</v>
      </c>
      <c r="M3164" s="7">
        <v>8</v>
      </c>
      <c r="N3164" s="7"/>
      <c r="O3164" s="7" t="s">
        <v>88</v>
      </c>
      <c r="P3164" s="7">
        <v>1994</v>
      </c>
      <c r="Q3164" s="7">
        <v>1993</v>
      </c>
      <c r="R3164" s="7"/>
      <c r="S3164" s="7"/>
    </row>
    <row r="3165" spans="1:19" hidden="1" x14ac:dyDescent="0.35">
      <c r="A3165">
        <v>3164</v>
      </c>
      <c r="B3165" s="7">
        <v>183</v>
      </c>
      <c r="C3165" s="7">
        <v>12053</v>
      </c>
      <c r="D3165" s="7">
        <v>3295</v>
      </c>
      <c r="E3165" s="7" t="s">
        <v>173</v>
      </c>
      <c r="F3165" s="7">
        <v>3</v>
      </c>
      <c r="G3165" s="7">
        <v>3</v>
      </c>
      <c r="H3165" s="7"/>
      <c r="I3165" s="7"/>
      <c r="J3165" s="7" t="s">
        <v>59</v>
      </c>
      <c r="K3165" s="7" t="s">
        <v>121</v>
      </c>
      <c r="L3165" s="7" t="s">
        <v>686</v>
      </c>
      <c r="M3165" s="7">
        <v>8</v>
      </c>
      <c r="N3165" s="7"/>
      <c r="O3165" s="7" t="s">
        <v>88</v>
      </c>
      <c r="P3165" s="7">
        <v>1994</v>
      </c>
      <c r="Q3165" s="7">
        <v>1993</v>
      </c>
      <c r="R3165" s="7"/>
      <c r="S3165" s="7"/>
    </row>
    <row r="3166" spans="1:19" hidden="1" x14ac:dyDescent="0.35">
      <c r="A3166">
        <v>3165</v>
      </c>
      <c r="B3166" s="7">
        <v>183</v>
      </c>
      <c r="C3166" s="7">
        <v>12058</v>
      </c>
      <c r="D3166" s="7">
        <v>3295</v>
      </c>
      <c r="E3166" s="7" t="s">
        <v>173</v>
      </c>
      <c r="F3166" s="7">
        <v>1</v>
      </c>
      <c r="G3166" s="7">
        <v>1</v>
      </c>
      <c r="H3166" s="7"/>
      <c r="I3166" s="7"/>
      <c r="J3166" s="7" t="s">
        <v>59</v>
      </c>
      <c r="K3166" s="7" t="s">
        <v>121</v>
      </c>
      <c r="L3166" s="7" t="s">
        <v>686</v>
      </c>
      <c r="M3166" s="7">
        <v>8</v>
      </c>
      <c r="N3166" s="7"/>
      <c r="O3166" s="7" t="s">
        <v>88</v>
      </c>
      <c r="P3166" s="7">
        <v>1982</v>
      </c>
      <c r="Q3166" s="7">
        <v>1993</v>
      </c>
      <c r="R3166" s="7"/>
      <c r="S3166" s="7"/>
    </row>
    <row r="3167" spans="1:19" hidden="1" x14ac:dyDescent="0.35">
      <c r="A3167">
        <v>3166</v>
      </c>
      <c r="B3167" s="7">
        <v>183</v>
      </c>
      <c r="C3167" s="7">
        <v>12013</v>
      </c>
      <c r="D3167" s="7">
        <v>3268</v>
      </c>
      <c r="E3167" s="7" t="s">
        <v>58</v>
      </c>
      <c r="F3167" s="7">
        <v>32</v>
      </c>
      <c r="G3167" s="7">
        <v>32</v>
      </c>
      <c r="H3167" s="7"/>
      <c r="I3167" s="7"/>
      <c r="J3167" s="7" t="s">
        <v>154</v>
      </c>
      <c r="K3167" s="7" t="s">
        <v>121</v>
      </c>
      <c r="L3167" s="7" t="s">
        <v>61</v>
      </c>
      <c r="M3167" s="7">
        <v>8</v>
      </c>
      <c r="N3167" s="7"/>
      <c r="O3167" s="7" t="s">
        <v>88</v>
      </c>
      <c r="P3167" s="7"/>
      <c r="Q3167" s="7">
        <v>1993</v>
      </c>
      <c r="R3167" s="7"/>
      <c r="S3167" s="7"/>
    </row>
    <row r="3168" spans="1:19" hidden="1" x14ac:dyDescent="0.35">
      <c r="A3168">
        <v>3167</v>
      </c>
      <c r="B3168" s="7">
        <v>183</v>
      </c>
      <c r="C3168" s="7">
        <v>12013</v>
      </c>
      <c r="D3168" s="7">
        <v>3268</v>
      </c>
      <c r="E3168" s="7" t="s">
        <v>58</v>
      </c>
      <c r="F3168" s="7">
        <v>10</v>
      </c>
      <c r="G3168" s="7">
        <v>10</v>
      </c>
      <c r="H3168" s="7"/>
      <c r="I3168" s="7"/>
      <c r="J3168" s="7" t="s">
        <v>104</v>
      </c>
      <c r="K3168" s="7" t="s">
        <v>121</v>
      </c>
      <c r="L3168" s="7" t="s">
        <v>61</v>
      </c>
      <c r="M3168" s="7">
        <v>8</v>
      </c>
      <c r="N3168" s="7"/>
      <c r="O3168" s="7" t="s">
        <v>88</v>
      </c>
      <c r="P3168" s="7"/>
      <c r="Q3168" s="7">
        <v>1993</v>
      </c>
      <c r="R3168" s="7"/>
      <c r="S3168" s="7"/>
    </row>
    <row r="3169" spans="1:19" hidden="1" x14ac:dyDescent="0.35">
      <c r="A3169">
        <v>3168</v>
      </c>
      <c r="B3169" s="7">
        <v>183</v>
      </c>
      <c r="C3169" s="7">
        <v>12016</v>
      </c>
      <c r="D3169" s="7">
        <v>3268</v>
      </c>
      <c r="E3169" s="7" t="s">
        <v>453</v>
      </c>
      <c r="F3169" s="7">
        <v>13</v>
      </c>
      <c r="G3169" s="7">
        <v>13</v>
      </c>
      <c r="H3169" s="7"/>
      <c r="I3169" s="7"/>
      <c r="J3169" s="7" t="s">
        <v>154</v>
      </c>
      <c r="K3169" s="7" t="s">
        <v>121</v>
      </c>
      <c r="L3169" s="7" t="s">
        <v>686</v>
      </c>
      <c r="M3169" s="7">
        <v>8</v>
      </c>
      <c r="N3169" s="7" t="s">
        <v>78</v>
      </c>
      <c r="O3169" s="7" t="s">
        <v>88</v>
      </c>
      <c r="P3169" s="7"/>
      <c r="Q3169" s="7">
        <v>1993</v>
      </c>
      <c r="R3169" s="7"/>
      <c r="S3169" s="7"/>
    </row>
    <row r="3170" spans="1:19" hidden="1" x14ac:dyDescent="0.35">
      <c r="A3170">
        <v>3169</v>
      </c>
      <c r="B3170" s="7">
        <v>183</v>
      </c>
      <c r="C3170" s="7">
        <v>12017</v>
      </c>
      <c r="D3170" s="7">
        <v>3268</v>
      </c>
      <c r="E3170" s="7" t="s">
        <v>58</v>
      </c>
      <c r="F3170" s="7">
        <v>8</v>
      </c>
      <c r="G3170" s="7">
        <v>10</v>
      </c>
      <c r="H3170" s="7"/>
      <c r="I3170" s="7"/>
      <c r="J3170" s="7" t="s">
        <v>59</v>
      </c>
      <c r="K3170" s="7" t="s">
        <v>121</v>
      </c>
      <c r="L3170" s="7" t="s">
        <v>61</v>
      </c>
      <c r="M3170" s="7">
        <v>5</v>
      </c>
      <c r="N3170" s="7"/>
      <c r="O3170" s="7" t="s">
        <v>62</v>
      </c>
      <c r="P3170" s="7"/>
      <c r="Q3170" s="7">
        <v>1993</v>
      </c>
      <c r="R3170" s="7" t="s">
        <v>974</v>
      </c>
      <c r="S3170" s="7"/>
    </row>
    <row r="3171" spans="1:19" hidden="1" x14ac:dyDescent="0.35">
      <c r="A3171">
        <v>3170</v>
      </c>
      <c r="B3171" s="7">
        <v>183</v>
      </c>
      <c r="C3171" s="7">
        <v>12017</v>
      </c>
      <c r="D3171" s="7">
        <v>3268</v>
      </c>
      <c r="E3171" s="7" t="s">
        <v>173</v>
      </c>
      <c r="F3171" s="7">
        <v>8</v>
      </c>
      <c r="G3171" s="7">
        <v>8</v>
      </c>
      <c r="H3171" s="7"/>
      <c r="I3171" s="7"/>
      <c r="J3171" s="7" t="s">
        <v>59</v>
      </c>
      <c r="K3171" s="7" t="s">
        <v>121</v>
      </c>
      <c r="L3171" s="7" t="s">
        <v>686</v>
      </c>
      <c r="M3171" s="7">
        <v>8</v>
      </c>
      <c r="N3171" s="7"/>
      <c r="O3171" s="7" t="s">
        <v>88</v>
      </c>
      <c r="P3171" s="7"/>
      <c r="Q3171" s="7">
        <v>1991</v>
      </c>
      <c r="R3171" s="7"/>
      <c r="S3171" s="7"/>
    </row>
    <row r="3172" spans="1:19" hidden="1" x14ac:dyDescent="0.35">
      <c r="A3172">
        <v>3171</v>
      </c>
      <c r="B3172" s="7">
        <v>183</v>
      </c>
      <c r="C3172" s="7">
        <v>12018</v>
      </c>
      <c r="D3172" s="7">
        <v>3268</v>
      </c>
      <c r="E3172" s="7" t="s">
        <v>173</v>
      </c>
      <c r="F3172" s="7">
        <v>10</v>
      </c>
      <c r="G3172" s="7">
        <v>10</v>
      </c>
      <c r="H3172" s="7"/>
      <c r="I3172" s="7"/>
      <c r="J3172" s="7" t="s">
        <v>59</v>
      </c>
      <c r="K3172" s="7" t="s">
        <v>121</v>
      </c>
      <c r="L3172" s="7" t="s">
        <v>686</v>
      </c>
      <c r="M3172" s="7">
        <v>8</v>
      </c>
      <c r="N3172" s="7"/>
      <c r="O3172" s="7" t="s">
        <v>88</v>
      </c>
      <c r="P3172" s="7"/>
      <c r="Q3172" s="7">
        <v>1993</v>
      </c>
      <c r="R3172" s="7" t="s">
        <v>1763</v>
      </c>
      <c r="S3172" s="7"/>
    </row>
    <row r="3173" spans="1:19" hidden="1" x14ac:dyDescent="0.35">
      <c r="A3173">
        <v>3172</v>
      </c>
      <c r="B3173" s="7">
        <v>183</v>
      </c>
      <c r="C3173" s="7">
        <v>12019</v>
      </c>
      <c r="D3173" s="7">
        <v>3268</v>
      </c>
      <c r="E3173" s="7" t="s">
        <v>453</v>
      </c>
      <c r="F3173" s="7"/>
      <c r="G3173" s="7"/>
      <c r="H3173" s="7"/>
      <c r="I3173" s="7"/>
      <c r="J3173" s="7"/>
      <c r="K3173" s="7"/>
      <c r="L3173" s="7" t="s">
        <v>686</v>
      </c>
      <c r="M3173" s="7">
        <v>8</v>
      </c>
      <c r="N3173" s="7" t="s">
        <v>78</v>
      </c>
      <c r="O3173" s="7" t="s">
        <v>88</v>
      </c>
      <c r="P3173" s="7"/>
      <c r="Q3173" s="7">
        <v>1993</v>
      </c>
      <c r="R3173" s="7"/>
      <c r="S3173" s="7"/>
    </row>
    <row r="3174" spans="1:19" hidden="1" x14ac:dyDescent="0.35">
      <c r="A3174">
        <v>3173</v>
      </c>
      <c r="B3174" s="7">
        <v>183</v>
      </c>
      <c r="C3174" s="7">
        <v>12020</v>
      </c>
      <c r="D3174" s="7">
        <v>3268</v>
      </c>
      <c r="E3174" s="7" t="s">
        <v>173</v>
      </c>
      <c r="F3174" s="7">
        <v>1</v>
      </c>
      <c r="G3174" s="7">
        <v>1</v>
      </c>
      <c r="H3174" s="7"/>
      <c r="I3174" s="7"/>
      <c r="J3174" s="7" t="s">
        <v>59</v>
      </c>
      <c r="K3174" s="7" t="s">
        <v>121</v>
      </c>
      <c r="L3174" s="7" t="s">
        <v>686</v>
      </c>
      <c r="M3174" s="7">
        <v>8</v>
      </c>
      <c r="N3174" s="7"/>
      <c r="O3174" s="7" t="s">
        <v>88</v>
      </c>
      <c r="P3174" s="7"/>
      <c r="Q3174" s="7">
        <v>1993</v>
      </c>
      <c r="R3174" s="7"/>
      <c r="S3174" s="7"/>
    </row>
    <row r="3175" spans="1:19" hidden="1" x14ac:dyDescent="0.35">
      <c r="A3175">
        <v>3174</v>
      </c>
      <c r="B3175" s="7">
        <v>183</v>
      </c>
      <c r="C3175" s="7">
        <v>12021</v>
      </c>
      <c r="D3175" s="7">
        <v>3268</v>
      </c>
      <c r="E3175" s="7" t="s">
        <v>173</v>
      </c>
      <c r="F3175" s="7">
        <v>2</v>
      </c>
      <c r="G3175" s="7">
        <v>2</v>
      </c>
      <c r="H3175" s="7"/>
      <c r="I3175" s="7"/>
      <c r="J3175" s="7" t="s">
        <v>59</v>
      </c>
      <c r="K3175" s="7" t="s">
        <v>121</v>
      </c>
      <c r="L3175" s="7" t="s">
        <v>686</v>
      </c>
      <c r="M3175" s="7">
        <v>8</v>
      </c>
      <c r="N3175" s="7"/>
      <c r="O3175" s="7" t="s">
        <v>88</v>
      </c>
      <c r="P3175" s="7"/>
      <c r="Q3175" s="7">
        <v>1993</v>
      </c>
      <c r="R3175" s="7"/>
      <c r="S3175" s="7"/>
    </row>
    <row r="3176" spans="1:19" hidden="1" x14ac:dyDescent="0.35">
      <c r="A3176">
        <v>3175</v>
      </c>
      <c r="B3176" s="7">
        <v>183</v>
      </c>
      <c r="C3176" s="7">
        <v>12022</v>
      </c>
      <c r="D3176" s="7">
        <v>3268</v>
      </c>
      <c r="E3176" s="7" t="s">
        <v>173</v>
      </c>
      <c r="F3176" s="7">
        <v>1</v>
      </c>
      <c r="G3176" s="7">
        <v>1</v>
      </c>
      <c r="H3176" s="7"/>
      <c r="I3176" s="7"/>
      <c r="J3176" s="7" t="s">
        <v>59</v>
      </c>
      <c r="K3176" s="7" t="s">
        <v>121</v>
      </c>
      <c r="L3176" s="7" t="s">
        <v>686</v>
      </c>
      <c r="M3176" s="7">
        <v>8</v>
      </c>
      <c r="N3176" s="7"/>
      <c r="O3176" s="7" t="s">
        <v>88</v>
      </c>
      <c r="P3176" s="7"/>
      <c r="Q3176" s="7">
        <v>1993</v>
      </c>
      <c r="R3176" s="7"/>
      <c r="S3176" s="7"/>
    </row>
    <row r="3177" spans="1:19" hidden="1" x14ac:dyDescent="0.35">
      <c r="A3177">
        <v>3176</v>
      </c>
      <c r="B3177" s="7">
        <v>183</v>
      </c>
      <c r="C3177" s="7">
        <v>12023</v>
      </c>
      <c r="D3177" s="7">
        <v>3268</v>
      </c>
      <c r="E3177" s="7" t="s">
        <v>173</v>
      </c>
      <c r="F3177" s="7">
        <v>2</v>
      </c>
      <c r="G3177" s="7">
        <v>2</v>
      </c>
      <c r="H3177" s="7"/>
      <c r="I3177" s="7"/>
      <c r="J3177" s="7" t="s">
        <v>59</v>
      </c>
      <c r="K3177" s="7" t="s">
        <v>121</v>
      </c>
      <c r="L3177" s="7" t="s">
        <v>686</v>
      </c>
      <c r="M3177" s="7">
        <v>8</v>
      </c>
      <c r="N3177" s="7"/>
      <c r="O3177" s="7" t="s">
        <v>88</v>
      </c>
      <c r="P3177" s="7"/>
      <c r="Q3177" s="7">
        <v>1993</v>
      </c>
      <c r="R3177" s="7"/>
      <c r="S3177" s="7"/>
    </row>
    <row r="3178" spans="1:19" hidden="1" x14ac:dyDescent="0.35">
      <c r="A3178">
        <v>3177</v>
      </c>
      <c r="B3178" s="7">
        <v>183</v>
      </c>
      <c r="C3178" s="7">
        <v>12036</v>
      </c>
      <c r="D3178" s="7">
        <v>3268</v>
      </c>
      <c r="E3178" s="7" t="s">
        <v>173</v>
      </c>
      <c r="F3178" s="7">
        <v>2</v>
      </c>
      <c r="G3178" s="7">
        <v>2</v>
      </c>
      <c r="H3178" s="7"/>
      <c r="I3178" s="7"/>
      <c r="J3178" s="7" t="s">
        <v>59</v>
      </c>
      <c r="K3178" s="7" t="s">
        <v>121</v>
      </c>
      <c r="L3178" s="7" t="s">
        <v>686</v>
      </c>
      <c r="M3178" s="7">
        <v>8</v>
      </c>
      <c r="N3178" s="7"/>
      <c r="O3178" s="7" t="s">
        <v>88</v>
      </c>
      <c r="P3178" s="7"/>
      <c r="Q3178" s="7">
        <v>1993</v>
      </c>
      <c r="R3178" s="7"/>
      <c r="S3178" s="7"/>
    </row>
    <row r="3179" spans="1:19" hidden="1" x14ac:dyDescent="0.35">
      <c r="A3179">
        <v>3178</v>
      </c>
      <c r="B3179" s="7">
        <v>183</v>
      </c>
      <c r="C3179" s="7">
        <v>12047</v>
      </c>
      <c r="D3179" s="7">
        <v>3268</v>
      </c>
      <c r="E3179" s="7" t="s">
        <v>173</v>
      </c>
      <c r="F3179" s="7">
        <v>2</v>
      </c>
      <c r="G3179" s="7">
        <v>2</v>
      </c>
      <c r="H3179" s="7"/>
      <c r="I3179" s="7"/>
      <c r="J3179" s="7" t="s">
        <v>59</v>
      </c>
      <c r="K3179" s="7" t="s">
        <v>121</v>
      </c>
      <c r="L3179" s="7" t="s">
        <v>686</v>
      </c>
      <c r="M3179" s="7">
        <v>8</v>
      </c>
      <c r="N3179" s="7"/>
      <c r="O3179" s="7" t="s">
        <v>88</v>
      </c>
      <c r="P3179" s="7"/>
      <c r="Q3179" s="7">
        <v>1993</v>
      </c>
      <c r="R3179" s="7"/>
      <c r="S3179" s="7"/>
    </row>
    <row r="3180" spans="1:19" hidden="1" x14ac:dyDescent="0.35">
      <c r="A3180">
        <v>3179</v>
      </c>
      <c r="B3180" s="7">
        <v>183</v>
      </c>
      <c r="C3180" s="7">
        <v>12053</v>
      </c>
      <c r="D3180" s="7">
        <v>3268</v>
      </c>
      <c r="E3180" s="7" t="s">
        <v>173</v>
      </c>
      <c r="F3180" s="7">
        <v>2</v>
      </c>
      <c r="G3180" s="7">
        <v>2</v>
      </c>
      <c r="H3180" s="7"/>
      <c r="I3180" s="7"/>
      <c r="J3180" s="7" t="s">
        <v>59</v>
      </c>
      <c r="K3180" s="7" t="s">
        <v>121</v>
      </c>
      <c r="L3180" s="7" t="s">
        <v>686</v>
      </c>
      <c r="M3180" s="7">
        <v>8</v>
      </c>
      <c r="N3180" s="7"/>
      <c r="O3180" s="7" t="s">
        <v>88</v>
      </c>
      <c r="P3180" s="7"/>
      <c r="Q3180" s="7">
        <v>1993</v>
      </c>
      <c r="R3180" s="7"/>
      <c r="S3180" s="7"/>
    </row>
    <row r="3181" spans="1:19" hidden="1" x14ac:dyDescent="0.35">
      <c r="A3181">
        <v>3180</v>
      </c>
      <c r="B3181" s="7">
        <v>183</v>
      </c>
      <c r="C3181" s="7">
        <v>12058</v>
      </c>
      <c r="D3181" s="7">
        <v>3268</v>
      </c>
      <c r="E3181" s="7" t="s">
        <v>173</v>
      </c>
      <c r="F3181" s="7">
        <v>1</v>
      </c>
      <c r="G3181" s="7">
        <v>1</v>
      </c>
      <c r="H3181" s="7"/>
      <c r="I3181" s="7"/>
      <c r="J3181" s="7" t="s">
        <v>59</v>
      </c>
      <c r="K3181" s="7" t="s">
        <v>121</v>
      </c>
      <c r="L3181" s="7" t="s">
        <v>686</v>
      </c>
      <c r="M3181" s="7">
        <v>8</v>
      </c>
      <c r="N3181" s="7"/>
      <c r="O3181" s="7" t="s">
        <v>88</v>
      </c>
      <c r="P3181" s="7"/>
      <c r="Q3181" s="7">
        <v>1993</v>
      </c>
      <c r="R3181" s="7"/>
      <c r="S3181" s="7"/>
    </row>
    <row r="3182" spans="1:19" hidden="1" x14ac:dyDescent="0.35">
      <c r="A3182">
        <v>3181</v>
      </c>
      <c r="B3182" s="7">
        <v>183</v>
      </c>
      <c r="C3182" s="7">
        <v>12036</v>
      </c>
      <c r="D3182" s="7">
        <v>3659</v>
      </c>
      <c r="E3182" s="7" t="s">
        <v>709</v>
      </c>
      <c r="F3182" s="7">
        <v>1</v>
      </c>
      <c r="G3182" s="7">
        <v>1</v>
      </c>
      <c r="H3182" s="7"/>
      <c r="I3182" s="7"/>
      <c r="J3182" s="7" t="s">
        <v>59</v>
      </c>
      <c r="K3182" s="7" t="s">
        <v>121</v>
      </c>
      <c r="L3182" s="7" t="s">
        <v>686</v>
      </c>
      <c r="M3182" s="7">
        <v>8</v>
      </c>
      <c r="N3182" s="7"/>
      <c r="O3182" s="7" t="s">
        <v>88</v>
      </c>
      <c r="P3182" s="7"/>
      <c r="Q3182" s="7">
        <v>1993</v>
      </c>
      <c r="R3182" s="7"/>
      <c r="S3182" s="7"/>
    </row>
    <row r="3183" spans="1:19" hidden="1" x14ac:dyDescent="0.35">
      <c r="A3183">
        <v>3182</v>
      </c>
      <c r="B3183" s="7">
        <v>183</v>
      </c>
      <c r="C3183" s="7">
        <v>12012</v>
      </c>
      <c r="D3183" s="7">
        <v>3294</v>
      </c>
      <c r="E3183" s="7" t="s">
        <v>173</v>
      </c>
      <c r="F3183" s="7">
        <v>21</v>
      </c>
      <c r="G3183" s="7">
        <v>21</v>
      </c>
      <c r="H3183" s="7"/>
      <c r="I3183" s="7"/>
      <c r="J3183" s="7" t="s">
        <v>154</v>
      </c>
      <c r="K3183" s="7" t="s">
        <v>121</v>
      </c>
      <c r="L3183" s="7" t="s">
        <v>686</v>
      </c>
      <c r="M3183" s="7">
        <v>8</v>
      </c>
      <c r="N3183" s="7"/>
      <c r="O3183" s="7" t="s">
        <v>88</v>
      </c>
      <c r="P3183" s="7"/>
      <c r="Q3183" s="7">
        <v>1993</v>
      </c>
      <c r="R3183" s="7"/>
      <c r="S3183" s="7"/>
    </row>
    <row r="3184" spans="1:19" hidden="1" x14ac:dyDescent="0.35">
      <c r="A3184">
        <v>3183</v>
      </c>
      <c r="B3184" s="7">
        <v>183</v>
      </c>
      <c r="C3184" s="7">
        <v>12013</v>
      </c>
      <c r="D3184" s="7">
        <v>3294</v>
      </c>
      <c r="E3184" s="7" t="s">
        <v>295</v>
      </c>
      <c r="F3184" s="7">
        <v>1</v>
      </c>
      <c r="G3184" s="7">
        <v>1</v>
      </c>
      <c r="H3184" s="7"/>
      <c r="I3184" s="7"/>
      <c r="J3184" s="7" t="s">
        <v>59</v>
      </c>
      <c r="K3184" s="7" t="s">
        <v>121</v>
      </c>
      <c r="L3184" s="7" t="s">
        <v>686</v>
      </c>
      <c r="M3184" s="7">
        <v>8</v>
      </c>
      <c r="N3184" s="7"/>
      <c r="O3184" s="7" t="s">
        <v>88</v>
      </c>
      <c r="P3184" s="7"/>
      <c r="Q3184" s="7">
        <v>1993</v>
      </c>
      <c r="R3184" s="7"/>
      <c r="S3184" s="7"/>
    </row>
    <row r="3185" spans="1:19" hidden="1" x14ac:dyDescent="0.35">
      <c r="A3185">
        <v>3184</v>
      </c>
      <c r="B3185" s="7">
        <v>183</v>
      </c>
      <c r="C3185" s="7">
        <v>12015</v>
      </c>
      <c r="D3185" s="7">
        <v>3294</v>
      </c>
      <c r="E3185" s="7" t="s">
        <v>295</v>
      </c>
      <c r="F3185" s="7">
        <v>70</v>
      </c>
      <c r="G3185" s="7">
        <v>70</v>
      </c>
      <c r="H3185" s="7"/>
      <c r="I3185" s="7"/>
      <c r="J3185" s="7" t="s">
        <v>59</v>
      </c>
      <c r="K3185" s="7" t="s">
        <v>121</v>
      </c>
      <c r="L3185" s="7" t="s">
        <v>686</v>
      </c>
      <c r="M3185" s="7">
        <v>8</v>
      </c>
      <c r="N3185" s="7"/>
      <c r="O3185" s="7" t="s">
        <v>88</v>
      </c>
      <c r="P3185" s="7"/>
      <c r="Q3185" s="7">
        <v>1993</v>
      </c>
      <c r="R3185" s="7"/>
      <c r="S3185" s="7"/>
    </row>
    <row r="3186" spans="1:19" hidden="1" x14ac:dyDescent="0.35">
      <c r="A3186">
        <v>3185</v>
      </c>
      <c r="B3186" s="7">
        <v>183</v>
      </c>
      <c r="C3186" s="7">
        <v>12017</v>
      </c>
      <c r="D3186" s="7">
        <v>3294</v>
      </c>
      <c r="E3186" s="7" t="s">
        <v>295</v>
      </c>
      <c r="F3186" s="7">
        <v>2</v>
      </c>
      <c r="G3186" s="7">
        <v>2</v>
      </c>
      <c r="H3186" s="7"/>
      <c r="I3186" s="7"/>
      <c r="J3186" s="7" t="s">
        <v>59</v>
      </c>
      <c r="K3186" s="7" t="s">
        <v>121</v>
      </c>
      <c r="L3186" s="7" t="s">
        <v>686</v>
      </c>
      <c r="M3186" s="7">
        <v>8</v>
      </c>
      <c r="N3186" s="7"/>
      <c r="O3186" s="7" t="s">
        <v>88</v>
      </c>
      <c r="P3186" s="7"/>
      <c r="Q3186" s="7">
        <v>1992</v>
      </c>
      <c r="R3186" s="7"/>
      <c r="S3186" s="7"/>
    </row>
    <row r="3187" spans="1:19" hidden="1" x14ac:dyDescent="0.35">
      <c r="A3187">
        <v>3186</v>
      </c>
      <c r="B3187" s="7">
        <v>183</v>
      </c>
      <c r="C3187" s="7">
        <v>12018</v>
      </c>
      <c r="D3187" s="7">
        <v>3294</v>
      </c>
      <c r="E3187" s="7" t="s">
        <v>295</v>
      </c>
      <c r="F3187" s="7">
        <v>58</v>
      </c>
      <c r="G3187" s="7">
        <v>58</v>
      </c>
      <c r="H3187" s="7"/>
      <c r="I3187" s="7"/>
      <c r="J3187" s="7" t="s">
        <v>59</v>
      </c>
      <c r="K3187" s="7" t="s">
        <v>121</v>
      </c>
      <c r="L3187" s="7" t="s">
        <v>686</v>
      </c>
      <c r="M3187" s="7">
        <v>8</v>
      </c>
      <c r="N3187" s="7"/>
      <c r="O3187" s="7" t="s">
        <v>88</v>
      </c>
      <c r="P3187" s="7"/>
      <c r="Q3187" s="7">
        <v>1993</v>
      </c>
      <c r="R3187" s="7"/>
      <c r="S3187" s="7"/>
    </row>
    <row r="3188" spans="1:19" hidden="1" x14ac:dyDescent="0.35">
      <c r="A3188">
        <v>3187</v>
      </c>
      <c r="B3188" s="7">
        <v>183</v>
      </c>
      <c r="C3188" s="7">
        <v>12019</v>
      </c>
      <c r="D3188" s="7">
        <v>3294</v>
      </c>
      <c r="E3188" s="7" t="s">
        <v>295</v>
      </c>
      <c r="F3188" s="7">
        <v>18</v>
      </c>
      <c r="G3188" s="7">
        <v>18</v>
      </c>
      <c r="H3188" s="7"/>
      <c r="I3188" s="7"/>
      <c r="J3188" s="7"/>
      <c r="K3188" s="7" t="s">
        <v>121</v>
      </c>
      <c r="L3188" s="7" t="s">
        <v>686</v>
      </c>
      <c r="M3188" s="7">
        <v>8</v>
      </c>
      <c r="N3188" s="7" t="s">
        <v>78</v>
      </c>
      <c r="O3188" s="7" t="s">
        <v>88</v>
      </c>
      <c r="P3188" s="7"/>
      <c r="Q3188" s="7">
        <v>1993</v>
      </c>
      <c r="R3188" s="7"/>
      <c r="S3188" s="7"/>
    </row>
    <row r="3189" spans="1:19" hidden="1" x14ac:dyDescent="0.35">
      <c r="A3189">
        <v>3188</v>
      </c>
      <c r="B3189" s="7">
        <v>183</v>
      </c>
      <c r="C3189" s="7">
        <v>12020</v>
      </c>
      <c r="D3189" s="7">
        <v>3294</v>
      </c>
      <c r="E3189" s="7" t="s">
        <v>295</v>
      </c>
      <c r="F3189" s="7">
        <v>1</v>
      </c>
      <c r="G3189" s="7">
        <v>1</v>
      </c>
      <c r="H3189" s="7"/>
      <c r="I3189" s="7"/>
      <c r="J3189" s="7" t="s">
        <v>59</v>
      </c>
      <c r="K3189" s="7" t="s">
        <v>121</v>
      </c>
      <c r="L3189" s="7" t="s">
        <v>686</v>
      </c>
      <c r="M3189" s="7">
        <v>8</v>
      </c>
      <c r="N3189" s="7"/>
      <c r="O3189" s="7" t="s">
        <v>88</v>
      </c>
      <c r="P3189" s="7"/>
      <c r="Q3189" s="7">
        <v>1993</v>
      </c>
      <c r="R3189" s="7"/>
      <c r="S3189" s="7"/>
    </row>
    <row r="3190" spans="1:19" hidden="1" x14ac:dyDescent="0.35">
      <c r="A3190">
        <v>3189</v>
      </c>
      <c r="B3190" s="7">
        <v>183</v>
      </c>
      <c r="C3190" s="7">
        <v>12028</v>
      </c>
      <c r="D3190" s="7">
        <v>3294</v>
      </c>
      <c r="E3190" s="7" t="s">
        <v>295</v>
      </c>
      <c r="F3190" s="7">
        <v>1</v>
      </c>
      <c r="G3190" s="7">
        <v>1</v>
      </c>
      <c r="H3190" s="7"/>
      <c r="I3190" s="7"/>
      <c r="J3190" s="7" t="s">
        <v>59</v>
      </c>
      <c r="K3190" s="7" t="s">
        <v>121</v>
      </c>
      <c r="L3190" s="7" t="s">
        <v>686</v>
      </c>
      <c r="M3190" s="7">
        <v>8</v>
      </c>
      <c r="N3190" s="7"/>
      <c r="O3190" s="7" t="s">
        <v>88</v>
      </c>
      <c r="P3190" s="7"/>
      <c r="Q3190" s="7">
        <v>1993</v>
      </c>
      <c r="R3190" s="7"/>
      <c r="S3190" s="7"/>
    </row>
    <row r="3191" spans="1:19" hidden="1" x14ac:dyDescent="0.35">
      <c r="A3191">
        <v>3190</v>
      </c>
      <c r="B3191" s="7">
        <v>183</v>
      </c>
      <c r="C3191" s="7">
        <v>12029</v>
      </c>
      <c r="D3191" s="7">
        <v>3294</v>
      </c>
      <c r="E3191" s="7" t="s">
        <v>295</v>
      </c>
      <c r="F3191" s="7">
        <v>170</v>
      </c>
      <c r="G3191" s="7">
        <v>170</v>
      </c>
      <c r="H3191" s="7"/>
      <c r="I3191" s="7"/>
      <c r="J3191" s="7" t="s">
        <v>59</v>
      </c>
      <c r="K3191" s="7" t="s">
        <v>121</v>
      </c>
      <c r="L3191" s="7" t="s">
        <v>686</v>
      </c>
      <c r="M3191" s="7">
        <v>8</v>
      </c>
      <c r="N3191" s="7"/>
      <c r="O3191" s="7" t="s">
        <v>88</v>
      </c>
      <c r="P3191" s="7"/>
      <c r="Q3191" s="7">
        <v>1993</v>
      </c>
      <c r="R3191" s="7"/>
      <c r="S3191" s="7"/>
    </row>
    <row r="3192" spans="1:19" hidden="1" x14ac:dyDescent="0.35">
      <c r="A3192">
        <v>3191</v>
      </c>
      <c r="B3192" s="7">
        <v>183</v>
      </c>
      <c r="C3192" s="7">
        <v>12030</v>
      </c>
      <c r="D3192" s="7">
        <v>3294</v>
      </c>
      <c r="E3192" s="7" t="s">
        <v>295</v>
      </c>
      <c r="F3192" s="7">
        <v>11</v>
      </c>
      <c r="G3192" s="7">
        <v>11</v>
      </c>
      <c r="H3192" s="7"/>
      <c r="I3192" s="7"/>
      <c r="J3192" s="7" t="s">
        <v>59</v>
      </c>
      <c r="K3192" s="7" t="s">
        <v>121</v>
      </c>
      <c r="L3192" s="7" t="s">
        <v>686</v>
      </c>
      <c r="M3192" s="7">
        <v>8</v>
      </c>
      <c r="N3192" s="7"/>
      <c r="O3192" s="7" t="s">
        <v>88</v>
      </c>
      <c r="P3192" s="7"/>
      <c r="Q3192" s="7">
        <v>1993</v>
      </c>
      <c r="R3192" s="7"/>
      <c r="S3192" s="7"/>
    </row>
    <row r="3193" spans="1:19" hidden="1" x14ac:dyDescent="0.35">
      <c r="A3193">
        <v>3192</v>
      </c>
      <c r="B3193" s="7">
        <v>183</v>
      </c>
      <c r="C3193" s="7">
        <v>12032</v>
      </c>
      <c r="D3193" s="7">
        <v>3294</v>
      </c>
      <c r="E3193" s="7" t="s">
        <v>295</v>
      </c>
      <c r="F3193" s="7">
        <v>4</v>
      </c>
      <c r="G3193" s="7">
        <v>4</v>
      </c>
      <c r="H3193" s="7"/>
      <c r="I3193" s="7"/>
      <c r="J3193" s="7" t="s">
        <v>59</v>
      </c>
      <c r="K3193" s="7" t="s">
        <v>121</v>
      </c>
      <c r="L3193" s="7" t="s">
        <v>686</v>
      </c>
      <c r="M3193" s="7">
        <v>8</v>
      </c>
      <c r="N3193" s="7"/>
      <c r="O3193" s="7" t="s">
        <v>88</v>
      </c>
      <c r="P3193" s="7"/>
      <c r="Q3193" s="7">
        <v>1993</v>
      </c>
      <c r="R3193" s="7"/>
      <c r="S3193" s="7"/>
    </row>
    <row r="3194" spans="1:19" hidden="1" x14ac:dyDescent="0.35">
      <c r="A3194">
        <v>3193</v>
      </c>
      <c r="B3194" s="7">
        <v>183</v>
      </c>
      <c r="C3194" s="7">
        <v>12033</v>
      </c>
      <c r="D3194" s="7">
        <v>3294</v>
      </c>
      <c r="E3194" s="7" t="s">
        <v>58</v>
      </c>
      <c r="F3194" s="7">
        <v>2</v>
      </c>
      <c r="G3194" s="7">
        <v>2</v>
      </c>
      <c r="H3194" s="7"/>
      <c r="I3194" s="7"/>
      <c r="J3194" s="7" t="s">
        <v>104</v>
      </c>
      <c r="K3194" s="7" t="s">
        <v>121</v>
      </c>
      <c r="L3194" s="7" t="s">
        <v>61</v>
      </c>
      <c r="M3194" s="7">
        <v>8</v>
      </c>
      <c r="N3194" s="7"/>
      <c r="O3194" s="7" t="s">
        <v>88</v>
      </c>
      <c r="P3194" s="7"/>
      <c r="Q3194" s="7">
        <v>1993</v>
      </c>
      <c r="R3194" s="7"/>
      <c r="S3194" s="7"/>
    </row>
    <row r="3195" spans="1:19" hidden="1" x14ac:dyDescent="0.35">
      <c r="A3195">
        <v>3194</v>
      </c>
      <c r="B3195" s="7">
        <v>183</v>
      </c>
      <c r="C3195" s="7">
        <v>12033</v>
      </c>
      <c r="D3195" s="7">
        <v>3294</v>
      </c>
      <c r="E3195" s="7" t="s">
        <v>58</v>
      </c>
      <c r="F3195" s="7">
        <v>50</v>
      </c>
      <c r="G3195" s="7">
        <v>50</v>
      </c>
      <c r="H3195" s="7"/>
      <c r="I3195" s="7"/>
      <c r="J3195" s="7" t="s">
        <v>154</v>
      </c>
      <c r="K3195" s="7" t="s">
        <v>121</v>
      </c>
      <c r="L3195" s="7" t="s">
        <v>686</v>
      </c>
      <c r="M3195" s="7">
        <v>8</v>
      </c>
      <c r="N3195" s="7"/>
      <c r="O3195" s="7" t="s">
        <v>88</v>
      </c>
      <c r="P3195" s="7"/>
      <c r="Q3195" s="7">
        <v>1993</v>
      </c>
      <c r="R3195" s="7"/>
      <c r="S3195" s="7"/>
    </row>
    <row r="3196" spans="1:19" hidden="1" x14ac:dyDescent="0.35">
      <c r="A3196">
        <v>3195</v>
      </c>
      <c r="B3196" s="7">
        <v>183</v>
      </c>
      <c r="C3196" s="7">
        <v>12035</v>
      </c>
      <c r="D3196" s="7">
        <v>3294</v>
      </c>
      <c r="E3196" s="7" t="s">
        <v>295</v>
      </c>
      <c r="F3196" s="7">
        <v>5</v>
      </c>
      <c r="G3196" s="7">
        <v>5</v>
      </c>
      <c r="H3196" s="7"/>
      <c r="I3196" s="7"/>
      <c r="J3196" s="7" t="s">
        <v>59</v>
      </c>
      <c r="K3196" s="7" t="s">
        <v>121</v>
      </c>
      <c r="L3196" s="7" t="s">
        <v>686</v>
      </c>
      <c r="M3196" s="7">
        <v>8</v>
      </c>
      <c r="N3196" s="7"/>
      <c r="O3196" s="7" t="s">
        <v>88</v>
      </c>
      <c r="P3196" s="7"/>
      <c r="Q3196" s="7">
        <v>1993</v>
      </c>
      <c r="R3196" s="7"/>
      <c r="S3196" s="7"/>
    </row>
    <row r="3197" spans="1:19" hidden="1" x14ac:dyDescent="0.35">
      <c r="A3197">
        <v>3196</v>
      </c>
      <c r="B3197" s="7">
        <v>183</v>
      </c>
      <c r="C3197" s="7">
        <v>12036</v>
      </c>
      <c r="D3197" s="7">
        <v>3294</v>
      </c>
      <c r="E3197" s="7" t="s">
        <v>295</v>
      </c>
      <c r="F3197" s="7">
        <v>73</v>
      </c>
      <c r="G3197" s="7">
        <v>73</v>
      </c>
      <c r="H3197" s="7"/>
      <c r="I3197" s="7"/>
      <c r="J3197" s="7" t="s">
        <v>59</v>
      </c>
      <c r="K3197" s="7" t="s">
        <v>121</v>
      </c>
      <c r="L3197" s="7" t="s">
        <v>686</v>
      </c>
      <c r="M3197" s="7">
        <v>8</v>
      </c>
      <c r="N3197" s="7"/>
      <c r="O3197" s="7" t="s">
        <v>88</v>
      </c>
      <c r="P3197" s="7"/>
      <c r="Q3197" s="7">
        <v>1993</v>
      </c>
      <c r="R3197" s="7"/>
      <c r="S3197" s="7"/>
    </row>
    <row r="3198" spans="1:19" hidden="1" x14ac:dyDescent="0.35">
      <c r="A3198">
        <v>3197</v>
      </c>
      <c r="B3198" s="7">
        <v>183</v>
      </c>
      <c r="C3198" s="7">
        <v>12037</v>
      </c>
      <c r="D3198" s="7">
        <v>3294</v>
      </c>
      <c r="E3198" s="7" t="s">
        <v>295</v>
      </c>
      <c r="F3198" s="7">
        <v>4</v>
      </c>
      <c r="G3198" s="7">
        <v>4</v>
      </c>
      <c r="H3198" s="7"/>
      <c r="I3198" s="7"/>
      <c r="J3198" s="7" t="s">
        <v>59</v>
      </c>
      <c r="K3198" s="7" t="s">
        <v>121</v>
      </c>
      <c r="L3198" s="7" t="s">
        <v>686</v>
      </c>
      <c r="M3198" s="7">
        <v>8</v>
      </c>
      <c r="N3198" s="7"/>
      <c r="O3198" s="7" t="s">
        <v>88</v>
      </c>
      <c r="P3198" s="7"/>
      <c r="Q3198" s="7">
        <v>1993</v>
      </c>
      <c r="R3198" s="7"/>
      <c r="S3198" s="7"/>
    </row>
    <row r="3199" spans="1:19" hidden="1" x14ac:dyDescent="0.35">
      <c r="A3199">
        <v>3198</v>
      </c>
      <c r="B3199" s="7">
        <v>183</v>
      </c>
      <c r="C3199" s="7">
        <v>12038</v>
      </c>
      <c r="D3199" s="7">
        <v>3294</v>
      </c>
      <c r="E3199" s="7" t="s">
        <v>295</v>
      </c>
      <c r="F3199" s="7">
        <v>3</v>
      </c>
      <c r="G3199" s="7">
        <v>3</v>
      </c>
      <c r="H3199" s="7"/>
      <c r="I3199" s="7"/>
      <c r="J3199" s="7" t="s">
        <v>59</v>
      </c>
      <c r="K3199" s="7" t="s">
        <v>121</v>
      </c>
      <c r="L3199" s="7" t="s">
        <v>686</v>
      </c>
      <c r="M3199" s="7">
        <v>8</v>
      </c>
      <c r="N3199" s="7"/>
      <c r="O3199" s="7" t="s">
        <v>88</v>
      </c>
      <c r="P3199" s="7"/>
      <c r="Q3199" s="7">
        <v>1993</v>
      </c>
      <c r="R3199" s="7"/>
      <c r="S3199" s="7"/>
    </row>
    <row r="3200" spans="1:19" hidden="1" x14ac:dyDescent="0.35">
      <c r="A3200">
        <v>3199</v>
      </c>
      <c r="B3200" s="7">
        <v>183</v>
      </c>
      <c r="C3200" s="7">
        <v>12039</v>
      </c>
      <c r="D3200" s="7">
        <v>3294</v>
      </c>
      <c r="E3200" s="7" t="s">
        <v>295</v>
      </c>
      <c r="F3200" s="7">
        <v>19</v>
      </c>
      <c r="G3200" s="7">
        <v>19</v>
      </c>
      <c r="H3200" s="7"/>
      <c r="I3200" s="7"/>
      <c r="J3200" s="7" t="s">
        <v>59</v>
      </c>
      <c r="K3200" s="7" t="s">
        <v>121</v>
      </c>
      <c r="L3200" s="7" t="s">
        <v>686</v>
      </c>
      <c r="M3200" s="7">
        <v>8</v>
      </c>
      <c r="N3200" s="7"/>
      <c r="O3200" s="7" t="s">
        <v>88</v>
      </c>
      <c r="P3200" s="7"/>
      <c r="Q3200" s="7">
        <v>1993</v>
      </c>
      <c r="R3200" s="7"/>
      <c r="S3200" s="7"/>
    </row>
    <row r="3201" spans="1:19" hidden="1" x14ac:dyDescent="0.35">
      <c r="A3201">
        <v>3200</v>
      </c>
      <c r="B3201" s="7">
        <v>183</v>
      </c>
      <c r="C3201" s="7">
        <v>12042</v>
      </c>
      <c r="D3201" s="7">
        <v>3294</v>
      </c>
      <c r="E3201" s="7" t="s">
        <v>295</v>
      </c>
      <c r="F3201" s="7">
        <v>4</v>
      </c>
      <c r="G3201" s="7">
        <v>4</v>
      </c>
      <c r="H3201" s="7"/>
      <c r="I3201" s="7"/>
      <c r="J3201" s="7" t="s">
        <v>59</v>
      </c>
      <c r="K3201" s="7" t="s">
        <v>121</v>
      </c>
      <c r="L3201" s="7" t="s">
        <v>686</v>
      </c>
      <c r="M3201" s="7">
        <v>8</v>
      </c>
      <c r="N3201" s="7"/>
      <c r="O3201" s="7" t="s">
        <v>88</v>
      </c>
      <c r="P3201" s="7"/>
      <c r="Q3201" s="7">
        <v>1993</v>
      </c>
      <c r="R3201" s="7"/>
      <c r="S3201" s="7"/>
    </row>
    <row r="3202" spans="1:19" hidden="1" x14ac:dyDescent="0.35">
      <c r="A3202">
        <v>3201</v>
      </c>
      <c r="B3202" s="7">
        <v>183</v>
      </c>
      <c r="C3202" s="7">
        <v>12043</v>
      </c>
      <c r="D3202" s="7">
        <v>3294</v>
      </c>
      <c r="E3202" s="7" t="s">
        <v>295</v>
      </c>
      <c r="F3202" s="7">
        <v>176</v>
      </c>
      <c r="G3202" s="7">
        <v>176</v>
      </c>
      <c r="H3202" s="7"/>
      <c r="I3202" s="7"/>
      <c r="J3202" s="7" t="s">
        <v>59</v>
      </c>
      <c r="K3202" s="7" t="s">
        <v>121</v>
      </c>
      <c r="L3202" s="7" t="s">
        <v>686</v>
      </c>
      <c r="M3202" s="7">
        <v>8</v>
      </c>
      <c r="N3202" s="7"/>
      <c r="O3202" s="7" t="s">
        <v>88</v>
      </c>
      <c r="P3202" s="7"/>
      <c r="Q3202" s="7">
        <v>1993</v>
      </c>
      <c r="R3202" s="7"/>
      <c r="S3202" s="7"/>
    </row>
    <row r="3203" spans="1:19" hidden="1" x14ac:dyDescent="0.35">
      <c r="A3203">
        <v>3202</v>
      </c>
      <c r="B3203" s="7">
        <v>183</v>
      </c>
      <c r="C3203" s="7">
        <v>12047</v>
      </c>
      <c r="D3203" s="7">
        <v>3294</v>
      </c>
      <c r="E3203" s="7" t="s">
        <v>295</v>
      </c>
      <c r="F3203" s="7">
        <v>8</v>
      </c>
      <c r="G3203" s="7">
        <v>8</v>
      </c>
      <c r="H3203" s="7"/>
      <c r="I3203" s="7"/>
      <c r="J3203" s="7" t="s">
        <v>59</v>
      </c>
      <c r="K3203" s="7" t="s">
        <v>121</v>
      </c>
      <c r="L3203" s="7" t="s">
        <v>686</v>
      </c>
      <c r="M3203" s="7">
        <v>8</v>
      </c>
      <c r="N3203" s="7"/>
      <c r="O3203" s="7" t="s">
        <v>88</v>
      </c>
      <c r="P3203" s="7"/>
      <c r="Q3203" s="7">
        <v>1993</v>
      </c>
      <c r="R3203" s="7"/>
      <c r="S3203" s="7"/>
    </row>
    <row r="3204" spans="1:19" hidden="1" x14ac:dyDescent="0.35">
      <c r="A3204">
        <v>3203</v>
      </c>
      <c r="B3204" s="7">
        <v>183</v>
      </c>
      <c r="C3204" s="7">
        <v>12048</v>
      </c>
      <c r="D3204" s="7">
        <v>3294</v>
      </c>
      <c r="E3204" s="7"/>
      <c r="F3204" s="7">
        <v>0</v>
      </c>
      <c r="G3204" s="7">
        <v>0</v>
      </c>
      <c r="H3204" s="7"/>
      <c r="I3204" s="7"/>
      <c r="J3204" s="7" t="s">
        <v>59</v>
      </c>
      <c r="K3204" s="7" t="s">
        <v>121</v>
      </c>
      <c r="L3204" s="7" t="s">
        <v>686</v>
      </c>
      <c r="M3204" s="7">
        <v>4</v>
      </c>
      <c r="N3204" s="7"/>
      <c r="O3204" s="7" t="s">
        <v>88</v>
      </c>
      <c r="P3204" s="7"/>
      <c r="Q3204" s="7">
        <v>1984</v>
      </c>
      <c r="R3204" s="7"/>
      <c r="S3204" s="7"/>
    </row>
    <row r="3205" spans="1:19" hidden="1" x14ac:dyDescent="0.35">
      <c r="A3205">
        <v>3204</v>
      </c>
      <c r="B3205" s="7">
        <v>183</v>
      </c>
      <c r="C3205" s="7">
        <v>12050</v>
      </c>
      <c r="D3205" s="7">
        <v>3294</v>
      </c>
      <c r="E3205" s="7" t="s">
        <v>295</v>
      </c>
      <c r="F3205" s="7">
        <v>1</v>
      </c>
      <c r="G3205" s="7">
        <v>1</v>
      </c>
      <c r="H3205" s="7"/>
      <c r="I3205" s="7"/>
      <c r="J3205" s="7" t="s">
        <v>59</v>
      </c>
      <c r="K3205" s="7" t="s">
        <v>121</v>
      </c>
      <c r="L3205" s="7" t="s">
        <v>686</v>
      </c>
      <c r="M3205" s="7">
        <v>8</v>
      </c>
      <c r="N3205" s="7"/>
      <c r="O3205" s="7" t="s">
        <v>88</v>
      </c>
      <c r="P3205" s="7"/>
      <c r="Q3205" s="7">
        <v>1993</v>
      </c>
      <c r="R3205" s="7"/>
      <c r="S3205" s="7"/>
    </row>
    <row r="3206" spans="1:19" hidden="1" x14ac:dyDescent="0.35">
      <c r="A3206">
        <v>3205</v>
      </c>
      <c r="B3206" s="7">
        <v>183</v>
      </c>
      <c r="C3206" s="7">
        <v>12051</v>
      </c>
      <c r="D3206" s="7">
        <v>3294</v>
      </c>
      <c r="E3206" s="7" t="s">
        <v>295</v>
      </c>
      <c r="F3206" s="7">
        <v>2</v>
      </c>
      <c r="G3206" s="7">
        <v>2</v>
      </c>
      <c r="H3206" s="7"/>
      <c r="I3206" s="7"/>
      <c r="J3206" s="7" t="s">
        <v>59</v>
      </c>
      <c r="K3206" s="7" t="s">
        <v>121</v>
      </c>
      <c r="L3206" s="7" t="s">
        <v>686</v>
      </c>
      <c r="M3206" s="7">
        <v>8</v>
      </c>
      <c r="N3206" s="7"/>
      <c r="O3206" s="7" t="s">
        <v>88</v>
      </c>
      <c r="P3206" s="7"/>
      <c r="Q3206" s="7">
        <v>1993</v>
      </c>
      <c r="R3206" s="7"/>
      <c r="S3206" s="7"/>
    </row>
    <row r="3207" spans="1:19" hidden="1" x14ac:dyDescent="0.35">
      <c r="A3207">
        <v>3206</v>
      </c>
      <c r="B3207" s="7">
        <v>183</v>
      </c>
      <c r="C3207" s="7">
        <v>12016</v>
      </c>
      <c r="D3207" s="7">
        <v>3298</v>
      </c>
      <c r="E3207" s="7" t="s">
        <v>295</v>
      </c>
      <c r="F3207" s="7">
        <v>1</v>
      </c>
      <c r="G3207" s="7">
        <v>1</v>
      </c>
      <c r="H3207" s="7"/>
      <c r="I3207" s="7"/>
      <c r="J3207" s="7" t="s">
        <v>59</v>
      </c>
      <c r="K3207" s="7" t="s">
        <v>121</v>
      </c>
      <c r="L3207" s="7" t="s">
        <v>686</v>
      </c>
      <c r="M3207" s="7">
        <v>8</v>
      </c>
      <c r="N3207" s="7" t="s">
        <v>78</v>
      </c>
      <c r="O3207" s="7" t="s">
        <v>88</v>
      </c>
      <c r="P3207" s="7"/>
      <c r="Q3207" s="7">
        <v>1993</v>
      </c>
      <c r="R3207" s="7"/>
      <c r="S3207" s="7"/>
    </row>
    <row r="3208" spans="1:19" hidden="1" x14ac:dyDescent="0.35">
      <c r="A3208">
        <v>3207</v>
      </c>
      <c r="B3208" s="7">
        <v>183</v>
      </c>
      <c r="C3208" s="7">
        <v>12018</v>
      </c>
      <c r="D3208" s="7">
        <v>3298</v>
      </c>
      <c r="E3208" s="7" t="s">
        <v>295</v>
      </c>
      <c r="F3208" s="7">
        <v>1</v>
      </c>
      <c r="G3208" s="7">
        <v>1</v>
      </c>
      <c r="H3208" s="7"/>
      <c r="I3208" s="7"/>
      <c r="J3208" s="7" t="s">
        <v>59</v>
      </c>
      <c r="K3208" s="7" t="s">
        <v>121</v>
      </c>
      <c r="L3208" s="7" t="s">
        <v>686</v>
      </c>
      <c r="M3208" s="7">
        <v>8</v>
      </c>
      <c r="N3208" s="7"/>
      <c r="O3208" s="7" t="s">
        <v>88</v>
      </c>
      <c r="P3208" s="7"/>
      <c r="Q3208" s="7">
        <v>1993</v>
      </c>
      <c r="R3208" s="7"/>
      <c r="S3208" s="7"/>
    </row>
    <row r="3209" spans="1:19" hidden="1" x14ac:dyDescent="0.35">
      <c r="A3209">
        <v>3208</v>
      </c>
      <c r="B3209" s="7">
        <v>183</v>
      </c>
      <c r="C3209" s="7">
        <v>12019</v>
      </c>
      <c r="D3209" s="7">
        <v>3298</v>
      </c>
      <c r="E3209" s="7" t="s">
        <v>295</v>
      </c>
      <c r="F3209" s="7">
        <v>4</v>
      </c>
      <c r="G3209" s="7">
        <v>4</v>
      </c>
      <c r="H3209" s="7"/>
      <c r="I3209" s="7"/>
      <c r="J3209" s="7"/>
      <c r="K3209" s="7" t="s">
        <v>121</v>
      </c>
      <c r="L3209" s="7" t="s">
        <v>686</v>
      </c>
      <c r="M3209" s="7">
        <v>8</v>
      </c>
      <c r="N3209" s="7" t="s">
        <v>78</v>
      </c>
      <c r="O3209" s="7" t="s">
        <v>88</v>
      </c>
      <c r="P3209" s="7"/>
      <c r="Q3209" s="7">
        <v>1993</v>
      </c>
      <c r="R3209" s="7"/>
      <c r="S3209" s="7"/>
    </row>
    <row r="3210" spans="1:19" hidden="1" x14ac:dyDescent="0.35">
      <c r="A3210">
        <v>3209</v>
      </c>
      <c r="B3210" s="7">
        <v>183</v>
      </c>
      <c r="C3210" s="7">
        <v>12021</v>
      </c>
      <c r="D3210" s="7">
        <v>3298</v>
      </c>
      <c r="E3210" s="7" t="s">
        <v>295</v>
      </c>
      <c r="F3210" s="7">
        <v>2</v>
      </c>
      <c r="G3210" s="7">
        <v>2</v>
      </c>
      <c r="H3210" s="7"/>
      <c r="I3210" s="7"/>
      <c r="J3210" s="7" t="s">
        <v>59</v>
      </c>
      <c r="K3210" s="7" t="s">
        <v>121</v>
      </c>
      <c r="L3210" s="7" t="s">
        <v>686</v>
      </c>
      <c r="M3210" s="7">
        <v>8</v>
      </c>
      <c r="N3210" s="7"/>
      <c r="O3210" s="7" t="s">
        <v>88</v>
      </c>
      <c r="P3210" s="7"/>
      <c r="Q3210" s="7">
        <v>1993</v>
      </c>
      <c r="R3210" s="7"/>
      <c r="S3210" s="7"/>
    </row>
    <row r="3211" spans="1:19" hidden="1" x14ac:dyDescent="0.35">
      <c r="A3211">
        <v>3210</v>
      </c>
      <c r="B3211" s="7">
        <v>183</v>
      </c>
      <c r="C3211" s="7">
        <v>12022</v>
      </c>
      <c r="D3211" s="7">
        <v>3298</v>
      </c>
      <c r="E3211" s="7" t="s">
        <v>453</v>
      </c>
      <c r="F3211" s="7">
        <v>20</v>
      </c>
      <c r="G3211" s="7">
        <v>20</v>
      </c>
      <c r="H3211" s="7"/>
      <c r="I3211" s="7"/>
      <c r="J3211" s="7" t="s">
        <v>59</v>
      </c>
      <c r="K3211" s="7" t="s">
        <v>121</v>
      </c>
      <c r="L3211" s="7" t="s">
        <v>686</v>
      </c>
      <c r="M3211" s="7">
        <v>8</v>
      </c>
      <c r="N3211" s="7"/>
      <c r="O3211" s="7" t="s">
        <v>88</v>
      </c>
      <c r="P3211" s="7"/>
      <c r="Q3211" s="7">
        <v>1993</v>
      </c>
      <c r="R3211" s="7"/>
      <c r="S3211" s="7"/>
    </row>
    <row r="3212" spans="1:19" hidden="1" x14ac:dyDescent="0.35">
      <c r="A3212">
        <v>3211</v>
      </c>
      <c r="B3212" s="7">
        <v>183</v>
      </c>
      <c r="C3212" s="7">
        <v>12026</v>
      </c>
      <c r="D3212" s="7">
        <v>3298</v>
      </c>
      <c r="E3212" s="7" t="s">
        <v>173</v>
      </c>
      <c r="F3212" s="7">
        <v>0</v>
      </c>
      <c r="G3212" s="7">
        <v>1</v>
      </c>
      <c r="H3212" s="7"/>
      <c r="I3212" s="7"/>
      <c r="J3212" s="7" t="s">
        <v>154</v>
      </c>
      <c r="K3212" s="7" t="s">
        <v>121</v>
      </c>
      <c r="L3212" s="7" t="s">
        <v>686</v>
      </c>
      <c r="M3212" s="7">
        <v>8</v>
      </c>
      <c r="N3212" s="7"/>
      <c r="O3212" s="7" t="s">
        <v>62</v>
      </c>
      <c r="P3212" s="7"/>
      <c r="Q3212" s="7">
        <v>1993</v>
      </c>
      <c r="R3212" s="7" t="s">
        <v>1824</v>
      </c>
      <c r="S3212" s="7"/>
    </row>
    <row r="3213" spans="1:19" hidden="1" x14ac:dyDescent="0.35">
      <c r="A3213">
        <v>3212</v>
      </c>
      <c r="B3213" s="7">
        <v>183</v>
      </c>
      <c r="C3213" s="7">
        <v>12030</v>
      </c>
      <c r="D3213" s="7">
        <v>3298</v>
      </c>
      <c r="E3213" s="7" t="s">
        <v>295</v>
      </c>
      <c r="F3213" s="7">
        <v>4</v>
      </c>
      <c r="G3213" s="7">
        <v>4</v>
      </c>
      <c r="H3213" s="7"/>
      <c r="I3213" s="7"/>
      <c r="J3213" s="7" t="s">
        <v>59</v>
      </c>
      <c r="K3213" s="7" t="s">
        <v>121</v>
      </c>
      <c r="L3213" s="7" t="s">
        <v>686</v>
      </c>
      <c r="M3213" s="7">
        <v>8</v>
      </c>
      <c r="N3213" s="7"/>
      <c r="O3213" s="7" t="s">
        <v>88</v>
      </c>
      <c r="P3213" s="7"/>
      <c r="Q3213" s="7">
        <v>1993</v>
      </c>
      <c r="R3213" s="7"/>
      <c r="S3213" s="7"/>
    </row>
    <row r="3214" spans="1:19" hidden="1" x14ac:dyDescent="0.35">
      <c r="A3214">
        <v>3213</v>
      </c>
      <c r="B3214" s="7">
        <v>183</v>
      </c>
      <c r="C3214" s="7">
        <v>12035</v>
      </c>
      <c r="D3214" s="7">
        <v>3298</v>
      </c>
      <c r="E3214" s="7" t="s">
        <v>295</v>
      </c>
      <c r="F3214" s="7">
        <v>7</v>
      </c>
      <c r="G3214" s="7">
        <v>7</v>
      </c>
      <c r="H3214" s="7"/>
      <c r="I3214" s="7"/>
      <c r="J3214" s="7" t="s">
        <v>59</v>
      </c>
      <c r="K3214" s="7" t="s">
        <v>121</v>
      </c>
      <c r="L3214" s="7" t="s">
        <v>686</v>
      </c>
      <c r="M3214" s="7">
        <v>8</v>
      </c>
      <c r="N3214" s="7"/>
      <c r="O3214" s="7" t="s">
        <v>88</v>
      </c>
      <c r="P3214" s="7"/>
      <c r="Q3214" s="7">
        <v>1993</v>
      </c>
      <c r="R3214" s="7"/>
      <c r="S3214" s="7"/>
    </row>
    <row r="3215" spans="1:19" hidden="1" x14ac:dyDescent="0.35">
      <c r="A3215">
        <v>3214</v>
      </c>
      <c r="B3215" s="7">
        <v>183</v>
      </c>
      <c r="C3215" s="7">
        <v>12036</v>
      </c>
      <c r="D3215" s="7">
        <v>3298</v>
      </c>
      <c r="E3215" s="7" t="s">
        <v>295</v>
      </c>
      <c r="F3215" s="7">
        <v>1</v>
      </c>
      <c r="G3215" s="7">
        <v>1</v>
      </c>
      <c r="H3215" s="7"/>
      <c r="I3215" s="7"/>
      <c r="J3215" s="7" t="s">
        <v>59</v>
      </c>
      <c r="K3215" s="7" t="s">
        <v>121</v>
      </c>
      <c r="L3215" s="7" t="s">
        <v>686</v>
      </c>
      <c r="M3215" s="7">
        <v>8</v>
      </c>
      <c r="N3215" s="7"/>
      <c r="O3215" s="7" t="s">
        <v>88</v>
      </c>
      <c r="P3215" s="7"/>
      <c r="Q3215" s="7">
        <v>1993</v>
      </c>
      <c r="R3215" s="7"/>
      <c r="S3215" s="7"/>
    </row>
    <row r="3216" spans="1:19" hidden="1" x14ac:dyDescent="0.35">
      <c r="A3216">
        <v>3215</v>
      </c>
      <c r="B3216" s="7">
        <v>183</v>
      </c>
      <c r="C3216" s="7">
        <v>12038</v>
      </c>
      <c r="D3216" s="7">
        <v>3298</v>
      </c>
      <c r="E3216" s="7" t="s">
        <v>295</v>
      </c>
      <c r="F3216" s="7">
        <v>1</v>
      </c>
      <c r="G3216" s="7">
        <v>1</v>
      </c>
      <c r="H3216" s="7"/>
      <c r="I3216" s="7"/>
      <c r="J3216" s="7" t="s">
        <v>59</v>
      </c>
      <c r="K3216" s="7" t="s">
        <v>121</v>
      </c>
      <c r="L3216" s="7" t="s">
        <v>686</v>
      </c>
      <c r="M3216" s="7">
        <v>8</v>
      </c>
      <c r="N3216" s="7"/>
      <c r="O3216" s="7" t="s">
        <v>88</v>
      </c>
      <c r="P3216" s="7"/>
      <c r="Q3216" s="7">
        <v>1993</v>
      </c>
      <c r="R3216" s="7"/>
      <c r="S3216" s="7"/>
    </row>
    <row r="3217" spans="1:19" hidden="1" x14ac:dyDescent="0.35">
      <c r="A3217">
        <v>3216</v>
      </c>
      <c r="B3217" s="7">
        <v>183</v>
      </c>
      <c r="C3217" s="7">
        <v>12039</v>
      </c>
      <c r="D3217" s="7">
        <v>3298</v>
      </c>
      <c r="E3217" s="7" t="s">
        <v>295</v>
      </c>
      <c r="F3217" s="7">
        <v>8</v>
      </c>
      <c r="G3217" s="7">
        <v>8</v>
      </c>
      <c r="H3217" s="7"/>
      <c r="I3217" s="7"/>
      <c r="J3217" s="7" t="s">
        <v>59</v>
      </c>
      <c r="K3217" s="7" t="s">
        <v>121</v>
      </c>
      <c r="L3217" s="7" t="s">
        <v>686</v>
      </c>
      <c r="M3217" s="7">
        <v>8</v>
      </c>
      <c r="N3217" s="7"/>
      <c r="O3217" s="7" t="s">
        <v>88</v>
      </c>
      <c r="P3217" s="7"/>
      <c r="Q3217" s="7">
        <v>1993</v>
      </c>
      <c r="R3217" s="7"/>
      <c r="S3217" s="7"/>
    </row>
    <row r="3218" spans="1:19" hidden="1" x14ac:dyDescent="0.35">
      <c r="A3218">
        <v>3217</v>
      </c>
      <c r="B3218" s="7">
        <v>183</v>
      </c>
      <c r="C3218" s="7">
        <v>12041</v>
      </c>
      <c r="D3218" s="7">
        <v>3298</v>
      </c>
      <c r="E3218" s="7" t="s">
        <v>173</v>
      </c>
      <c r="F3218" s="7">
        <v>0</v>
      </c>
      <c r="G3218" s="7">
        <v>1</v>
      </c>
      <c r="H3218" s="7"/>
      <c r="I3218" s="7"/>
      <c r="J3218" s="7" t="s">
        <v>154</v>
      </c>
      <c r="K3218" s="7" t="s">
        <v>121</v>
      </c>
      <c r="L3218" s="7" t="s">
        <v>686</v>
      </c>
      <c r="M3218" s="7">
        <v>8</v>
      </c>
      <c r="N3218" s="7"/>
      <c r="O3218" s="7" t="s">
        <v>62</v>
      </c>
      <c r="P3218" s="7"/>
      <c r="Q3218" s="7">
        <v>1993</v>
      </c>
      <c r="R3218" s="7" t="s">
        <v>1824</v>
      </c>
      <c r="S3218" s="7"/>
    </row>
    <row r="3219" spans="1:19" hidden="1" x14ac:dyDescent="0.35">
      <c r="A3219">
        <v>3218</v>
      </c>
      <c r="B3219" s="7">
        <v>183</v>
      </c>
      <c r="C3219" s="7">
        <v>12042</v>
      </c>
      <c r="D3219" s="7">
        <v>3298</v>
      </c>
      <c r="E3219" s="7" t="s">
        <v>295</v>
      </c>
      <c r="F3219" s="7">
        <v>2</v>
      </c>
      <c r="G3219" s="7">
        <v>2</v>
      </c>
      <c r="H3219" s="7"/>
      <c r="I3219" s="7"/>
      <c r="J3219" s="7" t="s">
        <v>59</v>
      </c>
      <c r="K3219" s="7" t="s">
        <v>121</v>
      </c>
      <c r="L3219" s="7" t="s">
        <v>686</v>
      </c>
      <c r="M3219" s="7">
        <v>8</v>
      </c>
      <c r="N3219" s="7"/>
      <c r="O3219" s="7" t="s">
        <v>88</v>
      </c>
      <c r="P3219" s="7"/>
      <c r="Q3219" s="7">
        <v>1993</v>
      </c>
      <c r="R3219" s="7"/>
      <c r="S3219" s="7"/>
    </row>
    <row r="3220" spans="1:19" hidden="1" x14ac:dyDescent="0.35">
      <c r="A3220">
        <v>3219</v>
      </c>
      <c r="B3220" s="7">
        <v>183</v>
      </c>
      <c r="C3220" s="7">
        <v>12044</v>
      </c>
      <c r="D3220" s="7">
        <v>3298</v>
      </c>
      <c r="E3220" s="7" t="s">
        <v>173</v>
      </c>
      <c r="F3220" s="7">
        <v>0</v>
      </c>
      <c r="G3220" s="7">
        <v>1</v>
      </c>
      <c r="H3220" s="7"/>
      <c r="I3220" s="7"/>
      <c r="J3220" s="7" t="s">
        <v>154</v>
      </c>
      <c r="K3220" s="7" t="s">
        <v>121</v>
      </c>
      <c r="L3220" s="7" t="s">
        <v>686</v>
      </c>
      <c r="M3220" s="7">
        <v>8</v>
      </c>
      <c r="N3220" s="7"/>
      <c r="O3220" s="7" t="s">
        <v>62</v>
      </c>
      <c r="P3220" s="7"/>
      <c r="Q3220" s="7">
        <v>1993</v>
      </c>
      <c r="R3220" s="7" t="s">
        <v>1824</v>
      </c>
      <c r="S3220" s="7"/>
    </row>
    <row r="3221" spans="1:19" hidden="1" x14ac:dyDescent="0.35">
      <c r="A3221">
        <v>3220</v>
      </c>
      <c r="B3221" s="7">
        <v>183</v>
      </c>
      <c r="C3221" s="7">
        <v>12047</v>
      </c>
      <c r="D3221" s="7">
        <v>3298</v>
      </c>
      <c r="E3221" s="7" t="s">
        <v>295</v>
      </c>
      <c r="F3221" s="7">
        <v>2</v>
      </c>
      <c r="G3221" s="7">
        <v>2</v>
      </c>
      <c r="H3221" s="7"/>
      <c r="I3221" s="7"/>
      <c r="J3221" s="7" t="s">
        <v>59</v>
      </c>
      <c r="K3221" s="7" t="s">
        <v>121</v>
      </c>
      <c r="L3221" s="7" t="s">
        <v>686</v>
      </c>
      <c r="M3221" s="7">
        <v>8</v>
      </c>
      <c r="N3221" s="7"/>
      <c r="O3221" s="7" t="s">
        <v>88</v>
      </c>
      <c r="P3221" s="7"/>
      <c r="Q3221" s="7">
        <v>1993</v>
      </c>
      <c r="R3221" s="7"/>
      <c r="S3221" s="7"/>
    </row>
    <row r="3222" spans="1:19" hidden="1" x14ac:dyDescent="0.35">
      <c r="A3222">
        <v>3221</v>
      </c>
      <c r="B3222" s="7">
        <v>183</v>
      </c>
      <c r="C3222" s="7">
        <v>12051</v>
      </c>
      <c r="D3222" s="7">
        <v>3298</v>
      </c>
      <c r="E3222" s="7" t="s">
        <v>295</v>
      </c>
      <c r="F3222" s="7">
        <v>1</v>
      </c>
      <c r="G3222" s="7">
        <v>1</v>
      </c>
      <c r="H3222" s="7"/>
      <c r="I3222" s="7"/>
      <c r="J3222" s="7" t="s">
        <v>59</v>
      </c>
      <c r="K3222" s="7" t="s">
        <v>121</v>
      </c>
      <c r="L3222" s="7" t="s">
        <v>686</v>
      </c>
      <c r="M3222" s="7">
        <v>8</v>
      </c>
      <c r="N3222" s="7"/>
      <c r="O3222" s="7" t="s">
        <v>88</v>
      </c>
      <c r="P3222" s="7"/>
      <c r="Q3222" s="7">
        <v>1993</v>
      </c>
      <c r="R3222" s="7"/>
      <c r="S3222" s="7"/>
    </row>
    <row r="3223" spans="1:19" hidden="1" x14ac:dyDescent="0.35">
      <c r="A3223">
        <v>3222</v>
      </c>
      <c r="B3223" s="7">
        <v>183</v>
      </c>
      <c r="C3223" s="7">
        <v>12052</v>
      </c>
      <c r="D3223" s="7">
        <v>3298</v>
      </c>
      <c r="E3223" s="7" t="s">
        <v>295</v>
      </c>
      <c r="F3223" s="7">
        <v>1</v>
      </c>
      <c r="G3223" s="7">
        <v>1</v>
      </c>
      <c r="H3223" s="7"/>
      <c r="I3223" s="7"/>
      <c r="J3223" s="7" t="s">
        <v>59</v>
      </c>
      <c r="K3223" s="7" t="s">
        <v>121</v>
      </c>
      <c r="L3223" s="7" t="s">
        <v>686</v>
      </c>
      <c r="M3223" s="7">
        <v>8</v>
      </c>
      <c r="N3223" s="7"/>
      <c r="O3223" s="7" t="s">
        <v>88</v>
      </c>
      <c r="P3223" s="7"/>
      <c r="Q3223" s="7">
        <v>1993</v>
      </c>
      <c r="R3223" s="7"/>
      <c r="S3223" s="7"/>
    </row>
    <row r="3224" spans="1:19" hidden="1" x14ac:dyDescent="0.35">
      <c r="A3224">
        <v>3223</v>
      </c>
      <c r="B3224" s="7">
        <v>183</v>
      </c>
      <c r="C3224" s="7">
        <v>12054</v>
      </c>
      <c r="D3224" s="7">
        <v>3298</v>
      </c>
      <c r="E3224" s="7" t="s">
        <v>173</v>
      </c>
      <c r="F3224" s="7">
        <v>0</v>
      </c>
      <c r="G3224" s="7">
        <v>1</v>
      </c>
      <c r="H3224" s="7"/>
      <c r="I3224" s="7"/>
      <c r="J3224" s="7" t="s">
        <v>154</v>
      </c>
      <c r="K3224" s="7" t="s">
        <v>121</v>
      </c>
      <c r="L3224" s="7" t="s">
        <v>686</v>
      </c>
      <c r="M3224" s="7">
        <v>8</v>
      </c>
      <c r="N3224" s="7"/>
      <c r="O3224" s="7" t="s">
        <v>62</v>
      </c>
      <c r="P3224" s="7"/>
      <c r="Q3224" s="7">
        <v>1993</v>
      </c>
      <c r="R3224" s="7" t="s">
        <v>1824</v>
      </c>
      <c r="S3224" s="7"/>
    </row>
    <row r="3225" spans="1:19" hidden="1" x14ac:dyDescent="0.35">
      <c r="A3225">
        <v>3224</v>
      </c>
      <c r="B3225" s="7">
        <v>183</v>
      </c>
      <c r="C3225" s="7">
        <v>12054</v>
      </c>
      <c r="D3225" s="7">
        <v>3298</v>
      </c>
      <c r="E3225" s="7" t="s">
        <v>173</v>
      </c>
      <c r="F3225" s="7">
        <v>0</v>
      </c>
      <c r="G3225" s="7">
        <v>1</v>
      </c>
      <c r="H3225" s="7"/>
      <c r="I3225" s="7"/>
      <c r="J3225" s="7" t="s">
        <v>154</v>
      </c>
      <c r="K3225" s="7" t="s">
        <v>121</v>
      </c>
      <c r="L3225" s="7" t="s">
        <v>686</v>
      </c>
      <c r="M3225" s="7">
        <v>8</v>
      </c>
      <c r="N3225" s="7"/>
      <c r="O3225" s="7" t="s">
        <v>62</v>
      </c>
      <c r="P3225" s="7"/>
      <c r="Q3225" s="7">
        <v>1993</v>
      </c>
      <c r="R3225" s="7" t="s">
        <v>1824</v>
      </c>
      <c r="S3225" s="7"/>
    </row>
    <row r="3226" spans="1:19" hidden="1" x14ac:dyDescent="0.35">
      <c r="A3226">
        <v>3225</v>
      </c>
      <c r="B3226" s="7">
        <v>183</v>
      </c>
      <c r="C3226" s="7">
        <v>12057</v>
      </c>
      <c r="D3226" s="7">
        <v>3298</v>
      </c>
      <c r="E3226" s="7" t="s">
        <v>173</v>
      </c>
      <c r="F3226" s="7">
        <v>0</v>
      </c>
      <c r="G3226" s="7">
        <v>1</v>
      </c>
      <c r="H3226" s="7"/>
      <c r="I3226" s="7"/>
      <c r="J3226" s="7" t="s">
        <v>154</v>
      </c>
      <c r="K3226" s="7" t="s">
        <v>121</v>
      </c>
      <c r="L3226" s="7" t="s">
        <v>686</v>
      </c>
      <c r="M3226" s="7">
        <v>8</v>
      </c>
      <c r="N3226" s="7"/>
      <c r="O3226" s="7" t="s">
        <v>62</v>
      </c>
      <c r="P3226" s="7"/>
      <c r="Q3226" s="7">
        <v>1993</v>
      </c>
      <c r="R3226" s="7" t="s">
        <v>1824</v>
      </c>
      <c r="S3226" s="7"/>
    </row>
    <row r="3227" spans="1:19" hidden="1" x14ac:dyDescent="0.35">
      <c r="A3227">
        <v>3226</v>
      </c>
      <c r="B3227" s="7">
        <v>183</v>
      </c>
      <c r="C3227" s="7">
        <v>12015</v>
      </c>
      <c r="D3227" s="7">
        <v>3263</v>
      </c>
      <c r="E3227" s="7" t="s">
        <v>295</v>
      </c>
      <c r="F3227" s="7">
        <v>2</v>
      </c>
      <c r="G3227" s="7">
        <v>2</v>
      </c>
      <c r="H3227" s="7"/>
      <c r="I3227" s="7"/>
      <c r="J3227" s="7" t="s">
        <v>59</v>
      </c>
      <c r="K3227" s="7" t="s">
        <v>121</v>
      </c>
      <c r="L3227" s="7" t="s">
        <v>686</v>
      </c>
      <c r="M3227" s="7">
        <v>8</v>
      </c>
      <c r="N3227" s="7"/>
      <c r="O3227" s="7" t="s">
        <v>88</v>
      </c>
      <c r="P3227" s="7"/>
      <c r="Q3227" s="7">
        <v>1993</v>
      </c>
      <c r="R3227" s="7"/>
      <c r="S3227" s="7"/>
    </row>
    <row r="3228" spans="1:19" hidden="1" x14ac:dyDescent="0.35">
      <c r="A3228">
        <v>3227</v>
      </c>
      <c r="B3228" s="7">
        <v>183</v>
      </c>
      <c r="C3228" s="7">
        <v>12025</v>
      </c>
      <c r="D3228" s="7">
        <v>3263</v>
      </c>
      <c r="E3228" s="7" t="s">
        <v>173</v>
      </c>
      <c r="F3228" s="7">
        <v>4</v>
      </c>
      <c r="G3228" s="7">
        <v>4</v>
      </c>
      <c r="H3228" s="7"/>
      <c r="I3228" s="7"/>
      <c r="J3228" s="7" t="s">
        <v>154</v>
      </c>
      <c r="K3228" s="7" t="s">
        <v>121</v>
      </c>
      <c r="L3228" s="7" t="s">
        <v>686</v>
      </c>
      <c r="M3228" s="7">
        <v>8</v>
      </c>
      <c r="N3228" s="7"/>
      <c r="O3228" s="7" t="s">
        <v>88</v>
      </c>
      <c r="P3228" s="7"/>
      <c r="Q3228" s="7">
        <v>1993</v>
      </c>
      <c r="R3228" s="7" t="s">
        <v>1777</v>
      </c>
      <c r="S3228" s="7"/>
    </row>
    <row r="3229" spans="1:19" hidden="1" x14ac:dyDescent="0.35">
      <c r="A3229">
        <v>3228</v>
      </c>
      <c r="B3229" s="7">
        <v>183</v>
      </c>
      <c r="C3229" s="7">
        <v>12039</v>
      </c>
      <c r="D3229" s="7">
        <v>3263</v>
      </c>
      <c r="E3229" s="7" t="s">
        <v>295</v>
      </c>
      <c r="F3229" s="7">
        <v>1</v>
      </c>
      <c r="G3229" s="7">
        <v>1</v>
      </c>
      <c r="H3229" s="7"/>
      <c r="I3229" s="7"/>
      <c r="J3229" s="7" t="s">
        <v>59</v>
      </c>
      <c r="K3229" s="7" t="s">
        <v>121</v>
      </c>
      <c r="L3229" s="7" t="s">
        <v>686</v>
      </c>
      <c r="M3229" s="7">
        <v>8</v>
      </c>
      <c r="N3229" s="7"/>
      <c r="O3229" s="7" t="s">
        <v>88</v>
      </c>
      <c r="P3229" s="7"/>
      <c r="Q3229" s="7">
        <v>1993</v>
      </c>
      <c r="R3229" s="7"/>
      <c r="S3229" s="7"/>
    </row>
    <row r="3230" spans="1:19" hidden="1" x14ac:dyDescent="0.35">
      <c r="A3230">
        <v>3229</v>
      </c>
      <c r="B3230" s="7">
        <v>183</v>
      </c>
      <c r="C3230" s="7">
        <v>12049</v>
      </c>
      <c r="D3230" s="7">
        <v>3263</v>
      </c>
      <c r="E3230" s="7" t="s">
        <v>173</v>
      </c>
      <c r="F3230" s="7">
        <v>25</v>
      </c>
      <c r="G3230" s="7">
        <v>25</v>
      </c>
      <c r="H3230" s="7"/>
      <c r="I3230" s="7"/>
      <c r="J3230" s="7" t="s">
        <v>59</v>
      </c>
      <c r="K3230" s="7" t="s">
        <v>121</v>
      </c>
      <c r="L3230" s="7" t="s">
        <v>686</v>
      </c>
      <c r="M3230" s="7">
        <v>8</v>
      </c>
      <c r="N3230" s="7"/>
      <c r="O3230" s="7" t="s">
        <v>88</v>
      </c>
      <c r="P3230" s="7"/>
      <c r="Q3230" s="7">
        <v>1993</v>
      </c>
      <c r="R3230" s="7"/>
      <c r="S3230" s="7"/>
    </row>
    <row r="3231" spans="1:19" hidden="1" x14ac:dyDescent="0.35">
      <c r="A3231">
        <v>3230</v>
      </c>
      <c r="B3231" s="7">
        <v>183</v>
      </c>
      <c r="C3231" s="7">
        <v>12053</v>
      </c>
      <c r="D3231" s="7">
        <v>3263</v>
      </c>
      <c r="E3231" s="7" t="s">
        <v>295</v>
      </c>
      <c r="F3231" s="7">
        <v>1</v>
      </c>
      <c r="G3231" s="7">
        <v>1</v>
      </c>
      <c r="H3231" s="7"/>
      <c r="I3231" s="7"/>
      <c r="J3231" s="7" t="s">
        <v>59</v>
      </c>
      <c r="K3231" s="7" t="s">
        <v>121</v>
      </c>
      <c r="L3231" s="7" t="s">
        <v>686</v>
      </c>
      <c r="M3231" s="7">
        <v>8</v>
      </c>
      <c r="N3231" s="7"/>
      <c r="O3231" s="7" t="s">
        <v>88</v>
      </c>
      <c r="P3231" s="7"/>
      <c r="Q3231" s="7">
        <v>1993</v>
      </c>
      <c r="R3231" s="7"/>
      <c r="S3231" s="7"/>
    </row>
    <row r="3232" spans="1:19" hidden="1" x14ac:dyDescent="0.35">
      <c r="A3232">
        <v>3231</v>
      </c>
      <c r="B3232" s="7">
        <v>183</v>
      </c>
      <c r="C3232" s="7">
        <v>12015</v>
      </c>
      <c r="D3232" s="20">
        <v>3845</v>
      </c>
      <c r="E3232" s="7" t="s">
        <v>709</v>
      </c>
      <c r="F3232" s="7">
        <v>1</v>
      </c>
      <c r="G3232" s="7">
        <v>1</v>
      </c>
      <c r="H3232" s="7"/>
      <c r="I3232" s="7"/>
      <c r="J3232" s="7" t="s">
        <v>59</v>
      </c>
      <c r="K3232" s="7" t="s">
        <v>121</v>
      </c>
      <c r="L3232" s="7" t="s">
        <v>686</v>
      </c>
      <c r="M3232" s="7">
        <v>8</v>
      </c>
      <c r="N3232" s="7"/>
      <c r="O3232" s="7" t="s">
        <v>88</v>
      </c>
      <c r="P3232" s="7"/>
      <c r="Q3232" s="7">
        <v>1993</v>
      </c>
      <c r="R3232" s="7" t="s">
        <v>1751</v>
      </c>
      <c r="S3232" s="7"/>
    </row>
    <row r="3233" spans="1:19" hidden="1" x14ac:dyDescent="0.35">
      <c r="A3233">
        <v>3232</v>
      </c>
      <c r="B3233" s="7">
        <v>183</v>
      </c>
      <c r="C3233" s="7">
        <v>12039</v>
      </c>
      <c r="D3233" s="20">
        <v>3845</v>
      </c>
      <c r="E3233" s="7" t="s">
        <v>709</v>
      </c>
      <c r="F3233" s="7">
        <v>3</v>
      </c>
      <c r="G3233" s="7">
        <v>3</v>
      </c>
      <c r="H3233" s="7"/>
      <c r="I3233" s="7"/>
      <c r="J3233" s="7" t="s">
        <v>59</v>
      </c>
      <c r="K3233" s="7" t="s">
        <v>121</v>
      </c>
      <c r="L3233" s="7" t="s">
        <v>686</v>
      </c>
      <c r="M3233" s="7">
        <v>8</v>
      </c>
      <c r="N3233" s="7"/>
      <c r="O3233" s="7" t="s">
        <v>62</v>
      </c>
      <c r="P3233" s="7"/>
      <c r="Q3233" s="7">
        <v>1993</v>
      </c>
      <c r="R3233" s="7" t="s">
        <v>1818</v>
      </c>
      <c r="S3233" s="7"/>
    </row>
    <row r="3234" spans="1:19" hidden="1" x14ac:dyDescent="0.35">
      <c r="A3234">
        <v>3233</v>
      </c>
      <c r="B3234" s="7">
        <v>183</v>
      </c>
      <c r="C3234" s="7">
        <v>12023</v>
      </c>
      <c r="D3234" s="7">
        <v>3650</v>
      </c>
      <c r="E3234" s="7" t="s">
        <v>295</v>
      </c>
      <c r="F3234" s="7">
        <v>1</v>
      </c>
      <c r="G3234" s="7">
        <v>1</v>
      </c>
      <c r="H3234" s="7"/>
      <c r="I3234" s="7"/>
      <c r="J3234" s="7" t="s">
        <v>59</v>
      </c>
      <c r="K3234" s="7" t="s">
        <v>121</v>
      </c>
      <c r="L3234" s="7" t="s">
        <v>686</v>
      </c>
      <c r="M3234" s="7">
        <v>8</v>
      </c>
      <c r="N3234" s="7"/>
      <c r="O3234" s="7" t="s">
        <v>88</v>
      </c>
      <c r="P3234" s="7"/>
      <c r="Q3234" s="7">
        <v>1993</v>
      </c>
      <c r="R3234" s="7"/>
      <c r="S3234" s="7"/>
    </row>
    <row r="3235" spans="1:19" hidden="1" x14ac:dyDescent="0.35">
      <c r="A3235">
        <v>3234</v>
      </c>
      <c r="B3235" s="7">
        <v>184</v>
      </c>
      <c r="C3235" s="7">
        <v>10001</v>
      </c>
      <c r="D3235" s="7">
        <v>3295</v>
      </c>
      <c r="E3235" s="7" t="s">
        <v>58</v>
      </c>
      <c r="F3235" s="7">
        <v>8392</v>
      </c>
      <c r="G3235" s="7">
        <v>8392</v>
      </c>
      <c r="H3235" s="7"/>
      <c r="I3235" s="7"/>
      <c r="J3235" s="7" t="s">
        <v>118</v>
      </c>
      <c r="K3235" s="7" t="s">
        <v>60</v>
      </c>
      <c r="L3235" s="7" t="s">
        <v>61</v>
      </c>
      <c r="M3235" s="7">
        <v>9</v>
      </c>
      <c r="N3235" s="7"/>
      <c r="O3235" s="7" t="s">
        <v>88</v>
      </c>
      <c r="P3235" s="7">
        <v>1984</v>
      </c>
      <c r="Q3235" s="7">
        <v>1988</v>
      </c>
      <c r="R3235" s="9" t="s">
        <v>176</v>
      </c>
      <c r="S3235" s="7"/>
    </row>
    <row r="3236" spans="1:19" hidden="1" x14ac:dyDescent="0.35">
      <c r="A3236">
        <v>3235</v>
      </c>
      <c r="B3236" s="7">
        <v>184</v>
      </c>
      <c r="C3236" s="7">
        <v>10002</v>
      </c>
      <c r="D3236" s="7">
        <v>3295</v>
      </c>
      <c r="E3236" s="7" t="s">
        <v>58</v>
      </c>
      <c r="F3236" s="7">
        <v>812</v>
      </c>
      <c r="G3236" s="7">
        <v>812</v>
      </c>
      <c r="H3236" s="7"/>
      <c r="I3236" s="7"/>
      <c r="J3236" s="7" t="s">
        <v>118</v>
      </c>
      <c r="K3236" s="7" t="s">
        <v>60</v>
      </c>
      <c r="L3236" s="7" t="s">
        <v>61</v>
      </c>
      <c r="M3236" s="7">
        <v>9</v>
      </c>
      <c r="N3236" s="7"/>
      <c r="O3236" s="7" t="s">
        <v>88</v>
      </c>
      <c r="P3236" s="7">
        <v>1983</v>
      </c>
      <c r="Q3236" s="7">
        <v>1988</v>
      </c>
      <c r="R3236" s="7" t="s">
        <v>762</v>
      </c>
      <c r="S3236" s="7"/>
    </row>
    <row r="3237" spans="1:19" hidden="1" x14ac:dyDescent="0.35">
      <c r="A3237">
        <v>3236</v>
      </c>
      <c r="B3237" s="7">
        <v>184</v>
      </c>
      <c r="C3237" s="7">
        <v>10003</v>
      </c>
      <c r="D3237" s="7">
        <v>3295</v>
      </c>
      <c r="E3237" s="7" t="s">
        <v>131</v>
      </c>
      <c r="F3237" s="7">
        <v>986</v>
      </c>
      <c r="G3237" s="7">
        <v>986</v>
      </c>
      <c r="H3237" s="7"/>
      <c r="I3237" s="7"/>
      <c r="J3237" s="7" t="s">
        <v>118</v>
      </c>
      <c r="K3237" s="7" t="s">
        <v>60</v>
      </c>
      <c r="L3237" s="7" t="s">
        <v>61</v>
      </c>
      <c r="M3237" s="7">
        <v>9</v>
      </c>
      <c r="N3237" s="7"/>
      <c r="O3237" s="7" t="s">
        <v>88</v>
      </c>
      <c r="P3237" s="7">
        <v>1993</v>
      </c>
      <c r="Q3237" s="7">
        <v>1988</v>
      </c>
      <c r="R3237" s="7"/>
      <c r="S3237" s="7"/>
    </row>
    <row r="3238" spans="1:19" hidden="1" x14ac:dyDescent="0.35">
      <c r="A3238">
        <v>3237</v>
      </c>
      <c r="B3238" s="7">
        <v>184</v>
      </c>
      <c r="C3238" s="7">
        <v>10004</v>
      </c>
      <c r="D3238" s="7">
        <v>3295</v>
      </c>
      <c r="E3238" s="7" t="s">
        <v>58</v>
      </c>
      <c r="F3238" s="7">
        <v>814</v>
      </c>
      <c r="G3238" s="7">
        <v>814</v>
      </c>
      <c r="H3238" s="7"/>
      <c r="I3238" s="7"/>
      <c r="J3238" s="7" t="s">
        <v>118</v>
      </c>
      <c r="K3238" s="7" t="s">
        <v>60</v>
      </c>
      <c r="L3238" s="7" t="s">
        <v>61</v>
      </c>
      <c r="M3238" s="7">
        <v>9</v>
      </c>
      <c r="N3238" s="7"/>
      <c r="O3238" s="7" t="s">
        <v>88</v>
      </c>
      <c r="P3238" s="7">
        <v>1994</v>
      </c>
      <c r="Q3238" s="7">
        <v>1988</v>
      </c>
      <c r="R3238" s="7"/>
      <c r="S3238" s="7"/>
    </row>
    <row r="3239" spans="1:19" hidden="1" x14ac:dyDescent="0.35">
      <c r="A3239">
        <v>3238</v>
      </c>
      <c r="B3239" s="7">
        <v>184</v>
      </c>
      <c r="C3239" s="7">
        <v>10005</v>
      </c>
      <c r="D3239" s="7">
        <v>3295</v>
      </c>
      <c r="E3239" s="7" t="s">
        <v>58</v>
      </c>
      <c r="F3239" s="7">
        <v>5744</v>
      </c>
      <c r="G3239" s="7">
        <v>5744</v>
      </c>
      <c r="H3239" s="7"/>
      <c r="I3239" s="7"/>
      <c r="J3239" s="7" t="s">
        <v>118</v>
      </c>
      <c r="K3239" s="7" t="s">
        <v>60</v>
      </c>
      <c r="L3239" s="7" t="s">
        <v>61</v>
      </c>
      <c r="M3239" s="7">
        <v>9</v>
      </c>
      <c r="N3239" s="7"/>
      <c r="O3239" s="7" t="s">
        <v>88</v>
      </c>
      <c r="P3239" s="7">
        <v>1984</v>
      </c>
      <c r="Q3239" s="7">
        <v>1988</v>
      </c>
      <c r="R3239" s="7" t="s">
        <v>785</v>
      </c>
      <c r="S3239" s="7"/>
    </row>
    <row r="3240" spans="1:19" hidden="1" x14ac:dyDescent="0.35">
      <c r="A3240">
        <v>3239</v>
      </c>
      <c r="B3240" s="7">
        <v>184</v>
      </c>
      <c r="C3240" s="7">
        <v>10007</v>
      </c>
      <c r="D3240" s="7">
        <v>3295</v>
      </c>
      <c r="E3240" s="7" t="s">
        <v>58</v>
      </c>
      <c r="F3240" s="7">
        <v>44</v>
      </c>
      <c r="G3240" s="7">
        <v>44</v>
      </c>
      <c r="H3240" s="7"/>
      <c r="I3240" s="7"/>
      <c r="J3240" s="7" t="s">
        <v>118</v>
      </c>
      <c r="K3240" s="7" t="s">
        <v>60</v>
      </c>
      <c r="L3240" s="7" t="s">
        <v>61</v>
      </c>
      <c r="M3240" s="7">
        <v>9</v>
      </c>
      <c r="N3240" s="7"/>
      <c r="O3240" s="7" t="s">
        <v>88</v>
      </c>
      <c r="P3240" s="7">
        <v>1994</v>
      </c>
      <c r="Q3240" s="7">
        <v>1988</v>
      </c>
      <c r="R3240" s="7" t="s">
        <v>771</v>
      </c>
      <c r="S3240" s="7"/>
    </row>
    <row r="3241" spans="1:19" hidden="1" x14ac:dyDescent="0.35">
      <c r="A3241">
        <v>3240</v>
      </c>
      <c r="B3241" s="7">
        <v>184</v>
      </c>
      <c r="C3241" s="7">
        <v>10008</v>
      </c>
      <c r="D3241" s="7">
        <v>3295</v>
      </c>
      <c r="E3241" s="7" t="s">
        <v>58</v>
      </c>
      <c r="F3241" s="7">
        <v>2</v>
      </c>
      <c r="G3241" s="7">
        <v>2</v>
      </c>
      <c r="H3241" s="7"/>
      <c r="I3241" s="7"/>
      <c r="J3241" s="7" t="s">
        <v>118</v>
      </c>
      <c r="K3241" s="7" t="s">
        <v>60</v>
      </c>
      <c r="L3241" s="7" t="s">
        <v>61</v>
      </c>
      <c r="M3241" s="7">
        <v>9</v>
      </c>
      <c r="N3241" s="7"/>
      <c r="O3241" s="7" t="s">
        <v>88</v>
      </c>
      <c r="P3241" s="7">
        <v>1983</v>
      </c>
      <c r="Q3241" s="7">
        <v>1988</v>
      </c>
      <c r="R3241" s="7" t="s">
        <v>774</v>
      </c>
      <c r="S3241" s="7"/>
    </row>
    <row r="3242" spans="1:19" hidden="1" x14ac:dyDescent="0.35">
      <c r="A3242">
        <v>3241</v>
      </c>
      <c r="B3242" s="7">
        <v>184</v>
      </c>
      <c r="C3242" s="7">
        <v>10001</v>
      </c>
      <c r="D3242" s="7">
        <v>3659</v>
      </c>
      <c r="E3242" s="7" t="s">
        <v>58</v>
      </c>
      <c r="F3242" s="7">
        <v>15</v>
      </c>
      <c r="G3242" s="7">
        <v>15</v>
      </c>
      <c r="H3242" s="7"/>
      <c r="I3242" s="7"/>
      <c r="J3242" s="7" t="s">
        <v>118</v>
      </c>
      <c r="K3242" s="7" t="s">
        <v>60</v>
      </c>
      <c r="L3242" s="7" t="s">
        <v>61</v>
      </c>
      <c r="M3242" s="7">
        <v>9</v>
      </c>
      <c r="N3242" s="7"/>
      <c r="O3242" s="7" t="s">
        <v>88</v>
      </c>
      <c r="P3242" s="7">
        <v>1988</v>
      </c>
      <c r="Q3242" s="7">
        <v>1988</v>
      </c>
      <c r="R3242" s="9" t="s">
        <v>176</v>
      </c>
      <c r="S3242" s="7"/>
    </row>
    <row r="3243" spans="1:19" hidden="1" x14ac:dyDescent="0.35">
      <c r="A3243">
        <v>3242</v>
      </c>
      <c r="B3243" s="7">
        <v>184</v>
      </c>
      <c r="C3243" s="7">
        <v>10003</v>
      </c>
      <c r="D3243" s="7">
        <v>3659</v>
      </c>
      <c r="E3243" s="7" t="s">
        <v>131</v>
      </c>
      <c r="F3243" s="7">
        <v>12</v>
      </c>
      <c r="G3243" s="7">
        <v>12</v>
      </c>
      <c r="H3243" s="7"/>
      <c r="I3243" s="7"/>
      <c r="J3243" s="7" t="s">
        <v>118</v>
      </c>
      <c r="K3243" s="7" t="s">
        <v>60</v>
      </c>
      <c r="L3243" s="7" t="s">
        <v>61</v>
      </c>
      <c r="M3243" s="7">
        <v>9</v>
      </c>
      <c r="N3243" s="7"/>
      <c r="O3243" s="7" t="s">
        <v>88</v>
      </c>
      <c r="P3243" s="7">
        <v>1988</v>
      </c>
      <c r="Q3243" s="7">
        <v>1988</v>
      </c>
      <c r="R3243" s="7"/>
      <c r="S3243" s="7"/>
    </row>
    <row r="3244" spans="1:19" hidden="1" x14ac:dyDescent="0.35">
      <c r="A3244">
        <v>3243</v>
      </c>
      <c r="B3244" s="7">
        <v>184</v>
      </c>
      <c r="C3244" s="7">
        <v>10004</v>
      </c>
      <c r="D3244" s="7">
        <v>3659</v>
      </c>
      <c r="E3244" s="7" t="s">
        <v>58</v>
      </c>
      <c r="F3244" s="7">
        <v>1</v>
      </c>
      <c r="G3244" s="7">
        <v>1</v>
      </c>
      <c r="H3244" s="7"/>
      <c r="I3244" s="7"/>
      <c r="J3244" s="7" t="s">
        <v>118</v>
      </c>
      <c r="K3244" s="7" t="s">
        <v>60</v>
      </c>
      <c r="L3244" s="7" t="s">
        <v>61</v>
      </c>
      <c r="M3244" s="7">
        <v>9</v>
      </c>
      <c r="N3244" s="7"/>
      <c r="O3244" s="7" t="s">
        <v>88</v>
      </c>
      <c r="P3244" s="7">
        <v>1988</v>
      </c>
      <c r="Q3244" s="7">
        <v>1988</v>
      </c>
      <c r="R3244" s="7"/>
      <c r="S3244" s="7"/>
    </row>
    <row r="3245" spans="1:19" hidden="1" x14ac:dyDescent="0.35">
      <c r="A3245">
        <v>3244</v>
      </c>
      <c r="B3245" s="7">
        <v>184</v>
      </c>
      <c r="C3245" s="7">
        <v>10007</v>
      </c>
      <c r="D3245" s="7">
        <v>3659</v>
      </c>
      <c r="E3245" s="7" t="s">
        <v>58</v>
      </c>
      <c r="F3245" s="7">
        <v>1</v>
      </c>
      <c r="G3245" s="7">
        <v>1</v>
      </c>
      <c r="H3245" s="7"/>
      <c r="I3245" s="7"/>
      <c r="J3245" s="7" t="s">
        <v>118</v>
      </c>
      <c r="K3245" s="7" t="s">
        <v>60</v>
      </c>
      <c r="L3245" s="7" t="s">
        <v>61</v>
      </c>
      <c r="M3245" s="7">
        <v>9</v>
      </c>
      <c r="N3245" s="7"/>
      <c r="O3245" s="7" t="s">
        <v>88</v>
      </c>
      <c r="P3245" s="7">
        <v>1988</v>
      </c>
      <c r="Q3245" s="7">
        <v>1988</v>
      </c>
      <c r="R3245" s="7" t="s">
        <v>771</v>
      </c>
      <c r="S3245" s="7"/>
    </row>
    <row r="3246" spans="1:19" hidden="1" x14ac:dyDescent="0.35">
      <c r="A3246">
        <v>3245</v>
      </c>
      <c r="B3246" s="7">
        <v>184</v>
      </c>
      <c r="C3246" s="7">
        <v>10010</v>
      </c>
      <c r="D3246" s="7">
        <v>3659</v>
      </c>
      <c r="E3246" s="7" t="s">
        <v>58</v>
      </c>
      <c r="F3246" s="7">
        <v>1</v>
      </c>
      <c r="G3246" s="7">
        <v>1</v>
      </c>
      <c r="H3246" s="7"/>
      <c r="I3246" s="7"/>
      <c r="J3246" s="7" t="s">
        <v>118</v>
      </c>
      <c r="K3246" s="7" t="s">
        <v>60</v>
      </c>
      <c r="L3246" s="7" t="s">
        <v>61</v>
      </c>
      <c r="M3246" s="7">
        <v>9</v>
      </c>
      <c r="N3246" s="7"/>
      <c r="O3246" s="7" t="s">
        <v>88</v>
      </c>
      <c r="P3246" s="7">
        <v>1988</v>
      </c>
      <c r="Q3246" s="7">
        <v>1988</v>
      </c>
      <c r="R3246" s="7" t="s">
        <v>785</v>
      </c>
      <c r="S3246" s="7"/>
    </row>
    <row r="3247" spans="1:19" hidden="1" x14ac:dyDescent="0.35">
      <c r="A3247">
        <v>3246</v>
      </c>
      <c r="B3247" s="7">
        <v>184</v>
      </c>
      <c r="C3247" s="7">
        <v>10001</v>
      </c>
      <c r="D3247" s="7">
        <v>3294</v>
      </c>
      <c r="E3247" s="7" t="s">
        <v>58</v>
      </c>
      <c r="F3247" s="7">
        <v>1491</v>
      </c>
      <c r="G3247" s="7">
        <v>1491</v>
      </c>
      <c r="H3247" s="7"/>
      <c r="I3247" s="7"/>
      <c r="J3247" s="7" t="s">
        <v>118</v>
      </c>
      <c r="K3247" s="7" t="s">
        <v>60</v>
      </c>
      <c r="L3247" s="7" t="s">
        <v>61</v>
      </c>
      <c r="M3247" s="7">
        <v>9</v>
      </c>
      <c r="N3247" s="7"/>
      <c r="O3247" s="7" t="s">
        <v>88</v>
      </c>
      <c r="P3247" s="7">
        <v>1988</v>
      </c>
      <c r="Q3247" s="7">
        <v>1988</v>
      </c>
      <c r="R3247" s="9" t="s">
        <v>176</v>
      </c>
      <c r="S3247" s="7"/>
    </row>
    <row r="3248" spans="1:19" hidden="1" x14ac:dyDescent="0.35">
      <c r="A3248">
        <v>3247</v>
      </c>
      <c r="B3248" s="7">
        <v>184</v>
      </c>
      <c r="C3248" s="7">
        <v>10002</v>
      </c>
      <c r="D3248" s="7">
        <v>3294</v>
      </c>
      <c r="E3248" s="7" t="s">
        <v>58</v>
      </c>
      <c r="F3248" s="7">
        <v>300</v>
      </c>
      <c r="G3248" s="7">
        <v>300</v>
      </c>
      <c r="H3248" s="7"/>
      <c r="I3248" s="7"/>
      <c r="J3248" s="7" t="s">
        <v>118</v>
      </c>
      <c r="K3248" s="7" t="s">
        <v>60</v>
      </c>
      <c r="L3248" s="7" t="s">
        <v>61</v>
      </c>
      <c r="M3248" s="7">
        <v>9</v>
      </c>
      <c r="N3248" s="7"/>
      <c r="O3248" s="7" t="s">
        <v>88</v>
      </c>
      <c r="P3248" s="7">
        <v>1988</v>
      </c>
      <c r="Q3248" s="7">
        <v>1988</v>
      </c>
      <c r="R3248" s="7" t="s">
        <v>762</v>
      </c>
      <c r="S3248" s="7"/>
    </row>
    <row r="3249" spans="1:19" hidden="1" x14ac:dyDescent="0.35">
      <c r="A3249">
        <v>3248</v>
      </c>
      <c r="B3249" s="7">
        <v>184</v>
      </c>
      <c r="C3249" s="7">
        <v>10003</v>
      </c>
      <c r="D3249" s="7">
        <v>3294</v>
      </c>
      <c r="E3249" s="7" t="s">
        <v>131</v>
      </c>
      <c r="F3249" s="7">
        <v>207</v>
      </c>
      <c r="G3249" s="7">
        <v>207</v>
      </c>
      <c r="H3249" s="7"/>
      <c r="I3249" s="7"/>
      <c r="J3249" s="7" t="s">
        <v>118</v>
      </c>
      <c r="K3249" s="7" t="s">
        <v>60</v>
      </c>
      <c r="L3249" s="7" t="s">
        <v>61</v>
      </c>
      <c r="M3249" s="7">
        <v>9</v>
      </c>
      <c r="N3249" s="7"/>
      <c r="O3249" s="7" t="s">
        <v>88</v>
      </c>
      <c r="P3249" s="7">
        <v>1988</v>
      </c>
      <c r="Q3249" s="7">
        <v>1988</v>
      </c>
      <c r="R3249" s="7"/>
      <c r="S3249" s="7"/>
    </row>
    <row r="3250" spans="1:19" hidden="1" x14ac:dyDescent="0.35">
      <c r="A3250">
        <v>3249</v>
      </c>
      <c r="B3250" s="7">
        <v>184</v>
      </c>
      <c r="C3250" s="7">
        <v>10004</v>
      </c>
      <c r="D3250" s="7">
        <v>3294</v>
      </c>
      <c r="E3250" s="7" t="s">
        <v>58</v>
      </c>
      <c r="F3250" s="7">
        <v>390</v>
      </c>
      <c r="G3250" s="7">
        <v>390</v>
      </c>
      <c r="H3250" s="7"/>
      <c r="I3250" s="7"/>
      <c r="J3250" s="7" t="s">
        <v>118</v>
      </c>
      <c r="K3250" s="7" t="s">
        <v>60</v>
      </c>
      <c r="L3250" s="7" t="s">
        <v>61</v>
      </c>
      <c r="M3250" s="7">
        <v>9</v>
      </c>
      <c r="N3250" s="7"/>
      <c r="O3250" s="7" t="s">
        <v>88</v>
      </c>
      <c r="P3250" s="7">
        <v>1988</v>
      </c>
      <c r="Q3250" s="7">
        <v>1988</v>
      </c>
      <c r="R3250" s="7"/>
      <c r="S3250" s="7"/>
    </row>
    <row r="3251" spans="1:19" hidden="1" x14ac:dyDescent="0.35">
      <c r="A3251">
        <v>3250</v>
      </c>
      <c r="B3251" s="7">
        <v>184</v>
      </c>
      <c r="C3251" s="7">
        <v>10006</v>
      </c>
      <c r="D3251" s="7">
        <v>3294</v>
      </c>
      <c r="E3251" s="7" t="s">
        <v>58</v>
      </c>
      <c r="F3251" s="7">
        <v>357</v>
      </c>
      <c r="G3251" s="7">
        <v>357</v>
      </c>
      <c r="H3251" s="7"/>
      <c r="I3251" s="7"/>
      <c r="J3251" s="7" t="s">
        <v>118</v>
      </c>
      <c r="K3251" s="7" t="s">
        <v>60</v>
      </c>
      <c r="L3251" s="7" t="s">
        <v>61</v>
      </c>
      <c r="M3251" s="7">
        <v>9</v>
      </c>
      <c r="N3251" s="7"/>
      <c r="O3251" s="7" t="s">
        <v>88</v>
      </c>
      <c r="P3251" s="7">
        <v>1988</v>
      </c>
      <c r="Q3251" s="7">
        <v>1988</v>
      </c>
      <c r="R3251" s="7" t="s">
        <v>785</v>
      </c>
      <c r="S3251" s="7"/>
    </row>
    <row r="3252" spans="1:19" hidden="1" x14ac:dyDescent="0.35">
      <c r="A3252">
        <v>3251</v>
      </c>
      <c r="B3252" s="7">
        <v>184</v>
      </c>
      <c r="C3252" s="7">
        <v>10007</v>
      </c>
      <c r="D3252" s="7">
        <v>3294</v>
      </c>
      <c r="E3252" s="7" t="s">
        <v>58</v>
      </c>
      <c r="F3252" s="7">
        <v>67</v>
      </c>
      <c r="G3252" s="7">
        <v>67</v>
      </c>
      <c r="H3252" s="7"/>
      <c r="I3252" s="7"/>
      <c r="J3252" s="7" t="s">
        <v>118</v>
      </c>
      <c r="K3252" s="7" t="s">
        <v>60</v>
      </c>
      <c r="L3252" s="7" t="s">
        <v>61</v>
      </c>
      <c r="M3252" s="7">
        <v>9</v>
      </c>
      <c r="N3252" s="7"/>
      <c r="O3252" s="7" t="s">
        <v>88</v>
      </c>
      <c r="P3252" s="7">
        <v>1988</v>
      </c>
      <c r="Q3252" s="7">
        <v>1988</v>
      </c>
      <c r="R3252" s="7" t="s">
        <v>771</v>
      </c>
      <c r="S3252" s="7"/>
    </row>
    <row r="3253" spans="1:19" hidden="1" x14ac:dyDescent="0.35">
      <c r="A3253">
        <v>3252</v>
      </c>
      <c r="B3253" s="7">
        <v>184</v>
      </c>
      <c r="C3253" s="7">
        <v>10008</v>
      </c>
      <c r="D3253" s="7">
        <v>3294</v>
      </c>
      <c r="E3253" s="7" t="s">
        <v>58</v>
      </c>
      <c r="F3253" s="7">
        <v>7</v>
      </c>
      <c r="G3253" s="7">
        <v>7</v>
      </c>
      <c r="H3253" s="7"/>
      <c r="I3253" s="7"/>
      <c r="J3253" s="7" t="s">
        <v>118</v>
      </c>
      <c r="K3253" s="7" t="s">
        <v>60</v>
      </c>
      <c r="L3253" s="7" t="s">
        <v>61</v>
      </c>
      <c r="M3253" s="7">
        <v>9</v>
      </c>
      <c r="N3253" s="7"/>
      <c r="O3253" s="7" t="s">
        <v>88</v>
      </c>
      <c r="P3253" s="7">
        <v>1988</v>
      </c>
      <c r="Q3253" s="7">
        <v>1988</v>
      </c>
      <c r="R3253" s="7" t="s">
        <v>774</v>
      </c>
      <c r="S3253" s="7"/>
    </row>
    <row r="3254" spans="1:19" hidden="1" x14ac:dyDescent="0.35">
      <c r="A3254">
        <v>3253</v>
      </c>
      <c r="B3254" s="7">
        <v>184</v>
      </c>
      <c r="C3254" s="7">
        <v>10001</v>
      </c>
      <c r="D3254" s="7">
        <v>3298</v>
      </c>
      <c r="E3254" s="7" t="s">
        <v>58</v>
      </c>
      <c r="F3254" s="7">
        <v>3957</v>
      </c>
      <c r="G3254" s="7">
        <v>3957</v>
      </c>
      <c r="H3254" s="7"/>
      <c r="I3254" s="7"/>
      <c r="J3254" s="7" t="s">
        <v>118</v>
      </c>
      <c r="K3254" s="7" t="s">
        <v>60</v>
      </c>
      <c r="L3254" s="7" t="s">
        <v>61</v>
      </c>
      <c r="M3254" s="7">
        <v>9</v>
      </c>
      <c r="N3254" s="7"/>
      <c r="O3254" s="7" t="s">
        <v>88</v>
      </c>
      <c r="P3254" s="7">
        <v>1988</v>
      </c>
      <c r="Q3254" s="7">
        <v>1988</v>
      </c>
      <c r="R3254" s="9" t="s">
        <v>176</v>
      </c>
      <c r="S3254" s="7"/>
    </row>
    <row r="3255" spans="1:19" hidden="1" x14ac:dyDescent="0.35">
      <c r="A3255">
        <v>3254</v>
      </c>
      <c r="B3255" s="7">
        <v>184</v>
      </c>
      <c r="C3255" s="7">
        <v>10002</v>
      </c>
      <c r="D3255" s="7">
        <v>3298</v>
      </c>
      <c r="E3255" s="7" t="s">
        <v>58</v>
      </c>
      <c r="F3255" s="7">
        <v>408</v>
      </c>
      <c r="G3255" s="7">
        <v>408</v>
      </c>
      <c r="H3255" s="7"/>
      <c r="I3255" s="7"/>
      <c r="J3255" s="7" t="s">
        <v>118</v>
      </c>
      <c r="K3255" s="7" t="s">
        <v>60</v>
      </c>
      <c r="L3255" s="7" t="s">
        <v>61</v>
      </c>
      <c r="M3255" s="7">
        <v>9</v>
      </c>
      <c r="N3255" s="7"/>
      <c r="O3255" s="7" t="s">
        <v>88</v>
      </c>
      <c r="P3255" s="7">
        <v>1988</v>
      </c>
      <c r="Q3255" s="7">
        <v>1988</v>
      </c>
      <c r="R3255" s="7" t="s">
        <v>762</v>
      </c>
      <c r="S3255" s="7"/>
    </row>
    <row r="3256" spans="1:19" hidden="1" x14ac:dyDescent="0.35">
      <c r="A3256">
        <v>3255</v>
      </c>
      <c r="B3256" s="7">
        <v>184</v>
      </c>
      <c r="C3256" s="7">
        <v>10003</v>
      </c>
      <c r="D3256" s="7">
        <v>3298</v>
      </c>
      <c r="E3256" s="7" t="s">
        <v>131</v>
      </c>
      <c r="F3256" s="7">
        <v>751</v>
      </c>
      <c r="G3256" s="7">
        <v>751</v>
      </c>
      <c r="H3256" s="7"/>
      <c r="I3256" s="7"/>
      <c r="J3256" s="7" t="s">
        <v>118</v>
      </c>
      <c r="K3256" s="7" t="s">
        <v>60</v>
      </c>
      <c r="L3256" s="7" t="s">
        <v>61</v>
      </c>
      <c r="M3256" s="7">
        <v>9</v>
      </c>
      <c r="N3256" s="7"/>
      <c r="O3256" s="7" t="s">
        <v>88</v>
      </c>
      <c r="P3256" s="7">
        <v>1988</v>
      </c>
      <c r="Q3256" s="7">
        <v>1988</v>
      </c>
      <c r="R3256" s="7"/>
      <c r="S3256" s="7"/>
    </row>
    <row r="3257" spans="1:19" hidden="1" x14ac:dyDescent="0.35">
      <c r="A3257">
        <v>3256</v>
      </c>
      <c r="B3257" s="7">
        <v>184</v>
      </c>
      <c r="C3257" s="7">
        <v>10004</v>
      </c>
      <c r="D3257" s="7">
        <v>3298</v>
      </c>
      <c r="E3257" s="7" t="s">
        <v>58</v>
      </c>
      <c r="F3257" s="7">
        <v>1094</v>
      </c>
      <c r="G3257" s="7">
        <v>1094</v>
      </c>
      <c r="H3257" s="7"/>
      <c r="I3257" s="7"/>
      <c r="J3257" s="7" t="s">
        <v>118</v>
      </c>
      <c r="K3257" s="7" t="s">
        <v>60</v>
      </c>
      <c r="L3257" s="7" t="s">
        <v>61</v>
      </c>
      <c r="M3257" s="7">
        <v>9</v>
      </c>
      <c r="N3257" s="7"/>
      <c r="O3257" s="7" t="s">
        <v>88</v>
      </c>
      <c r="P3257" s="7">
        <v>1988</v>
      </c>
      <c r="Q3257" s="7">
        <v>1988</v>
      </c>
      <c r="R3257" s="7"/>
      <c r="S3257" s="7"/>
    </row>
    <row r="3258" spans="1:19" hidden="1" x14ac:dyDescent="0.35">
      <c r="A3258">
        <v>3257</v>
      </c>
      <c r="B3258" s="7">
        <v>184</v>
      </c>
      <c r="C3258" s="7">
        <v>10005</v>
      </c>
      <c r="D3258" s="7">
        <v>3298</v>
      </c>
      <c r="E3258" s="7" t="s">
        <v>58</v>
      </c>
      <c r="F3258" s="7">
        <v>5113</v>
      </c>
      <c r="G3258" s="7">
        <v>5113</v>
      </c>
      <c r="H3258" s="7"/>
      <c r="I3258" s="7"/>
      <c r="J3258" s="7" t="s">
        <v>118</v>
      </c>
      <c r="K3258" s="7" t="s">
        <v>60</v>
      </c>
      <c r="L3258" s="7" t="s">
        <v>61</v>
      </c>
      <c r="M3258" s="7">
        <v>9</v>
      </c>
      <c r="N3258" s="7"/>
      <c r="O3258" s="7" t="s">
        <v>88</v>
      </c>
      <c r="P3258" s="7">
        <v>1988</v>
      </c>
      <c r="Q3258" s="7">
        <v>1988</v>
      </c>
      <c r="R3258" s="7" t="s">
        <v>785</v>
      </c>
      <c r="S3258" s="7"/>
    </row>
    <row r="3259" spans="1:19" hidden="1" x14ac:dyDescent="0.35">
      <c r="A3259">
        <v>3258</v>
      </c>
      <c r="B3259" s="7">
        <v>184</v>
      </c>
      <c r="C3259" s="7">
        <v>10007</v>
      </c>
      <c r="D3259" s="7">
        <v>3298</v>
      </c>
      <c r="E3259" s="7" t="s">
        <v>58</v>
      </c>
      <c r="F3259" s="7">
        <v>122</v>
      </c>
      <c r="G3259" s="7">
        <v>122</v>
      </c>
      <c r="H3259" s="7"/>
      <c r="I3259" s="7"/>
      <c r="J3259" s="7" t="s">
        <v>118</v>
      </c>
      <c r="K3259" s="7" t="s">
        <v>60</v>
      </c>
      <c r="L3259" s="7" t="s">
        <v>61</v>
      </c>
      <c r="M3259" s="7">
        <v>9</v>
      </c>
      <c r="N3259" s="7"/>
      <c r="O3259" s="7" t="s">
        <v>88</v>
      </c>
      <c r="P3259" s="7">
        <v>1988</v>
      </c>
      <c r="Q3259" s="7">
        <v>1988</v>
      </c>
      <c r="R3259" s="7" t="s">
        <v>771</v>
      </c>
      <c r="S3259" s="7"/>
    </row>
    <row r="3260" spans="1:19" hidden="1" x14ac:dyDescent="0.35">
      <c r="A3260">
        <v>3259</v>
      </c>
      <c r="B3260" s="7">
        <v>184</v>
      </c>
      <c r="C3260" s="7">
        <v>10008</v>
      </c>
      <c r="D3260" s="7">
        <v>3298</v>
      </c>
      <c r="E3260" s="7" t="s">
        <v>58</v>
      </c>
      <c r="F3260" s="7">
        <v>37</v>
      </c>
      <c r="G3260" s="7">
        <v>37</v>
      </c>
      <c r="H3260" s="7"/>
      <c r="I3260" s="7"/>
      <c r="J3260" s="7" t="s">
        <v>118</v>
      </c>
      <c r="K3260" s="7" t="s">
        <v>60</v>
      </c>
      <c r="L3260" s="7" t="s">
        <v>61</v>
      </c>
      <c r="M3260" s="7">
        <v>9</v>
      </c>
      <c r="N3260" s="7"/>
      <c r="O3260" s="7" t="s">
        <v>88</v>
      </c>
      <c r="P3260" s="7">
        <v>1988</v>
      </c>
      <c r="Q3260" s="7">
        <v>1988</v>
      </c>
      <c r="R3260" s="7" t="s">
        <v>774</v>
      </c>
      <c r="S3260" s="7"/>
    </row>
    <row r="3261" spans="1:19" hidden="1" x14ac:dyDescent="0.35">
      <c r="A3261">
        <v>3260</v>
      </c>
      <c r="B3261" s="7">
        <v>184</v>
      </c>
      <c r="C3261" s="7">
        <v>10001</v>
      </c>
      <c r="D3261" s="20">
        <v>3845</v>
      </c>
      <c r="E3261" s="7" t="s">
        <v>58</v>
      </c>
      <c r="F3261" s="7">
        <v>2427</v>
      </c>
      <c r="G3261" s="7">
        <v>2427</v>
      </c>
      <c r="H3261" s="7"/>
      <c r="I3261" s="7"/>
      <c r="J3261" s="7" t="s">
        <v>118</v>
      </c>
      <c r="K3261" s="7" t="s">
        <v>60</v>
      </c>
      <c r="L3261" s="7" t="s">
        <v>61</v>
      </c>
      <c r="M3261" s="7">
        <v>9</v>
      </c>
      <c r="N3261" s="7"/>
      <c r="O3261" s="7" t="s">
        <v>88</v>
      </c>
      <c r="P3261" s="7">
        <v>1988</v>
      </c>
      <c r="Q3261" s="7">
        <v>1988</v>
      </c>
      <c r="R3261" s="9" t="s">
        <v>176</v>
      </c>
      <c r="S3261" s="7"/>
    </row>
    <row r="3262" spans="1:19" hidden="1" x14ac:dyDescent="0.35">
      <c r="A3262">
        <v>3261</v>
      </c>
      <c r="B3262" s="7">
        <v>184</v>
      </c>
      <c r="C3262" s="7">
        <v>10002</v>
      </c>
      <c r="D3262" s="20">
        <v>3845</v>
      </c>
      <c r="E3262" s="7" t="s">
        <v>58</v>
      </c>
      <c r="F3262" s="7">
        <v>650</v>
      </c>
      <c r="G3262" s="7">
        <v>650</v>
      </c>
      <c r="H3262" s="7"/>
      <c r="I3262" s="7"/>
      <c r="J3262" s="7" t="s">
        <v>118</v>
      </c>
      <c r="K3262" s="7" t="s">
        <v>60</v>
      </c>
      <c r="L3262" s="7" t="s">
        <v>61</v>
      </c>
      <c r="M3262" s="7">
        <v>9</v>
      </c>
      <c r="N3262" s="7"/>
      <c r="O3262" s="7" t="s">
        <v>88</v>
      </c>
      <c r="P3262" s="7">
        <v>1988</v>
      </c>
      <c r="Q3262" s="7">
        <v>1988</v>
      </c>
      <c r="R3262" s="7" t="s">
        <v>762</v>
      </c>
      <c r="S3262" s="7"/>
    </row>
    <row r="3263" spans="1:19" hidden="1" x14ac:dyDescent="0.35">
      <c r="A3263">
        <v>3262</v>
      </c>
      <c r="B3263" s="7">
        <v>184</v>
      </c>
      <c r="C3263" s="7">
        <v>10003</v>
      </c>
      <c r="D3263" s="20">
        <v>3845</v>
      </c>
      <c r="E3263" s="7" t="s">
        <v>131</v>
      </c>
      <c r="F3263" s="7">
        <v>808</v>
      </c>
      <c r="G3263" s="7">
        <v>808</v>
      </c>
      <c r="H3263" s="7"/>
      <c r="I3263" s="7"/>
      <c r="J3263" s="7" t="s">
        <v>118</v>
      </c>
      <c r="K3263" s="7" t="s">
        <v>60</v>
      </c>
      <c r="L3263" s="7" t="s">
        <v>61</v>
      </c>
      <c r="M3263" s="7">
        <v>9</v>
      </c>
      <c r="N3263" s="7"/>
      <c r="O3263" s="7" t="s">
        <v>88</v>
      </c>
      <c r="P3263" s="7">
        <v>1988</v>
      </c>
      <c r="Q3263" s="7">
        <v>1988</v>
      </c>
      <c r="R3263" s="7"/>
      <c r="S3263" s="7"/>
    </row>
    <row r="3264" spans="1:19" hidden="1" x14ac:dyDescent="0.35">
      <c r="A3264">
        <v>3263</v>
      </c>
      <c r="B3264" s="7">
        <v>184</v>
      </c>
      <c r="C3264" s="7">
        <v>10004</v>
      </c>
      <c r="D3264" s="20">
        <v>3845</v>
      </c>
      <c r="E3264" s="7" t="s">
        <v>58</v>
      </c>
      <c r="F3264" s="7">
        <v>522</v>
      </c>
      <c r="G3264" s="7">
        <v>522</v>
      </c>
      <c r="H3264" s="7"/>
      <c r="I3264" s="7"/>
      <c r="J3264" s="7" t="s">
        <v>118</v>
      </c>
      <c r="K3264" s="7" t="s">
        <v>60</v>
      </c>
      <c r="L3264" s="7" t="s">
        <v>61</v>
      </c>
      <c r="M3264" s="7">
        <v>9</v>
      </c>
      <c r="N3264" s="7"/>
      <c r="O3264" s="7" t="s">
        <v>88</v>
      </c>
      <c r="P3264" s="7">
        <v>1988</v>
      </c>
      <c r="Q3264" s="7">
        <v>1988</v>
      </c>
      <c r="R3264" s="7"/>
      <c r="S3264" s="7"/>
    </row>
    <row r="3265" spans="1:19" hidden="1" x14ac:dyDescent="0.35">
      <c r="A3265">
        <v>3264</v>
      </c>
      <c r="B3265" s="7">
        <v>184</v>
      </c>
      <c r="C3265" s="7">
        <v>10007</v>
      </c>
      <c r="D3265" s="20">
        <v>3845</v>
      </c>
      <c r="E3265" s="7" t="s">
        <v>58</v>
      </c>
      <c r="F3265" s="7">
        <v>29</v>
      </c>
      <c r="G3265" s="7">
        <v>29</v>
      </c>
      <c r="H3265" s="7"/>
      <c r="I3265" s="7"/>
      <c r="J3265" s="7" t="s">
        <v>118</v>
      </c>
      <c r="K3265" s="7" t="s">
        <v>60</v>
      </c>
      <c r="L3265" s="7" t="s">
        <v>61</v>
      </c>
      <c r="M3265" s="7">
        <v>9</v>
      </c>
      <c r="N3265" s="7"/>
      <c r="O3265" s="7" t="s">
        <v>88</v>
      </c>
      <c r="P3265" s="7">
        <v>1988</v>
      </c>
      <c r="Q3265" s="7">
        <v>1988</v>
      </c>
      <c r="R3265" s="7" t="s">
        <v>771</v>
      </c>
      <c r="S3265" s="7"/>
    </row>
    <row r="3266" spans="1:19" hidden="1" x14ac:dyDescent="0.35">
      <c r="A3266">
        <v>3265</v>
      </c>
      <c r="B3266" s="7">
        <v>184</v>
      </c>
      <c r="C3266" s="7">
        <v>10008</v>
      </c>
      <c r="D3266" s="20">
        <v>3845</v>
      </c>
      <c r="E3266" s="7" t="s">
        <v>58</v>
      </c>
      <c r="F3266" s="7">
        <v>62</v>
      </c>
      <c r="G3266" s="7">
        <v>62</v>
      </c>
      <c r="H3266" s="7"/>
      <c r="I3266" s="7"/>
      <c r="J3266" s="7" t="s">
        <v>118</v>
      </c>
      <c r="K3266" s="7" t="s">
        <v>60</v>
      </c>
      <c r="L3266" s="7" t="s">
        <v>61</v>
      </c>
      <c r="M3266" s="7">
        <v>9</v>
      </c>
      <c r="N3266" s="7"/>
      <c r="O3266" s="7" t="s">
        <v>88</v>
      </c>
      <c r="P3266" s="7">
        <v>1988</v>
      </c>
      <c r="Q3266" s="7">
        <v>1988</v>
      </c>
      <c r="R3266" s="7" t="s">
        <v>774</v>
      </c>
      <c r="S3266" s="7"/>
    </row>
    <row r="3267" spans="1:19" hidden="1" x14ac:dyDescent="0.35">
      <c r="A3267">
        <v>3266</v>
      </c>
      <c r="B3267" s="7">
        <v>184</v>
      </c>
      <c r="C3267" s="7">
        <v>10010</v>
      </c>
      <c r="D3267" s="20">
        <v>3845</v>
      </c>
      <c r="E3267" s="7" t="s">
        <v>58</v>
      </c>
      <c r="F3267" s="7">
        <v>356</v>
      </c>
      <c r="G3267" s="7">
        <v>356</v>
      </c>
      <c r="H3267" s="7"/>
      <c r="I3267" s="7"/>
      <c r="J3267" s="7" t="s">
        <v>118</v>
      </c>
      <c r="K3267" s="7" t="s">
        <v>60</v>
      </c>
      <c r="L3267" s="7" t="s">
        <v>61</v>
      </c>
      <c r="M3267" s="7">
        <v>9</v>
      </c>
      <c r="N3267" s="7"/>
      <c r="O3267" s="7" t="s">
        <v>88</v>
      </c>
      <c r="P3267" s="7">
        <v>1988</v>
      </c>
      <c r="Q3267" s="7">
        <v>1988</v>
      </c>
      <c r="R3267" s="7" t="s">
        <v>785</v>
      </c>
      <c r="S3267" s="7"/>
    </row>
    <row r="3268" spans="1:19" hidden="1" x14ac:dyDescent="0.35">
      <c r="A3268">
        <v>3267</v>
      </c>
      <c r="B3268" s="7">
        <v>184</v>
      </c>
      <c r="C3268" s="7">
        <v>10001</v>
      </c>
      <c r="D3268" s="7">
        <v>3846</v>
      </c>
      <c r="E3268" s="7" t="s">
        <v>58</v>
      </c>
      <c r="F3268" s="7">
        <v>56</v>
      </c>
      <c r="G3268" s="7">
        <v>56</v>
      </c>
      <c r="H3268" s="7"/>
      <c r="I3268" s="7"/>
      <c r="J3268" s="7" t="s">
        <v>118</v>
      </c>
      <c r="K3268" s="7" t="s">
        <v>60</v>
      </c>
      <c r="L3268" s="7" t="s">
        <v>61</v>
      </c>
      <c r="M3268" s="7">
        <v>9</v>
      </c>
      <c r="N3268" s="7"/>
      <c r="O3268" s="7" t="s">
        <v>88</v>
      </c>
      <c r="P3268" s="7">
        <v>1988</v>
      </c>
      <c r="Q3268" s="7">
        <v>1988</v>
      </c>
      <c r="R3268" s="9" t="s">
        <v>176</v>
      </c>
      <c r="S3268" s="7"/>
    </row>
    <row r="3269" spans="1:19" hidden="1" x14ac:dyDescent="0.35">
      <c r="A3269">
        <v>3268</v>
      </c>
      <c r="B3269" s="7">
        <v>184</v>
      </c>
      <c r="C3269" s="7">
        <v>10004</v>
      </c>
      <c r="D3269" s="7">
        <v>3846</v>
      </c>
      <c r="E3269" s="7" t="s">
        <v>58</v>
      </c>
      <c r="F3269" s="7">
        <v>56</v>
      </c>
      <c r="G3269" s="7">
        <v>56</v>
      </c>
      <c r="H3269" s="7"/>
      <c r="I3269" s="7"/>
      <c r="J3269" s="7" t="s">
        <v>118</v>
      </c>
      <c r="K3269" s="7" t="s">
        <v>60</v>
      </c>
      <c r="L3269" s="7" t="s">
        <v>61</v>
      </c>
      <c r="M3269" s="7">
        <v>9</v>
      </c>
      <c r="N3269" s="7"/>
      <c r="O3269" s="7" t="s">
        <v>88</v>
      </c>
      <c r="P3269" s="7">
        <v>1988</v>
      </c>
      <c r="Q3269" s="7">
        <v>1988</v>
      </c>
      <c r="R3269" s="7"/>
      <c r="S3269" s="7"/>
    </row>
    <row r="3270" spans="1:19" hidden="1" x14ac:dyDescent="0.35">
      <c r="A3270">
        <v>3269</v>
      </c>
      <c r="B3270" s="7">
        <v>184</v>
      </c>
      <c r="C3270" s="7">
        <v>10001</v>
      </c>
      <c r="D3270" s="20">
        <v>32652</v>
      </c>
      <c r="E3270" s="7" t="s">
        <v>58</v>
      </c>
      <c r="F3270" s="7">
        <v>189</v>
      </c>
      <c r="G3270" s="7">
        <v>189</v>
      </c>
      <c r="H3270" s="7"/>
      <c r="I3270" s="7"/>
      <c r="J3270" s="7" t="s">
        <v>118</v>
      </c>
      <c r="K3270" s="7" t="s">
        <v>60</v>
      </c>
      <c r="L3270" s="7" t="s">
        <v>61</v>
      </c>
      <c r="M3270" s="7">
        <v>9</v>
      </c>
      <c r="N3270" s="7"/>
      <c r="O3270" s="7" t="s">
        <v>88</v>
      </c>
      <c r="P3270" s="7">
        <v>1988</v>
      </c>
      <c r="Q3270" s="7">
        <v>1988</v>
      </c>
      <c r="R3270" s="9" t="s">
        <v>176</v>
      </c>
      <c r="S3270" s="7"/>
    </row>
    <row r="3271" spans="1:19" hidden="1" x14ac:dyDescent="0.35">
      <c r="A3271">
        <v>3270</v>
      </c>
      <c r="B3271" s="7">
        <v>184</v>
      </c>
      <c r="C3271" s="7">
        <v>10003</v>
      </c>
      <c r="D3271" s="20">
        <v>32652</v>
      </c>
      <c r="E3271" s="7" t="s">
        <v>131</v>
      </c>
      <c r="F3271" s="7">
        <v>69</v>
      </c>
      <c r="G3271" s="7">
        <v>69</v>
      </c>
      <c r="H3271" s="7"/>
      <c r="I3271" s="7"/>
      <c r="J3271" s="7" t="s">
        <v>118</v>
      </c>
      <c r="K3271" s="7" t="s">
        <v>60</v>
      </c>
      <c r="L3271" s="7" t="s">
        <v>61</v>
      </c>
      <c r="M3271" s="7">
        <v>9</v>
      </c>
      <c r="N3271" s="7"/>
      <c r="O3271" s="7" t="s">
        <v>88</v>
      </c>
      <c r="P3271" s="7">
        <v>1988</v>
      </c>
      <c r="Q3271" s="7">
        <v>1988</v>
      </c>
      <c r="R3271" s="7"/>
      <c r="S3271" s="7"/>
    </row>
    <row r="3272" spans="1:19" hidden="1" x14ac:dyDescent="0.35">
      <c r="A3272">
        <v>3271</v>
      </c>
      <c r="B3272" s="7">
        <v>184</v>
      </c>
      <c r="C3272" s="7">
        <v>10004</v>
      </c>
      <c r="D3272" s="20">
        <v>32652</v>
      </c>
      <c r="E3272" s="7" t="s">
        <v>58</v>
      </c>
      <c r="F3272" s="7">
        <v>105</v>
      </c>
      <c r="G3272" s="7">
        <v>105</v>
      </c>
      <c r="H3272" s="7"/>
      <c r="I3272" s="7"/>
      <c r="J3272" s="7" t="s">
        <v>118</v>
      </c>
      <c r="K3272" s="7" t="s">
        <v>60</v>
      </c>
      <c r="L3272" s="7" t="s">
        <v>61</v>
      </c>
      <c r="M3272" s="7">
        <v>9</v>
      </c>
      <c r="N3272" s="7"/>
      <c r="O3272" s="7" t="s">
        <v>88</v>
      </c>
      <c r="P3272" s="7">
        <v>1988</v>
      </c>
      <c r="Q3272" s="7">
        <v>1988</v>
      </c>
      <c r="R3272" s="7"/>
      <c r="S3272" s="7"/>
    </row>
    <row r="3273" spans="1:19" hidden="1" x14ac:dyDescent="0.35">
      <c r="A3273">
        <v>3272</v>
      </c>
      <c r="B3273" s="7">
        <v>184</v>
      </c>
      <c r="C3273" s="7">
        <v>10007</v>
      </c>
      <c r="D3273" s="20">
        <v>32652</v>
      </c>
      <c r="E3273" s="7" t="s">
        <v>58</v>
      </c>
      <c r="F3273" s="7">
        <v>15</v>
      </c>
      <c r="G3273" s="7">
        <v>15</v>
      </c>
      <c r="H3273" s="7"/>
      <c r="I3273" s="7"/>
      <c r="J3273" s="7" t="s">
        <v>118</v>
      </c>
      <c r="K3273" s="7" t="s">
        <v>60</v>
      </c>
      <c r="L3273" s="7" t="s">
        <v>61</v>
      </c>
      <c r="M3273" s="7">
        <v>9</v>
      </c>
      <c r="N3273" s="7"/>
      <c r="O3273" s="7" t="s">
        <v>88</v>
      </c>
      <c r="P3273" s="7">
        <v>1988</v>
      </c>
      <c r="Q3273" s="7">
        <v>1988</v>
      </c>
      <c r="R3273" s="7" t="s">
        <v>771</v>
      </c>
      <c r="S3273" s="7"/>
    </row>
    <row r="3274" spans="1:19" hidden="1" x14ac:dyDescent="0.35">
      <c r="A3274">
        <v>3273</v>
      </c>
      <c r="B3274" s="7">
        <v>184</v>
      </c>
      <c r="C3274" s="7">
        <v>10001</v>
      </c>
      <c r="D3274" s="7">
        <v>3658</v>
      </c>
      <c r="E3274" s="7" t="s">
        <v>58</v>
      </c>
      <c r="F3274" s="7">
        <v>2221</v>
      </c>
      <c r="G3274" s="7">
        <v>2221</v>
      </c>
      <c r="H3274" s="7"/>
      <c r="I3274" s="7"/>
      <c r="J3274" s="7" t="s">
        <v>118</v>
      </c>
      <c r="K3274" s="7" t="s">
        <v>60</v>
      </c>
      <c r="L3274" s="7" t="s">
        <v>61</v>
      </c>
      <c r="M3274" s="7">
        <v>9</v>
      </c>
      <c r="N3274" s="7"/>
      <c r="O3274" s="7" t="s">
        <v>88</v>
      </c>
      <c r="P3274" s="7">
        <v>1988</v>
      </c>
      <c r="Q3274" s="7">
        <v>1988</v>
      </c>
      <c r="R3274" s="9" t="s">
        <v>176</v>
      </c>
      <c r="S3274" s="7"/>
    </row>
    <row r="3275" spans="1:19" hidden="1" x14ac:dyDescent="0.35">
      <c r="A3275">
        <v>3274</v>
      </c>
      <c r="B3275" s="7">
        <v>184</v>
      </c>
      <c r="C3275" s="7">
        <v>10002</v>
      </c>
      <c r="D3275" s="7">
        <v>3658</v>
      </c>
      <c r="E3275" s="7" t="s">
        <v>58</v>
      </c>
      <c r="F3275" s="7">
        <v>239</v>
      </c>
      <c r="G3275" s="7">
        <v>239</v>
      </c>
      <c r="H3275" s="7"/>
      <c r="I3275" s="7"/>
      <c r="J3275" s="7" t="s">
        <v>118</v>
      </c>
      <c r="K3275" s="7" t="s">
        <v>60</v>
      </c>
      <c r="L3275" s="7" t="s">
        <v>61</v>
      </c>
      <c r="M3275" s="7">
        <v>9</v>
      </c>
      <c r="N3275" s="7"/>
      <c r="O3275" s="7" t="s">
        <v>88</v>
      </c>
      <c r="P3275" s="7">
        <v>1988</v>
      </c>
      <c r="Q3275" s="7">
        <v>1988</v>
      </c>
      <c r="R3275" s="7" t="s">
        <v>762</v>
      </c>
      <c r="S3275" s="7"/>
    </row>
    <row r="3276" spans="1:19" hidden="1" x14ac:dyDescent="0.35">
      <c r="A3276">
        <v>3275</v>
      </c>
      <c r="B3276" s="7">
        <v>184</v>
      </c>
      <c r="C3276" s="7">
        <v>10003</v>
      </c>
      <c r="D3276" s="7">
        <v>3658</v>
      </c>
      <c r="E3276" s="7" t="s">
        <v>131</v>
      </c>
      <c r="F3276" s="7">
        <v>659</v>
      </c>
      <c r="G3276" s="7">
        <v>659</v>
      </c>
      <c r="H3276" s="7"/>
      <c r="I3276" s="7"/>
      <c r="J3276" s="7" t="s">
        <v>118</v>
      </c>
      <c r="K3276" s="7" t="s">
        <v>60</v>
      </c>
      <c r="L3276" s="7" t="s">
        <v>61</v>
      </c>
      <c r="M3276" s="7">
        <v>9</v>
      </c>
      <c r="N3276" s="7"/>
      <c r="O3276" s="7" t="s">
        <v>88</v>
      </c>
      <c r="P3276" s="7">
        <v>1988</v>
      </c>
      <c r="Q3276" s="7">
        <v>1988</v>
      </c>
      <c r="R3276" s="7"/>
      <c r="S3276" s="7"/>
    </row>
    <row r="3277" spans="1:19" hidden="1" x14ac:dyDescent="0.35">
      <c r="A3277">
        <v>3276</v>
      </c>
      <c r="B3277" s="7">
        <v>184</v>
      </c>
      <c r="C3277" s="7">
        <v>10004</v>
      </c>
      <c r="D3277" s="7">
        <v>3658</v>
      </c>
      <c r="E3277" s="7" t="s">
        <v>58</v>
      </c>
      <c r="F3277" s="7">
        <v>496</v>
      </c>
      <c r="G3277" s="7">
        <v>496</v>
      </c>
      <c r="H3277" s="7"/>
      <c r="I3277" s="7"/>
      <c r="J3277" s="7" t="s">
        <v>118</v>
      </c>
      <c r="K3277" s="7" t="s">
        <v>60</v>
      </c>
      <c r="L3277" s="7" t="s">
        <v>61</v>
      </c>
      <c r="M3277" s="7">
        <v>9</v>
      </c>
      <c r="N3277" s="7"/>
      <c r="O3277" s="7" t="s">
        <v>88</v>
      </c>
      <c r="P3277" s="7">
        <v>1988</v>
      </c>
      <c r="Q3277" s="7">
        <v>1988</v>
      </c>
      <c r="R3277" s="7"/>
      <c r="S3277" s="7"/>
    </row>
    <row r="3278" spans="1:19" hidden="1" x14ac:dyDescent="0.35">
      <c r="A3278">
        <v>3277</v>
      </c>
      <c r="B3278" s="7">
        <v>184</v>
      </c>
      <c r="C3278" s="7">
        <v>10006</v>
      </c>
      <c r="D3278" s="7">
        <v>3658</v>
      </c>
      <c r="E3278" s="7" t="s">
        <v>58</v>
      </c>
      <c r="F3278" s="7">
        <v>74</v>
      </c>
      <c r="G3278" s="7">
        <v>74</v>
      </c>
      <c r="H3278" s="7"/>
      <c r="I3278" s="7"/>
      <c r="J3278" s="7" t="s">
        <v>118</v>
      </c>
      <c r="K3278" s="7" t="s">
        <v>60</v>
      </c>
      <c r="L3278" s="7" t="s">
        <v>61</v>
      </c>
      <c r="M3278" s="7">
        <v>9</v>
      </c>
      <c r="N3278" s="7"/>
      <c r="O3278" s="7" t="s">
        <v>88</v>
      </c>
      <c r="P3278" s="7">
        <v>1988</v>
      </c>
      <c r="Q3278" s="7">
        <v>1988</v>
      </c>
      <c r="R3278" s="7" t="s">
        <v>774</v>
      </c>
      <c r="S3278" s="7"/>
    </row>
    <row r="3279" spans="1:19" hidden="1" x14ac:dyDescent="0.35">
      <c r="A3279">
        <v>3278</v>
      </c>
      <c r="B3279" s="7">
        <v>184</v>
      </c>
      <c r="C3279" s="7">
        <v>10007</v>
      </c>
      <c r="D3279" s="7">
        <v>3658</v>
      </c>
      <c r="E3279" s="7" t="s">
        <v>58</v>
      </c>
      <c r="F3279" s="7">
        <v>319</v>
      </c>
      <c r="G3279" s="7">
        <v>319</v>
      </c>
      <c r="H3279" s="7"/>
      <c r="I3279" s="7"/>
      <c r="J3279" s="7" t="s">
        <v>118</v>
      </c>
      <c r="K3279" s="7" t="s">
        <v>60</v>
      </c>
      <c r="L3279" s="7" t="s">
        <v>61</v>
      </c>
      <c r="M3279" s="7">
        <v>9</v>
      </c>
      <c r="N3279" s="7"/>
      <c r="O3279" s="7" t="s">
        <v>88</v>
      </c>
      <c r="P3279" s="7">
        <v>1988</v>
      </c>
      <c r="Q3279" s="7">
        <v>1988</v>
      </c>
      <c r="R3279" s="7" t="s">
        <v>771</v>
      </c>
      <c r="S3279" s="7"/>
    </row>
    <row r="3280" spans="1:19" hidden="1" x14ac:dyDescent="0.35">
      <c r="A3280">
        <v>3279</v>
      </c>
      <c r="B3280" s="7">
        <v>184</v>
      </c>
      <c r="C3280" s="7">
        <v>10010</v>
      </c>
      <c r="D3280" s="7">
        <v>3658</v>
      </c>
      <c r="E3280" s="7" t="s">
        <v>58</v>
      </c>
      <c r="F3280" s="7">
        <v>434</v>
      </c>
      <c r="G3280" s="7">
        <v>434</v>
      </c>
      <c r="H3280" s="7"/>
      <c r="I3280" s="7"/>
      <c r="J3280" s="7" t="s">
        <v>118</v>
      </c>
      <c r="K3280" s="7" t="s">
        <v>60</v>
      </c>
      <c r="L3280" s="7" t="s">
        <v>61</v>
      </c>
      <c r="M3280" s="7">
        <v>9</v>
      </c>
      <c r="N3280" s="7"/>
      <c r="O3280" s="7" t="s">
        <v>88</v>
      </c>
      <c r="P3280" s="7">
        <v>1988</v>
      </c>
      <c r="Q3280" s="7">
        <v>1988</v>
      </c>
      <c r="R3280" s="7" t="s">
        <v>785</v>
      </c>
      <c r="S3280" s="7"/>
    </row>
    <row r="3281" spans="1:19" hidden="1" x14ac:dyDescent="0.35">
      <c r="A3281">
        <v>3280</v>
      </c>
      <c r="B3281" s="7">
        <v>184</v>
      </c>
      <c r="C3281" s="7">
        <v>10000</v>
      </c>
      <c r="D3281" s="7">
        <v>3649</v>
      </c>
      <c r="E3281" s="7" t="s">
        <v>58</v>
      </c>
      <c r="F3281" s="7">
        <v>47</v>
      </c>
      <c r="G3281" s="7">
        <v>47</v>
      </c>
      <c r="H3281" s="7"/>
      <c r="I3281" s="7"/>
      <c r="J3281" s="7" t="s">
        <v>118</v>
      </c>
      <c r="K3281" s="7" t="s">
        <v>60</v>
      </c>
      <c r="L3281" s="7" t="s">
        <v>61</v>
      </c>
      <c r="M3281" s="7">
        <v>9</v>
      </c>
      <c r="N3281" s="7"/>
      <c r="O3281" s="7" t="s">
        <v>88</v>
      </c>
      <c r="P3281" s="7">
        <v>1988</v>
      </c>
      <c r="Q3281" s="7">
        <v>1988</v>
      </c>
      <c r="R3281" s="7" t="s">
        <v>785</v>
      </c>
      <c r="S3281" s="7"/>
    </row>
    <row r="3282" spans="1:19" hidden="1" x14ac:dyDescent="0.35">
      <c r="A3282">
        <v>3281</v>
      </c>
      <c r="B3282" s="7">
        <v>184</v>
      </c>
      <c r="C3282" s="7">
        <v>10001</v>
      </c>
      <c r="D3282" s="7">
        <v>3649</v>
      </c>
      <c r="E3282" s="7" t="s">
        <v>58</v>
      </c>
      <c r="F3282" s="7">
        <v>56</v>
      </c>
      <c r="G3282" s="7">
        <v>56</v>
      </c>
      <c r="H3282" s="7"/>
      <c r="I3282" s="7"/>
      <c r="J3282" s="7" t="s">
        <v>118</v>
      </c>
      <c r="K3282" s="7" t="s">
        <v>60</v>
      </c>
      <c r="L3282" s="7" t="s">
        <v>61</v>
      </c>
      <c r="M3282" s="7">
        <v>9</v>
      </c>
      <c r="N3282" s="7"/>
      <c r="O3282" s="7" t="s">
        <v>88</v>
      </c>
      <c r="P3282" s="7">
        <v>1988</v>
      </c>
      <c r="Q3282" s="7">
        <v>1988</v>
      </c>
      <c r="R3282" s="9" t="s">
        <v>176</v>
      </c>
      <c r="S3282" s="7"/>
    </row>
    <row r="3283" spans="1:19" hidden="1" x14ac:dyDescent="0.35">
      <c r="A3283">
        <v>3282</v>
      </c>
      <c r="B3283" s="7">
        <v>184</v>
      </c>
      <c r="C3283" s="7">
        <v>10002</v>
      </c>
      <c r="D3283" s="7">
        <v>3649</v>
      </c>
      <c r="E3283" s="7" t="s">
        <v>58</v>
      </c>
      <c r="F3283" s="7">
        <v>4</v>
      </c>
      <c r="G3283" s="7">
        <v>4</v>
      </c>
      <c r="H3283" s="7"/>
      <c r="I3283" s="7"/>
      <c r="J3283" s="7" t="s">
        <v>118</v>
      </c>
      <c r="K3283" s="7" t="s">
        <v>60</v>
      </c>
      <c r="L3283" s="7" t="s">
        <v>61</v>
      </c>
      <c r="M3283" s="7">
        <v>9</v>
      </c>
      <c r="N3283" s="7"/>
      <c r="O3283" s="7" t="s">
        <v>88</v>
      </c>
      <c r="P3283" s="7">
        <v>1988</v>
      </c>
      <c r="Q3283" s="7">
        <v>1988</v>
      </c>
      <c r="R3283" s="7" t="s">
        <v>762</v>
      </c>
      <c r="S3283" s="7"/>
    </row>
    <row r="3284" spans="1:19" hidden="1" x14ac:dyDescent="0.35">
      <c r="A3284">
        <v>3283</v>
      </c>
      <c r="B3284" s="7">
        <v>184</v>
      </c>
      <c r="C3284" s="7">
        <v>10003</v>
      </c>
      <c r="D3284" s="7">
        <v>3649</v>
      </c>
      <c r="E3284" s="7" t="s">
        <v>131</v>
      </c>
      <c r="F3284" s="7">
        <v>5</v>
      </c>
      <c r="G3284" s="7">
        <v>5</v>
      </c>
      <c r="H3284" s="7"/>
      <c r="I3284" s="7"/>
      <c r="J3284" s="7" t="s">
        <v>118</v>
      </c>
      <c r="K3284" s="7" t="s">
        <v>60</v>
      </c>
      <c r="L3284" s="7" t="s">
        <v>61</v>
      </c>
      <c r="M3284" s="7">
        <v>9</v>
      </c>
      <c r="N3284" s="7"/>
      <c r="O3284" s="7" t="s">
        <v>88</v>
      </c>
      <c r="P3284" s="7">
        <v>1988</v>
      </c>
      <c r="Q3284" s="7">
        <v>1988</v>
      </c>
      <c r="R3284" s="7"/>
      <c r="S3284" s="7"/>
    </row>
    <row r="3285" spans="1:19" hidden="1" x14ac:dyDescent="0.35">
      <c r="A3285">
        <v>3284</v>
      </c>
      <c r="B3285" s="7">
        <v>184</v>
      </c>
      <c r="C3285" s="7">
        <v>10001</v>
      </c>
      <c r="D3285" s="7">
        <v>3288</v>
      </c>
      <c r="E3285" s="7" t="s">
        <v>58</v>
      </c>
      <c r="F3285" s="7">
        <v>188200</v>
      </c>
      <c r="G3285" s="7">
        <v>188200</v>
      </c>
      <c r="H3285" s="7"/>
      <c r="I3285" s="7"/>
      <c r="J3285" s="7" t="s">
        <v>118</v>
      </c>
      <c r="K3285" s="7" t="s">
        <v>60</v>
      </c>
      <c r="L3285" s="7" t="s">
        <v>61</v>
      </c>
      <c r="M3285" s="7">
        <v>9</v>
      </c>
      <c r="N3285" s="7"/>
      <c r="O3285" s="7" t="s">
        <v>88</v>
      </c>
      <c r="P3285" s="7">
        <v>1988</v>
      </c>
      <c r="Q3285" s="7">
        <v>1988</v>
      </c>
      <c r="R3285" s="9" t="s">
        <v>176</v>
      </c>
      <c r="S3285" s="7"/>
    </row>
    <row r="3286" spans="1:19" hidden="1" x14ac:dyDescent="0.35">
      <c r="A3286">
        <v>3285</v>
      </c>
      <c r="B3286" s="7">
        <v>184</v>
      </c>
      <c r="C3286" s="7">
        <v>10003</v>
      </c>
      <c r="D3286" s="7">
        <v>3288</v>
      </c>
      <c r="E3286" s="7" t="s">
        <v>131</v>
      </c>
      <c r="F3286" s="7">
        <v>179800</v>
      </c>
      <c r="G3286" s="7">
        <v>179800</v>
      </c>
      <c r="H3286" s="7"/>
      <c r="I3286" s="7"/>
      <c r="J3286" s="7" t="s">
        <v>118</v>
      </c>
      <c r="K3286" s="7" t="s">
        <v>60</v>
      </c>
      <c r="L3286" s="7" t="s">
        <v>61</v>
      </c>
      <c r="M3286" s="7">
        <v>9</v>
      </c>
      <c r="N3286" s="7"/>
      <c r="O3286" s="7" t="s">
        <v>88</v>
      </c>
      <c r="P3286" s="7">
        <v>1988</v>
      </c>
      <c r="Q3286" s="7">
        <v>1988</v>
      </c>
      <c r="R3286" s="7"/>
      <c r="S3286" s="7"/>
    </row>
    <row r="3287" spans="1:19" hidden="1" x14ac:dyDescent="0.35">
      <c r="A3287">
        <v>3286</v>
      </c>
      <c r="B3287" s="7">
        <v>184</v>
      </c>
      <c r="C3287" s="7">
        <v>10006</v>
      </c>
      <c r="D3287" s="7">
        <v>3288</v>
      </c>
      <c r="E3287" s="7" t="s">
        <v>58</v>
      </c>
      <c r="F3287" s="7">
        <v>8400</v>
      </c>
      <c r="G3287" s="7">
        <v>8400</v>
      </c>
      <c r="H3287" s="7"/>
      <c r="I3287" s="7"/>
      <c r="J3287" s="7" t="s">
        <v>118</v>
      </c>
      <c r="K3287" s="7" t="s">
        <v>60</v>
      </c>
      <c r="L3287" s="7" t="s">
        <v>61</v>
      </c>
      <c r="M3287" s="7">
        <v>9</v>
      </c>
      <c r="N3287" s="7"/>
      <c r="O3287" s="7" t="s">
        <v>88</v>
      </c>
      <c r="P3287" s="7">
        <v>1988</v>
      </c>
      <c r="Q3287" s="7">
        <v>1988</v>
      </c>
      <c r="R3287" s="7" t="s">
        <v>785</v>
      </c>
      <c r="S3287" s="7"/>
    </row>
    <row r="3288" spans="1:19" hidden="1" x14ac:dyDescent="0.35">
      <c r="A3288">
        <v>3287</v>
      </c>
      <c r="B3288" s="7">
        <v>185</v>
      </c>
      <c r="C3288" s="7">
        <v>3018</v>
      </c>
      <c r="D3288" s="7">
        <v>3295</v>
      </c>
      <c r="E3288" s="7" t="s">
        <v>58</v>
      </c>
      <c r="F3288" s="7">
        <v>26</v>
      </c>
      <c r="G3288" s="7">
        <v>26</v>
      </c>
      <c r="H3288" s="7"/>
      <c r="I3288" s="7"/>
      <c r="J3288" s="7" t="s">
        <v>104</v>
      </c>
      <c r="K3288" s="7" t="s">
        <v>60</v>
      </c>
      <c r="L3288" s="7" t="s">
        <v>61</v>
      </c>
      <c r="M3288" s="7">
        <v>5</v>
      </c>
      <c r="N3288" s="7"/>
      <c r="O3288" s="7" t="s">
        <v>146</v>
      </c>
      <c r="P3288" s="7">
        <v>1993</v>
      </c>
      <c r="Q3288" s="7">
        <v>1989</v>
      </c>
      <c r="R3288" s="7"/>
      <c r="S3288" s="7"/>
    </row>
    <row r="3289" spans="1:19" hidden="1" x14ac:dyDescent="0.35">
      <c r="A3289">
        <v>3288</v>
      </c>
      <c r="B3289" s="7">
        <v>185</v>
      </c>
      <c r="C3289" s="7">
        <v>3018</v>
      </c>
      <c r="D3289" s="7">
        <v>3659</v>
      </c>
      <c r="E3289" s="7" t="s">
        <v>58</v>
      </c>
      <c r="F3289" s="7">
        <v>22</v>
      </c>
      <c r="G3289" s="7">
        <v>22</v>
      </c>
      <c r="H3289" s="7"/>
      <c r="I3289" s="7"/>
      <c r="J3289" s="7" t="s">
        <v>104</v>
      </c>
      <c r="K3289" s="7" t="s">
        <v>60</v>
      </c>
      <c r="L3289" s="7" t="s">
        <v>61</v>
      </c>
      <c r="M3289" s="7">
        <v>5</v>
      </c>
      <c r="N3289" s="7"/>
      <c r="O3289" s="7" t="s">
        <v>146</v>
      </c>
      <c r="P3289" s="7">
        <v>1989</v>
      </c>
      <c r="Q3289" s="7">
        <v>1989</v>
      </c>
      <c r="R3289" s="7"/>
      <c r="S3289" s="7"/>
    </row>
    <row r="3290" spans="1:19" hidden="1" x14ac:dyDescent="0.35">
      <c r="A3290">
        <v>3289</v>
      </c>
      <c r="B3290" s="7">
        <v>185</v>
      </c>
      <c r="C3290" s="7">
        <v>3018</v>
      </c>
      <c r="D3290" s="7">
        <v>3659</v>
      </c>
      <c r="E3290" s="7" t="s">
        <v>58</v>
      </c>
      <c r="F3290" s="7">
        <v>18</v>
      </c>
      <c r="G3290" s="7">
        <v>18</v>
      </c>
      <c r="H3290" s="7"/>
      <c r="I3290" s="7"/>
      <c r="J3290" s="7" t="s">
        <v>104</v>
      </c>
      <c r="K3290" s="7" t="s">
        <v>60</v>
      </c>
      <c r="L3290" s="7" t="s">
        <v>61</v>
      </c>
      <c r="M3290" s="7">
        <v>8</v>
      </c>
      <c r="N3290" s="7"/>
      <c r="O3290" s="7" t="s">
        <v>146</v>
      </c>
      <c r="P3290" s="7">
        <v>1990</v>
      </c>
      <c r="Q3290" s="7">
        <v>1990</v>
      </c>
      <c r="R3290" s="7"/>
      <c r="S3290" s="7"/>
    </row>
    <row r="3291" spans="1:19" hidden="1" x14ac:dyDescent="0.35">
      <c r="A3291">
        <v>3290</v>
      </c>
      <c r="B3291" s="7">
        <v>185</v>
      </c>
      <c r="C3291" s="7">
        <v>3018</v>
      </c>
      <c r="D3291" s="7">
        <v>3294</v>
      </c>
      <c r="E3291" s="7" t="s">
        <v>58</v>
      </c>
      <c r="F3291" s="7"/>
      <c r="G3291" s="7"/>
      <c r="H3291" s="7"/>
      <c r="I3291" s="7"/>
      <c r="J3291" s="7"/>
      <c r="K3291" s="7"/>
      <c r="L3291" s="7" t="s">
        <v>61</v>
      </c>
      <c r="M3291" s="7">
        <v>8</v>
      </c>
      <c r="N3291" s="7" t="s">
        <v>145</v>
      </c>
      <c r="O3291" s="7" t="s">
        <v>146</v>
      </c>
      <c r="P3291" s="7">
        <v>1990</v>
      </c>
      <c r="Q3291" s="7">
        <v>1990</v>
      </c>
      <c r="R3291" s="7"/>
      <c r="S3291" s="7"/>
    </row>
    <row r="3292" spans="1:19" hidden="1" x14ac:dyDescent="0.35">
      <c r="A3292">
        <v>3291</v>
      </c>
      <c r="B3292" s="7">
        <v>185</v>
      </c>
      <c r="C3292" s="7">
        <v>3018</v>
      </c>
      <c r="D3292" s="7">
        <v>3298</v>
      </c>
      <c r="E3292" s="7" t="s">
        <v>58</v>
      </c>
      <c r="F3292" s="7"/>
      <c r="G3292" s="7"/>
      <c r="H3292" s="7"/>
      <c r="I3292" s="7"/>
      <c r="J3292" s="7"/>
      <c r="K3292" s="7"/>
      <c r="L3292" s="7" t="s">
        <v>61</v>
      </c>
      <c r="M3292" s="7">
        <v>8</v>
      </c>
      <c r="N3292" s="7" t="s">
        <v>145</v>
      </c>
      <c r="O3292" s="7" t="s">
        <v>146</v>
      </c>
      <c r="P3292" s="7">
        <v>1990</v>
      </c>
      <c r="Q3292" s="7">
        <v>1990</v>
      </c>
      <c r="R3292" s="7"/>
      <c r="S3292" s="7"/>
    </row>
    <row r="3293" spans="1:19" hidden="1" x14ac:dyDescent="0.35">
      <c r="A3293">
        <v>3292</v>
      </c>
      <c r="B3293" s="7">
        <v>185</v>
      </c>
      <c r="C3293" s="7">
        <v>3018</v>
      </c>
      <c r="D3293" s="20">
        <v>3845</v>
      </c>
      <c r="E3293" s="7" t="s">
        <v>58</v>
      </c>
      <c r="F3293" s="7">
        <v>100</v>
      </c>
      <c r="G3293" s="7">
        <v>100</v>
      </c>
      <c r="H3293" s="7"/>
      <c r="I3293" s="7"/>
      <c r="J3293" s="7" t="s">
        <v>104</v>
      </c>
      <c r="K3293" s="7" t="s">
        <v>60</v>
      </c>
      <c r="L3293" s="7" t="s">
        <v>61</v>
      </c>
      <c r="M3293" s="7">
        <v>8</v>
      </c>
      <c r="N3293" s="7"/>
      <c r="O3293" s="7" t="s">
        <v>146</v>
      </c>
      <c r="P3293" s="7">
        <v>1990</v>
      </c>
      <c r="Q3293" s="7">
        <v>1990</v>
      </c>
      <c r="R3293" s="7"/>
      <c r="S3293" s="7"/>
    </row>
    <row r="3294" spans="1:19" hidden="1" x14ac:dyDescent="0.35">
      <c r="A3294">
        <v>3293</v>
      </c>
      <c r="B3294" s="7">
        <v>185</v>
      </c>
      <c r="C3294" s="7">
        <v>3018</v>
      </c>
      <c r="D3294" s="20">
        <v>32652</v>
      </c>
      <c r="E3294" s="7" t="s">
        <v>58</v>
      </c>
      <c r="F3294" s="7">
        <v>1</v>
      </c>
      <c r="G3294" s="7">
        <v>1</v>
      </c>
      <c r="H3294" s="7"/>
      <c r="I3294" s="7"/>
      <c r="J3294" s="7" t="s">
        <v>104</v>
      </c>
      <c r="K3294" s="7" t="s">
        <v>60</v>
      </c>
      <c r="L3294" s="7" t="s">
        <v>61</v>
      </c>
      <c r="M3294" s="7">
        <v>4</v>
      </c>
      <c r="N3294" s="7"/>
      <c r="O3294" s="7" t="s">
        <v>146</v>
      </c>
      <c r="P3294" s="7">
        <v>1986</v>
      </c>
      <c r="Q3294" s="7">
        <v>1986</v>
      </c>
      <c r="R3294" s="7"/>
      <c r="S3294" s="7"/>
    </row>
    <row r="3295" spans="1:19" hidden="1" x14ac:dyDescent="0.35">
      <c r="A3295">
        <v>3294</v>
      </c>
      <c r="B3295" s="7">
        <v>185</v>
      </c>
      <c r="C3295" s="7">
        <v>3018</v>
      </c>
      <c r="D3295" s="7">
        <v>3658</v>
      </c>
      <c r="E3295" s="7" t="s">
        <v>58</v>
      </c>
      <c r="F3295" s="7"/>
      <c r="G3295" s="7"/>
      <c r="H3295" s="7"/>
      <c r="I3295" s="7"/>
      <c r="J3295" s="7"/>
      <c r="K3295" s="7"/>
      <c r="L3295" s="7" t="s">
        <v>61</v>
      </c>
      <c r="M3295" s="7">
        <v>8</v>
      </c>
      <c r="N3295" s="7" t="s">
        <v>90</v>
      </c>
      <c r="O3295" s="7" t="s">
        <v>146</v>
      </c>
      <c r="P3295" s="7">
        <v>1990</v>
      </c>
      <c r="Q3295" s="7">
        <v>1990</v>
      </c>
      <c r="R3295" s="7"/>
      <c r="S3295" s="7"/>
    </row>
    <row r="3296" spans="1:19" hidden="1" x14ac:dyDescent="0.35">
      <c r="A3296">
        <v>3295</v>
      </c>
      <c r="B3296" s="7">
        <v>185</v>
      </c>
      <c r="C3296" s="7">
        <v>3018</v>
      </c>
      <c r="D3296" s="7">
        <v>3649</v>
      </c>
      <c r="E3296" s="7" t="s">
        <v>58</v>
      </c>
      <c r="F3296" s="7">
        <v>2000</v>
      </c>
      <c r="G3296" s="7">
        <v>2000</v>
      </c>
      <c r="H3296" s="7"/>
      <c r="I3296" s="7"/>
      <c r="J3296" s="7" t="s">
        <v>104</v>
      </c>
      <c r="K3296" s="7" t="s">
        <v>60</v>
      </c>
      <c r="L3296" s="7" t="s">
        <v>61</v>
      </c>
      <c r="M3296" s="7">
        <v>5</v>
      </c>
      <c r="N3296" s="7"/>
      <c r="O3296" s="7" t="s">
        <v>146</v>
      </c>
      <c r="P3296" s="7">
        <v>1989</v>
      </c>
      <c r="Q3296" s="7">
        <v>1989</v>
      </c>
      <c r="R3296" s="7"/>
      <c r="S3296" s="7"/>
    </row>
    <row r="3297" spans="1:19" hidden="1" x14ac:dyDescent="0.35">
      <c r="A3297">
        <v>3296</v>
      </c>
      <c r="B3297" s="7">
        <v>185</v>
      </c>
      <c r="C3297" s="7">
        <v>3018</v>
      </c>
      <c r="D3297" s="7">
        <v>3649</v>
      </c>
      <c r="E3297" s="7" t="s">
        <v>58</v>
      </c>
      <c r="F3297" s="7">
        <v>900</v>
      </c>
      <c r="G3297" s="7">
        <v>900</v>
      </c>
      <c r="H3297" s="7"/>
      <c r="I3297" s="7"/>
      <c r="J3297" s="7" t="s">
        <v>104</v>
      </c>
      <c r="K3297" s="7" t="s">
        <v>60</v>
      </c>
      <c r="L3297" s="7" t="s">
        <v>61</v>
      </c>
      <c r="M3297" s="7">
        <v>8</v>
      </c>
      <c r="N3297" s="7"/>
      <c r="O3297" s="7" t="s">
        <v>146</v>
      </c>
      <c r="P3297" s="7">
        <v>1990</v>
      </c>
      <c r="Q3297" s="7">
        <v>1990</v>
      </c>
      <c r="R3297" s="7"/>
      <c r="S3297" s="7"/>
    </row>
    <row r="3298" spans="1:19" hidden="1" x14ac:dyDescent="0.35">
      <c r="A3298">
        <v>3297</v>
      </c>
      <c r="B3298" s="7">
        <v>186</v>
      </c>
      <c r="C3298" s="7">
        <v>12060</v>
      </c>
      <c r="D3298" s="7">
        <v>3295</v>
      </c>
      <c r="E3298" s="7" t="s">
        <v>58</v>
      </c>
      <c r="F3298" s="7"/>
      <c r="G3298" s="7"/>
      <c r="H3298" s="7"/>
      <c r="I3298" s="7"/>
      <c r="J3298" s="7"/>
      <c r="K3298" s="7"/>
      <c r="L3298" s="7" t="s">
        <v>686</v>
      </c>
      <c r="M3298" s="7"/>
      <c r="N3298" s="7" t="s">
        <v>90</v>
      </c>
      <c r="O3298" s="7" t="s">
        <v>88</v>
      </c>
      <c r="P3298" s="7"/>
      <c r="Q3298" s="7">
        <v>1020</v>
      </c>
      <c r="R3298" s="7" t="s">
        <v>1759</v>
      </c>
      <c r="S3298" s="7"/>
    </row>
    <row r="3299" spans="1:19" hidden="1" x14ac:dyDescent="0.35">
      <c r="A3299">
        <v>3298</v>
      </c>
      <c r="B3299" s="7">
        <v>186</v>
      </c>
      <c r="C3299" s="7">
        <v>12060</v>
      </c>
      <c r="D3299" s="7">
        <v>3268</v>
      </c>
      <c r="E3299" s="7" t="s">
        <v>58</v>
      </c>
      <c r="F3299" s="7"/>
      <c r="G3299" s="7"/>
      <c r="H3299" s="7"/>
      <c r="I3299" s="7"/>
      <c r="J3299" s="7"/>
      <c r="K3299" s="7"/>
      <c r="L3299" s="7" t="s">
        <v>686</v>
      </c>
      <c r="M3299" s="7"/>
      <c r="N3299" s="7" t="s">
        <v>90</v>
      </c>
      <c r="O3299" s="7" t="s">
        <v>88</v>
      </c>
      <c r="P3299" s="7"/>
      <c r="Q3299" s="7">
        <v>1020</v>
      </c>
      <c r="R3299" s="7" t="s">
        <v>1759</v>
      </c>
      <c r="S3299" s="7"/>
    </row>
    <row r="3300" spans="1:19" hidden="1" x14ac:dyDescent="0.35">
      <c r="A3300">
        <v>3299</v>
      </c>
      <c r="B3300" s="7">
        <v>186</v>
      </c>
      <c r="C3300" s="7">
        <v>12060</v>
      </c>
      <c r="D3300" s="20">
        <v>1016817</v>
      </c>
      <c r="E3300" s="7" t="s">
        <v>58</v>
      </c>
      <c r="F3300" s="7"/>
      <c r="G3300" s="7"/>
      <c r="H3300" s="7"/>
      <c r="I3300" s="7"/>
      <c r="J3300" s="7"/>
      <c r="K3300" s="7"/>
      <c r="L3300" s="7" t="s">
        <v>686</v>
      </c>
      <c r="M3300" s="7"/>
      <c r="N3300" s="7" t="s">
        <v>90</v>
      </c>
      <c r="O3300" s="7" t="s">
        <v>88</v>
      </c>
      <c r="P3300" s="7"/>
      <c r="Q3300" s="7">
        <v>1020</v>
      </c>
      <c r="R3300" s="7" t="s">
        <v>1759</v>
      </c>
      <c r="S3300" s="7"/>
    </row>
    <row r="3301" spans="1:19" hidden="1" x14ac:dyDescent="0.35">
      <c r="A3301">
        <v>3300</v>
      </c>
      <c r="B3301" s="7">
        <v>186</v>
      </c>
      <c r="C3301" s="7">
        <v>12060</v>
      </c>
      <c r="D3301" s="7">
        <v>3294</v>
      </c>
      <c r="E3301" s="7" t="s">
        <v>58</v>
      </c>
      <c r="F3301" s="7"/>
      <c r="G3301" s="7"/>
      <c r="H3301" s="7"/>
      <c r="I3301" s="7"/>
      <c r="J3301" s="7"/>
      <c r="K3301" s="7"/>
      <c r="L3301" s="7" t="s">
        <v>686</v>
      </c>
      <c r="M3301" s="7"/>
      <c r="N3301" s="7" t="s">
        <v>90</v>
      </c>
      <c r="O3301" s="7" t="s">
        <v>88</v>
      </c>
      <c r="P3301" s="7"/>
      <c r="Q3301" s="7">
        <v>1600</v>
      </c>
      <c r="R3301" s="7" t="s">
        <v>1759</v>
      </c>
      <c r="S3301" s="7"/>
    </row>
    <row r="3302" spans="1:19" hidden="1" x14ac:dyDescent="0.35">
      <c r="A3302">
        <v>3301</v>
      </c>
      <c r="B3302" s="7">
        <v>186</v>
      </c>
      <c r="C3302" s="7">
        <v>12060</v>
      </c>
      <c r="D3302" s="7">
        <v>3920</v>
      </c>
      <c r="E3302" s="7" t="s">
        <v>58</v>
      </c>
      <c r="F3302" s="7"/>
      <c r="G3302" s="7"/>
      <c r="H3302" s="7"/>
      <c r="I3302" s="7"/>
      <c r="J3302" s="7"/>
      <c r="K3302" s="7"/>
      <c r="L3302" s="7" t="s">
        <v>686</v>
      </c>
      <c r="M3302" s="7"/>
      <c r="N3302" s="7" t="s">
        <v>90</v>
      </c>
      <c r="O3302" s="7" t="s">
        <v>88</v>
      </c>
      <c r="P3302" s="7"/>
      <c r="Q3302" s="7">
        <v>640</v>
      </c>
      <c r="R3302" s="7" t="s">
        <v>1759</v>
      </c>
      <c r="S3302" s="7"/>
    </row>
    <row r="3303" spans="1:19" hidden="1" x14ac:dyDescent="0.35">
      <c r="A3303">
        <v>3302</v>
      </c>
      <c r="B3303" s="7">
        <v>186</v>
      </c>
      <c r="C3303" s="7">
        <v>12060</v>
      </c>
      <c r="D3303" s="7">
        <v>3298</v>
      </c>
      <c r="E3303" s="7" t="s">
        <v>58</v>
      </c>
      <c r="F3303" s="7"/>
      <c r="G3303" s="7"/>
      <c r="H3303" s="7"/>
      <c r="I3303" s="7"/>
      <c r="J3303" s="7"/>
      <c r="K3303" s="7"/>
      <c r="L3303" s="7" t="s">
        <v>686</v>
      </c>
      <c r="M3303" s="7"/>
      <c r="N3303" s="7" t="s">
        <v>90</v>
      </c>
      <c r="O3303" s="7" t="s">
        <v>88</v>
      </c>
      <c r="P3303" s="7"/>
      <c r="Q3303" s="7">
        <v>1020</v>
      </c>
      <c r="R3303" s="7" t="s">
        <v>1759</v>
      </c>
      <c r="S3303" s="7"/>
    </row>
    <row r="3304" spans="1:19" hidden="1" x14ac:dyDescent="0.35">
      <c r="A3304">
        <v>3303</v>
      </c>
      <c r="B3304" s="7">
        <v>186</v>
      </c>
      <c r="C3304" s="7">
        <v>12060</v>
      </c>
      <c r="D3304" s="20">
        <v>3845</v>
      </c>
      <c r="E3304" s="7" t="s">
        <v>58</v>
      </c>
      <c r="F3304" s="7"/>
      <c r="G3304" s="7"/>
      <c r="H3304" s="7"/>
      <c r="I3304" s="7"/>
      <c r="J3304" s="7"/>
      <c r="K3304" s="7"/>
      <c r="L3304" s="7" t="s">
        <v>686</v>
      </c>
      <c r="M3304" s="7"/>
      <c r="N3304" s="7" t="s">
        <v>90</v>
      </c>
      <c r="O3304" s="7" t="s">
        <v>88</v>
      </c>
      <c r="P3304" s="7"/>
      <c r="Q3304" s="7">
        <v>768</v>
      </c>
      <c r="R3304" s="7" t="s">
        <v>1759</v>
      </c>
      <c r="S3304" s="7"/>
    </row>
    <row r="3305" spans="1:19" hidden="1" x14ac:dyDescent="0.35">
      <c r="A3305">
        <v>3304</v>
      </c>
      <c r="B3305" s="7">
        <v>186</v>
      </c>
      <c r="C3305" s="7">
        <v>12060</v>
      </c>
      <c r="D3305" s="7">
        <v>3286</v>
      </c>
      <c r="E3305" s="7" t="s">
        <v>58</v>
      </c>
      <c r="F3305" s="7"/>
      <c r="G3305" s="7"/>
      <c r="H3305" s="7"/>
      <c r="I3305" s="7"/>
      <c r="J3305" s="7"/>
      <c r="K3305" s="7"/>
      <c r="L3305" s="7" t="s">
        <v>686</v>
      </c>
      <c r="M3305" s="7"/>
      <c r="N3305" s="7" t="s">
        <v>90</v>
      </c>
      <c r="O3305" s="7" t="s">
        <v>88</v>
      </c>
      <c r="P3305" s="7"/>
      <c r="Q3305" s="7">
        <v>1600</v>
      </c>
      <c r="R3305" s="7" t="s">
        <v>1759</v>
      </c>
      <c r="S3305" s="7"/>
    </row>
    <row r="3306" spans="1:19" hidden="1" x14ac:dyDescent="0.35">
      <c r="A3306">
        <v>3305</v>
      </c>
      <c r="B3306" s="7">
        <v>186</v>
      </c>
      <c r="C3306" s="7">
        <v>12060</v>
      </c>
      <c r="D3306" s="7">
        <v>3846</v>
      </c>
      <c r="E3306" s="7" t="s">
        <v>58</v>
      </c>
      <c r="F3306" s="7"/>
      <c r="G3306" s="7"/>
      <c r="H3306" s="7"/>
      <c r="I3306" s="7"/>
      <c r="J3306" s="7"/>
      <c r="K3306" s="7"/>
      <c r="L3306" s="7" t="s">
        <v>686</v>
      </c>
      <c r="M3306" s="7"/>
      <c r="N3306" s="7" t="s">
        <v>90</v>
      </c>
      <c r="O3306" s="7" t="s">
        <v>88</v>
      </c>
      <c r="P3306" s="7"/>
      <c r="Q3306" s="7">
        <v>769</v>
      </c>
      <c r="R3306" s="7" t="s">
        <v>1759</v>
      </c>
      <c r="S3306" s="7"/>
    </row>
    <row r="3307" spans="1:19" hidden="1" x14ac:dyDescent="0.35">
      <c r="A3307">
        <v>3306</v>
      </c>
      <c r="B3307" s="7">
        <v>186</v>
      </c>
      <c r="C3307" s="7">
        <v>12060</v>
      </c>
      <c r="D3307" s="20">
        <v>32652</v>
      </c>
      <c r="E3307" s="7" t="s">
        <v>58</v>
      </c>
      <c r="F3307" s="7"/>
      <c r="G3307" s="7"/>
      <c r="H3307" s="7"/>
      <c r="I3307" s="7"/>
      <c r="J3307" s="7"/>
      <c r="K3307" s="7"/>
      <c r="L3307" s="7" t="s">
        <v>686</v>
      </c>
      <c r="M3307" s="7"/>
      <c r="N3307" s="7" t="s">
        <v>90</v>
      </c>
      <c r="O3307" s="7" t="s">
        <v>88</v>
      </c>
      <c r="P3307" s="7"/>
      <c r="Q3307" s="7">
        <v>870</v>
      </c>
      <c r="R3307" s="7" t="s">
        <v>1759</v>
      </c>
      <c r="S3307" s="7"/>
    </row>
    <row r="3308" spans="1:19" hidden="1" x14ac:dyDescent="0.35">
      <c r="A3308">
        <v>3307</v>
      </c>
      <c r="B3308" s="7">
        <v>186</v>
      </c>
      <c r="C3308" s="7">
        <v>12060</v>
      </c>
      <c r="D3308" s="7">
        <v>3658</v>
      </c>
      <c r="E3308" s="7" t="s">
        <v>58</v>
      </c>
      <c r="F3308" s="7"/>
      <c r="G3308" s="7"/>
      <c r="H3308" s="7"/>
      <c r="I3308" s="7"/>
      <c r="J3308" s="7"/>
      <c r="K3308" s="7"/>
      <c r="L3308" s="7" t="s">
        <v>686</v>
      </c>
      <c r="M3308" s="7"/>
      <c r="N3308" s="7" t="s">
        <v>90</v>
      </c>
      <c r="O3308" s="7" t="s">
        <v>88</v>
      </c>
      <c r="P3308" s="7"/>
      <c r="Q3308" s="7">
        <v>560</v>
      </c>
      <c r="R3308" s="7" t="s">
        <v>1759</v>
      </c>
      <c r="S3308" s="7"/>
    </row>
    <row r="3309" spans="1:19" hidden="1" x14ac:dyDescent="0.35">
      <c r="A3309">
        <v>3308</v>
      </c>
      <c r="B3309" s="7">
        <v>186</v>
      </c>
      <c r="C3309" s="7">
        <v>12060</v>
      </c>
      <c r="D3309" s="7">
        <v>3288</v>
      </c>
      <c r="E3309" s="7" t="s">
        <v>58</v>
      </c>
      <c r="F3309" s="7"/>
      <c r="G3309" s="7"/>
      <c r="H3309" s="7"/>
      <c r="I3309" s="7"/>
      <c r="J3309" s="7"/>
      <c r="K3309" s="7"/>
      <c r="L3309" s="7" t="s">
        <v>686</v>
      </c>
      <c r="M3309" s="7"/>
      <c r="N3309" s="7" t="s">
        <v>90</v>
      </c>
      <c r="O3309" s="7" t="s">
        <v>88</v>
      </c>
      <c r="P3309" s="7"/>
      <c r="Q3309" s="7">
        <v>1020</v>
      </c>
      <c r="R3309" s="7" t="s">
        <v>1759</v>
      </c>
      <c r="S3309" s="7"/>
    </row>
    <row r="3310" spans="1:19" hidden="1" x14ac:dyDescent="0.35">
      <c r="A3310">
        <v>3309</v>
      </c>
      <c r="B3310" s="7">
        <v>186</v>
      </c>
      <c r="C3310" s="7">
        <v>12060</v>
      </c>
      <c r="D3310" s="7">
        <v>3650</v>
      </c>
      <c r="E3310" s="7" t="s">
        <v>58</v>
      </c>
      <c r="F3310" s="7"/>
      <c r="G3310" s="7"/>
      <c r="H3310" s="7"/>
      <c r="I3310" s="7"/>
      <c r="J3310" s="7"/>
      <c r="K3310" s="7"/>
      <c r="L3310" s="7" t="s">
        <v>686</v>
      </c>
      <c r="M3310" s="7"/>
      <c r="N3310" s="7" t="s">
        <v>90</v>
      </c>
      <c r="O3310" s="7" t="s">
        <v>88</v>
      </c>
      <c r="P3310" s="7"/>
      <c r="Q3310" s="7">
        <v>640</v>
      </c>
      <c r="R3310" s="7" t="s">
        <v>1759</v>
      </c>
      <c r="S3310" s="7"/>
    </row>
    <row r="3311" spans="1:19" hidden="1" x14ac:dyDescent="0.35">
      <c r="A3311">
        <v>3310</v>
      </c>
      <c r="B3311" s="7">
        <v>187</v>
      </c>
      <c r="C3311" s="7">
        <v>12072</v>
      </c>
      <c r="D3311" s="7">
        <v>3295</v>
      </c>
      <c r="E3311" s="7" t="s">
        <v>58</v>
      </c>
      <c r="F3311" s="7"/>
      <c r="G3311" s="7"/>
      <c r="H3311" s="7"/>
      <c r="I3311" s="7"/>
      <c r="J3311" s="7"/>
      <c r="K3311" s="7"/>
      <c r="L3311" s="7"/>
      <c r="M3311" s="7">
        <v>12</v>
      </c>
      <c r="N3311" s="7" t="s">
        <v>684</v>
      </c>
      <c r="O3311" s="7" t="s">
        <v>88</v>
      </c>
      <c r="P3311" s="7">
        <v>1945</v>
      </c>
      <c r="Q3311" s="7">
        <v>1994</v>
      </c>
      <c r="R3311" s="9" t="s">
        <v>176</v>
      </c>
      <c r="S3311" s="7"/>
    </row>
    <row r="3312" spans="1:19" hidden="1" x14ac:dyDescent="0.35">
      <c r="A3312">
        <v>3311</v>
      </c>
      <c r="B3312" s="7">
        <v>187</v>
      </c>
      <c r="C3312" s="7">
        <v>12075</v>
      </c>
      <c r="D3312" s="7">
        <v>3295</v>
      </c>
      <c r="E3312" s="7" t="s">
        <v>58</v>
      </c>
      <c r="F3312" s="7"/>
      <c r="G3312" s="7"/>
      <c r="H3312" s="7"/>
      <c r="I3312" s="7"/>
      <c r="J3312" s="7"/>
      <c r="K3312" s="7"/>
      <c r="L3312" s="7" t="s">
        <v>61</v>
      </c>
      <c r="M3312" s="7">
        <v>12</v>
      </c>
      <c r="N3312" s="7" t="s">
        <v>684</v>
      </c>
      <c r="O3312" s="7" t="s">
        <v>88</v>
      </c>
      <c r="P3312" s="7">
        <v>1945</v>
      </c>
      <c r="Q3312" s="7">
        <v>1993</v>
      </c>
      <c r="R3312" s="7"/>
      <c r="S3312" s="7"/>
    </row>
    <row r="3313" spans="1:19" hidden="1" x14ac:dyDescent="0.35">
      <c r="A3313">
        <v>3312</v>
      </c>
      <c r="B3313" s="7">
        <v>187</v>
      </c>
      <c r="C3313" s="7">
        <v>12076</v>
      </c>
      <c r="D3313" s="7">
        <v>3295</v>
      </c>
      <c r="E3313" s="7" t="s">
        <v>58</v>
      </c>
      <c r="F3313" s="7"/>
      <c r="G3313" s="7"/>
      <c r="H3313" s="7"/>
      <c r="I3313" s="7"/>
      <c r="J3313" s="7"/>
      <c r="K3313" s="7"/>
      <c r="L3313" s="7"/>
      <c r="M3313" s="7">
        <v>12</v>
      </c>
      <c r="N3313" s="7" t="s">
        <v>684</v>
      </c>
      <c r="O3313" s="7" t="s">
        <v>88</v>
      </c>
      <c r="P3313" s="7">
        <v>1945</v>
      </c>
      <c r="Q3313" s="7">
        <v>1993</v>
      </c>
      <c r="R3313" s="7"/>
      <c r="S3313" s="7"/>
    </row>
    <row r="3314" spans="1:19" hidden="1" x14ac:dyDescent="0.35">
      <c r="A3314">
        <v>3313</v>
      </c>
      <c r="B3314" s="7">
        <v>187</v>
      </c>
      <c r="C3314" s="7">
        <v>12077</v>
      </c>
      <c r="D3314" s="7">
        <v>3295</v>
      </c>
      <c r="E3314" s="7" t="s">
        <v>58</v>
      </c>
      <c r="F3314" s="7"/>
      <c r="G3314" s="7"/>
      <c r="H3314" s="7">
        <v>50</v>
      </c>
      <c r="I3314" s="7">
        <v>249</v>
      </c>
      <c r="J3314" s="7" t="s">
        <v>104</v>
      </c>
      <c r="K3314" s="7" t="s">
        <v>121</v>
      </c>
      <c r="L3314" s="7" t="s">
        <v>61</v>
      </c>
      <c r="M3314" s="7">
        <v>12</v>
      </c>
      <c r="N3314" s="7"/>
      <c r="O3314" s="7" t="s">
        <v>88</v>
      </c>
      <c r="P3314" s="7">
        <v>1945</v>
      </c>
      <c r="Q3314" s="7">
        <v>1993</v>
      </c>
      <c r="R3314" s="7" t="s">
        <v>1064</v>
      </c>
      <c r="S3314" s="7"/>
    </row>
    <row r="3315" spans="1:19" hidden="1" x14ac:dyDescent="0.35">
      <c r="A3315">
        <v>3314</v>
      </c>
      <c r="B3315" s="7">
        <v>187</v>
      </c>
      <c r="C3315" s="7">
        <v>12077</v>
      </c>
      <c r="D3315" s="7">
        <v>3295</v>
      </c>
      <c r="E3315" s="7" t="s">
        <v>58</v>
      </c>
      <c r="F3315" s="7">
        <v>12</v>
      </c>
      <c r="G3315" s="7">
        <v>12</v>
      </c>
      <c r="H3315" s="7"/>
      <c r="I3315" s="7"/>
      <c r="J3315" s="7" t="s">
        <v>104</v>
      </c>
      <c r="K3315" s="7" t="s">
        <v>121</v>
      </c>
      <c r="L3315" s="7" t="s">
        <v>61</v>
      </c>
      <c r="M3315" s="7">
        <v>1</v>
      </c>
      <c r="N3315" s="7"/>
      <c r="O3315" s="7" t="s">
        <v>88</v>
      </c>
      <c r="P3315" s="7">
        <v>1984</v>
      </c>
      <c r="Q3315" s="7">
        <v>1994</v>
      </c>
      <c r="R3315" s="7"/>
      <c r="S3315" s="7"/>
    </row>
    <row r="3316" spans="1:19" hidden="1" x14ac:dyDescent="0.35">
      <c r="A3316">
        <v>3315</v>
      </c>
      <c r="B3316" s="7">
        <v>187</v>
      </c>
      <c r="C3316" s="7">
        <v>12077</v>
      </c>
      <c r="D3316" s="7">
        <v>3295</v>
      </c>
      <c r="E3316" s="7" t="s">
        <v>709</v>
      </c>
      <c r="F3316" s="7">
        <v>1200</v>
      </c>
      <c r="G3316" s="7">
        <v>1500</v>
      </c>
      <c r="H3316" s="7"/>
      <c r="I3316" s="7"/>
      <c r="J3316" s="7" t="s">
        <v>59</v>
      </c>
      <c r="K3316" s="7" t="s">
        <v>121</v>
      </c>
      <c r="L3316" s="7" t="s">
        <v>1518</v>
      </c>
      <c r="M3316" s="7">
        <v>1</v>
      </c>
      <c r="N3316" s="7"/>
      <c r="O3316" s="7" t="s">
        <v>88</v>
      </c>
      <c r="P3316" s="7">
        <v>1891</v>
      </c>
      <c r="Q3316" s="7">
        <v>1994</v>
      </c>
      <c r="R3316" s="7"/>
      <c r="S3316" s="7"/>
    </row>
    <row r="3317" spans="1:19" hidden="1" x14ac:dyDescent="0.35">
      <c r="A3317">
        <v>3316</v>
      </c>
      <c r="B3317" s="7">
        <v>187</v>
      </c>
      <c r="C3317" s="7">
        <v>12077</v>
      </c>
      <c r="D3317" s="7">
        <v>3295</v>
      </c>
      <c r="E3317" s="7" t="s">
        <v>58</v>
      </c>
      <c r="F3317" s="7"/>
      <c r="G3317" s="7"/>
      <c r="H3317" s="7"/>
      <c r="I3317" s="7"/>
      <c r="J3317" s="7"/>
      <c r="K3317" s="7"/>
      <c r="L3317" s="7"/>
      <c r="M3317" s="7">
        <v>12</v>
      </c>
      <c r="N3317" s="7" t="s">
        <v>684</v>
      </c>
      <c r="O3317" s="7" t="s">
        <v>88</v>
      </c>
      <c r="P3317" s="7">
        <v>2011</v>
      </c>
      <c r="Q3317" s="7">
        <v>1994</v>
      </c>
      <c r="R3317" s="7"/>
      <c r="S3317" s="7"/>
    </row>
    <row r="3318" spans="1:19" hidden="1" x14ac:dyDescent="0.35">
      <c r="A3318">
        <v>3317</v>
      </c>
      <c r="B3318" s="7">
        <v>187</v>
      </c>
      <c r="C3318" s="7">
        <v>12094</v>
      </c>
      <c r="D3318" s="7">
        <v>3295</v>
      </c>
      <c r="E3318" s="7" t="s">
        <v>58</v>
      </c>
      <c r="F3318" s="7"/>
      <c r="G3318" s="7"/>
      <c r="H3318" s="7"/>
      <c r="I3318" s="7"/>
      <c r="J3318" s="7"/>
      <c r="K3318" s="7"/>
      <c r="L3318" s="7" t="s">
        <v>61</v>
      </c>
      <c r="M3318" s="7">
        <v>12</v>
      </c>
      <c r="N3318" s="7" t="s">
        <v>684</v>
      </c>
      <c r="O3318" s="7" t="s">
        <v>88</v>
      </c>
      <c r="P3318" s="7">
        <v>1993</v>
      </c>
      <c r="Q3318" s="7">
        <v>1993</v>
      </c>
      <c r="R3318" s="7"/>
      <c r="S3318" s="7"/>
    </row>
    <row r="3319" spans="1:19" hidden="1" x14ac:dyDescent="0.35">
      <c r="A3319">
        <v>3318</v>
      </c>
      <c r="B3319" s="7">
        <v>187</v>
      </c>
      <c r="C3319" s="7">
        <v>12095</v>
      </c>
      <c r="D3319" s="7">
        <v>3295</v>
      </c>
      <c r="E3319" s="7" t="s">
        <v>58</v>
      </c>
      <c r="F3319" s="7"/>
      <c r="G3319" s="7"/>
      <c r="H3319" s="7"/>
      <c r="I3319" s="7"/>
      <c r="J3319" s="7"/>
      <c r="K3319" s="7"/>
      <c r="L3319" s="7" t="s">
        <v>61</v>
      </c>
      <c r="M3319" s="7">
        <v>12</v>
      </c>
      <c r="N3319" s="7" t="s">
        <v>684</v>
      </c>
      <c r="O3319" s="7" t="s">
        <v>88</v>
      </c>
      <c r="P3319" s="7">
        <v>1993</v>
      </c>
      <c r="Q3319" s="7">
        <v>1993</v>
      </c>
      <c r="R3319" s="7"/>
      <c r="S3319" s="7"/>
    </row>
    <row r="3320" spans="1:19" hidden="1" x14ac:dyDescent="0.35">
      <c r="A3320">
        <v>3319</v>
      </c>
      <c r="B3320" s="7">
        <v>187</v>
      </c>
      <c r="C3320" s="7">
        <v>12077</v>
      </c>
      <c r="D3320" s="7">
        <v>3268</v>
      </c>
      <c r="E3320" s="7" t="s">
        <v>709</v>
      </c>
      <c r="F3320" s="7">
        <v>1</v>
      </c>
      <c r="G3320" s="7">
        <v>1</v>
      </c>
      <c r="H3320" s="7"/>
      <c r="I3320" s="7"/>
      <c r="J3320" s="7" t="s">
        <v>59</v>
      </c>
      <c r="K3320" s="7" t="s">
        <v>121</v>
      </c>
      <c r="L3320" s="7" t="s">
        <v>686</v>
      </c>
      <c r="M3320" s="7">
        <v>12</v>
      </c>
      <c r="N3320" s="7"/>
      <c r="O3320" s="7" t="s">
        <v>88</v>
      </c>
      <c r="P3320" s="7"/>
      <c r="Q3320" s="7">
        <v>1993</v>
      </c>
      <c r="R3320" s="7"/>
      <c r="S3320" s="7"/>
    </row>
    <row r="3321" spans="1:19" hidden="1" x14ac:dyDescent="0.35">
      <c r="A3321">
        <v>3320</v>
      </c>
      <c r="B3321" s="7">
        <v>187</v>
      </c>
      <c r="C3321" s="7">
        <v>12077</v>
      </c>
      <c r="D3321" s="7">
        <v>3659</v>
      </c>
      <c r="E3321" s="7" t="s">
        <v>709</v>
      </c>
      <c r="F3321" s="7">
        <v>7</v>
      </c>
      <c r="G3321" s="7">
        <v>7</v>
      </c>
      <c r="H3321" s="7"/>
      <c r="I3321" s="7"/>
      <c r="J3321" s="7" t="s">
        <v>59</v>
      </c>
      <c r="K3321" s="7" t="s">
        <v>121</v>
      </c>
      <c r="L3321" s="7" t="s">
        <v>1518</v>
      </c>
      <c r="M3321" s="7">
        <v>10</v>
      </c>
      <c r="N3321" s="7"/>
      <c r="O3321" s="7" t="s">
        <v>88</v>
      </c>
      <c r="P3321" s="7"/>
      <c r="Q3321" s="7">
        <v>1993</v>
      </c>
      <c r="R3321" s="7"/>
      <c r="S3321" s="7"/>
    </row>
    <row r="3322" spans="1:19" hidden="1" x14ac:dyDescent="0.35">
      <c r="A3322">
        <v>3321</v>
      </c>
      <c r="B3322" s="7">
        <v>187</v>
      </c>
      <c r="C3322" s="7">
        <v>12077</v>
      </c>
      <c r="D3322" s="7">
        <v>3659</v>
      </c>
      <c r="E3322" s="7" t="s">
        <v>709</v>
      </c>
      <c r="F3322" s="7">
        <v>1</v>
      </c>
      <c r="G3322" s="7">
        <v>1</v>
      </c>
      <c r="H3322" s="7"/>
      <c r="I3322" s="7"/>
      <c r="J3322" s="7" t="s">
        <v>59</v>
      </c>
      <c r="K3322" s="7" t="s">
        <v>121</v>
      </c>
      <c r="L3322" s="7" t="s">
        <v>686</v>
      </c>
      <c r="M3322" s="7">
        <v>12</v>
      </c>
      <c r="N3322" s="7"/>
      <c r="O3322" s="7" t="s">
        <v>88</v>
      </c>
      <c r="P3322" s="7"/>
      <c r="Q3322" s="7">
        <v>1993</v>
      </c>
      <c r="R3322" s="7"/>
      <c r="S3322" s="7"/>
    </row>
    <row r="3323" spans="1:19" hidden="1" x14ac:dyDescent="0.35">
      <c r="A3323">
        <v>3322</v>
      </c>
      <c r="B3323" s="7">
        <v>187</v>
      </c>
      <c r="C3323" s="7">
        <v>12072</v>
      </c>
      <c r="D3323" s="7">
        <v>3294</v>
      </c>
      <c r="E3323" s="7" t="s">
        <v>453</v>
      </c>
      <c r="F3323" s="7"/>
      <c r="G3323" s="7"/>
      <c r="H3323" s="7"/>
      <c r="I3323" s="7"/>
      <c r="J3323" s="7"/>
      <c r="K3323" s="7"/>
      <c r="L3323" s="7"/>
      <c r="M3323" s="7">
        <v>12</v>
      </c>
      <c r="N3323" s="7" t="s">
        <v>684</v>
      </c>
      <c r="O3323" s="7" t="s">
        <v>88</v>
      </c>
      <c r="P3323" s="7"/>
      <c r="Q3323" s="7">
        <v>1994</v>
      </c>
      <c r="R3323" s="9" t="s">
        <v>176</v>
      </c>
      <c r="S3323" s="7"/>
    </row>
    <row r="3324" spans="1:19" hidden="1" x14ac:dyDescent="0.35">
      <c r="A3324">
        <v>3323</v>
      </c>
      <c r="B3324" s="7">
        <v>187</v>
      </c>
      <c r="C3324" s="7">
        <v>12075</v>
      </c>
      <c r="D3324" s="7">
        <v>3294</v>
      </c>
      <c r="E3324" s="7" t="s">
        <v>453</v>
      </c>
      <c r="F3324" s="7">
        <v>50</v>
      </c>
      <c r="G3324" s="7">
        <v>75</v>
      </c>
      <c r="H3324" s="7"/>
      <c r="I3324" s="7"/>
      <c r="J3324" s="7" t="s">
        <v>59</v>
      </c>
      <c r="K3324" s="7" t="s">
        <v>121</v>
      </c>
      <c r="L3324" s="7" t="s">
        <v>686</v>
      </c>
      <c r="M3324" s="7">
        <v>12</v>
      </c>
      <c r="N3324" s="7"/>
      <c r="O3324" s="7" t="s">
        <v>88</v>
      </c>
      <c r="P3324" s="7"/>
      <c r="Q3324" s="7">
        <v>1993</v>
      </c>
      <c r="R3324" s="7"/>
      <c r="S3324" s="7"/>
    </row>
    <row r="3325" spans="1:19" hidden="1" x14ac:dyDescent="0.35">
      <c r="A3325">
        <v>3324</v>
      </c>
      <c r="B3325" s="7">
        <v>187</v>
      </c>
      <c r="C3325" s="7">
        <v>12076</v>
      </c>
      <c r="D3325" s="7">
        <v>3294</v>
      </c>
      <c r="E3325" s="7" t="s">
        <v>453</v>
      </c>
      <c r="F3325" s="7"/>
      <c r="G3325" s="7"/>
      <c r="H3325" s="7"/>
      <c r="I3325" s="7"/>
      <c r="J3325" s="7"/>
      <c r="K3325" s="7"/>
      <c r="L3325" s="7"/>
      <c r="M3325" s="7">
        <v>12</v>
      </c>
      <c r="N3325" s="7" t="s">
        <v>684</v>
      </c>
      <c r="O3325" s="7" t="s">
        <v>88</v>
      </c>
      <c r="P3325" s="7"/>
      <c r="Q3325" s="7">
        <v>1993</v>
      </c>
      <c r="R3325" s="7"/>
      <c r="S3325" s="7"/>
    </row>
    <row r="3326" spans="1:19" hidden="1" x14ac:dyDescent="0.35">
      <c r="A3326">
        <v>3325</v>
      </c>
      <c r="B3326" s="7">
        <v>187</v>
      </c>
      <c r="C3326" s="7">
        <v>12077</v>
      </c>
      <c r="D3326" s="7">
        <v>3294</v>
      </c>
      <c r="E3326" s="7" t="s">
        <v>453</v>
      </c>
      <c r="F3326" s="7">
        <v>50</v>
      </c>
      <c r="G3326" s="7">
        <v>75</v>
      </c>
      <c r="H3326" s="7"/>
      <c r="I3326" s="7"/>
      <c r="J3326" s="7" t="s">
        <v>59</v>
      </c>
      <c r="K3326" s="7" t="s">
        <v>121</v>
      </c>
      <c r="L3326" s="7" t="s">
        <v>1574</v>
      </c>
      <c r="M3326" s="7">
        <v>12</v>
      </c>
      <c r="N3326" s="7"/>
      <c r="O3326" s="7" t="s">
        <v>88</v>
      </c>
      <c r="P3326" s="7"/>
      <c r="Q3326" s="7">
        <v>1993</v>
      </c>
      <c r="R3326" s="7"/>
      <c r="S3326" s="7"/>
    </row>
    <row r="3327" spans="1:19" hidden="1" x14ac:dyDescent="0.35">
      <c r="A3327">
        <v>3326</v>
      </c>
      <c r="B3327" s="7">
        <v>187</v>
      </c>
      <c r="C3327" s="7">
        <v>12077</v>
      </c>
      <c r="D3327" s="7">
        <v>3294</v>
      </c>
      <c r="E3327" s="7" t="s">
        <v>453</v>
      </c>
      <c r="F3327" s="7"/>
      <c r="G3327" s="7"/>
      <c r="H3327" s="7"/>
      <c r="I3327" s="7"/>
      <c r="J3327" s="7"/>
      <c r="K3327" s="7"/>
      <c r="L3327" s="7"/>
      <c r="M3327" s="7">
        <v>12</v>
      </c>
      <c r="N3327" s="7" t="s">
        <v>684</v>
      </c>
      <c r="O3327" s="7" t="s">
        <v>88</v>
      </c>
      <c r="P3327" s="7"/>
      <c r="Q3327" s="7">
        <v>1993</v>
      </c>
      <c r="R3327" s="7"/>
      <c r="S3327" s="7"/>
    </row>
    <row r="3328" spans="1:19" hidden="1" x14ac:dyDescent="0.35">
      <c r="A3328">
        <v>3327</v>
      </c>
      <c r="B3328" s="7">
        <v>187</v>
      </c>
      <c r="C3328" s="7">
        <v>12077</v>
      </c>
      <c r="D3328" s="7">
        <v>3294</v>
      </c>
      <c r="E3328" s="7" t="s">
        <v>453</v>
      </c>
      <c r="F3328" s="7"/>
      <c r="G3328" s="7"/>
      <c r="H3328" s="7"/>
      <c r="I3328" s="7"/>
      <c r="J3328" s="7"/>
      <c r="K3328" s="7"/>
      <c r="L3328" s="7"/>
      <c r="M3328" s="7">
        <v>12</v>
      </c>
      <c r="N3328" s="7" t="s">
        <v>684</v>
      </c>
      <c r="O3328" s="7" t="s">
        <v>88</v>
      </c>
      <c r="P3328" s="7"/>
      <c r="Q3328" s="7">
        <v>1994</v>
      </c>
      <c r="R3328" s="7"/>
      <c r="S3328" s="7"/>
    </row>
    <row r="3329" spans="1:19" hidden="1" x14ac:dyDescent="0.35">
      <c r="A3329">
        <v>3328</v>
      </c>
      <c r="B3329" s="7">
        <v>187</v>
      </c>
      <c r="C3329" s="7">
        <v>12094</v>
      </c>
      <c r="D3329" s="7">
        <v>3294</v>
      </c>
      <c r="E3329" s="7" t="s">
        <v>453</v>
      </c>
      <c r="F3329" s="7">
        <v>50</v>
      </c>
      <c r="G3329" s="7">
        <v>75</v>
      </c>
      <c r="H3329" s="7"/>
      <c r="I3329" s="7"/>
      <c r="J3329" s="7" t="s">
        <v>59</v>
      </c>
      <c r="K3329" s="7" t="s">
        <v>121</v>
      </c>
      <c r="L3329" s="7" t="s">
        <v>686</v>
      </c>
      <c r="M3329" s="7">
        <v>12</v>
      </c>
      <c r="N3329" s="7"/>
      <c r="O3329" s="7" t="s">
        <v>88</v>
      </c>
      <c r="P3329" s="7"/>
      <c r="Q3329" s="7">
        <v>1993</v>
      </c>
      <c r="R3329" s="7"/>
      <c r="S3329" s="7"/>
    </row>
    <row r="3330" spans="1:19" hidden="1" x14ac:dyDescent="0.35">
      <c r="A3330">
        <v>3329</v>
      </c>
      <c r="B3330" s="7">
        <v>187</v>
      </c>
      <c r="C3330" s="7">
        <v>12095</v>
      </c>
      <c r="D3330" s="7">
        <v>3294</v>
      </c>
      <c r="E3330" s="7" t="s">
        <v>453</v>
      </c>
      <c r="F3330" s="7">
        <v>111</v>
      </c>
      <c r="G3330" s="7">
        <v>111</v>
      </c>
      <c r="H3330" s="7"/>
      <c r="I3330" s="7"/>
      <c r="J3330" s="7" t="s">
        <v>59</v>
      </c>
      <c r="K3330" s="7" t="s">
        <v>121</v>
      </c>
      <c r="L3330" s="7" t="s">
        <v>1574</v>
      </c>
      <c r="M3330" s="7">
        <v>12</v>
      </c>
      <c r="N3330" s="7"/>
      <c r="O3330" s="7" t="s">
        <v>88</v>
      </c>
      <c r="P3330" s="7"/>
      <c r="Q3330" s="7">
        <v>1993</v>
      </c>
      <c r="R3330" s="7"/>
      <c r="S3330" s="7"/>
    </row>
    <row r="3331" spans="1:19" hidden="1" x14ac:dyDescent="0.35">
      <c r="A3331">
        <v>3330</v>
      </c>
      <c r="B3331" s="7">
        <v>187</v>
      </c>
      <c r="C3331" s="7">
        <v>12075</v>
      </c>
      <c r="D3331" s="7">
        <v>3298</v>
      </c>
      <c r="E3331" s="7" t="s">
        <v>453</v>
      </c>
      <c r="F3331" s="7"/>
      <c r="G3331" s="7"/>
      <c r="H3331" s="7"/>
      <c r="I3331" s="7"/>
      <c r="J3331" s="7"/>
      <c r="K3331" s="7"/>
      <c r="L3331" s="7" t="s">
        <v>686</v>
      </c>
      <c r="M3331" s="7">
        <v>12</v>
      </c>
      <c r="N3331" s="7" t="s">
        <v>684</v>
      </c>
      <c r="O3331" s="7" t="s">
        <v>88</v>
      </c>
      <c r="P3331" s="7"/>
      <c r="Q3331" s="7">
        <v>1993</v>
      </c>
      <c r="R3331" s="7"/>
      <c r="S3331" s="7"/>
    </row>
    <row r="3332" spans="1:19" hidden="1" x14ac:dyDescent="0.35">
      <c r="A3332">
        <v>3331</v>
      </c>
      <c r="B3332" s="7">
        <v>187</v>
      </c>
      <c r="C3332" s="7">
        <v>12076</v>
      </c>
      <c r="D3332" s="7">
        <v>3298</v>
      </c>
      <c r="E3332" s="7" t="s">
        <v>453</v>
      </c>
      <c r="F3332" s="7"/>
      <c r="G3332" s="7"/>
      <c r="H3332" s="7"/>
      <c r="I3332" s="7"/>
      <c r="J3332" s="7"/>
      <c r="K3332" s="7"/>
      <c r="L3332" s="7"/>
      <c r="M3332" s="7">
        <v>12</v>
      </c>
      <c r="N3332" s="7" t="s">
        <v>684</v>
      </c>
      <c r="O3332" s="7" t="s">
        <v>88</v>
      </c>
      <c r="P3332" s="7"/>
      <c r="Q3332" s="7">
        <v>1993</v>
      </c>
      <c r="R3332" s="7"/>
      <c r="S3332" s="7"/>
    </row>
    <row r="3333" spans="1:19" hidden="1" x14ac:dyDescent="0.35">
      <c r="A3333">
        <v>3332</v>
      </c>
      <c r="B3333" s="7">
        <v>187</v>
      </c>
      <c r="C3333" s="7">
        <v>12077</v>
      </c>
      <c r="D3333" s="7">
        <v>3298</v>
      </c>
      <c r="E3333" s="7" t="s">
        <v>58</v>
      </c>
      <c r="F3333" s="7">
        <v>1</v>
      </c>
      <c r="G3333" s="7">
        <v>1</v>
      </c>
      <c r="H3333" s="7"/>
      <c r="I3333" s="7"/>
      <c r="J3333" s="7" t="s">
        <v>104</v>
      </c>
      <c r="K3333" s="7" t="s">
        <v>121</v>
      </c>
      <c r="L3333" s="7" t="s">
        <v>61</v>
      </c>
      <c r="M3333" s="7">
        <v>12</v>
      </c>
      <c r="N3333" s="7"/>
      <c r="O3333" s="7" t="s">
        <v>88</v>
      </c>
      <c r="P3333" s="7"/>
      <c r="Q3333" s="7">
        <v>1993</v>
      </c>
      <c r="R3333" s="7"/>
      <c r="S3333" s="7"/>
    </row>
    <row r="3334" spans="1:19" hidden="1" x14ac:dyDescent="0.35">
      <c r="A3334">
        <v>3333</v>
      </c>
      <c r="B3334" s="7">
        <v>187</v>
      </c>
      <c r="C3334" s="7">
        <v>12077</v>
      </c>
      <c r="D3334" s="7">
        <v>3298</v>
      </c>
      <c r="E3334" s="7" t="s">
        <v>453</v>
      </c>
      <c r="F3334" s="7"/>
      <c r="G3334" s="7"/>
      <c r="H3334" s="7"/>
      <c r="I3334" s="7"/>
      <c r="J3334" s="7"/>
      <c r="K3334" s="7"/>
      <c r="L3334" s="7"/>
      <c r="M3334" s="7">
        <v>12</v>
      </c>
      <c r="N3334" s="7" t="s">
        <v>684</v>
      </c>
      <c r="O3334" s="7" t="s">
        <v>88</v>
      </c>
      <c r="P3334" s="7"/>
      <c r="Q3334" s="7">
        <v>1994</v>
      </c>
      <c r="R3334" s="7"/>
      <c r="S3334" s="7"/>
    </row>
    <row r="3335" spans="1:19" hidden="1" x14ac:dyDescent="0.35">
      <c r="A3335">
        <v>3334</v>
      </c>
      <c r="B3335" s="7">
        <v>187</v>
      </c>
      <c r="C3335" s="7">
        <v>12095</v>
      </c>
      <c r="D3335" s="7">
        <v>3298</v>
      </c>
      <c r="E3335" s="7" t="s">
        <v>453</v>
      </c>
      <c r="F3335" s="7"/>
      <c r="G3335" s="7"/>
      <c r="H3335" s="7"/>
      <c r="I3335" s="7"/>
      <c r="J3335" s="7"/>
      <c r="K3335" s="7"/>
      <c r="L3335" s="7" t="s">
        <v>686</v>
      </c>
      <c r="M3335" s="7">
        <v>12</v>
      </c>
      <c r="N3335" s="7" t="s">
        <v>684</v>
      </c>
      <c r="O3335" s="7" t="s">
        <v>88</v>
      </c>
      <c r="P3335" s="7"/>
      <c r="Q3335" s="7">
        <v>1993</v>
      </c>
      <c r="R3335" s="7"/>
      <c r="S3335" s="7"/>
    </row>
    <row r="3336" spans="1:19" hidden="1" x14ac:dyDescent="0.35">
      <c r="A3336">
        <v>3335</v>
      </c>
      <c r="B3336" s="7">
        <v>187</v>
      </c>
      <c r="C3336" s="7">
        <v>12076</v>
      </c>
      <c r="D3336" s="7">
        <v>3263</v>
      </c>
      <c r="E3336" s="7" t="s">
        <v>709</v>
      </c>
      <c r="F3336" s="7">
        <v>1</v>
      </c>
      <c r="G3336" s="7">
        <v>1</v>
      </c>
      <c r="H3336" s="7"/>
      <c r="I3336" s="7"/>
      <c r="J3336" s="7" t="s">
        <v>59</v>
      </c>
      <c r="K3336" s="7" t="s">
        <v>121</v>
      </c>
      <c r="L3336" s="7" t="s">
        <v>1518</v>
      </c>
      <c r="M3336" s="7">
        <v>12</v>
      </c>
      <c r="N3336" s="7"/>
      <c r="O3336" s="7" t="s">
        <v>88</v>
      </c>
      <c r="P3336" s="7"/>
      <c r="Q3336" s="7">
        <v>1993</v>
      </c>
      <c r="R3336" s="7"/>
      <c r="S3336" s="7"/>
    </row>
    <row r="3337" spans="1:19" hidden="1" x14ac:dyDescent="0.35">
      <c r="A3337">
        <v>3336</v>
      </c>
      <c r="B3337" s="7">
        <v>187</v>
      </c>
      <c r="C3337" s="7">
        <v>12075</v>
      </c>
      <c r="D3337" s="20">
        <v>3845</v>
      </c>
      <c r="E3337" s="7" t="s">
        <v>709</v>
      </c>
      <c r="F3337" s="7">
        <v>15</v>
      </c>
      <c r="G3337" s="7">
        <v>20</v>
      </c>
      <c r="H3337" s="7"/>
      <c r="I3337" s="7"/>
      <c r="J3337" s="7" t="s">
        <v>59</v>
      </c>
      <c r="K3337" s="7" t="s">
        <v>121</v>
      </c>
      <c r="L3337" s="7" t="s">
        <v>1518</v>
      </c>
      <c r="M3337" s="7">
        <v>1</v>
      </c>
      <c r="N3337" s="7"/>
      <c r="O3337" s="7" t="s">
        <v>88</v>
      </c>
      <c r="P3337" s="7"/>
      <c r="Q3337" s="7">
        <v>1994</v>
      </c>
      <c r="R3337" s="7"/>
      <c r="S3337" s="7"/>
    </row>
    <row r="3338" spans="1:19" hidden="1" x14ac:dyDescent="0.35">
      <c r="A3338">
        <v>3337</v>
      </c>
      <c r="B3338" s="7">
        <v>187</v>
      </c>
      <c r="C3338" s="7">
        <v>12076</v>
      </c>
      <c r="D3338" s="20">
        <v>3845</v>
      </c>
      <c r="E3338" s="7" t="s">
        <v>709</v>
      </c>
      <c r="F3338" s="7">
        <v>25</v>
      </c>
      <c r="G3338" s="7">
        <v>30</v>
      </c>
      <c r="H3338" s="7"/>
      <c r="I3338" s="7"/>
      <c r="J3338" s="7" t="s">
        <v>59</v>
      </c>
      <c r="K3338" s="7" t="s">
        <v>121</v>
      </c>
      <c r="L3338" s="7" t="s">
        <v>1518</v>
      </c>
      <c r="M3338" s="7">
        <v>12</v>
      </c>
      <c r="N3338" s="7"/>
      <c r="O3338" s="7" t="s">
        <v>88</v>
      </c>
      <c r="P3338" s="7"/>
      <c r="Q3338" s="7">
        <v>1993</v>
      </c>
      <c r="R3338" s="7"/>
      <c r="S3338" s="7"/>
    </row>
    <row r="3339" spans="1:19" hidden="1" x14ac:dyDescent="0.35">
      <c r="A3339">
        <v>3338</v>
      </c>
      <c r="B3339" s="7">
        <v>187</v>
      </c>
      <c r="C3339" s="7">
        <v>12077</v>
      </c>
      <c r="D3339" s="20">
        <v>3845</v>
      </c>
      <c r="E3339" s="7" t="s">
        <v>709</v>
      </c>
      <c r="F3339" s="7">
        <v>2</v>
      </c>
      <c r="G3339" s="7">
        <v>2</v>
      </c>
      <c r="H3339" s="7"/>
      <c r="I3339" s="7"/>
      <c r="J3339" s="7" t="s">
        <v>59</v>
      </c>
      <c r="K3339" s="7" t="s">
        <v>121</v>
      </c>
      <c r="L3339" s="7" t="s">
        <v>1518</v>
      </c>
      <c r="M3339" s="7">
        <v>1</v>
      </c>
      <c r="N3339" s="7"/>
      <c r="O3339" s="7" t="s">
        <v>88</v>
      </c>
      <c r="P3339" s="7"/>
      <c r="Q3339" s="7">
        <v>1994</v>
      </c>
      <c r="R3339" s="7"/>
      <c r="S3339" s="7"/>
    </row>
    <row r="3340" spans="1:19" hidden="1" x14ac:dyDescent="0.35">
      <c r="A3340">
        <v>3339</v>
      </c>
      <c r="B3340" s="7">
        <v>187</v>
      </c>
      <c r="C3340" s="7">
        <v>12094</v>
      </c>
      <c r="D3340" s="20">
        <v>3845</v>
      </c>
      <c r="E3340" s="7" t="s">
        <v>709</v>
      </c>
      <c r="F3340" s="7">
        <v>1</v>
      </c>
      <c r="G3340" s="7">
        <v>1</v>
      </c>
      <c r="H3340" s="7"/>
      <c r="I3340" s="7"/>
      <c r="J3340" s="7" t="s">
        <v>59</v>
      </c>
      <c r="K3340" s="7" t="s">
        <v>121</v>
      </c>
      <c r="L3340" s="7" t="s">
        <v>686</v>
      </c>
      <c r="M3340" s="7">
        <v>12</v>
      </c>
      <c r="N3340" s="7"/>
      <c r="O3340" s="7" t="s">
        <v>88</v>
      </c>
      <c r="P3340" s="7"/>
      <c r="Q3340" s="7">
        <v>1993</v>
      </c>
      <c r="R3340" s="7"/>
      <c r="S3340" s="7"/>
    </row>
    <row r="3341" spans="1:19" hidden="1" x14ac:dyDescent="0.35">
      <c r="A3341">
        <v>3340</v>
      </c>
      <c r="B3341" s="7">
        <v>188</v>
      </c>
      <c r="C3341" s="7">
        <v>28005</v>
      </c>
      <c r="D3341" s="7">
        <v>3268</v>
      </c>
      <c r="E3341" s="7" t="s">
        <v>295</v>
      </c>
      <c r="F3341" s="7"/>
      <c r="G3341" s="7"/>
      <c r="H3341" s="7"/>
      <c r="I3341" s="7"/>
      <c r="J3341" s="7"/>
      <c r="K3341" s="7"/>
      <c r="L3341" s="7" t="s">
        <v>686</v>
      </c>
      <c r="M3341" s="7">
        <v>9</v>
      </c>
      <c r="N3341" s="7" t="s">
        <v>78</v>
      </c>
      <c r="O3341" s="7" t="s">
        <v>105</v>
      </c>
      <c r="P3341" s="7">
        <v>1993</v>
      </c>
      <c r="Q3341" s="7">
        <v>1993</v>
      </c>
      <c r="R3341" s="7" t="s">
        <v>2251</v>
      </c>
      <c r="S3341" s="7"/>
    </row>
    <row r="3342" spans="1:19" hidden="1" x14ac:dyDescent="0.35">
      <c r="A3342">
        <v>3341</v>
      </c>
      <c r="B3342" s="7">
        <v>188</v>
      </c>
      <c r="C3342" s="7">
        <v>28000</v>
      </c>
      <c r="D3342" s="7">
        <v>3659</v>
      </c>
      <c r="E3342" s="7" t="s">
        <v>131</v>
      </c>
      <c r="F3342" s="7">
        <v>11</v>
      </c>
      <c r="G3342" s="7">
        <v>11</v>
      </c>
      <c r="H3342" s="7"/>
      <c r="I3342" s="7"/>
      <c r="J3342" s="7" t="s">
        <v>59</v>
      </c>
      <c r="K3342" s="7" t="s">
        <v>121</v>
      </c>
      <c r="L3342" s="7" t="s">
        <v>686</v>
      </c>
      <c r="M3342" s="7">
        <v>9</v>
      </c>
      <c r="N3342" s="7"/>
      <c r="O3342" s="7" t="s">
        <v>105</v>
      </c>
      <c r="P3342" s="7">
        <v>1993</v>
      </c>
      <c r="Q3342" s="7">
        <v>1993</v>
      </c>
      <c r="R3342" s="7"/>
      <c r="S3342" s="7"/>
    </row>
    <row r="3343" spans="1:19" hidden="1" x14ac:dyDescent="0.35">
      <c r="A3343">
        <v>3342</v>
      </c>
      <c r="B3343" s="7">
        <v>188</v>
      </c>
      <c r="C3343" s="7">
        <v>28003</v>
      </c>
      <c r="D3343" s="7">
        <v>3659</v>
      </c>
      <c r="E3343" s="7" t="s">
        <v>295</v>
      </c>
      <c r="F3343" s="7"/>
      <c r="G3343" s="7"/>
      <c r="H3343" s="7"/>
      <c r="I3343" s="7"/>
      <c r="J3343" s="7"/>
      <c r="K3343" s="7"/>
      <c r="L3343" s="7" t="s">
        <v>686</v>
      </c>
      <c r="M3343" s="7">
        <v>9</v>
      </c>
      <c r="N3343" s="7" t="s">
        <v>78</v>
      </c>
      <c r="O3343" s="7" t="s">
        <v>105</v>
      </c>
      <c r="P3343" s="7">
        <v>1993</v>
      </c>
      <c r="Q3343" s="7">
        <v>1993</v>
      </c>
      <c r="R3343" s="7"/>
      <c r="S3343" s="7"/>
    </row>
    <row r="3344" spans="1:19" hidden="1" x14ac:dyDescent="0.35">
      <c r="A3344">
        <v>3343</v>
      </c>
      <c r="B3344" s="7">
        <v>188</v>
      </c>
      <c r="C3344" s="7">
        <v>28001</v>
      </c>
      <c r="D3344" s="7">
        <v>3294</v>
      </c>
      <c r="E3344" s="7" t="s">
        <v>131</v>
      </c>
      <c r="F3344" s="7"/>
      <c r="G3344" s="7"/>
      <c r="H3344" s="7"/>
      <c r="I3344" s="7"/>
      <c r="J3344" s="7"/>
      <c r="K3344" s="7"/>
      <c r="L3344" s="7" t="s">
        <v>686</v>
      </c>
      <c r="M3344" s="7">
        <v>9</v>
      </c>
      <c r="N3344" s="7" t="s">
        <v>78</v>
      </c>
      <c r="O3344" s="7" t="s">
        <v>105</v>
      </c>
      <c r="P3344" s="7">
        <v>1993</v>
      </c>
      <c r="Q3344" s="7">
        <v>1993</v>
      </c>
      <c r="R3344" s="7"/>
      <c r="S3344" s="7"/>
    </row>
    <row r="3345" spans="1:19" hidden="1" x14ac:dyDescent="0.35">
      <c r="A3345">
        <v>3344</v>
      </c>
      <c r="B3345" s="7">
        <v>188</v>
      </c>
      <c r="C3345" s="7">
        <v>28002</v>
      </c>
      <c r="D3345" s="7">
        <v>3294</v>
      </c>
      <c r="E3345" s="7" t="s">
        <v>131</v>
      </c>
      <c r="F3345" s="7"/>
      <c r="G3345" s="7"/>
      <c r="H3345" s="7"/>
      <c r="I3345" s="7"/>
      <c r="J3345" s="7"/>
      <c r="K3345" s="7"/>
      <c r="L3345" s="7" t="s">
        <v>686</v>
      </c>
      <c r="M3345" s="7">
        <v>9</v>
      </c>
      <c r="N3345" s="7" t="s">
        <v>78</v>
      </c>
      <c r="O3345" s="7" t="s">
        <v>105</v>
      </c>
      <c r="P3345" s="7">
        <v>1993</v>
      </c>
      <c r="Q3345" s="7">
        <v>1993</v>
      </c>
      <c r="R3345" s="7"/>
      <c r="S3345" s="7"/>
    </row>
    <row r="3346" spans="1:19" hidden="1" x14ac:dyDescent="0.35">
      <c r="A3346">
        <v>3345</v>
      </c>
      <c r="B3346" s="7">
        <v>188</v>
      </c>
      <c r="C3346" s="7">
        <v>28003</v>
      </c>
      <c r="D3346" s="7">
        <v>3294</v>
      </c>
      <c r="E3346" s="7" t="s">
        <v>131</v>
      </c>
      <c r="F3346" s="7"/>
      <c r="G3346" s="7"/>
      <c r="H3346" s="7"/>
      <c r="I3346" s="7"/>
      <c r="J3346" s="7"/>
      <c r="K3346" s="7"/>
      <c r="L3346" s="7" t="s">
        <v>61</v>
      </c>
      <c r="M3346" s="7">
        <v>9</v>
      </c>
      <c r="N3346" s="7" t="s">
        <v>78</v>
      </c>
      <c r="O3346" s="7" t="s">
        <v>105</v>
      </c>
      <c r="P3346" s="7">
        <v>1993</v>
      </c>
      <c r="Q3346" s="7">
        <v>1993</v>
      </c>
      <c r="R3346" s="7"/>
      <c r="S3346" s="7"/>
    </row>
    <row r="3347" spans="1:19" hidden="1" x14ac:dyDescent="0.35">
      <c r="A3347">
        <v>3346</v>
      </c>
      <c r="B3347" s="7">
        <v>188</v>
      </c>
      <c r="C3347" s="7">
        <v>28004</v>
      </c>
      <c r="D3347" s="7">
        <v>3294</v>
      </c>
      <c r="E3347" s="7" t="s">
        <v>131</v>
      </c>
      <c r="F3347" s="7"/>
      <c r="G3347" s="7"/>
      <c r="H3347" s="7"/>
      <c r="I3347" s="7"/>
      <c r="J3347" s="7"/>
      <c r="K3347" s="7"/>
      <c r="L3347" s="7" t="s">
        <v>686</v>
      </c>
      <c r="M3347" s="7">
        <v>9</v>
      </c>
      <c r="N3347" s="7" t="s">
        <v>78</v>
      </c>
      <c r="O3347" s="7" t="s">
        <v>105</v>
      </c>
      <c r="P3347" s="7">
        <v>1993</v>
      </c>
      <c r="Q3347" s="7">
        <v>1993</v>
      </c>
      <c r="R3347" s="7"/>
      <c r="S3347" s="7"/>
    </row>
    <row r="3348" spans="1:19" hidden="1" x14ac:dyDescent="0.35">
      <c r="A3348">
        <v>3347</v>
      </c>
      <c r="B3348" s="7">
        <v>188</v>
      </c>
      <c r="C3348" s="7">
        <v>28005</v>
      </c>
      <c r="D3348" s="7">
        <v>3294</v>
      </c>
      <c r="E3348" s="7" t="s">
        <v>295</v>
      </c>
      <c r="F3348" s="7"/>
      <c r="G3348" s="7"/>
      <c r="H3348" s="7"/>
      <c r="I3348" s="7"/>
      <c r="J3348" s="7"/>
      <c r="K3348" s="7"/>
      <c r="L3348" s="7" t="s">
        <v>686</v>
      </c>
      <c r="M3348" s="7">
        <v>9</v>
      </c>
      <c r="N3348" s="7" t="s">
        <v>78</v>
      </c>
      <c r="O3348" s="7" t="s">
        <v>105</v>
      </c>
      <c r="P3348" s="7">
        <v>1993</v>
      </c>
      <c r="Q3348" s="7">
        <v>1993</v>
      </c>
      <c r="R3348" s="7" t="s">
        <v>2248</v>
      </c>
      <c r="S3348" s="7"/>
    </row>
    <row r="3349" spans="1:19" hidden="1" x14ac:dyDescent="0.35">
      <c r="A3349">
        <v>3348</v>
      </c>
      <c r="B3349" s="7">
        <v>188</v>
      </c>
      <c r="C3349" s="7">
        <v>28001</v>
      </c>
      <c r="D3349" s="7">
        <v>3298</v>
      </c>
      <c r="E3349" s="7" t="s">
        <v>295</v>
      </c>
      <c r="F3349" s="7"/>
      <c r="G3349" s="7"/>
      <c r="H3349" s="7"/>
      <c r="I3349" s="7"/>
      <c r="J3349" s="7"/>
      <c r="K3349" s="7"/>
      <c r="L3349" s="7" t="s">
        <v>686</v>
      </c>
      <c r="M3349" s="7">
        <v>9</v>
      </c>
      <c r="N3349" s="7" t="s">
        <v>78</v>
      </c>
      <c r="O3349" s="7" t="s">
        <v>105</v>
      </c>
      <c r="P3349" s="7">
        <v>1993</v>
      </c>
      <c r="Q3349" s="7">
        <v>1993</v>
      </c>
      <c r="R3349" s="7"/>
      <c r="S3349" s="7"/>
    </row>
    <row r="3350" spans="1:19" hidden="1" x14ac:dyDescent="0.35">
      <c r="A3350">
        <v>3349</v>
      </c>
      <c r="B3350" s="7">
        <v>188</v>
      </c>
      <c r="C3350" s="7">
        <v>28004</v>
      </c>
      <c r="D3350" s="7">
        <v>3298</v>
      </c>
      <c r="E3350" s="7" t="s">
        <v>295</v>
      </c>
      <c r="F3350" s="7"/>
      <c r="G3350" s="7"/>
      <c r="H3350" s="7"/>
      <c r="I3350" s="7"/>
      <c r="J3350" s="7"/>
      <c r="K3350" s="7"/>
      <c r="L3350" s="7" t="s">
        <v>686</v>
      </c>
      <c r="M3350" s="7">
        <v>9</v>
      </c>
      <c r="N3350" s="7" t="s">
        <v>78</v>
      </c>
      <c r="O3350" s="7" t="s">
        <v>105</v>
      </c>
      <c r="P3350" s="7">
        <v>1993</v>
      </c>
      <c r="Q3350" s="7">
        <v>1993</v>
      </c>
      <c r="R3350" s="7"/>
      <c r="S3350" s="7"/>
    </row>
    <row r="3351" spans="1:19" hidden="1" x14ac:dyDescent="0.35">
      <c r="A3351">
        <v>3350</v>
      </c>
      <c r="B3351" s="7">
        <v>188</v>
      </c>
      <c r="C3351" s="7">
        <v>28005</v>
      </c>
      <c r="D3351" s="7">
        <v>3298</v>
      </c>
      <c r="E3351" s="7" t="s">
        <v>295</v>
      </c>
      <c r="F3351" s="7"/>
      <c r="G3351" s="7"/>
      <c r="H3351" s="7"/>
      <c r="I3351" s="7"/>
      <c r="J3351" s="7"/>
      <c r="K3351" s="7"/>
      <c r="L3351" s="7" t="s">
        <v>686</v>
      </c>
      <c r="M3351" s="7">
        <v>9</v>
      </c>
      <c r="N3351" s="7" t="s">
        <v>78</v>
      </c>
      <c r="O3351" s="7" t="s">
        <v>105</v>
      </c>
      <c r="P3351" s="7">
        <v>1993</v>
      </c>
      <c r="Q3351" s="7">
        <v>1993</v>
      </c>
      <c r="R3351" s="7"/>
      <c r="S3351" s="7"/>
    </row>
    <row r="3352" spans="1:19" hidden="1" x14ac:dyDescent="0.35">
      <c r="A3352">
        <v>3351</v>
      </c>
      <c r="B3352" s="7">
        <v>188</v>
      </c>
      <c r="C3352" s="7">
        <v>28001</v>
      </c>
      <c r="D3352" s="20">
        <v>3845</v>
      </c>
      <c r="E3352" s="7" t="s">
        <v>295</v>
      </c>
      <c r="F3352" s="7"/>
      <c r="G3352" s="7"/>
      <c r="H3352" s="7"/>
      <c r="I3352" s="7"/>
      <c r="J3352" s="7"/>
      <c r="K3352" s="7"/>
      <c r="L3352" s="7" t="s">
        <v>686</v>
      </c>
      <c r="M3352" s="7">
        <v>9</v>
      </c>
      <c r="N3352" s="7" t="s">
        <v>78</v>
      </c>
      <c r="O3352" s="7" t="s">
        <v>105</v>
      </c>
      <c r="P3352" s="7">
        <v>1993</v>
      </c>
      <c r="Q3352" s="7">
        <v>1993</v>
      </c>
      <c r="R3352" s="7"/>
      <c r="S3352" s="7"/>
    </row>
    <row r="3353" spans="1:19" hidden="1" x14ac:dyDescent="0.35">
      <c r="A3353">
        <v>3352</v>
      </c>
      <c r="B3353" s="7">
        <v>188</v>
      </c>
      <c r="C3353" s="7">
        <v>28001</v>
      </c>
      <c r="D3353" s="7">
        <v>3846</v>
      </c>
      <c r="E3353" s="7" t="s">
        <v>295</v>
      </c>
      <c r="F3353" s="7"/>
      <c r="G3353" s="7"/>
      <c r="H3353" s="7"/>
      <c r="I3353" s="7"/>
      <c r="J3353" s="7"/>
      <c r="K3353" s="7"/>
      <c r="L3353" s="7" t="s">
        <v>686</v>
      </c>
      <c r="M3353" s="7">
        <v>9</v>
      </c>
      <c r="N3353" s="7" t="s">
        <v>78</v>
      </c>
      <c r="O3353" s="7" t="s">
        <v>105</v>
      </c>
      <c r="P3353" s="7">
        <v>1993</v>
      </c>
      <c r="Q3353" s="7">
        <v>1993</v>
      </c>
      <c r="R3353" s="7"/>
      <c r="S3353" s="7"/>
    </row>
    <row r="3354" spans="1:19" hidden="1" x14ac:dyDescent="0.35">
      <c r="A3354">
        <v>3353</v>
      </c>
      <c r="B3354" s="7">
        <v>188</v>
      </c>
      <c r="C3354" s="7">
        <v>28000</v>
      </c>
      <c r="D3354" s="7">
        <v>3658</v>
      </c>
      <c r="E3354" s="7" t="s">
        <v>131</v>
      </c>
      <c r="F3354" s="7"/>
      <c r="G3354" s="7"/>
      <c r="H3354" s="7"/>
      <c r="I3354" s="7"/>
      <c r="J3354" s="7"/>
      <c r="K3354" s="7"/>
      <c r="L3354" s="7" t="s">
        <v>686</v>
      </c>
      <c r="M3354" s="7">
        <v>9</v>
      </c>
      <c r="N3354" s="7" t="s">
        <v>78</v>
      </c>
      <c r="O3354" s="7" t="s">
        <v>105</v>
      </c>
      <c r="P3354" s="7">
        <v>1993</v>
      </c>
      <c r="Q3354" s="7">
        <v>1993</v>
      </c>
      <c r="R3354" s="7"/>
      <c r="S3354" s="7"/>
    </row>
    <row r="3355" spans="1:19" hidden="1" x14ac:dyDescent="0.35">
      <c r="A3355">
        <v>3354</v>
      </c>
      <c r="B3355" s="7">
        <v>188</v>
      </c>
      <c r="C3355" s="7">
        <v>28002</v>
      </c>
      <c r="D3355" s="7">
        <v>3658</v>
      </c>
      <c r="E3355" s="7" t="s">
        <v>295</v>
      </c>
      <c r="F3355" s="7"/>
      <c r="G3355" s="7"/>
      <c r="H3355" s="7"/>
      <c r="I3355" s="7"/>
      <c r="J3355" s="7"/>
      <c r="K3355" s="7"/>
      <c r="L3355" s="7" t="s">
        <v>686</v>
      </c>
      <c r="M3355" s="7">
        <v>9</v>
      </c>
      <c r="N3355" s="7" t="s">
        <v>78</v>
      </c>
      <c r="O3355" s="7" t="s">
        <v>105</v>
      </c>
      <c r="P3355" s="7">
        <v>1993</v>
      </c>
      <c r="Q3355" s="7">
        <v>1993</v>
      </c>
      <c r="R3355" s="7"/>
      <c r="S3355" s="7"/>
    </row>
    <row r="3356" spans="1:19" hidden="1" x14ac:dyDescent="0.35">
      <c r="A3356">
        <v>3355</v>
      </c>
      <c r="B3356" s="7">
        <v>188</v>
      </c>
      <c r="C3356" s="7">
        <v>28004</v>
      </c>
      <c r="D3356" s="7">
        <v>3658</v>
      </c>
      <c r="E3356" s="7" t="s">
        <v>295</v>
      </c>
      <c r="F3356" s="7"/>
      <c r="G3356" s="7"/>
      <c r="H3356" s="7"/>
      <c r="I3356" s="7"/>
      <c r="J3356" s="7"/>
      <c r="K3356" s="7"/>
      <c r="L3356" s="7" t="s">
        <v>686</v>
      </c>
      <c r="M3356" s="7">
        <v>9</v>
      </c>
      <c r="N3356" s="7" t="s">
        <v>78</v>
      </c>
      <c r="O3356" s="7" t="s">
        <v>105</v>
      </c>
      <c r="P3356" s="7">
        <v>1993</v>
      </c>
      <c r="Q3356" s="7">
        <v>1993</v>
      </c>
      <c r="R3356" s="7"/>
      <c r="S3356" s="7"/>
    </row>
    <row r="3357" spans="1:19" hidden="1" x14ac:dyDescent="0.35">
      <c r="A3357">
        <v>3356</v>
      </c>
      <c r="B3357" s="7">
        <v>188</v>
      </c>
      <c r="C3357" s="7">
        <v>28005</v>
      </c>
      <c r="D3357" s="7">
        <v>3650</v>
      </c>
      <c r="E3357" s="7" t="s">
        <v>295</v>
      </c>
      <c r="F3357" s="7"/>
      <c r="G3357" s="7"/>
      <c r="H3357" s="7"/>
      <c r="I3357" s="7"/>
      <c r="J3357" s="7"/>
      <c r="K3357" s="7"/>
      <c r="L3357" s="7" t="s">
        <v>686</v>
      </c>
      <c r="M3357" s="7">
        <v>9</v>
      </c>
      <c r="N3357" s="7" t="s">
        <v>78</v>
      </c>
      <c r="O3357" s="7" t="s">
        <v>105</v>
      </c>
      <c r="P3357" s="7">
        <v>1993</v>
      </c>
      <c r="Q3357" s="7">
        <v>1993</v>
      </c>
      <c r="R3357" s="7"/>
      <c r="S3357" s="7"/>
    </row>
    <row r="3358" spans="1:19" hidden="1" x14ac:dyDescent="0.35">
      <c r="A3358">
        <v>3357</v>
      </c>
      <c r="B3358" s="7">
        <v>189</v>
      </c>
      <c r="C3358" s="7">
        <v>12004</v>
      </c>
      <c r="D3358" s="7">
        <v>3295</v>
      </c>
      <c r="E3358" s="7" t="s">
        <v>58</v>
      </c>
      <c r="F3358" s="7"/>
      <c r="G3358" s="7"/>
      <c r="H3358" s="7">
        <v>1</v>
      </c>
      <c r="I3358" s="7">
        <v>49</v>
      </c>
      <c r="J3358" s="7" t="s">
        <v>104</v>
      </c>
      <c r="K3358" s="7" t="s">
        <v>121</v>
      </c>
      <c r="L3358" s="7" t="s">
        <v>61</v>
      </c>
      <c r="M3358" s="7">
        <v>7</v>
      </c>
      <c r="N3358" s="7"/>
      <c r="O3358" s="7" t="s">
        <v>88</v>
      </c>
      <c r="P3358" s="7">
        <v>1993</v>
      </c>
      <c r="Q3358" s="7">
        <v>1994</v>
      </c>
      <c r="R3358" s="7"/>
      <c r="S3358" s="7"/>
    </row>
    <row r="3359" spans="1:19" hidden="1" x14ac:dyDescent="0.35">
      <c r="A3359">
        <v>3358</v>
      </c>
      <c r="B3359" s="7">
        <v>189</v>
      </c>
      <c r="C3359" s="7">
        <v>12005</v>
      </c>
      <c r="D3359" s="7">
        <v>3295</v>
      </c>
      <c r="E3359" s="7" t="s">
        <v>58</v>
      </c>
      <c r="F3359" s="7">
        <v>5</v>
      </c>
      <c r="G3359" s="7">
        <v>50</v>
      </c>
      <c r="H3359" s="7">
        <v>1</v>
      </c>
      <c r="I3359" s="7">
        <v>49</v>
      </c>
      <c r="J3359" s="7" t="s">
        <v>104</v>
      </c>
      <c r="K3359" s="7" t="s">
        <v>121</v>
      </c>
      <c r="L3359" s="7" t="s">
        <v>61</v>
      </c>
      <c r="M3359" s="7">
        <v>7</v>
      </c>
      <c r="N3359" s="7"/>
      <c r="O3359" s="7" t="s">
        <v>88</v>
      </c>
      <c r="P3359" s="7">
        <v>1993</v>
      </c>
      <c r="Q3359" s="7">
        <v>1994</v>
      </c>
      <c r="R3359" s="7"/>
      <c r="S3359" s="7"/>
    </row>
    <row r="3360" spans="1:19" hidden="1" x14ac:dyDescent="0.35">
      <c r="A3360">
        <v>3359</v>
      </c>
      <c r="B3360" s="7">
        <v>189</v>
      </c>
      <c r="C3360" s="7">
        <v>12008</v>
      </c>
      <c r="D3360" s="7">
        <v>3295</v>
      </c>
      <c r="E3360" s="7" t="s">
        <v>58</v>
      </c>
      <c r="F3360" s="7">
        <v>5</v>
      </c>
      <c r="G3360" s="7">
        <v>50</v>
      </c>
      <c r="H3360" s="7">
        <v>1</v>
      </c>
      <c r="I3360" s="7">
        <v>49</v>
      </c>
      <c r="J3360" s="7" t="s">
        <v>104</v>
      </c>
      <c r="K3360" s="7" t="s">
        <v>121</v>
      </c>
      <c r="L3360" s="7" t="s">
        <v>61</v>
      </c>
      <c r="M3360" s="7">
        <v>7</v>
      </c>
      <c r="N3360" s="7"/>
      <c r="O3360" s="7" t="s">
        <v>88</v>
      </c>
      <c r="P3360" s="7">
        <v>1993</v>
      </c>
      <c r="Q3360" s="7">
        <v>1994</v>
      </c>
      <c r="R3360" s="7"/>
      <c r="S3360" s="7"/>
    </row>
    <row r="3361" spans="1:19" hidden="1" x14ac:dyDescent="0.35">
      <c r="A3361">
        <v>3360</v>
      </c>
      <c r="B3361" s="7">
        <v>189</v>
      </c>
      <c r="C3361" s="7">
        <v>12011</v>
      </c>
      <c r="D3361" s="7">
        <v>3295</v>
      </c>
      <c r="E3361" s="7" t="s">
        <v>58</v>
      </c>
      <c r="F3361" s="7">
        <v>6000</v>
      </c>
      <c r="G3361" s="7">
        <v>6000</v>
      </c>
      <c r="H3361" s="7"/>
      <c r="I3361" s="7"/>
      <c r="J3361" s="7" t="s">
        <v>104</v>
      </c>
      <c r="K3361" s="7" t="s">
        <v>60</v>
      </c>
      <c r="L3361" s="7" t="s">
        <v>61</v>
      </c>
      <c r="M3361" s="7">
        <v>7</v>
      </c>
      <c r="N3361" s="7"/>
      <c r="O3361" s="7" t="s">
        <v>88</v>
      </c>
      <c r="P3361" s="7">
        <v>1984</v>
      </c>
      <c r="Q3361" s="7">
        <v>1994</v>
      </c>
      <c r="R3361" s="7"/>
      <c r="S3361" s="7"/>
    </row>
    <row r="3362" spans="1:19" hidden="1" x14ac:dyDescent="0.35">
      <c r="A3362">
        <v>3361</v>
      </c>
      <c r="B3362" s="7">
        <v>189</v>
      </c>
      <c r="C3362" s="7">
        <v>12011</v>
      </c>
      <c r="D3362" s="7">
        <v>3295</v>
      </c>
      <c r="E3362" s="7" t="s">
        <v>58</v>
      </c>
      <c r="F3362" s="7">
        <v>6000</v>
      </c>
      <c r="G3362" s="7">
        <v>6000</v>
      </c>
      <c r="H3362" s="7"/>
      <c r="I3362" s="7"/>
      <c r="J3362" s="7" t="s">
        <v>104</v>
      </c>
      <c r="K3362" s="7" t="s">
        <v>60</v>
      </c>
      <c r="L3362" s="7" t="s">
        <v>61</v>
      </c>
      <c r="M3362" s="7">
        <v>1</v>
      </c>
      <c r="N3362" s="7"/>
      <c r="O3362" s="7" t="s">
        <v>88</v>
      </c>
      <c r="P3362" s="7">
        <v>1984</v>
      </c>
      <c r="Q3362" s="7">
        <v>1995</v>
      </c>
      <c r="R3362" s="7"/>
      <c r="S3362" s="7"/>
    </row>
    <row r="3363" spans="1:19" hidden="1" x14ac:dyDescent="0.35">
      <c r="A3363">
        <v>3362</v>
      </c>
      <c r="B3363" s="7">
        <v>189</v>
      </c>
      <c r="C3363" s="7">
        <v>12011</v>
      </c>
      <c r="D3363" s="7">
        <v>3268</v>
      </c>
      <c r="E3363" s="7" t="s">
        <v>453</v>
      </c>
      <c r="F3363" s="7">
        <v>11</v>
      </c>
      <c r="G3363" s="7">
        <v>11</v>
      </c>
      <c r="H3363" s="7"/>
      <c r="I3363" s="7"/>
      <c r="J3363" s="7" t="s">
        <v>59</v>
      </c>
      <c r="K3363" s="7" t="s">
        <v>121</v>
      </c>
      <c r="L3363" s="7" t="s">
        <v>686</v>
      </c>
      <c r="M3363" s="7">
        <v>7</v>
      </c>
      <c r="N3363" s="7"/>
      <c r="O3363" s="7" t="s">
        <v>88</v>
      </c>
      <c r="P3363" s="7"/>
      <c r="Q3363" s="7">
        <v>1994</v>
      </c>
      <c r="R3363" s="7"/>
      <c r="S3363" s="7"/>
    </row>
    <row r="3364" spans="1:19" hidden="1" x14ac:dyDescent="0.35">
      <c r="A3364">
        <v>3363</v>
      </c>
      <c r="B3364" s="7">
        <v>189</v>
      </c>
      <c r="C3364" s="7">
        <v>12011</v>
      </c>
      <c r="D3364" s="7">
        <v>3268</v>
      </c>
      <c r="E3364" s="7" t="s">
        <v>453</v>
      </c>
      <c r="F3364" s="7">
        <v>3</v>
      </c>
      <c r="G3364" s="7">
        <v>4</v>
      </c>
      <c r="H3364" s="7"/>
      <c r="I3364" s="7"/>
      <c r="J3364" s="7" t="s">
        <v>59</v>
      </c>
      <c r="K3364" s="7" t="s">
        <v>121</v>
      </c>
      <c r="L3364" s="7" t="s">
        <v>686</v>
      </c>
      <c r="M3364" s="7">
        <v>8</v>
      </c>
      <c r="N3364" s="7"/>
      <c r="O3364" s="7" t="s">
        <v>88</v>
      </c>
      <c r="P3364" s="7"/>
      <c r="Q3364" s="7">
        <v>1994</v>
      </c>
      <c r="R3364" s="7"/>
      <c r="S3364" s="7"/>
    </row>
    <row r="3365" spans="1:19" hidden="1" x14ac:dyDescent="0.35">
      <c r="A3365">
        <v>3364</v>
      </c>
      <c r="B3365" s="7">
        <v>189</v>
      </c>
      <c r="C3365" s="7">
        <v>12011</v>
      </c>
      <c r="D3365" s="7">
        <v>3268</v>
      </c>
      <c r="E3365" s="7" t="s">
        <v>453</v>
      </c>
      <c r="F3365" s="7">
        <v>3</v>
      </c>
      <c r="G3365" s="7">
        <v>4</v>
      </c>
      <c r="H3365" s="7"/>
      <c r="I3365" s="7"/>
      <c r="J3365" s="7" t="s">
        <v>59</v>
      </c>
      <c r="K3365" s="7" t="s">
        <v>121</v>
      </c>
      <c r="L3365" s="7" t="s">
        <v>686</v>
      </c>
      <c r="M3365" s="7">
        <v>11</v>
      </c>
      <c r="N3365" s="7"/>
      <c r="O3365" s="7" t="s">
        <v>88</v>
      </c>
      <c r="P3365" s="7"/>
      <c r="Q3365" s="7">
        <v>1994</v>
      </c>
      <c r="R3365" s="7"/>
      <c r="S3365" s="7"/>
    </row>
    <row r="3366" spans="1:19" hidden="1" x14ac:dyDescent="0.35">
      <c r="A3366">
        <v>3365</v>
      </c>
      <c r="B3366" s="7">
        <v>189</v>
      </c>
      <c r="C3366" s="7">
        <v>12011</v>
      </c>
      <c r="D3366" s="7">
        <v>3659</v>
      </c>
      <c r="E3366" s="7" t="s">
        <v>58</v>
      </c>
      <c r="F3366" s="7">
        <v>6</v>
      </c>
      <c r="G3366" s="7">
        <v>6</v>
      </c>
      <c r="H3366" s="7"/>
      <c r="I3366" s="7"/>
      <c r="J3366" s="7" t="s">
        <v>104</v>
      </c>
      <c r="K3366" s="7" t="s">
        <v>121</v>
      </c>
      <c r="L3366" s="7" t="s">
        <v>61</v>
      </c>
      <c r="M3366" s="7">
        <v>1</v>
      </c>
      <c r="N3366" s="7"/>
      <c r="O3366" s="7" t="s">
        <v>88</v>
      </c>
      <c r="P3366" s="7"/>
      <c r="Q3366" s="7">
        <v>1995</v>
      </c>
      <c r="R3366" s="7"/>
      <c r="S3366" s="7"/>
    </row>
    <row r="3367" spans="1:19" hidden="1" x14ac:dyDescent="0.35">
      <c r="A3367">
        <v>3366</v>
      </c>
      <c r="B3367" s="7">
        <v>189</v>
      </c>
      <c r="C3367" s="7">
        <v>12011</v>
      </c>
      <c r="D3367" s="7">
        <v>3659</v>
      </c>
      <c r="E3367" s="7" t="s">
        <v>58</v>
      </c>
      <c r="F3367" s="7">
        <v>10</v>
      </c>
      <c r="G3367" s="7">
        <v>10</v>
      </c>
      <c r="H3367" s="7"/>
      <c r="I3367" s="7"/>
      <c r="J3367" s="7" t="s">
        <v>154</v>
      </c>
      <c r="K3367" s="7" t="s">
        <v>121</v>
      </c>
      <c r="L3367" s="7" t="s">
        <v>686</v>
      </c>
      <c r="M3367" s="7">
        <v>7</v>
      </c>
      <c r="N3367" s="7"/>
      <c r="O3367" s="7" t="s">
        <v>88</v>
      </c>
      <c r="P3367" s="7"/>
      <c r="Q3367" s="7">
        <v>1994</v>
      </c>
      <c r="R3367" s="7"/>
      <c r="S3367" s="7"/>
    </row>
    <row r="3368" spans="1:19" hidden="1" x14ac:dyDescent="0.35">
      <c r="A3368">
        <v>3367</v>
      </c>
      <c r="B3368" s="7">
        <v>189</v>
      </c>
      <c r="C3368" s="7">
        <v>12000</v>
      </c>
      <c r="D3368" s="7">
        <v>3294</v>
      </c>
      <c r="E3368" s="7" t="s">
        <v>58</v>
      </c>
      <c r="F3368" s="7"/>
      <c r="G3368" s="7"/>
      <c r="H3368" s="7"/>
      <c r="I3368" s="7"/>
      <c r="J3368" s="7"/>
      <c r="K3368" s="7" t="s">
        <v>121</v>
      </c>
      <c r="L3368" s="7" t="s">
        <v>61</v>
      </c>
      <c r="M3368" s="7">
        <v>7</v>
      </c>
      <c r="N3368" s="7" t="s">
        <v>684</v>
      </c>
      <c r="O3368" s="7" t="s">
        <v>62</v>
      </c>
      <c r="P3368" s="7"/>
      <c r="Q3368" s="7">
        <v>1994</v>
      </c>
      <c r="R3368" s="7"/>
      <c r="S3368" s="7"/>
    </row>
    <row r="3369" spans="1:19" hidden="1" x14ac:dyDescent="0.35">
      <c r="A3369">
        <v>3368</v>
      </c>
      <c r="B3369" s="7">
        <v>189</v>
      </c>
      <c r="C3369" s="7">
        <v>12001</v>
      </c>
      <c r="D3369" s="7">
        <v>3294</v>
      </c>
      <c r="E3369" s="7" t="s">
        <v>58</v>
      </c>
      <c r="F3369" s="7"/>
      <c r="G3369" s="7"/>
      <c r="H3369" s="7"/>
      <c r="I3369" s="7"/>
      <c r="J3369" s="7"/>
      <c r="K3369" s="7" t="s">
        <v>121</v>
      </c>
      <c r="L3369" s="7" t="s">
        <v>61</v>
      </c>
      <c r="M3369" s="7">
        <v>7</v>
      </c>
      <c r="N3369" s="7" t="s">
        <v>684</v>
      </c>
      <c r="O3369" s="7" t="s">
        <v>88</v>
      </c>
      <c r="P3369" s="7"/>
      <c r="Q3369" s="7">
        <v>1994</v>
      </c>
      <c r="R3369" s="7"/>
      <c r="S3369" s="7"/>
    </row>
    <row r="3370" spans="1:19" hidden="1" x14ac:dyDescent="0.35">
      <c r="A3370">
        <v>3369</v>
      </c>
      <c r="B3370" s="7">
        <v>189</v>
      </c>
      <c r="C3370" s="7">
        <v>12002</v>
      </c>
      <c r="D3370" s="7">
        <v>3294</v>
      </c>
      <c r="E3370" s="7" t="s">
        <v>58</v>
      </c>
      <c r="F3370" s="7"/>
      <c r="G3370" s="7"/>
      <c r="H3370" s="7"/>
      <c r="I3370" s="7"/>
      <c r="J3370" s="7"/>
      <c r="K3370" s="7" t="s">
        <v>121</v>
      </c>
      <c r="L3370" s="7" t="s">
        <v>61</v>
      </c>
      <c r="M3370" s="7">
        <v>7</v>
      </c>
      <c r="N3370" s="7" t="s">
        <v>684</v>
      </c>
      <c r="O3370" s="7" t="s">
        <v>88</v>
      </c>
      <c r="P3370" s="7"/>
      <c r="Q3370" s="7">
        <v>1994</v>
      </c>
      <c r="R3370" s="7"/>
      <c r="S3370" s="7"/>
    </row>
    <row r="3371" spans="1:19" hidden="1" x14ac:dyDescent="0.35">
      <c r="A3371">
        <v>3370</v>
      </c>
      <c r="B3371" s="7">
        <v>189</v>
      </c>
      <c r="C3371" s="7">
        <v>12004</v>
      </c>
      <c r="D3371" s="7">
        <v>3294</v>
      </c>
      <c r="E3371" s="7" t="s">
        <v>58</v>
      </c>
      <c r="F3371" s="7"/>
      <c r="G3371" s="7"/>
      <c r="H3371" s="7"/>
      <c r="I3371" s="7"/>
      <c r="J3371" s="7"/>
      <c r="K3371" s="7" t="s">
        <v>121</v>
      </c>
      <c r="L3371" s="7" t="s">
        <v>61</v>
      </c>
      <c r="M3371" s="7">
        <v>7</v>
      </c>
      <c r="N3371" s="7" t="s">
        <v>684</v>
      </c>
      <c r="O3371" s="7" t="s">
        <v>88</v>
      </c>
      <c r="P3371" s="7"/>
      <c r="Q3371" s="7">
        <v>1994</v>
      </c>
      <c r="R3371" s="7"/>
      <c r="S3371" s="7"/>
    </row>
    <row r="3372" spans="1:19" hidden="1" x14ac:dyDescent="0.35">
      <c r="A3372">
        <v>3371</v>
      </c>
      <c r="B3372" s="7">
        <v>189</v>
      </c>
      <c r="C3372" s="7">
        <v>12005</v>
      </c>
      <c r="D3372" s="7">
        <v>3294</v>
      </c>
      <c r="E3372" s="7" t="s">
        <v>58</v>
      </c>
      <c r="F3372" s="7"/>
      <c r="G3372" s="7"/>
      <c r="H3372" s="7"/>
      <c r="I3372" s="7"/>
      <c r="J3372" s="7"/>
      <c r="K3372" s="7" t="s">
        <v>121</v>
      </c>
      <c r="L3372" s="7" t="s">
        <v>61</v>
      </c>
      <c r="M3372" s="7">
        <v>7</v>
      </c>
      <c r="N3372" s="7" t="s">
        <v>684</v>
      </c>
      <c r="O3372" s="7" t="s">
        <v>88</v>
      </c>
      <c r="P3372" s="7"/>
      <c r="Q3372" s="7">
        <v>1994</v>
      </c>
      <c r="R3372" s="7"/>
      <c r="S3372" s="7"/>
    </row>
    <row r="3373" spans="1:19" hidden="1" x14ac:dyDescent="0.35">
      <c r="A3373">
        <v>3372</v>
      </c>
      <c r="B3373" s="7">
        <v>189</v>
      </c>
      <c r="C3373" s="7">
        <v>12006</v>
      </c>
      <c r="D3373" s="7">
        <v>3294</v>
      </c>
      <c r="E3373" s="7" t="s">
        <v>58</v>
      </c>
      <c r="F3373" s="7"/>
      <c r="G3373" s="7"/>
      <c r="H3373" s="7"/>
      <c r="I3373" s="7"/>
      <c r="J3373" s="7"/>
      <c r="K3373" s="7" t="s">
        <v>121</v>
      </c>
      <c r="L3373" s="7" t="s">
        <v>61</v>
      </c>
      <c r="M3373" s="7">
        <v>7</v>
      </c>
      <c r="N3373" s="7" t="s">
        <v>684</v>
      </c>
      <c r="O3373" s="7" t="s">
        <v>88</v>
      </c>
      <c r="P3373" s="7"/>
      <c r="Q3373" s="7">
        <v>1994</v>
      </c>
      <c r="R3373" s="7"/>
      <c r="S3373" s="7"/>
    </row>
    <row r="3374" spans="1:19" hidden="1" x14ac:dyDescent="0.35">
      <c r="A3374">
        <v>3373</v>
      </c>
      <c r="B3374" s="7">
        <v>189</v>
      </c>
      <c r="C3374" s="7">
        <v>12007</v>
      </c>
      <c r="D3374" s="7">
        <v>3294</v>
      </c>
      <c r="E3374" s="7" t="s">
        <v>58</v>
      </c>
      <c r="F3374" s="7"/>
      <c r="G3374" s="7"/>
      <c r="H3374" s="7"/>
      <c r="I3374" s="7"/>
      <c r="J3374" s="7"/>
      <c r="K3374" s="7" t="s">
        <v>121</v>
      </c>
      <c r="L3374" s="7" t="s">
        <v>61</v>
      </c>
      <c r="M3374" s="7">
        <v>7</v>
      </c>
      <c r="N3374" s="7" t="s">
        <v>684</v>
      </c>
      <c r="O3374" s="7" t="s">
        <v>88</v>
      </c>
      <c r="P3374" s="7"/>
      <c r="Q3374" s="7">
        <v>1994</v>
      </c>
      <c r="R3374" s="7"/>
      <c r="S3374" s="7"/>
    </row>
    <row r="3375" spans="1:19" hidden="1" x14ac:dyDescent="0.35">
      <c r="A3375">
        <v>3374</v>
      </c>
      <c r="B3375" s="7">
        <v>189</v>
      </c>
      <c r="C3375" s="7">
        <v>12008</v>
      </c>
      <c r="D3375" s="7">
        <v>3294</v>
      </c>
      <c r="E3375" s="7" t="s">
        <v>58</v>
      </c>
      <c r="F3375" s="7"/>
      <c r="G3375" s="7"/>
      <c r="H3375" s="7"/>
      <c r="I3375" s="7"/>
      <c r="J3375" s="7"/>
      <c r="K3375" s="7" t="s">
        <v>121</v>
      </c>
      <c r="L3375" s="7" t="s">
        <v>61</v>
      </c>
      <c r="M3375" s="7">
        <v>7</v>
      </c>
      <c r="N3375" s="7" t="s">
        <v>684</v>
      </c>
      <c r="O3375" s="7" t="s">
        <v>88</v>
      </c>
      <c r="P3375" s="7"/>
      <c r="Q3375" s="7">
        <v>1994</v>
      </c>
      <c r="R3375" s="7"/>
      <c r="S3375" s="7"/>
    </row>
    <row r="3376" spans="1:19" hidden="1" x14ac:dyDescent="0.35">
      <c r="A3376">
        <v>3375</v>
      </c>
      <c r="B3376" s="7">
        <v>189</v>
      </c>
      <c r="C3376" s="7">
        <v>12009</v>
      </c>
      <c r="D3376" s="7">
        <v>3294</v>
      </c>
      <c r="E3376" s="7" t="s">
        <v>58</v>
      </c>
      <c r="F3376" s="7"/>
      <c r="G3376" s="7"/>
      <c r="H3376" s="7"/>
      <c r="I3376" s="7"/>
      <c r="J3376" s="7"/>
      <c r="K3376" s="7" t="s">
        <v>121</v>
      </c>
      <c r="L3376" s="7" t="s">
        <v>61</v>
      </c>
      <c r="M3376" s="7">
        <v>7</v>
      </c>
      <c r="N3376" s="7" t="s">
        <v>684</v>
      </c>
      <c r="O3376" s="7" t="s">
        <v>88</v>
      </c>
      <c r="P3376" s="7"/>
      <c r="Q3376" s="7">
        <v>1994</v>
      </c>
      <c r="R3376" s="7"/>
      <c r="S3376" s="7"/>
    </row>
    <row r="3377" spans="1:19" hidden="1" x14ac:dyDescent="0.35">
      <c r="A3377">
        <v>3376</v>
      </c>
      <c r="B3377" s="7">
        <v>189</v>
      </c>
      <c r="C3377" s="7">
        <v>12010</v>
      </c>
      <c r="D3377" s="7">
        <v>3294</v>
      </c>
      <c r="E3377" s="7" t="s">
        <v>58</v>
      </c>
      <c r="F3377" s="7"/>
      <c r="G3377" s="7"/>
      <c r="H3377" s="7"/>
      <c r="I3377" s="7"/>
      <c r="J3377" s="7"/>
      <c r="K3377" s="7" t="s">
        <v>121</v>
      </c>
      <c r="L3377" s="7" t="s">
        <v>1574</v>
      </c>
      <c r="M3377" s="7">
        <v>7</v>
      </c>
      <c r="N3377" s="7" t="s">
        <v>684</v>
      </c>
      <c r="O3377" s="7" t="s">
        <v>88</v>
      </c>
      <c r="P3377" s="7"/>
      <c r="Q3377" s="7">
        <v>1994</v>
      </c>
      <c r="R3377" s="7"/>
      <c r="S3377" s="7"/>
    </row>
    <row r="3378" spans="1:19" hidden="1" x14ac:dyDescent="0.35">
      <c r="A3378">
        <v>3377</v>
      </c>
      <c r="B3378" s="7">
        <v>189</v>
      </c>
      <c r="C3378" s="7">
        <v>12003</v>
      </c>
      <c r="D3378" s="7">
        <v>3298</v>
      </c>
      <c r="E3378" s="7" t="s">
        <v>58</v>
      </c>
      <c r="F3378" s="7">
        <v>2</v>
      </c>
      <c r="G3378" s="7">
        <v>6</v>
      </c>
      <c r="H3378" s="7"/>
      <c r="I3378" s="7"/>
      <c r="J3378" s="7" t="s">
        <v>59</v>
      </c>
      <c r="K3378" s="7" t="s">
        <v>121</v>
      </c>
      <c r="L3378" s="7" t="s">
        <v>686</v>
      </c>
      <c r="M3378" s="7">
        <v>7</v>
      </c>
      <c r="N3378" s="7"/>
      <c r="O3378" s="7" t="s">
        <v>62</v>
      </c>
      <c r="P3378" s="7"/>
      <c r="Q3378" s="7">
        <v>1994</v>
      </c>
      <c r="R3378" s="9" t="s">
        <v>176</v>
      </c>
      <c r="S3378" s="7"/>
    </row>
    <row r="3379" spans="1:19" hidden="1" x14ac:dyDescent="0.35">
      <c r="A3379">
        <v>3378</v>
      </c>
      <c r="B3379" s="7">
        <v>189</v>
      </c>
      <c r="C3379" s="7">
        <v>12003</v>
      </c>
      <c r="D3379" s="7">
        <v>3298</v>
      </c>
      <c r="E3379" s="7" t="s">
        <v>58</v>
      </c>
      <c r="F3379" s="7">
        <v>2</v>
      </c>
      <c r="G3379" s="7">
        <v>6</v>
      </c>
      <c r="H3379" s="7"/>
      <c r="I3379" s="7"/>
      <c r="J3379" s="7" t="s">
        <v>59</v>
      </c>
      <c r="K3379" s="7" t="s">
        <v>121</v>
      </c>
      <c r="L3379" s="7" t="s">
        <v>686</v>
      </c>
      <c r="M3379" s="7">
        <v>8</v>
      </c>
      <c r="N3379" s="7"/>
      <c r="O3379" s="7" t="s">
        <v>62</v>
      </c>
      <c r="P3379" s="7"/>
      <c r="Q3379" s="7">
        <v>1994</v>
      </c>
      <c r="R3379" s="9" t="s">
        <v>176</v>
      </c>
      <c r="S3379" s="7"/>
    </row>
    <row r="3380" spans="1:19" hidden="1" x14ac:dyDescent="0.35">
      <c r="A3380">
        <v>3379</v>
      </c>
      <c r="B3380" s="7">
        <v>189</v>
      </c>
      <c r="C3380" s="7">
        <v>12003</v>
      </c>
      <c r="D3380" s="7">
        <v>3298</v>
      </c>
      <c r="E3380" s="7" t="s">
        <v>58</v>
      </c>
      <c r="F3380" s="7">
        <v>2</v>
      </c>
      <c r="G3380" s="7">
        <v>6</v>
      </c>
      <c r="H3380" s="7"/>
      <c r="I3380" s="7"/>
      <c r="J3380" s="7" t="s">
        <v>59</v>
      </c>
      <c r="K3380" s="7" t="s">
        <v>121</v>
      </c>
      <c r="L3380" s="7" t="s">
        <v>686</v>
      </c>
      <c r="M3380" s="7">
        <v>11</v>
      </c>
      <c r="N3380" s="7"/>
      <c r="O3380" s="7" t="s">
        <v>62</v>
      </c>
      <c r="P3380" s="7"/>
      <c r="Q3380" s="7">
        <v>1994</v>
      </c>
      <c r="R3380" s="9" t="s">
        <v>176</v>
      </c>
      <c r="S3380" s="7"/>
    </row>
    <row r="3381" spans="1:19" hidden="1" x14ac:dyDescent="0.35">
      <c r="A3381">
        <v>3380</v>
      </c>
      <c r="B3381" s="7">
        <v>189</v>
      </c>
      <c r="C3381" s="7">
        <v>12011</v>
      </c>
      <c r="D3381" s="7">
        <v>3298</v>
      </c>
      <c r="E3381" s="7" t="s">
        <v>58</v>
      </c>
      <c r="F3381" s="7">
        <v>5</v>
      </c>
      <c r="G3381" s="7">
        <v>10</v>
      </c>
      <c r="H3381" s="7"/>
      <c r="I3381" s="7"/>
      <c r="J3381" s="7" t="s">
        <v>843</v>
      </c>
      <c r="K3381" s="7" t="s">
        <v>121</v>
      </c>
      <c r="L3381" s="7" t="s">
        <v>686</v>
      </c>
      <c r="M3381" s="7">
        <v>1</v>
      </c>
      <c r="N3381" s="7"/>
      <c r="O3381" s="7" t="s">
        <v>88</v>
      </c>
      <c r="P3381" s="7"/>
      <c r="Q3381" s="7">
        <v>1995</v>
      </c>
      <c r="R3381" s="7"/>
      <c r="S3381" s="7"/>
    </row>
    <row r="3382" spans="1:19" hidden="1" x14ac:dyDescent="0.35">
      <c r="A3382">
        <v>3381</v>
      </c>
      <c r="B3382" s="7">
        <v>189</v>
      </c>
      <c r="C3382" s="7">
        <v>12011</v>
      </c>
      <c r="D3382" s="7">
        <v>3263</v>
      </c>
      <c r="E3382" s="7" t="s">
        <v>58</v>
      </c>
      <c r="F3382" s="7">
        <v>10</v>
      </c>
      <c r="G3382" s="7">
        <v>15</v>
      </c>
      <c r="H3382" s="7"/>
      <c r="I3382" s="7"/>
      <c r="J3382" s="7" t="s">
        <v>154</v>
      </c>
      <c r="K3382" s="7" t="s">
        <v>121</v>
      </c>
      <c r="L3382" s="7" t="s">
        <v>61</v>
      </c>
      <c r="M3382" s="7">
        <v>7</v>
      </c>
      <c r="N3382" s="7"/>
      <c r="O3382" s="7" t="s">
        <v>88</v>
      </c>
      <c r="P3382" s="7"/>
      <c r="Q3382" s="7">
        <v>1994</v>
      </c>
      <c r="R3382" s="7"/>
      <c r="S3382" s="7"/>
    </row>
    <row r="3383" spans="1:19" hidden="1" x14ac:dyDescent="0.35">
      <c r="A3383">
        <v>3382</v>
      </c>
      <c r="B3383" s="7">
        <v>189</v>
      </c>
      <c r="C3383" s="7">
        <v>12011</v>
      </c>
      <c r="D3383" s="7">
        <v>3263</v>
      </c>
      <c r="E3383" s="7" t="s">
        <v>58</v>
      </c>
      <c r="F3383" s="7"/>
      <c r="G3383" s="7"/>
      <c r="H3383" s="7">
        <v>1</v>
      </c>
      <c r="I3383" s="7">
        <v>49</v>
      </c>
      <c r="J3383" s="7" t="s">
        <v>135</v>
      </c>
      <c r="K3383" s="7" t="s">
        <v>121</v>
      </c>
      <c r="L3383" s="7" t="s">
        <v>61</v>
      </c>
      <c r="M3383" s="7">
        <v>7</v>
      </c>
      <c r="N3383" s="7"/>
      <c r="O3383" s="7" t="s">
        <v>88</v>
      </c>
      <c r="P3383" s="7"/>
      <c r="Q3383" s="7">
        <v>1994</v>
      </c>
      <c r="R3383" s="7" t="s">
        <v>1068</v>
      </c>
      <c r="S3383" s="7"/>
    </row>
    <row r="3384" spans="1:19" hidden="1" x14ac:dyDescent="0.35">
      <c r="A3384">
        <v>3383</v>
      </c>
      <c r="B3384" s="7">
        <v>189</v>
      </c>
      <c r="C3384" s="7">
        <v>12011</v>
      </c>
      <c r="D3384" s="7">
        <v>3263</v>
      </c>
      <c r="E3384" s="7" t="s">
        <v>58</v>
      </c>
      <c r="F3384" s="7"/>
      <c r="G3384" s="7"/>
      <c r="H3384" s="7">
        <v>1</v>
      </c>
      <c r="I3384" s="7">
        <v>49</v>
      </c>
      <c r="J3384" s="7" t="s">
        <v>59</v>
      </c>
      <c r="K3384" s="7" t="s">
        <v>121</v>
      </c>
      <c r="L3384" s="7" t="s">
        <v>686</v>
      </c>
      <c r="M3384" s="7">
        <v>8</v>
      </c>
      <c r="N3384" s="7"/>
      <c r="O3384" s="7" t="s">
        <v>88</v>
      </c>
      <c r="P3384" s="7"/>
      <c r="Q3384" s="7">
        <v>1994</v>
      </c>
      <c r="R3384" s="7"/>
      <c r="S3384" s="7"/>
    </row>
    <row r="3385" spans="1:19" hidden="1" x14ac:dyDescent="0.35">
      <c r="A3385">
        <v>3384</v>
      </c>
      <c r="B3385" s="7">
        <v>189</v>
      </c>
      <c r="C3385" s="7">
        <v>12011</v>
      </c>
      <c r="D3385" s="7">
        <v>3263</v>
      </c>
      <c r="E3385" s="7" t="s">
        <v>58</v>
      </c>
      <c r="F3385" s="7"/>
      <c r="G3385" s="7"/>
      <c r="H3385" s="7">
        <v>1</v>
      </c>
      <c r="I3385" s="7">
        <v>49</v>
      </c>
      <c r="J3385" s="7" t="s">
        <v>59</v>
      </c>
      <c r="K3385" s="7" t="s">
        <v>121</v>
      </c>
      <c r="L3385" s="7" t="s">
        <v>686</v>
      </c>
      <c r="M3385" s="7">
        <v>11</v>
      </c>
      <c r="N3385" s="7"/>
      <c r="O3385" s="7" t="s">
        <v>88</v>
      </c>
      <c r="P3385" s="7"/>
      <c r="Q3385" s="7">
        <v>1994</v>
      </c>
      <c r="R3385" s="7"/>
      <c r="S3385" s="7"/>
    </row>
    <row r="3386" spans="1:19" hidden="1" x14ac:dyDescent="0.35">
      <c r="A3386">
        <v>3385</v>
      </c>
      <c r="B3386" s="7">
        <v>189</v>
      </c>
      <c r="C3386" s="7">
        <v>12011</v>
      </c>
      <c r="D3386" s="20">
        <v>3845</v>
      </c>
      <c r="E3386" s="7" t="s">
        <v>58</v>
      </c>
      <c r="F3386" s="7">
        <v>1</v>
      </c>
      <c r="G3386" s="7">
        <v>1</v>
      </c>
      <c r="H3386" s="7"/>
      <c r="I3386" s="7"/>
      <c r="J3386" s="7" t="s">
        <v>135</v>
      </c>
      <c r="K3386" s="7" t="s">
        <v>121</v>
      </c>
      <c r="L3386" s="7" t="s">
        <v>61</v>
      </c>
      <c r="M3386" s="7">
        <v>7</v>
      </c>
      <c r="N3386" s="7"/>
      <c r="O3386" s="7" t="s">
        <v>88</v>
      </c>
      <c r="P3386" s="7"/>
      <c r="Q3386" s="7">
        <v>1994</v>
      </c>
      <c r="R3386" s="7"/>
      <c r="S3386" s="7"/>
    </row>
    <row r="3387" spans="1:19" hidden="1" x14ac:dyDescent="0.35">
      <c r="A3387">
        <v>3386</v>
      </c>
      <c r="B3387" s="7">
        <v>189</v>
      </c>
      <c r="C3387" s="7">
        <v>12011</v>
      </c>
      <c r="D3387" s="20">
        <v>3845</v>
      </c>
      <c r="E3387" s="7" t="s">
        <v>58</v>
      </c>
      <c r="F3387" s="7">
        <v>5</v>
      </c>
      <c r="G3387" s="7">
        <v>5</v>
      </c>
      <c r="H3387" s="7"/>
      <c r="I3387" s="7"/>
      <c r="J3387" s="7" t="s">
        <v>104</v>
      </c>
      <c r="K3387" s="7" t="s">
        <v>121</v>
      </c>
      <c r="L3387" s="7" t="s">
        <v>61</v>
      </c>
      <c r="M3387" s="7">
        <v>1</v>
      </c>
      <c r="N3387" s="7"/>
      <c r="O3387" s="7" t="s">
        <v>88</v>
      </c>
      <c r="P3387" s="7"/>
      <c r="Q3387" s="7">
        <v>1995</v>
      </c>
      <c r="R3387" s="7"/>
      <c r="S3387" s="7"/>
    </row>
    <row r="3388" spans="1:19" hidden="1" x14ac:dyDescent="0.35">
      <c r="A3388">
        <v>3387</v>
      </c>
      <c r="B3388" s="7">
        <v>189</v>
      </c>
      <c r="C3388" s="7">
        <v>12011</v>
      </c>
      <c r="D3388" s="7">
        <v>3658</v>
      </c>
      <c r="E3388" s="7" t="s">
        <v>58</v>
      </c>
      <c r="F3388" s="7">
        <v>15</v>
      </c>
      <c r="G3388" s="7">
        <v>15</v>
      </c>
      <c r="H3388" s="7"/>
      <c r="I3388" s="7"/>
      <c r="J3388" s="7" t="s">
        <v>135</v>
      </c>
      <c r="K3388" s="7" t="s">
        <v>121</v>
      </c>
      <c r="L3388" s="7" t="s">
        <v>61</v>
      </c>
      <c r="M3388" s="7">
        <v>7</v>
      </c>
      <c r="N3388" s="7"/>
      <c r="O3388" s="7" t="s">
        <v>88</v>
      </c>
      <c r="P3388" s="7"/>
      <c r="Q3388" s="7">
        <v>1994</v>
      </c>
      <c r="R3388" s="7"/>
      <c r="S3388" s="7"/>
    </row>
    <row r="3389" spans="1:19" hidden="1" x14ac:dyDescent="0.35">
      <c r="A3389">
        <v>3388</v>
      </c>
      <c r="B3389" s="7">
        <v>189</v>
      </c>
      <c r="C3389" s="7">
        <v>12011</v>
      </c>
      <c r="D3389" s="7">
        <v>3658</v>
      </c>
      <c r="E3389" s="7" t="s">
        <v>58</v>
      </c>
      <c r="F3389" s="7">
        <v>15</v>
      </c>
      <c r="G3389" s="7">
        <v>15</v>
      </c>
      <c r="H3389" s="7"/>
      <c r="I3389" s="7"/>
      <c r="J3389" s="7" t="s">
        <v>104</v>
      </c>
      <c r="K3389" s="7" t="s">
        <v>121</v>
      </c>
      <c r="L3389" s="7" t="s">
        <v>61</v>
      </c>
      <c r="M3389" s="7">
        <v>1</v>
      </c>
      <c r="N3389" s="7"/>
      <c r="O3389" s="7" t="s">
        <v>88</v>
      </c>
      <c r="P3389" s="7"/>
      <c r="Q3389" s="7">
        <v>1995</v>
      </c>
      <c r="R3389" s="7"/>
      <c r="S3389" s="7"/>
    </row>
    <row r="3390" spans="1:19" hidden="1" x14ac:dyDescent="0.35">
      <c r="A3390">
        <v>3389</v>
      </c>
      <c r="B3390" s="7">
        <v>189</v>
      </c>
      <c r="C3390" s="7">
        <v>12011</v>
      </c>
      <c r="D3390" s="7">
        <v>3658</v>
      </c>
      <c r="E3390" s="7" t="s">
        <v>58</v>
      </c>
      <c r="F3390" s="7">
        <v>3</v>
      </c>
      <c r="G3390" s="7">
        <v>3</v>
      </c>
      <c r="H3390" s="7"/>
      <c r="I3390" s="7"/>
      <c r="J3390" s="7" t="s">
        <v>154</v>
      </c>
      <c r="K3390" s="7" t="s">
        <v>121</v>
      </c>
      <c r="L3390" s="7" t="s">
        <v>686</v>
      </c>
      <c r="M3390" s="7">
        <v>7</v>
      </c>
      <c r="N3390" s="7"/>
      <c r="O3390" s="7" t="s">
        <v>88</v>
      </c>
      <c r="P3390" s="7"/>
      <c r="Q3390" s="7">
        <v>1994</v>
      </c>
      <c r="R3390" s="7"/>
      <c r="S3390" s="7"/>
    </row>
    <row r="3391" spans="1:19" hidden="1" x14ac:dyDescent="0.35">
      <c r="A3391">
        <v>3390</v>
      </c>
      <c r="B3391" s="7">
        <v>189</v>
      </c>
      <c r="C3391" s="7">
        <v>12011</v>
      </c>
      <c r="D3391" s="7">
        <v>3658</v>
      </c>
      <c r="E3391" s="7" t="s">
        <v>58</v>
      </c>
      <c r="F3391" s="7">
        <v>100</v>
      </c>
      <c r="G3391" s="7">
        <v>100</v>
      </c>
      <c r="H3391" s="7"/>
      <c r="I3391" s="7"/>
      <c r="J3391" s="7" t="s">
        <v>59</v>
      </c>
      <c r="K3391" s="7" t="s">
        <v>60</v>
      </c>
      <c r="L3391" s="7" t="s">
        <v>686</v>
      </c>
      <c r="M3391" s="7">
        <v>1</v>
      </c>
      <c r="N3391" s="7"/>
      <c r="O3391" s="7" t="s">
        <v>88</v>
      </c>
      <c r="P3391" s="7"/>
      <c r="Q3391" s="7">
        <v>1995</v>
      </c>
      <c r="R3391" s="7"/>
      <c r="S3391" s="7"/>
    </row>
    <row r="3392" spans="1:19" hidden="1" x14ac:dyDescent="0.35">
      <c r="A3392">
        <v>3391</v>
      </c>
      <c r="B3392" s="7">
        <v>189</v>
      </c>
      <c r="C3392" s="7">
        <v>12011</v>
      </c>
      <c r="D3392" s="7">
        <v>3288</v>
      </c>
      <c r="E3392" s="7" t="s">
        <v>58</v>
      </c>
      <c r="F3392" s="7">
        <v>15</v>
      </c>
      <c r="G3392" s="7"/>
      <c r="H3392" s="7"/>
      <c r="I3392" s="7"/>
      <c r="J3392" s="7" t="s">
        <v>135</v>
      </c>
      <c r="K3392" s="7" t="s">
        <v>121</v>
      </c>
      <c r="L3392" s="7" t="s">
        <v>61</v>
      </c>
      <c r="M3392" s="7">
        <v>7</v>
      </c>
      <c r="N3392" s="7"/>
      <c r="O3392" s="7" t="s">
        <v>88</v>
      </c>
      <c r="P3392" s="7"/>
      <c r="Q3392" s="7">
        <v>1994</v>
      </c>
      <c r="R3392" s="7"/>
      <c r="S3392" s="7"/>
    </row>
    <row r="3393" spans="1:19" hidden="1" x14ac:dyDescent="0.35">
      <c r="A3393">
        <v>3392</v>
      </c>
      <c r="B3393" s="7">
        <v>189</v>
      </c>
      <c r="C3393" s="7">
        <v>12011</v>
      </c>
      <c r="D3393" s="7">
        <v>3288</v>
      </c>
      <c r="E3393" s="7" t="s">
        <v>58</v>
      </c>
      <c r="F3393" s="7"/>
      <c r="G3393" s="7"/>
      <c r="H3393" s="7">
        <v>1</v>
      </c>
      <c r="I3393" s="7">
        <v>49</v>
      </c>
      <c r="J3393" s="7" t="s">
        <v>135</v>
      </c>
      <c r="K3393" s="7" t="s">
        <v>121</v>
      </c>
      <c r="L3393" s="7" t="s">
        <v>61</v>
      </c>
      <c r="M3393" s="7">
        <v>1</v>
      </c>
      <c r="N3393" s="7"/>
      <c r="O3393" s="7" t="s">
        <v>88</v>
      </c>
      <c r="P3393" s="7"/>
      <c r="Q3393" s="7">
        <v>1995</v>
      </c>
      <c r="R3393" s="7"/>
      <c r="S3393" s="7"/>
    </row>
    <row r="3394" spans="1:19" hidden="1" x14ac:dyDescent="0.35">
      <c r="A3394">
        <v>3393</v>
      </c>
      <c r="B3394" s="7">
        <v>190</v>
      </c>
      <c r="C3394" s="7">
        <v>12088</v>
      </c>
      <c r="D3394" s="7">
        <v>3295</v>
      </c>
      <c r="E3394" s="7" t="s">
        <v>58</v>
      </c>
      <c r="F3394" s="7">
        <v>100</v>
      </c>
      <c r="G3394" s="7">
        <v>100</v>
      </c>
      <c r="H3394" s="7"/>
      <c r="I3394" s="7"/>
      <c r="J3394" s="7" t="s">
        <v>104</v>
      </c>
      <c r="K3394" s="7" t="s">
        <v>60</v>
      </c>
      <c r="L3394" s="7" t="s">
        <v>61</v>
      </c>
      <c r="M3394" s="7">
        <v>3</v>
      </c>
      <c r="N3394" s="7"/>
      <c r="O3394" s="7" t="s">
        <v>88</v>
      </c>
      <c r="P3394" s="7">
        <v>1984</v>
      </c>
      <c r="Q3394" s="7">
        <v>1994</v>
      </c>
      <c r="R3394" s="9" t="s">
        <v>176</v>
      </c>
      <c r="S3394" s="7"/>
    </row>
    <row r="3395" spans="1:19" hidden="1" x14ac:dyDescent="0.35">
      <c r="A3395">
        <v>3394</v>
      </c>
      <c r="B3395" s="7">
        <v>190</v>
      </c>
      <c r="C3395" s="7">
        <v>12089</v>
      </c>
      <c r="D3395" s="7">
        <v>3295</v>
      </c>
      <c r="E3395" s="7" t="s">
        <v>453</v>
      </c>
      <c r="F3395" s="7"/>
      <c r="G3395" s="7"/>
      <c r="H3395" s="7"/>
      <c r="I3395" s="7"/>
      <c r="J3395" s="7"/>
      <c r="K3395" s="7"/>
      <c r="L3395" s="7" t="s">
        <v>686</v>
      </c>
      <c r="M3395" s="7">
        <v>3</v>
      </c>
      <c r="N3395" s="7" t="s">
        <v>684</v>
      </c>
      <c r="O3395" s="7" t="s">
        <v>88</v>
      </c>
      <c r="P3395" s="7">
        <v>1984</v>
      </c>
      <c r="Q3395" s="7">
        <v>1994</v>
      </c>
      <c r="R3395" s="7"/>
      <c r="S3395" s="7"/>
    </row>
    <row r="3396" spans="1:19" hidden="1" x14ac:dyDescent="0.35">
      <c r="A3396">
        <v>3395</v>
      </c>
      <c r="B3396" s="7">
        <v>190</v>
      </c>
      <c r="C3396" s="7">
        <v>12090</v>
      </c>
      <c r="D3396" s="7">
        <v>3295</v>
      </c>
      <c r="E3396" s="7" t="s">
        <v>453</v>
      </c>
      <c r="F3396" s="7"/>
      <c r="G3396" s="7"/>
      <c r="H3396" s="7"/>
      <c r="I3396" s="7"/>
      <c r="J3396" s="7"/>
      <c r="K3396" s="7"/>
      <c r="L3396" s="7" t="s">
        <v>686</v>
      </c>
      <c r="M3396" s="7">
        <v>6</v>
      </c>
      <c r="N3396" s="7" t="s">
        <v>684</v>
      </c>
      <c r="O3396" s="7" t="s">
        <v>88</v>
      </c>
      <c r="P3396" s="7">
        <v>1994</v>
      </c>
      <c r="Q3396" s="7">
        <v>1994</v>
      </c>
      <c r="R3396" s="7"/>
      <c r="S3396" s="7"/>
    </row>
    <row r="3397" spans="1:19" hidden="1" x14ac:dyDescent="0.35">
      <c r="A3397">
        <v>3396</v>
      </c>
      <c r="B3397" s="7">
        <v>190</v>
      </c>
      <c r="C3397" s="7">
        <v>12091</v>
      </c>
      <c r="D3397" s="7">
        <v>3295</v>
      </c>
      <c r="E3397" s="7" t="s">
        <v>453</v>
      </c>
      <c r="F3397" s="7"/>
      <c r="G3397" s="7"/>
      <c r="H3397" s="7"/>
      <c r="I3397" s="7"/>
      <c r="J3397" s="7"/>
      <c r="K3397" s="7"/>
      <c r="L3397" s="7" t="s">
        <v>686</v>
      </c>
      <c r="M3397" s="7">
        <v>3</v>
      </c>
      <c r="N3397" s="7" t="s">
        <v>684</v>
      </c>
      <c r="O3397" s="7" t="s">
        <v>88</v>
      </c>
      <c r="P3397" s="7">
        <v>1994</v>
      </c>
      <c r="Q3397" s="7">
        <v>1994</v>
      </c>
      <c r="R3397" s="9" t="s">
        <v>176</v>
      </c>
      <c r="S3397" s="7"/>
    </row>
    <row r="3398" spans="1:19" hidden="1" x14ac:dyDescent="0.35">
      <c r="A3398">
        <v>3397</v>
      </c>
      <c r="B3398" s="7">
        <v>190</v>
      </c>
      <c r="C3398" s="7">
        <v>12092</v>
      </c>
      <c r="D3398" s="7">
        <v>3295</v>
      </c>
      <c r="E3398" s="7" t="s">
        <v>58</v>
      </c>
      <c r="F3398" s="7">
        <v>1000</v>
      </c>
      <c r="G3398" s="7">
        <v>1000</v>
      </c>
      <c r="H3398" s="7"/>
      <c r="I3398" s="7"/>
      <c r="J3398" s="7" t="s">
        <v>59</v>
      </c>
      <c r="K3398" s="7" t="s">
        <v>60</v>
      </c>
      <c r="L3398" s="7" t="s">
        <v>61</v>
      </c>
      <c r="M3398" s="7">
        <v>3</v>
      </c>
      <c r="N3398" s="7"/>
      <c r="O3398" s="7" t="s">
        <v>88</v>
      </c>
      <c r="P3398" s="7">
        <v>1994</v>
      </c>
      <c r="Q3398" s="7">
        <v>1994</v>
      </c>
      <c r="R3398" s="7"/>
      <c r="S3398" s="7"/>
    </row>
    <row r="3399" spans="1:19" hidden="1" x14ac:dyDescent="0.35">
      <c r="A3399">
        <v>3398</v>
      </c>
      <c r="B3399" s="7">
        <v>190</v>
      </c>
      <c r="C3399" s="7">
        <v>12093</v>
      </c>
      <c r="D3399" s="7">
        <v>3295</v>
      </c>
      <c r="E3399" s="7" t="s">
        <v>453</v>
      </c>
      <c r="F3399" s="7"/>
      <c r="G3399" s="7"/>
      <c r="H3399" s="7"/>
      <c r="I3399" s="7"/>
      <c r="J3399" s="7"/>
      <c r="K3399" s="7"/>
      <c r="L3399" s="7" t="s">
        <v>686</v>
      </c>
      <c r="M3399" s="7">
        <v>3</v>
      </c>
      <c r="N3399" s="7" t="s">
        <v>684</v>
      </c>
      <c r="O3399" s="7" t="s">
        <v>88</v>
      </c>
      <c r="P3399" s="7">
        <v>1994</v>
      </c>
      <c r="Q3399" s="7">
        <v>1994</v>
      </c>
      <c r="R3399" s="7"/>
      <c r="S3399" s="7"/>
    </row>
    <row r="3400" spans="1:19" hidden="1" x14ac:dyDescent="0.35">
      <c r="A3400">
        <v>3399</v>
      </c>
      <c r="B3400" s="7">
        <v>190</v>
      </c>
      <c r="C3400" s="7">
        <v>12125</v>
      </c>
      <c r="D3400" s="7">
        <v>3295</v>
      </c>
      <c r="E3400" s="7" t="s">
        <v>453</v>
      </c>
      <c r="F3400" s="7"/>
      <c r="G3400" s="7"/>
      <c r="H3400" s="7"/>
      <c r="I3400" s="7"/>
      <c r="J3400" s="7"/>
      <c r="K3400" s="7"/>
      <c r="L3400" s="7" t="s">
        <v>686</v>
      </c>
      <c r="M3400" s="7">
        <v>3</v>
      </c>
      <c r="N3400" s="7" t="s">
        <v>684</v>
      </c>
      <c r="O3400" s="7" t="s">
        <v>88</v>
      </c>
      <c r="P3400" s="7">
        <v>1998</v>
      </c>
      <c r="Q3400" s="7">
        <v>1994</v>
      </c>
      <c r="R3400" s="9" t="s">
        <v>176</v>
      </c>
      <c r="S3400" s="7"/>
    </row>
    <row r="3401" spans="1:19" hidden="1" x14ac:dyDescent="0.35">
      <c r="A3401">
        <v>3400</v>
      </c>
      <c r="B3401" s="7">
        <v>190</v>
      </c>
      <c r="C3401" s="7">
        <v>12092</v>
      </c>
      <c r="D3401" s="7">
        <v>3268</v>
      </c>
      <c r="E3401" s="7" t="s">
        <v>453</v>
      </c>
      <c r="F3401" s="7">
        <v>8</v>
      </c>
      <c r="G3401" s="7">
        <v>17</v>
      </c>
      <c r="H3401" s="7"/>
      <c r="I3401" s="7"/>
      <c r="J3401" s="7" t="s">
        <v>59</v>
      </c>
      <c r="K3401" s="7" t="s">
        <v>121</v>
      </c>
      <c r="L3401" s="7" t="s">
        <v>1574</v>
      </c>
      <c r="M3401" s="7">
        <v>3</v>
      </c>
      <c r="N3401" s="7"/>
      <c r="O3401" s="7" t="s">
        <v>88</v>
      </c>
      <c r="P3401" s="7"/>
      <c r="Q3401" s="7">
        <v>1994</v>
      </c>
      <c r="R3401" s="7"/>
      <c r="S3401" s="7"/>
    </row>
    <row r="3402" spans="1:19" hidden="1" x14ac:dyDescent="0.35">
      <c r="A3402">
        <v>3401</v>
      </c>
      <c r="B3402" s="7">
        <v>190</v>
      </c>
      <c r="C3402" s="7">
        <v>12092</v>
      </c>
      <c r="D3402" s="7">
        <v>3268</v>
      </c>
      <c r="E3402" s="7" t="s">
        <v>453</v>
      </c>
      <c r="F3402" s="7">
        <v>2</v>
      </c>
      <c r="G3402" s="7">
        <v>3</v>
      </c>
      <c r="H3402" s="7"/>
      <c r="I3402" s="7"/>
      <c r="J3402" s="7" t="s">
        <v>59</v>
      </c>
      <c r="K3402" s="7" t="s">
        <v>121</v>
      </c>
      <c r="L3402" s="7" t="s">
        <v>1574</v>
      </c>
      <c r="M3402" s="7">
        <v>7</v>
      </c>
      <c r="N3402" s="7"/>
      <c r="O3402" s="7" t="s">
        <v>88</v>
      </c>
      <c r="P3402" s="7"/>
      <c r="Q3402" s="7">
        <v>1994</v>
      </c>
      <c r="R3402" s="7"/>
      <c r="S3402" s="7"/>
    </row>
    <row r="3403" spans="1:19" hidden="1" x14ac:dyDescent="0.35">
      <c r="A3403">
        <v>3402</v>
      </c>
      <c r="B3403" s="7">
        <v>190</v>
      </c>
      <c r="C3403" s="7">
        <v>12088</v>
      </c>
      <c r="D3403" s="7">
        <v>3294</v>
      </c>
      <c r="E3403" s="7" t="s">
        <v>453</v>
      </c>
      <c r="F3403" s="7"/>
      <c r="G3403" s="7"/>
      <c r="H3403" s="7"/>
      <c r="I3403" s="7"/>
      <c r="J3403" s="7"/>
      <c r="K3403" s="7"/>
      <c r="L3403" s="7" t="s">
        <v>686</v>
      </c>
      <c r="M3403" s="7">
        <v>6</v>
      </c>
      <c r="N3403" s="7" t="s">
        <v>684</v>
      </c>
      <c r="O3403" s="7" t="s">
        <v>88</v>
      </c>
      <c r="P3403" s="7"/>
      <c r="Q3403" s="7">
        <v>1994</v>
      </c>
      <c r="R3403" s="9" t="s">
        <v>176</v>
      </c>
      <c r="S3403" s="7"/>
    </row>
    <row r="3404" spans="1:19" hidden="1" x14ac:dyDescent="0.35">
      <c r="A3404">
        <v>3403</v>
      </c>
      <c r="B3404" s="7">
        <v>190</v>
      </c>
      <c r="C3404" s="7">
        <v>12089</v>
      </c>
      <c r="D3404" s="7">
        <v>3294</v>
      </c>
      <c r="E3404" s="7" t="s">
        <v>453</v>
      </c>
      <c r="F3404" s="7"/>
      <c r="G3404" s="7"/>
      <c r="H3404" s="7"/>
      <c r="I3404" s="7"/>
      <c r="J3404" s="7"/>
      <c r="K3404" s="7"/>
      <c r="L3404" s="7" t="s">
        <v>686</v>
      </c>
      <c r="M3404" s="7">
        <v>6</v>
      </c>
      <c r="N3404" s="7" t="s">
        <v>684</v>
      </c>
      <c r="O3404" s="7" t="s">
        <v>88</v>
      </c>
      <c r="P3404" s="7"/>
      <c r="Q3404" s="7">
        <v>1994</v>
      </c>
      <c r="R3404" s="7"/>
      <c r="S3404" s="7"/>
    </row>
    <row r="3405" spans="1:19" hidden="1" x14ac:dyDescent="0.35">
      <c r="A3405">
        <v>3404</v>
      </c>
      <c r="B3405" s="7">
        <v>190</v>
      </c>
      <c r="C3405" s="7">
        <v>12090</v>
      </c>
      <c r="D3405" s="7">
        <v>3294</v>
      </c>
      <c r="E3405" s="7" t="s">
        <v>453</v>
      </c>
      <c r="F3405" s="7"/>
      <c r="G3405" s="7"/>
      <c r="H3405" s="7"/>
      <c r="I3405" s="7"/>
      <c r="J3405" s="7"/>
      <c r="K3405" s="7"/>
      <c r="L3405" s="7" t="s">
        <v>686</v>
      </c>
      <c r="M3405" s="7">
        <v>6</v>
      </c>
      <c r="N3405" s="7" t="s">
        <v>684</v>
      </c>
      <c r="O3405" s="7" t="s">
        <v>88</v>
      </c>
      <c r="P3405" s="7"/>
      <c r="Q3405" s="7">
        <v>1994</v>
      </c>
      <c r="R3405" s="7"/>
      <c r="S3405" s="7"/>
    </row>
    <row r="3406" spans="1:19" hidden="1" x14ac:dyDescent="0.35">
      <c r="A3406">
        <v>3405</v>
      </c>
      <c r="B3406" s="7">
        <v>190</v>
      </c>
      <c r="C3406" s="7">
        <v>12091</v>
      </c>
      <c r="D3406" s="7">
        <v>3294</v>
      </c>
      <c r="E3406" s="7" t="s">
        <v>453</v>
      </c>
      <c r="F3406" s="7"/>
      <c r="G3406" s="7"/>
      <c r="H3406" s="7"/>
      <c r="I3406" s="7"/>
      <c r="J3406" s="7"/>
      <c r="K3406" s="7"/>
      <c r="L3406" s="7" t="s">
        <v>686</v>
      </c>
      <c r="M3406" s="7">
        <v>6</v>
      </c>
      <c r="N3406" s="7" t="s">
        <v>684</v>
      </c>
      <c r="O3406" s="7" t="s">
        <v>88</v>
      </c>
      <c r="P3406" s="7"/>
      <c r="Q3406" s="7">
        <v>1994</v>
      </c>
      <c r="R3406" s="9" t="s">
        <v>176</v>
      </c>
      <c r="S3406" s="7"/>
    </row>
    <row r="3407" spans="1:19" hidden="1" x14ac:dyDescent="0.35">
      <c r="A3407">
        <v>3406</v>
      </c>
      <c r="B3407" s="7">
        <v>190</v>
      </c>
      <c r="C3407" s="7">
        <v>12092</v>
      </c>
      <c r="D3407" s="7">
        <v>3294</v>
      </c>
      <c r="E3407" s="7" t="s">
        <v>58</v>
      </c>
      <c r="F3407" s="7">
        <v>500</v>
      </c>
      <c r="G3407" s="7">
        <v>600</v>
      </c>
      <c r="H3407" s="7"/>
      <c r="I3407" s="7"/>
      <c r="J3407" s="7" t="s">
        <v>59</v>
      </c>
      <c r="K3407" s="7" t="s">
        <v>60</v>
      </c>
      <c r="L3407" s="7" t="s">
        <v>61</v>
      </c>
      <c r="M3407" s="7">
        <v>3</v>
      </c>
      <c r="N3407" s="7"/>
      <c r="O3407" s="7" t="s">
        <v>88</v>
      </c>
      <c r="P3407" s="7"/>
      <c r="Q3407" s="7">
        <v>1994</v>
      </c>
      <c r="R3407" s="7"/>
      <c r="S3407" s="7"/>
    </row>
    <row r="3408" spans="1:19" hidden="1" x14ac:dyDescent="0.35">
      <c r="A3408">
        <v>3407</v>
      </c>
      <c r="B3408" s="7">
        <v>190</v>
      </c>
      <c r="C3408" s="7">
        <v>12092</v>
      </c>
      <c r="D3408" s="7">
        <v>3294</v>
      </c>
      <c r="E3408" s="7" t="s">
        <v>58</v>
      </c>
      <c r="F3408" s="7">
        <v>500</v>
      </c>
      <c r="G3408" s="7">
        <v>600</v>
      </c>
      <c r="H3408" s="7"/>
      <c r="I3408" s="7"/>
      <c r="J3408" s="7" t="s">
        <v>59</v>
      </c>
      <c r="K3408" s="7" t="s">
        <v>60</v>
      </c>
      <c r="L3408" s="7" t="s">
        <v>61</v>
      </c>
      <c r="M3408" s="7">
        <v>6</v>
      </c>
      <c r="N3408" s="7"/>
      <c r="O3408" s="7" t="s">
        <v>88</v>
      </c>
      <c r="P3408" s="7"/>
      <c r="Q3408" s="7">
        <v>1994</v>
      </c>
      <c r="R3408" s="7"/>
      <c r="S3408" s="7"/>
    </row>
    <row r="3409" spans="1:19" hidden="1" x14ac:dyDescent="0.35">
      <c r="A3409">
        <v>3408</v>
      </c>
      <c r="B3409" s="7">
        <v>190</v>
      </c>
      <c r="C3409" s="7">
        <v>12093</v>
      </c>
      <c r="D3409" s="7">
        <v>3294</v>
      </c>
      <c r="E3409" s="7" t="s">
        <v>453</v>
      </c>
      <c r="F3409" s="7"/>
      <c r="G3409" s="7"/>
      <c r="H3409" s="7"/>
      <c r="I3409" s="7"/>
      <c r="J3409" s="7"/>
      <c r="K3409" s="7"/>
      <c r="L3409" s="7" t="s">
        <v>686</v>
      </c>
      <c r="M3409" s="7">
        <v>6</v>
      </c>
      <c r="N3409" s="7" t="s">
        <v>684</v>
      </c>
      <c r="O3409" s="7" t="s">
        <v>88</v>
      </c>
      <c r="P3409" s="7"/>
      <c r="Q3409" s="7">
        <v>1994</v>
      </c>
      <c r="R3409" s="7"/>
      <c r="S3409" s="7"/>
    </row>
    <row r="3410" spans="1:19" hidden="1" x14ac:dyDescent="0.35">
      <c r="A3410">
        <v>3409</v>
      </c>
      <c r="B3410" s="7">
        <v>190</v>
      </c>
      <c r="C3410" s="7">
        <v>12125</v>
      </c>
      <c r="D3410" s="7">
        <v>3294</v>
      </c>
      <c r="E3410" s="7" t="s">
        <v>453</v>
      </c>
      <c r="F3410" s="7"/>
      <c r="G3410" s="7"/>
      <c r="H3410" s="7"/>
      <c r="I3410" s="7"/>
      <c r="J3410" s="7"/>
      <c r="K3410" s="7"/>
      <c r="L3410" s="7" t="s">
        <v>686</v>
      </c>
      <c r="M3410" s="7">
        <v>6</v>
      </c>
      <c r="N3410" s="7" t="s">
        <v>684</v>
      </c>
      <c r="O3410" s="7" t="s">
        <v>88</v>
      </c>
      <c r="P3410" s="7"/>
      <c r="Q3410" s="7">
        <v>1994</v>
      </c>
      <c r="R3410" s="9" t="s">
        <v>176</v>
      </c>
      <c r="S3410" s="7"/>
    </row>
    <row r="3411" spans="1:19" hidden="1" x14ac:dyDescent="0.35">
      <c r="A3411">
        <v>3410</v>
      </c>
      <c r="B3411" s="7">
        <v>190</v>
      </c>
      <c r="C3411" s="7">
        <v>12088</v>
      </c>
      <c r="D3411" s="7">
        <v>3298</v>
      </c>
      <c r="E3411" s="7" t="s">
        <v>453</v>
      </c>
      <c r="F3411" s="7"/>
      <c r="G3411" s="7"/>
      <c r="H3411" s="7"/>
      <c r="I3411" s="7"/>
      <c r="J3411" s="7"/>
      <c r="K3411" s="7"/>
      <c r="L3411" s="7" t="s">
        <v>686</v>
      </c>
      <c r="M3411" s="7"/>
      <c r="N3411" s="7" t="s">
        <v>90</v>
      </c>
      <c r="O3411" s="9" t="s">
        <v>105</v>
      </c>
      <c r="P3411" s="7"/>
      <c r="Q3411" s="7">
        <v>1994</v>
      </c>
      <c r="R3411" s="9" t="s">
        <v>176</v>
      </c>
      <c r="S3411" s="7"/>
    </row>
    <row r="3412" spans="1:19" hidden="1" x14ac:dyDescent="0.35">
      <c r="A3412">
        <v>3411</v>
      </c>
      <c r="B3412" s="7">
        <v>190</v>
      </c>
      <c r="C3412" s="7">
        <v>12089</v>
      </c>
      <c r="D3412" s="7">
        <v>3298</v>
      </c>
      <c r="E3412" s="7" t="s">
        <v>453</v>
      </c>
      <c r="F3412" s="7"/>
      <c r="G3412" s="7"/>
      <c r="H3412" s="7"/>
      <c r="I3412" s="7"/>
      <c r="J3412" s="7"/>
      <c r="K3412" s="7"/>
      <c r="L3412" s="7" t="s">
        <v>686</v>
      </c>
      <c r="M3412" s="7"/>
      <c r="N3412" s="7" t="s">
        <v>90</v>
      </c>
      <c r="O3412" s="7" t="s">
        <v>88</v>
      </c>
      <c r="P3412" s="7"/>
      <c r="Q3412" s="7">
        <v>1994</v>
      </c>
      <c r="R3412" s="7"/>
      <c r="S3412" s="7"/>
    </row>
    <row r="3413" spans="1:19" hidden="1" x14ac:dyDescent="0.35">
      <c r="A3413">
        <v>3412</v>
      </c>
      <c r="B3413" s="7">
        <v>190</v>
      </c>
      <c r="C3413" s="7">
        <v>12090</v>
      </c>
      <c r="D3413" s="7">
        <v>3298</v>
      </c>
      <c r="E3413" s="7" t="s">
        <v>453</v>
      </c>
      <c r="F3413" s="7"/>
      <c r="G3413" s="7"/>
      <c r="H3413" s="7"/>
      <c r="I3413" s="7"/>
      <c r="J3413" s="7"/>
      <c r="K3413" s="7"/>
      <c r="L3413" s="7" t="s">
        <v>686</v>
      </c>
      <c r="M3413" s="7"/>
      <c r="N3413" s="7" t="s">
        <v>90</v>
      </c>
      <c r="O3413" s="7" t="s">
        <v>88</v>
      </c>
      <c r="P3413" s="7"/>
      <c r="Q3413" s="7">
        <v>1994</v>
      </c>
      <c r="R3413" s="7"/>
      <c r="S3413" s="7"/>
    </row>
    <row r="3414" spans="1:19" hidden="1" x14ac:dyDescent="0.35">
      <c r="A3414">
        <v>3413</v>
      </c>
      <c r="B3414" s="7">
        <v>190</v>
      </c>
      <c r="C3414" s="7">
        <v>12091</v>
      </c>
      <c r="D3414" s="7">
        <v>3298</v>
      </c>
      <c r="E3414" s="7" t="s">
        <v>453</v>
      </c>
      <c r="F3414" s="7"/>
      <c r="G3414" s="7"/>
      <c r="H3414" s="7"/>
      <c r="I3414" s="7"/>
      <c r="J3414" s="7"/>
      <c r="K3414" s="7"/>
      <c r="L3414" s="7" t="s">
        <v>686</v>
      </c>
      <c r="M3414" s="7"/>
      <c r="N3414" s="7" t="s">
        <v>90</v>
      </c>
      <c r="O3414" s="9" t="s">
        <v>105</v>
      </c>
      <c r="P3414" s="7"/>
      <c r="Q3414" s="7">
        <v>1994</v>
      </c>
      <c r="R3414" s="9" t="s">
        <v>176</v>
      </c>
      <c r="S3414" s="7"/>
    </row>
    <row r="3415" spans="1:19" hidden="1" x14ac:dyDescent="0.35">
      <c r="A3415">
        <v>3414</v>
      </c>
      <c r="B3415" s="7">
        <v>190</v>
      </c>
      <c r="C3415" s="7">
        <v>12092</v>
      </c>
      <c r="D3415" s="7">
        <v>3298</v>
      </c>
      <c r="E3415" s="7" t="s">
        <v>453</v>
      </c>
      <c r="F3415" s="7"/>
      <c r="G3415" s="7"/>
      <c r="H3415" s="7"/>
      <c r="I3415" s="7"/>
      <c r="J3415" s="7"/>
      <c r="K3415" s="7"/>
      <c r="L3415" s="7" t="s">
        <v>686</v>
      </c>
      <c r="M3415" s="7"/>
      <c r="N3415" s="7" t="s">
        <v>90</v>
      </c>
      <c r="O3415" s="7" t="s">
        <v>88</v>
      </c>
      <c r="P3415" s="7"/>
      <c r="Q3415" s="7">
        <v>1994</v>
      </c>
      <c r="R3415" s="7"/>
      <c r="S3415" s="7"/>
    </row>
    <row r="3416" spans="1:19" hidden="1" x14ac:dyDescent="0.35">
      <c r="A3416">
        <v>3415</v>
      </c>
      <c r="B3416" s="7">
        <v>190</v>
      </c>
      <c r="C3416" s="7">
        <v>12093</v>
      </c>
      <c r="D3416" s="7">
        <v>3298</v>
      </c>
      <c r="E3416" s="7" t="s">
        <v>453</v>
      </c>
      <c r="F3416" s="7"/>
      <c r="G3416" s="7"/>
      <c r="H3416" s="7"/>
      <c r="I3416" s="7"/>
      <c r="J3416" s="7"/>
      <c r="K3416" s="7"/>
      <c r="L3416" s="7" t="s">
        <v>686</v>
      </c>
      <c r="M3416" s="7"/>
      <c r="N3416" s="7" t="s">
        <v>90</v>
      </c>
      <c r="O3416" s="7" t="s">
        <v>88</v>
      </c>
      <c r="P3416" s="7"/>
      <c r="Q3416" s="7">
        <v>1994</v>
      </c>
      <c r="R3416" s="7"/>
      <c r="S3416" s="7"/>
    </row>
    <row r="3417" spans="1:19" hidden="1" x14ac:dyDescent="0.35">
      <c r="A3417">
        <v>3416</v>
      </c>
      <c r="B3417" s="7">
        <v>190</v>
      </c>
      <c r="C3417" s="7">
        <v>12088</v>
      </c>
      <c r="D3417" s="7">
        <v>3263</v>
      </c>
      <c r="E3417" s="7" t="s">
        <v>295</v>
      </c>
      <c r="F3417" s="7">
        <v>2</v>
      </c>
      <c r="G3417" s="7">
        <v>4</v>
      </c>
      <c r="H3417" s="7"/>
      <c r="I3417" s="7"/>
      <c r="J3417" s="7" t="s">
        <v>59</v>
      </c>
      <c r="K3417" s="7" t="s">
        <v>121</v>
      </c>
      <c r="L3417" s="7" t="s">
        <v>686</v>
      </c>
      <c r="M3417" s="7">
        <v>6</v>
      </c>
      <c r="N3417" s="7"/>
      <c r="O3417" s="7" t="s">
        <v>88</v>
      </c>
      <c r="P3417" s="7"/>
      <c r="Q3417" s="7">
        <v>1994</v>
      </c>
      <c r="R3417" s="9" t="s">
        <v>176</v>
      </c>
      <c r="S3417" s="7"/>
    </row>
    <row r="3418" spans="1:19" hidden="1" x14ac:dyDescent="0.35">
      <c r="A3418">
        <v>3417</v>
      </c>
      <c r="B3418" s="7">
        <v>190</v>
      </c>
      <c r="C3418" s="7">
        <v>12092</v>
      </c>
      <c r="D3418" s="7">
        <v>3263</v>
      </c>
      <c r="E3418" s="7" t="s">
        <v>453</v>
      </c>
      <c r="F3418" s="7">
        <v>6</v>
      </c>
      <c r="G3418" s="7">
        <v>10</v>
      </c>
      <c r="H3418" s="7"/>
      <c r="I3418" s="7"/>
      <c r="J3418" s="7" t="s">
        <v>59</v>
      </c>
      <c r="K3418" s="7" t="s">
        <v>121</v>
      </c>
      <c r="L3418" s="7" t="s">
        <v>1574</v>
      </c>
      <c r="M3418" s="7">
        <v>3</v>
      </c>
      <c r="N3418" s="7"/>
      <c r="O3418" s="7" t="s">
        <v>88</v>
      </c>
      <c r="P3418" s="7"/>
      <c r="Q3418" s="7">
        <v>1994</v>
      </c>
      <c r="R3418" s="7"/>
      <c r="S3418" s="7"/>
    </row>
    <row r="3419" spans="1:19" hidden="1" x14ac:dyDescent="0.35">
      <c r="A3419">
        <v>3418</v>
      </c>
      <c r="B3419" s="7">
        <v>190</v>
      </c>
      <c r="C3419" s="7">
        <v>12125</v>
      </c>
      <c r="D3419" s="7">
        <v>3263</v>
      </c>
      <c r="E3419" s="7" t="s">
        <v>295</v>
      </c>
      <c r="F3419" s="7">
        <v>2</v>
      </c>
      <c r="G3419" s="7">
        <v>4</v>
      </c>
      <c r="H3419" s="7"/>
      <c r="I3419" s="7"/>
      <c r="J3419" s="7" t="s">
        <v>59</v>
      </c>
      <c r="K3419" s="7" t="s">
        <v>121</v>
      </c>
      <c r="L3419" s="7" t="s">
        <v>686</v>
      </c>
      <c r="M3419" s="7">
        <v>6</v>
      </c>
      <c r="N3419" s="7"/>
      <c r="O3419" s="7" t="s">
        <v>88</v>
      </c>
      <c r="P3419" s="7"/>
      <c r="Q3419" s="7">
        <v>1994</v>
      </c>
      <c r="R3419" s="9" t="s">
        <v>176</v>
      </c>
      <c r="S3419" s="7"/>
    </row>
    <row r="3420" spans="1:19" hidden="1" x14ac:dyDescent="0.35">
      <c r="A3420">
        <v>3419</v>
      </c>
      <c r="B3420" s="7">
        <v>190</v>
      </c>
      <c r="C3420" s="7">
        <v>12092</v>
      </c>
      <c r="D3420" s="20">
        <v>3845</v>
      </c>
      <c r="E3420" s="7" t="s">
        <v>709</v>
      </c>
      <c r="F3420" s="7">
        <v>40</v>
      </c>
      <c r="G3420" s="7">
        <v>50</v>
      </c>
      <c r="H3420" s="7"/>
      <c r="I3420" s="7"/>
      <c r="J3420" s="7" t="s">
        <v>59</v>
      </c>
      <c r="K3420" s="7" t="s">
        <v>121</v>
      </c>
      <c r="L3420" s="7" t="s">
        <v>1518</v>
      </c>
      <c r="M3420" s="7">
        <v>4</v>
      </c>
      <c r="N3420" s="7"/>
      <c r="O3420" s="7" t="s">
        <v>88</v>
      </c>
      <c r="P3420" s="7"/>
      <c r="Q3420" s="7">
        <v>1994</v>
      </c>
      <c r="R3420" s="7"/>
      <c r="S3420" s="7"/>
    </row>
    <row r="3421" spans="1:19" hidden="1" x14ac:dyDescent="0.35">
      <c r="A3421">
        <v>3420</v>
      </c>
      <c r="B3421" s="7">
        <v>190</v>
      </c>
      <c r="C3421" s="7">
        <v>12092</v>
      </c>
      <c r="D3421" s="20">
        <v>3845</v>
      </c>
      <c r="E3421" s="7" t="s">
        <v>709</v>
      </c>
      <c r="F3421" s="7">
        <v>40</v>
      </c>
      <c r="G3421" s="7">
        <v>50</v>
      </c>
      <c r="H3421" s="7"/>
      <c r="I3421" s="7"/>
      <c r="J3421" s="7" t="s">
        <v>59</v>
      </c>
      <c r="K3421" s="7" t="s">
        <v>121</v>
      </c>
      <c r="L3421" s="7" t="s">
        <v>1518</v>
      </c>
      <c r="M3421" s="7">
        <v>6</v>
      </c>
      <c r="N3421" s="7"/>
      <c r="O3421" s="7" t="s">
        <v>88</v>
      </c>
      <c r="P3421" s="7"/>
      <c r="Q3421" s="7">
        <v>1994</v>
      </c>
      <c r="R3421" s="7"/>
      <c r="S3421" s="7"/>
    </row>
    <row r="3422" spans="1:19" hidden="1" x14ac:dyDescent="0.35">
      <c r="A3422">
        <v>3421</v>
      </c>
      <c r="B3422" s="7">
        <v>190</v>
      </c>
      <c r="C3422" s="7">
        <v>12090</v>
      </c>
      <c r="D3422" s="7">
        <v>3650</v>
      </c>
      <c r="E3422" s="7" t="s">
        <v>709</v>
      </c>
      <c r="F3422" s="7">
        <v>1</v>
      </c>
      <c r="G3422" s="7">
        <v>1</v>
      </c>
      <c r="H3422" s="7"/>
      <c r="I3422" s="7"/>
      <c r="J3422" s="7" t="s">
        <v>59</v>
      </c>
      <c r="K3422" s="7" t="s">
        <v>121</v>
      </c>
      <c r="L3422" s="7" t="s">
        <v>1518</v>
      </c>
      <c r="M3422" s="7">
        <v>7</v>
      </c>
      <c r="N3422" s="7"/>
      <c r="O3422" s="7" t="s">
        <v>88</v>
      </c>
      <c r="P3422" s="7"/>
      <c r="Q3422" s="7">
        <v>1994</v>
      </c>
      <c r="R3422" s="7"/>
      <c r="S3422" s="7"/>
    </row>
    <row r="3423" spans="1:19" hidden="1" x14ac:dyDescent="0.35">
      <c r="A3423">
        <v>3422</v>
      </c>
      <c r="B3423" s="7">
        <v>190</v>
      </c>
      <c r="C3423" s="7">
        <v>12091</v>
      </c>
      <c r="D3423" s="7">
        <v>3650</v>
      </c>
      <c r="E3423" s="7" t="s">
        <v>709</v>
      </c>
      <c r="F3423" s="7">
        <v>1</v>
      </c>
      <c r="G3423" s="7">
        <v>1</v>
      </c>
      <c r="H3423" s="7"/>
      <c r="I3423" s="7"/>
      <c r="J3423" s="7" t="s">
        <v>59</v>
      </c>
      <c r="K3423" s="7" t="s">
        <v>121</v>
      </c>
      <c r="L3423" s="7" t="s">
        <v>1518</v>
      </c>
      <c r="M3423" s="7">
        <v>6</v>
      </c>
      <c r="N3423" s="7"/>
      <c r="O3423" s="7" t="s">
        <v>88</v>
      </c>
      <c r="P3423" s="7"/>
      <c r="Q3423" s="7">
        <v>1994</v>
      </c>
      <c r="R3423" s="9" t="s">
        <v>176</v>
      </c>
      <c r="S3423" s="7"/>
    </row>
    <row r="3424" spans="1:19" hidden="1" x14ac:dyDescent="0.35">
      <c r="A3424">
        <v>3423</v>
      </c>
      <c r="B3424" s="7">
        <v>190</v>
      </c>
      <c r="C3424" s="7">
        <v>12092</v>
      </c>
      <c r="D3424" s="7">
        <v>3650</v>
      </c>
      <c r="E3424" s="7" t="s">
        <v>709</v>
      </c>
      <c r="F3424" s="7">
        <v>1</v>
      </c>
      <c r="G3424" s="7">
        <v>1</v>
      </c>
      <c r="H3424" s="7"/>
      <c r="I3424" s="7"/>
      <c r="J3424" s="7" t="s">
        <v>59</v>
      </c>
      <c r="K3424" s="7" t="s">
        <v>121</v>
      </c>
      <c r="L3424" s="7" t="s">
        <v>1518</v>
      </c>
      <c r="M3424" s="7">
        <v>4</v>
      </c>
      <c r="N3424" s="7"/>
      <c r="O3424" s="7" t="s">
        <v>88</v>
      </c>
      <c r="P3424" s="7"/>
      <c r="Q3424" s="7">
        <v>1994</v>
      </c>
      <c r="R3424" s="7"/>
      <c r="S3424" s="7"/>
    </row>
    <row r="3425" spans="1:19" hidden="1" x14ac:dyDescent="0.35">
      <c r="A3425">
        <v>3424</v>
      </c>
      <c r="B3425" s="7">
        <v>191</v>
      </c>
      <c r="C3425" s="7">
        <v>19042</v>
      </c>
      <c r="D3425" s="7">
        <v>3295</v>
      </c>
      <c r="E3425" s="7" t="s">
        <v>295</v>
      </c>
      <c r="F3425" s="7">
        <v>30</v>
      </c>
      <c r="G3425" s="7">
        <v>30</v>
      </c>
      <c r="H3425" s="7"/>
      <c r="I3425" s="7"/>
      <c r="J3425" s="7" t="s">
        <v>59</v>
      </c>
      <c r="K3425" s="7" t="s">
        <v>121</v>
      </c>
      <c r="L3425" s="7" t="s">
        <v>686</v>
      </c>
      <c r="M3425" s="7">
        <v>12</v>
      </c>
      <c r="N3425" s="7"/>
      <c r="O3425" s="7" t="s">
        <v>62</v>
      </c>
      <c r="P3425" s="7">
        <v>1880</v>
      </c>
      <c r="Q3425" s="7">
        <v>1990</v>
      </c>
      <c r="R3425" s="7"/>
      <c r="S3425" s="7"/>
    </row>
    <row r="3426" spans="1:19" hidden="1" x14ac:dyDescent="0.35">
      <c r="A3426">
        <v>3425</v>
      </c>
      <c r="B3426" s="7">
        <v>191</v>
      </c>
      <c r="C3426" s="7">
        <v>19042</v>
      </c>
      <c r="D3426" s="7">
        <v>3294</v>
      </c>
      <c r="E3426" s="7" t="s">
        <v>295</v>
      </c>
      <c r="F3426" s="7">
        <v>10</v>
      </c>
      <c r="G3426" s="7">
        <v>10</v>
      </c>
      <c r="H3426" s="7"/>
      <c r="I3426" s="7"/>
      <c r="J3426" s="7" t="s">
        <v>59</v>
      </c>
      <c r="K3426" s="7" t="s">
        <v>121</v>
      </c>
      <c r="L3426" s="7" t="s">
        <v>686</v>
      </c>
      <c r="M3426" s="7">
        <v>12</v>
      </c>
      <c r="N3426" s="7"/>
      <c r="O3426" s="7" t="s">
        <v>62</v>
      </c>
      <c r="P3426" s="7">
        <v>1990</v>
      </c>
      <c r="Q3426" s="7">
        <v>1990</v>
      </c>
      <c r="R3426" s="7"/>
      <c r="S3426" s="7"/>
    </row>
    <row r="3427" spans="1:19" hidden="1" x14ac:dyDescent="0.35">
      <c r="A3427">
        <v>3426</v>
      </c>
      <c r="B3427" s="7">
        <v>191</v>
      </c>
      <c r="C3427" s="7">
        <v>19042</v>
      </c>
      <c r="D3427" s="7">
        <v>3846</v>
      </c>
      <c r="E3427" s="7" t="s">
        <v>295</v>
      </c>
      <c r="F3427" s="7">
        <v>20</v>
      </c>
      <c r="G3427" s="7">
        <v>30</v>
      </c>
      <c r="H3427" s="7"/>
      <c r="I3427" s="7"/>
      <c r="J3427" s="7" t="s">
        <v>59</v>
      </c>
      <c r="K3427" s="7" t="s">
        <v>121</v>
      </c>
      <c r="L3427" s="7" t="s">
        <v>686</v>
      </c>
      <c r="M3427" s="7">
        <v>12</v>
      </c>
      <c r="N3427" s="7"/>
      <c r="O3427" s="7" t="s">
        <v>62</v>
      </c>
      <c r="P3427" s="7">
        <v>1990</v>
      </c>
      <c r="Q3427" s="7">
        <v>1990</v>
      </c>
      <c r="R3427" s="7"/>
      <c r="S3427" s="7"/>
    </row>
    <row r="3428" spans="1:19" hidden="1" x14ac:dyDescent="0.35">
      <c r="A3428">
        <v>3427</v>
      </c>
      <c r="B3428" s="7">
        <v>192</v>
      </c>
      <c r="C3428" s="7">
        <v>22013</v>
      </c>
      <c r="D3428" s="7">
        <v>3947</v>
      </c>
      <c r="E3428" s="7" t="s">
        <v>591</v>
      </c>
      <c r="F3428" s="7">
        <v>3</v>
      </c>
      <c r="G3428" s="7">
        <v>3</v>
      </c>
      <c r="H3428" s="7"/>
      <c r="I3428" s="7"/>
      <c r="J3428" s="7" t="s">
        <v>59</v>
      </c>
      <c r="K3428" s="7" t="s">
        <v>121</v>
      </c>
      <c r="L3428" s="7" t="s">
        <v>686</v>
      </c>
      <c r="M3428" s="7"/>
      <c r="N3428" s="7"/>
      <c r="O3428" s="7" t="s">
        <v>105</v>
      </c>
      <c r="P3428" s="7"/>
      <c r="Q3428" s="7">
        <v>1996</v>
      </c>
      <c r="R3428" s="7"/>
      <c r="S3428" s="7"/>
    </row>
    <row r="3429" spans="1:19" hidden="1" x14ac:dyDescent="0.35">
      <c r="A3429">
        <v>3428</v>
      </c>
      <c r="B3429" s="7">
        <v>193</v>
      </c>
      <c r="C3429" s="7">
        <v>3008</v>
      </c>
      <c r="D3429" s="7">
        <v>3294</v>
      </c>
      <c r="E3429" s="7" t="s">
        <v>173</v>
      </c>
      <c r="F3429" s="7"/>
      <c r="G3429" s="7"/>
      <c r="H3429" s="7"/>
      <c r="I3429" s="7"/>
      <c r="J3429" s="7"/>
      <c r="K3429" s="7"/>
      <c r="L3429" s="7" t="s">
        <v>61</v>
      </c>
      <c r="M3429" s="7">
        <v>9</v>
      </c>
      <c r="N3429" s="7" t="s">
        <v>90</v>
      </c>
      <c r="O3429" s="7" t="s">
        <v>146</v>
      </c>
      <c r="P3429" s="7">
        <v>1904</v>
      </c>
      <c r="Q3429" s="7">
        <v>1904</v>
      </c>
      <c r="R3429" s="7"/>
      <c r="S3429" s="7"/>
    </row>
    <row r="3430" spans="1:19" hidden="1" x14ac:dyDescent="0.35">
      <c r="A3430">
        <v>3429</v>
      </c>
      <c r="B3430" s="7">
        <v>193</v>
      </c>
      <c r="C3430" s="7">
        <v>3019</v>
      </c>
      <c r="D3430" s="7">
        <v>3294</v>
      </c>
      <c r="E3430" s="7" t="s">
        <v>173</v>
      </c>
      <c r="F3430" s="7"/>
      <c r="G3430" s="7"/>
      <c r="H3430" s="7"/>
      <c r="I3430" s="7"/>
      <c r="J3430" s="7"/>
      <c r="K3430" s="7"/>
      <c r="L3430" s="7" t="s">
        <v>61</v>
      </c>
      <c r="M3430" s="7">
        <v>9</v>
      </c>
      <c r="N3430" s="7" t="s">
        <v>90</v>
      </c>
      <c r="O3430" s="7" t="s">
        <v>146</v>
      </c>
      <c r="P3430" s="7">
        <v>1904</v>
      </c>
      <c r="Q3430" s="7">
        <v>1904</v>
      </c>
      <c r="R3430" s="7"/>
      <c r="S3430" s="7"/>
    </row>
    <row r="3431" spans="1:19" hidden="1" x14ac:dyDescent="0.35">
      <c r="A3431">
        <v>3430</v>
      </c>
      <c r="B3431" s="7">
        <v>193</v>
      </c>
      <c r="C3431" s="7">
        <v>3016</v>
      </c>
      <c r="D3431" s="20">
        <v>3901</v>
      </c>
      <c r="E3431" s="7" t="s">
        <v>295</v>
      </c>
      <c r="F3431" s="7"/>
      <c r="G3431" s="7"/>
      <c r="H3431" s="7"/>
      <c r="I3431" s="7"/>
      <c r="J3431" s="7"/>
      <c r="K3431" s="7"/>
      <c r="L3431" s="7" t="s">
        <v>686</v>
      </c>
      <c r="M3431" s="7">
        <v>9</v>
      </c>
      <c r="N3431" s="7" t="s">
        <v>205</v>
      </c>
      <c r="O3431" s="7" t="s">
        <v>146</v>
      </c>
      <c r="P3431" s="7">
        <v>1904</v>
      </c>
      <c r="Q3431" s="7">
        <v>1904</v>
      </c>
      <c r="R3431" s="7"/>
      <c r="S3431" s="7"/>
    </row>
    <row r="3432" spans="1:19" hidden="1" x14ac:dyDescent="0.35">
      <c r="A3432">
        <v>3431</v>
      </c>
      <c r="B3432" s="7">
        <v>194</v>
      </c>
      <c r="C3432" s="7">
        <v>22026</v>
      </c>
      <c r="D3432" s="7">
        <v>3268</v>
      </c>
      <c r="E3432" s="7" t="s">
        <v>58</v>
      </c>
      <c r="F3432" s="7">
        <v>12</v>
      </c>
      <c r="G3432" s="7">
        <v>12</v>
      </c>
      <c r="H3432" s="7"/>
      <c r="I3432" s="7"/>
      <c r="J3432" s="7" t="s">
        <v>59</v>
      </c>
      <c r="K3432" s="7" t="s">
        <v>121</v>
      </c>
      <c r="L3432" s="7" t="s">
        <v>686</v>
      </c>
      <c r="M3432" s="7">
        <v>7</v>
      </c>
      <c r="N3432" s="7"/>
      <c r="O3432" s="7" t="s">
        <v>62</v>
      </c>
      <c r="P3432" s="7">
        <v>1996</v>
      </c>
      <c r="Q3432" s="7">
        <v>1996</v>
      </c>
      <c r="R3432" s="7"/>
      <c r="S3432" s="7"/>
    </row>
    <row r="3433" spans="1:19" hidden="1" x14ac:dyDescent="0.35">
      <c r="A3433">
        <v>3432</v>
      </c>
      <c r="B3433" s="7">
        <v>194</v>
      </c>
      <c r="C3433" s="7">
        <v>22026</v>
      </c>
      <c r="D3433" s="7">
        <v>3263</v>
      </c>
      <c r="E3433" s="7" t="s">
        <v>58</v>
      </c>
      <c r="F3433" s="7"/>
      <c r="G3433" s="7"/>
      <c r="H3433" s="7"/>
      <c r="I3433" s="7"/>
      <c r="J3433" s="7"/>
      <c r="K3433" s="7"/>
      <c r="L3433" s="7" t="s">
        <v>686</v>
      </c>
      <c r="M3433" s="7">
        <v>7</v>
      </c>
      <c r="N3433" s="7" t="s">
        <v>78</v>
      </c>
      <c r="O3433" s="7" t="s">
        <v>105</v>
      </c>
      <c r="P3433" s="7">
        <v>1996</v>
      </c>
      <c r="Q3433" s="7">
        <v>1996</v>
      </c>
      <c r="R3433" s="7"/>
      <c r="S3433" s="7"/>
    </row>
    <row r="3434" spans="1:19" hidden="1" x14ac:dyDescent="0.35">
      <c r="A3434">
        <v>3433</v>
      </c>
      <c r="B3434" s="7">
        <v>194</v>
      </c>
      <c r="C3434" s="7">
        <v>22026</v>
      </c>
      <c r="D3434" s="20">
        <v>3845</v>
      </c>
      <c r="E3434" s="7" t="s">
        <v>295</v>
      </c>
      <c r="F3434" s="7">
        <v>100</v>
      </c>
      <c r="G3434" s="7">
        <v>100</v>
      </c>
      <c r="H3434" s="7"/>
      <c r="I3434" s="7"/>
      <c r="J3434" s="7" t="s">
        <v>59</v>
      </c>
      <c r="K3434" s="7" t="s">
        <v>121</v>
      </c>
      <c r="L3434" s="7" t="s">
        <v>686</v>
      </c>
      <c r="M3434" s="7">
        <v>7</v>
      </c>
      <c r="N3434" s="7"/>
      <c r="O3434" s="7" t="s">
        <v>62</v>
      </c>
      <c r="P3434" s="7">
        <v>1996</v>
      </c>
      <c r="Q3434" s="7">
        <v>1996</v>
      </c>
      <c r="R3434" s="7"/>
      <c r="S3434" s="7"/>
    </row>
    <row r="3435" spans="1:19" hidden="1" x14ac:dyDescent="0.35">
      <c r="A3435">
        <v>3434</v>
      </c>
      <c r="B3435" s="7">
        <v>194</v>
      </c>
      <c r="C3435" s="7">
        <v>22026</v>
      </c>
      <c r="D3435" s="7">
        <v>3846</v>
      </c>
      <c r="E3435" s="7" t="s">
        <v>295</v>
      </c>
      <c r="F3435" s="7"/>
      <c r="G3435" s="7"/>
      <c r="H3435" s="7"/>
      <c r="I3435" s="7"/>
      <c r="J3435" s="7"/>
      <c r="K3435" s="7"/>
      <c r="L3435" s="7" t="s">
        <v>686</v>
      </c>
      <c r="M3435" s="7">
        <v>7</v>
      </c>
      <c r="N3435" s="7" t="s">
        <v>446</v>
      </c>
      <c r="O3435" s="7" t="s">
        <v>105</v>
      </c>
      <c r="P3435" s="7">
        <v>1996</v>
      </c>
      <c r="Q3435" s="7">
        <v>1996</v>
      </c>
      <c r="R3435" s="7"/>
      <c r="S3435" s="7"/>
    </row>
    <row r="3436" spans="1:19" hidden="1" x14ac:dyDescent="0.35">
      <c r="A3436">
        <v>3435</v>
      </c>
      <c r="B3436" s="7">
        <v>194</v>
      </c>
      <c r="C3436" s="7">
        <v>22026</v>
      </c>
      <c r="D3436" s="7">
        <v>3658</v>
      </c>
      <c r="E3436" s="7" t="s">
        <v>58</v>
      </c>
      <c r="F3436" s="7">
        <v>20</v>
      </c>
      <c r="G3436" s="7">
        <v>30</v>
      </c>
      <c r="H3436" s="7"/>
      <c r="I3436" s="7"/>
      <c r="J3436" s="7" t="s">
        <v>118</v>
      </c>
      <c r="K3436" s="7" t="s">
        <v>60</v>
      </c>
      <c r="L3436" s="7" t="s">
        <v>61</v>
      </c>
      <c r="M3436" s="7">
        <v>7</v>
      </c>
      <c r="N3436" s="7"/>
      <c r="O3436" s="7" t="s">
        <v>62</v>
      </c>
      <c r="P3436" s="7">
        <v>1996</v>
      </c>
      <c r="Q3436" s="7">
        <v>1996</v>
      </c>
      <c r="R3436" s="7"/>
      <c r="S3436" s="7"/>
    </row>
    <row r="3437" spans="1:19" hidden="1" x14ac:dyDescent="0.35">
      <c r="A3437">
        <v>3436</v>
      </c>
      <c r="B3437" s="7">
        <v>195</v>
      </c>
      <c r="C3437" s="7">
        <v>14035</v>
      </c>
      <c r="D3437" s="7">
        <v>3287</v>
      </c>
      <c r="E3437" s="7" t="s">
        <v>131</v>
      </c>
      <c r="F3437" s="7">
        <v>750</v>
      </c>
      <c r="G3437" s="7">
        <v>1500</v>
      </c>
      <c r="H3437" s="7"/>
      <c r="I3437" s="7"/>
      <c r="J3437" s="7" t="s">
        <v>118</v>
      </c>
      <c r="K3437" s="7" t="s">
        <v>60</v>
      </c>
      <c r="L3437" s="7" t="s">
        <v>61</v>
      </c>
      <c r="M3437" s="7">
        <v>12</v>
      </c>
      <c r="N3437" s="7"/>
      <c r="O3437" s="7" t="s">
        <v>88</v>
      </c>
      <c r="P3437" s="7">
        <v>1996</v>
      </c>
      <c r="Q3437" s="7">
        <v>1996</v>
      </c>
      <c r="R3437" s="7" t="s">
        <v>1119</v>
      </c>
      <c r="S3437" s="7"/>
    </row>
    <row r="3438" spans="1:19" hidden="1" x14ac:dyDescent="0.35">
      <c r="A3438">
        <v>3437</v>
      </c>
      <c r="B3438" s="7">
        <v>196</v>
      </c>
      <c r="C3438" s="7">
        <v>12011</v>
      </c>
      <c r="D3438" s="7">
        <v>3295</v>
      </c>
      <c r="E3438" s="7" t="s">
        <v>58</v>
      </c>
      <c r="F3438" s="7">
        <v>5000</v>
      </c>
      <c r="G3438" s="7">
        <v>10000</v>
      </c>
      <c r="H3438" s="7"/>
      <c r="I3438" s="7"/>
      <c r="J3438" s="7" t="s">
        <v>118</v>
      </c>
      <c r="K3438" s="7" t="s">
        <v>60</v>
      </c>
      <c r="L3438" s="7" t="s">
        <v>61</v>
      </c>
      <c r="M3438" s="7">
        <v>4</v>
      </c>
      <c r="N3438" s="7"/>
      <c r="O3438" s="7" t="s">
        <v>88</v>
      </c>
      <c r="P3438" s="7">
        <v>1993</v>
      </c>
      <c r="Q3438" s="7">
        <v>1996</v>
      </c>
      <c r="R3438" s="7"/>
      <c r="S3438" s="7"/>
    </row>
    <row r="3439" spans="1:19" hidden="1" x14ac:dyDescent="0.35">
      <c r="A3439">
        <v>3438</v>
      </c>
      <c r="B3439" s="7">
        <v>196</v>
      </c>
      <c r="C3439" s="7">
        <v>12059</v>
      </c>
      <c r="D3439" s="7">
        <v>3295</v>
      </c>
      <c r="E3439" s="7" t="s">
        <v>58</v>
      </c>
      <c r="F3439" s="7">
        <v>10000</v>
      </c>
      <c r="G3439" s="7">
        <v>10000</v>
      </c>
      <c r="H3439" s="7"/>
      <c r="I3439" s="7"/>
      <c r="J3439" s="7" t="s">
        <v>118</v>
      </c>
      <c r="K3439" s="7" t="s">
        <v>60</v>
      </c>
      <c r="L3439" s="7" t="s">
        <v>61</v>
      </c>
      <c r="M3439" s="7">
        <v>4</v>
      </c>
      <c r="N3439" s="7"/>
      <c r="O3439" s="7" t="s">
        <v>88</v>
      </c>
      <c r="P3439" s="7">
        <v>1998</v>
      </c>
      <c r="Q3439" s="7">
        <v>1996</v>
      </c>
      <c r="R3439" s="7"/>
      <c r="S3439" s="7"/>
    </row>
    <row r="3440" spans="1:19" hidden="1" x14ac:dyDescent="0.35">
      <c r="A3440">
        <v>3439</v>
      </c>
      <c r="B3440" s="7">
        <v>196</v>
      </c>
      <c r="C3440" s="7">
        <v>12011</v>
      </c>
      <c r="D3440" s="7">
        <v>3659</v>
      </c>
      <c r="E3440" s="7" t="s">
        <v>173</v>
      </c>
      <c r="F3440" s="7">
        <v>1</v>
      </c>
      <c r="G3440" s="7">
        <v>1</v>
      </c>
      <c r="H3440" s="7"/>
      <c r="I3440" s="7"/>
      <c r="J3440" s="7" t="s">
        <v>154</v>
      </c>
      <c r="K3440" s="7" t="s">
        <v>121</v>
      </c>
      <c r="L3440" s="7" t="s">
        <v>686</v>
      </c>
      <c r="M3440" s="7">
        <v>4</v>
      </c>
      <c r="N3440" s="7"/>
      <c r="O3440" s="7" t="s">
        <v>88</v>
      </c>
      <c r="P3440" s="7"/>
      <c r="Q3440" s="7">
        <v>1996</v>
      </c>
      <c r="R3440" s="7"/>
      <c r="S3440" s="7"/>
    </row>
    <row r="3441" spans="1:19" hidden="1" x14ac:dyDescent="0.35">
      <c r="A3441">
        <v>3440</v>
      </c>
      <c r="B3441" s="7">
        <v>196</v>
      </c>
      <c r="C3441" s="7">
        <v>12059</v>
      </c>
      <c r="D3441" s="7">
        <v>3659</v>
      </c>
      <c r="E3441" s="7" t="s">
        <v>58</v>
      </c>
      <c r="F3441" s="7">
        <v>200</v>
      </c>
      <c r="G3441" s="7">
        <v>500</v>
      </c>
      <c r="H3441" s="7"/>
      <c r="I3441" s="7"/>
      <c r="J3441" s="7" t="s">
        <v>118</v>
      </c>
      <c r="K3441" s="7" t="s">
        <v>60</v>
      </c>
      <c r="L3441" s="7" t="s">
        <v>61</v>
      </c>
      <c r="M3441" s="7">
        <v>4</v>
      </c>
      <c r="N3441" s="7"/>
      <c r="O3441" s="7" t="s">
        <v>88</v>
      </c>
      <c r="P3441" s="7"/>
      <c r="Q3441" s="7">
        <v>1996</v>
      </c>
      <c r="R3441" s="7"/>
      <c r="S3441" s="7"/>
    </row>
    <row r="3442" spans="1:19" hidden="1" x14ac:dyDescent="0.35">
      <c r="A3442">
        <v>3441</v>
      </c>
      <c r="B3442" s="7">
        <v>196</v>
      </c>
      <c r="C3442" s="7">
        <v>12059</v>
      </c>
      <c r="D3442" s="7">
        <v>3294</v>
      </c>
      <c r="E3442" s="7" t="s">
        <v>58</v>
      </c>
      <c r="F3442" s="7">
        <v>1000</v>
      </c>
      <c r="G3442" s="7">
        <v>1000</v>
      </c>
      <c r="H3442" s="7"/>
      <c r="I3442" s="7"/>
      <c r="J3442" s="7" t="s">
        <v>118</v>
      </c>
      <c r="K3442" s="7" t="s">
        <v>60</v>
      </c>
      <c r="L3442" s="7" t="s">
        <v>61</v>
      </c>
      <c r="M3442" s="7">
        <v>4</v>
      </c>
      <c r="N3442" s="7"/>
      <c r="O3442" s="7" t="s">
        <v>88</v>
      </c>
      <c r="P3442" s="7"/>
      <c r="Q3442" s="7">
        <v>1996</v>
      </c>
      <c r="R3442" s="7"/>
      <c r="S3442" s="7"/>
    </row>
    <row r="3443" spans="1:19" hidden="1" x14ac:dyDescent="0.35">
      <c r="A3443">
        <v>3442</v>
      </c>
      <c r="B3443" s="7">
        <v>196</v>
      </c>
      <c r="C3443" s="7">
        <v>12059</v>
      </c>
      <c r="D3443" s="7">
        <v>3298</v>
      </c>
      <c r="E3443" s="7" t="s">
        <v>173</v>
      </c>
      <c r="F3443" s="7"/>
      <c r="G3443" s="7"/>
      <c r="H3443" s="7">
        <v>1</v>
      </c>
      <c r="I3443" s="7">
        <v>49</v>
      </c>
      <c r="J3443" s="7" t="s">
        <v>59</v>
      </c>
      <c r="K3443" s="7" t="s">
        <v>121</v>
      </c>
      <c r="L3443" s="7" t="s">
        <v>61</v>
      </c>
      <c r="M3443" s="7">
        <v>4</v>
      </c>
      <c r="N3443" s="7"/>
      <c r="O3443" s="7" t="s">
        <v>88</v>
      </c>
      <c r="P3443" s="7"/>
      <c r="Q3443" s="7">
        <v>1996</v>
      </c>
      <c r="R3443" s="7"/>
      <c r="S3443" s="7"/>
    </row>
    <row r="3444" spans="1:19" hidden="1" x14ac:dyDescent="0.35">
      <c r="A3444">
        <v>3443</v>
      </c>
      <c r="B3444" s="7">
        <v>196</v>
      </c>
      <c r="C3444" s="7">
        <v>12059</v>
      </c>
      <c r="D3444" s="7">
        <v>3263</v>
      </c>
      <c r="E3444" s="7" t="s">
        <v>58</v>
      </c>
      <c r="F3444" s="7">
        <v>2</v>
      </c>
      <c r="G3444" s="7">
        <v>2</v>
      </c>
      <c r="H3444" s="7"/>
      <c r="I3444" s="7"/>
      <c r="J3444" s="7" t="s">
        <v>104</v>
      </c>
      <c r="K3444" s="7" t="s">
        <v>121</v>
      </c>
      <c r="L3444" s="7" t="s">
        <v>61</v>
      </c>
      <c r="M3444" s="7">
        <v>4</v>
      </c>
      <c r="N3444" s="7"/>
      <c r="O3444" s="7" t="s">
        <v>88</v>
      </c>
      <c r="P3444" s="7"/>
      <c r="Q3444" s="7">
        <v>1996</v>
      </c>
      <c r="R3444" s="7"/>
      <c r="S3444" s="7"/>
    </row>
    <row r="3445" spans="1:19" hidden="1" x14ac:dyDescent="0.35">
      <c r="A3445">
        <v>3444</v>
      </c>
      <c r="B3445" s="7">
        <v>196</v>
      </c>
      <c r="C3445" s="7">
        <v>12059</v>
      </c>
      <c r="D3445" s="7">
        <v>3263</v>
      </c>
      <c r="E3445" s="7" t="s">
        <v>58</v>
      </c>
      <c r="F3445" s="7">
        <v>1</v>
      </c>
      <c r="G3445" s="7">
        <v>1</v>
      </c>
      <c r="H3445" s="7"/>
      <c r="I3445" s="7"/>
      <c r="J3445" s="7" t="s">
        <v>135</v>
      </c>
      <c r="K3445" s="7" t="s">
        <v>121</v>
      </c>
      <c r="L3445" s="7" t="s">
        <v>61</v>
      </c>
      <c r="M3445" s="7">
        <v>4</v>
      </c>
      <c r="N3445" s="7"/>
      <c r="O3445" s="7" t="s">
        <v>88</v>
      </c>
      <c r="P3445" s="7"/>
      <c r="Q3445" s="7">
        <v>1996</v>
      </c>
      <c r="R3445" s="7"/>
      <c r="S3445" s="7"/>
    </row>
    <row r="3446" spans="1:19" hidden="1" x14ac:dyDescent="0.35">
      <c r="A3446">
        <v>3445</v>
      </c>
      <c r="B3446" s="7">
        <v>196</v>
      </c>
      <c r="C3446" s="7">
        <v>12011</v>
      </c>
      <c r="D3446" s="20">
        <v>3845</v>
      </c>
      <c r="E3446" s="7" t="s">
        <v>173</v>
      </c>
      <c r="F3446" s="7">
        <v>8</v>
      </c>
      <c r="G3446" s="7">
        <v>8</v>
      </c>
      <c r="H3446" s="7"/>
      <c r="I3446" s="7"/>
      <c r="J3446" s="7" t="s">
        <v>154</v>
      </c>
      <c r="K3446" s="7" t="s">
        <v>121</v>
      </c>
      <c r="L3446" s="7" t="s">
        <v>686</v>
      </c>
      <c r="M3446" s="7">
        <v>4</v>
      </c>
      <c r="N3446" s="7"/>
      <c r="O3446" s="7" t="s">
        <v>88</v>
      </c>
      <c r="P3446" s="7"/>
      <c r="Q3446" s="7">
        <v>1996</v>
      </c>
      <c r="R3446" s="7"/>
      <c r="S3446" s="7"/>
    </row>
    <row r="3447" spans="1:19" hidden="1" x14ac:dyDescent="0.35">
      <c r="A3447">
        <v>3446</v>
      </c>
      <c r="B3447" s="7">
        <v>196</v>
      </c>
      <c r="C3447" s="7">
        <v>12059</v>
      </c>
      <c r="D3447" s="20">
        <v>3845</v>
      </c>
      <c r="E3447" s="7" t="s">
        <v>58</v>
      </c>
      <c r="F3447" s="7">
        <v>100</v>
      </c>
      <c r="G3447" s="7">
        <v>200</v>
      </c>
      <c r="H3447" s="7"/>
      <c r="I3447" s="7"/>
      <c r="J3447" s="7" t="s">
        <v>118</v>
      </c>
      <c r="K3447" s="7" t="s">
        <v>60</v>
      </c>
      <c r="L3447" s="7" t="s">
        <v>61</v>
      </c>
      <c r="M3447" s="7">
        <v>4</v>
      </c>
      <c r="N3447" s="7"/>
      <c r="O3447" s="7" t="s">
        <v>88</v>
      </c>
      <c r="P3447" s="7"/>
      <c r="Q3447" s="7">
        <v>1996</v>
      </c>
      <c r="R3447" s="7"/>
      <c r="S3447" s="7" t="s">
        <v>3</v>
      </c>
    </row>
    <row r="3448" spans="1:19" hidden="1" x14ac:dyDescent="0.35">
      <c r="A3448">
        <v>3447</v>
      </c>
      <c r="B3448" s="7">
        <v>196</v>
      </c>
      <c r="C3448" s="7">
        <v>12085</v>
      </c>
      <c r="D3448" s="20">
        <v>3845</v>
      </c>
      <c r="E3448" s="7" t="s">
        <v>295</v>
      </c>
      <c r="F3448" s="7"/>
      <c r="G3448" s="7"/>
      <c r="H3448" s="7"/>
      <c r="I3448" s="7"/>
      <c r="J3448" s="7"/>
      <c r="K3448" s="7"/>
      <c r="L3448" s="7" t="s">
        <v>686</v>
      </c>
      <c r="M3448" s="7"/>
      <c r="N3448" s="7" t="s">
        <v>205</v>
      </c>
      <c r="O3448" s="7" t="s">
        <v>62</v>
      </c>
      <c r="P3448" s="7"/>
      <c r="Q3448" s="7"/>
      <c r="R3448" s="7"/>
      <c r="S3448" s="7"/>
    </row>
    <row r="3449" spans="1:19" hidden="1" x14ac:dyDescent="0.35">
      <c r="A3449">
        <v>3448</v>
      </c>
      <c r="B3449" s="7">
        <v>196</v>
      </c>
      <c r="C3449" s="7">
        <v>12059</v>
      </c>
      <c r="D3449" s="20">
        <v>32652</v>
      </c>
      <c r="E3449" s="7" t="s">
        <v>173</v>
      </c>
      <c r="F3449" s="7">
        <v>4</v>
      </c>
      <c r="G3449" s="7">
        <v>4</v>
      </c>
      <c r="H3449" s="7"/>
      <c r="I3449" s="7"/>
      <c r="J3449" s="7" t="s">
        <v>154</v>
      </c>
      <c r="K3449" s="7" t="s">
        <v>121</v>
      </c>
      <c r="L3449" s="7" t="s">
        <v>61</v>
      </c>
      <c r="M3449" s="7">
        <v>4</v>
      </c>
      <c r="N3449" s="7"/>
      <c r="O3449" s="7" t="s">
        <v>88</v>
      </c>
      <c r="P3449" s="7"/>
      <c r="Q3449" s="7">
        <v>1996</v>
      </c>
      <c r="R3449" s="7"/>
      <c r="S3449" s="7"/>
    </row>
    <row r="3450" spans="1:19" hidden="1" x14ac:dyDescent="0.35">
      <c r="A3450">
        <v>3449</v>
      </c>
      <c r="B3450" s="7">
        <v>196</v>
      </c>
      <c r="C3450" s="7">
        <v>12011</v>
      </c>
      <c r="D3450" s="7">
        <v>3658</v>
      </c>
      <c r="E3450" s="7" t="s">
        <v>58</v>
      </c>
      <c r="F3450" s="7">
        <v>50</v>
      </c>
      <c r="G3450" s="7">
        <v>100</v>
      </c>
      <c r="H3450" s="7"/>
      <c r="I3450" s="7"/>
      <c r="J3450" s="7" t="s">
        <v>118</v>
      </c>
      <c r="K3450" s="7" t="s">
        <v>121</v>
      </c>
      <c r="L3450" s="7" t="s">
        <v>61</v>
      </c>
      <c r="M3450" s="7">
        <v>4</v>
      </c>
      <c r="N3450" s="7"/>
      <c r="O3450" s="7" t="s">
        <v>88</v>
      </c>
      <c r="P3450" s="7"/>
      <c r="Q3450" s="7">
        <v>1996</v>
      </c>
      <c r="R3450" s="7"/>
      <c r="S3450" s="7"/>
    </row>
    <row r="3451" spans="1:19" hidden="1" x14ac:dyDescent="0.35">
      <c r="A3451">
        <v>3450</v>
      </c>
      <c r="B3451" s="7">
        <v>196</v>
      </c>
      <c r="C3451" s="7">
        <v>12059</v>
      </c>
      <c r="D3451" s="7">
        <v>3658</v>
      </c>
      <c r="E3451" s="7" t="s">
        <v>58</v>
      </c>
      <c r="F3451" s="7">
        <v>500</v>
      </c>
      <c r="G3451" s="7">
        <v>1000</v>
      </c>
      <c r="H3451" s="7"/>
      <c r="I3451" s="7"/>
      <c r="J3451" s="7" t="s">
        <v>118</v>
      </c>
      <c r="K3451" s="7" t="s">
        <v>60</v>
      </c>
      <c r="L3451" s="7" t="s">
        <v>61</v>
      </c>
      <c r="M3451" s="7">
        <v>4</v>
      </c>
      <c r="N3451" s="7"/>
      <c r="O3451" s="7" t="s">
        <v>88</v>
      </c>
      <c r="P3451" s="7"/>
      <c r="Q3451" s="7">
        <v>1996</v>
      </c>
      <c r="R3451" s="7"/>
      <c r="S3451" s="7"/>
    </row>
    <row r="3452" spans="1:19" hidden="1" x14ac:dyDescent="0.35">
      <c r="A3452">
        <v>3451</v>
      </c>
      <c r="B3452" s="7">
        <v>196</v>
      </c>
      <c r="C3452" s="7">
        <v>12073</v>
      </c>
      <c r="D3452" s="7">
        <v>3658</v>
      </c>
      <c r="E3452" s="7" t="s">
        <v>1744</v>
      </c>
      <c r="F3452" s="7"/>
      <c r="G3452" s="7"/>
      <c r="H3452" s="7"/>
      <c r="I3452" s="7"/>
      <c r="J3452" s="7"/>
      <c r="K3452" s="7"/>
      <c r="L3452" s="7" t="s">
        <v>686</v>
      </c>
      <c r="M3452" s="7"/>
      <c r="N3452" s="7"/>
      <c r="O3452" s="7" t="s">
        <v>62</v>
      </c>
      <c r="P3452" s="7"/>
      <c r="Q3452" s="7">
        <v>1996</v>
      </c>
      <c r="R3452" s="7"/>
      <c r="S3452" s="7"/>
    </row>
    <row r="3453" spans="1:19" hidden="1" x14ac:dyDescent="0.35">
      <c r="A3453">
        <v>3452</v>
      </c>
      <c r="B3453" s="7">
        <v>196</v>
      </c>
      <c r="C3453" s="7">
        <v>12082</v>
      </c>
      <c r="D3453" s="7">
        <v>3658</v>
      </c>
      <c r="E3453" s="7" t="s">
        <v>58</v>
      </c>
      <c r="F3453" s="7">
        <v>3</v>
      </c>
      <c r="G3453" s="7">
        <v>3</v>
      </c>
      <c r="H3453" s="7"/>
      <c r="I3453" s="7"/>
      <c r="J3453" s="7" t="s">
        <v>135</v>
      </c>
      <c r="K3453" s="7" t="s">
        <v>121</v>
      </c>
      <c r="L3453" s="7" t="s">
        <v>61</v>
      </c>
      <c r="M3453" s="7">
        <v>3</v>
      </c>
      <c r="N3453" s="7"/>
      <c r="O3453" s="7" t="s">
        <v>88</v>
      </c>
      <c r="P3453" s="7"/>
      <c r="Q3453" s="7">
        <v>1996</v>
      </c>
      <c r="R3453" s="7"/>
      <c r="S3453" s="7"/>
    </row>
    <row r="3454" spans="1:19" hidden="1" x14ac:dyDescent="0.35">
      <c r="A3454">
        <v>3453</v>
      </c>
      <c r="B3454" s="7">
        <v>196</v>
      </c>
      <c r="C3454" s="7">
        <v>12085</v>
      </c>
      <c r="D3454" s="7">
        <v>3658</v>
      </c>
      <c r="E3454" s="7" t="s">
        <v>295</v>
      </c>
      <c r="F3454" s="7"/>
      <c r="G3454" s="7"/>
      <c r="H3454" s="7"/>
      <c r="I3454" s="7"/>
      <c r="J3454" s="7"/>
      <c r="K3454" s="7"/>
      <c r="L3454" s="7" t="s">
        <v>686</v>
      </c>
      <c r="M3454" s="7"/>
      <c r="N3454" s="7" t="s">
        <v>205</v>
      </c>
      <c r="O3454" s="7" t="s">
        <v>62</v>
      </c>
      <c r="P3454" s="7"/>
      <c r="Q3454" s="7"/>
      <c r="R3454" s="7"/>
      <c r="S3454" s="7"/>
    </row>
    <row r="3455" spans="1:19" hidden="1" x14ac:dyDescent="0.35">
      <c r="A3455">
        <v>3454</v>
      </c>
      <c r="B3455" s="7">
        <v>196</v>
      </c>
      <c r="C3455" s="7">
        <v>12107</v>
      </c>
      <c r="D3455" s="7">
        <v>3658</v>
      </c>
      <c r="E3455" s="7" t="s">
        <v>1744</v>
      </c>
      <c r="F3455" s="7"/>
      <c r="G3455" s="7"/>
      <c r="H3455" s="7"/>
      <c r="I3455" s="7"/>
      <c r="J3455" s="7"/>
      <c r="K3455" s="7"/>
      <c r="L3455" s="7" t="s">
        <v>686</v>
      </c>
      <c r="M3455" s="7"/>
      <c r="N3455" s="7"/>
      <c r="O3455" s="7" t="s">
        <v>88</v>
      </c>
      <c r="P3455" s="7"/>
      <c r="Q3455" s="7">
        <v>1996</v>
      </c>
      <c r="R3455" s="7"/>
      <c r="S3455" s="7"/>
    </row>
    <row r="3456" spans="1:19" hidden="1" x14ac:dyDescent="0.35">
      <c r="A3456">
        <v>3455</v>
      </c>
      <c r="B3456" s="7">
        <v>196</v>
      </c>
      <c r="C3456" s="7">
        <v>12011</v>
      </c>
      <c r="D3456" s="7">
        <v>3649</v>
      </c>
      <c r="E3456" s="7" t="s">
        <v>58</v>
      </c>
      <c r="F3456" s="7">
        <v>1</v>
      </c>
      <c r="G3456" s="7">
        <v>1</v>
      </c>
      <c r="H3456" s="7"/>
      <c r="I3456" s="7"/>
      <c r="J3456" s="7" t="s">
        <v>118</v>
      </c>
      <c r="K3456" s="7" t="s">
        <v>121</v>
      </c>
      <c r="L3456" s="7" t="s">
        <v>61</v>
      </c>
      <c r="M3456" s="7">
        <v>4</v>
      </c>
      <c r="N3456" s="7"/>
      <c r="O3456" s="7" t="s">
        <v>88</v>
      </c>
      <c r="P3456" s="7"/>
      <c r="Q3456" s="7">
        <v>1996</v>
      </c>
      <c r="R3456" s="7"/>
      <c r="S3456" s="7"/>
    </row>
    <row r="3457" spans="1:19" hidden="1" x14ac:dyDescent="0.35">
      <c r="A3457">
        <v>3456</v>
      </c>
      <c r="B3457" s="7">
        <v>196</v>
      </c>
      <c r="C3457" s="7">
        <v>12011</v>
      </c>
      <c r="D3457" s="7">
        <v>3288</v>
      </c>
      <c r="E3457" s="7" t="s">
        <v>58</v>
      </c>
      <c r="F3457" s="7">
        <v>100</v>
      </c>
      <c r="G3457" s="7">
        <v>100</v>
      </c>
      <c r="H3457" s="7"/>
      <c r="I3457" s="7"/>
      <c r="J3457" s="7" t="s">
        <v>118</v>
      </c>
      <c r="K3457" s="7" t="s">
        <v>121</v>
      </c>
      <c r="L3457" s="7" t="s">
        <v>61</v>
      </c>
      <c r="M3457" s="7">
        <v>4</v>
      </c>
      <c r="N3457" s="7"/>
      <c r="O3457" s="7" t="s">
        <v>88</v>
      </c>
      <c r="P3457" s="7"/>
      <c r="Q3457" s="7">
        <v>1996</v>
      </c>
      <c r="R3457" s="7"/>
      <c r="S3457" s="7"/>
    </row>
    <row r="3458" spans="1:19" hidden="1" x14ac:dyDescent="0.35">
      <c r="A3458">
        <v>3457</v>
      </c>
      <c r="B3458" s="7">
        <v>196</v>
      </c>
      <c r="C3458" s="7">
        <v>12059</v>
      </c>
      <c r="D3458" s="7">
        <v>3288</v>
      </c>
      <c r="E3458" s="7" t="s">
        <v>58</v>
      </c>
      <c r="F3458" s="7">
        <v>500</v>
      </c>
      <c r="G3458" s="7">
        <v>1000</v>
      </c>
      <c r="H3458" s="7"/>
      <c r="I3458" s="7"/>
      <c r="J3458" s="7" t="s">
        <v>154</v>
      </c>
      <c r="K3458" s="7" t="s">
        <v>121</v>
      </c>
      <c r="L3458" s="7" t="s">
        <v>61</v>
      </c>
      <c r="M3458" s="7">
        <v>4</v>
      </c>
      <c r="N3458" s="7"/>
      <c r="O3458" s="7" t="s">
        <v>88</v>
      </c>
      <c r="P3458" s="7"/>
      <c r="Q3458" s="7">
        <v>1996</v>
      </c>
      <c r="R3458" s="7"/>
      <c r="S3458" s="7"/>
    </row>
    <row r="3459" spans="1:19" hidden="1" x14ac:dyDescent="0.35">
      <c r="A3459">
        <v>3458</v>
      </c>
      <c r="B3459" s="7">
        <v>196</v>
      </c>
      <c r="C3459" s="7">
        <v>12059</v>
      </c>
      <c r="D3459" s="7">
        <v>3288</v>
      </c>
      <c r="E3459" s="7" t="s">
        <v>58</v>
      </c>
      <c r="F3459" s="7">
        <v>1</v>
      </c>
      <c r="G3459" s="7">
        <v>1</v>
      </c>
      <c r="H3459" s="7"/>
      <c r="I3459" s="7"/>
      <c r="J3459" s="7" t="s">
        <v>135</v>
      </c>
      <c r="K3459" s="7" t="s">
        <v>121</v>
      </c>
      <c r="L3459" s="7" t="s">
        <v>61</v>
      </c>
      <c r="M3459" s="7">
        <v>4</v>
      </c>
      <c r="N3459" s="7"/>
      <c r="O3459" s="7" t="s">
        <v>88</v>
      </c>
      <c r="P3459" s="7"/>
      <c r="Q3459" s="7">
        <v>1996</v>
      </c>
      <c r="R3459" s="7"/>
      <c r="S3459" s="7"/>
    </row>
    <row r="3460" spans="1:19" hidden="1" x14ac:dyDescent="0.35">
      <c r="A3460">
        <v>3459</v>
      </c>
      <c r="B3460" s="7">
        <v>197</v>
      </c>
      <c r="C3460" s="7">
        <v>19013</v>
      </c>
      <c r="D3460" s="7">
        <v>3947</v>
      </c>
      <c r="E3460" s="7" t="s">
        <v>295</v>
      </c>
      <c r="F3460" s="7"/>
      <c r="G3460" s="7"/>
      <c r="H3460" s="7"/>
      <c r="I3460" s="7"/>
      <c r="J3460" s="7"/>
      <c r="K3460" s="7"/>
      <c r="L3460" s="7"/>
      <c r="M3460" s="7"/>
      <c r="N3460" s="7" t="s">
        <v>78</v>
      </c>
      <c r="O3460" s="7" t="s">
        <v>105</v>
      </c>
      <c r="P3460" s="7"/>
      <c r="Q3460" s="7">
        <v>1997</v>
      </c>
      <c r="R3460" s="7"/>
      <c r="S3460" s="7"/>
    </row>
    <row r="3461" spans="1:19" hidden="1" x14ac:dyDescent="0.35">
      <c r="A3461">
        <v>3460</v>
      </c>
      <c r="B3461" s="7">
        <v>198</v>
      </c>
      <c r="C3461" s="7">
        <v>14015</v>
      </c>
      <c r="D3461" s="7">
        <v>3295</v>
      </c>
      <c r="E3461" s="7" t="s">
        <v>131</v>
      </c>
      <c r="F3461" s="7">
        <v>276</v>
      </c>
      <c r="G3461" s="7">
        <v>276</v>
      </c>
      <c r="H3461" s="7"/>
      <c r="I3461" s="7"/>
      <c r="J3461" s="7" t="s">
        <v>154</v>
      </c>
      <c r="K3461" s="7" t="s">
        <v>121</v>
      </c>
      <c r="L3461" s="7" t="s">
        <v>61</v>
      </c>
      <c r="M3461" s="7">
        <v>12</v>
      </c>
      <c r="N3461" s="7"/>
      <c r="O3461" s="7" t="s">
        <v>88</v>
      </c>
      <c r="P3461" s="7">
        <v>1995</v>
      </c>
      <c r="Q3461" s="7">
        <v>1995</v>
      </c>
      <c r="R3461" s="7"/>
      <c r="S3461" s="7"/>
    </row>
    <row r="3462" spans="1:19" hidden="1" x14ac:dyDescent="0.35">
      <c r="A3462">
        <v>3461</v>
      </c>
      <c r="B3462" s="7">
        <v>198</v>
      </c>
      <c r="C3462" s="7">
        <v>14018</v>
      </c>
      <c r="D3462" s="7">
        <v>3295</v>
      </c>
      <c r="E3462" s="7" t="s">
        <v>131</v>
      </c>
      <c r="F3462" s="7">
        <v>200</v>
      </c>
      <c r="G3462" s="7">
        <v>200</v>
      </c>
      <c r="H3462" s="7"/>
      <c r="I3462" s="7"/>
      <c r="J3462" s="7" t="s">
        <v>154</v>
      </c>
      <c r="K3462" s="7" t="s">
        <v>121</v>
      </c>
      <c r="L3462" s="7" t="s">
        <v>61</v>
      </c>
      <c r="M3462" s="7">
        <v>12</v>
      </c>
      <c r="N3462" s="7"/>
      <c r="O3462" s="7" t="s">
        <v>88</v>
      </c>
      <c r="P3462" s="7">
        <v>1996</v>
      </c>
      <c r="Q3462" s="7">
        <v>1996</v>
      </c>
      <c r="R3462" s="7"/>
      <c r="S3462" s="7"/>
    </row>
    <row r="3463" spans="1:19" hidden="1" x14ac:dyDescent="0.35">
      <c r="A3463">
        <v>3462</v>
      </c>
      <c r="B3463" s="7">
        <v>198</v>
      </c>
      <c r="C3463" s="7">
        <v>14016</v>
      </c>
      <c r="D3463" s="7">
        <v>3268</v>
      </c>
      <c r="E3463" s="7" t="s">
        <v>131</v>
      </c>
      <c r="F3463" s="7">
        <v>171</v>
      </c>
      <c r="G3463" s="7">
        <v>171</v>
      </c>
      <c r="H3463" s="7"/>
      <c r="I3463" s="7"/>
      <c r="J3463" s="7" t="s">
        <v>154</v>
      </c>
      <c r="K3463" s="7" t="s">
        <v>121</v>
      </c>
      <c r="L3463" s="7" t="s">
        <v>61</v>
      </c>
      <c r="M3463" s="7">
        <v>12</v>
      </c>
      <c r="N3463" s="7"/>
      <c r="O3463" s="7" t="s">
        <v>88</v>
      </c>
      <c r="P3463" s="7">
        <v>1995</v>
      </c>
      <c r="Q3463" s="7">
        <v>1995</v>
      </c>
      <c r="R3463" s="7"/>
      <c r="S3463" s="7"/>
    </row>
    <row r="3464" spans="1:19" hidden="1" x14ac:dyDescent="0.35">
      <c r="A3464">
        <v>3463</v>
      </c>
      <c r="B3464" s="7">
        <v>198</v>
      </c>
      <c r="C3464" s="7">
        <v>14018</v>
      </c>
      <c r="D3464" s="7">
        <v>3268</v>
      </c>
      <c r="E3464" s="7" t="s">
        <v>131</v>
      </c>
      <c r="F3464" s="7">
        <v>2</v>
      </c>
      <c r="G3464" s="7">
        <v>2</v>
      </c>
      <c r="H3464" s="7"/>
      <c r="I3464" s="7"/>
      <c r="J3464" s="7" t="s">
        <v>154</v>
      </c>
      <c r="K3464" s="7" t="s">
        <v>121</v>
      </c>
      <c r="L3464" s="7" t="s">
        <v>686</v>
      </c>
      <c r="M3464" s="7">
        <v>12</v>
      </c>
      <c r="N3464" s="7"/>
      <c r="O3464" s="7" t="s">
        <v>88</v>
      </c>
      <c r="P3464" s="7">
        <v>1995</v>
      </c>
      <c r="Q3464" s="7">
        <v>1995</v>
      </c>
      <c r="R3464" s="7"/>
      <c r="S3464" s="7"/>
    </row>
    <row r="3465" spans="1:19" hidden="1" x14ac:dyDescent="0.35">
      <c r="A3465">
        <v>3464</v>
      </c>
      <c r="B3465" s="7">
        <v>198</v>
      </c>
      <c r="C3465" s="7">
        <v>14018</v>
      </c>
      <c r="D3465" s="7">
        <v>3287</v>
      </c>
      <c r="E3465" s="7" t="s">
        <v>295</v>
      </c>
      <c r="F3465" s="7">
        <v>10</v>
      </c>
      <c r="G3465" s="7">
        <v>10</v>
      </c>
      <c r="H3465" s="7"/>
      <c r="I3465" s="7"/>
      <c r="J3465" s="7" t="s">
        <v>154</v>
      </c>
      <c r="K3465" s="7" t="s">
        <v>121</v>
      </c>
      <c r="L3465" s="7" t="s">
        <v>686</v>
      </c>
      <c r="M3465" s="7">
        <v>12</v>
      </c>
      <c r="N3465" s="7"/>
      <c r="O3465" s="7" t="s">
        <v>88</v>
      </c>
      <c r="P3465" s="7">
        <v>1996</v>
      </c>
      <c r="Q3465" s="7">
        <v>1996</v>
      </c>
      <c r="R3465" s="7"/>
      <c r="S3465" s="7"/>
    </row>
    <row r="3466" spans="1:19" hidden="1" x14ac:dyDescent="0.35">
      <c r="A3466">
        <v>3465</v>
      </c>
      <c r="B3466" s="7">
        <v>198</v>
      </c>
      <c r="C3466" s="7">
        <v>14015</v>
      </c>
      <c r="D3466" s="7">
        <v>3659</v>
      </c>
      <c r="E3466" s="7" t="s">
        <v>131</v>
      </c>
      <c r="F3466" s="7"/>
      <c r="G3466" s="7"/>
      <c r="H3466" s="7"/>
      <c r="I3466" s="7"/>
      <c r="J3466" s="7"/>
      <c r="K3466" s="7" t="s">
        <v>121</v>
      </c>
      <c r="L3466" s="7" t="s">
        <v>61</v>
      </c>
      <c r="M3466" s="7">
        <v>12</v>
      </c>
      <c r="N3466" s="7" t="s">
        <v>78</v>
      </c>
      <c r="O3466" s="7" t="s">
        <v>62</v>
      </c>
      <c r="P3466" s="7">
        <v>1995</v>
      </c>
      <c r="Q3466" s="7">
        <v>1995</v>
      </c>
      <c r="R3466" s="7"/>
      <c r="S3466" s="7"/>
    </row>
    <row r="3467" spans="1:19" hidden="1" x14ac:dyDescent="0.35">
      <c r="A3467">
        <v>3466</v>
      </c>
      <c r="B3467" s="7">
        <v>198</v>
      </c>
      <c r="C3467" s="7">
        <v>14016</v>
      </c>
      <c r="D3467" s="7">
        <v>3659</v>
      </c>
      <c r="E3467" s="7" t="s">
        <v>131</v>
      </c>
      <c r="F3467" s="7">
        <v>895</v>
      </c>
      <c r="G3467" s="7">
        <v>895</v>
      </c>
      <c r="H3467" s="7"/>
      <c r="I3467" s="7"/>
      <c r="J3467" s="7" t="s">
        <v>154</v>
      </c>
      <c r="K3467" s="7" t="s">
        <v>121</v>
      </c>
      <c r="L3467" s="7" t="s">
        <v>61</v>
      </c>
      <c r="M3467" s="7">
        <v>12</v>
      </c>
      <c r="N3467" s="7"/>
      <c r="O3467" s="7" t="s">
        <v>88</v>
      </c>
      <c r="P3467" s="7">
        <v>1995</v>
      </c>
      <c r="Q3467" s="7">
        <v>1995</v>
      </c>
      <c r="R3467" s="7"/>
      <c r="S3467" s="7"/>
    </row>
    <row r="3468" spans="1:19" hidden="1" x14ac:dyDescent="0.35">
      <c r="A3468">
        <v>3467</v>
      </c>
      <c r="B3468" s="7">
        <v>198</v>
      </c>
      <c r="C3468" s="7">
        <v>14018</v>
      </c>
      <c r="D3468" s="7">
        <v>3659</v>
      </c>
      <c r="E3468" s="7" t="s">
        <v>131</v>
      </c>
      <c r="F3468" s="7">
        <v>731</v>
      </c>
      <c r="G3468" s="7">
        <v>731</v>
      </c>
      <c r="H3468" s="7"/>
      <c r="I3468" s="7"/>
      <c r="J3468" s="7" t="s">
        <v>154</v>
      </c>
      <c r="K3468" s="7" t="s">
        <v>121</v>
      </c>
      <c r="L3468" s="7" t="s">
        <v>61</v>
      </c>
      <c r="M3468" s="7">
        <v>12</v>
      </c>
      <c r="N3468" s="7"/>
      <c r="O3468" s="7" t="s">
        <v>88</v>
      </c>
      <c r="P3468" s="7">
        <v>1995</v>
      </c>
      <c r="Q3468" s="7">
        <v>1995</v>
      </c>
      <c r="R3468" s="7"/>
      <c r="S3468" s="7"/>
    </row>
    <row r="3469" spans="1:19" hidden="1" x14ac:dyDescent="0.35">
      <c r="A3469">
        <v>3468</v>
      </c>
      <c r="B3469" s="7">
        <v>198</v>
      </c>
      <c r="C3469" s="7">
        <v>14018</v>
      </c>
      <c r="D3469" s="7">
        <v>3659</v>
      </c>
      <c r="E3469" s="7" t="s">
        <v>131</v>
      </c>
      <c r="F3469" s="7">
        <v>704</v>
      </c>
      <c r="G3469" s="7">
        <v>704</v>
      </c>
      <c r="H3469" s="7"/>
      <c r="I3469" s="7"/>
      <c r="J3469" s="7" t="s">
        <v>154</v>
      </c>
      <c r="K3469" s="7" t="s">
        <v>121</v>
      </c>
      <c r="L3469" s="7" t="s">
        <v>61</v>
      </c>
      <c r="M3469" s="7">
        <v>12</v>
      </c>
      <c r="N3469" s="7"/>
      <c r="O3469" s="7" t="s">
        <v>88</v>
      </c>
      <c r="P3469" s="7">
        <v>1996</v>
      </c>
      <c r="Q3469" s="7">
        <v>1996</v>
      </c>
      <c r="R3469" s="7"/>
      <c r="S3469" s="7"/>
    </row>
    <row r="3470" spans="1:19" hidden="1" x14ac:dyDescent="0.35">
      <c r="A3470">
        <v>3469</v>
      </c>
      <c r="B3470" s="7">
        <v>198</v>
      </c>
      <c r="C3470" s="7">
        <v>14016</v>
      </c>
      <c r="D3470" s="7">
        <v>3294</v>
      </c>
      <c r="E3470" s="7" t="s">
        <v>131</v>
      </c>
      <c r="F3470" s="7">
        <v>4588</v>
      </c>
      <c r="G3470" s="7">
        <v>4588</v>
      </c>
      <c r="H3470" s="7"/>
      <c r="I3470" s="7"/>
      <c r="J3470" s="7" t="s">
        <v>154</v>
      </c>
      <c r="K3470" s="7" t="s">
        <v>121</v>
      </c>
      <c r="L3470" s="7" t="s">
        <v>61</v>
      </c>
      <c r="M3470" s="7">
        <v>12</v>
      </c>
      <c r="N3470" s="7"/>
      <c r="O3470" s="7" t="s">
        <v>88</v>
      </c>
      <c r="P3470" s="7">
        <v>1995</v>
      </c>
      <c r="Q3470" s="7">
        <v>1995</v>
      </c>
      <c r="R3470" s="7"/>
      <c r="S3470" s="7"/>
    </row>
    <row r="3471" spans="1:19" hidden="1" x14ac:dyDescent="0.35">
      <c r="A3471">
        <v>3470</v>
      </c>
      <c r="B3471" s="7">
        <v>198</v>
      </c>
      <c r="C3471" s="7">
        <v>14018</v>
      </c>
      <c r="D3471" s="7">
        <v>3294</v>
      </c>
      <c r="E3471" s="7" t="s">
        <v>131</v>
      </c>
      <c r="F3471" s="7">
        <v>400</v>
      </c>
      <c r="G3471" s="7">
        <v>400</v>
      </c>
      <c r="H3471" s="7"/>
      <c r="I3471" s="7"/>
      <c r="J3471" s="7" t="s">
        <v>154</v>
      </c>
      <c r="K3471" s="7" t="s">
        <v>121</v>
      </c>
      <c r="L3471" s="7" t="s">
        <v>61</v>
      </c>
      <c r="M3471" s="7">
        <v>12</v>
      </c>
      <c r="N3471" s="7"/>
      <c r="O3471" s="7" t="s">
        <v>88</v>
      </c>
      <c r="P3471" s="7">
        <v>1995</v>
      </c>
      <c r="Q3471" s="7">
        <v>1995</v>
      </c>
      <c r="R3471" s="7"/>
      <c r="S3471" s="7"/>
    </row>
    <row r="3472" spans="1:19" hidden="1" x14ac:dyDescent="0.35">
      <c r="A3472">
        <v>3471</v>
      </c>
      <c r="B3472" s="7">
        <v>198</v>
      </c>
      <c r="C3472" s="7">
        <v>14018</v>
      </c>
      <c r="D3472" s="7">
        <v>3294</v>
      </c>
      <c r="E3472" s="7" t="s">
        <v>131</v>
      </c>
      <c r="F3472" s="7">
        <v>181</v>
      </c>
      <c r="G3472" s="7">
        <v>181</v>
      </c>
      <c r="H3472" s="7"/>
      <c r="I3472" s="7"/>
      <c r="J3472" s="7" t="s">
        <v>154</v>
      </c>
      <c r="K3472" s="7" t="s">
        <v>121</v>
      </c>
      <c r="L3472" s="7" t="s">
        <v>61</v>
      </c>
      <c r="M3472" s="7">
        <v>12</v>
      </c>
      <c r="N3472" s="7"/>
      <c r="O3472" s="7" t="s">
        <v>88</v>
      </c>
      <c r="P3472" s="7">
        <v>1996</v>
      </c>
      <c r="Q3472" s="7">
        <v>1996</v>
      </c>
      <c r="R3472" s="7"/>
      <c r="S3472" s="7"/>
    </row>
    <row r="3473" spans="1:19" hidden="1" x14ac:dyDescent="0.35">
      <c r="A3473">
        <v>3472</v>
      </c>
      <c r="B3473" s="7">
        <v>198</v>
      </c>
      <c r="C3473" s="7">
        <v>14018</v>
      </c>
      <c r="D3473" s="7">
        <v>3281</v>
      </c>
      <c r="E3473" s="7" t="s">
        <v>295</v>
      </c>
      <c r="F3473" s="7">
        <v>2</v>
      </c>
      <c r="G3473" s="7">
        <v>2</v>
      </c>
      <c r="H3473" s="7"/>
      <c r="I3473" s="7"/>
      <c r="J3473" s="7" t="s">
        <v>154</v>
      </c>
      <c r="K3473" s="7" t="s">
        <v>121</v>
      </c>
      <c r="L3473" s="7" t="s">
        <v>686</v>
      </c>
      <c r="M3473" s="7">
        <v>12</v>
      </c>
      <c r="N3473" s="7"/>
      <c r="O3473" s="7" t="s">
        <v>88</v>
      </c>
      <c r="P3473" s="7">
        <v>1996</v>
      </c>
      <c r="Q3473" s="7">
        <v>1996</v>
      </c>
      <c r="R3473" s="7"/>
      <c r="S3473" s="7"/>
    </row>
    <row r="3474" spans="1:19" hidden="1" x14ac:dyDescent="0.35">
      <c r="A3474">
        <v>3473</v>
      </c>
      <c r="B3474" s="7">
        <v>198</v>
      </c>
      <c r="C3474" s="7">
        <v>14016</v>
      </c>
      <c r="D3474" s="7">
        <v>3263</v>
      </c>
      <c r="E3474" s="7" t="s">
        <v>131</v>
      </c>
      <c r="F3474" s="7">
        <v>65</v>
      </c>
      <c r="G3474" s="7">
        <v>65</v>
      </c>
      <c r="H3474" s="7"/>
      <c r="I3474" s="7"/>
      <c r="J3474" s="7" t="s">
        <v>154</v>
      </c>
      <c r="K3474" s="7" t="s">
        <v>121</v>
      </c>
      <c r="L3474" s="7" t="s">
        <v>61</v>
      </c>
      <c r="M3474" s="7">
        <v>12</v>
      </c>
      <c r="N3474" s="7"/>
      <c r="O3474" s="7" t="s">
        <v>88</v>
      </c>
      <c r="P3474" s="7">
        <v>1995</v>
      </c>
      <c r="Q3474" s="7">
        <v>1995</v>
      </c>
      <c r="R3474" s="7"/>
      <c r="S3474" s="7"/>
    </row>
    <row r="3475" spans="1:19" hidden="1" x14ac:dyDescent="0.35">
      <c r="A3475">
        <v>3474</v>
      </c>
      <c r="B3475" s="7">
        <v>198</v>
      </c>
      <c r="C3475" s="7">
        <v>14018</v>
      </c>
      <c r="D3475" s="7">
        <v>3263</v>
      </c>
      <c r="E3475" s="7" t="s">
        <v>295</v>
      </c>
      <c r="F3475" s="7">
        <v>4</v>
      </c>
      <c r="G3475" s="7">
        <v>4</v>
      </c>
      <c r="H3475" s="7"/>
      <c r="I3475" s="7"/>
      <c r="J3475" s="7" t="s">
        <v>154</v>
      </c>
      <c r="K3475" s="7" t="s">
        <v>121</v>
      </c>
      <c r="L3475" s="7" t="s">
        <v>686</v>
      </c>
      <c r="M3475" s="7">
        <v>12</v>
      </c>
      <c r="N3475" s="7"/>
      <c r="O3475" s="7" t="s">
        <v>88</v>
      </c>
      <c r="P3475" s="7">
        <v>1996</v>
      </c>
      <c r="Q3475" s="7">
        <v>1996</v>
      </c>
      <c r="R3475" s="7"/>
      <c r="S3475" s="7"/>
    </row>
    <row r="3476" spans="1:19" hidden="1" x14ac:dyDescent="0.35">
      <c r="A3476">
        <v>3475</v>
      </c>
      <c r="B3476" s="7">
        <v>198</v>
      </c>
      <c r="C3476" s="7">
        <v>14018</v>
      </c>
      <c r="D3476" s="20">
        <v>3845</v>
      </c>
      <c r="E3476" s="7" t="s">
        <v>131</v>
      </c>
      <c r="F3476" s="7">
        <v>320</v>
      </c>
      <c r="G3476" s="7">
        <v>320</v>
      </c>
      <c r="H3476" s="7"/>
      <c r="I3476" s="7"/>
      <c r="J3476" s="7" t="s">
        <v>104</v>
      </c>
      <c r="K3476" s="7" t="s">
        <v>121</v>
      </c>
      <c r="L3476" s="7" t="s">
        <v>61</v>
      </c>
      <c r="M3476" s="7">
        <v>12</v>
      </c>
      <c r="N3476" s="7"/>
      <c r="O3476" s="7" t="s">
        <v>88</v>
      </c>
      <c r="P3476" s="7">
        <v>1995</v>
      </c>
      <c r="Q3476" s="7">
        <v>1995</v>
      </c>
      <c r="R3476" s="7"/>
      <c r="S3476" s="7"/>
    </row>
    <row r="3477" spans="1:19" hidden="1" x14ac:dyDescent="0.35">
      <c r="A3477">
        <v>3476</v>
      </c>
      <c r="B3477" s="7">
        <v>198</v>
      </c>
      <c r="C3477" s="7">
        <v>14018</v>
      </c>
      <c r="D3477" s="20">
        <v>3845</v>
      </c>
      <c r="E3477" s="7" t="s">
        <v>131</v>
      </c>
      <c r="F3477" s="7">
        <v>318</v>
      </c>
      <c r="G3477" s="7">
        <v>318</v>
      </c>
      <c r="H3477" s="7"/>
      <c r="I3477" s="7"/>
      <c r="J3477" s="7" t="s">
        <v>104</v>
      </c>
      <c r="K3477" s="7" t="s">
        <v>121</v>
      </c>
      <c r="L3477" s="7" t="s">
        <v>61</v>
      </c>
      <c r="M3477" s="7">
        <v>12</v>
      </c>
      <c r="N3477" s="7"/>
      <c r="O3477" s="7" t="s">
        <v>88</v>
      </c>
      <c r="P3477" s="7">
        <v>1996</v>
      </c>
      <c r="Q3477" s="7">
        <v>1996</v>
      </c>
      <c r="R3477" s="7"/>
      <c r="S3477" s="7"/>
    </row>
    <row r="3478" spans="1:19" hidden="1" x14ac:dyDescent="0.35">
      <c r="A3478">
        <v>3477</v>
      </c>
      <c r="B3478" s="7">
        <v>198</v>
      </c>
      <c r="C3478" s="7">
        <v>14018</v>
      </c>
      <c r="D3478" s="7">
        <v>3846</v>
      </c>
      <c r="E3478" s="7" t="s">
        <v>131</v>
      </c>
      <c r="F3478" s="7">
        <v>64</v>
      </c>
      <c r="G3478" s="7">
        <v>64</v>
      </c>
      <c r="H3478" s="7"/>
      <c r="I3478" s="7"/>
      <c r="J3478" s="7" t="s">
        <v>104</v>
      </c>
      <c r="K3478" s="7" t="s">
        <v>121</v>
      </c>
      <c r="L3478" s="7" t="s">
        <v>61</v>
      </c>
      <c r="M3478" s="7">
        <v>12</v>
      </c>
      <c r="N3478" s="7"/>
      <c r="O3478" s="7" t="s">
        <v>88</v>
      </c>
      <c r="P3478" s="7">
        <v>1995</v>
      </c>
      <c r="Q3478" s="7">
        <v>1995</v>
      </c>
      <c r="R3478" s="7"/>
      <c r="S3478" s="7"/>
    </row>
    <row r="3479" spans="1:19" hidden="1" x14ac:dyDescent="0.35">
      <c r="A3479">
        <v>3478</v>
      </c>
      <c r="B3479" s="7">
        <v>198</v>
      </c>
      <c r="C3479" s="7">
        <v>14018</v>
      </c>
      <c r="D3479" s="7">
        <v>3846</v>
      </c>
      <c r="E3479" s="7" t="s">
        <v>131</v>
      </c>
      <c r="F3479" s="7">
        <v>79</v>
      </c>
      <c r="G3479" s="7">
        <v>79</v>
      </c>
      <c r="H3479" s="7"/>
      <c r="I3479" s="7"/>
      <c r="J3479" s="7" t="s">
        <v>104</v>
      </c>
      <c r="K3479" s="7" t="s">
        <v>121</v>
      </c>
      <c r="L3479" s="7" t="s">
        <v>61</v>
      </c>
      <c r="M3479" s="7">
        <v>12</v>
      </c>
      <c r="N3479" s="7"/>
      <c r="O3479" s="7" t="s">
        <v>88</v>
      </c>
      <c r="P3479" s="7">
        <v>1996</v>
      </c>
      <c r="Q3479" s="7">
        <v>1996</v>
      </c>
      <c r="R3479" s="7"/>
      <c r="S3479" s="7"/>
    </row>
    <row r="3480" spans="1:19" hidden="1" x14ac:dyDescent="0.35">
      <c r="A3480">
        <v>3479</v>
      </c>
      <c r="B3480" s="7">
        <v>198</v>
      </c>
      <c r="C3480" s="7">
        <v>14015</v>
      </c>
      <c r="D3480" s="20">
        <v>32652</v>
      </c>
      <c r="E3480" s="7" t="s">
        <v>131</v>
      </c>
      <c r="F3480" s="7"/>
      <c r="G3480" s="7"/>
      <c r="H3480" s="7"/>
      <c r="I3480" s="7"/>
      <c r="J3480" s="7"/>
      <c r="K3480" s="7" t="s">
        <v>121</v>
      </c>
      <c r="L3480" s="7" t="s">
        <v>61</v>
      </c>
      <c r="M3480" s="7">
        <v>12</v>
      </c>
      <c r="N3480" s="7" t="s">
        <v>78</v>
      </c>
      <c r="O3480" s="7" t="s">
        <v>62</v>
      </c>
      <c r="P3480" s="7">
        <v>1995</v>
      </c>
      <c r="Q3480" s="7">
        <v>1995</v>
      </c>
      <c r="R3480" s="7"/>
      <c r="S3480" s="7"/>
    </row>
    <row r="3481" spans="1:19" hidden="1" x14ac:dyDescent="0.35">
      <c r="A3481">
        <v>3480</v>
      </c>
      <c r="B3481" s="7">
        <v>198</v>
      </c>
      <c r="C3481" s="7">
        <v>14016</v>
      </c>
      <c r="D3481" s="20">
        <v>32652</v>
      </c>
      <c r="E3481" s="7" t="s">
        <v>131</v>
      </c>
      <c r="F3481" s="7">
        <v>183</v>
      </c>
      <c r="G3481" s="7">
        <v>183</v>
      </c>
      <c r="H3481" s="7"/>
      <c r="I3481" s="7"/>
      <c r="J3481" s="7" t="s">
        <v>154</v>
      </c>
      <c r="K3481" s="7" t="s">
        <v>121</v>
      </c>
      <c r="L3481" s="7" t="s">
        <v>61</v>
      </c>
      <c r="M3481" s="7">
        <v>12</v>
      </c>
      <c r="N3481" s="7"/>
      <c r="O3481" s="7" t="s">
        <v>88</v>
      </c>
      <c r="P3481" s="7">
        <v>1995</v>
      </c>
      <c r="Q3481" s="7">
        <v>1995</v>
      </c>
      <c r="R3481" s="7"/>
      <c r="S3481" s="7"/>
    </row>
    <row r="3482" spans="1:19" hidden="1" x14ac:dyDescent="0.35">
      <c r="A3482">
        <v>3481</v>
      </c>
      <c r="B3482" s="7">
        <v>198</v>
      </c>
      <c r="C3482" s="7">
        <v>14018</v>
      </c>
      <c r="D3482" s="20">
        <v>32652</v>
      </c>
      <c r="E3482" s="7" t="s">
        <v>131</v>
      </c>
      <c r="F3482" s="7">
        <v>117</v>
      </c>
      <c r="G3482" s="7">
        <v>117</v>
      </c>
      <c r="H3482" s="7"/>
      <c r="I3482" s="7"/>
      <c r="J3482" s="7" t="s">
        <v>154</v>
      </c>
      <c r="K3482" s="7" t="s">
        <v>121</v>
      </c>
      <c r="L3482" s="7" t="s">
        <v>61</v>
      </c>
      <c r="M3482" s="7">
        <v>12</v>
      </c>
      <c r="N3482" s="7"/>
      <c r="O3482" s="7" t="s">
        <v>88</v>
      </c>
      <c r="P3482" s="7">
        <v>1995</v>
      </c>
      <c r="Q3482" s="7">
        <v>1995</v>
      </c>
      <c r="R3482" s="7"/>
      <c r="S3482" s="7"/>
    </row>
    <row r="3483" spans="1:19" hidden="1" x14ac:dyDescent="0.35">
      <c r="A3483">
        <v>3482</v>
      </c>
      <c r="B3483" s="7">
        <v>198</v>
      </c>
      <c r="C3483" s="7">
        <v>14018</v>
      </c>
      <c r="D3483" s="20">
        <v>32652</v>
      </c>
      <c r="E3483" s="7" t="s">
        <v>131</v>
      </c>
      <c r="F3483" s="7">
        <v>80</v>
      </c>
      <c r="G3483" s="7">
        <v>80</v>
      </c>
      <c r="H3483" s="7"/>
      <c r="I3483" s="7"/>
      <c r="J3483" s="7" t="s">
        <v>154</v>
      </c>
      <c r="K3483" s="7" t="s">
        <v>121</v>
      </c>
      <c r="L3483" s="7" t="s">
        <v>61</v>
      </c>
      <c r="M3483" s="7">
        <v>12</v>
      </c>
      <c r="N3483" s="7"/>
      <c r="O3483" s="7" t="s">
        <v>88</v>
      </c>
      <c r="P3483" s="7">
        <v>1996</v>
      </c>
      <c r="Q3483" s="7">
        <v>1996</v>
      </c>
      <c r="R3483" s="7"/>
      <c r="S3483" s="7"/>
    </row>
    <row r="3484" spans="1:19" hidden="1" x14ac:dyDescent="0.35">
      <c r="A3484">
        <v>3483</v>
      </c>
      <c r="B3484" s="7">
        <v>198</v>
      </c>
      <c r="C3484" s="7">
        <v>14015</v>
      </c>
      <c r="D3484" s="7">
        <v>3658</v>
      </c>
      <c r="E3484" s="7" t="s">
        <v>131</v>
      </c>
      <c r="F3484" s="7"/>
      <c r="G3484" s="7"/>
      <c r="H3484" s="7"/>
      <c r="I3484" s="7"/>
      <c r="J3484" s="7"/>
      <c r="K3484" s="7" t="s">
        <v>121</v>
      </c>
      <c r="L3484" s="7" t="s">
        <v>61</v>
      </c>
      <c r="M3484" s="7">
        <v>12</v>
      </c>
      <c r="N3484" s="7" t="s">
        <v>78</v>
      </c>
      <c r="O3484" s="7" t="s">
        <v>62</v>
      </c>
      <c r="P3484" s="7">
        <v>1995</v>
      </c>
      <c r="Q3484" s="7">
        <v>1995</v>
      </c>
      <c r="R3484" s="7"/>
      <c r="S3484" s="7"/>
    </row>
    <row r="3485" spans="1:19" hidden="1" x14ac:dyDescent="0.35">
      <c r="A3485">
        <v>3484</v>
      </c>
      <c r="B3485" s="7">
        <v>198</v>
      </c>
      <c r="C3485" s="7">
        <v>14018</v>
      </c>
      <c r="D3485" s="7">
        <v>3658</v>
      </c>
      <c r="E3485" s="7" t="s">
        <v>131</v>
      </c>
      <c r="F3485" s="7">
        <v>5765</v>
      </c>
      <c r="G3485" s="7">
        <v>5765</v>
      </c>
      <c r="H3485" s="7"/>
      <c r="I3485" s="7"/>
      <c r="J3485" s="7" t="s">
        <v>154</v>
      </c>
      <c r="K3485" s="7" t="s">
        <v>121</v>
      </c>
      <c r="L3485" s="7" t="s">
        <v>61</v>
      </c>
      <c r="M3485" s="7">
        <v>12</v>
      </c>
      <c r="N3485" s="7"/>
      <c r="O3485" s="7" t="s">
        <v>88</v>
      </c>
      <c r="P3485" s="7">
        <v>1995</v>
      </c>
      <c r="Q3485" s="7">
        <v>1995</v>
      </c>
      <c r="R3485" s="7"/>
      <c r="S3485" s="7"/>
    </row>
    <row r="3486" spans="1:19" hidden="1" x14ac:dyDescent="0.35">
      <c r="A3486">
        <v>3485</v>
      </c>
      <c r="B3486" s="7">
        <v>198</v>
      </c>
      <c r="C3486" s="7">
        <v>14018</v>
      </c>
      <c r="D3486" s="7">
        <v>3658</v>
      </c>
      <c r="E3486" s="7" t="s">
        <v>131</v>
      </c>
      <c r="F3486" s="7">
        <v>4278</v>
      </c>
      <c r="G3486" s="7">
        <v>4278</v>
      </c>
      <c r="H3486" s="7"/>
      <c r="I3486" s="7"/>
      <c r="J3486" s="7" t="s">
        <v>154</v>
      </c>
      <c r="K3486" s="7" t="s">
        <v>121</v>
      </c>
      <c r="L3486" s="7" t="s">
        <v>61</v>
      </c>
      <c r="M3486" s="7">
        <v>12</v>
      </c>
      <c r="N3486" s="7"/>
      <c r="O3486" s="7" t="s">
        <v>88</v>
      </c>
      <c r="P3486" s="7">
        <v>1996</v>
      </c>
      <c r="Q3486" s="7">
        <v>1996</v>
      </c>
      <c r="R3486" s="7"/>
      <c r="S3486" s="7"/>
    </row>
    <row r="3487" spans="1:19" hidden="1" x14ac:dyDescent="0.35">
      <c r="A3487">
        <v>3486</v>
      </c>
      <c r="B3487" s="7">
        <v>198</v>
      </c>
      <c r="C3487" s="7">
        <v>14016</v>
      </c>
      <c r="D3487" s="7">
        <v>3649</v>
      </c>
      <c r="E3487" s="7" t="s">
        <v>295</v>
      </c>
      <c r="F3487" s="7">
        <v>6</v>
      </c>
      <c r="G3487" s="7">
        <v>6</v>
      </c>
      <c r="H3487" s="7"/>
      <c r="I3487" s="7"/>
      <c r="J3487" s="7" t="s">
        <v>154</v>
      </c>
      <c r="K3487" s="7" t="s">
        <v>121</v>
      </c>
      <c r="L3487" s="7" t="s">
        <v>686</v>
      </c>
      <c r="M3487" s="7">
        <v>12</v>
      </c>
      <c r="N3487" s="7"/>
      <c r="O3487" s="7" t="s">
        <v>88</v>
      </c>
      <c r="P3487" s="7">
        <v>1995</v>
      </c>
      <c r="Q3487" s="7">
        <v>1995</v>
      </c>
      <c r="R3487" s="7"/>
      <c r="S3487" s="7"/>
    </row>
    <row r="3488" spans="1:19" hidden="1" x14ac:dyDescent="0.35">
      <c r="A3488">
        <v>3487</v>
      </c>
      <c r="B3488" s="7">
        <v>198</v>
      </c>
      <c r="C3488" s="7">
        <v>14018</v>
      </c>
      <c r="D3488" s="7">
        <v>3649</v>
      </c>
      <c r="E3488" s="7" t="s">
        <v>131</v>
      </c>
      <c r="F3488" s="7">
        <v>4</v>
      </c>
      <c r="G3488" s="7">
        <v>4</v>
      </c>
      <c r="H3488" s="7"/>
      <c r="I3488" s="7"/>
      <c r="J3488" s="7" t="s">
        <v>154</v>
      </c>
      <c r="K3488" s="7" t="s">
        <v>121</v>
      </c>
      <c r="L3488" s="7" t="s">
        <v>686</v>
      </c>
      <c r="M3488" s="7">
        <v>12</v>
      </c>
      <c r="N3488" s="7"/>
      <c r="O3488" s="7" t="s">
        <v>88</v>
      </c>
      <c r="P3488" s="7">
        <v>1995</v>
      </c>
      <c r="Q3488" s="7">
        <v>1995</v>
      </c>
      <c r="R3488" s="7"/>
      <c r="S3488" s="7"/>
    </row>
    <row r="3489" spans="1:19" hidden="1" x14ac:dyDescent="0.35">
      <c r="A3489">
        <v>3488</v>
      </c>
      <c r="B3489" s="7">
        <v>198</v>
      </c>
      <c r="C3489" s="7">
        <v>14018</v>
      </c>
      <c r="D3489" s="7">
        <v>3649</v>
      </c>
      <c r="E3489" s="7" t="s">
        <v>131</v>
      </c>
      <c r="F3489" s="7">
        <v>4</v>
      </c>
      <c r="G3489" s="7">
        <v>4</v>
      </c>
      <c r="H3489" s="7"/>
      <c r="I3489" s="7"/>
      <c r="J3489" s="7" t="s">
        <v>154</v>
      </c>
      <c r="K3489" s="7" t="s">
        <v>121</v>
      </c>
      <c r="L3489" s="7" t="s">
        <v>686</v>
      </c>
      <c r="M3489" s="7">
        <v>12</v>
      </c>
      <c r="N3489" s="7"/>
      <c r="O3489" s="7" t="s">
        <v>88</v>
      </c>
      <c r="P3489" s="7">
        <v>1996</v>
      </c>
      <c r="Q3489" s="7">
        <v>1996</v>
      </c>
      <c r="R3489" s="7"/>
      <c r="S3489" s="7"/>
    </row>
    <row r="3490" spans="1:19" hidden="1" x14ac:dyDescent="0.35">
      <c r="A3490">
        <v>3489</v>
      </c>
      <c r="B3490" s="7">
        <v>198</v>
      </c>
      <c r="C3490" s="7">
        <v>14015</v>
      </c>
      <c r="D3490" s="7">
        <v>3288</v>
      </c>
      <c r="E3490" s="7" t="s">
        <v>131</v>
      </c>
      <c r="F3490" s="7">
        <v>10000</v>
      </c>
      <c r="G3490" s="7">
        <v>10000</v>
      </c>
      <c r="H3490" s="7"/>
      <c r="I3490" s="7"/>
      <c r="J3490" s="7" t="s">
        <v>154</v>
      </c>
      <c r="K3490" s="7" t="s">
        <v>121</v>
      </c>
      <c r="L3490" s="7" t="s">
        <v>61</v>
      </c>
      <c r="M3490" s="7">
        <v>12</v>
      </c>
      <c r="N3490" s="7"/>
      <c r="O3490" s="7" t="s">
        <v>88</v>
      </c>
      <c r="P3490" s="7">
        <v>1995</v>
      </c>
      <c r="Q3490" s="7">
        <v>1995</v>
      </c>
      <c r="R3490" s="7"/>
      <c r="S3490" s="7"/>
    </row>
    <row r="3491" spans="1:19" hidden="1" x14ac:dyDescent="0.35">
      <c r="A3491">
        <v>3490</v>
      </c>
      <c r="B3491" s="7">
        <v>198</v>
      </c>
      <c r="C3491" s="7">
        <v>14016</v>
      </c>
      <c r="D3491" s="7">
        <v>3288</v>
      </c>
      <c r="E3491" s="7" t="s">
        <v>295</v>
      </c>
      <c r="F3491" s="7">
        <v>10</v>
      </c>
      <c r="G3491" s="7">
        <v>10</v>
      </c>
      <c r="H3491" s="7"/>
      <c r="I3491" s="7"/>
      <c r="J3491" s="7" t="s">
        <v>154</v>
      </c>
      <c r="K3491" s="7" t="s">
        <v>121</v>
      </c>
      <c r="L3491" s="7" t="s">
        <v>686</v>
      </c>
      <c r="M3491" s="7">
        <v>12</v>
      </c>
      <c r="N3491" s="7"/>
      <c r="O3491" s="7" t="s">
        <v>88</v>
      </c>
      <c r="P3491" s="7">
        <v>1995</v>
      </c>
      <c r="Q3491" s="7">
        <v>1995</v>
      </c>
      <c r="R3491" s="7"/>
      <c r="S3491" s="7"/>
    </row>
    <row r="3492" spans="1:19" hidden="1" x14ac:dyDescent="0.35">
      <c r="A3492">
        <v>3491</v>
      </c>
      <c r="B3492" s="7">
        <v>198</v>
      </c>
      <c r="C3492" s="7">
        <v>14018</v>
      </c>
      <c r="D3492" s="7">
        <v>3288</v>
      </c>
      <c r="E3492" s="7" t="s">
        <v>131</v>
      </c>
      <c r="F3492" s="7">
        <v>2</v>
      </c>
      <c r="G3492" s="7">
        <v>2</v>
      </c>
      <c r="H3492" s="7"/>
      <c r="I3492" s="7"/>
      <c r="J3492" s="7" t="s">
        <v>154</v>
      </c>
      <c r="K3492" s="7" t="s">
        <v>121</v>
      </c>
      <c r="L3492" s="7" t="s">
        <v>686</v>
      </c>
      <c r="M3492" s="7">
        <v>12</v>
      </c>
      <c r="N3492" s="7"/>
      <c r="O3492" s="7" t="s">
        <v>88</v>
      </c>
      <c r="P3492" s="7">
        <v>1995</v>
      </c>
      <c r="Q3492" s="7">
        <v>1995</v>
      </c>
      <c r="R3492" s="7"/>
      <c r="S3492" s="7"/>
    </row>
    <row r="3493" spans="1:19" hidden="1" x14ac:dyDescent="0.35">
      <c r="A3493">
        <v>3492</v>
      </c>
      <c r="B3493" s="7">
        <v>198</v>
      </c>
      <c r="C3493" s="7">
        <v>14016</v>
      </c>
      <c r="D3493" s="20">
        <v>3928</v>
      </c>
      <c r="E3493" s="7" t="s">
        <v>295</v>
      </c>
      <c r="F3493" s="7">
        <v>3</v>
      </c>
      <c r="G3493" s="7">
        <v>3</v>
      </c>
      <c r="H3493" s="7"/>
      <c r="I3493" s="7"/>
      <c r="J3493" s="7" t="s">
        <v>154</v>
      </c>
      <c r="K3493" s="7" t="s">
        <v>121</v>
      </c>
      <c r="L3493" s="7" t="s">
        <v>686</v>
      </c>
      <c r="M3493" s="7">
        <v>12</v>
      </c>
      <c r="N3493" s="7"/>
      <c r="O3493" s="7" t="s">
        <v>88</v>
      </c>
      <c r="P3493" s="7">
        <v>1995</v>
      </c>
      <c r="Q3493" s="7">
        <v>1995</v>
      </c>
      <c r="R3493" s="7"/>
      <c r="S3493" s="7"/>
    </row>
    <row r="3494" spans="1:19" hidden="1" x14ac:dyDescent="0.35">
      <c r="A3494">
        <v>3493</v>
      </c>
      <c r="B3494" s="7">
        <v>198</v>
      </c>
      <c r="C3494" s="7">
        <v>14018</v>
      </c>
      <c r="D3494" s="20">
        <v>3928</v>
      </c>
      <c r="E3494" s="7" t="s">
        <v>295</v>
      </c>
      <c r="F3494" s="7">
        <v>4176</v>
      </c>
      <c r="G3494" s="7">
        <v>4176</v>
      </c>
      <c r="H3494" s="7"/>
      <c r="I3494" s="7"/>
      <c r="J3494" s="7" t="s">
        <v>154</v>
      </c>
      <c r="K3494" s="7" t="s">
        <v>121</v>
      </c>
      <c r="L3494" s="7" t="s">
        <v>686</v>
      </c>
      <c r="M3494" s="7">
        <v>12</v>
      </c>
      <c r="N3494" s="7"/>
      <c r="O3494" s="7" t="s">
        <v>88</v>
      </c>
      <c r="P3494" s="7">
        <v>1995</v>
      </c>
      <c r="Q3494" s="7">
        <v>1995</v>
      </c>
      <c r="R3494" s="7"/>
      <c r="S3494" s="7"/>
    </row>
    <row r="3495" spans="1:19" hidden="1" x14ac:dyDescent="0.35">
      <c r="A3495">
        <v>3494</v>
      </c>
      <c r="B3495" s="7">
        <v>198</v>
      </c>
      <c r="C3495" s="7">
        <v>14018</v>
      </c>
      <c r="D3495" s="20">
        <v>3928</v>
      </c>
      <c r="E3495" s="7" t="s">
        <v>295</v>
      </c>
      <c r="F3495" s="7">
        <v>1352</v>
      </c>
      <c r="G3495" s="7">
        <v>1352</v>
      </c>
      <c r="H3495" s="7"/>
      <c r="I3495" s="7"/>
      <c r="J3495" s="7" t="s">
        <v>154</v>
      </c>
      <c r="K3495" s="7" t="s">
        <v>121</v>
      </c>
      <c r="L3495" s="7" t="s">
        <v>686</v>
      </c>
      <c r="M3495" s="7">
        <v>12</v>
      </c>
      <c r="N3495" s="7"/>
      <c r="O3495" s="7" t="s">
        <v>88</v>
      </c>
      <c r="P3495" s="7">
        <v>1996</v>
      </c>
      <c r="Q3495" s="7">
        <v>1996</v>
      </c>
      <c r="R3495" s="7"/>
      <c r="S3495" s="7"/>
    </row>
    <row r="3496" spans="1:19" hidden="1" x14ac:dyDescent="0.35">
      <c r="A3496">
        <v>3495</v>
      </c>
      <c r="B3496" s="7">
        <v>199</v>
      </c>
      <c r="C3496" s="7">
        <v>12064</v>
      </c>
      <c r="D3496" s="7">
        <v>3295</v>
      </c>
      <c r="E3496" s="7" t="s">
        <v>453</v>
      </c>
      <c r="F3496" s="7">
        <v>150</v>
      </c>
      <c r="G3496" s="7">
        <v>150</v>
      </c>
      <c r="H3496" s="7"/>
      <c r="I3496" s="7"/>
      <c r="J3496" s="7" t="s">
        <v>59</v>
      </c>
      <c r="K3496" s="7" t="s">
        <v>121</v>
      </c>
      <c r="L3496" s="7" t="s">
        <v>686</v>
      </c>
      <c r="M3496" s="7">
        <v>7</v>
      </c>
      <c r="N3496" s="7"/>
      <c r="O3496" s="7" t="s">
        <v>88</v>
      </c>
      <c r="P3496" s="7">
        <v>1998</v>
      </c>
      <c r="Q3496" s="7">
        <v>1996</v>
      </c>
      <c r="R3496" s="7"/>
      <c r="S3496" s="7"/>
    </row>
    <row r="3497" spans="1:19" hidden="1" x14ac:dyDescent="0.35">
      <c r="A3497">
        <v>3496</v>
      </c>
      <c r="B3497" s="7">
        <v>199</v>
      </c>
      <c r="C3497" s="7">
        <v>12067</v>
      </c>
      <c r="D3497" s="7">
        <v>3295</v>
      </c>
      <c r="E3497" s="7" t="s">
        <v>58</v>
      </c>
      <c r="F3497" s="7">
        <v>50</v>
      </c>
      <c r="G3497" s="7">
        <v>50</v>
      </c>
      <c r="H3497" s="7"/>
      <c r="I3497" s="7"/>
      <c r="J3497" s="7" t="s">
        <v>104</v>
      </c>
      <c r="K3497" s="7" t="s">
        <v>121</v>
      </c>
      <c r="L3497" s="7" t="s">
        <v>61</v>
      </c>
      <c r="M3497" s="7">
        <v>7</v>
      </c>
      <c r="N3497" s="7"/>
      <c r="O3497" s="7" t="s">
        <v>88</v>
      </c>
      <c r="P3497" s="7">
        <v>1998</v>
      </c>
      <c r="Q3497" s="7">
        <v>1996</v>
      </c>
      <c r="R3497" s="7" t="s">
        <v>1050</v>
      </c>
      <c r="S3497" s="7"/>
    </row>
    <row r="3498" spans="1:19" hidden="1" x14ac:dyDescent="0.35">
      <c r="A3498">
        <v>3497</v>
      </c>
      <c r="B3498" s="7">
        <v>199</v>
      </c>
      <c r="C3498" s="7">
        <v>12067</v>
      </c>
      <c r="D3498" s="7">
        <v>3295</v>
      </c>
      <c r="E3498" s="7" t="s">
        <v>453</v>
      </c>
      <c r="F3498" s="7">
        <v>300</v>
      </c>
      <c r="G3498" s="7">
        <v>300</v>
      </c>
      <c r="H3498" s="7"/>
      <c r="I3498" s="7"/>
      <c r="J3498" s="7" t="s">
        <v>59</v>
      </c>
      <c r="K3498" s="7" t="s">
        <v>121</v>
      </c>
      <c r="L3498" s="7" t="s">
        <v>686</v>
      </c>
      <c r="M3498" s="7">
        <v>7</v>
      </c>
      <c r="N3498" s="7"/>
      <c r="O3498" s="7" t="s">
        <v>88</v>
      </c>
      <c r="P3498" s="7">
        <v>1998</v>
      </c>
      <c r="Q3498" s="7">
        <v>1996</v>
      </c>
      <c r="R3498" s="7"/>
      <c r="S3498" s="7"/>
    </row>
    <row r="3499" spans="1:19" hidden="1" x14ac:dyDescent="0.35">
      <c r="A3499">
        <v>3498</v>
      </c>
      <c r="B3499" s="7">
        <v>199</v>
      </c>
      <c r="C3499" s="7">
        <v>12070</v>
      </c>
      <c r="D3499" s="7">
        <v>3295</v>
      </c>
      <c r="E3499" s="7" t="s">
        <v>453</v>
      </c>
      <c r="F3499" s="7"/>
      <c r="G3499" s="7"/>
      <c r="H3499" s="7"/>
      <c r="I3499" s="7"/>
      <c r="J3499" s="7"/>
      <c r="K3499" s="7" t="s">
        <v>121</v>
      </c>
      <c r="L3499" s="7" t="s">
        <v>686</v>
      </c>
      <c r="M3499" s="7">
        <v>7</v>
      </c>
      <c r="N3499" s="7" t="s">
        <v>90</v>
      </c>
      <c r="O3499" s="7" t="s">
        <v>88</v>
      </c>
      <c r="P3499" s="7">
        <v>1998</v>
      </c>
      <c r="Q3499" s="7">
        <v>1996</v>
      </c>
      <c r="R3499" s="7"/>
      <c r="S3499" s="7"/>
    </row>
    <row r="3500" spans="1:19" hidden="1" x14ac:dyDescent="0.35">
      <c r="A3500">
        <v>3499</v>
      </c>
      <c r="B3500" s="7">
        <v>199</v>
      </c>
      <c r="C3500" s="7">
        <v>12064</v>
      </c>
      <c r="D3500" s="7">
        <v>3268</v>
      </c>
      <c r="E3500" s="7" t="s">
        <v>453</v>
      </c>
      <c r="F3500" s="7">
        <v>1</v>
      </c>
      <c r="G3500" s="7">
        <v>5</v>
      </c>
      <c r="H3500" s="7"/>
      <c r="I3500" s="7"/>
      <c r="J3500" s="7" t="s">
        <v>59</v>
      </c>
      <c r="K3500" s="7" t="s">
        <v>121</v>
      </c>
      <c r="L3500" s="7" t="s">
        <v>1574</v>
      </c>
      <c r="M3500" s="7">
        <v>7</v>
      </c>
      <c r="N3500" s="7"/>
      <c r="O3500" s="7" t="s">
        <v>62</v>
      </c>
      <c r="P3500" s="7"/>
      <c r="Q3500" s="7">
        <v>1996</v>
      </c>
      <c r="R3500" s="9" t="s">
        <v>176</v>
      </c>
      <c r="S3500" s="7"/>
    </row>
    <row r="3501" spans="1:19" hidden="1" x14ac:dyDescent="0.35">
      <c r="A3501">
        <v>3500</v>
      </c>
      <c r="B3501" s="7">
        <v>199</v>
      </c>
      <c r="C3501" s="7">
        <v>12064</v>
      </c>
      <c r="D3501" s="7">
        <v>3268</v>
      </c>
      <c r="E3501" s="7" t="s">
        <v>453</v>
      </c>
      <c r="F3501" s="7">
        <v>1</v>
      </c>
      <c r="G3501" s="7">
        <v>5</v>
      </c>
      <c r="H3501" s="7"/>
      <c r="I3501" s="7"/>
      <c r="J3501" s="7" t="s">
        <v>59</v>
      </c>
      <c r="K3501" s="7" t="s">
        <v>121</v>
      </c>
      <c r="L3501" s="7" t="s">
        <v>1574</v>
      </c>
      <c r="M3501" s="7">
        <v>8</v>
      </c>
      <c r="N3501" s="7"/>
      <c r="O3501" s="7" t="s">
        <v>62</v>
      </c>
      <c r="P3501" s="7"/>
      <c r="Q3501" s="7">
        <v>1996</v>
      </c>
      <c r="R3501" s="9" t="s">
        <v>176</v>
      </c>
      <c r="S3501" s="7"/>
    </row>
    <row r="3502" spans="1:19" hidden="1" x14ac:dyDescent="0.35">
      <c r="A3502">
        <v>3501</v>
      </c>
      <c r="B3502" s="7">
        <v>199</v>
      </c>
      <c r="C3502" s="7">
        <v>12065</v>
      </c>
      <c r="D3502" s="7">
        <v>3659</v>
      </c>
      <c r="E3502" s="7" t="s">
        <v>1744</v>
      </c>
      <c r="F3502" s="7"/>
      <c r="G3502" s="7"/>
      <c r="H3502" s="7"/>
      <c r="I3502" s="7"/>
      <c r="J3502" s="7"/>
      <c r="K3502" s="7"/>
      <c r="L3502" s="7" t="s">
        <v>686</v>
      </c>
      <c r="M3502" s="7"/>
      <c r="N3502" s="7"/>
      <c r="O3502" s="7" t="s">
        <v>88</v>
      </c>
      <c r="P3502" s="7"/>
      <c r="Q3502" s="7">
        <v>1996</v>
      </c>
      <c r="R3502" s="7"/>
      <c r="S3502" s="7"/>
    </row>
    <row r="3503" spans="1:19" hidden="1" x14ac:dyDescent="0.35">
      <c r="A3503">
        <v>3502</v>
      </c>
      <c r="B3503" s="7">
        <v>199</v>
      </c>
      <c r="C3503" s="7">
        <v>12064</v>
      </c>
      <c r="D3503" s="7">
        <v>3294</v>
      </c>
      <c r="E3503" s="7" t="s">
        <v>453</v>
      </c>
      <c r="F3503" s="7">
        <v>200</v>
      </c>
      <c r="G3503" s="7">
        <v>200</v>
      </c>
      <c r="H3503" s="7"/>
      <c r="I3503" s="7"/>
      <c r="J3503" s="7" t="s">
        <v>59</v>
      </c>
      <c r="K3503" s="7" t="s">
        <v>121</v>
      </c>
      <c r="L3503" s="7" t="s">
        <v>686</v>
      </c>
      <c r="M3503" s="7">
        <v>7</v>
      </c>
      <c r="N3503" s="7"/>
      <c r="O3503" s="7" t="s">
        <v>88</v>
      </c>
      <c r="P3503" s="7"/>
      <c r="Q3503" s="7">
        <v>1996</v>
      </c>
      <c r="R3503" s="7"/>
      <c r="S3503" s="7"/>
    </row>
    <row r="3504" spans="1:19" hidden="1" x14ac:dyDescent="0.35">
      <c r="A3504">
        <v>3503</v>
      </c>
      <c r="B3504" s="7">
        <v>199</v>
      </c>
      <c r="C3504" s="7">
        <v>12067</v>
      </c>
      <c r="D3504" s="7">
        <v>3294</v>
      </c>
      <c r="E3504" s="7" t="s">
        <v>453</v>
      </c>
      <c r="F3504" s="7">
        <v>100</v>
      </c>
      <c r="G3504" s="7">
        <v>100</v>
      </c>
      <c r="H3504" s="7"/>
      <c r="I3504" s="7"/>
      <c r="J3504" s="7" t="s">
        <v>59</v>
      </c>
      <c r="K3504" s="7" t="s">
        <v>121</v>
      </c>
      <c r="L3504" s="7" t="s">
        <v>686</v>
      </c>
      <c r="M3504" s="7">
        <v>7</v>
      </c>
      <c r="N3504" s="7"/>
      <c r="O3504" s="7" t="s">
        <v>88</v>
      </c>
      <c r="P3504" s="7"/>
      <c r="Q3504" s="7">
        <v>1996</v>
      </c>
      <c r="R3504" s="7"/>
      <c r="S3504" s="7"/>
    </row>
    <row r="3505" spans="1:19" hidden="1" x14ac:dyDescent="0.35">
      <c r="A3505">
        <v>3504</v>
      </c>
      <c r="B3505" s="7">
        <v>199</v>
      </c>
      <c r="C3505" s="7">
        <v>12069</v>
      </c>
      <c r="D3505" s="7">
        <v>3294</v>
      </c>
      <c r="E3505" s="7" t="s">
        <v>173</v>
      </c>
      <c r="F3505" s="7"/>
      <c r="G3505" s="7"/>
      <c r="H3505" s="7"/>
      <c r="I3505" s="7"/>
      <c r="J3505" s="7"/>
      <c r="K3505" s="7"/>
      <c r="L3505" s="7" t="s">
        <v>686</v>
      </c>
      <c r="M3505" s="7"/>
      <c r="N3505" s="7"/>
      <c r="O3505" s="7" t="s">
        <v>88</v>
      </c>
      <c r="P3505" s="7"/>
      <c r="Q3505" s="7">
        <v>1600</v>
      </c>
      <c r="R3505" s="7" t="s">
        <v>1875</v>
      </c>
      <c r="S3505" s="7"/>
    </row>
    <row r="3506" spans="1:19" hidden="1" x14ac:dyDescent="0.35">
      <c r="A3506">
        <v>3505</v>
      </c>
      <c r="B3506" s="7">
        <v>199</v>
      </c>
      <c r="C3506" s="7">
        <v>12069</v>
      </c>
      <c r="D3506" s="7">
        <v>3294</v>
      </c>
      <c r="E3506" s="7" t="s">
        <v>453</v>
      </c>
      <c r="F3506" s="7"/>
      <c r="G3506" s="7"/>
      <c r="H3506" s="7"/>
      <c r="I3506" s="7"/>
      <c r="J3506" s="7"/>
      <c r="K3506" s="7"/>
      <c r="L3506" s="7" t="s">
        <v>686</v>
      </c>
      <c r="M3506" s="7"/>
      <c r="N3506" s="7" t="s">
        <v>90</v>
      </c>
      <c r="O3506" s="7" t="s">
        <v>88</v>
      </c>
      <c r="P3506" s="7"/>
      <c r="Q3506" s="7">
        <v>1996</v>
      </c>
      <c r="R3506" s="7"/>
      <c r="S3506" s="7"/>
    </row>
    <row r="3507" spans="1:19" hidden="1" x14ac:dyDescent="0.35">
      <c r="A3507">
        <v>3506</v>
      </c>
      <c r="B3507" s="7">
        <v>199</v>
      </c>
      <c r="C3507" s="7">
        <v>12070</v>
      </c>
      <c r="D3507" s="7">
        <v>3294</v>
      </c>
      <c r="E3507" s="7" t="s">
        <v>453</v>
      </c>
      <c r="F3507" s="7">
        <v>50</v>
      </c>
      <c r="G3507" s="7">
        <v>50</v>
      </c>
      <c r="H3507" s="7"/>
      <c r="I3507" s="7"/>
      <c r="J3507" s="7" t="s">
        <v>59</v>
      </c>
      <c r="K3507" s="7" t="s">
        <v>121</v>
      </c>
      <c r="L3507" s="7" t="s">
        <v>686</v>
      </c>
      <c r="M3507" s="7">
        <v>7</v>
      </c>
      <c r="N3507" s="7"/>
      <c r="O3507" s="7" t="s">
        <v>88</v>
      </c>
      <c r="P3507" s="7"/>
      <c r="Q3507" s="7">
        <v>1996</v>
      </c>
      <c r="R3507" s="7"/>
      <c r="S3507" s="7"/>
    </row>
    <row r="3508" spans="1:19" hidden="1" x14ac:dyDescent="0.35">
      <c r="A3508">
        <v>3507</v>
      </c>
      <c r="B3508" s="7">
        <v>199</v>
      </c>
      <c r="C3508" s="7">
        <v>12064</v>
      </c>
      <c r="D3508" s="7">
        <v>3298</v>
      </c>
      <c r="E3508" s="7" t="s">
        <v>453</v>
      </c>
      <c r="F3508" s="7"/>
      <c r="G3508" s="7"/>
      <c r="H3508" s="7"/>
      <c r="I3508" s="7"/>
      <c r="J3508" s="7"/>
      <c r="K3508" s="7"/>
      <c r="L3508" s="7" t="s">
        <v>686</v>
      </c>
      <c r="M3508" s="7">
        <v>7</v>
      </c>
      <c r="N3508" s="7" t="s">
        <v>684</v>
      </c>
      <c r="O3508" s="7" t="s">
        <v>88</v>
      </c>
      <c r="P3508" s="7"/>
      <c r="Q3508" s="7">
        <v>1996</v>
      </c>
      <c r="R3508" s="7"/>
      <c r="S3508" s="7"/>
    </row>
    <row r="3509" spans="1:19" hidden="1" x14ac:dyDescent="0.35">
      <c r="A3509">
        <v>3508</v>
      </c>
      <c r="B3509" s="7">
        <v>199</v>
      </c>
      <c r="C3509" s="7">
        <v>12066</v>
      </c>
      <c r="D3509" s="7">
        <v>3298</v>
      </c>
      <c r="E3509" s="7" t="s">
        <v>295</v>
      </c>
      <c r="F3509" s="7"/>
      <c r="G3509" s="7"/>
      <c r="H3509" s="7"/>
      <c r="I3509" s="7"/>
      <c r="J3509" s="7"/>
      <c r="K3509" s="7"/>
      <c r="L3509" s="7" t="s">
        <v>686</v>
      </c>
      <c r="M3509" s="7">
        <v>7</v>
      </c>
      <c r="N3509" s="7" t="s">
        <v>90</v>
      </c>
      <c r="O3509" s="7" t="s">
        <v>88</v>
      </c>
      <c r="P3509" s="7"/>
      <c r="Q3509" s="7">
        <v>1996</v>
      </c>
      <c r="R3509" s="7"/>
      <c r="S3509" s="7"/>
    </row>
    <row r="3510" spans="1:19" hidden="1" x14ac:dyDescent="0.35">
      <c r="A3510">
        <v>3509</v>
      </c>
      <c r="B3510" s="7">
        <v>199</v>
      </c>
      <c r="C3510" s="7">
        <v>12067</v>
      </c>
      <c r="D3510" s="7">
        <v>3298</v>
      </c>
      <c r="E3510" s="7" t="s">
        <v>295</v>
      </c>
      <c r="F3510" s="7"/>
      <c r="G3510" s="7"/>
      <c r="H3510" s="7"/>
      <c r="I3510" s="7"/>
      <c r="J3510" s="7"/>
      <c r="K3510" s="7"/>
      <c r="L3510" s="7" t="s">
        <v>686</v>
      </c>
      <c r="M3510" s="7">
        <v>7</v>
      </c>
      <c r="N3510" s="7" t="s">
        <v>90</v>
      </c>
      <c r="O3510" s="7" t="s">
        <v>88</v>
      </c>
      <c r="P3510" s="7"/>
      <c r="Q3510" s="7">
        <v>1996</v>
      </c>
      <c r="R3510" s="7"/>
      <c r="S3510" s="7"/>
    </row>
    <row r="3511" spans="1:19" hidden="1" x14ac:dyDescent="0.35">
      <c r="A3511">
        <v>3510</v>
      </c>
      <c r="B3511" s="7">
        <v>199</v>
      </c>
      <c r="C3511" s="7">
        <v>12068</v>
      </c>
      <c r="D3511" s="7">
        <v>3298</v>
      </c>
      <c r="E3511" s="7" t="s">
        <v>295</v>
      </c>
      <c r="F3511" s="7"/>
      <c r="G3511" s="7"/>
      <c r="H3511" s="7"/>
      <c r="I3511" s="7"/>
      <c r="J3511" s="7"/>
      <c r="K3511" s="7"/>
      <c r="L3511" s="7" t="s">
        <v>686</v>
      </c>
      <c r="M3511" s="7">
        <v>7</v>
      </c>
      <c r="N3511" s="7" t="s">
        <v>90</v>
      </c>
      <c r="O3511" s="7" t="s">
        <v>88</v>
      </c>
      <c r="P3511" s="7"/>
      <c r="Q3511" s="7">
        <v>1996</v>
      </c>
      <c r="R3511" s="7"/>
      <c r="S3511" s="7"/>
    </row>
    <row r="3512" spans="1:19" hidden="1" x14ac:dyDescent="0.35">
      <c r="A3512">
        <v>3511</v>
      </c>
      <c r="B3512" s="7">
        <v>199</v>
      </c>
      <c r="C3512" s="7">
        <v>12069</v>
      </c>
      <c r="D3512" s="7">
        <v>3298</v>
      </c>
      <c r="E3512" s="7" t="s">
        <v>295</v>
      </c>
      <c r="F3512" s="7"/>
      <c r="G3512" s="7"/>
      <c r="H3512" s="7"/>
      <c r="I3512" s="7"/>
      <c r="J3512" s="7"/>
      <c r="K3512" s="7"/>
      <c r="L3512" s="7" t="s">
        <v>686</v>
      </c>
      <c r="M3512" s="7">
        <v>7</v>
      </c>
      <c r="N3512" s="7" t="s">
        <v>90</v>
      </c>
      <c r="O3512" s="7" t="s">
        <v>88</v>
      </c>
      <c r="P3512" s="7"/>
      <c r="Q3512" s="7">
        <v>1996</v>
      </c>
      <c r="R3512" s="7"/>
      <c r="S3512" s="7"/>
    </row>
    <row r="3513" spans="1:19" hidden="1" x14ac:dyDescent="0.35">
      <c r="A3513">
        <v>3512</v>
      </c>
      <c r="B3513" s="7">
        <v>199</v>
      </c>
      <c r="C3513" s="7">
        <v>12070</v>
      </c>
      <c r="D3513" s="7">
        <v>3298</v>
      </c>
      <c r="E3513" s="7" t="s">
        <v>295</v>
      </c>
      <c r="F3513" s="7"/>
      <c r="G3513" s="7"/>
      <c r="H3513" s="7"/>
      <c r="I3513" s="7"/>
      <c r="J3513" s="7"/>
      <c r="K3513" s="7" t="s">
        <v>121</v>
      </c>
      <c r="L3513" s="7" t="s">
        <v>686</v>
      </c>
      <c r="M3513" s="7">
        <v>7</v>
      </c>
      <c r="N3513" s="7" t="s">
        <v>90</v>
      </c>
      <c r="O3513" s="7" t="s">
        <v>88</v>
      </c>
      <c r="P3513" s="7"/>
      <c r="Q3513" s="7">
        <v>1996</v>
      </c>
      <c r="R3513" s="7"/>
      <c r="S3513" s="7"/>
    </row>
    <row r="3514" spans="1:19" hidden="1" x14ac:dyDescent="0.35">
      <c r="A3514">
        <v>3513</v>
      </c>
      <c r="B3514" s="7">
        <v>199</v>
      </c>
      <c r="C3514" s="7">
        <v>12065</v>
      </c>
      <c r="D3514" s="20">
        <v>3845</v>
      </c>
      <c r="E3514" s="7" t="s">
        <v>453</v>
      </c>
      <c r="F3514" s="7">
        <v>15</v>
      </c>
      <c r="G3514" s="7">
        <v>20</v>
      </c>
      <c r="H3514" s="7"/>
      <c r="I3514" s="7"/>
      <c r="J3514" s="7" t="s">
        <v>154</v>
      </c>
      <c r="K3514" s="7" t="s">
        <v>121</v>
      </c>
      <c r="L3514" s="7" t="s">
        <v>686</v>
      </c>
      <c r="M3514" s="7">
        <v>7</v>
      </c>
      <c r="N3514" s="7"/>
      <c r="O3514" s="7" t="s">
        <v>88</v>
      </c>
      <c r="P3514" s="7"/>
      <c r="Q3514" s="7">
        <v>1996</v>
      </c>
      <c r="R3514" s="7"/>
      <c r="S3514" s="7"/>
    </row>
    <row r="3515" spans="1:19" hidden="1" x14ac:dyDescent="0.35">
      <c r="A3515">
        <v>3514</v>
      </c>
      <c r="B3515" s="7">
        <v>199</v>
      </c>
      <c r="C3515" s="7">
        <v>12065</v>
      </c>
      <c r="D3515" s="20">
        <v>3845</v>
      </c>
      <c r="E3515" s="7" t="s">
        <v>453</v>
      </c>
      <c r="F3515" s="7">
        <v>15</v>
      </c>
      <c r="G3515" s="7">
        <v>20</v>
      </c>
      <c r="H3515" s="7"/>
      <c r="I3515" s="7"/>
      <c r="J3515" s="7" t="s">
        <v>154</v>
      </c>
      <c r="K3515" s="7" t="s">
        <v>121</v>
      </c>
      <c r="L3515" s="7" t="s">
        <v>686</v>
      </c>
      <c r="M3515" s="7">
        <v>8</v>
      </c>
      <c r="N3515" s="7"/>
      <c r="O3515" s="7" t="s">
        <v>88</v>
      </c>
      <c r="P3515" s="7"/>
      <c r="Q3515" s="7">
        <v>1996</v>
      </c>
      <c r="R3515" s="7"/>
      <c r="S3515" s="7"/>
    </row>
    <row r="3516" spans="1:19" hidden="1" x14ac:dyDescent="0.35">
      <c r="A3516">
        <v>3515</v>
      </c>
      <c r="B3516" s="7">
        <v>199</v>
      </c>
      <c r="C3516" s="7">
        <v>12069</v>
      </c>
      <c r="D3516" s="7">
        <v>3658</v>
      </c>
      <c r="E3516" s="7" t="s">
        <v>173</v>
      </c>
      <c r="F3516" s="7"/>
      <c r="G3516" s="7"/>
      <c r="H3516" s="7"/>
      <c r="I3516" s="7"/>
      <c r="J3516" s="7"/>
      <c r="K3516" s="7"/>
      <c r="L3516" s="7" t="s">
        <v>686</v>
      </c>
      <c r="M3516" s="7"/>
      <c r="N3516" s="7"/>
      <c r="O3516" s="7" t="s">
        <v>88</v>
      </c>
      <c r="P3516" s="7"/>
      <c r="Q3516" s="7">
        <v>1600</v>
      </c>
      <c r="R3516" s="7" t="s">
        <v>1875</v>
      </c>
      <c r="S3516" s="7"/>
    </row>
    <row r="3517" spans="1:19" hidden="1" x14ac:dyDescent="0.35">
      <c r="A3517">
        <v>3516</v>
      </c>
      <c r="B3517" s="7">
        <v>199</v>
      </c>
      <c r="C3517" s="7">
        <v>12069</v>
      </c>
      <c r="D3517" s="7">
        <v>3658</v>
      </c>
      <c r="E3517" s="7" t="s">
        <v>1744</v>
      </c>
      <c r="F3517" s="7"/>
      <c r="G3517" s="7"/>
      <c r="H3517" s="7"/>
      <c r="I3517" s="7"/>
      <c r="J3517" s="7"/>
      <c r="K3517" s="7"/>
      <c r="L3517" s="7" t="s">
        <v>686</v>
      </c>
      <c r="M3517" s="7"/>
      <c r="N3517" s="7"/>
      <c r="O3517" s="7" t="s">
        <v>88</v>
      </c>
      <c r="P3517" s="7"/>
      <c r="Q3517" s="7">
        <v>1996</v>
      </c>
      <c r="R3517" s="7" t="s">
        <v>1875</v>
      </c>
      <c r="S3517" s="7"/>
    </row>
    <row r="3518" spans="1:19" hidden="1" x14ac:dyDescent="0.35">
      <c r="A3518">
        <v>3517</v>
      </c>
      <c r="B3518" s="7">
        <v>200</v>
      </c>
      <c r="C3518" s="7">
        <v>16006</v>
      </c>
      <c r="D3518" s="7">
        <v>3295</v>
      </c>
      <c r="E3518" s="7" t="s">
        <v>295</v>
      </c>
      <c r="F3518" s="7"/>
      <c r="G3518" s="7"/>
      <c r="H3518" s="7"/>
      <c r="I3518" s="7"/>
      <c r="J3518" s="7"/>
      <c r="K3518" s="7"/>
      <c r="L3518" s="7"/>
      <c r="M3518" s="7"/>
      <c r="N3518" s="7" t="s">
        <v>684</v>
      </c>
      <c r="O3518" s="7" t="s">
        <v>105</v>
      </c>
      <c r="P3518" s="7">
        <v>1880</v>
      </c>
      <c r="Q3518" s="7">
        <v>1998</v>
      </c>
      <c r="R3518" s="7"/>
      <c r="S3518" s="7"/>
    </row>
    <row r="3519" spans="1:19" hidden="1" x14ac:dyDescent="0.35">
      <c r="A3519">
        <v>3518</v>
      </c>
      <c r="B3519" s="7">
        <v>200</v>
      </c>
      <c r="C3519" s="7">
        <v>16006</v>
      </c>
      <c r="D3519" s="7">
        <v>3659</v>
      </c>
      <c r="E3519" s="7" t="s">
        <v>295</v>
      </c>
      <c r="F3519" s="7"/>
      <c r="G3519" s="7"/>
      <c r="H3519" s="7"/>
      <c r="I3519" s="7"/>
      <c r="J3519" s="7"/>
      <c r="K3519" s="7"/>
      <c r="L3519" s="7"/>
      <c r="M3519" s="7"/>
      <c r="N3519" s="7" t="s">
        <v>1521</v>
      </c>
      <c r="O3519" s="7" t="s">
        <v>105</v>
      </c>
      <c r="P3519" s="7"/>
      <c r="Q3519" s="7">
        <v>1998</v>
      </c>
      <c r="R3519" s="7"/>
      <c r="S3519" s="7"/>
    </row>
    <row r="3520" spans="1:19" hidden="1" x14ac:dyDescent="0.35">
      <c r="A3520">
        <v>3519</v>
      </c>
      <c r="B3520" s="7">
        <v>200</v>
      </c>
      <c r="C3520" s="7">
        <v>16006</v>
      </c>
      <c r="D3520" s="7">
        <v>3294</v>
      </c>
      <c r="E3520" s="7" t="s">
        <v>295</v>
      </c>
      <c r="F3520" s="7"/>
      <c r="G3520" s="7"/>
      <c r="H3520" s="7"/>
      <c r="I3520" s="7"/>
      <c r="J3520" s="7"/>
      <c r="K3520" s="7"/>
      <c r="L3520" s="7"/>
      <c r="M3520" s="7"/>
      <c r="N3520" s="7" t="s">
        <v>684</v>
      </c>
      <c r="O3520" s="7" t="s">
        <v>105</v>
      </c>
      <c r="P3520" s="7"/>
      <c r="Q3520" s="7">
        <v>1998</v>
      </c>
      <c r="R3520" s="7"/>
      <c r="S3520" s="7"/>
    </row>
    <row r="3521" spans="1:19" hidden="1" x14ac:dyDescent="0.35">
      <c r="A3521">
        <v>3520</v>
      </c>
      <c r="B3521" s="7">
        <v>200</v>
      </c>
      <c r="C3521" s="7">
        <v>16006</v>
      </c>
      <c r="D3521" s="7">
        <v>3298</v>
      </c>
      <c r="E3521" s="7" t="s">
        <v>295</v>
      </c>
      <c r="F3521" s="7"/>
      <c r="G3521" s="7"/>
      <c r="H3521" s="7"/>
      <c r="I3521" s="7"/>
      <c r="J3521" s="7"/>
      <c r="K3521" s="7"/>
      <c r="L3521" s="7"/>
      <c r="M3521" s="7"/>
      <c r="N3521" s="7" t="s">
        <v>684</v>
      </c>
      <c r="O3521" s="7" t="s">
        <v>105</v>
      </c>
      <c r="P3521" s="7"/>
      <c r="Q3521" s="7">
        <v>1998</v>
      </c>
      <c r="R3521" s="7"/>
      <c r="S3521" s="7"/>
    </row>
    <row r="3522" spans="1:19" hidden="1" x14ac:dyDescent="0.35">
      <c r="A3522">
        <v>3521</v>
      </c>
      <c r="B3522" s="7">
        <v>200</v>
      </c>
      <c r="C3522" s="7">
        <v>16006</v>
      </c>
      <c r="D3522" s="7">
        <v>3658</v>
      </c>
      <c r="E3522" s="7" t="s">
        <v>295</v>
      </c>
      <c r="F3522" s="7"/>
      <c r="G3522" s="7"/>
      <c r="H3522" s="7"/>
      <c r="I3522" s="7"/>
      <c r="J3522" s="7"/>
      <c r="K3522" s="7"/>
      <c r="L3522" s="7"/>
      <c r="M3522" s="7"/>
      <c r="N3522" s="7" t="s">
        <v>1521</v>
      </c>
      <c r="O3522" s="7" t="s">
        <v>105</v>
      </c>
      <c r="P3522" s="7"/>
      <c r="Q3522" s="7">
        <v>1998</v>
      </c>
      <c r="R3522" s="7"/>
      <c r="S3522" s="7"/>
    </row>
    <row r="3523" spans="1:19" hidden="1" x14ac:dyDescent="0.35">
      <c r="A3523">
        <v>3522</v>
      </c>
      <c r="B3523" s="7">
        <v>200</v>
      </c>
      <c r="C3523" s="7">
        <v>16006</v>
      </c>
      <c r="D3523" s="20">
        <v>3928</v>
      </c>
      <c r="E3523" s="7" t="s">
        <v>295</v>
      </c>
      <c r="F3523" s="7"/>
      <c r="G3523" s="7"/>
      <c r="H3523" s="7"/>
      <c r="I3523" s="7"/>
      <c r="J3523" s="7"/>
      <c r="K3523" s="7"/>
      <c r="L3523" s="7"/>
      <c r="M3523" s="7"/>
      <c r="N3523" s="7" t="s">
        <v>1521</v>
      </c>
      <c r="O3523" s="7" t="s">
        <v>105</v>
      </c>
      <c r="P3523" s="7"/>
      <c r="Q3523" s="7">
        <v>1998</v>
      </c>
      <c r="R3523" s="7"/>
      <c r="S3523" s="7"/>
    </row>
    <row r="3524" spans="1:19" hidden="1" x14ac:dyDescent="0.35">
      <c r="A3524">
        <v>3523</v>
      </c>
      <c r="B3524" s="7">
        <v>201</v>
      </c>
      <c r="C3524" s="7">
        <v>19015</v>
      </c>
      <c r="D3524" s="7">
        <v>3268</v>
      </c>
      <c r="E3524" s="7" t="s">
        <v>131</v>
      </c>
      <c r="F3524" s="7"/>
      <c r="G3524" s="7"/>
      <c r="H3524" s="7"/>
      <c r="I3524" s="7"/>
      <c r="J3524" s="7"/>
      <c r="K3524" s="7"/>
      <c r="L3524" s="7"/>
      <c r="M3524" s="7"/>
      <c r="N3524" s="7" t="s">
        <v>78</v>
      </c>
      <c r="O3524" s="7" t="s">
        <v>105</v>
      </c>
      <c r="P3524" s="7">
        <v>1929</v>
      </c>
      <c r="Q3524" s="7">
        <v>1930</v>
      </c>
      <c r="R3524" s="9" t="s">
        <v>176</v>
      </c>
      <c r="S3524" s="7"/>
    </row>
    <row r="3525" spans="1:19" hidden="1" x14ac:dyDescent="0.35">
      <c r="A3525">
        <v>3524</v>
      </c>
      <c r="B3525" s="7">
        <v>201</v>
      </c>
      <c r="C3525" s="7">
        <v>19046</v>
      </c>
      <c r="D3525" s="7">
        <v>3268</v>
      </c>
      <c r="E3525" s="7" t="s">
        <v>295</v>
      </c>
      <c r="F3525" s="7"/>
      <c r="G3525" s="7"/>
      <c r="H3525" s="7"/>
      <c r="I3525" s="7"/>
      <c r="J3525" s="7"/>
      <c r="K3525" s="7"/>
      <c r="L3525" s="7"/>
      <c r="M3525" s="7"/>
      <c r="N3525" s="7" t="s">
        <v>78</v>
      </c>
      <c r="O3525" s="7" t="s">
        <v>105</v>
      </c>
      <c r="P3525" s="7">
        <v>1928</v>
      </c>
      <c r="Q3525" s="7">
        <v>1928</v>
      </c>
      <c r="R3525" s="7"/>
      <c r="S3525" s="7"/>
    </row>
    <row r="3526" spans="1:19" hidden="1" x14ac:dyDescent="0.35">
      <c r="A3526">
        <v>3525</v>
      </c>
      <c r="B3526" s="7">
        <v>201</v>
      </c>
      <c r="C3526" s="7">
        <v>19047</v>
      </c>
      <c r="D3526" s="7">
        <v>3268</v>
      </c>
      <c r="E3526" s="7" t="s">
        <v>591</v>
      </c>
      <c r="F3526" s="7"/>
      <c r="G3526" s="7"/>
      <c r="H3526" s="7"/>
      <c r="I3526" s="7"/>
      <c r="J3526" s="7"/>
      <c r="K3526" s="7"/>
      <c r="L3526" s="7" t="s">
        <v>686</v>
      </c>
      <c r="M3526" s="7">
        <v>12</v>
      </c>
      <c r="N3526" s="7" t="s">
        <v>78</v>
      </c>
      <c r="O3526" s="7" t="s">
        <v>105</v>
      </c>
      <c r="P3526" s="7">
        <v>1897</v>
      </c>
      <c r="Q3526" s="7">
        <v>1897</v>
      </c>
      <c r="R3526" s="7" t="s">
        <v>2007</v>
      </c>
      <c r="S3526" s="7"/>
    </row>
    <row r="3527" spans="1:19" hidden="1" x14ac:dyDescent="0.35">
      <c r="A3527">
        <v>3526</v>
      </c>
      <c r="B3527" s="7">
        <v>201</v>
      </c>
      <c r="C3527" s="7">
        <v>19048</v>
      </c>
      <c r="D3527" s="7">
        <v>3268</v>
      </c>
      <c r="E3527" s="7" t="s">
        <v>295</v>
      </c>
      <c r="F3527" s="7"/>
      <c r="G3527" s="7"/>
      <c r="H3527" s="7"/>
      <c r="I3527" s="7"/>
      <c r="J3527" s="7"/>
      <c r="K3527" s="7"/>
      <c r="L3527" s="7"/>
      <c r="M3527" s="7"/>
      <c r="N3527" s="7" t="s">
        <v>78</v>
      </c>
      <c r="O3527" s="7" t="s">
        <v>105</v>
      </c>
      <c r="P3527" s="7">
        <v>1929</v>
      </c>
      <c r="Q3527" s="7">
        <v>1930</v>
      </c>
      <c r="R3527" s="7" t="s">
        <v>2611</v>
      </c>
      <c r="S3527" s="7"/>
    </row>
    <row r="3528" spans="1:19" hidden="1" x14ac:dyDescent="0.35">
      <c r="A3528">
        <v>3527</v>
      </c>
      <c r="B3528" s="7">
        <v>201</v>
      </c>
      <c r="C3528" s="7">
        <v>19047</v>
      </c>
      <c r="D3528" s="7">
        <v>3287</v>
      </c>
      <c r="E3528" s="7" t="s">
        <v>591</v>
      </c>
      <c r="F3528" s="7"/>
      <c r="G3528" s="7"/>
      <c r="H3528" s="7"/>
      <c r="I3528" s="7"/>
      <c r="J3528" s="7"/>
      <c r="K3528" s="7"/>
      <c r="L3528" s="7" t="s">
        <v>686</v>
      </c>
      <c r="M3528" s="7">
        <v>12</v>
      </c>
      <c r="N3528" s="7" t="s">
        <v>78</v>
      </c>
      <c r="O3528" s="7" t="s">
        <v>105</v>
      </c>
      <c r="P3528" s="7">
        <v>1897</v>
      </c>
      <c r="Q3528" s="7">
        <v>1897</v>
      </c>
      <c r="R3528" s="7" t="s">
        <v>2007</v>
      </c>
      <c r="S3528" s="7"/>
    </row>
    <row r="3529" spans="1:19" hidden="1" x14ac:dyDescent="0.35">
      <c r="A3529">
        <v>3528</v>
      </c>
      <c r="B3529" s="7">
        <v>201</v>
      </c>
      <c r="C3529" s="7">
        <v>19047</v>
      </c>
      <c r="D3529" s="7">
        <v>3263</v>
      </c>
      <c r="E3529" s="7" t="s">
        <v>591</v>
      </c>
      <c r="F3529" s="7"/>
      <c r="G3529" s="7"/>
      <c r="H3529" s="7"/>
      <c r="I3529" s="7"/>
      <c r="J3529" s="7"/>
      <c r="K3529" s="7"/>
      <c r="L3529" s="7" t="s">
        <v>686</v>
      </c>
      <c r="M3529" s="7">
        <v>12</v>
      </c>
      <c r="N3529" s="7" t="s">
        <v>78</v>
      </c>
      <c r="O3529" s="7" t="s">
        <v>105</v>
      </c>
      <c r="P3529" s="7">
        <v>1897</v>
      </c>
      <c r="Q3529" s="7">
        <v>1897</v>
      </c>
      <c r="R3529" s="7" t="s">
        <v>2007</v>
      </c>
      <c r="S3529" s="7"/>
    </row>
    <row r="3530" spans="1:19" hidden="1" x14ac:dyDescent="0.35">
      <c r="A3530">
        <v>3529</v>
      </c>
      <c r="B3530" s="7">
        <v>201</v>
      </c>
      <c r="C3530" s="7">
        <v>19082</v>
      </c>
      <c r="D3530" s="7">
        <v>3263</v>
      </c>
      <c r="E3530" s="7" t="s">
        <v>591</v>
      </c>
      <c r="F3530" s="7"/>
      <c r="G3530" s="7"/>
      <c r="H3530" s="7"/>
      <c r="I3530" s="7"/>
      <c r="J3530" s="7"/>
      <c r="K3530" s="7"/>
      <c r="L3530" s="7" t="s">
        <v>686</v>
      </c>
      <c r="M3530" s="7">
        <v>2</v>
      </c>
      <c r="N3530" s="7" t="s">
        <v>78</v>
      </c>
      <c r="O3530" s="7" t="s">
        <v>105</v>
      </c>
      <c r="P3530" s="7">
        <v>1988</v>
      </c>
      <c r="Q3530" s="7">
        <v>1988</v>
      </c>
      <c r="R3530" s="7"/>
      <c r="S3530" s="7"/>
    </row>
    <row r="3531" spans="1:19" hidden="1" x14ac:dyDescent="0.35">
      <c r="A3531">
        <v>3530</v>
      </c>
      <c r="B3531" s="7">
        <v>201</v>
      </c>
      <c r="C3531" s="7">
        <v>19048</v>
      </c>
      <c r="D3531" s="7">
        <v>3846</v>
      </c>
      <c r="E3531" s="7" t="s">
        <v>295</v>
      </c>
      <c r="F3531" s="7"/>
      <c r="G3531" s="7"/>
      <c r="H3531" s="7"/>
      <c r="I3531" s="7"/>
      <c r="J3531" s="7"/>
      <c r="K3531" s="7"/>
      <c r="L3531" s="7" t="s">
        <v>686</v>
      </c>
      <c r="M3531" s="7">
        <v>10</v>
      </c>
      <c r="N3531" s="7" t="s">
        <v>78</v>
      </c>
      <c r="O3531" s="7" t="s">
        <v>105</v>
      </c>
      <c r="P3531" s="7">
        <v>1993</v>
      </c>
      <c r="Q3531" s="7">
        <v>1993</v>
      </c>
      <c r="R3531" s="7"/>
      <c r="S3531" s="7"/>
    </row>
    <row r="3532" spans="1:19" hidden="1" x14ac:dyDescent="0.35">
      <c r="A3532">
        <v>3531</v>
      </c>
      <c r="B3532" s="7">
        <v>202</v>
      </c>
      <c r="C3532" s="7">
        <v>25002</v>
      </c>
      <c r="D3532" s="7">
        <v>3295</v>
      </c>
      <c r="E3532" s="7" t="s">
        <v>131</v>
      </c>
      <c r="F3532" s="7">
        <v>688</v>
      </c>
      <c r="G3532" s="7">
        <v>688</v>
      </c>
      <c r="H3532" s="7"/>
      <c r="I3532" s="7"/>
      <c r="J3532" s="7" t="s">
        <v>104</v>
      </c>
      <c r="K3532" s="7" t="s">
        <v>121</v>
      </c>
      <c r="L3532" s="7" t="s">
        <v>61</v>
      </c>
      <c r="M3532" s="7">
        <v>10</v>
      </c>
      <c r="N3532" s="7"/>
      <c r="O3532" s="7" t="s">
        <v>62</v>
      </c>
      <c r="P3532" s="7">
        <v>1984</v>
      </c>
      <c r="Q3532" s="7">
        <v>1998</v>
      </c>
      <c r="R3532" s="7"/>
      <c r="S3532" s="7"/>
    </row>
    <row r="3533" spans="1:19" hidden="1" x14ac:dyDescent="0.35">
      <c r="A3533">
        <v>3532</v>
      </c>
      <c r="B3533" s="7">
        <v>202</v>
      </c>
      <c r="C3533" s="7">
        <v>25005</v>
      </c>
      <c r="D3533" s="7">
        <v>3295</v>
      </c>
      <c r="E3533" s="7" t="s">
        <v>131</v>
      </c>
      <c r="F3533" s="7">
        <v>83</v>
      </c>
      <c r="G3533" s="7">
        <v>83</v>
      </c>
      <c r="H3533" s="7"/>
      <c r="I3533" s="7"/>
      <c r="J3533" s="7" t="s">
        <v>104</v>
      </c>
      <c r="K3533" s="7" t="s">
        <v>121</v>
      </c>
      <c r="L3533" s="7" t="s">
        <v>61</v>
      </c>
      <c r="M3533" s="7">
        <v>10</v>
      </c>
      <c r="N3533" s="7"/>
      <c r="O3533" s="7" t="s">
        <v>62</v>
      </c>
      <c r="P3533" s="7">
        <v>1984</v>
      </c>
      <c r="Q3533" s="7">
        <v>1998</v>
      </c>
      <c r="R3533" s="7"/>
      <c r="S3533" s="7"/>
    </row>
    <row r="3534" spans="1:19" hidden="1" x14ac:dyDescent="0.35">
      <c r="A3534">
        <v>3533</v>
      </c>
      <c r="B3534" s="7">
        <v>202</v>
      </c>
      <c r="C3534" s="7">
        <v>25007</v>
      </c>
      <c r="D3534" s="7">
        <v>3295</v>
      </c>
      <c r="E3534" s="7" t="s">
        <v>591</v>
      </c>
      <c r="F3534" s="7">
        <v>21</v>
      </c>
      <c r="G3534" s="7">
        <v>21</v>
      </c>
      <c r="H3534" s="7"/>
      <c r="I3534" s="7"/>
      <c r="J3534" s="7" t="s">
        <v>104</v>
      </c>
      <c r="K3534" s="7" t="s">
        <v>121</v>
      </c>
      <c r="L3534" s="7" t="s">
        <v>686</v>
      </c>
      <c r="M3534" s="7">
        <v>10</v>
      </c>
      <c r="N3534" s="7"/>
      <c r="O3534" s="7" t="s">
        <v>62</v>
      </c>
      <c r="P3534" s="7">
        <v>1959</v>
      </c>
      <c r="Q3534" s="7">
        <v>1998</v>
      </c>
      <c r="R3534" s="7"/>
      <c r="S3534" s="7"/>
    </row>
    <row r="3535" spans="1:19" hidden="1" x14ac:dyDescent="0.35">
      <c r="A3535">
        <v>3534</v>
      </c>
      <c r="B3535" s="7">
        <v>202</v>
      </c>
      <c r="C3535" s="7">
        <v>25008</v>
      </c>
      <c r="D3535" s="7">
        <v>3295</v>
      </c>
      <c r="E3535" s="7" t="s">
        <v>131</v>
      </c>
      <c r="F3535" s="7">
        <v>191</v>
      </c>
      <c r="G3535" s="7">
        <v>191</v>
      </c>
      <c r="H3535" s="7"/>
      <c r="I3535" s="7"/>
      <c r="J3535" s="7" t="s">
        <v>104</v>
      </c>
      <c r="K3535" s="7" t="s">
        <v>121</v>
      </c>
      <c r="L3535" s="7" t="s">
        <v>61</v>
      </c>
      <c r="M3535" s="7">
        <v>10</v>
      </c>
      <c r="N3535" s="7"/>
      <c r="O3535" s="7" t="s">
        <v>62</v>
      </c>
      <c r="P3535" s="7">
        <v>1993</v>
      </c>
      <c r="Q3535" s="7">
        <v>1998</v>
      </c>
      <c r="R3535" s="7"/>
      <c r="S3535" s="7"/>
    </row>
    <row r="3536" spans="1:19" hidden="1" x14ac:dyDescent="0.35">
      <c r="A3536">
        <v>3535</v>
      </c>
      <c r="B3536" s="7">
        <v>202</v>
      </c>
      <c r="C3536" s="7">
        <v>25001</v>
      </c>
      <c r="D3536" s="7">
        <v>3268</v>
      </c>
      <c r="E3536" s="7" t="s">
        <v>131</v>
      </c>
      <c r="F3536" s="7">
        <v>60</v>
      </c>
      <c r="G3536" s="7">
        <v>60</v>
      </c>
      <c r="H3536" s="7"/>
      <c r="I3536" s="7"/>
      <c r="J3536" s="7" t="s">
        <v>59</v>
      </c>
      <c r="K3536" s="7" t="s">
        <v>121</v>
      </c>
      <c r="L3536" s="7" t="s">
        <v>61</v>
      </c>
      <c r="M3536" s="7">
        <v>10</v>
      </c>
      <c r="N3536" s="7"/>
      <c r="O3536" s="7" t="s">
        <v>62</v>
      </c>
      <c r="P3536" s="7">
        <v>1998</v>
      </c>
      <c r="Q3536" s="7">
        <v>1998</v>
      </c>
      <c r="R3536" s="7"/>
      <c r="S3536" s="7"/>
    </row>
    <row r="3537" spans="1:19" hidden="1" x14ac:dyDescent="0.35">
      <c r="A3537">
        <v>3536</v>
      </c>
      <c r="B3537" s="7">
        <v>202</v>
      </c>
      <c r="C3537" s="7">
        <v>25005</v>
      </c>
      <c r="D3537" s="7">
        <v>3287</v>
      </c>
      <c r="E3537" s="7" t="s">
        <v>591</v>
      </c>
      <c r="F3537" s="7">
        <v>1</v>
      </c>
      <c r="G3537" s="7">
        <v>1</v>
      </c>
      <c r="H3537" s="7"/>
      <c r="I3537" s="7"/>
      <c r="J3537" s="7" t="s">
        <v>59</v>
      </c>
      <c r="K3537" s="7" t="s">
        <v>121</v>
      </c>
      <c r="L3537" s="7" t="s">
        <v>686</v>
      </c>
      <c r="M3537" s="7">
        <v>10</v>
      </c>
      <c r="N3537" s="7"/>
      <c r="O3537" s="7" t="s">
        <v>62</v>
      </c>
      <c r="P3537" s="7">
        <v>1998</v>
      </c>
      <c r="Q3537" s="7">
        <v>1998</v>
      </c>
      <c r="R3537" s="7"/>
      <c r="S3537" s="7"/>
    </row>
    <row r="3538" spans="1:19" hidden="1" x14ac:dyDescent="0.35">
      <c r="A3538">
        <v>3537</v>
      </c>
      <c r="B3538" s="7">
        <v>202</v>
      </c>
      <c r="C3538" s="7">
        <v>25005</v>
      </c>
      <c r="D3538" s="7">
        <v>3659</v>
      </c>
      <c r="E3538" s="7" t="s">
        <v>591</v>
      </c>
      <c r="F3538" s="7">
        <v>30</v>
      </c>
      <c r="G3538" s="7">
        <v>30</v>
      </c>
      <c r="H3538" s="7"/>
      <c r="I3538" s="7"/>
      <c r="J3538" s="7" t="s">
        <v>59</v>
      </c>
      <c r="K3538" s="7" t="s">
        <v>121</v>
      </c>
      <c r="L3538" s="7" t="s">
        <v>686</v>
      </c>
      <c r="M3538" s="7">
        <v>10</v>
      </c>
      <c r="N3538" s="7"/>
      <c r="O3538" s="7" t="s">
        <v>62</v>
      </c>
      <c r="P3538" s="7">
        <v>1998</v>
      </c>
      <c r="Q3538" s="7">
        <v>1998</v>
      </c>
      <c r="R3538" s="7"/>
      <c r="S3538" s="7"/>
    </row>
    <row r="3539" spans="1:19" hidden="1" x14ac:dyDescent="0.35">
      <c r="A3539">
        <v>3538</v>
      </c>
      <c r="B3539" s="7">
        <v>202</v>
      </c>
      <c r="C3539" s="7">
        <v>25008</v>
      </c>
      <c r="D3539" s="7">
        <v>3659</v>
      </c>
      <c r="E3539" s="7" t="s">
        <v>591</v>
      </c>
      <c r="F3539" s="7">
        <v>50</v>
      </c>
      <c r="G3539" s="7">
        <v>50</v>
      </c>
      <c r="H3539" s="7"/>
      <c r="I3539" s="7"/>
      <c r="J3539" s="7" t="s">
        <v>59</v>
      </c>
      <c r="K3539" s="7" t="s">
        <v>121</v>
      </c>
      <c r="L3539" s="7" t="s">
        <v>686</v>
      </c>
      <c r="M3539" s="7">
        <v>10</v>
      </c>
      <c r="N3539" s="7"/>
      <c r="O3539" s="7" t="s">
        <v>62</v>
      </c>
      <c r="P3539" s="7">
        <v>1998</v>
      </c>
      <c r="Q3539" s="7">
        <v>1998</v>
      </c>
      <c r="R3539" s="7"/>
      <c r="S3539" s="7"/>
    </row>
    <row r="3540" spans="1:19" hidden="1" x14ac:dyDescent="0.35">
      <c r="A3540">
        <v>3539</v>
      </c>
      <c r="B3540" s="7">
        <v>202</v>
      </c>
      <c r="C3540" s="7">
        <v>25001</v>
      </c>
      <c r="D3540" s="7">
        <v>3294</v>
      </c>
      <c r="E3540" s="7" t="s">
        <v>131</v>
      </c>
      <c r="F3540" s="7">
        <v>50</v>
      </c>
      <c r="G3540" s="7">
        <v>50</v>
      </c>
      <c r="H3540" s="7"/>
      <c r="I3540" s="7"/>
      <c r="J3540" s="7" t="s">
        <v>59</v>
      </c>
      <c r="K3540" s="7" t="s">
        <v>121</v>
      </c>
      <c r="L3540" s="7" t="s">
        <v>61</v>
      </c>
      <c r="M3540" s="7">
        <v>10</v>
      </c>
      <c r="N3540" s="7"/>
      <c r="O3540" s="7" t="s">
        <v>62</v>
      </c>
      <c r="P3540" s="7">
        <v>1998</v>
      </c>
      <c r="Q3540" s="7">
        <v>1998</v>
      </c>
      <c r="R3540" s="7"/>
      <c r="S3540" s="7"/>
    </row>
    <row r="3541" spans="1:19" hidden="1" x14ac:dyDescent="0.35">
      <c r="A3541">
        <v>3540</v>
      </c>
      <c r="B3541" s="7">
        <v>202</v>
      </c>
      <c r="C3541" s="7">
        <v>25002</v>
      </c>
      <c r="D3541" s="7">
        <v>3294</v>
      </c>
      <c r="E3541" s="7" t="s">
        <v>131</v>
      </c>
      <c r="F3541" s="7">
        <v>30</v>
      </c>
      <c r="G3541" s="7">
        <v>30</v>
      </c>
      <c r="H3541" s="7"/>
      <c r="I3541" s="7"/>
      <c r="J3541" s="7" t="s">
        <v>118</v>
      </c>
      <c r="K3541" s="7" t="s">
        <v>121</v>
      </c>
      <c r="L3541" s="7" t="s">
        <v>61</v>
      </c>
      <c r="M3541" s="7">
        <v>10</v>
      </c>
      <c r="N3541" s="7"/>
      <c r="O3541" s="7" t="s">
        <v>62</v>
      </c>
      <c r="P3541" s="7">
        <v>1998</v>
      </c>
      <c r="Q3541" s="7">
        <v>1998</v>
      </c>
      <c r="R3541" s="7"/>
      <c r="S3541" s="7"/>
    </row>
    <row r="3542" spans="1:19" hidden="1" x14ac:dyDescent="0.35">
      <c r="A3542">
        <v>3541</v>
      </c>
      <c r="B3542" s="7">
        <v>202</v>
      </c>
      <c r="C3542" s="7">
        <v>25004</v>
      </c>
      <c r="D3542" s="7">
        <v>3294</v>
      </c>
      <c r="E3542" s="7" t="s">
        <v>591</v>
      </c>
      <c r="F3542" s="7">
        <v>30</v>
      </c>
      <c r="G3542" s="7">
        <v>30</v>
      </c>
      <c r="H3542" s="7"/>
      <c r="I3542" s="7"/>
      <c r="J3542" s="7" t="s">
        <v>59</v>
      </c>
      <c r="K3542" s="7" t="s">
        <v>121</v>
      </c>
      <c r="L3542" s="7" t="s">
        <v>686</v>
      </c>
      <c r="M3542" s="7">
        <v>10</v>
      </c>
      <c r="N3542" s="7"/>
      <c r="O3542" s="7" t="s">
        <v>62</v>
      </c>
      <c r="P3542" s="7">
        <v>1998</v>
      </c>
      <c r="Q3542" s="7">
        <v>1998</v>
      </c>
      <c r="R3542" s="7"/>
      <c r="S3542" s="7"/>
    </row>
    <row r="3543" spans="1:19" hidden="1" x14ac:dyDescent="0.35">
      <c r="A3543">
        <v>3542</v>
      </c>
      <c r="B3543" s="7">
        <v>202</v>
      </c>
      <c r="C3543" s="7">
        <v>25005</v>
      </c>
      <c r="D3543" s="7">
        <v>3294</v>
      </c>
      <c r="E3543" s="7" t="s">
        <v>591</v>
      </c>
      <c r="F3543" s="7">
        <v>30</v>
      </c>
      <c r="G3543" s="7">
        <v>30</v>
      </c>
      <c r="H3543" s="7"/>
      <c r="I3543" s="7"/>
      <c r="J3543" s="7" t="s">
        <v>59</v>
      </c>
      <c r="K3543" s="7" t="s">
        <v>121</v>
      </c>
      <c r="L3543" s="7" t="s">
        <v>686</v>
      </c>
      <c r="M3543" s="7">
        <v>10</v>
      </c>
      <c r="N3543" s="7"/>
      <c r="O3543" s="7" t="s">
        <v>62</v>
      </c>
      <c r="P3543" s="7">
        <v>1998</v>
      </c>
      <c r="Q3543" s="7">
        <v>1998</v>
      </c>
      <c r="R3543" s="7"/>
      <c r="S3543" s="7"/>
    </row>
    <row r="3544" spans="1:19" hidden="1" x14ac:dyDescent="0.35">
      <c r="A3544">
        <v>3543</v>
      </c>
      <c r="B3544" s="7">
        <v>202</v>
      </c>
      <c r="C3544" s="7">
        <v>25006</v>
      </c>
      <c r="D3544" s="7">
        <v>3294</v>
      </c>
      <c r="E3544" s="7" t="s">
        <v>591</v>
      </c>
      <c r="F3544" s="7">
        <v>4</v>
      </c>
      <c r="G3544" s="7">
        <v>4</v>
      </c>
      <c r="H3544" s="7"/>
      <c r="I3544" s="7"/>
      <c r="J3544" s="7" t="s">
        <v>59</v>
      </c>
      <c r="K3544" s="7" t="s">
        <v>121</v>
      </c>
      <c r="L3544" s="7" t="s">
        <v>686</v>
      </c>
      <c r="M3544" s="7">
        <v>10</v>
      </c>
      <c r="N3544" s="7"/>
      <c r="O3544" s="7" t="s">
        <v>62</v>
      </c>
      <c r="P3544" s="7">
        <v>1998</v>
      </c>
      <c r="Q3544" s="7">
        <v>1998</v>
      </c>
      <c r="R3544" s="7"/>
      <c r="S3544" s="7"/>
    </row>
    <row r="3545" spans="1:19" hidden="1" x14ac:dyDescent="0.35">
      <c r="A3545">
        <v>3544</v>
      </c>
      <c r="B3545" s="7">
        <v>202</v>
      </c>
      <c r="C3545" s="7">
        <v>25008</v>
      </c>
      <c r="D3545" s="7">
        <v>3294</v>
      </c>
      <c r="E3545" s="7" t="s">
        <v>591</v>
      </c>
      <c r="F3545" s="7">
        <v>50</v>
      </c>
      <c r="G3545" s="7">
        <v>50</v>
      </c>
      <c r="H3545" s="7"/>
      <c r="I3545" s="7"/>
      <c r="J3545" s="7" t="s">
        <v>59</v>
      </c>
      <c r="K3545" s="7" t="s">
        <v>121</v>
      </c>
      <c r="L3545" s="7" t="s">
        <v>686</v>
      </c>
      <c r="M3545" s="7">
        <v>10</v>
      </c>
      <c r="N3545" s="7"/>
      <c r="O3545" s="7" t="s">
        <v>62</v>
      </c>
      <c r="P3545" s="7">
        <v>1998</v>
      </c>
      <c r="Q3545" s="7">
        <v>1998</v>
      </c>
      <c r="R3545" s="7"/>
      <c r="S3545" s="7"/>
    </row>
    <row r="3546" spans="1:19" hidden="1" x14ac:dyDescent="0.35">
      <c r="A3546">
        <v>3545</v>
      </c>
      <c r="B3546" s="7">
        <v>202</v>
      </c>
      <c r="C3546" s="7">
        <v>25010</v>
      </c>
      <c r="D3546" s="7">
        <v>3294</v>
      </c>
      <c r="E3546" s="7" t="s">
        <v>591</v>
      </c>
      <c r="F3546" s="7">
        <v>30</v>
      </c>
      <c r="G3546" s="7">
        <v>30</v>
      </c>
      <c r="H3546" s="7"/>
      <c r="I3546" s="7"/>
      <c r="J3546" s="7" t="s">
        <v>59</v>
      </c>
      <c r="K3546" s="7" t="s">
        <v>60</v>
      </c>
      <c r="L3546" s="7" t="s">
        <v>686</v>
      </c>
      <c r="M3546" s="7">
        <v>10</v>
      </c>
      <c r="N3546" s="7"/>
      <c r="O3546" s="7" t="s">
        <v>62</v>
      </c>
      <c r="P3546" s="7">
        <v>1998</v>
      </c>
      <c r="Q3546" s="7">
        <v>1998</v>
      </c>
      <c r="R3546" s="7"/>
      <c r="S3546" s="7"/>
    </row>
    <row r="3547" spans="1:19" hidden="1" x14ac:dyDescent="0.35">
      <c r="A3547">
        <v>3546</v>
      </c>
      <c r="B3547" s="7">
        <v>202</v>
      </c>
      <c r="C3547" s="7">
        <v>25002</v>
      </c>
      <c r="D3547" s="7">
        <v>3298</v>
      </c>
      <c r="E3547" s="7" t="s">
        <v>591</v>
      </c>
      <c r="F3547" s="7"/>
      <c r="G3547" s="7"/>
      <c r="H3547" s="7">
        <v>250</v>
      </c>
      <c r="I3547" s="7">
        <v>999</v>
      </c>
      <c r="J3547" s="7" t="s">
        <v>59</v>
      </c>
      <c r="K3547" s="7" t="s">
        <v>60</v>
      </c>
      <c r="L3547" s="7" t="s">
        <v>686</v>
      </c>
      <c r="M3547" s="7">
        <v>10</v>
      </c>
      <c r="N3547" s="7"/>
      <c r="O3547" s="7" t="s">
        <v>105</v>
      </c>
      <c r="P3547" s="7">
        <v>1998</v>
      </c>
      <c r="Q3547" s="7">
        <v>1998</v>
      </c>
      <c r="R3547" s="7"/>
      <c r="S3547" s="7"/>
    </row>
    <row r="3548" spans="1:19" hidden="1" x14ac:dyDescent="0.35">
      <c r="A3548">
        <v>3547</v>
      </c>
      <c r="B3548" s="7">
        <v>202</v>
      </c>
      <c r="C3548" s="7">
        <v>25003</v>
      </c>
      <c r="D3548" s="7">
        <v>3298</v>
      </c>
      <c r="E3548" s="7" t="s">
        <v>591</v>
      </c>
      <c r="F3548" s="7">
        <v>1</v>
      </c>
      <c r="G3548" s="7">
        <v>1</v>
      </c>
      <c r="H3548" s="7"/>
      <c r="I3548" s="7"/>
      <c r="J3548" s="7" t="s">
        <v>59</v>
      </c>
      <c r="K3548" s="7" t="s">
        <v>121</v>
      </c>
      <c r="L3548" s="7" t="s">
        <v>686</v>
      </c>
      <c r="M3548" s="7">
        <v>10</v>
      </c>
      <c r="N3548" s="7"/>
      <c r="O3548" s="7" t="s">
        <v>62</v>
      </c>
      <c r="P3548" s="7">
        <v>1998</v>
      </c>
      <c r="Q3548" s="7">
        <v>1998</v>
      </c>
      <c r="R3548" s="7"/>
      <c r="S3548" s="7"/>
    </row>
    <row r="3549" spans="1:19" hidden="1" x14ac:dyDescent="0.35">
      <c r="A3549">
        <v>3548</v>
      </c>
      <c r="B3549" s="7">
        <v>202</v>
      </c>
      <c r="C3549" s="7">
        <v>25004</v>
      </c>
      <c r="D3549" s="7">
        <v>3298</v>
      </c>
      <c r="E3549" s="7" t="s">
        <v>591</v>
      </c>
      <c r="F3549" s="7">
        <v>4</v>
      </c>
      <c r="G3549" s="7">
        <v>4</v>
      </c>
      <c r="H3549" s="7"/>
      <c r="I3549" s="7"/>
      <c r="J3549" s="7" t="s">
        <v>59</v>
      </c>
      <c r="K3549" s="7" t="s">
        <v>121</v>
      </c>
      <c r="L3549" s="7" t="s">
        <v>686</v>
      </c>
      <c r="M3549" s="7">
        <v>10</v>
      </c>
      <c r="N3549" s="7"/>
      <c r="O3549" s="7" t="s">
        <v>62</v>
      </c>
      <c r="P3549" s="7">
        <v>1998</v>
      </c>
      <c r="Q3549" s="7">
        <v>1998</v>
      </c>
      <c r="R3549" s="7"/>
      <c r="S3549" s="7"/>
    </row>
    <row r="3550" spans="1:19" hidden="1" x14ac:dyDescent="0.35">
      <c r="A3550">
        <v>3549</v>
      </c>
      <c r="B3550" s="7">
        <v>202</v>
      </c>
      <c r="C3550" s="7">
        <v>25005</v>
      </c>
      <c r="D3550" s="7">
        <v>3298</v>
      </c>
      <c r="E3550" s="7" t="s">
        <v>131</v>
      </c>
      <c r="F3550" s="7">
        <v>20</v>
      </c>
      <c r="G3550" s="7">
        <v>20</v>
      </c>
      <c r="H3550" s="7"/>
      <c r="I3550" s="7"/>
      <c r="J3550" s="7" t="s">
        <v>118</v>
      </c>
      <c r="K3550" s="7" t="s">
        <v>121</v>
      </c>
      <c r="L3550" s="7" t="s">
        <v>61</v>
      </c>
      <c r="M3550" s="7">
        <v>10</v>
      </c>
      <c r="N3550" s="7"/>
      <c r="O3550" s="7" t="s">
        <v>62</v>
      </c>
      <c r="P3550" s="7">
        <v>1998</v>
      </c>
      <c r="Q3550" s="7">
        <v>1998</v>
      </c>
      <c r="R3550" s="7"/>
      <c r="S3550" s="7"/>
    </row>
    <row r="3551" spans="1:19" hidden="1" x14ac:dyDescent="0.35">
      <c r="A3551">
        <v>3550</v>
      </c>
      <c r="B3551" s="7">
        <v>202</v>
      </c>
      <c r="C3551" s="7">
        <v>25006</v>
      </c>
      <c r="D3551" s="7">
        <v>3298</v>
      </c>
      <c r="E3551" s="7" t="s">
        <v>591</v>
      </c>
      <c r="F3551" s="7">
        <v>18</v>
      </c>
      <c r="G3551" s="7">
        <v>18</v>
      </c>
      <c r="H3551" s="7"/>
      <c r="I3551" s="7"/>
      <c r="J3551" s="7" t="s">
        <v>59</v>
      </c>
      <c r="K3551" s="7" t="s">
        <v>121</v>
      </c>
      <c r="L3551" s="7" t="s">
        <v>686</v>
      </c>
      <c r="M3551" s="7">
        <v>10</v>
      </c>
      <c r="N3551" s="7"/>
      <c r="O3551" s="7" t="s">
        <v>62</v>
      </c>
      <c r="P3551" s="7">
        <v>1998</v>
      </c>
      <c r="Q3551" s="7">
        <v>1998</v>
      </c>
      <c r="R3551" s="7"/>
      <c r="S3551" s="7"/>
    </row>
    <row r="3552" spans="1:19" hidden="1" x14ac:dyDescent="0.35">
      <c r="A3552">
        <v>3551</v>
      </c>
      <c r="B3552" s="7">
        <v>202</v>
      </c>
      <c r="C3552" s="7">
        <v>25007</v>
      </c>
      <c r="D3552" s="7">
        <v>3298</v>
      </c>
      <c r="E3552" s="7" t="s">
        <v>591</v>
      </c>
      <c r="F3552" s="7">
        <v>5</v>
      </c>
      <c r="G3552" s="7">
        <v>5</v>
      </c>
      <c r="H3552" s="7"/>
      <c r="I3552" s="7"/>
      <c r="J3552" s="7" t="s">
        <v>59</v>
      </c>
      <c r="K3552" s="7" t="s">
        <v>121</v>
      </c>
      <c r="L3552" s="7" t="s">
        <v>686</v>
      </c>
      <c r="M3552" s="7">
        <v>10</v>
      </c>
      <c r="N3552" s="7"/>
      <c r="O3552" s="7" t="s">
        <v>62</v>
      </c>
      <c r="P3552" s="7">
        <v>1998</v>
      </c>
      <c r="Q3552" s="7">
        <v>1998</v>
      </c>
      <c r="R3552" s="7"/>
      <c r="S3552" s="7"/>
    </row>
    <row r="3553" spans="1:19" hidden="1" x14ac:dyDescent="0.35">
      <c r="A3553">
        <v>3552</v>
      </c>
      <c r="B3553" s="7">
        <v>202</v>
      </c>
      <c r="C3553" s="7">
        <v>25008</v>
      </c>
      <c r="D3553" s="7">
        <v>3298</v>
      </c>
      <c r="E3553" s="7" t="s">
        <v>131</v>
      </c>
      <c r="F3553" s="7">
        <v>50</v>
      </c>
      <c r="G3553" s="7">
        <v>50</v>
      </c>
      <c r="H3553" s="7"/>
      <c r="I3553" s="7"/>
      <c r="J3553" s="7" t="s">
        <v>59</v>
      </c>
      <c r="K3553" s="7" t="s">
        <v>121</v>
      </c>
      <c r="L3553" s="7" t="s">
        <v>61</v>
      </c>
      <c r="M3553" s="7">
        <v>10</v>
      </c>
      <c r="N3553" s="7"/>
      <c r="O3553" s="7" t="s">
        <v>62</v>
      </c>
      <c r="P3553" s="7">
        <v>1998</v>
      </c>
      <c r="Q3553" s="7">
        <v>1998</v>
      </c>
      <c r="R3553" s="7"/>
      <c r="S3553" s="7"/>
    </row>
    <row r="3554" spans="1:19" hidden="1" x14ac:dyDescent="0.35">
      <c r="A3554">
        <v>3553</v>
      </c>
      <c r="B3554" s="7">
        <v>202</v>
      </c>
      <c r="C3554" s="7">
        <v>25009</v>
      </c>
      <c r="D3554" s="7">
        <v>3298</v>
      </c>
      <c r="E3554" s="7" t="s">
        <v>591</v>
      </c>
      <c r="F3554" s="7">
        <v>2</v>
      </c>
      <c r="G3554" s="7">
        <v>2</v>
      </c>
      <c r="H3554" s="7"/>
      <c r="I3554" s="7"/>
      <c r="J3554" s="7" t="s">
        <v>59</v>
      </c>
      <c r="K3554" s="7" t="s">
        <v>121</v>
      </c>
      <c r="L3554" s="7" t="s">
        <v>686</v>
      </c>
      <c r="M3554" s="7">
        <v>10</v>
      </c>
      <c r="N3554" s="7"/>
      <c r="O3554" s="7" t="s">
        <v>62</v>
      </c>
      <c r="P3554" s="7">
        <v>1998</v>
      </c>
      <c r="Q3554" s="7">
        <v>1998</v>
      </c>
      <c r="R3554" s="7"/>
      <c r="S3554" s="7"/>
    </row>
    <row r="3555" spans="1:19" hidden="1" x14ac:dyDescent="0.35">
      <c r="A3555">
        <v>3554</v>
      </c>
      <c r="B3555" s="7">
        <v>202</v>
      </c>
      <c r="C3555" s="7">
        <v>25010</v>
      </c>
      <c r="D3555" s="7">
        <v>3298</v>
      </c>
      <c r="E3555" s="7" t="s">
        <v>591</v>
      </c>
      <c r="F3555" s="7">
        <v>4</v>
      </c>
      <c r="G3555" s="7">
        <v>4</v>
      </c>
      <c r="H3555" s="7"/>
      <c r="I3555" s="7"/>
      <c r="J3555" s="7" t="s">
        <v>59</v>
      </c>
      <c r="K3555" s="7" t="s">
        <v>121</v>
      </c>
      <c r="L3555" s="7" t="s">
        <v>686</v>
      </c>
      <c r="M3555" s="7">
        <v>10</v>
      </c>
      <c r="N3555" s="7"/>
      <c r="O3555" s="7" t="s">
        <v>62</v>
      </c>
      <c r="P3555" s="7">
        <v>1998</v>
      </c>
      <c r="Q3555" s="7">
        <v>1998</v>
      </c>
      <c r="R3555" s="7"/>
      <c r="S3555" s="7"/>
    </row>
    <row r="3556" spans="1:19" hidden="1" x14ac:dyDescent="0.35">
      <c r="A3556">
        <v>3555</v>
      </c>
      <c r="B3556" s="7">
        <v>202</v>
      </c>
      <c r="C3556" s="7">
        <v>25008</v>
      </c>
      <c r="D3556" s="7">
        <v>3263</v>
      </c>
      <c r="E3556" s="7" t="s">
        <v>591</v>
      </c>
      <c r="F3556" s="7">
        <v>2</v>
      </c>
      <c r="G3556" s="7">
        <v>2</v>
      </c>
      <c r="H3556" s="7"/>
      <c r="I3556" s="7"/>
      <c r="J3556" s="7" t="s">
        <v>59</v>
      </c>
      <c r="K3556" s="7" t="s">
        <v>121</v>
      </c>
      <c r="L3556" s="7" t="s">
        <v>686</v>
      </c>
      <c r="M3556" s="7">
        <v>10</v>
      </c>
      <c r="N3556" s="7"/>
      <c r="O3556" s="7" t="s">
        <v>62</v>
      </c>
      <c r="P3556" s="7">
        <v>1998</v>
      </c>
      <c r="Q3556" s="7">
        <v>1998</v>
      </c>
      <c r="R3556" s="7"/>
      <c r="S3556" s="7"/>
    </row>
    <row r="3557" spans="1:19" hidden="1" x14ac:dyDescent="0.35">
      <c r="A3557">
        <v>3556</v>
      </c>
      <c r="B3557" s="7">
        <v>202</v>
      </c>
      <c r="C3557" s="7">
        <v>25002</v>
      </c>
      <c r="D3557" s="7">
        <v>3846</v>
      </c>
      <c r="E3557" s="7" t="s">
        <v>591</v>
      </c>
      <c r="F3557" s="7">
        <v>50</v>
      </c>
      <c r="G3557" s="7">
        <v>50</v>
      </c>
      <c r="H3557" s="7"/>
      <c r="I3557" s="7"/>
      <c r="J3557" s="7" t="s">
        <v>59</v>
      </c>
      <c r="K3557" s="7" t="s">
        <v>60</v>
      </c>
      <c r="L3557" s="7" t="s">
        <v>686</v>
      </c>
      <c r="M3557" s="7">
        <v>10</v>
      </c>
      <c r="N3557" s="7"/>
      <c r="O3557" s="7" t="s">
        <v>62</v>
      </c>
      <c r="P3557" s="7">
        <v>1998</v>
      </c>
      <c r="Q3557" s="7">
        <v>1998</v>
      </c>
      <c r="R3557" s="7"/>
      <c r="S3557" s="7"/>
    </row>
    <row r="3558" spans="1:19" hidden="1" x14ac:dyDescent="0.35">
      <c r="A3558">
        <v>3557</v>
      </c>
      <c r="B3558" s="7">
        <v>202</v>
      </c>
      <c r="C3558" s="7">
        <v>25008</v>
      </c>
      <c r="D3558" s="7">
        <v>3846</v>
      </c>
      <c r="E3558" s="7" t="s">
        <v>591</v>
      </c>
      <c r="F3558" s="7">
        <v>200</v>
      </c>
      <c r="G3558" s="7">
        <v>300</v>
      </c>
      <c r="H3558" s="7"/>
      <c r="I3558" s="7"/>
      <c r="J3558" s="7" t="s">
        <v>59</v>
      </c>
      <c r="K3558" s="7" t="s">
        <v>60</v>
      </c>
      <c r="L3558" s="7" t="s">
        <v>686</v>
      </c>
      <c r="M3558" s="7">
        <v>10</v>
      </c>
      <c r="N3558" s="7"/>
      <c r="O3558" s="7" t="s">
        <v>62</v>
      </c>
      <c r="P3558" s="7">
        <v>1998</v>
      </c>
      <c r="Q3558" s="7">
        <v>1998</v>
      </c>
      <c r="R3558" s="7"/>
      <c r="S3558" s="7"/>
    </row>
    <row r="3559" spans="1:19" hidden="1" x14ac:dyDescent="0.35">
      <c r="A3559">
        <v>3558</v>
      </c>
      <c r="B3559" s="7">
        <v>202</v>
      </c>
      <c r="C3559" s="7">
        <v>25002</v>
      </c>
      <c r="D3559" s="7">
        <v>3658</v>
      </c>
      <c r="E3559" s="7" t="s">
        <v>591</v>
      </c>
      <c r="F3559" s="7">
        <v>75</v>
      </c>
      <c r="G3559" s="7">
        <v>75</v>
      </c>
      <c r="H3559" s="7"/>
      <c r="I3559" s="7"/>
      <c r="J3559" s="7" t="s">
        <v>59</v>
      </c>
      <c r="K3559" s="7" t="s">
        <v>60</v>
      </c>
      <c r="L3559" s="7" t="s">
        <v>686</v>
      </c>
      <c r="M3559" s="7">
        <v>10</v>
      </c>
      <c r="N3559" s="7"/>
      <c r="O3559" s="7" t="s">
        <v>62</v>
      </c>
      <c r="P3559" s="7">
        <v>1998</v>
      </c>
      <c r="Q3559" s="7">
        <v>1998</v>
      </c>
      <c r="R3559" s="7"/>
      <c r="S3559" s="7"/>
    </row>
    <row r="3560" spans="1:19" hidden="1" x14ac:dyDescent="0.35">
      <c r="A3560">
        <v>3559</v>
      </c>
      <c r="B3560" s="7">
        <v>202</v>
      </c>
      <c r="C3560" s="7">
        <v>25008</v>
      </c>
      <c r="D3560" s="7">
        <v>3658</v>
      </c>
      <c r="E3560" s="7" t="s">
        <v>591</v>
      </c>
      <c r="F3560" s="7">
        <v>10</v>
      </c>
      <c r="G3560" s="7">
        <v>10</v>
      </c>
      <c r="H3560" s="7"/>
      <c r="I3560" s="7"/>
      <c r="J3560" s="7" t="s">
        <v>59</v>
      </c>
      <c r="K3560" s="7" t="s">
        <v>121</v>
      </c>
      <c r="L3560" s="7" t="s">
        <v>686</v>
      </c>
      <c r="M3560" s="7">
        <v>10</v>
      </c>
      <c r="N3560" s="7"/>
      <c r="O3560" s="7" t="s">
        <v>62</v>
      </c>
      <c r="P3560" s="7">
        <v>1998</v>
      </c>
      <c r="Q3560" s="7">
        <v>1998</v>
      </c>
      <c r="R3560" s="7"/>
      <c r="S3560" s="7"/>
    </row>
    <row r="3561" spans="1:19" hidden="1" x14ac:dyDescent="0.35">
      <c r="A3561">
        <v>3560</v>
      </c>
      <c r="B3561" s="7">
        <v>203</v>
      </c>
      <c r="C3561" s="7">
        <v>12098</v>
      </c>
      <c r="D3561" s="7">
        <v>3295</v>
      </c>
      <c r="E3561" s="7" t="s">
        <v>453</v>
      </c>
      <c r="F3561" s="7"/>
      <c r="G3561" s="7"/>
      <c r="H3561" s="7"/>
      <c r="I3561" s="7"/>
      <c r="J3561" s="7"/>
      <c r="K3561" s="7"/>
      <c r="L3561" s="7"/>
      <c r="M3561" s="7">
        <v>6</v>
      </c>
      <c r="N3561" s="7" t="s">
        <v>684</v>
      </c>
      <c r="O3561" s="7" t="s">
        <v>88</v>
      </c>
      <c r="P3561" s="7">
        <v>1996</v>
      </c>
      <c r="Q3561" s="7">
        <v>1998</v>
      </c>
      <c r="R3561" s="7"/>
      <c r="S3561" s="7"/>
    </row>
    <row r="3562" spans="1:19" hidden="1" x14ac:dyDescent="0.35">
      <c r="A3562">
        <v>3561</v>
      </c>
      <c r="B3562" s="7">
        <v>203</v>
      </c>
      <c r="C3562" s="7">
        <v>12098</v>
      </c>
      <c r="D3562" s="7">
        <v>3295</v>
      </c>
      <c r="E3562" s="7" t="s">
        <v>453</v>
      </c>
      <c r="F3562" s="7"/>
      <c r="G3562" s="7"/>
      <c r="H3562" s="7"/>
      <c r="I3562" s="7"/>
      <c r="J3562" s="7"/>
      <c r="K3562" s="7"/>
      <c r="L3562" s="7"/>
      <c r="M3562" s="7">
        <v>6</v>
      </c>
      <c r="N3562" s="7" t="s">
        <v>684</v>
      </c>
      <c r="O3562" s="7" t="s">
        <v>88</v>
      </c>
      <c r="P3562" s="7">
        <v>1922</v>
      </c>
      <c r="Q3562" s="7">
        <v>1998</v>
      </c>
      <c r="R3562" s="7"/>
      <c r="S3562" s="7"/>
    </row>
    <row r="3563" spans="1:19" hidden="1" x14ac:dyDescent="0.35">
      <c r="A3563">
        <v>3562</v>
      </c>
      <c r="B3563" s="7">
        <v>203</v>
      </c>
      <c r="C3563" s="7">
        <v>12099</v>
      </c>
      <c r="D3563" s="7">
        <v>3295</v>
      </c>
      <c r="E3563" s="7" t="s">
        <v>453</v>
      </c>
      <c r="F3563" s="7"/>
      <c r="G3563" s="7"/>
      <c r="H3563" s="7"/>
      <c r="I3563" s="7"/>
      <c r="J3563" s="7"/>
      <c r="K3563" s="7"/>
      <c r="L3563" s="7"/>
      <c r="M3563" s="7">
        <v>6</v>
      </c>
      <c r="N3563" s="7" t="s">
        <v>684</v>
      </c>
      <c r="O3563" s="7" t="s">
        <v>88</v>
      </c>
      <c r="P3563" s="7">
        <v>1922</v>
      </c>
      <c r="Q3563" s="7">
        <v>1998</v>
      </c>
      <c r="R3563" s="7"/>
      <c r="S3563" s="7"/>
    </row>
    <row r="3564" spans="1:19" hidden="1" x14ac:dyDescent="0.35">
      <c r="A3564">
        <v>3563</v>
      </c>
      <c r="B3564" s="7">
        <v>203</v>
      </c>
      <c r="C3564" s="7">
        <v>12100</v>
      </c>
      <c r="D3564" s="7">
        <v>3295</v>
      </c>
      <c r="E3564" s="7" t="s">
        <v>453</v>
      </c>
      <c r="F3564" s="7"/>
      <c r="G3564" s="7"/>
      <c r="H3564" s="7"/>
      <c r="I3564" s="7"/>
      <c r="J3564" s="7"/>
      <c r="K3564" s="7"/>
      <c r="L3564" s="7" t="s">
        <v>686</v>
      </c>
      <c r="M3564" s="7">
        <v>6</v>
      </c>
      <c r="N3564" s="7" t="s">
        <v>684</v>
      </c>
      <c r="O3564" s="7" t="s">
        <v>88</v>
      </c>
      <c r="P3564" s="7">
        <v>1922</v>
      </c>
      <c r="Q3564" s="7">
        <v>1998</v>
      </c>
      <c r="R3564" s="7"/>
      <c r="S3564" s="7"/>
    </row>
    <row r="3565" spans="1:19" hidden="1" x14ac:dyDescent="0.35">
      <c r="A3565">
        <v>3564</v>
      </c>
      <c r="B3565" s="7">
        <v>203</v>
      </c>
      <c r="C3565" s="7">
        <v>12101</v>
      </c>
      <c r="D3565" s="7">
        <v>3295</v>
      </c>
      <c r="E3565" s="7" t="s">
        <v>453</v>
      </c>
      <c r="F3565" s="7"/>
      <c r="G3565" s="7"/>
      <c r="H3565" s="7"/>
      <c r="I3565" s="7"/>
      <c r="J3565" s="7"/>
      <c r="K3565" s="7"/>
      <c r="L3565" s="7" t="s">
        <v>686</v>
      </c>
      <c r="M3565" s="7">
        <v>6</v>
      </c>
      <c r="N3565" s="7" t="s">
        <v>684</v>
      </c>
      <c r="O3565" s="7" t="s">
        <v>88</v>
      </c>
      <c r="P3565" s="7">
        <v>1922</v>
      </c>
      <c r="Q3565" s="7">
        <v>1998</v>
      </c>
      <c r="R3565" s="7"/>
      <c r="S3565" s="7"/>
    </row>
    <row r="3566" spans="1:19" hidden="1" x14ac:dyDescent="0.35">
      <c r="A3566">
        <v>3565</v>
      </c>
      <c r="B3566" s="7">
        <v>203</v>
      </c>
      <c r="C3566" s="7">
        <v>12102</v>
      </c>
      <c r="D3566" s="7">
        <v>3295</v>
      </c>
      <c r="E3566" s="7" t="s">
        <v>453</v>
      </c>
      <c r="F3566" s="7"/>
      <c r="G3566" s="7"/>
      <c r="H3566" s="7"/>
      <c r="I3566" s="7"/>
      <c r="J3566" s="7"/>
      <c r="K3566" s="7"/>
      <c r="L3566" s="7" t="s">
        <v>686</v>
      </c>
      <c r="M3566" s="7">
        <v>6</v>
      </c>
      <c r="N3566" s="7" t="s">
        <v>684</v>
      </c>
      <c r="O3566" s="7" t="s">
        <v>88</v>
      </c>
      <c r="P3566" s="7">
        <v>1922</v>
      </c>
      <c r="Q3566" s="7">
        <v>1998</v>
      </c>
      <c r="R3566" s="7"/>
      <c r="S3566" s="7"/>
    </row>
    <row r="3567" spans="1:19" hidden="1" x14ac:dyDescent="0.35">
      <c r="A3567">
        <v>3566</v>
      </c>
      <c r="B3567" s="7">
        <v>203</v>
      </c>
      <c r="C3567" s="7">
        <v>12103</v>
      </c>
      <c r="D3567" s="7">
        <v>3295</v>
      </c>
      <c r="E3567" s="7" t="s">
        <v>453</v>
      </c>
      <c r="F3567" s="7"/>
      <c r="G3567" s="7"/>
      <c r="H3567" s="7"/>
      <c r="I3567" s="7"/>
      <c r="J3567" s="7"/>
      <c r="K3567" s="7"/>
      <c r="L3567" s="7" t="s">
        <v>686</v>
      </c>
      <c r="M3567" s="7">
        <v>6</v>
      </c>
      <c r="N3567" s="7" t="s">
        <v>684</v>
      </c>
      <c r="O3567" s="7" t="s">
        <v>88</v>
      </c>
      <c r="P3567" s="7">
        <v>1922</v>
      </c>
      <c r="Q3567" s="7">
        <v>1998</v>
      </c>
      <c r="R3567" s="7"/>
      <c r="S3567" s="7"/>
    </row>
    <row r="3568" spans="1:19" hidden="1" x14ac:dyDescent="0.35">
      <c r="A3568">
        <v>3567</v>
      </c>
      <c r="B3568" s="7">
        <v>203</v>
      </c>
      <c r="C3568" s="7">
        <v>12104</v>
      </c>
      <c r="D3568" s="7">
        <v>3295</v>
      </c>
      <c r="E3568" s="7" t="s">
        <v>453</v>
      </c>
      <c r="F3568" s="7"/>
      <c r="G3568" s="7"/>
      <c r="H3568" s="7"/>
      <c r="I3568" s="7"/>
      <c r="J3568" s="7"/>
      <c r="K3568" s="7"/>
      <c r="L3568" s="7" t="s">
        <v>686</v>
      </c>
      <c r="M3568" s="7">
        <v>6</v>
      </c>
      <c r="N3568" s="7" t="s">
        <v>684</v>
      </c>
      <c r="O3568" s="7" t="s">
        <v>88</v>
      </c>
      <c r="P3568" s="7">
        <v>1922</v>
      </c>
      <c r="Q3568" s="7">
        <v>1998</v>
      </c>
      <c r="R3568" s="7"/>
      <c r="S3568" s="7"/>
    </row>
    <row r="3569" spans="1:19" hidden="1" x14ac:dyDescent="0.35">
      <c r="A3569">
        <v>3568</v>
      </c>
      <c r="B3569" s="7">
        <v>203</v>
      </c>
      <c r="C3569" s="7">
        <v>12105</v>
      </c>
      <c r="D3569" s="7">
        <v>3295</v>
      </c>
      <c r="E3569" s="7" t="s">
        <v>453</v>
      </c>
      <c r="F3569" s="7"/>
      <c r="G3569" s="7"/>
      <c r="H3569" s="7"/>
      <c r="I3569" s="7"/>
      <c r="J3569" s="7"/>
      <c r="K3569" s="7"/>
      <c r="L3569" s="7" t="s">
        <v>686</v>
      </c>
      <c r="M3569" s="7">
        <v>6</v>
      </c>
      <c r="N3569" s="7" t="s">
        <v>684</v>
      </c>
      <c r="O3569" s="7" t="s">
        <v>88</v>
      </c>
      <c r="P3569" s="7">
        <v>1891</v>
      </c>
      <c r="Q3569" s="7">
        <v>1998</v>
      </c>
      <c r="R3569" s="7"/>
      <c r="S3569" s="7"/>
    </row>
    <row r="3570" spans="1:19" hidden="1" x14ac:dyDescent="0.35">
      <c r="A3570">
        <v>3569</v>
      </c>
      <c r="B3570" s="7">
        <v>203</v>
      </c>
      <c r="C3570" s="7">
        <v>12106</v>
      </c>
      <c r="D3570" s="7">
        <v>3295</v>
      </c>
      <c r="E3570" s="7" t="s">
        <v>453</v>
      </c>
      <c r="F3570" s="7"/>
      <c r="G3570" s="7"/>
      <c r="H3570" s="7"/>
      <c r="I3570" s="7"/>
      <c r="J3570" s="7"/>
      <c r="K3570" s="7"/>
      <c r="L3570" s="7" t="s">
        <v>686</v>
      </c>
      <c r="M3570" s="7">
        <v>6</v>
      </c>
      <c r="N3570" s="7" t="s">
        <v>684</v>
      </c>
      <c r="O3570" s="7" t="s">
        <v>88</v>
      </c>
      <c r="P3570" s="7">
        <v>1993</v>
      </c>
      <c r="Q3570" s="7">
        <v>1998</v>
      </c>
      <c r="R3570" s="7"/>
      <c r="S3570" s="7"/>
    </row>
    <row r="3571" spans="1:19" hidden="1" x14ac:dyDescent="0.35">
      <c r="A3571">
        <v>3570</v>
      </c>
      <c r="B3571" s="7">
        <v>203</v>
      </c>
      <c r="C3571" s="7">
        <v>12098</v>
      </c>
      <c r="D3571" s="7">
        <v>3268</v>
      </c>
      <c r="E3571" s="7" t="s">
        <v>453</v>
      </c>
      <c r="F3571" s="7">
        <v>2</v>
      </c>
      <c r="G3571" s="7">
        <v>10</v>
      </c>
      <c r="H3571" s="7"/>
      <c r="I3571" s="7"/>
      <c r="J3571" s="7" t="s">
        <v>59</v>
      </c>
      <c r="K3571" s="7" t="s">
        <v>121</v>
      </c>
      <c r="L3571" s="7" t="s">
        <v>686</v>
      </c>
      <c r="M3571" s="7">
        <v>6</v>
      </c>
      <c r="N3571" s="7"/>
      <c r="O3571" s="7" t="s">
        <v>88</v>
      </c>
      <c r="P3571" s="7"/>
      <c r="Q3571" s="7">
        <v>1998</v>
      </c>
      <c r="R3571" s="7"/>
      <c r="S3571" s="7"/>
    </row>
    <row r="3572" spans="1:19" hidden="1" x14ac:dyDescent="0.35">
      <c r="A3572">
        <v>3571</v>
      </c>
      <c r="B3572" s="7">
        <v>203</v>
      </c>
      <c r="C3572" s="7">
        <v>12098</v>
      </c>
      <c r="D3572" s="7">
        <v>3268</v>
      </c>
      <c r="E3572" s="7" t="s">
        <v>453</v>
      </c>
      <c r="F3572" s="7">
        <v>2</v>
      </c>
      <c r="G3572" s="7">
        <v>10</v>
      </c>
      <c r="H3572" s="7"/>
      <c r="I3572" s="7"/>
      <c r="J3572" s="7" t="s">
        <v>59</v>
      </c>
      <c r="K3572" s="7" t="s">
        <v>121</v>
      </c>
      <c r="L3572" s="7" t="s">
        <v>686</v>
      </c>
      <c r="M3572" s="7">
        <v>6</v>
      </c>
      <c r="N3572" s="7"/>
      <c r="O3572" s="7" t="s">
        <v>88</v>
      </c>
      <c r="P3572" s="7"/>
      <c r="Q3572" s="7">
        <v>1998</v>
      </c>
      <c r="R3572" s="7"/>
      <c r="S3572" s="7"/>
    </row>
    <row r="3573" spans="1:19" hidden="1" x14ac:dyDescent="0.35">
      <c r="A3573">
        <v>3572</v>
      </c>
      <c r="B3573" s="7">
        <v>203</v>
      </c>
      <c r="C3573" s="7">
        <v>12099</v>
      </c>
      <c r="D3573" s="7">
        <v>3268</v>
      </c>
      <c r="E3573" s="7" t="s">
        <v>453</v>
      </c>
      <c r="F3573" s="7">
        <v>2</v>
      </c>
      <c r="G3573" s="7">
        <v>10</v>
      </c>
      <c r="H3573" s="7"/>
      <c r="I3573" s="7"/>
      <c r="J3573" s="7" t="s">
        <v>59</v>
      </c>
      <c r="K3573" s="7" t="s">
        <v>121</v>
      </c>
      <c r="L3573" s="7" t="s">
        <v>686</v>
      </c>
      <c r="M3573" s="7">
        <v>6</v>
      </c>
      <c r="N3573" s="7"/>
      <c r="O3573" s="7" t="s">
        <v>88</v>
      </c>
      <c r="P3573" s="7"/>
      <c r="Q3573" s="7">
        <v>1998</v>
      </c>
      <c r="R3573" s="7"/>
      <c r="S3573" s="7"/>
    </row>
    <row r="3574" spans="1:19" hidden="1" x14ac:dyDescent="0.35">
      <c r="A3574">
        <v>3573</v>
      </c>
      <c r="B3574" s="7">
        <v>203</v>
      </c>
      <c r="C3574" s="7">
        <v>12100</v>
      </c>
      <c r="D3574" s="7">
        <v>3268</v>
      </c>
      <c r="E3574" s="7" t="s">
        <v>453</v>
      </c>
      <c r="F3574" s="7">
        <v>2</v>
      </c>
      <c r="G3574" s="7">
        <v>10</v>
      </c>
      <c r="H3574" s="7"/>
      <c r="I3574" s="7"/>
      <c r="J3574" s="7" t="s">
        <v>59</v>
      </c>
      <c r="K3574" s="7" t="s">
        <v>121</v>
      </c>
      <c r="L3574" s="7" t="s">
        <v>686</v>
      </c>
      <c r="M3574" s="7">
        <v>6</v>
      </c>
      <c r="N3574" s="7"/>
      <c r="O3574" s="7" t="s">
        <v>88</v>
      </c>
      <c r="P3574" s="7"/>
      <c r="Q3574" s="7">
        <v>1998</v>
      </c>
      <c r="R3574" s="7"/>
      <c r="S3574" s="7"/>
    </row>
    <row r="3575" spans="1:19" hidden="1" x14ac:dyDescent="0.35">
      <c r="A3575">
        <v>3574</v>
      </c>
      <c r="B3575" s="7">
        <v>203</v>
      </c>
      <c r="C3575" s="7">
        <v>12101</v>
      </c>
      <c r="D3575" s="7">
        <v>3268</v>
      </c>
      <c r="E3575" s="7" t="s">
        <v>453</v>
      </c>
      <c r="F3575" s="7">
        <v>2</v>
      </c>
      <c r="G3575" s="7">
        <v>10</v>
      </c>
      <c r="H3575" s="7"/>
      <c r="I3575" s="7"/>
      <c r="J3575" s="7" t="s">
        <v>59</v>
      </c>
      <c r="K3575" s="7" t="s">
        <v>121</v>
      </c>
      <c r="L3575" s="7" t="s">
        <v>1574</v>
      </c>
      <c r="M3575" s="7">
        <v>6</v>
      </c>
      <c r="N3575" s="7"/>
      <c r="O3575" s="7" t="s">
        <v>88</v>
      </c>
      <c r="P3575" s="7"/>
      <c r="Q3575" s="7">
        <v>1998</v>
      </c>
      <c r="R3575" s="7"/>
      <c r="S3575" s="7"/>
    </row>
    <row r="3576" spans="1:19" hidden="1" x14ac:dyDescent="0.35">
      <c r="A3576">
        <v>3575</v>
      </c>
      <c r="B3576" s="7">
        <v>203</v>
      </c>
      <c r="C3576" s="7">
        <v>12102</v>
      </c>
      <c r="D3576" s="7">
        <v>3268</v>
      </c>
      <c r="E3576" s="7" t="s">
        <v>453</v>
      </c>
      <c r="F3576" s="7">
        <v>2</v>
      </c>
      <c r="G3576" s="7">
        <v>10</v>
      </c>
      <c r="H3576" s="7"/>
      <c r="I3576" s="7"/>
      <c r="J3576" s="7" t="s">
        <v>59</v>
      </c>
      <c r="K3576" s="7" t="s">
        <v>121</v>
      </c>
      <c r="L3576" s="7" t="s">
        <v>1574</v>
      </c>
      <c r="M3576" s="7">
        <v>6</v>
      </c>
      <c r="N3576" s="7"/>
      <c r="O3576" s="7" t="s">
        <v>88</v>
      </c>
      <c r="P3576" s="7"/>
      <c r="Q3576" s="7">
        <v>1998</v>
      </c>
      <c r="R3576" s="7"/>
      <c r="S3576" s="7"/>
    </row>
    <row r="3577" spans="1:19" hidden="1" x14ac:dyDescent="0.35">
      <c r="A3577">
        <v>3576</v>
      </c>
      <c r="B3577" s="7">
        <v>203</v>
      </c>
      <c r="C3577" s="7">
        <v>12103</v>
      </c>
      <c r="D3577" s="7">
        <v>3268</v>
      </c>
      <c r="E3577" s="7" t="s">
        <v>453</v>
      </c>
      <c r="F3577" s="7">
        <v>2</v>
      </c>
      <c r="G3577" s="7">
        <v>10</v>
      </c>
      <c r="H3577" s="7"/>
      <c r="I3577" s="7"/>
      <c r="J3577" s="7" t="s">
        <v>59</v>
      </c>
      <c r="K3577" s="7" t="s">
        <v>121</v>
      </c>
      <c r="L3577" s="7" t="s">
        <v>686</v>
      </c>
      <c r="M3577" s="7">
        <v>6</v>
      </c>
      <c r="N3577" s="7"/>
      <c r="O3577" s="7" t="s">
        <v>88</v>
      </c>
      <c r="P3577" s="7"/>
      <c r="Q3577" s="7">
        <v>1998</v>
      </c>
      <c r="R3577" s="7"/>
      <c r="S3577" s="7"/>
    </row>
    <row r="3578" spans="1:19" hidden="1" x14ac:dyDescent="0.35">
      <c r="A3578">
        <v>3577</v>
      </c>
      <c r="B3578" s="7">
        <v>203</v>
      </c>
      <c r="C3578" s="7">
        <v>12104</v>
      </c>
      <c r="D3578" s="7">
        <v>3268</v>
      </c>
      <c r="E3578" s="7" t="s">
        <v>453</v>
      </c>
      <c r="F3578" s="7">
        <v>2</v>
      </c>
      <c r="G3578" s="7">
        <v>10</v>
      </c>
      <c r="H3578" s="7"/>
      <c r="I3578" s="7"/>
      <c r="J3578" s="7" t="s">
        <v>59</v>
      </c>
      <c r="K3578" s="7" t="s">
        <v>121</v>
      </c>
      <c r="L3578" s="7" t="s">
        <v>686</v>
      </c>
      <c r="M3578" s="7">
        <v>6</v>
      </c>
      <c r="N3578" s="7"/>
      <c r="O3578" s="7" t="s">
        <v>88</v>
      </c>
      <c r="P3578" s="7"/>
      <c r="Q3578" s="7">
        <v>1998</v>
      </c>
      <c r="R3578" s="7"/>
      <c r="S3578" s="7"/>
    </row>
    <row r="3579" spans="1:19" hidden="1" x14ac:dyDescent="0.35">
      <c r="A3579">
        <v>3578</v>
      </c>
      <c r="B3579" s="7">
        <v>203</v>
      </c>
      <c r="C3579" s="7">
        <v>12105</v>
      </c>
      <c r="D3579" s="7">
        <v>3268</v>
      </c>
      <c r="E3579" s="7" t="s">
        <v>453</v>
      </c>
      <c r="F3579" s="7">
        <v>2</v>
      </c>
      <c r="G3579" s="7">
        <v>10</v>
      </c>
      <c r="H3579" s="7"/>
      <c r="I3579" s="7"/>
      <c r="J3579" s="7" t="s">
        <v>59</v>
      </c>
      <c r="K3579" s="7" t="s">
        <v>121</v>
      </c>
      <c r="L3579" s="7" t="s">
        <v>686</v>
      </c>
      <c r="M3579" s="7">
        <v>6</v>
      </c>
      <c r="N3579" s="7"/>
      <c r="O3579" s="7" t="s">
        <v>88</v>
      </c>
      <c r="P3579" s="7"/>
      <c r="Q3579" s="7">
        <v>1998</v>
      </c>
      <c r="R3579" s="7"/>
      <c r="S3579" s="7"/>
    </row>
    <row r="3580" spans="1:19" hidden="1" x14ac:dyDescent="0.35">
      <c r="A3580">
        <v>3579</v>
      </c>
      <c r="B3580" s="7">
        <v>203</v>
      </c>
      <c r="C3580" s="7">
        <v>12106</v>
      </c>
      <c r="D3580" s="7">
        <v>3268</v>
      </c>
      <c r="E3580" s="7" t="s">
        <v>58</v>
      </c>
      <c r="F3580" s="7">
        <v>15</v>
      </c>
      <c r="G3580" s="7">
        <v>15</v>
      </c>
      <c r="H3580" s="7"/>
      <c r="I3580" s="7"/>
      <c r="J3580" s="7" t="s">
        <v>104</v>
      </c>
      <c r="K3580" s="7" t="s">
        <v>121</v>
      </c>
      <c r="L3580" s="7" t="s">
        <v>61</v>
      </c>
      <c r="M3580" s="7">
        <v>6</v>
      </c>
      <c r="N3580" s="7"/>
      <c r="O3580" s="7" t="s">
        <v>88</v>
      </c>
      <c r="P3580" s="7"/>
      <c r="Q3580" s="7">
        <v>1998</v>
      </c>
      <c r="R3580" s="7"/>
      <c r="S3580" s="7"/>
    </row>
    <row r="3581" spans="1:19" hidden="1" x14ac:dyDescent="0.35">
      <c r="A3581">
        <v>3580</v>
      </c>
      <c r="B3581" s="7">
        <v>203</v>
      </c>
      <c r="C3581" s="7">
        <v>12098</v>
      </c>
      <c r="D3581" s="7">
        <v>3294</v>
      </c>
      <c r="E3581" s="7" t="s">
        <v>453</v>
      </c>
      <c r="F3581" s="7"/>
      <c r="G3581" s="7"/>
      <c r="H3581" s="7"/>
      <c r="I3581" s="7"/>
      <c r="J3581" s="7"/>
      <c r="K3581" s="7"/>
      <c r="L3581" s="7"/>
      <c r="M3581" s="7">
        <v>6</v>
      </c>
      <c r="N3581" s="7" t="s">
        <v>684</v>
      </c>
      <c r="O3581" s="7" t="s">
        <v>88</v>
      </c>
      <c r="P3581" s="7"/>
      <c r="Q3581" s="7">
        <v>1998</v>
      </c>
      <c r="R3581" s="7"/>
      <c r="S3581" s="7"/>
    </row>
    <row r="3582" spans="1:19" hidden="1" x14ac:dyDescent="0.35">
      <c r="A3582">
        <v>3581</v>
      </c>
      <c r="B3582" s="7">
        <v>203</v>
      </c>
      <c r="C3582" s="7">
        <v>12098</v>
      </c>
      <c r="D3582" s="7">
        <v>3294</v>
      </c>
      <c r="E3582" s="7" t="s">
        <v>58</v>
      </c>
      <c r="F3582" s="7"/>
      <c r="G3582" s="7"/>
      <c r="H3582" s="7"/>
      <c r="I3582" s="7"/>
      <c r="J3582" s="7"/>
      <c r="K3582" s="7"/>
      <c r="L3582" s="7"/>
      <c r="M3582" s="7">
        <v>6</v>
      </c>
      <c r="N3582" s="7" t="s">
        <v>684</v>
      </c>
      <c r="O3582" s="7" t="s">
        <v>88</v>
      </c>
      <c r="P3582" s="7"/>
      <c r="Q3582" s="7">
        <v>1998</v>
      </c>
      <c r="R3582" s="7"/>
      <c r="S3582" s="7"/>
    </row>
    <row r="3583" spans="1:19" hidden="1" x14ac:dyDescent="0.35">
      <c r="A3583">
        <v>3582</v>
      </c>
      <c r="B3583" s="7">
        <v>203</v>
      </c>
      <c r="C3583" s="7">
        <v>12099</v>
      </c>
      <c r="D3583" s="7">
        <v>3294</v>
      </c>
      <c r="E3583" s="7" t="s">
        <v>453</v>
      </c>
      <c r="F3583" s="7"/>
      <c r="G3583" s="7"/>
      <c r="H3583" s="7"/>
      <c r="I3583" s="7"/>
      <c r="J3583" s="7"/>
      <c r="K3583" s="7"/>
      <c r="L3583" s="7"/>
      <c r="M3583" s="7">
        <v>6</v>
      </c>
      <c r="N3583" s="7" t="s">
        <v>684</v>
      </c>
      <c r="O3583" s="7" t="s">
        <v>88</v>
      </c>
      <c r="P3583" s="7"/>
      <c r="Q3583" s="7">
        <v>1998</v>
      </c>
      <c r="R3583" s="7"/>
      <c r="S3583" s="7"/>
    </row>
    <row r="3584" spans="1:19" hidden="1" x14ac:dyDescent="0.35">
      <c r="A3584">
        <v>3583</v>
      </c>
      <c r="B3584" s="7">
        <v>203</v>
      </c>
      <c r="C3584" s="7">
        <v>12100</v>
      </c>
      <c r="D3584" s="7">
        <v>3294</v>
      </c>
      <c r="E3584" s="7" t="s">
        <v>453</v>
      </c>
      <c r="F3584" s="7"/>
      <c r="G3584" s="7"/>
      <c r="H3584" s="7"/>
      <c r="I3584" s="7"/>
      <c r="J3584" s="7"/>
      <c r="K3584" s="7"/>
      <c r="L3584" s="7" t="s">
        <v>686</v>
      </c>
      <c r="M3584" s="7">
        <v>6</v>
      </c>
      <c r="N3584" s="7" t="s">
        <v>684</v>
      </c>
      <c r="O3584" s="7" t="s">
        <v>88</v>
      </c>
      <c r="P3584" s="7"/>
      <c r="Q3584" s="7">
        <v>1998</v>
      </c>
      <c r="R3584" s="7"/>
      <c r="S3584" s="7"/>
    </row>
    <row r="3585" spans="1:19" hidden="1" x14ac:dyDescent="0.35">
      <c r="A3585">
        <v>3584</v>
      </c>
      <c r="B3585" s="7">
        <v>203</v>
      </c>
      <c r="C3585" s="7">
        <v>12101</v>
      </c>
      <c r="D3585" s="7">
        <v>3294</v>
      </c>
      <c r="E3585" s="7" t="s">
        <v>453</v>
      </c>
      <c r="F3585" s="7"/>
      <c r="G3585" s="7"/>
      <c r="H3585" s="7"/>
      <c r="I3585" s="7"/>
      <c r="J3585" s="7"/>
      <c r="K3585" s="7"/>
      <c r="L3585" s="7" t="s">
        <v>686</v>
      </c>
      <c r="M3585" s="7">
        <v>6</v>
      </c>
      <c r="N3585" s="7" t="s">
        <v>684</v>
      </c>
      <c r="O3585" s="7" t="s">
        <v>88</v>
      </c>
      <c r="P3585" s="7"/>
      <c r="Q3585" s="7">
        <v>1998</v>
      </c>
      <c r="R3585" s="7"/>
      <c r="S3585" s="7"/>
    </row>
    <row r="3586" spans="1:19" hidden="1" x14ac:dyDescent="0.35">
      <c r="A3586">
        <v>3585</v>
      </c>
      <c r="B3586" s="7">
        <v>203</v>
      </c>
      <c r="C3586" s="7">
        <v>12102</v>
      </c>
      <c r="D3586" s="7">
        <v>3294</v>
      </c>
      <c r="E3586" s="7" t="s">
        <v>58</v>
      </c>
      <c r="F3586" s="7"/>
      <c r="G3586" s="7"/>
      <c r="H3586" s="7"/>
      <c r="I3586" s="7"/>
      <c r="J3586" s="7"/>
      <c r="K3586" s="7"/>
      <c r="L3586" s="7" t="s">
        <v>61</v>
      </c>
      <c r="M3586" s="7">
        <v>6</v>
      </c>
      <c r="N3586" s="7" t="s">
        <v>684</v>
      </c>
      <c r="O3586" s="7" t="s">
        <v>88</v>
      </c>
      <c r="P3586" s="7"/>
      <c r="Q3586" s="7">
        <v>1998</v>
      </c>
      <c r="R3586" s="7"/>
      <c r="S3586" s="7"/>
    </row>
    <row r="3587" spans="1:19" hidden="1" x14ac:dyDescent="0.35">
      <c r="A3587">
        <v>3586</v>
      </c>
      <c r="B3587" s="7">
        <v>203</v>
      </c>
      <c r="C3587" s="7">
        <v>12103</v>
      </c>
      <c r="D3587" s="7">
        <v>3294</v>
      </c>
      <c r="E3587" s="7" t="s">
        <v>453</v>
      </c>
      <c r="F3587" s="7"/>
      <c r="G3587" s="7"/>
      <c r="H3587" s="7"/>
      <c r="I3587" s="7"/>
      <c r="J3587" s="7"/>
      <c r="K3587" s="7"/>
      <c r="L3587" s="7" t="s">
        <v>686</v>
      </c>
      <c r="M3587" s="7">
        <v>6</v>
      </c>
      <c r="N3587" s="7" t="s">
        <v>684</v>
      </c>
      <c r="O3587" s="7" t="s">
        <v>88</v>
      </c>
      <c r="P3587" s="7"/>
      <c r="Q3587" s="7">
        <v>1998</v>
      </c>
      <c r="R3587" s="7"/>
      <c r="S3587" s="7"/>
    </row>
    <row r="3588" spans="1:19" hidden="1" x14ac:dyDescent="0.35">
      <c r="A3588">
        <v>3587</v>
      </c>
      <c r="B3588" s="7">
        <v>203</v>
      </c>
      <c r="C3588" s="7">
        <v>12104</v>
      </c>
      <c r="D3588" s="7">
        <v>3294</v>
      </c>
      <c r="E3588" s="7" t="s">
        <v>453</v>
      </c>
      <c r="F3588" s="7"/>
      <c r="G3588" s="7"/>
      <c r="H3588" s="7"/>
      <c r="I3588" s="7"/>
      <c r="J3588" s="7"/>
      <c r="K3588" s="7"/>
      <c r="L3588" s="7" t="s">
        <v>686</v>
      </c>
      <c r="M3588" s="7">
        <v>6</v>
      </c>
      <c r="N3588" s="7" t="s">
        <v>684</v>
      </c>
      <c r="O3588" s="7" t="s">
        <v>88</v>
      </c>
      <c r="P3588" s="7"/>
      <c r="Q3588" s="7">
        <v>1998</v>
      </c>
      <c r="R3588" s="7"/>
      <c r="S3588" s="7"/>
    </row>
    <row r="3589" spans="1:19" hidden="1" x14ac:dyDescent="0.35">
      <c r="A3589">
        <v>3588</v>
      </c>
      <c r="B3589" s="7">
        <v>203</v>
      </c>
      <c r="C3589" s="7">
        <v>12105</v>
      </c>
      <c r="D3589" s="7">
        <v>3294</v>
      </c>
      <c r="E3589" s="7" t="s">
        <v>58</v>
      </c>
      <c r="F3589" s="7"/>
      <c r="G3589" s="7"/>
      <c r="H3589" s="7"/>
      <c r="I3589" s="7"/>
      <c r="J3589" s="7"/>
      <c r="K3589" s="7"/>
      <c r="L3589" s="7" t="s">
        <v>686</v>
      </c>
      <c r="M3589" s="7">
        <v>6</v>
      </c>
      <c r="N3589" s="7" t="s">
        <v>684</v>
      </c>
      <c r="O3589" s="7" t="s">
        <v>88</v>
      </c>
      <c r="P3589" s="7"/>
      <c r="Q3589" s="7">
        <v>1998</v>
      </c>
      <c r="R3589" s="7"/>
      <c r="S3589" s="7"/>
    </row>
    <row r="3590" spans="1:19" hidden="1" x14ac:dyDescent="0.35">
      <c r="A3590">
        <v>3589</v>
      </c>
      <c r="B3590" s="7">
        <v>203</v>
      </c>
      <c r="C3590" s="7">
        <v>12106</v>
      </c>
      <c r="D3590" s="7">
        <v>3294</v>
      </c>
      <c r="E3590" s="7" t="s">
        <v>58</v>
      </c>
      <c r="F3590" s="7"/>
      <c r="G3590" s="7"/>
      <c r="H3590" s="7"/>
      <c r="I3590" s="7"/>
      <c r="J3590" s="7"/>
      <c r="K3590" s="7"/>
      <c r="L3590" s="7" t="s">
        <v>61</v>
      </c>
      <c r="M3590" s="7">
        <v>6</v>
      </c>
      <c r="N3590" s="7" t="s">
        <v>684</v>
      </c>
      <c r="O3590" s="7" t="s">
        <v>88</v>
      </c>
      <c r="P3590" s="7"/>
      <c r="Q3590" s="7">
        <v>1998</v>
      </c>
      <c r="R3590" s="7"/>
      <c r="S3590" s="7"/>
    </row>
    <row r="3591" spans="1:19" hidden="1" x14ac:dyDescent="0.35">
      <c r="A3591">
        <v>3590</v>
      </c>
      <c r="B3591" s="7">
        <v>203</v>
      </c>
      <c r="C3591" s="7">
        <v>12098</v>
      </c>
      <c r="D3591" s="7">
        <v>3298</v>
      </c>
      <c r="E3591" s="7" t="s">
        <v>453</v>
      </c>
      <c r="F3591" s="7"/>
      <c r="G3591" s="7"/>
      <c r="H3591" s="7"/>
      <c r="I3591" s="7"/>
      <c r="J3591" s="7"/>
      <c r="K3591" s="7"/>
      <c r="L3591" s="7"/>
      <c r="M3591" s="7">
        <v>6</v>
      </c>
      <c r="N3591" s="7" t="s">
        <v>684</v>
      </c>
      <c r="O3591" s="7" t="s">
        <v>88</v>
      </c>
      <c r="P3591" s="7"/>
      <c r="Q3591" s="7">
        <v>1998</v>
      </c>
      <c r="R3591" s="7"/>
      <c r="S3591" s="7"/>
    </row>
    <row r="3592" spans="1:19" hidden="1" x14ac:dyDescent="0.35">
      <c r="A3592">
        <v>3591</v>
      </c>
      <c r="B3592" s="7">
        <v>203</v>
      </c>
      <c r="C3592" s="7">
        <v>12098</v>
      </c>
      <c r="D3592" s="7">
        <v>3298</v>
      </c>
      <c r="E3592" s="7" t="s">
        <v>453</v>
      </c>
      <c r="F3592" s="7"/>
      <c r="G3592" s="7"/>
      <c r="H3592" s="7"/>
      <c r="I3592" s="7"/>
      <c r="J3592" s="7"/>
      <c r="K3592" s="7"/>
      <c r="L3592" s="7"/>
      <c r="M3592" s="7">
        <v>6</v>
      </c>
      <c r="N3592" s="7" t="s">
        <v>684</v>
      </c>
      <c r="O3592" s="7" t="s">
        <v>88</v>
      </c>
      <c r="P3592" s="7"/>
      <c r="Q3592" s="7">
        <v>1998</v>
      </c>
      <c r="R3592" s="7"/>
      <c r="S3592" s="7"/>
    </row>
    <row r="3593" spans="1:19" hidden="1" x14ac:dyDescent="0.35">
      <c r="A3593">
        <v>3592</v>
      </c>
      <c r="B3593" s="7">
        <v>203</v>
      </c>
      <c r="C3593" s="7">
        <v>12099</v>
      </c>
      <c r="D3593" s="7">
        <v>3298</v>
      </c>
      <c r="E3593" s="7" t="s">
        <v>453</v>
      </c>
      <c r="F3593" s="7"/>
      <c r="G3593" s="7"/>
      <c r="H3593" s="7"/>
      <c r="I3593" s="7"/>
      <c r="J3593" s="7"/>
      <c r="K3593" s="7"/>
      <c r="L3593" s="7"/>
      <c r="M3593" s="7">
        <v>6</v>
      </c>
      <c r="N3593" s="7" t="s">
        <v>684</v>
      </c>
      <c r="O3593" s="7" t="s">
        <v>88</v>
      </c>
      <c r="P3593" s="7"/>
      <c r="Q3593" s="7">
        <v>1998</v>
      </c>
      <c r="R3593" s="7"/>
      <c r="S3593" s="7"/>
    </row>
    <row r="3594" spans="1:19" hidden="1" x14ac:dyDescent="0.35">
      <c r="A3594">
        <v>3593</v>
      </c>
      <c r="B3594" s="7">
        <v>203</v>
      </c>
      <c r="C3594" s="7">
        <v>12100</v>
      </c>
      <c r="D3594" s="7">
        <v>3298</v>
      </c>
      <c r="E3594" s="7" t="s">
        <v>453</v>
      </c>
      <c r="F3594" s="7"/>
      <c r="G3594" s="7"/>
      <c r="H3594" s="7"/>
      <c r="I3594" s="7"/>
      <c r="J3594" s="7"/>
      <c r="K3594" s="7"/>
      <c r="L3594" s="7" t="s">
        <v>686</v>
      </c>
      <c r="M3594" s="7">
        <v>6</v>
      </c>
      <c r="N3594" s="7" t="s">
        <v>684</v>
      </c>
      <c r="O3594" s="7" t="s">
        <v>88</v>
      </c>
      <c r="P3594" s="7"/>
      <c r="Q3594" s="7">
        <v>1998</v>
      </c>
      <c r="R3594" s="7"/>
      <c r="S3594" s="7"/>
    </row>
    <row r="3595" spans="1:19" hidden="1" x14ac:dyDescent="0.35">
      <c r="A3595">
        <v>3594</v>
      </c>
      <c r="B3595" s="7">
        <v>203</v>
      </c>
      <c r="C3595" s="7">
        <v>12101</v>
      </c>
      <c r="D3595" s="7">
        <v>3298</v>
      </c>
      <c r="E3595" s="7" t="s">
        <v>453</v>
      </c>
      <c r="F3595" s="7"/>
      <c r="G3595" s="7"/>
      <c r="H3595" s="7"/>
      <c r="I3595" s="7"/>
      <c r="J3595" s="7"/>
      <c r="K3595" s="7"/>
      <c r="L3595" s="7" t="s">
        <v>686</v>
      </c>
      <c r="M3595" s="7">
        <v>6</v>
      </c>
      <c r="N3595" s="7" t="s">
        <v>684</v>
      </c>
      <c r="O3595" s="7" t="s">
        <v>88</v>
      </c>
      <c r="P3595" s="7"/>
      <c r="Q3595" s="7">
        <v>1998</v>
      </c>
      <c r="R3595" s="7"/>
      <c r="S3595" s="7"/>
    </row>
    <row r="3596" spans="1:19" hidden="1" x14ac:dyDescent="0.35">
      <c r="A3596">
        <v>3595</v>
      </c>
      <c r="B3596" s="7">
        <v>203</v>
      </c>
      <c r="C3596" s="7">
        <v>12102</v>
      </c>
      <c r="D3596" s="7">
        <v>3298</v>
      </c>
      <c r="E3596" s="7" t="s">
        <v>453</v>
      </c>
      <c r="F3596" s="7"/>
      <c r="G3596" s="7"/>
      <c r="H3596" s="7"/>
      <c r="I3596" s="7"/>
      <c r="J3596" s="7"/>
      <c r="K3596" s="7"/>
      <c r="L3596" s="7" t="s">
        <v>686</v>
      </c>
      <c r="M3596" s="7">
        <v>6</v>
      </c>
      <c r="N3596" s="7" t="s">
        <v>684</v>
      </c>
      <c r="O3596" s="7" t="s">
        <v>88</v>
      </c>
      <c r="P3596" s="7"/>
      <c r="Q3596" s="7">
        <v>1998</v>
      </c>
      <c r="R3596" s="7"/>
      <c r="S3596" s="7"/>
    </row>
    <row r="3597" spans="1:19" hidden="1" x14ac:dyDescent="0.35">
      <c r="A3597">
        <v>3596</v>
      </c>
      <c r="B3597" s="7">
        <v>203</v>
      </c>
      <c r="C3597" s="7">
        <v>12103</v>
      </c>
      <c r="D3597" s="7">
        <v>3298</v>
      </c>
      <c r="E3597" s="7" t="s">
        <v>453</v>
      </c>
      <c r="F3597" s="7"/>
      <c r="G3597" s="7"/>
      <c r="H3597" s="7"/>
      <c r="I3597" s="7"/>
      <c r="J3597" s="7"/>
      <c r="K3597" s="7"/>
      <c r="L3597" s="7" t="s">
        <v>686</v>
      </c>
      <c r="M3597" s="7">
        <v>6</v>
      </c>
      <c r="N3597" s="7" t="s">
        <v>684</v>
      </c>
      <c r="O3597" s="7" t="s">
        <v>88</v>
      </c>
      <c r="P3597" s="7"/>
      <c r="Q3597" s="7">
        <v>1998</v>
      </c>
      <c r="R3597" s="7"/>
      <c r="S3597" s="7"/>
    </row>
    <row r="3598" spans="1:19" hidden="1" x14ac:dyDescent="0.35">
      <c r="A3598">
        <v>3597</v>
      </c>
      <c r="B3598" s="7">
        <v>203</v>
      </c>
      <c r="C3598" s="7">
        <v>12104</v>
      </c>
      <c r="D3598" s="7">
        <v>3298</v>
      </c>
      <c r="E3598" s="7" t="s">
        <v>453</v>
      </c>
      <c r="F3598" s="7"/>
      <c r="G3598" s="7"/>
      <c r="H3598" s="7"/>
      <c r="I3598" s="7"/>
      <c r="J3598" s="7"/>
      <c r="K3598" s="7"/>
      <c r="L3598" s="7" t="s">
        <v>686</v>
      </c>
      <c r="M3598" s="7">
        <v>6</v>
      </c>
      <c r="N3598" s="7" t="s">
        <v>684</v>
      </c>
      <c r="O3598" s="7" t="s">
        <v>88</v>
      </c>
      <c r="P3598" s="7"/>
      <c r="Q3598" s="7">
        <v>1998</v>
      </c>
      <c r="R3598" s="7"/>
      <c r="S3598" s="7"/>
    </row>
    <row r="3599" spans="1:19" hidden="1" x14ac:dyDescent="0.35">
      <c r="A3599">
        <v>3598</v>
      </c>
      <c r="B3599" s="7">
        <v>203</v>
      </c>
      <c r="C3599" s="7">
        <v>12105</v>
      </c>
      <c r="D3599" s="7">
        <v>3298</v>
      </c>
      <c r="E3599" s="7" t="s">
        <v>453</v>
      </c>
      <c r="F3599" s="7"/>
      <c r="G3599" s="7"/>
      <c r="H3599" s="7"/>
      <c r="I3599" s="7"/>
      <c r="J3599" s="7"/>
      <c r="K3599" s="7"/>
      <c r="L3599" s="7" t="s">
        <v>686</v>
      </c>
      <c r="M3599" s="7">
        <v>6</v>
      </c>
      <c r="N3599" s="7" t="s">
        <v>684</v>
      </c>
      <c r="O3599" s="7" t="s">
        <v>88</v>
      </c>
      <c r="P3599" s="7"/>
      <c r="Q3599" s="7">
        <v>1998</v>
      </c>
      <c r="R3599" s="7"/>
      <c r="S3599" s="7"/>
    </row>
    <row r="3600" spans="1:19" hidden="1" x14ac:dyDescent="0.35">
      <c r="A3600">
        <v>3599</v>
      </c>
      <c r="B3600" s="7">
        <v>203</v>
      </c>
      <c r="C3600" s="7">
        <v>12106</v>
      </c>
      <c r="D3600" s="7">
        <v>3298</v>
      </c>
      <c r="E3600" s="7" t="s">
        <v>453</v>
      </c>
      <c r="F3600" s="7"/>
      <c r="G3600" s="7"/>
      <c r="H3600" s="7"/>
      <c r="I3600" s="7"/>
      <c r="J3600" s="7"/>
      <c r="K3600" s="7"/>
      <c r="L3600" s="7" t="s">
        <v>686</v>
      </c>
      <c r="M3600" s="7">
        <v>6</v>
      </c>
      <c r="N3600" s="7" t="s">
        <v>684</v>
      </c>
      <c r="O3600" s="7" t="s">
        <v>88</v>
      </c>
      <c r="P3600" s="7"/>
      <c r="Q3600" s="7">
        <v>1998</v>
      </c>
      <c r="R3600" s="7"/>
      <c r="S3600" s="7"/>
    </row>
    <row r="3601" spans="1:19" hidden="1" x14ac:dyDescent="0.35">
      <c r="A3601">
        <v>3600</v>
      </c>
      <c r="B3601" s="7">
        <v>203</v>
      </c>
      <c r="C3601" s="7">
        <v>12098</v>
      </c>
      <c r="D3601" s="7">
        <v>3263</v>
      </c>
      <c r="E3601" s="7" t="s">
        <v>453</v>
      </c>
      <c r="F3601" s="7">
        <v>2</v>
      </c>
      <c r="G3601" s="7">
        <v>3</v>
      </c>
      <c r="H3601" s="7"/>
      <c r="I3601" s="7"/>
      <c r="J3601" s="7" t="s">
        <v>59</v>
      </c>
      <c r="K3601" s="7" t="s">
        <v>121</v>
      </c>
      <c r="L3601" s="7" t="s">
        <v>686</v>
      </c>
      <c r="M3601" s="7">
        <v>6</v>
      </c>
      <c r="N3601" s="7"/>
      <c r="O3601" s="7" t="s">
        <v>88</v>
      </c>
      <c r="P3601" s="7"/>
      <c r="Q3601" s="7">
        <v>1998</v>
      </c>
      <c r="R3601" s="7"/>
      <c r="S3601" s="7"/>
    </row>
    <row r="3602" spans="1:19" hidden="1" x14ac:dyDescent="0.35">
      <c r="A3602">
        <v>3601</v>
      </c>
      <c r="B3602" s="7">
        <v>203</v>
      </c>
      <c r="C3602" s="7">
        <v>12098</v>
      </c>
      <c r="D3602" s="7">
        <v>3263</v>
      </c>
      <c r="E3602" s="7" t="s">
        <v>173</v>
      </c>
      <c r="F3602" s="7">
        <v>2</v>
      </c>
      <c r="G3602" s="7">
        <v>3</v>
      </c>
      <c r="H3602" s="7"/>
      <c r="I3602" s="7"/>
      <c r="J3602" s="7" t="s">
        <v>59</v>
      </c>
      <c r="K3602" s="7" t="s">
        <v>121</v>
      </c>
      <c r="L3602" s="7" t="s">
        <v>686</v>
      </c>
      <c r="M3602" s="7">
        <v>6</v>
      </c>
      <c r="N3602" s="7"/>
      <c r="O3602" s="7" t="s">
        <v>88</v>
      </c>
      <c r="P3602" s="7"/>
      <c r="Q3602" s="7">
        <v>1998</v>
      </c>
      <c r="R3602" s="7"/>
      <c r="S3602" s="7"/>
    </row>
    <row r="3603" spans="1:19" hidden="1" x14ac:dyDescent="0.35">
      <c r="A3603">
        <v>3602</v>
      </c>
      <c r="B3603" s="7">
        <v>203</v>
      </c>
      <c r="C3603" s="7">
        <v>12099</v>
      </c>
      <c r="D3603" s="7">
        <v>3263</v>
      </c>
      <c r="E3603" s="7" t="s">
        <v>173</v>
      </c>
      <c r="F3603" s="7">
        <v>2</v>
      </c>
      <c r="G3603" s="7">
        <v>3</v>
      </c>
      <c r="H3603" s="7"/>
      <c r="I3603" s="7"/>
      <c r="J3603" s="7" t="s">
        <v>59</v>
      </c>
      <c r="K3603" s="7" t="s">
        <v>121</v>
      </c>
      <c r="L3603" s="7" t="s">
        <v>686</v>
      </c>
      <c r="M3603" s="7">
        <v>6</v>
      </c>
      <c r="N3603" s="7"/>
      <c r="O3603" s="7" t="s">
        <v>88</v>
      </c>
      <c r="P3603" s="7"/>
      <c r="Q3603" s="7">
        <v>1998</v>
      </c>
      <c r="R3603" s="7"/>
      <c r="S3603" s="7"/>
    </row>
    <row r="3604" spans="1:19" hidden="1" x14ac:dyDescent="0.35">
      <c r="A3604">
        <v>3603</v>
      </c>
      <c r="B3604" s="7">
        <v>203</v>
      </c>
      <c r="C3604" s="7">
        <v>12100</v>
      </c>
      <c r="D3604" s="7">
        <v>3263</v>
      </c>
      <c r="E3604" s="7" t="s">
        <v>58</v>
      </c>
      <c r="F3604" s="7">
        <v>15</v>
      </c>
      <c r="G3604" s="7">
        <v>15</v>
      </c>
      <c r="H3604" s="7"/>
      <c r="I3604" s="7"/>
      <c r="J3604" s="7" t="s">
        <v>104</v>
      </c>
      <c r="K3604" s="7" t="s">
        <v>121</v>
      </c>
      <c r="L3604" s="7" t="s">
        <v>61</v>
      </c>
      <c r="M3604" s="7">
        <v>6</v>
      </c>
      <c r="N3604" s="7"/>
      <c r="O3604" s="7" t="s">
        <v>88</v>
      </c>
      <c r="P3604" s="7"/>
      <c r="Q3604" s="7">
        <v>1998</v>
      </c>
      <c r="R3604" s="7"/>
      <c r="S3604" s="7"/>
    </row>
    <row r="3605" spans="1:19" hidden="1" x14ac:dyDescent="0.35">
      <c r="A3605">
        <v>3604</v>
      </c>
      <c r="B3605" s="7">
        <v>203</v>
      </c>
      <c r="C3605" s="7">
        <v>12101</v>
      </c>
      <c r="D3605" s="7">
        <v>3263</v>
      </c>
      <c r="E3605" s="7" t="s">
        <v>173</v>
      </c>
      <c r="F3605" s="7">
        <v>10</v>
      </c>
      <c r="G3605" s="7">
        <v>15</v>
      </c>
      <c r="H3605" s="7"/>
      <c r="I3605" s="7"/>
      <c r="J3605" s="7" t="s">
        <v>59</v>
      </c>
      <c r="K3605" s="7" t="s">
        <v>121</v>
      </c>
      <c r="L3605" s="7" t="s">
        <v>686</v>
      </c>
      <c r="M3605" s="7">
        <v>6</v>
      </c>
      <c r="N3605" s="7"/>
      <c r="O3605" s="7" t="s">
        <v>88</v>
      </c>
      <c r="P3605" s="7"/>
      <c r="Q3605" s="7">
        <v>1998</v>
      </c>
      <c r="R3605" s="7"/>
      <c r="S3605" s="7"/>
    </row>
    <row r="3606" spans="1:19" hidden="1" x14ac:dyDescent="0.35">
      <c r="A3606">
        <v>3605</v>
      </c>
      <c r="B3606" s="7">
        <v>203</v>
      </c>
      <c r="C3606" s="7">
        <v>12102</v>
      </c>
      <c r="D3606" s="7">
        <v>3263</v>
      </c>
      <c r="E3606" s="7" t="s">
        <v>453</v>
      </c>
      <c r="F3606" s="7">
        <v>2</v>
      </c>
      <c r="G3606" s="7">
        <v>3</v>
      </c>
      <c r="H3606" s="7"/>
      <c r="I3606" s="7"/>
      <c r="J3606" s="7" t="s">
        <v>59</v>
      </c>
      <c r="K3606" s="7" t="s">
        <v>121</v>
      </c>
      <c r="L3606" s="7" t="s">
        <v>1574</v>
      </c>
      <c r="M3606" s="7">
        <v>6</v>
      </c>
      <c r="N3606" s="7"/>
      <c r="O3606" s="7" t="s">
        <v>88</v>
      </c>
      <c r="P3606" s="7"/>
      <c r="Q3606" s="7">
        <v>1998</v>
      </c>
      <c r="R3606" s="7"/>
      <c r="S3606" s="7"/>
    </row>
    <row r="3607" spans="1:19" hidden="1" x14ac:dyDescent="0.35">
      <c r="A3607">
        <v>3606</v>
      </c>
      <c r="B3607" s="7">
        <v>203</v>
      </c>
      <c r="C3607" s="7">
        <v>12103</v>
      </c>
      <c r="D3607" s="7">
        <v>3263</v>
      </c>
      <c r="E3607" s="7" t="s">
        <v>453</v>
      </c>
      <c r="F3607" s="7">
        <v>2</v>
      </c>
      <c r="G3607" s="7">
        <v>3</v>
      </c>
      <c r="H3607" s="7"/>
      <c r="I3607" s="7"/>
      <c r="J3607" s="7" t="s">
        <v>59</v>
      </c>
      <c r="K3607" s="7" t="s">
        <v>121</v>
      </c>
      <c r="L3607" s="7" t="s">
        <v>686</v>
      </c>
      <c r="M3607" s="7">
        <v>6</v>
      </c>
      <c r="N3607" s="7"/>
      <c r="O3607" s="7" t="s">
        <v>88</v>
      </c>
      <c r="P3607" s="7"/>
      <c r="Q3607" s="7">
        <v>1998</v>
      </c>
      <c r="R3607" s="7"/>
      <c r="S3607" s="7"/>
    </row>
    <row r="3608" spans="1:19" hidden="1" x14ac:dyDescent="0.35">
      <c r="A3608">
        <v>3607</v>
      </c>
      <c r="B3608" s="7">
        <v>203</v>
      </c>
      <c r="C3608" s="7">
        <v>12104</v>
      </c>
      <c r="D3608" s="7">
        <v>3263</v>
      </c>
      <c r="E3608" s="7" t="s">
        <v>58</v>
      </c>
      <c r="F3608" s="7">
        <v>2</v>
      </c>
      <c r="G3608" s="7">
        <v>3</v>
      </c>
      <c r="H3608" s="7"/>
      <c r="I3608" s="7"/>
      <c r="J3608" s="7" t="s">
        <v>59</v>
      </c>
      <c r="K3608" s="7" t="s">
        <v>121</v>
      </c>
      <c r="L3608" s="7" t="s">
        <v>61</v>
      </c>
      <c r="M3608" s="7">
        <v>6</v>
      </c>
      <c r="N3608" s="7"/>
      <c r="O3608" s="7" t="s">
        <v>88</v>
      </c>
      <c r="P3608" s="7"/>
      <c r="Q3608" s="7">
        <v>1998</v>
      </c>
      <c r="R3608" s="7"/>
      <c r="S3608" s="7"/>
    </row>
    <row r="3609" spans="1:19" hidden="1" x14ac:dyDescent="0.35">
      <c r="A3609">
        <v>3608</v>
      </c>
      <c r="B3609" s="7">
        <v>203</v>
      </c>
      <c r="C3609" s="7">
        <v>12105</v>
      </c>
      <c r="D3609" s="7">
        <v>3263</v>
      </c>
      <c r="E3609" s="7" t="s">
        <v>453</v>
      </c>
      <c r="F3609" s="7">
        <v>10</v>
      </c>
      <c r="G3609" s="7">
        <v>15</v>
      </c>
      <c r="H3609" s="7"/>
      <c r="I3609" s="7"/>
      <c r="J3609" s="7" t="s">
        <v>59</v>
      </c>
      <c r="K3609" s="7" t="s">
        <v>121</v>
      </c>
      <c r="L3609" s="7" t="s">
        <v>686</v>
      </c>
      <c r="M3609" s="7">
        <v>6</v>
      </c>
      <c r="N3609" s="7"/>
      <c r="O3609" s="7" t="s">
        <v>88</v>
      </c>
      <c r="P3609" s="7"/>
      <c r="Q3609" s="7">
        <v>1998</v>
      </c>
      <c r="R3609" s="7"/>
      <c r="S3609" s="7"/>
    </row>
    <row r="3610" spans="1:19" hidden="1" x14ac:dyDescent="0.35">
      <c r="A3610">
        <v>3609</v>
      </c>
      <c r="B3610" s="7">
        <v>203</v>
      </c>
      <c r="C3610" s="7">
        <v>12106</v>
      </c>
      <c r="D3610" s="7">
        <v>3263</v>
      </c>
      <c r="E3610" s="7" t="s">
        <v>453</v>
      </c>
      <c r="F3610" s="7">
        <v>2</v>
      </c>
      <c r="G3610" s="7">
        <v>3</v>
      </c>
      <c r="H3610" s="7"/>
      <c r="I3610" s="7"/>
      <c r="J3610" s="7" t="s">
        <v>59</v>
      </c>
      <c r="K3610" s="7" t="s">
        <v>121</v>
      </c>
      <c r="L3610" s="7" t="s">
        <v>686</v>
      </c>
      <c r="M3610" s="7">
        <v>6</v>
      </c>
      <c r="N3610" s="7"/>
      <c r="O3610" s="7" t="s">
        <v>88</v>
      </c>
      <c r="P3610" s="7"/>
      <c r="Q3610" s="7">
        <v>1998</v>
      </c>
      <c r="R3610" s="7"/>
      <c r="S3610" s="7"/>
    </row>
    <row r="3611" spans="1:19" hidden="1" x14ac:dyDescent="0.35">
      <c r="A3611">
        <v>3610</v>
      </c>
      <c r="B3611" s="7">
        <v>203</v>
      </c>
      <c r="C3611" s="7">
        <v>12102</v>
      </c>
      <c r="D3611" s="20">
        <v>3845</v>
      </c>
      <c r="E3611" s="7" t="s">
        <v>709</v>
      </c>
      <c r="F3611" s="7">
        <v>9</v>
      </c>
      <c r="G3611" s="7">
        <v>9</v>
      </c>
      <c r="H3611" s="7"/>
      <c r="I3611" s="7"/>
      <c r="J3611" s="7" t="s">
        <v>59</v>
      </c>
      <c r="K3611" s="7" t="s">
        <v>121</v>
      </c>
      <c r="L3611" s="7" t="s">
        <v>1574</v>
      </c>
      <c r="M3611" s="7">
        <v>6</v>
      </c>
      <c r="N3611" s="7"/>
      <c r="O3611" s="7" t="s">
        <v>88</v>
      </c>
      <c r="P3611" s="7"/>
      <c r="Q3611" s="7">
        <v>1998</v>
      </c>
      <c r="R3611" s="7"/>
      <c r="S3611" s="7"/>
    </row>
    <row r="3612" spans="1:19" hidden="1" x14ac:dyDescent="0.35">
      <c r="A3612">
        <v>3611</v>
      </c>
      <c r="B3612" s="7">
        <v>203</v>
      </c>
      <c r="C3612" s="7">
        <v>12098</v>
      </c>
      <c r="D3612" s="7">
        <v>3650</v>
      </c>
      <c r="E3612" s="7" t="s">
        <v>58</v>
      </c>
      <c r="F3612" s="7">
        <v>1</v>
      </c>
      <c r="G3612" s="7">
        <v>1</v>
      </c>
      <c r="H3612" s="7"/>
      <c r="I3612" s="7"/>
      <c r="J3612" s="7" t="s">
        <v>104</v>
      </c>
      <c r="K3612" s="7" t="s">
        <v>121</v>
      </c>
      <c r="L3612" s="7" t="s">
        <v>61</v>
      </c>
      <c r="M3612" s="7">
        <v>3</v>
      </c>
      <c r="N3612" s="7"/>
      <c r="O3612" s="7" t="s">
        <v>62</v>
      </c>
      <c r="P3612" s="7"/>
      <c r="Q3612" s="7">
        <v>1977</v>
      </c>
      <c r="R3612" s="7"/>
      <c r="S3612" s="7"/>
    </row>
    <row r="3613" spans="1:19" hidden="1" x14ac:dyDescent="0.35">
      <c r="A3613">
        <v>3612</v>
      </c>
      <c r="B3613" s="7">
        <v>203</v>
      </c>
      <c r="C3613" s="7">
        <v>12102</v>
      </c>
      <c r="D3613" s="7">
        <v>3650</v>
      </c>
      <c r="E3613" s="7" t="s">
        <v>453</v>
      </c>
      <c r="F3613" s="7">
        <v>3</v>
      </c>
      <c r="G3613" s="7">
        <v>3</v>
      </c>
      <c r="H3613" s="7"/>
      <c r="I3613" s="7"/>
      <c r="J3613" s="7" t="s">
        <v>59</v>
      </c>
      <c r="K3613" s="7" t="s">
        <v>121</v>
      </c>
      <c r="L3613" s="7" t="s">
        <v>1574</v>
      </c>
      <c r="M3613" s="7">
        <v>6</v>
      </c>
      <c r="N3613" s="7"/>
      <c r="O3613" s="7" t="s">
        <v>88</v>
      </c>
      <c r="P3613" s="7"/>
      <c r="Q3613" s="7">
        <v>1998</v>
      </c>
      <c r="R3613" s="7"/>
      <c r="S3613" s="7"/>
    </row>
    <row r="3614" spans="1:19" hidden="1" x14ac:dyDescent="0.35">
      <c r="A3614">
        <v>3613</v>
      </c>
      <c r="B3614" s="7">
        <v>204</v>
      </c>
      <c r="C3614" s="7">
        <v>22016</v>
      </c>
      <c r="D3614" s="7">
        <v>3947</v>
      </c>
      <c r="E3614" s="7" t="s">
        <v>591</v>
      </c>
      <c r="F3614" s="7"/>
      <c r="G3614" s="7"/>
      <c r="H3614" s="7"/>
      <c r="I3614" s="7"/>
      <c r="J3614" s="7"/>
      <c r="K3614" s="7"/>
      <c r="L3614" s="7"/>
      <c r="M3614" s="7"/>
      <c r="N3614" s="7" t="s">
        <v>78</v>
      </c>
      <c r="O3614" s="7" t="s">
        <v>105</v>
      </c>
      <c r="P3614" s="7"/>
      <c r="Q3614" s="7">
        <v>1999</v>
      </c>
      <c r="R3614" s="7"/>
      <c r="S3614" s="7"/>
    </row>
    <row r="3615" spans="1:19" hidden="1" x14ac:dyDescent="0.35">
      <c r="A3615">
        <v>3614</v>
      </c>
      <c r="B3615" s="7">
        <v>205</v>
      </c>
      <c r="C3615" s="7">
        <v>24005</v>
      </c>
      <c r="D3615" s="20">
        <v>32228</v>
      </c>
      <c r="E3615" s="7" t="s">
        <v>131</v>
      </c>
      <c r="F3615" s="7">
        <v>200</v>
      </c>
      <c r="G3615" s="7">
        <v>200</v>
      </c>
      <c r="H3615" s="7"/>
      <c r="I3615" s="7"/>
      <c r="J3615" s="7" t="s">
        <v>59</v>
      </c>
      <c r="K3615" s="7" t="s">
        <v>60</v>
      </c>
      <c r="L3615" s="7" t="s">
        <v>61</v>
      </c>
      <c r="M3615" s="7">
        <v>12</v>
      </c>
      <c r="N3615" s="7"/>
      <c r="O3615" s="7" t="s">
        <v>88</v>
      </c>
      <c r="P3615" s="7">
        <v>1982</v>
      </c>
      <c r="Q3615" s="7">
        <v>1992</v>
      </c>
      <c r="R3615" s="7" t="s">
        <v>1443</v>
      </c>
      <c r="S3615" s="7"/>
    </row>
    <row r="3616" spans="1:19" hidden="1" x14ac:dyDescent="0.35">
      <c r="A3616">
        <v>3615</v>
      </c>
      <c r="B3616" s="7">
        <v>205</v>
      </c>
      <c r="C3616" s="7">
        <v>24005</v>
      </c>
      <c r="D3616" s="7">
        <v>3298</v>
      </c>
      <c r="E3616" s="7" t="s">
        <v>131</v>
      </c>
      <c r="F3616" s="7"/>
      <c r="G3616" s="7"/>
      <c r="H3616" s="7"/>
      <c r="I3616" s="7"/>
      <c r="J3616" s="7"/>
      <c r="K3616" s="7"/>
      <c r="L3616" s="7" t="s">
        <v>61</v>
      </c>
      <c r="M3616" s="7">
        <v>10</v>
      </c>
      <c r="N3616" s="7" t="s">
        <v>145</v>
      </c>
      <c r="O3616" s="7" t="s">
        <v>62</v>
      </c>
      <c r="P3616" s="7">
        <v>1992</v>
      </c>
      <c r="Q3616" s="7">
        <v>1992</v>
      </c>
      <c r="R3616" s="7"/>
      <c r="S3616" s="7"/>
    </row>
    <row r="3617" spans="1:19" hidden="1" x14ac:dyDescent="0.35">
      <c r="A3617">
        <v>3616</v>
      </c>
      <c r="B3617" s="7">
        <v>205</v>
      </c>
      <c r="C3617" s="7">
        <v>24005</v>
      </c>
      <c r="D3617" s="7">
        <v>3650</v>
      </c>
      <c r="E3617" s="7" t="s">
        <v>131</v>
      </c>
      <c r="F3617" s="7"/>
      <c r="G3617" s="7"/>
      <c r="H3617" s="7"/>
      <c r="I3617" s="7"/>
      <c r="J3617" s="7"/>
      <c r="K3617" s="7"/>
      <c r="L3617" s="7" t="s">
        <v>61</v>
      </c>
      <c r="M3617" s="7">
        <v>12</v>
      </c>
      <c r="N3617" s="7" t="s">
        <v>145</v>
      </c>
      <c r="O3617" s="7" t="s">
        <v>62</v>
      </c>
      <c r="P3617" s="7">
        <v>1992</v>
      </c>
      <c r="Q3617" s="7">
        <v>1992</v>
      </c>
      <c r="R3617" s="7"/>
      <c r="S3617" s="7"/>
    </row>
    <row r="3618" spans="1:19" hidden="1" x14ac:dyDescent="0.35">
      <c r="A3618">
        <v>3617</v>
      </c>
      <c r="B3618" s="9">
        <v>206</v>
      </c>
      <c r="C3618" s="21">
        <v>5038</v>
      </c>
      <c r="D3618" s="20">
        <v>32228</v>
      </c>
      <c r="E3618" s="9" t="s">
        <v>173</v>
      </c>
      <c r="F3618" s="9">
        <v>6</v>
      </c>
      <c r="G3618" s="9">
        <v>10</v>
      </c>
      <c r="H3618" s="9"/>
      <c r="I3618" s="9"/>
      <c r="J3618" s="9" t="s">
        <v>59</v>
      </c>
      <c r="K3618" s="9" t="s">
        <v>121</v>
      </c>
      <c r="L3618" s="9" t="s">
        <v>686</v>
      </c>
      <c r="M3618" s="9">
        <v>12</v>
      </c>
      <c r="N3618" s="9"/>
      <c r="O3618" s="9" t="s">
        <v>88</v>
      </c>
      <c r="P3618" s="9">
        <v>1995</v>
      </c>
      <c r="Q3618" s="9">
        <v>1995</v>
      </c>
      <c r="R3618" s="9" t="s">
        <v>176</v>
      </c>
      <c r="S3618" s="9"/>
    </row>
    <row r="3619" spans="1:19" hidden="1" x14ac:dyDescent="0.35">
      <c r="A3619">
        <v>3618</v>
      </c>
      <c r="B3619" s="9">
        <v>206</v>
      </c>
      <c r="C3619" s="21">
        <v>5058</v>
      </c>
      <c r="D3619" s="20">
        <v>32228</v>
      </c>
      <c r="E3619" s="9" t="s">
        <v>131</v>
      </c>
      <c r="F3619" s="9">
        <v>50</v>
      </c>
      <c r="G3619" s="9">
        <v>50</v>
      </c>
      <c r="H3619" s="9"/>
      <c r="I3619" s="9"/>
      <c r="J3619" s="9" t="s">
        <v>118</v>
      </c>
      <c r="K3619" s="9" t="s">
        <v>60</v>
      </c>
      <c r="L3619" s="9" t="s">
        <v>61</v>
      </c>
      <c r="M3619" s="9">
        <v>12</v>
      </c>
      <c r="N3619" s="9"/>
      <c r="O3619" s="9" t="s">
        <v>88</v>
      </c>
      <c r="P3619" s="9">
        <v>1995</v>
      </c>
      <c r="Q3619" s="9">
        <v>1995</v>
      </c>
      <c r="R3619" s="9"/>
      <c r="S3619" s="9"/>
    </row>
    <row r="3620" spans="1:19" hidden="1" x14ac:dyDescent="0.35">
      <c r="A3620">
        <v>3619</v>
      </c>
      <c r="B3620" s="9">
        <v>206</v>
      </c>
      <c r="C3620" s="21">
        <v>5061</v>
      </c>
      <c r="D3620" s="20">
        <v>32228</v>
      </c>
      <c r="E3620" s="9" t="s">
        <v>453</v>
      </c>
      <c r="F3620" s="9">
        <v>10</v>
      </c>
      <c r="G3620" s="9">
        <v>20</v>
      </c>
      <c r="H3620" s="9"/>
      <c r="I3620" s="9"/>
      <c r="J3620" s="9" t="s">
        <v>118</v>
      </c>
      <c r="K3620" s="9" t="s">
        <v>60</v>
      </c>
      <c r="L3620" s="9" t="s">
        <v>686</v>
      </c>
      <c r="M3620" s="9">
        <v>12</v>
      </c>
      <c r="N3620" s="9"/>
      <c r="O3620" s="9" t="s">
        <v>88</v>
      </c>
      <c r="P3620" s="9">
        <v>1995</v>
      </c>
      <c r="Q3620" s="9">
        <v>1995</v>
      </c>
      <c r="R3620" s="9" t="s">
        <v>1604</v>
      </c>
      <c r="S3620" s="9"/>
    </row>
    <row r="3621" spans="1:19" hidden="1" x14ac:dyDescent="0.35">
      <c r="A3621">
        <v>3620</v>
      </c>
      <c r="B3621" s="9">
        <v>206</v>
      </c>
      <c r="C3621" s="21">
        <v>5061</v>
      </c>
      <c r="D3621" s="20">
        <v>32228</v>
      </c>
      <c r="E3621" s="9" t="s">
        <v>453</v>
      </c>
      <c r="F3621" s="9">
        <v>5</v>
      </c>
      <c r="G3621" s="9">
        <v>10</v>
      </c>
      <c r="H3621" s="9"/>
      <c r="I3621" s="9"/>
      <c r="J3621" s="9" t="s">
        <v>118</v>
      </c>
      <c r="K3621" s="9" t="s">
        <v>60</v>
      </c>
      <c r="L3621" s="9" t="s">
        <v>686</v>
      </c>
      <c r="M3621" s="9">
        <v>12</v>
      </c>
      <c r="N3621" s="9"/>
      <c r="O3621" s="9" t="s">
        <v>88</v>
      </c>
      <c r="P3621" s="9">
        <v>1995</v>
      </c>
      <c r="Q3621" s="9">
        <v>1995</v>
      </c>
      <c r="R3621" s="9" t="s">
        <v>1605</v>
      </c>
      <c r="S3621" s="9"/>
    </row>
    <row r="3622" spans="1:19" hidden="1" x14ac:dyDescent="0.35">
      <c r="A3622">
        <v>3621</v>
      </c>
      <c r="B3622" s="9">
        <v>206</v>
      </c>
      <c r="C3622" s="21">
        <v>5068</v>
      </c>
      <c r="D3622" s="20">
        <v>32228</v>
      </c>
      <c r="E3622" s="9" t="s">
        <v>58</v>
      </c>
      <c r="F3622" s="9">
        <v>500</v>
      </c>
      <c r="G3622" s="9">
        <v>500</v>
      </c>
      <c r="H3622" s="9"/>
      <c r="I3622" s="9"/>
      <c r="J3622" s="9" t="s">
        <v>118</v>
      </c>
      <c r="K3622" s="9" t="s">
        <v>60</v>
      </c>
      <c r="L3622" s="9" t="s">
        <v>61</v>
      </c>
      <c r="M3622" s="9">
        <v>12</v>
      </c>
      <c r="N3622" s="9"/>
      <c r="O3622" s="9" t="s">
        <v>88</v>
      </c>
      <c r="P3622" s="9">
        <v>1995</v>
      </c>
      <c r="Q3622" s="9">
        <v>1995</v>
      </c>
      <c r="R3622" s="9"/>
      <c r="S3622" s="9"/>
    </row>
    <row r="3623" spans="1:19" hidden="1" x14ac:dyDescent="0.35">
      <c r="A3623">
        <v>3622</v>
      </c>
      <c r="B3623" s="9">
        <v>206</v>
      </c>
      <c r="C3623" s="21">
        <v>5101</v>
      </c>
      <c r="D3623" s="20">
        <v>32228</v>
      </c>
      <c r="E3623" s="9" t="s">
        <v>58</v>
      </c>
      <c r="F3623" s="9">
        <v>300</v>
      </c>
      <c r="G3623" s="9">
        <v>300</v>
      </c>
      <c r="H3623" s="9"/>
      <c r="I3623" s="9"/>
      <c r="J3623" s="9" t="s">
        <v>118</v>
      </c>
      <c r="K3623" s="9" t="s">
        <v>60</v>
      </c>
      <c r="L3623" s="9" t="s">
        <v>61</v>
      </c>
      <c r="M3623" s="9">
        <v>12</v>
      </c>
      <c r="N3623" s="9"/>
      <c r="O3623" s="9" t="s">
        <v>88</v>
      </c>
      <c r="P3623" s="9">
        <v>1995</v>
      </c>
      <c r="Q3623" s="9">
        <v>1995</v>
      </c>
      <c r="R3623" s="9"/>
      <c r="S3623" s="9"/>
    </row>
    <row r="3624" spans="1:19" hidden="1" x14ac:dyDescent="0.35">
      <c r="A3624">
        <v>3623</v>
      </c>
      <c r="B3624" s="9">
        <v>206</v>
      </c>
      <c r="C3624" s="21">
        <v>5101</v>
      </c>
      <c r="D3624" s="20">
        <v>32228</v>
      </c>
      <c r="E3624" s="9" t="s">
        <v>58</v>
      </c>
      <c r="F3624" s="9">
        <v>300</v>
      </c>
      <c r="G3624" s="9">
        <v>300</v>
      </c>
      <c r="H3624" s="9"/>
      <c r="I3624" s="9"/>
      <c r="J3624" s="9" t="s">
        <v>118</v>
      </c>
      <c r="K3624" s="9" t="s">
        <v>60</v>
      </c>
      <c r="L3624" s="9" t="s">
        <v>61</v>
      </c>
      <c r="M3624" s="9" t="s">
        <v>395</v>
      </c>
      <c r="N3624" s="9"/>
      <c r="O3624" s="9" t="s">
        <v>88</v>
      </c>
      <c r="P3624" s="9">
        <v>1996</v>
      </c>
      <c r="Q3624" s="9">
        <v>1996</v>
      </c>
      <c r="R3624" s="9"/>
      <c r="S3624" s="9"/>
    </row>
    <row r="3625" spans="1:19" hidden="1" x14ac:dyDescent="0.35">
      <c r="A3625">
        <v>3624</v>
      </c>
      <c r="B3625" s="9">
        <v>206</v>
      </c>
      <c r="C3625" s="21">
        <v>5101</v>
      </c>
      <c r="D3625" s="7">
        <v>3295</v>
      </c>
      <c r="E3625" s="9" t="s">
        <v>58</v>
      </c>
      <c r="F3625" s="9">
        <v>10</v>
      </c>
      <c r="G3625" s="9">
        <v>10</v>
      </c>
      <c r="H3625" s="9"/>
      <c r="I3625" s="9"/>
      <c r="J3625" s="9" t="s">
        <v>118</v>
      </c>
      <c r="K3625" s="9" t="s">
        <v>60</v>
      </c>
      <c r="L3625" s="9" t="s">
        <v>61</v>
      </c>
      <c r="M3625" s="9" t="s">
        <v>395</v>
      </c>
      <c r="N3625" s="9"/>
      <c r="O3625" s="9" t="s">
        <v>88</v>
      </c>
      <c r="P3625" s="7">
        <v>1992</v>
      </c>
      <c r="Q3625" s="9">
        <v>1996</v>
      </c>
      <c r="R3625" s="9"/>
      <c r="S3625" s="9"/>
    </row>
    <row r="3626" spans="1:19" hidden="1" x14ac:dyDescent="0.35">
      <c r="A3626">
        <v>3625</v>
      </c>
      <c r="B3626" s="9">
        <v>206</v>
      </c>
      <c r="C3626" s="21">
        <v>5068</v>
      </c>
      <c r="D3626" s="20">
        <v>1016817</v>
      </c>
      <c r="E3626" s="9" t="s">
        <v>58</v>
      </c>
      <c r="F3626" s="9">
        <v>50</v>
      </c>
      <c r="G3626" s="9">
        <v>50</v>
      </c>
      <c r="H3626" s="9"/>
      <c r="I3626" s="9"/>
      <c r="J3626" s="9" t="s">
        <v>118</v>
      </c>
      <c r="K3626" s="9" t="s">
        <v>60</v>
      </c>
      <c r="L3626" s="9" t="s">
        <v>61</v>
      </c>
      <c r="M3626" s="9">
        <v>12</v>
      </c>
      <c r="N3626" s="9"/>
      <c r="O3626" s="9" t="s">
        <v>88</v>
      </c>
      <c r="P3626" s="9">
        <v>1996</v>
      </c>
      <c r="Q3626" s="9">
        <v>1996</v>
      </c>
      <c r="R3626" s="9"/>
      <c r="S3626" s="9"/>
    </row>
    <row r="3627" spans="1:19" hidden="1" x14ac:dyDescent="0.35">
      <c r="A3627">
        <v>3626</v>
      </c>
      <c r="B3627" s="9">
        <v>206</v>
      </c>
      <c r="C3627" s="21">
        <v>5068</v>
      </c>
      <c r="D3627" s="7">
        <v>3659</v>
      </c>
      <c r="E3627" s="9" t="s">
        <v>58</v>
      </c>
      <c r="F3627" s="9">
        <v>5</v>
      </c>
      <c r="G3627" s="9">
        <v>5</v>
      </c>
      <c r="H3627" s="9"/>
      <c r="I3627" s="9"/>
      <c r="J3627" s="9" t="s">
        <v>104</v>
      </c>
      <c r="K3627" s="9" t="s">
        <v>121</v>
      </c>
      <c r="L3627" s="9" t="s">
        <v>61</v>
      </c>
      <c r="M3627" s="9">
        <v>12</v>
      </c>
      <c r="N3627" s="9"/>
      <c r="O3627" s="9" t="s">
        <v>88</v>
      </c>
      <c r="P3627" s="9">
        <v>1995</v>
      </c>
      <c r="Q3627" s="9">
        <v>1995</v>
      </c>
      <c r="R3627" s="9"/>
      <c r="S3627" s="9"/>
    </row>
    <row r="3628" spans="1:19" hidden="1" x14ac:dyDescent="0.35">
      <c r="A3628">
        <v>3627</v>
      </c>
      <c r="B3628" s="9">
        <v>206</v>
      </c>
      <c r="C3628" s="21">
        <v>5038</v>
      </c>
      <c r="D3628" s="7">
        <v>3294</v>
      </c>
      <c r="E3628" s="9" t="s">
        <v>131</v>
      </c>
      <c r="F3628" s="9">
        <v>5</v>
      </c>
      <c r="G3628" s="9">
        <v>7</v>
      </c>
      <c r="H3628" s="9"/>
      <c r="I3628" s="9"/>
      <c r="J3628" s="9" t="s">
        <v>118</v>
      </c>
      <c r="K3628" s="9" t="s">
        <v>121</v>
      </c>
      <c r="L3628" s="9" t="s">
        <v>61</v>
      </c>
      <c r="M3628" s="9">
        <v>12</v>
      </c>
      <c r="N3628" s="9"/>
      <c r="O3628" s="9" t="s">
        <v>88</v>
      </c>
      <c r="P3628" s="9">
        <v>1995</v>
      </c>
      <c r="Q3628" s="9">
        <v>1995</v>
      </c>
      <c r="R3628" s="9" t="s">
        <v>176</v>
      </c>
      <c r="S3628" s="9"/>
    </row>
    <row r="3629" spans="1:19" hidden="1" x14ac:dyDescent="0.35">
      <c r="A3629">
        <v>3628</v>
      </c>
      <c r="B3629" s="9">
        <v>206</v>
      </c>
      <c r="C3629" s="21">
        <v>5058</v>
      </c>
      <c r="D3629" s="7">
        <v>3294</v>
      </c>
      <c r="E3629" s="9" t="s">
        <v>131</v>
      </c>
      <c r="F3629" s="9">
        <v>20</v>
      </c>
      <c r="G3629" s="9">
        <v>25</v>
      </c>
      <c r="H3629" s="9"/>
      <c r="I3629" s="9"/>
      <c r="J3629" s="9" t="s">
        <v>118</v>
      </c>
      <c r="K3629" s="9" t="s">
        <v>60</v>
      </c>
      <c r="L3629" s="9" t="s">
        <v>61</v>
      </c>
      <c r="M3629" s="9">
        <v>12</v>
      </c>
      <c r="N3629" s="9"/>
      <c r="O3629" s="9" t="s">
        <v>88</v>
      </c>
      <c r="P3629" s="9">
        <v>1995</v>
      </c>
      <c r="Q3629" s="9">
        <v>1995</v>
      </c>
      <c r="R3629" s="9"/>
      <c r="S3629" s="9"/>
    </row>
    <row r="3630" spans="1:19" hidden="1" x14ac:dyDescent="0.35">
      <c r="A3630">
        <v>3629</v>
      </c>
      <c r="B3630" s="9">
        <v>206</v>
      </c>
      <c r="C3630" s="21">
        <v>5061</v>
      </c>
      <c r="D3630" s="7">
        <v>3294</v>
      </c>
      <c r="E3630" s="9" t="s">
        <v>58</v>
      </c>
      <c r="F3630" s="9">
        <v>5</v>
      </c>
      <c r="G3630" s="9">
        <v>7</v>
      </c>
      <c r="H3630" s="9"/>
      <c r="I3630" s="9"/>
      <c r="J3630" s="9" t="s">
        <v>118</v>
      </c>
      <c r="K3630" s="9" t="s">
        <v>121</v>
      </c>
      <c r="L3630" s="9" t="s">
        <v>61</v>
      </c>
      <c r="M3630" s="9">
        <v>12</v>
      </c>
      <c r="N3630" s="9"/>
      <c r="O3630" s="9" t="s">
        <v>88</v>
      </c>
      <c r="P3630" s="9">
        <v>1995</v>
      </c>
      <c r="Q3630" s="9">
        <v>1995</v>
      </c>
      <c r="R3630" s="9"/>
      <c r="S3630" s="9"/>
    </row>
    <row r="3631" spans="1:19" hidden="1" x14ac:dyDescent="0.35">
      <c r="A3631">
        <v>3630</v>
      </c>
      <c r="B3631" s="9">
        <v>206</v>
      </c>
      <c r="C3631" s="21">
        <v>5068</v>
      </c>
      <c r="D3631" s="7">
        <v>3294</v>
      </c>
      <c r="E3631" s="9" t="s">
        <v>58</v>
      </c>
      <c r="F3631" s="9">
        <v>100</v>
      </c>
      <c r="G3631" s="9">
        <v>100</v>
      </c>
      <c r="H3631" s="9"/>
      <c r="I3631" s="9"/>
      <c r="J3631" s="9" t="s">
        <v>104</v>
      </c>
      <c r="K3631" s="9" t="s">
        <v>121</v>
      </c>
      <c r="L3631" s="9" t="s">
        <v>61</v>
      </c>
      <c r="M3631" s="9">
        <v>12</v>
      </c>
      <c r="N3631" s="9"/>
      <c r="O3631" s="9" t="s">
        <v>88</v>
      </c>
      <c r="P3631" s="9">
        <v>1995</v>
      </c>
      <c r="Q3631" s="9">
        <v>1995</v>
      </c>
      <c r="R3631" s="9"/>
      <c r="S3631" s="9"/>
    </row>
    <row r="3632" spans="1:19" hidden="1" x14ac:dyDescent="0.35">
      <c r="A3632">
        <v>3631</v>
      </c>
      <c r="B3632" s="9">
        <v>206</v>
      </c>
      <c r="C3632" s="21">
        <v>5101</v>
      </c>
      <c r="D3632" s="7">
        <v>3294</v>
      </c>
      <c r="E3632" s="9" t="s">
        <v>58</v>
      </c>
      <c r="F3632" s="9">
        <v>100</v>
      </c>
      <c r="G3632" s="9">
        <v>100</v>
      </c>
      <c r="H3632" s="9"/>
      <c r="I3632" s="9"/>
      <c r="J3632" s="9" t="s">
        <v>118</v>
      </c>
      <c r="K3632" s="9" t="s">
        <v>60</v>
      </c>
      <c r="L3632" s="9" t="s">
        <v>61</v>
      </c>
      <c r="M3632" s="9">
        <v>12</v>
      </c>
      <c r="N3632" s="9"/>
      <c r="O3632" s="9" t="s">
        <v>88</v>
      </c>
      <c r="P3632" s="9">
        <v>1995</v>
      </c>
      <c r="Q3632" s="9">
        <v>1995</v>
      </c>
      <c r="R3632" s="9"/>
      <c r="S3632" s="9"/>
    </row>
    <row r="3633" spans="1:19" hidden="1" x14ac:dyDescent="0.35">
      <c r="A3633">
        <v>3632</v>
      </c>
      <c r="B3633" s="9">
        <v>206</v>
      </c>
      <c r="C3633" s="21">
        <v>5058</v>
      </c>
      <c r="D3633" s="20">
        <v>3935</v>
      </c>
      <c r="E3633" s="9" t="s">
        <v>131</v>
      </c>
      <c r="F3633" s="9">
        <v>250</v>
      </c>
      <c r="G3633" s="9">
        <v>250</v>
      </c>
      <c r="H3633" s="9"/>
      <c r="I3633" s="9"/>
      <c r="J3633" s="9" t="s">
        <v>118</v>
      </c>
      <c r="K3633" s="9" t="s">
        <v>60</v>
      </c>
      <c r="L3633" s="9" t="s">
        <v>61</v>
      </c>
      <c r="M3633" s="9">
        <v>12</v>
      </c>
      <c r="N3633" s="9"/>
      <c r="O3633" s="9" t="s">
        <v>88</v>
      </c>
      <c r="P3633" s="9">
        <v>1995</v>
      </c>
      <c r="Q3633" s="9">
        <v>1995</v>
      </c>
      <c r="R3633" s="9"/>
      <c r="S3633" s="9"/>
    </row>
    <row r="3634" spans="1:19" hidden="1" x14ac:dyDescent="0.35">
      <c r="A3634">
        <v>3633</v>
      </c>
      <c r="B3634" s="9">
        <v>206</v>
      </c>
      <c r="C3634" s="21">
        <v>5068</v>
      </c>
      <c r="D3634" s="20">
        <v>3935</v>
      </c>
      <c r="E3634" s="9" t="s">
        <v>58</v>
      </c>
      <c r="F3634" s="9">
        <v>100</v>
      </c>
      <c r="G3634" s="9">
        <v>100</v>
      </c>
      <c r="H3634" s="9"/>
      <c r="I3634" s="9"/>
      <c r="J3634" s="9" t="s">
        <v>118</v>
      </c>
      <c r="K3634" s="9" t="s">
        <v>60</v>
      </c>
      <c r="L3634" s="9" t="s">
        <v>61</v>
      </c>
      <c r="M3634" s="9">
        <v>12</v>
      </c>
      <c r="N3634" s="9"/>
      <c r="O3634" s="9" t="s">
        <v>88</v>
      </c>
      <c r="P3634" s="9">
        <v>1995</v>
      </c>
      <c r="Q3634" s="9">
        <v>1995</v>
      </c>
      <c r="R3634" s="9"/>
      <c r="S3634" s="9"/>
    </row>
    <row r="3635" spans="1:19" hidden="1" x14ac:dyDescent="0.35">
      <c r="A3635">
        <v>3634</v>
      </c>
      <c r="B3635" s="9">
        <v>206</v>
      </c>
      <c r="C3635" s="21">
        <v>5101</v>
      </c>
      <c r="D3635" s="20">
        <v>3935</v>
      </c>
      <c r="E3635" s="9" t="s">
        <v>58</v>
      </c>
      <c r="F3635" s="9">
        <v>100</v>
      </c>
      <c r="G3635" s="9">
        <v>100</v>
      </c>
      <c r="H3635" s="9"/>
      <c r="I3635" s="9"/>
      <c r="J3635" s="9" t="s">
        <v>118</v>
      </c>
      <c r="K3635" s="9" t="s">
        <v>60</v>
      </c>
      <c r="L3635" s="9" t="s">
        <v>61</v>
      </c>
      <c r="M3635" s="9">
        <v>12</v>
      </c>
      <c r="N3635" s="9"/>
      <c r="O3635" s="9" t="s">
        <v>88</v>
      </c>
      <c r="P3635" s="9">
        <v>1995</v>
      </c>
      <c r="Q3635" s="9">
        <v>1995</v>
      </c>
      <c r="R3635" s="9"/>
      <c r="S3635" s="9"/>
    </row>
    <row r="3636" spans="1:19" hidden="1" x14ac:dyDescent="0.35">
      <c r="A3636">
        <v>3635</v>
      </c>
      <c r="B3636" s="9">
        <v>206</v>
      </c>
      <c r="C3636" s="21">
        <v>5003</v>
      </c>
      <c r="D3636" s="7">
        <v>3298</v>
      </c>
      <c r="E3636" s="9" t="s">
        <v>131</v>
      </c>
      <c r="F3636" s="9">
        <v>1</v>
      </c>
      <c r="G3636" s="9">
        <v>20</v>
      </c>
      <c r="H3636" s="9"/>
      <c r="I3636" s="9"/>
      <c r="J3636" s="9" t="s">
        <v>118</v>
      </c>
      <c r="K3636" s="9" t="s">
        <v>121</v>
      </c>
      <c r="L3636" s="9"/>
      <c r="M3636" s="9">
        <v>12</v>
      </c>
      <c r="N3636" s="9"/>
      <c r="O3636" s="9" t="s">
        <v>88</v>
      </c>
      <c r="P3636" s="9">
        <v>1995</v>
      </c>
      <c r="Q3636" s="9">
        <v>1995</v>
      </c>
      <c r="R3636" s="9"/>
      <c r="S3636" s="9"/>
    </row>
    <row r="3637" spans="1:19" hidden="1" x14ac:dyDescent="0.35">
      <c r="A3637">
        <v>3636</v>
      </c>
      <c r="B3637" s="9">
        <v>206</v>
      </c>
      <c r="C3637" s="21">
        <v>5053</v>
      </c>
      <c r="D3637" s="7">
        <v>3298</v>
      </c>
      <c r="E3637" s="9" t="s">
        <v>131</v>
      </c>
      <c r="F3637" s="9">
        <v>10</v>
      </c>
      <c r="G3637" s="9">
        <v>20</v>
      </c>
      <c r="H3637" s="9"/>
      <c r="I3637" s="9"/>
      <c r="J3637" s="9" t="s">
        <v>118</v>
      </c>
      <c r="K3637" s="9" t="s">
        <v>60</v>
      </c>
      <c r="L3637" s="9" t="s">
        <v>61</v>
      </c>
      <c r="M3637" s="9" t="s">
        <v>395</v>
      </c>
      <c r="N3637" s="9"/>
      <c r="O3637" s="9" t="s">
        <v>88</v>
      </c>
      <c r="P3637" s="9">
        <v>1996</v>
      </c>
      <c r="Q3637" s="9">
        <v>1996</v>
      </c>
      <c r="R3637" s="9"/>
      <c r="S3637" s="9"/>
    </row>
    <row r="3638" spans="1:19" hidden="1" x14ac:dyDescent="0.35">
      <c r="A3638">
        <v>3637</v>
      </c>
      <c r="B3638" s="9">
        <v>206</v>
      </c>
      <c r="C3638" s="21">
        <v>5056</v>
      </c>
      <c r="D3638" s="7">
        <v>3298</v>
      </c>
      <c r="E3638" s="9" t="s">
        <v>131</v>
      </c>
      <c r="F3638" s="9">
        <v>1</v>
      </c>
      <c r="G3638" s="9">
        <v>1</v>
      </c>
      <c r="H3638" s="9"/>
      <c r="I3638" s="9"/>
      <c r="J3638" s="9" t="s">
        <v>104</v>
      </c>
      <c r="K3638" s="9" t="s">
        <v>121</v>
      </c>
      <c r="L3638" s="9" t="s">
        <v>61</v>
      </c>
      <c r="M3638" s="9">
        <v>12</v>
      </c>
      <c r="N3638" s="9"/>
      <c r="O3638" s="9" t="s">
        <v>88</v>
      </c>
      <c r="P3638" s="9">
        <v>1995</v>
      </c>
      <c r="Q3638" s="9">
        <v>1995</v>
      </c>
      <c r="R3638" s="9"/>
      <c r="S3638" s="9"/>
    </row>
    <row r="3639" spans="1:19" hidden="1" x14ac:dyDescent="0.35">
      <c r="A3639">
        <v>3638</v>
      </c>
      <c r="B3639" s="9">
        <v>206</v>
      </c>
      <c r="C3639" s="21">
        <v>5058</v>
      </c>
      <c r="D3639" s="7">
        <v>3298</v>
      </c>
      <c r="E3639" s="9" t="s">
        <v>131</v>
      </c>
      <c r="F3639" s="9">
        <v>1</v>
      </c>
      <c r="G3639" s="9">
        <v>20</v>
      </c>
      <c r="H3639" s="9"/>
      <c r="I3639" s="9"/>
      <c r="J3639" s="9" t="s">
        <v>118</v>
      </c>
      <c r="K3639" s="9" t="s">
        <v>60</v>
      </c>
      <c r="L3639" s="9" t="s">
        <v>61</v>
      </c>
      <c r="M3639" s="9">
        <v>12</v>
      </c>
      <c r="N3639" s="9"/>
      <c r="O3639" s="9" t="s">
        <v>88</v>
      </c>
      <c r="P3639" s="9">
        <v>1995</v>
      </c>
      <c r="Q3639" s="9">
        <v>1995</v>
      </c>
      <c r="R3639" s="9"/>
      <c r="S3639" s="9"/>
    </row>
    <row r="3640" spans="1:19" hidden="1" x14ac:dyDescent="0.35">
      <c r="A3640">
        <v>3639</v>
      </c>
      <c r="B3640" s="9">
        <v>206</v>
      </c>
      <c r="C3640" s="21">
        <v>5061</v>
      </c>
      <c r="D3640" s="7">
        <v>3298</v>
      </c>
      <c r="E3640" s="9" t="s">
        <v>58</v>
      </c>
      <c r="F3640" s="9">
        <v>50</v>
      </c>
      <c r="G3640" s="9">
        <v>50</v>
      </c>
      <c r="H3640" s="9"/>
      <c r="I3640" s="9"/>
      <c r="J3640" s="9" t="s">
        <v>118</v>
      </c>
      <c r="K3640" s="9" t="s">
        <v>60</v>
      </c>
      <c r="L3640" s="9" t="s">
        <v>61</v>
      </c>
      <c r="M3640" s="9" t="s">
        <v>395</v>
      </c>
      <c r="N3640" s="9"/>
      <c r="O3640" s="9" t="s">
        <v>88</v>
      </c>
      <c r="P3640" s="9">
        <v>1996</v>
      </c>
      <c r="Q3640" s="9">
        <v>1996</v>
      </c>
      <c r="R3640" s="9"/>
      <c r="S3640" s="9"/>
    </row>
    <row r="3641" spans="1:19" hidden="1" x14ac:dyDescent="0.35">
      <c r="A3641">
        <v>3640</v>
      </c>
      <c r="B3641" s="9">
        <v>206</v>
      </c>
      <c r="C3641" s="21">
        <v>5068</v>
      </c>
      <c r="D3641" s="7">
        <v>3298</v>
      </c>
      <c r="E3641" s="9" t="s">
        <v>58</v>
      </c>
      <c r="F3641" s="9">
        <v>500</v>
      </c>
      <c r="G3641" s="9">
        <v>500</v>
      </c>
      <c r="H3641" s="9"/>
      <c r="I3641" s="9"/>
      <c r="J3641" s="9" t="s">
        <v>118</v>
      </c>
      <c r="K3641" s="9" t="s">
        <v>60</v>
      </c>
      <c r="L3641" s="9" t="s">
        <v>61</v>
      </c>
      <c r="M3641" s="9">
        <v>12</v>
      </c>
      <c r="N3641" s="9"/>
      <c r="O3641" s="9" t="s">
        <v>88</v>
      </c>
      <c r="P3641" s="9">
        <v>1995</v>
      </c>
      <c r="Q3641" s="9">
        <v>1995</v>
      </c>
      <c r="R3641" s="9"/>
      <c r="S3641" s="9"/>
    </row>
    <row r="3642" spans="1:19" hidden="1" x14ac:dyDescent="0.35">
      <c r="A3642">
        <v>3641</v>
      </c>
      <c r="B3642" s="9">
        <v>206</v>
      </c>
      <c r="C3642" s="21">
        <v>5002</v>
      </c>
      <c r="D3642" s="20">
        <v>3886</v>
      </c>
      <c r="E3642" s="9" t="s">
        <v>131</v>
      </c>
      <c r="F3642" s="9">
        <v>15</v>
      </c>
      <c r="G3642" s="9">
        <v>20</v>
      </c>
      <c r="H3642" s="9"/>
      <c r="I3642" s="9"/>
      <c r="J3642" s="9" t="s">
        <v>118</v>
      </c>
      <c r="K3642" s="9" t="s">
        <v>60</v>
      </c>
      <c r="L3642" s="9" t="s">
        <v>61</v>
      </c>
      <c r="M3642" s="9" t="s">
        <v>395</v>
      </c>
      <c r="N3642" s="9"/>
      <c r="O3642" s="9" t="s">
        <v>88</v>
      </c>
      <c r="P3642" s="9">
        <v>1996</v>
      </c>
      <c r="Q3642" s="9">
        <v>1996</v>
      </c>
      <c r="R3642" s="9"/>
      <c r="S3642" s="9"/>
    </row>
    <row r="3643" spans="1:19" hidden="1" x14ac:dyDescent="0.35">
      <c r="A3643">
        <v>3642</v>
      </c>
      <c r="B3643" s="9">
        <v>206</v>
      </c>
      <c r="C3643" s="21">
        <v>5061</v>
      </c>
      <c r="D3643" s="20">
        <v>3895</v>
      </c>
      <c r="E3643" s="9" t="s">
        <v>58</v>
      </c>
      <c r="F3643" s="9">
        <v>62</v>
      </c>
      <c r="G3643" s="9">
        <v>98</v>
      </c>
      <c r="H3643" s="9"/>
      <c r="I3643" s="9"/>
      <c r="J3643" s="9" t="s">
        <v>118</v>
      </c>
      <c r="K3643" s="9" t="s">
        <v>60</v>
      </c>
      <c r="L3643" s="9" t="s">
        <v>61</v>
      </c>
      <c r="M3643" s="9" t="s">
        <v>395</v>
      </c>
      <c r="N3643" s="9"/>
      <c r="O3643" s="9" t="s">
        <v>88</v>
      </c>
      <c r="P3643" s="9">
        <v>1996</v>
      </c>
      <c r="Q3643" s="9">
        <v>1996</v>
      </c>
      <c r="R3643" s="9" t="s">
        <v>455</v>
      </c>
      <c r="S3643" s="9"/>
    </row>
    <row r="3644" spans="1:19" hidden="1" x14ac:dyDescent="0.35">
      <c r="A3644">
        <v>3643</v>
      </c>
      <c r="B3644" s="9">
        <v>206</v>
      </c>
      <c r="C3644" s="21">
        <v>5061</v>
      </c>
      <c r="D3644" s="20">
        <v>3895</v>
      </c>
      <c r="E3644" s="9" t="s">
        <v>58</v>
      </c>
      <c r="F3644" s="9">
        <v>5</v>
      </c>
      <c r="G3644" s="9">
        <v>10</v>
      </c>
      <c r="H3644" s="9"/>
      <c r="I3644" s="9"/>
      <c r="J3644" s="9" t="s">
        <v>118</v>
      </c>
      <c r="K3644" s="9" t="s">
        <v>60</v>
      </c>
      <c r="L3644" s="9" t="s">
        <v>61</v>
      </c>
      <c r="M3644" s="9" t="s">
        <v>395</v>
      </c>
      <c r="N3644" s="9"/>
      <c r="O3644" s="9" t="s">
        <v>88</v>
      </c>
      <c r="P3644" s="9">
        <v>1996</v>
      </c>
      <c r="Q3644" s="9">
        <v>1996</v>
      </c>
      <c r="R3644" s="9" t="s">
        <v>456</v>
      </c>
      <c r="S3644" s="9"/>
    </row>
    <row r="3645" spans="1:19" hidden="1" x14ac:dyDescent="0.35">
      <c r="A3645">
        <v>3644</v>
      </c>
      <c r="B3645" s="9">
        <v>206</v>
      </c>
      <c r="C3645" s="21">
        <v>5061</v>
      </c>
      <c r="D3645" s="20">
        <v>3895</v>
      </c>
      <c r="E3645" s="9" t="s">
        <v>58</v>
      </c>
      <c r="F3645" s="9">
        <v>3</v>
      </c>
      <c r="G3645" s="9">
        <v>7</v>
      </c>
      <c r="H3645" s="9"/>
      <c r="I3645" s="9"/>
      <c r="J3645" s="9" t="s">
        <v>118</v>
      </c>
      <c r="K3645" s="9" t="s">
        <v>60</v>
      </c>
      <c r="L3645" s="9" t="s">
        <v>61</v>
      </c>
      <c r="M3645" s="9" t="s">
        <v>395</v>
      </c>
      <c r="N3645" s="9"/>
      <c r="O3645" s="9" t="s">
        <v>88</v>
      </c>
      <c r="P3645" s="9">
        <v>1996</v>
      </c>
      <c r="Q3645" s="9">
        <v>1996</v>
      </c>
      <c r="R3645" s="9" t="s">
        <v>457</v>
      </c>
      <c r="S3645" s="9"/>
    </row>
    <row r="3646" spans="1:19" hidden="1" x14ac:dyDescent="0.35">
      <c r="A3646">
        <v>3645</v>
      </c>
      <c r="B3646" s="9">
        <v>206</v>
      </c>
      <c r="C3646" s="21">
        <v>5061</v>
      </c>
      <c r="D3646" s="20">
        <v>3895</v>
      </c>
      <c r="E3646" s="9" t="s">
        <v>58</v>
      </c>
      <c r="F3646" s="9">
        <v>1</v>
      </c>
      <c r="G3646" s="9">
        <v>1</v>
      </c>
      <c r="H3646" s="9"/>
      <c r="I3646" s="9"/>
      <c r="J3646" s="9" t="s">
        <v>118</v>
      </c>
      <c r="K3646" s="9" t="s">
        <v>60</v>
      </c>
      <c r="L3646" s="9" t="s">
        <v>61</v>
      </c>
      <c r="M3646" s="9" t="s">
        <v>395</v>
      </c>
      <c r="N3646" s="9"/>
      <c r="O3646" s="9" t="s">
        <v>88</v>
      </c>
      <c r="P3646" s="9">
        <v>1996</v>
      </c>
      <c r="Q3646" s="9">
        <v>1996</v>
      </c>
      <c r="R3646" s="9" t="s">
        <v>458</v>
      </c>
      <c r="S3646" s="9"/>
    </row>
    <row r="3647" spans="1:19" hidden="1" x14ac:dyDescent="0.35">
      <c r="A3647">
        <v>3646</v>
      </c>
      <c r="B3647" s="9">
        <v>206</v>
      </c>
      <c r="C3647" s="21">
        <v>5061</v>
      </c>
      <c r="D3647" s="20">
        <v>3895</v>
      </c>
      <c r="E3647" s="9" t="s">
        <v>58</v>
      </c>
      <c r="F3647" s="9">
        <v>10</v>
      </c>
      <c r="G3647" s="9">
        <v>15</v>
      </c>
      <c r="H3647" s="9"/>
      <c r="I3647" s="9"/>
      <c r="J3647" s="9" t="s">
        <v>118</v>
      </c>
      <c r="K3647" s="9" t="s">
        <v>60</v>
      </c>
      <c r="L3647" s="9" t="s">
        <v>61</v>
      </c>
      <c r="M3647" s="9" t="s">
        <v>395</v>
      </c>
      <c r="N3647" s="9"/>
      <c r="O3647" s="9" t="s">
        <v>88</v>
      </c>
      <c r="P3647" s="9">
        <v>1996</v>
      </c>
      <c r="Q3647" s="9">
        <v>1996</v>
      </c>
      <c r="R3647" s="9" t="s">
        <v>459</v>
      </c>
      <c r="S3647" s="9"/>
    </row>
    <row r="3648" spans="1:19" hidden="1" x14ac:dyDescent="0.35">
      <c r="A3648">
        <v>3647</v>
      </c>
      <c r="B3648" s="9">
        <v>206</v>
      </c>
      <c r="C3648" s="21">
        <v>5061</v>
      </c>
      <c r="D3648" s="20">
        <v>3895</v>
      </c>
      <c r="E3648" s="9" t="s">
        <v>58</v>
      </c>
      <c r="F3648" s="9">
        <v>20</v>
      </c>
      <c r="G3648" s="9">
        <v>30</v>
      </c>
      <c r="H3648" s="9"/>
      <c r="I3648" s="9"/>
      <c r="J3648" s="9" t="s">
        <v>118</v>
      </c>
      <c r="K3648" s="9" t="s">
        <v>60</v>
      </c>
      <c r="L3648" s="9" t="s">
        <v>61</v>
      </c>
      <c r="M3648" s="9" t="s">
        <v>395</v>
      </c>
      <c r="N3648" s="9"/>
      <c r="O3648" s="9" t="s">
        <v>88</v>
      </c>
      <c r="P3648" s="9">
        <v>1996</v>
      </c>
      <c r="Q3648" s="9">
        <v>1996</v>
      </c>
      <c r="R3648" s="9" t="s">
        <v>460</v>
      </c>
      <c r="S3648" s="9"/>
    </row>
    <row r="3649" spans="1:19" hidden="1" x14ac:dyDescent="0.35">
      <c r="A3649">
        <v>3648</v>
      </c>
      <c r="B3649" s="9">
        <v>206</v>
      </c>
      <c r="C3649" s="21">
        <v>5061</v>
      </c>
      <c r="D3649" s="20">
        <v>3895</v>
      </c>
      <c r="E3649" s="9" t="s">
        <v>58</v>
      </c>
      <c r="F3649" s="9">
        <v>20</v>
      </c>
      <c r="G3649" s="9">
        <v>25</v>
      </c>
      <c r="H3649" s="9"/>
      <c r="I3649" s="9"/>
      <c r="J3649" s="9" t="s">
        <v>118</v>
      </c>
      <c r="K3649" s="9" t="s">
        <v>60</v>
      </c>
      <c r="L3649" s="9" t="s">
        <v>61</v>
      </c>
      <c r="M3649" s="9" t="s">
        <v>395</v>
      </c>
      <c r="N3649" s="9"/>
      <c r="O3649" s="9" t="s">
        <v>88</v>
      </c>
      <c r="P3649" s="9">
        <v>1996</v>
      </c>
      <c r="Q3649" s="9">
        <v>1996</v>
      </c>
      <c r="R3649" s="9" t="s">
        <v>461</v>
      </c>
      <c r="S3649" s="9"/>
    </row>
    <row r="3650" spans="1:19" hidden="1" x14ac:dyDescent="0.35">
      <c r="A3650">
        <v>3649</v>
      </c>
      <c r="B3650" s="9">
        <v>206</v>
      </c>
      <c r="C3650" s="21">
        <v>5061</v>
      </c>
      <c r="D3650" s="20">
        <v>3895</v>
      </c>
      <c r="E3650" s="9" t="s">
        <v>58</v>
      </c>
      <c r="F3650" s="9">
        <v>3</v>
      </c>
      <c r="G3650" s="9">
        <v>10</v>
      </c>
      <c r="H3650" s="9"/>
      <c r="I3650" s="9"/>
      <c r="J3650" s="9" t="s">
        <v>118</v>
      </c>
      <c r="K3650" s="9" t="s">
        <v>60</v>
      </c>
      <c r="L3650" s="9" t="s">
        <v>61</v>
      </c>
      <c r="M3650" s="9" t="s">
        <v>395</v>
      </c>
      <c r="N3650" s="9"/>
      <c r="O3650" s="9" t="s">
        <v>88</v>
      </c>
      <c r="P3650" s="9">
        <v>1996</v>
      </c>
      <c r="Q3650" s="9">
        <v>1996</v>
      </c>
      <c r="R3650" s="9" t="s">
        <v>462</v>
      </c>
      <c r="S3650" s="9"/>
    </row>
    <row r="3651" spans="1:19" hidden="1" x14ac:dyDescent="0.35">
      <c r="A3651">
        <v>3650</v>
      </c>
      <c r="B3651" s="9">
        <v>206</v>
      </c>
      <c r="C3651" s="21">
        <v>5068</v>
      </c>
      <c r="D3651" s="20">
        <v>3901</v>
      </c>
      <c r="E3651" s="9" t="s">
        <v>58</v>
      </c>
      <c r="F3651" s="9">
        <v>5</v>
      </c>
      <c r="G3651" s="9">
        <v>10</v>
      </c>
      <c r="H3651" s="9"/>
      <c r="I3651" s="9"/>
      <c r="J3651" s="9" t="s">
        <v>118</v>
      </c>
      <c r="K3651" s="9" t="s">
        <v>60</v>
      </c>
      <c r="L3651" s="9" t="s">
        <v>61</v>
      </c>
      <c r="M3651" s="9" t="s">
        <v>395</v>
      </c>
      <c r="N3651" s="9"/>
      <c r="O3651" s="9" t="s">
        <v>88</v>
      </c>
      <c r="P3651" s="9">
        <v>1996</v>
      </c>
      <c r="Q3651" s="9">
        <v>1996</v>
      </c>
      <c r="R3651" s="9"/>
      <c r="S3651" s="9"/>
    </row>
    <row r="3652" spans="1:19" hidden="1" x14ac:dyDescent="0.35">
      <c r="A3652">
        <v>3651</v>
      </c>
      <c r="B3652" s="9">
        <v>206</v>
      </c>
      <c r="C3652" s="21">
        <v>5068</v>
      </c>
      <c r="D3652" s="7">
        <v>3649</v>
      </c>
      <c r="E3652" s="9" t="s">
        <v>173</v>
      </c>
      <c r="F3652" s="9">
        <v>2</v>
      </c>
      <c r="G3652" s="9">
        <v>2</v>
      </c>
      <c r="H3652" s="9"/>
      <c r="I3652" s="9"/>
      <c r="J3652" s="9" t="s">
        <v>59</v>
      </c>
      <c r="K3652" s="9" t="s">
        <v>121</v>
      </c>
      <c r="L3652" s="9" t="s">
        <v>686</v>
      </c>
      <c r="M3652" s="9">
        <v>8</v>
      </c>
      <c r="N3652" s="9"/>
      <c r="O3652" s="9" t="s">
        <v>88</v>
      </c>
      <c r="P3652" s="9">
        <v>1996</v>
      </c>
      <c r="Q3652" s="9">
        <v>1996</v>
      </c>
      <c r="R3652" s="9"/>
      <c r="S3652" s="9"/>
    </row>
    <row r="3653" spans="1:19" hidden="1" x14ac:dyDescent="0.35">
      <c r="A3653">
        <v>3652</v>
      </c>
      <c r="B3653" s="9">
        <v>206</v>
      </c>
      <c r="C3653" s="21">
        <v>5002</v>
      </c>
      <c r="D3653" s="7">
        <v>3880</v>
      </c>
      <c r="E3653" s="9" t="s">
        <v>453</v>
      </c>
      <c r="F3653" s="9">
        <v>1</v>
      </c>
      <c r="G3653" s="9">
        <v>3</v>
      </c>
      <c r="H3653" s="9"/>
      <c r="I3653" s="9"/>
      <c r="J3653" s="9" t="s">
        <v>118</v>
      </c>
      <c r="K3653" s="9" t="s">
        <v>60</v>
      </c>
      <c r="L3653" s="9" t="s">
        <v>61</v>
      </c>
      <c r="M3653" s="9">
        <v>12</v>
      </c>
      <c r="N3653" s="9"/>
      <c r="O3653" s="9" t="s">
        <v>88</v>
      </c>
      <c r="P3653" s="9">
        <v>1995</v>
      </c>
      <c r="Q3653" s="9">
        <v>1996</v>
      </c>
      <c r="R3653" s="9" t="s">
        <v>176</v>
      </c>
      <c r="S3653" s="9"/>
    </row>
    <row r="3654" spans="1:19" hidden="1" x14ac:dyDescent="0.35">
      <c r="A3654">
        <v>3653</v>
      </c>
      <c r="B3654" s="9">
        <v>206</v>
      </c>
      <c r="C3654" s="21">
        <v>5061</v>
      </c>
      <c r="D3654" s="7">
        <v>3880</v>
      </c>
      <c r="E3654" s="9" t="s">
        <v>453</v>
      </c>
      <c r="F3654" s="9">
        <v>10</v>
      </c>
      <c r="G3654" s="9">
        <v>10</v>
      </c>
      <c r="H3654" s="9"/>
      <c r="I3654" s="9"/>
      <c r="J3654" s="9" t="s">
        <v>118</v>
      </c>
      <c r="K3654" s="9" t="s">
        <v>60</v>
      </c>
      <c r="L3654" s="9" t="s">
        <v>61</v>
      </c>
      <c r="M3654" s="9">
        <v>12</v>
      </c>
      <c r="N3654" s="9"/>
      <c r="O3654" s="9" t="s">
        <v>88</v>
      </c>
      <c r="P3654" s="9">
        <v>1995</v>
      </c>
      <c r="Q3654" s="9">
        <v>1996</v>
      </c>
      <c r="R3654" s="9" t="s">
        <v>454</v>
      </c>
      <c r="S3654" s="9"/>
    </row>
    <row r="3655" spans="1:19" hidden="1" x14ac:dyDescent="0.35">
      <c r="A3655">
        <v>3654</v>
      </c>
      <c r="B3655" s="9">
        <v>206</v>
      </c>
      <c r="C3655" s="21">
        <v>5068</v>
      </c>
      <c r="D3655" s="7">
        <v>3880</v>
      </c>
      <c r="E3655" s="9" t="s">
        <v>466</v>
      </c>
      <c r="F3655" s="9">
        <v>1</v>
      </c>
      <c r="G3655" s="9">
        <v>3</v>
      </c>
      <c r="H3655" s="9"/>
      <c r="I3655" s="9"/>
      <c r="J3655" s="9" t="s">
        <v>118</v>
      </c>
      <c r="K3655" s="9" t="s">
        <v>60</v>
      </c>
      <c r="L3655" s="9" t="s">
        <v>61</v>
      </c>
      <c r="M3655" s="9">
        <v>12</v>
      </c>
      <c r="N3655" s="9"/>
      <c r="O3655" s="9" t="s">
        <v>88</v>
      </c>
      <c r="P3655" s="9">
        <v>1995</v>
      </c>
      <c r="Q3655" s="9">
        <v>1996</v>
      </c>
      <c r="R3655" s="9"/>
      <c r="S3655" s="9"/>
    </row>
    <row r="3656" spans="1:19" hidden="1" x14ac:dyDescent="0.35">
      <c r="A3656">
        <v>3655</v>
      </c>
      <c r="B3656" s="9">
        <v>206</v>
      </c>
      <c r="C3656" s="21">
        <v>5061</v>
      </c>
      <c r="D3656" s="20">
        <v>3928</v>
      </c>
      <c r="E3656" s="9" t="s">
        <v>173</v>
      </c>
      <c r="F3656" s="9">
        <v>6</v>
      </c>
      <c r="G3656" s="9">
        <v>6</v>
      </c>
      <c r="H3656" s="9"/>
      <c r="I3656" s="9"/>
      <c r="J3656" s="9" t="s">
        <v>59</v>
      </c>
      <c r="K3656" s="9" t="s">
        <v>121</v>
      </c>
      <c r="L3656" s="9" t="s">
        <v>686</v>
      </c>
      <c r="M3656" s="9">
        <v>12</v>
      </c>
      <c r="N3656" s="9"/>
      <c r="O3656" s="9" t="s">
        <v>88</v>
      </c>
      <c r="P3656" s="9">
        <v>1995</v>
      </c>
      <c r="Q3656" s="9">
        <v>1995</v>
      </c>
      <c r="R3656" s="9" t="s">
        <v>176</v>
      </c>
      <c r="S3656" s="9"/>
    </row>
    <row r="3657" spans="1:19" hidden="1" x14ac:dyDescent="0.35">
      <c r="A3657">
        <v>3656</v>
      </c>
      <c r="B3657" s="9">
        <v>206</v>
      </c>
      <c r="C3657" s="21">
        <v>5068</v>
      </c>
      <c r="D3657" s="20">
        <v>3928</v>
      </c>
      <c r="E3657" s="9" t="s">
        <v>58</v>
      </c>
      <c r="F3657" s="9">
        <v>25</v>
      </c>
      <c r="G3657" s="9">
        <v>25</v>
      </c>
      <c r="H3657" s="9"/>
      <c r="I3657" s="9"/>
      <c r="J3657" s="9" t="s">
        <v>118</v>
      </c>
      <c r="K3657" s="9" t="s">
        <v>60</v>
      </c>
      <c r="L3657" s="9" t="s">
        <v>686</v>
      </c>
      <c r="M3657" s="9">
        <v>12</v>
      </c>
      <c r="N3657" s="9"/>
      <c r="O3657" s="9" t="s">
        <v>88</v>
      </c>
      <c r="P3657" s="9">
        <v>1995</v>
      </c>
      <c r="Q3657" s="9">
        <v>1995</v>
      </c>
      <c r="R3657" s="9"/>
      <c r="S3657" s="9"/>
    </row>
    <row r="3658" spans="1:19" hidden="1" x14ac:dyDescent="0.35">
      <c r="A3658">
        <v>3657</v>
      </c>
      <c r="B3658" s="9">
        <v>206</v>
      </c>
      <c r="C3658" s="21">
        <v>5038</v>
      </c>
      <c r="D3658" s="7">
        <v>3650</v>
      </c>
      <c r="E3658" s="9" t="s">
        <v>131</v>
      </c>
      <c r="F3658" s="9">
        <v>5</v>
      </c>
      <c r="G3658" s="9">
        <v>7</v>
      </c>
      <c r="H3658" s="9"/>
      <c r="I3658" s="9"/>
      <c r="J3658" s="9" t="s">
        <v>118</v>
      </c>
      <c r="K3658" s="9" t="s">
        <v>121</v>
      </c>
      <c r="L3658" s="9" t="s">
        <v>61</v>
      </c>
      <c r="M3658" s="9">
        <v>12</v>
      </c>
      <c r="N3658" s="9"/>
      <c r="O3658" s="9" t="s">
        <v>88</v>
      </c>
      <c r="P3658" s="9">
        <v>1995</v>
      </c>
      <c r="Q3658" s="9">
        <v>1995</v>
      </c>
      <c r="R3658" s="9" t="s">
        <v>176</v>
      </c>
      <c r="S3658" s="9"/>
    </row>
    <row r="3659" spans="1:19" hidden="1" x14ac:dyDescent="0.35">
      <c r="A3659">
        <v>3658</v>
      </c>
      <c r="B3659" s="9">
        <v>206</v>
      </c>
      <c r="C3659" s="21">
        <v>5061</v>
      </c>
      <c r="D3659" s="7">
        <v>3650</v>
      </c>
      <c r="E3659" s="9" t="s">
        <v>58</v>
      </c>
      <c r="F3659" s="9">
        <v>10</v>
      </c>
      <c r="G3659" s="9">
        <v>15</v>
      </c>
      <c r="H3659" s="9"/>
      <c r="I3659" s="9"/>
      <c r="J3659" s="9" t="s">
        <v>118</v>
      </c>
      <c r="K3659" s="9" t="s">
        <v>60</v>
      </c>
      <c r="L3659" s="9" t="s">
        <v>61</v>
      </c>
      <c r="M3659" s="9" t="s">
        <v>395</v>
      </c>
      <c r="N3659" s="9"/>
      <c r="O3659" s="9" t="s">
        <v>88</v>
      </c>
      <c r="P3659" s="9">
        <v>1996</v>
      </c>
      <c r="Q3659" s="9">
        <v>1996</v>
      </c>
      <c r="R3659" s="9"/>
      <c r="S3659" s="9"/>
    </row>
    <row r="3660" spans="1:19" hidden="1" x14ac:dyDescent="0.35">
      <c r="A3660">
        <v>3659</v>
      </c>
      <c r="B3660" s="9">
        <v>206</v>
      </c>
      <c r="C3660" s="21">
        <v>5068</v>
      </c>
      <c r="D3660" s="7">
        <v>3650</v>
      </c>
      <c r="E3660" s="9" t="s">
        <v>58</v>
      </c>
      <c r="F3660" s="9">
        <v>1</v>
      </c>
      <c r="G3660" s="9">
        <v>1</v>
      </c>
      <c r="H3660" s="9"/>
      <c r="I3660" s="9"/>
      <c r="J3660" s="9" t="s">
        <v>118</v>
      </c>
      <c r="K3660" s="9" t="s">
        <v>121</v>
      </c>
      <c r="L3660" s="9" t="s">
        <v>61</v>
      </c>
      <c r="M3660" s="9">
        <v>12</v>
      </c>
      <c r="N3660" s="9"/>
      <c r="O3660" s="9" t="s">
        <v>88</v>
      </c>
      <c r="P3660" s="9">
        <v>1995</v>
      </c>
      <c r="Q3660" s="9">
        <v>1995</v>
      </c>
      <c r="R3660" s="9"/>
      <c r="S3660" s="9"/>
    </row>
    <row r="3661" spans="1:19" hidden="1" x14ac:dyDescent="0.35">
      <c r="A3661">
        <v>3660</v>
      </c>
      <c r="B3661" s="9">
        <v>206</v>
      </c>
      <c r="C3661" s="21">
        <v>5068</v>
      </c>
      <c r="D3661" s="7">
        <v>3975</v>
      </c>
      <c r="E3661" s="9" t="s">
        <v>58</v>
      </c>
      <c r="F3661" s="9">
        <v>100</v>
      </c>
      <c r="G3661" s="9">
        <v>300</v>
      </c>
      <c r="H3661" s="9"/>
      <c r="I3661" s="9"/>
      <c r="J3661" s="9" t="s">
        <v>118</v>
      </c>
      <c r="K3661" s="9" t="s">
        <v>60</v>
      </c>
      <c r="L3661" s="9" t="s">
        <v>61</v>
      </c>
      <c r="M3661" s="9" t="s">
        <v>395</v>
      </c>
      <c r="N3661" s="9"/>
      <c r="O3661" s="9" t="s">
        <v>88</v>
      </c>
      <c r="P3661" s="9">
        <v>1996</v>
      </c>
      <c r="Q3661" s="9">
        <v>1996</v>
      </c>
      <c r="R3661" s="9"/>
      <c r="S3661" s="9"/>
    </row>
    <row r="3662" spans="1:19" hidden="1" x14ac:dyDescent="0.35">
      <c r="A3662">
        <v>3661</v>
      </c>
      <c r="B3662" s="9">
        <v>206</v>
      </c>
      <c r="C3662" s="21">
        <v>5101</v>
      </c>
      <c r="D3662" s="7">
        <v>3975</v>
      </c>
      <c r="E3662" s="9" t="s">
        <v>58</v>
      </c>
      <c r="F3662" s="9">
        <v>100</v>
      </c>
      <c r="G3662" s="9">
        <v>200</v>
      </c>
      <c r="H3662" s="9"/>
      <c r="I3662" s="9"/>
      <c r="J3662" s="9" t="s">
        <v>118</v>
      </c>
      <c r="K3662" s="9" t="s">
        <v>60</v>
      </c>
      <c r="L3662" s="9" t="s">
        <v>61</v>
      </c>
      <c r="M3662" s="9" t="s">
        <v>395</v>
      </c>
      <c r="N3662" s="9"/>
      <c r="O3662" s="9" t="s">
        <v>88</v>
      </c>
      <c r="P3662" s="9">
        <v>1996</v>
      </c>
      <c r="Q3662" s="9">
        <v>1996</v>
      </c>
      <c r="R3662" s="9"/>
      <c r="S3662" s="9"/>
    </row>
    <row r="3663" spans="1:19" hidden="1" x14ac:dyDescent="0.35">
      <c r="A3663">
        <v>3662</v>
      </c>
      <c r="B3663" s="7">
        <v>207</v>
      </c>
      <c r="C3663" s="7">
        <v>12097</v>
      </c>
      <c r="D3663" s="20">
        <v>32228</v>
      </c>
      <c r="E3663" s="7" t="s">
        <v>453</v>
      </c>
      <c r="F3663" s="7"/>
      <c r="G3663" s="7"/>
      <c r="H3663" s="7">
        <v>1</v>
      </c>
      <c r="I3663" s="7">
        <v>49</v>
      </c>
      <c r="J3663" s="7" t="s">
        <v>154</v>
      </c>
      <c r="K3663" s="7" t="s">
        <v>60</v>
      </c>
      <c r="L3663" s="7" t="s">
        <v>61</v>
      </c>
      <c r="M3663" s="7">
        <v>5</v>
      </c>
      <c r="N3663" s="7"/>
      <c r="O3663" s="7" t="s">
        <v>88</v>
      </c>
      <c r="P3663" s="7">
        <v>1994</v>
      </c>
      <c r="Q3663" s="7">
        <v>1994</v>
      </c>
      <c r="R3663" s="7"/>
      <c r="S3663" s="7"/>
    </row>
    <row r="3664" spans="1:19" hidden="1" x14ac:dyDescent="0.35">
      <c r="A3664">
        <v>3663</v>
      </c>
      <c r="B3664" s="7">
        <v>207</v>
      </c>
      <c r="C3664" s="7">
        <v>12097</v>
      </c>
      <c r="D3664" s="7">
        <v>3295</v>
      </c>
      <c r="E3664" s="7" t="s">
        <v>58</v>
      </c>
      <c r="F3664" s="7"/>
      <c r="G3664" s="7"/>
      <c r="H3664" s="7"/>
      <c r="I3664" s="7"/>
      <c r="J3664" s="7"/>
      <c r="K3664" s="7"/>
      <c r="L3664" s="7" t="s">
        <v>61</v>
      </c>
      <c r="M3664" s="7">
        <v>5</v>
      </c>
      <c r="N3664" s="7" t="s">
        <v>90</v>
      </c>
      <c r="O3664" s="7" t="s">
        <v>88</v>
      </c>
      <c r="P3664" s="7">
        <v>1996</v>
      </c>
      <c r="Q3664" s="7">
        <v>1994</v>
      </c>
      <c r="R3664" s="7"/>
      <c r="S3664" s="7"/>
    </row>
    <row r="3665" spans="1:19" hidden="1" x14ac:dyDescent="0.35">
      <c r="A3665">
        <v>3664</v>
      </c>
      <c r="B3665" s="7">
        <v>207</v>
      </c>
      <c r="C3665" s="7">
        <v>12097</v>
      </c>
      <c r="D3665" s="7">
        <v>3294</v>
      </c>
      <c r="E3665" s="7" t="s">
        <v>58</v>
      </c>
      <c r="F3665" s="7"/>
      <c r="G3665" s="7"/>
      <c r="H3665" s="7"/>
      <c r="I3665" s="7"/>
      <c r="J3665" s="7"/>
      <c r="K3665" s="7"/>
      <c r="L3665" s="7" t="s">
        <v>61</v>
      </c>
      <c r="M3665" s="7">
        <v>5</v>
      </c>
      <c r="N3665" s="7" t="s">
        <v>145</v>
      </c>
      <c r="O3665" s="7" t="s">
        <v>88</v>
      </c>
      <c r="P3665" s="7"/>
      <c r="Q3665" s="7">
        <v>1994</v>
      </c>
      <c r="R3665" s="7"/>
      <c r="S3665" s="7"/>
    </row>
    <row r="3666" spans="1:19" hidden="1" x14ac:dyDescent="0.35">
      <c r="A3666">
        <v>3665</v>
      </c>
      <c r="B3666" s="7">
        <v>207</v>
      </c>
      <c r="C3666" s="7">
        <v>12097</v>
      </c>
      <c r="D3666" s="7">
        <v>3298</v>
      </c>
      <c r="E3666" s="7" t="s">
        <v>58</v>
      </c>
      <c r="F3666" s="7"/>
      <c r="G3666" s="7"/>
      <c r="H3666" s="7"/>
      <c r="I3666" s="7"/>
      <c r="J3666" s="7"/>
      <c r="K3666" s="7"/>
      <c r="L3666" s="7" t="s">
        <v>61</v>
      </c>
      <c r="M3666" s="7">
        <v>5</v>
      </c>
      <c r="N3666" s="7" t="s">
        <v>684</v>
      </c>
      <c r="O3666" s="7" t="s">
        <v>88</v>
      </c>
      <c r="P3666" s="7"/>
      <c r="Q3666" s="7">
        <v>1994</v>
      </c>
      <c r="R3666" s="7"/>
      <c r="S3666" s="7"/>
    </row>
    <row r="3667" spans="1:19" hidden="1" x14ac:dyDescent="0.35">
      <c r="A3667">
        <v>3666</v>
      </c>
      <c r="B3667" s="7">
        <v>207</v>
      </c>
      <c r="C3667" s="7">
        <v>12097</v>
      </c>
      <c r="D3667" s="7">
        <v>3650</v>
      </c>
      <c r="E3667" s="7" t="s">
        <v>58</v>
      </c>
      <c r="F3667" s="7"/>
      <c r="G3667" s="7"/>
      <c r="H3667" s="7"/>
      <c r="I3667" s="7"/>
      <c r="J3667" s="7"/>
      <c r="K3667" s="7"/>
      <c r="L3667" s="7" t="s">
        <v>61</v>
      </c>
      <c r="M3667" s="7">
        <v>5</v>
      </c>
      <c r="N3667" s="7" t="s">
        <v>684</v>
      </c>
      <c r="O3667" s="7" t="s">
        <v>88</v>
      </c>
      <c r="P3667" s="7"/>
      <c r="Q3667" s="7">
        <v>1994</v>
      </c>
      <c r="R3667" s="7"/>
      <c r="S3667" s="7"/>
    </row>
    <row r="3668" spans="1:19" hidden="1" x14ac:dyDescent="0.35">
      <c r="A3668">
        <v>3667</v>
      </c>
      <c r="B3668" s="7">
        <v>208</v>
      </c>
      <c r="C3668" s="7">
        <v>20001</v>
      </c>
      <c r="D3668" s="20">
        <v>32228</v>
      </c>
      <c r="E3668" s="7" t="s">
        <v>295</v>
      </c>
      <c r="F3668" s="7">
        <v>3</v>
      </c>
      <c r="G3668" s="7">
        <v>3</v>
      </c>
      <c r="H3668" s="7"/>
      <c r="I3668" s="7"/>
      <c r="J3668" s="7" t="s">
        <v>59</v>
      </c>
      <c r="K3668" s="7" t="s">
        <v>121</v>
      </c>
      <c r="L3668" s="7" t="s">
        <v>686</v>
      </c>
      <c r="M3668" s="7">
        <v>1</v>
      </c>
      <c r="N3668" s="7"/>
      <c r="O3668" s="7" t="s">
        <v>62</v>
      </c>
      <c r="P3668" s="7">
        <v>2000</v>
      </c>
      <c r="Q3668" s="7">
        <v>2000</v>
      </c>
      <c r="R3668" s="7"/>
      <c r="S3668" s="7"/>
    </row>
    <row r="3669" spans="1:19" hidden="1" x14ac:dyDescent="0.35">
      <c r="A3669">
        <v>3668</v>
      </c>
      <c r="B3669" s="7">
        <v>208</v>
      </c>
      <c r="C3669" s="7">
        <v>20001</v>
      </c>
      <c r="D3669" s="7">
        <v>3295</v>
      </c>
      <c r="E3669" s="7" t="s">
        <v>295</v>
      </c>
      <c r="F3669" s="7">
        <v>60</v>
      </c>
      <c r="G3669" s="7">
        <v>60</v>
      </c>
      <c r="H3669" s="7"/>
      <c r="I3669" s="7"/>
      <c r="J3669" s="7" t="s">
        <v>59</v>
      </c>
      <c r="K3669" s="7" t="s">
        <v>60</v>
      </c>
      <c r="L3669" s="7" t="s">
        <v>686</v>
      </c>
      <c r="M3669" s="7">
        <v>1</v>
      </c>
      <c r="N3669" s="7"/>
      <c r="O3669" s="7" t="s">
        <v>62</v>
      </c>
      <c r="P3669" s="7">
        <v>1984</v>
      </c>
      <c r="Q3669" s="7">
        <v>2000</v>
      </c>
      <c r="R3669" s="7"/>
      <c r="S3669" s="7"/>
    </row>
    <row r="3670" spans="1:19" hidden="1" x14ac:dyDescent="0.35">
      <c r="A3670">
        <v>3669</v>
      </c>
      <c r="B3670" s="7">
        <v>208</v>
      </c>
      <c r="C3670" s="7">
        <v>20005</v>
      </c>
      <c r="D3670" s="7">
        <v>3295</v>
      </c>
      <c r="E3670" s="7" t="s">
        <v>295</v>
      </c>
      <c r="F3670" s="7">
        <v>1000</v>
      </c>
      <c r="G3670" s="7">
        <v>1000</v>
      </c>
      <c r="H3670" s="7"/>
      <c r="I3670" s="7"/>
      <c r="J3670" s="7" t="s">
        <v>59</v>
      </c>
      <c r="K3670" s="7" t="s">
        <v>60</v>
      </c>
      <c r="L3670" s="7" t="s">
        <v>686</v>
      </c>
      <c r="M3670" s="7">
        <v>1</v>
      </c>
      <c r="N3670" s="7"/>
      <c r="O3670" s="7" t="s">
        <v>62</v>
      </c>
      <c r="P3670" s="7">
        <v>1984</v>
      </c>
      <c r="Q3670" s="7">
        <v>2000</v>
      </c>
      <c r="R3670" s="9" t="s">
        <v>176</v>
      </c>
      <c r="S3670" s="7"/>
    </row>
    <row r="3671" spans="1:19" hidden="1" x14ac:dyDescent="0.35">
      <c r="A3671">
        <v>3670</v>
      </c>
      <c r="B3671" s="7">
        <v>208</v>
      </c>
      <c r="C3671" s="7">
        <v>20006</v>
      </c>
      <c r="D3671" s="7">
        <v>3295</v>
      </c>
      <c r="E3671" s="7" t="s">
        <v>295</v>
      </c>
      <c r="F3671" s="7">
        <v>1000</v>
      </c>
      <c r="G3671" s="7">
        <v>1500</v>
      </c>
      <c r="H3671" s="7"/>
      <c r="I3671" s="7"/>
      <c r="J3671" s="7" t="s">
        <v>59</v>
      </c>
      <c r="K3671" s="7" t="s">
        <v>60</v>
      </c>
      <c r="L3671" s="7" t="s">
        <v>686</v>
      </c>
      <c r="M3671" s="7">
        <v>1</v>
      </c>
      <c r="N3671" s="7"/>
      <c r="O3671" s="7" t="s">
        <v>62</v>
      </c>
      <c r="P3671" s="7">
        <v>1984</v>
      </c>
      <c r="Q3671" s="7">
        <v>2000</v>
      </c>
      <c r="R3671" s="7"/>
      <c r="S3671" s="7"/>
    </row>
    <row r="3672" spans="1:19" hidden="1" x14ac:dyDescent="0.35">
      <c r="A3672">
        <v>3671</v>
      </c>
      <c r="B3672" s="7">
        <v>208</v>
      </c>
      <c r="C3672" s="7">
        <v>20001</v>
      </c>
      <c r="D3672" s="7">
        <v>3659</v>
      </c>
      <c r="E3672" s="7" t="s">
        <v>295</v>
      </c>
      <c r="F3672" s="7">
        <v>12</v>
      </c>
      <c r="G3672" s="7">
        <v>12</v>
      </c>
      <c r="H3672" s="7"/>
      <c r="I3672" s="7"/>
      <c r="J3672" s="7" t="s">
        <v>59</v>
      </c>
      <c r="K3672" s="7" t="s">
        <v>121</v>
      </c>
      <c r="L3672" s="7" t="s">
        <v>686</v>
      </c>
      <c r="M3672" s="7">
        <v>1</v>
      </c>
      <c r="N3672" s="7"/>
      <c r="O3672" s="7" t="s">
        <v>62</v>
      </c>
      <c r="P3672" s="7">
        <v>2000</v>
      </c>
      <c r="Q3672" s="7">
        <v>2000</v>
      </c>
      <c r="R3672" s="7"/>
      <c r="S3672" s="7"/>
    </row>
    <row r="3673" spans="1:19" hidden="1" x14ac:dyDescent="0.35">
      <c r="A3673">
        <v>3672</v>
      </c>
      <c r="B3673" s="7">
        <v>208</v>
      </c>
      <c r="C3673" s="7">
        <v>20002</v>
      </c>
      <c r="D3673" s="7">
        <v>3659</v>
      </c>
      <c r="E3673" s="7" t="s">
        <v>295</v>
      </c>
      <c r="F3673" s="7">
        <v>30</v>
      </c>
      <c r="G3673" s="7">
        <v>30</v>
      </c>
      <c r="H3673" s="7"/>
      <c r="I3673" s="7"/>
      <c r="J3673" s="7" t="s">
        <v>59</v>
      </c>
      <c r="K3673" s="7" t="s">
        <v>60</v>
      </c>
      <c r="L3673" s="7"/>
      <c r="M3673" s="7">
        <v>1</v>
      </c>
      <c r="N3673" s="7"/>
      <c r="O3673" s="7" t="s">
        <v>62</v>
      </c>
      <c r="P3673" s="7">
        <v>2000</v>
      </c>
      <c r="Q3673" s="7">
        <v>2000</v>
      </c>
      <c r="R3673" s="9" t="s">
        <v>176</v>
      </c>
      <c r="S3673" s="7"/>
    </row>
    <row r="3674" spans="1:19" hidden="1" x14ac:dyDescent="0.35">
      <c r="A3674">
        <v>3673</v>
      </c>
      <c r="B3674" s="7">
        <v>208</v>
      </c>
      <c r="C3674" s="7">
        <v>20006</v>
      </c>
      <c r="D3674" s="7">
        <v>3659</v>
      </c>
      <c r="E3674" s="7" t="s">
        <v>58</v>
      </c>
      <c r="F3674" s="7">
        <v>100</v>
      </c>
      <c r="G3674" s="7">
        <v>120</v>
      </c>
      <c r="H3674" s="7"/>
      <c r="I3674" s="7"/>
      <c r="J3674" s="7" t="s">
        <v>59</v>
      </c>
      <c r="K3674" s="7" t="s">
        <v>60</v>
      </c>
      <c r="L3674" s="7" t="s">
        <v>61</v>
      </c>
      <c r="M3674" s="7">
        <v>1</v>
      </c>
      <c r="N3674" s="7"/>
      <c r="O3674" s="7" t="s">
        <v>62</v>
      </c>
      <c r="P3674" s="7">
        <v>2000</v>
      </c>
      <c r="Q3674" s="7">
        <v>2000</v>
      </c>
      <c r="R3674" s="7"/>
      <c r="S3674" s="7"/>
    </row>
    <row r="3675" spans="1:19" hidden="1" x14ac:dyDescent="0.35">
      <c r="A3675">
        <v>3674</v>
      </c>
      <c r="B3675" s="7">
        <v>208</v>
      </c>
      <c r="C3675" s="7">
        <v>20001</v>
      </c>
      <c r="D3675" s="7">
        <v>3294</v>
      </c>
      <c r="E3675" s="7" t="s">
        <v>295</v>
      </c>
      <c r="F3675" s="7">
        <v>150</v>
      </c>
      <c r="G3675" s="7">
        <v>150</v>
      </c>
      <c r="H3675" s="7"/>
      <c r="I3675" s="7"/>
      <c r="J3675" s="7" t="s">
        <v>59</v>
      </c>
      <c r="K3675" s="7" t="s">
        <v>60</v>
      </c>
      <c r="L3675" s="7" t="s">
        <v>686</v>
      </c>
      <c r="M3675" s="7">
        <v>1</v>
      </c>
      <c r="N3675" s="7"/>
      <c r="O3675" s="7" t="s">
        <v>62</v>
      </c>
      <c r="P3675" s="7">
        <v>2000</v>
      </c>
      <c r="Q3675" s="7">
        <v>2000</v>
      </c>
      <c r="R3675" s="7"/>
      <c r="S3675" s="7"/>
    </row>
    <row r="3676" spans="1:19" hidden="1" x14ac:dyDescent="0.35">
      <c r="A3676">
        <v>3675</v>
      </c>
      <c r="B3676" s="7">
        <v>208</v>
      </c>
      <c r="C3676" s="7">
        <v>20002</v>
      </c>
      <c r="D3676" s="7">
        <v>3294</v>
      </c>
      <c r="E3676" s="7" t="s">
        <v>295</v>
      </c>
      <c r="F3676" s="7">
        <v>1000</v>
      </c>
      <c r="G3676" s="7">
        <v>1000</v>
      </c>
      <c r="H3676" s="7"/>
      <c r="I3676" s="7"/>
      <c r="J3676" s="7" t="s">
        <v>59</v>
      </c>
      <c r="K3676" s="7" t="s">
        <v>60</v>
      </c>
      <c r="L3676" s="7"/>
      <c r="M3676" s="7">
        <v>1</v>
      </c>
      <c r="N3676" s="7"/>
      <c r="O3676" s="7" t="s">
        <v>62</v>
      </c>
      <c r="P3676" s="7">
        <v>2000</v>
      </c>
      <c r="Q3676" s="7">
        <v>2000</v>
      </c>
      <c r="R3676" s="9" t="s">
        <v>176</v>
      </c>
      <c r="S3676" s="7"/>
    </row>
    <row r="3677" spans="1:19" hidden="1" x14ac:dyDescent="0.35">
      <c r="A3677">
        <v>3676</v>
      </c>
      <c r="B3677" s="7">
        <v>208</v>
      </c>
      <c r="C3677" s="7">
        <v>20005</v>
      </c>
      <c r="D3677" s="7">
        <v>3294</v>
      </c>
      <c r="E3677" s="7" t="s">
        <v>295</v>
      </c>
      <c r="F3677" s="7">
        <v>1000</v>
      </c>
      <c r="G3677" s="7">
        <v>1500</v>
      </c>
      <c r="H3677" s="7"/>
      <c r="I3677" s="7"/>
      <c r="J3677" s="7" t="s">
        <v>59</v>
      </c>
      <c r="K3677" s="7" t="s">
        <v>60</v>
      </c>
      <c r="L3677" s="7" t="s">
        <v>686</v>
      </c>
      <c r="M3677" s="7">
        <v>1</v>
      </c>
      <c r="N3677" s="7"/>
      <c r="O3677" s="7" t="s">
        <v>62</v>
      </c>
      <c r="P3677" s="7">
        <v>2000</v>
      </c>
      <c r="Q3677" s="7">
        <v>2000</v>
      </c>
      <c r="R3677" s="9" t="s">
        <v>176</v>
      </c>
      <c r="S3677" s="7"/>
    </row>
    <row r="3678" spans="1:19" hidden="1" x14ac:dyDescent="0.35">
      <c r="A3678">
        <v>3677</v>
      </c>
      <c r="B3678" s="7">
        <v>208</v>
      </c>
      <c r="C3678" s="7">
        <v>20006</v>
      </c>
      <c r="D3678" s="7">
        <v>3294</v>
      </c>
      <c r="E3678" s="7" t="s">
        <v>295</v>
      </c>
      <c r="F3678" s="7">
        <v>900</v>
      </c>
      <c r="G3678" s="7">
        <v>1200</v>
      </c>
      <c r="H3678" s="7"/>
      <c r="I3678" s="7"/>
      <c r="J3678" s="7" t="s">
        <v>59</v>
      </c>
      <c r="K3678" s="7" t="s">
        <v>60</v>
      </c>
      <c r="L3678" s="7" t="s">
        <v>686</v>
      </c>
      <c r="M3678" s="7">
        <v>1</v>
      </c>
      <c r="N3678" s="7"/>
      <c r="O3678" s="7" t="s">
        <v>62</v>
      </c>
      <c r="P3678" s="7">
        <v>2000</v>
      </c>
      <c r="Q3678" s="7">
        <v>2000</v>
      </c>
      <c r="R3678" s="7"/>
      <c r="S3678" s="7"/>
    </row>
    <row r="3679" spans="1:19" hidden="1" x14ac:dyDescent="0.35">
      <c r="A3679">
        <v>3678</v>
      </c>
      <c r="B3679" s="7">
        <v>208</v>
      </c>
      <c r="C3679" s="7">
        <v>20001</v>
      </c>
      <c r="D3679" s="7">
        <v>3298</v>
      </c>
      <c r="E3679" s="7" t="s">
        <v>295</v>
      </c>
      <c r="F3679" s="7">
        <v>4</v>
      </c>
      <c r="G3679" s="7">
        <v>4</v>
      </c>
      <c r="H3679" s="7"/>
      <c r="I3679" s="7"/>
      <c r="J3679" s="7" t="s">
        <v>59</v>
      </c>
      <c r="K3679" s="7" t="s">
        <v>121</v>
      </c>
      <c r="L3679" s="7" t="s">
        <v>686</v>
      </c>
      <c r="M3679" s="7">
        <v>1</v>
      </c>
      <c r="N3679" s="7"/>
      <c r="O3679" s="7" t="s">
        <v>62</v>
      </c>
      <c r="P3679" s="7">
        <v>2000</v>
      </c>
      <c r="Q3679" s="7">
        <v>2000</v>
      </c>
      <c r="R3679" s="7"/>
      <c r="S3679" s="7"/>
    </row>
    <row r="3680" spans="1:19" hidden="1" x14ac:dyDescent="0.35">
      <c r="A3680">
        <v>3679</v>
      </c>
      <c r="B3680" s="7">
        <v>208</v>
      </c>
      <c r="C3680" s="7">
        <v>20002</v>
      </c>
      <c r="D3680" s="7">
        <v>3298</v>
      </c>
      <c r="E3680" s="7" t="s">
        <v>295</v>
      </c>
      <c r="F3680" s="7">
        <v>20</v>
      </c>
      <c r="G3680" s="7">
        <v>20</v>
      </c>
      <c r="H3680" s="7"/>
      <c r="I3680" s="7"/>
      <c r="J3680" s="7" t="s">
        <v>59</v>
      </c>
      <c r="K3680" s="7" t="s">
        <v>60</v>
      </c>
      <c r="L3680" s="7"/>
      <c r="M3680" s="7">
        <v>1</v>
      </c>
      <c r="N3680" s="7"/>
      <c r="O3680" s="7" t="s">
        <v>62</v>
      </c>
      <c r="P3680" s="7">
        <v>2000</v>
      </c>
      <c r="Q3680" s="7">
        <v>2000</v>
      </c>
      <c r="R3680" s="9" t="s">
        <v>176</v>
      </c>
      <c r="S3680" s="7"/>
    </row>
    <row r="3681" spans="1:19" hidden="1" x14ac:dyDescent="0.35">
      <c r="A3681">
        <v>3680</v>
      </c>
      <c r="B3681" s="7">
        <v>208</v>
      </c>
      <c r="C3681" s="7">
        <v>20005</v>
      </c>
      <c r="D3681" s="7">
        <v>3298</v>
      </c>
      <c r="E3681" s="7" t="s">
        <v>295</v>
      </c>
      <c r="F3681" s="7">
        <v>1000</v>
      </c>
      <c r="G3681" s="7">
        <v>1000</v>
      </c>
      <c r="H3681" s="7"/>
      <c r="I3681" s="7"/>
      <c r="J3681" s="7" t="s">
        <v>59</v>
      </c>
      <c r="K3681" s="7" t="s">
        <v>60</v>
      </c>
      <c r="L3681" s="7" t="s">
        <v>686</v>
      </c>
      <c r="M3681" s="7">
        <v>1</v>
      </c>
      <c r="N3681" s="7"/>
      <c r="O3681" s="7" t="s">
        <v>62</v>
      </c>
      <c r="P3681" s="7">
        <v>2000</v>
      </c>
      <c r="Q3681" s="7">
        <v>2000</v>
      </c>
      <c r="R3681" s="9" t="s">
        <v>176</v>
      </c>
      <c r="S3681" s="7"/>
    </row>
    <row r="3682" spans="1:19" hidden="1" x14ac:dyDescent="0.35">
      <c r="A3682">
        <v>3681</v>
      </c>
      <c r="B3682" s="7">
        <v>208</v>
      </c>
      <c r="C3682" s="7">
        <v>20006</v>
      </c>
      <c r="D3682" s="7">
        <v>3298</v>
      </c>
      <c r="E3682" s="7" t="s">
        <v>295</v>
      </c>
      <c r="F3682" s="7">
        <v>1200</v>
      </c>
      <c r="G3682" s="7">
        <v>1500</v>
      </c>
      <c r="H3682" s="7"/>
      <c r="I3682" s="7"/>
      <c r="J3682" s="7" t="s">
        <v>59</v>
      </c>
      <c r="K3682" s="7" t="s">
        <v>60</v>
      </c>
      <c r="L3682" s="7" t="s">
        <v>686</v>
      </c>
      <c r="M3682" s="7">
        <v>1</v>
      </c>
      <c r="N3682" s="7"/>
      <c r="O3682" s="7" t="s">
        <v>62</v>
      </c>
      <c r="P3682" s="7">
        <v>2000</v>
      </c>
      <c r="Q3682" s="7">
        <v>2000</v>
      </c>
      <c r="R3682" s="7"/>
      <c r="S3682" s="7"/>
    </row>
    <row r="3683" spans="1:19" hidden="1" x14ac:dyDescent="0.35">
      <c r="A3683">
        <v>3682</v>
      </c>
      <c r="B3683" s="7">
        <v>208</v>
      </c>
      <c r="C3683" s="7">
        <v>20002</v>
      </c>
      <c r="D3683" s="20">
        <v>3845</v>
      </c>
      <c r="E3683" s="7" t="s">
        <v>295</v>
      </c>
      <c r="F3683" s="7">
        <v>4</v>
      </c>
      <c r="G3683" s="7">
        <v>4</v>
      </c>
      <c r="H3683" s="7"/>
      <c r="I3683" s="7"/>
      <c r="J3683" s="7" t="s">
        <v>59</v>
      </c>
      <c r="K3683" s="7" t="s">
        <v>121</v>
      </c>
      <c r="L3683" s="7"/>
      <c r="M3683" s="7">
        <v>1</v>
      </c>
      <c r="N3683" s="7"/>
      <c r="O3683" s="7" t="s">
        <v>62</v>
      </c>
      <c r="P3683" s="7">
        <v>2000</v>
      </c>
      <c r="Q3683" s="7">
        <v>2000</v>
      </c>
      <c r="R3683" s="9" t="s">
        <v>176</v>
      </c>
      <c r="S3683" s="7"/>
    </row>
    <row r="3684" spans="1:19" hidden="1" x14ac:dyDescent="0.35">
      <c r="A3684">
        <v>3683</v>
      </c>
      <c r="B3684" s="7">
        <v>208</v>
      </c>
      <c r="C3684" s="7">
        <v>20005</v>
      </c>
      <c r="D3684" s="20">
        <v>3845</v>
      </c>
      <c r="E3684" s="7" t="s">
        <v>295</v>
      </c>
      <c r="F3684" s="7">
        <v>50</v>
      </c>
      <c r="G3684" s="7">
        <v>100</v>
      </c>
      <c r="H3684" s="7"/>
      <c r="I3684" s="7"/>
      <c r="J3684" s="7" t="s">
        <v>59</v>
      </c>
      <c r="K3684" s="7" t="s">
        <v>60</v>
      </c>
      <c r="L3684" s="7" t="s">
        <v>686</v>
      </c>
      <c r="M3684" s="7">
        <v>1</v>
      </c>
      <c r="N3684" s="7"/>
      <c r="O3684" s="7" t="s">
        <v>62</v>
      </c>
      <c r="P3684" s="7">
        <v>2000</v>
      </c>
      <c r="Q3684" s="7">
        <v>2000</v>
      </c>
      <c r="R3684" s="9" t="s">
        <v>176</v>
      </c>
      <c r="S3684" s="7"/>
    </row>
    <row r="3685" spans="1:19" hidden="1" x14ac:dyDescent="0.35">
      <c r="A3685">
        <v>3684</v>
      </c>
      <c r="B3685" s="7">
        <v>208</v>
      </c>
      <c r="C3685" s="7">
        <v>20006</v>
      </c>
      <c r="D3685" s="20">
        <v>3845</v>
      </c>
      <c r="E3685" s="7" t="s">
        <v>58</v>
      </c>
      <c r="F3685" s="7">
        <v>300</v>
      </c>
      <c r="G3685" s="7">
        <v>350</v>
      </c>
      <c r="H3685" s="7"/>
      <c r="I3685" s="7"/>
      <c r="J3685" s="7" t="s">
        <v>59</v>
      </c>
      <c r="K3685" s="7" t="s">
        <v>60</v>
      </c>
      <c r="L3685" s="7" t="s">
        <v>61</v>
      </c>
      <c r="M3685" s="7">
        <v>1</v>
      </c>
      <c r="N3685" s="7"/>
      <c r="O3685" s="7" t="s">
        <v>62</v>
      </c>
      <c r="P3685" s="7">
        <v>2000</v>
      </c>
      <c r="Q3685" s="7">
        <v>2000</v>
      </c>
      <c r="R3685" s="7"/>
      <c r="S3685" s="7"/>
    </row>
    <row r="3686" spans="1:19" hidden="1" x14ac:dyDescent="0.35">
      <c r="A3686">
        <v>3685</v>
      </c>
      <c r="B3686" s="7">
        <v>208</v>
      </c>
      <c r="C3686" s="7">
        <v>20002</v>
      </c>
      <c r="D3686" s="7">
        <v>3286</v>
      </c>
      <c r="E3686" s="7" t="s">
        <v>295</v>
      </c>
      <c r="F3686" s="7">
        <v>4000</v>
      </c>
      <c r="G3686" s="7">
        <v>4000</v>
      </c>
      <c r="H3686" s="7"/>
      <c r="I3686" s="7"/>
      <c r="J3686" s="7" t="s">
        <v>59</v>
      </c>
      <c r="K3686" s="7" t="s">
        <v>60</v>
      </c>
      <c r="L3686" s="7"/>
      <c r="M3686" s="7">
        <v>1</v>
      </c>
      <c r="N3686" s="7"/>
      <c r="O3686" s="7" t="s">
        <v>62</v>
      </c>
      <c r="P3686" s="7">
        <v>2000</v>
      </c>
      <c r="Q3686" s="7">
        <v>2000</v>
      </c>
      <c r="R3686" s="9" t="s">
        <v>176</v>
      </c>
      <c r="S3686" s="7"/>
    </row>
    <row r="3687" spans="1:19" hidden="1" x14ac:dyDescent="0.35">
      <c r="A3687">
        <v>3686</v>
      </c>
      <c r="B3687" s="7">
        <v>208</v>
      </c>
      <c r="C3687" s="7">
        <v>20005</v>
      </c>
      <c r="D3687" s="7">
        <v>3846</v>
      </c>
      <c r="E3687" s="7" t="s">
        <v>295</v>
      </c>
      <c r="F3687" s="7">
        <v>8</v>
      </c>
      <c r="G3687" s="7">
        <v>8</v>
      </c>
      <c r="H3687" s="7"/>
      <c r="I3687" s="7"/>
      <c r="J3687" s="7" t="s">
        <v>59</v>
      </c>
      <c r="K3687" s="7" t="s">
        <v>121</v>
      </c>
      <c r="L3687" s="7" t="s">
        <v>686</v>
      </c>
      <c r="M3687" s="7">
        <v>1</v>
      </c>
      <c r="N3687" s="7"/>
      <c r="O3687" s="7" t="s">
        <v>62</v>
      </c>
      <c r="P3687" s="7">
        <v>2000</v>
      </c>
      <c r="Q3687" s="7">
        <v>2000</v>
      </c>
      <c r="R3687" s="9" t="s">
        <v>176</v>
      </c>
      <c r="S3687" s="7"/>
    </row>
    <row r="3688" spans="1:19" hidden="1" x14ac:dyDescent="0.35">
      <c r="A3688">
        <v>3687</v>
      </c>
      <c r="B3688" s="7">
        <v>208</v>
      </c>
      <c r="C3688" s="7">
        <v>20006</v>
      </c>
      <c r="D3688" s="7">
        <v>3846</v>
      </c>
      <c r="E3688" s="7" t="s">
        <v>295</v>
      </c>
      <c r="F3688" s="7">
        <v>5</v>
      </c>
      <c r="G3688" s="7">
        <v>5</v>
      </c>
      <c r="H3688" s="7"/>
      <c r="I3688" s="7"/>
      <c r="J3688" s="7" t="s">
        <v>59</v>
      </c>
      <c r="K3688" s="7" t="s">
        <v>121</v>
      </c>
      <c r="L3688" s="7" t="s">
        <v>686</v>
      </c>
      <c r="M3688" s="7">
        <v>1</v>
      </c>
      <c r="N3688" s="7"/>
      <c r="O3688" s="7" t="s">
        <v>62</v>
      </c>
      <c r="P3688" s="7">
        <v>2000</v>
      </c>
      <c r="Q3688" s="7">
        <v>2000</v>
      </c>
      <c r="R3688" s="7"/>
      <c r="S3688" s="7"/>
    </row>
    <row r="3689" spans="1:19" hidden="1" x14ac:dyDescent="0.35">
      <c r="A3689">
        <v>3688</v>
      </c>
      <c r="B3689" s="7">
        <v>208</v>
      </c>
      <c r="C3689" s="7">
        <v>20001</v>
      </c>
      <c r="D3689" s="20">
        <v>32652</v>
      </c>
      <c r="E3689" s="7" t="s">
        <v>295</v>
      </c>
      <c r="F3689" s="7">
        <v>60</v>
      </c>
      <c r="G3689" s="7">
        <v>60</v>
      </c>
      <c r="H3689" s="7"/>
      <c r="I3689" s="7"/>
      <c r="J3689" s="7" t="s">
        <v>59</v>
      </c>
      <c r="K3689" s="7" t="s">
        <v>60</v>
      </c>
      <c r="L3689" s="7" t="s">
        <v>686</v>
      </c>
      <c r="M3689" s="7">
        <v>1</v>
      </c>
      <c r="N3689" s="7"/>
      <c r="O3689" s="7" t="s">
        <v>62</v>
      </c>
      <c r="P3689" s="7">
        <v>2000</v>
      </c>
      <c r="Q3689" s="7">
        <v>2000</v>
      </c>
      <c r="R3689" s="7"/>
      <c r="S3689" s="7"/>
    </row>
    <row r="3690" spans="1:19" hidden="1" x14ac:dyDescent="0.35">
      <c r="A3690">
        <v>3689</v>
      </c>
      <c r="B3690" s="7">
        <v>208</v>
      </c>
      <c r="C3690" s="7">
        <v>20006</v>
      </c>
      <c r="D3690" s="20">
        <v>32652</v>
      </c>
      <c r="E3690" s="7" t="s">
        <v>58</v>
      </c>
      <c r="F3690" s="7">
        <v>6</v>
      </c>
      <c r="G3690" s="7">
        <v>6</v>
      </c>
      <c r="H3690" s="7"/>
      <c r="I3690" s="7"/>
      <c r="J3690" s="7" t="s">
        <v>59</v>
      </c>
      <c r="K3690" s="7" t="s">
        <v>121</v>
      </c>
      <c r="L3690" s="7" t="s">
        <v>61</v>
      </c>
      <c r="M3690" s="7">
        <v>1</v>
      </c>
      <c r="N3690" s="7"/>
      <c r="O3690" s="7" t="s">
        <v>88</v>
      </c>
      <c r="P3690" s="7">
        <v>2000</v>
      </c>
      <c r="Q3690" s="7">
        <v>2000</v>
      </c>
      <c r="R3690" s="7"/>
      <c r="S3690" s="7"/>
    </row>
    <row r="3691" spans="1:19" hidden="1" x14ac:dyDescent="0.35">
      <c r="A3691">
        <v>3690</v>
      </c>
      <c r="B3691" s="7">
        <v>208</v>
      </c>
      <c r="C3691" s="7">
        <v>20001</v>
      </c>
      <c r="D3691" s="7">
        <v>3658</v>
      </c>
      <c r="E3691" s="7" t="s">
        <v>295</v>
      </c>
      <c r="F3691" s="7">
        <v>48</v>
      </c>
      <c r="G3691" s="7">
        <v>48</v>
      </c>
      <c r="H3691" s="7"/>
      <c r="I3691" s="7"/>
      <c r="J3691" s="7" t="s">
        <v>59</v>
      </c>
      <c r="K3691" s="7" t="s">
        <v>121</v>
      </c>
      <c r="L3691" s="7" t="s">
        <v>686</v>
      </c>
      <c r="M3691" s="7">
        <v>1</v>
      </c>
      <c r="N3691" s="7"/>
      <c r="O3691" s="7" t="s">
        <v>62</v>
      </c>
      <c r="P3691" s="7">
        <v>2000</v>
      </c>
      <c r="Q3691" s="7">
        <v>2000</v>
      </c>
      <c r="R3691" s="7"/>
      <c r="S3691" s="7"/>
    </row>
    <row r="3692" spans="1:19" hidden="1" x14ac:dyDescent="0.35">
      <c r="A3692">
        <v>3691</v>
      </c>
      <c r="B3692" s="7">
        <v>208</v>
      </c>
      <c r="C3692" s="7">
        <v>20005</v>
      </c>
      <c r="D3692" s="7">
        <v>3658</v>
      </c>
      <c r="E3692" s="7" t="s">
        <v>295</v>
      </c>
      <c r="F3692" s="7">
        <v>300</v>
      </c>
      <c r="G3692" s="7">
        <v>500</v>
      </c>
      <c r="H3692" s="7"/>
      <c r="I3692" s="7"/>
      <c r="J3692" s="7" t="s">
        <v>59</v>
      </c>
      <c r="K3692" s="7" t="s">
        <v>60</v>
      </c>
      <c r="L3692" s="7" t="s">
        <v>686</v>
      </c>
      <c r="M3692" s="7">
        <v>1</v>
      </c>
      <c r="N3692" s="7"/>
      <c r="O3692" s="7" t="s">
        <v>62</v>
      </c>
      <c r="P3692" s="7">
        <v>2000</v>
      </c>
      <c r="Q3692" s="7">
        <v>2000</v>
      </c>
      <c r="R3692" s="9" t="s">
        <v>176</v>
      </c>
      <c r="S3692" s="7"/>
    </row>
    <row r="3693" spans="1:19" hidden="1" x14ac:dyDescent="0.35">
      <c r="A3693">
        <v>3692</v>
      </c>
      <c r="B3693" s="7">
        <v>208</v>
      </c>
      <c r="C3693" s="7">
        <v>20006</v>
      </c>
      <c r="D3693" s="7">
        <v>3658</v>
      </c>
      <c r="E3693" s="7" t="s">
        <v>295</v>
      </c>
      <c r="F3693" s="7">
        <v>300</v>
      </c>
      <c r="G3693" s="7">
        <v>400</v>
      </c>
      <c r="H3693" s="7"/>
      <c r="I3693" s="7"/>
      <c r="J3693" s="7" t="s">
        <v>59</v>
      </c>
      <c r="K3693" s="7" t="s">
        <v>60</v>
      </c>
      <c r="L3693" s="7" t="s">
        <v>686</v>
      </c>
      <c r="M3693" s="7">
        <v>1</v>
      </c>
      <c r="N3693" s="7"/>
      <c r="O3693" s="7" t="s">
        <v>62</v>
      </c>
      <c r="P3693" s="7">
        <v>2000</v>
      </c>
      <c r="Q3693" s="7">
        <v>2000</v>
      </c>
      <c r="R3693" s="7"/>
      <c r="S3693" s="7"/>
    </row>
    <row r="3694" spans="1:19" hidden="1" x14ac:dyDescent="0.35">
      <c r="A3694">
        <v>3693</v>
      </c>
      <c r="B3694" s="7">
        <v>208</v>
      </c>
      <c r="C3694" s="7">
        <v>20001</v>
      </c>
      <c r="D3694" s="7">
        <v>3288</v>
      </c>
      <c r="E3694" s="7" t="s">
        <v>295</v>
      </c>
      <c r="F3694" s="7">
        <v>15000</v>
      </c>
      <c r="G3694" s="7">
        <v>20000</v>
      </c>
      <c r="H3694" s="7"/>
      <c r="I3694" s="7"/>
      <c r="J3694" s="7" t="s">
        <v>59</v>
      </c>
      <c r="K3694" s="7" t="s">
        <v>60</v>
      </c>
      <c r="L3694" s="7" t="s">
        <v>686</v>
      </c>
      <c r="M3694" s="7">
        <v>1</v>
      </c>
      <c r="N3694" s="7"/>
      <c r="O3694" s="7" t="s">
        <v>62</v>
      </c>
      <c r="P3694" s="7">
        <v>2000</v>
      </c>
      <c r="Q3694" s="7">
        <v>2000</v>
      </c>
      <c r="R3694" s="7"/>
      <c r="S3694" s="7"/>
    </row>
    <row r="3695" spans="1:19" hidden="1" x14ac:dyDescent="0.35">
      <c r="A3695">
        <v>3694</v>
      </c>
      <c r="B3695" s="7">
        <v>208</v>
      </c>
      <c r="C3695" s="7">
        <v>20002</v>
      </c>
      <c r="D3695" s="7">
        <v>3288</v>
      </c>
      <c r="E3695" s="7" t="s">
        <v>295</v>
      </c>
      <c r="F3695" s="7">
        <v>1000</v>
      </c>
      <c r="G3695" s="7">
        <v>1000</v>
      </c>
      <c r="H3695" s="7"/>
      <c r="I3695" s="7"/>
      <c r="J3695" s="7" t="s">
        <v>59</v>
      </c>
      <c r="K3695" s="7" t="s">
        <v>60</v>
      </c>
      <c r="L3695" s="7"/>
      <c r="M3695" s="7">
        <v>1</v>
      </c>
      <c r="N3695" s="7"/>
      <c r="O3695" s="7" t="s">
        <v>62</v>
      </c>
      <c r="P3695" s="7">
        <v>2000</v>
      </c>
      <c r="Q3695" s="7">
        <v>2000</v>
      </c>
      <c r="R3695" s="9" t="s">
        <v>176</v>
      </c>
      <c r="S3695" s="7"/>
    </row>
    <row r="3696" spans="1:19" hidden="1" x14ac:dyDescent="0.35">
      <c r="A3696">
        <v>3695</v>
      </c>
      <c r="B3696" s="7">
        <v>208</v>
      </c>
      <c r="C3696" s="7">
        <v>20006</v>
      </c>
      <c r="D3696" s="7">
        <v>3288</v>
      </c>
      <c r="E3696" s="7" t="s">
        <v>58</v>
      </c>
      <c r="F3696" s="7">
        <v>100000</v>
      </c>
      <c r="G3696" s="7">
        <v>100000</v>
      </c>
      <c r="H3696" s="7"/>
      <c r="I3696" s="7"/>
      <c r="J3696" s="7" t="s">
        <v>59</v>
      </c>
      <c r="K3696" s="7" t="s">
        <v>60</v>
      </c>
      <c r="L3696" s="7" t="s">
        <v>61</v>
      </c>
      <c r="M3696" s="7">
        <v>1</v>
      </c>
      <c r="N3696" s="7"/>
      <c r="O3696" s="7" t="s">
        <v>62</v>
      </c>
      <c r="P3696" s="7">
        <v>2000</v>
      </c>
      <c r="Q3696" s="7">
        <v>2000</v>
      </c>
      <c r="R3696" s="7"/>
      <c r="S3696" s="7"/>
    </row>
    <row r="3697" spans="1:19" hidden="1" x14ac:dyDescent="0.35">
      <c r="A3697">
        <v>3696</v>
      </c>
      <c r="B3697" s="7">
        <v>208</v>
      </c>
      <c r="C3697" s="7">
        <v>20001</v>
      </c>
      <c r="D3697" s="20">
        <v>3928</v>
      </c>
      <c r="E3697" s="7" t="s">
        <v>295</v>
      </c>
      <c r="F3697" s="7">
        <v>24</v>
      </c>
      <c r="G3697" s="7">
        <v>24</v>
      </c>
      <c r="H3697" s="7"/>
      <c r="I3697" s="7"/>
      <c r="J3697" s="7" t="s">
        <v>59</v>
      </c>
      <c r="K3697" s="7" t="s">
        <v>121</v>
      </c>
      <c r="L3697" s="7" t="s">
        <v>686</v>
      </c>
      <c r="M3697" s="7">
        <v>1</v>
      </c>
      <c r="N3697" s="7"/>
      <c r="O3697" s="7" t="s">
        <v>62</v>
      </c>
      <c r="P3697" s="7">
        <v>2000</v>
      </c>
      <c r="Q3697" s="7">
        <v>2000</v>
      </c>
      <c r="R3697" s="7"/>
      <c r="S3697" s="7"/>
    </row>
    <row r="3698" spans="1:19" hidden="1" x14ac:dyDescent="0.35">
      <c r="A3698">
        <v>3697</v>
      </c>
      <c r="B3698" s="7">
        <v>208</v>
      </c>
      <c r="C3698" s="7">
        <v>20002</v>
      </c>
      <c r="D3698" s="20">
        <v>3928</v>
      </c>
      <c r="E3698" s="7" t="s">
        <v>295</v>
      </c>
      <c r="F3698" s="7">
        <v>500</v>
      </c>
      <c r="G3698" s="7">
        <v>500</v>
      </c>
      <c r="H3698" s="7"/>
      <c r="I3698" s="7"/>
      <c r="J3698" s="7" t="s">
        <v>59</v>
      </c>
      <c r="K3698" s="7" t="s">
        <v>60</v>
      </c>
      <c r="L3698" s="7"/>
      <c r="M3698" s="7">
        <v>1</v>
      </c>
      <c r="N3698" s="7"/>
      <c r="O3698" s="7" t="s">
        <v>62</v>
      </c>
      <c r="P3698" s="7">
        <v>2000</v>
      </c>
      <c r="Q3698" s="7">
        <v>2000</v>
      </c>
      <c r="R3698" s="9" t="s">
        <v>176</v>
      </c>
      <c r="S3698" s="7"/>
    </row>
    <row r="3699" spans="1:19" hidden="1" x14ac:dyDescent="0.35">
      <c r="A3699">
        <v>3698</v>
      </c>
      <c r="B3699" s="7">
        <v>208</v>
      </c>
      <c r="C3699" s="7">
        <v>20006</v>
      </c>
      <c r="D3699" s="7">
        <v>3650</v>
      </c>
      <c r="E3699" s="7" t="s">
        <v>58</v>
      </c>
      <c r="F3699" s="7">
        <v>2</v>
      </c>
      <c r="G3699" s="7">
        <v>2</v>
      </c>
      <c r="H3699" s="7"/>
      <c r="I3699" s="7"/>
      <c r="J3699" s="7" t="s">
        <v>59</v>
      </c>
      <c r="K3699" s="7" t="s">
        <v>121</v>
      </c>
      <c r="L3699" s="7" t="s">
        <v>61</v>
      </c>
      <c r="M3699" s="7">
        <v>1</v>
      </c>
      <c r="N3699" s="7"/>
      <c r="O3699" s="7" t="s">
        <v>88</v>
      </c>
      <c r="P3699" s="7">
        <v>2000</v>
      </c>
      <c r="Q3699" s="7">
        <v>2000</v>
      </c>
      <c r="R3699" s="7"/>
      <c r="S3699" s="7"/>
    </row>
    <row r="3700" spans="1:19" hidden="1" x14ac:dyDescent="0.35">
      <c r="A3700">
        <v>3699</v>
      </c>
      <c r="B3700" s="7">
        <v>209</v>
      </c>
      <c r="C3700" s="7">
        <v>19068</v>
      </c>
      <c r="D3700" s="7">
        <v>3846</v>
      </c>
      <c r="E3700" s="7" t="s">
        <v>591</v>
      </c>
      <c r="F3700" s="7">
        <v>500</v>
      </c>
      <c r="G3700" s="7">
        <v>500</v>
      </c>
      <c r="H3700" s="7"/>
      <c r="I3700" s="7"/>
      <c r="J3700" s="7" t="s">
        <v>59</v>
      </c>
      <c r="K3700" s="7" t="s">
        <v>121</v>
      </c>
      <c r="L3700" s="7" t="s">
        <v>686</v>
      </c>
      <c r="M3700" s="7">
        <v>5</v>
      </c>
      <c r="N3700" s="7"/>
      <c r="O3700" s="7" t="s">
        <v>62</v>
      </c>
      <c r="P3700" s="7">
        <v>1999</v>
      </c>
      <c r="Q3700" s="7">
        <v>1999</v>
      </c>
      <c r="R3700" s="7"/>
      <c r="S3700" s="7"/>
    </row>
    <row r="3701" spans="1:19" hidden="1" x14ac:dyDescent="0.35">
      <c r="A3701">
        <v>3700</v>
      </c>
      <c r="B3701" s="7">
        <v>209</v>
      </c>
      <c r="C3701" s="7">
        <v>19081</v>
      </c>
      <c r="D3701" s="7">
        <v>3276</v>
      </c>
      <c r="E3701" s="7" t="s">
        <v>591</v>
      </c>
      <c r="F3701" s="7">
        <v>5</v>
      </c>
      <c r="G3701" s="7">
        <v>5</v>
      </c>
      <c r="H3701" s="7"/>
      <c r="I3701" s="7"/>
      <c r="J3701" s="7" t="s">
        <v>59</v>
      </c>
      <c r="K3701" s="7" t="s">
        <v>121</v>
      </c>
      <c r="L3701" s="7" t="s">
        <v>686</v>
      </c>
      <c r="M3701" s="7">
        <v>4</v>
      </c>
      <c r="N3701" s="7"/>
      <c r="O3701" s="7" t="s">
        <v>62</v>
      </c>
      <c r="P3701" s="7">
        <v>1999</v>
      </c>
      <c r="Q3701" s="7">
        <v>1999</v>
      </c>
      <c r="R3701" s="7"/>
      <c r="S3701" s="7"/>
    </row>
    <row r="3702" spans="1:19" hidden="1" x14ac:dyDescent="0.35">
      <c r="A3702">
        <v>3701</v>
      </c>
      <c r="B3702" s="7">
        <v>210</v>
      </c>
      <c r="C3702" s="7">
        <v>16009</v>
      </c>
      <c r="D3702" s="20">
        <v>3845</v>
      </c>
      <c r="E3702" s="7" t="s">
        <v>295</v>
      </c>
      <c r="F3702" s="7">
        <v>3</v>
      </c>
      <c r="G3702" s="7">
        <v>3</v>
      </c>
      <c r="H3702" s="7"/>
      <c r="I3702" s="7"/>
      <c r="J3702" s="7" t="s">
        <v>59</v>
      </c>
      <c r="K3702" s="7" t="s">
        <v>60</v>
      </c>
      <c r="L3702" s="7" t="s">
        <v>686</v>
      </c>
      <c r="M3702" s="7"/>
      <c r="N3702" s="7"/>
      <c r="O3702" s="7" t="s">
        <v>62</v>
      </c>
      <c r="P3702" s="7">
        <v>2000</v>
      </c>
      <c r="Q3702" s="7">
        <v>2000</v>
      </c>
      <c r="R3702" s="7"/>
      <c r="S3702" s="7"/>
    </row>
    <row r="3703" spans="1:19" hidden="1" x14ac:dyDescent="0.35">
      <c r="A3703">
        <v>3702</v>
      </c>
      <c r="B3703" s="7">
        <v>211</v>
      </c>
      <c r="C3703" s="7">
        <v>22035</v>
      </c>
      <c r="D3703" s="7">
        <v>3295</v>
      </c>
      <c r="E3703" s="7" t="s">
        <v>173</v>
      </c>
      <c r="F3703" s="7">
        <v>500</v>
      </c>
      <c r="G3703" s="7">
        <v>500</v>
      </c>
      <c r="H3703" s="7"/>
      <c r="I3703" s="7"/>
      <c r="J3703" s="7" t="s">
        <v>59</v>
      </c>
      <c r="K3703" s="7" t="s">
        <v>121</v>
      </c>
      <c r="L3703" s="7" t="s">
        <v>686</v>
      </c>
      <c r="M3703" s="7">
        <v>11</v>
      </c>
      <c r="N3703" s="7"/>
      <c r="O3703" s="7" t="s">
        <v>62</v>
      </c>
      <c r="P3703" s="7">
        <v>2010</v>
      </c>
      <c r="Q3703" s="7">
        <v>1997</v>
      </c>
      <c r="R3703" s="7"/>
      <c r="S3703" s="7"/>
    </row>
    <row r="3704" spans="1:19" hidden="1" x14ac:dyDescent="0.35">
      <c r="A3704">
        <v>3703</v>
      </c>
      <c r="B3704" s="7">
        <v>211</v>
      </c>
      <c r="C3704" s="7">
        <v>22035</v>
      </c>
      <c r="D3704" s="7">
        <v>3294</v>
      </c>
      <c r="E3704" s="7" t="s">
        <v>131</v>
      </c>
      <c r="F3704" s="7">
        <v>300</v>
      </c>
      <c r="G3704" s="7">
        <v>300</v>
      </c>
      <c r="H3704" s="7"/>
      <c r="I3704" s="7"/>
      <c r="J3704" s="7" t="s">
        <v>59</v>
      </c>
      <c r="K3704" s="7" t="s">
        <v>121</v>
      </c>
      <c r="L3704" s="7" t="s">
        <v>61</v>
      </c>
      <c r="M3704" s="7">
        <v>11</v>
      </c>
      <c r="N3704" s="7"/>
      <c r="O3704" s="7" t="s">
        <v>62</v>
      </c>
      <c r="P3704" s="7">
        <v>1997</v>
      </c>
      <c r="Q3704" s="7">
        <v>1997</v>
      </c>
      <c r="R3704" s="7"/>
      <c r="S3704" s="7"/>
    </row>
    <row r="3705" spans="1:19" hidden="1" x14ac:dyDescent="0.35">
      <c r="A3705">
        <v>3704</v>
      </c>
      <c r="B3705" s="7">
        <v>211</v>
      </c>
      <c r="C3705" s="7">
        <v>22035</v>
      </c>
      <c r="D3705" s="7">
        <v>3298</v>
      </c>
      <c r="E3705" s="7" t="s">
        <v>453</v>
      </c>
      <c r="F3705" s="7">
        <v>15</v>
      </c>
      <c r="G3705" s="7">
        <v>15</v>
      </c>
      <c r="H3705" s="7"/>
      <c r="I3705" s="7"/>
      <c r="J3705" s="7" t="s">
        <v>59</v>
      </c>
      <c r="K3705" s="7" t="s">
        <v>121</v>
      </c>
      <c r="L3705" s="7" t="s">
        <v>686</v>
      </c>
      <c r="M3705" s="7">
        <v>11</v>
      </c>
      <c r="N3705" s="7"/>
      <c r="O3705" s="7" t="s">
        <v>62</v>
      </c>
      <c r="P3705" s="7">
        <v>1997</v>
      </c>
      <c r="Q3705" s="7">
        <v>1997</v>
      </c>
      <c r="R3705" s="7"/>
      <c r="S3705" s="7"/>
    </row>
    <row r="3706" spans="1:19" hidden="1" x14ac:dyDescent="0.35">
      <c r="A3706">
        <v>3705</v>
      </c>
      <c r="B3706" s="7">
        <v>211</v>
      </c>
      <c r="C3706" s="7">
        <v>22008</v>
      </c>
      <c r="D3706" s="7">
        <v>3263</v>
      </c>
      <c r="E3706" s="7" t="s">
        <v>295</v>
      </c>
      <c r="F3706" s="7">
        <v>40</v>
      </c>
      <c r="G3706" s="7">
        <v>40</v>
      </c>
      <c r="H3706" s="7"/>
      <c r="I3706" s="7"/>
      <c r="J3706" s="7" t="s">
        <v>59</v>
      </c>
      <c r="K3706" s="7" t="s">
        <v>121</v>
      </c>
      <c r="L3706" s="7" t="s">
        <v>686</v>
      </c>
      <c r="M3706" s="7">
        <v>3</v>
      </c>
      <c r="N3706" s="7"/>
      <c r="O3706" s="7" t="s">
        <v>62</v>
      </c>
      <c r="P3706" s="7">
        <v>1998</v>
      </c>
      <c r="Q3706" s="7">
        <v>1998</v>
      </c>
      <c r="R3706" s="7"/>
      <c r="S3706" s="7" t="s">
        <v>17</v>
      </c>
    </row>
    <row r="3707" spans="1:19" hidden="1" x14ac:dyDescent="0.35">
      <c r="A3707">
        <v>3706</v>
      </c>
      <c r="B3707" s="7">
        <v>211</v>
      </c>
      <c r="C3707" s="7">
        <v>22034</v>
      </c>
      <c r="D3707" s="7">
        <v>3263</v>
      </c>
      <c r="E3707" s="7" t="s">
        <v>295</v>
      </c>
      <c r="F3707" s="7">
        <v>1</v>
      </c>
      <c r="G3707" s="7">
        <v>1</v>
      </c>
      <c r="H3707" s="7"/>
      <c r="I3707" s="7"/>
      <c r="J3707" s="7" t="s">
        <v>59</v>
      </c>
      <c r="K3707" s="7" t="s">
        <v>121</v>
      </c>
      <c r="L3707" s="7" t="s">
        <v>686</v>
      </c>
      <c r="M3707" s="7">
        <v>11</v>
      </c>
      <c r="N3707" s="7"/>
      <c r="O3707" s="7" t="s">
        <v>62</v>
      </c>
      <c r="P3707" s="7">
        <v>1997</v>
      </c>
      <c r="Q3707" s="7">
        <v>1997</v>
      </c>
      <c r="R3707" s="7"/>
      <c r="S3707" s="7"/>
    </row>
    <row r="3708" spans="1:19" hidden="1" x14ac:dyDescent="0.35">
      <c r="A3708">
        <v>3707</v>
      </c>
      <c r="B3708" s="7">
        <v>211</v>
      </c>
      <c r="C3708" s="7">
        <v>22034</v>
      </c>
      <c r="D3708" s="20">
        <v>3845</v>
      </c>
      <c r="E3708" s="7" t="s">
        <v>173</v>
      </c>
      <c r="F3708" s="7"/>
      <c r="G3708" s="7"/>
      <c r="H3708" s="7"/>
      <c r="I3708" s="7"/>
      <c r="J3708" s="7"/>
      <c r="K3708" s="7"/>
      <c r="L3708" s="7" t="s">
        <v>686</v>
      </c>
      <c r="M3708" s="7">
        <v>11</v>
      </c>
      <c r="N3708" s="7" t="s">
        <v>90</v>
      </c>
      <c r="O3708" s="7" t="s">
        <v>105</v>
      </c>
      <c r="P3708" s="7">
        <v>1997</v>
      </c>
      <c r="Q3708" s="7">
        <v>1997</v>
      </c>
      <c r="R3708" s="7"/>
      <c r="S3708" s="7"/>
    </row>
    <row r="3709" spans="1:19" hidden="1" x14ac:dyDescent="0.35">
      <c r="A3709">
        <v>3708</v>
      </c>
      <c r="B3709" s="7">
        <v>211</v>
      </c>
      <c r="C3709" s="7">
        <v>22034</v>
      </c>
      <c r="D3709" s="7">
        <v>3846</v>
      </c>
      <c r="E3709" s="7" t="s">
        <v>173</v>
      </c>
      <c r="F3709" s="7"/>
      <c r="G3709" s="7"/>
      <c r="H3709" s="7"/>
      <c r="I3709" s="7"/>
      <c r="J3709" s="7"/>
      <c r="K3709" s="7"/>
      <c r="L3709" s="7" t="s">
        <v>686</v>
      </c>
      <c r="M3709" s="7">
        <v>11</v>
      </c>
      <c r="N3709" s="7" t="s">
        <v>90</v>
      </c>
      <c r="O3709" s="7" t="s">
        <v>105</v>
      </c>
      <c r="P3709" s="7">
        <v>1997</v>
      </c>
      <c r="Q3709" s="7">
        <v>1997</v>
      </c>
      <c r="R3709" s="7"/>
      <c r="S3709" s="7"/>
    </row>
    <row r="3710" spans="1:19" hidden="1" x14ac:dyDescent="0.35">
      <c r="A3710">
        <v>3709</v>
      </c>
      <c r="B3710" s="7">
        <v>211</v>
      </c>
      <c r="C3710" s="7">
        <v>19075</v>
      </c>
      <c r="D3710" s="7">
        <v>3658</v>
      </c>
      <c r="E3710" s="7" t="s">
        <v>131</v>
      </c>
      <c r="F3710" s="7">
        <v>600</v>
      </c>
      <c r="G3710" s="7">
        <v>600</v>
      </c>
      <c r="H3710" s="7"/>
      <c r="I3710" s="7"/>
      <c r="J3710" s="7" t="s">
        <v>59</v>
      </c>
      <c r="K3710" s="7" t="s">
        <v>121</v>
      </c>
      <c r="L3710" s="7" t="s">
        <v>61</v>
      </c>
      <c r="M3710" s="7">
        <v>7</v>
      </c>
      <c r="N3710" s="7"/>
      <c r="O3710" s="7" t="s">
        <v>62</v>
      </c>
      <c r="P3710" s="7">
        <v>1997</v>
      </c>
      <c r="Q3710" s="7">
        <v>1997</v>
      </c>
      <c r="R3710" s="7"/>
      <c r="S3710" s="7"/>
    </row>
    <row r="3711" spans="1:19" hidden="1" x14ac:dyDescent="0.35">
      <c r="A3711">
        <v>3710</v>
      </c>
      <c r="B3711" s="7">
        <v>211</v>
      </c>
      <c r="C3711" s="7">
        <v>22034</v>
      </c>
      <c r="D3711" s="7">
        <v>3658</v>
      </c>
      <c r="E3711" s="7" t="s">
        <v>173</v>
      </c>
      <c r="F3711" s="7">
        <v>10</v>
      </c>
      <c r="G3711" s="7">
        <v>10</v>
      </c>
      <c r="H3711" s="7"/>
      <c r="I3711" s="7"/>
      <c r="J3711" s="7" t="s">
        <v>59</v>
      </c>
      <c r="K3711" s="7" t="s">
        <v>121</v>
      </c>
      <c r="L3711" s="7" t="s">
        <v>686</v>
      </c>
      <c r="M3711" s="7">
        <v>11</v>
      </c>
      <c r="N3711" s="7"/>
      <c r="O3711" s="7" t="s">
        <v>62</v>
      </c>
      <c r="P3711" s="7">
        <v>1997</v>
      </c>
      <c r="Q3711" s="7">
        <v>1997</v>
      </c>
      <c r="R3711" s="7"/>
      <c r="S3711" s="7"/>
    </row>
    <row r="3712" spans="1:19" hidden="1" x14ac:dyDescent="0.35">
      <c r="A3712">
        <v>3711</v>
      </c>
      <c r="B3712" s="7">
        <v>211</v>
      </c>
      <c r="C3712" s="7">
        <v>22037</v>
      </c>
      <c r="D3712" s="7">
        <v>3658</v>
      </c>
      <c r="E3712" s="7" t="s">
        <v>58</v>
      </c>
      <c r="F3712" s="7">
        <v>100</v>
      </c>
      <c r="G3712" s="7">
        <v>100</v>
      </c>
      <c r="H3712" s="7"/>
      <c r="I3712" s="7"/>
      <c r="J3712" s="7" t="s">
        <v>59</v>
      </c>
      <c r="K3712" s="7" t="s">
        <v>121</v>
      </c>
      <c r="L3712" s="7" t="s">
        <v>61</v>
      </c>
      <c r="M3712" s="7">
        <v>11</v>
      </c>
      <c r="N3712" s="7"/>
      <c r="O3712" s="7" t="s">
        <v>62</v>
      </c>
      <c r="P3712" s="7">
        <v>1997</v>
      </c>
      <c r="Q3712" s="7">
        <v>1997</v>
      </c>
      <c r="R3712" s="7"/>
      <c r="S3712" s="7"/>
    </row>
    <row r="3713" spans="1:19" hidden="1" x14ac:dyDescent="0.35">
      <c r="A3713">
        <v>3712</v>
      </c>
      <c r="B3713" s="7">
        <v>211</v>
      </c>
      <c r="C3713" s="7">
        <v>22026</v>
      </c>
      <c r="D3713" s="7">
        <v>3649</v>
      </c>
      <c r="E3713" s="7" t="s">
        <v>295</v>
      </c>
      <c r="F3713" s="7">
        <v>1</v>
      </c>
      <c r="G3713" s="7">
        <v>1</v>
      </c>
      <c r="H3713" s="7"/>
      <c r="I3713" s="7"/>
      <c r="J3713" s="7" t="s">
        <v>59</v>
      </c>
      <c r="K3713" s="7" t="s">
        <v>121</v>
      </c>
      <c r="L3713" s="7" t="s">
        <v>686</v>
      </c>
      <c r="M3713" s="7">
        <v>9</v>
      </c>
      <c r="N3713" s="7"/>
      <c r="O3713" s="7" t="s">
        <v>62</v>
      </c>
      <c r="P3713" s="7">
        <v>1990</v>
      </c>
      <c r="Q3713" s="7">
        <v>1990</v>
      </c>
      <c r="R3713" s="7"/>
      <c r="S3713" s="7"/>
    </row>
    <row r="3714" spans="1:19" hidden="1" x14ac:dyDescent="0.35">
      <c r="A3714">
        <v>3713</v>
      </c>
      <c r="B3714" s="7">
        <v>211</v>
      </c>
      <c r="C3714" s="7">
        <v>22036</v>
      </c>
      <c r="D3714" s="20">
        <v>3928</v>
      </c>
      <c r="E3714" s="7" t="s">
        <v>173</v>
      </c>
      <c r="F3714" s="7">
        <v>100</v>
      </c>
      <c r="G3714" s="7">
        <v>100</v>
      </c>
      <c r="H3714" s="7"/>
      <c r="I3714" s="7"/>
      <c r="J3714" s="7" t="s">
        <v>59</v>
      </c>
      <c r="K3714" s="7" t="s">
        <v>121</v>
      </c>
      <c r="L3714" s="7" t="s">
        <v>686</v>
      </c>
      <c r="M3714" s="7">
        <v>11</v>
      </c>
      <c r="N3714" s="7" t="s">
        <v>90</v>
      </c>
      <c r="O3714" s="7" t="s">
        <v>62</v>
      </c>
      <c r="P3714" s="7">
        <v>1997</v>
      </c>
      <c r="Q3714" s="7">
        <v>1997</v>
      </c>
      <c r="R3714" s="7"/>
      <c r="S3714" s="7"/>
    </row>
    <row r="3715" spans="1:19" hidden="1" x14ac:dyDescent="0.35">
      <c r="A3715">
        <v>3714</v>
      </c>
      <c r="B3715" s="7">
        <v>211</v>
      </c>
      <c r="C3715" s="7">
        <v>22008</v>
      </c>
      <c r="D3715" s="7">
        <v>3650</v>
      </c>
      <c r="E3715" s="7" t="s">
        <v>295</v>
      </c>
      <c r="F3715" s="7"/>
      <c r="G3715" s="7"/>
      <c r="H3715" s="7"/>
      <c r="I3715" s="7"/>
      <c r="J3715" s="7"/>
      <c r="K3715" s="7"/>
      <c r="L3715" s="7"/>
      <c r="M3715" s="7">
        <v>10</v>
      </c>
      <c r="N3715" s="7" t="s">
        <v>78</v>
      </c>
      <c r="O3715" s="7" t="s">
        <v>105</v>
      </c>
      <c r="P3715" s="7">
        <v>1997</v>
      </c>
      <c r="Q3715" s="7">
        <v>1997</v>
      </c>
      <c r="R3715" s="7"/>
      <c r="S3715" s="7" t="s">
        <v>21</v>
      </c>
    </row>
    <row r="3716" spans="1:19" hidden="1" x14ac:dyDescent="0.35">
      <c r="A3716">
        <v>3715</v>
      </c>
      <c r="B3716" s="7">
        <v>212</v>
      </c>
      <c r="C3716" s="7">
        <v>3013</v>
      </c>
      <c r="D3716" s="7">
        <v>3295</v>
      </c>
      <c r="E3716" s="7" t="s">
        <v>58</v>
      </c>
      <c r="F3716" s="7">
        <v>70</v>
      </c>
      <c r="G3716" s="7">
        <v>70</v>
      </c>
      <c r="H3716" s="7"/>
      <c r="I3716" s="7"/>
      <c r="J3716" s="7" t="s">
        <v>135</v>
      </c>
      <c r="K3716" s="7" t="s">
        <v>60</v>
      </c>
      <c r="L3716" s="7" t="s">
        <v>61</v>
      </c>
      <c r="M3716" s="7">
        <v>8</v>
      </c>
      <c r="N3716" s="7"/>
      <c r="O3716" s="7" t="s">
        <v>140</v>
      </c>
      <c r="P3716" s="7">
        <v>1993</v>
      </c>
      <c r="Q3716" s="7">
        <v>2000</v>
      </c>
      <c r="R3716" s="7"/>
      <c r="S3716" s="7"/>
    </row>
    <row r="3717" spans="1:19" hidden="1" x14ac:dyDescent="0.35">
      <c r="A3717">
        <v>3716</v>
      </c>
      <c r="B3717" s="7">
        <v>212</v>
      </c>
      <c r="C3717" s="7">
        <v>3003</v>
      </c>
      <c r="D3717" s="7">
        <v>3659</v>
      </c>
      <c r="E3717" s="7" t="s">
        <v>58</v>
      </c>
      <c r="F3717" s="7">
        <v>15</v>
      </c>
      <c r="G3717" s="7">
        <v>15</v>
      </c>
      <c r="H3717" s="7"/>
      <c r="I3717" s="7"/>
      <c r="J3717" s="7" t="s">
        <v>135</v>
      </c>
      <c r="K3717" s="7" t="s">
        <v>60</v>
      </c>
      <c r="L3717" s="7" t="s">
        <v>61</v>
      </c>
      <c r="M3717" s="7">
        <v>8</v>
      </c>
      <c r="N3717" s="7"/>
      <c r="O3717" s="7" t="s">
        <v>140</v>
      </c>
      <c r="P3717" s="7">
        <v>2000</v>
      </c>
      <c r="Q3717" s="7">
        <v>2000</v>
      </c>
      <c r="R3717" s="7"/>
      <c r="S3717" s="7"/>
    </row>
    <row r="3718" spans="1:19" hidden="1" x14ac:dyDescent="0.35">
      <c r="A3718">
        <v>3717</v>
      </c>
      <c r="B3718" s="7">
        <v>212</v>
      </c>
      <c r="C3718" s="7">
        <v>3005</v>
      </c>
      <c r="D3718" s="7">
        <v>3659</v>
      </c>
      <c r="E3718" s="7" t="s">
        <v>58</v>
      </c>
      <c r="F3718" s="7">
        <v>2</v>
      </c>
      <c r="G3718" s="7">
        <v>2</v>
      </c>
      <c r="H3718" s="7"/>
      <c r="I3718" s="7"/>
      <c r="J3718" s="7" t="s">
        <v>135</v>
      </c>
      <c r="K3718" s="7" t="s">
        <v>60</v>
      </c>
      <c r="L3718" s="7" t="s">
        <v>61</v>
      </c>
      <c r="M3718" s="7">
        <v>8</v>
      </c>
      <c r="N3718" s="7"/>
      <c r="O3718" s="7" t="s">
        <v>140</v>
      </c>
      <c r="P3718" s="7">
        <v>2000</v>
      </c>
      <c r="Q3718" s="7">
        <v>2000</v>
      </c>
      <c r="R3718" s="7"/>
      <c r="S3718" s="7"/>
    </row>
    <row r="3719" spans="1:19" hidden="1" x14ac:dyDescent="0.35">
      <c r="A3719">
        <v>3718</v>
      </c>
      <c r="B3719" s="7">
        <v>212</v>
      </c>
      <c r="C3719" s="7">
        <v>3012</v>
      </c>
      <c r="D3719" s="7">
        <v>3659</v>
      </c>
      <c r="E3719" s="7" t="s">
        <v>58</v>
      </c>
      <c r="F3719" s="7">
        <v>40</v>
      </c>
      <c r="G3719" s="7">
        <v>40</v>
      </c>
      <c r="H3719" s="7"/>
      <c r="I3719" s="7"/>
      <c r="J3719" s="7" t="s">
        <v>135</v>
      </c>
      <c r="K3719" s="7" t="s">
        <v>60</v>
      </c>
      <c r="L3719" s="7" t="s">
        <v>61</v>
      </c>
      <c r="M3719" s="7">
        <v>8</v>
      </c>
      <c r="N3719" s="7"/>
      <c r="O3719" s="7" t="s">
        <v>140</v>
      </c>
      <c r="P3719" s="7">
        <v>2000</v>
      </c>
      <c r="Q3719" s="7">
        <v>2000</v>
      </c>
      <c r="R3719" s="7"/>
      <c r="S3719" s="7"/>
    </row>
    <row r="3720" spans="1:19" hidden="1" x14ac:dyDescent="0.35">
      <c r="A3720">
        <v>3719</v>
      </c>
      <c r="B3720" s="7">
        <v>212</v>
      </c>
      <c r="C3720" s="7">
        <v>3013</v>
      </c>
      <c r="D3720" s="7">
        <v>3659</v>
      </c>
      <c r="E3720" s="7" t="s">
        <v>58</v>
      </c>
      <c r="F3720" s="7">
        <v>7</v>
      </c>
      <c r="G3720" s="7">
        <v>7</v>
      </c>
      <c r="H3720" s="7"/>
      <c r="I3720" s="7"/>
      <c r="J3720" s="7" t="s">
        <v>135</v>
      </c>
      <c r="K3720" s="7" t="s">
        <v>60</v>
      </c>
      <c r="L3720" s="7" t="s">
        <v>61</v>
      </c>
      <c r="M3720" s="7">
        <v>8</v>
      </c>
      <c r="N3720" s="7"/>
      <c r="O3720" s="7" t="s">
        <v>140</v>
      </c>
      <c r="P3720" s="7">
        <v>2000</v>
      </c>
      <c r="Q3720" s="7">
        <v>2000</v>
      </c>
      <c r="R3720" s="7"/>
      <c r="S3720" s="7"/>
    </row>
    <row r="3721" spans="1:19" hidden="1" x14ac:dyDescent="0.35">
      <c r="A3721">
        <v>3720</v>
      </c>
      <c r="B3721" s="7">
        <v>212</v>
      </c>
      <c r="C3721" s="7">
        <v>3017</v>
      </c>
      <c r="D3721" s="7">
        <v>3659</v>
      </c>
      <c r="E3721" s="7" t="s">
        <v>58</v>
      </c>
      <c r="F3721" s="7">
        <v>11</v>
      </c>
      <c r="G3721" s="7">
        <v>11</v>
      </c>
      <c r="H3721" s="7"/>
      <c r="I3721" s="7"/>
      <c r="J3721" s="7" t="s">
        <v>135</v>
      </c>
      <c r="K3721" s="7" t="s">
        <v>60</v>
      </c>
      <c r="L3721" s="7" t="s">
        <v>61</v>
      </c>
      <c r="M3721" s="7">
        <v>8</v>
      </c>
      <c r="N3721" s="7"/>
      <c r="O3721" s="7" t="s">
        <v>140</v>
      </c>
      <c r="P3721" s="7">
        <v>2000</v>
      </c>
      <c r="Q3721" s="7">
        <v>2000</v>
      </c>
      <c r="R3721" s="7"/>
      <c r="S3721" s="7"/>
    </row>
    <row r="3722" spans="1:19" hidden="1" x14ac:dyDescent="0.35">
      <c r="A3722">
        <v>3721</v>
      </c>
      <c r="B3722" s="7">
        <v>212</v>
      </c>
      <c r="C3722" s="7">
        <v>3017</v>
      </c>
      <c r="D3722" s="7">
        <v>3659</v>
      </c>
      <c r="E3722" s="7" t="s">
        <v>58</v>
      </c>
      <c r="F3722" s="7"/>
      <c r="G3722" s="7"/>
      <c r="H3722" s="7"/>
      <c r="I3722" s="7"/>
      <c r="J3722" s="7"/>
      <c r="K3722" s="7"/>
      <c r="L3722" s="7" t="s">
        <v>61</v>
      </c>
      <c r="M3722" s="7">
        <v>8</v>
      </c>
      <c r="N3722" s="7" t="s">
        <v>90</v>
      </c>
      <c r="O3722" s="7" t="s">
        <v>140</v>
      </c>
      <c r="P3722" s="7">
        <v>2000</v>
      </c>
      <c r="Q3722" s="7">
        <v>2000</v>
      </c>
      <c r="R3722" s="7"/>
      <c r="S3722" s="7"/>
    </row>
    <row r="3723" spans="1:19" hidden="1" x14ac:dyDescent="0.35">
      <c r="A3723">
        <v>3722</v>
      </c>
      <c r="B3723" s="7">
        <v>212</v>
      </c>
      <c r="C3723" s="7">
        <v>3003</v>
      </c>
      <c r="D3723" s="7">
        <v>3294</v>
      </c>
      <c r="E3723" s="7" t="s">
        <v>58</v>
      </c>
      <c r="F3723" s="7">
        <v>25</v>
      </c>
      <c r="G3723" s="7">
        <v>25</v>
      </c>
      <c r="H3723" s="7"/>
      <c r="I3723" s="7"/>
      <c r="J3723" s="7" t="s">
        <v>135</v>
      </c>
      <c r="K3723" s="7" t="s">
        <v>60</v>
      </c>
      <c r="L3723" s="7" t="s">
        <v>61</v>
      </c>
      <c r="M3723" s="7">
        <v>8</v>
      </c>
      <c r="N3723" s="7"/>
      <c r="O3723" s="7" t="s">
        <v>140</v>
      </c>
      <c r="P3723" s="7">
        <v>2000</v>
      </c>
      <c r="Q3723" s="7">
        <v>2000</v>
      </c>
      <c r="R3723" s="7"/>
      <c r="S3723" s="7"/>
    </row>
    <row r="3724" spans="1:19" hidden="1" x14ac:dyDescent="0.35">
      <c r="A3724">
        <v>3723</v>
      </c>
      <c r="B3724" s="7">
        <v>212</v>
      </c>
      <c r="C3724" s="7">
        <v>3004</v>
      </c>
      <c r="D3724" s="7">
        <v>3294</v>
      </c>
      <c r="E3724" s="7" t="s">
        <v>58</v>
      </c>
      <c r="F3724" s="7">
        <v>71</v>
      </c>
      <c r="G3724" s="7">
        <v>71</v>
      </c>
      <c r="H3724" s="7"/>
      <c r="I3724" s="7"/>
      <c r="J3724" s="7" t="s">
        <v>135</v>
      </c>
      <c r="K3724" s="7" t="s">
        <v>60</v>
      </c>
      <c r="L3724" s="7" t="s">
        <v>61</v>
      </c>
      <c r="M3724" s="7">
        <v>8</v>
      </c>
      <c r="N3724" s="7"/>
      <c r="O3724" s="7" t="s">
        <v>140</v>
      </c>
      <c r="P3724" s="7">
        <v>2000</v>
      </c>
      <c r="Q3724" s="7">
        <v>2000</v>
      </c>
      <c r="R3724" s="7"/>
      <c r="S3724" s="7"/>
    </row>
    <row r="3725" spans="1:19" hidden="1" x14ac:dyDescent="0.35">
      <c r="A3725">
        <v>3724</v>
      </c>
      <c r="B3725" s="7">
        <v>212</v>
      </c>
      <c r="C3725" s="7">
        <v>3005</v>
      </c>
      <c r="D3725" s="7">
        <v>3294</v>
      </c>
      <c r="E3725" s="7" t="s">
        <v>58</v>
      </c>
      <c r="F3725" s="7">
        <v>14</v>
      </c>
      <c r="G3725" s="7">
        <v>14</v>
      </c>
      <c r="H3725" s="7"/>
      <c r="I3725" s="7"/>
      <c r="J3725" s="7" t="s">
        <v>135</v>
      </c>
      <c r="K3725" s="7" t="s">
        <v>60</v>
      </c>
      <c r="L3725" s="7" t="s">
        <v>61</v>
      </c>
      <c r="M3725" s="7">
        <v>8</v>
      </c>
      <c r="N3725" s="7"/>
      <c r="O3725" s="7" t="s">
        <v>140</v>
      </c>
      <c r="P3725" s="7">
        <v>2000</v>
      </c>
      <c r="Q3725" s="7">
        <v>2000</v>
      </c>
      <c r="R3725" s="7"/>
      <c r="S3725" s="7"/>
    </row>
    <row r="3726" spans="1:19" hidden="1" x14ac:dyDescent="0.35">
      <c r="A3726">
        <v>3725</v>
      </c>
      <c r="B3726" s="7">
        <v>212</v>
      </c>
      <c r="C3726" s="7">
        <v>3006</v>
      </c>
      <c r="D3726" s="7">
        <v>3294</v>
      </c>
      <c r="E3726" s="7" t="s">
        <v>58</v>
      </c>
      <c r="F3726" s="7">
        <v>6</v>
      </c>
      <c r="G3726" s="7">
        <v>6</v>
      </c>
      <c r="H3726" s="7"/>
      <c r="I3726" s="7"/>
      <c r="J3726" s="7" t="s">
        <v>135</v>
      </c>
      <c r="K3726" s="7" t="s">
        <v>60</v>
      </c>
      <c r="L3726" s="7" t="s">
        <v>61</v>
      </c>
      <c r="M3726" s="7">
        <v>8</v>
      </c>
      <c r="N3726" s="7"/>
      <c r="O3726" s="7" t="s">
        <v>140</v>
      </c>
      <c r="P3726" s="7">
        <v>2000</v>
      </c>
      <c r="Q3726" s="7">
        <v>2000</v>
      </c>
      <c r="R3726" s="7"/>
      <c r="S3726" s="7"/>
    </row>
    <row r="3727" spans="1:19" hidden="1" x14ac:dyDescent="0.35">
      <c r="A3727">
        <v>3726</v>
      </c>
      <c r="B3727" s="7">
        <v>212</v>
      </c>
      <c r="C3727" s="7">
        <v>3011</v>
      </c>
      <c r="D3727" s="7">
        <v>3294</v>
      </c>
      <c r="E3727" s="7" t="s">
        <v>58</v>
      </c>
      <c r="F3727" s="7">
        <v>90</v>
      </c>
      <c r="G3727" s="7">
        <v>90</v>
      </c>
      <c r="H3727" s="7"/>
      <c r="I3727" s="7"/>
      <c r="J3727" s="7" t="s">
        <v>135</v>
      </c>
      <c r="K3727" s="7" t="s">
        <v>60</v>
      </c>
      <c r="L3727" s="7" t="s">
        <v>61</v>
      </c>
      <c r="M3727" s="7">
        <v>8</v>
      </c>
      <c r="N3727" s="7"/>
      <c r="O3727" s="7" t="s">
        <v>140</v>
      </c>
      <c r="P3727" s="7">
        <v>2000</v>
      </c>
      <c r="Q3727" s="7">
        <v>2000</v>
      </c>
      <c r="R3727" s="7"/>
      <c r="S3727" s="7"/>
    </row>
    <row r="3728" spans="1:19" hidden="1" x14ac:dyDescent="0.35">
      <c r="A3728">
        <v>3727</v>
      </c>
      <c r="B3728" s="7">
        <v>212</v>
      </c>
      <c r="C3728" s="7">
        <v>3012</v>
      </c>
      <c r="D3728" s="7">
        <v>3294</v>
      </c>
      <c r="E3728" s="7" t="s">
        <v>58</v>
      </c>
      <c r="F3728" s="7">
        <v>20</v>
      </c>
      <c r="G3728" s="7">
        <v>20</v>
      </c>
      <c r="H3728" s="7"/>
      <c r="I3728" s="7"/>
      <c r="J3728" s="7" t="s">
        <v>135</v>
      </c>
      <c r="K3728" s="7" t="s">
        <v>60</v>
      </c>
      <c r="L3728" s="7" t="s">
        <v>61</v>
      </c>
      <c r="M3728" s="7">
        <v>8</v>
      </c>
      <c r="N3728" s="7"/>
      <c r="O3728" s="7" t="s">
        <v>140</v>
      </c>
      <c r="P3728" s="7">
        <v>2000</v>
      </c>
      <c r="Q3728" s="7">
        <v>2000</v>
      </c>
      <c r="R3728" s="7"/>
      <c r="S3728" s="7"/>
    </row>
    <row r="3729" spans="1:19" hidden="1" x14ac:dyDescent="0.35">
      <c r="A3729">
        <v>3728</v>
      </c>
      <c r="B3729" s="7">
        <v>212</v>
      </c>
      <c r="C3729" s="7">
        <v>3014</v>
      </c>
      <c r="D3729" s="7">
        <v>3294</v>
      </c>
      <c r="E3729" s="7" t="s">
        <v>58</v>
      </c>
      <c r="F3729" s="7">
        <v>20</v>
      </c>
      <c r="G3729" s="7">
        <v>20</v>
      </c>
      <c r="H3729" s="7"/>
      <c r="I3729" s="7"/>
      <c r="J3729" s="7" t="s">
        <v>135</v>
      </c>
      <c r="K3729" s="7" t="s">
        <v>60</v>
      </c>
      <c r="L3729" s="7" t="s">
        <v>61</v>
      </c>
      <c r="M3729" s="7">
        <v>8</v>
      </c>
      <c r="N3729" s="7"/>
      <c r="O3729" s="7" t="s">
        <v>140</v>
      </c>
      <c r="P3729" s="7">
        <v>2000</v>
      </c>
      <c r="Q3729" s="7">
        <v>2000</v>
      </c>
      <c r="R3729" s="7"/>
      <c r="S3729" s="7"/>
    </row>
    <row r="3730" spans="1:19" hidden="1" x14ac:dyDescent="0.35">
      <c r="A3730">
        <v>3729</v>
      </c>
      <c r="B3730" s="7">
        <v>212</v>
      </c>
      <c r="C3730" s="7">
        <v>3017</v>
      </c>
      <c r="D3730" s="7">
        <v>3294</v>
      </c>
      <c r="E3730" s="7" t="s">
        <v>58</v>
      </c>
      <c r="F3730" s="7">
        <v>11</v>
      </c>
      <c r="G3730" s="7">
        <v>11</v>
      </c>
      <c r="H3730" s="7"/>
      <c r="I3730" s="7"/>
      <c r="J3730" s="7" t="s">
        <v>135</v>
      </c>
      <c r="K3730" s="7" t="s">
        <v>60</v>
      </c>
      <c r="L3730" s="7" t="s">
        <v>61</v>
      </c>
      <c r="M3730" s="7">
        <v>8</v>
      </c>
      <c r="N3730" s="7"/>
      <c r="O3730" s="7" t="s">
        <v>140</v>
      </c>
      <c r="P3730" s="7">
        <v>2000</v>
      </c>
      <c r="Q3730" s="7">
        <v>2000</v>
      </c>
      <c r="R3730" s="7"/>
      <c r="S3730" s="7"/>
    </row>
    <row r="3731" spans="1:19" hidden="1" x14ac:dyDescent="0.35">
      <c r="A3731">
        <v>3730</v>
      </c>
      <c r="B3731" s="7">
        <v>212</v>
      </c>
      <c r="C3731" s="7">
        <v>3021</v>
      </c>
      <c r="D3731" s="7">
        <v>3294</v>
      </c>
      <c r="E3731" s="7" t="s">
        <v>58</v>
      </c>
      <c r="F3731" s="7">
        <v>15</v>
      </c>
      <c r="G3731" s="7">
        <v>15</v>
      </c>
      <c r="H3731" s="7"/>
      <c r="I3731" s="7"/>
      <c r="J3731" s="7" t="s">
        <v>135</v>
      </c>
      <c r="K3731" s="7" t="s">
        <v>60</v>
      </c>
      <c r="L3731" s="7" t="s">
        <v>61</v>
      </c>
      <c r="M3731" s="7">
        <v>8</v>
      </c>
      <c r="N3731" s="7"/>
      <c r="O3731" s="7" t="s">
        <v>140</v>
      </c>
      <c r="P3731" s="7">
        <v>2000</v>
      </c>
      <c r="Q3731" s="7">
        <v>2000</v>
      </c>
      <c r="R3731" s="7"/>
      <c r="S3731" s="7"/>
    </row>
    <row r="3732" spans="1:19" hidden="1" x14ac:dyDescent="0.35">
      <c r="A3732">
        <v>3731</v>
      </c>
      <c r="B3732" s="7">
        <v>212</v>
      </c>
      <c r="C3732" s="7">
        <v>3004</v>
      </c>
      <c r="D3732" s="7">
        <v>3846</v>
      </c>
      <c r="E3732" s="7" t="s">
        <v>58</v>
      </c>
      <c r="F3732" s="7">
        <v>122</v>
      </c>
      <c r="G3732" s="7">
        <v>122</v>
      </c>
      <c r="H3732" s="7"/>
      <c r="I3732" s="7"/>
      <c r="J3732" s="7" t="s">
        <v>135</v>
      </c>
      <c r="K3732" s="7" t="s">
        <v>60</v>
      </c>
      <c r="L3732" s="7" t="s">
        <v>61</v>
      </c>
      <c r="M3732" s="7">
        <v>8</v>
      </c>
      <c r="N3732" s="7"/>
      <c r="O3732" s="7" t="s">
        <v>140</v>
      </c>
      <c r="P3732" s="7">
        <v>2000</v>
      </c>
      <c r="Q3732" s="7">
        <v>2000</v>
      </c>
      <c r="R3732" s="7"/>
      <c r="S3732" s="7"/>
    </row>
    <row r="3733" spans="1:19" hidden="1" x14ac:dyDescent="0.35">
      <c r="A3733">
        <v>3732</v>
      </c>
      <c r="B3733" s="7">
        <v>212</v>
      </c>
      <c r="C3733" s="7">
        <v>3006</v>
      </c>
      <c r="D3733" s="7">
        <v>3846</v>
      </c>
      <c r="E3733" s="7" t="s">
        <v>58</v>
      </c>
      <c r="F3733" s="7">
        <v>1344</v>
      </c>
      <c r="G3733" s="7">
        <v>1344</v>
      </c>
      <c r="H3733" s="7"/>
      <c r="I3733" s="7"/>
      <c r="J3733" s="7" t="s">
        <v>135</v>
      </c>
      <c r="K3733" s="7" t="s">
        <v>60</v>
      </c>
      <c r="L3733" s="7" t="s">
        <v>61</v>
      </c>
      <c r="M3733" s="7">
        <v>8</v>
      </c>
      <c r="N3733" s="7"/>
      <c r="O3733" s="7" t="s">
        <v>140</v>
      </c>
      <c r="P3733" s="7">
        <v>2000</v>
      </c>
      <c r="Q3733" s="7">
        <v>2000</v>
      </c>
      <c r="R3733" s="7"/>
      <c r="S3733" s="7"/>
    </row>
    <row r="3734" spans="1:19" hidden="1" x14ac:dyDescent="0.35">
      <c r="A3734">
        <v>3733</v>
      </c>
      <c r="B3734" s="7">
        <v>212</v>
      </c>
      <c r="C3734" s="7">
        <v>3011</v>
      </c>
      <c r="D3734" s="7">
        <v>3846</v>
      </c>
      <c r="E3734" s="7" t="s">
        <v>58</v>
      </c>
      <c r="F3734" s="7">
        <v>3406</v>
      </c>
      <c r="G3734" s="7">
        <v>3406</v>
      </c>
      <c r="H3734" s="7"/>
      <c r="I3734" s="7"/>
      <c r="J3734" s="7" t="s">
        <v>135</v>
      </c>
      <c r="K3734" s="7" t="s">
        <v>60</v>
      </c>
      <c r="L3734" s="7" t="s">
        <v>61</v>
      </c>
      <c r="M3734" s="7">
        <v>8</v>
      </c>
      <c r="N3734" s="7"/>
      <c r="O3734" s="7" t="s">
        <v>140</v>
      </c>
      <c r="P3734" s="7">
        <v>2000</v>
      </c>
      <c r="Q3734" s="7">
        <v>2000</v>
      </c>
      <c r="R3734" s="7"/>
      <c r="S3734" s="7"/>
    </row>
    <row r="3735" spans="1:19" hidden="1" x14ac:dyDescent="0.35">
      <c r="A3735">
        <v>3734</v>
      </c>
      <c r="B3735" s="7">
        <v>212</v>
      </c>
      <c r="C3735" s="7">
        <v>3012</v>
      </c>
      <c r="D3735" s="7">
        <v>3846</v>
      </c>
      <c r="E3735" s="7" t="s">
        <v>58</v>
      </c>
      <c r="F3735" s="7">
        <v>10</v>
      </c>
      <c r="G3735" s="7">
        <v>10</v>
      </c>
      <c r="H3735" s="7"/>
      <c r="I3735" s="7"/>
      <c r="J3735" s="7" t="s">
        <v>135</v>
      </c>
      <c r="K3735" s="7" t="s">
        <v>60</v>
      </c>
      <c r="L3735" s="7" t="s">
        <v>61</v>
      </c>
      <c r="M3735" s="7">
        <v>8</v>
      </c>
      <c r="N3735" s="7"/>
      <c r="O3735" s="7" t="s">
        <v>140</v>
      </c>
      <c r="P3735" s="7">
        <v>2000</v>
      </c>
      <c r="Q3735" s="7">
        <v>2000</v>
      </c>
      <c r="R3735" s="7"/>
      <c r="S3735" s="7"/>
    </row>
    <row r="3736" spans="1:19" hidden="1" x14ac:dyDescent="0.35">
      <c r="A3736">
        <v>3735</v>
      </c>
      <c r="B3736" s="7">
        <v>212</v>
      </c>
      <c r="C3736" s="7">
        <v>3013</v>
      </c>
      <c r="D3736" s="7">
        <v>3846</v>
      </c>
      <c r="E3736" s="7" t="s">
        <v>58</v>
      </c>
      <c r="F3736" s="7">
        <v>33</v>
      </c>
      <c r="G3736" s="7">
        <v>33</v>
      </c>
      <c r="H3736" s="7"/>
      <c r="I3736" s="7"/>
      <c r="J3736" s="7" t="s">
        <v>135</v>
      </c>
      <c r="K3736" s="7" t="s">
        <v>60</v>
      </c>
      <c r="L3736" s="7" t="s">
        <v>61</v>
      </c>
      <c r="M3736" s="7">
        <v>8</v>
      </c>
      <c r="N3736" s="7"/>
      <c r="O3736" s="7" t="s">
        <v>140</v>
      </c>
      <c r="P3736" s="7">
        <v>2000</v>
      </c>
      <c r="Q3736" s="7">
        <v>2000</v>
      </c>
      <c r="R3736" s="7"/>
      <c r="S3736" s="7"/>
    </row>
    <row r="3737" spans="1:19" hidden="1" x14ac:dyDescent="0.35">
      <c r="A3737">
        <v>3736</v>
      </c>
      <c r="B3737" s="7">
        <v>212</v>
      </c>
      <c r="C3737" s="7">
        <v>3014</v>
      </c>
      <c r="D3737" s="7">
        <v>3846</v>
      </c>
      <c r="E3737" s="7" t="s">
        <v>58</v>
      </c>
      <c r="F3737" s="7">
        <v>55</v>
      </c>
      <c r="G3737" s="7">
        <v>55</v>
      </c>
      <c r="H3737" s="7"/>
      <c r="I3737" s="7"/>
      <c r="J3737" s="7" t="s">
        <v>135</v>
      </c>
      <c r="K3737" s="7" t="s">
        <v>60</v>
      </c>
      <c r="L3737" s="7" t="s">
        <v>61</v>
      </c>
      <c r="M3737" s="7">
        <v>8</v>
      </c>
      <c r="N3737" s="7"/>
      <c r="O3737" s="7" t="s">
        <v>140</v>
      </c>
      <c r="P3737" s="7">
        <v>2000</v>
      </c>
      <c r="Q3737" s="7">
        <v>2000</v>
      </c>
      <c r="R3737" s="7"/>
      <c r="S3737" s="7"/>
    </row>
    <row r="3738" spans="1:19" hidden="1" x14ac:dyDescent="0.35">
      <c r="A3738">
        <v>3737</v>
      </c>
      <c r="B3738" s="7">
        <v>212</v>
      </c>
      <c r="C3738" s="7">
        <v>3017</v>
      </c>
      <c r="D3738" s="7">
        <v>3846</v>
      </c>
      <c r="E3738" s="7" t="s">
        <v>58</v>
      </c>
      <c r="F3738" s="7">
        <v>1</v>
      </c>
      <c r="G3738" s="7">
        <v>1</v>
      </c>
      <c r="H3738" s="7"/>
      <c r="I3738" s="7"/>
      <c r="J3738" s="7" t="s">
        <v>135</v>
      </c>
      <c r="K3738" s="7" t="s">
        <v>60</v>
      </c>
      <c r="L3738" s="7" t="s">
        <v>61</v>
      </c>
      <c r="M3738" s="7">
        <v>8</v>
      </c>
      <c r="N3738" s="7"/>
      <c r="O3738" s="7" t="s">
        <v>140</v>
      </c>
      <c r="P3738" s="7">
        <v>2000</v>
      </c>
      <c r="Q3738" s="7">
        <v>2000</v>
      </c>
      <c r="R3738" s="7"/>
      <c r="S3738" s="7"/>
    </row>
    <row r="3739" spans="1:19" hidden="1" x14ac:dyDescent="0.35">
      <c r="A3739">
        <v>3738</v>
      </c>
      <c r="B3739" s="7">
        <v>212</v>
      </c>
      <c r="C3739" s="7">
        <v>3017</v>
      </c>
      <c r="D3739" s="20">
        <v>32652</v>
      </c>
      <c r="E3739" s="7" t="s">
        <v>58</v>
      </c>
      <c r="F3739" s="7">
        <v>21</v>
      </c>
      <c r="G3739" s="7">
        <v>21</v>
      </c>
      <c r="H3739" s="7"/>
      <c r="I3739" s="7"/>
      <c r="J3739" s="7" t="s">
        <v>135</v>
      </c>
      <c r="K3739" s="7" t="s">
        <v>60</v>
      </c>
      <c r="L3739" s="7" t="s">
        <v>61</v>
      </c>
      <c r="M3739" s="7">
        <v>8</v>
      </c>
      <c r="N3739" s="7"/>
      <c r="O3739" s="7" t="s">
        <v>140</v>
      </c>
      <c r="P3739" s="7">
        <v>2000</v>
      </c>
      <c r="Q3739" s="7">
        <v>2000</v>
      </c>
      <c r="R3739" s="7"/>
      <c r="S3739" s="7"/>
    </row>
    <row r="3740" spans="1:19" hidden="1" x14ac:dyDescent="0.35">
      <c r="A3740">
        <v>3739</v>
      </c>
      <c r="B3740" s="7">
        <v>212</v>
      </c>
      <c r="C3740" s="7">
        <v>3017</v>
      </c>
      <c r="D3740" s="20">
        <v>32652</v>
      </c>
      <c r="E3740" s="7" t="s">
        <v>58</v>
      </c>
      <c r="F3740" s="7"/>
      <c r="G3740" s="7"/>
      <c r="H3740" s="7"/>
      <c r="I3740" s="7"/>
      <c r="J3740" s="7"/>
      <c r="K3740" s="7"/>
      <c r="L3740" s="7" t="s">
        <v>61</v>
      </c>
      <c r="M3740" s="7">
        <v>8</v>
      </c>
      <c r="N3740" s="7" t="s">
        <v>90</v>
      </c>
      <c r="O3740" s="7" t="s">
        <v>140</v>
      </c>
      <c r="P3740" s="7">
        <v>2000</v>
      </c>
      <c r="Q3740" s="7">
        <v>2000</v>
      </c>
      <c r="R3740" s="7"/>
      <c r="S3740" s="7"/>
    </row>
    <row r="3741" spans="1:19" hidden="1" x14ac:dyDescent="0.35">
      <c r="A3741">
        <v>3740</v>
      </c>
      <c r="B3741" s="7">
        <v>212</v>
      </c>
      <c r="C3741" s="7">
        <v>3003</v>
      </c>
      <c r="D3741" s="7">
        <v>3658</v>
      </c>
      <c r="E3741" s="7" t="s">
        <v>58</v>
      </c>
      <c r="F3741" s="7">
        <v>25</v>
      </c>
      <c r="G3741" s="7">
        <v>25</v>
      </c>
      <c r="H3741" s="7"/>
      <c r="I3741" s="7"/>
      <c r="J3741" s="7" t="s">
        <v>135</v>
      </c>
      <c r="K3741" s="7" t="s">
        <v>60</v>
      </c>
      <c r="L3741" s="7" t="s">
        <v>61</v>
      </c>
      <c r="M3741" s="7">
        <v>8</v>
      </c>
      <c r="N3741" s="7"/>
      <c r="O3741" s="7" t="s">
        <v>140</v>
      </c>
      <c r="P3741" s="7">
        <v>2000</v>
      </c>
      <c r="Q3741" s="7">
        <v>2000</v>
      </c>
      <c r="R3741" s="7"/>
      <c r="S3741" s="7"/>
    </row>
    <row r="3742" spans="1:19" hidden="1" x14ac:dyDescent="0.35">
      <c r="A3742">
        <v>3741</v>
      </c>
      <c r="B3742" s="7">
        <v>212</v>
      </c>
      <c r="C3742" s="7">
        <v>3004</v>
      </c>
      <c r="D3742" s="7">
        <v>3658</v>
      </c>
      <c r="E3742" s="7" t="s">
        <v>58</v>
      </c>
      <c r="F3742" s="7">
        <v>44</v>
      </c>
      <c r="G3742" s="7">
        <v>44</v>
      </c>
      <c r="H3742" s="7"/>
      <c r="I3742" s="7"/>
      <c r="J3742" s="7" t="s">
        <v>135</v>
      </c>
      <c r="K3742" s="7" t="s">
        <v>60</v>
      </c>
      <c r="L3742" s="7" t="s">
        <v>61</v>
      </c>
      <c r="M3742" s="7">
        <v>8</v>
      </c>
      <c r="N3742" s="7"/>
      <c r="O3742" s="7" t="s">
        <v>140</v>
      </c>
      <c r="P3742" s="7">
        <v>2000</v>
      </c>
      <c r="Q3742" s="7">
        <v>2000</v>
      </c>
      <c r="R3742" s="7"/>
      <c r="S3742" s="7"/>
    </row>
    <row r="3743" spans="1:19" hidden="1" x14ac:dyDescent="0.35">
      <c r="A3743">
        <v>3742</v>
      </c>
      <c r="B3743" s="7">
        <v>212</v>
      </c>
      <c r="C3743" s="7">
        <v>3005</v>
      </c>
      <c r="D3743" s="7">
        <v>3658</v>
      </c>
      <c r="E3743" s="7" t="s">
        <v>58</v>
      </c>
      <c r="F3743" s="7">
        <v>7</v>
      </c>
      <c r="G3743" s="7">
        <v>7</v>
      </c>
      <c r="H3743" s="7"/>
      <c r="I3743" s="7"/>
      <c r="J3743" s="7" t="s">
        <v>135</v>
      </c>
      <c r="K3743" s="7" t="s">
        <v>60</v>
      </c>
      <c r="L3743" s="7" t="s">
        <v>61</v>
      </c>
      <c r="M3743" s="7">
        <v>8</v>
      </c>
      <c r="N3743" s="7"/>
      <c r="O3743" s="7" t="s">
        <v>140</v>
      </c>
      <c r="P3743" s="7">
        <v>2000</v>
      </c>
      <c r="Q3743" s="7">
        <v>2000</v>
      </c>
      <c r="R3743" s="7"/>
      <c r="S3743" s="7"/>
    </row>
    <row r="3744" spans="1:19" hidden="1" x14ac:dyDescent="0.35">
      <c r="A3744">
        <v>3743</v>
      </c>
      <c r="B3744" s="7">
        <v>212</v>
      </c>
      <c r="C3744" s="7">
        <v>3006</v>
      </c>
      <c r="D3744" s="7">
        <v>3658</v>
      </c>
      <c r="E3744" s="7" t="s">
        <v>58</v>
      </c>
      <c r="F3744" s="7">
        <v>42</v>
      </c>
      <c r="G3744" s="7">
        <v>42</v>
      </c>
      <c r="H3744" s="7"/>
      <c r="I3744" s="7"/>
      <c r="J3744" s="7" t="s">
        <v>135</v>
      </c>
      <c r="K3744" s="7" t="s">
        <v>60</v>
      </c>
      <c r="L3744" s="7" t="s">
        <v>61</v>
      </c>
      <c r="M3744" s="7">
        <v>8</v>
      </c>
      <c r="N3744" s="7"/>
      <c r="O3744" s="7" t="s">
        <v>140</v>
      </c>
      <c r="P3744" s="7">
        <v>2000</v>
      </c>
      <c r="Q3744" s="7">
        <v>2000</v>
      </c>
      <c r="R3744" s="7"/>
      <c r="S3744" s="7"/>
    </row>
    <row r="3745" spans="1:19" hidden="1" x14ac:dyDescent="0.35">
      <c r="A3745">
        <v>3744</v>
      </c>
      <c r="B3745" s="7">
        <v>212</v>
      </c>
      <c r="C3745" s="7">
        <v>3011</v>
      </c>
      <c r="D3745" s="7">
        <v>3658</v>
      </c>
      <c r="E3745" s="7" t="s">
        <v>58</v>
      </c>
      <c r="F3745" s="7">
        <v>28</v>
      </c>
      <c r="G3745" s="7">
        <v>28</v>
      </c>
      <c r="H3745" s="7"/>
      <c r="I3745" s="7"/>
      <c r="J3745" s="7" t="s">
        <v>135</v>
      </c>
      <c r="K3745" s="7" t="s">
        <v>60</v>
      </c>
      <c r="L3745" s="7" t="s">
        <v>61</v>
      </c>
      <c r="M3745" s="7">
        <v>8</v>
      </c>
      <c r="N3745" s="7"/>
      <c r="O3745" s="7" t="s">
        <v>140</v>
      </c>
      <c r="P3745" s="7">
        <v>2000</v>
      </c>
      <c r="Q3745" s="7">
        <v>2000</v>
      </c>
      <c r="R3745" s="7"/>
      <c r="S3745" s="7"/>
    </row>
    <row r="3746" spans="1:19" hidden="1" x14ac:dyDescent="0.35">
      <c r="A3746">
        <v>3745</v>
      </c>
      <c r="B3746" s="7">
        <v>212</v>
      </c>
      <c r="C3746" s="7">
        <v>3012</v>
      </c>
      <c r="D3746" s="7">
        <v>3658</v>
      </c>
      <c r="E3746" s="7" t="s">
        <v>58</v>
      </c>
      <c r="F3746" s="7">
        <v>295</v>
      </c>
      <c r="G3746" s="7">
        <v>295</v>
      </c>
      <c r="H3746" s="7"/>
      <c r="I3746" s="7"/>
      <c r="J3746" s="7" t="s">
        <v>135</v>
      </c>
      <c r="K3746" s="7" t="s">
        <v>60</v>
      </c>
      <c r="L3746" s="7" t="s">
        <v>61</v>
      </c>
      <c r="M3746" s="7">
        <v>8</v>
      </c>
      <c r="N3746" s="7"/>
      <c r="O3746" s="7" t="s">
        <v>140</v>
      </c>
      <c r="P3746" s="7">
        <v>2000</v>
      </c>
      <c r="Q3746" s="7">
        <v>2000</v>
      </c>
      <c r="R3746" s="7"/>
      <c r="S3746" s="7"/>
    </row>
    <row r="3747" spans="1:19" hidden="1" x14ac:dyDescent="0.35">
      <c r="A3747">
        <v>3746</v>
      </c>
      <c r="B3747" s="7">
        <v>212</v>
      </c>
      <c r="C3747" s="7">
        <v>3013</v>
      </c>
      <c r="D3747" s="7">
        <v>3658</v>
      </c>
      <c r="E3747" s="7" t="s">
        <v>58</v>
      </c>
      <c r="F3747" s="7">
        <v>90</v>
      </c>
      <c r="G3747" s="7">
        <v>90</v>
      </c>
      <c r="H3747" s="7"/>
      <c r="I3747" s="7"/>
      <c r="J3747" s="7" t="s">
        <v>135</v>
      </c>
      <c r="K3747" s="7" t="s">
        <v>60</v>
      </c>
      <c r="L3747" s="7" t="s">
        <v>61</v>
      </c>
      <c r="M3747" s="7">
        <v>8</v>
      </c>
      <c r="N3747" s="7"/>
      <c r="O3747" s="7" t="s">
        <v>140</v>
      </c>
      <c r="P3747" s="7">
        <v>2000</v>
      </c>
      <c r="Q3747" s="7">
        <v>2000</v>
      </c>
      <c r="R3747" s="7"/>
      <c r="S3747" s="7"/>
    </row>
    <row r="3748" spans="1:19" hidden="1" x14ac:dyDescent="0.35">
      <c r="A3748">
        <v>3747</v>
      </c>
      <c r="B3748" s="7">
        <v>212</v>
      </c>
      <c r="C3748" s="7">
        <v>3014</v>
      </c>
      <c r="D3748" s="7">
        <v>3658</v>
      </c>
      <c r="E3748" s="7" t="s">
        <v>58</v>
      </c>
      <c r="F3748" s="7">
        <v>275</v>
      </c>
      <c r="G3748" s="7">
        <v>275</v>
      </c>
      <c r="H3748" s="7"/>
      <c r="I3748" s="7"/>
      <c r="J3748" s="7" t="s">
        <v>135</v>
      </c>
      <c r="K3748" s="7" t="s">
        <v>60</v>
      </c>
      <c r="L3748" s="7" t="s">
        <v>61</v>
      </c>
      <c r="M3748" s="7">
        <v>8</v>
      </c>
      <c r="N3748" s="7"/>
      <c r="O3748" s="7" t="s">
        <v>140</v>
      </c>
      <c r="P3748" s="7">
        <v>2000</v>
      </c>
      <c r="Q3748" s="7">
        <v>2000</v>
      </c>
      <c r="R3748" s="7"/>
      <c r="S3748" s="7"/>
    </row>
    <row r="3749" spans="1:19" hidden="1" x14ac:dyDescent="0.35">
      <c r="A3749">
        <v>3748</v>
      </c>
      <c r="B3749" s="7">
        <v>212</v>
      </c>
      <c r="C3749" s="7">
        <v>3017</v>
      </c>
      <c r="D3749" s="7">
        <v>3658</v>
      </c>
      <c r="E3749" s="7" t="s">
        <v>58</v>
      </c>
      <c r="F3749" s="7">
        <v>48</v>
      </c>
      <c r="G3749" s="7">
        <v>48</v>
      </c>
      <c r="H3749" s="7"/>
      <c r="I3749" s="7"/>
      <c r="J3749" s="7" t="s">
        <v>135</v>
      </c>
      <c r="K3749" s="7" t="s">
        <v>60</v>
      </c>
      <c r="L3749" s="7" t="s">
        <v>61</v>
      </c>
      <c r="M3749" s="7">
        <v>8</v>
      </c>
      <c r="N3749" s="7"/>
      <c r="O3749" s="7" t="s">
        <v>140</v>
      </c>
      <c r="P3749" s="7">
        <v>2000</v>
      </c>
      <c r="Q3749" s="7">
        <v>2000</v>
      </c>
      <c r="R3749" s="7"/>
      <c r="S3749" s="7"/>
    </row>
    <row r="3750" spans="1:19" hidden="1" x14ac:dyDescent="0.35">
      <c r="A3750">
        <v>3749</v>
      </c>
      <c r="B3750" s="7">
        <v>212</v>
      </c>
      <c r="C3750" s="7">
        <v>3017</v>
      </c>
      <c r="D3750" s="7">
        <v>3658</v>
      </c>
      <c r="E3750" s="7" t="s">
        <v>58</v>
      </c>
      <c r="F3750" s="7"/>
      <c r="G3750" s="7"/>
      <c r="H3750" s="7"/>
      <c r="I3750" s="7"/>
      <c r="J3750" s="7"/>
      <c r="K3750" s="7"/>
      <c r="L3750" s="7" t="s">
        <v>61</v>
      </c>
      <c r="M3750" s="7">
        <v>8</v>
      </c>
      <c r="N3750" s="7" t="s">
        <v>90</v>
      </c>
      <c r="O3750" s="7" t="s">
        <v>140</v>
      </c>
      <c r="P3750" s="7">
        <v>2000</v>
      </c>
      <c r="Q3750" s="7">
        <v>2000</v>
      </c>
      <c r="R3750" s="7"/>
      <c r="S3750" s="7"/>
    </row>
    <row r="3751" spans="1:19" hidden="1" x14ac:dyDescent="0.35">
      <c r="A3751">
        <v>3750</v>
      </c>
      <c r="B3751" s="7">
        <v>212</v>
      </c>
      <c r="C3751" s="7">
        <v>3020</v>
      </c>
      <c r="D3751" s="7">
        <v>3658</v>
      </c>
      <c r="E3751" s="7" t="s">
        <v>58</v>
      </c>
      <c r="F3751" s="7">
        <v>30</v>
      </c>
      <c r="G3751" s="7">
        <v>30</v>
      </c>
      <c r="H3751" s="7"/>
      <c r="I3751" s="7"/>
      <c r="J3751" s="7" t="s">
        <v>135</v>
      </c>
      <c r="K3751" s="7" t="s">
        <v>60</v>
      </c>
      <c r="L3751" s="7" t="s">
        <v>61</v>
      </c>
      <c r="M3751" s="7">
        <v>8</v>
      </c>
      <c r="N3751" s="7"/>
      <c r="O3751" s="7" t="s">
        <v>140</v>
      </c>
      <c r="P3751" s="7">
        <v>2000</v>
      </c>
      <c r="Q3751" s="7">
        <v>2000</v>
      </c>
      <c r="R3751" s="7"/>
      <c r="S3751" s="7"/>
    </row>
    <row r="3752" spans="1:19" hidden="1" x14ac:dyDescent="0.35">
      <c r="A3752">
        <v>3751</v>
      </c>
      <c r="B3752" s="7">
        <v>212</v>
      </c>
      <c r="C3752" s="7">
        <v>3021</v>
      </c>
      <c r="D3752" s="7">
        <v>3658</v>
      </c>
      <c r="E3752" s="7" t="s">
        <v>58</v>
      </c>
      <c r="F3752" s="7">
        <v>7</v>
      </c>
      <c r="G3752" s="7">
        <v>7</v>
      </c>
      <c r="H3752" s="7"/>
      <c r="I3752" s="7"/>
      <c r="J3752" s="7" t="s">
        <v>135</v>
      </c>
      <c r="K3752" s="7" t="s">
        <v>60</v>
      </c>
      <c r="L3752" s="7" t="s">
        <v>61</v>
      </c>
      <c r="M3752" s="7">
        <v>8</v>
      </c>
      <c r="N3752" s="7"/>
      <c r="O3752" s="7" t="s">
        <v>140</v>
      </c>
      <c r="P3752" s="7">
        <v>2000</v>
      </c>
      <c r="Q3752" s="7">
        <v>2000</v>
      </c>
      <c r="R3752" s="7"/>
      <c r="S3752" s="7"/>
    </row>
    <row r="3753" spans="1:19" hidden="1" x14ac:dyDescent="0.35">
      <c r="A3753">
        <v>3752</v>
      </c>
      <c r="B3753" s="7">
        <v>212</v>
      </c>
      <c r="C3753" s="7">
        <v>3003</v>
      </c>
      <c r="D3753" s="7">
        <v>3649</v>
      </c>
      <c r="E3753" s="7" t="s">
        <v>58</v>
      </c>
      <c r="F3753" s="7">
        <v>40</v>
      </c>
      <c r="G3753" s="7">
        <v>40</v>
      </c>
      <c r="H3753" s="7"/>
      <c r="I3753" s="7"/>
      <c r="J3753" s="7" t="s">
        <v>135</v>
      </c>
      <c r="K3753" s="7" t="s">
        <v>60</v>
      </c>
      <c r="L3753" s="7" t="s">
        <v>61</v>
      </c>
      <c r="M3753" s="7">
        <v>8</v>
      </c>
      <c r="N3753" s="7"/>
      <c r="O3753" s="7" t="s">
        <v>140</v>
      </c>
      <c r="P3753" s="7">
        <v>2000</v>
      </c>
      <c r="Q3753" s="7">
        <v>2000</v>
      </c>
      <c r="R3753" s="7"/>
      <c r="S3753" s="7"/>
    </row>
    <row r="3754" spans="1:19" hidden="1" x14ac:dyDescent="0.35">
      <c r="A3754">
        <v>3753</v>
      </c>
      <c r="B3754" s="7">
        <v>212</v>
      </c>
      <c r="C3754" s="7">
        <v>3004</v>
      </c>
      <c r="D3754" s="7">
        <v>3649</v>
      </c>
      <c r="E3754" s="7" t="s">
        <v>58</v>
      </c>
      <c r="F3754" s="7">
        <v>78</v>
      </c>
      <c r="G3754" s="7">
        <v>78</v>
      </c>
      <c r="H3754" s="7"/>
      <c r="I3754" s="7"/>
      <c r="J3754" s="7" t="s">
        <v>135</v>
      </c>
      <c r="K3754" s="7" t="s">
        <v>60</v>
      </c>
      <c r="L3754" s="7" t="s">
        <v>61</v>
      </c>
      <c r="M3754" s="7">
        <v>8</v>
      </c>
      <c r="N3754" s="7"/>
      <c r="O3754" s="7" t="s">
        <v>140</v>
      </c>
      <c r="P3754" s="7">
        <v>2000</v>
      </c>
      <c r="Q3754" s="7">
        <v>2000</v>
      </c>
      <c r="R3754" s="7"/>
      <c r="S3754" s="7"/>
    </row>
    <row r="3755" spans="1:19" hidden="1" x14ac:dyDescent="0.35">
      <c r="A3755">
        <v>3754</v>
      </c>
      <c r="B3755" s="7">
        <v>212</v>
      </c>
      <c r="C3755" s="7">
        <v>3005</v>
      </c>
      <c r="D3755" s="7">
        <v>3649</v>
      </c>
      <c r="E3755" s="7" t="s">
        <v>58</v>
      </c>
      <c r="F3755" s="7">
        <v>70</v>
      </c>
      <c r="G3755" s="7">
        <v>70</v>
      </c>
      <c r="H3755" s="7"/>
      <c r="I3755" s="7"/>
      <c r="J3755" s="7" t="s">
        <v>135</v>
      </c>
      <c r="K3755" s="7" t="s">
        <v>60</v>
      </c>
      <c r="L3755" s="7" t="s">
        <v>61</v>
      </c>
      <c r="M3755" s="7">
        <v>8</v>
      </c>
      <c r="N3755" s="7"/>
      <c r="O3755" s="7" t="s">
        <v>140</v>
      </c>
      <c r="P3755" s="7">
        <v>2000</v>
      </c>
      <c r="Q3755" s="7">
        <v>2000</v>
      </c>
      <c r="R3755" s="7"/>
      <c r="S3755" s="7"/>
    </row>
    <row r="3756" spans="1:19" hidden="1" x14ac:dyDescent="0.35">
      <c r="A3756">
        <v>3755</v>
      </c>
      <c r="B3756" s="7">
        <v>212</v>
      </c>
      <c r="C3756" s="7">
        <v>3006</v>
      </c>
      <c r="D3756" s="7">
        <v>3649</v>
      </c>
      <c r="E3756" s="7" t="s">
        <v>58</v>
      </c>
      <c r="F3756" s="7">
        <v>11</v>
      </c>
      <c r="G3756" s="7">
        <v>11</v>
      </c>
      <c r="H3756" s="7"/>
      <c r="I3756" s="7"/>
      <c r="J3756" s="7" t="s">
        <v>135</v>
      </c>
      <c r="K3756" s="7" t="s">
        <v>60</v>
      </c>
      <c r="L3756" s="7" t="s">
        <v>61</v>
      </c>
      <c r="M3756" s="7">
        <v>8</v>
      </c>
      <c r="N3756" s="7"/>
      <c r="O3756" s="7" t="s">
        <v>140</v>
      </c>
      <c r="P3756" s="7">
        <v>2000</v>
      </c>
      <c r="Q3756" s="7">
        <v>2000</v>
      </c>
      <c r="R3756" s="7"/>
      <c r="S3756" s="7"/>
    </row>
    <row r="3757" spans="1:19" hidden="1" x14ac:dyDescent="0.35">
      <c r="A3757">
        <v>3756</v>
      </c>
      <c r="B3757" s="7">
        <v>212</v>
      </c>
      <c r="C3757" s="7">
        <v>3011</v>
      </c>
      <c r="D3757" s="7">
        <v>3649</v>
      </c>
      <c r="E3757" s="7" t="s">
        <v>58</v>
      </c>
      <c r="F3757" s="7">
        <v>8</v>
      </c>
      <c r="G3757" s="7">
        <v>8</v>
      </c>
      <c r="H3757" s="7"/>
      <c r="I3757" s="7"/>
      <c r="J3757" s="7" t="s">
        <v>135</v>
      </c>
      <c r="K3757" s="7" t="s">
        <v>60</v>
      </c>
      <c r="L3757" s="7" t="s">
        <v>61</v>
      </c>
      <c r="M3757" s="7">
        <v>8</v>
      </c>
      <c r="N3757" s="7"/>
      <c r="O3757" s="7" t="s">
        <v>140</v>
      </c>
      <c r="P3757" s="7">
        <v>2000</v>
      </c>
      <c r="Q3757" s="7">
        <v>2000</v>
      </c>
      <c r="R3757" s="7"/>
      <c r="S3757" s="7"/>
    </row>
    <row r="3758" spans="1:19" hidden="1" x14ac:dyDescent="0.35">
      <c r="A3758">
        <v>3757</v>
      </c>
      <c r="B3758" s="7">
        <v>212</v>
      </c>
      <c r="C3758" s="7">
        <v>3013</v>
      </c>
      <c r="D3758" s="7">
        <v>3649</v>
      </c>
      <c r="E3758" s="7" t="s">
        <v>58</v>
      </c>
      <c r="F3758" s="7">
        <v>12</v>
      </c>
      <c r="G3758" s="7">
        <v>12</v>
      </c>
      <c r="H3758" s="7"/>
      <c r="I3758" s="7"/>
      <c r="J3758" s="7" t="s">
        <v>135</v>
      </c>
      <c r="K3758" s="7" t="s">
        <v>60</v>
      </c>
      <c r="L3758" s="7" t="s">
        <v>61</v>
      </c>
      <c r="M3758" s="7">
        <v>8</v>
      </c>
      <c r="N3758" s="7"/>
      <c r="O3758" s="7" t="s">
        <v>140</v>
      </c>
      <c r="P3758" s="7">
        <v>2000</v>
      </c>
      <c r="Q3758" s="7">
        <v>2000</v>
      </c>
      <c r="R3758" s="7"/>
      <c r="S3758" s="7"/>
    </row>
    <row r="3759" spans="1:19" hidden="1" x14ac:dyDescent="0.35">
      <c r="A3759">
        <v>3758</v>
      </c>
      <c r="B3759" s="7">
        <v>212</v>
      </c>
      <c r="C3759" s="7">
        <v>3017</v>
      </c>
      <c r="D3759" s="7">
        <v>3649</v>
      </c>
      <c r="E3759" s="7" t="s">
        <v>58</v>
      </c>
      <c r="F3759" s="7">
        <v>100</v>
      </c>
      <c r="G3759" s="7">
        <v>100</v>
      </c>
      <c r="H3759" s="7"/>
      <c r="I3759" s="7"/>
      <c r="J3759" s="7" t="s">
        <v>135</v>
      </c>
      <c r="K3759" s="7" t="s">
        <v>60</v>
      </c>
      <c r="L3759" s="7" t="s">
        <v>61</v>
      </c>
      <c r="M3759" s="7">
        <v>8</v>
      </c>
      <c r="N3759" s="7"/>
      <c r="O3759" s="7" t="s">
        <v>140</v>
      </c>
      <c r="P3759" s="7">
        <v>2000</v>
      </c>
      <c r="Q3759" s="7">
        <v>2000</v>
      </c>
      <c r="R3759" s="7"/>
      <c r="S3759" s="7"/>
    </row>
    <row r="3760" spans="1:19" hidden="1" x14ac:dyDescent="0.35">
      <c r="A3760">
        <v>3759</v>
      </c>
      <c r="B3760" s="7">
        <v>212</v>
      </c>
      <c r="C3760" s="7">
        <v>3017</v>
      </c>
      <c r="D3760" s="7">
        <v>3649</v>
      </c>
      <c r="E3760" s="7" t="s">
        <v>58</v>
      </c>
      <c r="F3760" s="7"/>
      <c r="G3760" s="7"/>
      <c r="H3760" s="7"/>
      <c r="I3760" s="7"/>
      <c r="J3760" s="7"/>
      <c r="K3760" s="7"/>
      <c r="L3760" s="7" t="s">
        <v>61</v>
      </c>
      <c r="M3760" s="7">
        <v>8</v>
      </c>
      <c r="N3760" s="7" t="s">
        <v>90</v>
      </c>
      <c r="O3760" s="7" t="s">
        <v>140</v>
      </c>
      <c r="P3760" s="7">
        <v>2000</v>
      </c>
      <c r="Q3760" s="7">
        <v>2000</v>
      </c>
      <c r="R3760" s="7"/>
      <c r="S3760" s="7"/>
    </row>
    <row r="3761" spans="1:19" hidden="1" x14ac:dyDescent="0.35">
      <c r="A3761">
        <v>3760</v>
      </c>
      <c r="B3761" s="7">
        <v>212</v>
      </c>
      <c r="C3761" s="7">
        <v>3021</v>
      </c>
      <c r="D3761" s="7">
        <v>3649</v>
      </c>
      <c r="E3761" s="7" t="s">
        <v>58</v>
      </c>
      <c r="F3761" s="7">
        <v>63</v>
      </c>
      <c r="G3761" s="7">
        <v>63</v>
      </c>
      <c r="H3761" s="7"/>
      <c r="I3761" s="7"/>
      <c r="J3761" s="7" t="s">
        <v>135</v>
      </c>
      <c r="K3761" s="7" t="s">
        <v>60</v>
      </c>
      <c r="L3761" s="7" t="s">
        <v>61</v>
      </c>
      <c r="M3761" s="7">
        <v>8</v>
      </c>
      <c r="N3761" s="7"/>
      <c r="O3761" s="7" t="s">
        <v>140</v>
      </c>
      <c r="P3761" s="7">
        <v>2000</v>
      </c>
      <c r="Q3761" s="7">
        <v>2000</v>
      </c>
      <c r="R3761" s="7"/>
      <c r="S3761" s="7"/>
    </row>
    <row r="3762" spans="1:19" hidden="1" x14ac:dyDescent="0.35">
      <c r="A3762">
        <v>3761</v>
      </c>
      <c r="B3762" s="7">
        <v>212</v>
      </c>
      <c r="C3762" s="7">
        <v>3004</v>
      </c>
      <c r="D3762" s="7">
        <v>3288</v>
      </c>
      <c r="E3762" s="7" t="s">
        <v>58</v>
      </c>
      <c r="F3762" s="7">
        <v>3542</v>
      </c>
      <c r="G3762" s="7">
        <v>3542</v>
      </c>
      <c r="H3762" s="7"/>
      <c r="I3762" s="7"/>
      <c r="J3762" s="7" t="s">
        <v>135</v>
      </c>
      <c r="K3762" s="7" t="s">
        <v>60</v>
      </c>
      <c r="L3762" s="7" t="s">
        <v>61</v>
      </c>
      <c r="M3762" s="7">
        <v>8</v>
      </c>
      <c r="N3762" s="7"/>
      <c r="O3762" s="7" t="s">
        <v>140</v>
      </c>
      <c r="P3762" s="7">
        <v>2000</v>
      </c>
      <c r="Q3762" s="7">
        <v>2000</v>
      </c>
      <c r="R3762" s="7"/>
      <c r="S3762" s="7"/>
    </row>
    <row r="3763" spans="1:19" hidden="1" x14ac:dyDescent="0.35">
      <c r="A3763">
        <v>3762</v>
      </c>
      <c r="B3763" s="7">
        <v>212</v>
      </c>
      <c r="C3763" s="7">
        <v>3006</v>
      </c>
      <c r="D3763" s="7">
        <v>3288</v>
      </c>
      <c r="E3763" s="7" t="s">
        <v>58</v>
      </c>
      <c r="F3763" s="7">
        <v>7162</v>
      </c>
      <c r="G3763" s="7">
        <v>7162</v>
      </c>
      <c r="H3763" s="7"/>
      <c r="I3763" s="7"/>
      <c r="J3763" s="7" t="s">
        <v>135</v>
      </c>
      <c r="K3763" s="7" t="s">
        <v>60</v>
      </c>
      <c r="L3763" s="7" t="s">
        <v>61</v>
      </c>
      <c r="M3763" s="7">
        <v>8</v>
      </c>
      <c r="N3763" s="7"/>
      <c r="O3763" s="7" t="s">
        <v>140</v>
      </c>
      <c r="P3763" s="7">
        <v>2000</v>
      </c>
      <c r="Q3763" s="7">
        <v>2000</v>
      </c>
      <c r="R3763" s="7"/>
      <c r="S3763" s="7"/>
    </row>
    <row r="3764" spans="1:19" hidden="1" x14ac:dyDescent="0.35">
      <c r="A3764">
        <v>3763</v>
      </c>
      <c r="B3764" s="7">
        <v>212</v>
      </c>
      <c r="C3764" s="7">
        <v>3011</v>
      </c>
      <c r="D3764" s="7">
        <v>3288</v>
      </c>
      <c r="E3764" s="7" t="s">
        <v>58</v>
      </c>
      <c r="F3764" s="7">
        <v>18830</v>
      </c>
      <c r="G3764" s="7">
        <v>18830</v>
      </c>
      <c r="H3764" s="7"/>
      <c r="I3764" s="7"/>
      <c r="J3764" s="7" t="s">
        <v>135</v>
      </c>
      <c r="K3764" s="7" t="s">
        <v>60</v>
      </c>
      <c r="L3764" s="7" t="s">
        <v>61</v>
      </c>
      <c r="M3764" s="7">
        <v>8</v>
      </c>
      <c r="N3764" s="7"/>
      <c r="O3764" s="7" t="s">
        <v>140</v>
      </c>
      <c r="P3764" s="7">
        <v>2000</v>
      </c>
      <c r="Q3764" s="7">
        <v>2000</v>
      </c>
      <c r="R3764" s="7"/>
      <c r="S3764" s="7"/>
    </row>
    <row r="3765" spans="1:19" hidden="1" x14ac:dyDescent="0.35">
      <c r="A3765">
        <v>3764</v>
      </c>
      <c r="B3765" s="7">
        <v>212</v>
      </c>
      <c r="C3765" s="7">
        <v>3014</v>
      </c>
      <c r="D3765" s="7">
        <v>3288</v>
      </c>
      <c r="E3765" s="7" t="s">
        <v>58</v>
      </c>
      <c r="F3765" s="7">
        <v>52620</v>
      </c>
      <c r="G3765" s="7">
        <v>52620</v>
      </c>
      <c r="H3765" s="7"/>
      <c r="I3765" s="7"/>
      <c r="J3765" s="7" t="s">
        <v>135</v>
      </c>
      <c r="K3765" s="7" t="s">
        <v>60</v>
      </c>
      <c r="L3765" s="7" t="s">
        <v>61</v>
      </c>
      <c r="M3765" s="7">
        <v>8</v>
      </c>
      <c r="N3765" s="7"/>
      <c r="O3765" s="7" t="s">
        <v>140</v>
      </c>
      <c r="P3765" s="7">
        <v>2000</v>
      </c>
      <c r="Q3765" s="7">
        <v>2000</v>
      </c>
      <c r="R3765" s="7"/>
      <c r="S3765" s="7"/>
    </row>
    <row r="3766" spans="1:19" hidden="1" x14ac:dyDescent="0.35">
      <c r="A3766">
        <v>3765</v>
      </c>
      <c r="B3766" s="7">
        <v>212</v>
      </c>
      <c r="C3766" s="7">
        <v>3017</v>
      </c>
      <c r="D3766" s="7">
        <v>3288</v>
      </c>
      <c r="E3766" s="7" t="s">
        <v>58</v>
      </c>
      <c r="F3766" s="7">
        <v>5570</v>
      </c>
      <c r="G3766" s="7">
        <v>5570</v>
      </c>
      <c r="H3766" s="7"/>
      <c r="I3766" s="7"/>
      <c r="J3766" s="7" t="s">
        <v>135</v>
      </c>
      <c r="K3766" s="7" t="s">
        <v>60</v>
      </c>
      <c r="L3766" s="7" t="s">
        <v>61</v>
      </c>
      <c r="M3766" s="7">
        <v>8</v>
      </c>
      <c r="N3766" s="7"/>
      <c r="O3766" s="7" t="s">
        <v>140</v>
      </c>
      <c r="P3766" s="7">
        <v>2000</v>
      </c>
      <c r="Q3766" s="7">
        <v>2000</v>
      </c>
      <c r="R3766" s="7"/>
      <c r="S3766" s="7"/>
    </row>
    <row r="3767" spans="1:19" hidden="1" x14ac:dyDescent="0.35">
      <c r="A3767">
        <v>3766</v>
      </c>
      <c r="B3767" s="7">
        <v>212</v>
      </c>
      <c r="C3767" s="7">
        <v>3017</v>
      </c>
      <c r="D3767" s="7">
        <v>3288</v>
      </c>
      <c r="E3767" s="7" t="s">
        <v>58</v>
      </c>
      <c r="F3767" s="7"/>
      <c r="G3767" s="7"/>
      <c r="H3767" s="7"/>
      <c r="I3767" s="7"/>
      <c r="J3767" s="7"/>
      <c r="K3767" s="7"/>
      <c r="L3767" s="7" t="s">
        <v>61</v>
      </c>
      <c r="M3767" s="7">
        <v>8</v>
      </c>
      <c r="N3767" s="7" t="s">
        <v>90</v>
      </c>
      <c r="O3767" s="7" t="s">
        <v>140</v>
      </c>
      <c r="P3767" s="7">
        <v>2000</v>
      </c>
      <c r="Q3767" s="7">
        <v>2000</v>
      </c>
      <c r="R3767" s="7"/>
      <c r="S3767" s="7"/>
    </row>
    <row r="3768" spans="1:19" hidden="1" x14ac:dyDescent="0.35">
      <c r="A3768">
        <v>3767</v>
      </c>
      <c r="B3768" s="7">
        <v>212</v>
      </c>
      <c r="C3768" s="7">
        <v>3021</v>
      </c>
      <c r="D3768" s="7">
        <v>3288</v>
      </c>
      <c r="E3768" s="7" t="s">
        <v>58</v>
      </c>
      <c r="F3768" s="7">
        <v>320</v>
      </c>
      <c r="G3768" s="7">
        <v>320</v>
      </c>
      <c r="H3768" s="7"/>
      <c r="I3768" s="7"/>
      <c r="J3768" s="7" t="s">
        <v>135</v>
      </c>
      <c r="K3768" s="7" t="s">
        <v>60</v>
      </c>
      <c r="L3768" s="7" t="s">
        <v>61</v>
      </c>
      <c r="M3768" s="7">
        <v>8</v>
      </c>
      <c r="N3768" s="7"/>
      <c r="O3768" s="7" t="s">
        <v>140</v>
      </c>
      <c r="P3768" s="7">
        <v>2000</v>
      </c>
      <c r="Q3768" s="7">
        <v>2000</v>
      </c>
      <c r="R3768" s="7"/>
      <c r="S3768" s="7"/>
    </row>
    <row r="3769" spans="1:19" hidden="1" x14ac:dyDescent="0.35">
      <c r="A3769">
        <v>3768</v>
      </c>
      <c r="B3769" s="7">
        <v>213</v>
      </c>
      <c r="C3769" s="7">
        <v>24025</v>
      </c>
      <c r="D3769" s="7">
        <v>3298</v>
      </c>
      <c r="E3769" s="7" t="s">
        <v>131</v>
      </c>
      <c r="F3769" s="7">
        <v>233</v>
      </c>
      <c r="G3769" s="7">
        <v>233</v>
      </c>
      <c r="H3769" s="7"/>
      <c r="I3769" s="7"/>
      <c r="J3769" s="7" t="s">
        <v>59</v>
      </c>
      <c r="K3769" s="7" t="s">
        <v>60</v>
      </c>
      <c r="L3769" s="7" t="s">
        <v>61</v>
      </c>
      <c r="M3769" s="7">
        <v>4</v>
      </c>
      <c r="N3769" s="7"/>
      <c r="O3769" s="7" t="s">
        <v>88</v>
      </c>
      <c r="P3769" s="7">
        <v>2001</v>
      </c>
      <c r="Q3769" s="7">
        <v>2001</v>
      </c>
      <c r="R3769" s="7"/>
      <c r="S3769" s="7"/>
    </row>
    <row r="3770" spans="1:19" hidden="1" x14ac:dyDescent="0.35">
      <c r="A3770">
        <v>3769</v>
      </c>
      <c r="B3770" s="7">
        <v>214</v>
      </c>
      <c r="C3770" s="7">
        <v>18000</v>
      </c>
      <c r="D3770" s="20">
        <v>32228</v>
      </c>
      <c r="E3770" s="7" t="s">
        <v>58</v>
      </c>
      <c r="F3770" s="7">
        <v>1</v>
      </c>
      <c r="G3770" s="7">
        <v>1</v>
      </c>
      <c r="H3770" s="7"/>
      <c r="I3770" s="7"/>
      <c r="J3770" s="7" t="s">
        <v>59</v>
      </c>
      <c r="K3770" s="7" t="s">
        <v>60</v>
      </c>
      <c r="L3770" s="7" t="s">
        <v>61</v>
      </c>
      <c r="M3770" s="7"/>
      <c r="N3770" s="7"/>
      <c r="O3770" s="7" t="s">
        <v>62</v>
      </c>
      <c r="P3770" s="7">
        <v>1983</v>
      </c>
      <c r="Q3770" s="7">
        <v>2002</v>
      </c>
      <c r="R3770" s="7"/>
      <c r="S3770" s="7"/>
    </row>
    <row r="3771" spans="1:19" hidden="1" x14ac:dyDescent="0.35">
      <c r="A3771">
        <v>3770</v>
      </c>
      <c r="B3771" s="7">
        <v>214</v>
      </c>
      <c r="C3771" s="7">
        <v>18000</v>
      </c>
      <c r="D3771" s="7">
        <v>3295</v>
      </c>
      <c r="E3771" s="7" t="s">
        <v>58</v>
      </c>
      <c r="F3771" s="7">
        <v>6498</v>
      </c>
      <c r="G3771" s="7">
        <v>6498</v>
      </c>
      <c r="H3771" s="7"/>
      <c r="I3771" s="7"/>
      <c r="J3771" s="7" t="s">
        <v>59</v>
      </c>
      <c r="K3771" s="7" t="s">
        <v>60</v>
      </c>
      <c r="L3771" s="7" t="s">
        <v>61</v>
      </c>
      <c r="M3771" s="7"/>
      <c r="N3771" s="7"/>
      <c r="O3771" s="7" t="s">
        <v>62</v>
      </c>
      <c r="P3771" s="7">
        <v>2002</v>
      </c>
      <c r="Q3771" s="7">
        <v>2002</v>
      </c>
      <c r="R3771" s="7"/>
      <c r="S3771" s="7"/>
    </row>
    <row r="3772" spans="1:19" hidden="1" x14ac:dyDescent="0.35">
      <c r="A3772">
        <v>3771</v>
      </c>
      <c r="B3772" s="7">
        <v>214</v>
      </c>
      <c r="C3772" s="7">
        <v>18000</v>
      </c>
      <c r="D3772" s="7">
        <v>3659</v>
      </c>
      <c r="E3772" s="7" t="s">
        <v>58</v>
      </c>
      <c r="F3772" s="7">
        <v>742</v>
      </c>
      <c r="G3772" s="7">
        <v>742</v>
      </c>
      <c r="H3772" s="7"/>
      <c r="I3772" s="7"/>
      <c r="J3772" s="7" t="s">
        <v>59</v>
      </c>
      <c r="K3772" s="7" t="s">
        <v>60</v>
      </c>
      <c r="L3772" s="7" t="s">
        <v>61</v>
      </c>
      <c r="M3772" s="7"/>
      <c r="N3772" s="7"/>
      <c r="O3772" s="7" t="s">
        <v>62</v>
      </c>
      <c r="P3772" s="7">
        <v>2002</v>
      </c>
      <c r="Q3772" s="7">
        <v>2002</v>
      </c>
      <c r="R3772" s="7"/>
      <c r="S3772" s="7"/>
    </row>
    <row r="3773" spans="1:19" hidden="1" x14ac:dyDescent="0.35">
      <c r="A3773">
        <v>3772</v>
      </c>
      <c r="B3773" s="7">
        <v>214</v>
      </c>
      <c r="C3773" s="7">
        <v>18000</v>
      </c>
      <c r="D3773" s="7">
        <v>3294</v>
      </c>
      <c r="E3773" s="7" t="s">
        <v>58</v>
      </c>
      <c r="F3773" s="7">
        <v>564</v>
      </c>
      <c r="G3773" s="7">
        <v>564</v>
      </c>
      <c r="H3773" s="7"/>
      <c r="I3773" s="7"/>
      <c r="J3773" s="7" t="s">
        <v>59</v>
      </c>
      <c r="K3773" s="7" t="s">
        <v>60</v>
      </c>
      <c r="L3773" s="7" t="s">
        <v>61</v>
      </c>
      <c r="M3773" s="7"/>
      <c r="N3773" s="7"/>
      <c r="O3773" s="7" t="s">
        <v>62</v>
      </c>
      <c r="P3773" s="7">
        <v>2002</v>
      </c>
      <c r="Q3773" s="7">
        <v>2002</v>
      </c>
      <c r="R3773" s="7"/>
      <c r="S3773" s="7"/>
    </row>
    <row r="3774" spans="1:19" hidden="1" x14ac:dyDescent="0.35">
      <c r="A3774">
        <v>3773</v>
      </c>
      <c r="B3774" s="7">
        <v>214</v>
      </c>
      <c r="C3774" s="7">
        <v>18000</v>
      </c>
      <c r="D3774" s="7">
        <v>3298</v>
      </c>
      <c r="E3774" s="7" t="s">
        <v>58</v>
      </c>
      <c r="F3774" s="7">
        <v>508</v>
      </c>
      <c r="G3774" s="7">
        <v>508</v>
      </c>
      <c r="H3774" s="7"/>
      <c r="I3774" s="7"/>
      <c r="J3774" s="7" t="s">
        <v>59</v>
      </c>
      <c r="K3774" s="7" t="s">
        <v>60</v>
      </c>
      <c r="L3774" s="7" t="s">
        <v>61</v>
      </c>
      <c r="M3774" s="7"/>
      <c r="N3774" s="7"/>
      <c r="O3774" s="7" t="s">
        <v>62</v>
      </c>
      <c r="P3774" s="7">
        <v>2002</v>
      </c>
      <c r="Q3774" s="7">
        <v>2002</v>
      </c>
      <c r="R3774" s="7"/>
      <c r="S3774" s="7"/>
    </row>
    <row r="3775" spans="1:19" hidden="1" x14ac:dyDescent="0.35">
      <c r="A3775">
        <v>3774</v>
      </c>
      <c r="B3775" s="7">
        <v>214</v>
      </c>
      <c r="C3775" s="7">
        <v>18000</v>
      </c>
      <c r="D3775" s="20">
        <v>3845</v>
      </c>
      <c r="E3775" s="7" t="s">
        <v>58</v>
      </c>
      <c r="F3775" s="7">
        <v>400</v>
      </c>
      <c r="G3775" s="7">
        <v>400</v>
      </c>
      <c r="H3775" s="7"/>
      <c r="I3775" s="7"/>
      <c r="J3775" s="7" t="s">
        <v>59</v>
      </c>
      <c r="K3775" s="7" t="s">
        <v>60</v>
      </c>
      <c r="L3775" s="7" t="s">
        <v>61</v>
      </c>
      <c r="M3775" s="7"/>
      <c r="N3775" s="7"/>
      <c r="O3775" s="7" t="s">
        <v>62</v>
      </c>
      <c r="P3775" s="7">
        <v>2002</v>
      </c>
      <c r="Q3775" s="7">
        <v>2002</v>
      </c>
      <c r="R3775" s="7"/>
      <c r="S3775" s="7"/>
    </row>
    <row r="3776" spans="1:19" hidden="1" x14ac:dyDescent="0.35">
      <c r="A3776">
        <v>3775</v>
      </c>
      <c r="B3776" s="7">
        <v>214</v>
      </c>
      <c r="C3776" s="7">
        <v>18000</v>
      </c>
      <c r="D3776" s="7">
        <v>3846</v>
      </c>
      <c r="E3776" s="7" t="s">
        <v>58</v>
      </c>
      <c r="F3776" s="7">
        <v>5</v>
      </c>
      <c r="G3776" s="7">
        <v>5</v>
      </c>
      <c r="H3776" s="7"/>
      <c r="I3776" s="7"/>
      <c r="J3776" s="7" t="s">
        <v>59</v>
      </c>
      <c r="K3776" s="7" t="s">
        <v>60</v>
      </c>
      <c r="L3776" s="7" t="s">
        <v>61</v>
      </c>
      <c r="M3776" s="7"/>
      <c r="N3776" s="7"/>
      <c r="O3776" s="7" t="s">
        <v>62</v>
      </c>
      <c r="P3776" s="7">
        <v>2002</v>
      </c>
      <c r="Q3776" s="7">
        <v>2002</v>
      </c>
      <c r="R3776" s="7"/>
      <c r="S3776" s="7"/>
    </row>
    <row r="3777" spans="1:19" hidden="1" x14ac:dyDescent="0.35">
      <c r="A3777">
        <v>3776</v>
      </c>
      <c r="B3777" s="7">
        <v>214</v>
      </c>
      <c r="C3777" s="7">
        <v>18000</v>
      </c>
      <c r="D3777" s="20">
        <v>32652</v>
      </c>
      <c r="E3777" s="7" t="s">
        <v>58</v>
      </c>
      <c r="F3777" s="7">
        <v>70</v>
      </c>
      <c r="G3777" s="7">
        <v>70</v>
      </c>
      <c r="H3777" s="7"/>
      <c r="I3777" s="7"/>
      <c r="J3777" s="7" t="s">
        <v>59</v>
      </c>
      <c r="K3777" s="7" t="s">
        <v>60</v>
      </c>
      <c r="L3777" s="7" t="s">
        <v>61</v>
      </c>
      <c r="M3777" s="7"/>
      <c r="N3777" s="7"/>
      <c r="O3777" s="7" t="s">
        <v>62</v>
      </c>
      <c r="P3777" s="7">
        <v>2002</v>
      </c>
      <c r="Q3777" s="7">
        <v>2002</v>
      </c>
      <c r="R3777" s="7"/>
      <c r="S3777" s="7"/>
    </row>
    <row r="3778" spans="1:19" hidden="1" x14ac:dyDescent="0.35">
      <c r="A3778">
        <v>3777</v>
      </c>
      <c r="B3778" s="7">
        <v>214</v>
      </c>
      <c r="C3778" s="7">
        <v>18000</v>
      </c>
      <c r="D3778" s="7">
        <v>3658</v>
      </c>
      <c r="E3778" s="7" t="s">
        <v>58</v>
      </c>
      <c r="F3778" s="7">
        <v>25000</v>
      </c>
      <c r="G3778" s="7">
        <v>25000</v>
      </c>
      <c r="H3778" s="7"/>
      <c r="I3778" s="7"/>
      <c r="J3778" s="7" t="s">
        <v>59</v>
      </c>
      <c r="K3778" s="7" t="s">
        <v>60</v>
      </c>
      <c r="L3778" s="7" t="s">
        <v>61</v>
      </c>
      <c r="M3778" s="7"/>
      <c r="N3778" s="7"/>
      <c r="O3778" s="7" t="s">
        <v>62</v>
      </c>
      <c r="P3778" s="7">
        <v>2002</v>
      </c>
      <c r="Q3778" s="7">
        <v>2002</v>
      </c>
      <c r="R3778" s="7"/>
      <c r="S3778" s="7"/>
    </row>
    <row r="3779" spans="1:19" hidden="1" x14ac:dyDescent="0.35">
      <c r="A3779">
        <v>3778</v>
      </c>
      <c r="B3779" s="7">
        <v>214</v>
      </c>
      <c r="C3779" s="7">
        <v>18000</v>
      </c>
      <c r="D3779" s="7">
        <v>3649</v>
      </c>
      <c r="E3779" s="7" t="s">
        <v>58</v>
      </c>
      <c r="F3779" s="7">
        <v>261</v>
      </c>
      <c r="G3779" s="7">
        <v>261</v>
      </c>
      <c r="H3779" s="7"/>
      <c r="I3779" s="7"/>
      <c r="J3779" s="7" t="s">
        <v>59</v>
      </c>
      <c r="K3779" s="7" t="s">
        <v>60</v>
      </c>
      <c r="L3779" s="7" t="s">
        <v>61</v>
      </c>
      <c r="M3779" s="7"/>
      <c r="N3779" s="7"/>
      <c r="O3779" s="7" t="s">
        <v>62</v>
      </c>
      <c r="P3779" s="7">
        <v>2002</v>
      </c>
      <c r="Q3779" s="7">
        <v>2002</v>
      </c>
      <c r="R3779" s="7"/>
      <c r="S3779" s="7"/>
    </row>
    <row r="3780" spans="1:19" hidden="1" x14ac:dyDescent="0.35">
      <c r="A3780">
        <v>3779</v>
      </c>
      <c r="B3780" s="7">
        <v>214</v>
      </c>
      <c r="C3780" s="7">
        <v>18000</v>
      </c>
      <c r="D3780" s="7">
        <v>3288</v>
      </c>
      <c r="E3780" s="7" t="s">
        <v>58</v>
      </c>
      <c r="F3780" s="7">
        <v>876000</v>
      </c>
      <c r="G3780" s="7">
        <v>876000</v>
      </c>
      <c r="H3780" s="7"/>
      <c r="I3780" s="7"/>
      <c r="J3780" s="7" t="s">
        <v>59</v>
      </c>
      <c r="K3780" s="7" t="s">
        <v>60</v>
      </c>
      <c r="L3780" s="7" t="s">
        <v>61</v>
      </c>
      <c r="M3780" s="7"/>
      <c r="N3780" s="7"/>
      <c r="O3780" s="7" t="s">
        <v>62</v>
      </c>
      <c r="P3780" s="7">
        <v>2002</v>
      </c>
      <c r="Q3780" s="7">
        <v>2002</v>
      </c>
      <c r="R3780" s="7"/>
      <c r="S3780" s="7"/>
    </row>
    <row r="3781" spans="1:19" hidden="1" x14ac:dyDescent="0.35">
      <c r="A3781">
        <v>3780</v>
      </c>
      <c r="B3781" s="7">
        <v>214</v>
      </c>
      <c r="C3781" s="7">
        <v>18000</v>
      </c>
      <c r="D3781" s="20">
        <v>3928</v>
      </c>
      <c r="E3781" s="7" t="s">
        <v>58</v>
      </c>
      <c r="F3781" s="7">
        <v>2</v>
      </c>
      <c r="G3781" s="7">
        <v>2</v>
      </c>
      <c r="H3781" s="7"/>
      <c r="I3781" s="7"/>
      <c r="J3781" s="7" t="s">
        <v>59</v>
      </c>
      <c r="K3781" s="7" t="s">
        <v>60</v>
      </c>
      <c r="L3781" s="7" t="s">
        <v>61</v>
      </c>
      <c r="M3781" s="7"/>
      <c r="N3781" s="7"/>
      <c r="O3781" s="7" t="s">
        <v>62</v>
      </c>
      <c r="P3781" s="7">
        <v>2002</v>
      </c>
      <c r="Q3781" s="7">
        <v>2002</v>
      </c>
      <c r="R3781" s="7"/>
      <c r="S3781" s="7"/>
    </row>
    <row r="3782" spans="1:19" hidden="1" x14ac:dyDescent="0.35">
      <c r="A3782">
        <v>3781</v>
      </c>
      <c r="B3782" s="7">
        <v>214</v>
      </c>
      <c r="C3782" s="7">
        <v>18000</v>
      </c>
      <c r="D3782" s="7">
        <v>3650</v>
      </c>
      <c r="E3782" s="7" t="s">
        <v>58</v>
      </c>
      <c r="F3782" s="7">
        <v>8</v>
      </c>
      <c r="G3782" s="7">
        <v>8</v>
      </c>
      <c r="H3782" s="7"/>
      <c r="I3782" s="7"/>
      <c r="J3782" s="7" t="s">
        <v>59</v>
      </c>
      <c r="K3782" s="7" t="s">
        <v>60</v>
      </c>
      <c r="L3782" s="7" t="s">
        <v>61</v>
      </c>
      <c r="M3782" s="7"/>
      <c r="N3782" s="7"/>
      <c r="O3782" s="7" t="s">
        <v>62</v>
      </c>
      <c r="P3782" s="7">
        <v>2002</v>
      </c>
      <c r="Q3782" s="7">
        <v>2002</v>
      </c>
      <c r="R3782" s="7"/>
      <c r="S3782" s="7"/>
    </row>
    <row r="3783" spans="1:19" hidden="1" x14ac:dyDescent="0.35">
      <c r="A3783">
        <v>3782</v>
      </c>
      <c r="B3783" s="7">
        <v>215</v>
      </c>
      <c r="C3783" s="7">
        <v>6001</v>
      </c>
      <c r="D3783" s="20">
        <v>32652</v>
      </c>
      <c r="E3783" s="7" t="s">
        <v>58</v>
      </c>
      <c r="F3783" s="7">
        <v>1500</v>
      </c>
      <c r="G3783" s="7">
        <v>1500</v>
      </c>
      <c r="H3783" s="7"/>
      <c r="I3783" s="7"/>
      <c r="J3783" s="7" t="s">
        <v>118</v>
      </c>
      <c r="K3783" s="7" t="s">
        <v>60</v>
      </c>
      <c r="L3783" s="7" t="s">
        <v>61</v>
      </c>
      <c r="M3783" s="7"/>
      <c r="N3783" s="7"/>
      <c r="O3783" s="7" t="s">
        <v>88</v>
      </c>
      <c r="P3783" s="7">
        <v>2002</v>
      </c>
      <c r="Q3783" s="7">
        <v>2002</v>
      </c>
      <c r="R3783" s="7"/>
      <c r="S3783" s="7"/>
    </row>
    <row r="3784" spans="1:19" hidden="1" x14ac:dyDescent="0.35">
      <c r="A3784">
        <v>3783</v>
      </c>
      <c r="B3784" s="7">
        <v>215</v>
      </c>
      <c r="C3784" s="7">
        <v>6002</v>
      </c>
      <c r="D3784" s="20">
        <v>32652</v>
      </c>
      <c r="E3784" s="7" t="s">
        <v>58</v>
      </c>
      <c r="F3784" s="7">
        <v>1500</v>
      </c>
      <c r="G3784" s="7">
        <v>1500</v>
      </c>
      <c r="H3784" s="7"/>
      <c r="I3784" s="7"/>
      <c r="J3784" s="7" t="s">
        <v>118</v>
      </c>
      <c r="K3784" s="7" t="s">
        <v>60</v>
      </c>
      <c r="L3784" s="7" t="s">
        <v>61</v>
      </c>
      <c r="M3784" s="7"/>
      <c r="N3784" s="7"/>
      <c r="O3784" s="7" t="s">
        <v>88</v>
      </c>
      <c r="P3784" s="7">
        <v>2002</v>
      </c>
      <c r="Q3784" s="7">
        <v>2002</v>
      </c>
      <c r="R3784" s="7"/>
      <c r="S3784" s="7"/>
    </row>
    <row r="3785" spans="1:19" hidden="1" x14ac:dyDescent="0.35">
      <c r="A3785">
        <v>3784</v>
      </c>
      <c r="B3785" s="9">
        <v>216</v>
      </c>
      <c r="C3785" s="21">
        <v>5136</v>
      </c>
      <c r="D3785" s="7">
        <v>3295</v>
      </c>
      <c r="E3785" s="9" t="s">
        <v>295</v>
      </c>
      <c r="F3785" s="9">
        <v>2</v>
      </c>
      <c r="G3785" s="9">
        <v>2</v>
      </c>
      <c r="H3785" s="9"/>
      <c r="I3785" s="9"/>
      <c r="J3785" s="9" t="s">
        <v>59</v>
      </c>
      <c r="K3785" s="9" t="s">
        <v>121</v>
      </c>
      <c r="L3785" s="9" t="s">
        <v>686</v>
      </c>
      <c r="M3785" s="9">
        <v>3</v>
      </c>
      <c r="N3785" s="9"/>
      <c r="O3785" s="9" t="s">
        <v>88</v>
      </c>
      <c r="P3785" s="7">
        <v>1994</v>
      </c>
      <c r="Q3785" s="9">
        <v>2002</v>
      </c>
      <c r="R3785" s="9"/>
      <c r="S3785" s="9"/>
    </row>
    <row r="3786" spans="1:19" hidden="1" x14ac:dyDescent="0.35">
      <c r="A3786">
        <v>3785</v>
      </c>
      <c r="B3786" s="9">
        <v>216</v>
      </c>
      <c r="C3786" s="21">
        <v>5136</v>
      </c>
      <c r="D3786" s="7">
        <v>3294</v>
      </c>
      <c r="E3786" s="9" t="s">
        <v>295</v>
      </c>
      <c r="F3786" s="9"/>
      <c r="G3786" s="9"/>
      <c r="H3786" s="9"/>
      <c r="I3786" s="9"/>
      <c r="J3786" s="9"/>
      <c r="K3786" s="9"/>
      <c r="L3786" s="9" t="s">
        <v>686</v>
      </c>
      <c r="M3786" s="9">
        <v>3</v>
      </c>
      <c r="N3786" s="9" t="s">
        <v>90</v>
      </c>
      <c r="O3786" s="9" t="s">
        <v>105</v>
      </c>
      <c r="P3786" s="9">
        <v>2002</v>
      </c>
      <c r="Q3786" s="9">
        <v>2002</v>
      </c>
      <c r="R3786" s="9"/>
      <c r="S3786" s="9"/>
    </row>
    <row r="3787" spans="1:19" hidden="1" x14ac:dyDescent="0.35">
      <c r="A3787">
        <v>3786</v>
      </c>
      <c r="B3787" s="9">
        <v>216</v>
      </c>
      <c r="C3787" s="21">
        <v>5136</v>
      </c>
      <c r="D3787" s="7">
        <v>3298</v>
      </c>
      <c r="E3787" s="9" t="s">
        <v>295</v>
      </c>
      <c r="F3787" s="9"/>
      <c r="G3787" s="9"/>
      <c r="H3787" s="9"/>
      <c r="I3787" s="9"/>
      <c r="J3787" s="9"/>
      <c r="K3787" s="9"/>
      <c r="L3787" s="9" t="s">
        <v>686</v>
      </c>
      <c r="M3787" s="9">
        <v>3</v>
      </c>
      <c r="N3787" s="9" t="s">
        <v>684</v>
      </c>
      <c r="O3787" s="9" t="s">
        <v>105</v>
      </c>
      <c r="P3787" s="9">
        <v>2002</v>
      </c>
      <c r="Q3787" s="9">
        <v>2002</v>
      </c>
      <c r="R3787" s="9"/>
      <c r="S3787" s="9"/>
    </row>
    <row r="3788" spans="1:19" hidden="1" x14ac:dyDescent="0.35">
      <c r="A3788">
        <v>3787</v>
      </c>
      <c r="B3788" s="9">
        <v>216</v>
      </c>
      <c r="C3788" s="21">
        <v>5136</v>
      </c>
      <c r="D3788" s="20">
        <v>3845</v>
      </c>
      <c r="E3788" s="9" t="s">
        <v>295</v>
      </c>
      <c r="F3788" s="9">
        <v>7</v>
      </c>
      <c r="G3788" s="9">
        <v>7</v>
      </c>
      <c r="H3788" s="9"/>
      <c r="I3788" s="9"/>
      <c r="J3788" s="9" t="s">
        <v>59</v>
      </c>
      <c r="K3788" s="9" t="s">
        <v>121</v>
      </c>
      <c r="L3788" s="9" t="s">
        <v>686</v>
      </c>
      <c r="M3788" s="9">
        <v>3</v>
      </c>
      <c r="N3788" s="9"/>
      <c r="O3788" s="9" t="s">
        <v>88</v>
      </c>
      <c r="P3788" s="9">
        <v>2002</v>
      </c>
      <c r="Q3788" s="9">
        <v>2002</v>
      </c>
      <c r="R3788" s="9"/>
      <c r="S3788" s="9"/>
    </row>
    <row r="3789" spans="1:19" hidden="1" x14ac:dyDescent="0.35">
      <c r="A3789">
        <v>3788</v>
      </c>
      <c r="B3789" s="9">
        <v>216</v>
      </c>
      <c r="C3789" s="21">
        <v>5136</v>
      </c>
      <c r="D3789" s="7">
        <v>3846</v>
      </c>
      <c r="E3789" s="9" t="s">
        <v>295</v>
      </c>
      <c r="F3789" s="9">
        <v>2</v>
      </c>
      <c r="G3789" s="9">
        <v>2</v>
      </c>
      <c r="H3789" s="9"/>
      <c r="I3789" s="9"/>
      <c r="J3789" s="9" t="s">
        <v>59</v>
      </c>
      <c r="K3789" s="9" t="s">
        <v>121</v>
      </c>
      <c r="L3789" s="9" t="s">
        <v>686</v>
      </c>
      <c r="M3789" s="9">
        <v>3</v>
      </c>
      <c r="N3789" s="9"/>
      <c r="O3789" s="9" t="s">
        <v>88</v>
      </c>
      <c r="P3789" s="9">
        <v>2002</v>
      </c>
      <c r="Q3789" s="9">
        <v>2002</v>
      </c>
      <c r="R3789" s="9"/>
      <c r="S3789" s="9"/>
    </row>
    <row r="3790" spans="1:19" hidden="1" x14ac:dyDescent="0.35">
      <c r="A3790">
        <v>3789</v>
      </c>
      <c r="B3790" s="9">
        <v>216</v>
      </c>
      <c r="C3790" s="21">
        <v>5136</v>
      </c>
      <c r="D3790" s="7">
        <v>3649</v>
      </c>
      <c r="E3790" s="9" t="s">
        <v>295</v>
      </c>
      <c r="F3790" s="9">
        <v>5</v>
      </c>
      <c r="G3790" s="9">
        <v>5</v>
      </c>
      <c r="H3790" s="9"/>
      <c r="I3790" s="9"/>
      <c r="J3790" s="9" t="s">
        <v>59</v>
      </c>
      <c r="K3790" s="9" t="s">
        <v>121</v>
      </c>
      <c r="L3790" s="9" t="s">
        <v>686</v>
      </c>
      <c r="M3790" s="9">
        <v>3</v>
      </c>
      <c r="N3790" s="9"/>
      <c r="O3790" s="9" t="s">
        <v>88</v>
      </c>
      <c r="P3790" s="9">
        <v>2002</v>
      </c>
      <c r="Q3790" s="9">
        <v>2002</v>
      </c>
      <c r="R3790" s="9"/>
      <c r="S3790" s="9"/>
    </row>
    <row r="3791" spans="1:19" hidden="1" x14ac:dyDescent="0.35">
      <c r="A3791">
        <v>3790</v>
      </c>
      <c r="B3791" s="9">
        <v>216</v>
      </c>
      <c r="C3791" s="21">
        <v>5136</v>
      </c>
      <c r="D3791" s="7">
        <v>3650</v>
      </c>
      <c r="E3791" s="9" t="s">
        <v>295</v>
      </c>
      <c r="F3791" s="9">
        <v>4</v>
      </c>
      <c r="G3791" s="9">
        <v>4</v>
      </c>
      <c r="H3791" s="9"/>
      <c r="I3791" s="9"/>
      <c r="J3791" s="9" t="s">
        <v>59</v>
      </c>
      <c r="K3791" s="9" t="s">
        <v>121</v>
      </c>
      <c r="L3791" s="9" t="s">
        <v>686</v>
      </c>
      <c r="M3791" s="9">
        <v>3</v>
      </c>
      <c r="N3791" s="9"/>
      <c r="O3791" s="9" t="s">
        <v>88</v>
      </c>
      <c r="P3791" s="9">
        <v>2002</v>
      </c>
      <c r="Q3791" s="9">
        <v>2002</v>
      </c>
      <c r="R3791" s="9"/>
      <c r="S3791" s="9"/>
    </row>
    <row r="3792" spans="1:19" hidden="1" x14ac:dyDescent="0.35">
      <c r="A3792">
        <v>3791</v>
      </c>
      <c r="B3792" s="7">
        <v>217</v>
      </c>
      <c r="C3792" s="7">
        <v>14036</v>
      </c>
      <c r="D3792" s="7">
        <v>3295</v>
      </c>
      <c r="E3792" s="7" t="s">
        <v>131</v>
      </c>
      <c r="F3792" s="7">
        <v>50000</v>
      </c>
      <c r="G3792" s="7">
        <v>100000</v>
      </c>
      <c r="H3792" s="7"/>
      <c r="I3792" s="7"/>
      <c r="J3792" s="7" t="s">
        <v>118</v>
      </c>
      <c r="K3792" s="7" t="s">
        <v>60</v>
      </c>
      <c r="L3792" s="7" t="s">
        <v>61</v>
      </c>
      <c r="M3792" s="7">
        <v>1</v>
      </c>
      <c r="N3792" s="7"/>
      <c r="O3792" s="7" t="s">
        <v>88</v>
      </c>
      <c r="P3792" s="7">
        <v>768</v>
      </c>
      <c r="Q3792" s="7">
        <v>1996</v>
      </c>
      <c r="R3792" s="7" t="s">
        <v>1119</v>
      </c>
      <c r="S3792" s="7"/>
    </row>
    <row r="3793" spans="1:19" hidden="1" x14ac:dyDescent="0.35">
      <c r="A3793">
        <v>3792</v>
      </c>
      <c r="B3793" s="7">
        <v>217</v>
      </c>
      <c r="C3793" s="7">
        <v>14040</v>
      </c>
      <c r="D3793" s="7">
        <v>3268</v>
      </c>
      <c r="E3793" s="7" t="s">
        <v>131</v>
      </c>
      <c r="F3793" s="7">
        <v>500</v>
      </c>
      <c r="G3793" s="7">
        <v>1000</v>
      </c>
      <c r="H3793" s="7"/>
      <c r="I3793" s="7"/>
      <c r="J3793" s="7" t="s">
        <v>118</v>
      </c>
      <c r="K3793" s="7" t="s">
        <v>60</v>
      </c>
      <c r="L3793" s="7" t="s">
        <v>61</v>
      </c>
      <c r="M3793" s="7">
        <v>1</v>
      </c>
      <c r="N3793" s="7"/>
      <c r="O3793" s="7" t="s">
        <v>88</v>
      </c>
      <c r="P3793" s="7">
        <v>1996</v>
      </c>
      <c r="Q3793" s="7">
        <v>1996</v>
      </c>
      <c r="R3793" s="7" t="s">
        <v>1119</v>
      </c>
      <c r="S3793" s="7"/>
    </row>
    <row r="3794" spans="1:19" hidden="1" x14ac:dyDescent="0.35">
      <c r="A3794">
        <v>3793</v>
      </c>
      <c r="B3794" s="7">
        <v>217</v>
      </c>
      <c r="C3794" s="7">
        <v>14038</v>
      </c>
      <c r="D3794" s="7">
        <v>3883</v>
      </c>
      <c r="E3794" s="7" t="s">
        <v>131</v>
      </c>
      <c r="F3794" s="7">
        <v>1000</v>
      </c>
      <c r="G3794" s="7">
        <v>1000</v>
      </c>
      <c r="H3794" s="7"/>
      <c r="I3794" s="7"/>
      <c r="J3794" s="7" t="s">
        <v>118</v>
      </c>
      <c r="K3794" s="7" t="s">
        <v>60</v>
      </c>
      <c r="L3794" s="7" t="s">
        <v>61</v>
      </c>
      <c r="M3794" s="7">
        <v>1</v>
      </c>
      <c r="N3794" s="7"/>
      <c r="O3794" s="7" t="s">
        <v>88</v>
      </c>
      <c r="P3794" s="7">
        <v>1996</v>
      </c>
      <c r="Q3794" s="7">
        <v>1996</v>
      </c>
      <c r="R3794" s="7" t="s">
        <v>1119</v>
      </c>
      <c r="S3794" s="7"/>
    </row>
    <row r="3795" spans="1:19" hidden="1" x14ac:dyDescent="0.35">
      <c r="A3795">
        <v>3794</v>
      </c>
      <c r="B3795" s="7">
        <v>217</v>
      </c>
      <c r="C3795" s="7">
        <v>14041</v>
      </c>
      <c r="D3795" s="7">
        <v>3287</v>
      </c>
      <c r="E3795" s="7" t="s">
        <v>131</v>
      </c>
      <c r="F3795" s="7">
        <v>500</v>
      </c>
      <c r="G3795" s="7">
        <v>1000</v>
      </c>
      <c r="H3795" s="7"/>
      <c r="I3795" s="7"/>
      <c r="J3795" s="7" t="s">
        <v>118</v>
      </c>
      <c r="K3795" s="7" t="s">
        <v>60</v>
      </c>
      <c r="L3795" s="7" t="s">
        <v>61</v>
      </c>
      <c r="M3795" s="7">
        <v>1</v>
      </c>
      <c r="N3795" s="7"/>
      <c r="O3795" s="7" t="s">
        <v>88</v>
      </c>
      <c r="P3795" s="7">
        <v>1996</v>
      </c>
      <c r="Q3795" s="7">
        <v>1996</v>
      </c>
      <c r="R3795" s="7" t="s">
        <v>1119</v>
      </c>
      <c r="S3795" s="7"/>
    </row>
    <row r="3796" spans="1:19" hidden="1" x14ac:dyDescent="0.35">
      <c r="A3796">
        <v>3795</v>
      </c>
      <c r="B3796" s="7">
        <v>217</v>
      </c>
      <c r="C3796" s="7">
        <v>14044</v>
      </c>
      <c r="D3796" s="7">
        <v>3287</v>
      </c>
      <c r="E3796" s="7" t="s">
        <v>131</v>
      </c>
      <c r="F3796" s="7">
        <v>42150</v>
      </c>
      <c r="G3796" s="7">
        <v>43400</v>
      </c>
      <c r="H3796" s="7"/>
      <c r="I3796" s="7"/>
      <c r="J3796" s="7" t="s">
        <v>118</v>
      </c>
      <c r="K3796" s="7" t="s">
        <v>60</v>
      </c>
      <c r="L3796" s="7" t="s">
        <v>61</v>
      </c>
      <c r="M3796" s="7">
        <v>1</v>
      </c>
      <c r="N3796" s="7"/>
      <c r="O3796" s="7" t="s">
        <v>88</v>
      </c>
      <c r="P3796" s="7">
        <v>1996</v>
      </c>
      <c r="Q3796" s="7">
        <v>1996</v>
      </c>
      <c r="R3796" s="7" t="s">
        <v>1177</v>
      </c>
      <c r="S3796" s="7"/>
    </row>
    <row r="3797" spans="1:19" hidden="1" x14ac:dyDescent="0.35">
      <c r="A3797">
        <v>3796</v>
      </c>
      <c r="B3797" s="7">
        <v>217</v>
      </c>
      <c r="C3797" s="7">
        <v>14026</v>
      </c>
      <c r="D3797" s="7">
        <v>3294</v>
      </c>
      <c r="E3797" s="7" t="s">
        <v>131</v>
      </c>
      <c r="F3797" s="7">
        <v>1000</v>
      </c>
      <c r="G3797" s="7">
        <v>1000</v>
      </c>
      <c r="H3797" s="7"/>
      <c r="I3797" s="7"/>
      <c r="J3797" s="7" t="s">
        <v>118</v>
      </c>
      <c r="K3797" s="7" t="s">
        <v>60</v>
      </c>
      <c r="L3797" s="7" t="s">
        <v>61</v>
      </c>
      <c r="M3797" s="7">
        <v>1</v>
      </c>
      <c r="N3797" s="7"/>
      <c r="O3797" s="7" t="s">
        <v>88</v>
      </c>
      <c r="P3797" s="7">
        <v>1996</v>
      </c>
      <c r="Q3797" s="7">
        <v>1996</v>
      </c>
      <c r="R3797" s="7" t="s">
        <v>1119</v>
      </c>
      <c r="S3797" s="7"/>
    </row>
    <row r="3798" spans="1:19" hidden="1" x14ac:dyDescent="0.35">
      <c r="A3798">
        <v>3797</v>
      </c>
      <c r="B3798" s="7">
        <v>217</v>
      </c>
      <c r="C3798" s="7">
        <v>14031</v>
      </c>
      <c r="D3798" s="7">
        <v>3281</v>
      </c>
      <c r="E3798" s="7" t="s">
        <v>131</v>
      </c>
      <c r="F3798" s="7">
        <v>10</v>
      </c>
      <c r="G3798" s="7">
        <v>10</v>
      </c>
      <c r="H3798" s="7"/>
      <c r="I3798" s="7"/>
      <c r="J3798" s="7" t="s">
        <v>118</v>
      </c>
      <c r="K3798" s="7" t="s">
        <v>60</v>
      </c>
      <c r="L3798" s="7" t="s">
        <v>61</v>
      </c>
      <c r="M3798" s="7">
        <v>1</v>
      </c>
      <c r="N3798" s="7"/>
      <c r="O3798" s="7" t="s">
        <v>88</v>
      </c>
      <c r="P3798" s="7">
        <v>1996</v>
      </c>
      <c r="Q3798" s="7">
        <v>1996</v>
      </c>
      <c r="R3798" s="7" t="s">
        <v>1119</v>
      </c>
      <c r="S3798" s="7"/>
    </row>
    <row r="3799" spans="1:19" hidden="1" x14ac:dyDescent="0.35">
      <c r="A3799">
        <v>3798</v>
      </c>
      <c r="B3799" s="7">
        <v>217</v>
      </c>
      <c r="C3799" s="7">
        <v>14031</v>
      </c>
      <c r="D3799" s="7">
        <v>3263</v>
      </c>
      <c r="E3799" s="7" t="s">
        <v>131</v>
      </c>
      <c r="F3799" s="7">
        <v>1000</v>
      </c>
      <c r="G3799" s="7">
        <v>1000</v>
      </c>
      <c r="H3799" s="7"/>
      <c r="I3799" s="7"/>
      <c r="J3799" s="7" t="s">
        <v>118</v>
      </c>
      <c r="K3799" s="7" t="s">
        <v>60</v>
      </c>
      <c r="L3799" s="7" t="s">
        <v>61</v>
      </c>
      <c r="M3799" s="7">
        <v>1</v>
      </c>
      <c r="N3799" s="7"/>
      <c r="O3799" s="7" t="s">
        <v>88</v>
      </c>
      <c r="P3799" s="7">
        <v>1996</v>
      </c>
      <c r="Q3799" s="7">
        <v>1996</v>
      </c>
      <c r="R3799" s="7" t="s">
        <v>1119</v>
      </c>
      <c r="S3799" s="7"/>
    </row>
    <row r="3800" spans="1:19" hidden="1" x14ac:dyDescent="0.35">
      <c r="A3800">
        <v>3799</v>
      </c>
      <c r="B3800" s="7">
        <v>217</v>
      </c>
      <c r="C3800" s="7">
        <v>14039</v>
      </c>
      <c r="D3800" s="7">
        <v>3658</v>
      </c>
      <c r="E3800" s="7" t="s">
        <v>131</v>
      </c>
      <c r="F3800" s="7">
        <v>10</v>
      </c>
      <c r="G3800" s="7">
        <v>30</v>
      </c>
      <c r="H3800" s="7"/>
      <c r="I3800" s="7"/>
      <c r="J3800" s="7" t="s">
        <v>118</v>
      </c>
      <c r="K3800" s="7" t="s">
        <v>60</v>
      </c>
      <c r="L3800" s="7" t="s">
        <v>61</v>
      </c>
      <c r="M3800" s="7">
        <v>1</v>
      </c>
      <c r="N3800" s="7"/>
      <c r="O3800" s="7" t="s">
        <v>88</v>
      </c>
      <c r="P3800" s="7">
        <v>1996</v>
      </c>
      <c r="Q3800" s="7">
        <v>1996</v>
      </c>
      <c r="R3800" s="7" t="s">
        <v>1119</v>
      </c>
      <c r="S3800" s="7"/>
    </row>
    <row r="3801" spans="1:19" hidden="1" x14ac:dyDescent="0.35">
      <c r="A3801">
        <v>3800</v>
      </c>
      <c r="B3801" s="7">
        <v>217</v>
      </c>
      <c r="C3801" s="7">
        <v>14039</v>
      </c>
      <c r="D3801" s="7">
        <v>3266</v>
      </c>
      <c r="E3801" s="7" t="s">
        <v>131</v>
      </c>
      <c r="F3801" s="7">
        <v>5000</v>
      </c>
      <c r="G3801" s="7">
        <v>5000</v>
      </c>
      <c r="H3801" s="7"/>
      <c r="I3801" s="7"/>
      <c r="J3801" s="7" t="s">
        <v>118</v>
      </c>
      <c r="K3801" s="7" t="s">
        <v>60</v>
      </c>
      <c r="L3801" s="7" t="s">
        <v>61</v>
      </c>
      <c r="M3801" s="7">
        <v>1</v>
      </c>
      <c r="N3801" s="7"/>
      <c r="O3801" s="7" t="s">
        <v>88</v>
      </c>
      <c r="P3801" s="7">
        <v>1996</v>
      </c>
      <c r="Q3801" s="7">
        <v>1996</v>
      </c>
      <c r="R3801" s="7" t="s">
        <v>1119</v>
      </c>
      <c r="S3801" s="7"/>
    </row>
    <row r="3802" spans="1:19" hidden="1" x14ac:dyDescent="0.35">
      <c r="A3802">
        <v>3801</v>
      </c>
      <c r="B3802" s="7">
        <v>217</v>
      </c>
      <c r="C3802" s="7">
        <v>14040</v>
      </c>
      <c r="D3802" s="7">
        <v>1017051</v>
      </c>
      <c r="E3802" s="7" t="s">
        <v>131</v>
      </c>
      <c r="F3802" s="7">
        <v>1000</v>
      </c>
      <c r="G3802" s="7">
        <v>1500</v>
      </c>
      <c r="H3802" s="7"/>
      <c r="I3802" s="7"/>
      <c r="J3802" s="7" t="s">
        <v>118</v>
      </c>
      <c r="K3802" s="7" t="s">
        <v>60</v>
      </c>
      <c r="L3802" s="7" t="s">
        <v>61</v>
      </c>
      <c r="M3802" s="7">
        <v>1</v>
      </c>
      <c r="N3802" s="7"/>
      <c r="O3802" s="7" t="s">
        <v>88</v>
      </c>
      <c r="P3802" s="7">
        <v>1996</v>
      </c>
      <c r="Q3802" s="7">
        <v>1996</v>
      </c>
      <c r="R3802" s="7" t="s">
        <v>1119</v>
      </c>
      <c r="S3802" s="7"/>
    </row>
    <row r="3803" spans="1:19" hidden="1" x14ac:dyDescent="0.35">
      <c r="A3803">
        <v>3802</v>
      </c>
      <c r="B3803" s="7">
        <v>217</v>
      </c>
      <c r="C3803" s="7">
        <v>14042</v>
      </c>
      <c r="D3803" s="7">
        <v>3288</v>
      </c>
      <c r="E3803" s="7" t="s">
        <v>131</v>
      </c>
      <c r="F3803" s="7">
        <v>200</v>
      </c>
      <c r="G3803" s="7">
        <v>300</v>
      </c>
      <c r="H3803" s="7"/>
      <c r="I3803" s="7"/>
      <c r="J3803" s="7" t="s">
        <v>118</v>
      </c>
      <c r="K3803" s="7" t="s">
        <v>60</v>
      </c>
      <c r="L3803" s="7" t="s">
        <v>61</v>
      </c>
      <c r="M3803" s="7">
        <v>1</v>
      </c>
      <c r="N3803" s="7"/>
      <c r="O3803" s="7" t="s">
        <v>88</v>
      </c>
      <c r="P3803" s="7">
        <v>1996</v>
      </c>
      <c r="Q3803" s="7">
        <v>1996</v>
      </c>
      <c r="R3803" s="7" t="s">
        <v>1119</v>
      </c>
      <c r="S3803" s="7"/>
    </row>
    <row r="3804" spans="1:19" hidden="1" x14ac:dyDescent="0.35">
      <c r="A3804">
        <v>3803</v>
      </c>
      <c r="B3804" s="7">
        <v>217</v>
      </c>
      <c r="C3804" s="7">
        <v>14039</v>
      </c>
      <c r="D3804" s="7">
        <v>3880</v>
      </c>
      <c r="E3804" s="7" t="s">
        <v>131</v>
      </c>
      <c r="F3804" s="7">
        <v>100</v>
      </c>
      <c r="G3804" s="7">
        <v>100</v>
      </c>
      <c r="H3804" s="7"/>
      <c r="I3804" s="7"/>
      <c r="J3804" s="7" t="s">
        <v>118</v>
      </c>
      <c r="K3804" s="7" t="s">
        <v>60</v>
      </c>
      <c r="L3804" s="7" t="s">
        <v>61</v>
      </c>
      <c r="M3804" s="7">
        <v>1</v>
      </c>
      <c r="N3804" s="7"/>
      <c r="O3804" s="7" t="s">
        <v>88</v>
      </c>
      <c r="P3804" s="7">
        <v>1996</v>
      </c>
      <c r="Q3804" s="7">
        <v>1996</v>
      </c>
      <c r="R3804" s="7" t="s">
        <v>1119</v>
      </c>
      <c r="S3804" s="7"/>
    </row>
    <row r="3805" spans="1:19" hidden="1" x14ac:dyDescent="0.35">
      <c r="A3805">
        <v>3804</v>
      </c>
      <c r="B3805" s="7">
        <v>217</v>
      </c>
      <c r="C3805" s="7">
        <v>14040</v>
      </c>
      <c r="D3805" s="20">
        <v>3928</v>
      </c>
      <c r="E3805" s="7" t="s">
        <v>131</v>
      </c>
      <c r="F3805" s="7">
        <v>500000</v>
      </c>
      <c r="G3805" s="7">
        <v>500000</v>
      </c>
      <c r="H3805" s="7"/>
      <c r="I3805" s="7"/>
      <c r="J3805" s="7" t="s">
        <v>118</v>
      </c>
      <c r="K3805" s="7" t="s">
        <v>60</v>
      </c>
      <c r="L3805" s="7" t="s">
        <v>61</v>
      </c>
      <c r="M3805" s="7">
        <v>1</v>
      </c>
      <c r="N3805" s="7"/>
      <c r="O3805" s="7" t="s">
        <v>62</v>
      </c>
      <c r="P3805" s="7">
        <v>1996</v>
      </c>
      <c r="Q3805" s="7">
        <v>1996</v>
      </c>
      <c r="R3805" s="7" t="s">
        <v>1152</v>
      </c>
      <c r="S3805" s="7"/>
    </row>
    <row r="3806" spans="1:19" hidden="1" x14ac:dyDescent="0.35">
      <c r="A3806">
        <v>3805</v>
      </c>
      <c r="B3806" s="7">
        <v>218</v>
      </c>
      <c r="C3806" s="7">
        <v>24025</v>
      </c>
      <c r="D3806" s="7">
        <v>3295</v>
      </c>
      <c r="E3806" s="7" t="s">
        <v>131</v>
      </c>
      <c r="F3806" s="7">
        <v>22500</v>
      </c>
      <c r="G3806" s="7">
        <v>22500</v>
      </c>
      <c r="H3806" s="7"/>
      <c r="I3806" s="7"/>
      <c r="J3806" s="7" t="s">
        <v>154</v>
      </c>
      <c r="K3806" s="7" t="s">
        <v>1432</v>
      </c>
      <c r="L3806" s="7" t="s">
        <v>61</v>
      </c>
      <c r="M3806" s="7" t="s">
        <v>614</v>
      </c>
      <c r="N3806" s="7"/>
      <c r="O3806" s="7" t="s">
        <v>88</v>
      </c>
      <c r="P3806" s="7">
        <v>2011</v>
      </c>
      <c r="Q3806" s="7">
        <v>2001</v>
      </c>
      <c r="R3806" s="7"/>
      <c r="S3806" s="7"/>
    </row>
    <row r="3807" spans="1:19" hidden="1" x14ac:dyDescent="0.35">
      <c r="A3807">
        <v>3806</v>
      </c>
      <c r="B3807" s="7">
        <v>218</v>
      </c>
      <c r="C3807" s="7">
        <v>24025</v>
      </c>
      <c r="D3807" s="7">
        <v>3294</v>
      </c>
      <c r="E3807" s="7" t="s">
        <v>131</v>
      </c>
      <c r="F3807" s="7">
        <v>2550</v>
      </c>
      <c r="G3807" s="7">
        <v>2550</v>
      </c>
      <c r="H3807" s="7"/>
      <c r="I3807" s="7"/>
      <c r="J3807" s="7" t="s">
        <v>154</v>
      </c>
      <c r="K3807" s="7" t="s">
        <v>1432</v>
      </c>
      <c r="L3807" s="7" t="s">
        <v>61</v>
      </c>
      <c r="M3807" s="7" t="s">
        <v>614</v>
      </c>
      <c r="N3807" s="7"/>
      <c r="O3807" s="7" t="s">
        <v>88</v>
      </c>
      <c r="P3807" s="7">
        <v>2001</v>
      </c>
      <c r="Q3807" s="7">
        <v>2001</v>
      </c>
      <c r="R3807" s="7"/>
      <c r="S3807" s="7"/>
    </row>
    <row r="3808" spans="1:19" hidden="1" x14ac:dyDescent="0.35">
      <c r="A3808">
        <v>3807</v>
      </c>
      <c r="B3808" s="7">
        <v>218</v>
      </c>
      <c r="C3808" s="7">
        <v>24025</v>
      </c>
      <c r="D3808" s="7">
        <v>3298</v>
      </c>
      <c r="E3808" s="7" t="s">
        <v>131</v>
      </c>
      <c r="F3808" s="7">
        <v>1650</v>
      </c>
      <c r="G3808" s="7">
        <v>1650</v>
      </c>
      <c r="H3808" s="7"/>
      <c r="I3808" s="7"/>
      <c r="J3808" s="7" t="s">
        <v>154</v>
      </c>
      <c r="K3808" s="7" t="s">
        <v>1432</v>
      </c>
      <c r="L3808" s="7" t="s">
        <v>61</v>
      </c>
      <c r="M3808" s="7" t="s">
        <v>614</v>
      </c>
      <c r="N3808" s="7"/>
      <c r="O3808" s="7" t="s">
        <v>88</v>
      </c>
      <c r="P3808" s="7">
        <v>2001</v>
      </c>
      <c r="Q3808" s="7">
        <v>2001</v>
      </c>
      <c r="R3808" s="7"/>
      <c r="S3808" s="7"/>
    </row>
    <row r="3809" spans="1:19" hidden="1" x14ac:dyDescent="0.35">
      <c r="A3809">
        <v>3808</v>
      </c>
      <c r="B3809" s="7">
        <v>218</v>
      </c>
      <c r="C3809" s="7">
        <v>24025</v>
      </c>
      <c r="D3809" s="7">
        <v>3658</v>
      </c>
      <c r="E3809" s="7" t="s">
        <v>131</v>
      </c>
      <c r="F3809" s="7">
        <v>12</v>
      </c>
      <c r="G3809" s="7">
        <v>12</v>
      </c>
      <c r="H3809" s="7"/>
      <c r="I3809" s="7"/>
      <c r="J3809" s="7" t="s">
        <v>104</v>
      </c>
      <c r="K3809" s="7" t="s">
        <v>121</v>
      </c>
      <c r="L3809" s="7" t="s">
        <v>61</v>
      </c>
      <c r="M3809" s="7" t="s">
        <v>614</v>
      </c>
      <c r="N3809" s="7"/>
      <c r="O3809" s="7" t="s">
        <v>88</v>
      </c>
      <c r="P3809" s="7">
        <v>2001</v>
      </c>
      <c r="Q3809" s="7">
        <v>2001</v>
      </c>
      <c r="R3809" s="7"/>
      <c r="S3809" s="7"/>
    </row>
    <row r="3810" spans="1:19" hidden="1" x14ac:dyDescent="0.35">
      <c r="A3810">
        <v>3809</v>
      </c>
      <c r="B3810" s="7">
        <v>218</v>
      </c>
      <c r="C3810" s="7">
        <v>24025</v>
      </c>
      <c r="D3810" s="7">
        <v>3658</v>
      </c>
      <c r="E3810" s="7" t="s">
        <v>131</v>
      </c>
      <c r="F3810" s="7">
        <v>50</v>
      </c>
      <c r="G3810" s="7">
        <v>50</v>
      </c>
      <c r="H3810" s="7"/>
      <c r="I3810" s="7"/>
      <c r="J3810" s="7" t="s">
        <v>59</v>
      </c>
      <c r="K3810" s="7" t="s">
        <v>121</v>
      </c>
      <c r="L3810" s="7" t="s">
        <v>686</v>
      </c>
      <c r="M3810" s="7" t="s">
        <v>614</v>
      </c>
      <c r="N3810" s="7"/>
      <c r="O3810" s="7" t="s">
        <v>88</v>
      </c>
      <c r="P3810" s="7">
        <v>2001</v>
      </c>
      <c r="Q3810" s="7">
        <v>2001</v>
      </c>
      <c r="R3810" s="7" t="s">
        <v>2198</v>
      </c>
      <c r="S3810" s="7"/>
    </row>
    <row r="3811" spans="1:19" hidden="1" x14ac:dyDescent="0.35">
      <c r="A3811">
        <v>3810</v>
      </c>
      <c r="B3811" s="7">
        <v>219</v>
      </c>
      <c r="C3811" s="7">
        <v>4066</v>
      </c>
      <c r="D3811" s="7">
        <v>3268</v>
      </c>
      <c r="E3811" s="7" t="s">
        <v>58</v>
      </c>
      <c r="F3811" s="7">
        <v>1</v>
      </c>
      <c r="G3811" s="7">
        <v>1</v>
      </c>
      <c r="H3811" s="7"/>
      <c r="I3811" s="7"/>
      <c r="J3811" s="7" t="s">
        <v>118</v>
      </c>
      <c r="K3811" s="7" t="s">
        <v>60</v>
      </c>
      <c r="L3811" s="7" t="s">
        <v>61</v>
      </c>
      <c r="M3811" s="7">
        <v>12</v>
      </c>
      <c r="N3811" s="7"/>
      <c r="O3811" s="7" t="s">
        <v>88</v>
      </c>
      <c r="P3811" s="7">
        <v>2003</v>
      </c>
      <c r="Q3811" s="7">
        <v>2003</v>
      </c>
      <c r="R3811" s="7"/>
      <c r="S3811" s="7"/>
    </row>
    <row r="3812" spans="1:19" hidden="1" x14ac:dyDescent="0.35">
      <c r="A3812">
        <v>3811</v>
      </c>
      <c r="B3812" s="7">
        <v>219</v>
      </c>
      <c r="C3812" s="7">
        <v>4066</v>
      </c>
      <c r="D3812" s="7">
        <v>3268</v>
      </c>
      <c r="E3812" s="7" t="s">
        <v>173</v>
      </c>
      <c r="F3812" s="7">
        <v>60</v>
      </c>
      <c r="G3812" s="7">
        <v>60</v>
      </c>
      <c r="H3812" s="7"/>
      <c r="I3812" s="7"/>
      <c r="J3812" s="7" t="s">
        <v>59</v>
      </c>
      <c r="K3812" s="7" t="s">
        <v>60</v>
      </c>
      <c r="L3812" s="7" t="s">
        <v>1518</v>
      </c>
      <c r="M3812" s="7">
        <v>12</v>
      </c>
      <c r="N3812" s="7"/>
      <c r="O3812" s="7" t="s">
        <v>88</v>
      </c>
      <c r="P3812" s="7">
        <v>2003</v>
      </c>
      <c r="Q3812" s="7">
        <v>2003</v>
      </c>
      <c r="R3812" s="7"/>
      <c r="S3812" s="7"/>
    </row>
    <row r="3813" spans="1:19" hidden="1" x14ac:dyDescent="0.35">
      <c r="A3813">
        <v>3812</v>
      </c>
      <c r="B3813" s="7">
        <v>219</v>
      </c>
      <c r="C3813" s="7">
        <v>4066</v>
      </c>
      <c r="D3813" s="7">
        <v>3287</v>
      </c>
      <c r="E3813" s="7" t="s">
        <v>58</v>
      </c>
      <c r="F3813" s="7">
        <v>200</v>
      </c>
      <c r="G3813" s="7">
        <v>200</v>
      </c>
      <c r="H3813" s="7"/>
      <c r="I3813" s="7"/>
      <c r="J3813" s="7" t="s">
        <v>118</v>
      </c>
      <c r="K3813" s="7" t="s">
        <v>60</v>
      </c>
      <c r="L3813" s="7" t="s">
        <v>61</v>
      </c>
      <c r="M3813" s="7">
        <v>12</v>
      </c>
      <c r="N3813" s="7"/>
      <c r="O3813" s="7" t="s">
        <v>88</v>
      </c>
      <c r="P3813" s="7">
        <v>2003</v>
      </c>
      <c r="Q3813" s="7">
        <v>2003</v>
      </c>
      <c r="R3813" s="7"/>
      <c r="S3813" s="7"/>
    </row>
    <row r="3814" spans="1:19" hidden="1" x14ac:dyDescent="0.35">
      <c r="A3814">
        <v>3813</v>
      </c>
      <c r="B3814" s="7">
        <v>219</v>
      </c>
      <c r="C3814" s="7">
        <v>4066</v>
      </c>
      <c r="D3814" s="7">
        <v>3659</v>
      </c>
      <c r="E3814" s="7" t="s">
        <v>173</v>
      </c>
      <c r="F3814" s="7">
        <v>3</v>
      </c>
      <c r="G3814" s="7">
        <v>3</v>
      </c>
      <c r="H3814" s="7"/>
      <c r="I3814" s="7"/>
      <c r="J3814" s="7" t="s">
        <v>59</v>
      </c>
      <c r="K3814" s="7" t="s">
        <v>60</v>
      </c>
      <c r="L3814" s="7" t="s">
        <v>1518</v>
      </c>
      <c r="M3814" s="7">
        <v>12</v>
      </c>
      <c r="N3814" s="7"/>
      <c r="O3814" s="7" t="s">
        <v>88</v>
      </c>
      <c r="P3814" s="7">
        <v>2003</v>
      </c>
      <c r="Q3814" s="7">
        <v>2003</v>
      </c>
      <c r="R3814" s="7"/>
      <c r="S3814" s="7"/>
    </row>
    <row r="3815" spans="1:19" hidden="1" x14ac:dyDescent="0.35">
      <c r="A3815">
        <v>3814</v>
      </c>
      <c r="B3815" s="7">
        <v>219</v>
      </c>
      <c r="C3815" s="7">
        <v>4066</v>
      </c>
      <c r="D3815" s="7">
        <v>3294</v>
      </c>
      <c r="E3815" s="7" t="s">
        <v>58</v>
      </c>
      <c r="F3815" s="7">
        <v>75</v>
      </c>
      <c r="G3815" s="7">
        <v>75</v>
      </c>
      <c r="H3815" s="7"/>
      <c r="I3815" s="7"/>
      <c r="J3815" s="7" t="s">
        <v>104</v>
      </c>
      <c r="K3815" s="7" t="s">
        <v>60</v>
      </c>
      <c r="L3815" s="7" t="s">
        <v>61</v>
      </c>
      <c r="M3815" s="7">
        <v>12</v>
      </c>
      <c r="N3815" s="7"/>
      <c r="O3815" s="7" t="s">
        <v>88</v>
      </c>
      <c r="P3815" s="7">
        <v>2003</v>
      </c>
      <c r="Q3815" s="7">
        <v>2003</v>
      </c>
      <c r="R3815" s="7"/>
      <c r="S3815" s="7"/>
    </row>
    <row r="3816" spans="1:19" hidden="1" x14ac:dyDescent="0.35">
      <c r="A3816">
        <v>3815</v>
      </c>
      <c r="B3816" s="7">
        <v>219</v>
      </c>
      <c r="C3816" s="7">
        <v>4066</v>
      </c>
      <c r="D3816" s="7">
        <v>3263</v>
      </c>
      <c r="E3816" s="7" t="s">
        <v>173</v>
      </c>
      <c r="F3816" s="7">
        <v>29</v>
      </c>
      <c r="G3816" s="7">
        <v>29</v>
      </c>
      <c r="H3816" s="7"/>
      <c r="I3816" s="7"/>
      <c r="J3816" s="7" t="s">
        <v>59</v>
      </c>
      <c r="K3816" s="7" t="s">
        <v>60</v>
      </c>
      <c r="L3816" s="7" t="s">
        <v>1518</v>
      </c>
      <c r="M3816" s="7">
        <v>12</v>
      </c>
      <c r="N3816" s="7"/>
      <c r="O3816" s="7" t="s">
        <v>88</v>
      </c>
      <c r="P3816" s="7">
        <v>2003</v>
      </c>
      <c r="Q3816" s="7">
        <v>2003</v>
      </c>
      <c r="R3816" s="7"/>
      <c r="S3816" s="7"/>
    </row>
    <row r="3817" spans="1:19" hidden="1" x14ac:dyDescent="0.35">
      <c r="A3817">
        <v>3816</v>
      </c>
      <c r="B3817" s="7">
        <v>219</v>
      </c>
      <c r="C3817" s="7">
        <v>4066</v>
      </c>
      <c r="D3817" s="7">
        <v>3846</v>
      </c>
      <c r="E3817" s="7" t="s">
        <v>58</v>
      </c>
      <c r="F3817" s="7">
        <v>60</v>
      </c>
      <c r="G3817" s="7">
        <v>60</v>
      </c>
      <c r="H3817" s="7"/>
      <c r="I3817" s="7"/>
      <c r="J3817" s="7" t="s">
        <v>118</v>
      </c>
      <c r="K3817" s="7" t="s">
        <v>60</v>
      </c>
      <c r="L3817" s="7" t="s">
        <v>61</v>
      </c>
      <c r="M3817" s="7">
        <v>12</v>
      </c>
      <c r="N3817" s="7"/>
      <c r="O3817" s="7" t="s">
        <v>88</v>
      </c>
      <c r="P3817" s="7">
        <v>2003</v>
      </c>
      <c r="Q3817" s="7">
        <v>2003</v>
      </c>
      <c r="R3817" s="7"/>
      <c r="S3817" s="7"/>
    </row>
    <row r="3818" spans="1:19" hidden="1" x14ac:dyDescent="0.35">
      <c r="A3818">
        <v>3817</v>
      </c>
      <c r="B3818" s="7">
        <v>219</v>
      </c>
      <c r="C3818" s="7">
        <v>4066</v>
      </c>
      <c r="D3818" s="7">
        <v>3846</v>
      </c>
      <c r="E3818" s="7" t="s">
        <v>173</v>
      </c>
      <c r="F3818" s="7">
        <v>150</v>
      </c>
      <c r="G3818" s="7">
        <v>200</v>
      </c>
      <c r="H3818" s="7"/>
      <c r="I3818" s="7"/>
      <c r="J3818" s="7" t="s">
        <v>59</v>
      </c>
      <c r="K3818" s="7" t="s">
        <v>60</v>
      </c>
      <c r="L3818" s="7" t="s">
        <v>61</v>
      </c>
      <c r="M3818" s="7">
        <v>12</v>
      </c>
      <c r="N3818" s="7"/>
      <c r="O3818" s="7" t="s">
        <v>88</v>
      </c>
      <c r="P3818" s="7">
        <v>2003</v>
      </c>
      <c r="Q3818" s="7">
        <v>2003</v>
      </c>
      <c r="R3818" s="7"/>
      <c r="S3818" s="7"/>
    </row>
    <row r="3819" spans="1:19" hidden="1" x14ac:dyDescent="0.35">
      <c r="A3819">
        <v>3818</v>
      </c>
      <c r="B3819" s="7">
        <v>219</v>
      </c>
      <c r="C3819" s="7">
        <v>4066</v>
      </c>
      <c r="D3819" s="7">
        <v>3658</v>
      </c>
      <c r="E3819" s="7" t="s">
        <v>58</v>
      </c>
      <c r="F3819" s="7">
        <v>20</v>
      </c>
      <c r="G3819" s="7">
        <v>20</v>
      </c>
      <c r="H3819" s="7"/>
      <c r="I3819" s="7"/>
      <c r="J3819" s="7" t="s">
        <v>118</v>
      </c>
      <c r="K3819" s="7" t="s">
        <v>60</v>
      </c>
      <c r="L3819" s="7" t="s">
        <v>61</v>
      </c>
      <c r="M3819" s="7">
        <v>12</v>
      </c>
      <c r="N3819" s="7"/>
      <c r="O3819" s="7" t="s">
        <v>88</v>
      </c>
      <c r="P3819" s="7">
        <v>2003</v>
      </c>
      <c r="Q3819" s="7">
        <v>2003</v>
      </c>
      <c r="R3819" s="7"/>
      <c r="S3819" s="7"/>
    </row>
    <row r="3820" spans="1:19" hidden="1" x14ac:dyDescent="0.35">
      <c r="A3820">
        <v>3819</v>
      </c>
      <c r="B3820" s="7">
        <v>219</v>
      </c>
      <c r="C3820" s="7">
        <v>4066</v>
      </c>
      <c r="D3820" s="7">
        <v>3658</v>
      </c>
      <c r="E3820" s="7" t="s">
        <v>173</v>
      </c>
      <c r="F3820" s="7">
        <v>400</v>
      </c>
      <c r="G3820" s="7">
        <v>400</v>
      </c>
      <c r="H3820" s="7"/>
      <c r="I3820" s="7"/>
      <c r="J3820" s="7" t="s">
        <v>59</v>
      </c>
      <c r="K3820" s="7" t="s">
        <v>60</v>
      </c>
      <c r="L3820" s="7" t="s">
        <v>61</v>
      </c>
      <c r="M3820" s="7">
        <v>12</v>
      </c>
      <c r="N3820" s="7"/>
      <c r="O3820" s="7" t="s">
        <v>88</v>
      </c>
      <c r="P3820" s="7">
        <v>2003</v>
      </c>
      <c r="Q3820" s="7">
        <v>2003</v>
      </c>
      <c r="R3820" s="7"/>
      <c r="S3820" s="7"/>
    </row>
    <row r="3821" spans="1:19" hidden="1" x14ac:dyDescent="0.35">
      <c r="A3821">
        <v>3820</v>
      </c>
      <c r="B3821" s="7">
        <v>219</v>
      </c>
      <c r="C3821" s="7">
        <v>4066</v>
      </c>
      <c r="D3821" s="7">
        <v>3650</v>
      </c>
      <c r="E3821" s="7" t="s">
        <v>173</v>
      </c>
      <c r="F3821" s="7">
        <v>1</v>
      </c>
      <c r="G3821" s="7">
        <v>1</v>
      </c>
      <c r="H3821" s="7"/>
      <c r="I3821" s="7"/>
      <c r="J3821" s="7" t="s">
        <v>59</v>
      </c>
      <c r="K3821" s="7" t="s">
        <v>121</v>
      </c>
      <c r="L3821" s="7" t="s">
        <v>1518</v>
      </c>
      <c r="M3821" s="7">
        <v>12</v>
      </c>
      <c r="N3821" s="7"/>
      <c r="O3821" s="7" t="s">
        <v>88</v>
      </c>
      <c r="P3821" s="7">
        <v>2003</v>
      </c>
      <c r="Q3821" s="7">
        <v>2003</v>
      </c>
      <c r="R3821" s="7"/>
      <c r="S3821" s="7"/>
    </row>
    <row r="3822" spans="1:19" hidden="1" x14ac:dyDescent="0.35">
      <c r="A3822">
        <v>3821</v>
      </c>
      <c r="B3822" s="9">
        <v>220</v>
      </c>
      <c r="C3822" s="21">
        <v>5104</v>
      </c>
      <c r="D3822" s="7">
        <v>3298</v>
      </c>
      <c r="E3822" s="9" t="s">
        <v>58</v>
      </c>
      <c r="F3822" s="9">
        <v>1000</v>
      </c>
      <c r="G3822" s="9">
        <v>1000</v>
      </c>
      <c r="H3822" s="9"/>
      <c r="I3822" s="9"/>
      <c r="J3822" s="9" t="s">
        <v>118</v>
      </c>
      <c r="K3822" s="9"/>
      <c r="L3822" s="9"/>
      <c r="M3822" s="9"/>
      <c r="N3822" s="9"/>
      <c r="O3822" s="9" t="s">
        <v>105</v>
      </c>
      <c r="P3822" s="9">
        <v>2003</v>
      </c>
      <c r="Q3822" s="9">
        <v>2003</v>
      </c>
      <c r="R3822" s="9"/>
      <c r="S3822" s="9"/>
    </row>
    <row r="3823" spans="1:19" hidden="1" x14ac:dyDescent="0.35">
      <c r="A3823">
        <v>3822</v>
      </c>
      <c r="B3823" s="9">
        <v>221</v>
      </c>
      <c r="C3823" s="21">
        <v>5000</v>
      </c>
      <c r="D3823" s="7">
        <v>3659</v>
      </c>
      <c r="E3823" s="9" t="s">
        <v>295</v>
      </c>
      <c r="F3823" s="9">
        <v>1</v>
      </c>
      <c r="G3823" s="9">
        <v>1</v>
      </c>
      <c r="H3823" s="9"/>
      <c r="I3823" s="9"/>
      <c r="J3823" s="9" t="s">
        <v>59</v>
      </c>
      <c r="K3823" s="9" t="s">
        <v>60</v>
      </c>
      <c r="L3823" s="9" t="s">
        <v>686</v>
      </c>
      <c r="M3823" s="9">
        <v>3</v>
      </c>
      <c r="N3823" s="9"/>
      <c r="O3823" s="9" t="s">
        <v>88</v>
      </c>
      <c r="P3823" s="9">
        <v>2003</v>
      </c>
      <c r="Q3823" s="9">
        <v>2003</v>
      </c>
      <c r="R3823" s="9" t="s">
        <v>176</v>
      </c>
      <c r="S3823" s="9"/>
    </row>
    <row r="3824" spans="1:19" hidden="1" x14ac:dyDescent="0.35">
      <c r="A3824">
        <v>3823</v>
      </c>
      <c r="B3824" s="9">
        <v>221</v>
      </c>
      <c r="C3824" s="21">
        <v>5012</v>
      </c>
      <c r="D3824" s="7">
        <v>3659</v>
      </c>
      <c r="E3824" s="9" t="s">
        <v>58</v>
      </c>
      <c r="F3824" s="9">
        <v>146</v>
      </c>
      <c r="G3824" s="9">
        <v>146</v>
      </c>
      <c r="H3824" s="9"/>
      <c r="I3824" s="9"/>
      <c r="J3824" s="9" t="s">
        <v>59</v>
      </c>
      <c r="K3824" s="9" t="s">
        <v>60</v>
      </c>
      <c r="L3824" s="9" t="s">
        <v>61</v>
      </c>
      <c r="M3824" s="9">
        <v>3</v>
      </c>
      <c r="N3824" s="9"/>
      <c r="O3824" s="9" t="s">
        <v>88</v>
      </c>
      <c r="P3824" s="9">
        <v>2003</v>
      </c>
      <c r="Q3824" s="9">
        <v>2003</v>
      </c>
      <c r="R3824" s="9" t="s">
        <v>176</v>
      </c>
      <c r="S3824" s="9"/>
    </row>
    <row r="3825" spans="1:19" hidden="1" x14ac:dyDescent="0.35">
      <c r="A3825">
        <v>3824</v>
      </c>
      <c r="B3825" s="9">
        <v>221</v>
      </c>
      <c r="C3825" s="21">
        <v>5067</v>
      </c>
      <c r="D3825" s="7">
        <v>3659</v>
      </c>
      <c r="E3825" s="9" t="s">
        <v>591</v>
      </c>
      <c r="F3825" s="9">
        <v>2</v>
      </c>
      <c r="G3825" s="9">
        <v>2</v>
      </c>
      <c r="H3825" s="9"/>
      <c r="I3825" s="9"/>
      <c r="J3825" s="9" t="s">
        <v>59</v>
      </c>
      <c r="K3825" s="9" t="s">
        <v>60</v>
      </c>
      <c r="L3825" s="9" t="s">
        <v>686</v>
      </c>
      <c r="M3825" s="9">
        <v>3</v>
      </c>
      <c r="N3825" s="9"/>
      <c r="O3825" s="9" t="s">
        <v>88</v>
      </c>
      <c r="P3825" s="9">
        <v>2003</v>
      </c>
      <c r="Q3825" s="9">
        <v>2003</v>
      </c>
      <c r="R3825" s="9"/>
      <c r="S3825" s="9"/>
    </row>
    <row r="3826" spans="1:19" hidden="1" x14ac:dyDescent="0.35">
      <c r="A3826">
        <v>3825</v>
      </c>
      <c r="B3826" s="9">
        <v>221</v>
      </c>
      <c r="C3826" s="21">
        <v>5069</v>
      </c>
      <c r="D3826" s="7">
        <v>3659</v>
      </c>
      <c r="E3826" s="9" t="s">
        <v>58</v>
      </c>
      <c r="F3826" s="9">
        <v>88</v>
      </c>
      <c r="G3826" s="9">
        <v>88</v>
      </c>
      <c r="H3826" s="9"/>
      <c r="I3826" s="9"/>
      <c r="J3826" s="9" t="s">
        <v>59</v>
      </c>
      <c r="K3826" s="9" t="s">
        <v>60</v>
      </c>
      <c r="L3826" s="9" t="s">
        <v>61</v>
      </c>
      <c r="M3826" s="9">
        <v>4</v>
      </c>
      <c r="N3826" s="9"/>
      <c r="O3826" s="9" t="s">
        <v>88</v>
      </c>
      <c r="P3826" s="9">
        <v>2003</v>
      </c>
      <c r="Q3826" s="9">
        <v>2003</v>
      </c>
      <c r="R3826" s="9" t="s">
        <v>176</v>
      </c>
      <c r="S3826" s="9"/>
    </row>
    <row r="3827" spans="1:19" hidden="1" x14ac:dyDescent="0.35">
      <c r="A3827">
        <v>3826</v>
      </c>
      <c r="B3827" s="9">
        <v>221</v>
      </c>
      <c r="C3827" s="21">
        <v>5023</v>
      </c>
      <c r="D3827" s="7">
        <v>3659</v>
      </c>
      <c r="E3827" s="9" t="s">
        <v>58</v>
      </c>
      <c r="F3827" s="9">
        <v>55</v>
      </c>
      <c r="G3827" s="9">
        <v>55</v>
      </c>
      <c r="H3827" s="9"/>
      <c r="I3827" s="9"/>
      <c r="J3827" s="9" t="s">
        <v>59</v>
      </c>
      <c r="K3827" s="9" t="s">
        <v>60</v>
      </c>
      <c r="L3827" s="9" t="s">
        <v>61</v>
      </c>
      <c r="M3827" s="9">
        <v>3</v>
      </c>
      <c r="N3827" s="9"/>
      <c r="O3827" s="9" t="s">
        <v>88</v>
      </c>
      <c r="P3827" s="9">
        <v>2003</v>
      </c>
      <c r="Q3827" s="9">
        <v>2003</v>
      </c>
      <c r="R3827" s="9" t="s">
        <v>176</v>
      </c>
      <c r="S3827" s="9"/>
    </row>
    <row r="3828" spans="1:19" hidden="1" x14ac:dyDescent="0.35">
      <c r="A3828">
        <v>3827</v>
      </c>
      <c r="B3828" s="9">
        <v>221</v>
      </c>
      <c r="C3828" s="21">
        <v>5162</v>
      </c>
      <c r="D3828" s="7">
        <v>3659</v>
      </c>
      <c r="E3828" s="9" t="s">
        <v>58</v>
      </c>
      <c r="F3828" s="9">
        <v>3</v>
      </c>
      <c r="G3828" s="9">
        <v>3</v>
      </c>
      <c r="H3828" s="9"/>
      <c r="I3828" s="9"/>
      <c r="J3828" s="9" t="s">
        <v>59</v>
      </c>
      <c r="K3828" s="9" t="s">
        <v>60</v>
      </c>
      <c r="L3828" s="9" t="s">
        <v>61</v>
      </c>
      <c r="M3828" s="9">
        <v>3</v>
      </c>
      <c r="N3828" s="9"/>
      <c r="O3828" s="9" t="s">
        <v>88</v>
      </c>
      <c r="P3828" s="9">
        <v>2003</v>
      </c>
      <c r="Q3828" s="9">
        <v>2003</v>
      </c>
      <c r="R3828" s="9" t="s">
        <v>176</v>
      </c>
      <c r="S3828" s="9"/>
    </row>
    <row r="3829" spans="1:19" hidden="1" x14ac:dyDescent="0.35">
      <c r="A3829">
        <v>3828</v>
      </c>
      <c r="B3829" s="9">
        <v>221</v>
      </c>
      <c r="C3829" s="21">
        <v>5012</v>
      </c>
      <c r="D3829" s="20">
        <v>3845</v>
      </c>
      <c r="E3829" s="9" t="s">
        <v>58</v>
      </c>
      <c r="F3829" s="9">
        <v>135</v>
      </c>
      <c r="G3829" s="9">
        <v>135</v>
      </c>
      <c r="H3829" s="9"/>
      <c r="I3829" s="9"/>
      <c r="J3829" s="9" t="s">
        <v>59</v>
      </c>
      <c r="K3829" s="9" t="s">
        <v>60</v>
      </c>
      <c r="L3829" s="9" t="s">
        <v>61</v>
      </c>
      <c r="M3829" s="9">
        <v>3</v>
      </c>
      <c r="N3829" s="9"/>
      <c r="O3829" s="9" t="s">
        <v>88</v>
      </c>
      <c r="P3829" s="9">
        <v>2003</v>
      </c>
      <c r="Q3829" s="9">
        <v>2003</v>
      </c>
      <c r="R3829" s="9" t="s">
        <v>176</v>
      </c>
      <c r="S3829" s="9"/>
    </row>
    <row r="3830" spans="1:19" hidden="1" x14ac:dyDescent="0.35">
      <c r="A3830">
        <v>3829</v>
      </c>
      <c r="B3830" s="9">
        <v>221</v>
      </c>
      <c r="C3830" s="21">
        <v>5067</v>
      </c>
      <c r="D3830" s="20">
        <v>3845</v>
      </c>
      <c r="E3830" s="9" t="s">
        <v>591</v>
      </c>
      <c r="F3830" s="9">
        <v>5</v>
      </c>
      <c r="G3830" s="9">
        <v>5</v>
      </c>
      <c r="H3830" s="9"/>
      <c r="I3830" s="9"/>
      <c r="J3830" s="9" t="s">
        <v>59</v>
      </c>
      <c r="K3830" s="9" t="s">
        <v>60</v>
      </c>
      <c r="L3830" s="9" t="s">
        <v>686</v>
      </c>
      <c r="M3830" s="9">
        <v>3</v>
      </c>
      <c r="N3830" s="9"/>
      <c r="O3830" s="9" t="s">
        <v>88</v>
      </c>
      <c r="P3830" s="9">
        <v>2003</v>
      </c>
      <c r="Q3830" s="9">
        <v>2003</v>
      </c>
      <c r="R3830" s="9"/>
      <c r="S3830" s="9"/>
    </row>
    <row r="3831" spans="1:19" hidden="1" x14ac:dyDescent="0.35">
      <c r="A3831">
        <v>3830</v>
      </c>
      <c r="B3831" s="9">
        <v>221</v>
      </c>
      <c r="C3831" s="21">
        <v>5069</v>
      </c>
      <c r="D3831" s="20">
        <v>3845</v>
      </c>
      <c r="E3831" s="9" t="s">
        <v>58</v>
      </c>
      <c r="F3831" s="9">
        <v>220</v>
      </c>
      <c r="G3831" s="9">
        <v>220</v>
      </c>
      <c r="H3831" s="9"/>
      <c r="I3831" s="9"/>
      <c r="J3831" s="9" t="s">
        <v>59</v>
      </c>
      <c r="K3831" s="9" t="s">
        <v>60</v>
      </c>
      <c r="L3831" s="9" t="s">
        <v>61</v>
      </c>
      <c r="M3831" s="9">
        <v>4</v>
      </c>
      <c r="N3831" s="9"/>
      <c r="O3831" s="9" t="s">
        <v>88</v>
      </c>
      <c r="P3831" s="9">
        <v>2003</v>
      </c>
      <c r="Q3831" s="9">
        <v>2003</v>
      </c>
      <c r="R3831" s="9" t="s">
        <v>176</v>
      </c>
      <c r="S3831" s="9"/>
    </row>
    <row r="3832" spans="1:19" hidden="1" x14ac:dyDescent="0.35">
      <c r="A3832">
        <v>3831</v>
      </c>
      <c r="B3832" s="9">
        <v>221</v>
      </c>
      <c r="C3832" s="21">
        <v>5080</v>
      </c>
      <c r="D3832" s="20">
        <v>3845</v>
      </c>
      <c r="E3832" s="9" t="s">
        <v>131</v>
      </c>
      <c r="F3832" s="9">
        <v>173</v>
      </c>
      <c r="G3832" s="9">
        <v>173</v>
      </c>
      <c r="H3832" s="9"/>
      <c r="I3832" s="9"/>
      <c r="J3832" s="9" t="s">
        <v>59</v>
      </c>
      <c r="K3832" s="9" t="s">
        <v>60</v>
      </c>
      <c r="L3832" s="9" t="s">
        <v>61</v>
      </c>
      <c r="M3832" s="9">
        <v>3</v>
      </c>
      <c r="N3832" s="9"/>
      <c r="O3832" s="9" t="s">
        <v>88</v>
      </c>
      <c r="P3832" s="9">
        <v>2003</v>
      </c>
      <c r="Q3832" s="9">
        <v>2003</v>
      </c>
      <c r="R3832" s="9" t="s">
        <v>176</v>
      </c>
      <c r="S3832" s="9"/>
    </row>
    <row r="3833" spans="1:19" hidden="1" x14ac:dyDescent="0.35">
      <c r="A3833">
        <v>3832</v>
      </c>
      <c r="B3833" s="9">
        <v>221</v>
      </c>
      <c r="C3833" s="21">
        <v>5111</v>
      </c>
      <c r="D3833" s="20">
        <v>3845</v>
      </c>
      <c r="E3833" s="9" t="s">
        <v>58</v>
      </c>
      <c r="F3833" s="9">
        <v>40</v>
      </c>
      <c r="G3833" s="9">
        <v>40</v>
      </c>
      <c r="H3833" s="9"/>
      <c r="I3833" s="9"/>
      <c r="J3833" s="9" t="s">
        <v>59</v>
      </c>
      <c r="K3833" s="9" t="s">
        <v>60</v>
      </c>
      <c r="L3833" s="9" t="s">
        <v>61</v>
      </c>
      <c r="M3833" s="9">
        <v>3</v>
      </c>
      <c r="N3833" s="9"/>
      <c r="O3833" s="9" t="s">
        <v>88</v>
      </c>
      <c r="P3833" s="9">
        <v>2003</v>
      </c>
      <c r="Q3833" s="9">
        <v>2003</v>
      </c>
      <c r="R3833" s="9" t="s">
        <v>176</v>
      </c>
      <c r="S3833" s="9"/>
    </row>
    <row r="3834" spans="1:19" hidden="1" x14ac:dyDescent="0.35">
      <c r="A3834">
        <v>3833</v>
      </c>
      <c r="B3834" s="9">
        <v>221</v>
      </c>
      <c r="C3834" s="21">
        <v>5135</v>
      </c>
      <c r="D3834" s="20">
        <v>3845</v>
      </c>
      <c r="E3834" s="9" t="s">
        <v>131</v>
      </c>
      <c r="F3834" s="9">
        <v>810</v>
      </c>
      <c r="G3834" s="9">
        <v>810</v>
      </c>
      <c r="H3834" s="9"/>
      <c r="I3834" s="9"/>
      <c r="J3834" s="9" t="s">
        <v>59</v>
      </c>
      <c r="K3834" s="9" t="s">
        <v>60</v>
      </c>
      <c r="L3834" s="9" t="s">
        <v>61</v>
      </c>
      <c r="M3834" s="9">
        <v>3</v>
      </c>
      <c r="N3834" s="9"/>
      <c r="O3834" s="9" t="s">
        <v>88</v>
      </c>
      <c r="P3834" s="9">
        <v>2003</v>
      </c>
      <c r="Q3834" s="9">
        <v>2003</v>
      </c>
      <c r="R3834" s="9" t="s">
        <v>176</v>
      </c>
      <c r="S3834" s="9"/>
    </row>
    <row r="3835" spans="1:19" hidden="1" x14ac:dyDescent="0.35">
      <c r="A3835">
        <v>3834</v>
      </c>
      <c r="B3835" s="9">
        <v>221</v>
      </c>
      <c r="C3835" s="21">
        <v>5023</v>
      </c>
      <c r="D3835" s="20">
        <v>3845</v>
      </c>
      <c r="E3835" s="9" t="s">
        <v>58</v>
      </c>
      <c r="F3835" s="9">
        <v>60</v>
      </c>
      <c r="G3835" s="9">
        <v>60</v>
      </c>
      <c r="H3835" s="9"/>
      <c r="I3835" s="9"/>
      <c r="J3835" s="9" t="s">
        <v>59</v>
      </c>
      <c r="K3835" s="9" t="s">
        <v>60</v>
      </c>
      <c r="L3835" s="9" t="s">
        <v>61</v>
      </c>
      <c r="M3835" s="9">
        <v>3</v>
      </c>
      <c r="N3835" s="9"/>
      <c r="O3835" s="9" t="s">
        <v>88</v>
      </c>
      <c r="P3835" s="9">
        <v>2003</v>
      </c>
      <c r="Q3835" s="9">
        <v>2003</v>
      </c>
      <c r="R3835" s="9" t="s">
        <v>176</v>
      </c>
      <c r="S3835" s="9"/>
    </row>
    <row r="3836" spans="1:19" hidden="1" x14ac:dyDescent="0.35">
      <c r="A3836">
        <v>3835</v>
      </c>
      <c r="B3836" s="9">
        <v>221</v>
      </c>
      <c r="C3836" s="21">
        <v>5162</v>
      </c>
      <c r="D3836" s="20">
        <v>3845</v>
      </c>
      <c r="E3836" s="9" t="s">
        <v>591</v>
      </c>
      <c r="F3836" s="9">
        <v>12</v>
      </c>
      <c r="G3836" s="9">
        <v>12</v>
      </c>
      <c r="H3836" s="9"/>
      <c r="I3836" s="9"/>
      <c r="J3836" s="9" t="s">
        <v>59</v>
      </c>
      <c r="K3836" s="9" t="s">
        <v>60</v>
      </c>
      <c r="L3836" s="9" t="s">
        <v>686</v>
      </c>
      <c r="M3836" s="9">
        <v>3</v>
      </c>
      <c r="N3836" s="9"/>
      <c r="O3836" s="9" t="s">
        <v>88</v>
      </c>
      <c r="P3836" s="9">
        <v>2003</v>
      </c>
      <c r="Q3836" s="9">
        <v>2003</v>
      </c>
      <c r="R3836" s="9" t="s">
        <v>176</v>
      </c>
      <c r="S3836" s="9"/>
    </row>
    <row r="3837" spans="1:19" hidden="1" x14ac:dyDescent="0.35">
      <c r="A3837">
        <v>3836</v>
      </c>
      <c r="B3837" s="9">
        <v>221</v>
      </c>
      <c r="C3837" s="21">
        <v>5148</v>
      </c>
      <c r="D3837" s="20">
        <v>3899</v>
      </c>
      <c r="E3837" s="9" t="s">
        <v>295</v>
      </c>
      <c r="F3837" s="9">
        <v>1</v>
      </c>
      <c r="G3837" s="9">
        <v>1</v>
      </c>
      <c r="H3837" s="9"/>
      <c r="I3837" s="9"/>
      <c r="J3837" s="9" t="s">
        <v>59</v>
      </c>
      <c r="K3837" s="9" t="s">
        <v>60</v>
      </c>
      <c r="L3837" s="9" t="s">
        <v>686</v>
      </c>
      <c r="M3837" s="9">
        <v>3</v>
      </c>
      <c r="N3837" s="9"/>
      <c r="O3837" s="9" t="s">
        <v>88</v>
      </c>
      <c r="P3837" s="9">
        <v>2003</v>
      </c>
      <c r="Q3837" s="9">
        <v>2003</v>
      </c>
      <c r="R3837" s="9" t="s">
        <v>176</v>
      </c>
      <c r="S3837" s="9"/>
    </row>
    <row r="3838" spans="1:19" hidden="1" x14ac:dyDescent="0.35">
      <c r="A3838">
        <v>3837</v>
      </c>
      <c r="B3838" s="9">
        <v>221</v>
      </c>
      <c r="C3838" s="21">
        <v>5089</v>
      </c>
      <c r="D3838" s="20">
        <v>3898</v>
      </c>
      <c r="E3838" s="9" t="s">
        <v>131</v>
      </c>
      <c r="F3838" s="9">
        <v>25</v>
      </c>
      <c r="G3838" s="9">
        <v>25</v>
      </c>
      <c r="H3838" s="9"/>
      <c r="I3838" s="9"/>
      <c r="J3838" s="9" t="s">
        <v>59</v>
      </c>
      <c r="K3838" s="9" t="s">
        <v>60</v>
      </c>
      <c r="L3838" s="9" t="s">
        <v>61</v>
      </c>
      <c r="M3838" s="9">
        <v>3</v>
      </c>
      <c r="N3838" s="9"/>
      <c r="O3838" s="9" t="s">
        <v>88</v>
      </c>
      <c r="P3838" s="9">
        <v>2003</v>
      </c>
      <c r="Q3838" s="9">
        <v>2003</v>
      </c>
      <c r="R3838" s="9" t="s">
        <v>176</v>
      </c>
      <c r="S3838" s="9"/>
    </row>
    <row r="3839" spans="1:19" hidden="1" x14ac:dyDescent="0.35">
      <c r="A3839">
        <v>3838</v>
      </c>
      <c r="B3839" s="9">
        <v>221</v>
      </c>
      <c r="C3839" s="21">
        <v>5000</v>
      </c>
      <c r="D3839" s="7">
        <v>3846</v>
      </c>
      <c r="E3839" s="9" t="s">
        <v>295</v>
      </c>
      <c r="F3839" s="9">
        <v>1</v>
      </c>
      <c r="G3839" s="9">
        <v>1</v>
      </c>
      <c r="H3839" s="9"/>
      <c r="I3839" s="9"/>
      <c r="J3839" s="9" t="s">
        <v>59</v>
      </c>
      <c r="K3839" s="9" t="s">
        <v>60</v>
      </c>
      <c r="L3839" s="9" t="s">
        <v>686</v>
      </c>
      <c r="M3839" s="9">
        <v>3</v>
      </c>
      <c r="N3839" s="9"/>
      <c r="O3839" s="9" t="s">
        <v>88</v>
      </c>
      <c r="P3839" s="9">
        <v>2003</v>
      </c>
      <c r="Q3839" s="9">
        <v>2003</v>
      </c>
      <c r="R3839" s="9" t="s">
        <v>176</v>
      </c>
      <c r="S3839" s="9"/>
    </row>
    <row r="3840" spans="1:19" hidden="1" x14ac:dyDescent="0.35">
      <c r="A3840">
        <v>3839</v>
      </c>
      <c r="B3840" s="9">
        <v>221</v>
      </c>
      <c r="C3840" s="21">
        <v>5019</v>
      </c>
      <c r="D3840" s="7">
        <v>3846</v>
      </c>
      <c r="E3840" s="9" t="s">
        <v>591</v>
      </c>
      <c r="F3840" s="9">
        <v>5</v>
      </c>
      <c r="G3840" s="9">
        <v>5</v>
      </c>
      <c r="H3840" s="9"/>
      <c r="I3840" s="9"/>
      <c r="J3840" s="9" t="s">
        <v>59</v>
      </c>
      <c r="K3840" s="9" t="s">
        <v>60</v>
      </c>
      <c r="L3840" s="9" t="s">
        <v>686</v>
      </c>
      <c r="M3840" s="9">
        <v>3</v>
      </c>
      <c r="N3840" s="9"/>
      <c r="O3840" s="9" t="s">
        <v>88</v>
      </c>
      <c r="P3840" s="9">
        <v>2003</v>
      </c>
      <c r="Q3840" s="9">
        <v>2003</v>
      </c>
      <c r="R3840" s="9" t="s">
        <v>176</v>
      </c>
      <c r="S3840" s="9"/>
    </row>
    <row r="3841" spans="1:19" hidden="1" x14ac:dyDescent="0.35">
      <c r="A3841">
        <v>3840</v>
      </c>
      <c r="B3841" s="9">
        <v>221</v>
      </c>
      <c r="C3841" s="21">
        <v>5080</v>
      </c>
      <c r="D3841" s="7">
        <v>3846</v>
      </c>
      <c r="E3841" s="9" t="s">
        <v>591</v>
      </c>
      <c r="F3841" s="9">
        <v>3</v>
      </c>
      <c r="G3841" s="9">
        <v>3</v>
      </c>
      <c r="H3841" s="9"/>
      <c r="I3841" s="9"/>
      <c r="J3841" s="9" t="s">
        <v>59</v>
      </c>
      <c r="K3841" s="9" t="s">
        <v>60</v>
      </c>
      <c r="L3841" s="9" t="s">
        <v>686</v>
      </c>
      <c r="M3841" s="9">
        <v>3</v>
      </c>
      <c r="N3841" s="9"/>
      <c r="O3841" s="9" t="s">
        <v>88</v>
      </c>
      <c r="P3841" s="9">
        <v>2003</v>
      </c>
      <c r="Q3841" s="9">
        <v>2003</v>
      </c>
      <c r="R3841" s="9" t="s">
        <v>176</v>
      </c>
      <c r="S3841" s="9"/>
    </row>
    <row r="3842" spans="1:19" hidden="1" x14ac:dyDescent="0.35">
      <c r="A3842">
        <v>3841</v>
      </c>
      <c r="B3842" s="9">
        <v>221</v>
      </c>
      <c r="C3842" s="21">
        <v>5111</v>
      </c>
      <c r="D3842" s="7">
        <v>3846</v>
      </c>
      <c r="E3842" s="9" t="s">
        <v>591</v>
      </c>
      <c r="F3842" s="9">
        <v>1</v>
      </c>
      <c r="G3842" s="9">
        <v>1</v>
      </c>
      <c r="H3842" s="9"/>
      <c r="I3842" s="9"/>
      <c r="J3842" s="9" t="s">
        <v>59</v>
      </c>
      <c r="K3842" s="9" t="s">
        <v>60</v>
      </c>
      <c r="L3842" s="9" t="s">
        <v>686</v>
      </c>
      <c r="M3842" s="9">
        <v>3</v>
      </c>
      <c r="N3842" s="9"/>
      <c r="O3842" s="9" t="s">
        <v>88</v>
      </c>
      <c r="P3842" s="9">
        <v>2003</v>
      </c>
      <c r="Q3842" s="9">
        <v>2003</v>
      </c>
      <c r="R3842" s="9" t="s">
        <v>176</v>
      </c>
      <c r="S3842" s="9"/>
    </row>
    <row r="3843" spans="1:19" hidden="1" x14ac:dyDescent="0.35">
      <c r="A3843">
        <v>3842</v>
      </c>
      <c r="B3843" s="9">
        <v>221</v>
      </c>
      <c r="C3843" s="21">
        <v>5135</v>
      </c>
      <c r="D3843" s="7">
        <v>3846</v>
      </c>
      <c r="E3843" s="9" t="s">
        <v>131</v>
      </c>
      <c r="F3843" s="9">
        <v>1200</v>
      </c>
      <c r="G3843" s="9">
        <v>1200</v>
      </c>
      <c r="H3843" s="9"/>
      <c r="I3843" s="9"/>
      <c r="J3843" s="9" t="s">
        <v>59</v>
      </c>
      <c r="K3843" s="9" t="s">
        <v>60</v>
      </c>
      <c r="L3843" s="9" t="s">
        <v>61</v>
      </c>
      <c r="M3843" s="9">
        <v>3</v>
      </c>
      <c r="N3843" s="9"/>
      <c r="O3843" s="9" t="s">
        <v>88</v>
      </c>
      <c r="P3843" s="9">
        <v>2003</v>
      </c>
      <c r="Q3843" s="9">
        <v>2003</v>
      </c>
      <c r="R3843" s="9" t="s">
        <v>176</v>
      </c>
      <c r="S3843" s="9"/>
    </row>
    <row r="3844" spans="1:19" hidden="1" x14ac:dyDescent="0.35">
      <c r="A3844">
        <v>3843</v>
      </c>
      <c r="B3844" s="9">
        <v>221</v>
      </c>
      <c r="C3844" s="21">
        <v>5023</v>
      </c>
      <c r="D3844" s="7">
        <v>3846</v>
      </c>
      <c r="E3844" s="9" t="s">
        <v>58</v>
      </c>
      <c r="F3844" s="9">
        <v>310</v>
      </c>
      <c r="G3844" s="9">
        <v>310</v>
      </c>
      <c r="H3844" s="9"/>
      <c r="I3844" s="9"/>
      <c r="J3844" s="9" t="s">
        <v>59</v>
      </c>
      <c r="K3844" s="9" t="s">
        <v>60</v>
      </c>
      <c r="L3844" s="9" t="s">
        <v>61</v>
      </c>
      <c r="M3844" s="9">
        <v>3</v>
      </c>
      <c r="N3844" s="9"/>
      <c r="O3844" s="9" t="s">
        <v>88</v>
      </c>
      <c r="P3844" s="9">
        <v>2003</v>
      </c>
      <c r="Q3844" s="9">
        <v>2003</v>
      </c>
      <c r="R3844" s="9" t="s">
        <v>176</v>
      </c>
      <c r="S3844" s="9"/>
    </row>
    <row r="3845" spans="1:19" hidden="1" x14ac:dyDescent="0.35">
      <c r="A3845">
        <v>3844</v>
      </c>
      <c r="B3845" s="9">
        <v>221</v>
      </c>
      <c r="C3845" s="21">
        <v>5000</v>
      </c>
      <c r="D3845" s="20">
        <v>32652</v>
      </c>
      <c r="E3845" s="9" t="s">
        <v>295</v>
      </c>
      <c r="F3845" s="9">
        <v>1</v>
      </c>
      <c r="G3845" s="9">
        <v>1</v>
      </c>
      <c r="H3845" s="9"/>
      <c r="I3845" s="9"/>
      <c r="J3845" s="9" t="s">
        <v>59</v>
      </c>
      <c r="K3845" s="9" t="s">
        <v>60</v>
      </c>
      <c r="L3845" s="9" t="s">
        <v>686</v>
      </c>
      <c r="M3845" s="9">
        <v>3</v>
      </c>
      <c r="N3845" s="9"/>
      <c r="O3845" s="9" t="s">
        <v>88</v>
      </c>
      <c r="P3845" s="9">
        <v>2003</v>
      </c>
      <c r="Q3845" s="9">
        <v>2003</v>
      </c>
      <c r="R3845" s="9" t="s">
        <v>176</v>
      </c>
      <c r="S3845" s="9"/>
    </row>
    <row r="3846" spans="1:19" hidden="1" x14ac:dyDescent="0.35">
      <c r="A3846">
        <v>3845</v>
      </c>
      <c r="B3846" s="9">
        <v>221</v>
      </c>
      <c r="C3846" s="21">
        <v>5067</v>
      </c>
      <c r="D3846" s="20">
        <v>32652</v>
      </c>
      <c r="E3846" s="9" t="s">
        <v>591</v>
      </c>
      <c r="F3846" s="9">
        <v>2</v>
      </c>
      <c r="G3846" s="9">
        <v>2</v>
      </c>
      <c r="H3846" s="9"/>
      <c r="I3846" s="9"/>
      <c r="J3846" s="9" t="s">
        <v>59</v>
      </c>
      <c r="K3846" s="9" t="s">
        <v>60</v>
      </c>
      <c r="L3846" s="9" t="s">
        <v>686</v>
      </c>
      <c r="M3846" s="9">
        <v>3</v>
      </c>
      <c r="N3846" s="9"/>
      <c r="O3846" s="9" t="s">
        <v>88</v>
      </c>
      <c r="P3846" s="9">
        <v>2003</v>
      </c>
      <c r="Q3846" s="9">
        <v>2003</v>
      </c>
      <c r="R3846" s="9"/>
      <c r="S3846" s="9"/>
    </row>
    <row r="3847" spans="1:19" hidden="1" x14ac:dyDescent="0.35">
      <c r="A3847">
        <v>3846</v>
      </c>
      <c r="B3847" s="9">
        <v>221</v>
      </c>
      <c r="C3847" s="21">
        <v>5069</v>
      </c>
      <c r="D3847" s="20">
        <v>32652</v>
      </c>
      <c r="E3847" s="9" t="s">
        <v>295</v>
      </c>
      <c r="F3847" s="9">
        <v>7</v>
      </c>
      <c r="G3847" s="9">
        <v>7</v>
      </c>
      <c r="H3847" s="9"/>
      <c r="I3847" s="9"/>
      <c r="J3847" s="9" t="s">
        <v>59</v>
      </c>
      <c r="K3847" s="9" t="s">
        <v>60</v>
      </c>
      <c r="L3847" s="9" t="s">
        <v>686</v>
      </c>
      <c r="M3847" s="9">
        <v>4</v>
      </c>
      <c r="N3847" s="9"/>
      <c r="O3847" s="9" t="s">
        <v>88</v>
      </c>
      <c r="P3847" s="9">
        <v>2003</v>
      </c>
      <c r="Q3847" s="9">
        <v>2003</v>
      </c>
      <c r="R3847" s="9" t="s">
        <v>176</v>
      </c>
      <c r="S3847" s="9"/>
    </row>
    <row r="3848" spans="1:19" hidden="1" x14ac:dyDescent="0.35">
      <c r="A3848">
        <v>3847</v>
      </c>
      <c r="B3848" s="9">
        <v>221</v>
      </c>
      <c r="C3848" s="21">
        <v>5080</v>
      </c>
      <c r="D3848" s="20">
        <v>32652</v>
      </c>
      <c r="E3848" s="9" t="s">
        <v>131</v>
      </c>
      <c r="F3848" s="9">
        <v>190</v>
      </c>
      <c r="G3848" s="9">
        <v>190</v>
      </c>
      <c r="H3848" s="9"/>
      <c r="I3848" s="9"/>
      <c r="J3848" s="9" t="s">
        <v>59</v>
      </c>
      <c r="K3848" s="9" t="s">
        <v>60</v>
      </c>
      <c r="L3848" s="9" t="s">
        <v>61</v>
      </c>
      <c r="M3848" s="9">
        <v>3</v>
      </c>
      <c r="N3848" s="9"/>
      <c r="O3848" s="9" t="s">
        <v>88</v>
      </c>
      <c r="P3848" s="9">
        <v>2003</v>
      </c>
      <c r="Q3848" s="9">
        <v>2003</v>
      </c>
      <c r="R3848" s="9" t="s">
        <v>176</v>
      </c>
      <c r="S3848" s="9"/>
    </row>
    <row r="3849" spans="1:19" hidden="1" x14ac:dyDescent="0.35">
      <c r="A3849">
        <v>3848</v>
      </c>
      <c r="B3849" s="9">
        <v>221</v>
      </c>
      <c r="C3849" s="21">
        <v>5135</v>
      </c>
      <c r="D3849" s="20">
        <v>32652</v>
      </c>
      <c r="E3849" s="9" t="s">
        <v>591</v>
      </c>
      <c r="F3849" s="9">
        <v>2</v>
      </c>
      <c r="G3849" s="9">
        <v>2</v>
      </c>
      <c r="H3849" s="9"/>
      <c r="I3849" s="9"/>
      <c r="J3849" s="9" t="s">
        <v>59</v>
      </c>
      <c r="K3849" s="9" t="s">
        <v>60</v>
      </c>
      <c r="L3849" s="9" t="s">
        <v>686</v>
      </c>
      <c r="M3849" s="9">
        <v>3</v>
      </c>
      <c r="N3849" s="9"/>
      <c r="O3849" s="9" t="s">
        <v>88</v>
      </c>
      <c r="P3849" s="9">
        <v>2003</v>
      </c>
      <c r="Q3849" s="9">
        <v>2003</v>
      </c>
      <c r="R3849" s="9" t="s">
        <v>176</v>
      </c>
      <c r="S3849" s="9"/>
    </row>
    <row r="3850" spans="1:19" hidden="1" x14ac:dyDescent="0.35">
      <c r="A3850">
        <v>3849</v>
      </c>
      <c r="B3850" s="9">
        <v>221</v>
      </c>
      <c r="C3850" s="21">
        <v>5023</v>
      </c>
      <c r="D3850" s="20">
        <v>32652</v>
      </c>
      <c r="E3850" s="9" t="s">
        <v>295</v>
      </c>
      <c r="F3850" s="9">
        <v>3</v>
      </c>
      <c r="G3850" s="9">
        <v>3</v>
      </c>
      <c r="H3850" s="9"/>
      <c r="I3850" s="9"/>
      <c r="J3850" s="9" t="s">
        <v>59</v>
      </c>
      <c r="K3850" s="9" t="s">
        <v>60</v>
      </c>
      <c r="L3850" s="9" t="s">
        <v>686</v>
      </c>
      <c r="M3850" s="9">
        <v>3</v>
      </c>
      <c r="N3850" s="9"/>
      <c r="O3850" s="9" t="s">
        <v>88</v>
      </c>
      <c r="P3850" s="9">
        <v>2003</v>
      </c>
      <c r="Q3850" s="9">
        <v>2003</v>
      </c>
      <c r="R3850" s="9" t="s">
        <v>176</v>
      </c>
      <c r="S3850" s="9"/>
    </row>
    <row r="3851" spans="1:19" hidden="1" x14ac:dyDescent="0.35">
      <c r="A3851">
        <v>3850</v>
      </c>
      <c r="B3851" s="9">
        <v>221</v>
      </c>
      <c r="C3851" s="21">
        <v>5162</v>
      </c>
      <c r="D3851" s="20">
        <v>32652</v>
      </c>
      <c r="E3851" s="9" t="s">
        <v>591</v>
      </c>
      <c r="F3851" s="9">
        <v>2</v>
      </c>
      <c r="G3851" s="9">
        <v>2</v>
      </c>
      <c r="H3851" s="9"/>
      <c r="I3851" s="9"/>
      <c r="J3851" s="9" t="s">
        <v>59</v>
      </c>
      <c r="K3851" s="9" t="s">
        <v>60</v>
      </c>
      <c r="L3851" s="9" t="s">
        <v>686</v>
      </c>
      <c r="M3851" s="9">
        <v>3</v>
      </c>
      <c r="N3851" s="9"/>
      <c r="O3851" s="9" t="s">
        <v>88</v>
      </c>
      <c r="P3851" s="9">
        <v>2003</v>
      </c>
      <c r="Q3851" s="9">
        <v>2003</v>
      </c>
      <c r="R3851" s="9" t="s">
        <v>176</v>
      </c>
      <c r="S3851" s="9"/>
    </row>
    <row r="3852" spans="1:19" hidden="1" x14ac:dyDescent="0.35">
      <c r="A3852">
        <v>3851</v>
      </c>
      <c r="B3852" s="9">
        <v>221</v>
      </c>
      <c r="C3852" s="21">
        <v>5135</v>
      </c>
      <c r="D3852" s="20">
        <v>3901</v>
      </c>
      <c r="E3852" s="9" t="s">
        <v>591</v>
      </c>
      <c r="F3852" s="9">
        <v>3</v>
      </c>
      <c r="G3852" s="9">
        <v>3</v>
      </c>
      <c r="H3852" s="9"/>
      <c r="I3852" s="9"/>
      <c r="J3852" s="9" t="s">
        <v>59</v>
      </c>
      <c r="K3852" s="9" t="s">
        <v>60</v>
      </c>
      <c r="L3852" s="9" t="s">
        <v>686</v>
      </c>
      <c r="M3852" s="9">
        <v>3</v>
      </c>
      <c r="N3852" s="9"/>
      <c r="O3852" s="9" t="s">
        <v>88</v>
      </c>
      <c r="P3852" s="9">
        <v>2003</v>
      </c>
      <c r="Q3852" s="9">
        <v>2003</v>
      </c>
      <c r="R3852" s="9" t="s">
        <v>176</v>
      </c>
      <c r="S3852" s="9"/>
    </row>
    <row r="3853" spans="1:19" hidden="1" x14ac:dyDescent="0.35">
      <c r="A3853">
        <v>3852</v>
      </c>
      <c r="B3853" s="9">
        <v>221</v>
      </c>
      <c r="C3853" s="21">
        <v>5000</v>
      </c>
      <c r="D3853" s="7">
        <v>3658</v>
      </c>
      <c r="E3853" s="9" t="s">
        <v>58</v>
      </c>
      <c r="F3853" s="9">
        <v>313</v>
      </c>
      <c r="G3853" s="9">
        <v>313</v>
      </c>
      <c r="H3853" s="9"/>
      <c r="I3853" s="9"/>
      <c r="J3853" s="9" t="s">
        <v>59</v>
      </c>
      <c r="K3853" s="9" t="s">
        <v>60</v>
      </c>
      <c r="L3853" s="9" t="s">
        <v>61</v>
      </c>
      <c r="M3853" s="9">
        <v>3</v>
      </c>
      <c r="N3853" s="9"/>
      <c r="O3853" s="9" t="s">
        <v>88</v>
      </c>
      <c r="P3853" s="9">
        <v>2003</v>
      </c>
      <c r="Q3853" s="9">
        <v>2003</v>
      </c>
      <c r="R3853" s="9"/>
      <c r="S3853" s="9"/>
    </row>
    <row r="3854" spans="1:19" hidden="1" x14ac:dyDescent="0.35">
      <c r="A3854">
        <v>3853</v>
      </c>
      <c r="B3854" s="9">
        <v>221</v>
      </c>
      <c r="C3854" s="21">
        <v>5012</v>
      </c>
      <c r="D3854" s="7">
        <v>3658</v>
      </c>
      <c r="E3854" s="9" t="s">
        <v>58</v>
      </c>
      <c r="F3854" s="9">
        <v>143</v>
      </c>
      <c r="G3854" s="9">
        <v>143</v>
      </c>
      <c r="H3854" s="9"/>
      <c r="I3854" s="9"/>
      <c r="J3854" s="9" t="s">
        <v>59</v>
      </c>
      <c r="K3854" s="9" t="s">
        <v>60</v>
      </c>
      <c r="L3854" s="9" t="s">
        <v>61</v>
      </c>
      <c r="M3854" s="9">
        <v>3</v>
      </c>
      <c r="N3854" s="9"/>
      <c r="O3854" s="9" t="s">
        <v>88</v>
      </c>
      <c r="P3854" s="9">
        <v>2003</v>
      </c>
      <c r="Q3854" s="9">
        <v>2003</v>
      </c>
      <c r="R3854" s="9" t="s">
        <v>176</v>
      </c>
      <c r="S3854" s="9"/>
    </row>
    <row r="3855" spans="1:19" hidden="1" x14ac:dyDescent="0.35">
      <c r="A3855">
        <v>3854</v>
      </c>
      <c r="B3855" s="9">
        <v>221</v>
      </c>
      <c r="C3855" s="21">
        <v>5019</v>
      </c>
      <c r="D3855" s="7">
        <v>3658</v>
      </c>
      <c r="E3855" s="9" t="s">
        <v>591</v>
      </c>
      <c r="F3855" s="9">
        <v>3</v>
      </c>
      <c r="G3855" s="9">
        <v>3</v>
      </c>
      <c r="H3855" s="9"/>
      <c r="I3855" s="9"/>
      <c r="J3855" s="9" t="s">
        <v>59</v>
      </c>
      <c r="K3855" s="9" t="s">
        <v>60</v>
      </c>
      <c r="L3855" s="9" t="s">
        <v>686</v>
      </c>
      <c r="M3855" s="9">
        <v>3</v>
      </c>
      <c r="N3855" s="9"/>
      <c r="O3855" s="9" t="s">
        <v>88</v>
      </c>
      <c r="P3855" s="9">
        <v>2003</v>
      </c>
      <c r="Q3855" s="9">
        <v>2003</v>
      </c>
      <c r="R3855" s="9" t="s">
        <v>176</v>
      </c>
      <c r="S3855" s="9"/>
    </row>
    <row r="3856" spans="1:19" hidden="1" x14ac:dyDescent="0.35">
      <c r="A3856">
        <v>3855</v>
      </c>
      <c r="B3856" s="9">
        <v>221</v>
      </c>
      <c r="C3856" s="21">
        <v>5067</v>
      </c>
      <c r="D3856" s="7">
        <v>3658</v>
      </c>
      <c r="E3856" s="9" t="s">
        <v>591</v>
      </c>
      <c r="F3856" s="9">
        <v>99</v>
      </c>
      <c r="G3856" s="9">
        <v>99</v>
      </c>
      <c r="H3856" s="9"/>
      <c r="I3856" s="9"/>
      <c r="J3856" s="9" t="s">
        <v>59</v>
      </c>
      <c r="K3856" s="9" t="s">
        <v>60</v>
      </c>
      <c r="L3856" s="9" t="s">
        <v>686</v>
      </c>
      <c r="M3856" s="9">
        <v>3</v>
      </c>
      <c r="N3856" s="9"/>
      <c r="O3856" s="9" t="s">
        <v>88</v>
      </c>
      <c r="P3856" s="9">
        <v>2003</v>
      </c>
      <c r="Q3856" s="9">
        <v>2003</v>
      </c>
      <c r="R3856" s="9"/>
      <c r="S3856" s="9"/>
    </row>
    <row r="3857" spans="1:19" hidden="1" x14ac:dyDescent="0.35">
      <c r="A3857">
        <v>3856</v>
      </c>
      <c r="B3857" s="9">
        <v>221</v>
      </c>
      <c r="C3857" s="21">
        <v>5069</v>
      </c>
      <c r="D3857" s="7">
        <v>3658</v>
      </c>
      <c r="E3857" s="9" t="s">
        <v>58</v>
      </c>
      <c r="F3857" s="9">
        <v>397</v>
      </c>
      <c r="G3857" s="9">
        <v>397</v>
      </c>
      <c r="H3857" s="9"/>
      <c r="I3857" s="9"/>
      <c r="J3857" s="9" t="s">
        <v>59</v>
      </c>
      <c r="K3857" s="9" t="s">
        <v>60</v>
      </c>
      <c r="L3857" s="9" t="s">
        <v>61</v>
      </c>
      <c r="M3857" s="9">
        <v>4</v>
      </c>
      <c r="N3857" s="9"/>
      <c r="O3857" s="9" t="s">
        <v>88</v>
      </c>
      <c r="P3857" s="9">
        <v>2003</v>
      </c>
      <c r="Q3857" s="9">
        <v>2003</v>
      </c>
      <c r="R3857" s="9" t="s">
        <v>176</v>
      </c>
      <c r="S3857" s="9"/>
    </row>
    <row r="3858" spans="1:19" hidden="1" x14ac:dyDescent="0.35">
      <c r="A3858">
        <v>3857</v>
      </c>
      <c r="B3858" s="9">
        <v>221</v>
      </c>
      <c r="C3858" s="21">
        <v>5080</v>
      </c>
      <c r="D3858" s="7">
        <v>3658</v>
      </c>
      <c r="E3858" s="9" t="s">
        <v>131</v>
      </c>
      <c r="F3858" s="9">
        <v>316</v>
      </c>
      <c r="G3858" s="9">
        <v>316</v>
      </c>
      <c r="H3858" s="9"/>
      <c r="I3858" s="9"/>
      <c r="J3858" s="9" t="s">
        <v>59</v>
      </c>
      <c r="K3858" s="9" t="s">
        <v>60</v>
      </c>
      <c r="L3858" s="9" t="s">
        <v>61</v>
      </c>
      <c r="M3858" s="9">
        <v>3</v>
      </c>
      <c r="N3858" s="9"/>
      <c r="O3858" s="9" t="s">
        <v>88</v>
      </c>
      <c r="P3858" s="9">
        <v>2003</v>
      </c>
      <c r="Q3858" s="9">
        <v>2003</v>
      </c>
      <c r="R3858" s="9" t="s">
        <v>176</v>
      </c>
      <c r="S3858" s="9"/>
    </row>
    <row r="3859" spans="1:19" hidden="1" x14ac:dyDescent="0.35">
      <c r="A3859">
        <v>3858</v>
      </c>
      <c r="B3859" s="9">
        <v>221</v>
      </c>
      <c r="C3859" s="21">
        <v>5111</v>
      </c>
      <c r="D3859" s="7">
        <v>3658</v>
      </c>
      <c r="E3859" s="9" t="s">
        <v>58</v>
      </c>
      <c r="F3859" s="9">
        <v>72</v>
      </c>
      <c r="G3859" s="9">
        <v>72</v>
      </c>
      <c r="H3859" s="9"/>
      <c r="I3859" s="9"/>
      <c r="J3859" s="9" t="s">
        <v>59</v>
      </c>
      <c r="K3859" s="9" t="s">
        <v>60</v>
      </c>
      <c r="L3859" s="9" t="s">
        <v>61</v>
      </c>
      <c r="M3859" s="9">
        <v>3</v>
      </c>
      <c r="N3859" s="9"/>
      <c r="O3859" s="9" t="s">
        <v>88</v>
      </c>
      <c r="P3859" s="9">
        <v>2003</v>
      </c>
      <c r="Q3859" s="9">
        <v>2003</v>
      </c>
      <c r="R3859" s="9" t="s">
        <v>176</v>
      </c>
      <c r="S3859" s="9"/>
    </row>
    <row r="3860" spans="1:19" hidden="1" x14ac:dyDescent="0.35">
      <c r="A3860">
        <v>3859</v>
      </c>
      <c r="B3860" s="9">
        <v>221</v>
      </c>
      <c r="C3860" s="21">
        <v>5135</v>
      </c>
      <c r="D3860" s="7">
        <v>3658</v>
      </c>
      <c r="E3860" s="9" t="s">
        <v>131</v>
      </c>
      <c r="F3860" s="9">
        <v>612</v>
      </c>
      <c r="G3860" s="9">
        <v>612</v>
      </c>
      <c r="H3860" s="9"/>
      <c r="I3860" s="9"/>
      <c r="J3860" s="9" t="s">
        <v>59</v>
      </c>
      <c r="K3860" s="9" t="s">
        <v>60</v>
      </c>
      <c r="L3860" s="9" t="s">
        <v>61</v>
      </c>
      <c r="M3860" s="9">
        <v>3</v>
      </c>
      <c r="N3860" s="9"/>
      <c r="O3860" s="9" t="s">
        <v>88</v>
      </c>
      <c r="P3860" s="9">
        <v>2003</v>
      </c>
      <c r="Q3860" s="9">
        <v>2003</v>
      </c>
      <c r="R3860" s="9" t="s">
        <v>176</v>
      </c>
      <c r="S3860" s="9"/>
    </row>
    <row r="3861" spans="1:19" hidden="1" x14ac:dyDescent="0.35">
      <c r="A3861">
        <v>3860</v>
      </c>
      <c r="B3861" s="9">
        <v>221</v>
      </c>
      <c r="C3861" s="21">
        <v>5139</v>
      </c>
      <c r="D3861" s="7">
        <v>3658</v>
      </c>
      <c r="E3861" s="9" t="s">
        <v>58</v>
      </c>
      <c r="F3861" s="9">
        <v>175</v>
      </c>
      <c r="G3861" s="9">
        <v>175</v>
      </c>
      <c r="H3861" s="9"/>
      <c r="I3861" s="9"/>
      <c r="J3861" s="9" t="s">
        <v>59</v>
      </c>
      <c r="K3861" s="9" t="s">
        <v>60</v>
      </c>
      <c r="L3861" s="9" t="s">
        <v>61</v>
      </c>
      <c r="M3861" s="9">
        <v>3</v>
      </c>
      <c r="N3861" s="9"/>
      <c r="O3861" s="9" t="s">
        <v>88</v>
      </c>
      <c r="P3861" s="9">
        <v>2003</v>
      </c>
      <c r="Q3861" s="9">
        <v>2003</v>
      </c>
      <c r="R3861" s="9" t="s">
        <v>176</v>
      </c>
      <c r="S3861" s="9"/>
    </row>
    <row r="3862" spans="1:19" hidden="1" x14ac:dyDescent="0.35">
      <c r="A3862">
        <v>3861</v>
      </c>
      <c r="B3862" s="9">
        <v>221</v>
      </c>
      <c r="C3862" s="21">
        <v>5162</v>
      </c>
      <c r="D3862" s="7">
        <v>3658</v>
      </c>
      <c r="E3862" s="9" t="s">
        <v>591</v>
      </c>
      <c r="F3862" s="9">
        <v>406</v>
      </c>
      <c r="G3862" s="9">
        <v>406</v>
      </c>
      <c r="H3862" s="9"/>
      <c r="I3862" s="9"/>
      <c r="J3862" s="9" t="s">
        <v>59</v>
      </c>
      <c r="K3862" s="9" t="s">
        <v>60</v>
      </c>
      <c r="L3862" s="9" t="s">
        <v>686</v>
      </c>
      <c r="M3862" s="9">
        <v>3</v>
      </c>
      <c r="N3862" s="9"/>
      <c r="O3862" s="9" t="s">
        <v>88</v>
      </c>
      <c r="P3862" s="9">
        <v>2003</v>
      </c>
      <c r="Q3862" s="9">
        <v>2003</v>
      </c>
      <c r="R3862" s="9" t="s">
        <v>176</v>
      </c>
      <c r="S3862" s="9"/>
    </row>
    <row r="3863" spans="1:19" hidden="1" x14ac:dyDescent="0.35">
      <c r="A3863">
        <v>3862</v>
      </c>
      <c r="B3863" s="9">
        <v>221</v>
      </c>
      <c r="C3863" s="21">
        <v>5000</v>
      </c>
      <c r="D3863" s="7">
        <v>3649</v>
      </c>
      <c r="E3863" s="9" t="s">
        <v>58</v>
      </c>
      <c r="F3863" s="9">
        <v>13</v>
      </c>
      <c r="G3863" s="9">
        <v>13</v>
      </c>
      <c r="H3863" s="9"/>
      <c r="I3863" s="9"/>
      <c r="J3863" s="9" t="s">
        <v>59</v>
      </c>
      <c r="K3863" s="9" t="s">
        <v>60</v>
      </c>
      <c r="L3863" s="9" t="s">
        <v>61</v>
      </c>
      <c r="M3863" s="9">
        <v>3</v>
      </c>
      <c r="N3863" s="9"/>
      <c r="O3863" s="9" t="s">
        <v>88</v>
      </c>
      <c r="P3863" s="9">
        <v>2003</v>
      </c>
      <c r="Q3863" s="9">
        <v>2003</v>
      </c>
      <c r="R3863" s="9"/>
      <c r="S3863" s="9"/>
    </row>
    <row r="3864" spans="1:19" hidden="1" x14ac:dyDescent="0.35">
      <c r="A3864">
        <v>3863</v>
      </c>
      <c r="B3864" s="9">
        <v>221</v>
      </c>
      <c r="C3864" s="21">
        <v>5069</v>
      </c>
      <c r="D3864" s="7">
        <v>3649</v>
      </c>
      <c r="E3864" s="9" t="s">
        <v>58</v>
      </c>
      <c r="F3864" s="9">
        <v>442</v>
      </c>
      <c r="G3864" s="9">
        <v>442</v>
      </c>
      <c r="H3864" s="9"/>
      <c r="I3864" s="9"/>
      <c r="J3864" s="9" t="s">
        <v>59</v>
      </c>
      <c r="K3864" s="9" t="s">
        <v>60</v>
      </c>
      <c r="L3864" s="9" t="s">
        <v>61</v>
      </c>
      <c r="M3864" s="9">
        <v>4</v>
      </c>
      <c r="N3864" s="9"/>
      <c r="O3864" s="9" t="s">
        <v>88</v>
      </c>
      <c r="P3864" s="9">
        <v>2003</v>
      </c>
      <c r="Q3864" s="9">
        <v>2003</v>
      </c>
      <c r="R3864" s="9" t="s">
        <v>176</v>
      </c>
      <c r="S3864" s="9"/>
    </row>
    <row r="3865" spans="1:19" hidden="1" x14ac:dyDescent="0.35">
      <c r="A3865">
        <v>3864</v>
      </c>
      <c r="B3865" s="9">
        <v>221</v>
      </c>
      <c r="C3865" s="21">
        <v>5080</v>
      </c>
      <c r="D3865" s="7">
        <v>3649</v>
      </c>
      <c r="E3865" s="9" t="s">
        <v>131</v>
      </c>
      <c r="F3865" s="9">
        <v>33</v>
      </c>
      <c r="G3865" s="9">
        <v>33</v>
      </c>
      <c r="H3865" s="9"/>
      <c r="I3865" s="9"/>
      <c r="J3865" s="9" t="s">
        <v>59</v>
      </c>
      <c r="K3865" s="9" t="s">
        <v>60</v>
      </c>
      <c r="L3865" s="9" t="s">
        <v>61</v>
      </c>
      <c r="M3865" s="9">
        <v>3</v>
      </c>
      <c r="N3865" s="9"/>
      <c r="O3865" s="9" t="s">
        <v>88</v>
      </c>
      <c r="P3865" s="9">
        <v>2003</v>
      </c>
      <c r="Q3865" s="9">
        <v>2003</v>
      </c>
      <c r="R3865" s="9" t="s">
        <v>176</v>
      </c>
      <c r="S3865" s="9"/>
    </row>
    <row r="3866" spans="1:19" hidden="1" x14ac:dyDescent="0.35">
      <c r="A3866">
        <v>3865</v>
      </c>
      <c r="B3866" s="9">
        <v>221</v>
      </c>
      <c r="C3866" s="21">
        <v>5111</v>
      </c>
      <c r="D3866" s="7">
        <v>3649</v>
      </c>
      <c r="E3866" s="9" t="s">
        <v>58</v>
      </c>
      <c r="F3866" s="9">
        <v>18</v>
      </c>
      <c r="G3866" s="9">
        <v>18</v>
      </c>
      <c r="H3866" s="9"/>
      <c r="I3866" s="9"/>
      <c r="J3866" s="9" t="s">
        <v>59</v>
      </c>
      <c r="K3866" s="9" t="s">
        <v>60</v>
      </c>
      <c r="L3866" s="9" t="s">
        <v>61</v>
      </c>
      <c r="M3866" s="9">
        <v>3</v>
      </c>
      <c r="N3866" s="9"/>
      <c r="O3866" s="9" t="s">
        <v>88</v>
      </c>
      <c r="P3866" s="9">
        <v>2003</v>
      </c>
      <c r="Q3866" s="9">
        <v>2003</v>
      </c>
      <c r="R3866" s="9" t="s">
        <v>176</v>
      </c>
      <c r="S3866" s="9"/>
    </row>
    <row r="3867" spans="1:19" hidden="1" x14ac:dyDescent="0.35">
      <c r="A3867">
        <v>3866</v>
      </c>
      <c r="B3867" s="9">
        <v>221</v>
      </c>
      <c r="C3867" s="21">
        <v>5135</v>
      </c>
      <c r="D3867" s="7">
        <v>3649</v>
      </c>
      <c r="E3867" s="9" t="s">
        <v>131</v>
      </c>
      <c r="F3867" s="9">
        <v>78</v>
      </c>
      <c r="G3867" s="9">
        <v>78</v>
      </c>
      <c r="H3867" s="9"/>
      <c r="I3867" s="9"/>
      <c r="J3867" s="9" t="s">
        <v>59</v>
      </c>
      <c r="K3867" s="9" t="s">
        <v>60</v>
      </c>
      <c r="L3867" s="9" t="s">
        <v>61</v>
      </c>
      <c r="M3867" s="9">
        <v>3</v>
      </c>
      <c r="N3867" s="9"/>
      <c r="O3867" s="9" t="s">
        <v>88</v>
      </c>
      <c r="P3867" s="9">
        <v>2003</v>
      </c>
      <c r="Q3867" s="9">
        <v>2003</v>
      </c>
      <c r="R3867" s="9" t="s">
        <v>176</v>
      </c>
      <c r="S3867" s="9"/>
    </row>
    <row r="3868" spans="1:19" hidden="1" x14ac:dyDescent="0.35">
      <c r="A3868">
        <v>3867</v>
      </c>
      <c r="B3868" s="9">
        <v>221</v>
      </c>
      <c r="C3868" s="21">
        <v>5162</v>
      </c>
      <c r="D3868" s="7">
        <v>3649</v>
      </c>
      <c r="E3868" s="9" t="s">
        <v>591</v>
      </c>
      <c r="F3868" s="9">
        <v>1</v>
      </c>
      <c r="G3868" s="9">
        <v>1</v>
      </c>
      <c r="H3868" s="9"/>
      <c r="I3868" s="9"/>
      <c r="J3868" s="9" t="s">
        <v>59</v>
      </c>
      <c r="K3868" s="9" t="s">
        <v>60</v>
      </c>
      <c r="L3868" s="9" t="s">
        <v>686</v>
      </c>
      <c r="M3868" s="9">
        <v>3</v>
      </c>
      <c r="N3868" s="9"/>
      <c r="O3868" s="9" t="s">
        <v>88</v>
      </c>
      <c r="P3868" s="9">
        <v>2003</v>
      </c>
      <c r="Q3868" s="9">
        <v>2003</v>
      </c>
      <c r="R3868" s="9" t="s">
        <v>176</v>
      </c>
      <c r="S3868" s="9"/>
    </row>
    <row r="3869" spans="1:19" hidden="1" x14ac:dyDescent="0.35">
      <c r="A3869">
        <v>3868</v>
      </c>
      <c r="B3869" s="7">
        <v>222</v>
      </c>
      <c r="C3869" s="7">
        <v>19019</v>
      </c>
      <c r="D3869" s="7">
        <v>3295</v>
      </c>
      <c r="E3869" s="7" t="s">
        <v>295</v>
      </c>
      <c r="F3869" s="7"/>
      <c r="G3869" s="7"/>
      <c r="H3869" s="7"/>
      <c r="I3869" s="7"/>
      <c r="J3869" s="7"/>
      <c r="K3869" s="7"/>
      <c r="L3869" s="7"/>
      <c r="M3869" s="7">
        <v>1</v>
      </c>
      <c r="N3869" s="7" t="s">
        <v>78</v>
      </c>
      <c r="O3869" s="7" t="s">
        <v>105</v>
      </c>
      <c r="P3869" s="7">
        <v>1930</v>
      </c>
      <c r="Q3869" s="7">
        <v>2003</v>
      </c>
      <c r="R3869" s="7"/>
      <c r="S3869" s="7"/>
    </row>
    <row r="3870" spans="1:19" hidden="1" x14ac:dyDescent="0.35">
      <c r="A3870">
        <v>3869</v>
      </c>
      <c r="B3870" s="7">
        <v>222</v>
      </c>
      <c r="C3870" s="7">
        <v>19019</v>
      </c>
      <c r="D3870" s="7">
        <v>3268</v>
      </c>
      <c r="E3870" s="7" t="s">
        <v>295</v>
      </c>
      <c r="F3870" s="7"/>
      <c r="G3870" s="7"/>
      <c r="H3870" s="7"/>
      <c r="I3870" s="7"/>
      <c r="J3870" s="7"/>
      <c r="K3870" s="7"/>
      <c r="L3870" s="7"/>
      <c r="M3870" s="7">
        <v>1</v>
      </c>
      <c r="N3870" s="7" t="s">
        <v>78</v>
      </c>
      <c r="O3870" s="7" t="s">
        <v>105</v>
      </c>
      <c r="P3870" s="7">
        <v>2003</v>
      </c>
      <c r="Q3870" s="7">
        <v>2003</v>
      </c>
      <c r="R3870" s="7"/>
      <c r="S3870" s="7"/>
    </row>
    <row r="3871" spans="1:19" hidden="1" x14ac:dyDescent="0.35">
      <c r="A3871">
        <v>3870</v>
      </c>
      <c r="B3871" s="7">
        <v>222</v>
      </c>
      <c r="C3871" s="7">
        <v>19019</v>
      </c>
      <c r="D3871" s="7">
        <v>3287</v>
      </c>
      <c r="E3871" s="7" t="s">
        <v>295</v>
      </c>
      <c r="F3871" s="7"/>
      <c r="G3871" s="7"/>
      <c r="H3871" s="7"/>
      <c r="I3871" s="7"/>
      <c r="J3871" s="7"/>
      <c r="K3871" s="7"/>
      <c r="L3871" s="7"/>
      <c r="M3871" s="7">
        <v>1</v>
      </c>
      <c r="N3871" s="7" t="s">
        <v>78</v>
      </c>
      <c r="O3871" s="7" t="s">
        <v>105</v>
      </c>
      <c r="P3871" s="7">
        <v>2003</v>
      </c>
      <c r="Q3871" s="7">
        <v>2003</v>
      </c>
      <c r="R3871" s="7"/>
      <c r="S3871" s="7"/>
    </row>
    <row r="3872" spans="1:19" hidden="1" x14ac:dyDescent="0.35">
      <c r="A3872">
        <v>3871</v>
      </c>
      <c r="B3872" s="7">
        <v>222</v>
      </c>
      <c r="C3872" s="7">
        <v>19019</v>
      </c>
      <c r="D3872" s="7">
        <v>3659</v>
      </c>
      <c r="E3872" s="7" t="s">
        <v>295</v>
      </c>
      <c r="F3872" s="7"/>
      <c r="G3872" s="7"/>
      <c r="H3872" s="7"/>
      <c r="I3872" s="7"/>
      <c r="J3872" s="7"/>
      <c r="K3872" s="7"/>
      <c r="L3872" s="7"/>
      <c r="M3872" s="7">
        <v>1</v>
      </c>
      <c r="N3872" s="7" t="s">
        <v>78</v>
      </c>
      <c r="O3872" s="7" t="s">
        <v>105</v>
      </c>
      <c r="P3872" s="7">
        <v>2003</v>
      </c>
      <c r="Q3872" s="7">
        <v>2003</v>
      </c>
      <c r="R3872" s="7"/>
      <c r="S3872" s="7"/>
    </row>
    <row r="3873" spans="1:19" hidden="1" x14ac:dyDescent="0.35">
      <c r="A3873">
        <v>3872</v>
      </c>
      <c r="B3873" s="7">
        <v>222</v>
      </c>
      <c r="C3873" s="7">
        <v>19019</v>
      </c>
      <c r="D3873" s="7">
        <v>3294</v>
      </c>
      <c r="E3873" s="7" t="s">
        <v>295</v>
      </c>
      <c r="F3873" s="7"/>
      <c r="G3873" s="7"/>
      <c r="H3873" s="7"/>
      <c r="I3873" s="7"/>
      <c r="J3873" s="7"/>
      <c r="K3873" s="7"/>
      <c r="L3873" s="7"/>
      <c r="M3873" s="7">
        <v>1</v>
      </c>
      <c r="N3873" s="7" t="s">
        <v>78</v>
      </c>
      <c r="O3873" s="7" t="s">
        <v>105</v>
      </c>
      <c r="P3873" s="7">
        <v>2003</v>
      </c>
      <c r="Q3873" s="7">
        <v>2003</v>
      </c>
      <c r="R3873" s="7"/>
      <c r="S3873" s="7"/>
    </row>
    <row r="3874" spans="1:19" hidden="1" x14ac:dyDescent="0.35">
      <c r="A3874">
        <v>3873</v>
      </c>
      <c r="B3874" s="7">
        <v>222</v>
      </c>
      <c r="C3874" s="7">
        <v>19019</v>
      </c>
      <c r="D3874" s="7">
        <v>3263</v>
      </c>
      <c r="E3874" s="7" t="s">
        <v>295</v>
      </c>
      <c r="F3874" s="7"/>
      <c r="G3874" s="7"/>
      <c r="H3874" s="7"/>
      <c r="I3874" s="7"/>
      <c r="J3874" s="7"/>
      <c r="K3874" s="7"/>
      <c r="L3874" s="7"/>
      <c r="M3874" s="7">
        <v>1</v>
      </c>
      <c r="N3874" s="7" t="s">
        <v>78</v>
      </c>
      <c r="O3874" s="7" t="s">
        <v>105</v>
      </c>
      <c r="P3874" s="7">
        <v>2003</v>
      </c>
      <c r="Q3874" s="7">
        <v>2003</v>
      </c>
      <c r="R3874" s="7"/>
      <c r="S3874" s="7"/>
    </row>
    <row r="3875" spans="1:19" hidden="1" x14ac:dyDescent="0.35">
      <c r="A3875">
        <v>3874</v>
      </c>
      <c r="B3875" s="7">
        <v>222</v>
      </c>
      <c r="C3875" s="7">
        <v>19019</v>
      </c>
      <c r="D3875" s="20">
        <v>3845</v>
      </c>
      <c r="E3875" s="7" t="s">
        <v>295</v>
      </c>
      <c r="F3875" s="7"/>
      <c r="G3875" s="7"/>
      <c r="H3875" s="7"/>
      <c r="I3875" s="7"/>
      <c r="J3875" s="7"/>
      <c r="K3875" s="7"/>
      <c r="L3875" s="7"/>
      <c r="M3875" s="7">
        <v>1</v>
      </c>
      <c r="N3875" s="7" t="s">
        <v>78</v>
      </c>
      <c r="O3875" s="7" t="s">
        <v>105</v>
      </c>
      <c r="P3875" s="7">
        <v>2003</v>
      </c>
      <c r="Q3875" s="7">
        <v>2003</v>
      </c>
      <c r="R3875" s="7"/>
      <c r="S3875" s="7"/>
    </row>
    <row r="3876" spans="1:19" hidden="1" x14ac:dyDescent="0.35">
      <c r="A3876">
        <v>3875</v>
      </c>
      <c r="B3876" s="7">
        <v>222</v>
      </c>
      <c r="C3876" s="7">
        <v>19019</v>
      </c>
      <c r="D3876" s="7">
        <v>3846</v>
      </c>
      <c r="E3876" s="7" t="s">
        <v>295</v>
      </c>
      <c r="F3876" s="7"/>
      <c r="G3876" s="7"/>
      <c r="H3876" s="7"/>
      <c r="I3876" s="7"/>
      <c r="J3876" s="7"/>
      <c r="K3876" s="7"/>
      <c r="L3876" s="7"/>
      <c r="M3876" s="7">
        <v>1</v>
      </c>
      <c r="N3876" s="7" t="s">
        <v>78</v>
      </c>
      <c r="O3876" s="7" t="s">
        <v>105</v>
      </c>
      <c r="P3876" s="7">
        <v>2003</v>
      </c>
      <c r="Q3876" s="7">
        <v>2003</v>
      </c>
      <c r="R3876" s="7"/>
      <c r="S3876" s="7"/>
    </row>
    <row r="3877" spans="1:19" hidden="1" x14ac:dyDescent="0.35">
      <c r="A3877">
        <v>3876</v>
      </c>
      <c r="B3877" s="7">
        <v>222</v>
      </c>
      <c r="C3877" s="7">
        <v>19019</v>
      </c>
      <c r="D3877" s="7">
        <v>3288</v>
      </c>
      <c r="E3877" s="7" t="s">
        <v>295</v>
      </c>
      <c r="F3877" s="7"/>
      <c r="G3877" s="7"/>
      <c r="H3877" s="7"/>
      <c r="I3877" s="7"/>
      <c r="J3877" s="7"/>
      <c r="K3877" s="7"/>
      <c r="L3877" s="7"/>
      <c r="M3877" s="7">
        <v>1</v>
      </c>
      <c r="N3877" s="7" t="s">
        <v>78</v>
      </c>
      <c r="O3877" s="7" t="s">
        <v>105</v>
      </c>
      <c r="P3877" s="7">
        <v>2003</v>
      </c>
      <c r="Q3877" s="7">
        <v>2003</v>
      </c>
      <c r="R3877" s="7"/>
      <c r="S3877" s="7"/>
    </row>
    <row r="3878" spans="1:19" hidden="1" x14ac:dyDescent="0.35">
      <c r="A3878">
        <v>3877</v>
      </c>
      <c r="B3878" s="7">
        <v>223</v>
      </c>
      <c r="C3878" s="7">
        <v>19020</v>
      </c>
      <c r="D3878" s="7">
        <v>3295</v>
      </c>
      <c r="E3878" s="7" t="s">
        <v>295</v>
      </c>
      <c r="F3878" s="7"/>
      <c r="G3878" s="7"/>
      <c r="H3878" s="7"/>
      <c r="I3878" s="7"/>
      <c r="J3878" s="7"/>
      <c r="K3878" s="7"/>
      <c r="L3878" s="7" t="s">
        <v>686</v>
      </c>
      <c r="M3878" s="7">
        <v>11</v>
      </c>
      <c r="N3878" s="7" t="s">
        <v>78</v>
      </c>
      <c r="O3878" s="7" t="s">
        <v>105</v>
      </c>
      <c r="P3878" s="7">
        <v>1877</v>
      </c>
      <c r="Q3878" s="7">
        <v>2003</v>
      </c>
      <c r="R3878" s="7"/>
      <c r="S3878" s="7"/>
    </row>
    <row r="3879" spans="1:19" hidden="1" x14ac:dyDescent="0.35">
      <c r="A3879">
        <v>3878</v>
      </c>
      <c r="B3879" s="7">
        <v>223</v>
      </c>
      <c r="C3879" s="7">
        <v>19021</v>
      </c>
      <c r="D3879" s="7">
        <v>3295</v>
      </c>
      <c r="E3879" s="7" t="s">
        <v>295</v>
      </c>
      <c r="F3879" s="7"/>
      <c r="G3879" s="7"/>
      <c r="H3879" s="7"/>
      <c r="I3879" s="7"/>
      <c r="J3879" s="7"/>
      <c r="K3879" s="7"/>
      <c r="L3879" s="7" t="s">
        <v>686</v>
      </c>
      <c r="M3879" s="7">
        <v>11</v>
      </c>
      <c r="N3879" s="7" t="s">
        <v>78</v>
      </c>
      <c r="O3879" s="7" t="s">
        <v>105</v>
      </c>
      <c r="P3879" s="7">
        <v>1983</v>
      </c>
      <c r="Q3879" s="7">
        <v>2003</v>
      </c>
      <c r="R3879" s="7"/>
      <c r="S3879" s="7"/>
    </row>
    <row r="3880" spans="1:19" hidden="1" x14ac:dyDescent="0.35">
      <c r="A3880">
        <v>3879</v>
      </c>
      <c r="B3880" s="7">
        <v>223</v>
      </c>
      <c r="C3880" s="7">
        <v>19020</v>
      </c>
      <c r="D3880" s="7">
        <v>3268</v>
      </c>
      <c r="E3880" s="7" t="s">
        <v>295</v>
      </c>
      <c r="F3880" s="7"/>
      <c r="G3880" s="7"/>
      <c r="H3880" s="7"/>
      <c r="I3880" s="7"/>
      <c r="J3880" s="7"/>
      <c r="K3880" s="7"/>
      <c r="L3880" s="7" t="s">
        <v>686</v>
      </c>
      <c r="M3880" s="7">
        <v>11</v>
      </c>
      <c r="N3880" s="7" t="s">
        <v>78</v>
      </c>
      <c r="O3880" s="7" t="s">
        <v>105</v>
      </c>
      <c r="P3880" s="7">
        <v>2003</v>
      </c>
      <c r="Q3880" s="7">
        <v>2003</v>
      </c>
      <c r="R3880" s="7"/>
      <c r="S3880" s="7"/>
    </row>
    <row r="3881" spans="1:19" hidden="1" x14ac:dyDescent="0.35">
      <c r="A3881">
        <v>3880</v>
      </c>
      <c r="B3881" s="7">
        <v>223</v>
      </c>
      <c r="C3881" s="7">
        <v>19021</v>
      </c>
      <c r="D3881" s="7">
        <v>3268</v>
      </c>
      <c r="E3881" s="7" t="s">
        <v>295</v>
      </c>
      <c r="F3881" s="7"/>
      <c r="G3881" s="7"/>
      <c r="H3881" s="7"/>
      <c r="I3881" s="7"/>
      <c r="J3881" s="7"/>
      <c r="K3881" s="7"/>
      <c r="L3881" s="7" t="s">
        <v>686</v>
      </c>
      <c r="M3881" s="7">
        <v>11</v>
      </c>
      <c r="N3881" s="7" t="s">
        <v>78</v>
      </c>
      <c r="O3881" s="7" t="s">
        <v>105</v>
      </c>
      <c r="P3881" s="7">
        <v>2003</v>
      </c>
      <c r="Q3881" s="7">
        <v>2003</v>
      </c>
      <c r="R3881" s="7"/>
      <c r="S3881" s="7"/>
    </row>
    <row r="3882" spans="1:19" hidden="1" x14ac:dyDescent="0.35">
      <c r="A3882">
        <v>3881</v>
      </c>
      <c r="B3882" s="7">
        <v>223</v>
      </c>
      <c r="C3882" s="7">
        <v>19020</v>
      </c>
      <c r="D3882" s="7">
        <v>3287</v>
      </c>
      <c r="E3882" s="7" t="s">
        <v>295</v>
      </c>
      <c r="F3882" s="7"/>
      <c r="G3882" s="7"/>
      <c r="H3882" s="7"/>
      <c r="I3882" s="7"/>
      <c r="J3882" s="7"/>
      <c r="K3882" s="7"/>
      <c r="L3882" s="7" t="s">
        <v>686</v>
      </c>
      <c r="M3882" s="7">
        <v>11</v>
      </c>
      <c r="N3882" s="7" t="s">
        <v>78</v>
      </c>
      <c r="O3882" s="7" t="s">
        <v>105</v>
      </c>
      <c r="P3882" s="7">
        <v>2003</v>
      </c>
      <c r="Q3882" s="7">
        <v>2003</v>
      </c>
      <c r="R3882" s="7"/>
      <c r="S3882" s="7"/>
    </row>
    <row r="3883" spans="1:19" hidden="1" x14ac:dyDescent="0.35">
      <c r="A3883">
        <v>3882</v>
      </c>
      <c r="B3883" s="7">
        <v>223</v>
      </c>
      <c r="C3883" s="7">
        <v>19021</v>
      </c>
      <c r="D3883" s="7">
        <v>3287</v>
      </c>
      <c r="E3883" s="7" t="s">
        <v>295</v>
      </c>
      <c r="F3883" s="7"/>
      <c r="G3883" s="7"/>
      <c r="H3883" s="7"/>
      <c r="I3883" s="7"/>
      <c r="J3883" s="7"/>
      <c r="K3883" s="7"/>
      <c r="L3883" s="7" t="s">
        <v>686</v>
      </c>
      <c r="M3883" s="7">
        <v>11</v>
      </c>
      <c r="N3883" s="7" t="s">
        <v>78</v>
      </c>
      <c r="O3883" s="7" t="s">
        <v>105</v>
      </c>
      <c r="P3883" s="7">
        <v>2003</v>
      </c>
      <c r="Q3883" s="7">
        <v>2003</v>
      </c>
      <c r="R3883" s="7"/>
      <c r="S3883" s="7"/>
    </row>
    <row r="3884" spans="1:19" hidden="1" x14ac:dyDescent="0.35">
      <c r="A3884">
        <v>3883</v>
      </c>
      <c r="B3884" s="7">
        <v>223</v>
      </c>
      <c r="C3884" s="7">
        <v>19020</v>
      </c>
      <c r="D3884" s="7">
        <v>3659</v>
      </c>
      <c r="E3884" s="7" t="s">
        <v>295</v>
      </c>
      <c r="F3884" s="7"/>
      <c r="G3884" s="7"/>
      <c r="H3884" s="7"/>
      <c r="I3884" s="7"/>
      <c r="J3884" s="7"/>
      <c r="K3884" s="7"/>
      <c r="L3884" s="7" t="s">
        <v>686</v>
      </c>
      <c r="M3884" s="7">
        <v>11</v>
      </c>
      <c r="N3884" s="7" t="s">
        <v>78</v>
      </c>
      <c r="O3884" s="7" t="s">
        <v>105</v>
      </c>
      <c r="P3884" s="7">
        <v>2003</v>
      </c>
      <c r="Q3884" s="7">
        <v>2003</v>
      </c>
      <c r="R3884" s="7"/>
      <c r="S3884" s="7"/>
    </row>
    <row r="3885" spans="1:19" hidden="1" x14ac:dyDescent="0.35">
      <c r="A3885">
        <v>3884</v>
      </c>
      <c r="B3885" s="7">
        <v>223</v>
      </c>
      <c r="C3885" s="7">
        <v>19021</v>
      </c>
      <c r="D3885" s="7">
        <v>3659</v>
      </c>
      <c r="E3885" s="7" t="s">
        <v>295</v>
      </c>
      <c r="F3885" s="7"/>
      <c r="G3885" s="7"/>
      <c r="H3885" s="7"/>
      <c r="I3885" s="7"/>
      <c r="J3885" s="7"/>
      <c r="K3885" s="7"/>
      <c r="L3885" s="7" t="s">
        <v>686</v>
      </c>
      <c r="M3885" s="7">
        <v>11</v>
      </c>
      <c r="N3885" s="7" t="s">
        <v>78</v>
      </c>
      <c r="O3885" s="7" t="s">
        <v>105</v>
      </c>
      <c r="P3885" s="7">
        <v>2003</v>
      </c>
      <c r="Q3885" s="7">
        <v>2003</v>
      </c>
      <c r="R3885" s="7"/>
      <c r="S3885" s="7"/>
    </row>
    <row r="3886" spans="1:19" hidden="1" x14ac:dyDescent="0.35">
      <c r="A3886">
        <v>3885</v>
      </c>
      <c r="B3886" s="7">
        <v>223</v>
      </c>
      <c r="C3886" s="7">
        <v>19020</v>
      </c>
      <c r="D3886" s="7">
        <v>3294</v>
      </c>
      <c r="E3886" s="7" t="s">
        <v>295</v>
      </c>
      <c r="F3886" s="7"/>
      <c r="G3886" s="7"/>
      <c r="H3886" s="7"/>
      <c r="I3886" s="7"/>
      <c r="J3886" s="7"/>
      <c r="K3886" s="7"/>
      <c r="L3886" s="7" t="s">
        <v>686</v>
      </c>
      <c r="M3886" s="7">
        <v>11</v>
      </c>
      <c r="N3886" s="7" t="s">
        <v>78</v>
      </c>
      <c r="O3886" s="7" t="s">
        <v>105</v>
      </c>
      <c r="P3886" s="7">
        <v>2003</v>
      </c>
      <c r="Q3886" s="7">
        <v>2003</v>
      </c>
      <c r="R3886" s="7"/>
      <c r="S3886" s="7"/>
    </row>
    <row r="3887" spans="1:19" hidden="1" x14ac:dyDescent="0.35">
      <c r="A3887">
        <v>3886</v>
      </c>
      <c r="B3887" s="7">
        <v>223</v>
      </c>
      <c r="C3887" s="7">
        <v>19020</v>
      </c>
      <c r="D3887" s="7">
        <v>3263</v>
      </c>
      <c r="E3887" s="7" t="s">
        <v>295</v>
      </c>
      <c r="F3887" s="7"/>
      <c r="G3887" s="7"/>
      <c r="H3887" s="7"/>
      <c r="I3887" s="7"/>
      <c r="J3887" s="7"/>
      <c r="K3887" s="7"/>
      <c r="L3887" s="7" t="s">
        <v>686</v>
      </c>
      <c r="M3887" s="7">
        <v>11</v>
      </c>
      <c r="N3887" s="7" t="s">
        <v>78</v>
      </c>
      <c r="O3887" s="7" t="s">
        <v>105</v>
      </c>
      <c r="P3887" s="7">
        <v>2003</v>
      </c>
      <c r="Q3887" s="7">
        <v>2003</v>
      </c>
      <c r="R3887" s="7"/>
      <c r="S3887" s="7"/>
    </row>
    <row r="3888" spans="1:19" hidden="1" x14ac:dyDescent="0.35">
      <c r="A3888">
        <v>3887</v>
      </c>
      <c r="B3888" s="7">
        <v>223</v>
      </c>
      <c r="C3888" s="7">
        <v>19021</v>
      </c>
      <c r="D3888" s="7">
        <v>3263</v>
      </c>
      <c r="E3888" s="7" t="s">
        <v>295</v>
      </c>
      <c r="F3888" s="7"/>
      <c r="G3888" s="7"/>
      <c r="H3888" s="7"/>
      <c r="I3888" s="7"/>
      <c r="J3888" s="7"/>
      <c r="K3888" s="7"/>
      <c r="L3888" s="7" t="s">
        <v>686</v>
      </c>
      <c r="M3888" s="7">
        <v>11</v>
      </c>
      <c r="N3888" s="7" t="s">
        <v>78</v>
      </c>
      <c r="O3888" s="7" t="s">
        <v>105</v>
      </c>
      <c r="P3888" s="7">
        <v>2003</v>
      </c>
      <c r="Q3888" s="7">
        <v>2003</v>
      </c>
      <c r="R3888" s="7"/>
      <c r="S3888" s="7"/>
    </row>
    <row r="3889" spans="1:19" hidden="1" x14ac:dyDescent="0.35">
      <c r="A3889">
        <v>3888</v>
      </c>
      <c r="B3889" s="7">
        <v>223</v>
      </c>
      <c r="C3889" s="7">
        <v>19020</v>
      </c>
      <c r="D3889" s="20">
        <v>3845</v>
      </c>
      <c r="E3889" s="7" t="s">
        <v>295</v>
      </c>
      <c r="F3889" s="7"/>
      <c r="G3889" s="7"/>
      <c r="H3889" s="7"/>
      <c r="I3889" s="7"/>
      <c r="J3889" s="7"/>
      <c r="K3889" s="7"/>
      <c r="L3889" s="7" t="s">
        <v>686</v>
      </c>
      <c r="M3889" s="7">
        <v>11</v>
      </c>
      <c r="N3889" s="7" t="s">
        <v>78</v>
      </c>
      <c r="O3889" s="7" t="s">
        <v>105</v>
      </c>
      <c r="P3889" s="7">
        <v>2003</v>
      </c>
      <c r="Q3889" s="7">
        <v>2003</v>
      </c>
      <c r="R3889" s="7"/>
      <c r="S3889" s="7"/>
    </row>
    <row r="3890" spans="1:19" hidden="1" x14ac:dyDescent="0.35">
      <c r="A3890">
        <v>3889</v>
      </c>
      <c r="B3890" s="7">
        <v>223</v>
      </c>
      <c r="C3890" s="7">
        <v>19021</v>
      </c>
      <c r="D3890" s="20">
        <v>3845</v>
      </c>
      <c r="E3890" s="7" t="s">
        <v>295</v>
      </c>
      <c r="F3890" s="7"/>
      <c r="G3890" s="7"/>
      <c r="H3890" s="7"/>
      <c r="I3890" s="7"/>
      <c r="J3890" s="7"/>
      <c r="K3890" s="7"/>
      <c r="L3890" s="7" t="s">
        <v>686</v>
      </c>
      <c r="M3890" s="7">
        <v>11</v>
      </c>
      <c r="N3890" s="7" t="s">
        <v>78</v>
      </c>
      <c r="O3890" s="7" t="s">
        <v>105</v>
      </c>
      <c r="P3890" s="7">
        <v>2003</v>
      </c>
      <c r="Q3890" s="7">
        <v>2003</v>
      </c>
      <c r="R3890" s="7"/>
      <c r="S3890" s="7"/>
    </row>
    <row r="3891" spans="1:19" hidden="1" x14ac:dyDescent="0.35">
      <c r="A3891">
        <v>3890</v>
      </c>
      <c r="B3891" s="7">
        <v>223</v>
      </c>
      <c r="C3891" s="7">
        <v>19020</v>
      </c>
      <c r="D3891" s="7">
        <v>3846</v>
      </c>
      <c r="E3891" s="7" t="s">
        <v>295</v>
      </c>
      <c r="F3891" s="7"/>
      <c r="G3891" s="7"/>
      <c r="H3891" s="7"/>
      <c r="I3891" s="7"/>
      <c r="J3891" s="7"/>
      <c r="K3891" s="7"/>
      <c r="L3891" s="7" t="s">
        <v>686</v>
      </c>
      <c r="M3891" s="7">
        <v>11</v>
      </c>
      <c r="N3891" s="7" t="s">
        <v>78</v>
      </c>
      <c r="O3891" s="7" t="s">
        <v>105</v>
      </c>
      <c r="P3891" s="7">
        <v>2003</v>
      </c>
      <c r="Q3891" s="7">
        <v>2003</v>
      </c>
      <c r="R3891" s="7"/>
      <c r="S3891" s="7"/>
    </row>
    <row r="3892" spans="1:19" hidden="1" x14ac:dyDescent="0.35">
      <c r="A3892">
        <v>3891</v>
      </c>
      <c r="B3892" s="7">
        <v>223</v>
      </c>
      <c r="C3892" s="7">
        <v>19021</v>
      </c>
      <c r="D3892" s="7">
        <v>3846</v>
      </c>
      <c r="E3892" s="7" t="s">
        <v>295</v>
      </c>
      <c r="F3892" s="7"/>
      <c r="G3892" s="7"/>
      <c r="H3892" s="7"/>
      <c r="I3892" s="7"/>
      <c r="J3892" s="7"/>
      <c r="K3892" s="7"/>
      <c r="L3892" s="7" t="s">
        <v>686</v>
      </c>
      <c r="M3892" s="7">
        <v>11</v>
      </c>
      <c r="N3892" s="7" t="s">
        <v>78</v>
      </c>
      <c r="O3892" s="7" t="s">
        <v>105</v>
      </c>
      <c r="P3892" s="7">
        <v>2003</v>
      </c>
      <c r="Q3892" s="7">
        <v>2003</v>
      </c>
      <c r="R3892" s="7"/>
      <c r="S3892" s="7"/>
    </row>
    <row r="3893" spans="1:19" hidden="1" x14ac:dyDescent="0.35">
      <c r="A3893">
        <v>3892</v>
      </c>
      <c r="B3893" s="7">
        <v>223</v>
      </c>
      <c r="C3893" s="7">
        <v>19020</v>
      </c>
      <c r="D3893" s="7">
        <v>3288</v>
      </c>
      <c r="E3893" s="7" t="s">
        <v>295</v>
      </c>
      <c r="F3893" s="7"/>
      <c r="G3893" s="7"/>
      <c r="H3893" s="7"/>
      <c r="I3893" s="7"/>
      <c r="J3893" s="7"/>
      <c r="K3893" s="7"/>
      <c r="L3893" s="7" t="s">
        <v>686</v>
      </c>
      <c r="M3893" s="7">
        <v>11</v>
      </c>
      <c r="N3893" s="7" t="s">
        <v>78</v>
      </c>
      <c r="O3893" s="7" t="s">
        <v>105</v>
      </c>
      <c r="P3893" s="7">
        <v>2003</v>
      </c>
      <c r="Q3893" s="7">
        <v>2003</v>
      </c>
      <c r="R3893" s="7"/>
      <c r="S3893" s="7"/>
    </row>
    <row r="3894" spans="1:19" hidden="1" x14ac:dyDescent="0.35">
      <c r="A3894">
        <v>3893</v>
      </c>
      <c r="B3894" s="7">
        <v>223</v>
      </c>
      <c r="C3894" s="7">
        <v>19021</v>
      </c>
      <c r="D3894" s="7">
        <v>3288</v>
      </c>
      <c r="E3894" s="7" t="s">
        <v>295</v>
      </c>
      <c r="F3894" s="7"/>
      <c r="G3894" s="7"/>
      <c r="H3894" s="7"/>
      <c r="I3894" s="7"/>
      <c r="J3894" s="7"/>
      <c r="K3894" s="7"/>
      <c r="L3894" s="7" t="s">
        <v>686</v>
      </c>
      <c r="M3894" s="7">
        <v>11</v>
      </c>
      <c r="N3894" s="7" t="s">
        <v>78</v>
      </c>
      <c r="O3894" s="7" t="s">
        <v>105</v>
      </c>
      <c r="P3894" s="7">
        <v>2003</v>
      </c>
      <c r="Q3894" s="7">
        <v>2003</v>
      </c>
      <c r="R3894" s="7"/>
      <c r="S3894" s="7"/>
    </row>
    <row r="3895" spans="1:19" hidden="1" x14ac:dyDescent="0.35">
      <c r="A3895">
        <v>3894</v>
      </c>
      <c r="B3895" s="9">
        <v>224</v>
      </c>
      <c r="C3895" s="21">
        <v>5121</v>
      </c>
      <c r="D3895" s="20">
        <v>32228</v>
      </c>
      <c r="E3895" s="9" t="s">
        <v>131</v>
      </c>
      <c r="F3895" s="9">
        <v>12</v>
      </c>
      <c r="G3895" s="9">
        <v>12</v>
      </c>
      <c r="H3895" s="9"/>
      <c r="I3895" s="9"/>
      <c r="J3895" s="9" t="s">
        <v>118</v>
      </c>
      <c r="K3895" s="9" t="s">
        <v>121</v>
      </c>
      <c r="L3895" s="9" t="s">
        <v>61</v>
      </c>
      <c r="M3895" s="9"/>
      <c r="N3895" s="9"/>
      <c r="O3895" s="9" t="s">
        <v>62</v>
      </c>
      <c r="P3895" s="9">
        <v>2003</v>
      </c>
      <c r="Q3895" s="9">
        <v>2003</v>
      </c>
      <c r="R3895" s="9" t="s">
        <v>176</v>
      </c>
      <c r="S3895" s="9"/>
    </row>
    <row r="3896" spans="1:19" hidden="1" x14ac:dyDescent="0.35">
      <c r="A3896">
        <v>3895</v>
      </c>
      <c r="B3896" s="9">
        <v>224</v>
      </c>
      <c r="C3896" s="21">
        <v>5121</v>
      </c>
      <c r="D3896" s="20">
        <v>3935</v>
      </c>
      <c r="E3896" s="9" t="s">
        <v>58</v>
      </c>
      <c r="F3896" s="9">
        <v>12</v>
      </c>
      <c r="G3896" s="9">
        <v>12</v>
      </c>
      <c r="H3896" s="9"/>
      <c r="I3896" s="9"/>
      <c r="J3896" s="9" t="s">
        <v>118</v>
      </c>
      <c r="K3896" s="9" t="s">
        <v>121</v>
      </c>
      <c r="L3896" s="9" t="s">
        <v>61</v>
      </c>
      <c r="M3896" s="9">
        <v>10</v>
      </c>
      <c r="N3896" s="9"/>
      <c r="O3896" s="9" t="s">
        <v>88</v>
      </c>
      <c r="P3896" s="9">
        <v>2002</v>
      </c>
      <c r="Q3896" s="9">
        <v>2002</v>
      </c>
      <c r="R3896" s="9" t="s">
        <v>176</v>
      </c>
      <c r="S3896" s="9"/>
    </row>
    <row r="3897" spans="1:19" hidden="1" x14ac:dyDescent="0.35">
      <c r="A3897">
        <v>3896</v>
      </c>
      <c r="B3897" s="9">
        <v>225</v>
      </c>
      <c r="C3897" s="21">
        <v>5121</v>
      </c>
      <c r="D3897" s="7">
        <v>3887</v>
      </c>
      <c r="E3897" s="9" t="s">
        <v>58</v>
      </c>
      <c r="F3897" s="9"/>
      <c r="G3897" s="9"/>
      <c r="H3897" s="9"/>
      <c r="I3897" s="9"/>
      <c r="J3897" s="9"/>
      <c r="K3897" s="9"/>
      <c r="L3897" s="9"/>
      <c r="M3897" s="9"/>
      <c r="N3897" s="9" t="s">
        <v>1713</v>
      </c>
      <c r="O3897" s="9" t="s">
        <v>62</v>
      </c>
      <c r="P3897" s="9">
        <v>2003</v>
      </c>
      <c r="Q3897" s="9">
        <v>2003</v>
      </c>
      <c r="R3897" s="9" t="s">
        <v>176</v>
      </c>
      <c r="S3897" s="9"/>
    </row>
    <row r="3898" spans="1:19" hidden="1" x14ac:dyDescent="0.35">
      <c r="A3898">
        <v>3897</v>
      </c>
      <c r="B3898" s="9">
        <v>226</v>
      </c>
      <c r="C3898" s="21">
        <v>5000</v>
      </c>
      <c r="D3898" s="7">
        <v>3295</v>
      </c>
      <c r="E3898" s="9" t="s">
        <v>58</v>
      </c>
      <c r="F3898" s="9">
        <v>288</v>
      </c>
      <c r="G3898" s="9">
        <v>288</v>
      </c>
      <c r="H3898" s="9"/>
      <c r="I3898" s="9"/>
      <c r="J3898" s="9" t="s">
        <v>59</v>
      </c>
      <c r="K3898" s="9" t="s">
        <v>121</v>
      </c>
      <c r="L3898" s="9" t="s">
        <v>686</v>
      </c>
      <c r="M3898" s="9">
        <v>3</v>
      </c>
      <c r="N3898" s="9"/>
      <c r="O3898" s="9" t="s">
        <v>88</v>
      </c>
      <c r="P3898" s="7">
        <v>1994</v>
      </c>
      <c r="Q3898" s="9">
        <v>2003</v>
      </c>
      <c r="R3898" s="9" t="s">
        <v>176</v>
      </c>
      <c r="S3898" s="9"/>
    </row>
    <row r="3899" spans="1:19" hidden="1" x14ac:dyDescent="0.35">
      <c r="A3899">
        <v>3898</v>
      </c>
      <c r="B3899" s="9">
        <v>226</v>
      </c>
      <c r="C3899" s="21">
        <v>5012</v>
      </c>
      <c r="D3899" s="7">
        <v>3295</v>
      </c>
      <c r="E3899" s="9" t="s">
        <v>58</v>
      </c>
      <c r="F3899" s="9">
        <v>141</v>
      </c>
      <c r="G3899" s="9">
        <v>141</v>
      </c>
      <c r="H3899" s="9"/>
      <c r="I3899" s="9"/>
      <c r="J3899" s="9" t="s">
        <v>59</v>
      </c>
      <c r="K3899" s="9" t="s">
        <v>60</v>
      </c>
      <c r="L3899" s="9" t="s">
        <v>61</v>
      </c>
      <c r="M3899" s="9">
        <v>3</v>
      </c>
      <c r="N3899" s="9"/>
      <c r="O3899" s="9" t="s">
        <v>88</v>
      </c>
      <c r="P3899" s="7">
        <v>1984</v>
      </c>
      <c r="Q3899" s="9">
        <v>2003</v>
      </c>
      <c r="R3899" s="9" t="s">
        <v>176</v>
      </c>
      <c r="S3899" s="9"/>
    </row>
    <row r="3900" spans="1:19" hidden="1" x14ac:dyDescent="0.35">
      <c r="A3900">
        <v>3899</v>
      </c>
      <c r="B3900" s="9">
        <v>226</v>
      </c>
      <c r="C3900" s="21">
        <v>5019</v>
      </c>
      <c r="D3900" s="7">
        <v>3295</v>
      </c>
      <c r="E3900" s="9" t="s">
        <v>131</v>
      </c>
      <c r="F3900" s="9">
        <v>100</v>
      </c>
      <c r="G3900" s="9">
        <v>100</v>
      </c>
      <c r="H3900" s="9"/>
      <c r="I3900" s="9"/>
      <c r="J3900" s="9" t="s">
        <v>59</v>
      </c>
      <c r="K3900" s="9" t="s">
        <v>60</v>
      </c>
      <c r="L3900" s="9" t="s">
        <v>61</v>
      </c>
      <c r="M3900" s="9">
        <v>3</v>
      </c>
      <c r="N3900" s="9"/>
      <c r="O3900" s="9" t="s">
        <v>88</v>
      </c>
      <c r="P3900" s="7">
        <v>1984</v>
      </c>
      <c r="Q3900" s="9">
        <v>2003</v>
      </c>
      <c r="R3900" s="9" t="s">
        <v>176</v>
      </c>
      <c r="S3900" s="9"/>
    </row>
    <row r="3901" spans="1:19" hidden="1" x14ac:dyDescent="0.35">
      <c r="A3901">
        <v>3900</v>
      </c>
      <c r="B3901" s="9">
        <v>226</v>
      </c>
      <c r="C3901" s="21">
        <v>5067</v>
      </c>
      <c r="D3901" s="7">
        <v>3295</v>
      </c>
      <c r="E3901" s="9" t="s">
        <v>591</v>
      </c>
      <c r="F3901" s="9">
        <v>23</v>
      </c>
      <c r="G3901" s="9">
        <v>23</v>
      </c>
      <c r="H3901" s="9"/>
      <c r="I3901" s="9"/>
      <c r="J3901" s="9" t="s">
        <v>59</v>
      </c>
      <c r="K3901" s="9" t="s">
        <v>121</v>
      </c>
      <c r="L3901" s="9" t="s">
        <v>686</v>
      </c>
      <c r="M3901" s="9">
        <v>3</v>
      </c>
      <c r="N3901" s="9"/>
      <c r="O3901" s="9" t="s">
        <v>88</v>
      </c>
      <c r="P3901" s="7">
        <v>1984</v>
      </c>
      <c r="Q3901" s="9">
        <v>2003</v>
      </c>
      <c r="R3901" s="9"/>
      <c r="S3901" s="9"/>
    </row>
    <row r="3902" spans="1:19" hidden="1" x14ac:dyDescent="0.35">
      <c r="A3902">
        <v>3901</v>
      </c>
      <c r="B3902" s="9">
        <v>226</v>
      </c>
      <c r="C3902" s="21">
        <v>5080</v>
      </c>
      <c r="D3902" s="7">
        <v>3295</v>
      </c>
      <c r="E3902" s="9" t="s">
        <v>131</v>
      </c>
      <c r="F3902" s="9">
        <v>26</v>
      </c>
      <c r="G3902" s="9">
        <v>26</v>
      </c>
      <c r="H3902" s="9"/>
      <c r="I3902" s="9"/>
      <c r="J3902" s="9" t="s">
        <v>59</v>
      </c>
      <c r="K3902" s="9" t="s">
        <v>60</v>
      </c>
      <c r="L3902" s="9" t="s">
        <v>61</v>
      </c>
      <c r="M3902" s="9">
        <v>3</v>
      </c>
      <c r="N3902" s="9"/>
      <c r="O3902" s="9" t="s">
        <v>88</v>
      </c>
      <c r="P3902" s="7">
        <v>1984</v>
      </c>
      <c r="Q3902" s="9">
        <v>2003</v>
      </c>
      <c r="R3902" s="9" t="s">
        <v>176</v>
      </c>
      <c r="S3902" s="9"/>
    </row>
    <row r="3903" spans="1:19" hidden="1" x14ac:dyDescent="0.35">
      <c r="A3903">
        <v>3902</v>
      </c>
      <c r="B3903" s="9">
        <v>226</v>
      </c>
      <c r="C3903" s="21">
        <v>5111</v>
      </c>
      <c r="D3903" s="7">
        <v>3295</v>
      </c>
      <c r="E3903" s="9" t="s">
        <v>591</v>
      </c>
      <c r="F3903" s="9">
        <v>88</v>
      </c>
      <c r="G3903" s="9">
        <v>88</v>
      </c>
      <c r="H3903" s="9"/>
      <c r="I3903" s="9"/>
      <c r="J3903" s="9" t="s">
        <v>59</v>
      </c>
      <c r="K3903" s="9" t="s">
        <v>60</v>
      </c>
      <c r="L3903" s="9" t="s">
        <v>686</v>
      </c>
      <c r="M3903" s="9">
        <v>3</v>
      </c>
      <c r="N3903" s="9"/>
      <c r="O3903" s="9" t="s">
        <v>88</v>
      </c>
      <c r="P3903" s="7">
        <v>1984</v>
      </c>
      <c r="Q3903" s="9">
        <v>2003</v>
      </c>
      <c r="R3903" s="9" t="s">
        <v>176</v>
      </c>
      <c r="S3903" s="9"/>
    </row>
    <row r="3904" spans="1:19" hidden="1" x14ac:dyDescent="0.35">
      <c r="A3904">
        <v>3903</v>
      </c>
      <c r="B3904" s="9">
        <v>226</v>
      </c>
      <c r="C3904" s="21">
        <v>5135</v>
      </c>
      <c r="D3904" s="7">
        <v>3295</v>
      </c>
      <c r="E3904" s="9" t="s">
        <v>591</v>
      </c>
      <c r="F3904" s="9">
        <v>44</v>
      </c>
      <c r="G3904" s="9">
        <v>44</v>
      </c>
      <c r="H3904" s="9"/>
      <c r="I3904" s="9"/>
      <c r="J3904" s="9" t="s">
        <v>59</v>
      </c>
      <c r="K3904" s="9" t="s">
        <v>60</v>
      </c>
      <c r="L3904" s="9" t="s">
        <v>61</v>
      </c>
      <c r="M3904" s="9">
        <v>3</v>
      </c>
      <c r="N3904" s="9"/>
      <c r="O3904" s="9" t="s">
        <v>88</v>
      </c>
      <c r="P3904" s="7">
        <v>1984</v>
      </c>
      <c r="Q3904" s="9">
        <v>2003</v>
      </c>
      <c r="R3904" s="9" t="s">
        <v>176</v>
      </c>
      <c r="S3904" s="9"/>
    </row>
    <row r="3905" spans="1:19" hidden="1" x14ac:dyDescent="0.35">
      <c r="A3905">
        <v>3904</v>
      </c>
      <c r="B3905" s="9">
        <v>226</v>
      </c>
      <c r="C3905" s="21">
        <v>5023</v>
      </c>
      <c r="D3905" s="7">
        <v>3295</v>
      </c>
      <c r="E3905" s="9" t="s">
        <v>58</v>
      </c>
      <c r="F3905" s="9">
        <v>540</v>
      </c>
      <c r="G3905" s="9">
        <v>540</v>
      </c>
      <c r="H3905" s="9"/>
      <c r="I3905" s="9"/>
      <c r="J3905" s="9" t="s">
        <v>59</v>
      </c>
      <c r="K3905" s="9" t="s">
        <v>60</v>
      </c>
      <c r="L3905" s="9" t="s">
        <v>61</v>
      </c>
      <c r="M3905" s="9">
        <v>3</v>
      </c>
      <c r="N3905" s="9"/>
      <c r="O3905" s="9" t="s">
        <v>88</v>
      </c>
      <c r="P3905" s="7">
        <v>2011</v>
      </c>
      <c r="Q3905" s="9">
        <v>2003</v>
      </c>
      <c r="R3905" s="9" t="s">
        <v>176</v>
      </c>
      <c r="S3905" s="9"/>
    </row>
    <row r="3906" spans="1:19" hidden="1" x14ac:dyDescent="0.35">
      <c r="A3906">
        <v>3905</v>
      </c>
      <c r="B3906" s="9">
        <v>226</v>
      </c>
      <c r="C3906" s="21">
        <v>5162</v>
      </c>
      <c r="D3906" s="7">
        <v>3295</v>
      </c>
      <c r="E3906" s="9" t="s">
        <v>58</v>
      </c>
      <c r="F3906" s="9">
        <v>11</v>
      </c>
      <c r="G3906" s="9">
        <v>11</v>
      </c>
      <c r="H3906" s="9"/>
      <c r="I3906" s="9"/>
      <c r="J3906" s="9" t="s">
        <v>59</v>
      </c>
      <c r="K3906" s="9" t="s">
        <v>60</v>
      </c>
      <c r="L3906" s="9" t="s">
        <v>61</v>
      </c>
      <c r="M3906" s="9">
        <v>3</v>
      </c>
      <c r="N3906" s="9"/>
      <c r="O3906" s="9" t="s">
        <v>88</v>
      </c>
      <c r="P3906" s="7">
        <v>1993</v>
      </c>
      <c r="Q3906" s="9">
        <v>2003</v>
      </c>
      <c r="R3906" s="9" t="s">
        <v>176</v>
      </c>
      <c r="S3906" s="9"/>
    </row>
    <row r="3907" spans="1:19" hidden="1" x14ac:dyDescent="0.35">
      <c r="A3907">
        <v>3906</v>
      </c>
      <c r="B3907" s="9">
        <v>226</v>
      </c>
      <c r="C3907" s="21">
        <v>5000</v>
      </c>
      <c r="D3907" s="7">
        <v>3294</v>
      </c>
      <c r="E3907" s="9" t="s">
        <v>58</v>
      </c>
      <c r="F3907" s="9">
        <v>837</v>
      </c>
      <c r="G3907" s="9">
        <v>837</v>
      </c>
      <c r="H3907" s="9"/>
      <c r="I3907" s="9"/>
      <c r="J3907" s="9" t="s">
        <v>59</v>
      </c>
      <c r="K3907" s="9" t="s">
        <v>121</v>
      </c>
      <c r="L3907" s="9" t="s">
        <v>686</v>
      </c>
      <c r="M3907" s="9">
        <v>3</v>
      </c>
      <c r="N3907" s="9"/>
      <c r="O3907" s="9" t="s">
        <v>88</v>
      </c>
      <c r="P3907" s="9">
        <v>2003</v>
      </c>
      <c r="Q3907" s="9">
        <v>2003</v>
      </c>
      <c r="R3907" s="9" t="s">
        <v>176</v>
      </c>
      <c r="S3907" s="9"/>
    </row>
    <row r="3908" spans="1:19" hidden="1" x14ac:dyDescent="0.35">
      <c r="A3908">
        <v>3907</v>
      </c>
      <c r="B3908" s="9">
        <v>226</v>
      </c>
      <c r="C3908" s="21">
        <v>5012</v>
      </c>
      <c r="D3908" s="7">
        <v>3294</v>
      </c>
      <c r="E3908" s="9" t="s">
        <v>58</v>
      </c>
      <c r="F3908" s="9">
        <v>91</v>
      </c>
      <c r="G3908" s="9">
        <v>91</v>
      </c>
      <c r="H3908" s="9"/>
      <c r="I3908" s="9"/>
      <c r="J3908" s="9" t="s">
        <v>59</v>
      </c>
      <c r="K3908" s="9" t="s">
        <v>60</v>
      </c>
      <c r="L3908" s="9" t="s">
        <v>61</v>
      </c>
      <c r="M3908" s="9">
        <v>3</v>
      </c>
      <c r="N3908" s="9"/>
      <c r="O3908" s="9" t="s">
        <v>88</v>
      </c>
      <c r="P3908" s="9">
        <v>2003</v>
      </c>
      <c r="Q3908" s="9">
        <v>2003</v>
      </c>
      <c r="R3908" s="9" t="s">
        <v>176</v>
      </c>
      <c r="S3908" s="9"/>
    </row>
    <row r="3909" spans="1:19" hidden="1" x14ac:dyDescent="0.35">
      <c r="A3909">
        <v>3908</v>
      </c>
      <c r="B3909" s="9">
        <v>226</v>
      </c>
      <c r="C3909" s="21">
        <v>5019</v>
      </c>
      <c r="D3909" s="7">
        <v>3294</v>
      </c>
      <c r="E3909" s="9" t="s">
        <v>131</v>
      </c>
      <c r="F3909" s="9">
        <v>333</v>
      </c>
      <c r="G3909" s="9">
        <v>333</v>
      </c>
      <c r="H3909" s="9"/>
      <c r="I3909" s="9"/>
      <c r="J3909" s="9" t="s">
        <v>59</v>
      </c>
      <c r="K3909" s="9" t="s">
        <v>60</v>
      </c>
      <c r="L3909" s="9" t="s">
        <v>61</v>
      </c>
      <c r="M3909" s="9">
        <v>3</v>
      </c>
      <c r="N3909" s="9"/>
      <c r="O3909" s="9" t="s">
        <v>88</v>
      </c>
      <c r="P3909" s="9">
        <v>2003</v>
      </c>
      <c r="Q3909" s="9">
        <v>2003</v>
      </c>
      <c r="R3909" s="9" t="s">
        <v>176</v>
      </c>
      <c r="S3909" s="9"/>
    </row>
    <row r="3910" spans="1:19" hidden="1" x14ac:dyDescent="0.35">
      <c r="A3910">
        <v>3909</v>
      </c>
      <c r="B3910" s="9">
        <v>226</v>
      </c>
      <c r="C3910" s="21">
        <v>5067</v>
      </c>
      <c r="D3910" s="7">
        <v>3294</v>
      </c>
      <c r="E3910" s="9" t="s">
        <v>591</v>
      </c>
      <c r="F3910" s="9">
        <v>19</v>
      </c>
      <c r="G3910" s="9">
        <v>19</v>
      </c>
      <c r="H3910" s="9"/>
      <c r="I3910" s="9"/>
      <c r="J3910" s="9" t="s">
        <v>59</v>
      </c>
      <c r="K3910" s="9" t="s">
        <v>121</v>
      </c>
      <c r="L3910" s="9" t="s">
        <v>686</v>
      </c>
      <c r="M3910" s="9">
        <v>3</v>
      </c>
      <c r="N3910" s="9"/>
      <c r="O3910" s="9" t="s">
        <v>88</v>
      </c>
      <c r="P3910" s="9">
        <v>2003</v>
      </c>
      <c r="Q3910" s="9">
        <v>2003</v>
      </c>
      <c r="R3910" s="9"/>
      <c r="S3910" s="9"/>
    </row>
    <row r="3911" spans="1:19" hidden="1" x14ac:dyDescent="0.35">
      <c r="A3911">
        <v>3910</v>
      </c>
      <c r="B3911" s="9">
        <v>226</v>
      </c>
      <c r="C3911" s="21">
        <v>5080</v>
      </c>
      <c r="D3911" s="7">
        <v>3294</v>
      </c>
      <c r="E3911" s="9" t="s">
        <v>131</v>
      </c>
      <c r="F3911" s="9">
        <v>900</v>
      </c>
      <c r="G3911" s="9">
        <v>900</v>
      </c>
      <c r="H3911" s="9"/>
      <c r="I3911" s="9"/>
      <c r="J3911" s="9" t="s">
        <v>59</v>
      </c>
      <c r="K3911" s="9" t="s">
        <v>60</v>
      </c>
      <c r="L3911" s="9" t="s">
        <v>61</v>
      </c>
      <c r="M3911" s="9">
        <v>3</v>
      </c>
      <c r="N3911" s="9"/>
      <c r="O3911" s="9" t="s">
        <v>88</v>
      </c>
      <c r="P3911" s="9">
        <v>2003</v>
      </c>
      <c r="Q3911" s="9">
        <v>2003</v>
      </c>
      <c r="R3911" s="9" t="s">
        <v>176</v>
      </c>
      <c r="S3911" s="9"/>
    </row>
    <row r="3912" spans="1:19" hidden="1" x14ac:dyDescent="0.35">
      <c r="A3912">
        <v>3911</v>
      </c>
      <c r="B3912" s="9">
        <v>226</v>
      </c>
      <c r="C3912" s="21">
        <v>5111</v>
      </c>
      <c r="D3912" s="7">
        <v>3294</v>
      </c>
      <c r="E3912" s="9" t="s">
        <v>591</v>
      </c>
      <c r="F3912" s="9">
        <v>233</v>
      </c>
      <c r="G3912" s="9">
        <v>233</v>
      </c>
      <c r="H3912" s="9"/>
      <c r="I3912" s="9"/>
      <c r="J3912" s="9" t="s">
        <v>59</v>
      </c>
      <c r="K3912" s="9" t="s">
        <v>60</v>
      </c>
      <c r="L3912" s="9" t="s">
        <v>686</v>
      </c>
      <c r="M3912" s="9">
        <v>3</v>
      </c>
      <c r="N3912" s="9"/>
      <c r="O3912" s="9" t="s">
        <v>88</v>
      </c>
      <c r="P3912" s="9">
        <v>2003</v>
      </c>
      <c r="Q3912" s="9">
        <v>2003</v>
      </c>
      <c r="R3912" s="9" t="s">
        <v>176</v>
      </c>
      <c r="S3912" s="9"/>
    </row>
    <row r="3913" spans="1:19" hidden="1" x14ac:dyDescent="0.35">
      <c r="A3913">
        <v>3912</v>
      </c>
      <c r="B3913" s="9">
        <v>226</v>
      </c>
      <c r="C3913" s="21">
        <v>5135</v>
      </c>
      <c r="D3913" s="7">
        <v>3294</v>
      </c>
      <c r="E3913" s="9" t="s">
        <v>131</v>
      </c>
      <c r="F3913" s="9">
        <v>660</v>
      </c>
      <c r="G3913" s="9">
        <v>660</v>
      </c>
      <c r="H3913" s="9"/>
      <c r="I3913" s="9"/>
      <c r="J3913" s="9" t="s">
        <v>59</v>
      </c>
      <c r="K3913" s="9" t="s">
        <v>60</v>
      </c>
      <c r="L3913" s="9" t="s">
        <v>61</v>
      </c>
      <c r="M3913" s="9">
        <v>3</v>
      </c>
      <c r="N3913" s="9"/>
      <c r="O3913" s="9" t="s">
        <v>88</v>
      </c>
      <c r="P3913" s="9">
        <v>2003</v>
      </c>
      <c r="Q3913" s="9">
        <v>2003</v>
      </c>
      <c r="R3913" s="9" t="s">
        <v>176</v>
      </c>
      <c r="S3913" s="9"/>
    </row>
    <row r="3914" spans="1:19" hidden="1" x14ac:dyDescent="0.35">
      <c r="A3914">
        <v>3913</v>
      </c>
      <c r="B3914" s="9">
        <v>226</v>
      </c>
      <c r="C3914" s="21">
        <v>5016</v>
      </c>
      <c r="D3914" s="7">
        <v>3294</v>
      </c>
      <c r="E3914" s="9" t="s">
        <v>58</v>
      </c>
      <c r="F3914" s="9">
        <v>860</v>
      </c>
      <c r="G3914" s="9">
        <v>860</v>
      </c>
      <c r="H3914" s="9"/>
      <c r="I3914" s="9"/>
      <c r="J3914" s="9" t="s">
        <v>59</v>
      </c>
      <c r="K3914" s="9" t="s">
        <v>60</v>
      </c>
      <c r="L3914" s="9" t="s">
        <v>61</v>
      </c>
      <c r="M3914" s="9">
        <v>3</v>
      </c>
      <c r="N3914" s="9"/>
      <c r="O3914" s="9" t="s">
        <v>88</v>
      </c>
      <c r="P3914" s="9">
        <v>2003</v>
      </c>
      <c r="Q3914" s="9">
        <v>2003</v>
      </c>
      <c r="R3914" s="9" t="s">
        <v>176</v>
      </c>
      <c r="S3914" s="9"/>
    </row>
    <row r="3915" spans="1:19" hidden="1" x14ac:dyDescent="0.35">
      <c r="A3915">
        <v>3914</v>
      </c>
      <c r="B3915" s="9">
        <v>226</v>
      </c>
      <c r="C3915" s="21">
        <v>5162</v>
      </c>
      <c r="D3915" s="7">
        <v>3294</v>
      </c>
      <c r="E3915" s="9" t="s">
        <v>58</v>
      </c>
      <c r="F3915" s="9">
        <v>1068</v>
      </c>
      <c r="G3915" s="9">
        <v>1068</v>
      </c>
      <c r="H3915" s="9"/>
      <c r="I3915" s="9"/>
      <c r="J3915" s="9" t="s">
        <v>59</v>
      </c>
      <c r="K3915" s="9" t="s">
        <v>60</v>
      </c>
      <c r="L3915" s="9" t="s">
        <v>61</v>
      </c>
      <c r="M3915" s="9">
        <v>3</v>
      </c>
      <c r="N3915" s="9"/>
      <c r="O3915" s="9" t="s">
        <v>88</v>
      </c>
      <c r="P3915" s="9">
        <v>2003</v>
      </c>
      <c r="Q3915" s="9">
        <v>2003</v>
      </c>
      <c r="R3915" s="9" t="s">
        <v>176</v>
      </c>
      <c r="S3915" s="9"/>
    </row>
    <row r="3916" spans="1:19" hidden="1" x14ac:dyDescent="0.35">
      <c r="A3916">
        <v>3915</v>
      </c>
      <c r="B3916" s="9">
        <v>226</v>
      </c>
      <c r="C3916" s="21">
        <v>5000</v>
      </c>
      <c r="D3916" s="7">
        <v>3298</v>
      </c>
      <c r="E3916" s="9" t="s">
        <v>58</v>
      </c>
      <c r="F3916" s="9">
        <v>260</v>
      </c>
      <c r="G3916" s="9">
        <v>260</v>
      </c>
      <c r="H3916" s="9"/>
      <c r="I3916" s="9"/>
      <c r="J3916" s="9" t="s">
        <v>59</v>
      </c>
      <c r="K3916" s="9" t="s">
        <v>121</v>
      </c>
      <c r="L3916" s="9" t="s">
        <v>686</v>
      </c>
      <c r="M3916" s="9">
        <v>3</v>
      </c>
      <c r="N3916" s="9"/>
      <c r="O3916" s="9" t="s">
        <v>88</v>
      </c>
      <c r="P3916" s="9">
        <v>2003</v>
      </c>
      <c r="Q3916" s="9">
        <v>2003</v>
      </c>
      <c r="R3916" s="9" t="s">
        <v>176</v>
      </c>
      <c r="S3916" s="9"/>
    </row>
    <row r="3917" spans="1:19" hidden="1" x14ac:dyDescent="0.35">
      <c r="A3917">
        <v>3916</v>
      </c>
      <c r="B3917" s="9">
        <v>226</v>
      </c>
      <c r="C3917" s="21">
        <v>5012</v>
      </c>
      <c r="D3917" s="7">
        <v>3298</v>
      </c>
      <c r="E3917" s="9" t="s">
        <v>58</v>
      </c>
      <c r="F3917" s="9">
        <v>289</v>
      </c>
      <c r="G3917" s="9">
        <v>289</v>
      </c>
      <c r="H3917" s="9"/>
      <c r="I3917" s="9"/>
      <c r="J3917" s="9" t="s">
        <v>59</v>
      </c>
      <c r="K3917" s="9" t="s">
        <v>60</v>
      </c>
      <c r="L3917" s="9" t="s">
        <v>61</v>
      </c>
      <c r="M3917" s="9">
        <v>3</v>
      </c>
      <c r="N3917" s="9"/>
      <c r="O3917" s="9" t="s">
        <v>88</v>
      </c>
      <c r="P3917" s="9">
        <v>2003</v>
      </c>
      <c r="Q3917" s="9">
        <v>2003</v>
      </c>
      <c r="R3917" s="9" t="s">
        <v>176</v>
      </c>
      <c r="S3917" s="9"/>
    </row>
    <row r="3918" spans="1:19" hidden="1" x14ac:dyDescent="0.35">
      <c r="A3918">
        <v>3917</v>
      </c>
      <c r="B3918" s="9">
        <v>226</v>
      </c>
      <c r="C3918" s="21">
        <v>5019</v>
      </c>
      <c r="D3918" s="7">
        <v>3298</v>
      </c>
      <c r="E3918" s="9" t="s">
        <v>131</v>
      </c>
      <c r="F3918" s="9">
        <v>100</v>
      </c>
      <c r="G3918" s="9">
        <v>100</v>
      </c>
      <c r="H3918" s="9"/>
      <c r="I3918" s="9"/>
      <c r="J3918" s="9" t="s">
        <v>59</v>
      </c>
      <c r="K3918" s="9" t="s">
        <v>60</v>
      </c>
      <c r="L3918" s="9" t="s">
        <v>61</v>
      </c>
      <c r="M3918" s="9">
        <v>3</v>
      </c>
      <c r="N3918" s="9"/>
      <c r="O3918" s="9" t="s">
        <v>88</v>
      </c>
      <c r="P3918" s="9">
        <v>2003</v>
      </c>
      <c r="Q3918" s="9">
        <v>2003</v>
      </c>
      <c r="R3918" s="9" t="s">
        <v>176</v>
      </c>
      <c r="S3918" s="9"/>
    </row>
    <row r="3919" spans="1:19" hidden="1" x14ac:dyDescent="0.35">
      <c r="A3919">
        <v>3918</v>
      </c>
      <c r="B3919" s="9">
        <v>226</v>
      </c>
      <c r="C3919" s="21">
        <v>5067</v>
      </c>
      <c r="D3919" s="7">
        <v>3298</v>
      </c>
      <c r="E3919" s="9" t="s">
        <v>58</v>
      </c>
      <c r="F3919" s="9">
        <v>193</v>
      </c>
      <c r="G3919" s="9">
        <v>193</v>
      </c>
      <c r="H3919" s="9"/>
      <c r="I3919" s="9"/>
      <c r="J3919" s="9" t="s">
        <v>59</v>
      </c>
      <c r="K3919" s="9" t="s">
        <v>121</v>
      </c>
      <c r="L3919" s="9" t="s">
        <v>686</v>
      </c>
      <c r="M3919" s="9">
        <v>3</v>
      </c>
      <c r="N3919" s="9"/>
      <c r="O3919" s="9" t="s">
        <v>88</v>
      </c>
      <c r="P3919" s="9">
        <v>2003</v>
      </c>
      <c r="Q3919" s="9">
        <v>2003</v>
      </c>
      <c r="R3919" s="9"/>
      <c r="S3919" s="9"/>
    </row>
    <row r="3920" spans="1:19" hidden="1" x14ac:dyDescent="0.35">
      <c r="A3920">
        <v>3919</v>
      </c>
      <c r="B3920" s="9">
        <v>226</v>
      </c>
      <c r="C3920" s="21">
        <v>5080</v>
      </c>
      <c r="D3920" s="7">
        <v>3298</v>
      </c>
      <c r="E3920" s="9" t="s">
        <v>131</v>
      </c>
      <c r="F3920" s="9">
        <v>1260</v>
      </c>
      <c r="G3920" s="9">
        <v>1260</v>
      </c>
      <c r="H3920" s="9"/>
      <c r="I3920" s="9"/>
      <c r="J3920" s="9" t="s">
        <v>59</v>
      </c>
      <c r="K3920" s="9" t="s">
        <v>60</v>
      </c>
      <c r="L3920" s="9" t="s">
        <v>61</v>
      </c>
      <c r="M3920" s="9">
        <v>3</v>
      </c>
      <c r="N3920" s="9"/>
      <c r="O3920" s="9" t="s">
        <v>88</v>
      </c>
      <c r="P3920" s="9">
        <v>2003</v>
      </c>
      <c r="Q3920" s="9">
        <v>2003</v>
      </c>
      <c r="R3920" s="9" t="s">
        <v>176</v>
      </c>
      <c r="S3920" s="9"/>
    </row>
    <row r="3921" spans="1:19" hidden="1" x14ac:dyDescent="0.35">
      <c r="A3921">
        <v>3920</v>
      </c>
      <c r="B3921" s="9">
        <v>226</v>
      </c>
      <c r="C3921" s="21">
        <v>5111</v>
      </c>
      <c r="D3921" s="7">
        <v>3298</v>
      </c>
      <c r="E3921" s="9" t="s">
        <v>131</v>
      </c>
      <c r="F3921" s="9">
        <v>494</v>
      </c>
      <c r="G3921" s="9">
        <v>494</v>
      </c>
      <c r="H3921" s="9"/>
      <c r="I3921" s="9"/>
      <c r="J3921" s="9" t="s">
        <v>59</v>
      </c>
      <c r="K3921" s="9" t="s">
        <v>60</v>
      </c>
      <c r="L3921" s="9" t="s">
        <v>686</v>
      </c>
      <c r="M3921" s="9">
        <v>3</v>
      </c>
      <c r="N3921" s="9"/>
      <c r="O3921" s="9" t="s">
        <v>88</v>
      </c>
      <c r="P3921" s="9">
        <v>2003</v>
      </c>
      <c r="Q3921" s="9">
        <v>2003</v>
      </c>
      <c r="R3921" s="9" t="s">
        <v>176</v>
      </c>
      <c r="S3921" s="9"/>
    </row>
    <row r="3922" spans="1:19" hidden="1" x14ac:dyDescent="0.35">
      <c r="A3922">
        <v>3921</v>
      </c>
      <c r="B3922" s="9">
        <v>226</v>
      </c>
      <c r="C3922" s="21">
        <v>5135</v>
      </c>
      <c r="D3922" s="7">
        <v>3298</v>
      </c>
      <c r="E3922" s="9" t="s">
        <v>131</v>
      </c>
      <c r="F3922" s="9">
        <v>1184</v>
      </c>
      <c r="G3922" s="9">
        <v>1184</v>
      </c>
      <c r="H3922" s="9"/>
      <c r="I3922" s="9"/>
      <c r="J3922" s="9" t="s">
        <v>59</v>
      </c>
      <c r="K3922" s="9" t="s">
        <v>60</v>
      </c>
      <c r="L3922" s="9" t="s">
        <v>61</v>
      </c>
      <c r="M3922" s="9">
        <v>3</v>
      </c>
      <c r="N3922" s="9"/>
      <c r="O3922" s="9" t="s">
        <v>88</v>
      </c>
      <c r="P3922" s="9">
        <v>2003</v>
      </c>
      <c r="Q3922" s="9">
        <v>2003</v>
      </c>
      <c r="R3922" s="9" t="s">
        <v>176</v>
      </c>
      <c r="S3922" s="9"/>
    </row>
    <row r="3923" spans="1:19" hidden="1" x14ac:dyDescent="0.35">
      <c r="A3923">
        <v>3922</v>
      </c>
      <c r="B3923" s="9">
        <v>226</v>
      </c>
      <c r="C3923" s="21">
        <v>5023</v>
      </c>
      <c r="D3923" s="7">
        <v>3298</v>
      </c>
      <c r="E3923" s="9" t="s">
        <v>58</v>
      </c>
      <c r="F3923" s="9">
        <v>560</v>
      </c>
      <c r="G3923" s="9">
        <v>560</v>
      </c>
      <c r="H3923" s="9"/>
      <c r="I3923" s="9"/>
      <c r="J3923" s="9" t="s">
        <v>59</v>
      </c>
      <c r="K3923" s="9" t="s">
        <v>60</v>
      </c>
      <c r="L3923" s="9" t="s">
        <v>61</v>
      </c>
      <c r="M3923" s="9">
        <v>3</v>
      </c>
      <c r="N3923" s="9"/>
      <c r="O3923" s="9" t="s">
        <v>88</v>
      </c>
      <c r="P3923" s="9">
        <v>2003</v>
      </c>
      <c r="Q3923" s="9">
        <v>2003</v>
      </c>
      <c r="R3923" s="9" t="s">
        <v>176</v>
      </c>
      <c r="S3923" s="9"/>
    </row>
    <row r="3924" spans="1:19" hidden="1" x14ac:dyDescent="0.35">
      <c r="A3924">
        <v>3923</v>
      </c>
      <c r="B3924" s="9">
        <v>226</v>
      </c>
      <c r="C3924" s="21">
        <v>5162</v>
      </c>
      <c r="D3924" s="7">
        <v>3298</v>
      </c>
      <c r="E3924" s="9" t="s">
        <v>58</v>
      </c>
      <c r="F3924" s="9">
        <v>505</v>
      </c>
      <c r="G3924" s="9">
        <v>505</v>
      </c>
      <c r="H3924" s="9"/>
      <c r="I3924" s="9"/>
      <c r="J3924" s="9" t="s">
        <v>59</v>
      </c>
      <c r="K3924" s="9" t="s">
        <v>60</v>
      </c>
      <c r="L3924" s="9" t="s">
        <v>61</v>
      </c>
      <c r="M3924" s="9">
        <v>3</v>
      </c>
      <c r="N3924" s="9"/>
      <c r="O3924" s="9" t="s">
        <v>88</v>
      </c>
      <c r="P3924" s="9">
        <v>2003</v>
      </c>
      <c r="Q3924" s="9">
        <v>2003</v>
      </c>
      <c r="R3924" s="9" t="s">
        <v>176</v>
      </c>
      <c r="S3924" s="9"/>
    </row>
    <row r="3925" spans="1:19" hidden="1" x14ac:dyDescent="0.35">
      <c r="A3925">
        <v>3924</v>
      </c>
      <c r="B3925" s="9">
        <v>226</v>
      </c>
      <c r="C3925" s="21">
        <v>5000</v>
      </c>
      <c r="D3925" s="7">
        <v>3263</v>
      </c>
      <c r="E3925" s="9" t="s">
        <v>295</v>
      </c>
      <c r="F3925" s="9">
        <v>42</v>
      </c>
      <c r="G3925" s="9">
        <v>42</v>
      </c>
      <c r="H3925" s="9"/>
      <c r="I3925" s="9"/>
      <c r="J3925" s="9" t="s">
        <v>59</v>
      </c>
      <c r="K3925" s="9" t="s">
        <v>60</v>
      </c>
      <c r="L3925" s="9" t="s">
        <v>686</v>
      </c>
      <c r="M3925" s="9">
        <v>3</v>
      </c>
      <c r="N3925" s="9"/>
      <c r="O3925" s="9" t="s">
        <v>88</v>
      </c>
      <c r="P3925" s="9">
        <v>2003</v>
      </c>
      <c r="Q3925" s="9">
        <v>2003</v>
      </c>
      <c r="R3925" s="9" t="s">
        <v>176</v>
      </c>
      <c r="S3925" s="9"/>
    </row>
    <row r="3926" spans="1:19" hidden="1" x14ac:dyDescent="0.35">
      <c r="A3926">
        <v>3925</v>
      </c>
      <c r="B3926" s="9">
        <v>226</v>
      </c>
      <c r="C3926" s="21">
        <v>5012</v>
      </c>
      <c r="D3926" s="7">
        <v>3263</v>
      </c>
      <c r="E3926" s="9" t="s">
        <v>295</v>
      </c>
      <c r="F3926" s="9">
        <v>15</v>
      </c>
      <c r="G3926" s="9">
        <v>15</v>
      </c>
      <c r="H3926" s="9"/>
      <c r="I3926" s="9"/>
      <c r="J3926" s="9" t="s">
        <v>59</v>
      </c>
      <c r="K3926" s="9" t="s">
        <v>121</v>
      </c>
      <c r="L3926" s="9" t="s">
        <v>686</v>
      </c>
      <c r="M3926" s="9">
        <v>3</v>
      </c>
      <c r="N3926" s="9"/>
      <c r="O3926" s="9" t="s">
        <v>88</v>
      </c>
      <c r="P3926" s="9">
        <v>2003</v>
      </c>
      <c r="Q3926" s="9">
        <v>2003</v>
      </c>
      <c r="R3926" s="9" t="s">
        <v>176</v>
      </c>
      <c r="S3926" s="9"/>
    </row>
    <row r="3927" spans="1:19" hidden="1" x14ac:dyDescent="0.35">
      <c r="A3927">
        <v>3926</v>
      </c>
      <c r="B3927" s="9">
        <v>226</v>
      </c>
      <c r="C3927" s="21">
        <v>5080</v>
      </c>
      <c r="D3927" s="7">
        <v>3263</v>
      </c>
      <c r="E3927" s="9" t="s">
        <v>591</v>
      </c>
      <c r="F3927" s="9">
        <v>11</v>
      </c>
      <c r="G3927" s="9">
        <v>11</v>
      </c>
      <c r="H3927" s="9"/>
      <c r="I3927" s="9"/>
      <c r="J3927" s="9" t="s">
        <v>59</v>
      </c>
      <c r="K3927" s="9" t="s">
        <v>121</v>
      </c>
      <c r="L3927" s="9" t="s">
        <v>686</v>
      </c>
      <c r="M3927" s="9">
        <v>3</v>
      </c>
      <c r="N3927" s="9"/>
      <c r="O3927" s="9" t="s">
        <v>88</v>
      </c>
      <c r="P3927" s="9">
        <v>2003</v>
      </c>
      <c r="Q3927" s="9">
        <v>2003</v>
      </c>
      <c r="R3927" s="9" t="s">
        <v>176</v>
      </c>
      <c r="S3927" s="9"/>
    </row>
    <row r="3928" spans="1:19" hidden="1" x14ac:dyDescent="0.35">
      <c r="A3928">
        <v>3927</v>
      </c>
      <c r="B3928" s="9">
        <v>226</v>
      </c>
      <c r="C3928" s="21">
        <v>5111</v>
      </c>
      <c r="D3928" s="7">
        <v>3263</v>
      </c>
      <c r="E3928" s="9" t="s">
        <v>591</v>
      </c>
      <c r="F3928" s="9">
        <v>24</v>
      </c>
      <c r="G3928" s="9">
        <v>24</v>
      </c>
      <c r="H3928" s="9"/>
      <c r="I3928" s="9"/>
      <c r="J3928" s="9" t="s">
        <v>59</v>
      </c>
      <c r="K3928" s="9" t="s">
        <v>121</v>
      </c>
      <c r="L3928" s="9" t="s">
        <v>686</v>
      </c>
      <c r="M3928" s="9">
        <v>3</v>
      </c>
      <c r="N3928" s="9"/>
      <c r="O3928" s="9" t="s">
        <v>88</v>
      </c>
      <c r="P3928" s="9">
        <v>2003</v>
      </c>
      <c r="Q3928" s="9">
        <v>2003</v>
      </c>
      <c r="R3928" s="9" t="s">
        <v>176</v>
      </c>
      <c r="S3928" s="9"/>
    </row>
    <row r="3929" spans="1:19" hidden="1" x14ac:dyDescent="0.35">
      <c r="A3929">
        <v>3928</v>
      </c>
      <c r="B3929" s="9">
        <v>226</v>
      </c>
      <c r="C3929" s="21">
        <v>5023</v>
      </c>
      <c r="D3929" s="7">
        <v>3263</v>
      </c>
      <c r="E3929" s="9" t="s">
        <v>295</v>
      </c>
      <c r="F3929" s="9">
        <v>84</v>
      </c>
      <c r="G3929" s="9">
        <v>84</v>
      </c>
      <c r="H3929" s="9"/>
      <c r="I3929" s="9"/>
      <c r="J3929" s="9" t="s">
        <v>59</v>
      </c>
      <c r="K3929" s="9" t="s">
        <v>121</v>
      </c>
      <c r="L3929" s="9" t="s">
        <v>686</v>
      </c>
      <c r="M3929" s="9">
        <v>3</v>
      </c>
      <c r="N3929" s="9"/>
      <c r="O3929" s="9" t="s">
        <v>88</v>
      </c>
      <c r="P3929" s="9">
        <v>2003</v>
      </c>
      <c r="Q3929" s="9">
        <v>2003</v>
      </c>
      <c r="R3929" s="9" t="s">
        <v>176</v>
      </c>
      <c r="S3929" s="9"/>
    </row>
    <row r="3930" spans="1:19" hidden="1" x14ac:dyDescent="0.35">
      <c r="A3930">
        <v>3929</v>
      </c>
      <c r="B3930" s="9">
        <v>226</v>
      </c>
      <c r="C3930" s="21">
        <v>5000</v>
      </c>
      <c r="D3930" s="20">
        <v>3845</v>
      </c>
      <c r="E3930" s="9" t="s">
        <v>295</v>
      </c>
      <c r="F3930" s="9">
        <v>9</v>
      </c>
      <c r="G3930" s="9">
        <v>9</v>
      </c>
      <c r="H3930" s="9"/>
      <c r="I3930" s="9"/>
      <c r="J3930" s="9" t="s">
        <v>59</v>
      </c>
      <c r="K3930" s="9" t="s">
        <v>60</v>
      </c>
      <c r="L3930" s="9" t="s">
        <v>61</v>
      </c>
      <c r="M3930" s="9">
        <v>3</v>
      </c>
      <c r="N3930" s="9"/>
      <c r="O3930" s="9" t="s">
        <v>88</v>
      </c>
      <c r="P3930" s="9">
        <v>2003</v>
      </c>
      <c r="Q3930" s="9">
        <v>2003</v>
      </c>
      <c r="R3930" s="9" t="s">
        <v>176</v>
      </c>
      <c r="S3930" s="9"/>
    </row>
    <row r="3931" spans="1:19" hidden="1" x14ac:dyDescent="0.35">
      <c r="A3931">
        <v>3930</v>
      </c>
      <c r="B3931" s="9">
        <v>226</v>
      </c>
      <c r="C3931" s="21">
        <v>5012</v>
      </c>
      <c r="D3931" s="7">
        <v>3286</v>
      </c>
      <c r="E3931" s="9" t="s">
        <v>295</v>
      </c>
      <c r="F3931" s="9">
        <v>5</v>
      </c>
      <c r="G3931" s="9">
        <v>5</v>
      </c>
      <c r="H3931" s="9"/>
      <c r="I3931" s="9"/>
      <c r="J3931" s="9" t="s">
        <v>59</v>
      </c>
      <c r="K3931" s="9" t="s">
        <v>121</v>
      </c>
      <c r="L3931" s="9" t="s">
        <v>686</v>
      </c>
      <c r="M3931" s="9">
        <v>3</v>
      </c>
      <c r="N3931" s="9"/>
      <c r="O3931" s="9" t="s">
        <v>88</v>
      </c>
      <c r="P3931" s="9">
        <v>2003</v>
      </c>
      <c r="Q3931" s="9">
        <v>2003</v>
      </c>
      <c r="R3931" s="9" t="s">
        <v>176</v>
      </c>
      <c r="S3931" s="9"/>
    </row>
    <row r="3932" spans="1:19" hidden="1" x14ac:dyDescent="0.35">
      <c r="A3932">
        <v>3931</v>
      </c>
      <c r="B3932" s="9">
        <v>226</v>
      </c>
      <c r="C3932" s="21">
        <v>5019</v>
      </c>
      <c r="D3932" s="7">
        <v>3286</v>
      </c>
      <c r="E3932" s="9" t="s">
        <v>591</v>
      </c>
      <c r="F3932" s="9">
        <v>2</v>
      </c>
      <c r="G3932" s="9">
        <v>2</v>
      </c>
      <c r="H3932" s="9"/>
      <c r="I3932" s="9"/>
      <c r="J3932" s="9" t="s">
        <v>59</v>
      </c>
      <c r="K3932" s="9" t="s">
        <v>121</v>
      </c>
      <c r="L3932" s="9" t="s">
        <v>686</v>
      </c>
      <c r="M3932" s="9">
        <v>3</v>
      </c>
      <c r="N3932" s="9"/>
      <c r="O3932" s="9" t="s">
        <v>88</v>
      </c>
      <c r="P3932" s="9">
        <v>2003</v>
      </c>
      <c r="Q3932" s="9">
        <v>2003</v>
      </c>
      <c r="R3932" s="9" t="s">
        <v>176</v>
      </c>
      <c r="S3932" s="9"/>
    </row>
    <row r="3933" spans="1:19" hidden="1" x14ac:dyDescent="0.35">
      <c r="A3933">
        <v>3932</v>
      </c>
      <c r="B3933" s="9">
        <v>226</v>
      </c>
      <c r="C3933" s="21">
        <v>5147</v>
      </c>
      <c r="D3933" s="7">
        <v>3286</v>
      </c>
      <c r="E3933" s="9" t="s">
        <v>295</v>
      </c>
      <c r="F3933" s="9">
        <v>2</v>
      </c>
      <c r="G3933" s="9">
        <v>2</v>
      </c>
      <c r="H3933" s="9"/>
      <c r="I3933" s="9"/>
      <c r="J3933" s="9" t="s">
        <v>59</v>
      </c>
      <c r="K3933" s="9" t="s">
        <v>121</v>
      </c>
      <c r="L3933" s="9" t="s">
        <v>686</v>
      </c>
      <c r="M3933" s="9">
        <v>3</v>
      </c>
      <c r="N3933" s="9"/>
      <c r="O3933" s="9" t="s">
        <v>88</v>
      </c>
      <c r="P3933" s="9">
        <v>2003</v>
      </c>
      <c r="Q3933" s="9">
        <v>2003</v>
      </c>
      <c r="R3933" s="9" t="s">
        <v>176</v>
      </c>
      <c r="S3933" s="9"/>
    </row>
    <row r="3934" spans="1:19" hidden="1" x14ac:dyDescent="0.35">
      <c r="A3934">
        <v>3933</v>
      </c>
      <c r="B3934" s="9">
        <v>226</v>
      </c>
      <c r="C3934" s="21">
        <v>5000</v>
      </c>
      <c r="D3934" s="7">
        <v>3288</v>
      </c>
      <c r="E3934" s="9" t="s">
        <v>295</v>
      </c>
      <c r="F3934" s="9">
        <v>2</v>
      </c>
      <c r="G3934" s="9">
        <v>2</v>
      </c>
      <c r="H3934" s="9"/>
      <c r="I3934" s="9"/>
      <c r="J3934" s="9" t="s">
        <v>59</v>
      </c>
      <c r="K3934" s="9" t="s">
        <v>121</v>
      </c>
      <c r="L3934" s="9" t="s">
        <v>686</v>
      </c>
      <c r="M3934" s="9">
        <v>3</v>
      </c>
      <c r="N3934" s="9"/>
      <c r="O3934" s="9" t="s">
        <v>88</v>
      </c>
      <c r="P3934" s="9">
        <v>2003</v>
      </c>
      <c r="Q3934" s="9">
        <v>2003</v>
      </c>
      <c r="R3934" s="9"/>
      <c r="S3934" s="9"/>
    </row>
    <row r="3935" spans="1:19" hidden="1" x14ac:dyDescent="0.35">
      <c r="A3935">
        <v>3934</v>
      </c>
      <c r="B3935" s="9">
        <v>226</v>
      </c>
      <c r="C3935" s="21">
        <v>5019</v>
      </c>
      <c r="D3935" s="7">
        <v>3288</v>
      </c>
      <c r="E3935" s="9" t="s">
        <v>591</v>
      </c>
      <c r="F3935" s="9">
        <v>2</v>
      </c>
      <c r="G3935" s="9">
        <v>2</v>
      </c>
      <c r="H3935" s="9"/>
      <c r="I3935" s="9"/>
      <c r="J3935" s="9" t="s">
        <v>59</v>
      </c>
      <c r="K3935" s="9" t="s">
        <v>121</v>
      </c>
      <c r="L3935" s="9" t="s">
        <v>686</v>
      </c>
      <c r="M3935" s="9">
        <v>3</v>
      </c>
      <c r="N3935" s="9"/>
      <c r="O3935" s="9" t="s">
        <v>88</v>
      </c>
      <c r="P3935" s="9">
        <v>2003</v>
      </c>
      <c r="Q3935" s="9">
        <v>2003</v>
      </c>
      <c r="R3935" s="9" t="s">
        <v>176</v>
      </c>
      <c r="S3935" s="9"/>
    </row>
    <row r="3936" spans="1:19" hidden="1" x14ac:dyDescent="0.35">
      <c r="A3936">
        <v>3935</v>
      </c>
      <c r="B3936" s="9">
        <v>226</v>
      </c>
      <c r="C3936" s="21">
        <v>5067</v>
      </c>
      <c r="D3936" s="7">
        <v>3288</v>
      </c>
      <c r="E3936" s="9" t="s">
        <v>591</v>
      </c>
      <c r="F3936" s="9">
        <v>2</v>
      </c>
      <c r="G3936" s="9">
        <v>2</v>
      </c>
      <c r="H3936" s="9"/>
      <c r="I3936" s="9"/>
      <c r="J3936" s="9" t="s">
        <v>59</v>
      </c>
      <c r="K3936" s="9" t="s">
        <v>121</v>
      </c>
      <c r="L3936" s="9" t="s">
        <v>686</v>
      </c>
      <c r="M3936" s="9">
        <v>3</v>
      </c>
      <c r="N3936" s="9"/>
      <c r="O3936" s="9" t="s">
        <v>88</v>
      </c>
      <c r="P3936" s="9">
        <v>2003</v>
      </c>
      <c r="Q3936" s="9">
        <v>2003</v>
      </c>
      <c r="R3936" s="9"/>
      <c r="S3936" s="9"/>
    </row>
    <row r="3937" spans="1:19" hidden="1" x14ac:dyDescent="0.35">
      <c r="A3937">
        <v>3936</v>
      </c>
      <c r="B3937" s="9">
        <v>226</v>
      </c>
      <c r="C3937" s="21">
        <v>5080</v>
      </c>
      <c r="D3937" s="7">
        <v>3288</v>
      </c>
      <c r="E3937" s="9" t="s">
        <v>591</v>
      </c>
      <c r="F3937" s="9">
        <v>3</v>
      </c>
      <c r="G3937" s="9">
        <v>3</v>
      </c>
      <c r="H3937" s="9"/>
      <c r="I3937" s="9"/>
      <c r="J3937" s="9" t="s">
        <v>59</v>
      </c>
      <c r="K3937" s="9" t="s">
        <v>121</v>
      </c>
      <c r="L3937" s="9" t="s">
        <v>686</v>
      </c>
      <c r="M3937" s="9">
        <v>3</v>
      </c>
      <c r="N3937" s="9"/>
      <c r="O3937" s="9" t="s">
        <v>88</v>
      </c>
      <c r="P3937" s="9">
        <v>2003</v>
      </c>
      <c r="Q3937" s="9">
        <v>2003</v>
      </c>
      <c r="R3937" s="9" t="s">
        <v>176</v>
      </c>
      <c r="S3937" s="9"/>
    </row>
    <row r="3938" spans="1:19" hidden="1" x14ac:dyDescent="0.35">
      <c r="A3938">
        <v>3937</v>
      </c>
      <c r="B3938" s="9">
        <v>226</v>
      </c>
      <c r="C3938" s="21">
        <v>5162</v>
      </c>
      <c r="D3938" s="7">
        <v>3288</v>
      </c>
      <c r="E3938" s="9" t="s">
        <v>58</v>
      </c>
      <c r="F3938" s="9">
        <v>754</v>
      </c>
      <c r="G3938" s="9">
        <v>754</v>
      </c>
      <c r="H3938" s="9"/>
      <c r="I3938" s="9"/>
      <c r="J3938" s="9" t="s">
        <v>59</v>
      </c>
      <c r="K3938" s="9" t="s">
        <v>60</v>
      </c>
      <c r="L3938" s="9" t="s">
        <v>61</v>
      </c>
      <c r="M3938" s="9">
        <v>3</v>
      </c>
      <c r="N3938" s="9"/>
      <c r="O3938" s="9" t="s">
        <v>88</v>
      </c>
      <c r="P3938" s="9">
        <v>2003</v>
      </c>
      <c r="Q3938" s="9">
        <v>2003</v>
      </c>
      <c r="R3938" s="9" t="s">
        <v>176</v>
      </c>
      <c r="S3938" s="9"/>
    </row>
    <row r="3939" spans="1:19" hidden="1" x14ac:dyDescent="0.35">
      <c r="A3939">
        <v>3938</v>
      </c>
      <c r="B3939" s="7">
        <v>227</v>
      </c>
      <c r="C3939" s="7">
        <v>24021</v>
      </c>
      <c r="D3939" s="20">
        <v>32228</v>
      </c>
      <c r="E3939" s="7" t="s">
        <v>295</v>
      </c>
      <c r="F3939" s="7"/>
      <c r="G3939" s="7"/>
      <c r="H3939" s="7"/>
      <c r="I3939" s="7"/>
      <c r="J3939" s="7"/>
      <c r="K3939" s="7"/>
      <c r="L3939" s="7" t="s">
        <v>686</v>
      </c>
      <c r="M3939" s="7">
        <v>3</v>
      </c>
      <c r="N3939" s="7" t="s">
        <v>78</v>
      </c>
      <c r="O3939" s="7" t="s">
        <v>105</v>
      </c>
      <c r="P3939" s="7">
        <v>1983</v>
      </c>
      <c r="Q3939" s="7">
        <v>2003</v>
      </c>
      <c r="R3939" s="7"/>
      <c r="S3939" s="7"/>
    </row>
    <row r="3940" spans="1:19" hidden="1" x14ac:dyDescent="0.35">
      <c r="A3940">
        <v>3939</v>
      </c>
      <c r="B3940" s="7">
        <v>227</v>
      </c>
      <c r="C3940" s="7">
        <v>24021</v>
      </c>
      <c r="D3940" s="7">
        <v>3659</v>
      </c>
      <c r="E3940" s="7" t="s">
        <v>131</v>
      </c>
      <c r="F3940" s="7"/>
      <c r="G3940" s="7"/>
      <c r="H3940" s="7"/>
      <c r="I3940" s="7"/>
      <c r="J3940" s="7"/>
      <c r="K3940" s="7"/>
      <c r="L3940" s="7" t="s">
        <v>61</v>
      </c>
      <c r="M3940" s="7">
        <v>3</v>
      </c>
      <c r="N3940" s="7" t="s">
        <v>78</v>
      </c>
      <c r="O3940" s="7" t="s">
        <v>105</v>
      </c>
      <c r="P3940" s="7">
        <v>2003</v>
      </c>
      <c r="Q3940" s="7">
        <v>2003</v>
      </c>
      <c r="R3940" s="7"/>
      <c r="S3940" s="7"/>
    </row>
    <row r="3941" spans="1:19" hidden="1" x14ac:dyDescent="0.35">
      <c r="A3941">
        <v>3940</v>
      </c>
      <c r="B3941" s="7">
        <v>227</v>
      </c>
      <c r="C3941" s="7">
        <v>24020</v>
      </c>
      <c r="D3941" s="20">
        <v>3895</v>
      </c>
      <c r="E3941" s="7" t="s">
        <v>295</v>
      </c>
      <c r="F3941" s="7">
        <v>4</v>
      </c>
      <c r="G3941" s="7">
        <v>6</v>
      </c>
      <c r="H3941" s="7"/>
      <c r="I3941" s="7"/>
      <c r="J3941" s="7" t="s">
        <v>59</v>
      </c>
      <c r="K3941" s="7" t="s">
        <v>121</v>
      </c>
      <c r="L3941" s="7" t="s">
        <v>686</v>
      </c>
      <c r="M3941" s="7">
        <v>3</v>
      </c>
      <c r="N3941" s="7"/>
      <c r="O3941" s="7" t="s">
        <v>88</v>
      </c>
      <c r="P3941" s="7">
        <v>2003</v>
      </c>
      <c r="Q3941" s="7">
        <v>2003</v>
      </c>
      <c r="R3941" s="7"/>
      <c r="S3941" s="7"/>
    </row>
    <row r="3942" spans="1:19" hidden="1" x14ac:dyDescent="0.35">
      <c r="A3942">
        <v>3941</v>
      </c>
      <c r="B3942" s="7">
        <v>227</v>
      </c>
      <c r="C3942" s="7">
        <v>24020</v>
      </c>
      <c r="D3942" s="7">
        <v>3846</v>
      </c>
      <c r="E3942" s="7" t="s">
        <v>131</v>
      </c>
      <c r="F3942" s="7"/>
      <c r="G3942" s="7"/>
      <c r="H3942" s="7"/>
      <c r="I3942" s="7"/>
      <c r="J3942" s="7"/>
      <c r="K3942" s="7"/>
      <c r="L3942" s="7" t="s">
        <v>61</v>
      </c>
      <c r="M3942" s="7">
        <v>3</v>
      </c>
      <c r="N3942" s="7" t="s">
        <v>78</v>
      </c>
      <c r="O3942" s="7" t="s">
        <v>105</v>
      </c>
      <c r="P3942" s="7">
        <v>2003</v>
      </c>
      <c r="Q3942" s="7">
        <v>2003</v>
      </c>
      <c r="R3942" s="7"/>
      <c r="S3942" s="7"/>
    </row>
    <row r="3943" spans="1:19" hidden="1" x14ac:dyDescent="0.35">
      <c r="A3943">
        <v>3942</v>
      </c>
      <c r="B3943" s="7">
        <v>227</v>
      </c>
      <c r="C3943" s="7">
        <v>24021</v>
      </c>
      <c r="D3943" s="7">
        <v>3658</v>
      </c>
      <c r="E3943" s="7" t="s">
        <v>131</v>
      </c>
      <c r="F3943" s="7"/>
      <c r="G3943" s="7"/>
      <c r="H3943" s="7"/>
      <c r="I3943" s="7"/>
      <c r="J3943" s="7"/>
      <c r="K3943" s="7"/>
      <c r="L3943" s="7" t="s">
        <v>61</v>
      </c>
      <c r="M3943" s="7">
        <v>3</v>
      </c>
      <c r="N3943" s="7" t="s">
        <v>684</v>
      </c>
      <c r="O3943" s="7" t="s">
        <v>105</v>
      </c>
      <c r="P3943" s="7">
        <v>2003</v>
      </c>
      <c r="Q3943" s="7">
        <v>2003</v>
      </c>
      <c r="R3943" s="7"/>
      <c r="S3943" s="7"/>
    </row>
    <row r="3944" spans="1:19" hidden="1" x14ac:dyDescent="0.35">
      <c r="A3944">
        <v>3943</v>
      </c>
      <c r="B3944" s="7">
        <v>227</v>
      </c>
      <c r="C3944" s="7">
        <v>24020</v>
      </c>
      <c r="D3944" s="20">
        <v>3928</v>
      </c>
      <c r="E3944" s="7" t="s">
        <v>295</v>
      </c>
      <c r="F3944" s="7"/>
      <c r="G3944" s="7"/>
      <c r="H3944" s="7"/>
      <c r="I3944" s="7"/>
      <c r="J3944" s="7"/>
      <c r="K3944" s="7"/>
      <c r="L3944" s="7" t="s">
        <v>686</v>
      </c>
      <c r="M3944" s="7">
        <v>3</v>
      </c>
      <c r="N3944" s="7" t="s">
        <v>78</v>
      </c>
      <c r="O3944" s="7" t="s">
        <v>105</v>
      </c>
      <c r="P3944" s="7">
        <v>2003</v>
      </c>
      <c r="Q3944" s="7">
        <v>2003</v>
      </c>
      <c r="R3944" s="7"/>
      <c r="S3944" s="7"/>
    </row>
    <row r="3945" spans="1:19" hidden="1" x14ac:dyDescent="0.35">
      <c r="A3945">
        <v>3944</v>
      </c>
      <c r="B3945" s="7">
        <v>228</v>
      </c>
      <c r="C3945" s="7">
        <v>24027</v>
      </c>
      <c r="D3945" s="7">
        <v>3295</v>
      </c>
      <c r="E3945" s="7" t="s">
        <v>131</v>
      </c>
      <c r="F3945" s="7">
        <v>5781</v>
      </c>
      <c r="G3945" s="7">
        <v>5781</v>
      </c>
      <c r="H3945" s="7"/>
      <c r="I3945" s="7"/>
      <c r="J3945" s="7" t="s">
        <v>118</v>
      </c>
      <c r="K3945" s="7" t="s">
        <v>60</v>
      </c>
      <c r="L3945" s="7" t="s">
        <v>61</v>
      </c>
      <c r="M3945" s="7"/>
      <c r="N3945" s="7"/>
      <c r="O3945" s="7" t="s">
        <v>88</v>
      </c>
      <c r="P3945" s="7">
        <v>2011</v>
      </c>
      <c r="Q3945" s="7">
        <v>2003</v>
      </c>
      <c r="R3945" s="7"/>
      <c r="S3945" s="7"/>
    </row>
    <row r="3946" spans="1:19" hidden="1" x14ac:dyDescent="0.35">
      <c r="A3946">
        <v>3945</v>
      </c>
      <c r="B3946" s="7">
        <v>228</v>
      </c>
      <c r="C3946" s="7">
        <v>24027</v>
      </c>
      <c r="D3946" s="7">
        <v>3883</v>
      </c>
      <c r="E3946" s="7" t="s">
        <v>131</v>
      </c>
      <c r="F3946" s="7">
        <v>200</v>
      </c>
      <c r="G3946" s="7">
        <v>200</v>
      </c>
      <c r="H3946" s="7"/>
      <c r="I3946" s="7"/>
      <c r="J3946" s="7" t="s">
        <v>104</v>
      </c>
      <c r="K3946" s="7" t="s">
        <v>1040</v>
      </c>
      <c r="L3946" s="7" t="s">
        <v>686</v>
      </c>
      <c r="M3946" s="7"/>
      <c r="N3946" s="7"/>
      <c r="O3946" s="7" t="s">
        <v>88</v>
      </c>
      <c r="P3946" s="7">
        <v>2003</v>
      </c>
      <c r="Q3946" s="7">
        <v>2003</v>
      </c>
      <c r="R3946" s="7"/>
      <c r="S3946" s="7"/>
    </row>
    <row r="3947" spans="1:19" hidden="1" x14ac:dyDescent="0.35">
      <c r="A3947">
        <v>3946</v>
      </c>
      <c r="B3947" s="7">
        <v>228</v>
      </c>
      <c r="C3947" s="7">
        <v>24027</v>
      </c>
      <c r="D3947" s="7">
        <v>3294</v>
      </c>
      <c r="E3947" s="7" t="s">
        <v>131</v>
      </c>
      <c r="F3947" s="7">
        <v>674</v>
      </c>
      <c r="G3947" s="7">
        <v>674</v>
      </c>
      <c r="H3947" s="7"/>
      <c r="I3947" s="7"/>
      <c r="J3947" s="7" t="s">
        <v>118</v>
      </c>
      <c r="K3947" s="7" t="s">
        <v>60</v>
      </c>
      <c r="L3947" s="7" t="s">
        <v>61</v>
      </c>
      <c r="M3947" s="7"/>
      <c r="N3947" s="7"/>
      <c r="O3947" s="7" t="s">
        <v>88</v>
      </c>
      <c r="P3947" s="7">
        <v>2003</v>
      </c>
      <c r="Q3947" s="7">
        <v>2003</v>
      </c>
      <c r="R3947" s="7"/>
      <c r="S3947" s="7"/>
    </row>
    <row r="3948" spans="1:19" hidden="1" x14ac:dyDescent="0.35">
      <c r="A3948">
        <v>3947</v>
      </c>
      <c r="B3948" s="7">
        <v>228</v>
      </c>
      <c r="C3948" s="7">
        <v>24027</v>
      </c>
      <c r="D3948" s="7">
        <v>3298</v>
      </c>
      <c r="E3948" s="7" t="s">
        <v>131</v>
      </c>
      <c r="F3948" s="7"/>
      <c r="G3948" s="7"/>
      <c r="H3948" s="7"/>
      <c r="I3948" s="7"/>
      <c r="J3948" s="7"/>
      <c r="K3948" s="7"/>
      <c r="L3948" s="7" t="s">
        <v>61</v>
      </c>
      <c r="M3948" s="7"/>
      <c r="N3948" s="7" t="s">
        <v>446</v>
      </c>
      <c r="O3948" s="7" t="s">
        <v>105</v>
      </c>
      <c r="P3948" s="7">
        <v>2003</v>
      </c>
      <c r="Q3948" s="7">
        <v>2003</v>
      </c>
      <c r="R3948" s="7"/>
      <c r="S3948" s="7"/>
    </row>
    <row r="3949" spans="1:19" hidden="1" x14ac:dyDescent="0.35">
      <c r="A3949">
        <v>3948</v>
      </c>
      <c r="B3949" s="7">
        <v>228</v>
      </c>
      <c r="C3949" s="7">
        <v>24027</v>
      </c>
      <c r="D3949" s="7">
        <v>3658</v>
      </c>
      <c r="E3949" s="7" t="s">
        <v>131</v>
      </c>
      <c r="F3949" s="7">
        <v>38</v>
      </c>
      <c r="G3949" s="7">
        <v>38</v>
      </c>
      <c r="H3949" s="7"/>
      <c r="I3949" s="7"/>
      <c r="J3949" s="7" t="s">
        <v>118</v>
      </c>
      <c r="K3949" s="7" t="s">
        <v>60</v>
      </c>
      <c r="L3949" s="7" t="s">
        <v>61</v>
      </c>
      <c r="M3949" s="7"/>
      <c r="N3949" s="7"/>
      <c r="O3949" s="7" t="s">
        <v>88</v>
      </c>
      <c r="P3949" s="7">
        <v>2003</v>
      </c>
      <c r="Q3949" s="7">
        <v>2003</v>
      </c>
      <c r="R3949" s="7"/>
      <c r="S3949" s="7"/>
    </row>
    <row r="3950" spans="1:19" hidden="1" x14ac:dyDescent="0.35">
      <c r="A3950">
        <v>3949</v>
      </c>
      <c r="B3950" s="7">
        <v>229</v>
      </c>
      <c r="C3950" s="7">
        <v>12074</v>
      </c>
      <c r="D3950" s="20">
        <v>3845</v>
      </c>
      <c r="E3950" s="7" t="s">
        <v>295</v>
      </c>
      <c r="F3950" s="7"/>
      <c r="G3950" s="7"/>
      <c r="H3950" s="7"/>
      <c r="I3950" s="7"/>
      <c r="J3950" s="7"/>
      <c r="K3950" s="7"/>
      <c r="L3950" s="7" t="s">
        <v>686</v>
      </c>
      <c r="M3950" s="7">
        <v>6</v>
      </c>
      <c r="N3950" s="7" t="s">
        <v>90</v>
      </c>
      <c r="O3950" s="7" t="s">
        <v>105</v>
      </c>
      <c r="P3950" s="7"/>
      <c r="Q3950" s="7">
        <v>2004</v>
      </c>
      <c r="R3950" s="9" t="s">
        <v>176</v>
      </c>
      <c r="S3950" s="7"/>
    </row>
    <row r="3951" spans="1:19" hidden="1" x14ac:dyDescent="0.35">
      <c r="A3951">
        <v>3950</v>
      </c>
      <c r="B3951" s="7">
        <v>229</v>
      </c>
      <c r="C3951" s="7">
        <v>12074</v>
      </c>
      <c r="D3951" s="7">
        <v>3658</v>
      </c>
      <c r="E3951" s="7" t="s">
        <v>295</v>
      </c>
      <c r="F3951" s="7"/>
      <c r="G3951" s="7"/>
      <c r="H3951" s="7"/>
      <c r="I3951" s="7"/>
      <c r="J3951" s="7"/>
      <c r="K3951" s="7"/>
      <c r="L3951" s="7" t="s">
        <v>686</v>
      </c>
      <c r="M3951" s="7">
        <v>6</v>
      </c>
      <c r="N3951" s="7" t="s">
        <v>90</v>
      </c>
      <c r="O3951" s="7" t="s">
        <v>105</v>
      </c>
      <c r="P3951" s="7"/>
      <c r="Q3951" s="7">
        <v>2004</v>
      </c>
      <c r="R3951" s="9" t="s">
        <v>176</v>
      </c>
      <c r="S3951" s="7"/>
    </row>
    <row r="3952" spans="1:19" hidden="1" x14ac:dyDescent="0.35">
      <c r="A3952">
        <v>3951</v>
      </c>
      <c r="B3952" s="7">
        <v>230</v>
      </c>
      <c r="C3952" s="7">
        <v>3007</v>
      </c>
      <c r="D3952" s="7">
        <v>3975</v>
      </c>
      <c r="E3952" s="7" t="s">
        <v>173</v>
      </c>
      <c r="F3952" s="7"/>
      <c r="G3952" s="7"/>
      <c r="H3952" s="7"/>
      <c r="I3952" s="7"/>
      <c r="J3952" s="7"/>
      <c r="K3952" s="7"/>
      <c r="L3952" s="7"/>
      <c r="M3952" s="7"/>
      <c r="N3952" s="7" t="s">
        <v>78</v>
      </c>
      <c r="O3952" s="9" t="s">
        <v>105</v>
      </c>
      <c r="P3952" s="7"/>
      <c r="Q3952" s="7">
        <v>2004</v>
      </c>
      <c r="R3952" s="7"/>
      <c r="S3952" s="7"/>
    </row>
    <row r="3953" spans="1:19" hidden="1" x14ac:dyDescent="0.35">
      <c r="A3953">
        <v>3952</v>
      </c>
      <c r="B3953" s="9">
        <v>231</v>
      </c>
      <c r="C3953" s="21">
        <v>5044</v>
      </c>
      <c r="D3953" s="7">
        <v>3295</v>
      </c>
      <c r="E3953" s="9" t="s">
        <v>58</v>
      </c>
      <c r="F3953" s="9"/>
      <c r="G3953" s="9"/>
      <c r="H3953" s="9"/>
      <c r="I3953" s="9"/>
      <c r="J3953" s="9"/>
      <c r="K3953" s="9"/>
      <c r="L3953" s="9"/>
      <c r="M3953" s="9"/>
      <c r="N3953" s="9"/>
      <c r="O3953" s="9" t="s">
        <v>105</v>
      </c>
      <c r="P3953" s="7">
        <v>1960</v>
      </c>
      <c r="Q3953" s="9">
        <v>2004</v>
      </c>
      <c r="R3953" s="9" t="s">
        <v>176</v>
      </c>
      <c r="S3953" s="9"/>
    </row>
    <row r="3954" spans="1:19" hidden="1" x14ac:dyDescent="0.35">
      <c r="A3954">
        <v>3953</v>
      </c>
      <c r="B3954" s="9">
        <v>231</v>
      </c>
      <c r="C3954" s="21">
        <v>5043</v>
      </c>
      <c r="D3954" s="7">
        <v>3659</v>
      </c>
      <c r="E3954" s="9" t="s">
        <v>591</v>
      </c>
      <c r="F3954" s="9"/>
      <c r="G3954" s="9"/>
      <c r="H3954" s="9"/>
      <c r="I3954" s="9"/>
      <c r="J3954" s="9"/>
      <c r="K3954" s="9"/>
      <c r="L3954" s="9"/>
      <c r="M3954" s="9"/>
      <c r="N3954" s="9" t="s">
        <v>78</v>
      </c>
      <c r="O3954" s="9" t="s">
        <v>105</v>
      </c>
      <c r="P3954" s="9"/>
      <c r="Q3954" s="9">
        <v>2004</v>
      </c>
      <c r="R3954" s="9" t="s">
        <v>176</v>
      </c>
      <c r="S3954" s="9"/>
    </row>
    <row r="3955" spans="1:19" hidden="1" x14ac:dyDescent="0.35">
      <c r="A3955">
        <v>3954</v>
      </c>
      <c r="B3955" s="9">
        <v>231</v>
      </c>
      <c r="C3955" s="21">
        <v>5041</v>
      </c>
      <c r="D3955" s="7">
        <v>3294</v>
      </c>
      <c r="E3955" s="9" t="s">
        <v>58</v>
      </c>
      <c r="F3955" s="9"/>
      <c r="G3955" s="9"/>
      <c r="H3955" s="9"/>
      <c r="I3955" s="9"/>
      <c r="J3955" s="9"/>
      <c r="K3955" s="9"/>
      <c r="L3955" s="9"/>
      <c r="M3955" s="9"/>
      <c r="N3955" s="9" t="s">
        <v>78</v>
      </c>
      <c r="O3955" s="9" t="s">
        <v>105</v>
      </c>
      <c r="P3955" s="9"/>
      <c r="Q3955" s="9">
        <v>2004</v>
      </c>
      <c r="R3955" s="9" t="s">
        <v>176</v>
      </c>
      <c r="S3955" s="9"/>
    </row>
    <row r="3956" spans="1:19" hidden="1" x14ac:dyDescent="0.35">
      <c r="A3956">
        <v>3955</v>
      </c>
      <c r="B3956" s="9">
        <v>231</v>
      </c>
      <c r="C3956" s="21">
        <v>5040</v>
      </c>
      <c r="D3956" s="7">
        <v>3298</v>
      </c>
      <c r="E3956" s="9" t="s">
        <v>58</v>
      </c>
      <c r="F3956" s="9"/>
      <c r="G3956" s="9"/>
      <c r="H3956" s="9"/>
      <c r="I3956" s="9"/>
      <c r="J3956" s="9"/>
      <c r="K3956" s="9"/>
      <c r="L3956" s="9"/>
      <c r="M3956" s="9"/>
      <c r="N3956" s="9" t="s">
        <v>684</v>
      </c>
      <c r="O3956" s="9" t="s">
        <v>105</v>
      </c>
      <c r="P3956" s="9"/>
      <c r="Q3956" s="9">
        <v>2004</v>
      </c>
      <c r="R3956" s="9" t="s">
        <v>176</v>
      </c>
      <c r="S3956" s="9"/>
    </row>
    <row r="3957" spans="1:19" hidden="1" x14ac:dyDescent="0.35">
      <c r="A3957">
        <v>3956</v>
      </c>
      <c r="B3957" s="9">
        <v>231</v>
      </c>
      <c r="C3957" s="21">
        <v>5043</v>
      </c>
      <c r="D3957" s="7">
        <v>3263</v>
      </c>
      <c r="E3957" s="9" t="s">
        <v>591</v>
      </c>
      <c r="F3957" s="9"/>
      <c r="G3957" s="9"/>
      <c r="H3957" s="9"/>
      <c r="I3957" s="9"/>
      <c r="J3957" s="9"/>
      <c r="K3957" s="9"/>
      <c r="L3957" s="9"/>
      <c r="M3957" s="9"/>
      <c r="N3957" s="9" t="s">
        <v>78</v>
      </c>
      <c r="O3957" s="9" t="s">
        <v>105</v>
      </c>
      <c r="P3957" s="9"/>
      <c r="Q3957" s="9">
        <v>2004</v>
      </c>
      <c r="R3957" s="9" t="s">
        <v>176</v>
      </c>
      <c r="S3957" s="9"/>
    </row>
    <row r="3958" spans="1:19" hidden="1" x14ac:dyDescent="0.35">
      <c r="A3958">
        <v>3957</v>
      </c>
      <c r="B3958" s="9">
        <v>231</v>
      </c>
      <c r="C3958" s="21">
        <v>5043</v>
      </c>
      <c r="D3958" s="7">
        <v>3658</v>
      </c>
      <c r="E3958" s="9" t="s">
        <v>591</v>
      </c>
      <c r="F3958" s="9"/>
      <c r="G3958" s="9"/>
      <c r="H3958" s="9"/>
      <c r="I3958" s="9"/>
      <c r="J3958" s="9"/>
      <c r="K3958" s="9"/>
      <c r="L3958" s="9"/>
      <c r="M3958" s="9"/>
      <c r="N3958" s="9" t="s">
        <v>78</v>
      </c>
      <c r="O3958" s="9" t="s">
        <v>105</v>
      </c>
      <c r="P3958" s="9"/>
      <c r="Q3958" s="9">
        <v>2004</v>
      </c>
      <c r="R3958" s="9" t="s">
        <v>176</v>
      </c>
      <c r="S3958" s="9"/>
    </row>
    <row r="3959" spans="1:19" hidden="1" x14ac:dyDescent="0.35">
      <c r="A3959">
        <v>3958</v>
      </c>
      <c r="B3959" s="9">
        <v>231</v>
      </c>
      <c r="C3959" s="21">
        <v>5043</v>
      </c>
      <c r="D3959" s="7">
        <v>3288</v>
      </c>
      <c r="E3959" s="9" t="s">
        <v>591</v>
      </c>
      <c r="F3959" s="9"/>
      <c r="G3959" s="9"/>
      <c r="H3959" s="9"/>
      <c r="I3959" s="9"/>
      <c r="J3959" s="9"/>
      <c r="K3959" s="9"/>
      <c r="L3959" s="9"/>
      <c r="M3959" s="9"/>
      <c r="N3959" s="9" t="s">
        <v>78</v>
      </c>
      <c r="O3959" s="9" t="s">
        <v>105</v>
      </c>
      <c r="P3959" s="9"/>
      <c r="Q3959" s="9">
        <v>2004</v>
      </c>
      <c r="R3959" s="9" t="s">
        <v>176</v>
      </c>
      <c r="S3959" s="9"/>
    </row>
    <row r="3960" spans="1:19" hidden="1" x14ac:dyDescent="0.35">
      <c r="A3960">
        <v>3959</v>
      </c>
      <c r="B3960" s="9">
        <v>231</v>
      </c>
      <c r="C3960" s="21">
        <v>5030</v>
      </c>
      <c r="D3960" s="20">
        <v>3880</v>
      </c>
      <c r="E3960" s="9" t="s">
        <v>58</v>
      </c>
      <c r="F3960" s="9"/>
      <c r="G3960" s="9"/>
      <c r="H3960" s="9"/>
      <c r="I3960" s="9"/>
      <c r="J3960" s="9"/>
      <c r="K3960" s="9"/>
      <c r="L3960" s="9"/>
      <c r="M3960" s="9"/>
      <c r="N3960" s="9" t="s">
        <v>78</v>
      </c>
      <c r="O3960" s="9" t="s">
        <v>105</v>
      </c>
      <c r="P3960" s="9"/>
      <c r="Q3960" s="9">
        <v>2004</v>
      </c>
      <c r="R3960" s="9" t="s">
        <v>176</v>
      </c>
      <c r="S3960" s="9"/>
    </row>
    <row r="3961" spans="1:19" hidden="1" x14ac:dyDescent="0.35">
      <c r="A3961">
        <v>3960</v>
      </c>
      <c r="B3961" s="9">
        <v>231</v>
      </c>
      <c r="C3961" s="21">
        <v>5043</v>
      </c>
      <c r="D3961" s="20">
        <v>3928</v>
      </c>
      <c r="E3961" s="9" t="s">
        <v>131</v>
      </c>
      <c r="F3961" s="9"/>
      <c r="G3961" s="9"/>
      <c r="H3961" s="9"/>
      <c r="I3961" s="9"/>
      <c r="J3961" s="9"/>
      <c r="K3961" s="9"/>
      <c r="L3961" s="9"/>
      <c r="M3961" s="9"/>
      <c r="N3961" s="9" t="s">
        <v>78</v>
      </c>
      <c r="O3961" s="9" t="s">
        <v>105</v>
      </c>
      <c r="P3961" s="9"/>
      <c r="Q3961" s="9">
        <v>2004</v>
      </c>
      <c r="R3961" s="9" t="s">
        <v>176</v>
      </c>
      <c r="S3961" s="9"/>
    </row>
    <row r="3962" spans="1:19" hidden="1" x14ac:dyDescent="0.35">
      <c r="A3962">
        <v>3961</v>
      </c>
      <c r="B3962" s="9">
        <v>231</v>
      </c>
      <c r="C3962" s="21">
        <v>5042</v>
      </c>
      <c r="D3962" s="7">
        <v>3650</v>
      </c>
      <c r="E3962" s="9" t="s">
        <v>58</v>
      </c>
      <c r="F3962" s="9"/>
      <c r="G3962" s="9"/>
      <c r="H3962" s="9"/>
      <c r="I3962" s="9"/>
      <c r="J3962" s="9"/>
      <c r="K3962" s="9"/>
      <c r="L3962" s="9"/>
      <c r="M3962" s="9"/>
      <c r="N3962" s="9" t="s">
        <v>78</v>
      </c>
      <c r="O3962" s="9" t="s">
        <v>105</v>
      </c>
      <c r="P3962" s="9"/>
      <c r="Q3962" s="9">
        <v>2004</v>
      </c>
      <c r="R3962" s="9" t="s">
        <v>176</v>
      </c>
      <c r="S3962" s="9"/>
    </row>
    <row r="3963" spans="1:19" hidden="1" x14ac:dyDescent="0.35">
      <c r="A3963">
        <v>3962</v>
      </c>
      <c r="B3963" s="7">
        <v>232</v>
      </c>
      <c r="C3963" s="7">
        <v>19013</v>
      </c>
      <c r="D3963" s="7">
        <v>3295</v>
      </c>
      <c r="E3963" s="7" t="s">
        <v>295</v>
      </c>
      <c r="F3963" s="7"/>
      <c r="G3963" s="7"/>
      <c r="H3963" s="7"/>
      <c r="I3963" s="7"/>
      <c r="J3963" s="7"/>
      <c r="K3963" s="7"/>
      <c r="L3963" s="7"/>
      <c r="M3963" s="7"/>
      <c r="N3963" s="7" t="s">
        <v>78</v>
      </c>
      <c r="O3963" s="7" t="s">
        <v>105</v>
      </c>
      <c r="P3963" s="7">
        <v>1983</v>
      </c>
      <c r="Q3963" s="7">
        <v>2004</v>
      </c>
      <c r="R3963" s="7"/>
      <c r="S3963" s="7"/>
    </row>
    <row r="3964" spans="1:19" hidden="1" x14ac:dyDescent="0.35">
      <c r="A3964">
        <v>3963</v>
      </c>
      <c r="B3964" s="7">
        <v>232</v>
      </c>
      <c r="C3964" s="7">
        <v>19012</v>
      </c>
      <c r="D3964" s="7">
        <v>3268</v>
      </c>
      <c r="E3964" s="7" t="s">
        <v>295</v>
      </c>
      <c r="F3964" s="7"/>
      <c r="G3964" s="7"/>
      <c r="H3964" s="7"/>
      <c r="I3964" s="7"/>
      <c r="J3964" s="7"/>
      <c r="K3964" s="7"/>
      <c r="L3964" s="7"/>
      <c r="M3964" s="7"/>
      <c r="N3964" s="7" t="s">
        <v>78</v>
      </c>
      <c r="O3964" s="7" t="s">
        <v>105</v>
      </c>
      <c r="P3964" s="7"/>
      <c r="Q3964" s="7">
        <v>2004</v>
      </c>
      <c r="R3964" s="7"/>
      <c r="S3964" s="7"/>
    </row>
    <row r="3965" spans="1:19" hidden="1" x14ac:dyDescent="0.35">
      <c r="A3965">
        <v>3964</v>
      </c>
      <c r="B3965" s="7">
        <v>232</v>
      </c>
      <c r="C3965" s="7">
        <v>19009</v>
      </c>
      <c r="D3965" s="7">
        <v>3659</v>
      </c>
      <c r="E3965" s="7" t="s">
        <v>295</v>
      </c>
      <c r="F3965" s="7">
        <v>1</v>
      </c>
      <c r="G3965" s="7">
        <v>1</v>
      </c>
      <c r="H3965" s="7"/>
      <c r="I3965" s="7"/>
      <c r="J3965" s="7" t="s">
        <v>59</v>
      </c>
      <c r="K3965" s="7" t="s">
        <v>121</v>
      </c>
      <c r="L3965" s="7" t="s">
        <v>686</v>
      </c>
      <c r="M3965" s="7">
        <v>9</v>
      </c>
      <c r="N3965" s="7"/>
      <c r="O3965" s="7" t="s">
        <v>105</v>
      </c>
      <c r="P3965" s="7"/>
      <c r="Q3965" s="7">
        <v>2004</v>
      </c>
      <c r="R3965" s="7" t="s">
        <v>1939</v>
      </c>
      <c r="S3965" s="7"/>
    </row>
    <row r="3966" spans="1:19" hidden="1" x14ac:dyDescent="0.35">
      <c r="A3966">
        <v>3965</v>
      </c>
      <c r="B3966" s="7">
        <v>232</v>
      </c>
      <c r="C3966" s="7">
        <v>19013</v>
      </c>
      <c r="D3966" s="7">
        <v>3659</v>
      </c>
      <c r="E3966" s="7" t="s">
        <v>295</v>
      </c>
      <c r="F3966" s="7"/>
      <c r="G3966" s="7"/>
      <c r="H3966" s="7"/>
      <c r="I3966" s="7"/>
      <c r="J3966" s="7"/>
      <c r="K3966" s="7"/>
      <c r="L3966" s="7"/>
      <c r="M3966" s="7"/>
      <c r="N3966" s="7" t="s">
        <v>1521</v>
      </c>
      <c r="O3966" s="7" t="s">
        <v>105</v>
      </c>
      <c r="P3966" s="7"/>
      <c r="Q3966" s="7">
        <v>2004</v>
      </c>
      <c r="R3966" s="7"/>
      <c r="S3966" s="7"/>
    </row>
    <row r="3967" spans="1:19" hidden="1" x14ac:dyDescent="0.35">
      <c r="A3967">
        <v>3966</v>
      </c>
      <c r="B3967" s="7">
        <v>232</v>
      </c>
      <c r="C3967" s="7">
        <v>19013</v>
      </c>
      <c r="D3967" s="7">
        <v>3294</v>
      </c>
      <c r="E3967" s="7" t="s">
        <v>295</v>
      </c>
      <c r="F3967" s="7"/>
      <c r="G3967" s="7"/>
      <c r="H3967" s="7"/>
      <c r="I3967" s="7"/>
      <c r="J3967" s="7"/>
      <c r="K3967" s="7"/>
      <c r="L3967" s="7"/>
      <c r="M3967" s="7"/>
      <c r="N3967" s="7" t="s">
        <v>78</v>
      </c>
      <c r="O3967" s="7" t="s">
        <v>105</v>
      </c>
      <c r="P3967" s="7"/>
      <c r="Q3967" s="7">
        <v>2004</v>
      </c>
      <c r="R3967" s="7"/>
      <c r="S3967" s="7"/>
    </row>
    <row r="3968" spans="1:19" hidden="1" x14ac:dyDescent="0.35">
      <c r="A3968">
        <v>3967</v>
      </c>
      <c r="B3968" s="7">
        <v>232</v>
      </c>
      <c r="C3968" s="7">
        <v>19060</v>
      </c>
      <c r="D3968" s="7">
        <v>3298</v>
      </c>
      <c r="E3968" s="7" t="s">
        <v>295</v>
      </c>
      <c r="F3968" s="7"/>
      <c r="G3968" s="7"/>
      <c r="H3968" s="7"/>
      <c r="I3968" s="7"/>
      <c r="J3968" s="7"/>
      <c r="K3968" s="7"/>
      <c r="L3968" s="7" t="s">
        <v>686</v>
      </c>
      <c r="M3968" s="7">
        <v>1</v>
      </c>
      <c r="N3968" s="7" t="s">
        <v>78</v>
      </c>
      <c r="O3968" s="7" t="s">
        <v>105</v>
      </c>
      <c r="P3968" s="7">
        <v>1928</v>
      </c>
      <c r="Q3968" s="7">
        <v>1928</v>
      </c>
      <c r="R3968" s="7"/>
      <c r="S3968" s="7"/>
    </row>
    <row r="3969" spans="1:19" hidden="1" x14ac:dyDescent="0.35">
      <c r="A3969">
        <v>3968</v>
      </c>
      <c r="B3969" s="7">
        <v>232</v>
      </c>
      <c r="C3969" s="7">
        <v>19060</v>
      </c>
      <c r="D3969" s="7">
        <v>3286</v>
      </c>
      <c r="E3969" s="7" t="s">
        <v>295</v>
      </c>
      <c r="F3969" s="7"/>
      <c r="G3969" s="7"/>
      <c r="H3969" s="7"/>
      <c r="I3969" s="7"/>
      <c r="J3969" s="7"/>
      <c r="K3969" s="7"/>
      <c r="L3969" s="7" t="s">
        <v>686</v>
      </c>
      <c r="M3969" s="7">
        <v>1</v>
      </c>
      <c r="N3969" s="7" t="s">
        <v>78</v>
      </c>
      <c r="O3969" s="7" t="s">
        <v>105</v>
      </c>
      <c r="P3969" s="7">
        <v>1928</v>
      </c>
      <c r="Q3969" s="7">
        <v>1928</v>
      </c>
      <c r="R3969" s="7" t="s">
        <v>2040</v>
      </c>
      <c r="S3969" s="7"/>
    </row>
    <row r="3970" spans="1:19" hidden="1" x14ac:dyDescent="0.35">
      <c r="A3970">
        <v>3969</v>
      </c>
      <c r="B3970" s="7">
        <v>232</v>
      </c>
      <c r="C3970" s="7">
        <v>19012</v>
      </c>
      <c r="D3970" s="7">
        <v>3947</v>
      </c>
      <c r="E3970" s="7" t="s">
        <v>131</v>
      </c>
      <c r="F3970" s="7">
        <v>1</v>
      </c>
      <c r="G3970" s="7">
        <v>1</v>
      </c>
      <c r="H3970" s="7"/>
      <c r="I3970" s="7"/>
      <c r="J3970" s="7" t="s">
        <v>59</v>
      </c>
      <c r="K3970" s="7" t="s">
        <v>121</v>
      </c>
      <c r="L3970" s="7" t="s">
        <v>61</v>
      </c>
      <c r="M3970" s="7">
        <v>8</v>
      </c>
      <c r="N3970" s="7"/>
      <c r="O3970" s="7" t="s">
        <v>62</v>
      </c>
      <c r="P3970" s="7">
        <v>1979</v>
      </c>
      <c r="Q3970" s="7">
        <v>1979</v>
      </c>
      <c r="R3970" s="7" t="s">
        <v>1215</v>
      </c>
      <c r="S3970" s="7"/>
    </row>
    <row r="3971" spans="1:19" hidden="1" x14ac:dyDescent="0.35">
      <c r="A3971">
        <v>3970</v>
      </c>
      <c r="B3971" s="7">
        <v>232</v>
      </c>
      <c r="C3971" s="7">
        <v>19013</v>
      </c>
      <c r="D3971" s="7">
        <v>3846</v>
      </c>
      <c r="E3971" s="7" t="s">
        <v>295</v>
      </c>
      <c r="F3971" s="7">
        <v>1000</v>
      </c>
      <c r="G3971" s="7">
        <v>1000</v>
      </c>
      <c r="H3971" s="7"/>
      <c r="I3971" s="7"/>
      <c r="J3971" s="7" t="s">
        <v>59</v>
      </c>
      <c r="K3971" s="7" t="s">
        <v>121</v>
      </c>
      <c r="L3971" s="7" t="s">
        <v>686</v>
      </c>
      <c r="M3971" s="7">
        <v>2</v>
      </c>
      <c r="N3971" s="7"/>
      <c r="O3971" s="7" t="s">
        <v>62</v>
      </c>
      <c r="P3971" s="7">
        <v>2002</v>
      </c>
      <c r="Q3971" s="7">
        <v>2002</v>
      </c>
      <c r="R3971" s="7"/>
      <c r="S3971" s="7"/>
    </row>
    <row r="3972" spans="1:19" hidden="1" x14ac:dyDescent="0.35">
      <c r="A3972">
        <v>3971</v>
      </c>
      <c r="B3972" s="7">
        <v>232</v>
      </c>
      <c r="C3972" s="7">
        <v>19013</v>
      </c>
      <c r="D3972" s="7">
        <v>3276</v>
      </c>
      <c r="E3972" s="7" t="s">
        <v>295</v>
      </c>
      <c r="F3972" s="7"/>
      <c r="G3972" s="7"/>
      <c r="H3972" s="7"/>
      <c r="I3972" s="7"/>
      <c r="J3972" s="7"/>
      <c r="K3972" s="7"/>
      <c r="L3972" s="7"/>
      <c r="M3972" s="7"/>
      <c r="N3972" s="7" t="s">
        <v>78</v>
      </c>
      <c r="O3972" s="7" t="s">
        <v>105</v>
      </c>
      <c r="P3972" s="7"/>
      <c r="Q3972" s="7">
        <v>2004</v>
      </c>
      <c r="R3972" s="7"/>
      <c r="S3972" s="7"/>
    </row>
    <row r="3973" spans="1:19" hidden="1" x14ac:dyDescent="0.35">
      <c r="A3973">
        <v>3972</v>
      </c>
      <c r="B3973" s="7">
        <v>232</v>
      </c>
      <c r="C3973" s="7">
        <v>19013</v>
      </c>
      <c r="D3973" s="7">
        <v>3658</v>
      </c>
      <c r="E3973" s="7" t="s">
        <v>295</v>
      </c>
      <c r="F3973" s="7"/>
      <c r="G3973" s="7"/>
      <c r="H3973" s="7"/>
      <c r="I3973" s="7"/>
      <c r="J3973" s="7"/>
      <c r="K3973" s="7"/>
      <c r="L3973" s="7"/>
      <c r="M3973" s="7"/>
      <c r="N3973" s="7" t="s">
        <v>1521</v>
      </c>
      <c r="O3973" s="7" t="s">
        <v>105</v>
      </c>
      <c r="P3973" s="7"/>
      <c r="Q3973" s="7">
        <v>2004</v>
      </c>
      <c r="R3973" s="7"/>
      <c r="S3973" s="7"/>
    </row>
    <row r="3974" spans="1:19" hidden="1" x14ac:dyDescent="0.35">
      <c r="A3974">
        <v>3973</v>
      </c>
      <c r="B3974" s="7">
        <v>232</v>
      </c>
      <c r="C3974" s="7">
        <v>19012</v>
      </c>
      <c r="D3974" s="7">
        <v>3266</v>
      </c>
      <c r="E3974" s="7" t="s">
        <v>295</v>
      </c>
      <c r="F3974" s="7"/>
      <c r="G3974" s="7"/>
      <c r="H3974" s="7"/>
      <c r="I3974" s="7"/>
      <c r="J3974" s="7"/>
      <c r="K3974" s="7"/>
      <c r="L3974" s="7" t="s">
        <v>686</v>
      </c>
      <c r="M3974" s="7">
        <v>9</v>
      </c>
      <c r="N3974" s="7" t="s">
        <v>78</v>
      </c>
      <c r="O3974" s="7" t="s">
        <v>105</v>
      </c>
      <c r="P3974" s="7">
        <v>1929</v>
      </c>
      <c r="Q3974" s="7">
        <v>1929</v>
      </c>
      <c r="R3974" s="7"/>
      <c r="S3974" s="7"/>
    </row>
    <row r="3975" spans="1:19" hidden="1" x14ac:dyDescent="0.35">
      <c r="A3975">
        <v>3974</v>
      </c>
      <c r="B3975" s="7">
        <v>232</v>
      </c>
      <c r="C3975" s="7">
        <v>19013</v>
      </c>
      <c r="D3975" s="7">
        <v>3288</v>
      </c>
      <c r="E3975" s="7" t="s">
        <v>295</v>
      </c>
      <c r="F3975" s="7"/>
      <c r="G3975" s="7"/>
      <c r="H3975" s="7"/>
      <c r="I3975" s="7"/>
      <c r="J3975" s="7"/>
      <c r="K3975" s="7"/>
      <c r="L3975" s="7" t="s">
        <v>686</v>
      </c>
      <c r="M3975" s="7">
        <v>12</v>
      </c>
      <c r="N3975" s="7" t="s">
        <v>78</v>
      </c>
      <c r="O3975" s="7" t="s">
        <v>105</v>
      </c>
      <c r="P3975" s="7">
        <v>1927</v>
      </c>
      <c r="Q3975" s="7">
        <v>1927</v>
      </c>
      <c r="R3975" s="7"/>
      <c r="S3975" s="7"/>
    </row>
    <row r="3976" spans="1:19" hidden="1" x14ac:dyDescent="0.35">
      <c r="A3976">
        <v>3975</v>
      </c>
      <c r="B3976" s="7">
        <v>233</v>
      </c>
      <c r="C3976" s="7">
        <v>19037</v>
      </c>
      <c r="D3976" s="7">
        <v>3295</v>
      </c>
      <c r="E3976" s="7" t="s">
        <v>295</v>
      </c>
      <c r="F3976" s="7"/>
      <c r="G3976" s="7"/>
      <c r="H3976" s="7">
        <v>250</v>
      </c>
      <c r="I3976" s="7">
        <v>999</v>
      </c>
      <c r="J3976" s="7" t="s">
        <v>59</v>
      </c>
      <c r="K3976" s="7" t="s">
        <v>121</v>
      </c>
      <c r="L3976" s="7" t="s">
        <v>686</v>
      </c>
      <c r="M3976" s="7">
        <v>11</v>
      </c>
      <c r="N3976" s="7"/>
      <c r="O3976" s="7" t="s">
        <v>105</v>
      </c>
      <c r="P3976" s="7">
        <v>1945</v>
      </c>
      <c r="Q3976" s="7">
        <v>2001</v>
      </c>
      <c r="R3976" s="9" t="s">
        <v>176</v>
      </c>
      <c r="S3976" s="7"/>
    </row>
    <row r="3977" spans="1:19" hidden="1" x14ac:dyDescent="0.35">
      <c r="A3977">
        <v>3976</v>
      </c>
      <c r="B3977" s="7">
        <v>233</v>
      </c>
      <c r="C3977" s="7">
        <v>19060</v>
      </c>
      <c r="D3977" s="7">
        <v>3295</v>
      </c>
      <c r="E3977" s="7" t="s">
        <v>295</v>
      </c>
      <c r="F3977" s="7">
        <v>10</v>
      </c>
      <c r="G3977" s="7">
        <v>10</v>
      </c>
      <c r="H3977" s="7"/>
      <c r="I3977" s="7"/>
      <c r="J3977" s="7" t="s">
        <v>59</v>
      </c>
      <c r="K3977" s="7" t="s">
        <v>121</v>
      </c>
      <c r="L3977" s="7" t="s">
        <v>686</v>
      </c>
      <c r="M3977" s="7">
        <v>1</v>
      </c>
      <c r="N3977" s="7"/>
      <c r="O3977" s="7" t="s">
        <v>62</v>
      </c>
      <c r="P3977" s="7">
        <v>1977</v>
      </c>
      <c r="Q3977" s="7">
        <v>1998</v>
      </c>
      <c r="R3977" s="7"/>
      <c r="S3977" s="7"/>
    </row>
    <row r="3978" spans="1:19" hidden="1" x14ac:dyDescent="0.35">
      <c r="A3978">
        <v>3977</v>
      </c>
      <c r="B3978" s="7">
        <v>233</v>
      </c>
      <c r="C3978" s="7">
        <v>19061</v>
      </c>
      <c r="D3978" s="7">
        <v>3295</v>
      </c>
      <c r="E3978" s="7" t="s">
        <v>131</v>
      </c>
      <c r="F3978" s="7"/>
      <c r="G3978" s="7"/>
      <c r="H3978" s="7">
        <v>250</v>
      </c>
      <c r="I3978" s="7">
        <v>999</v>
      </c>
      <c r="J3978" s="7" t="s">
        <v>59</v>
      </c>
      <c r="K3978" s="7" t="s">
        <v>121</v>
      </c>
      <c r="L3978" s="7" t="s">
        <v>686</v>
      </c>
      <c r="M3978" s="7">
        <v>11</v>
      </c>
      <c r="N3978" s="7"/>
      <c r="O3978" s="7" t="s">
        <v>62</v>
      </c>
      <c r="P3978" s="7">
        <v>1984</v>
      </c>
      <c r="Q3978" s="7">
        <v>2001</v>
      </c>
      <c r="R3978" s="7"/>
      <c r="S3978" s="7"/>
    </row>
    <row r="3979" spans="1:19" hidden="1" x14ac:dyDescent="0.35">
      <c r="A3979">
        <v>3978</v>
      </c>
      <c r="B3979" s="7">
        <v>233</v>
      </c>
      <c r="C3979" s="7">
        <v>19064</v>
      </c>
      <c r="D3979" s="7">
        <v>3295</v>
      </c>
      <c r="E3979" s="7" t="s">
        <v>131</v>
      </c>
      <c r="F3979" s="7"/>
      <c r="G3979" s="7"/>
      <c r="H3979" s="7"/>
      <c r="I3979" s="7"/>
      <c r="J3979" s="7"/>
      <c r="K3979" s="7"/>
      <c r="L3979" s="7" t="s">
        <v>61</v>
      </c>
      <c r="M3979" s="7">
        <v>11</v>
      </c>
      <c r="N3979" s="7" t="s">
        <v>86</v>
      </c>
      <c r="O3979" s="7" t="s">
        <v>105</v>
      </c>
      <c r="P3979" s="7">
        <v>2001</v>
      </c>
      <c r="Q3979" s="7">
        <v>2001</v>
      </c>
      <c r="R3979" s="9" t="s">
        <v>176</v>
      </c>
      <c r="S3979" s="7"/>
    </row>
    <row r="3980" spans="1:19" hidden="1" x14ac:dyDescent="0.35">
      <c r="A3980">
        <v>3979</v>
      </c>
      <c r="B3980" s="7">
        <v>233</v>
      </c>
      <c r="C3980" s="7">
        <v>19077</v>
      </c>
      <c r="D3980" s="7">
        <v>3295</v>
      </c>
      <c r="E3980" s="7" t="s">
        <v>131</v>
      </c>
      <c r="F3980" s="7">
        <v>500</v>
      </c>
      <c r="G3980" s="7">
        <v>500</v>
      </c>
      <c r="H3980" s="7"/>
      <c r="I3980" s="7"/>
      <c r="J3980" s="7" t="s">
        <v>118</v>
      </c>
      <c r="K3980" s="7" t="s">
        <v>60</v>
      </c>
      <c r="L3980" s="7" t="s">
        <v>61</v>
      </c>
      <c r="M3980" s="7">
        <v>11</v>
      </c>
      <c r="N3980" s="7"/>
      <c r="O3980" s="7" t="s">
        <v>62</v>
      </c>
      <c r="P3980" s="7">
        <v>2001</v>
      </c>
      <c r="Q3980" s="7">
        <v>2001</v>
      </c>
      <c r="R3980" s="9" t="s">
        <v>176</v>
      </c>
      <c r="S3980" s="7"/>
    </row>
    <row r="3981" spans="1:19" hidden="1" x14ac:dyDescent="0.35">
      <c r="A3981">
        <v>3980</v>
      </c>
      <c r="B3981" s="7">
        <v>233</v>
      </c>
      <c r="C3981" s="7">
        <v>19037</v>
      </c>
      <c r="D3981" s="7">
        <v>3268</v>
      </c>
      <c r="E3981" s="7" t="s">
        <v>295</v>
      </c>
      <c r="F3981" s="7"/>
      <c r="G3981" s="7"/>
      <c r="H3981" s="7"/>
      <c r="I3981" s="7"/>
      <c r="J3981" s="7"/>
      <c r="K3981" s="7"/>
      <c r="L3981" s="7" t="s">
        <v>686</v>
      </c>
      <c r="M3981" s="7">
        <v>11</v>
      </c>
      <c r="N3981" s="7" t="s">
        <v>78</v>
      </c>
      <c r="O3981" s="7" t="s">
        <v>105</v>
      </c>
      <c r="P3981" s="7">
        <v>2001</v>
      </c>
      <c r="Q3981" s="7">
        <v>2001</v>
      </c>
      <c r="R3981" s="9" t="s">
        <v>176</v>
      </c>
      <c r="S3981" s="7"/>
    </row>
    <row r="3982" spans="1:19" hidden="1" x14ac:dyDescent="0.35">
      <c r="A3982">
        <v>3981</v>
      </c>
      <c r="B3982" s="7">
        <v>233</v>
      </c>
      <c r="C3982" s="7">
        <v>19066</v>
      </c>
      <c r="D3982" s="7">
        <v>3268</v>
      </c>
      <c r="E3982" s="7" t="s">
        <v>295</v>
      </c>
      <c r="F3982" s="7"/>
      <c r="G3982" s="7"/>
      <c r="H3982" s="7"/>
      <c r="I3982" s="7"/>
      <c r="J3982" s="7"/>
      <c r="K3982" s="7"/>
      <c r="L3982" s="7" t="s">
        <v>686</v>
      </c>
      <c r="M3982" s="7">
        <v>11</v>
      </c>
      <c r="N3982" s="7" t="s">
        <v>78</v>
      </c>
      <c r="O3982" s="7" t="s">
        <v>105</v>
      </c>
      <c r="P3982" s="7">
        <v>2001</v>
      </c>
      <c r="Q3982" s="7">
        <v>2001</v>
      </c>
      <c r="R3982" s="9" t="s">
        <v>176</v>
      </c>
      <c r="S3982" s="7"/>
    </row>
    <row r="3983" spans="1:19" hidden="1" x14ac:dyDescent="0.35">
      <c r="A3983">
        <v>3982</v>
      </c>
      <c r="B3983" s="7">
        <v>233</v>
      </c>
      <c r="C3983" s="7">
        <v>19077</v>
      </c>
      <c r="D3983" s="7">
        <v>3268</v>
      </c>
      <c r="E3983" s="7" t="s">
        <v>591</v>
      </c>
      <c r="F3983" s="7"/>
      <c r="G3983" s="7"/>
      <c r="H3983" s="7"/>
      <c r="I3983" s="7"/>
      <c r="J3983" s="7"/>
      <c r="K3983" s="7"/>
      <c r="L3983" s="7" t="s">
        <v>686</v>
      </c>
      <c r="M3983" s="7">
        <v>11</v>
      </c>
      <c r="N3983" s="7" t="s">
        <v>78</v>
      </c>
      <c r="O3983" s="7" t="s">
        <v>105</v>
      </c>
      <c r="P3983" s="7">
        <v>2001</v>
      </c>
      <c r="Q3983" s="7">
        <v>2001</v>
      </c>
      <c r="R3983" s="9" t="s">
        <v>176</v>
      </c>
      <c r="S3983" s="7"/>
    </row>
    <row r="3984" spans="1:19" hidden="1" x14ac:dyDescent="0.35">
      <c r="A3984">
        <v>3983</v>
      </c>
      <c r="B3984" s="7">
        <v>233</v>
      </c>
      <c r="C3984" s="7">
        <v>19060</v>
      </c>
      <c r="D3984" s="7">
        <v>3287</v>
      </c>
      <c r="E3984" s="7" t="s">
        <v>295</v>
      </c>
      <c r="F3984" s="7"/>
      <c r="G3984" s="7"/>
      <c r="H3984" s="7"/>
      <c r="I3984" s="7"/>
      <c r="J3984" s="7"/>
      <c r="K3984" s="7"/>
      <c r="L3984" s="7"/>
      <c r="M3984" s="7"/>
      <c r="N3984" s="7" t="s">
        <v>78</v>
      </c>
      <c r="O3984" s="7" t="s">
        <v>105</v>
      </c>
      <c r="P3984" s="7"/>
      <c r="Q3984" s="7">
        <v>2004</v>
      </c>
      <c r="R3984" s="7"/>
      <c r="S3984" s="7"/>
    </row>
    <row r="3985" spans="1:19" hidden="1" x14ac:dyDescent="0.35">
      <c r="A3985">
        <v>3984</v>
      </c>
      <c r="B3985" s="7">
        <v>233</v>
      </c>
      <c r="C3985" s="7">
        <v>19062</v>
      </c>
      <c r="D3985" s="7">
        <v>3659</v>
      </c>
      <c r="E3985" s="7" t="s">
        <v>131</v>
      </c>
      <c r="F3985" s="7"/>
      <c r="G3985" s="7"/>
      <c r="H3985" s="7"/>
      <c r="I3985" s="7"/>
      <c r="J3985" s="7"/>
      <c r="K3985" s="7"/>
      <c r="L3985" s="7" t="s">
        <v>686</v>
      </c>
      <c r="M3985" s="7">
        <v>11</v>
      </c>
      <c r="N3985" s="7" t="s">
        <v>145</v>
      </c>
      <c r="O3985" s="7" t="s">
        <v>105</v>
      </c>
      <c r="P3985" s="7">
        <v>2001</v>
      </c>
      <c r="Q3985" s="7">
        <v>2001</v>
      </c>
      <c r="R3985" s="7"/>
      <c r="S3985" s="7"/>
    </row>
    <row r="3986" spans="1:19" hidden="1" x14ac:dyDescent="0.35">
      <c r="A3986">
        <v>3985</v>
      </c>
      <c r="B3986" s="7">
        <v>233</v>
      </c>
      <c r="C3986" s="7">
        <v>19066</v>
      </c>
      <c r="D3986" s="7">
        <v>3659</v>
      </c>
      <c r="E3986" s="7" t="s">
        <v>131</v>
      </c>
      <c r="F3986" s="7">
        <v>50</v>
      </c>
      <c r="G3986" s="7">
        <v>50</v>
      </c>
      <c r="H3986" s="7"/>
      <c r="I3986" s="7"/>
      <c r="J3986" s="7" t="s">
        <v>59</v>
      </c>
      <c r="K3986" s="7" t="s">
        <v>121</v>
      </c>
      <c r="L3986" s="7" t="s">
        <v>686</v>
      </c>
      <c r="M3986" s="7">
        <v>11</v>
      </c>
      <c r="N3986" s="7"/>
      <c r="O3986" s="7" t="s">
        <v>62</v>
      </c>
      <c r="P3986" s="7">
        <v>2001</v>
      </c>
      <c r="Q3986" s="7">
        <v>2001</v>
      </c>
      <c r="R3986" s="9" t="s">
        <v>176</v>
      </c>
      <c r="S3986" s="7"/>
    </row>
    <row r="3987" spans="1:19" hidden="1" x14ac:dyDescent="0.35">
      <c r="A3987">
        <v>3986</v>
      </c>
      <c r="B3987" s="7">
        <v>233</v>
      </c>
      <c r="C3987" s="7">
        <v>19077</v>
      </c>
      <c r="D3987" s="7">
        <v>3659</v>
      </c>
      <c r="E3987" s="7" t="s">
        <v>131</v>
      </c>
      <c r="F3987" s="7">
        <v>20</v>
      </c>
      <c r="G3987" s="7">
        <v>20</v>
      </c>
      <c r="H3987" s="7"/>
      <c r="I3987" s="7"/>
      <c r="J3987" s="7" t="s">
        <v>59</v>
      </c>
      <c r="K3987" s="7" t="s">
        <v>121</v>
      </c>
      <c r="L3987" s="7" t="s">
        <v>686</v>
      </c>
      <c r="M3987" s="7">
        <v>11</v>
      </c>
      <c r="N3987" s="7"/>
      <c r="O3987" s="7" t="s">
        <v>62</v>
      </c>
      <c r="P3987" s="7">
        <v>2001</v>
      </c>
      <c r="Q3987" s="7">
        <v>2001</v>
      </c>
      <c r="R3987" s="9" t="s">
        <v>176</v>
      </c>
      <c r="S3987" s="7"/>
    </row>
    <row r="3988" spans="1:19" hidden="1" x14ac:dyDescent="0.35">
      <c r="A3988">
        <v>3987</v>
      </c>
      <c r="B3988" s="7">
        <v>233</v>
      </c>
      <c r="C3988" s="7">
        <v>19037</v>
      </c>
      <c r="D3988" s="7">
        <v>3294</v>
      </c>
      <c r="E3988" s="7" t="s">
        <v>295</v>
      </c>
      <c r="F3988" s="7"/>
      <c r="G3988" s="7"/>
      <c r="H3988" s="7"/>
      <c r="I3988" s="7"/>
      <c r="J3988" s="7"/>
      <c r="K3988" s="7"/>
      <c r="L3988" s="7" t="s">
        <v>686</v>
      </c>
      <c r="M3988" s="7">
        <v>11</v>
      </c>
      <c r="N3988" s="7" t="s">
        <v>78</v>
      </c>
      <c r="O3988" s="7" t="s">
        <v>105</v>
      </c>
      <c r="P3988" s="7">
        <v>2001</v>
      </c>
      <c r="Q3988" s="7">
        <v>2001</v>
      </c>
      <c r="R3988" s="9" t="s">
        <v>176</v>
      </c>
      <c r="S3988" s="7"/>
    </row>
    <row r="3989" spans="1:19" hidden="1" x14ac:dyDescent="0.35">
      <c r="A3989">
        <v>3988</v>
      </c>
      <c r="B3989" s="7">
        <v>233</v>
      </c>
      <c r="C3989" s="7">
        <v>19061</v>
      </c>
      <c r="D3989" s="7">
        <v>3294</v>
      </c>
      <c r="E3989" s="7" t="s">
        <v>131</v>
      </c>
      <c r="F3989" s="7"/>
      <c r="G3989" s="7"/>
      <c r="H3989" s="7"/>
      <c r="I3989" s="7"/>
      <c r="J3989" s="7"/>
      <c r="K3989" s="7"/>
      <c r="L3989" s="7" t="s">
        <v>61</v>
      </c>
      <c r="M3989" s="7">
        <v>11</v>
      </c>
      <c r="N3989" s="7" t="s">
        <v>78</v>
      </c>
      <c r="O3989" s="7" t="s">
        <v>105</v>
      </c>
      <c r="P3989" s="7">
        <v>2001</v>
      </c>
      <c r="Q3989" s="7">
        <v>2001</v>
      </c>
      <c r="R3989" s="7"/>
      <c r="S3989" s="7"/>
    </row>
    <row r="3990" spans="1:19" hidden="1" x14ac:dyDescent="0.35">
      <c r="A3990">
        <v>3989</v>
      </c>
      <c r="B3990" s="7">
        <v>233</v>
      </c>
      <c r="C3990" s="7">
        <v>19064</v>
      </c>
      <c r="D3990" s="7">
        <v>3294</v>
      </c>
      <c r="E3990" s="7" t="s">
        <v>131</v>
      </c>
      <c r="F3990" s="7"/>
      <c r="G3990" s="7"/>
      <c r="H3990" s="7"/>
      <c r="I3990" s="7"/>
      <c r="J3990" s="7"/>
      <c r="K3990" s="7"/>
      <c r="L3990" s="7" t="s">
        <v>61</v>
      </c>
      <c r="M3990" s="7">
        <v>11</v>
      </c>
      <c r="N3990" s="7" t="s">
        <v>86</v>
      </c>
      <c r="O3990" s="7" t="s">
        <v>105</v>
      </c>
      <c r="P3990" s="7">
        <v>2001</v>
      </c>
      <c r="Q3990" s="7">
        <v>2001</v>
      </c>
      <c r="R3990" s="9" t="s">
        <v>176</v>
      </c>
      <c r="S3990" s="7"/>
    </row>
    <row r="3991" spans="1:19" hidden="1" x14ac:dyDescent="0.35">
      <c r="A3991">
        <v>3990</v>
      </c>
      <c r="B3991" s="7">
        <v>233</v>
      </c>
      <c r="C3991" s="7">
        <v>19077</v>
      </c>
      <c r="D3991" s="7">
        <v>3294</v>
      </c>
      <c r="E3991" s="7" t="s">
        <v>453</v>
      </c>
      <c r="F3991" s="7">
        <v>100</v>
      </c>
      <c r="G3991" s="7">
        <v>100</v>
      </c>
      <c r="H3991" s="7"/>
      <c r="I3991" s="7"/>
      <c r="J3991" s="7" t="s">
        <v>59</v>
      </c>
      <c r="K3991" s="7" t="s">
        <v>60</v>
      </c>
      <c r="L3991" s="7" t="s">
        <v>686</v>
      </c>
      <c r="M3991" s="7">
        <v>11</v>
      </c>
      <c r="N3991" s="7"/>
      <c r="O3991" s="7" t="s">
        <v>62</v>
      </c>
      <c r="P3991" s="7">
        <v>2001</v>
      </c>
      <c r="Q3991" s="7">
        <v>2001</v>
      </c>
      <c r="R3991" s="9" t="s">
        <v>176</v>
      </c>
      <c r="S3991" s="7"/>
    </row>
    <row r="3992" spans="1:19" hidden="1" x14ac:dyDescent="0.35">
      <c r="A3992">
        <v>3991</v>
      </c>
      <c r="B3992" s="7">
        <v>233</v>
      </c>
      <c r="C3992" s="7">
        <v>19037</v>
      </c>
      <c r="D3992" s="7">
        <v>3298</v>
      </c>
      <c r="E3992" s="7" t="s">
        <v>453</v>
      </c>
      <c r="F3992" s="7"/>
      <c r="G3992" s="7"/>
      <c r="H3992" s="7"/>
      <c r="I3992" s="7"/>
      <c r="J3992" s="7"/>
      <c r="K3992" s="7"/>
      <c r="L3992" s="7" t="s">
        <v>686</v>
      </c>
      <c r="M3992" s="7">
        <v>11</v>
      </c>
      <c r="N3992" s="7" t="s">
        <v>78</v>
      </c>
      <c r="O3992" s="7" t="s">
        <v>105</v>
      </c>
      <c r="P3992" s="7">
        <v>2001</v>
      </c>
      <c r="Q3992" s="7">
        <v>2001</v>
      </c>
      <c r="R3992" s="9" t="s">
        <v>176</v>
      </c>
      <c r="S3992" s="7"/>
    </row>
    <row r="3993" spans="1:19" hidden="1" x14ac:dyDescent="0.35">
      <c r="A3993">
        <v>3992</v>
      </c>
      <c r="B3993" s="7">
        <v>233</v>
      </c>
      <c r="C3993" s="7">
        <v>19061</v>
      </c>
      <c r="D3993" s="7">
        <v>3298</v>
      </c>
      <c r="E3993" s="7" t="s">
        <v>131</v>
      </c>
      <c r="F3993" s="7">
        <v>50</v>
      </c>
      <c r="G3993" s="7">
        <v>50</v>
      </c>
      <c r="H3993" s="7"/>
      <c r="I3993" s="7"/>
      <c r="J3993" s="7" t="s">
        <v>59</v>
      </c>
      <c r="K3993" s="7" t="s">
        <v>121</v>
      </c>
      <c r="L3993" s="7" t="s">
        <v>61</v>
      </c>
      <c r="M3993" s="7">
        <v>11</v>
      </c>
      <c r="N3993" s="7"/>
      <c r="O3993" s="7" t="s">
        <v>62</v>
      </c>
      <c r="P3993" s="7">
        <v>2001</v>
      </c>
      <c r="Q3993" s="7">
        <v>2001</v>
      </c>
      <c r="R3993" s="7"/>
      <c r="S3993" s="7"/>
    </row>
    <row r="3994" spans="1:19" hidden="1" x14ac:dyDescent="0.35">
      <c r="A3994">
        <v>3993</v>
      </c>
      <c r="B3994" s="7">
        <v>233</v>
      </c>
      <c r="C3994" s="7">
        <v>19077</v>
      </c>
      <c r="D3994" s="7">
        <v>3298</v>
      </c>
      <c r="E3994" s="7" t="s">
        <v>131</v>
      </c>
      <c r="F3994" s="7">
        <v>50</v>
      </c>
      <c r="G3994" s="7">
        <v>50</v>
      </c>
      <c r="H3994" s="7"/>
      <c r="I3994" s="7"/>
      <c r="J3994" s="7" t="s">
        <v>59</v>
      </c>
      <c r="K3994" s="7" t="s">
        <v>121</v>
      </c>
      <c r="L3994" s="7" t="s">
        <v>61</v>
      </c>
      <c r="M3994" s="7">
        <v>11</v>
      </c>
      <c r="N3994" s="7"/>
      <c r="O3994" s="7" t="s">
        <v>62</v>
      </c>
      <c r="P3994" s="7">
        <v>2001</v>
      </c>
      <c r="Q3994" s="7">
        <v>2001</v>
      </c>
      <c r="R3994" s="9" t="s">
        <v>176</v>
      </c>
      <c r="S3994" s="7"/>
    </row>
    <row r="3995" spans="1:19" hidden="1" x14ac:dyDescent="0.35">
      <c r="A3995">
        <v>3994</v>
      </c>
      <c r="B3995" s="7">
        <v>233</v>
      </c>
      <c r="C3995" s="7">
        <v>19060</v>
      </c>
      <c r="D3995" s="7">
        <v>3263</v>
      </c>
      <c r="E3995" s="7" t="s">
        <v>295</v>
      </c>
      <c r="F3995" s="7">
        <v>2</v>
      </c>
      <c r="G3995" s="7">
        <v>2</v>
      </c>
      <c r="H3995" s="7"/>
      <c r="I3995" s="7"/>
      <c r="J3995" s="7" t="s">
        <v>59</v>
      </c>
      <c r="K3995" s="7" t="s">
        <v>121</v>
      </c>
      <c r="L3995" s="7" t="s">
        <v>686</v>
      </c>
      <c r="M3995" s="7">
        <v>1</v>
      </c>
      <c r="N3995" s="7"/>
      <c r="O3995" s="7" t="s">
        <v>62</v>
      </c>
      <c r="P3995" s="7">
        <v>1998</v>
      </c>
      <c r="Q3995" s="7">
        <v>1998</v>
      </c>
      <c r="R3995" s="7"/>
      <c r="S3995" s="7"/>
    </row>
    <row r="3996" spans="1:19" hidden="1" x14ac:dyDescent="0.35">
      <c r="A3996">
        <v>3995</v>
      </c>
      <c r="B3996" s="7">
        <v>233</v>
      </c>
      <c r="C3996" s="7">
        <v>19065</v>
      </c>
      <c r="D3996" s="7">
        <v>3263</v>
      </c>
      <c r="E3996" s="7" t="s">
        <v>295</v>
      </c>
      <c r="F3996" s="7"/>
      <c r="G3996" s="7"/>
      <c r="H3996" s="7"/>
      <c r="I3996" s="7"/>
      <c r="J3996" s="7"/>
      <c r="K3996" s="7"/>
      <c r="L3996" s="7" t="s">
        <v>686</v>
      </c>
      <c r="M3996" s="7">
        <v>11</v>
      </c>
      <c r="N3996" s="7" t="s">
        <v>78</v>
      </c>
      <c r="O3996" s="7" t="s">
        <v>105</v>
      </c>
      <c r="P3996" s="7">
        <v>2001</v>
      </c>
      <c r="Q3996" s="7">
        <v>2001</v>
      </c>
      <c r="R3996" s="9" t="s">
        <v>176</v>
      </c>
      <c r="S3996" s="7"/>
    </row>
    <row r="3997" spans="1:19" hidden="1" x14ac:dyDescent="0.35">
      <c r="A3997">
        <v>3996</v>
      </c>
      <c r="B3997" s="7">
        <v>233</v>
      </c>
      <c r="C3997" s="7">
        <v>19077</v>
      </c>
      <c r="D3997" s="7">
        <v>3263</v>
      </c>
      <c r="E3997" s="7" t="s">
        <v>591</v>
      </c>
      <c r="F3997" s="7"/>
      <c r="G3997" s="7"/>
      <c r="H3997" s="7"/>
      <c r="I3997" s="7"/>
      <c r="J3997" s="7"/>
      <c r="K3997" s="7"/>
      <c r="L3997" s="7" t="s">
        <v>686</v>
      </c>
      <c r="M3997" s="7">
        <v>11</v>
      </c>
      <c r="N3997" s="7" t="s">
        <v>78</v>
      </c>
      <c r="O3997" s="7" t="s">
        <v>105</v>
      </c>
      <c r="P3997" s="7">
        <v>2001</v>
      </c>
      <c r="Q3997" s="7">
        <v>2001</v>
      </c>
      <c r="R3997" s="9" t="s">
        <v>176</v>
      </c>
      <c r="S3997" s="7"/>
    </row>
    <row r="3998" spans="1:19" hidden="1" x14ac:dyDescent="0.35">
      <c r="A3998">
        <v>3997</v>
      </c>
      <c r="B3998" s="7">
        <v>233</v>
      </c>
      <c r="C3998" s="7">
        <v>19061</v>
      </c>
      <c r="D3998" s="20">
        <v>3845</v>
      </c>
      <c r="E3998" s="7" t="s">
        <v>131</v>
      </c>
      <c r="F3998" s="7"/>
      <c r="G3998" s="7"/>
      <c r="H3998" s="7"/>
      <c r="I3998" s="7"/>
      <c r="J3998" s="7"/>
      <c r="K3998" s="7"/>
      <c r="L3998" s="7" t="s">
        <v>686</v>
      </c>
      <c r="M3998" s="7">
        <v>11</v>
      </c>
      <c r="N3998" s="7" t="s">
        <v>145</v>
      </c>
      <c r="O3998" s="7" t="s">
        <v>105</v>
      </c>
      <c r="P3998" s="7">
        <v>2001</v>
      </c>
      <c r="Q3998" s="7">
        <v>2001</v>
      </c>
      <c r="R3998" s="7"/>
      <c r="S3998" s="7"/>
    </row>
    <row r="3999" spans="1:19" hidden="1" x14ac:dyDescent="0.35">
      <c r="A3999">
        <v>3998</v>
      </c>
      <c r="B3999" s="7">
        <v>233</v>
      </c>
      <c r="C3999" s="7">
        <v>19066</v>
      </c>
      <c r="D3999" s="20">
        <v>3845</v>
      </c>
      <c r="E3999" s="7" t="s">
        <v>131</v>
      </c>
      <c r="F3999" s="7"/>
      <c r="G3999" s="7"/>
      <c r="H3999" s="7">
        <v>50</v>
      </c>
      <c r="I3999" s="7">
        <v>249</v>
      </c>
      <c r="J3999" s="7" t="s">
        <v>59</v>
      </c>
      <c r="K3999" s="7" t="s">
        <v>60</v>
      </c>
      <c r="L3999" s="7" t="s">
        <v>686</v>
      </c>
      <c r="M3999" s="7">
        <v>11</v>
      </c>
      <c r="N3999" s="7"/>
      <c r="O3999" s="7" t="s">
        <v>62</v>
      </c>
      <c r="P3999" s="7">
        <v>2001</v>
      </c>
      <c r="Q3999" s="7">
        <v>2001</v>
      </c>
      <c r="R3999" s="9" t="s">
        <v>176</v>
      </c>
      <c r="S3999" s="7"/>
    </row>
    <row r="4000" spans="1:19" hidden="1" x14ac:dyDescent="0.35">
      <c r="A4000">
        <v>3999</v>
      </c>
      <c r="B4000" s="7">
        <v>233</v>
      </c>
      <c r="C4000" s="7">
        <v>19076</v>
      </c>
      <c r="D4000" s="20">
        <v>3845</v>
      </c>
      <c r="E4000" s="7" t="s">
        <v>131</v>
      </c>
      <c r="F4000" s="7"/>
      <c r="G4000" s="7"/>
      <c r="H4000" s="7"/>
      <c r="I4000" s="7"/>
      <c r="J4000" s="7"/>
      <c r="K4000" s="7"/>
      <c r="L4000" s="7" t="s">
        <v>686</v>
      </c>
      <c r="M4000" s="7">
        <v>11</v>
      </c>
      <c r="N4000" s="7" t="s">
        <v>78</v>
      </c>
      <c r="O4000" s="7" t="s">
        <v>105</v>
      </c>
      <c r="P4000" s="7">
        <v>2001</v>
      </c>
      <c r="Q4000" s="7">
        <v>2001</v>
      </c>
      <c r="R4000" s="9" t="s">
        <v>176</v>
      </c>
      <c r="S4000" s="7"/>
    </row>
    <row r="4001" spans="1:19" hidden="1" x14ac:dyDescent="0.35">
      <c r="A4001">
        <v>4000</v>
      </c>
      <c r="B4001" s="7">
        <v>233</v>
      </c>
      <c r="C4001" s="7">
        <v>19061</v>
      </c>
      <c r="D4001" s="7">
        <v>3846</v>
      </c>
      <c r="E4001" s="7" t="s">
        <v>131</v>
      </c>
      <c r="F4001" s="7"/>
      <c r="G4001" s="7"/>
      <c r="H4001" s="7">
        <v>50</v>
      </c>
      <c r="I4001" s="7">
        <v>249</v>
      </c>
      <c r="J4001" s="7" t="s">
        <v>118</v>
      </c>
      <c r="K4001" s="7" t="s">
        <v>1040</v>
      </c>
      <c r="L4001" s="7" t="s">
        <v>686</v>
      </c>
      <c r="M4001" s="7">
        <v>11</v>
      </c>
      <c r="N4001" s="7"/>
      <c r="O4001" s="7" t="s">
        <v>105</v>
      </c>
      <c r="P4001" s="7">
        <v>2001</v>
      </c>
      <c r="Q4001" s="7">
        <v>2001</v>
      </c>
      <c r="R4001" s="7"/>
      <c r="S4001" s="7"/>
    </row>
    <row r="4002" spans="1:19" hidden="1" x14ac:dyDescent="0.35">
      <c r="A4002">
        <v>4001</v>
      </c>
      <c r="B4002" s="7">
        <v>233</v>
      </c>
      <c r="C4002" s="7">
        <v>19067</v>
      </c>
      <c r="D4002" s="7">
        <v>3846</v>
      </c>
      <c r="E4002" s="7" t="s">
        <v>131</v>
      </c>
      <c r="F4002" s="7"/>
      <c r="G4002" s="7"/>
      <c r="H4002" s="7">
        <v>50</v>
      </c>
      <c r="I4002" s="7">
        <v>249</v>
      </c>
      <c r="J4002" s="7" t="s">
        <v>59</v>
      </c>
      <c r="K4002" s="7" t="s">
        <v>60</v>
      </c>
      <c r="L4002" s="7" t="s">
        <v>686</v>
      </c>
      <c r="M4002" s="7">
        <v>11</v>
      </c>
      <c r="N4002" s="7"/>
      <c r="O4002" s="7" t="s">
        <v>62</v>
      </c>
      <c r="P4002" s="7">
        <v>2001</v>
      </c>
      <c r="Q4002" s="7">
        <v>2001</v>
      </c>
      <c r="R4002" s="9" t="s">
        <v>176</v>
      </c>
      <c r="S4002" s="7"/>
    </row>
    <row r="4003" spans="1:19" hidden="1" x14ac:dyDescent="0.35">
      <c r="A4003">
        <v>4002</v>
      </c>
      <c r="B4003" s="7">
        <v>233</v>
      </c>
      <c r="C4003" s="7">
        <v>19061</v>
      </c>
      <c r="D4003" s="7">
        <v>3658</v>
      </c>
      <c r="E4003" s="7" t="s">
        <v>131</v>
      </c>
      <c r="F4003" s="7"/>
      <c r="G4003" s="7"/>
      <c r="H4003" s="7">
        <v>50</v>
      </c>
      <c r="I4003" s="7">
        <v>249</v>
      </c>
      <c r="J4003" s="7" t="s">
        <v>118</v>
      </c>
      <c r="K4003" s="7" t="s">
        <v>1040</v>
      </c>
      <c r="L4003" s="7" t="s">
        <v>686</v>
      </c>
      <c r="M4003" s="7">
        <v>11</v>
      </c>
      <c r="N4003" s="7"/>
      <c r="O4003" s="7" t="s">
        <v>105</v>
      </c>
      <c r="P4003" s="7">
        <v>2001</v>
      </c>
      <c r="Q4003" s="7">
        <v>2001</v>
      </c>
      <c r="R4003" s="7"/>
      <c r="S4003" s="7"/>
    </row>
    <row r="4004" spans="1:19" hidden="1" x14ac:dyDescent="0.35">
      <c r="A4004">
        <v>4003</v>
      </c>
      <c r="B4004" s="7">
        <v>233</v>
      </c>
      <c r="C4004" s="7">
        <v>19064</v>
      </c>
      <c r="D4004" s="7">
        <v>3658</v>
      </c>
      <c r="E4004" s="7" t="s">
        <v>131</v>
      </c>
      <c r="F4004" s="7"/>
      <c r="G4004" s="7"/>
      <c r="H4004" s="7">
        <v>50</v>
      </c>
      <c r="I4004" s="7">
        <v>249</v>
      </c>
      <c r="J4004" s="7" t="s">
        <v>59</v>
      </c>
      <c r="K4004" s="7" t="s">
        <v>60</v>
      </c>
      <c r="L4004" s="7" t="s">
        <v>61</v>
      </c>
      <c r="M4004" s="7">
        <v>11</v>
      </c>
      <c r="N4004" s="7"/>
      <c r="O4004" s="7" t="s">
        <v>62</v>
      </c>
      <c r="P4004" s="7">
        <v>2001</v>
      </c>
      <c r="Q4004" s="7">
        <v>2001</v>
      </c>
      <c r="R4004" s="9" t="s">
        <v>176</v>
      </c>
      <c r="S4004" s="7"/>
    </row>
    <row r="4005" spans="1:19" hidden="1" x14ac:dyDescent="0.35">
      <c r="A4005">
        <v>4004</v>
      </c>
      <c r="B4005" s="7">
        <v>233</v>
      </c>
      <c r="C4005" s="7">
        <v>19076</v>
      </c>
      <c r="D4005" s="7">
        <v>3658</v>
      </c>
      <c r="E4005" s="7" t="s">
        <v>131</v>
      </c>
      <c r="F4005" s="7"/>
      <c r="G4005" s="7"/>
      <c r="H4005" s="7">
        <v>50</v>
      </c>
      <c r="I4005" s="7">
        <v>249</v>
      </c>
      <c r="J4005" s="7" t="s">
        <v>59</v>
      </c>
      <c r="K4005" s="7" t="s">
        <v>60</v>
      </c>
      <c r="L4005" s="7" t="s">
        <v>61</v>
      </c>
      <c r="M4005" s="7">
        <v>11</v>
      </c>
      <c r="N4005" s="7"/>
      <c r="O4005" s="7" t="s">
        <v>62</v>
      </c>
      <c r="P4005" s="7">
        <v>2001</v>
      </c>
      <c r="Q4005" s="7">
        <v>2001</v>
      </c>
      <c r="R4005" s="9" t="s">
        <v>176</v>
      </c>
      <c r="S4005" s="7"/>
    </row>
    <row r="4006" spans="1:19" hidden="1" x14ac:dyDescent="0.35">
      <c r="A4006">
        <v>4005</v>
      </c>
      <c r="B4006" s="7">
        <v>233</v>
      </c>
      <c r="C4006" s="7">
        <v>19060</v>
      </c>
      <c r="D4006" s="7">
        <v>3288</v>
      </c>
      <c r="E4006" s="7" t="s">
        <v>295</v>
      </c>
      <c r="F4006" s="7">
        <v>70</v>
      </c>
      <c r="G4006" s="7">
        <v>70</v>
      </c>
      <c r="H4006" s="7"/>
      <c r="I4006" s="7"/>
      <c r="J4006" s="7" t="s">
        <v>59</v>
      </c>
      <c r="K4006" s="7" t="s">
        <v>121</v>
      </c>
      <c r="L4006" s="7" t="s">
        <v>686</v>
      </c>
      <c r="M4006" s="7">
        <v>1</v>
      </c>
      <c r="N4006" s="7"/>
      <c r="O4006" s="7" t="s">
        <v>62</v>
      </c>
      <c r="P4006" s="7">
        <v>1998</v>
      </c>
      <c r="Q4006" s="7">
        <v>1998</v>
      </c>
      <c r="R4006" s="7"/>
      <c r="S4006" s="7"/>
    </row>
    <row r="4007" spans="1:19" hidden="1" x14ac:dyDescent="0.35">
      <c r="A4007">
        <v>4006</v>
      </c>
      <c r="B4007" s="7">
        <v>233</v>
      </c>
      <c r="C4007" s="7">
        <v>19037</v>
      </c>
      <c r="D4007" s="7">
        <v>3650</v>
      </c>
      <c r="E4007" s="7" t="s">
        <v>453</v>
      </c>
      <c r="F4007" s="7"/>
      <c r="G4007" s="7"/>
      <c r="H4007" s="7"/>
      <c r="I4007" s="7"/>
      <c r="J4007" s="7"/>
      <c r="K4007" s="7"/>
      <c r="L4007" s="7" t="s">
        <v>686</v>
      </c>
      <c r="M4007" s="7">
        <v>11</v>
      </c>
      <c r="N4007" s="7" t="s">
        <v>205</v>
      </c>
      <c r="O4007" s="7" t="s">
        <v>105</v>
      </c>
      <c r="P4007" s="7">
        <v>2001</v>
      </c>
      <c r="Q4007" s="7">
        <v>2001</v>
      </c>
      <c r="R4007" s="9" t="s">
        <v>176</v>
      </c>
      <c r="S4007" s="7"/>
    </row>
    <row r="4008" spans="1:19" hidden="1" x14ac:dyDescent="0.35">
      <c r="A4008">
        <v>4007</v>
      </c>
      <c r="B4008" s="7">
        <v>233</v>
      </c>
      <c r="C4008" s="7">
        <v>19063</v>
      </c>
      <c r="D4008" s="7">
        <v>3650</v>
      </c>
      <c r="E4008" s="7" t="s">
        <v>131</v>
      </c>
      <c r="F4008" s="7"/>
      <c r="G4008" s="7"/>
      <c r="H4008" s="7"/>
      <c r="I4008" s="7"/>
      <c r="J4008" s="7"/>
      <c r="K4008" s="7"/>
      <c r="L4008" s="7"/>
      <c r="M4008" s="7"/>
      <c r="N4008" s="7" t="s">
        <v>78</v>
      </c>
      <c r="O4008" s="7" t="s">
        <v>105</v>
      </c>
      <c r="P4008" s="7">
        <v>2001</v>
      </c>
      <c r="Q4008" s="7">
        <v>2001</v>
      </c>
      <c r="R4008" s="7" t="s">
        <v>2618</v>
      </c>
      <c r="S4008" s="7"/>
    </row>
    <row r="4009" spans="1:19" hidden="1" x14ac:dyDescent="0.35">
      <c r="A4009">
        <v>4008</v>
      </c>
      <c r="B4009" s="7">
        <v>234</v>
      </c>
      <c r="C4009" s="7">
        <v>17004</v>
      </c>
      <c r="D4009" s="7">
        <v>3295</v>
      </c>
      <c r="E4009" s="7" t="s">
        <v>58</v>
      </c>
      <c r="F4009" s="7">
        <v>25000</v>
      </c>
      <c r="G4009" s="7">
        <v>25000</v>
      </c>
      <c r="H4009" s="7"/>
      <c r="I4009" s="7"/>
      <c r="J4009" s="7" t="s">
        <v>59</v>
      </c>
      <c r="K4009" s="7"/>
      <c r="L4009" s="7"/>
      <c r="M4009" s="7"/>
      <c r="N4009" s="7"/>
      <c r="O4009" s="7" t="s">
        <v>88</v>
      </c>
      <c r="P4009" s="7">
        <v>2004</v>
      </c>
      <c r="Q4009" s="7">
        <v>2004</v>
      </c>
      <c r="R4009" s="7"/>
      <c r="S4009" s="7"/>
    </row>
    <row r="4010" spans="1:19" hidden="1" x14ac:dyDescent="0.35">
      <c r="A4010">
        <v>4009</v>
      </c>
      <c r="B4010" s="7">
        <v>235</v>
      </c>
      <c r="C4010" s="7">
        <v>26007</v>
      </c>
      <c r="D4010" s="20">
        <v>3934</v>
      </c>
      <c r="E4010" s="7" t="s">
        <v>295</v>
      </c>
      <c r="F4010" s="7"/>
      <c r="G4010" s="7"/>
      <c r="H4010" s="7"/>
      <c r="I4010" s="7"/>
      <c r="J4010" s="7"/>
      <c r="K4010" s="7"/>
      <c r="L4010" s="7" t="s">
        <v>686</v>
      </c>
      <c r="M4010" s="7">
        <v>11</v>
      </c>
      <c r="N4010" s="7" t="s">
        <v>446</v>
      </c>
      <c r="O4010" s="7" t="s">
        <v>105</v>
      </c>
      <c r="P4010" s="7">
        <v>2004</v>
      </c>
      <c r="Q4010" s="7">
        <v>2004</v>
      </c>
      <c r="R4010" s="7"/>
      <c r="S4010" s="7"/>
    </row>
    <row r="4011" spans="1:19" hidden="1" x14ac:dyDescent="0.35">
      <c r="A4011">
        <v>4010</v>
      </c>
      <c r="B4011" s="11">
        <v>236</v>
      </c>
      <c r="C4011" s="11">
        <v>1002</v>
      </c>
      <c r="D4011" s="20">
        <v>32228</v>
      </c>
      <c r="E4011" s="11" t="s">
        <v>126</v>
      </c>
      <c r="F4011" s="11"/>
      <c r="G4011" s="11"/>
      <c r="H4011" s="11"/>
      <c r="I4011" s="11"/>
      <c r="J4011" s="11"/>
      <c r="K4011" s="11"/>
      <c r="L4011" s="11"/>
      <c r="M4011" s="11"/>
      <c r="N4011" s="11" t="s">
        <v>90</v>
      </c>
      <c r="O4011" s="11" t="s">
        <v>105</v>
      </c>
      <c r="P4011" s="11"/>
      <c r="Q4011" s="11"/>
      <c r="R4011" s="11"/>
      <c r="S4011" s="11" t="s">
        <v>18</v>
      </c>
    </row>
    <row r="4012" spans="1:19" hidden="1" x14ac:dyDescent="0.35">
      <c r="A4012">
        <v>4011</v>
      </c>
      <c r="B4012" s="11">
        <v>236</v>
      </c>
      <c r="C4012" s="11">
        <v>1007</v>
      </c>
      <c r="D4012" s="20">
        <v>32228</v>
      </c>
      <c r="E4012" s="11" t="s">
        <v>58</v>
      </c>
      <c r="F4012" s="11">
        <v>100</v>
      </c>
      <c r="G4012" s="11">
        <v>200</v>
      </c>
      <c r="H4012" s="11"/>
      <c r="I4012" s="11"/>
      <c r="J4012" s="11" t="s">
        <v>59</v>
      </c>
      <c r="K4012" s="11" t="s">
        <v>60</v>
      </c>
      <c r="L4012" s="11" t="s">
        <v>61</v>
      </c>
      <c r="M4012" s="11">
        <v>1</v>
      </c>
      <c r="N4012" s="11"/>
      <c r="O4012" s="11" t="s">
        <v>62</v>
      </c>
      <c r="P4012" s="11">
        <v>2001</v>
      </c>
      <c r="Q4012" s="11">
        <v>2001</v>
      </c>
      <c r="R4012" s="11"/>
      <c r="S4012" s="11"/>
    </row>
    <row r="4013" spans="1:19" hidden="1" x14ac:dyDescent="0.35">
      <c r="A4013">
        <v>4012</v>
      </c>
      <c r="B4013" s="11">
        <v>236</v>
      </c>
      <c r="C4013" s="11">
        <v>1008</v>
      </c>
      <c r="D4013" s="20">
        <v>32228</v>
      </c>
      <c r="E4013" s="11" t="s">
        <v>126</v>
      </c>
      <c r="F4013" s="11"/>
      <c r="G4013" s="11"/>
      <c r="H4013" s="11">
        <v>1</v>
      </c>
      <c r="I4013" s="11">
        <v>49</v>
      </c>
      <c r="J4013" s="11" t="s">
        <v>59</v>
      </c>
      <c r="K4013" s="11" t="s">
        <v>60</v>
      </c>
      <c r="L4013" s="11" t="s">
        <v>61</v>
      </c>
      <c r="M4013" s="11">
        <v>1</v>
      </c>
      <c r="N4013" s="11"/>
      <c r="O4013" s="11" t="s">
        <v>62</v>
      </c>
      <c r="P4013" s="11">
        <v>2001</v>
      </c>
      <c r="Q4013" s="11">
        <v>2001</v>
      </c>
      <c r="R4013" s="11"/>
      <c r="S4013" s="11"/>
    </row>
    <row r="4014" spans="1:19" hidden="1" x14ac:dyDescent="0.35">
      <c r="A4014">
        <v>4013</v>
      </c>
      <c r="B4014" s="11">
        <v>236</v>
      </c>
      <c r="C4014" s="11">
        <v>1008</v>
      </c>
      <c r="D4014" s="7">
        <v>3295</v>
      </c>
      <c r="E4014" s="20" t="s">
        <v>58</v>
      </c>
      <c r="F4014" s="11">
        <v>5</v>
      </c>
      <c r="G4014" s="11">
        <v>5</v>
      </c>
      <c r="H4014" s="11"/>
      <c r="I4014" s="11"/>
      <c r="J4014" s="11" t="s">
        <v>59</v>
      </c>
      <c r="K4014" s="11" t="s">
        <v>60</v>
      </c>
      <c r="L4014" s="11" t="s">
        <v>1518</v>
      </c>
      <c r="M4014" s="11">
        <v>7</v>
      </c>
      <c r="N4014" s="11"/>
      <c r="O4014" s="11" t="s">
        <v>62</v>
      </c>
      <c r="P4014" s="7">
        <v>1020</v>
      </c>
      <c r="Q4014" s="11">
        <v>2000</v>
      </c>
      <c r="R4014" s="11"/>
      <c r="S4014" s="11"/>
    </row>
    <row r="4015" spans="1:19" hidden="1" x14ac:dyDescent="0.35">
      <c r="A4015">
        <v>4014</v>
      </c>
      <c r="B4015" s="11">
        <v>236</v>
      </c>
      <c r="C4015" s="11">
        <v>1008</v>
      </c>
      <c r="D4015" s="20">
        <v>1016817</v>
      </c>
      <c r="E4015" s="20" t="s">
        <v>58</v>
      </c>
      <c r="F4015" s="11">
        <v>9</v>
      </c>
      <c r="G4015" s="11">
        <v>9</v>
      </c>
      <c r="H4015" s="11"/>
      <c r="I4015" s="11"/>
      <c r="J4015" s="11" t="s">
        <v>59</v>
      </c>
      <c r="K4015" s="11" t="s">
        <v>60</v>
      </c>
      <c r="L4015" s="11" t="s">
        <v>61</v>
      </c>
      <c r="M4015" s="11">
        <v>7</v>
      </c>
      <c r="N4015" s="11"/>
      <c r="O4015" s="11" t="s">
        <v>62</v>
      </c>
      <c r="P4015" s="11">
        <v>2000</v>
      </c>
      <c r="Q4015" s="11">
        <v>2000</v>
      </c>
      <c r="R4015" s="11"/>
      <c r="S4015" s="11"/>
    </row>
    <row r="4016" spans="1:19" hidden="1" x14ac:dyDescent="0.35">
      <c r="A4016">
        <v>4015</v>
      </c>
      <c r="B4016" s="11">
        <v>236</v>
      </c>
      <c r="C4016" s="11">
        <v>1008</v>
      </c>
      <c r="D4016" s="20">
        <v>1016817</v>
      </c>
      <c r="E4016" s="11" t="s">
        <v>58</v>
      </c>
      <c r="F4016" s="11">
        <v>40</v>
      </c>
      <c r="G4016" s="11">
        <v>40</v>
      </c>
      <c r="H4016" s="11"/>
      <c r="I4016" s="11"/>
      <c r="J4016" s="11" t="s">
        <v>59</v>
      </c>
      <c r="K4016" s="11" t="s">
        <v>60</v>
      </c>
      <c r="L4016" s="11" t="s">
        <v>61</v>
      </c>
      <c r="M4016" s="11">
        <v>9</v>
      </c>
      <c r="N4016" s="11"/>
      <c r="O4016" s="11" t="s">
        <v>62</v>
      </c>
      <c r="P4016" s="11">
        <v>2003</v>
      </c>
      <c r="Q4016" s="11">
        <v>2003</v>
      </c>
      <c r="R4016" s="11"/>
      <c r="S4016" s="11"/>
    </row>
    <row r="4017" spans="1:19" hidden="1" x14ac:dyDescent="0.35">
      <c r="A4017">
        <v>4016</v>
      </c>
      <c r="B4017" s="11">
        <v>236</v>
      </c>
      <c r="C4017" s="11">
        <v>1008</v>
      </c>
      <c r="D4017" s="7">
        <v>3659</v>
      </c>
      <c r="E4017" s="11" t="s">
        <v>58</v>
      </c>
      <c r="F4017" s="11">
        <v>57</v>
      </c>
      <c r="G4017" s="11">
        <v>57</v>
      </c>
      <c r="H4017" s="11"/>
      <c r="I4017" s="11"/>
      <c r="J4017" s="11" t="s">
        <v>59</v>
      </c>
      <c r="K4017" s="11" t="s">
        <v>60</v>
      </c>
      <c r="L4017" s="11" t="s">
        <v>61</v>
      </c>
      <c r="M4017" s="11">
        <v>7</v>
      </c>
      <c r="N4017" s="11"/>
      <c r="O4017" s="11" t="s">
        <v>62</v>
      </c>
      <c r="P4017" s="11">
        <v>2000</v>
      </c>
      <c r="Q4017" s="11">
        <v>2000</v>
      </c>
      <c r="R4017" s="11"/>
      <c r="S4017" s="11"/>
    </row>
    <row r="4018" spans="1:19" hidden="1" x14ac:dyDescent="0.35">
      <c r="A4018">
        <v>4017</v>
      </c>
      <c r="B4018" s="11">
        <v>236</v>
      </c>
      <c r="C4018" s="11">
        <v>1008</v>
      </c>
      <c r="D4018" s="7">
        <v>3659</v>
      </c>
      <c r="E4018" s="11" t="s">
        <v>58</v>
      </c>
      <c r="F4018" s="11">
        <v>38</v>
      </c>
      <c r="G4018" s="11">
        <v>38</v>
      </c>
      <c r="H4018" s="11"/>
      <c r="I4018" s="11"/>
      <c r="J4018" s="11" t="s">
        <v>59</v>
      </c>
      <c r="K4018" s="11" t="s">
        <v>60</v>
      </c>
      <c r="L4018" s="11" t="s">
        <v>61</v>
      </c>
      <c r="M4018" s="11">
        <v>9</v>
      </c>
      <c r="N4018" s="11"/>
      <c r="O4018" s="11" t="s">
        <v>62</v>
      </c>
      <c r="P4018" s="11">
        <v>2003</v>
      </c>
      <c r="Q4018" s="11">
        <v>2003</v>
      </c>
      <c r="R4018" s="11"/>
      <c r="S4018" s="11"/>
    </row>
    <row r="4019" spans="1:19" hidden="1" x14ac:dyDescent="0.35">
      <c r="A4019">
        <v>4018</v>
      </c>
      <c r="B4019" s="11">
        <v>236</v>
      </c>
      <c r="C4019" s="11">
        <v>1008</v>
      </c>
      <c r="D4019" s="7">
        <v>3294</v>
      </c>
      <c r="E4019" s="11" t="s">
        <v>58</v>
      </c>
      <c r="F4019" s="11">
        <v>123</v>
      </c>
      <c r="G4019" s="11">
        <v>123</v>
      </c>
      <c r="H4019" s="11"/>
      <c r="I4019" s="11"/>
      <c r="J4019" s="11" t="s">
        <v>59</v>
      </c>
      <c r="K4019" s="11" t="s">
        <v>60</v>
      </c>
      <c r="L4019" s="11" t="s">
        <v>61</v>
      </c>
      <c r="M4019" s="11">
        <v>7</v>
      </c>
      <c r="N4019" s="11"/>
      <c r="O4019" s="11" t="s">
        <v>62</v>
      </c>
      <c r="P4019" s="11">
        <v>2000</v>
      </c>
      <c r="Q4019" s="11">
        <v>2000</v>
      </c>
      <c r="R4019" s="11"/>
      <c r="S4019" s="11"/>
    </row>
    <row r="4020" spans="1:19" hidden="1" x14ac:dyDescent="0.35">
      <c r="A4020">
        <v>4019</v>
      </c>
      <c r="B4020" s="11">
        <v>236</v>
      </c>
      <c r="C4020" s="11">
        <v>1008</v>
      </c>
      <c r="D4020" s="7">
        <v>3294</v>
      </c>
      <c r="E4020" s="11" t="s">
        <v>58</v>
      </c>
      <c r="F4020" s="11">
        <v>378</v>
      </c>
      <c r="G4020" s="11">
        <v>378</v>
      </c>
      <c r="H4020" s="11"/>
      <c r="I4020" s="11"/>
      <c r="J4020" s="11" t="s">
        <v>59</v>
      </c>
      <c r="K4020" s="11" t="s">
        <v>60</v>
      </c>
      <c r="L4020" s="11" t="s">
        <v>61</v>
      </c>
      <c r="M4020" s="11">
        <v>9</v>
      </c>
      <c r="N4020" s="11"/>
      <c r="O4020" s="11" t="s">
        <v>62</v>
      </c>
      <c r="P4020" s="11">
        <v>2003</v>
      </c>
      <c r="Q4020" s="11">
        <v>2003</v>
      </c>
      <c r="R4020" s="11"/>
      <c r="S4020" s="11"/>
    </row>
    <row r="4021" spans="1:19" hidden="1" x14ac:dyDescent="0.35">
      <c r="A4021">
        <v>4020</v>
      </c>
      <c r="B4021" s="11">
        <v>236</v>
      </c>
      <c r="C4021" s="11">
        <v>1008</v>
      </c>
      <c r="D4021" s="7">
        <v>3890</v>
      </c>
      <c r="E4021" s="11" t="s">
        <v>126</v>
      </c>
      <c r="F4021" s="11"/>
      <c r="G4021" s="11"/>
      <c r="H4021" s="11"/>
      <c r="I4021" s="11"/>
      <c r="J4021" s="11"/>
      <c r="K4021" s="11"/>
      <c r="L4021" s="11"/>
      <c r="M4021" s="11"/>
      <c r="N4021" s="11" t="s">
        <v>90</v>
      </c>
      <c r="O4021" s="11" t="s">
        <v>62</v>
      </c>
      <c r="P4021" s="11">
        <v>2002</v>
      </c>
      <c r="Q4021" s="11">
        <v>2002</v>
      </c>
      <c r="R4021" s="11"/>
      <c r="S4021" s="11"/>
    </row>
    <row r="4022" spans="1:19" hidden="1" x14ac:dyDescent="0.35">
      <c r="A4022">
        <v>4021</v>
      </c>
      <c r="B4022" s="11">
        <v>236</v>
      </c>
      <c r="C4022" s="11">
        <v>1008</v>
      </c>
      <c r="D4022" s="7">
        <v>3298</v>
      </c>
      <c r="E4022" s="20" t="s">
        <v>58</v>
      </c>
      <c r="F4022" s="11">
        <v>30</v>
      </c>
      <c r="G4022" s="11">
        <v>30</v>
      </c>
      <c r="H4022" s="11"/>
      <c r="I4022" s="11"/>
      <c r="J4022" s="11" t="s">
        <v>59</v>
      </c>
      <c r="K4022" s="11" t="s">
        <v>60</v>
      </c>
      <c r="L4022" s="11" t="s">
        <v>61</v>
      </c>
      <c r="M4022" s="11">
        <v>7</v>
      </c>
      <c r="N4022" s="11"/>
      <c r="O4022" s="11" t="s">
        <v>62</v>
      </c>
      <c r="P4022" s="11">
        <v>2000</v>
      </c>
      <c r="Q4022" s="11">
        <v>2000</v>
      </c>
      <c r="R4022" s="11"/>
      <c r="S4022" s="11"/>
    </row>
    <row r="4023" spans="1:19" hidden="1" x14ac:dyDescent="0.35">
      <c r="A4023">
        <v>4022</v>
      </c>
      <c r="B4023" s="11">
        <v>236</v>
      </c>
      <c r="C4023" s="11">
        <v>1008</v>
      </c>
      <c r="D4023" s="7">
        <v>3298</v>
      </c>
      <c r="E4023" s="20" t="s">
        <v>58</v>
      </c>
      <c r="F4023" s="11">
        <v>49</v>
      </c>
      <c r="G4023" s="11">
        <v>48</v>
      </c>
      <c r="H4023" s="11"/>
      <c r="I4023" s="11"/>
      <c r="J4023" s="11" t="s">
        <v>59</v>
      </c>
      <c r="K4023" s="11" t="s">
        <v>60</v>
      </c>
      <c r="L4023" s="11" t="s">
        <v>61</v>
      </c>
      <c r="M4023" s="11">
        <v>9</v>
      </c>
      <c r="N4023" s="11"/>
      <c r="O4023" s="11" t="s">
        <v>62</v>
      </c>
      <c r="P4023" s="11">
        <v>2003</v>
      </c>
      <c r="Q4023" s="11">
        <v>2003</v>
      </c>
      <c r="R4023" s="11"/>
      <c r="S4023" s="11"/>
    </row>
    <row r="4024" spans="1:19" hidden="1" x14ac:dyDescent="0.35">
      <c r="A4024">
        <v>4023</v>
      </c>
      <c r="B4024" s="11">
        <v>236</v>
      </c>
      <c r="C4024" s="11">
        <v>1004</v>
      </c>
      <c r="D4024" s="20">
        <v>3845</v>
      </c>
      <c r="E4024" s="11" t="s">
        <v>126</v>
      </c>
      <c r="F4024" s="11">
        <v>180</v>
      </c>
      <c r="G4024" s="11">
        <v>180</v>
      </c>
      <c r="H4024" s="11"/>
      <c r="I4024" s="11"/>
      <c r="J4024" s="11" t="s">
        <v>59</v>
      </c>
      <c r="K4024" s="11" t="s">
        <v>60</v>
      </c>
      <c r="L4024" s="11" t="s">
        <v>1518</v>
      </c>
      <c r="M4024" s="11">
        <v>9</v>
      </c>
      <c r="N4024" s="11" t="s">
        <v>78</v>
      </c>
      <c r="O4024" s="11" t="s">
        <v>88</v>
      </c>
      <c r="P4024" s="11">
        <v>2003</v>
      </c>
      <c r="Q4024" s="11">
        <v>2003</v>
      </c>
      <c r="R4024" s="11"/>
      <c r="S4024" s="11"/>
    </row>
    <row r="4025" spans="1:19" hidden="1" x14ac:dyDescent="0.35">
      <c r="A4025">
        <v>4024</v>
      </c>
      <c r="B4025" s="11">
        <v>236</v>
      </c>
      <c r="C4025" s="11">
        <v>1008</v>
      </c>
      <c r="D4025" s="20">
        <v>3845</v>
      </c>
      <c r="E4025" s="20" t="s">
        <v>58</v>
      </c>
      <c r="F4025" s="11">
        <v>46</v>
      </c>
      <c r="G4025" s="11">
        <v>46</v>
      </c>
      <c r="H4025" s="11"/>
      <c r="I4025" s="11"/>
      <c r="J4025" s="11" t="s">
        <v>59</v>
      </c>
      <c r="K4025" s="11" t="s">
        <v>60</v>
      </c>
      <c r="L4025" s="11" t="s">
        <v>61</v>
      </c>
      <c r="M4025" s="11">
        <v>9</v>
      </c>
      <c r="N4025" s="11"/>
      <c r="O4025" s="11" t="s">
        <v>62</v>
      </c>
      <c r="P4025" s="11">
        <v>2003</v>
      </c>
      <c r="Q4025" s="11">
        <v>2003</v>
      </c>
      <c r="R4025" s="11"/>
      <c r="S4025" s="11"/>
    </row>
    <row r="4026" spans="1:19" hidden="1" x14ac:dyDescent="0.35">
      <c r="A4026">
        <v>4025</v>
      </c>
      <c r="B4026" s="11">
        <v>236</v>
      </c>
      <c r="C4026" s="11">
        <v>1002</v>
      </c>
      <c r="D4026" s="20">
        <v>3895</v>
      </c>
      <c r="E4026" s="11" t="s">
        <v>126</v>
      </c>
      <c r="F4026" s="11"/>
      <c r="G4026" s="11"/>
      <c r="H4026" s="11"/>
      <c r="I4026" s="11"/>
      <c r="J4026" s="11"/>
      <c r="K4026" s="11"/>
      <c r="L4026" s="11"/>
      <c r="M4026" s="11"/>
      <c r="N4026" s="11" t="s">
        <v>90</v>
      </c>
      <c r="O4026" s="11" t="s">
        <v>105</v>
      </c>
      <c r="P4026" s="11"/>
      <c r="Q4026" s="11"/>
      <c r="R4026" s="11"/>
      <c r="S4026" s="11" t="s">
        <v>18</v>
      </c>
    </row>
    <row r="4027" spans="1:19" hidden="1" x14ac:dyDescent="0.35">
      <c r="A4027">
        <v>4026</v>
      </c>
      <c r="B4027" s="11">
        <v>236</v>
      </c>
      <c r="C4027" s="11">
        <v>1004</v>
      </c>
      <c r="D4027" s="7">
        <v>3658</v>
      </c>
      <c r="E4027" s="11" t="s">
        <v>58</v>
      </c>
      <c r="F4027" s="11">
        <v>127</v>
      </c>
      <c r="G4027" s="11">
        <v>127</v>
      </c>
      <c r="H4027" s="11"/>
      <c r="I4027" s="11"/>
      <c r="J4027" s="11" t="s">
        <v>59</v>
      </c>
      <c r="K4027" s="11" t="s">
        <v>60</v>
      </c>
      <c r="L4027" s="11" t="s">
        <v>61</v>
      </c>
      <c r="M4027" s="11">
        <v>9</v>
      </c>
      <c r="N4027" s="11" t="s">
        <v>78</v>
      </c>
      <c r="O4027" s="11" t="s">
        <v>62</v>
      </c>
      <c r="P4027" s="11">
        <v>2003</v>
      </c>
      <c r="Q4027" s="11">
        <v>2003</v>
      </c>
      <c r="R4027" s="11"/>
      <c r="S4027" s="11"/>
    </row>
    <row r="4028" spans="1:19" hidden="1" x14ac:dyDescent="0.35">
      <c r="A4028">
        <v>4027</v>
      </c>
      <c r="B4028" s="11">
        <v>236</v>
      </c>
      <c r="C4028" s="11">
        <v>1008</v>
      </c>
      <c r="D4028" s="7">
        <v>3658</v>
      </c>
      <c r="E4028" s="11" t="s">
        <v>58</v>
      </c>
      <c r="F4028" s="11">
        <v>126</v>
      </c>
      <c r="G4028" s="11">
        <v>126</v>
      </c>
      <c r="H4028" s="11"/>
      <c r="I4028" s="11"/>
      <c r="J4028" s="11" t="s">
        <v>59</v>
      </c>
      <c r="K4028" s="11" t="s">
        <v>60</v>
      </c>
      <c r="L4028" s="11" t="s">
        <v>61</v>
      </c>
      <c r="M4028" s="11">
        <v>7</v>
      </c>
      <c r="N4028" s="11"/>
      <c r="O4028" s="11" t="s">
        <v>62</v>
      </c>
      <c r="P4028" s="11">
        <v>2000</v>
      </c>
      <c r="Q4028" s="11">
        <v>2000</v>
      </c>
      <c r="R4028" s="11"/>
      <c r="S4028" s="11"/>
    </row>
    <row r="4029" spans="1:19" hidden="1" x14ac:dyDescent="0.35">
      <c r="A4029">
        <v>4028</v>
      </c>
      <c r="B4029" s="11">
        <v>236</v>
      </c>
      <c r="C4029" s="11">
        <v>1008</v>
      </c>
      <c r="D4029" s="7">
        <v>3658</v>
      </c>
      <c r="E4029" s="11" t="s">
        <v>58</v>
      </c>
      <c r="F4029" s="11">
        <v>95</v>
      </c>
      <c r="G4029" s="11">
        <v>95</v>
      </c>
      <c r="H4029" s="11"/>
      <c r="I4029" s="11"/>
      <c r="J4029" s="11" t="s">
        <v>59</v>
      </c>
      <c r="K4029" s="11" t="s">
        <v>60</v>
      </c>
      <c r="L4029" s="11" t="s">
        <v>61</v>
      </c>
      <c r="M4029" s="11">
        <v>9</v>
      </c>
      <c r="N4029" s="11"/>
      <c r="O4029" s="11" t="s">
        <v>62</v>
      </c>
      <c r="P4029" s="11">
        <v>2003</v>
      </c>
      <c r="Q4029" s="11">
        <v>2003</v>
      </c>
      <c r="R4029" s="11"/>
      <c r="S4029" s="11"/>
    </row>
    <row r="4030" spans="1:19" hidden="1" x14ac:dyDescent="0.35">
      <c r="A4030">
        <v>4029</v>
      </c>
      <c r="B4030" s="11">
        <v>236</v>
      </c>
      <c r="C4030" s="11">
        <v>1002</v>
      </c>
      <c r="D4030" s="20">
        <v>3933</v>
      </c>
      <c r="E4030" s="11" t="s">
        <v>709</v>
      </c>
      <c r="F4030" s="11"/>
      <c r="G4030" s="11"/>
      <c r="H4030" s="11"/>
      <c r="I4030" s="11"/>
      <c r="J4030" s="11"/>
      <c r="K4030" s="11"/>
      <c r="L4030" s="11"/>
      <c r="M4030" s="11"/>
      <c r="N4030" s="11" t="s">
        <v>90</v>
      </c>
      <c r="O4030" s="11" t="s">
        <v>105</v>
      </c>
      <c r="P4030" s="11"/>
      <c r="Q4030" s="11"/>
      <c r="R4030" s="11"/>
      <c r="S4030" s="11" t="s">
        <v>18</v>
      </c>
    </row>
    <row r="4031" spans="1:19" hidden="1" x14ac:dyDescent="0.35">
      <c r="A4031">
        <v>4030</v>
      </c>
      <c r="B4031" s="11">
        <v>236</v>
      </c>
      <c r="C4031" s="11">
        <v>1002</v>
      </c>
      <c r="D4031" s="7">
        <v>3880</v>
      </c>
      <c r="E4031" s="11" t="s">
        <v>1744</v>
      </c>
      <c r="F4031" s="11"/>
      <c r="G4031" s="11"/>
      <c r="H4031" s="11"/>
      <c r="I4031" s="11"/>
      <c r="J4031" s="11"/>
      <c r="K4031" s="11"/>
      <c r="L4031" s="11"/>
      <c r="M4031" s="11"/>
      <c r="N4031" s="11" t="s">
        <v>205</v>
      </c>
      <c r="O4031" s="11" t="s">
        <v>105</v>
      </c>
      <c r="P4031" s="11">
        <v>2002</v>
      </c>
      <c r="Q4031" s="11">
        <v>2002</v>
      </c>
      <c r="R4031" s="11"/>
      <c r="S4031" s="11"/>
    </row>
    <row r="4032" spans="1:19" hidden="1" x14ac:dyDescent="0.35">
      <c r="A4032">
        <v>4031</v>
      </c>
      <c r="B4032" s="11">
        <v>236</v>
      </c>
      <c r="C4032" s="11">
        <v>1002</v>
      </c>
      <c r="D4032" s="7">
        <v>3880</v>
      </c>
      <c r="E4032" s="20" t="s">
        <v>126</v>
      </c>
      <c r="F4032" s="11"/>
      <c r="G4032" s="11"/>
      <c r="H4032" s="11"/>
      <c r="I4032" s="11"/>
      <c r="J4032" s="11"/>
      <c r="K4032" s="11"/>
      <c r="L4032" s="11"/>
      <c r="M4032" s="11"/>
      <c r="N4032" s="11" t="s">
        <v>90</v>
      </c>
      <c r="O4032" s="11" t="s">
        <v>105</v>
      </c>
      <c r="P4032" s="11"/>
      <c r="Q4032" s="11"/>
      <c r="R4032" s="11"/>
      <c r="S4032" s="11" t="s">
        <v>18</v>
      </c>
    </row>
    <row r="4033" spans="1:19" hidden="1" x14ac:dyDescent="0.35">
      <c r="A4033">
        <v>4032</v>
      </c>
      <c r="B4033" s="11">
        <v>236</v>
      </c>
      <c r="C4033" s="11">
        <v>1003</v>
      </c>
      <c r="D4033" s="7">
        <v>3880</v>
      </c>
      <c r="E4033" s="20" t="s">
        <v>1744</v>
      </c>
      <c r="F4033" s="11"/>
      <c r="G4033" s="11"/>
      <c r="H4033" s="11"/>
      <c r="I4033" s="11"/>
      <c r="J4033" s="11"/>
      <c r="K4033" s="11"/>
      <c r="L4033" s="11"/>
      <c r="M4033" s="11"/>
      <c r="N4033" s="11" t="s">
        <v>205</v>
      </c>
      <c r="O4033" s="11" t="s">
        <v>105</v>
      </c>
      <c r="P4033" s="11">
        <v>1999</v>
      </c>
      <c r="Q4033" s="11">
        <v>1999</v>
      </c>
      <c r="R4033" s="11"/>
      <c r="S4033" s="11"/>
    </row>
    <row r="4034" spans="1:19" hidden="1" x14ac:dyDescent="0.35">
      <c r="A4034">
        <v>4033</v>
      </c>
      <c r="B4034" s="11">
        <v>236</v>
      </c>
      <c r="C4034" s="11">
        <v>1007</v>
      </c>
      <c r="D4034" s="7">
        <v>3880</v>
      </c>
      <c r="E4034" s="11" t="s">
        <v>58</v>
      </c>
      <c r="F4034" s="11">
        <v>200</v>
      </c>
      <c r="G4034" s="11">
        <v>200</v>
      </c>
      <c r="H4034" s="11"/>
      <c r="I4034" s="11"/>
      <c r="J4034" s="11" t="s">
        <v>59</v>
      </c>
      <c r="K4034" s="11" t="s">
        <v>60</v>
      </c>
      <c r="L4034" s="11" t="s">
        <v>61</v>
      </c>
      <c r="M4034" s="11">
        <v>1</v>
      </c>
      <c r="N4034" s="11"/>
      <c r="O4034" s="11" t="s">
        <v>62</v>
      </c>
      <c r="P4034" s="11">
        <v>2001</v>
      </c>
      <c r="Q4034" s="11">
        <v>2001</v>
      </c>
      <c r="R4034" s="11"/>
      <c r="S4034" s="11"/>
    </row>
    <row r="4035" spans="1:19" hidden="1" x14ac:dyDescent="0.35">
      <c r="A4035">
        <v>4034</v>
      </c>
      <c r="B4035" s="11">
        <v>236</v>
      </c>
      <c r="C4035" s="11">
        <v>1007</v>
      </c>
      <c r="D4035" s="7">
        <v>3880</v>
      </c>
      <c r="E4035" s="20" t="s">
        <v>58</v>
      </c>
      <c r="F4035" s="11"/>
      <c r="G4035" s="11"/>
      <c r="H4035" s="11">
        <v>1000</v>
      </c>
      <c r="I4035" s="11">
        <v>2499</v>
      </c>
      <c r="J4035" s="11" t="s">
        <v>118</v>
      </c>
      <c r="K4035" s="11" t="s">
        <v>117</v>
      </c>
      <c r="L4035" s="11" t="s">
        <v>61</v>
      </c>
      <c r="M4035" s="11"/>
      <c r="N4035" s="11"/>
      <c r="O4035" s="11" t="s">
        <v>62</v>
      </c>
      <c r="P4035" s="11">
        <v>2002</v>
      </c>
      <c r="Q4035" s="11">
        <v>2002</v>
      </c>
      <c r="R4035" s="11"/>
      <c r="S4035" s="11"/>
    </row>
    <row r="4036" spans="1:19" hidden="1" x14ac:dyDescent="0.35">
      <c r="A4036">
        <v>4035</v>
      </c>
      <c r="B4036" s="11">
        <v>236</v>
      </c>
      <c r="C4036" s="11">
        <v>1008</v>
      </c>
      <c r="D4036" s="7">
        <v>3880</v>
      </c>
      <c r="E4036" s="11" t="s">
        <v>126</v>
      </c>
      <c r="F4036" s="11"/>
      <c r="G4036" s="11"/>
      <c r="H4036" s="11">
        <v>1</v>
      </c>
      <c r="I4036" s="11">
        <v>49</v>
      </c>
      <c r="J4036" s="11" t="s">
        <v>59</v>
      </c>
      <c r="K4036" s="11" t="s">
        <v>60</v>
      </c>
      <c r="L4036" s="11" t="s">
        <v>61</v>
      </c>
      <c r="M4036" s="11">
        <v>1</v>
      </c>
      <c r="N4036" s="11"/>
      <c r="O4036" s="11" t="s">
        <v>62</v>
      </c>
      <c r="P4036" s="11">
        <v>2001</v>
      </c>
      <c r="Q4036" s="11">
        <v>2001</v>
      </c>
      <c r="R4036" s="11"/>
      <c r="S4036" s="11"/>
    </row>
    <row r="4037" spans="1:19" hidden="1" x14ac:dyDescent="0.35">
      <c r="A4037">
        <v>4036</v>
      </c>
      <c r="B4037" s="11">
        <v>236</v>
      </c>
      <c r="C4037" s="11">
        <v>1002</v>
      </c>
      <c r="D4037" s="20">
        <v>3928</v>
      </c>
      <c r="E4037" s="11" t="s">
        <v>126</v>
      </c>
      <c r="F4037" s="11"/>
      <c r="G4037" s="11"/>
      <c r="H4037" s="11"/>
      <c r="I4037" s="11"/>
      <c r="J4037" s="11"/>
      <c r="K4037" s="11"/>
      <c r="L4037" s="11"/>
      <c r="M4037" s="11"/>
      <c r="N4037" s="11" t="s">
        <v>90</v>
      </c>
      <c r="O4037" s="11" t="s">
        <v>105</v>
      </c>
      <c r="P4037" s="11"/>
      <c r="Q4037" s="11"/>
      <c r="R4037" s="11"/>
      <c r="S4037" s="11" t="s">
        <v>18</v>
      </c>
    </row>
    <row r="4038" spans="1:19" hidden="1" x14ac:dyDescent="0.35">
      <c r="A4038">
        <v>4037</v>
      </c>
      <c r="B4038" s="11">
        <v>236</v>
      </c>
      <c r="C4038" s="11">
        <v>1008</v>
      </c>
      <c r="D4038" s="7">
        <v>3650</v>
      </c>
      <c r="E4038" s="11" t="s">
        <v>58</v>
      </c>
      <c r="F4038" s="11">
        <v>75</v>
      </c>
      <c r="G4038" s="11">
        <v>75</v>
      </c>
      <c r="H4038" s="11"/>
      <c r="I4038" s="11"/>
      <c r="J4038" s="11" t="s">
        <v>59</v>
      </c>
      <c r="K4038" s="11" t="s">
        <v>60</v>
      </c>
      <c r="L4038" s="11" t="s">
        <v>1574</v>
      </c>
      <c r="M4038" s="11">
        <v>7</v>
      </c>
      <c r="N4038" s="11"/>
      <c r="O4038" s="11" t="s">
        <v>62</v>
      </c>
      <c r="P4038" s="11">
        <v>2000</v>
      </c>
      <c r="Q4038" s="11">
        <v>2000</v>
      </c>
      <c r="R4038" s="11"/>
      <c r="S4038" s="11"/>
    </row>
    <row r="4039" spans="1:19" hidden="1" x14ac:dyDescent="0.35">
      <c r="A4039">
        <v>4038</v>
      </c>
      <c r="B4039" s="11">
        <v>236</v>
      </c>
      <c r="C4039" s="11">
        <v>1008</v>
      </c>
      <c r="D4039" s="7">
        <v>3650</v>
      </c>
      <c r="E4039" s="11" t="s">
        <v>58</v>
      </c>
      <c r="F4039" s="11">
        <v>66</v>
      </c>
      <c r="G4039" s="11">
        <v>66</v>
      </c>
      <c r="H4039" s="11"/>
      <c r="I4039" s="11"/>
      <c r="J4039" s="11" t="s">
        <v>59</v>
      </c>
      <c r="K4039" s="11" t="s">
        <v>60</v>
      </c>
      <c r="L4039" s="11" t="s">
        <v>1574</v>
      </c>
      <c r="M4039" s="11">
        <v>9</v>
      </c>
      <c r="N4039" s="11"/>
      <c r="O4039" s="11" t="s">
        <v>62</v>
      </c>
      <c r="P4039" s="11">
        <v>2003</v>
      </c>
      <c r="Q4039" s="11">
        <v>2003</v>
      </c>
      <c r="R4039" s="11"/>
      <c r="S4039" s="11"/>
    </row>
    <row r="4040" spans="1:19" hidden="1" x14ac:dyDescent="0.35">
      <c r="A4040">
        <v>4039</v>
      </c>
      <c r="B4040" s="7">
        <v>237</v>
      </c>
      <c r="C4040" s="7">
        <v>15000</v>
      </c>
      <c r="D4040" s="7">
        <v>3294</v>
      </c>
      <c r="E4040" s="7" t="s">
        <v>58</v>
      </c>
      <c r="F4040" s="7"/>
      <c r="G4040" s="7"/>
      <c r="H4040" s="7"/>
      <c r="I4040" s="7"/>
      <c r="J4040" s="7"/>
      <c r="K4040" s="7"/>
      <c r="L4040" s="7" t="s">
        <v>686</v>
      </c>
      <c r="M4040" s="7">
        <v>9</v>
      </c>
      <c r="N4040" s="7" t="s">
        <v>78</v>
      </c>
      <c r="O4040" s="7" t="s">
        <v>105</v>
      </c>
      <c r="P4040" s="7">
        <v>2004</v>
      </c>
      <c r="Q4040" s="7">
        <v>2004</v>
      </c>
      <c r="R4040" s="7"/>
      <c r="S4040" s="7"/>
    </row>
    <row r="4041" spans="1:19" hidden="1" x14ac:dyDescent="0.35">
      <c r="A4041">
        <v>4040</v>
      </c>
      <c r="B4041" s="7">
        <v>237</v>
      </c>
      <c r="C4041" s="7">
        <v>15000</v>
      </c>
      <c r="D4041" s="7">
        <v>3298</v>
      </c>
      <c r="E4041" s="7" t="s">
        <v>58</v>
      </c>
      <c r="F4041" s="7"/>
      <c r="G4041" s="7"/>
      <c r="H4041" s="7"/>
      <c r="I4041" s="7"/>
      <c r="J4041" s="7"/>
      <c r="K4041" s="7"/>
      <c r="L4041" s="7" t="s">
        <v>686</v>
      </c>
      <c r="M4041" s="7">
        <v>9</v>
      </c>
      <c r="N4041" s="7" t="s">
        <v>78</v>
      </c>
      <c r="O4041" s="7" t="s">
        <v>105</v>
      </c>
      <c r="P4041" s="7">
        <v>2004</v>
      </c>
      <c r="Q4041" s="7">
        <v>2004</v>
      </c>
      <c r="R4041" s="7"/>
      <c r="S4041" s="7"/>
    </row>
    <row r="4042" spans="1:19" hidden="1" x14ac:dyDescent="0.35">
      <c r="A4042">
        <v>4041</v>
      </c>
      <c r="B4042" s="7">
        <v>237</v>
      </c>
      <c r="C4042" s="7">
        <v>15000</v>
      </c>
      <c r="D4042" s="7">
        <v>3650</v>
      </c>
      <c r="E4042" s="7" t="s">
        <v>58</v>
      </c>
      <c r="F4042" s="7"/>
      <c r="G4042" s="7"/>
      <c r="H4042" s="7"/>
      <c r="I4042" s="7"/>
      <c r="J4042" s="7"/>
      <c r="K4042" s="7"/>
      <c r="L4042" s="7" t="s">
        <v>686</v>
      </c>
      <c r="M4042" s="7">
        <v>9</v>
      </c>
      <c r="N4042" s="7" t="s">
        <v>78</v>
      </c>
      <c r="O4042" s="7" t="s">
        <v>105</v>
      </c>
      <c r="P4042" s="7">
        <v>2004</v>
      </c>
      <c r="Q4042" s="7">
        <v>2004</v>
      </c>
      <c r="R4042" s="7"/>
      <c r="S4042" s="7"/>
    </row>
    <row r="4043" spans="1:19" hidden="1" x14ac:dyDescent="0.35">
      <c r="A4043">
        <v>4042</v>
      </c>
      <c r="B4043" s="9">
        <v>238</v>
      </c>
      <c r="C4043" s="21">
        <v>5144</v>
      </c>
      <c r="D4043" s="7">
        <v>3295</v>
      </c>
      <c r="E4043" s="9" t="s">
        <v>295</v>
      </c>
      <c r="F4043" s="9"/>
      <c r="G4043" s="9"/>
      <c r="H4043" s="9"/>
      <c r="I4043" s="9"/>
      <c r="J4043" s="9"/>
      <c r="K4043" s="9"/>
      <c r="L4043" s="9" t="s">
        <v>686</v>
      </c>
      <c r="M4043" s="9">
        <v>4</v>
      </c>
      <c r="N4043" s="9" t="s">
        <v>78</v>
      </c>
      <c r="O4043" s="9" t="s">
        <v>105</v>
      </c>
      <c r="P4043" s="7">
        <v>1900</v>
      </c>
      <c r="Q4043" s="9">
        <v>2004</v>
      </c>
      <c r="R4043" s="9"/>
      <c r="S4043" s="9"/>
    </row>
    <row r="4044" spans="1:19" hidden="1" x14ac:dyDescent="0.35">
      <c r="A4044">
        <v>4043</v>
      </c>
      <c r="B4044" s="9">
        <v>238</v>
      </c>
      <c r="C4044" s="21">
        <v>5145</v>
      </c>
      <c r="D4044" s="7">
        <v>3295</v>
      </c>
      <c r="E4044" s="9" t="s">
        <v>58</v>
      </c>
      <c r="F4044" s="9"/>
      <c r="G4044" s="9"/>
      <c r="H4044" s="9"/>
      <c r="I4044" s="9"/>
      <c r="J4044" s="9"/>
      <c r="K4044" s="9"/>
      <c r="L4044" s="9" t="s">
        <v>61</v>
      </c>
      <c r="M4044" s="9">
        <v>4</v>
      </c>
      <c r="N4044" s="9" t="s">
        <v>78</v>
      </c>
      <c r="O4044" s="9" t="s">
        <v>105</v>
      </c>
      <c r="P4044" s="7">
        <v>2011</v>
      </c>
      <c r="Q4044" s="9">
        <v>2004</v>
      </c>
      <c r="R4044" s="9"/>
      <c r="S4044" s="9"/>
    </row>
    <row r="4045" spans="1:19" hidden="1" x14ac:dyDescent="0.35">
      <c r="A4045">
        <v>4044</v>
      </c>
      <c r="B4045" s="9">
        <v>238</v>
      </c>
      <c r="C4045" s="21">
        <v>5146</v>
      </c>
      <c r="D4045" s="7">
        <v>3295</v>
      </c>
      <c r="E4045" s="9" t="s">
        <v>295</v>
      </c>
      <c r="F4045" s="9"/>
      <c r="G4045" s="9"/>
      <c r="H4045" s="9"/>
      <c r="I4045" s="9"/>
      <c r="J4045" s="9"/>
      <c r="K4045" s="9"/>
      <c r="L4045" s="9" t="s">
        <v>686</v>
      </c>
      <c r="M4045" s="9">
        <v>4</v>
      </c>
      <c r="N4045" s="9" t="s">
        <v>78</v>
      </c>
      <c r="O4045" s="9" t="s">
        <v>105</v>
      </c>
      <c r="P4045" s="7">
        <v>2011</v>
      </c>
      <c r="Q4045" s="9">
        <v>2004</v>
      </c>
      <c r="R4045" s="9"/>
      <c r="S4045" s="9"/>
    </row>
    <row r="4046" spans="1:19" hidden="1" x14ac:dyDescent="0.35">
      <c r="A4046">
        <v>4045</v>
      </c>
      <c r="B4046" s="9">
        <v>238</v>
      </c>
      <c r="C4046" s="21">
        <v>5145</v>
      </c>
      <c r="D4046" s="7">
        <v>3659</v>
      </c>
      <c r="E4046" s="9" t="s">
        <v>58</v>
      </c>
      <c r="F4046" s="9"/>
      <c r="G4046" s="9"/>
      <c r="H4046" s="9"/>
      <c r="I4046" s="9"/>
      <c r="J4046" s="9"/>
      <c r="K4046" s="9"/>
      <c r="L4046" s="9" t="s">
        <v>61</v>
      </c>
      <c r="M4046" s="9">
        <v>4</v>
      </c>
      <c r="N4046" s="9" t="s">
        <v>78</v>
      </c>
      <c r="O4046" s="9" t="s">
        <v>105</v>
      </c>
      <c r="P4046" s="9">
        <v>2004</v>
      </c>
      <c r="Q4046" s="9">
        <v>2004</v>
      </c>
      <c r="R4046" s="9"/>
      <c r="S4046" s="9"/>
    </row>
    <row r="4047" spans="1:19" hidden="1" x14ac:dyDescent="0.35">
      <c r="A4047">
        <v>4046</v>
      </c>
      <c r="B4047" s="9">
        <v>238</v>
      </c>
      <c r="C4047" s="21">
        <v>5146</v>
      </c>
      <c r="D4047" s="7">
        <v>3659</v>
      </c>
      <c r="E4047" s="9" t="s">
        <v>58</v>
      </c>
      <c r="F4047" s="9"/>
      <c r="G4047" s="9"/>
      <c r="H4047" s="9"/>
      <c r="I4047" s="9"/>
      <c r="J4047" s="9"/>
      <c r="K4047" s="9"/>
      <c r="L4047" s="9" t="s">
        <v>61</v>
      </c>
      <c r="M4047" s="9">
        <v>4</v>
      </c>
      <c r="N4047" s="9" t="s">
        <v>78</v>
      </c>
      <c r="O4047" s="9" t="s">
        <v>105</v>
      </c>
      <c r="P4047" s="9">
        <v>2004</v>
      </c>
      <c r="Q4047" s="9">
        <v>2004</v>
      </c>
      <c r="R4047" s="9"/>
      <c r="S4047" s="9"/>
    </row>
    <row r="4048" spans="1:19" hidden="1" x14ac:dyDescent="0.35">
      <c r="A4048">
        <v>4047</v>
      </c>
      <c r="B4048" s="9">
        <v>238</v>
      </c>
      <c r="C4048" s="21">
        <v>5144</v>
      </c>
      <c r="D4048" s="7">
        <v>3294</v>
      </c>
      <c r="E4048" s="9" t="s">
        <v>295</v>
      </c>
      <c r="F4048" s="9"/>
      <c r="G4048" s="9"/>
      <c r="H4048" s="9"/>
      <c r="I4048" s="9"/>
      <c r="J4048" s="9"/>
      <c r="K4048" s="9"/>
      <c r="L4048" s="9" t="s">
        <v>686</v>
      </c>
      <c r="M4048" s="9">
        <v>4</v>
      </c>
      <c r="N4048" s="9" t="s">
        <v>78</v>
      </c>
      <c r="O4048" s="9" t="s">
        <v>105</v>
      </c>
      <c r="P4048" s="9">
        <v>2004</v>
      </c>
      <c r="Q4048" s="9">
        <v>2004</v>
      </c>
      <c r="R4048" s="9"/>
      <c r="S4048" s="9"/>
    </row>
    <row r="4049" spans="1:19" hidden="1" x14ac:dyDescent="0.35">
      <c r="A4049">
        <v>4048</v>
      </c>
      <c r="B4049" s="9">
        <v>238</v>
      </c>
      <c r="C4049" s="21">
        <v>5145</v>
      </c>
      <c r="D4049" s="7">
        <v>3298</v>
      </c>
      <c r="E4049" s="9" t="s">
        <v>58</v>
      </c>
      <c r="F4049" s="9"/>
      <c r="G4049" s="9"/>
      <c r="H4049" s="9"/>
      <c r="I4049" s="9"/>
      <c r="J4049" s="9"/>
      <c r="K4049" s="9"/>
      <c r="L4049" s="9" t="s">
        <v>61</v>
      </c>
      <c r="M4049" s="9">
        <v>4</v>
      </c>
      <c r="N4049" s="9" t="s">
        <v>78</v>
      </c>
      <c r="O4049" s="9" t="s">
        <v>105</v>
      </c>
      <c r="P4049" s="9">
        <v>2004</v>
      </c>
      <c r="Q4049" s="9">
        <v>2004</v>
      </c>
      <c r="R4049" s="9"/>
      <c r="S4049" s="9"/>
    </row>
    <row r="4050" spans="1:19" hidden="1" x14ac:dyDescent="0.35">
      <c r="A4050">
        <v>4049</v>
      </c>
      <c r="B4050" s="9">
        <v>238</v>
      </c>
      <c r="C4050" s="21">
        <v>5146</v>
      </c>
      <c r="D4050" s="7">
        <v>3298</v>
      </c>
      <c r="E4050" s="9" t="s">
        <v>295</v>
      </c>
      <c r="F4050" s="9"/>
      <c r="G4050" s="9"/>
      <c r="H4050" s="9"/>
      <c r="I4050" s="9"/>
      <c r="J4050" s="9"/>
      <c r="K4050" s="9"/>
      <c r="L4050" s="9" t="s">
        <v>686</v>
      </c>
      <c r="M4050" s="9">
        <v>4</v>
      </c>
      <c r="N4050" s="9" t="s">
        <v>78</v>
      </c>
      <c r="O4050" s="9" t="s">
        <v>105</v>
      </c>
      <c r="P4050" s="9">
        <v>2004</v>
      </c>
      <c r="Q4050" s="9">
        <v>2004</v>
      </c>
      <c r="R4050" s="9"/>
      <c r="S4050" s="9"/>
    </row>
    <row r="4051" spans="1:19" hidden="1" x14ac:dyDescent="0.35">
      <c r="A4051">
        <v>4050</v>
      </c>
      <c r="B4051" s="9">
        <v>238</v>
      </c>
      <c r="C4051" s="21">
        <v>5144</v>
      </c>
      <c r="D4051" s="7">
        <v>3263</v>
      </c>
      <c r="E4051" s="9" t="s">
        <v>295</v>
      </c>
      <c r="F4051" s="9"/>
      <c r="G4051" s="9"/>
      <c r="H4051" s="9"/>
      <c r="I4051" s="9"/>
      <c r="J4051" s="9"/>
      <c r="K4051" s="9"/>
      <c r="L4051" s="9" t="s">
        <v>686</v>
      </c>
      <c r="M4051" s="9">
        <v>4</v>
      </c>
      <c r="N4051" s="9" t="s">
        <v>78</v>
      </c>
      <c r="O4051" s="9" t="s">
        <v>105</v>
      </c>
      <c r="P4051" s="9">
        <v>2004</v>
      </c>
      <c r="Q4051" s="9">
        <v>2004</v>
      </c>
      <c r="R4051" s="9"/>
      <c r="S4051" s="9"/>
    </row>
    <row r="4052" spans="1:19" hidden="1" x14ac:dyDescent="0.35">
      <c r="A4052">
        <v>4051</v>
      </c>
      <c r="B4052" s="9">
        <v>238</v>
      </c>
      <c r="C4052" s="21">
        <v>5143</v>
      </c>
      <c r="D4052" s="7">
        <v>3658</v>
      </c>
      <c r="E4052" s="9" t="s">
        <v>58</v>
      </c>
      <c r="F4052" s="9"/>
      <c r="G4052" s="9"/>
      <c r="H4052" s="9"/>
      <c r="I4052" s="9"/>
      <c r="J4052" s="9"/>
      <c r="K4052" s="9"/>
      <c r="L4052" s="9" t="s">
        <v>61</v>
      </c>
      <c r="M4052" s="9">
        <v>4</v>
      </c>
      <c r="N4052" s="9" t="s">
        <v>78</v>
      </c>
      <c r="O4052" s="9" t="s">
        <v>105</v>
      </c>
      <c r="P4052" s="9">
        <v>2004</v>
      </c>
      <c r="Q4052" s="9">
        <v>2004</v>
      </c>
      <c r="R4052" s="9"/>
      <c r="S4052" s="9"/>
    </row>
    <row r="4053" spans="1:19" hidden="1" x14ac:dyDescent="0.35">
      <c r="A4053">
        <v>4052</v>
      </c>
      <c r="B4053" s="9">
        <v>238</v>
      </c>
      <c r="C4053" s="21">
        <v>5146</v>
      </c>
      <c r="D4053" s="7">
        <v>3658</v>
      </c>
      <c r="E4053" s="9" t="s">
        <v>58</v>
      </c>
      <c r="F4053" s="9"/>
      <c r="G4053" s="9"/>
      <c r="H4053" s="9"/>
      <c r="I4053" s="9"/>
      <c r="J4053" s="9"/>
      <c r="K4053" s="9"/>
      <c r="L4053" s="9" t="s">
        <v>61</v>
      </c>
      <c r="M4053" s="9">
        <v>4</v>
      </c>
      <c r="N4053" s="9" t="s">
        <v>78</v>
      </c>
      <c r="O4053" s="9" t="s">
        <v>105</v>
      </c>
      <c r="P4053" s="9">
        <v>2004</v>
      </c>
      <c r="Q4053" s="9">
        <v>2004</v>
      </c>
      <c r="R4053" s="9"/>
      <c r="S4053" s="9"/>
    </row>
    <row r="4054" spans="1:19" hidden="1" x14ac:dyDescent="0.35">
      <c r="A4054">
        <v>4053</v>
      </c>
      <c r="B4054" s="11">
        <v>239</v>
      </c>
      <c r="C4054" s="11">
        <v>1008</v>
      </c>
      <c r="D4054" s="20">
        <v>1016817</v>
      </c>
      <c r="E4054" s="20" t="s">
        <v>58</v>
      </c>
      <c r="F4054" s="11"/>
      <c r="G4054" s="11"/>
      <c r="H4054" s="11"/>
      <c r="I4054" s="11"/>
      <c r="J4054" s="11"/>
      <c r="K4054" s="11"/>
      <c r="L4054" s="11"/>
      <c r="M4054" s="11"/>
      <c r="N4054" s="11" t="s">
        <v>90</v>
      </c>
      <c r="O4054" s="11" t="s">
        <v>62</v>
      </c>
      <c r="P4054" s="11"/>
      <c r="Q4054" s="11">
        <v>640</v>
      </c>
      <c r="R4054" s="11"/>
      <c r="S4054" s="11"/>
    </row>
    <row r="4055" spans="1:19" hidden="1" x14ac:dyDescent="0.35">
      <c r="A4055">
        <v>4054</v>
      </c>
      <c r="B4055" s="7">
        <v>240</v>
      </c>
      <c r="C4055" s="7">
        <v>14058</v>
      </c>
      <c r="D4055" s="7">
        <v>3887</v>
      </c>
      <c r="E4055" s="7" t="s">
        <v>58</v>
      </c>
      <c r="F4055" s="7">
        <v>1000</v>
      </c>
      <c r="G4055" s="7">
        <v>10000</v>
      </c>
      <c r="H4055" s="7"/>
      <c r="I4055" s="7"/>
      <c r="J4055" s="7" t="s">
        <v>118</v>
      </c>
      <c r="K4055" s="7" t="s">
        <v>1040</v>
      </c>
      <c r="L4055" s="7" t="s">
        <v>686</v>
      </c>
      <c r="M4055" s="7"/>
      <c r="N4055" s="7"/>
      <c r="O4055" s="7" t="s">
        <v>62</v>
      </c>
      <c r="P4055" s="7">
        <v>2004</v>
      </c>
      <c r="Q4055" s="7">
        <v>2004</v>
      </c>
      <c r="R4055" s="7" t="s">
        <v>1912</v>
      </c>
      <c r="S4055" s="7"/>
    </row>
    <row r="4056" spans="1:19" hidden="1" x14ac:dyDescent="0.35">
      <c r="A4056">
        <v>4055</v>
      </c>
      <c r="B4056" s="7">
        <v>241</v>
      </c>
      <c r="C4056" s="7">
        <v>4015</v>
      </c>
      <c r="D4056" s="7">
        <v>3890</v>
      </c>
      <c r="E4056" s="7" t="s">
        <v>58</v>
      </c>
      <c r="F4056" s="7"/>
      <c r="G4056" s="7"/>
      <c r="H4056" s="7"/>
      <c r="I4056" s="7"/>
      <c r="J4056" s="7"/>
      <c r="K4056" s="7"/>
      <c r="L4056" s="7"/>
      <c r="M4056" s="7"/>
      <c r="N4056" s="7" t="s">
        <v>90</v>
      </c>
      <c r="O4056" s="7" t="s">
        <v>105</v>
      </c>
      <c r="P4056" s="7">
        <v>2004</v>
      </c>
      <c r="Q4056" s="7">
        <v>2004</v>
      </c>
      <c r="R4056" s="7"/>
      <c r="S4056" s="7"/>
    </row>
    <row r="4057" spans="1:19" hidden="1" x14ac:dyDescent="0.35">
      <c r="A4057">
        <v>4056</v>
      </c>
      <c r="B4057" s="7">
        <v>242</v>
      </c>
      <c r="C4057" s="7">
        <v>4030</v>
      </c>
      <c r="D4057" s="7">
        <v>3890</v>
      </c>
      <c r="E4057" s="7" t="s">
        <v>173</v>
      </c>
      <c r="F4057" s="7"/>
      <c r="G4057" s="7"/>
      <c r="H4057" s="7"/>
      <c r="I4057" s="7"/>
      <c r="J4057" s="7"/>
      <c r="K4057" s="7"/>
      <c r="L4057" s="7"/>
      <c r="M4057" s="7"/>
      <c r="N4057" s="7" t="s">
        <v>205</v>
      </c>
      <c r="O4057" s="7" t="s">
        <v>105</v>
      </c>
      <c r="P4057" s="7"/>
      <c r="Q4057" s="7">
        <v>2004</v>
      </c>
      <c r="R4057" s="7"/>
      <c r="S4057" s="7"/>
    </row>
    <row r="4058" spans="1:19" hidden="1" x14ac:dyDescent="0.35">
      <c r="A4058">
        <v>4057</v>
      </c>
      <c r="B4058" s="7">
        <v>243</v>
      </c>
      <c r="C4058" s="7">
        <v>12063</v>
      </c>
      <c r="D4058" s="7">
        <v>3659</v>
      </c>
      <c r="E4058" s="7" t="s">
        <v>58</v>
      </c>
      <c r="F4058" s="7">
        <v>1000</v>
      </c>
      <c r="G4058" s="7">
        <v>1000</v>
      </c>
      <c r="H4058" s="7"/>
      <c r="I4058" s="7"/>
      <c r="J4058" s="7" t="s">
        <v>135</v>
      </c>
      <c r="K4058" s="7" t="s">
        <v>121</v>
      </c>
      <c r="L4058" s="7" t="s">
        <v>61</v>
      </c>
      <c r="M4058" s="7">
        <v>5</v>
      </c>
      <c r="N4058" s="7"/>
      <c r="O4058" s="7" t="s">
        <v>88</v>
      </c>
      <c r="P4058" s="7"/>
      <c r="Q4058" s="7">
        <v>2002</v>
      </c>
      <c r="R4058" s="7"/>
      <c r="S4058" s="7"/>
    </row>
    <row r="4059" spans="1:19" hidden="1" x14ac:dyDescent="0.35">
      <c r="A4059">
        <v>4058</v>
      </c>
      <c r="B4059" s="7">
        <v>243</v>
      </c>
      <c r="C4059" s="7">
        <v>12063</v>
      </c>
      <c r="D4059" s="7">
        <v>3659</v>
      </c>
      <c r="E4059" s="7" t="s">
        <v>58</v>
      </c>
      <c r="F4059" s="7">
        <v>200</v>
      </c>
      <c r="G4059" s="7">
        <v>200</v>
      </c>
      <c r="H4059" s="7"/>
      <c r="I4059" s="7"/>
      <c r="J4059" s="7" t="s">
        <v>59</v>
      </c>
      <c r="K4059" s="7" t="s">
        <v>121</v>
      </c>
      <c r="L4059" s="7" t="s">
        <v>61</v>
      </c>
      <c r="M4059" s="7">
        <v>5</v>
      </c>
      <c r="N4059" s="7"/>
      <c r="O4059" s="7" t="s">
        <v>88</v>
      </c>
      <c r="P4059" s="7"/>
      <c r="Q4059" s="7">
        <v>2002</v>
      </c>
      <c r="R4059" s="7" t="s">
        <v>986</v>
      </c>
      <c r="S4059" s="7"/>
    </row>
    <row r="4060" spans="1:19" hidden="1" x14ac:dyDescent="0.35">
      <c r="A4060">
        <v>4059</v>
      </c>
      <c r="B4060" s="7">
        <v>243</v>
      </c>
      <c r="C4060" s="7">
        <v>12063</v>
      </c>
      <c r="D4060" s="20">
        <v>32652</v>
      </c>
      <c r="E4060" s="7" t="s">
        <v>58</v>
      </c>
      <c r="F4060" s="7">
        <v>2</v>
      </c>
      <c r="G4060" s="7">
        <v>2</v>
      </c>
      <c r="H4060" s="7"/>
      <c r="I4060" s="7"/>
      <c r="J4060" s="7" t="s">
        <v>118</v>
      </c>
      <c r="K4060" s="7" t="s">
        <v>121</v>
      </c>
      <c r="L4060" s="7" t="s">
        <v>61</v>
      </c>
      <c r="M4060" s="7">
        <v>9</v>
      </c>
      <c r="N4060" s="7"/>
      <c r="O4060" s="7" t="s">
        <v>88</v>
      </c>
      <c r="P4060" s="7"/>
      <c r="Q4060" s="7">
        <v>1999</v>
      </c>
      <c r="R4060" s="7"/>
      <c r="S4060" s="7"/>
    </row>
    <row r="4061" spans="1:19" hidden="1" x14ac:dyDescent="0.35">
      <c r="A4061">
        <v>4060</v>
      </c>
      <c r="B4061" s="7">
        <v>243</v>
      </c>
      <c r="C4061" s="7">
        <v>12063</v>
      </c>
      <c r="D4061" s="20">
        <v>32652</v>
      </c>
      <c r="E4061" s="7" t="s">
        <v>58</v>
      </c>
      <c r="F4061" s="7">
        <v>1</v>
      </c>
      <c r="G4061" s="7">
        <v>1</v>
      </c>
      <c r="H4061" s="7"/>
      <c r="I4061" s="7"/>
      <c r="J4061" s="7" t="s">
        <v>135</v>
      </c>
      <c r="K4061" s="7" t="s">
        <v>121</v>
      </c>
      <c r="L4061" s="7" t="s">
        <v>61</v>
      </c>
      <c r="M4061" s="7">
        <v>5</v>
      </c>
      <c r="N4061" s="7"/>
      <c r="O4061" s="7" t="s">
        <v>88</v>
      </c>
      <c r="P4061" s="7"/>
      <c r="Q4061" s="7">
        <v>1999</v>
      </c>
      <c r="R4061" s="7"/>
      <c r="S4061" s="7"/>
    </row>
    <row r="4062" spans="1:19" hidden="1" x14ac:dyDescent="0.35">
      <c r="A4062">
        <v>4061</v>
      </c>
      <c r="B4062" s="7">
        <v>243</v>
      </c>
      <c r="C4062" s="7">
        <v>12063</v>
      </c>
      <c r="D4062" s="7">
        <v>3658</v>
      </c>
      <c r="E4062" s="7" t="s">
        <v>58</v>
      </c>
      <c r="F4062" s="7">
        <v>50</v>
      </c>
      <c r="G4062" s="7">
        <v>50</v>
      </c>
      <c r="H4062" s="7"/>
      <c r="I4062" s="7"/>
      <c r="J4062" s="7" t="s">
        <v>104</v>
      </c>
      <c r="K4062" s="7" t="s">
        <v>121</v>
      </c>
      <c r="L4062" s="7" t="s">
        <v>61</v>
      </c>
      <c r="M4062" s="7">
        <v>9</v>
      </c>
      <c r="N4062" s="7"/>
      <c r="O4062" s="7" t="s">
        <v>88</v>
      </c>
      <c r="P4062" s="7"/>
      <c r="Q4062" s="7">
        <v>1999</v>
      </c>
      <c r="R4062" s="7"/>
      <c r="S4062" s="7"/>
    </row>
    <row r="4063" spans="1:19" hidden="1" x14ac:dyDescent="0.35">
      <c r="A4063">
        <v>4062</v>
      </c>
      <c r="B4063" s="7">
        <v>243</v>
      </c>
      <c r="C4063" s="7">
        <v>12063</v>
      </c>
      <c r="D4063" s="7">
        <v>3658</v>
      </c>
      <c r="E4063" s="7" t="s">
        <v>58</v>
      </c>
      <c r="F4063" s="7">
        <v>200</v>
      </c>
      <c r="G4063" s="7">
        <v>200</v>
      </c>
      <c r="H4063" s="7"/>
      <c r="I4063" s="7"/>
      <c r="J4063" s="7" t="s">
        <v>154</v>
      </c>
      <c r="K4063" s="7" t="s">
        <v>121</v>
      </c>
      <c r="L4063" s="7" t="s">
        <v>61</v>
      </c>
      <c r="M4063" s="7">
        <v>9</v>
      </c>
      <c r="N4063" s="7"/>
      <c r="O4063" s="7" t="s">
        <v>88</v>
      </c>
      <c r="P4063" s="7"/>
      <c r="Q4063" s="7">
        <v>1999</v>
      </c>
      <c r="R4063" s="7"/>
      <c r="S4063" s="7"/>
    </row>
    <row r="4064" spans="1:19" hidden="1" x14ac:dyDescent="0.35">
      <c r="A4064">
        <v>4063</v>
      </c>
      <c r="B4064" s="7">
        <v>243</v>
      </c>
      <c r="C4064" s="7">
        <v>12063</v>
      </c>
      <c r="D4064" s="7">
        <v>3658</v>
      </c>
      <c r="E4064" s="7" t="s">
        <v>58</v>
      </c>
      <c r="F4064" s="7">
        <v>300</v>
      </c>
      <c r="G4064" s="7">
        <v>300</v>
      </c>
      <c r="H4064" s="7"/>
      <c r="I4064" s="7"/>
      <c r="J4064" s="7" t="s">
        <v>59</v>
      </c>
      <c r="K4064" s="7" t="s">
        <v>121</v>
      </c>
      <c r="L4064" s="7" t="s">
        <v>61</v>
      </c>
      <c r="M4064" s="7">
        <v>5</v>
      </c>
      <c r="N4064" s="7"/>
      <c r="O4064" s="7" t="s">
        <v>88</v>
      </c>
      <c r="P4064" s="7"/>
      <c r="Q4064" s="7">
        <v>1999</v>
      </c>
      <c r="R4064" s="7"/>
      <c r="S4064" s="7"/>
    </row>
    <row r="4065" spans="1:19" hidden="1" x14ac:dyDescent="0.35">
      <c r="A4065">
        <v>4064</v>
      </c>
      <c r="B4065" s="7">
        <v>243</v>
      </c>
      <c r="C4065" s="7">
        <v>12063</v>
      </c>
      <c r="D4065" s="7">
        <v>3658</v>
      </c>
      <c r="E4065" s="7" t="s">
        <v>58</v>
      </c>
      <c r="F4065" s="7">
        <v>50</v>
      </c>
      <c r="G4065" s="7">
        <v>50</v>
      </c>
      <c r="H4065" s="7"/>
      <c r="I4065" s="7"/>
      <c r="J4065" s="7" t="s">
        <v>135</v>
      </c>
      <c r="K4065" s="7" t="s">
        <v>121</v>
      </c>
      <c r="L4065" s="7" t="s">
        <v>61</v>
      </c>
      <c r="M4065" s="7">
        <v>5</v>
      </c>
      <c r="N4065" s="7"/>
      <c r="O4065" s="7" t="s">
        <v>88</v>
      </c>
      <c r="P4065" s="7"/>
      <c r="Q4065" s="7">
        <v>2002</v>
      </c>
      <c r="R4065" s="7"/>
      <c r="S4065" s="7"/>
    </row>
    <row r="4066" spans="1:19" hidden="1" x14ac:dyDescent="0.35">
      <c r="A4066">
        <v>4065</v>
      </c>
      <c r="B4066" s="7">
        <v>243</v>
      </c>
      <c r="C4066" s="7">
        <v>12116</v>
      </c>
      <c r="D4066" s="7">
        <v>3658</v>
      </c>
      <c r="E4066" s="7" t="s">
        <v>58</v>
      </c>
      <c r="F4066" s="7">
        <v>14</v>
      </c>
      <c r="G4066" s="7">
        <v>14</v>
      </c>
      <c r="H4066" s="7"/>
      <c r="I4066" s="7"/>
      <c r="J4066" s="7" t="s">
        <v>104</v>
      </c>
      <c r="K4066" s="7" t="s">
        <v>121</v>
      </c>
      <c r="L4066" s="7" t="s">
        <v>61</v>
      </c>
      <c r="M4066" s="7">
        <v>3</v>
      </c>
      <c r="N4066" s="7"/>
      <c r="O4066" s="7" t="s">
        <v>88</v>
      </c>
      <c r="P4066" s="7"/>
      <c r="Q4066" s="7">
        <v>1986</v>
      </c>
      <c r="R4066" s="7"/>
      <c r="S4066" s="7"/>
    </row>
    <row r="4067" spans="1:19" hidden="1" x14ac:dyDescent="0.35">
      <c r="A4067">
        <v>4066</v>
      </c>
      <c r="B4067" s="7">
        <v>243</v>
      </c>
      <c r="C4067" s="7">
        <v>12116</v>
      </c>
      <c r="D4067" s="7">
        <v>3658</v>
      </c>
      <c r="E4067" s="7" t="s">
        <v>58</v>
      </c>
      <c r="F4067" s="7">
        <v>100</v>
      </c>
      <c r="G4067" s="7">
        <v>100</v>
      </c>
      <c r="H4067" s="7"/>
      <c r="I4067" s="7"/>
      <c r="J4067" s="7" t="s">
        <v>59</v>
      </c>
      <c r="K4067" s="7" t="s">
        <v>121</v>
      </c>
      <c r="L4067" s="7" t="s">
        <v>686</v>
      </c>
      <c r="M4067" s="7">
        <v>3</v>
      </c>
      <c r="N4067" s="7"/>
      <c r="O4067" s="7" t="s">
        <v>88</v>
      </c>
      <c r="P4067" s="7"/>
      <c r="Q4067" s="7">
        <v>1986</v>
      </c>
      <c r="R4067" s="7"/>
      <c r="S4067" s="7"/>
    </row>
    <row r="4068" spans="1:19" hidden="1" x14ac:dyDescent="0.35">
      <c r="A4068">
        <v>4067</v>
      </c>
      <c r="B4068" s="7">
        <v>244</v>
      </c>
      <c r="C4068" s="7">
        <v>26002</v>
      </c>
      <c r="D4068" s="7">
        <v>3890</v>
      </c>
      <c r="E4068" s="7" t="s">
        <v>295</v>
      </c>
      <c r="F4068" s="7">
        <v>1</v>
      </c>
      <c r="G4068" s="7">
        <v>1</v>
      </c>
      <c r="H4068" s="7"/>
      <c r="I4068" s="7"/>
      <c r="J4068" s="7" t="s">
        <v>59</v>
      </c>
      <c r="K4068" s="7" t="s">
        <v>121</v>
      </c>
      <c r="L4068" s="7" t="s">
        <v>686</v>
      </c>
      <c r="M4068" s="7">
        <v>3</v>
      </c>
      <c r="N4068" s="7"/>
      <c r="O4068" s="7" t="s">
        <v>105</v>
      </c>
      <c r="P4068" s="7">
        <v>1859</v>
      </c>
      <c r="Q4068" s="7">
        <v>1859</v>
      </c>
      <c r="R4068" s="7" t="s">
        <v>2236</v>
      </c>
      <c r="S4068" s="7"/>
    </row>
    <row r="4069" spans="1:19" hidden="1" x14ac:dyDescent="0.35">
      <c r="A4069">
        <v>4068</v>
      </c>
      <c r="B4069" s="7">
        <v>244</v>
      </c>
      <c r="C4069" s="7">
        <v>14000</v>
      </c>
      <c r="D4069" s="20">
        <v>3895</v>
      </c>
      <c r="E4069" s="7" t="s">
        <v>295</v>
      </c>
      <c r="F4069" s="7"/>
      <c r="G4069" s="7"/>
      <c r="H4069" s="7"/>
      <c r="I4069" s="7"/>
      <c r="J4069" s="7"/>
      <c r="K4069" s="7"/>
      <c r="L4069" s="7"/>
      <c r="M4069" s="7"/>
      <c r="N4069" s="7" t="s">
        <v>78</v>
      </c>
      <c r="O4069" s="7" t="s">
        <v>105</v>
      </c>
      <c r="P4069" s="7">
        <v>1858</v>
      </c>
      <c r="Q4069" s="7">
        <v>1860</v>
      </c>
      <c r="R4069" s="7" t="s">
        <v>2491</v>
      </c>
      <c r="S4069" s="7"/>
    </row>
    <row r="4070" spans="1:19" hidden="1" x14ac:dyDescent="0.35">
      <c r="A4070">
        <v>4069</v>
      </c>
      <c r="B4070" s="7">
        <v>244</v>
      </c>
      <c r="C4070" s="7">
        <v>14000</v>
      </c>
      <c r="D4070" s="7">
        <v>3649</v>
      </c>
      <c r="E4070" s="7" t="s">
        <v>58</v>
      </c>
      <c r="F4070" s="7"/>
      <c r="G4070" s="7"/>
      <c r="H4070" s="7"/>
      <c r="I4070" s="7"/>
      <c r="J4070" s="7"/>
      <c r="K4070" s="7"/>
      <c r="L4070" s="7"/>
      <c r="M4070" s="7"/>
      <c r="N4070" s="7" t="s">
        <v>684</v>
      </c>
      <c r="O4070" s="7" t="s">
        <v>105</v>
      </c>
      <c r="P4070" s="7">
        <v>1858</v>
      </c>
      <c r="Q4070" s="7">
        <v>1860</v>
      </c>
      <c r="R4070" s="7"/>
      <c r="S4070" s="7"/>
    </row>
    <row r="4071" spans="1:19" hidden="1" x14ac:dyDescent="0.35">
      <c r="A4071">
        <v>4070</v>
      </c>
      <c r="B4071" s="7">
        <v>244</v>
      </c>
      <c r="C4071" s="7">
        <v>26002</v>
      </c>
      <c r="D4071" s="7">
        <v>3975</v>
      </c>
      <c r="E4071" s="7" t="s">
        <v>295</v>
      </c>
      <c r="F4071" s="7">
        <v>4</v>
      </c>
      <c r="G4071" s="7">
        <v>4</v>
      </c>
      <c r="H4071" s="7"/>
      <c r="I4071" s="7"/>
      <c r="J4071" s="7" t="s">
        <v>59</v>
      </c>
      <c r="K4071" s="7" t="s">
        <v>121</v>
      </c>
      <c r="L4071" s="7" t="s">
        <v>686</v>
      </c>
      <c r="M4071" s="7">
        <v>1</v>
      </c>
      <c r="N4071" s="7"/>
      <c r="O4071" s="7" t="s">
        <v>105</v>
      </c>
      <c r="P4071" s="7">
        <v>1860</v>
      </c>
      <c r="Q4071" s="7">
        <v>1860</v>
      </c>
      <c r="R4071" s="7" t="s">
        <v>2236</v>
      </c>
      <c r="S4071" s="7"/>
    </row>
    <row r="4072" spans="1:19" hidden="1" x14ac:dyDescent="0.35">
      <c r="A4072">
        <v>4071</v>
      </c>
      <c r="B4072" s="7">
        <v>245</v>
      </c>
      <c r="C4072" s="7">
        <v>22004</v>
      </c>
      <c r="D4072" s="7">
        <v>3263</v>
      </c>
      <c r="E4072" s="7" t="s">
        <v>131</v>
      </c>
      <c r="F4072" s="7">
        <v>25</v>
      </c>
      <c r="G4072" s="7">
        <v>25</v>
      </c>
      <c r="H4072" s="7"/>
      <c r="I4072" s="7"/>
      <c r="J4072" s="7" t="s">
        <v>59</v>
      </c>
      <c r="K4072" s="7" t="s">
        <v>121</v>
      </c>
      <c r="L4072" s="7" t="s">
        <v>686</v>
      </c>
      <c r="M4072" s="7">
        <v>8</v>
      </c>
      <c r="N4072" s="7"/>
      <c r="O4072" s="7" t="s">
        <v>62</v>
      </c>
      <c r="P4072" s="7">
        <v>2005</v>
      </c>
      <c r="Q4072" s="7">
        <v>2005</v>
      </c>
      <c r="R4072" s="7" t="s">
        <v>2132</v>
      </c>
      <c r="S4072" s="7"/>
    </row>
    <row r="4073" spans="1:19" hidden="1" x14ac:dyDescent="0.35">
      <c r="A4073">
        <v>4072</v>
      </c>
      <c r="B4073" s="7">
        <v>245</v>
      </c>
      <c r="C4073" s="7">
        <v>22004</v>
      </c>
      <c r="D4073" s="7">
        <v>3266</v>
      </c>
      <c r="E4073" s="7" t="s">
        <v>591</v>
      </c>
      <c r="F4073" s="7">
        <v>12</v>
      </c>
      <c r="G4073" s="7">
        <v>12</v>
      </c>
      <c r="H4073" s="7"/>
      <c r="I4073" s="7"/>
      <c r="J4073" s="7" t="s">
        <v>59</v>
      </c>
      <c r="K4073" s="7" t="s">
        <v>121</v>
      </c>
      <c r="L4073" s="7" t="s">
        <v>686</v>
      </c>
      <c r="M4073" s="7">
        <v>8</v>
      </c>
      <c r="N4073" s="7"/>
      <c r="O4073" s="7" t="s">
        <v>62</v>
      </c>
      <c r="P4073" s="7">
        <v>2005</v>
      </c>
      <c r="Q4073" s="7">
        <v>2005</v>
      </c>
      <c r="R4073" s="7" t="s">
        <v>2132</v>
      </c>
      <c r="S4073" s="7"/>
    </row>
    <row r="4074" spans="1:19" hidden="1" x14ac:dyDescent="0.35">
      <c r="A4074">
        <v>4073</v>
      </c>
      <c r="B4074" s="7">
        <v>245</v>
      </c>
      <c r="C4074" s="7">
        <v>22004</v>
      </c>
      <c r="D4074" s="7">
        <v>3650</v>
      </c>
      <c r="E4074" s="7" t="s">
        <v>591</v>
      </c>
      <c r="F4074" s="7">
        <v>2</v>
      </c>
      <c r="G4074" s="7">
        <v>2</v>
      </c>
      <c r="H4074" s="7"/>
      <c r="I4074" s="7"/>
      <c r="J4074" s="7" t="s">
        <v>59</v>
      </c>
      <c r="K4074" s="7" t="s">
        <v>121</v>
      </c>
      <c r="L4074" s="7" t="s">
        <v>686</v>
      </c>
      <c r="M4074" s="7">
        <v>8</v>
      </c>
      <c r="N4074" s="7"/>
      <c r="O4074" s="7" t="s">
        <v>62</v>
      </c>
      <c r="P4074" s="7">
        <v>2005</v>
      </c>
      <c r="Q4074" s="7">
        <v>2005</v>
      </c>
      <c r="R4074" s="7"/>
      <c r="S4074" s="7"/>
    </row>
    <row r="4075" spans="1:19" hidden="1" x14ac:dyDescent="0.35">
      <c r="A4075">
        <v>4074</v>
      </c>
      <c r="B4075" s="7">
        <v>246</v>
      </c>
      <c r="C4075" s="7">
        <v>19084</v>
      </c>
      <c r="D4075" s="7">
        <v>3263</v>
      </c>
      <c r="E4075" s="7" t="s">
        <v>295</v>
      </c>
      <c r="F4075" s="7"/>
      <c r="G4075" s="7"/>
      <c r="H4075" s="7"/>
      <c r="I4075" s="7"/>
      <c r="J4075" s="7"/>
      <c r="K4075" s="7"/>
      <c r="L4075" s="7" t="s">
        <v>686</v>
      </c>
      <c r="M4075" s="7">
        <v>9</v>
      </c>
      <c r="N4075" s="7" t="s">
        <v>78</v>
      </c>
      <c r="O4075" s="7" t="s">
        <v>105</v>
      </c>
      <c r="P4075" s="7">
        <v>2005</v>
      </c>
      <c r="Q4075" s="7">
        <v>2005</v>
      </c>
      <c r="R4075" s="7"/>
      <c r="S4075" s="7"/>
    </row>
    <row r="4076" spans="1:19" hidden="1" x14ac:dyDescent="0.35">
      <c r="A4076">
        <v>4075</v>
      </c>
      <c r="B4076" s="7">
        <v>246</v>
      </c>
      <c r="C4076" s="7">
        <v>19084</v>
      </c>
      <c r="D4076" s="7">
        <v>3846</v>
      </c>
      <c r="E4076" s="7" t="s">
        <v>295</v>
      </c>
      <c r="F4076" s="7"/>
      <c r="G4076" s="7"/>
      <c r="H4076" s="7"/>
      <c r="I4076" s="7"/>
      <c r="J4076" s="7"/>
      <c r="K4076" s="7"/>
      <c r="L4076" s="7" t="s">
        <v>686</v>
      </c>
      <c r="M4076" s="7">
        <v>9</v>
      </c>
      <c r="N4076" s="7" t="s">
        <v>78</v>
      </c>
      <c r="O4076" s="7" t="s">
        <v>105</v>
      </c>
      <c r="P4076" s="7">
        <v>2005</v>
      </c>
      <c r="Q4076" s="7">
        <v>2005</v>
      </c>
      <c r="R4076" s="7"/>
      <c r="S4076" s="7"/>
    </row>
    <row r="4077" spans="1:19" hidden="1" x14ac:dyDescent="0.35">
      <c r="A4077">
        <v>4076</v>
      </c>
      <c r="B4077" s="7">
        <v>247</v>
      </c>
      <c r="C4077" s="7">
        <v>17004</v>
      </c>
      <c r="D4077" s="7">
        <v>3263</v>
      </c>
      <c r="E4077" s="7" t="s">
        <v>58</v>
      </c>
      <c r="F4077" s="7">
        <v>5000</v>
      </c>
      <c r="G4077" s="7">
        <v>5000</v>
      </c>
      <c r="H4077" s="7"/>
      <c r="I4077" s="7"/>
      <c r="J4077" s="7" t="s">
        <v>59</v>
      </c>
      <c r="K4077" s="7"/>
      <c r="L4077" s="7"/>
      <c r="M4077" s="7"/>
      <c r="N4077" s="7"/>
      <c r="O4077" s="7" t="s">
        <v>88</v>
      </c>
      <c r="P4077" s="7">
        <v>2005</v>
      </c>
      <c r="Q4077" s="7">
        <v>2005</v>
      </c>
      <c r="R4077" s="7"/>
      <c r="S4077" s="7"/>
    </row>
    <row r="4078" spans="1:19" hidden="1" x14ac:dyDescent="0.35">
      <c r="A4078">
        <v>4077</v>
      </c>
      <c r="B4078" s="7">
        <v>247</v>
      </c>
      <c r="C4078" s="7">
        <v>17004</v>
      </c>
      <c r="D4078" s="7">
        <v>3288</v>
      </c>
      <c r="E4078" s="7" t="s">
        <v>58</v>
      </c>
      <c r="F4078" s="7">
        <v>2500</v>
      </c>
      <c r="G4078" s="7">
        <v>2500</v>
      </c>
      <c r="H4078" s="7"/>
      <c r="I4078" s="7"/>
      <c r="J4078" s="7" t="s">
        <v>59</v>
      </c>
      <c r="K4078" s="7"/>
      <c r="L4078" s="7"/>
      <c r="M4078" s="7"/>
      <c r="N4078" s="7"/>
      <c r="O4078" s="7" t="s">
        <v>88</v>
      </c>
      <c r="P4078" s="7">
        <v>2005</v>
      </c>
      <c r="Q4078" s="7">
        <v>2005</v>
      </c>
      <c r="R4078" s="7"/>
      <c r="S4078" s="7"/>
    </row>
    <row r="4079" spans="1:19" hidden="1" x14ac:dyDescent="0.35">
      <c r="A4079">
        <v>4078</v>
      </c>
      <c r="B4079" s="11">
        <v>248</v>
      </c>
      <c r="C4079" s="22">
        <v>2000</v>
      </c>
      <c r="D4079" s="7">
        <v>3295</v>
      </c>
      <c r="E4079" s="11" t="s">
        <v>131</v>
      </c>
      <c r="F4079" s="11"/>
      <c r="G4079" s="11"/>
      <c r="H4079" s="11"/>
      <c r="I4079" s="11"/>
      <c r="J4079" s="11"/>
      <c r="K4079" s="11"/>
      <c r="L4079" s="11" t="s">
        <v>686</v>
      </c>
      <c r="M4079" s="11">
        <v>3</v>
      </c>
      <c r="N4079" s="11" t="s">
        <v>90</v>
      </c>
      <c r="O4079" s="11" t="s">
        <v>105</v>
      </c>
      <c r="P4079" s="7">
        <v>1994</v>
      </c>
      <c r="Q4079" s="11">
        <v>2005</v>
      </c>
      <c r="R4079" s="11"/>
      <c r="S4079" s="11"/>
    </row>
    <row r="4080" spans="1:19" hidden="1" x14ac:dyDescent="0.35">
      <c r="A4080">
        <v>4079</v>
      </c>
      <c r="B4080" s="11">
        <v>248</v>
      </c>
      <c r="C4080" s="22">
        <v>2000</v>
      </c>
      <c r="D4080" s="7">
        <v>3659</v>
      </c>
      <c r="E4080" s="11" t="s">
        <v>131</v>
      </c>
      <c r="F4080" s="11">
        <v>25000</v>
      </c>
      <c r="G4080" s="11">
        <v>25000</v>
      </c>
      <c r="H4080" s="11"/>
      <c r="I4080" s="11"/>
      <c r="J4080" s="11" t="s">
        <v>59</v>
      </c>
      <c r="K4080" s="11" t="s">
        <v>121</v>
      </c>
      <c r="L4080" s="11" t="s">
        <v>61</v>
      </c>
      <c r="M4080" s="11"/>
      <c r="N4080" s="11"/>
      <c r="O4080" s="11" t="s">
        <v>62</v>
      </c>
      <c r="P4080" s="11">
        <v>2003</v>
      </c>
      <c r="Q4080" s="11">
        <v>2003</v>
      </c>
      <c r="R4080" s="11"/>
      <c r="S4080" s="11"/>
    </row>
    <row r="4081" spans="1:19" hidden="1" x14ac:dyDescent="0.35">
      <c r="A4081">
        <v>4080</v>
      </c>
      <c r="B4081" s="11">
        <v>248</v>
      </c>
      <c r="C4081" s="22">
        <v>2000</v>
      </c>
      <c r="D4081" s="7">
        <v>3294</v>
      </c>
      <c r="E4081" s="11" t="s">
        <v>131</v>
      </c>
      <c r="F4081" s="11"/>
      <c r="G4081" s="11"/>
      <c r="H4081" s="11"/>
      <c r="I4081" s="11"/>
      <c r="J4081" s="11"/>
      <c r="K4081" s="11"/>
      <c r="L4081" s="11" t="s">
        <v>686</v>
      </c>
      <c r="M4081" s="11">
        <v>3</v>
      </c>
      <c r="N4081" s="11" t="s">
        <v>90</v>
      </c>
      <c r="O4081" s="11" t="s">
        <v>105</v>
      </c>
      <c r="P4081" s="11">
        <v>2005</v>
      </c>
      <c r="Q4081" s="11">
        <v>2005</v>
      </c>
      <c r="R4081" s="11"/>
      <c r="S4081" s="11"/>
    </row>
    <row r="4082" spans="1:19" hidden="1" x14ac:dyDescent="0.35">
      <c r="A4082">
        <v>4081</v>
      </c>
      <c r="B4082" s="11">
        <v>248</v>
      </c>
      <c r="C4082" s="22">
        <v>2000</v>
      </c>
      <c r="D4082" s="7">
        <v>3298</v>
      </c>
      <c r="E4082" s="11" t="s">
        <v>131</v>
      </c>
      <c r="F4082" s="11"/>
      <c r="G4082" s="11"/>
      <c r="H4082" s="11"/>
      <c r="I4082" s="11"/>
      <c r="J4082" s="11"/>
      <c r="K4082" s="11"/>
      <c r="L4082" s="11" t="s">
        <v>686</v>
      </c>
      <c r="M4082" s="11">
        <v>3</v>
      </c>
      <c r="N4082" s="11" t="s">
        <v>90</v>
      </c>
      <c r="O4082" s="11" t="s">
        <v>105</v>
      </c>
      <c r="P4082" s="11">
        <v>2005</v>
      </c>
      <c r="Q4082" s="11">
        <v>2005</v>
      </c>
      <c r="R4082" s="11"/>
      <c r="S4082" s="11"/>
    </row>
    <row r="4083" spans="1:19" hidden="1" x14ac:dyDescent="0.35">
      <c r="A4083">
        <v>4082</v>
      </c>
      <c r="B4083" s="11">
        <v>248</v>
      </c>
      <c r="C4083" s="22">
        <v>2000</v>
      </c>
      <c r="D4083" s="20">
        <v>32652</v>
      </c>
      <c r="E4083" s="11" t="s">
        <v>131</v>
      </c>
      <c r="F4083" s="11">
        <v>112000</v>
      </c>
      <c r="G4083" s="11">
        <v>112000</v>
      </c>
      <c r="H4083" s="11"/>
      <c r="I4083" s="11"/>
      <c r="J4083" s="11" t="s">
        <v>59</v>
      </c>
      <c r="K4083" s="11" t="s">
        <v>121</v>
      </c>
      <c r="L4083" s="11" t="s">
        <v>61</v>
      </c>
      <c r="M4083" s="11"/>
      <c r="N4083" s="11"/>
      <c r="O4083" s="11" t="s">
        <v>62</v>
      </c>
      <c r="P4083" s="11">
        <v>2003</v>
      </c>
      <c r="Q4083" s="11">
        <v>2003</v>
      </c>
      <c r="R4083" s="11"/>
      <c r="S4083" s="11"/>
    </row>
    <row r="4084" spans="1:19" hidden="1" x14ac:dyDescent="0.35">
      <c r="A4084">
        <v>4083</v>
      </c>
      <c r="B4084" s="11">
        <v>248</v>
      </c>
      <c r="C4084" s="22">
        <v>2000</v>
      </c>
      <c r="D4084" s="7">
        <v>3658</v>
      </c>
      <c r="E4084" s="11" t="s">
        <v>131</v>
      </c>
      <c r="F4084" s="11"/>
      <c r="G4084" s="11"/>
      <c r="H4084" s="11">
        <v>250</v>
      </c>
      <c r="I4084" s="11">
        <v>999</v>
      </c>
      <c r="J4084" s="11" t="s">
        <v>59</v>
      </c>
      <c r="K4084" s="11" t="s">
        <v>121</v>
      </c>
      <c r="L4084" s="11" t="s">
        <v>686</v>
      </c>
      <c r="M4084" s="11">
        <v>3</v>
      </c>
      <c r="N4084" s="11"/>
      <c r="O4084" s="11" t="s">
        <v>62</v>
      </c>
      <c r="P4084" s="11">
        <v>2005</v>
      </c>
      <c r="Q4084" s="11">
        <v>2005</v>
      </c>
      <c r="R4084" s="11"/>
      <c r="S4084" s="11"/>
    </row>
    <row r="4085" spans="1:19" hidden="1" x14ac:dyDescent="0.35">
      <c r="A4085">
        <v>4084</v>
      </c>
      <c r="B4085" s="11">
        <v>248</v>
      </c>
      <c r="C4085" s="22">
        <v>2000</v>
      </c>
      <c r="D4085" s="7">
        <v>3288</v>
      </c>
      <c r="E4085" s="11" t="s">
        <v>131</v>
      </c>
      <c r="F4085" s="11"/>
      <c r="G4085" s="11"/>
      <c r="H4085" s="11"/>
      <c r="I4085" s="11"/>
      <c r="J4085" s="11"/>
      <c r="K4085" s="11"/>
      <c r="L4085" s="11" t="s">
        <v>61</v>
      </c>
      <c r="M4085" s="11">
        <v>3</v>
      </c>
      <c r="N4085" s="11" t="s">
        <v>78</v>
      </c>
      <c r="O4085" s="11" t="s">
        <v>105</v>
      </c>
      <c r="P4085" s="11">
        <v>2005</v>
      </c>
      <c r="Q4085" s="11">
        <v>2005</v>
      </c>
      <c r="R4085" s="11"/>
      <c r="S4085" s="11"/>
    </row>
    <row r="4086" spans="1:19" hidden="1" x14ac:dyDescent="0.35">
      <c r="A4086">
        <v>4085</v>
      </c>
      <c r="B4086" s="7">
        <v>249</v>
      </c>
      <c r="C4086" s="7">
        <v>19087</v>
      </c>
      <c r="D4086" s="7">
        <v>3294</v>
      </c>
      <c r="E4086" s="7" t="s">
        <v>131</v>
      </c>
      <c r="F4086" s="7"/>
      <c r="G4086" s="7"/>
      <c r="H4086" s="7"/>
      <c r="I4086" s="7"/>
      <c r="J4086" s="7"/>
      <c r="K4086" s="7"/>
      <c r="L4086" s="7" t="s">
        <v>61</v>
      </c>
      <c r="M4086" s="7">
        <v>7</v>
      </c>
      <c r="N4086" s="7" t="s">
        <v>446</v>
      </c>
      <c r="O4086" s="7" t="s">
        <v>105</v>
      </c>
      <c r="P4086" s="7">
        <v>2005</v>
      </c>
      <c r="Q4086" s="7">
        <v>2005</v>
      </c>
      <c r="R4086" s="7"/>
      <c r="S4086" s="7"/>
    </row>
    <row r="4087" spans="1:19" hidden="1" x14ac:dyDescent="0.35">
      <c r="A4087">
        <v>4086</v>
      </c>
      <c r="B4087" s="7">
        <v>249</v>
      </c>
      <c r="C4087" s="7">
        <v>19087</v>
      </c>
      <c r="D4087" s="7">
        <v>3298</v>
      </c>
      <c r="E4087" s="7" t="s">
        <v>131</v>
      </c>
      <c r="F4087" s="7"/>
      <c r="G4087" s="7"/>
      <c r="H4087" s="7"/>
      <c r="I4087" s="7"/>
      <c r="J4087" s="7"/>
      <c r="K4087" s="7"/>
      <c r="L4087" s="7" t="s">
        <v>686</v>
      </c>
      <c r="M4087" s="7">
        <v>7</v>
      </c>
      <c r="N4087" s="7" t="s">
        <v>446</v>
      </c>
      <c r="O4087" s="7" t="s">
        <v>105</v>
      </c>
      <c r="P4087" s="7">
        <v>2005</v>
      </c>
      <c r="Q4087" s="7">
        <v>2005</v>
      </c>
      <c r="R4087" s="7"/>
      <c r="S4087" s="7"/>
    </row>
    <row r="4088" spans="1:19" hidden="1" x14ac:dyDescent="0.35">
      <c r="A4088">
        <v>4087</v>
      </c>
      <c r="B4088" s="7">
        <v>249</v>
      </c>
      <c r="C4088" s="7">
        <v>19087</v>
      </c>
      <c r="D4088" s="20">
        <v>3845</v>
      </c>
      <c r="E4088" s="7" t="s">
        <v>295</v>
      </c>
      <c r="F4088" s="7">
        <v>1</v>
      </c>
      <c r="G4088" s="7">
        <v>1</v>
      </c>
      <c r="H4088" s="7"/>
      <c r="I4088" s="7"/>
      <c r="J4088" s="7" t="s">
        <v>59</v>
      </c>
      <c r="K4088" s="7" t="s">
        <v>121</v>
      </c>
      <c r="L4088" s="7" t="s">
        <v>686</v>
      </c>
      <c r="M4088" s="7">
        <v>7</v>
      </c>
      <c r="N4088" s="7"/>
      <c r="O4088" s="7" t="s">
        <v>105</v>
      </c>
      <c r="P4088" s="7">
        <v>2005</v>
      </c>
      <c r="Q4088" s="7">
        <v>2005</v>
      </c>
      <c r="R4088" s="7"/>
      <c r="S4088" s="7"/>
    </row>
    <row r="4089" spans="1:19" hidden="1" x14ac:dyDescent="0.35">
      <c r="A4089">
        <v>4088</v>
      </c>
      <c r="B4089" s="7">
        <v>249</v>
      </c>
      <c r="C4089" s="7">
        <v>19087</v>
      </c>
      <c r="D4089" s="7">
        <v>3650</v>
      </c>
      <c r="E4089" s="7" t="s">
        <v>295</v>
      </c>
      <c r="F4089" s="7">
        <v>1</v>
      </c>
      <c r="G4089" s="7">
        <v>1</v>
      </c>
      <c r="H4089" s="7"/>
      <c r="I4089" s="7"/>
      <c r="J4089" s="7" t="s">
        <v>59</v>
      </c>
      <c r="K4089" s="7" t="s">
        <v>121</v>
      </c>
      <c r="L4089" s="7" t="s">
        <v>686</v>
      </c>
      <c r="M4089" s="7">
        <v>7</v>
      </c>
      <c r="N4089" s="7"/>
      <c r="O4089" s="7" t="s">
        <v>105</v>
      </c>
      <c r="P4089" s="7">
        <v>2005</v>
      </c>
      <c r="Q4089" s="7">
        <v>2005</v>
      </c>
      <c r="R4089" s="7"/>
      <c r="S4089" s="7"/>
    </row>
    <row r="4090" spans="1:19" hidden="1" x14ac:dyDescent="0.35">
      <c r="A4090">
        <v>4089</v>
      </c>
      <c r="B4090" s="7">
        <v>250</v>
      </c>
      <c r="C4090" s="21">
        <v>5136</v>
      </c>
      <c r="D4090" s="7">
        <v>3295</v>
      </c>
      <c r="E4090" s="7" t="s">
        <v>453</v>
      </c>
      <c r="F4090" s="7"/>
      <c r="G4090" s="7"/>
      <c r="H4090" s="7"/>
      <c r="I4090" s="7"/>
      <c r="J4090" s="7" t="s">
        <v>2773</v>
      </c>
      <c r="K4090" s="7" t="s">
        <v>121</v>
      </c>
      <c r="L4090" s="7" t="s">
        <v>686</v>
      </c>
      <c r="M4090" s="7"/>
      <c r="N4090" s="7" t="s">
        <v>78</v>
      </c>
      <c r="O4090" s="7" t="s">
        <v>105</v>
      </c>
      <c r="P4090" s="7">
        <v>2005</v>
      </c>
      <c r="Q4090" s="7">
        <v>2005</v>
      </c>
      <c r="R4090" s="7"/>
      <c r="S4090" s="7"/>
    </row>
    <row r="4091" spans="1:19" hidden="1" x14ac:dyDescent="0.35">
      <c r="A4091">
        <v>4090</v>
      </c>
      <c r="B4091" s="7">
        <v>250</v>
      </c>
      <c r="C4091" s="21">
        <v>5136</v>
      </c>
      <c r="D4091" s="7">
        <v>3294</v>
      </c>
      <c r="E4091" s="7" t="s">
        <v>58</v>
      </c>
      <c r="F4091" s="7">
        <v>100</v>
      </c>
      <c r="G4091" s="7">
        <v>200</v>
      </c>
      <c r="H4091" s="7"/>
      <c r="I4091" s="7"/>
      <c r="J4091" s="7" t="s">
        <v>2773</v>
      </c>
      <c r="K4091" s="7" t="s">
        <v>121</v>
      </c>
      <c r="L4091" s="7" t="s">
        <v>686</v>
      </c>
      <c r="M4091" s="7"/>
      <c r="N4091" s="7" t="s">
        <v>78</v>
      </c>
      <c r="O4091" s="7" t="s">
        <v>105</v>
      </c>
      <c r="P4091" s="7">
        <v>2005</v>
      </c>
      <c r="Q4091" s="7">
        <v>2005</v>
      </c>
      <c r="R4091" s="7"/>
      <c r="S4091" s="7"/>
    </row>
    <row r="4092" spans="1:19" hidden="1" x14ac:dyDescent="0.35">
      <c r="A4092">
        <v>4091</v>
      </c>
      <c r="B4092" s="7">
        <v>250</v>
      </c>
      <c r="C4092" s="21">
        <v>5136</v>
      </c>
      <c r="D4092" s="7">
        <v>3298</v>
      </c>
      <c r="E4092" s="7" t="s">
        <v>58</v>
      </c>
      <c r="F4092" s="7">
        <v>150</v>
      </c>
      <c r="G4092" s="7">
        <v>300</v>
      </c>
      <c r="H4092" s="7"/>
      <c r="I4092" s="7"/>
      <c r="J4092" s="7" t="s">
        <v>2773</v>
      </c>
      <c r="K4092" s="7" t="s">
        <v>121</v>
      </c>
      <c r="L4092" s="7" t="s">
        <v>686</v>
      </c>
      <c r="M4092" s="7"/>
      <c r="N4092" s="7" t="s">
        <v>78</v>
      </c>
      <c r="O4092" s="7" t="s">
        <v>105</v>
      </c>
      <c r="P4092" s="7">
        <v>2005</v>
      </c>
      <c r="Q4092" s="7">
        <v>2005</v>
      </c>
      <c r="R4092" s="7"/>
      <c r="S4092" s="7"/>
    </row>
    <row r="4093" spans="1:19" hidden="1" x14ac:dyDescent="0.35">
      <c r="A4093">
        <v>4092</v>
      </c>
      <c r="B4093" s="7">
        <v>250</v>
      </c>
      <c r="C4093" s="21">
        <v>5136</v>
      </c>
      <c r="D4093" s="7">
        <v>3649</v>
      </c>
      <c r="E4093" s="7" t="s">
        <v>453</v>
      </c>
      <c r="F4093" s="7">
        <v>1</v>
      </c>
      <c r="G4093" s="7">
        <v>5</v>
      </c>
      <c r="H4093" s="7"/>
      <c r="I4093" s="7"/>
      <c r="J4093" s="7" t="s">
        <v>2773</v>
      </c>
      <c r="K4093" s="7" t="s">
        <v>121</v>
      </c>
      <c r="L4093" s="7" t="s">
        <v>686</v>
      </c>
      <c r="M4093" s="7"/>
      <c r="N4093" s="7" t="s">
        <v>90</v>
      </c>
      <c r="O4093" s="7" t="s">
        <v>105</v>
      </c>
      <c r="P4093" s="7">
        <v>2005</v>
      </c>
      <c r="Q4093" s="7">
        <v>2005</v>
      </c>
      <c r="R4093" s="7"/>
      <c r="S4093" s="7"/>
    </row>
    <row r="4094" spans="1:19" hidden="1" x14ac:dyDescent="0.35">
      <c r="A4094">
        <v>4093</v>
      </c>
      <c r="B4094" s="7">
        <v>250</v>
      </c>
      <c r="C4094" s="21">
        <v>5136</v>
      </c>
      <c r="D4094" s="7">
        <v>3880</v>
      </c>
      <c r="E4094" s="7" t="s">
        <v>295</v>
      </c>
      <c r="F4094" s="7"/>
      <c r="G4094" s="7"/>
      <c r="H4094" s="7"/>
      <c r="I4094" s="7"/>
      <c r="J4094" s="7"/>
      <c r="K4094" s="7" t="s">
        <v>121</v>
      </c>
      <c r="L4094" s="7" t="s">
        <v>686</v>
      </c>
      <c r="M4094" s="7"/>
      <c r="N4094" s="7" t="s">
        <v>90</v>
      </c>
      <c r="O4094" s="7" t="s">
        <v>105</v>
      </c>
      <c r="P4094" s="7">
        <v>2005</v>
      </c>
      <c r="Q4094" s="7">
        <v>2005</v>
      </c>
      <c r="R4094" s="7"/>
      <c r="S4094" s="7"/>
    </row>
    <row r="4095" spans="1:19" hidden="1" x14ac:dyDescent="0.35">
      <c r="A4095">
        <v>4094</v>
      </c>
      <c r="B4095" s="7">
        <v>250</v>
      </c>
      <c r="C4095" s="21">
        <v>5136</v>
      </c>
      <c r="D4095" s="7">
        <v>3650</v>
      </c>
      <c r="E4095" s="7" t="s">
        <v>58</v>
      </c>
      <c r="F4095" s="7">
        <v>5</v>
      </c>
      <c r="G4095" s="7">
        <v>10</v>
      </c>
      <c r="H4095" s="7"/>
      <c r="I4095" s="7"/>
      <c r="J4095" s="7" t="s">
        <v>2773</v>
      </c>
      <c r="K4095" s="7" t="s">
        <v>121</v>
      </c>
      <c r="L4095" s="7" t="s">
        <v>686</v>
      </c>
      <c r="M4095" s="7"/>
      <c r="N4095" s="7" t="s">
        <v>78</v>
      </c>
      <c r="O4095" s="7" t="s">
        <v>105</v>
      </c>
      <c r="P4095" s="7">
        <v>2005</v>
      </c>
      <c r="Q4095" s="7">
        <v>2005</v>
      </c>
      <c r="R4095" s="7"/>
      <c r="S4095" s="7"/>
    </row>
    <row r="4096" spans="1:19" hidden="1" x14ac:dyDescent="0.35">
      <c r="A4096">
        <v>4095</v>
      </c>
      <c r="B4096" s="7">
        <v>251</v>
      </c>
      <c r="C4096" s="7">
        <v>7000</v>
      </c>
      <c r="D4096" s="20">
        <v>32228</v>
      </c>
      <c r="E4096" s="7" t="s">
        <v>58</v>
      </c>
      <c r="F4096" s="7">
        <v>100</v>
      </c>
      <c r="G4096" s="7">
        <v>100</v>
      </c>
      <c r="H4096" s="7"/>
      <c r="I4096" s="7"/>
      <c r="J4096" s="7" t="s">
        <v>118</v>
      </c>
      <c r="K4096" s="7" t="s">
        <v>60</v>
      </c>
      <c r="L4096" s="7" t="s">
        <v>61</v>
      </c>
      <c r="M4096" s="7"/>
      <c r="N4096" s="7"/>
      <c r="O4096" s="7" t="s">
        <v>62</v>
      </c>
      <c r="P4096" s="7">
        <v>1983</v>
      </c>
      <c r="Q4096" s="7">
        <v>2005</v>
      </c>
      <c r="R4096" s="7"/>
      <c r="S4096" s="7"/>
    </row>
    <row r="4097" spans="1:19" hidden="1" x14ac:dyDescent="0.35">
      <c r="A4097">
        <v>4096</v>
      </c>
      <c r="B4097" s="7">
        <v>251</v>
      </c>
      <c r="C4097" s="7">
        <v>7000</v>
      </c>
      <c r="D4097" s="20">
        <v>32652</v>
      </c>
      <c r="E4097" s="7" t="s">
        <v>58</v>
      </c>
      <c r="F4097" s="7">
        <v>1200</v>
      </c>
      <c r="G4097" s="7">
        <v>1200</v>
      </c>
      <c r="H4097" s="7"/>
      <c r="I4097" s="7"/>
      <c r="J4097" s="7" t="s">
        <v>118</v>
      </c>
      <c r="K4097" s="7" t="s">
        <v>60</v>
      </c>
      <c r="L4097" s="7" t="s">
        <v>61</v>
      </c>
      <c r="M4097" s="7"/>
      <c r="N4097" s="7"/>
      <c r="O4097" s="7" t="s">
        <v>62</v>
      </c>
      <c r="P4097" s="7">
        <v>1973</v>
      </c>
      <c r="Q4097" s="7">
        <v>1973</v>
      </c>
      <c r="R4097" s="7"/>
      <c r="S4097" s="7"/>
    </row>
    <row r="4098" spans="1:19" hidden="1" x14ac:dyDescent="0.35">
      <c r="A4098">
        <v>4097</v>
      </c>
      <c r="B4098" s="7">
        <v>252</v>
      </c>
      <c r="C4098" s="7">
        <v>4066</v>
      </c>
      <c r="D4098" s="7">
        <v>3295</v>
      </c>
      <c r="E4098" s="7" t="s">
        <v>58</v>
      </c>
      <c r="F4098" s="7">
        <v>28000</v>
      </c>
      <c r="G4098" s="7">
        <v>28000</v>
      </c>
      <c r="H4098" s="7"/>
      <c r="I4098" s="7"/>
      <c r="J4098" s="7" t="s">
        <v>118</v>
      </c>
      <c r="K4098" s="7" t="s">
        <v>60</v>
      </c>
      <c r="L4098" s="7" t="s">
        <v>61</v>
      </c>
      <c r="M4098" s="7">
        <v>12</v>
      </c>
      <c r="N4098" s="7"/>
      <c r="O4098" s="7" t="s">
        <v>105</v>
      </c>
      <c r="P4098" s="7">
        <v>1836</v>
      </c>
      <c r="Q4098" s="7">
        <v>2003</v>
      </c>
      <c r="R4098" s="7" t="s">
        <v>340</v>
      </c>
      <c r="S4098" s="7"/>
    </row>
    <row r="4099" spans="1:19" hidden="1" x14ac:dyDescent="0.35">
      <c r="A4099">
        <v>4098</v>
      </c>
      <c r="B4099" s="7">
        <v>253</v>
      </c>
      <c r="C4099" s="7">
        <v>4066</v>
      </c>
      <c r="D4099" s="7">
        <v>3295</v>
      </c>
      <c r="E4099" s="7" t="s">
        <v>173</v>
      </c>
      <c r="F4099" s="7">
        <v>500</v>
      </c>
      <c r="G4099" s="7">
        <v>500</v>
      </c>
      <c r="H4099" s="7"/>
      <c r="I4099" s="7"/>
      <c r="J4099" s="7" t="s">
        <v>59</v>
      </c>
      <c r="K4099" s="7" t="s">
        <v>60</v>
      </c>
      <c r="L4099" s="7" t="s">
        <v>1518</v>
      </c>
      <c r="M4099" s="7">
        <v>8</v>
      </c>
      <c r="N4099" s="7"/>
      <c r="O4099" s="7" t="s">
        <v>88</v>
      </c>
      <c r="P4099" s="7">
        <v>1983</v>
      </c>
      <c r="Q4099" s="7">
        <v>2006</v>
      </c>
      <c r="R4099" s="7"/>
      <c r="S4099" s="7"/>
    </row>
    <row r="4100" spans="1:19" hidden="1" x14ac:dyDescent="0.35">
      <c r="A4100">
        <v>4099</v>
      </c>
      <c r="B4100" s="7">
        <v>253</v>
      </c>
      <c r="C4100" s="7">
        <v>4066</v>
      </c>
      <c r="D4100" s="7">
        <v>3268</v>
      </c>
      <c r="E4100" s="7" t="s">
        <v>173</v>
      </c>
      <c r="F4100" s="7">
        <v>115</v>
      </c>
      <c r="G4100" s="7">
        <v>115</v>
      </c>
      <c r="H4100" s="7"/>
      <c r="I4100" s="7"/>
      <c r="J4100" s="7" t="s">
        <v>59</v>
      </c>
      <c r="K4100" s="7" t="s">
        <v>60</v>
      </c>
      <c r="L4100" s="7" t="s">
        <v>1518</v>
      </c>
      <c r="M4100" s="7">
        <v>8</v>
      </c>
      <c r="N4100" s="7"/>
      <c r="O4100" s="7" t="s">
        <v>88</v>
      </c>
      <c r="P4100" s="7">
        <v>2006</v>
      </c>
      <c r="Q4100" s="7">
        <v>2006</v>
      </c>
      <c r="R4100" s="7"/>
      <c r="S4100" s="7"/>
    </row>
    <row r="4101" spans="1:19" hidden="1" x14ac:dyDescent="0.35">
      <c r="A4101">
        <v>4100</v>
      </c>
      <c r="B4101" s="7">
        <v>253</v>
      </c>
      <c r="C4101" s="7">
        <v>4066</v>
      </c>
      <c r="D4101" s="7">
        <v>3659</v>
      </c>
      <c r="E4101" s="7" t="s">
        <v>58</v>
      </c>
      <c r="F4101" s="7">
        <v>2</v>
      </c>
      <c r="G4101" s="7">
        <v>2</v>
      </c>
      <c r="H4101" s="7"/>
      <c r="I4101" s="7"/>
      <c r="J4101" s="7" t="s">
        <v>118</v>
      </c>
      <c r="K4101" s="7" t="s">
        <v>60</v>
      </c>
      <c r="L4101" s="7" t="s">
        <v>61</v>
      </c>
      <c r="M4101" s="7">
        <v>8</v>
      </c>
      <c r="N4101" s="7"/>
      <c r="O4101" s="7" t="s">
        <v>88</v>
      </c>
      <c r="P4101" s="7">
        <v>2006</v>
      </c>
      <c r="Q4101" s="7">
        <v>2006</v>
      </c>
      <c r="R4101" s="7"/>
      <c r="S4101" s="7"/>
    </row>
    <row r="4102" spans="1:19" hidden="1" x14ac:dyDescent="0.35">
      <c r="A4102">
        <v>4101</v>
      </c>
      <c r="B4102" s="7">
        <v>253</v>
      </c>
      <c r="C4102" s="7">
        <v>4066</v>
      </c>
      <c r="D4102" s="7">
        <v>3659</v>
      </c>
      <c r="E4102" s="7" t="s">
        <v>173</v>
      </c>
      <c r="F4102" s="7">
        <v>150</v>
      </c>
      <c r="G4102" s="7">
        <v>150</v>
      </c>
      <c r="H4102" s="7"/>
      <c r="I4102" s="7"/>
      <c r="J4102" s="7" t="s">
        <v>59</v>
      </c>
      <c r="K4102" s="7" t="s">
        <v>60</v>
      </c>
      <c r="L4102" s="7" t="s">
        <v>1518</v>
      </c>
      <c r="M4102" s="7">
        <v>8</v>
      </c>
      <c r="N4102" s="7"/>
      <c r="O4102" s="7" t="s">
        <v>88</v>
      </c>
      <c r="P4102" s="7">
        <v>2006</v>
      </c>
      <c r="Q4102" s="7">
        <v>2006</v>
      </c>
      <c r="R4102" s="7"/>
      <c r="S4102" s="7"/>
    </row>
    <row r="4103" spans="1:19" hidden="1" x14ac:dyDescent="0.35">
      <c r="A4103">
        <v>4102</v>
      </c>
      <c r="B4103" s="7">
        <v>253</v>
      </c>
      <c r="C4103" s="7">
        <v>4066</v>
      </c>
      <c r="D4103" s="7">
        <v>3294</v>
      </c>
      <c r="E4103" s="7" t="s">
        <v>173</v>
      </c>
      <c r="F4103" s="7">
        <v>20</v>
      </c>
      <c r="G4103" s="7">
        <v>20</v>
      </c>
      <c r="H4103" s="7"/>
      <c r="I4103" s="7"/>
      <c r="J4103" s="7" t="s">
        <v>59</v>
      </c>
      <c r="K4103" s="7" t="s">
        <v>60</v>
      </c>
      <c r="L4103" s="7" t="s">
        <v>1518</v>
      </c>
      <c r="M4103" s="7">
        <v>8</v>
      </c>
      <c r="N4103" s="7"/>
      <c r="O4103" s="7" t="s">
        <v>88</v>
      </c>
      <c r="P4103" s="7">
        <v>2006</v>
      </c>
      <c r="Q4103" s="7">
        <v>2006</v>
      </c>
      <c r="R4103" s="7"/>
      <c r="S4103" s="7"/>
    </row>
    <row r="4104" spans="1:19" hidden="1" x14ac:dyDescent="0.35">
      <c r="A4104">
        <v>4103</v>
      </c>
      <c r="B4104" s="7">
        <v>253</v>
      </c>
      <c r="C4104" s="7">
        <v>4066</v>
      </c>
      <c r="D4104" s="7">
        <v>3846</v>
      </c>
      <c r="E4104" s="7" t="s">
        <v>58</v>
      </c>
      <c r="F4104" s="7">
        <v>115</v>
      </c>
      <c r="G4104" s="7">
        <v>115</v>
      </c>
      <c r="H4104" s="7"/>
      <c r="I4104" s="7"/>
      <c r="J4104" s="7" t="s">
        <v>118</v>
      </c>
      <c r="K4104" s="7" t="s">
        <v>60</v>
      </c>
      <c r="L4104" s="7" t="s">
        <v>61</v>
      </c>
      <c r="M4104" s="7">
        <v>8</v>
      </c>
      <c r="N4104" s="7"/>
      <c r="O4104" s="7" t="s">
        <v>88</v>
      </c>
      <c r="P4104" s="7">
        <v>2006</v>
      </c>
      <c r="Q4104" s="7">
        <v>2006</v>
      </c>
      <c r="R4104" s="7"/>
      <c r="S4104" s="7"/>
    </row>
    <row r="4105" spans="1:19" hidden="1" x14ac:dyDescent="0.35">
      <c r="A4105">
        <v>4104</v>
      </c>
      <c r="B4105" s="7">
        <v>253</v>
      </c>
      <c r="C4105" s="7">
        <v>4066</v>
      </c>
      <c r="D4105" s="7">
        <v>3658</v>
      </c>
      <c r="E4105" s="7" t="s">
        <v>58</v>
      </c>
      <c r="F4105" s="7">
        <v>230</v>
      </c>
      <c r="G4105" s="7">
        <v>230</v>
      </c>
      <c r="H4105" s="7"/>
      <c r="I4105" s="7"/>
      <c r="J4105" s="7" t="s">
        <v>118</v>
      </c>
      <c r="K4105" s="7" t="s">
        <v>60</v>
      </c>
      <c r="L4105" s="7" t="s">
        <v>61</v>
      </c>
      <c r="M4105" s="7">
        <v>8</v>
      </c>
      <c r="N4105" s="7"/>
      <c r="O4105" s="7" t="s">
        <v>88</v>
      </c>
      <c r="P4105" s="7">
        <v>2006</v>
      </c>
      <c r="Q4105" s="7">
        <v>2006</v>
      </c>
      <c r="R4105" s="7"/>
      <c r="S4105" s="7"/>
    </row>
    <row r="4106" spans="1:19" hidden="1" x14ac:dyDescent="0.35">
      <c r="A4106">
        <v>4105</v>
      </c>
      <c r="B4106" s="7">
        <v>253</v>
      </c>
      <c r="C4106" s="7">
        <v>4066</v>
      </c>
      <c r="D4106" s="7">
        <v>3658</v>
      </c>
      <c r="E4106" s="7" t="s">
        <v>173</v>
      </c>
      <c r="F4106" s="7">
        <v>600</v>
      </c>
      <c r="G4106" s="7">
        <v>600</v>
      </c>
      <c r="H4106" s="7"/>
      <c r="I4106" s="7"/>
      <c r="J4106" s="7" t="s">
        <v>59</v>
      </c>
      <c r="K4106" s="7" t="s">
        <v>60</v>
      </c>
      <c r="L4106" s="7" t="s">
        <v>61</v>
      </c>
      <c r="M4106" s="7">
        <v>8</v>
      </c>
      <c r="N4106" s="7"/>
      <c r="O4106" s="7" t="s">
        <v>88</v>
      </c>
      <c r="P4106" s="7">
        <v>2006</v>
      </c>
      <c r="Q4106" s="7">
        <v>2006</v>
      </c>
      <c r="R4106" s="7"/>
      <c r="S4106" s="7"/>
    </row>
    <row r="4107" spans="1:19" hidden="1" x14ac:dyDescent="0.35">
      <c r="A4107">
        <v>4106</v>
      </c>
      <c r="B4107" s="7">
        <v>254</v>
      </c>
      <c r="C4107" s="7">
        <v>20001</v>
      </c>
      <c r="D4107" s="20">
        <v>32228</v>
      </c>
      <c r="E4107" s="7" t="s">
        <v>58</v>
      </c>
      <c r="F4107" s="7">
        <v>50</v>
      </c>
      <c r="G4107" s="7">
        <v>50</v>
      </c>
      <c r="H4107" s="7"/>
      <c r="I4107" s="7"/>
      <c r="J4107" s="7" t="s">
        <v>118</v>
      </c>
      <c r="K4107" s="7" t="s">
        <v>60</v>
      </c>
      <c r="L4107" s="7" t="s">
        <v>61</v>
      </c>
      <c r="M4107" s="7">
        <v>4</v>
      </c>
      <c r="N4107" s="7"/>
      <c r="O4107" s="7" t="s">
        <v>88</v>
      </c>
      <c r="P4107" s="7">
        <v>2006</v>
      </c>
      <c r="Q4107" s="7">
        <v>2006</v>
      </c>
      <c r="R4107" s="7"/>
      <c r="S4107" s="7"/>
    </row>
    <row r="4108" spans="1:19" hidden="1" x14ac:dyDescent="0.35">
      <c r="A4108">
        <v>4107</v>
      </c>
      <c r="B4108" s="7">
        <v>254</v>
      </c>
      <c r="C4108" s="7">
        <v>20004</v>
      </c>
      <c r="D4108" s="20">
        <v>32228</v>
      </c>
      <c r="E4108" s="7" t="s">
        <v>58</v>
      </c>
      <c r="F4108" s="7">
        <v>60</v>
      </c>
      <c r="G4108" s="7">
        <v>60</v>
      </c>
      <c r="H4108" s="7"/>
      <c r="I4108" s="7"/>
      <c r="J4108" s="7" t="s">
        <v>118</v>
      </c>
      <c r="K4108" s="7" t="s">
        <v>60</v>
      </c>
      <c r="L4108" s="7" t="s">
        <v>61</v>
      </c>
      <c r="M4108" s="7">
        <v>4</v>
      </c>
      <c r="N4108" s="7"/>
      <c r="O4108" s="7" t="s">
        <v>88</v>
      </c>
      <c r="P4108" s="7">
        <v>2006</v>
      </c>
      <c r="Q4108" s="7">
        <v>2006</v>
      </c>
      <c r="R4108" s="7"/>
      <c r="S4108" s="7"/>
    </row>
    <row r="4109" spans="1:19" hidden="1" x14ac:dyDescent="0.35">
      <c r="A4109">
        <v>4108</v>
      </c>
      <c r="B4109" s="7">
        <v>254</v>
      </c>
      <c r="C4109" s="7">
        <v>20007</v>
      </c>
      <c r="D4109" s="20">
        <v>32228</v>
      </c>
      <c r="E4109" s="7" t="s">
        <v>58</v>
      </c>
      <c r="F4109" s="7">
        <v>800</v>
      </c>
      <c r="G4109" s="7">
        <v>800</v>
      </c>
      <c r="H4109" s="7"/>
      <c r="I4109" s="7"/>
      <c r="J4109" s="7" t="s">
        <v>118</v>
      </c>
      <c r="K4109" s="7" t="s">
        <v>60</v>
      </c>
      <c r="L4109" s="7" t="s">
        <v>61</v>
      </c>
      <c r="M4109" s="7">
        <v>4</v>
      </c>
      <c r="N4109" s="7"/>
      <c r="O4109" s="7" t="s">
        <v>88</v>
      </c>
      <c r="P4109" s="7">
        <v>2006</v>
      </c>
      <c r="Q4109" s="7">
        <v>2006</v>
      </c>
      <c r="R4109" s="7"/>
      <c r="S4109" s="7"/>
    </row>
    <row r="4110" spans="1:19" hidden="1" x14ac:dyDescent="0.35">
      <c r="A4110">
        <v>4109</v>
      </c>
      <c r="B4110" s="7">
        <v>254</v>
      </c>
      <c r="C4110" s="7">
        <v>20001</v>
      </c>
      <c r="D4110" s="7">
        <v>3295</v>
      </c>
      <c r="E4110" s="7" t="s">
        <v>58</v>
      </c>
      <c r="F4110" s="7">
        <v>100</v>
      </c>
      <c r="G4110" s="7">
        <v>100</v>
      </c>
      <c r="H4110" s="7"/>
      <c r="I4110" s="7"/>
      <c r="J4110" s="7" t="s">
        <v>118</v>
      </c>
      <c r="K4110" s="7" t="s">
        <v>60</v>
      </c>
      <c r="L4110" s="7" t="s">
        <v>61</v>
      </c>
      <c r="M4110" s="7">
        <v>4</v>
      </c>
      <c r="N4110" s="7"/>
      <c r="O4110" s="7" t="s">
        <v>88</v>
      </c>
      <c r="P4110" s="7">
        <v>1984</v>
      </c>
      <c r="Q4110" s="7">
        <v>2006</v>
      </c>
      <c r="R4110" s="7"/>
      <c r="S4110" s="7"/>
    </row>
    <row r="4111" spans="1:19" hidden="1" x14ac:dyDescent="0.35">
      <c r="A4111">
        <v>4110</v>
      </c>
      <c r="B4111" s="7">
        <v>254</v>
      </c>
      <c r="C4111" s="7">
        <v>20002</v>
      </c>
      <c r="D4111" s="7">
        <v>3295</v>
      </c>
      <c r="E4111" s="7" t="s">
        <v>58</v>
      </c>
      <c r="F4111" s="7">
        <v>50</v>
      </c>
      <c r="G4111" s="7">
        <v>50</v>
      </c>
      <c r="H4111" s="7"/>
      <c r="I4111" s="7"/>
      <c r="J4111" s="7" t="s">
        <v>118</v>
      </c>
      <c r="K4111" s="7" t="s">
        <v>60</v>
      </c>
      <c r="L4111" s="7"/>
      <c r="M4111" s="7">
        <v>4</v>
      </c>
      <c r="N4111" s="7"/>
      <c r="O4111" s="7" t="s">
        <v>88</v>
      </c>
      <c r="P4111" s="7">
        <v>1984</v>
      </c>
      <c r="Q4111" s="7">
        <v>2006</v>
      </c>
      <c r="R4111" s="9" t="s">
        <v>176</v>
      </c>
      <c r="S4111" s="7"/>
    </row>
    <row r="4112" spans="1:19" hidden="1" x14ac:dyDescent="0.35">
      <c r="A4112">
        <v>4111</v>
      </c>
      <c r="B4112" s="7">
        <v>254</v>
      </c>
      <c r="C4112" s="7">
        <v>20004</v>
      </c>
      <c r="D4112" s="7">
        <v>3295</v>
      </c>
      <c r="E4112" s="7" t="s">
        <v>58</v>
      </c>
      <c r="F4112" s="7">
        <v>6</v>
      </c>
      <c r="G4112" s="7">
        <v>6</v>
      </c>
      <c r="H4112" s="7"/>
      <c r="I4112" s="7"/>
      <c r="J4112" s="7" t="s">
        <v>118</v>
      </c>
      <c r="K4112" s="7" t="s">
        <v>60</v>
      </c>
      <c r="L4112" s="7" t="s">
        <v>61</v>
      </c>
      <c r="M4112" s="7">
        <v>4</v>
      </c>
      <c r="N4112" s="7"/>
      <c r="O4112" s="7" t="s">
        <v>88</v>
      </c>
      <c r="P4112" s="7">
        <v>1984</v>
      </c>
      <c r="Q4112" s="7">
        <v>2006</v>
      </c>
      <c r="R4112" s="7"/>
      <c r="S4112" s="7"/>
    </row>
    <row r="4113" spans="1:19" hidden="1" x14ac:dyDescent="0.35">
      <c r="A4113">
        <v>4112</v>
      </c>
      <c r="B4113" s="7">
        <v>254</v>
      </c>
      <c r="C4113" s="7">
        <v>20005</v>
      </c>
      <c r="D4113" s="7">
        <v>3295</v>
      </c>
      <c r="E4113" s="7" t="s">
        <v>58</v>
      </c>
      <c r="F4113" s="7">
        <v>500</v>
      </c>
      <c r="G4113" s="7">
        <v>500</v>
      </c>
      <c r="H4113" s="7"/>
      <c r="I4113" s="7"/>
      <c r="J4113" s="7" t="s">
        <v>118</v>
      </c>
      <c r="K4113" s="7" t="s">
        <v>60</v>
      </c>
      <c r="L4113" s="7" t="s">
        <v>61</v>
      </c>
      <c r="M4113" s="7">
        <v>4</v>
      </c>
      <c r="N4113" s="7"/>
      <c r="O4113" s="7" t="s">
        <v>88</v>
      </c>
      <c r="P4113" s="7">
        <v>1984</v>
      </c>
      <c r="Q4113" s="7">
        <v>2006</v>
      </c>
      <c r="R4113" s="9" t="s">
        <v>176</v>
      </c>
      <c r="S4113" s="7"/>
    </row>
    <row r="4114" spans="1:19" hidden="1" x14ac:dyDescent="0.35">
      <c r="A4114">
        <v>4113</v>
      </c>
      <c r="B4114" s="7">
        <v>254</v>
      </c>
      <c r="C4114" s="7">
        <v>20006</v>
      </c>
      <c r="D4114" s="7">
        <v>3295</v>
      </c>
      <c r="E4114" s="7" t="s">
        <v>58</v>
      </c>
      <c r="F4114" s="7">
        <v>2000</v>
      </c>
      <c r="G4114" s="7">
        <v>2000</v>
      </c>
      <c r="H4114" s="7"/>
      <c r="I4114" s="7"/>
      <c r="J4114" s="7" t="s">
        <v>118</v>
      </c>
      <c r="K4114" s="7" t="s">
        <v>60</v>
      </c>
      <c r="L4114" s="7" t="s">
        <v>61</v>
      </c>
      <c r="M4114" s="7">
        <v>4</v>
      </c>
      <c r="N4114" s="7"/>
      <c r="O4114" s="7" t="s">
        <v>88</v>
      </c>
      <c r="P4114" s="7">
        <v>1984</v>
      </c>
      <c r="Q4114" s="7">
        <v>2006</v>
      </c>
      <c r="R4114" s="7"/>
      <c r="S4114" s="7"/>
    </row>
    <row r="4115" spans="1:19" hidden="1" x14ac:dyDescent="0.35">
      <c r="A4115">
        <v>4114</v>
      </c>
      <c r="B4115" s="7">
        <v>254</v>
      </c>
      <c r="C4115" s="7">
        <v>20007</v>
      </c>
      <c r="D4115" s="7">
        <v>3295</v>
      </c>
      <c r="E4115" s="7" t="s">
        <v>58</v>
      </c>
      <c r="F4115" s="7">
        <v>5</v>
      </c>
      <c r="G4115" s="7">
        <v>10</v>
      </c>
      <c r="H4115" s="7"/>
      <c r="I4115" s="7"/>
      <c r="J4115" s="7" t="s">
        <v>118</v>
      </c>
      <c r="K4115" s="7" t="s">
        <v>60</v>
      </c>
      <c r="L4115" s="7" t="s">
        <v>61</v>
      </c>
      <c r="M4115" s="7">
        <v>4</v>
      </c>
      <c r="N4115" s="7"/>
      <c r="O4115" s="7" t="s">
        <v>88</v>
      </c>
      <c r="P4115" s="7">
        <v>1984</v>
      </c>
      <c r="Q4115" s="7">
        <v>2006</v>
      </c>
      <c r="R4115" s="7"/>
      <c r="S4115" s="7"/>
    </row>
    <row r="4116" spans="1:19" hidden="1" x14ac:dyDescent="0.35">
      <c r="A4116">
        <v>4115</v>
      </c>
      <c r="B4116" s="7">
        <v>254</v>
      </c>
      <c r="C4116" s="7">
        <v>20001</v>
      </c>
      <c r="D4116" s="20">
        <v>1016817</v>
      </c>
      <c r="E4116" s="7" t="s">
        <v>295</v>
      </c>
      <c r="F4116" s="7">
        <v>7</v>
      </c>
      <c r="G4116" s="7">
        <v>7</v>
      </c>
      <c r="H4116" s="7"/>
      <c r="I4116" s="7"/>
      <c r="J4116" s="7" t="s">
        <v>59</v>
      </c>
      <c r="K4116" s="7" t="s">
        <v>121</v>
      </c>
      <c r="L4116" s="7" t="s">
        <v>686</v>
      </c>
      <c r="M4116" s="7">
        <v>4</v>
      </c>
      <c r="N4116" s="7"/>
      <c r="O4116" s="7" t="s">
        <v>88</v>
      </c>
      <c r="P4116" s="7">
        <v>2006</v>
      </c>
      <c r="Q4116" s="7">
        <v>2006</v>
      </c>
      <c r="R4116" s="7"/>
      <c r="S4116" s="7"/>
    </row>
    <row r="4117" spans="1:19" hidden="1" x14ac:dyDescent="0.35">
      <c r="A4117">
        <v>4116</v>
      </c>
      <c r="B4117" s="7">
        <v>254</v>
      </c>
      <c r="C4117" s="7">
        <v>20002</v>
      </c>
      <c r="D4117" s="20">
        <v>1016817</v>
      </c>
      <c r="E4117" s="7" t="s">
        <v>295</v>
      </c>
      <c r="F4117" s="7">
        <v>5</v>
      </c>
      <c r="G4117" s="7">
        <v>5</v>
      </c>
      <c r="H4117" s="7"/>
      <c r="I4117" s="7"/>
      <c r="J4117" s="7" t="s">
        <v>59</v>
      </c>
      <c r="K4117" s="7" t="s">
        <v>121</v>
      </c>
      <c r="L4117" s="7"/>
      <c r="M4117" s="7">
        <v>4</v>
      </c>
      <c r="N4117" s="7"/>
      <c r="O4117" s="7" t="s">
        <v>88</v>
      </c>
      <c r="P4117" s="7">
        <v>2006</v>
      </c>
      <c r="Q4117" s="7">
        <v>2006</v>
      </c>
      <c r="R4117" s="9" t="s">
        <v>176</v>
      </c>
      <c r="S4117" s="7"/>
    </row>
    <row r="4118" spans="1:19" hidden="1" x14ac:dyDescent="0.35">
      <c r="A4118">
        <v>4117</v>
      </c>
      <c r="B4118" s="7">
        <v>254</v>
      </c>
      <c r="C4118" s="7">
        <v>20004</v>
      </c>
      <c r="D4118" s="20">
        <v>1016817</v>
      </c>
      <c r="E4118" s="7" t="s">
        <v>295</v>
      </c>
      <c r="F4118" s="7">
        <v>1</v>
      </c>
      <c r="G4118" s="7">
        <v>1</v>
      </c>
      <c r="H4118" s="7"/>
      <c r="I4118" s="7"/>
      <c r="J4118" s="7" t="s">
        <v>59</v>
      </c>
      <c r="K4118" s="7" t="s">
        <v>121</v>
      </c>
      <c r="L4118" s="7" t="s">
        <v>686</v>
      </c>
      <c r="M4118" s="7">
        <v>4</v>
      </c>
      <c r="N4118" s="7"/>
      <c r="O4118" s="7" t="s">
        <v>88</v>
      </c>
      <c r="P4118" s="7">
        <v>2006</v>
      </c>
      <c r="Q4118" s="7">
        <v>2006</v>
      </c>
      <c r="R4118" s="7"/>
      <c r="S4118" s="7"/>
    </row>
    <row r="4119" spans="1:19" hidden="1" x14ac:dyDescent="0.35">
      <c r="A4119">
        <v>4118</v>
      </c>
      <c r="B4119" s="7">
        <v>254</v>
      </c>
      <c r="C4119" s="7">
        <v>20007</v>
      </c>
      <c r="D4119" s="20">
        <v>1016817</v>
      </c>
      <c r="E4119" s="7" t="s">
        <v>58</v>
      </c>
      <c r="F4119" s="7">
        <v>2500</v>
      </c>
      <c r="G4119" s="7">
        <v>2500</v>
      </c>
      <c r="H4119" s="7"/>
      <c r="I4119" s="7"/>
      <c r="J4119" s="7" t="s">
        <v>118</v>
      </c>
      <c r="K4119" s="7" t="s">
        <v>60</v>
      </c>
      <c r="L4119" s="7" t="s">
        <v>61</v>
      </c>
      <c r="M4119" s="7">
        <v>4</v>
      </c>
      <c r="N4119" s="7"/>
      <c r="O4119" s="7" t="s">
        <v>88</v>
      </c>
      <c r="P4119" s="7">
        <v>2006</v>
      </c>
      <c r="Q4119" s="7">
        <v>2006</v>
      </c>
      <c r="R4119" s="7"/>
      <c r="S4119" s="7"/>
    </row>
    <row r="4120" spans="1:19" hidden="1" x14ac:dyDescent="0.35">
      <c r="A4120">
        <v>4119</v>
      </c>
      <c r="B4120" s="7">
        <v>254</v>
      </c>
      <c r="C4120" s="7">
        <v>20001</v>
      </c>
      <c r="D4120" s="7">
        <v>3659</v>
      </c>
      <c r="E4120" s="7" t="s">
        <v>58</v>
      </c>
      <c r="F4120" s="7">
        <v>100</v>
      </c>
      <c r="G4120" s="7">
        <v>100</v>
      </c>
      <c r="H4120" s="7"/>
      <c r="I4120" s="7"/>
      <c r="J4120" s="7" t="s">
        <v>118</v>
      </c>
      <c r="K4120" s="7" t="s">
        <v>60</v>
      </c>
      <c r="L4120" s="7" t="s">
        <v>61</v>
      </c>
      <c r="M4120" s="7">
        <v>4</v>
      </c>
      <c r="N4120" s="7"/>
      <c r="O4120" s="7" t="s">
        <v>88</v>
      </c>
      <c r="P4120" s="7">
        <v>2006</v>
      </c>
      <c r="Q4120" s="7">
        <v>2006</v>
      </c>
      <c r="R4120" s="7"/>
      <c r="S4120" s="7"/>
    </row>
    <row r="4121" spans="1:19" hidden="1" x14ac:dyDescent="0.35">
      <c r="A4121">
        <v>4120</v>
      </c>
      <c r="B4121" s="7">
        <v>254</v>
      </c>
      <c r="C4121" s="7">
        <v>20002</v>
      </c>
      <c r="D4121" s="7">
        <v>3659</v>
      </c>
      <c r="E4121" s="7" t="s">
        <v>295</v>
      </c>
      <c r="F4121" s="7">
        <v>50</v>
      </c>
      <c r="G4121" s="7">
        <v>50</v>
      </c>
      <c r="H4121" s="7"/>
      <c r="I4121" s="7"/>
      <c r="J4121" s="7" t="s">
        <v>59</v>
      </c>
      <c r="K4121" s="7" t="s">
        <v>60</v>
      </c>
      <c r="L4121" s="7" t="s">
        <v>686</v>
      </c>
      <c r="M4121" s="7">
        <v>4</v>
      </c>
      <c r="N4121" s="7"/>
      <c r="O4121" s="7" t="s">
        <v>88</v>
      </c>
      <c r="P4121" s="7">
        <v>2006</v>
      </c>
      <c r="Q4121" s="7">
        <v>2006</v>
      </c>
      <c r="R4121" s="9" t="s">
        <v>176</v>
      </c>
      <c r="S4121" s="7"/>
    </row>
    <row r="4122" spans="1:19" hidden="1" x14ac:dyDescent="0.35">
      <c r="A4122">
        <v>4121</v>
      </c>
      <c r="B4122" s="7">
        <v>254</v>
      </c>
      <c r="C4122" s="7">
        <v>20004</v>
      </c>
      <c r="D4122" s="7">
        <v>3659</v>
      </c>
      <c r="E4122" s="7" t="s">
        <v>58</v>
      </c>
      <c r="F4122" s="7">
        <v>75</v>
      </c>
      <c r="G4122" s="7">
        <v>75</v>
      </c>
      <c r="H4122" s="7"/>
      <c r="I4122" s="7"/>
      <c r="J4122" s="7" t="s">
        <v>118</v>
      </c>
      <c r="K4122" s="7" t="s">
        <v>60</v>
      </c>
      <c r="L4122" s="7" t="s">
        <v>61</v>
      </c>
      <c r="M4122" s="7">
        <v>4</v>
      </c>
      <c r="N4122" s="7"/>
      <c r="O4122" s="7" t="s">
        <v>88</v>
      </c>
      <c r="P4122" s="7">
        <v>2006</v>
      </c>
      <c r="Q4122" s="7">
        <v>2006</v>
      </c>
      <c r="R4122" s="7"/>
      <c r="S4122" s="7"/>
    </row>
    <row r="4123" spans="1:19" hidden="1" x14ac:dyDescent="0.35">
      <c r="A4123">
        <v>4122</v>
      </c>
      <c r="B4123" s="7">
        <v>254</v>
      </c>
      <c r="C4123" s="7">
        <v>20001</v>
      </c>
      <c r="D4123" s="7">
        <v>3294</v>
      </c>
      <c r="E4123" s="7" t="s">
        <v>58</v>
      </c>
      <c r="F4123" s="7">
        <v>1000</v>
      </c>
      <c r="G4123" s="7">
        <v>1000</v>
      </c>
      <c r="H4123" s="7"/>
      <c r="I4123" s="7"/>
      <c r="J4123" s="7" t="s">
        <v>118</v>
      </c>
      <c r="K4123" s="7" t="s">
        <v>60</v>
      </c>
      <c r="L4123" s="7" t="s">
        <v>61</v>
      </c>
      <c r="M4123" s="7">
        <v>4</v>
      </c>
      <c r="N4123" s="7"/>
      <c r="O4123" s="7" t="s">
        <v>88</v>
      </c>
      <c r="P4123" s="7">
        <v>2006</v>
      </c>
      <c r="Q4123" s="7">
        <v>2006</v>
      </c>
      <c r="R4123" s="7"/>
      <c r="S4123" s="7"/>
    </row>
    <row r="4124" spans="1:19" hidden="1" x14ac:dyDescent="0.35">
      <c r="A4124">
        <v>4123</v>
      </c>
      <c r="B4124" s="7">
        <v>254</v>
      </c>
      <c r="C4124" s="7">
        <v>20002</v>
      </c>
      <c r="D4124" s="7">
        <v>3294</v>
      </c>
      <c r="E4124" s="7" t="s">
        <v>295</v>
      </c>
      <c r="F4124" s="7">
        <v>800</v>
      </c>
      <c r="G4124" s="7">
        <v>800</v>
      </c>
      <c r="H4124" s="7"/>
      <c r="I4124" s="7"/>
      <c r="J4124" s="7" t="s">
        <v>59</v>
      </c>
      <c r="K4124" s="7" t="s">
        <v>60</v>
      </c>
      <c r="L4124" s="7"/>
      <c r="M4124" s="7">
        <v>4</v>
      </c>
      <c r="N4124" s="7"/>
      <c r="O4124" s="7" t="s">
        <v>88</v>
      </c>
      <c r="P4124" s="7">
        <v>2006</v>
      </c>
      <c r="Q4124" s="7">
        <v>2006</v>
      </c>
      <c r="R4124" s="9" t="s">
        <v>176</v>
      </c>
      <c r="S4124" s="7"/>
    </row>
    <row r="4125" spans="1:19" hidden="1" x14ac:dyDescent="0.35">
      <c r="A4125">
        <v>4124</v>
      </c>
      <c r="B4125" s="7">
        <v>254</v>
      </c>
      <c r="C4125" s="7">
        <v>20004</v>
      </c>
      <c r="D4125" s="7">
        <v>3294</v>
      </c>
      <c r="E4125" s="7" t="s">
        <v>58</v>
      </c>
      <c r="F4125" s="7">
        <v>1630</v>
      </c>
      <c r="G4125" s="7">
        <v>1630</v>
      </c>
      <c r="H4125" s="7"/>
      <c r="I4125" s="7"/>
      <c r="J4125" s="7" t="s">
        <v>118</v>
      </c>
      <c r="K4125" s="7" t="s">
        <v>60</v>
      </c>
      <c r="L4125" s="7" t="s">
        <v>61</v>
      </c>
      <c r="M4125" s="7">
        <v>4</v>
      </c>
      <c r="N4125" s="7"/>
      <c r="O4125" s="7" t="s">
        <v>88</v>
      </c>
      <c r="P4125" s="7">
        <v>2006</v>
      </c>
      <c r="Q4125" s="7">
        <v>2006</v>
      </c>
      <c r="R4125" s="7"/>
      <c r="S4125" s="7"/>
    </row>
    <row r="4126" spans="1:19" hidden="1" x14ac:dyDescent="0.35">
      <c r="A4126">
        <v>4125</v>
      </c>
      <c r="B4126" s="7">
        <v>254</v>
      </c>
      <c r="C4126" s="7">
        <v>20005</v>
      </c>
      <c r="D4126" s="7">
        <v>3294</v>
      </c>
      <c r="E4126" s="7" t="s">
        <v>58</v>
      </c>
      <c r="F4126" s="7">
        <v>20</v>
      </c>
      <c r="G4126" s="7">
        <v>20</v>
      </c>
      <c r="H4126" s="7"/>
      <c r="I4126" s="7"/>
      <c r="J4126" s="7" t="s">
        <v>118</v>
      </c>
      <c r="K4126" s="7" t="s">
        <v>60</v>
      </c>
      <c r="L4126" s="7" t="s">
        <v>61</v>
      </c>
      <c r="M4126" s="7">
        <v>4</v>
      </c>
      <c r="N4126" s="7"/>
      <c r="O4126" s="7" t="s">
        <v>88</v>
      </c>
      <c r="P4126" s="7">
        <v>2006</v>
      </c>
      <c r="Q4126" s="7">
        <v>2006</v>
      </c>
      <c r="R4126" s="9" t="s">
        <v>176</v>
      </c>
      <c r="S4126" s="7"/>
    </row>
    <row r="4127" spans="1:19" hidden="1" x14ac:dyDescent="0.35">
      <c r="A4127">
        <v>4126</v>
      </c>
      <c r="B4127" s="7">
        <v>254</v>
      </c>
      <c r="C4127" s="7">
        <v>20006</v>
      </c>
      <c r="D4127" s="7">
        <v>3294</v>
      </c>
      <c r="E4127" s="7" t="s">
        <v>58</v>
      </c>
      <c r="F4127" s="7">
        <v>10</v>
      </c>
      <c r="G4127" s="7">
        <v>10</v>
      </c>
      <c r="H4127" s="7"/>
      <c r="I4127" s="7"/>
      <c r="J4127" s="7" t="s">
        <v>118</v>
      </c>
      <c r="K4127" s="7" t="s">
        <v>60</v>
      </c>
      <c r="L4127" s="7" t="s">
        <v>61</v>
      </c>
      <c r="M4127" s="7">
        <v>4</v>
      </c>
      <c r="N4127" s="7"/>
      <c r="O4127" s="7" t="s">
        <v>88</v>
      </c>
      <c r="P4127" s="7">
        <v>2006</v>
      </c>
      <c r="Q4127" s="7">
        <v>2006</v>
      </c>
      <c r="R4127" s="7"/>
      <c r="S4127" s="7"/>
    </row>
    <row r="4128" spans="1:19" hidden="1" x14ac:dyDescent="0.35">
      <c r="A4128">
        <v>4127</v>
      </c>
      <c r="B4128" s="7">
        <v>254</v>
      </c>
      <c r="C4128" s="7">
        <v>20007</v>
      </c>
      <c r="D4128" s="7">
        <v>3294</v>
      </c>
      <c r="E4128" s="7" t="s">
        <v>58</v>
      </c>
      <c r="F4128" s="7">
        <v>4000</v>
      </c>
      <c r="G4128" s="7">
        <v>4000</v>
      </c>
      <c r="H4128" s="7"/>
      <c r="I4128" s="7"/>
      <c r="J4128" s="7" t="s">
        <v>118</v>
      </c>
      <c r="K4128" s="7" t="s">
        <v>60</v>
      </c>
      <c r="L4128" s="7" t="s">
        <v>61</v>
      </c>
      <c r="M4128" s="7">
        <v>4</v>
      </c>
      <c r="N4128" s="7"/>
      <c r="O4128" s="7" t="s">
        <v>88</v>
      </c>
      <c r="P4128" s="7">
        <v>2006</v>
      </c>
      <c r="Q4128" s="7">
        <v>2006</v>
      </c>
      <c r="R4128" s="7"/>
      <c r="S4128" s="7"/>
    </row>
    <row r="4129" spans="1:19" hidden="1" x14ac:dyDescent="0.35">
      <c r="A4129">
        <v>4128</v>
      </c>
      <c r="B4129" s="7">
        <v>254</v>
      </c>
      <c r="C4129" s="7">
        <v>20007</v>
      </c>
      <c r="D4129" s="7">
        <v>3920</v>
      </c>
      <c r="E4129" s="7" t="s">
        <v>295</v>
      </c>
      <c r="F4129" s="7">
        <v>1</v>
      </c>
      <c r="G4129" s="7">
        <v>1</v>
      </c>
      <c r="H4129" s="7"/>
      <c r="I4129" s="7"/>
      <c r="J4129" s="7" t="s">
        <v>59</v>
      </c>
      <c r="K4129" s="7" t="s">
        <v>121</v>
      </c>
      <c r="L4129" s="7" t="s">
        <v>686</v>
      </c>
      <c r="M4129" s="7">
        <v>4</v>
      </c>
      <c r="N4129" s="7"/>
      <c r="O4129" s="7" t="s">
        <v>88</v>
      </c>
      <c r="P4129" s="7">
        <v>2006</v>
      </c>
      <c r="Q4129" s="7">
        <v>2006</v>
      </c>
      <c r="R4129" s="7"/>
      <c r="S4129" s="7"/>
    </row>
    <row r="4130" spans="1:19" hidden="1" x14ac:dyDescent="0.35">
      <c r="A4130">
        <v>4129</v>
      </c>
      <c r="B4130" s="7">
        <v>254</v>
      </c>
      <c r="C4130" s="7">
        <v>20001</v>
      </c>
      <c r="D4130" s="20">
        <v>3935</v>
      </c>
      <c r="E4130" s="7" t="s">
        <v>58</v>
      </c>
      <c r="F4130" s="7">
        <v>2</v>
      </c>
      <c r="G4130" s="7">
        <v>2</v>
      </c>
      <c r="H4130" s="7"/>
      <c r="I4130" s="7"/>
      <c r="J4130" s="7" t="s">
        <v>118</v>
      </c>
      <c r="K4130" s="7" t="s">
        <v>60</v>
      </c>
      <c r="L4130" s="7" t="s">
        <v>61</v>
      </c>
      <c r="M4130" s="7">
        <v>4</v>
      </c>
      <c r="N4130" s="7"/>
      <c r="O4130" s="7" t="s">
        <v>88</v>
      </c>
      <c r="P4130" s="7">
        <v>2006</v>
      </c>
      <c r="Q4130" s="7">
        <v>2006</v>
      </c>
      <c r="R4130" s="7"/>
      <c r="S4130" s="7"/>
    </row>
    <row r="4131" spans="1:19" hidden="1" x14ac:dyDescent="0.35">
      <c r="A4131">
        <v>4130</v>
      </c>
      <c r="B4131" s="7">
        <v>254</v>
      </c>
      <c r="C4131" s="7">
        <v>20007</v>
      </c>
      <c r="D4131" s="20">
        <v>3935</v>
      </c>
      <c r="E4131" s="7" t="s">
        <v>58</v>
      </c>
      <c r="F4131" s="7">
        <v>500</v>
      </c>
      <c r="G4131" s="7">
        <v>500</v>
      </c>
      <c r="H4131" s="7"/>
      <c r="I4131" s="7"/>
      <c r="J4131" s="7" t="s">
        <v>118</v>
      </c>
      <c r="K4131" s="7" t="s">
        <v>60</v>
      </c>
      <c r="L4131" s="7" t="s">
        <v>61</v>
      </c>
      <c r="M4131" s="7">
        <v>4</v>
      </c>
      <c r="N4131" s="7"/>
      <c r="O4131" s="7" t="s">
        <v>88</v>
      </c>
      <c r="P4131" s="7">
        <v>2006</v>
      </c>
      <c r="Q4131" s="7">
        <v>2006</v>
      </c>
      <c r="R4131" s="7"/>
      <c r="S4131" s="7"/>
    </row>
    <row r="4132" spans="1:19" hidden="1" x14ac:dyDescent="0.35">
      <c r="A4132">
        <v>4131</v>
      </c>
      <c r="B4132" s="7">
        <v>254</v>
      </c>
      <c r="C4132" s="7">
        <v>20001</v>
      </c>
      <c r="D4132" s="7">
        <v>3298</v>
      </c>
      <c r="E4132" s="7" t="s">
        <v>58</v>
      </c>
      <c r="F4132" s="7">
        <v>50</v>
      </c>
      <c r="G4132" s="7">
        <v>50</v>
      </c>
      <c r="H4132" s="7"/>
      <c r="I4132" s="7"/>
      <c r="J4132" s="7" t="s">
        <v>118</v>
      </c>
      <c r="K4132" s="7" t="s">
        <v>60</v>
      </c>
      <c r="L4132" s="7" t="s">
        <v>61</v>
      </c>
      <c r="M4132" s="7">
        <v>4</v>
      </c>
      <c r="N4132" s="7"/>
      <c r="O4132" s="7" t="s">
        <v>88</v>
      </c>
      <c r="P4132" s="7">
        <v>2006</v>
      </c>
      <c r="Q4132" s="7">
        <v>2006</v>
      </c>
      <c r="R4132" s="7"/>
      <c r="S4132" s="7"/>
    </row>
    <row r="4133" spans="1:19" hidden="1" x14ac:dyDescent="0.35">
      <c r="A4133">
        <v>4132</v>
      </c>
      <c r="B4133" s="7">
        <v>254</v>
      </c>
      <c r="C4133" s="7">
        <v>20002</v>
      </c>
      <c r="D4133" s="7">
        <v>3298</v>
      </c>
      <c r="E4133" s="7" t="s">
        <v>58</v>
      </c>
      <c r="F4133" s="7">
        <v>20</v>
      </c>
      <c r="G4133" s="7">
        <v>20</v>
      </c>
      <c r="H4133" s="7"/>
      <c r="I4133" s="7"/>
      <c r="J4133" s="7" t="s">
        <v>118</v>
      </c>
      <c r="K4133" s="7" t="s">
        <v>60</v>
      </c>
      <c r="L4133" s="7"/>
      <c r="M4133" s="7">
        <v>4</v>
      </c>
      <c r="N4133" s="7"/>
      <c r="O4133" s="7" t="s">
        <v>88</v>
      </c>
      <c r="P4133" s="7">
        <v>2006</v>
      </c>
      <c r="Q4133" s="7">
        <v>2006</v>
      </c>
      <c r="R4133" s="9" t="s">
        <v>176</v>
      </c>
      <c r="S4133" s="7"/>
    </row>
    <row r="4134" spans="1:19" hidden="1" x14ac:dyDescent="0.35">
      <c r="A4134">
        <v>4133</v>
      </c>
      <c r="B4134" s="7">
        <v>254</v>
      </c>
      <c r="C4134" s="7">
        <v>20004</v>
      </c>
      <c r="D4134" s="7">
        <v>3298</v>
      </c>
      <c r="E4134" s="7" t="s">
        <v>58</v>
      </c>
      <c r="F4134" s="7">
        <v>100</v>
      </c>
      <c r="G4134" s="7">
        <v>100</v>
      </c>
      <c r="H4134" s="7"/>
      <c r="I4134" s="7"/>
      <c r="J4134" s="7" t="s">
        <v>118</v>
      </c>
      <c r="K4134" s="7" t="s">
        <v>60</v>
      </c>
      <c r="L4134" s="7" t="s">
        <v>61</v>
      </c>
      <c r="M4134" s="7">
        <v>4</v>
      </c>
      <c r="N4134" s="7"/>
      <c r="O4134" s="7" t="s">
        <v>88</v>
      </c>
      <c r="P4134" s="7">
        <v>2006</v>
      </c>
      <c r="Q4134" s="7">
        <v>2006</v>
      </c>
      <c r="R4134" s="7"/>
      <c r="S4134" s="7"/>
    </row>
    <row r="4135" spans="1:19" hidden="1" x14ac:dyDescent="0.35">
      <c r="A4135">
        <v>4134</v>
      </c>
      <c r="B4135" s="7">
        <v>254</v>
      </c>
      <c r="C4135" s="7">
        <v>20005</v>
      </c>
      <c r="D4135" s="7">
        <v>3298</v>
      </c>
      <c r="E4135" s="7" t="s">
        <v>58</v>
      </c>
      <c r="F4135" s="7">
        <v>200</v>
      </c>
      <c r="G4135" s="7">
        <v>200</v>
      </c>
      <c r="H4135" s="7"/>
      <c r="I4135" s="7"/>
      <c r="J4135" s="7" t="s">
        <v>118</v>
      </c>
      <c r="K4135" s="7" t="s">
        <v>60</v>
      </c>
      <c r="L4135" s="7" t="s">
        <v>61</v>
      </c>
      <c r="M4135" s="7">
        <v>4</v>
      </c>
      <c r="N4135" s="7"/>
      <c r="O4135" s="7" t="s">
        <v>88</v>
      </c>
      <c r="P4135" s="7">
        <v>2006</v>
      </c>
      <c r="Q4135" s="7">
        <v>2006</v>
      </c>
      <c r="R4135" s="9" t="s">
        <v>176</v>
      </c>
      <c r="S4135" s="7"/>
    </row>
    <row r="4136" spans="1:19" hidden="1" x14ac:dyDescent="0.35">
      <c r="A4136">
        <v>4135</v>
      </c>
      <c r="B4136" s="7">
        <v>254</v>
      </c>
      <c r="C4136" s="7">
        <v>20006</v>
      </c>
      <c r="D4136" s="7">
        <v>3298</v>
      </c>
      <c r="E4136" s="7" t="s">
        <v>58</v>
      </c>
      <c r="F4136" s="7">
        <v>300</v>
      </c>
      <c r="G4136" s="7">
        <v>300</v>
      </c>
      <c r="H4136" s="7"/>
      <c r="I4136" s="7"/>
      <c r="J4136" s="7" t="s">
        <v>118</v>
      </c>
      <c r="K4136" s="7" t="s">
        <v>60</v>
      </c>
      <c r="L4136" s="7" t="s">
        <v>61</v>
      </c>
      <c r="M4136" s="7">
        <v>4</v>
      </c>
      <c r="N4136" s="7"/>
      <c r="O4136" s="7" t="s">
        <v>88</v>
      </c>
      <c r="P4136" s="7">
        <v>2006</v>
      </c>
      <c r="Q4136" s="7">
        <v>2006</v>
      </c>
      <c r="R4136" s="7"/>
      <c r="S4136" s="7"/>
    </row>
    <row r="4137" spans="1:19" hidden="1" x14ac:dyDescent="0.35">
      <c r="A4137">
        <v>4136</v>
      </c>
      <c r="B4137" s="7">
        <v>254</v>
      </c>
      <c r="C4137" s="7">
        <v>20007</v>
      </c>
      <c r="D4137" s="7">
        <v>3298</v>
      </c>
      <c r="E4137" s="7" t="s">
        <v>58</v>
      </c>
      <c r="F4137" s="7">
        <v>20</v>
      </c>
      <c r="G4137" s="7">
        <v>20</v>
      </c>
      <c r="H4137" s="7"/>
      <c r="I4137" s="7"/>
      <c r="J4137" s="7" t="s">
        <v>118</v>
      </c>
      <c r="K4137" s="7" t="s">
        <v>60</v>
      </c>
      <c r="L4137" s="7" t="s">
        <v>61</v>
      </c>
      <c r="M4137" s="7">
        <v>4</v>
      </c>
      <c r="N4137" s="7"/>
      <c r="O4137" s="7" t="s">
        <v>88</v>
      </c>
      <c r="P4137" s="7">
        <v>2006</v>
      </c>
      <c r="Q4137" s="7">
        <v>2006</v>
      </c>
      <c r="R4137" s="7"/>
      <c r="S4137" s="7"/>
    </row>
    <row r="4138" spans="1:19" hidden="1" x14ac:dyDescent="0.35">
      <c r="A4138">
        <v>4137</v>
      </c>
      <c r="B4138" s="7">
        <v>254</v>
      </c>
      <c r="C4138" s="7">
        <v>20001</v>
      </c>
      <c r="D4138" s="20">
        <v>3845</v>
      </c>
      <c r="E4138" s="7" t="s">
        <v>58</v>
      </c>
      <c r="F4138" s="7">
        <v>300</v>
      </c>
      <c r="G4138" s="7">
        <v>300</v>
      </c>
      <c r="H4138" s="7"/>
      <c r="I4138" s="7"/>
      <c r="J4138" s="7" t="s">
        <v>118</v>
      </c>
      <c r="K4138" s="7" t="s">
        <v>60</v>
      </c>
      <c r="L4138" s="7" t="s">
        <v>61</v>
      </c>
      <c r="M4138" s="7">
        <v>4</v>
      </c>
      <c r="N4138" s="7"/>
      <c r="O4138" s="7" t="s">
        <v>88</v>
      </c>
      <c r="P4138" s="7">
        <v>2006</v>
      </c>
      <c r="Q4138" s="7">
        <v>2006</v>
      </c>
      <c r="R4138" s="7"/>
      <c r="S4138" s="7"/>
    </row>
    <row r="4139" spans="1:19" hidden="1" x14ac:dyDescent="0.35">
      <c r="A4139">
        <v>4138</v>
      </c>
      <c r="B4139" s="7">
        <v>254</v>
      </c>
      <c r="C4139" s="7">
        <v>20004</v>
      </c>
      <c r="D4139" s="20">
        <v>3845</v>
      </c>
      <c r="E4139" s="7" t="s">
        <v>58</v>
      </c>
      <c r="F4139" s="7">
        <v>400</v>
      </c>
      <c r="G4139" s="7">
        <v>400</v>
      </c>
      <c r="H4139" s="7"/>
      <c r="I4139" s="7"/>
      <c r="J4139" s="7" t="s">
        <v>118</v>
      </c>
      <c r="K4139" s="7" t="s">
        <v>60</v>
      </c>
      <c r="L4139" s="7" t="s">
        <v>61</v>
      </c>
      <c r="M4139" s="7">
        <v>4</v>
      </c>
      <c r="N4139" s="7"/>
      <c r="O4139" s="7" t="s">
        <v>88</v>
      </c>
      <c r="P4139" s="7">
        <v>2006</v>
      </c>
      <c r="Q4139" s="7">
        <v>2006</v>
      </c>
      <c r="R4139" s="7"/>
      <c r="S4139" s="7"/>
    </row>
    <row r="4140" spans="1:19" hidden="1" x14ac:dyDescent="0.35">
      <c r="A4140">
        <v>4139</v>
      </c>
      <c r="B4140" s="7">
        <v>254</v>
      </c>
      <c r="C4140" s="7">
        <v>20005</v>
      </c>
      <c r="D4140" s="20">
        <v>3845</v>
      </c>
      <c r="E4140" s="7" t="s">
        <v>295</v>
      </c>
      <c r="F4140" s="7">
        <v>2</v>
      </c>
      <c r="G4140" s="7">
        <v>2</v>
      </c>
      <c r="H4140" s="7"/>
      <c r="I4140" s="7"/>
      <c r="J4140" s="7" t="s">
        <v>59</v>
      </c>
      <c r="K4140" s="7" t="s">
        <v>60</v>
      </c>
      <c r="L4140" s="7" t="s">
        <v>686</v>
      </c>
      <c r="M4140" s="7">
        <v>4</v>
      </c>
      <c r="N4140" s="7"/>
      <c r="O4140" s="7" t="s">
        <v>88</v>
      </c>
      <c r="P4140" s="7">
        <v>2006</v>
      </c>
      <c r="Q4140" s="7">
        <v>2006</v>
      </c>
      <c r="R4140" s="9" t="s">
        <v>176</v>
      </c>
      <c r="S4140" s="7"/>
    </row>
    <row r="4141" spans="1:19" hidden="1" x14ac:dyDescent="0.35">
      <c r="A4141">
        <v>4140</v>
      </c>
      <c r="B4141" s="7">
        <v>254</v>
      </c>
      <c r="C4141" s="7">
        <v>20006</v>
      </c>
      <c r="D4141" s="20">
        <v>3845</v>
      </c>
      <c r="E4141" s="7" t="s">
        <v>58</v>
      </c>
      <c r="F4141" s="7">
        <v>50</v>
      </c>
      <c r="G4141" s="7">
        <v>50</v>
      </c>
      <c r="H4141" s="7"/>
      <c r="I4141" s="7"/>
      <c r="J4141" s="7" t="s">
        <v>118</v>
      </c>
      <c r="K4141" s="7" t="s">
        <v>60</v>
      </c>
      <c r="L4141" s="7" t="s">
        <v>61</v>
      </c>
      <c r="M4141" s="7">
        <v>4</v>
      </c>
      <c r="N4141" s="7"/>
      <c r="O4141" s="7" t="s">
        <v>88</v>
      </c>
      <c r="P4141" s="7">
        <v>2006</v>
      </c>
      <c r="Q4141" s="7">
        <v>2006</v>
      </c>
      <c r="R4141" s="7"/>
      <c r="S4141" s="7"/>
    </row>
    <row r="4142" spans="1:19" hidden="1" x14ac:dyDescent="0.35">
      <c r="A4142">
        <v>4141</v>
      </c>
      <c r="B4142" s="7">
        <v>254</v>
      </c>
      <c r="C4142" s="7">
        <v>20007</v>
      </c>
      <c r="D4142" s="20">
        <v>3845</v>
      </c>
      <c r="E4142" s="7" t="s">
        <v>58</v>
      </c>
      <c r="F4142" s="7">
        <v>300</v>
      </c>
      <c r="G4142" s="7">
        <v>300</v>
      </c>
      <c r="H4142" s="7"/>
      <c r="I4142" s="7"/>
      <c r="J4142" s="7" t="s">
        <v>118</v>
      </c>
      <c r="K4142" s="7" t="s">
        <v>60</v>
      </c>
      <c r="L4142" s="7" t="s">
        <v>61</v>
      </c>
      <c r="M4142" s="7">
        <v>4</v>
      </c>
      <c r="N4142" s="7"/>
      <c r="O4142" s="7" t="s">
        <v>88</v>
      </c>
      <c r="P4142" s="7">
        <v>2006</v>
      </c>
      <c r="Q4142" s="7">
        <v>2006</v>
      </c>
      <c r="R4142" s="7"/>
      <c r="S4142" s="7"/>
    </row>
    <row r="4143" spans="1:19" hidden="1" x14ac:dyDescent="0.35">
      <c r="A4143">
        <v>4142</v>
      </c>
      <c r="B4143" s="7">
        <v>254</v>
      </c>
      <c r="C4143" s="7">
        <v>20001</v>
      </c>
      <c r="D4143" s="7">
        <v>3286</v>
      </c>
      <c r="E4143" s="7" t="s">
        <v>58</v>
      </c>
      <c r="F4143" s="7">
        <v>500</v>
      </c>
      <c r="G4143" s="7">
        <v>500</v>
      </c>
      <c r="H4143" s="7"/>
      <c r="I4143" s="7"/>
      <c r="J4143" s="7" t="s">
        <v>118</v>
      </c>
      <c r="K4143" s="7" t="s">
        <v>60</v>
      </c>
      <c r="L4143" s="7" t="s">
        <v>61</v>
      </c>
      <c r="M4143" s="7">
        <v>4</v>
      </c>
      <c r="N4143" s="7"/>
      <c r="O4143" s="7" t="s">
        <v>88</v>
      </c>
      <c r="P4143" s="7">
        <v>2006</v>
      </c>
      <c r="Q4143" s="7">
        <v>2006</v>
      </c>
      <c r="R4143" s="7"/>
      <c r="S4143" s="7"/>
    </row>
    <row r="4144" spans="1:19" hidden="1" x14ac:dyDescent="0.35">
      <c r="A4144">
        <v>4143</v>
      </c>
      <c r="B4144" s="7">
        <v>254</v>
      </c>
      <c r="C4144" s="7">
        <v>20002</v>
      </c>
      <c r="D4144" s="7">
        <v>3286</v>
      </c>
      <c r="E4144" s="7" t="s">
        <v>58</v>
      </c>
      <c r="F4144" s="7">
        <v>2000</v>
      </c>
      <c r="G4144" s="7">
        <v>2000</v>
      </c>
      <c r="H4144" s="7"/>
      <c r="I4144" s="7"/>
      <c r="J4144" s="7" t="s">
        <v>118</v>
      </c>
      <c r="K4144" s="7" t="s">
        <v>60</v>
      </c>
      <c r="L4144" s="7"/>
      <c r="M4144" s="7">
        <v>4</v>
      </c>
      <c r="N4144" s="7"/>
      <c r="O4144" s="7" t="s">
        <v>88</v>
      </c>
      <c r="P4144" s="7">
        <v>2006</v>
      </c>
      <c r="Q4144" s="7">
        <v>2006</v>
      </c>
      <c r="R4144" s="9" t="s">
        <v>176</v>
      </c>
      <c r="S4144" s="7"/>
    </row>
    <row r="4145" spans="1:19" hidden="1" x14ac:dyDescent="0.35">
      <c r="A4145">
        <v>4144</v>
      </c>
      <c r="B4145" s="7">
        <v>254</v>
      </c>
      <c r="C4145" s="7">
        <v>20004</v>
      </c>
      <c r="D4145" s="7">
        <v>3286</v>
      </c>
      <c r="E4145" s="7" t="s">
        <v>295</v>
      </c>
      <c r="F4145" s="7">
        <v>800</v>
      </c>
      <c r="G4145" s="7">
        <v>800</v>
      </c>
      <c r="H4145" s="7"/>
      <c r="I4145" s="7"/>
      <c r="J4145" s="7" t="s">
        <v>59</v>
      </c>
      <c r="K4145" s="7" t="s">
        <v>60</v>
      </c>
      <c r="L4145" s="7" t="s">
        <v>686</v>
      </c>
      <c r="M4145" s="7">
        <v>4</v>
      </c>
      <c r="N4145" s="7"/>
      <c r="O4145" s="7" t="s">
        <v>88</v>
      </c>
      <c r="P4145" s="7">
        <v>2006</v>
      </c>
      <c r="Q4145" s="7">
        <v>2006</v>
      </c>
      <c r="R4145" s="7"/>
      <c r="S4145" s="7"/>
    </row>
    <row r="4146" spans="1:19" hidden="1" x14ac:dyDescent="0.35">
      <c r="A4146">
        <v>4145</v>
      </c>
      <c r="B4146" s="7">
        <v>254</v>
      </c>
      <c r="C4146" s="7">
        <v>20007</v>
      </c>
      <c r="D4146" s="7">
        <v>3286</v>
      </c>
      <c r="E4146" s="7" t="s">
        <v>58</v>
      </c>
      <c r="F4146" s="7">
        <v>1000</v>
      </c>
      <c r="G4146" s="7">
        <v>1000</v>
      </c>
      <c r="H4146" s="7"/>
      <c r="I4146" s="7"/>
      <c r="J4146" s="7" t="s">
        <v>118</v>
      </c>
      <c r="K4146" s="7" t="s">
        <v>60</v>
      </c>
      <c r="L4146" s="7" t="s">
        <v>61</v>
      </c>
      <c r="M4146" s="7">
        <v>4</v>
      </c>
      <c r="N4146" s="7"/>
      <c r="O4146" s="7" t="s">
        <v>88</v>
      </c>
      <c r="P4146" s="7">
        <v>2006</v>
      </c>
      <c r="Q4146" s="7">
        <v>2006</v>
      </c>
      <c r="R4146" s="7"/>
      <c r="S4146" s="7"/>
    </row>
    <row r="4147" spans="1:19" hidden="1" x14ac:dyDescent="0.35">
      <c r="A4147">
        <v>4146</v>
      </c>
      <c r="B4147" s="7">
        <v>254</v>
      </c>
      <c r="C4147" s="7">
        <v>20001</v>
      </c>
      <c r="D4147" s="7">
        <v>3846</v>
      </c>
      <c r="E4147" s="7" t="s">
        <v>58</v>
      </c>
      <c r="F4147" s="7">
        <v>4000</v>
      </c>
      <c r="G4147" s="7">
        <v>4000</v>
      </c>
      <c r="H4147" s="7"/>
      <c r="I4147" s="7"/>
      <c r="J4147" s="7" t="s">
        <v>118</v>
      </c>
      <c r="K4147" s="7" t="s">
        <v>60</v>
      </c>
      <c r="L4147" s="7" t="s">
        <v>61</v>
      </c>
      <c r="M4147" s="7">
        <v>4</v>
      </c>
      <c r="N4147" s="7"/>
      <c r="O4147" s="7" t="s">
        <v>88</v>
      </c>
      <c r="P4147" s="7">
        <v>2006</v>
      </c>
      <c r="Q4147" s="7">
        <v>2006</v>
      </c>
      <c r="R4147" s="7"/>
      <c r="S4147" s="7"/>
    </row>
    <row r="4148" spans="1:19" hidden="1" x14ac:dyDescent="0.35">
      <c r="A4148">
        <v>4147</v>
      </c>
      <c r="B4148" s="7">
        <v>254</v>
      </c>
      <c r="C4148" s="7">
        <v>20002</v>
      </c>
      <c r="D4148" s="7">
        <v>3846</v>
      </c>
      <c r="E4148" s="7" t="s">
        <v>58</v>
      </c>
      <c r="F4148" s="7">
        <v>50</v>
      </c>
      <c r="G4148" s="7">
        <v>50</v>
      </c>
      <c r="H4148" s="7"/>
      <c r="I4148" s="7"/>
      <c r="J4148" s="7" t="s">
        <v>118</v>
      </c>
      <c r="K4148" s="7" t="s">
        <v>60</v>
      </c>
      <c r="L4148" s="7" t="s">
        <v>61</v>
      </c>
      <c r="M4148" s="7">
        <v>4</v>
      </c>
      <c r="N4148" s="7"/>
      <c r="O4148" s="7" t="s">
        <v>88</v>
      </c>
      <c r="P4148" s="7">
        <v>2006</v>
      </c>
      <c r="Q4148" s="7">
        <v>2006</v>
      </c>
      <c r="R4148" s="9" t="s">
        <v>176</v>
      </c>
      <c r="S4148" s="7"/>
    </row>
    <row r="4149" spans="1:19" hidden="1" x14ac:dyDescent="0.35">
      <c r="A4149">
        <v>4148</v>
      </c>
      <c r="B4149" s="7">
        <v>254</v>
      </c>
      <c r="C4149" s="7">
        <v>20004</v>
      </c>
      <c r="D4149" s="7">
        <v>3846</v>
      </c>
      <c r="E4149" s="7" t="s">
        <v>58</v>
      </c>
      <c r="F4149" s="7">
        <v>1500</v>
      </c>
      <c r="G4149" s="7">
        <v>1500</v>
      </c>
      <c r="H4149" s="7"/>
      <c r="I4149" s="7"/>
      <c r="J4149" s="7" t="s">
        <v>118</v>
      </c>
      <c r="K4149" s="7" t="s">
        <v>60</v>
      </c>
      <c r="L4149" s="7" t="s">
        <v>61</v>
      </c>
      <c r="M4149" s="7">
        <v>4</v>
      </c>
      <c r="N4149" s="7"/>
      <c r="O4149" s="7" t="s">
        <v>88</v>
      </c>
      <c r="P4149" s="7">
        <v>2006</v>
      </c>
      <c r="Q4149" s="7">
        <v>2006</v>
      </c>
      <c r="R4149" s="7"/>
      <c r="S4149" s="7"/>
    </row>
    <row r="4150" spans="1:19" hidden="1" x14ac:dyDescent="0.35">
      <c r="A4150">
        <v>4149</v>
      </c>
      <c r="B4150" s="7">
        <v>254</v>
      </c>
      <c r="C4150" s="7">
        <v>20005</v>
      </c>
      <c r="D4150" s="7">
        <v>3846</v>
      </c>
      <c r="E4150" s="7" t="s">
        <v>58</v>
      </c>
      <c r="F4150" s="7">
        <v>60</v>
      </c>
      <c r="G4150" s="7">
        <v>60</v>
      </c>
      <c r="H4150" s="7"/>
      <c r="I4150" s="7"/>
      <c r="J4150" s="7" t="s">
        <v>118</v>
      </c>
      <c r="K4150" s="7" t="s">
        <v>60</v>
      </c>
      <c r="L4150" s="7" t="s">
        <v>61</v>
      </c>
      <c r="M4150" s="7">
        <v>4</v>
      </c>
      <c r="N4150" s="7"/>
      <c r="O4150" s="7" t="s">
        <v>88</v>
      </c>
      <c r="P4150" s="7">
        <v>2006</v>
      </c>
      <c r="Q4150" s="7">
        <v>2006</v>
      </c>
      <c r="R4150" s="9" t="s">
        <v>176</v>
      </c>
      <c r="S4150" s="7"/>
    </row>
    <row r="4151" spans="1:19" hidden="1" x14ac:dyDescent="0.35">
      <c r="A4151">
        <v>4150</v>
      </c>
      <c r="B4151" s="7">
        <v>254</v>
      </c>
      <c r="C4151" s="7">
        <v>20006</v>
      </c>
      <c r="D4151" s="7">
        <v>3846</v>
      </c>
      <c r="E4151" s="7" t="s">
        <v>58</v>
      </c>
      <c r="F4151" s="7">
        <v>600</v>
      </c>
      <c r="G4151" s="7">
        <v>600</v>
      </c>
      <c r="H4151" s="7"/>
      <c r="I4151" s="7"/>
      <c r="J4151" s="7" t="s">
        <v>118</v>
      </c>
      <c r="K4151" s="7" t="s">
        <v>60</v>
      </c>
      <c r="L4151" s="7" t="s">
        <v>61</v>
      </c>
      <c r="M4151" s="7">
        <v>4</v>
      </c>
      <c r="N4151" s="7"/>
      <c r="O4151" s="7" t="s">
        <v>88</v>
      </c>
      <c r="P4151" s="7">
        <v>2006</v>
      </c>
      <c r="Q4151" s="7">
        <v>2006</v>
      </c>
      <c r="R4151" s="7"/>
      <c r="S4151" s="7"/>
    </row>
    <row r="4152" spans="1:19" hidden="1" x14ac:dyDescent="0.35">
      <c r="A4152">
        <v>4151</v>
      </c>
      <c r="B4152" s="7">
        <v>254</v>
      </c>
      <c r="C4152" s="7">
        <v>20007</v>
      </c>
      <c r="D4152" s="7">
        <v>3846</v>
      </c>
      <c r="E4152" s="7" t="s">
        <v>58</v>
      </c>
      <c r="F4152" s="7">
        <v>4300</v>
      </c>
      <c r="G4152" s="7">
        <v>4300</v>
      </c>
      <c r="H4152" s="7"/>
      <c r="I4152" s="7"/>
      <c r="J4152" s="7" t="s">
        <v>118</v>
      </c>
      <c r="K4152" s="7" t="s">
        <v>60</v>
      </c>
      <c r="L4152" s="7" t="s">
        <v>61</v>
      </c>
      <c r="M4152" s="7">
        <v>4</v>
      </c>
      <c r="N4152" s="7"/>
      <c r="O4152" s="7" t="s">
        <v>88</v>
      </c>
      <c r="P4152" s="7">
        <v>2006</v>
      </c>
      <c r="Q4152" s="7">
        <v>2006</v>
      </c>
      <c r="R4152" s="7"/>
      <c r="S4152" s="7"/>
    </row>
    <row r="4153" spans="1:19" hidden="1" x14ac:dyDescent="0.35">
      <c r="A4153">
        <v>4152</v>
      </c>
      <c r="B4153" s="7">
        <v>254</v>
      </c>
      <c r="C4153" s="7">
        <v>20001</v>
      </c>
      <c r="D4153" s="20">
        <v>32652</v>
      </c>
      <c r="E4153" s="7" t="s">
        <v>58</v>
      </c>
      <c r="F4153" s="7">
        <v>500</v>
      </c>
      <c r="G4153" s="7">
        <v>500</v>
      </c>
      <c r="H4153" s="7"/>
      <c r="I4153" s="7"/>
      <c r="J4153" s="7" t="s">
        <v>118</v>
      </c>
      <c r="K4153" s="7" t="s">
        <v>60</v>
      </c>
      <c r="L4153" s="7" t="s">
        <v>61</v>
      </c>
      <c r="M4153" s="7">
        <v>4</v>
      </c>
      <c r="N4153" s="7"/>
      <c r="O4153" s="7" t="s">
        <v>88</v>
      </c>
      <c r="P4153" s="7">
        <v>2006</v>
      </c>
      <c r="Q4153" s="7">
        <v>2006</v>
      </c>
      <c r="R4153" s="7"/>
      <c r="S4153" s="7"/>
    </row>
    <row r="4154" spans="1:19" hidden="1" x14ac:dyDescent="0.35">
      <c r="A4154">
        <v>4153</v>
      </c>
      <c r="B4154" s="7">
        <v>254</v>
      </c>
      <c r="C4154" s="7">
        <v>20004</v>
      </c>
      <c r="D4154" s="20">
        <v>32652</v>
      </c>
      <c r="E4154" s="7" t="s">
        <v>58</v>
      </c>
      <c r="F4154" s="7">
        <v>400</v>
      </c>
      <c r="G4154" s="7">
        <v>400</v>
      </c>
      <c r="H4154" s="7"/>
      <c r="I4154" s="7"/>
      <c r="J4154" s="7" t="s">
        <v>118</v>
      </c>
      <c r="K4154" s="7" t="s">
        <v>60</v>
      </c>
      <c r="L4154" s="7" t="s">
        <v>61</v>
      </c>
      <c r="M4154" s="7">
        <v>4</v>
      </c>
      <c r="N4154" s="7"/>
      <c r="O4154" s="7" t="s">
        <v>88</v>
      </c>
      <c r="P4154" s="7">
        <v>2006</v>
      </c>
      <c r="Q4154" s="7">
        <v>2006</v>
      </c>
      <c r="R4154" s="7"/>
      <c r="S4154" s="7"/>
    </row>
    <row r="4155" spans="1:19" hidden="1" x14ac:dyDescent="0.35">
      <c r="A4155">
        <v>4154</v>
      </c>
      <c r="B4155" s="7">
        <v>254</v>
      </c>
      <c r="C4155" s="7">
        <v>20005</v>
      </c>
      <c r="D4155" s="20">
        <v>32652</v>
      </c>
      <c r="E4155" s="7" t="s">
        <v>58</v>
      </c>
      <c r="F4155" s="7">
        <v>4</v>
      </c>
      <c r="G4155" s="7">
        <v>4</v>
      </c>
      <c r="H4155" s="7"/>
      <c r="I4155" s="7"/>
      <c r="J4155" s="7" t="s">
        <v>118</v>
      </c>
      <c r="K4155" s="7" t="s">
        <v>60</v>
      </c>
      <c r="L4155" s="7" t="s">
        <v>61</v>
      </c>
      <c r="M4155" s="7">
        <v>4</v>
      </c>
      <c r="N4155" s="7"/>
      <c r="O4155" s="7" t="s">
        <v>88</v>
      </c>
      <c r="P4155" s="7">
        <v>2006</v>
      </c>
      <c r="Q4155" s="7">
        <v>2006</v>
      </c>
      <c r="R4155" s="9" t="s">
        <v>176</v>
      </c>
      <c r="S4155" s="7"/>
    </row>
    <row r="4156" spans="1:19" hidden="1" x14ac:dyDescent="0.35">
      <c r="A4156">
        <v>4155</v>
      </c>
      <c r="B4156" s="7">
        <v>254</v>
      </c>
      <c r="C4156" s="7">
        <v>20006</v>
      </c>
      <c r="D4156" s="20">
        <v>32652</v>
      </c>
      <c r="E4156" s="7" t="s">
        <v>58</v>
      </c>
      <c r="F4156" s="7">
        <v>1</v>
      </c>
      <c r="G4156" s="7">
        <v>1</v>
      </c>
      <c r="H4156" s="7"/>
      <c r="I4156" s="7"/>
      <c r="J4156" s="7" t="s">
        <v>118</v>
      </c>
      <c r="K4156" s="7" t="s">
        <v>60</v>
      </c>
      <c r="L4156" s="7" t="s">
        <v>61</v>
      </c>
      <c r="M4156" s="7">
        <v>4</v>
      </c>
      <c r="N4156" s="7"/>
      <c r="O4156" s="7" t="s">
        <v>88</v>
      </c>
      <c r="P4156" s="7">
        <v>2006</v>
      </c>
      <c r="Q4156" s="7">
        <v>2006</v>
      </c>
      <c r="R4156" s="7"/>
      <c r="S4156" s="7"/>
    </row>
    <row r="4157" spans="1:19" hidden="1" x14ac:dyDescent="0.35">
      <c r="A4157">
        <v>4156</v>
      </c>
      <c r="B4157" s="7">
        <v>254</v>
      </c>
      <c r="C4157" s="7">
        <v>20007</v>
      </c>
      <c r="D4157" s="20">
        <v>32652</v>
      </c>
      <c r="E4157" s="7" t="s">
        <v>58</v>
      </c>
      <c r="F4157" s="7">
        <v>24</v>
      </c>
      <c r="G4157" s="7">
        <v>24</v>
      </c>
      <c r="H4157" s="7"/>
      <c r="I4157" s="7"/>
      <c r="J4157" s="7" t="s">
        <v>118</v>
      </c>
      <c r="K4157" s="7" t="s">
        <v>60</v>
      </c>
      <c r="L4157" s="7" t="s">
        <v>61</v>
      </c>
      <c r="M4157" s="7">
        <v>4</v>
      </c>
      <c r="N4157" s="7"/>
      <c r="O4157" s="7" t="s">
        <v>88</v>
      </c>
      <c r="P4157" s="7">
        <v>2006</v>
      </c>
      <c r="Q4157" s="7">
        <v>2006</v>
      </c>
      <c r="R4157" s="7"/>
      <c r="S4157" s="7"/>
    </row>
    <row r="4158" spans="1:19" hidden="1" x14ac:dyDescent="0.35">
      <c r="A4158">
        <v>4157</v>
      </c>
      <c r="B4158" s="7">
        <v>254</v>
      </c>
      <c r="C4158" s="7">
        <v>20001</v>
      </c>
      <c r="D4158" s="7">
        <v>3893</v>
      </c>
      <c r="E4158" s="7" t="s">
        <v>295</v>
      </c>
      <c r="F4158" s="7">
        <v>1</v>
      </c>
      <c r="G4158" s="7">
        <v>1</v>
      </c>
      <c r="H4158" s="7"/>
      <c r="I4158" s="7"/>
      <c r="J4158" s="7" t="s">
        <v>59</v>
      </c>
      <c r="K4158" s="7" t="s">
        <v>121</v>
      </c>
      <c r="L4158" s="7" t="s">
        <v>686</v>
      </c>
      <c r="M4158" s="7">
        <v>4</v>
      </c>
      <c r="N4158" s="7"/>
      <c r="O4158" s="7" t="s">
        <v>88</v>
      </c>
      <c r="P4158" s="7">
        <v>2006</v>
      </c>
      <c r="Q4158" s="7">
        <v>2006</v>
      </c>
      <c r="R4158" s="7"/>
      <c r="S4158" s="7"/>
    </row>
    <row r="4159" spans="1:19" hidden="1" x14ac:dyDescent="0.35">
      <c r="A4159">
        <v>4158</v>
      </c>
      <c r="B4159" s="7">
        <v>254</v>
      </c>
      <c r="C4159" s="7">
        <v>20007</v>
      </c>
      <c r="D4159" s="7">
        <v>3893</v>
      </c>
      <c r="E4159" s="7" t="s">
        <v>58</v>
      </c>
      <c r="F4159" s="7">
        <v>11</v>
      </c>
      <c r="G4159" s="7">
        <v>11</v>
      </c>
      <c r="H4159" s="7"/>
      <c r="I4159" s="7"/>
      <c r="J4159" s="7" t="s">
        <v>118</v>
      </c>
      <c r="K4159" s="7" t="s">
        <v>60</v>
      </c>
      <c r="L4159" s="7" t="s">
        <v>61</v>
      </c>
      <c r="M4159" s="7">
        <v>4</v>
      </c>
      <c r="N4159" s="7"/>
      <c r="O4159" s="7" t="s">
        <v>88</v>
      </c>
      <c r="P4159" s="7">
        <v>2006</v>
      </c>
      <c r="Q4159" s="7">
        <v>2006</v>
      </c>
      <c r="R4159" s="7"/>
      <c r="S4159" s="7"/>
    </row>
    <row r="4160" spans="1:19" hidden="1" x14ac:dyDescent="0.35">
      <c r="A4160">
        <v>4159</v>
      </c>
      <c r="B4160" s="7">
        <v>254</v>
      </c>
      <c r="C4160" s="7">
        <v>20001</v>
      </c>
      <c r="D4160" s="7">
        <v>3658</v>
      </c>
      <c r="E4160" s="7" t="s">
        <v>58</v>
      </c>
      <c r="F4160" s="7">
        <v>100</v>
      </c>
      <c r="G4160" s="7">
        <v>100</v>
      </c>
      <c r="H4160" s="7"/>
      <c r="I4160" s="7"/>
      <c r="J4160" s="7" t="s">
        <v>118</v>
      </c>
      <c r="K4160" s="7" t="s">
        <v>60</v>
      </c>
      <c r="L4160" s="7" t="s">
        <v>61</v>
      </c>
      <c r="M4160" s="7">
        <v>4</v>
      </c>
      <c r="N4160" s="7"/>
      <c r="O4160" s="7" t="s">
        <v>88</v>
      </c>
      <c r="P4160" s="7">
        <v>2006</v>
      </c>
      <c r="Q4160" s="7">
        <v>2006</v>
      </c>
      <c r="R4160" s="7"/>
      <c r="S4160" s="7"/>
    </row>
    <row r="4161" spans="1:19" hidden="1" x14ac:dyDescent="0.35">
      <c r="A4161">
        <v>4160</v>
      </c>
      <c r="B4161" s="7">
        <v>254</v>
      </c>
      <c r="C4161" s="7">
        <v>20002</v>
      </c>
      <c r="D4161" s="7">
        <v>3658</v>
      </c>
      <c r="E4161" s="7" t="s">
        <v>58</v>
      </c>
      <c r="F4161" s="7">
        <v>100</v>
      </c>
      <c r="G4161" s="7">
        <v>100</v>
      </c>
      <c r="H4161" s="7"/>
      <c r="I4161" s="7"/>
      <c r="J4161" s="7" t="s">
        <v>118</v>
      </c>
      <c r="K4161" s="7" t="s">
        <v>60</v>
      </c>
      <c r="L4161" s="7" t="s">
        <v>61</v>
      </c>
      <c r="M4161" s="7">
        <v>4</v>
      </c>
      <c r="N4161" s="7"/>
      <c r="O4161" s="7" t="s">
        <v>88</v>
      </c>
      <c r="P4161" s="7">
        <v>2006</v>
      </c>
      <c r="Q4161" s="7">
        <v>2006</v>
      </c>
      <c r="R4161" s="9" t="s">
        <v>176</v>
      </c>
      <c r="S4161" s="7"/>
    </row>
    <row r="4162" spans="1:19" hidden="1" x14ac:dyDescent="0.35">
      <c r="A4162">
        <v>4161</v>
      </c>
      <c r="B4162" s="7">
        <v>254</v>
      </c>
      <c r="C4162" s="7">
        <v>20004</v>
      </c>
      <c r="D4162" s="7">
        <v>3658</v>
      </c>
      <c r="E4162" s="7" t="s">
        <v>58</v>
      </c>
      <c r="F4162" s="7">
        <v>60</v>
      </c>
      <c r="G4162" s="7">
        <v>60</v>
      </c>
      <c r="H4162" s="7"/>
      <c r="I4162" s="7"/>
      <c r="J4162" s="7" t="s">
        <v>118</v>
      </c>
      <c r="K4162" s="7" t="s">
        <v>60</v>
      </c>
      <c r="L4162" s="7" t="s">
        <v>61</v>
      </c>
      <c r="M4162" s="7">
        <v>4</v>
      </c>
      <c r="N4162" s="7"/>
      <c r="O4162" s="7" t="s">
        <v>88</v>
      </c>
      <c r="P4162" s="7">
        <v>2006</v>
      </c>
      <c r="Q4162" s="7">
        <v>2006</v>
      </c>
      <c r="R4162" s="7"/>
      <c r="S4162" s="7"/>
    </row>
    <row r="4163" spans="1:19" hidden="1" x14ac:dyDescent="0.35">
      <c r="A4163">
        <v>4162</v>
      </c>
      <c r="B4163" s="7">
        <v>254</v>
      </c>
      <c r="C4163" s="7">
        <v>20005</v>
      </c>
      <c r="D4163" s="7">
        <v>3658</v>
      </c>
      <c r="E4163" s="7" t="s">
        <v>58</v>
      </c>
      <c r="F4163" s="7">
        <v>200</v>
      </c>
      <c r="G4163" s="7">
        <v>200</v>
      </c>
      <c r="H4163" s="7"/>
      <c r="I4163" s="7"/>
      <c r="J4163" s="7" t="s">
        <v>118</v>
      </c>
      <c r="K4163" s="7" t="s">
        <v>60</v>
      </c>
      <c r="L4163" s="7" t="s">
        <v>61</v>
      </c>
      <c r="M4163" s="7">
        <v>4</v>
      </c>
      <c r="N4163" s="7"/>
      <c r="O4163" s="7" t="s">
        <v>88</v>
      </c>
      <c r="P4163" s="7">
        <v>2006</v>
      </c>
      <c r="Q4163" s="7">
        <v>2006</v>
      </c>
      <c r="R4163" s="9" t="s">
        <v>176</v>
      </c>
      <c r="S4163" s="7"/>
    </row>
    <row r="4164" spans="1:19" hidden="1" x14ac:dyDescent="0.35">
      <c r="A4164">
        <v>4163</v>
      </c>
      <c r="B4164" s="7">
        <v>254</v>
      </c>
      <c r="C4164" s="7">
        <v>20006</v>
      </c>
      <c r="D4164" s="7">
        <v>3658</v>
      </c>
      <c r="E4164" s="7" t="s">
        <v>58</v>
      </c>
      <c r="F4164" s="7">
        <v>500</v>
      </c>
      <c r="G4164" s="7">
        <v>500</v>
      </c>
      <c r="H4164" s="7"/>
      <c r="I4164" s="7"/>
      <c r="J4164" s="7" t="s">
        <v>118</v>
      </c>
      <c r="K4164" s="7" t="s">
        <v>60</v>
      </c>
      <c r="L4164" s="7" t="s">
        <v>61</v>
      </c>
      <c r="M4164" s="7">
        <v>4</v>
      </c>
      <c r="N4164" s="7"/>
      <c r="O4164" s="7" t="s">
        <v>88</v>
      </c>
      <c r="P4164" s="7">
        <v>2006</v>
      </c>
      <c r="Q4164" s="7">
        <v>2006</v>
      </c>
      <c r="R4164" s="7"/>
      <c r="S4164" s="7"/>
    </row>
    <row r="4165" spans="1:19" hidden="1" x14ac:dyDescent="0.35">
      <c r="A4165">
        <v>4164</v>
      </c>
      <c r="B4165" s="7">
        <v>254</v>
      </c>
      <c r="C4165" s="7">
        <v>20007</v>
      </c>
      <c r="D4165" s="7">
        <v>3658</v>
      </c>
      <c r="E4165" s="7" t="s">
        <v>58</v>
      </c>
      <c r="F4165" s="7">
        <v>3</v>
      </c>
      <c r="G4165" s="7">
        <v>3</v>
      </c>
      <c r="H4165" s="7"/>
      <c r="I4165" s="7"/>
      <c r="J4165" s="7" t="s">
        <v>118</v>
      </c>
      <c r="K4165" s="7" t="s">
        <v>60</v>
      </c>
      <c r="L4165" s="7" t="s">
        <v>61</v>
      </c>
      <c r="M4165" s="7">
        <v>4</v>
      </c>
      <c r="N4165" s="7"/>
      <c r="O4165" s="7" t="s">
        <v>88</v>
      </c>
      <c r="P4165" s="7">
        <v>2006</v>
      </c>
      <c r="Q4165" s="7">
        <v>2006</v>
      </c>
      <c r="R4165" s="7"/>
      <c r="S4165" s="7"/>
    </row>
    <row r="4166" spans="1:19" hidden="1" x14ac:dyDescent="0.35">
      <c r="A4166">
        <v>4165</v>
      </c>
      <c r="B4166" s="7">
        <v>254</v>
      </c>
      <c r="C4166" s="7">
        <v>20001</v>
      </c>
      <c r="D4166" s="7">
        <v>3649</v>
      </c>
      <c r="E4166" s="7" t="s">
        <v>58</v>
      </c>
      <c r="F4166" s="7">
        <v>500</v>
      </c>
      <c r="G4166" s="7">
        <v>500</v>
      </c>
      <c r="H4166" s="7"/>
      <c r="I4166" s="7"/>
      <c r="J4166" s="7" t="s">
        <v>118</v>
      </c>
      <c r="K4166" s="7" t="s">
        <v>60</v>
      </c>
      <c r="L4166" s="7" t="s">
        <v>61</v>
      </c>
      <c r="M4166" s="7">
        <v>4</v>
      </c>
      <c r="N4166" s="7"/>
      <c r="O4166" s="7" t="s">
        <v>88</v>
      </c>
      <c r="P4166" s="7">
        <v>2006</v>
      </c>
      <c r="Q4166" s="7">
        <v>2006</v>
      </c>
      <c r="R4166" s="7"/>
      <c r="S4166" s="7"/>
    </row>
    <row r="4167" spans="1:19" hidden="1" x14ac:dyDescent="0.35">
      <c r="A4167">
        <v>4166</v>
      </c>
      <c r="B4167" s="7">
        <v>254</v>
      </c>
      <c r="C4167" s="7">
        <v>20004</v>
      </c>
      <c r="D4167" s="7">
        <v>3649</v>
      </c>
      <c r="E4167" s="7" t="s">
        <v>58</v>
      </c>
      <c r="F4167" s="7">
        <v>34</v>
      </c>
      <c r="G4167" s="7">
        <v>34</v>
      </c>
      <c r="H4167" s="7"/>
      <c r="I4167" s="7"/>
      <c r="J4167" s="7" t="s">
        <v>118</v>
      </c>
      <c r="K4167" s="7" t="s">
        <v>60</v>
      </c>
      <c r="L4167" s="7" t="s">
        <v>61</v>
      </c>
      <c r="M4167" s="7">
        <v>4</v>
      </c>
      <c r="N4167" s="7"/>
      <c r="O4167" s="7" t="s">
        <v>88</v>
      </c>
      <c r="P4167" s="7">
        <v>2006</v>
      </c>
      <c r="Q4167" s="7">
        <v>2006</v>
      </c>
      <c r="R4167" s="7"/>
      <c r="S4167" s="7"/>
    </row>
    <row r="4168" spans="1:19" hidden="1" x14ac:dyDescent="0.35">
      <c r="A4168">
        <v>4167</v>
      </c>
      <c r="B4168" s="7">
        <v>254</v>
      </c>
      <c r="C4168" s="7">
        <v>20006</v>
      </c>
      <c r="D4168" s="7">
        <v>3649</v>
      </c>
      <c r="E4168" s="7" t="s">
        <v>58</v>
      </c>
      <c r="F4168" s="7">
        <v>50</v>
      </c>
      <c r="G4168" s="7">
        <v>50</v>
      </c>
      <c r="H4168" s="7"/>
      <c r="I4168" s="7"/>
      <c r="J4168" s="7" t="s">
        <v>118</v>
      </c>
      <c r="K4168" s="7" t="s">
        <v>60</v>
      </c>
      <c r="L4168" s="7" t="s">
        <v>61</v>
      </c>
      <c r="M4168" s="7">
        <v>4</v>
      </c>
      <c r="N4168" s="7"/>
      <c r="O4168" s="7" t="s">
        <v>88</v>
      </c>
      <c r="P4168" s="7">
        <v>2006</v>
      </c>
      <c r="Q4168" s="7">
        <v>2006</v>
      </c>
      <c r="R4168" s="7"/>
      <c r="S4168" s="7"/>
    </row>
    <row r="4169" spans="1:19" hidden="1" x14ac:dyDescent="0.35">
      <c r="A4169">
        <v>4168</v>
      </c>
      <c r="B4169" s="7">
        <v>254</v>
      </c>
      <c r="C4169" s="7">
        <v>20007</v>
      </c>
      <c r="D4169" s="7">
        <v>3649</v>
      </c>
      <c r="E4169" s="7" t="s">
        <v>58</v>
      </c>
      <c r="F4169" s="7">
        <v>70</v>
      </c>
      <c r="G4169" s="7">
        <v>70</v>
      </c>
      <c r="H4169" s="7"/>
      <c r="I4169" s="7"/>
      <c r="J4169" s="7" t="s">
        <v>118</v>
      </c>
      <c r="K4169" s="7" t="s">
        <v>60</v>
      </c>
      <c r="L4169" s="7" t="s">
        <v>61</v>
      </c>
      <c r="M4169" s="7">
        <v>4</v>
      </c>
      <c r="N4169" s="7"/>
      <c r="O4169" s="7" t="s">
        <v>88</v>
      </c>
      <c r="P4169" s="7">
        <v>2006</v>
      </c>
      <c r="Q4169" s="7">
        <v>2006</v>
      </c>
      <c r="R4169" s="7"/>
      <c r="S4169" s="7"/>
    </row>
    <row r="4170" spans="1:19" hidden="1" x14ac:dyDescent="0.35">
      <c r="A4170">
        <v>4169</v>
      </c>
      <c r="B4170" s="7">
        <v>254</v>
      </c>
      <c r="C4170" s="7">
        <v>20001</v>
      </c>
      <c r="D4170" s="7">
        <v>3288</v>
      </c>
      <c r="E4170" s="7" t="s">
        <v>58</v>
      </c>
      <c r="F4170" s="7">
        <v>3000</v>
      </c>
      <c r="G4170" s="7">
        <v>3000</v>
      </c>
      <c r="H4170" s="7"/>
      <c r="I4170" s="7"/>
      <c r="J4170" s="7" t="s">
        <v>118</v>
      </c>
      <c r="K4170" s="7" t="s">
        <v>60</v>
      </c>
      <c r="L4170" s="7" t="s">
        <v>61</v>
      </c>
      <c r="M4170" s="7">
        <v>4</v>
      </c>
      <c r="N4170" s="7"/>
      <c r="O4170" s="7" t="s">
        <v>88</v>
      </c>
      <c r="P4170" s="7">
        <v>2006</v>
      </c>
      <c r="Q4170" s="7">
        <v>2006</v>
      </c>
      <c r="R4170" s="7"/>
      <c r="S4170" s="7"/>
    </row>
    <row r="4171" spans="1:19" hidden="1" x14ac:dyDescent="0.35">
      <c r="A4171">
        <v>4170</v>
      </c>
      <c r="B4171" s="7">
        <v>254</v>
      </c>
      <c r="C4171" s="7">
        <v>20002</v>
      </c>
      <c r="D4171" s="7">
        <v>3288</v>
      </c>
      <c r="E4171" s="7" t="s">
        <v>58</v>
      </c>
      <c r="F4171" s="7">
        <v>50</v>
      </c>
      <c r="G4171" s="7">
        <v>50</v>
      </c>
      <c r="H4171" s="7"/>
      <c r="I4171" s="7"/>
      <c r="J4171" s="7" t="s">
        <v>118</v>
      </c>
      <c r="K4171" s="7" t="s">
        <v>60</v>
      </c>
      <c r="L4171" s="7"/>
      <c r="M4171" s="7">
        <v>4</v>
      </c>
      <c r="N4171" s="7"/>
      <c r="O4171" s="7" t="s">
        <v>88</v>
      </c>
      <c r="P4171" s="7">
        <v>2006</v>
      </c>
      <c r="Q4171" s="7">
        <v>2006</v>
      </c>
      <c r="R4171" s="9" t="s">
        <v>176</v>
      </c>
      <c r="S4171" s="7"/>
    </row>
    <row r="4172" spans="1:19" hidden="1" x14ac:dyDescent="0.35">
      <c r="A4172">
        <v>4171</v>
      </c>
      <c r="B4172" s="7">
        <v>254</v>
      </c>
      <c r="C4172" s="7">
        <v>20004</v>
      </c>
      <c r="D4172" s="7">
        <v>3288</v>
      </c>
      <c r="E4172" s="7" t="s">
        <v>295</v>
      </c>
      <c r="F4172" s="7">
        <v>500</v>
      </c>
      <c r="G4172" s="7">
        <v>500</v>
      </c>
      <c r="H4172" s="7"/>
      <c r="I4172" s="7"/>
      <c r="J4172" s="7" t="s">
        <v>59</v>
      </c>
      <c r="K4172" s="7" t="s">
        <v>60</v>
      </c>
      <c r="L4172" s="7" t="s">
        <v>686</v>
      </c>
      <c r="M4172" s="7">
        <v>4</v>
      </c>
      <c r="N4172" s="7"/>
      <c r="O4172" s="7" t="s">
        <v>88</v>
      </c>
      <c r="P4172" s="7">
        <v>2006</v>
      </c>
      <c r="Q4172" s="7">
        <v>2006</v>
      </c>
      <c r="R4172" s="7"/>
      <c r="S4172" s="7"/>
    </row>
    <row r="4173" spans="1:19" hidden="1" x14ac:dyDescent="0.35">
      <c r="A4173">
        <v>4172</v>
      </c>
      <c r="B4173" s="7">
        <v>254</v>
      </c>
      <c r="C4173" s="7">
        <v>20005</v>
      </c>
      <c r="D4173" s="7">
        <v>3288</v>
      </c>
      <c r="E4173" s="7" t="s">
        <v>295</v>
      </c>
      <c r="F4173" s="7">
        <v>9</v>
      </c>
      <c r="G4173" s="7">
        <v>9</v>
      </c>
      <c r="H4173" s="7"/>
      <c r="I4173" s="7"/>
      <c r="J4173" s="7" t="s">
        <v>59</v>
      </c>
      <c r="K4173" s="7" t="s">
        <v>121</v>
      </c>
      <c r="L4173" s="7" t="s">
        <v>686</v>
      </c>
      <c r="M4173" s="7">
        <v>4</v>
      </c>
      <c r="N4173" s="7"/>
      <c r="O4173" s="7" t="s">
        <v>88</v>
      </c>
      <c r="P4173" s="7">
        <v>2006</v>
      </c>
      <c r="Q4173" s="7">
        <v>2006</v>
      </c>
      <c r="R4173" s="9" t="s">
        <v>176</v>
      </c>
      <c r="S4173" s="7"/>
    </row>
    <row r="4174" spans="1:19" hidden="1" x14ac:dyDescent="0.35">
      <c r="A4174">
        <v>4173</v>
      </c>
      <c r="B4174" s="7">
        <v>254</v>
      </c>
      <c r="C4174" s="7">
        <v>20006</v>
      </c>
      <c r="D4174" s="7">
        <v>3288</v>
      </c>
      <c r="E4174" s="7" t="s">
        <v>58</v>
      </c>
      <c r="F4174" s="7">
        <v>600000</v>
      </c>
      <c r="G4174" s="7">
        <v>600000</v>
      </c>
      <c r="H4174" s="7"/>
      <c r="I4174" s="7"/>
      <c r="J4174" s="7" t="s">
        <v>118</v>
      </c>
      <c r="K4174" s="7" t="s">
        <v>60</v>
      </c>
      <c r="L4174" s="7" t="s">
        <v>61</v>
      </c>
      <c r="M4174" s="7">
        <v>4</v>
      </c>
      <c r="N4174" s="7"/>
      <c r="O4174" s="7" t="s">
        <v>88</v>
      </c>
      <c r="P4174" s="7">
        <v>2006</v>
      </c>
      <c r="Q4174" s="7">
        <v>2006</v>
      </c>
      <c r="R4174" s="7"/>
      <c r="S4174" s="7"/>
    </row>
    <row r="4175" spans="1:19" hidden="1" x14ac:dyDescent="0.35">
      <c r="A4175">
        <v>4174</v>
      </c>
      <c r="B4175" s="7">
        <v>254</v>
      </c>
      <c r="C4175" s="7">
        <v>20007</v>
      </c>
      <c r="D4175" s="7">
        <v>3288</v>
      </c>
      <c r="E4175" s="7" t="s">
        <v>58</v>
      </c>
      <c r="F4175" s="7">
        <v>10000</v>
      </c>
      <c r="G4175" s="7">
        <v>10000</v>
      </c>
      <c r="H4175" s="7"/>
      <c r="I4175" s="7"/>
      <c r="J4175" s="7" t="s">
        <v>118</v>
      </c>
      <c r="K4175" s="7" t="s">
        <v>60</v>
      </c>
      <c r="L4175" s="7" t="s">
        <v>61</v>
      </c>
      <c r="M4175" s="7">
        <v>4</v>
      </c>
      <c r="N4175" s="7"/>
      <c r="O4175" s="7" t="s">
        <v>88</v>
      </c>
      <c r="P4175" s="7">
        <v>2006</v>
      </c>
      <c r="Q4175" s="7">
        <v>2006</v>
      </c>
      <c r="R4175" s="7"/>
      <c r="S4175" s="7"/>
    </row>
    <row r="4176" spans="1:19" hidden="1" x14ac:dyDescent="0.35">
      <c r="A4176">
        <v>4175</v>
      </c>
      <c r="B4176" s="7">
        <v>254</v>
      </c>
      <c r="C4176" s="7">
        <v>20001</v>
      </c>
      <c r="D4176" s="20">
        <v>3928</v>
      </c>
      <c r="E4176" s="7" t="s">
        <v>58</v>
      </c>
      <c r="F4176" s="7">
        <v>47</v>
      </c>
      <c r="G4176" s="7">
        <v>47</v>
      </c>
      <c r="H4176" s="7"/>
      <c r="I4176" s="7"/>
      <c r="J4176" s="7" t="s">
        <v>118</v>
      </c>
      <c r="K4176" s="7" t="s">
        <v>60</v>
      </c>
      <c r="L4176" s="7" t="s">
        <v>61</v>
      </c>
      <c r="M4176" s="7">
        <v>4</v>
      </c>
      <c r="N4176" s="7"/>
      <c r="O4176" s="7" t="s">
        <v>88</v>
      </c>
      <c r="P4176" s="7">
        <v>2006</v>
      </c>
      <c r="Q4176" s="7">
        <v>2006</v>
      </c>
      <c r="R4176" s="7"/>
      <c r="S4176" s="7"/>
    </row>
    <row r="4177" spans="1:19" hidden="1" x14ac:dyDescent="0.35">
      <c r="A4177">
        <v>4176</v>
      </c>
      <c r="B4177" s="7">
        <v>254</v>
      </c>
      <c r="C4177" s="7">
        <v>20004</v>
      </c>
      <c r="D4177" s="20">
        <v>3928</v>
      </c>
      <c r="E4177" s="7" t="s">
        <v>295</v>
      </c>
      <c r="F4177" s="7">
        <v>2</v>
      </c>
      <c r="G4177" s="7">
        <v>2</v>
      </c>
      <c r="H4177" s="7"/>
      <c r="I4177" s="7"/>
      <c r="J4177" s="7" t="s">
        <v>59</v>
      </c>
      <c r="K4177" s="7" t="s">
        <v>121</v>
      </c>
      <c r="L4177" s="7" t="s">
        <v>686</v>
      </c>
      <c r="M4177" s="7">
        <v>4</v>
      </c>
      <c r="N4177" s="7"/>
      <c r="O4177" s="7" t="s">
        <v>88</v>
      </c>
      <c r="P4177" s="7">
        <v>2006</v>
      </c>
      <c r="Q4177" s="7">
        <v>2006</v>
      </c>
      <c r="R4177" s="7"/>
      <c r="S4177" s="7"/>
    </row>
    <row r="4178" spans="1:19" hidden="1" x14ac:dyDescent="0.35">
      <c r="A4178">
        <v>4177</v>
      </c>
      <c r="B4178" s="7">
        <v>254</v>
      </c>
      <c r="C4178" s="7">
        <v>20007</v>
      </c>
      <c r="D4178" s="20">
        <v>3928</v>
      </c>
      <c r="E4178" s="7" t="s">
        <v>58</v>
      </c>
      <c r="F4178" s="7">
        <v>250</v>
      </c>
      <c r="G4178" s="7">
        <v>250</v>
      </c>
      <c r="H4178" s="7"/>
      <c r="I4178" s="7"/>
      <c r="J4178" s="7" t="s">
        <v>118</v>
      </c>
      <c r="K4178" s="7" t="s">
        <v>60</v>
      </c>
      <c r="L4178" s="7" t="s">
        <v>61</v>
      </c>
      <c r="M4178" s="7">
        <v>4</v>
      </c>
      <c r="N4178" s="7"/>
      <c r="O4178" s="7" t="s">
        <v>88</v>
      </c>
      <c r="P4178" s="7">
        <v>2006</v>
      </c>
      <c r="Q4178" s="7">
        <v>2006</v>
      </c>
      <c r="R4178" s="7"/>
      <c r="S4178" s="7"/>
    </row>
    <row r="4179" spans="1:19" hidden="1" x14ac:dyDescent="0.35">
      <c r="A4179">
        <v>4178</v>
      </c>
      <c r="B4179" s="7">
        <v>254</v>
      </c>
      <c r="C4179" s="7">
        <v>20005</v>
      </c>
      <c r="D4179" s="7">
        <v>3650</v>
      </c>
      <c r="E4179" s="7" t="s">
        <v>58</v>
      </c>
      <c r="F4179" s="7">
        <v>5</v>
      </c>
      <c r="G4179" s="7">
        <v>5</v>
      </c>
      <c r="H4179" s="7"/>
      <c r="I4179" s="7"/>
      <c r="J4179" s="7" t="s">
        <v>118</v>
      </c>
      <c r="K4179" s="7" t="s">
        <v>60</v>
      </c>
      <c r="L4179" s="7" t="s">
        <v>61</v>
      </c>
      <c r="M4179" s="7">
        <v>4</v>
      </c>
      <c r="N4179" s="7"/>
      <c r="O4179" s="7" t="s">
        <v>88</v>
      </c>
      <c r="P4179" s="7">
        <v>2006</v>
      </c>
      <c r="Q4179" s="7">
        <v>2006</v>
      </c>
      <c r="R4179" s="9" t="s">
        <v>176</v>
      </c>
      <c r="S4179" s="7"/>
    </row>
    <row r="4180" spans="1:19" hidden="1" x14ac:dyDescent="0.35">
      <c r="A4180">
        <v>4179</v>
      </c>
      <c r="B4180" s="7">
        <v>254</v>
      </c>
      <c r="C4180" s="7">
        <v>20004</v>
      </c>
      <c r="D4180" s="7">
        <v>3975</v>
      </c>
      <c r="E4180" s="7" t="s">
        <v>58</v>
      </c>
      <c r="F4180" s="7">
        <v>10</v>
      </c>
      <c r="G4180" s="7">
        <v>10</v>
      </c>
      <c r="H4180" s="7"/>
      <c r="I4180" s="7"/>
      <c r="J4180" s="7" t="s">
        <v>118</v>
      </c>
      <c r="K4180" s="7" t="s">
        <v>60</v>
      </c>
      <c r="L4180" s="7" t="s">
        <v>61</v>
      </c>
      <c r="M4180" s="7">
        <v>4</v>
      </c>
      <c r="N4180" s="7"/>
      <c r="O4180" s="7" t="s">
        <v>88</v>
      </c>
      <c r="P4180" s="7">
        <v>2006</v>
      </c>
      <c r="Q4180" s="7">
        <v>2006</v>
      </c>
      <c r="R4180" s="7"/>
      <c r="S4180" s="7"/>
    </row>
    <row r="4181" spans="1:19" hidden="1" x14ac:dyDescent="0.35">
      <c r="A4181">
        <v>4180</v>
      </c>
      <c r="B4181" s="7">
        <v>254</v>
      </c>
      <c r="C4181" s="7">
        <v>20007</v>
      </c>
      <c r="D4181" s="7">
        <v>3975</v>
      </c>
      <c r="E4181" s="7" t="s">
        <v>58</v>
      </c>
      <c r="F4181" s="7">
        <v>20</v>
      </c>
      <c r="G4181" s="7">
        <v>20</v>
      </c>
      <c r="H4181" s="7"/>
      <c r="I4181" s="7"/>
      <c r="J4181" s="7" t="s">
        <v>118</v>
      </c>
      <c r="K4181" s="7" t="s">
        <v>60</v>
      </c>
      <c r="L4181" s="7" t="s">
        <v>61</v>
      </c>
      <c r="M4181" s="7">
        <v>4</v>
      </c>
      <c r="N4181" s="7"/>
      <c r="O4181" s="7" t="s">
        <v>88</v>
      </c>
      <c r="P4181" s="7">
        <v>2006</v>
      </c>
      <c r="Q4181" s="7">
        <v>2006</v>
      </c>
      <c r="R4181" s="7"/>
      <c r="S4181" s="7"/>
    </row>
    <row r="4182" spans="1:19" hidden="1" x14ac:dyDescent="0.35">
      <c r="A4182">
        <v>4181</v>
      </c>
      <c r="B4182" s="9">
        <v>255</v>
      </c>
      <c r="C4182" s="21">
        <v>5145</v>
      </c>
      <c r="D4182" s="7">
        <v>3295</v>
      </c>
      <c r="E4182" s="9" t="s">
        <v>58</v>
      </c>
      <c r="F4182" s="9">
        <v>100</v>
      </c>
      <c r="G4182" s="9">
        <v>100</v>
      </c>
      <c r="H4182" s="9"/>
      <c r="I4182" s="9"/>
      <c r="J4182" s="9" t="s">
        <v>118</v>
      </c>
      <c r="K4182" s="9" t="s">
        <v>60</v>
      </c>
      <c r="L4182" s="9" t="s">
        <v>61</v>
      </c>
      <c r="M4182" s="9">
        <v>3</v>
      </c>
      <c r="N4182" s="9"/>
      <c r="O4182" s="9" t="s">
        <v>88</v>
      </c>
      <c r="P4182" s="7">
        <v>2011</v>
      </c>
      <c r="Q4182" s="9">
        <v>2006</v>
      </c>
      <c r="R4182" s="9"/>
      <c r="S4182" s="9"/>
    </row>
    <row r="4183" spans="1:19" hidden="1" x14ac:dyDescent="0.35">
      <c r="A4183">
        <v>4182</v>
      </c>
      <c r="B4183" s="9">
        <v>255</v>
      </c>
      <c r="C4183" s="21">
        <v>5016</v>
      </c>
      <c r="D4183" s="7">
        <v>3659</v>
      </c>
      <c r="E4183" s="9" t="s">
        <v>58</v>
      </c>
      <c r="F4183" s="9">
        <v>10</v>
      </c>
      <c r="G4183" s="9">
        <v>10</v>
      </c>
      <c r="H4183" s="9"/>
      <c r="I4183" s="9"/>
      <c r="J4183" s="9" t="s">
        <v>104</v>
      </c>
      <c r="K4183" s="9" t="s">
        <v>121</v>
      </c>
      <c r="L4183" s="9" t="s">
        <v>61</v>
      </c>
      <c r="M4183" s="9">
        <v>3</v>
      </c>
      <c r="N4183" s="9"/>
      <c r="O4183" s="9" t="s">
        <v>88</v>
      </c>
      <c r="P4183" s="9">
        <v>2006</v>
      </c>
      <c r="Q4183" s="9">
        <v>2006</v>
      </c>
      <c r="R4183" s="9"/>
      <c r="S4183" s="9"/>
    </row>
    <row r="4184" spans="1:19" hidden="1" x14ac:dyDescent="0.35">
      <c r="A4184">
        <v>4183</v>
      </c>
      <c r="B4184" s="9">
        <v>255</v>
      </c>
      <c r="C4184" s="21">
        <v>5016</v>
      </c>
      <c r="D4184" s="7">
        <v>3659</v>
      </c>
      <c r="E4184" s="9" t="s">
        <v>58</v>
      </c>
      <c r="F4184" s="9">
        <v>84</v>
      </c>
      <c r="G4184" s="9">
        <v>84</v>
      </c>
      <c r="H4184" s="9"/>
      <c r="I4184" s="9"/>
      <c r="J4184" s="9" t="s">
        <v>104</v>
      </c>
      <c r="K4184" s="9" t="s">
        <v>121</v>
      </c>
      <c r="L4184" s="9" t="s">
        <v>61</v>
      </c>
      <c r="M4184" s="9">
        <v>3</v>
      </c>
      <c r="N4184" s="9"/>
      <c r="O4184" s="9" t="s">
        <v>88</v>
      </c>
      <c r="P4184" s="9">
        <v>2006</v>
      </c>
      <c r="Q4184" s="9">
        <v>2006</v>
      </c>
      <c r="R4184" s="9"/>
      <c r="S4184" s="9"/>
    </row>
    <row r="4185" spans="1:19" hidden="1" x14ac:dyDescent="0.35">
      <c r="A4185">
        <v>4184</v>
      </c>
      <c r="B4185" s="9">
        <v>255</v>
      </c>
      <c r="C4185" s="21">
        <v>5142</v>
      </c>
      <c r="D4185" s="7">
        <v>3659</v>
      </c>
      <c r="E4185" s="9" t="s">
        <v>58</v>
      </c>
      <c r="F4185" s="9">
        <v>2</v>
      </c>
      <c r="G4185" s="9">
        <v>2</v>
      </c>
      <c r="H4185" s="9"/>
      <c r="I4185" s="9"/>
      <c r="J4185" s="9" t="s">
        <v>104</v>
      </c>
      <c r="K4185" s="9" t="s">
        <v>121</v>
      </c>
      <c r="L4185" s="9" t="s">
        <v>61</v>
      </c>
      <c r="M4185" s="9">
        <v>3</v>
      </c>
      <c r="N4185" s="9"/>
      <c r="O4185" s="9" t="s">
        <v>88</v>
      </c>
      <c r="P4185" s="9">
        <v>2006</v>
      </c>
      <c r="Q4185" s="9">
        <v>2006</v>
      </c>
      <c r="R4185" s="9"/>
      <c r="S4185" s="9"/>
    </row>
    <row r="4186" spans="1:19" hidden="1" x14ac:dyDescent="0.35">
      <c r="A4186">
        <v>4185</v>
      </c>
      <c r="B4186" s="9">
        <v>255</v>
      </c>
      <c r="C4186" s="21">
        <v>5143</v>
      </c>
      <c r="D4186" s="7">
        <v>3659</v>
      </c>
      <c r="E4186" s="9" t="s">
        <v>58</v>
      </c>
      <c r="F4186" s="9">
        <v>30</v>
      </c>
      <c r="G4186" s="9">
        <v>30</v>
      </c>
      <c r="H4186" s="9"/>
      <c r="I4186" s="9"/>
      <c r="J4186" s="9" t="s">
        <v>118</v>
      </c>
      <c r="K4186" s="9" t="s">
        <v>121</v>
      </c>
      <c r="L4186" s="9" t="s">
        <v>61</v>
      </c>
      <c r="M4186" s="9">
        <v>3</v>
      </c>
      <c r="N4186" s="9"/>
      <c r="O4186" s="9" t="s">
        <v>88</v>
      </c>
      <c r="P4186" s="9">
        <v>2006</v>
      </c>
      <c r="Q4186" s="9">
        <v>2006</v>
      </c>
      <c r="R4186" s="9"/>
      <c r="S4186" s="9"/>
    </row>
    <row r="4187" spans="1:19" hidden="1" x14ac:dyDescent="0.35">
      <c r="A4187">
        <v>4186</v>
      </c>
      <c r="B4187" s="9">
        <v>255</v>
      </c>
      <c r="C4187" s="21">
        <v>5145</v>
      </c>
      <c r="D4187" s="7">
        <v>3659</v>
      </c>
      <c r="E4187" s="9" t="s">
        <v>58</v>
      </c>
      <c r="F4187" s="9">
        <v>2</v>
      </c>
      <c r="G4187" s="9">
        <v>2</v>
      </c>
      <c r="H4187" s="9"/>
      <c r="I4187" s="9"/>
      <c r="J4187" s="9" t="s">
        <v>104</v>
      </c>
      <c r="K4187" s="9" t="s">
        <v>121</v>
      </c>
      <c r="L4187" s="9" t="s">
        <v>61</v>
      </c>
      <c r="M4187" s="9">
        <v>3</v>
      </c>
      <c r="N4187" s="9"/>
      <c r="O4187" s="9" t="s">
        <v>88</v>
      </c>
      <c r="P4187" s="9">
        <v>2006</v>
      </c>
      <c r="Q4187" s="9">
        <v>2006</v>
      </c>
      <c r="R4187" s="9"/>
      <c r="S4187" s="9"/>
    </row>
    <row r="4188" spans="1:19" hidden="1" x14ac:dyDescent="0.35">
      <c r="A4188">
        <v>4187</v>
      </c>
      <c r="B4188" s="9">
        <v>255</v>
      </c>
      <c r="C4188" s="21">
        <v>5146</v>
      </c>
      <c r="D4188" s="7">
        <v>3659</v>
      </c>
      <c r="E4188" s="9" t="s">
        <v>58</v>
      </c>
      <c r="F4188" s="9">
        <v>30</v>
      </c>
      <c r="G4188" s="9">
        <v>30</v>
      </c>
      <c r="H4188" s="9"/>
      <c r="I4188" s="9"/>
      <c r="J4188" s="9" t="s">
        <v>118</v>
      </c>
      <c r="K4188" s="9" t="s">
        <v>121</v>
      </c>
      <c r="L4188" s="9" t="s">
        <v>61</v>
      </c>
      <c r="M4188" s="9">
        <v>3</v>
      </c>
      <c r="N4188" s="9"/>
      <c r="O4188" s="9" t="s">
        <v>88</v>
      </c>
      <c r="P4188" s="9">
        <v>2006</v>
      </c>
      <c r="Q4188" s="9">
        <v>2006</v>
      </c>
      <c r="R4188" s="9"/>
      <c r="S4188" s="9"/>
    </row>
    <row r="4189" spans="1:19" hidden="1" x14ac:dyDescent="0.35">
      <c r="A4189">
        <v>4188</v>
      </c>
      <c r="B4189" s="9">
        <v>255</v>
      </c>
      <c r="C4189" s="21">
        <v>5147</v>
      </c>
      <c r="D4189" s="7">
        <v>3659</v>
      </c>
      <c r="E4189" s="9" t="s">
        <v>58</v>
      </c>
      <c r="F4189" s="9">
        <v>7</v>
      </c>
      <c r="G4189" s="9">
        <v>7</v>
      </c>
      <c r="H4189" s="9"/>
      <c r="I4189" s="9"/>
      <c r="J4189" s="9" t="s">
        <v>104</v>
      </c>
      <c r="K4189" s="9" t="s">
        <v>121</v>
      </c>
      <c r="L4189" s="9" t="s">
        <v>61</v>
      </c>
      <c r="M4189" s="9">
        <v>3</v>
      </c>
      <c r="N4189" s="9"/>
      <c r="O4189" s="9" t="s">
        <v>88</v>
      </c>
      <c r="P4189" s="9">
        <v>2006</v>
      </c>
      <c r="Q4189" s="9">
        <v>2006</v>
      </c>
      <c r="R4189" s="9"/>
      <c r="S4189" s="9"/>
    </row>
    <row r="4190" spans="1:19" hidden="1" x14ac:dyDescent="0.35">
      <c r="A4190">
        <v>4189</v>
      </c>
      <c r="B4190" s="9">
        <v>255</v>
      </c>
      <c r="C4190" s="21">
        <v>5148</v>
      </c>
      <c r="D4190" s="7">
        <v>3659</v>
      </c>
      <c r="E4190" s="9" t="s">
        <v>58</v>
      </c>
      <c r="F4190" s="9">
        <v>3</v>
      </c>
      <c r="G4190" s="9">
        <v>3</v>
      </c>
      <c r="H4190" s="9"/>
      <c r="I4190" s="9"/>
      <c r="J4190" s="9" t="s">
        <v>104</v>
      </c>
      <c r="K4190" s="9" t="s">
        <v>121</v>
      </c>
      <c r="L4190" s="9" t="s">
        <v>61</v>
      </c>
      <c r="M4190" s="9">
        <v>3</v>
      </c>
      <c r="N4190" s="9"/>
      <c r="O4190" s="9" t="s">
        <v>88</v>
      </c>
      <c r="P4190" s="9">
        <v>2006</v>
      </c>
      <c r="Q4190" s="9">
        <v>2006</v>
      </c>
      <c r="R4190" s="9"/>
      <c r="S4190" s="9"/>
    </row>
    <row r="4191" spans="1:19" hidden="1" x14ac:dyDescent="0.35">
      <c r="A4191">
        <v>4190</v>
      </c>
      <c r="B4191" s="9">
        <v>255</v>
      </c>
      <c r="C4191" s="21">
        <v>5140</v>
      </c>
      <c r="D4191" s="7">
        <v>3294</v>
      </c>
      <c r="E4191" s="9" t="s">
        <v>466</v>
      </c>
      <c r="F4191" s="9"/>
      <c r="G4191" s="9"/>
      <c r="H4191" s="9"/>
      <c r="I4191" s="9"/>
      <c r="J4191" s="9"/>
      <c r="K4191" s="9"/>
      <c r="L4191" s="9" t="s">
        <v>686</v>
      </c>
      <c r="M4191" s="9">
        <v>3</v>
      </c>
      <c r="N4191" s="9" t="s">
        <v>684</v>
      </c>
      <c r="O4191" s="9" t="s">
        <v>105</v>
      </c>
      <c r="P4191" s="9">
        <v>2006</v>
      </c>
      <c r="Q4191" s="9">
        <v>2006</v>
      </c>
      <c r="R4191" s="9" t="s">
        <v>176</v>
      </c>
      <c r="S4191" s="9"/>
    </row>
    <row r="4192" spans="1:19" hidden="1" x14ac:dyDescent="0.35">
      <c r="A4192">
        <v>4191</v>
      </c>
      <c r="B4192" s="9">
        <v>255</v>
      </c>
      <c r="C4192" s="21">
        <v>5140</v>
      </c>
      <c r="D4192" s="7">
        <v>3298</v>
      </c>
      <c r="E4192" s="9" t="s">
        <v>58</v>
      </c>
      <c r="F4192" s="9">
        <v>300</v>
      </c>
      <c r="G4192" s="9">
        <v>300</v>
      </c>
      <c r="H4192" s="9"/>
      <c r="I4192" s="9"/>
      <c r="J4192" s="9" t="s">
        <v>59</v>
      </c>
      <c r="K4192" s="9" t="s">
        <v>60</v>
      </c>
      <c r="L4192" s="9" t="s">
        <v>686</v>
      </c>
      <c r="M4192" s="9">
        <v>3</v>
      </c>
      <c r="N4192" s="9"/>
      <c r="O4192" s="9" t="s">
        <v>62</v>
      </c>
      <c r="P4192" s="9">
        <v>2006</v>
      </c>
      <c r="Q4192" s="9">
        <v>2006</v>
      </c>
      <c r="R4192" s="9"/>
      <c r="S4192" s="9"/>
    </row>
    <row r="4193" spans="1:19" hidden="1" x14ac:dyDescent="0.35">
      <c r="A4193">
        <v>4192</v>
      </c>
      <c r="B4193" s="9">
        <v>255</v>
      </c>
      <c r="C4193" s="21">
        <v>5016</v>
      </c>
      <c r="D4193" s="7">
        <v>3263</v>
      </c>
      <c r="E4193" s="9" t="s">
        <v>295</v>
      </c>
      <c r="F4193" s="9">
        <v>18</v>
      </c>
      <c r="G4193" s="9">
        <v>18</v>
      </c>
      <c r="H4193" s="9"/>
      <c r="I4193" s="9"/>
      <c r="J4193" s="9" t="s">
        <v>59</v>
      </c>
      <c r="K4193" s="9" t="s">
        <v>121</v>
      </c>
      <c r="L4193" s="9" t="s">
        <v>686</v>
      </c>
      <c r="M4193" s="9">
        <v>3</v>
      </c>
      <c r="N4193" s="9"/>
      <c r="O4193" s="9" t="s">
        <v>88</v>
      </c>
      <c r="P4193" s="9">
        <v>2006</v>
      </c>
      <c r="Q4193" s="9">
        <v>2006</v>
      </c>
      <c r="R4193" s="9"/>
      <c r="S4193" s="9"/>
    </row>
    <row r="4194" spans="1:19" hidden="1" x14ac:dyDescent="0.35">
      <c r="A4194">
        <v>4193</v>
      </c>
      <c r="B4194" s="9">
        <v>255</v>
      </c>
      <c r="C4194" s="21">
        <v>5029</v>
      </c>
      <c r="D4194" s="7">
        <v>3263</v>
      </c>
      <c r="E4194" s="9" t="s">
        <v>295</v>
      </c>
      <c r="F4194" s="9">
        <v>5</v>
      </c>
      <c r="G4194" s="9">
        <v>5</v>
      </c>
      <c r="H4194" s="9"/>
      <c r="I4194" s="9"/>
      <c r="J4194" s="9" t="s">
        <v>59</v>
      </c>
      <c r="K4194" s="9" t="s">
        <v>121</v>
      </c>
      <c r="L4194" s="9" t="s">
        <v>686</v>
      </c>
      <c r="M4194" s="9">
        <v>3</v>
      </c>
      <c r="N4194" s="9"/>
      <c r="O4194" s="9" t="s">
        <v>88</v>
      </c>
      <c r="P4194" s="9">
        <v>2006</v>
      </c>
      <c r="Q4194" s="9">
        <v>2006</v>
      </c>
      <c r="R4194" s="9"/>
      <c r="S4194" s="9"/>
    </row>
    <row r="4195" spans="1:19" hidden="1" x14ac:dyDescent="0.35">
      <c r="A4195">
        <v>4194</v>
      </c>
      <c r="B4195" s="9">
        <v>255</v>
      </c>
      <c r="C4195" s="21">
        <v>5029</v>
      </c>
      <c r="D4195" s="7">
        <v>3263</v>
      </c>
      <c r="E4195" s="9" t="s">
        <v>295</v>
      </c>
      <c r="F4195" s="9">
        <v>34</v>
      </c>
      <c r="G4195" s="9">
        <v>34</v>
      </c>
      <c r="H4195" s="9"/>
      <c r="I4195" s="9"/>
      <c r="J4195" s="9" t="s">
        <v>59</v>
      </c>
      <c r="K4195" s="9" t="s">
        <v>121</v>
      </c>
      <c r="L4195" s="9" t="s">
        <v>686</v>
      </c>
      <c r="M4195" s="9">
        <v>3</v>
      </c>
      <c r="N4195" s="9"/>
      <c r="O4195" s="9" t="s">
        <v>88</v>
      </c>
      <c r="P4195" s="9">
        <v>2006</v>
      </c>
      <c r="Q4195" s="9">
        <v>2006</v>
      </c>
      <c r="R4195" s="9"/>
      <c r="S4195" s="9"/>
    </row>
    <row r="4196" spans="1:19" hidden="1" x14ac:dyDescent="0.35">
      <c r="A4196">
        <v>4195</v>
      </c>
      <c r="B4196" s="9">
        <v>255</v>
      </c>
      <c r="C4196" s="21">
        <v>5141</v>
      </c>
      <c r="D4196" s="7">
        <v>3263</v>
      </c>
      <c r="E4196" s="9" t="s">
        <v>295</v>
      </c>
      <c r="F4196" s="9">
        <v>1</v>
      </c>
      <c r="G4196" s="9">
        <v>1</v>
      </c>
      <c r="H4196" s="9"/>
      <c r="I4196" s="9"/>
      <c r="J4196" s="9" t="s">
        <v>59</v>
      </c>
      <c r="K4196" s="9" t="s">
        <v>121</v>
      </c>
      <c r="L4196" s="9" t="s">
        <v>686</v>
      </c>
      <c r="M4196" s="9">
        <v>3</v>
      </c>
      <c r="N4196" s="9"/>
      <c r="O4196" s="9" t="s">
        <v>88</v>
      </c>
      <c r="P4196" s="9">
        <v>2006</v>
      </c>
      <c r="Q4196" s="9">
        <v>2006</v>
      </c>
      <c r="R4196" s="9"/>
      <c r="S4196" s="9"/>
    </row>
    <row r="4197" spans="1:19" hidden="1" x14ac:dyDescent="0.35">
      <c r="A4197">
        <v>4196</v>
      </c>
      <c r="B4197" s="9">
        <v>255</v>
      </c>
      <c r="C4197" s="21">
        <v>5142</v>
      </c>
      <c r="D4197" s="7">
        <v>3263</v>
      </c>
      <c r="E4197" s="9" t="s">
        <v>295</v>
      </c>
      <c r="F4197" s="9">
        <v>3</v>
      </c>
      <c r="G4197" s="9">
        <v>3</v>
      </c>
      <c r="H4197" s="9"/>
      <c r="I4197" s="9"/>
      <c r="J4197" s="9" t="s">
        <v>59</v>
      </c>
      <c r="K4197" s="9" t="s">
        <v>121</v>
      </c>
      <c r="L4197" s="9" t="s">
        <v>686</v>
      </c>
      <c r="M4197" s="9">
        <v>3</v>
      </c>
      <c r="N4197" s="9"/>
      <c r="O4197" s="9" t="s">
        <v>88</v>
      </c>
      <c r="P4197" s="9">
        <v>2006</v>
      </c>
      <c r="Q4197" s="9">
        <v>2006</v>
      </c>
      <c r="R4197" s="9"/>
      <c r="S4197" s="9"/>
    </row>
    <row r="4198" spans="1:19" hidden="1" x14ac:dyDescent="0.35">
      <c r="A4198">
        <v>4197</v>
      </c>
      <c r="B4198" s="9">
        <v>255</v>
      </c>
      <c r="C4198" s="21">
        <v>5148</v>
      </c>
      <c r="D4198" s="7">
        <v>3263</v>
      </c>
      <c r="E4198" s="9" t="s">
        <v>295</v>
      </c>
      <c r="F4198" s="9">
        <v>1</v>
      </c>
      <c r="G4198" s="9">
        <v>1</v>
      </c>
      <c r="H4198" s="9"/>
      <c r="I4198" s="9"/>
      <c r="J4198" s="9" t="s">
        <v>59</v>
      </c>
      <c r="K4198" s="9" t="s">
        <v>121</v>
      </c>
      <c r="L4198" s="9" t="s">
        <v>686</v>
      </c>
      <c r="M4198" s="9">
        <v>3</v>
      </c>
      <c r="N4198" s="9"/>
      <c r="O4198" s="9" t="s">
        <v>88</v>
      </c>
      <c r="P4198" s="9">
        <v>2006</v>
      </c>
      <c r="Q4198" s="9">
        <v>2006</v>
      </c>
      <c r="R4198" s="9"/>
      <c r="S4198" s="9"/>
    </row>
    <row r="4199" spans="1:19" hidden="1" x14ac:dyDescent="0.35">
      <c r="A4199">
        <v>4198</v>
      </c>
      <c r="B4199" s="9">
        <v>255</v>
      </c>
      <c r="C4199" s="21">
        <v>5149</v>
      </c>
      <c r="D4199" s="7">
        <v>3263</v>
      </c>
      <c r="E4199" s="9" t="s">
        <v>295</v>
      </c>
      <c r="F4199" s="9">
        <v>5</v>
      </c>
      <c r="G4199" s="9">
        <v>5</v>
      </c>
      <c r="H4199" s="9"/>
      <c r="I4199" s="9"/>
      <c r="J4199" s="9" t="s">
        <v>59</v>
      </c>
      <c r="K4199" s="9" t="s">
        <v>121</v>
      </c>
      <c r="L4199" s="9" t="s">
        <v>686</v>
      </c>
      <c r="M4199" s="9">
        <v>3</v>
      </c>
      <c r="N4199" s="9"/>
      <c r="O4199" s="9" t="s">
        <v>88</v>
      </c>
      <c r="P4199" s="9">
        <v>2006</v>
      </c>
      <c r="Q4199" s="9">
        <v>2006</v>
      </c>
      <c r="R4199" s="9"/>
      <c r="S4199" s="9"/>
    </row>
    <row r="4200" spans="1:19" hidden="1" x14ac:dyDescent="0.35">
      <c r="A4200">
        <v>4199</v>
      </c>
      <c r="B4200" s="9">
        <v>255</v>
      </c>
      <c r="C4200" s="21">
        <v>5150</v>
      </c>
      <c r="D4200" s="7">
        <v>3263</v>
      </c>
      <c r="E4200" s="9" t="s">
        <v>295</v>
      </c>
      <c r="F4200" s="9">
        <v>1</v>
      </c>
      <c r="G4200" s="9">
        <v>1</v>
      </c>
      <c r="H4200" s="9"/>
      <c r="I4200" s="9"/>
      <c r="J4200" s="9" t="s">
        <v>59</v>
      </c>
      <c r="K4200" s="9" t="s">
        <v>121</v>
      </c>
      <c r="L4200" s="9" t="s">
        <v>686</v>
      </c>
      <c r="M4200" s="9">
        <v>3</v>
      </c>
      <c r="N4200" s="9"/>
      <c r="O4200" s="9" t="s">
        <v>88</v>
      </c>
      <c r="P4200" s="9">
        <v>2006</v>
      </c>
      <c r="Q4200" s="9">
        <v>2006</v>
      </c>
      <c r="R4200" s="9" t="s">
        <v>176</v>
      </c>
      <c r="S4200" s="9"/>
    </row>
    <row r="4201" spans="1:19" hidden="1" x14ac:dyDescent="0.35">
      <c r="A4201">
        <v>4200</v>
      </c>
      <c r="B4201" s="9">
        <v>255</v>
      </c>
      <c r="C4201" s="21">
        <v>5145</v>
      </c>
      <c r="D4201" s="20">
        <v>3845</v>
      </c>
      <c r="E4201" s="9" t="s">
        <v>58</v>
      </c>
      <c r="F4201" s="9">
        <v>2</v>
      </c>
      <c r="G4201" s="9">
        <v>2</v>
      </c>
      <c r="H4201" s="9"/>
      <c r="I4201" s="9"/>
      <c r="J4201" s="9" t="s">
        <v>104</v>
      </c>
      <c r="K4201" s="9" t="s">
        <v>121</v>
      </c>
      <c r="L4201" s="9" t="s">
        <v>61</v>
      </c>
      <c r="M4201" s="9">
        <v>3</v>
      </c>
      <c r="N4201" s="9"/>
      <c r="O4201" s="9" t="s">
        <v>88</v>
      </c>
      <c r="P4201" s="9">
        <v>2006</v>
      </c>
      <c r="Q4201" s="9">
        <v>2006</v>
      </c>
      <c r="R4201" s="9"/>
      <c r="S4201" s="9"/>
    </row>
    <row r="4202" spans="1:19" hidden="1" x14ac:dyDescent="0.35">
      <c r="A4202">
        <v>4201</v>
      </c>
      <c r="B4202" s="9">
        <v>255</v>
      </c>
      <c r="C4202" s="21">
        <v>5016</v>
      </c>
      <c r="D4202" s="7">
        <v>3286</v>
      </c>
      <c r="E4202" s="9" t="s">
        <v>466</v>
      </c>
      <c r="F4202" s="9">
        <v>3</v>
      </c>
      <c r="G4202" s="9">
        <v>3</v>
      </c>
      <c r="H4202" s="9"/>
      <c r="I4202" s="9"/>
      <c r="J4202" s="9" t="s">
        <v>59</v>
      </c>
      <c r="K4202" s="9" t="s">
        <v>121</v>
      </c>
      <c r="L4202" s="9" t="s">
        <v>686</v>
      </c>
      <c r="M4202" s="9">
        <v>3</v>
      </c>
      <c r="N4202" s="9"/>
      <c r="O4202" s="9" t="s">
        <v>88</v>
      </c>
      <c r="P4202" s="9">
        <v>2006</v>
      </c>
      <c r="Q4202" s="9">
        <v>2006</v>
      </c>
      <c r="R4202" s="9"/>
      <c r="S4202" s="9"/>
    </row>
    <row r="4203" spans="1:19" hidden="1" x14ac:dyDescent="0.35">
      <c r="A4203">
        <v>4202</v>
      </c>
      <c r="B4203" s="9">
        <v>255</v>
      </c>
      <c r="C4203" s="21">
        <v>5145</v>
      </c>
      <c r="D4203" s="7">
        <v>3846</v>
      </c>
      <c r="E4203" s="9" t="s">
        <v>58</v>
      </c>
      <c r="F4203" s="9">
        <v>200</v>
      </c>
      <c r="G4203" s="9">
        <v>200</v>
      </c>
      <c r="H4203" s="9"/>
      <c r="I4203" s="9"/>
      <c r="J4203" s="9" t="s">
        <v>104</v>
      </c>
      <c r="K4203" s="9" t="s">
        <v>60</v>
      </c>
      <c r="L4203" s="9" t="s">
        <v>61</v>
      </c>
      <c r="M4203" s="9">
        <v>3</v>
      </c>
      <c r="N4203" s="9"/>
      <c r="O4203" s="9" t="s">
        <v>88</v>
      </c>
      <c r="P4203" s="9">
        <v>2006</v>
      </c>
      <c r="Q4203" s="9">
        <v>2006</v>
      </c>
      <c r="R4203" s="9"/>
      <c r="S4203" s="9"/>
    </row>
    <row r="4204" spans="1:19" hidden="1" x14ac:dyDescent="0.35">
      <c r="A4204">
        <v>4203</v>
      </c>
      <c r="B4204" s="9">
        <v>255</v>
      </c>
      <c r="C4204" s="21">
        <v>5016</v>
      </c>
      <c r="D4204" s="7">
        <v>3658</v>
      </c>
      <c r="E4204" s="9" t="s">
        <v>58</v>
      </c>
      <c r="F4204" s="9">
        <v>7</v>
      </c>
      <c r="G4204" s="9">
        <v>7</v>
      </c>
      <c r="H4204" s="9"/>
      <c r="I4204" s="9"/>
      <c r="J4204" s="9" t="s">
        <v>104</v>
      </c>
      <c r="K4204" s="9" t="s">
        <v>121</v>
      </c>
      <c r="L4204" s="9" t="s">
        <v>61</v>
      </c>
      <c r="M4204" s="9">
        <v>3</v>
      </c>
      <c r="N4204" s="9"/>
      <c r="O4204" s="9" t="s">
        <v>88</v>
      </c>
      <c r="P4204" s="9">
        <v>2006</v>
      </c>
      <c r="Q4204" s="9">
        <v>2006</v>
      </c>
      <c r="R4204" s="9"/>
      <c r="S4204" s="9"/>
    </row>
    <row r="4205" spans="1:19" hidden="1" x14ac:dyDescent="0.35">
      <c r="A4205">
        <v>4204</v>
      </c>
      <c r="B4205" s="9">
        <v>255</v>
      </c>
      <c r="C4205" s="21">
        <v>5141</v>
      </c>
      <c r="D4205" s="7">
        <v>3658</v>
      </c>
      <c r="E4205" s="9" t="s">
        <v>131</v>
      </c>
      <c r="F4205" s="9">
        <v>1</v>
      </c>
      <c r="G4205" s="9">
        <v>1</v>
      </c>
      <c r="H4205" s="9"/>
      <c r="I4205" s="9"/>
      <c r="J4205" s="9" t="s">
        <v>104</v>
      </c>
      <c r="K4205" s="9" t="s">
        <v>121</v>
      </c>
      <c r="L4205" s="9" t="s">
        <v>61</v>
      </c>
      <c r="M4205" s="9">
        <v>3</v>
      </c>
      <c r="N4205" s="9"/>
      <c r="O4205" s="9" t="s">
        <v>88</v>
      </c>
      <c r="P4205" s="9">
        <v>2006</v>
      </c>
      <c r="Q4205" s="9">
        <v>2006</v>
      </c>
      <c r="R4205" s="9"/>
      <c r="S4205" s="9"/>
    </row>
    <row r="4206" spans="1:19" hidden="1" x14ac:dyDescent="0.35">
      <c r="A4206">
        <v>4205</v>
      </c>
      <c r="B4206" s="9">
        <v>255</v>
      </c>
      <c r="C4206" s="21">
        <v>5142</v>
      </c>
      <c r="D4206" s="7">
        <v>3658</v>
      </c>
      <c r="E4206" s="9" t="s">
        <v>58</v>
      </c>
      <c r="F4206" s="9">
        <v>10</v>
      </c>
      <c r="G4206" s="9">
        <v>10</v>
      </c>
      <c r="H4206" s="9"/>
      <c r="I4206" s="9"/>
      <c r="J4206" s="9" t="s">
        <v>118</v>
      </c>
      <c r="K4206" s="9" t="s">
        <v>121</v>
      </c>
      <c r="L4206" s="9" t="s">
        <v>61</v>
      </c>
      <c r="M4206" s="9">
        <v>3</v>
      </c>
      <c r="N4206" s="9"/>
      <c r="O4206" s="9" t="s">
        <v>88</v>
      </c>
      <c r="P4206" s="9">
        <v>2006</v>
      </c>
      <c r="Q4206" s="9">
        <v>2006</v>
      </c>
      <c r="R4206" s="9"/>
      <c r="S4206" s="9"/>
    </row>
    <row r="4207" spans="1:19" hidden="1" x14ac:dyDescent="0.35">
      <c r="A4207">
        <v>4206</v>
      </c>
      <c r="B4207" s="9">
        <v>255</v>
      </c>
      <c r="C4207" s="21">
        <v>5145</v>
      </c>
      <c r="D4207" s="7">
        <v>3658</v>
      </c>
      <c r="E4207" s="9" t="s">
        <v>58</v>
      </c>
      <c r="F4207" s="9">
        <v>100</v>
      </c>
      <c r="G4207" s="9">
        <v>100</v>
      </c>
      <c r="H4207" s="9"/>
      <c r="I4207" s="9"/>
      <c r="J4207" s="9" t="s">
        <v>118</v>
      </c>
      <c r="K4207" s="9" t="s">
        <v>60</v>
      </c>
      <c r="L4207" s="9" t="s">
        <v>61</v>
      </c>
      <c r="M4207" s="9">
        <v>3</v>
      </c>
      <c r="N4207" s="9"/>
      <c r="O4207" s="9" t="s">
        <v>88</v>
      </c>
      <c r="P4207" s="9">
        <v>2006</v>
      </c>
      <c r="Q4207" s="9">
        <v>2006</v>
      </c>
      <c r="R4207" s="9"/>
      <c r="S4207" s="9"/>
    </row>
    <row r="4208" spans="1:19" hidden="1" x14ac:dyDescent="0.35">
      <c r="A4208">
        <v>4207</v>
      </c>
      <c r="B4208" s="9">
        <v>255</v>
      </c>
      <c r="C4208" s="21">
        <v>5147</v>
      </c>
      <c r="D4208" s="7">
        <v>3658</v>
      </c>
      <c r="E4208" s="9" t="s">
        <v>58</v>
      </c>
      <c r="F4208" s="9">
        <v>6</v>
      </c>
      <c r="G4208" s="9">
        <v>6</v>
      </c>
      <c r="H4208" s="9"/>
      <c r="I4208" s="9"/>
      <c r="J4208" s="9" t="s">
        <v>104</v>
      </c>
      <c r="K4208" s="9" t="s">
        <v>121</v>
      </c>
      <c r="L4208" s="9" t="s">
        <v>61</v>
      </c>
      <c r="M4208" s="9">
        <v>3</v>
      </c>
      <c r="N4208" s="9"/>
      <c r="O4208" s="9" t="s">
        <v>88</v>
      </c>
      <c r="P4208" s="9">
        <v>2006</v>
      </c>
      <c r="Q4208" s="9">
        <v>2006</v>
      </c>
      <c r="R4208" s="9"/>
      <c r="S4208" s="9"/>
    </row>
    <row r="4209" spans="1:19" hidden="1" x14ac:dyDescent="0.35">
      <c r="A4209">
        <v>4208</v>
      </c>
      <c r="B4209" s="9">
        <v>255</v>
      </c>
      <c r="C4209" s="21">
        <v>5148</v>
      </c>
      <c r="D4209" s="7">
        <v>3658</v>
      </c>
      <c r="E4209" s="9" t="s">
        <v>58</v>
      </c>
      <c r="F4209" s="9">
        <v>4</v>
      </c>
      <c r="G4209" s="9">
        <v>4</v>
      </c>
      <c r="H4209" s="9"/>
      <c r="I4209" s="9"/>
      <c r="J4209" s="9" t="s">
        <v>104</v>
      </c>
      <c r="K4209" s="9" t="s">
        <v>121</v>
      </c>
      <c r="L4209" s="9" t="s">
        <v>61</v>
      </c>
      <c r="M4209" s="9">
        <v>3</v>
      </c>
      <c r="N4209" s="9"/>
      <c r="O4209" s="9" t="s">
        <v>88</v>
      </c>
      <c r="P4209" s="9">
        <v>2006</v>
      </c>
      <c r="Q4209" s="9">
        <v>2006</v>
      </c>
      <c r="R4209" s="9"/>
      <c r="S4209" s="9"/>
    </row>
    <row r="4210" spans="1:19" hidden="1" x14ac:dyDescent="0.35">
      <c r="A4210">
        <v>4209</v>
      </c>
      <c r="B4210" s="9">
        <v>255</v>
      </c>
      <c r="C4210" s="21">
        <v>5150</v>
      </c>
      <c r="D4210" s="7">
        <v>3658</v>
      </c>
      <c r="E4210" s="9" t="s">
        <v>131</v>
      </c>
      <c r="F4210" s="9">
        <v>3</v>
      </c>
      <c r="G4210" s="9">
        <v>3</v>
      </c>
      <c r="H4210" s="9"/>
      <c r="I4210" s="9"/>
      <c r="J4210" s="9" t="s">
        <v>104</v>
      </c>
      <c r="K4210" s="9" t="s">
        <v>121</v>
      </c>
      <c r="L4210" s="9" t="s">
        <v>61</v>
      </c>
      <c r="M4210" s="9">
        <v>3</v>
      </c>
      <c r="N4210" s="9"/>
      <c r="O4210" s="9" t="s">
        <v>88</v>
      </c>
      <c r="P4210" s="9">
        <v>2006</v>
      </c>
      <c r="Q4210" s="9">
        <v>2006</v>
      </c>
      <c r="R4210" s="9" t="s">
        <v>176</v>
      </c>
      <c r="S4210" s="9"/>
    </row>
    <row r="4211" spans="1:19" hidden="1" x14ac:dyDescent="0.35">
      <c r="A4211">
        <v>4210</v>
      </c>
      <c r="B4211" s="11">
        <v>256</v>
      </c>
      <c r="C4211" s="11">
        <v>1004</v>
      </c>
      <c r="D4211" s="7">
        <v>3287</v>
      </c>
      <c r="E4211" s="11" t="s">
        <v>126</v>
      </c>
      <c r="F4211" s="11">
        <v>50</v>
      </c>
      <c r="G4211" s="11">
        <v>50</v>
      </c>
      <c r="H4211" s="11"/>
      <c r="I4211" s="11"/>
      <c r="J4211" s="11" t="s">
        <v>59</v>
      </c>
      <c r="K4211" s="11" t="s">
        <v>60</v>
      </c>
      <c r="L4211" s="11" t="s">
        <v>1518</v>
      </c>
      <c r="M4211" s="11">
        <v>12</v>
      </c>
      <c r="N4211" s="11" t="s">
        <v>78</v>
      </c>
      <c r="O4211" s="11" t="s">
        <v>88</v>
      </c>
      <c r="P4211" s="11">
        <v>2002</v>
      </c>
      <c r="Q4211" s="11">
        <v>2002</v>
      </c>
      <c r="R4211" s="11"/>
      <c r="S4211" s="11"/>
    </row>
    <row r="4212" spans="1:19" hidden="1" x14ac:dyDescent="0.35">
      <c r="A4212">
        <v>4211</v>
      </c>
      <c r="B4212" s="11">
        <v>256</v>
      </c>
      <c r="C4212" s="11">
        <v>1004</v>
      </c>
      <c r="D4212" s="7">
        <v>3286</v>
      </c>
      <c r="E4212" s="20" t="s">
        <v>126</v>
      </c>
      <c r="F4212" s="11">
        <v>40</v>
      </c>
      <c r="G4212" s="11">
        <v>40</v>
      </c>
      <c r="H4212" s="11"/>
      <c r="I4212" s="11"/>
      <c r="J4212" s="11" t="s">
        <v>59</v>
      </c>
      <c r="K4212" s="11" t="s">
        <v>60</v>
      </c>
      <c r="L4212" s="11" t="s">
        <v>1518</v>
      </c>
      <c r="M4212" s="11">
        <v>12</v>
      </c>
      <c r="N4212" s="11" t="s">
        <v>78</v>
      </c>
      <c r="O4212" s="11" t="s">
        <v>88</v>
      </c>
      <c r="P4212" s="11">
        <v>2002</v>
      </c>
      <c r="Q4212" s="11">
        <v>2002</v>
      </c>
      <c r="R4212" s="11"/>
      <c r="S4212" s="11"/>
    </row>
    <row r="4213" spans="1:19" hidden="1" x14ac:dyDescent="0.35">
      <c r="A4213">
        <v>4212</v>
      </c>
      <c r="B4213" s="9">
        <v>257</v>
      </c>
      <c r="C4213" s="9">
        <v>11041</v>
      </c>
      <c r="D4213" s="7">
        <v>3295</v>
      </c>
      <c r="E4213" s="9" t="s">
        <v>58</v>
      </c>
      <c r="F4213" s="9">
        <v>111</v>
      </c>
      <c r="G4213" s="9">
        <v>111</v>
      </c>
      <c r="H4213" s="9"/>
      <c r="I4213" s="9"/>
      <c r="J4213" s="9" t="s">
        <v>104</v>
      </c>
      <c r="K4213" s="9" t="s">
        <v>121</v>
      </c>
      <c r="L4213" s="9" t="s">
        <v>61</v>
      </c>
      <c r="M4213" s="9">
        <v>10</v>
      </c>
      <c r="N4213" s="9"/>
      <c r="O4213" s="9" t="s">
        <v>88</v>
      </c>
      <c r="P4213" s="7">
        <v>1881</v>
      </c>
      <c r="Q4213" s="9">
        <v>2004</v>
      </c>
      <c r="R4213" s="9" t="s">
        <v>840</v>
      </c>
      <c r="S4213" s="9"/>
    </row>
    <row r="4214" spans="1:19" hidden="1" x14ac:dyDescent="0.35">
      <c r="A4214">
        <v>4213</v>
      </c>
      <c r="B4214" s="9">
        <v>257</v>
      </c>
      <c r="C4214" s="9">
        <v>11041</v>
      </c>
      <c r="D4214" s="7">
        <v>3295</v>
      </c>
      <c r="E4214" s="9" t="s">
        <v>58</v>
      </c>
      <c r="F4214" s="9">
        <v>346</v>
      </c>
      <c r="G4214" s="9">
        <v>346</v>
      </c>
      <c r="H4214" s="9"/>
      <c r="I4214" s="9"/>
      <c r="J4214" s="9" t="s">
        <v>843</v>
      </c>
      <c r="K4214" s="9" t="s">
        <v>121</v>
      </c>
      <c r="L4214" s="9" t="s">
        <v>61</v>
      </c>
      <c r="M4214" s="9">
        <v>10</v>
      </c>
      <c r="N4214" s="9"/>
      <c r="O4214" s="9" t="s">
        <v>88</v>
      </c>
      <c r="P4214" s="7">
        <v>1993</v>
      </c>
      <c r="Q4214" s="9">
        <v>2004</v>
      </c>
      <c r="R4214" s="9" t="s">
        <v>840</v>
      </c>
      <c r="S4214" s="9"/>
    </row>
    <row r="4215" spans="1:19" hidden="1" x14ac:dyDescent="0.35">
      <c r="A4215">
        <v>4214</v>
      </c>
      <c r="B4215" s="9">
        <v>257</v>
      </c>
      <c r="C4215" s="9">
        <v>11049</v>
      </c>
      <c r="D4215" s="7">
        <v>3295</v>
      </c>
      <c r="E4215" s="9" t="s">
        <v>58</v>
      </c>
      <c r="F4215" s="9">
        <v>82</v>
      </c>
      <c r="G4215" s="9">
        <v>82</v>
      </c>
      <c r="H4215" s="9"/>
      <c r="I4215" s="9"/>
      <c r="J4215" s="9" t="s">
        <v>154</v>
      </c>
      <c r="K4215" s="9" t="s">
        <v>121</v>
      </c>
      <c r="L4215" s="9" t="s">
        <v>61</v>
      </c>
      <c r="M4215" s="9">
        <v>10</v>
      </c>
      <c r="N4215" s="9"/>
      <c r="O4215" s="9" t="s">
        <v>88</v>
      </c>
      <c r="P4215" s="7">
        <v>1998</v>
      </c>
      <c r="Q4215" s="9">
        <v>2004</v>
      </c>
      <c r="R4215" s="9" t="s">
        <v>840</v>
      </c>
      <c r="S4215" s="9"/>
    </row>
    <row r="4216" spans="1:19" hidden="1" x14ac:dyDescent="0.35">
      <c r="A4216">
        <v>4215</v>
      </c>
      <c r="B4216" s="9">
        <v>257</v>
      </c>
      <c r="C4216" s="9">
        <v>11049</v>
      </c>
      <c r="D4216" s="7">
        <v>3295</v>
      </c>
      <c r="E4216" s="9" t="s">
        <v>58</v>
      </c>
      <c r="F4216" s="9">
        <v>12</v>
      </c>
      <c r="G4216" s="9">
        <v>12</v>
      </c>
      <c r="H4216" s="9"/>
      <c r="I4216" s="9"/>
      <c r="J4216" s="9" t="s">
        <v>104</v>
      </c>
      <c r="K4216" s="9" t="s">
        <v>121</v>
      </c>
      <c r="L4216" s="9" t="s">
        <v>61</v>
      </c>
      <c r="M4216" s="9">
        <v>10</v>
      </c>
      <c r="N4216" s="9"/>
      <c r="O4216" s="9" t="s">
        <v>88</v>
      </c>
      <c r="P4216" s="7">
        <v>1998</v>
      </c>
      <c r="Q4216" s="9">
        <v>2004</v>
      </c>
      <c r="R4216" s="9" t="s">
        <v>840</v>
      </c>
      <c r="S4216" s="9"/>
    </row>
    <row r="4217" spans="1:19" hidden="1" x14ac:dyDescent="0.35">
      <c r="A4217">
        <v>4216</v>
      </c>
      <c r="B4217" s="9">
        <v>257</v>
      </c>
      <c r="C4217" s="9">
        <v>11051</v>
      </c>
      <c r="D4217" s="7">
        <v>3295</v>
      </c>
      <c r="E4217" s="9" t="s">
        <v>58</v>
      </c>
      <c r="F4217" s="9">
        <v>326</v>
      </c>
      <c r="G4217" s="9">
        <v>326</v>
      </c>
      <c r="H4217" s="9"/>
      <c r="I4217" s="9"/>
      <c r="J4217" s="9" t="s">
        <v>154</v>
      </c>
      <c r="K4217" s="9" t="s">
        <v>121</v>
      </c>
      <c r="L4217" s="9" t="s">
        <v>61</v>
      </c>
      <c r="M4217" s="9">
        <v>10</v>
      </c>
      <c r="N4217" s="9"/>
      <c r="O4217" s="9" t="s">
        <v>88</v>
      </c>
      <c r="P4217" s="7">
        <v>1994</v>
      </c>
      <c r="Q4217" s="9">
        <v>2004</v>
      </c>
      <c r="R4217" s="9" t="s">
        <v>840</v>
      </c>
      <c r="S4217" s="9"/>
    </row>
    <row r="4218" spans="1:19" hidden="1" x14ac:dyDescent="0.35">
      <c r="A4218">
        <v>4217</v>
      </c>
      <c r="B4218" s="9">
        <v>257</v>
      </c>
      <c r="C4218" s="9">
        <v>11051</v>
      </c>
      <c r="D4218" s="7">
        <v>3295</v>
      </c>
      <c r="E4218" s="9" t="s">
        <v>58</v>
      </c>
      <c r="F4218" s="9">
        <v>130</v>
      </c>
      <c r="G4218" s="9">
        <v>130</v>
      </c>
      <c r="H4218" s="9"/>
      <c r="I4218" s="9"/>
      <c r="J4218" s="9" t="s">
        <v>104</v>
      </c>
      <c r="K4218" s="9" t="s">
        <v>121</v>
      </c>
      <c r="L4218" s="9" t="s">
        <v>61</v>
      </c>
      <c r="M4218" s="9">
        <v>10</v>
      </c>
      <c r="N4218" s="9"/>
      <c r="O4218" s="9" t="s">
        <v>88</v>
      </c>
      <c r="P4218" s="7">
        <v>1994</v>
      </c>
      <c r="Q4218" s="9">
        <v>2004</v>
      </c>
      <c r="R4218" s="9" t="s">
        <v>840</v>
      </c>
      <c r="S4218" s="9"/>
    </row>
    <row r="4219" spans="1:19" hidden="1" x14ac:dyDescent="0.35">
      <c r="A4219">
        <v>4218</v>
      </c>
      <c r="B4219" s="9">
        <v>257</v>
      </c>
      <c r="C4219" s="9">
        <v>11070</v>
      </c>
      <c r="D4219" s="7">
        <v>3295</v>
      </c>
      <c r="E4219" s="9" t="s">
        <v>453</v>
      </c>
      <c r="F4219" s="9"/>
      <c r="G4219" s="9"/>
      <c r="H4219" s="9"/>
      <c r="I4219" s="9"/>
      <c r="J4219" s="9"/>
      <c r="K4219" s="9" t="s">
        <v>121</v>
      </c>
      <c r="L4219" s="9" t="s">
        <v>686</v>
      </c>
      <c r="M4219" s="9">
        <v>10</v>
      </c>
      <c r="N4219" s="9" t="s">
        <v>684</v>
      </c>
      <c r="O4219" s="9" t="s">
        <v>88</v>
      </c>
      <c r="P4219" s="7">
        <v>1982</v>
      </c>
      <c r="Q4219" s="9">
        <v>2004</v>
      </c>
      <c r="R4219" s="9" t="s">
        <v>1697</v>
      </c>
      <c r="S4219" s="9"/>
    </row>
    <row r="4220" spans="1:19" hidden="1" x14ac:dyDescent="0.35">
      <c r="A4220">
        <v>4219</v>
      </c>
      <c r="B4220" s="9">
        <v>257</v>
      </c>
      <c r="C4220" s="9">
        <v>11044</v>
      </c>
      <c r="D4220" s="7">
        <v>3268</v>
      </c>
      <c r="E4220" s="9" t="s">
        <v>58</v>
      </c>
      <c r="F4220" s="9">
        <v>2</v>
      </c>
      <c r="G4220" s="9">
        <v>2</v>
      </c>
      <c r="H4220" s="9"/>
      <c r="I4220" s="9"/>
      <c r="J4220" s="9" t="s">
        <v>154</v>
      </c>
      <c r="K4220" s="9" t="s">
        <v>121</v>
      </c>
      <c r="L4220" s="9" t="s">
        <v>61</v>
      </c>
      <c r="M4220" s="9">
        <v>10</v>
      </c>
      <c r="N4220" s="9"/>
      <c r="O4220" s="9" t="s">
        <v>88</v>
      </c>
      <c r="P4220" s="9">
        <v>2004</v>
      </c>
      <c r="Q4220" s="9">
        <v>2004</v>
      </c>
      <c r="R4220" s="9"/>
      <c r="S4220" s="9"/>
    </row>
    <row r="4221" spans="1:19" hidden="1" x14ac:dyDescent="0.35">
      <c r="A4221">
        <v>4220</v>
      </c>
      <c r="B4221" s="9">
        <v>257</v>
      </c>
      <c r="C4221" s="9">
        <v>11044</v>
      </c>
      <c r="D4221" s="7">
        <v>3268</v>
      </c>
      <c r="E4221" s="9" t="s">
        <v>58</v>
      </c>
      <c r="F4221" s="9">
        <v>1</v>
      </c>
      <c r="G4221" s="9">
        <v>1</v>
      </c>
      <c r="H4221" s="9"/>
      <c r="I4221" s="9"/>
      <c r="J4221" s="9" t="s">
        <v>104</v>
      </c>
      <c r="K4221" s="9" t="s">
        <v>121</v>
      </c>
      <c r="L4221" s="9" t="s">
        <v>61</v>
      </c>
      <c r="M4221" s="9">
        <v>10</v>
      </c>
      <c r="N4221" s="9"/>
      <c r="O4221" s="9" t="s">
        <v>88</v>
      </c>
      <c r="P4221" s="9">
        <v>2004</v>
      </c>
      <c r="Q4221" s="9">
        <v>2004</v>
      </c>
      <c r="R4221" s="9"/>
      <c r="S4221" s="9"/>
    </row>
    <row r="4222" spans="1:19" hidden="1" x14ac:dyDescent="0.35">
      <c r="A4222">
        <v>4221</v>
      </c>
      <c r="B4222" s="9">
        <v>257</v>
      </c>
      <c r="C4222" s="9">
        <v>11049</v>
      </c>
      <c r="D4222" s="7">
        <v>3268</v>
      </c>
      <c r="E4222" s="9" t="s">
        <v>58</v>
      </c>
      <c r="F4222" s="9">
        <v>64</v>
      </c>
      <c r="G4222" s="9">
        <v>64</v>
      </c>
      <c r="H4222" s="9"/>
      <c r="I4222" s="9"/>
      <c r="J4222" s="9" t="s">
        <v>154</v>
      </c>
      <c r="K4222" s="9" t="s">
        <v>121</v>
      </c>
      <c r="L4222" s="9" t="s">
        <v>61</v>
      </c>
      <c r="M4222" s="9">
        <v>10</v>
      </c>
      <c r="N4222" s="9"/>
      <c r="O4222" s="9" t="s">
        <v>88</v>
      </c>
      <c r="P4222" s="9">
        <v>2004</v>
      </c>
      <c r="Q4222" s="9">
        <v>2004</v>
      </c>
      <c r="R4222" s="9"/>
      <c r="S4222" s="9"/>
    </row>
    <row r="4223" spans="1:19" hidden="1" x14ac:dyDescent="0.35">
      <c r="A4223">
        <v>4222</v>
      </c>
      <c r="B4223" s="9">
        <v>257</v>
      </c>
      <c r="C4223" s="9">
        <v>11049</v>
      </c>
      <c r="D4223" s="7">
        <v>3268</v>
      </c>
      <c r="E4223" s="9" t="s">
        <v>58</v>
      </c>
      <c r="F4223" s="9">
        <v>24</v>
      </c>
      <c r="G4223" s="9">
        <v>24</v>
      </c>
      <c r="H4223" s="9"/>
      <c r="I4223" s="9"/>
      <c r="J4223" s="9" t="s">
        <v>104</v>
      </c>
      <c r="K4223" s="9" t="s">
        <v>121</v>
      </c>
      <c r="L4223" s="9" t="s">
        <v>61</v>
      </c>
      <c r="M4223" s="9">
        <v>10</v>
      </c>
      <c r="N4223" s="9"/>
      <c r="O4223" s="9" t="s">
        <v>88</v>
      </c>
      <c r="P4223" s="9">
        <v>2004</v>
      </c>
      <c r="Q4223" s="9">
        <v>2004</v>
      </c>
      <c r="R4223" s="9"/>
      <c r="S4223" s="9"/>
    </row>
    <row r="4224" spans="1:19" hidden="1" x14ac:dyDescent="0.35">
      <c r="A4224">
        <v>4223</v>
      </c>
      <c r="B4224" s="9">
        <v>257</v>
      </c>
      <c r="C4224" s="9">
        <v>11051</v>
      </c>
      <c r="D4224" s="7">
        <v>3268</v>
      </c>
      <c r="E4224" s="9" t="s">
        <v>58</v>
      </c>
      <c r="F4224" s="9">
        <v>11</v>
      </c>
      <c r="G4224" s="9">
        <v>11</v>
      </c>
      <c r="H4224" s="9"/>
      <c r="I4224" s="9"/>
      <c r="J4224" s="9" t="s">
        <v>154</v>
      </c>
      <c r="K4224" s="9" t="s">
        <v>121</v>
      </c>
      <c r="L4224" s="9" t="s">
        <v>61</v>
      </c>
      <c r="M4224" s="9">
        <v>10</v>
      </c>
      <c r="N4224" s="9"/>
      <c r="O4224" s="9" t="s">
        <v>88</v>
      </c>
      <c r="P4224" s="9">
        <v>2004</v>
      </c>
      <c r="Q4224" s="9">
        <v>2004</v>
      </c>
      <c r="R4224" s="9"/>
      <c r="S4224" s="9"/>
    </row>
    <row r="4225" spans="1:19" hidden="1" x14ac:dyDescent="0.35">
      <c r="A4225">
        <v>4224</v>
      </c>
      <c r="B4225" s="9">
        <v>257</v>
      </c>
      <c r="C4225" s="9">
        <v>11051</v>
      </c>
      <c r="D4225" s="7">
        <v>3268</v>
      </c>
      <c r="E4225" s="9" t="s">
        <v>58</v>
      </c>
      <c r="F4225" s="9">
        <v>1</v>
      </c>
      <c r="G4225" s="9">
        <v>1</v>
      </c>
      <c r="H4225" s="9"/>
      <c r="I4225" s="9"/>
      <c r="J4225" s="9" t="s">
        <v>104</v>
      </c>
      <c r="K4225" s="9" t="s">
        <v>121</v>
      </c>
      <c r="L4225" s="9" t="s">
        <v>61</v>
      </c>
      <c r="M4225" s="9">
        <v>10</v>
      </c>
      <c r="N4225" s="9"/>
      <c r="O4225" s="9" t="s">
        <v>88</v>
      </c>
      <c r="P4225" s="9">
        <v>2004</v>
      </c>
      <c r="Q4225" s="9">
        <v>2004</v>
      </c>
      <c r="R4225" s="9"/>
      <c r="S4225" s="9"/>
    </row>
    <row r="4226" spans="1:19" hidden="1" x14ac:dyDescent="0.35">
      <c r="A4226">
        <v>4225</v>
      </c>
      <c r="B4226" s="9">
        <v>257</v>
      </c>
      <c r="C4226" s="9">
        <v>11071</v>
      </c>
      <c r="D4226" s="7">
        <v>3268</v>
      </c>
      <c r="E4226" s="9" t="s">
        <v>58</v>
      </c>
      <c r="F4226" s="9">
        <v>1</v>
      </c>
      <c r="G4226" s="9">
        <v>1</v>
      </c>
      <c r="H4226" s="9"/>
      <c r="I4226" s="9"/>
      <c r="J4226" s="9" t="s">
        <v>104</v>
      </c>
      <c r="K4226" s="9" t="s">
        <v>121</v>
      </c>
      <c r="L4226" s="9" t="s">
        <v>61</v>
      </c>
      <c r="M4226" s="9">
        <v>11</v>
      </c>
      <c r="N4226" s="9"/>
      <c r="O4226" s="9" t="s">
        <v>88</v>
      </c>
      <c r="P4226" s="9">
        <v>2004</v>
      </c>
      <c r="Q4226" s="9">
        <v>2004</v>
      </c>
      <c r="R4226" s="9"/>
      <c r="S4226" s="9"/>
    </row>
    <row r="4227" spans="1:19" hidden="1" x14ac:dyDescent="0.35">
      <c r="A4227">
        <v>4226</v>
      </c>
      <c r="B4227" s="9">
        <v>257</v>
      </c>
      <c r="C4227" s="9">
        <v>11071</v>
      </c>
      <c r="D4227" s="7">
        <v>3268</v>
      </c>
      <c r="E4227" s="9" t="s">
        <v>453</v>
      </c>
      <c r="F4227" s="9">
        <v>8</v>
      </c>
      <c r="G4227" s="9">
        <v>8</v>
      </c>
      <c r="H4227" s="9"/>
      <c r="I4227" s="9"/>
      <c r="J4227" s="9" t="s">
        <v>154</v>
      </c>
      <c r="K4227" s="9" t="s">
        <v>121</v>
      </c>
      <c r="L4227" s="9" t="s">
        <v>686</v>
      </c>
      <c r="M4227" s="9">
        <v>10</v>
      </c>
      <c r="N4227" s="9"/>
      <c r="O4227" s="9" t="s">
        <v>88</v>
      </c>
      <c r="P4227" s="9">
        <v>2004</v>
      </c>
      <c r="Q4227" s="9">
        <v>2004</v>
      </c>
      <c r="R4227" s="9"/>
      <c r="S4227" s="9"/>
    </row>
    <row r="4228" spans="1:19" hidden="1" x14ac:dyDescent="0.35">
      <c r="A4228">
        <v>4227</v>
      </c>
      <c r="B4228" s="9">
        <v>257</v>
      </c>
      <c r="C4228" s="9">
        <v>11079</v>
      </c>
      <c r="D4228" s="7">
        <v>3268</v>
      </c>
      <c r="E4228" s="9" t="s">
        <v>58</v>
      </c>
      <c r="F4228" s="9">
        <v>27</v>
      </c>
      <c r="G4228" s="9">
        <v>27</v>
      </c>
      <c r="H4228" s="9"/>
      <c r="I4228" s="9"/>
      <c r="J4228" s="9" t="s">
        <v>154</v>
      </c>
      <c r="K4228" s="9" t="s">
        <v>121</v>
      </c>
      <c r="L4228" s="9" t="s">
        <v>61</v>
      </c>
      <c r="M4228" s="9">
        <v>10</v>
      </c>
      <c r="N4228" s="9"/>
      <c r="O4228" s="9" t="s">
        <v>88</v>
      </c>
      <c r="P4228" s="9">
        <v>2004</v>
      </c>
      <c r="Q4228" s="9">
        <v>2004</v>
      </c>
      <c r="R4228" s="9"/>
      <c r="S4228" s="9"/>
    </row>
    <row r="4229" spans="1:19" hidden="1" x14ac:dyDescent="0.35">
      <c r="A4229">
        <v>4228</v>
      </c>
      <c r="B4229" s="9">
        <v>257</v>
      </c>
      <c r="C4229" s="9">
        <v>11079</v>
      </c>
      <c r="D4229" s="7">
        <v>3268</v>
      </c>
      <c r="E4229" s="9" t="s">
        <v>58</v>
      </c>
      <c r="F4229" s="9">
        <v>7</v>
      </c>
      <c r="G4229" s="9">
        <v>7</v>
      </c>
      <c r="H4229" s="9"/>
      <c r="I4229" s="9"/>
      <c r="J4229" s="9" t="s">
        <v>104</v>
      </c>
      <c r="K4229" s="9" t="s">
        <v>121</v>
      </c>
      <c r="L4229" s="9" t="s">
        <v>61</v>
      </c>
      <c r="M4229" s="9">
        <v>10</v>
      </c>
      <c r="N4229" s="9"/>
      <c r="O4229" s="9" t="s">
        <v>88</v>
      </c>
      <c r="P4229" s="9">
        <v>2004</v>
      </c>
      <c r="Q4229" s="9">
        <v>2004</v>
      </c>
      <c r="R4229" s="9"/>
      <c r="S4229" s="9"/>
    </row>
    <row r="4230" spans="1:19" hidden="1" x14ac:dyDescent="0.35">
      <c r="A4230">
        <v>4229</v>
      </c>
      <c r="B4230" s="9">
        <v>257</v>
      </c>
      <c r="C4230" s="9">
        <v>11041</v>
      </c>
      <c r="D4230" s="7">
        <v>3294</v>
      </c>
      <c r="E4230" s="9" t="s">
        <v>453</v>
      </c>
      <c r="F4230" s="9"/>
      <c r="G4230" s="9"/>
      <c r="H4230" s="9">
        <v>1</v>
      </c>
      <c r="I4230" s="9">
        <v>49</v>
      </c>
      <c r="J4230" s="9" t="s">
        <v>843</v>
      </c>
      <c r="K4230" s="9" t="s">
        <v>121</v>
      </c>
      <c r="L4230" s="9" t="s">
        <v>1518</v>
      </c>
      <c r="M4230" s="9">
        <v>10</v>
      </c>
      <c r="N4230" s="9"/>
      <c r="O4230" s="9" t="s">
        <v>88</v>
      </c>
      <c r="P4230" s="9">
        <v>2004</v>
      </c>
      <c r="Q4230" s="9">
        <v>2004</v>
      </c>
      <c r="R4230" s="9" t="s">
        <v>1558</v>
      </c>
      <c r="S4230" s="9"/>
    </row>
    <row r="4231" spans="1:19" hidden="1" x14ac:dyDescent="0.35">
      <c r="A4231">
        <v>4230</v>
      </c>
      <c r="B4231" s="9">
        <v>257</v>
      </c>
      <c r="C4231" s="9">
        <v>11043</v>
      </c>
      <c r="D4231" s="7">
        <v>3294</v>
      </c>
      <c r="E4231" s="9" t="s">
        <v>453</v>
      </c>
      <c r="F4231" s="9">
        <v>10</v>
      </c>
      <c r="G4231" s="9">
        <v>10</v>
      </c>
      <c r="H4231" s="9"/>
      <c r="I4231" s="9"/>
      <c r="J4231" s="9" t="s">
        <v>843</v>
      </c>
      <c r="K4231" s="9" t="s">
        <v>121</v>
      </c>
      <c r="L4231" s="9" t="s">
        <v>1518</v>
      </c>
      <c r="M4231" s="9">
        <v>10</v>
      </c>
      <c r="N4231" s="9"/>
      <c r="O4231" s="9" t="s">
        <v>88</v>
      </c>
      <c r="P4231" s="9">
        <v>2004</v>
      </c>
      <c r="Q4231" s="9">
        <v>2004</v>
      </c>
      <c r="R4231" s="9" t="s">
        <v>1560</v>
      </c>
      <c r="S4231" s="9"/>
    </row>
    <row r="4232" spans="1:19" hidden="1" x14ac:dyDescent="0.35">
      <c r="A4232">
        <v>4231</v>
      </c>
      <c r="B4232" s="9">
        <v>257</v>
      </c>
      <c r="C4232" s="9">
        <v>11041</v>
      </c>
      <c r="D4232" s="7">
        <v>3298</v>
      </c>
      <c r="E4232" s="9" t="s">
        <v>58</v>
      </c>
      <c r="F4232" s="9">
        <v>11</v>
      </c>
      <c r="G4232" s="9">
        <v>11</v>
      </c>
      <c r="H4232" s="9"/>
      <c r="I4232" s="9"/>
      <c r="J4232" s="9" t="s">
        <v>154</v>
      </c>
      <c r="K4232" s="9" t="s">
        <v>121</v>
      </c>
      <c r="L4232" s="9" t="s">
        <v>61</v>
      </c>
      <c r="M4232" s="9">
        <v>10</v>
      </c>
      <c r="N4232" s="9"/>
      <c r="O4232" s="9" t="s">
        <v>88</v>
      </c>
      <c r="P4232" s="9">
        <v>2004</v>
      </c>
      <c r="Q4232" s="9">
        <v>2004</v>
      </c>
      <c r="R4232" s="9" t="s">
        <v>847</v>
      </c>
      <c r="S4232" s="9"/>
    </row>
    <row r="4233" spans="1:19" hidden="1" x14ac:dyDescent="0.35">
      <c r="A4233">
        <v>4232</v>
      </c>
      <c r="B4233" s="9">
        <v>257</v>
      </c>
      <c r="C4233" s="9">
        <v>11041</v>
      </c>
      <c r="D4233" s="7">
        <v>3298</v>
      </c>
      <c r="E4233" s="9" t="s">
        <v>58</v>
      </c>
      <c r="F4233" s="9">
        <v>1</v>
      </c>
      <c r="G4233" s="9">
        <v>1</v>
      </c>
      <c r="H4233" s="9"/>
      <c r="I4233" s="9"/>
      <c r="J4233" s="9" t="s">
        <v>104</v>
      </c>
      <c r="K4233" s="9" t="s">
        <v>121</v>
      </c>
      <c r="L4233" s="9" t="s">
        <v>61</v>
      </c>
      <c r="M4233" s="9">
        <v>10</v>
      </c>
      <c r="N4233" s="9"/>
      <c r="O4233" s="9" t="s">
        <v>88</v>
      </c>
      <c r="P4233" s="9">
        <v>2004</v>
      </c>
      <c r="Q4233" s="9">
        <v>2004</v>
      </c>
      <c r="R4233" s="9" t="s">
        <v>847</v>
      </c>
      <c r="S4233" s="9"/>
    </row>
    <row r="4234" spans="1:19" hidden="1" x14ac:dyDescent="0.35">
      <c r="A4234">
        <v>4233</v>
      </c>
      <c r="B4234" s="9">
        <v>257</v>
      </c>
      <c r="C4234" s="9">
        <v>11043</v>
      </c>
      <c r="D4234" s="7">
        <v>3298</v>
      </c>
      <c r="E4234" s="9" t="s">
        <v>453</v>
      </c>
      <c r="F4234" s="9">
        <v>38</v>
      </c>
      <c r="G4234" s="9">
        <v>38</v>
      </c>
      <c r="H4234" s="9"/>
      <c r="I4234" s="9"/>
      <c r="J4234" s="9" t="s">
        <v>843</v>
      </c>
      <c r="K4234" s="9" t="s">
        <v>121</v>
      </c>
      <c r="L4234" s="9" t="s">
        <v>686</v>
      </c>
      <c r="M4234" s="9">
        <v>10</v>
      </c>
      <c r="N4234" s="9"/>
      <c r="O4234" s="9" t="s">
        <v>88</v>
      </c>
      <c r="P4234" s="9">
        <v>2004</v>
      </c>
      <c r="Q4234" s="9">
        <v>2004</v>
      </c>
      <c r="R4234" s="9" t="s">
        <v>847</v>
      </c>
      <c r="S4234" s="9"/>
    </row>
    <row r="4235" spans="1:19" hidden="1" x14ac:dyDescent="0.35">
      <c r="A4235">
        <v>4234</v>
      </c>
      <c r="B4235" s="9">
        <v>257</v>
      </c>
      <c r="C4235" s="9">
        <v>11049</v>
      </c>
      <c r="D4235" s="7">
        <v>3298</v>
      </c>
      <c r="E4235" s="9" t="s">
        <v>58</v>
      </c>
      <c r="F4235" s="9">
        <v>17</v>
      </c>
      <c r="G4235" s="9">
        <v>17</v>
      </c>
      <c r="H4235" s="9"/>
      <c r="I4235" s="9"/>
      <c r="J4235" s="9" t="s">
        <v>154</v>
      </c>
      <c r="K4235" s="9" t="s">
        <v>121</v>
      </c>
      <c r="L4235" s="9" t="s">
        <v>61</v>
      </c>
      <c r="M4235" s="9">
        <v>10</v>
      </c>
      <c r="N4235" s="9"/>
      <c r="O4235" s="9" t="s">
        <v>88</v>
      </c>
      <c r="P4235" s="9">
        <v>2004</v>
      </c>
      <c r="Q4235" s="9">
        <v>2004</v>
      </c>
      <c r="R4235" s="9" t="s">
        <v>854</v>
      </c>
      <c r="S4235" s="9"/>
    </row>
    <row r="4236" spans="1:19" hidden="1" x14ac:dyDescent="0.35">
      <c r="A4236">
        <v>4235</v>
      </c>
      <c r="B4236" s="9">
        <v>257</v>
      </c>
      <c r="C4236" s="9">
        <v>11049</v>
      </c>
      <c r="D4236" s="7">
        <v>3298</v>
      </c>
      <c r="E4236" s="9" t="s">
        <v>58</v>
      </c>
      <c r="F4236" s="9">
        <v>1</v>
      </c>
      <c r="G4236" s="9">
        <v>1</v>
      </c>
      <c r="H4236" s="9"/>
      <c r="I4236" s="9"/>
      <c r="J4236" s="9" t="s">
        <v>104</v>
      </c>
      <c r="K4236" s="9" t="s">
        <v>121</v>
      </c>
      <c r="L4236" s="9" t="s">
        <v>61</v>
      </c>
      <c r="M4236" s="9">
        <v>10</v>
      </c>
      <c r="N4236" s="9"/>
      <c r="O4236" s="9" t="s">
        <v>88</v>
      </c>
      <c r="P4236" s="9">
        <v>2004</v>
      </c>
      <c r="Q4236" s="9">
        <v>2004</v>
      </c>
      <c r="R4236" s="9" t="s">
        <v>847</v>
      </c>
      <c r="S4236" s="9"/>
    </row>
    <row r="4237" spans="1:19" hidden="1" x14ac:dyDescent="0.35">
      <c r="A4237">
        <v>4236</v>
      </c>
      <c r="B4237" s="9">
        <v>257</v>
      </c>
      <c r="C4237" s="9">
        <v>11071</v>
      </c>
      <c r="D4237" s="7">
        <v>3298</v>
      </c>
      <c r="E4237" s="9" t="s">
        <v>58</v>
      </c>
      <c r="F4237" s="9">
        <v>85</v>
      </c>
      <c r="G4237" s="9">
        <v>85</v>
      </c>
      <c r="H4237" s="9"/>
      <c r="I4237" s="9"/>
      <c r="J4237" s="9" t="s">
        <v>154</v>
      </c>
      <c r="K4237" s="9" t="s">
        <v>121</v>
      </c>
      <c r="L4237" s="9" t="s">
        <v>61</v>
      </c>
      <c r="M4237" s="9">
        <v>10</v>
      </c>
      <c r="N4237" s="9"/>
      <c r="O4237" s="9" t="s">
        <v>88</v>
      </c>
      <c r="P4237" s="9">
        <v>2004</v>
      </c>
      <c r="Q4237" s="9">
        <v>2004</v>
      </c>
      <c r="R4237" s="9" t="s">
        <v>840</v>
      </c>
      <c r="S4237" s="9"/>
    </row>
    <row r="4238" spans="1:19" hidden="1" x14ac:dyDescent="0.35">
      <c r="A4238">
        <v>4237</v>
      </c>
      <c r="B4238" s="9">
        <v>257</v>
      </c>
      <c r="C4238" s="9">
        <v>11071</v>
      </c>
      <c r="D4238" s="7">
        <v>3298</v>
      </c>
      <c r="E4238" s="9" t="s">
        <v>58</v>
      </c>
      <c r="F4238" s="9">
        <v>10</v>
      </c>
      <c r="G4238" s="9">
        <v>10</v>
      </c>
      <c r="H4238" s="9"/>
      <c r="I4238" s="9"/>
      <c r="J4238" s="9" t="s">
        <v>104</v>
      </c>
      <c r="K4238" s="9" t="s">
        <v>121</v>
      </c>
      <c r="L4238" s="9" t="s">
        <v>61</v>
      </c>
      <c r="M4238" s="9">
        <v>10</v>
      </c>
      <c r="N4238" s="9"/>
      <c r="O4238" s="9" t="s">
        <v>88</v>
      </c>
      <c r="P4238" s="9">
        <v>2004</v>
      </c>
      <c r="Q4238" s="9">
        <v>2004</v>
      </c>
      <c r="R4238" s="9" t="s">
        <v>840</v>
      </c>
      <c r="S4238" s="9"/>
    </row>
    <row r="4239" spans="1:19" hidden="1" x14ac:dyDescent="0.35">
      <c r="A4239">
        <v>4238</v>
      </c>
      <c r="B4239" s="11">
        <v>258</v>
      </c>
      <c r="C4239" s="11">
        <v>1005</v>
      </c>
      <c r="D4239" s="7">
        <v>3295</v>
      </c>
      <c r="E4239" s="11" t="s">
        <v>58</v>
      </c>
      <c r="F4239" s="11">
        <v>250</v>
      </c>
      <c r="G4239" s="11">
        <v>250</v>
      </c>
      <c r="H4239" s="11"/>
      <c r="I4239" s="11"/>
      <c r="J4239" s="11" t="s">
        <v>59</v>
      </c>
      <c r="K4239" s="11" t="s">
        <v>60</v>
      </c>
      <c r="L4239" s="11" t="s">
        <v>61</v>
      </c>
      <c r="M4239" s="11">
        <v>3</v>
      </c>
      <c r="N4239" s="11"/>
      <c r="O4239" s="11" t="s">
        <v>88</v>
      </c>
      <c r="P4239" s="7">
        <v>1984</v>
      </c>
      <c r="Q4239" s="11">
        <v>1978</v>
      </c>
      <c r="R4239" s="11"/>
      <c r="S4239" s="11"/>
    </row>
    <row r="4240" spans="1:19" hidden="1" x14ac:dyDescent="0.35">
      <c r="A4240">
        <v>4239</v>
      </c>
      <c r="B4240" s="11">
        <v>258</v>
      </c>
      <c r="C4240" s="11">
        <v>1005</v>
      </c>
      <c r="D4240" s="7">
        <v>3295</v>
      </c>
      <c r="E4240" s="11" t="s">
        <v>58</v>
      </c>
      <c r="F4240" s="11">
        <v>235</v>
      </c>
      <c r="G4240" s="11">
        <v>235</v>
      </c>
      <c r="H4240" s="11"/>
      <c r="I4240" s="11"/>
      <c r="J4240" s="11" t="s">
        <v>59</v>
      </c>
      <c r="K4240" s="11" t="s">
        <v>60</v>
      </c>
      <c r="L4240" s="11" t="s">
        <v>61</v>
      </c>
      <c r="M4240" s="11">
        <v>11</v>
      </c>
      <c r="N4240" s="11"/>
      <c r="O4240" s="11" t="s">
        <v>88</v>
      </c>
      <c r="P4240" s="7">
        <v>1984</v>
      </c>
      <c r="Q4240" s="11">
        <v>1980</v>
      </c>
      <c r="R4240" s="11"/>
      <c r="S4240" s="11"/>
    </row>
    <row r="4241" spans="1:19" hidden="1" x14ac:dyDescent="0.35">
      <c r="A4241">
        <v>4240</v>
      </c>
      <c r="B4241" s="11">
        <v>258</v>
      </c>
      <c r="C4241" s="11">
        <v>1005</v>
      </c>
      <c r="D4241" s="7">
        <v>3295</v>
      </c>
      <c r="E4241" s="11" t="s">
        <v>58</v>
      </c>
      <c r="F4241" s="11">
        <v>746</v>
      </c>
      <c r="G4241" s="11">
        <v>746</v>
      </c>
      <c r="H4241" s="11"/>
      <c r="I4241" s="11"/>
      <c r="J4241" s="11" t="s">
        <v>59</v>
      </c>
      <c r="K4241" s="11" t="s">
        <v>60</v>
      </c>
      <c r="L4241" s="11" t="s">
        <v>61</v>
      </c>
      <c r="M4241" s="11">
        <v>11</v>
      </c>
      <c r="N4241" s="11"/>
      <c r="O4241" s="11" t="s">
        <v>88</v>
      </c>
      <c r="P4241" s="7">
        <v>1984</v>
      </c>
      <c r="Q4241" s="11">
        <v>1981</v>
      </c>
      <c r="R4241" s="11"/>
      <c r="S4241" s="11"/>
    </row>
    <row r="4242" spans="1:19" hidden="1" x14ac:dyDescent="0.35">
      <c r="A4242">
        <v>4241</v>
      </c>
      <c r="B4242" s="11">
        <v>258</v>
      </c>
      <c r="C4242" s="11">
        <v>1005</v>
      </c>
      <c r="D4242" s="7">
        <v>3295</v>
      </c>
      <c r="E4242" s="11" t="s">
        <v>58</v>
      </c>
      <c r="F4242" s="11">
        <v>294</v>
      </c>
      <c r="G4242" s="11">
        <v>294</v>
      </c>
      <c r="H4242" s="11"/>
      <c r="I4242" s="11"/>
      <c r="J4242" s="11" t="s">
        <v>59</v>
      </c>
      <c r="K4242" s="11" t="s">
        <v>60</v>
      </c>
      <c r="L4242" s="11" t="s">
        <v>61</v>
      </c>
      <c r="M4242" s="11">
        <v>3</v>
      </c>
      <c r="N4242" s="11"/>
      <c r="O4242" s="11" t="s">
        <v>88</v>
      </c>
      <c r="P4242" s="7">
        <v>1984</v>
      </c>
      <c r="Q4242" s="11">
        <v>1982</v>
      </c>
      <c r="R4242" s="11"/>
      <c r="S4242" s="11"/>
    </row>
    <row r="4243" spans="1:19" hidden="1" x14ac:dyDescent="0.35">
      <c r="A4243">
        <v>4242</v>
      </c>
      <c r="B4243" s="11">
        <v>258</v>
      </c>
      <c r="C4243" s="11">
        <v>1005</v>
      </c>
      <c r="D4243" s="7">
        <v>3295</v>
      </c>
      <c r="E4243" s="11" t="s">
        <v>58</v>
      </c>
      <c r="F4243" s="11">
        <v>0</v>
      </c>
      <c r="G4243" s="11">
        <v>0</v>
      </c>
      <c r="H4243" s="11"/>
      <c r="I4243" s="11"/>
      <c r="J4243" s="11" t="s">
        <v>59</v>
      </c>
      <c r="K4243" s="11" t="s">
        <v>60</v>
      </c>
      <c r="L4243" s="11" t="s">
        <v>61</v>
      </c>
      <c r="M4243" s="11">
        <v>10</v>
      </c>
      <c r="N4243" s="11"/>
      <c r="O4243" s="11" t="s">
        <v>88</v>
      </c>
      <c r="P4243" s="7">
        <v>1984</v>
      </c>
      <c r="Q4243" s="11">
        <v>1982</v>
      </c>
      <c r="R4243" s="11"/>
      <c r="S4243" s="11"/>
    </row>
    <row r="4244" spans="1:19" hidden="1" x14ac:dyDescent="0.35">
      <c r="A4244">
        <v>4243</v>
      </c>
      <c r="B4244" s="11">
        <v>258</v>
      </c>
      <c r="C4244" s="11">
        <v>1005</v>
      </c>
      <c r="D4244" s="7">
        <v>3295</v>
      </c>
      <c r="E4244" s="20" t="s">
        <v>58</v>
      </c>
      <c r="F4244" s="11">
        <v>356</v>
      </c>
      <c r="G4244" s="11">
        <v>356</v>
      </c>
      <c r="H4244" s="11"/>
      <c r="I4244" s="11"/>
      <c r="J4244" s="11" t="s">
        <v>59</v>
      </c>
      <c r="K4244" s="11" t="s">
        <v>60</v>
      </c>
      <c r="L4244" s="11" t="s">
        <v>61</v>
      </c>
      <c r="M4244" s="11">
        <v>4</v>
      </c>
      <c r="N4244" s="11"/>
      <c r="O4244" s="11" t="s">
        <v>88</v>
      </c>
      <c r="P4244" s="7">
        <v>1984</v>
      </c>
      <c r="Q4244" s="11">
        <v>1984</v>
      </c>
      <c r="R4244" s="11"/>
      <c r="S4244" s="11"/>
    </row>
    <row r="4245" spans="1:19" hidden="1" x14ac:dyDescent="0.35">
      <c r="A4245">
        <v>4244</v>
      </c>
      <c r="B4245" s="11">
        <v>258</v>
      </c>
      <c r="C4245" s="11">
        <v>1005</v>
      </c>
      <c r="D4245" s="7">
        <v>3295</v>
      </c>
      <c r="E4245" s="11" t="s">
        <v>58</v>
      </c>
      <c r="F4245" s="11">
        <v>365</v>
      </c>
      <c r="G4245" s="11">
        <v>365</v>
      </c>
      <c r="H4245" s="11"/>
      <c r="I4245" s="11"/>
      <c r="J4245" s="11" t="s">
        <v>59</v>
      </c>
      <c r="K4245" s="11" t="s">
        <v>60</v>
      </c>
      <c r="L4245" s="11" t="s">
        <v>61</v>
      </c>
      <c r="M4245" s="11">
        <v>10</v>
      </c>
      <c r="N4245" s="11"/>
      <c r="O4245" s="11" t="s">
        <v>88</v>
      </c>
      <c r="P4245" s="7">
        <v>1984</v>
      </c>
      <c r="Q4245" s="11">
        <v>1984</v>
      </c>
      <c r="R4245" s="11"/>
      <c r="S4245" s="11"/>
    </row>
    <row r="4246" spans="1:19" hidden="1" x14ac:dyDescent="0.35">
      <c r="A4246">
        <v>4245</v>
      </c>
      <c r="B4246" s="11">
        <v>258</v>
      </c>
      <c r="C4246" s="11">
        <v>1005</v>
      </c>
      <c r="D4246" s="7">
        <v>3295</v>
      </c>
      <c r="E4246" s="20" t="s">
        <v>58</v>
      </c>
      <c r="F4246" s="11">
        <v>0</v>
      </c>
      <c r="G4246" s="11">
        <v>0</v>
      </c>
      <c r="H4246" s="11"/>
      <c r="I4246" s="11"/>
      <c r="J4246" s="11" t="s">
        <v>59</v>
      </c>
      <c r="K4246" s="11" t="s">
        <v>60</v>
      </c>
      <c r="L4246" s="11" t="s">
        <v>61</v>
      </c>
      <c r="M4246" s="11">
        <v>11</v>
      </c>
      <c r="N4246" s="11"/>
      <c r="O4246" s="11" t="s">
        <v>88</v>
      </c>
      <c r="P4246" s="7">
        <v>1984</v>
      </c>
      <c r="Q4246" s="11">
        <v>1986</v>
      </c>
      <c r="R4246" s="11"/>
      <c r="S4246" s="11"/>
    </row>
    <row r="4247" spans="1:19" hidden="1" x14ac:dyDescent="0.35">
      <c r="A4247">
        <v>4246</v>
      </c>
      <c r="B4247" s="11">
        <v>258</v>
      </c>
      <c r="C4247" s="11">
        <v>1005</v>
      </c>
      <c r="D4247" s="7">
        <v>3295</v>
      </c>
      <c r="E4247" s="20" t="s">
        <v>58</v>
      </c>
      <c r="F4247" s="11">
        <v>0</v>
      </c>
      <c r="G4247" s="11">
        <v>0</v>
      </c>
      <c r="H4247" s="11"/>
      <c r="I4247" s="11"/>
      <c r="J4247" s="11" t="s">
        <v>59</v>
      </c>
      <c r="K4247" s="11" t="s">
        <v>60</v>
      </c>
      <c r="L4247" s="11" t="s">
        <v>61</v>
      </c>
      <c r="M4247" s="11">
        <v>2</v>
      </c>
      <c r="N4247" s="11"/>
      <c r="O4247" s="11" t="s">
        <v>88</v>
      </c>
      <c r="P4247" s="7">
        <v>1984</v>
      </c>
      <c r="Q4247" s="11">
        <v>1987</v>
      </c>
      <c r="R4247" s="11"/>
      <c r="S4247" s="11"/>
    </row>
    <row r="4248" spans="1:19" hidden="1" x14ac:dyDescent="0.35">
      <c r="A4248">
        <v>4247</v>
      </c>
      <c r="B4248" s="11">
        <v>258</v>
      </c>
      <c r="C4248" s="11">
        <v>1005</v>
      </c>
      <c r="D4248" s="7">
        <v>3295</v>
      </c>
      <c r="E4248" s="11" t="s">
        <v>58</v>
      </c>
      <c r="F4248" s="11">
        <v>292</v>
      </c>
      <c r="G4248" s="11">
        <v>292</v>
      </c>
      <c r="H4248" s="11"/>
      <c r="I4248" s="11"/>
      <c r="J4248" s="11" t="s">
        <v>59</v>
      </c>
      <c r="K4248" s="11" t="s">
        <v>60</v>
      </c>
      <c r="L4248" s="11" t="s">
        <v>61</v>
      </c>
      <c r="M4248" s="11">
        <v>2</v>
      </c>
      <c r="N4248" s="11"/>
      <c r="O4248" s="11" t="s">
        <v>88</v>
      </c>
      <c r="P4248" s="7">
        <v>1984</v>
      </c>
      <c r="Q4248" s="11">
        <v>1988</v>
      </c>
      <c r="R4248" s="11"/>
      <c r="S4248" s="11"/>
    </row>
    <row r="4249" spans="1:19" hidden="1" x14ac:dyDescent="0.35">
      <c r="A4249">
        <v>4248</v>
      </c>
      <c r="B4249" s="11">
        <v>258</v>
      </c>
      <c r="C4249" s="11">
        <v>1005</v>
      </c>
      <c r="D4249" s="7">
        <v>3295</v>
      </c>
      <c r="E4249" s="20" t="s">
        <v>58</v>
      </c>
      <c r="F4249" s="11">
        <v>81</v>
      </c>
      <c r="G4249" s="11">
        <v>81</v>
      </c>
      <c r="H4249" s="11"/>
      <c r="I4249" s="11"/>
      <c r="J4249" s="11" t="s">
        <v>59</v>
      </c>
      <c r="K4249" s="11" t="s">
        <v>60</v>
      </c>
      <c r="L4249" s="11" t="s">
        <v>61</v>
      </c>
      <c r="M4249" s="11">
        <v>10</v>
      </c>
      <c r="N4249" s="11"/>
      <c r="O4249" s="11" t="s">
        <v>88</v>
      </c>
      <c r="P4249" s="7">
        <v>1984</v>
      </c>
      <c r="Q4249" s="11">
        <v>1988</v>
      </c>
      <c r="R4249" s="11"/>
      <c r="S4249" s="11"/>
    </row>
    <row r="4250" spans="1:19" hidden="1" x14ac:dyDescent="0.35">
      <c r="A4250">
        <v>4249</v>
      </c>
      <c r="B4250" s="11">
        <v>258</v>
      </c>
      <c r="C4250" s="11">
        <v>1005</v>
      </c>
      <c r="D4250" s="7">
        <v>3295</v>
      </c>
      <c r="E4250" s="20" t="s">
        <v>58</v>
      </c>
      <c r="F4250" s="11">
        <v>180</v>
      </c>
      <c r="G4250" s="11">
        <v>180</v>
      </c>
      <c r="H4250" s="11"/>
      <c r="I4250" s="11"/>
      <c r="J4250" s="11" t="s">
        <v>59</v>
      </c>
      <c r="K4250" s="11" t="s">
        <v>60</v>
      </c>
      <c r="L4250" s="11" t="s">
        <v>61</v>
      </c>
      <c r="M4250" s="11">
        <v>3</v>
      </c>
      <c r="N4250" s="11"/>
      <c r="O4250" s="11" t="s">
        <v>88</v>
      </c>
      <c r="P4250" s="7">
        <v>1984</v>
      </c>
      <c r="Q4250" s="11">
        <v>1989</v>
      </c>
      <c r="R4250" s="11"/>
      <c r="S4250" s="11"/>
    </row>
    <row r="4251" spans="1:19" hidden="1" x14ac:dyDescent="0.35">
      <c r="A4251">
        <v>4250</v>
      </c>
      <c r="B4251" s="11">
        <v>258</v>
      </c>
      <c r="C4251" s="11">
        <v>1005</v>
      </c>
      <c r="D4251" s="7">
        <v>3295</v>
      </c>
      <c r="E4251" s="11" t="s">
        <v>58</v>
      </c>
      <c r="F4251" s="11">
        <v>7</v>
      </c>
      <c r="G4251" s="11">
        <v>7</v>
      </c>
      <c r="H4251" s="11"/>
      <c r="I4251" s="11"/>
      <c r="J4251" s="11" t="s">
        <v>59</v>
      </c>
      <c r="K4251" s="11" t="s">
        <v>60</v>
      </c>
      <c r="L4251" s="11" t="s">
        <v>61</v>
      </c>
      <c r="M4251" s="11">
        <v>10</v>
      </c>
      <c r="N4251" s="11"/>
      <c r="O4251" s="11" t="s">
        <v>88</v>
      </c>
      <c r="P4251" s="7">
        <v>1993</v>
      </c>
      <c r="Q4251" s="11">
        <v>1989</v>
      </c>
      <c r="R4251" s="11"/>
      <c r="S4251" s="11"/>
    </row>
    <row r="4252" spans="1:19" hidden="1" x14ac:dyDescent="0.35">
      <c r="A4252">
        <v>4251</v>
      </c>
      <c r="B4252" s="11">
        <v>258</v>
      </c>
      <c r="C4252" s="11">
        <v>1005</v>
      </c>
      <c r="D4252" s="7">
        <v>3295</v>
      </c>
      <c r="E4252" s="20" t="s">
        <v>58</v>
      </c>
      <c r="F4252" s="11">
        <v>0</v>
      </c>
      <c r="G4252" s="11">
        <v>0</v>
      </c>
      <c r="H4252" s="11"/>
      <c r="I4252" s="11"/>
      <c r="J4252" s="11" t="s">
        <v>59</v>
      </c>
      <c r="K4252" s="11" t="s">
        <v>60</v>
      </c>
      <c r="L4252" s="11" t="s">
        <v>61</v>
      </c>
      <c r="M4252" s="11">
        <v>4</v>
      </c>
      <c r="N4252" s="11"/>
      <c r="O4252" s="11" t="s">
        <v>88</v>
      </c>
      <c r="P4252" s="7">
        <v>1993</v>
      </c>
      <c r="Q4252" s="11">
        <v>1990</v>
      </c>
      <c r="R4252" s="11"/>
      <c r="S4252" s="11"/>
    </row>
    <row r="4253" spans="1:19" hidden="1" x14ac:dyDescent="0.35">
      <c r="A4253">
        <v>4252</v>
      </c>
      <c r="B4253" s="11">
        <v>258</v>
      </c>
      <c r="C4253" s="11">
        <v>1005</v>
      </c>
      <c r="D4253" s="7">
        <v>3295</v>
      </c>
      <c r="E4253" s="11" t="s">
        <v>58</v>
      </c>
      <c r="F4253" s="11">
        <v>0</v>
      </c>
      <c r="G4253" s="11">
        <v>0</v>
      </c>
      <c r="H4253" s="11"/>
      <c r="I4253" s="11"/>
      <c r="J4253" s="11" t="s">
        <v>59</v>
      </c>
      <c r="K4253" s="11" t="s">
        <v>60</v>
      </c>
      <c r="L4253" s="11" t="s">
        <v>61</v>
      </c>
      <c r="M4253" s="11">
        <v>10</v>
      </c>
      <c r="N4253" s="11"/>
      <c r="O4253" s="11" t="s">
        <v>88</v>
      </c>
      <c r="P4253" s="7">
        <v>1993</v>
      </c>
      <c r="Q4253" s="11">
        <v>1990</v>
      </c>
      <c r="R4253" s="11"/>
      <c r="S4253" s="11"/>
    </row>
    <row r="4254" spans="1:19" hidden="1" x14ac:dyDescent="0.35">
      <c r="A4254">
        <v>4253</v>
      </c>
      <c r="B4254" s="11">
        <v>258</v>
      </c>
      <c r="C4254" s="11">
        <v>1005</v>
      </c>
      <c r="D4254" s="7">
        <v>3295</v>
      </c>
      <c r="E4254" s="11" t="s">
        <v>58</v>
      </c>
      <c r="F4254" s="11">
        <v>0</v>
      </c>
      <c r="G4254" s="11">
        <v>0</v>
      </c>
      <c r="H4254" s="11"/>
      <c r="I4254" s="11"/>
      <c r="J4254" s="11" t="s">
        <v>59</v>
      </c>
      <c r="K4254" s="11" t="s">
        <v>60</v>
      </c>
      <c r="L4254" s="11" t="s">
        <v>61</v>
      </c>
      <c r="M4254" s="11">
        <v>4</v>
      </c>
      <c r="N4254" s="11"/>
      <c r="O4254" s="11" t="s">
        <v>88</v>
      </c>
      <c r="P4254" s="7">
        <v>1993</v>
      </c>
      <c r="Q4254" s="11">
        <v>1991</v>
      </c>
      <c r="R4254" s="11"/>
      <c r="S4254" s="11"/>
    </row>
    <row r="4255" spans="1:19" hidden="1" x14ac:dyDescent="0.35">
      <c r="A4255">
        <v>4254</v>
      </c>
      <c r="B4255" s="11">
        <v>258</v>
      </c>
      <c r="C4255" s="11">
        <v>1005</v>
      </c>
      <c r="D4255" s="7">
        <v>3295</v>
      </c>
      <c r="E4255" s="11" t="s">
        <v>58</v>
      </c>
      <c r="F4255" s="11">
        <v>0</v>
      </c>
      <c r="G4255" s="11">
        <v>0</v>
      </c>
      <c r="H4255" s="11"/>
      <c r="I4255" s="11"/>
      <c r="J4255" s="11" t="s">
        <v>59</v>
      </c>
      <c r="K4255" s="11" t="s">
        <v>60</v>
      </c>
      <c r="L4255" s="11" t="s">
        <v>61</v>
      </c>
      <c r="M4255" s="11">
        <v>9</v>
      </c>
      <c r="N4255" s="11"/>
      <c r="O4255" s="11" t="s">
        <v>88</v>
      </c>
      <c r="P4255" s="7">
        <v>1993</v>
      </c>
      <c r="Q4255" s="11">
        <v>1991</v>
      </c>
      <c r="R4255" s="11"/>
      <c r="S4255" s="11"/>
    </row>
    <row r="4256" spans="1:19" hidden="1" x14ac:dyDescent="0.35">
      <c r="A4256">
        <v>4255</v>
      </c>
      <c r="B4256" s="11">
        <v>258</v>
      </c>
      <c r="C4256" s="11">
        <v>1005</v>
      </c>
      <c r="D4256" s="7">
        <v>3295</v>
      </c>
      <c r="E4256" s="11" t="s">
        <v>58</v>
      </c>
      <c r="F4256" s="11">
        <v>0</v>
      </c>
      <c r="G4256" s="11">
        <v>0</v>
      </c>
      <c r="H4256" s="11"/>
      <c r="I4256" s="11"/>
      <c r="J4256" s="11" t="s">
        <v>59</v>
      </c>
      <c r="K4256" s="11" t="s">
        <v>60</v>
      </c>
      <c r="L4256" s="11" t="s">
        <v>61</v>
      </c>
      <c r="M4256" s="11">
        <v>9</v>
      </c>
      <c r="N4256" s="11"/>
      <c r="O4256" s="11" t="s">
        <v>88</v>
      </c>
      <c r="P4256" s="7">
        <v>1993</v>
      </c>
      <c r="Q4256" s="11">
        <v>1992</v>
      </c>
      <c r="R4256" s="11"/>
      <c r="S4256" s="11"/>
    </row>
    <row r="4257" spans="1:19" hidden="1" x14ac:dyDescent="0.35">
      <c r="A4257">
        <v>4256</v>
      </c>
      <c r="B4257" s="11">
        <v>258</v>
      </c>
      <c r="C4257" s="11">
        <v>1005</v>
      </c>
      <c r="D4257" s="7">
        <v>3295</v>
      </c>
      <c r="E4257" s="11" t="s">
        <v>58</v>
      </c>
      <c r="F4257" s="11">
        <v>0</v>
      </c>
      <c r="G4257" s="11">
        <v>0</v>
      </c>
      <c r="H4257" s="11"/>
      <c r="I4257" s="11"/>
      <c r="J4257" s="11" t="s">
        <v>59</v>
      </c>
      <c r="K4257" s="11" t="s">
        <v>60</v>
      </c>
      <c r="L4257" s="11" t="s">
        <v>61</v>
      </c>
      <c r="M4257" s="11">
        <v>10</v>
      </c>
      <c r="N4257" s="11"/>
      <c r="O4257" s="11" t="s">
        <v>88</v>
      </c>
      <c r="P4257" s="7">
        <v>1993</v>
      </c>
      <c r="Q4257" s="11">
        <v>1993</v>
      </c>
      <c r="R4257" s="11"/>
      <c r="S4257" s="11"/>
    </row>
    <row r="4258" spans="1:19" hidden="1" x14ac:dyDescent="0.35">
      <c r="A4258">
        <v>4257</v>
      </c>
      <c r="B4258" s="11">
        <v>258</v>
      </c>
      <c r="C4258" s="11">
        <v>1005</v>
      </c>
      <c r="D4258" s="7">
        <v>3295</v>
      </c>
      <c r="E4258" s="11" t="s">
        <v>58</v>
      </c>
      <c r="F4258" s="11">
        <v>541</v>
      </c>
      <c r="G4258" s="11">
        <v>541</v>
      </c>
      <c r="H4258" s="11"/>
      <c r="I4258" s="11"/>
      <c r="J4258" s="11" t="s">
        <v>59</v>
      </c>
      <c r="K4258" s="11" t="s">
        <v>60</v>
      </c>
      <c r="L4258" s="11" t="s">
        <v>61</v>
      </c>
      <c r="M4258" s="11">
        <v>7</v>
      </c>
      <c r="N4258" s="11"/>
      <c r="O4258" s="11" t="s">
        <v>88</v>
      </c>
      <c r="P4258" s="7">
        <v>1993</v>
      </c>
      <c r="Q4258" s="11">
        <v>1996</v>
      </c>
      <c r="R4258" s="11"/>
      <c r="S4258" s="11"/>
    </row>
    <row r="4259" spans="1:19" hidden="1" x14ac:dyDescent="0.35">
      <c r="A4259">
        <v>4258</v>
      </c>
      <c r="B4259" s="11">
        <v>258</v>
      </c>
      <c r="C4259" s="11">
        <v>1005</v>
      </c>
      <c r="D4259" s="7">
        <v>3295</v>
      </c>
      <c r="E4259" s="11" t="s">
        <v>58</v>
      </c>
      <c r="F4259" s="11">
        <v>566</v>
      </c>
      <c r="G4259" s="11">
        <v>566</v>
      </c>
      <c r="H4259" s="11"/>
      <c r="I4259" s="11"/>
      <c r="J4259" s="11" t="s">
        <v>59</v>
      </c>
      <c r="K4259" s="11" t="s">
        <v>60</v>
      </c>
      <c r="L4259" s="11" t="s">
        <v>61</v>
      </c>
      <c r="M4259" s="11">
        <v>8</v>
      </c>
      <c r="N4259" s="11"/>
      <c r="O4259" s="11" t="s">
        <v>88</v>
      </c>
      <c r="P4259" s="7">
        <v>1993</v>
      </c>
      <c r="Q4259" s="11">
        <v>1998</v>
      </c>
      <c r="R4259" s="11"/>
      <c r="S4259" s="11"/>
    </row>
    <row r="4260" spans="1:19" hidden="1" x14ac:dyDescent="0.35">
      <c r="A4260">
        <v>4259</v>
      </c>
      <c r="B4260" s="11">
        <v>258</v>
      </c>
      <c r="C4260" s="11">
        <v>1005</v>
      </c>
      <c r="D4260" s="7">
        <v>3295</v>
      </c>
      <c r="E4260" s="11" t="s">
        <v>58</v>
      </c>
      <c r="F4260" s="11">
        <v>362</v>
      </c>
      <c r="G4260" s="11">
        <v>362</v>
      </c>
      <c r="H4260" s="11"/>
      <c r="I4260" s="11"/>
      <c r="J4260" s="11" t="s">
        <v>59</v>
      </c>
      <c r="K4260" s="11" t="s">
        <v>60</v>
      </c>
      <c r="L4260" s="11" t="s">
        <v>61</v>
      </c>
      <c r="M4260" s="11">
        <v>2</v>
      </c>
      <c r="N4260" s="11"/>
      <c r="O4260" s="11" t="s">
        <v>88</v>
      </c>
      <c r="P4260" s="7">
        <v>1993</v>
      </c>
      <c r="Q4260" s="11">
        <v>2002</v>
      </c>
      <c r="R4260" s="11"/>
      <c r="S4260" s="11"/>
    </row>
    <row r="4261" spans="1:19" hidden="1" x14ac:dyDescent="0.35">
      <c r="A4261">
        <v>4260</v>
      </c>
      <c r="B4261" s="11">
        <v>258</v>
      </c>
      <c r="C4261" s="11">
        <v>1005</v>
      </c>
      <c r="D4261" s="7">
        <v>3295</v>
      </c>
      <c r="E4261" s="11" t="s">
        <v>58</v>
      </c>
      <c r="F4261" s="11">
        <v>0</v>
      </c>
      <c r="G4261" s="11">
        <v>0</v>
      </c>
      <c r="H4261" s="11"/>
      <c r="I4261" s="11"/>
      <c r="J4261" s="11" t="s">
        <v>59</v>
      </c>
      <c r="K4261" s="11" t="s">
        <v>60</v>
      </c>
      <c r="L4261" s="11" t="s">
        <v>61</v>
      </c>
      <c r="M4261" s="11">
        <v>5</v>
      </c>
      <c r="N4261" s="11"/>
      <c r="O4261" s="11" t="s">
        <v>88</v>
      </c>
      <c r="P4261" s="7">
        <v>1993</v>
      </c>
      <c r="Q4261" s="11">
        <v>2004</v>
      </c>
      <c r="R4261" s="11"/>
      <c r="S4261" s="11"/>
    </row>
    <row r="4262" spans="1:19" hidden="1" x14ac:dyDescent="0.35">
      <c r="A4262">
        <v>4261</v>
      </c>
      <c r="B4262" s="11">
        <v>258</v>
      </c>
      <c r="C4262" s="11">
        <v>1005</v>
      </c>
      <c r="D4262" s="7">
        <v>3295</v>
      </c>
      <c r="E4262" s="11" t="s">
        <v>58</v>
      </c>
      <c r="F4262" s="11">
        <v>583</v>
      </c>
      <c r="G4262" s="11">
        <v>583</v>
      </c>
      <c r="H4262" s="11"/>
      <c r="I4262" s="11"/>
      <c r="J4262" s="11" t="s">
        <v>59</v>
      </c>
      <c r="K4262" s="11" t="s">
        <v>60</v>
      </c>
      <c r="L4262" s="11" t="s">
        <v>61</v>
      </c>
      <c r="M4262" s="11">
        <v>7</v>
      </c>
      <c r="N4262" s="11"/>
      <c r="O4262" s="11" t="s">
        <v>88</v>
      </c>
      <c r="P4262" s="7">
        <v>1993</v>
      </c>
      <c r="Q4262" s="11">
        <v>2005</v>
      </c>
      <c r="R4262" s="11"/>
      <c r="S4262" s="11"/>
    </row>
    <row r="4263" spans="1:19" hidden="1" x14ac:dyDescent="0.35">
      <c r="A4263">
        <v>4262</v>
      </c>
      <c r="B4263" s="11">
        <v>258</v>
      </c>
      <c r="C4263" s="11">
        <v>1005</v>
      </c>
      <c r="D4263" s="7">
        <v>3659</v>
      </c>
      <c r="E4263" s="11" t="s">
        <v>58</v>
      </c>
      <c r="F4263" s="11">
        <v>0</v>
      </c>
      <c r="G4263" s="11">
        <v>0</v>
      </c>
      <c r="H4263" s="11"/>
      <c r="I4263" s="11"/>
      <c r="J4263" s="11" t="s">
        <v>59</v>
      </c>
      <c r="K4263" s="11" t="s">
        <v>60</v>
      </c>
      <c r="L4263" s="11" t="s">
        <v>61</v>
      </c>
      <c r="M4263" s="11">
        <v>3</v>
      </c>
      <c r="N4263" s="11"/>
      <c r="O4263" s="11" t="s">
        <v>88</v>
      </c>
      <c r="P4263" s="11">
        <v>1978</v>
      </c>
      <c r="Q4263" s="11">
        <v>1978</v>
      </c>
      <c r="R4263" s="11"/>
      <c r="S4263" s="11"/>
    </row>
    <row r="4264" spans="1:19" hidden="1" x14ac:dyDescent="0.35">
      <c r="A4264">
        <v>4263</v>
      </c>
      <c r="B4264" s="11">
        <v>258</v>
      </c>
      <c r="C4264" s="11">
        <v>1005</v>
      </c>
      <c r="D4264" s="7">
        <v>3659</v>
      </c>
      <c r="E4264" s="11" t="s">
        <v>58</v>
      </c>
      <c r="F4264" s="11">
        <v>39</v>
      </c>
      <c r="G4264" s="11">
        <v>39</v>
      </c>
      <c r="H4264" s="11"/>
      <c r="I4264" s="11"/>
      <c r="J4264" s="11" t="s">
        <v>59</v>
      </c>
      <c r="K4264" s="11" t="s">
        <v>60</v>
      </c>
      <c r="L4264" s="11" t="s">
        <v>61</v>
      </c>
      <c r="M4264" s="11">
        <v>11</v>
      </c>
      <c r="N4264" s="11"/>
      <c r="O4264" s="11" t="s">
        <v>88</v>
      </c>
      <c r="P4264" s="11">
        <v>1980</v>
      </c>
      <c r="Q4264" s="11">
        <v>1980</v>
      </c>
      <c r="R4264" s="11"/>
      <c r="S4264" s="11"/>
    </row>
    <row r="4265" spans="1:19" hidden="1" x14ac:dyDescent="0.35">
      <c r="A4265">
        <v>4264</v>
      </c>
      <c r="B4265" s="11">
        <v>258</v>
      </c>
      <c r="C4265" s="11">
        <v>1005</v>
      </c>
      <c r="D4265" s="7">
        <v>3659</v>
      </c>
      <c r="E4265" s="11" t="s">
        <v>58</v>
      </c>
      <c r="F4265" s="11">
        <v>8</v>
      </c>
      <c r="G4265" s="11">
        <v>8</v>
      </c>
      <c r="H4265" s="11"/>
      <c r="I4265" s="11"/>
      <c r="J4265" s="11" t="s">
        <v>59</v>
      </c>
      <c r="K4265" s="11" t="s">
        <v>60</v>
      </c>
      <c r="L4265" s="11" t="s">
        <v>61</v>
      </c>
      <c r="M4265" s="11">
        <v>11</v>
      </c>
      <c r="N4265" s="11"/>
      <c r="O4265" s="11" t="s">
        <v>88</v>
      </c>
      <c r="P4265" s="11">
        <v>1981</v>
      </c>
      <c r="Q4265" s="11">
        <v>1981</v>
      </c>
      <c r="R4265" s="11"/>
      <c r="S4265" s="11"/>
    </row>
    <row r="4266" spans="1:19" hidden="1" x14ac:dyDescent="0.35">
      <c r="A4266">
        <v>4265</v>
      </c>
      <c r="B4266" s="11">
        <v>258</v>
      </c>
      <c r="C4266" s="11">
        <v>1005</v>
      </c>
      <c r="D4266" s="7">
        <v>3659</v>
      </c>
      <c r="E4266" s="11" t="s">
        <v>58</v>
      </c>
      <c r="F4266" s="11">
        <v>375</v>
      </c>
      <c r="G4266" s="11">
        <v>375</v>
      </c>
      <c r="H4266" s="11"/>
      <c r="I4266" s="11"/>
      <c r="J4266" s="11" t="s">
        <v>59</v>
      </c>
      <c r="K4266" s="11" t="s">
        <v>60</v>
      </c>
      <c r="L4266" s="11" t="s">
        <v>61</v>
      </c>
      <c r="M4266" s="11">
        <v>3</v>
      </c>
      <c r="N4266" s="11"/>
      <c r="O4266" s="11" t="s">
        <v>88</v>
      </c>
      <c r="P4266" s="11">
        <v>1982</v>
      </c>
      <c r="Q4266" s="11">
        <v>1982</v>
      </c>
      <c r="R4266" s="11"/>
      <c r="S4266" s="11"/>
    </row>
    <row r="4267" spans="1:19" hidden="1" x14ac:dyDescent="0.35">
      <c r="A4267">
        <v>4266</v>
      </c>
      <c r="B4267" s="11">
        <v>258</v>
      </c>
      <c r="C4267" s="11">
        <v>1005</v>
      </c>
      <c r="D4267" s="7">
        <v>3659</v>
      </c>
      <c r="E4267" s="11" t="s">
        <v>58</v>
      </c>
      <c r="F4267" s="11">
        <v>0</v>
      </c>
      <c r="G4267" s="11">
        <v>0</v>
      </c>
      <c r="H4267" s="11"/>
      <c r="I4267" s="11"/>
      <c r="J4267" s="11" t="s">
        <v>59</v>
      </c>
      <c r="K4267" s="11" t="s">
        <v>60</v>
      </c>
      <c r="L4267" s="11" t="s">
        <v>61</v>
      </c>
      <c r="M4267" s="11">
        <v>10</v>
      </c>
      <c r="N4267" s="11"/>
      <c r="O4267" s="11" t="s">
        <v>88</v>
      </c>
      <c r="P4267" s="11">
        <v>1982</v>
      </c>
      <c r="Q4267" s="11">
        <v>1982</v>
      </c>
      <c r="R4267" s="11"/>
      <c r="S4267" s="11"/>
    </row>
    <row r="4268" spans="1:19" hidden="1" x14ac:dyDescent="0.35">
      <c r="A4268">
        <v>4267</v>
      </c>
      <c r="B4268" s="11">
        <v>258</v>
      </c>
      <c r="C4268" s="11">
        <v>1005</v>
      </c>
      <c r="D4268" s="7">
        <v>3659</v>
      </c>
      <c r="E4268" s="11" t="s">
        <v>58</v>
      </c>
      <c r="F4268" s="11">
        <v>250</v>
      </c>
      <c r="G4268" s="11">
        <v>250</v>
      </c>
      <c r="H4268" s="11"/>
      <c r="I4268" s="11"/>
      <c r="J4268" s="11" t="s">
        <v>59</v>
      </c>
      <c r="K4268" s="11" t="s">
        <v>60</v>
      </c>
      <c r="L4268" s="11" t="s">
        <v>61</v>
      </c>
      <c r="M4268" s="11">
        <v>4</v>
      </c>
      <c r="N4268" s="11"/>
      <c r="O4268" s="11" t="s">
        <v>88</v>
      </c>
      <c r="P4268" s="11">
        <v>1984</v>
      </c>
      <c r="Q4268" s="11">
        <v>1984</v>
      </c>
      <c r="R4268" s="11"/>
      <c r="S4268" s="11"/>
    </row>
    <row r="4269" spans="1:19" hidden="1" x14ac:dyDescent="0.35">
      <c r="A4269">
        <v>4268</v>
      </c>
      <c r="B4269" s="11">
        <v>258</v>
      </c>
      <c r="C4269" s="11">
        <v>1005</v>
      </c>
      <c r="D4269" s="7">
        <v>3659</v>
      </c>
      <c r="E4269" s="11" t="s">
        <v>58</v>
      </c>
      <c r="F4269" s="11">
        <v>8</v>
      </c>
      <c r="G4269" s="11">
        <v>8</v>
      </c>
      <c r="H4269" s="11"/>
      <c r="I4269" s="11"/>
      <c r="J4269" s="11" t="s">
        <v>59</v>
      </c>
      <c r="K4269" s="11" t="s">
        <v>60</v>
      </c>
      <c r="L4269" s="11" t="s">
        <v>61</v>
      </c>
      <c r="M4269" s="11">
        <v>10</v>
      </c>
      <c r="N4269" s="11"/>
      <c r="O4269" s="11" t="s">
        <v>88</v>
      </c>
      <c r="P4269" s="11">
        <v>1984</v>
      </c>
      <c r="Q4269" s="11">
        <v>1984</v>
      </c>
      <c r="R4269" s="11"/>
      <c r="S4269" s="11"/>
    </row>
    <row r="4270" spans="1:19" hidden="1" x14ac:dyDescent="0.35">
      <c r="A4270">
        <v>4269</v>
      </c>
      <c r="B4270" s="11">
        <v>258</v>
      </c>
      <c r="C4270" s="11">
        <v>1005</v>
      </c>
      <c r="D4270" s="7">
        <v>3659</v>
      </c>
      <c r="E4270" s="11" t="s">
        <v>58</v>
      </c>
      <c r="F4270" s="11">
        <v>0</v>
      </c>
      <c r="G4270" s="11">
        <v>0</v>
      </c>
      <c r="H4270" s="11"/>
      <c r="I4270" s="11"/>
      <c r="J4270" s="11" t="s">
        <v>59</v>
      </c>
      <c r="K4270" s="11" t="s">
        <v>60</v>
      </c>
      <c r="L4270" s="11" t="s">
        <v>61</v>
      </c>
      <c r="M4270" s="11">
        <v>11</v>
      </c>
      <c r="N4270" s="11"/>
      <c r="O4270" s="11" t="s">
        <v>88</v>
      </c>
      <c r="P4270" s="11">
        <v>1986</v>
      </c>
      <c r="Q4270" s="11">
        <v>1986</v>
      </c>
      <c r="R4270" s="11"/>
      <c r="S4270" s="11"/>
    </row>
    <row r="4271" spans="1:19" hidden="1" x14ac:dyDescent="0.35">
      <c r="A4271">
        <v>4270</v>
      </c>
      <c r="B4271" s="11">
        <v>258</v>
      </c>
      <c r="C4271" s="11">
        <v>1005</v>
      </c>
      <c r="D4271" s="7">
        <v>3659</v>
      </c>
      <c r="E4271" s="11" t="s">
        <v>58</v>
      </c>
      <c r="F4271" s="11">
        <v>0</v>
      </c>
      <c r="G4271" s="11">
        <v>0</v>
      </c>
      <c r="H4271" s="11"/>
      <c r="I4271" s="11"/>
      <c r="J4271" s="11" t="s">
        <v>59</v>
      </c>
      <c r="K4271" s="11" t="s">
        <v>60</v>
      </c>
      <c r="L4271" s="11" t="s">
        <v>61</v>
      </c>
      <c r="M4271" s="11">
        <v>2</v>
      </c>
      <c r="N4271" s="11"/>
      <c r="O4271" s="11" t="s">
        <v>88</v>
      </c>
      <c r="P4271" s="11">
        <v>1987</v>
      </c>
      <c r="Q4271" s="11">
        <v>1987</v>
      </c>
      <c r="R4271" s="11"/>
      <c r="S4271" s="11"/>
    </row>
    <row r="4272" spans="1:19" hidden="1" x14ac:dyDescent="0.35">
      <c r="A4272">
        <v>4271</v>
      </c>
      <c r="B4272" s="11">
        <v>258</v>
      </c>
      <c r="C4272" s="11">
        <v>1005</v>
      </c>
      <c r="D4272" s="7">
        <v>3659</v>
      </c>
      <c r="E4272" s="11" t="s">
        <v>58</v>
      </c>
      <c r="F4272" s="11">
        <v>35</v>
      </c>
      <c r="G4272" s="11">
        <v>35</v>
      </c>
      <c r="H4272" s="11"/>
      <c r="I4272" s="11"/>
      <c r="J4272" s="11" t="s">
        <v>59</v>
      </c>
      <c r="K4272" s="11" t="s">
        <v>60</v>
      </c>
      <c r="L4272" s="11" t="s">
        <v>61</v>
      </c>
      <c r="M4272" s="11">
        <v>2</v>
      </c>
      <c r="N4272" s="11"/>
      <c r="O4272" s="11" t="s">
        <v>88</v>
      </c>
      <c r="P4272" s="11">
        <v>1988</v>
      </c>
      <c r="Q4272" s="11">
        <v>1988</v>
      </c>
      <c r="R4272" s="11"/>
      <c r="S4272" s="11"/>
    </row>
    <row r="4273" spans="1:19" hidden="1" x14ac:dyDescent="0.35">
      <c r="A4273">
        <v>4272</v>
      </c>
      <c r="B4273" s="11">
        <v>258</v>
      </c>
      <c r="C4273" s="11">
        <v>1005</v>
      </c>
      <c r="D4273" s="7">
        <v>3659</v>
      </c>
      <c r="E4273" s="11" t="s">
        <v>58</v>
      </c>
      <c r="F4273" s="11">
        <v>35</v>
      </c>
      <c r="G4273" s="11">
        <v>35</v>
      </c>
      <c r="H4273" s="11"/>
      <c r="I4273" s="11"/>
      <c r="J4273" s="11" t="s">
        <v>59</v>
      </c>
      <c r="K4273" s="11" t="s">
        <v>60</v>
      </c>
      <c r="L4273" s="11" t="s">
        <v>61</v>
      </c>
      <c r="M4273" s="11">
        <v>10</v>
      </c>
      <c r="N4273" s="11"/>
      <c r="O4273" s="11" t="s">
        <v>88</v>
      </c>
      <c r="P4273" s="11">
        <v>1988</v>
      </c>
      <c r="Q4273" s="11">
        <v>1988</v>
      </c>
      <c r="R4273" s="11"/>
      <c r="S4273" s="11"/>
    </row>
    <row r="4274" spans="1:19" hidden="1" x14ac:dyDescent="0.35">
      <c r="A4274">
        <v>4273</v>
      </c>
      <c r="B4274" s="11">
        <v>258</v>
      </c>
      <c r="C4274" s="11">
        <v>1005</v>
      </c>
      <c r="D4274" s="7">
        <v>3659</v>
      </c>
      <c r="E4274" s="11" t="s">
        <v>58</v>
      </c>
      <c r="F4274" s="11">
        <v>111</v>
      </c>
      <c r="G4274" s="11">
        <v>111</v>
      </c>
      <c r="H4274" s="11"/>
      <c r="I4274" s="11"/>
      <c r="J4274" s="11" t="s">
        <v>59</v>
      </c>
      <c r="K4274" s="11" t="s">
        <v>60</v>
      </c>
      <c r="L4274" s="11" t="s">
        <v>61</v>
      </c>
      <c r="M4274" s="11">
        <v>3</v>
      </c>
      <c r="N4274" s="11"/>
      <c r="O4274" s="11" t="s">
        <v>88</v>
      </c>
      <c r="P4274" s="11">
        <v>1989</v>
      </c>
      <c r="Q4274" s="11">
        <v>1989</v>
      </c>
      <c r="R4274" s="11"/>
      <c r="S4274" s="11"/>
    </row>
    <row r="4275" spans="1:19" hidden="1" x14ac:dyDescent="0.35">
      <c r="A4275">
        <v>4274</v>
      </c>
      <c r="B4275" s="11">
        <v>258</v>
      </c>
      <c r="C4275" s="11">
        <v>1005</v>
      </c>
      <c r="D4275" s="7">
        <v>3659</v>
      </c>
      <c r="E4275" s="11" t="s">
        <v>58</v>
      </c>
      <c r="F4275" s="11">
        <v>15</v>
      </c>
      <c r="G4275" s="11">
        <v>15</v>
      </c>
      <c r="H4275" s="11"/>
      <c r="I4275" s="11"/>
      <c r="J4275" s="11" t="s">
        <v>59</v>
      </c>
      <c r="K4275" s="11" t="s">
        <v>60</v>
      </c>
      <c r="L4275" s="11" t="s">
        <v>61</v>
      </c>
      <c r="M4275" s="11">
        <v>10</v>
      </c>
      <c r="N4275" s="11"/>
      <c r="O4275" s="11" t="s">
        <v>88</v>
      </c>
      <c r="P4275" s="11">
        <v>1989</v>
      </c>
      <c r="Q4275" s="11">
        <v>1989</v>
      </c>
      <c r="R4275" s="11"/>
      <c r="S4275" s="11"/>
    </row>
    <row r="4276" spans="1:19" hidden="1" x14ac:dyDescent="0.35">
      <c r="A4276">
        <v>4275</v>
      </c>
      <c r="B4276" s="11">
        <v>258</v>
      </c>
      <c r="C4276" s="11">
        <v>1005</v>
      </c>
      <c r="D4276" s="7">
        <v>3659</v>
      </c>
      <c r="E4276" s="11" t="s">
        <v>58</v>
      </c>
      <c r="F4276" s="11">
        <v>0</v>
      </c>
      <c r="G4276" s="11">
        <v>0</v>
      </c>
      <c r="H4276" s="11"/>
      <c r="I4276" s="11"/>
      <c r="J4276" s="11" t="s">
        <v>59</v>
      </c>
      <c r="K4276" s="11" t="s">
        <v>60</v>
      </c>
      <c r="L4276" s="11" t="s">
        <v>61</v>
      </c>
      <c r="M4276" s="11">
        <v>4</v>
      </c>
      <c r="N4276" s="11"/>
      <c r="O4276" s="11" t="s">
        <v>88</v>
      </c>
      <c r="P4276" s="11">
        <v>1990</v>
      </c>
      <c r="Q4276" s="11">
        <v>1990</v>
      </c>
      <c r="R4276" s="11"/>
      <c r="S4276" s="11"/>
    </row>
    <row r="4277" spans="1:19" hidden="1" x14ac:dyDescent="0.35">
      <c r="A4277">
        <v>4276</v>
      </c>
      <c r="B4277" s="11">
        <v>258</v>
      </c>
      <c r="C4277" s="11">
        <v>1005</v>
      </c>
      <c r="D4277" s="7">
        <v>3659</v>
      </c>
      <c r="E4277" s="11" t="s">
        <v>58</v>
      </c>
      <c r="F4277" s="11">
        <v>5</v>
      </c>
      <c r="G4277" s="11">
        <v>5</v>
      </c>
      <c r="H4277" s="11"/>
      <c r="I4277" s="11"/>
      <c r="J4277" s="11" t="s">
        <v>59</v>
      </c>
      <c r="K4277" s="11" t="s">
        <v>60</v>
      </c>
      <c r="L4277" s="11" t="s">
        <v>61</v>
      </c>
      <c r="M4277" s="11">
        <v>10</v>
      </c>
      <c r="N4277" s="11"/>
      <c r="O4277" s="11" t="s">
        <v>88</v>
      </c>
      <c r="P4277" s="11">
        <v>1990</v>
      </c>
      <c r="Q4277" s="11">
        <v>1990</v>
      </c>
      <c r="R4277" s="11"/>
      <c r="S4277" s="11"/>
    </row>
    <row r="4278" spans="1:19" hidden="1" x14ac:dyDescent="0.35">
      <c r="A4278">
        <v>4277</v>
      </c>
      <c r="B4278" s="11">
        <v>258</v>
      </c>
      <c r="C4278" s="11">
        <v>1005</v>
      </c>
      <c r="D4278" s="7">
        <v>3659</v>
      </c>
      <c r="E4278" s="11" t="s">
        <v>58</v>
      </c>
      <c r="F4278" s="11">
        <v>249</v>
      </c>
      <c r="G4278" s="11">
        <v>249</v>
      </c>
      <c r="H4278" s="11"/>
      <c r="I4278" s="11"/>
      <c r="J4278" s="11" t="s">
        <v>59</v>
      </c>
      <c r="K4278" s="11" t="s">
        <v>60</v>
      </c>
      <c r="L4278" s="11" t="s">
        <v>61</v>
      </c>
      <c r="M4278" s="11">
        <v>4</v>
      </c>
      <c r="N4278" s="11"/>
      <c r="O4278" s="11" t="s">
        <v>88</v>
      </c>
      <c r="P4278" s="11">
        <v>1991</v>
      </c>
      <c r="Q4278" s="11">
        <v>1991</v>
      </c>
      <c r="R4278" s="11"/>
      <c r="S4278" s="11"/>
    </row>
    <row r="4279" spans="1:19" hidden="1" x14ac:dyDescent="0.35">
      <c r="A4279">
        <v>4278</v>
      </c>
      <c r="B4279" s="11">
        <v>258</v>
      </c>
      <c r="C4279" s="11">
        <v>1005</v>
      </c>
      <c r="D4279" s="7">
        <v>3659</v>
      </c>
      <c r="E4279" s="11" t="s">
        <v>58</v>
      </c>
      <c r="F4279" s="11">
        <v>0</v>
      </c>
      <c r="G4279" s="11">
        <v>0</v>
      </c>
      <c r="H4279" s="11"/>
      <c r="I4279" s="11"/>
      <c r="J4279" s="11" t="s">
        <v>59</v>
      </c>
      <c r="K4279" s="11" t="s">
        <v>60</v>
      </c>
      <c r="L4279" s="11" t="s">
        <v>61</v>
      </c>
      <c r="M4279" s="11">
        <v>9</v>
      </c>
      <c r="N4279" s="11"/>
      <c r="O4279" s="11" t="s">
        <v>88</v>
      </c>
      <c r="P4279" s="11">
        <v>1991</v>
      </c>
      <c r="Q4279" s="11">
        <v>1991</v>
      </c>
      <c r="R4279" s="11"/>
      <c r="S4279" s="11"/>
    </row>
    <row r="4280" spans="1:19" hidden="1" x14ac:dyDescent="0.35">
      <c r="A4280">
        <v>4279</v>
      </c>
      <c r="B4280" s="11">
        <v>258</v>
      </c>
      <c r="C4280" s="11">
        <v>1005</v>
      </c>
      <c r="D4280" s="7">
        <v>3659</v>
      </c>
      <c r="E4280" s="11" t="s">
        <v>58</v>
      </c>
      <c r="F4280" s="11">
        <v>0</v>
      </c>
      <c r="G4280" s="11">
        <v>0</v>
      </c>
      <c r="H4280" s="11"/>
      <c r="I4280" s="11"/>
      <c r="J4280" s="11" t="s">
        <v>59</v>
      </c>
      <c r="K4280" s="11" t="s">
        <v>60</v>
      </c>
      <c r="L4280" s="11" t="s">
        <v>61</v>
      </c>
      <c r="M4280" s="11">
        <v>9</v>
      </c>
      <c r="N4280" s="11"/>
      <c r="O4280" s="11" t="s">
        <v>88</v>
      </c>
      <c r="P4280" s="11">
        <v>1992</v>
      </c>
      <c r="Q4280" s="11">
        <v>1992</v>
      </c>
      <c r="R4280" s="11"/>
      <c r="S4280" s="11"/>
    </row>
    <row r="4281" spans="1:19" hidden="1" x14ac:dyDescent="0.35">
      <c r="A4281">
        <v>4280</v>
      </c>
      <c r="B4281" s="11">
        <v>258</v>
      </c>
      <c r="C4281" s="11">
        <v>1005</v>
      </c>
      <c r="D4281" s="7">
        <v>3659</v>
      </c>
      <c r="E4281" s="11" t="s">
        <v>58</v>
      </c>
      <c r="F4281" s="11">
        <v>0</v>
      </c>
      <c r="G4281" s="11">
        <v>0</v>
      </c>
      <c r="H4281" s="11"/>
      <c r="I4281" s="11"/>
      <c r="J4281" s="11" t="s">
        <v>59</v>
      </c>
      <c r="K4281" s="11" t="s">
        <v>60</v>
      </c>
      <c r="L4281" s="11" t="s">
        <v>61</v>
      </c>
      <c r="M4281" s="11">
        <v>10</v>
      </c>
      <c r="N4281" s="11"/>
      <c r="O4281" s="11" t="s">
        <v>88</v>
      </c>
      <c r="P4281" s="11">
        <v>1993</v>
      </c>
      <c r="Q4281" s="11">
        <v>1993</v>
      </c>
      <c r="R4281" s="11"/>
      <c r="S4281" s="11"/>
    </row>
    <row r="4282" spans="1:19" hidden="1" x14ac:dyDescent="0.35">
      <c r="A4282">
        <v>4281</v>
      </c>
      <c r="B4282" s="11">
        <v>258</v>
      </c>
      <c r="C4282" s="11">
        <v>1005</v>
      </c>
      <c r="D4282" s="7">
        <v>3659</v>
      </c>
      <c r="E4282" s="11" t="s">
        <v>58</v>
      </c>
      <c r="F4282" s="11">
        <v>28</v>
      </c>
      <c r="G4282" s="11">
        <v>28</v>
      </c>
      <c r="H4282" s="11"/>
      <c r="I4282" s="11"/>
      <c r="J4282" s="11" t="s">
        <v>59</v>
      </c>
      <c r="K4282" s="11" t="s">
        <v>60</v>
      </c>
      <c r="L4282" s="11" t="s">
        <v>61</v>
      </c>
      <c r="M4282" s="11">
        <v>7</v>
      </c>
      <c r="N4282" s="11"/>
      <c r="O4282" s="11" t="s">
        <v>88</v>
      </c>
      <c r="P4282" s="11">
        <v>1996</v>
      </c>
      <c r="Q4282" s="11">
        <v>1996</v>
      </c>
      <c r="R4282" s="11"/>
      <c r="S4282" s="11"/>
    </row>
    <row r="4283" spans="1:19" hidden="1" x14ac:dyDescent="0.35">
      <c r="A4283">
        <v>4282</v>
      </c>
      <c r="B4283" s="11">
        <v>258</v>
      </c>
      <c r="C4283" s="11">
        <v>1005</v>
      </c>
      <c r="D4283" s="7">
        <v>3659</v>
      </c>
      <c r="E4283" s="11" t="s">
        <v>58</v>
      </c>
      <c r="F4283" s="11">
        <v>12</v>
      </c>
      <c r="G4283" s="11">
        <v>12</v>
      </c>
      <c r="H4283" s="11"/>
      <c r="I4283" s="11"/>
      <c r="J4283" s="11" t="s">
        <v>59</v>
      </c>
      <c r="K4283" s="11" t="s">
        <v>60</v>
      </c>
      <c r="L4283" s="11" t="s">
        <v>61</v>
      </c>
      <c r="M4283" s="11">
        <v>8</v>
      </c>
      <c r="N4283" s="11"/>
      <c r="O4283" s="11" t="s">
        <v>88</v>
      </c>
      <c r="P4283" s="11">
        <v>1998</v>
      </c>
      <c r="Q4283" s="11">
        <v>1998</v>
      </c>
      <c r="R4283" s="11"/>
      <c r="S4283" s="11"/>
    </row>
    <row r="4284" spans="1:19" hidden="1" x14ac:dyDescent="0.35">
      <c r="A4284">
        <v>4283</v>
      </c>
      <c r="B4284" s="11">
        <v>258</v>
      </c>
      <c r="C4284" s="11">
        <v>1005</v>
      </c>
      <c r="D4284" s="7">
        <v>3659</v>
      </c>
      <c r="E4284" s="11" t="s">
        <v>58</v>
      </c>
      <c r="F4284" s="11">
        <v>232</v>
      </c>
      <c r="G4284" s="11">
        <v>232</v>
      </c>
      <c r="H4284" s="11"/>
      <c r="I4284" s="11"/>
      <c r="J4284" s="11" t="s">
        <v>59</v>
      </c>
      <c r="K4284" s="11" t="s">
        <v>60</v>
      </c>
      <c r="L4284" s="11" t="s">
        <v>61</v>
      </c>
      <c r="M4284" s="11">
        <v>2</v>
      </c>
      <c r="N4284" s="11"/>
      <c r="O4284" s="11" t="s">
        <v>88</v>
      </c>
      <c r="P4284" s="11">
        <v>2002</v>
      </c>
      <c r="Q4284" s="11">
        <v>2002</v>
      </c>
      <c r="R4284" s="11"/>
      <c r="S4284" s="11"/>
    </row>
    <row r="4285" spans="1:19" hidden="1" x14ac:dyDescent="0.35">
      <c r="A4285">
        <v>4284</v>
      </c>
      <c r="B4285" s="11">
        <v>258</v>
      </c>
      <c r="C4285" s="11">
        <v>1005</v>
      </c>
      <c r="D4285" s="7">
        <v>3659</v>
      </c>
      <c r="E4285" s="11" t="s">
        <v>58</v>
      </c>
      <c r="F4285" s="11">
        <v>23</v>
      </c>
      <c r="G4285" s="11">
        <v>23</v>
      </c>
      <c r="H4285" s="11"/>
      <c r="I4285" s="11"/>
      <c r="J4285" s="11" t="s">
        <v>59</v>
      </c>
      <c r="K4285" s="11" t="s">
        <v>60</v>
      </c>
      <c r="L4285" s="11" t="s">
        <v>61</v>
      </c>
      <c r="M4285" s="11">
        <v>5</v>
      </c>
      <c r="N4285" s="11"/>
      <c r="O4285" s="11" t="s">
        <v>88</v>
      </c>
      <c r="P4285" s="11">
        <v>2004</v>
      </c>
      <c r="Q4285" s="11">
        <v>2004</v>
      </c>
      <c r="R4285" s="11"/>
      <c r="S4285" s="11"/>
    </row>
    <row r="4286" spans="1:19" hidden="1" x14ac:dyDescent="0.35">
      <c r="A4286">
        <v>4285</v>
      </c>
      <c r="B4286" s="11">
        <v>258</v>
      </c>
      <c r="C4286" s="11">
        <v>1005</v>
      </c>
      <c r="D4286" s="7">
        <v>3659</v>
      </c>
      <c r="E4286" s="11" t="s">
        <v>58</v>
      </c>
      <c r="F4286" s="11">
        <v>0</v>
      </c>
      <c r="G4286" s="11">
        <v>0</v>
      </c>
      <c r="H4286" s="11"/>
      <c r="I4286" s="11"/>
      <c r="J4286" s="11" t="s">
        <v>59</v>
      </c>
      <c r="K4286" s="11" t="s">
        <v>60</v>
      </c>
      <c r="L4286" s="11" t="s">
        <v>61</v>
      </c>
      <c r="M4286" s="11">
        <v>7</v>
      </c>
      <c r="N4286" s="11"/>
      <c r="O4286" s="11" t="s">
        <v>88</v>
      </c>
      <c r="P4286" s="11">
        <v>2005</v>
      </c>
      <c r="Q4286" s="11">
        <v>2005</v>
      </c>
      <c r="R4286" s="11"/>
      <c r="S4286" s="11"/>
    </row>
    <row r="4287" spans="1:19" hidden="1" x14ac:dyDescent="0.35">
      <c r="A4287">
        <v>4286</v>
      </c>
      <c r="B4287" s="11">
        <v>258</v>
      </c>
      <c r="C4287" s="11">
        <v>1005</v>
      </c>
      <c r="D4287" s="7">
        <v>3294</v>
      </c>
      <c r="E4287" s="11" t="s">
        <v>58</v>
      </c>
      <c r="F4287" s="11">
        <v>10</v>
      </c>
      <c r="G4287" s="11">
        <v>10</v>
      </c>
      <c r="H4287" s="11"/>
      <c r="I4287" s="11"/>
      <c r="J4287" s="11" t="s">
        <v>59</v>
      </c>
      <c r="K4287" s="11" t="s">
        <v>60</v>
      </c>
      <c r="L4287" s="11" t="s">
        <v>61</v>
      </c>
      <c r="M4287" s="11">
        <v>3</v>
      </c>
      <c r="N4287" s="11"/>
      <c r="O4287" s="11" t="s">
        <v>88</v>
      </c>
      <c r="P4287" s="11">
        <v>1978</v>
      </c>
      <c r="Q4287" s="11">
        <v>1978</v>
      </c>
      <c r="R4287" s="11"/>
      <c r="S4287" s="11"/>
    </row>
    <row r="4288" spans="1:19" hidden="1" x14ac:dyDescent="0.35">
      <c r="A4288">
        <v>4287</v>
      </c>
      <c r="B4288" s="11">
        <v>258</v>
      </c>
      <c r="C4288" s="11">
        <v>1005</v>
      </c>
      <c r="D4288" s="7">
        <v>3294</v>
      </c>
      <c r="E4288" s="11" t="s">
        <v>58</v>
      </c>
      <c r="F4288" s="11">
        <v>145</v>
      </c>
      <c r="G4288" s="11">
        <v>145</v>
      </c>
      <c r="H4288" s="11"/>
      <c r="I4288" s="11"/>
      <c r="J4288" s="11" t="s">
        <v>59</v>
      </c>
      <c r="K4288" s="11" t="s">
        <v>60</v>
      </c>
      <c r="L4288" s="11" t="s">
        <v>61</v>
      </c>
      <c r="M4288" s="11">
        <v>11</v>
      </c>
      <c r="N4288" s="11"/>
      <c r="O4288" s="11" t="s">
        <v>88</v>
      </c>
      <c r="P4288" s="11">
        <v>1980</v>
      </c>
      <c r="Q4288" s="11">
        <v>1980</v>
      </c>
      <c r="R4288" s="11"/>
      <c r="S4288" s="11"/>
    </row>
    <row r="4289" spans="1:19" hidden="1" x14ac:dyDescent="0.35">
      <c r="A4289">
        <v>4288</v>
      </c>
      <c r="B4289" s="11">
        <v>258</v>
      </c>
      <c r="C4289" s="11">
        <v>1005</v>
      </c>
      <c r="D4289" s="7">
        <v>3294</v>
      </c>
      <c r="E4289" s="11" t="s">
        <v>58</v>
      </c>
      <c r="F4289" s="11">
        <v>136</v>
      </c>
      <c r="G4289" s="11">
        <v>136</v>
      </c>
      <c r="H4289" s="11"/>
      <c r="I4289" s="11"/>
      <c r="J4289" s="11" t="s">
        <v>59</v>
      </c>
      <c r="K4289" s="11" t="s">
        <v>60</v>
      </c>
      <c r="L4289" s="11" t="s">
        <v>61</v>
      </c>
      <c r="M4289" s="11">
        <v>11</v>
      </c>
      <c r="N4289" s="11"/>
      <c r="O4289" s="11" t="s">
        <v>88</v>
      </c>
      <c r="P4289" s="11">
        <v>1981</v>
      </c>
      <c r="Q4289" s="11">
        <v>1981</v>
      </c>
      <c r="R4289" s="11"/>
      <c r="S4289" s="11"/>
    </row>
    <row r="4290" spans="1:19" hidden="1" x14ac:dyDescent="0.35">
      <c r="A4290">
        <v>4289</v>
      </c>
      <c r="B4290" s="11">
        <v>258</v>
      </c>
      <c r="C4290" s="11">
        <v>1005</v>
      </c>
      <c r="D4290" s="7">
        <v>3294</v>
      </c>
      <c r="E4290" s="11" t="s">
        <v>58</v>
      </c>
      <c r="F4290" s="11">
        <v>143</v>
      </c>
      <c r="G4290" s="11">
        <v>143</v>
      </c>
      <c r="H4290" s="11"/>
      <c r="I4290" s="11"/>
      <c r="J4290" s="11" t="s">
        <v>59</v>
      </c>
      <c r="K4290" s="11" t="s">
        <v>60</v>
      </c>
      <c r="L4290" s="11" t="s">
        <v>61</v>
      </c>
      <c r="M4290" s="11">
        <v>3</v>
      </c>
      <c r="N4290" s="11"/>
      <c r="O4290" s="11" t="s">
        <v>88</v>
      </c>
      <c r="P4290" s="11">
        <v>1982</v>
      </c>
      <c r="Q4290" s="11">
        <v>1982</v>
      </c>
      <c r="R4290" s="11"/>
      <c r="S4290" s="11"/>
    </row>
    <row r="4291" spans="1:19" hidden="1" x14ac:dyDescent="0.35">
      <c r="A4291">
        <v>4290</v>
      </c>
      <c r="B4291" s="11">
        <v>258</v>
      </c>
      <c r="C4291" s="11">
        <v>1005</v>
      </c>
      <c r="D4291" s="7">
        <v>3294</v>
      </c>
      <c r="E4291" s="11" t="s">
        <v>58</v>
      </c>
      <c r="F4291" s="11">
        <v>0</v>
      </c>
      <c r="G4291" s="11">
        <v>0</v>
      </c>
      <c r="H4291" s="11"/>
      <c r="I4291" s="11"/>
      <c r="J4291" s="11" t="s">
        <v>59</v>
      </c>
      <c r="K4291" s="11" t="s">
        <v>60</v>
      </c>
      <c r="L4291" s="11" t="s">
        <v>61</v>
      </c>
      <c r="M4291" s="11">
        <v>10</v>
      </c>
      <c r="N4291" s="11"/>
      <c r="O4291" s="11" t="s">
        <v>88</v>
      </c>
      <c r="P4291" s="11">
        <v>1982</v>
      </c>
      <c r="Q4291" s="11">
        <v>1982</v>
      </c>
      <c r="R4291" s="11"/>
      <c r="S4291" s="11"/>
    </row>
    <row r="4292" spans="1:19" hidden="1" x14ac:dyDescent="0.35">
      <c r="A4292">
        <v>4291</v>
      </c>
      <c r="B4292" s="11">
        <v>258</v>
      </c>
      <c r="C4292" s="11">
        <v>1005</v>
      </c>
      <c r="D4292" s="7">
        <v>3294</v>
      </c>
      <c r="E4292" s="11" t="s">
        <v>58</v>
      </c>
      <c r="F4292" s="11">
        <v>116</v>
      </c>
      <c r="G4292" s="11">
        <v>116</v>
      </c>
      <c r="H4292" s="11"/>
      <c r="I4292" s="11"/>
      <c r="J4292" s="11" t="s">
        <v>59</v>
      </c>
      <c r="K4292" s="11" t="s">
        <v>60</v>
      </c>
      <c r="L4292" s="11" t="s">
        <v>61</v>
      </c>
      <c r="M4292" s="11">
        <v>4</v>
      </c>
      <c r="N4292" s="11"/>
      <c r="O4292" s="11" t="s">
        <v>88</v>
      </c>
      <c r="P4292" s="11">
        <v>1984</v>
      </c>
      <c r="Q4292" s="11">
        <v>1984</v>
      </c>
      <c r="R4292" s="11"/>
      <c r="S4292" s="11"/>
    </row>
    <row r="4293" spans="1:19" hidden="1" x14ac:dyDescent="0.35">
      <c r="A4293">
        <v>4292</v>
      </c>
      <c r="B4293" s="11">
        <v>258</v>
      </c>
      <c r="C4293" s="11">
        <v>1005</v>
      </c>
      <c r="D4293" s="7">
        <v>3294</v>
      </c>
      <c r="E4293" s="11" t="s">
        <v>58</v>
      </c>
      <c r="F4293" s="11">
        <v>128</v>
      </c>
      <c r="G4293" s="11">
        <v>128</v>
      </c>
      <c r="H4293" s="11"/>
      <c r="I4293" s="11"/>
      <c r="J4293" s="11" t="s">
        <v>59</v>
      </c>
      <c r="K4293" s="11" t="s">
        <v>60</v>
      </c>
      <c r="L4293" s="11" t="s">
        <v>61</v>
      </c>
      <c r="M4293" s="11">
        <v>10</v>
      </c>
      <c r="N4293" s="11"/>
      <c r="O4293" s="11" t="s">
        <v>88</v>
      </c>
      <c r="P4293" s="11">
        <v>1984</v>
      </c>
      <c r="Q4293" s="11">
        <v>1984</v>
      </c>
      <c r="R4293" s="11"/>
      <c r="S4293" s="11"/>
    </row>
    <row r="4294" spans="1:19" hidden="1" x14ac:dyDescent="0.35">
      <c r="A4294">
        <v>4293</v>
      </c>
      <c r="B4294" s="11">
        <v>258</v>
      </c>
      <c r="C4294" s="11">
        <v>1005</v>
      </c>
      <c r="D4294" s="7">
        <v>3294</v>
      </c>
      <c r="E4294" s="11" t="s">
        <v>58</v>
      </c>
      <c r="F4294" s="11">
        <v>30</v>
      </c>
      <c r="G4294" s="11">
        <v>30</v>
      </c>
      <c r="H4294" s="11"/>
      <c r="I4294" s="11"/>
      <c r="J4294" s="11" t="s">
        <v>59</v>
      </c>
      <c r="K4294" s="11" t="s">
        <v>60</v>
      </c>
      <c r="L4294" s="11" t="s">
        <v>61</v>
      </c>
      <c r="M4294" s="11">
        <v>11</v>
      </c>
      <c r="N4294" s="11"/>
      <c r="O4294" s="11" t="s">
        <v>88</v>
      </c>
      <c r="P4294" s="11">
        <v>1986</v>
      </c>
      <c r="Q4294" s="11">
        <v>1986</v>
      </c>
      <c r="R4294" s="11"/>
      <c r="S4294" s="11"/>
    </row>
    <row r="4295" spans="1:19" hidden="1" x14ac:dyDescent="0.35">
      <c r="A4295">
        <v>4294</v>
      </c>
      <c r="B4295" s="11">
        <v>258</v>
      </c>
      <c r="C4295" s="11">
        <v>1005</v>
      </c>
      <c r="D4295" s="7">
        <v>3294</v>
      </c>
      <c r="E4295" s="11" t="s">
        <v>58</v>
      </c>
      <c r="F4295" s="11">
        <v>0</v>
      </c>
      <c r="G4295" s="11">
        <v>0</v>
      </c>
      <c r="H4295" s="11"/>
      <c r="I4295" s="11"/>
      <c r="J4295" s="11" t="s">
        <v>59</v>
      </c>
      <c r="K4295" s="11" t="s">
        <v>60</v>
      </c>
      <c r="L4295" s="11" t="s">
        <v>61</v>
      </c>
      <c r="M4295" s="11">
        <v>2</v>
      </c>
      <c r="N4295" s="11"/>
      <c r="O4295" s="11" t="s">
        <v>88</v>
      </c>
      <c r="P4295" s="11">
        <v>1987</v>
      </c>
      <c r="Q4295" s="11">
        <v>1987</v>
      </c>
      <c r="R4295" s="11"/>
      <c r="S4295" s="11"/>
    </row>
    <row r="4296" spans="1:19" hidden="1" x14ac:dyDescent="0.35">
      <c r="A4296">
        <v>4295</v>
      </c>
      <c r="B4296" s="11">
        <v>258</v>
      </c>
      <c r="C4296" s="11">
        <v>1005</v>
      </c>
      <c r="D4296" s="7">
        <v>3294</v>
      </c>
      <c r="E4296" s="11" t="s">
        <v>58</v>
      </c>
      <c r="F4296" s="11">
        <v>82</v>
      </c>
      <c r="G4296" s="11">
        <v>82</v>
      </c>
      <c r="H4296" s="11"/>
      <c r="I4296" s="11"/>
      <c r="J4296" s="11" t="s">
        <v>59</v>
      </c>
      <c r="K4296" s="11" t="s">
        <v>60</v>
      </c>
      <c r="L4296" s="11" t="s">
        <v>61</v>
      </c>
      <c r="M4296" s="11">
        <v>2</v>
      </c>
      <c r="N4296" s="11"/>
      <c r="O4296" s="11" t="s">
        <v>88</v>
      </c>
      <c r="P4296" s="11">
        <v>1988</v>
      </c>
      <c r="Q4296" s="11">
        <v>1988</v>
      </c>
      <c r="R4296" s="11"/>
      <c r="S4296" s="11"/>
    </row>
    <row r="4297" spans="1:19" hidden="1" x14ac:dyDescent="0.35">
      <c r="A4297">
        <v>4296</v>
      </c>
      <c r="B4297" s="11">
        <v>258</v>
      </c>
      <c r="C4297" s="11">
        <v>1005</v>
      </c>
      <c r="D4297" s="7">
        <v>3294</v>
      </c>
      <c r="E4297" s="11" t="s">
        <v>58</v>
      </c>
      <c r="F4297" s="11">
        <v>187</v>
      </c>
      <c r="G4297" s="11">
        <v>187</v>
      </c>
      <c r="H4297" s="11"/>
      <c r="I4297" s="11"/>
      <c r="J4297" s="11" t="s">
        <v>59</v>
      </c>
      <c r="K4297" s="11" t="s">
        <v>60</v>
      </c>
      <c r="L4297" s="11" t="s">
        <v>61</v>
      </c>
      <c r="M4297" s="11">
        <v>10</v>
      </c>
      <c r="N4297" s="11"/>
      <c r="O4297" s="11" t="s">
        <v>88</v>
      </c>
      <c r="P4297" s="11">
        <v>1988</v>
      </c>
      <c r="Q4297" s="11">
        <v>1988</v>
      </c>
      <c r="R4297" s="11"/>
      <c r="S4297" s="11"/>
    </row>
    <row r="4298" spans="1:19" hidden="1" x14ac:dyDescent="0.35">
      <c r="A4298">
        <v>4297</v>
      </c>
      <c r="B4298" s="11">
        <v>258</v>
      </c>
      <c r="C4298" s="11">
        <v>1005</v>
      </c>
      <c r="D4298" s="7">
        <v>3294</v>
      </c>
      <c r="E4298" s="11" t="s">
        <v>58</v>
      </c>
      <c r="F4298" s="11">
        <v>204</v>
      </c>
      <c r="G4298" s="11">
        <v>204</v>
      </c>
      <c r="H4298" s="11"/>
      <c r="I4298" s="11"/>
      <c r="J4298" s="11" t="s">
        <v>59</v>
      </c>
      <c r="K4298" s="11" t="s">
        <v>60</v>
      </c>
      <c r="L4298" s="11" t="s">
        <v>61</v>
      </c>
      <c r="M4298" s="11">
        <v>3</v>
      </c>
      <c r="N4298" s="11"/>
      <c r="O4298" s="11" t="s">
        <v>88</v>
      </c>
      <c r="P4298" s="11">
        <v>1989</v>
      </c>
      <c r="Q4298" s="11">
        <v>1989</v>
      </c>
      <c r="R4298" s="11"/>
      <c r="S4298" s="11"/>
    </row>
    <row r="4299" spans="1:19" hidden="1" x14ac:dyDescent="0.35">
      <c r="A4299">
        <v>4298</v>
      </c>
      <c r="B4299" s="11">
        <v>258</v>
      </c>
      <c r="C4299" s="11">
        <v>1005</v>
      </c>
      <c r="D4299" s="7">
        <v>3294</v>
      </c>
      <c r="E4299" s="11" t="s">
        <v>58</v>
      </c>
      <c r="F4299" s="11">
        <v>148</v>
      </c>
      <c r="G4299" s="11">
        <v>148</v>
      </c>
      <c r="H4299" s="11"/>
      <c r="I4299" s="11"/>
      <c r="J4299" s="11" t="s">
        <v>59</v>
      </c>
      <c r="K4299" s="11" t="s">
        <v>60</v>
      </c>
      <c r="L4299" s="11" t="s">
        <v>61</v>
      </c>
      <c r="M4299" s="11">
        <v>10</v>
      </c>
      <c r="N4299" s="11"/>
      <c r="O4299" s="11" t="s">
        <v>88</v>
      </c>
      <c r="P4299" s="11">
        <v>1989</v>
      </c>
      <c r="Q4299" s="11">
        <v>1989</v>
      </c>
      <c r="R4299" s="11"/>
      <c r="S4299" s="11"/>
    </row>
    <row r="4300" spans="1:19" hidden="1" x14ac:dyDescent="0.35">
      <c r="A4300">
        <v>4299</v>
      </c>
      <c r="B4300" s="11">
        <v>258</v>
      </c>
      <c r="C4300" s="11">
        <v>1005</v>
      </c>
      <c r="D4300" s="7">
        <v>3294</v>
      </c>
      <c r="E4300" s="11" t="s">
        <v>58</v>
      </c>
      <c r="F4300" s="11">
        <v>55</v>
      </c>
      <c r="G4300" s="11">
        <v>55</v>
      </c>
      <c r="H4300" s="11"/>
      <c r="I4300" s="11"/>
      <c r="J4300" s="11" t="s">
        <v>59</v>
      </c>
      <c r="K4300" s="11" t="s">
        <v>60</v>
      </c>
      <c r="L4300" s="11" t="s">
        <v>61</v>
      </c>
      <c r="M4300" s="11">
        <v>4</v>
      </c>
      <c r="N4300" s="11"/>
      <c r="O4300" s="11" t="s">
        <v>88</v>
      </c>
      <c r="P4300" s="11">
        <v>1990</v>
      </c>
      <c r="Q4300" s="11">
        <v>1990</v>
      </c>
      <c r="R4300" s="11"/>
      <c r="S4300" s="11"/>
    </row>
    <row r="4301" spans="1:19" hidden="1" x14ac:dyDescent="0.35">
      <c r="A4301">
        <v>4300</v>
      </c>
      <c r="B4301" s="11">
        <v>258</v>
      </c>
      <c r="C4301" s="11">
        <v>1005</v>
      </c>
      <c r="D4301" s="7">
        <v>3294</v>
      </c>
      <c r="E4301" s="20" t="s">
        <v>58</v>
      </c>
      <c r="F4301" s="11">
        <v>1</v>
      </c>
      <c r="G4301" s="11">
        <v>1</v>
      </c>
      <c r="H4301" s="11"/>
      <c r="I4301" s="11"/>
      <c r="J4301" s="11" t="s">
        <v>59</v>
      </c>
      <c r="K4301" s="11" t="s">
        <v>60</v>
      </c>
      <c r="L4301" s="11" t="s">
        <v>61</v>
      </c>
      <c r="M4301" s="11">
        <v>10</v>
      </c>
      <c r="N4301" s="11"/>
      <c r="O4301" s="11" t="s">
        <v>88</v>
      </c>
      <c r="P4301" s="11">
        <v>1990</v>
      </c>
      <c r="Q4301" s="11">
        <v>1990</v>
      </c>
      <c r="R4301" s="11"/>
      <c r="S4301" s="11"/>
    </row>
    <row r="4302" spans="1:19" hidden="1" x14ac:dyDescent="0.35">
      <c r="A4302">
        <v>4301</v>
      </c>
      <c r="B4302" s="11">
        <v>258</v>
      </c>
      <c r="C4302" s="11">
        <v>1005</v>
      </c>
      <c r="D4302" s="7">
        <v>3294</v>
      </c>
      <c r="E4302" s="20" t="s">
        <v>58</v>
      </c>
      <c r="F4302" s="11">
        <v>0</v>
      </c>
      <c r="G4302" s="11">
        <v>0</v>
      </c>
      <c r="H4302" s="11"/>
      <c r="I4302" s="11"/>
      <c r="J4302" s="11" t="s">
        <v>59</v>
      </c>
      <c r="K4302" s="11" t="s">
        <v>60</v>
      </c>
      <c r="L4302" s="11" t="s">
        <v>61</v>
      </c>
      <c r="M4302" s="11">
        <v>4</v>
      </c>
      <c r="N4302" s="11"/>
      <c r="O4302" s="11" t="s">
        <v>88</v>
      </c>
      <c r="P4302" s="11">
        <v>1991</v>
      </c>
      <c r="Q4302" s="11">
        <v>1991</v>
      </c>
      <c r="R4302" s="11"/>
      <c r="S4302" s="11"/>
    </row>
    <row r="4303" spans="1:19" hidden="1" x14ac:dyDescent="0.35">
      <c r="A4303">
        <v>4302</v>
      </c>
      <c r="B4303" s="11">
        <v>258</v>
      </c>
      <c r="C4303" s="11">
        <v>1005</v>
      </c>
      <c r="D4303" s="7">
        <v>3294</v>
      </c>
      <c r="E4303" s="20" t="s">
        <v>58</v>
      </c>
      <c r="F4303" s="11">
        <v>0</v>
      </c>
      <c r="G4303" s="11">
        <v>0</v>
      </c>
      <c r="H4303" s="11"/>
      <c r="I4303" s="11"/>
      <c r="J4303" s="11" t="s">
        <v>59</v>
      </c>
      <c r="K4303" s="11" t="s">
        <v>60</v>
      </c>
      <c r="L4303" s="11" t="s">
        <v>61</v>
      </c>
      <c r="M4303" s="11">
        <v>9</v>
      </c>
      <c r="N4303" s="11"/>
      <c r="O4303" s="11" t="s">
        <v>88</v>
      </c>
      <c r="P4303" s="11">
        <v>1991</v>
      </c>
      <c r="Q4303" s="11">
        <v>1991</v>
      </c>
      <c r="R4303" s="11"/>
      <c r="S4303" s="11"/>
    </row>
    <row r="4304" spans="1:19" hidden="1" x14ac:dyDescent="0.35">
      <c r="A4304">
        <v>4303</v>
      </c>
      <c r="B4304" s="11">
        <v>258</v>
      </c>
      <c r="C4304" s="11">
        <v>1005</v>
      </c>
      <c r="D4304" s="7">
        <v>3294</v>
      </c>
      <c r="E4304" s="11" t="s">
        <v>58</v>
      </c>
      <c r="F4304" s="11">
        <v>48</v>
      </c>
      <c r="G4304" s="11">
        <v>48</v>
      </c>
      <c r="H4304" s="11"/>
      <c r="I4304" s="11"/>
      <c r="J4304" s="11" t="s">
        <v>59</v>
      </c>
      <c r="K4304" s="11" t="s">
        <v>60</v>
      </c>
      <c r="L4304" s="11" t="s">
        <v>61</v>
      </c>
      <c r="M4304" s="11">
        <v>9</v>
      </c>
      <c r="N4304" s="11"/>
      <c r="O4304" s="11" t="s">
        <v>88</v>
      </c>
      <c r="P4304" s="11">
        <v>1992</v>
      </c>
      <c r="Q4304" s="11">
        <v>1992</v>
      </c>
      <c r="R4304" s="11"/>
      <c r="S4304" s="11"/>
    </row>
    <row r="4305" spans="1:19" hidden="1" x14ac:dyDescent="0.35">
      <c r="A4305">
        <v>4304</v>
      </c>
      <c r="B4305" s="11">
        <v>258</v>
      </c>
      <c r="C4305" s="11">
        <v>1005</v>
      </c>
      <c r="D4305" s="7">
        <v>3294</v>
      </c>
      <c r="E4305" s="11" t="s">
        <v>58</v>
      </c>
      <c r="F4305" s="11">
        <v>0</v>
      </c>
      <c r="G4305" s="11">
        <v>0</v>
      </c>
      <c r="H4305" s="11"/>
      <c r="I4305" s="11"/>
      <c r="J4305" s="11" t="s">
        <v>59</v>
      </c>
      <c r="K4305" s="11" t="s">
        <v>60</v>
      </c>
      <c r="L4305" s="11" t="s">
        <v>61</v>
      </c>
      <c r="M4305" s="11">
        <v>10</v>
      </c>
      <c r="N4305" s="11"/>
      <c r="O4305" s="11" t="s">
        <v>88</v>
      </c>
      <c r="P4305" s="11">
        <v>1993</v>
      </c>
      <c r="Q4305" s="11">
        <v>1993</v>
      </c>
      <c r="R4305" s="11"/>
      <c r="S4305" s="11"/>
    </row>
    <row r="4306" spans="1:19" hidden="1" x14ac:dyDescent="0.35">
      <c r="A4306">
        <v>4305</v>
      </c>
      <c r="B4306" s="11">
        <v>258</v>
      </c>
      <c r="C4306" s="11">
        <v>1005</v>
      </c>
      <c r="D4306" s="7">
        <v>3294</v>
      </c>
      <c r="E4306" s="20" t="s">
        <v>58</v>
      </c>
      <c r="F4306" s="11">
        <v>16</v>
      </c>
      <c r="G4306" s="11">
        <v>16</v>
      </c>
      <c r="H4306" s="11"/>
      <c r="I4306" s="11"/>
      <c r="J4306" s="11" t="s">
        <v>59</v>
      </c>
      <c r="K4306" s="11" t="s">
        <v>60</v>
      </c>
      <c r="L4306" s="11" t="s">
        <v>61</v>
      </c>
      <c r="M4306" s="11">
        <v>7</v>
      </c>
      <c r="N4306" s="11"/>
      <c r="O4306" s="11" t="s">
        <v>88</v>
      </c>
      <c r="P4306" s="11">
        <v>1996</v>
      </c>
      <c r="Q4306" s="11">
        <v>1996</v>
      </c>
      <c r="R4306" s="11"/>
      <c r="S4306" s="11"/>
    </row>
    <row r="4307" spans="1:19" hidden="1" x14ac:dyDescent="0.35">
      <c r="A4307">
        <v>4306</v>
      </c>
      <c r="B4307" s="11">
        <v>258</v>
      </c>
      <c r="C4307" s="11">
        <v>1005</v>
      </c>
      <c r="D4307" s="7">
        <v>3294</v>
      </c>
      <c r="E4307" s="11" t="s">
        <v>58</v>
      </c>
      <c r="F4307" s="11">
        <v>28</v>
      </c>
      <c r="G4307" s="11">
        <v>28</v>
      </c>
      <c r="H4307" s="11"/>
      <c r="I4307" s="11"/>
      <c r="J4307" s="11" t="s">
        <v>59</v>
      </c>
      <c r="K4307" s="11" t="s">
        <v>60</v>
      </c>
      <c r="L4307" s="11" t="s">
        <v>61</v>
      </c>
      <c r="M4307" s="11">
        <v>8</v>
      </c>
      <c r="N4307" s="11"/>
      <c r="O4307" s="11" t="s">
        <v>88</v>
      </c>
      <c r="P4307" s="11">
        <v>1998</v>
      </c>
      <c r="Q4307" s="11">
        <v>1998</v>
      </c>
      <c r="R4307" s="11"/>
      <c r="S4307" s="11"/>
    </row>
    <row r="4308" spans="1:19" hidden="1" x14ac:dyDescent="0.35">
      <c r="A4308">
        <v>4307</v>
      </c>
      <c r="B4308" s="11">
        <v>258</v>
      </c>
      <c r="C4308" s="11">
        <v>1005</v>
      </c>
      <c r="D4308" s="7">
        <v>3294</v>
      </c>
      <c r="E4308" s="20" t="s">
        <v>58</v>
      </c>
      <c r="F4308" s="11">
        <v>111</v>
      </c>
      <c r="G4308" s="11">
        <v>111</v>
      </c>
      <c r="H4308" s="11"/>
      <c r="I4308" s="11"/>
      <c r="J4308" s="11" t="s">
        <v>59</v>
      </c>
      <c r="K4308" s="11" t="s">
        <v>60</v>
      </c>
      <c r="L4308" s="11" t="s">
        <v>61</v>
      </c>
      <c r="M4308" s="11">
        <v>2</v>
      </c>
      <c r="N4308" s="11"/>
      <c r="O4308" s="11" t="s">
        <v>88</v>
      </c>
      <c r="P4308" s="11">
        <v>2002</v>
      </c>
      <c r="Q4308" s="11">
        <v>2002</v>
      </c>
      <c r="R4308" s="11"/>
      <c r="S4308" s="11"/>
    </row>
    <row r="4309" spans="1:19" hidden="1" x14ac:dyDescent="0.35">
      <c r="A4309">
        <v>4308</v>
      </c>
      <c r="B4309" s="11">
        <v>258</v>
      </c>
      <c r="C4309" s="11">
        <v>1005</v>
      </c>
      <c r="D4309" s="7">
        <v>3294</v>
      </c>
      <c r="E4309" s="11" t="s">
        <v>58</v>
      </c>
      <c r="F4309" s="11">
        <v>0</v>
      </c>
      <c r="G4309" s="11">
        <v>0</v>
      </c>
      <c r="H4309" s="11"/>
      <c r="I4309" s="11"/>
      <c r="J4309" s="11" t="s">
        <v>59</v>
      </c>
      <c r="K4309" s="11" t="s">
        <v>60</v>
      </c>
      <c r="L4309" s="11" t="s">
        <v>61</v>
      </c>
      <c r="M4309" s="11">
        <v>5</v>
      </c>
      <c r="N4309" s="11"/>
      <c r="O4309" s="11" t="s">
        <v>88</v>
      </c>
      <c r="P4309" s="11">
        <v>2004</v>
      </c>
      <c r="Q4309" s="11">
        <v>2004</v>
      </c>
      <c r="R4309" s="11"/>
      <c r="S4309" s="11"/>
    </row>
    <row r="4310" spans="1:19" hidden="1" x14ac:dyDescent="0.35">
      <c r="A4310">
        <v>4309</v>
      </c>
      <c r="B4310" s="11">
        <v>258</v>
      </c>
      <c r="C4310" s="11">
        <v>1005</v>
      </c>
      <c r="D4310" s="7">
        <v>3294</v>
      </c>
      <c r="E4310" s="20" t="s">
        <v>58</v>
      </c>
      <c r="F4310" s="11">
        <v>40</v>
      </c>
      <c r="G4310" s="11">
        <v>40</v>
      </c>
      <c r="H4310" s="11"/>
      <c r="I4310" s="11"/>
      <c r="J4310" s="11" t="s">
        <v>59</v>
      </c>
      <c r="K4310" s="11" t="s">
        <v>60</v>
      </c>
      <c r="L4310" s="11" t="s">
        <v>61</v>
      </c>
      <c r="M4310" s="11">
        <v>7</v>
      </c>
      <c r="N4310" s="11"/>
      <c r="O4310" s="11" t="s">
        <v>88</v>
      </c>
      <c r="P4310" s="11">
        <v>2005</v>
      </c>
      <c r="Q4310" s="11">
        <v>2005</v>
      </c>
      <c r="R4310" s="11"/>
      <c r="S4310" s="11"/>
    </row>
    <row r="4311" spans="1:19" hidden="1" x14ac:dyDescent="0.35">
      <c r="A4311">
        <v>4310</v>
      </c>
      <c r="B4311" s="11">
        <v>258</v>
      </c>
      <c r="C4311" s="11">
        <v>1005</v>
      </c>
      <c r="D4311" s="7">
        <v>3298</v>
      </c>
      <c r="E4311" s="11" t="s">
        <v>58</v>
      </c>
      <c r="F4311" s="11">
        <v>0</v>
      </c>
      <c r="G4311" s="11">
        <v>0</v>
      </c>
      <c r="H4311" s="11"/>
      <c r="I4311" s="11"/>
      <c r="J4311" s="11" t="s">
        <v>59</v>
      </c>
      <c r="K4311" s="11" t="s">
        <v>60</v>
      </c>
      <c r="L4311" s="11" t="s">
        <v>61</v>
      </c>
      <c r="M4311" s="11">
        <v>3</v>
      </c>
      <c r="N4311" s="11"/>
      <c r="O4311" s="11" t="s">
        <v>88</v>
      </c>
      <c r="P4311" s="11">
        <v>1978</v>
      </c>
      <c r="Q4311" s="11">
        <v>1978</v>
      </c>
      <c r="R4311" s="11"/>
      <c r="S4311" s="11"/>
    </row>
    <row r="4312" spans="1:19" hidden="1" x14ac:dyDescent="0.35">
      <c r="A4312">
        <v>4311</v>
      </c>
      <c r="B4312" s="11">
        <v>258</v>
      </c>
      <c r="C4312" s="11">
        <v>1005</v>
      </c>
      <c r="D4312" s="7">
        <v>3298</v>
      </c>
      <c r="E4312" s="11" t="s">
        <v>58</v>
      </c>
      <c r="F4312" s="11">
        <v>120</v>
      </c>
      <c r="G4312" s="11">
        <v>120</v>
      </c>
      <c r="H4312" s="11"/>
      <c r="I4312" s="11"/>
      <c r="J4312" s="11" t="s">
        <v>59</v>
      </c>
      <c r="K4312" s="11" t="s">
        <v>60</v>
      </c>
      <c r="L4312" s="11" t="s">
        <v>61</v>
      </c>
      <c r="M4312" s="11">
        <v>11</v>
      </c>
      <c r="N4312" s="11"/>
      <c r="O4312" s="11" t="s">
        <v>88</v>
      </c>
      <c r="P4312" s="11">
        <v>1980</v>
      </c>
      <c r="Q4312" s="11">
        <v>1980</v>
      </c>
      <c r="R4312" s="11"/>
      <c r="S4312" s="11"/>
    </row>
    <row r="4313" spans="1:19" hidden="1" x14ac:dyDescent="0.35">
      <c r="A4313">
        <v>4312</v>
      </c>
      <c r="B4313" s="11">
        <v>258</v>
      </c>
      <c r="C4313" s="11">
        <v>1005</v>
      </c>
      <c r="D4313" s="7">
        <v>3298</v>
      </c>
      <c r="E4313" s="11" t="s">
        <v>58</v>
      </c>
      <c r="F4313" s="11">
        <v>27</v>
      </c>
      <c r="G4313" s="11">
        <v>27</v>
      </c>
      <c r="H4313" s="11"/>
      <c r="I4313" s="11"/>
      <c r="J4313" s="11" t="s">
        <v>59</v>
      </c>
      <c r="K4313" s="11" t="s">
        <v>60</v>
      </c>
      <c r="L4313" s="11" t="s">
        <v>61</v>
      </c>
      <c r="M4313" s="11">
        <v>11</v>
      </c>
      <c r="N4313" s="11"/>
      <c r="O4313" s="11" t="s">
        <v>88</v>
      </c>
      <c r="P4313" s="11">
        <v>1981</v>
      </c>
      <c r="Q4313" s="11">
        <v>1981</v>
      </c>
      <c r="R4313" s="11"/>
      <c r="S4313" s="11"/>
    </row>
    <row r="4314" spans="1:19" hidden="1" x14ac:dyDescent="0.35">
      <c r="A4314">
        <v>4313</v>
      </c>
      <c r="B4314" s="11">
        <v>258</v>
      </c>
      <c r="C4314" s="11">
        <v>1005</v>
      </c>
      <c r="D4314" s="7">
        <v>3298</v>
      </c>
      <c r="E4314" s="11" t="s">
        <v>58</v>
      </c>
      <c r="F4314" s="11">
        <v>0</v>
      </c>
      <c r="G4314" s="11">
        <v>0</v>
      </c>
      <c r="H4314" s="11"/>
      <c r="I4314" s="11"/>
      <c r="J4314" s="11" t="s">
        <v>59</v>
      </c>
      <c r="K4314" s="11" t="s">
        <v>60</v>
      </c>
      <c r="L4314" s="11" t="s">
        <v>61</v>
      </c>
      <c r="M4314" s="11">
        <v>3</v>
      </c>
      <c r="N4314" s="11"/>
      <c r="O4314" s="11" t="s">
        <v>88</v>
      </c>
      <c r="P4314" s="11">
        <v>1982</v>
      </c>
      <c r="Q4314" s="11">
        <v>1982</v>
      </c>
      <c r="R4314" s="11"/>
      <c r="S4314" s="11"/>
    </row>
    <row r="4315" spans="1:19" hidden="1" x14ac:dyDescent="0.35">
      <c r="A4315">
        <v>4314</v>
      </c>
      <c r="B4315" s="11">
        <v>258</v>
      </c>
      <c r="C4315" s="11">
        <v>1005</v>
      </c>
      <c r="D4315" s="7">
        <v>3298</v>
      </c>
      <c r="E4315" s="11" t="s">
        <v>58</v>
      </c>
      <c r="F4315" s="11">
        <v>0</v>
      </c>
      <c r="G4315" s="11">
        <v>0</v>
      </c>
      <c r="H4315" s="11"/>
      <c r="I4315" s="11"/>
      <c r="J4315" s="11" t="s">
        <v>59</v>
      </c>
      <c r="K4315" s="11" t="s">
        <v>60</v>
      </c>
      <c r="L4315" s="11" t="s">
        <v>61</v>
      </c>
      <c r="M4315" s="11">
        <v>10</v>
      </c>
      <c r="N4315" s="11"/>
      <c r="O4315" s="11" t="s">
        <v>88</v>
      </c>
      <c r="P4315" s="11">
        <v>1982</v>
      </c>
      <c r="Q4315" s="11">
        <v>1982</v>
      </c>
      <c r="R4315" s="11"/>
      <c r="S4315" s="11"/>
    </row>
    <row r="4316" spans="1:19" hidden="1" x14ac:dyDescent="0.35">
      <c r="A4316">
        <v>4315</v>
      </c>
      <c r="B4316" s="11">
        <v>258</v>
      </c>
      <c r="C4316" s="11">
        <v>1005</v>
      </c>
      <c r="D4316" s="7">
        <v>3298</v>
      </c>
      <c r="E4316" s="11" t="s">
        <v>58</v>
      </c>
      <c r="F4316" s="11">
        <v>0</v>
      </c>
      <c r="G4316" s="11">
        <v>0</v>
      </c>
      <c r="H4316" s="11"/>
      <c r="I4316" s="11"/>
      <c r="J4316" s="11" t="s">
        <v>59</v>
      </c>
      <c r="K4316" s="11" t="s">
        <v>60</v>
      </c>
      <c r="L4316" s="11" t="s">
        <v>61</v>
      </c>
      <c r="M4316" s="11">
        <v>4</v>
      </c>
      <c r="N4316" s="11"/>
      <c r="O4316" s="11" t="s">
        <v>88</v>
      </c>
      <c r="P4316" s="11">
        <v>1984</v>
      </c>
      <c r="Q4316" s="11">
        <v>1984</v>
      </c>
      <c r="R4316" s="11"/>
      <c r="S4316" s="11"/>
    </row>
    <row r="4317" spans="1:19" hidden="1" x14ac:dyDescent="0.35">
      <c r="A4317">
        <v>4316</v>
      </c>
      <c r="B4317" s="11">
        <v>258</v>
      </c>
      <c r="C4317" s="11">
        <v>1005</v>
      </c>
      <c r="D4317" s="7">
        <v>3298</v>
      </c>
      <c r="E4317" s="11" t="s">
        <v>58</v>
      </c>
      <c r="F4317" s="11">
        <v>75</v>
      </c>
      <c r="G4317" s="11">
        <v>75</v>
      </c>
      <c r="H4317" s="11"/>
      <c r="I4317" s="11"/>
      <c r="J4317" s="11" t="s">
        <v>59</v>
      </c>
      <c r="K4317" s="11" t="s">
        <v>60</v>
      </c>
      <c r="L4317" s="11" t="s">
        <v>61</v>
      </c>
      <c r="M4317" s="11">
        <v>10</v>
      </c>
      <c r="N4317" s="11"/>
      <c r="O4317" s="11" t="s">
        <v>88</v>
      </c>
      <c r="P4317" s="11">
        <v>1984</v>
      </c>
      <c r="Q4317" s="11">
        <v>1984</v>
      </c>
      <c r="R4317" s="11"/>
      <c r="S4317" s="11"/>
    </row>
    <row r="4318" spans="1:19" hidden="1" x14ac:dyDescent="0.35">
      <c r="A4318">
        <v>4317</v>
      </c>
      <c r="B4318" s="11">
        <v>258</v>
      </c>
      <c r="C4318" s="11">
        <v>1005</v>
      </c>
      <c r="D4318" s="7">
        <v>3298</v>
      </c>
      <c r="E4318" s="11" t="s">
        <v>58</v>
      </c>
      <c r="F4318" s="11">
        <v>51</v>
      </c>
      <c r="G4318" s="11">
        <v>51</v>
      </c>
      <c r="H4318" s="11"/>
      <c r="I4318" s="11"/>
      <c r="J4318" s="11" t="s">
        <v>59</v>
      </c>
      <c r="K4318" s="11" t="s">
        <v>60</v>
      </c>
      <c r="L4318" s="11" t="s">
        <v>61</v>
      </c>
      <c r="M4318" s="11">
        <v>11</v>
      </c>
      <c r="N4318" s="11"/>
      <c r="O4318" s="11" t="s">
        <v>88</v>
      </c>
      <c r="P4318" s="11">
        <v>1986</v>
      </c>
      <c r="Q4318" s="11">
        <v>1986</v>
      </c>
      <c r="R4318" s="11"/>
      <c r="S4318" s="11"/>
    </row>
    <row r="4319" spans="1:19" hidden="1" x14ac:dyDescent="0.35">
      <c r="A4319">
        <v>4318</v>
      </c>
      <c r="B4319" s="11">
        <v>258</v>
      </c>
      <c r="C4319" s="11">
        <v>1005</v>
      </c>
      <c r="D4319" s="7">
        <v>3298</v>
      </c>
      <c r="E4319" s="11" t="s">
        <v>58</v>
      </c>
      <c r="F4319" s="11">
        <v>0</v>
      </c>
      <c r="G4319" s="11">
        <v>0</v>
      </c>
      <c r="H4319" s="11"/>
      <c r="I4319" s="11"/>
      <c r="J4319" s="11" t="s">
        <v>59</v>
      </c>
      <c r="K4319" s="11" t="s">
        <v>60</v>
      </c>
      <c r="L4319" s="11" t="s">
        <v>61</v>
      </c>
      <c r="M4319" s="11">
        <v>2</v>
      </c>
      <c r="N4319" s="11"/>
      <c r="O4319" s="11" t="s">
        <v>88</v>
      </c>
      <c r="P4319" s="11">
        <v>1987</v>
      </c>
      <c r="Q4319" s="11">
        <v>1987</v>
      </c>
      <c r="R4319" s="11"/>
      <c r="S4319" s="11"/>
    </row>
    <row r="4320" spans="1:19" hidden="1" x14ac:dyDescent="0.35">
      <c r="A4320">
        <v>4319</v>
      </c>
      <c r="B4320" s="11">
        <v>258</v>
      </c>
      <c r="C4320" s="11">
        <v>1005</v>
      </c>
      <c r="D4320" s="7">
        <v>3298</v>
      </c>
      <c r="E4320" s="11" t="s">
        <v>58</v>
      </c>
      <c r="F4320" s="11">
        <v>9</v>
      </c>
      <c r="G4320" s="11">
        <v>9</v>
      </c>
      <c r="H4320" s="11"/>
      <c r="I4320" s="11"/>
      <c r="J4320" s="11" t="s">
        <v>59</v>
      </c>
      <c r="K4320" s="11" t="s">
        <v>60</v>
      </c>
      <c r="L4320" s="11" t="s">
        <v>61</v>
      </c>
      <c r="M4320" s="11">
        <v>2</v>
      </c>
      <c r="N4320" s="11"/>
      <c r="O4320" s="11" t="s">
        <v>88</v>
      </c>
      <c r="P4320" s="11">
        <v>1988</v>
      </c>
      <c r="Q4320" s="11">
        <v>1988</v>
      </c>
      <c r="R4320" s="11"/>
      <c r="S4320" s="11"/>
    </row>
    <row r="4321" spans="1:19" hidden="1" x14ac:dyDescent="0.35">
      <c r="A4321">
        <v>4320</v>
      </c>
      <c r="B4321" s="11">
        <v>258</v>
      </c>
      <c r="C4321" s="11">
        <v>1005</v>
      </c>
      <c r="D4321" s="7">
        <v>3298</v>
      </c>
      <c r="E4321" s="11" t="s">
        <v>58</v>
      </c>
      <c r="F4321" s="11">
        <v>15</v>
      </c>
      <c r="G4321" s="11">
        <v>15</v>
      </c>
      <c r="H4321" s="11"/>
      <c r="I4321" s="11"/>
      <c r="J4321" s="11" t="s">
        <v>59</v>
      </c>
      <c r="K4321" s="11" t="s">
        <v>60</v>
      </c>
      <c r="L4321" s="11" t="s">
        <v>61</v>
      </c>
      <c r="M4321" s="11">
        <v>10</v>
      </c>
      <c r="N4321" s="11"/>
      <c r="O4321" s="11" t="s">
        <v>88</v>
      </c>
      <c r="P4321" s="11">
        <v>1988</v>
      </c>
      <c r="Q4321" s="11">
        <v>1988</v>
      </c>
      <c r="R4321" s="11"/>
      <c r="S4321" s="11"/>
    </row>
    <row r="4322" spans="1:19" hidden="1" x14ac:dyDescent="0.35">
      <c r="A4322">
        <v>4321</v>
      </c>
      <c r="B4322" s="11">
        <v>258</v>
      </c>
      <c r="C4322" s="11">
        <v>1005</v>
      </c>
      <c r="D4322" s="7">
        <v>3298</v>
      </c>
      <c r="E4322" s="11" t="s">
        <v>58</v>
      </c>
      <c r="F4322" s="11">
        <v>10</v>
      </c>
      <c r="G4322" s="11">
        <v>10</v>
      </c>
      <c r="H4322" s="11"/>
      <c r="I4322" s="11"/>
      <c r="J4322" s="11" t="s">
        <v>59</v>
      </c>
      <c r="K4322" s="11" t="s">
        <v>60</v>
      </c>
      <c r="L4322" s="11" t="s">
        <v>61</v>
      </c>
      <c r="M4322" s="11">
        <v>3</v>
      </c>
      <c r="N4322" s="11"/>
      <c r="O4322" s="11" t="s">
        <v>88</v>
      </c>
      <c r="P4322" s="11">
        <v>1989</v>
      </c>
      <c r="Q4322" s="11">
        <v>1989</v>
      </c>
      <c r="R4322" s="11"/>
      <c r="S4322" s="11"/>
    </row>
    <row r="4323" spans="1:19" hidden="1" x14ac:dyDescent="0.35">
      <c r="A4323">
        <v>4322</v>
      </c>
      <c r="B4323" s="11">
        <v>258</v>
      </c>
      <c r="C4323" s="11">
        <v>1005</v>
      </c>
      <c r="D4323" s="7">
        <v>3298</v>
      </c>
      <c r="E4323" s="11" t="s">
        <v>58</v>
      </c>
      <c r="F4323" s="11">
        <v>4</v>
      </c>
      <c r="G4323" s="11">
        <v>4</v>
      </c>
      <c r="H4323" s="11"/>
      <c r="I4323" s="11"/>
      <c r="J4323" s="11" t="s">
        <v>59</v>
      </c>
      <c r="K4323" s="11" t="s">
        <v>60</v>
      </c>
      <c r="L4323" s="11" t="s">
        <v>61</v>
      </c>
      <c r="M4323" s="11">
        <v>10</v>
      </c>
      <c r="N4323" s="11"/>
      <c r="O4323" s="11" t="s">
        <v>88</v>
      </c>
      <c r="P4323" s="11">
        <v>1989</v>
      </c>
      <c r="Q4323" s="11">
        <v>1989</v>
      </c>
      <c r="R4323" s="11"/>
      <c r="S4323" s="11"/>
    </row>
    <row r="4324" spans="1:19" hidden="1" x14ac:dyDescent="0.35">
      <c r="A4324">
        <v>4323</v>
      </c>
      <c r="B4324" s="11">
        <v>258</v>
      </c>
      <c r="C4324" s="11">
        <v>1005</v>
      </c>
      <c r="D4324" s="7">
        <v>3298</v>
      </c>
      <c r="E4324" s="11" t="s">
        <v>58</v>
      </c>
      <c r="F4324" s="11">
        <v>0</v>
      </c>
      <c r="G4324" s="11">
        <v>0</v>
      </c>
      <c r="H4324" s="11"/>
      <c r="I4324" s="11"/>
      <c r="J4324" s="11" t="s">
        <v>59</v>
      </c>
      <c r="K4324" s="11" t="s">
        <v>60</v>
      </c>
      <c r="L4324" s="11" t="s">
        <v>61</v>
      </c>
      <c r="M4324" s="11">
        <v>4</v>
      </c>
      <c r="N4324" s="11"/>
      <c r="O4324" s="11" t="s">
        <v>88</v>
      </c>
      <c r="P4324" s="11">
        <v>1990</v>
      </c>
      <c r="Q4324" s="11">
        <v>1990</v>
      </c>
      <c r="R4324" s="11"/>
      <c r="S4324" s="11"/>
    </row>
    <row r="4325" spans="1:19" hidden="1" x14ac:dyDescent="0.35">
      <c r="A4325">
        <v>4324</v>
      </c>
      <c r="B4325" s="11">
        <v>258</v>
      </c>
      <c r="C4325" s="11">
        <v>1005</v>
      </c>
      <c r="D4325" s="7">
        <v>3298</v>
      </c>
      <c r="E4325" s="11" t="s">
        <v>58</v>
      </c>
      <c r="F4325" s="11">
        <v>18</v>
      </c>
      <c r="G4325" s="11">
        <v>18</v>
      </c>
      <c r="H4325" s="11"/>
      <c r="I4325" s="11"/>
      <c r="J4325" s="11" t="s">
        <v>59</v>
      </c>
      <c r="K4325" s="11" t="s">
        <v>60</v>
      </c>
      <c r="L4325" s="11" t="s">
        <v>61</v>
      </c>
      <c r="M4325" s="11">
        <v>10</v>
      </c>
      <c r="N4325" s="11"/>
      <c r="O4325" s="11" t="s">
        <v>88</v>
      </c>
      <c r="P4325" s="11">
        <v>1990</v>
      </c>
      <c r="Q4325" s="11">
        <v>1990</v>
      </c>
      <c r="R4325" s="11"/>
      <c r="S4325" s="11"/>
    </row>
    <row r="4326" spans="1:19" hidden="1" x14ac:dyDescent="0.35">
      <c r="A4326">
        <v>4325</v>
      </c>
      <c r="B4326" s="11">
        <v>258</v>
      </c>
      <c r="C4326" s="11">
        <v>1005</v>
      </c>
      <c r="D4326" s="7">
        <v>3298</v>
      </c>
      <c r="E4326" s="11" t="s">
        <v>58</v>
      </c>
      <c r="F4326" s="11">
        <v>0</v>
      </c>
      <c r="G4326" s="11">
        <v>0</v>
      </c>
      <c r="H4326" s="11"/>
      <c r="I4326" s="11"/>
      <c r="J4326" s="11" t="s">
        <v>59</v>
      </c>
      <c r="K4326" s="11" t="s">
        <v>60</v>
      </c>
      <c r="L4326" s="11" t="s">
        <v>61</v>
      </c>
      <c r="M4326" s="11">
        <v>4</v>
      </c>
      <c r="N4326" s="11"/>
      <c r="O4326" s="11" t="s">
        <v>88</v>
      </c>
      <c r="P4326" s="11">
        <v>1991</v>
      </c>
      <c r="Q4326" s="11">
        <v>1991</v>
      </c>
      <c r="R4326" s="11"/>
      <c r="S4326" s="11"/>
    </row>
    <row r="4327" spans="1:19" hidden="1" x14ac:dyDescent="0.35">
      <c r="A4327">
        <v>4326</v>
      </c>
      <c r="B4327" s="11">
        <v>258</v>
      </c>
      <c r="C4327" s="11">
        <v>1005</v>
      </c>
      <c r="D4327" s="7">
        <v>3298</v>
      </c>
      <c r="E4327" s="11" t="s">
        <v>58</v>
      </c>
      <c r="F4327" s="11">
        <v>0</v>
      </c>
      <c r="G4327" s="11">
        <v>0</v>
      </c>
      <c r="H4327" s="11"/>
      <c r="I4327" s="11"/>
      <c r="J4327" s="11" t="s">
        <v>59</v>
      </c>
      <c r="K4327" s="11" t="s">
        <v>60</v>
      </c>
      <c r="L4327" s="11" t="s">
        <v>61</v>
      </c>
      <c r="M4327" s="11">
        <v>9</v>
      </c>
      <c r="N4327" s="11"/>
      <c r="O4327" s="11" t="s">
        <v>88</v>
      </c>
      <c r="P4327" s="11">
        <v>1991</v>
      </c>
      <c r="Q4327" s="11">
        <v>1991</v>
      </c>
      <c r="R4327" s="11"/>
      <c r="S4327" s="11"/>
    </row>
    <row r="4328" spans="1:19" hidden="1" x14ac:dyDescent="0.35">
      <c r="A4328">
        <v>4327</v>
      </c>
      <c r="B4328" s="11">
        <v>258</v>
      </c>
      <c r="C4328" s="11">
        <v>1005</v>
      </c>
      <c r="D4328" s="7">
        <v>3298</v>
      </c>
      <c r="E4328" s="11" t="s">
        <v>58</v>
      </c>
      <c r="F4328" s="11">
        <v>0</v>
      </c>
      <c r="G4328" s="11">
        <v>0</v>
      </c>
      <c r="H4328" s="11"/>
      <c r="I4328" s="11"/>
      <c r="J4328" s="11" t="s">
        <v>59</v>
      </c>
      <c r="K4328" s="11" t="s">
        <v>60</v>
      </c>
      <c r="L4328" s="11" t="s">
        <v>61</v>
      </c>
      <c r="M4328" s="11">
        <v>9</v>
      </c>
      <c r="N4328" s="11"/>
      <c r="O4328" s="11" t="s">
        <v>88</v>
      </c>
      <c r="P4328" s="11">
        <v>1992</v>
      </c>
      <c r="Q4328" s="11">
        <v>1992</v>
      </c>
      <c r="R4328" s="11"/>
      <c r="S4328" s="11"/>
    </row>
    <row r="4329" spans="1:19" hidden="1" x14ac:dyDescent="0.35">
      <c r="A4329">
        <v>4328</v>
      </c>
      <c r="B4329" s="11">
        <v>258</v>
      </c>
      <c r="C4329" s="11">
        <v>1005</v>
      </c>
      <c r="D4329" s="7">
        <v>3298</v>
      </c>
      <c r="E4329" s="11" t="s">
        <v>58</v>
      </c>
      <c r="F4329" s="11">
        <v>0</v>
      </c>
      <c r="G4329" s="11">
        <v>0</v>
      </c>
      <c r="H4329" s="11"/>
      <c r="I4329" s="11"/>
      <c r="J4329" s="11" t="s">
        <v>59</v>
      </c>
      <c r="K4329" s="11" t="s">
        <v>60</v>
      </c>
      <c r="L4329" s="11" t="s">
        <v>61</v>
      </c>
      <c r="M4329" s="11">
        <v>10</v>
      </c>
      <c r="N4329" s="11"/>
      <c r="O4329" s="11" t="s">
        <v>88</v>
      </c>
      <c r="P4329" s="11">
        <v>1993</v>
      </c>
      <c r="Q4329" s="11">
        <v>1993</v>
      </c>
      <c r="R4329" s="11"/>
      <c r="S4329" s="11"/>
    </row>
    <row r="4330" spans="1:19" hidden="1" x14ac:dyDescent="0.35">
      <c r="A4330">
        <v>4329</v>
      </c>
      <c r="B4330" s="11">
        <v>258</v>
      </c>
      <c r="C4330" s="11">
        <v>1005</v>
      </c>
      <c r="D4330" s="7">
        <v>3298</v>
      </c>
      <c r="E4330" s="11" t="s">
        <v>58</v>
      </c>
      <c r="F4330" s="11">
        <v>1</v>
      </c>
      <c r="G4330" s="11">
        <v>1</v>
      </c>
      <c r="H4330" s="11"/>
      <c r="I4330" s="11"/>
      <c r="J4330" s="11" t="s">
        <v>59</v>
      </c>
      <c r="K4330" s="11" t="s">
        <v>60</v>
      </c>
      <c r="L4330" s="11" t="s">
        <v>61</v>
      </c>
      <c r="M4330" s="11">
        <v>7</v>
      </c>
      <c r="N4330" s="11"/>
      <c r="O4330" s="11" t="s">
        <v>88</v>
      </c>
      <c r="P4330" s="11">
        <v>1996</v>
      </c>
      <c r="Q4330" s="11">
        <v>1996</v>
      </c>
      <c r="R4330" s="11"/>
      <c r="S4330" s="11"/>
    </row>
    <row r="4331" spans="1:19" hidden="1" x14ac:dyDescent="0.35">
      <c r="A4331">
        <v>4330</v>
      </c>
      <c r="B4331" s="11">
        <v>258</v>
      </c>
      <c r="C4331" s="11">
        <v>1005</v>
      </c>
      <c r="D4331" s="7">
        <v>3298</v>
      </c>
      <c r="E4331" s="20" t="s">
        <v>58</v>
      </c>
      <c r="F4331" s="11">
        <v>5</v>
      </c>
      <c r="G4331" s="11">
        <v>5</v>
      </c>
      <c r="H4331" s="11"/>
      <c r="I4331" s="11"/>
      <c r="J4331" s="11" t="s">
        <v>59</v>
      </c>
      <c r="K4331" s="11" t="s">
        <v>60</v>
      </c>
      <c r="L4331" s="11" t="s">
        <v>61</v>
      </c>
      <c r="M4331" s="11">
        <v>8</v>
      </c>
      <c r="N4331" s="11"/>
      <c r="O4331" s="11" t="s">
        <v>88</v>
      </c>
      <c r="P4331" s="11">
        <v>1998</v>
      </c>
      <c r="Q4331" s="11">
        <v>1998</v>
      </c>
      <c r="R4331" s="11"/>
      <c r="S4331" s="11"/>
    </row>
    <row r="4332" spans="1:19" hidden="1" x14ac:dyDescent="0.35">
      <c r="A4332">
        <v>4331</v>
      </c>
      <c r="B4332" s="11">
        <v>258</v>
      </c>
      <c r="C4332" s="11">
        <v>1005</v>
      </c>
      <c r="D4332" s="7">
        <v>3298</v>
      </c>
      <c r="E4332" s="11" t="s">
        <v>58</v>
      </c>
      <c r="F4332" s="11">
        <v>63</v>
      </c>
      <c r="G4332" s="11">
        <v>63</v>
      </c>
      <c r="H4332" s="11"/>
      <c r="I4332" s="11"/>
      <c r="J4332" s="11" t="s">
        <v>59</v>
      </c>
      <c r="K4332" s="11" t="s">
        <v>60</v>
      </c>
      <c r="L4332" s="11" t="s">
        <v>61</v>
      </c>
      <c r="M4332" s="11">
        <v>2</v>
      </c>
      <c r="N4332" s="11"/>
      <c r="O4332" s="11" t="s">
        <v>88</v>
      </c>
      <c r="P4332" s="11">
        <v>2002</v>
      </c>
      <c r="Q4332" s="11">
        <v>2002</v>
      </c>
      <c r="R4332" s="11"/>
      <c r="S4332" s="11"/>
    </row>
    <row r="4333" spans="1:19" hidden="1" x14ac:dyDescent="0.35">
      <c r="A4333">
        <v>4332</v>
      </c>
      <c r="B4333" s="11">
        <v>258</v>
      </c>
      <c r="C4333" s="11">
        <v>1005</v>
      </c>
      <c r="D4333" s="7">
        <v>3298</v>
      </c>
      <c r="E4333" s="20" t="s">
        <v>58</v>
      </c>
      <c r="F4333" s="11">
        <v>0</v>
      </c>
      <c r="G4333" s="11">
        <v>0</v>
      </c>
      <c r="H4333" s="11"/>
      <c r="I4333" s="11"/>
      <c r="J4333" s="11" t="s">
        <v>59</v>
      </c>
      <c r="K4333" s="11" t="s">
        <v>60</v>
      </c>
      <c r="L4333" s="11" t="s">
        <v>61</v>
      </c>
      <c r="M4333" s="11">
        <v>5</v>
      </c>
      <c r="N4333" s="11"/>
      <c r="O4333" s="11" t="s">
        <v>88</v>
      </c>
      <c r="P4333" s="11">
        <v>2004</v>
      </c>
      <c r="Q4333" s="11">
        <v>2004</v>
      </c>
      <c r="R4333" s="11"/>
      <c r="S4333" s="11"/>
    </row>
    <row r="4334" spans="1:19" hidden="1" x14ac:dyDescent="0.35">
      <c r="A4334">
        <v>4333</v>
      </c>
      <c r="B4334" s="11">
        <v>258</v>
      </c>
      <c r="C4334" s="11">
        <v>1005</v>
      </c>
      <c r="D4334" s="7">
        <v>3298</v>
      </c>
      <c r="E4334" s="20" t="s">
        <v>58</v>
      </c>
      <c r="F4334" s="11">
        <v>0</v>
      </c>
      <c r="G4334" s="11">
        <v>0</v>
      </c>
      <c r="H4334" s="11"/>
      <c r="I4334" s="11"/>
      <c r="J4334" s="11" t="s">
        <v>59</v>
      </c>
      <c r="K4334" s="11" t="s">
        <v>60</v>
      </c>
      <c r="L4334" s="11" t="s">
        <v>61</v>
      </c>
      <c r="M4334" s="11">
        <v>7</v>
      </c>
      <c r="N4334" s="11"/>
      <c r="O4334" s="11" t="s">
        <v>88</v>
      </c>
      <c r="P4334" s="11">
        <v>2005</v>
      </c>
      <c r="Q4334" s="11">
        <v>2005</v>
      </c>
      <c r="R4334" s="11"/>
      <c r="S4334" s="11"/>
    </row>
    <row r="4335" spans="1:19" hidden="1" x14ac:dyDescent="0.35">
      <c r="A4335">
        <v>4334</v>
      </c>
      <c r="B4335" s="11">
        <v>258</v>
      </c>
      <c r="C4335" s="11">
        <v>1005</v>
      </c>
      <c r="D4335" s="20">
        <v>32652</v>
      </c>
      <c r="E4335" s="11" t="s">
        <v>58</v>
      </c>
      <c r="F4335" s="11">
        <v>0</v>
      </c>
      <c r="G4335" s="11">
        <v>0</v>
      </c>
      <c r="H4335" s="11"/>
      <c r="I4335" s="11"/>
      <c r="J4335" s="11" t="s">
        <v>59</v>
      </c>
      <c r="K4335" s="11" t="s">
        <v>60</v>
      </c>
      <c r="L4335" s="11" t="s">
        <v>61</v>
      </c>
      <c r="M4335" s="11">
        <v>3</v>
      </c>
      <c r="N4335" s="11"/>
      <c r="O4335" s="11" t="s">
        <v>88</v>
      </c>
      <c r="P4335" s="11">
        <v>1978</v>
      </c>
      <c r="Q4335" s="11">
        <v>1978</v>
      </c>
      <c r="R4335" s="11"/>
      <c r="S4335" s="11"/>
    </row>
    <row r="4336" spans="1:19" hidden="1" x14ac:dyDescent="0.35">
      <c r="A4336">
        <v>4335</v>
      </c>
      <c r="B4336" s="11">
        <v>258</v>
      </c>
      <c r="C4336" s="11">
        <v>1005</v>
      </c>
      <c r="D4336" s="20">
        <v>32652</v>
      </c>
      <c r="E4336" s="11" t="s">
        <v>58</v>
      </c>
      <c r="F4336" s="11">
        <v>3</v>
      </c>
      <c r="G4336" s="11">
        <v>3</v>
      </c>
      <c r="H4336" s="11"/>
      <c r="I4336" s="11"/>
      <c r="J4336" s="11" t="s">
        <v>59</v>
      </c>
      <c r="K4336" s="11" t="s">
        <v>60</v>
      </c>
      <c r="L4336" s="11" t="s">
        <v>61</v>
      </c>
      <c r="M4336" s="11">
        <v>11</v>
      </c>
      <c r="N4336" s="11"/>
      <c r="O4336" s="11" t="s">
        <v>88</v>
      </c>
      <c r="P4336" s="11">
        <v>1980</v>
      </c>
      <c r="Q4336" s="11">
        <v>1980</v>
      </c>
      <c r="R4336" s="11"/>
      <c r="S4336" s="11"/>
    </row>
    <row r="4337" spans="1:19" hidden="1" x14ac:dyDescent="0.35">
      <c r="A4337">
        <v>4336</v>
      </c>
      <c r="B4337" s="11">
        <v>258</v>
      </c>
      <c r="C4337" s="11">
        <v>1005</v>
      </c>
      <c r="D4337" s="20">
        <v>32652</v>
      </c>
      <c r="E4337" s="20" t="s">
        <v>58</v>
      </c>
      <c r="F4337" s="11">
        <v>2</v>
      </c>
      <c r="G4337" s="11">
        <v>2</v>
      </c>
      <c r="H4337" s="11"/>
      <c r="I4337" s="11"/>
      <c r="J4337" s="11" t="s">
        <v>59</v>
      </c>
      <c r="K4337" s="11" t="s">
        <v>60</v>
      </c>
      <c r="L4337" s="11" t="s">
        <v>61</v>
      </c>
      <c r="M4337" s="11">
        <v>11</v>
      </c>
      <c r="N4337" s="11"/>
      <c r="O4337" s="11" t="s">
        <v>88</v>
      </c>
      <c r="P4337" s="11">
        <v>1981</v>
      </c>
      <c r="Q4337" s="11">
        <v>1981</v>
      </c>
      <c r="R4337" s="11"/>
      <c r="S4337" s="11"/>
    </row>
    <row r="4338" spans="1:19" hidden="1" x14ac:dyDescent="0.35">
      <c r="A4338">
        <v>4337</v>
      </c>
      <c r="B4338" s="11">
        <v>258</v>
      </c>
      <c r="C4338" s="11">
        <v>1005</v>
      </c>
      <c r="D4338" s="20">
        <v>32652</v>
      </c>
      <c r="E4338" s="11" t="s">
        <v>58</v>
      </c>
      <c r="F4338" s="11">
        <v>17</v>
      </c>
      <c r="G4338" s="11">
        <v>17</v>
      </c>
      <c r="H4338" s="11"/>
      <c r="I4338" s="11"/>
      <c r="J4338" s="11" t="s">
        <v>59</v>
      </c>
      <c r="K4338" s="11" t="s">
        <v>60</v>
      </c>
      <c r="L4338" s="11" t="s">
        <v>61</v>
      </c>
      <c r="M4338" s="11">
        <v>3</v>
      </c>
      <c r="N4338" s="11"/>
      <c r="O4338" s="11" t="s">
        <v>88</v>
      </c>
      <c r="P4338" s="11">
        <v>1982</v>
      </c>
      <c r="Q4338" s="11">
        <v>1982</v>
      </c>
      <c r="R4338" s="11"/>
      <c r="S4338" s="11"/>
    </row>
    <row r="4339" spans="1:19" hidden="1" x14ac:dyDescent="0.35">
      <c r="A4339">
        <v>4338</v>
      </c>
      <c r="B4339" s="11">
        <v>258</v>
      </c>
      <c r="C4339" s="11">
        <v>1005</v>
      </c>
      <c r="D4339" s="20">
        <v>32652</v>
      </c>
      <c r="E4339" s="20" t="s">
        <v>58</v>
      </c>
      <c r="F4339" s="11">
        <v>2</v>
      </c>
      <c r="G4339" s="11">
        <v>2</v>
      </c>
      <c r="H4339" s="11"/>
      <c r="I4339" s="11"/>
      <c r="J4339" s="11" t="s">
        <v>59</v>
      </c>
      <c r="K4339" s="11" t="s">
        <v>60</v>
      </c>
      <c r="L4339" s="11" t="s">
        <v>61</v>
      </c>
      <c r="M4339" s="11">
        <v>10</v>
      </c>
      <c r="N4339" s="11"/>
      <c r="O4339" s="11" t="s">
        <v>88</v>
      </c>
      <c r="P4339" s="11">
        <v>1982</v>
      </c>
      <c r="Q4339" s="11">
        <v>1982</v>
      </c>
      <c r="R4339" s="11"/>
      <c r="S4339" s="11"/>
    </row>
    <row r="4340" spans="1:19" hidden="1" x14ac:dyDescent="0.35">
      <c r="A4340">
        <v>4339</v>
      </c>
      <c r="B4340" s="11">
        <v>258</v>
      </c>
      <c r="C4340" s="11">
        <v>1005</v>
      </c>
      <c r="D4340" s="20">
        <v>32652</v>
      </c>
      <c r="E4340" s="11" t="s">
        <v>58</v>
      </c>
      <c r="F4340" s="11">
        <v>15</v>
      </c>
      <c r="G4340" s="11">
        <v>15</v>
      </c>
      <c r="H4340" s="11"/>
      <c r="I4340" s="11"/>
      <c r="J4340" s="11" t="s">
        <v>59</v>
      </c>
      <c r="K4340" s="11" t="s">
        <v>60</v>
      </c>
      <c r="L4340" s="11" t="s">
        <v>61</v>
      </c>
      <c r="M4340" s="11">
        <v>4</v>
      </c>
      <c r="N4340" s="11"/>
      <c r="O4340" s="11" t="s">
        <v>88</v>
      </c>
      <c r="P4340" s="11">
        <v>1984</v>
      </c>
      <c r="Q4340" s="11">
        <v>1984</v>
      </c>
      <c r="R4340" s="11"/>
      <c r="S4340" s="11"/>
    </row>
    <row r="4341" spans="1:19" hidden="1" x14ac:dyDescent="0.35">
      <c r="A4341">
        <v>4340</v>
      </c>
      <c r="B4341" s="11">
        <v>258</v>
      </c>
      <c r="C4341" s="11">
        <v>1005</v>
      </c>
      <c r="D4341" s="20">
        <v>32652</v>
      </c>
      <c r="E4341" s="11" t="s">
        <v>58</v>
      </c>
      <c r="F4341" s="11">
        <v>6</v>
      </c>
      <c r="G4341" s="11">
        <v>6</v>
      </c>
      <c r="H4341" s="11"/>
      <c r="I4341" s="11"/>
      <c r="J4341" s="11" t="s">
        <v>59</v>
      </c>
      <c r="K4341" s="11" t="s">
        <v>60</v>
      </c>
      <c r="L4341" s="11" t="s">
        <v>61</v>
      </c>
      <c r="M4341" s="11">
        <v>10</v>
      </c>
      <c r="N4341" s="11"/>
      <c r="O4341" s="11" t="s">
        <v>88</v>
      </c>
      <c r="P4341" s="11">
        <v>1984</v>
      </c>
      <c r="Q4341" s="11">
        <v>1984</v>
      </c>
      <c r="R4341" s="11"/>
      <c r="S4341" s="11"/>
    </row>
    <row r="4342" spans="1:19" hidden="1" x14ac:dyDescent="0.35">
      <c r="A4342">
        <v>4341</v>
      </c>
      <c r="B4342" s="11">
        <v>258</v>
      </c>
      <c r="C4342" s="11">
        <v>1005</v>
      </c>
      <c r="D4342" s="20">
        <v>32652</v>
      </c>
      <c r="E4342" s="11" t="s">
        <v>58</v>
      </c>
      <c r="F4342" s="11">
        <v>0</v>
      </c>
      <c r="G4342" s="11">
        <v>0</v>
      </c>
      <c r="H4342" s="11"/>
      <c r="I4342" s="11"/>
      <c r="J4342" s="11" t="s">
        <v>59</v>
      </c>
      <c r="K4342" s="11" t="s">
        <v>60</v>
      </c>
      <c r="L4342" s="11" t="s">
        <v>61</v>
      </c>
      <c r="M4342" s="11">
        <v>11</v>
      </c>
      <c r="N4342" s="11"/>
      <c r="O4342" s="11" t="s">
        <v>88</v>
      </c>
      <c r="P4342" s="11">
        <v>1986</v>
      </c>
      <c r="Q4342" s="11">
        <v>1986</v>
      </c>
      <c r="R4342" s="11"/>
      <c r="S4342" s="11"/>
    </row>
    <row r="4343" spans="1:19" hidden="1" x14ac:dyDescent="0.35">
      <c r="A4343">
        <v>4342</v>
      </c>
      <c r="B4343" s="11">
        <v>258</v>
      </c>
      <c r="C4343" s="11">
        <v>1005</v>
      </c>
      <c r="D4343" s="20">
        <v>32652</v>
      </c>
      <c r="E4343" s="11" t="s">
        <v>58</v>
      </c>
      <c r="F4343" s="11">
        <v>0</v>
      </c>
      <c r="G4343" s="11">
        <v>0</v>
      </c>
      <c r="H4343" s="11"/>
      <c r="I4343" s="11"/>
      <c r="J4343" s="11" t="s">
        <v>59</v>
      </c>
      <c r="K4343" s="11" t="s">
        <v>60</v>
      </c>
      <c r="L4343" s="11" t="s">
        <v>61</v>
      </c>
      <c r="M4343" s="11">
        <v>2</v>
      </c>
      <c r="N4343" s="11"/>
      <c r="O4343" s="11" t="s">
        <v>88</v>
      </c>
      <c r="P4343" s="11">
        <v>1987</v>
      </c>
      <c r="Q4343" s="11">
        <v>1987</v>
      </c>
      <c r="R4343" s="11"/>
      <c r="S4343" s="11"/>
    </row>
    <row r="4344" spans="1:19" hidden="1" x14ac:dyDescent="0.35">
      <c r="A4344">
        <v>4343</v>
      </c>
      <c r="B4344" s="11">
        <v>258</v>
      </c>
      <c r="C4344" s="11">
        <v>1005</v>
      </c>
      <c r="D4344" s="20">
        <v>32652</v>
      </c>
      <c r="E4344" s="11" t="s">
        <v>58</v>
      </c>
      <c r="F4344" s="11">
        <v>3</v>
      </c>
      <c r="G4344" s="11">
        <v>3</v>
      </c>
      <c r="H4344" s="11"/>
      <c r="I4344" s="11"/>
      <c r="J4344" s="11" t="s">
        <v>59</v>
      </c>
      <c r="K4344" s="11" t="s">
        <v>60</v>
      </c>
      <c r="L4344" s="11" t="s">
        <v>61</v>
      </c>
      <c r="M4344" s="11">
        <v>2</v>
      </c>
      <c r="N4344" s="11"/>
      <c r="O4344" s="11" t="s">
        <v>88</v>
      </c>
      <c r="P4344" s="11">
        <v>1988</v>
      </c>
      <c r="Q4344" s="11">
        <v>1988</v>
      </c>
      <c r="R4344" s="11"/>
      <c r="S4344" s="11"/>
    </row>
    <row r="4345" spans="1:19" hidden="1" x14ac:dyDescent="0.35">
      <c r="A4345">
        <v>4344</v>
      </c>
      <c r="B4345" s="11">
        <v>258</v>
      </c>
      <c r="C4345" s="11">
        <v>1005</v>
      </c>
      <c r="D4345" s="20">
        <v>32652</v>
      </c>
      <c r="E4345" s="11" t="s">
        <v>58</v>
      </c>
      <c r="F4345" s="11">
        <v>10</v>
      </c>
      <c r="G4345" s="11">
        <v>10</v>
      </c>
      <c r="H4345" s="11"/>
      <c r="I4345" s="11"/>
      <c r="J4345" s="11" t="s">
        <v>59</v>
      </c>
      <c r="K4345" s="11" t="s">
        <v>60</v>
      </c>
      <c r="L4345" s="11" t="s">
        <v>61</v>
      </c>
      <c r="M4345" s="11">
        <v>10</v>
      </c>
      <c r="N4345" s="11"/>
      <c r="O4345" s="11" t="s">
        <v>88</v>
      </c>
      <c r="P4345" s="11">
        <v>1988</v>
      </c>
      <c r="Q4345" s="11">
        <v>1988</v>
      </c>
      <c r="R4345" s="11"/>
      <c r="S4345" s="11"/>
    </row>
    <row r="4346" spans="1:19" hidden="1" x14ac:dyDescent="0.35">
      <c r="A4346">
        <v>4345</v>
      </c>
      <c r="B4346" s="11">
        <v>258</v>
      </c>
      <c r="C4346" s="11">
        <v>1005</v>
      </c>
      <c r="D4346" s="20">
        <v>32652</v>
      </c>
      <c r="E4346" s="11" t="s">
        <v>58</v>
      </c>
      <c r="F4346" s="11">
        <v>15</v>
      </c>
      <c r="G4346" s="11">
        <v>15</v>
      </c>
      <c r="H4346" s="11"/>
      <c r="I4346" s="11"/>
      <c r="J4346" s="11" t="s">
        <v>59</v>
      </c>
      <c r="K4346" s="11" t="s">
        <v>60</v>
      </c>
      <c r="L4346" s="11" t="s">
        <v>61</v>
      </c>
      <c r="M4346" s="11">
        <v>3</v>
      </c>
      <c r="N4346" s="11"/>
      <c r="O4346" s="11" t="s">
        <v>88</v>
      </c>
      <c r="P4346" s="11">
        <v>1989</v>
      </c>
      <c r="Q4346" s="11">
        <v>1989</v>
      </c>
      <c r="R4346" s="11"/>
      <c r="S4346" s="11"/>
    </row>
    <row r="4347" spans="1:19" hidden="1" x14ac:dyDescent="0.35">
      <c r="A4347">
        <v>4346</v>
      </c>
      <c r="B4347" s="11">
        <v>258</v>
      </c>
      <c r="C4347" s="11">
        <v>1005</v>
      </c>
      <c r="D4347" s="20">
        <v>32652</v>
      </c>
      <c r="E4347" s="11" t="s">
        <v>58</v>
      </c>
      <c r="F4347" s="11">
        <v>4</v>
      </c>
      <c r="G4347" s="11">
        <v>4</v>
      </c>
      <c r="H4347" s="11"/>
      <c r="I4347" s="11"/>
      <c r="J4347" s="11" t="s">
        <v>59</v>
      </c>
      <c r="K4347" s="11" t="s">
        <v>60</v>
      </c>
      <c r="L4347" s="11" t="s">
        <v>61</v>
      </c>
      <c r="M4347" s="11">
        <v>10</v>
      </c>
      <c r="N4347" s="11"/>
      <c r="O4347" s="11" t="s">
        <v>88</v>
      </c>
      <c r="P4347" s="11">
        <v>1989</v>
      </c>
      <c r="Q4347" s="11">
        <v>1989</v>
      </c>
      <c r="R4347" s="11"/>
      <c r="S4347" s="11"/>
    </row>
    <row r="4348" spans="1:19" hidden="1" x14ac:dyDescent="0.35">
      <c r="A4348">
        <v>4347</v>
      </c>
      <c r="B4348" s="11">
        <v>258</v>
      </c>
      <c r="C4348" s="11">
        <v>1005</v>
      </c>
      <c r="D4348" s="20">
        <v>32652</v>
      </c>
      <c r="E4348" s="11" t="s">
        <v>58</v>
      </c>
      <c r="F4348" s="11">
        <v>7</v>
      </c>
      <c r="G4348" s="11">
        <v>7</v>
      </c>
      <c r="H4348" s="11"/>
      <c r="I4348" s="11"/>
      <c r="J4348" s="11" t="s">
        <v>59</v>
      </c>
      <c r="K4348" s="11" t="s">
        <v>60</v>
      </c>
      <c r="L4348" s="11" t="s">
        <v>61</v>
      </c>
      <c r="M4348" s="11">
        <v>4</v>
      </c>
      <c r="N4348" s="11"/>
      <c r="O4348" s="11" t="s">
        <v>88</v>
      </c>
      <c r="P4348" s="11">
        <v>1990</v>
      </c>
      <c r="Q4348" s="11">
        <v>1990</v>
      </c>
      <c r="R4348" s="11"/>
      <c r="S4348" s="11"/>
    </row>
    <row r="4349" spans="1:19" hidden="1" x14ac:dyDescent="0.35">
      <c r="A4349">
        <v>4348</v>
      </c>
      <c r="B4349" s="11">
        <v>258</v>
      </c>
      <c r="C4349" s="11">
        <v>1005</v>
      </c>
      <c r="D4349" s="20">
        <v>32652</v>
      </c>
      <c r="E4349" s="11" t="s">
        <v>58</v>
      </c>
      <c r="F4349" s="11">
        <v>12</v>
      </c>
      <c r="G4349" s="11">
        <v>12</v>
      </c>
      <c r="H4349" s="11"/>
      <c r="I4349" s="11"/>
      <c r="J4349" s="11" t="s">
        <v>59</v>
      </c>
      <c r="K4349" s="11" t="s">
        <v>60</v>
      </c>
      <c r="L4349" s="11" t="s">
        <v>61</v>
      </c>
      <c r="M4349" s="11">
        <v>10</v>
      </c>
      <c r="N4349" s="11"/>
      <c r="O4349" s="11" t="s">
        <v>88</v>
      </c>
      <c r="P4349" s="11">
        <v>1990</v>
      </c>
      <c r="Q4349" s="11">
        <v>1990</v>
      </c>
      <c r="R4349" s="11"/>
      <c r="S4349" s="11"/>
    </row>
    <row r="4350" spans="1:19" hidden="1" x14ac:dyDescent="0.35">
      <c r="A4350">
        <v>4349</v>
      </c>
      <c r="B4350" s="11">
        <v>258</v>
      </c>
      <c r="C4350" s="11">
        <v>1005</v>
      </c>
      <c r="D4350" s="20">
        <v>32652</v>
      </c>
      <c r="E4350" s="11" t="s">
        <v>58</v>
      </c>
      <c r="F4350" s="11">
        <v>18</v>
      </c>
      <c r="G4350" s="11">
        <v>18</v>
      </c>
      <c r="H4350" s="11"/>
      <c r="I4350" s="11"/>
      <c r="J4350" s="11" t="s">
        <v>59</v>
      </c>
      <c r="K4350" s="11" t="s">
        <v>60</v>
      </c>
      <c r="L4350" s="11" t="s">
        <v>61</v>
      </c>
      <c r="M4350" s="11">
        <v>4</v>
      </c>
      <c r="N4350" s="11"/>
      <c r="O4350" s="11" t="s">
        <v>88</v>
      </c>
      <c r="P4350" s="11">
        <v>1991</v>
      </c>
      <c r="Q4350" s="11">
        <v>1991</v>
      </c>
      <c r="R4350" s="11"/>
      <c r="S4350" s="11"/>
    </row>
    <row r="4351" spans="1:19" hidden="1" x14ac:dyDescent="0.35">
      <c r="A4351">
        <v>4350</v>
      </c>
      <c r="B4351" s="11">
        <v>258</v>
      </c>
      <c r="C4351" s="11">
        <v>1005</v>
      </c>
      <c r="D4351" s="20">
        <v>32652</v>
      </c>
      <c r="E4351" s="11" t="s">
        <v>58</v>
      </c>
      <c r="F4351" s="11">
        <v>2</v>
      </c>
      <c r="G4351" s="11">
        <v>2</v>
      </c>
      <c r="H4351" s="11"/>
      <c r="I4351" s="11"/>
      <c r="J4351" s="11" t="s">
        <v>59</v>
      </c>
      <c r="K4351" s="11" t="s">
        <v>60</v>
      </c>
      <c r="L4351" s="11" t="s">
        <v>61</v>
      </c>
      <c r="M4351" s="11">
        <v>9</v>
      </c>
      <c r="N4351" s="11"/>
      <c r="O4351" s="11" t="s">
        <v>88</v>
      </c>
      <c r="P4351" s="11">
        <v>1991</v>
      </c>
      <c r="Q4351" s="11">
        <v>1991</v>
      </c>
      <c r="R4351" s="11"/>
      <c r="S4351" s="11"/>
    </row>
    <row r="4352" spans="1:19" hidden="1" x14ac:dyDescent="0.35">
      <c r="A4352">
        <v>4351</v>
      </c>
      <c r="B4352" s="11">
        <v>258</v>
      </c>
      <c r="C4352" s="11">
        <v>1005</v>
      </c>
      <c r="D4352" s="20">
        <v>32652</v>
      </c>
      <c r="E4352" s="11" t="s">
        <v>58</v>
      </c>
      <c r="F4352" s="11">
        <v>4</v>
      </c>
      <c r="G4352" s="11">
        <v>4</v>
      </c>
      <c r="H4352" s="11"/>
      <c r="I4352" s="11"/>
      <c r="J4352" s="11" t="s">
        <v>59</v>
      </c>
      <c r="K4352" s="11" t="s">
        <v>60</v>
      </c>
      <c r="L4352" s="11" t="s">
        <v>61</v>
      </c>
      <c r="M4352" s="11">
        <v>9</v>
      </c>
      <c r="N4352" s="11"/>
      <c r="O4352" s="11" t="s">
        <v>88</v>
      </c>
      <c r="P4352" s="11">
        <v>1992</v>
      </c>
      <c r="Q4352" s="11">
        <v>1992</v>
      </c>
      <c r="R4352" s="11"/>
      <c r="S4352" s="11"/>
    </row>
    <row r="4353" spans="1:19" hidden="1" x14ac:dyDescent="0.35">
      <c r="A4353">
        <v>4352</v>
      </c>
      <c r="B4353" s="11">
        <v>258</v>
      </c>
      <c r="C4353" s="11">
        <v>1005</v>
      </c>
      <c r="D4353" s="20">
        <v>32652</v>
      </c>
      <c r="E4353" s="11" t="s">
        <v>58</v>
      </c>
      <c r="F4353" s="11">
        <v>0</v>
      </c>
      <c r="G4353" s="11">
        <v>0</v>
      </c>
      <c r="H4353" s="11"/>
      <c r="I4353" s="11"/>
      <c r="J4353" s="11" t="s">
        <v>59</v>
      </c>
      <c r="K4353" s="11" t="s">
        <v>60</v>
      </c>
      <c r="L4353" s="11" t="s">
        <v>61</v>
      </c>
      <c r="M4353" s="11">
        <v>10</v>
      </c>
      <c r="N4353" s="11"/>
      <c r="O4353" s="11" t="s">
        <v>88</v>
      </c>
      <c r="P4353" s="11">
        <v>1993</v>
      </c>
      <c r="Q4353" s="11">
        <v>1993</v>
      </c>
      <c r="R4353" s="11"/>
      <c r="S4353" s="11"/>
    </row>
    <row r="4354" spans="1:19" hidden="1" x14ac:dyDescent="0.35">
      <c r="A4354">
        <v>4353</v>
      </c>
      <c r="B4354" s="11">
        <v>258</v>
      </c>
      <c r="C4354" s="11">
        <v>1005</v>
      </c>
      <c r="D4354" s="20">
        <v>32652</v>
      </c>
      <c r="E4354" s="11" t="s">
        <v>58</v>
      </c>
      <c r="F4354" s="11">
        <v>10</v>
      </c>
      <c r="G4354" s="11">
        <v>10</v>
      </c>
      <c r="H4354" s="11"/>
      <c r="I4354" s="11"/>
      <c r="J4354" s="11" t="s">
        <v>59</v>
      </c>
      <c r="K4354" s="11" t="s">
        <v>60</v>
      </c>
      <c r="L4354" s="11" t="s">
        <v>61</v>
      </c>
      <c r="M4354" s="11">
        <v>7</v>
      </c>
      <c r="N4354" s="11"/>
      <c r="O4354" s="11" t="s">
        <v>88</v>
      </c>
      <c r="P4354" s="11">
        <v>1996</v>
      </c>
      <c r="Q4354" s="11">
        <v>1996</v>
      </c>
      <c r="R4354" s="11"/>
      <c r="S4354" s="11"/>
    </row>
    <row r="4355" spans="1:19" hidden="1" x14ac:dyDescent="0.35">
      <c r="A4355">
        <v>4354</v>
      </c>
      <c r="B4355" s="11">
        <v>258</v>
      </c>
      <c r="C4355" s="11">
        <v>1005</v>
      </c>
      <c r="D4355" s="20">
        <v>32652</v>
      </c>
      <c r="E4355" s="11" t="s">
        <v>58</v>
      </c>
      <c r="F4355" s="11">
        <v>12</v>
      </c>
      <c r="G4355" s="11">
        <v>12</v>
      </c>
      <c r="H4355" s="11"/>
      <c r="I4355" s="11"/>
      <c r="J4355" s="11" t="s">
        <v>59</v>
      </c>
      <c r="K4355" s="11" t="s">
        <v>60</v>
      </c>
      <c r="L4355" s="11" t="s">
        <v>61</v>
      </c>
      <c r="M4355" s="11">
        <v>8</v>
      </c>
      <c r="N4355" s="11"/>
      <c r="O4355" s="11" t="s">
        <v>88</v>
      </c>
      <c r="P4355" s="11">
        <v>1998</v>
      </c>
      <c r="Q4355" s="11">
        <v>1998</v>
      </c>
      <c r="R4355" s="11"/>
      <c r="S4355" s="11"/>
    </row>
    <row r="4356" spans="1:19" hidden="1" x14ac:dyDescent="0.35">
      <c r="A4356">
        <v>4355</v>
      </c>
      <c r="B4356" s="11">
        <v>258</v>
      </c>
      <c r="C4356" s="11">
        <v>1005</v>
      </c>
      <c r="D4356" s="20">
        <v>32652</v>
      </c>
      <c r="E4356" s="11" t="s">
        <v>58</v>
      </c>
      <c r="F4356" s="11">
        <v>8</v>
      </c>
      <c r="G4356" s="11">
        <v>8</v>
      </c>
      <c r="H4356" s="11"/>
      <c r="I4356" s="11"/>
      <c r="J4356" s="11" t="s">
        <v>59</v>
      </c>
      <c r="K4356" s="11" t="s">
        <v>60</v>
      </c>
      <c r="L4356" s="11" t="s">
        <v>61</v>
      </c>
      <c r="M4356" s="11">
        <v>2</v>
      </c>
      <c r="N4356" s="11"/>
      <c r="O4356" s="11" t="s">
        <v>88</v>
      </c>
      <c r="P4356" s="11">
        <v>2002</v>
      </c>
      <c r="Q4356" s="11">
        <v>2002</v>
      </c>
      <c r="R4356" s="11"/>
      <c r="S4356" s="11"/>
    </row>
    <row r="4357" spans="1:19" hidden="1" x14ac:dyDescent="0.35">
      <c r="A4357">
        <v>4356</v>
      </c>
      <c r="B4357" s="11">
        <v>258</v>
      </c>
      <c r="C4357" s="11">
        <v>1005</v>
      </c>
      <c r="D4357" s="20">
        <v>32652</v>
      </c>
      <c r="E4357" s="11" t="s">
        <v>58</v>
      </c>
      <c r="F4357" s="11">
        <v>1</v>
      </c>
      <c r="G4357" s="11">
        <v>1</v>
      </c>
      <c r="H4357" s="11"/>
      <c r="I4357" s="11"/>
      <c r="J4357" s="11" t="s">
        <v>59</v>
      </c>
      <c r="K4357" s="11" t="s">
        <v>60</v>
      </c>
      <c r="L4357" s="11" t="s">
        <v>61</v>
      </c>
      <c r="M4357" s="11">
        <v>5</v>
      </c>
      <c r="N4357" s="11"/>
      <c r="O4357" s="11" t="s">
        <v>88</v>
      </c>
      <c r="P4357" s="11">
        <v>2004</v>
      </c>
      <c r="Q4357" s="11">
        <v>2004</v>
      </c>
      <c r="R4357" s="11"/>
      <c r="S4357" s="11"/>
    </row>
    <row r="4358" spans="1:19" hidden="1" x14ac:dyDescent="0.35">
      <c r="A4358">
        <v>4357</v>
      </c>
      <c r="B4358" s="11">
        <v>258</v>
      </c>
      <c r="C4358" s="11">
        <v>1005</v>
      </c>
      <c r="D4358" s="20">
        <v>32652</v>
      </c>
      <c r="E4358" s="11" t="s">
        <v>58</v>
      </c>
      <c r="F4358" s="11">
        <v>5</v>
      </c>
      <c r="G4358" s="11">
        <v>5</v>
      </c>
      <c r="H4358" s="11"/>
      <c r="I4358" s="11"/>
      <c r="J4358" s="11" t="s">
        <v>59</v>
      </c>
      <c r="K4358" s="11" t="s">
        <v>60</v>
      </c>
      <c r="L4358" s="11" t="s">
        <v>61</v>
      </c>
      <c r="M4358" s="11">
        <v>7</v>
      </c>
      <c r="N4358" s="11"/>
      <c r="O4358" s="11" t="s">
        <v>88</v>
      </c>
      <c r="P4358" s="11">
        <v>2005</v>
      </c>
      <c r="Q4358" s="11">
        <v>2005</v>
      </c>
      <c r="R4358" s="11"/>
      <c r="S4358" s="11"/>
    </row>
    <row r="4359" spans="1:19" hidden="1" x14ac:dyDescent="0.35">
      <c r="A4359">
        <v>4358</v>
      </c>
      <c r="B4359" s="11">
        <v>258</v>
      </c>
      <c r="C4359" s="11">
        <v>1005</v>
      </c>
      <c r="D4359" s="7">
        <v>3658</v>
      </c>
      <c r="E4359" s="11" t="s">
        <v>58</v>
      </c>
      <c r="F4359" s="11">
        <v>0</v>
      </c>
      <c r="G4359" s="11">
        <v>0</v>
      </c>
      <c r="H4359" s="11"/>
      <c r="I4359" s="11"/>
      <c r="J4359" s="11" t="s">
        <v>59</v>
      </c>
      <c r="K4359" s="11" t="s">
        <v>60</v>
      </c>
      <c r="L4359" s="11" t="s">
        <v>61</v>
      </c>
      <c r="M4359" s="11">
        <v>3</v>
      </c>
      <c r="N4359" s="11"/>
      <c r="O4359" s="11" t="s">
        <v>88</v>
      </c>
      <c r="P4359" s="11">
        <v>1978</v>
      </c>
      <c r="Q4359" s="11">
        <v>1978</v>
      </c>
      <c r="R4359" s="11"/>
      <c r="S4359" s="11"/>
    </row>
    <row r="4360" spans="1:19" hidden="1" x14ac:dyDescent="0.35">
      <c r="A4360">
        <v>4359</v>
      </c>
      <c r="B4360" s="11">
        <v>258</v>
      </c>
      <c r="C4360" s="11">
        <v>1005</v>
      </c>
      <c r="D4360" s="7">
        <v>3658</v>
      </c>
      <c r="E4360" s="20" t="s">
        <v>58</v>
      </c>
      <c r="F4360" s="11">
        <v>0</v>
      </c>
      <c r="G4360" s="11">
        <v>0</v>
      </c>
      <c r="H4360" s="11"/>
      <c r="I4360" s="11"/>
      <c r="J4360" s="11" t="s">
        <v>59</v>
      </c>
      <c r="K4360" s="11" t="s">
        <v>60</v>
      </c>
      <c r="L4360" s="11" t="s">
        <v>61</v>
      </c>
      <c r="M4360" s="11">
        <v>11</v>
      </c>
      <c r="N4360" s="11"/>
      <c r="O4360" s="11" t="s">
        <v>88</v>
      </c>
      <c r="P4360" s="11">
        <v>1980</v>
      </c>
      <c r="Q4360" s="11">
        <v>1980</v>
      </c>
      <c r="R4360" s="11"/>
      <c r="S4360" s="11"/>
    </row>
    <row r="4361" spans="1:19" hidden="1" x14ac:dyDescent="0.35">
      <c r="A4361">
        <v>4360</v>
      </c>
      <c r="B4361" s="11">
        <v>258</v>
      </c>
      <c r="C4361" s="11">
        <v>1005</v>
      </c>
      <c r="D4361" s="7">
        <v>3658</v>
      </c>
      <c r="E4361" s="11" t="s">
        <v>58</v>
      </c>
      <c r="F4361" s="11">
        <v>0</v>
      </c>
      <c r="G4361" s="11">
        <v>0</v>
      </c>
      <c r="H4361" s="11"/>
      <c r="I4361" s="11"/>
      <c r="J4361" s="11" t="s">
        <v>59</v>
      </c>
      <c r="K4361" s="11" t="s">
        <v>60</v>
      </c>
      <c r="L4361" s="11" t="s">
        <v>61</v>
      </c>
      <c r="M4361" s="11">
        <v>11</v>
      </c>
      <c r="N4361" s="11"/>
      <c r="O4361" s="11" t="s">
        <v>88</v>
      </c>
      <c r="P4361" s="11">
        <v>1981</v>
      </c>
      <c r="Q4361" s="11">
        <v>1981</v>
      </c>
      <c r="R4361" s="11"/>
      <c r="S4361" s="11"/>
    </row>
    <row r="4362" spans="1:19" hidden="1" x14ac:dyDescent="0.35">
      <c r="A4362">
        <v>4361</v>
      </c>
      <c r="B4362" s="11">
        <v>258</v>
      </c>
      <c r="C4362" s="11">
        <v>1005</v>
      </c>
      <c r="D4362" s="7">
        <v>3658</v>
      </c>
      <c r="E4362" s="20" t="s">
        <v>58</v>
      </c>
      <c r="F4362" s="11">
        <v>205</v>
      </c>
      <c r="G4362" s="11">
        <v>205</v>
      </c>
      <c r="H4362" s="11"/>
      <c r="I4362" s="11"/>
      <c r="J4362" s="11" t="s">
        <v>59</v>
      </c>
      <c r="K4362" s="11" t="s">
        <v>60</v>
      </c>
      <c r="L4362" s="11" t="s">
        <v>61</v>
      </c>
      <c r="M4362" s="11">
        <v>3</v>
      </c>
      <c r="N4362" s="11"/>
      <c r="O4362" s="11" t="s">
        <v>88</v>
      </c>
      <c r="P4362" s="11">
        <v>1982</v>
      </c>
      <c r="Q4362" s="11">
        <v>1982</v>
      </c>
      <c r="R4362" s="11"/>
      <c r="S4362" s="11"/>
    </row>
    <row r="4363" spans="1:19" hidden="1" x14ac:dyDescent="0.35">
      <c r="A4363">
        <v>4362</v>
      </c>
      <c r="B4363" s="11">
        <v>258</v>
      </c>
      <c r="C4363" s="11">
        <v>1005</v>
      </c>
      <c r="D4363" s="7">
        <v>3658</v>
      </c>
      <c r="E4363" s="20" t="s">
        <v>58</v>
      </c>
      <c r="F4363" s="11">
        <v>10</v>
      </c>
      <c r="G4363" s="11">
        <v>10</v>
      </c>
      <c r="H4363" s="11"/>
      <c r="I4363" s="11"/>
      <c r="J4363" s="11" t="s">
        <v>59</v>
      </c>
      <c r="K4363" s="11" t="s">
        <v>60</v>
      </c>
      <c r="L4363" s="11" t="s">
        <v>61</v>
      </c>
      <c r="M4363" s="11">
        <v>10</v>
      </c>
      <c r="N4363" s="11"/>
      <c r="O4363" s="11" t="s">
        <v>88</v>
      </c>
      <c r="P4363" s="11">
        <v>1982</v>
      </c>
      <c r="Q4363" s="11">
        <v>1982</v>
      </c>
      <c r="R4363" s="11"/>
      <c r="S4363" s="11"/>
    </row>
    <row r="4364" spans="1:19" hidden="1" x14ac:dyDescent="0.35">
      <c r="A4364">
        <v>4363</v>
      </c>
      <c r="B4364" s="11">
        <v>258</v>
      </c>
      <c r="C4364" s="11">
        <v>1005</v>
      </c>
      <c r="D4364" s="7">
        <v>3658</v>
      </c>
      <c r="E4364" s="11" t="s">
        <v>58</v>
      </c>
      <c r="F4364" s="11">
        <v>450</v>
      </c>
      <c r="G4364" s="11">
        <v>450</v>
      </c>
      <c r="H4364" s="11"/>
      <c r="I4364" s="11"/>
      <c r="J4364" s="11" t="s">
        <v>59</v>
      </c>
      <c r="K4364" s="11" t="s">
        <v>60</v>
      </c>
      <c r="L4364" s="11" t="s">
        <v>61</v>
      </c>
      <c r="M4364" s="11">
        <v>4</v>
      </c>
      <c r="N4364" s="11"/>
      <c r="O4364" s="11" t="s">
        <v>88</v>
      </c>
      <c r="P4364" s="11">
        <v>1984</v>
      </c>
      <c r="Q4364" s="11">
        <v>1984</v>
      </c>
      <c r="R4364" s="11"/>
      <c r="S4364" s="11"/>
    </row>
    <row r="4365" spans="1:19" hidden="1" x14ac:dyDescent="0.35">
      <c r="A4365">
        <v>4364</v>
      </c>
      <c r="B4365" s="11">
        <v>258</v>
      </c>
      <c r="C4365" s="11">
        <v>1005</v>
      </c>
      <c r="D4365" s="7">
        <v>3658</v>
      </c>
      <c r="E4365" s="20" t="s">
        <v>58</v>
      </c>
      <c r="F4365" s="11">
        <v>35</v>
      </c>
      <c r="G4365" s="11">
        <v>35</v>
      </c>
      <c r="H4365" s="11"/>
      <c r="I4365" s="11"/>
      <c r="J4365" s="11" t="s">
        <v>59</v>
      </c>
      <c r="K4365" s="11" t="s">
        <v>60</v>
      </c>
      <c r="L4365" s="11" t="s">
        <v>61</v>
      </c>
      <c r="M4365" s="11">
        <v>10</v>
      </c>
      <c r="N4365" s="11"/>
      <c r="O4365" s="11" t="s">
        <v>88</v>
      </c>
      <c r="P4365" s="11">
        <v>1984</v>
      </c>
      <c r="Q4365" s="11">
        <v>1984</v>
      </c>
      <c r="R4365" s="11"/>
      <c r="S4365" s="11"/>
    </row>
    <row r="4366" spans="1:19" hidden="1" x14ac:dyDescent="0.35">
      <c r="A4366">
        <v>4365</v>
      </c>
      <c r="B4366" s="11">
        <v>258</v>
      </c>
      <c r="C4366" s="11">
        <v>1005</v>
      </c>
      <c r="D4366" s="7">
        <v>3658</v>
      </c>
      <c r="E4366" s="20" t="s">
        <v>58</v>
      </c>
      <c r="F4366" s="11">
        <v>0</v>
      </c>
      <c r="G4366" s="11">
        <v>0</v>
      </c>
      <c r="H4366" s="11"/>
      <c r="I4366" s="11"/>
      <c r="J4366" s="11" t="s">
        <v>59</v>
      </c>
      <c r="K4366" s="11" t="s">
        <v>60</v>
      </c>
      <c r="L4366" s="11" t="s">
        <v>61</v>
      </c>
      <c r="M4366" s="11">
        <v>11</v>
      </c>
      <c r="N4366" s="11"/>
      <c r="O4366" s="11" t="s">
        <v>88</v>
      </c>
      <c r="P4366" s="11">
        <v>1986</v>
      </c>
      <c r="Q4366" s="11">
        <v>1986</v>
      </c>
      <c r="R4366" s="11"/>
      <c r="S4366" s="11"/>
    </row>
    <row r="4367" spans="1:19" hidden="1" x14ac:dyDescent="0.35">
      <c r="A4367">
        <v>4366</v>
      </c>
      <c r="B4367" s="11">
        <v>258</v>
      </c>
      <c r="C4367" s="11">
        <v>1005</v>
      </c>
      <c r="D4367" s="7">
        <v>3658</v>
      </c>
      <c r="E4367" s="11" t="s">
        <v>58</v>
      </c>
      <c r="F4367" s="11">
        <v>9</v>
      </c>
      <c r="G4367" s="11">
        <v>9</v>
      </c>
      <c r="H4367" s="11"/>
      <c r="I4367" s="11"/>
      <c r="J4367" s="11" t="s">
        <v>59</v>
      </c>
      <c r="K4367" s="11" t="s">
        <v>60</v>
      </c>
      <c r="L4367" s="11" t="s">
        <v>61</v>
      </c>
      <c r="M4367" s="11">
        <v>2</v>
      </c>
      <c r="N4367" s="11"/>
      <c r="O4367" s="11" t="s">
        <v>88</v>
      </c>
      <c r="P4367" s="11">
        <v>1987</v>
      </c>
      <c r="Q4367" s="11">
        <v>1987</v>
      </c>
      <c r="R4367" s="11"/>
      <c r="S4367" s="11"/>
    </row>
    <row r="4368" spans="1:19" hidden="1" x14ac:dyDescent="0.35">
      <c r="A4368">
        <v>4367</v>
      </c>
      <c r="B4368" s="11">
        <v>258</v>
      </c>
      <c r="C4368" s="11">
        <v>1005</v>
      </c>
      <c r="D4368" s="7">
        <v>3658</v>
      </c>
      <c r="E4368" s="20" t="s">
        <v>58</v>
      </c>
      <c r="F4368" s="11">
        <v>4</v>
      </c>
      <c r="G4368" s="11">
        <v>4</v>
      </c>
      <c r="H4368" s="11"/>
      <c r="I4368" s="11"/>
      <c r="J4368" s="11" t="s">
        <v>59</v>
      </c>
      <c r="K4368" s="11" t="s">
        <v>60</v>
      </c>
      <c r="L4368" s="11" t="s">
        <v>61</v>
      </c>
      <c r="M4368" s="11">
        <v>2</v>
      </c>
      <c r="N4368" s="11"/>
      <c r="O4368" s="11" t="s">
        <v>88</v>
      </c>
      <c r="P4368" s="11">
        <v>1988</v>
      </c>
      <c r="Q4368" s="11">
        <v>1988</v>
      </c>
      <c r="R4368" s="11"/>
      <c r="S4368" s="11"/>
    </row>
    <row r="4369" spans="1:19" hidden="1" x14ac:dyDescent="0.35">
      <c r="A4369">
        <v>4368</v>
      </c>
      <c r="B4369" s="11">
        <v>258</v>
      </c>
      <c r="C4369" s="11">
        <v>1005</v>
      </c>
      <c r="D4369" s="7">
        <v>3658</v>
      </c>
      <c r="E4369" s="20" t="s">
        <v>58</v>
      </c>
      <c r="F4369" s="11">
        <v>205</v>
      </c>
      <c r="G4369" s="11">
        <v>205</v>
      </c>
      <c r="H4369" s="11"/>
      <c r="I4369" s="11"/>
      <c r="J4369" s="11" t="s">
        <v>59</v>
      </c>
      <c r="K4369" s="11" t="s">
        <v>60</v>
      </c>
      <c r="L4369" s="11" t="s">
        <v>61</v>
      </c>
      <c r="M4369" s="11">
        <v>10</v>
      </c>
      <c r="N4369" s="11"/>
      <c r="O4369" s="11" t="s">
        <v>88</v>
      </c>
      <c r="P4369" s="11">
        <v>1988</v>
      </c>
      <c r="Q4369" s="11">
        <v>1988</v>
      </c>
      <c r="R4369" s="11"/>
      <c r="S4369" s="11"/>
    </row>
    <row r="4370" spans="1:19" hidden="1" x14ac:dyDescent="0.35">
      <c r="A4370">
        <v>4369</v>
      </c>
      <c r="B4370" s="11">
        <v>258</v>
      </c>
      <c r="C4370" s="11">
        <v>1005</v>
      </c>
      <c r="D4370" s="7">
        <v>3658</v>
      </c>
      <c r="E4370" s="11" t="s">
        <v>58</v>
      </c>
      <c r="F4370" s="11">
        <v>93</v>
      </c>
      <c r="G4370" s="11">
        <v>93</v>
      </c>
      <c r="H4370" s="11"/>
      <c r="I4370" s="11"/>
      <c r="J4370" s="11" t="s">
        <v>59</v>
      </c>
      <c r="K4370" s="11" t="s">
        <v>60</v>
      </c>
      <c r="L4370" s="11" t="s">
        <v>61</v>
      </c>
      <c r="M4370" s="11">
        <v>3</v>
      </c>
      <c r="N4370" s="11"/>
      <c r="O4370" s="11" t="s">
        <v>88</v>
      </c>
      <c r="P4370" s="11">
        <v>1989</v>
      </c>
      <c r="Q4370" s="11">
        <v>1989</v>
      </c>
      <c r="R4370" s="11"/>
      <c r="S4370" s="11"/>
    </row>
    <row r="4371" spans="1:19" hidden="1" x14ac:dyDescent="0.35">
      <c r="A4371">
        <v>4370</v>
      </c>
      <c r="B4371" s="11">
        <v>258</v>
      </c>
      <c r="C4371" s="11">
        <v>1005</v>
      </c>
      <c r="D4371" s="7">
        <v>3658</v>
      </c>
      <c r="E4371" s="20" t="s">
        <v>58</v>
      </c>
      <c r="F4371" s="11">
        <v>270</v>
      </c>
      <c r="G4371" s="11">
        <v>270</v>
      </c>
      <c r="H4371" s="11"/>
      <c r="I4371" s="11"/>
      <c r="J4371" s="11" t="s">
        <v>59</v>
      </c>
      <c r="K4371" s="11" t="s">
        <v>60</v>
      </c>
      <c r="L4371" s="11" t="s">
        <v>61</v>
      </c>
      <c r="M4371" s="11">
        <v>10</v>
      </c>
      <c r="N4371" s="11"/>
      <c r="O4371" s="11" t="s">
        <v>88</v>
      </c>
      <c r="P4371" s="11">
        <v>1989</v>
      </c>
      <c r="Q4371" s="11">
        <v>1989</v>
      </c>
      <c r="R4371" s="11"/>
      <c r="S4371" s="11"/>
    </row>
    <row r="4372" spans="1:19" hidden="1" x14ac:dyDescent="0.35">
      <c r="A4372">
        <v>4371</v>
      </c>
      <c r="B4372" s="11">
        <v>258</v>
      </c>
      <c r="C4372" s="11">
        <v>1005</v>
      </c>
      <c r="D4372" s="7">
        <v>3658</v>
      </c>
      <c r="E4372" s="11" t="s">
        <v>58</v>
      </c>
      <c r="F4372" s="11">
        <v>0</v>
      </c>
      <c r="G4372" s="11">
        <v>0</v>
      </c>
      <c r="H4372" s="11"/>
      <c r="I4372" s="11"/>
      <c r="J4372" s="11" t="s">
        <v>59</v>
      </c>
      <c r="K4372" s="11" t="s">
        <v>60</v>
      </c>
      <c r="L4372" s="11" t="s">
        <v>61</v>
      </c>
      <c r="M4372" s="11">
        <v>4</v>
      </c>
      <c r="N4372" s="11"/>
      <c r="O4372" s="11" t="s">
        <v>88</v>
      </c>
      <c r="P4372" s="11">
        <v>1990</v>
      </c>
      <c r="Q4372" s="11">
        <v>1990</v>
      </c>
      <c r="R4372" s="11"/>
      <c r="S4372" s="11"/>
    </row>
    <row r="4373" spans="1:19" hidden="1" x14ac:dyDescent="0.35">
      <c r="A4373">
        <v>4372</v>
      </c>
      <c r="B4373" s="11">
        <v>258</v>
      </c>
      <c r="C4373" s="11">
        <v>1005</v>
      </c>
      <c r="D4373" s="7">
        <v>3658</v>
      </c>
      <c r="E4373" s="11" t="s">
        <v>58</v>
      </c>
      <c r="F4373" s="11">
        <v>420</v>
      </c>
      <c r="G4373" s="11">
        <v>420</v>
      </c>
      <c r="H4373" s="11"/>
      <c r="I4373" s="11"/>
      <c r="J4373" s="11" t="s">
        <v>59</v>
      </c>
      <c r="K4373" s="11" t="s">
        <v>60</v>
      </c>
      <c r="L4373" s="11" t="s">
        <v>61</v>
      </c>
      <c r="M4373" s="11">
        <v>10</v>
      </c>
      <c r="N4373" s="11"/>
      <c r="O4373" s="11" t="s">
        <v>88</v>
      </c>
      <c r="P4373" s="11">
        <v>1990</v>
      </c>
      <c r="Q4373" s="11">
        <v>1990</v>
      </c>
      <c r="R4373" s="11"/>
      <c r="S4373" s="11"/>
    </row>
    <row r="4374" spans="1:19" hidden="1" x14ac:dyDescent="0.35">
      <c r="A4374">
        <v>4373</v>
      </c>
      <c r="B4374" s="11">
        <v>258</v>
      </c>
      <c r="C4374" s="11">
        <v>1005</v>
      </c>
      <c r="D4374" s="7">
        <v>3658</v>
      </c>
      <c r="E4374" s="11" t="s">
        <v>58</v>
      </c>
      <c r="F4374" s="11">
        <v>691</v>
      </c>
      <c r="G4374" s="11">
        <v>691</v>
      </c>
      <c r="H4374" s="11"/>
      <c r="I4374" s="11"/>
      <c r="J4374" s="11" t="s">
        <v>59</v>
      </c>
      <c r="K4374" s="11" t="s">
        <v>60</v>
      </c>
      <c r="L4374" s="11" t="s">
        <v>61</v>
      </c>
      <c r="M4374" s="11">
        <v>4</v>
      </c>
      <c r="N4374" s="11"/>
      <c r="O4374" s="11" t="s">
        <v>88</v>
      </c>
      <c r="P4374" s="11">
        <v>1991</v>
      </c>
      <c r="Q4374" s="11">
        <v>1991</v>
      </c>
      <c r="R4374" s="11"/>
      <c r="S4374" s="11"/>
    </row>
    <row r="4375" spans="1:19" hidden="1" x14ac:dyDescent="0.35">
      <c r="A4375">
        <v>4374</v>
      </c>
      <c r="B4375" s="11">
        <v>258</v>
      </c>
      <c r="C4375" s="11">
        <v>1005</v>
      </c>
      <c r="D4375" s="7">
        <v>3658</v>
      </c>
      <c r="E4375" s="11" t="s">
        <v>58</v>
      </c>
      <c r="F4375" s="11">
        <v>0</v>
      </c>
      <c r="G4375" s="11">
        <v>0</v>
      </c>
      <c r="H4375" s="11"/>
      <c r="I4375" s="11"/>
      <c r="J4375" s="11" t="s">
        <v>59</v>
      </c>
      <c r="K4375" s="11" t="s">
        <v>60</v>
      </c>
      <c r="L4375" s="11" t="s">
        <v>61</v>
      </c>
      <c r="M4375" s="11">
        <v>9</v>
      </c>
      <c r="N4375" s="11"/>
      <c r="O4375" s="11" t="s">
        <v>88</v>
      </c>
      <c r="P4375" s="11">
        <v>1991</v>
      </c>
      <c r="Q4375" s="11">
        <v>1991</v>
      </c>
      <c r="R4375" s="11"/>
      <c r="S4375" s="11"/>
    </row>
    <row r="4376" spans="1:19" hidden="1" x14ac:dyDescent="0.35">
      <c r="A4376">
        <v>4375</v>
      </c>
      <c r="B4376" s="11">
        <v>258</v>
      </c>
      <c r="C4376" s="11">
        <v>1005</v>
      </c>
      <c r="D4376" s="7">
        <v>3658</v>
      </c>
      <c r="E4376" s="11" t="s">
        <v>58</v>
      </c>
      <c r="F4376" s="11">
        <v>253</v>
      </c>
      <c r="G4376" s="11">
        <v>253</v>
      </c>
      <c r="H4376" s="11"/>
      <c r="I4376" s="11"/>
      <c r="J4376" s="11" t="s">
        <v>59</v>
      </c>
      <c r="K4376" s="11" t="s">
        <v>60</v>
      </c>
      <c r="L4376" s="11" t="s">
        <v>61</v>
      </c>
      <c r="M4376" s="11">
        <v>9</v>
      </c>
      <c r="N4376" s="11"/>
      <c r="O4376" s="11" t="s">
        <v>88</v>
      </c>
      <c r="P4376" s="11">
        <v>1992</v>
      </c>
      <c r="Q4376" s="11">
        <v>1992</v>
      </c>
      <c r="R4376" s="11"/>
      <c r="S4376" s="11"/>
    </row>
    <row r="4377" spans="1:19" hidden="1" x14ac:dyDescent="0.35">
      <c r="A4377">
        <v>4376</v>
      </c>
      <c r="B4377" s="11">
        <v>258</v>
      </c>
      <c r="C4377" s="11">
        <v>1005</v>
      </c>
      <c r="D4377" s="7">
        <v>3658</v>
      </c>
      <c r="E4377" s="11" t="s">
        <v>58</v>
      </c>
      <c r="F4377" s="11">
        <v>0</v>
      </c>
      <c r="G4377" s="11">
        <v>0</v>
      </c>
      <c r="H4377" s="11"/>
      <c r="I4377" s="11"/>
      <c r="J4377" s="11" t="s">
        <v>59</v>
      </c>
      <c r="K4377" s="11" t="s">
        <v>60</v>
      </c>
      <c r="L4377" s="11" t="s">
        <v>61</v>
      </c>
      <c r="M4377" s="11">
        <v>10</v>
      </c>
      <c r="N4377" s="11"/>
      <c r="O4377" s="11" t="s">
        <v>88</v>
      </c>
      <c r="P4377" s="11">
        <v>1993</v>
      </c>
      <c r="Q4377" s="11">
        <v>1993</v>
      </c>
      <c r="R4377" s="11"/>
      <c r="S4377" s="11"/>
    </row>
    <row r="4378" spans="1:19" hidden="1" x14ac:dyDescent="0.35">
      <c r="A4378">
        <v>4377</v>
      </c>
      <c r="B4378" s="11">
        <v>258</v>
      </c>
      <c r="C4378" s="11">
        <v>1005</v>
      </c>
      <c r="D4378" s="7">
        <v>3658</v>
      </c>
      <c r="E4378" s="11" t="s">
        <v>58</v>
      </c>
      <c r="F4378" s="11">
        <v>469</v>
      </c>
      <c r="G4378" s="11">
        <v>469</v>
      </c>
      <c r="H4378" s="11"/>
      <c r="I4378" s="11"/>
      <c r="J4378" s="11" t="s">
        <v>59</v>
      </c>
      <c r="K4378" s="11" t="s">
        <v>60</v>
      </c>
      <c r="L4378" s="11" t="s">
        <v>61</v>
      </c>
      <c r="M4378" s="11">
        <v>7</v>
      </c>
      <c r="N4378" s="11"/>
      <c r="O4378" s="11" t="s">
        <v>88</v>
      </c>
      <c r="P4378" s="11">
        <v>1996</v>
      </c>
      <c r="Q4378" s="11">
        <v>1996</v>
      </c>
      <c r="R4378" s="11"/>
      <c r="S4378" s="11"/>
    </row>
    <row r="4379" spans="1:19" hidden="1" x14ac:dyDescent="0.35">
      <c r="A4379">
        <v>4378</v>
      </c>
      <c r="B4379" s="11">
        <v>258</v>
      </c>
      <c r="C4379" s="11">
        <v>1005</v>
      </c>
      <c r="D4379" s="7">
        <v>3658</v>
      </c>
      <c r="E4379" s="11" t="s">
        <v>58</v>
      </c>
      <c r="F4379" s="11">
        <v>160</v>
      </c>
      <c r="G4379" s="11">
        <v>160</v>
      </c>
      <c r="H4379" s="11"/>
      <c r="I4379" s="11"/>
      <c r="J4379" s="11" t="s">
        <v>59</v>
      </c>
      <c r="K4379" s="11" t="s">
        <v>60</v>
      </c>
      <c r="L4379" s="11" t="s">
        <v>61</v>
      </c>
      <c r="M4379" s="11">
        <v>8</v>
      </c>
      <c r="N4379" s="11"/>
      <c r="O4379" s="11" t="s">
        <v>88</v>
      </c>
      <c r="P4379" s="11">
        <v>1998</v>
      </c>
      <c r="Q4379" s="11">
        <v>1998</v>
      </c>
      <c r="R4379" s="11"/>
      <c r="S4379" s="11"/>
    </row>
    <row r="4380" spans="1:19" hidden="1" x14ac:dyDescent="0.35">
      <c r="A4380">
        <v>4379</v>
      </c>
      <c r="B4380" s="11">
        <v>258</v>
      </c>
      <c r="C4380" s="11">
        <v>1005</v>
      </c>
      <c r="D4380" s="7">
        <v>3658</v>
      </c>
      <c r="E4380" s="11" t="s">
        <v>58</v>
      </c>
      <c r="F4380" s="11">
        <v>142</v>
      </c>
      <c r="G4380" s="11">
        <v>142</v>
      </c>
      <c r="H4380" s="11"/>
      <c r="I4380" s="11"/>
      <c r="J4380" s="11" t="s">
        <v>59</v>
      </c>
      <c r="K4380" s="11" t="s">
        <v>60</v>
      </c>
      <c r="L4380" s="11" t="s">
        <v>61</v>
      </c>
      <c r="M4380" s="11">
        <v>2</v>
      </c>
      <c r="N4380" s="11"/>
      <c r="O4380" s="11" t="s">
        <v>88</v>
      </c>
      <c r="P4380" s="11">
        <v>2002</v>
      </c>
      <c r="Q4380" s="11">
        <v>2002</v>
      </c>
      <c r="R4380" s="11"/>
      <c r="S4380" s="11"/>
    </row>
    <row r="4381" spans="1:19" hidden="1" x14ac:dyDescent="0.35">
      <c r="A4381">
        <v>4380</v>
      </c>
      <c r="B4381" s="11">
        <v>258</v>
      </c>
      <c r="C4381" s="11">
        <v>1005</v>
      </c>
      <c r="D4381" s="7">
        <v>3658</v>
      </c>
      <c r="E4381" s="11" t="s">
        <v>58</v>
      </c>
      <c r="F4381" s="11">
        <v>5</v>
      </c>
      <c r="G4381" s="11">
        <v>5</v>
      </c>
      <c r="H4381" s="11"/>
      <c r="I4381" s="11"/>
      <c r="J4381" s="11" t="s">
        <v>59</v>
      </c>
      <c r="K4381" s="11" t="s">
        <v>60</v>
      </c>
      <c r="L4381" s="11" t="s">
        <v>61</v>
      </c>
      <c r="M4381" s="11">
        <v>5</v>
      </c>
      <c r="N4381" s="11"/>
      <c r="O4381" s="11" t="s">
        <v>88</v>
      </c>
      <c r="P4381" s="11">
        <v>2004</v>
      </c>
      <c r="Q4381" s="11">
        <v>2004</v>
      </c>
      <c r="R4381" s="11"/>
      <c r="S4381" s="11"/>
    </row>
    <row r="4382" spans="1:19" hidden="1" x14ac:dyDescent="0.35">
      <c r="A4382">
        <v>4381</v>
      </c>
      <c r="B4382" s="11">
        <v>258</v>
      </c>
      <c r="C4382" s="11">
        <v>1005</v>
      </c>
      <c r="D4382" s="7">
        <v>3658</v>
      </c>
      <c r="E4382" s="11" t="s">
        <v>58</v>
      </c>
      <c r="F4382" s="11">
        <v>15</v>
      </c>
      <c r="G4382" s="11">
        <v>15</v>
      </c>
      <c r="H4382" s="11"/>
      <c r="I4382" s="11"/>
      <c r="J4382" s="11" t="s">
        <v>59</v>
      </c>
      <c r="K4382" s="11" t="s">
        <v>60</v>
      </c>
      <c r="L4382" s="11" t="s">
        <v>61</v>
      </c>
      <c r="M4382" s="11">
        <v>7</v>
      </c>
      <c r="N4382" s="11"/>
      <c r="O4382" s="11" t="s">
        <v>88</v>
      </c>
      <c r="P4382" s="11">
        <v>2005</v>
      </c>
      <c r="Q4382" s="11">
        <v>2005</v>
      </c>
      <c r="R4382" s="11"/>
      <c r="S4382" s="11"/>
    </row>
    <row r="4383" spans="1:19" hidden="1" x14ac:dyDescent="0.35">
      <c r="A4383">
        <v>4382</v>
      </c>
      <c r="B4383" s="11">
        <v>258</v>
      </c>
      <c r="C4383" s="11">
        <v>1005</v>
      </c>
      <c r="D4383" s="7">
        <v>3649</v>
      </c>
      <c r="E4383" s="11" t="s">
        <v>58</v>
      </c>
      <c r="F4383" s="11">
        <v>3</v>
      </c>
      <c r="G4383" s="11">
        <v>3</v>
      </c>
      <c r="H4383" s="11"/>
      <c r="I4383" s="11"/>
      <c r="J4383" s="11" t="s">
        <v>59</v>
      </c>
      <c r="K4383" s="11" t="s">
        <v>60</v>
      </c>
      <c r="L4383" s="11" t="s">
        <v>61</v>
      </c>
      <c r="M4383" s="11">
        <v>3</v>
      </c>
      <c r="N4383" s="11"/>
      <c r="O4383" s="11" t="s">
        <v>88</v>
      </c>
      <c r="P4383" s="11">
        <v>1978</v>
      </c>
      <c r="Q4383" s="11">
        <v>1978</v>
      </c>
      <c r="R4383" s="11"/>
      <c r="S4383" s="11"/>
    </row>
    <row r="4384" spans="1:19" hidden="1" x14ac:dyDescent="0.35">
      <c r="A4384">
        <v>4383</v>
      </c>
      <c r="B4384" s="11">
        <v>258</v>
      </c>
      <c r="C4384" s="11">
        <v>1005</v>
      </c>
      <c r="D4384" s="7">
        <v>3649</v>
      </c>
      <c r="E4384" s="11" t="s">
        <v>58</v>
      </c>
      <c r="F4384" s="11">
        <v>1</v>
      </c>
      <c r="G4384" s="11">
        <v>1</v>
      </c>
      <c r="H4384" s="11"/>
      <c r="I4384" s="11"/>
      <c r="J4384" s="11" t="s">
        <v>59</v>
      </c>
      <c r="K4384" s="11" t="s">
        <v>60</v>
      </c>
      <c r="L4384" s="11" t="s">
        <v>61</v>
      </c>
      <c r="M4384" s="11">
        <v>11</v>
      </c>
      <c r="N4384" s="11"/>
      <c r="O4384" s="11" t="s">
        <v>88</v>
      </c>
      <c r="P4384" s="11">
        <v>1980</v>
      </c>
      <c r="Q4384" s="11">
        <v>1980</v>
      </c>
      <c r="R4384" s="11"/>
      <c r="S4384" s="11"/>
    </row>
    <row r="4385" spans="1:19" hidden="1" x14ac:dyDescent="0.35">
      <c r="A4385">
        <v>4384</v>
      </c>
      <c r="B4385" s="11">
        <v>258</v>
      </c>
      <c r="C4385" s="11">
        <v>1005</v>
      </c>
      <c r="D4385" s="7">
        <v>3649</v>
      </c>
      <c r="E4385" s="11" t="s">
        <v>58</v>
      </c>
      <c r="F4385" s="11">
        <v>0</v>
      </c>
      <c r="G4385" s="11">
        <v>0</v>
      </c>
      <c r="H4385" s="11"/>
      <c r="I4385" s="11"/>
      <c r="J4385" s="11" t="s">
        <v>59</v>
      </c>
      <c r="K4385" s="11" t="s">
        <v>60</v>
      </c>
      <c r="L4385" s="11" t="s">
        <v>61</v>
      </c>
      <c r="M4385" s="11">
        <v>11</v>
      </c>
      <c r="N4385" s="11"/>
      <c r="O4385" s="11" t="s">
        <v>88</v>
      </c>
      <c r="P4385" s="11">
        <v>1981</v>
      </c>
      <c r="Q4385" s="11">
        <v>1981</v>
      </c>
      <c r="R4385" s="11"/>
      <c r="S4385" s="11"/>
    </row>
    <row r="4386" spans="1:19" hidden="1" x14ac:dyDescent="0.35">
      <c r="A4386">
        <v>4385</v>
      </c>
      <c r="B4386" s="11">
        <v>258</v>
      </c>
      <c r="C4386" s="11">
        <v>1005</v>
      </c>
      <c r="D4386" s="7">
        <v>3649</v>
      </c>
      <c r="E4386" s="11" t="s">
        <v>58</v>
      </c>
      <c r="F4386" s="11">
        <v>8</v>
      </c>
      <c r="G4386" s="11">
        <v>8</v>
      </c>
      <c r="H4386" s="11"/>
      <c r="I4386" s="11"/>
      <c r="J4386" s="11" t="s">
        <v>59</v>
      </c>
      <c r="K4386" s="11" t="s">
        <v>60</v>
      </c>
      <c r="L4386" s="11" t="s">
        <v>61</v>
      </c>
      <c r="M4386" s="11">
        <v>3</v>
      </c>
      <c r="N4386" s="11"/>
      <c r="O4386" s="11" t="s">
        <v>88</v>
      </c>
      <c r="P4386" s="11">
        <v>1982</v>
      </c>
      <c r="Q4386" s="11">
        <v>1982</v>
      </c>
      <c r="R4386" s="11"/>
      <c r="S4386" s="11"/>
    </row>
    <row r="4387" spans="1:19" hidden="1" x14ac:dyDescent="0.35">
      <c r="A4387">
        <v>4386</v>
      </c>
      <c r="B4387" s="11">
        <v>258</v>
      </c>
      <c r="C4387" s="11">
        <v>1005</v>
      </c>
      <c r="D4387" s="7">
        <v>3649</v>
      </c>
      <c r="E4387" s="11" t="s">
        <v>58</v>
      </c>
      <c r="F4387" s="11">
        <v>0</v>
      </c>
      <c r="G4387" s="11">
        <v>0</v>
      </c>
      <c r="H4387" s="11"/>
      <c r="I4387" s="11"/>
      <c r="J4387" s="11" t="s">
        <v>59</v>
      </c>
      <c r="K4387" s="11" t="s">
        <v>60</v>
      </c>
      <c r="L4387" s="11" t="s">
        <v>61</v>
      </c>
      <c r="M4387" s="11">
        <v>10</v>
      </c>
      <c r="N4387" s="11"/>
      <c r="O4387" s="11" t="s">
        <v>88</v>
      </c>
      <c r="P4387" s="11">
        <v>1982</v>
      </c>
      <c r="Q4387" s="11">
        <v>1982</v>
      </c>
      <c r="R4387" s="11"/>
      <c r="S4387" s="11"/>
    </row>
    <row r="4388" spans="1:19" hidden="1" x14ac:dyDescent="0.35">
      <c r="A4388">
        <v>4387</v>
      </c>
      <c r="B4388" s="11">
        <v>258</v>
      </c>
      <c r="C4388" s="11">
        <v>1005</v>
      </c>
      <c r="D4388" s="7">
        <v>3649</v>
      </c>
      <c r="E4388" s="11" t="s">
        <v>58</v>
      </c>
      <c r="F4388" s="11">
        <v>11</v>
      </c>
      <c r="G4388" s="11">
        <v>11</v>
      </c>
      <c r="H4388" s="11"/>
      <c r="I4388" s="11"/>
      <c r="J4388" s="11" t="s">
        <v>59</v>
      </c>
      <c r="K4388" s="11" t="s">
        <v>60</v>
      </c>
      <c r="L4388" s="11" t="s">
        <v>61</v>
      </c>
      <c r="M4388" s="11">
        <v>4</v>
      </c>
      <c r="N4388" s="11"/>
      <c r="O4388" s="11" t="s">
        <v>88</v>
      </c>
      <c r="P4388" s="11">
        <v>1984</v>
      </c>
      <c r="Q4388" s="11">
        <v>1984</v>
      </c>
      <c r="R4388" s="11"/>
      <c r="S4388" s="11"/>
    </row>
    <row r="4389" spans="1:19" hidden="1" x14ac:dyDescent="0.35">
      <c r="A4389">
        <v>4388</v>
      </c>
      <c r="B4389" s="11">
        <v>258</v>
      </c>
      <c r="C4389" s="11">
        <v>1005</v>
      </c>
      <c r="D4389" s="7">
        <v>3649</v>
      </c>
      <c r="E4389" s="11" t="s">
        <v>58</v>
      </c>
      <c r="F4389" s="11">
        <v>5</v>
      </c>
      <c r="G4389" s="11">
        <v>5</v>
      </c>
      <c r="H4389" s="11"/>
      <c r="I4389" s="11"/>
      <c r="J4389" s="11" t="s">
        <v>59</v>
      </c>
      <c r="K4389" s="11" t="s">
        <v>60</v>
      </c>
      <c r="L4389" s="11" t="s">
        <v>61</v>
      </c>
      <c r="M4389" s="11">
        <v>10</v>
      </c>
      <c r="N4389" s="11"/>
      <c r="O4389" s="11" t="s">
        <v>88</v>
      </c>
      <c r="P4389" s="11">
        <v>1984</v>
      </c>
      <c r="Q4389" s="11">
        <v>1984</v>
      </c>
      <c r="R4389" s="11"/>
      <c r="S4389" s="11"/>
    </row>
    <row r="4390" spans="1:19" hidden="1" x14ac:dyDescent="0.35">
      <c r="A4390">
        <v>4389</v>
      </c>
      <c r="B4390" s="11">
        <v>258</v>
      </c>
      <c r="C4390" s="11">
        <v>1005</v>
      </c>
      <c r="D4390" s="7">
        <v>3649</v>
      </c>
      <c r="E4390" s="11" t="s">
        <v>58</v>
      </c>
      <c r="F4390" s="11">
        <v>2</v>
      </c>
      <c r="G4390" s="11">
        <v>2</v>
      </c>
      <c r="H4390" s="11"/>
      <c r="I4390" s="11"/>
      <c r="J4390" s="11" t="s">
        <v>59</v>
      </c>
      <c r="K4390" s="11" t="s">
        <v>60</v>
      </c>
      <c r="L4390" s="11" t="s">
        <v>61</v>
      </c>
      <c r="M4390" s="11">
        <v>11</v>
      </c>
      <c r="N4390" s="11"/>
      <c r="O4390" s="11" t="s">
        <v>88</v>
      </c>
      <c r="P4390" s="11">
        <v>1986</v>
      </c>
      <c r="Q4390" s="11">
        <v>1986</v>
      </c>
      <c r="R4390" s="11"/>
      <c r="S4390" s="11"/>
    </row>
    <row r="4391" spans="1:19" hidden="1" x14ac:dyDescent="0.35">
      <c r="A4391">
        <v>4390</v>
      </c>
      <c r="B4391" s="11">
        <v>258</v>
      </c>
      <c r="C4391" s="11">
        <v>1005</v>
      </c>
      <c r="D4391" s="7">
        <v>3649</v>
      </c>
      <c r="E4391" s="11" t="s">
        <v>58</v>
      </c>
      <c r="F4391" s="11">
        <v>3</v>
      </c>
      <c r="G4391" s="11">
        <v>3</v>
      </c>
      <c r="H4391" s="11"/>
      <c r="I4391" s="11"/>
      <c r="J4391" s="11" t="s">
        <v>59</v>
      </c>
      <c r="K4391" s="11" t="s">
        <v>60</v>
      </c>
      <c r="L4391" s="11" t="s">
        <v>61</v>
      </c>
      <c r="M4391" s="11">
        <v>2</v>
      </c>
      <c r="N4391" s="11"/>
      <c r="O4391" s="11" t="s">
        <v>88</v>
      </c>
      <c r="P4391" s="11">
        <v>1987</v>
      </c>
      <c r="Q4391" s="11">
        <v>1987</v>
      </c>
      <c r="R4391" s="11"/>
      <c r="S4391" s="11"/>
    </row>
    <row r="4392" spans="1:19" hidden="1" x14ac:dyDescent="0.35">
      <c r="A4392">
        <v>4391</v>
      </c>
      <c r="B4392" s="11">
        <v>258</v>
      </c>
      <c r="C4392" s="11">
        <v>1005</v>
      </c>
      <c r="D4392" s="7">
        <v>3649</v>
      </c>
      <c r="E4392" s="11" t="s">
        <v>58</v>
      </c>
      <c r="F4392" s="11">
        <v>8</v>
      </c>
      <c r="G4392" s="11">
        <v>8</v>
      </c>
      <c r="H4392" s="11"/>
      <c r="I4392" s="11"/>
      <c r="J4392" s="11" t="s">
        <v>59</v>
      </c>
      <c r="K4392" s="11" t="s">
        <v>60</v>
      </c>
      <c r="L4392" s="11" t="s">
        <v>61</v>
      </c>
      <c r="M4392" s="11">
        <v>2</v>
      </c>
      <c r="N4392" s="11"/>
      <c r="O4392" s="11" t="s">
        <v>88</v>
      </c>
      <c r="P4392" s="11">
        <v>1988</v>
      </c>
      <c r="Q4392" s="11">
        <v>1988</v>
      </c>
      <c r="R4392" s="11"/>
      <c r="S4392" s="11"/>
    </row>
    <row r="4393" spans="1:19" hidden="1" x14ac:dyDescent="0.35">
      <c r="A4393">
        <v>4392</v>
      </c>
      <c r="B4393" s="11">
        <v>258</v>
      </c>
      <c r="C4393" s="11">
        <v>1005</v>
      </c>
      <c r="D4393" s="7">
        <v>3649</v>
      </c>
      <c r="E4393" s="11" t="s">
        <v>58</v>
      </c>
      <c r="F4393" s="11">
        <v>6</v>
      </c>
      <c r="G4393" s="11">
        <v>6</v>
      </c>
      <c r="H4393" s="11"/>
      <c r="I4393" s="11"/>
      <c r="J4393" s="11" t="s">
        <v>59</v>
      </c>
      <c r="K4393" s="11" t="s">
        <v>60</v>
      </c>
      <c r="L4393" s="11" t="s">
        <v>61</v>
      </c>
      <c r="M4393" s="11">
        <v>10</v>
      </c>
      <c r="N4393" s="11"/>
      <c r="O4393" s="11" t="s">
        <v>88</v>
      </c>
      <c r="P4393" s="11">
        <v>1988</v>
      </c>
      <c r="Q4393" s="11">
        <v>1988</v>
      </c>
      <c r="R4393" s="11"/>
      <c r="S4393" s="11"/>
    </row>
    <row r="4394" spans="1:19" hidden="1" x14ac:dyDescent="0.35">
      <c r="A4394">
        <v>4393</v>
      </c>
      <c r="B4394" s="11">
        <v>258</v>
      </c>
      <c r="C4394" s="11">
        <v>1005</v>
      </c>
      <c r="D4394" s="7">
        <v>3649</v>
      </c>
      <c r="E4394" s="11" t="s">
        <v>58</v>
      </c>
      <c r="F4394" s="11">
        <v>12</v>
      </c>
      <c r="G4394" s="11">
        <v>12</v>
      </c>
      <c r="H4394" s="11"/>
      <c r="I4394" s="11"/>
      <c r="J4394" s="11" t="s">
        <v>59</v>
      </c>
      <c r="K4394" s="11" t="s">
        <v>60</v>
      </c>
      <c r="L4394" s="11" t="s">
        <v>61</v>
      </c>
      <c r="M4394" s="11">
        <v>3</v>
      </c>
      <c r="N4394" s="11"/>
      <c r="O4394" s="11" t="s">
        <v>88</v>
      </c>
      <c r="P4394" s="11">
        <v>1989</v>
      </c>
      <c r="Q4394" s="11">
        <v>1989</v>
      </c>
      <c r="R4394" s="11"/>
      <c r="S4394" s="11"/>
    </row>
    <row r="4395" spans="1:19" hidden="1" x14ac:dyDescent="0.35">
      <c r="A4395">
        <v>4394</v>
      </c>
      <c r="B4395" s="11">
        <v>258</v>
      </c>
      <c r="C4395" s="11">
        <v>1005</v>
      </c>
      <c r="D4395" s="7">
        <v>3649</v>
      </c>
      <c r="E4395" s="11" t="s">
        <v>58</v>
      </c>
      <c r="F4395" s="11">
        <v>6</v>
      </c>
      <c r="G4395" s="11">
        <v>6</v>
      </c>
      <c r="H4395" s="11"/>
      <c r="I4395" s="11"/>
      <c r="J4395" s="11" t="s">
        <v>59</v>
      </c>
      <c r="K4395" s="11" t="s">
        <v>60</v>
      </c>
      <c r="L4395" s="11" t="s">
        <v>61</v>
      </c>
      <c r="M4395" s="11">
        <v>10</v>
      </c>
      <c r="N4395" s="11"/>
      <c r="O4395" s="11" t="s">
        <v>88</v>
      </c>
      <c r="P4395" s="11">
        <v>1989</v>
      </c>
      <c r="Q4395" s="11">
        <v>1989</v>
      </c>
      <c r="R4395" s="11"/>
      <c r="S4395" s="11"/>
    </row>
    <row r="4396" spans="1:19" hidden="1" x14ac:dyDescent="0.35">
      <c r="A4396">
        <v>4395</v>
      </c>
      <c r="B4396" s="11">
        <v>258</v>
      </c>
      <c r="C4396" s="11">
        <v>1005</v>
      </c>
      <c r="D4396" s="7">
        <v>3649</v>
      </c>
      <c r="E4396" s="11" t="s">
        <v>58</v>
      </c>
      <c r="F4396" s="11">
        <v>27</v>
      </c>
      <c r="G4396" s="11">
        <v>27</v>
      </c>
      <c r="H4396" s="11"/>
      <c r="I4396" s="11"/>
      <c r="J4396" s="11" t="s">
        <v>59</v>
      </c>
      <c r="K4396" s="11" t="s">
        <v>60</v>
      </c>
      <c r="L4396" s="11" t="s">
        <v>61</v>
      </c>
      <c r="M4396" s="11">
        <v>4</v>
      </c>
      <c r="N4396" s="11"/>
      <c r="O4396" s="11" t="s">
        <v>88</v>
      </c>
      <c r="P4396" s="11">
        <v>1990</v>
      </c>
      <c r="Q4396" s="11">
        <v>1990</v>
      </c>
      <c r="R4396" s="11"/>
      <c r="S4396" s="11"/>
    </row>
    <row r="4397" spans="1:19" hidden="1" x14ac:dyDescent="0.35">
      <c r="A4397">
        <v>4396</v>
      </c>
      <c r="B4397" s="11">
        <v>258</v>
      </c>
      <c r="C4397" s="11">
        <v>1005</v>
      </c>
      <c r="D4397" s="7">
        <v>3649</v>
      </c>
      <c r="E4397" s="11" t="s">
        <v>58</v>
      </c>
      <c r="F4397" s="11">
        <v>12</v>
      </c>
      <c r="G4397" s="11">
        <v>12</v>
      </c>
      <c r="H4397" s="11"/>
      <c r="I4397" s="11"/>
      <c r="J4397" s="11" t="s">
        <v>59</v>
      </c>
      <c r="K4397" s="11" t="s">
        <v>60</v>
      </c>
      <c r="L4397" s="11" t="s">
        <v>61</v>
      </c>
      <c r="M4397" s="11">
        <v>10</v>
      </c>
      <c r="N4397" s="11"/>
      <c r="O4397" s="11" t="s">
        <v>88</v>
      </c>
      <c r="P4397" s="11">
        <v>1990</v>
      </c>
      <c r="Q4397" s="11">
        <v>1990</v>
      </c>
      <c r="R4397" s="11"/>
      <c r="S4397" s="11"/>
    </row>
    <row r="4398" spans="1:19" hidden="1" x14ac:dyDescent="0.35">
      <c r="A4398">
        <v>4397</v>
      </c>
      <c r="B4398" s="11">
        <v>258</v>
      </c>
      <c r="C4398" s="11">
        <v>1005</v>
      </c>
      <c r="D4398" s="7">
        <v>3649</v>
      </c>
      <c r="E4398" s="11" t="s">
        <v>58</v>
      </c>
      <c r="F4398" s="11">
        <v>25</v>
      </c>
      <c r="G4398" s="11">
        <v>25</v>
      </c>
      <c r="H4398" s="11"/>
      <c r="I4398" s="11"/>
      <c r="J4398" s="11" t="s">
        <v>59</v>
      </c>
      <c r="K4398" s="11" t="s">
        <v>60</v>
      </c>
      <c r="L4398" s="11" t="s">
        <v>61</v>
      </c>
      <c r="M4398" s="11">
        <v>4</v>
      </c>
      <c r="N4398" s="11"/>
      <c r="O4398" s="11" t="s">
        <v>88</v>
      </c>
      <c r="P4398" s="11">
        <v>1991</v>
      </c>
      <c r="Q4398" s="11">
        <v>1991</v>
      </c>
      <c r="R4398" s="11"/>
      <c r="S4398" s="11"/>
    </row>
    <row r="4399" spans="1:19" hidden="1" x14ac:dyDescent="0.35">
      <c r="A4399">
        <v>4398</v>
      </c>
      <c r="B4399" s="11">
        <v>258</v>
      </c>
      <c r="C4399" s="11">
        <v>1005</v>
      </c>
      <c r="D4399" s="7">
        <v>3649</v>
      </c>
      <c r="E4399" s="11" t="s">
        <v>58</v>
      </c>
      <c r="F4399" s="11">
        <v>0</v>
      </c>
      <c r="G4399" s="11">
        <v>0</v>
      </c>
      <c r="H4399" s="11"/>
      <c r="I4399" s="11"/>
      <c r="J4399" s="11" t="s">
        <v>59</v>
      </c>
      <c r="K4399" s="11" t="s">
        <v>60</v>
      </c>
      <c r="L4399" s="11" t="s">
        <v>61</v>
      </c>
      <c r="M4399" s="11">
        <v>9</v>
      </c>
      <c r="N4399" s="11"/>
      <c r="O4399" s="11" t="s">
        <v>88</v>
      </c>
      <c r="P4399" s="11">
        <v>1991</v>
      </c>
      <c r="Q4399" s="11">
        <v>1991</v>
      </c>
      <c r="R4399" s="11"/>
      <c r="S4399" s="11"/>
    </row>
    <row r="4400" spans="1:19" hidden="1" x14ac:dyDescent="0.35">
      <c r="A4400">
        <v>4399</v>
      </c>
      <c r="B4400" s="11">
        <v>258</v>
      </c>
      <c r="C4400" s="11">
        <v>1005</v>
      </c>
      <c r="D4400" s="7">
        <v>3649</v>
      </c>
      <c r="E4400" s="11" t="s">
        <v>58</v>
      </c>
      <c r="F4400" s="11">
        <v>13</v>
      </c>
      <c r="G4400" s="11">
        <v>13</v>
      </c>
      <c r="H4400" s="11"/>
      <c r="I4400" s="11"/>
      <c r="J4400" s="11" t="s">
        <v>59</v>
      </c>
      <c r="K4400" s="11" t="s">
        <v>60</v>
      </c>
      <c r="L4400" s="11" t="s">
        <v>61</v>
      </c>
      <c r="M4400" s="11">
        <v>9</v>
      </c>
      <c r="N4400" s="11"/>
      <c r="O4400" s="11" t="s">
        <v>88</v>
      </c>
      <c r="P4400" s="11">
        <v>1992</v>
      </c>
      <c r="Q4400" s="11">
        <v>1992</v>
      </c>
      <c r="R4400" s="11"/>
      <c r="S4400" s="11"/>
    </row>
    <row r="4401" spans="1:19" hidden="1" x14ac:dyDescent="0.35">
      <c r="A4401">
        <v>4400</v>
      </c>
      <c r="B4401" s="11">
        <v>258</v>
      </c>
      <c r="C4401" s="11">
        <v>1005</v>
      </c>
      <c r="D4401" s="7">
        <v>3649</v>
      </c>
      <c r="E4401" s="11" t="s">
        <v>58</v>
      </c>
      <c r="F4401" s="11">
        <v>3</v>
      </c>
      <c r="G4401" s="11">
        <v>3</v>
      </c>
      <c r="H4401" s="11"/>
      <c r="I4401" s="11"/>
      <c r="J4401" s="11" t="s">
        <v>59</v>
      </c>
      <c r="K4401" s="11" t="s">
        <v>60</v>
      </c>
      <c r="L4401" s="11" t="s">
        <v>61</v>
      </c>
      <c r="M4401" s="11">
        <v>10</v>
      </c>
      <c r="N4401" s="11"/>
      <c r="O4401" s="11" t="s">
        <v>88</v>
      </c>
      <c r="P4401" s="11">
        <v>1993</v>
      </c>
      <c r="Q4401" s="11">
        <v>1993</v>
      </c>
      <c r="R4401" s="11"/>
      <c r="S4401" s="11"/>
    </row>
    <row r="4402" spans="1:19" hidden="1" x14ac:dyDescent="0.35">
      <c r="A4402">
        <v>4401</v>
      </c>
      <c r="B4402" s="11">
        <v>258</v>
      </c>
      <c r="C4402" s="11">
        <v>1005</v>
      </c>
      <c r="D4402" s="7">
        <v>3649</v>
      </c>
      <c r="E4402" s="11" t="s">
        <v>58</v>
      </c>
      <c r="F4402" s="11">
        <v>24</v>
      </c>
      <c r="G4402" s="11">
        <v>24</v>
      </c>
      <c r="H4402" s="11"/>
      <c r="I4402" s="11"/>
      <c r="J4402" s="11" t="s">
        <v>59</v>
      </c>
      <c r="K4402" s="11" t="s">
        <v>60</v>
      </c>
      <c r="L4402" s="11" t="s">
        <v>61</v>
      </c>
      <c r="M4402" s="11">
        <v>7</v>
      </c>
      <c r="N4402" s="11"/>
      <c r="O4402" s="11" t="s">
        <v>88</v>
      </c>
      <c r="P4402" s="11">
        <v>1996</v>
      </c>
      <c r="Q4402" s="11">
        <v>1996</v>
      </c>
      <c r="R4402" s="11"/>
      <c r="S4402" s="11"/>
    </row>
    <row r="4403" spans="1:19" hidden="1" x14ac:dyDescent="0.35">
      <c r="A4403">
        <v>4402</v>
      </c>
      <c r="B4403" s="11">
        <v>258</v>
      </c>
      <c r="C4403" s="11">
        <v>1005</v>
      </c>
      <c r="D4403" s="7">
        <v>3649</v>
      </c>
      <c r="E4403" s="11" t="s">
        <v>58</v>
      </c>
      <c r="F4403" s="11">
        <v>21</v>
      </c>
      <c r="G4403" s="11">
        <v>21</v>
      </c>
      <c r="H4403" s="11"/>
      <c r="I4403" s="11"/>
      <c r="J4403" s="11" t="s">
        <v>59</v>
      </c>
      <c r="K4403" s="11" t="s">
        <v>60</v>
      </c>
      <c r="L4403" s="11" t="s">
        <v>61</v>
      </c>
      <c r="M4403" s="11">
        <v>8</v>
      </c>
      <c r="N4403" s="11"/>
      <c r="O4403" s="11" t="s">
        <v>88</v>
      </c>
      <c r="P4403" s="11">
        <v>1998</v>
      </c>
      <c r="Q4403" s="11">
        <v>1998</v>
      </c>
      <c r="R4403" s="11"/>
      <c r="S4403" s="11"/>
    </row>
    <row r="4404" spans="1:19" hidden="1" x14ac:dyDescent="0.35">
      <c r="A4404">
        <v>4403</v>
      </c>
      <c r="B4404" s="11">
        <v>258</v>
      </c>
      <c r="C4404" s="11">
        <v>1005</v>
      </c>
      <c r="D4404" s="7">
        <v>3649</v>
      </c>
      <c r="E4404" s="11" t="s">
        <v>58</v>
      </c>
      <c r="F4404" s="11">
        <v>38</v>
      </c>
      <c r="G4404" s="11">
        <v>38</v>
      </c>
      <c r="H4404" s="11"/>
      <c r="I4404" s="11"/>
      <c r="J4404" s="11" t="s">
        <v>59</v>
      </c>
      <c r="K4404" s="11" t="s">
        <v>60</v>
      </c>
      <c r="L4404" s="11" t="s">
        <v>61</v>
      </c>
      <c r="M4404" s="11">
        <v>2</v>
      </c>
      <c r="N4404" s="11"/>
      <c r="O4404" s="11" t="s">
        <v>88</v>
      </c>
      <c r="P4404" s="11">
        <v>2002</v>
      </c>
      <c r="Q4404" s="11">
        <v>2002</v>
      </c>
      <c r="R4404" s="11"/>
      <c r="S4404" s="11"/>
    </row>
    <row r="4405" spans="1:19" hidden="1" x14ac:dyDescent="0.35">
      <c r="A4405">
        <v>4404</v>
      </c>
      <c r="B4405" s="11">
        <v>258</v>
      </c>
      <c r="C4405" s="11">
        <v>1005</v>
      </c>
      <c r="D4405" s="7">
        <v>3649</v>
      </c>
      <c r="E4405" s="11" t="s">
        <v>58</v>
      </c>
      <c r="F4405" s="11">
        <v>15</v>
      </c>
      <c r="G4405" s="11">
        <v>15</v>
      </c>
      <c r="H4405" s="11"/>
      <c r="I4405" s="11"/>
      <c r="J4405" s="11" t="s">
        <v>59</v>
      </c>
      <c r="K4405" s="11" t="s">
        <v>60</v>
      </c>
      <c r="L4405" s="11" t="s">
        <v>61</v>
      </c>
      <c r="M4405" s="11">
        <v>5</v>
      </c>
      <c r="N4405" s="11"/>
      <c r="O4405" s="11" t="s">
        <v>88</v>
      </c>
      <c r="P4405" s="11">
        <v>2004</v>
      </c>
      <c r="Q4405" s="11">
        <v>2004</v>
      </c>
      <c r="R4405" s="11"/>
      <c r="S4405" s="11"/>
    </row>
    <row r="4406" spans="1:19" hidden="1" x14ac:dyDescent="0.35">
      <c r="A4406">
        <v>4405</v>
      </c>
      <c r="B4406" s="11">
        <v>258</v>
      </c>
      <c r="C4406" s="11">
        <v>1005</v>
      </c>
      <c r="D4406" s="7">
        <v>3649</v>
      </c>
      <c r="E4406" s="11" t="s">
        <v>58</v>
      </c>
      <c r="F4406" s="11">
        <v>26</v>
      </c>
      <c r="G4406" s="11">
        <v>26</v>
      </c>
      <c r="H4406" s="11"/>
      <c r="I4406" s="11"/>
      <c r="J4406" s="11" t="s">
        <v>59</v>
      </c>
      <c r="K4406" s="11" t="s">
        <v>60</v>
      </c>
      <c r="L4406" s="11" t="s">
        <v>61</v>
      </c>
      <c r="M4406" s="11">
        <v>7</v>
      </c>
      <c r="N4406" s="11"/>
      <c r="O4406" s="11" t="s">
        <v>88</v>
      </c>
      <c r="P4406" s="11">
        <v>2005</v>
      </c>
      <c r="Q4406" s="11">
        <v>2005</v>
      </c>
      <c r="R4406" s="11"/>
      <c r="S4406" s="11"/>
    </row>
    <row r="4407" spans="1:19" hidden="1" x14ac:dyDescent="0.35">
      <c r="A4407">
        <v>4406</v>
      </c>
      <c r="B4407" s="7">
        <v>259</v>
      </c>
      <c r="C4407" s="7">
        <v>4024</v>
      </c>
      <c r="D4407" s="7">
        <v>3295</v>
      </c>
      <c r="E4407" s="7" t="s">
        <v>709</v>
      </c>
      <c r="F4407" s="7">
        <v>100000</v>
      </c>
      <c r="G4407" s="7">
        <v>100000</v>
      </c>
      <c r="H4407" s="7"/>
      <c r="I4407" s="7"/>
      <c r="J4407" s="7" t="s">
        <v>59</v>
      </c>
      <c r="K4407" s="7" t="s">
        <v>361</v>
      </c>
      <c r="L4407" s="7" t="s">
        <v>1518</v>
      </c>
      <c r="M4407" s="7">
        <v>4</v>
      </c>
      <c r="N4407" s="7"/>
      <c r="O4407" s="7" t="s">
        <v>105</v>
      </c>
      <c r="P4407" s="7">
        <v>1994</v>
      </c>
      <c r="Q4407" s="7">
        <v>2007</v>
      </c>
      <c r="R4407" s="7"/>
      <c r="S4407" s="7" t="s">
        <v>4</v>
      </c>
    </row>
    <row r="4408" spans="1:19" hidden="1" x14ac:dyDescent="0.35">
      <c r="A4408">
        <v>4407</v>
      </c>
      <c r="B4408" s="7">
        <v>259</v>
      </c>
      <c r="C4408" s="7">
        <v>4024</v>
      </c>
      <c r="D4408" s="7">
        <v>3659</v>
      </c>
      <c r="E4408" s="7" t="s">
        <v>709</v>
      </c>
      <c r="F4408" s="7"/>
      <c r="G4408" s="7"/>
      <c r="H4408" s="7"/>
      <c r="I4408" s="7"/>
      <c r="J4408" s="7"/>
      <c r="K4408" s="7"/>
      <c r="L4408" s="7"/>
      <c r="M4408" s="7">
        <v>4</v>
      </c>
      <c r="N4408" s="7" t="s">
        <v>90</v>
      </c>
      <c r="O4408" s="7" t="s">
        <v>88</v>
      </c>
      <c r="P4408" s="7">
        <v>2007</v>
      </c>
      <c r="Q4408" s="7">
        <v>2007</v>
      </c>
      <c r="R4408" s="7"/>
      <c r="S4408" s="7" t="s">
        <v>4</v>
      </c>
    </row>
    <row r="4409" spans="1:19" hidden="1" x14ac:dyDescent="0.35">
      <c r="A4409">
        <v>4408</v>
      </c>
      <c r="B4409" s="7">
        <v>259</v>
      </c>
      <c r="C4409" s="7">
        <v>4049</v>
      </c>
      <c r="D4409" s="7">
        <v>3263</v>
      </c>
      <c r="E4409" s="7" t="s">
        <v>58</v>
      </c>
      <c r="F4409" s="7">
        <v>100</v>
      </c>
      <c r="G4409" s="7">
        <v>100</v>
      </c>
      <c r="H4409" s="7"/>
      <c r="I4409" s="7"/>
      <c r="J4409" s="7" t="s">
        <v>59</v>
      </c>
      <c r="K4409" s="7" t="s">
        <v>60</v>
      </c>
      <c r="L4409" s="7" t="s">
        <v>61</v>
      </c>
      <c r="M4409" s="7">
        <v>4</v>
      </c>
      <c r="N4409" s="7"/>
      <c r="O4409" s="7" t="s">
        <v>105</v>
      </c>
      <c r="P4409" s="7">
        <v>2007</v>
      </c>
      <c r="Q4409" s="7">
        <v>2007</v>
      </c>
      <c r="R4409" s="7"/>
      <c r="S4409" s="7"/>
    </row>
    <row r="4410" spans="1:19" hidden="1" x14ac:dyDescent="0.35">
      <c r="A4410">
        <v>4409</v>
      </c>
      <c r="B4410" s="7">
        <v>259</v>
      </c>
      <c r="C4410" s="7">
        <v>4024</v>
      </c>
      <c r="D4410" s="7">
        <v>3846</v>
      </c>
      <c r="E4410" s="7" t="s">
        <v>709</v>
      </c>
      <c r="F4410" s="7">
        <v>500</v>
      </c>
      <c r="G4410" s="7">
        <v>500</v>
      </c>
      <c r="H4410" s="7"/>
      <c r="I4410" s="7"/>
      <c r="J4410" s="7" t="s">
        <v>59</v>
      </c>
      <c r="K4410" s="7" t="s">
        <v>60</v>
      </c>
      <c r="L4410" s="7" t="s">
        <v>1518</v>
      </c>
      <c r="M4410" s="7">
        <v>4</v>
      </c>
      <c r="N4410" s="7"/>
      <c r="O4410" s="7" t="s">
        <v>88</v>
      </c>
      <c r="P4410" s="7">
        <v>2007</v>
      </c>
      <c r="Q4410" s="7">
        <v>2007</v>
      </c>
      <c r="R4410" s="7"/>
      <c r="S4410" s="7" t="s">
        <v>4</v>
      </c>
    </row>
    <row r="4411" spans="1:19" hidden="1" x14ac:dyDescent="0.35">
      <c r="A4411">
        <v>4410</v>
      </c>
      <c r="B4411" s="7">
        <v>259</v>
      </c>
      <c r="C4411" s="7">
        <v>4024</v>
      </c>
      <c r="D4411" s="7">
        <v>3658</v>
      </c>
      <c r="E4411" s="7" t="s">
        <v>58</v>
      </c>
      <c r="F4411" s="7">
        <v>297</v>
      </c>
      <c r="G4411" s="7">
        <v>297</v>
      </c>
      <c r="H4411" s="7"/>
      <c r="I4411" s="7"/>
      <c r="J4411" s="7" t="s">
        <v>104</v>
      </c>
      <c r="K4411" s="7" t="s">
        <v>60</v>
      </c>
      <c r="L4411" s="7" t="s">
        <v>61</v>
      </c>
      <c r="M4411" s="7">
        <v>4</v>
      </c>
      <c r="N4411" s="7"/>
      <c r="O4411" s="7" t="s">
        <v>88</v>
      </c>
      <c r="P4411" s="7">
        <v>2007</v>
      </c>
      <c r="Q4411" s="7">
        <v>2007</v>
      </c>
      <c r="R4411" s="7"/>
      <c r="S4411" s="7"/>
    </row>
    <row r="4412" spans="1:19" hidden="1" x14ac:dyDescent="0.35">
      <c r="A4412">
        <v>4411</v>
      </c>
      <c r="B4412" s="7">
        <v>260</v>
      </c>
      <c r="C4412" s="7">
        <v>14019</v>
      </c>
      <c r="D4412" s="7">
        <v>3883</v>
      </c>
      <c r="E4412" s="7" t="s">
        <v>295</v>
      </c>
      <c r="F4412" s="7">
        <v>10</v>
      </c>
      <c r="G4412" s="7">
        <v>10</v>
      </c>
      <c r="H4412" s="7"/>
      <c r="I4412" s="7"/>
      <c r="J4412" s="7" t="s">
        <v>59</v>
      </c>
      <c r="K4412" s="7" t="s">
        <v>121</v>
      </c>
      <c r="L4412" s="7" t="s">
        <v>686</v>
      </c>
      <c r="M4412" s="7">
        <v>12</v>
      </c>
      <c r="N4412" s="7"/>
      <c r="O4412" s="7" t="s">
        <v>88</v>
      </c>
      <c r="P4412" s="7">
        <v>2004</v>
      </c>
      <c r="Q4412" s="7">
        <v>2004</v>
      </c>
      <c r="R4412" s="7"/>
      <c r="S4412" s="7"/>
    </row>
    <row r="4413" spans="1:19" hidden="1" x14ac:dyDescent="0.35">
      <c r="A4413">
        <v>4412</v>
      </c>
      <c r="B4413" s="7">
        <v>260</v>
      </c>
      <c r="C4413" s="7">
        <v>14019</v>
      </c>
      <c r="D4413" s="7">
        <v>3659</v>
      </c>
      <c r="E4413" s="7" t="s">
        <v>131</v>
      </c>
      <c r="F4413" s="7">
        <v>45</v>
      </c>
      <c r="G4413" s="7">
        <v>45</v>
      </c>
      <c r="H4413" s="7"/>
      <c r="I4413" s="7"/>
      <c r="J4413" s="7" t="s">
        <v>118</v>
      </c>
      <c r="K4413" s="7" t="s">
        <v>60</v>
      </c>
      <c r="L4413" s="7" t="s">
        <v>61</v>
      </c>
      <c r="M4413" s="7">
        <v>12</v>
      </c>
      <c r="N4413" s="7"/>
      <c r="O4413" s="7" t="s">
        <v>88</v>
      </c>
      <c r="P4413" s="7">
        <v>2004</v>
      </c>
      <c r="Q4413" s="7">
        <v>2004</v>
      </c>
      <c r="R4413" s="7"/>
      <c r="S4413" s="7"/>
    </row>
    <row r="4414" spans="1:19" hidden="1" x14ac:dyDescent="0.35">
      <c r="A4414">
        <v>4413</v>
      </c>
      <c r="B4414" s="7">
        <v>260</v>
      </c>
      <c r="C4414" s="7">
        <v>14056</v>
      </c>
      <c r="D4414" s="7">
        <v>3659</v>
      </c>
      <c r="E4414" s="7" t="s">
        <v>131</v>
      </c>
      <c r="F4414" s="7">
        <v>851</v>
      </c>
      <c r="G4414" s="7">
        <v>851</v>
      </c>
      <c r="H4414" s="7"/>
      <c r="I4414" s="7"/>
      <c r="J4414" s="7" t="s">
        <v>118</v>
      </c>
      <c r="K4414" s="7" t="s">
        <v>60</v>
      </c>
      <c r="L4414" s="7" t="s">
        <v>61</v>
      </c>
      <c r="M4414" s="7">
        <v>12</v>
      </c>
      <c r="N4414" s="7"/>
      <c r="O4414" s="7" t="s">
        <v>88</v>
      </c>
      <c r="P4414" s="7">
        <v>2004</v>
      </c>
      <c r="Q4414" s="7">
        <v>2004</v>
      </c>
      <c r="R4414" s="7"/>
      <c r="S4414" s="7"/>
    </row>
    <row r="4415" spans="1:19" hidden="1" x14ac:dyDescent="0.35">
      <c r="A4415">
        <v>4414</v>
      </c>
      <c r="B4415" s="7">
        <v>260</v>
      </c>
      <c r="C4415" s="7">
        <v>14019</v>
      </c>
      <c r="D4415" s="7">
        <v>3294</v>
      </c>
      <c r="E4415" s="7" t="s">
        <v>131</v>
      </c>
      <c r="F4415" s="7">
        <v>131</v>
      </c>
      <c r="G4415" s="7">
        <v>131</v>
      </c>
      <c r="H4415" s="7"/>
      <c r="I4415" s="7"/>
      <c r="J4415" s="7" t="s">
        <v>118</v>
      </c>
      <c r="K4415" s="7" t="s">
        <v>60</v>
      </c>
      <c r="L4415" s="7" t="s">
        <v>61</v>
      </c>
      <c r="M4415" s="7">
        <v>12</v>
      </c>
      <c r="N4415" s="7"/>
      <c r="O4415" s="7" t="s">
        <v>88</v>
      </c>
      <c r="P4415" s="7">
        <v>2004</v>
      </c>
      <c r="Q4415" s="7">
        <v>2004</v>
      </c>
      <c r="R4415" s="7"/>
      <c r="S4415" s="7"/>
    </row>
    <row r="4416" spans="1:19" hidden="1" x14ac:dyDescent="0.35">
      <c r="A4416">
        <v>4415</v>
      </c>
      <c r="B4416" s="7">
        <v>260</v>
      </c>
      <c r="C4416" s="7">
        <v>14056</v>
      </c>
      <c r="D4416" s="7">
        <v>3294</v>
      </c>
      <c r="E4416" s="7" t="s">
        <v>131</v>
      </c>
      <c r="F4416" s="7">
        <v>1269</v>
      </c>
      <c r="G4416" s="7">
        <v>1269</v>
      </c>
      <c r="H4416" s="7"/>
      <c r="I4416" s="7"/>
      <c r="J4416" s="7" t="s">
        <v>118</v>
      </c>
      <c r="K4416" s="7" t="s">
        <v>60</v>
      </c>
      <c r="L4416" s="7" t="s">
        <v>61</v>
      </c>
      <c r="M4416" s="7">
        <v>12</v>
      </c>
      <c r="N4416" s="7"/>
      <c r="O4416" s="7" t="s">
        <v>88</v>
      </c>
      <c r="P4416" s="7">
        <v>2004</v>
      </c>
      <c r="Q4416" s="7">
        <v>2004</v>
      </c>
      <c r="R4416" s="7"/>
      <c r="S4416" s="7"/>
    </row>
    <row r="4417" spans="1:19" hidden="1" x14ac:dyDescent="0.35">
      <c r="A4417">
        <v>4416</v>
      </c>
      <c r="B4417" s="7">
        <v>260</v>
      </c>
      <c r="C4417" s="7">
        <v>14019</v>
      </c>
      <c r="D4417" s="7">
        <v>3298</v>
      </c>
      <c r="E4417" s="7" t="s">
        <v>131</v>
      </c>
      <c r="F4417" s="7">
        <v>23</v>
      </c>
      <c r="G4417" s="7">
        <v>23</v>
      </c>
      <c r="H4417" s="7"/>
      <c r="I4417" s="7"/>
      <c r="J4417" s="7" t="s">
        <v>118</v>
      </c>
      <c r="K4417" s="7" t="s">
        <v>60</v>
      </c>
      <c r="L4417" s="7" t="s">
        <v>61</v>
      </c>
      <c r="M4417" s="7">
        <v>12</v>
      </c>
      <c r="N4417" s="7"/>
      <c r="O4417" s="7" t="s">
        <v>88</v>
      </c>
      <c r="P4417" s="7">
        <v>2004</v>
      </c>
      <c r="Q4417" s="7">
        <v>2004</v>
      </c>
      <c r="R4417" s="7"/>
      <c r="S4417" s="7"/>
    </row>
    <row r="4418" spans="1:19" hidden="1" x14ac:dyDescent="0.35">
      <c r="A4418">
        <v>4417</v>
      </c>
      <c r="B4418" s="7">
        <v>260</v>
      </c>
      <c r="C4418" s="7">
        <v>14019</v>
      </c>
      <c r="D4418" s="20">
        <v>3845</v>
      </c>
      <c r="E4418" s="7" t="s">
        <v>131</v>
      </c>
      <c r="F4418" s="7">
        <v>25</v>
      </c>
      <c r="G4418" s="7">
        <v>25</v>
      </c>
      <c r="H4418" s="7"/>
      <c r="I4418" s="7"/>
      <c r="J4418" s="7" t="s">
        <v>118</v>
      </c>
      <c r="K4418" s="7" t="s">
        <v>60</v>
      </c>
      <c r="L4418" s="7" t="s">
        <v>61</v>
      </c>
      <c r="M4418" s="7">
        <v>12</v>
      </c>
      <c r="N4418" s="7"/>
      <c r="O4418" s="7" t="s">
        <v>88</v>
      </c>
      <c r="P4418" s="7">
        <v>2004</v>
      </c>
      <c r="Q4418" s="7">
        <v>2004</v>
      </c>
      <c r="R4418" s="7"/>
      <c r="S4418" s="7"/>
    </row>
    <row r="4419" spans="1:19" hidden="1" x14ac:dyDescent="0.35">
      <c r="A4419">
        <v>4418</v>
      </c>
      <c r="B4419" s="7">
        <v>260</v>
      </c>
      <c r="C4419" s="7">
        <v>14056</v>
      </c>
      <c r="D4419" s="7">
        <v>32157</v>
      </c>
      <c r="E4419" s="7" t="s">
        <v>131</v>
      </c>
      <c r="F4419" s="7">
        <v>260</v>
      </c>
      <c r="G4419" s="7">
        <v>260</v>
      </c>
      <c r="H4419" s="7"/>
      <c r="I4419" s="7"/>
      <c r="J4419" s="7" t="s">
        <v>118</v>
      </c>
      <c r="K4419" s="7" t="s">
        <v>60</v>
      </c>
      <c r="L4419" s="7" t="s">
        <v>61</v>
      </c>
      <c r="M4419" s="7">
        <v>12</v>
      </c>
      <c r="N4419" s="7"/>
      <c r="O4419" s="7" t="s">
        <v>88</v>
      </c>
      <c r="P4419" s="7">
        <v>2004</v>
      </c>
      <c r="Q4419" s="7">
        <v>2004</v>
      </c>
      <c r="R4419" s="7"/>
      <c r="S4419" s="7"/>
    </row>
    <row r="4420" spans="1:19" hidden="1" x14ac:dyDescent="0.35">
      <c r="A4420">
        <v>4419</v>
      </c>
      <c r="B4420" s="7">
        <v>260</v>
      </c>
      <c r="C4420" s="7">
        <v>14019</v>
      </c>
      <c r="D4420" s="7">
        <v>3846</v>
      </c>
      <c r="E4420" s="7" t="s">
        <v>131</v>
      </c>
      <c r="F4420" s="7">
        <v>93</v>
      </c>
      <c r="G4420" s="7">
        <v>93</v>
      </c>
      <c r="H4420" s="7"/>
      <c r="I4420" s="7"/>
      <c r="J4420" s="7" t="s">
        <v>118</v>
      </c>
      <c r="K4420" s="7" t="s">
        <v>60</v>
      </c>
      <c r="L4420" s="7" t="s">
        <v>61</v>
      </c>
      <c r="M4420" s="7">
        <v>12</v>
      </c>
      <c r="N4420" s="7"/>
      <c r="O4420" s="7" t="s">
        <v>88</v>
      </c>
      <c r="P4420" s="7">
        <v>2004</v>
      </c>
      <c r="Q4420" s="7">
        <v>2004</v>
      </c>
      <c r="R4420" s="7"/>
      <c r="S4420" s="7"/>
    </row>
    <row r="4421" spans="1:19" hidden="1" x14ac:dyDescent="0.35">
      <c r="A4421">
        <v>4420</v>
      </c>
      <c r="B4421" s="7">
        <v>260</v>
      </c>
      <c r="C4421" s="7">
        <v>14019</v>
      </c>
      <c r="D4421" s="20">
        <v>32652</v>
      </c>
      <c r="E4421" s="7" t="s">
        <v>131</v>
      </c>
      <c r="F4421" s="7">
        <v>21</v>
      </c>
      <c r="G4421" s="7">
        <v>21</v>
      </c>
      <c r="H4421" s="7"/>
      <c r="I4421" s="7"/>
      <c r="J4421" s="7" t="s">
        <v>118</v>
      </c>
      <c r="K4421" s="7" t="s">
        <v>60</v>
      </c>
      <c r="L4421" s="7" t="s">
        <v>61</v>
      </c>
      <c r="M4421" s="7">
        <v>12</v>
      </c>
      <c r="N4421" s="7"/>
      <c r="O4421" s="7" t="s">
        <v>88</v>
      </c>
      <c r="P4421" s="7">
        <v>2004</v>
      </c>
      <c r="Q4421" s="7">
        <v>2004</v>
      </c>
      <c r="R4421" s="7"/>
      <c r="S4421" s="7"/>
    </row>
    <row r="4422" spans="1:19" hidden="1" x14ac:dyDescent="0.35">
      <c r="A4422">
        <v>4421</v>
      </c>
      <c r="B4422" s="7">
        <v>260</v>
      </c>
      <c r="C4422" s="7">
        <v>14056</v>
      </c>
      <c r="D4422" s="20">
        <v>32652</v>
      </c>
      <c r="E4422" s="7" t="s">
        <v>131</v>
      </c>
      <c r="F4422" s="7">
        <v>23</v>
      </c>
      <c r="G4422" s="7">
        <v>23</v>
      </c>
      <c r="H4422" s="7"/>
      <c r="I4422" s="7"/>
      <c r="J4422" s="7" t="s">
        <v>118</v>
      </c>
      <c r="K4422" s="7" t="s">
        <v>60</v>
      </c>
      <c r="L4422" s="7" t="s">
        <v>61</v>
      </c>
      <c r="M4422" s="7">
        <v>12</v>
      </c>
      <c r="N4422" s="7"/>
      <c r="O4422" s="7" t="s">
        <v>88</v>
      </c>
      <c r="P4422" s="7">
        <v>2004</v>
      </c>
      <c r="Q4422" s="7">
        <v>2004</v>
      </c>
      <c r="R4422" s="7"/>
      <c r="S4422" s="7"/>
    </row>
    <row r="4423" spans="1:19" hidden="1" x14ac:dyDescent="0.35">
      <c r="A4423">
        <v>4422</v>
      </c>
      <c r="B4423" s="7">
        <v>260</v>
      </c>
      <c r="C4423" s="7">
        <v>14019</v>
      </c>
      <c r="D4423" s="7">
        <v>3658</v>
      </c>
      <c r="E4423" s="7" t="s">
        <v>131</v>
      </c>
      <c r="F4423" s="7">
        <v>816</v>
      </c>
      <c r="G4423" s="7">
        <v>816</v>
      </c>
      <c r="H4423" s="7"/>
      <c r="I4423" s="7"/>
      <c r="J4423" s="7" t="s">
        <v>118</v>
      </c>
      <c r="K4423" s="7" t="s">
        <v>60</v>
      </c>
      <c r="L4423" s="7" t="s">
        <v>61</v>
      </c>
      <c r="M4423" s="7">
        <v>12</v>
      </c>
      <c r="N4423" s="7"/>
      <c r="O4423" s="7" t="s">
        <v>88</v>
      </c>
      <c r="P4423" s="7">
        <v>2004</v>
      </c>
      <c r="Q4423" s="7">
        <v>2004</v>
      </c>
      <c r="R4423" s="7"/>
      <c r="S4423" s="7"/>
    </row>
    <row r="4424" spans="1:19" hidden="1" x14ac:dyDescent="0.35">
      <c r="A4424">
        <v>4423</v>
      </c>
      <c r="B4424" s="7">
        <v>260</v>
      </c>
      <c r="C4424" s="7">
        <v>14019</v>
      </c>
      <c r="D4424" s="7">
        <v>3649</v>
      </c>
      <c r="E4424" s="7" t="s">
        <v>131</v>
      </c>
      <c r="F4424" s="7">
        <v>73</v>
      </c>
      <c r="G4424" s="7">
        <v>73</v>
      </c>
      <c r="H4424" s="7"/>
      <c r="I4424" s="7"/>
      <c r="J4424" s="7" t="s">
        <v>118</v>
      </c>
      <c r="K4424" s="7" t="s">
        <v>60</v>
      </c>
      <c r="L4424" s="7" t="s">
        <v>61</v>
      </c>
      <c r="M4424" s="7">
        <v>12</v>
      </c>
      <c r="N4424" s="7"/>
      <c r="O4424" s="7" t="s">
        <v>88</v>
      </c>
      <c r="P4424" s="7">
        <v>2004</v>
      </c>
      <c r="Q4424" s="7">
        <v>2004</v>
      </c>
      <c r="R4424" s="7"/>
      <c r="S4424" s="7"/>
    </row>
    <row r="4425" spans="1:19" hidden="1" x14ac:dyDescent="0.35">
      <c r="A4425">
        <v>4424</v>
      </c>
      <c r="B4425" s="7">
        <v>260</v>
      </c>
      <c r="C4425" s="7">
        <v>14056</v>
      </c>
      <c r="D4425" s="7">
        <v>3288</v>
      </c>
      <c r="E4425" s="7" t="s">
        <v>131</v>
      </c>
      <c r="F4425" s="7">
        <v>8392</v>
      </c>
      <c r="G4425" s="7">
        <v>8392</v>
      </c>
      <c r="H4425" s="7"/>
      <c r="I4425" s="7"/>
      <c r="J4425" s="7" t="s">
        <v>118</v>
      </c>
      <c r="K4425" s="7" t="s">
        <v>60</v>
      </c>
      <c r="L4425" s="7" t="s">
        <v>61</v>
      </c>
      <c r="M4425" s="7">
        <v>12</v>
      </c>
      <c r="N4425" s="7"/>
      <c r="O4425" s="7" t="s">
        <v>88</v>
      </c>
      <c r="P4425" s="7">
        <v>2004</v>
      </c>
      <c r="Q4425" s="7">
        <v>2004</v>
      </c>
      <c r="R4425" s="7"/>
      <c r="S4425" s="7"/>
    </row>
    <row r="4426" spans="1:19" hidden="1" x14ac:dyDescent="0.35">
      <c r="A4426">
        <v>4425</v>
      </c>
      <c r="B4426" s="7">
        <v>260</v>
      </c>
      <c r="C4426" s="7">
        <v>14019</v>
      </c>
      <c r="D4426" s="20">
        <v>3928</v>
      </c>
      <c r="E4426" s="7" t="s">
        <v>131</v>
      </c>
      <c r="F4426" s="7">
        <v>153</v>
      </c>
      <c r="G4426" s="7">
        <v>153</v>
      </c>
      <c r="H4426" s="7"/>
      <c r="I4426" s="7"/>
      <c r="J4426" s="7" t="s">
        <v>104</v>
      </c>
      <c r="K4426" s="7" t="s">
        <v>121</v>
      </c>
      <c r="L4426" s="7" t="s">
        <v>61</v>
      </c>
      <c r="M4426" s="7">
        <v>12</v>
      </c>
      <c r="N4426" s="7"/>
      <c r="O4426" s="7" t="s">
        <v>88</v>
      </c>
      <c r="P4426" s="7">
        <v>2004</v>
      </c>
      <c r="Q4426" s="7">
        <v>2004</v>
      </c>
      <c r="R4426" s="7"/>
      <c r="S4426" s="7"/>
    </row>
    <row r="4427" spans="1:19" hidden="1" x14ac:dyDescent="0.35">
      <c r="A4427">
        <v>4426</v>
      </c>
      <c r="B4427" s="9">
        <v>261</v>
      </c>
      <c r="C4427" s="21">
        <v>5099</v>
      </c>
      <c r="D4427" s="7">
        <v>3975</v>
      </c>
      <c r="E4427" s="9" t="s">
        <v>453</v>
      </c>
      <c r="F4427" s="9"/>
      <c r="G4427" s="9"/>
      <c r="H4427" s="9"/>
      <c r="I4427" s="9"/>
      <c r="J4427" s="9"/>
      <c r="K4427" s="9"/>
      <c r="L4427" s="9"/>
      <c r="M4427" s="9">
        <v>3</v>
      </c>
      <c r="N4427" s="9" t="s">
        <v>90</v>
      </c>
      <c r="O4427" s="9" t="s">
        <v>62</v>
      </c>
      <c r="P4427" s="9">
        <v>2010</v>
      </c>
      <c r="Q4427" s="9">
        <v>2010</v>
      </c>
      <c r="R4427" s="9" t="s">
        <v>176</v>
      </c>
      <c r="S4427" s="9"/>
    </row>
    <row r="4428" spans="1:19" hidden="1" x14ac:dyDescent="0.35">
      <c r="A4428">
        <v>4427</v>
      </c>
      <c r="B4428" s="7">
        <v>262</v>
      </c>
      <c r="C4428" s="7">
        <v>8003</v>
      </c>
      <c r="D4428" s="7">
        <v>3295</v>
      </c>
      <c r="E4428" s="7" t="s">
        <v>58</v>
      </c>
      <c r="F4428" s="7">
        <v>350</v>
      </c>
      <c r="G4428" s="7">
        <v>350</v>
      </c>
      <c r="H4428" s="7"/>
      <c r="I4428" s="7"/>
      <c r="J4428" s="7" t="s">
        <v>118</v>
      </c>
      <c r="K4428" s="7" t="s">
        <v>60</v>
      </c>
      <c r="L4428" s="7" t="s">
        <v>61</v>
      </c>
      <c r="M4428" s="7"/>
      <c r="N4428" s="7"/>
      <c r="O4428" s="7" t="s">
        <v>88</v>
      </c>
      <c r="P4428" s="7">
        <v>1995</v>
      </c>
      <c r="Q4428" s="7">
        <v>1995</v>
      </c>
      <c r="R4428" s="7"/>
      <c r="S4428" s="7"/>
    </row>
    <row r="4429" spans="1:19" hidden="1" x14ac:dyDescent="0.35">
      <c r="A4429">
        <v>4428</v>
      </c>
      <c r="B4429" s="7">
        <v>262</v>
      </c>
      <c r="C4429" s="7">
        <v>8003</v>
      </c>
      <c r="D4429" s="20">
        <v>3845</v>
      </c>
      <c r="E4429" s="7" t="s">
        <v>58</v>
      </c>
      <c r="F4429" s="7">
        <v>50</v>
      </c>
      <c r="G4429" s="7">
        <v>150</v>
      </c>
      <c r="H4429" s="7"/>
      <c r="I4429" s="7"/>
      <c r="J4429" s="7" t="s">
        <v>118</v>
      </c>
      <c r="K4429" s="7" t="s">
        <v>60</v>
      </c>
      <c r="L4429" s="7" t="s">
        <v>61</v>
      </c>
      <c r="M4429" s="7"/>
      <c r="N4429" s="7"/>
      <c r="O4429" s="7" t="s">
        <v>88</v>
      </c>
      <c r="P4429" s="7">
        <v>1995</v>
      </c>
      <c r="Q4429" s="7">
        <v>1995</v>
      </c>
      <c r="R4429" s="7"/>
      <c r="S4429" s="7"/>
    </row>
    <row r="4430" spans="1:19" hidden="1" x14ac:dyDescent="0.35">
      <c r="A4430">
        <v>4429</v>
      </c>
      <c r="B4430" s="7">
        <v>262</v>
      </c>
      <c r="C4430" s="7">
        <v>8003</v>
      </c>
      <c r="D4430" s="7">
        <v>3658</v>
      </c>
      <c r="E4430" s="7" t="s">
        <v>58</v>
      </c>
      <c r="F4430" s="7">
        <v>20</v>
      </c>
      <c r="G4430" s="7">
        <v>20</v>
      </c>
      <c r="H4430" s="7"/>
      <c r="I4430" s="7"/>
      <c r="J4430" s="7" t="s">
        <v>118</v>
      </c>
      <c r="K4430" s="7" t="s">
        <v>60</v>
      </c>
      <c r="L4430" s="7" t="s">
        <v>61</v>
      </c>
      <c r="M4430" s="7"/>
      <c r="N4430" s="7"/>
      <c r="O4430" s="7" t="s">
        <v>88</v>
      </c>
      <c r="P4430" s="7">
        <v>1983</v>
      </c>
      <c r="Q4430" s="7">
        <v>1983</v>
      </c>
      <c r="R4430" s="7"/>
      <c r="S4430" s="7"/>
    </row>
    <row r="4431" spans="1:19" hidden="1" x14ac:dyDescent="0.35">
      <c r="A4431">
        <v>4430</v>
      </c>
      <c r="B4431" s="7">
        <v>262</v>
      </c>
      <c r="C4431" s="7">
        <v>8003</v>
      </c>
      <c r="D4431" s="7">
        <v>3658</v>
      </c>
      <c r="E4431" s="7" t="s">
        <v>58</v>
      </c>
      <c r="F4431" s="7">
        <v>950</v>
      </c>
      <c r="G4431" s="7">
        <v>950</v>
      </c>
      <c r="H4431" s="7"/>
      <c r="I4431" s="7"/>
      <c r="J4431" s="7" t="s">
        <v>118</v>
      </c>
      <c r="K4431" s="7" t="s">
        <v>60</v>
      </c>
      <c r="L4431" s="7" t="s">
        <v>61</v>
      </c>
      <c r="M4431" s="7"/>
      <c r="N4431" s="7"/>
      <c r="O4431" s="7" t="s">
        <v>88</v>
      </c>
      <c r="P4431" s="7">
        <v>2000</v>
      </c>
      <c r="Q4431" s="7">
        <v>2000</v>
      </c>
      <c r="R4431" s="7"/>
      <c r="S4431" s="7"/>
    </row>
    <row r="4432" spans="1:19" hidden="1" x14ac:dyDescent="0.35">
      <c r="A4432">
        <v>4431</v>
      </c>
      <c r="B4432" s="7">
        <v>262</v>
      </c>
      <c r="C4432" s="7">
        <v>8003</v>
      </c>
      <c r="D4432" s="7">
        <v>3649</v>
      </c>
      <c r="E4432" s="7" t="s">
        <v>58</v>
      </c>
      <c r="F4432" s="7">
        <v>100</v>
      </c>
      <c r="G4432" s="7">
        <v>100</v>
      </c>
      <c r="H4432" s="7"/>
      <c r="I4432" s="7"/>
      <c r="J4432" s="7" t="s">
        <v>118</v>
      </c>
      <c r="K4432" s="7" t="s">
        <v>60</v>
      </c>
      <c r="L4432" s="7" t="s">
        <v>61</v>
      </c>
      <c r="M4432" s="7"/>
      <c r="N4432" s="7"/>
      <c r="O4432" s="7" t="s">
        <v>88</v>
      </c>
      <c r="P4432" s="7">
        <v>1982</v>
      </c>
      <c r="Q4432" s="7">
        <v>1982</v>
      </c>
      <c r="R4432" s="7"/>
      <c r="S4432" s="7"/>
    </row>
    <row r="4433" spans="1:19" hidden="1" x14ac:dyDescent="0.35">
      <c r="A4433">
        <v>4432</v>
      </c>
      <c r="B4433" s="7">
        <v>262</v>
      </c>
      <c r="C4433" s="7">
        <v>8003</v>
      </c>
      <c r="D4433" s="7">
        <v>3649</v>
      </c>
      <c r="E4433" s="7" t="s">
        <v>58</v>
      </c>
      <c r="F4433" s="7">
        <v>2000</v>
      </c>
      <c r="G4433" s="7">
        <v>2000</v>
      </c>
      <c r="H4433" s="7"/>
      <c r="I4433" s="7"/>
      <c r="J4433" s="7" t="s">
        <v>118</v>
      </c>
      <c r="K4433" s="7" t="s">
        <v>60</v>
      </c>
      <c r="L4433" s="7" t="s">
        <v>61</v>
      </c>
      <c r="M4433" s="7"/>
      <c r="N4433" s="7"/>
      <c r="O4433" s="7" t="s">
        <v>88</v>
      </c>
      <c r="P4433" s="7">
        <v>1994</v>
      </c>
      <c r="Q4433" s="7">
        <v>1994</v>
      </c>
      <c r="R4433" s="7"/>
      <c r="S4433" s="7"/>
    </row>
    <row r="4434" spans="1:19" hidden="1" x14ac:dyDescent="0.35">
      <c r="A4434">
        <v>4433</v>
      </c>
      <c r="B4434" s="7">
        <v>263</v>
      </c>
      <c r="C4434" s="7">
        <v>19025</v>
      </c>
      <c r="D4434" s="7">
        <v>3295</v>
      </c>
      <c r="E4434" s="7" t="s">
        <v>295</v>
      </c>
      <c r="F4434" s="7">
        <v>800</v>
      </c>
      <c r="G4434" s="7">
        <v>800</v>
      </c>
      <c r="H4434" s="7"/>
      <c r="I4434" s="7"/>
      <c r="J4434" s="7" t="s">
        <v>59</v>
      </c>
      <c r="K4434" s="7" t="s">
        <v>121</v>
      </c>
      <c r="L4434" s="7" t="s">
        <v>686</v>
      </c>
      <c r="M4434" s="7">
        <v>7</v>
      </c>
      <c r="N4434" s="7"/>
      <c r="O4434" s="7" t="s">
        <v>62</v>
      </c>
      <c r="P4434" s="7">
        <v>1994</v>
      </c>
      <c r="Q4434" s="7">
        <v>1997</v>
      </c>
      <c r="R4434" s="7"/>
      <c r="S4434" s="7"/>
    </row>
    <row r="4435" spans="1:19" hidden="1" x14ac:dyDescent="0.35">
      <c r="A4435">
        <v>4434</v>
      </c>
      <c r="B4435" s="7">
        <v>263</v>
      </c>
      <c r="C4435" s="7">
        <v>19023</v>
      </c>
      <c r="D4435" s="7">
        <v>3268</v>
      </c>
      <c r="E4435" s="7" t="s">
        <v>295</v>
      </c>
      <c r="F4435" s="7"/>
      <c r="G4435" s="7"/>
      <c r="H4435" s="7"/>
      <c r="I4435" s="7"/>
      <c r="J4435" s="7"/>
      <c r="K4435" s="7"/>
      <c r="L4435" s="7" t="s">
        <v>686</v>
      </c>
      <c r="M4435" s="7">
        <v>7</v>
      </c>
      <c r="N4435" s="7" t="s">
        <v>78</v>
      </c>
      <c r="O4435" s="7" t="s">
        <v>105</v>
      </c>
      <c r="P4435" s="7">
        <v>1997</v>
      </c>
      <c r="Q4435" s="7">
        <v>1997</v>
      </c>
      <c r="R4435" s="7"/>
      <c r="S4435" s="7"/>
    </row>
    <row r="4436" spans="1:19" hidden="1" x14ac:dyDescent="0.35">
      <c r="A4436">
        <v>4435</v>
      </c>
      <c r="B4436" s="7">
        <v>263</v>
      </c>
      <c r="C4436" s="7">
        <v>19023</v>
      </c>
      <c r="D4436" s="7">
        <v>3287</v>
      </c>
      <c r="E4436" s="7" t="s">
        <v>295</v>
      </c>
      <c r="F4436" s="7">
        <v>2</v>
      </c>
      <c r="G4436" s="7">
        <v>2</v>
      </c>
      <c r="H4436" s="7"/>
      <c r="I4436" s="7"/>
      <c r="J4436" s="7" t="s">
        <v>59</v>
      </c>
      <c r="K4436" s="7" t="s">
        <v>121</v>
      </c>
      <c r="L4436" s="7" t="s">
        <v>686</v>
      </c>
      <c r="M4436" s="7">
        <v>7</v>
      </c>
      <c r="N4436" s="7"/>
      <c r="O4436" s="7" t="s">
        <v>62</v>
      </c>
      <c r="P4436" s="7">
        <v>1997</v>
      </c>
      <c r="Q4436" s="7">
        <v>1997</v>
      </c>
      <c r="R4436" s="7"/>
      <c r="S4436" s="7"/>
    </row>
    <row r="4437" spans="1:19" hidden="1" x14ac:dyDescent="0.35">
      <c r="A4437">
        <v>4436</v>
      </c>
      <c r="B4437" s="7">
        <v>263</v>
      </c>
      <c r="C4437" s="7">
        <v>19025</v>
      </c>
      <c r="D4437" s="7">
        <v>3263</v>
      </c>
      <c r="E4437" s="7" t="s">
        <v>295</v>
      </c>
      <c r="F4437" s="7"/>
      <c r="G4437" s="7"/>
      <c r="H4437" s="7"/>
      <c r="I4437" s="7"/>
      <c r="J4437" s="7"/>
      <c r="K4437" s="7"/>
      <c r="L4437" s="7" t="s">
        <v>686</v>
      </c>
      <c r="M4437" s="7">
        <v>7</v>
      </c>
      <c r="N4437" s="7" t="s">
        <v>78</v>
      </c>
      <c r="O4437" s="7" t="s">
        <v>105</v>
      </c>
      <c r="P4437" s="7">
        <v>1997</v>
      </c>
      <c r="Q4437" s="7">
        <v>1997</v>
      </c>
      <c r="R4437" s="7"/>
      <c r="S4437" s="7"/>
    </row>
    <row r="4438" spans="1:19" hidden="1" x14ac:dyDescent="0.35">
      <c r="A4438">
        <v>4437</v>
      </c>
      <c r="B4438" s="7">
        <v>263</v>
      </c>
      <c r="C4438" s="7">
        <v>19023</v>
      </c>
      <c r="D4438" s="20">
        <v>3845</v>
      </c>
      <c r="E4438" s="7" t="s">
        <v>295</v>
      </c>
      <c r="F4438" s="7"/>
      <c r="G4438" s="7"/>
      <c r="H4438" s="7"/>
      <c r="I4438" s="7"/>
      <c r="J4438" s="7"/>
      <c r="K4438" s="7"/>
      <c r="L4438" s="7" t="s">
        <v>686</v>
      </c>
      <c r="M4438" s="7">
        <v>7</v>
      </c>
      <c r="N4438" s="7" t="s">
        <v>78</v>
      </c>
      <c r="O4438" s="7" t="s">
        <v>105</v>
      </c>
      <c r="P4438" s="7">
        <v>1997</v>
      </c>
      <c r="Q4438" s="7">
        <v>1997</v>
      </c>
      <c r="R4438" s="7"/>
      <c r="S4438" s="7"/>
    </row>
    <row r="4439" spans="1:19" hidden="1" x14ac:dyDescent="0.35">
      <c r="A4439">
        <v>4438</v>
      </c>
      <c r="B4439" s="7">
        <v>263</v>
      </c>
      <c r="C4439" s="7">
        <v>19023</v>
      </c>
      <c r="D4439" s="7">
        <v>3846</v>
      </c>
      <c r="E4439" s="7" t="s">
        <v>295</v>
      </c>
      <c r="F4439" s="7">
        <v>200</v>
      </c>
      <c r="G4439" s="7">
        <v>200</v>
      </c>
      <c r="H4439" s="7"/>
      <c r="I4439" s="7"/>
      <c r="J4439" s="7" t="s">
        <v>59</v>
      </c>
      <c r="K4439" s="7" t="s">
        <v>121</v>
      </c>
      <c r="L4439" s="7" t="s">
        <v>686</v>
      </c>
      <c r="M4439" s="7">
        <v>7</v>
      </c>
      <c r="N4439" s="7"/>
      <c r="O4439" s="7" t="s">
        <v>62</v>
      </c>
      <c r="P4439" s="7">
        <v>1997</v>
      </c>
      <c r="Q4439" s="7">
        <v>1997</v>
      </c>
      <c r="R4439" s="7" t="s">
        <v>1983</v>
      </c>
      <c r="S4439" s="7"/>
    </row>
    <row r="4440" spans="1:19" hidden="1" x14ac:dyDescent="0.35">
      <c r="A4440">
        <v>4439</v>
      </c>
      <c r="B4440" s="9">
        <v>264</v>
      </c>
      <c r="C4440" s="21">
        <v>5183</v>
      </c>
      <c r="D4440" s="7">
        <v>3295</v>
      </c>
      <c r="E4440" s="9" t="s">
        <v>131</v>
      </c>
      <c r="F4440" s="9">
        <v>2285</v>
      </c>
      <c r="G4440" s="9">
        <v>2285</v>
      </c>
      <c r="H4440" s="9"/>
      <c r="I4440" s="9"/>
      <c r="J4440" s="9" t="s">
        <v>118</v>
      </c>
      <c r="K4440" s="9" t="s">
        <v>60</v>
      </c>
      <c r="L4440" s="9" t="s">
        <v>61</v>
      </c>
      <c r="M4440" s="9">
        <v>11</v>
      </c>
      <c r="N4440" s="9"/>
      <c r="O4440" s="9" t="s">
        <v>88</v>
      </c>
      <c r="P4440" s="7">
        <v>1900</v>
      </c>
      <c r="Q4440" s="9">
        <v>2007</v>
      </c>
      <c r="R4440" s="9" t="s">
        <v>176</v>
      </c>
      <c r="S4440" s="9"/>
    </row>
    <row r="4441" spans="1:19" hidden="1" x14ac:dyDescent="0.35">
      <c r="A4441">
        <v>4440</v>
      </c>
      <c r="B4441" s="9">
        <v>264</v>
      </c>
      <c r="C4441" s="21">
        <v>5181</v>
      </c>
      <c r="D4441" s="7">
        <v>3659</v>
      </c>
      <c r="E4441" s="9" t="s">
        <v>58</v>
      </c>
      <c r="F4441" s="9">
        <v>11</v>
      </c>
      <c r="G4441" s="9">
        <v>11</v>
      </c>
      <c r="H4441" s="9"/>
      <c r="I4441" s="9"/>
      <c r="J4441" s="9" t="s">
        <v>118</v>
      </c>
      <c r="K4441" s="9" t="s">
        <v>60</v>
      </c>
      <c r="L4441" s="9" t="s">
        <v>61</v>
      </c>
      <c r="M4441" s="9">
        <v>11</v>
      </c>
      <c r="N4441" s="9"/>
      <c r="O4441" s="9" t="s">
        <v>88</v>
      </c>
      <c r="P4441" s="9">
        <v>2007</v>
      </c>
      <c r="Q4441" s="9">
        <v>2007</v>
      </c>
      <c r="R4441" s="9"/>
      <c r="S4441" s="9"/>
    </row>
    <row r="4442" spans="1:19" hidden="1" x14ac:dyDescent="0.35">
      <c r="A4442">
        <v>4441</v>
      </c>
      <c r="B4442" s="9">
        <v>264</v>
      </c>
      <c r="C4442" s="21">
        <v>5181</v>
      </c>
      <c r="D4442" s="7">
        <v>3294</v>
      </c>
      <c r="E4442" s="9" t="s">
        <v>131</v>
      </c>
      <c r="F4442" s="9">
        <v>43</v>
      </c>
      <c r="G4442" s="9">
        <v>43</v>
      </c>
      <c r="H4442" s="9"/>
      <c r="I4442" s="9"/>
      <c r="J4442" s="9" t="s">
        <v>118</v>
      </c>
      <c r="K4442" s="9" t="s">
        <v>60</v>
      </c>
      <c r="L4442" s="9" t="s">
        <v>61</v>
      </c>
      <c r="M4442" s="9">
        <v>11</v>
      </c>
      <c r="N4442" s="9"/>
      <c r="O4442" s="9" t="s">
        <v>88</v>
      </c>
      <c r="P4442" s="9">
        <v>2007</v>
      </c>
      <c r="Q4442" s="9">
        <v>2007</v>
      </c>
      <c r="R4442" s="9"/>
      <c r="S4442" s="9"/>
    </row>
    <row r="4443" spans="1:19" hidden="1" x14ac:dyDescent="0.35">
      <c r="A4443">
        <v>4442</v>
      </c>
      <c r="B4443" s="9">
        <v>264</v>
      </c>
      <c r="C4443" s="21">
        <v>5183</v>
      </c>
      <c r="D4443" s="7">
        <v>3294</v>
      </c>
      <c r="E4443" s="9" t="s">
        <v>131</v>
      </c>
      <c r="F4443" s="9">
        <v>602</v>
      </c>
      <c r="G4443" s="9">
        <v>602</v>
      </c>
      <c r="H4443" s="9"/>
      <c r="I4443" s="9"/>
      <c r="J4443" s="9" t="s">
        <v>118</v>
      </c>
      <c r="K4443" s="9" t="s">
        <v>60</v>
      </c>
      <c r="L4443" s="9" t="s">
        <v>61</v>
      </c>
      <c r="M4443" s="9">
        <v>11</v>
      </c>
      <c r="N4443" s="9"/>
      <c r="O4443" s="9" t="s">
        <v>88</v>
      </c>
      <c r="P4443" s="9">
        <v>2007</v>
      </c>
      <c r="Q4443" s="9">
        <v>2007</v>
      </c>
      <c r="R4443" s="9"/>
      <c r="S4443" s="9"/>
    </row>
    <row r="4444" spans="1:19" hidden="1" x14ac:dyDescent="0.35">
      <c r="A4444">
        <v>4443</v>
      </c>
      <c r="B4444" s="9">
        <v>264</v>
      </c>
      <c r="C4444" s="21">
        <v>5181</v>
      </c>
      <c r="D4444" s="7">
        <v>3298</v>
      </c>
      <c r="E4444" s="9" t="s">
        <v>131</v>
      </c>
      <c r="F4444" s="9">
        <v>21</v>
      </c>
      <c r="G4444" s="9">
        <v>21</v>
      </c>
      <c r="H4444" s="9"/>
      <c r="I4444" s="9"/>
      <c r="J4444" s="9" t="s">
        <v>118</v>
      </c>
      <c r="K4444" s="9" t="s">
        <v>60</v>
      </c>
      <c r="L4444" s="9" t="s">
        <v>61</v>
      </c>
      <c r="M4444" s="9">
        <v>11</v>
      </c>
      <c r="N4444" s="9"/>
      <c r="O4444" s="9" t="s">
        <v>88</v>
      </c>
      <c r="P4444" s="9">
        <v>2007</v>
      </c>
      <c r="Q4444" s="9">
        <v>2007</v>
      </c>
      <c r="R4444" s="9"/>
      <c r="S4444" s="9"/>
    </row>
    <row r="4445" spans="1:19" hidden="1" x14ac:dyDescent="0.35">
      <c r="A4445">
        <v>4444</v>
      </c>
      <c r="B4445" s="9">
        <v>264</v>
      </c>
      <c r="C4445" s="21">
        <v>5183</v>
      </c>
      <c r="D4445" s="7">
        <v>3298</v>
      </c>
      <c r="E4445" s="9" t="s">
        <v>131</v>
      </c>
      <c r="F4445" s="9">
        <v>177</v>
      </c>
      <c r="G4445" s="9">
        <v>177</v>
      </c>
      <c r="H4445" s="9"/>
      <c r="I4445" s="9"/>
      <c r="J4445" s="9" t="s">
        <v>118</v>
      </c>
      <c r="K4445" s="9" t="s">
        <v>60</v>
      </c>
      <c r="L4445" s="9" t="s">
        <v>61</v>
      </c>
      <c r="M4445" s="9">
        <v>11</v>
      </c>
      <c r="N4445" s="9"/>
      <c r="O4445" s="9" t="s">
        <v>88</v>
      </c>
      <c r="P4445" s="9">
        <v>2007</v>
      </c>
      <c r="Q4445" s="9">
        <v>2007</v>
      </c>
      <c r="R4445" s="9"/>
      <c r="S4445" s="9"/>
    </row>
    <row r="4446" spans="1:19" hidden="1" x14ac:dyDescent="0.35">
      <c r="A4446">
        <v>4445</v>
      </c>
      <c r="B4446" s="9">
        <v>264</v>
      </c>
      <c r="C4446" s="21">
        <v>5181</v>
      </c>
      <c r="D4446" s="7">
        <v>3658</v>
      </c>
      <c r="E4446" s="9" t="s">
        <v>58</v>
      </c>
      <c r="F4446" s="9">
        <v>46</v>
      </c>
      <c r="G4446" s="9">
        <v>46</v>
      </c>
      <c r="H4446" s="9"/>
      <c r="I4446" s="9"/>
      <c r="J4446" s="9" t="s">
        <v>118</v>
      </c>
      <c r="K4446" s="9" t="s">
        <v>60</v>
      </c>
      <c r="L4446" s="9" t="s">
        <v>61</v>
      </c>
      <c r="M4446" s="9">
        <v>11</v>
      </c>
      <c r="N4446" s="9"/>
      <c r="O4446" s="9" t="s">
        <v>88</v>
      </c>
      <c r="P4446" s="9">
        <v>2007</v>
      </c>
      <c r="Q4446" s="9">
        <v>2007</v>
      </c>
      <c r="R4446" s="9"/>
      <c r="S4446" s="9"/>
    </row>
    <row r="4447" spans="1:19" hidden="1" x14ac:dyDescent="0.35">
      <c r="A4447">
        <v>4446</v>
      </c>
      <c r="B4447" s="9">
        <v>264</v>
      </c>
      <c r="C4447" s="21">
        <v>5183</v>
      </c>
      <c r="D4447" s="7">
        <v>3658</v>
      </c>
      <c r="E4447" s="9" t="s">
        <v>131</v>
      </c>
      <c r="F4447" s="9">
        <v>390</v>
      </c>
      <c r="G4447" s="9">
        <v>390</v>
      </c>
      <c r="H4447" s="9"/>
      <c r="I4447" s="9"/>
      <c r="J4447" s="9" t="s">
        <v>118</v>
      </c>
      <c r="K4447" s="9" t="s">
        <v>60</v>
      </c>
      <c r="L4447" s="9" t="s">
        <v>61</v>
      </c>
      <c r="M4447" s="9">
        <v>11</v>
      </c>
      <c r="N4447" s="9"/>
      <c r="O4447" s="9" t="s">
        <v>88</v>
      </c>
      <c r="P4447" s="9">
        <v>2007</v>
      </c>
      <c r="Q4447" s="9">
        <v>2007</v>
      </c>
      <c r="R4447" s="9"/>
      <c r="S4447" s="9"/>
    </row>
    <row r="4448" spans="1:19" hidden="1" x14ac:dyDescent="0.35">
      <c r="A4448">
        <v>4447</v>
      </c>
      <c r="B4448" s="9">
        <v>265</v>
      </c>
      <c r="C4448" s="21">
        <v>5131</v>
      </c>
      <c r="D4448" s="20">
        <v>3974</v>
      </c>
      <c r="E4448" s="9" t="s">
        <v>131</v>
      </c>
      <c r="F4448" s="9">
        <v>12</v>
      </c>
      <c r="G4448" s="9">
        <v>12</v>
      </c>
      <c r="H4448" s="9"/>
      <c r="I4448" s="9"/>
      <c r="J4448" s="9" t="s">
        <v>104</v>
      </c>
      <c r="K4448" s="9" t="s">
        <v>121</v>
      </c>
      <c r="L4448" s="9" t="s">
        <v>61</v>
      </c>
      <c r="M4448" s="9">
        <v>12</v>
      </c>
      <c r="N4448" s="9"/>
      <c r="O4448" s="9" t="s">
        <v>62</v>
      </c>
      <c r="P4448" s="9">
        <v>2002</v>
      </c>
      <c r="Q4448" s="9">
        <v>2002</v>
      </c>
      <c r="R4448" s="9"/>
      <c r="S4448" s="9"/>
    </row>
    <row r="4449" spans="1:19" hidden="1" x14ac:dyDescent="0.35">
      <c r="A4449">
        <v>4448</v>
      </c>
      <c r="B4449" s="7">
        <v>266</v>
      </c>
      <c r="C4449" s="21">
        <v>5032</v>
      </c>
      <c r="D4449" s="20">
        <v>3845</v>
      </c>
      <c r="E4449" s="7" t="s">
        <v>295</v>
      </c>
      <c r="F4449" s="7"/>
      <c r="G4449" s="7"/>
      <c r="H4449" s="7"/>
      <c r="I4449" s="7"/>
      <c r="J4449" s="7"/>
      <c r="K4449" s="7"/>
      <c r="L4449" s="7" t="s">
        <v>686</v>
      </c>
      <c r="M4449" s="7"/>
      <c r="N4449" s="7" t="s">
        <v>90</v>
      </c>
      <c r="O4449" s="7" t="s">
        <v>105</v>
      </c>
      <c r="P4449" s="7">
        <v>2006</v>
      </c>
      <c r="Q4449" s="7">
        <v>2007</v>
      </c>
      <c r="R4449" s="7" t="s">
        <v>2809</v>
      </c>
      <c r="S4449" s="7"/>
    </row>
    <row r="4450" spans="1:19" hidden="1" x14ac:dyDescent="0.35">
      <c r="A4450">
        <v>4449</v>
      </c>
      <c r="B4450" s="7">
        <v>266</v>
      </c>
      <c r="C4450" s="21">
        <v>5032</v>
      </c>
      <c r="D4450" s="20">
        <v>1016817</v>
      </c>
      <c r="E4450" s="9" t="s">
        <v>453</v>
      </c>
      <c r="F4450" s="9"/>
      <c r="G4450" s="9"/>
      <c r="H4450" s="9"/>
      <c r="I4450" s="9"/>
      <c r="J4450" s="9"/>
      <c r="K4450" s="9"/>
      <c r="L4450" s="9" t="s">
        <v>686</v>
      </c>
      <c r="M4450" s="9">
        <v>9</v>
      </c>
      <c r="N4450" s="9" t="s">
        <v>86</v>
      </c>
      <c r="O4450" s="9" t="s">
        <v>62</v>
      </c>
      <c r="P4450" s="9">
        <v>2006</v>
      </c>
      <c r="Q4450" s="9">
        <v>2006</v>
      </c>
      <c r="R4450" s="9" t="s">
        <v>176</v>
      </c>
      <c r="S4450" s="9"/>
    </row>
    <row r="4451" spans="1:19" hidden="1" x14ac:dyDescent="0.35">
      <c r="A4451">
        <v>4450</v>
      </c>
      <c r="B4451" s="7">
        <v>266</v>
      </c>
      <c r="C4451" s="21">
        <v>5032</v>
      </c>
      <c r="D4451" s="7">
        <v>3294</v>
      </c>
      <c r="E4451" s="9" t="s">
        <v>453</v>
      </c>
      <c r="F4451" s="9"/>
      <c r="G4451" s="9"/>
      <c r="H4451" s="9"/>
      <c r="I4451" s="9"/>
      <c r="J4451" s="9"/>
      <c r="K4451" s="9"/>
      <c r="L4451" s="9" t="s">
        <v>686</v>
      </c>
      <c r="M4451" s="9">
        <v>9</v>
      </c>
      <c r="N4451" s="9" t="s">
        <v>78</v>
      </c>
      <c r="O4451" s="9" t="s">
        <v>62</v>
      </c>
      <c r="P4451" s="9">
        <v>2006</v>
      </c>
      <c r="Q4451" s="9">
        <v>2006</v>
      </c>
      <c r="R4451" s="9" t="s">
        <v>176</v>
      </c>
      <c r="S4451" s="9"/>
    </row>
    <row r="4452" spans="1:19" hidden="1" x14ac:dyDescent="0.35">
      <c r="A4452">
        <v>4451</v>
      </c>
      <c r="B4452" s="7">
        <v>266</v>
      </c>
      <c r="C4452" s="21">
        <v>5032</v>
      </c>
      <c r="D4452" s="20">
        <v>3935</v>
      </c>
      <c r="E4452" s="9" t="s">
        <v>58</v>
      </c>
      <c r="F4452" s="9"/>
      <c r="G4452" s="9"/>
      <c r="H4452" s="9"/>
      <c r="I4452" s="9"/>
      <c r="J4452" s="9"/>
      <c r="K4452" s="9"/>
      <c r="L4452" s="9" t="s">
        <v>61</v>
      </c>
      <c r="M4452" s="9">
        <v>9</v>
      </c>
      <c r="N4452" s="9" t="s">
        <v>684</v>
      </c>
      <c r="O4452" s="9" t="s">
        <v>62</v>
      </c>
      <c r="P4452" s="9">
        <v>2006</v>
      </c>
      <c r="Q4452" s="9">
        <v>2006</v>
      </c>
      <c r="R4452" s="9" t="s">
        <v>176</v>
      </c>
      <c r="S4452" s="9"/>
    </row>
    <row r="4453" spans="1:19" hidden="1" x14ac:dyDescent="0.35">
      <c r="A4453">
        <v>4452</v>
      </c>
      <c r="B4453" s="7">
        <v>266</v>
      </c>
      <c r="C4453" s="21">
        <v>5032</v>
      </c>
      <c r="D4453" s="7">
        <v>3298</v>
      </c>
      <c r="E4453" s="9" t="s">
        <v>453</v>
      </c>
      <c r="F4453" s="9"/>
      <c r="G4453" s="9"/>
      <c r="H4453" s="9"/>
      <c r="I4453" s="9"/>
      <c r="J4453" s="9"/>
      <c r="K4453" s="9"/>
      <c r="L4453" s="9" t="s">
        <v>686</v>
      </c>
      <c r="M4453" s="9">
        <v>9</v>
      </c>
      <c r="N4453" s="9" t="s">
        <v>78</v>
      </c>
      <c r="O4453" s="9" t="s">
        <v>62</v>
      </c>
      <c r="P4453" s="9">
        <v>2006</v>
      </c>
      <c r="Q4453" s="9">
        <v>2006</v>
      </c>
      <c r="R4453" s="9" t="s">
        <v>176</v>
      </c>
      <c r="S4453" s="9"/>
    </row>
    <row r="4454" spans="1:19" hidden="1" x14ac:dyDescent="0.35">
      <c r="A4454">
        <v>4453</v>
      </c>
      <c r="B4454" s="7">
        <v>266</v>
      </c>
      <c r="C4454" s="21">
        <v>5032</v>
      </c>
      <c r="D4454" s="20">
        <v>3898</v>
      </c>
      <c r="E4454" s="9" t="s">
        <v>173</v>
      </c>
      <c r="F4454" s="9">
        <v>1</v>
      </c>
      <c r="G4454" s="9">
        <v>1</v>
      </c>
      <c r="H4454" s="9"/>
      <c r="I4454" s="9"/>
      <c r="J4454" s="9" t="s">
        <v>59</v>
      </c>
      <c r="K4454" s="9" t="s">
        <v>121</v>
      </c>
      <c r="L4454" s="9" t="s">
        <v>686</v>
      </c>
      <c r="M4454" s="9">
        <v>9</v>
      </c>
      <c r="N4454" s="9"/>
      <c r="O4454" s="9" t="s">
        <v>62</v>
      </c>
      <c r="P4454" s="9">
        <v>2006</v>
      </c>
      <c r="Q4454" s="9">
        <v>2006</v>
      </c>
      <c r="R4454" s="9"/>
      <c r="S4454" s="9"/>
    </row>
    <row r="4455" spans="1:19" hidden="1" x14ac:dyDescent="0.35">
      <c r="A4455">
        <v>4454</v>
      </c>
      <c r="B4455" s="7">
        <v>266</v>
      </c>
      <c r="C4455" s="21">
        <v>5032</v>
      </c>
      <c r="D4455" s="20">
        <v>3901</v>
      </c>
      <c r="E4455" s="9" t="s">
        <v>58</v>
      </c>
      <c r="F4455" s="9"/>
      <c r="G4455" s="9"/>
      <c r="H4455" s="9"/>
      <c r="I4455" s="9"/>
      <c r="J4455" s="9"/>
      <c r="K4455" s="9"/>
      <c r="L4455" s="9" t="s">
        <v>61</v>
      </c>
      <c r="M4455" s="9">
        <v>9</v>
      </c>
      <c r="N4455" s="9" t="s">
        <v>86</v>
      </c>
      <c r="O4455" s="9" t="s">
        <v>62</v>
      </c>
      <c r="P4455" s="9">
        <v>2006</v>
      </c>
      <c r="Q4455" s="9">
        <v>2006</v>
      </c>
      <c r="R4455" s="9" t="s">
        <v>176</v>
      </c>
      <c r="S4455" s="9"/>
    </row>
    <row r="4456" spans="1:19" hidden="1" x14ac:dyDescent="0.35">
      <c r="A4456">
        <v>4455</v>
      </c>
      <c r="B4456" s="7">
        <v>266</v>
      </c>
      <c r="C4456" s="21">
        <v>5032</v>
      </c>
      <c r="D4456" s="7">
        <v>3288</v>
      </c>
      <c r="E4456" s="9" t="s">
        <v>453</v>
      </c>
      <c r="F4456" s="9"/>
      <c r="G4456" s="9"/>
      <c r="H4456" s="9"/>
      <c r="I4456" s="9"/>
      <c r="J4456" s="9"/>
      <c r="K4456" s="9"/>
      <c r="L4456" s="9" t="s">
        <v>686</v>
      </c>
      <c r="M4456" s="9">
        <v>9</v>
      </c>
      <c r="N4456" s="9" t="s">
        <v>78</v>
      </c>
      <c r="O4456" s="9" t="s">
        <v>62</v>
      </c>
      <c r="P4456" s="9">
        <v>2006</v>
      </c>
      <c r="Q4456" s="9">
        <v>2006</v>
      </c>
      <c r="R4456" s="9" t="s">
        <v>176</v>
      </c>
      <c r="S4456" s="9"/>
    </row>
    <row r="4457" spans="1:19" hidden="1" x14ac:dyDescent="0.35">
      <c r="A4457">
        <v>4456</v>
      </c>
      <c r="B4457" s="7">
        <v>266</v>
      </c>
      <c r="C4457" s="21">
        <v>5032</v>
      </c>
      <c r="D4457" s="20">
        <v>3974</v>
      </c>
      <c r="E4457" s="9" t="s">
        <v>453</v>
      </c>
      <c r="F4457" s="9">
        <v>7</v>
      </c>
      <c r="G4457" s="9">
        <v>7</v>
      </c>
      <c r="H4457" s="9"/>
      <c r="I4457" s="9"/>
      <c r="J4457" s="9" t="s">
        <v>59</v>
      </c>
      <c r="K4457" s="9" t="s">
        <v>121</v>
      </c>
      <c r="L4457" s="9" t="s">
        <v>686</v>
      </c>
      <c r="M4457" s="9">
        <v>9</v>
      </c>
      <c r="N4457" s="9"/>
      <c r="O4457" s="9" t="s">
        <v>62</v>
      </c>
      <c r="P4457" s="9">
        <v>2006</v>
      </c>
      <c r="Q4457" s="9">
        <v>2006</v>
      </c>
      <c r="R4457" s="9"/>
      <c r="S4457" s="9"/>
    </row>
    <row r="4458" spans="1:19" hidden="1" x14ac:dyDescent="0.35">
      <c r="A4458">
        <v>4457</v>
      </c>
      <c r="B4458" s="7">
        <v>266</v>
      </c>
      <c r="C4458" s="21">
        <v>5032</v>
      </c>
      <c r="D4458" s="7">
        <v>3975</v>
      </c>
      <c r="E4458" s="9" t="s">
        <v>453</v>
      </c>
      <c r="F4458" s="9">
        <v>5</v>
      </c>
      <c r="G4458" s="9">
        <v>5</v>
      </c>
      <c r="H4458" s="9"/>
      <c r="I4458" s="9"/>
      <c r="J4458" s="9" t="s">
        <v>59</v>
      </c>
      <c r="K4458" s="9" t="s">
        <v>121</v>
      </c>
      <c r="L4458" s="9" t="s">
        <v>686</v>
      </c>
      <c r="M4458" s="9">
        <v>9</v>
      </c>
      <c r="N4458" s="9"/>
      <c r="O4458" s="9" t="s">
        <v>62</v>
      </c>
      <c r="P4458" s="9">
        <v>2006</v>
      </c>
      <c r="Q4458" s="9">
        <v>2006</v>
      </c>
      <c r="R4458" s="9"/>
      <c r="S4458" s="9"/>
    </row>
    <row r="4459" spans="1:19" hidden="1" x14ac:dyDescent="0.35">
      <c r="A4459">
        <v>4458</v>
      </c>
      <c r="B4459" s="7">
        <v>267</v>
      </c>
      <c r="C4459" s="7">
        <v>4040</v>
      </c>
      <c r="D4459" s="7">
        <v>3295</v>
      </c>
      <c r="E4459" s="7" t="s">
        <v>58</v>
      </c>
      <c r="F4459" s="7">
        <v>10263</v>
      </c>
      <c r="G4459" s="7">
        <v>10263</v>
      </c>
      <c r="H4459" s="7"/>
      <c r="I4459" s="7"/>
      <c r="J4459" s="7" t="s">
        <v>118</v>
      </c>
      <c r="K4459" s="7" t="s">
        <v>60</v>
      </c>
      <c r="L4459" s="7" t="s">
        <v>61</v>
      </c>
      <c r="M4459" s="7">
        <v>8</v>
      </c>
      <c r="N4459" s="7"/>
      <c r="O4459" s="7" t="s">
        <v>62</v>
      </c>
      <c r="P4459" s="7">
        <v>1994</v>
      </c>
      <c r="Q4459" s="7">
        <v>2007</v>
      </c>
      <c r="R4459" s="7"/>
      <c r="S4459" s="7"/>
    </row>
    <row r="4460" spans="1:19" hidden="1" x14ac:dyDescent="0.35">
      <c r="A4460">
        <v>4459</v>
      </c>
      <c r="B4460" s="7">
        <v>267</v>
      </c>
      <c r="C4460" s="7">
        <v>4040</v>
      </c>
      <c r="D4460" s="7">
        <v>3295</v>
      </c>
      <c r="E4460" s="7" t="s">
        <v>58</v>
      </c>
      <c r="F4460" s="7">
        <v>17587</v>
      </c>
      <c r="G4460" s="7">
        <v>17587</v>
      </c>
      <c r="H4460" s="7"/>
      <c r="I4460" s="7"/>
      <c r="J4460" s="7" t="s">
        <v>118</v>
      </c>
      <c r="K4460" s="7" t="s">
        <v>60</v>
      </c>
      <c r="L4460" s="7" t="s">
        <v>61</v>
      </c>
      <c r="M4460" s="7">
        <v>8</v>
      </c>
      <c r="N4460" s="7"/>
      <c r="O4460" s="7" t="s">
        <v>62</v>
      </c>
      <c r="P4460" s="7">
        <v>1994</v>
      </c>
      <c r="Q4460" s="7">
        <v>2007</v>
      </c>
      <c r="R4460" s="7"/>
      <c r="S4460" s="7"/>
    </row>
    <row r="4461" spans="1:19" hidden="1" x14ac:dyDescent="0.35">
      <c r="A4461">
        <v>4460</v>
      </c>
      <c r="B4461" s="7">
        <v>267</v>
      </c>
      <c r="C4461" s="7">
        <v>4042</v>
      </c>
      <c r="D4461" s="7">
        <v>3295</v>
      </c>
      <c r="E4461" s="7" t="s">
        <v>58</v>
      </c>
      <c r="F4461" s="7">
        <v>7324</v>
      </c>
      <c r="G4461" s="7">
        <v>7324</v>
      </c>
      <c r="H4461" s="7"/>
      <c r="I4461" s="7"/>
      <c r="J4461" s="7" t="s">
        <v>118</v>
      </c>
      <c r="K4461" s="7" t="s">
        <v>60</v>
      </c>
      <c r="L4461" s="7" t="s">
        <v>61</v>
      </c>
      <c r="M4461" s="7">
        <v>8</v>
      </c>
      <c r="N4461" s="7"/>
      <c r="O4461" s="7" t="s">
        <v>88</v>
      </c>
      <c r="P4461" s="7">
        <v>1997</v>
      </c>
      <c r="Q4461" s="7">
        <v>2007</v>
      </c>
      <c r="R4461" s="7"/>
      <c r="S4461" s="7"/>
    </row>
    <row r="4462" spans="1:19" hidden="1" x14ac:dyDescent="0.35">
      <c r="A4462">
        <v>4461</v>
      </c>
      <c r="B4462" s="7">
        <v>267</v>
      </c>
      <c r="C4462" s="7">
        <v>4043</v>
      </c>
      <c r="D4462" s="7">
        <v>3295</v>
      </c>
      <c r="E4462" s="7" t="s">
        <v>58</v>
      </c>
      <c r="F4462" s="7">
        <v>337</v>
      </c>
      <c r="G4462" s="7">
        <v>337</v>
      </c>
      <c r="H4462" s="7"/>
      <c r="I4462" s="7"/>
      <c r="J4462" s="7" t="s">
        <v>118</v>
      </c>
      <c r="K4462" s="7" t="s">
        <v>60</v>
      </c>
      <c r="L4462" s="7" t="s">
        <v>61</v>
      </c>
      <c r="M4462" s="7">
        <v>8</v>
      </c>
      <c r="N4462" s="7"/>
      <c r="O4462" s="7" t="s">
        <v>88</v>
      </c>
      <c r="P4462" s="7">
        <v>1998</v>
      </c>
      <c r="Q4462" s="7">
        <v>2007</v>
      </c>
      <c r="R4462" s="7"/>
      <c r="S4462" s="7"/>
    </row>
    <row r="4463" spans="1:19" hidden="1" x14ac:dyDescent="0.35">
      <c r="A4463">
        <v>4462</v>
      </c>
      <c r="B4463" s="7">
        <v>267</v>
      </c>
      <c r="C4463" s="7">
        <v>4071</v>
      </c>
      <c r="D4463" s="7">
        <v>3295</v>
      </c>
      <c r="E4463" s="7" t="s">
        <v>58</v>
      </c>
      <c r="F4463" s="7">
        <v>35874</v>
      </c>
      <c r="G4463" s="7">
        <v>35874</v>
      </c>
      <c r="H4463" s="7"/>
      <c r="I4463" s="7"/>
      <c r="J4463" s="7" t="s">
        <v>118</v>
      </c>
      <c r="K4463" s="7" t="s">
        <v>60</v>
      </c>
      <c r="L4463" s="7" t="s">
        <v>61</v>
      </c>
      <c r="M4463" s="7">
        <v>8</v>
      </c>
      <c r="N4463" s="7"/>
      <c r="O4463" s="7" t="s">
        <v>88</v>
      </c>
      <c r="P4463" s="7">
        <v>1865</v>
      </c>
      <c r="Q4463" s="7">
        <v>2007</v>
      </c>
      <c r="R4463" s="7"/>
      <c r="S4463" s="7"/>
    </row>
    <row r="4464" spans="1:19" hidden="1" x14ac:dyDescent="0.35">
      <c r="A4464">
        <v>4463</v>
      </c>
      <c r="B4464" s="7">
        <v>267</v>
      </c>
      <c r="C4464" s="7">
        <v>4040</v>
      </c>
      <c r="D4464" s="7">
        <v>3659</v>
      </c>
      <c r="E4464" s="7" t="s">
        <v>58</v>
      </c>
      <c r="F4464" s="7">
        <v>435</v>
      </c>
      <c r="G4464" s="7">
        <v>435</v>
      </c>
      <c r="H4464" s="7"/>
      <c r="I4464" s="7"/>
      <c r="J4464" s="7" t="s">
        <v>118</v>
      </c>
      <c r="K4464" s="7" t="s">
        <v>60</v>
      </c>
      <c r="L4464" s="7" t="s">
        <v>61</v>
      </c>
      <c r="M4464" s="7">
        <v>8</v>
      </c>
      <c r="N4464" s="7"/>
      <c r="O4464" s="7" t="s">
        <v>62</v>
      </c>
      <c r="P4464" s="7">
        <v>2007</v>
      </c>
      <c r="Q4464" s="7">
        <v>2007</v>
      </c>
      <c r="R4464" s="7"/>
      <c r="S4464" s="7"/>
    </row>
    <row r="4465" spans="1:19" hidden="1" x14ac:dyDescent="0.35">
      <c r="A4465">
        <v>4464</v>
      </c>
      <c r="B4465" s="7">
        <v>267</v>
      </c>
      <c r="C4465" s="7">
        <v>4040</v>
      </c>
      <c r="D4465" s="7">
        <v>3659</v>
      </c>
      <c r="E4465" s="7" t="s">
        <v>58</v>
      </c>
      <c r="F4465" s="7">
        <v>2291</v>
      </c>
      <c r="G4465" s="7">
        <v>2291</v>
      </c>
      <c r="H4465" s="7"/>
      <c r="I4465" s="7"/>
      <c r="J4465" s="7" t="s">
        <v>118</v>
      </c>
      <c r="K4465" s="7" t="s">
        <v>60</v>
      </c>
      <c r="L4465" s="7" t="s">
        <v>61</v>
      </c>
      <c r="M4465" s="7">
        <v>8</v>
      </c>
      <c r="N4465" s="7"/>
      <c r="O4465" s="7" t="s">
        <v>62</v>
      </c>
      <c r="P4465" s="7">
        <v>2007</v>
      </c>
      <c r="Q4465" s="7">
        <v>2007</v>
      </c>
      <c r="R4465" s="7"/>
      <c r="S4465" s="7"/>
    </row>
    <row r="4466" spans="1:19" hidden="1" x14ac:dyDescent="0.35">
      <c r="A4466">
        <v>4465</v>
      </c>
      <c r="B4466" s="7">
        <v>267</v>
      </c>
      <c r="C4466" s="7">
        <v>4042</v>
      </c>
      <c r="D4466" s="7">
        <v>3659</v>
      </c>
      <c r="E4466" s="7" t="s">
        <v>58</v>
      </c>
      <c r="F4466" s="7">
        <v>1856</v>
      </c>
      <c r="G4466" s="7">
        <v>1856</v>
      </c>
      <c r="H4466" s="7"/>
      <c r="I4466" s="7"/>
      <c r="J4466" s="7" t="s">
        <v>118</v>
      </c>
      <c r="K4466" s="7" t="s">
        <v>60</v>
      </c>
      <c r="L4466" s="7" t="s">
        <v>61</v>
      </c>
      <c r="M4466" s="7">
        <v>8</v>
      </c>
      <c r="N4466" s="7"/>
      <c r="O4466" s="7" t="s">
        <v>88</v>
      </c>
      <c r="P4466" s="7">
        <v>2007</v>
      </c>
      <c r="Q4466" s="7">
        <v>2007</v>
      </c>
      <c r="R4466" s="7"/>
      <c r="S4466" s="7"/>
    </row>
    <row r="4467" spans="1:19" hidden="1" x14ac:dyDescent="0.35">
      <c r="A4467">
        <v>4466</v>
      </c>
      <c r="B4467" s="7">
        <v>267</v>
      </c>
      <c r="C4467" s="7">
        <v>4043</v>
      </c>
      <c r="D4467" s="7">
        <v>3659</v>
      </c>
      <c r="E4467" s="7" t="s">
        <v>58</v>
      </c>
      <c r="F4467" s="7">
        <v>18</v>
      </c>
      <c r="G4467" s="7">
        <v>18</v>
      </c>
      <c r="H4467" s="7"/>
      <c r="I4467" s="7"/>
      <c r="J4467" s="7" t="s">
        <v>118</v>
      </c>
      <c r="K4467" s="7" t="s">
        <v>60</v>
      </c>
      <c r="L4467" s="7" t="s">
        <v>61</v>
      </c>
      <c r="M4467" s="7">
        <v>8</v>
      </c>
      <c r="N4467" s="7"/>
      <c r="O4467" s="7" t="s">
        <v>88</v>
      </c>
      <c r="P4467" s="7">
        <v>2007</v>
      </c>
      <c r="Q4467" s="7">
        <v>2007</v>
      </c>
      <c r="R4467" s="7"/>
      <c r="S4467" s="7"/>
    </row>
    <row r="4468" spans="1:19" hidden="1" x14ac:dyDescent="0.35">
      <c r="A4468">
        <v>4467</v>
      </c>
      <c r="B4468" s="7">
        <v>267</v>
      </c>
      <c r="C4468" s="7">
        <v>4045</v>
      </c>
      <c r="D4468" s="7">
        <v>3659</v>
      </c>
      <c r="E4468" s="7" t="s">
        <v>58</v>
      </c>
      <c r="F4468" s="7">
        <v>10</v>
      </c>
      <c r="G4468" s="7">
        <v>10</v>
      </c>
      <c r="H4468" s="7"/>
      <c r="I4468" s="7"/>
      <c r="J4468" s="7" t="s">
        <v>118</v>
      </c>
      <c r="K4468" s="7" t="s">
        <v>60</v>
      </c>
      <c r="L4468" s="7" t="s">
        <v>61</v>
      </c>
      <c r="M4468" s="7">
        <v>8</v>
      </c>
      <c r="N4468" s="7"/>
      <c r="O4468" s="7" t="s">
        <v>62</v>
      </c>
      <c r="P4468" s="7">
        <v>2007</v>
      </c>
      <c r="Q4468" s="7">
        <v>2007</v>
      </c>
      <c r="R4468" s="7"/>
      <c r="S4468" s="7"/>
    </row>
    <row r="4469" spans="1:19" hidden="1" x14ac:dyDescent="0.35">
      <c r="A4469">
        <v>4468</v>
      </c>
      <c r="B4469" s="7">
        <v>267</v>
      </c>
      <c r="C4469" s="7">
        <v>4054</v>
      </c>
      <c r="D4469" s="7">
        <v>3659</v>
      </c>
      <c r="E4469" s="7" t="s">
        <v>58</v>
      </c>
      <c r="F4469" s="7">
        <v>230</v>
      </c>
      <c r="G4469" s="7">
        <v>230</v>
      </c>
      <c r="H4469" s="7"/>
      <c r="I4469" s="7"/>
      <c r="J4469" s="7" t="s">
        <v>118</v>
      </c>
      <c r="K4469" s="7" t="s">
        <v>60</v>
      </c>
      <c r="L4469" s="7" t="s">
        <v>61</v>
      </c>
      <c r="M4469" s="7">
        <v>8</v>
      </c>
      <c r="N4469" s="7"/>
      <c r="O4469" s="7" t="s">
        <v>62</v>
      </c>
      <c r="P4469" s="7">
        <v>2007</v>
      </c>
      <c r="Q4469" s="7">
        <v>2007</v>
      </c>
      <c r="R4469" s="7"/>
      <c r="S4469" s="7"/>
    </row>
    <row r="4470" spans="1:19" hidden="1" x14ac:dyDescent="0.35">
      <c r="A4470">
        <v>4469</v>
      </c>
      <c r="B4470" s="7">
        <v>267</v>
      </c>
      <c r="C4470" s="7">
        <v>4054</v>
      </c>
      <c r="D4470" s="7">
        <v>3659</v>
      </c>
      <c r="E4470" s="7" t="s">
        <v>58</v>
      </c>
      <c r="F4470" s="7">
        <v>240</v>
      </c>
      <c r="G4470" s="7">
        <v>240</v>
      </c>
      <c r="H4470" s="7"/>
      <c r="I4470" s="7"/>
      <c r="J4470" s="7" t="s">
        <v>118</v>
      </c>
      <c r="K4470" s="7" t="s">
        <v>60</v>
      </c>
      <c r="L4470" s="7" t="s">
        <v>61</v>
      </c>
      <c r="M4470" s="7">
        <v>8</v>
      </c>
      <c r="N4470" s="7"/>
      <c r="O4470" s="7" t="s">
        <v>62</v>
      </c>
      <c r="P4470" s="7">
        <v>2007</v>
      </c>
      <c r="Q4470" s="7">
        <v>2007</v>
      </c>
      <c r="R4470" s="7"/>
      <c r="S4470" s="7"/>
    </row>
    <row r="4471" spans="1:19" hidden="1" x14ac:dyDescent="0.35">
      <c r="A4471">
        <v>4470</v>
      </c>
      <c r="B4471" s="7">
        <v>267</v>
      </c>
      <c r="C4471" s="7">
        <v>4071</v>
      </c>
      <c r="D4471" s="7">
        <v>3659</v>
      </c>
      <c r="E4471" s="7" t="s">
        <v>58</v>
      </c>
      <c r="F4471" s="7">
        <v>670</v>
      </c>
      <c r="G4471" s="7">
        <v>670</v>
      </c>
      <c r="H4471" s="7"/>
      <c r="I4471" s="7"/>
      <c r="J4471" s="7" t="s">
        <v>118</v>
      </c>
      <c r="K4471" s="7" t="s">
        <v>60</v>
      </c>
      <c r="L4471" s="7" t="s">
        <v>61</v>
      </c>
      <c r="M4471" s="7">
        <v>8</v>
      </c>
      <c r="N4471" s="7"/>
      <c r="O4471" s="7" t="s">
        <v>88</v>
      </c>
      <c r="P4471" s="7">
        <v>2007</v>
      </c>
      <c r="Q4471" s="7">
        <v>2007</v>
      </c>
      <c r="R4471" s="7"/>
      <c r="S4471" s="7"/>
    </row>
    <row r="4472" spans="1:19" hidden="1" x14ac:dyDescent="0.35">
      <c r="A4472">
        <v>4471</v>
      </c>
      <c r="B4472" s="7">
        <v>267</v>
      </c>
      <c r="C4472" s="7">
        <v>4040</v>
      </c>
      <c r="D4472" s="7">
        <v>3846</v>
      </c>
      <c r="E4472" s="7" t="s">
        <v>58</v>
      </c>
      <c r="F4472" s="7">
        <v>9187</v>
      </c>
      <c r="G4472" s="7">
        <v>9187</v>
      </c>
      <c r="H4472" s="7"/>
      <c r="I4472" s="7"/>
      <c r="J4472" s="7" t="s">
        <v>118</v>
      </c>
      <c r="K4472" s="7" t="s">
        <v>60</v>
      </c>
      <c r="L4472" s="7" t="s">
        <v>61</v>
      </c>
      <c r="M4472" s="7">
        <v>8</v>
      </c>
      <c r="N4472" s="7"/>
      <c r="O4472" s="7" t="s">
        <v>105</v>
      </c>
      <c r="P4472" s="7">
        <v>2007</v>
      </c>
      <c r="Q4472" s="7">
        <v>2007</v>
      </c>
      <c r="R4472" s="7"/>
      <c r="S4472" s="7"/>
    </row>
    <row r="4473" spans="1:19" hidden="1" x14ac:dyDescent="0.35">
      <c r="A4473">
        <v>4472</v>
      </c>
      <c r="B4473" s="7">
        <v>267</v>
      </c>
      <c r="C4473" s="7">
        <v>4040</v>
      </c>
      <c r="D4473" s="7">
        <v>3658</v>
      </c>
      <c r="E4473" s="7" t="s">
        <v>58</v>
      </c>
      <c r="F4473" s="7">
        <v>475</v>
      </c>
      <c r="G4473" s="7">
        <v>475</v>
      </c>
      <c r="H4473" s="7"/>
      <c r="I4473" s="7"/>
      <c r="J4473" s="7" t="s">
        <v>118</v>
      </c>
      <c r="K4473" s="7" t="s">
        <v>60</v>
      </c>
      <c r="L4473" s="7" t="s">
        <v>61</v>
      </c>
      <c r="M4473" s="7">
        <v>8</v>
      </c>
      <c r="N4473" s="7"/>
      <c r="O4473" s="7" t="s">
        <v>62</v>
      </c>
      <c r="P4473" s="7">
        <v>2007</v>
      </c>
      <c r="Q4473" s="7">
        <v>2007</v>
      </c>
      <c r="R4473" s="7"/>
      <c r="S4473" s="7"/>
    </row>
    <row r="4474" spans="1:19" hidden="1" x14ac:dyDescent="0.35">
      <c r="A4474">
        <v>4473</v>
      </c>
      <c r="B4474" s="7">
        <v>267</v>
      </c>
      <c r="C4474" s="7">
        <v>4040</v>
      </c>
      <c r="D4474" s="7">
        <v>3658</v>
      </c>
      <c r="E4474" s="7" t="s">
        <v>58</v>
      </c>
      <c r="F4474" s="7">
        <v>975</v>
      </c>
      <c r="G4474" s="7">
        <v>975</v>
      </c>
      <c r="H4474" s="7"/>
      <c r="I4474" s="7"/>
      <c r="J4474" s="7" t="s">
        <v>118</v>
      </c>
      <c r="K4474" s="7" t="s">
        <v>60</v>
      </c>
      <c r="L4474" s="7" t="s">
        <v>61</v>
      </c>
      <c r="M4474" s="7">
        <v>8</v>
      </c>
      <c r="N4474" s="7"/>
      <c r="O4474" s="7" t="s">
        <v>62</v>
      </c>
      <c r="P4474" s="7">
        <v>2007</v>
      </c>
      <c r="Q4474" s="7">
        <v>2007</v>
      </c>
      <c r="R4474" s="7"/>
      <c r="S4474" s="7"/>
    </row>
    <row r="4475" spans="1:19" hidden="1" x14ac:dyDescent="0.35">
      <c r="A4475">
        <v>4474</v>
      </c>
      <c r="B4475" s="7">
        <v>267</v>
      </c>
      <c r="C4475" s="7">
        <v>4042</v>
      </c>
      <c r="D4475" s="7">
        <v>3658</v>
      </c>
      <c r="E4475" s="7" t="s">
        <v>58</v>
      </c>
      <c r="F4475" s="7">
        <v>500</v>
      </c>
      <c r="G4475" s="7">
        <v>500</v>
      </c>
      <c r="H4475" s="7"/>
      <c r="I4475" s="7"/>
      <c r="J4475" s="7" t="s">
        <v>118</v>
      </c>
      <c r="K4475" s="7" t="s">
        <v>60</v>
      </c>
      <c r="L4475" s="7" t="s">
        <v>61</v>
      </c>
      <c r="M4475" s="7">
        <v>8</v>
      </c>
      <c r="N4475" s="7"/>
      <c r="O4475" s="7" t="s">
        <v>88</v>
      </c>
      <c r="P4475" s="7">
        <v>2007</v>
      </c>
      <c r="Q4475" s="7">
        <v>2007</v>
      </c>
      <c r="R4475" s="7"/>
      <c r="S4475" s="7"/>
    </row>
    <row r="4476" spans="1:19" hidden="1" x14ac:dyDescent="0.35">
      <c r="A4476">
        <v>4475</v>
      </c>
      <c r="B4476" s="7">
        <v>267</v>
      </c>
      <c r="C4476" s="7">
        <v>4043</v>
      </c>
      <c r="D4476" s="7">
        <v>3658</v>
      </c>
      <c r="E4476" s="7" t="s">
        <v>58</v>
      </c>
      <c r="F4476" s="7">
        <v>164</v>
      </c>
      <c r="G4476" s="7">
        <v>164</v>
      </c>
      <c r="H4476" s="7"/>
      <c r="I4476" s="7"/>
      <c r="J4476" s="7" t="s">
        <v>118</v>
      </c>
      <c r="K4476" s="7" t="s">
        <v>60</v>
      </c>
      <c r="L4476" s="7" t="s">
        <v>61</v>
      </c>
      <c r="M4476" s="7">
        <v>8</v>
      </c>
      <c r="N4476" s="7"/>
      <c r="O4476" s="7" t="s">
        <v>88</v>
      </c>
      <c r="P4476" s="7">
        <v>2007</v>
      </c>
      <c r="Q4476" s="7">
        <v>2007</v>
      </c>
      <c r="R4476" s="7"/>
      <c r="S4476" s="7"/>
    </row>
    <row r="4477" spans="1:19" hidden="1" x14ac:dyDescent="0.35">
      <c r="A4477">
        <v>4476</v>
      </c>
      <c r="B4477" s="7">
        <v>267</v>
      </c>
      <c r="C4477" s="7">
        <v>4054</v>
      </c>
      <c r="D4477" s="7">
        <v>3658</v>
      </c>
      <c r="E4477" s="7" t="s">
        <v>58</v>
      </c>
      <c r="F4477" s="7">
        <v>3195</v>
      </c>
      <c r="G4477" s="7">
        <v>3195</v>
      </c>
      <c r="H4477" s="7"/>
      <c r="I4477" s="7"/>
      <c r="J4477" s="7" t="s">
        <v>118</v>
      </c>
      <c r="K4477" s="7" t="s">
        <v>60</v>
      </c>
      <c r="L4477" s="7" t="s">
        <v>61</v>
      </c>
      <c r="M4477" s="7">
        <v>8</v>
      </c>
      <c r="N4477" s="7"/>
      <c r="O4477" s="7" t="s">
        <v>105</v>
      </c>
      <c r="P4477" s="7">
        <v>2007</v>
      </c>
      <c r="Q4477" s="7">
        <v>2007</v>
      </c>
      <c r="R4477" s="7"/>
      <c r="S4477" s="7"/>
    </row>
    <row r="4478" spans="1:19" hidden="1" x14ac:dyDescent="0.35">
      <c r="A4478">
        <v>4477</v>
      </c>
      <c r="B4478" s="7">
        <v>267</v>
      </c>
      <c r="C4478" s="7">
        <v>4071</v>
      </c>
      <c r="D4478" s="7">
        <v>3658</v>
      </c>
      <c r="E4478" s="7" t="s">
        <v>58</v>
      </c>
      <c r="F4478" s="7">
        <v>1382</v>
      </c>
      <c r="G4478" s="7">
        <v>1382</v>
      </c>
      <c r="H4478" s="7"/>
      <c r="I4478" s="7"/>
      <c r="J4478" s="7" t="s">
        <v>118</v>
      </c>
      <c r="K4478" s="7" t="s">
        <v>60</v>
      </c>
      <c r="L4478" s="7" t="s">
        <v>61</v>
      </c>
      <c r="M4478" s="7">
        <v>8</v>
      </c>
      <c r="N4478" s="7"/>
      <c r="O4478" s="7" t="s">
        <v>88</v>
      </c>
      <c r="P4478" s="7">
        <v>2007</v>
      </c>
      <c r="Q4478" s="7">
        <v>2007</v>
      </c>
      <c r="R4478" s="7"/>
      <c r="S4478" s="7"/>
    </row>
    <row r="4479" spans="1:19" hidden="1" x14ac:dyDescent="0.35">
      <c r="A4479">
        <v>4478</v>
      </c>
      <c r="B4479" s="9">
        <v>268</v>
      </c>
      <c r="C4479" s="21">
        <v>5121</v>
      </c>
      <c r="D4479" s="20">
        <v>3895</v>
      </c>
      <c r="E4479" s="9" t="s">
        <v>58</v>
      </c>
      <c r="F4479" s="9">
        <v>12</v>
      </c>
      <c r="G4479" s="9">
        <v>20</v>
      </c>
      <c r="H4479" s="9"/>
      <c r="I4479" s="9"/>
      <c r="J4479" s="9" t="s">
        <v>59</v>
      </c>
      <c r="K4479" s="9" t="s">
        <v>121</v>
      </c>
      <c r="L4479" s="9"/>
      <c r="M4479" s="9"/>
      <c r="N4479" s="9"/>
      <c r="O4479" s="9" t="s">
        <v>62</v>
      </c>
      <c r="P4479" s="9">
        <v>1992</v>
      </c>
      <c r="Q4479" s="9">
        <v>1992</v>
      </c>
      <c r="R4479" s="9" t="s">
        <v>176</v>
      </c>
      <c r="S4479" s="9"/>
    </row>
    <row r="4480" spans="1:19" hidden="1" x14ac:dyDescent="0.35">
      <c r="A4480">
        <v>4479</v>
      </c>
      <c r="B4480" s="7">
        <v>269</v>
      </c>
      <c r="C4480" s="7">
        <v>4007</v>
      </c>
      <c r="D4480" s="7">
        <v>3288</v>
      </c>
      <c r="E4480" s="7" t="s">
        <v>58</v>
      </c>
      <c r="F4480" s="7"/>
      <c r="G4480" s="7"/>
      <c r="H4480" s="7"/>
      <c r="I4480" s="7"/>
      <c r="J4480" s="7"/>
      <c r="K4480" s="7"/>
      <c r="L4480" s="7"/>
      <c r="M4480" s="7"/>
      <c r="N4480" s="7" t="s">
        <v>90</v>
      </c>
      <c r="O4480" s="7" t="s">
        <v>105</v>
      </c>
      <c r="P4480" s="7"/>
      <c r="Q4480" s="7"/>
      <c r="R4480" s="7"/>
      <c r="S4480" s="7"/>
    </row>
    <row r="4481" spans="1:19" hidden="1" x14ac:dyDescent="0.35">
      <c r="A4481">
        <v>4480</v>
      </c>
      <c r="B4481" s="7">
        <v>270</v>
      </c>
      <c r="C4481" s="7">
        <v>4066</v>
      </c>
      <c r="D4481" s="7">
        <v>3295</v>
      </c>
      <c r="E4481" s="7" t="s">
        <v>173</v>
      </c>
      <c r="F4481" s="7">
        <v>500</v>
      </c>
      <c r="G4481" s="7">
        <v>500</v>
      </c>
      <c r="H4481" s="7"/>
      <c r="I4481" s="7"/>
      <c r="J4481" s="7" t="s">
        <v>59</v>
      </c>
      <c r="K4481" s="7" t="s">
        <v>60</v>
      </c>
      <c r="L4481" s="7" t="s">
        <v>1518</v>
      </c>
      <c r="M4481" s="7">
        <v>6</v>
      </c>
      <c r="N4481" s="7"/>
      <c r="O4481" s="7" t="s">
        <v>88</v>
      </c>
      <c r="P4481" s="7">
        <v>1983</v>
      </c>
      <c r="Q4481" s="7">
        <v>2007</v>
      </c>
      <c r="R4481" s="7"/>
      <c r="S4481" s="7"/>
    </row>
    <row r="4482" spans="1:19" hidden="1" x14ac:dyDescent="0.35">
      <c r="A4482">
        <v>4481</v>
      </c>
      <c r="B4482" s="7">
        <v>270</v>
      </c>
      <c r="C4482" s="7">
        <v>4066</v>
      </c>
      <c r="D4482" s="7">
        <v>3268</v>
      </c>
      <c r="E4482" s="7" t="s">
        <v>58</v>
      </c>
      <c r="F4482" s="7">
        <v>2</v>
      </c>
      <c r="G4482" s="7">
        <v>2</v>
      </c>
      <c r="H4482" s="7"/>
      <c r="I4482" s="7"/>
      <c r="J4482" s="7" t="s">
        <v>118</v>
      </c>
      <c r="K4482" s="7" t="s">
        <v>60</v>
      </c>
      <c r="L4482" s="7" t="s">
        <v>61</v>
      </c>
      <c r="M4482" s="7">
        <v>6</v>
      </c>
      <c r="N4482" s="7"/>
      <c r="O4482" s="7" t="s">
        <v>88</v>
      </c>
      <c r="P4482" s="7">
        <v>2007</v>
      </c>
      <c r="Q4482" s="7">
        <v>2007</v>
      </c>
      <c r="R4482" s="7"/>
      <c r="S4482" s="7"/>
    </row>
    <row r="4483" spans="1:19" hidden="1" x14ac:dyDescent="0.35">
      <c r="A4483">
        <v>4482</v>
      </c>
      <c r="B4483" s="7">
        <v>270</v>
      </c>
      <c r="C4483" s="7">
        <v>4066</v>
      </c>
      <c r="D4483" s="7">
        <v>3268</v>
      </c>
      <c r="E4483" s="7" t="s">
        <v>173</v>
      </c>
      <c r="F4483" s="7">
        <v>30</v>
      </c>
      <c r="G4483" s="7">
        <v>30</v>
      </c>
      <c r="H4483" s="7"/>
      <c r="I4483" s="7"/>
      <c r="J4483" s="7" t="s">
        <v>59</v>
      </c>
      <c r="K4483" s="7" t="s">
        <v>60</v>
      </c>
      <c r="L4483" s="7" t="s">
        <v>1518</v>
      </c>
      <c r="M4483" s="7">
        <v>6</v>
      </c>
      <c r="N4483" s="7"/>
      <c r="O4483" s="7" t="s">
        <v>88</v>
      </c>
      <c r="P4483" s="7">
        <v>2007</v>
      </c>
      <c r="Q4483" s="7">
        <v>2007</v>
      </c>
      <c r="R4483" s="7"/>
      <c r="S4483" s="7"/>
    </row>
    <row r="4484" spans="1:19" hidden="1" x14ac:dyDescent="0.35">
      <c r="A4484">
        <v>4483</v>
      </c>
      <c r="B4484" s="7">
        <v>270</v>
      </c>
      <c r="C4484" s="7">
        <v>4066</v>
      </c>
      <c r="D4484" s="7">
        <v>3659</v>
      </c>
      <c r="E4484" s="7" t="s">
        <v>58</v>
      </c>
      <c r="F4484" s="7">
        <v>9</v>
      </c>
      <c r="G4484" s="7">
        <v>9</v>
      </c>
      <c r="H4484" s="7"/>
      <c r="I4484" s="7"/>
      <c r="J4484" s="7" t="s">
        <v>118</v>
      </c>
      <c r="K4484" s="7" t="s">
        <v>60</v>
      </c>
      <c r="L4484" s="7" t="s">
        <v>61</v>
      </c>
      <c r="M4484" s="7">
        <v>6</v>
      </c>
      <c r="N4484" s="7"/>
      <c r="O4484" s="7" t="s">
        <v>88</v>
      </c>
      <c r="P4484" s="7">
        <v>2007</v>
      </c>
      <c r="Q4484" s="7">
        <v>2007</v>
      </c>
      <c r="R4484" s="7"/>
      <c r="S4484" s="7"/>
    </row>
    <row r="4485" spans="1:19" hidden="1" x14ac:dyDescent="0.35">
      <c r="A4485">
        <v>4484</v>
      </c>
      <c r="B4485" s="7">
        <v>270</v>
      </c>
      <c r="C4485" s="7">
        <v>4066</v>
      </c>
      <c r="D4485" s="7">
        <v>3659</v>
      </c>
      <c r="E4485" s="7" t="s">
        <v>173</v>
      </c>
      <c r="F4485" s="7">
        <v>100</v>
      </c>
      <c r="G4485" s="7">
        <v>100</v>
      </c>
      <c r="H4485" s="7"/>
      <c r="I4485" s="7"/>
      <c r="J4485" s="7" t="s">
        <v>59</v>
      </c>
      <c r="K4485" s="7" t="s">
        <v>60</v>
      </c>
      <c r="L4485" s="7" t="s">
        <v>1518</v>
      </c>
      <c r="M4485" s="7">
        <v>6</v>
      </c>
      <c r="N4485" s="7"/>
      <c r="O4485" s="7" t="s">
        <v>88</v>
      </c>
      <c r="P4485" s="7">
        <v>2007</v>
      </c>
      <c r="Q4485" s="7">
        <v>2007</v>
      </c>
      <c r="R4485" s="7"/>
      <c r="S4485" s="7"/>
    </row>
    <row r="4486" spans="1:19" hidden="1" x14ac:dyDescent="0.35">
      <c r="A4486">
        <v>4485</v>
      </c>
      <c r="B4486" s="7">
        <v>270</v>
      </c>
      <c r="C4486" s="7">
        <v>4066</v>
      </c>
      <c r="D4486" s="7">
        <v>3294</v>
      </c>
      <c r="E4486" s="7" t="s">
        <v>173</v>
      </c>
      <c r="F4486" s="7">
        <v>20</v>
      </c>
      <c r="G4486" s="7">
        <v>20</v>
      </c>
      <c r="H4486" s="7"/>
      <c r="I4486" s="7"/>
      <c r="J4486" s="7" t="s">
        <v>59</v>
      </c>
      <c r="K4486" s="7" t="s">
        <v>60</v>
      </c>
      <c r="L4486" s="7" t="s">
        <v>1518</v>
      </c>
      <c r="M4486" s="7">
        <v>6</v>
      </c>
      <c r="N4486" s="7"/>
      <c r="O4486" s="7" t="s">
        <v>88</v>
      </c>
      <c r="P4486" s="7">
        <v>2007</v>
      </c>
      <c r="Q4486" s="7">
        <v>2007</v>
      </c>
      <c r="R4486" s="7"/>
      <c r="S4486" s="7"/>
    </row>
    <row r="4487" spans="1:19" hidden="1" x14ac:dyDescent="0.35">
      <c r="A4487">
        <v>4486</v>
      </c>
      <c r="B4487" s="7">
        <v>270</v>
      </c>
      <c r="C4487" s="7">
        <v>4066</v>
      </c>
      <c r="D4487" s="7">
        <v>3263</v>
      </c>
      <c r="E4487" s="7" t="s">
        <v>173</v>
      </c>
      <c r="F4487" s="7">
        <v>35</v>
      </c>
      <c r="G4487" s="7">
        <v>35</v>
      </c>
      <c r="H4487" s="7"/>
      <c r="I4487" s="7"/>
      <c r="J4487" s="7" t="s">
        <v>59</v>
      </c>
      <c r="K4487" s="7" t="s">
        <v>60</v>
      </c>
      <c r="L4487" s="7" t="s">
        <v>1518</v>
      </c>
      <c r="M4487" s="7">
        <v>6</v>
      </c>
      <c r="N4487" s="7"/>
      <c r="O4487" s="7" t="s">
        <v>88</v>
      </c>
      <c r="P4487" s="7">
        <v>2007</v>
      </c>
      <c r="Q4487" s="7">
        <v>2007</v>
      </c>
      <c r="R4487" s="7"/>
      <c r="S4487" s="7"/>
    </row>
    <row r="4488" spans="1:19" hidden="1" x14ac:dyDescent="0.35">
      <c r="A4488">
        <v>4487</v>
      </c>
      <c r="B4488" s="7">
        <v>270</v>
      </c>
      <c r="C4488" s="7">
        <v>4066</v>
      </c>
      <c r="D4488" s="7">
        <v>3846</v>
      </c>
      <c r="E4488" s="7" t="s">
        <v>58</v>
      </c>
      <c r="F4488" s="7">
        <v>177</v>
      </c>
      <c r="G4488" s="7">
        <v>177</v>
      </c>
      <c r="H4488" s="7"/>
      <c r="I4488" s="7"/>
      <c r="J4488" s="7" t="s">
        <v>118</v>
      </c>
      <c r="K4488" s="7" t="s">
        <v>60</v>
      </c>
      <c r="L4488" s="7" t="s">
        <v>61</v>
      </c>
      <c r="M4488" s="7">
        <v>6</v>
      </c>
      <c r="N4488" s="7"/>
      <c r="O4488" s="7" t="s">
        <v>88</v>
      </c>
      <c r="P4488" s="7">
        <v>2007</v>
      </c>
      <c r="Q4488" s="7">
        <v>2007</v>
      </c>
      <c r="R4488" s="7"/>
      <c r="S4488" s="7"/>
    </row>
    <row r="4489" spans="1:19" hidden="1" x14ac:dyDescent="0.35">
      <c r="A4489">
        <v>4488</v>
      </c>
      <c r="B4489" s="7">
        <v>270</v>
      </c>
      <c r="C4489" s="7">
        <v>4066</v>
      </c>
      <c r="D4489" s="7">
        <v>3846</v>
      </c>
      <c r="E4489" s="7" t="s">
        <v>173</v>
      </c>
      <c r="F4489" s="7">
        <v>200</v>
      </c>
      <c r="G4489" s="7">
        <v>200</v>
      </c>
      <c r="H4489" s="7"/>
      <c r="I4489" s="7"/>
      <c r="J4489" s="7" t="s">
        <v>59</v>
      </c>
      <c r="K4489" s="7" t="s">
        <v>60</v>
      </c>
      <c r="L4489" s="7" t="s">
        <v>61</v>
      </c>
      <c r="M4489" s="7">
        <v>6</v>
      </c>
      <c r="N4489" s="7"/>
      <c r="O4489" s="7" t="s">
        <v>88</v>
      </c>
      <c r="P4489" s="7">
        <v>2007</v>
      </c>
      <c r="Q4489" s="7">
        <v>2007</v>
      </c>
      <c r="R4489" s="7"/>
      <c r="S4489" s="7"/>
    </row>
    <row r="4490" spans="1:19" hidden="1" x14ac:dyDescent="0.35">
      <c r="A4490">
        <v>4489</v>
      </c>
      <c r="B4490" s="7">
        <v>270</v>
      </c>
      <c r="C4490" s="7">
        <v>4066</v>
      </c>
      <c r="D4490" s="7">
        <v>3658</v>
      </c>
      <c r="E4490" s="7" t="s">
        <v>58</v>
      </c>
      <c r="F4490" s="7">
        <v>330</v>
      </c>
      <c r="G4490" s="7">
        <v>330</v>
      </c>
      <c r="H4490" s="7"/>
      <c r="I4490" s="7"/>
      <c r="J4490" s="7" t="s">
        <v>118</v>
      </c>
      <c r="K4490" s="7" t="s">
        <v>60</v>
      </c>
      <c r="L4490" s="7" t="s">
        <v>61</v>
      </c>
      <c r="M4490" s="7">
        <v>6</v>
      </c>
      <c r="N4490" s="7"/>
      <c r="O4490" s="7" t="s">
        <v>88</v>
      </c>
      <c r="P4490" s="7">
        <v>2007</v>
      </c>
      <c r="Q4490" s="7">
        <v>2007</v>
      </c>
      <c r="R4490" s="7"/>
      <c r="S4490" s="7"/>
    </row>
    <row r="4491" spans="1:19" hidden="1" x14ac:dyDescent="0.35">
      <c r="A4491">
        <v>4490</v>
      </c>
      <c r="B4491" s="7">
        <v>270</v>
      </c>
      <c r="C4491" s="7">
        <v>4066</v>
      </c>
      <c r="D4491" s="7">
        <v>3658</v>
      </c>
      <c r="E4491" s="7" t="s">
        <v>173</v>
      </c>
      <c r="F4491" s="7">
        <v>500</v>
      </c>
      <c r="G4491" s="7">
        <v>500</v>
      </c>
      <c r="H4491" s="7"/>
      <c r="I4491" s="7"/>
      <c r="J4491" s="7" t="s">
        <v>59</v>
      </c>
      <c r="K4491" s="7" t="s">
        <v>60</v>
      </c>
      <c r="L4491" s="7" t="s">
        <v>61</v>
      </c>
      <c r="M4491" s="7">
        <v>6</v>
      </c>
      <c r="N4491" s="7"/>
      <c r="O4491" s="7" t="s">
        <v>88</v>
      </c>
      <c r="P4491" s="7">
        <v>2007</v>
      </c>
      <c r="Q4491" s="7">
        <v>2007</v>
      </c>
      <c r="R4491" s="7"/>
      <c r="S4491" s="7"/>
    </row>
    <row r="4492" spans="1:19" hidden="1" x14ac:dyDescent="0.35">
      <c r="A4492">
        <v>4491</v>
      </c>
      <c r="B4492" s="7">
        <v>271</v>
      </c>
      <c r="C4492" s="7">
        <v>4052</v>
      </c>
      <c r="D4492" s="7">
        <v>3295</v>
      </c>
      <c r="E4492" s="7" t="s">
        <v>173</v>
      </c>
      <c r="F4492" s="7">
        <v>200</v>
      </c>
      <c r="G4492" s="7">
        <v>200</v>
      </c>
      <c r="H4492" s="7"/>
      <c r="I4492" s="7"/>
      <c r="J4492" s="7" t="s">
        <v>59</v>
      </c>
      <c r="K4492" s="7" t="s">
        <v>60</v>
      </c>
      <c r="L4492" s="7" t="s">
        <v>1518</v>
      </c>
      <c r="M4492" s="7">
        <v>9</v>
      </c>
      <c r="N4492" s="7"/>
      <c r="O4492" s="7" t="s">
        <v>88</v>
      </c>
      <c r="P4492" s="7">
        <v>1998</v>
      </c>
      <c r="Q4492" s="7">
        <v>2007</v>
      </c>
      <c r="R4492" s="7"/>
      <c r="S4492" s="7"/>
    </row>
    <row r="4493" spans="1:19" hidden="1" x14ac:dyDescent="0.35">
      <c r="A4493">
        <v>4492</v>
      </c>
      <c r="B4493" s="7">
        <v>271</v>
      </c>
      <c r="C4493" s="7">
        <v>4074</v>
      </c>
      <c r="D4493" s="7">
        <v>3295</v>
      </c>
      <c r="E4493" s="7" t="s">
        <v>58</v>
      </c>
      <c r="F4493" s="7">
        <v>500</v>
      </c>
      <c r="G4493" s="7">
        <v>1000</v>
      </c>
      <c r="H4493" s="7"/>
      <c r="I4493" s="7"/>
      <c r="J4493" s="7" t="s">
        <v>118</v>
      </c>
      <c r="K4493" s="7" t="s">
        <v>361</v>
      </c>
      <c r="L4493" s="7" t="s">
        <v>61</v>
      </c>
      <c r="M4493" s="7">
        <v>9</v>
      </c>
      <c r="N4493" s="7"/>
      <c r="O4493" s="7" t="s">
        <v>88</v>
      </c>
      <c r="P4493" s="7">
        <v>1998</v>
      </c>
      <c r="Q4493" s="7">
        <v>2007</v>
      </c>
      <c r="R4493" s="7"/>
      <c r="S4493" s="7"/>
    </row>
    <row r="4494" spans="1:19" hidden="1" x14ac:dyDescent="0.35">
      <c r="A4494">
        <v>4493</v>
      </c>
      <c r="B4494" s="7">
        <v>271</v>
      </c>
      <c r="C4494" s="7">
        <v>4017</v>
      </c>
      <c r="D4494" s="7">
        <v>3268</v>
      </c>
      <c r="E4494" s="7" t="s">
        <v>709</v>
      </c>
      <c r="F4494" s="7">
        <v>4</v>
      </c>
      <c r="G4494" s="7">
        <v>4</v>
      </c>
      <c r="H4494" s="7"/>
      <c r="I4494" s="7"/>
      <c r="J4494" s="7" t="s">
        <v>59</v>
      </c>
      <c r="K4494" s="7" t="s">
        <v>121</v>
      </c>
      <c r="L4494" s="7" t="s">
        <v>1518</v>
      </c>
      <c r="M4494" s="7">
        <v>9</v>
      </c>
      <c r="N4494" s="7"/>
      <c r="O4494" s="7" t="s">
        <v>88</v>
      </c>
      <c r="P4494" s="7">
        <v>2007</v>
      </c>
      <c r="Q4494" s="7">
        <v>2007</v>
      </c>
      <c r="R4494" s="7"/>
      <c r="S4494" s="7"/>
    </row>
    <row r="4495" spans="1:19" hidden="1" x14ac:dyDescent="0.35">
      <c r="A4495">
        <v>4494</v>
      </c>
      <c r="B4495" s="7">
        <v>271</v>
      </c>
      <c r="C4495" s="7">
        <v>4026</v>
      </c>
      <c r="D4495" s="7">
        <v>3268</v>
      </c>
      <c r="E4495" s="7" t="s">
        <v>173</v>
      </c>
      <c r="F4495" s="7">
        <v>25</v>
      </c>
      <c r="G4495" s="7">
        <v>25</v>
      </c>
      <c r="H4495" s="7"/>
      <c r="I4495" s="7"/>
      <c r="J4495" s="7" t="s">
        <v>59</v>
      </c>
      <c r="K4495" s="7" t="s">
        <v>60</v>
      </c>
      <c r="L4495" s="7" t="s">
        <v>1518</v>
      </c>
      <c r="M4495" s="7">
        <v>9</v>
      </c>
      <c r="N4495" s="7"/>
      <c r="O4495" s="7" t="s">
        <v>88</v>
      </c>
      <c r="P4495" s="7">
        <v>2007</v>
      </c>
      <c r="Q4495" s="7">
        <v>2007</v>
      </c>
      <c r="R4495" s="7"/>
      <c r="S4495" s="7"/>
    </row>
    <row r="4496" spans="1:19" hidden="1" x14ac:dyDescent="0.35">
      <c r="A4496">
        <v>4495</v>
      </c>
      <c r="B4496" s="7">
        <v>271</v>
      </c>
      <c r="C4496" s="7">
        <v>4027</v>
      </c>
      <c r="D4496" s="7">
        <v>3268</v>
      </c>
      <c r="E4496" s="7" t="s">
        <v>173</v>
      </c>
      <c r="F4496" s="7">
        <v>6</v>
      </c>
      <c r="G4496" s="7">
        <v>6</v>
      </c>
      <c r="H4496" s="7"/>
      <c r="I4496" s="7"/>
      <c r="J4496" s="7" t="s">
        <v>59</v>
      </c>
      <c r="K4496" s="7" t="s">
        <v>60</v>
      </c>
      <c r="L4496" s="7" t="s">
        <v>1518</v>
      </c>
      <c r="M4496" s="7">
        <v>9</v>
      </c>
      <c r="N4496" s="7"/>
      <c r="O4496" s="7" t="s">
        <v>88</v>
      </c>
      <c r="P4496" s="7">
        <v>2007</v>
      </c>
      <c r="Q4496" s="7">
        <v>2007</v>
      </c>
      <c r="R4496" s="7"/>
      <c r="S4496" s="7"/>
    </row>
    <row r="4497" spans="1:19" hidden="1" x14ac:dyDescent="0.35">
      <c r="A4497">
        <v>4496</v>
      </c>
      <c r="B4497" s="7">
        <v>271</v>
      </c>
      <c r="C4497" s="7">
        <v>4041</v>
      </c>
      <c r="D4497" s="7">
        <v>3268</v>
      </c>
      <c r="E4497" s="7" t="s">
        <v>173</v>
      </c>
      <c r="F4497" s="7">
        <v>50</v>
      </c>
      <c r="G4497" s="7">
        <v>50</v>
      </c>
      <c r="H4497" s="7"/>
      <c r="I4497" s="7"/>
      <c r="J4497" s="7" t="s">
        <v>59</v>
      </c>
      <c r="K4497" s="7" t="s">
        <v>60</v>
      </c>
      <c r="L4497" s="7" t="s">
        <v>1518</v>
      </c>
      <c r="M4497" s="7">
        <v>9</v>
      </c>
      <c r="N4497" s="7"/>
      <c r="O4497" s="7" t="s">
        <v>88</v>
      </c>
      <c r="P4497" s="7">
        <v>2007</v>
      </c>
      <c r="Q4497" s="7">
        <v>2007</v>
      </c>
      <c r="R4497" s="7"/>
      <c r="S4497" s="7"/>
    </row>
    <row r="4498" spans="1:19" hidden="1" x14ac:dyDescent="0.35">
      <c r="A4498">
        <v>4497</v>
      </c>
      <c r="B4498" s="7">
        <v>271</v>
      </c>
      <c r="C4498" s="7">
        <v>4051</v>
      </c>
      <c r="D4498" s="7">
        <v>3268</v>
      </c>
      <c r="E4498" s="7" t="s">
        <v>173</v>
      </c>
      <c r="F4498" s="7">
        <v>8</v>
      </c>
      <c r="G4498" s="7">
        <v>8</v>
      </c>
      <c r="H4498" s="7"/>
      <c r="I4498" s="7"/>
      <c r="J4498" s="7" t="s">
        <v>59</v>
      </c>
      <c r="K4498" s="7" t="s">
        <v>60</v>
      </c>
      <c r="L4498" s="7" t="s">
        <v>1518</v>
      </c>
      <c r="M4498" s="7">
        <v>9</v>
      </c>
      <c r="N4498" s="7"/>
      <c r="O4498" s="7" t="s">
        <v>88</v>
      </c>
      <c r="P4498" s="7">
        <v>2007</v>
      </c>
      <c r="Q4498" s="7">
        <v>2007</v>
      </c>
      <c r="R4498" s="7"/>
      <c r="S4498" s="7"/>
    </row>
    <row r="4499" spans="1:19" hidden="1" x14ac:dyDescent="0.35">
      <c r="A4499">
        <v>4498</v>
      </c>
      <c r="B4499" s="7">
        <v>271</v>
      </c>
      <c r="C4499" s="7">
        <v>4074</v>
      </c>
      <c r="D4499" s="7">
        <v>3268</v>
      </c>
      <c r="E4499" s="7" t="s">
        <v>58</v>
      </c>
      <c r="F4499" s="7">
        <v>6</v>
      </c>
      <c r="G4499" s="7">
        <v>6</v>
      </c>
      <c r="H4499" s="7"/>
      <c r="I4499" s="7"/>
      <c r="J4499" s="7" t="s">
        <v>59</v>
      </c>
      <c r="K4499" s="7" t="s">
        <v>60</v>
      </c>
      <c r="L4499" s="7" t="s">
        <v>1518</v>
      </c>
      <c r="M4499" s="7">
        <v>9</v>
      </c>
      <c r="N4499" s="7"/>
      <c r="O4499" s="7" t="s">
        <v>88</v>
      </c>
      <c r="P4499" s="7">
        <v>2007</v>
      </c>
      <c r="Q4499" s="7">
        <v>2007</v>
      </c>
      <c r="R4499" s="7"/>
      <c r="S4499" s="7"/>
    </row>
    <row r="4500" spans="1:19" hidden="1" x14ac:dyDescent="0.35">
      <c r="A4500">
        <v>4499</v>
      </c>
      <c r="B4500" s="7">
        <v>271</v>
      </c>
      <c r="C4500" s="7">
        <v>4018</v>
      </c>
      <c r="D4500" s="7">
        <v>3659</v>
      </c>
      <c r="E4500" s="7" t="s">
        <v>58</v>
      </c>
      <c r="F4500" s="7">
        <v>20</v>
      </c>
      <c r="G4500" s="7">
        <v>20</v>
      </c>
      <c r="H4500" s="7"/>
      <c r="I4500" s="7"/>
      <c r="J4500" s="7" t="s">
        <v>118</v>
      </c>
      <c r="K4500" s="7" t="s">
        <v>60</v>
      </c>
      <c r="L4500" s="7" t="s">
        <v>61</v>
      </c>
      <c r="M4500" s="7">
        <v>9</v>
      </c>
      <c r="N4500" s="7"/>
      <c r="O4500" s="7" t="s">
        <v>88</v>
      </c>
      <c r="P4500" s="7">
        <v>2007</v>
      </c>
      <c r="Q4500" s="7">
        <v>2007</v>
      </c>
      <c r="R4500" s="7"/>
      <c r="S4500" s="7"/>
    </row>
    <row r="4501" spans="1:19" hidden="1" x14ac:dyDescent="0.35">
      <c r="A4501">
        <v>4500</v>
      </c>
      <c r="B4501" s="7">
        <v>271</v>
      </c>
      <c r="C4501" s="7">
        <v>4041</v>
      </c>
      <c r="D4501" s="7">
        <v>3659</v>
      </c>
      <c r="E4501" s="7" t="s">
        <v>58</v>
      </c>
      <c r="F4501" s="7">
        <v>4</v>
      </c>
      <c r="G4501" s="7">
        <v>4</v>
      </c>
      <c r="H4501" s="7"/>
      <c r="I4501" s="7"/>
      <c r="J4501" s="7" t="s">
        <v>118</v>
      </c>
      <c r="K4501" s="7" t="s">
        <v>60</v>
      </c>
      <c r="L4501" s="7" t="s">
        <v>61</v>
      </c>
      <c r="M4501" s="7">
        <v>9</v>
      </c>
      <c r="N4501" s="7"/>
      <c r="O4501" s="7" t="s">
        <v>88</v>
      </c>
      <c r="P4501" s="7">
        <v>2007</v>
      </c>
      <c r="Q4501" s="7">
        <v>2007</v>
      </c>
      <c r="R4501" s="7"/>
      <c r="S4501" s="7"/>
    </row>
    <row r="4502" spans="1:19" hidden="1" x14ac:dyDescent="0.35">
      <c r="A4502">
        <v>4501</v>
      </c>
      <c r="B4502" s="7">
        <v>271</v>
      </c>
      <c r="C4502" s="7">
        <v>4052</v>
      </c>
      <c r="D4502" s="7">
        <v>3659</v>
      </c>
      <c r="E4502" s="7" t="s">
        <v>58</v>
      </c>
      <c r="F4502" s="7">
        <v>30</v>
      </c>
      <c r="G4502" s="7">
        <v>30</v>
      </c>
      <c r="H4502" s="7"/>
      <c r="I4502" s="7"/>
      <c r="J4502" s="7" t="s">
        <v>59</v>
      </c>
      <c r="K4502" s="7" t="s">
        <v>60</v>
      </c>
      <c r="L4502" s="7" t="s">
        <v>61</v>
      </c>
      <c r="M4502" s="7">
        <v>9</v>
      </c>
      <c r="N4502" s="7"/>
      <c r="O4502" s="7" t="s">
        <v>88</v>
      </c>
      <c r="P4502" s="7">
        <v>2007</v>
      </c>
      <c r="Q4502" s="7">
        <v>2007</v>
      </c>
      <c r="R4502" s="7"/>
      <c r="S4502" s="7"/>
    </row>
    <row r="4503" spans="1:19" hidden="1" x14ac:dyDescent="0.35">
      <c r="A4503">
        <v>4502</v>
      </c>
      <c r="B4503" s="7">
        <v>271</v>
      </c>
      <c r="C4503" s="7">
        <v>4070</v>
      </c>
      <c r="D4503" s="7">
        <v>3659</v>
      </c>
      <c r="E4503" s="7" t="s">
        <v>173</v>
      </c>
      <c r="F4503" s="7"/>
      <c r="G4503" s="7"/>
      <c r="H4503" s="7"/>
      <c r="I4503" s="7"/>
      <c r="J4503" s="7"/>
      <c r="K4503" s="7"/>
      <c r="L4503" s="7"/>
      <c r="M4503" s="7"/>
      <c r="N4503" s="7" t="s">
        <v>205</v>
      </c>
      <c r="O4503" s="7" t="s">
        <v>105</v>
      </c>
      <c r="P4503" s="7">
        <v>2007</v>
      </c>
      <c r="Q4503" s="7">
        <v>2007</v>
      </c>
      <c r="R4503" s="7"/>
      <c r="S4503" s="7"/>
    </row>
    <row r="4504" spans="1:19" hidden="1" x14ac:dyDescent="0.35">
      <c r="A4504">
        <v>4503</v>
      </c>
      <c r="B4504" s="7">
        <v>271</v>
      </c>
      <c r="C4504" s="7">
        <v>4074</v>
      </c>
      <c r="D4504" s="7">
        <v>3659</v>
      </c>
      <c r="E4504" s="7" t="s">
        <v>58</v>
      </c>
      <c r="F4504" s="7">
        <v>30</v>
      </c>
      <c r="G4504" s="7">
        <v>50</v>
      </c>
      <c r="H4504" s="7"/>
      <c r="I4504" s="7"/>
      <c r="J4504" s="7" t="s">
        <v>118</v>
      </c>
      <c r="K4504" s="7" t="s">
        <v>60</v>
      </c>
      <c r="L4504" s="7" t="s">
        <v>61</v>
      </c>
      <c r="M4504" s="7">
        <v>9</v>
      </c>
      <c r="N4504" s="7"/>
      <c r="O4504" s="7" t="s">
        <v>88</v>
      </c>
      <c r="P4504" s="7">
        <v>2007</v>
      </c>
      <c r="Q4504" s="7">
        <v>2007</v>
      </c>
      <c r="R4504" s="7"/>
      <c r="S4504" s="7"/>
    </row>
    <row r="4505" spans="1:19" hidden="1" x14ac:dyDescent="0.35">
      <c r="A4505">
        <v>4504</v>
      </c>
      <c r="B4505" s="7">
        <v>271</v>
      </c>
      <c r="C4505" s="7">
        <v>4041</v>
      </c>
      <c r="D4505" s="7">
        <v>3294</v>
      </c>
      <c r="E4505" s="7" t="s">
        <v>58</v>
      </c>
      <c r="F4505" s="7">
        <v>12</v>
      </c>
      <c r="G4505" s="7">
        <v>12</v>
      </c>
      <c r="H4505" s="7"/>
      <c r="I4505" s="7"/>
      <c r="J4505" s="7" t="s">
        <v>118</v>
      </c>
      <c r="K4505" s="7" t="s">
        <v>60</v>
      </c>
      <c r="L4505" s="7" t="s">
        <v>61</v>
      </c>
      <c r="M4505" s="7">
        <v>9</v>
      </c>
      <c r="N4505" s="7"/>
      <c r="O4505" s="7" t="s">
        <v>88</v>
      </c>
      <c r="P4505" s="7">
        <v>2007</v>
      </c>
      <c r="Q4505" s="7">
        <v>2007</v>
      </c>
      <c r="R4505" s="7"/>
      <c r="S4505" s="7"/>
    </row>
    <row r="4506" spans="1:19" hidden="1" x14ac:dyDescent="0.35">
      <c r="A4506">
        <v>4505</v>
      </c>
      <c r="B4506" s="7">
        <v>271</v>
      </c>
      <c r="C4506" s="7">
        <v>4074</v>
      </c>
      <c r="D4506" s="7">
        <v>3294</v>
      </c>
      <c r="E4506" s="7" t="s">
        <v>58</v>
      </c>
      <c r="F4506" s="7">
        <v>300</v>
      </c>
      <c r="G4506" s="7">
        <v>300</v>
      </c>
      <c r="H4506" s="7"/>
      <c r="I4506" s="7"/>
      <c r="J4506" s="7" t="s">
        <v>59</v>
      </c>
      <c r="K4506" s="7" t="s">
        <v>60</v>
      </c>
      <c r="L4506" s="7" t="s">
        <v>1518</v>
      </c>
      <c r="M4506" s="7">
        <v>9</v>
      </c>
      <c r="N4506" s="7"/>
      <c r="O4506" s="7" t="s">
        <v>88</v>
      </c>
      <c r="P4506" s="7">
        <v>2007</v>
      </c>
      <c r="Q4506" s="7">
        <v>2007</v>
      </c>
      <c r="R4506" s="7"/>
      <c r="S4506" s="7"/>
    </row>
    <row r="4507" spans="1:19" hidden="1" x14ac:dyDescent="0.35">
      <c r="A4507">
        <v>4506</v>
      </c>
      <c r="B4507" s="7">
        <v>271</v>
      </c>
      <c r="C4507" s="7">
        <v>4074</v>
      </c>
      <c r="D4507" s="7">
        <v>3298</v>
      </c>
      <c r="E4507" s="7" t="s">
        <v>58</v>
      </c>
      <c r="F4507" s="7">
        <v>75</v>
      </c>
      <c r="G4507" s="7">
        <v>75</v>
      </c>
      <c r="H4507" s="7"/>
      <c r="I4507" s="7"/>
      <c r="J4507" s="7" t="s">
        <v>118</v>
      </c>
      <c r="K4507" s="7" t="s">
        <v>60</v>
      </c>
      <c r="L4507" s="7" t="s">
        <v>61</v>
      </c>
      <c r="M4507" s="7">
        <v>9</v>
      </c>
      <c r="N4507" s="7"/>
      <c r="O4507" s="7" t="s">
        <v>88</v>
      </c>
      <c r="P4507" s="7">
        <v>2007</v>
      </c>
      <c r="Q4507" s="7">
        <v>2007</v>
      </c>
      <c r="R4507" s="7"/>
      <c r="S4507" s="7"/>
    </row>
    <row r="4508" spans="1:19" hidden="1" x14ac:dyDescent="0.35">
      <c r="A4508">
        <v>4507</v>
      </c>
      <c r="B4508" s="7">
        <v>271</v>
      </c>
      <c r="C4508" s="7">
        <v>4017</v>
      </c>
      <c r="D4508" s="7">
        <v>3263</v>
      </c>
      <c r="E4508" s="7" t="s">
        <v>709</v>
      </c>
      <c r="F4508" s="7">
        <v>16</v>
      </c>
      <c r="G4508" s="7">
        <v>16</v>
      </c>
      <c r="H4508" s="7"/>
      <c r="I4508" s="7"/>
      <c r="J4508" s="7" t="s">
        <v>59</v>
      </c>
      <c r="K4508" s="7" t="s">
        <v>121</v>
      </c>
      <c r="L4508" s="7" t="s">
        <v>1518</v>
      </c>
      <c r="M4508" s="7">
        <v>9</v>
      </c>
      <c r="N4508" s="7"/>
      <c r="O4508" s="7" t="s">
        <v>88</v>
      </c>
      <c r="P4508" s="7">
        <v>2007</v>
      </c>
      <c r="Q4508" s="7">
        <v>2007</v>
      </c>
      <c r="R4508" s="7"/>
      <c r="S4508" s="7"/>
    </row>
    <row r="4509" spans="1:19" hidden="1" x14ac:dyDescent="0.35">
      <c r="A4509">
        <v>4508</v>
      </c>
      <c r="B4509" s="7">
        <v>271</v>
      </c>
      <c r="C4509" s="7">
        <v>4041</v>
      </c>
      <c r="D4509" s="7">
        <v>3263</v>
      </c>
      <c r="E4509" s="7" t="s">
        <v>709</v>
      </c>
      <c r="F4509" s="7">
        <v>20</v>
      </c>
      <c r="G4509" s="7">
        <v>20</v>
      </c>
      <c r="H4509" s="7"/>
      <c r="I4509" s="7"/>
      <c r="J4509" s="7" t="s">
        <v>59</v>
      </c>
      <c r="K4509" s="7" t="s">
        <v>60</v>
      </c>
      <c r="L4509" s="7" t="s">
        <v>1518</v>
      </c>
      <c r="M4509" s="7">
        <v>9</v>
      </c>
      <c r="N4509" s="7"/>
      <c r="O4509" s="7" t="s">
        <v>88</v>
      </c>
      <c r="P4509" s="7">
        <v>2007</v>
      </c>
      <c r="Q4509" s="7">
        <v>2007</v>
      </c>
      <c r="R4509" s="7"/>
      <c r="S4509" s="7"/>
    </row>
    <row r="4510" spans="1:19" hidden="1" x14ac:dyDescent="0.35">
      <c r="A4510">
        <v>4509</v>
      </c>
      <c r="B4510" s="7">
        <v>271</v>
      </c>
      <c r="C4510" s="7">
        <v>4018</v>
      </c>
      <c r="D4510" s="7">
        <v>3846</v>
      </c>
      <c r="E4510" s="7" t="s">
        <v>709</v>
      </c>
      <c r="F4510" s="7">
        <v>35</v>
      </c>
      <c r="G4510" s="7">
        <v>40</v>
      </c>
      <c r="H4510" s="7"/>
      <c r="I4510" s="7"/>
      <c r="J4510" s="7" t="s">
        <v>59</v>
      </c>
      <c r="K4510" s="7" t="s">
        <v>60</v>
      </c>
      <c r="L4510" s="7" t="s">
        <v>1518</v>
      </c>
      <c r="M4510" s="7">
        <v>9</v>
      </c>
      <c r="N4510" s="7"/>
      <c r="O4510" s="7" t="s">
        <v>88</v>
      </c>
      <c r="P4510" s="7">
        <v>2007</v>
      </c>
      <c r="Q4510" s="7">
        <v>2007</v>
      </c>
      <c r="R4510" s="7"/>
      <c r="S4510" s="7"/>
    </row>
    <row r="4511" spans="1:19" hidden="1" x14ac:dyDescent="0.35">
      <c r="A4511">
        <v>4510</v>
      </c>
      <c r="B4511" s="7">
        <v>271</v>
      </c>
      <c r="C4511" s="7">
        <v>4074</v>
      </c>
      <c r="D4511" s="7">
        <v>3846</v>
      </c>
      <c r="E4511" s="7" t="s">
        <v>709</v>
      </c>
      <c r="F4511" s="7">
        <v>30</v>
      </c>
      <c r="G4511" s="7">
        <v>40</v>
      </c>
      <c r="H4511" s="7"/>
      <c r="I4511" s="7"/>
      <c r="J4511" s="7" t="s">
        <v>59</v>
      </c>
      <c r="K4511" s="7" t="s">
        <v>60</v>
      </c>
      <c r="L4511" s="7" t="s">
        <v>1518</v>
      </c>
      <c r="M4511" s="7">
        <v>9</v>
      </c>
      <c r="N4511" s="7"/>
      <c r="O4511" s="7" t="s">
        <v>88</v>
      </c>
      <c r="P4511" s="7">
        <v>2007</v>
      </c>
      <c r="Q4511" s="7">
        <v>2007</v>
      </c>
      <c r="R4511" s="7"/>
      <c r="S4511" s="7"/>
    </row>
    <row r="4512" spans="1:19" hidden="1" x14ac:dyDescent="0.35">
      <c r="A4512">
        <v>4511</v>
      </c>
      <c r="B4512" s="7">
        <v>271</v>
      </c>
      <c r="C4512" s="7">
        <v>4041</v>
      </c>
      <c r="D4512" s="20">
        <v>32652</v>
      </c>
      <c r="E4512" s="7" t="s">
        <v>58</v>
      </c>
      <c r="F4512" s="7">
        <v>9</v>
      </c>
      <c r="G4512" s="7">
        <v>9</v>
      </c>
      <c r="H4512" s="7"/>
      <c r="I4512" s="7"/>
      <c r="J4512" s="7" t="s">
        <v>118</v>
      </c>
      <c r="K4512" s="7" t="s">
        <v>60</v>
      </c>
      <c r="L4512" s="7" t="s">
        <v>61</v>
      </c>
      <c r="M4512" s="7">
        <v>9</v>
      </c>
      <c r="N4512" s="7"/>
      <c r="O4512" s="7" t="s">
        <v>88</v>
      </c>
      <c r="P4512" s="7">
        <v>2007</v>
      </c>
      <c r="Q4512" s="7">
        <v>2007</v>
      </c>
      <c r="R4512" s="7"/>
      <c r="S4512" s="7"/>
    </row>
    <row r="4513" spans="1:19" hidden="1" x14ac:dyDescent="0.35">
      <c r="A4513">
        <v>4512</v>
      </c>
      <c r="B4513" s="7">
        <v>271</v>
      </c>
      <c r="C4513" s="7">
        <v>4018</v>
      </c>
      <c r="D4513" s="7">
        <v>3658</v>
      </c>
      <c r="E4513" s="7" t="s">
        <v>58</v>
      </c>
      <c r="F4513" s="7">
        <v>2000</v>
      </c>
      <c r="G4513" s="7">
        <v>2000</v>
      </c>
      <c r="H4513" s="7"/>
      <c r="I4513" s="7"/>
      <c r="J4513" s="7" t="s">
        <v>118</v>
      </c>
      <c r="K4513" s="7" t="s">
        <v>60</v>
      </c>
      <c r="L4513" s="7" t="s">
        <v>61</v>
      </c>
      <c r="M4513" s="7">
        <v>9</v>
      </c>
      <c r="N4513" s="7"/>
      <c r="O4513" s="7" t="s">
        <v>88</v>
      </c>
      <c r="P4513" s="7">
        <v>2007</v>
      </c>
      <c r="Q4513" s="7">
        <v>2007</v>
      </c>
      <c r="R4513" s="7"/>
      <c r="S4513" s="7"/>
    </row>
    <row r="4514" spans="1:19" hidden="1" x14ac:dyDescent="0.35">
      <c r="A4514">
        <v>4513</v>
      </c>
      <c r="B4514" s="7">
        <v>271</v>
      </c>
      <c r="C4514" s="7">
        <v>4052</v>
      </c>
      <c r="D4514" s="7">
        <v>3658</v>
      </c>
      <c r="E4514" s="7" t="s">
        <v>58</v>
      </c>
      <c r="F4514" s="7">
        <v>200</v>
      </c>
      <c r="G4514" s="7">
        <v>200</v>
      </c>
      <c r="H4514" s="7"/>
      <c r="I4514" s="7"/>
      <c r="J4514" s="7" t="s">
        <v>118</v>
      </c>
      <c r="K4514" s="7" t="s">
        <v>60</v>
      </c>
      <c r="L4514" s="7" t="s">
        <v>61</v>
      </c>
      <c r="M4514" s="7">
        <v>9</v>
      </c>
      <c r="N4514" s="7"/>
      <c r="O4514" s="7" t="s">
        <v>88</v>
      </c>
      <c r="P4514" s="7">
        <v>2007</v>
      </c>
      <c r="Q4514" s="7">
        <v>2007</v>
      </c>
      <c r="R4514" s="7"/>
      <c r="S4514" s="7"/>
    </row>
    <row r="4515" spans="1:19" hidden="1" x14ac:dyDescent="0.35">
      <c r="A4515">
        <v>4514</v>
      </c>
      <c r="B4515" s="7">
        <v>271</v>
      </c>
      <c r="C4515" s="7">
        <v>4074</v>
      </c>
      <c r="D4515" s="7">
        <v>3658</v>
      </c>
      <c r="E4515" s="7" t="s">
        <v>58</v>
      </c>
      <c r="F4515" s="7">
        <v>100</v>
      </c>
      <c r="G4515" s="7">
        <v>150</v>
      </c>
      <c r="H4515" s="7"/>
      <c r="I4515" s="7"/>
      <c r="J4515" s="7" t="s">
        <v>118</v>
      </c>
      <c r="K4515" s="7" t="s">
        <v>60</v>
      </c>
      <c r="L4515" s="7" t="s">
        <v>61</v>
      </c>
      <c r="M4515" s="7">
        <v>9</v>
      </c>
      <c r="N4515" s="7"/>
      <c r="O4515" s="7" t="s">
        <v>88</v>
      </c>
      <c r="P4515" s="7">
        <v>2007</v>
      </c>
      <c r="Q4515" s="7">
        <v>2007</v>
      </c>
      <c r="R4515" s="7"/>
      <c r="S4515" s="7"/>
    </row>
    <row r="4516" spans="1:19" hidden="1" x14ac:dyDescent="0.35">
      <c r="A4516">
        <v>4515</v>
      </c>
      <c r="B4516" s="7">
        <v>271</v>
      </c>
      <c r="C4516" s="7">
        <v>4080</v>
      </c>
      <c r="D4516" s="7">
        <v>3658</v>
      </c>
      <c r="E4516" s="7" t="s">
        <v>58</v>
      </c>
      <c r="F4516" s="7">
        <v>30</v>
      </c>
      <c r="G4516" s="7">
        <v>30</v>
      </c>
      <c r="H4516" s="7"/>
      <c r="I4516" s="7"/>
      <c r="J4516" s="7" t="s">
        <v>118</v>
      </c>
      <c r="K4516" s="7" t="s">
        <v>121</v>
      </c>
      <c r="L4516" s="7" t="s">
        <v>61</v>
      </c>
      <c r="M4516" s="7">
        <v>9</v>
      </c>
      <c r="N4516" s="7"/>
      <c r="O4516" s="7" t="s">
        <v>88</v>
      </c>
      <c r="P4516" s="7">
        <v>2007</v>
      </c>
      <c r="Q4516" s="7">
        <v>2007</v>
      </c>
      <c r="R4516" s="7"/>
      <c r="S4516" s="7"/>
    </row>
    <row r="4517" spans="1:19" hidden="1" x14ac:dyDescent="0.35">
      <c r="A4517">
        <v>4516</v>
      </c>
      <c r="B4517" s="7">
        <v>271</v>
      </c>
      <c r="C4517" s="7">
        <v>4041</v>
      </c>
      <c r="D4517" s="7">
        <v>3288</v>
      </c>
      <c r="E4517" s="7" t="s">
        <v>58</v>
      </c>
      <c r="F4517" s="7">
        <v>1700</v>
      </c>
      <c r="G4517" s="7">
        <v>1800</v>
      </c>
      <c r="H4517" s="7"/>
      <c r="I4517" s="7"/>
      <c r="J4517" s="7" t="s">
        <v>135</v>
      </c>
      <c r="K4517" s="7" t="s">
        <v>60</v>
      </c>
      <c r="L4517" s="7" t="s">
        <v>61</v>
      </c>
      <c r="M4517" s="7">
        <v>9</v>
      </c>
      <c r="N4517" s="7"/>
      <c r="O4517" s="7" t="s">
        <v>88</v>
      </c>
      <c r="P4517" s="7">
        <v>2007</v>
      </c>
      <c r="Q4517" s="7">
        <v>2007</v>
      </c>
      <c r="R4517" s="7"/>
      <c r="S4517" s="7"/>
    </row>
    <row r="4518" spans="1:19" hidden="1" x14ac:dyDescent="0.35">
      <c r="A4518">
        <v>4517</v>
      </c>
      <c r="B4518" s="7">
        <v>271</v>
      </c>
      <c r="C4518" s="7">
        <v>4025</v>
      </c>
      <c r="D4518" s="7">
        <v>3650</v>
      </c>
      <c r="E4518" s="7" t="s">
        <v>173</v>
      </c>
      <c r="F4518" s="7">
        <v>2</v>
      </c>
      <c r="G4518" s="7">
        <v>10</v>
      </c>
      <c r="H4518" s="7"/>
      <c r="I4518" s="7"/>
      <c r="J4518" s="7" t="s">
        <v>59</v>
      </c>
      <c r="K4518" s="7" t="s">
        <v>121</v>
      </c>
      <c r="L4518" s="7" t="s">
        <v>686</v>
      </c>
      <c r="M4518" s="7">
        <v>4</v>
      </c>
      <c r="N4518" s="7"/>
      <c r="O4518" s="7" t="s">
        <v>88</v>
      </c>
      <c r="P4518" s="7">
        <v>2007</v>
      </c>
      <c r="Q4518" s="7">
        <v>2007</v>
      </c>
      <c r="R4518" s="7"/>
      <c r="S4518" s="7"/>
    </row>
    <row r="4519" spans="1:19" hidden="1" x14ac:dyDescent="0.35">
      <c r="A4519">
        <v>4518</v>
      </c>
      <c r="B4519" s="7">
        <v>271</v>
      </c>
      <c r="C4519" s="7">
        <v>4046</v>
      </c>
      <c r="D4519" s="7">
        <v>3650</v>
      </c>
      <c r="E4519" s="7" t="s">
        <v>173</v>
      </c>
      <c r="F4519" s="7">
        <v>3</v>
      </c>
      <c r="G4519" s="7">
        <v>5</v>
      </c>
      <c r="H4519" s="7"/>
      <c r="I4519" s="7"/>
      <c r="J4519" s="7" t="s">
        <v>59</v>
      </c>
      <c r="K4519" s="7" t="s">
        <v>121</v>
      </c>
      <c r="L4519" s="7" t="s">
        <v>686</v>
      </c>
      <c r="M4519" s="7">
        <v>9</v>
      </c>
      <c r="N4519" s="7"/>
      <c r="O4519" s="7" t="s">
        <v>62</v>
      </c>
      <c r="P4519" s="7">
        <v>2007</v>
      </c>
      <c r="Q4519" s="7">
        <v>2007</v>
      </c>
      <c r="R4519" s="7"/>
      <c r="S4519" s="7"/>
    </row>
    <row r="4520" spans="1:19" hidden="1" x14ac:dyDescent="0.35">
      <c r="A4520">
        <v>4519</v>
      </c>
      <c r="B4520" s="7">
        <v>272</v>
      </c>
      <c r="C4520" s="7">
        <v>26013</v>
      </c>
      <c r="D4520" s="7">
        <v>3975</v>
      </c>
      <c r="E4520" s="7" t="s">
        <v>295</v>
      </c>
      <c r="F4520" s="7"/>
      <c r="G4520" s="7"/>
      <c r="H4520" s="7"/>
      <c r="I4520" s="7"/>
      <c r="J4520" s="7"/>
      <c r="K4520" s="7"/>
      <c r="L4520" s="7"/>
      <c r="M4520" s="7"/>
      <c r="N4520" s="7" t="s">
        <v>205</v>
      </c>
      <c r="O4520" s="7" t="s">
        <v>105</v>
      </c>
      <c r="P4520" s="7"/>
      <c r="Q4520" s="7">
        <v>2007</v>
      </c>
      <c r="R4520" s="7" t="s">
        <v>2697</v>
      </c>
      <c r="S4520" s="7"/>
    </row>
    <row r="4521" spans="1:19" hidden="1" x14ac:dyDescent="0.35">
      <c r="A4521">
        <v>4520</v>
      </c>
      <c r="B4521" s="7">
        <v>273</v>
      </c>
      <c r="C4521" s="7">
        <v>10012</v>
      </c>
      <c r="D4521" s="20">
        <v>32228</v>
      </c>
      <c r="E4521" s="7" t="s">
        <v>58</v>
      </c>
      <c r="F4521" s="7">
        <v>3100</v>
      </c>
      <c r="G4521" s="7">
        <v>4100</v>
      </c>
      <c r="H4521" s="7"/>
      <c r="I4521" s="7"/>
      <c r="J4521" s="7" t="s">
        <v>118</v>
      </c>
      <c r="K4521" s="7" t="s">
        <v>60</v>
      </c>
      <c r="L4521" s="7" t="s">
        <v>61</v>
      </c>
      <c r="M4521" s="7">
        <v>6</v>
      </c>
      <c r="N4521" s="7"/>
      <c r="O4521" s="7" t="s">
        <v>88</v>
      </c>
      <c r="P4521" s="7">
        <v>2007</v>
      </c>
      <c r="Q4521" s="7">
        <v>2007</v>
      </c>
      <c r="R4521" s="9" t="s">
        <v>176</v>
      </c>
      <c r="S4521" s="7"/>
    </row>
    <row r="4522" spans="1:19" hidden="1" x14ac:dyDescent="0.35">
      <c r="A4522">
        <v>4521</v>
      </c>
      <c r="B4522" s="7">
        <v>273</v>
      </c>
      <c r="C4522" s="7">
        <v>10012</v>
      </c>
      <c r="D4522" s="7">
        <v>3295</v>
      </c>
      <c r="E4522" s="7" t="s">
        <v>58</v>
      </c>
      <c r="F4522" s="7">
        <v>100000</v>
      </c>
      <c r="G4522" s="7">
        <v>100000</v>
      </c>
      <c r="H4522" s="7"/>
      <c r="I4522" s="7"/>
      <c r="J4522" s="7" t="s">
        <v>118</v>
      </c>
      <c r="K4522" s="7" t="s">
        <v>60</v>
      </c>
      <c r="L4522" s="7" t="s">
        <v>61</v>
      </c>
      <c r="M4522" s="7">
        <v>6</v>
      </c>
      <c r="N4522" s="7"/>
      <c r="O4522" s="7" t="s">
        <v>88</v>
      </c>
      <c r="P4522" s="7">
        <v>1993</v>
      </c>
      <c r="Q4522" s="7">
        <v>2007</v>
      </c>
      <c r="R4522" s="9" t="s">
        <v>176</v>
      </c>
      <c r="S4522" s="7"/>
    </row>
    <row r="4523" spans="1:19" hidden="1" x14ac:dyDescent="0.35">
      <c r="A4523">
        <v>4522</v>
      </c>
      <c r="B4523" s="7">
        <v>273</v>
      </c>
      <c r="C4523" s="7">
        <v>10012</v>
      </c>
      <c r="D4523" s="20">
        <v>1016817</v>
      </c>
      <c r="E4523" s="7" t="s">
        <v>58</v>
      </c>
      <c r="F4523" s="7">
        <v>570</v>
      </c>
      <c r="G4523" s="7">
        <v>570</v>
      </c>
      <c r="H4523" s="7"/>
      <c r="I4523" s="7"/>
      <c r="J4523" s="7" t="s">
        <v>59</v>
      </c>
      <c r="K4523" s="7" t="s">
        <v>60</v>
      </c>
      <c r="L4523" s="7" t="s">
        <v>686</v>
      </c>
      <c r="M4523" s="7">
        <v>6</v>
      </c>
      <c r="N4523" s="7"/>
      <c r="O4523" s="7" t="s">
        <v>88</v>
      </c>
      <c r="P4523" s="7">
        <v>2007</v>
      </c>
      <c r="Q4523" s="7">
        <v>2007</v>
      </c>
      <c r="R4523" s="9" t="s">
        <v>176</v>
      </c>
      <c r="S4523" s="7"/>
    </row>
    <row r="4524" spans="1:19" hidden="1" x14ac:dyDescent="0.35">
      <c r="A4524">
        <v>4523</v>
      </c>
      <c r="B4524" s="7">
        <v>273</v>
      </c>
      <c r="C4524" s="7">
        <v>10012</v>
      </c>
      <c r="D4524" s="7">
        <v>3659</v>
      </c>
      <c r="E4524" s="7" t="s">
        <v>58</v>
      </c>
      <c r="F4524" s="7">
        <v>20</v>
      </c>
      <c r="G4524" s="7">
        <v>30</v>
      </c>
      <c r="H4524" s="7"/>
      <c r="I4524" s="7"/>
      <c r="J4524" s="7" t="s">
        <v>118</v>
      </c>
      <c r="K4524" s="7" t="s">
        <v>60</v>
      </c>
      <c r="L4524" s="7" t="s">
        <v>61</v>
      </c>
      <c r="M4524" s="7">
        <v>6</v>
      </c>
      <c r="N4524" s="7"/>
      <c r="O4524" s="7" t="s">
        <v>88</v>
      </c>
      <c r="P4524" s="7">
        <v>2007</v>
      </c>
      <c r="Q4524" s="7">
        <v>2007</v>
      </c>
      <c r="R4524" s="9" t="s">
        <v>176</v>
      </c>
      <c r="S4524" s="7"/>
    </row>
    <row r="4525" spans="1:19" hidden="1" x14ac:dyDescent="0.35">
      <c r="A4525">
        <v>4524</v>
      </c>
      <c r="B4525" s="7">
        <v>273</v>
      </c>
      <c r="C4525" s="7">
        <v>10012</v>
      </c>
      <c r="D4525" s="7">
        <v>3294</v>
      </c>
      <c r="E4525" s="7" t="s">
        <v>58</v>
      </c>
      <c r="F4525" s="7">
        <v>15000</v>
      </c>
      <c r="G4525" s="7">
        <v>31000</v>
      </c>
      <c r="H4525" s="7"/>
      <c r="I4525" s="7"/>
      <c r="J4525" s="7" t="s">
        <v>118</v>
      </c>
      <c r="K4525" s="7" t="s">
        <v>60</v>
      </c>
      <c r="L4525" s="7" t="s">
        <v>61</v>
      </c>
      <c r="M4525" s="7">
        <v>6</v>
      </c>
      <c r="N4525" s="7"/>
      <c r="O4525" s="7" t="s">
        <v>88</v>
      </c>
      <c r="P4525" s="7">
        <v>2007</v>
      </c>
      <c r="Q4525" s="7">
        <v>2007</v>
      </c>
      <c r="R4525" s="9" t="s">
        <v>176</v>
      </c>
      <c r="S4525" s="7"/>
    </row>
    <row r="4526" spans="1:19" hidden="1" x14ac:dyDescent="0.35">
      <c r="A4526">
        <v>4525</v>
      </c>
      <c r="B4526" s="7">
        <v>273</v>
      </c>
      <c r="C4526" s="7">
        <v>10012</v>
      </c>
      <c r="D4526" s="20">
        <v>3935</v>
      </c>
      <c r="E4526" s="7" t="s">
        <v>58</v>
      </c>
      <c r="F4526" s="7">
        <v>4000</v>
      </c>
      <c r="G4526" s="7">
        <v>7000</v>
      </c>
      <c r="H4526" s="7"/>
      <c r="I4526" s="7"/>
      <c r="J4526" s="7" t="s">
        <v>118</v>
      </c>
      <c r="K4526" s="7" t="s">
        <v>60</v>
      </c>
      <c r="L4526" s="7" t="s">
        <v>61</v>
      </c>
      <c r="M4526" s="7">
        <v>6</v>
      </c>
      <c r="N4526" s="7"/>
      <c r="O4526" s="7" t="s">
        <v>88</v>
      </c>
      <c r="P4526" s="7">
        <v>2007</v>
      </c>
      <c r="Q4526" s="7">
        <v>2007</v>
      </c>
      <c r="R4526" s="9" t="s">
        <v>176</v>
      </c>
      <c r="S4526" s="7"/>
    </row>
    <row r="4527" spans="1:19" hidden="1" x14ac:dyDescent="0.35">
      <c r="A4527">
        <v>4526</v>
      </c>
      <c r="B4527" s="7">
        <v>273</v>
      </c>
      <c r="C4527" s="7">
        <v>10012</v>
      </c>
      <c r="D4527" s="7">
        <v>3298</v>
      </c>
      <c r="E4527" s="7" t="s">
        <v>58</v>
      </c>
      <c r="F4527" s="7">
        <v>2500</v>
      </c>
      <c r="G4527" s="7">
        <v>2500</v>
      </c>
      <c r="H4527" s="7"/>
      <c r="I4527" s="7"/>
      <c r="J4527" s="7" t="s">
        <v>59</v>
      </c>
      <c r="K4527" s="7" t="s">
        <v>60</v>
      </c>
      <c r="L4527" s="7" t="s">
        <v>686</v>
      </c>
      <c r="M4527" s="7">
        <v>6</v>
      </c>
      <c r="N4527" s="7"/>
      <c r="O4527" s="7" t="s">
        <v>88</v>
      </c>
      <c r="P4527" s="7">
        <v>2007</v>
      </c>
      <c r="Q4527" s="7">
        <v>2007</v>
      </c>
      <c r="R4527" s="9" t="s">
        <v>176</v>
      </c>
      <c r="S4527" s="7"/>
    </row>
    <row r="4528" spans="1:19" hidden="1" x14ac:dyDescent="0.35">
      <c r="A4528">
        <v>4527</v>
      </c>
      <c r="B4528" s="7">
        <v>273</v>
      </c>
      <c r="C4528" s="7">
        <v>10012</v>
      </c>
      <c r="D4528" s="20">
        <v>3845</v>
      </c>
      <c r="E4528" s="7" t="s">
        <v>58</v>
      </c>
      <c r="F4528" s="7">
        <v>700</v>
      </c>
      <c r="G4528" s="7">
        <v>900</v>
      </c>
      <c r="H4528" s="7"/>
      <c r="I4528" s="7"/>
      <c r="J4528" s="7" t="s">
        <v>59</v>
      </c>
      <c r="K4528" s="7" t="s">
        <v>60</v>
      </c>
      <c r="L4528" s="7" t="s">
        <v>686</v>
      </c>
      <c r="M4528" s="7">
        <v>6</v>
      </c>
      <c r="N4528" s="7"/>
      <c r="O4528" s="7" t="s">
        <v>88</v>
      </c>
      <c r="P4528" s="7">
        <v>2007</v>
      </c>
      <c r="Q4528" s="7">
        <v>2007</v>
      </c>
      <c r="R4528" s="9" t="s">
        <v>176</v>
      </c>
      <c r="S4528" s="7"/>
    </row>
    <row r="4529" spans="1:19" hidden="1" x14ac:dyDescent="0.35">
      <c r="A4529">
        <v>4528</v>
      </c>
      <c r="B4529" s="7">
        <v>273</v>
      </c>
      <c r="C4529" s="7">
        <v>10012</v>
      </c>
      <c r="D4529" s="7">
        <v>3286</v>
      </c>
      <c r="E4529" s="7" t="s">
        <v>58</v>
      </c>
      <c r="F4529" s="7">
        <v>800</v>
      </c>
      <c r="G4529" s="7">
        <v>900</v>
      </c>
      <c r="H4529" s="7"/>
      <c r="I4529" s="7"/>
      <c r="J4529" s="7" t="s">
        <v>118</v>
      </c>
      <c r="K4529" s="7" t="s">
        <v>60</v>
      </c>
      <c r="L4529" s="7" t="s">
        <v>61</v>
      </c>
      <c r="M4529" s="7">
        <v>6</v>
      </c>
      <c r="N4529" s="7"/>
      <c r="O4529" s="7" t="s">
        <v>88</v>
      </c>
      <c r="P4529" s="7">
        <v>2007</v>
      </c>
      <c r="Q4529" s="7">
        <v>2007</v>
      </c>
      <c r="R4529" s="9" t="s">
        <v>176</v>
      </c>
      <c r="S4529" s="7"/>
    </row>
    <row r="4530" spans="1:19" hidden="1" x14ac:dyDescent="0.35">
      <c r="A4530">
        <v>4529</v>
      </c>
      <c r="B4530" s="7">
        <v>273</v>
      </c>
      <c r="C4530" s="7">
        <v>10012</v>
      </c>
      <c r="D4530" s="7">
        <v>3846</v>
      </c>
      <c r="E4530" s="7" t="s">
        <v>58</v>
      </c>
      <c r="F4530" s="7">
        <v>100</v>
      </c>
      <c r="G4530" s="7">
        <v>100</v>
      </c>
      <c r="H4530" s="7"/>
      <c r="I4530" s="7"/>
      <c r="J4530" s="7" t="s">
        <v>59</v>
      </c>
      <c r="K4530" s="7" t="s">
        <v>60</v>
      </c>
      <c r="L4530" s="7" t="s">
        <v>686</v>
      </c>
      <c r="M4530" s="7">
        <v>6</v>
      </c>
      <c r="N4530" s="7"/>
      <c r="O4530" s="7" t="s">
        <v>88</v>
      </c>
      <c r="P4530" s="7">
        <v>2007</v>
      </c>
      <c r="Q4530" s="7">
        <v>2007</v>
      </c>
      <c r="R4530" s="9" t="s">
        <v>176</v>
      </c>
      <c r="S4530" s="7"/>
    </row>
    <row r="4531" spans="1:19" hidden="1" x14ac:dyDescent="0.35">
      <c r="A4531">
        <v>4530</v>
      </c>
      <c r="B4531" s="7">
        <v>273</v>
      </c>
      <c r="C4531" s="7">
        <v>10012</v>
      </c>
      <c r="D4531" s="20">
        <v>32652</v>
      </c>
      <c r="E4531" s="7" t="s">
        <v>58</v>
      </c>
      <c r="F4531" s="7">
        <v>20</v>
      </c>
      <c r="G4531" s="7">
        <v>30</v>
      </c>
      <c r="H4531" s="7"/>
      <c r="I4531" s="7"/>
      <c r="J4531" s="7" t="s">
        <v>118</v>
      </c>
      <c r="K4531" s="7" t="s">
        <v>60</v>
      </c>
      <c r="L4531" s="7" t="s">
        <v>61</v>
      </c>
      <c r="M4531" s="7">
        <v>6</v>
      </c>
      <c r="N4531" s="7"/>
      <c r="O4531" s="7" t="s">
        <v>88</v>
      </c>
      <c r="P4531" s="7">
        <v>2007</v>
      </c>
      <c r="Q4531" s="7">
        <v>2007</v>
      </c>
      <c r="R4531" s="9" t="s">
        <v>176</v>
      </c>
      <c r="S4531" s="7"/>
    </row>
    <row r="4532" spans="1:19" hidden="1" x14ac:dyDescent="0.35">
      <c r="A4532">
        <v>4531</v>
      </c>
      <c r="B4532" s="7">
        <v>273</v>
      </c>
      <c r="C4532" s="7">
        <v>10012</v>
      </c>
      <c r="D4532" s="7">
        <v>3893</v>
      </c>
      <c r="E4532" s="7" t="s">
        <v>58</v>
      </c>
      <c r="F4532" s="7">
        <v>2300</v>
      </c>
      <c r="G4532" s="7">
        <v>3800</v>
      </c>
      <c r="H4532" s="7"/>
      <c r="I4532" s="7"/>
      <c r="J4532" s="7" t="s">
        <v>118</v>
      </c>
      <c r="K4532" s="7" t="s">
        <v>60</v>
      </c>
      <c r="L4532" s="7" t="s">
        <v>61</v>
      </c>
      <c r="M4532" s="7">
        <v>6</v>
      </c>
      <c r="N4532" s="7"/>
      <c r="O4532" s="7" t="s">
        <v>88</v>
      </c>
      <c r="P4532" s="7">
        <v>2007</v>
      </c>
      <c r="Q4532" s="7">
        <v>2007</v>
      </c>
      <c r="R4532" s="9" t="s">
        <v>176</v>
      </c>
      <c r="S4532" s="7"/>
    </row>
    <row r="4533" spans="1:19" hidden="1" x14ac:dyDescent="0.35">
      <c r="A4533">
        <v>4532</v>
      </c>
      <c r="B4533" s="7">
        <v>273</v>
      </c>
      <c r="C4533" s="7">
        <v>10012</v>
      </c>
      <c r="D4533" s="7">
        <v>3658</v>
      </c>
      <c r="E4533" s="7" t="s">
        <v>58</v>
      </c>
      <c r="F4533" s="7">
        <v>2800</v>
      </c>
      <c r="G4533" s="7">
        <v>4400</v>
      </c>
      <c r="H4533" s="7"/>
      <c r="I4533" s="7"/>
      <c r="J4533" s="7" t="s">
        <v>59</v>
      </c>
      <c r="K4533" s="7" t="s">
        <v>60</v>
      </c>
      <c r="L4533" s="7" t="s">
        <v>686</v>
      </c>
      <c r="M4533" s="7">
        <v>6</v>
      </c>
      <c r="N4533" s="7"/>
      <c r="O4533" s="7" t="s">
        <v>88</v>
      </c>
      <c r="P4533" s="7">
        <v>2007</v>
      </c>
      <c r="Q4533" s="7">
        <v>2007</v>
      </c>
      <c r="R4533" s="9" t="s">
        <v>176</v>
      </c>
      <c r="S4533" s="7"/>
    </row>
    <row r="4534" spans="1:19" hidden="1" x14ac:dyDescent="0.35">
      <c r="A4534">
        <v>4533</v>
      </c>
      <c r="B4534" s="7">
        <v>273</v>
      </c>
      <c r="C4534" s="7">
        <v>10012</v>
      </c>
      <c r="D4534" s="7">
        <v>3649</v>
      </c>
      <c r="E4534" s="7" t="s">
        <v>58</v>
      </c>
      <c r="F4534" s="7">
        <v>820</v>
      </c>
      <c r="G4534" s="7">
        <v>1100</v>
      </c>
      <c r="H4534" s="7"/>
      <c r="I4534" s="7"/>
      <c r="J4534" s="7" t="s">
        <v>118</v>
      </c>
      <c r="K4534" s="7" t="s">
        <v>60</v>
      </c>
      <c r="L4534" s="7" t="s">
        <v>61</v>
      </c>
      <c r="M4534" s="7">
        <v>6</v>
      </c>
      <c r="N4534" s="7"/>
      <c r="O4534" s="7" t="s">
        <v>88</v>
      </c>
      <c r="P4534" s="7">
        <v>2007</v>
      </c>
      <c r="Q4534" s="7">
        <v>2007</v>
      </c>
      <c r="R4534" s="9" t="s">
        <v>176</v>
      </c>
      <c r="S4534" s="7"/>
    </row>
    <row r="4535" spans="1:19" hidden="1" x14ac:dyDescent="0.35">
      <c r="A4535">
        <v>4534</v>
      </c>
      <c r="B4535" s="7">
        <v>273</v>
      </c>
      <c r="C4535" s="7">
        <v>10012</v>
      </c>
      <c r="D4535" s="7">
        <v>3288</v>
      </c>
      <c r="E4535" s="7" t="s">
        <v>58</v>
      </c>
      <c r="F4535" s="7">
        <v>350000</v>
      </c>
      <c r="G4535" s="7">
        <v>650000</v>
      </c>
      <c r="H4535" s="7"/>
      <c r="I4535" s="7"/>
      <c r="J4535" s="7" t="s">
        <v>118</v>
      </c>
      <c r="K4535" s="7" t="s">
        <v>60</v>
      </c>
      <c r="L4535" s="7" t="s">
        <v>61</v>
      </c>
      <c r="M4535" s="7">
        <v>6</v>
      </c>
      <c r="N4535" s="7"/>
      <c r="O4535" s="7" t="s">
        <v>88</v>
      </c>
      <c r="P4535" s="7">
        <v>2007</v>
      </c>
      <c r="Q4535" s="7">
        <v>2007</v>
      </c>
      <c r="R4535" s="9" t="s">
        <v>176</v>
      </c>
      <c r="S4535" s="7"/>
    </row>
    <row r="4536" spans="1:19" hidden="1" x14ac:dyDescent="0.35">
      <c r="A4536">
        <v>4535</v>
      </c>
      <c r="B4536" s="7">
        <v>273</v>
      </c>
      <c r="C4536" s="7">
        <v>10012</v>
      </c>
      <c r="D4536" s="20">
        <v>3928</v>
      </c>
      <c r="E4536" s="7" t="s">
        <v>58</v>
      </c>
      <c r="F4536" s="7">
        <v>4500</v>
      </c>
      <c r="G4536" s="7">
        <v>8000</v>
      </c>
      <c r="H4536" s="7"/>
      <c r="I4536" s="7"/>
      <c r="J4536" s="7" t="s">
        <v>118</v>
      </c>
      <c r="K4536" s="7" t="s">
        <v>60</v>
      </c>
      <c r="L4536" s="7" t="s">
        <v>61</v>
      </c>
      <c r="M4536" s="7">
        <v>6</v>
      </c>
      <c r="N4536" s="7"/>
      <c r="O4536" s="7" t="s">
        <v>88</v>
      </c>
      <c r="P4536" s="7">
        <v>2007</v>
      </c>
      <c r="Q4536" s="7">
        <v>2007</v>
      </c>
      <c r="R4536" s="9" t="s">
        <v>176</v>
      </c>
      <c r="S4536" s="7"/>
    </row>
    <row r="4537" spans="1:19" hidden="1" x14ac:dyDescent="0.35">
      <c r="A4537">
        <v>4536</v>
      </c>
      <c r="B4537" s="7">
        <v>273</v>
      </c>
      <c r="C4537" s="7">
        <v>10012</v>
      </c>
      <c r="D4537" s="7">
        <v>3650</v>
      </c>
      <c r="E4537" s="7" t="s">
        <v>58</v>
      </c>
      <c r="F4537" s="7">
        <v>2</v>
      </c>
      <c r="G4537" s="7">
        <v>10</v>
      </c>
      <c r="H4537" s="7"/>
      <c r="I4537" s="7"/>
      <c r="J4537" s="7" t="s">
        <v>59</v>
      </c>
      <c r="K4537" s="7" t="s">
        <v>60</v>
      </c>
      <c r="L4537" s="7" t="s">
        <v>686</v>
      </c>
      <c r="M4537" s="7">
        <v>6</v>
      </c>
      <c r="N4537" s="7"/>
      <c r="O4537" s="7" t="s">
        <v>88</v>
      </c>
      <c r="P4537" s="7">
        <v>2007</v>
      </c>
      <c r="Q4537" s="7">
        <v>2007</v>
      </c>
      <c r="R4537" s="9" t="s">
        <v>176</v>
      </c>
      <c r="S4537" s="7"/>
    </row>
    <row r="4538" spans="1:19" hidden="1" x14ac:dyDescent="0.35">
      <c r="A4538">
        <v>4537</v>
      </c>
      <c r="B4538" s="7">
        <v>273</v>
      </c>
      <c r="C4538" s="7">
        <v>10012</v>
      </c>
      <c r="D4538" s="7">
        <v>3975</v>
      </c>
      <c r="E4538" s="7" t="s">
        <v>58</v>
      </c>
      <c r="F4538" s="7">
        <v>200</v>
      </c>
      <c r="G4538" s="7">
        <v>500</v>
      </c>
      <c r="H4538" s="7"/>
      <c r="I4538" s="7"/>
      <c r="J4538" s="7" t="s">
        <v>118</v>
      </c>
      <c r="K4538" s="7" t="s">
        <v>60</v>
      </c>
      <c r="L4538" s="7" t="s">
        <v>61</v>
      </c>
      <c r="M4538" s="7">
        <v>6</v>
      </c>
      <c r="N4538" s="7"/>
      <c r="O4538" s="7" t="s">
        <v>88</v>
      </c>
      <c r="P4538" s="7">
        <v>2007</v>
      </c>
      <c r="Q4538" s="7">
        <v>2007</v>
      </c>
      <c r="R4538" s="9" t="s">
        <v>176</v>
      </c>
      <c r="S4538" s="7"/>
    </row>
    <row r="4539" spans="1:19" hidden="1" x14ac:dyDescent="0.35">
      <c r="A4539">
        <v>4538</v>
      </c>
      <c r="B4539" s="7">
        <v>274</v>
      </c>
      <c r="C4539" s="7">
        <v>14000</v>
      </c>
      <c r="D4539" s="7">
        <v>3281</v>
      </c>
      <c r="E4539" s="7" t="s">
        <v>58</v>
      </c>
      <c r="F4539" s="7"/>
      <c r="G4539" s="7"/>
      <c r="H4539" s="7"/>
      <c r="I4539" s="7"/>
      <c r="J4539" s="7"/>
      <c r="K4539" s="7"/>
      <c r="L4539" s="7"/>
      <c r="M4539" s="7"/>
      <c r="N4539" s="7" t="s">
        <v>90</v>
      </c>
      <c r="O4539" s="7" t="s">
        <v>105</v>
      </c>
      <c r="P4539" s="7">
        <v>1978</v>
      </c>
      <c r="Q4539" s="7">
        <v>1978</v>
      </c>
      <c r="R4539" s="7"/>
      <c r="S4539" s="7"/>
    </row>
    <row r="4540" spans="1:19" hidden="1" x14ac:dyDescent="0.35">
      <c r="A4540">
        <v>4539</v>
      </c>
      <c r="B4540" s="7">
        <v>274</v>
      </c>
      <c r="C4540" s="7">
        <v>14053</v>
      </c>
      <c r="D4540" s="7">
        <v>1017051</v>
      </c>
      <c r="E4540" s="7" t="s">
        <v>131</v>
      </c>
      <c r="F4540" s="7">
        <v>500</v>
      </c>
      <c r="G4540" s="7">
        <v>500</v>
      </c>
      <c r="H4540" s="7"/>
      <c r="I4540" s="7"/>
      <c r="J4540" s="7" t="s">
        <v>118</v>
      </c>
      <c r="K4540" s="7" t="s">
        <v>60</v>
      </c>
      <c r="L4540" s="7"/>
      <c r="M4540" s="7"/>
      <c r="N4540" s="7"/>
      <c r="O4540" s="7" t="s">
        <v>62</v>
      </c>
      <c r="P4540" s="7">
        <v>2006</v>
      </c>
      <c r="Q4540" s="7">
        <v>2006</v>
      </c>
      <c r="R4540" s="7" t="s">
        <v>1181</v>
      </c>
      <c r="S4540" s="7"/>
    </row>
    <row r="4541" spans="1:19" hidden="1" x14ac:dyDescent="0.35">
      <c r="A4541">
        <v>4540</v>
      </c>
      <c r="B4541" s="7">
        <v>274</v>
      </c>
      <c r="C4541" s="7">
        <v>14058</v>
      </c>
      <c r="D4541" s="7">
        <v>3880</v>
      </c>
      <c r="E4541" s="7" t="s">
        <v>58</v>
      </c>
      <c r="F4541" s="7"/>
      <c r="G4541" s="7"/>
      <c r="H4541" s="7"/>
      <c r="I4541" s="7"/>
      <c r="J4541" s="7"/>
      <c r="K4541" s="7"/>
      <c r="L4541" s="7"/>
      <c r="M4541" s="7"/>
      <c r="N4541" s="7" t="s">
        <v>78</v>
      </c>
      <c r="O4541" s="7" t="s">
        <v>62</v>
      </c>
      <c r="P4541" s="7">
        <v>2007</v>
      </c>
      <c r="Q4541" s="7">
        <v>2007</v>
      </c>
      <c r="R4541" s="7" t="s">
        <v>2493</v>
      </c>
      <c r="S4541" s="7"/>
    </row>
    <row r="4542" spans="1:19" hidden="1" x14ac:dyDescent="0.35">
      <c r="A4542">
        <v>4541</v>
      </c>
      <c r="B4542" s="7">
        <v>275</v>
      </c>
      <c r="C4542" s="7">
        <v>14007</v>
      </c>
      <c r="D4542" s="7">
        <v>3295</v>
      </c>
      <c r="E4542" s="7" t="s">
        <v>58</v>
      </c>
      <c r="F4542" s="7"/>
      <c r="G4542" s="7"/>
      <c r="H4542" s="7"/>
      <c r="I4542" s="7"/>
      <c r="J4542" s="7"/>
      <c r="K4542" s="7"/>
      <c r="L4542" s="7"/>
      <c r="M4542" s="7"/>
      <c r="N4542" s="7" t="s">
        <v>78</v>
      </c>
      <c r="O4542" s="7" t="s">
        <v>105</v>
      </c>
      <c r="P4542" s="7">
        <v>1993</v>
      </c>
      <c r="Q4542" s="7">
        <v>2007</v>
      </c>
      <c r="R4542" s="7" t="s">
        <v>2524</v>
      </c>
      <c r="S4542" s="7"/>
    </row>
    <row r="4543" spans="1:19" hidden="1" x14ac:dyDescent="0.35">
      <c r="A4543">
        <v>4542</v>
      </c>
      <c r="B4543" s="7">
        <v>275</v>
      </c>
      <c r="C4543" s="7">
        <v>14047</v>
      </c>
      <c r="D4543" s="7">
        <v>3295</v>
      </c>
      <c r="E4543" s="7" t="s">
        <v>295</v>
      </c>
      <c r="F4543" s="7"/>
      <c r="G4543" s="7"/>
      <c r="H4543" s="7"/>
      <c r="I4543" s="7"/>
      <c r="J4543" s="7"/>
      <c r="K4543" s="7"/>
      <c r="L4543" s="7"/>
      <c r="M4543" s="7"/>
      <c r="N4543" s="7" t="s">
        <v>78</v>
      </c>
      <c r="O4543" s="7" t="s">
        <v>105</v>
      </c>
      <c r="P4543" s="7">
        <v>1996</v>
      </c>
      <c r="Q4543" s="7">
        <v>2007</v>
      </c>
      <c r="R4543" s="7" t="s">
        <v>2527</v>
      </c>
      <c r="S4543" s="7"/>
    </row>
    <row r="4544" spans="1:19" hidden="1" x14ac:dyDescent="0.35">
      <c r="A4544">
        <v>4543</v>
      </c>
      <c r="B4544" s="7">
        <v>275</v>
      </c>
      <c r="C4544" s="7">
        <v>14061</v>
      </c>
      <c r="D4544" s="7">
        <v>3295</v>
      </c>
      <c r="E4544" s="7" t="s">
        <v>131</v>
      </c>
      <c r="F4544" s="7"/>
      <c r="G4544" s="7"/>
      <c r="H4544" s="7"/>
      <c r="I4544" s="7"/>
      <c r="J4544" s="7"/>
      <c r="K4544" s="7"/>
      <c r="L4544" s="7"/>
      <c r="M4544" s="7"/>
      <c r="N4544" s="7" t="s">
        <v>78</v>
      </c>
      <c r="O4544" s="7" t="s">
        <v>105</v>
      </c>
      <c r="P4544" s="7">
        <v>1958</v>
      </c>
      <c r="Q4544" s="7">
        <v>2007</v>
      </c>
      <c r="R4544" s="7"/>
      <c r="S4544" s="7"/>
    </row>
    <row r="4545" spans="1:19" hidden="1" x14ac:dyDescent="0.35">
      <c r="A4545">
        <v>4544</v>
      </c>
      <c r="B4545" s="7">
        <v>275</v>
      </c>
      <c r="C4545" s="7">
        <v>14047</v>
      </c>
      <c r="D4545" s="7">
        <v>3268</v>
      </c>
      <c r="E4545" s="7" t="s">
        <v>131</v>
      </c>
      <c r="F4545" s="7">
        <v>25</v>
      </c>
      <c r="G4545" s="7">
        <v>25</v>
      </c>
      <c r="H4545" s="7"/>
      <c r="I4545" s="7"/>
      <c r="J4545" s="7" t="s">
        <v>118</v>
      </c>
      <c r="K4545" s="7"/>
      <c r="L4545" s="7"/>
      <c r="M4545" s="7"/>
      <c r="N4545" s="7"/>
      <c r="O4545" s="7" t="s">
        <v>62</v>
      </c>
      <c r="P4545" s="7">
        <v>2007</v>
      </c>
      <c r="Q4545" s="7">
        <v>2007</v>
      </c>
      <c r="R4545" s="7" t="s">
        <v>2527</v>
      </c>
      <c r="S4545" s="7"/>
    </row>
    <row r="4546" spans="1:19" hidden="1" x14ac:dyDescent="0.35">
      <c r="A4546">
        <v>4545</v>
      </c>
      <c r="B4546" s="7">
        <v>275</v>
      </c>
      <c r="C4546" s="7">
        <v>14007</v>
      </c>
      <c r="D4546" s="7">
        <v>3659</v>
      </c>
      <c r="E4546" s="7" t="s">
        <v>58</v>
      </c>
      <c r="F4546" s="7"/>
      <c r="G4546" s="7"/>
      <c r="H4546" s="7"/>
      <c r="I4546" s="7"/>
      <c r="J4546" s="7"/>
      <c r="K4546" s="7"/>
      <c r="L4546" s="7"/>
      <c r="M4546" s="7"/>
      <c r="N4546" s="7" t="s">
        <v>78</v>
      </c>
      <c r="O4546" s="7" t="s">
        <v>105</v>
      </c>
      <c r="P4546" s="7">
        <v>2007</v>
      </c>
      <c r="Q4546" s="7">
        <v>2007</v>
      </c>
      <c r="R4546" s="7" t="s">
        <v>2524</v>
      </c>
      <c r="S4546" s="7"/>
    </row>
    <row r="4547" spans="1:19" hidden="1" x14ac:dyDescent="0.35">
      <c r="A4547">
        <v>4546</v>
      </c>
      <c r="B4547" s="7">
        <v>275</v>
      </c>
      <c r="C4547" s="7">
        <v>14061</v>
      </c>
      <c r="D4547" s="7">
        <v>3659</v>
      </c>
      <c r="E4547" s="7" t="s">
        <v>131</v>
      </c>
      <c r="F4547" s="7">
        <v>270</v>
      </c>
      <c r="G4547" s="7">
        <v>800</v>
      </c>
      <c r="H4547" s="7"/>
      <c r="I4547" s="7"/>
      <c r="J4547" s="7" t="s">
        <v>118</v>
      </c>
      <c r="K4547" s="7"/>
      <c r="L4547" s="7"/>
      <c r="M4547" s="7"/>
      <c r="N4547" s="7"/>
      <c r="O4547" s="7" t="s">
        <v>62</v>
      </c>
      <c r="P4547" s="7">
        <v>2007</v>
      </c>
      <c r="Q4547" s="7">
        <v>2007</v>
      </c>
      <c r="R4547" s="7"/>
      <c r="S4547" s="7"/>
    </row>
    <row r="4548" spans="1:19" hidden="1" x14ac:dyDescent="0.35">
      <c r="A4548">
        <v>4547</v>
      </c>
      <c r="B4548" s="7">
        <v>275</v>
      </c>
      <c r="C4548" s="7">
        <v>14007</v>
      </c>
      <c r="D4548" s="7">
        <v>3294</v>
      </c>
      <c r="E4548" s="7" t="s">
        <v>58</v>
      </c>
      <c r="F4548" s="7"/>
      <c r="G4548" s="7"/>
      <c r="H4548" s="7"/>
      <c r="I4548" s="7"/>
      <c r="J4548" s="7"/>
      <c r="K4548" s="7"/>
      <c r="L4548" s="7"/>
      <c r="M4548" s="7"/>
      <c r="N4548" s="7" t="s">
        <v>78</v>
      </c>
      <c r="O4548" s="7" t="s">
        <v>105</v>
      </c>
      <c r="P4548" s="7">
        <v>2007</v>
      </c>
      <c r="Q4548" s="7">
        <v>2007</v>
      </c>
      <c r="R4548" s="7" t="s">
        <v>2524</v>
      </c>
      <c r="S4548" s="7"/>
    </row>
    <row r="4549" spans="1:19" hidden="1" x14ac:dyDescent="0.35">
      <c r="A4549">
        <v>4548</v>
      </c>
      <c r="B4549" s="7">
        <v>275</v>
      </c>
      <c r="C4549" s="7">
        <v>14047</v>
      </c>
      <c r="D4549" s="7">
        <v>3294</v>
      </c>
      <c r="E4549" s="7" t="s">
        <v>295</v>
      </c>
      <c r="F4549" s="7"/>
      <c r="G4549" s="7"/>
      <c r="H4549" s="7"/>
      <c r="I4549" s="7"/>
      <c r="J4549" s="7"/>
      <c r="K4549" s="7"/>
      <c r="L4549" s="7"/>
      <c r="M4549" s="7"/>
      <c r="N4549" s="7" t="s">
        <v>78</v>
      </c>
      <c r="O4549" s="7" t="s">
        <v>105</v>
      </c>
      <c r="P4549" s="7">
        <v>2007</v>
      </c>
      <c r="Q4549" s="7">
        <v>2007</v>
      </c>
      <c r="R4549" s="7" t="s">
        <v>2527</v>
      </c>
      <c r="S4549" s="7"/>
    </row>
    <row r="4550" spans="1:19" hidden="1" x14ac:dyDescent="0.35">
      <c r="A4550">
        <v>4549</v>
      </c>
      <c r="B4550" s="7">
        <v>275</v>
      </c>
      <c r="C4550" s="7">
        <v>14056</v>
      </c>
      <c r="D4550" s="7">
        <v>3294</v>
      </c>
      <c r="E4550" s="7" t="s">
        <v>131</v>
      </c>
      <c r="F4550" s="7">
        <v>100</v>
      </c>
      <c r="G4550" s="7">
        <v>300</v>
      </c>
      <c r="H4550" s="7"/>
      <c r="I4550" s="7"/>
      <c r="J4550" s="7" t="s">
        <v>118</v>
      </c>
      <c r="K4550" s="7"/>
      <c r="L4550" s="7"/>
      <c r="M4550" s="7"/>
      <c r="N4550" s="7"/>
      <c r="O4550" s="7" t="s">
        <v>62</v>
      </c>
      <c r="P4550" s="7">
        <v>2007</v>
      </c>
      <c r="Q4550" s="7">
        <v>2007</v>
      </c>
      <c r="R4550" s="7"/>
      <c r="S4550" s="7"/>
    </row>
    <row r="4551" spans="1:19" hidden="1" x14ac:dyDescent="0.35">
      <c r="A4551">
        <v>4550</v>
      </c>
      <c r="B4551" s="7">
        <v>275</v>
      </c>
      <c r="C4551" s="7">
        <v>14061</v>
      </c>
      <c r="D4551" s="7">
        <v>3294</v>
      </c>
      <c r="E4551" s="7" t="s">
        <v>131</v>
      </c>
      <c r="F4551" s="7"/>
      <c r="G4551" s="7"/>
      <c r="H4551" s="7"/>
      <c r="I4551" s="7"/>
      <c r="J4551" s="7"/>
      <c r="K4551" s="7"/>
      <c r="L4551" s="7"/>
      <c r="M4551" s="7"/>
      <c r="N4551" s="7" t="s">
        <v>78</v>
      </c>
      <c r="O4551" s="7" t="s">
        <v>105</v>
      </c>
      <c r="P4551" s="7">
        <v>2007</v>
      </c>
      <c r="Q4551" s="7">
        <v>2007</v>
      </c>
      <c r="R4551" s="7"/>
      <c r="S4551" s="7"/>
    </row>
    <row r="4552" spans="1:19" hidden="1" x14ac:dyDescent="0.35">
      <c r="A4552">
        <v>4551</v>
      </c>
      <c r="B4552" s="7">
        <v>275</v>
      </c>
      <c r="C4552" s="7">
        <v>14061</v>
      </c>
      <c r="D4552" s="7">
        <v>3298</v>
      </c>
      <c r="E4552" s="7" t="s">
        <v>131</v>
      </c>
      <c r="F4552" s="7"/>
      <c r="G4552" s="7"/>
      <c r="H4552" s="7"/>
      <c r="I4552" s="7"/>
      <c r="J4552" s="7"/>
      <c r="K4552" s="7"/>
      <c r="L4552" s="7"/>
      <c r="M4552" s="7"/>
      <c r="N4552" s="7" t="s">
        <v>78</v>
      </c>
      <c r="O4552" s="7" t="s">
        <v>105</v>
      </c>
      <c r="P4552" s="7">
        <v>2007</v>
      </c>
      <c r="Q4552" s="7">
        <v>2007</v>
      </c>
      <c r="R4552" s="7"/>
      <c r="S4552" s="7"/>
    </row>
    <row r="4553" spans="1:19" hidden="1" x14ac:dyDescent="0.35">
      <c r="A4553">
        <v>4552</v>
      </c>
      <c r="B4553" s="7">
        <v>275</v>
      </c>
      <c r="C4553" s="7">
        <v>14047</v>
      </c>
      <c r="D4553" s="7">
        <v>3281</v>
      </c>
      <c r="E4553" s="7" t="s">
        <v>295</v>
      </c>
      <c r="F4553" s="7">
        <v>100</v>
      </c>
      <c r="G4553" s="7">
        <v>100</v>
      </c>
      <c r="H4553" s="7"/>
      <c r="I4553" s="7"/>
      <c r="J4553" s="7" t="s">
        <v>59</v>
      </c>
      <c r="K4553" s="7"/>
      <c r="L4553" s="7"/>
      <c r="M4553" s="7"/>
      <c r="N4553" s="7"/>
      <c r="O4553" s="7" t="s">
        <v>62</v>
      </c>
      <c r="P4553" s="7">
        <v>2007</v>
      </c>
      <c r="Q4553" s="7">
        <v>2007</v>
      </c>
      <c r="R4553" s="7" t="s">
        <v>2527</v>
      </c>
      <c r="S4553" s="7"/>
    </row>
    <row r="4554" spans="1:19" hidden="1" x14ac:dyDescent="0.35">
      <c r="A4554">
        <v>4553</v>
      </c>
      <c r="B4554" s="7">
        <v>275</v>
      </c>
      <c r="C4554" s="7">
        <v>14056</v>
      </c>
      <c r="D4554" s="7">
        <v>3887</v>
      </c>
      <c r="E4554" s="7" t="s">
        <v>466</v>
      </c>
      <c r="F4554" s="7"/>
      <c r="G4554" s="7"/>
      <c r="H4554" s="7"/>
      <c r="I4554" s="7"/>
      <c r="J4554" s="7"/>
      <c r="K4554" s="7"/>
      <c r="L4554" s="7"/>
      <c r="M4554" s="7"/>
      <c r="N4554" s="7" t="s">
        <v>78</v>
      </c>
      <c r="O4554" s="7" t="s">
        <v>105</v>
      </c>
      <c r="P4554" s="7">
        <v>2007</v>
      </c>
      <c r="Q4554" s="7">
        <v>2007</v>
      </c>
      <c r="R4554" s="7"/>
      <c r="S4554" s="7"/>
    </row>
    <row r="4555" spans="1:19" hidden="1" x14ac:dyDescent="0.35">
      <c r="A4555">
        <v>4554</v>
      </c>
      <c r="B4555" s="7">
        <v>275</v>
      </c>
      <c r="C4555" s="7">
        <v>14058</v>
      </c>
      <c r="D4555" s="7">
        <v>3887</v>
      </c>
      <c r="E4555" s="7" t="s">
        <v>58</v>
      </c>
      <c r="F4555" s="7">
        <v>4000</v>
      </c>
      <c r="G4555" s="7">
        <v>8000</v>
      </c>
      <c r="H4555" s="7"/>
      <c r="I4555" s="7"/>
      <c r="J4555" s="7" t="s">
        <v>118</v>
      </c>
      <c r="K4555" s="7" t="s">
        <v>60</v>
      </c>
      <c r="L4555" s="7" t="s">
        <v>61</v>
      </c>
      <c r="M4555" s="7"/>
      <c r="N4555" s="7"/>
      <c r="O4555" s="7" t="s">
        <v>62</v>
      </c>
      <c r="P4555" s="7">
        <v>2007</v>
      </c>
      <c r="Q4555" s="7">
        <v>2007</v>
      </c>
      <c r="R4555" s="7" t="s">
        <v>1181</v>
      </c>
      <c r="S4555" s="7"/>
    </row>
    <row r="4556" spans="1:19" hidden="1" x14ac:dyDescent="0.35">
      <c r="A4556">
        <v>4555</v>
      </c>
      <c r="B4556" s="7">
        <v>275</v>
      </c>
      <c r="C4556" s="7">
        <v>14007</v>
      </c>
      <c r="D4556" s="7">
        <v>3263</v>
      </c>
      <c r="E4556" s="7" t="s">
        <v>58</v>
      </c>
      <c r="F4556" s="7"/>
      <c r="G4556" s="7"/>
      <c r="H4556" s="7"/>
      <c r="I4556" s="7"/>
      <c r="J4556" s="7"/>
      <c r="K4556" s="7"/>
      <c r="L4556" s="7"/>
      <c r="M4556" s="7"/>
      <c r="N4556" s="7" t="s">
        <v>78</v>
      </c>
      <c r="O4556" s="7" t="s">
        <v>105</v>
      </c>
      <c r="P4556" s="7">
        <v>2007</v>
      </c>
      <c r="Q4556" s="7">
        <v>2007</v>
      </c>
      <c r="R4556" s="7" t="s">
        <v>2524</v>
      </c>
      <c r="S4556" s="7"/>
    </row>
    <row r="4557" spans="1:19" hidden="1" x14ac:dyDescent="0.35">
      <c r="A4557">
        <v>4556</v>
      </c>
      <c r="B4557" s="7">
        <v>275</v>
      </c>
      <c r="C4557" s="7">
        <v>14047</v>
      </c>
      <c r="D4557" s="7">
        <v>3263</v>
      </c>
      <c r="E4557" s="7" t="s">
        <v>295</v>
      </c>
      <c r="F4557" s="7"/>
      <c r="G4557" s="7"/>
      <c r="H4557" s="7"/>
      <c r="I4557" s="7"/>
      <c r="J4557" s="7"/>
      <c r="K4557" s="7"/>
      <c r="L4557" s="7"/>
      <c r="M4557" s="7"/>
      <c r="N4557" s="7" t="s">
        <v>78</v>
      </c>
      <c r="O4557" s="7" t="s">
        <v>105</v>
      </c>
      <c r="P4557" s="7">
        <v>2007</v>
      </c>
      <c r="Q4557" s="7">
        <v>2007</v>
      </c>
      <c r="R4557" s="7" t="s">
        <v>2527</v>
      </c>
      <c r="S4557" s="7"/>
    </row>
    <row r="4558" spans="1:19" hidden="1" x14ac:dyDescent="0.35">
      <c r="A4558">
        <v>4557</v>
      </c>
      <c r="B4558" s="7">
        <v>275</v>
      </c>
      <c r="C4558" s="7">
        <v>14048</v>
      </c>
      <c r="D4558" s="7">
        <v>3263</v>
      </c>
      <c r="E4558" s="7" t="s">
        <v>131</v>
      </c>
      <c r="F4558" s="7">
        <v>60</v>
      </c>
      <c r="G4558" s="7">
        <v>100</v>
      </c>
      <c r="H4558" s="7"/>
      <c r="I4558" s="7"/>
      <c r="J4558" s="7" t="s">
        <v>118</v>
      </c>
      <c r="K4558" s="7"/>
      <c r="L4558" s="7"/>
      <c r="M4558" s="7"/>
      <c r="N4558" s="7"/>
      <c r="O4558" s="7" t="s">
        <v>62</v>
      </c>
      <c r="P4558" s="7">
        <v>2007</v>
      </c>
      <c r="Q4558" s="7">
        <v>2007</v>
      </c>
      <c r="R4558" s="7" t="s">
        <v>1181</v>
      </c>
      <c r="S4558" s="7"/>
    </row>
    <row r="4559" spans="1:19" hidden="1" x14ac:dyDescent="0.35">
      <c r="A4559">
        <v>4558</v>
      </c>
      <c r="B4559" s="7">
        <v>275</v>
      </c>
      <c r="C4559" s="7">
        <v>14054</v>
      </c>
      <c r="D4559" s="7">
        <v>3263</v>
      </c>
      <c r="E4559" s="7" t="s">
        <v>131</v>
      </c>
      <c r="F4559" s="7"/>
      <c r="G4559" s="7"/>
      <c r="H4559" s="7"/>
      <c r="I4559" s="7"/>
      <c r="J4559" s="7"/>
      <c r="K4559" s="7"/>
      <c r="L4559" s="7"/>
      <c r="M4559" s="7"/>
      <c r="N4559" s="7" t="s">
        <v>78</v>
      </c>
      <c r="O4559" s="7" t="s">
        <v>105</v>
      </c>
      <c r="P4559" s="7">
        <v>2007</v>
      </c>
      <c r="Q4559" s="7">
        <v>2007</v>
      </c>
      <c r="R4559" s="7"/>
      <c r="S4559" s="7"/>
    </row>
    <row r="4560" spans="1:19" hidden="1" x14ac:dyDescent="0.35">
      <c r="A4560">
        <v>4559</v>
      </c>
      <c r="B4560" s="7">
        <v>275</v>
      </c>
      <c r="C4560" s="7">
        <v>14019</v>
      </c>
      <c r="D4560" s="20">
        <v>3845</v>
      </c>
      <c r="E4560" s="7" t="s">
        <v>131</v>
      </c>
      <c r="F4560" s="7">
        <v>100</v>
      </c>
      <c r="G4560" s="7">
        <v>300</v>
      </c>
      <c r="H4560" s="7"/>
      <c r="I4560" s="7"/>
      <c r="J4560" s="7" t="s">
        <v>118</v>
      </c>
      <c r="K4560" s="7"/>
      <c r="L4560" s="7"/>
      <c r="M4560" s="7"/>
      <c r="N4560" s="7"/>
      <c r="O4560" s="7" t="s">
        <v>62</v>
      </c>
      <c r="P4560" s="7">
        <v>2007</v>
      </c>
      <c r="Q4560" s="7">
        <v>2007</v>
      </c>
      <c r="R4560" s="7"/>
      <c r="S4560" s="7"/>
    </row>
    <row r="4561" spans="1:19" hidden="1" x14ac:dyDescent="0.35">
      <c r="A4561">
        <v>4560</v>
      </c>
      <c r="B4561" s="7">
        <v>275</v>
      </c>
      <c r="C4561" s="7">
        <v>14054</v>
      </c>
      <c r="D4561" s="20">
        <v>3845</v>
      </c>
      <c r="E4561" s="7" t="s">
        <v>173</v>
      </c>
      <c r="F4561" s="7"/>
      <c r="G4561" s="7"/>
      <c r="H4561" s="7"/>
      <c r="I4561" s="7"/>
      <c r="J4561" s="7"/>
      <c r="K4561" s="7"/>
      <c r="L4561" s="7"/>
      <c r="M4561" s="7"/>
      <c r="N4561" s="7" t="s">
        <v>78</v>
      </c>
      <c r="O4561" s="7" t="s">
        <v>105</v>
      </c>
      <c r="P4561" s="7">
        <v>2007</v>
      </c>
      <c r="Q4561" s="7">
        <v>2007</v>
      </c>
      <c r="R4561" s="7"/>
      <c r="S4561" s="7"/>
    </row>
    <row r="4562" spans="1:19" hidden="1" x14ac:dyDescent="0.35">
      <c r="A4562">
        <v>4561</v>
      </c>
      <c r="B4562" s="7">
        <v>275</v>
      </c>
      <c r="C4562" s="7">
        <v>14056</v>
      </c>
      <c r="D4562" s="7">
        <v>32157</v>
      </c>
      <c r="E4562" s="7" t="s">
        <v>131</v>
      </c>
      <c r="F4562" s="7">
        <v>100</v>
      </c>
      <c r="G4562" s="7">
        <v>270</v>
      </c>
      <c r="H4562" s="7"/>
      <c r="I4562" s="7"/>
      <c r="J4562" s="7" t="s">
        <v>118</v>
      </c>
      <c r="K4562" s="7"/>
      <c r="L4562" s="7"/>
      <c r="M4562" s="7"/>
      <c r="N4562" s="7"/>
      <c r="O4562" s="7" t="s">
        <v>62</v>
      </c>
      <c r="P4562" s="7">
        <v>2007</v>
      </c>
      <c r="Q4562" s="7">
        <v>2007</v>
      </c>
      <c r="R4562" s="7"/>
      <c r="S4562" s="7"/>
    </row>
    <row r="4563" spans="1:19" hidden="1" x14ac:dyDescent="0.35">
      <c r="A4563">
        <v>4562</v>
      </c>
      <c r="B4563" s="7">
        <v>275</v>
      </c>
      <c r="C4563" s="7">
        <v>14007</v>
      </c>
      <c r="D4563" s="7">
        <v>3846</v>
      </c>
      <c r="E4563" s="7" t="s">
        <v>58</v>
      </c>
      <c r="F4563" s="7"/>
      <c r="G4563" s="7"/>
      <c r="H4563" s="7"/>
      <c r="I4563" s="7"/>
      <c r="J4563" s="7"/>
      <c r="K4563" s="7"/>
      <c r="L4563" s="7"/>
      <c r="M4563" s="7"/>
      <c r="N4563" s="7" t="s">
        <v>78</v>
      </c>
      <c r="O4563" s="7" t="s">
        <v>105</v>
      </c>
      <c r="P4563" s="7">
        <v>2007</v>
      </c>
      <c r="Q4563" s="7">
        <v>2007</v>
      </c>
      <c r="R4563" s="7" t="s">
        <v>2524</v>
      </c>
      <c r="S4563" s="7"/>
    </row>
    <row r="4564" spans="1:19" hidden="1" x14ac:dyDescent="0.35">
      <c r="A4564">
        <v>4563</v>
      </c>
      <c r="B4564" s="7">
        <v>275</v>
      </c>
      <c r="C4564" s="7">
        <v>14061</v>
      </c>
      <c r="D4564" s="7">
        <v>3846</v>
      </c>
      <c r="E4564" s="7" t="s">
        <v>131</v>
      </c>
      <c r="F4564" s="7"/>
      <c r="G4564" s="7"/>
      <c r="H4564" s="7"/>
      <c r="I4564" s="7"/>
      <c r="J4564" s="7"/>
      <c r="K4564" s="7"/>
      <c r="L4564" s="7"/>
      <c r="M4564" s="7"/>
      <c r="N4564" s="7" t="s">
        <v>78</v>
      </c>
      <c r="O4564" s="7" t="s">
        <v>105</v>
      </c>
      <c r="P4564" s="7">
        <v>2007</v>
      </c>
      <c r="Q4564" s="7">
        <v>2007</v>
      </c>
      <c r="R4564" s="7"/>
      <c r="S4564" s="7"/>
    </row>
    <row r="4565" spans="1:19" hidden="1" x14ac:dyDescent="0.35">
      <c r="A4565">
        <v>4564</v>
      </c>
      <c r="B4565" s="7">
        <v>275</v>
      </c>
      <c r="C4565" s="7">
        <v>14007</v>
      </c>
      <c r="D4565" s="20">
        <v>32652</v>
      </c>
      <c r="E4565" s="7" t="s">
        <v>58</v>
      </c>
      <c r="F4565" s="7"/>
      <c r="G4565" s="7"/>
      <c r="H4565" s="7"/>
      <c r="I4565" s="7"/>
      <c r="J4565" s="7"/>
      <c r="K4565" s="7"/>
      <c r="L4565" s="7"/>
      <c r="M4565" s="7"/>
      <c r="N4565" s="7" t="s">
        <v>78</v>
      </c>
      <c r="O4565" s="7" t="s">
        <v>105</v>
      </c>
      <c r="P4565" s="7">
        <v>2007</v>
      </c>
      <c r="Q4565" s="7">
        <v>2007</v>
      </c>
      <c r="R4565" s="7" t="s">
        <v>2524</v>
      </c>
      <c r="S4565" s="7"/>
    </row>
    <row r="4566" spans="1:19" hidden="1" x14ac:dyDescent="0.35">
      <c r="A4566">
        <v>4565</v>
      </c>
      <c r="B4566" s="7">
        <v>275</v>
      </c>
      <c r="C4566" s="7">
        <v>14047</v>
      </c>
      <c r="D4566" s="20">
        <v>32652</v>
      </c>
      <c r="E4566" s="7" t="s">
        <v>295</v>
      </c>
      <c r="F4566" s="7"/>
      <c r="G4566" s="7"/>
      <c r="H4566" s="7"/>
      <c r="I4566" s="7"/>
      <c r="J4566" s="7"/>
      <c r="K4566" s="7"/>
      <c r="L4566" s="7"/>
      <c r="M4566" s="7"/>
      <c r="N4566" s="7" t="s">
        <v>78</v>
      </c>
      <c r="O4566" s="7" t="s">
        <v>105</v>
      </c>
      <c r="P4566" s="7">
        <v>2007</v>
      </c>
      <c r="Q4566" s="7">
        <v>2007</v>
      </c>
      <c r="R4566" s="7" t="s">
        <v>2527</v>
      </c>
      <c r="S4566" s="7"/>
    </row>
    <row r="4567" spans="1:19" hidden="1" x14ac:dyDescent="0.35">
      <c r="A4567">
        <v>4566</v>
      </c>
      <c r="B4567" s="7">
        <v>275</v>
      </c>
      <c r="C4567" s="7">
        <v>14006</v>
      </c>
      <c r="D4567" s="7">
        <v>3658</v>
      </c>
      <c r="E4567" s="7" t="s">
        <v>131</v>
      </c>
      <c r="F4567" s="7">
        <v>1300</v>
      </c>
      <c r="G4567" s="7">
        <v>1300</v>
      </c>
      <c r="H4567" s="7"/>
      <c r="I4567" s="7"/>
      <c r="J4567" s="7" t="s">
        <v>118</v>
      </c>
      <c r="K4567" s="7"/>
      <c r="L4567" s="7"/>
      <c r="M4567" s="7"/>
      <c r="N4567" s="7"/>
      <c r="O4567" s="7" t="s">
        <v>62</v>
      </c>
      <c r="P4567" s="7">
        <v>2007</v>
      </c>
      <c r="Q4567" s="7">
        <v>2007</v>
      </c>
      <c r="R4567" s="7" t="s">
        <v>2524</v>
      </c>
      <c r="S4567" s="7"/>
    </row>
    <row r="4568" spans="1:19" hidden="1" x14ac:dyDescent="0.35">
      <c r="A4568">
        <v>4567</v>
      </c>
      <c r="B4568" s="7">
        <v>275</v>
      </c>
      <c r="C4568" s="7">
        <v>14061</v>
      </c>
      <c r="D4568" s="7">
        <v>3658</v>
      </c>
      <c r="E4568" s="7" t="s">
        <v>131</v>
      </c>
      <c r="F4568" s="7"/>
      <c r="G4568" s="7"/>
      <c r="H4568" s="7"/>
      <c r="I4568" s="7"/>
      <c r="J4568" s="7"/>
      <c r="K4568" s="7"/>
      <c r="L4568" s="7"/>
      <c r="M4568" s="7"/>
      <c r="N4568" s="7" t="s">
        <v>78</v>
      </c>
      <c r="O4568" s="7" t="s">
        <v>105</v>
      </c>
      <c r="P4568" s="7">
        <v>2007</v>
      </c>
      <c r="Q4568" s="7">
        <v>2007</v>
      </c>
      <c r="R4568" s="7"/>
      <c r="S4568" s="7"/>
    </row>
    <row r="4569" spans="1:19" hidden="1" x14ac:dyDescent="0.35">
      <c r="A4569">
        <v>4568</v>
      </c>
      <c r="B4569" s="7">
        <v>275</v>
      </c>
      <c r="C4569" s="7">
        <v>14007</v>
      </c>
      <c r="D4569" s="7">
        <v>3649</v>
      </c>
      <c r="E4569" s="7" t="s">
        <v>58</v>
      </c>
      <c r="F4569" s="7"/>
      <c r="G4569" s="7"/>
      <c r="H4569" s="7"/>
      <c r="I4569" s="7"/>
      <c r="J4569" s="7"/>
      <c r="K4569" s="7"/>
      <c r="L4569" s="7"/>
      <c r="M4569" s="7"/>
      <c r="N4569" s="7" t="s">
        <v>78</v>
      </c>
      <c r="O4569" s="7" t="s">
        <v>105</v>
      </c>
      <c r="P4569" s="7">
        <v>2007</v>
      </c>
      <c r="Q4569" s="7">
        <v>2007</v>
      </c>
      <c r="R4569" s="7" t="s">
        <v>2524</v>
      </c>
      <c r="S4569" s="7"/>
    </row>
    <row r="4570" spans="1:19" hidden="1" x14ac:dyDescent="0.35">
      <c r="A4570">
        <v>4569</v>
      </c>
      <c r="B4570" s="7">
        <v>275</v>
      </c>
      <c r="C4570" s="7">
        <v>14019</v>
      </c>
      <c r="D4570" s="7">
        <v>3649</v>
      </c>
      <c r="E4570" s="7" t="s">
        <v>131</v>
      </c>
      <c r="F4570" s="7">
        <v>100</v>
      </c>
      <c r="G4570" s="7">
        <v>200</v>
      </c>
      <c r="H4570" s="7"/>
      <c r="I4570" s="7"/>
      <c r="J4570" s="7" t="s">
        <v>118</v>
      </c>
      <c r="K4570" s="7"/>
      <c r="L4570" s="7"/>
      <c r="M4570" s="7"/>
      <c r="N4570" s="7"/>
      <c r="O4570" s="7" t="s">
        <v>62</v>
      </c>
      <c r="P4570" s="7">
        <v>2007</v>
      </c>
      <c r="Q4570" s="7">
        <v>2007</v>
      </c>
      <c r="R4570" s="7"/>
      <c r="S4570" s="7"/>
    </row>
    <row r="4571" spans="1:19" hidden="1" x14ac:dyDescent="0.35">
      <c r="A4571">
        <v>4570</v>
      </c>
      <c r="B4571" s="7">
        <v>275</v>
      </c>
      <c r="C4571" s="7">
        <v>14061</v>
      </c>
      <c r="D4571" s="7">
        <v>3649</v>
      </c>
      <c r="E4571" s="7" t="s">
        <v>131</v>
      </c>
      <c r="F4571" s="7"/>
      <c r="G4571" s="7"/>
      <c r="H4571" s="7"/>
      <c r="I4571" s="7"/>
      <c r="J4571" s="7"/>
      <c r="K4571" s="7"/>
      <c r="L4571" s="7"/>
      <c r="M4571" s="7"/>
      <c r="N4571" s="7" t="s">
        <v>78</v>
      </c>
      <c r="O4571" s="7" t="s">
        <v>105</v>
      </c>
      <c r="P4571" s="7">
        <v>2007</v>
      </c>
      <c r="Q4571" s="7">
        <v>2007</v>
      </c>
      <c r="R4571" s="7"/>
      <c r="S4571" s="7"/>
    </row>
    <row r="4572" spans="1:19" hidden="1" x14ac:dyDescent="0.35">
      <c r="A4572">
        <v>4571</v>
      </c>
      <c r="B4572" s="7">
        <v>275</v>
      </c>
      <c r="C4572" s="7">
        <v>14023</v>
      </c>
      <c r="D4572" s="7">
        <v>3266</v>
      </c>
      <c r="E4572" s="7" t="s">
        <v>131</v>
      </c>
      <c r="F4572" s="7">
        <v>1500</v>
      </c>
      <c r="G4572" s="7">
        <v>1500</v>
      </c>
      <c r="H4572" s="7"/>
      <c r="I4572" s="7"/>
      <c r="J4572" s="7" t="s">
        <v>118</v>
      </c>
      <c r="K4572" s="7"/>
      <c r="L4572" s="7"/>
      <c r="M4572" s="7"/>
      <c r="N4572" s="7"/>
      <c r="O4572" s="7" t="s">
        <v>62</v>
      </c>
      <c r="P4572" s="7">
        <v>2007</v>
      </c>
      <c r="Q4572" s="7">
        <v>2007</v>
      </c>
      <c r="R4572" s="7" t="s">
        <v>1177</v>
      </c>
      <c r="S4572" s="7"/>
    </row>
    <row r="4573" spans="1:19" hidden="1" x14ac:dyDescent="0.35">
      <c r="A4573">
        <v>4572</v>
      </c>
      <c r="B4573" s="7">
        <v>275</v>
      </c>
      <c r="C4573" s="7">
        <v>14047</v>
      </c>
      <c r="D4573" s="7">
        <v>3266</v>
      </c>
      <c r="E4573" s="7" t="s">
        <v>131</v>
      </c>
      <c r="F4573" s="7">
        <v>3550</v>
      </c>
      <c r="G4573" s="7">
        <v>3550</v>
      </c>
      <c r="H4573" s="7"/>
      <c r="I4573" s="7"/>
      <c r="J4573" s="7" t="s">
        <v>118</v>
      </c>
      <c r="K4573" s="7"/>
      <c r="L4573" s="7"/>
      <c r="M4573" s="7"/>
      <c r="N4573" s="7"/>
      <c r="O4573" s="7" t="s">
        <v>62</v>
      </c>
      <c r="P4573" s="7">
        <v>2007</v>
      </c>
      <c r="Q4573" s="7">
        <v>2007</v>
      </c>
      <c r="R4573" s="7" t="s">
        <v>2527</v>
      </c>
      <c r="S4573" s="7"/>
    </row>
    <row r="4574" spans="1:19" hidden="1" x14ac:dyDescent="0.35">
      <c r="A4574">
        <v>4573</v>
      </c>
      <c r="B4574" s="7">
        <v>275</v>
      </c>
      <c r="C4574" s="7">
        <v>14050</v>
      </c>
      <c r="D4574" s="7">
        <v>3266</v>
      </c>
      <c r="E4574" s="7" t="s">
        <v>131</v>
      </c>
      <c r="F4574" s="7">
        <v>500</v>
      </c>
      <c r="G4574" s="7">
        <v>500</v>
      </c>
      <c r="H4574" s="7"/>
      <c r="I4574" s="7"/>
      <c r="J4574" s="7" t="s">
        <v>104</v>
      </c>
      <c r="K4574" s="7"/>
      <c r="L4574" s="7"/>
      <c r="M4574" s="7"/>
      <c r="N4574" s="7"/>
      <c r="O4574" s="7" t="s">
        <v>62</v>
      </c>
      <c r="P4574" s="7">
        <v>2007</v>
      </c>
      <c r="Q4574" s="7">
        <v>2007</v>
      </c>
      <c r="R4574" s="7" t="s">
        <v>1181</v>
      </c>
      <c r="S4574" s="7"/>
    </row>
    <row r="4575" spans="1:19" hidden="1" x14ac:dyDescent="0.35">
      <c r="A4575">
        <v>4574</v>
      </c>
      <c r="B4575" s="7">
        <v>275</v>
      </c>
      <c r="C4575" s="7">
        <v>14054</v>
      </c>
      <c r="D4575" s="7">
        <v>1017051</v>
      </c>
      <c r="E4575" s="7" t="s">
        <v>131</v>
      </c>
      <c r="F4575" s="7"/>
      <c r="G4575" s="7"/>
      <c r="H4575" s="7"/>
      <c r="I4575" s="7"/>
      <c r="J4575" s="7"/>
      <c r="K4575" s="7"/>
      <c r="L4575" s="7"/>
      <c r="M4575" s="7"/>
      <c r="N4575" s="7" t="s">
        <v>78</v>
      </c>
      <c r="O4575" s="7" t="s">
        <v>105</v>
      </c>
      <c r="P4575" s="7">
        <v>2007</v>
      </c>
      <c r="Q4575" s="7">
        <v>2007</v>
      </c>
      <c r="R4575" s="7"/>
      <c r="S4575" s="7"/>
    </row>
    <row r="4576" spans="1:19" hidden="1" x14ac:dyDescent="0.35">
      <c r="A4576">
        <v>4575</v>
      </c>
      <c r="B4576" s="7">
        <v>275</v>
      </c>
      <c r="C4576" s="7">
        <v>14007</v>
      </c>
      <c r="D4576" s="7">
        <v>3288</v>
      </c>
      <c r="E4576" s="7" t="s">
        <v>58</v>
      </c>
      <c r="F4576" s="7">
        <v>20000</v>
      </c>
      <c r="G4576" s="7">
        <v>20000</v>
      </c>
      <c r="H4576" s="7"/>
      <c r="I4576" s="7"/>
      <c r="J4576" s="7" t="s">
        <v>118</v>
      </c>
      <c r="K4576" s="7"/>
      <c r="L4576" s="7"/>
      <c r="M4576" s="7"/>
      <c r="N4576" s="7"/>
      <c r="O4576" s="7" t="s">
        <v>62</v>
      </c>
      <c r="P4576" s="7">
        <v>2007</v>
      </c>
      <c r="Q4576" s="7">
        <v>2007</v>
      </c>
      <c r="R4576" s="7" t="s">
        <v>2524</v>
      </c>
      <c r="S4576" s="7"/>
    </row>
    <row r="4577" spans="1:19" hidden="1" x14ac:dyDescent="0.35">
      <c r="A4577">
        <v>4576</v>
      </c>
      <c r="B4577" s="7">
        <v>275</v>
      </c>
      <c r="C4577" s="7">
        <v>14056</v>
      </c>
      <c r="D4577" s="7">
        <v>3880</v>
      </c>
      <c r="E4577" s="7" t="s">
        <v>173</v>
      </c>
      <c r="F4577" s="7"/>
      <c r="G4577" s="7"/>
      <c r="H4577" s="7"/>
      <c r="I4577" s="7"/>
      <c r="J4577" s="7"/>
      <c r="K4577" s="7"/>
      <c r="L4577" s="7"/>
      <c r="M4577" s="7"/>
      <c r="N4577" s="7" t="s">
        <v>78</v>
      </c>
      <c r="O4577" s="7" t="s">
        <v>105</v>
      </c>
      <c r="P4577" s="7">
        <v>2007</v>
      </c>
      <c r="Q4577" s="7">
        <v>2007</v>
      </c>
      <c r="R4577" s="7"/>
      <c r="S4577" s="7"/>
    </row>
    <row r="4578" spans="1:19" hidden="1" x14ac:dyDescent="0.35">
      <c r="A4578">
        <v>4577</v>
      </c>
      <c r="B4578" s="7">
        <v>275</v>
      </c>
      <c r="C4578" s="7">
        <v>14058</v>
      </c>
      <c r="D4578" s="7">
        <v>3880</v>
      </c>
      <c r="E4578" s="7" t="s">
        <v>131</v>
      </c>
      <c r="F4578" s="7">
        <v>100</v>
      </c>
      <c r="G4578" s="7">
        <v>100</v>
      </c>
      <c r="H4578" s="7"/>
      <c r="I4578" s="7"/>
      <c r="J4578" s="7" t="s">
        <v>118</v>
      </c>
      <c r="K4578" s="7" t="s">
        <v>1040</v>
      </c>
      <c r="L4578" s="7"/>
      <c r="M4578" s="7"/>
      <c r="N4578" s="7"/>
      <c r="O4578" s="7" t="s">
        <v>62</v>
      </c>
      <c r="P4578" s="7">
        <v>2007</v>
      </c>
      <c r="Q4578" s="7">
        <v>2007</v>
      </c>
      <c r="R4578" s="7" t="s">
        <v>1181</v>
      </c>
      <c r="S4578" s="7"/>
    </row>
    <row r="4579" spans="1:19" hidden="1" x14ac:dyDescent="0.35">
      <c r="A4579">
        <v>4578</v>
      </c>
      <c r="B4579" s="7">
        <v>275</v>
      </c>
      <c r="C4579" s="7">
        <v>14058</v>
      </c>
      <c r="D4579" s="7">
        <v>3880</v>
      </c>
      <c r="E4579" s="7" t="s">
        <v>131</v>
      </c>
      <c r="F4579" s="7"/>
      <c r="G4579" s="7"/>
      <c r="H4579" s="7"/>
      <c r="I4579" s="7"/>
      <c r="J4579" s="7"/>
      <c r="K4579" s="7"/>
      <c r="L4579" s="7"/>
      <c r="M4579" s="7"/>
      <c r="N4579" s="7" t="s">
        <v>78</v>
      </c>
      <c r="O4579" s="7" t="s">
        <v>62</v>
      </c>
      <c r="P4579" s="7">
        <v>2007</v>
      </c>
      <c r="Q4579" s="7">
        <v>2007</v>
      </c>
      <c r="R4579" s="7" t="s">
        <v>1181</v>
      </c>
      <c r="S4579" s="7"/>
    </row>
    <row r="4580" spans="1:19" hidden="1" x14ac:dyDescent="0.35">
      <c r="A4580">
        <v>4579</v>
      </c>
      <c r="B4580" s="7">
        <v>275</v>
      </c>
      <c r="C4580" s="7">
        <v>14058</v>
      </c>
      <c r="D4580" s="7">
        <v>3880</v>
      </c>
      <c r="E4580" s="7" t="s">
        <v>131</v>
      </c>
      <c r="F4580" s="7"/>
      <c r="G4580" s="7"/>
      <c r="H4580" s="7"/>
      <c r="I4580" s="7"/>
      <c r="J4580" s="7"/>
      <c r="K4580" s="7"/>
      <c r="L4580" s="7"/>
      <c r="M4580" s="7"/>
      <c r="N4580" s="7" t="s">
        <v>78</v>
      </c>
      <c r="O4580" s="7" t="s">
        <v>62</v>
      </c>
      <c r="P4580" s="7">
        <v>2007</v>
      </c>
      <c r="Q4580" s="7">
        <v>2007</v>
      </c>
      <c r="R4580" s="7" t="s">
        <v>1181</v>
      </c>
      <c r="S4580" s="7"/>
    </row>
    <row r="4581" spans="1:19" hidden="1" x14ac:dyDescent="0.35">
      <c r="A4581">
        <v>4580</v>
      </c>
      <c r="B4581" s="7">
        <v>275</v>
      </c>
      <c r="C4581" s="7">
        <v>14058</v>
      </c>
      <c r="D4581" s="7">
        <v>3880</v>
      </c>
      <c r="E4581" s="7" t="s">
        <v>131</v>
      </c>
      <c r="F4581" s="7"/>
      <c r="G4581" s="7"/>
      <c r="H4581" s="7"/>
      <c r="I4581" s="7"/>
      <c r="J4581" s="7"/>
      <c r="K4581" s="7"/>
      <c r="L4581" s="7"/>
      <c r="M4581" s="7"/>
      <c r="N4581" s="7" t="s">
        <v>78</v>
      </c>
      <c r="O4581" s="7" t="s">
        <v>62</v>
      </c>
      <c r="P4581" s="7">
        <v>2007</v>
      </c>
      <c r="Q4581" s="7">
        <v>2007</v>
      </c>
      <c r="R4581" s="7" t="s">
        <v>1181</v>
      </c>
      <c r="S4581" s="7"/>
    </row>
    <row r="4582" spans="1:19" hidden="1" x14ac:dyDescent="0.35">
      <c r="A4582">
        <v>4581</v>
      </c>
      <c r="B4582" s="7">
        <v>275</v>
      </c>
      <c r="C4582" s="7">
        <v>14062</v>
      </c>
      <c r="D4582" s="7">
        <v>3880</v>
      </c>
      <c r="E4582" s="7" t="s">
        <v>453</v>
      </c>
      <c r="F4582" s="7"/>
      <c r="G4582" s="7"/>
      <c r="H4582" s="7"/>
      <c r="I4582" s="7"/>
      <c r="J4582" s="7"/>
      <c r="K4582" s="7"/>
      <c r="L4582" s="7"/>
      <c r="M4582" s="7"/>
      <c r="N4582" s="7" t="s">
        <v>90</v>
      </c>
      <c r="O4582" s="7" t="s">
        <v>105</v>
      </c>
      <c r="P4582" s="7">
        <v>2007</v>
      </c>
      <c r="Q4582" s="7">
        <v>2007</v>
      </c>
      <c r="R4582" s="7"/>
      <c r="S4582" s="7"/>
    </row>
    <row r="4583" spans="1:19" hidden="1" x14ac:dyDescent="0.35">
      <c r="A4583">
        <v>4582</v>
      </c>
      <c r="B4583" s="7">
        <v>275</v>
      </c>
      <c r="C4583" s="7">
        <v>14006</v>
      </c>
      <c r="D4583" s="20">
        <v>3928</v>
      </c>
      <c r="E4583" s="7" t="s">
        <v>131</v>
      </c>
      <c r="F4583" s="7">
        <v>34600</v>
      </c>
      <c r="G4583" s="7">
        <v>34600</v>
      </c>
      <c r="H4583" s="7"/>
      <c r="I4583" s="7"/>
      <c r="J4583" s="7" t="s">
        <v>118</v>
      </c>
      <c r="K4583" s="7"/>
      <c r="L4583" s="7"/>
      <c r="M4583" s="7"/>
      <c r="N4583" s="7"/>
      <c r="O4583" s="7" t="s">
        <v>62</v>
      </c>
      <c r="P4583" s="7">
        <v>2007</v>
      </c>
      <c r="Q4583" s="7">
        <v>2007</v>
      </c>
      <c r="R4583" s="7" t="s">
        <v>2524</v>
      </c>
      <c r="S4583" s="7"/>
    </row>
    <row r="4584" spans="1:19" hidden="1" x14ac:dyDescent="0.35">
      <c r="A4584">
        <v>4583</v>
      </c>
      <c r="B4584" s="7">
        <v>275</v>
      </c>
      <c r="C4584" s="7">
        <v>14022</v>
      </c>
      <c r="D4584" s="20">
        <v>3928</v>
      </c>
      <c r="E4584" s="7" t="s">
        <v>131</v>
      </c>
      <c r="F4584" s="7">
        <v>198000</v>
      </c>
      <c r="G4584" s="7">
        <v>198000</v>
      </c>
      <c r="H4584" s="7"/>
      <c r="I4584" s="7"/>
      <c r="J4584" s="7" t="s">
        <v>118</v>
      </c>
      <c r="K4584" s="7"/>
      <c r="L4584" s="7"/>
      <c r="M4584" s="7"/>
      <c r="N4584" s="7"/>
      <c r="O4584" s="7" t="s">
        <v>62</v>
      </c>
      <c r="P4584" s="7">
        <v>2007</v>
      </c>
      <c r="Q4584" s="7">
        <v>2007</v>
      </c>
      <c r="R4584" s="7" t="s">
        <v>1177</v>
      </c>
      <c r="S4584" s="7"/>
    </row>
    <row r="4585" spans="1:19" hidden="1" x14ac:dyDescent="0.35">
      <c r="A4585">
        <v>4584</v>
      </c>
      <c r="B4585" s="7">
        <v>275</v>
      </c>
      <c r="C4585" s="7">
        <v>14049</v>
      </c>
      <c r="D4585" s="20">
        <v>3928</v>
      </c>
      <c r="E4585" s="7" t="s">
        <v>131</v>
      </c>
      <c r="F4585" s="7">
        <v>11000</v>
      </c>
      <c r="G4585" s="7">
        <v>11000</v>
      </c>
      <c r="H4585" s="7"/>
      <c r="I4585" s="7"/>
      <c r="J4585" s="7" t="s">
        <v>118</v>
      </c>
      <c r="K4585" s="7"/>
      <c r="L4585" s="7"/>
      <c r="M4585" s="7"/>
      <c r="N4585" s="7"/>
      <c r="O4585" s="7" t="s">
        <v>62</v>
      </c>
      <c r="P4585" s="7">
        <v>2007</v>
      </c>
      <c r="Q4585" s="7">
        <v>2007</v>
      </c>
      <c r="R4585" s="9" t="s">
        <v>176</v>
      </c>
      <c r="S4585" s="7"/>
    </row>
    <row r="4586" spans="1:19" hidden="1" x14ac:dyDescent="0.35">
      <c r="A4586">
        <v>4585</v>
      </c>
      <c r="B4586" s="7">
        <v>275</v>
      </c>
      <c r="C4586" s="7">
        <v>14050</v>
      </c>
      <c r="D4586" s="20">
        <v>3928</v>
      </c>
      <c r="E4586" s="7" t="s">
        <v>131</v>
      </c>
      <c r="F4586" s="7">
        <v>12000</v>
      </c>
      <c r="G4586" s="7">
        <v>12000</v>
      </c>
      <c r="H4586" s="7"/>
      <c r="I4586" s="7"/>
      <c r="J4586" s="7" t="s">
        <v>118</v>
      </c>
      <c r="K4586" s="7"/>
      <c r="L4586" s="7"/>
      <c r="M4586" s="7"/>
      <c r="N4586" s="7"/>
      <c r="O4586" s="7" t="s">
        <v>62</v>
      </c>
      <c r="P4586" s="7">
        <v>2007</v>
      </c>
      <c r="Q4586" s="7">
        <v>2007</v>
      </c>
      <c r="R4586" s="9" t="s">
        <v>176</v>
      </c>
      <c r="S4586" s="7"/>
    </row>
    <row r="4587" spans="1:19" hidden="1" x14ac:dyDescent="0.35">
      <c r="A4587">
        <v>4586</v>
      </c>
      <c r="B4587" s="7">
        <v>275</v>
      </c>
      <c r="C4587" s="7">
        <v>14058</v>
      </c>
      <c r="D4587" s="20">
        <v>3928</v>
      </c>
      <c r="E4587" s="7" t="s">
        <v>131</v>
      </c>
      <c r="F4587" s="7">
        <v>12000</v>
      </c>
      <c r="G4587" s="7">
        <v>12000</v>
      </c>
      <c r="H4587" s="7"/>
      <c r="I4587" s="7"/>
      <c r="J4587" s="7" t="s">
        <v>118</v>
      </c>
      <c r="K4587" s="7"/>
      <c r="L4587" s="7"/>
      <c r="M4587" s="7"/>
      <c r="N4587" s="7"/>
      <c r="O4587" s="7" t="s">
        <v>62</v>
      </c>
      <c r="P4587" s="7">
        <v>2007</v>
      </c>
      <c r="Q4587" s="7">
        <v>2007</v>
      </c>
      <c r="R4587" s="7" t="s">
        <v>1181</v>
      </c>
      <c r="S4587" s="7"/>
    </row>
    <row r="4588" spans="1:19" hidden="1" x14ac:dyDescent="0.35">
      <c r="A4588">
        <v>4587</v>
      </c>
      <c r="B4588" s="7">
        <v>275</v>
      </c>
      <c r="C4588" s="7">
        <v>14061</v>
      </c>
      <c r="D4588" s="7">
        <v>3650</v>
      </c>
      <c r="E4588" s="7" t="s">
        <v>131</v>
      </c>
      <c r="F4588" s="7"/>
      <c r="G4588" s="7"/>
      <c r="H4588" s="7"/>
      <c r="I4588" s="7"/>
      <c r="J4588" s="7"/>
      <c r="K4588" s="7"/>
      <c r="L4588" s="7"/>
      <c r="M4588" s="7"/>
      <c r="N4588" s="7" t="s">
        <v>78</v>
      </c>
      <c r="O4588" s="7" t="s">
        <v>105</v>
      </c>
      <c r="P4588" s="7">
        <v>2007</v>
      </c>
      <c r="Q4588" s="7">
        <v>2007</v>
      </c>
      <c r="R4588" s="7"/>
      <c r="S4588" s="7"/>
    </row>
    <row r="4589" spans="1:19" hidden="1" x14ac:dyDescent="0.35">
      <c r="A4589">
        <v>4588</v>
      </c>
      <c r="B4589" s="9">
        <v>276</v>
      </c>
      <c r="C4589" s="21">
        <v>5021</v>
      </c>
      <c r="D4589" s="20">
        <v>32228</v>
      </c>
      <c r="E4589" s="9" t="s">
        <v>58</v>
      </c>
      <c r="F4589" s="9">
        <v>200</v>
      </c>
      <c r="G4589" s="9">
        <v>300</v>
      </c>
      <c r="H4589" s="9"/>
      <c r="I4589" s="9"/>
      <c r="J4589" s="9" t="s">
        <v>118</v>
      </c>
      <c r="K4589" s="9" t="s">
        <v>60</v>
      </c>
      <c r="L4589" s="9"/>
      <c r="M4589" s="9"/>
      <c r="N4589" s="9"/>
      <c r="O4589" s="9" t="s">
        <v>62</v>
      </c>
      <c r="P4589" s="9">
        <v>2007</v>
      </c>
      <c r="Q4589" s="9">
        <v>2007</v>
      </c>
      <c r="R4589" s="9" t="s">
        <v>176</v>
      </c>
      <c r="S4589" s="9"/>
    </row>
    <row r="4590" spans="1:19" hidden="1" x14ac:dyDescent="0.35">
      <c r="A4590">
        <v>4589</v>
      </c>
      <c r="B4590" s="9">
        <v>277</v>
      </c>
      <c r="C4590" s="21">
        <v>5208</v>
      </c>
      <c r="D4590" s="20">
        <v>32228</v>
      </c>
      <c r="E4590" s="9" t="s">
        <v>58</v>
      </c>
      <c r="F4590" s="9">
        <v>1000</v>
      </c>
      <c r="G4590" s="9">
        <v>2000</v>
      </c>
      <c r="H4590" s="9"/>
      <c r="I4590" s="9"/>
      <c r="J4590" s="9" t="s">
        <v>118</v>
      </c>
      <c r="K4590" s="9" t="s">
        <v>60</v>
      </c>
      <c r="L4590" s="9" t="s">
        <v>61</v>
      </c>
      <c r="M4590" s="9">
        <v>7</v>
      </c>
      <c r="N4590" s="9"/>
      <c r="O4590" s="9" t="s">
        <v>88</v>
      </c>
      <c r="P4590" s="9">
        <v>1998</v>
      </c>
      <c r="Q4590" s="9">
        <v>1998</v>
      </c>
      <c r="R4590" s="9"/>
      <c r="S4590" s="9"/>
    </row>
    <row r="4591" spans="1:19" hidden="1" x14ac:dyDescent="0.35">
      <c r="A4591">
        <v>4590</v>
      </c>
      <c r="B4591" s="9">
        <v>278</v>
      </c>
      <c r="C4591" s="21">
        <v>5053</v>
      </c>
      <c r="D4591" s="20">
        <v>32228</v>
      </c>
      <c r="E4591" s="9" t="s">
        <v>295</v>
      </c>
      <c r="F4591" s="9"/>
      <c r="G4591" s="9"/>
      <c r="H4591" s="9"/>
      <c r="I4591" s="9"/>
      <c r="J4591" s="9"/>
      <c r="K4591" s="9"/>
      <c r="L4591" s="9"/>
      <c r="M4591" s="9"/>
      <c r="N4591" s="9" t="s">
        <v>78</v>
      </c>
      <c r="O4591" s="9" t="s">
        <v>105</v>
      </c>
      <c r="P4591" s="9"/>
      <c r="Q4591" s="9">
        <v>2007</v>
      </c>
      <c r="R4591" s="9"/>
      <c r="S4591" s="9"/>
    </row>
    <row r="4592" spans="1:19" hidden="1" x14ac:dyDescent="0.35">
      <c r="A4592">
        <v>4591</v>
      </c>
      <c r="B4592" s="9">
        <v>278</v>
      </c>
      <c r="C4592" s="21">
        <v>5074</v>
      </c>
      <c r="D4592" s="20">
        <v>32228</v>
      </c>
      <c r="E4592" s="9" t="s">
        <v>295</v>
      </c>
      <c r="F4592" s="9"/>
      <c r="G4592" s="9"/>
      <c r="H4592" s="9"/>
      <c r="I4592" s="9"/>
      <c r="J4592" s="9"/>
      <c r="K4592" s="9"/>
      <c r="L4592" s="9"/>
      <c r="M4592" s="9">
        <v>6</v>
      </c>
      <c r="N4592" s="9" t="s">
        <v>78</v>
      </c>
      <c r="O4592" s="9" t="s">
        <v>105</v>
      </c>
      <c r="P4592" s="9">
        <v>1973</v>
      </c>
      <c r="Q4592" s="9">
        <v>1973</v>
      </c>
      <c r="R4592" s="9" t="s">
        <v>176</v>
      </c>
      <c r="S4592" s="9"/>
    </row>
    <row r="4593" spans="1:19" hidden="1" x14ac:dyDescent="0.35">
      <c r="A4593">
        <v>4592</v>
      </c>
      <c r="B4593" s="9">
        <v>278</v>
      </c>
      <c r="C4593" s="21">
        <v>5078</v>
      </c>
      <c r="D4593" s="20">
        <v>32228</v>
      </c>
      <c r="E4593" s="9" t="s">
        <v>131</v>
      </c>
      <c r="F4593" s="9"/>
      <c r="G4593" s="9"/>
      <c r="H4593" s="9"/>
      <c r="I4593" s="9"/>
      <c r="J4593" s="9"/>
      <c r="K4593" s="9"/>
      <c r="L4593" s="9"/>
      <c r="M4593" s="9"/>
      <c r="N4593" s="9" t="s">
        <v>78</v>
      </c>
      <c r="O4593" s="9" t="s">
        <v>105</v>
      </c>
      <c r="P4593" s="9">
        <v>1970</v>
      </c>
      <c r="Q4593" s="9">
        <v>1970</v>
      </c>
      <c r="R4593" s="9" t="s">
        <v>176</v>
      </c>
      <c r="S4593" s="9"/>
    </row>
    <row r="4594" spans="1:19" hidden="1" x14ac:dyDescent="0.35">
      <c r="A4594">
        <v>4593</v>
      </c>
      <c r="B4594" s="9">
        <v>278</v>
      </c>
      <c r="C4594" s="21">
        <v>5215</v>
      </c>
      <c r="D4594" s="20">
        <v>32228</v>
      </c>
      <c r="E4594" s="9" t="s">
        <v>131</v>
      </c>
      <c r="F4594" s="9"/>
      <c r="G4594" s="9"/>
      <c r="H4594" s="9">
        <v>1000</v>
      </c>
      <c r="I4594" s="9">
        <v>9999</v>
      </c>
      <c r="J4594" s="9" t="s">
        <v>118</v>
      </c>
      <c r="K4594" s="9" t="s">
        <v>60</v>
      </c>
      <c r="L4594" s="9" t="s">
        <v>61</v>
      </c>
      <c r="M4594" s="9"/>
      <c r="N4594" s="9"/>
      <c r="O4594" s="9" t="s">
        <v>62</v>
      </c>
      <c r="P4594" s="9">
        <v>1971</v>
      </c>
      <c r="Q4594" s="9">
        <v>1971</v>
      </c>
      <c r="R4594" s="9" t="s">
        <v>176</v>
      </c>
      <c r="S4594" s="9"/>
    </row>
    <row r="4595" spans="1:19" hidden="1" x14ac:dyDescent="0.35">
      <c r="A4595">
        <v>4594</v>
      </c>
      <c r="B4595" s="9">
        <v>278</v>
      </c>
      <c r="C4595" s="21">
        <v>5032</v>
      </c>
      <c r="D4595" s="7">
        <v>3883</v>
      </c>
      <c r="E4595" s="9" t="s">
        <v>591</v>
      </c>
      <c r="F4595" s="9">
        <v>3</v>
      </c>
      <c r="G4595" s="9">
        <v>3</v>
      </c>
      <c r="H4595" s="9"/>
      <c r="I4595" s="9"/>
      <c r="J4595" s="9" t="s">
        <v>59</v>
      </c>
      <c r="K4595" s="9" t="s">
        <v>121</v>
      </c>
      <c r="L4595" s="9" t="s">
        <v>686</v>
      </c>
      <c r="M4595" s="9">
        <v>2</v>
      </c>
      <c r="N4595" s="9"/>
      <c r="O4595" s="9" t="s">
        <v>62</v>
      </c>
      <c r="P4595" s="9">
        <v>1922</v>
      </c>
      <c r="Q4595" s="9">
        <v>1922</v>
      </c>
      <c r="R4595" s="9" t="s">
        <v>176</v>
      </c>
      <c r="S4595" s="9"/>
    </row>
    <row r="4596" spans="1:19" hidden="1" x14ac:dyDescent="0.35">
      <c r="A4596">
        <v>4595</v>
      </c>
      <c r="B4596" s="9">
        <v>278</v>
      </c>
      <c r="C4596" s="21">
        <v>5200</v>
      </c>
      <c r="D4596" s="7">
        <v>3920</v>
      </c>
      <c r="E4596" s="9" t="s">
        <v>58</v>
      </c>
      <c r="F4596" s="9">
        <v>11</v>
      </c>
      <c r="G4596" s="9">
        <v>11</v>
      </c>
      <c r="H4596" s="9"/>
      <c r="I4596" s="9"/>
      <c r="J4596" s="9" t="s">
        <v>104</v>
      </c>
      <c r="K4596" s="9" t="s">
        <v>121</v>
      </c>
      <c r="L4596" s="9" t="s">
        <v>61</v>
      </c>
      <c r="M4596" s="9">
        <v>9</v>
      </c>
      <c r="N4596" s="9"/>
      <c r="O4596" s="9" t="s">
        <v>88</v>
      </c>
      <c r="P4596" s="9">
        <v>1975</v>
      </c>
      <c r="Q4596" s="9">
        <v>1975</v>
      </c>
      <c r="R4596" s="9"/>
      <c r="S4596" s="9"/>
    </row>
    <row r="4597" spans="1:19" hidden="1" x14ac:dyDescent="0.35">
      <c r="A4597">
        <v>4596</v>
      </c>
      <c r="B4597" s="9">
        <v>278</v>
      </c>
      <c r="C4597" s="21">
        <v>5053</v>
      </c>
      <c r="D4597" s="20">
        <v>3935</v>
      </c>
      <c r="E4597" s="9" t="s">
        <v>58</v>
      </c>
      <c r="F4597" s="9"/>
      <c r="G4597" s="9"/>
      <c r="H4597" s="9"/>
      <c r="I4597" s="9"/>
      <c r="J4597" s="9"/>
      <c r="K4597" s="9"/>
      <c r="L4597" s="9"/>
      <c r="M4597" s="9"/>
      <c r="N4597" s="9" t="s">
        <v>78</v>
      </c>
      <c r="O4597" s="9" t="s">
        <v>105</v>
      </c>
      <c r="P4597" s="9"/>
      <c r="Q4597" s="9">
        <v>2007</v>
      </c>
      <c r="R4597" s="9"/>
      <c r="S4597" s="9"/>
    </row>
    <row r="4598" spans="1:19" hidden="1" x14ac:dyDescent="0.35">
      <c r="A4598">
        <v>4597</v>
      </c>
      <c r="B4598" s="9">
        <v>278</v>
      </c>
      <c r="C4598" s="21">
        <v>5102</v>
      </c>
      <c r="D4598" s="20">
        <v>3935</v>
      </c>
      <c r="E4598" s="9" t="s">
        <v>173</v>
      </c>
      <c r="F4598" s="9">
        <v>1</v>
      </c>
      <c r="G4598" s="9">
        <v>2</v>
      </c>
      <c r="H4598" s="9"/>
      <c r="I4598" s="9"/>
      <c r="J4598" s="9" t="s">
        <v>59</v>
      </c>
      <c r="K4598" s="9" t="s">
        <v>121</v>
      </c>
      <c r="L4598" s="9" t="s">
        <v>686</v>
      </c>
      <c r="M4598" s="9">
        <v>12</v>
      </c>
      <c r="N4598" s="9"/>
      <c r="O4598" s="9" t="s">
        <v>62</v>
      </c>
      <c r="P4598" s="9">
        <v>2004</v>
      </c>
      <c r="Q4598" s="9">
        <v>2004</v>
      </c>
      <c r="R4598" s="9" t="s">
        <v>176</v>
      </c>
      <c r="S4598" s="9"/>
    </row>
    <row r="4599" spans="1:19" hidden="1" x14ac:dyDescent="0.35">
      <c r="A4599">
        <v>4598</v>
      </c>
      <c r="B4599" s="9">
        <v>278</v>
      </c>
      <c r="C4599" s="21">
        <v>5189</v>
      </c>
      <c r="D4599" s="20">
        <v>3935</v>
      </c>
      <c r="E4599" s="9" t="s">
        <v>173</v>
      </c>
      <c r="F4599" s="9"/>
      <c r="G4599" s="9"/>
      <c r="H4599" s="9"/>
      <c r="I4599" s="9"/>
      <c r="J4599" s="9"/>
      <c r="K4599" s="9"/>
      <c r="L4599" s="9"/>
      <c r="M4599" s="9">
        <v>11</v>
      </c>
      <c r="N4599" s="9" t="s">
        <v>78</v>
      </c>
      <c r="O4599" s="9" t="s">
        <v>105</v>
      </c>
      <c r="P4599" s="9">
        <v>2003</v>
      </c>
      <c r="Q4599" s="9">
        <v>2003</v>
      </c>
      <c r="R4599" s="9" t="s">
        <v>176</v>
      </c>
      <c r="S4599" s="9"/>
    </row>
    <row r="4600" spans="1:19" hidden="1" x14ac:dyDescent="0.35">
      <c r="A4600">
        <v>4599</v>
      </c>
      <c r="B4600" s="9">
        <v>278</v>
      </c>
      <c r="C4600" s="21">
        <v>5215</v>
      </c>
      <c r="D4600" s="20">
        <v>3935</v>
      </c>
      <c r="E4600" s="9" t="s">
        <v>58</v>
      </c>
      <c r="F4600" s="9">
        <v>10</v>
      </c>
      <c r="G4600" s="9">
        <v>100</v>
      </c>
      <c r="H4600" s="9"/>
      <c r="I4600" s="9"/>
      <c r="J4600" s="9" t="s">
        <v>118</v>
      </c>
      <c r="K4600" s="9" t="s">
        <v>60</v>
      </c>
      <c r="L4600" s="9"/>
      <c r="M4600" s="9"/>
      <c r="N4600" s="9"/>
      <c r="O4600" s="9" t="s">
        <v>62</v>
      </c>
      <c r="P4600" s="9">
        <v>1989</v>
      </c>
      <c r="Q4600" s="9">
        <v>1989</v>
      </c>
      <c r="R4600" s="9"/>
      <c r="S4600" s="9"/>
    </row>
    <row r="4601" spans="1:19" hidden="1" x14ac:dyDescent="0.35">
      <c r="A4601">
        <v>4600</v>
      </c>
      <c r="B4601" s="9">
        <v>278</v>
      </c>
      <c r="C4601" s="21">
        <v>5070</v>
      </c>
      <c r="D4601" s="20">
        <v>3895</v>
      </c>
      <c r="E4601" s="9" t="s">
        <v>131</v>
      </c>
      <c r="F4601" s="9">
        <v>1</v>
      </c>
      <c r="G4601" s="9">
        <v>1</v>
      </c>
      <c r="H4601" s="9"/>
      <c r="I4601" s="9"/>
      <c r="J4601" s="9" t="s">
        <v>104</v>
      </c>
      <c r="K4601" s="9" t="s">
        <v>121</v>
      </c>
      <c r="L4601" s="9" t="s">
        <v>61</v>
      </c>
      <c r="M4601" s="9">
        <v>5</v>
      </c>
      <c r="N4601" s="9"/>
      <c r="O4601" s="9" t="s">
        <v>62</v>
      </c>
      <c r="P4601" s="9">
        <v>1922</v>
      </c>
      <c r="Q4601" s="9">
        <v>1922</v>
      </c>
      <c r="R4601" s="9" t="s">
        <v>176</v>
      </c>
      <c r="S4601" s="9"/>
    </row>
    <row r="4602" spans="1:19" hidden="1" x14ac:dyDescent="0.35">
      <c r="A4602">
        <v>4601</v>
      </c>
      <c r="B4602" s="9">
        <v>278</v>
      </c>
      <c r="C4602" s="21">
        <v>5164</v>
      </c>
      <c r="D4602" s="20">
        <v>3895</v>
      </c>
      <c r="E4602" s="9" t="s">
        <v>295</v>
      </c>
      <c r="F4602" s="9">
        <v>2</v>
      </c>
      <c r="G4602" s="9">
        <v>2</v>
      </c>
      <c r="H4602" s="9"/>
      <c r="I4602" s="9"/>
      <c r="J4602" s="9" t="s">
        <v>59</v>
      </c>
      <c r="K4602" s="9" t="s">
        <v>121</v>
      </c>
      <c r="L4602" s="9" t="s">
        <v>686</v>
      </c>
      <c r="M4602" s="9">
        <v>4</v>
      </c>
      <c r="N4602" s="9"/>
      <c r="O4602" s="9" t="s">
        <v>62</v>
      </c>
      <c r="P4602" s="9">
        <v>1922</v>
      </c>
      <c r="Q4602" s="9">
        <v>1922</v>
      </c>
      <c r="R4602" s="9" t="s">
        <v>176</v>
      </c>
      <c r="S4602" s="9"/>
    </row>
    <row r="4603" spans="1:19" hidden="1" x14ac:dyDescent="0.35">
      <c r="A4603">
        <v>4602</v>
      </c>
      <c r="B4603" s="9">
        <v>278</v>
      </c>
      <c r="C4603" s="21">
        <v>5166</v>
      </c>
      <c r="D4603" s="20">
        <v>3895</v>
      </c>
      <c r="E4603" s="9" t="s">
        <v>58</v>
      </c>
      <c r="F4603" s="9">
        <v>1</v>
      </c>
      <c r="G4603" s="9">
        <v>1</v>
      </c>
      <c r="H4603" s="9"/>
      <c r="I4603" s="9"/>
      <c r="J4603" s="9" t="s">
        <v>59</v>
      </c>
      <c r="K4603" s="9" t="s">
        <v>121</v>
      </c>
      <c r="L4603" s="9" t="s">
        <v>686</v>
      </c>
      <c r="M4603" s="9">
        <v>6</v>
      </c>
      <c r="N4603" s="9"/>
      <c r="O4603" s="9" t="s">
        <v>62</v>
      </c>
      <c r="P4603" s="9">
        <v>1922</v>
      </c>
      <c r="Q4603" s="9">
        <v>1922</v>
      </c>
      <c r="R4603" s="9" t="s">
        <v>176</v>
      </c>
      <c r="S4603" s="9"/>
    </row>
    <row r="4604" spans="1:19" hidden="1" x14ac:dyDescent="0.35">
      <c r="A4604">
        <v>4603</v>
      </c>
      <c r="B4604" s="9">
        <v>278</v>
      </c>
      <c r="C4604" s="21">
        <v>5217</v>
      </c>
      <c r="D4604" s="20">
        <v>3895</v>
      </c>
      <c r="E4604" s="9" t="s">
        <v>58</v>
      </c>
      <c r="F4604" s="9">
        <v>1</v>
      </c>
      <c r="G4604" s="9">
        <v>1</v>
      </c>
      <c r="H4604" s="9"/>
      <c r="I4604" s="9"/>
      <c r="J4604" s="9" t="s">
        <v>104</v>
      </c>
      <c r="K4604" s="9" t="s">
        <v>121</v>
      </c>
      <c r="L4604" s="9" t="s">
        <v>61</v>
      </c>
      <c r="M4604" s="9">
        <v>6</v>
      </c>
      <c r="N4604" s="9"/>
      <c r="O4604" s="9" t="s">
        <v>62</v>
      </c>
      <c r="P4604" s="9">
        <v>1922</v>
      </c>
      <c r="Q4604" s="9">
        <v>1922</v>
      </c>
      <c r="R4604" s="9" t="s">
        <v>176</v>
      </c>
      <c r="S4604" s="9"/>
    </row>
    <row r="4605" spans="1:19" hidden="1" x14ac:dyDescent="0.35">
      <c r="A4605">
        <v>4604</v>
      </c>
      <c r="B4605" s="9">
        <v>278</v>
      </c>
      <c r="C4605" s="21">
        <v>5000</v>
      </c>
      <c r="D4605" s="20">
        <v>3898</v>
      </c>
      <c r="E4605" s="9" t="s">
        <v>295</v>
      </c>
      <c r="F4605" s="9"/>
      <c r="G4605" s="9"/>
      <c r="H4605" s="9"/>
      <c r="I4605" s="9"/>
      <c r="J4605" s="9"/>
      <c r="K4605" s="9"/>
      <c r="L4605" s="9" t="s">
        <v>686</v>
      </c>
      <c r="M4605" s="9">
        <v>6</v>
      </c>
      <c r="N4605" s="9" t="s">
        <v>78</v>
      </c>
      <c r="O4605" s="9" t="s">
        <v>105</v>
      </c>
      <c r="P4605" s="9">
        <v>1922</v>
      </c>
      <c r="Q4605" s="9">
        <v>1922</v>
      </c>
      <c r="R4605" s="9" t="s">
        <v>1597</v>
      </c>
      <c r="S4605" s="9"/>
    </row>
    <row r="4606" spans="1:19" hidden="1" x14ac:dyDescent="0.35">
      <c r="A4606">
        <v>4605</v>
      </c>
      <c r="B4606" s="9">
        <v>278</v>
      </c>
      <c r="C4606" s="21">
        <v>5082</v>
      </c>
      <c r="D4606" s="20">
        <v>3898</v>
      </c>
      <c r="E4606" s="9" t="s">
        <v>58</v>
      </c>
      <c r="F4606" s="9">
        <v>50</v>
      </c>
      <c r="G4606" s="9">
        <v>100</v>
      </c>
      <c r="H4606" s="9"/>
      <c r="I4606" s="9"/>
      <c r="J4606" s="9" t="s">
        <v>118</v>
      </c>
      <c r="K4606" s="9" t="s">
        <v>686</v>
      </c>
      <c r="L4606" s="9" t="s">
        <v>686</v>
      </c>
      <c r="M4606" s="9"/>
      <c r="N4606" s="9"/>
      <c r="O4606" s="9" t="s">
        <v>105</v>
      </c>
      <c r="P4606" s="9">
        <v>1989</v>
      </c>
      <c r="Q4606" s="9">
        <v>1989</v>
      </c>
      <c r="R4606" s="9"/>
      <c r="S4606" s="9"/>
    </row>
    <row r="4607" spans="1:19" hidden="1" x14ac:dyDescent="0.35">
      <c r="A4607">
        <v>4606</v>
      </c>
      <c r="B4607" s="9">
        <v>278</v>
      </c>
      <c r="C4607" s="21">
        <v>5103</v>
      </c>
      <c r="D4607" s="20">
        <v>3898</v>
      </c>
      <c r="E4607" s="9" t="s">
        <v>58</v>
      </c>
      <c r="F4607" s="9"/>
      <c r="G4607" s="9"/>
      <c r="H4607" s="9"/>
      <c r="I4607" s="9"/>
      <c r="J4607" s="9"/>
      <c r="K4607" s="9"/>
      <c r="L4607" s="9" t="s">
        <v>61</v>
      </c>
      <c r="M4607" s="9">
        <v>6</v>
      </c>
      <c r="N4607" s="9" t="s">
        <v>78</v>
      </c>
      <c r="O4607" s="9" t="s">
        <v>105</v>
      </c>
      <c r="P4607" s="9">
        <v>1922</v>
      </c>
      <c r="Q4607" s="9">
        <v>1922</v>
      </c>
      <c r="R4607" s="9" t="s">
        <v>176</v>
      </c>
      <c r="S4607" s="9"/>
    </row>
    <row r="4608" spans="1:19" hidden="1" x14ac:dyDescent="0.35">
      <c r="A4608">
        <v>4607</v>
      </c>
      <c r="B4608" s="9">
        <v>278</v>
      </c>
      <c r="C4608" s="21">
        <v>5069</v>
      </c>
      <c r="D4608" s="20">
        <v>3901</v>
      </c>
      <c r="E4608" s="9" t="s">
        <v>295</v>
      </c>
      <c r="F4608" s="9"/>
      <c r="G4608" s="9"/>
      <c r="H4608" s="9"/>
      <c r="I4608" s="9"/>
      <c r="J4608" s="9"/>
      <c r="K4608" s="9"/>
      <c r="L4608" s="9" t="s">
        <v>686</v>
      </c>
      <c r="M4608" s="9">
        <v>4</v>
      </c>
      <c r="N4608" s="9" t="s">
        <v>78</v>
      </c>
      <c r="O4608" s="9" t="s">
        <v>105</v>
      </c>
      <c r="P4608" s="9">
        <v>1922</v>
      </c>
      <c r="Q4608" s="9">
        <v>1922</v>
      </c>
      <c r="R4608" s="9" t="s">
        <v>176</v>
      </c>
      <c r="S4608" s="9"/>
    </row>
    <row r="4609" spans="1:19" hidden="1" x14ac:dyDescent="0.35">
      <c r="A4609">
        <v>4608</v>
      </c>
      <c r="B4609" s="9">
        <v>278</v>
      </c>
      <c r="C4609" s="21">
        <v>5072</v>
      </c>
      <c r="D4609" s="20">
        <v>3901</v>
      </c>
      <c r="E4609" s="9" t="s">
        <v>131</v>
      </c>
      <c r="F4609" s="9">
        <v>27</v>
      </c>
      <c r="G4609" s="9">
        <v>27</v>
      </c>
      <c r="H4609" s="9"/>
      <c r="I4609" s="9"/>
      <c r="J4609" s="9" t="s">
        <v>104</v>
      </c>
      <c r="K4609" s="9" t="s">
        <v>121</v>
      </c>
      <c r="L4609" s="9" t="s">
        <v>61</v>
      </c>
      <c r="M4609" s="9">
        <v>10</v>
      </c>
      <c r="N4609" s="9"/>
      <c r="O4609" s="9" t="s">
        <v>88</v>
      </c>
      <c r="P4609" s="9">
        <v>2002</v>
      </c>
      <c r="Q4609" s="9">
        <v>2002</v>
      </c>
      <c r="R4609" s="9" t="s">
        <v>176</v>
      </c>
      <c r="S4609" s="9"/>
    </row>
    <row r="4610" spans="1:19" hidden="1" x14ac:dyDescent="0.35">
      <c r="A4610">
        <v>4609</v>
      </c>
      <c r="B4610" s="9">
        <v>278</v>
      </c>
      <c r="C4610" s="21">
        <v>5098</v>
      </c>
      <c r="D4610" s="20">
        <v>3901</v>
      </c>
      <c r="E4610" s="9" t="s">
        <v>295</v>
      </c>
      <c r="F4610" s="9"/>
      <c r="G4610" s="9"/>
      <c r="H4610" s="9"/>
      <c r="I4610" s="9"/>
      <c r="J4610" s="9"/>
      <c r="K4610" s="9"/>
      <c r="L4610" s="9"/>
      <c r="M4610" s="9"/>
      <c r="N4610" s="9" t="s">
        <v>78</v>
      </c>
      <c r="O4610" s="9" t="s">
        <v>105</v>
      </c>
      <c r="P4610" s="9">
        <v>1965</v>
      </c>
      <c r="Q4610" s="9">
        <v>1965</v>
      </c>
      <c r="R4610" s="9" t="s">
        <v>176</v>
      </c>
      <c r="S4610" s="9"/>
    </row>
    <row r="4611" spans="1:19" hidden="1" x14ac:dyDescent="0.35">
      <c r="A4611">
        <v>4610</v>
      </c>
      <c r="B4611" s="9">
        <v>278</v>
      </c>
      <c r="C4611" s="21">
        <v>5119</v>
      </c>
      <c r="D4611" s="20">
        <v>3901</v>
      </c>
      <c r="E4611" s="9" t="s">
        <v>131</v>
      </c>
      <c r="F4611" s="9">
        <v>10</v>
      </c>
      <c r="G4611" s="9">
        <v>10</v>
      </c>
      <c r="H4611" s="9"/>
      <c r="I4611" s="9"/>
      <c r="J4611" s="9" t="s">
        <v>118</v>
      </c>
      <c r="K4611" s="9" t="s">
        <v>686</v>
      </c>
      <c r="L4611" s="9"/>
      <c r="M4611" s="9"/>
      <c r="N4611" s="9"/>
      <c r="O4611" s="9" t="s">
        <v>105</v>
      </c>
      <c r="P4611" s="9"/>
      <c r="Q4611" s="9">
        <v>2007</v>
      </c>
      <c r="R4611" s="9" t="s">
        <v>176</v>
      </c>
      <c r="S4611" s="9"/>
    </row>
    <row r="4612" spans="1:19" hidden="1" x14ac:dyDescent="0.35">
      <c r="A4612">
        <v>4611</v>
      </c>
      <c r="B4612" s="9">
        <v>278</v>
      </c>
      <c r="C4612" s="21">
        <v>5137</v>
      </c>
      <c r="D4612" s="20">
        <v>3901</v>
      </c>
      <c r="E4612" s="9" t="s">
        <v>295</v>
      </c>
      <c r="F4612" s="9">
        <v>2</v>
      </c>
      <c r="G4612" s="9">
        <v>2</v>
      </c>
      <c r="H4612" s="9"/>
      <c r="I4612" s="9"/>
      <c r="J4612" s="9" t="s">
        <v>59</v>
      </c>
      <c r="K4612" s="9" t="s">
        <v>121</v>
      </c>
      <c r="L4612" s="9" t="s">
        <v>686</v>
      </c>
      <c r="M4612" s="9"/>
      <c r="N4612" s="9"/>
      <c r="O4612" s="9" t="s">
        <v>105</v>
      </c>
      <c r="P4612" s="9"/>
      <c r="Q4612" s="9">
        <v>2007</v>
      </c>
      <c r="R4612" s="9"/>
      <c r="S4612" s="9"/>
    </row>
    <row r="4613" spans="1:19" hidden="1" x14ac:dyDescent="0.35">
      <c r="A4613">
        <v>4612</v>
      </c>
      <c r="B4613" s="9">
        <v>278</v>
      </c>
      <c r="C4613" s="21">
        <v>5164</v>
      </c>
      <c r="D4613" s="20">
        <v>3901</v>
      </c>
      <c r="E4613" s="9" t="s">
        <v>591</v>
      </c>
      <c r="F4613" s="9"/>
      <c r="G4613" s="9"/>
      <c r="H4613" s="9">
        <v>250</v>
      </c>
      <c r="I4613" s="9">
        <v>999</v>
      </c>
      <c r="J4613" s="9" t="s">
        <v>59</v>
      </c>
      <c r="K4613" s="9" t="s">
        <v>60</v>
      </c>
      <c r="L4613" s="9"/>
      <c r="M4613" s="9"/>
      <c r="N4613" s="9"/>
      <c r="O4613" s="9" t="s">
        <v>105</v>
      </c>
      <c r="P4613" s="9"/>
      <c r="Q4613" s="9">
        <v>2007</v>
      </c>
      <c r="R4613" s="9" t="s">
        <v>176</v>
      </c>
      <c r="S4613" s="9"/>
    </row>
    <row r="4614" spans="1:19" hidden="1" x14ac:dyDescent="0.35">
      <c r="A4614">
        <v>4613</v>
      </c>
      <c r="B4614" s="9">
        <v>278</v>
      </c>
      <c r="C4614" s="21">
        <v>5166</v>
      </c>
      <c r="D4614" s="20">
        <v>3901</v>
      </c>
      <c r="E4614" s="9" t="s">
        <v>173</v>
      </c>
      <c r="F4614" s="9">
        <v>19</v>
      </c>
      <c r="G4614" s="9">
        <v>19</v>
      </c>
      <c r="H4614" s="9"/>
      <c r="I4614" s="9"/>
      <c r="J4614" s="9" t="s">
        <v>59</v>
      </c>
      <c r="K4614" s="9" t="s">
        <v>121</v>
      </c>
      <c r="L4614" s="9" t="s">
        <v>686</v>
      </c>
      <c r="M4614" s="9">
        <v>10</v>
      </c>
      <c r="N4614" s="9"/>
      <c r="O4614" s="9" t="s">
        <v>62</v>
      </c>
      <c r="P4614" s="9">
        <v>1999</v>
      </c>
      <c r="Q4614" s="9">
        <v>1999</v>
      </c>
      <c r="R4614" s="9" t="s">
        <v>176</v>
      </c>
      <c r="S4614" s="9"/>
    </row>
    <row r="4615" spans="1:19" hidden="1" x14ac:dyDescent="0.35">
      <c r="A4615">
        <v>4614</v>
      </c>
      <c r="B4615" s="9">
        <v>278</v>
      </c>
      <c r="C4615" s="21">
        <v>5166</v>
      </c>
      <c r="D4615" s="20">
        <v>3901</v>
      </c>
      <c r="E4615" s="9" t="s">
        <v>295</v>
      </c>
      <c r="F4615" s="9"/>
      <c r="G4615" s="9"/>
      <c r="H4615" s="9"/>
      <c r="I4615" s="9"/>
      <c r="J4615" s="9"/>
      <c r="K4615" s="9"/>
      <c r="L4615" s="9" t="s">
        <v>686</v>
      </c>
      <c r="M4615" s="9">
        <v>10</v>
      </c>
      <c r="N4615" s="9" t="s">
        <v>78</v>
      </c>
      <c r="O4615" s="9" t="s">
        <v>105</v>
      </c>
      <c r="P4615" s="9">
        <v>2002</v>
      </c>
      <c r="Q4615" s="9">
        <v>2002</v>
      </c>
      <c r="R4615" s="9" t="s">
        <v>176</v>
      </c>
      <c r="S4615" s="9"/>
    </row>
    <row r="4616" spans="1:19" hidden="1" x14ac:dyDescent="0.35">
      <c r="A4616">
        <v>4615</v>
      </c>
      <c r="B4616" s="9">
        <v>278</v>
      </c>
      <c r="C4616" s="21">
        <v>5189</v>
      </c>
      <c r="D4616" s="20">
        <v>3901</v>
      </c>
      <c r="E4616" s="9" t="s">
        <v>295</v>
      </c>
      <c r="F4616" s="9"/>
      <c r="G4616" s="9"/>
      <c r="H4616" s="9"/>
      <c r="I4616" s="9"/>
      <c r="J4616" s="9"/>
      <c r="K4616" s="9"/>
      <c r="L4616" s="9"/>
      <c r="M4616" s="9"/>
      <c r="N4616" s="9" t="s">
        <v>78</v>
      </c>
      <c r="O4616" s="9" t="s">
        <v>105</v>
      </c>
      <c r="P4616" s="9"/>
      <c r="Q4616" s="9">
        <v>2007</v>
      </c>
      <c r="R4616" s="9" t="s">
        <v>176</v>
      </c>
      <c r="S4616" s="9"/>
    </row>
    <row r="4617" spans="1:19" hidden="1" x14ac:dyDescent="0.35">
      <c r="A4617">
        <v>4616</v>
      </c>
      <c r="B4617" s="9">
        <v>278</v>
      </c>
      <c r="C4617" s="21">
        <v>5185</v>
      </c>
      <c r="D4617" s="7">
        <v>3893</v>
      </c>
      <c r="E4617" s="9" t="s">
        <v>295</v>
      </c>
      <c r="F4617" s="9">
        <v>1</v>
      </c>
      <c r="G4617" s="9">
        <v>1</v>
      </c>
      <c r="H4617" s="9"/>
      <c r="I4617" s="9"/>
      <c r="J4617" s="9" t="s">
        <v>59</v>
      </c>
      <c r="K4617" s="9" t="s">
        <v>121</v>
      </c>
      <c r="L4617" s="9" t="s">
        <v>686</v>
      </c>
      <c r="M4617" s="9">
        <v>6</v>
      </c>
      <c r="N4617" s="9"/>
      <c r="O4617" s="9" t="s">
        <v>62</v>
      </c>
      <c r="P4617" s="9">
        <v>1923</v>
      </c>
      <c r="Q4617" s="9">
        <v>1923</v>
      </c>
      <c r="R4617" s="9" t="s">
        <v>176</v>
      </c>
      <c r="S4617" s="9"/>
    </row>
    <row r="4618" spans="1:19" hidden="1" x14ac:dyDescent="0.35">
      <c r="A4618">
        <v>4617</v>
      </c>
      <c r="B4618" s="9">
        <v>278</v>
      </c>
      <c r="C4618" s="21">
        <v>5208</v>
      </c>
      <c r="D4618" s="7">
        <v>3893</v>
      </c>
      <c r="E4618" s="9" t="s">
        <v>58</v>
      </c>
      <c r="F4618" s="9">
        <v>20</v>
      </c>
      <c r="G4618" s="9">
        <v>50</v>
      </c>
      <c r="H4618" s="9"/>
      <c r="I4618" s="9"/>
      <c r="J4618" s="9" t="s">
        <v>118</v>
      </c>
      <c r="K4618" s="9" t="s">
        <v>60</v>
      </c>
      <c r="L4618" s="9"/>
      <c r="M4618" s="9"/>
      <c r="N4618" s="9"/>
      <c r="O4618" s="9" t="s">
        <v>62</v>
      </c>
      <c r="P4618" s="9">
        <v>1989</v>
      </c>
      <c r="Q4618" s="9">
        <v>1989</v>
      </c>
      <c r="R4618" s="9"/>
      <c r="S4618" s="9"/>
    </row>
    <row r="4619" spans="1:19" hidden="1" x14ac:dyDescent="0.35">
      <c r="A4619">
        <v>4618</v>
      </c>
      <c r="B4619" s="9">
        <v>278</v>
      </c>
      <c r="C4619" s="21">
        <v>5215</v>
      </c>
      <c r="D4619" s="7">
        <v>3893</v>
      </c>
      <c r="E4619" s="9" t="s">
        <v>131</v>
      </c>
      <c r="F4619" s="9">
        <v>10</v>
      </c>
      <c r="G4619" s="9">
        <v>10</v>
      </c>
      <c r="H4619" s="9"/>
      <c r="I4619" s="9"/>
      <c r="J4619" s="9" t="s">
        <v>118</v>
      </c>
      <c r="K4619" s="9"/>
      <c r="L4619" s="9"/>
      <c r="M4619" s="9"/>
      <c r="N4619" s="9"/>
      <c r="O4619" s="9" t="s">
        <v>62</v>
      </c>
      <c r="P4619" s="9">
        <v>1989</v>
      </c>
      <c r="Q4619" s="9">
        <v>1989</v>
      </c>
      <c r="R4619" s="9"/>
      <c r="S4619" s="9"/>
    </row>
    <row r="4620" spans="1:19" hidden="1" x14ac:dyDescent="0.35">
      <c r="A4620">
        <v>4619</v>
      </c>
      <c r="B4620" s="9">
        <v>278</v>
      </c>
      <c r="C4620" s="21">
        <v>5014</v>
      </c>
      <c r="D4620" s="7">
        <v>3880</v>
      </c>
      <c r="E4620" s="9" t="s">
        <v>295</v>
      </c>
      <c r="F4620" s="9"/>
      <c r="G4620" s="9"/>
      <c r="H4620" s="9"/>
      <c r="I4620" s="9"/>
      <c r="J4620" s="9"/>
      <c r="K4620" s="9"/>
      <c r="L4620" s="9"/>
      <c r="M4620" s="9"/>
      <c r="N4620" s="9" t="s">
        <v>78</v>
      </c>
      <c r="O4620" s="9" t="s">
        <v>105</v>
      </c>
      <c r="P4620" s="9"/>
      <c r="Q4620" s="9">
        <v>2007</v>
      </c>
      <c r="R4620" s="9" t="s">
        <v>176</v>
      </c>
      <c r="S4620" s="9"/>
    </row>
    <row r="4621" spans="1:19" hidden="1" x14ac:dyDescent="0.35">
      <c r="A4621">
        <v>4620</v>
      </c>
      <c r="B4621" s="9">
        <v>278</v>
      </c>
      <c r="C4621" s="21">
        <v>5048</v>
      </c>
      <c r="D4621" s="7">
        <v>3880</v>
      </c>
      <c r="E4621" s="9" t="s">
        <v>591</v>
      </c>
      <c r="F4621" s="9"/>
      <c r="G4621" s="9"/>
      <c r="H4621" s="9"/>
      <c r="I4621" s="9"/>
      <c r="J4621" s="9"/>
      <c r="K4621" s="9" t="s">
        <v>121</v>
      </c>
      <c r="L4621" s="9" t="s">
        <v>686</v>
      </c>
      <c r="M4621" s="9">
        <v>2</v>
      </c>
      <c r="N4621" s="9" t="s">
        <v>78</v>
      </c>
      <c r="O4621" s="9" t="s">
        <v>105</v>
      </c>
      <c r="P4621" s="9">
        <v>2000</v>
      </c>
      <c r="Q4621" s="9">
        <v>2000</v>
      </c>
      <c r="R4621" s="9" t="s">
        <v>176</v>
      </c>
      <c r="S4621" s="9"/>
    </row>
    <row r="4622" spans="1:19" hidden="1" x14ac:dyDescent="0.35">
      <c r="A4622">
        <v>4621</v>
      </c>
      <c r="B4622" s="9">
        <v>278</v>
      </c>
      <c r="C4622" s="21">
        <v>5036</v>
      </c>
      <c r="D4622" s="7">
        <v>3880</v>
      </c>
      <c r="E4622" s="9" t="s">
        <v>591</v>
      </c>
      <c r="F4622" s="9"/>
      <c r="G4622" s="9"/>
      <c r="H4622" s="9"/>
      <c r="I4622" s="9"/>
      <c r="J4622" s="9"/>
      <c r="K4622" s="9" t="s">
        <v>121</v>
      </c>
      <c r="L4622" s="9" t="s">
        <v>686</v>
      </c>
      <c r="M4622" s="9">
        <v>7</v>
      </c>
      <c r="N4622" s="9" t="s">
        <v>78</v>
      </c>
      <c r="O4622" s="9" t="s">
        <v>105</v>
      </c>
      <c r="P4622" s="9">
        <v>2006</v>
      </c>
      <c r="Q4622" s="9">
        <v>2006</v>
      </c>
      <c r="R4622" s="9" t="s">
        <v>176</v>
      </c>
      <c r="S4622" s="9"/>
    </row>
    <row r="4623" spans="1:19" hidden="1" x14ac:dyDescent="0.35">
      <c r="A4623">
        <v>4622</v>
      </c>
      <c r="B4623" s="9">
        <v>278</v>
      </c>
      <c r="C4623" s="21">
        <v>5109</v>
      </c>
      <c r="D4623" s="20">
        <v>3880</v>
      </c>
      <c r="E4623" s="9" t="s">
        <v>131</v>
      </c>
      <c r="F4623" s="9"/>
      <c r="G4623" s="9"/>
      <c r="H4623" s="9">
        <v>1</v>
      </c>
      <c r="I4623" s="9">
        <v>49</v>
      </c>
      <c r="J4623" s="9"/>
      <c r="K4623" s="9" t="s">
        <v>121</v>
      </c>
      <c r="L4623" s="9" t="s">
        <v>686</v>
      </c>
      <c r="M4623" s="9">
        <v>3</v>
      </c>
      <c r="N4623" s="9" t="s">
        <v>78</v>
      </c>
      <c r="O4623" s="9" t="s">
        <v>105</v>
      </c>
      <c r="P4623" s="9">
        <v>1975</v>
      </c>
      <c r="Q4623" s="9">
        <v>1975</v>
      </c>
      <c r="R4623" s="9" t="s">
        <v>176</v>
      </c>
      <c r="S4623" s="9"/>
    </row>
    <row r="4624" spans="1:19" hidden="1" x14ac:dyDescent="0.35">
      <c r="A4624">
        <v>4623</v>
      </c>
      <c r="B4624" s="9">
        <v>278</v>
      </c>
      <c r="C4624" s="21">
        <v>5109</v>
      </c>
      <c r="D4624" s="20">
        <v>3880</v>
      </c>
      <c r="E4624" s="9" t="s">
        <v>131</v>
      </c>
      <c r="F4624" s="9"/>
      <c r="G4624" s="9"/>
      <c r="H4624" s="9"/>
      <c r="I4624" s="9"/>
      <c r="J4624" s="9"/>
      <c r="K4624" s="9" t="s">
        <v>121</v>
      </c>
      <c r="L4624" s="9" t="s">
        <v>686</v>
      </c>
      <c r="M4624" s="9">
        <v>3</v>
      </c>
      <c r="N4624" s="9" t="s">
        <v>78</v>
      </c>
      <c r="O4624" s="9" t="s">
        <v>105</v>
      </c>
      <c r="P4624" s="9">
        <v>2007</v>
      </c>
      <c r="Q4624" s="9">
        <v>2007</v>
      </c>
      <c r="R4624" s="9" t="s">
        <v>176</v>
      </c>
      <c r="S4624" s="9"/>
    </row>
    <row r="4625" spans="1:19" hidden="1" x14ac:dyDescent="0.35">
      <c r="A4625">
        <v>4624</v>
      </c>
      <c r="B4625" s="9">
        <v>278</v>
      </c>
      <c r="C4625" s="21">
        <v>5121</v>
      </c>
      <c r="D4625" s="7">
        <v>3880</v>
      </c>
      <c r="E4625" s="9" t="s">
        <v>591</v>
      </c>
      <c r="F4625" s="9"/>
      <c r="G4625" s="9"/>
      <c r="H4625" s="9"/>
      <c r="I4625" s="9"/>
      <c r="J4625" s="9"/>
      <c r="K4625" s="9" t="s">
        <v>121</v>
      </c>
      <c r="L4625" s="9" t="s">
        <v>686</v>
      </c>
      <c r="M4625" s="9">
        <v>3</v>
      </c>
      <c r="N4625" s="9" t="s">
        <v>78</v>
      </c>
      <c r="O4625" s="9" t="s">
        <v>62</v>
      </c>
      <c r="P4625" s="9">
        <v>2007</v>
      </c>
      <c r="Q4625" s="9">
        <v>2007</v>
      </c>
      <c r="R4625" s="9" t="s">
        <v>176</v>
      </c>
      <c r="S4625" s="9"/>
    </row>
    <row r="4626" spans="1:19" hidden="1" x14ac:dyDescent="0.35">
      <c r="A4626">
        <v>4625</v>
      </c>
      <c r="B4626" s="9">
        <v>278</v>
      </c>
      <c r="C4626" s="21">
        <v>5138</v>
      </c>
      <c r="D4626" s="7">
        <v>3880</v>
      </c>
      <c r="E4626" s="9" t="s">
        <v>295</v>
      </c>
      <c r="F4626" s="9"/>
      <c r="G4626" s="9"/>
      <c r="H4626" s="9"/>
      <c r="I4626" s="9"/>
      <c r="J4626" s="9"/>
      <c r="K4626" s="9"/>
      <c r="L4626" s="9" t="s">
        <v>686</v>
      </c>
      <c r="M4626" s="9">
        <v>5</v>
      </c>
      <c r="N4626" s="9" t="s">
        <v>78</v>
      </c>
      <c r="O4626" s="9" t="s">
        <v>105</v>
      </c>
      <c r="P4626" s="9">
        <v>2006</v>
      </c>
      <c r="Q4626" s="9">
        <v>2006</v>
      </c>
      <c r="R4626" s="9"/>
      <c r="S4626" s="9"/>
    </row>
    <row r="4627" spans="1:19" hidden="1" x14ac:dyDescent="0.35">
      <c r="A4627">
        <v>4626</v>
      </c>
      <c r="B4627" s="9">
        <v>278</v>
      </c>
      <c r="C4627" s="21">
        <v>5156</v>
      </c>
      <c r="D4627" s="7">
        <v>3880</v>
      </c>
      <c r="E4627" s="9" t="s">
        <v>295</v>
      </c>
      <c r="F4627" s="9"/>
      <c r="G4627" s="9"/>
      <c r="H4627" s="9"/>
      <c r="I4627" s="9"/>
      <c r="J4627" s="9"/>
      <c r="K4627" s="9"/>
      <c r="L4627" s="9" t="s">
        <v>686</v>
      </c>
      <c r="M4627" s="9"/>
      <c r="N4627" s="9" t="s">
        <v>78</v>
      </c>
      <c r="O4627" s="9" t="s">
        <v>105</v>
      </c>
      <c r="P4627" s="9">
        <v>1975</v>
      </c>
      <c r="Q4627" s="9">
        <v>1975</v>
      </c>
      <c r="R4627" s="9" t="s">
        <v>176</v>
      </c>
      <c r="S4627" s="9"/>
    </row>
    <row r="4628" spans="1:19" hidden="1" x14ac:dyDescent="0.35">
      <c r="A4628">
        <v>4627</v>
      </c>
      <c r="B4628" s="9">
        <v>278</v>
      </c>
      <c r="C4628" s="21">
        <v>5207</v>
      </c>
      <c r="D4628" s="20">
        <v>3880</v>
      </c>
      <c r="E4628" s="9" t="s">
        <v>173</v>
      </c>
      <c r="F4628" s="9"/>
      <c r="G4628" s="9"/>
      <c r="H4628" s="9"/>
      <c r="I4628" s="9"/>
      <c r="J4628" s="9"/>
      <c r="K4628" s="9"/>
      <c r="L4628" s="9" t="s">
        <v>686</v>
      </c>
      <c r="M4628" s="9"/>
      <c r="N4628" s="9" t="s">
        <v>78</v>
      </c>
      <c r="O4628" s="9" t="s">
        <v>105</v>
      </c>
      <c r="P4628" s="9">
        <v>2005</v>
      </c>
      <c r="Q4628" s="9">
        <v>2005</v>
      </c>
      <c r="R4628" s="9" t="s">
        <v>1628</v>
      </c>
      <c r="S4628" s="9"/>
    </row>
    <row r="4629" spans="1:19" hidden="1" x14ac:dyDescent="0.35">
      <c r="A4629">
        <v>4628</v>
      </c>
      <c r="B4629" s="9">
        <v>278</v>
      </c>
      <c r="C4629" s="21">
        <v>5215</v>
      </c>
      <c r="D4629" s="7">
        <v>3880</v>
      </c>
      <c r="E4629" s="9" t="s">
        <v>295</v>
      </c>
      <c r="F4629" s="9"/>
      <c r="G4629" s="9"/>
      <c r="H4629" s="9"/>
      <c r="I4629" s="9"/>
      <c r="J4629" s="9"/>
      <c r="K4629" s="9"/>
      <c r="L4629" s="9"/>
      <c r="M4629" s="9"/>
      <c r="N4629" s="9" t="s">
        <v>78</v>
      </c>
      <c r="O4629" s="9" t="s">
        <v>105</v>
      </c>
      <c r="P4629" s="9">
        <v>1990</v>
      </c>
      <c r="Q4629" s="9">
        <v>1990</v>
      </c>
      <c r="R4629" s="9"/>
      <c r="S4629" s="9"/>
    </row>
    <row r="4630" spans="1:19" hidden="1" x14ac:dyDescent="0.35">
      <c r="A4630">
        <v>4629</v>
      </c>
      <c r="B4630" s="9">
        <v>278</v>
      </c>
      <c r="C4630" s="21">
        <v>5075</v>
      </c>
      <c r="D4630" s="20">
        <v>3928</v>
      </c>
      <c r="E4630" s="9" t="s">
        <v>295</v>
      </c>
      <c r="F4630" s="9"/>
      <c r="G4630" s="9"/>
      <c r="H4630" s="9"/>
      <c r="I4630" s="9"/>
      <c r="J4630" s="9"/>
      <c r="K4630" s="9"/>
      <c r="L4630" s="9"/>
      <c r="M4630" s="9"/>
      <c r="N4630" s="9" t="s">
        <v>78</v>
      </c>
      <c r="O4630" s="9" t="s">
        <v>105</v>
      </c>
      <c r="P4630" s="9">
        <v>1974</v>
      </c>
      <c r="Q4630" s="9">
        <v>1974</v>
      </c>
      <c r="R4630" s="9" t="s">
        <v>176</v>
      </c>
      <c r="S4630" s="9"/>
    </row>
    <row r="4631" spans="1:19" hidden="1" x14ac:dyDescent="0.35">
      <c r="A4631">
        <v>4630</v>
      </c>
      <c r="B4631" s="9">
        <v>278</v>
      </c>
      <c r="C4631" s="21">
        <v>5078</v>
      </c>
      <c r="D4631" s="20">
        <v>3928</v>
      </c>
      <c r="E4631" s="9" t="s">
        <v>295</v>
      </c>
      <c r="F4631" s="9"/>
      <c r="G4631" s="9"/>
      <c r="H4631" s="9"/>
      <c r="I4631" s="9"/>
      <c r="J4631" s="9"/>
      <c r="K4631" s="9"/>
      <c r="L4631" s="9"/>
      <c r="M4631" s="9"/>
      <c r="N4631" s="9" t="s">
        <v>78</v>
      </c>
      <c r="O4631" s="9" t="s">
        <v>105</v>
      </c>
      <c r="P4631" s="9">
        <v>1989</v>
      </c>
      <c r="Q4631" s="9">
        <v>1989</v>
      </c>
      <c r="R4631" s="9" t="s">
        <v>176</v>
      </c>
      <c r="S4631" s="9"/>
    </row>
    <row r="4632" spans="1:19" hidden="1" x14ac:dyDescent="0.35">
      <c r="A4632">
        <v>4631</v>
      </c>
      <c r="B4632" s="9">
        <v>278</v>
      </c>
      <c r="C4632" s="21">
        <v>5121</v>
      </c>
      <c r="D4632" s="20">
        <v>3928</v>
      </c>
      <c r="E4632" s="9" t="s">
        <v>131</v>
      </c>
      <c r="F4632" s="9">
        <v>40</v>
      </c>
      <c r="G4632" s="9">
        <v>100</v>
      </c>
      <c r="H4632" s="9"/>
      <c r="I4632" s="9"/>
      <c r="J4632" s="9" t="s">
        <v>118</v>
      </c>
      <c r="K4632" s="9" t="s">
        <v>60</v>
      </c>
      <c r="L4632" s="9"/>
      <c r="M4632" s="9"/>
      <c r="N4632" s="9"/>
      <c r="O4632" s="9" t="s">
        <v>62</v>
      </c>
      <c r="P4632" s="9"/>
      <c r="Q4632" s="9">
        <v>2007</v>
      </c>
      <c r="R4632" s="9" t="s">
        <v>176</v>
      </c>
      <c r="S4632" s="9"/>
    </row>
    <row r="4633" spans="1:19" hidden="1" x14ac:dyDescent="0.35">
      <c r="A4633">
        <v>4632</v>
      </c>
      <c r="B4633" s="9">
        <v>278</v>
      </c>
      <c r="C4633" s="21">
        <v>5189</v>
      </c>
      <c r="D4633" s="20">
        <v>3928</v>
      </c>
      <c r="E4633" s="9" t="s">
        <v>173</v>
      </c>
      <c r="F4633" s="9"/>
      <c r="G4633" s="9"/>
      <c r="H4633" s="9"/>
      <c r="I4633" s="9"/>
      <c r="J4633" s="9"/>
      <c r="K4633" s="9"/>
      <c r="L4633" s="9"/>
      <c r="M4633" s="9">
        <v>11</v>
      </c>
      <c r="N4633" s="9" t="s">
        <v>78</v>
      </c>
      <c r="O4633" s="9" t="s">
        <v>105</v>
      </c>
      <c r="P4633" s="9">
        <v>2003</v>
      </c>
      <c r="Q4633" s="9">
        <v>2003</v>
      </c>
      <c r="R4633" s="9" t="s">
        <v>176</v>
      </c>
      <c r="S4633" s="9"/>
    </row>
    <row r="4634" spans="1:19" hidden="1" x14ac:dyDescent="0.35">
      <c r="A4634">
        <v>4633</v>
      </c>
      <c r="B4634" s="9">
        <v>278</v>
      </c>
      <c r="C4634" s="21">
        <v>5014</v>
      </c>
      <c r="D4634" s="7">
        <v>3975</v>
      </c>
      <c r="E4634" s="9" t="s">
        <v>58</v>
      </c>
      <c r="F4634" s="9"/>
      <c r="G4634" s="9"/>
      <c r="H4634" s="9"/>
      <c r="I4634" s="9"/>
      <c r="J4634" s="9"/>
      <c r="K4634" s="9"/>
      <c r="L4634" s="9" t="s">
        <v>61</v>
      </c>
      <c r="M4634" s="9">
        <v>4</v>
      </c>
      <c r="N4634" s="9" t="s">
        <v>78</v>
      </c>
      <c r="O4634" s="9" t="s">
        <v>62</v>
      </c>
      <c r="P4634" s="9">
        <v>1975</v>
      </c>
      <c r="Q4634" s="9">
        <v>1975</v>
      </c>
      <c r="R4634" s="9" t="s">
        <v>176</v>
      </c>
      <c r="S4634" s="9"/>
    </row>
    <row r="4635" spans="1:19" hidden="1" x14ac:dyDescent="0.35">
      <c r="A4635">
        <v>4634</v>
      </c>
      <c r="B4635" s="9">
        <v>278</v>
      </c>
      <c r="C4635" s="21">
        <v>5015</v>
      </c>
      <c r="D4635" s="7">
        <v>3975</v>
      </c>
      <c r="E4635" s="9" t="s">
        <v>173</v>
      </c>
      <c r="F4635" s="9">
        <v>5</v>
      </c>
      <c r="G4635" s="9">
        <v>5</v>
      </c>
      <c r="H4635" s="9"/>
      <c r="I4635" s="9"/>
      <c r="J4635" s="9" t="s">
        <v>59</v>
      </c>
      <c r="K4635" s="9" t="s">
        <v>121</v>
      </c>
      <c r="L4635" s="9" t="s">
        <v>686</v>
      </c>
      <c r="M4635" s="9">
        <v>5</v>
      </c>
      <c r="N4635" s="9"/>
      <c r="O4635" s="9" t="s">
        <v>62</v>
      </c>
      <c r="P4635" s="9">
        <v>1975</v>
      </c>
      <c r="Q4635" s="9">
        <v>1975</v>
      </c>
      <c r="R4635" s="9"/>
      <c r="S4635" s="9"/>
    </row>
    <row r="4636" spans="1:19" hidden="1" x14ac:dyDescent="0.35">
      <c r="A4636">
        <v>4635</v>
      </c>
      <c r="B4636" s="9">
        <v>278</v>
      </c>
      <c r="C4636" s="21">
        <v>5138</v>
      </c>
      <c r="D4636" s="7">
        <v>3975</v>
      </c>
      <c r="E4636" s="9" t="s">
        <v>295</v>
      </c>
      <c r="F4636" s="9"/>
      <c r="G4636" s="9"/>
      <c r="H4636" s="9"/>
      <c r="I4636" s="9"/>
      <c r="J4636" s="9"/>
      <c r="K4636" s="9"/>
      <c r="L4636" s="9"/>
      <c r="M4636" s="9"/>
      <c r="N4636" s="9" t="s">
        <v>78</v>
      </c>
      <c r="O4636" s="9" t="s">
        <v>105</v>
      </c>
      <c r="P4636" s="9">
        <v>1840</v>
      </c>
      <c r="Q4636" s="9">
        <v>1840</v>
      </c>
      <c r="R4636" s="9" t="s">
        <v>176</v>
      </c>
      <c r="S4636" s="9"/>
    </row>
    <row r="4637" spans="1:19" hidden="1" x14ac:dyDescent="0.35">
      <c r="A4637">
        <v>4636</v>
      </c>
      <c r="B4637" s="9">
        <v>278</v>
      </c>
      <c r="C4637" s="21">
        <v>5156</v>
      </c>
      <c r="D4637" s="7">
        <v>3975</v>
      </c>
      <c r="E4637" s="9" t="s">
        <v>173</v>
      </c>
      <c r="F4637" s="9"/>
      <c r="G4637" s="9"/>
      <c r="H4637" s="9"/>
      <c r="I4637" s="9"/>
      <c r="J4637" s="9"/>
      <c r="K4637" s="9"/>
      <c r="L4637" s="9"/>
      <c r="M4637" s="9"/>
      <c r="N4637" s="9" t="s">
        <v>1521</v>
      </c>
      <c r="O4637" s="9" t="s">
        <v>105</v>
      </c>
      <c r="P4637" s="9"/>
      <c r="Q4637" s="9">
        <v>2007</v>
      </c>
      <c r="R4637" s="9" t="s">
        <v>176</v>
      </c>
      <c r="S4637" s="9"/>
    </row>
    <row r="4638" spans="1:19" hidden="1" x14ac:dyDescent="0.35">
      <c r="A4638">
        <v>4637</v>
      </c>
      <c r="B4638" s="7">
        <v>279</v>
      </c>
      <c r="C4638" s="7">
        <v>4009</v>
      </c>
      <c r="D4638" s="7">
        <v>3659</v>
      </c>
      <c r="E4638" s="7" t="s">
        <v>58</v>
      </c>
      <c r="F4638" s="7"/>
      <c r="G4638" s="7"/>
      <c r="H4638" s="7"/>
      <c r="I4638" s="7"/>
      <c r="J4638" s="7"/>
      <c r="K4638" s="7"/>
      <c r="L4638" s="7"/>
      <c r="M4638" s="7"/>
      <c r="N4638" s="7" t="s">
        <v>90</v>
      </c>
      <c r="O4638" s="7" t="s">
        <v>105</v>
      </c>
      <c r="P4638" s="7"/>
      <c r="Q4638" s="7"/>
      <c r="R4638" s="7"/>
      <c r="S4638" s="7"/>
    </row>
    <row r="4639" spans="1:19" hidden="1" x14ac:dyDescent="0.35">
      <c r="A4639">
        <v>4638</v>
      </c>
      <c r="B4639" s="7">
        <v>280</v>
      </c>
      <c r="C4639" s="7">
        <v>13000</v>
      </c>
      <c r="D4639" s="7">
        <v>3295</v>
      </c>
      <c r="E4639" s="7" t="s">
        <v>131</v>
      </c>
      <c r="F4639" s="7"/>
      <c r="G4639" s="7"/>
      <c r="H4639" s="7"/>
      <c r="I4639" s="7"/>
      <c r="J4639" s="7"/>
      <c r="K4639" s="7"/>
      <c r="L4639" s="7" t="s">
        <v>61</v>
      </c>
      <c r="M4639" s="7">
        <v>3</v>
      </c>
      <c r="N4639" s="7" t="s">
        <v>446</v>
      </c>
      <c r="O4639" s="7" t="s">
        <v>105</v>
      </c>
      <c r="P4639" s="7">
        <v>2011</v>
      </c>
      <c r="Q4639" s="7">
        <v>2007</v>
      </c>
      <c r="R4639" s="7"/>
      <c r="S4639" s="7"/>
    </row>
    <row r="4640" spans="1:19" hidden="1" x14ac:dyDescent="0.35">
      <c r="A4640">
        <v>4639</v>
      </c>
      <c r="B4640" s="7">
        <v>280</v>
      </c>
      <c r="C4640" s="7">
        <v>13000</v>
      </c>
      <c r="D4640" s="7">
        <v>3298</v>
      </c>
      <c r="E4640" s="7" t="s">
        <v>131</v>
      </c>
      <c r="F4640" s="7">
        <v>1000</v>
      </c>
      <c r="G4640" s="7">
        <v>2000</v>
      </c>
      <c r="H4640" s="7"/>
      <c r="I4640" s="7"/>
      <c r="J4640" s="7" t="s">
        <v>59</v>
      </c>
      <c r="K4640" s="7" t="s">
        <v>60</v>
      </c>
      <c r="L4640" s="7" t="s">
        <v>61</v>
      </c>
      <c r="M4640" s="7">
        <v>3</v>
      </c>
      <c r="N4640" s="7"/>
      <c r="O4640" s="7" t="s">
        <v>62</v>
      </c>
      <c r="P4640" s="7">
        <v>2007</v>
      </c>
      <c r="Q4640" s="7">
        <v>2007</v>
      </c>
      <c r="R4640" s="7"/>
      <c r="S4640" s="7"/>
    </row>
    <row r="4641" spans="1:19" hidden="1" x14ac:dyDescent="0.35">
      <c r="A4641">
        <v>4640</v>
      </c>
      <c r="B4641" s="9">
        <v>281</v>
      </c>
      <c r="C4641" s="21">
        <v>5113</v>
      </c>
      <c r="D4641" s="7">
        <v>3295</v>
      </c>
      <c r="E4641" s="9" t="s">
        <v>58</v>
      </c>
      <c r="F4641" s="9"/>
      <c r="G4641" s="9"/>
      <c r="H4641" s="9">
        <v>1</v>
      </c>
      <c r="I4641" s="9">
        <v>249</v>
      </c>
      <c r="J4641" s="9" t="s">
        <v>59</v>
      </c>
      <c r="K4641" s="9" t="s">
        <v>60</v>
      </c>
      <c r="L4641" s="9" t="s">
        <v>686</v>
      </c>
      <c r="M4641" s="9">
        <v>9</v>
      </c>
      <c r="N4641" s="9"/>
      <c r="O4641" s="9" t="s">
        <v>62</v>
      </c>
      <c r="P4641" s="7">
        <v>1920</v>
      </c>
      <c r="Q4641" s="9">
        <v>2008</v>
      </c>
      <c r="R4641" s="9" t="s">
        <v>176</v>
      </c>
      <c r="S4641" s="9"/>
    </row>
    <row r="4642" spans="1:19" hidden="1" x14ac:dyDescent="0.35">
      <c r="A4642">
        <v>4641</v>
      </c>
      <c r="B4642" s="9">
        <v>281</v>
      </c>
      <c r="C4642" s="21">
        <v>5113</v>
      </c>
      <c r="D4642" s="7">
        <v>3294</v>
      </c>
      <c r="E4642" s="9" t="s">
        <v>295</v>
      </c>
      <c r="F4642" s="9"/>
      <c r="G4642" s="9"/>
      <c r="H4642" s="9">
        <v>1</v>
      </c>
      <c r="I4642" s="9">
        <v>249</v>
      </c>
      <c r="J4642" s="9" t="s">
        <v>59</v>
      </c>
      <c r="K4642" s="9" t="s">
        <v>60</v>
      </c>
      <c r="L4642" s="9" t="s">
        <v>686</v>
      </c>
      <c r="M4642" s="9">
        <v>9</v>
      </c>
      <c r="N4642" s="9"/>
      <c r="O4642" s="9" t="s">
        <v>62</v>
      </c>
      <c r="P4642" s="9">
        <v>2008</v>
      </c>
      <c r="Q4642" s="9">
        <v>2008</v>
      </c>
      <c r="R4642" s="9" t="s">
        <v>176</v>
      </c>
      <c r="S4642" s="9"/>
    </row>
    <row r="4643" spans="1:19" hidden="1" x14ac:dyDescent="0.35">
      <c r="A4643">
        <v>4642</v>
      </c>
      <c r="B4643" s="9">
        <v>281</v>
      </c>
      <c r="C4643" s="21">
        <v>5113</v>
      </c>
      <c r="D4643" s="7">
        <v>3298</v>
      </c>
      <c r="E4643" s="9" t="s">
        <v>295</v>
      </c>
      <c r="F4643" s="9"/>
      <c r="G4643" s="9"/>
      <c r="H4643" s="9">
        <v>1</v>
      </c>
      <c r="I4643" s="9">
        <v>249</v>
      </c>
      <c r="J4643" s="9" t="s">
        <v>59</v>
      </c>
      <c r="K4643" s="9" t="s">
        <v>60</v>
      </c>
      <c r="L4643" s="9" t="s">
        <v>686</v>
      </c>
      <c r="M4643" s="9">
        <v>9</v>
      </c>
      <c r="N4643" s="9"/>
      <c r="O4643" s="9" t="s">
        <v>62</v>
      </c>
      <c r="P4643" s="9">
        <v>2008</v>
      </c>
      <c r="Q4643" s="9">
        <v>2008</v>
      </c>
      <c r="R4643" s="9" t="s">
        <v>176</v>
      </c>
      <c r="S4643" s="9"/>
    </row>
    <row r="4644" spans="1:19" hidden="1" x14ac:dyDescent="0.35">
      <c r="A4644">
        <v>4643</v>
      </c>
      <c r="B4644" s="9">
        <v>281</v>
      </c>
      <c r="C4644" s="21">
        <v>5113</v>
      </c>
      <c r="D4644" s="7">
        <v>3263</v>
      </c>
      <c r="E4644" s="9" t="s">
        <v>58</v>
      </c>
      <c r="F4644" s="9">
        <v>20</v>
      </c>
      <c r="G4644" s="9">
        <v>20</v>
      </c>
      <c r="H4644" s="9"/>
      <c r="I4644" s="9"/>
      <c r="J4644" s="9" t="s">
        <v>59</v>
      </c>
      <c r="K4644" s="9" t="s">
        <v>60</v>
      </c>
      <c r="L4644" s="9" t="s">
        <v>61</v>
      </c>
      <c r="M4644" s="9">
        <v>9</v>
      </c>
      <c r="N4644" s="9"/>
      <c r="O4644" s="9" t="s">
        <v>62</v>
      </c>
      <c r="P4644" s="9">
        <v>2008</v>
      </c>
      <c r="Q4644" s="9">
        <v>2008</v>
      </c>
      <c r="R4644" s="9" t="s">
        <v>176</v>
      </c>
      <c r="S4644" s="9"/>
    </row>
    <row r="4645" spans="1:19" hidden="1" x14ac:dyDescent="0.35">
      <c r="A4645">
        <v>4644</v>
      </c>
      <c r="B4645" s="9">
        <v>281</v>
      </c>
      <c r="C4645" s="21">
        <v>5113</v>
      </c>
      <c r="D4645" s="20">
        <v>3845</v>
      </c>
      <c r="E4645" s="9" t="s">
        <v>58</v>
      </c>
      <c r="F4645" s="9">
        <v>70</v>
      </c>
      <c r="G4645" s="9">
        <v>70</v>
      </c>
      <c r="H4645" s="9"/>
      <c r="I4645" s="9"/>
      <c r="J4645" s="9" t="s">
        <v>59</v>
      </c>
      <c r="K4645" s="9" t="s">
        <v>60</v>
      </c>
      <c r="L4645" s="9" t="s">
        <v>61</v>
      </c>
      <c r="M4645" s="9">
        <v>9</v>
      </c>
      <c r="N4645" s="9"/>
      <c r="O4645" s="9" t="s">
        <v>62</v>
      </c>
      <c r="P4645" s="9">
        <v>2008</v>
      </c>
      <c r="Q4645" s="9">
        <v>2008</v>
      </c>
      <c r="R4645" s="9" t="s">
        <v>176</v>
      </c>
      <c r="S4645" s="9"/>
    </row>
    <row r="4646" spans="1:19" hidden="1" x14ac:dyDescent="0.35">
      <c r="A4646">
        <v>4645</v>
      </c>
      <c r="B4646" s="9">
        <v>281</v>
      </c>
      <c r="C4646" s="21">
        <v>5113</v>
      </c>
      <c r="D4646" s="20">
        <v>32652</v>
      </c>
      <c r="E4646" s="9" t="s">
        <v>58</v>
      </c>
      <c r="F4646" s="9">
        <v>1</v>
      </c>
      <c r="G4646" s="9">
        <v>10</v>
      </c>
      <c r="H4646" s="9"/>
      <c r="I4646" s="9"/>
      <c r="J4646" s="9" t="s">
        <v>59</v>
      </c>
      <c r="K4646" s="9" t="s">
        <v>60</v>
      </c>
      <c r="L4646" s="9" t="s">
        <v>61</v>
      </c>
      <c r="M4646" s="9">
        <v>9</v>
      </c>
      <c r="N4646" s="9"/>
      <c r="O4646" s="9" t="s">
        <v>62</v>
      </c>
      <c r="P4646" s="9">
        <v>2008</v>
      </c>
      <c r="Q4646" s="9">
        <v>2008</v>
      </c>
      <c r="R4646" s="9" t="s">
        <v>176</v>
      </c>
      <c r="S4646" s="9"/>
    </row>
    <row r="4647" spans="1:19" hidden="1" x14ac:dyDescent="0.35">
      <c r="A4647">
        <v>4646</v>
      </c>
      <c r="B4647" s="9">
        <v>281</v>
      </c>
      <c r="C4647" s="21">
        <v>5113</v>
      </c>
      <c r="D4647" s="20">
        <v>3901</v>
      </c>
      <c r="E4647" s="9" t="s">
        <v>295</v>
      </c>
      <c r="F4647" s="9">
        <v>1</v>
      </c>
      <c r="G4647" s="9">
        <v>1</v>
      </c>
      <c r="H4647" s="9"/>
      <c r="I4647" s="9"/>
      <c r="J4647" s="9" t="s">
        <v>59</v>
      </c>
      <c r="K4647" s="9" t="s">
        <v>121</v>
      </c>
      <c r="L4647" s="9" t="s">
        <v>686</v>
      </c>
      <c r="M4647" s="9">
        <v>9</v>
      </c>
      <c r="N4647" s="9"/>
      <c r="O4647" s="9" t="s">
        <v>62</v>
      </c>
      <c r="P4647" s="9">
        <v>2008</v>
      </c>
      <c r="Q4647" s="9">
        <v>2008</v>
      </c>
      <c r="R4647" s="9" t="s">
        <v>176</v>
      </c>
      <c r="S4647" s="9"/>
    </row>
    <row r="4648" spans="1:19" hidden="1" x14ac:dyDescent="0.35">
      <c r="A4648">
        <v>4647</v>
      </c>
      <c r="B4648" s="9">
        <v>281</v>
      </c>
      <c r="C4648" s="21">
        <v>5113</v>
      </c>
      <c r="D4648" s="7">
        <v>3658</v>
      </c>
      <c r="E4648" s="9" t="s">
        <v>58</v>
      </c>
      <c r="F4648" s="9">
        <v>150</v>
      </c>
      <c r="G4648" s="9">
        <v>150</v>
      </c>
      <c r="H4648" s="9"/>
      <c r="I4648" s="9"/>
      <c r="J4648" s="9" t="s">
        <v>59</v>
      </c>
      <c r="K4648" s="9" t="s">
        <v>60</v>
      </c>
      <c r="L4648" s="9" t="s">
        <v>61</v>
      </c>
      <c r="M4648" s="9">
        <v>9</v>
      </c>
      <c r="N4648" s="9"/>
      <c r="O4648" s="9" t="s">
        <v>62</v>
      </c>
      <c r="P4648" s="9">
        <v>2008</v>
      </c>
      <c r="Q4648" s="9">
        <v>2008</v>
      </c>
      <c r="R4648" s="9" t="s">
        <v>176</v>
      </c>
      <c r="S4648" s="9"/>
    </row>
    <row r="4649" spans="1:19" hidden="1" x14ac:dyDescent="0.35">
      <c r="A4649">
        <v>4648</v>
      </c>
      <c r="B4649" s="9">
        <v>282</v>
      </c>
      <c r="C4649" s="21">
        <v>5159</v>
      </c>
      <c r="D4649" s="7">
        <v>3295</v>
      </c>
      <c r="E4649" s="9" t="s">
        <v>58</v>
      </c>
      <c r="F4649" s="9"/>
      <c r="G4649" s="9"/>
      <c r="H4649" s="9">
        <v>1</v>
      </c>
      <c r="I4649" s="9">
        <v>249</v>
      </c>
      <c r="J4649" s="9" t="s">
        <v>59</v>
      </c>
      <c r="K4649" s="9" t="s">
        <v>121</v>
      </c>
      <c r="L4649" s="9" t="s">
        <v>61</v>
      </c>
      <c r="M4649" s="9">
        <v>9</v>
      </c>
      <c r="N4649" s="9"/>
      <c r="O4649" s="9" t="s">
        <v>105</v>
      </c>
      <c r="P4649" s="7">
        <v>1984</v>
      </c>
      <c r="Q4649" s="9">
        <v>2008</v>
      </c>
      <c r="R4649" s="9" t="s">
        <v>176</v>
      </c>
      <c r="S4649" s="9"/>
    </row>
    <row r="4650" spans="1:19" hidden="1" x14ac:dyDescent="0.35">
      <c r="A4650">
        <v>4649</v>
      </c>
      <c r="B4650" s="9">
        <v>282</v>
      </c>
      <c r="C4650" s="21">
        <v>5159</v>
      </c>
      <c r="D4650" s="7">
        <v>3294</v>
      </c>
      <c r="E4650" s="9" t="s">
        <v>591</v>
      </c>
      <c r="F4650" s="9"/>
      <c r="G4650" s="9"/>
      <c r="H4650" s="9"/>
      <c r="I4650" s="9"/>
      <c r="J4650" s="9"/>
      <c r="K4650" s="9"/>
      <c r="L4650" s="9" t="s">
        <v>686</v>
      </c>
      <c r="M4650" s="9">
        <v>9</v>
      </c>
      <c r="N4650" s="9" t="s">
        <v>684</v>
      </c>
      <c r="O4650" s="9" t="s">
        <v>105</v>
      </c>
      <c r="P4650" s="9">
        <v>2008</v>
      </c>
      <c r="Q4650" s="9">
        <v>2008</v>
      </c>
      <c r="R4650" s="9" t="s">
        <v>176</v>
      </c>
      <c r="S4650" s="9"/>
    </row>
    <row r="4651" spans="1:19" hidden="1" x14ac:dyDescent="0.35">
      <c r="A4651">
        <v>4650</v>
      </c>
      <c r="B4651" s="9">
        <v>282</v>
      </c>
      <c r="C4651" s="21">
        <v>5159</v>
      </c>
      <c r="D4651" s="7">
        <v>3263</v>
      </c>
      <c r="E4651" s="9" t="s">
        <v>295</v>
      </c>
      <c r="F4651" s="9"/>
      <c r="G4651" s="9"/>
      <c r="H4651" s="9"/>
      <c r="I4651" s="9"/>
      <c r="J4651" s="9"/>
      <c r="K4651" s="9"/>
      <c r="L4651" s="9" t="s">
        <v>686</v>
      </c>
      <c r="M4651" s="9">
        <v>9</v>
      </c>
      <c r="N4651" s="9" t="s">
        <v>90</v>
      </c>
      <c r="O4651" s="9" t="s">
        <v>105</v>
      </c>
      <c r="P4651" s="9">
        <v>2008</v>
      </c>
      <c r="Q4651" s="9">
        <v>2008</v>
      </c>
      <c r="R4651" s="9" t="s">
        <v>176</v>
      </c>
      <c r="S4651" s="9"/>
    </row>
    <row r="4652" spans="1:19" hidden="1" x14ac:dyDescent="0.35">
      <c r="A4652">
        <v>4651</v>
      </c>
      <c r="B4652" s="9">
        <v>282</v>
      </c>
      <c r="C4652" s="21">
        <v>5159</v>
      </c>
      <c r="D4652" s="7">
        <v>3658</v>
      </c>
      <c r="E4652" s="9" t="s">
        <v>295</v>
      </c>
      <c r="F4652" s="9"/>
      <c r="G4652" s="9"/>
      <c r="H4652" s="9"/>
      <c r="I4652" s="9"/>
      <c r="J4652" s="9"/>
      <c r="K4652" s="9"/>
      <c r="L4652" s="9" t="s">
        <v>686</v>
      </c>
      <c r="M4652" s="9">
        <v>9</v>
      </c>
      <c r="N4652" s="9" t="s">
        <v>78</v>
      </c>
      <c r="O4652" s="9" t="s">
        <v>105</v>
      </c>
      <c r="P4652" s="9">
        <v>2008</v>
      </c>
      <c r="Q4652" s="9">
        <v>2008</v>
      </c>
      <c r="R4652" s="9" t="s">
        <v>176</v>
      </c>
      <c r="S4652" s="9"/>
    </row>
    <row r="4653" spans="1:19" hidden="1" x14ac:dyDescent="0.35">
      <c r="A4653">
        <v>4652</v>
      </c>
      <c r="B4653" s="9">
        <v>282</v>
      </c>
      <c r="C4653" s="21">
        <v>5159</v>
      </c>
      <c r="D4653" s="7">
        <v>3649</v>
      </c>
      <c r="E4653" s="9" t="s">
        <v>295</v>
      </c>
      <c r="F4653" s="9">
        <v>2</v>
      </c>
      <c r="G4653" s="9">
        <v>2</v>
      </c>
      <c r="H4653" s="9"/>
      <c r="I4653" s="9"/>
      <c r="J4653" s="9" t="s">
        <v>59</v>
      </c>
      <c r="K4653" s="9" t="s">
        <v>121</v>
      </c>
      <c r="L4653" s="9" t="s">
        <v>686</v>
      </c>
      <c r="M4653" s="9">
        <v>9</v>
      </c>
      <c r="N4653" s="9"/>
      <c r="O4653" s="9" t="s">
        <v>62</v>
      </c>
      <c r="P4653" s="9">
        <v>2008</v>
      </c>
      <c r="Q4653" s="9">
        <v>2008</v>
      </c>
      <c r="R4653" s="9" t="s">
        <v>176</v>
      </c>
      <c r="S4653" s="9"/>
    </row>
    <row r="4654" spans="1:19" hidden="1" x14ac:dyDescent="0.35">
      <c r="A4654">
        <v>4653</v>
      </c>
      <c r="B4654" s="9">
        <v>282</v>
      </c>
      <c r="C4654" s="21">
        <v>5159</v>
      </c>
      <c r="D4654" s="7">
        <v>3288</v>
      </c>
      <c r="E4654" s="9" t="s">
        <v>295</v>
      </c>
      <c r="F4654" s="9"/>
      <c r="G4654" s="9"/>
      <c r="H4654" s="9"/>
      <c r="I4654" s="9"/>
      <c r="J4654" s="9"/>
      <c r="K4654" s="9"/>
      <c r="L4654" s="9" t="s">
        <v>686</v>
      </c>
      <c r="M4654" s="9">
        <v>9</v>
      </c>
      <c r="N4654" s="9" t="s">
        <v>78</v>
      </c>
      <c r="O4654" s="9" t="s">
        <v>105</v>
      </c>
      <c r="P4654" s="9">
        <v>2008</v>
      </c>
      <c r="Q4654" s="9">
        <v>2008</v>
      </c>
      <c r="R4654" s="9" t="s">
        <v>176</v>
      </c>
      <c r="S4654" s="9"/>
    </row>
    <row r="4655" spans="1:19" hidden="1" x14ac:dyDescent="0.35">
      <c r="A4655">
        <v>4654</v>
      </c>
      <c r="B4655" s="9">
        <v>283</v>
      </c>
      <c r="C4655" s="21">
        <v>5007</v>
      </c>
      <c r="D4655" s="7">
        <v>3295</v>
      </c>
      <c r="E4655" s="9" t="s">
        <v>131</v>
      </c>
      <c r="F4655" s="9">
        <v>411</v>
      </c>
      <c r="G4655" s="9">
        <v>411</v>
      </c>
      <c r="H4655" s="9"/>
      <c r="I4655" s="9"/>
      <c r="J4655" s="9" t="s">
        <v>118</v>
      </c>
      <c r="K4655" s="9" t="s">
        <v>60</v>
      </c>
      <c r="L4655" s="9" t="s">
        <v>61</v>
      </c>
      <c r="M4655" s="9">
        <v>7</v>
      </c>
      <c r="N4655" s="9"/>
      <c r="O4655" s="9" t="s">
        <v>88</v>
      </c>
      <c r="P4655" s="7">
        <v>1994</v>
      </c>
      <c r="Q4655" s="9">
        <v>2008</v>
      </c>
      <c r="R4655" s="9" t="s">
        <v>176</v>
      </c>
      <c r="S4655" s="9"/>
    </row>
    <row r="4656" spans="1:19" hidden="1" x14ac:dyDescent="0.35">
      <c r="A4656">
        <v>4655</v>
      </c>
      <c r="B4656" s="9">
        <v>283</v>
      </c>
      <c r="C4656" s="21">
        <v>5007</v>
      </c>
      <c r="D4656" s="20">
        <v>1016817</v>
      </c>
      <c r="E4656" s="9" t="s">
        <v>131</v>
      </c>
      <c r="F4656" s="9">
        <v>18</v>
      </c>
      <c r="G4656" s="9">
        <v>18</v>
      </c>
      <c r="H4656" s="9"/>
      <c r="I4656" s="9"/>
      <c r="J4656" s="9" t="s">
        <v>118</v>
      </c>
      <c r="K4656" s="9" t="s">
        <v>60</v>
      </c>
      <c r="L4656" s="9" t="s">
        <v>61</v>
      </c>
      <c r="M4656" s="9">
        <v>7</v>
      </c>
      <c r="N4656" s="9"/>
      <c r="O4656" s="9" t="s">
        <v>88</v>
      </c>
      <c r="P4656" s="9">
        <v>2008</v>
      </c>
      <c r="Q4656" s="9">
        <v>2008</v>
      </c>
      <c r="R4656" s="9" t="s">
        <v>176</v>
      </c>
      <c r="S4656" s="9"/>
    </row>
    <row r="4657" spans="1:19" hidden="1" x14ac:dyDescent="0.35">
      <c r="A4657">
        <v>4656</v>
      </c>
      <c r="B4657" s="9">
        <v>283</v>
      </c>
      <c r="C4657" s="21">
        <v>5055</v>
      </c>
      <c r="D4657" s="20">
        <v>1016817</v>
      </c>
      <c r="E4657" s="9" t="s">
        <v>58</v>
      </c>
      <c r="F4657" s="9">
        <v>6</v>
      </c>
      <c r="G4657" s="9">
        <v>6</v>
      </c>
      <c r="H4657" s="9"/>
      <c r="I4657" s="9"/>
      <c r="J4657" s="9" t="s">
        <v>118</v>
      </c>
      <c r="K4657" s="9" t="s">
        <v>60</v>
      </c>
      <c r="L4657" s="9" t="s">
        <v>61</v>
      </c>
      <c r="M4657" s="9">
        <v>7</v>
      </c>
      <c r="N4657" s="9"/>
      <c r="O4657" s="9" t="s">
        <v>62</v>
      </c>
      <c r="P4657" s="9">
        <v>2008</v>
      </c>
      <c r="Q4657" s="9">
        <v>2008</v>
      </c>
      <c r="R4657" s="9" t="s">
        <v>176</v>
      </c>
      <c r="S4657" s="9"/>
    </row>
    <row r="4658" spans="1:19" hidden="1" x14ac:dyDescent="0.35">
      <c r="A4658">
        <v>4657</v>
      </c>
      <c r="B4658" s="9">
        <v>283</v>
      </c>
      <c r="C4658" s="21">
        <v>5007</v>
      </c>
      <c r="D4658" s="7">
        <v>3659</v>
      </c>
      <c r="E4658" s="9" t="s">
        <v>131</v>
      </c>
      <c r="F4658" s="9">
        <v>31</v>
      </c>
      <c r="G4658" s="9">
        <v>31</v>
      </c>
      <c r="H4658" s="9"/>
      <c r="I4658" s="9"/>
      <c r="J4658" s="9" t="s">
        <v>118</v>
      </c>
      <c r="K4658" s="9" t="s">
        <v>60</v>
      </c>
      <c r="L4658" s="9" t="s">
        <v>61</v>
      </c>
      <c r="M4658" s="9">
        <v>7</v>
      </c>
      <c r="N4658" s="9"/>
      <c r="O4658" s="9" t="s">
        <v>88</v>
      </c>
      <c r="P4658" s="9">
        <v>2008</v>
      </c>
      <c r="Q4658" s="9">
        <v>2008</v>
      </c>
      <c r="R4658" s="9" t="s">
        <v>176</v>
      </c>
      <c r="S4658" s="9"/>
    </row>
    <row r="4659" spans="1:19" hidden="1" x14ac:dyDescent="0.35">
      <c r="A4659">
        <v>4658</v>
      </c>
      <c r="B4659" s="9">
        <v>283</v>
      </c>
      <c r="C4659" s="21">
        <v>5055</v>
      </c>
      <c r="D4659" s="7">
        <v>3659</v>
      </c>
      <c r="E4659" s="9" t="s">
        <v>58</v>
      </c>
      <c r="F4659" s="9">
        <v>1</v>
      </c>
      <c r="G4659" s="9">
        <v>1</v>
      </c>
      <c r="H4659" s="9"/>
      <c r="I4659" s="9"/>
      <c r="J4659" s="9" t="s">
        <v>118</v>
      </c>
      <c r="K4659" s="9" t="s">
        <v>60</v>
      </c>
      <c r="L4659" s="9" t="s">
        <v>61</v>
      </c>
      <c r="M4659" s="9">
        <v>7</v>
      </c>
      <c r="N4659" s="9"/>
      <c r="O4659" s="9" t="s">
        <v>62</v>
      </c>
      <c r="P4659" s="9">
        <v>2008</v>
      </c>
      <c r="Q4659" s="9">
        <v>2008</v>
      </c>
      <c r="R4659" s="9" t="s">
        <v>176</v>
      </c>
      <c r="S4659" s="9"/>
    </row>
    <row r="4660" spans="1:19" hidden="1" x14ac:dyDescent="0.35">
      <c r="A4660">
        <v>4659</v>
      </c>
      <c r="B4660" s="9">
        <v>283</v>
      </c>
      <c r="C4660" s="21">
        <v>5007</v>
      </c>
      <c r="D4660" s="7">
        <v>3294</v>
      </c>
      <c r="E4660" s="9" t="s">
        <v>131</v>
      </c>
      <c r="F4660" s="9">
        <v>30</v>
      </c>
      <c r="G4660" s="9">
        <v>30</v>
      </c>
      <c r="H4660" s="9"/>
      <c r="I4660" s="9"/>
      <c r="J4660" s="9" t="s">
        <v>118</v>
      </c>
      <c r="K4660" s="9" t="s">
        <v>60</v>
      </c>
      <c r="L4660" s="9" t="s">
        <v>61</v>
      </c>
      <c r="M4660" s="9">
        <v>7</v>
      </c>
      <c r="N4660" s="9"/>
      <c r="O4660" s="9" t="s">
        <v>88</v>
      </c>
      <c r="P4660" s="9">
        <v>2008</v>
      </c>
      <c r="Q4660" s="9">
        <v>2008</v>
      </c>
      <c r="R4660" s="9" t="s">
        <v>176</v>
      </c>
      <c r="S4660" s="9"/>
    </row>
    <row r="4661" spans="1:19" hidden="1" x14ac:dyDescent="0.35">
      <c r="A4661">
        <v>4660</v>
      </c>
      <c r="B4661" s="9">
        <v>283</v>
      </c>
      <c r="C4661" s="21">
        <v>5055</v>
      </c>
      <c r="D4661" s="7">
        <v>3294</v>
      </c>
      <c r="E4661" s="9" t="s">
        <v>58</v>
      </c>
      <c r="F4661" s="9">
        <v>56</v>
      </c>
      <c r="G4661" s="9">
        <v>56</v>
      </c>
      <c r="H4661" s="9"/>
      <c r="I4661" s="9"/>
      <c r="J4661" s="9" t="s">
        <v>118</v>
      </c>
      <c r="K4661" s="9" t="s">
        <v>60</v>
      </c>
      <c r="L4661" s="9" t="s">
        <v>61</v>
      </c>
      <c r="M4661" s="9">
        <v>7</v>
      </c>
      <c r="N4661" s="9"/>
      <c r="O4661" s="9" t="s">
        <v>62</v>
      </c>
      <c r="P4661" s="9">
        <v>2008</v>
      </c>
      <c r="Q4661" s="9">
        <v>2008</v>
      </c>
      <c r="R4661" s="9" t="s">
        <v>176</v>
      </c>
      <c r="S4661" s="9"/>
    </row>
    <row r="4662" spans="1:19" hidden="1" x14ac:dyDescent="0.35">
      <c r="A4662">
        <v>4661</v>
      </c>
      <c r="B4662" s="9">
        <v>283</v>
      </c>
      <c r="C4662" s="21">
        <v>5007</v>
      </c>
      <c r="D4662" s="7">
        <v>3298</v>
      </c>
      <c r="E4662" s="9" t="s">
        <v>131</v>
      </c>
      <c r="F4662" s="9">
        <v>139</v>
      </c>
      <c r="G4662" s="9">
        <v>139</v>
      </c>
      <c r="H4662" s="9"/>
      <c r="I4662" s="9"/>
      <c r="J4662" s="9" t="s">
        <v>118</v>
      </c>
      <c r="K4662" s="9" t="s">
        <v>60</v>
      </c>
      <c r="L4662" s="9" t="s">
        <v>61</v>
      </c>
      <c r="M4662" s="9">
        <v>7</v>
      </c>
      <c r="N4662" s="9"/>
      <c r="O4662" s="9" t="s">
        <v>88</v>
      </c>
      <c r="P4662" s="9">
        <v>2008</v>
      </c>
      <c r="Q4662" s="9">
        <v>2008</v>
      </c>
      <c r="R4662" s="9" t="s">
        <v>176</v>
      </c>
      <c r="S4662" s="9"/>
    </row>
    <row r="4663" spans="1:19" hidden="1" x14ac:dyDescent="0.35">
      <c r="A4663">
        <v>4662</v>
      </c>
      <c r="B4663" s="9">
        <v>283</v>
      </c>
      <c r="C4663" s="21">
        <v>5055</v>
      </c>
      <c r="D4663" s="7">
        <v>3298</v>
      </c>
      <c r="E4663" s="9" t="s">
        <v>58</v>
      </c>
      <c r="F4663" s="9">
        <v>60</v>
      </c>
      <c r="G4663" s="9">
        <v>60</v>
      </c>
      <c r="H4663" s="9"/>
      <c r="I4663" s="9"/>
      <c r="J4663" s="9" t="s">
        <v>118</v>
      </c>
      <c r="K4663" s="9" t="s">
        <v>60</v>
      </c>
      <c r="L4663" s="9" t="s">
        <v>61</v>
      </c>
      <c r="M4663" s="9">
        <v>7</v>
      </c>
      <c r="N4663" s="9"/>
      <c r="O4663" s="9" t="s">
        <v>62</v>
      </c>
      <c r="P4663" s="9">
        <v>2008</v>
      </c>
      <c r="Q4663" s="9">
        <v>2008</v>
      </c>
      <c r="R4663" s="9" t="s">
        <v>176</v>
      </c>
      <c r="S4663" s="9"/>
    </row>
    <row r="4664" spans="1:19" hidden="1" x14ac:dyDescent="0.35">
      <c r="A4664">
        <v>4663</v>
      </c>
      <c r="B4664" s="9">
        <v>283</v>
      </c>
      <c r="C4664" s="21">
        <v>5007</v>
      </c>
      <c r="D4664" s="7">
        <v>3658</v>
      </c>
      <c r="E4664" s="9" t="s">
        <v>131</v>
      </c>
      <c r="F4664" s="9">
        <v>185</v>
      </c>
      <c r="G4664" s="9">
        <v>185</v>
      </c>
      <c r="H4664" s="9"/>
      <c r="I4664" s="9"/>
      <c r="J4664" s="9" t="s">
        <v>118</v>
      </c>
      <c r="K4664" s="9" t="s">
        <v>60</v>
      </c>
      <c r="L4664" s="9" t="s">
        <v>61</v>
      </c>
      <c r="M4664" s="9">
        <v>7</v>
      </c>
      <c r="N4664" s="9"/>
      <c r="O4664" s="9" t="s">
        <v>88</v>
      </c>
      <c r="P4664" s="9">
        <v>2008</v>
      </c>
      <c r="Q4664" s="9">
        <v>2008</v>
      </c>
      <c r="R4664" s="9" t="s">
        <v>176</v>
      </c>
      <c r="S4664" s="9"/>
    </row>
    <row r="4665" spans="1:19" hidden="1" x14ac:dyDescent="0.35">
      <c r="A4665">
        <v>4664</v>
      </c>
      <c r="B4665" s="9">
        <v>283</v>
      </c>
      <c r="C4665" s="21">
        <v>5055</v>
      </c>
      <c r="D4665" s="7">
        <v>3658</v>
      </c>
      <c r="E4665" s="9" t="s">
        <v>58</v>
      </c>
      <c r="F4665" s="9">
        <v>178</v>
      </c>
      <c r="G4665" s="9">
        <v>178</v>
      </c>
      <c r="H4665" s="9"/>
      <c r="I4665" s="9"/>
      <c r="J4665" s="9" t="s">
        <v>118</v>
      </c>
      <c r="K4665" s="9" t="s">
        <v>60</v>
      </c>
      <c r="L4665" s="9" t="s">
        <v>61</v>
      </c>
      <c r="M4665" s="9">
        <v>7</v>
      </c>
      <c r="N4665" s="9"/>
      <c r="O4665" s="9" t="s">
        <v>62</v>
      </c>
      <c r="P4665" s="9">
        <v>2008</v>
      </c>
      <c r="Q4665" s="9">
        <v>2008</v>
      </c>
      <c r="R4665" s="9" t="s">
        <v>176</v>
      </c>
      <c r="S4665" s="9"/>
    </row>
    <row r="4666" spans="1:19" hidden="1" x14ac:dyDescent="0.35">
      <c r="A4666">
        <v>4665</v>
      </c>
      <c r="B4666" s="9">
        <v>283</v>
      </c>
      <c r="C4666" s="21">
        <v>5055</v>
      </c>
      <c r="D4666" s="7">
        <v>3288</v>
      </c>
      <c r="E4666" s="9" t="s">
        <v>58</v>
      </c>
      <c r="F4666" s="9">
        <v>53257</v>
      </c>
      <c r="G4666" s="9">
        <v>53257</v>
      </c>
      <c r="H4666" s="9"/>
      <c r="I4666" s="9"/>
      <c r="J4666" s="9" t="s">
        <v>118</v>
      </c>
      <c r="K4666" s="9" t="s">
        <v>60</v>
      </c>
      <c r="L4666" s="9" t="s">
        <v>61</v>
      </c>
      <c r="M4666" s="9">
        <v>7</v>
      </c>
      <c r="N4666" s="9"/>
      <c r="O4666" s="9" t="s">
        <v>88</v>
      </c>
      <c r="P4666" s="9">
        <v>2008</v>
      </c>
      <c r="Q4666" s="9">
        <v>2008</v>
      </c>
      <c r="R4666" s="9" t="s">
        <v>176</v>
      </c>
      <c r="S4666" s="9"/>
    </row>
    <row r="4667" spans="1:19" hidden="1" x14ac:dyDescent="0.35">
      <c r="A4667">
        <v>4666</v>
      </c>
      <c r="B4667" s="7">
        <v>284</v>
      </c>
      <c r="C4667" s="7">
        <v>12083</v>
      </c>
      <c r="D4667" s="7">
        <v>3295</v>
      </c>
      <c r="E4667" s="7" t="s">
        <v>173</v>
      </c>
      <c r="F4667" s="7"/>
      <c r="G4667" s="7"/>
      <c r="H4667" s="7">
        <v>1</v>
      </c>
      <c r="I4667" s="7">
        <v>49</v>
      </c>
      <c r="J4667" s="7" t="s">
        <v>59</v>
      </c>
      <c r="K4667" s="7" t="s">
        <v>117</v>
      </c>
      <c r="L4667" s="7" t="s">
        <v>686</v>
      </c>
      <c r="M4667" s="7">
        <v>3</v>
      </c>
      <c r="N4667" s="7"/>
      <c r="O4667" s="7" t="s">
        <v>105</v>
      </c>
      <c r="P4667" s="7">
        <v>1984</v>
      </c>
      <c r="Q4667" s="7">
        <v>2008</v>
      </c>
      <c r="R4667" s="9" t="s">
        <v>176</v>
      </c>
      <c r="S4667" s="7"/>
    </row>
    <row r="4668" spans="1:19" hidden="1" x14ac:dyDescent="0.35">
      <c r="A4668">
        <v>4667</v>
      </c>
      <c r="B4668" s="7">
        <v>285</v>
      </c>
      <c r="C4668" s="7">
        <v>17013</v>
      </c>
      <c r="D4668" s="7">
        <v>3846</v>
      </c>
      <c r="E4668" s="7"/>
      <c r="F4668" s="7"/>
      <c r="G4668" s="7"/>
      <c r="H4668" s="7"/>
      <c r="I4668" s="7"/>
      <c r="J4668" s="7"/>
      <c r="K4668" s="7"/>
      <c r="L4668" s="7"/>
      <c r="M4668" s="7"/>
      <c r="N4668" s="7" t="s">
        <v>205</v>
      </c>
      <c r="O4668" s="7" t="s">
        <v>105</v>
      </c>
      <c r="P4668" s="7">
        <v>1979</v>
      </c>
      <c r="Q4668" s="7">
        <v>1979</v>
      </c>
      <c r="R4668" s="7"/>
      <c r="S4668" s="7"/>
    </row>
    <row r="4669" spans="1:19" hidden="1" x14ac:dyDescent="0.35">
      <c r="A4669">
        <v>4668</v>
      </c>
      <c r="B4669" s="9">
        <v>286</v>
      </c>
      <c r="C4669" s="21">
        <v>5151</v>
      </c>
      <c r="D4669" s="20">
        <v>32228</v>
      </c>
      <c r="E4669" s="9" t="s">
        <v>58</v>
      </c>
      <c r="F4669" s="9"/>
      <c r="G4669" s="9"/>
      <c r="H4669" s="9"/>
      <c r="I4669" s="9"/>
      <c r="J4669" s="9"/>
      <c r="K4669" s="9"/>
      <c r="L4669" s="9" t="s">
        <v>61</v>
      </c>
      <c r="M4669" s="9" t="s">
        <v>552</v>
      </c>
      <c r="N4669" s="9" t="s">
        <v>78</v>
      </c>
      <c r="O4669" s="9" t="s">
        <v>62</v>
      </c>
      <c r="P4669" s="9">
        <v>2008</v>
      </c>
      <c r="Q4669" s="9">
        <v>2008</v>
      </c>
      <c r="R4669" s="9" t="s">
        <v>554</v>
      </c>
      <c r="S4669" s="9"/>
    </row>
    <row r="4670" spans="1:19" hidden="1" x14ac:dyDescent="0.35">
      <c r="A4670">
        <v>4669</v>
      </c>
      <c r="B4670" s="9">
        <v>286</v>
      </c>
      <c r="C4670" s="21">
        <v>5151</v>
      </c>
      <c r="D4670" s="20">
        <v>3880</v>
      </c>
      <c r="E4670" s="9" t="s">
        <v>58</v>
      </c>
      <c r="F4670" s="9">
        <v>5</v>
      </c>
      <c r="G4670" s="9">
        <v>5</v>
      </c>
      <c r="H4670" s="9"/>
      <c r="I4670" s="9"/>
      <c r="J4670" s="9" t="s">
        <v>104</v>
      </c>
      <c r="K4670" s="9" t="s">
        <v>121</v>
      </c>
      <c r="L4670" s="9" t="s">
        <v>61</v>
      </c>
      <c r="M4670" s="9" t="s">
        <v>552</v>
      </c>
      <c r="N4670" s="9"/>
      <c r="O4670" s="9" t="s">
        <v>62</v>
      </c>
      <c r="P4670" s="9">
        <v>2008</v>
      </c>
      <c r="Q4670" s="9">
        <v>2008</v>
      </c>
      <c r="R4670" s="9" t="s">
        <v>559</v>
      </c>
      <c r="S4670" s="9"/>
    </row>
    <row r="4671" spans="1:19" hidden="1" x14ac:dyDescent="0.35">
      <c r="A4671">
        <v>4670</v>
      </c>
      <c r="B4671" s="9">
        <v>286</v>
      </c>
      <c r="C4671" s="21">
        <v>5151</v>
      </c>
      <c r="D4671" s="20">
        <v>3928</v>
      </c>
      <c r="E4671" s="9" t="s">
        <v>58</v>
      </c>
      <c r="F4671" s="9"/>
      <c r="G4671" s="9"/>
      <c r="H4671" s="9"/>
      <c r="I4671" s="9"/>
      <c r="J4671" s="9"/>
      <c r="K4671" s="9"/>
      <c r="L4671" s="9" t="s">
        <v>61</v>
      </c>
      <c r="M4671" s="9" t="s">
        <v>552</v>
      </c>
      <c r="N4671" s="9" t="s">
        <v>78</v>
      </c>
      <c r="O4671" s="9" t="s">
        <v>62</v>
      </c>
      <c r="P4671" s="9">
        <v>2008</v>
      </c>
      <c r="Q4671" s="9">
        <v>2008</v>
      </c>
      <c r="R4671" s="9" t="s">
        <v>554</v>
      </c>
      <c r="S4671" s="9"/>
    </row>
    <row r="4672" spans="1:19" hidden="1" x14ac:dyDescent="0.35">
      <c r="A4672">
        <v>4671</v>
      </c>
      <c r="B4672" s="9">
        <v>286</v>
      </c>
      <c r="C4672" s="21">
        <v>5151</v>
      </c>
      <c r="D4672" s="7">
        <v>3650</v>
      </c>
      <c r="E4672" s="9" t="s">
        <v>58</v>
      </c>
      <c r="F4672" s="9"/>
      <c r="G4672" s="9"/>
      <c r="H4672" s="9"/>
      <c r="I4672" s="9"/>
      <c r="J4672" s="9"/>
      <c r="K4672" s="9"/>
      <c r="L4672" s="9" t="s">
        <v>61</v>
      </c>
      <c r="M4672" s="9" t="s">
        <v>552</v>
      </c>
      <c r="N4672" s="9" t="s">
        <v>78</v>
      </c>
      <c r="O4672" s="9" t="s">
        <v>62</v>
      </c>
      <c r="P4672" s="9">
        <v>2008</v>
      </c>
      <c r="Q4672" s="9">
        <v>2008</v>
      </c>
      <c r="R4672" s="9" t="s">
        <v>554</v>
      </c>
      <c r="S4672" s="9"/>
    </row>
    <row r="4673" spans="1:19" hidden="1" x14ac:dyDescent="0.35">
      <c r="A4673">
        <v>4672</v>
      </c>
      <c r="B4673" s="7">
        <v>287</v>
      </c>
      <c r="C4673" s="7">
        <v>3020</v>
      </c>
      <c r="D4673" s="7">
        <v>3295</v>
      </c>
      <c r="E4673" s="7" t="s">
        <v>58</v>
      </c>
      <c r="F4673" s="7">
        <v>42</v>
      </c>
      <c r="G4673" s="7">
        <v>42</v>
      </c>
      <c r="H4673" s="7"/>
      <c r="I4673" s="7"/>
      <c r="J4673" s="7" t="s">
        <v>135</v>
      </c>
      <c r="K4673" s="7" t="s">
        <v>60</v>
      </c>
      <c r="L4673" s="7" t="s">
        <v>61</v>
      </c>
      <c r="M4673" s="7">
        <v>7</v>
      </c>
      <c r="N4673" s="7"/>
      <c r="O4673" s="7" t="s">
        <v>140</v>
      </c>
      <c r="P4673" s="7">
        <v>1993</v>
      </c>
      <c r="Q4673" s="7">
        <v>2008</v>
      </c>
      <c r="R4673" s="7"/>
      <c r="S4673" s="7"/>
    </row>
    <row r="4674" spans="1:19" hidden="1" x14ac:dyDescent="0.35">
      <c r="A4674">
        <v>4673</v>
      </c>
      <c r="B4674" s="7">
        <v>287</v>
      </c>
      <c r="C4674" s="7">
        <v>3003</v>
      </c>
      <c r="D4674" s="7">
        <v>3659</v>
      </c>
      <c r="E4674" s="7" t="s">
        <v>58</v>
      </c>
      <c r="F4674" s="7">
        <v>2</v>
      </c>
      <c r="G4674" s="7">
        <v>2</v>
      </c>
      <c r="H4674" s="7"/>
      <c r="I4674" s="7"/>
      <c r="J4674" s="7" t="s">
        <v>135</v>
      </c>
      <c r="K4674" s="7" t="s">
        <v>60</v>
      </c>
      <c r="L4674" s="7" t="s">
        <v>61</v>
      </c>
      <c r="M4674" s="7">
        <v>7</v>
      </c>
      <c r="N4674" s="7"/>
      <c r="O4674" s="7" t="s">
        <v>140</v>
      </c>
      <c r="P4674" s="7">
        <v>2008</v>
      </c>
      <c r="Q4674" s="7">
        <v>2008</v>
      </c>
      <c r="R4674" s="7"/>
      <c r="S4674" s="7"/>
    </row>
    <row r="4675" spans="1:19" hidden="1" x14ac:dyDescent="0.35">
      <c r="A4675">
        <v>4674</v>
      </c>
      <c r="B4675" s="7">
        <v>287</v>
      </c>
      <c r="C4675" s="7">
        <v>3010</v>
      </c>
      <c r="D4675" s="7">
        <v>3659</v>
      </c>
      <c r="E4675" s="7" t="s">
        <v>58</v>
      </c>
      <c r="F4675" s="7">
        <v>4</v>
      </c>
      <c r="G4675" s="7">
        <v>4</v>
      </c>
      <c r="H4675" s="7"/>
      <c r="I4675" s="7"/>
      <c r="J4675" s="7" t="s">
        <v>135</v>
      </c>
      <c r="K4675" s="7" t="s">
        <v>60</v>
      </c>
      <c r="L4675" s="7" t="s">
        <v>61</v>
      </c>
      <c r="M4675" s="7">
        <v>7</v>
      </c>
      <c r="N4675" s="7"/>
      <c r="O4675" s="7" t="s">
        <v>140</v>
      </c>
      <c r="P4675" s="7">
        <v>2008</v>
      </c>
      <c r="Q4675" s="7">
        <v>2008</v>
      </c>
      <c r="R4675" s="7"/>
      <c r="S4675" s="7"/>
    </row>
    <row r="4676" spans="1:19" hidden="1" x14ac:dyDescent="0.35">
      <c r="A4676">
        <v>4675</v>
      </c>
      <c r="B4676" s="7">
        <v>287</v>
      </c>
      <c r="C4676" s="7">
        <v>3012</v>
      </c>
      <c r="D4676" s="7">
        <v>3659</v>
      </c>
      <c r="E4676" s="7" t="s">
        <v>58</v>
      </c>
      <c r="F4676" s="7">
        <v>11</v>
      </c>
      <c r="G4676" s="7">
        <v>11</v>
      </c>
      <c r="H4676" s="7"/>
      <c r="I4676" s="7"/>
      <c r="J4676" s="7" t="s">
        <v>135</v>
      </c>
      <c r="K4676" s="7" t="s">
        <v>60</v>
      </c>
      <c r="L4676" s="7" t="s">
        <v>61</v>
      </c>
      <c r="M4676" s="7">
        <v>7</v>
      </c>
      <c r="N4676" s="7"/>
      <c r="O4676" s="7" t="s">
        <v>140</v>
      </c>
      <c r="P4676" s="7">
        <v>2008</v>
      </c>
      <c r="Q4676" s="7">
        <v>2008</v>
      </c>
      <c r="R4676" s="7"/>
      <c r="S4676" s="7"/>
    </row>
    <row r="4677" spans="1:19" hidden="1" x14ac:dyDescent="0.35">
      <c r="A4677">
        <v>4676</v>
      </c>
      <c r="B4677" s="7">
        <v>287</v>
      </c>
      <c r="C4677" s="7">
        <v>3017</v>
      </c>
      <c r="D4677" s="7">
        <v>3659</v>
      </c>
      <c r="E4677" s="7" t="s">
        <v>58</v>
      </c>
      <c r="F4677" s="7">
        <v>9</v>
      </c>
      <c r="G4677" s="7">
        <v>9</v>
      </c>
      <c r="H4677" s="7"/>
      <c r="I4677" s="7"/>
      <c r="J4677" s="7" t="s">
        <v>135</v>
      </c>
      <c r="K4677" s="7" t="s">
        <v>60</v>
      </c>
      <c r="L4677" s="7" t="s">
        <v>61</v>
      </c>
      <c r="M4677" s="7">
        <v>7</v>
      </c>
      <c r="N4677" s="7"/>
      <c r="O4677" s="7" t="s">
        <v>140</v>
      </c>
      <c r="P4677" s="7">
        <v>2008</v>
      </c>
      <c r="Q4677" s="7">
        <v>2008</v>
      </c>
      <c r="R4677" s="7"/>
      <c r="S4677" s="7"/>
    </row>
    <row r="4678" spans="1:19" hidden="1" x14ac:dyDescent="0.35">
      <c r="A4678">
        <v>4677</v>
      </c>
      <c r="B4678" s="7">
        <v>287</v>
      </c>
      <c r="C4678" s="7">
        <v>3003</v>
      </c>
      <c r="D4678" s="20">
        <v>3845</v>
      </c>
      <c r="E4678" s="7" t="s">
        <v>58</v>
      </c>
      <c r="F4678" s="7">
        <v>4</v>
      </c>
      <c r="G4678" s="7">
        <v>4</v>
      </c>
      <c r="H4678" s="7"/>
      <c r="I4678" s="7"/>
      <c r="J4678" s="7" t="s">
        <v>135</v>
      </c>
      <c r="K4678" s="7" t="s">
        <v>60</v>
      </c>
      <c r="L4678" s="7" t="s">
        <v>61</v>
      </c>
      <c r="M4678" s="7">
        <v>7</v>
      </c>
      <c r="N4678" s="7"/>
      <c r="O4678" s="7" t="s">
        <v>140</v>
      </c>
      <c r="P4678" s="7">
        <v>2008</v>
      </c>
      <c r="Q4678" s="7">
        <v>2008</v>
      </c>
      <c r="R4678" s="7"/>
      <c r="S4678" s="7"/>
    </row>
    <row r="4679" spans="1:19" hidden="1" x14ac:dyDescent="0.35">
      <c r="A4679">
        <v>4678</v>
      </c>
      <c r="B4679" s="7">
        <v>287</v>
      </c>
      <c r="C4679" s="7">
        <v>3004</v>
      </c>
      <c r="D4679" s="20">
        <v>3845</v>
      </c>
      <c r="E4679" s="7" t="s">
        <v>58</v>
      </c>
      <c r="F4679" s="7">
        <v>103</v>
      </c>
      <c r="G4679" s="7">
        <v>103</v>
      </c>
      <c r="H4679" s="7"/>
      <c r="I4679" s="7"/>
      <c r="J4679" s="7" t="s">
        <v>135</v>
      </c>
      <c r="K4679" s="7" t="s">
        <v>60</v>
      </c>
      <c r="L4679" s="7" t="s">
        <v>61</v>
      </c>
      <c r="M4679" s="7">
        <v>7</v>
      </c>
      <c r="N4679" s="7"/>
      <c r="O4679" s="7" t="s">
        <v>140</v>
      </c>
      <c r="P4679" s="7">
        <v>2008</v>
      </c>
      <c r="Q4679" s="7">
        <v>2008</v>
      </c>
      <c r="R4679" s="7"/>
      <c r="S4679" s="7"/>
    </row>
    <row r="4680" spans="1:19" hidden="1" x14ac:dyDescent="0.35">
      <c r="A4680">
        <v>4679</v>
      </c>
      <c r="B4680" s="7">
        <v>287</v>
      </c>
      <c r="C4680" s="7">
        <v>3006</v>
      </c>
      <c r="D4680" s="20">
        <v>3845</v>
      </c>
      <c r="E4680" s="7" t="s">
        <v>58</v>
      </c>
      <c r="F4680" s="7">
        <v>10</v>
      </c>
      <c r="G4680" s="7">
        <v>10</v>
      </c>
      <c r="H4680" s="7"/>
      <c r="I4680" s="7"/>
      <c r="J4680" s="7" t="s">
        <v>135</v>
      </c>
      <c r="K4680" s="7" t="s">
        <v>60</v>
      </c>
      <c r="L4680" s="7" t="s">
        <v>61</v>
      </c>
      <c r="M4680" s="7">
        <v>7</v>
      </c>
      <c r="N4680" s="7"/>
      <c r="O4680" s="7" t="s">
        <v>140</v>
      </c>
      <c r="P4680" s="7">
        <v>2008</v>
      </c>
      <c r="Q4680" s="7">
        <v>2008</v>
      </c>
      <c r="R4680" s="7"/>
      <c r="S4680" s="7"/>
    </row>
    <row r="4681" spans="1:19" hidden="1" x14ac:dyDescent="0.35">
      <c r="A4681">
        <v>4680</v>
      </c>
      <c r="B4681" s="7">
        <v>287</v>
      </c>
      <c r="C4681" s="7">
        <v>3010</v>
      </c>
      <c r="D4681" s="20">
        <v>3845</v>
      </c>
      <c r="E4681" s="7" t="s">
        <v>58</v>
      </c>
      <c r="F4681" s="7">
        <v>92</v>
      </c>
      <c r="G4681" s="7">
        <v>92</v>
      </c>
      <c r="H4681" s="7"/>
      <c r="I4681" s="7"/>
      <c r="J4681" s="7" t="s">
        <v>135</v>
      </c>
      <c r="K4681" s="7" t="s">
        <v>60</v>
      </c>
      <c r="L4681" s="7" t="s">
        <v>61</v>
      </c>
      <c r="M4681" s="7">
        <v>7</v>
      </c>
      <c r="N4681" s="7"/>
      <c r="O4681" s="7" t="s">
        <v>140</v>
      </c>
      <c r="P4681" s="7">
        <v>2008</v>
      </c>
      <c r="Q4681" s="7">
        <v>2008</v>
      </c>
      <c r="R4681" s="7"/>
      <c r="S4681" s="7"/>
    </row>
    <row r="4682" spans="1:19" hidden="1" x14ac:dyDescent="0.35">
      <c r="A4682">
        <v>4681</v>
      </c>
      <c r="B4682" s="7">
        <v>287</v>
      </c>
      <c r="C4682" s="7">
        <v>3011</v>
      </c>
      <c r="D4682" s="20">
        <v>3845</v>
      </c>
      <c r="E4682" s="7" t="s">
        <v>58</v>
      </c>
      <c r="F4682" s="7">
        <v>1</v>
      </c>
      <c r="G4682" s="7">
        <v>1</v>
      </c>
      <c r="H4682" s="7"/>
      <c r="I4682" s="7"/>
      <c r="J4682" s="7" t="s">
        <v>135</v>
      </c>
      <c r="K4682" s="7" t="s">
        <v>60</v>
      </c>
      <c r="L4682" s="7" t="s">
        <v>61</v>
      </c>
      <c r="M4682" s="7">
        <v>7</v>
      </c>
      <c r="N4682" s="7"/>
      <c r="O4682" s="7" t="s">
        <v>140</v>
      </c>
      <c r="P4682" s="7">
        <v>2008</v>
      </c>
      <c r="Q4682" s="7">
        <v>2008</v>
      </c>
      <c r="R4682" s="7"/>
      <c r="S4682" s="7"/>
    </row>
    <row r="4683" spans="1:19" hidden="1" x14ac:dyDescent="0.35">
      <c r="A4683">
        <v>4682</v>
      </c>
      <c r="B4683" s="7">
        <v>287</v>
      </c>
      <c r="C4683" s="7">
        <v>3013</v>
      </c>
      <c r="D4683" s="20">
        <v>3845</v>
      </c>
      <c r="E4683" s="7" t="s">
        <v>58</v>
      </c>
      <c r="F4683" s="7">
        <v>2</v>
      </c>
      <c r="G4683" s="7">
        <v>2</v>
      </c>
      <c r="H4683" s="7"/>
      <c r="I4683" s="7"/>
      <c r="J4683" s="7" t="s">
        <v>135</v>
      </c>
      <c r="K4683" s="7" t="s">
        <v>60</v>
      </c>
      <c r="L4683" s="7" t="s">
        <v>61</v>
      </c>
      <c r="M4683" s="7">
        <v>7</v>
      </c>
      <c r="N4683" s="7"/>
      <c r="O4683" s="7" t="s">
        <v>140</v>
      </c>
      <c r="P4683" s="7">
        <v>2008</v>
      </c>
      <c r="Q4683" s="7">
        <v>2008</v>
      </c>
      <c r="R4683" s="7"/>
      <c r="S4683" s="7"/>
    </row>
    <row r="4684" spans="1:19" hidden="1" x14ac:dyDescent="0.35">
      <c r="A4684">
        <v>4683</v>
      </c>
      <c r="B4684" s="7">
        <v>287</v>
      </c>
      <c r="C4684" s="7">
        <v>3014</v>
      </c>
      <c r="D4684" s="20">
        <v>3845</v>
      </c>
      <c r="E4684" s="7" t="s">
        <v>58</v>
      </c>
      <c r="F4684" s="7">
        <v>100</v>
      </c>
      <c r="G4684" s="7">
        <v>100</v>
      </c>
      <c r="H4684" s="7"/>
      <c r="I4684" s="7"/>
      <c r="J4684" s="7" t="s">
        <v>135</v>
      </c>
      <c r="K4684" s="7" t="s">
        <v>60</v>
      </c>
      <c r="L4684" s="7" t="s">
        <v>61</v>
      </c>
      <c r="M4684" s="7">
        <v>7</v>
      </c>
      <c r="N4684" s="7"/>
      <c r="O4684" s="7" t="s">
        <v>140</v>
      </c>
      <c r="P4684" s="7">
        <v>2008</v>
      </c>
      <c r="Q4684" s="7">
        <v>2008</v>
      </c>
      <c r="R4684" s="7"/>
      <c r="S4684" s="7"/>
    </row>
    <row r="4685" spans="1:19" hidden="1" x14ac:dyDescent="0.35">
      <c r="A4685">
        <v>4684</v>
      </c>
      <c r="B4685" s="7">
        <v>287</v>
      </c>
      <c r="C4685" s="7">
        <v>3020</v>
      </c>
      <c r="D4685" s="20">
        <v>3845</v>
      </c>
      <c r="E4685" s="7" t="s">
        <v>58</v>
      </c>
      <c r="F4685" s="7">
        <v>6</v>
      </c>
      <c r="G4685" s="7">
        <v>6</v>
      </c>
      <c r="H4685" s="7"/>
      <c r="I4685" s="7"/>
      <c r="J4685" s="7" t="s">
        <v>135</v>
      </c>
      <c r="K4685" s="7" t="s">
        <v>60</v>
      </c>
      <c r="L4685" s="7" t="s">
        <v>61</v>
      </c>
      <c r="M4685" s="7">
        <v>7</v>
      </c>
      <c r="N4685" s="7"/>
      <c r="O4685" s="7" t="s">
        <v>140</v>
      </c>
      <c r="P4685" s="7">
        <v>2008</v>
      </c>
      <c r="Q4685" s="7">
        <v>2008</v>
      </c>
      <c r="R4685" s="7"/>
      <c r="S4685" s="7"/>
    </row>
    <row r="4686" spans="1:19" hidden="1" x14ac:dyDescent="0.35">
      <c r="A4686">
        <v>4685</v>
      </c>
      <c r="B4686" s="7">
        <v>287</v>
      </c>
      <c r="C4686" s="7">
        <v>3021</v>
      </c>
      <c r="D4686" s="20">
        <v>3845</v>
      </c>
      <c r="E4686" s="7" t="s">
        <v>58</v>
      </c>
      <c r="F4686" s="7">
        <v>11</v>
      </c>
      <c r="G4686" s="7">
        <v>11</v>
      </c>
      <c r="H4686" s="7"/>
      <c r="I4686" s="7"/>
      <c r="J4686" s="7" t="s">
        <v>135</v>
      </c>
      <c r="K4686" s="7" t="s">
        <v>60</v>
      </c>
      <c r="L4686" s="7" t="s">
        <v>61</v>
      </c>
      <c r="M4686" s="7">
        <v>7</v>
      </c>
      <c r="N4686" s="7"/>
      <c r="O4686" s="7" t="s">
        <v>140</v>
      </c>
      <c r="P4686" s="7">
        <v>2008</v>
      </c>
      <c r="Q4686" s="7">
        <v>2008</v>
      </c>
      <c r="R4686" s="7"/>
      <c r="S4686" s="7"/>
    </row>
    <row r="4687" spans="1:19" hidden="1" x14ac:dyDescent="0.35">
      <c r="A4687">
        <v>4686</v>
      </c>
      <c r="B4687" s="7">
        <v>287</v>
      </c>
      <c r="C4687" s="7">
        <v>3006</v>
      </c>
      <c r="D4687" s="7">
        <v>3846</v>
      </c>
      <c r="E4687" s="7" t="s">
        <v>58</v>
      </c>
      <c r="F4687" s="7">
        <v>2321</v>
      </c>
      <c r="G4687" s="7">
        <v>2321</v>
      </c>
      <c r="H4687" s="7"/>
      <c r="I4687" s="7"/>
      <c r="J4687" s="7" t="s">
        <v>135</v>
      </c>
      <c r="K4687" s="7" t="s">
        <v>60</v>
      </c>
      <c r="L4687" s="7" t="s">
        <v>61</v>
      </c>
      <c r="M4687" s="7">
        <v>7</v>
      </c>
      <c r="N4687" s="7"/>
      <c r="O4687" s="7" t="s">
        <v>140</v>
      </c>
      <c r="P4687" s="7">
        <v>2008</v>
      </c>
      <c r="Q4687" s="7">
        <v>2008</v>
      </c>
      <c r="R4687" s="7"/>
      <c r="S4687" s="7"/>
    </row>
    <row r="4688" spans="1:19" hidden="1" x14ac:dyDescent="0.35">
      <c r="A4688">
        <v>4687</v>
      </c>
      <c r="B4688" s="7">
        <v>287</v>
      </c>
      <c r="C4688" s="7">
        <v>3011</v>
      </c>
      <c r="D4688" s="7">
        <v>3846</v>
      </c>
      <c r="E4688" s="7" t="s">
        <v>58</v>
      </c>
      <c r="F4688" s="7">
        <v>3126</v>
      </c>
      <c r="G4688" s="7">
        <v>3126</v>
      </c>
      <c r="H4688" s="7"/>
      <c r="I4688" s="7"/>
      <c r="J4688" s="7" t="s">
        <v>135</v>
      </c>
      <c r="K4688" s="7" t="s">
        <v>60</v>
      </c>
      <c r="L4688" s="7" t="s">
        <v>61</v>
      </c>
      <c r="M4688" s="7">
        <v>7</v>
      </c>
      <c r="N4688" s="7"/>
      <c r="O4688" s="7" t="s">
        <v>140</v>
      </c>
      <c r="P4688" s="7">
        <v>2008</v>
      </c>
      <c r="Q4688" s="7">
        <v>2008</v>
      </c>
      <c r="R4688" s="7"/>
      <c r="S4688" s="7"/>
    </row>
    <row r="4689" spans="1:19" hidden="1" x14ac:dyDescent="0.35">
      <c r="A4689">
        <v>4688</v>
      </c>
      <c r="B4689" s="7">
        <v>287</v>
      </c>
      <c r="C4689" s="7">
        <v>3014</v>
      </c>
      <c r="D4689" s="7">
        <v>3846</v>
      </c>
      <c r="E4689" s="7" t="s">
        <v>58</v>
      </c>
      <c r="F4689" s="7">
        <v>25</v>
      </c>
      <c r="G4689" s="7">
        <v>25</v>
      </c>
      <c r="H4689" s="7"/>
      <c r="I4689" s="7"/>
      <c r="J4689" s="7" t="s">
        <v>135</v>
      </c>
      <c r="K4689" s="7" t="s">
        <v>60</v>
      </c>
      <c r="L4689" s="7" t="s">
        <v>61</v>
      </c>
      <c r="M4689" s="7">
        <v>7</v>
      </c>
      <c r="N4689" s="7"/>
      <c r="O4689" s="7" t="s">
        <v>140</v>
      </c>
      <c r="P4689" s="7">
        <v>2008</v>
      </c>
      <c r="Q4689" s="7">
        <v>2008</v>
      </c>
      <c r="R4689" s="7"/>
      <c r="S4689" s="7"/>
    </row>
    <row r="4690" spans="1:19" hidden="1" x14ac:dyDescent="0.35">
      <c r="A4690">
        <v>4689</v>
      </c>
      <c r="B4690" s="7">
        <v>287</v>
      </c>
      <c r="C4690" s="7">
        <v>3006</v>
      </c>
      <c r="D4690" s="20">
        <v>32652</v>
      </c>
      <c r="E4690" s="7" t="s">
        <v>58</v>
      </c>
      <c r="F4690" s="7">
        <v>2</v>
      </c>
      <c r="G4690" s="7">
        <v>2</v>
      </c>
      <c r="H4690" s="7"/>
      <c r="I4690" s="7"/>
      <c r="J4690" s="7" t="s">
        <v>135</v>
      </c>
      <c r="K4690" s="7" t="s">
        <v>60</v>
      </c>
      <c r="L4690" s="7" t="s">
        <v>61</v>
      </c>
      <c r="M4690" s="7">
        <v>7</v>
      </c>
      <c r="N4690" s="7"/>
      <c r="O4690" s="7" t="s">
        <v>140</v>
      </c>
      <c r="P4690" s="7">
        <v>2008</v>
      </c>
      <c r="Q4690" s="7">
        <v>2008</v>
      </c>
      <c r="R4690" s="7"/>
      <c r="S4690" s="7"/>
    </row>
    <row r="4691" spans="1:19" hidden="1" x14ac:dyDescent="0.35">
      <c r="A4691">
        <v>4690</v>
      </c>
      <c r="B4691" s="7">
        <v>287</v>
      </c>
      <c r="C4691" s="7">
        <v>3012</v>
      </c>
      <c r="D4691" s="20">
        <v>32652</v>
      </c>
      <c r="E4691" s="7" t="s">
        <v>58</v>
      </c>
      <c r="F4691" s="7">
        <v>1</v>
      </c>
      <c r="G4691" s="7">
        <v>1</v>
      </c>
      <c r="H4691" s="7"/>
      <c r="I4691" s="7"/>
      <c r="J4691" s="7" t="s">
        <v>135</v>
      </c>
      <c r="K4691" s="7" t="s">
        <v>60</v>
      </c>
      <c r="L4691" s="7" t="s">
        <v>61</v>
      </c>
      <c r="M4691" s="7">
        <v>7</v>
      </c>
      <c r="N4691" s="7"/>
      <c r="O4691" s="7" t="s">
        <v>140</v>
      </c>
      <c r="P4691" s="7">
        <v>2008</v>
      </c>
      <c r="Q4691" s="7">
        <v>2008</v>
      </c>
      <c r="R4691" s="7"/>
      <c r="S4691" s="7"/>
    </row>
    <row r="4692" spans="1:19" hidden="1" x14ac:dyDescent="0.35">
      <c r="A4692">
        <v>4691</v>
      </c>
      <c r="B4692" s="7">
        <v>287</v>
      </c>
      <c r="C4692" s="7">
        <v>3017</v>
      </c>
      <c r="D4692" s="20">
        <v>32652</v>
      </c>
      <c r="E4692" s="7" t="s">
        <v>58</v>
      </c>
      <c r="F4692" s="7">
        <v>6</v>
      </c>
      <c r="G4692" s="7">
        <v>6</v>
      </c>
      <c r="H4692" s="7"/>
      <c r="I4692" s="7"/>
      <c r="J4692" s="7" t="s">
        <v>135</v>
      </c>
      <c r="K4692" s="7" t="s">
        <v>60</v>
      </c>
      <c r="L4692" s="7" t="s">
        <v>61</v>
      </c>
      <c r="M4692" s="7">
        <v>7</v>
      </c>
      <c r="N4692" s="7"/>
      <c r="O4692" s="7" t="s">
        <v>140</v>
      </c>
      <c r="P4692" s="7">
        <v>2008</v>
      </c>
      <c r="Q4692" s="7">
        <v>2008</v>
      </c>
      <c r="R4692" s="7"/>
      <c r="S4692" s="7"/>
    </row>
    <row r="4693" spans="1:19" hidden="1" x14ac:dyDescent="0.35">
      <c r="A4693">
        <v>4692</v>
      </c>
      <c r="B4693" s="7">
        <v>287</v>
      </c>
      <c r="C4693" s="7">
        <v>3003</v>
      </c>
      <c r="D4693" s="7">
        <v>3658</v>
      </c>
      <c r="E4693" s="7" t="s">
        <v>58</v>
      </c>
      <c r="F4693" s="7">
        <v>5</v>
      </c>
      <c r="G4693" s="7">
        <v>5</v>
      </c>
      <c r="H4693" s="7"/>
      <c r="I4693" s="7"/>
      <c r="J4693" s="7" t="s">
        <v>135</v>
      </c>
      <c r="K4693" s="7" t="s">
        <v>60</v>
      </c>
      <c r="L4693" s="7" t="s">
        <v>61</v>
      </c>
      <c r="M4693" s="7">
        <v>7</v>
      </c>
      <c r="N4693" s="7"/>
      <c r="O4693" s="7" t="s">
        <v>140</v>
      </c>
      <c r="P4693" s="7">
        <v>2008</v>
      </c>
      <c r="Q4693" s="7">
        <v>2008</v>
      </c>
      <c r="R4693" s="7"/>
      <c r="S4693" s="7"/>
    </row>
    <row r="4694" spans="1:19" hidden="1" x14ac:dyDescent="0.35">
      <c r="A4694">
        <v>4693</v>
      </c>
      <c r="B4694" s="7">
        <v>287</v>
      </c>
      <c r="C4694" s="7">
        <v>3004</v>
      </c>
      <c r="D4694" s="7">
        <v>3658</v>
      </c>
      <c r="E4694" s="7" t="s">
        <v>58</v>
      </c>
      <c r="F4694" s="7">
        <v>33</v>
      </c>
      <c r="G4694" s="7">
        <v>33</v>
      </c>
      <c r="H4694" s="7"/>
      <c r="I4694" s="7"/>
      <c r="J4694" s="7" t="s">
        <v>135</v>
      </c>
      <c r="K4694" s="7" t="s">
        <v>60</v>
      </c>
      <c r="L4694" s="7" t="s">
        <v>61</v>
      </c>
      <c r="M4694" s="7">
        <v>7</v>
      </c>
      <c r="N4694" s="7"/>
      <c r="O4694" s="7" t="s">
        <v>140</v>
      </c>
      <c r="P4694" s="7">
        <v>2008</v>
      </c>
      <c r="Q4694" s="7">
        <v>2008</v>
      </c>
      <c r="R4694" s="7"/>
      <c r="S4694" s="7"/>
    </row>
    <row r="4695" spans="1:19" hidden="1" x14ac:dyDescent="0.35">
      <c r="A4695">
        <v>4694</v>
      </c>
      <c r="B4695" s="7">
        <v>287</v>
      </c>
      <c r="C4695" s="7">
        <v>3005</v>
      </c>
      <c r="D4695" s="7">
        <v>3658</v>
      </c>
      <c r="E4695" s="7" t="s">
        <v>58</v>
      </c>
      <c r="F4695" s="7">
        <v>8</v>
      </c>
      <c r="G4695" s="7">
        <v>8</v>
      </c>
      <c r="H4695" s="7"/>
      <c r="I4695" s="7"/>
      <c r="J4695" s="7" t="s">
        <v>135</v>
      </c>
      <c r="K4695" s="7" t="s">
        <v>60</v>
      </c>
      <c r="L4695" s="7" t="s">
        <v>61</v>
      </c>
      <c r="M4695" s="7">
        <v>7</v>
      </c>
      <c r="N4695" s="7"/>
      <c r="O4695" s="7" t="s">
        <v>140</v>
      </c>
      <c r="P4695" s="7">
        <v>2008</v>
      </c>
      <c r="Q4695" s="7">
        <v>2008</v>
      </c>
      <c r="R4695" s="7"/>
      <c r="S4695" s="7"/>
    </row>
    <row r="4696" spans="1:19" hidden="1" x14ac:dyDescent="0.35">
      <c r="A4696">
        <v>4695</v>
      </c>
      <c r="B4696" s="7">
        <v>287</v>
      </c>
      <c r="C4696" s="7">
        <v>3006</v>
      </c>
      <c r="D4696" s="7">
        <v>3658</v>
      </c>
      <c r="E4696" s="7" t="s">
        <v>58</v>
      </c>
      <c r="F4696" s="7">
        <v>44</v>
      </c>
      <c r="G4696" s="7">
        <v>44</v>
      </c>
      <c r="H4696" s="7"/>
      <c r="I4696" s="7"/>
      <c r="J4696" s="7" t="s">
        <v>135</v>
      </c>
      <c r="K4696" s="7" t="s">
        <v>60</v>
      </c>
      <c r="L4696" s="7" t="s">
        <v>61</v>
      </c>
      <c r="M4696" s="7">
        <v>7</v>
      </c>
      <c r="N4696" s="7"/>
      <c r="O4696" s="7" t="s">
        <v>140</v>
      </c>
      <c r="P4696" s="7">
        <v>2008</v>
      </c>
      <c r="Q4696" s="7">
        <v>2008</v>
      </c>
      <c r="R4696" s="7"/>
      <c r="S4696" s="7"/>
    </row>
    <row r="4697" spans="1:19" hidden="1" x14ac:dyDescent="0.35">
      <c r="A4697">
        <v>4696</v>
      </c>
      <c r="B4697" s="7">
        <v>287</v>
      </c>
      <c r="C4697" s="7">
        <v>3010</v>
      </c>
      <c r="D4697" s="7">
        <v>3658</v>
      </c>
      <c r="E4697" s="7" t="s">
        <v>58</v>
      </c>
      <c r="F4697" s="7">
        <v>41</v>
      </c>
      <c r="G4697" s="7">
        <v>41</v>
      </c>
      <c r="H4697" s="7"/>
      <c r="I4697" s="7"/>
      <c r="J4697" s="7" t="s">
        <v>135</v>
      </c>
      <c r="K4697" s="7" t="s">
        <v>60</v>
      </c>
      <c r="L4697" s="7" t="s">
        <v>61</v>
      </c>
      <c r="M4697" s="7">
        <v>7</v>
      </c>
      <c r="N4697" s="7"/>
      <c r="O4697" s="7" t="s">
        <v>140</v>
      </c>
      <c r="P4697" s="7">
        <v>2008</v>
      </c>
      <c r="Q4697" s="7">
        <v>2008</v>
      </c>
      <c r="R4697" s="7"/>
      <c r="S4697" s="7"/>
    </row>
    <row r="4698" spans="1:19" hidden="1" x14ac:dyDescent="0.35">
      <c r="A4698">
        <v>4697</v>
      </c>
      <c r="B4698" s="7">
        <v>287</v>
      </c>
      <c r="C4698" s="7">
        <v>3011</v>
      </c>
      <c r="D4698" s="7">
        <v>3658</v>
      </c>
      <c r="E4698" s="7" t="s">
        <v>58</v>
      </c>
      <c r="F4698" s="7">
        <v>26</v>
      </c>
      <c r="G4698" s="7">
        <v>26</v>
      </c>
      <c r="H4698" s="7"/>
      <c r="I4698" s="7"/>
      <c r="J4698" s="7" t="s">
        <v>135</v>
      </c>
      <c r="K4698" s="7" t="s">
        <v>60</v>
      </c>
      <c r="L4698" s="7" t="s">
        <v>61</v>
      </c>
      <c r="M4698" s="7">
        <v>7</v>
      </c>
      <c r="N4698" s="7"/>
      <c r="O4698" s="7" t="s">
        <v>140</v>
      </c>
      <c r="P4698" s="7">
        <v>2008</v>
      </c>
      <c r="Q4698" s="7">
        <v>2008</v>
      </c>
      <c r="R4698" s="7"/>
      <c r="S4698" s="7"/>
    </row>
    <row r="4699" spans="1:19" hidden="1" x14ac:dyDescent="0.35">
      <c r="A4699">
        <v>4698</v>
      </c>
      <c r="B4699" s="7">
        <v>287</v>
      </c>
      <c r="C4699" s="7">
        <v>3012</v>
      </c>
      <c r="D4699" s="7">
        <v>3658</v>
      </c>
      <c r="E4699" s="7" t="s">
        <v>58</v>
      </c>
      <c r="F4699" s="7">
        <v>66</v>
      </c>
      <c r="G4699" s="7">
        <v>66</v>
      </c>
      <c r="H4699" s="7"/>
      <c r="I4699" s="7"/>
      <c r="J4699" s="7" t="s">
        <v>135</v>
      </c>
      <c r="K4699" s="7" t="s">
        <v>60</v>
      </c>
      <c r="L4699" s="7" t="s">
        <v>61</v>
      </c>
      <c r="M4699" s="7">
        <v>7</v>
      </c>
      <c r="N4699" s="7"/>
      <c r="O4699" s="7" t="s">
        <v>140</v>
      </c>
      <c r="P4699" s="7">
        <v>2008</v>
      </c>
      <c r="Q4699" s="7">
        <v>2008</v>
      </c>
      <c r="R4699" s="7"/>
      <c r="S4699" s="7"/>
    </row>
    <row r="4700" spans="1:19" hidden="1" x14ac:dyDescent="0.35">
      <c r="A4700">
        <v>4699</v>
      </c>
      <c r="B4700" s="7">
        <v>287</v>
      </c>
      <c r="C4700" s="7">
        <v>3013</v>
      </c>
      <c r="D4700" s="7">
        <v>3658</v>
      </c>
      <c r="E4700" s="7" t="s">
        <v>58</v>
      </c>
      <c r="F4700" s="7">
        <v>6</v>
      </c>
      <c r="G4700" s="7">
        <v>6</v>
      </c>
      <c r="H4700" s="7"/>
      <c r="I4700" s="7"/>
      <c r="J4700" s="7" t="s">
        <v>135</v>
      </c>
      <c r="K4700" s="7" t="s">
        <v>60</v>
      </c>
      <c r="L4700" s="7" t="s">
        <v>61</v>
      </c>
      <c r="M4700" s="7">
        <v>7</v>
      </c>
      <c r="N4700" s="7"/>
      <c r="O4700" s="7" t="s">
        <v>140</v>
      </c>
      <c r="P4700" s="7">
        <v>2008</v>
      </c>
      <c r="Q4700" s="7">
        <v>2008</v>
      </c>
      <c r="R4700" s="7"/>
      <c r="S4700" s="7"/>
    </row>
    <row r="4701" spans="1:19" hidden="1" x14ac:dyDescent="0.35">
      <c r="A4701">
        <v>4700</v>
      </c>
      <c r="B4701" s="7">
        <v>287</v>
      </c>
      <c r="C4701" s="7">
        <v>3014</v>
      </c>
      <c r="D4701" s="7">
        <v>3658</v>
      </c>
      <c r="E4701" s="7" t="s">
        <v>58</v>
      </c>
      <c r="F4701" s="7">
        <v>295</v>
      </c>
      <c r="G4701" s="7">
        <v>295</v>
      </c>
      <c r="H4701" s="7"/>
      <c r="I4701" s="7"/>
      <c r="J4701" s="7" t="s">
        <v>135</v>
      </c>
      <c r="K4701" s="7" t="s">
        <v>60</v>
      </c>
      <c r="L4701" s="7" t="s">
        <v>61</v>
      </c>
      <c r="M4701" s="7">
        <v>7</v>
      </c>
      <c r="N4701" s="7"/>
      <c r="O4701" s="7" t="s">
        <v>140</v>
      </c>
      <c r="P4701" s="7">
        <v>2008</v>
      </c>
      <c r="Q4701" s="7">
        <v>2008</v>
      </c>
      <c r="R4701" s="7"/>
      <c r="S4701" s="7"/>
    </row>
    <row r="4702" spans="1:19" hidden="1" x14ac:dyDescent="0.35">
      <c r="A4702">
        <v>4701</v>
      </c>
      <c r="B4702" s="7">
        <v>287</v>
      </c>
      <c r="C4702" s="7">
        <v>3017</v>
      </c>
      <c r="D4702" s="7">
        <v>3658</v>
      </c>
      <c r="E4702" s="7" t="s">
        <v>58</v>
      </c>
      <c r="F4702" s="7">
        <v>14</v>
      </c>
      <c r="G4702" s="7">
        <v>14</v>
      </c>
      <c r="H4702" s="7"/>
      <c r="I4702" s="7"/>
      <c r="J4702" s="7" t="s">
        <v>135</v>
      </c>
      <c r="K4702" s="7" t="s">
        <v>60</v>
      </c>
      <c r="L4702" s="7" t="s">
        <v>61</v>
      </c>
      <c r="M4702" s="7">
        <v>7</v>
      </c>
      <c r="N4702" s="7"/>
      <c r="O4702" s="7" t="s">
        <v>140</v>
      </c>
      <c r="P4702" s="7">
        <v>2008</v>
      </c>
      <c r="Q4702" s="7">
        <v>2008</v>
      </c>
      <c r="R4702" s="7"/>
      <c r="S4702" s="7"/>
    </row>
    <row r="4703" spans="1:19" hidden="1" x14ac:dyDescent="0.35">
      <c r="A4703">
        <v>4702</v>
      </c>
      <c r="B4703" s="7">
        <v>287</v>
      </c>
      <c r="C4703" s="7">
        <v>3020</v>
      </c>
      <c r="D4703" s="7">
        <v>3658</v>
      </c>
      <c r="E4703" s="7" t="s">
        <v>58</v>
      </c>
      <c r="F4703" s="7">
        <v>2</v>
      </c>
      <c r="G4703" s="7">
        <v>2</v>
      </c>
      <c r="H4703" s="7"/>
      <c r="I4703" s="7"/>
      <c r="J4703" s="7" t="s">
        <v>135</v>
      </c>
      <c r="K4703" s="7" t="s">
        <v>60</v>
      </c>
      <c r="L4703" s="7" t="s">
        <v>61</v>
      </c>
      <c r="M4703" s="7">
        <v>7</v>
      </c>
      <c r="N4703" s="7"/>
      <c r="O4703" s="7" t="s">
        <v>140</v>
      </c>
      <c r="P4703" s="7">
        <v>2008</v>
      </c>
      <c r="Q4703" s="7">
        <v>2008</v>
      </c>
      <c r="R4703" s="7"/>
      <c r="S4703" s="7"/>
    </row>
    <row r="4704" spans="1:19" hidden="1" x14ac:dyDescent="0.35">
      <c r="A4704">
        <v>4703</v>
      </c>
      <c r="B4704" s="7">
        <v>287</v>
      </c>
      <c r="C4704" s="7">
        <v>3021</v>
      </c>
      <c r="D4704" s="7">
        <v>3658</v>
      </c>
      <c r="E4704" s="7" t="s">
        <v>58</v>
      </c>
      <c r="F4704" s="7">
        <v>19</v>
      </c>
      <c r="G4704" s="7">
        <v>19</v>
      </c>
      <c r="H4704" s="7"/>
      <c r="I4704" s="7"/>
      <c r="J4704" s="7" t="s">
        <v>135</v>
      </c>
      <c r="K4704" s="7" t="s">
        <v>60</v>
      </c>
      <c r="L4704" s="7" t="s">
        <v>61</v>
      </c>
      <c r="M4704" s="7">
        <v>7</v>
      </c>
      <c r="N4704" s="7"/>
      <c r="O4704" s="7" t="s">
        <v>140</v>
      </c>
      <c r="P4704" s="7">
        <v>2008</v>
      </c>
      <c r="Q4704" s="7">
        <v>2008</v>
      </c>
      <c r="R4704" s="7"/>
      <c r="S4704" s="7"/>
    </row>
    <row r="4705" spans="1:19" hidden="1" x14ac:dyDescent="0.35">
      <c r="A4705">
        <v>4704</v>
      </c>
      <c r="B4705" s="7">
        <v>287</v>
      </c>
      <c r="C4705" s="7">
        <v>3001</v>
      </c>
      <c r="D4705" s="7">
        <v>3649</v>
      </c>
      <c r="E4705" s="7" t="s">
        <v>58</v>
      </c>
      <c r="F4705" s="7">
        <v>3</v>
      </c>
      <c r="G4705" s="7">
        <v>3</v>
      </c>
      <c r="H4705" s="7"/>
      <c r="I4705" s="7"/>
      <c r="J4705" s="7" t="s">
        <v>135</v>
      </c>
      <c r="K4705" s="7" t="s">
        <v>60</v>
      </c>
      <c r="L4705" s="7" t="s">
        <v>61</v>
      </c>
      <c r="M4705" s="7">
        <v>7</v>
      </c>
      <c r="N4705" s="7"/>
      <c r="O4705" s="7" t="s">
        <v>140</v>
      </c>
      <c r="P4705" s="7">
        <v>2008</v>
      </c>
      <c r="Q4705" s="7">
        <v>2008</v>
      </c>
      <c r="R4705" s="7"/>
      <c r="S4705" s="7"/>
    </row>
    <row r="4706" spans="1:19" hidden="1" x14ac:dyDescent="0.35">
      <c r="A4706">
        <v>4705</v>
      </c>
      <c r="B4706" s="7">
        <v>287</v>
      </c>
      <c r="C4706" s="7">
        <v>3003</v>
      </c>
      <c r="D4706" s="7">
        <v>3649</v>
      </c>
      <c r="E4706" s="7" t="s">
        <v>58</v>
      </c>
      <c r="F4706" s="7">
        <v>25</v>
      </c>
      <c r="G4706" s="7">
        <v>25</v>
      </c>
      <c r="H4706" s="7"/>
      <c r="I4706" s="7"/>
      <c r="J4706" s="7" t="s">
        <v>135</v>
      </c>
      <c r="K4706" s="7" t="s">
        <v>60</v>
      </c>
      <c r="L4706" s="7" t="s">
        <v>61</v>
      </c>
      <c r="M4706" s="7">
        <v>7</v>
      </c>
      <c r="N4706" s="7"/>
      <c r="O4706" s="7" t="s">
        <v>140</v>
      </c>
      <c r="P4706" s="7">
        <v>2008</v>
      </c>
      <c r="Q4706" s="7">
        <v>2008</v>
      </c>
      <c r="R4706" s="7"/>
      <c r="S4706" s="7"/>
    </row>
    <row r="4707" spans="1:19" hidden="1" x14ac:dyDescent="0.35">
      <c r="A4707">
        <v>4706</v>
      </c>
      <c r="B4707" s="7">
        <v>287</v>
      </c>
      <c r="C4707" s="7">
        <v>3004</v>
      </c>
      <c r="D4707" s="7">
        <v>3649</v>
      </c>
      <c r="E4707" s="7" t="s">
        <v>58</v>
      </c>
      <c r="F4707" s="7">
        <v>31</v>
      </c>
      <c r="G4707" s="7">
        <v>31</v>
      </c>
      <c r="H4707" s="7"/>
      <c r="I4707" s="7"/>
      <c r="J4707" s="7" t="s">
        <v>135</v>
      </c>
      <c r="K4707" s="7" t="s">
        <v>60</v>
      </c>
      <c r="L4707" s="7" t="s">
        <v>61</v>
      </c>
      <c r="M4707" s="7">
        <v>7</v>
      </c>
      <c r="N4707" s="7"/>
      <c r="O4707" s="7" t="s">
        <v>140</v>
      </c>
      <c r="P4707" s="7">
        <v>2008</v>
      </c>
      <c r="Q4707" s="7">
        <v>2008</v>
      </c>
      <c r="R4707" s="7"/>
      <c r="S4707" s="7"/>
    </row>
    <row r="4708" spans="1:19" hidden="1" x14ac:dyDescent="0.35">
      <c r="A4708">
        <v>4707</v>
      </c>
      <c r="B4708" s="7">
        <v>287</v>
      </c>
      <c r="C4708" s="7">
        <v>3005</v>
      </c>
      <c r="D4708" s="7">
        <v>3649</v>
      </c>
      <c r="E4708" s="7" t="s">
        <v>58</v>
      </c>
      <c r="F4708" s="7">
        <v>85</v>
      </c>
      <c r="G4708" s="7">
        <v>85</v>
      </c>
      <c r="H4708" s="7"/>
      <c r="I4708" s="7"/>
      <c r="J4708" s="7" t="s">
        <v>135</v>
      </c>
      <c r="K4708" s="7" t="s">
        <v>60</v>
      </c>
      <c r="L4708" s="7" t="s">
        <v>61</v>
      </c>
      <c r="M4708" s="7">
        <v>7</v>
      </c>
      <c r="N4708" s="7"/>
      <c r="O4708" s="7" t="s">
        <v>140</v>
      </c>
      <c r="P4708" s="7">
        <v>2008</v>
      </c>
      <c r="Q4708" s="7">
        <v>2008</v>
      </c>
      <c r="R4708" s="7"/>
      <c r="S4708" s="7"/>
    </row>
    <row r="4709" spans="1:19" hidden="1" x14ac:dyDescent="0.35">
      <c r="A4709">
        <v>4708</v>
      </c>
      <c r="B4709" s="7">
        <v>287</v>
      </c>
      <c r="C4709" s="7">
        <v>3006</v>
      </c>
      <c r="D4709" s="7">
        <v>3649</v>
      </c>
      <c r="E4709" s="7" t="s">
        <v>58</v>
      </c>
      <c r="F4709" s="7">
        <v>24</v>
      </c>
      <c r="G4709" s="7">
        <v>24</v>
      </c>
      <c r="H4709" s="7"/>
      <c r="I4709" s="7"/>
      <c r="J4709" s="7" t="s">
        <v>135</v>
      </c>
      <c r="K4709" s="7" t="s">
        <v>60</v>
      </c>
      <c r="L4709" s="7" t="s">
        <v>61</v>
      </c>
      <c r="M4709" s="7">
        <v>7</v>
      </c>
      <c r="N4709" s="7"/>
      <c r="O4709" s="7" t="s">
        <v>140</v>
      </c>
      <c r="P4709" s="7">
        <v>2008</v>
      </c>
      <c r="Q4709" s="7">
        <v>2008</v>
      </c>
      <c r="R4709" s="7"/>
      <c r="S4709" s="7"/>
    </row>
    <row r="4710" spans="1:19" hidden="1" x14ac:dyDescent="0.35">
      <c r="A4710">
        <v>4709</v>
      </c>
      <c r="B4710" s="7">
        <v>287</v>
      </c>
      <c r="C4710" s="7">
        <v>3010</v>
      </c>
      <c r="D4710" s="7">
        <v>3649</v>
      </c>
      <c r="E4710" s="7" t="s">
        <v>58</v>
      </c>
      <c r="F4710" s="7">
        <v>52</v>
      </c>
      <c r="G4710" s="7">
        <v>52</v>
      </c>
      <c r="H4710" s="7"/>
      <c r="I4710" s="7"/>
      <c r="J4710" s="7" t="s">
        <v>135</v>
      </c>
      <c r="K4710" s="7" t="s">
        <v>60</v>
      </c>
      <c r="L4710" s="7" t="s">
        <v>61</v>
      </c>
      <c r="M4710" s="7">
        <v>7</v>
      </c>
      <c r="N4710" s="7"/>
      <c r="O4710" s="7" t="s">
        <v>140</v>
      </c>
      <c r="P4710" s="7">
        <v>2008</v>
      </c>
      <c r="Q4710" s="7">
        <v>2008</v>
      </c>
      <c r="R4710" s="7"/>
      <c r="S4710" s="7"/>
    </row>
    <row r="4711" spans="1:19" hidden="1" x14ac:dyDescent="0.35">
      <c r="A4711">
        <v>4710</v>
      </c>
      <c r="B4711" s="7">
        <v>287</v>
      </c>
      <c r="C4711" s="7">
        <v>3011</v>
      </c>
      <c r="D4711" s="7">
        <v>3649</v>
      </c>
      <c r="E4711" s="7" t="s">
        <v>58</v>
      </c>
      <c r="F4711" s="7">
        <v>12</v>
      </c>
      <c r="G4711" s="7">
        <v>12</v>
      </c>
      <c r="H4711" s="7"/>
      <c r="I4711" s="7"/>
      <c r="J4711" s="7" t="s">
        <v>135</v>
      </c>
      <c r="K4711" s="7" t="s">
        <v>60</v>
      </c>
      <c r="L4711" s="7" t="s">
        <v>61</v>
      </c>
      <c r="M4711" s="7">
        <v>7</v>
      </c>
      <c r="N4711" s="7"/>
      <c r="O4711" s="7" t="s">
        <v>140</v>
      </c>
      <c r="P4711" s="7">
        <v>2008</v>
      </c>
      <c r="Q4711" s="7">
        <v>2008</v>
      </c>
      <c r="R4711" s="7"/>
      <c r="S4711" s="7"/>
    </row>
    <row r="4712" spans="1:19" hidden="1" x14ac:dyDescent="0.35">
      <c r="A4712">
        <v>4711</v>
      </c>
      <c r="B4712" s="7">
        <v>287</v>
      </c>
      <c r="C4712" s="7">
        <v>3012</v>
      </c>
      <c r="D4712" s="7">
        <v>3649</v>
      </c>
      <c r="E4712" s="7" t="s">
        <v>58</v>
      </c>
      <c r="F4712" s="7">
        <v>14</v>
      </c>
      <c r="G4712" s="7">
        <v>14</v>
      </c>
      <c r="H4712" s="7"/>
      <c r="I4712" s="7"/>
      <c r="J4712" s="7" t="s">
        <v>135</v>
      </c>
      <c r="K4712" s="7" t="s">
        <v>60</v>
      </c>
      <c r="L4712" s="7" t="s">
        <v>61</v>
      </c>
      <c r="M4712" s="7">
        <v>7</v>
      </c>
      <c r="N4712" s="7"/>
      <c r="O4712" s="7" t="s">
        <v>140</v>
      </c>
      <c r="P4712" s="7">
        <v>2008</v>
      </c>
      <c r="Q4712" s="7">
        <v>2008</v>
      </c>
      <c r="R4712" s="7"/>
      <c r="S4712" s="7"/>
    </row>
    <row r="4713" spans="1:19" hidden="1" x14ac:dyDescent="0.35">
      <c r="A4713">
        <v>4712</v>
      </c>
      <c r="B4713" s="7">
        <v>287</v>
      </c>
      <c r="C4713" s="7">
        <v>3014</v>
      </c>
      <c r="D4713" s="7">
        <v>3649</v>
      </c>
      <c r="E4713" s="7" t="s">
        <v>58</v>
      </c>
      <c r="F4713" s="7">
        <v>10</v>
      </c>
      <c r="G4713" s="7">
        <v>10</v>
      </c>
      <c r="H4713" s="7"/>
      <c r="I4713" s="7"/>
      <c r="J4713" s="7" t="s">
        <v>135</v>
      </c>
      <c r="K4713" s="7" t="s">
        <v>60</v>
      </c>
      <c r="L4713" s="7" t="s">
        <v>61</v>
      </c>
      <c r="M4713" s="7">
        <v>7</v>
      </c>
      <c r="N4713" s="7"/>
      <c r="O4713" s="7" t="s">
        <v>140</v>
      </c>
      <c r="P4713" s="7">
        <v>2008</v>
      </c>
      <c r="Q4713" s="7">
        <v>2008</v>
      </c>
      <c r="R4713" s="7"/>
      <c r="S4713" s="7"/>
    </row>
    <row r="4714" spans="1:19" hidden="1" x14ac:dyDescent="0.35">
      <c r="A4714">
        <v>4713</v>
      </c>
      <c r="B4714" s="7">
        <v>287</v>
      </c>
      <c r="C4714" s="7">
        <v>3017</v>
      </c>
      <c r="D4714" s="7">
        <v>3649</v>
      </c>
      <c r="E4714" s="7" t="s">
        <v>58</v>
      </c>
      <c r="F4714" s="7">
        <v>16</v>
      </c>
      <c r="G4714" s="7">
        <v>16</v>
      </c>
      <c r="H4714" s="7"/>
      <c r="I4714" s="7"/>
      <c r="J4714" s="7" t="s">
        <v>135</v>
      </c>
      <c r="K4714" s="7" t="s">
        <v>60</v>
      </c>
      <c r="L4714" s="7" t="s">
        <v>61</v>
      </c>
      <c r="M4714" s="7">
        <v>7</v>
      </c>
      <c r="N4714" s="7"/>
      <c r="O4714" s="7" t="s">
        <v>140</v>
      </c>
      <c r="P4714" s="7">
        <v>2008</v>
      </c>
      <c r="Q4714" s="7">
        <v>2008</v>
      </c>
      <c r="R4714" s="7"/>
      <c r="S4714" s="7"/>
    </row>
    <row r="4715" spans="1:19" hidden="1" x14ac:dyDescent="0.35">
      <c r="A4715">
        <v>4714</v>
      </c>
      <c r="B4715" s="7">
        <v>287</v>
      </c>
      <c r="C4715" s="7">
        <v>3020</v>
      </c>
      <c r="D4715" s="7">
        <v>3649</v>
      </c>
      <c r="E4715" s="7" t="s">
        <v>58</v>
      </c>
      <c r="F4715" s="7">
        <v>4</v>
      </c>
      <c r="G4715" s="7">
        <v>4</v>
      </c>
      <c r="H4715" s="7"/>
      <c r="I4715" s="7"/>
      <c r="J4715" s="7" t="s">
        <v>135</v>
      </c>
      <c r="K4715" s="7" t="s">
        <v>60</v>
      </c>
      <c r="L4715" s="7" t="s">
        <v>61</v>
      </c>
      <c r="M4715" s="7">
        <v>7</v>
      </c>
      <c r="N4715" s="7"/>
      <c r="O4715" s="7" t="s">
        <v>140</v>
      </c>
      <c r="P4715" s="7">
        <v>2008</v>
      </c>
      <c r="Q4715" s="7">
        <v>2008</v>
      </c>
      <c r="R4715" s="7"/>
      <c r="S4715" s="7"/>
    </row>
    <row r="4716" spans="1:19" hidden="1" x14ac:dyDescent="0.35">
      <c r="A4716">
        <v>4715</v>
      </c>
      <c r="B4716" s="7">
        <v>287</v>
      </c>
      <c r="C4716" s="7">
        <v>3021</v>
      </c>
      <c r="D4716" s="7">
        <v>3649</v>
      </c>
      <c r="E4716" s="7" t="s">
        <v>58</v>
      </c>
      <c r="F4716" s="7">
        <v>9</v>
      </c>
      <c r="G4716" s="7">
        <v>9</v>
      </c>
      <c r="H4716" s="7"/>
      <c r="I4716" s="7"/>
      <c r="J4716" s="7" t="s">
        <v>135</v>
      </c>
      <c r="K4716" s="7" t="s">
        <v>60</v>
      </c>
      <c r="L4716" s="7" t="s">
        <v>61</v>
      </c>
      <c r="M4716" s="7">
        <v>7</v>
      </c>
      <c r="N4716" s="7"/>
      <c r="O4716" s="7" t="s">
        <v>140</v>
      </c>
      <c r="P4716" s="7">
        <v>2008</v>
      </c>
      <c r="Q4716" s="7">
        <v>2008</v>
      </c>
      <c r="R4716" s="7"/>
      <c r="S4716" s="7"/>
    </row>
    <row r="4717" spans="1:19" hidden="1" x14ac:dyDescent="0.35">
      <c r="A4717">
        <v>4716</v>
      </c>
      <c r="B4717" s="7">
        <v>287</v>
      </c>
      <c r="C4717" s="7">
        <v>3003</v>
      </c>
      <c r="D4717" s="7">
        <v>3288</v>
      </c>
      <c r="E4717" s="7" t="s">
        <v>58</v>
      </c>
      <c r="F4717" s="7">
        <v>2650</v>
      </c>
      <c r="G4717" s="7">
        <v>2650</v>
      </c>
      <c r="H4717" s="7"/>
      <c r="I4717" s="7"/>
      <c r="J4717" s="7" t="s">
        <v>135</v>
      </c>
      <c r="K4717" s="7" t="s">
        <v>60</v>
      </c>
      <c r="L4717" s="7" t="s">
        <v>61</v>
      </c>
      <c r="M4717" s="7">
        <v>7</v>
      </c>
      <c r="N4717" s="7"/>
      <c r="O4717" s="7" t="s">
        <v>140</v>
      </c>
      <c r="P4717" s="7">
        <v>2008</v>
      </c>
      <c r="Q4717" s="7">
        <v>2008</v>
      </c>
      <c r="R4717" s="7"/>
      <c r="S4717" s="7"/>
    </row>
    <row r="4718" spans="1:19" hidden="1" x14ac:dyDescent="0.35">
      <c r="A4718">
        <v>4717</v>
      </c>
      <c r="B4718" s="7">
        <v>287</v>
      </c>
      <c r="C4718" s="7">
        <v>3004</v>
      </c>
      <c r="D4718" s="7">
        <v>3288</v>
      </c>
      <c r="E4718" s="7" t="s">
        <v>58</v>
      </c>
      <c r="F4718" s="7">
        <v>8292</v>
      </c>
      <c r="G4718" s="7">
        <v>8292</v>
      </c>
      <c r="H4718" s="7"/>
      <c r="I4718" s="7"/>
      <c r="J4718" s="7" t="s">
        <v>135</v>
      </c>
      <c r="K4718" s="7" t="s">
        <v>60</v>
      </c>
      <c r="L4718" s="7" t="s">
        <v>61</v>
      </c>
      <c r="M4718" s="7">
        <v>7</v>
      </c>
      <c r="N4718" s="7"/>
      <c r="O4718" s="7" t="s">
        <v>140</v>
      </c>
      <c r="P4718" s="7">
        <v>2008</v>
      </c>
      <c r="Q4718" s="7">
        <v>2008</v>
      </c>
      <c r="R4718" s="7"/>
      <c r="S4718" s="7"/>
    </row>
    <row r="4719" spans="1:19" hidden="1" x14ac:dyDescent="0.35">
      <c r="A4719">
        <v>4718</v>
      </c>
      <c r="B4719" s="7">
        <v>287</v>
      </c>
      <c r="C4719" s="7">
        <v>3006</v>
      </c>
      <c r="D4719" s="7">
        <v>3288</v>
      </c>
      <c r="E4719" s="7" t="s">
        <v>58</v>
      </c>
      <c r="F4719" s="7">
        <v>2182</v>
      </c>
      <c r="G4719" s="7">
        <v>2182</v>
      </c>
      <c r="H4719" s="7"/>
      <c r="I4719" s="7"/>
      <c r="J4719" s="7" t="s">
        <v>135</v>
      </c>
      <c r="K4719" s="7" t="s">
        <v>60</v>
      </c>
      <c r="L4719" s="7" t="s">
        <v>61</v>
      </c>
      <c r="M4719" s="7">
        <v>7</v>
      </c>
      <c r="N4719" s="7"/>
      <c r="O4719" s="7" t="s">
        <v>140</v>
      </c>
      <c r="P4719" s="7">
        <v>2008</v>
      </c>
      <c r="Q4719" s="7">
        <v>2008</v>
      </c>
      <c r="R4719" s="7"/>
      <c r="S4719" s="7"/>
    </row>
    <row r="4720" spans="1:19" hidden="1" x14ac:dyDescent="0.35">
      <c r="A4720">
        <v>4719</v>
      </c>
      <c r="B4720" s="7">
        <v>287</v>
      </c>
      <c r="C4720" s="7">
        <v>3011</v>
      </c>
      <c r="D4720" s="7">
        <v>3288</v>
      </c>
      <c r="E4720" s="7" t="s">
        <v>58</v>
      </c>
      <c r="F4720" s="7">
        <v>10137</v>
      </c>
      <c r="G4720" s="7">
        <v>10137</v>
      </c>
      <c r="H4720" s="7"/>
      <c r="I4720" s="7"/>
      <c r="J4720" s="7" t="s">
        <v>135</v>
      </c>
      <c r="K4720" s="7" t="s">
        <v>60</v>
      </c>
      <c r="L4720" s="7" t="s">
        <v>61</v>
      </c>
      <c r="M4720" s="7">
        <v>7</v>
      </c>
      <c r="N4720" s="7"/>
      <c r="O4720" s="7" t="s">
        <v>140</v>
      </c>
      <c r="P4720" s="7">
        <v>2008</v>
      </c>
      <c r="Q4720" s="7">
        <v>2008</v>
      </c>
      <c r="R4720" s="7"/>
      <c r="S4720" s="7"/>
    </row>
    <row r="4721" spans="1:19" hidden="1" x14ac:dyDescent="0.35">
      <c r="A4721">
        <v>4720</v>
      </c>
      <c r="B4721" s="7">
        <v>287</v>
      </c>
      <c r="C4721" s="7">
        <v>3014</v>
      </c>
      <c r="D4721" s="7">
        <v>3288</v>
      </c>
      <c r="E4721" s="7" t="s">
        <v>58</v>
      </c>
      <c r="F4721" s="7">
        <v>17800</v>
      </c>
      <c r="G4721" s="7">
        <v>17800</v>
      </c>
      <c r="H4721" s="7"/>
      <c r="I4721" s="7"/>
      <c r="J4721" s="7" t="s">
        <v>135</v>
      </c>
      <c r="K4721" s="7" t="s">
        <v>60</v>
      </c>
      <c r="L4721" s="7" t="s">
        <v>61</v>
      </c>
      <c r="M4721" s="7">
        <v>7</v>
      </c>
      <c r="N4721" s="7"/>
      <c r="O4721" s="7" t="s">
        <v>140</v>
      </c>
      <c r="P4721" s="7">
        <v>2008</v>
      </c>
      <c r="Q4721" s="7">
        <v>2008</v>
      </c>
      <c r="R4721" s="7"/>
      <c r="S4721" s="7"/>
    </row>
    <row r="4722" spans="1:19" hidden="1" x14ac:dyDescent="0.35">
      <c r="A4722">
        <v>4721</v>
      </c>
      <c r="B4722" s="7">
        <v>287</v>
      </c>
      <c r="C4722" s="7">
        <v>3017</v>
      </c>
      <c r="D4722" s="7">
        <v>3288</v>
      </c>
      <c r="E4722" s="7" t="s">
        <v>58</v>
      </c>
      <c r="F4722" s="7">
        <v>182</v>
      </c>
      <c r="G4722" s="7">
        <v>182</v>
      </c>
      <c r="H4722" s="7"/>
      <c r="I4722" s="7"/>
      <c r="J4722" s="7" t="s">
        <v>135</v>
      </c>
      <c r="K4722" s="7" t="s">
        <v>60</v>
      </c>
      <c r="L4722" s="7" t="s">
        <v>61</v>
      </c>
      <c r="M4722" s="7">
        <v>7</v>
      </c>
      <c r="N4722" s="7"/>
      <c r="O4722" s="7" t="s">
        <v>140</v>
      </c>
      <c r="P4722" s="7">
        <v>2008</v>
      </c>
      <c r="Q4722" s="7">
        <v>2008</v>
      </c>
      <c r="R4722" s="7"/>
      <c r="S4722" s="7"/>
    </row>
    <row r="4723" spans="1:19" hidden="1" x14ac:dyDescent="0.35">
      <c r="A4723">
        <v>4722</v>
      </c>
      <c r="B4723" s="7">
        <v>288</v>
      </c>
      <c r="C4723" s="7">
        <v>4040</v>
      </c>
      <c r="D4723" s="7">
        <v>3295</v>
      </c>
      <c r="E4723" s="7" t="s">
        <v>709</v>
      </c>
      <c r="F4723" s="7">
        <v>637</v>
      </c>
      <c r="G4723" s="7">
        <v>637</v>
      </c>
      <c r="H4723" s="7"/>
      <c r="I4723" s="7"/>
      <c r="J4723" s="7" t="s">
        <v>104</v>
      </c>
      <c r="K4723" s="7" t="s">
        <v>60</v>
      </c>
      <c r="L4723" s="7" t="s">
        <v>1518</v>
      </c>
      <c r="M4723" s="7">
        <v>6</v>
      </c>
      <c r="N4723" s="7"/>
      <c r="O4723" s="7" t="s">
        <v>62</v>
      </c>
      <c r="P4723" s="7">
        <v>1994</v>
      </c>
      <c r="Q4723" s="7">
        <v>2008</v>
      </c>
      <c r="R4723" s="7"/>
      <c r="S4723" s="7"/>
    </row>
    <row r="4724" spans="1:19" hidden="1" x14ac:dyDescent="0.35">
      <c r="A4724">
        <v>4723</v>
      </c>
      <c r="B4724" s="7">
        <v>288</v>
      </c>
      <c r="C4724" s="7">
        <v>4040</v>
      </c>
      <c r="D4724" s="7">
        <v>3295</v>
      </c>
      <c r="E4724" s="7" t="s">
        <v>709</v>
      </c>
      <c r="F4724" s="7">
        <v>2637</v>
      </c>
      <c r="G4724" s="7">
        <v>2637</v>
      </c>
      <c r="H4724" s="7"/>
      <c r="I4724" s="7"/>
      <c r="J4724" s="7" t="s">
        <v>104</v>
      </c>
      <c r="K4724" s="7" t="s">
        <v>60</v>
      </c>
      <c r="L4724" s="7" t="s">
        <v>1518</v>
      </c>
      <c r="M4724" s="7">
        <v>6</v>
      </c>
      <c r="N4724" s="7"/>
      <c r="O4724" s="7" t="s">
        <v>62</v>
      </c>
      <c r="P4724" s="7">
        <v>1994</v>
      </c>
      <c r="Q4724" s="7">
        <v>2008</v>
      </c>
      <c r="R4724" s="7"/>
      <c r="S4724" s="7"/>
    </row>
    <row r="4725" spans="1:19" hidden="1" x14ac:dyDescent="0.35">
      <c r="A4725">
        <v>4724</v>
      </c>
      <c r="B4725" s="7">
        <v>288</v>
      </c>
      <c r="C4725" s="7">
        <v>4042</v>
      </c>
      <c r="D4725" s="7">
        <v>3295</v>
      </c>
      <c r="E4725" s="7" t="s">
        <v>58</v>
      </c>
      <c r="F4725" s="7">
        <v>2000</v>
      </c>
      <c r="G4725" s="7">
        <v>2000</v>
      </c>
      <c r="H4725" s="7"/>
      <c r="I4725" s="7"/>
      <c r="J4725" s="7" t="s">
        <v>104</v>
      </c>
      <c r="K4725" s="7" t="s">
        <v>60</v>
      </c>
      <c r="L4725" s="7" t="s">
        <v>1518</v>
      </c>
      <c r="M4725" s="7">
        <v>6</v>
      </c>
      <c r="N4725" s="7"/>
      <c r="O4725" s="7" t="s">
        <v>88</v>
      </c>
      <c r="P4725" s="7">
        <v>1994</v>
      </c>
      <c r="Q4725" s="7">
        <v>2008</v>
      </c>
      <c r="R4725" s="7"/>
      <c r="S4725" s="7"/>
    </row>
    <row r="4726" spans="1:19" hidden="1" x14ac:dyDescent="0.35">
      <c r="A4726">
        <v>4725</v>
      </c>
      <c r="B4726" s="7">
        <v>288</v>
      </c>
      <c r="C4726" s="7">
        <v>4043</v>
      </c>
      <c r="D4726" s="7">
        <v>3295</v>
      </c>
      <c r="E4726" s="7" t="s">
        <v>58</v>
      </c>
      <c r="F4726" s="7">
        <v>94</v>
      </c>
      <c r="G4726" s="7">
        <v>94</v>
      </c>
      <c r="H4726" s="7"/>
      <c r="I4726" s="7"/>
      <c r="J4726" s="7" t="s">
        <v>118</v>
      </c>
      <c r="K4726" s="7" t="s">
        <v>60</v>
      </c>
      <c r="L4726" s="7" t="s">
        <v>61</v>
      </c>
      <c r="M4726" s="7">
        <v>6</v>
      </c>
      <c r="N4726" s="7"/>
      <c r="O4726" s="7" t="s">
        <v>88</v>
      </c>
      <c r="P4726" s="7">
        <v>1998</v>
      </c>
      <c r="Q4726" s="7">
        <v>2008</v>
      </c>
      <c r="R4726" s="7"/>
      <c r="S4726" s="7"/>
    </row>
    <row r="4727" spans="1:19" hidden="1" x14ac:dyDescent="0.35">
      <c r="A4727">
        <v>4726</v>
      </c>
      <c r="B4727" s="7">
        <v>288</v>
      </c>
      <c r="C4727" s="7">
        <v>4043</v>
      </c>
      <c r="D4727" s="7">
        <v>3268</v>
      </c>
      <c r="E4727" s="7" t="s">
        <v>173</v>
      </c>
      <c r="F4727" s="7">
        <v>51</v>
      </c>
      <c r="G4727" s="7">
        <v>51</v>
      </c>
      <c r="H4727" s="7"/>
      <c r="I4727" s="7"/>
      <c r="J4727" s="7" t="s">
        <v>59</v>
      </c>
      <c r="K4727" s="7" t="s">
        <v>60</v>
      </c>
      <c r="L4727" s="7" t="s">
        <v>1518</v>
      </c>
      <c r="M4727" s="7">
        <v>6</v>
      </c>
      <c r="N4727" s="7"/>
      <c r="O4727" s="7" t="s">
        <v>88</v>
      </c>
      <c r="P4727" s="7">
        <v>2008</v>
      </c>
      <c r="Q4727" s="7">
        <v>2008</v>
      </c>
      <c r="R4727" s="7"/>
      <c r="S4727" s="7"/>
    </row>
    <row r="4728" spans="1:19" hidden="1" x14ac:dyDescent="0.35">
      <c r="A4728">
        <v>4727</v>
      </c>
      <c r="B4728" s="7">
        <v>288</v>
      </c>
      <c r="C4728" s="7">
        <v>4045</v>
      </c>
      <c r="D4728" s="7">
        <v>3268</v>
      </c>
      <c r="E4728" s="7" t="s">
        <v>709</v>
      </c>
      <c r="F4728" s="7">
        <v>50</v>
      </c>
      <c r="G4728" s="7">
        <v>50</v>
      </c>
      <c r="H4728" s="7"/>
      <c r="I4728" s="7"/>
      <c r="J4728" s="7" t="s">
        <v>59</v>
      </c>
      <c r="K4728" s="7" t="s">
        <v>60</v>
      </c>
      <c r="L4728" s="7" t="s">
        <v>1518</v>
      </c>
      <c r="M4728" s="7">
        <v>6</v>
      </c>
      <c r="N4728" s="7"/>
      <c r="O4728" s="7" t="s">
        <v>62</v>
      </c>
      <c r="P4728" s="7">
        <v>2008</v>
      </c>
      <c r="Q4728" s="7">
        <v>2008</v>
      </c>
      <c r="R4728" s="7"/>
      <c r="S4728" s="7"/>
    </row>
    <row r="4729" spans="1:19" hidden="1" x14ac:dyDescent="0.35">
      <c r="A4729">
        <v>4728</v>
      </c>
      <c r="B4729" s="7">
        <v>288</v>
      </c>
      <c r="C4729" s="7">
        <v>4040</v>
      </c>
      <c r="D4729" s="7">
        <v>3659</v>
      </c>
      <c r="E4729" s="7" t="s">
        <v>58</v>
      </c>
      <c r="F4729" s="7">
        <v>980</v>
      </c>
      <c r="G4729" s="7">
        <v>980</v>
      </c>
      <c r="H4729" s="7"/>
      <c r="I4729" s="7"/>
      <c r="J4729" s="7" t="s">
        <v>118</v>
      </c>
      <c r="K4729" s="7" t="s">
        <v>60</v>
      </c>
      <c r="L4729" s="7" t="s">
        <v>61</v>
      </c>
      <c r="M4729" s="7">
        <v>6</v>
      </c>
      <c r="N4729" s="7"/>
      <c r="O4729" s="7" t="s">
        <v>62</v>
      </c>
      <c r="P4729" s="7">
        <v>2008</v>
      </c>
      <c r="Q4729" s="7">
        <v>2008</v>
      </c>
      <c r="R4729" s="7"/>
      <c r="S4729" s="7"/>
    </row>
    <row r="4730" spans="1:19" hidden="1" x14ac:dyDescent="0.35">
      <c r="A4730">
        <v>4729</v>
      </c>
      <c r="B4730" s="7">
        <v>288</v>
      </c>
      <c r="C4730" s="7">
        <v>4040</v>
      </c>
      <c r="D4730" s="7">
        <v>3659</v>
      </c>
      <c r="E4730" s="7" t="s">
        <v>58</v>
      </c>
      <c r="F4730" s="7">
        <v>1152</v>
      </c>
      <c r="G4730" s="7">
        <v>980</v>
      </c>
      <c r="H4730" s="7"/>
      <c r="I4730" s="7"/>
      <c r="J4730" s="7" t="s">
        <v>118</v>
      </c>
      <c r="K4730" s="7" t="s">
        <v>60</v>
      </c>
      <c r="L4730" s="7" t="s">
        <v>61</v>
      </c>
      <c r="M4730" s="7">
        <v>6</v>
      </c>
      <c r="N4730" s="7"/>
      <c r="O4730" s="7" t="s">
        <v>62</v>
      </c>
      <c r="P4730" s="7">
        <v>2008</v>
      </c>
      <c r="Q4730" s="7">
        <v>2008</v>
      </c>
      <c r="R4730" s="7"/>
      <c r="S4730" s="7"/>
    </row>
    <row r="4731" spans="1:19" hidden="1" x14ac:dyDescent="0.35">
      <c r="A4731">
        <v>4730</v>
      </c>
      <c r="B4731" s="7">
        <v>288</v>
      </c>
      <c r="C4731" s="7">
        <v>4042</v>
      </c>
      <c r="D4731" s="7">
        <v>3659</v>
      </c>
      <c r="E4731" s="7" t="s">
        <v>58</v>
      </c>
      <c r="F4731" s="7">
        <v>172</v>
      </c>
      <c r="G4731" s="7">
        <v>172</v>
      </c>
      <c r="H4731" s="7"/>
      <c r="I4731" s="7"/>
      <c r="J4731" s="7" t="s">
        <v>118</v>
      </c>
      <c r="K4731" s="7" t="s">
        <v>60</v>
      </c>
      <c r="L4731" s="7" t="s">
        <v>61</v>
      </c>
      <c r="M4731" s="7">
        <v>6</v>
      </c>
      <c r="N4731" s="7"/>
      <c r="O4731" s="7" t="s">
        <v>88</v>
      </c>
      <c r="P4731" s="7">
        <v>2008</v>
      </c>
      <c r="Q4731" s="7">
        <v>2008</v>
      </c>
      <c r="R4731" s="7"/>
      <c r="S4731" s="7"/>
    </row>
    <row r="4732" spans="1:19" hidden="1" x14ac:dyDescent="0.35">
      <c r="A4732">
        <v>4731</v>
      </c>
      <c r="B4732" s="7">
        <v>288</v>
      </c>
      <c r="C4732" s="7">
        <v>4043</v>
      </c>
      <c r="D4732" s="7">
        <v>3659</v>
      </c>
      <c r="E4732" s="7" t="s">
        <v>58</v>
      </c>
      <c r="F4732" s="7">
        <v>5</v>
      </c>
      <c r="G4732" s="7">
        <v>5</v>
      </c>
      <c r="H4732" s="7"/>
      <c r="I4732" s="7"/>
      <c r="J4732" s="7" t="s">
        <v>118</v>
      </c>
      <c r="K4732" s="7" t="s">
        <v>60</v>
      </c>
      <c r="L4732" s="7" t="s">
        <v>61</v>
      </c>
      <c r="M4732" s="7">
        <v>6</v>
      </c>
      <c r="N4732" s="7"/>
      <c r="O4732" s="7" t="s">
        <v>88</v>
      </c>
      <c r="P4732" s="7">
        <v>2008</v>
      </c>
      <c r="Q4732" s="7">
        <v>2008</v>
      </c>
      <c r="R4732" s="7"/>
      <c r="S4732" s="7"/>
    </row>
    <row r="4733" spans="1:19" hidden="1" x14ac:dyDescent="0.35">
      <c r="A4733">
        <v>4732</v>
      </c>
      <c r="B4733" s="7">
        <v>288</v>
      </c>
      <c r="C4733" s="7">
        <v>4045</v>
      </c>
      <c r="D4733" s="7">
        <v>3659</v>
      </c>
      <c r="E4733" s="7" t="s">
        <v>58</v>
      </c>
      <c r="F4733" s="7">
        <v>51</v>
      </c>
      <c r="G4733" s="7">
        <v>51</v>
      </c>
      <c r="H4733" s="7"/>
      <c r="I4733" s="7"/>
      <c r="J4733" s="7" t="s">
        <v>118</v>
      </c>
      <c r="K4733" s="7" t="s">
        <v>60</v>
      </c>
      <c r="L4733" s="7" t="s">
        <v>61</v>
      </c>
      <c r="M4733" s="7">
        <v>6</v>
      </c>
      <c r="N4733" s="7"/>
      <c r="O4733" s="7" t="s">
        <v>62</v>
      </c>
      <c r="P4733" s="7">
        <v>2008</v>
      </c>
      <c r="Q4733" s="7">
        <v>2008</v>
      </c>
      <c r="R4733" s="7"/>
      <c r="S4733" s="7"/>
    </row>
    <row r="4734" spans="1:19" hidden="1" x14ac:dyDescent="0.35">
      <c r="A4734">
        <v>4733</v>
      </c>
      <c r="B4734" s="7">
        <v>288</v>
      </c>
      <c r="C4734" s="7">
        <v>4053</v>
      </c>
      <c r="D4734" s="7">
        <v>3659</v>
      </c>
      <c r="E4734" s="7" t="s">
        <v>58</v>
      </c>
      <c r="F4734" s="7">
        <v>6</v>
      </c>
      <c r="G4734" s="7">
        <v>6</v>
      </c>
      <c r="H4734" s="7"/>
      <c r="I4734" s="7"/>
      <c r="J4734" s="7" t="s">
        <v>118</v>
      </c>
      <c r="K4734" s="7" t="s">
        <v>60</v>
      </c>
      <c r="L4734" s="7" t="s">
        <v>61</v>
      </c>
      <c r="M4734" s="7">
        <v>6</v>
      </c>
      <c r="N4734" s="7"/>
      <c r="O4734" s="7" t="s">
        <v>88</v>
      </c>
      <c r="P4734" s="7">
        <v>2008</v>
      </c>
      <c r="Q4734" s="7">
        <v>2008</v>
      </c>
      <c r="R4734" s="7"/>
      <c r="S4734" s="7"/>
    </row>
    <row r="4735" spans="1:19" hidden="1" x14ac:dyDescent="0.35">
      <c r="A4735">
        <v>4734</v>
      </c>
      <c r="B4735" s="7">
        <v>288</v>
      </c>
      <c r="C4735" s="7">
        <v>4053</v>
      </c>
      <c r="D4735" s="7">
        <v>3659</v>
      </c>
      <c r="E4735" s="7" t="s">
        <v>58</v>
      </c>
      <c r="F4735" s="7">
        <v>137</v>
      </c>
      <c r="G4735" s="7">
        <v>157</v>
      </c>
      <c r="H4735" s="7"/>
      <c r="I4735" s="7"/>
      <c r="J4735" s="7" t="s">
        <v>118</v>
      </c>
      <c r="K4735" s="7" t="s">
        <v>60</v>
      </c>
      <c r="L4735" s="7" t="s">
        <v>61</v>
      </c>
      <c r="M4735" s="7">
        <v>6</v>
      </c>
      <c r="N4735" s="7"/>
      <c r="O4735" s="7" t="s">
        <v>88</v>
      </c>
      <c r="P4735" s="7">
        <v>2008</v>
      </c>
      <c r="Q4735" s="7">
        <v>2008</v>
      </c>
      <c r="R4735" s="7"/>
      <c r="S4735" s="7"/>
    </row>
    <row r="4736" spans="1:19" hidden="1" x14ac:dyDescent="0.35">
      <c r="A4736">
        <v>4735</v>
      </c>
      <c r="B4736" s="7">
        <v>288</v>
      </c>
      <c r="C4736" s="7">
        <v>4054</v>
      </c>
      <c r="D4736" s="7">
        <v>3659</v>
      </c>
      <c r="E4736" s="7" t="s">
        <v>58</v>
      </c>
      <c r="F4736" s="7">
        <v>80</v>
      </c>
      <c r="G4736" s="7">
        <v>100</v>
      </c>
      <c r="H4736" s="7"/>
      <c r="I4736" s="7"/>
      <c r="J4736" s="7" t="s">
        <v>118</v>
      </c>
      <c r="K4736" s="7" t="s">
        <v>60</v>
      </c>
      <c r="L4736" s="7" t="s">
        <v>61</v>
      </c>
      <c r="M4736" s="7">
        <v>6</v>
      </c>
      <c r="N4736" s="7"/>
      <c r="O4736" s="7" t="s">
        <v>62</v>
      </c>
      <c r="P4736" s="7">
        <v>2008</v>
      </c>
      <c r="Q4736" s="7">
        <v>2008</v>
      </c>
      <c r="R4736" s="7"/>
      <c r="S4736" s="7"/>
    </row>
    <row r="4737" spans="1:19" hidden="1" x14ac:dyDescent="0.35">
      <c r="A4737">
        <v>4736</v>
      </c>
      <c r="B4737" s="7">
        <v>288</v>
      </c>
      <c r="C4737" s="7">
        <v>4071</v>
      </c>
      <c r="D4737" s="7">
        <v>3659</v>
      </c>
      <c r="E4737" s="7" t="s">
        <v>58</v>
      </c>
      <c r="F4737" s="7">
        <v>469</v>
      </c>
      <c r="G4737" s="7">
        <v>469</v>
      </c>
      <c r="H4737" s="7"/>
      <c r="I4737" s="7"/>
      <c r="J4737" s="7" t="s">
        <v>118</v>
      </c>
      <c r="K4737" s="7" t="s">
        <v>60</v>
      </c>
      <c r="L4737" s="7" t="s">
        <v>61</v>
      </c>
      <c r="M4737" s="7">
        <v>6</v>
      </c>
      <c r="N4737" s="7"/>
      <c r="O4737" s="7" t="s">
        <v>88</v>
      </c>
      <c r="P4737" s="7">
        <v>2008</v>
      </c>
      <c r="Q4737" s="7">
        <v>2008</v>
      </c>
      <c r="R4737" s="7"/>
      <c r="S4737" s="7"/>
    </row>
    <row r="4738" spans="1:19" hidden="1" x14ac:dyDescent="0.35">
      <c r="A4738">
        <v>4737</v>
      </c>
      <c r="B4738" s="7">
        <v>288</v>
      </c>
      <c r="C4738" s="7">
        <v>4042</v>
      </c>
      <c r="D4738" s="7">
        <v>3294</v>
      </c>
      <c r="E4738" s="7" t="s">
        <v>58</v>
      </c>
      <c r="F4738" s="7">
        <v>9</v>
      </c>
      <c r="G4738" s="7">
        <v>9</v>
      </c>
      <c r="H4738" s="7"/>
      <c r="I4738" s="7"/>
      <c r="J4738" s="7" t="s">
        <v>118</v>
      </c>
      <c r="K4738" s="7" t="s">
        <v>60</v>
      </c>
      <c r="L4738" s="7" t="s">
        <v>61</v>
      </c>
      <c r="M4738" s="7">
        <v>6</v>
      </c>
      <c r="N4738" s="7"/>
      <c r="O4738" s="7" t="s">
        <v>88</v>
      </c>
      <c r="P4738" s="7">
        <v>2008</v>
      </c>
      <c r="Q4738" s="7">
        <v>2008</v>
      </c>
      <c r="R4738" s="7"/>
      <c r="S4738" s="7"/>
    </row>
    <row r="4739" spans="1:19" hidden="1" x14ac:dyDescent="0.35">
      <c r="A4739">
        <v>4738</v>
      </c>
      <c r="B4739" s="7">
        <v>288</v>
      </c>
      <c r="C4739" s="7">
        <v>4043</v>
      </c>
      <c r="D4739" s="7">
        <v>3294</v>
      </c>
      <c r="E4739" s="7" t="s">
        <v>58</v>
      </c>
      <c r="F4739" s="7">
        <v>20</v>
      </c>
      <c r="G4739" s="7">
        <v>20</v>
      </c>
      <c r="H4739" s="7"/>
      <c r="I4739" s="7"/>
      <c r="J4739" s="7" t="s">
        <v>118</v>
      </c>
      <c r="K4739" s="7" t="s">
        <v>60</v>
      </c>
      <c r="L4739" s="7" t="s">
        <v>61</v>
      </c>
      <c r="M4739" s="7">
        <v>6</v>
      </c>
      <c r="N4739" s="7"/>
      <c r="O4739" s="7" t="s">
        <v>88</v>
      </c>
      <c r="P4739" s="7">
        <v>2008</v>
      </c>
      <c r="Q4739" s="7">
        <v>2008</v>
      </c>
      <c r="R4739" s="7"/>
      <c r="S4739" s="7"/>
    </row>
    <row r="4740" spans="1:19" hidden="1" x14ac:dyDescent="0.35">
      <c r="A4740">
        <v>4739</v>
      </c>
      <c r="B4740" s="7">
        <v>288</v>
      </c>
      <c r="C4740" s="7">
        <v>4045</v>
      </c>
      <c r="D4740" s="7">
        <v>3294</v>
      </c>
      <c r="E4740" s="7" t="s">
        <v>58</v>
      </c>
      <c r="F4740" s="7">
        <v>1000</v>
      </c>
      <c r="G4740" s="7">
        <v>1000</v>
      </c>
      <c r="H4740" s="7"/>
      <c r="I4740" s="7"/>
      <c r="J4740" s="7" t="s">
        <v>118</v>
      </c>
      <c r="K4740" s="7" t="s">
        <v>60</v>
      </c>
      <c r="L4740" s="7" t="s">
        <v>61</v>
      </c>
      <c r="M4740" s="7">
        <v>6</v>
      </c>
      <c r="N4740" s="7"/>
      <c r="O4740" s="7" t="s">
        <v>62</v>
      </c>
      <c r="P4740" s="7">
        <v>2008</v>
      </c>
      <c r="Q4740" s="7">
        <v>2008</v>
      </c>
      <c r="R4740" s="7"/>
      <c r="S4740" s="7"/>
    </row>
    <row r="4741" spans="1:19" hidden="1" x14ac:dyDescent="0.35">
      <c r="A4741">
        <v>4740</v>
      </c>
      <c r="B4741" s="7">
        <v>288</v>
      </c>
      <c r="C4741" s="7">
        <v>4053</v>
      </c>
      <c r="D4741" s="7">
        <v>3294</v>
      </c>
      <c r="E4741" s="7" t="s">
        <v>58</v>
      </c>
      <c r="F4741" s="7">
        <v>13</v>
      </c>
      <c r="G4741" s="7">
        <v>13</v>
      </c>
      <c r="H4741" s="7"/>
      <c r="I4741" s="7"/>
      <c r="J4741" s="7" t="s">
        <v>118</v>
      </c>
      <c r="K4741" s="7" t="s">
        <v>60</v>
      </c>
      <c r="L4741" s="7" t="s">
        <v>61</v>
      </c>
      <c r="M4741" s="7">
        <v>6</v>
      </c>
      <c r="N4741" s="7"/>
      <c r="O4741" s="7" t="s">
        <v>88</v>
      </c>
      <c r="P4741" s="7">
        <v>2008</v>
      </c>
      <c r="Q4741" s="7">
        <v>2008</v>
      </c>
      <c r="R4741" s="7"/>
      <c r="S4741" s="7"/>
    </row>
    <row r="4742" spans="1:19" hidden="1" x14ac:dyDescent="0.35">
      <c r="A4742">
        <v>4741</v>
      </c>
      <c r="B4742" s="7">
        <v>288</v>
      </c>
      <c r="C4742" s="7">
        <v>4053</v>
      </c>
      <c r="D4742" s="7">
        <v>3294</v>
      </c>
      <c r="E4742" s="7" t="s">
        <v>58</v>
      </c>
      <c r="F4742" s="7">
        <v>1063</v>
      </c>
      <c r="G4742" s="7">
        <v>1113</v>
      </c>
      <c r="H4742" s="7"/>
      <c r="I4742" s="7"/>
      <c r="J4742" s="7" t="s">
        <v>118</v>
      </c>
      <c r="K4742" s="7" t="s">
        <v>60</v>
      </c>
      <c r="L4742" s="7" t="s">
        <v>61</v>
      </c>
      <c r="M4742" s="7">
        <v>6</v>
      </c>
      <c r="N4742" s="7"/>
      <c r="O4742" s="7" t="s">
        <v>88</v>
      </c>
      <c r="P4742" s="7">
        <v>2008</v>
      </c>
      <c r="Q4742" s="7">
        <v>2008</v>
      </c>
      <c r="R4742" s="7"/>
      <c r="S4742" s="7"/>
    </row>
    <row r="4743" spans="1:19" hidden="1" x14ac:dyDescent="0.35">
      <c r="A4743">
        <v>4742</v>
      </c>
      <c r="B4743" s="7">
        <v>288</v>
      </c>
      <c r="C4743" s="7">
        <v>4054</v>
      </c>
      <c r="D4743" s="7">
        <v>3294</v>
      </c>
      <c r="E4743" s="7" t="s">
        <v>58</v>
      </c>
      <c r="F4743" s="7">
        <v>50</v>
      </c>
      <c r="G4743" s="7">
        <v>100</v>
      </c>
      <c r="H4743" s="7"/>
      <c r="I4743" s="7"/>
      <c r="J4743" s="7" t="s">
        <v>118</v>
      </c>
      <c r="K4743" s="7" t="s">
        <v>60</v>
      </c>
      <c r="L4743" s="7" t="s">
        <v>61</v>
      </c>
      <c r="M4743" s="7">
        <v>6</v>
      </c>
      <c r="N4743" s="7"/>
      <c r="O4743" s="7" t="s">
        <v>62</v>
      </c>
      <c r="P4743" s="7">
        <v>2008</v>
      </c>
      <c r="Q4743" s="7">
        <v>2008</v>
      </c>
      <c r="R4743" s="7"/>
      <c r="S4743" s="7"/>
    </row>
    <row r="4744" spans="1:19" hidden="1" x14ac:dyDescent="0.35">
      <c r="A4744">
        <v>4743</v>
      </c>
      <c r="B4744" s="7">
        <v>288</v>
      </c>
      <c r="C4744" s="7">
        <v>4071</v>
      </c>
      <c r="D4744" s="7">
        <v>3294</v>
      </c>
      <c r="E4744" s="7" t="s">
        <v>58</v>
      </c>
      <c r="F4744" s="7">
        <v>135</v>
      </c>
      <c r="G4744" s="7">
        <v>135</v>
      </c>
      <c r="H4744" s="7"/>
      <c r="I4744" s="7"/>
      <c r="J4744" s="7" t="s">
        <v>118</v>
      </c>
      <c r="K4744" s="7" t="s">
        <v>60</v>
      </c>
      <c r="L4744" s="7" t="s">
        <v>61</v>
      </c>
      <c r="M4744" s="7">
        <v>6</v>
      </c>
      <c r="N4744" s="7"/>
      <c r="O4744" s="7" t="s">
        <v>88</v>
      </c>
      <c r="P4744" s="7">
        <v>2008</v>
      </c>
      <c r="Q4744" s="7">
        <v>2008</v>
      </c>
      <c r="R4744" s="7"/>
      <c r="S4744" s="7"/>
    </row>
    <row r="4745" spans="1:19" hidden="1" x14ac:dyDescent="0.35">
      <c r="A4745">
        <v>4744</v>
      </c>
      <c r="B4745" s="7">
        <v>288</v>
      </c>
      <c r="C4745" s="7">
        <v>4043</v>
      </c>
      <c r="D4745" s="7">
        <v>3298</v>
      </c>
      <c r="E4745" s="7" t="s">
        <v>58</v>
      </c>
      <c r="F4745" s="7">
        <v>5</v>
      </c>
      <c r="G4745" s="7">
        <v>5</v>
      </c>
      <c r="H4745" s="7"/>
      <c r="I4745" s="7"/>
      <c r="J4745" s="7" t="s">
        <v>59</v>
      </c>
      <c r="K4745" s="7" t="s">
        <v>60</v>
      </c>
      <c r="L4745" s="7" t="s">
        <v>686</v>
      </c>
      <c r="M4745" s="7">
        <v>6</v>
      </c>
      <c r="N4745" s="7"/>
      <c r="O4745" s="7" t="s">
        <v>88</v>
      </c>
      <c r="P4745" s="7">
        <v>2008</v>
      </c>
      <c r="Q4745" s="7">
        <v>2008</v>
      </c>
      <c r="R4745" s="7"/>
      <c r="S4745" s="7"/>
    </row>
    <row r="4746" spans="1:19" hidden="1" x14ac:dyDescent="0.35">
      <c r="A4746">
        <v>4745</v>
      </c>
      <c r="B4746" s="7">
        <v>288</v>
      </c>
      <c r="C4746" s="7">
        <v>4040</v>
      </c>
      <c r="D4746" s="7">
        <v>3846</v>
      </c>
      <c r="E4746" s="7" t="s">
        <v>58</v>
      </c>
      <c r="F4746" s="7">
        <v>5040</v>
      </c>
      <c r="G4746" s="7">
        <v>5040</v>
      </c>
      <c r="H4746" s="7"/>
      <c r="I4746" s="7"/>
      <c r="J4746" s="7" t="s">
        <v>118</v>
      </c>
      <c r="K4746" s="7" t="s">
        <v>60</v>
      </c>
      <c r="L4746" s="7" t="s">
        <v>61</v>
      </c>
      <c r="M4746" s="7">
        <v>6</v>
      </c>
      <c r="N4746" s="7"/>
      <c r="O4746" s="7" t="s">
        <v>62</v>
      </c>
      <c r="P4746" s="7">
        <v>2008</v>
      </c>
      <c r="Q4746" s="7">
        <v>2008</v>
      </c>
      <c r="R4746" s="7"/>
      <c r="S4746" s="7"/>
    </row>
    <row r="4747" spans="1:19" hidden="1" x14ac:dyDescent="0.35">
      <c r="A4747">
        <v>4746</v>
      </c>
      <c r="B4747" s="7">
        <v>288</v>
      </c>
      <c r="C4747" s="7">
        <v>4043</v>
      </c>
      <c r="D4747" s="7">
        <v>3846</v>
      </c>
      <c r="E4747" s="7" t="s">
        <v>58</v>
      </c>
      <c r="F4747" s="7">
        <v>5</v>
      </c>
      <c r="G4747" s="7">
        <v>5</v>
      </c>
      <c r="H4747" s="7"/>
      <c r="I4747" s="7"/>
      <c r="J4747" s="7" t="s">
        <v>59</v>
      </c>
      <c r="K4747" s="7" t="s">
        <v>60</v>
      </c>
      <c r="L4747" s="7" t="s">
        <v>1518</v>
      </c>
      <c r="M4747" s="7">
        <v>6</v>
      </c>
      <c r="N4747" s="7"/>
      <c r="O4747" s="7" t="s">
        <v>88</v>
      </c>
      <c r="P4747" s="7">
        <v>2008</v>
      </c>
      <c r="Q4747" s="7">
        <v>2008</v>
      </c>
      <c r="R4747" s="7"/>
      <c r="S4747" s="7"/>
    </row>
    <row r="4748" spans="1:19" hidden="1" x14ac:dyDescent="0.35">
      <c r="A4748">
        <v>4747</v>
      </c>
      <c r="B4748" s="7">
        <v>288</v>
      </c>
      <c r="C4748" s="7">
        <v>4040</v>
      </c>
      <c r="D4748" s="7">
        <v>3658</v>
      </c>
      <c r="E4748" s="7" t="s">
        <v>58</v>
      </c>
      <c r="F4748" s="7">
        <v>1890</v>
      </c>
      <c r="G4748" s="7">
        <v>1890</v>
      </c>
      <c r="H4748" s="7"/>
      <c r="I4748" s="7"/>
      <c r="J4748" s="7" t="s">
        <v>118</v>
      </c>
      <c r="K4748" s="7" t="s">
        <v>60</v>
      </c>
      <c r="L4748" s="7" t="s">
        <v>61</v>
      </c>
      <c r="M4748" s="7">
        <v>6</v>
      </c>
      <c r="N4748" s="7"/>
      <c r="O4748" s="7" t="s">
        <v>62</v>
      </c>
      <c r="P4748" s="7">
        <v>2008</v>
      </c>
      <c r="Q4748" s="7">
        <v>2008</v>
      </c>
      <c r="R4748" s="7"/>
      <c r="S4748" s="7"/>
    </row>
    <row r="4749" spans="1:19" hidden="1" x14ac:dyDescent="0.35">
      <c r="A4749">
        <v>4748</v>
      </c>
      <c r="B4749" s="7">
        <v>288</v>
      </c>
      <c r="C4749" s="7">
        <v>4040</v>
      </c>
      <c r="D4749" s="7">
        <v>3658</v>
      </c>
      <c r="E4749" s="7" t="s">
        <v>58</v>
      </c>
      <c r="F4749" s="7">
        <v>1996</v>
      </c>
      <c r="G4749" s="7">
        <v>1890</v>
      </c>
      <c r="H4749" s="7"/>
      <c r="I4749" s="7"/>
      <c r="J4749" s="7" t="s">
        <v>118</v>
      </c>
      <c r="K4749" s="7" t="s">
        <v>60</v>
      </c>
      <c r="L4749" s="7" t="s">
        <v>61</v>
      </c>
      <c r="M4749" s="7">
        <v>6</v>
      </c>
      <c r="N4749" s="7"/>
      <c r="O4749" s="7" t="s">
        <v>62</v>
      </c>
      <c r="P4749" s="7">
        <v>2008</v>
      </c>
      <c r="Q4749" s="7">
        <v>2008</v>
      </c>
      <c r="R4749" s="7"/>
      <c r="S4749" s="7"/>
    </row>
    <row r="4750" spans="1:19" hidden="1" x14ac:dyDescent="0.35">
      <c r="A4750">
        <v>4749</v>
      </c>
      <c r="B4750" s="7">
        <v>288</v>
      </c>
      <c r="C4750" s="7">
        <v>4042</v>
      </c>
      <c r="D4750" s="7">
        <v>3658</v>
      </c>
      <c r="E4750" s="7" t="s">
        <v>58</v>
      </c>
      <c r="F4750" s="7">
        <v>106</v>
      </c>
      <c r="G4750" s="7">
        <v>106</v>
      </c>
      <c r="H4750" s="7"/>
      <c r="I4750" s="7"/>
      <c r="J4750" s="7" t="s">
        <v>118</v>
      </c>
      <c r="K4750" s="7" t="s">
        <v>60</v>
      </c>
      <c r="L4750" s="7" t="s">
        <v>61</v>
      </c>
      <c r="M4750" s="7">
        <v>6</v>
      </c>
      <c r="N4750" s="7"/>
      <c r="O4750" s="7" t="s">
        <v>88</v>
      </c>
      <c r="P4750" s="7">
        <v>2008</v>
      </c>
      <c r="Q4750" s="7">
        <v>2008</v>
      </c>
      <c r="R4750" s="7"/>
      <c r="S4750" s="7"/>
    </row>
    <row r="4751" spans="1:19" hidden="1" x14ac:dyDescent="0.35">
      <c r="A4751">
        <v>4750</v>
      </c>
      <c r="B4751" s="7">
        <v>288</v>
      </c>
      <c r="C4751" s="7">
        <v>4043</v>
      </c>
      <c r="D4751" s="7">
        <v>3658</v>
      </c>
      <c r="E4751" s="7" t="s">
        <v>58</v>
      </c>
      <c r="F4751" s="7">
        <v>70</v>
      </c>
      <c r="G4751" s="7">
        <v>70</v>
      </c>
      <c r="H4751" s="7"/>
      <c r="I4751" s="7"/>
      <c r="J4751" s="7" t="s">
        <v>118</v>
      </c>
      <c r="K4751" s="7" t="s">
        <v>60</v>
      </c>
      <c r="L4751" s="7" t="s">
        <v>61</v>
      </c>
      <c r="M4751" s="7">
        <v>6</v>
      </c>
      <c r="N4751" s="7"/>
      <c r="O4751" s="7" t="s">
        <v>88</v>
      </c>
      <c r="P4751" s="7">
        <v>2008</v>
      </c>
      <c r="Q4751" s="7">
        <v>2008</v>
      </c>
      <c r="R4751" s="7"/>
      <c r="S4751" s="7"/>
    </row>
    <row r="4752" spans="1:19" hidden="1" x14ac:dyDescent="0.35">
      <c r="A4752">
        <v>4751</v>
      </c>
      <c r="B4752" s="7">
        <v>288</v>
      </c>
      <c r="C4752" s="7">
        <v>4045</v>
      </c>
      <c r="D4752" s="7">
        <v>3658</v>
      </c>
      <c r="E4752" s="7" t="s">
        <v>58</v>
      </c>
      <c r="F4752" s="7">
        <v>82</v>
      </c>
      <c r="G4752" s="7">
        <v>82</v>
      </c>
      <c r="H4752" s="7"/>
      <c r="I4752" s="7"/>
      <c r="J4752" s="7" t="s">
        <v>118</v>
      </c>
      <c r="K4752" s="7" t="s">
        <v>60</v>
      </c>
      <c r="L4752" s="7" t="s">
        <v>61</v>
      </c>
      <c r="M4752" s="7">
        <v>6</v>
      </c>
      <c r="N4752" s="7"/>
      <c r="O4752" s="7" t="s">
        <v>62</v>
      </c>
      <c r="P4752" s="7">
        <v>2008</v>
      </c>
      <c r="Q4752" s="7">
        <v>2008</v>
      </c>
      <c r="R4752" s="7"/>
      <c r="S4752" s="7"/>
    </row>
    <row r="4753" spans="1:19" hidden="1" x14ac:dyDescent="0.35">
      <c r="A4753">
        <v>4752</v>
      </c>
      <c r="B4753" s="7">
        <v>288</v>
      </c>
      <c r="C4753" s="7">
        <v>4053</v>
      </c>
      <c r="D4753" s="7">
        <v>3658</v>
      </c>
      <c r="E4753" s="7" t="s">
        <v>58</v>
      </c>
      <c r="F4753" s="7">
        <v>21</v>
      </c>
      <c r="G4753" s="7">
        <v>21</v>
      </c>
      <c r="H4753" s="7"/>
      <c r="I4753" s="7"/>
      <c r="J4753" s="7" t="s">
        <v>118</v>
      </c>
      <c r="K4753" s="7" t="s">
        <v>60</v>
      </c>
      <c r="L4753" s="7" t="s">
        <v>61</v>
      </c>
      <c r="M4753" s="7">
        <v>6</v>
      </c>
      <c r="N4753" s="7"/>
      <c r="O4753" s="7" t="s">
        <v>88</v>
      </c>
      <c r="P4753" s="7">
        <v>2008</v>
      </c>
      <c r="Q4753" s="7">
        <v>2008</v>
      </c>
      <c r="R4753" s="7"/>
      <c r="S4753" s="7"/>
    </row>
    <row r="4754" spans="1:19" hidden="1" x14ac:dyDescent="0.35">
      <c r="A4754">
        <v>4753</v>
      </c>
      <c r="B4754" s="7">
        <v>288</v>
      </c>
      <c r="C4754" s="7">
        <v>4053</v>
      </c>
      <c r="D4754" s="7">
        <v>3658</v>
      </c>
      <c r="E4754" s="7" t="s">
        <v>58</v>
      </c>
      <c r="F4754" s="7">
        <v>234</v>
      </c>
      <c r="G4754" s="7">
        <v>234</v>
      </c>
      <c r="H4754" s="7"/>
      <c r="I4754" s="7"/>
      <c r="J4754" s="7" t="s">
        <v>118</v>
      </c>
      <c r="K4754" s="7" t="s">
        <v>60</v>
      </c>
      <c r="L4754" s="7" t="s">
        <v>61</v>
      </c>
      <c r="M4754" s="7">
        <v>6</v>
      </c>
      <c r="N4754" s="7"/>
      <c r="O4754" s="7" t="s">
        <v>88</v>
      </c>
      <c r="P4754" s="7">
        <v>2008</v>
      </c>
      <c r="Q4754" s="7">
        <v>2008</v>
      </c>
      <c r="R4754" s="7"/>
      <c r="S4754" s="7"/>
    </row>
    <row r="4755" spans="1:19" hidden="1" x14ac:dyDescent="0.35">
      <c r="A4755">
        <v>4754</v>
      </c>
      <c r="B4755" s="7">
        <v>288</v>
      </c>
      <c r="C4755" s="7">
        <v>4054</v>
      </c>
      <c r="D4755" s="7">
        <v>3658</v>
      </c>
      <c r="E4755" s="7" t="s">
        <v>58</v>
      </c>
      <c r="F4755" s="7">
        <v>131</v>
      </c>
      <c r="G4755" s="7">
        <v>131</v>
      </c>
      <c r="H4755" s="7"/>
      <c r="I4755" s="7"/>
      <c r="J4755" s="7" t="s">
        <v>118</v>
      </c>
      <c r="K4755" s="7" t="s">
        <v>60</v>
      </c>
      <c r="L4755" s="7" t="s">
        <v>61</v>
      </c>
      <c r="M4755" s="7">
        <v>6</v>
      </c>
      <c r="N4755" s="7"/>
      <c r="O4755" s="7" t="s">
        <v>62</v>
      </c>
      <c r="P4755" s="7">
        <v>2008</v>
      </c>
      <c r="Q4755" s="7">
        <v>2008</v>
      </c>
      <c r="R4755" s="7"/>
      <c r="S4755" s="7"/>
    </row>
    <row r="4756" spans="1:19" hidden="1" x14ac:dyDescent="0.35">
      <c r="A4756">
        <v>4755</v>
      </c>
      <c r="B4756" s="7">
        <v>288</v>
      </c>
      <c r="C4756" s="7">
        <v>4071</v>
      </c>
      <c r="D4756" s="7">
        <v>3658</v>
      </c>
      <c r="E4756" s="7" t="s">
        <v>58</v>
      </c>
      <c r="F4756" s="7">
        <v>347</v>
      </c>
      <c r="G4756" s="7">
        <v>347</v>
      </c>
      <c r="H4756" s="7"/>
      <c r="I4756" s="7"/>
      <c r="J4756" s="7" t="s">
        <v>118</v>
      </c>
      <c r="K4756" s="7" t="s">
        <v>60</v>
      </c>
      <c r="L4756" s="7" t="s">
        <v>61</v>
      </c>
      <c r="M4756" s="7">
        <v>6</v>
      </c>
      <c r="N4756" s="7"/>
      <c r="O4756" s="7" t="s">
        <v>88</v>
      </c>
      <c r="P4756" s="7">
        <v>2008</v>
      </c>
      <c r="Q4756" s="7">
        <v>2008</v>
      </c>
      <c r="R4756" s="7"/>
      <c r="S4756" s="7"/>
    </row>
    <row r="4757" spans="1:19" hidden="1" x14ac:dyDescent="0.35">
      <c r="A4757">
        <v>4756</v>
      </c>
      <c r="B4757" s="7">
        <v>289</v>
      </c>
      <c r="C4757" s="7">
        <v>27001</v>
      </c>
      <c r="D4757" s="7">
        <v>3295</v>
      </c>
      <c r="E4757" s="7" t="s">
        <v>58</v>
      </c>
      <c r="F4757" s="7">
        <v>200</v>
      </c>
      <c r="G4757" s="7">
        <v>200</v>
      </c>
      <c r="H4757" s="7"/>
      <c r="I4757" s="7"/>
      <c r="J4757" s="7" t="s">
        <v>59</v>
      </c>
      <c r="K4757" s="7" t="s">
        <v>60</v>
      </c>
      <c r="L4757" s="7" t="s">
        <v>61</v>
      </c>
      <c r="M4757" s="7">
        <v>7</v>
      </c>
      <c r="N4757" s="7"/>
      <c r="O4757" s="7" t="s">
        <v>88</v>
      </c>
      <c r="P4757" s="7">
        <v>1923</v>
      </c>
      <c r="Q4757" s="7">
        <v>1923</v>
      </c>
      <c r="R4757" s="7"/>
      <c r="S4757" s="7"/>
    </row>
    <row r="4758" spans="1:19" hidden="1" x14ac:dyDescent="0.35">
      <c r="A4758">
        <v>4757</v>
      </c>
      <c r="B4758" s="7">
        <v>289</v>
      </c>
      <c r="C4758" s="7">
        <v>27001</v>
      </c>
      <c r="D4758" s="7">
        <v>3295</v>
      </c>
      <c r="E4758" s="7" t="s">
        <v>58</v>
      </c>
      <c r="F4758" s="7">
        <v>25</v>
      </c>
      <c r="G4758" s="7">
        <v>25</v>
      </c>
      <c r="H4758" s="7"/>
      <c r="I4758" s="7"/>
      <c r="J4758" s="7" t="s">
        <v>118</v>
      </c>
      <c r="K4758" s="7" t="s">
        <v>60</v>
      </c>
      <c r="L4758" s="7" t="s">
        <v>61</v>
      </c>
      <c r="M4758" s="7"/>
      <c r="N4758" s="7"/>
      <c r="O4758" s="7" t="s">
        <v>88</v>
      </c>
      <c r="P4758" s="7">
        <v>1940</v>
      </c>
      <c r="Q4758" s="7">
        <v>1940</v>
      </c>
      <c r="R4758" s="7"/>
      <c r="S4758" s="7"/>
    </row>
    <row r="4759" spans="1:19" hidden="1" x14ac:dyDescent="0.35">
      <c r="A4759">
        <v>4758</v>
      </c>
      <c r="B4759" s="7">
        <v>289</v>
      </c>
      <c r="C4759" s="7">
        <v>27001</v>
      </c>
      <c r="D4759" s="7">
        <v>3295</v>
      </c>
      <c r="E4759" s="7" t="s">
        <v>58</v>
      </c>
      <c r="F4759" s="7">
        <v>2</v>
      </c>
      <c r="G4759" s="7">
        <v>2</v>
      </c>
      <c r="H4759" s="7"/>
      <c r="I4759" s="7"/>
      <c r="J4759" s="7" t="s">
        <v>59</v>
      </c>
      <c r="K4759" s="7" t="s">
        <v>60</v>
      </c>
      <c r="L4759" s="7" t="s">
        <v>61</v>
      </c>
      <c r="M4759" s="7"/>
      <c r="N4759" s="7"/>
      <c r="O4759" s="7" t="s">
        <v>88</v>
      </c>
      <c r="P4759" s="7">
        <v>1993</v>
      </c>
      <c r="Q4759" s="7">
        <v>1993</v>
      </c>
      <c r="R4759" s="7"/>
      <c r="S4759" s="7"/>
    </row>
    <row r="4760" spans="1:19" hidden="1" x14ac:dyDescent="0.35">
      <c r="A4760">
        <v>4759</v>
      </c>
      <c r="B4760" s="7">
        <v>289</v>
      </c>
      <c r="C4760" s="7">
        <v>27001</v>
      </c>
      <c r="D4760" s="7">
        <v>3295</v>
      </c>
      <c r="E4760" s="7" t="s">
        <v>58</v>
      </c>
      <c r="F4760" s="7">
        <v>200</v>
      </c>
      <c r="G4760" s="7">
        <v>200</v>
      </c>
      <c r="H4760" s="7"/>
      <c r="I4760" s="7"/>
      <c r="J4760" s="7" t="s">
        <v>59</v>
      </c>
      <c r="K4760" s="7" t="s">
        <v>60</v>
      </c>
      <c r="L4760" s="7" t="s">
        <v>61</v>
      </c>
      <c r="M4760" s="7">
        <v>12</v>
      </c>
      <c r="N4760" s="7"/>
      <c r="O4760" s="7" t="s">
        <v>88</v>
      </c>
      <c r="P4760" s="7">
        <v>1996</v>
      </c>
      <c r="Q4760" s="7">
        <v>1996</v>
      </c>
      <c r="R4760" s="7"/>
      <c r="S4760" s="7"/>
    </row>
    <row r="4761" spans="1:19" hidden="1" x14ac:dyDescent="0.35">
      <c r="A4761">
        <v>4760</v>
      </c>
      <c r="B4761" s="7">
        <v>289</v>
      </c>
      <c r="C4761" s="7">
        <v>27001</v>
      </c>
      <c r="D4761" s="7">
        <v>3295</v>
      </c>
      <c r="E4761" s="7" t="s">
        <v>58</v>
      </c>
      <c r="F4761" s="7">
        <v>300</v>
      </c>
      <c r="G4761" s="7">
        <v>300</v>
      </c>
      <c r="H4761" s="7"/>
      <c r="I4761" s="7"/>
      <c r="J4761" s="7" t="s">
        <v>59</v>
      </c>
      <c r="K4761" s="7" t="s">
        <v>60</v>
      </c>
      <c r="L4761" s="7" t="s">
        <v>61</v>
      </c>
      <c r="M4761" s="7">
        <v>7</v>
      </c>
      <c r="N4761" s="7"/>
      <c r="O4761" s="7" t="s">
        <v>88</v>
      </c>
      <c r="P4761" s="7">
        <v>1998</v>
      </c>
      <c r="Q4761" s="7">
        <v>1998</v>
      </c>
      <c r="R4761" s="7"/>
      <c r="S4761" s="7"/>
    </row>
    <row r="4762" spans="1:19" hidden="1" x14ac:dyDescent="0.35">
      <c r="A4762">
        <v>4761</v>
      </c>
      <c r="B4762" s="7">
        <v>289</v>
      </c>
      <c r="C4762" s="7">
        <v>27001</v>
      </c>
      <c r="D4762" s="7">
        <v>3295</v>
      </c>
      <c r="E4762" s="7" t="s">
        <v>58</v>
      </c>
      <c r="F4762" s="7">
        <v>715</v>
      </c>
      <c r="G4762" s="7">
        <v>715</v>
      </c>
      <c r="H4762" s="7"/>
      <c r="I4762" s="7"/>
      <c r="J4762" s="7" t="s">
        <v>59</v>
      </c>
      <c r="K4762" s="7" t="s">
        <v>60</v>
      </c>
      <c r="L4762" s="7" t="s">
        <v>61</v>
      </c>
      <c r="M4762" s="7">
        <v>2</v>
      </c>
      <c r="N4762" s="7"/>
      <c r="O4762" s="7" t="s">
        <v>88</v>
      </c>
      <c r="P4762" s="7">
        <v>1999</v>
      </c>
      <c r="Q4762" s="7">
        <v>1999</v>
      </c>
      <c r="R4762" s="7"/>
      <c r="S4762" s="7"/>
    </row>
    <row r="4763" spans="1:19" hidden="1" x14ac:dyDescent="0.35">
      <c r="A4763">
        <v>4762</v>
      </c>
      <c r="B4763" s="7">
        <v>289</v>
      </c>
      <c r="C4763" s="7">
        <v>27001</v>
      </c>
      <c r="D4763" s="7">
        <v>3295</v>
      </c>
      <c r="E4763" s="7" t="s">
        <v>58</v>
      </c>
      <c r="F4763" s="7">
        <v>1000</v>
      </c>
      <c r="G4763" s="7">
        <v>1000</v>
      </c>
      <c r="H4763" s="7"/>
      <c r="I4763" s="7"/>
      <c r="J4763" s="7" t="s">
        <v>59</v>
      </c>
      <c r="K4763" s="7" t="s">
        <v>60</v>
      </c>
      <c r="L4763" s="7" t="s">
        <v>61</v>
      </c>
      <c r="M4763" s="7">
        <v>7</v>
      </c>
      <c r="N4763" s="7"/>
      <c r="O4763" s="7" t="s">
        <v>88</v>
      </c>
      <c r="P4763" s="7">
        <v>2003</v>
      </c>
      <c r="Q4763" s="7">
        <v>2003</v>
      </c>
      <c r="R4763" s="7"/>
      <c r="S4763" s="7"/>
    </row>
    <row r="4764" spans="1:19" hidden="1" x14ac:dyDescent="0.35">
      <c r="A4764">
        <v>4763</v>
      </c>
      <c r="B4764" s="7">
        <v>289</v>
      </c>
      <c r="C4764" s="7">
        <v>27001</v>
      </c>
      <c r="D4764" s="7">
        <v>3295</v>
      </c>
      <c r="E4764" s="7" t="s">
        <v>58</v>
      </c>
      <c r="F4764" s="7">
        <v>1500</v>
      </c>
      <c r="G4764" s="7">
        <v>1500</v>
      </c>
      <c r="H4764" s="7"/>
      <c r="I4764" s="7"/>
      <c r="J4764" s="7" t="s">
        <v>59</v>
      </c>
      <c r="K4764" s="7" t="s">
        <v>60</v>
      </c>
      <c r="L4764" s="7" t="s">
        <v>61</v>
      </c>
      <c r="M4764" s="7">
        <v>7</v>
      </c>
      <c r="N4764" s="7"/>
      <c r="O4764" s="7" t="s">
        <v>88</v>
      </c>
      <c r="P4764" s="7">
        <v>2003</v>
      </c>
      <c r="Q4764" s="7">
        <v>2003</v>
      </c>
      <c r="R4764" s="7"/>
      <c r="S4764" s="7"/>
    </row>
    <row r="4765" spans="1:19" hidden="1" x14ac:dyDescent="0.35">
      <c r="A4765">
        <v>4764</v>
      </c>
      <c r="B4765" s="7">
        <v>289</v>
      </c>
      <c r="C4765" s="7">
        <v>27001</v>
      </c>
      <c r="D4765" s="7">
        <v>3295</v>
      </c>
      <c r="E4765" s="7" t="s">
        <v>58</v>
      </c>
      <c r="F4765" s="7">
        <v>2000</v>
      </c>
      <c r="G4765" s="7">
        <v>2000</v>
      </c>
      <c r="H4765" s="7"/>
      <c r="I4765" s="7"/>
      <c r="J4765" s="7" t="s">
        <v>59</v>
      </c>
      <c r="K4765" s="7" t="s">
        <v>60</v>
      </c>
      <c r="L4765" s="7" t="s">
        <v>61</v>
      </c>
      <c r="M4765" s="7">
        <v>1</v>
      </c>
      <c r="N4765" s="7"/>
      <c r="O4765" s="7" t="s">
        <v>88</v>
      </c>
      <c r="P4765" s="7">
        <v>2004</v>
      </c>
      <c r="Q4765" s="7">
        <v>2004</v>
      </c>
      <c r="R4765" s="7"/>
      <c r="S4765" s="7"/>
    </row>
    <row r="4766" spans="1:19" hidden="1" x14ac:dyDescent="0.35">
      <c r="A4766">
        <v>4765</v>
      </c>
      <c r="B4766" s="7">
        <v>289</v>
      </c>
      <c r="C4766" s="7">
        <v>27001</v>
      </c>
      <c r="D4766" s="7">
        <v>3295</v>
      </c>
      <c r="E4766" s="7" t="s">
        <v>58</v>
      </c>
      <c r="F4766" s="7"/>
      <c r="G4766" s="7"/>
      <c r="H4766" s="7"/>
      <c r="I4766" s="7"/>
      <c r="J4766" s="7"/>
      <c r="K4766" s="7" t="s">
        <v>60</v>
      </c>
      <c r="L4766" s="7"/>
      <c r="M4766" s="7"/>
      <c r="N4766" s="7" t="s">
        <v>78</v>
      </c>
      <c r="O4766" s="7" t="s">
        <v>105</v>
      </c>
      <c r="P4766" s="7">
        <v>1953</v>
      </c>
      <c r="Q4766" s="7">
        <v>1953</v>
      </c>
      <c r="R4766" s="7"/>
      <c r="S4766" s="7"/>
    </row>
    <row r="4767" spans="1:19" hidden="1" x14ac:dyDescent="0.35">
      <c r="A4767">
        <v>4766</v>
      </c>
      <c r="B4767" s="7">
        <v>289</v>
      </c>
      <c r="C4767" s="7">
        <v>27001</v>
      </c>
      <c r="D4767" s="7">
        <v>3295</v>
      </c>
      <c r="E4767" s="7" t="s">
        <v>58</v>
      </c>
      <c r="F4767" s="7"/>
      <c r="G4767" s="7"/>
      <c r="H4767" s="7"/>
      <c r="I4767" s="7"/>
      <c r="J4767" s="7"/>
      <c r="K4767" s="7" t="s">
        <v>60</v>
      </c>
      <c r="L4767" s="7"/>
      <c r="M4767" s="7">
        <v>1</v>
      </c>
      <c r="N4767" s="7" t="s">
        <v>78</v>
      </c>
      <c r="O4767" s="7" t="s">
        <v>105</v>
      </c>
      <c r="P4767" s="7">
        <v>1967</v>
      </c>
      <c r="Q4767" s="7">
        <v>1967</v>
      </c>
      <c r="R4767" s="7"/>
      <c r="S4767" s="7"/>
    </row>
    <row r="4768" spans="1:19" hidden="1" x14ac:dyDescent="0.35">
      <c r="A4768">
        <v>4767</v>
      </c>
      <c r="B4768" s="7">
        <v>289</v>
      </c>
      <c r="C4768" s="7">
        <v>27001</v>
      </c>
      <c r="D4768" s="7">
        <v>3295</v>
      </c>
      <c r="E4768" s="7" t="s">
        <v>58</v>
      </c>
      <c r="F4768" s="7"/>
      <c r="G4768" s="7"/>
      <c r="H4768" s="7"/>
      <c r="I4768" s="7"/>
      <c r="J4768" s="7"/>
      <c r="K4768" s="7"/>
      <c r="L4768" s="7"/>
      <c r="M4768" s="7"/>
      <c r="N4768" s="7" t="s">
        <v>684</v>
      </c>
      <c r="O4768" s="7" t="s">
        <v>88</v>
      </c>
      <c r="P4768" s="7">
        <v>2007</v>
      </c>
      <c r="Q4768" s="7">
        <v>2007</v>
      </c>
      <c r="R4768" s="7"/>
      <c r="S4768" s="7"/>
    </row>
    <row r="4769" spans="1:19" hidden="1" x14ac:dyDescent="0.35">
      <c r="A4769">
        <v>4768</v>
      </c>
      <c r="B4769" s="7">
        <v>289</v>
      </c>
      <c r="C4769" s="7">
        <v>27001</v>
      </c>
      <c r="D4769" s="7">
        <v>3957</v>
      </c>
      <c r="E4769" s="7" t="s">
        <v>58</v>
      </c>
      <c r="F4769" s="7">
        <v>3</v>
      </c>
      <c r="G4769" s="7">
        <v>3</v>
      </c>
      <c r="H4769" s="7"/>
      <c r="I4769" s="7"/>
      <c r="J4769" s="7" t="s">
        <v>59</v>
      </c>
      <c r="K4769" s="7" t="s">
        <v>60</v>
      </c>
      <c r="L4769" s="7" t="s">
        <v>61</v>
      </c>
      <c r="M4769" s="7"/>
      <c r="N4769" s="7"/>
      <c r="O4769" s="7" t="s">
        <v>88</v>
      </c>
      <c r="P4769" s="7">
        <v>1940</v>
      </c>
      <c r="Q4769" s="7">
        <v>1940</v>
      </c>
      <c r="R4769" s="7"/>
      <c r="S4769" s="7"/>
    </row>
    <row r="4770" spans="1:19" hidden="1" x14ac:dyDescent="0.35">
      <c r="A4770">
        <v>4769</v>
      </c>
      <c r="B4770" s="7">
        <v>289</v>
      </c>
      <c r="C4770" s="7">
        <v>27001</v>
      </c>
      <c r="D4770" s="7">
        <v>3957</v>
      </c>
      <c r="E4770" s="7" t="s">
        <v>58</v>
      </c>
      <c r="F4770" s="7">
        <v>6</v>
      </c>
      <c r="G4770" s="7">
        <v>6</v>
      </c>
      <c r="H4770" s="7"/>
      <c r="I4770" s="7"/>
      <c r="J4770" s="7" t="s">
        <v>59</v>
      </c>
      <c r="K4770" s="7" t="s">
        <v>60</v>
      </c>
      <c r="L4770" s="7" t="s">
        <v>61</v>
      </c>
      <c r="M4770" s="7"/>
      <c r="N4770" s="7"/>
      <c r="O4770" s="7" t="s">
        <v>88</v>
      </c>
      <c r="P4770" s="7">
        <v>1993</v>
      </c>
      <c r="Q4770" s="7">
        <v>1993</v>
      </c>
      <c r="R4770" s="7"/>
      <c r="S4770" s="7"/>
    </row>
    <row r="4771" spans="1:19" hidden="1" x14ac:dyDescent="0.35">
      <c r="A4771">
        <v>4770</v>
      </c>
      <c r="B4771" s="7">
        <v>289</v>
      </c>
      <c r="C4771" s="7">
        <v>27001</v>
      </c>
      <c r="D4771" s="7">
        <v>3957</v>
      </c>
      <c r="E4771" s="7" t="s">
        <v>58</v>
      </c>
      <c r="F4771" s="7">
        <v>3</v>
      </c>
      <c r="G4771" s="7">
        <v>3</v>
      </c>
      <c r="H4771" s="7"/>
      <c r="I4771" s="7"/>
      <c r="J4771" s="7" t="s">
        <v>59</v>
      </c>
      <c r="K4771" s="7" t="s">
        <v>60</v>
      </c>
      <c r="L4771" s="7" t="s">
        <v>61</v>
      </c>
      <c r="M4771" s="7">
        <v>12</v>
      </c>
      <c r="N4771" s="7"/>
      <c r="O4771" s="7" t="s">
        <v>88</v>
      </c>
      <c r="P4771" s="7">
        <v>1996</v>
      </c>
      <c r="Q4771" s="7">
        <v>1996</v>
      </c>
      <c r="R4771" s="7"/>
      <c r="S4771" s="7"/>
    </row>
    <row r="4772" spans="1:19" hidden="1" x14ac:dyDescent="0.35">
      <c r="A4772">
        <v>4771</v>
      </c>
      <c r="B4772" s="7">
        <v>289</v>
      </c>
      <c r="C4772" s="7">
        <v>27001</v>
      </c>
      <c r="D4772" s="7">
        <v>3957</v>
      </c>
      <c r="E4772" s="7" t="s">
        <v>58</v>
      </c>
      <c r="F4772" s="7">
        <v>1</v>
      </c>
      <c r="G4772" s="7">
        <v>1</v>
      </c>
      <c r="H4772" s="7"/>
      <c r="I4772" s="7"/>
      <c r="J4772" s="7" t="s">
        <v>118</v>
      </c>
      <c r="K4772" s="7" t="s">
        <v>60</v>
      </c>
      <c r="L4772" s="7" t="s">
        <v>61</v>
      </c>
      <c r="M4772" s="7">
        <v>12</v>
      </c>
      <c r="N4772" s="7"/>
      <c r="O4772" s="7" t="s">
        <v>88</v>
      </c>
      <c r="P4772" s="7">
        <v>1996</v>
      </c>
      <c r="Q4772" s="7">
        <v>1996</v>
      </c>
      <c r="R4772" s="7"/>
      <c r="S4772" s="7"/>
    </row>
    <row r="4773" spans="1:19" hidden="1" x14ac:dyDescent="0.35">
      <c r="A4773">
        <v>4772</v>
      </c>
      <c r="B4773" s="7">
        <v>289</v>
      </c>
      <c r="C4773" s="7">
        <v>27001</v>
      </c>
      <c r="D4773" s="7">
        <v>3957</v>
      </c>
      <c r="E4773" s="7" t="s">
        <v>58</v>
      </c>
      <c r="F4773" s="7">
        <v>6</v>
      </c>
      <c r="G4773" s="7">
        <v>6</v>
      </c>
      <c r="H4773" s="7"/>
      <c r="I4773" s="7"/>
      <c r="J4773" s="7" t="s">
        <v>59</v>
      </c>
      <c r="K4773" s="7" t="s">
        <v>60</v>
      </c>
      <c r="L4773" s="7" t="s">
        <v>61</v>
      </c>
      <c r="M4773" s="7">
        <v>7</v>
      </c>
      <c r="N4773" s="7"/>
      <c r="O4773" s="7" t="s">
        <v>88</v>
      </c>
      <c r="P4773" s="7">
        <v>1998</v>
      </c>
      <c r="Q4773" s="7">
        <v>1998</v>
      </c>
      <c r="R4773" s="7"/>
      <c r="S4773" s="7"/>
    </row>
    <row r="4774" spans="1:19" hidden="1" x14ac:dyDescent="0.35">
      <c r="A4774">
        <v>4773</v>
      </c>
      <c r="B4774" s="7">
        <v>289</v>
      </c>
      <c r="C4774" s="7">
        <v>27001</v>
      </c>
      <c r="D4774" s="7">
        <v>3957</v>
      </c>
      <c r="E4774" s="7" t="s">
        <v>58</v>
      </c>
      <c r="F4774" s="7">
        <v>4</v>
      </c>
      <c r="G4774" s="7">
        <v>4</v>
      </c>
      <c r="H4774" s="7"/>
      <c r="I4774" s="7"/>
      <c r="J4774" s="7" t="s">
        <v>59</v>
      </c>
      <c r="K4774" s="7" t="s">
        <v>60</v>
      </c>
      <c r="L4774" s="7" t="s">
        <v>61</v>
      </c>
      <c r="M4774" s="7">
        <v>2</v>
      </c>
      <c r="N4774" s="7"/>
      <c r="O4774" s="7" t="s">
        <v>88</v>
      </c>
      <c r="P4774" s="7">
        <v>1999</v>
      </c>
      <c r="Q4774" s="7">
        <v>1999</v>
      </c>
      <c r="R4774" s="7"/>
      <c r="S4774" s="7"/>
    </row>
    <row r="4775" spans="1:19" hidden="1" x14ac:dyDescent="0.35">
      <c r="A4775">
        <v>4774</v>
      </c>
      <c r="B4775" s="7">
        <v>289</v>
      </c>
      <c r="C4775" s="7">
        <v>27001</v>
      </c>
      <c r="D4775" s="7">
        <v>3957</v>
      </c>
      <c r="E4775" s="7" t="s">
        <v>58</v>
      </c>
      <c r="F4775" s="7">
        <v>6</v>
      </c>
      <c r="G4775" s="7">
        <v>6</v>
      </c>
      <c r="H4775" s="7"/>
      <c r="I4775" s="7"/>
      <c r="J4775" s="7" t="s">
        <v>59</v>
      </c>
      <c r="K4775" s="7" t="s">
        <v>60</v>
      </c>
      <c r="L4775" s="7" t="s">
        <v>61</v>
      </c>
      <c r="M4775" s="7">
        <v>7</v>
      </c>
      <c r="N4775" s="7"/>
      <c r="O4775" s="7" t="s">
        <v>88</v>
      </c>
      <c r="P4775" s="7">
        <v>2003</v>
      </c>
      <c r="Q4775" s="7">
        <v>2003</v>
      </c>
      <c r="R4775" s="7"/>
      <c r="S4775" s="7"/>
    </row>
    <row r="4776" spans="1:19" hidden="1" x14ac:dyDescent="0.35">
      <c r="A4776">
        <v>4775</v>
      </c>
      <c r="B4776" s="7">
        <v>289</v>
      </c>
      <c r="C4776" s="7">
        <v>27001</v>
      </c>
      <c r="D4776" s="7">
        <v>3957</v>
      </c>
      <c r="E4776" s="7" t="s">
        <v>58</v>
      </c>
      <c r="F4776" s="7">
        <v>1</v>
      </c>
      <c r="G4776" s="7">
        <v>1</v>
      </c>
      <c r="H4776" s="7"/>
      <c r="I4776" s="7"/>
      <c r="J4776" s="7" t="s">
        <v>59</v>
      </c>
      <c r="K4776" s="7" t="s">
        <v>60</v>
      </c>
      <c r="L4776" s="7" t="s">
        <v>61</v>
      </c>
      <c r="M4776" s="7"/>
      <c r="N4776" s="7"/>
      <c r="O4776" s="7" t="s">
        <v>88</v>
      </c>
      <c r="P4776" s="7">
        <v>2007</v>
      </c>
      <c r="Q4776" s="7">
        <v>2007</v>
      </c>
      <c r="R4776" s="7"/>
      <c r="S4776" s="7"/>
    </row>
    <row r="4777" spans="1:19" hidden="1" x14ac:dyDescent="0.35">
      <c r="A4777">
        <v>4776</v>
      </c>
      <c r="B4777" s="7">
        <v>289</v>
      </c>
      <c r="C4777" s="7">
        <v>27001</v>
      </c>
      <c r="D4777" s="7">
        <v>3957</v>
      </c>
      <c r="E4777" s="7" t="s">
        <v>58</v>
      </c>
      <c r="F4777" s="7">
        <v>0</v>
      </c>
      <c r="G4777" s="7">
        <v>0</v>
      </c>
      <c r="H4777" s="7"/>
      <c r="I4777" s="7"/>
      <c r="J4777" s="7"/>
      <c r="K4777" s="7" t="s">
        <v>121</v>
      </c>
      <c r="L4777" s="7"/>
      <c r="M4777" s="7">
        <v>7</v>
      </c>
      <c r="N4777" s="7"/>
      <c r="O4777" s="7" t="s">
        <v>88</v>
      </c>
      <c r="P4777" s="7">
        <v>1923</v>
      </c>
      <c r="Q4777" s="7">
        <v>1923</v>
      </c>
      <c r="R4777" s="7"/>
      <c r="S4777" s="7"/>
    </row>
    <row r="4778" spans="1:19" hidden="1" x14ac:dyDescent="0.35">
      <c r="A4778">
        <v>4777</v>
      </c>
      <c r="B4778" s="7">
        <v>289</v>
      </c>
      <c r="C4778" s="7">
        <v>27001</v>
      </c>
      <c r="D4778" s="7">
        <v>3957</v>
      </c>
      <c r="E4778" s="7" t="s">
        <v>58</v>
      </c>
      <c r="F4778" s="7"/>
      <c r="G4778" s="7"/>
      <c r="H4778" s="7"/>
      <c r="I4778" s="7"/>
      <c r="J4778" s="7"/>
      <c r="K4778" s="7"/>
      <c r="L4778" s="7"/>
      <c r="M4778" s="7"/>
      <c r="N4778" s="7" t="s">
        <v>686</v>
      </c>
      <c r="O4778" s="7" t="s">
        <v>105</v>
      </c>
      <c r="P4778" s="7">
        <v>1953</v>
      </c>
      <c r="Q4778" s="7">
        <v>1953</v>
      </c>
      <c r="R4778" s="7"/>
      <c r="S4778" s="7"/>
    </row>
    <row r="4779" spans="1:19" hidden="1" x14ac:dyDescent="0.35">
      <c r="A4779">
        <v>4778</v>
      </c>
      <c r="B4779" s="7">
        <v>289</v>
      </c>
      <c r="C4779" s="7">
        <v>27001</v>
      </c>
      <c r="D4779" s="7">
        <v>3957</v>
      </c>
      <c r="E4779" s="7" t="s">
        <v>58</v>
      </c>
      <c r="F4779" s="7">
        <v>0</v>
      </c>
      <c r="G4779" s="7">
        <v>0</v>
      </c>
      <c r="H4779" s="7"/>
      <c r="I4779" s="7"/>
      <c r="J4779" s="7"/>
      <c r="K4779" s="7" t="s">
        <v>121</v>
      </c>
      <c r="L4779" s="7"/>
      <c r="M4779" s="7">
        <v>1</v>
      </c>
      <c r="N4779" s="7"/>
      <c r="O4779" s="7" t="s">
        <v>88</v>
      </c>
      <c r="P4779" s="7">
        <v>1967</v>
      </c>
      <c r="Q4779" s="7">
        <v>1967</v>
      </c>
      <c r="R4779" s="7"/>
      <c r="S4779" s="7"/>
    </row>
    <row r="4780" spans="1:19" hidden="1" x14ac:dyDescent="0.35">
      <c r="A4780">
        <v>4779</v>
      </c>
      <c r="B4780" s="7">
        <v>289</v>
      </c>
      <c r="C4780" s="7">
        <v>27001</v>
      </c>
      <c r="D4780" s="7">
        <v>3957</v>
      </c>
      <c r="E4780" s="7" t="s">
        <v>58</v>
      </c>
      <c r="F4780" s="7">
        <v>0</v>
      </c>
      <c r="G4780" s="7">
        <v>0</v>
      </c>
      <c r="H4780" s="7"/>
      <c r="I4780" s="7"/>
      <c r="J4780" s="7"/>
      <c r="K4780" s="7" t="s">
        <v>121</v>
      </c>
      <c r="L4780" s="7"/>
      <c r="M4780" s="7">
        <v>7</v>
      </c>
      <c r="N4780" s="7"/>
      <c r="O4780" s="7" t="s">
        <v>88</v>
      </c>
      <c r="P4780" s="7">
        <v>2003</v>
      </c>
      <c r="Q4780" s="7">
        <v>2003</v>
      </c>
      <c r="R4780" s="7"/>
      <c r="S4780" s="7"/>
    </row>
    <row r="4781" spans="1:19" hidden="1" x14ac:dyDescent="0.35">
      <c r="A4781">
        <v>4780</v>
      </c>
      <c r="B4781" s="7">
        <v>289</v>
      </c>
      <c r="C4781" s="7">
        <v>27001</v>
      </c>
      <c r="D4781" s="7">
        <v>3957</v>
      </c>
      <c r="E4781" s="7" t="s">
        <v>58</v>
      </c>
      <c r="F4781" s="7">
        <v>0</v>
      </c>
      <c r="G4781" s="7">
        <v>0</v>
      </c>
      <c r="H4781" s="7"/>
      <c r="I4781" s="7"/>
      <c r="J4781" s="7"/>
      <c r="K4781" s="7" t="s">
        <v>121</v>
      </c>
      <c r="L4781" s="7"/>
      <c r="M4781" s="7">
        <v>1</v>
      </c>
      <c r="N4781" s="7"/>
      <c r="O4781" s="7" t="s">
        <v>88</v>
      </c>
      <c r="P4781" s="7">
        <v>2004</v>
      </c>
      <c r="Q4781" s="7">
        <v>2004</v>
      </c>
      <c r="R4781" s="7"/>
      <c r="S4781" s="7"/>
    </row>
    <row r="4782" spans="1:19" hidden="1" x14ac:dyDescent="0.35">
      <c r="A4782">
        <v>4781</v>
      </c>
      <c r="B4782" s="7">
        <v>289</v>
      </c>
      <c r="C4782" s="7">
        <v>27001</v>
      </c>
      <c r="D4782" s="7">
        <v>3957</v>
      </c>
      <c r="E4782" s="7" t="s">
        <v>58</v>
      </c>
      <c r="F4782" s="7"/>
      <c r="G4782" s="7"/>
      <c r="H4782" s="7"/>
      <c r="I4782" s="7"/>
      <c r="J4782" s="7"/>
      <c r="K4782" s="7"/>
      <c r="L4782" s="7"/>
      <c r="M4782" s="7"/>
      <c r="N4782" s="7" t="s">
        <v>686</v>
      </c>
      <c r="O4782" s="7" t="s">
        <v>105</v>
      </c>
      <c r="P4782" s="7">
        <v>2005</v>
      </c>
      <c r="Q4782" s="7">
        <v>2005</v>
      </c>
      <c r="R4782" s="7"/>
      <c r="S4782" s="7"/>
    </row>
    <row r="4783" spans="1:19" hidden="1" x14ac:dyDescent="0.35">
      <c r="A4783">
        <v>4782</v>
      </c>
      <c r="B4783" s="7">
        <v>289</v>
      </c>
      <c r="C4783" s="7">
        <v>27001</v>
      </c>
      <c r="D4783" s="7">
        <v>3957</v>
      </c>
      <c r="E4783" s="7" t="s">
        <v>58</v>
      </c>
      <c r="F4783" s="7"/>
      <c r="G4783" s="7"/>
      <c r="H4783" s="7"/>
      <c r="I4783" s="7"/>
      <c r="J4783" s="7"/>
      <c r="K4783" s="7"/>
      <c r="L4783" s="7"/>
      <c r="M4783" s="7"/>
      <c r="N4783" s="7" t="s">
        <v>686</v>
      </c>
      <c r="O4783" s="7" t="s">
        <v>105</v>
      </c>
      <c r="P4783" s="7">
        <v>2006</v>
      </c>
      <c r="Q4783" s="7">
        <v>2006</v>
      </c>
      <c r="R4783" s="7"/>
      <c r="S4783" s="7"/>
    </row>
    <row r="4784" spans="1:19" hidden="1" x14ac:dyDescent="0.35">
      <c r="A4784">
        <v>4783</v>
      </c>
      <c r="B4784" s="7">
        <v>289</v>
      </c>
      <c r="C4784" s="7">
        <v>27001</v>
      </c>
      <c r="D4784" s="7">
        <v>3957</v>
      </c>
      <c r="E4784" s="7" t="s">
        <v>58</v>
      </c>
      <c r="F4784" s="7"/>
      <c r="G4784" s="7"/>
      <c r="H4784" s="7"/>
      <c r="I4784" s="7"/>
      <c r="J4784" s="7"/>
      <c r="K4784" s="7"/>
      <c r="L4784" s="7"/>
      <c r="M4784" s="7"/>
      <c r="N4784" s="7" t="s">
        <v>686</v>
      </c>
      <c r="O4784" s="7" t="s">
        <v>105</v>
      </c>
      <c r="P4784" s="7">
        <v>2008</v>
      </c>
      <c r="Q4784" s="7">
        <v>2008</v>
      </c>
      <c r="R4784" s="7"/>
      <c r="S4784" s="7"/>
    </row>
    <row r="4785" spans="1:19" hidden="1" x14ac:dyDescent="0.35">
      <c r="A4785">
        <v>4784</v>
      </c>
      <c r="B4785" s="7">
        <v>289</v>
      </c>
      <c r="C4785" s="7">
        <v>27001</v>
      </c>
      <c r="D4785" s="7">
        <v>3659</v>
      </c>
      <c r="E4785" s="7" t="s">
        <v>58</v>
      </c>
      <c r="F4785" s="7">
        <v>500</v>
      </c>
      <c r="G4785" s="7">
        <v>500</v>
      </c>
      <c r="H4785" s="7"/>
      <c r="I4785" s="7"/>
      <c r="J4785" s="7" t="s">
        <v>59</v>
      </c>
      <c r="K4785" s="7" t="s">
        <v>60</v>
      </c>
      <c r="L4785" s="7" t="s">
        <v>61</v>
      </c>
      <c r="M4785" s="7">
        <v>7</v>
      </c>
      <c r="N4785" s="7"/>
      <c r="O4785" s="7" t="s">
        <v>88</v>
      </c>
      <c r="P4785" s="7">
        <v>1923</v>
      </c>
      <c r="Q4785" s="7">
        <v>1923</v>
      </c>
      <c r="R4785" s="7"/>
      <c r="S4785" s="7"/>
    </row>
    <row r="4786" spans="1:19" hidden="1" x14ac:dyDescent="0.35">
      <c r="A4786">
        <v>4785</v>
      </c>
      <c r="B4786" s="7">
        <v>289</v>
      </c>
      <c r="C4786" s="7">
        <v>27001</v>
      </c>
      <c r="D4786" s="7">
        <v>3659</v>
      </c>
      <c r="E4786" s="7" t="s">
        <v>58</v>
      </c>
      <c r="F4786" s="7">
        <v>100</v>
      </c>
      <c r="G4786" s="7">
        <v>100</v>
      </c>
      <c r="H4786" s="7"/>
      <c r="I4786" s="7"/>
      <c r="J4786" s="7" t="s">
        <v>118</v>
      </c>
      <c r="K4786" s="7" t="s">
        <v>60</v>
      </c>
      <c r="L4786" s="7" t="s">
        <v>61</v>
      </c>
      <c r="M4786" s="7"/>
      <c r="N4786" s="7"/>
      <c r="O4786" s="7" t="s">
        <v>88</v>
      </c>
      <c r="P4786" s="7">
        <v>1940</v>
      </c>
      <c r="Q4786" s="7">
        <v>1940</v>
      </c>
      <c r="R4786" s="7"/>
      <c r="S4786" s="7"/>
    </row>
    <row r="4787" spans="1:19" hidden="1" x14ac:dyDescent="0.35">
      <c r="A4787">
        <v>4786</v>
      </c>
      <c r="B4787" s="7">
        <v>289</v>
      </c>
      <c r="C4787" s="7">
        <v>27001</v>
      </c>
      <c r="D4787" s="7">
        <v>3659</v>
      </c>
      <c r="E4787" s="7" t="s">
        <v>58</v>
      </c>
      <c r="F4787" s="7">
        <v>40</v>
      </c>
      <c r="G4787" s="7">
        <v>40</v>
      </c>
      <c r="H4787" s="7"/>
      <c r="I4787" s="7"/>
      <c r="J4787" s="7" t="s">
        <v>59</v>
      </c>
      <c r="K4787" s="7" t="s">
        <v>60</v>
      </c>
      <c r="L4787" s="7" t="s">
        <v>61</v>
      </c>
      <c r="M4787" s="7">
        <v>1</v>
      </c>
      <c r="N4787" s="7"/>
      <c r="O4787" s="7" t="s">
        <v>88</v>
      </c>
      <c r="P4787" s="7">
        <v>1967</v>
      </c>
      <c r="Q4787" s="7">
        <v>1967</v>
      </c>
      <c r="R4787" s="7"/>
      <c r="S4787" s="7"/>
    </row>
    <row r="4788" spans="1:19" hidden="1" x14ac:dyDescent="0.35">
      <c r="A4788">
        <v>4787</v>
      </c>
      <c r="B4788" s="7">
        <v>289</v>
      </c>
      <c r="C4788" s="7">
        <v>27001</v>
      </c>
      <c r="D4788" s="7">
        <v>3659</v>
      </c>
      <c r="E4788" s="7" t="s">
        <v>58</v>
      </c>
      <c r="F4788" s="7">
        <v>23</v>
      </c>
      <c r="G4788" s="7">
        <v>23</v>
      </c>
      <c r="H4788" s="7"/>
      <c r="I4788" s="7"/>
      <c r="J4788" s="7" t="s">
        <v>118</v>
      </c>
      <c r="K4788" s="7" t="s">
        <v>60</v>
      </c>
      <c r="L4788" s="7" t="s">
        <v>61</v>
      </c>
      <c r="M4788" s="7">
        <v>1</v>
      </c>
      <c r="N4788" s="7"/>
      <c r="O4788" s="7" t="s">
        <v>88</v>
      </c>
      <c r="P4788" s="7">
        <v>1967</v>
      </c>
      <c r="Q4788" s="7">
        <v>1967</v>
      </c>
      <c r="R4788" s="7"/>
      <c r="S4788" s="7"/>
    </row>
    <row r="4789" spans="1:19" hidden="1" x14ac:dyDescent="0.35">
      <c r="A4789">
        <v>4788</v>
      </c>
      <c r="B4789" s="7">
        <v>289</v>
      </c>
      <c r="C4789" s="7">
        <v>27001</v>
      </c>
      <c r="D4789" s="7">
        <v>3659</v>
      </c>
      <c r="E4789" s="7" t="s">
        <v>58</v>
      </c>
      <c r="F4789" s="7">
        <v>212</v>
      </c>
      <c r="G4789" s="7">
        <v>212</v>
      </c>
      <c r="H4789" s="7"/>
      <c r="I4789" s="7"/>
      <c r="J4789" s="7" t="s">
        <v>59</v>
      </c>
      <c r="K4789" s="7" t="s">
        <v>60</v>
      </c>
      <c r="L4789" s="7" t="s">
        <v>61</v>
      </c>
      <c r="M4789" s="7"/>
      <c r="N4789" s="7"/>
      <c r="O4789" s="7" t="s">
        <v>88</v>
      </c>
      <c r="P4789" s="7">
        <v>1992</v>
      </c>
      <c r="Q4789" s="7">
        <v>1992</v>
      </c>
      <c r="R4789" s="7"/>
      <c r="S4789" s="7"/>
    </row>
    <row r="4790" spans="1:19" hidden="1" x14ac:dyDescent="0.35">
      <c r="A4790">
        <v>4789</v>
      </c>
      <c r="B4790" s="7">
        <v>289</v>
      </c>
      <c r="C4790" s="7">
        <v>27001</v>
      </c>
      <c r="D4790" s="7">
        <v>3659</v>
      </c>
      <c r="E4790" s="7" t="s">
        <v>58</v>
      </c>
      <c r="F4790" s="7">
        <v>106</v>
      </c>
      <c r="G4790" s="7">
        <v>106</v>
      </c>
      <c r="H4790" s="7"/>
      <c r="I4790" s="7"/>
      <c r="J4790" s="7" t="s">
        <v>118</v>
      </c>
      <c r="K4790" s="7" t="s">
        <v>60</v>
      </c>
      <c r="L4790" s="7" t="s">
        <v>61</v>
      </c>
      <c r="M4790" s="7"/>
      <c r="N4790" s="7"/>
      <c r="O4790" s="7" t="s">
        <v>88</v>
      </c>
      <c r="P4790" s="7">
        <v>1992</v>
      </c>
      <c r="Q4790" s="7">
        <v>1992</v>
      </c>
      <c r="R4790" s="7"/>
      <c r="S4790" s="7"/>
    </row>
    <row r="4791" spans="1:19" hidden="1" x14ac:dyDescent="0.35">
      <c r="A4791">
        <v>4790</v>
      </c>
      <c r="B4791" s="7">
        <v>289</v>
      </c>
      <c r="C4791" s="7">
        <v>27001</v>
      </c>
      <c r="D4791" s="7">
        <v>3659</v>
      </c>
      <c r="E4791" s="7" t="s">
        <v>58</v>
      </c>
      <c r="F4791" s="7">
        <v>111</v>
      </c>
      <c r="G4791" s="7">
        <v>111</v>
      </c>
      <c r="H4791" s="7"/>
      <c r="I4791" s="7"/>
      <c r="J4791" s="7" t="s">
        <v>59</v>
      </c>
      <c r="K4791" s="7" t="s">
        <v>60</v>
      </c>
      <c r="L4791" s="7" t="s">
        <v>61</v>
      </c>
      <c r="M4791" s="7"/>
      <c r="N4791" s="7"/>
      <c r="O4791" s="7" t="s">
        <v>88</v>
      </c>
      <c r="P4791" s="7">
        <v>1993</v>
      </c>
      <c r="Q4791" s="7">
        <v>1993</v>
      </c>
      <c r="R4791" s="7"/>
      <c r="S4791" s="7"/>
    </row>
    <row r="4792" spans="1:19" hidden="1" x14ac:dyDescent="0.35">
      <c r="A4792">
        <v>4791</v>
      </c>
      <c r="B4792" s="7">
        <v>289</v>
      </c>
      <c r="C4792" s="7">
        <v>27001</v>
      </c>
      <c r="D4792" s="7">
        <v>3659</v>
      </c>
      <c r="E4792" s="7" t="s">
        <v>58</v>
      </c>
      <c r="F4792" s="7">
        <v>56</v>
      </c>
      <c r="G4792" s="7">
        <v>56</v>
      </c>
      <c r="H4792" s="7"/>
      <c r="I4792" s="7"/>
      <c r="J4792" s="7" t="s">
        <v>118</v>
      </c>
      <c r="K4792" s="7" t="s">
        <v>60</v>
      </c>
      <c r="L4792" s="7" t="s">
        <v>61</v>
      </c>
      <c r="M4792" s="7"/>
      <c r="N4792" s="7"/>
      <c r="O4792" s="7" t="s">
        <v>88</v>
      </c>
      <c r="P4792" s="7">
        <v>1993</v>
      </c>
      <c r="Q4792" s="7">
        <v>1993</v>
      </c>
      <c r="R4792" s="7"/>
      <c r="S4792" s="7"/>
    </row>
    <row r="4793" spans="1:19" hidden="1" x14ac:dyDescent="0.35">
      <c r="A4793">
        <v>4792</v>
      </c>
      <c r="B4793" s="7">
        <v>289</v>
      </c>
      <c r="C4793" s="7">
        <v>27001</v>
      </c>
      <c r="D4793" s="7">
        <v>3659</v>
      </c>
      <c r="E4793" s="7" t="s">
        <v>58</v>
      </c>
      <c r="F4793" s="7">
        <v>26</v>
      </c>
      <c r="G4793" s="7">
        <v>26</v>
      </c>
      <c r="H4793" s="7"/>
      <c r="I4793" s="7"/>
      <c r="J4793" s="7" t="s">
        <v>59</v>
      </c>
      <c r="K4793" s="7" t="s">
        <v>60</v>
      </c>
      <c r="L4793" s="7" t="s">
        <v>61</v>
      </c>
      <c r="M4793" s="7">
        <v>12</v>
      </c>
      <c r="N4793" s="7"/>
      <c r="O4793" s="7" t="s">
        <v>88</v>
      </c>
      <c r="P4793" s="7">
        <v>1996</v>
      </c>
      <c r="Q4793" s="7">
        <v>1996</v>
      </c>
      <c r="R4793" s="7"/>
      <c r="S4793" s="7"/>
    </row>
    <row r="4794" spans="1:19" hidden="1" x14ac:dyDescent="0.35">
      <c r="A4794">
        <v>4793</v>
      </c>
      <c r="B4794" s="7">
        <v>289</v>
      </c>
      <c r="C4794" s="7">
        <v>27001</v>
      </c>
      <c r="D4794" s="7">
        <v>3659</v>
      </c>
      <c r="E4794" s="7" t="s">
        <v>58</v>
      </c>
      <c r="F4794" s="7">
        <v>13</v>
      </c>
      <c r="G4794" s="7">
        <v>13</v>
      </c>
      <c r="H4794" s="7"/>
      <c r="I4794" s="7"/>
      <c r="J4794" s="7" t="s">
        <v>118</v>
      </c>
      <c r="K4794" s="7" t="s">
        <v>60</v>
      </c>
      <c r="L4794" s="7" t="s">
        <v>61</v>
      </c>
      <c r="M4794" s="7">
        <v>12</v>
      </c>
      <c r="N4794" s="7"/>
      <c r="O4794" s="7" t="s">
        <v>88</v>
      </c>
      <c r="P4794" s="7">
        <v>1996</v>
      </c>
      <c r="Q4794" s="7">
        <v>1996</v>
      </c>
      <c r="R4794" s="7"/>
      <c r="S4794" s="7"/>
    </row>
    <row r="4795" spans="1:19" hidden="1" x14ac:dyDescent="0.35">
      <c r="A4795">
        <v>4794</v>
      </c>
      <c r="B4795" s="7">
        <v>289</v>
      </c>
      <c r="C4795" s="7">
        <v>27001</v>
      </c>
      <c r="D4795" s="7">
        <v>3659</v>
      </c>
      <c r="E4795" s="7" t="s">
        <v>58</v>
      </c>
      <c r="F4795" s="7">
        <v>400</v>
      </c>
      <c r="G4795" s="7">
        <v>400</v>
      </c>
      <c r="H4795" s="7"/>
      <c r="I4795" s="7"/>
      <c r="J4795" s="7" t="s">
        <v>59</v>
      </c>
      <c r="K4795" s="7" t="s">
        <v>60</v>
      </c>
      <c r="L4795" s="7" t="s">
        <v>61</v>
      </c>
      <c r="M4795" s="7">
        <v>7</v>
      </c>
      <c r="N4795" s="7"/>
      <c r="O4795" s="7" t="s">
        <v>88</v>
      </c>
      <c r="P4795" s="7">
        <v>1998</v>
      </c>
      <c r="Q4795" s="7">
        <v>1998</v>
      </c>
      <c r="R4795" s="7"/>
      <c r="S4795" s="7"/>
    </row>
    <row r="4796" spans="1:19" hidden="1" x14ac:dyDescent="0.35">
      <c r="A4796">
        <v>4795</v>
      </c>
      <c r="B4796" s="7">
        <v>289</v>
      </c>
      <c r="C4796" s="7">
        <v>27001</v>
      </c>
      <c r="D4796" s="7">
        <v>3659</v>
      </c>
      <c r="E4796" s="7" t="s">
        <v>58</v>
      </c>
      <c r="F4796" s="7">
        <v>107</v>
      </c>
      <c r="G4796" s="7">
        <v>107</v>
      </c>
      <c r="H4796" s="7"/>
      <c r="I4796" s="7"/>
      <c r="J4796" s="7" t="s">
        <v>118</v>
      </c>
      <c r="K4796" s="7" t="s">
        <v>60</v>
      </c>
      <c r="L4796" s="7" t="s">
        <v>61</v>
      </c>
      <c r="M4796" s="7">
        <v>7</v>
      </c>
      <c r="N4796" s="7"/>
      <c r="O4796" s="7" t="s">
        <v>88</v>
      </c>
      <c r="P4796" s="7">
        <v>1998</v>
      </c>
      <c r="Q4796" s="7">
        <v>1998</v>
      </c>
      <c r="R4796" s="7"/>
      <c r="S4796" s="7"/>
    </row>
    <row r="4797" spans="1:19" hidden="1" x14ac:dyDescent="0.35">
      <c r="A4797">
        <v>4796</v>
      </c>
      <c r="B4797" s="7">
        <v>289</v>
      </c>
      <c r="C4797" s="7">
        <v>27001</v>
      </c>
      <c r="D4797" s="7">
        <v>3659</v>
      </c>
      <c r="E4797" s="7" t="s">
        <v>58</v>
      </c>
      <c r="F4797" s="7">
        <v>111</v>
      </c>
      <c r="G4797" s="7">
        <v>111</v>
      </c>
      <c r="H4797" s="7"/>
      <c r="I4797" s="7"/>
      <c r="J4797" s="7" t="s">
        <v>59</v>
      </c>
      <c r="K4797" s="7" t="s">
        <v>60</v>
      </c>
      <c r="L4797" s="7" t="s">
        <v>61</v>
      </c>
      <c r="M4797" s="7">
        <v>2</v>
      </c>
      <c r="N4797" s="7"/>
      <c r="O4797" s="7" t="s">
        <v>88</v>
      </c>
      <c r="P4797" s="7">
        <v>1999</v>
      </c>
      <c r="Q4797" s="7">
        <v>1999</v>
      </c>
      <c r="R4797" s="7"/>
      <c r="S4797" s="7"/>
    </row>
    <row r="4798" spans="1:19" hidden="1" x14ac:dyDescent="0.35">
      <c r="A4798">
        <v>4797</v>
      </c>
      <c r="B4798" s="7">
        <v>289</v>
      </c>
      <c r="C4798" s="7">
        <v>27001</v>
      </c>
      <c r="D4798" s="7">
        <v>3659</v>
      </c>
      <c r="E4798" s="7" t="s">
        <v>58</v>
      </c>
      <c r="F4798" s="7">
        <v>400</v>
      </c>
      <c r="G4798" s="7">
        <v>400</v>
      </c>
      <c r="H4798" s="7"/>
      <c r="I4798" s="7"/>
      <c r="J4798" s="7" t="s">
        <v>59</v>
      </c>
      <c r="K4798" s="7" t="s">
        <v>60</v>
      </c>
      <c r="L4798" s="7" t="s">
        <v>61</v>
      </c>
      <c r="M4798" s="7">
        <v>7</v>
      </c>
      <c r="N4798" s="7"/>
      <c r="O4798" s="7" t="s">
        <v>88</v>
      </c>
      <c r="P4798" s="7">
        <v>2003</v>
      </c>
      <c r="Q4798" s="7">
        <v>2003</v>
      </c>
      <c r="R4798" s="7"/>
      <c r="S4798" s="7"/>
    </row>
    <row r="4799" spans="1:19" hidden="1" x14ac:dyDescent="0.35">
      <c r="A4799">
        <v>4798</v>
      </c>
      <c r="B4799" s="7">
        <v>289</v>
      </c>
      <c r="C4799" s="7">
        <v>27001</v>
      </c>
      <c r="D4799" s="7">
        <v>3659</v>
      </c>
      <c r="E4799" s="7" t="s">
        <v>58</v>
      </c>
      <c r="F4799" s="7">
        <v>162</v>
      </c>
      <c r="G4799" s="7">
        <v>162</v>
      </c>
      <c r="H4799" s="7"/>
      <c r="I4799" s="7"/>
      <c r="J4799" s="7" t="s">
        <v>118</v>
      </c>
      <c r="K4799" s="7" t="s">
        <v>60</v>
      </c>
      <c r="L4799" s="7" t="s">
        <v>61</v>
      </c>
      <c r="M4799" s="7">
        <v>7</v>
      </c>
      <c r="N4799" s="7"/>
      <c r="O4799" s="7" t="s">
        <v>88</v>
      </c>
      <c r="P4799" s="7">
        <v>2003</v>
      </c>
      <c r="Q4799" s="7">
        <v>2003</v>
      </c>
      <c r="R4799" s="7"/>
      <c r="S4799" s="7"/>
    </row>
    <row r="4800" spans="1:19" hidden="1" x14ac:dyDescent="0.35">
      <c r="A4800">
        <v>4799</v>
      </c>
      <c r="B4800" s="7">
        <v>289</v>
      </c>
      <c r="C4800" s="7">
        <v>27001</v>
      </c>
      <c r="D4800" s="7">
        <v>3659</v>
      </c>
      <c r="E4800" s="7" t="s">
        <v>58</v>
      </c>
      <c r="F4800" s="7">
        <v>300</v>
      </c>
      <c r="G4800" s="7">
        <v>300</v>
      </c>
      <c r="H4800" s="7"/>
      <c r="I4800" s="7"/>
      <c r="J4800" s="7" t="s">
        <v>59</v>
      </c>
      <c r="K4800" s="7" t="s">
        <v>60</v>
      </c>
      <c r="L4800" s="7" t="s">
        <v>61</v>
      </c>
      <c r="M4800" s="7">
        <v>7</v>
      </c>
      <c r="N4800" s="7"/>
      <c r="O4800" s="7" t="s">
        <v>88</v>
      </c>
      <c r="P4800" s="7">
        <v>2003</v>
      </c>
      <c r="Q4800" s="7">
        <v>2003</v>
      </c>
      <c r="R4800" s="7"/>
      <c r="S4800" s="7"/>
    </row>
    <row r="4801" spans="1:19" hidden="1" x14ac:dyDescent="0.35">
      <c r="A4801">
        <v>4800</v>
      </c>
      <c r="B4801" s="7">
        <v>289</v>
      </c>
      <c r="C4801" s="7">
        <v>27001</v>
      </c>
      <c r="D4801" s="7">
        <v>3659</v>
      </c>
      <c r="E4801" s="7" t="s">
        <v>58</v>
      </c>
      <c r="F4801" s="7">
        <v>31</v>
      </c>
      <c r="G4801" s="7">
        <v>31</v>
      </c>
      <c r="H4801" s="7"/>
      <c r="I4801" s="7"/>
      <c r="J4801" s="7" t="s">
        <v>118</v>
      </c>
      <c r="K4801" s="7" t="s">
        <v>60</v>
      </c>
      <c r="L4801" s="7" t="s">
        <v>61</v>
      </c>
      <c r="M4801" s="7">
        <v>7</v>
      </c>
      <c r="N4801" s="7"/>
      <c r="O4801" s="7" t="s">
        <v>88</v>
      </c>
      <c r="P4801" s="7">
        <v>2003</v>
      </c>
      <c r="Q4801" s="7">
        <v>2003</v>
      </c>
      <c r="R4801" s="7"/>
      <c r="S4801" s="7"/>
    </row>
    <row r="4802" spans="1:19" hidden="1" x14ac:dyDescent="0.35">
      <c r="A4802">
        <v>4801</v>
      </c>
      <c r="B4802" s="7">
        <v>289</v>
      </c>
      <c r="C4802" s="7">
        <v>27001</v>
      </c>
      <c r="D4802" s="7">
        <v>3659</v>
      </c>
      <c r="E4802" s="7" t="s">
        <v>58</v>
      </c>
      <c r="F4802" s="7">
        <v>76</v>
      </c>
      <c r="G4802" s="7">
        <v>76</v>
      </c>
      <c r="H4802" s="7"/>
      <c r="I4802" s="7"/>
      <c r="J4802" s="7" t="s">
        <v>118</v>
      </c>
      <c r="K4802" s="7" t="s">
        <v>60</v>
      </c>
      <c r="L4802" s="7" t="s">
        <v>61</v>
      </c>
      <c r="M4802" s="7">
        <v>1</v>
      </c>
      <c r="N4802" s="7"/>
      <c r="O4802" s="7" t="s">
        <v>88</v>
      </c>
      <c r="P4802" s="7">
        <v>2004</v>
      </c>
      <c r="Q4802" s="7">
        <v>2004</v>
      </c>
      <c r="R4802" s="7"/>
      <c r="S4802" s="7"/>
    </row>
    <row r="4803" spans="1:19" hidden="1" x14ac:dyDescent="0.35">
      <c r="A4803">
        <v>4802</v>
      </c>
      <c r="B4803" s="7">
        <v>289</v>
      </c>
      <c r="C4803" s="7">
        <v>27001</v>
      </c>
      <c r="D4803" s="7">
        <v>3659</v>
      </c>
      <c r="E4803" s="7" t="s">
        <v>58</v>
      </c>
      <c r="F4803" s="7">
        <v>313</v>
      </c>
      <c r="G4803" s="7">
        <v>313</v>
      </c>
      <c r="H4803" s="7"/>
      <c r="I4803" s="7"/>
      <c r="J4803" s="7" t="s">
        <v>59</v>
      </c>
      <c r="K4803" s="7" t="s">
        <v>60</v>
      </c>
      <c r="L4803" s="7" t="s">
        <v>61</v>
      </c>
      <c r="M4803" s="7"/>
      <c r="N4803" s="7"/>
      <c r="O4803" s="7" t="s">
        <v>88</v>
      </c>
      <c r="P4803" s="7">
        <v>2007</v>
      </c>
      <c r="Q4803" s="7">
        <v>2007</v>
      </c>
      <c r="R4803" s="7"/>
      <c r="S4803" s="7"/>
    </row>
    <row r="4804" spans="1:19" hidden="1" x14ac:dyDescent="0.35">
      <c r="A4804">
        <v>4803</v>
      </c>
      <c r="B4804" s="7">
        <v>289</v>
      </c>
      <c r="C4804" s="7">
        <v>27001</v>
      </c>
      <c r="D4804" s="7">
        <v>3659</v>
      </c>
      <c r="E4804" s="7" t="s">
        <v>58</v>
      </c>
      <c r="F4804" s="7">
        <v>164</v>
      </c>
      <c r="G4804" s="7">
        <v>164</v>
      </c>
      <c r="H4804" s="7"/>
      <c r="I4804" s="7"/>
      <c r="J4804" s="7" t="s">
        <v>118</v>
      </c>
      <c r="K4804" s="7" t="s">
        <v>60</v>
      </c>
      <c r="L4804" s="7" t="s">
        <v>61</v>
      </c>
      <c r="M4804" s="7"/>
      <c r="N4804" s="7"/>
      <c r="O4804" s="7" t="s">
        <v>88</v>
      </c>
      <c r="P4804" s="7">
        <v>2007</v>
      </c>
      <c r="Q4804" s="7">
        <v>2007</v>
      </c>
      <c r="R4804" s="7"/>
      <c r="S4804" s="7"/>
    </row>
    <row r="4805" spans="1:19" hidden="1" x14ac:dyDescent="0.35">
      <c r="A4805">
        <v>4804</v>
      </c>
      <c r="B4805" s="7">
        <v>289</v>
      </c>
      <c r="C4805" s="7">
        <v>27001</v>
      </c>
      <c r="D4805" s="7">
        <v>3659</v>
      </c>
      <c r="E4805" s="7" t="s">
        <v>58</v>
      </c>
      <c r="F4805" s="7">
        <v>60</v>
      </c>
      <c r="G4805" s="7">
        <v>60</v>
      </c>
      <c r="H4805" s="7"/>
      <c r="I4805" s="7"/>
      <c r="J4805" s="7" t="s">
        <v>118</v>
      </c>
      <c r="K4805" s="7" t="s">
        <v>60</v>
      </c>
      <c r="L4805" s="7" t="s">
        <v>61</v>
      </c>
      <c r="M4805" s="7"/>
      <c r="N4805" s="7"/>
      <c r="O4805" s="7" t="s">
        <v>88</v>
      </c>
      <c r="P4805" s="7">
        <v>2008</v>
      </c>
      <c r="Q4805" s="7">
        <v>2008</v>
      </c>
      <c r="R4805" s="7"/>
      <c r="S4805" s="7"/>
    </row>
    <row r="4806" spans="1:19" hidden="1" x14ac:dyDescent="0.35">
      <c r="A4806">
        <v>4805</v>
      </c>
      <c r="B4806" s="7">
        <v>289</v>
      </c>
      <c r="C4806" s="7">
        <v>27001</v>
      </c>
      <c r="D4806" s="7">
        <v>3659</v>
      </c>
      <c r="E4806" s="7" t="s">
        <v>58</v>
      </c>
      <c r="F4806" s="7"/>
      <c r="G4806" s="7"/>
      <c r="H4806" s="7"/>
      <c r="I4806" s="7"/>
      <c r="J4806" s="7"/>
      <c r="K4806" s="7"/>
      <c r="L4806" s="7"/>
      <c r="M4806" s="7"/>
      <c r="N4806" s="7" t="s">
        <v>686</v>
      </c>
      <c r="O4806" s="7" t="s">
        <v>105</v>
      </c>
      <c r="P4806" s="7">
        <v>1953</v>
      </c>
      <c r="Q4806" s="7">
        <v>1953</v>
      </c>
      <c r="R4806" s="7"/>
      <c r="S4806" s="7"/>
    </row>
    <row r="4807" spans="1:19" hidden="1" x14ac:dyDescent="0.35">
      <c r="A4807">
        <v>4806</v>
      </c>
      <c r="B4807" s="7">
        <v>289</v>
      </c>
      <c r="C4807" s="7">
        <v>27001</v>
      </c>
      <c r="D4807" s="7">
        <v>3294</v>
      </c>
      <c r="E4807" s="7" t="s">
        <v>58</v>
      </c>
      <c r="F4807" s="7">
        <v>6000</v>
      </c>
      <c r="G4807" s="7">
        <v>6000</v>
      </c>
      <c r="H4807" s="7"/>
      <c r="I4807" s="7"/>
      <c r="J4807" s="7" t="s">
        <v>59</v>
      </c>
      <c r="K4807" s="7" t="s">
        <v>60</v>
      </c>
      <c r="L4807" s="7" t="s">
        <v>61</v>
      </c>
      <c r="M4807" s="7">
        <v>7</v>
      </c>
      <c r="N4807" s="7"/>
      <c r="O4807" s="7" t="s">
        <v>88</v>
      </c>
      <c r="P4807" s="7">
        <v>1923</v>
      </c>
      <c r="Q4807" s="7">
        <v>1923</v>
      </c>
      <c r="R4807" s="7"/>
      <c r="S4807" s="7"/>
    </row>
    <row r="4808" spans="1:19" hidden="1" x14ac:dyDescent="0.35">
      <c r="A4808">
        <v>4807</v>
      </c>
      <c r="B4808" s="7">
        <v>289</v>
      </c>
      <c r="C4808" s="7">
        <v>27001</v>
      </c>
      <c r="D4808" s="7">
        <v>3294</v>
      </c>
      <c r="E4808" s="7" t="s">
        <v>58</v>
      </c>
      <c r="F4808" s="7">
        <v>50</v>
      </c>
      <c r="G4808" s="7">
        <v>50</v>
      </c>
      <c r="H4808" s="7"/>
      <c r="I4808" s="7"/>
      <c r="J4808" s="7" t="s">
        <v>59</v>
      </c>
      <c r="K4808" s="7" t="s">
        <v>60</v>
      </c>
      <c r="L4808" s="7" t="s">
        <v>61</v>
      </c>
      <c r="M4808" s="7">
        <v>1</v>
      </c>
      <c r="N4808" s="7"/>
      <c r="O4808" s="7" t="s">
        <v>88</v>
      </c>
      <c r="P4808" s="7">
        <v>1967</v>
      </c>
      <c r="Q4808" s="7">
        <v>1967</v>
      </c>
      <c r="R4808" s="7"/>
      <c r="S4808" s="7"/>
    </row>
    <row r="4809" spans="1:19" hidden="1" x14ac:dyDescent="0.35">
      <c r="A4809">
        <v>4808</v>
      </c>
      <c r="B4809" s="7">
        <v>289</v>
      </c>
      <c r="C4809" s="7">
        <v>27001</v>
      </c>
      <c r="D4809" s="7">
        <v>3294</v>
      </c>
      <c r="E4809" s="7" t="s">
        <v>58</v>
      </c>
      <c r="F4809" s="7">
        <v>98</v>
      </c>
      <c r="G4809" s="7">
        <v>98</v>
      </c>
      <c r="H4809" s="7"/>
      <c r="I4809" s="7"/>
      <c r="J4809" s="7" t="s">
        <v>59</v>
      </c>
      <c r="K4809" s="7" t="s">
        <v>60</v>
      </c>
      <c r="L4809" s="7" t="s">
        <v>61</v>
      </c>
      <c r="M4809" s="7"/>
      <c r="N4809" s="7"/>
      <c r="O4809" s="7" t="s">
        <v>88</v>
      </c>
      <c r="P4809" s="7">
        <v>1993</v>
      </c>
      <c r="Q4809" s="7">
        <v>1993</v>
      </c>
      <c r="R4809" s="7"/>
      <c r="S4809" s="7"/>
    </row>
    <row r="4810" spans="1:19" hidden="1" x14ac:dyDescent="0.35">
      <c r="A4810">
        <v>4809</v>
      </c>
      <c r="B4810" s="7">
        <v>289</v>
      </c>
      <c r="C4810" s="7">
        <v>27001</v>
      </c>
      <c r="D4810" s="7">
        <v>3294</v>
      </c>
      <c r="E4810" s="7" t="s">
        <v>58</v>
      </c>
      <c r="F4810" s="7">
        <v>100</v>
      </c>
      <c r="G4810" s="7">
        <v>100</v>
      </c>
      <c r="H4810" s="7"/>
      <c r="I4810" s="7"/>
      <c r="J4810" s="7" t="s">
        <v>59</v>
      </c>
      <c r="K4810" s="7" t="s">
        <v>60</v>
      </c>
      <c r="L4810" s="7" t="s">
        <v>61</v>
      </c>
      <c r="M4810" s="7">
        <v>7</v>
      </c>
      <c r="N4810" s="7"/>
      <c r="O4810" s="7" t="s">
        <v>88</v>
      </c>
      <c r="P4810" s="7">
        <v>1998</v>
      </c>
      <c r="Q4810" s="7">
        <v>1998</v>
      </c>
      <c r="R4810" s="7"/>
      <c r="S4810" s="7"/>
    </row>
    <row r="4811" spans="1:19" hidden="1" x14ac:dyDescent="0.35">
      <c r="A4811">
        <v>4810</v>
      </c>
      <c r="B4811" s="7">
        <v>289</v>
      </c>
      <c r="C4811" s="7">
        <v>27001</v>
      </c>
      <c r="D4811" s="7">
        <v>3294</v>
      </c>
      <c r="E4811" s="7" t="s">
        <v>58</v>
      </c>
      <c r="F4811" s="7">
        <v>20</v>
      </c>
      <c r="G4811" s="7">
        <v>20</v>
      </c>
      <c r="H4811" s="7"/>
      <c r="I4811" s="7"/>
      <c r="J4811" s="7" t="s">
        <v>59</v>
      </c>
      <c r="K4811" s="7" t="s">
        <v>60</v>
      </c>
      <c r="L4811" s="7" t="s">
        <v>61</v>
      </c>
      <c r="M4811" s="7">
        <v>2</v>
      </c>
      <c r="N4811" s="7"/>
      <c r="O4811" s="7" t="s">
        <v>88</v>
      </c>
      <c r="P4811" s="7">
        <v>1999</v>
      </c>
      <c r="Q4811" s="7">
        <v>1999</v>
      </c>
      <c r="R4811" s="7"/>
      <c r="S4811" s="7"/>
    </row>
    <row r="4812" spans="1:19" hidden="1" x14ac:dyDescent="0.35">
      <c r="A4812">
        <v>4811</v>
      </c>
      <c r="B4812" s="7">
        <v>289</v>
      </c>
      <c r="C4812" s="7">
        <v>27001</v>
      </c>
      <c r="D4812" s="7">
        <v>3294</v>
      </c>
      <c r="E4812" s="7" t="s">
        <v>58</v>
      </c>
      <c r="F4812" s="7">
        <v>200</v>
      </c>
      <c r="G4812" s="7">
        <v>200</v>
      </c>
      <c r="H4812" s="7"/>
      <c r="I4812" s="7"/>
      <c r="J4812" s="7" t="s">
        <v>59</v>
      </c>
      <c r="K4812" s="7" t="s">
        <v>60</v>
      </c>
      <c r="L4812" s="7" t="s">
        <v>61</v>
      </c>
      <c r="M4812" s="7">
        <v>7</v>
      </c>
      <c r="N4812" s="7"/>
      <c r="O4812" s="7" t="s">
        <v>88</v>
      </c>
      <c r="P4812" s="7">
        <v>2003</v>
      </c>
      <c r="Q4812" s="7">
        <v>2003</v>
      </c>
      <c r="R4812" s="7"/>
      <c r="S4812" s="7"/>
    </row>
    <row r="4813" spans="1:19" hidden="1" x14ac:dyDescent="0.35">
      <c r="A4813">
        <v>4812</v>
      </c>
      <c r="B4813" s="7">
        <v>289</v>
      </c>
      <c r="C4813" s="7">
        <v>27001</v>
      </c>
      <c r="D4813" s="7">
        <v>3294</v>
      </c>
      <c r="E4813" s="7" t="s">
        <v>58</v>
      </c>
      <c r="F4813" s="7">
        <v>500</v>
      </c>
      <c r="G4813" s="7">
        <v>500</v>
      </c>
      <c r="H4813" s="7"/>
      <c r="I4813" s="7"/>
      <c r="J4813" s="7" t="s">
        <v>59</v>
      </c>
      <c r="K4813" s="7" t="s">
        <v>60</v>
      </c>
      <c r="L4813" s="7" t="s">
        <v>61</v>
      </c>
      <c r="M4813" s="7">
        <v>7</v>
      </c>
      <c r="N4813" s="7"/>
      <c r="O4813" s="7" t="s">
        <v>88</v>
      </c>
      <c r="P4813" s="7">
        <v>2003</v>
      </c>
      <c r="Q4813" s="7">
        <v>2003</v>
      </c>
      <c r="R4813" s="7"/>
      <c r="S4813" s="7"/>
    </row>
    <row r="4814" spans="1:19" hidden="1" x14ac:dyDescent="0.35">
      <c r="A4814">
        <v>4813</v>
      </c>
      <c r="B4814" s="7">
        <v>289</v>
      </c>
      <c r="C4814" s="7">
        <v>27001</v>
      </c>
      <c r="D4814" s="7">
        <v>3294</v>
      </c>
      <c r="E4814" s="7" t="s">
        <v>58</v>
      </c>
      <c r="F4814" s="7">
        <v>1000</v>
      </c>
      <c r="G4814" s="7">
        <v>1000</v>
      </c>
      <c r="H4814" s="7"/>
      <c r="I4814" s="7"/>
      <c r="J4814" s="7" t="s">
        <v>59</v>
      </c>
      <c r="K4814" s="7" t="s">
        <v>60</v>
      </c>
      <c r="L4814" s="7" t="s">
        <v>61</v>
      </c>
      <c r="M4814" s="7">
        <v>1</v>
      </c>
      <c r="N4814" s="7"/>
      <c r="O4814" s="7" t="s">
        <v>88</v>
      </c>
      <c r="P4814" s="7">
        <v>2004</v>
      </c>
      <c r="Q4814" s="7">
        <v>2004</v>
      </c>
      <c r="R4814" s="7"/>
      <c r="S4814" s="7"/>
    </row>
    <row r="4815" spans="1:19" hidden="1" x14ac:dyDescent="0.35">
      <c r="A4815">
        <v>4814</v>
      </c>
      <c r="B4815" s="7">
        <v>289</v>
      </c>
      <c r="C4815" s="7">
        <v>27001</v>
      </c>
      <c r="D4815" s="7">
        <v>3294</v>
      </c>
      <c r="E4815" s="7" t="s">
        <v>58</v>
      </c>
      <c r="F4815" s="7"/>
      <c r="G4815" s="7"/>
      <c r="H4815" s="7"/>
      <c r="I4815" s="7"/>
      <c r="J4815" s="7"/>
      <c r="K4815" s="7"/>
      <c r="L4815" s="7"/>
      <c r="M4815" s="7"/>
      <c r="N4815" s="7" t="s">
        <v>86</v>
      </c>
      <c r="O4815" s="7" t="s">
        <v>88</v>
      </c>
      <c r="P4815" s="7">
        <v>1940</v>
      </c>
      <c r="Q4815" s="7">
        <v>1940</v>
      </c>
      <c r="R4815" s="7"/>
      <c r="S4815" s="7"/>
    </row>
    <row r="4816" spans="1:19" hidden="1" x14ac:dyDescent="0.35">
      <c r="A4816">
        <v>4815</v>
      </c>
      <c r="B4816" s="7">
        <v>289</v>
      </c>
      <c r="C4816" s="7">
        <v>27001</v>
      </c>
      <c r="D4816" s="20">
        <v>3935</v>
      </c>
      <c r="E4816" s="7" t="s">
        <v>58</v>
      </c>
      <c r="F4816" s="7">
        <v>2</v>
      </c>
      <c r="G4816" s="7">
        <v>2</v>
      </c>
      <c r="H4816" s="7"/>
      <c r="I4816" s="7"/>
      <c r="J4816" s="7" t="s">
        <v>59</v>
      </c>
      <c r="K4816" s="7" t="s">
        <v>60</v>
      </c>
      <c r="L4816" s="7" t="s">
        <v>61</v>
      </c>
      <c r="M4816" s="7">
        <v>7</v>
      </c>
      <c r="N4816" s="7"/>
      <c r="O4816" s="7" t="s">
        <v>88</v>
      </c>
      <c r="P4816" s="7">
        <v>1923</v>
      </c>
      <c r="Q4816" s="7">
        <v>1923</v>
      </c>
      <c r="R4816" s="7"/>
      <c r="S4816" s="7"/>
    </row>
    <row r="4817" spans="1:19" hidden="1" x14ac:dyDescent="0.35">
      <c r="A4817">
        <v>4816</v>
      </c>
      <c r="B4817" s="7">
        <v>289</v>
      </c>
      <c r="C4817" s="7">
        <v>27001</v>
      </c>
      <c r="D4817" s="20">
        <v>3935</v>
      </c>
      <c r="E4817" s="7" t="s">
        <v>58</v>
      </c>
      <c r="F4817" s="7">
        <v>2</v>
      </c>
      <c r="G4817" s="7">
        <v>2</v>
      </c>
      <c r="H4817" s="7"/>
      <c r="I4817" s="7"/>
      <c r="J4817" s="7" t="s">
        <v>59</v>
      </c>
      <c r="K4817" s="7" t="s">
        <v>60</v>
      </c>
      <c r="L4817" s="7" t="s">
        <v>61</v>
      </c>
      <c r="M4817" s="7"/>
      <c r="N4817" s="7"/>
      <c r="O4817" s="7" t="s">
        <v>88</v>
      </c>
      <c r="P4817" s="7">
        <v>1940</v>
      </c>
      <c r="Q4817" s="7">
        <v>1940</v>
      </c>
      <c r="R4817" s="7"/>
      <c r="S4817" s="7"/>
    </row>
    <row r="4818" spans="1:19" hidden="1" x14ac:dyDescent="0.35">
      <c r="A4818">
        <v>4817</v>
      </c>
      <c r="B4818" s="7">
        <v>289</v>
      </c>
      <c r="C4818" s="7">
        <v>27001</v>
      </c>
      <c r="D4818" s="20">
        <v>3935</v>
      </c>
      <c r="E4818" s="7" t="s">
        <v>58</v>
      </c>
      <c r="F4818" s="7">
        <v>1</v>
      </c>
      <c r="G4818" s="7">
        <v>1</v>
      </c>
      <c r="H4818" s="7"/>
      <c r="I4818" s="7"/>
      <c r="J4818" s="7" t="s">
        <v>59</v>
      </c>
      <c r="K4818" s="7" t="s">
        <v>60</v>
      </c>
      <c r="L4818" s="7" t="s">
        <v>61</v>
      </c>
      <c r="M4818" s="7">
        <v>2</v>
      </c>
      <c r="N4818" s="7"/>
      <c r="O4818" s="7" t="s">
        <v>88</v>
      </c>
      <c r="P4818" s="7">
        <v>1999</v>
      </c>
      <c r="Q4818" s="7">
        <v>1999</v>
      </c>
      <c r="R4818" s="7"/>
      <c r="S4818" s="7"/>
    </row>
    <row r="4819" spans="1:19" hidden="1" x14ac:dyDescent="0.35">
      <c r="A4819">
        <v>4818</v>
      </c>
      <c r="B4819" s="7">
        <v>289</v>
      </c>
      <c r="C4819" s="7">
        <v>27001</v>
      </c>
      <c r="D4819" s="20">
        <v>3935</v>
      </c>
      <c r="E4819" s="7" t="s">
        <v>58</v>
      </c>
      <c r="F4819" s="7">
        <v>1</v>
      </c>
      <c r="G4819" s="7">
        <v>1</v>
      </c>
      <c r="H4819" s="7"/>
      <c r="I4819" s="7"/>
      <c r="J4819" s="7" t="s">
        <v>59</v>
      </c>
      <c r="K4819" s="7" t="s">
        <v>60</v>
      </c>
      <c r="L4819" s="7" t="s">
        <v>61</v>
      </c>
      <c r="M4819" s="7">
        <v>1</v>
      </c>
      <c r="N4819" s="7"/>
      <c r="O4819" s="7" t="s">
        <v>88</v>
      </c>
      <c r="P4819" s="7">
        <v>2004</v>
      </c>
      <c r="Q4819" s="7">
        <v>2004</v>
      </c>
      <c r="R4819" s="7"/>
      <c r="S4819" s="7"/>
    </row>
    <row r="4820" spans="1:19" hidden="1" x14ac:dyDescent="0.35">
      <c r="A4820">
        <v>4819</v>
      </c>
      <c r="B4820" s="7">
        <v>289</v>
      </c>
      <c r="C4820" s="7">
        <v>27001</v>
      </c>
      <c r="D4820" s="20">
        <v>3935</v>
      </c>
      <c r="E4820" s="7" t="s">
        <v>58</v>
      </c>
      <c r="F4820" s="7">
        <v>1</v>
      </c>
      <c r="G4820" s="7">
        <v>1</v>
      </c>
      <c r="H4820" s="7"/>
      <c r="I4820" s="7"/>
      <c r="J4820" s="7" t="s">
        <v>59</v>
      </c>
      <c r="K4820" s="7" t="s">
        <v>60</v>
      </c>
      <c r="L4820" s="7" t="s">
        <v>61</v>
      </c>
      <c r="M4820" s="7"/>
      <c r="N4820" s="7"/>
      <c r="O4820" s="7" t="s">
        <v>88</v>
      </c>
      <c r="P4820" s="7">
        <v>2007</v>
      </c>
      <c r="Q4820" s="7">
        <v>2007</v>
      </c>
      <c r="R4820" s="7"/>
      <c r="S4820" s="7"/>
    </row>
    <row r="4821" spans="1:19" hidden="1" x14ac:dyDescent="0.35">
      <c r="A4821">
        <v>4820</v>
      </c>
      <c r="B4821" s="7">
        <v>289</v>
      </c>
      <c r="C4821" s="7">
        <v>27001</v>
      </c>
      <c r="D4821" s="20">
        <v>3935</v>
      </c>
      <c r="E4821" s="7" t="s">
        <v>58</v>
      </c>
      <c r="F4821" s="7"/>
      <c r="G4821" s="7"/>
      <c r="H4821" s="7"/>
      <c r="I4821" s="7"/>
      <c r="J4821" s="7"/>
      <c r="K4821" s="7"/>
      <c r="L4821" s="7"/>
      <c r="M4821" s="7"/>
      <c r="N4821" s="7" t="s">
        <v>686</v>
      </c>
      <c r="O4821" s="7" t="s">
        <v>105</v>
      </c>
      <c r="P4821" s="7">
        <v>1953</v>
      </c>
      <c r="Q4821" s="7">
        <v>1953</v>
      </c>
      <c r="R4821" s="7"/>
      <c r="S4821" s="7"/>
    </row>
    <row r="4822" spans="1:19" hidden="1" x14ac:dyDescent="0.35">
      <c r="A4822">
        <v>4821</v>
      </c>
      <c r="B4822" s="7">
        <v>289</v>
      </c>
      <c r="C4822" s="7">
        <v>27001</v>
      </c>
      <c r="D4822" s="20">
        <v>3935</v>
      </c>
      <c r="E4822" s="7" t="s">
        <v>58</v>
      </c>
      <c r="F4822" s="7">
        <v>0</v>
      </c>
      <c r="G4822" s="7">
        <v>0</v>
      </c>
      <c r="H4822" s="7"/>
      <c r="I4822" s="7"/>
      <c r="J4822" s="7"/>
      <c r="K4822" s="7" t="s">
        <v>121</v>
      </c>
      <c r="L4822" s="7"/>
      <c r="M4822" s="7">
        <v>1</v>
      </c>
      <c r="N4822" s="7"/>
      <c r="O4822" s="7" t="s">
        <v>88</v>
      </c>
      <c r="P4822" s="7">
        <v>1967</v>
      </c>
      <c r="Q4822" s="7">
        <v>1967</v>
      </c>
      <c r="R4822" s="7"/>
      <c r="S4822" s="7"/>
    </row>
    <row r="4823" spans="1:19" hidden="1" x14ac:dyDescent="0.35">
      <c r="A4823">
        <v>4822</v>
      </c>
      <c r="B4823" s="7">
        <v>289</v>
      </c>
      <c r="C4823" s="7">
        <v>27001</v>
      </c>
      <c r="D4823" s="20">
        <v>3935</v>
      </c>
      <c r="E4823" s="7" t="s">
        <v>58</v>
      </c>
      <c r="F4823" s="7"/>
      <c r="G4823" s="7"/>
      <c r="H4823" s="7"/>
      <c r="I4823" s="7"/>
      <c r="J4823" s="7"/>
      <c r="K4823" s="7"/>
      <c r="L4823" s="7"/>
      <c r="M4823" s="7"/>
      <c r="N4823" s="7" t="s">
        <v>686</v>
      </c>
      <c r="O4823" s="7" t="s">
        <v>105</v>
      </c>
      <c r="P4823" s="7">
        <v>1992</v>
      </c>
      <c r="Q4823" s="7">
        <v>1992</v>
      </c>
      <c r="R4823" s="7"/>
      <c r="S4823" s="7"/>
    </row>
    <row r="4824" spans="1:19" hidden="1" x14ac:dyDescent="0.35">
      <c r="A4824">
        <v>4823</v>
      </c>
      <c r="B4824" s="7">
        <v>289</v>
      </c>
      <c r="C4824" s="7">
        <v>27001</v>
      </c>
      <c r="D4824" s="20">
        <v>3935</v>
      </c>
      <c r="E4824" s="7" t="s">
        <v>58</v>
      </c>
      <c r="F4824" s="7"/>
      <c r="G4824" s="7"/>
      <c r="H4824" s="7"/>
      <c r="I4824" s="7"/>
      <c r="J4824" s="7"/>
      <c r="K4824" s="7"/>
      <c r="L4824" s="7"/>
      <c r="M4824" s="7"/>
      <c r="N4824" s="7" t="s">
        <v>686</v>
      </c>
      <c r="O4824" s="7" t="s">
        <v>105</v>
      </c>
      <c r="P4824" s="7">
        <v>1993</v>
      </c>
      <c r="Q4824" s="7">
        <v>1993</v>
      </c>
      <c r="R4824" s="7"/>
      <c r="S4824" s="7"/>
    </row>
    <row r="4825" spans="1:19" hidden="1" x14ac:dyDescent="0.35">
      <c r="A4825">
        <v>4824</v>
      </c>
      <c r="B4825" s="7">
        <v>289</v>
      </c>
      <c r="C4825" s="7">
        <v>27001</v>
      </c>
      <c r="D4825" s="20">
        <v>3935</v>
      </c>
      <c r="E4825" s="7" t="s">
        <v>58</v>
      </c>
      <c r="F4825" s="7">
        <v>0</v>
      </c>
      <c r="G4825" s="7">
        <v>0</v>
      </c>
      <c r="H4825" s="7"/>
      <c r="I4825" s="7"/>
      <c r="J4825" s="7"/>
      <c r="K4825" s="7" t="s">
        <v>121</v>
      </c>
      <c r="L4825" s="7"/>
      <c r="M4825" s="7">
        <v>12</v>
      </c>
      <c r="N4825" s="7"/>
      <c r="O4825" s="7" t="s">
        <v>88</v>
      </c>
      <c r="P4825" s="7">
        <v>1996</v>
      </c>
      <c r="Q4825" s="7">
        <v>1996</v>
      </c>
      <c r="R4825" s="7"/>
      <c r="S4825" s="7"/>
    </row>
    <row r="4826" spans="1:19" hidden="1" x14ac:dyDescent="0.35">
      <c r="A4826">
        <v>4825</v>
      </c>
      <c r="B4826" s="7">
        <v>289</v>
      </c>
      <c r="C4826" s="7">
        <v>27001</v>
      </c>
      <c r="D4826" s="20">
        <v>3935</v>
      </c>
      <c r="E4826" s="7" t="s">
        <v>58</v>
      </c>
      <c r="F4826" s="7">
        <v>0</v>
      </c>
      <c r="G4826" s="7">
        <v>0</v>
      </c>
      <c r="H4826" s="7"/>
      <c r="I4826" s="7"/>
      <c r="J4826" s="7"/>
      <c r="K4826" s="7" t="s">
        <v>121</v>
      </c>
      <c r="L4826" s="7"/>
      <c r="M4826" s="7">
        <v>7</v>
      </c>
      <c r="N4826" s="7"/>
      <c r="O4826" s="7" t="s">
        <v>88</v>
      </c>
      <c r="P4826" s="7">
        <v>1998</v>
      </c>
      <c r="Q4826" s="7">
        <v>1998</v>
      </c>
      <c r="R4826" s="7"/>
      <c r="S4826" s="7"/>
    </row>
    <row r="4827" spans="1:19" hidden="1" x14ac:dyDescent="0.35">
      <c r="A4827">
        <v>4826</v>
      </c>
      <c r="B4827" s="7">
        <v>289</v>
      </c>
      <c r="C4827" s="7">
        <v>27001</v>
      </c>
      <c r="D4827" s="20">
        <v>3935</v>
      </c>
      <c r="E4827" s="7" t="s">
        <v>58</v>
      </c>
      <c r="F4827" s="7">
        <v>0</v>
      </c>
      <c r="G4827" s="7">
        <v>0</v>
      </c>
      <c r="H4827" s="7"/>
      <c r="I4827" s="7"/>
      <c r="J4827" s="7"/>
      <c r="K4827" s="7" t="s">
        <v>121</v>
      </c>
      <c r="L4827" s="7"/>
      <c r="M4827" s="7">
        <v>7</v>
      </c>
      <c r="N4827" s="7"/>
      <c r="O4827" s="7" t="s">
        <v>88</v>
      </c>
      <c r="P4827" s="7">
        <v>2003</v>
      </c>
      <c r="Q4827" s="7">
        <v>2003</v>
      </c>
      <c r="R4827" s="7"/>
      <c r="S4827" s="7"/>
    </row>
    <row r="4828" spans="1:19" hidden="1" x14ac:dyDescent="0.35">
      <c r="A4828">
        <v>4827</v>
      </c>
      <c r="B4828" s="7">
        <v>289</v>
      </c>
      <c r="C4828" s="7">
        <v>27001</v>
      </c>
      <c r="D4828" s="20">
        <v>3935</v>
      </c>
      <c r="E4828" s="7" t="s">
        <v>58</v>
      </c>
      <c r="F4828" s="7">
        <v>0</v>
      </c>
      <c r="G4828" s="7">
        <v>0</v>
      </c>
      <c r="H4828" s="7"/>
      <c r="I4828" s="7"/>
      <c r="J4828" s="7"/>
      <c r="K4828" s="7" t="s">
        <v>121</v>
      </c>
      <c r="L4828" s="7"/>
      <c r="M4828" s="7">
        <v>7</v>
      </c>
      <c r="N4828" s="7"/>
      <c r="O4828" s="7" t="s">
        <v>88</v>
      </c>
      <c r="P4828" s="7">
        <v>2003</v>
      </c>
      <c r="Q4828" s="7">
        <v>2003</v>
      </c>
      <c r="R4828" s="7"/>
      <c r="S4828" s="7"/>
    </row>
    <row r="4829" spans="1:19" hidden="1" x14ac:dyDescent="0.35">
      <c r="A4829">
        <v>4828</v>
      </c>
      <c r="B4829" s="7">
        <v>289</v>
      </c>
      <c r="C4829" s="7">
        <v>27001</v>
      </c>
      <c r="D4829" s="7">
        <v>3298</v>
      </c>
      <c r="E4829" s="7" t="s">
        <v>58</v>
      </c>
      <c r="F4829" s="7">
        <v>2500</v>
      </c>
      <c r="G4829" s="7">
        <v>2500</v>
      </c>
      <c r="H4829" s="7"/>
      <c r="I4829" s="7"/>
      <c r="J4829" s="7" t="s">
        <v>59</v>
      </c>
      <c r="K4829" s="7" t="s">
        <v>60</v>
      </c>
      <c r="L4829" s="7" t="s">
        <v>61</v>
      </c>
      <c r="M4829" s="7">
        <v>7</v>
      </c>
      <c r="N4829" s="7"/>
      <c r="O4829" s="7" t="s">
        <v>88</v>
      </c>
      <c r="P4829" s="7">
        <v>1923</v>
      </c>
      <c r="Q4829" s="7">
        <v>1923</v>
      </c>
      <c r="R4829" s="7"/>
      <c r="S4829" s="7"/>
    </row>
    <row r="4830" spans="1:19" hidden="1" x14ac:dyDescent="0.35">
      <c r="A4830">
        <v>4829</v>
      </c>
      <c r="B4830" s="7">
        <v>289</v>
      </c>
      <c r="C4830" s="7">
        <v>27001</v>
      </c>
      <c r="D4830" s="7">
        <v>3298</v>
      </c>
      <c r="E4830" s="7" t="s">
        <v>58</v>
      </c>
      <c r="F4830" s="7">
        <v>14</v>
      </c>
      <c r="G4830" s="7">
        <v>14</v>
      </c>
      <c r="H4830" s="7"/>
      <c r="I4830" s="7"/>
      <c r="J4830" s="7" t="s">
        <v>118</v>
      </c>
      <c r="K4830" s="7" t="s">
        <v>60</v>
      </c>
      <c r="L4830" s="7" t="s">
        <v>61</v>
      </c>
      <c r="M4830" s="7"/>
      <c r="N4830" s="7"/>
      <c r="O4830" s="7" t="s">
        <v>88</v>
      </c>
      <c r="P4830" s="7">
        <v>1940</v>
      </c>
      <c r="Q4830" s="7">
        <v>1940</v>
      </c>
      <c r="R4830" s="7"/>
      <c r="S4830" s="7"/>
    </row>
    <row r="4831" spans="1:19" hidden="1" x14ac:dyDescent="0.35">
      <c r="A4831">
        <v>4830</v>
      </c>
      <c r="B4831" s="7">
        <v>289</v>
      </c>
      <c r="C4831" s="7">
        <v>27001</v>
      </c>
      <c r="D4831" s="7">
        <v>3298</v>
      </c>
      <c r="E4831" s="7" t="s">
        <v>58</v>
      </c>
      <c r="F4831" s="7">
        <v>6</v>
      </c>
      <c r="G4831" s="7">
        <v>6</v>
      </c>
      <c r="H4831" s="7"/>
      <c r="I4831" s="7"/>
      <c r="J4831" s="7" t="s">
        <v>59</v>
      </c>
      <c r="K4831" s="7" t="s">
        <v>60</v>
      </c>
      <c r="L4831" s="7" t="s">
        <v>61</v>
      </c>
      <c r="M4831" s="7"/>
      <c r="N4831" s="7"/>
      <c r="O4831" s="7" t="s">
        <v>88</v>
      </c>
      <c r="P4831" s="7">
        <v>1993</v>
      </c>
      <c r="Q4831" s="7">
        <v>1993</v>
      </c>
      <c r="R4831" s="7"/>
      <c r="S4831" s="7"/>
    </row>
    <row r="4832" spans="1:19" hidden="1" x14ac:dyDescent="0.35">
      <c r="A4832">
        <v>4831</v>
      </c>
      <c r="B4832" s="7">
        <v>289</v>
      </c>
      <c r="C4832" s="7">
        <v>27001</v>
      </c>
      <c r="D4832" s="7">
        <v>3298</v>
      </c>
      <c r="E4832" s="7" t="s">
        <v>58</v>
      </c>
      <c r="F4832" s="7">
        <v>100</v>
      </c>
      <c r="G4832" s="7">
        <v>100</v>
      </c>
      <c r="H4832" s="7"/>
      <c r="I4832" s="7"/>
      <c r="J4832" s="7" t="s">
        <v>59</v>
      </c>
      <c r="K4832" s="7" t="s">
        <v>60</v>
      </c>
      <c r="L4832" s="7" t="s">
        <v>61</v>
      </c>
      <c r="M4832" s="7">
        <v>7</v>
      </c>
      <c r="N4832" s="7"/>
      <c r="O4832" s="7" t="s">
        <v>88</v>
      </c>
      <c r="P4832" s="7">
        <v>1998</v>
      </c>
      <c r="Q4832" s="7">
        <v>1998</v>
      </c>
      <c r="R4832" s="7"/>
      <c r="S4832" s="7"/>
    </row>
    <row r="4833" spans="1:19" hidden="1" x14ac:dyDescent="0.35">
      <c r="A4833">
        <v>4832</v>
      </c>
      <c r="B4833" s="7">
        <v>289</v>
      </c>
      <c r="C4833" s="7">
        <v>27001</v>
      </c>
      <c r="D4833" s="7">
        <v>3298</v>
      </c>
      <c r="E4833" s="7" t="s">
        <v>58</v>
      </c>
      <c r="F4833" s="7">
        <v>60</v>
      </c>
      <c r="G4833" s="7">
        <v>60</v>
      </c>
      <c r="H4833" s="7"/>
      <c r="I4833" s="7"/>
      <c r="J4833" s="7" t="s">
        <v>59</v>
      </c>
      <c r="K4833" s="7" t="s">
        <v>60</v>
      </c>
      <c r="L4833" s="7" t="s">
        <v>61</v>
      </c>
      <c r="M4833" s="7">
        <v>2</v>
      </c>
      <c r="N4833" s="7"/>
      <c r="O4833" s="7" t="s">
        <v>88</v>
      </c>
      <c r="P4833" s="7">
        <v>1999</v>
      </c>
      <c r="Q4833" s="7">
        <v>1999</v>
      </c>
      <c r="R4833" s="7"/>
      <c r="S4833" s="7"/>
    </row>
    <row r="4834" spans="1:19" hidden="1" x14ac:dyDescent="0.35">
      <c r="A4834">
        <v>4833</v>
      </c>
      <c r="B4834" s="7">
        <v>289</v>
      </c>
      <c r="C4834" s="7">
        <v>27001</v>
      </c>
      <c r="D4834" s="7">
        <v>3298</v>
      </c>
      <c r="E4834" s="7" t="s">
        <v>58</v>
      </c>
      <c r="F4834" s="7">
        <v>200</v>
      </c>
      <c r="G4834" s="7">
        <v>200</v>
      </c>
      <c r="H4834" s="7"/>
      <c r="I4834" s="7"/>
      <c r="J4834" s="7" t="s">
        <v>59</v>
      </c>
      <c r="K4834" s="7" t="s">
        <v>60</v>
      </c>
      <c r="L4834" s="7" t="s">
        <v>61</v>
      </c>
      <c r="M4834" s="7">
        <v>7</v>
      </c>
      <c r="N4834" s="7"/>
      <c r="O4834" s="7" t="s">
        <v>88</v>
      </c>
      <c r="P4834" s="7">
        <v>2003</v>
      </c>
      <c r="Q4834" s="7">
        <v>2003</v>
      </c>
      <c r="R4834" s="7"/>
      <c r="S4834" s="7"/>
    </row>
    <row r="4835" spans="1:19" hidden="1" x14ac:dyDescent="0.35">
      <c r="A4835">
        <v>4834</v>
      </c>
      <c r="B4835" s="7">
        <v>289</v>
      </c>
      <c r="C4835" s="7">
        <v>27001</v>
      </c>
      <c r="D4835" s="7">
        <v>3298</v>
      </c>
      <c r="E4835" s="7" t="s">
        <v>58</v>
      </c>
      <c r="F4835" s="7">
        <v>300</v>
      </c>
      <c r="G4835" s="7">
        <v>300</v>
      </c>
      <c r="H4835" s="7"/>
      <c r="I4835" s="7"/>
      <c r="J4835" s="7" t="s">
        <v>59</v>
      </c>
      <c r="K4835" s="7" t="s">
        <v>60</v>
      </c>
      <c r="L4835" s="7" t="s">
        <v>61</v>
      </c>
      <c r="M4835" s="7">
        <v>7</v>
      </c>
      <c r="N4835" s="7"/>
      <c r="O4835" s="7" t="s">
        <v>88</v>
      </c>
      <c r="P4835" s="7">
        <v>2003</v>
      </c>
      <c r="Q4835" s="7">
        <v>2003</v>
      </c>
      <c r="R4835" s="7"/>
      <c r="S4835" s="7"/>
    </row>
    <row r="4836" spans="1:19" hidden="1" x14ac:dyDescent="0.35">
      <c r="A4836">
        <v>4835</v>
      </c>
      <c r="B4836" s="7">
        <v>289</v>
      </c>
      <c r="C4836" s="7">
        <v>27001</v>
      </c>
      <c r="D4836" s="7">
        <v>3298</v>
      </c>
      <c r="E4836" s="7" t="s">
        <v>58</v>
      </c>
      <c r="F4836" s="7">
        <v>400</v>
      </c>
      <c r="G4836" s="7">
        <v>400</v>
      </c>
      <c r="H4836" s="7"/>
      <c r="I4836" s="7"/>
      <c r="J4836" s="7" t="s">
        <v>59</v>
      </c>
      <c r="K4836" s="7" t="s">
        <v>60</v>
      </c>
      <c r="L4836" s="7" t="s">
        <v>61</v>
      </c>
      <c r="M4836" s="7">
        <v>1</v>
      </c>
      <c r="N4836" s="7"/>
      <c r="O4836" s="7" t="s">
        <v>88</v>
      </c>
      <c r="P4836" s="7">
        <v>2004</v>
      </c>
      <c r="Q4836" s="7">
        <v>2004</v>
      </c>
      <c r="R4836" s="7"/>
      <c r="S4836" s="7"/>
    </row>
    <row r="4837" spans="1:19" hidden="1" x14ac:dyDescent="0.35">
      <c r="A4837">
        <v>4836</v>
      </c>
      <c r="B4837" s="7">
        <v>289</v>
      </c>
      <c r="C4837" s="7">
        <v>27001</v>
      </c>
      <c r="D4837" s="7">
        <v>3298</v>
      </c>
      <c r="E4837" s="7" t="s">
        <v>58</v>
      </c>
      <c r="F4837" s="7"/>
      <c r="G4837" s="7"/>
      <c r="H4837" s="7"/>
      <c r="I4837" s="7"/>
      <c r="J4837" s="7"/>
      <c r="K4837" s="7"/>
      <c r="L4837" s="7"/>
      <c r="M4837" s="7"/>
      <c r="N4837" s="7" t="s">
        <v>90</v>
      </c>
      <c r="O4837" s="7" t="s">
        <v>88</v>
      </c>
      <c r="P4837" s="7">
        <v>1953</v>
      </c>
      <c r="Q4837" s="7">
        <v>1953</v>
      </c>
      <c r="R4837" s="7"/>
      <c r="S4837" s="7"/>
    </row>
    <row r="4838" spans="1:19" hidden="1" x14ac:dyDescent="0.35">
      <c r="A4838">
        <v>4837</v>
      </c>
      <c r="B4838" s="7">
        <v>289</v>
      </c>
      <c r="C4838" s="7">
        <v>27001</v>
      </c>
      <c r="D4838" s="7">
        <v>3298</v>
      </c>
      <c r="E4838" s="7" t="s">
        <v>58</v>
      </c>
      <c r="F4838" s="7"/>
      <c r="G4838" s="7"/>
      <c r="H4838" s="7"/>
      <c r="I4838" s="7"/>
      <c r="J4838" s="7"/>
      <c r="K4838" s="7"/>
      <c r="L4838" s="7"/>
      <c r="M4838" s="7">
        <v>1</v>
      </c>
      <c r="N4838" s="7" t="s">
        <v>90</v>
      </c>
      <c r="O4838" s="7" t="s">
        <v>88</v>
      </c>
      <c r="P4838" s="7">
        <v>1967</v>
      </c>
      <c r="Q4838" s="7">
        <v>1967</v>
      </c>
      <c r="R4838" s="7"/>
      <c r="S4838" s="7"/>
    </row>
    <row r="4839" spans="1:19" hidden="1" x14ac:dyDescent="0.35">
      <c r="A4839">
        <v>4838</v>
      </c>
      <c r="B4839" s="7">
        <v>289</v>
      </c>
      <c r="C4839" s="7">
        <v>27001</v>
      </c>
      <c r="D4839" s="7">
        <v>3298</v>
      </c>
      <c r="E4839" s="7" t="s">
        <v>58</v>
      </c>
      <c r="F4839" s="7"/>
      <c r="G4839" s="7"/>
      <c r="H4839" s="7"/>
      <c r="I4839" s="7"/>
      <c r="J4839" s="7"/>
      <c r="K4839" s="7"/>
      <c r="L4839" s="7"/>
      <c r="M4839" s="7">
        <v>12</v>
      </c>
      <c r="N4839" s="7" t="s">
        <v>90</v>
      </c>
      <c r="O4839" s="7" t="s">
        <v>88</v>
      </c>
      <c r="P4839" s="7">
        <v>1996</v>
      </c>
      <c r="Q4839" s="7">
        <v>1996</v>
      </c>
      <c r="R4839" s="7"/>
      <c r="S4839" s="7"/>
    </row>
    <row r="4840" spans="1:19" hidden="1" x14ac:dyDescent="0.35">
      <c r="A4840">
        <v>4839</v>
      </c>
      <c r="B4840" s="7">
        <v>289</v>
      </c>
      <c r="C4840" s="7">
        <v>27001</v>
      </c>
      <c r="D4840" s="7">
        <v>3298</v>
      </c>
      <c r="E4840" s="7" t="s">
        <v>58</v>
      </c>
      <c r="F4840" s="7"/>
      <c r="G4840" s="7"/>
      <c r="H4840" s="7"/>
      <c r="I4840" s="7"/>
      <c r="J4840" s="7"/>
      <c r="K4840" s="7"/>
      <c r="L4840" s="7"/>
      <c r="M4840" s="7"/>
      <c r="N4840" s="7" t="s">
        <v>90</v>
      </c>
      <c r="O4840" s="7" t="s">
        <v>88</v>
      </c>
      <c r="P4840" s="7">
        <v>2007</v>
      </c>
      <c r="Q4840" s="7">
        <v>2007</v>
      </c>
      <c r="R4840" s="7"/>
      <c r="S4840" s="7"/>
    </row>
    <row r="4841" spans="1:19" hidden="1" x14ac:dyDescent="0.35">
      <c r="A4841">
        <v>4840</v>
      </c>
      <c r="B4841" s="7">
        <v>289</v>
      </c>
      <c r="C4841" s="7">
        <v>27001</v>
      </c>
      <c r="D4841" s="20">
        <v>3845</v>
      </c>
      <c r="E4841" s="7" t="s">
        <v>58</v>
      </c>
      <c r="F4841" s="7">
        <v>2000</v>
      </c>
      <c r="G4841" s="7">
        <v>2000</v>
      </c>
      <c r="H4841" s="7"/>
      <c r="I4841" s="7"/>
      <c r="J4841" s="7" t="s">
        <v>59</v>
      </c>
      <c r="K4841" s="7" t="s">
        <v>60</v>
      </c>
      <c r="L4841" s="7" t="s">
        <v>61</v>
      </c>
      <c r="M4841" s="7">
        <v>7</v>
      </c>
      <c r="N4841" s="7"/>
      <c r="O4841" s="7" t="s">
        <v>88</v>
      </c>
      <c r="P4841" s="7">
        <v>1923</v>
      </c>
      <c r="Q4841" s="7">
        <v>1923</v>
      </c>
      <c r="R4841" s="7"/>
      <c r="S4841" s="7"/>
    </row>
    <row r="4842" spans="1:19" hidden="1" x14ac:dyDescent="0.35">
      <c r="A4842">
        <v>4841</v>
      </c>
      <c r="B4842" s="7">
        <v>289</v>
      </c>
      <c r="C4842" s="7">
        <v>27001</v>
      </c>
      <c r="D4842" s="20">
        <v>3845</v>
      </c>
      <c r="E4842" s="7" t="s">
        <v>58</v>
      </c>
      <c r="F4842" s="7">
        <v>25</v>
      </c>
      <c r="G4842" s="7">
        <v>25</v>
      </c>
      <c r="H4842" s="7"/>
      <c r="I4842" s="7"/>
      <c r="J4842" s="7" t="s">
        <v>118</v>
      </c>
      <c r="K4842" s="7" t="s">
        <v>60</v>
      </c>
      <c r="L4842" s="7" t="s">
        <v>61</v>
      </c>
      <c r="M4842" s="7"/>
      <c r="N4842" s="7"/>
      <c r="O4842" s="7" t="s">
        <v>88</v>
      </c>
      <c r="P4842" s="7">
        <v>1940</v>
      </c>
      <c r="Q4842" s="7">
        <v>1940</v>
      </c>
      <c r="R4842" s="7"/>
      <c r="S4842" s="7"/>
    </row>
    <row r="4843" spans="1:19" hidden="1" x14ac:dyDescent="0.35">
      <c r="A4843">
        <v>4842</v>
      </c>
      <c r="B4843" s="7">
        <v>289</v>
      </c>
      <c r="C4843" s="7">
        <v>27001</v>
      </c>
      <c r="D4843" s="20">
        <v>3845</v>
      </c>
      <c r="E4843" s="7" t="s">
        <v>58</v>
      </c>
      <c r="F4843" s="7">
        <v>30</v>
      </c>
      <c r="G4843" s="7">
        <v>30</v>
      </c>
      <c r="H4843" s="7"/>
      <c r="I4843" s="7"/>
      <c r="J4843" s="7" t="s">
        <v>59</v>
      </c>
      <c r="K4843" s="7" t="s">
        <v>60</v>
      </c>
      <c r="L4843" s="7" t="s">
        <v>61</v>
      </c>
      <c r="M4843" s="7">
        <v>1</v>
      </c>
      <c r="N4843" s="7"/>
      <c r="O4843" s="7" t="s">
        <v>88</v>
      </c>
      <c r="P4843" s="7">
        <v>1967</v>
      </c>
      <c r="Q4843" s="7">
        <v>1967</v>
      </c>
      <c r="R4843" s="7"/>
      <c r="S4843" s="7"/>
    </row>
    <row r="4844" spans="1:19" hidden="1" x14ac:dyDescent="0.35">
      <c r="A4844">
        <v>4843</v>
      </c>
      <c r="B4844" s="7">
        <v>289</v>
      </c>
      <c r="C4844" s="7">
        <v>27001</v>
      </c>
      <c r="D4844" s="20">
        <v>3845</v>
      </c>
      <c r="E4844" s="7" t="s">
        <v>58</v>
      </c>
      <c r="F4844" s="7">
        <v>274</v>
      </c>
      <c r="G4844" s="7">
        <v>274</v>
      </c>
      <c r="H4844" s="7"/>
      <c r="I4844" s="7"/>
      <c r="J4844" s="7" t="s">
        <v>59</v>
      </c>
      <c r="K4844" s="7" t="s">
        <v>60</v>
      </c>
      <c r="L4844" s="7" t="s">
        <v>61</v>
      </c>
      <c r="M4844" s="7"/>
      <c r="N4844" s="7"/>
      <c r="O4844" s="7" t="s">
        <v>88</v>
      </c>
      <c r="P4844" s="7">
        <v>1992</v>
      </c>
      <c r="Q4844" s="7">
        <v>1992</v>
      </c>
      <c r="R4844" s="7"/>
      <c r="S4844" s="7"/>
    </row>
    <row r="4845" spans="1:19" hidden="1" x14ac:dyDescent="0.35">
      <c r="A4845">
        <v>4844</v>
      </c>
      <c r="B4845" s="7">
        <v>289</v>
      </c>
      <c r="C4845" s="7">
        <v>27001</v>
      </c>
      <c r="D4845" s="20">
        <v>3845</v>
      </c>
      <c r="E4845" s="7" t="s">
        <v>58</v>
      </c>
      <c r="F4845" s="7">
        <v>225</v>
      </c>
      <c r="G4845" s="7">
        <v>225</v>
      </c>
      <c r="H4845" s="7"/>
      <c r="I4845" s="7"/>
      <c r="J4845" s="7" t="s">
        <v>59</v>
      </c>
      <c r="K4845" s="7" t="s">
        <v>60</v>
      </c>
      <c r="L4845" s="7" t="s">
        <v>61</v>
      </c>
      <c r="M4845" s="7"/>
      <c r="N4845" s="7"/>
      <c r="O4845" s="7" t="s">
        <v>88</v>
      </c>
      <c r="P4845" s="7">
        <v>1993</v>
      </c>
      <c r="Q4845" s="7">
        <v>1993</v>
      </c>
      <c r="R4845" s="7"/>
      <c r="S4845" s="7"/>
    </row>
    <row r="4846" spans="1:19" hidden="1" x14ac:dyDescent="0.35">
      <c r="A4846">
        <v>4845</v>
      </c>
      <c r="B4846" s="7">
        <v>289</v>
      </c>
      <c r="C4846" s="7">
        <v>27001</v>
      </c>
      <c r="D4846" s="20">
        <v>3845</v>
      </c>
      <c r="E4846" s="7" t="s">
        <v>58</v>
      </c>
      <c r="F4846" s="7">
        <v>500</v>
      </c>
      <c r="G4846" s="7">
        <v>500</v>
      </c>
      <c r="H4846" s="7"/>
      <c r="I4846" s="7"/>
      <c r="J4846" s="7" t="s">
        <v>59</v>
      </c>
      <c r="K4846" s="7" t="s">
        <v>60</v>
      </c>
      <c r="L4846" s="7" t="s">
        <v>61</v>
      </c>
      <c r="M4846" s="7">
        <v>12</v>
      </c>
      <c r="N4846" s="7"/>
      <c r="O4846" s="7" t="s">
        <v>88</v>
      </c>
      <c r="P4846" s="7">
        <v>1996</v>
      </c>
      <c r="Q4846" s="7">
        <v>1996</v>
      </c>
      <c r="R4846" s="7"/>
      <c r="S4846" s="7"/>
    </row>
    <row r="4847" spans="1:19" hidden="1" x14ac:dyDescent="0.35">
      <c r="A4847">
        <v>4846</v>
      </c>
      <c r="B4847" s="7">
        <v>289</v>
      </c>
      <c r="C4847" s="7">
        <v>27001</v>
      </c>
      <c r="D4847" s="20">
        <v>3845</v>
      </c>
      <c r="E4847" s="7" t="s">
        <v>58</v>
      </c>
      <c r="F4847" s="7">
        <v>100</v>
      </c>
      <c r="G4847" s="7">
        <v>100</v>
      </c>
      <c r="H4847" s="7"/>
      <c r="I4847" s="7"/>
      <c r="J4847" s="7" t="s">
        <v>59</v>
      </c>
      <c r="K4847" s="7" t="s">
        <v>60</v>
      </c>
      <c r="L4847" s="7" t="s">
        <v>61</v>
      </c>
      <c r="M4847" s="7">
        <v>7</v>
      </c>
      <c r="N4847" s="7"/>
      <c r="O4847" s="7" t="s">
        <v>88</v>
      </c>
      <c r="P4847" s="7">
        <v>1998</v>
      </c>
      <c r="Q4847" s="7">
        <v>1998</v>
      </c>
      <c r="R4847" s="7"/>
      <c r="S4847" s="7"/>
    </row>
    <row r="4848" spans="1:19" hidden="1" x14ac:dyDescent="0.35">
      <c r="A4848">
        <v>4847</v>
      </c>
      <c r="B4848" s="7">
        <v>289</v>
      </c>
      <c r="C4848" s="7">
        <v>27001</v>
      </c>
      <c r="D4848" s="20">
        <v>3845</v>
      </c>
      <c r="E4848" s="7" t="s">
        <v>58</v>
      </c>
      <c r="F4848" s="7">
        <v>400</v>
      </c>
      <c r="G4848" s="7">
        <v>400</v>
      </c>
      <c r="H4848" s="7"/>
      <c r="I4848" s="7"/>
      <c r="J4848" s="7" t="s">
        <v>59</v>
      </c>
      <c r="K4848" s="7" t="s">
        <v>60</v>
      </c>
      <c r="L4848" s="7" t="s">
        <v>61</v>
      </c>
      <c r="M4848" s="7">
        <v>2</v>
      </c>
      <c r="N4848" s="7"/>
      <c r="O4848" s="7" t="s">
        <v>88</v>
      </c>
      <c r="P4848" s="7">
        <v>1999</v>
      </c>
      <c r="Q4848" s="7">
        <v>1999</v>
      </c>
      <c r="R4848" s="7"/>
      <c r="S4848" s="7"/>
    </row>
    <row r="4849" spans="1:19" hidden="1" x14ac:dyDescent="0.35">
      <c r="A4849">
        <v>4848</v>
      </c>
      <c r="B4849" s="7">
        <v>289</v>
      </c>
      <c r="C4849" s="7">
        <v>27001</v>
      </c>
      <c r="D4849" s="20">
        <v>3845</v>
      </c>
      <c r="E4849" s="7" t="s">
        <v>58</v>
      </c>
      <c r="F4849" s="7">
        <v>100</v>
      </c>
      <c r="G4849" s="7">
        <v>300</v>
      </c>
      <c r="H4849" s="7"/>
      <c r="I4849" s="7"/>
      <c r="J4849" s="7" t="s">
        <v>59</v>
      </c>
      <c r="K4849" s="7" t="s">
        <v>60</v>
      </c>
      <c r="L4849" s="7" t="s">
        <v>61</v>
      </c>
      <c r="M4849" s="7">
        <v>7</v>
      </c>
      <c r="N4849" s="7"/>
      <c r="O4849" s="7" t="s">
        <v>88</v>
      </c>
      <c r="P4849" s="7">
        <v>2003</v>
      </c>
      <c r="Q4849" s="7">
        <v>2003</v>
      </c>
      <c r="R4849" s="7"/>
      <c r="S4849" s="7"/>
    </row>
    <row r="4850" spans="1:19" hidden="1" x14ac:dyDescent="0.35">
      <c r="A4850">
        <v>4849</v>
      </c>
      <c r="B4850" s="7">
        <v>289</v>
      </c>
      <c r="C4850" s="7">
        <v>27001</v>
      </c>
      <c r="D4850" s="20">
        <v>3845</v>
      </c>
      <c r="E4850" s="7" t="s">
        <v>58</v>
      </c>
      <c r="F4850" s="7">
        <v>100</v>
      </c>
      <c r="G4850" s="7">
        <v>300</v>
      </c>
      <c r="H4850" s="7"/>
      <c r="I4850" s="7"/>
      <c r="J4850" s="7" t="s">
        <v>59</v>
      </c>
      <c r="K4850" s="7" t="s">
        <v>60</v>
      </c>
      <c r="L4850" s="7" t="s">
        <v>61</v>
      </c>
      <c r="M4850" s="7">
        <v>7</v>
      </c>
      <c r="N4850" s="7"/>
      <c r="O4850" s="7" t="s">
        <v>88</v>
      </c>
      <c r="P4850" s="7">
        <v>2003</v>
      </c>
      <c r="Q4850" s="7">
        <v>2003</v>
      </c>
      <c r="R4850" s="7"/>
      <c r="S4850" s="7"/>
    </row>
    <row r="4851" spans="1:19" hidden="1" x14ac:dyDescent="0.35">
      <c r="A4851">
        <v>4850</v>
      </c>
      <c r="B4851" s="7">
        <v>289</v>
      </c>
      <c r="C4851" s="7">
        <v>27001</v>
      </c>
      <c r="D4851" s="20">
        <v>3845</v>
      </c>
      <c r="E4851" s="7" t="s">
        <v>58</v>
      </c>
      <c r="F4851" s="7">
        <v>100</v>
      </c>
      <c r="G4851" s="7">
        <v>300</v>
      </c>
      <c r="H4851" s="7"/>
      <c r="I4851" s="7"/>
      <c r="J4851" s="7" t="s">
        <v>59</v>
      </c>
      <c r="K4851" s="7" t="s">
        <v>60</v>
      </c>
      <c r="L4851" s="7" t="s">
        <v>61</v>
      </c>
      <c r="M4851" s="7">
        <v>1</v>
      </c>
      <c r="N4851" s="7"/>
      <c r="O4851" s="7" t="s">
        <v>88</v>
      </c>
      <c r="P4851" s="7">
        <v>2004</v>
      </c>
      <c r="Q4851" s="7">
        <v>2004</v>
      </c>
      <c r="R4851" s="7"/>
      <c r="S4851" s="7"/>
    </row>
    <row r="4852" spans="1:19" hidden="1" x14ac:dyDescent="0.35">
      <c r="A4852">
        <v>4851</v>
      </c>
      <c r="B4852" s="7">
        <v>289</v>
      </c>
      <c r="C4852" s="7">
        <v>27001</v>
      </c>
      <c r="D4852" s="20">
        <v>3845</v>
      </c>
      <c r="E4852" s="7" t="s">
        <v>58</v>
      </c>
      <c r="F4852" s="7"/>
      <c r="G4852" s="7"/>
      <c r="H4852" s="7"/>
      <c r="I4852" s="7"/>
      <c r="J4852" s="7"/>
      <c r="K4852" s="7"/>
      <c r="L4852" s="7"/>
      <c r="M4852" s="7"/>
      <c r="N4852" s="7" t="s">
        <v>684</v>
      </c>
      <c r="O4852" s="7" t="s">
        <v>88</v>
      </c>
      <c r="P4852" s="7">
        <v>1940</v>
      </c>
      <c r="Q4852" s="7">
        <v>1940</v>
      </c>
      <c r="R4852" s="7"/>
      <c r="S4852" s="7"/>
    </row>
    <row r="4853" spans="1:19" hidden="1" x14ac:dyDescent="0.35">
      <c r="A4853">
        <v>4852</v>
      </c>
      <c r="B4853" s="7">
        <v>289</v>
      </c>
      <c r="C4853" s="7">
        <v>27001</v>
      </c>
      <c r="D4853" s="20">
        <v>3845</v>
      </c>
      <c r="E4853" s="7" t="s">
        <v>58</v>
      </c>
      <c r="F4853" s="7"/>
      <c r="G4853" s="7"/>
      <c r="H4853" s="7"/>
      <c r="I4853" s="7"/>
      <c r="J4853" s="7"/>
      <c r="K4853" s="7"/>
      <c r="L4853" s="7"/>
      <c r="M4853" s="7"/>
      <c r="N4853" s="7" t="s">
        <v>1521</v>
      </c>
      <c r="O4853" s="7" t="s">
        <v>88</v>
      </c>
      <c r="P4853" s="7">
        <v>1953</v>
      </c>
      <c r="Q4853" s="7">
        <v>1953</v>
      </c>
      <c r="R4853" s="7"/>
      <c r="S4853" s="7"/>
    </row>
    <row r="4854" spans="1:19" hidden="1" x14ac:dyDescent="0.35">
      <c r="A4854">
        <v>4853</v>
      </c>
      <c r="B4854" s="7">
        <v>289</v>
      </c>
      <c r="C4854" s="7">
        <v>27001</v>
      </c>
      <c r="D4854" s="20">
        <v>3845</v>
      </c>
      <c r="E4854" s="7" t="s">
        <v>58</v>
      </c>
      <c r="F4854" s="7"/>
      <c r="G4854" s="7"/>
      <c r="H4854" s="7"/>
      <c r="I4854" s="7"/>
      <c r="J4854" s="7"/>
      <c r="K4854" s="7"/>
      <c r="L4854" s="7"/>
      <c r="M4854" s="7"/>
      <c r="N4854" s="7" t="s">
        <v>90</v>
      </c>
      <c r="O4854" s="7" t="s">
        <v>88</v>
      </c>
      <c r="P4854" s="7">
        <v>2005</v>
      </c>
      <c r="Q4854" s="7">
        <v>2005</v>
      </c>
      <c r="R4854" s="7"/>
      <c r="S4854" s="7"/>
    </row>
    <row r="4855" spans="1:19" hidden="1" x14ac:dyDescent="0.35">
      <c r="A4855">
        <v>4854</v>
      </c>
      <c r="B4855" s="7">
        <v>289</v>
      </c>
      <c r="C4855" s="7">
        <v>27001</v>
      </c>
      <c r="D4855" s="20">
        <v>3845</v>
      </c>
      <c r="E4855" s="7" t="s">
        <v>58</v>
      </c>
      <c r="F4855" s="7"/>
      <c r="G4855" s="7"/>
      <c r="H4855" s="7"/>
      <c r="I4855" s="7"/>
      <c r="J4855" s="7"/>
      <c r="K4855" s="7"/>
      <c r="L4855" s="7"/>
      <c r="M4855" s="7"/>
      <c r="N4855" s="7" t="s">
        <v>90</v>
      </c>
      <c r="O4855" s="7" t="s">
        <v>88</v>
      </c>
      <c r="P4855" s="7">
        <v>2007</v>
      </c>
      <c r="Q4855" s="7">
        <v>2007</v>
      </c>
      <c r="R4855" s="7"/>
      <c r="S4855" s="7"/>
    </row>
    <row r="4856" spans="1:19" hidden="1" x14ac:dyDescent="0.35">
      <c r="A4856">
        <v>4855</v>
      </c>
      <c r="B4856" s="7">
        <v>289</v>
      </c>
      <c r="C4856" s="7">
        <v>27001</v>
      </c>
      <c r="D4856" s="20">
        <v>3845</v>
      </c>
      <c r="E4856" s="7" t="s">
        <v>58</v>
      </c>
      <c r="F4856" s="7"/>
      <c r="G4856" s="7"/>
      <c r="H4856" s="7"/>
      <c r="I4856" s="7"/>
      <c r="J4856" s="7"/>
      <c r="K4856" s="7"/>
      <c r="L4856" s="7"/>
      <c r="M4856" s="7"/>
      <c r="N4856" s="7" t="s">
        <v>90</v>
      </c>
      <c r="O4856" s="7" t="s">
        <v>88</v>
      </c>
      <c r="P4856" s="7">
        <v>2008</v>
      </c>
      <c r="Q4856" s="7">
        <v>2008</v>
      </c>
      <c r="R4856" s="7"/>
      <c r="S4856" s="7"/>
    </row>
    <row r="4857" spans="1:19" hidden="1" x14ac:dyDescent="0.35">
      <c r="A4857">
        <v>4856</v>
      </c>
      <c r="B4857" s="7">
        <v>289</v>
      </c>
      <c r="C4857" s="7">
        <v>27001</v>
      </c>
      <c r="D4857" s="7">
        <v>3286</v>
      </c>
      <c r="E4857" s="7" t="s">
        <v>58</v>
      </c>
      <c r="F4857" s="7">
        <v>100</v>
      </c>
      <c r="G4857" s="7">
        <v>100</v>
      </c>
      <c r="H4857" s="7"/>
      <c r="I4857" s="7"/>
      <c r="J4857" s="7" t="s">
        <v>59</v>
      </c>
      <c r="K4857" s="7" t="s">
        <v>60</v>
      </c>
      <c r="L4857" s="7" t="s">
        <v>61</v>
      </c>
      <c r="M4857" s="7">
        <v>7</v>
      </c>
      <c r="N4857" s="7"/>
      <c r="O4857" s="7" t="s">
        <v>88</v>
      </c>
      <c r="P4857" s="7">
        <v>1923</v>
      </c>
      <c r="Q4857" s="7">
        <v>1923</v>
      </c>
      <c r="R4857" s="7"/>
      <c r="S4857" s="7"/>
    </row>
    <row r="4858" spans="1:19" hidden="1" x14ac:dyDescent="0.35">
      <c r="A4858">
        <v>4857</v>
      </c>
      <c r="B4858" s="7">
        <v>289</v>
      </c>
      <c r="C4858" s="7">
        <v>27001</v>
      </c>
      <c r="D4858" s="7">
        <v>3286</v>
      </c>
      <c r="E4858" s="7" t="s">
        <v>58</v>
      </c>
      <c r="F4858" s="7">
        <v>400</v>
      </c>
      <c r="G4858" s="7">
        <v>400</v>
      </c>
      <c r="H4858" s="7"/>
      <c r="I4858" s="7"/>
      <c r="J4858" s="7" t="s">
        <v>59</v>
      </c>
      <c r="K4858" s="7" t="s">
        <v>60</v>
      </c>
      <c r="L4858" s="7" t="s">
        <v>61</v>
      </c>
      <c r="M4858" s="7"/>
      <c r="N4858" s="7"/>
      <c r="O4858" s="7" t="s">
        <v>88</v>
      </c>
      <c r="P4858" s="7">
        <v>1940</v>
      </c>
      <c r="Q4858" s="7">
        <v>1940</v>
      </c>
      <c r="R4858" s="7"/>
      <c r="S4858" s="7"/>
    </row>
    <row r="4859" spans="1:19" hidden="1" x14ac:dyDescent="0.35">
      <c r="A4859">
        <v>4858</v>
      </c>
      <c r="B4859" s="7">
        <v>289</v>
      </c>
      <c r="C4859" s="7">
        <v>27001</v>
      </c>
      <c r="D4859" s="7">
        <v>3286</v>
      </c>
      <c r="E4859" s="7" t="s">
        <v>58</v>
      </c>
      <c r="F4859" s="7">
        <v>21</v>
      </c>
      <c r="G4859" s="7">
        <v>21</v>
      </c>
      <c r="H4859" s="7"/>
      <c r="I4859" s="7"/>
      <c r="J4859" s="7" t="s">
        <v>59</v>
      </c>
      <c r="K4859" s="7" t="s">
        <v>60</v>
      </c>
      <c r="L4859" s="7" t="s">
        <v>61</v>
      </c>
      <c r="M4859" s="7">
        <v>1</v>
      </c>
      <c r="N4859" s="7"/>
      <c r="O4859" s="7" t="s">
        <v>88</v>
      </c>
      <c r="P4859" s="7">
        <v>1967</v>
      </c>
      <c r="Q4859" s="7">
        <v>1967</v>
      </c>
      <c r="R4859" s="7"/>
      <c r="S4859" s="7"/>
    </row>
    <row r="4860" spans="1:19" hidden="1" x14ac:dyDescent="0.35">
      <c r="A4860">
        <v>4859</v>
      </c>
      <c r="B4860" s="7">
        <v>289</v>
      </c>
      <c r="C4860" s="7">
        <v>27001</v>
      </c>
      <c r="D4860" s="7">
        <v>3286</v>
      </c>
      <c r="E4860" s="7" t="s">
        <v>58</v>
      </c>
      <c r="F4860" s="7">
        <v>8</v>
      </c>
      <c r="G4860" s="7">
        <v>8</v>
      </c>
      <c r="H4860" s="7"/>
      <c r="I4860" s="7"/>
      <c r="J4860" s="7" t="s">
        <v>59</v>
      </c>
      <c r="K4860" s="7" t="s">
        <v>60</v>
      </c>
      <c r="L4860" s="7" t="s">
        <v>61</v>
      </c>
      <c r="M4860" s="7"/>
      <c r="N4860" s="7"/>
      <c r="O4860" s="7" t="s">
        <v>88</v>
      </c>
      <c r="P4860" s="7">
        <v>1993</v>
      </c>
      <c r="Q4860" s="7">
        <v>1993</v>
      </c>
      <c r="R4860" s="7"/>
      <c r="S4860" s="7"/>
    </row>
    <row r="4861" spans="1:19" hidden="1" x14ac:dyDescent="0.35">
      <c r="A4861">
        <v>4860</v>
      </c>
      <c r="B4861" s="7">
        <v>289</v>
      </c>
      <c r="C4861" s="7">
        <v>27001</v>
      </c>
      <c r="D4861" s="7">
        <v>3286</v>
      </c>
      <c r="E4861" s="7" t="s">
        <v>58</v>
      </c>
      <c r="F4861" s="7">
        <v>4</v>
      </c>
      <c r="G4861" s="7">
        <v>4</v>
      </c>
      <c r="H4861" s="7"/>
      <c r="I4861" s="7"/>
      <c r="J4861" s="7" t="s">
        <v>59</v>
      </c>
      <c r="K4861" s="7" t="s">
        <v>60</v>
      </c>
      <c r="L4861" s="7" t="s">
        <v>61</v>
      </c>
      <c r="M4861" s="7">
        <v>2</v>
      </c>
      <c r="N4861" s="7"/>
      <c r="O4861" s="7" t="s">
        <v>88</v>
      </c>
      <c r="P4861" s="7">
        <v>1999</v>
      </c>
      <c r="Q4861" s="7">
        <v>1999</v>
      </c>
      <c r="R4861" s="7"/>
      <c r="S4861" s="7"/>
    </row>
    <row r="4862" spans="1:19" hidden="1" x14ac:dyDescent="0.35">
      <c r="A4862">
        <v>4861</v>
      </c>
      <c r="B4862" s="7">
        <v>289</v>
      </c>
      <c r="C4862" s="7">
        <v>27001</v>
      </c>
      <c r="D4862" s="7">
        <v>3286</v>
      </c>
      <c r="E4862" s="7" t="s">
        <v>58</v>
      </c>
      <c r="F4862" s="7">
        <v>5</v>
      </c>
      <c r="G4862" s="7">
        <v>5</v>
      </c>
      <c r="H4862" s="7"/>
      <c r="I4862" s="7"/>
      <c r="J4862" s="7" t="s">
        <v>59</v>
      </c>
      <c r="K4862" s="7" t="s">
        <v>60</v>
      </c>
      <c r="L4862" s="7" t="s">
        <v>61</v>
      </c>
      <c r="M4862" s="7">
        <v>7</v>
      </c>
      <c r="N4862" s="7"/>
      <c r="O4862" s="7" t="s">
        <v>88</v>
      </c>
      <c r="P4862" s="7">
        <v>2003</v>
      </c>
      <c r="Q4862" s="7">
        <v>2003</v>
      </c>
      <c r="R4862" s="7"/>
      <c r="S4862" s="7"/>
    </row>
    <row r="4863" spans="1:19" hidden="1" x14ac:dyDescent="0.35">
      <c r="A4863">
        <v>4862</v>
      </c>
      <c r="B4863" s="7">
        <v>289</v>
      </c>
      <c r="C4863" s="7">
        <v>27001</v>
      </c>
      <c r="D4863" s="7">
        <v>3286</v>
      </c>
      <c r="E4863" s="7" t="s">
        <v>58</v>
      </c>
      <c r="F4863" s="7">
        <v>60</v>
      </c>
      <c r="G4863" s="7">
        <v>60</v>
      </c>
      <c r="H4863" s="7"/>
      <c r="I4863" s="7"/>
      <c r="J4863" s="7" t="s">
        <v>59</v>
      </c>
      <c r="K4863" s="7" t="s">
        <v>60</v>
      </c>
      <c r="L4863" s="7" t="s">
        <v>61</v>
      </c>
      <c r="M4863" s="7">
        <v>1</v>
      </c>
      <c r="N4863" s="7"/>
      <c r="O4863" s="7" t="s">
        <v>88</v>
      </c>
      <c r="P4863" s="7">
        <v>2004</v>
      </c>
      <c r="Q4863" s="7">
        <v>2004</v>
      </c>
      <c r="R4863" s="7"/>
      <c r="S4863" s="7"/>
    </row>
    <row r="4864" spans="1:19" hidden="1" x14ac:dyDescent="0.35">
      <c r="A4864">
        <v>4863</v>
      </c>
      <c r="B4864" s="7">
        <v>289</v>
      </c>
      <c r="C4864" s="7">
        <v>27001</v>
      </c>
      <c r="D4864" s="7">
        <v>3286</v>
      </c>
      <c r="E4864" s="7" t="s">
        <v>58</v>
      </c>
      <c r="F4864" s="7">
        <v>75</v>
      </c>
      <c r="G4864" s="7">
        <v>75</v>
      </c>
      <c r="H4864" s="7"/>
      <c r="I4864" s="7"/>
      <c r="J4864" s="7" t="s">
        <v>59</v>
      </c>
      <c r="K4864" s="7" t="s">
        <v>60</v>
      </c>
      <c r="L4864" s="7" t="s">
        <v>61</v>
      </c>
      <c r="M4864" s="7"/>
      <c r="N4864" s="7"/>
      <c r="O4864" s="7" t="s">
        <v>88</v>
      </c>
      <c r="P4864" s="7">
        <v>2007</v>
      </c>
      <c r="Q4864" s="7">
        <v>2007</v>
      </c>
      <c r="R4864" s="7"/>
      <c r="S4864" s="7"/>
    </row>
    <row r="4865" spans="1:19" hidden="1" x14ac:dyDescent="0.35">
      <c r="A4865">
        <v>4864</v>
      </c>
      <c r="B4865" s="7">
        <v>289</v>
      </c>
      <c r="C4865" s="7">
        <v>27001</v>
      </c>
      <c r="D4865" s="7">
        <v>3958</v>
      </c>
      <c r="E4865" s="7" t="s">
        <v>58</v>
      </c>
      <c r="F4865" s="7">
        <v>5</v>
      </c>
      <c r="G4865" s="7">
        <v>5</v>
      </c>
      <c r="H4865" s="7"/>
      <c r="I4865" s="7"/>
      <c r="J4865" s="7" t="s">
        <v>59</v>
      </c>
      <c r="K4865" s="7" t="s">
        <v>60</v>
      </c>
      <c r="L4865" s="7" t="s">
        <v>61</v>
      </c>
      <c r="M4865" s="7"/>
      <c r="N4865" s="7"/>
      <c r="O4865" s="7" t="s">
        <v>88</v>
      </c>
      <c r="P4865" s="7">
        <v>1992</v>
      </c>
      <c r="Q4865" s="7">
        <v>1992</v>
      </c>
      <c r="R4865" s="7"/>
      <c r="S4865" s="7"/>
    </row>
    <row r="4866" spans="1:19" hidden="1" x14ac:dyDescent="0.35">
      <c r="A4866">
        <v>4865</v>
      </c>
      <c r="B4866" s="7">
        <v>289</v>
      </c>
      <c r="C4866" s="7">
        <v>27001</v>
      </c>
      <c r="D4866" s="7">
        <v>3958</v>
      </c>
      <c r="E4866" s="7" t="s">
        <v>58</v>
      </c>
      <c r="F4866" s="7">
        <v>1</v>
      </c>
      <c r="G4866" s="7">
        <v>1</v>
      </c>
      <c r="H4866" s="7"/>
      <c r="I4866" s="7"/>
      <c r="J4866" s="7" t="s">
        <v>118</v>
      </c>
      <c r="K4866" s="7" t="s">
        <v>60</v>
      </c>
      <c r="L4866" s="7" t="s">
        <v>61</v>
      </c>
      <c r="M4866" s="7"/>
      <c r="N4866" s="7"/>
      <c r="O4866" s="7" t="s">
        <v>88</v>
      </c>
      <c r="P4866" s="7">
        <v>1992</v>
      </c>
      <c r="Q4866" s="7">
        <v>1992</v>
      </c>
      <c r="R4866" s="7"/>
      <c r="S4866" s="7"/>
    </row>
    <row r="4867" spans="1:19" hidden="1" x14ac:dyDescent="0.35">
      <c r="A4867">
        <v>4866</v>
      </c>
      <c r="B4867" s="7">
        <v>289</v>
      </c>
      <c r="C4867" s="7">
        <v>27001</v>
      </c>
      <c r="D4867" s="7">
        <v>3958</v>
      </c>
      <c r="E4867" s="7" t="s">
        <v>58</v>
      </c>
      <c r="F4867" s="7">
        <v>1</v>
      </c>
      <c r="G4867" s="7">
        <v>1</v>
      </c>
      <c r="H4867" s="7"/>
      <c r="I4867" s="7"/>
      <c r="J4867" s="7" t="s">
        <v>118</v>
      </c>
      <c r="K4867" s="7" t="s">
        <v>60</v>
      </c>
      <c r="L4867" s="7" t="s">
        <v>61</v>
      </c>
      <c r="M4867" s="7"/>
      <c r="N4867" s="7"/>
      <c r="O4867" s="7" t="s">
        <v>88</v>
      </c>
      <c r="P4867" s="7">
        <v>1993</v>
      </c>
      <c r="Q4867" s="7">
        <v>1993</v>
      </c>
      <c r="R4867" s="7"/>
      <c r="S4867" s="7"/>
    </row>
    <row r="4868" spans="1:19" hidden="1" x14ac:dyDescent="0.35">
      <c r="A4868">
        <v>4867</v>
      </c>
      <c r="B4868" s="7">
        <v>289</v>
      </c>
      <c r="C4868" s="7">
        <v>27001</v>
      </c>
      <c r="D4868" s="7">
        <v>3958</v>
      </c>
      <c r="E4868" s="7" t="s">
        <v>58</v>
      </c>
      <c r="F4868" s="7">
        <v>5</v>
      </c>
      <c r="G4868" s="7">
        <v>5</v>
      </c>
      <c r="H4868" s="7"/>
      <c r="I4868" s="7"/>
      <c r="J4868" s="7" t="s">
        <v>59</v>
      </c>
      <c r="K4868" s="7" t="s">
        <v>60</v>
      </c>
      <c r="L4868" s="7" t="s">
        <v>61</v>
      </c>
      <c r="M4868" s="7">
        <v>12</v>
      </c>
      <c r="N4868" s="7"/>
      <c r="O4868" s="7" t="s">
        <v>88</v>
      </c>
      <c r="P4868" s="7">
        <v>1996</v>
      </c>
      <c r="Q4868" s="7">
        <v>1996</v>
      </c>
      <c r="R4868" s="7"/>
      <c r="S4868" s="7"/>
    </row>
    <row r="4869" spans="1:19" hidden="1" x14ac:dyDescent="0.35">
      <c r="A4869">
        <v>4868</v>
      </c>
      <c r="B4869" s="7">
        <v>289</v>
      </c>
      <c r="C4869" s="7">
        <v>27001</v>
      </c>
      <c r="D4869" s="7">
        <v>3958</v>
      </c>
      <c r="E4869" s="7" t="s">
        <v>58</v>
      </c>
      <c r="F4869" s="7">
        <v>1</v>
      </c>
      <c r="G4869" s="7">
        <v>1</v>
      </c>
      <c r="H4869" s="7"/>
      <c r="I4869" s="7"/>
      <c r="J4869" s="7" t="s">
        <v>118</v>
      </c>
      <c r="K4869" s="7" t="s">
        <v>60</v>
      </c>
      <c r="L4869" s="7" t="s">
        <v>61</v>
      </c>
      <c r="M4869" s="7">
        <v>12</v>
      </c>
      <c r="N4869" s="7"/>
      <c r="O4869" s="7" t="s">
        <v>88</v>
      </c>
      <c r="P4869" s="7">
        <v>1996</v>
      </c>
      <c r="Q4869" s="7">
        <v>1996</v>
      </c>
      <c r="R4869" s="7"/>
      <c r="S4869" s="7"/>
    </row>
    <row r="4870" spans="1:19" hidden="1" x14ac:dyDescent="0.35">
      <c r="A4870">
        <v>4869</v>
      </c>
      <c r="B4870" s="7">
        <v>289</v>
      </c>
      <c r="C4870" s="7">
        <v>27001</v>
      </c>
      <c r="D4870" s="7">
        <v>3958</v>
      </c>
      <c r="E4870" s="7" t="s">
        <v>58</v>
      </c>
      <c r="F4870" s="7">
        <v>2</v>
      </c>
      <c r="G4870" s="7">
        <v>2</v>
      </c>
      <c r="H4870" s="7"/>
      <c r="I4870" s="7"/>
      <c r="J4870" s="7" t="s">
        <v>59</v>
      </c>
      <c r="K4870" s="7" t="s">
        <v>60</v>
      </c>
      <c r="L4870" s="7" t="s">
        <v>61</v>
      </c>
      <c r="M4870" s="7">
        <v>2</v>
      </c>
      <c r="N4870" s="7"/>
      <c r="O4870" s="7" t="s">
        <v>88</v>
      </c>
      <c r="P4870" s="7">
        <v>1999</v>
      </c>
      <c r="Q4870" s="7">
        <v>1999</v>
      </c>
      <c r="R4870" s="7"/>
      <c r="S4870" s="7"/>
    </row>
    <row r="4871" spans="1:19" hidden="1" x14ac:dyDescent="0.35">
      <c r="A4871">
        <v>4870</v>
      </c>
      <c r="B4871" s="7">
        <v>289</v>
      </c>
      <c r="C4871" s="7">
        <v>27001</v>
      </c>
      <c r="D4871" s="7">
        <v>3958</v>
      </c>
      <c r="E4871" s="7" t="s">
        <v>58</v>
      </c>
      <c r="F4871" s="7">
        <v>2</v>
      </c>
      <c r="G4871" s="7">
        <v>2</v>
      </c>
      <c r="H4871" s="7"/>
      <c r="I4871" s="7"/>
      <c r="J4871" s="7" t="s">
        <v>59</v>
      </c>
      <c r="K4871" s="7" t="s">
        <v>60</v>
      </c>
      <c r="L4871" s="7" t="s">
        <v>61</v>
      </c>
      <c r="M4871" s="7">
        <v>7</v>
      </c>
      <c r="N4871" s="7"/>
      <c r="O4871" s="7" t="s">
        <v>88</v>
      </c>
      <c r="P4871" s="7">
        <v>2003</v>
      </c>
      <c r="Q4871" s="7">
        <v>2003</v>
      </c>
      <c r="R4871" s="7"/>
      <c r="S4871" s="7"/>
    </row>
    <row r="4872" spans="1:19" hidden="1" x14ac:dyDescent="0.35">
      <c r="A4872">
        <v>4871</v>
      </c>
      <c r="B4872" s="7">
        <v>289</v>
      </c>
      <c r="C4872" s="7">
        <v>27001</v>
      </c>
      <c r="D4872" s="7">
        <v>3958</v>
      </c>
      <c r="E4872" s="7" t="s">
        <v>58</v>
      </c>
      <c r="F4872" s="7">
        <v>2</v>
      </c>
      <c r="G4872" s="7">
        <v>2</v>
      </c>
      <c r="H4872" s="7"/>
      <c r="I4872" s="7"/>
      <c r="J4872" s="7" t="s">
        <v>59</v>
      </c>
      <c r="K4872" s="7" t="s">
        <v>60</v>
      </c>
      <c r="L4872" s="7" t="s">
        <v>61</v>
      </c>
      <c r="M4872" s="7"/>
      <c r="N4872" s="7"/>
      <c r="O4872" s="7" t="s">
        <v>88</v>
      </c>
      <c r="P4872" s="7">
        <v>2005</v>
      </c>
      <c r="Q4872" s="7">
        <v>2005</v>
      </c>
      <c r="R4872" s="7"/>
      <c r="S4872" s="7"/>
    </row>
    <row r="4873" spans="1:19" hidden="1" x14ac:dyDescent="0.35">
      <c r="A4873">
        <v>4872</v>
      </c>
      <c r="B4873" s="7">
        <v>289</v>
      </c>
      <c r="C4873" s="7">
        <v>27001</v>
      </c>
      <c r="D4873" s="7">
        <v>3958</v>
      </c>
      <c r="E4873" s="7" t="s">
        <v>58</v>
      </c>
      <c r="F4873" s="7">
        <v>2</v>
      </c>
      <c r="G4873" s="7">
        <v>2</v>
      </c>
      <c r="H4873" s="7"/>
      <c r="I4873" s="7"/>
      <c r="J4873" s="7" t="s">
        <v>59</v>
      </c>
      <c r="K4873" s="7" t="s">
        <v>60</v>
      </c>
      <c r="L4873" s="7" t="s">
        <v>61</v>
      </c>
      <c r="M4873" s="7"/>
      <c r="N4873" s="7"/>
      <c r="O4873" s="7" t="s">
        <v>88</v>
      </c>
      <c r="P4873" s="7">
        <v>2007</v>
      </c>
      <c r="Q4873" s="7">
        <v>2007</v>
      </c>
      <c r="R4873" s="7"/>
      <c r="S4873" s="7"/>
    </row>
    <row r="4874" spans="1:19" hidden="1" x14ac:dyDescent="0.35">
      <c r="A4874">
        <v>4873</v>
      </c>
      <c r="B4874" s="7">
        <v>289</v>
      </c>
      <c r="C4874" s="7">
        <v>27001</v>
      </c>
      <c r="D4874" s="7">
        <v>3958</v>
      </c>
      <c r="E4874" s="7" t="s">
        <v>58</v>
      </c>
      <c r="F4874" s="7">
        <v>0</v>
      </c>
      <c r="G4874" s="7">
        <v>0</v>
      </c>
      <c r="H4874" s="7"/>
      <c r="I4874" s="7"/>
      <c r="J4874" s="7"/>
      <c r="K4874" s="7" t="s">
        <v>121</v>
      </c>
      <c r="L4874" s="7"/>
      <c r="M4874" s="7">
        <v>7</v>
      </c>
      <c r="N4874" s="7"/>
      <c r="O4874" s="7" t="s">
        <v>88</v>
      </c>
      <c r="P4874" s="7">
        <v>1923</v>
      </c>
      <c r="Q4874" s="7">
        <v>1923</v>
      </c>
      <c r="R4874" s="7"/>
      <c r="S4874" s="7"/>
    </row>
    <row r="4875" spans="1:19" hidden="1" x14ac:dyDescent="0.35">
      <c r="A4875">
        <v>4874</v>
      </c>
      <c r="B4875" s="7">
        <v>289</v>
      </c>
      <c r="C4875" s="7">
        <v>27001</v>
      </c>
      <c r="D4875" s="7">
        <v>3958</v>
      </c>
      <c r="E4875" s="7" t="s">
        <v>58</v>
      </c>
      <c r="F4875" s="7"/>
      <c r="G4875" s="7"/>
      <c r="H4875" s="7"/>
      <c r="I4875" s="7"/>
      <c r="J4875" s="7"/>
      <c r="K4875" s="7"/>
      <c r="L4875" s="7"/>
      <c r="M4875" s="7"/>
      <c r="N4875" s="7" t="s">
        <v>686</v>
      </c>
      <c r="O4875" s="7" t="s">
        <v>105</v>
      </c>
      <c r="P4875" s="7">
        <v>1940</v>
      </c>
      <c r="Q4875" s="7">
        <v>1940</v>
      </c>
      <c r="R4875" s="7"/>
      <c r="S4875" s="7"/>
    </row>
    <row r="4876" spans="1:19" hidden="1" x14ac:dyDescent="0.35">
      <c r="A4876">
        <v>4875</v>
      </c>
      <c r="B4876" s="7">
        <v>289</v>
      </c>
      <c r="C4876" s="7">
        <v>27001</v>
      </c>
      <c r="D4876" s="7">
        <v>3958</v>
      </c>
      <c r="E4876" s="7" t="s">
        <v>58</v>
      </c>
      <c r="F4876" s="7"/>
      <c r="G4876" s="7"/>
      <c r="H4876" s="7"/>
      <c r="I4876" s="7"/>
      <c r="J4876" s="7"/>
      <c r="K4876" s="7"/>
      <c r="L4876" s="7"/>
      <c r="M4876" s="7"/>
      <c r="N4876" s="7" t="s">
        <v>686</v>
      </c>
      <c r="O4876" s="7" t="s">
        <v>105</v>
      </c>
      <c r="P4876" s="7">
        <v>1953</v>
      </c>
      <c r="Q4876" s="7">
        <v>1953</v>
      </c>
      <c r="R4876" s="7"/>
      <c r="S4876" s="7"/>
    </row>
    <row r="4877" spans="1:19" hidden="1" x14ac:dyDescent="0.35">
      <c r="A4877">
        <v>4876</v>
      </c>
      <c r="B4877" s="7">
        <v>289</v>
      </c>
      <c r="C4877" s="7">
        <v>27001</v>
      </c>
      <c r="D4877" s="7">
        <v>3958</v>
      </c>
      <c r="E4877" s="7" t="s">
        <v>58</v>
      </c>
      <c r="F4877" s="7"/>
      <c r="G4877" s="7"/>
      <c r="H4877" s="7"/>
      <c r="I4877" s="7"/>
      <c r="J4877" s="7"/>
      <c r="K4877" s="7" t="s">
        <v>121</v>
      </c>
      <c r="L4877" s="7"/>
      <c r="M4877" s="7">
        <v>1</v>
      </c>
      <c r="N4877" s="7"/>
      <c r="O4877" s="7" t="s">
        <v>88</v>
      </c>
      <c r="P4877" s="7">
        <v>1967</v>
      </c>
      <c r="Q4877" s="7">
        <v>1967</v>
      </c>
      <c r="R4877" s="7"/>
      <c r="S4877" s="7"/>
    </row>
    <row r="4878" spans="1:19" hidden="1" x14ac:dyDescent="0.35">
      <c r="A4878">
        <v>4877</v>
      </c>
      <c r="B4878" s="7">
        <v>289</v>
      </c>
      <c r="C4878" s="7">
        <v>27001</v>
      </c>
      <c r="D4878" s="7">
        <v>3958</v>
      </c>
      <c r="E4878" s="7" t="s">
        <v>58</v>
      </c>
      <c r="F4878" s="7">
        <v>0</v>
      </c>
      <c r="G4878" s="7">
        <v>0</v>
      </c>
      <c r="H4878" s="7"/>
      <c r="I4878" s="7"/>
      <c r="J4878" s="7"/>
      <c r="K4878" s="7" t="s">
        <v>121</v>
      </c>
      <c r="L4878" s="7"/>
      <c r="M4878" s="7">
        <v>7</v>
      </c>
      <c r="N4878" s="7"/>
      <c r="O4878" s="7" t="s">
        <v>88</v>
      </c>
      <c r="P4878" s="7">
        <v>1998</v>
      </c>
      <c r="Q4878" s="7">
        <v>1998</v>
      </c>
      <c r="R4878" s="7"/>
      <c r="S4878" s="7"/>
    </row>
    <row r="4879" spans="1:19" hidden="1" x14ac:dyDescent="0.35">
      <c r="A4879">
        <v>4878</v>
      </c>
      <c r="B4879" s="7">
        <v>289</v>
      </c>
      <c r="C4879" s="7">
        <v>27001</v>
      </c>
      <c r="D4879" s="7">
        <v>3958</v>
      </c>
      <c r="E4879" s="7" t="s">
        <v>58</v>
      </c>
      <c r="F4879" s="7">
        <v>0</v>
      </c>
      <c r="G4879" s="7">
        <v>0</v>
      </c>
      <c r="H4879" s="7"/>
      <c r="I4879" s="7"/>
      <c r="J4879" s="7"/>
      <c r="K4879" s="7"/>
      <c r="L4879" s="7"/>
      <c r="M4879" s="7">
        <v>7</v>
      </c>
      <c r="N4879" s="7"/>
      <c r="O4879" s="7" t="s">
        <v>88</v>
      </c>
      <c r="P4879" s="7">
        <v>2003</v>
      </c>
      <c r="Q4879" s="7">
        <v>2003</v>
      </c>
      <c r="R4879" s="7"/>
      <c r="S4879" s="7"/>
    </row>
    <row r="4880" spans="1:19" hidden="1" x14ac:dyDescent="0.35">
      <c r="A4880">
        <v>4879</v>
      </c>
      <c r="B4880" s="7">
        <v>289</v>
      </c>
      <c r="C4880" s="7">
        <v>27001</v>
      </c>
      <c r="D4880" s="7">
        <v>3958</v>
      </c>
      <c r="E4880" s="7" t="s">
        <v>58</v>
      </c>
      <c r="F4880" s="7">
        <v>0</v>
      </c>
      <c r="G4880" s="7">
        <v>0</v>
      </c>
      <c r="H4880" s="7"/>
      <c r="I4880" s="7"/>
      <c r="J4880" s="7"/>
      <c r="K4880" s="7"/>
      <c r="L4880" s="7"/>
      <c r="M4880" s="7"/>
      <c r="N4880" s="7" t="s">
        <v>686</v>
      </c>
      <c r="O4880" s="7" t="s">
        <v>105</v>
      </c>
      <c r="P4880" s="7">
        <v>2006</v>
      </c>
      <c r="Q4880" s="7">
        <v>2006</v>
      </c>
      <c r="R4880" s="7"/>
      <c r="S4880" s="7"/>
    </row>
    <row r="4881" spans="1:19" hidden="1" x14ac:dyDescent="0.35">
      <c r="A4881">
        <v>4880</v>
      </c>
      <c r="B4881" s="7">
        <v>289</v>
      </c>
      <c r="C4881" s="7">
        <v>27001</v>
      </c>
      <c r="D4881" s="7">
        <v>3958</v>
      </c>
      <c r="E4881" s="7" t="s">
        <v>58</v>
      </c>
      <c r="F4881" s="7">
        <v>0</v>
      </c>
      <c r="G4881" s="7">
        <v>0</v>
      </c>
      <c r="H4881" s="7"/>
      <c r="I4881" s="7"/>
      <c r="J4881" s="7"/>
      <c r="K4881" s="7"/>
      <c r="L4881" s="7"/>
      <c r="M4881" s="7"/>
      <c r="N4881" s="7" t="s">
        <v>686</v>
      </c>
      <c r="O4881" s="7" t="s">
        <v>105</v>
      </c>
      <c r="P4881" s="7">
        <v>2008</v>
      </c>
      <c r="Q4881" s="7">
        <v>2008</v>
      </c>
      <c r="R4881" s="7"/>
      <c r="S4881" s="7"/>
    </row>
    <row r="4882" spans="1:19" hidden="1" x14ac:dyDescent="0.35">
      <c r="A4882">
        <v>4881</v>
      </c>
      <c r="B4882" s="7">
        <v>289</v>
      </c>
      <c r="C4882" s="7">
        <v>27001</v>
      </c>
      <c r="D4882" s="20">
        <v>32652</v>
      </c>
      <c r="E4882" s="7" t="s">
        <v>58</v>
      </c>
      <c r="F4882" s="7">
        <v>3</v>
      </c>
      <c r="G4882" s="7">
        <v>3</v>
      </c>
      <c r="H4882" s="7"/>
      <c r="I4882" s="7"/>
      <c r="J4882" s="7" t="s">
        <v>59</v>
      </c>
      <c r="K4882" s="7" t="s">
        <v>60</v>
      </c>
      <c r="L4882" s="7" t="s">
        <v>61</v>
      </c>
      <c r="M4882" s="7">
        <v>7</v>
      </c>
      <c r="N4882" s="7"/>
      <c r="O4882" s="7" t="s">
        <v>88</v>
      </c>
      <c r="P4882" s="7">
        <v>1923</v>
      </c>
      <c r="Q4882" s="7">
        <v>1923</v>
      </c>
      <c r="R4882" s="7"/>
      <c r="S4882" s="7"/>
    </row>
    <row r="4883" spans="1:19" hidden="1" x14ac:dyDescent="0.35">
      <c r="A4883">
        <v>4882</v>
      </c>
      <c r="B4883" s="7">
        <v>289</v>
      </c>
      <c r="C4883" s="7">
        <v>27001</v>
      </c>
      <c r="D4883" s="20">
        <v>32652</v>
      </c>
      <c r="E4883" s="7" t="s">
        <v>58</v>
      </c>
      <c r="F4883" s="7">
        <v>2</v>
      </c>
      <c r="G4883" s="7">
        <v>2</v>
      </c>
      <c r="H4883" s="7"/>
      <c r="I4883" s="7"/>
      <c r="J4883" s="7" t="s">
        <v>118</v>
      </c>
      <c r="K4883" s="7" t="s">
        <v>60</v>
      </c>
      <c r="L4883" s="7" t="s">
        <v>61</v>
      </c>
      <c r="M4883" s="7"/>
      <c r="N4883" s="7"/>
      <c r="O4883" s="7" t="s">
        <v>88</v>
      </c>
      <c r="P4883" s="7">
        <v>1992</v>
      </c>
      <c r="Q4883" s="7">
        <v>1992</v>
      </c>
      <c r="R4883" s="7"/>
      <c r="S4883" s="7"/>
    </row>
    <row r="4884" spans="1:19" hidden="1" x14ac:dyDescent="0.35">
      <c r="A4884">
        <v>4883</v>
      </c>
      <c r="B4884" s="7">
        <v>289</v>
      </c>
      <c r="C4884" s="7">
        <v>27001</v>
      </c>
      <c r="D4884" s="20">
        <v>32652</v>
      </c>
      <c r="E4884" s="7" t="s">
        <v>58</v>
      </c>
      <c r="F4884" s="7">
        <v>5</v>
      </c>
      <c r="G4884" s="7">
        <v>5</v>
      </c>
      <c r="H4884" s="7"/>
      <c r="I4884" s="7"/>
      <c r="J4884" s="7" t="s">
        <v>59</v>
      </c>
      <c r="K4884" s="7" t="s">
        <v>60</v>
      </c>
      <c r="L4884" s="7" t="s">
        <v>61</v>
      </c>
      <c r="M4884" s="7"/>
      <c r="N4884" s="7"/>
      <c r="O4884" s="7" t="s">
        <v>88</v>
      </c>
      <c r="P4884" s="7">
        <v>1993</v>
      </c>
      <c r="Q4884" s="7">
        <v>1993</v>
      </c>
      <c r="R4884" s="7"/>
      <c r="S4884" s="7"/>
    </row>
    <row r="4885" spans="1:19" hidden="1" x14ac:dyDescent="0.35">
      <c r="A4885">
        <v>4884</v>
      </c>
      <c r="B4885" s="7">
        <v>289</v>
      </c>
      <c r="C4885" s="7">
        <v>27001</v>
      </c>
      <c r="D4885" s="20">
        <v>32652</v>
      </c>
      <c r="E4885" s="7" t="s">
        <v>58</v>
      </c>
      <c r="F4885" s="7">
        <v>10</v>
      </c>
      <c r="G4885" s="7">
        <v>10</v>
      </c>
      <c r="H4885" s="7"/>
      <c r="I4885" s="7"/>
      <c r="J4885" s="7" t="s">
        <v>59</v>
      </c>
      <c r="K4885" s="7" t="s">
        <v>60</v>
      </c>
      <c r="L4885" s="7" t="s">
        <v>61</v>
      </c>
      <c r="M4885" s="7">
        <v>12</v>
      </c>
      <c r="N4885" s="7"/>
      <c r="O4885" s="7" t="s">
        <v>88</v>
      </c>
      <c r="P4885" s="7">
        <v>1996</v>
      </c>
      <c r="Q4885" s="7">
        <v>1996</v>
      </c>
      <c r="R4885" s="7"/>
      <c r="S4885" s="7"/>
    </row>
    <row r="4886" spans="1:19" hidden="1" x14ac:dyDescent="0.35">
      <c r="A4886">
        <v>4885</v>
      </c>
      <c r="B4886" s="7">
        <v>289</v>
      </c>
      <c r="C4886" s="7">
        <v>27001</v>
      </c>
      <c r="D4886" s="20">
        <v>32652</v>
      </c>
      <c r="E4886" s="7" t="s">
        <v>58</v>
      </c>
      <c r="F4886" s="7">
        <v>21</v>
      </c>
      <c r="G4886" s="7">
        <v>21</v>
      </c>
      <c r="H4886" s="7"/>
      <c r="I4886" s="7"/>
      <c r="J4886" s="7" t="s">
        <v>59</v>
      </c>
      <c r="K4886" s="7" t="s">
        <v>60</v>
      </c>
      <c r="L4886" s="7" t="s">
        <v>61</v>
      </c>
      <c r="M4886" s="7">
        <v>7</v>
      </c>
      <c r="N4886" s="7"/>
      <c r="O4886" s="7" t="s">
        <v>88</v>
      </c>
      <c r="P4886" s="7">
        <v>1998</v>
      </c>
      <c r="Q4886" s="7">
        <v>1998</v>
      </c>
      <c r="R4886" s="7"/>
      <c r="S4886" s="7"/>
    </row>
    <row r="4887" spans="1:19" hidden="1" x14ac:dyDescent="0.35">
      <c r="A4887">
        <v>4886</v>
      </c>
      <c r="B4887" s="7">
        <v>289</v>
      </c>
      <c r="C4887" s="7">
        <v>27001</v>
      </c>
      <c r="D4887" s="20">
        <v>32652</v>
      </c>
      <c r="E4887" s="7" t="s">
        <v>58</v>
      </c>
      <c r="F4887" s="7">
        <v>11</v>
      </c>
      <c r="G4887" s="7">
        <v>11</v>
      </c>
      <c r="H4887" s="7"/>
      <c r="I4887" s="7"/>
      <c r="J4887" s="7" t="s">
        <v>59</v>
      </c>
      <c r="K4887" s="7" t="s">
        <v>60</v>
      </c>
      <c r="L4887" s="7" t="s">
        <v>61</v>
      </c>
      <c r="M4887" s="7">
        <v>2</v>
      </c>
      <c r="N4887" s="7"/>
      <c r="O4887" s="7" t="s">
        <v>88</v>
      </c>
      <c r="P4887" s="7">
        <v>1999</v>
      </c>
      <c r="Q4887" s="7">
        <v>1999</v>
      </c>
      <c r="R4887" s="7"/>
      <c r="S4887" s="7"/>
    </row>
    <row r="4888" spans="1:19" hidden="1" x14ac:dyDescent="0.35">
      <c r="A4888">
        <v>4887</v>
      </c>
      <c r="B4888" s="7">
        <v>289</v>
      </c>
      <c r="C4888" s="7">
        <v>27001</v>
      </c>
      <c r="D4888" s="20">
        <v>32652</v>
      </c>
      <c r="E4888" s="7" t="s">
        <v>58</v>
      </c>
      <c r="F4888" s="7">
        <v>25</v>
      </c>
      <c r="G4888" s="7">
        <v>25</v>
      </c>
      <c r="H4888" s="7"/>
      <c r="I4888" s="7"/>
      <c r="J4888" s="7" t="s">
        <v>59</v>
      </c>
      <c r="K4888" s="7" t="s">
        <v>60</v>
      </c>
      <c r="L4888" s="7" t="s">
        <v>61</v>
      </c>
      <c r="M4888" s="7">
        <v>7</v>
      </c>
      <c r="N4888" s="7"/>
      <c r="O4888" s="7" t="s">
        <v>88</v>
      </c>
      <c r="P4888" s="7">
        <v>2003</v>
      </c>
      <c r="Q4888" s="7">
        <v>2003</v>
      </c>
      <c r="R4888" s="7"/>
      <c r="S4888" s="7"/>
    </row>
    <row r="4889" spans="1:19" hidden="1" x14ac:dyDescent="0.35">
      <c r="A4889">
        <v>4888</v>
      </c>
      <c r="B4889" s="7">
        <v>289</v>
      </c>
      <c r="C4889" s="7">
        <v>27001</v>
      </c>
      <c r="D4889" s="20">
        <v>32652</v>
      </c>
      <c r="E4889" s="7" t="s">
        <v>58</v>
      </c>
      <c r="F4889" s="7">
        <v>75</v>
      </c>
      <c r="G4889" s="7">
        <v>75</v>
      </c>
      <c r="H4889" s="7"/>
      <c r="I4889" s="7"/>
      <c r="J4889" s="7" t="s">
        <v>59</v>
      </c>
      <c r="K4889" s="7" t="s">
        <v>60</v>
      </c>
      <c r="L4889" s="7" t="s">
        <v>61</v>
      </c>
      <c r="M4889" s="7">
        <v>7</v>
      </c>
      <c r="N4889" s="7"/>
      <c r="O4889" s="7" t="s">
        <v>88</v>
      </c>
      <c r="P4889" s="7">
        <v>2003</v>
      </c>
      <c r="Q4889" s="7">
        <v>2003</v>
      </c>
      <c r="R4889" s="7"/>
      <c r="S4889" s="7"/>
    </row>
    <row r="4890" spans="1:19" hidden="1" x14ac:dyDescent="0.35">
      <c r="A4890">
        <v>4889</v>
      </c>
      <c r="B4890" s="7">
        <v>289</v>
      </c>
      <c r="C4890" s="7">
        <v>27001</v>
      </c>
      <c r="D4890" s="20">
        <v>32652</v>
      </c>
      <c r="E4890" s="7" t="s">
        <v>58</v>
      </c>
      <c r="F4890" s="7">
        <v>18</v>
      </c>
      <c r="G4890" s="7">
        <v>18</v>
      </c>
      <c r="H4890" s="7"/>
      <c r="I4890" s="7"/>
      <c r="J4890" s="7" t="s">
        <v>118</v>
      </c>
      <c r="K4890" s="7" t="s">
        <v>60</v>
      </c>
      <c r="L4890" s="7" t="s">
        <v>61</v>
      </c>
      <c r="M4890" s="7">
        <v>7</v>
      </c>
      <c r="N4890" s="7"/>
      <c r="O4890" s="7" t="s">
        <v>88</v>
      </c>
      <c r="P4890" s="7">
        <v>2003</v>
      </c>
      <c r="Q4890" s="7">
        <v>2003</v>
      </c>
      <c r="R4890" s="7"/>
      <c r="S4890" s="7"/>
    </row>
    <row r="4891" spans="1:19" hidden="1" x14ac:dyDescent="0.35">
      <c r="A4891">
        <v>4890</v>
      </c>
      <c r="B4891" s="7">
        <v>289</v>
      </c>
      <c r="C4891" s="7">
        <v>27001</v>
      </c>
      <c r="D4891" s="20">
        <v>32652</v>
      </c>
      <c r="E4891" s="7" t="s">
        <v>58</v>
      </c>
      <c r="F4891" s="7">
        <v>70</v>
      </c>
      <c r="G4891" s="7">
        <v>70</v>
      </c>
      <c r="H4891" s="7"/>
      <c r="I4891" s="7"/>
      <c r="J4891" s="7" t="s">
        <v>59</v>
      </c>
      <c r="K4891" s="7" t="s">
        <v>60</v>
      </c>
      <c r="L4891" s="7" t="s">
        <v>61</v>
      </c>
      <c r="M4891" s="7">
        <v>1</v>
      </c>
      <c r="N4891" s="7"/>
      <c r="O4891" s="7" t="s">
        <v>88</v>
      </c>
      <c r="P4891" s="7">
        <v>2004</v>
      </c>
      <c r="Q4891" s="7">
        <v>2004</v>
      </c>
      <c r="R4891" s="7"/>
      <c r="S4891" s="7"/>
    </row>
    <row r="4892" spans="1:19" hidden="1" x14ac:dyDescent="0.35">
      <c r="A4892">
        <v>4891</v>
      </c>
      <c r="B4892" s="7">
        <v>289</v>
      </c>
      <c r="C4892" s="7">
        <v>27001</v>
      </c>
      <c r="D4892" s="20">
        <v>32652</v>
      </c>
      <c r="E4892" s="7" t="s">
        <v>58</v>
      </c>
      <c r="F4892" s="7">
        <v>18</v>
      </c>
      <c r="G4892" s="7">
        <v>18</v>
      </c>
      <c r="H4892" s="7"/>
      <c r="I4892" s="7"/>
      <c r="J4892" s="7" t="s">
        <v>118</v>
      </c>
      <c r="K4892" s="7" t="s">
        <v>60</v>
      </c>
      <c r="L4892" s="7" t="s">
        <v>61</v>
      </c>
      <c r="M4892" s="7">
        <v>1</v>
      </c>
      <c r="N4892" s="7"/>
      <c r="O4892" s="7" t="s">
        <v>88</v>
      </c>
      <c r="P4892" s="7">
        <v>2004</v>
      </c>
      <c r="Q4892" s="7">
        <v>2004</v>
      </c>
      <c r="R4892" s="7"/>
      <c r="S4892" s="7"/>
    </row>
    <row r="4893" spans="1:19" hidden="1" x14ac:dyDescent="0.35">
      <c r="A4893">
        <v>4892</v>
      </c>
      <c r="B4893" s="7">
        <v>289</v>
      </c>
      <c r="C4893" s="7">
        <v>27001</v>
      </c>
      <c r="D4893" s="20">
        <v>32652</v>
      </c>
      <c r="E4893" s="7" t="s">
        <v>58</v>
      </c>
      <c r="F4893" s="7">
        <v>60</v>
      </c>
      <c r="G4893" s="7">
        <v>60</v>
      </c>
      <c r="H4893" s="7"/>
      <c r="I4893" s="7"/>
      <c r="J4893" s="7" t="s">
        <v>59</v>
      </c>
      <c r="K4893" s="7" t="s">
        <v>60</v>
      </c>
      <c r="L4893" s="7" t="s">
        <v>61</v>
      </c>
      <c r="M4893" s="7"/>
      <c r="N4893" s="7"/>
      <c r="O4893" s="7" t="s">
        <v>88</v>
      </c>
      <c r="P4893" s="7">
        <v>2007</v>
      </c>
      <c r="Q4893" s="7">
        <v>2007</v>
      </c>
      <c r="R4893" s="7"/>
      <c r="S4893" s="7"/>
    </row>
    <row r="4894" spans="1:19" hidden="1" x14ac:dyDescent="0.35">
      <c r="A4894">
        <v>4893</v>
      </c>
      <c r="B4894" s="7">
        <v>289</v>
      </c>
      <c r="C4894" s="7">
        <v>27001</v>
      </c>
      <c r="D4894" s="20">
        <v>32652</v>
      </c>
      <c r="E4894" s="7" t="s">
        <v>58</v>
      </c>
      <c r="F4894" s="7">
        <v>25</v>
      </c>
      <c r="G4894" s="7">
        <v>25</v>
      </c>
      <c r="H4894" s="7"/>
      <c r="I4894" s="7"/>
      <c r="J4894" s="7" t="s">
        <v>118</v>
      </c>
      <c r="K4894" s="7" t="s">
        <v>60</v>
      </c>
      <c r="L4894" s="7" t="s">
        <v>61</v>
      </c>
      <c r="M4894" s="7"/>
      <c r="N4894" s="7"/>
      <c r="O4894" s="7" t="s">
        <v>88</v>
      </c>
      <c r="P4894" s="7">
        <v>2007</v>
      </c>
      <c r="Q4894" s="7">
        <v>2007</v>
      </c>
      <c r="R4894" s="7"/>
      <c r="S4894" s="7"/>
    </row>
    <row r="4895" spans="1:19" hidden="1" x14ac:dyDescent="0.35">
      <c r="A4895">
        <v>4894</v>
      </c>
      <c r="B4895" s="7">
        <v>289</v>
      </c>
      <c r="C4895" s="7">
        <v>27001</v>
      </c>
      <c r="D4895" s="20">
        <v>32652</v>
      </c>
      <c r="E4895" s="7" t="s">
        <v>58</v>
      </c>
      <c r="F4895" s="7">
        <v>31</v>
      </c>
      <c r="G4895" s="7">
        <v>31</v>
      </c>
      <c r="H4895" s="7"/>
      <c r="I4895" s="7"/>
      <c r="J4895" s="7" t="s">
        <v>118</v>
      </c>
      <c r="K4895" s="7" t="s">
        <v>60</v>
      </c>
      <c r="L4895" s="7" t="s">
        <v>61</v>
      </c>
      <c r="M4895" s="7"/>
      <c r="N4895" s="7"/>
      <c r="O4895" s="7" t="s">
        <v>88</v>
      </c>
      <c r="P4895" s="7">
        <v>2008</v>
      </c>
      <c r="Q4895" s="7">
        <v>2008</v>
      </c>
      <c r="R4895" s="7"/>
      <c r="S4895" s="7"/>
    </row>
    <row r="4896" spans="1:19" hidden="1" x14ac:dyDescent="0.35">
      <c r="A4896">
        <v>4895</v>
      </c>
      <c r="B4896" s="7">
        <v>289</v>
      </c>
      <c r="C4896" s="7">
        <v>27001</v>
      </c>
      <c r="D4896" s="20">
        <v>32652</v>
      </c>
      <c r="E4896" s="7" t="s">
        <v>58</v>
      </c>
      <c r="F4896" s="7"/>
      <c r="G4896" s="7"/>
      <c r="H4896" s="7"/>
      <c r="I4896" s="7"/>
      <c r="J4896" s="7"/>
      <c r="K4896" s="7"/>
      <c r="L4896" s="7"/>
      <c r="M4896" s="7">
        <v>7</v>
      </c>
      <c r="N4896" s="7" t="s">
        <v>684</v>
      </c>
      <c r="O4896" s="7" t="s">
        <v>88</v>
      </c>
      <c r="P4896" s="7">
        <v>1923</v>
      </c>
      <c r="Q4896" s="7">
        <v>1923</v>
      </c>
      <c r="R4896" s="7"/>
      <c r="S4896" s="7"/>
    </row>
    <row r="4897" spans="1:19" hidden="1" x14ac:dyDescent="0.35">
      <c r="A4897">
        <v>4896</v>
      </c>
      <c r="B4897" s="7">
        <v>289</v>
      </c>
      <c r="C4897" s="7">
        <v>27001</v>
      </c>
      <c r="D4897" s="20">
        <v>32652</v>
      </c>
      <c r="E4897" s="7" t="s">
        <v>58</v>
      </c>
      <c r="F4897" s="7"/>
      <c r="G4897" s="7"/>
      <c r="H4897" s="7"/>
      <c r="I4897" s="7"/>
      <c r="J4897" s="7"/>
      <c r="K4897" s="7"/>
      <c r="L4897" s="7"/>
      <c r="M4897" s="7"/>
      <c r="N4897" s="7" t="s">
        <v>686</v>
      </c>
      <c r="O4897" s="7" t="s">
        <v>105</v>
      </c>
      <c r="P4897" s="7">
        <v>1953</v>
      </c>
      <c r="Q4897" s="7">
        <v>1953</v>
      </c>
      <c r="R4897" s="7"/>
      <c r="S4897" s="7"/>
    </row>
    <row r="4898" spans="1:19" hidden="1" x14ac:dyDescent="0.35">
      <c r="A4898">
        <v>4897</v>
      </c>
      <c r="B4898" s="7">
        <v>289</v>
      </c>
      <c r="C4898" s="7">
        <v>27001</v>
      </c>
      <c r="D4898" s="20">
        <v>32652</v>
      </c>
      <c r="E4898" s="7" t="s">
        <v>58</v>
      </c>
      <c r="F4898" s="7">
        <v>0</v>
      </c>
      <c r="G4898" s="7">
        <v>0</v>
      </c>
      <c r="H4898" s="7"/>
      <c r="I4898" s="7"/>
      <c r="J4898" s="7"/>
      <c r="K4898" s="7" t="s">
        <v>121</v>
      </c>
      <c r="L4898" s="7"/>
      <c r="M4898" s="7">
        <v>1</v>
      </c>
      <c r="N4898" s="7"/>
      <c r="O4898" s="7" t="s">
        <v>88</v>
      </c>
      <c r="P4898" s="7">
        <v>1967</v>
      </c>
      <c r="Q4898" s="7">
        <v>1967</v>
      </c>
      <c r="R4898" s="7"/>
      <c r="S4898" s="7"/>
    </row>
    <row r="4899" spans="1:19" hidden="1" x14ac:dyDescent="0.35">
      <c r="A4899">
        <v>4898</v>
      </c>
      <c r="B4899" s="7">
        <v>289</v>
      </c>
      <c r="C4899" s="7">
        <v>27001</v>
      </c>
      <c r="D4899" s="7">
        <v>3658</v>
      </c>
      <c r="E4899" s="7" t="s">
        <v>58</v>
      </c>
      <c r="F4899" s="7">
        <v>5000</v>
      </c>
      <c r="G4899" s="7">
        <v>5000</v>
      </c>
      <c r="H4899" s="7"/>
      <c r="I4899" s="7"/>
      <c r="J4899" s="7" t="s">
        <v>59</v>
      </c>
      <c r="K4899" s="7" t="s">
        <v>60</v>
      </c>
      <c r="L4899" s="7" t="s">
        <v>61</v>
      </c>
      <c r="M4899" s="7">
        <v>7</v>
      </c>
      <c r="N4899" s="7"/>
      <c r="O4899" s="7" t="s">
        <v>88</v>
      </c>
      <c r="P4899" s="7">
        <v>1923</v>
      </c>
      <c r="Q4899" s="7">
        <v>1923</v>
      </c>
      <c r="R4899" s="7"/>
      <c r="S4899" s="7"/>
    </row>
    <row r="4900" spans="1:19" hidden="1" x14ac:dyDescent="0.35">
      <c r="A4900">
        <v>4899</v>
      </c>
      <c r="B4900" s="7">
        <v>289</v>
      </c>
      <c r="C4900" s="7">
        <v>27001</v>
      </c>
      <c r="D4900" s="7">
        <v>3658</v>
      </c>
      <c r="E4900" s="7" t="s">
        <v>58</v>
      </c>
      <c r="F4900" s="7">
        <v>2000</v>
      </c>
      <c r="G4900" s="7">
        <v>2000</v>
      </c>
      <c r="H4900" s="7"/>
      <c r="I4900" s="7"/>
      <c r="J4900" s="7" t="s">
        <v>59</v>
      </c>
      <c r="K4900" s="7" t="s">
        <v>60</v>
      </c>
      <c r="L4900" s="7" t="s">
        <v>61</v>
      </c>
      <c r="M4900" s="7"/>
      <c r="N4900" s="7"/>
      <c r="O4900" s="7" t="s">
        <v>88</v>
      </c>
      <c r="P4900" s="7">
        <v>1940</v>
      </c>
      <c r="Q4900" s="7">
        <v>1940</v>
      </c>
      <c r="R4900" s="7"/>
      <c r="S4900" s="7"/>
    </row>
    <row r="4901" spans="1:19" hidden="1" x14ac:dyDescent="0.35">
      <c r="A4901">
        <v>4900</v>
      </c>
      <c r="B4901" s="7">
        <v>289</v>
      </c>
      <c r="C4901" s="7">
        <v>27001</v>
      </c>
      <c r="D4901" s="7">
        <v>3658</v>
      </c>
      <c r="E4901" s="7" t="s">
        <v>58</v>
      </c>
      <c r="F4901" s="7">
        <v>18</v>
      </c>
      <c r="G4901" s="7">
        <v>18</v>
      </c>
      <c r="H4901" s="7"/>
      <c r="I4901" s="7"/>
      <c r="J4901" s="7" t="s">
        <v>118</v>
      </c>
      <c r="K4901" s="7" t="s">
        <v>60</v>
      </c>
      <c r="L4901" s="7" t="s">
        <v>61</v>
      </c>
      <c r="M4901" s="7">
        <v>1</v>
      </c>
      <c r="N4901" s="7"/>
      <c r="O4901" s="7" t="s">
        <v>88</v>
      </c>
      <c r="P4901" s="7">
        <v>1967</v>
      </c>
      <c r="Q4901" s="7">
        <v>1967</v>
      </c>
      <c r="R4901" s="7"/>
      <c r="S4901" s="7"/>
    </row>
    <row r="4902" spans="1:19" hidden="1" x14ac:dyDescent="0.35">
      <c r="A4902">
        <v>4901</v>
      </c>
      <c r="B4902" s="7">
        <v>289</v>
      </c>
      <c r="C4902" s="7">
        <v>27001</v>
      </c>
      <c r="D4902" s="7">
        <v>3658</v>
      </c>
      <c r="E4902" s="7" t="s">
        <v>58</v>
      </c>
      <c r="F4902" s="7">
        <v>41</v>
      </c>
      <c r="G4902" s="7">
        <v>41</v>
      </c>
      <c r="H4902" s="7"/>
      <c r="I4902" s="7"/>
      <c r="J4902" s="7" t="s">
        <v>118</v>
      </c>
      <c r="K4902" s="7" t="s">
        <v>60</v>
      </c>
      <c r="L4902" s="7" t="s">
        <v>61</v>
      </c>
      <c r="M4902" s="7"/>
      <c r="N4902" s="7"/>
      <c r="O4902" s="7" t="s">
        <v>88</v>
      </c>
      <c r="P4902" s="7">
        <v>1992</v>
      </c>
      <c r="Q4902" s="7">
        <v>1992</v>
      </c>
      <c r="R4902" s="7"/>
      <c r="S4902" s="7"/>
    </row>
    <row r="4903" spans="1:19" hidden="1" x14ac:dyDescent="0.35">
      <c r="A4903">
        <v>4902</v>
      </c>
      <c r="B4903" s="7">
        <v>289</v>
      </c>
      <c r="C4903" s="7">
        <v>27001</v>
      </c>
      <c r="D4903" s="7">
        <v>3658</v>
      </c>
      <c r="E4903" s="7" t="s">
        <v>58</v>
      </c>
      <c r="F4903" s="7">
        <v>35</v>
      </c>
      <c r="G4903" s="7">
        <v>35</v>
      </c>
      <c r="H4903" s="7"/>
      <c r="I4903" s="7"/>
      <c r="J4903" s="7" t="s">
        <v>118</v>
      </c>
      <c r="K4903" s="7" t="s">
        <v>60</v>
      </c>
      <c r="L4903" s="7" t="s">
        <v>61</v>
      </c>
      <c r="M4903" s="7"/>
      <c r="N4903" s="7"/>
      <c r="O4903" s="7" t="s">
        <v>88</v>
      </c>
      <c r="P4903" s="7">
        <v>1993</v>
      </c>
      <c r="Q4903" s="7">
        <v>1993</v>
      </c>
      <c r="R4903" s="7"/>
      <c r="S4903" s="7"/>
    </row>
    <row r="4904" spans="1:19" hidden="1" x14ac:dyDescent="0.35">
      <c r="A4904">
        <v>4903</v>
      </c>
      <c r="B4904" s="7">
        <v>289</v>
      </c>
      <c r="C4904" s="7">
        <v>27001</v>
      </c>
      <c r="D4904" s="7">
        <v>3658</v>
      </c>
      <c r="E4904" s="7" t="s">
        <v>58</v>
      </c>
      <c r="F4904" s="7">
        <v>1500</v>
      </c>
      <c r="G4904" s="7">
        <v>1500</v>
      </c>
      <c r="H4904" s="7"/>
      <c r="I4904" s="7"/>
      <c r="J4904" s="7" t="s">
        <v>59</v>
      </c>
      <c r="K4904" s="7" t="s">
        <v>60</v>
      </c>
      <c r="L4904" s="7" t="s">
        <v>61</v>
      </c>
      <c r="M4904" s="7">
        <v>12</v>
      </c>
      <c r="N4904" s="7"/>
      <c r="O4904" s="7" t="s">
        <v>88</v>
      </c>
      <c r="P4904" s="7">
        <v>1996</v>
      </c>
      <c r="Q4904" s="7">
        <v>1996</v>
      </c>
      <c r="R4904" s="7"/>
      <c r="S4904" s="7"/>
    </row>
    <row r="4905" spans="1:19" hidden="1" x14ac:dyDescent="0.35">
      <c r="A4905">
        <v>4904</v>
      </c>
      <c r="B4905" s="7">
        <v>289</v>
      </c>
      <c r="C4905" s="7">
        <v>27001</v>
      </c>
      <c r="D4905" s="7">
        <v>3658</v>
      </c>
      <c r="E4905" s="7" t="s">
        <v>58</v>
      </c>
      <c r="F4905" s="7">
        <v>32</v>
      </c>
      <c r="G4905" s="7">
        <v>32</v>
      </c>
      <c r="H4905" s="7"/>
      <c r="I4905" s="7"/>
      <c r="J4905" s="7" t="s">
        <v>118</v>
      </c>
      <c r="K4905" s="7" t="s">
        <v>60</v>
      </c>
      <c r="L4905" s="7" t="s">
        <v>61</v>
      </c>
      <c r="M4905" s="7">
        <v>12</v>
      </c>
      <c r="N4905" s="7"/>
      <c r="O4905" s="7" t="s">
        <v>88</v>
      </c>
      <c r="P4905" s="7">
        <v>1996</v>
      </c>
      <c r="Q4905" s="7">
        <v>1996</v>
      </c>
      <c r="R4905" s="7"/>
      <c r="S4905" s="7"/>
    </row>
    <row r="4906" spans="1:19" hidden="1" x14ac:dyDescent="0.35">
      <c r="A4906">
        <v>4905</v>
      </c>
      <c r="B4906" s="7">
        <v>289</v>
      </c>
      <c r="C4906" s="7">
        <v>27001</v>
      </c>
      <c r="D4906" s="7">
        <v>3658</v>
      </c>
      <c r="E4906" s="7" t="s">
        <v>58</v>
      </c>
      <c r="F4906" s="7">
        <v>2200</v>
      </c>
      <c r="G4906" s="7">
        <v>2200</v>
      </c>
      <c r="H4906" s="7"/>
      <c r="I4906" s="7"/>
      <c r="J4906" s="7" t="s">
        <v>59</v>
      </c>
      <c r="K4906" s="7" t="s">
        <v>60</v>
      </c>
      <c r="L4906" s="7" t="s">
        <v>61</v>
      </c>
      <c r="M4906" s="7">
        <v>7</v>
      </c>
      <c r="N4906" s="7"/>
      <c r="O4906" s="7" t="s">
        <v>88</v>
      </c>
      <c r="P4906" s="7">
        <v>1998</v>
      </c>
      <c r="Q4906" s="7">
        <v>1998</v>
      </c>
      <c r="R4906" s="7"/>
      <c r="S4906" s="7"/>
    </row>
    <row r="4907" spans="1:19" hidden="1" x14ac:dyDescent="0.35">
      <c r="A4907">
        <v>4906</v>
      </c>
      <c r="B4907" s="7">
        <v>289</v>
      </c>
      <c r="C4907" s="7">
        <v>27001</v>
      </c>
      <c r="D4907" s="7">
        <v>3658</v>
      </c>
      <c r="E4907" s="7" t="s">
        <v>58</v>
      </c>
      <c r="F4907" s="7">
        <v>25</v>
      </c>
      <c r="G4907" s="7">
        <v>25</v>
      </c>
      <c r="H4907" s="7"/>
      <c r="I4907" s="7"/>
      <c r="J4907" s="7" t="s">
        <v>118</v>
      </c>
      <c r="K4907" s="7" t="s">
        <v>60</v>
      </c>
      <c r="L4907" s="7" t="s">
        <v>61</v>
      </c>
      <c r="M4907" s="7">
        <v>2</v>
      </c>
      <c r="N4907" s="7"/>
      <c r="O4907" s="7" t="s">
        <v>88</v>
      </c>
      <c r="P4907" s="7">
        <v>1999</v>
      </c>
      <c r="Q4907" s="7">
        <v>1999</v>
      </c>
      <c r="R4907" s="7"/>
      <c r="S4907" s="7"/>
    </row>
    <row r="4908" spans="1:19" hidden="1" x14ac:dyDescent="0.35">
      <c r="A4908">
        <v>4907</v>
      </c>
      <c r="B4908" s="7">
        <v>289</v>
      </c>
      <c r="C4908" s="7">
        <v>27001</v>
      </c>
      <c r="D4908" s="7">
        <v>3658</v>
      </c>
      <c r="E4908" s="7" t="s">
        <v>58</v>
      </c>
      <c r="F4908" s="7">
        <v>2500</v>
      </c>
      <c r="G4908" s="7">
        <v>2500</v>
      </c>
      <c r="H4908" s="7"/>
      <c r="I4908" s="7"/>
      <c r="J4908" s="7" t="s">
        <v>59</v>
      </c>
      <c r="K4908" s="7" t="s">
        <v>60</v>
      </c>
      <c r="L4908" s="7" t="s">
        <v>61</v>
      </c>
      <c r="M4908" s="7">
        <v>7</v>
      </c>
      <c r="N4908" s="7"/>
      <c r="O4908" s="7" t="s">
        <v>88</v>
      </c>
      <c r="P4908" s="7">
        <v>2003</v>
      </c>
      <c r="Q4908" s="7">
        <v>2003</v>
      </c>
      <c r="R4908" s="7"/>
      <c r="S4908" s="7"/>
    </row>
    <row r="4909" spans="1:19" hidden="1" x14ac:dyDescent="0.35">
      <c r="A4909">
        <v>4908</v>
      </c>
      <c r="B4909" s="7">
        <v>289</v>
      </c>
      <c r="C4909" s="7">
        <v>27001</v>
      </c>
      <c r="D4909" s="7">
        <v>3658</v>
      </c>
      <c r="E4909" s="7" t="s">
        <v>58</v>
      </c>
      <c r="F4909" s="7">
        <v>20</v>
      </c>
      <c r="G4909" s="7">
        <v>20</v>
      </c>
      <c r="H4909" s="7"/>
      <c r="I4909" s="7"/>
      <c r="J4909" s="7" t="s">
        <v>118</v>
      </c>
      <c r="K4909" s="7" t="s">
        <v>60</v>
      </c>
      <c r="L4909" s="7" t="s">
        <v>61</v>
      </c>
      <c r="M4909" s="7">
        <v>7</v>
      </c>
      <c r="N4909" s="7"/>
      <c r="O4909" s="7" t="s">
        <v>88</v>
      </c>
      <c r="P4909" s="7">
        <v>2003</v>
      </c>
      <c r="Q4909" s="7">
        <v>2003</v>
      </c>
      <c r="R4909" s="7"/>
      <c r="S4909" s="7"/>
    </row>
    <row r="4910" spans="1:19" hidden="1" x14ac:dyDescent="0.35">
      <c r="A4910">
        <v>4909</v>
      </c>
      <c r="B4910" s="7">
        <v>289</v>
      </c>
      <c r="C4910" s="7">
        <v>27001</v>
      </c>
      <c r="D4910" s="7">
        <v>3658</v>
      </c>
      <c r="E4910" s="7" t="s">
        <v>58</v>
      </c>
      <c r="F4910" s="7">
        <v>2500</v>
      </c>
      <c r="G4910" s="7">
        <v>2500</v>
      </c>
      <c r="H4910" s="7"/>
      <c r="I4910" s="7"/>
      <c r="J4910" s="7" t="s">
        <v>59</v>
      </c>
      <c r="K4910" s="7" t="s">
        <v>60</v>
      </c>
      <c r="L4910" s="7" t="s">
        <v>61</v>
      </c>
      <c r="M4910" s="7">
        <v>7</v>
      </c>
      <c r="N4910" s="7"/>
      <c r="O4910" s="7" t="s">
        <v>88</v>
      </c>
      <c r="P4910" s="7">
        <v>2003</v>
      </c>
      <c r="Q4910" s="7">
        <v>2003</v>
      </c>
      <c r="R4910" s="7"/>
      <c r="S4910" s="7"/>
    </row>
    <row r="4911" spans="1:19" hidden="1" x14ac:dyDescent="0.35">
      <c r="A4911">
        <v>4910</v>
      </c>
      <c r="B4911" s="7">
        <v>289</v>
      </c>
      <c r="C4911" s="7">
        <v>27001</v>
      </c>
      <c r="D4911" s="7">
        <v>3658</v>
      </c>
      <c r="E4911" s="7" t="s">
        <v>58</v>
      </c>
      <c r="F4911" s="7">
        <v>76</v>
      </c>
      <c r="G4911" s="7">
        <v>76</v>
      </c>
      <c r="H4911" s="7"/>
      <c r="I4911" s="7"/>
      <c r="J4911" s="7" t="s">
        <v>118</v>
      </c>
      <c r="K4911" s="7" t="s">
        <v>60</v>
      </c>
      <c r="L4911" s="7" t="s">
        <v>61</v>
      </c>
      <c r="M4911" s="7">
        <v>7</v>
      </c>
      <c r="N4911" s="7"/>
      <c r="O4911" s="7" t="s">
        <v>88</v>
      </c>
      <c r="P4911" s="7">
        <v>2003</v>
      </c>
      <c r="Q4911" s="7">
        <v>2003</v>
      </c>
      <c r="R4911" s="7"/>
      <c r="S4911" s="7"/>
    </row>
    <row r="4912" spans="1:19" hidden="1" x14ac:dyDescent="0.35">
      <c r="A4912">
        <v>4911</v>
      </c>
      <c r="B4912" s="7">
        <v>289</v>
      </c>
      <c r="C4912" s="7">
        <v>27001</v>
      </c>
      <c r="D4912" s="7">
        <v>3658</v>
      </c>
      <c r="E4912" s="7" t="s">
        <v>58</v>
      </c>
      <c r="F4912" s="7">
        <v>3000</v>
      </c>
      <c r="G4912" s="7">
        <v>3000</v>
      </c>
      <c r="H4912" s="7"/>
      <c r="I4912" s="7"/>
      <c r="J4912" s="7" t="s">
        <v>59</v>
      </c>
      <c r="K4912" s="7" t="s">
        <v>60</v>
      </c>
      <c r="L4912" s="7" t="s">
        <v>61</v>
      </c>
      <c r="M4912" s="7">
        <v>1</v>
      </c>
      <c r="N4912" s="7"/>
      <c r="O4912" s="7" t="s">
        <v>88</v>
      </c>
      <c r="P4912" s="7">
        <v>2004</v>
      </c>
      <c r="Q4912" s="7">
        <v>2004</v>
      </c>
      <c r="R4912" s="7"/>
      <c r="S4912" s="7"/>
    </row>
    <row r="4913" spans="1:19" hidden="1" x14ac:dyDescent="0.35">
      <c r="A4913">
        <v>4912</v>
      </c>
      <c r="B4913" s="7">
        <v>289</v>
      </c>
      <c r="C4913" s="7">
        <v>27001</v>
      </c>
      <c r="D4913" s="7">
        <v>3658</v>
      </c>
      <c r="E4913" s="7" t="s">
        <v>58</v>
      </c>
      <c r="F4913" s="7">
        <v>733</v>
      </c>
      <c r="G4913" s="7">
        <v>733</v>
      </c>
      <c r="H4913" s="7"/>
      <c r="I4913" s="7"/>
      <c r="J4913" s="7" t="s">
        <v>59</v>
      </c>
      <c r="K4913" s="7" t="s">
        <v>60</v>
      </c>
      <c r="L4913" s="7" t="s">
        <v>61</v>
      </c>
      <c r="M4913" s="7"/>
      <c r="N4913" s="7"/>
      <c r="O4913" s="7" t="s">
        <v>88</v>
      </c>
      <c r="P4913" s="7">
        <v>2007</v>
      </c>
      <c r="Q4913" s="7">
        <v>2007</v>
      </c>
      <c r="R4913" s="7"/>
      <c r="S4913" s="7"/>
    </row>
    <row r="4914" spans="1:19" hidden="1" x14ac:dyDescent="0.35">
      <c r="A4914">
        <v>4913</v>
      </c>
      <c r="B4914" s="7">
        <v>289</v>
      </c>
      <c r="C4914" s="7">
        <v>27001</v>
      </c>
      <c r="D4914" s="7">
        <v>3649</v>
      </c>
      <c r="E4914" s="7" t="s">
        <v>58</v>
      </c>
      <c r="F4914" s="7">
        <v>30</v>
      </c>
      <c r="G4914" s="7">
        <v>30</v>
      </c>
      <c r="H4914" s="7"/>
      <c r="I4914" s="7"/>
      <c r="J4914" s="7" t="s">
        <v>59</v>
      </c>
      <c r="K4914" s="7" t="s">
        <v>60</v>
      </c>
      <c r="L4914" s="7" t="s">
        <v>61</v>
      </c>
      <c r="M4914" s="7">
        <v>7</v>
      </c>
      <c r="N4914" s="7"/>
      <c r="O4914" s="7" t="s">
        <v>88</v>
      </c>
      <c r="P4914" s="7">
        <v>1923</v>
      </c>
      <c r="Q4914" s="7">
        <v>1923</v>
      </c>
      <c r="R4914" s="7"/>
      <c r="S4914" s="7"/>
    </row>
    <row r="4915" spans="1:19" hidden="1" x14ac:dyDescent="0.35">
      <c r="A4915">
        <v>4914</v>
      </c>
      <c r="B4915" s="7">
        <v>289</v>
      </c>
      <c r="C4915" s="7">
        <v>27001</v>
      </c>
      <c r="D4915" s="7">
        <v>3649</v>
      </c>
      <c r="E4915" s="7" t="s">
        <v>58</v>
      </c>
      <c r="F4915" s="7">
        <v>20</v>
      </c>
      <c r="G4915" s="7">
        <v>20</v>
      </c>
      <c r="H4915" s="7"/>
      <c r="I4915" s="7"/>
      <c r="J4915" s="7" t="s">
        <v>59</v>
      </c>
      <c r="K4915" s="7" t="s">
        <v>60</v>
      </c>
      <c r="L4915" s="7" t="s">
        <v>61</v>
      </c>
      <c r="M4915" s="7">
        <v>1</v>
      </c>
      <c r="N4915" s="7"/>
      <c r="O4915" s="7" t="s">
        <v>88</v>
      </c>
      <c r="P4915" s="7">
        <v>1967</v>
      </c>
      <c r="Q4915" s="7">
        <v>1967</v>
      </c>
      <c r="R4915" s="7"/>
      <c r="S4915" s="7"/>
    </row>
    <row r="4916" spans="1:19" hidden="1" x14ac:dyDescent="0.35">
      <c r="A4916">
        <v>4915</v>
      </c>
      <c r="B4916" s="7">
        <v>289</v>
      </c>
      <c r="C4916" s="7">
        <v>27001</v>
      </c>
      <c r="D4916" s="7">
        <v>3649</v>
      </c>
      <c r="E4916" s="7" t="s">
        <v>58</v>
      </c>
      <c r="F4916" s="7">
        <v>4</v>
      </c>
      <c r="G4916" s="7">
        <v>4</v>
      </c>
      <c r="H4916" s="7"/>
      <c r="I4916" s="7"/>
      <c r="J4916" s="7" t="s">
        <v>59</v>
      </c>
      <c r="K4916" s="7" t="s">
        <v>60</v>
      </c>
      <c r="L4916" s="7" t="s">
        <v>61</v>
      </c>
      <c r="M4916" s="7"/>
      <c r="N4916" s="7"/>
      <c r="O4916" s="7" t="s">
        <v>88</v>
      </c>
      <c r="P4916" s="7">
        <v>1993</v>
      </c>
      <c r="Q4916" s="7">
        <v>1993</v>
      </c>
      <c r="R4916" s="7"/>
      <c r="S4916" s="7"/>
    </row>
    <row r="4917" spans="1:19" hidden="1" x14ac:dyDescent="0.35">
      <c r="A4917">
        <v>4916</v>
      </c>
      <c r="B4917" s="7">
        <v>289</v>
      </c>
      <c r="C4917" s="7">
        <v>27001</v>
      </c>
      <c r="D4917" s="7">
        <v>3649</v>
      </c>
      <c r="E4917" s="7" t="s">
        <v>58</v>
      </c>
      <c r="F4917" s="7">
        <v>25</v>
      </c>
      <c r="G4917" s="7">
        <v>25</v>
      </c>
      <c r="H4917" s="7"/>
      <c r="I4917" s="7"/>
      <c r="J4917" s="7" t="s">
        <v>59</v>
      </c>
      <c r="K4917" s="7" t="s">
        <v>60</v>
      </c>
      <c r="L4917" s="7" t="s">
        <v>61</v>
      </c>
      <c r="M4917" s="7">
        <v>7</v>
      </c>
      <c r="N4917" s="7"/>
      <c r="O4917" s="7" t="s">
        <v>88</v>
      </c>
      <c r="P4917" s="7">
        <v>1998</v>
      </c>
      <c r="Q4917" s="7">
        <v>1998</v>
      </c>
      <c r="R4917" s="7"/>
      <c r="S4917" s="7"/>
    </row>
    <row r="4918" spans="1:19" hidden="1" x14ac:dyDescent="0.35">
      <c r="A4918">
        <v>4917</v>
      </c>
      <c r="B4918" s="7">
        <v>289</v>
      </c>
      <c r="C4918" s="7">
        <v>27001</v>
      </c>
      <c r="D4918" s="7">
        <v>3649</v>
      </c>
      <c r="E4918" s="7" t="s">
        <v>58</v>
      </c>
      <c r="F4918" s="7">
        <v>100</v>
      </c>
      <c r="G4918" s="7">
        <v>100</v>
      </c>
      <c r="H4918" s="7"/>
      <c r="I4918" s="7"/>
      <c r="J4918" s="7" t="s">
        <v>59</v>
      </c>
      <c r="K4918" s="7" t="s">
        <v>60</v>
      </c>
      <c r="L4918" s="7" t="s">
        <v>61</v>
      </c>
      <c r="M4918" s="7">
        <v>2</v>
      </c>
      <c r="N4918" s="7"/>
      <c r="O4918" s="7" t="s">
        <v>88</v>
      </c>
      <c r="P4918" s="7">
        <v>1999</v>
      </c>
      <c r="Q4918" s="7">
        <v>1999</v>
      </c>
      <c r="R4918" s="7"/>
      <c r="S4918" s="7"/>
    </row>
    <row r="4919" spans="1:19" hidden="1" x14ac:dyDescent="0.35">
      <c r="A4919">
        <v>4918</v>
      </c>
      <c r="B4919" s="7">
        <v>289</v>
      </c>
      <c r="C4919" s="7">
        <v>27001</v>
      </c>
      <c r="D4919" s="7">
        <v>3649</v>
      </c>
      <c r="E4919" s="7" t="s">
        <v>58</v>
      </c>
      <c r="F4919" s="7">
        <v>25</v>
      </c>
      <c r="G4919" s="7">
        <v>25</v>
      </c>
      <c r="H4919" s="7"/>
      <c r="I4919" s="7"/>
      <c r="J4919" s="7" t="s">
        <v>118</v>
      </c>
      <c r="K4919" s="7" t="s">
        <v>60</v>
      </c>
      <c r="L4919" s="7" t="s">
        <v>61</v>
      </c>
      <c r="M4919" s="7">
        <v>2</v>
      </c>
      <c r="N4919" s="7"/>
      <c r="O4919" s="7" t="s">
        <v>88</v>
      </c>
      <c r="P4919" s="7">
        <v>1999</v>
      </c>
      <c r="Q4919" s="7">
        <v>1999</v>
      </c>
      <c r="R4919" s="7"/>
      <c r="S4919" s="7"/>
    </row>
    <row r="4920" spans="1:19" hidden="1" x14ac:dyDescent="0.35">
      <c r="A4920">
        <v>4919</v>
      </c>
      <c r="B4920" s="7">
        <v>289</v>
      </c>
      <c r="C4920" s="7">
        <v>27001</v>
      </c>
      <c r="D4920" s="7">
        <v>3649</v>
      </c>
      <c r="E4920" s="7" t="s">
        <v>58</v>
      </c>
      <c r="F4920" s="7">
        <v>40</v>
      </c>
      <c r="G4920" s="7">
        <v>40</v>
      </c>
      <c r="H4920" s="7"/>
      <c r="I4920" s="7"/>
      <c r="J4920" s="7" t="s">
        <v>118</v>
      </c>
      <c r="K4920" s="7" t="s">
        <v>60</v>
      </c>
      <c r="L4920" s="7" t="s">
        <v>61</v>
      </c>
      <c r="M4920" s="7">
        <v>7</v>
      </c>
      <c r="N4920" s="7"/>
      <c r="O4920" s="7" t="s">
        <v>88</v>
      </c>
      <c r="P4920" s="7">
        <v>2003</v>
      </c>
      <c r="Q4920" s="7">
        <v>2003</v>
      </c>
      <c r="R4920" s="7"/>
      <c r="S4920" s="7"/>
    </row>
    <row r="4921" spans="1:19" hidden="1" x14ac:dyDescent="0.35">
      <c r="A4921">
        <v>4920</v>
      </c>
      <c r="B4921" s="7">
        <v>289</v>
      </c>
      <c r="C4921" s="7">
        <v>27001</v>
      </c>
      <c r="D4921" s="7">
        <v>3649</v>
      </c>
      <c r="E4921" s="7" t="s">
        <v>58</v>
      </c>
      <c r="F4921" s="7">
        <v>15</v>
      </c>
      <c r="G4921" s="7">
        <v>15</v>
      </c>
      <c r="H4921" s="7"/>
      <c r="I4921" s="7"/>
      <c r="J4921" s="7" t="s">
        <v>118</v>
      </c>
      <c r="K4921" s="7" t="s">
        <v>60</v>
      </c>
      <c r="L4921" s="7" t="s">
        <v>61</v>
      </c>
      <c r="M4921" s="7">
        <v>1</v>
      </c>
      <c r="N4921" s="7"/>
      <c r="O4921" s="7" t="s">
        <v>88</v>
      </c>
      <c r="P4921" s="7">
        <v>2004</v>
      </c>
      <c r="Q4921" s="7">
        <v>2004</v>
      </c>
      <c r="R4921" s="7"/>
      <c r="S4921" s="7"/>
    </row>
    <row r="4922" spans="1:19" hidden="1" x14ac:dyDescent="0.35">
      <c r="A4922">
        <v>4921</v>
      </c>
      <c r="B4922" s="7">
        <v>289</v>
      </c>
      <c r="C4922" s="7">
        <v>27001</v>
      </c>
      <c r="D4922" s="7">
        <v>3288</v>
      </c>
      <c r="E4922" s="7" t="s">
        <v>58</v>
      </c>
      <c r="F4922" s="7">
        <v>300</v>
      </c>
      <c r="G4922" s="7">
        <v>300</v>
      </c>
      <c r="H4922" s="7"/>
      <c r="I4922" s="7"/>
      <c r="J4922" s="7" t="s">
        <v>118</v>
      </c>
      <c r="K4922" s="7" t="s">
        <v>60</v>
      </c>
      <c r="L4922" s="7" t="s">
        <v>61</v>
      </c>
      <c r="M4922" s="7">
        <v>7</v>
      </c>
      <c r="N4922" s="7"/>
      <c r="O4922" s="7" t="s">
        <v>88</v>
      </c>
      <c r="P4922" s="7">
        <v>1923</v>
      </c>
      <c r="Q4922" s="7">
        <v>1923</v>
      </c>
      <c r="R4922" s="7"/>
      <c r="S4922" s="7"/>
    </row>
    <row r="4923" spans="1:19" hidden="1" x14ac:dyDescent="0.35">
      <c r="A4923">
        <v>4922</v>
      </c>
      <c r="B4923" s="7">
        <v>289</v>
      </c>
      <c r="C4923" s="7">
        <v>27001</v>
      </c>
      <c r="D4923" s="7">
        <v>3288</v>
      </c>
      <c r="E4923" s="7" t="s">
        <v>58</v>
      </c>
      <c r="F4923" s="7">
        <v>500</v>
      </c>
      <c r="G4923" s="7">
        <v>500</v>
      </c>
      <c r="H4923" s="7"/>
      <c r="I4923" s="7"/>
      <c r="J4923" s="7" t="s">
        <v>118</v>
      </c>
      <c r="K4923" s="7" t="s">
        <v>60</v>
      </c>
      <c r="L4923" s="7" t="s">
        <v>61</v>
      </c>
      <c r="M4923" s="7"/>
      <c r="N4923" s="7"/>
      <c r="O4923" s="7" t="s">
        <v>88</v>
      </c>
      <c r="P4923" s="7">
        <v>1940</v>
      </c>
      <c r="Q4923" s="7">
        <v>1940</v>
      </c>
      <c r="R4923" s="7"/>
      <c r="S4923" s="7"/>
    </row>
    <row r="4924" spans="1:19" hidden="1" x14ac:dyDescent="0.35">
      <c r="A4924">
        <v>4923</v>
      </c>
      <c r="B4924" s="7">
        <v>289</v>
      </c>
      <c r="C4924" s="7">
        <v>27001</v>
      </c>
      <c r="D4924" s="7">
        <v>3288</v>
      </c>
      <c r="E4924" s="7" t="s">
        <v>58</v>
      </c>
      <c r="F4924" s="7">
        <v>230000</v>
      </c>
      <c r="G4924" s="7">
        <v>230000</v>
      </c>
      <c r="H4924" s="7"/>
      <c r="I4924" s="7"/>
      <c r="J4924" s="7" t="s">
        <v>118</v>
      </c>
      <c r="K4924" s="7" t="s">
        <v>60</v>
      </c>
      <c r="L4924" s="7" t="s">
        <v>61</v>
      </c>
      <c r="M4924" s="7">
        <v>1</v>
      </c>
      <c r="N4924" s="7"/>
      <c r="O4924" s="7" t="s">
        <v>88</v>
      </c>
      <c r="P4924" s="7">
        <v>1967</v>
      </c>
      <c r="Q4924" s="7">
        <v>1967</v>
      </c>
      <c r="R4924" s="7"/>
      <c r="S4924" s="7"/>
    </row>
    <row r="4925" spans="1:19" hidden="1" x14ac:dyDescent="0.35">
      <c r="A4925">
        <v>4924</v>
      </c>
      <c r="B4925" s="7">
        <v>289</v>
      </c>
      <c r="C4925" s="7">
        <v>27001</v>
      </c>
      <c r="D4925" s="7">
        <v>3288</v>
      </c>
      <c r="E4925" s="7" t="s">
        <v>58</v>
      </c>
      <c r="F4925" s="7">
        <v>143000</v>
      </c>
      <c r="G4925" s="7">
        <v>143000</v>
      </c>
      <c r="H4925" s="7"/>
      <c r="I4925" s="7"/>
      <c r="J4925" s="7" t="s">
        <v>118</v>
      </c>
      <c r="K4925" s="7" t="s">
        <v>60</v>
      </c>
      <c r="L4925" s="7" t="s">
        <v>61</v>
      </c>
      <c r="M4925" s="7"/>
      <c r="N4925" s="7"/>
      <c r="O4925" s="7" t="s">
        <v>88</v>
      </c>
      <c r="P4925" s="7">
        <v>1992</v>
      </c>
      <c r="Q4925" s="7">
        <v>1992</v>
      </c>
      <c r="R4925" s="7"/>
      <c r="S4925" s="7"/>
    </row>
    <row r="4926" spans="1:19" hidden="1" x14ac:dyDescent="0.35">
      <c r="A4926">
        <v>4925</v>
      </c>
      <c r="B4926" s="7">
        <v>289</v>
      </c>
      <c r="C4926" s="7">
        <v>27001</v>
      </c>
      <c r="D4926" s="7">
        <v>3288</v>
      </c>
      <c r="E4926" s="7" t="s">
        <v>58</v>
      </c>
      <c r="F4926" s="7">
        <v>300</v>
      </c>
      <c r="G4926" s="7">
        <v>300</v>
      </c>
      <c r="H4926" s="7"/>
      <c r="I4926" s="7"/>
      <c r="J4926" s="7" t="s">
        <v>118</v>
      </c>
      <c r="K4926" s="7" t="s">
        <v>60</v>
      </c>
      <c r="L4926" s="7" t="s">
        <v>61</v>
      </c>
      <c r="M4926" s="7"/>
      <c r="N4926" s="7"/>
      <c r="O4926" s="7" t="s">
        <v>88</v>
      </c>
      <c r="P4926" s="7">
        <v>1993</v>
      </c>
      <c r="Q4926" s="7">
        <v>1993</v>
      </c>
      <c r="R4926" s="7"/>
      <c r="S4926" s="7"/>
    </row>
    <row r="4927" spans="1:19" hidden="1" x14ac:dyDescent="0.35">
      <c r="A4927">
        <v>4926</v>
      </c>
      <c r="B4927" s="7">
        <v>289</v>
      </c>
      <c r="C4927" s="7">
        <v>27001</v>
      </c>
      <c r="D4927" s="7">
        <v>3288</v>
      </c>
      <c r="E4927" s="7" t="s">
        <v>58</v>
      </c>
      <c r="F4927" s="7">
        <v>10000</v>
      </c>
      <c r="G4927" s="7">
        <v>10000</v>
      </c>
      <c r="H4927" s="7"/>
      <c r="I4927" s="7"/>
      <c r="J4927" s="7" t="s">
        <v>59</v>
      </c>
      <c r="K4927" s="7" t="s">
        <v>60</v>
      </c>
      <c r="L4927" s="7" t="s">
        <v>61</v>
      </c>
      <c r="M4927" s="7">
        <v>12</v>
      </c>
      <c r="N4927" s="7"/>
      <c r="O4927" s="7" t="s">
        <v>88</v>
      </c>
      <c r="P4927" s="7">
        <v>1996</v>
      </c>
      <c r="Q4927" s="7">
        <v>1996</v>
      </c>
      <c r="R4927" s="7"/>
      <c r="S4927" s="7"/>
    </row>
    <row r="4928" spans="1:19" hidden="1" x14ac:dyDescent="0.35">
      <c r="A4928">
        <v>4927</v>
      </c>
      <c r="B4928" s="7">
        <v>289</v>
      </c>
      <c r="C4928" s="7">
        <v>27001</v>
      </c>
      <c r="D4928" s="7">
        <v>3288</v>
      </c>
      <c r="E4928" s="7" t="s">
        <v>58</v>
      </c>
      <c r="F4928" s="7">
        <v>11000</v>
      </c>
      <c r="G4928" s="7">
        <v>11000</v>
      </c>
      <c r="H4928" s="7"/>
      <c r="I4928" s="7"/>
      <c r="J4928" s="7" t="s">
        <v>59</v>
      </c>
      <c r="K4928" s="7" t="s">
        <v>60</v>
      </c>
      <c r="L4928" s="7" t="s">
        <v>61</v>
      </c>
      <c r="M4928" s="7">
        <v>7</v>
      </c>
      <c r="N4928" s="7"/>
      <c r="O4928" s="7" t="s">
        <v>88</v>
      </c>
      <c r="P4928" s="7">
        <v>1998</v>
      </c>
      <c r="Q4928" s="7">
        <v>1998</v>
      </c>
      <c r="R4928" s="7"/>
      <c r="S4928" s="7"/>
    </row>
    <row r="4929" spans="1:19" hidden="1" x14ac:dyDescent="0.35">
      <c r="A4929">
        <v>4928</v>
      </c>
      <c r="B4929" s="7">
        <v>289</v>
      </c>
      <c r="C4929" s="7">
        <v>27001</v>
      </c>
      <c r="D4929" s="7">
        <v>3288</v>
      </c>
      <c r="E4929" s="7" t="s">
        <v>58</v>
      </c>
      <c r="F4929" s="7">
        <v>200000</v>
      </c>
      <c r="G4929" s="7">
        <v>200000</v>
      </c>
      <c r="H4929" s="7"/>
      <c r="I4929" s="7"/>
      <c r="J4929" s="7" t="s">
        <v>59</v>
      </c>
      <c r="K4929" s="7" t="s">
        <v>60</v>
      </c>
      <c r="L4929" s="7" t="s">
        <v>61</v>
      </c>
      <c r="M4929" s="7">
        <v>2</v>
      </c>
      <c r="N4929" s="7"/>
      <c r="O4929" s="7" t="s">
        <v>88</v>
      </c>
      <c r="P4929" s="7">
        <v>1999</v>
      </c>
      <c r="Q4929" s="7">
        <v>1999</v>
      </c>
      <c r="R4929" s="7"/>
      <c r="S4929" s="7"/>
    </row>
    <row r="4930" spans="1:19" hidden="1" x14ac:dyDescent="0.35">
      <c r="A4930">
        <v>4929</v>
      </c>
      <c r="B4930" s="7">
        <v>289</v>
      </c>
      <c r="C4930" s="7">
        <v>27001</v>
      </c>
      <c r="D4930" s="7">
        <v>3288</v>
      </c>
      <c r="E4930" s="7" t="s">
        <v>58</v>
      </c>
      <c r="F4930" s="7">
        <v>87000</v>
      </c>
      <c r="G4930" s="7">
        <v>87000</v>
      </c>
      <c r="H4930" s="7"/>
      <c r="I4930" s="7"/>
      <c r="J4930" s="7" t="s">
        <v>118</v>
      </c>
      <c r="K4930" s="7" t="s">
        <v>60</v>
      </c>
      <c r="L4930" s="7" t="s">
        <v>61</v>
      </c>
      <c r="M4930" s="7">
        <v>2</v>
      </c>
      <c r="N4930" s="7"/>
      <c r="O4930" s="7" t="s">
        <v>88</v>
      </c>
      <c r="P4930" s="7">
        <v>1999</v>
      </c>
      <c r="Q4930" s="7">
        <v>1999</v>
      </c>
      <c r="R4930" s="7"/>
      <c r="S4930" s="7"/>
    </row>
    <row r="4931" spans="1:19" hidden="1" x14ac:dyDescent="0.35">
      <c r="A4931">
        <v>4930</v>
      </c>
      <c r="B4931" s="7">
        <v>289</v>
      </c>
      <c r="C4931" s="7">
        <v>27001</v>
      </c>
      <c r="D4931" s="7">
        <v>3288</v>
      </c>
      <c r="E4931" s="7" t="s">
        <v>58</v>
      </c>
      <c r="F4931" s="7">
        <v>50000</v>
      </c>
      <c r="G4931" s="7">
        <v>50000</v>
      </c>
      <c r="H4931" s="7"/>
      <c r="I4931" s="7"/>
      <c r="J4931" s="7" t="s">
        <v>59</v>
      </c>
      <c r="K4931" s="7" t="s">
        <v>60</v>
      </c>
      <c r="L4931" s="7" t="s">
        <v>61</v>
      </c>
      <c r="M4931" s="7"/>
      <c r="N4931" s="7"/>
      <c r="O4931" s="7" t="s">
        <v>88</v>
      </c>
      <c r="P4931" s="7">
        <v>2008</v>
      </c>
      <c r="Q4931" s="7">
        <v>2008</v>
      </c>
      <c r="R4931" s="7"/>
      <c r="S4931" s="7"/>
    </row>
    <row r="4932" spans="1:19" hidden="1" x14ac:dyDescent="0.35">
      <c r="A4932">
        <v>4931</v>
      </c>
      <c r="B4932" s="7">
        <v>289</v>
      </c>
      <c r="C4932" s="7">
        <v>27001</v>
      </c>
      <c r="D4932" s="7">
        <v>3288</v>
      </c>
      <c r="E4932" s="7" t="s">
        <v>58</v>
      </c>
      <c r="F4932" s="7"/>
      <c r="G4932" s="7"/>
      <c r="H4932" s="7"/>
      <c r="I4932" s="7"/>
      <c r="J4932" s="7"/>
      <c r="K4932" s="7"/>
      <c r="L4932" s="7"/>
      <c r="M4932" s="7"/>
      <c r="N4932" s="7" t="s">
        <v>86</v>
      </c>
      <c r="O4932" s="7" t="s">
        <v>88</v>
      </c>
      <c r="P4932" s="7">
        <v>1953</v>
      </c>
      <c r="Q4932" s="7">
        <v>1953</v>
      </c>
      <c r="R4932" s="7"/>
      <c r="S4932" s="7"/>
    </row>
    <row r="4933" spans="1:19" hidden="1" x14ac:dyDescent="0.35">
      <c r="A4933">
        <v>4932</v>
      </c>
      <c r="B4933" s="7">
        <v>289</v>
      </c>
      <c r="C4933" s="7">
        <v>27001</v>
      </c>
      <c r="D4933" s="20">
        <v>3928</v>
      </c>
      <c r="E4933" s="7" t="s">
        <v>58</v>
      </c>
      <c r="F4933" s="7">
        <v>100</v>
      </c>
      <c r="G4933" s="7">
        <v>100</v>
      </c>
      <c r="H4933" s="7"/>
      <c r="I4933" s="7"/>
      <c r="J4933" s="7" t="s">
        <v>59</v>
      </c>
      <c r="K4933" s="7" t="s">
        <v>60</v>
      </c>
      <c r="L4933" s="7" t="s">
        <v>61</v>
      </c>
      <c r="M4933" s="7">
        <v>7</v>
      </c>
      <c r="N4933" s="7"/>
      <c r="O4933" s="7" t="s">
        <v>88</v>
      </c>
      <c r="P4933" s="7">
        <v>1923</v>
      </c>
      <c r="Q4933" s="7">
        <v>1923</v>
      </c>
      <c r="R4933" s="7"/>
      <c r="S4933" s="7"/>
    </row>
    <row r="4934" spans="1:19" hidden="1" x14ac:dyDescent="0.35">
      <c r="A4934">
        <v>4933</v>
      </c>
      <c r="B4934" s="7">
        <v>289</v>
      </c>
      <c r="C4934" s="7">
        <v>27001</v>
      </c>
      <c r="D4934" s="20">
        <v>3928</v>
      </c>
      <c r="E4934" s="7" t="s">
        <v>58</v>
      </c>
      <c r="F4934" s="7">
        <v>100</v>
      </c>
      <c r="G4934" s="7">
        <v>100</v>
      </c>
      <c r="H4934" s="7"/>
      <c r="I4934" s="7"/>
      <c r="J4934" s="7" t="s">
        <v>59</v>
      </c>
      <c r="K4934" s="7" t="s">
        <v>60</v>
      </c>
      <c r="L4934" s="7" t="s">
        <v>61</v>
      </c>
      <c r="M4934" s="7"/>
      <c r="N4934" s="7"/>
      <c r="O4934" s="7" t="s">
        <v>88</v>
      </c>
      <c r="P4934" s="7">
        <v>1940</v>
      </c>
      <c r="Q4934" s="7">
        <v>1940</v>
      </c>
      <c r="R4934" s="7"/>
      <c r="S4934" s="7"/>
    </row>
    <row r="4935" spans="1:19" hidden="1" x14ac:dyDescent="0.35">
      <c r="A4935">
        <v>4934</v>
      </c>
      <c r="B4935" s="7">
        <v>289</v>
      </c>
      <c r="C4935" s="7">
        <v>27001</v>
      </c>
      <c r="D4935" s="20">
        <v>3928</v>
      </c>
      <c r="E4935" s="7" t="s">
        <v>58</v>
      </c>
      <c r="F4935" s="7">
        <v>6</v>
      </c>
      <c r="G4935" s="7">
        <v>6</v>
      </c>
      <c r="H4935" s="7"/>
      <c r="I4935" s="7"/>
      <c r="J4935" s="7" t="s">
        <v>59</v>
      </c>
      <c r="K4935" s="7" t="s">
        <v>60</v>
      </c>
      <c r="L4935" s="7" t="s">
        <v>61</v>
      </c>
      <c r="M4935" s="7">
        <v>1</v>
      </c>
      <c r="N4935" s="7"/>
      <c r="O4935" s="7" t="s">
        <v>88</v>
      </c>
      <c r="P4935" s="7">
        <v>1967</v>
      </c>
      <c r="Q4935" s="7">
        <v>1967</v>
      </c>
      <c r="R4935" s="7"/>
      <c r="S4935" s="7"/>
    </row>
    <row r="4936" spans="1:19" hidden="1" x14ac:dyDescent="0.35">
      <c r="A4936">
        <v>4935</v>
      </c>
      <c r="B4936" s="7">
        <v>289</v>
      </c>
      <c r="C4936" s="7">
        <v>27001</v>
      </c>
      <c r="D4936" s="20">
        <v>3928</v>
      </c>
      <c r="E4936" s="7" t="s">
        <v>58</v>
      </c>
      <c r="F4936" s="7">
        <v>50</v>
      </c>
      <c r="G4936" s="7">
        <v>50</v>
      </c>
      <c r="H4936" s="7"/>
      <c r="I4936" s="7"/>
      <c r="J4936" s="7" t="s">
        <v>118</v>
      </c>
      <c r="K4936" s="7" t="s">
        <v>60</v>
      </c>
      <c r="L4936" s="7" t="s">
        <v>61</v>
      </c>
      <c r="M4936" s="7">
        <v>7</v>
      </c>
      <c r="N4936" s="7"/>
      <c r="O4936" s="7" t="s">
        <v>88</v>
      </c>
      <c r="P4936" s="7">
        <v>1998</v>
      </c>
      <c r="Q4936" s="7">
        <v>1998</v>
      </c>
      <c r="R4936" s="7"/>
      <c r="S4936" s="7"/>
    </row>
    <row r="4937" spans="1:19" hidden="1" x14ac:dyDescent="0.35">
      <c r="A4937">
        <v>4936</v>
      </c>
      <c r="B4937" s="7">
        <v>289</v>
      </c>
      <c r="C4937" s="7">
        <v>27001</v>
      </c>
      <c r="D4937" s="20">
        <v>3928</v>
      </c>
      <c r="E4937" s="7" t="s">
        <v>58</v>
      </c>
      <c r="F4937" s="7">
        <v>70</v>
      </c>
      <c r="G4937" s="7">
        <v>70</v>
      </c>
      <c r="H4937" s="7"/>
      <c r="I4937" s="7"/>
      <c r="J4937" s="7" t="s">
        <v>118</v>
      </c>
      <c r="K4937" s="7" t="s">
        <v>60</v>
      </c>
      <c r="L4937" s="7" t="s">
        <v>61</v>
      </c>
      <c r="M4937" s="7">
        <v>7</v>
      </c>
      <c r="N4937" s="7"/>
      <c r="O4937" s="7" t="s">
        <v>88</v>
      </c>
      <c r="P4937" s="7">
        <v>2003</v>
      </c>
      <c r="Q4937" s="7">
        <v>2003</v>
      </c>
      <c r="R4937" s="7"/>
      <c r="S4937" s="7"/>
    </row>
    <row r="4938" spans="1:19" hidden="1" x14ac:dyDescent="0.35">
      <c r="A4938">
        <v>4937</v>
      </c>
      <c r="B4938" s="7">
        <v>289</v>
      </c>
      <c r="C4938" s="7">
        <v>27001</v>
      </c>
      <c r="D4938" s="20">
        <v>3928</v>
      </c>
      <c r="E4938" s="7" t="s">
        <v>58</v>
      </c>
      <c r="F4938" s="7">
        <v>176</v>
      </c>
      <c r="G4938" s="7">
        <v>176</v>
      </c>
      <c r="H4938" s="7"/>
      <c r="I4938" s="7"/>
      <c r="J4938" s="7" t="s">
        <v>59</v>
      </c>
      <c r="K4938" s="7" t="s">
        <v>60</v>
      </c>
      <c r="L4938" s="7" t="s">
        <v>61</v>
      </c>
      <c r="M4938" s="7">
        <v>1</v>
      </c>
      <c r="N4938" s="7"/>
      <c r="O4938" s="7" t="s">
        <v>88</v>
      </c>
      <c r="P4938" s="7">
        <v>2004</v>
      </c>
      <c r="Q4938" s="7">
        <v>2004</v>
      </c>
      <c r="R4938" s="7"/>
      <c r="S4938" s="7"/>
    </row>
    <row r="4939" spans="1:19" hidden="1" x14ac:dyDescent="0.35">
      <c r="A4939">
        <v>4938</v>
      </c>
      <c r="B4939" s="7">
        <v>289</v>
      </c>
      <c r="C4939" s="7">
        <v>27001</v>
      </c>
      <c r="D4939" s="20">
        <v>3928</v>
      </c>
      <c r="E4939" s="7" t="s">
        <v>58</v>
      </c>
      <c r="F4939" s="7">
        <v>105</v>
      </c>
      <c r="G4939" s="7">
        <v>105</v>
      </c>
      <c r="H4939" s="7"/>
      <c r="I4939" s="7"/>
      <c r="J4939" s="7" t="s">
        <v>118</v>
      </c>
      <c r="K4939" s="7" t="s">
        <v>60</v>
      </c>
      <c r="L4939" s="7" t="s">
        <v>61</v>
      </c>
      <c r="M4939" s="7">
        <v>1</v>
      </c>
      <c r="N4939" s="7"/>
      <c r="O4939" s="7" t="s">
        <v>88</v>
      </c>
      <c r="P4939" s="7">
        <v>2004</v>
      </c>
      <c r="Q4939" s="7">
        <v>2004</v>
      </c>
      <c r="R4939" s="7"/>
      <c r="S4939" s="7"/>
    </row>
    <row r="4940" spans="1:19" hidden="1" x14ac:dyDescent="0.35">
      <c r="A4940">
        <v>4939</v>
      </c>
      <c r="B4940" s="7">
        <v>289</v>
      </c>
      <c r="C4940" s="7">
        <v>27001</v>
      </c>
      <c r="D4940" s="20">
        <v>3928</v>
      </c>
      <c r="E4940" s="7" t="s">
        <v>58</v>
      </c>
      <c r="F4940" s="7">
        <v>81</v>
      </c>
      <c r="G4940" s="7">
        <v>81</v>
      </c>
      <c r="H4940" s="7"/>
      <c r="I4940" s="7"/>
      <c r="J4940" s="7" t="s">
        <v>59</v>
      </c>
      <c r="K4940" s="7" t="s">
        <v>60</v>
      </c>
      <c r="L4940" s="7" t="s">
        <v>61</v>
      </c>
      <c r="M4940" s="7"/>
      <c r="N4940" s="7"/>
      <c r="O4940" s="7" t="s">
        <v>88</v>
      </c>
      <c r="P4940" s="7">
        <v>2007</v>
      </c>
      <c r="Q4940" s="7">
        <v>2007</v>
      </c>
      <c r="R4940" s="7"/>
      <c r="S4940" s="7"/>
    </row>
    <row r="4941" spans="1:19" hidden="1" x14ac:dyDescent="0.35">
      <c r="A4941">
        <v>4940</v>
      </c>
      <c r="B4941" s="7">
        <v>289</v>
      </c>
      <c r="C4941" s="7">
        <v>27001</v>
      </c>
      <c r="D4941" s="20">
        <v>3928</v>
      </c>
      <c r="E4941" s="7" t="s">
        <v>58</v>
      </c>
      <c r="F4941" s="7">
        <v>90</v>
      </c>
      <c r="G4941" s="7">
        <v>90</v>
      </c>
      <c r="H4941" s="7"/>
      <c r="I4941" s="7"/>
      <c r="J4941" s="7" t="s">
        <v>118</v>
      </c>
      <c r="K4941" s="7" t="s">
        <v>60</v>
      </c>
      <c r="L4941" s="7" t="s">
        <v>61</v>
      </c>
      <c r="M4941" s="7"/>
      <c r="N4941" s="7"/>
      <c r="O4941" s="7" t="s">
        <v>88</v>
      </c>
      <c r="P4941" s="7">
        <v>2007</v>
      </c>
      <c r="Q4941" s="7">
        <v>2007</v>
      </c>
      <c r="R4941" s="7"/>
      <c r="S4941" s="7"/>
    </row>
    <row r="4942" spans="1:19" hidden="1" x14ac:dyDescent="0.35">
      <c r="A4942">
        <v>4941</v>
      </c>
      <c r="B4942" s="7">
        <v>289</v>
      </c>
      <c r="C4942" s="7">
        <v>27001</v>
      </c>
      <c r="D4942" s="20">
        <v>3928</v>
      </c>
      <c r="E4942" s="7" t="s">
        <v>58</v>
      </c>
      <c r="F4942" s="7">
        <v>24</v>
      </c>
      <c r="G4942" s="7">
        <v>24</v>
      </c>
      <c r="H4942" s="7"/>
      <c r="I4942" s="7"/>
      <c r="J4942" s="7" t="s">
        <v>118</v>
      </c>
      <c r="K4942" s="7" t="s">
        <v>60</v>
      </c>
      <c r="L4942" s="7" t="s">
        <v>61</v>
      </c>
      <c r="M4942" s="7"/>
      <c r="N4942" s="7"/>
      <c r="O4942" s="7" t="s">
        <v>88</v>
      </c>
      <c r="P4942" s="7">
        <v>2008</v>
      </c>
      <c r="Q4942" s="7">
        <v>2008</v>
      </c>
      <c r="R4942" s="7"/>
      <c r="S4942" s="7"/>
    </row>
    <row r="4943" spans="1:19" hidden="1" x14ac:dyDescent="0.35">
      <c r="A4943">
        <v>4942</v>
      </c>
      <c r="B4943" s="7">
        <v>289</v>
      </c>
      <c r="C4943" s="7">
        <v>27001</v>
      </c>
      <c r="D4943" s="20">
        <v>3928</v>
      </c>
      <c r="E4943" s="7" t="s">
        <v>58</v>
      </c>
      <c r="F4943" s="7"/>
      <c r="G4943" s="7"/>
      <c r="H4943" s="7"/>
      <c r="I4943" s="7"/>
      <c r="J4943" s="7"/>
      <c r="K4943" s="7"/>
      <c r="L4943" s="7"/>
      <c r="M4943" s="7"/>
      <c r="N4943" s="7" t="s">
        <v>686</v>
      </c>
      <c r="O4943" s="7" t="s">
        <v>105</v>
      </c>
      <c r="P4943" s="7">
        <v>1953</v>
      </c>
      <c r="Q4943" s="7">
        <v>1953</v>
      </c>
      <c r="R4943" s="7"/>
      <c r="S4943" s="7"/>
    </row>
    <row r="4944" spans="1:19" hidden="1" x14ac:dyDescent="0.35">
      <c r="A4944">
        <v>4943</v>
      </c>
      <c r="B4944" s="7">
        <v>289</v>
      </c>
      <c r="C4944" s="7">
        <v>27001</v>
      </c>
      <c r="D4944" s="20">
        <v>3928</v>
      </c>
      <c r="E4944" s="7" t="s">
        <v>58</v>
      </c>
      <c r="F4944" s="7"/>
      <c r="G4944" s="7"/>
      <c r="H4944" s="7"/>
      <c r="I4944" s="7"/>
      <c r="J4944" s="7"/>
      <c r="K4944" s="7"/>
      <c r="L4944" s="7"/>
      <c r="M4944" s="7"/>
      <c r="N4944" s="7" t="s">
        <v>686</v>
      </c>
      <c r="O4944" s="7" t="s">
        <v>88</v>
      </c>
      <c r="P4944" s="7">
        <v>1992</v>
      </c>
      <c r="Q4944" s="7">
        <v>1992</v>
      </c>
      <c r="R4944" s="7"/>
      <c r="S4944" s="7"/>
    </row>
    <row r="4945" spans="1:19" hidden="1" x14ac:dyDescent="0.35">
      <c r="A4945">
        <v>4944</v>
      </c>
      <c r="B4945" s="7">
        <v>289</v>
      </c>
      <c r="C4945" s="7">
        <v>27001</v>
      </c>
      <c r="D4945" s="20">
        <v>3928</v>
      </c>
      <c r="E4945" s="7" t="s">
        <v>58</v>
      </c>
      <c r="F4945" s="7"/>
      <c r="G4945" s="7"/>
      <c r="H4945" s="7"/>
      <c r="I4945" s="7"/>
      <c r="J4945" s="7"/>
      <c r="K4945" s="7"/>
      <c r="L4945" s="7"/>
      <c r="M4945" s="7"/>
      <c r="N4945" s="7" t="s">
        <v>686</v>
      </c>
      <c r="O4945" s="7" t="s">
        <v>88</v>
      </c>
      <c r="P4945" s="7">
        <v>1993</v>
      </c>
      <c r="Q4945" s="7">
        <v>1993</v>
      </c>
      <c r="R4945" s="7"/>
      <c r="S4945" s="7"/>
    </row>
    <row r="4946" spans="1:19" hidden="1" x14ac:dyDescent="0.35">
      <c r="A4946">
        <v>4945</v>
      </c>
      <c r="B4946" s="7">
        <v>289</v>
      </c>
      <c r="C4946" s="7">
        <v>27001</v>
      </c>
      <c r="D4946" s="20">
        <v>3928</v>
      </c>
      <c r="E4946" s="7" t="s">
        <v>58</v>
      </c>
      <c r="F4946" s="7">
        <v>0</v>
      </c>
      <c r="G4946" s="7">
        <v>0</v>
      </c>
      <c r="H4946" s="7"/>
      <c r="I4946" s="7"/>
      <c r="J4946" s="7"/>
      <c r="K4946" s="7" t="s">
        <v>121</v>
      </c>
      <c r="L4946" s="7"/>
      <c r="M4946" s="7">
        <v>12</v>
      </c>
      <c r="N4946" s="7"/>
      <c r="O4946" s="7" t="s">
        <v>88</v>
      </c>
      <c r="P4946" s="7">
        <v>1996</v>
      </c>
      <c r="Q4946" s="7">
        <v>1996</v>
      </c>
      <c r="R4946" s="7"/>
      <c r="S4946" s="7"/>
    </row>
    <row r="4947" spans="1:19" hidden="1" x14ac:dyDescent="0.35">
      <c r="A4947">
        <v>4946</v>
      </c>
      <c r="B4947" s="7">
        <v>289</v>
      </c>
      <c r="C4947" s="7">
        <v>27001</v>
      </c>
      <c r="D4947" s="20">
        <v>3928</v>
      </c>
      <c r="E4947" s="7" t="s">
        <v>58</v>
      </c>
      <c r="F4947" s="7">
        <v>0</v>
      </c>
      <c r="G4947" s="7">
        <v>0</v>
      </c>
      <c r="H4947" s="7"/>
      <c r="I4947" s="7"/>
      <c r="J4947" s="7"/>
      <c r="K4947" s="7" t="s">
        <v>121</v>
      </c>
      <c r="L4947" s="7"/>
      <c r="M4947" s="7">
        <v>2</v>
      </c>
      <c r="N4947" s="7"/>
      <c r="O4947" s="7" t="s">
        <v>88</v>
      </c>
      <c r="P4947" s="7">
        <v>1999</v>
      </c>
      <c r="Q4947" s="7">
        <v>1999</v>
      </c>
      <c r="R4947" s="7"/>
      <c r="S4947" s="7"/>
    </row>
    <row r="4948" spans="1:19" hidden="1" x14ac:dyDescent="0.35">
      <c r="A4948">
        <v>4947</v>
      </c>
      <c r="B4948" s="7">
        <v>289</v>
      </c>
      <c r="C4948" s="7">
        <v>27001</v>
      </c>
      <c r="D4948" s="20">
        <v>3928</v>
      </c>
      <c r="E4948" s="7" t="s">
        <v>58</v>
      </c>
      <c r="F4948" s="7">
        <v>0</v>
      </c>
      <c r="G4948" s="7">
        <v>0</v>
      </c>
      <c r="H4948" s="7"/>
      <c r="I4948" s="7"/>
      <c r="J4948" s="7"/>
      <c r="K4948" s="7" t="s">
        <v>60</v>
      </c>
      <c r="L4948" s="7"/>
      <c r="M4948" s="7">
        <v>7</v>
      </c>
      <c r="N4948" s="7"/>
      <c r="O4948" s="7" t="s">
        <v>88</v>
      </c>
      <c r="P4948" s="7">
        <v>2003</v>
      </c>
      <c r="Q4948" s="7">
        <v>2003</v>
      </c>
      <c r="R4948" s="7"/>
      <c r="S4948" s="7"/>
    </row>
    <row r="4949" spans="1:19" hidden="1" x14ac:dyDescent="0.35">
      <c r="A4949">
        <v>4948</v>
      </c>
      <c r="B4949" s="7">
        <v>289</v>
      </c>
      <c r="C4949" s="7">
        <v>27001</v>
      </c>
      <c r="D4949" s="7">
        <v>3650</v>
      </c>
      <c r="E4949" s="7" t="s">
        <v>58</v>
      </c>
      <c r="F4949" s="7">
        <v>2</v>
      </c>
      <c r="G4949" s="7">
        <v>2</v>
      </c>
      <c r="H4949" s="7"/>
      <c r="I4949" s="7"/>
      <c r="J4949" s="7" t="s">
        <v>59</v>
      </c>
      <c r="K4949" s="7" t="s">
        <v>60</v>
      </c>
      <c r="L4949" s="7" t="s">
        <v>61</v>
      </c>
      <c r="M4949" s="7"/>
      <c r="N4949" s="7"/>
      <c r="O4949" s="7" t="s">
        <v>88</v>
      </c>
      <c r="P4949" s="7">
        <v>1953</v>
      </c>
      <c r="Q4949" s="7">
        <v>1953</v>
      </c>
      <c r="R4949" s="7"/>
      <c r="S4949" s="7"/>
    </row>
    <row r="4950" spans="1:19" hidden="1" x14ac:dyDescent="0.35">
      <c r="A4950">
        <v>4949</v>
      </c>
      <c r="B4950" s="7">
        <v>289</v>
      </c>
      <c r="C4950" s="7">
        <v>27001</v>
      </c>
      <c r="D4950" s="7">
        <v>3650</v>
      </c>
      <c r="E4950" s="7" t="s">
        <v>58</v>
      </c>
      <c r="F4950" s="7">
        <v>15</v>
      </c>
      <c r="G4950" s="7">
        <v>15</v>
      </c>
      <c r="H4950" s="7"/>
      <c r="I4950" s="7"/>
      <c r="J4950" s="7" t="s">
        <v>59</v>
      </c>
      <c r="K4950" s="7" t="s">
        <v>60</v>
      </c>
      <c r="L4950" s="7" t="s">
        <v>61</v>
      </c>
      <c r="M4950" s="7">
        <v>1</v>
      </c>
      <c r="N4950" s="7"/>
      <c r="O4950" s="7" t="s">
        <v>88</v>
      </c>
      <c r="P4950" s="7">
        <v>1967</v>
      </c>
      <c r="Q4950" s="7">
        <v>1967</v>
      </c>
      <c r="R4950" s="7"/>
      <c r="S4950" s="7"/>
    </row>
    <row r="4951" spans="1:19" hidden="1" x14ac:dyDescent="0.35">
      <c r="A4951">
        <v>4950</v>
      </c>
      <c r="B4951" s="7">
        <v>289</v>
      </c>
      <c r="C4951" s="7">
        <v>27001</v>
      </c>
      <c r="D4951" s="7">
        <v>3650</v>
      </c>
      <c r="E4951" s="7" t="s">
        <v>58</v>
      </c>
      <c r="F4951" s="7">
        <v>2</v>
      </c>
      <c r="G4951" s="7">
        <v>2</v>
      </c>
      <c r="H4951" s="7"/>
      <c r="I4951" s="7"/>
      <c r="J4951" s="7" t="s">
        <v>59</v>
      </c>
      <c r="K4951" s="7" t="s">
        <v>60</v>
      </c>
      <c r="L4951" s="7" t="s">
        <v>61</v>
      </c>
      <c r="M4951" s="7">
        <v>7</v>
      </c>
      <c r="N4951" s="7"/>
      <c r="O4951" s="7" t="s">
        <v>88</v>
      </c>
      <c r="P4951" s="7">
        <v>2003</v>
      </c>
      <c r="Q4951" s="7">
        <v>2003</v>
      </c>
      <c r="R4951" s="7"/>
      <c r="S4951" s="7"/>
    </row>
    <row r="4952" spans="1:19" hidden="1" x14ac:dyDescent="0.35">
      <c r="A4952">
        <v>4951</v>
      </c>
      <c r="B4952" s="7">
        <v>289</v>
      </c>
      <c r="C4952" s="7">
        <v>27001</v>
      </c>
      <c r="D4952" s="7">
        <v>3650</v>
      </c>
      <c r="E4952" s="7" t="s">
        <v>58</v>
      </c>
      <c r="F4952" s="7">
        <v>4</v>
      </c>
      <c r="G4952" s="7">
        <v>4</v>
      </c>
      <c r="H4952" s="7"/>
      <c r="I4952" s="7"/>
      <c r="J4952" s="7" t="s">
        <v>59</v>
      </c>
      <c r="K4952" s="7" t="s">
        <v>60</v>
      </c>
      <c r="L4952" s="7" t="s">
        <v>61</v>
      </c>
      <c r="M4952" s="7">
        <v>7</v>
      </c>
      <c r="N4952" s="7"/>
      <c r="O4952" s="7" t="s">
        <v>88</v>
      </c>
      <c r="P4952" s="7">
        <v>2003</v>
      </c>
      <c r="Q4952" s="7">
        <v>2003</v>
      </c>
      <c r="R4952" s="7"/>
      <c r="S4952" s="7"/>
    </row>
    <row r="4953" spans="1:19" hidden="1" x14ac:dyDescent="0.35">
      <c r="A4953">
        <v>4952</v>
      </c>
      <c r="B4953" s="7">
        <v>289</v>
      </c>
      <c r="C4953" s="7">
        <v>27001</v>
      </c>
      <c r="D4953" s="7">
        <v>3650</v>
      </c>
      <c r="E4953" s="7" t="s">
        <v>58</v>
      </c>
      <c r="F4953" s="7">
        <v>5</v>
      </c>
      <c r="G4953" s="7">
        <v>5</v>
      </c>
      <c r="H4953" s="7"/>
      <c r="I4953" s="7"/>
      <c r="J4953" s="7" t="s">
        <v>59</v>
      </c>
      <c r="K4953" s="7" t="s">
        <v>60</v>
      </c>
      <c r="L4953" s="7" t="s">
        <v>61</v>
      </c>
      <c r="M4953" s="7">
        <v>1</v>
      </c>
      <c r="N4953" s="7"/>
      <c r="O4953" s="7" t="s">
        <v>88</v>
      </c>
      <c r="P4953" s="7">
        <v>2004</v>
      </c>
      <c r="Q4953" s="7">
        <v>2004</v>
      </c>
      <c r="R4953" s="7"/>
      <c r="S4953" s="7"/>
    </row>
    <row r="4954" spans="1:19" hidden="1" x14ac:dyDescent="0.35">
      <c r="A4954">
        <v>4953</v>
      </c>
      <c r="B4954" s="7">
        <v>289</v>
      </c>
      <c r="C4954" s="7">
        <v>27001</v>
      </c>
      <c r="D4954" s="7">
        <v>3650</v>
      </c>
      <c r="E4954" s="7" t="s">
        <v>58</v>
      </c>
      <c r="F4954" s="7">
        <v>3</v>
      </c>
      <c r="G4954" s="7">
        <v>3</v>
      </c>
      <c r="H4954" s="7"/>
      <c r="I4954" s="7"/>
      <c r="J4954" s="7" t="s">
        <v>59</v>
      </c>
      <c r="K4954" s="7" t="s">
        <v>60</v>
      </c>
      <c r="L4954" s="7" t="s">
        <v>61</v>
      </c>
      <c r="M4954" s="7"/>
      <c r="N4954" s="7"/>
      <c r="O4954" s="7" t="s">
        <v>88</v>
      </c>
      <c r="P4954" s="7">
        <v>2007</v>
      </c>
      <c r="Q4954" s="7">
        <v>2007</v>
      </c>
      <c r="R4954" s="7"/>
      <c r="S4954" s="7"/>
    </row>
    <row r="4955" spans="1:19" hidden="1" x14ac:dyDescent="0.35">
      <c r="A4955">
        <v>4954</v>
      </c>
      <c r="B4955" s="7">
        <v>290</v>
      </c>
      <c r="C4955" s="7">
        <v>27000</v>
      </c>
      <c r="D4955" s="7">
        <v>3295</v>
      </c>
      <c r="E4955" s="7" t="s">
        <v>58</v>
      </c>
      <c r="F4955" s="7"/>
      <c r="G4955" s="7"/>
      <c r="H4955" s="7"/>
      <c r="I4955" s="7"/>
      <c r="J4955" s="7"/>
      <c r="K4955" s="7"/>
      <c r="L4955" s="7"/>
      <c r="M4955" s="7"/>
      <c r="N4955" s="7" t="s">
        <v>90</v>
      </c>
      <c r="O4955" s="7" t="s">
        <v>62</v>
      </c>
      <c r="P4955" s="7">
        <v>1963</v>
      </c>
      <c r="Q4955" s="7">
        <v>2008</v>
      </c>
      <c r="R4955" s="7"/>
      <c r="S4955" s="7"/>
    </row>
    <row r="4956" spans="1:19" hidden="1" x14ac:dyDescent="0.35">
      <c r="A4956">
        <v>4955</v>
      </c>
      <c r="B4956" s="7">
        <v>290</v>
      </c>
      <c r="C4956" s="7">
        <v>27001</v>
      </c>
      <c r="D4956" s="7">
        <v>3295</v>
      </c>
      <c r="E4956" s="7" t="s">
        <v>58</v>
      </c>
      <c r="F4956" s="7">
        <v>2000</v>
      </c>
      <c r="G4956" s="7">
        <v>2000</v>
      </c>
      <c r="H4956" s="7"/>
      <c r="I4956" s="7"/>
      <c r="J4956" s="7" t="s">
        <v>59</v>
      </c>
      <c r="K4956" s="7" t="s">
        <v>60</v>
      </c>
      <c r="L4956" s="7" t="s">
        <v>61</v>
      </c>
      <c r="M4956" s="7"/>
      <c r="N4956" s="7"/>
      <c r="O4956" s="7" t="s">
        <v>62</v>
      </c>
      <c r="P4956" s="7">
        <v>1963</v>
      </c>
      <c r="Q4956" s="7">
        <v>2008</v>
      </c>
      <c r="R4956" s="7"/>
      <c r="S4956" s="7"/>
    </row>
    <row r="4957" spans="1:19" hidden="1" x14ac:dyDescent="0.35">
      <c r="A4957">
        <v>4956</v>
      </c>
      <c r="B4957" s="7">
        <v>290</v>
      </c>
      <c r="C4957" s="7">
        <v>27001</v>
      </c>
      <c r="D4957" s="7">
        <v>3957</v>
      </c>
      <c r="E4957" s="7" t="s">
        <v>58</v>
      </c>
      <c r="F4957" s="7">
        <v>6</v>
      </c>
      <c r="G4957" s="7">
        <v>6</v>
      </c>
      <c r="H4957" s="7"/>
      <c r="I4957" s="7"/>
      <c r="J4957" s="7" t="s">
        <v>59</v>
      </c>
      <c r="K4957" s="7" t="s">
        <v>60</v>
      </c>
      <c r="L4957" s="7" t="s">
        <v>61</v>
      </c>
      <c r="M4957" s="7"/>
      <c r="N4957" s="7"/>
      <c r="O4957" s="7" t="s">
        <v>62</v>
      </c>
      <c r="P4957" s="7">
        <v>1963</v>
      </c>
      <c r="Q4957" s="7">
        <v>2008</v>
      </c>
      <c r="R4957" s="7"/>
      <c r="S4957" s="7"/>
    </row>
    <row r="4958" spans="1:19" hidden="1" x14ac:dyDescent="0.35">
      <c r="A4958">
        <v>4957</v>
      </c>
      <c r="B4958" s="7">
        <v>290</v>
      </c>
      <c r="C4958" s="7">
        <v>27001</v>
      </c>
      <c r="D4958" s="7">
        <v>3659</v>
      </c>
      <c r="E4958" s="7" t="s">
        <v>58</v>
      </c>
      <c r="F4958" s="7">
        <v>350</v>
      </c>
      <c r="G4958" s="7">
        <v>350</v>
      </c>
      <c r="H4958" s="7"/>
      <c r="I4958" s="7"/>
      <c r="J4958" s="7" t="s">
        <v>59</v>
      </c>
      <c r="K4958" s="7" t="s">
        <v>60</v>
      </c>
      <c r="L4958" s="7" t="s">
        <v>61</v>
      </c>
      <c r="M4958" s="7"/>
      <c r="N4958" s="7"/>
      <c r="O4958" s="7" t="s">
        <v>62</v>
      </c>
      <c r="P4958" s="7">
        <v>1963</v>
      </c>
      <c r="Q4958" s="7">
        <v>2008</v>
      </c>
      <c r="R4958" s="7"/>
      <c r="S4958" s="7"/>
    </row>
    <row r="4959" spans="1:19" hidden="1" x14ac:dyDescent="0.35">
      <c r="A4959">
        <v>4958</v>
      </c>
      <c r="B4959" s="7">
        <v>290</v>
      </c>
      <c r="C4959" s="7">
        <v>27000</v>
      </c>
      <c r="D4959" s="7">
        <v>3294</v>
      </c>
      <c r="E4959" s="7" t="s">
        <v>58</v>
      </c>
      <c r="F4959" s="7"/>
      <c r="G4959" s="7"/>
      <c r="H4959" s="7"/>
      <c r="I4959" s="7"/>
      <c r="J4959" s="7"/>
      <c r="K4959" s="7"/>
      <c r="L4959" s="7"/>
      <c r="M4959" s="7"/>
      <c r="N4959" s="7" t="s">
        <v>90</v>
      </c>
      <c r="O4959" s="7" t="s">
        <v>62</v>
      </c>
      <c r="P4959" s="7">
        <v>1963</v>
      </c>
      <c r="Q4959" s="7">
        <v>2008</v>
      </c>
      <c r="R4959" s="7"/>
      <c r="S4959" s="7"/>
    </row>
    <row r="4960" spans="1:19" hidden="1" x14ac:dyDescent="0.35">
      <c r="A4960">
        <v>4959</v>
      </c>
      <c r="B4960" s="7">
        <v>290</v>
      </c>
      <c r="C4960" s="7">
        <v>27001</v>
      </c>
      <c r="D4960" s="7">
        <v>3294</v>
      </c>
      <c r="E4960" s="7" t="s">
        <v>58</v>
      </c>
      <c r="F4960" s="7">
        <v>1000</v>
      </c>
      <c r="G4960" s="7">
        <v>1000</v>
      </c>
      <c r="H4960" s="7"/>
      <c r="I4960" s="7"/>
      <c r="J4960" s="7" t="s">
        <v>59</v>
      </c>
      <c r="K4960" s="7" t="s">
        <v>60</v>
      </c>
      <c r="L4960" s="7" t="s">
        <v>61</v>
      </c>
      <c r="M4960" s="7"/>
      <c r="N4960" s="7"/>
      <c r="O4960" s="7" t="s">
        <v>62</v>
      </c>
      <c r="P4960" s="7">
        <v>1963</v>
      </c>
      <c r="Q4960" s="7">
        <v>2008</v>
      </c>
      <c r="R4960" s="7"/>
      <c r="S4960" s="7"/>
    </row>
    <row r="4961" spans="1:19" hidden="1" x14ac:dyDescent="0.35">
      <c r="A4961">
        <v>4960</v>
      </c>
      <c r="B4961" s="7">
        <v>290</v>
      </c>
      <c r="C4961" s="7">
        <v>27000</v>
      </c>
      <c r="D4961" s="20">
        <v>3935</v>
      </c>
      <c r="E4961" s="7" t="s">
        <v>58</v>
      </c>
      <c r="F4961" s="7"/>
      <c r="G4961" s="7"/>
      <c r="H4961" s="7"/>
      <c r="I4961" s="7"/>
      <c r="J4961" s="7"/>
      <c r="K4961" s="7"/>
      <c r="L4961" s="7"/>
      <c r="M4961" s="7"/>
      <c r="N4961" s="7" t="s">
        <v>90</v>
      </c>
      <c r="O4961" s="7" t="s">
        <v>62</v>
      </c>
      <c r="P4961" s="7">
        <v>1963</v>
      </c>
      <c r="Q4961" s="7">
        <v>2008</v>
      </c>
      <c r="R4961" s="7"/>
      <c r="S4961" s="7"/>
    </row>
    <row r="4962" spans="1:19" hidden="1" x14ac:dyDescent="0.35">
      <c r="A4962">
        <v>4961</v>
      </c>
      <c r="B4962" s="7">
        <v>290</v>
      </c>
      <c r="C4962" s="7">
        <v>27001</v>
      </c>
      <c r="D4962" s="20">
        <v>3935</v>
      </c>
      <c r="E4962" s="7" t="s">
        <v>58</v>
      </c>
      <c r="F4962" s="7">
        <v>1</v>
      </c>
      <c r="G4962" s="7">
        <v>1</v>
      </c>
      <c r="H4962" s="7"/>
      <c r="I4962" s="7"/>
      <c r="J4962" s="7" t="s">
        <v>59</v>
      </c>
      <c r="K4962" s="7" t="s">
        <v>60</v>
      </c>
      <c r="L4962" s="7" t="s">
        <v>61</v>
      </c>
      <c r="M4962" s="7"/>
      <c r="N4962" s="7"/>
      <c r="O4962" s="7" t="s">
        <v>62</v>
      </c>
      <c r="P4962" s="7">
        <v>1963</v>
      </c>
      <c r="Q4962" s="7">
        <v>2008</v>
      </c>
      <c r="R4962" s="7"/>
      <c r="S4962" s="7"/>
    </row>
    <row r="4963" spans="1:19" hidden="1" x14ac:dyDescent="0.35">
      <c r="A4963">
        <v>4962</v>
      </c>
      <c r="B4963" s="7">
        <v>290</v>
      </c>
      <c r="C4963" s="7">
        <v>27000</v>
      </c>
      <c r="D4963" s="7">
        <v>3298</v>
      </c>
      <c r="E4963" s="7" t="s">
        <v>58</v>
      </c>
      <c r="F4963" s="7"/>
      <c r="G4963" s="7"/>
      <c r="H4963" s="7"/>
      <c r="I4963" s="7"/>
      <c r="J4963" s="7"/>
      <c r="K4963" s="7"/>
      <c r="L4963" s="7"/>
      <c r="M4963" s="7"/>
      <c r="N4963" s="7" t="s">
        <v>90</v>
      </c>
      <c r="O4963" s="7" t="s">
        <v>62</v>
      </c>
      <c r="P4963" s="7">
        <v>1963</v>
      </c>
      <c r="Q4963" s="7">
        <v>2008</v>
      </c>
      <c r="R4963" s="7"/>
      <c r="S4963" s="7"/>
    </row>
    <row r="4964" spans="1:19" hidden="1" x14ac:dyDescent="0.35">
      <c r="A4964">
        <v>4963</v>
      </c>
      <c r="B4964" s="7">
        <v>290</v>
      </c>
      <c r="C4964" s="7">
        <v>27001</v>
      </c>
      <c r="D4964" s="7">
        <v>3298</v>
      </c>
      <c r="E4964" s="7" t="s">
        <v>58</v>
      </c>
      <c r="F4964" s="7">
        <v>200</v>
      </c>
      <c r="G4964" s="7">
        <v>200</v>
      </c>
      <c r="H4964" s="7"/>
      <c r="I4964" s="7"/>
      <c r="J4964" s="7" t="s">
        <v>59</v>
      </c>
      <c r="K4964" s="7" t="s">
        <v>60</v>
      </c>
      <c r="L4964" s="7" t="s">
        <v>61</v>
      </c>
      <c r="M4964" s="7"/>
      <c r="N4964" s="7"/>
      <c r="O4964" s="7" t="s">
        <v>62</v>
      </c>
      <c r="P4964" s="7">
        <v>1963</v>
      </c>
      <c r="Q4964" s="7">
        <v>2008</v>
      </c>
      <c r="R4964" s="7"/>
      <c r="S4964" s="7"/>
    </row>
    <row r="4965" spans="1:19" hidden="1" x14ac:dyDescent="0.35">
      <c r="A4965">
        <v>4964</v>
      </c>
      <c r="B4965" s="7">
        <v>290</v>
      </c>
      <c r="C4965" s="7">
        <v>27000</v>
      </c>
      <c r="D4965" s="20">
        <v>3845</v>
      </c>
      <c r="E4965" s="7" t="s">
        <v>58</v>
      </c>
      <c r="F4965" s="7"/>
      <c r="G4965" s="7"/>
      <c r="H4965" s="7"/>
      <c r="I4965" s="7"/>
      <c r="J4965" s="7"/>
      <c r="K4965" s="7"/>
      <c r="L4965" s="7"/>
      <c r="M4965" s="7"/>
      <c r="N4965" s="7" t="s">
        <v>90</v>
      </c>
      <c r="O4965" s="7" t="s">
        <v>62</v>
      </c>
      <c r="P4965" s="7">
        <v>1963</v>
      </c>
      <c r="Q4965" s="7">
        <v>2008</v>
      </c>
      <c r="R4965" s="7"/>
      <c r="S4965" s="7"/>
    </row>
    <row r="4966" spans="1:19" hidden="1" x14ac:dyDescent="0.35">
      <c r="A4966">
        <v>4965</v>
      </c>
      <c r="B4966" s="7">
        <v>290</v>
      </c>
      <c r="C4966" s="7">
        <v>27001</v>
      </c>
      <c r="D4966" s="20">
        <v>3845</v>
      </c>
      <c r="E4966" s="7" t="s">
        <v>58</v>
      </c>
      <c r="F4966" s="7">
        <v>500</v>
      </c>
      <c r="G4966" s="7">
        <v>500</v>
      </c>
      <c r="H4966" s="7"/>
      <c r="I4966" s="7"/>
      <c r="J4966" s="7" t="s">
        <v>59</v>
      </c>
      <c r="K4966" s="7" t="s">
        <v>60</v>
      </c>
      <c r="L4966" s="7" t="s">
        <v>61</v>
      </c>
      <c r="M4966" s="7"/>
      <c r="N4966" s="7"/>
      <c r="O4966" s="7" t="s">
        <v>62</v>
      </c>
      <c r="P4966" s="7">
        <v>1963</v>
      </c>
      <c r="Q4966" s="7">
        <v>2008</v>
      </c>
      <c r="R4966" s="7"/>
      <c r="S4966" s="7"/>
    </row>
    <row r="4967" spans="1:19" hidden="1" x14ac:dyDescent="0.35">
      <c r="A4967">
        <v>4966</v>
      </c>
      <c r="B4967" s="7">
        <v>290</v>
      </c>
      <c r="C4967" s="7">
        <v>27000</v>
      </c>
      <c r="D4967" s="7">
        <v>3286</v>
      </c>
      <c r="E4967" s="7" t="s">
        <v>58</v>
      </c>
      <c r="F4967" s="7"/>
      <c r="G4967" s="7"/>
      <c r="H4967" s="7"/>
      <c r="I4967" s="7"/>
      <c r="J4967" s="7"/>
      <c r="K4967" s="7"/>
      <c r="L4967" s="7"/>
      <c r="M4967" s="7"/>
      <c r="N4967" s="7" t="s">
        <v>90</v>
      </c>
      <c r="O4967" s="7" t="s">
        <v>62</v>
      </c>
      <c r="P4967" s="7">
        <v>1963</v>
      </c>
      <c r="Q4967" s="7">
        <v>2008</v>
      </c>
      <c r="R4967" s="7"/>
      <c r="S4967" s="7"/>
    </row>
    <row r="4968" spans="1:19" hidden="1" x14ac:dyDescent="0.35">
      <c r="A4968">
        <v>4967</v>
      </c>
      <c r="B4968" s="7">
        <v>290</v>
      </c>
      <c r="C4968" s="7">
        <v>27001</v>
      </c>
      <c r="D4968" s="7">
        <v>3286</v>
      </c>
      <c r="E4968" s="7" t="s">
        <v>58</v>
      </c>
      <c r="F4968" s="7">
        <v>80</v>
      </c>
      <c r="G4968" s="7">
        <v>80</v>
      </c>
      <c r="H4968" s="7"/>
      <c r="I4968" s="7"/>
      <c r="J4968" s="7" t="s">
        <v>59</v>
      </c>
      <c r="K4968" s="7" t="s">
        <v>60</v>
      </c>
      <c r="L4968" s="7" t="s">
        <v>61</v>
      </c>
      <c r="M4968" s="7"/>
      <c r="N4968" s="7"/>
      <c r="O4968" s="7" t="s">
        <v>62</v>
      </c>
      <c r="P4968" s="7">
        <v>1963</v>
      </c>
      <c r="Q4968" s="7">
        <v>2008</v>
      </c>
      <c r="R4968" s="7"/>
      <c r="S4968" s="7"/>
    </row>
    <row r="4969" spans="1:19" hidden="1" x14ac:dyDescent="0.35">
      <c r="A4969">
        <v>4968</v>
      </c>
      <c r="B4969" s="7">
        <v>290</v>
      </c>
      <c r="C4969" s="7">
        <v>27000</v>
      </c>
      <c r="D4969" s="7">
        <v>3958</v>
      </c>
      <c r="E4969" s="7" t="s">
        <v>58</v>
      </c>
      <c r="F4969" s="7"/>
      <c r="G4969" s="7"/>
      <c r="H4969" s="7"/>
      <c r="I4969" s="7"/>
      <c r="J4969" s="7"/>
      <c r="K4969" s="7"/>
      <c r="L4969" s="7"/>
      <c r="M4969" s="7"/>
      <c r="N4969" s="7" t="s">
        <v>90</v>
      </c>
      <c r="O4969" s="7" t="s">
        <v>62</v>
      </c>
      <c r="P4969" s="7">
        <v>1963</v>
      </c>
      <c r="Q4969" s="7">
        <v>2008</v>
      </c>
      <c r="R4969" s="7"/>
      <c r="S4969" s="7"/>
    </row>
    <row r="4970" spans="1:19" hidden="1" x14ac:dyDescent="0.35">
      <c r="A4970">
        <v>4969</v>
      </c>
      <c r="B4970" s="7">
        <v>290</v>
      </c>
      <c r="C4970" s="7">
        <v>27001</v>
      </c>
      <c r="D4970" s="7">
        <v>3958</v>
      </c>
      <c r="E4970" s="7" t="s">
        <v>58</v>
      </c>
      <c r="F4970" s="7">
        <v>3</v>
      </c>
      <c r="G4970" s="7">
        <v>3</v>
      </c>
      <c r="H4970" s="7"/>
      <c r="I4970" s="7"/>
      <c r="J4970" s="7" t="s">
        <v>59</v>
      </c>
      <c r="K4970" s="7" t="s">
        <v>60</v>
      </c>
      <c r="L4970" s="7" t="s">
        <v>61</v>
      </c>
      <c r="M4970" s="7"/>
      <c r="N4970" s="7"/>
      <c r="O4970" s="7" t="s">
        <v>62</v>
      </c>
      <c r="P4970" s="7">
        <v>1963</v>
      </c>
      <c r="Q4970" s="7">
        <v>2008</v>
      </c>
      <c r="R4970" s="7"/>
      <c r="S4970" s="7"/>
    </row>
    <row r="4971" spans="1:19" hidden="1" x14ac:dyDescent="0.35">
      <c r="A4971">
        <v>4970</v>
      </c>
      <c r="B4971" s="7">
        <v>290</v>
      </c>
      <c r="C4971" s="7">
        <v>27000</v>
      </c>
      <c r="D4971" s="20">
        <v>32652</v>
      </c>
      <c r="E4971" s="7" t="s">
        <v>58</v>
      </c>
      <c r="F4971" s="7"/>
      <c r="G4971" s="7"/>
      <c r="H4971" s="7"/>
      <c r="I4971" s="7"/>
      <c r="J4971" s="7"/>
      <c r="K4971" s="7"/>
      <c r="L4971" s="7"/>
      <c r="M4971" s="7"/>
      <c r="N4971" s="7" t="s">
        <v>90</v>
      </c>
      <c r="O4971" s="7" t="s">
        <v>62</v>
      </c>
      <c r="P4971" s="7">
        <v>1963</v>
      </c>
      <c r="Q4971" s="7">
        <v>2008</v>
      </c>
      <c r="R4971" s="7"/>
      <c r="S4971" s="7"/>
    </row>
    <row r="4972" spans="1:19" hidden="1" x14ac:dyDescent="0.35">
      <c r="A4972">
        <v>4971</v>
      </c>
      <c r="B4972" s="7">
        <v>290</v>
      </c>
      <c r="C4972" s="7">
        <v>27001</v>
      </c>
      <c r="D4972" s="20">
        <v>32652</v>
      </c>
      <c r="E4972" s="7" t="s">
        <v>58</v>
      </c>
      <c r="F4972" s="7">
        <v>75</v>
      </c>
      <c r="G4972" s="7">
        <v>75</v>
      </c>
      <c r="H4972" s="7"/>
      <c r="I4972" s="7"/>
      <c r="J4972" s="7" t="s">
        <v>59</v>
      </c>
      <c r="K4972" s="7" t="s">
        <v>60</v>
      </c>
      <c r="L4972" s="7" t="s">
        <v>61</v>
      </c>
      <c r="M4972" s="7"/>
      <c r="N4972" s="7"/>
      <c r="O4972" s="7" t="s">
        <v>62</v>
      </c>
      <c r="P4972" s="7">
        <v>1963</v>
      </c>
      <c r="Q4972" s="7">
        <v>2008</v>
      </c>
      <c r="R4972" s="7"/>
      <c r="S4972" s="7"/>
    </row>
    <row r="4973" spans="1:19" hidden="1" x14ac:dyDescent="0.35">
      <c r="A4973">
        <v>4972</v>
      </c>
      <c r="B4973" s="7">
        <v>290</v>
      </c>
      <c r="C4973" s="7">
        <v>27000</v>
      </c>
      <c r="D4973" s="7">
        <v>3658</v>
      </c>
      <c r="E4973" s="7" t="s">
        <v>58</v>
      </c>
      <c r="F4973" s="7"/>
      <c r="G4973" s="7"/>
      <c r="H4973" s="7"/>
      <c r="I4973" s="7"/>
      <c r="J4973" s="7"/>
      <c r="K4973" s="7"/>
      <c r="L4973" s="7"/>
      <c r="M4973" s="7"/>
      <c r="N4973" s="7" t="s">
        <v>90</v>
      </c>
      <c r="O4973" s="7" t="s">
        <v>62</v>
      </c>
      <c r="P4973" s="7">
        <v>1963</v>
      </c>
      <c r="Q4973" s="7">
        <v>2008</v>
      </c>
      <c r="R4973" s="7"/>
      <c r="S4973" s="7"/>
    </row>
    <row r="4974" spans="1:19" hidden="1" x14ac:dyDescent="0.35">
      <c r="A4974">
        <v>4973</v>
      </c>
      <c r="B4974" s="7">
        <v>290</v>
      </c>
      <c r="C4974" s="7">
        <v>27001</v>
      </c>
      <c r="D4974" s="7">
        <v>3658</v>
      </c>
      <c r="E4974" s="7" t="s">
        <v>58</v>
      </c>
      <c r="F4974" s="7">
        <v>3000</v>
      </c>
      <c r="G4974" s="7">
        <v>4000</v>
      </c>
      <c r="H4974" s="7"/>
      <c r="I4974" s="7"/>
      <c r="J4974" s="7" t="s">
        <v>59</v>
      </c>
      <c r="K4974" s="7" t="s">
        <v>60</v>
      </c>
      <c r="L4974" s="7" t="s">
        <v>61</v>
      </c>
      <c r="M4974" s="7"/>
      <c r="N4974" s="7"/>
      <c r="O4974" s="7" t="s">
        <v>62</v>
      </c>
      <c r="P4974" s="7">
        <v>1963</v>
      </c>
      <c r="Q4974" s="7">
        <v>2008</v>
      </c>
      <c r="R4974" s="7"/>
      <c r="S4974" s="7"/>
    </row>
    <row r="4975" spans="1:19" hidden="1" x14ac:dyDescent="0.35">
      <c r="A4975">
        <v>4974</v>
      </c>
      <c r="B4975" s="7">
        <v>290</v>
      </c>
      <c r="C4975" s="7">
        <v>27000</v>
      </c>
      <c r="D4975" s="7">
        <v>3649</v>
      </c>
      <c r="E4975" s="7" t="s">
        <v>58</v>
      </c>
      <c r="F4975" s="7"/>
      <c r="G4975" s="7"/>
      <c r="H4975" s="7"/>
      <c r="I4975" s="7"/>
      <c r="J4975" s="7"/>
      <c r="K4975" s="7"/>
      <c r="L4975" s="7"/>
      <c r="M4975" s="7"/>
      <c r="N4975" s="7" t="s">
        <v>90</v>
      </c>
      <c r="O4975" s="7" t="s">
        <v>62</v>
      </c>
      <c r="P4975" s="7">
        <v>1963</v>
      </c>
      <c r="Q4975" s="7">
        <v>2008</v>
      </c>
      <c r="R4975" s="7"/>
      <c r="S4975" s="7"/>
    </row>
    <row r="4976" spans="1:19" hidden="1" x14ac:dyDescent="0.35">
      <c r="A4976">
        <v>4975</v>
      </c>
      <c r="B4976" s="7">
        <v>290</v>
      </c>
      <c r="C4976" s="7">
        <v>27001</v>
      </c>
      <c r="D4976" s="7">
        <v>3649</v>
      </c>
      <c r="E4976" s="7" t="s">
        <v>58</v>
      </c>
      <c r="F4976" s="7">
        <v>100</v>
      </c>
      <c r="G4976" s="7">
        <v>100</v>
      </c>
      <c r="H4976" s="7"/>
      <c r="I4976" s="7"/>
      <c r="J4976" s="7" t="s">
        <v>59</v>
      </c>
      <c r="K4976" s="7" t="s">
        <v>60</v>
      </c>
      <c r="L4976" s="7" t="s">
        <v>61</v>
      </c>
      <c r="M4976" s="7"/>
      <c r="N4976" s="7"/>
      <c r="O4976" s="7" t="s">
        <v>62</v>
      </c>
      <c r="P4976" s="7">
        <v>1963</v>
      </c>
      <c r="Q4976" s="7">
        <v>2008</v>
      </c>
      <c r="R4976" s="7"/>
      <c r="S4976" s="7"/>
    </row>
    <row r="4977" spans="1:19" hidden="1" x14ac:dyDescent="0.35">
      <c r="A4977">
        <v>4976</v>
      </c>
      <c r="B4977" s="7">
        <v>290</v>
      </c>
      <c r="C4977" s="7">
        <v>27000</v>
      </c>
      <c r="D4977" s="7">
        <v>3288</v>
      </c>
      <c r="E4977" s="7" t="s">
        <v>58</v>
      </c>
      <c r="F4977" s="7"/>
      <c r="G4977" s="7"/>
      <c r="H4977" s="7"/>
      <c r="I4977" s="7"/>
      <c r="J4977" s="7"/>
      <c r="K4977" s="7"/>
      <c r="L4977" s="7"/>
      <c r="M4977" s="7"/>
      <c r="N4977" s="7" t="s">
        <v>90</v>
      </c>
      <c r="O4977" s="7" t="s">
        <v>62</v>
      </c>
      <c r="P4977" s="7">
        <v>1963</v>
      </c>
      <c r="Q4977" s="7">
        <v>2008</v>
      </c>
      <c r="R4977" s="7"/>
      <c r="S4977" s="7"/>
    </row>
    <row r="4978" spans="1:19" hidden="1" x14ac:dyDescent="0.35">
      <c r="A4978">
        <v>4977</v>
      </c>
      <c r="B4978" s="7">
        <v>290</v>
      </c>
      <c r="C4978" s="7">
        <v>27001</v>
      </c>
      <c r="D4978" s="7">
        <v>3288</v>
      </c>
      <c r="E4978" s="7" t="s">
        <v>58</v>
      </c>
      <c r="F4978" s="7">
        <v>175000</v>
      </c>
      <c r="G4978" s="7">
        <v>175000</v>
      </c>
      <c r="H4978" s="7"/>
      <c r="I4978" s="7"/>
      <c r="J4978" s="7" t="s">
        <v>59</v>
      </c>
      <c r="K4978" s="7" t="s">
        <v>60</v>
      </c>
      <c r="L4978" s="7" t="s">
        <v>61</v>
      </c>
      <c r="M4978" s="7"/>
      <c r="N4978" s="7"/>
      <c r="O4978" s="7" t="s">
        <v>62</v>
      </c>
      <c r="P4978" s="7">
        <v>1963</v>
      </c>
      <c r="Q4978" s="7">
        <v>2008</v>
      </c>
      <c r="R4978" s="7"/>
      <c r="S4978" s="7"/>
    </row>
    <row r="4979" spans="1:19" hidden="1" x14ac:dyDescent="0.35">
      <c r="A4979">
        <v>4978</v>
      </c>
      <c r="B4979" s="7">
        <v>290</v>
      </c>
      <c r="C4979" s="7">
        <v>27000</v>
      </c>
      <c r="D4979" s="20">
        <v>3928</v>
      </c>
      <c r="E4979" s="7" t="s">
        <v>58</v>
      </c>
      <c r="F4979" s="7"/>
      <c r="G4979" s="7"/>
      <c r="H4979" s="7"/>
      <c r="I4979" s="7"/>
      <c r="J4979" s="7"/>
      <c r="K4979" s="7"/>
      <c r="L4979" s="7"/>
      <c r="M4979" s="7"/>
      <c r="N4979" s="7" t="s">
        <v>90</v>
      </c>
      <c r="O4979" s="7" t="s">
        <v>62</v>
      </c>
      <c r="P4979" s="7">
        <v>1963</v>
      </c>
      <c r="Q4979" s="7">
        <v>2008</v>
      </c>
      <c r="R4979" s="7"/>
      <c r="S4979" s="7"/>
    </row>
    <row r="4980" spans="1:19" hidden="1" x14ac:dyDescent="0.35">
      <c r="A4980">
        <v>4979</v>
      </c>
      <c r="B4980" s="7">
        <v>290</v>
      </c>
      <c r="C4980" s="7">
        <v>27001</v>
      </c>
      <c r="D4980" s="20">
        <v>3928</v>
      </c>
      <c r="E4980" s="7" t="s">
        <v>58</v>
      </c>
      <c r="F4980" s="7">
        <v>176</v>
      </c>
      <c r="G4980" s="7">
        <v>176</v>
      </c>
      <c r="H4980" s="7"/>
      <c r="I4980" s="7"/>
      <c r="J4980" s="7" t="s">
        <v>59</v>
      </c>
      <c r="K4980" s="7" t="s">
        <v>60</v>
      </c>
      <c r="L4980" s="7" t="s">
        <v>61</v>
      </c>
      <c r="M4980" s="7"/>
      <c r="N4980" s="7"/>
      <c r="O4980" s="7" t="s">
        <v>62</v>
      </c>
      <c r="P4980" s="7">
        <v>1963</v>
      </c>
      <c r="Q4980" s="7">
        <v>2008</v>
      </c>
      <c r="R4980" s="7"/>
      <c r="S4980" s="7"/>
    </row>
    <row r="4981" spans="1:19" hidden="1" x14ac:dyDescent="0.35">
      <c r="A4981">
        <v>4980</v>
      </c>
      <c r="B4981" s="7">
        <v>290</v>
      </c>
      <c r="C4981" s="7">
        <v>27000</v>
      </c>
      <c r="D4981" s="7">
        <v>3650</v>
      </c>
      <c r="E4981" s="7" t="s">
        <v>58</v>
      </c>
      <c r="F4981" s="7"/>
      <c r="G4981" s="7"/>
      <c r="H4981" s="7"/>
      <c r="I4981" s="7"/>
      <c r="J4981" s="7"/>
      <c r="K4981" s="7"/>
      <c r="L4981" s="7"/>
      <c r="M4981" s="7"/>
      <c r="N4981" s="7" t="s">
        <v>90</v>
      </c>
      <c r="O4981" s="7" t="s">
        <v>62</v>
      </c>
      <c r="P4981" s="7">
        <v>1963</v>
      </c>
      <c r="Q4981" s="7">
        <v>2008</v>
      </c>
      <c r="R4981" s="7"/>
      <c r="S4981" s="7"/>
    </row>
    <row r="4982" spans="1:19" hidden="1" x14ac:dyDescent="0.35">
      <c r="A4982">
        <v>4981</v>
      </c>
      <c r="B4982" s="7">
        <v>290</v>
      </c>
      <c r="C4982" s="7">
        <v>27001</v>
      </c>
      <c r="D4982" s="7">
        <v>3650</v>
      </c>
      <c r="E4982" s="7" t="s">
        <v>58</v>
      </c>
      <c r="F4982" s="7">
        <v>10</v>
      </c>
      <c r="G4982" s="7">
        <v>10</v>
      </c>
      <c r="H4982" s="7"/>
      <c r="I4982" s="7"/>
      <c r="J4982" s="7" t="s">
        <v>59</v>
      </c>
      <c r="K4982" s="7" t="s">
        <v>60</v>
      </c>
      <c r="L4982" s="7" t="s">
        <v>61</v>
      </c>
      <c r="M4982" s="7"/>
      <c r="N4982" s="7"/>
      <c r="O4982" s="7" t="s">
        <v>62</v>
      </c>
      <c r="P4982" s="7">
        <v>1950</v>
      </c>
      <c r="Q4982" s="7">
        <v>2008</v>
      </c>
      <c r="R4982" s="7"/>
      <c r="S4982" s="7"/>
    </row>
    <row r="4983" spans="1:19" hidden="1" x14ac:dyDescent="0.35">
      <c r="A4983">
        <v>4982</v>
      </c>
      <c r="B4983" s="7">
        <v>291</v>
      </c>
      <c r="C4983" s="7">
        <v>4066</v>
      </c>
      <c r="D4983" s="7">
        <v>3295</v>
      </c>
      <c r="E4983" s="7" t="s">
        <v>58</v>
      </c>
      <c r="F4983" s="7">
        <v>28000</v>
      </c>
      <c r="G4983" s="7">
        <v>28000</v>
      </c>
      <c r="H4983" s="7"/>
      <c r="I4983" s="7"/>
      <c r="J4983" s="7" t="s">
        <v>104</v>
      </c>
      <c r="K4983" s="7" t="s">
        <v>60</v>
      </c>
      <c r="L4983" s="7" t="s">
        <v>61</v>
      </c>
      <c r="M4983" s="7">
        <v>1</v>
      </c>
      <c r="N4983" s="7"/>
      <c r="O4983" s="7" t="s">
        <v>88</v>
      </c>
      <c r="P4983" s="7">
        <v>1994</v>
      </c>
      <c r="Q4983" s="7">
        <v>2008</v>
      </c>
      <c r="R4983" s="7"/>
      <c r="S4983" s="7"/>
    </row>
    <row r="4984" spans="1:19" hidden="1" x14ac:dyDescent="0.35">
      <c r="A4984">
        <v>4983</v>
      </c>
      <c r="B4984" s="7">
        <v>291</v>
      </c>
      <c r="C4984" s="7">
        <v>4066</v>
      </c>
      <c r="D4984" s="7">
        <v>3268</v>
      </c>
      <c r="E4984" s="7" t="s">
        <v>58</v>
      </c>
      <c r="F4984" s="7">
        <v>4</v>
      </c>
      <c r="G4984" s="7">
        <v>4</v>
      </c>
      <c r="H4984" s="7"/>
      <c r="I4984" s="7"/>
      <c r="J4984" s="7" t="s">
        <v>118</v>
      </c>
      <c r="K4984" s="7" t="s">
        <v>60</v>
      </c>
      <c r="L4984" s="7" t="s">
        <v>61</v>
      </c>
      <c r="M4984" s="7">
        <v>1</v>
      </c>
      <c r="N4984" s="7"/>
      <c r="O4984" s="7" t="s">
        <v>88</v>
      </c>
      <c r="P4984" s="7">
        <v>2008</v>
      </c>
      <c r="Q4984" s="7">
        <v>2008</v>
      </c>
      <c r="R4984" s="7"/>
      <c r="S4984" s="7"/>
    </row>
    <row r="4985" spans="1:19" hidden="1" x14ac:dyDescent="0.35">
      <c r="A4985">
        <v>4984</v>
      </c>
      <c r="B4985" s="7">
        <v>291</v>
      </c>
      <c r="C4985" s="7">
        <v>4066</v>
      </c>
      <c r="D4985" s="7">
        <v>3268</v>
      </c>
      <c r="E4985" s="7" t="s">
        <v>173</v>
      </c>
      <c r="F4985" s="7">
        <v>40</v>
      </c>
      <c r="G4985" s="7">
        <v>40</v>
      </c>
      <c r="H4985" s="7"/>
      <c r="I4985" s="7"/>
      <c r="J4985" s="7" t="s">
        <v>59</v>
      </c>
      <c r="K4985" s="7" t="s">
        <v>60</v>
      </c>
      <c r="L4985" s="7" t="s">
        <v>1518</v>
      </c>
      <c r="M4985" s="7">
        <v>1</v>
      </c>
      <c r="N4985" s="7"/>
      <c r="O4985" s="7" t="s">
        <v>88</v>
      </c>
      <c r="P4985" s="7">
        <v>2008</v>
      </c>
      <c r="Q4985" s="7">
        <v>2008</v>
      </c>
      <c r="R4985" s="7"/>
      <c r="S4985" s="7"/>
    </row>
    <row r="4986" spans="1:19" hidden="1" x14ac:dyDescent="0.35">
      <c r="A4986">
        <v>4985</v>
      </c>
      <c r="B4986" s="7">
        <v>291</v>
      </c>
      <c r="C4986" s="7">
        <v>4066</v>
      </c>
      <c r="D4986" s="7">
        <v>3287</v>
      </c>
      <c r="E4986" s="7" t="s">
        <v>173</v>
      </c>
      <c r="F4986" s="7">
        <v>60</v>
      </c>
      <c r="G4986" s="7">
        <v>60</v>
      </c>
      <c r="H4986" s="7"/>
      <c r="I4986" s="7"/>
      <c r="J4986" s="7" t="s">
        <v>59</v>
      </c>
      <c r="K4986" s="7" t="s">
        <v>60</v>
      </c>
      <c r="L4986" s="7" t="s">
        <v>1518</v>
      </c>
      <c r="M4986" s="7">
        <v>1</v>
      </c>
      <c r="N4986" s="7"/>
      <c r="O4986" s="7" t="s">
        <v>88</v>
      </c>
      <c r="P4986" s="7">
        <v>2008</v>
      </c>
      <c r="Q4986" s="7">
        <v>2008</v>
      </c>
      <c r="R4986" s="7"/>
      <c r="S4986" s="7"/>
    </row>
    <row r="4987" spans="1:19" hidden="1" x14ac:dyDescent="0.35">
      <c r="A4987">
        <v>4986</v>
      </c>
      <c r="B4987" s="7">
        <v>291</v>
      </c>
      <c r="C4987" s="7">
        <v>4066</v>
      </c>
      <c r="D4987" s="7">
        <v>3659</v>
      </c>
      <c r="E4987" s="7" t="s">
        <v>58</v>
      </c>
      <c r="F4987" s="7">
        <v>1</v>
      </c>
      <c r="G4987" s="7">
        <v>1</v>
      </c>
      <c r="H4987" s="7"/>
      <c r="I4987" s="7"/>
      <c r="J4987" s="7" t="s">
        <v>118</v>
      </c>
      <c r="K4987" s="7" t="s">
        <v>60</v>
      </c>
      <c r="L4987" s="7" t="s">
        <v>61</v>
      </c>
      <c r="M4987" s="7">
        <v>1</v>
      </c>
      <c r="N4987" s="7"/>
      <c r="O4987" s="7" t="s">
        <v>88</v>
      </c>
      <c r="P4987" s="7">
        <v>2008</v>
      </c>
      <c r="Q4987" s="7">
        <v>2008</v>
      </c>
      <c r="R4987" s="7"/>
      <c r="S4987" s="7"/>
    </row>
    <row r="4988" spans="1:19" hidden="1" x14ac:dyDescent="0.35">
      <c r="A4988">
        <v>4987</v>
      </c>
      <c r="B4988" s="7">
        <v>291</v>
      </c>
      <c r="C4988" s="7">
        <v>4066</v>
      </c>
      <c r="D4988" s="7">
        <v>3294</v>
      </c>
      <c r="E4988" s="7" t="s">
        <v>58</v>
      </c>
      <c r="F4988" s="7">
        <v>50</v>
      </c>
      <c r="G4988" s="7">
        <v>50</v>
      </c>
      <c r="H4988" s="7"/>
      <c r="I4988" s="7"/>
      <c r="J4988" s="7" t="s">
        <v>104</v>
      </c>
      <c r="K4988" s="7" t="s">
        <v>60</v>
      </c>
      <c r="L4988" s="7" t="s">
        <v>61</v>
      </c>
      <c r="M4988" s="7">
        <v>1</v>
      </c>
      <c r="N4988" s="7"/>
      <c r="O4988" s="7" t="s">
        <v>88</v>
      </c>
      <c r="P4988" s="7">
        <v>2008</v>
      </c>
      <c r="Q4988" s="7">
        <v>2008</v>
      </c>
      <c r="R4988" s="7"/>
      <c r="S4988" s="7"/>
    </row>
    <row r="4989" spans="1:19" hidden="1" x14ac:dyDescent="0.35">
      <c r="A4989">
        <v>4988</v>
      </c>
      <c r="B4989" s="7">
        <v>291</v>
      </c>
      <c r="C4989" s="7">
        <v>4066</v>
      </c>
      <c r="D4989" s="7">
        <v>3263</v>
      </c>
      <c r="E4989" s="7" t="s">
        <v>173</v>
      </c>
      <c r="F4989" s="7">
        <v>120</v>
      </c>
      <c r="G4989" s="7">
        <v>120</v>
      </c>
      <c r="H4989" s="7"/>
      <c r="I4989" s="7"/>
      <c r="J4989" s="7" t="s">
        <v>59</v>
      </c>
      <c r="K4989" s="7" t="s">
        <v>60</v>
      </c>
      <c r="L4989" s="7" t="s">
        <v>61</v>
      </c>
      <c r="M4989" s="7">
        <v>1</v>
      </c>
      <c r="N4989" s="7"/>
      <c r="O4989" s="7" t="s">
        <v>88</v>
      </c>
      <c r="P4989" s="7">
        <v>2008</v>
      </c>
      <c r="Q4989" s="7">
        <v>2008</v>
      </c>
      <c r="R4989" s="7"/>
      <c r="S4989" s="7"/>
    </row>
    <row r="4990" spans="1:19" hidden="1" x14ac:dyDescent="0.35">
      <c r="A4990">
        <v>4989</v>
      </c>
      <c r="B4990" s="7">
        <v>291</v>
      </c>
      <c r="C4990" s="7">
        <v>4066</v>
      </c>
      <c r="D4990" s="7">
        <v>3846</v>
      </c>
      <c r="E4990" s="7" t="s">
        <v>173</v>
      </c>
      <c r="F4990" s="7">
        <v>500</v>
      </c>
      <c r="G4990" s="7">
        <v>500</v>
      </c>
      <c r="H4990" s="7"/>
      <c r="I4990" s="7"/>
      <c r="J4990" s="7" t="s">
        <v>59</v>
      </c>
      <c r="K4990" s="7" t="s">
        <v>60</v>
      </c>
      <c r="L4990" s="7" t="s">
        <v>1518</v>
      </c>
      <c r="M4990" s="7">
        <v>1</v>
      </c>
      <c r="N4990" s="7"/>
      <c r="O4990" s="7" t="s">
        <v>88</v>
      </c>
      <c r="P4990" s="7">
        <v>2008</v>
      </c>
      <c r="Q4990" s="7">
        <v>2008</v>
      </c>
      <c r="R4990" s="7"/>
      <c r="S4990" s="7"/>
    </row>
    <row r="4991" spans="1:19" hidden="1" x14ac:dyDescent="0.35">
      <c r="A4991">
        <v>4990</v>
      </c>
      <c r="B4991" s="7">
        <v>291</v>
      </c>
      <c r="C4991" s="7">
        <v>4066</v>
      </c>
      <c r="D4991" s="7">
        <v>3658</v>
      </c>
      <c r="E4991" s="7" t="s">
        <v>58</v>
      </c>
      <c r="F4991" s="7">
        <v>66</v>
      </c>
      <c r="G4991" s="7">
        <v>66</v>
      </c>
      <c r="H4991" s="7"/>
      <c r="I4991" s="7"/>
      <c r="J4991" s="7" t="s">
        <v>118</v>
      </c>
      <c r="K4991" s="7" t="s">
        <v>60</v>
      </c>
      <c r="L4991" s="7" t="s">
        <v>61</v>
      </c>
      <c r="M4991" s="7">
        <v>1</v>
      </c>
      <c r="N4991" s="7"/>
      <c r="O4991" s="7" t="s">
        <v>88</v>
      </c>
      <c r="P4991" s="7">
        <v>2008</v>
      </c>
      <c r="Q4991" s="7">
        <v>2008</v>
      </c>
      <c r="R4991" s="7"/>
      <c r="S4991" s="7"/>
    </row>
    <row r="4992" spans="1:19" hidden="1" x14ac:dyDescent="0.35">
      <c r="A4992">
        <v>4991</v>
      </c>
      <c r="B4992" s="7">
        <v>291</v>
      </c>
      <c r="C4992" s="7">
        <v>4066</v>
      </c>
      <c r="D4992" s="7">
        <v>3658</v>
      </c>
      <c r="E4992" s="7" t="s">
        <v>173</v>
      </c>
      <c r="F4992" s="7">
        <v>300</v>
      </c>
      <c r="G4992" s="7">
        <v>300</v>
      </c>
      <c r="H4992" s="7"/>
      <c r="I4992" s="7"/>
      <c r="J4992" s="7" t="s">
        <v>59</v>
      </c>
      <c r="K4992" s="7" t="s">
        <v>60</v>
      </c>
      <c r="L4992" s="7" t="s">
        <v>61</v>
      </c>
      <c r="M4992" s="7">
        <v>1</v>
      </c>
      <c r="N4992" s="7"/>
      <c r="O4992" s="7" t="s">
        <v>88</v>
      </c>
      <c r="P4992" s="7">
        <v>2008</v>
      </c>
      <c r="Q4992" s="7">
        <v>2008</v>
      </c>
      <c r="R4992" s="7"/>
      <c r="S4992" s="7"/>
    </row>
    <row r="4993" spans="1:19" hidden="1" x14ac:dyDescent="0.35">
      <c r="A4993">
        <v>4992</v>
      </c>
      <c r="B4993" s="7">
        <v>292</v>
      </c>
      <c r="C4993" s="7">
        <v>4034</v>
      </c>
      <c r="D4993" s="7">
        <v>3268</v>
      </c>
      <c r="E4993" s="7" t="s">
        <v>709</v>
      </c>
      <c r="F4993" s="7"/>
      <c r="G4993" s="7"/>
      <c r="H4993" s="7"/>
      <c r="I4993" s="7"/>
      <c r="J4993" s="7"/>
      <c r="K4993" s="7"/>
      <c r="L4993" s="7"/>
      <c r="M4993" s="7"/>
      <c r="N4993" s="7" t="s">
        <v>90</v>
      </c>
      <c r="O4993" s="7" t="s">
        <v>105</v>
      </c>
      <c r="P4993" s="7">
        <v>2008</v>
      </c>
      <c r="Q4993" s="7">
        <v>2008</v>
      </c>
      <c r="R4993" s="7"/>
      <c r="S4993" s="7"/>
    </row>
    <row r="4994" spans="1:19" hidden="1" x14ac:dyDescent="0.35">
      <c r="A4994">
        <v>4993</v>
      </c>
      <c r="B4994" s="7">
        <v>292</v>
      </c>
      <c r="C4994" s="7">
        <v>4034</v>
      </c>
      <c r="D4994" s="7">
        <v>3287</v>
      </c>
      <c r="E4994" s="7" t="s">
        <v>58</v>
      </c>
      <c r="F4994" s="7">
        <v>20</v>
      </c>
      <c r="G4994" s="7">
        <v>20</v>
      </c>
      <c r="H4994" s="7"/>
      <c r="I4994" s="7"/>
      <c r="J4994" s="7" t="s">
        <v>118</v>
      </c>
      <c r="K4994" s="7" t="s">
        <v>60</v>
      </c>
      <c r="L4994" s="7" t="s">
        <v>61</v>
      </c>
      <c r="M4994" s="7"/>
      <c r="N4994" s="7"/>
      <c r="O4994" s="7" t="s">
        <v>105</v>
      </c>
      <c r="P4994" s="7">
        <v>2008</v>
      </c>
      <c r="Q4994" s="7">
        <v>2008</v>
      </c>
      <c r="R4994" s="7"/>
      <c r="S4994" s="7"/>
    </row>
    <row r="4995" spans="1:19" hidden="1" x14ac:dyDescent="0.35">
      <c r="A4995">
        <v>4994</v>
      </c>
      <c r="B4995" s="7">
        <v>292</v>
      </c>
      <c r="C4995" s="7">
        <v>4034</v>
      </c>
      <c r="D4995" s="7">
        <v>3658</v>
      </c>
      <c r="E4995" s="7" t="s">
        <v>58</v>
      </c>
      <c r="F4995" s="7">
        <v>1000</v>
      </c>
      <c r="G4995" s="7">
        <v>3000</v>
      </c>
      <c r="H4995" s="7"/>
      <c r="I4995" s="7"/>
      <c r="J4995" s="7" t="s">
        <v>118</v>
      </c>
      <c r="K4995" s="7" t="s">
        <v>60</v>
      </c>
      <c r="L4995" s="7" t="s">
        <v>61</v>
      </c>
      <c r="M4995" s="7">
        <v>10</v>
      </c>
      <c r="N4995" s="7"/>
      <c r="O4995" s="7" t="s">
        <v>62</v>
      </c>
      <c r="P4995" s="7">
        <v>1986</v>
      </c>
      <c r="Q4995" s="7">
        <v>1986</v>
      </c>
      <c r="R4995" s="7"/>
      <c r="S4995" s="7"/>
    </row>
    <row r="4996" spans="1:19" hidden="1" x14ac:dyDescent="0.35">
      <c r="A4996">
        <v>4995</v>
      </c>
      <c r="B4996" s="7">
        <v>292</v>
      </c>
      <c r="C4996" s="7">
        <v>4034</v>
      </c>
      <c r="D4996" s="7">
        <v>3658</v>
      </c>
      <c r="E4996" s="7" t="s">
        <v>58</v>
      </c>
      <c r="F4996" s="7">
        <v>1000</v>
      </c>
      <c r="G4996" s="7">
        <v>3000</v>
      </c>
      <c r="H4996" s="7"/>
      <c r="I4996" s="7"/>
      <c r="J4996" s="7" t="s">
        <v>118</v>
      </c>
      <c r="K4996" s="7" t="s">
        <v>60</v>
      </c>
      <c r="L4996" s="7" t="s">
        <v>61</v>
      </c>
      <c r="M4996" s="7">
        <v>8</v>
      </c>
      <c r="N4996" s="7"/>
      <c r="O4996" s="7" t="s">
        <v>62</v>
      </c>
      <c r="P4996" s="7">
        <v>1987</v>
      </c>
      <c r="Q4996" s="7">
        <v>1987</v>
      </c>
      <c r="R4996" s="7"/>
      <c r="S4996" s="7"/>
    </row>
    <row r="4997" spans="1:19" hidden="1" x14ac:dyDescent="0.35">
      <c r="A4997">
        <v>4996</v>
      </c>
      <c r="B4997" s="7">
        <v>292</v>
      </c>
      <c r="C4997" s="7">
        <v>4034</v>
      </c>
      <c r="D4997" s="7">
        <v>3658</v>
      </c>
      <c r="E4997" s="7" t="s">
        <v>58</v>
      </c>
      <c r="F4997" s="7">
        <v>1000</v>
      </c>
      <c r="G4997" s="7">
        <v>3000</v>
      </c>
      <c r="H4997" s="7"/>
      <c r="I4997" s="7"/>
      <c r="J4997" s="7" t="s">
        <v>118</v>
      </c>
      <c r="K4997" s="7" t="s">
        <v>60</v>
      </c>
      <c r="L4997" s="7" t="s">
        <v>61</v>
      </c>
      <c r="M4997" s="7">
        <v>12</v>
      </c>
      <c r="N4997" s="7"/>
      <c r="O4997" s="7" t="s">
        <v>62</v>
      </c>
      <c r="P4997" s="7">
        <v>2005</v>
      </c>
      <c r="Q4997" s="7">
        <v>2005</v>
      </c>
      <c r="R4997" s="7"/>
      <c r="S4997" s="7"/>
    </row>
    <row r="4998" spans="1:19" hidden="1" x14ac:dyDescent="0.35">
      <c r="A4998">
        <v>4997</v>
      </c>
      <c r="B4998" s="7">
        <v>292</v>
      </c>
      <c r="C4998" s="7">
        <v>4034</v>
      </c>
      <c r="D4998" s="7">
        <v>3658</v>
      </c>
      <c r="E4998" s="7" t="s">
        <v>58</v>
      </c>
      <c r="F4998" s="7">
        <v>1000</v>
      </c>
      <c r="G4998" s="7">
        <v>3000</v>
      </c>
      <c r="H4998" s="7"/>
      <c r="I4998" s="7"/>
      <c r="J4998" s="7" t="s">
        <v>118</v>
      </c>
      <c r="K4998" s="7" t="s">
        <v>60</v>
      </c>
      <c r="L4998" s="7" t="s">
        <v>61</v>
      </c>
      <c r="M4998" s="7">
        <v>10</v>
      </c>
      <c r="N4998" s="7"/>
      <c r="O4998" s="7" t="s">
        <v>62</v>
      </c>
      <c r="P4998" s="7">
        <v>2008</v>
      </c>
      <c r="Q4998" s="7">
        <v>2008</v>
      </c>
      <c r="R4998" s="7"/>
      <c r="S4998" s="7"/>
    </row>
    <row r="4999" spans="1:19" hidden="1" x14ac:dyDescent="0.35">
      <c r="A4999">
        <v>4998</v>
      </c>
      <c r="B4999" s="7">
        <v>292</v>
      </c>
      <c r="C4999" s="7">
        <v>4034</v>
      </c>
      <c r="D4999" s="7">
        <v>3650</v>
      </c>
      <c r="E4999" s="7" t="s">
        <v>58</v>
      </c>
      <c r="F4999" s="7"/>
      <c r="G4999" s="7"/>
      <c r="H4999" s="7">
        <v>1</v>
      </c>
      <c r="I4999" s="7">
        <v>49</v>
      </c>
      <c r="J4999" s="7" t="s">
        <v>59</v>
      </c>
      <c r="K4999" s="7" t="s">
        <v>60</v>
      </c>
      <c r="L4999" s="7" t="s">
        <v>61</v>
      </c>
      <c r="M4999" s="7"/>
      <c r="N4999" s="7"/>
      <c r="O4999" s="7" t="s">
        <v>105</v>
      </c>
      <c r="P4999" s="7">
        <v>2008</v>
      </c>
      <c r="Q4999" s="7">
        <v>2008</v>
      </c>
      <c r="R4999" s="7"/>
      <c r="S4999" s="7"/>
    </row>
    <row r="5000" spans="1:19" hidden="1" x14ac:dyDescent="0.35">
      <c r="A5000">
        <v>4999</v>
      </c>
      <c r="B5000" s="7">
        <v>293</v>
      </c>
      <c r="C5000" s="7">
        <v>19054</v>
      </c>
      <c r="D5000" s="7">
        <v>3879</v>
      </c>
      <c r="E5000" s="7" t="s">
        <v>295</v>
      </c>
      <c r="F5000" s="7">
        <v>97</v>
      </c>
      <c r="G5000" s="7">
        <v>100</v>
      </c>
      <c r="H5000" s="7"/>
      <c r="I5000" s="7"/>
      <c r="J5000" s="7" t="s">
        <v>59</v>
      </c>
      <c r="K5000" s="7" t="s">
        <v>60</v>
      </c>
      <c r="L5000" s="7" t="s">
        <v>686</v>
      </c>
      <c r="M5000" s="7">
        <v>8</v>
      </c>
      <c r="N5000" s="7"/>
      <c r="O5000" s="7" t="s">
        <v>62</v>
      </c>
      <c r="P5000" s="7">
        <v>2007</v>
      </c>
      <c r="Q5000" s="7">
        <v>2008</v>
      </c>
      <c r="R5000" s="7"/>
      <c r="S5000" s="7"/>
    </row>
    <row r="5001" spans="1:19" hidden="1" x14ac:dyDescent="0.35">
      <c r="A5001">
        <v>5000</v>
      </c>
      <c r="B5001" s="7">
        <v>294</v>
      </c>
      <c r="C5001" s="7">
        <v>7000</v>
      </c>
      <c r="D5001" s="20">
        <v>32228</v>
      </c>
      <c r="E5001" s="7" t="s">
        <v>58</v>
      </c>
      <c r="F5001" s="7">
        <v>20</v>
      </c>
      <c r="G5001" s="7">
        <v>20</v>
      </c>
      <c r="H5001" s="7"/>
      <c r="I5001" s="7"/>
      <c r="J5001" s="7" t="s">
        <v>59</v>
      </c>
      <c r="K5001" s="7" t="s">
        <v>60</v>
      </c>
      <c r="L5001" s="7" t="s">
        <v>61</v>
      </c>
      <c r="M5001" s="7"/>
      <c r="N5001" s="7"/>
      <c r="O5001" s="7" t="s">
        <v>62</v>
      </c>
      <c r="P5001" s="7">
        <v>1984</v>
      </c>
      <c r="Q5001" s="7">
        <v>1973</v>
      </c>
      <c r="R5001" s="7"/>
      <c r="S5001" s="7"/>
    </row>
    <row r="5002" spans="1:19" hidden="1" x14ac:dyDescent="0.35">
      <c r="A5002">
        <v>5001</v>
      </c>
      <c r="B5002" s="7">
        <v>294</v>
      </c>
      <c r="C5002" s="7">
        <v>7000</v>
      </c>
      <c r="D5002" s="20">
        <v>1016817</v>
      </c>
      <c r="E5002" s="7" t="s">
        <v>58</v>
      </c>
      <c r="F5002" s="7">
        <v>650</v>
      </c>
      <c r="G5002" s="7">
        <v>650</v>
      </c>
      <c r="H5002" s="7"/>
      <c r="I5002" s="7"/>
      <c r="J5002" s="7" t="s">
        <v>59</v>
      </c>
      <c r="K5002" s="7" t="s">
        <v>60</v>
      </c>
      <c r="L5002" s="7" t="s">
        <v>61</v>
      </c>
      <c r="M5002" s="7"/>
      <c r="N5002" s="7"/>
      <c r="O5002" s="7" t="s">
        <v>62</v>
      </c>
      <c r="P5002" s="7">
        <v>1973</v>
      </c>
      <c r="Q5002" s="7">
        <v>1973</v>
      </c>
      <c r="R5002" s="7"/>
      <c r="S5002" s="7"/>
    </row>
    <row r="5003" spans="1:19" hidden="1" x14ac:dyDescent="0.35">
      <c r="A5003">
        <v>5002</v>
      </c>
      <c r="B5003" s="7">
        <v>294</v>
      </c>
      <c r="C5003" s="7">
        <v>7000</v>
      </c>
      <c r="D5003" s="7">
        <v>3659</v>
      </c>
      <c r="E5003" s="7" t="s">
        <v>58</v>
      </c>
      <c r="F5003" s="7">
        <v>2000</v>
      </c>
      <c r="G5003" s="7">
        <v>2000</v>
      </c>
      <c r="H5003" s="7"/>
      <c r="I5003" s="7"/>
      <c r="J5003" s="7" t="s">
        <v>59</v>
      </c>
      <c r="K5003" s="7" t="s">
        <v>60</v>
      </c>
      <c r="L5003" s="7" t="s">
        <v>61</v>
      </c>
      <c r="M5003" s="7"/>
      <c r="N5003" s="7"/>
      <c r="O5003" s="7" t="s">
        <v>62</v>
      </c>
      <c r="P5003" s="7">
        <v>1973</v>
      </c>
      <c r="Q5003" s="7">
        <v>1973</v>
      </c>
      <c r="R5003" s="7"/>
      <c r="S5003" s="7"/>
    </row>
    <row r="5004" spans="1:19" hidden="1" x14ac:dyDescent="0.35">
      <c r="A5004">
        <v>5003</v>
      </c>
      <c r="B5004" s="7">
        <v>294</v>
      </c>
      <c r="C5004" s="7">
        <v>7000</v>
      </c>
      <c r="D5004" s="7">
        <v>3294</v>
      </c>
      <c r="E5004" s="7" t="s">
        <v>58</v>
      </c>
      <c r="F5004" s="7">
        <v>10000</v>
      </c>
      <c r="G5004" s="7">
        <v>10000</v>
      </c>
      <c r="H5004" s="7"/>
      <c r="I5004" s="7"/>
      <c r="J5004" s="7" t="s">
        <v>59</v>
      </c>
      <c r="K5004" s="7" t="s">
        <v>60</v>
      </c>
      <c r="L5004" s="7" t="s">
        <v>61</v>
      </c>
      <c r="M5004" s="7"/>
      <c r="N5004" s="7"/>
      <c r="O5004" s="7" t="s">
        <v>62</v>
      </c>
      <c r="P5004" s="7">
        <v>1973</v>
      </c>
      <c r="Q5004" s="7">
        <v>1973</v>
      </c>
      <c r="R5004" s="7"/>
      <c r="S5004" s="7"/>
    </row>
    <row r="5005" spans="1:19" hidden="1" x14ac:dyDescent="0.35">
      <c r="A5005">
        <v>5004</v>
      </c>
      <c r="B5005" s="7">
        <v>294</v>
      </c>
      <c r="C5005" s="7">
        <v>7000</v>
      </c>
      <c r="D5005" s="20">
        <v>3935</v>
      </c>
      <c r="E5005" s="7" t="s">
        <v>58</v>
      </c>
      <c r="F5005" s="7">
        <v>20</v>
      </c>
      <c r="G5005" s="7">
        <v>20</v>
      </c>
      <c r="H5005" s="7"/>
      <c r="I5005" s="7"/>
      <c r="J5005" s="7" t="s">
        <v>59</v>
      </c>
      <c r="K5005" s="7" t="s">
        <v>60</v>
      </c>
      <c r="L5005" s="7" t="s">
        <v>61</v>
      </c>
      <c r="M5005" s="7"/>
      <c r="N5005" s="7"/>
      <c r="O5005" s="7" t="s">
        <v>62</v>
      </c>
      <c r="P5005" s="7">
        <v>1973</v>
      </c>
      <c r="Q5005" s="7">
        <v>1973</v>
      </c>
      <c r="R5005" s="7"/>
      <c r="S5005" s="7"/>
    </row>
    <row r="5006" spans="1:19" hidden="1" x14ac:dyDescent="0.35">
      <c r="A5006">
        <v>5005</v>
      </c>
      <c r="B5006" s="7">
        <v>294</v>
      </c>
      <c r="C5006" s="7">
        <v>7000</v>
      </c>
      <c r="D5006" s="7">
        <v>3298</v>
      </c>
      <c r="E5006" s="7" t="s">
        <v>58</v>
      </c>
      <c r="F5006" s="7">
        <v>11</v>
      </c>
      <c r="G5006" s="7">
        <v>11</v>
      </c>
      <c r="H5006" s="7"/>
      <c r="I5006" s="7"/>
      <c r="J5006" s="7" t="s">
        <v>59</v>
      </c>
      <c r="K5006" s="7" t="s">
        <v>60</v>
      </c>
      <c r="L5006" s="7" t="s">
        <v>61</v>
      </c>
      <c r="M5006" s="7"/>
      <c r="N5006" s="7"/>
      <c r="O5006" s="7" t="s">
        <v>62</v>
      </c>
      <c r="P5006" s="7">
        <v>1973</v>
      </c>
      <c r="Q5006" s="7">
        <v>1973</v>
      </c>
      <c r="R5006" s="7"/>
      <c r="S5006" s="7"/>
    </row>
    <row r="5007" spans="1:19" hidden="1" x14ac:dyDescent="0.35">
      <c r="A5007">
        <v>5006</v>
      </c>
      <c r="B5007" s="7">
        <v>294</v>
      </c>
      <c r="C5007" s="7">
        <v>7000</v>
      </c>
      <c r="D5007" s="20">
        <v>3845</v>
      </c>
      <c r="E5007" s="7" t="s">
        <v>58</v>
      </c>
      <c r="F5007" s="7">
        <v>2400</v>
      </c>
      <c r="G5007" s="7">
        <v>2400</v>
      </c>
      <c r="H5007" s="7"/>
      <c r="I5007" s="7"/>
      <c r="J5007" s="7" t="s">
        <v>59</v>
      </c>
      <c r="K5007" s="7" t="s">
        <v>60</v>
      </c>
      <c r="L5007" s="7" t="s">
        <v>61</v>
      </c>
      <c r="M5007" s="7"/>
      <c r="N5007" s="7"/>
      <c r="O5007" s="7" t="s">
        <v>62</v>
      </c>
      <c r="P5007" s="7">
        <v>1973</v>
      </c>
      <c r="Q5007" s="7">
        <v>1973</v>
      </c>
      <c r="R5007" s="7"/>
      <c r="S5007" s="7"/>
    </row>
    <row r="5008" spans="1:19" hidden="1" x14ac:dyDescent="0.35">
      <c r="A5008">
        <v>5007</v>
      </c>
      <c r="B5008" s="7">
        <v>294</v>
      </c>
      <c r="C5008" s="7">
        <v>7000</v>
      </c>
      <c r="D5008" s="7">
        <v>3286</v>
      </c>
      <c r="E5008" s="7" t="s">
        <v>58</v>
      </c>
      <c r="F5008" s="7">
        <v>1100</v>
      </c>
      <c r="G5008" s="7">
        <v>1100</v>
      </c>
      <c r="H5008" s="7"/>
      <c r="I5008" s="7"/>
      <c r="J5008" s="7" t="s">
        <v>59</v>
      </c>
      <c r="K5008" s="7" t="s">
        <v>60</v>
      </c>
      <c r="L5008" s="7" t="s">
        <v>61</v>
      </c>
      <c r="M5008" s="7"/>
      <c r="N5008" s="7"/>
      <c r="O5008" s="7" t="s">
        <v>62</v>
      </c>
      <c r="P5008" s="7">
        <v>1973</v>
      </c>
      <c r="Q5008" s="7">
        <v>1973</v>
      </c>
      <c r="R5008" s="7"/>
      <c r="S5008" s="7"/>
    </row>
    <row r="5009" spans="1:19" hidden="1" x14ac:dyDescent="0.35">
      <c r="A5009">
        <v>5008</v>
      </c>
      <c r="B5009" s="7">
        <v>294</v>
      </c>
      <c r="C5009" s="7">
        <v>7000</v>
      </c>
      <c r="D5009" s="20">
        <v>32652</v>
      </c>
      <c r="E5009" s="7" t="s">
        <v>58</v>
      </c>
      <c r="F5009" s="7">
        <v>7000</v>
      </c>
      <c r="G5009" s="7">
        <v>7000</v>
      </c>
      <c r="H5009" s="7"/>
      <c r="I5009" s="7"/>
      <c r="J5009" s="7" t="s">
        <v>59</v>
      </c>
      <c r="K5009" s="7" t="s">
        <v>60</v>
      </c>
      <c r="L5009" s="7" t="s">
        <v>61</v>
      </c>
      <c r="M5009" s="7"/>
      <c r="N5009" s="7"/>
      <c r="O5009" s="7" t="s">
        <v>62</v>
      </c>
      <c r="P5009" s="7">
        <v>1973</v>
      </c>
      <c r="Q5009" s="7">
        <v>1973</v>
      </c>
      <c r="R5009" s="7"/>
      <c r="S5009" s="7"/>
    </row>
    <row r="5010" spans="1:19" hidden="1" x14ac:dyDescent="0.35">
      <c r="A5010">
        <v>5009</v>
      </c>
      <c r="B5010" s="7">
        <v>294</v>
      </c>
      <c r="C5010" s="7">
        <v>7000</v>
      </c>
      <c r="D5010" s="7">
        <v>3658</v>
      </c>
      <c r="E5010" s="7" t="s">
        <v>58</v>
      </c>
      <c r="F5010" s="7">
        <v>1000</v>
      </c>
      <c r="G5010" s="7">
        <v>1000</v>
      </c>
      <c r="H5010" s="7"/>
      <c r="I5010" s="7"/>
      <c r="J5010" s="7" t="s">
        <v>59</v>
      </c>
      <c r="K5010" s="7" t="s">
        <v>60</v>
      </c>
      <c r="L5010" s="7" t="s">
        <v>61</v>
      </c>
      <c r="M5010" s="7"/>
      <c r="N5010" s="7"/>
      <c r="O5010" s="7" t="s">
        <v>62</v>
      </c>
      <c r="P5010" s="7">
        <v>1973</v>
      </c>
      <c r="Q5010" s="7">
        <v>1973</v>
      </c>
      <c r="R5010" s="7"/>
      <c r="S5010" s="7"/>
    </row>
    <row r="5011" spans="1:19" hidden="1" x14ac:dyDescent="0.35">
      <c r="A5011">
        <v>5010</v>
      </c>
      <c r="B5011" s="7">
        <v>294</v>
      </c>
      <c r="C5011" s="7">
        <v>7000</v>
      </c>
      <c r="D5011" s="7">
        <v>3649</v>
      </c>
      <c r="E5011" s="7" t="s">
        <v>58</v>
      </c>
      <c r="F5011" s="7">
        <v>2500</v>
      </c>
      <c r="G5011" s="7">
        <v>2500</v>
      </c>
      <c r="H5011" s="7"/>
      <c r="I5011" s="7"/>
      <c r="J5011" s="7" t="s">
        <v>59</v>
      </c>
      <c r="K5011" s="7" t="s">
        <v>60</v>
      </c>
      <c r="L5011" s="7" t="s">
        <v>61</v>
      </c>
      <c r="M5011" s="7"/>
      <c r="N5011" s="7"/>
      <c r="O5011" s="7" t="s">
        <v>62</v>
      </c>
      <c r="P5011" s="7">
        <v>1973</v>
      </c>
      <c r="Q5011" s="7">
        <v>1973</v>
      </c>
      <c r="R5011" s="7"/>
      <c r="S5011" s="7"/>
    </row>
    <row r="5012" spans="1:19" hidden="1" x14ac:dyDescent="0.35">
      <c r="A5012">
        <v>5011</v>
      </c>
      <c r="B5012" s="7">
        <v>294</v>
      </c>
      <c r="C5012" s="7">
        <v>7000</v>
      </c>
      <c r="D5012" s="7">
        <v>3288</v>
      </c>
      <c r="E5012" s="7" t="s">
        <v>58</v>
      </c>
      <c r="F5012" s="7">
        <v>1000000</v>
      </c>
      <c r="G5012" s="7">
        <v>1000000</v>
      </c>
      <c r="H5012" s="7"/>
      <c r="I5012" s="7"/>
      <c r="J5012" s="7" t="s">
        <v>59</v>
      </c>
      <c r="K5012" s="7" t="s">
        <v>60</v>
      </c>
      <c r="L5012" s="7" t="s">
        <v>61</v>
      </c>
      <c r="M5012" s="7"/>
      <c r="N5012" s="7"/>
      <c r="O5012" s="7" t="s">
        <v>62</v>
      </c>
      <c r="P5012" s="7">
        <v>1973</v>
      </c>
      <c r="Q5012" s="7">
        <v>1973</v>
      </c>
      <c r="R5012" s="7"/>
      <c r="S5012" s="7"/>
    </row>
    <row r="5013" spans="1:19" hidden="1" x14ac:dyDescent="0.35">
      <c r="A5013">
        <v>5012</v>
      </c>
      <c r="B5013" s="7">
        <v>294</v>
      </c>
      <c r="C5013" s="7">
        <v>7000</v>
      </c>
      <c r="D5013" s="20">
        <v>3928</v>
      </c>
      <c r="E5013" s="7" t="s">
        <v>58</v>
      </c>
      <c r="F5013" s="7">
        <v>41</v>
      </c>
      <c r="G5013" s="7">
        <v>41</v>
      </c>
      <c r="H5013" s="7"/>
      <c r="I5013" s="7"/>
      <c r="J5013" s="7" t="s">
        <v>59</v>
      </c>
      <c r="K5013" s="7" t="s">
        <v>60</v>
      </c>
      <c r="L5013" s="7" t="s">
        <v>61</v>
      </c>
      <c r="M5013" s="7"/>
      <c r="N5013" s="7"/>
      <c r="O5013" s="7" t="s">
        <v>62</v>
      </c>
      <c r="P5013" s="7">
        <v>1973</v>
      </c>
      <c r="Q5013" s="7">
        <v>1973</v>
      </c>
      <c r="R5013" s="7"/>
      <c r="S5013" s="7"/>
    </row>
    <row r="5014" spans="1:19" hidden="1" x14ac:dyDescent="0.35">
      <c r="A5014">
        <v>5013</v>
      </c>
      <c r="B5014" s="7">
        <v>294</v>
      </c>
      <c r="C5014" s="7">
        <v>7000</v>
      </c>
      <c r="D5014" s="7">
        <v>3975</v>
      </c>
      <c r="E5014" s="7" t="s">
        <v>58</v>
      </c>
      <c r="F5014" s="7">
        <v>3</v>
      </c>
      <c r="G5014" s="7">
        <v>3</v>
      </c>
      <c r="H5014" s="7"/>
      <c r="I5014" s="7"/>
      <c r="J5014" s="7" t="s">
        <v>59</v>
      </c>
      <c r="K5014" s="7" t="s">
        <v>60</v>
      </c>
      <c r="L5014" s="7" t="s">
        <v>61</v>
      </c>
      <c r="M5014" s="7"/>
      <c r="N5014" s="7"/>
      <c r="O5014" s="7" t="s">
        <v>62</v>
      </c>
      <c r="P5014" s="7">
        <v>1973</v>
      </c>
      <c r="Q5014" s="7">
        <v>1973</v>
      </c>
      <c r="R5014" s="7"/>
      <c r="S5014" s="7"/>
    </row>
    <row r="5015" spans="1:19" hidden="1" x14ac:dyDescent="0.35">
      <c r="A5015">
        <v>5014</v>
      </c>
      <c r="B5015" s="7">
        <v>294</v>
      </c>
      <c r="C5015" s="7">
        <v>7000</v>
      </c>
      <c r="D5015" s="7">
        <v>3975</v>
      </c>
      <c r="E5015" s="7" t="s">
        <v>173</v>
      </c>
      <c r="F5015" s="7">
        <v>3</v>
      </c>
      <c r="G5015" s="7">
        <v>3</v>
      </c>
      <c r="H5015" s="7"/>
      <c r="I5015" s="7"/>
      <c r="J5015" s="7" t="s">
        <v>59</v>
      </c>
      <c r="K5015" s="7" t="s">
        <v>60</v>
      </c>
      <c r="L5015" s="7" t="s">
        <v>61</v>
      </c>
      <c r="M5015" s="7"/>
      <c r="N5015" s="7"/>
      <c r="O5015" s="7" t="s">
        <v>88</v>
      </c>
      <c r="P5015" s="7">
        <v>2000</v>
      </c>
      <c r="Q5015" s="7">
        <v>2000</v>
      </c>
      <c r="R5015" s="7"/>
      <c r="S5015" s="7"/>
    </row>
    <row r="5016" spans="1:19" hidden="1" x14ac:dyDescent="0.35">
      <c r="A5016">
        <v>5015</v>
      </c>
      <c r="B5016" s="7">
        <v>295</v>
      </c>
      <c r="C5016" s="7">
        <v>6001</v>
      </c>
      <c r="D5016" s="20">
        <v>1016817</v>
      </c>
      <c r="E5016" s="7" t="s">
        <v>58</v>
      </c>
      <c r="F5016" s="7">
        <v>26</v>
      </c>
      <c r="G5016" s="7">
        <v>26</v>
      </c>
      <c r="H5016" s="7"/>
      <c r="I5016" s="7"/>
      <c r="J5016" s="7" t="s">
        <v>59</v>
      </c>
      <c r="K5016" s="7" t="s">
        <v>60</v>
      </c>
      <c r="L5016" s="7" t="s">
        <v>61</v>
      </c>
      <c r="M5016" s="7"/>
      <c r="N5016" s="7"/>
      <c r="O5016" s="7" t="s">
        <v>62</v>
      </c>
      <c r="P5016" s="7">
        <v>1973</v>
      </c>
      <c r="Q5016" s="7">
        <v>2007</v>
      </c>
      <c r="R5016" s="7"/>
      <c r="S5016" s="7"/>
    </row>
    <row r="5017" spans="1:19" hidden="1" x14ac:dyDescent="0.35">
      <c r="A5017">
        <v>5016</v>
      </c>
      <c r="B5017" s="7">
        <v>295</v>
      </c>
      <c r="C5017" s="7">
        <v>6001</v>
      </c>
      <c r="D5017" s="7">
        <v>3659</v>
      </c>
      <c r="E5017" s="7" t="s">
        <v>58</v>
      </c>
      <c r="F5017" s="7">
        <v>375</v>
      </c>
      <c r="G5017" s="7">
        <v>375</v>
      </c>
      <c r="H5017" s="7"/>
      <c r="I5017" s="7"/>
      <c r="J5017" s="7" t="s">
        <v>59</v>
      </c>
      <c r="K5017" s="7" t="s">
        <v>60</v>
      </c>
      <c r="L5017" s="7" t="s">
        <v>61</v>
      </c>
      <c r="M5017" s="7"/>
      <c r="N5017" s="7"/>
      <c r="O5017" s="7" t="s">
        <v>62</v>
      </c>
      <c r="P5017" s="7">
        <v>1973</v>
      </c>
      <c r="Q5017" s="7">
        <v>2007</v>
      </c>
      <c r="R5017" s="7"/>
      <c r="S5017" s="7"/>
    </row>
    <row r="5018" spans="1:19" hidden="1" x14ac:dyDescent="0.35">
      <c r="A5018">
        <v>5017</v>
      </c>
      <c r="B5018" s="7">
        <v>295</v>
      </c>
      <c r="C5018" s="7">
        <v>6001</v>
      </c>
      <c r="D5018" s="7">
        <v>3294</v>
      </c>
      <c r="E5018" s="7" t="s">
        <v>58</v>
      </c>
      <c r="F5018" s="7">
        <v>3600</v>
      </c>
      <c r="G5018" s="7">
        <v>3600</v>
      </c>
      <c r="H5018" s="7"/>
      <c r="I5018" s="7"/>
      <c r="J5018" s="7" t="s">
        <v>59</v>
      </c>
      <c r="K5018" s="7" t="s">
        <v>60</v>
      </c>
      <c r="L5018" s="7" t="s">
        <v>61</v>
      </c>
      <c r="M5018" s="7"/>
      <c r="N5018" s="7"/>
      <c r="O5018" s="7" t="s">
        <v>62</v>
      </c>
      <c r="P5018" s="7">
        <v>1973</v>
      </c>
      <c r="Q5018" s="7">
        <v>2007</v>
      </c>
      <c r="R5018" s="7"/>
      <c r="S5018" s="7"/>
    </row>
    <row r="5019" spans="1:19" hidden="1" x14ac:dyDescent="0.35">
      <c r="A5019">
        <v>5018</v>
      </c>
      <c r="B5019" s="7">
        <v>295</v>
      </c>
      <c r="C5019" s="7">
        <v>6001</v>
      </c>
      <c r="D5019" s="7">
        <v>3298</v>
      </c>
      <c r="E5019" s="7" t="s">
        <v>58</v>
      </c>
      <c r="F5019" s="7">
        <v>38</v>
      </c>
      <c r="G5019" s="7">
        <v>38</v>
      </c>
      <c r="H5019" s="7"/>
      <c r="I5019" s="7"/>
      <c r="J5019" s="7" t="s">
        <v>59</v>
      </c>
      <c r="K5019" s="7" t="s">
        <v>60</v>
      </c>
      <c r="L5019" s="7" t="s">
        <v>61</v>
      </c>
      <c r="M5019" s="7"/>
      <c r="N5019" s="7"/>
      <c r="O5019" s="7" t="s">
        <v>62</v>
      </c>
      <c r="P5019" s="7">
        <v>1973</v>
      </c>
      <c r="Q5019" s="7">
        <v>2007</v>
      </c>
      <c r="R5019" s="7"/>
      <c r="S5019" s="7"/>
    </row>
    <row r="5020" spans="1:19" hidden="1" x14ac:dyDescent="0.35">
      <c r="A5020">
        <v>5019</v>
      </c>
      <c r="B5020" s="7">
        <v>295</v>
      </c>
      <c r="C5020" s="7">
        <v>6001</v>
      </c>
      <c r="D5020" s="20">
        <v>3845</v>
      </c>
      <c r="E5020" s="7" t="s">
        <v>58</v>
      </c>
      <c r="F5020" s="7">
        <v>900</v>
      </c>
      <c r="G5020" s="7">
        <v>900</v>
      </c>
      <c r="H5020" s="7"/>
      <c r="I5020" s="7"/>
      <c r="J5020" s="7" t="s">
        <v>59</v>
      </c>
      <c r="K5020" s="7" t="s">
        <v>60</v>
      </c>
      <c r="L5020" s="7" t="s">
        <v>61</v>
      </c>
      <c r="M5020" s="7"/>
      <c r="N5020" s="7"/>
      <c r="O5020" s="7" t="s">
        <v>62</v>
      </c>
      <c r="P5020" s="7">
        <v>1973</v>
      </c>
      <c r="Q5020" s="7">
        <v>2007</v>
      </c>
      <c r="R5020" s="7"/>
      <c r="S5020" s="7"/>
    </row>
    <row r="5021" spans="1:19" hidden="1" x14ac:dyDescent="0.35">
      <c r="A5021">
        <v>5020</v>
      </c>
      <c r="B5021" s="7">
        <v>295</v>
      </c>
      <c r="C5021" s="7">
        <v>6001</v>
      </c>
      <c r="D5021" s="7">
        <v>3286</v>
      </c>
      <c r="E5021" s="7" t="s">
        <v>58</v>
      </c>
      <c r="F5021" s="7">
        <v>2000</v>
      </c>
      <c r="G5021" s="7">
        <v>2000</v>
      </c>
      <c r="H5021" s="7"/>
      <c r="I5021" s="7"/>
      <c r="J5021" s="7" t="s">
        <v>59</v>
      </c>
      <c r="K5021" s="7" t="s">
        <v>60</v>
      </c>
      <c r="L5021" s="7" t="s">
        <v>61</v>
      </c>
      <c r="M5021" s="7"/>
      <c r="N5021" s="7"/>
      <c r="O5021" s="7" t="s">
        <v>62</v>
      </c>
      <c r="P5021" s="7">
        <v>1973</v>
      </c>
      <c r="Q5021" s="7">
        <v>2007</v>
      </c>
      <c r="R5021" s="7"/>
      <c r="S5021" s="7"/>
    </row>
    <row r="5022" spans="1:19" hidden="1" x14ac:dyDescent="0.35">
      <c r="A5022">
        <v>5021</v>
      </c>
      <c r="B5022" s="7">
        <v>295</v>
      </c>
      <c r="C5022" s="7">
        <v>6001</v>
      </c>
      <c r="D5022" s="7">
        <v>3846</v>
      </c>
      <c r="E5022" s="7" t="s">
        <v>58</v>
      </c>
      <c r="F5022" s="7">
        <v>16200</v>
      </c>
      <c r="G5022" s="7">
        <v>16200</v>
      </c>
      <c r="H5022" s="7"/>
      <c r="I5022" s="7"/>
      <c r="J5022" s="7" t="s">
        <v>59</v>
      </c>
      <c r="K5022" s="7" t="s">
        <v>60</v>
      </c>
      <c r="L5022" s="7" t="s">
        <v>61</v>
      </c>
      <c r="M5022" s="7"/>
      <c r="N5022" s="7"/>
      <c r="O5022" s="7" t="s">
        <v>62</v>
      </c>
      <c r="P5022" s="7">
        <v>1973</v>
      </c>
      <c r="Q5022" s="7">
        <v>2007</v>
      </c>
      <c r="R5022" s="7"/>
      <c r="S5022" s="7"/>
    </row>
    <row r="5023" spans="1:19" hidden="1" x14ac:dyDescent="0.35">
      <c r="A5023">
        <v>5022</v>
      </c>
      <c r="B5023" s="7">
        <v>295</v>
      </c>
      <c r="C5023" s="7">
        <v>6001</v>
      </c>
      <c r="D5023" s="20">
        <v>32652</v>
      </c>
      <c r="E5023" s="7" t="s">
        <v>58</v>
      </c>
      <c r="F5023" s="7">
        <v>3134</v>
      </c>
      <c r="G5023" s="7">
        <v>3134</v>
      </c>
      <c r="H5023" s="7"/>
      <c r="I5023" s="7"/>
      <c r="J5023" s="7" t="s">
        <v>59</v>
      </c>
      <c r="K5023" s="7" t="s">
        <v>60</v>
      </c>
      <c r="L5023" s="7" t="s">
        <v>61</v>
      </c>
      <c r="M5023" s="7"/>
      <c r="N5023" s="7"/>
      <c r="O5023" s="7" t="s">
        <v>62</v>
      </c>
      <c r="P5023" s="7">
        <v>1973</v>
      </c>
      <c r="Q5023" s="7">
        <v>2007</v>
      </c>
      <c r="R5023" s="7"/>
      <c r="S5023" s="7"/>
    </row>
    <row r="5024" spans="1:19" hidden="1" x14ac:dyDescent="0.35">
      <c r="A5024">
        <v>5023</v>
      </c>
      <c r="B5024" s="7">
        <v>295</v>
      </c>
      <c r="C5024" s="7">
        <v>6001</v>
      </c>
      <c r="D5024" s="7">
        <v>3658</v>
      </c>
      <c r="E5024" s="7" t="s">
        <v>58</v>
      </c>
      <c r="F5024" s="7">
        <v>714</v>
      </c>
      <c r="G5024" s="7">
        <v>714</v>
      </c>
      <c r="H5024" s="7"/>
      <c r="I5024" s="7"/>
      <c r="J5024" s="7" t="s">
        <v>59</v>
      </c>
      <c r="K5024" s="7" t="s">
        <v>60</v>
      </c>
      <c r="L5024" s="7" t="s">
        <v>61</v>
      </c>
      <c r="M5024" s="7"/>
      <c r="N5024" s="7"/>
      <c r="O5024" s="7" t="s">
        <v>62</v>
      </c>
      <c r="P5024" s="7">
        <v>1973</v>
      </c>
      <c r="Q5024" s="7">
        <v>2007</v>
      </c>
      <c r="R5024" s="7"/>
      <c r="S5024" s="7"/>
    </row>
    <row r="5025" spans="1:19" hidden="1" x14ac:dyDescent="0.35">
      <c r="A5025">
        <v>5024</v>
      </c>
      <c r="B5025" s="7">
        <v>295</v>
      </c>
      <c r="C5025" s="7">
        <v>6001</v>
      </c>
      <c r="D5025" s="7">
        <v>3649</v>
      </c>
      <c r="E5025" s="7" t="s">
        <v>58</v>
      </c>
      <c r="F5025" s="7">
        <v>72</v>
      </c>
      <c r="G5025" s="7">
        <v>72</v>
      </c>
      <c r="H5025" s="7"/>
      <c r="I5025" s="7"/>
      <c r="J5025" s="7" t="s">
        <v>59</v>
      </c>
      <c r="K5025" s="7" t="s">
        <v>60</v>
      </c>
      <c r="L5025" s="7" t="s">
        <v>61</v>
      </c>
      <c r="M5025" s="7"/>
      <c r="N5025" s="7"/>
      <c r="O5025" s="7" t="s">
        <v>62</v>
      </c>
      <c r="P5025" s="7">
        <v>1973</v>
      </c>
      <c r="Q5025" s="7">
        <v>2007</v>
      </c>
      <c r="R5025" s="7"/>
      <c r="S5025" s="7"/>
    </row>
    <row r="5026" spans="1:19" hidden="1" x14ac:dyDescent="0.35">
      <c r="A5026">
        <v>5025</v>
      </c>
      <c r="B5026" s="7">
        <v>295</v>
      </c>
      <c r="C5026" s="7">
        <v>6001</v>
      </c>
      <c r="D5026" s="7">
        <v>3288</v>
      </c>
      <c r="E5026" s="7" t="s">
        <v>58</v>
      </c>
      <c r="F5026" s="7">
        <v>1600000</v>
      </c>
      <c r="G5026" s="7">
        <v>1600000</v>
      </c>
      <c r="H5026" s="7"/>
      <c r="I5026" s="7"/>
      <c r="J5026" s="7" t="s">
        <v>59</v>
      </c>
      <c r="K5026" s="7" t="s">
        <v>60</v>
      </c>
      <c r="L5026" s="7" t="s">
        <v>61</v>
      </c>
      <c r="M5026" s="7"/>
      <c r="N5026" s="7"/>
      <c r="O5026" s="7" t="s">
        <v>62</v>
      </c>
      <c r="P5026" s="7">
        <v>1973</v>
      </c>
      <c r="Q5026" s="7">
        <v>2007</v>
      </c>
      <c r="R5026" s="7"/>
      <c r="S5026" s="7"/>
    </row>
    <row r="5027" spans="1:19" hidden="1" x14ac:dyDescent="0.35">
      <c r="A5027">
        <v>5026</v>
      </c>
      <c r="B5027" s="7">
        <v>296</v>
      </c>
      <c r="C5027" s="7">
        <v>6002</v>
      </c>
      <c r="D5027" s="20">
        <v>1016817</v>
      </c>
      <c r="E5027" s="7" t="s">
        <v>58</v>
      </c>
      <c r="F5027" s="7">
        <v>11</v>
      </c>
      <c r="G5027" s="7">
        <v>11</v>
      </c>
      <c r="H5027" s="7"/>
      <c r="I5027" s="7"/>
      <c r="J5027" s="7" t="s">
        <v>59</v>
      </c>
      <c r="K5027" s="7" t="s">
        <v>60</v>
      </c>
      <c r="L5027" s="7" t="s">
        <v>61</v>
      </c>
      <c r="M5027" s="7"/>
      <c r="N5027" s="7"/>
      <c r="O5027" s="7" t="s">
        <v>62</v>
      </c>
      <c r="P5027" s="7">
        <v>1973</v>
      </c>
      <c r="Q5027" s="7">
        <v>2007</v>
      </c>
      <c r="R5027" s="7"/>
      <c r="S5027" s="7"/>
    </row>
    <row r="5028" spans="1:19" hidden="1" x14ac:dyDescent="0.35">
      <c r="A5028">
        <v>5027</v>
      </c>
      <c r="B5028" s="7">
        <v>296</v>
      </c>
      <c r="C5028" s="7">
        <v>6002</v>
      </c>
      <c r="D5028" s="7">
        <v>3659</v>
      </c>
      <c r="E5028" s="7" t="s">
        <v>58</v>
      </c>
      <c r="F5028" s="7">
        <v>275</v>
      </c>
      <c r="G5028" s="7">
        <v>275</v>
      </c>
      <c r="H5028" s="7"/>
      <c r="I5028" s="7"/>
      <c r="J5028" s="7" t="s">
        <v>59</v>
      </c>
      <c r="K5028" s="7" t="s">
        <v>60</v>
      </c>
      <c r="L5028" s="7" t="s">
        <v>61</v>
      </c>
      <c r="M5028" s="7"/>
      <c r="N5028" s="7"/>
      <c r="O5028" s="7" t="s">
        <v>62</v>
      </c>
      <c r="P5028" s="7">
        <v>1973</v>
      </c>
      <c r="Q5028" s="7">
        <v>2007</v>
      </c>
      <c r="R5028" s="7"/>
      <c r="S5028" s="7"/>
    </row>
    <row r="5029" spans="1:19" hidden="1" x14ac:dyDescent="0.35">
      <c r="A5029">
        <v>5028</v>
      </c>
      <c r="B5029" s="7">
        <v>296</v>
      </c>
      <c r="C5029" s="7">
        <v>6002</v>
      </c>
      <c r="D5029" s="7">
        <v>3294</v>
      </c>
      <c r="E5029" s="7" t="s">
        <v>58</v>
      </c>
      <c r="F5029" s="7">
        <v>1000</v>
      </c>
      <c r="G5029" s="7">
        <v>1000</v>
      </c>
      <c r="H5029" s="7"/>
      <c r="I5029" s="7"/>
      <c r="J5029" s="7" t="s">
        <v>59</v>
      </c>
      <c r="K5029" s="7" t="s">
        <v>60</v>
      </c>
      <c r="L5029" s="7" t="s">
        <v>61</v>
      </c>
      <c r="M5029" s="7"/>
      <c r="N5029" s="7"/>
      <c r="O5029" s="7" t="s">
        <v>62</v>
      </c>
      <c r="P5029" s="7">
        <v>1973</v>
      </c>
      <c r="Q5029" s="7">
        <v>2007</v>
      </c>
      <c r="R5029" s="7"/>
      <c r="S5029" s="7"/>
    </row>
    <row r="5030" spans="1:19" hidden="1" x14ac:dyDescent="0.35">
      <c r="A5030">
        <v>5029</v>
      </c>
      <c r="B5030" s="7">
        <v>296</v>
      </c>
      <c r="C5030" s="7">
        <v>6002</v>
      </c>
      <c r="D5030" s="7">
        <v>3298</v>
      </c>
      <c r="E5030" s="7" t="s">
        <v>58</v>
      </c>
      <c r="F5030" s="7">
        <v>50</v>
      </c>
      <c r="G5030" s="7">
        <v>50</v>
      </c>
      <c r="H5030" s="7"/>
      <c r="I5030" s="7"/>
      <c r="J5030" s="7" t="s">
        <v>59</v>
      </c>
      <c r="K5030" s="7" t="s">
        <v>60</v>
      </c>
      <c r="L5030" s="7" t="s">
        <v>61</v>
      </c>
      <c r="M5030" s="7"/>
      <c r="N5030" s="7"/>
      <c r="O5030" s="7" t="s">
        <v>62</v>
      </c>
      <c r="P5030" s="7">
        <v>1973</v>
      </c>
      <c r="Q5030" s="7">
        <v>2007</v>
      </c>
      <c r="R5030" s="7"/>
      <c r="S5030" s="7"/>
    </row>
    <row r="5031" spans="1:19" hidden="1" x14ac:dyDescent="0.35">
      <c r="A5031">
        <v>5030</v>
      </c>
      <c r="B5031" s="7">
        <v>296</v>
      </c>
      <c r="C5031" s="7">
        <v>6002</v>
      </c>
      <c r="D5031" s="20">
        <v>3845</v>
      </c>
      <c r="E5031" s="7" t="s">
        <v>58</v>
      </c>
      <c r="F5031" s="7">
        <v>550</v>
      </c>
      <c r="G5031" s="7">
        <v>550</v>
      </c>
      <c r="H5031" s="7"/>
      <c r="I5031" s="7"/>
      <c r="J5031" s="7" t="s">
        <v>59</v>
      </c>
      <c r="K5031" s="7" t="s">
        <v>60</v>
      </c>
      <c r="L5031" s="7" t="s">
        <v>61</v>
      </c>
      <c r="M5031" s="7"/>
      <c r="N5031" s="7"/>
      <c r="O5031" s="7" t="s">
        <v>62</v>
      </c>
      <c r="P5031" s="7">
        <v>1973</v>
      </c>
      <c r="Q5031" s="7">
        <v>2007</v>
      </c>
      <c r="R5031" s="7"/>
      <c r="S5031" s="7"/>
    </row>
    <row r="5032" spans="1:19" hidden="1" x14ac:dyDescent="0.35">
      <c r="A5032">
        <v>5031</v>
      </c>
      <c r="B5032" s="7">
        <v>296</v>
      </c>
      <c r="C5032" s="7">
        <v>6002</v>
      </c>
      <c r="D5032" s="7">
        <v>3286</v>
      </c>
      <c r="E5032" s="7" t="s">
        <v>58</v>
      </c>
      <c r="F5032" s="7">
        <v>2000</v>
      </c>
      <c r="G5032" s="7">
        <v>2000</v>
      </c>
      <c r="H5032" s="7"/>
      <c r="I5032" s="7"/>
      <c r="J5032" s="7" t="s">
        <v>59</v>
      </c>
      <c r="K5032" s="7" t="s">
        <v>60</v>
      </c>
      <c r="L5032" s="7" t="s">
        <v>61</v>
      </c>
      <c r="M5032" s="7"/>
      <c r="N5032" s="7"/>
      <c r="O5032" s="7" t="s">
        <v>62</v>
      </c>
      <c r="P5032" s="7">
        <v>1973</v>
      </c>
      <c r="Q5032" s="7">
        <v>2007</v>
      </c>
      <c r="R5032" s="7"/>
      <c r="S5032" s="7"/>
    </row>
    <row r="5033" spans="1:19" hidden="1" x14ac:dyDescent="0.35">
      <c r="A5033">
        <v>5032</v>
      </c>
      <c r="B5033" s="7">
        <v>296</v>
      </c>
      <c r="C5033" s="7">
        <v>6002</v>
      </c>
      <c r="D5033" s="7">
        <v>3846</v>
      </c>
      <c r="E5033" s="7" t="s">
        <v>58</v>
      </c>
      <c r="F5033" s="7">
        <v>3850</v>
      </c>
      <c r="G5033" s="7">
        <v>3850</v>
      </c>
      <c r="H5033" s="7"/>
      <c r="I5033" s="7"/>
      <c r="J5033" s="7" t="s">
        <v>59</v>
      </c>
      <c r="K5033" s="7" t="s">
        <v>60</v>
      </c>
      <c r="L5033" s="7" t="s">
        <v>61</v>
      </c>
      <c r="M5033" s="7"/>
      <c r="N5033" s="7"/>
      <c r="O5033" s="7" t="s">
        <v>62</v>
      </c>
      <c r="P5033" s="7">
        <v>1973</v>
      </c>
      <c r="Q5033" s="7">
        <v>2007</v>
      </c>
      <c r="R5033" s="7"/>
      <c r="S5033" s="7"/>
    </row>
    <row r="5034" spans="1:19" hidden="1" x14ac:dyDescent="0.35">
      <c r="A5034">
        <v>5033</v>
      </c>
      <c r="B5034" s="7">
        <v>296</v>
      </c>
      <c r="C5034" s="7">
        <v>6002</v>
      </c>
      <c r="D5034" s="20">
        <v>32652</v>
      </c>
      <c r="E5034" s="7" t="s">
        <v>58</v>
      </c>
      <c r="F5034" s="7">
        <v>3763</v>
      </c>
      <c r="G5034" s="7">
        <v>3763</v>
      </c>
      <c r="H5034" s="7"/>
      <c r="I5034" s="7"/>
      <c r="J5034" s="7" t="s">
        <v>59</v>
      </c>
      <c r="K5034" s="7" t="s">
        <v>60</v>
      </c>
      <c r="L5034" s="7" t="s">
        <v>61</v>
      </c>
      <c r="M5034" s="7"/>
      <c r="N5034" s="7"/>
      <c r="O5034" s="7" t="s">
        <v>62</v>
      </c>
      <c r="P5034" s="7">
        <v>1973</v>
      </c>
      <c r="Q5034" s="7">
        <v>2007</v>
      </c>
      <c r="R5034" s="7"/>
      <c r="S5034" s="7"/>
    </row>
    <row r="5035" spans="1:19" hidden="1" x14ac:dyDescent="0.35">
      <c r="A5035">
        <v>5034</v>
      </c>
      <c r="B5035" s="7">
        <v>296</v>
      </c>
      <c r="C5035" s="7">
        <v>6002</v>
      </c>
      <c r="D5035" s="7">
        <v>3658</v>
      </c>
      <c r="E5035" s="7" t="s">
        <v>58</v>
      </c>
      <c r="F5035" s="7">
        <v>825</v>
      </c>
      <c r="G5035" s="7">
        <v>825</v>
      </c>
      <c r="H5035" s="7"/>
      <c r="I5035" s="7"/>
      <c r="J5035" s="7" t="s">
        <v>59</v>
      </c>
      <c r="K5035" s="7" t="s">
        <v>60</v>
      </c>
      <c r="L5035" s="7" t="s">
        <v>61</v>
      </c>
      <c r="M5035" s="7"/>
      <c r="N5035" s="7"/>
      <c r="O5035" s="7" t="s">
        <v>62</v>
      </c>
      <c r="P5035" s="7">
        <v>1973</v>
      </c>
      <c r="Q5035" s="7">
        <v>2007</v>
      </c>
      <c r="R5035" s="7"/>
      <c r="S5035" s="7"/>
    </row>
    <row r="5036" spans="1:19" hidden="1" x14ac:dyDescent="0.35">
      <c r="A5036">
        <v>5035</v>
      </c>
      <c r="B5036" s="7">
        <v>296</v>
      </c>
      <c r="C5036" s="7">
        <v>6002</v>
      </c>
      <c r="D5036" s="7">
        <v>3649</v>
      </c>
      <c r="E5036" s="7" t="s">
        <v>58</v>
      </c>
      <c r="F5036" s="7">
        <v>496</v>
      </c>
      <c r="G5036" s="7">
        <v>496</v>
      </c>
      <c r="H5036" s="7"/>
      <c r="I5036" s="7"/>
      <c r="J5036" s="7" t="s">
        <v>59</v>
      </c>
      <c r="K5036" s="7" t="s">
        <v>60</v>
      </c>
      <c r="L5036" s="7" t="s">
        <v>61</v>
      </c>
      <c r="M5036" s="7"/>
      <c r="N5036" s="7"/>
      <c r="O5036" s="7" t="s">
        <v>62</v>
      </c>
      <c r="P5036" s="7">
        <v>1973</v>
      </c>
      <c r="Q5036" s="7">
        <v>2007</v>
      </c>
      <c r="R5036" s="7"/>
      <c r="S5036" s="7"/>
    </row>
    <row r="5037" spans="1:19" hidden="1" x14ac:dyDescent="0.35">
      <c r="A5037">
        <v>5036</v>
      </c>
      <c r="B5037" s="7">
        <v>296</v>
      </c>
      <c r="C5037" s="7">
        <v>6002</v>
      </c>
      <c r="D5037" s="7">
        <v>3288</v>
      </c>
      <c r="E5037" s="7" t="s">
        <v>58</v>
      </c>
      <c r="F5037" s="7">
        <v>150000</v>
      </c>
      <c r="G5037" s="7">
        <v>150000</v>
      </c>
      <c r="H5037" s="7"/>
      <c r="I5037" s="7"/>
      <c r="J5037" s="7" t="s">
        <v>59</v>
      </c>
      <c r="K5037" s="7" t="s">
        <v>60</v>
      </c>
      <c r="L5037" s="7" t="s">
        <v>61</v>
      </c>
      <c r="M5037" s="7"/>
      <c r="N5037" s="7"/>
      <c r="O5037" s="7" t="s">
        <v>62</v>
      </c>
      <c r="P5037" s="7">
        <v>1973</v>
      </c>
      <c r="Q5037" s="7">
        <v>2007</v>
      </c>
      <c r="R5037" s="7"/>
      <c r="S5037" s="7"/>
    </row>
    <row r="5038" spans="1:19" hidden="1" x14ac:dyDescent="0.35">
      <c r="A5038">
        <v>5037</v>
      </c>
      <c r="B5038" s="7">
        <v>296</v>
      </c>
      <c r="C5038" s="7">
        <v>6002</v>
      </c>
      <c r="D5038" s="20">
        <v>3928</v>
      </c>
      <c r="E5038" s="7" t="s">
        <v>58</v>
      </c>
      <c r="F5038" s="7">
        <v>1</v>
      </c>
      <c r="G5038" s="7">
        <v>1</v>
      </c>
      <c r="H5038" s="7"/>
      <c r="I5038" s="7"/>
      <c r="J5038" s="7" t="s">
        <v>59</v>
      </c>
      <c r="K5038" s="7" t="s">
        <v>60</v>
      </c>
      <c r="L5038" s="7" t="s">
        <v>61</v>
      </c>
      <c r="M5038" s="7"/>
      <c r="N5038" s="7"/>
      <c r="O5038" s="7" t="s">
        <v>62</v>
      </c>
      <c r="P5038" s="7">
        <v>1973</v>
      </c>
      <c r="Q5038" s="7">
        <v>2007</v>
      </c>
      <c r="R5038" s="7"/>
      <c r="S5038" s="7"/>
    </row>
    <row r="5039" spans="1:19" hidden="1" x14ac:dyDescent="0.35">
      <c r="A5039">
        <v>5038</v>
      </c>
      <c r="B5039" s="7">
        <v>296</v>
      </c>
      <c r="C5039" s="7">
        <v>6002</v>
      </c>
      <c r="D5039" s="7">
        <v>3650</v>
      </c>
      <c r="E5039" s="7" t="s">
        <v>58</v>
      </c>
      <c r="F5039" s="7">
        <v>1</v>
      </c>
      <c r="G5039" s="7">
        <v>1</v>
      </c>
      <c r="H5039" s="7"/>
      <c r="I5039" s="7"/>
      <c r="J5039" s="7" t="s">
        <v>59</v>
      </c>
      <c r="K5039" s="7" t="s">
        <v>60</v>
      </c>
      <c r="L5039" s="7" t="s">
        <v>61</v>
      </c>
      <c r="M5039" s="7"/>
      <c r="N5039" s="7"/>
      <c r="O5039" s="7" t="s">
        <v>62</v>
      </c>
      <c r="P5039" s="7">
        <v>1973</v>
      </c>
      <c r="Q5039" s="7">
        <v>2007</v>
      </c>
      <c r="R5039" s="7"/>
      <c r="S5039" s="7"/>
    </row>
    <row r="5040" spans="1:19" hidden="1" x14ac:dyDescent="0.35">
      <c r="A5040">
        <v>5039</v>
      </c>
      <c r="B5040" s="11">
        <v>297</v>
      </c>
      <c r="C5040" s="22">
        <v>2000</v>
      </c>
      <c r="D5040" s="20">
        <v>32652</v>
      </c>
      <c r="E5040" s="11" t="s">
        <v>131</v>
      </c>
      <c r="F5040" s="11">
        <v>20000</v>
      </c>
      <c r="G5040" s="11">
        <v>20000</v>
      </c>
      <c r="H5040" s="11"/>
      <c r="I5040" s="11"/>
      <c r="J5040" s="11" t="s">
        <v>135</v>
      </c>
      <c r="K5040" s="11" t="s">
        <v>121</v>
      </c>
      <c r="L5040" s="11" t="s">
        <v>61</v>
      </c>
      <c r="M5040" s="11">
        <v>1</v>
      </c>
      <c r="N5040" s="11"/>
      <c r="O5040" s="11" t="s">
        <v>62</v>
      </c>
      <c r="P5040" s="11">
        <v>2005</v>
      </c>
      <c r="Q5040" s="11">
        <v>2005</v>
      </c>
      <c r="R5040" s="11"/>
      <c r="S5040" s="11"/>
    </row>
    <row r="5041" spans="1:19" hidden="1" x14ac:dyDescent="0.35">
      <c r="A5041">
        <v>5040</v>
      </c>
      <c r="B5041" s="9">
        <v>298</v>
      </c>
      <c r="C5041" s="21">
        <v>5151</v>
      </c>
      <c r="D5041" s="20">
        <v>3880</v>
      </c>
      <c r="E5041" s="9" t="s">
        <v>58</v>
      </c>
      <c r="F5041" s="9">
        <v>102</v>
      </c>
      <c r="G5041" s="9">
        <v>134</v>
      </c>
      <c r="H5041" s="9"/>
      <c r="I5041" s="9"/>
      <c r="J5041" s="9" t="s">
        <v>59</v>
      </c>
      <c r="K5041" s="9" t="s">
        <v>60</v>
      </c>
      <c r="L5041" s="9" t="s">
        <v>61</v>
      </c>
      <c r="M5041" s="9" t="s">
        <v>552</v>
      </c>
      <c r="N5041" s="9"/>
      <c r="O5041" s="9" t="s">
        <v>88</v>
      </c>
      <c r="P5041" s="9">
        <v>2008</v>
      </c>
      <c r="Q5041" s="9">
        <v>2008</v>
      </c>
      <c r="R5041" s="9" t="s">
        <v>561</v>
      </c>
      <c r="S5041" s="9"/>
    </row>
    <row r="5042" spans="1:19" hidden="1" x14ac:dyDescent="0.35">
      <c r="A5042">
        <v>5041</v>
      </c>
      <c r="B5042" s="7">
        <v>299</v>
      </c>
      <c r="C5042" s="7">
        <v>14025</v>
      </c>
      <c r="D5042" s="7">
        <v>3281</v>
      </c>
      <c r="E5042" s="7" t="s">
        <v>131</v>
      </c>
      <c r="F5042" s="7">
        <v>11</v>
      </c>
      <c r="G5042" s="7">
        <v>11</v>
      </c>
      <c r="H5042" s="7"/>
      <c r="I5042" s="7"/>
      <c r="J5042" s="7" t="s">
        <v>104</v>
      </c>
      <c r="K5042" s="7" t="s">
        <v>121</v>
      </c>
      <c r="L5042" s="7" t="s">
        <v>61</v>
      </c>
      <c r="M5042" s="7" t="s">
        <v>1108</v>
      </c>
      <c r="N5042" s="7"/>
      <c r="O5042" s="7" t="s">
        <v>88</v>
      </c>
      <c r="P5042" s="7">
        <v>2004</v>
      </c>
      <c r="Q5042" s="7">
        <v>2004</v>
      </c>
      <c r="R5042" s="7"/>
      <c r="S5042" s="7"/>
    </row>
    <row r="5043" spans="1:19" hidden="1" x14ac:dyDescent="0.35">
      <c r="A5043">
        <v>5042</v>
      </c>
      <c r="B5043" s="7">
        <v>299</v>
      </c>
      <c r="C5043" s="7">
        <v>14028</v>
      </c>
      <c r="D5043" s="7">
        <v>3281</v>
      </c>
      <c r="E5043" s="7" t="s">
        <v>131</v>
      </c>
      <c r="F5043" s="7">
        <v>12</v>
      </c>
      <c r="G5043" s="7">
        <v>12</v>
      </c>
      <c r="H5043" s="7"/>
      <c r="I5043" s="7"/>
      <c r="J5043" s="7" t="s">
        <v>104</v>
      </c>
      <c r="K5043" s="7" t="s">
        <v>121</v>
      </c>
      <c r="L5043" s="7" t="s">
        <v>61</v>
      </c>
      <c r="M5043" s="7" t="s">
        <v>1108</v>
      </c>
      <c r="N5043" s="7"/>
      <c r="O5043" s="7" t="s">
        <v>88</v>
      </c>
      <c r="P5043" s="7">
        <v>2004</v>
      </c>
      <c r="Q5043" s="7">
        <v>2004</v>
      </c>
      <c r="R5043" s="7"/>
      <c r="S5043" s="7"/>
    </row>
    <row r="5044" spans="1:19" hidden="1" x14ac:dyDescent="0.35">
      <c r="A5044">
        <v>5043</v>
      </c>
      <c r="B5044" s="7">
        <v>300</v>
      </c>
      <c r="C5044" s="7">
        <v>14019</v>
      </c>
      <c r="D5044" s="7">
        <v>3883</v>
      </c>
      <c r="E5044" s="7" t="s">
        <v>131</v>
      </c>
      <c r="F5044" s="7"/>
      <c r="G5044" s="7"/>
      <c r="H5044" s="7">
        <v>1</v>
      </c>
      <c r="I5044" s="7">
        <v>49</v>
      </c>
      <c r="J5044" s="7" t="s">
        <v>104</v>
      </c>
      <c r="K5044" s="7" t="s">
        <v>60</v>
      </c>
      <c r="L5044" s="7" t="s">
        <v>61</v>
      </c>
      <c r="M5044" s="7">
        <v>1</v>
      </c>
      <c r="N5044" s="7"/>
      <c r="O5044" s="7" t="s">
        <v>88</v>
      </c>
      <c r="P5044" s="7">
        <v>2009</v>
      </c>
      <c r="Q5044" s="7">
        <v>2009</v>
      </c>
      <c r="R5044" s="7"/>
      <c r="S5044" s="7"/>
    </row>
    <row r="5045" spans="1:19" hidden="1" x14ac:dyDescent="0.35">
      <c r="A5045">
        <v>5044</v>
      </c>
      <c r="B5045" s="7">
        <v>300</v>
      </c>
      <c r="C5045" s="7">
        <v>14056</v>
      </c>
      <c r="D5045" s="7">
        <v>3883</v>
      </c>
      <c r="E5045" s="7" t="s">
        <v>131</v>
      </c>
      <c r="F5045" s="7"/>
      <c r="G5045" s="7"/>
      <c r="H5045" s="7">
        <v>1</v>
      </c>
      <c r="I5045" s="7">
        <v>49</v>
      </c>
      <c r="J5045" s="7" t="s">
        <v>104</v>
      </c>
      <c r="K5045" s="7" t="s">
        <v>60</v>
      </c>
      <c r="L5045" s="7" t="s">
        <v>61</v>
      </c>
      <c r="M5045" s="7">
        <v>1</v>
      </c>
      <c r="N5045" s="7"/>
      <c r="O5045" s="7" t="s">
        <v>88</v>
      </c>
      <c r="P5045" s="7">
        <v>2009</v>
      </c>
      <c r="Q5045" s="7">
        <v>2009</v>
      </c>
      <c r="R5045" s="7"/>
      <c r="S5045" s="7"/>
    </row>
    <row r="5046" spans="1:19" hidden="1" x14ac:dyDescent="0.35">
      <c r="A5046">
        <v>5045</v>
      </c>
      <c r="B5046" s="7">
        <v>300</v>
      </c>
      <c r="C5046" s="7">
        <v>14019</v>
      </c>
      <c r="D5046" s="7">
        <v>3659</v>
      </c>
      <c r="E5046" s="7" t="s">
        <v>295</v>
      </c>
      <c r="F5046" s="7">
        <v>2</v>
      </c>
      <c r="G5046" s="7">
        <v>2</v>
      </c>
      <c r="H5046" s="7"/>
      <c r="I5046" s="7"/>
      <c r="J5046" s="7" t="s">
        <v>59</v>
      </c>
      <c r="K5046" s="7" t="s">
        <v>121</v>
      </c>
      <c r="L5046" s="7" t="s">
        <v>686</v>
      </c>
      <c r="M5046" s="7">
        <v>1</v>
      </c>
      <c r="N5046" s="7"/>
      <c r="O5046" s="7" t="s">
        <v>88</v>
      </c>
      <c r="P5046" s="7">
        <v>2009</v>
      </c>
      <c r="Q5046" s="7">
        <v>2009</v>
      </c>
      <c r="R5046" s="7"/>
      <c r="S5046" s="7"/>
    </row>
    <row r="5047" spans="1:19" hidden="1" x14ac:dyDescent="0.35">
      <c r="A5047">
        <v>5046</v>
      </c>
      <c r="B5047" s="7">
        <v>300</v>
      </c>
      <c r="C5047" s="7">
        <v>14056</v>
      </c>
      <c r="D5047" s="7">
        <v>3659</v>
      </c>
      <c r="E5047" s="7" t="s">
        <v>131</v>
      </c>
      <c r="F5047" s="7">
        <v>20</v>
      </c>
      <c r="G5047" s="7">
        <v>20</v>
      </c>
      <c r="H5047" s="7"/>
      <c r="I5047" s="7"/>
      <c r="J5047" s="7" t="s">
        <v>135</v>
      </c>
      <c r="K5047" s="7" t="s">
        <v>121</v>
      </c>
      <c r="L5047" s="7" t="s">
        <v>61</v>
      </c>
      <c r="M5047" s="7">
        <v>1</v>
      </c>
      <c r="N5047" s="7"/>
      <c r="O5047" s="7" t="s">
        <v>88</v>
      </c>
      <c r="P5047" s="7">
        <v>2009</v>
      </c>
      <c r="Q5047" s="7">
        <v>2009</v>
      </c>
      <c r="R5047" s="7"/>
      <c r="S5047" s="7"/>
    </row>
    <row r="5048" spans="1:19" hidden="1" x14ac:dyDescent="0.35">
      <c r="A5048">
        <v>5047</v>
      </c>
      <c r="B5048" s="7">
        <v>300</v>
      </c>
      <c r="C5048" s="7">
        <v>14019</v>
      </c>
      <c r="D5048" s="7">
        <v>3294</v>
      </c>
      <c r="E5048" s="7" t="s">
        <v>131</v>
      </c>
      <c r="F5048" s="7"/>
      <c r="G5048" s="7"/>
      <c r="H5048" s="7">
        <v>50</v>
      </c>
      <c r="I5048" s="7">
        <v>249</v>
      </c>
      <c r="J5048" s="7" t="s">
        <v>59</v>
      </c>
      <c r="K5048" s="7" t="s">
        <v>60</v>
      </c>
      <c r="L5048" s="7" t="s">
        <v>61</v>
      </c>
      <c r="M5048" s="7">
        <v>1</v>
      </c>
      <c r="N5048" s="7"/>
      <c r="O5048" s="7" t="s">
        <v>62</v>
      </c>
      <c r="P5048" s="7">
        <v>2009</v>
      </c>
      <c r="Q5048" s="7">
        <v>2009</v>
      </c>
      <c r="R5048" s="7"/>
      <c r="S5048" s="7"/>
    </row>
    <row r="5049" spans="1:19" hidden="1" x14ac:dyDescent="0.35">
      <c r="A5049">
        <v>5048</v>
      </c>
      <c r="B5049" s="7">
        <v>300</v>
      </c>
      <c r="C5049" s="7">
        <v>14056</v>
      </c>
      <c r="D5049" s="7">
        <v>3294</v>
      </c>
      <c r="E5049" s="7" t="s">
        <v>131</v>
      </c>
      <c r="F5049" s="7">
        <v>100</v>
      </c>
      <c r="G5049" s="7">
        <v>100</v>
      </c>
      <c r="H5049" s="7"/>
      <c r="I5049" s="7"/>
      <c r="J5049" s="7" t="s">
        <v>59</v>
      </c>
      <c r="K5049" s="7" t="s">
        <v>60</v>
      </c>
      <c r="L5049" s="7" t="s">
        <v>61</v>
      </c>
      <c r="M5049" s="7">
        <v>1</v>
      </c>
      <c r="N5049" s="7"/>
      <c r="O5049" s="7" t="s">
        <v>88</v>
      </c>
      <c r="P5049" s="7">
        <v>2009</v>
      </c>
      <c r="Q5049" s="7">
        <v>2009</v>
      </c>
      <c r="R5049" s="7"/>
      <c r="S5049" s="7"/>
    </row>
    <row r="5050" spans="1:19" hidden="1" x14ac:dyDescent="0.35">
      <c r="A5050">
        <v>5049</v>
      </c>
      <c r="B5050" s="7">
        <v>300</v>
      </c>
      <c r="C5050" s="7">
        <v>14019</v>
      </c>
      <c r="D5050" s="7">
        <v>3298</v>
      </c>
      <c r="E5050" s="7" t="s">
        <v>131</v>
      </c>
      <c r="F5050" s="7">
        <v>20</v>
      </c>
      <c r="G5050" s="7">
        <v>20</v>
      </c>
      <c r="H5050" s="7"/>
      <c r="I5050" s="7"/>
      <c r="J5050" s="7" t="s">
        <v>118</v>
      </c>
      <c r="K5050" s="7" t="s">
        <v>121</v>
      </c>
      <c r="L5050" s="7" t="s">
        <v>61</v>
      </c>
      <c r="M5050" s="7">
        <v>1</v>
      </c>
      <c r="N5050" s="7"/>
      <c r="O5050" s="7" t="s">
        <v>88</v>
      </c>
      <c r="P5050" s="7">
        <v>2009</v>
      </c>
      <c r="Q5050" s="7">
        <v>2009</v>
      </c>
      <c r="R5050" s="7"/>
      <c r="S5050" s="7"/>
    </row>
    <row r="5051" spans="1:19" hidden="1" x14ac:dyDescent="0.35">
      <c r="A5051">
        <v>5050</v>
      </c>
      <c r="B5051" s="7">
        <v>300</v>
      </c>
      <c r="C5051" s="7">
        <v>14056</v>
      </c>
      <c r="D5051" s="7">
        <v>32157</v>
      </c>
      <c r="E5051" s="7" t="s">
        <v>295</v>
      </c>
      <c r="F5051" s="7">
        <v>14</v>
      </c>
      <c r="G5051" s="7">
        <v>14</v>
      </c>
      <c r="H5051" s="7"/>
      <c r="I5051" s="7"/>
      <c r="J5051" s="7" t="s">
        <v>59</v>
      </c>
      <c r="K5051" s="7" t="s">
        <v>121</v>
      </c>
      <c r="L5051" s="7" t="s">
        <v>686</v>
      </c>
      <c r="M5051" s="7">
        <v>1</v>
      </c>
      <c r="N5051" s="7"/>
      <c r="O5051" s="7" t="s">
        <v>88</v>
      </c>
      <c r="P5051" s="7">
        <v>2009</v>
      </c>
      <c r="Q5051" s="7">
        <v>2009</v>
      </c>
      <c r="R5051" s="7"/>
      <c r="S5051" s="7"/>
    </row>
    <row r="5052" spans="1:19" hidden="1" x14ac:dyDescent="0.35">
      <c r="A5052">
        <v>5051</v>
      </c>
      <c r="B5052" s="7">
        <v>300</v>
      </c>
      <c r="C5052" s="7">
        <v>14019</v>
      </c>
      <c r="D5052" s="7">
        <v>3846</v>
      </c>
      <c r="E5052" s="7" t="s">
        <v>295</v>
      </c>
      <c r="F5052" s="7"/>
      <c r="G5052" s="7"/>
      <c r="H5052" s="7"/>
      <c r="I5052" s="7"/>
      <c r="J5052" s="7"/>
      <c r="K5052" s="7"/>
      <c r="L5052" s="7" t="s">
        <v>686</v>
      </c>
      <c r="M5052" s="7">
        <v>1</v>
      </c>
      <c r="N5052" s="7" t="s">
        <v>78</v>
      </c>
      <c r="O5052" s="7" t="s">
        <v>105</v>
      </c>
      <c r="P5052" s="7">
        <v>2009</v>
      </c>
      <c r="Q5052" s="7">
        <v>2009</v>
      </c>
      <c r="R5052" s="7"/>
      <c r="S5052" s="7"/>
    </row>
    <row r="5053" spans="1:19" hidden="1" x14ac:dyDescent="0.35">
      <c r="A5053">
        <v>5052</v>
      </c>
      <c r="B5053" s="7">
        <v>300</v>
      </c>
      <c r="C5053" s="7">
        <v>14056</v>
      </c>
      <c r="D5053" s="20">
        <v>32652</v>
      </c>
      <c r="E5053" s="7" t="s">
        <v>131</v>
      </c>
      <c r="F5053" s="7">
        <v>8</v>
      </c>
      <c r="G5053" s="7">
        <v>8</v>
      </c>
      <c r="H5053" s="7"/>
      <c r="I5053" s="7"/>
      <c r="J5053" s="7" t="s">
        <v>118</v>
      </c>
      <c r="K5053" s="7" t="s">
        <v>121</v>
      </c>
      <c r="L5053" s="7" t="s">
        <v>61</v>
      </c>
      <c r="M5053" s="7">
        <v>1</v>
      </c>
      <c r="N5053" s="7"/>
      <c r="O5053" s="7" t="s">
        <v>88</v>
      </c>
      <c r="P5053" s="7">
        <v>2009</v>
      </c>
      <c r="Q5053" s="7">
        <v>2009</v>
      </c>
      <c r="R5053" s="7"/>
      <c r="S5053" s="7"/>
    </row>
    <row r="5054" spans="1:19" hidden="1" x14ac:dyDescent="0.35">
      <c r="A5054">
        <v>5053</v>
      </c>
      <c r="B5054" s="7">
        <v>300</v>
      </c>
      <c r="C5054" s="7">
        <v>14019</v>
      </c>
      <c r="D5054" s="7">
        <v>3658</v>
      </c>
      <c r="E5054" s="7" t="s">
        <v>131</v>
      </c>
      <c r="F5054" s="7"/>
      <c r="G5054" s="7"/>
      <c r="H5054" s="7">
        <v>50</v>
      </c>
      <c r="I5054" s="7">
        <v>249</v>
      </c>
      <c r="J5054" s="7" t="s">
        <v>59</v>
      </c>
      <c r="K5054" s="7" t="s">
        <v>60</v>
      </c>
      <c r="L5054" s="7" t="s">
        <v>61</v>
      </c>
      <c r="M5054" s="7">
        <v>1</v>
      </c>
      <c r="N5054" s="7"/>
      <c r="O5054" s="7" t="s">
        <v>62</v>
      </c>
      <c r="P5054" s="7">
        <v>2009</v>
      </c>
      <c r="Q5054" s="7">
        <v>2009</v>
      </c>
      <c r="R5054" s="7"/>
      <c r="S5054" s="7"/>
    </row>
    <row r="5055" spans="1:19" hidden="1" x14ac:dyDescent="0.35">
      <c r="A5055">
        <v>5054</v>
      </c>
      <c r="B5055" s="7">
        <v>300</v>
      </c>
      <c r="C5055" s="7">
        <v>14019</v>
      </c>
      <c r="D5055" s="7">
        <v>3649</v>
      </c>
      <c r="E5055" s="7" t="s">
        <v>131</v>
      </c>
      <c r="F5055" s="7">
        <v>8</v>
      </c>
      <c r="G5055" s="7">
        <v>8</v>
      </c>
      <c r="H5055" s="7"/>
      <c r="I5055" s="7"/>
      <c r="J5055" s="7" t="s">
        <v>104</v>
      </c>
      <c r="K5055" s="7" t="s">
        <v>121</v>
      </c>
      <c r="L5055" s="7" t="s">
        <v>61</v>
      </c>
      <c r="M5055" s="7">
        <v>1</v>
      </c>
      <c r="N5055" s="7"/>
      <c r="O5055" s="7" t="s">
        <v>88</v>
      </c>
      <c r="P5055" s="7">
        <v>2009</v>
      </c>
      <c r="Q5055" s="7">
        <v>2009</v>
      </c>
      <c r="R5055" s="7"/>
      <c r="S5055" s="7"/>
    </row>
    <row r="5056" spans="1:19" hidden="1" x14ac:dyDescent="0.35">
      <c r="A5056">
        <v>5055</v>
      </c>
      <c r="B5056" s="7">
        <v>300</v>
      </c>
      <c r="C5056" s="7">
        <v>14056</v>
      </c>
      <c r="D5056" s="7">
        <v>3288</v>
      </c>
      <c r="E5056" s="7" t="s">
        <v>131</v>
      </c>
      <c r="F5056" s="7">
        <v>200</v>
      </c>
      <c r="G5056" s="7">
        <v>500</v>
      </c>
      <c r="H5056" s="7"/>
      <c r="I5056" s="7"/>
      <c r="J5056" s="7" t="s">
        <v>59</v>
      </c>
      <c r="K5056" s="7" t="s">
        <v>60</v>
      </c>
      <c r="L5056" s="7" t="s">
        <v>61</v>
      </c>
      <c r="M5056" s="7">
        <v>1</v>
      </c>
      <c r="N5056" s="7"/>
      <c r="O5056" s="7" t="s">
        <v>88</v>
      </c>
      <c r="P5056" s="7">
        <v>2009</v>
      </c>
      <c r="Q5056" s="7">
        <v>2009</v>
      </c>
      <c r="R5056" s="7"/>
      <c r="S5056" s="7"/>
    </row>
    <row r="5057" spans="1:19" hidden="1" x14ac:dyDescent="0.35">
      <c r="A5057">
        <v>5056</v>
      </c>
      <c r="B5057" s="7">
        <v>301</v>
      </c>
      <c r="C5057" s="7">
        <v>14056</v>
      </c>
      <c r="D5057" s="7">
        <v>3659</v>
      </c>
      <c r="E5057" s="7" t="s">
        <v>131</v>
      </c>
      <c r="F5057" s="7">
        <v>16</v>
      </c>
      <c r="G5057" s="7">
        <v>16</v>
      </c>
      <c r="H5057" s="7"/>
      <c r="I5057" s="7"/>
      <c r="J5057" s="7" t="s">
        <v>59</v>
      </c>
      <c r="K5057" s="7" t="s">
        <v>121</v>
      </c>
      <c r="L5057" s="7" t="s">
        <v>686</v>
      </c>
      <c r="M5057" s="7">
        <v>4</v>
      </c>
      <c r="N5057" s="7"/>
      <c r="O5057" s="7" t="s">
        <v>88</v>
      </c>
      <c r="P5057" s="7">
        <v>2009</v>
      </c>
      <c r="Q5057" s="7">
        <v>2009</v>
      </c>
      <c r="R5057" s="7"/>
      <c r="S5057" s="7"/>
    </row>
    <row r="5058" spans="1:19" hidden="1" x14ac:dyDescent="0.35">
      <c r="A5058">
        <v>5057</v>
      </c>
      <c r="B5058" s="7">
        <v>301</v>
      </c>
      <c r="C5058" s="7">
        <v>14056</v>
      </c>
      <c r="D5058" s="7">
        <v>3294</v>
      </c>
      <c r="E5058" s="7" t="s">
        <v>131</v>
      </c>
      <c r="F5058" s="7">
        <v>10</v>
      </c>
      <c r="G5058" s="7">
        <v>10</v>
      </c>
      <c r="H5058" s="7"/>
      <c r="I5058" s="7"/>
      <c r="J5058" s="7" t="s">
        <v>59</v>
      </c>
      <c r="K5058" s="7" t="s">
        <v>121</v>
      </c>
      <c r="L5058" s="7" t="s">
        <v>686</v>
      </c>
      <c r="M5058" s="7">
        <v>4</v>
      </c>
      <c r="N5058" s="7"/>
      <c r="O5058" s="7" t="s">
        <v>88</v>
      </c>
      <c r="P5058" s="7">
        <v>2009</v>
      </c>
      <c r="Q5058" s="7">
        <v>2009</v>
      </c>
      <c r="R5058" s="7"/>
      <c r="S5058" s="7"/>
    </row>
    <row r="5059" spans="1:19" hidden="1" x14ac:dyDescent="0.35">
      <c r="A5059">
        <v>5058</v>
      </c>
      <c r="B5059" s="7">
        <v>301</v>
      </c>
      <c r="C5059" s="7">
        <v>14056</v>
      </c>
      <c r="D5059" s="7">
        <v>32157</v>
      </c>
      <c r="E5059" s="7" t="s">
        <v>131</v>
      </c>
      <c r="F5059" s="7">
        <v>14</v>
      </c>
      <c r="G5059" s="7">
        <v>14</v>
      </c>
      <c r="H5059" s="7"/>
      <c r="I5059" s="7"/>
      <c r="J5059" s="7" t="s">
        <v>118</v>
      </c>
      <c r="K5059" s="7" t="s">
        <v>121</v>
      </c>
      <c r="L5059" s="7" t="s">
        <v>61</v>
      </c>
      <c r="M5059" s="7">
        <v>4</v>
      </c>
      <c r="N5059" s="7"/>
      <c r="O5059" s="7" t="s">
        <v>88</v>
      </c>
      <c r="P5059" s="7">
        <v>2009</v>
      </c>
      <c r="Q5059" s="7">
        <v>2009</v>
      </c>
      <c r="R5059" s="7"/>
      <c r="S5059" s="7"/>
    </row>
    <row r="5060" spans="1:19" hidden="1" x14ac:dyDescent="0.35">
      <c r="A5060">
        <v>5059</v>
      </c>
      <c r="B5060" s="7">
        <v>301</v>
      </c>
      <c r="C5060" s="7">
        <v>14056</v>
      </c>
      <c r="D5060" s="20">
        <v>32652</v>
      </c>
      <c r="E5060" s="7" t="s">
        <v>131</v>
      </c>
      <c r="F5060" s="7">
        <v>24</v>
      </c>
      <c r="G5060" s="7">
        <v>24</v>
      </c>
      <c r="H5060" s="7"/>
      <c r="I5060" s="7"/>
      <c r="J5060" s="7" t="s">
        <v>59</v>
      </c>
      <c r="K5060" s="7" t="s">
        <v>121</v>
      </c>
      <c r="L5060" s="7" t="s">
        <v>686</v>
      </c>
      <c r="M5060" s="7">
        <v>4</v>
      </c>
      <c r="N5060" s="7"/>
      <c r="O5060" s="7" t="s">
        <v>88</v>
      </c>
      <c r="P5060" s="7">
        <v>2009</v>
      </c>
      <c r="Q5060" s="7">
        <v>2009</v>
      </c>
      <c r="R5060" s="7"/>
      <c r="S5060" s="7"/>
    </row>
    <row r="5061" spans="1:19" hidden="1" x14ac:dyDescent="0.35">
      <c r="A5061">
        <v>5060</v>
      </c>
      <c r="B5061" s="7">
        <v>301</v>
      </c>
      <c r="C5061" s="7">
        <v>14056</v>
      </c>
      <c r="D5061" s="7">
        <v>3658</v>
      </c>
      <c r="E5061" s="7" t="s">
        <v>131</v>
      </c>
      <c r="F5061" s="7">
        <v>6</v>
      </c>
      <c r="G5061" s="7">
        <v>6</v>
      </c>
      <c r="H5061" s="7"/>
      <c r="I5061" s="7"/>
      <c r="J5061" s="7" t="s">
        <v>59</v>
      </c>
      <c r="K5061" s="7" t="s">
        <v>121</v>
      </c>
      <c r="L5061" s="7" t="s">
        <v>686</v>
      </c>
      <c r="M5061" s="7">
        <v>4</v>
      </c>
      <c r="N5061" s="7"/>
      <c r="O5061" s="7" t="s">
        <v>88</v>
      </c>
      <c r="P5061" s="7">
        <v>2009</v>
      </c>
      <c r="Q5061" s="7">
        <v>2009</v>
      </c>
      <c r="R5061" s="7"/>
      <c r="S5061" s="7"/>
    </row>
    <row r="5062" spans="1:19" hidden="1" x14ac:dyDescent="0.35">
      <c r="A5062">
        <v>5061</v>
      </c>
      <c r="B5062" s="7">
        <v>301</v>
      </c>
      <c r="C5062" s="7">
        <v>14056</v>
      </c>
      <c r="D5062" s="7">
        <v>3288</v>
      </c>
      <c r="E5062" s="7" t="s">
        <v>131</v>
      </c>
      <c r="F5062" s="7">
        <v>1000</v>
      </c>
      <c r="G5062" s="7">
        <v>1000</v>
      </c>
      <c r="H5062" s="7"/>
      <c r="I5062" s="7"/>
      <c r="J5062" s="7" t="s">
        <v>59</v>
      </c>
      <c r="K5062" s="7" t="s">
        <v>60</v>
      </c>
      <c r="L5062" s="7" t="s">
        <v>61</v>
      </c>
      <c r="M5062" s="7">
        <v>4</v>
      </c>
      <c r="N5062" s="7"/>
      <c r="O5062" s="7" t="s">
        <v>88</v>
      </c>
      <c r="P5062" s="7">
        <v>2009</v>
      </c>
      <c r="Q5062" s="7">
        <v>2009</v>
      </c>
      <c r="R5062" s="7"/>
      <c r="S5062" s="7"/>
    </row>
    <row r="5063" spans="1:19" hidden="1" x14ac:dyDescent="0.35">
      <c r="A5063">
        <v>5062</v>
      </c>
      <c r="B5063" s="7">
        <v>301</v>
      </c>
      <c r="C5063" s="7">
        <v>14056</v>
      </c>
      <c r="D5063" s="20">
        <v>3928</v>
      </c>
      <c r="E5063" s="7" t="s">
        <v>131</v>
      </c>
      <c r="F5063" s="7"/>
      <c r="G5063" s="7"/>
      <c r="H5063" s="7"/>
      <c r="I5063" s="7"/>
      <c r="J5063" s="7"/>
      <c r="K5063" s="7"/>
      <c r="L5063" s="7" t="s">
        <v>61</v>
      </c>
      <c r="M5063" s="7">
        <v>4</v>
      </c>
      <c r="N5063" s="7" t="s">
        <v>78</v>
      </c>
      <c r="O5063" s="7" t="s">
        <v>62</v>
      </c>
      <c r="P5063" s="7">
        <v>2009</v>
      </c>
      <c r="Q5063" s="7">
        <v>2009</v>
      </c>
      <c r="R5063" s="7"/>
      <c r="S5063" s="7"/>
    </row>
    <row r="5064" spans="1:19" hidden="1" x14ac:dyDescent="0.35">
      <c r="A5064">
        <v>5063</v>
      </c>
      <c r="B5064" s="9">
        <v>302</v>
      </c>
      <c r="C5064" s="21">
        <v>5045</v>
      </c>
      <c r="D5064" s="7">
        <v>3295</v>
      </c>
      <c r="E5064" s="9" t="s">
        <v>58</v>
      </c>
      <c r="F5064" s="9">
        <v>12</v>
      </c>
      <c r="G5064" s="9">
        <v>12</v>
      </c>
      <c r="H5064" s="9"/>
      <c r="I5064" s="9"/>
      <c r="J5064" s="9" t="s">
        <v>59</v>
      </c>
      <c r="K5064" s="9" t="s">
        <v>121</v>
      </c>
      <c r="L5064" s="9" t="s">
        <v>61</v>
      </c>
      <c r="M5064" s="9">
        <v>11</v>
      </c>
      <c r="N5064" s="9"/>
      <c r="O5064" s="9" t="s">
        <v>88</v>
      </c>
      <c r="P5064" s="7">
        <v>1993</v>
      </c>
      <c r="Q5064" s="9">
        <v>2009</v>
      </c>
      <c r="R5064" s="9" t="s">
        <v>176</v>
      </c>
      <c r="S5064" s="9"/>
    </row>
    <row r="5065" spans="1:19" hidden="1" x14ac:dyDescent="0.35">
      <c r="A5065">
        <v>5064</v>
      </c>
      <c r="B5065" s="9">
        <v>302</v>
      </c>
      <c r="C5065" s="21">
        <v>5047</v>
      </c>
      <c r="D5065" s="7">
        <v>3295</v>
      </c>
      <c r="E5065" s="9" t="s">
        <v>58</v>
      </c>
      <c r="F5065" s="9"/>
      <c r="G5065" s="9"/>
      <c r="H5065" s="9">
        <v>1</v>
      </c>
      <c r="I5065" s="9">
        <v>49</v>
      </c>
      <c r="J5065" s="9" t="s">
        <v>59</v>
      </c>
      <c r="K5065" s="9" t="s">
        <v>60</v>
      </c>
      <c r="L5065" s="9" t="s">
        <v>61</v>
      </c>
      <c r="M5065" s="9">
        <v>11</v>
      </c>
      <c r="N5065" s="9"/>
      <c r="O5065" s="9" t="s">
        <v>62</v>
      </c>
      <c r="P5065" s="7">
        <v>1993</v>
      </c>
      <c r="Q5065" s="9">
        <v>2009</v>
      </c>
      <c r="R5065" s="9" t="s">
        <v>176</v>
      </c>
      <c r="S5065" s="9"/>
    </row>
    <row r="5066" spans="1:19" hidden="1" x14ac:dyDescent="0.35">
      <c r="A5066">
        <v>5065</v>
      </c>
      <c r="B5066" s="9">
        <v>302</v>
      </c>
      <c r="C5066" s="21">
        <v>5099</v>
      </c>
      <c r="D5066" s="20">
        <v>1016817</v>
      </c>
      <c r="E5066" s="9" t="s">
        <v>131</v>
      </c>
      <c r="F5066" s="9">
        <v>500</v>
      </c>
      <c r="G5066" s="9">
        <v>500</v>
      </c>
      <c r="H5066" s="9"/>
      <c r="I5066" s="9"/>
      <c r="J5066" s="9" t="s">
        <v>59</v>
      </c>
      <c r="K5066" s="9" t="s">
        <v>121</v>
      </c>
      <c r="L5066" s="9" t="s">
        <v>61</v>
      </c>
      <c r="M5066" s="9">
        <v>9</v>
      </c>
      <c r="N5066" s="9"/>
      <c r="O5066" s="9" t="s">
        <v>88</v>
      </c>
      <c r="P5066" s="9">
        <v>2009</v>
      </c>
      <c r="Q5066" s="9">
        <v>2009</v>
      </c>
      <c r="R5066" s="9" t="s">
        <v>176</v>
      </c>
      <c r="S5066" s="9"/>
    </row>
    <row r="5067" spans="1:19" hidden="1" x14ac:dyDescent="0.35">
      <c r="A5067">
        <v>5066</v>
      </c>
      <c r="B5067" s="9">
        <v>302</v>
      </c>
      <c r="C5067" s="21">
        <v>5105</v>
      </c>
      <c r="D5067" s="20">
        <v>1016817</v>
      </c>
      <c r="E5067" s="9" t="s">
        <v>131</v>
      </c>
      <c r="F5067" s="9">
        <v>100</v>
      </c>
      <c r="G5067" s="9">
        <v>100</v>
      </c>
      <c r="H5067" s="9"/>
      <c r="I5067" s="9"/>
      <c r="J5067" s="9" t="s">
        <v>59</v>
      </c>
      <c r="K5067" s="9" t="s">
        <v>121</v>
      </c>
      <c r="L5067" s="9" t="s">
        <v>61</v>
      </c>
      <c r="M5067" s="9">
        <v>3</v>
      </c>
      <c r="N5067" s="9"/>
      <c r="O5067" s="9" t="s">
        <v>88</v>
      </c>
      <c r="P5067" s="9">
        <v>2007</v>
      </c>
      <c r="Q5067" s="9">
        <v>2007</v>
      </c>
      <c r="R5067" s="9" t="s">
        <v>176</v>
      </c>
      <c r="S5067" s="9"/>
    </row>
    <row r="5068" spans="1:19" hidden="1" x14ac:dyDescent="0.35">
      <c r="A5068">
        <v>5067</v>
      </c>
      <c r="B5068" s="9">
        <v>302</v>
      </c>
      <c r="C5068" s="21">
        <v>5105</v>
      </c>
      <c r="D5068" s="20">
        <v>1016817</v>
      </c>
      <c r="E5068" s="9" t="s">
        <v>131</v>
      </c>
      <c r="F5068" s="9">
        <v>10</v>
      </c>
      <c r="G5068" s="9">
        <v>10</v>
      </c>
      <c r="H5068" s="9"/>
      <c r="I5068" s="9"/>
      <c r="J5068" s="9" t="s">
        <v>59</v>
      </c>
      <c r="K5068" s="9" t="s">
        <v>121</v>
      </c>
      <c r="L5068" s="9" t="s">
        <v>61</v>
      </c>
      <c r="M5068" s="9">
        <v>3</v>
      </c>
      <c r="N5068" s="9"/>
      <c r="O5068" s="9" t="s">
        <v>88</v>
      </c>
      <c r="P5068" s="9">
        <v>2009</v>
      </c>
      <c r="Q5068" s="9">
        <v>2009</v>
      </c>
      <c r="R5068" s="9" t="s">
        <v>176</v>
      </c>
      <c r="S5068" s="9"/>
    </row>
    <row r="5069" spans="1:19" hidden="1" x14ac:dyDescent="0.35">
      <c r="A5069">
        <v>5068</v>
      </c>
      <c r="B5069" s="9">
        <v>302</v>
      </c>
      <c r="C5069" s="21">
        <v>5107</v>
      </c>
      <c r="D5069" s="20">
        <v>1016817</v>
      </c>
      <c r="E5069" s="9" t="s">
        <v>58</v>
      </c>
      <c r="F5069" s="9">
        <v>10</v>
      </c>
      <c r="G5069" s="9">
        <v>10</v>
      </c>
      <c r="H5069" s="9"/>
      <c r="I5069" s="9"/>
      <c r="J5069" s="9" t="s">
        <v>118</v>
      </c>
      <c r="K5069" s="9" t="s">
        <v>121</v>
      </c>
      <c r="L5069" s="9" t="s">
        <v>61</v>
      </c>
      <c r="M5069" s="9">
        <v>3</v>
      </c>
      <c r="N5069" s="9"/>
      <c r="O5069" s="9" t="s">
        <v>88</v>
      </c>
      <c r="P5069" s="9">
        <v>2009</v>
      </c>
      <c r="Q5069" s="9">
        <v>2009</v>
      </c>
      <c r="R5069" s="9" t="s">
        <v>176</v>
      </c>
      <c r="S5069" s="9"/>
    </row>
    <row r="5070" spans="1:19" hidden="1" x14ac:dyDescent="0.35">
      <c r="A5070">
        <v>5069</v>
      </c>
      <c r="B5070" s="9">
        <v>302</v>
      </c>
      <c r="C5070" s="21">
        <v>5200</v>
      </c>
      <c r="D5070" s="20">
        <v>1016817</v>
      </c>
      <c r="E5070" s="9" t="s">
        <v>591</v>
      </c>
      <c r="F5070" s="9">
        <v>5</v>
      </c>
      <c r="G5070" s="9">
        <v>10</v>
      </c>
      <c r="H5070" s="9"/>
      <c r="I5070" s="9"/>
      <c r="J5070" s="9" t="s">
        <v>59</v>
      </c>
      <c r="K5070" s="9" t="s">
        <v>60</v>
      </c>
      <c r="L5070" s="9" t="s">
        <v>686</v>
      </c>
      <c r="M5070" s="9">
        <v>10</v>
      </c>
      <c r="N5070" s="9"/>
      <c r="O5070" s="9" t="s">
        <v>88</v>
      </c>
      <c r="P5070" s="9">
        <v>2009</v>
      </c>
      <c r="Q5070" s="9">
        <v>2009</v>
      </c>
      <c r="R5070" s="9"/>
      <c r="S5070" s="9"/>
    </row>
    <row r="5071" spans="1:19" hidden="1" x14ac:dyDescent="0.35">
      <c r="A5071">
        <v>5070</v>
      </c>
      <c r="B5071" s="9">
        <v>302</v>
      </c>
      <c r="C5071" s="21">
        <v>5201</v>
      </c>
      <c r="D5071" s="20">
        <v>1016817</v>
      </c>
      <c r="E5071" s="9" t="s">
        <v>591</v>
      </c>
      <c r="F5071" s="9">
        <v>150</v>
      </c>
      <c r="G5071" s="9">
        <v>150</v>
      </c>
      <c r="H5071" s="9"/>
      <c r="I5071" s="9"/>
      <c r="J5071" s="9" t="s">
        <v>59</v>
      </c>
      <c r="K5071" s="9" t="s">
        <v>60</v>
      </c>
      <c r="L5071" s="9" t="s">
        <v>686</v>
      </c>
      <c r="M5071" s="9">
        <v>10</v>
      </c>
      <c r="N5071" s="9"/>
      <c r="O5071" s="9" t="s">
        <v>88</v>
      </c>
      <c r="P5071" s="9">
        <v>2009</v>
      </c>
      <c r="Q5071" s="9">
        <v>2009</v>
      </c>
      <c r="R5071" s="9"/>
      <c r="S5071" s="9"/>
    </row>
    <row r="5072" spans="1:19" hidden="1" x14ac:dyDescent="0.35">
      <c r="A5072">
        <v>5071</v>
      </c>
      <c r="B5072" s="9">
        <v>302</v>
      </c>
      <c r="C5072" s="21">
        <v>5205</v>
      </c>
      <c r="D5072" s="20">
        <v>1016817</v>
      </c>
      <c r="E5072" s="9" t="s">
        <v>58</v>
      </c>
      <c r="F5072" s="9">
        <v>50</v>
      </c>
      <c r="G5072" s="9">
        <v>50</v>
      </c>
      <c r="H5072" s="9"/>
      <c r="I5072" s="9"/>
      <c r="J5072" s="9" t="s">
        <v>118</v>
      </c>
      <c r="K5072" s="9" t="s">
        <v>60</v>
      </c>
      <c r="L5072" s="9" t="s">
        <v>61</v>
      </c>
      <c r="M5072" s="9">
        <v>10</v>
      </c>
      <c r="N5072" s="9"/>
      <c r="O5072" s="9" t="s">
        <v>88</v>
      </c>
      <c r="P5072" s="9">
        <v>2009</v>
      </c>
      <c r="Q5072" s="9">
        <v>2009</v>
      </c>
      <c r="R5072" s="9"/>
      <c r="S5072" s="9"/>
    </row>
    <row r="5073" spans="1:19" hidden="1" x14ac:dyDescent="0.35">
      <c r="A5073">
        <v>5072</v>
      </c>
      <c r="B5073" s="9">
        <v>302</v>
      </c>
      <c r="C5073" s="21">
        <v>5046</v>
      </c>
      <c r="D5073" s="7">
        <v>3659</v>
      </c>
      <c r="E5073" s="9" t="s">
        <v>58</v>
      </c>
      <c r="F5073" s="9">
        <v>6</v>
      </c>
      <c r="G5073" s="9">
        <v>6</v>
      </c>
      <c r="H5073" s="9"/>
      <c r="I5073" s="9"/>
      <c r="J5073" s="9" t="s">
        <v>59</v>
      </c>
      <c r="K5073" s="9" t="s">
        <v>121</v>
      </c>
      <c r="L5073" s="9" t="s">
        <v>61</v>
      </c>
      <c r="M5073" s="9">
        <v>11</v>
      </c>
      <c r="N5073" s="9"/>
      <c r="O5073" s="9" t="s">
        <v>88</v>
      </c>
      <c r="P5073" s="9">
        <v>2009</v>
      </c>
      <c r="Q5073" s="9">
        <v>2009</v>
      </c>
      <c r="R5073" s="9" t="s">
        <v>176</v>
      </c>
      <c r="S5073" s="9"/>
    </row>
    <row r="5074" spans="1:19" hidden="1" x14ac:dyDescent="0.35">
      <c r="A5074">
        <v>5073</v>
      </c>
      <c r="B5074" s="9">
        <v>302</v>
      </c>
      <c r="C5074" s="21">
        <v>5105</v>
      </c>
      <c r="D5074" s="7">
        <v>3659</v>
      </c>
      <c r="E5074" s="9" t="s">
        <v>295</v>
      </c>
      <c r="F5074" s="9"/>
      <c r="G5074" s="9"/>
      <c r="H5074" s="9"/>
      <c r="I5074" s="9"/>
      <c r="J5074" s="9"/>
      <c r="K5074" s="9"/>
      <c r="L5074" s="9" t="s">
        <v>686</v>
      </c>
      <c r="M5074" s="9">
        <v>3</v>
      </c>
      <c r="N5074" s="9" t="s">
        <v>78</v>
      </c>
      <c r="O5074" s="9" t="s">
        <v>88</v>
      </c>
      <c r="P5074" s="9">
        <v>2009</v>
      </c>
      <c r="Q5074" s="9">
        <v>2009</v>
      </c>
      <c r="R5074" s="9" t="s">
        <v>176</v>
      </c>
      <c r="S5074" s="9"/>
    </row>
    <row r="5075" spans="1:19" hidden="1" x14ac:dyDescent="0.35">
      <c r="A5075">
        <v>5074</v>
      </c>
      <c r="B5075" s="9">
        <v>302</v>
      </c>
      <c r="C5075" s="21">
        <v>5205</v>
      </c>
      <c r="D5075" s="7">
        <v>3659</v>
      </c>
      <c r="E5075" s="9" t="s">
        <v>58</v>
      </c>
      <c r="F5075" s="9">
        <v>20</v>
      </c>
      <c r="G5075" s="9">
        <v>30</v>
      </c>
      <c r="H5075" s="9"/>
      <c r="I5075" s="9"/>
      <c r="J5075" s="9" t="s">
        <v>118</v>
      </c>
      <c r="K5075" s="9" t="s">
        <v>60</v>
      </c>
      <c r="L5075" s="9" t="s">
        <v>61</v>
      </c>
      <c r="M5075" s="9">
        <v>10</v>
      </c>
      <c r="N5075" s="9"/>
      <c r="O5075" s="9" t="s">
        <v>88</v>
      </c>
      <c r="P5075" s="9">
        <v>2009</v>
      </c>
      <c r="Q5075" s="9">
        <v>2009</v>
      </c>
      <c r="R5075" s="9"/>
      <c r="S5075" s="9"/>
    </row>
    <row r="5076" spans="1:19" hidden="1" x14ac:dyDescent="0.35">
      <c r="A5076">
        <v>5075</v>
      </c>
      <c r="B5076" s="9">
        <v>302</v>
      </c>
      <c r="C5076" s="21">
        <v>5208</v>
      </c>
      <c r="D5076" s="7">
        <v>3659</v>
      </c>
      <c r="E5076" s="9" t="s">
        <v>295</v>
      </c>
      <c r="F5076" s="9"/>
      <c r="G5076" s="9"/>
      <c r="H5076" s="9">
        <v>50</v>
      </c>
      <c r="I5076" s="9">
        <v>249</v>
      </c>
      <c r="J5076" s="9" t="s">
        <v>59</v>
      </c>
      <c r="K5076" s="9" t="s">
        <v>60</v>
      </c>
      <c r="L5076" s="9" t="s">
        <v>686</v>
      </c>
      <c r="M5076" s="9">
        <v>10</v>
      </c>
      <c r="N5076" s="9"/>
      <c r="O5076" s="9" t="s">
        <v>62</v>
      </c>
      <c r="P5076" s="9">
        <v>2009</v>
      </c>
      <c r="Q5076" s="9">
        <v>2009</v>
      </c>
      <c r="R5076" s="9"/>
      <c r="S5076" s="9"/>
    </row>
    <row r="5077" spans="1:19" hidden="1" x14ac:dyDescent="0.35">
      <c r="A5077">
        <v>5076</v>
      </c>
      <c r="B5077" s="9">
        <v>302</v>
      </c>
      <c r="C5077" s="21">
        <v>5047</v>
      </c>
      <c r="D5077" s="7">
        <v>3294</v>
      </c>
      <c r="E5077" s="9" t="s">
        <v>58</v>
      </c>
      <c r="F5077" s="9"/>
      <c r="G5077" s="9"/>
      <c r="H5077" s="9">
        <v>1</v>
      </c>
      <c r="I5077" s="9">
        <v>49</v>
      </c>
      <c r="J5077" s="9" t="s">
        <v>59</v>
      </c>
      <c r="K5077" s="9" t="s">
        <v>60</v>
      </c>
      <c r="L5077" s="9" t="s">
        <v>61</v>
      </c>
      <c r="M5077" s="9">
        <v>11</v>
      </c>
      <c r="N5077" s="9"/>
      <c r="O5077" s="9" t="s">
        <v>62</v>
      </c>
      <c r="P5077" s="9">
        <v>2009</v>
      </c>
      <c r="Q5077" s="9">
        <v>2009</v>
      </c>
      <c r="R5077" s="9" t="s">
        <v>176</v>
      </c>
      <c r="S5077" s="9"/>
    </row>
    <row r="5078" spans="1:19" hidden="1" x14ac:dyDescent="0.35">
      <c r="A5078">
        <v>5077</v>
      </c>
      <c r="B5078" s="9">
        <v>302</v>
      </c>
      <c r="C5078" s="21">
        <v>5201</v>
      </c>
      <c r="D5078" s="7">
        <v>3294</v>
      </c>
      <c r="E5078" s="9" t="s">
        <v>591</v>
      </c>
      <c r="F5078" s="9">
        <v>5</v>
      </c>
      <c r="G5078" s="9">
        <v>5</v>
      </c>
      <c r="H5078" s="9"/>
      <c r="I5078" s="9"/>
      <c r="J5078" s="9" t="s">
        <v>59</v>
      </c>
      <c r="K5078" s="9" t="s">
        <v>121</v>
      </c>
      <c r="L5078" s="9" t="s">
        <v>686</v>
      </c>
      <c r="M5078" s="9">
        <v>10</v>
      </c>
      <c r="N5078" s="9"/>
      <c r="O5078" s="9" t="s">
        <v>88</v>
      </c>
      <c r="P5078" s="9">
        <v>2009</v>
      </c>
      <c r="Q5078" s="9">
        <v>2009</v>
      </c>
      <c r="R5078" s="9"/>
      <c r="S5078" s="9"/>
    </row>
    <row r="5079" spans="1:19" hidden="1" x14ac:dyDescent="0.35">
      <c r="A5079">
        <v>5078</v>
      </c>
      <c r="B5079" s="9">
        <v>302</v>
      </c>
      <c r="C5079" s="21">
        <v>5046</v>
      </c>
      <c r="D5079" s="7">
        <v>3920</v>
      </c>
      <c r="E5079" s="9" t="s">
        <v>58</v>
      </c>
      <c r="F5079" s="9">
        <v>3</v>
      </c>
      <c r="G5079" s="9">
        <v>3</v>
      </c>
      <c r="H5079" s="9"/>
      <c r="I5079" s="9"/>
      <c r="J5079" s="9" t="s">
        <v>118</v>
      </c>
      <c r="K5079" s="9" t="s">
        <v>121</v>
      </c>
      <c r="L5079" s="9" t="s">
        <v>61</v>
      </c>
      <c r="M5079" s="9">
        <v>11</v>
      </c>
      <c r="N5079" s="9"/>
      <c r="O5079" s="9" t="s">
        <v>88</v>
      </c>
      <c r="P5079" s="9">
        <v>2009</v>
      </c>
      <c r="Q5079" s="9">
        <v>2009</v>
      </c>
      <c r="R5079" s="9" t="s">
        <v>176</v>
      </c>
      <c r="S5079" s="9"/>
    </row>
    <row r="5080" spans="1:19" hidden="1" x14ac:dyDescent="0.35">
      <c r="A5080">
        <v>5079</v>
      </c>
      <c r="B5080" s="9">
        <v>302</v>
      </c>
      <c r="C5080" s="21">
        <v>5108</v>
      </c>
      <c r="D5080" s="7">
        <v>3920</v>
      </c>
      <c r="E5080" s="9" t="s">
        <v>131</v>
      </c>
      <c r="F5080" s="9">
        <v>4</v>
      </c>
      <c r="G5080" s="9">
        <v>4</v>
      </c>
      <c r="H5080" s="9"/>
      <c r="I5080" s="9"/>
      <c r="J5080" s="9" t="s">
        <v>118</v>
      </c>
      <c r="K5080" s="9" t="s">
        <v>121</v>
      </c>
      <c r="L5080" s="9" t="s">
        <v>61</v>
      </c>
      <c r="M5080" s="9">
        <v>3</v>
      </c>
      <c r="N5080" s="9"/>
      <c r="O5080" s="9" t="s">
        <v>88</v>
      </c>
      <c r="P5080" s="9">
        <v>2007</v>
      </c>
      <c r="Q5080" s="9">
        <v>2007</v>
      </c>
      <c r="R5080" s="9" t="s">
        <v>176</v>
      </c>
      <c r="S5080" s="9"/>
    </row>
    <row r="5081" spans="1:19" hidden="1" x14ac:dyDescent="0.35">
      <c r="A5081">
        <v>5080</v>
      </c>
      <c r="B5081" s="9">
        <v>302</v>
      </c>
      <c r="C5081" s="21">
        <v>5205</v>
      </c>
      <c r="D5081" s="7">
        <v>3920</v>
      </c>
      <c r="E5081" s="9" t="s">
        <v>58</v>
      </c>
      <c r="F5081" s="9">
        <v>50</v>
      </c>
      <c r="G5081" s="9">
        <v>100</v>
      </c>
      <c r="H5081" s="9"/>
      <c r="I5081" s="9"/>
      <c r="J5081" s="9" t="s">
        <v>118</v>
      </c>
      <c r="K5081" s="9" t="s">
        <v>60</v>
      </c>
      <c r="L5081" s="9" t="s">
        <v>61</v>
      </c>
      <c r="M5081" s="9">
        <v>10</v>
      </c>
      <c r="N5081" s="9"/>
      <c r="O5081" s="9" t="s">
        <v>88</v>
      </c>
      <c r="P5081" s="9">
        <v>2009</v>
      </c>
      <c r="Q5081" s="9">
        <v>2009</v>
      </c>
      <c r="R5081" s="9"/>
      <c r="S5081" s="9"/>
    </row>
    <row r="5082" spans="1:19" hidden="1" x14ac:dyDescent="0.35">
      <c r="A5082">
        <v>5081</v>
      </c>
      <c r="B5082" s="9">
        <v>302</v>
      </c>
      <c r="C5082" s="21">
        <v>5045</v>
      </c>
      <c r="D5082" s="20">
        <v>3845</v>
      </c>
      <c r="E5082" s="9" t="s">
        <v>58</v>
      </c>
      <c r="F5082" s="9"/>
      <c r="G5082" s="9"/>
      <c r="H5082" s="9">
        <v>1</v>
      </c>
      <c r="I5082" s="9">
        <v>49</v>
      </c>
      <c r="J5082" s="9" t="s">
        <v>59</v>
      </c>
      <c r="K5082" s="9" t="s">
        <v>60</v>
      </c>
      <c r="L5082" s="9" t="s">
        <v>61</v>
      </c>
      <c r="M5082" s="9">
        <v>11</v>
      </c>
      <c r="N5082" s="9"/>
      <c r="O5082" s="9" t="s">
        <v>62</v>
      </c>
      <c r="P5082" s="9">
        <v>2009</v>
      </c>
      <c r="Q5082" s="9">
        <v>2009</v>
      </c>
      <c r="R5082" s="9" t="s">
        <v>176</v>
      </c>
      <c r="S5082" s="9"/>
    </row>
    <row r="5083" spans="1:19" hidden="1" x14ac:dyDescent="0.35">
      <c r="A5083">
        <v>5082</v>
      </c>
      <c r="B5083" s="9">
        <v>302</v>
      </c>
      <c r="C5083" s="21">
        <v>5047</v>
      </c>
      <c r="D5083" s="20">
        <v>3845</v>
      </c>
      <c r="E5083" s="9" t="s">
        <v>58</v>
      </c>
      <c r="F5083" s="9"/>
      <c r="G5083" s="9"/>
      <c r="H5083" s="9">
        <v>1</v>
      </c>
      <c r="I5083" s="9">
        <v>49</v>
      </c>
      <c r="J5083" s="9" t="s">
        <v>59</v>
      </c>
      <c r="K5083" s="9" t="s">
        <v>60</v>
      </c>
      <c r="L5083" s="9" t="s">
        <v>61</v>
      </c>
      <c r="M5083" s="9">
        <v>11</v>
      </c>
      <c r="N5083" s="9"/>
      <c r="O5083" s="9" t="s">
        <v>62</v>
      </c>
      <c r="P5083" s="9">
        <v>2009</v>
      </c>
      <c r="Q5083" s="9">
        <v>2009</v>
      </c>
      <c r="R5083" s="9" t="s">
        <v>176</v>
      </c>
      <c r="S5083" s="9"/>
    </row>
    <row r="5084" spans="1:19" hidden="1" x14ac:dyDescent="0.35">
      <c r="A5084">
        <v>5083</v>
      </c>
      <c r="B5084" s="9">
        <v>302</v>
      </c>
      <c r="C5084" s="21">
        <v>5099</v>
      </c>
      <c r="D5084" s="7">
        <v>3286</v>
      </c>
      <c r="E5084" s="9" t="s">
        <v>453</v>
      </c>
      <c r="F5084" s="9">
        <v>20</v>
      </c>
      <c r="G5084" s="9">
        <v>50</v>
      </c>
      <c r="H5084" s="9"/>
      <c r="I5084" s="9"/>
      <c r="J5084" s="9" t="s">
        <v>118</v>
      </c>
      <c r="K5084" s="9" t="s">
        <v>121</v>
      </c>
      <c r="L5084" s="9" t="s">
        <v>61</v>
      </c>
      <c r="M5084" s="9">
        <v>9</v>
      </c>
      <c r="N5084" s="9"/>
      <c r="O5084" s="9" t="s">
        <v>88</v>
      </c>
      <c r="P5084" s="9">
        <v>2009</v>
      </c>
      <c r="Q5084" s="9">
        <v>2009</v>
      </c>
      <c r="R5084" s="9" t="s">
        <v>176</v>
      </c>
      <c r="S5084" s="9"/>
    </row>
    <row r="5085" spans="1:19" hidden="1" x14ac:dyDescent="0.35">
      <c r="A5085">
        <v>5084</v>
      </c>
      <c r="B5085" s="9">
        <v>302</v>
      </c>
      <c r="C5085" s="21">
        <v>5215</v>
      </c>
      <c r="D5085" s="7">
        <v>3286</v>
      </c>
      <c r="E5085" s="9" t="s">
        <v>591</v>
      </c>
      <c r="F5085" s="9">
        <v>12</v>
      </c>
      <c r="G5085" s="9">
        <v>12</v>
      </c>
      <c r="H5085" s="9"/>
      <c r="I5085" s="9"/>
      <c r="J5085" s="9" t="s">
        <v>59</v>
      </c>
      <c r="K5085" s="9" t="s">
        <v>121</v>
      </c>
      <c r="L5085" s="9" t="s">
        <v>686</v>
      </c>
      <c r="M5085" s="9">
        <v>10</v>
      </c>
      <c r="N5085" s="9"/>
      <c r="O5085" s="9" t="s">
        <v>88</v>
      </c>
      <c r="P5085" s="9">
        <v>2009</v>
      </c>
      <c r="Q5085" s="9">
        <v>2009</v>
      </c>
      <c r="R5085" s="9"/>
      <c r="S5085" s="9"/>
    </row>
    <row r="5086" spans="1:19" hidden="1" x14ac:dyDescent="0.35">
      <c r="A5086">
        <v>5085</v>
      </c>
      <c r="B5086" s="9">
        <v>302</v>
      </c>
      <c r="C5086" s="21">
        <v>5200</v>
      </c>
      <c r="D5086" s="20">
        <v>32652</v>
      </c>
      <c r="E5086" s="9" t="s">
        <v>58</v>
      </c>
      <c r="F5086" s="9">
        <v>3</v>
      </c>
      <c r="G5086" s="9">
        <v>8</v>
      </c>
      <c r="H5086" s="9"/>
      <c r="I5086" s="9"/>
      <c r="J5086" s="9" t="s">
        <v>59</v>
      </c>
      <c r="K5086" s="9" t="s">
        <v>60</v>
      </c>
      <c r="L5086" s="9" t="s">
        <v>61</v>
      </c>
      <c r="M5086" s="9">
        <v>10</v>
      </c>
      <c r="N5086" s="9"/>
      <c r="O5086" s="9" t="s">
        <v>88</v>
      </c>
      <c r="P5086" s="9">
        <v>2009</v>
      </c>
      <c r="Q5086" s="9">
        <v>2009</v>
      </c>
      <c r="R5086" s="9"/>
      <c r="S5086" s="9"/>
    </row>
    <row r="5087" spans="1:19" hidden="1" x14ac:dyDescent="0.35">
      <c r="A5087">
        <v>5086</v>
      </c>
      <c r="B5087" s="9">
        <v>302</v>
      </c>
      <c r="C5087" s="21">
        <v>5205</v>
      </c>
      <c r="D5087" s="20">
        <v>32652</v>
      </c>
      <c r="E5087" s="9" t="s">
        <v>58</v>
      </c>
      <c r="F5087" s="9">
        <v>30</v>
      </c>
      <c r="G5087" s="9">
        <v>50</v>
      </c>
      <c r="H5087" s="9"/>
      <c r="I5087" s="9"/>
      <c r="J5087" s="9" t="s">
        <v>118</v>
      </c>
      <c r="K5087" s="9" t="s">
        <v>60</v>
      </c>
      <c r="L5087" s="9" t="s">
        <v>61</v>
      </c>
      <c r="M5087" s="9">
        <v>10</v>
      </c>
      <c r="N5087" s="9"/>
      <c r="O5087" s="9" t="s">
        <v>88</v>
      </c>
      <c r="P5087" s="9">
        <v>2009</v>
      </c>
      <c r="Q5087" s="9">
        <v>2009</v>
      </c>
      <c r="R5087" s="9"/>
      <c r="S5087" s="9"/>
    </row>
    <row r="5088" spans="1:19" hidden="1" x14ac:dyDescent="0.35">
      <c r="A5088">
        <v>5087</v>
      </c>
      <c r="B5088" s="9">
        <v>302</v>
      </c>
      <c r="C5088" s="21">
        <v>5208</v>
      </c>
      <c r="D5088" s="20">
        <v>32652</v>
      </c>
      <c r="E5088" s="9" t="s">
        <v>295</v>
      </c>
      <c r="F5088" s="9"/>
      <c r="G5088" s="9"/>
      <c r="H5088" s="9">
        <v>50</v>
      </c>
      <c r="I5088" s="9">
        <v>249</v>
      </c>
      <c r="J5088" s="9" t="s">
        <v>59</v>
      </c>
      <c r="K5088" s="9" t="s">
        <v>60</v>
      </c>
      <c r="L5088" s="9" t="s">
        <v>686</v>
      </c>
      <c r="M5088" s="9">
        <v>10</v>
      </c>
      <c r="N5088" s="9"/>
      <c r="O5088" s="9" t="s">
        <v>62</v>
      </c>
      <c r="P5088" s="9">
        <v>2009</v>
      </c>
      <c r="Q5088" s="9">
        <v>2009</v>
      </c>
      <c r="R5088" s="9"/>
      <c r="S5088" s="9"/>
    </row>
    <row r="5089" spans="1:19" hidden="1" x14ac:dyDescent="0.35">
      <c r="A5089">
        <v>5088</v>
      </c>
      <c r="B5089" s="9">
        <v>302</v>
      </c>
      <c r="C5089" s="21">
        <v>5215</v>
      </c>
      <c r="D5089" s="20">
        <v>32652</v>
      </c>
      <c r="E5089" s="9" t="s">
        <v>58</v>
      </c>
      <c r="F5089" s="9">
        <v>10</v>
      </c>
      <c r="G5089" s="9">
        <v>100</v>
      </c>
      <c r="H5089" s="9"/>
      <c r="I5089" s="9"/>
      <c r="J5089" s="9" t="s">
        <v>118</v>
      </c>
      <c r="K5089" s="9" t="s">
        <v>60</v>
      </c>
      <c r="L5089" s="9" t="s">
        <v>61</v>
      </c>
      <c r="M5089" s="9">
        <v>10</v>
      </c>
      <c r="N5089" s="9"/>
      <c r="O5089" s="9" t="s">
        <v>62</v>
      </c>
      <c r="P5089" s="9">
        <v>2009</v>
      </c>
      <c r="Q5089" s="9">
        <v>2009</v>
      </c>
      <c r="R5089" s="9"/>
      <c r="S5089" s="9"/>
    </row>
    <row r="5090" spans="1:19" hidden="1" x14ac:dyDescent="0.35">
      <c r="A5090">
        <v>5089</v>
      </c>
      <c r="B5090" s="9">
        <v>302</v>
      </c>
      <c r="C5090" s="21">
        <v>5045</v>
      </c>
      <c r="D5090" s="7">
        <v>3658</v>
      </c>
      <c r="E5090" s="9" t="s">
        <v>58</v>
      </c>
      <c r="F5090" s="9">
        <v>30</v>
      </c>
      <c r="G5090" s="9">
        <v>50</v>
      </c>
      <c r="H5090" s="9"/>
      <c r="I5090" s="9"/>
      <c r="J5090" s="9" t="s">
        <v>104</v>
      </c>
      <c r="K5090" s="9" t="s">
        <v>60</v>
      </c>
      <c r="L5090" s="9" t="s">
        <v>61</v>
      </c>
      <c r="M5090" s="9">
        <v>11</v>
      </c>
      <c r="N5090" s="9"/>
      <c r="O5090" s="9" t="s">
        <v>88</v>
      </c>
      <c r="P5090" s="9">
        <v>2009</v>
      </c>
      <c r="Q5090" s="9">
        <v>2009</v>
      </c>
      <c r="R5090" s="9" t="s">
        <v>176</v>
      </c>
      <c r="S5090" s="9"/>
    </row>
    <row r="5091" spans="1:19" hidden="1" x14ac:dyDescent="0.35">
      <c r="A5091">
        <v>5090</v>
      </c>
      <c r="B5091" s="9">
        <v>302</v>
      </c>
      <c r="C5091" s="21">
        <v>5046</v>
      </c>
      <c r="D5091" s="7">
        <v>3658</v>
      </c>
      <c r="E5091" s="9" t="s">
        <v>58</v>
      </c>
      <c r="F5091" s="9">
        <v>12</v>
      </c>
      <c r="G5091" s="9">
        <v>12</v>
      </c>
      <c r="H5091" s="9"/>
      <c r="I5091" s="9"/>
      <c r="J5091" s="9" t="s">
        <v>104</v>
      </c>
      <c r="K5091" s="9" t="s">
        <v>121</v>
      </c>
      <c r="L5091" s="9" t="s">
        <v>61</v>
      </c>
      <c r="M5091" s="9">
        <v>11</v>
      </c>
      <c r="N5091" s="9"/>
      <c r="O5091" s="9" t="s">
        <v>88</v>
      </c>
      <c r="P5091" s="9">
        <v>2009</v>
      </c>
      <c r="Q5091" s="9">
        <v>2009</v>
      </c>
      <c r="R5091" s="9" t="s">
        <v>176</v>
      </c>
      <c r="S5091" s="9"/>
    </row>
    <row r="5092" spans="1:19" hidden="1" x14ac:dyDescent="0.35">
      <c r="A5092">
        <v>5091</v>
      </c>
      <c r="B5092" s="9">
        <v>302</v>
      </c>
      <c r="C5092" s="21">
        <v>5205</v>
      </c>
      <c r="D5092" s="7">
        <v>3658</v>
      </c>
      <c r="E5092" s="9" t="s">
        <v>58</v>
      </c>
      <c r="F5092" s="9">
        <v>1</v>
      </c>
      <c r="G5092" s="9">
        <v>1</v>
      </c>
      <c r="H5092" s="9"/>
      <c r="I5092" s="9"/>
      <c r="J5092" s="9" t="s">
        <v>104</v>
      </c>
      <c r="K5092" s="9" t="s">
        <v>121</v>
      </c>
      <c r="L5092" s="9" t="s">
        <v>61</v>
      </c>
      <c r="M5092" s="9">
        <v>10</v>
      </c>
      <c r="N5092" s="9"/>
      <c r="O5092" s="9" t="s">
        <v>88</v>
      </c>
      <c r="P5092" s="9">
        <v>2009</v>
      </c>
      <c r="Q5092" s="9">
        <v>2009</v>
      </c>
      <c r="R5092" s="9"/>
      <c r="S5092" s="9"/>
    </row>
    <row r="5093" spans="1:19" hidden="1" x14ac:dyDescent="0.35">
      <c r="A5093">
        <v>5092</v>
      </c>
      <c r="B5093" s="9">
        <v>302</v>
      </c>
      <c r="C5093" s="21">
        <v>5215</v>
      </c>
      <c r="D5093" s="7">
        <v>3658</v>
      </c>
      <c r="E5093" s="9" t="s">
        <v>58</v>
      </c>
      <c r="F5093" s="9">
        <v>6</v>
      </c>
      <c r="G5093" s="9">
        <v>6</v>
      </c>
      <c r="H5093" s="9"/>
      <c r="I5093" s="9"/>
      <c r="J5093" s="9" t="s">
        <v>59</v>
      </c>
      <c r="K5093" s="9" t="s">
        <v>121</v>
      </c>
      <c r="L5093" s="9" t="s">
        <v>61</v>
      </c>
      <c r="M5093" s="9">
        <v>10</v>
      </c>
      <c r="N5093" s="9"/>
      <c r="O5093" s="9" t="s">
        <v>88</v>
      </c>
      <c r="P5093" s="9">
        <v>2009</v>
      </c>
      <c r="Q5093" s="9">
        <v>2009</v>
      </c>
      <c r="R5093" s="9"/>
      <c r="S5093" s="9"/>
    </row>
    <row r="5094" spans="1:19" hidden="1" x14ac:dyDescent="0.35">
      <c r="A5094">
        <v>5093</v>
      </c>
      <c r="B5094" s="9">
        <v>302</v>
      </c>
      <c r="C5094" s="21">
        <v>5046</v>
      </c>
      <c r="D5094" s="7">
        <v>3288</v>
      </c>
      <c r="E5094" s="9" t="s">
        <v>58</v>
      </c>
      <c r="F5094" s="9">
        <v>100</v>
      </c>
      <c r="G5094" s="9">
        <v>100</v>
      </c>
      <c r="H5094" s="9"/>
      <c r="I5094" s="9"/>
      <c r="J5094" s="9" t="s">
        <v>118</v>
      </c>
      <c r="K5094" s="9" t="s">
        <v>121</v>
      </c>
      <c r="L5094" s="9" t="s">
        <v>61</v>
      </c>
      <c r="M5094" s="9">
        <v>11</v>
      </c>
      <c r="N5094" s="9"/>
      <c r="O5094" s="9" t="s">
        <v>88</v>
      </c>
      <c r="P5094" s="9">
        <v>2009</v>
      </c>
      <c r="Q5094" s="9">
        <v>2009</v>
      </c>
      <c r="R5094" s="9" t="s">
        <v>176</v>
      </c>
      <c r="S5094" s="9"/>
    </row>
    <row r="5095" spans="1:19" hidden="1" x14ac:dyDescent="0.35">
      <c r="A5095">
        <v>5094</v>
      </c>
      <c r="B5095" s="9">
        <v>302</v>
      </c>
      <c r="C5095" s="21">
        <v>5047</v>
      </c>
      <c r="D5095" s="7">
        <v>3288</v>
      </c>
      <c r="E5095" s="9" t="s">
        <v>58</v>
      </c>
      <c r="F5095" s="9">
        <v>12</v>
      </c>
      <c r="G5095" s="9">
        <v>12</v>
      </c>
      <c r="H5095" s="9"/>
      <c r="I5095" s="9"/>
      <c r="J5095" s="9" t="s">
        <v>104</v>
      </c>
      <c r="K5095" s="9" t="s">
        <v>121</v>
      </c>
      <c r="L5095" s="9" t="s">
        <v>61</v>
      </c>
      <c r="M5095" s="9">
        <v>11</v>
      </c>
      <c r="N5095" s="9"/>
      <c r="O5095" s="9" t="s">
        <v>88</v>
      </c>
      <c r="P5095" s="9">
        <v>2009</v>
      </c>
      <c r="Q5095" s="9">
        <v>2009</v>
      </c>
      <c r="R5095" s="9" t="s">
        <v>176</v>
      </c>
      <c r="S5095" s="9"/>
    </row>
    <row r="5096" spans="1:19" hidden="1" x14ac:dyDescent="0.35">
      <c r="A5096">
        <v>5095</v>
      </c>
      <c r="B5096" s="9">
        <v>302</v>
      </c>
      <c r="C5096" s="21">
        <v>5099</v>
      </c>
      <c r="D5096" s="7">
        <v>3288</v>
      </c>
      <c r="E5096" s="9" t="s">
        <v>131</v>
      </c>
      <c r="F5096" s="9">
        <v>800</v>
      </c>
      <c r="G5096" s="9">
        <v>800</v>
      </c>
      <c r="H5096" s="9"/>
      <c r="I5096" s="9"/>
      <c r="J5096" s="9" t="s">
        <v>118</v>
      </c>
      <c r="K5096" s="9" t="s">
        <v>121</v>
      </c>
      <c r="L5096" s="9" t="s">
        <v>61</v>
      </c>
      <c r="M5096" s="9">
        <v>9</v>
      </c>
      <c r="N5096" s="9"/>
      <c r="O5096" s="9" t="s">
        <v>88</v>
      </c>
      <c r="P5096" s="9">
        <v>2009</v>
      </c>
      <c r="Q5096" s="9">
        <v>2009</v>
      </c>
      <c r="R5096" s="9" t="s">
        <v>176</v>
      </c>
      <c r="S5096" s="9"/>
    </row>
    <row r="5097" spans="1:19" hidden="1" x14ac:dyDescent="0.35">
      <c r="A5097">
        <v>5096</v>
      </c>
      <c r="B5097" s="9">
        <v>302</v>
      </c>
      <c r="C5097" s="21">
        <v>5105</v>
      </c>
      <c r="D5097" s="7">
        <v>3288</v>
      </c>
      <c r="E5097" s="9" t="s">
        <v>131</v>
      </c>
      <c r="F5097" s="9">
        <v>12</v>
      </c>
      <c r="G5097" s="9">
        <v>12</v>
      </c>
      <c r="H5097" s="9"/>
      <c r="I5097" s="9"/>
      <c r="J5097" s="9" t="s">
        <v>59</v>
      </c>
      <c r="K5097" s="9" t="s">
        <v>121</v>
      </c>
      <c r="L5097" s="9" t="s">
        <v>61</v>
      </c>
      <c r="M5097" s="9">
        <v>3</v>
      </c>
      <c r="N5097" s="9"/>
      <c r="O5097" s="9" t="s">
        <v>88</v>
      </c>
      <c r="P5097" s="9">
        <v>2009</v>
      </c>
      <c r="Q5097" s="9">
        <v>2009</v>
      </c>
      <c r="R5097" s="9" t="s">
        <v>176</v>
      </c>
      <c r="S5097" s="9"/>
    </row>
    <row r="5098" spans="1:19" hidden="1" x14ac:dyDescent="0.35">
      <c r="A5098">
        <v>5097</v>
      </c>
      <c r="B5098" s="9">
        <v>302</v>
      </c>
      <c r="C5098" s="21">
        <v>5108</v>
      </c>
      <c r="D5098" s="7">
        <v>3288</v>
      </c>
      <c r="E5098" s="9" t="s">
        <v>131</v>
      </c>
      <c r="F5098" s="9"/>
      <c r="G5098" s="9"/>
      <c r="H5098" s="9"/>
      <c r="I5098" s="9"/>
      <c r="J5098" s="9"/>
      <c r="K5098" s="9"/>
      <c r="L5098" s="9" t="s">
        <v>61</v>
      </c>
      <c r="M5098" s="9">
        <v>3</v>
      </c>
      <c r="N5098" s="9" t="s">
        <v>78</v>
      </c>
      <c r="O5098" s="9" t="s">
        <v>62</v>
      </c>
      <c r="P5098" s="9">
        <v>2007</v>
      </c>
      <c r="Q5098" s="9">
        <v>2007</v>
      </c>
      <c r="R5098" s="9" t="s">
        <v>176</v>
      </c>
      <c r="S5098" s="9"/>
    </row>
    <row r="5099" spans="1:19" hidden="1" x14ac:dyDescent="0.35">
      <c r="A5099">
        <v>5098</v>
      </c>
      <c r="B5099" s="9">
        <v>302</v>
      </c>
      <c r="C5099" s="21">
        <v>5156</v>
      </c>
      <c r="D5099" s="7">
        <v>3288</v>
      </c>
      <c r="E5099" s="9" t="s">
        <v>466</v>
      </c>
      <c r="F5099" s="9">
        <v>10</v>
      </c>
      <c r="G5099" s="9">
        <v>100</v>
      </c>
      <c r="H5099" s="9"/>
      <c r="I5099" s="9"/>
      <c r="J5099" s="9" t="s">
        <v>59</v>
      </c>
      <c r="K5099" s="9" t="s">
        <v>60</v>
      </c>
      <c r="L5099" s="9" t="s">
        <v>686</v>
      </c>
      <c r="M5099" s="9">
        <v>10</v>
      </c>
      <c r="N5099" s="9"/>
      <c r="O5099" s="9" t="s">
        <v>62</v>
      </c>
      <c r="P5099" s="9">
        <v>2009</v>
      </c>
      <c r="Q5099" s="9">
        <v>2009</v>
      </c>
      <c r="R5099" s="9" t="s">
        <v>176</v>
      </c>
      <c r="S5099" s="9"/>
    </row>
    <row r="5100" spans="1:19" hidden="1" x14ac:dyDescent="0.35">
      <c r="A5100">
        <v>5099</v>
      </c>
      <c r="B5100" s="9">
        <v>302</v>
      </c>
      <c r="C5100" s="21">
        <v>5200</v>
      </c>
      <c r="D5100" s="7">
        <v>3288</v>
      </c>
      <c r="E5100" s="9" t="s">
        <v>58</v>
      </c>
      <c r="F5100" s="9">
        <v>30</v>
      </c>
      <c r="G5100" s="9">
        <v>50</v>
      </c>
      <c r="H5100" s="9"/>
      <c r="I5100" s="9"/>
      <c r="J5100" s="9" t="s">
        <v>59</v>
      </c>
      <c r="K5100" s="9" t="s">
        <v>121</v>
      </c>
      <c r="L5100" s="9" t="s">
        <v>61</v>
      </c>
      <c r="M5100" s="9">
        <v>10</v>
      </c>
      <c r="N5100" s="9"/>
      <c r="O5100" s="9" t="s">
        <v>88</v>
      </c>
      <c r="P5100" s="9">
        <v>2009</v>
      </c>
      <c r="Q5100" s="9">
        <v>2009</v>
      </c>
      <c r="R5100" s="9"/>
      <c r="S5100" s="9"/>
    </row>
    <row r="5101" spans="1:19" hidden="1" x14ac:dyDescent="0.35">
      <c r="A5101">
        <v>5100</v>
      </c>
      <c r="B5101" s="9">
        <v>302</v>
      </c>
      <c r="C5101" s="21">
        <v>5201</v>
      </c>
      <c r="D5101" s="7">
        <v>3288</v>
      </c>
      <c r="E5101" s="9" t="s">
        <v>131</v>
      </c>
      <c r="F5101" s="9">
        <v>250</v>
      </c>
      <c r="G5101" s="9">
        <v>250</v>
      </c>
      <c r="H5101" s="9"/>
      <c r="I5101" s="9"/>
      <c r="J5101" s="9" t="s">
        <v>59</v>
      </c>
      <c r="K5101" s="9" t="s">
        <v>60</v>
      </c>
      <c r="L5101" s="9" t="s">
        <v>61</v>
      </c>
      <c r="M5101" s="9">
        <v>10</v>
      </c>
      <c r="N5101" s="9"/>
      <c r="O5101" s="9" t="s">
        <v>88</v>
      </c>
      <c r="P5101" s="9">
        <v>2009</v>
      </c>
      <c r="Q5101" s="9">
        <v>2009</v>
      </c>
      <c r="R5101" s="9"/>
      <c r="S5101" s="9"/>
    </row>
    <row r="5102" spans="1:19" hidden="1" x14ac:dyDescent="0.35">
      <c r="A5102">
        <v>5101</v>
      </c>
      <c r="B5102" s="9">
        <v>302</v>
      </c>
      <c r="C5102" s="21">
        <v>5203</v>
      </c>
      <c r="D5102" s="7">
        <v>3288</v>
      </c>
      <c r="E5102" s="9" t="s">
        <v>591</v>
      </c>
      <c r="F5102" s="9"/>
      <c r="G5102" s="9"/>
      <c r="H5102" s="9"/>
      <c r="I5102" s="9"/>
      <c r="J5102" s="9"/>
      <c r="K5102" s="9"/>
      <c r="L5102" s="9" t="s">
        <v>686</v>
      </c>
      <c r="M5102" s="9">
        <v>10</v>
      </c>
      <c r="N5102" s="9" t="s">
        <v>78</v>
      </c>
      <c r="O5102" s="9" t="s">
        <v>62</v>
      </c>
      <c r="P5102" s="9">
        <v>2009</v>
      </c>
      <c r="Q5102" s="9">
        <v>2009</v>
      </c>
      <c r="R5102" s="9"/>
      <c r="S5102" s="9"/>
    </row>
    <row r="5103" spans="1:19" hidden="1" x14ac:dyDescent="0.35">
      <c r="A5103">
        <v>5102</v>
      </c>
      <c r="B5103" s="9">
        <v>302</v>
      </c>
      <c r="C5103" s="21">
        <v>5205</v>
      </c>
      <c r="D5103" s="7">
        <v>3288</v>
      </c>
      <c r="E5103" s="9" t="s">
        <v>58</v>
      </c>
      <c r="F5103" s="9">
        <v>200</v>
      </c>
      <c r="G5103" s="9">
        <v>500</v>
      </c>
      <c r="H5103" s="9"/>
      <c r="I5103" s="9"/>
      <c r="J5103" s="9" t="s">
        <v>118</v>
      </c>
      <c r="K5103" s="9" t="s">
        <v>60</v>
      </c>
      <c r="L5103" s="9" t="s">
        <v>61</v>
      </c>
      <c r="M5103" s="9">
        <v>10</v>
      </c>
      <c r="N5103" s="9"/>
      <c r="O5103" s="9" t="s">
        <v>88</v>
      </c>
      <c r="P5103" s="9">
        <v>2009</v>
      </c>
      <c r="Q5103" s="9">
        <v>2009</v>
      </c>
      <c r="R5103" s="9"/>
      <c r="S5103" s="9"/>
    </row>
    <row r="5104" spans="1:19" hidden="1" x14ac:dyDescent="0.35">
      <c r="A5104">
        <v>5103</v>
      </c>
      <c r="B5104" s="9">
        <v>302</v>
      </c>
      <c r="C5104" s="21">
        <v>5210</v>
      </c>
      <c r="D5104" s="7">
        <v>3288</v>
      </c>
      <c r="E5104" s="9" t="s">
        <v>58</v>
      </c>
      <c r="F5104" s="9">
        <v>10</v>
      </c>
      <c r="G5104" s="9">
        <v>100</v>
      </c>
      <c r="H5104" s="9"/>
      <c r="I5104" s="9"/>
      <c r="J5104" s="9" t="s">
        <v>59</v>
      </c>
      <c r="K5104" s="9" t="s">
        <v>60</v>
      </c>
      <c r="L5104" s="9" t="s">
        <v>61</v>
      </c>
      <c r="M5104" s="9">
        <v>10</v>
      </c>
      <c r="N5104" s="9"/>
      <c r="O5104" s="9" t="s">
        <v>62</v>
      </c>
      <c r="P5104" s="9">
        <v>2009</v>
      </c>
      <c r="Q5104" s="9">
        <v>2009</v>
      </c>
      <c r="R5104" s="9"/>
      <c r="S5104" s="9"/>
    </row>
    <row r="5105" spans="1:19" hidden="1" x14ac:dyDescent="0.35">
      <c r="A5105">
        <v>5104</v>
      </c>
      <c r="B5105" s="9">
        <v>302</v>
      </c>
      <c r="C5105" s="21">
        <v>5211</v>
      </c>
      <c r="D5105" s="7">
        <v>3288</v>
      </c>
      <c r="E5105" s="9" t="s">
        <v>58</v>
      </c>
      <c r="F5105" s="9">
        <v>10</v>
      </c>
      <c r="G5105" s="9">
        <v>100</v>
      </c>
      <c r="H5105" s="9"/>
      <c r="I5105" s="9"/>
      <c r="J5105" s="9" t="s">
        <v>59</v>
      </c>
      <c r="K5105" s="9" t="s">
        <v>60</v>
      </c>
      <c r="L5105" s="9" t="s">
        <v>61</v>
      </c>
      <c r="M5105" s="9">
        <v>10</v>
      </c>
      <c r="N5105" s="9"/>
      <c r="O5105" s="9" t="s">
        <v>62</v>
      </c>
      <c r="P5105" s="9">
        <v>2009</v>
      </c>
      <c r="Q5105" s="9">
        <v>2009</v>
      </c>
      <c r="R5105" s="9"/>
      <c r="S5105" s="9"/>
    </row>
    <row r="5106" spans="1:19" hidden="1" x14ac:dyDescent="0.35">
      <c r="A5106">
        <v>5105</v>
      </c>
      <c r="B5106" s="9">
        <v>302</v>
      </c>
      <c r="C5106" s="21">
        <v>5212</v>
      </c>
      <c r="D5106" s="7">
        <v>3288</v>
      </c>
      <c r="E5106" s="9" t="s">
        <v>591</v>
      </c>
      <c r="F5106" s="9"/>
      <c r="G5106" s="9"/>
      <c r="H5106" s="9">
        <v>50</v>
      </c>
      <c r="I5106" s="9">
        <v>249</v>
      </c>
      <c r="J5106" s="9" t="s">
        <v>59</v>
      </c>
      <c r="K5106" s="9" t="s">
        <v>60</v>
      </c>
      <c r="L5106" s="9" t="s">
        <v>686</v>
      </c>
      <c r="M5106" s="9">
        <v>10</v>
      </c>
      <c r="N5106" s="9"/>
      <c r="O5106" s="9" t="s">
        <v>62</v>
      </c>
      <c r="P5106" s="9">
        <v>2009</v>
      </c>
      <c r="Q5106" s="9">
        <v>2009</v>
      </c>
      <c r="R5106" s="9"/>
      <c r="S5106" s="9"/>
    </row>
    <row r="5107" spans="1:19" hidden="1" x14ac:dyDescent="0.35">
      <c r="A5107">
        <v>5106</v>
      </c>
      <c r="B5107" s="9">
        <v>302</v>
      </c>
      <c r="C5107" s="21">
        <v>5213</v>
      </c>
      <c r="D5107" s="7">
        <v>3288</v>
      </c>
      <c r="E5107" s="9" t="s">
        <v>295</v>
      </c>
      <c r="F5107" s="9"/>
      <c r="G5107" s="9"/>
      <c r="H5107" s="9">
        <v>50</v>
      </c>
      <c r="I5107" s="9">
        <v>249</v>
      </c>
      <c r="J5107" s="9" t="s">
        <v>59</v>
      </c>
      <c r="K5107" s="9" t="s">
        <v>60</v>
      </c>
      <c r="L5107" s="9"/>
      <c r="M5107" s="9">
        <v>10</v>
      </c>
      <c r="N5107" s="9"/>
      <c r="O5107" s="9" t="s">
        <v>62</v>
      </c>
      <c r="P5107" s="9">
        <v>2009</v>
      </c>
      <c r="Q5107" s="9">
        <v>2009</v>
      </c>
      <c r="R5107" s="9"/>
      <c r="S5107" s="9"/>
    </row>
    <row r="5108" spans="1:19" hidden="1" x14ac:dyDescent="0.35">
      <c r="A5108">
        <v>5107</v>
      </c>
      <c r="B5108" s="9">
        <v>302</v>
      </c>
      <c r="C5108" s="21">
        <v>5214</v>
      </c>
      <c r="D5108" s="7">
        <v>3288</v>
      </c>
      <c r="E5108" s="9" t="s">
        <v>591</v>
      </c>
      <c r="F5108" s="9"/>
      <c r="G5108" s="9"/>
      <c r="H5108" s="9">
        <v>1</v>
      </c>
      <c r="I5108" s="9">
        <v>49</v>
      </c>
      <c r="J5108" s="9" t="s">
        <v>59</v>
      </c>
      <c r="K5108" s="9" t="s">
        <v>60</v>
      </c>
      <c r="L5108" s="9" t="s">
        <v>686</v>
      </c>
      <c r="M5108" s="9">
        <v>10</v>
      </c>
      <c r="N5108" s="9"/>
      <c r="O5108" s="9" t="s">
        <v>62</v>
      </c>
      <c r="P5108" s="9">
        <v>2009</v>
      </c>
      <c r="Q5108" s="9">
        <v>2009</v>
      </c>
      <c r="R5108" s="9"/>
      <c r="S5108" s="9"/>
    </row>
    <row r="5109" spans="1:19" hidden="1" x14ac:dyDescent="0.35">
      <c r="A5109">
        <v>5108</v>
      </c>
      <c r="B5109" s="9">
        <v>302</v>
      </c>
      <c r="C5109" s="21">
        <v>5215</v>
      </c>
      <c r="D5109" s="7">
        <v>3288</v>
      </c>
      <c r="E5109" s="9" t="s">
        <v>58</v>
      </c>
      <c r="F5109" s="9">
        <v>50</v>
      </c>
      <c r="G5109" s="9">
        <v>50</v>
      </c>
      <c r="H5109" s="9"/>
      <c r="I5109" s="9"/>
      <c r="J5109" s="9" t="s">
        <v>118</v>
      </c>
      <c r="K5109" s="9" t="s">
        <v>121</v>
      </c>
      <c r="L5109" s="9" t="s">
        <v>61</v>
      </c>
      <c r="M5109" s="9">
        <v>10</v>
      </c>
      <c r="N5109" s="9"/>
      <c r="O5109" s="9" t="s">
        <v>88</v>
      </c>
      <c r="P5109" s="9">
        <v>2009</v>
      </c>
      <c r="Q5109" s="9">
        <v>2009</v>
      </c>
      <c r="R5109" s="9"/>
      <c r="S5109" s="9"/>
    </row>
    <row r="5110" spans="1:19" hidden="1" x14ac:dyDescent="0.35">
      <c r="A5110">
        <v>5109</v>
      </c>
      <c r="B5110" s="9">
        <v>302</v>
      </c>
      <c r="C5110" s="21">
        <v>5215</v>
      </c>
      <c r="D5110" s="7">
        <v>3288</v>
      </c>
      <c r="E5110" s="9" t="s">
        <v>131</v>
      </c>
      <c r="F5110" s="9"/>
      <c r="G5110" s="9"/>
      <c r="H5110" s="9">
        <v>2500</v>
      </c>
      <c r="I5110" s="9">
        <v>9999</v>
      </c>
      <c r="J5110" s="9" t="s">
        <v>118</v>
      </c>
      <c r="K5110" s="9" t="s">
        <v>60</v>
      </c>
      <c r="L5110" s="9" t="s">
        <v>61</v>
      </c>
      <c r="M5110" s="9">
        <v>10</v>
      </c>
      <c r="N5110" s="9"/>
      <c r="O5110" s="9" t="s">
        <v>62</v>
      </c>
      <c r="P5110" s="9">
        <v>2009</v>
      </c>
      <c r="Q5110" s="9">
        <v>2009</v>
      </c>
      <c r="R5110" s="9"/>
      <c r="S5110" s="9"/>
    </row>
    <row r="5111" spans="1:19" hidden="1" x14ac:dyDescent="0.35">
      <c r="A5111">
        <v>5110</v>
      </c>
      <c r="B5111" s="9">
        <v>303</v>
      </c>
      <c r="C5111" s="21">
        <v>5099</v>
      </c>
      <c r="D5111" s="20">
        <v>3845</v>
      </c>
      <c r="E5111" s="9" t="s">
        <v>709</v>
      </c>
      <c r="F5111" s="9"/>
      <c r="G5111" s="9"/>
      <c r="H5111" s="9"/>
      <c r="I5111" s="9"/>
      <c r="J5111" s="9"/>
      <c r="K5111" s="9"/>
      <c r="L5111" s="9" t="s">
        <v>686</v>
      </c>
      <c r="M5111" s="9">
        <v>3</v>
      </c>
      <c r="N5111" s="9" t="s">
        <v>78</v>
      </c>
      <c r="O5111" s="9" t="s">
        <v>88</v>
      </c>
      <c r="P5111" s="9">
        <v>2010</v>
      </c>
      <c r="Q5111" s="9">
        <v>2010</v>
      </c>
      <c r="R5111" s="9" t="s">
        <v>176</v>
      </c>
      <c r="S5111" s="9"/>
    </row>
    <row r="5112" spans="1:19" hidden="1" x14ac:dyDescent="0.35">
      <c r="A5112">
        <v>5111</v>
      </c>
      <c r="B5112" s="9">
        <v>303</v>
      </c>
      <c r="C5112" s="21">
        <v>5099</v>
      </c>
      <c r="D5112" s="7">
        <v>3649</v>
      </c>
      <c r="E5112" s="9" t="s">
        <v>131</v>
      </c>
      <c r="F5112" s="9">
        <v>130</v>
      </c>
      <c r="G5112" s="9">
        <v>130</v>
      </c>
      <c r="H5112" s="9"/>
      <c r="I5112" s="9"/>
      <c r="J5112" s="9" t="s">
        <v>104</v>
      </c>
      <c r="K5112" s="9" t="s">
        <v>121</v>
      </c>
      <c r="L5112" s="9" t="s">
        <v>61</v>
      </c>
      <c r="M5112" s="9">
        <v>3</v>
      </c>
      <c r="N5112" s="9"/>
      <c r="O5112" s="9" t="s">
        <v>88</v>
      </c>
      <c r="P5112" s="9">
        <v>2010</v>
      </c>
      <c r="Q5112" s="9">
        <v>2010</v>
      </c>
      <c r="R5112" s="9" t="s">
        <v>176</v>
      </c>
      <c r="S5112" s="9"/>
    </row>
    <row r="5113" spans="1:19" hidden="1" x14ac:dyDescent="0.35">
      <c r="A5113">
        <v>5112</v>
      </c>
      <c r="B5113" s="9">
        <v>304</v>
      </c>
      <c r="C5113" s="21">
        <v>5001</v>
      </c>
      <c r="D5113" s="7">
        <v>3295</v>
      </c>
      <c r="E5113" s="9" t="s">
        <v>58</v>
      </c>
      <c r="F5113" s="9">
        <v>13</v>
      </c>
      <c r="G5113" s="9">
        <v>13</v>
      </c>
      <c r="H5113" s="9"/>
      <c r="I5113" s="9"/>
      <c r="J5113" s="9" t="s">
        <v>118</v>
      </c>
      <c r="K5113" s="9" t="s">
        <v>60</v>
      </c>
      <c r="L5113" s="9" t="s">
        <v>61</v>
      </c>
      <c r="M5113" s="9">
        <v>2</v>
      </c>
      <c r="N5113" s="9"/>
      <c r="O5113" s="9" t="s">
        <v>88</v>
      </c>
      <c r="P5113" s="7">
        <v>2004</v>
      </c>
      <c r="Q5113" s="9">
        <v>2009</v>
      </c>
      <c r="R5113" s="9"/>
      <c r="S5113" s="9"/>
    </row>
    <row r="5114" spans="1:19" hidden="1" x14ac:dyDescent="0.35">
      <c r="A5114">
        <v>5113</v>
      </c>
      <c r="B5114" s="9">
        <v>304</v>
      </c>
      <c r="C5114" s="21">
        <v>5123</v>
      </c>
      <c r="D5114" s="7">
        <v>3295</v>
      </c>
      <c r="E5114" s="9" t="s">
        <v>58</v>
      </c>
      <c r="F5114" s="9">
        <v>7</v>
      </c>
      <c r="G5114" s="9">
        <v>7</v>
      </c>
      <c r="H5114" s="9"/>
      <c r="I5114" s="9"/>
      <c r="J5114" s="9" t="s">
        <v>118</v>
      </c>
      <c r="K5114" s="9" t="s">
        <v>60</v>
      </c>
      <c r="L5114" s="9" t="s">
        <v>61</v>
      </c>
      <c r="M5114" s="9">
        <v>2</v>
      </c>
      <c r="N5114" s="9"/>
      <c r="O5114" s="9" t="s">
        <v>88</v>
      </c>
      <c r="P5114" s="7">
        <v>1997</v>
      </c>
      <c r="Q5114" s="9">
        <v>2009</v>
      </c>
      <c r="R5114" s="9"/>
      <c r="S5114" s="9"/>
    </row>
    <row r="5115" spans="1:19" hidden="1" x14ac:dyDescent="0.35">
      <c r="A5115">
        <v>5114</v>
      </c>
      <c r="B5115" s="9">
        <v>304</v>
      </c>
      <c r="C5115" s="21">
        <v>5001</v>
      </c>
      <c r="D5115" s="20">
        <v>1016817</v>
      </c>
      <c r="E5115" s="9" t="s">
        <v>58</v>
      </c>
      <c r="F5115" s="9">
        <v>2</v>
      </c>
      <c r="G5115" s="9">
        <v>2</v>
      </c>
      <c r="H5115" s="9"/>
      <c r="I5115" s="9"/>
      <c r="J5115" s="9" t="s">
        <v>118</v>
      </c>
      <c r="K5115" s="9" t="s">
        <v>60</v>
      </c>
      <c r="L5115" s="9" t="s">
        <v>61</v>
      </c>
      <c r="M5115" s="9">
        <v>2</v>
      </c>
      <c r="N5115" s="9"/>
      <c r="O5115" s="9" t="s">
        <v>88</v>
      </c>
      <c r="P5115" s="9">
        <v>2009</v>
      </c>
      <c r="Q5115" s="9">
        <v>2009</v>
      </c>
      <c r="R5115" s="9"/>
      <c r="S5115" s="9"/>
    </row>
    <row r="5116" spans="1:19" hidden="1" x14ac:dyDescent="0.35">
      <c r="A5116">
        <v>5115</v>
      </c>
      <c r="B5116" s="9">
        <v>304</v>
      </c>
      <c r="C5116" s="21">
        <v>5125</v>
      </c>
      <c r="D5116" s="20">
        <v>1016817</v>
      </c>
      <c r="E5116" s="9" t="s">
        <v>58</v>
      </c>
      <c r="F5116" s="9">
        <v>1</v>
      </c>
      <c r="G5116" s="9">
        <v>1</v>
      </c>
      <c r="H5116" s="9"/>
      <c r="I5116" s="9"/>
      <c r="J5116" s="9" t="s">
        <v>118</v>
      </c>
      <c r="K5116" s="9" t="s">
        <v>121</v>
      </c>
      <c r="L5116" s="9" t="s">
        <v>61</v>
      </c>
      <c r="M5116" s="9">
        <v>2</v>
      </c>
      <c r="N5116" s="9"/>
      <c r="O5116" s="9" t="s">
        <v>88</v>
      </c>
      <c r="P5116" s="9">
        <v>2009</v>
      </c>
      <c r="Q5116" s="9">
        <v>2009</v>
      </c>
      <c r="R5116" s="9"/>
      <c r="S5116" s="9"/>
    </row>
    <row r="5117" spans="1:19" hidden="1" x14ac:dyDescent="0.35">
      <c r="A5117">
        <v>5116</v>
      </c>
      <c r="B5117" s="9">
        <v>304</v>
      </c>
      <c r="C5117" s="21">
        <v>5001</v>
      </c>
      <c r="D5117" s="7">
        <v>3659</v>
      </c>
      <c r="E5117" s="9" t="s">
        <v>58</v>
      </c>
      <c r="F5117" s="9">
        <v>8</v>
      </c>
      <c r="G5117" s="9">
        <v>8</v>
      </c>
      <c r="H5117" s="9"/>
      <c r="I5117" s="9"/>
      <c r="J5117" s="9" t="s">
        <v>118</v>
      </c>
      <c r="K5117" s="9" t="s">
        <v>60</v>
      </c>
      <c r="L5117" s="9" t="s">
        <v>61</v>
      </c>
      <c r="M5117" s="9">
        <v>2</v>
      </c>
      <c r="N5117" s="9"/>
      <c r="O5117" s="9" t="s">
        <v>88</v>
      </c>
      <c r="P5117" s="9">
        <v>2009</v>
      </c>
      <c r="Q5117" s="9">
        <v>2009</v>
      </c>
      <c r="R5117" s="9"/>
      <c r="S5117" s="9"/>
    </row>
    <row r="5118" spans="1:19" hidden="1" x14ac:dyDescent="0.35">
      <c r="A5118">
        <v>5117</v>
      </c>
      <c r="B5118" s="9">
        <v>304</v>
      </c>
      <c r="C5118" s="21">
        <v>5001</v>
      </c>
      <c r="D5118" s="7">
        <v>3294</v>
      </c>
      <c r="E5118" s="9" t="s">
        <v>58</v>
      </c>
      <c r="F5118" s="9">
        <v>2</v>
      </c>
      <c r="G5118" s="9">
        <v>2</v>
      </c>
      <c r="H5118" s="9"/>
      <c r="I5118" s="9"/>
      <c r="J5118" s="9" t="s">
        <v>118</v>
      </c>
      <c r="K5118" s="9" t="s">
        <v>60</v>
      </c>
      <c r="L5118" s="9" t="s">
        <v>61</v>
      </c>
      <c r="M5118" s="9">
        <v>2</v>
      </c>
      <c r="N5118" s="9"/>
      <c r="O5118" s="9" t="s">
        <v>88</v>
      </c>
      <c r="P5118" s="9">
        <v>2009</v>
      </c>
      <c r="Q5118" s="9">
        <v>2009</v>
      </c>
      <c r="R5118" s="9"/>
      <c r="S5118" s="9"/>
    </row>
    <row r="5119" spans="1:19" hidden="1" x14ac:dyDescent="0.35">
      <c r="A5119">
        <v>5118</v>
      </c>
      <c r="B5119" s="9">
        <v>304</v>
      </c>
      <c r="C5119" s="21">
        <v>5126</v>
      </c>
      <c r="D5119" s="7">
        <v>3294</v>
      </c>
      <c r="E5119" s="9" t="s">
        <v>58</v>
      </c>
      <c r="F5119" s="9">
        <v>20</v>
      </c>
      <c r="G5119" s="9">
        <v>35</v>
      </c>
      <c r="H5119" s="9"/>
      <c r="I5119" s="9"/>
      <c r="J5119" s="9" t="s">
        <v>118</v>
      </c>
      <c r="K5119" s="9" t="s">
        <v>60</v>
      </c>
      <c r="L5119" s="9" t="s">
        <v>61</v>
      </c>
      <c r="M5119" s="9">
        <v>2</v>
      </c>
      <c r="N5119" s="9"/>
      <c r="O5119" s="9" t="s">
        <v>88</v>
      </c>
      <c r="P5119" s="9">
        <v>2009</v>
      </c>
      <c r="Q5119" s="9">
        <v>2009</v>
      </c>
      <c r="R5119" s="9"/>
      <c r="S5119" s="9"/>
    </row>
    <row r="5120" spans="1:19" hidden="1" x14ac:dyDescent="0.35">
      <c r="A5120">
        <v>5119</v>
      </c>
      <c r="B5120" s="9">
        <v>304</v>
      </c>
      <c r="C5120" s="21">
        <v>5001</v>
      </c>
      <c r="D5120" s="7">
        <v>3298</v>
      </c>
      <c r="E5120" s="9" t="s">
        <v>58</v>
      </c>
      <c r="F5120" s="9">
        <v>15</v>
      </c>
      <c r="G5120" s="9">
        <v>15</v>
      </c>
      <c r="H5120" s="9"/>
      <c r="I5120" s="9"/>
      <c r="J5120" s="9" t="s">
        <v>118</v>
      </c>
      <c r="K5120" s="9" t="s">
        <v>60</v>
      </c>
      <c r="L5120" s="9" t="s">
        <v>61</v>
      </c>
      <c r="M5120" s="9">
        <v>2</v>
      </c>
      <c r="N5120" s="9"/>
      <c r="O5120" s="9" t="s">
        <v>88</v>
      </c>
      <c r="P5120" s="9">
        <v>2009</v>
      </c>
      <c r="Q5120" s="9">
        <v>2009</v>
      </c>
      <c r="R5120" s="9"/>
      <c r="S5120" s="9"/>
    </row>
    <row r="5121" spans="1:19" hidden="1" x14ac:dyDescent="0.35">
      <c r="A5121">
        <v>5120</v>
      </c>
      <c r="B5121" s="9">
        <v>304</v>
      </c>
      <c r="C5121" s="21">
        <v>5123</v>
      </c>
      <c r="D5121" s="7">
        <v>3298</v>
      </c>
      <c r="E5121" s="9" t="s">
        <v>58</v>
      </c>
      <c r="F5121" s="9">
        <v>1</v>
      </c>
      <c r="G5121" s="9">
        <v>1</v>
      </c>
      <c r="H5121" s="9"/>
      <c r="I5121" s="9"/>
      <c r="J5121" s="9" t="s">
        <v>118</v>
      </c>
      <c r="K5121" s="9" t="s">
        <v>121</v>
      </c>
      <c r="L5121" s="9" t="s">
        <v>61</v>
      </c>
      <c r="M5121" s="9">
        <v>2</v>
      </c>
      <c r="N5121" s="9"/>
      <c r="O5121" s="9" t="s">
        <v>88</v>
      </c>
      <c r="P5121" s="9">
        <v>2009</v>
      </c>
      <c r="Q5121" s="9">
        <v>2009</v>
      </c>
      <c r="R5121" s="9"/>
      <c r="S5121" s="9"/>
    </row>
    <row r="5122" spans="1:19" hidden="1" x14ac:dyDescent="0.35">
      <c r="A5122">
        <v>5121</v>
      </c>
      <c r="B5122" s="9">
        <v>304</v>
      </c>
      <c r="C5122" s="21">
        <v>5126</v>
      </c>
      <c r="D5122" s="7">
        <v>3298</v>
      </c>
      <c r="E5122" s="9" t="s">
        <v>58</v>
      </c>
      <c r="F5122" s="9">
        <v>14</v>
      </c>
      <c r="G5122" s="9">
        <v>14</v>
      </c>
      <c r="H5122" s="9"/>
      <c r="I5122" s="9"/>
      <c r="J5122" s="9" t="s">
        <v>118</v>
      </c>
      <c r="K5122" s="9" t="s">
        <v>60</v>
      </c>
      <c r="L5122" s="9" t="s">
        <v>61</v>
      </c>
      <c r="M5122" s="9">
        <v>2</v>
      </c>
      <c r="N5122" s="9"/>
      <c r="O5122" s="9" t="s">
        <v>88</v>
      </c>
      <c r="P5122" s="9">
        <v>2009</v>
      </c>
      <c r="Q5122" s="9">
        <v>2009</v>
      </c>
      <c r="R5122" s="9"/>
      <c r="S5122" s="9"/>
    </row>
    <row r="5123" spans="1:19" hidden="1" x14ac:dyDescent="0.35">
      <c r="A5123">
        <v>5122</v>
      </c>
      <c r="B5123" s="9">
        <v>304</v>
      </c>
      <c r="C5123" s="21">
        <v>5001</v>
      </c>
      <c r="D5123" s="7">
        <v>3263</v>
      </c>
      <c r="E5123" s="9" t="s">
        <v>58</v>
      </c>
      <c r="F5123" s="9">
        <v>10</v>
      </c>
      <c r="G5123" s="9">
        <v>10</v>
      </c>
      <c r="H5123" s="9"/>
      <c r="I5123" s="9"/>
      <c r="J5123" s="9" t="s">
        <v>118</v>
      </c>
      <c r="K5123" s="9" t="s">
        <v>60</v>
      </c>
      <c r="L5123" s="9" t="s">
        <v>61</v>
      </c>
      <c r="M5123" s="9">
        <v>2</v>
      </c>
      <c r="N5123" s="9"/>
      <c r="O5123" s="9" t="s">
        <v>88</v>
      </c>
      <c r="P5123" s="9">
        <v>2009</v>
      </c>
      <c r="Q5123" s="9">
        <v>2009</v>
      </c>
      <c r="R5123" s="9"/>
      <c r="S5123" s="9"/>
    </row>
    <row r="5124" spans="1:19" hidden="1" x14ac:dyDescent="0.35">
      <c r="A5124">
        <v>5123</v>
      </c>
      <c r="B5124" s="9">
        <v>304</v>
      </c>
      <c r="C5124" s="21">
        <v>5001</v>
      </c>
      <c r="D5124" s="7">
        <v>3658</v>
      </c>
      <c r="E5124" s="9" t="s">
        <v>58</v>
      </c>
      <c r="F5124" s="9">
        <v>29</v>
      </c>
      <c r="G5124" s="9">
        <v>29</v>
      </c>
      <c r="H5124" s="9"/>
      <c r="I5124" s="9"/>
      <c r="J5124" s="9" t="s">
        <v>118</v>
      </c>
      <c r="K5124" s="9" t="s">
        <v>60</v>
      </c>
      <c r="L5124" s="9" t="s">
        <v>61</v>
      </c>
      <c r="M5124" s="9">
        <v>2</v>
      </c>
      <c r="N5124" s="9"/>
      <c r="O5124" s="9" t="s">
        <v>88</v>
      </c>
      <c r="P5124" s="9">
        <v>2009</v>
      </c>
      <c r="Q5124" s="9">
        <v>2009</v>
      </c>
      <c r="R5124" s="9"/>
      <c r="S5124" s="9"/>
    </row>
    <row r="5125" spans="1:19" hidden="1" x14ac:dyDescent="0.35">
      <c r="A5125">
        <v>5124</v>
      </c>
      <c r="B5125" s="9">
        <v>304</v>
      </c>
      <c r="C5125" s="21">
        <v>5123</v>
      </c>
      <c r="D5125" s="7">
        <v>3658</v>
      </c>
      <c r="E5125" s="9" t="s">
        <v>58</v>
      </c>
      <c r="F5125" s="9">
        <v>9</v>
      </c>
      <c r="G5125" s="9">
        <v>9</v>
      </c>
      <c r="H5125" s="9"/>
      <c r="I5125" s="9"/>
      <c r="J5125" s="9" t="s">
        <v>118</v>
      </c>
      <c r="K5125" s="9" t="s">
        <v>60</v>
      </c>
      <c r="L5125" s="9" t="s">
        <v>61</v>
      </c>
      <c r="M5125" s="9">
        <v>2</v>
      </c>
      <c r="N5125" s="9"/>
      <c r="O5125" s="9" t="s">
        <v>88</v>
      </c>
      <c r="P5125" s="9">
        <v>2009</v>
      </c>
      <c r="Q5125" s="9">
        <v>2009</v>
      </c>
      <c r="R5125" s="9"/>
      <c r="S5125" s="9"/>
    </row>
    <row r="5126" spans="1:19" hidden="1" x14ac:dyDescent="0.35">
      <c r="A5126">
        <v>5125</v>
      </c>
      <c r="B5126" s="9">
        <v>304</v>
      </c>
      <c r="C5126" s="21">
        <v>5024</v>
      </c>
      <c r="D5126" s="7">
        <v>3288</v>
      </c>
      <c r="E5126" s="9" t="s">
        <v>58</v>
      </c>
      <c r="F5126" s="9">
        <v>10</v>
      </c>
      <c r="G5126" s="9">
        <v>10</v>
      </c>
      <c r="H5126" s="9"/>
      <c r="I5126" s="9"/>
      <c r="J5126" s="9" t="s">
        <v>118</v>
      </c>
      <c r="K5126" s="9" t="s">
        <v>60</v>
      </c>
      <c r="L5126" s="9" t="s">
        <v>61</v>
      </c>
      <c r="M5126" s="9">
        <v>2</v>
      </c>
      <c r="N5126" s="9"/>
      <c r="O5126" s="9" t="s">
        <v>88</v>
      </c>
      <c r="P5126" s="9">
        <v>2009</v>
      </c>
      <c r="Q5126" s="9">
        <v>2009</v>
      </c>
      <c r="R5126" s="9"/>
      <c r="S5126" s="9"/>
    </row>
    <row r="5127" spans="1:19" hidden="1" x14ac:dyDescent="0.35">
      <c r="A5127">
        <v>5126</v>
      </c>
      <c r="B5127" s="9">
        <v>305</v>
      </c>
      <c r="C5127" s="21">
        <v>5202</v>
      </c>
      <c r="D5127" s="7">
        <v>3288</v>
      </c>
      <c r="E5127" s="9" t="s">
        <v>131</v>
      </c>
      <c r="F5127" s="9">
        <v>84000</v>
      </c>
      <c r="G5127" s="9">
        <v>84000</v>
      </c>
      <c r="H5127" s="9"/>
      <c r="I5127" s="9"/>
      <c r="J5127" s="9" t="s">
        <v>118</v>
      </c>
      <c r="K5127" s="9" t="s">
        <v>60</v>
      </c>
      <c r="L5127" s="9" t="s">
        <v>61</v>
      </c>
      <c r="M5127" s="9">
        <v>10</v>
      </c>
      <c r="N5127" s="9"/>
      <c r="O5127" s="9" t="s">
        <v>88</v>
      </c>
      <c r="P5127" s="9">
        <v>2008</v>
      </c>
      <c r="Q5127" s="9">
        <v>2008</v>
      </c>
      <c r="R5127" s="9"/>
      <c r="S5127" s="9"/>
    </row>
    <row r="5128" spans="1:19" hidden="1" x14ac:dyDescent="0.35">
      <c r="A5128">
        <v>5127</v>
      </c>
      <c r="B5128" s="9">
        <v>305</v>
      </c>
      <c r="C5128" s="21">
        <v>5202</v>
      </c>
      <c r="D5128" s="7">
        <v>3288</v>
      </c>
      <c r="E5128" s="9" t="s">
        <v>131</v>
      </c>
      <c r="F5128" s="9">
        <v>20000</v>
      </c>
      <c r="G5128" s="9">
        <v>20000</v>
      </c>
      <c r="H5128" s="9"/>
      <c r="I5128" s="9"/>
      <c r="J5128" s="9" t="s">
        <v>118</v>
      </c>
      <c r="K5128" s="9" t="s">
        <v>60</v>
      </c>
      <c r="L5128" s="9" t="s">
        <v>61</v>
      </c>
      <c r="M5128" s="9">
        <v>2</v>
      </c>
      <c r="N5128" s="9"/>
      <c r="O5128" s="9" t="s">
        <v>88</v>
      </c>
      <c r="P5128" s="9">
        <v>2009</v>
      </c>
      <c r="Q5128" s="9">
        <v>2009</v>
      </c>
      <c r="R5128" s="9"/>
      <c r="S5128" s="9"/>
    </row>
    <row r="5129" spans="1:19" hidden="1" x14ac:dyDescent="0.35">
      <c r="A5129">
        <v>5128</v>
      </c>
      <c r="B5129" s="9">
        <v>306</v>
      </c>
      <c r="C5129" s="21">
        <v>5021</v>
      </c>
      <c r="D5129" s="7">
        <v>3893</v>
      </c>
      <c r="E5129" s="9" t="s">
        <v>131</v>
      </c>
      <c r="F5129" s="9">
        <v>150</v>
      </c>
      <c r="G5129" s="9">
        <v>200</v>
      </c>
      <c r="H5129" s="9"/>
      <c r="I5129" s="9"/>
      <c r="J5129" s="9" t="s">
        <v>118</v>
      </c>
      <c r="K5129" s="9" t="s">
        <v>60</v>
      </c>
      <c r="L5129" s="9" t="s">
        <v>61</v>
      </c>
      <c r="M5129" s="9">
        <v>3</v>
      </c>
      <c r="N5129" s="9"/>
      <c r="O5129" s="9" t="s">
        <v>88</v>
      </c>
      <c r="P5129" s="9">
        <v>2007</v>
      </c>
      <c r="Q5129" s="9">
        <v>2007</v>
      </c>
      <c r="R5129" s="9" t="s">
        <v>176</v>
      </c>
      <c r="S5129" s="9"/>
    </row>
    <row r="5130" spans="1:19" hidden="1" x14ac:dyDescent="0.35">
      <c r="A5130">
        <v>5129</v>
      </c>
      <c r="B5130" s="7">
        <v>307</v>
      </c>
      <c r="C5130" s="7">
        <v>4021</v>
      </c>
      <c r="D5130" s="7">
        <v>3295</v>
      </c>
      <c r="E5130" s="7" t="s">
        <v>709</v>
      </c>
      <c r="F5130" s="7"/>
      <c r="G5130" s="7"/>
      <c r="H5130" s="7"/>
      <c r="I5130" s="7"/>
      <c r="J5130" s="7"/>
      <c r="K5130" s="7"/>
      <c r="L5130" s="7"/>
      <c r="M5130" s="7">
        <v>3</v>
      </c>
      <c r="N5130" s="7" t="s">
        <v>86</v>
      </c>
      <c r="O5130" s="7" t="s">
        <v>105</v>
      </c>
      <c r="P5130" s="7">
        <v>1998</v>
      </c>
      <c r="Q5130" s="7">
        <v>2009</v>
      </c>
      <c r="R5130" s="7"/>
      <c r="S5130" s="7"/>
    </row>
    <row r="5131" spans="1:19" hidden="1" x14ac:dyDescent="0.35">
      <c r="A5131">
        <v>5130</v>
      </c>
      <c r="B5131" s="7">
        <v>307</v>
      </c>
      <c r="C5131" s="7">
        <v>4021</v>
      </c>
      <c r="D5131" s="7">
        <v>3659</v>
      </c>
      <c r="E5131" s="7" t="s">
        <v>173</v>
      </c>
      <c r="F5131" s="7">
        <v>112</v>
      </c>
      <c r="G5131" s="7">
        <v>112</v>
      </c>
      <c r="H5131" s="7"/>
      <c r="I5131" s="7"/>
      <c r="J5131" s="7" t="s">
        <v>104</v>
      </c>
      <c r="K5131" s="7" t="s">
        <v>60</v>
      </c>
      <c r="L5131" s="7" t="s">
        <v>61</v>
      </c>
      <c r="M5131" s="7">
        <v>3</v>
      </c>
      <c r="N5131" s="7"/>
      <c r="O5131" s="7" t="s">
        <v>62</v>
      </c>
      <c r="P5131" s="7">
        <v>2009</v>
      </c>
      <c r="Q5131" s="7">
        <v>2009</v>
      </c>
      <c r="R5131" s="7"/>
      <c r="S5131" s="7"/>
    </row>
    <row r="5132" spans="1:19" hidden="1" x14ac:dyDescent="0.35">
      <c r="A5132">
        <v>5131</v>
      </c>
      <c r="B5132" s="7">
        <v>307</v>
      </c>
      <c r="C5132" s="7">
        <v>4055</v>
      </c>
      <c r="D5132" s="7">
        <v>3890</v>
      </c>
      <c r="E5132" s="7" t="s">
        <v>173</v>
      </c>
      <c r="F5132" s="7"/>
      <c r="G5132" s="7"/>
      <c r="H5132" s="7"/>
      <c r="I5132" s="7"/>
      <c r="J5132" s="7"/>
      <c r="K5132" s="7"/>
      <c r="L5132" s="7"/>
      <c r="M5132" s="7"/>
      <c r="N5132" s="7" t="s">
        <v>205</v>
      </c>
      <c r="O5132" s="7" t="s">
        <v>105</v>
      </c>
      <c r="P5132" s="7">
        <v>2009</v>
      </c>
      <c r="Q5132" s="7">
        <v>2009</v>
      </c>
      <c r="R5132" s="7"/>
      <c r="S5132" s="7"/>
    </row>
    <row r="5133" spans="1:19" hidden="1" x14ac:dyDescent="0.35">
      <c r="A5133">
        <v>5132</v>
      </c>
      <c r="B5133" s="7">
        <v>307</v>
      </c>
      <c r="C5133" s="7">
        <v>4021</v>
      </c>
      <c r="D5133" s="7">
        <v>3846</v>
      </c>
      <c r="E5133" s="7" t="s">
        <v>709</v>
      </c>
      <c r="F5133" s="7"/>
      <c r="G5133" s="7"/>
      <c r="H5133" s="7"/>
      <c r="I5133" s="7"/>
      <c r="J5133" s="7"/>
      <c r="K5133" s="7"/>
      <c r="L5133" s="7"/>
      <c r="M5133" s="7">
        <v>3</v>
      </c>
      <c r="N5133" s="7" t="s">
        <v>684</v>
      </c>
      <c r="O5133" s="7" t="s">
        <v>105</v>
      </c>
      <c r="P5133" s="7">
        <v>2009</v>
      </c>
      <c r="Q5133" s="7">
        <v>2009</v>
      </c>
      <c r="R5133" s="7"/>
      <c r="S5133" s="7"/>
    </row>
    <row r="5134" spans="1:19" hidden="1" x14ac:dyDescent="0.35">
      <c r="A5134">
        <v>5133</v>
      </c>
      <c r="B5134" s="7">
        <v>307</v>
      </c>
      <c r="C5134" s="7">
        <v>4021</v>
      </c>
      <c r="D5134" s="7">
        <v>3658</v>
      </c>
      <c r="E5134" s="7" t="s">
        <v>58</v>
      </c>
      <c r="F5134" s="7">
        <v>1000</v>
      </c>
      <c r="G5134" s="7">
        <v>1000</v>
      </c>
      <c r="H5134" s="7"/>
      <c r="I5134" s="7"/>
      <c r="J5134" s="7" t="s">
        <v>104</v>
      </c>
      <c r="K5134" s="7" t="s">
        <v>60</v>
      </c>
      <c r="L5134" s="7" t="s">
        <v>61</v>
      </c>
      <c r="M5134" s="7">
        <v>3</v>
      </c>
      <c r="N5134" s="7"/>
      <c r="O5134" s="7" t="s">
        <v>62</v>
      </c>
      <c r="P5134" s="7">
        <v>2009</v>
      </c>
      <c r="Q5134" s="7">
        <v>2009</v>
      </c>
      <c r="R5134" s="7"/>
      <c r="S5134" s="7"/>
    </row>
    <row r="5135" spans="1:19" hidden="1" x14ac:dyDescent="0.35">
      <c r="A5135">
        <v>5134</v>
      </c>
      <c r="B5135" s="7">
        <v>307</v>
      </c>
      <c r="C5135" s="7">
        <v>4037</v>
      </c>
      <c r="D5135" s="7">
        <v>3658</v>
      </c>
      <c r="E5135" s="7" t="s">
        <v>58</v>
      </c>
      <c r="F5135" s="7">
        <v>130</v>
      </c>
      <c r="G5135" s="7">
        <v>130</v>
      </c>
      <c r="H5135" s="7"/>
      <c r="I5135" s="7"/>
      <c r="J5135" s="7" t="s">
        <v>59</v>
      </c>
      <c r="K5135" s="7" t="s">
        <v>60</v>
      </c>
      <c r="L5135" s="7" t="s">
        <v>61</v>
      </c>
      <c r="M5135" s="7">
        <v>3</v>
      </c>
      <c r="N5135" s="7"/>
      <c r="O5135" s="7" t="s">
        <v>62</v>
      </c>
      <c r="P5135" s="7">
        <v>2009</v>
      </c>
      <c r="Q5135" s="7">
        <v>2009</v>
      </c>
      <c r="R5135" s="7"/>
      <c r="S5135" s="7"/>
    </row>
    <row r="5136" spans="1:19" hidden="1" x14ac:dyDescent="0.35">
      <c r="A5136">
        <v>5135</v>
      </c>
      <c r="B5136" s="9">
        <v>308</v>
      </c>
      <c r="C5136" s="21">
        <v>5059</v>
      </c>
      <c r="D5136" s="20">
        <v>3845</v>
      </c>
      <c r="E5136" s="9" t="s">
        <v>295</v>
      </c>
      <c r="F5136" s="9"/>
      <c r="G5136" s="9"/>
      <c r="H5136" s="9"/>
      <c r="I5136" s="9"/>
      <c r="J5136" s="9"/>
      <c r="K5136" s="9"/>
      <c r="L5136" s="9" t="s">
        <v>686</v>
      </c>
      <c r="M5136" s="9">
        <v>7</v>
      </c>
      <c r="N5136" s="9"/>
      <c r="O5136" s="9" t="s">
        <v>105</v>
      </c>
      <c r="P5136" s="9">
        <v>2009</v>
      </c>
      <c r="Q5136" s="9">
        <v>2009</v>
      </c>
      <c r="R5136" s="9"/>
      <c r="S5136" s="9"/>
    </row>
    <row r="5137" spans="1:19" hidden="1" x14ac:dyDescent="0.35">
      <c r="A5137">
        <v>5136</v>
      </c>
      <c r="B5137" s="9">
        <v>308</v>
      </c>
      <c r="C5137" s="21">
        <v>5059</v>
      </c>
      <c r="D5137" s="7">
        <v>3846</v>
      </c>
      <c r="E5137" s="9" t="s">
        <v>295</v>
      </c>
      <c r="F5137" s="9"/>
      <c r="G5137" s="9"/>
      <c r="H5137" s="9"/>
      <c r="I5137" s="9"/>
      <c r="J5137" s="9"/>
      <c r="K5137" s="9"/>
      <c r="L5137" s="9" t="s">
        <v>686</v>
      </c>
      <c r="M5137" s="9">
        <v>7</v>
      </c>
      <c r="N5137" s="9"/>
      <c r="O5137" s="9" t="s">
        <v>105</v>
      </c>
      <c r="P5137" s="9">
        <v>2009</v>
      </c>
      <c r="Q5137" s="9">
        <v>2009</v>
      </c>
      <c r="R5137" s="9"/>
      <c r="S5137" s="9"/>
    </row>
    <row r="5138" spans="1:19" hidden="1" x14ac:dyDescent="0.35">
      <c r="A5138">
        <v>5137</v>
      </c>
      <c r="B5138" s="9">
        <v>309</v>
      </c>
      <c r="C5138" s="21">
        <v>5171</v>
      </c>
      <c r="D5138" s="7">
        <v>3659</v>
      </c>
      <c r="E5138" s="9" t="s">
        <v>131</v>
      </c>
      <c r="F5138" s="9">
        <v>1</v>
      </c>
      <c r="G5138" s="9">
        <v>1</v>
      </c>
      <c r="H5138" s="9"/>
      <c r="I5138" s="9"/>
      <c r="J5138" s="9" t="s">
        <v>118</v>
      </c>
      <c r="K5138" s="9" t="s">
        <v>121</v>
      </c>
      <c r="L5138" s="9" t="s">
        <v>61</v>
      </c>
      <c r="M5138" s="9">
        <v>7</v>
      </c>
      <c r="N5138" s="9"/>
      <c r="O5138" s="9" t="s">
        <v>88</v>
      </c>
      <c r="P5138" s="9">
        <v>2009</v>
      </c>
      <c r="Q5138" s="9">
        <v>2009</v>
      </c>
      <c r="R5138" s="9"/>
      <c r="S5138" s="9"/>
    </row>
    <row r="5139" spans="1:19" hidden="1" x14ac:dyDescent="0.35">
      <c r="A5139">
        <v>5138</v>
      </c>
      <c r="B5139" s="9">
        <v>309</v>
      </c>
      <c r="C5139" s="21">
        <v>5177</v>
      </c>
      <c r="D5139" s="7">
        <v>3659</v>
      </c>
      <c r="E5139" s="9" t="s">
        <v>58</v>
      </c>
      <c r="F5139" s="9">
        <v>24</v>
      </c>
      <c r="G5139" s="9">
        <v>24</v>
      </c>
      <c r="H5139" s="9"/>
      <c r="I5139" s="9"/>
      <c r="J5139" s="9" t="s">
        <v>118</v>
      </c>
      <c r="K5139" s="9" t="s">
        <v>121</v>
      </c>
      <c r="L5139" s="9" t="s">
        <v>61</v>
      </c>
      <c r="M5139" s="9">
        <v>7</v>
      </c>
      <c r="N5139" s="9"/>
      <c r="O5139" s="9" t="s">
        <v>88</v>
      </c>
      <c r="P5139" s="9">
        <v>2009</v>
      </c>
      <c r="Q5139" s="9">
        <v>2009</v>
      </c>
      <c r="R5139" s="9" t="s">
        <v>176</v>
      </c>
      <c r="S5139" s="9"/>
    </row>
    <row r="5140" spans="1:19" hidden="1" x14ac:dyDescent="0.35">
      <c r="A5140">
        <v>5139</v>
      </c>
      <c r="B5140" s="9">
        <v>309</v>
      </c>
      <c r="C5140" s="21">
        <v>5171</v>
      </c>
      <c r="D5140" s="7">
        <v>3294</v>
      </c>
      <c r="E5140" s="9" t="s">
        <v>131</v>
      </c>
      <c r="F5140" s="9">
        <v>640</v>
      </c>
      <c r="G5140" s="9">
        <v>640</v>
      </c>
      <c r="H5140" s="9"/>
      <c r="I5140" s="9"/>
      <c r="J5140" s="9" t="s">
        <v>118</v>
      </c>
      <c r="K5140" s="9" t="s">
        <v>60</v>
      </c>
      <c r="L5140" s="9" t="s">
        <v>61</v>
      </c>
      <c r="M5140" s="9">
        <v>7</v>
      </c>
      <c r="N5140" s="9"/>
      <c r="O5140" s="9" t="s">
        <v>88</v>
      </c>
      <c r="P5140" s="9">
        <v>2009</v>
      </c>
      <c r="Q5140" s="9">
        <v>2009</v>
      </c>
      <c r="R5140" s="9"/>
      <c r="S5140" s="9"/>
    </row>
    <row r="5141" spans="1:19" hidden="1" x14ac:dyDescent="0.35">
      <c r="A5141">
        <v>5140</v>
      </c>
      <c r="B5141" s="9">
        <v>309</v>
      </c>
      <c r="C5141" s="21">
        <v>5177</v>
      </c>
      <c r="D5141" s="7">
        <v>3294</v>
      </c>
      <c r="E5141" s="9" t="s">
        <v>58</v>
      </c>
      <c r="F5141" s="9">
        <v>9912</v>
      </c>
      <c r="G5141" s="9">
        <v>9912</v>
      </c>
      <c r="H5141" s="9"/>
      <c r="I5141" s="9"/>
      <c r="J5141" s="9" t="s">
        <v>118</v>
      </c>
      <c r="K5141" s="9" t="s">
        <v>60</v>
      </c>
      <c r="L5141" s="9" t="s">
        <v>61</v>
      </c>
      <c r="M5141" s="9">
        <v>7</v>
      </c>
      <c r="N5141" s="9"/>
      <c r="O5141" s="9" t="s">
        <v>88</v>
      </c>
      <c r="P5141" s="9">
        <v>2009</v>
      </c>
      <c r="Q5141" s="9">
        <v>2009</v>
      </c>
      <c r="R5141" s="9" t="s">
        <v>176</v>
      </c>
      <c r="S5141" s="9"/>
    </row>
    <row r="5142" spans="1:19" hidden="1" x14ac:dyDescent="0.35">
      <c r="A5142">
        <v>5141</v>
      </c>
      <c r="B5142" s="9">
        <v>309</v>
      </c>
      <c r="C5142" s="21">
        <v>5177</v>
      </c>
      <c r="D5142" s="7">
        <v>3263</v>
      </c>
      <c r="E5142" s="9" t="s">
        <v>58</v>
      </c>
      <c r="F5142" s="9">
        <v>29</v>
      </c>
      <c r="G5142" s="9">
        <v>29</v>
      </c>
      <c r="H5142" s="9"/>
      <c r="I5142" s="9"/>
      <c r="J5142" s="9" t="s">
        <v>118</v>
      </c>
      <c r="K5142" s="9" t="s">
        <v>121</v>
      </c>
      <c r="L5142" s="9" t="s">
        <v>61</v>
      </c>
      <c r="M5142" s="9">
        <v>7</v>
      </c>
      <c r="N5142" s="9"/>
      <c r="O5142" s="9" t="s">
        <v>88</v>
      </c>
      <c r="P5142" s="9">
        <v>2009</v>
      </c>
      <c r="Q5142" s="9">
        <v>2009</v>
      </c>
      <c r="R5142" s="9" t="s">
        <v>176</v>
      </c>
      <c r="S5142" s="9"/>
    </row>
    <row r="5143" spans="1:19" hidden="1" x14ac:dyDescent="0.35">
      <c r="A5143">
        <v>5142</v>
      </c>
      <c r="B5143" s="9">
        <v>309</v>
      </c>
      <c r="C5143" s="21">
        <v>5177</v>
      </c>
      <c r="D5143" s="7">
        <v>3286</v>
      </c>
      <c r="E5143" s="9" t="s">
        <v>58</v>
      </c>
      <c r="F5143" s="9">
        <v>2</v>
      </c>
      <c r="G5143" s="9">
        <v>2</v>
      </c>
      <c r="H5143" s="9"/>
      <c r="I5143" s="9"/>
      <c r="J5143" s="9" t="s">
        <v>118</v>
      </c>
      <c r="K5143" s="9" t="s">
        <v>121</v>
      </c>
      <c r="L5143" s="9" t="s">
        <v>61</v>
      </c>
      <c r="M5143" s="9">
        <v>7</v>
      </c>
      <c r="N5143" s="9"/>
      <c r="O5143" s="9" t="s">
        <v>88</v>
      </c>
      <c r="P5143" s="9">
        <v>2009</v>
      </c>
      <c r="Q5143" s="9">
        <v>2009</v>
      </c>
      <c r="R5143" s="9" t="s">
        <v>176</v>
      </c>
      <c r="S5143" s="9"/>
    </row>
    <row r="5144" spans="1:19" hidden="1" x14ac:dyDescent="0.35">
      <c r="A5144">
        <v>5143</v>
      </c>
      <c r="B5144" s="9">
        <v>309</v>
      </c>
      <c r="C5144" s="21">
        <v>5171</v>
      </c>
      <c r="D5144" s="7">
        <v>3658</v>
      </c>
      <c r="E5144" s="9" t="s">
        <v>131</v>
      </c>
      <c r="F5144" s="9">
        <v>44</v>
      </c>
      <c r="G5144" s="9">
        <v>44</v>
      </c>
      <c r="H5144" s="9"/>
      <c r="I5144" s="9"/>
      <c r="J5144" s="9" t="s">
        <v>118</v>
      </c>
      <c r="K5144" s="9" t="s">
        <v>121</v>
      </c>
      <c r="L5144" s="9" t="s">
        <v>61</v>
      </c>
      <c r="M5144" s="9">
        <v>7</v>
      </c>
      <c r="N5144" s="9"/>
      <c r="O5144" s="9" t="s">
        <v>88</v>
      </c>
      <c r="P5144" s="9">
        <v>2009</v>
      </c>
      <c r="Q5144" s="9">
        <v>2009</v>
      </c>
      <c r="R5144" s="9"/>
      <c r="S5144" s="9"/>
    </row>
    <row r="5145" spans="1:19" hidden="1" x14ac:dyDescent="0.35">
      <c r="A5145">
        <v>5144</v>
      </c>
      <c r="B5145" s="9">
        <v>309</v>
      </c>
      <c r="C5145" s="21">
        <v>5177</v>
      </c>
      <c r="D5145" s="7">
        <v>3658</v>
      </c>
      <c r="E5145" s="9" t="s">
        <v>58</v>
      </c>
      <c r="F5145" s="9">
        <v>26</v>
      </c>
      <c r="G5145" s="9">
        <v>26</v>
      </c>
      <c r="H5145" s="9"/>
      <c r="I5145" s="9"/>
      <c r="J5145" s="9" t="s">
        <v>118</v>
      </c>
      <c r="K5145" s="9" t="s">
        <v>121</v>
      </c>
      <c r="L5145" s="9" t="s">
        <v>61</v>
      </c>
      <c r="M5145" s="9">
        <v>7</v>
      </c>
      <c r="N5145" s="9"/>
      <c r="O5145" s="9" t="s">
        <v>88</v>
      </c>
      <c r="P5145" s="9">
        <v>2009</v>
      </c>
      <c r="Q5145" s="9">
        <v>2009</v>
      </c>
      <c r="R5145" s="9" t="s">
        <v>176</v>
      </c>
      <c r="S5145" s="9"/>
    </row>
    <row r="5146" spans="1:19" hidden="1" x14ac:dyDescent="0.35">
      <c r="A5146">
        <v>5145</v>
      </c>
      <c r="B5146" s="9">
        <v>309</v>
      </c>
      <c r="C5146" s="21">
        <v>5177</v>
      </c>
      <c r="D5146" s="7">
        <v>3288</v>
      </c>
      <c r="E5146" s="9" t="s">
        <v>58</v>
      </c>
      <c r="F5146" s="9">
        <v>15</v>
      </c>
      <c r="G5146" s="9">
        <v>15</v>
      </c>
      <c r="H5146" s="9"/>
      <c r="I5146" s="9"/>
      <c r="J5146" s="9" t="s">
        <v>118</v>
      </c>
      <c r="K5146" s="9" t="s">
        <v>121</v>
      </c>
      <c r="L5146" s="9" t="s">
        <v>61</v>
      </c>
      <c r="M5146" s="9">
        <v>7</v>
      </c>
      <c r="N5146" s="9"/>
      <c r="O5146" s="9" t="s">
        <v>88</v>
      </c>
      <c r="P5146" s="9">
        <v>2009</v>
      </c>
      <c r="Q5146" s="9">
        <v>2009</v>
      </c>
      <c r="R5146" s="9" t="s">
        <v>176</v>
      </c>
      <c r="S5146" s="9"/>
    </row>
    <row r="5147" spans="1:19" hidden="1" x14ac:dyDescent="0.35">
      <c r="A5147">
        <v>5146</v>
      </c>
      <c r="B5147" s="7">
        <v>310</v>
      </c>
      <c r="C5147" s="7">
        <v>4040</v>
      </c>
      <c r="D5147" s="7">
        <v>3659</v>
      </c>
      <c r="E5147" s="7" t="s">
        <v>58</v>
      </c>
      <c r="F5147" s="7">
        <v>18</v>
      </c>
      <c r="G5147" s="7">
        <v>18</v>
      </c>
      <c r="H5147" s="7"/>
      <c r="I5147" s="7"/>
      <c r="J5147" s="7" t="s">
        <v>118</v>
      </c>
      <c r="K5147" s="7" t="s">
        <v>60</v>
      </c>
      <c r="L5147" s="7" t="s">
        <v>61</v>
      </c>
      <c r="M5147" s="7">
        <v>8</v>
      </c>
      <c r="N5147" s="7"/>
      <c r="O5147" s="7" t="s">
        <v>62</v>
      </c>
      <c r="P5147" s="7">
        <v>2009</v>
      </c>
      <c r="Q5147" s="7">
        <v>2009</v>
      </c>
      <c r="R5147" s="7"/>
      <c r="S5147" s="7"/>
    </row>
    <row r="5148" spans="1:19" hidden="1" x14ac:dyDescent="0.35">
      <c r="A5148">
        <v>5147</v>
      </c>
      <c r="B5148" s="7">
        <v>310</v>
      </c>
      <c r="C5148" s="7">
        <v>4040</v>
      </c>
      <c r="D5148" s="7">
        <v>3659</v>
      </c>
      <c r="E5148" s="7" t="s">
        <v>58</v>
      </c>
      <c r="F5148" s="7">
        <v>56</v>
      </c>
      <c r="G5148" s="7">
        <v>56</v>
      </c>
      <c r="H5148" s="7"/>
      <c r="I5148" s="7"/>
      <c r="J5148" s="7" t="s">
        <v>118</v>
      </c>
      <c r="K5148" s="7" t="s">
        <v>60</v>
      </c>
      <c r="L5148" s="7" t="s">
        <v>61</v>
      </c>
      <c r="M5148" s="7">
        <v>8</v>
      </c>
      <c r="N5148" s="7"/>
      <c r="O5148" s="7" t="s">
        <v>62</v>
      </c>
      <c r="P5148" s="7">
        <v>2009</v>
      </c>
      <c r="Q5148" s="7">
        <v>2009</v>
      </c>
      <c r="R5148" s="7"/>
      <c r="S5148" s="7"/>
    </row>
    <row r="5149" spans="1:19" hidden="1" x14ac:dyDescent="0.35">
      <c r="A5149">
        <v>5148</v>
      </c>
      <c r="B5149" s="7">
        <v>310</v>
      </c>
      <c r="C5149" s="7">
        <v>4042</v>
      </c>
      <c r="D5149" s="7">
        <v>3659</v>
      </c>
      <c r="E5149" s="7" t="s">
        <v>58</v>
      </c>
      <c r="F5149" s="7">
        <v>38</v>
      </c>
      <c r="G5149" s="7">
        <v>38</v>
      </c>
      <c r="H5149" s="7"/>
      <c r="I5149" s="7"/>
      <c r="J5149" s="7" t="s">
        <v>118</v>
      </c>
      <c r="K5149" s="7" t="s">
        <v>60</v>
      </c>
      <c r="L5149" s="7" t="s">
        <v>61</v>
      </c>
      <c r="M5149" s="7">
        <v>8</v>
      </c>
      <c r="N5149" s="7"/>
      <c r="O5149" s="7" t="s">
        <v>88</v>
      </c>
      <c r="P5149" s="7">
        <v>2009</v>
      </c>
      <c r="Q5149" s="7">
        <v>2009</v>
      </c>
      <c r="R5149" s="7"/>
      <c r="S5149" s="7"/>
    </row>
    <row r="5150" spans="1:19" hidden="1" x14ac:dyDescent="0.35">
      <c r="A5150">
        <v>5149</v>
      </c>
      <c r="B5150" s="7">
        <v>310</v>
      </c>
      <c r="C5150" s="7">
        <v>4043</v>
      </c>
      <c r="D5150" s="7">
        <v>3659</v>
      </c>
      <c r="E5150" s="7" t="s">
        <v>58</v>
      </c>
      <c r="F5150" s="7">
        <v>11</v>
      </c>
      <c r="G5150" s="7">
        <v>11</v>
      </c>
      <c r="H5150" s="7"/>
      <c r="I5150" s="7"/>
      <c r="J5150" s="7" t="s">
        <v>118</v>
      </c>
      <c r="K5150" s="7" t="s">
        <v>60</v>
      </c>
      <c r="L5150" s="7" t="s">
        <v>61</v>
      </c>
      <c r="M5150" s="7">
        <v>8</v>
      </c>
      <c r="N5150" s="7"/>
      <c r="O5150" s="7" t="s">
        <v>88</v>
      </c>
      <c r="P5150" s="7">
        <v>2009</v>
      </c>
      <c r="Q5150" s="7">
        <v>2009</v>
      </c>
      <c r="R5150" s="7"/>
      <c r="S5150" s="7"/>
    </row>
    <row r="5151" spans="1:19" hidden="1" x14ac:dyDescent="0.35">
      <c r="A5151">
        <v>5150</v>
      </c>
      <c r="B5151" s="7">
        <v>310</v>
      </c>
      <c r="C5151" s="7">
        <v>4045</v>
      </c>
      <c r="D5151" s="7">
        <v>3659</v>
      </c>
      <c r="E5151" s="7" t="s">
        <v>58</v>
      </c>
      <c r="F5151" s="7">
        <v>5</v>
      </c>
      <c r="G5151" s="7">
        <v>5</v>
      </c>
      <c r="H5151" s="7"/>
      <c r="I5151" s="7"/>
      <c r="J5151" s="7" t="s">
        <v>118</v>
      </c>
      <c r="K5151" s="7" t="s">
        <v>60</v>
      </c>
      <c r="L5151" s="7" t="s">
        <v>61</v>
      </c>
      <c r="M5151" s="7">
        <v>8</v>
      </c>
      <c r="N5151" s="7"/>
      <c r="O5151" s="7" t="s">
        <v>62</v>
      </c>
      <c r="P5151" s="7">
        <v>2009</v>
      </c>
      <c r="Q5151" s="7">
        <v>2009</v>
      </c>
      <c r="R5151" s="7"/>
      <c r="S5151" s="7"/>
    </row>
    <row r="5152" spans="1:19" hidden="1" x14ac:dyDescent="0.35">
      <c r="A5152">
        <v>5151</v>
      </c>
      <c r="B5152" s="7">
        <v>310</v>
      </c>
      <c r="C5152" s="7">
        <v>4054</v>
      </c>
      <c r="D5152" s="7">
        <v>3659</v>
      </c>
      <c r="E5152" s="7" t="s">
        <v>58</v>
      </c>
      <c r="F5152" s="7">
        <v>27</v>
      </c>
      <c r="G5152" s="7">
        <v>27</v>
      </c>
      <c r="H5152" s="7"/>
      <c r="I5152" s="7"/>
      <c r="J5152" s="7" t="s">
        <v>118</v>
      </c>
      <c r="K5152" s="7" t="s">
        <v>60</v>
      </c>
      <c r="L5152" s="7" t="s">
        <v>61</v>
      </c>
      <c r="M5152" s="7">
        <v>8</v>
      </c>
      <c r="N5152" s="7"/>
      <c r="O5152" s="7" t="s">
        <v>62</v>
      </c>
      <c r="P5152" s="7">
        <v>2009</v>
      </c>
      <c r="Q5152" s="7">
        <v>2009</v>
      </c>
      <c r="R5152" s="7"/>
      <c r="S5152" s="7"/>
    </row>
    <row r="5153" spans="1:19" hidden="1" x14ac:dyDescent="0.35">
      <c r="A5153">
        <v>5152</v>
      </c>
      <c r="B5153" s="7">
        <v>310</v>
      </c>
      <c r="C5153" s="7">
        <v>4054</v>
      </c>
      <c r="D5153" s="7">
        <v>3659</v>
      </c>
      <c r="E5153" s="7" t="s">
        <v>58</v>
      </c>
      <c r="F5153" s="7">
        <v>32</v>
      </c>
      <c r="G5153" s="7">
        <v>32</v>
      </c>
      <c r="H5153" s="7"/>
      <c r="I5153" s="7"/>
      <c r="J5153" s="7" t="s">
        <v>118</v>
      </c>
      <c r="K5153" s="7" t="s">
        <v>60</v>
      </c>
      <c r="L5153" s="7" t="s">
        <v>61</v>
      </c>
      <c r="M5153" s="7">
        <v>8</v>
      </c>
      <c r="N5153" s="7"/>
      <c r="O5153" s="7" t="s">
        <v>62</v>
      </c>
      <c r="P5153" s="7">
        <v>2009</v>
      </c>
      <c r="Q5153" s="7">
        <v>2009</v>
      </c>
      <c r="R5153" s="7"/>
      <c r="S5153" s="7"/>
    </row>
    <row r="5154" spans="1:19" hidden="1" x14ac:dyDescent="0.35">
      <c r="A5154">
        <v>5153</v>
      </c>
      <c r="B5154" s="7">
        <v>310</v>
      </c>
      <c r="C5154" s="7">
        <v>4071</v>
      </c>
      <c r="D5154" s="7">
        <v>3659</v>
      </c>
      <c r="E5154" s="7" t="s">
        <v>58</v>
      </c>
      <c r="F5154" s="7">
        <v>139</v>
      </c>
      <c r="G5154" s="7">
        <v>139</v>
      </c>
      <c r="H5154" s="7"/>
      <c r="I5154" s="7"/>
      <c r="J5154" s="7" t="s">
        <v>118</v>
      </c>
      <c r="K5154" s="7" t="s">
        <v>60</v>
      </c>
      <c r="L5154" s="7" t="s">
        <v>61</v>
      </c>
      <c r="M5154" s="7">
        <v>8</v>
      </c>
      <c r="N5154" s="7"/>
      <c r="O5154" s="7" t="s">
        <v>88</v>
      </c>
      <c r="P5154" s="7">
        <v>2009</v>
      </c>
      <c r="Q5154" s="7">
        <v>2009</v>
      </c>
      <c r="R5154" s="7"/>
      <c r="S5154" s="7"/>
    </row>
    <row r="5155" spans="1:19" hidden="1" x14ac:dyDescent="0.35">
      <c r="A5155">
        <v>5154</v>
      </c>
      <c r="B5155" s="7">
        <v>310</v>
      </c>
      <c r="C5155" s="7">
        <v>4040</v>
      </c>
      <c r="D5155" s="7">
        <v>3846</v>
      </c>
      <c r="E5155" s="7" t="s">
        <v>58</v>
      </c>
      <c r="F5155" s="7">
        <v>309</v>
      </c>
      <c r="G5155" s="7">
        <v>309</v>
      </c>
      <c r="H5155" s="7"/>
      <c r="I5155" s="7"/>
      <c r="J5155" s="7" t="s">
        <v>118</v>
      </c>
      <c r="K5155" s="7" t="s">
        <v>60</v>
      </c>
      <c r="L5155" s="7" t="s">
        <v>61</v>
      </c>
      <c r="M5155" s="7">
        <v>8</v>
      </c>
      <c r="N5155" s="7"/>
      <c r="O5155" s="7" t="s">
        <v>62</v>
      </c>
      <c r="P5155" s="7">
        <v>2009</v>
      </c>
      <c r="Q5155" s="7">
        <v>2009</v>
      </c>
      <c r="R5155" s="7"/>
      <c r="S5155" s="7"/>
    </row>
    <row r="5156" spans="1:19" hidden="1" x14ac:dyDescent="0.35">
      <c r="A5156">
        <v>5155</v>
      </c>
      <c r="B5156" s="7">
        <v>310</v>
      </c>
      <c r="C5156" s="7">
        <v>4040</v>
      </c>
      <c r="D5156" s="7">
        <v>3658</v>
      </c>
      <c r="E5156" s="7" t="s">
        <v>58</v>
      </c>
      <c r="F5156" s="7">
        <v>48</v>
      </c>
      <c r="G5156" s="7">
        <v>48</v>
      </c>
      <c r="H5156" s="7"/>
      <c r="I5156" s="7"/>
      <c r="J5156" s="7" t="s">
        <v>118</v>
      </c>
      <c r="K5156" s="7" t="s">
        <v>60</v>
      </c>
      <c r="L5156" s="7" t="s">
        <v>61</v>
      </c>
      <c r="M5156" s="7">
        <v>8</v>
      </c>
      <c r="N5156" s="7"/>
      <c r="O5156" s="7" t="s">
        <v>62</v>
      </c>
      <c r="P5156" s="7">
        <v>2009</v>
      </c>
      <c r="Q5156" s="7">
        <v>2009</v>
      </c>
      <c r="R5156" s="7"/>
      <c r="S5156" s="7"/>
    </row>
    <row r="5157" spans="1:19" hidden="1" x14ac:dyDescent="0.35">
      <c r="A5157">
        <v>5156</v>
      </c>
      <c r="B5157" s="7">
        <v>310</v>
      </c>
      <c r="C5157" s="7">
        <v>4040</v>
      </c>
      <c r="D5157" s="7">
        <v>3658</v>
      </c>
      <c r="E5157" s="7" t="s">
        <v>58</v>
      </c>
      <c r="F5157" s="7">
        <v>102</v>
      </c>
      <c r="G5157" s="7">
        <v>102</v>
      </c>
      <c r="H5157" s="7"/>
      <c r="I5157" s="7"/>
      <c r="J5157" s="7" t="s">
        <v>118</v>
      </c>
      <c r="K5157" s="7" t="s">
        <v>60</v>
      </c>
      <c r="L5157" s="7" t="s">
        <v>61</v>
      </c>
      <c r="M5157" s="7">
        <v>8</v>
      </c>
      <c r="N5157" s="7"/>
      <c r="O5157" s="7" t="s">
        <v>62</v>
      </c>
      <c r="P5157" s="7">
        <v>2009</v>
      </c>
      <c r="Q5157" s="7">
        <v>2009</v>
      </c>
      <c r="R5157" s="7"/>
      <c r="S5157" s="7"/>
    </row>
    <row r="5158" spans="1:19" hidden="1" x14ac:dyDescent="0.35">
      <c r="A5158">
        <v>5157</v>
      </c>
      <c r="B5158" s="7">
        <v>310</v>
      </c>
      <c r="C5158" s="7">
        <v>4042</v>
      </c>
      <c r="D5158" s="7">
        <v>3658</v>
      </c>
      <c r="E5158" s="7" t="s">
        <v>58</v>
      </c>
      <c r="F5158" s="7">
        <v>54</v>
      </c>
      <c r="G5158" s="7">
        <v>54</v>
      </c>
      <c r="H5158" s="7"/>
      <c r="I5158" s="7"/>
      <c r="J5158" s="7" t="s">
        <v>118</v>
      </c>
      <c r="K5158" s="7" t="s">
        <v>60</v>
      </c>
      <c r="L5158" s="7" t="s">
        <v>61</v>
      </c>
      <c r="M5158" s="7">
        <v>8</v>
      </c>
      <c r="N5158" s="7"/>
      <c r="O5158" s="7" t="s">
        <v>88</v>
      </c>
      <c r="P5158" s="7">
        <v>2009</v>
      </c>
      <c r="Q5158" s="7">
        <v>2009</v>
      </c>
      <c r="R5158" s="7"/>
      <c r="S5158" s="7"/>
    </row>
    <row r="5159" spans="1:19" hidden="1" x14ac:dyDescent="0.35">
      <c r="A5159">
        <v>5158</v>
      </c>
      <c r="B5159" s="7">
        <v>310</v>
      </c>
      <c r="C5159" s="7">
        <v>4043</v>
      </c>
      <c r="D5159" s="7">
        <v>3658</v>
      </c>
      <c r="E5159" s="7" t="s">
        <v>58</v>
      </c>
      <c r="F5159" s="7">
        <v>93</v>
      </c>
      <c r="G5159" s="7">
        <v>93</v>
      </c>
      <c r="H5159" s="7"/>
      <c r="I5159" s="7"/>
      <c r="J5159" s="7" t="s">
        <v>118</v>
      </c>
      <c r="K5159" s="7" t="s">
        <v>60</v>
      </c>
      <c r="L5159" s="7" t="s">
        <v>61</v>
      </c>
      <c r="M5159" s="7">
        <v>8</v>
      </c>
      <c r="N5159" s="7"/>
      <c r="O5159" s="7" t="s">
        <v>88</v>
      </c>
      <c r="P5159" s="7">
        <v>2009</v>
      </c>
      <c r="Q5159" s="7">
        <v>2009</v>
      </c>
      <c r="R5159" s="7"/>
      <c r="S5159" s="7"/>
    </row>
    <row r="5160" spans="1:19" hidden="1" x14ac:dyDescent="0.35">
      <c r="A5160">
        <v>5159</v>
      </c>
      <c r="B5160" s="7">
        <v>310</v>
      </c>
      <c r="C5160" s="7">
        <v>4045</v>
      </c>
      <c r="D5160" s="7">
        <v>3658</v>
      </c>
      <c r="E5160" s="7" t="s">
        <v>58</v>
      </c>
      <c r="F5160" s="7">
        <v>27</v>
      </c>
      <c r="G5160" s="7">
        <v>27</v>
      </c>
      <c r="H5160" s="7"/>
      <c r="I5160" s="7"/>
      <c r="J5160" s="7" t="s">
        <v>118</v>
      </c>
      <c r="K5160" s="7" t="s">
        <v>60</v>
      </c>
      <c r="L5160" s="7" t="s">
        <v>61</v>
      </c>
      <c r="M5160" s="7">
        <v>8</v>
      </c>
      <c r="N5160" s="7"/>
      <c r="O5160" s="7" t="s">
        <v>62</v>
      </c>
      <c r="P5160" s="7">
        <v>2009</v>
      </c>
      <c r="Q5160" s="7">
        <v>2009</v>
      </c>
      <c r="R5160" s="7"/>
      <c r="S5160" s="7"/>
    </row>
    <row r="5161" spans="1:19" hidden="1" x14ac:dyDescent="0.35">
      <c r="A5161">
        <v>5160</v>
      </c>
      <c r="B5161" s="7">
        <v>310</v>
      </c>
      <c r="C5161" s="7">
        <v>4054</v>
      </c>
      <c r="D5161" s="7">
        <v>3658</v>
      </c>
      <c r="E5161" s="7" t="s">
        <v>58</v>
      </c>
      <c r="F5161" s="7">
        <v>171</v>
      </c>
      <c r="G5161" s="7">
        <v>171</v>
      </c>
      <c r="H5161" s="7"/>
      <c r="I5161" s="7"/>
      <c r="J5161" s="7" t="s">
        <v>118</v>
      </c>
      <c r="K5161" s="7" t="s">
        <v>60</v>
      </c>
      <c r="L5161" s="7" t="s">
        <v>61</v>
      </c>
      <c r="M5161" s="7">
        <v>8</v>
      </c>
      <c r="N5161" s="7"/>
      <c r="O5161" s="7" t="s">
        <v>62</v>
      </c>
      <c r="P5161" s="7">
        <v>2009</v>
      </c>
      <c r="Q5161" s="7">
        <v>2009</v>
      </c>
      <c r="R5161" s="7"/>
      <c r="S5161" s="7"/>
    </row>
    <row r="5162" spans="1:19" hidden="1" x14ac:dyDescent="0.35">
      <c r="A5162">
        <v>5161</v>
      </c>
      <c r="B5162" s="7">
        <v>310</v>
      </c>
      <c r="C5162" s="7">
        <v>4054</v>
      </c>
      <c r="D5162" s="7">
        <v>3658</v>
      </c>
      <c r="E5162" s="7" t="s">
        <v>58</v>
      </c>
      <c r="F5162" s="7">
        <v>198</v>
      </c>
      <c r="G5162" s="7">
        <v>198</v>
      </c>
      <c r="H5162" s="7"/>
      <c r="I5162" s="7"/>
      <c r="J5162" s="7" t="s">
        <v>118</v>
      </c>
      <c r="K5162" s="7" t="s">
        <v>60</v>
      </c>
      <c r="L5162" s="7" t="s">
        <v>61</v>
      </c>
      <c r="M5162" s="7">
        <v>8</v>
      </c>
      <c r="N5162" s="7"/>
      <c r="O5162" s="7" t="s">
        <v>62</v>
      </c>
      <c r="P5162" s="7">
        <v>2009</v>
      </c>
      <c r="Q5162" s="7">
        <v>2009</v>
      </c>
      <c r="R5162" s="7"/>
      <c r="S5162" s="7"/>
    </row>
    <row r="5163" spans="1:19" hidden="1" x14ac:dyDescent="0.35">
      <c r="A5163">
        <v>5162</v>
      </c>
      <c r="B5163" s="7">
        <v>311</v>
      </c>
      <c r="C5163" s="7">
        <v>26013</v>
      </c>
      <c r="D5163" s="20">
        <v>32228</v>
      </c>
      <c r="E5163" s="7" t="s">
        <v>131</v>
      </c>
      <c r="F5163" s="7"/>
      <c r="G5163" s="7"/>
      <c r="H5163" s="7"/>
      <c r="I5163" s="7"/>
      <c r="J5163" s="7"/>
      <c r="K5163" s="7"/>
      <c r="L5163" s="7" t="s">
        <v>61</v>
      </c>
      <c r="M5163" s="7">
        <v>3</v>
      </c>
      <c r="N5163" s="7" t="s">
        <v>78</v>
      </c>
      <c r="O5163" s="7" t="s">
        <v>62</v>
      </c>
      <c r="P5163" s="7">
        <v>1984</v>
      </c>
      <c r="Q5163" s="7">
        <v>2005</v>
      </c>
      <c r="R5163" s="7" t="s">
        <v>1480</v>
      </c>
      <c r="S5163" s="7"/>
    </row>
    <row r="5164" spans="1:19" hidden="1" x14ac:dyDescent="0.35">
      <c r="A5164">
        <v>5163</v>
      </c>
      <c r="B5164" s="7">
        <v>311</v>
      </c>
      <c r="C5164" s="7">
        <v>26023</v>
      </c>
      <c r="D5164" s="7">
        <v>3884</v>
      </c>
      <c r="E5164" s="7" t="s">
        <v>131</v>
      </c>
      <c r="F5164" s="7">
        <v>10</v>
      </c>
      <c r="G5164" s="7">
        <v>10</v>
      </c>
      <c r="H5164" s="7"/>
      <c r="I5164" s="7"/>
      <c r="J5164" s="7" t="s">
        <v>104</v>
      </c>
      <c r="K5164" s="7" t="s">
        <v>121</v>
      </c>
      <c r="L5164" s="7" t="s">
        <v>61</v>
      </c>
      <c r="M5164" s="7">
        <v>2</v>
      </c>
      <c r="N5164" s="7"/>
      <c r="O5164" s="7" t="s">
        <v>62</v>
      </c>
      <c r="P5164" s="7">
        <v>2009</v>
      </c>
      <c r="Q5164" s="7">
        <v>2009</v>
      </c>
      <c r="R5164" s="7"/>
      <c r="S5164" s="7"/>
    </row>
    <row r="5165" spans="1:19" hidden="1" x14ac:dyDescent="0.35">
      <c r="A5165">
        <v>5164</v>
      </c>
      <c r="B5165" s="7">
        <v>312</v>
      </c>
      <c r="C5165" s="7">
        <v>22012</v>
      </c>
      <c r="D5165" s="7">
        <v>3659</v>
      </c>
      <c r="E5165" s="7" t="s">
        <v>591</v>
      </c>
      <c r="F5165" s="7">
        <v>15</v>
      </c>
      <c r="G5165" s="7">
        <v>15</v>
      </c>
      <c r="H5165" s="7"/>
      <c r="I5165" s="7"/>
      <c r="J5165" s="7" t="s">
        <v>59</v>
      </c>
      <c r="K5165" s="7" t="s">
        <v>121</v>
      </c>
      <c r="L5165" s="7" t="s">
        <v>686</v>
      </c>
      <c r="M5165" s="7">
        <v>9</v>
      </c>
      <c r="N5165" s="7"/>
      <c r="O5165" s="7" t="s">
        <v>62</v>
      </c>
      <c r="P5165" s="7">
        <v>2009</v>
      </c>
      <c r="Q5165" s="7">
        <v>2009</v>
      </c>
      <c r="R5165" s="7"/>
      <c r="S5165" s="7"/>
    </row>
    <row r="5166" spans="1:19" hidden="1" x14ac:dyDescent="0.35">
      <c r="A5166">
        <v>5165</v>
      </c>
      <c r="B5166" s="7">
        <v>312</v>
      </c>
      <c r="C5166" s="7">
        <v>22003</v>
      </c>
      <c r="D5166" s="20">
        <v>3845</v>
      </c>
      <c r="E5166" s="7" t="s">
        <v>591</v>
      </c>
      <c r="F5166" s="7"/>
      <c r="G5166" s="7"/>
      <c r="H5166" s="7"/>
      <c r="I5166" s="7"/>
      <c r="J5166" s="7"/>
      <c r="K5166" s="7"/>
      <c r="L5166" s="7" t="s">
        <v>686</v>
      </c>
      <c r="M5166" s="7">
        <v>9</v>
      </c>
      <c r="N5166" s="7"/>
      <c r="O5166" s="7" t="s">
        <v>62</v>
      </c>
      <c r="P5166" s="7">
        <v>2009</v>
      </c>
      <c r="Q5166" s="7">
        <v>2009</v>
      </c>
      <c r="R5166" s="7"/>
      <c r="S5166" s="7"/>
    </row>
    <row r="5167" spans="1:19" hidden="1" x14ac:dyDescent="0.35">
      <c r="A5167">
        <v>5166</v>
      </c>
      <c r="B5167" s="7">
        <v>312</v>
      </c>
      <c r="C5167" s="7">
        <v>22012</v>
      </c>
      <c r="D5167" s="7">
        <v>3276</v>
      </c>
      <c r="E5167" s="7" t="s">
        <v>591</v>
      </c>
      <c r="F5167" s="7">
        <v>10</v>
      </c>
      <c r="G5167" s="7">
        <v>10</v>
      </c>
      <c r="H5167" s="7"/>
      <c r="I5167" s="7"/>
      <c r="J5167" s="7" t="s">
        <v>59</v>
      </c>
      <c r="K5167" s="7" t="s">
        <v>121</v>
      </c>
      <c r="L5167" s="7" t="s">
        <v>686</v>
      </c>
      <c r="M5167" s="7">
        <v>9</v>
      </c>
      <c r="N5167" s="7"/>
      <c r="O5167" s="7" t="s">
        <v>62</v>
      </c>
      <c r="P5167" s="7">
        <v>2009</v>
      </c>
      <c r="Q5167" s="7">
        <v>2009</v>
      </c>
      <c r="R5167" s="7"/>
      <c r="S5167" s="7"/>
    </row>
    <row r="5168" spans="1:19" hidden="1" x14ac:dyDescent="0.35">
      <c r="A5168">
        <v>5167</v>
      </c>
      <c r="B5168" s="7">
        <v>313</v>
      </c>
      <c r="C5168" s="7">
        <v>4040</v>
      </c>
      <c r="D5168" s="7">
        <v>3295</v>
      </c>
      <c r="E5168" s="7" t="s">
        <v>58</v>
      </c>
      <c r="F5168" s="7">
        <v>47033</v>
      </c>
      <c r="G5168" s="7">
        <v>47033</v>
      </c>
      <c r="H5168" s="7"/>
      <c r="I5168" s="7"/>
      <c r="J5168" s="7" t="s">
        <v>118</v>
      </c>
      <c r="K5168" s="7" t="s">
        <v>60</v>
      </c>
      <c r="L5168" s="7" t="s">
        <v>61</v>
      </c>
      <c r="M5168" s="7">
        <v>11</v>
      </c>
      <c r="N5168" s="7"/>
      <c r="O5168" s="7" t="s">
        <v>62</v>
      </c>
      <c r="P5168" s="7">
        <v>1993</v>
      </c>
      <c r="Q5168" s="7">
        <v>2010</v>
      </c>
      <c r="R5168" s="7"/>
      <c r="S5168" s="7"/>
    </row>
    <row r="5169" spans="1:19" hidden="1" x14ac:dyDescent="0.35">
      <c r="A5169">
        <v>5168</v>
      </c>
      <c r="B5169" s="7">
        <v>313</v>
      </c>
      <c r="C5169" s="7">
        <v>4040</v>
      </c>
      <c r="D5169" s="7">
        <v>3295</v>
      </c>
      <c r="E5169" s="7" t="s">
        <v>58</v>
      </c>
      <c r="F5169" s="7">
        <v>39722</v>
      </c>
      <c r="G5169" s="7">
        <v>39722</v>
      </c>
      <c r="H5169" s="7"/>
      <c r="I5169" s="7"/>
      <c r="J5169" s="7" t="s">
        <v>118</v>
      </c>
      <c r="K5169" s="7" t="s">
        <v>60</v>
      </c>
      <c r="L5169" s="7" t="s">
        <v>61</v>
      </c>
      <c r="M5169" s="7">
        <v>11</v>
      </c>
      <c r="N5169" s="7"/>
      <c r="O5169" s="7" t="s">
        <v>62</v>
      </c>
      <c r="P5169" s="7">
        <v>1994</v>
      </c>
      <c r="Q5169" s="7">
        <v>2010</v>
      </c>
      <c r="R5169" s="7"/>
      <c r="S5169" s="7"/>
    </row>
    <row r="5170" spans="1:19" hidden="1" x14ac:dyDescent="0.35">
      <c r="A5170">
        <v>5169</v>
      </c>
      <c r="B5170" s="7">
        <v>313</v>
      </c>
      <c r="C5170" s="7">
        <v>4042</v>
      </c>
      <c r="D5170" s="7">
        <v>3295</v>
      </c>
      <c r="E5170" s="7" t="s">
        <v>58</v>
      </c>
      <c r="F5170" s="7">
        <v>7311</v>
      </c>
      <c r="G5170" s="7">
        <v>7311</v>
      </c>
      <c r="H5170" s="7"/>
      <c r="I5170" s="7"/>
      <c r="J5170" s="7" t="s">
        <v>118</v>
      </c>
      <c r="K5170" s="7" t="s">
        <v>60</v>
      </c>
      <c r="L5170" s="7" t="s">
        <v>61</v>
      </c>
      <c r="M5170" s="7">
        <v>11</v>
      </c>
      <c r="N5170" s="7"/>
      <c r="O5170" s="7" t="s">
        <v>88</v>
      </c>
      <c r="P5170" s="7">
        <v>1994</v>
      </c>
      <c r="Q5170" s="7">
        <v>2010</v>
      </c>
      <c r="R5170" s="7"/>
      <c r="S5170" s="7"/>
    </row>
    <row r="5171" spans="1:19" hidden="1" x14ac:dyDescent="0.35">
      <c r="A5171">
        <v>5170</v>
      </c>
      <c r="B5171" s="7">
        <v>313</v>
      </c>
      <c r="C5171" s="7">
        <v>4042</v>
      </c>
      <c r="D5171" s="7">
        <v>3268</v>
      </c>
      <c r="E5171" s="7" t="s">
        <v>58</v>
      </c>
      <c r="F5171" s="7">
        <v>3</v>
      </c>
      <c r="G5171" s="7">
        <v>3</v>
      </c>
      <c r="H5171" s="7"/>
      <c r="I5171" s="7"/>
      <c r="J5171" s="7" t="s">
        <v>118</v>
      </c>
      <c r="K5171" s="7" t="s">
        <v>60</v>
      </c>
      <c r="L5171" s="7" t="s">
        <v>61</v>
      </c>
      <c r="M5171" s="7">
        <v>11</v>
      </c>
      <c r="N5171" s="7"/>
      <c r="O5171" s="7" t="s">
        <v>88</v>
      </c>
      <c r="P5171" s="7">
        <v>2010</v>
      </c>
      <c r="Q5171" s="7">
        <v>2010</v>
      </c>
      <c r="R5171" s="7"/>
      <c r="S5171" s="7"/>
    </row>
    <row r="5172" spans="1:19" hidden="1" x14ac:dyDescent="0.35">
      <c r="A5172">
        <v>5171</v>
      </c>
      <c r="B5172" s="7">
        <v>313</v>
      </c>
      <c r="C5172" s="7">
        <v>4042</v>
      </c>
      <c r="D5172" s="7">
        <v>3287</v>
      </c>
      <c r="E5172" s="7" t="s">
        <v>58</v>
      </c>
      <c r="F5172" s="7">
        <v>13</v>
      </c>
      <c r="G5172" s="7">
        <v>13</v>
      </c>
      <c r="H5172" s="7"/>
      <c r="I5172" s="7"/>
      <c r="J5172" s="7" t="s">
        <v>118</v>
      </c>
      <c r="K5172" s="7" t="s">
        <v>60</v>
      </c>
      <c r="L5172" s="7" t="s">
        <v>61</v>
      </c>
      <c r="M5172" s="7">
        <v>11</v>
      </c>
      <c r="N5172" s="7"/>
      <c r="O5172" s="7" t="s">
        <v>88</v>
      </c>
      <c r="P5172" s="7">
        <v>2010</v>
      </c>
      <c r="Q5172" s="7">
        <v>2010</v>
      </c>
      <c r="R5172" s="7"/>
      <c r="S5172" s="7"/>
    </row>
    <row r="5173" spans="1:19" hidden="1" x14ac:dyDescent="0.35">
      <c r="A5173">
        <v>5172</v>
      </c>
      <c r="B5173" s="7">
        <v>313</v>
      </c>
      <c r="C5173" s="7">
        <v>4040</v>
      </c>
      <c r="D5173" s="7">
        <v>3659</v>
      </c>
      <c r="E5173" s="7" t="s">
        <v>58</v>
      </c>
      <c r="F5173" s="7">
        <v>109</v>
      </c>
      <c r="G5173" s="7">
        <v>109</v>
      </c>
      <c r="H5173" s="7"/>
      <c r="I5173" s="7"/>
      <c r="J5173" s="7" t="s">
        <v>118</v>
      </c>
      <c r="K5173" s="7" t="s">
        <v>60</v>
      </c>
      <c r="L5173" s="7" t="s">
        <v>61</v>
      </c>
      <c r="M5173" s="7">
        <v>11</v>
      </c>
      <c r="N5173" s="7"/>
      <c r="O5173" s="7" t="s">
        <v>62</v>
      </c>
      <c r="P5173" s="7">
        <v>2010</v>
      </c>
      <c r="Q5173" s="7">
        <v>2010</v>
      </c>
      <c r="R5173" s="7"/>
      <c r="S5173" s="7"/>
    </row>
    <row r="5174" spans="1:19" hidden="1" x14ac:dyDescent="0.35">
      <c r="A5174">
        <v>5173</v>
      </c>
      <c r="B5174" s="7">
        <v>313</v>
      </c>
      <c r="C5174" s="7">
        <v>4040</v>
      </c>
      <c r="D5174" s="7">
        <v>3659</v>
      </c>
      <c r="E5174" s="7" t="s">
        <v>58</v>
      </c>
      <c r="F5174" s="7">
        <v>214</v>
      </c>
      <c r="G5174" s="7">
        <v>214</v>
      </c>
      <c r="H5174" s="7"/>
      <c r="I5174" s="7"/>
      <c r="J5174" s="7" t="s">
        <v>118</v>
      </c>
      <c r="K5174" s="7" t="s">
        <v>60</v>
      </c>
      <c r="L5174" s="7" t="s">
        <v>61</v>
      </c>
      <c r="M5174" s="7">
        <v>11</v>
      </c>
      <c r="N5174" s="7"/>
      <c r="O5174" s="7" t="s">
        <v>62</v>
      </c>
      <c r="P5174" s="7">
        <v>2010</v>
      </c>
      <c r="Q5174" s="7">
        <v>2010</v>
      </c>
      <c r="R5174" s="7"/>
      <c r="S5174" s="7"/>
    </row>
    <row r="5175" spans="1:19" hidden="1" x14ac:dyDescent="0.35">
      <c r="A5175">
        <v>5174</v>
      </c>
      <c r="B5175" s="7">
        <v>313</v>
      </c>
      <c r="C5175" s="7">
        <v>4042</v>
      </c>
      <c r="D5175" s="7">
        <v>3659</v>
      </c>
      <c r="E5175" s="7" t="s">
        <v>58</v>
      </c>
      <c r="F5175" s="7">
        <v>105</v>
      </c>
      <c r="G5175" s="7">
        <v>105</v>
      </c>
      <c r="H5175" s="7"/>
      <c r="I5175" s="7"/>
      <c r="J5175" s="7" t="s">
        <v>118</v>
      </c>
      <c r="K5175" s="7" t="s">
        <v>60</v>
      </c>
      <c r="L5175" s="7" t="s">
        <v>61</v>
      </c>
      <c r="M5175" s="7">
        <v>11</v>
      </c>
      <c r="N5175" s="7"/>
      <c r="O5175" s="7" t="s">
        <v>88</v>
      </c>
      <c r="P5175" s="7">
        <v>2010</v>
      </c>
      <c r="Q5175" s="7">
        <v>2010</v>
      </c>
      <c r="R5175" s="7"/>
      <c r="S5175" s="7"/>
    </row>
    <row r="5176" spans="1:19" hidden="1" x14ac:dyDescent="0.35">
      <c r="A5176">
        <v>5175</v>
      </c>
      <c r="B5176" s="7">
        <v>313</v>
      </c>
      <c r="C5176" s="7">
        <v>4040</v>
      </c>
      <c r="D5176" s="7">
        <v>3294</v>
      </c>
      <c r="E5176" s="7" t="s">
        <v>58</v>
      </c>
      <c r="F5176" s="7">
        <v>760</v>
      </c>
      <c r="G5176" s="7">
        <v>760</v>
      </c>
      <c r="H5176" s="7"/>
      <c r="I5176" s="7"/>
      <c r="J5176" s="7" t="s">
        <v>118</v>
      </c>
      <c r="K5176" s="7" t="s">
        <v>60</v>
      </c>
      <c r="L5176" s="7" t="s">
        <v>61</v>
      </c>
      <c r="M5176" s="7">
        <v>11</v>
      </c>
      <c r="N5176" s="7"/>
      <c r="O5176" s="7" t="s">
        <v>62</v>
      </c>
      <c r="P5176" s="7">
        <v>2010</v>
      </c>
      <c r="Q5176" s="7">
        <v>2010</v>
      </c>
      <c r="R5176" s="7"/>
      <c r="S5176" s="7"/>
    </row>
    <row r="5177" spans="1:19" hidden="1" x14ac:dyDescent="0.35">
      <c r="A5177">
        <v>5176</v>
      </c>
      <c r="B5177" s="7">
        <v>313</v>
      </c>
      <c r="C5177" s="7">
        <v>4040</v>
      </c>
      <c r="D5177" s="7">
        <v>3294</v>
      </c>
      <c r="E5177" s="7" t="s">
        <v>58</v>
      </c>
      <c r="F5177" s="7">
        <v>823</v>
      </c>
      <c r="G5177" s="7">
        <v>823</v>
      </c>
      <c r="H5177" s="7"/>
      <c r="I5177" s="7"/>
      <c r="J5177" s="7" t="s">
        <v>118</v>
      </c>
      <c r="K5177" s="7" t="s">
        <v>60</v>
      </c>
      <c r="L5177" s="7" t="s">
        <v>61</v>
      </c>
      <c r="M5177" s="7">
        <v>11</v>
      </c>
      <c r="N5177" s="7"/>
      <c r="O5177" s="7" t="s">
        <v>62</v>
      </c>
      <c r="P5177" s="7">
        <v>2010</v>
      </c>
      <c r="Q5177" s="7">
        <v>2010</v>
      </c>
      <c r="R5177" s="7"/>
      <c r="S5177" s="7"/>
    </row>
    <row r="5178" spans="1:19" hidden="1" x14ac:dyDescent="0.35">
      <c r="A5178">
        <v>5177</v>
      </c>
      <c r="B5178" s="7">
        <v>313</v>
      </c>
      <c r="C5178" s="7">
        <v>4042</v>
      </c>
      <c r="D5178" s="7">
        <v>3294</v>
      </c>
      <c r="E5178" s="7" t="s">
        <v>58</v>
      </c>
      <c r="F5178" s="7">
        <v>63</v>
      </c>
      <c r="G5178" s="7">
        <v>63</v>
      </c>
      <c r="H5178" s="7"/>
      <c r="I5178" s="7"/>
      <c r="J5178" s="7" t="s">
        <v>118</v>
      </c>
      <c r="K5178" s="7" t="s">
        <v>60</v>
      </c>
      <c r="L5178" s="7" t="s">
        <v>61</v>
      </c>
      <c r="M5178" s="7">
        <v>11</v>
      </c>
      <c r="N5178" s="7"/>
      <c r="O5178" s="7" t="s">
        <v>88</v>
      </c>
      <c r="P5178" s="7">
        <v>2010</v>
      </c>
      <c r="Q5178" s="7">
        <v>2010</v>
      </c>
      <c r="R5178" s="7"/>
      <c r="S5178" s="7"/>
    </row>
    <row r="5179" spans="1:19" hidden="1" x14ac:dyDescent="0.35">
      <c r="A5179">
        <v>5178</v>
      </c>
      <c r="B5179" s="7">
        <v>313</v>
      </c>
      <c r="C5179" s="7">
        <v>4040</v>
      </c>
      <c r="D5179" s="7">
        <v>3298</v>
      </c>
      <c r="E5179" s="7" t="s">
        <v>58</v>
      </c>
      <c r="F5179" s="7">
        <v>1736</v>
      </c>
      <c r="G5179" s="7">
        <v>1736</v>
      </c>
      <c r="H5179" s="7"/>
      <c r="I5179" s="7"/>
      <c r="J5179" s="7" t="s">
        <v>118</v>
      </c>
      <c r="K5179" s="7" t="s">
        <v>60</v>
      </c>
      <c r="L5179" s="7" t="s">
        <v>61</v>
      </c>
      <c r="M5179" s="7">
        <v>11</v>
      </c>
      <c r="N5179" s="7"/>
      <c r="O5179" s="7" t="s">
        <v>62</v>
      </c>
      <c r="P5179" s="7">
        <v>2010</v>
      </c>
      <c r="Q5179" s="7">
        <v>2010</v>
      </c>
      <c r="R5179" s="7"/>
      <c r="S5179" s="7"/>
    </row>
    <row r="5180" spans="1:19" hidden="1" x14ac:dyDescent="0.35">
      <c r="A5180">
        <v>5179</v>
      </c>
      <c r="B5180" s="7">
        <v>313</v>
      </c>
      <c r="C5180" s="7">
        <v>4040</v>
      </c>
      <c r="D5180" s="7">
        <v>3298</v>
      </c>
      <c r="E5180" s="7" t="s">
        <v>58</v>
      </c>
      <c r="F5180" s="7">
        <v>1740</v>
      </c>
      <c r="G5180" s="7">
        <v>1740</v>
      </c>
      <c r="H5180" s="7"/>
      <c r="I5180" s="7"/>
      <c r="J5180" s="7" t="s">
        <v>118</v>
      </c>
      <c r="K5180" s="7" t="s">
        <v>60</v>
      </c>
      <c r="L5180" s="7" t="s">
        <v>61</v>
      </c>
      <c r="M5180" s="7">
        <v>11</v>
      </c>
      <c r="N5180" s="7"/>
      <c r="O5180" s="7" t="s">
        <v>62</v>
      </c>
      <c r="P5180" s="7">
        <v>2010</v>
      </c>
      <c r="Q5180" s="7">
        <v>2010</v>
      </c>
      <c r="R5180" s="7"/>
      <c r="S5180" s="7"/>
    </row>
    <row r="5181" spans="1:19" hidden="1" x14ac:dyDescent="0.35">
      <c r="A5181">
        <v>5180</v>
      </c>
      <c r="B5181" s="7">
        <v>313</v>
      </c>
      <c r="C5181" s="7">
        <v>4042</v>
      </c>
      <c r="D5181" s="7">
        <v>3298</v>
      </c>
      <c r="E5181" s="7" t="s">
        <v>58</v>
      </c>
      <c r="F5181" s="7">
        <v>4</v>
      </c>
      <c r="G5181" s="7">
        <v>4</v>
      </c>
      <c r="H5181" s="7"/>
      <c r="I5181" s="7"/>
      <c r="J5181" s="7" t="s">
        <v>118</v>
      </c>
      <c r="K5181" s="7" t="s">
        <v>60</v>
      </c>
      <c r="L5181" s="7" t="s">
        <v>61</v>
      </c>
      <c r="M5181" s="7">
        <v>11</v>
      </c>
      <c r="N5181" s="7"/>
      <c r="O5181" s="7" t="s">
        <v>88</v>
      </c>
      <c r="P5181" s="7">
        <v>2010</v>
      </c>
      <c r="Q5181" s="7">
        <v>2010</v>
      </c>
      <c r="R5181" s="7"/>
      <c r="S5181" s="7"/>
    </row>
    <row r="5182" spans="1:19" hidden="1" x14ac:dyDescent="0.35">
      <c r="A5182">
        <v>5181</v>
      </c>
      <c r="B5182" s="7">
        <v>313</v>
      </c>
      <c r="C5182" s="7">
        <v>4040</v>
      </c>
      <c r="D5182" s="7">
        <v>3846</v>
      </c>
      <c r="E5182" s="7" t="s">
        <v>58</v>
      </c>
      <c r="F5182" s="7">
        <v>326</v>
      </c>
      <c r="G5182" s="7">
        <v>326</v>
      </c>
      <c r="H5182" s="7"/>
      <c r="I5182" s="7"/>
      <c r="J5182" s="7" t="s">
        <v>118</v>
      </c>
      <c r="K5182" s="7" t="s">
        <v>60</v>
      </c>
      <c r="L5182" s="7" t="s">
        <v>61</v>
      </c>
      <c r="M5182" s="7">
        <v>11</v>
      </c>
      <c r="N5182" s="7"/>
      <c r="O5182" s="7" t="s">
        <v>62</v>
      </c>
      <c r="P5182" s="7">
        <v>2010</v>
      </c>
      <c r="Q5182" s="7">
        <v>2010</v>
      </c>
      <c r="R5182" s="7"/>
      <c r="S5182" s="7"/>
    </row>
    <row r="5183" spans="1:19" hidden="1" x14ac:dyDescent="0.35">
      <c r="A5183">
        <v>5182</v>
      </c>
      <c r="B5183" s="7">
        <v>313</v>
      </c>
      <c r="C5183" s="7">
        <v>4040</v>
      </c>
      <c r="D5183" s="7">
        <v>3846</v>
      </c>
      <c r="E5183" s="7" t="s">
        <v>58</v>
      </c>
      <c r="F5183" s="7">
        <v>645</v>
      </c>
      <c r="G5183" s="7">
        <v>645</v>
      </c>
      <c r="H5183" s="7"/>
      <c r="I5183" s="7"/>
      <c r="J5183" s="7" t="s">
        <v>118</v>
      </c>
      <c r="K5183" s="7" t="s">
        <v>60</v>
      </c>
      <c r="L5183" s="7" t="s">
        <v>61</v>
      </c>
      <c r="M5183" s="7">
        <v>11</v>
      </c>
      <c r="N5183" s="7"/>
      <c r="O5183" s="7" t="s">
        <v>62</v>
      </c>
      <c r="P5183" s="7">
        <v>2010</v>
      </c>
      <c r="Q5183" s="7">
        <v>2010</v>
      </c>
      <c r="R5183" s="7"/>
      <c r="S5183" s="7"/>
    </row>
    <row r="5184" spans="1:19" hidden="1" x14ac:dyDescent="0.35">
      <c r="A5184">
        <v>5183</v>
      </c>
      <c r="B5184" s="7">
        <v>313</v>
      </c>
      <c r="C5184" s="7">
        <v>4042</v>
      </c>
      <c r="D5184" s="7">
        <v>3846</v>
      </c>
      <c r="E5184" s="7" t="s">
        <v>58</v>
      </c>
      <c r="F5184" s="7">
        <v>319</v>
      </c>
      <c r="G5184" s="7">
        <v>319</v>
      </c>
      <c r="H5184" s="7"/>
      <c r="I5184" s="7"/>
      <c r="J5184" s="7" t="s">
        <v>118</v>
      </c>
      <c r="K5184" s="7" t="s">
        <v>60</v>
      </c>
      <c r="L5184" s="7" t="s">
        <v>61</v>
      </c>
      <c r="M5184" s="7">
        <v>11</v>
      </c>
      <c r="N5184" s="7"/>
      <c r="O5184" s="7" t="s">
        <v>88</v>
      </c>
      <c r="P5184" s="7">
        <v>2010</v>
      </c>
      <c r="Q5184" s="7">
        <v>2010</v>
      </c>
      <c r="R5184" s="7"/>
      <c r="S5184" s="7"/>
    </row>
    <row r="5185" spans="1:19" hidden="1" x14ac:dyDescent="0.35">
      <c r="A5185">
        <v>5184</v>
      </c>
      <c r="B5185" s="7">
        <v>313</v>
      </c>
      <c r="C5185" s="7">
        <v>4040</v>
      </c>
      <c r="D5185" s="7">
        <v>3658</v>
      </c>
      <c r="E5185" s="7" t="s">
        <v>58</v>
      </c>
      <c r="F5185" s="7">
        <v>1411</v>
      </c>
      <c r="G5185" s="7">
        <v>1411</v>
      </c>
      <c r="H5185" s="7"/>
      <c r="I5185" s="7"/>
      <c r="J5185" s="7" t="s">
        <v>118</v>
      </c>
      <c r="K5185" s="7" t="s">
        <v>60</v>
      </c>
      <c r="L5185" s="7" t="s">
        <v>61</v>
      </c>
      <c r="M5185" s="7">
        <v>11</v>
      </c>
      <c r="N5185" s="7"/>
      <c r="O5185" s="7" t="s">
        <v>62</v>
      </c>
      <c r="P5185" s="7">
        <v>2010</v>
      </c>
      <c r="Q5185" s="7">
        <v>2010</v>
      </c>
      <c r="R5185" s="7"/>
      <c r="S5185" s="7"/>
    </row>
    <row r="5186" spans="1:19" hidden="1" x14ac:dyDescent="0.35">
      <c r="A5186">
        <v>5185</v>
      </c>
      <c r="B5186" s="7">
        <v>313</v>
      </c>
      <c r="C5186" s="7">
        <v>4040</v>
      </c>
      <c r="D5186" s="7">
        <v>3658</v>
      </c>
      <c r="E5186" s="7" t="s">
        <v>58</v>
      </c>
      <c r="F5186" s="7">
        <v>1649</v>
      </c>
      <c r="G5186" s="7">
        <v>1649</v>
      </c>
      <c r="H5186" s="7"/>
      <c r="I5186" s="7"/>
      <c r="J5186" s="7" t="s">
        <v>118</v>
      </c>
      <c r="K5186" s="7" t="s">
        <v>60</v>
      </c>
      <c r="L5186" s="7" t="s">
        <v>61</v>
      </c>
      <c r="M5186" s="7">
        <v>11</v>
      </c>
      <c r="N5186" s="7"/>
      <c r="O5186" s="7" t="s">
        <v>62</v>
      </c>
      <c r="P5186" s="7">
        <v>2010</v>
      </c>
      <c r="Q5186" s="7">
        <v>2010</v>
      </c>
      <c r="R5186" s="7"/>
      <c r="S5186" s="7"/>
    </row>
    <row r="5187" spans="1:19" hidden="1" x14ac:dyDescent="0.35">
      <c r="A5187">
        <v>5186</v>
      </c>
      <c r="B5187" s="7">
        <v>313</v>
      </c>
      <c r="C5187" s="7">
        <v>4042</v>
      </c>
      <c r="D5187" s="7">
        <v>3658</v>
      </c>
      <c r="E5187" s="7" t="s">
        <v>58</v>
      </c>
      <c r="F5187" s="7">
        <v>238</v>
      </c>
      <c r="G5187" s="7">
        <v>238</v>
      </c>
      <c r="H5187" s="7"/>
      <c r="I5187" s="7"/>
      <c r="J5187" s="7" t="s">
        <v>118</v>
      </c>
      <c r="K5187" s="7" t="s">
        <v>60</v>
      </c>
      <c r="L5187" s="7" t="s">
        <v>61</v>
      </c>
      <c r="M5187" s="7">
        <v>11</v>
      </c>
      <c r="N5187" s="7"/>
      <c r="O5187" s="7" t="s">
        <v>88</v>
      </c>
      <c r="P5187" s="7">
        <v>2010</v>
      </c>
      <c r="Q5187" s="7">
        <v>2010</v>
      </c>
      <c r="R5187" s="7"/>
      <c r="S5187" s="7"/>
    </row>
    <row r="5188" spans="1:19" hidden="1" x14ac:dyDescent="0.35">
      <c r="A5188">
        <v>5187</v>
      </c>
      <c r="B5188" s="7">
        <v>314</v>
      </c>
      <c r="C5188" s="7">
        <v>14000</v>
      </c>
      <c r="D5188" s="7">
        <v>3295</v>
      </c>
      <c r="E5188" s="7" t="s">
        <v>131</v>
      </c>
      <c r="F5188" s="7">
        <v>3400</v>
      </c>
      <c r="G5188" s="7">
        <v>3400</v>
      </c>
      <c r="H5188" s="7"/>
      <c r="I5188" s="7"/>
      <c r="J5188" s="7" t="s">
        <v>118</v>
      </c>
      <c r="K5188" s="7" t="s">
        <v>60</v>
      </c>
      <c r="L5188" s="7" t="s">
        <v>61</v>
      </c>
      <c r="M5188" s="7">
        <v>2</v>
      </c>
      <c r="N5188" s="7"/>
      <c r="O5188" s="7" t="s">
        <v>88</v>
      </c>
      <c r="P5188" s="7">
        <v>1932</v>
      </c>
      <c r="Q5188" s="7">
        <v>2001</v>
      </c>
      <c r="R5188" s="7"/>
      <c r="S5188" s="7"/>
    </row>
    <row r="5189" spans="1:19" hidden="1" x14ac:dyDescent="0.35">
      <c r="A5189">
        <v>5188</v>
      </c>
      <c r="B5189" s="7">
        <v>314</v>
      </c>
      <c r="C5189" s="7">
        <v>14001</v>
      </c>
      <c r="D5189" s="7">
        <v>3295</v>
      </c>
      <c r="E5189" s="7" t="s">
        <v>131</v>
      </c>
      <c r="F5189" s="7">
        <v>2400</v>
      </c>
      <c r="G5189" s="7">
        <v>2400</v>
      </c>
      <c r="H5189" s="7"/>
      <c r="I5189" s="7"/>
      <c r="J5189" s="7" t="s">
        <v>118</v>
      </c>
      <c r="K5189" s="7" t="s">
        <v>60</v>
      </c>
      <c r="L5189" s="7" t="s">
        <v>61</v>
      </c>
      <c r="M5189" s="7">
        <v>2</v>
      </c>
      <c r="N5189" s="7"/>
      <c r="O5189" s="7" t="s">
        <v>88</v>
      </c>
      <c r="P5189" s="7" t="s">
        <v>1085</v>
      </c>
      <c r="Q5189" s="7">
        <v>2009</v>
      </c>
      <c r="R5189" s="7"/>
      <c r="S5189" s="7"/>
    </row>
    <row r="5190" spans="1:19" hidden="1" x14ac:dyDescent="0.35">
      <c r="A5190">
        <v>5189</v>
      </c>
      <c r="B5190" s="7">
        <v>314</v>
      </c>
      <c r="C5190" s="7">
        <v>14002</v>
      </c>
      <c r="D5190" s="7">
        <v>3295</v>
      </c>
      <c r="E5190" s="7" t="s">
        <v>131</v>
      </c>
      <c r="F5190" s="7">
        <v>6000</v>
      </c>
      <c r="G5190" s="7">
        <v>6000</v>
      </c>
      <c r="H5190" s="7"/>
      <c r="I5190" s="7"/>
      <c r="J5190" s="7" t="s">
        <v>118</v>
      </c>
      <c r="K5190" s="7" t="s">
        <v>60</v>
      </c>
      <c r="L5190" s="7" t="s">
        <v>61</v>
      </c>
      <c r="M5190" s="7">
        <v>1</v>
      </c>
      <c r="N5190" s="7"/>
      <c r="O5190" s="7" t="s">
        <v>88</v>
      </c>
      <c r="P5190" s="7">
        <v>1996</v>
      </c>
      <c r="Q5190" s="7">
        <v>2009</v>
      </c>
      <c r="R5190" s="7"/>
      <c r="S5190" s="7"/>
    </row>
    <row r="5191" spans="1:19" hidden="1" x14ac:dyDescent="0.35">
      <c r="A5191">
        <v>5190</v>
      </c>
      <c r="B5191" s="7">
        <v>314</v>
      </c>
      <c r="C5191" s="7">
        <v>14003</v>
      </c>
      <c r="D5191" s="7">
        <v>3295</v>
      </c>
      <c r="E5191" s="7" t="s">
        <v>131</v>
      </c>
      <c r="F5191" s="7">
        <v>100</v>
      </c>
      <c r="G5191" s="7">
        <v>100</v>
      </c>
      <c r="H5191" s="7"/>
      <c r="I5191" s="7"/>
      <c r="J5191" s="7" t="s">
        <v>118</v>
      </c>
      <c r="K5191" s="7" t="s">
        <v>60</v>
      </c>
      <c r="L5191" s="7" t="s">
        <v>61</v>
      </c>
      <c r="M5191" s="7">
        <v>1</v>
      </c>
      <c r="N5191" s="7"/>
      <c r="O5191" s="7" t="s">
        <v>88</v>
      </c>
      <c r="P5191" s="7">
        <v>1954</v>
      </c>
      <c r="Q5191" s="7">
        <v>2009</v>
      </c>
      <c r="R5191" s="7"/>
      <c r="S5191" s="7"/>
    </row>
    <row r="5192" spans="1:19" hidden="1" x14ac:dyDescent="0.35">
      <c r="A5192">
        <v>5191</v>
      </c>
      <c r="B5192" s="7">
        <v>314</v>
      </c>
      <c r="C5192" s="7">
        <v>14004</v>
      </c>
      <c r="D5192" s="7">
        <v>3295</v>
      </c>
      <c r="E5192" s="7" t="s">
        <v>131</v>
      </c>
      <c r="F5192" s="7">
        <v>340</v>
      </c>
      <c r="G5192" s="7">
        <v>1000</v>
      </c>
      <c r="H5192" s="7"/>
      <c r="I5192" s="7"/>
      <c r="J5192" s="7" t="s">
        <v>118</v>
      </c>
      <c r="K5192" s="7" t="s">
        <v>60</v>
      </c>
      <c r="L5192" s="7" t="s">
        <v>61</v>
      </c>
      <c r="M5192" s="7">
        <v>1</v>
      </c>
      <c r="N5192" s="7"/>
      <c r="O5192" s="7" t="s">
        <v>88</v>
      </c>
      <c r="P5192" s="7">
        <v>1932</v>
      </c>
      <c r="Q5192" s="7">
        <v>2009</v>
      </c>
      <c r="R5192" s="7"/>
      <c r="S5192" s="7"/>
    </row>
    <row r="5193" spans="1:19" hidden="1" x14ac:dyDescent="0.35">
      <c r="A5193">
        <v>5192</v>
      </c>
      <c r="B5193" s="7">
        <v>314</v>
      </c>
      <c r="C5193" s="7">
        <v>14005</v>
      </c>
      <c r="D5193" s="7">
        <v>3295</v>
      </c>
      <c r="E5193" s="7" t="s">
        <v>131</v>
      </c>
      <c r="F5193" s="7">
        <v>12000</v>
      </c>
      <c r="G5193" s="7">
        <v>12000</v>
      </c>
      <c r="H5193" s="7"/>
      <c r="I5193" s="7"/>
      <c r="J5193" s="7" t="s">
        <v>118</v>
      </c>
      <c r="K5193" s="7" t="s">
        <v>60</v>
      </c>
      <c r="L5193" s="7" t="s">
        <v>61</v>
      </c>
      <c r="M5193" s="7">
        <v>1</v>
      </c>
      <c r="N5193" s="7"/>
      <c r="O5193" s="7" t="s">
        <v>88</v>
      </c>
      <c r="P5193" s="7">
        <v>1996</v>
      </c>
      <c r="Q5193" s="7">
        <v>2009</v>
      </c>
      <c r="R5193" s="7"/>
      <c r="S5193" s="7"/>
    </row>
    <row r="5194" spans="1:19" hidden="1" x14ac:dyDescent="0.35">
      <c r="A5194">
        <v>5193</v>
      </c>
      <c r="B5194" s="7">
        <v>314</v>
      </c>
      <c r="C5194" s="7">
        <v>14007</v>
      </c>
      <c r="D5194" s="7">
        <v>3295</v>
      </c>
      <c r="E5194" s="7" t="s">
        <v>58</v>
      </c>
      <c r="F5194" s="7">
        <v>5000</v>
      </c>
      <c r="G5194" s="7">
        <v>20000</v>
      </c>
      <c r="H5194" s="7"/>
      <c r="I5194" s="7"/>
      <c r="J5194" s="7" t="s">
        <v>118</v>
      </c>
      <c r="K5194" s="7" t="s">
        <v>60</v>
      </c>
      <c r="L5194" s="7" t="s">
        <v>61</v>
      </c>
      <c r="M5194" s="7">
        <v>2</v>
      </c>
      <c r="N5194" s="7"/>
      <c r="O5194" s="7" t="s">
        <v>88</v>
      </c>
      <c r="P5194" s="7">
        <v>1932</v>
      </c>
      <c r="Q5194" s="7">
        <v>2001</v>
      </c>
      <c r="R5194" s="7"/>
      <c r="S5194" s="7"/>
    </row>
    <row r="5195" spans="1:19" hidden="1" x14ac:dyDescent="0.35">
      <c r="A5195">
        <v>5194</v>
      </c>
      <c r="B5195" s="7">
        <v>314</v>
      </c>
      <c r="C5195" s="7">
        <v>14014</v>
      </c>
      <c r="D5195" s="7">
        <v>3295</v>
      </c>
      <c r="E5195" s="7" t="s">
        <v>131</v>
      </c>
      <c r="F5195" s="7">
        <v>200</v>
      </c>
      <c r="G5195" s="7">
        <v>200</v>
      </c>
      <c r="H5195" s="7"/>
      <c r="I5195" s="7"/>
      <c r="J5195" s="7" t="s">
        <v>118</v>
      </c>
      <c r="K5195" s="7" t="s">
        <v>60</v>
      </c>
      <c r="L5195" s="7" t="s">
        <v>61</v>
      </c>
      <c r="M5195" s="7">
        <v>11</v>
      </c>
      <c r="N5195" s="7"/>
      <c r="O5195" s="7" t="s">
        <v>88</v>
      </c>
      <c r="P5195" s="7">
        <v>1993</v>
      </c>
      <c r="Q5195" s="7">
        <v>1995</v>
      </c>
      <c r="R5195" s="7" t="s">
        <v>1167</v>
      </c>
      <c r="S5195" s="7"/>
    </row>
    <row r="5196" spans="1:19" hidden="1" x14ac:dyDescent="0.35">
      <c r="A5196">
        <v>5195</v>
      </c>
      <c r="B5196" s="7">
        <v>314</v>
      </c>
      <c r="C5196" s="7">
        <v>14001</v>
      </c>
      <c r="D5196" s="7">
        <v>3268</v>
      </c>
      <c r="E5196" s="7" t="s">
        <v>131</v>
      </c>
      <c r="F5196" s="7">
        <v>6</v>
      </c>
      <c r="G5196" s="7">
        <v>15</v>
      </c>
      <c r="H5196" s="7"/>
      <c r="I5196" s="7"/>
      <c r="J5196" s="7" t="s">
        <v>118</v>
      </c>
      <c r="K5196" s="7" t="s">
        <v>60</v>
      </c>
      <c r="L5196" s="7" t="s">
        <v>61</v>
      </c>
      <c r="M5196" s="7">
        <v>2</v>
      </c>
      <c r="N5196" s="7"/>
      <c r="O5196" s="7" t="s">
        <v>88</v>
      </c>
      <c r="P5196" s="7">
        <v>2009</v>
      </c>
      <c r="Q5196" s="7">
        <v>2009</v>
      </c>
      <c r="R5196" s="7"/>
      <c r="S5196" s="7"/>
    </row>
    <row r="5197" spans="1:19" hidden="1" x14ac:dyDescent="0.35">
      <c r="A5197">
        <v>5196</v>
      </c>
      <c r="B5197" s="7">
        <v>314</v>
      </c>
      <c r="C5197" s="7">
        <v>14004</v>
      </c>
      <c r="D5197" s="7">
        <v>3268</v>
      </c>
      <c r="E5197" s="7" t="s">
        <v>131</v>
      </c>
      <c r="F5197" s="7">
        <v>3</v>
      </c>
      <c r="G5197" s="7">
        <v>17</v>
      </c>
      <c r="H5197" s="7"/>
      <c r="I5197" s="7"/>
      <c r="J5197" s="7" t="s">
        <v>118</v>
      </c>
      <c r="K5197" s="7" t="s">
        <v>60</v>
      </c>
      <c r="L5197" s="7" t="s">
        <v>61</v>
      </c>
      <c r="M5197" s="7">
        <v>1</v>
      </c>
      <c r="N5197" s="7"/>
      <c r="O5197" s="7" t="s">
        <v>88</v>
      </c>
      <c r="P5197" s="7">
        <v>2009</v>
      </c>
      <c r="Q5197" s="7">
        <v>2009</v>
      </c>
      <c r="R5197" s="7"/>
      <c r="S5197" s="7"/>
    </row>
    <row r="5198" spans="1:19" hidden="1" x14ac:dyDescent="0.35">
      <c r="A5198">
        <v>5197</v>
      </c>
      <c r="B5198" s="7">
        <v>314</v>
      </c>
      <c r="C5198" s="7">
        <v>14005</v>
      </c>
      <c r="D5198" s="7">
        <v>3268</v>
      </c>
      <c r="E5198" s="7" t="s">
        <v>131</v>
      </c>
      <c r="F5198" s="7">
        <v>58</v>
      </c>
      <c r="G5198" s="7">
        <v>58</v>
      </c>
      <c r="H5198" s="7"/>
      <c r="I5198" s="7"/>
      <c r="J5198" s="7" t="s">
        <v>118</v>
      </c>
      <c r="K5198" s="7" t="s">
        <v>60</v>
      </c>
      <c r="L5198" s="7" t="s">
        <v>61</v>
      </c>
      <c r="M5198" s="7">
        <v>1</v>
      </c>
      <c r="N5198" s="7"/>
      <c r="O5198" s="7" t="s">
        <v>88</v>
      </c>
      <c r="P5198" s="7">
        <v>2009</v>
      </c>
      <c r="Q5198" s="7">
        <v>2009</v>
      </c>
      <c r="R5198" s="7"/>
      <c r="S5198" s="7"/>
    </row>
    <row r="5199" spans="1:19" hidden="1" x14ac:dyDescent="0.35">
      <c r="A5199">
        <v>5198</v>
      </c>
      <c r="B5199" s="7">
        <v>314</v>
      </c>
      <c r="C5199" s="7">
        <v>14011</v>
      </c>
      <c r="D5199" s="7">
        <v>3268</v>
      </c>
      <c r="E5199" s="7" t="s">
        <v>295</v>
      </c>
      <c r="F5199" s="7"/>
      <c r="G5199" s="7"/>
      <c r="H5199" s="7"/>
      <c r="I5199" s="7"/>
      <c r="J5199" s="7"/>
      <c r="K5199" s="7"/>
      <c r="L5199" s="7" t="s">
        <v>686</v>
      </c>
      <c r="M5199" s="7">
        <v>11</v>
      </c>
      <c r="N5199" s="7" t="s">
        <v>78</v>
      </c>
      <c r="O5199" s="7" t="s">
        <v>105</v>
      </c>
      <c r="P5199" s="7">
        <v>1995</v>
      </c>
      <c r="Q5199" s="7">
        <v>1995</v>
      </c>
      <c r="R5199" s="7" t="s">
        <v>1167</v>
      </c>
      <c r="S5199" s="7"/>
    </row>
    <row r="5200" spans="1:19" hidden="1" x14ac:dyDescent="0.35">
      <c r="A5200">
        <v>5199</v>
      </c>
      <c r="B5200" s="7">
        <v>314</v>
      </c>
      <c r="C5200" s="7">
        <v>14000</v>
      </c>
      <c r="D5200" s="7">
        <v>3659</v>
      </c>
      <c r="E5200" s="7" t="s">
        <v>131</v>
      </c>
      <c r="F5200" s="7">
        <v>830</v>
      </c>
      <c r="G5200" s="7">
        <v>830</v>
      </c>
      <c r="H5200" s="7"/>
      <c r="I5200" s="7"/>
      <c r="J5200" s="7" t="s">
        <v>118</v>
      </c>
      <c r="K5200" s="7" t="s">
        <v>60</v>
      </c>
      <c r="L5200" s="7" t="s">
        <v>61</v>
      </c>
      <c r="M5200" s="7">
        <v>2</v>
      </c>
      <c r="N5200" s="7"/>
      <c r="O5200" s="7" t="s">
        <v>88</v>
      </c>
      <c r="P5200" s="7">
        <v>2001</v>
      </c>
      <c r="Q5200" s="7">
        <v>2001</v>
      </c>
      <c r="R5200" s="7"/>
      <c r="S5200" s="7"/>
    </row>
    <row r="5201" spans="1:19" hidden="1" x14ac:dyDescent="0.35">
      <c r="A5201">
        <v>5200</v>
      </c>
      <c r="B5201" s="7">
        <v>314</v>
      </c>
      <c r="C5201" s="7">
        <v>14001</v>
      </c>
      <c r="D5201" s="7">
        <v>3659</v>
      </c>
      <c r="E5201" s="7" t="s">
        <v>131</v>
      </c>
      <c r="F5201" s="7">
        <v>1</v>
      </c>
      <c r="G5201" s="7">
        <v>1</v>
      </c>
      <c r="H5201" s="7"/>
      <c r="I5201" s="7"/>
      <c r="J5201" s="7" t="s">
        <v>118</v>
      </c>
      <c r="K5201" s="7" t="s">
        <v>60</v>
      </c>
      <c r="L5201" s="7" t="s">
        <v>61</v>
      </c>
      <c r="M5201" s="7">
        <v>2</v>
      </c>
      <c r="N5201" s="7"/>
      <c r="O5201" s="7" t="s">
        <v>88</v>
      </c>
      <c r="P5201" s="7">
        <v>2009</v>
      </c>
      <c r="Q5201" s="7">
        <v>2009</v>
      </c>
      <c r="R5201" s="7"/>
      <c r="S5201" s="7"/>
    </row>
    <row r="5202" spans="1:19" hidden="1" x14ac:dyDescent="0.35">
      <c r="A5202">
        <v>5201</v>
      </c>
      <c r="B5202" s="7">
        <v>314</v>
      </c>
      <c r="C5202" s="7">
        <v>14002</v>
      </c>
      <c r="D5202" s="7">
        <v>3659</v>
      </c>
      <c r="E5202" s="7" t="s">
        <v>131</v>
      </c>
      <c r="F5202" s="7">
        <v>1000</v>
      </c>
      <c r="G5202" s="7">
        <v>2900</v>
      </c>
      <c r="H5202" s="7"/>
      <c r="I5202" s="7"/>
      <c r="J5202" s="7" t="s">
        <v>118</v>
      </c>
      <c r="K5202" s="7" t="s">
        <v>60</v>
      </c>
      <c r="L5202" s="7" t="s">
        <v>61</v>
      </c>
      <c r="M5202" s="7">
        <v>1</v>
      </c>
      <c r="N5202" s="7"/>
      <c r="O5202" s="7" t="s">
        <v>88</v>
      </c>
      <c r="P5202" s="7">
        <v>2009</v>
      </c>
      <c r="Q5202" s="7">
        <v>2009</v>
      </c>
      <c r="R5202" s="7"/>
      <c r="S5202" s="7"/>
    </row>
    <row r="5203" spans="1:19" hidden="1" x14ac:dyDescent="0.35">
      <c r="A5203">
        <v>5202</v>
      </c>
      <c r="B5203" s="7">
        <v>314</v>
      </c>
      <c r="C5203" s="7">
        <v>14003</v>
      </c>
      <c r="D5203" s="7">
        <v>3659</v>
      </c>
      <c r="E5203" s="7" t="s">
        <v>131</v>
      </c>
      <c r="F5203" s="7">
        <v>150</v>
      </c>
      <c r="G5203" s="7">
        <v>150</v>
      </c>
      <c r="H5203" s="7"/>
      <c r="I5203" s="7"/>
      <c r="J5203" s="7" t="s">
        <v>118</v>
      </c>
      <c r="K5203" s="7" t="s">
        <v>60</v>
      </c>
      <c r="L5203" s="7" t="s">
        <v>61</v>
      </c>
      <c r="M5203" s="7">
        <v>1</v>
      </c>
      <c r="N5203" s="7"/>
      <c r="O5203" s="7" t="s">
        <v>88</v>
      </c>
      <c r="P5203" s="7">
        <v>2009</v>
      </c>
      <c r="Q5203" s="7">
        <v>2009</v>
      </c>
      <c r="R5203" s="7"/>
      <c r="S5203" s="7"/>
    </row>
    <row r="5204" spans="1:19" hidden="1" x14ac:dyDescent="0.35">
      <c r="A5204">
        <v>5203</v>
      </c>
      <c r="B5204" s="7">
        <v>314</v>
      </c>
      <c r="C5204" s="7">
        <v>14004</v>
      </c>
      <c r="D5204" s="7">
        <v>3659</v>
      </c>
      <c r="E5204" s="7" t="s">
        <v>131</v>
      </c>
      <c r="F5204" s="7">
        <v>10</v>
      </c>
      <c r="G5204" s="7">
        <v>100</v>
      </c>
      <c r="H5204" s="7"/>
      <c r="I5204" s="7"/>
      <c r="J5204" s="7" t="s">
        <v>118</v>
      </c>
      <c r="K5204" s="7" t="s">
        <v>60</v>
      </c>
      <c r="L5204" s="7" t="s">
        <v>61</v>
      </c>
      <c r="M5204" s="7">
        <v>1</v>
      </c>
      <c r="N5204" s="7"/>
      <c r="O5204" s="7" t="s">
        <v>88</v>
      </c>
      <c r="P5204" s="7">
        <v>2009</v>
      </c>
      <c r="Q5204" s="7">
        <v>2009</v>
      </c>
      <c r="R5204" s="7"/>
      <c r="S5204" s="7"/>
    </row>
    <row r="5205" spans="1:19" hidden="1" x14ac:dyDescent="0.35">
      <c r="A5205">
        <v>5204</v>
      </c>
      <c r="B5205" s="7">
        <v>314</v>
      </c>
      <c r="C5205" s="7">
        <v>14005</v>
      </c>
      <c r="D5205" s="7">
        <v>3659</v>
      </c>
      <c r="E5205" s="7" t="s">
        <v>131</v>
      </c>
      <c r="F5205" s="7">
        <v>600</v>
      </c>
      <c r="G5205" s="7">
        <v>600</v>
      </c>
      <c r="H5205" s="7"/>
      <c r="I5205" s="7"/>
      <c r="J5205" s="7" t="s">
        <v>118</v>
      </c>
      <c r="K5205" s="7" t="s">
        <v>60</v>
      </c>
      <c r="L5205" s="7" t="s">
        <v>61</v>
      </c>
      <c r="M5205" s="7">
        <v>1</v>
      </c>
      <c r="N5205" s="7"/>
      <c r="O5205" s="7" t="s">
        <v>88</v>
      </c>
      <c r="P5205" s="7">
        <v>2009</v>
      </c>
      <c r="Q5205" s="7">
        <v>2009</v>
      </c>
      <c r="R5205" s="7"/>
      <c r="S5205" s="7"/>
    </row>
    <row r="5206" spans="1:19" hidden="1" x14ac:dyDescent="0.35">
      <c r="A5206">
        <v>5205</v>
      </c>
      <c r="B5206" s="7">
        <v>314</v>
      </c>
      <c r="C5206" s="7">
        <v>14007</v>
      </c>
      <c r="D5206" s="7">
        <v>3659</v>
      </c>
      <c r="E5206" s="7" t="s">
        <v>58</v>
      </c>
      <c r="F5206" s="7">
        <v>1150</v>
      </c>
      <c r="G5206" s="7">
        <v>1150</v>
      </c>
      <c r="H5206" s="7"/>
      <c r="I5206" s="7"/>
      <c r="J5206" s="7" t="s">
        <v>118</v>
      </c>
      <c r="K5206" s="7" t="s">
        <v>60</v>
      </c>
      <c r="L5206" s="7" t="s">
        <v>61</v>
      </c>
      <c r="M5206" s="7">
        <v>2</v>
      </c>
      <c r="N5206" s="7"/>
      <c r="O5206" s="7" t="s">
        <v>88</v>
      </c>
      <c r="P5206" s="7">
        <v>2001</v>
      </c>
      <c r="Q5206" s="7">
        <v>2001</v>
      </c>
      <c r="R5206" s="7"/>
      <c r="S5206" s="7"/>
    </row>
    <row r="5207" spans="1:19" hidden="1" x14ac:dyDescent="0.35">
      <c r="A5207">
        <v>5206</v>
      </c>
      <c r="B5207" s="7">
        <v>314</v>
      </c>
      <c r="C5207" s="7">
        <v>14014</v>
      </c>
      <c r="D5207" s="7">
        <v>3659</v>
      </c>
      <c r="E5207" s="7" t="s">
        <v>131</v>
      </c>
      <c r="F5207" s="7">
        <v>50</v>
      </c>
      <c r="G5207" s="7">
        <v>100</v>
      </c>
      <c r="H5207" s="7"/>
      <c r="I5207" s="7"/>
      <c r="J5207" s="7" t="s">
        <v>118</v>
      </c>
      <c r="K5207" s="7" t="s">
        <v>60</v>
      </c>
      <c r="L5207" s="7" t="s">
        <v>61</v>
      </c>
      <c r="M5207" s="7">
        <v>11</v>
      </c>
      <c r="N5207" s="7"/>
      <c r="O5207" s="7" t="s">
        <v>88</v>
      </c>
      <c r="P5207" s="7">
        <v>1995</v>
      </c>
      <c r="Q5207" s="7">
        <v>1995</v>
      </c>
      <c r="R5207" s="7" t="s">
        <v>1167</v>
      </c>
      <c r="S5207" s="7"/>
    </row>
    <row r="5208" spans="1:19" hidden="1" x14ac:dyDescent="0.35">
      <c r="A5208">
        <v>5207</v>
      </c>
      <c r="B5208" s="7">
        <v>314</v>
      </c>
      <c r="C5208" s="7">
        <v>14000</v>
      </c>
      <c r="D5208" s="7">
        <v>3294</v>
      </c>
      <c r="E5208" s="7" t="s">
        <v>131</v>
      </c>
      <c r="F5208" s="7">
        <v>450</v>
      </c>
      <c r="G5208" s="7">
        <v>500</v>
      </c>
      <c r="H5208" s="7"/>
      <c r="I5208" s="7"/>
      <c r="J5208" s="7" t="s">
        <v>118</v>
      </c>
      <c r="K5208" s="7" t="s">
        <v>60</v>
      </c>
      <c r="L5208" s="7" t="s">
        <v>61</v>
      </c>
      <c r="M5208" s="7">
        <v>2</v>
      </c>
      <c r="N5208" s="7"/>
      <c r="O5208" s="7" t="s">
        <v>88</v>
      </c>
      <c r="P5208" s="7">
        <v>2001</v>
      </c>
      <c r="Q5208" s="7">
        <v>2001</v>
      </c>
      <c r="R5208" s="7"/>
      <c r="S5208" s="7"/>
    </row>
    <row r="5209" spans="1:19" hidden="1" x14ac:dyDescent="0.35">
      <c r="A5209">
        <v>5208</v>
      </c>
      <c r="B5209" s="7">
        <v>314</v>
      </c>
      <c r="C5209" s="7">
        <v>14001</v>
      </c>
      <c r="D5209" s="7">
        <v>3294</v>
      </c>
      <c r="E5209" s="7" t="s">
        <v>131</v>
      </c>
      <c r="F5209" s="7">
        <v>13000</v>
      </c>
      <c r="G5209" s="7">
        <v>13000</v>
      </c>
      <c r="H5209" s="7"/>
      <c r="I5209" s="7"/>
      <c r="J5209" s="7" t="s">
        <v>118</v>
      </c>
      <c r="K5209" s="7" t="s">
        <v>60</v>
      </c>
      <c r="L5209" s="7" t="s">
        <v>61</v>
      </c>
      <c r="M5209" s="7">
        <v>2</v>
      </c>
      <c r="N5209" s="7"/>
      <c r="O5209" s="7" t="s">
        <v>88</v>
      </c>
      <c r="P5209" s="7">
        <v>2009</v>
      </c>
      <c r="Q5209" s="7">
        <v>2009</v>
      </c>
      <c r="R5209" s="7"/>
      <c r="S5209" s="7"/>
    </row>
    <row r="5210" spans="1:19" hidden="1" x14ac:dyDescent="0.35">
      <c r="A5210">
        <v>5209</v>
      </c>
      <c r="B5210" s="7">
        <v>314</v>
      </c>
      <c r="C5210" s="7">
        <v>14002</v>
      </c>
      <c r="D5210" s="7">
        <v>3294</v>
      </c>
      <c r="E5210" s="7" t="s">
        <v>131</v>
      </c>
      <c r="F5210" s="7">
        <v>7100</v>
      </c>
      <c r="G5210" s="7">
        <v>7100</v>
      </c>
      <c r="H5210" s="7"/>
      <c r="I5210" s="7"/>
      <c r="J5210" s="7" t="s">
        <v>118</v>
      </c>
      <c r="K5210" s="7" t="s">
        <v>60</v>
      </c>
      <c r="L5210" s="7" t="s">
        <v>61</v>
      </c>
      <c r="M5210" s="7">
        <v>1</v>
      </c>
      <c r="N5210" s="7"/>
      <c r="O5210" s="7" t="s">
        <v>88</v>
      </c>
      <c r="P5210" s="7">
        <v>2009</v>
      </c>
      <c r="Q5210" s="7">
        <v>2009</v>
      </c>
      <c r="R5210" s="7"/>
      <c r="S5210" s="7"/>
    </row>
    <row r="5211" spans="1:19" hidden="1" x14ac:dyDescent="0.35">
      <c r="A5211">
        <v>5210</v>
      </c>
      <c r="B5211" s="7">
        <v>314</v>
      </c>
      <c r="C5211" s="7">
        <v>14003</v>
      </c>
      <c r="D5211" s="7">
        <v>3294</v>
      </c>
      <c r="E5211" s="7" t="s">
        <v>131</v>
      </c>
      <c r="F5211" s="7">
        <v>250</v>
      </c>
      <c r="G5211" s="7">
        <v>250</v>
      </c>
      <c r="H5211" s="7"/>
      <c r="I5211" s="7"/>
      <c r="J5211" s="7" t="s">
        <v>118</v>
      </c>
      <c r="K5211" s="7" t="s">
        <v>60</v>
      </c>
      <c r="L5211" s="7" t="s">
        <v>61</v>
      </c>
      <c r="M5211" s="7">
        <v>1</v>
      </c>
      <c r="N5211" s="7"/>
      <c r="O5211" s="7" t="s">
        <v>88</v>
      </c>
      <c r="P5211" s="7">
        <v>2009</v>
      </c>
      <c r="Q5211" s="7">
        <v>2009</v>
      </c>
      <c r="R5211" s="7"/>
      <c r="S5211" s="7"/>
    </row>
    <row r="5212" spans="1:19" hidden="1" x14ac:dyDescent="0.35">
      <c r="A5212">
        <v>5211</v>
      </c>
      <c r="B5212" s="7">
        <v>314</v>
      </c>
      <c r="C5212" s="7">
        <v>14004</v>
      </c>
      <c r="D5212" s="7">
        <v>3294</v>
      </c>
      <c r="E5212" s="7" t="s">
        <v>131</v>
      </c>
      <c r="F5212" s="7">
        <v>40</v>
      </c>
      <c r="G5212" s="7">
        <v>1700</v>
      </c>
      <c r="H5212" s="7"/>
      <c r="I5212" s="7"/>
      <c r="J5212" s="7" t="s">
        <v>118</v>
      </c>
      <c r="K5212" s="7" t="s">
        <v>60</v>
      </c>
      <c r="L5212" s="7" t="s">
        <v>61</v>
      </c>
      <c r="M5212" s="7">
        <v>1</v>
      </c>
      <c r="N5212" s="7"/>
      <c r="O5212" s="7" t="s">
        <v>88</v>
      </c>
      <c r="P5212" s="7">
        <v>2009</v>
      </c>
      <c r="Q5212" s="7">
        <v>2009</v>
      </c>
      <c r="R5212" s="7"/>
      <c r="S5212" s="7"/>
    </row>
    <row r="5213" spans="1:19" hidden="1" x14ac:dyDescent="0.35">
      <c r="A5213">
        <v>5212</v>
      </c>
      <c r="B5213" s="7">
        <v>314</v>
      </c>
      <c r="C5213" s="7">
        <v>14005</v>
      </c>
      <c r="D5213" s="7">
        <v>3294</v>
      </c>
      <c r="E5213" s="7" t="s">
        <v>131</v>
      </c>
      <c r="F5213" s="7">
        <v>250</v>
      </c>
      <c r="G5213" s="7">
        <v>250</v>
      </c>
      <c r="H5213" s="7"/>
      <c r="I5213" s="7"/>
      <c r="J5213" s="7" t="s">
        <v>118</v>
      </c>
      <c r="K5213" s="7" t="s">
        <v>60</v>
      </c>
      <c r="L5213" s="7" t="s">
        <v>61</v>
      </c>
      <c r="M5213" s="7">
        <v>1</v>
      </c>
      <c r="N5213" s="7"/>
      <c r="O5213" s="7" t="s">
        <v>88</v>
      </c>
      <c r="P5213" s="7">
        <v>2009</v>
      </c>
      <c r="Q5213" s="7">
        <v>2009</v>
      </c>
      <c r="R5213" s="7"/>
      <c r="S5213" s="7"/>
    </row>
    <row r="5214" spans="1:19" hidden="1" x14ac:dyDescent="0.35">
      <c r="A5214">
        <v>5213</v>
      </c>
      <c r="B5214" s="7">
        <v>314</v>
      </c>
      <c r="C5214" s="7">
        <v>14011</v>
      </c>
      <c r="D5214" s="7">
        <v>3294</v>
      </c>
      <c r="E5214" s="7" t="s">
        <v>131</v>
      </c>
      <c r="F5214" s="7">
        <v>170</v>
      </c>
      <c r="G5214" s="7">
        <v>170</v>
      </c>
      <c r="H5214" s="7"/>
      <c r="I5214" s="7"/>
      <c r="J5214" s="7" t="s">
        <v>118</v>
      </c>
      <c r="K5214" s="7" t="s">
        <v>60</v>
      </c>
      <c r="L5214" s="7" t="s">
        <v>61</v>
      </c>
      <c r="M5214" s="7">
        <v>11</v>
      </c>
      <c r="N5214" s="7"/>
      <c r="O5214" s="7" t="s">
        <v>88</v>
      </c>
      <c r="P5214" s="7">
        <v>1995</v>
      </c>
      <c r="Q5214" s="7">
        <v>1995</v>
      </c>
      <c r="R5214" s="7" t="s">
        <v>1167</v>
      </c>
      <c r="S5214" s="7"/>
    </row>
    <row r="5215" spans="1:19" hidden="1" x14ac:dyDescent="0.35">
      <c r="A5215">
        <v>5214</v>
      </c>
      <c r="B5215" s="7">
        <v>314</v>
      </c>
      <c r="C5215" s="7">
        <v>14007</v>
      </c>
      <c r="D5215" s="7">
        <v>3294</v>
      </c>
      <c r="E5215" s="7" t="s">
        <v>58</v>
      </c>
      <c r="F5215" s="7">
        <v>200</v>
      </c>
      <c r="G5215" s="7">
        <v>200</v>
      </c>
      <c r="H5215" s="7"/>
      <c r="I5215" s="7"/>
      <c r="J5215" s="7" t="s">
        <v>118</v>
      </c>
      <c r="K5215" s="7" t="s">
        <v>60</v>
      </c>
      <c r="L5215" s="7" t="s">
        <v>61</v>
      </c>
      <c r="M5215" s="7">
        <v>2</v>
      </c>
      <c r="N5215" s="7"/>
      <c r="O5215" s="7" t="s">
        <v>88</v>
      </c>
      <c r="P5215" s="7">
        <v>2001</v>
      </c>
      <c r="Q5215" s="7">
        <v>2001</v>
      </c>
      <c r="R5215" s="7"/>
      <c r="S5215" s="7"/>
    </row>
    <row r="5216" spans="1:19" hidden="1" x14ac:dyDescent="0.35">
      <c r="A5216">
        <v>5215</v>
      </c>
      <c r="B5216" s="7">
        <v>314</v>
      </c>
      <c r="C5216" s="7">
        <v>14012</v>
      </c>
      <c r="D5216" s="7">
        <v>3294</v>
      </c>
      <c r="E5216" s="7" t="s">
        <v>131</v>
      </c>
      <c r="F5216" s="7">
        <v>500</v>
      </c>
      <c r="G5216" s="7">
        <v>500</v>
      </c>
      <c r="H5216" s="7"/>
      <c r="I5216" s="7"/>
      <c r="J5216" s="7" t="s">
        <v>118</v>
      </c>
      <c r="K5216" s="7" t="s">
        <v>60</v>
      </c>
      <c r="L5216" s="7" t="s">
        <v>61</v>
      </c>
      <c r="M5216" s="7">
        <v>2</v>
      </c>
      <c r="N5216" s="7"/>
      <c r="O5216" s="7" t="s">
        <v>88</v>
      </c>
      <c r="P5216" s="7">
        <v>2009</v>
      </c>
      <c r="Q5216" s="7">
        <v>2009</v>
      </c>
      <c r="R5216" s="7"/>
      <c r="S5216" s="7"/>
    </row>
    <row r="5217" spans="1:19" hidden="1" x14ac:dyDescent="0.35">
      <c r="A5217">
        <v>5216</v>
      </c>
      <c r="B5217" s="7">
        <v>314</v>
      </c>
      <c r="C5217" s="7">
        <v>14013</v>
      </c>
      <c r="D5217" s="7">
        <v>3294</v>
      </c>
      <c r="E5217" s="7" t="s">
        <v>131</v>
      </c>
      <c r="F5217" s="7">
        <v>15</v>
      </c>
      <c r="G5217" s="7">
        <v>15</v>
      </c>
      <c r="H5217" s="7"/>
      <c r="I5217" s="7"/>
      <c r="J5217" s="7" t="s">
        <v>118</v>
      </c>
      <c r="K5217" s="7" t="s">
        <v>60</v>
      </c>
      <c r="L5217" s="7" t="s">
        <v>61</v>
      </c>
      <c r="M5217" s="7">
        <v>7</v>
      </c>
      <c r="N5217" s="7"/>
      <c r="O5217" s="7" t="s">
        <v>88</v>
      </c>
      <c r="P5217" s="7">
        <v>1996</v>
      </c>
      <c r="Q5217" s="7">
        <v>1996</v>
      </c>
      <c r="R5217" s="7"/>
      <c r="S5217" s="7"/>
    </row>
    <row r="5218" spans="1:19" hidden="1" x14ac:dyDescent="0.35">
      <c r="A5218">
        <v>5217</v>
      </c>
      <c r="B5218" s="7">
        <v>314</v>
      </c>
      <c r="C5218" s="7">
        <v>14005</v>
      </c>
      <c r="D5218" s="7">
        <v>3281</v>
      </c>
      <c r="E5218" s="7" t="s">
        <v>295</v>
      </c>
      <c r="F5218" s="7"/>
      <c r="G5218" s="7"/>
      <c r="H5218" s="7"/>
      <c r="I5218" s="7"/>
      <c r="J5218" s="7"/>
      <c r="K5218" s="7"/>
      <c r="L5218" s="7" t="s">
        <v>686</v>
      </c>
      <c r="M5218" s="7">
        <v>1</v>
      </c>
      <c r="N5218" s="7" t="s">
        <v>205</v>
      </c>
      <c r="O5218" s="7" t="s">
        <v>105</v>
      </c>
      <c r="P5218" s="7">
        <v>2009</v>
      </c>
      <c r="Q5218" s="7">
        <v>2009</v>
      </c>
      <c r="R5218" s="7"/>
      <c r="S5218" s="7"/>
    </row>
    <row r="5219" spans="1:19" hidden="1" x14ac:dyDescent="0.35">
      <c r="A5219">
        <v>5218</v>
      </c>
      <c r="B5219" s="7">
        <v>314</v>
      </c>
      <c r="C5219" s="7">
        <v>14000</v>
      </c>
      <c r="D5219" s="7">
        <v>3263</v>
      </c>
      <c r="E5219" s="7" t="s">
        <v>131</v>
      </c>
      <c r="F5219" s="7">
        <v>2</v>
      </c>
      <c r="G5219" s="7">
        <v>12</v>
      </c>
      <c r="H5219" s="7"/>
      <c r="I5219" s="7"/>
      <c r="J5219" s="7" t="s">
        <v>118</v>
      </c>
      <c r="K5219" s="7" t="s">
        <v>60</v>
      </c>
      <c r="L5219" s="7" t="s">
        <v>61</v>
      </c>
      <c r="M5219" s="7">
        <v>2</v>
      </c>
      <c r="N5219" s="7"/>
      <c r="O5219" s="7" t="s">
        <v>88</v>
      </c>
      <c r="P5219" s="7">
        <v>2001</v>
      </c>
      <c r="Q5219" s="7">
        <v>2001</v>
      </c>
      <c r="R5219" s="7"/>
      <c r="S5219" s="7"/>
    </row>
    <row r="5220" spans="1:19" hidden="1" x14ac:dyDescent="0.35">
      <c r="A5220">
        <v>5219</v>
      </c>
      <c r="B5220" s="7">
        <v>314</v>
      </c>
      <c r="C5220" s="7">
        <v>14001</v>
      </c>
      <c r="D5220" s="7">
        <v>3263</v>
      </c>
      <c r="E5220" s="7" t="s">
        <v>131</v>
      </c>
      <c r="F5220" s="7">
        <v>4</v>
      </c>
      <c r="G5220" s="7">
        <v>4</v>
      </c>
      <c r="H5220" s="7"/>
      <c r="I5220" s="7"/>
      <c r="J5220" s="7" t="s">
        <v>118</v>
      </c>
      <c r="K5220" s="7" t="s">
        <v>60</v>
      </c>
      <c r="L5220" s="7" t="s">
        <v>61</v>
      </c>
      <c r="M5220" s="7">
        <v>2</v>
      </c>
      <c r="N5220" s="7"/>
      <c r="O5220" s="7" t="s">
        <v>88</v>
      </c>
      <c r="P5220" s="7">
        <v>2009</v>
      </c>
      <c r="Q5220" s="7">
        <v>2009</v>
      </c>
      <c r="R5220" s="7"/>
      <c r="S5220" s="7"/>
    </row>
    <row r="5221" spans="1:19" hidden="1" x14ac:dyDescent="0.35">
      <c r="A5221">
        <v>5220</v>
      </c>
      <c r="B5221" s="7">
        <v>314</v>
      </c>
      <c r="C5221" s="7">
        <v>14004</v>
      </c>
      <c r="D5221" s="7">
        <v>3263</v>
      </c>
      <c r="E5221" s="7" t="s">
        <v>131</v>
      </c>
      <c r="F5221" s="7">
        <v>12</v>
      </c>
      <c r="G5221" s="7">
        <v>20</v>
      </c>
      <c r="H5221" s="7"/>
      <c r="I5221" s="7"/>
      <c r="J5221" s="7" t="s">
        <v>118</v>
      </c>
      <c r="K5221" s="7" t="s">
        <v>60</v>
      </c>
      <c r="L5221" s="7" t="s">
        <v>61</v>
      </c>
      <c r="M5221" s="7">
        <v>1</v>
      </c>
      <c r="N5221" s="7"/>
      <c r="O5221" s="7" t="s">
        <v>88</v>
      </c>
      <c r="P5221" s="7">
        <v>2009</v>
      </c>
      <c r="Q5221" s="7">
        <v>2009</v>
      </c>
      <c r="R5221" s="7"/>
      <c r="S5221" s="7"/>
    </row>
    <row r="5222" spans="1:19" hidden="1" x14ac:dyDescent="0.35">
      <c r="A5222">
        <v>5221</v>
      </c>
      <c r="B5222" s="7">
        <v>314</v>
      </c>
      <c r="C5222" s="7">
        <v>14012</v>
      </c>
      <c r="D5222" s="7">
        <v>3263</v>
      </c>
      <c r="E5222" s="7" t="s">
        <v>131</v>
      </c>
      <c r="F5222" s="7">
        <v>50</v>
      </c>
      <c r="G5222" s="7">
        <v>50</v>
      </c>
      <c r="H5222" s="7"/>
      <c r="I5222" s="7"/>
      <c r="J5222" s="7" t="s">
        <v>118</v>
      </c>
      <c r="K5222" s="7" t="s">
        <v>60</v>
      </c>
      <c r="L5222" s="7" t="s">
        <v>61</v>
      </c>
      <c r="M5222" s="7">
        <v>2</v>
      </c>
      <c r="N5222" s="7"/>
      <c r="O5222" s="7" t="s">
        <v>88</v>
      </c>
      <c r="P5222" s="7">
        <v>2009</v>
      </c>
      <c r="Q5222" s="7">
        <v>2009</v>
      </c>
      <c r="R5222" s="7"/>
      <c r="S5222" s="7"/>
    </row>
    <row r="5223" spans="1:19" hidden="1" x14ac:dyDescent="0.35">
      <c r="A5223">
        <v>5222</v>
      </c>
      <c r="B5223" s="7">
        <v>314</v>
      </c>
      <c r="C5223" s="7">
        <v>14013</v>
      </c>
      <c r="D5223" s="7">
        <v>3263</v>
      </c>
      <c r="E5223" s="7" t="s">
        <v>131</v>
      </c>
      <c r="F5223" s="7">
        <v>10</v>
      </c>
      <c r="G5223" s="7">
        <v>10</v>
      </c>
      <c r="H5223" s="7"/>
      <c r="I5223" s="7"/>
      <c r="J5223" s="7" t="s">
        <v>118</v>
      </c>
      <c r="K5223" s="7" t="s">
        <v>60</v>
      </c>
      <c r="L5223" s="7" t="s">
        <v>61</v>
      </c>
      <c r="M5223" s="7">
        <v>7</v>
      </c>
      <c r="N5223" s="7"/>
      <c r="O5223" s="7" t="s">
        <v>88</v>
      </c>
      <c r="P5223" s="7">
        <v>1996</v>
      </c>
      <c r="Q5223" s="7">
        <v>1996</v>
      </c>
      <c r="R5223" s="7"/>
      <c r="S5223" s="7"/>
    </row>
    <row r="5224" spans="1:19" hidden="1" x14ac:dyDescent="0.35">
      <c r="A5224">
        <v>5223</v>
      </c>
      <c r="B5224" s="7">
        <v>314</v>
      </c>
      <c r="C5224" s="7">
        <v>14002</v>
      </c>
      <c r="D5224" s="20">
        <v>3845</v>
      </c>
      <c r="E5224" s="7" t="s">
        <v>131</v>
      </c>
      <c r="F5224" s="7">
        <v>100</v>
      </c>
      <c r="G5224" s="7">
        <v>200</v>
      </c>
      <c r="H5224" s="7"/>
      <c r="I5224" s="7"/>
      <c r="J5224" s="7" t="s">
        <v>118</v>
      </c>
      <c r="K5224" s="7" t="s">
        <v>60</v>
      </c>
      <c r="L5224" s="7" t="s">
        <v>61</v>
      </c>
      <c r="M5224" s="7">
        <v>1</v>
      </c>
      <c r="N5224" s="7"/>
      <c r="O5224" s="7" t="s">
        <v>88</v>
      </c>
      <c r="P5224" s="7">
        <v>2009</v>
      </c>
      <c r="Q5224" s="7">
        <v>2009</v>
      </c>
      <c r="R5224" s="7"/>
      <c r="S5224" s="7"/>
    </row>
    <row r="5225" spans="1:19" hidden="1" x14ac:dyDescent="0.35">
      <c r="A5225">
        <v>5224</v>
      </c>
      <c r="B5225" s="7">
        <v>314</v>
      </c>
      <c r="C5225" s="7">
        <v>14003</v>
      </c>
      <c r="D5225" s="20">
        <v>3845</v>
      </c>
      <c r="E5225" s="7" t="s">
        <v>131</v>
      </c>
      <c r="F5225" s="7">
        <v>4</v>
      </c>
      <c r="G5225" s="7">
        <v>4</v>
      </c>
      <c r="H5225" s="7"/>
      <c r="I5225" s="7"/>
      <c r="J5225" s="7" t="s">
        <v>118</v>
      </c>
      <c r="K5225" s="7" t="s">
        <v>60</v>
      </c>
      <c r="L5225" s="7" t="s">
        <v>61</v>
      </c>
      <c r="M5225" s="7">
        <v>1</v>
      </c>
      <c r="N5225" s="7"/>
      <c r="O5225" s="7" t="s">
        <v>88</v>
      </c>
      <c r="P5225" s="7">
        <v>2009</v>
      </c>
      <c r="Q5225" s="7">
        <v>2009</v>
      </c>
      <c r="R5225" s="7"/>
      <c r="S5225" s="7"/>
    </row>
    <row r="5226" spans="1:19" hidden="1" x14ac:dyDescent="0.35">
      <c r="A5226">
        <v>5225</v>
      </c>
      <c r="B5226" s="7">
        <v>314</v>
      </c>
      <c r="C5226" s="7">
        <v>14005</v>
      </c>
      <c r="D5226" s="20">
        <v>3845</v>
      </c>
      <c r="E5226" s="7" t="s">
        <v>131</v>
      </c>
      <c r="F5226" s="7">
        <v>14</v>
      </c>
      <c r="G5226" s="7">
        <v>50</v>
      </c>
      <c r="H5226" s="7"/>
      <c r="I5226" s="7"/>
      <c r="J5226" s="7" t="s">
        <v>118</v>
      </c>
      <c r="K5226" s="7" t="s">
        <v>60</v>
      </c>
      <c r="L5226" s="7" t="s">
        <v>61</v>
      </c>
      <c r="M5226" s="7">
        <v>1</v>
      </c>
      <c r="N5226" s="7"/>
      <c r="O5226" s="7" t="s">
        <v>88</v>
      </c>
      <c r="P5226" s="7">
        <v>2009</v>
      </c>
      <c r="Q5226" s="7">
        <v>2009</v>
      </c>
      <c r="R5226" s="7"/>
      <c r="S5226" s="7"/>
    </row>
    <row r="5227" spans="1:19" hidden="1" x14ac:dyDescent="0.35">
      <c r="A5227">
        <v>5226</v>
      </c>
      <c r="B5227" s="7">
        <v>314</v>
      </c>
      <c r="C5227" s="7">
        <v>14007</v>
      </c>
      <c r="D5227" s="20">
        <v>3845</v>
      </c>
      <c r="E5227" s="7" t="s">
        <v>58</v>
      </c>
      <c r="F5227" s="7">
        <v>230</v>
      </c>
      <c r="G5227" s="7">
        <v>230</v>
      </c>
      <c r="H5227" s="7"/>
      <c r="I5227" s="7"/>
      <c r="J5227" s="7" t="s">
        <v>118</v>
      </c>
      <c r="K5227" s="7" t="s">
        <v>60</v>
      </c>
      <c r="L5227" s="7" t="s">
        <v>61</v>
      </c>
      <c r="M5227" s="7">
        <v>2</v>
      </c>
      <c r="N5227" s="7"/>
      <c r="O5227" s="7" t="s">
        <v>88</v>
      </c>
      <c r="P5227" s="7">
        <v>2001</v>
      </c>
      <c r="Q5227" s="7">
        <v>2001</v>
      </c>
      <c r="R5227" s="7"/>
      <c r="S5227" s="7"/>
    </row>
    <row r="5228" spans="1:19" hidden="1" x14ac:dyDescent="0.35">
      <c r="A5228">
        <v>5227</v>
      </c>
      <c r="B5228" s="7">
        <v>314</v>
      </c>
      <c r="C5228" s="7">
        <v>14000</v>
      </c>
      <c r="D5228" s="7">
        <v>3846</v>
      </c>
      <c r="E5228" s="7" t="s">
        <v>131</v>
      </c>
      <c r="F5228" s="7">
        <v>410</v>
      </c>
      <c r="G5228" s="7">
        <v>410</v>
      </c>
      <c r="H5228" s="7"/>
      <c r="I5228" s="7"/>
      <c r="J5228" s="7" t="s">
        <v>118</v>
      </c>
      <c r="K5228" s="7" t="s">
        <v>60</v>
      </c>
      <c r="L5228" s="7" t="s">
        <v>61</v>
      </c>
      <c r="M5228" s="7">
        <v>2</v>
      </c>
      <c r="N5228" s="7"/>
      <c r="O5228" s="7" t="s">
        <v>88</v>
      </c>
      <c r="P5228" s="7">
        <v>2001</v>
      </c>
      <c r="Q5228" s="7">
        <v>2001</v>
      </c>
      <c r="R5228" s="7"/>
      <c r="S5228" s="7"/>
    </row>
    <row r="5229" spans="1:19" hidden="1" x14ac:dyDescent="0.35">
      <c r="A5229">
        <v>5228</v>
      </c>
      <c r="B5229" s="7">
        <v>314</v>
      </c>
      <c r="C5229" s="7">
        <v>14001</v>
      </c>
      <c r="D5229" s="7">
        <v>3846</v>
      </c>
      <c r="E5229" s="7" t="s">
        <v>131</v>
      </c>
      <c r="F5229" s="7">
        <v>400</v>
      </c>
      <c r="G5229" s="7">
        <v>400</v>
      </c>
      <c r="H5229" s="7"/>
      <c r="I5229" s="7"/>
      <c r="J5229" s="7" t="s">
        <v>118</v>
      </c>
      <c r="K5229" s="7" t="s">
        <v>60</v>
      </c>
      <c r="L5229" s="7" t="s">
        <v>61</v>
      </c>
      <c r="M5229" s="7">
        <v>2</v>
      </c>
      <c r="N5229" s="7"/>
      <c r="O5229" s="7" t="s">
        <v>88</v>
      </c>
      <c r="P5229" s="7">
        <v>2009</v>
      </c>
      <c r="Q5229" s="7">
        <v>2009</v>
      </c>
      <c r="R5229" s="7"/>
      <c r="S5229" s="7"/>
    </row>
    <row r="5230" spans="1:19" hidden="1" x14ac:dyDescent="0.35">
      <c r="A5230">
        <v>5229</v>
      </c>
      <c r="B5230" s="7">
        <v>314</v>
      </c>
      <c r="C5230" s="7">
        <v>14003</v>
      </c>
      <c r="D5230" s="7">
        <v>3846</v>
      </c>
      <c r="E5230" s="7" t="s">
        <v>131</v>
      </c>
      <c r="F5230" s="7">
        <v>75</v>
      </c>
      <c r="G5230" s="7">
        <v>75</v>
      </c>
      <c r="H5230" s="7"/>
      <c r="I5230" s="7"/>
      <c r="J5230" s="7" t="s">
        <v>118</v>
      </c>
      <c r="K5230" s="7" t="s">
        <v>60</v>
      </c>
      <c r="L5230" s="7" t="s">
        <v>61</v>
      </c>
      <c r="M5230" s="7">
        <v>1</v>
      </c>
      <c r="N5230" s="7"/>
      <c r="O5230" s="7" t="s">
        <v>88</v>
      </c>
      <c r="P5230" s="7">
        <v>2009</v>
      </c>
      <c r="Q5230" s="7">
        <v>2009</v>
      </c>
      <c r="R5230" s="7"/>
      <c r="S5230" s="7"/>
    </row>
    <row r="5231" spans="1:19" hidden="1" x14ac:dyDescent="0.35">
      <c r="A5231">
        <v>5230</v>
      </c>
      <c r="B5231" s="7">
        <v>314</v>
      </c>
      <c r="C5231" s="7">
        <v>14005</v>
      </c>
      <c r="D5231" s="7">
        <v>3846</v>
      </c>
      <c r="E5231" s="7" t="s">
        <v>131</v>
      </c>
      <c r="F5231" s="7">
        <v>40</v>
      </c>
      <c r="G5231" s="7">
        <v>50</v>
      </c>
      <c r="H5231" s="7"/>
      <c r="I5231" s="7"/>
      <c r="J5231" s="7" t="s">
        <v>118</v>
      </c>
      <c r="K5231" s="7" t="s">
        <v>60</v>
      </c>
      <c r="L5231" s="7" t="s">
        <v>61</v>
      </c>
      <c r="M5231" s="7">
        <v>1</v>
      </c>
      <c r="N5231" s="7"/>
      <c r="O5231" s="7" t="s">
        <v>88</v>
      </c>
      <c r="P5231" s="7">
        <v>2009</v>
      </c>
      <c r="Q5231" s="7">
        <v>2009</v>
      </c>
      <c r="R5231" s="7"/>
      <c r="S5231" s="7"/>
    </row>
    <row r="5232" spans="1:19" hidden="1" x14ac:dyDescent="0.35">
      <c r="A5232">
        <v>5231</v>
      </c>
      <c r="B5232" s="7">
        <v>314</v>
      </c>
      <c r="C5232" s="7">
        <v>14011</v>
      </c>
      <c r="D5232" s="7">
        <v>3846</v>
      </c>
      <c r="E5232" s="7" t="s">
        <v>131</v>
      </c>
      <c r="F5232" s="7">
        <v>50</v>
      </c>
      <c r="G5232" s="7">
        <v>100</v>
      </c>
      <c r="H5232" s="7"/>
      <c r="I5232" s="7"/>
      <c r="J5232" s="7" t="s">
        <v>118</v>
      </c>
      <c r="K5232" s="7" t="s">
        <v>60</v>
      </c>
      <c r="L5232" s="7" t="s">
        <v>61</v>
      </c>
      <c r="M5232" s="7">
        <v>11</v>
      </c>
      <c r="N5232" s="7"/>
      <c r="O5232" s="7" t="s">
        <v>88</v>
      </c>
      <c r="P5232" s="7">
        <v>1995</v>
      </c>
      <c r="Q5232" s="7">
        <v>1995</v>
      </c>
      <c r="R5232" s="7" t="s">
        <v>1167</v>
      </c>
      <c r="S5232" s="7"/>
    </row>
    <row r="5233" spans="1:19" hidden="1" x14ac:dyDescent="0.35">
      <c r="A5233">
        <v>5232</v>
      </c>
      <c r="B5233" s="7">
        <v>314</v>
      </c>
      <c r="C5233" s="7">
        <v>14007</v>
      </c>
      <c r="D5233" s="7">
        <v>3846</v>
      </c>
      <c r="E5233" s="7" t="s">
        <v>58</v>
      </c>
      <c r="F5233" s="7">
        <v>570</v>
      </c>
      <c r="G5233" s="7">
        <v>570</v>
      </c>
      <c r="H5233" s="7"/>
      <c r="I5233" s="7"/>
      <c r="J5233" s="7" t="s">
        <v>118</v>
      </c>
      <c r="K5233" s="7" t="s">
        <v>60</v>
      </c>
      <c r="L5233" s="7" t="s">
        <v>61</v>
      </c>
      <c r="M5233" s="7">
        <v>2</v>
      </c>
      <c r="N5233" s="7"/>
      <c r="O5233" s="7" t="s">
        <v>88</v>
      </c>
      <c r="P5233" s="7">
        <v>2001</v>
      </c>
      <c r="Q5233" s="7">
        <v>2001</v>
      </c>
      <c r="R5233" s="7"/>
      <c r="S5233" s="7"/>
    </row>
    <row r="5234" spans="1:19" hidden="1" x14ac:dyDescent="0.35">
      <c r="A5234">
        <v>5233</v>
      </c>
      <c r="B5234" s="7">
        <v>314</v>
      </c>
      <c r="C5234" s="7">
        <v>14000</v>
      </c>
      <c r="D5234" s="20">
        <v>32652</v>
      </c>
      <c r="E5234" s="7" t="s">
        <v>131</v>
      </c>
      <c r="F5234" s="7">
        <v>40</v>
      </c>
      <c r="G5234" s="7">
        <v>40</v>
      </c>
      <c r="H5234" s="7"/>
      <c r="I5234" s="7"/>
      <c r="J5234" s="7" t="s">
        <v>118</v>
      </c>
      <c r="K5234" s="7" t="s">
        <v>60</v>
      </c>
      <c r="L5234" s="7" t="s">
        <v>61</v>
      </c>
      <c r="M5234" s="7">
        <v>2</v>
      </c>
      <c r="N5234" s="7"/>
      <c r="O5234" s="7" t="s">
        <v>88</v>
      </c>
      <c r="P5234" s="7">
        <v>2001</v>
      </c>
      <c r="Q5234" s="7">
        <v>2001</v>
      </c>
      <c r="R5234" s="7"/>
      <c r="S5234" s="7"/>
    </row>
    <row r="5235" spans="1:19" hidden="1" x14ac:dyDescent="0.35">
      <c r="A5235">
        <v>5234</v>
      </c>
      <c r="B5235" s="7">
        <v>314</v>
      </c>
      <c r="C5235" s="7">
        <v>14001</v>
      </c>
      <c r="D5235" s="20">
        <v>32652</v>
      </c>
      <c r="E5235" s="7" t="s">
        <v>131</v>
      </c>
      <c r="F5235" s="7">
        <v>12</v>
      </c>
      <c r="G5235" s="7">
        <v>64</v>
      </c>
      <c r="H5235" s="7"/>
      <c r="I5235" s="7"/>
      <c r="J5235" s="7" t="s">
        <v>118</v>
      </c>
      <c r="K5235" s="7" t="s">
        <v>60</v>
      </c>
      <c r="L5235" s="7" t="s">
        <v>61</v>
      </c>
      <c r="M5235" s="7">
        <v>2</v>
      </c>
      <c r="N5235" s="7"/>
      <c r="O5235" s="7" t="s">
        <v>88</v>
      </c>
      <c r="P5235" s="7">
        <v>2009</v>
      </c>
      <c r="Q5235" s="7">
        <v>2009</v>
      </c>
      <c r="R5235" s="7"/>
      <c r="S5235" s="7"/>
    </row>
    <row r="5236" spans="1:19" hidden="1" x14ac:dyDescent="0.35">
      <c r="A5236">
        <v>5235</v>
      </c>
      <c r="B5236" s="7">
        <v>314</v>
      </c>
      <c r="C5236" s="7">
        <v>14002</v>
      </c>
      <c r="D5236" s="20">
        <v>32652</v>
      </c>
      <c r="E5236" s="7" t="s">
        <v>131</v>
      </c>
      <c r="F5236" s="7">
        <v>10</v>
      </c>
      <c r="G5236" s="7">
        <v>35</v>
      </c>
      <c r="H5236" s="7"/>
      <c r="I5236" s="7"/>
      <c r="J5236" s="7" t="s">
        <v>118</v>
      </c>
      <c r="K5236" s="7" t="s">
        <v>60</v>
      </c>
      <c r="L5236" s="7" t="s">
        <v>61</v>
      </c>
      <c r="M5236" s="7">
        <v>1</v>
      </c>
      <c r="N5236" s="7"/>
      <c r="O5236" s="7" t="s">
        <v>88</v>
      </c>
      <c r="P5236" s="7">
        <v>2009</v>
      </c>
      <c r="Q5236" s="7">
        <v>2009</v>
      </c>
      <c r="R5236" s="7"/>
      <c r="S5236" s="7"/>
    </row>
    <row r="5237" spans="1:19" hidden="1" x14ac:dyDescent="0.35">
      <c r="A5237">
        <v>5236</v>
      </c>
      <c r="B5237" s="7">
        <v>314</v>
      </c>
      <c r="C5237" s="7">
        <v>14003</v>
      </c>
      <c r="D5237" s="20">
        <v>32652</v>
      </c>
      <c r="E5237" s="7" t="s">
        <v>131</v>
      </c>
      <c r="F5237" s="7">
        <v>12</v>
      </c>
      <c r="G5237" s="7">
        <v>12</v>
      </c>
      <c r="H5237" s="7"/>
      <c r="I5237" s="7"/>
      <c r="J5237" s="7" t="s">
        <v>118</v>
      </c>
      <c r="K5237" s="7" t="s">
        <v>60</v>
      </c>
      <c r="L5237" s="7" t="s">
        <v>61</v>
      </c>
      <c r="M5237" s="7">
        <v>1</v>
      </c>
      <c r="N5237" s="7"/>
      <c r="O5237" s="7" t="s">
        <v>88</v>
      </c>
      <c r="P5237" s="7">
        <v>2009</v>
      </c>
      <c r="Q5237" s="7">
        <v>2009</v>
      </c>
      <c r="R5237" s="7"/>
      <c r="S5237" s="7"/>
    </row>
    <row r="5238" spans="1:19" hidden="1" x14ac:dyDescent="0.35">
      <c r="A5238">
        <v>5237</v>
      </c>
      <c r="B5238" s="7">
        <v>314</v>
      </c>
      <c r="C5238" s="7">
        <v>14004</v>
      </c>
      <c r="D5238" s="20">
        <v>32652</v>
      </c>
      <c r="E5238" s="7" t="s">
        <v>131</v>
      </c>
      <c r="F5238" s="7">
        <v>10</v>
      </c>
      <c r="G5238" s="7">
        <v>30</v>
      </c>
      <c r="H5238" s="7"/>
      <c r="I5238" s="7"/>
      <c r="J5238" s="7" t="s">
        <v>118</v>
      </c>
      <c r="K5238" s="7" t="s">
        <v>60</v>
      </c>
      <c r="L5238" s="7" t="s">
        <v>61</v>
      </c>
      <c r="M5238" s="7">
        <v>1</v>
      </c>
      <c r="N5238" s="7"/>
      <c r="O5238" s="7" t="s">
        <v>88</v>
      </c>
      <c r="P5238" s="7">
        <v>2009</v>
      </c>
      <c r="Q5238" s="7">
        <v>2009</v>
      </c>
      <c r="R5238" s="7"/>
      <c r="S5238" s="7"/>
    </row>
    <row r="5239" spans="1:19" hidden="1" x14ac:dyDescent="0.35">
      <c r="A5239">
        <v>5238</v>
      </c>
      <c r="B5239" s="7">
        <v>314</v>
      </c>
      <c r="C5239" s="7">
        <v>14005</v>
      </c>
      <c r="D5239" s="20">
        <v>32652</v>
      </c>
      <c r="E5239" s="7" t="s">
        <v>131</v>
      </c>
      <c r="F5239" s="7">
        <v>44</v>
      </c>
      <c r="G5239" s="7">
        <v>44</v>
      </c>
      <c r="H5239" s="7"/>
      <c r="I5239" s="7"/>
      <c r="J5239" s="7" t="s">
        <v>118</v>
      </c>
      <c r="K5239" s="7" t="s">
        <v>60</v>
      </c>
      <c r="L5239" s="7" t="s">
        <v>61</v>
      </c>
      <c r="M5239" s="7">
        <v>1</v>
      </c>
      <c r="N5239" s="7"/>
      <c r="O5239" s="7" t="s">
        <v>88</v>
      </c>
      <c r="P5239" s="7">
        <v>2009</v>
      </c>
      <c r="Q5239" s="7">
        <v>2009</v>
      </c>
      <c r="R5239" s="7"/>
      <c r="S5239" s="7"/>
    </row>
    <row r="5240" spans="1:19" hidden="1" x14ac:dyDescent="0.35">
      <c r="A5240">
        <v>5239</v>
      </c>
      <c r="B5240" s="7">
        <v>314</v>
      </c>
      <c r="C5240" s="7">
        <v>14011</v>
      </c>
      <c r="D5240" s="20">
        <v>32652</v>
      </c>
      <c r="E5240" s="7" t="s">
        <v>131</v>
      </c>
      <c r="F5240" s="7">
        <v>10</v>
      </c>
      <c r="G5240" s="7">
        <v>25</v>
      </c>
      <c r="H5240" s="7"/>
      <c r="I5240" s="7"/>
      <c r="J5240" s="7" t="s">
        <v>118</v>
      </c>
      <c r="K5240" s="7" t="s">
        <v>60</v>
      </c>
      <c r="L5240" s="7" t="s">
        <v>61</v>
      </c>
      <c r="M5240" s="7">
        <v>11</v>
      </c>
      <c r="N5240" s="7"/>
      <c r="O5240" s="7" t="s">
        <v>88</v>
      </c>
      <c r="P5240" s="7">
        <v>1995</v>
      </c>
      <c r="Q5240" s="7">
        <v>1995</v>
      </c>
      <c r="R5240" s="7" t="s">
        <v>1167</v>
      </c>
      <c r="S5240" s="7"/>
    </row>
    <row r="5241" spans="1:19" hidden="1" x14ac:dyDescent="0.35">
      <c r="A5241">
        <v>5240</v>
      </c>
      <c r="B5241" s="7">
        <v>314</v>
      </c>
      <c r="C5241" s="7">
        <v>14007</v>
      </c>
      <c r="D5241" s="20">
        <v>32652</v>
      </c>
      <c r="E5241" s="7" t="s">
        <v>58</v>
      </c>
      <c r="F5241" s="7">
        <v>140</v>
      </c>
      <c r="G5241" s="7">
        <v>250</v>
      </c>
      <c r="H5241" s="7"/>
      <c r="I5241" s="7"/>
      <c r="J5241" s="7" t="s">
        <v>118</v>
      </c>
      <c r="K5241" s="7" t="s">
        <v>60</v>
      </c>
      <c r="L5241" s="7" t="s">
        <v>61</v>
      </c>
      <c r="M5241" s="7">
        <v>2</v>
      </c>
      <c r="N5241" s="7"/>
      <c r="O5241" s="7" t="s">
        <v>88</v>
      </c>
      <c r="P5241" s="7">
        <v>2001</v>
      </c>
      <c r="Q5241" s="7">
        <v>2001</v>
      </c>
      <c r="R5241" s="7"/>
      <c r="S5241" s="7"/>
    </row>
    <row r="5242" spans="1:19" hidden="1" x14ac:dyDescent="0.35">
      <c r="A5242">
        <v>5241</v>
      </c>
      <c r="B5242" s="7">
        <v>314</v>
      </c>
      <c r="C5242" s="7">
        <v>14000</v>
      </c>
      <c r="D5242" s="7">
        <v>3658</v>
      </c>
      <c r="E5242" s="7" t="s">
        <v>131</v>
      </c>
      <c r="F5242" s="7">
        <v>600</v>
      </c>
      <c r="G5242" s="7">
        <v>600</v>
      </c>
      <c r="H5242" s="7"/>
      <c r="I5242" s="7"/>
      <c r="J5242" s="7" t="s">
        <v>118</v>
      </c>
      <c r="K5242" s="7" t="s">
        <v>60</v>
      </c>
      <c r="L5242" s="7" t="s">
        <v>61</v>
      </c>
      <c r="M5242" s="7">
        <v>2</v>
      </c>
      <c r="N5242" s="7"/>
      <c r="O5242" s="7" t="s">
        <v>88</v>
      </c>
      <c r="P5242" s="7">
        <v>2001</v>
      </c>
      <c r="Q5242" s="7">
        <v>2001</v>
      </c>
      <c r="R5242" s="7"/>
      <c r="S5242" s="7"/>
    </row>
    <row r="5243" spans="1:19" hidden="1" x14ac:dyDescent="0.35">
      <c r="A5243">
        <v>5242</v>
      </c>
      <c r="B5243" s="7">
        <v>314</v>
      </c>
      <c r="C5243" s="7">
        <v>14001</v>
      </c>
      <c r="D5243" s="7">
        <v>3658</v>
      </c>
      <c r="E5243" s="7" t="s">
        <v>131</v>
      </c>
      <c r="F5243" s="7">
        <v>360</v>
      </c>
      <c r="G5243" s="7">
        <v>360</v>
      </c>
      <c r="H5243" s="7"/>
      <c r="I5243" s="7"/>
      <c r="J5243" s="7" t="s">
        <v>118</v>
      </c>
      <c r="K5243" s="7" t="s">
        <v>60</v>
      </c>
      <c r="L5243" s="7" t="s">
        <v>61</v>
      </c>
      <c r="M5243" s="7">
        <v>2</v>
      </c>
      <c r="N5243" s="7"/>
      <c r="O5243" s="7" t="s">
        <v>88</v>
      </c>
      <c r="P5243" s="7">
        <v>2009</v>
      </c>
      <c r="Q5243" s="7">
        <v>2009</v>
      </c>
      <c r="R5243" s="7"/>
      <c r="S5243" s="7"/>
    </row>
    <row r="5244" spans="1:19" hidden="1" x14ac:dyDescent="0.35">
      <c r="A5244">
        <v>5243</v>
      </c>
      <c r="B5244" s="7">
        <v>314</v>
      </c>
      <c r="C5244" s="7">
        <v>14002</v>
      </c>
      <c r="D5244" s="7">
        <v>3658</v>
      </c>
      <c r="E5244" s="7" t="s">
        <v>131</v>
      </c>
      <c r="F5244" s="7">
        <v>1800</v>
      </c>
      <c r="G5244" s="7">
        <v>1800</v>
      </c>
      <c r="H5244" s="7"/>
      <c r="I5244" s="7"/>
      <c r="J5244" s="7" t="s">
        <v>118</v>
      </c>
      <c r="K5244" s="7" t="s">
        <v>60</v>
      </c>
      <c r="L5244" s="7" t="s">
        <v>61</v>
      </c>
      <c r="M5244" s="7">
        <v>1</v>
      </c>
      <c r="N5244" s="7"/>
      <c r="O5244" s="7" t="s">
        <v>88</v>
      </c>
      <c r="P5244" s="7">
        <v>2009</v>
      </c>
      <c r="Q5244" s="7">
        <v>2009</v>
      </c>
      <c r="R5244" s="7"/>
      <c r="S5244" s="7"/>
    </row>
    <row r="5245" spans="1:19" hidden="1" x14ac:dyDescent="0.35">
      <c r="A5245">
        <v>5244</v>
      </c>
      <c r="B5245" s="7">
        <v>314</v>
      </c>
      <c r="C5245" s="7">
        <v>14003</v>
      </c>
      <c r="D5245" s="7">
        <v>3658</v>
      </c>
      <c r="E5245" s="7" t="s">
        <v>131</v>
      </c>
      <c r="F5245" s="7">
        <v>90</v>
      </c>
      <c r="G5245" s="7">
        <v>90</v>
      </c>
      <c r="H5245" s="7"/>
      <c r="I5245" s="7"/>
      <c r="J5245" s="7" t="s">
        <v>118</v>
      </c>
      <c r="K5245" s="7" t="s">
        <v>60</v>
      </c>
      <c r="L5245" s="7" t="s">
        <v>61</v>
      </c>
      <c r="M5245" s="7">
        <v>1</v>
      </c>
      <c r="N5245" s="7"/>
      <c r="O5245" s="7" t="s">
        <v>88</v>
      </c>
      <c r="P5245" s="7">
        <v>2009</v>
      </c>
      <c r="Q5245" s="7">
        <v>2009</v>
      </c>
      <c r="R5245" s="7"/>
      <c r="S5245" s="7"/>
    </row>
    <row r="5246" spans="1:19" hidden="1" x14ac:dyDescent="0.35">
      <c r="A5246">
        <v>5245</v>
      </c>
      <c r="B5246" s="7">
        <v>314</v>
      </c>
      <c r="C5246" s="7">
        <v>14004</v>
      </c>
      <c r="D5246" s="7">
        <v>3658</v>
      </c>
      <c r="E5246" s="7" t="s">
        <v>131</v>
      </c>
      <c r="F5246" s="7">
        <v>80</v>
      </c>
      <c r="G5246" s="7">
        <v>150</v>
      </c>
      <c r="H5246" s="7"/>
      <c r="I5246" s="7"/>
      <c r="J5246" s="7" t="s">
        <v>118</v>
      </c>
      <c r="K5246" s="7" t="s">
        <v>60</v>
      </c>
      <c r="L5246" s="7" t="s">
        <v>61</v>
      </c>
      <c r="M5246" s="7">
        <v>1</v>
      </c>
      <c r="N5246" s="7"/>
      <c r="O5246" s="7" t="s">
        <v>88</v>
      </c>
      <c r="P5246" s="7">
        <v>2009</v>
      </c>
      <c r="Q5246" s="7">
        <v>2009</v>
      </c>
      <c r="R5246" s="7"/>
      <c r="S5246" s="7"/>
    </row>
    <row r="5247" spans="1:19" hidden="1" x14ac:dyDescent="0.35">
      <c r="A5247">
        <v>5246</v>
      </c>
      <c r="B5247" s="7">
        <v>314</v>
      </c>
      <c r="C5247" s="7">
        <v>14005</v>
      </c>
      <c r="D5247" s="7">
        <v>3658</v>
      </c>
      <c r="E5247" s="7" t="s">
        <v>131</v>
      </c>
      <c r="F5247" s="7">
        <v>1200</v>
      </c>
      <c r="G5247" s="7">
        <v>1200</v>
      </c>
      <c r="H5247" s="7"/>
      <c r="I5247" s="7"/>
      <c r="J5247" s="7" t="s">
        <v>118</v>
      </c>
      <c r="K5247" s="7" t="s">
        <v>60</v>
      </c>
      <c r="L5247" s="7" t="s">
        <v>61</v>
      </c>
      <c r="M5247" s="7">
        <v>1</v>
      </c>
      <c r="N5247" s="7"/>
      <c r="O5247" s="7" t="s">
        <v>88</v>
      </c>
      <c r="P5247" s="7">
        <v>2009</v>
      </c>
      <c r="Q5247" s="7">
        <v>2009</v>
      </c>
      <c r="R5247" s="7"/>
      <c r="S5247" s="7"/>
    </row>
    <row r="5248" spans="1:19" hidden="1" x14ac:dyDescent="0.35">
      <c r="A5248">
        <v>5247</v>
      </c>
      <c r="B5248" s="7">
        <v>314</v>
      </c>
      <c r="C5248" s="7">
        <v>14007</v>
      </c>
      <c r="D5248" s="7">
        <v>3658</v>
      </c>
      <c r="E5248" s="7" t="s">
        <v>58</v>
      </c>
      <c r="F5248" s="7">
        <v>4200</v>
      </c>
      <c r="G5248" s="7">
        <v>4200</v>
      </c>
      <c r="H5248" s="7"/>
      <c r="I5248" s="7"/>
      <c r="J5248" s="7" t="s">
        <v>118</v>
      </c>
      <c r="K5248" s="7" t="s">
        <v>60</v>
      </c>
      <c r="L5248" s="7" t="s">
        <v>61</v>
      </c>
      <c r="M5248" s="7">
        <v>2</v>
      </c>
      <c r="N5248" s="7"/>
      <c r="O5248" s="7" t="s">
        <v>88</v>
      </c>
      <c r="P5248" s="7">
        <v>2001</v>
      </c>
      <c r="Q5248" s="7">
        <v>2001</v>
      </c>
      <c r="R5248" s="7"/>
      <c r="S5248" s="7"/>
    </row>
    <row r="5249" spans="1:19" hidden="1" x14ac:dyDescent="0.35">
      <c r="A5249">
        <v>5248</v>
      </c>
      <c r="B5249" s="7">
        <v>314</v>
      </c>
      <c r="C5249" s="7">
        <v>14000</v>
      </c>
      <c r="D5249" s="7">
        <v>3288</v>
      </c>
      <c r="E5249" s="7" t="s">
        <v>131</v>
      </c>
      <c r="F5249" s="7">
        <v>800</v>
      </c>
      <c r="G5249" s="7">
        <v>10400</v>
      </c>
      <c r="H5249" s="7"/>
      <c r="I5249" s="7"/>
      <c r="J5249" s="7" t="s">
        <v>118</v>
      </c>
      <c r="K5249" s="7" t="s">
        <v>60</v>
      </c>
      <c r="L5249" s="7" t="s">
        <v>61</v>
      </c>
      <c r="M5249" s="7">
        <v>2</v>
      </c>
      <c r="N5249" s="7"/>
      <c r="O5249" s="7" t="s">
        <v>88</v>
      </c>
      <c r="P5249" s="7">
        <v>2001</v>
      </c>
      <c r="Q5249" s="7">
        <v>2001</v>
      </c>
      <c r="R5249" s="7"/>
      <c r="S5249" s="7"/>
    </row>
    <row r="5250" spans="1:19" hidden="1" x14ac:dyDescent="0.35">
      <c r="A5250">
        <v>5249</v>
      </c>
      <c r="B5250" s="7">
        <v>314</v>
      </c>
      <c r="C5250" s="7">
        <v>14001</v>
      </c>
      <c r="D5250" s="7">
        <v>3288</v>
      </c>
      <c r="E5250" s="7" t="s">
        <v>131</v>
      </c>
      <c r="F5250" s="7">
        <v>5000</v>
      </c>
      <c r="G5250" s="7">
        <v>10000</v>
      </c>
      <c r="H5250" s="7"/>
      <c r="I5250" s="7"/>
      <c r="J5250" s="7" t="s">
        <v>118</v>
      </c>
      <c r="K5250" s="7" t="s">
        <v>60</v>
      </c>
      <c r="L5250" s="7" t="s">
        <v>61</v>
      </c>
      <c r="M5250" s="7">
        <v>2</v>
      </c>
      <c r="N5250" s="7"/>
      <c r="O5250" s="7" t="s">
        <v>88</v>
      </c>
      <c r="P5250" s="7">
        <v>2009</v>
      </c>
      <c r="Q5250" s="7">
        <v>2009</v>
      </c>
      <c r="R5250" s="7"/>
      <c r="S5250" s="7"/>
    </row>
    <row r="5251" spans="1:19" hidden="1" x14ac:dyDescent="0.35">
      <c r="A5251">
        <v>5250</v>
      </c>
      <c r="B5251" s="7">
        <v>314</v>
      </c>
      <c r="C5251" s="7">
        <v>14004</v>
      </c>
      <c r="D5251" s="7">
        <v>3288</v>
      </c>
      <c r="E5251" s="7" t="s">
        <v>131</v>
      </c>
      <c r="F5251" s="7">
        <v>100</v>
      </c>
      <c r="G5251" s="7">
        <v>16000</v>
      </c>
      <c r="H5251" s="7"/>
      <c r="I5251" s="7"/>
      <c r="J5251" s="7" t="s">
        <v>118</v>
      </c>
      <c r="K5251" s="7" t="s">
        <v>60</v>
      </c>
      <c r="L5251" s="7" t="s">
        <v>61</v>
      </c>
      <c r="M5251" s="7">
        <v>1</v>
      </c>
      <c r="N5251" s="7"/>
      <c r="O5251" s="7" t="s">
        <v>88</v>
      </c>
      <c r="P5251" s="7">
        <v>2009</v>
      </c>
      <c r="Q5251" s="7">
        <v>2009</v>
      </c>
      <c r="R5251" s="7"/>
      <c r="S5251" s="7"/>
    </row>
    <row r="5252" spans="1:19" hidden="1" x14ac:dyDescent="0.35">
      <c r="A5252">
        <v>5251</v>
      </c>
      <c r="B5252" s="7">
        <v>314</v>
      </c>
      <c r="C5252" s="7">
        <v>14005</v>
      </c>
      <c r="D5252" s="7">
        <v>3288</v>
      </c>
      <c r="E5252" s="7" t="s">
        <v>295</v>
      </c>
      <c r="F5252" s="7"/>
      <c r="G5252" s="7"/>
      <c r="H5252" s="7"/>
      <c r="I5252" s="7"/>
      <c r="J5252" s="7"/>
      <c r="K5252" s="7"/>
      <c r="L5252" s="7" t="s">
        <v>686</v>
      </c>
      <c r="M5252" s="7">
        <v>1</v>
      </c>
      <c r="N5252" s="7" t="s">
        <v>78</v>
      </c>
      <c r="O5252" s="7" t="s">
        <v>105</v>
      </c>
      <c r="P5252" s="7">
        <v>2009</v>
      </c>
      <c r="Q5252" s="7">
        <v>2009</v>
      </c>
      <c r="R5252" s="7"/>
      <c r="S5252" s="7"/>
    </row>
    <row r="5253" spans="1:19" hidden="1" x14ac:dyDescent="0.35">
      <c r="A5253">
        <v>5252</v>
      </c>
      <c r="B5253" s="7">
        <v>314</v>
      </c>
      <c r="C5253" s="7">
        <v>14014</v>
      </c>
      <c r="D5253" s="7">
        <v>3288</v>
      </c>
      <c r="E5253" s="7" t="s">
        <v>131</v>
      </c>
      <c r="F5253" s="7">
        <v>5000</v>
      </c>
      <c r="G5253" s="7">
        <v>10000</v>
      </c>
      <c r="H5253" s="7"/>
      <c r="I5253" s="7"/>
      <c r="J5253" s="7" t="s">
        <v>118</v>
      </c>
      <c r="K5253" s="7" t="s">
        <v>60</v>
      </c>
      <c r="L5253" s="7" t="s">
        <v>61</v>
      </c>
      <c r="M5253" s="7">
        <v>11</v>
      </c>
      <c r="N5253" s="7"/>
      <c r="O5253" s="7" t="s">
        <v>88</v>
      </c>
      <c r="P5253" s="7">
        <v>1995</v>
      </c>
      <c r="Q5253" s="7">
        <v>1995</v>
      </c>
      <c r="R5253" s="7" t="s">
        <v>1167</v>
      </c>
      <c r="S5253" s="7"/>
    </row>
    <row r="5254" spans="1:19" hidden="1" x14ac:dyDescent="0.35">
      <c r="A5254">
        <v>5253</v>
      </c>
      <c r="B5254" s="7">
        <v>314</v>
      </c>
      <c r="C5254" s="7">
        <v>14000</v>
      </c>
      <c r="D5254" s="20">
        <v>3928</v>
      </c>
      <c r="E5254" s="7" t="s">
        <v>131</v>
      </c>
      <c r="F5254" s="7">
        <v>8000</v>
      </c>
      <c r="G5254" s="7">
        <v>8000</v>
      </c>
      <c r="H5254" s="7"/>
      <c r="I5254" s="7"/>
      <c r="J5254" s="7" t="s">
        <v>118</v>
      </c>
      <c r="K5254" s="7" t="s">
        <v>1040</v>
      </c>
      <c r="L5254" s="7" t="s">
        <v>61</v>
      </c>
      <c r="M5254" s="7">
        <v>2</v>
      </c>
      <c r="N5254" s="7"/>
      <c r="O5254" s="7" t="s">
        <v>88</v>
      </c>
      <c r="P5254" s="7">
        <v>2001</v>
      </c>
      <c r="Q5254" s="7">
        <v>2001</v>
      </c>
      <c r="R5254" s="7"/>
      <c r="S5254" s="7"/>
    </row>
    <row r="5255" spans="1:19" hidden="1" x14ac:dyDescent="0.35">
      <c r="A5255">
        <v>5254</v>
      </c>
      <c r="B5255" s="7">
        <v>314</v>
      </c>
      <c r="C5255" s="7">
        <v>14001</v>
      </c>
      <c r="D5255" s="20">
        <v>3928</v>
      </c>
      <c r="E5255" s="7" t="s">
        <v>131</v>
      </c>
      <c r="F5255" s="7">
        <v>14000</v>
      </c>
      <c r="G5255" s="7">
        <v>25000</v>
      </c>
      <c r="H5255" s="7"/>
      <c r="I5255" s="7"/>
      <c r="J5255" s="7" t="s">
        <v>118</v>
      </c>
      <c r="K5255" s="7" t="s">
        <v>1040</v>
      </c>
      <c r="L5255" s="7" t="s">
        <v>61</v>
      </c>
      <c r="M5255" s="7">
        <v>2</v>
      </c>
      <c r="N5255" s="7"/>
      <c r="O5255" s="7" t="s">
        <v>88</v>
      </c>
      <c r="P5255" s="7">
        <v>2009</v>
      </c>
      <c r="Q5255" s="7">
        <v>2009</v>
      </c>
      <c r="R5255" s="7"/>
      <c r="S5255" s="7"/>
    </row>
    <row r="5256" spans="1:19" hidden="1" x14ac:dyDescent="0.35">
      <c r="A5256">
        <v>5255</v>
      </c>
      <c r="B5256" s="7">
        <v>314</v>
      </c>
      <c r="C5256" s="7">
        <v>14002</v>
      </c>
      <c r="D5256" s="20">
        <v>3928</v>
      </c>
      <c r="E5256" s="7" t="s">
        <v>131</v>
      </c>
      <c r="F5256" s="7">
        <v>26000</v>
      </c>
      <c r="G5256" s="7">
        <v>26000</v>
      </c>
      <c r="H5256" s="7"/>
      <c r="I5256" s="7"/>
      <c r="J5256" s="7" t="s">
        <v>118</v>
      </c>
      <c r="K5256" s="7" t="s">
        <v>1040</v>
      </c>
      <c r="L5256" s="7" t="s">
        <v>61</v>
      </c>
      <c r="M5256" s="7">
        <v>1</v>
      </c>
      <c r="N5256" s="7"/>
      <c r="O5256" s="7" t="s">
        <v>88</v>
      </c>
      <c r="P5256" s="7">
        <v>2009</v>
      </c>
      <c r="Q5256" s="7">
        <v>2009</v>
      </c>
      <c r="R5256" s="7"/>
      <c r="S5256" s="7"/>
    </row>
    <row r="5257" spans="1:19" hidden="1" x14ac:dyDescent="0.35">
      <c r="A5257">
        <v>5256</v>
      </c>
      <c r="B5257" s="7">
        <v>314</v>
      </c>
      <c r="C5257" s="7">
        <v>14003</v>
      </c>
      <c r="D5257" s="20">
        <v>3928</v>
      </c>
      <c r="E5257" s="7" t="s">
        <v>295</v>
      </c>
      <c r="F5257" s="7"/>
      <c r="G5257" s="7"/>
      <c r="H5257" s="7"/>
      <c r="I5257" s="7"/>
      <c r="J5257" s="7"/>
      <c r="K5257" s="7"/>
      <c r="L5257" s="7" t="s">
        <v>686</v>
      </c>
      <c r="M5257" s="7">
        <v>1</v>
      </c>
      <c r="N5257" s="7" t="s">
        <v>78</v>
      </c>
      <c r="O5257" s="7" t="s">
        <v>105</v>
      </c>
      <c r="P5257" s="7">
        <v>2009</v>
      </c>
      <c r="Q5257" s="7">
        <v>2009</v>
      </c>
      <c r="R5257" s="7"/>
      <c r="S5257" s="7"/>
    </row>
    <row r="5258" spans="1:19" hidden="1" x14ac:dyDescent="0.35">
      <c r="A5258">
        <v>5257</v>
      </c>
      <c r="B5258" s="7">
        <v>314</v>
      </c>
      <c r="C5258" s="7">
        <v>14004</v>
      </c>
      <c r="D5258" s="20">
        <v>3928</v>
      </c>
      <c r="E5258" s="7" t="s">
        <v>131</v>
      </c>
      <c r="F5258" s="7">
        <v>6000</v>
      </c>
      <c r="G5258" s="7">
        <v>11000</v>
      </c>
      <c r="H5258" s="7"/>
      <c r="I5258" s="7"/>
      <c r="J5258" s="7" t="s">
        <v>118</v>
      </c>
      <c r="K5258" s="7" t="s">
        <v>1040</v>
      </c>
      <c r="L5258" s="7" t="s">
        <v>61</v>
      </c>
      <c r="M5258" s="7">
        <v>1</v>
      </c>
      <c r="N5258" s="7"/>
      <c r="O5258" s="7" t="s">
        <v>88</v>
      </c>
      <c r="P5258" s="7">
        <v>2009</v>
      </c>
      <c r="Q5258" s="7">
        <v>2009</v>
      </c>
      <c r="R5258" s="7"/>
      <c r="S5258" s="7"/>
    </row>
    <row r="5259" spans="1:19" hidden="1" x14ac:dyDescent="0.35">
      <c r="A5259">
        <v>5258</v>
      </c>
      <c r="B5259" s="7">
        <v>314</v>
      </c>
      <c r="C5259" s="7">
        <v>14005</v>
      </c>
      <c r="D5259" s="20">
        <v>3928</v>
      </c>
      <c r="E5259" s="7" t="s">
        <v>131</v>
      </c>
      <c r="F5259" s="7">
        <v>1200</v>
      </c>
      <c r="G5259" s="7">
        <v>1200</v>
      </c>
      <c r="H5259" s="7"/>
      <c r="I5259" s="7"/>
      <c r="J5259" s="7" t="s">
        <v>118</v>
      </c>
      <c r="K5259" s="7" t="s">
        <v>1040</v>
      </c>
      <c r="L5259" s="7" t="s">
        <v>61</v>
      </c>
      <c r="M5259" s="7">
        <v>1</v>
      </c>
      <c r="N5259" s="7"/>
      <c r="O5259" s="7" t="s">
        <v>88</v>
      </c>
      <c r="P5259" s="7">
        <v>2009</v>
      </c>
      <c r="Q5259" s="7">
        <v>2009</v>
      </c>
      <c r="R5259" s="7"/>
      <c r="S5259" s="7"/>
    </row>
    <row r="5260" spans="1:19" hidden="1" x14ac:dyDescent="0.35">
      <c r="A5260">
        <v>5259</v>
      </c>
      <c r="B5260" s="7">
        <v>314</v>
      </c>
      <c r="C5260" s="7">
        <v>14007</v>
      </c>
      <c r="D5260" s="20">
        <v>3928</v>
      </c>
      <c r="E5260" s="7" t="s">
        <v>58</v>
      </c>
      <c r="F5260" s="7">
        <v>35000</v>
      </c>
      <c r="G5260" s="7">
        <v>35000</v>
      </c>
      <c r="H5260" s="7"/>
      <c r="I5260" s="7"/>
      <c r="J5260" s="7" t="s">
        <v>118</v>
      </c>
      <c r="K5260" s="7" t="s">
        <v>1040</v>
      </c>
      <c r="L5260" s="7" t="s">
        <v>61</v>
      </c>
      <c r="M5260" s="7">
        <v>2</v>
      </c>
      <c r="N5260" s="7"/>
      <c r="O5260" s="7" t="s">
        <v>88</v>
      </c>
      <c r="P5260" s="7">
        <v>2001</v>
      </c>
      <c r="Q5260" s="7">
        <v>2001</v>
      </c>
      <c r="R5260" s="7"/>
      <c r="S5260" s="7"/>
    </row>
    <row r="5261" spans="1:19" hidden="1" x14ac:dyDescent="0.35">
      <c r="A5261">
        <v>5260</v>
      </c>
      <c r="B5261" s="7">
        <v>314</v>
      </c>
      <c r="C5261" s="7">
        <v>14013</v>
      </c>
      <c r="D5261" s="20">
        <v>3928</v>
      </c>
      <c r="E5261" s="7" t="s">
        <v>131</v>
      </c>
      <c r="F5261" s="7">
        <v>10</v>
      </c>
      <c r="G5261" s="7">
        <v>10</v>
      </c>
      <c r="H5261" s="7"/>
      <c r="I5261" s="7"/>
      <c r="J5261" s="7" t="s">
        <v>118</v>
      </c>
      <c r="K5261" s="7" t="s">
        <v>1040</v>
      </c>
      <c r="L5261" s="7" t="s">
        <v>1518</v>
      </c>
      <c r="M5261" s="7">
        <v>7</v>
      </c>
      <c r="N5261" s="7"/>
      <c r="O5261" s="7" t="s">
        <v>88</v>
      </c>
      <c r="P5261" s="7">
        <v>1996</v>
      </c>
      <c r="Q5261" s="7">
        <v>1996</v>
      </c>
      <c r="R5261" s="7"/>
      <c r="S5261" s="7"/>
    </row>
    <row r="5262" spans="1:19" hidden="1" x14ac:dyDescent="0.35">
      <c r="A5262">
        <v>5261</v>
      </c>
      <c r="B5262" s="7">
        <v>314</v>
      </c>
      <c r="C5262" s="7">
        <v>14014</v>
      </c>
      <c r="D5262" s="20">
        <v>3928</v>
      </c>
      <c r="E5262" s="7" t="s">
        <v>131</v>
      </c>
      <c r="F5262" s="7">
        <v>50</v>
      </c>
      <c r="G5262" s="7">
        <v>50</v>
      </c>
      <c r="H5262" s="7"/>
      <c r="I5262" s="7"/>
      <c r="J5262" s="7" t="s">
        <v>118</v>
      </c>
      <c r="K5262" s="7" t="s">
        <v>1040</v>
      </c>
      <c r="L5262" s="7" t="s">
        <v>61</v>
      </c>
      <c r="M5262" s="7">
        <v>11</v>
      </c>
      <c r="N5262" s="7"/>
      <c r="O5262" s="7" t="s">
        <v>88</v>
      </c>
      <c r="P5262" s="7">
        <v>1995</v>
      </c>
      <c r="Q5262" s="7">
        <v>1995</v>
      </c>
      <c r="R5262" s="7" t="s">
        <v>1167</v>
      </c>
      <c r="S5262" s="7"/>
    </row>
    <row r="5263" spans="1:19" hidden="1" x14ac:dyDescent="0.35">
      <c r="A5263">
        <v>5262</v>
      </c>
      <c r="B5263" s="7">
        <v>315</v>
      </c>
      <c r="C5263" s="7">
        <v>26023</v>
      </c>
      <c r="D5263" s="7">
        <v>3890</v>
      </c>
      <c r="E5263" s="7" t="s">
        <v>173</v>
      </c>
      <c r="F5263" s="7"/>
      <c r="G5263" s="7"/>
      <c r="H5263" s="7"/>
      <c r="I5263" s="7"/>
      <c r="J5263" s="7"/>
      <c r="K5263" s="7"/>
      <c r="L5263" s="7" t="s">
        <v>686</v>
      </c>
      <c r="M5263" s="7">
        <v>12</v>
      </c>
      <c r="N5263" s="7" t="s">
        <v>78</v>
      </c>
      <c r="O5263" s="7" t="s">
        <v>105</v>
      </c>
      <c r="P5263" s="7">
        <v>2009</v>
      </c>
      <c r="Q5263" s="7">
        <v>2009</v>
      </c>
      <c r="R5263" s="7" t="s">
        <v>1488</v>
      </c>
      <c r="S5263" s="7"/>
    </row>
    <row r="5264" spans="1:19" hidden="1" x14ac:dyDescent="0.35">
      <c r="A5264">
        <v>5263</v>
      </c>
      <c r="B5264" s="7">
        <v>316</v>
      </c>
      <c r="C5264" s="7">
        <v>19014</v>
      </c>
      <c r="D5264" s="7">
        <v>3295</v>
      </c>
      <c r="E5264" s="7" t="s">
        <v>295</v>
      </c>
      <c r="F5264" s="7"/>
      <c r="G5264" s="7"/>
      <c r="H5264" s="7"/>
      <c r="I5264" s="7"/>
      <c r="J5264" s="7"/>
      <c r="K5264" s="7"/>
      <c r="L5264" s="7" t="s">
        <v>686</v>
      </c>
      <c r="M5264" s="7">
        <v>11</v>
      </c>
      <c r="N5264" s="7" t="s">
        <v>78</v>
      </c>
      <c r="O5264" s="7" t="s">
        <v>105</v>
      </c>
      <c r="P5264" s="7">
        <v>2009</v>
      </c>
      <c r="Q5264" s="7">
        <v>2009</v>
      </c>
      <c r="R5264" s="7"/>
      <c r="S5264" s="7"/>
    </row>
    <row r="5265" spans="1:19" hidden="1" x14ac:dyDescent="0.35">
      <c r="A5265">
        <v>5264</v>
      </c>
      <c r="B5265" s="7">
        <v>316</v>
      </c>
      <c r="C5265" s="7">
        <v>19051</v>
      </c>
      <c r="D5265" s="7">
        <v>3295</v>
      </c>
      <c r="E5265" s="7" t="s">
        <v>295</v>
      </c>
      <c r="F5265" s="7"/>
      <c r="G5265" s="7"/>
      <c r="H5265" s="7"/>
      <c r="I5265" s="7"/>
      <c r="J5265" s="7"/>
      <c r="K5265" s="7"/>
      <c r="L5265" s="7" t="s">
        <v>686</v>
      </c>
      <c r="M5265" s="7">
        <v>11</v>
      </c>
      <c r="N5265" s="7" t="s">
        <v>78</v>
      </c>
      <c r="O5265" s="7" t="s">
        <v>105</v>
      </c>
      <c r="P5265" s="7">
        <v>1994</v>
      </c>
      <c r="Q5265" s="7">
        <v>2009</v>
      </c>
      <c r="R5265" s="7"/>
      <c r="S5265" s="7"/>
    </row>
    <row r="5266" spans="1:19" hidden="1" x14ac:dyDescent="0.35">
      <c r="A5266">
        <v>5265</v>
      </c>
      <c r="B5266" s="7">
        <v>316</v>
      </c>
      <c r="C5266" s="7">
        <v>19069</v>
      </c>
      <c r="D5266" s="7">
        <v>3295</v>
      </c>
      <c r="E5266" s="7" t="s">
        <v>295</v>
      </c>
      <c r="F5266" s="7"/>
      <c r="G5266" s="7"/>
      <c r="H5266" s="7"/>
      <c r="I5266" s="7"/>
      <c r="J5266" s="7"/>
      <c r="K5266" s="7"/>
      <c r="L5266" s="7" t="s">
        <v>686</v>
      </c>
      <c r="M5266" s="7">
        <v>10</v>
      </c>
      <c r="N5266" s="7" t="s">
        <v>78</v>
      </c>
      <c r="O5266" s="7" t="s">
        <v>105</v>
      </c>
      <c r="P5266" s="7">
        <v>2009</v>
      </c>
      <c r="Q5266" s="7">
        <v>2009</v>
      </c>
      <c r="R5266" s="7"/>
      <c r="S5266" s="7"/>
    </row>
    <row r="5267" spans="1:19" hidden="1" x14ac:dyDescent="0.35">
      <c r="A5267">
        <v>5266</v>
      </c>
      <c r="B5267" s="7">
        <v>316</v>
      </c>
      <c r="C5267" s="7">
        <v>19071</v>
      </c>
      <c r="D5267" s="7">
        <v>3295</v>
      </c>
      <c r="E5267" s="7" t="s">
        <v>295</v>
      </c>
      <c r="F5267" s="7"/>
      <c r="G5267" s="7"/>
      <c r="H5267" s="7"/>
      <c r="I5267" s="7"/>
      <c r="J5267" s="7"/>
      <c r="K5267" s="7"/>
      <c r="L5267" s="7" t="s">
        <v>686</v>
      </c>
      <c r="M5267" s="7">
        <v>10</v>
      </c>
      <c r="N5267" s="7" t="s">
        <v>78</v>
      </c>
      <c r="O5267" s="7" t="s">
        <v>105</v>
      </c>
      <c r="P5267" s="7">
        <v>1994</v>
      </c>
      <c r="Q5267" s="7">
        <v>2009</v>
      </c>
      <c r="R5267" s="7"/>
      <c r="S5267" s="7"/>
    </row>
    <row r="5268" spans="1:19" hidden="1" x14ac:dyDescent="0.35">
      <c r="A5268">
        <v>5267</v>
      </c>
      <c r="B5268" s="7">
        <v>316</v>
      </c>
      <c r="C5268" s="7">
        <v>19014</v>
      </c>
      <c r="D5268" s="7">
        <v>3268</v>
      </c>
      <c r="E5268" s="7" t="s">
        <v>295</v>
      </c>
      <c r="F5268" s="7"/>
      <c r="G5268" s="7"/>
      <c r="H5268" s="7"/>
      <c r="I5268" s="7"/>
      <c r="J5268" s="7"/>
      <c r="K5268" s="7"/>
      <c r="L5268" s="7" t="s">
        <v>686</v>
      </c>
      <c r="M5268" s="7">
        <v>11</v>
      </c>
      <c r="N5268" s="7" t="s">
        <v>78</v>
      </c>
      <c r="O5268" s="7" t="s">
        <v>105</v>
      </c>
      <c r="P5268" s="7">
        <v>2009</v>
      </c>
      <c r="Q5268" s="7">
        <v>2009</v>
      </c>
      <c r="R5268" s="7"/>
      <c r="S5268" s="7"/>
    </row>
    <row r="5269" spans="1:19" hidden="1" x14ac:dyDescent="0.35">
      <c r="A5269">
        <v>5268</v>
      </c>
      <c r="B5269" s="7">
        <v>316</v>
      </c>
      <c r="C5269" s="7">
        <v>19036</v>
      </c>
      <c r="D5269" s="7">
        <v>3268</v>
      </c>
      <c r="E5269" s="7" t="s">
        <v>295</v>
      </c>
      <c r="F5269" s="7"/>
      <c r="G5269" s="7"/>
      <c r="H5269" s="7"/>
      <c r="I5269" s="7"/>
      <c r="J5269" s="7"/>
      <c r="K5269" s="7"/>
      <c r="L5269" s="7" t="s">
        <v>686</v>
      </c>
      <c r="M5269" s="7">
        <v>11</v>
      </c>
      <c r="N5269" s="7" t="s">
        <v>78</v>
      </c>
      <c r="O5269" s="7" t="s">
        <v>105</v>
      </c>
      <c r="P5269" s="7">
        <v>2009</v>
      </c>
      <c r="Q5269" s="7">
        <v>2009</v>
      </c>
      <c r="R5269" s="7"/>
      <c r="S5269" s="7"/>
    </row>
    <row r="5270" spans="1:19" hidden="1" x14ac:dyDescent="0.35">
      <c r="A5270">
        <v>5269</v>
      </c>
      <c r="B5270" s="7">
        <v>316</v>
      </c>
      <c r="C5270" s="7">
        <v>19050</v>
      </c>
      <c r="D5270" s="7">
        <v>3268</v>
      </c>
      <c r="E5270" s="7" t="s">
        <v>295</v>
      </c>
      <c r="F5270" s="7"/>
      <c r="G5270" s="7"/>
      <c r="H5270" s="7"/>
      <c r="I5270" s="7"/>
      <c r="J5270" s="7"/>
      <c r="K5270" s="7"/>
      <c r="L5270" s="7"/>
      <c r="M5270" s="7">
        <v>11</v>
      </c>
      <c r="N5270" s="7" t="s">
        <v>78</v>
      </c>
      <c r="O5270" s="7" t="s">
        <v>105</v>
      </c>
      <c r="P5270" s="7">
        <v>2009</v>
      </c>
      <c r="Q5270" s="7">
        <v>2009</v>
      </c>
      <c r="R5270" s="7"/>
      <c r="S5270" s="7"/>
    </row>
    <row r="5271" spans="1:19" hidden="1" x14ac:dyDescent="0.35">
      <c r="A5271">
        <v>5270</v>
      </c>
      <c r="B5271" s="7">
        <v>316</v>
      </c>
      <c r="C5271" s="7">
        <v>19069</v>
      </c>
      <c r="D5271" s="7">
        <v>3268</v>
      </c>
      <c r="E5271" s="7" t="s">
        <v>453</v>
      </c>
      <c r="F5271" s="7"/>
      <c r="G5271" s="7"/>
      <c r="H5271" s="7"/>
      <c r="I5271" s="7"/>
      <c r="J5271" s="7"/>
      <c r="K5271" s="7"/>
      <c r="L5271" s="7" t="s">
        <v>61</v>
      </c>
      <c r="M5271" s="7">
        <v>10</v>
      </c>
      <c r="N5271" s="7" t="s">
        <v>78</v>
      </c>
      <c r="O5271" s="7" t="s">
        <v>105</v>
      </c>
      <c r="P5271" s="7">
        <v>2009</v>
      </c>
      <c r="Q5271" s="7">
        <v>2009</v>
      </c>
      <c r="R5271" s="7"/>
      <c r="S5271" s="7"/>
    </row>
    <row r="5272" spans="1:19" hidden="1" x14ac:dyDescent="0.35">
      <c r="A5272">
        <v>5271</v>
      </c>
      <c r="B5272" s="7">
        <v>316</v>
      </c>
      <c r="C5272" s="7">
        <v>19049</v>
      </c>
      <c r="D5272" s="7">
        <v>3287</v>
      </c>
      <c r="E5272" s="7" t="s">
        <v>295</v>
      </c>
      <c r="F5272" s="7"/>
      <c r="G5272" s="7"/>
      <c r="H5272" s="7"/>
      <c r="I5272" s="7"/>
      <c r="J5272" s="7"/>
      <c r="K5272" s="7"/>
      <c r="L5272" s="7"/>
      <c r="M5272" s="7">
        <v>10</v>
      </c>
      <c r="N5272" s="7" t="s">
        <v>78</v>
      </c>
      <c r="O5272" s="7" t="s">
        <v>105</v>
      </c>
      <c r="P5272" s="7">
        <v>2009</v>
      </c>
      <c r="Q5272" s="7">
        <v>2009</v>
      </c>
      <c r="R5272" s="7"/>
      <c r="S5272" s="7"/>
    </row>
    <row r="5273" spans="1:19" hidden="1" x14ac:dyDescent="0.35">
      <c r="A5273">
        <v>5272</v>
      </c>
      <c r="B5273" s="7">
        <v>316</v>
      </c>
      <c r="C5273" s="7">
        <v>19051</v>
      </c>
      <c r="D5273" s="7">
        <v>3287</v>
      </c>
      <c r="E5273" s="7" t="s">
        <v>295</v>
      </c>
      <c r="F5273" s="7"/>
      <c r="G5273" s="7"/>
      <c r="H5273" s="7"/>
      <c r="I5273" s="7"/>
      <c r="J5273" s="7"/>
      <c r="K5273" s="7"/>
      <c r="L5273" s="7" t="s">
        <v>686</v>
      </c>
      <c r="M5273" s="7">
        <v>11</v>
      </c>
      <c r="N5273" s="7" t="s">
        <v>78</v>
      </c>
      <c r="O5273" s="7" t="s">
        <v>105</v>
      </c>
      <c r="P5273" s="7">
        <v>2009</v>
      </c>
      <c r="Q5273" s="7">
        <v>2009</v>
      </c>
      <c r="R5273" s="7"/>
      <c r="S5273" s="7"/>
    </row>
    <row r="5274" spans="1:19" hidden="1" x14ac:dyDescent="0.35">
      <c r="A5274">
        <v>5273</v>
      </c>
      <c r="B5274" s="7">
        <v>316</v>
      </c>
      <c r="C5274" s="7">
        <v>19069</v>
      </c>
      <c r="D5274" s="7">
        <v>3287</v>
      </c>
      <c r="E5274" s="7" t="s">
        <v>295</v>
      </c>
      <c r="F5274" s="7"/>
      <c r="G5274" s="7"/>
      <c r="H5274" s="7"/>
      <c r="I5274" s="7"/>
      <c r="J5274" s="7"/>
      <c r="K5274" s="7"/>
      <c r="L5274" s="7" t="s">
        <v>686</v>
      </c>
      <c r="M5274" s="7">
        <v>10</v>
      </c>
      <c r="N5274" s="7" t="s">
        <v>78</v>
      </c>
      <c r="O5274" s="7" t="s">
        <v>105</v>
      </c>
      <c r="P5274" s="7">
        <v>2009</v>
      </c>
      <c r="Q5274" s="7">
        <v>2009</v>
      </c>
      <c r="R5274" s="7"/>
      <c r="S5274" s="7"/>
    </row>
    <row r="5275" spans="1:19" hidden="1" x14ac:dyDescent="0.35">
      <c r="A5275">
        <v>5274</v>
      </c>
      <c r="B5275" s="7">
        <v>316</v>
      </c>
      <c r="C5275" s="7">
        <v>19071</v>
      </c>
      <c r="D5275" s="7">
        <v>3287</v>
      </c>
      <c r="E5275" s="7" t="s">
        <v>295</v>
      </c>
      <c r="F5275" s="7"/>
      <c r="G5275" s="7"/>
      <c r="H5275" s="7"/>
      <c r="I5275" s="7"/>
      <c r="J5275" s="7"/>
      <c r="K5275" s="7"/>
      <c r="L5275" s="7" t="s">
        <v>686</v>
      </c>
      <c r="M5275" s="7">
        <v>10</v>
      </c>
      <c r="N5275" s="7" t="s">
        <v>78</v>
      </c>
      <c r="O5275" s="7" t="s">
        <v>105</v>
      </c>
      <c r="P5275" s="7">
        <v>2009</v>
      </c>
      <c r="Q5275" s="7">
        <v>2009</v>
      </c>
      <c r="R5275" s="7"/>
      <c r="S5275" s="7"/>
    </row>
    <row r="5276" spans="1:19" hidden="1" x14ac:dyDescent="0.35">
      <c r="A5276">
        <v>5275</v>
      </c>
      <c r="B5276" s="7">
        <v>316</v>
      </c>
      <c r="C5276" s="7">
        <v>19014</v>
      </c>
      <c r="D5276" s="7">
        <v>3659</v>
      </c>
      <c r="E5276" s="7" t="s">
        <v>295</v>
      </c>
      <c r="F5276" s="7"/>
      <c r="G5276" s="7"/>
      <c r="H5276" s="7"/>
      <c r="I5276" s="7"/>
      <c r="J5276" s="7"/>
      <c r="K5276" s="7"/>
      <c r="L5276" s="7" t="s">
        <v>686</v>
      </c>
      <c r="M5276" s="7">
        <v>11</v>
      </c>
      <c r="N5276" s="7" t="s">
        <v>78</v>
      </c>
      <c r="O5276" s="7" t="s">
        <v>105</v>
      </c>
      <c r="P5276" s="7">
        <v>2009</v>
      </c>
      <c r="Q5276" s="7">
        <v>2009</v>
      </c>
      <c r="R5276" s="7"/>
      <c r="S5276" s="7"/>
    </row>
    <row r="5277" spans="1:19" hidden="1" x14ac:dyDescent="0.35">
      <c r="A5277">
        <v>5276</v>
      </c>
      <c r="B5277" s="7">
        <v>316</v>
      </c>
      <c r="C5277" s="7">
        <v>19018</v>
      </c>
      <c r="D5277" s="7">
        <v>3659</v>
      </c>
      <c r="E5277" s="7" t="s">
        <v>591</v>
      </c>
      <c r="F5277" s="7"/>
      <c r="G5277" s="7"/>
      <c r="H5277" s="7"/>
      <c r="I5277" s="7"/>
      <c r="J5277" s="7"/>
      <c r="K5277" s="7"/>
      <c r="L5277" s="7"/>
      <c r="M5277" s="7">
        <v>11</v>
      </c>
      <c r="N5277" s="7" t="s">
        <v>78</v>
      </c>
      <c r="O5277" s="7" t="s">
        <v>105</v>
      </c>
      <c r="P5277" s="7">
        <v>2009</v>
      </c>
      <c r="Q5277" s="7">
        <v>2009</v>
      </c>
      <c r="R5277" s="7"/>
      <c r="S5277" s="7"/>
    </row>
    <row r="5278" spans="1:19" hidden="1" x14ac:dyDescent="0.35">
      <c r="A5278">
        <v>5277</v>
      </c>
      <c r="B5278" s="7">
        <v>316</v>
      </c>
      <c r="C5278" s="7">
        <v>19014</v>
      </c>
      <c r="D5278" s="7">
        <v>3294</v>
      </c>
      <c r="E5278" s="7" t="s">
        <v>295</v>
      </c>
      <c r="F5278" s="7"/>
      <c r="G5278" s="7"/>
      <c r="H5278" s="7"/>
      <c r="I5278" s="7"/>
      <c r="J5278" s="7"/>
      <c r="K5278" s="7"/>
      <c r="L5278" s="7" t="s">
        <v>686</v>
      </c>
      <c r="M5278" s="7">
        <v>11</v>
      </c>
      <c r="N5278" s="7" t="s">
        <v>78</v>
      </c>
      <c r="O5278" s="7" t="s">
        <v>105</v>
      </c>
      <c r="P5278" s="7">
        <v>2009</v>
      </c>
      <c r="Q5278" s="7">
        <v>2009</v>
      </c>
      <c r="R5278" s="7"/>
      <c r="S5278" s="7"/>
    </row>
    <row r="5279" spans="1:19" hidden="1" x14ac:dyDescent="0.35">
      <c r="A5279">
        <v>5278</v>
      </c>
      <c r="B5279" s="7">
        <v>316</v>
      </c>
      <c r="C5279" s="7">
        <v>19051</v>
      </c>
      <c r="D5279" s="7">
        <v>3294</v>
      </c>
      <c r="E5279" s="7" t="s">
        <v>295</v>
      </c>
      <c r="F5279" s="7"/>
      <c r="G5279" s="7"/>
      <c r="H5279" s="7"/>
      <c r="I5279" s="7"/>
      <c r="J5279" s="7"/>
      <c r="K5279" s="7"/>
      <c r="L5279" s="7" t="s">
        <v>686</v>
      </c>
      <c r="M5279" s="7">
        <v>11</v>
      </c>
      <c r="N5279" s="7" t="s">
        <v>78</v>
      </c>
      <c r="O5279" s="7" t="s">
        <v>105</v>
      </c>
      <c r="P5279" s="7">
        <v>2009</v>
      </c>
      <c r="Q5279" s="7">
        <v>2009</v>
      </c>
      <c r="R5279" s="7"/>
      <c r="S5279" s="7"/>
    </row>
    <row r="5280" spans="1:19" hidden="1" x14ac:dyDescent="0.35">
      <c r="A5280">
        <v>5279</v>
      </c>
      <c r="B5280" s="7">
        <v>316</v>
      </c>
      <c r="C5280" s="7">
        <v>19071</v>
      </c>
      <c r="D5280" s="7">
        <v>3298</v>
      </c>
      <c r="E5280" s="7" t="s">
        <v>295</v>
      </c>
      <c r="F5280" s="7"/>
      <c r="G5280" s="7"/>
      <c r="H5280" s="7"/>
      <c r="I5280" s="7"/>
      <c r="J5280" s="7"/>
      <c r="K5280" s="7"/>
      <c r="L5280" s="7" t="s">
        <v>686</v>
      </c>
      <c r="M5280" s="7">
        <v>10</v>
      </c>
      <c r="N5280" s="7" t="s">
        <v>78</v>
      </c>
      <c r="O5280" s="7" t="s">
        <v>105</v>
      </c>
      <c r="P5280" s="7">
        <v>2009</v>
      </c>
      <c r="Q5280" s="7">
        <v>2009</v>
      </c>
      <c r="R5280" s="7"/>
      <c r="S5280" s="7"/>
    </row>
    <row r="5281" spans="1:19" hidden="1" x14ac:dyDescent="0.35">
      <c r="A5281">
        <v>5280</v>
      </c>
      <c r="B5281" s="7">
        <v>316</v>
      </c>
      <c r="C5281" s="7">
        <v>19032</v>
      </c>
      <c r="D5281" s="7">
        <v>3263</v>
      </c>
      <c r="E5281" s="7" t="s">
        <v>591</v>
      </c>
      <c r="F5281" s="7"/>
      <c r="G5281" s="7"/>
      <c r="H5281" s="7"/>
      <c r="I5281" s="7"/>
      <c r="J5281" s="7"/>
      <c r="K5281" s="7"/>
      <c r="L5281" s="7" t="s">
        <v>686</v>
      </c>
      <c r="M5281" s="7">
        <v>10</v>
      </c>
      <c r="N5281" s="7" t="s">
        <v>78</v>
      </c>
      <c r="O5281" s="7" t="s">
        <v>105</v>
      </c>
      <c r="P5281" s="7">
        <v>2009</v>
      </c>
      <c r="Q5281" s="7">
        <v>2009</v>
      </c>
      <c r="R5281" s="7"/>
      <c r="S5281" s="7"/>
    </row>
    <row r="5282" spans="1:19" hidden="1" x14ac:dyDescent="0.35">
      <c r="A5282">
        <v>5281</v>
      </c>
      <c r="B5282" s="7">
        <v>316</v>
      </c>
      <c r="C5282" s="7">
        <v>19045</v>
      </c>
      <c r="D5282" s="7">
        <v>3263</v>
      </c>
      <c r="E5282" s="7" t="s">
        <v>295</v>
      </c>
      <c r="F5282" s="7"/>
      <c r="G5282" s="7"/>
      <c r="H5282" s="7"/>
      <c r="I5282" s="7"/>
      <c r="J5282" s="7"/>
      <c r="K5282" s="7" t="s">
        <v>121</v>
      </c>
      <c r="L5282" s="7" t="s">
        <v>686</v>
      </c>
      <c r="M5282" s="7">
        <v>11</v>
      </c>
      <c r="N5282" s="7" t="s">
        <v>90</v>
      </c>
      <c r="O5282" s="7" t="s">
        <v>62</v>
      </c>
      <c r="P5282" s="7">
        <v>2009</v>
      </c>
      <c r="Q5282" s="7">
        <v>2009</v>
      </c>
      <c r="R5282" s="7"/>
      <c r="S5282" s="7"/>
    </row>
    <row r="5283" spans="1:19" hidden="1" x14ac:dyDescent="0.35">
      <c r="A5283">
        <v>5282</v>
      </c>
      <c r="B5283" s="7">
        <v>316</v>
      </c>
      <c r="C5283" s="7">
        <v>19049</v>
      </c>
      <c r="D5283" s="7">
        <v>3263</v>
      </c>
      <c r="E5283" s="7" t="s">
        <v>295</v>
      </c>
      <c r="F5283" s="7"/>
      <c r="G5283" s="7"/>
      <c r="H5283" s="7"/>
      <c r="I5283" s="7"/>
      <c r="J5283" s="7"/>
      <c r="K5283" s="7"/>
      <c r="L5283" s="7"/>
      <c r="M5283" s="7">
        <v>10</v>
      </c>
      <c r="N5283" s="7" t="s">
        <v>78</v>
      </c>
      <c r="O5283" s="7" t="s">
        <v>105</v>
      </c>
      <c r="P5283" s="7">
        <v>2009</v>
      </c>
      <c r="Q5283" s="7">
        <v>2009</v>
      </c>
      <c r="R5283" s="7"/>
      <c r="S5283" s="7"/>
    </row>
    <row r="5284" spans="1:19" hidden="1" x14ac:dyDescent="0.35">
      <c r="A5284">
        <v>5283</v>
      </c>
      <c r="B5284" s="7">
        <v>316</v>
      </c>
      <c r="C5284" s="7">
        <v>19051</v>
      </c>
      <c r="D5284" s="7">
        <v>3263</v>
      </c>
      <c r="E5284" s="7" t="s">
        <v>295</v>
      </c>
      <c r="F5284" s="7"/>
      <c r="G5284" s="7"/>
      <c r="H5284" s="7"/>
      <c r="I5284" s="7"/>
      <c r="J5284" s="7"/>
      <c r="K5284" s="7"/>
      <c r="L5284" s="7" t="s">
        <v>686</v>
      </c>
      <c r="M5284" s="7">
        <v>11</v>
      </c>
      <c r="N5284" s="7" t="s">
        <v>78</v>
      </c>
      <c r="O5284" s="7" t="s">
        <v>105</v>
      </c>
      <c r="P5284" s="7">
        <v>2009</v>
      </c>
      <c r="Q5284" s="7">
        <v>2009</v>
      </c>
      <c r="R5284" s="7"/>
      <c r="S5284" s="7"/>
    </row>
    <row r="5285" spans="1:19" hidden="1" x14ac:dyDescent="0.35">
      <c r="A5285">
        <v>5284</v>
      </c>
      <c r="B5285" s="7">
        <v>316</v>
      </c>
      <c r="C5285" s="7">
        <v>19032</v>
      </c>
      <c r="D5285" s="20">
        <v>3845</v>
      </c>
      <c r="E5285" s="7" t="s">
        <v>591</v>
      </c>
      <c r="F5285" s="7"/>
      <c r="G5285" s="7"/>
      <c r="H5285" s="7"/>
      <c r="I5285" s="7"/>
      <c r="J5285" s="7"/>
      <c r="K5285" s="7"/>
      <c r="L5285" s="7" t="s">
        <v>686</v>
      </c>
      <c r="M5285" s="7">
        <v>10</v>
      </c>
      <c r="N5285" s="7" t="s">
        <v>78</v>
      </c>
      <c r="O5285" s="7" t="s">
        <v>105</v>
      </c>
      <c r="P5285" s="7">
        <v>2009</v>
      </c>
      <c r="Q5285" s="7">
        <v>2009</v>
      </c>
      <c r="R5285" s="7"/>
      <c r="S5285" s="7"/>
    </row>
    <row r="5286" spans="1:19" hidden="1" x14ac:dyDescent="0.35">
      <c r="A5286">
        <v>5285</v>
      </c>
      <c r="B5286" s="7">
        <v>316</v>
      </c>
      <c r="C5286" s="7">
        <v>19036</v>
      </c>
      <c r="D5286" s="20">
        <v>3845</v>
      </c>
      <c r="E5286" s="7" t="s">
        <v>295</v>
      </c>
      <c r="F5286" s="7"/>
      <c r="G5286" s="7"/>
      <c r="H5286" s="7"/>
      <c r="I5286" s="7"/>
      <c r="J5286" s="7"/>
      <c r="K5286" s="7"/>
      <c r="L5286" s="7" t="s">
        <v>686</v>
      </c>
      <c r="M5286" s="7">
        <v>11</v>
      </c>
      <c r="N5286" s="7" t="s">
        <v>78</v>
      </c>
      <c r="O5286" s="7" t="s">
        <v>105</v>
      </c>
      <c r="P5286" s="7">
        <v>2009</v>
      </c>
      <c r="Q5286" s="7">
        <v>2009</v>
      </c>
      <c r="R5286" s="7"/>
      <c r="S5286" s="7"/>
    </row>
    <row r="5287" spans="1:19" hidden="1" x14ac:dyDescent="0.35">
      <c r="A5287">
        <v>5286</v>
      </c>
      <c r="B5287" s="7">
        <v>316</v>
      </c>
      <c r="C5287" s="7">
        <v>19069</v>
      </c>
      <c r="D5287" s="20">
        <v>3845</v>
      </c>
      <c r="E5287" s="7" t="s">
        <v>295</v>
      </c>
      <c r="F5287" s="7"/>
      <c r="G5287" s="7"/>
      <c r="H5287" s="7"/>
      <c r="I5287" s="7"/>
      <c r="J5287" s="7"/>
      <c r="K5287" s="7"/>
      <c r="L5287" s="7" t="s">
        <v>686</v>
      </c>
      <c r="M5287" s="7">
        <v>10</v>
      </c>
      <c r="N5287" s="7" t="s">
        <v>78</v>
      </c>
      <c r="O5287" s="7" t="s">
        <v>105</v>
      </c>
      <c r="P5287" s="7">
        <v>2009</v>
      </c>
      <c r="Q5287" s="7">
        <v>2009</v>
      </c>
      <c r="R5287" s="7"/>
      <c r="S5287" s="7"/>
    </row>
    <row r="5288" spans="1:19" hidden="1" x14ac:dyDescent="0.35">
      <c r="A5288">
        <v>5287</v>
      </c>
      <c r="B5288" s="7">
        <v>316</v>
      </c>
      <c r="C5288" s="7">
        <v>19014</v>
      </c>
      <c r="D5288" s="7">
        <v>3846</v>
      </c>
      <c r="E5288" s="7" t="s">
        <v>295</v>
      </c>
      <c r="F5288" s="7"/>
      <c r="G5288" s="7"/>
      <c r="H5288" s="7"/>
      <c r="I5288" s="7"/>
      <c r="J5288" s="7"/>
      <c r="K5288" s="7"/>
      <c r="L5288" s="7" t="s">
        <v>686</v>
      </c>
      <c r="M5288" s="7">
        <v>11</v>
      </c>
      <c r="N5288" s="7" t="s">
        <v>78</v>
      </c>
      <c r="O5288" s="7" t="s">
        <v>105</v>
      </c>
      <c r="P5288" s="7">
        <v>2009</v>
      </c>
      <c r="Q5288" s="7">
        <v>2009</v>
      </c>
      <c r="R5288" s="7"/>
      <c r="S5288" s="7"/>
    </row>
    <row r="5289" spans="1:19" hidden="1" x14ac:dyDescent="0.35">
      <c r="A5289">
        <v>5288</v>
      </c>
      <c r="B5289" s="7">
        <v>316</v>
      </c>
      <c r="C5289" s="7">
        <v>19036</v>
      </c>
      <c r="D5289" s="7">
        <v>3846</v>
      </c>
      <c r="E5289" s="7" t="s">
        <v>295</v>
      </c>
      <c r="F5289" s="7"/>
      <c r="G5289" s="7"/>
      <c r="H5289" s="7"/>
      <c r="I5289" s="7"/>
      <c r="J5289" s="7"/>
      <c r="K5289" s="7"/>
      <c r="L5289" s="7" t="s">
        <v>686</v>
      </c>
      <c r="M5289" s="7">
        <v>11</v>
      </c>
      <c r="N5289" s="7" t="s">
        <v>78</v>
      </c>
      <c r="O5289" s="7" t="s">
        <v>105</v>
      </c>
      <c r="P5289" s="7">
        <v>2009</v>
      </c>
      <c r="Q5289" s="7">
        <v>2009</v>
      </c>
      <c r="R5289" s="7"/>
      <c r="S5289" s="7"/>
    </row>
    <row r="5290" spans="1:19" hidden="1" x14ac:dyDescent="0.35">
      <c r="A5290">
        <v>5289</v>
      </c>
      <c r="B5290" s="7">
        <v>316</v>
      </c>
      <c r="C5290" s="7">
        <v>19045</v>
      </c>
      <c r="D5290" s="7">
        <v>3846</v>
      </c>
      <c r="E5290" s="7" t="s">
        <v>295</v>
      </c>
      <c r="F5290" s="7"/>
      <c r="G5290" s="7"/>
      <c r="H5290" s="7"/>
      <c r="I5290" s="7"/>
      <c r="J5290" s="7"/>
      <c r="K5290" s="7" t="s">
        <v>121</v>
      </c>
      <c r="L5290" s="7" t="s">
        <v>686</v>
      </c>
      <c r="M5290" s="7">
        <v>11</v>
      </c>
      <c r="N5290" s="7" t="s">
        <v>90</v>
      </c>
      <c r="O5290" s="7" t="s">
        <v>62</v>
      </c>
      <c r="P5290" s="7">
        <v>2009</v>
      </c>
      <c r="Q5290" s="7">
        <v>2009</v>
      </c>
      <c r="R5290" s="7"/>
      <c r="S5290" s="7"/>
    </row>
    <row r="5291" spans="1:19" hidden="1" x14ac:dyDescent="0.35">
      <c r="A5291">
        <v>5290</v>
      </c>
      <c r="B5291" s="7">
        <v>316</v>
      </c>
      <c r="C5291" s="7">
        <v>19049</v>
      </c>
      <c r="D5291" s="7">
        <v>3846</v>
      </c>
      <c r="E5291" s="7" t="s">
        <v>295</v>
      </c>
      <c r="F5291" s="7"/>
      <c r="G5291" s="7"/>
      <c r="H5291" s="7"/>
      <c r="I5291" s="7"/>
      <c r="J5291" s="7"/>
      <c r="K5291" s="7"/>
      <c r="L5291" s="7"/>
      <c r="M5291" s="7">
        <v>10</v>
      </c>
      <c r="N5291" s="7" t="s">
        <v>78</v>
      </c>
      <c r="O5291" s="7" t="s">
        <v>105</v>
      </c>
      <c r="P5291" s="7">
        <v>2009</v>
      </c>
      <c r="Q5291" s="7">
        <v>2009</v>
      </c>
      <c r="R5291" s="7"/>
      <c r="S5291" s="7"/>
    </row>
    <row r="5292" spans="1:19" hidden="1" x14ac:dyDescent="0.35">
      <c r="A5292">
        <v>5291</v>
      </c>
      <c r="B5292" s="7">
        <v>316</v>
      </c>
      <c r="C5292" s="7">
        <v>19051</v>
      </c>
      <c r="D5292" s="7">
        <v>3846</v>
      </c>
      <c r="E5292" s="7" t="s">
        <v>295</v>
      </c>
      <c r="F5292" s="7"/>
      <c r="G5292" s="7"/>
      <c r="H5292" s="7"/>
      <c r="I5292" s="7"/>
      <c r="J5292" s="7"/>
      <c r="K5292" s="7"/>
      <c r="L5292" s="7" t="s">
        <v>686</v>
      </c>
      <c r="M5292" s="7">
        <v>11</v>
      </c>
      <c r="N5292" s="7" t="s">
        <v>78</v>
      </c>
      <c r="O5292" s="7" t="s">
        <v>105</v>
      </c>
      <c r="P5292" s="7">
        <v>2009</v>
      </c>
      <c r="Q5292" s="7">
        <v>2009</v>
      </c>
      <c r="R5292" s="7"/>
      <c r="S5292" s="7"/>
    </row>
    <row r="5293" spans="1:19" hidden="1" x14ac:dyDescent="0.35">
      <c r="A5293">
        <v>5292</v>
      </c>
      <c r="B5293" s="7">
        <v>316</v>
      </c>
      <c r="C5293" s="7">
        <v>19071</v>
      </c>
      <c r="D5293" s="7">
        <v>3288</v>
      </c>
      <c r="E5293" s="7" t="s">
        <v>295</v>
      </c>
      <c r="F5293" s="7"/>
      <c r="G5293" s="7"/>
      <c r="H5293" s="7"/>
      <c r="I5293" s="7"/>
      <c r="J5293" s="7"/>
      <c r="K5293" s="7"/>
      <c r="L5293" s="7" t="s">
        <v>686</v>
      </c>
      <c r="M5293" s="7">
        <v>10</v>
      </c>
      <c r="N5293" s="7" t="s">
        <v>78</v>
      </c>
      <c r="O5293" s="7" t="s">
        <v>105</v>
      </c>
      <c r="P5293" s="7">
        <v>2009</v>
      </c>
      <c r="Q5293" s="7">
        <v>2009</v>
      </c>
      <c r="R5293" s="7"/>
      <c r="S5293" s="7"/>
    </row>
    <row r="5294" spans="1:19" hidden="1" x14ac:dyDescent="0.35">
      <c r="A5294">
        <v>5293</v>
      </c>
      <c r="B5294" s="7">
        <v>317</v>
      </c>
      <c r="C5294" s="7">
        <v>19011</v>
      </c>
      <c r="D5294" s="7">
        <v>3846</v>
      </c>
      <c r="E5294" s="7" t="s">
        <v>295</v>
      </c>
      <c r="F5294" s="7"/>
      <c r="G5294" s="7"/>
      <c r="H5294" s="7"/>
      <c r="I5294" s="7"/>
      <c r="J5294" s="7"/>
      <c r="K5294" s="7"/>
      <c r="L5294" s="7" t="s">
        <v>686</v>
      </c>
      <c r="M5294" s="7">
        <v>2</v>
      </c>
      <c r="N5294" s="7" t="s">
        <v>78</v>
      </c>
      <c r="O5294" s="7" t="s">
        <v>105</v>
      </c>
      <c r="P5294" s="7">
        <v>2010</v>
      </c>
      <c r="Q5294" s="7">
        <v>2010</v>
      </c>
      <c r="R5294" s="7"/>
      <c r="S5294" s="7"/>
    </row>
    <row r="5295" spans="1:19" hidden="1" x14ac:dyDescent="0.35">
      <c r="A5295">
        <v>5294</v>
      </c>
      <c r="B5295" s="7">
        <v>318</v>
      </c>
      <c r="C5295" s="7">
        <v>4006</v>
      </c>
      <c r="D5295" s="7">
        <v>3890</v>
      </c>
      <c r="E5295" s="7" t="s">
        <v>58</v>
      </c>
      <c r="F5295" s="7"/>
      <c r="G5295" s="7"/>
      <c r="H5295" s="7">
        <v>250</v>
      </c>
      <c r="I5295" s="7">
        <v>999</v>
      </c>
      <c r="J5295" s="7" t="s">
        <v>59</v>
      </c>
      <c r="K5295" s="7" t="s">
        <v>117</v>
      </c>
      <c r="L5295" s="7" t="s">
        <v>61</v>
      </c>
      <c r="M5295" s="7">
        <v>3</v>
      </c>
      <c r="N5295" s="7"/>
      <c r="O5295" s="7" t="s">
        <v>88</v>
      </c>
      <c r="P5295" s="7">
        <v>2010</v>
      </c>
      <c r="Q5295" s="7">
        <v>2010</v>
      </c>
      <c r="R5295" s="7" t="s">
        <v>233</v>
      </c>
      <c r="S5295" s="7"/>
    </row>
    <row r="5296" spans="1:19" hidden="1" x14ac:dyDescent="0.35">
      <c r="A5296">
        <v>5295</v>
      </c>
      <c r="B5296" s="7">
        <v>319</v>
      </c>
      <c r="C5296" s="7">
        <v>20004</v>
      </c>
      <c r="D5296" s="7">
        <v>3295</v>
      </c>
      <c r="E5296" s="7" t="s">
        <v>58</v>
      </c>
      <c r="F5296" s="7">
        <v>50</v>
      </c>
      <c r="G5296" s="7">
        <v>50</v>
      </c>
      <c r="H5296" s="7"/>
      <c r="I5296" s="7"/>
      <c r="J5296" s="7" t="s">
        <v>118</v>
      </c>
      <c r="K5296" s="7" t="s">
        <v>60</v>
      </c>
      <c r="L5296" s="7"/>
      <c r="M5296" s="7">
        <v>11</v>
      </c>
      <c r="N5296" s="7"/>
      <c r="O5296" s="7" t="s">
        <v>88</v>
      </c>
      <c r="P5296" s="7">
        <v>2009</v>
      </c>
      <c r="Q5296" s="7">
        <v>2009</v>
      </c>
      <c r="R5296" s="7" t="s">
        <v>2762</v>
      </c>
      <c r="S5296" s="7"/>
    </row>
    <row r="5297" spans="1:19" hidden="1" x14ac:dyDescent="0.35">
      <c r="A5297">
        <v>5296</v>
      </c>
      <c r="B5297" s="7">
        <v>319</v>
      </c>
      <c r="C5297" s="7">
        <v>20004</v>
      </c>
      <c r="D5297" s="7">
        <v>3295</v>
      </c>
      <c r="E5297" s="7" t="s">
        <v>58</v>
      </c>
      <c r="F5297" s="7">
        <v>6</v>
      </c>
      <c r="G5297" s="7">
        <v>6</v>
      </c>
      <c r="H5297" s="7"/>
      <c r="I5297" s="7"/>
      <c r="J5297" s="7" t="s">
        <v>118</v>
      </c>
      <c r="K5297" s="7" t="s">
        <v>60</v>
      </c>
      <c r="L5297" s="7"/>
      <c r="M5297" s="7">
        <v>4</v>
      </c>
      <c r="N5297" s="7"/>
      <c r="O5297" s="7" t="s">
        <v>88</v>
      </c>
      <c r="P5297" s="7">
        <v>2006</v>
      </c>
      <c r="Q5297" s="7">
        <v>2006</v>
      </c>
      <c r="R5297" s="7"/>
      <c r="S5297" s="7"/>
    </row>
    <row r="5298" spans="1:19" hidden="1" x14ac:dyDescent="0.35">
      <c r="A5298">
        <v>5297</v>
      </c>
      <c r="B5298" s="7">
        <v>319</v>
      </c>
      <c r="C5298" s="7">
        <v>20004</v>
      </c>
      <c r="D5298" s="7">
        <v>3295</v>
      </c>
      <c r="E5298" s="7" t="s">
        <v>58</v>
      </c>
      <c r="F5298" s="7">
        <v>10</v>
      </c>
      <c r="G5298" s="7">
        <v>15</v>
      </c>
      <c r="H5298" s="7"/>
      <c r="I5298" s="7"/>
      <c r="J5298" s="7" t="s">
        <v>118</v>
      </c>
      <c r="K5298" s="7" t="s">
        <v>60</v>
      </c>
      <c r="L5298" s="7"/>
      <c r="M5298" s="7">
        <v>6</v>
      </c>
      <c r="N5298" s="7"/>
      <c r="O5298" s="7" t="s">
        <v>88</v>
      </c>
      <c r="P5298" s="7">
        <v>2008</v>
      </c>
      <c r="Q5298" s="7">
        <v>2008</v>
      </c>
      <c r="R5298" s="7"/>
      <c r="S5298" s="7"/>
    </row>
    <row r="5299" spans="1:19" hidden="1" x14ac:dyDescent="0.35">
      <c r="A5299">
        <v>5298</v>
      </c>
      <c r="B5299" s="7">
        <v>319</v>
      </c>
      <c r="C5299" s="7">
        <v>20004</v>
      </c>
      <c r="D5299" s="7">
        <v>3294</v>
      </c>
      <c r="E5299" s="7" t="s">
        <v>58</v>
      </c>
      <c r="F5299" s="7">
        <v>3000</v>
      </c>
      <c r="G5299" s="7">
        <v>4000</v>
      </c>
      <c r="H5299" s="7"/>
      <c r="I5299" s="7"/>
      <c r="J5299" s="7" t="s">
        <v>118</v>
      </c>
      <c r="K5299" s="7" t="s">
        <v>60</v>
      </c>
      <c r="L5299" s="7"/>
      <c r="M5299" s="7">
        <v>11</v>
      </c>
      <c r="N5299" s="7"/>
      <c r="O5299" s="7" t="s">
        <v>88</v>
      </c>
      <c r="P5299" s="7">
        <v>2009</v>
      </c>
      <c r="Q5299" s="7">
        <v>2009</v>
      </c>
      <c r="R5299" s="7" t="s">
        <v>2762</v>
      </c>
      <c r="S5299" s="7"/>
    </row>
    <row r="5300" spans="1:19" hidden="1" x14ac:dyDescent="0.35">
      <c r="A5300">
        <v>5299</v>
      </c>
      <c r="B5300" s="7">
        <v>319</v>
      </c>
      <c r="C5300" s="7">
        <v>20004</v>
      </c>
      <c r="D5300" s="7">
        <v>3294</v>
      </c>
      <c r="E5300" s="7" t="s">
        <v>58</v>
      </c>
      <c r="F5300" s="7">
        <v>1630</v>
      </c>
      <c r="G5300" s="7">
        <v>1630</v>
      </c>
      <c r="H5300" s="7"/>
      <c r="I5300" s="7"/>
      <c r="J5300" s="7" t="s">
        <v>118</v>
      </c>
      <c r="K5300" s="7" t="s">
        <v>60</v>
      </c>
      <c r="L5300" s="7"/>
      <c r="M5300" s="7">
        <v>4</v>
      </c>
      <c r="N5300" s="7"/>
      <c r="O5300" s="7" t="s">
        <v>88</v>
      </c>
      <c r="P5300" s="7">
        <v>2006</v>
      </c>
      <c r="Q5300" s="7">
        <v>2006</v>
      </c>
      <c r="R5300" s="7"/>
      <c r="S5300" s="7"/>
    </row>
    <row r="5301" spans="1:19" hidden="1" x14ac:dyDescent="0.35">
      <c r="A5301">
        <v>5300</v>
      </c>
      <c r="B5301" s="7">
        <v>319</v>
      </c>
      <c r="C5301" s="7">
        <v>20004</v>
      </c>
      <c r="D5301" s="7">
        <v>3294</v>
      </c>
      <c r="E5301" s="7" t="s">
        <v>58</v>
      </c>
      <c r="F5301" s="7">
        <v>1000</v>
      </c>
      <c r="G5301" s="7">
        <v>1100</v>
      </c>
      <c r="H5301" s="7"/>
      <c r="I5301" s="7"/>
      <c r="J5301" s="7" t="s">
        <v>59</v>
      </c>
      <c r="K5301" s="7" t="s">
        <v>60</v>
      </c>
      <c r="L5301" s="7"/>
      <c r="M5301" s="7">
        <v>6</v>
      </c>
      <c r="N5301" s="7"/>
      <c r="O5301" s="7" t="s">
        <v>88</v>
      </c>
      <c r="P5301" s="7">
        <v>2008</v>
      </c>
      <c r="Q5301" s="7">
        <v>2008</v>
      </c>
      <c r="R5301" s="7"/>
      <c r="S5301" s="7"/>
    </row>
    <row r="5302" spans="1:19" hidden="1" x14ac:dyDescent="0.35">
      <c r="A5302">
        <v>5301</v>
      </c>
      <c r="B5302" s="7">
        <v>319</v>
      </c>
      <c r="C5302" s="7">
        <v>20004</v>
      </c>
      <c r="D5302" s="7">
        <v>3286</v>
      </c>
      <c r="E5302" s="7" t="s">
        <v>58</v>
      </c>
      <c r="F5302" s="7">
        <v>800</v>
      </c>
      <c r="G5302" s="7">
        <v>800</v>
      </c>
      <c r="H5302" s="7"/>
      <c r="I5302" s="7"/>
      <c r="J5302" s="7" t="s">
        <v>118</v>
      </c>
      <c r="K5302" s="7" t="s">
        <v>60</v>
      </c>
      <c r="L5302" s="7"/>
      <c r="M5302" s="7">
        <v>11</v>
      </c>
      <c r="N5302" s="7"/>
      <c r="O5302" s="7" t="s">
        <v>88</v>
      </c>
      <c r="P5302" s="7">
        <v>2009</v>
      </c>
      <c r="Q5302" s="7">
        <v>2009</v>
      </c>
      <c r="R5302" s="7" t="s">
        <v>2762</v>
      </c>
      <c r="S5302" s="7"/>
    </row>
    <row r="5303" spans="1:19" hidden="1" x14ac:dyDescent="0.35">
      <c r="A5303">
        <v>5302</v>
      </c>
      <c r="B5303" s="7">
        <v>319</v>
      </c>
      <c r="C5303" s="7">
        <v>20004</v>
      </c>
      <c r="D5303" s="7">
        <v>3286</v>
      </c>
      <c r="E5303" s="7" t="s">
        <v>58</v>
      </c>
      <c r="F5303" s="7">
        <v>800</v>
      </c>
      <c r="G5303" s="7">
        <v>800</v>
      </c>
      <c r="H5303" s="7"/>
      <c r="I5303" s="7"/>
      <c r="J5303" s="7" t="s">
        <v>59</v>
      </c>
      <c r="K5303" s="7" t="s">
        <v>60</v>
      </c>
      <c r="L5303" s="7"/>
      <c r="M5303" s="7">
        <v>4</v>
      </c>
      <c r="N5303" s="7"/>
      <c r="O5303" s="7" t="s">
        <v>88</v>
      </c>
      <c r="P5303" s="7">
        <v>2006</v>
      </c>
      <c r="Q5303" s="7">
        <v>2006</v>
      </c>
      <c r="R5303" s="7"/>
      <c r="S5303" s="7"/>
    </row>
    <row r="5304" spans="1:19" hidden="1" x14ac:dyDescent="0.35">
      <c r="A5304">
        <v>5303</v>
      </c>
      <c r="B5304" s="7">
        <v>319</v>
      </c>
      <c r="C5304" s="7">
        <v>20004</v>
      </c>
      <c r="D5304" s="7">
        <v>3286</v>
      </c>
      <c r="E5304" s="7" t="s">
        <v>58</v>
      </c>
      <c r="F5304" s="7">
        <v>500</v>
      </c>
      <c r="G5304" s="7">
        <v>600</v>
      </c>
      <c r="H5304" s="7"/>
      <c r="I5304" s="7"/>
      <c r="J5304" s="7" t="s">
        <v>59</v>
      </c>
      <c r="K5304" s="7" t="s">
        <v>60</v>
      </c>
      <c r="L5304" s="7"/>
      <c r="M5304" s="7">
        <v>6</v>
      </c>
      <c r="N5304" s="7"/>
      <c r="O5304" s="7" t="s">
        <v>88</v>
      </c>
      <c r="P5304" s="7">
        <v>2008</v>
      </c>
      <c r="Q5304" s="7">
        <v>2008</v>
      </c>
      <c r="R5304" s="7"/>
      <c r="S5304" s="7"/>
    </row>
    <row r="5305" spans="1:19" hidden="1" x14ac:dyDescent="0.35">
      <c r="A5305">
        <v>5304</v>
      </c>
      <c r="B5305" s="7">
        <v>319</v>
      </c>
      <c r="C5305" s="7">
        <v>20004</v>
      </c>
      <c r="D5305" s="7">
        <v>3846</v>
      </c>
      <c r="E5305" s="7"/>
      <c r="F5305" s="7">
        <v>3000</v>
      </c>
      <c r="G5305" s="7">
        <v>3000</v>
      </c>
      <c r="H5305" s="7"/>
      <c r="I5305" s="7"/>
      <c r="J5305" s="7" t="s">
        <v>59</v>
      </c>
      <c r="K5305" s="7" t="s">
        <v>60</v>
      </c>
      <c r="L5305" s="7"/>
      <c r="M5305" s="7">
        <v>11</v>
      </c>
      <c r="N5305" s="7"/>
      <c r="O5305" s="7" t="s">
        <v>88</v>
      </c>
      <c r="P5305" s="7">
        <v>2009</v>
      </c>
      <c r="Q5305" s="7">
        <v>2009</v>
      </c>
      <c r="R5305" s="7" t="s">
        <v>2764</v>
      </c>
      <c r="S5305" s="7"/>
    </row>
    <row r="5306" spans="1:19" hidden="1" x14ac:dyDescent="0.35">
      <c r="A5306">
        <v>5305</v>
      </c>
      <c r="B5306" s="7">
        <v>319</v>
      </c>
      <c r="C5306" s="7">
        <v>20004</v>
      </c>
      <c r="D5306" s="7">
        <v>3846</v>
      </c>
      <c r="E5306" s="7"/>
      <c r="F5306" s="7">
        <v>1500</v>
      </c>
      <c r="G5306" s="7">
        <v>1500</v>
      </c>
      <c r="H5306" s="7"/>
      <c r="I5306" s="7"/>
      <c r="J5306" s="7" t="s">
        <v>118</v>
      </c>
      <c r="K5306" s="7" t="s">
        <v>60</v>
      </c>
      <c r="L5306" s="7"/>
      <c r="M5306" s="7">
        <v>4</v>
      </c>
      <c r="N5306" s="7"/>
      <c r="O5306" s="7" t="s">
        <v>88</v>
      </c>
      <c r="P5306" s="7">
        <v>2006</v>
      </c>
      <c r="Q5306" s="7">
        <v>2006</v>
      </c>
      <c r="R5306" s="7"/>
      <c r="S5306" s="7"/>
    </row>
    <row r="5307" spans="1:19" hidden="1" x14ac:dyDescent="0.35">
      <c r="A5307">
        <v>5306</v>
      </c>
      <c r="B5307" s="7">
        <v>319</v>
      </c>
      <c r="C5307" s="7">
        <v>20004</v>
      </c>
      <c r="D5307" s="7">
        <v>3846</v>
      </c>
      <c r="E5307" s="7"/>
      <c r="F5307" s="7">
        <v>1200</v>
      </c>
      <c r="G5307" s="7">
        <v>1200</v>
      </c>
      <c r="H5307" s="7"/>
      <c r="I5307" s="7"/>
      <c r="J5307" s="7" t="s">
        <v>118</v>
      </c>
      <c r="K5307" s="7" t="s">
        <v>60</v>
      </c>
      <c r="L5307" s="7"/>
      <c r="M5307" s="7">
        <v>6</v>
      </c>
      <c r="N5307" s="7"/>
      <c r="O5307" s="7" t="s">
        <v>88</v>
      </c>
      <c r="P5307" s="7">
        <v>2008</v>
      </c>
      <c r="Q5307" s="7">
        <v>2008</v>
      </c>
      <c r="R5307" s="7"/>
      <c r="S5307" s="7"/>
    </row>
    <row r="5308" spans="1:19" hidden="1" x14ac:dyDescent="0.35">
      <c r="A5308">
        <v>5307</v>
      </c>
      <c r="B5308" s="7">
        <v>319</v>
      </c>
      <c r="C5308" s="7">
        <v>20004</v>
      </c>
      <c r="D5308" s="20">
        <v>32652</v>
      </c>
      <c r="E5308" s="7"/>
      <c r="F5308" s="7">
        <v>354</v>
      </c>
      <c r="G5308" s="7">
        <v>354</v>
      </c>
      <c r="H5308" s="7"/>
      <c r="I5308" s="7"/>
      <c r="J5308" s="7" t="s">
        <v>118</v>
      </c>
      <c r="K5308" s="7" t="s">
        <v>60</v>
      </c>
      <c r="L5308" s="7"/>
      <c r="M5308" s="7">
        <v>11</v>
      </c>
      <c r="N5308" s="7"/>
      <c r="O5308" s="7" t="s">
        <v>88</v>
      </c>
      <c r="P5308" s="7">
        <v>2009</v>
      </c>
      <c r="Q5308" s="7">
        <v>2009</v>
      </c>
      <c r="R5308" s="7" t="s">
        <v>2762</v>
      </c>
      <c r="S5308" s="7"/>
    </row>
    <row r="5309" spans="1:19" hidden="1" x14ac:dyDescent="0.35">
      <c r="A5309">
        <v>5308</v>
      </c>
      <c r="B5309" s="7">
        <v>319</v>
      </c>
      <c r="C5309" s="7">
        <v>20004</v>
      </c>
      <c r="D5309" s="20">
        <v>32652</v>
      </c>
      <c r="E5309" s="7"/>
      <c r="F5309" s="7">
        <v>1200</v>
      </c>
      <c r="G5309" s="7">
        <v>1200</v>
      </c>
      <c r="H5309" s="7"/>
      <c r="I5309" s="7"/>
      <c r="J5309" s="7" t="s">
        <v>59</v>
      </c>
      <c r="K5309" s="7" t="s">
        <v>60</v>
      </c>
      <c r="L5309" s="7"/>
      <c r="M5309" s="7">
        <v>11</v>
      </c>
      <c r="N5309" s="7"/>
      <c r="O5309" s="7" t="s">
        <v>88</v>
      </c>
      <c r="P5309" s="7">
        <v>2009</v>
      </c>
      <c r="Q5309" s="7">
        <v>2009</v>
      </c>
      <c r="R5309" s="7" t="s">
        <v>2764</v>
      </c>
      <c r="S5309" s="7"/>
    </row>
    <row r="5310" spans="1:19" hidden="1" x14ac:dyDescent="0.35">
      <c r="A5310">
        <v>5309</v>
      </c>
      <c r="B5310" s="7">
        <v>319</v>
      </c>
      <c r="C5310" s="7">
        <v>20004</v>
      </c>
      <c r="D5310" s="20">
        <v>32652</v>
      </c>
      <c r="E5310" s="7"/>
      <c r="F5310" s="7">
        <v>400</v>
      </c>
      <c r="G5310" s="7">
        <v>400</v>
      </c>
      <c r="H5310" s="7"/>
      <c r="I5310" s="7"/>
      <c r="J5310" s="7" t="s">
        <v>118</v>
      </c>
      <c r="K5310" s="7" t="s">
        <v>60</v>
      </c>
      <c r="L5310" s="7"/>
      <c r="M5310" s="7">
        <v>4</v>
      </c>
      <c r="N5310" s="7"/>
      <c r="O5310" s="7" t="s">
        <v>88</v>
      </c>
      <c r="P5310" s="7">
        <v>2006</v>
      </c>
      <c r="Q5310" s="7">
        <v>2006</v>
      </c>
      <c r="R5310" s="7"/>
      <c r="S5310" s="7"/>
    </row>
    <row r="5311" spans="1:19" hidden="1" x14ac:dyDescent="0.35">
      <c r="A5311">
        <v>5310</v>
      </c>
      <c r="B5311" s="7">
        <v>319</v>
      </c>
      <c r="C5311" s="7">
        <v>20004</v>
      </c>
      <c r="D5311" s="20">
        <v>32652</v>
      </c>
      <c r="E5311" s="7"/>
      <c r="F5311" s="7">
        <v>318</v>
      </c>
      <c r="G5311" s="7">
        <v>318</v>
      </c>
      <c r="H5311" s="7"/>
      <c r="I5311" s="7"/>
      <c r="J5311" s="7" t="s">
        <v>118</v>
      </c>
      <c r="K5311" s="7" t="s">
        <v>60</v>
      </c>
      <c r="L5311" s="7"/>
      <c r="M5311" s="7">
        <v>6</v>
      </c>
      <c r="N5311" s="7"/>
      <c r="O5311" s="7" t="s">
        <v>88</v>
      </c>
      <c r="P5311" s="7">
        <v>2008</v>
      </c>
      <c r="Q5311" s="7">
        <v>2008</v>
      </c>
      <c r="R5311" s="7"/>
      <c r="S5311" s="7"/>
    </row>
    <row r="5312" spans="1:19" hidden="1" x14ac:dyDescent="0.35">
      <c r="A5312">
        <v>5311</v>
      </c>
      <c r="B5312" s="7">
        <v>319</v>
      </c>
      <c r="C5312" s="7">
        <v>20004</v>
      </c>
      <c r="D5312" s="20">
        <v>32652</v>
      </c>
      <c r="E5312" s="7"/>
      <c r="F5312" s="7">
        <v>1000</v>
      </c>
      <c r="G5312" s="7">
        <v>1000</v>
      </c>
      <c r="H5312" s="7"/>
      <c r="I5312" s="7"/>
      <c r="J5312" s="7" t="s">
        <v>59</v>
      </c>
      <c r="K5312" s="7" t="s">
        <v>60</v>
      </c>
      <c r="L5312" s="7"/>
      <c r="M5312" s="7">
        <v>6</v>
      </c>
      <c r="N5312" s="7"/>
      <c r="O5312" s="7" t="s">
        <v>88</v>
      </c>
      <c r="P5312" s="7">
        <v>2008</v>
      </c>
      <c r="Q5312" s="7">
        <v>2008</v>
      </c>
      <c r="R5312" s="7"/>
      <c r="S5312" s="7"/>
    </row>
    <row r="5313" spans="1:19" hidden="1" x14ac:dyDescent="0.35">
      <c r="A5313">
        <v>5312</v>
      </c>
      <c r="B5313" s="7">
        <v>319</v>
      </c>
      <c r="C5313" s="7">
        <v>20004</v>
      </c>
      <c r="D5313" s="20">
        <v>32652</v>
      </c>
      <c r="E5313" s="7"/>
      <c r="F5313" s="7">
        <v>10</v>
      </c>
      <c r="G5313" s="7">
        <v>10</v>
      </c>
      <c r="H5313" s="7"/>
      <c r="I5313" s="7"/>
      <c r="J5313" s="7" t="s">
        <v>59</v>
      </c>
      <c r="K5313" s="7" t="s">
        <v>60</v>
      </c>
      <c r="L5313" s="7"/>
      <c r="M5313" s="7">
        <v>4</v>
      </c>
      <c r="N5313" s="7"/>
      <c r="O5313" s="7" t="s">
        <v>88</v>
      </c>
      <c r="P5313" s="7">
        <v>2006</v>
      </c>
      <c r="Q5313" s="7">
        <v>2006</v>
      </c>
      <c r="R5313" s="7"/>
      <c r="S5313" s="7"/>
    </row>
    <row r="5314" spans="1:19" hidden="1" x14ac:dyDescent="0.35">
      <c r="A5314">
        <v>5313</v>
      </c>
      <c r="B5314" s="7">
        <v>319</v>
      </c>
      <c r="C5314" s="7">
        <v>20004</v>
      </c>
      <c r="D5314" s="7">
        <v>3288</v>
      </c>
      <c r="E5314" s="7"/>
      <c r="F5314" s="7">
        <v>100</v>
      </c>
      <c r="G5314" s="7">
        <v>100</v>
      </c>
      <c r="H5314" s="7"/>
      <c r="I5314" s="7"/>
      <c r="J5314" s="7" t="s">
        <v>59</v>
      </c>
      <c r="K5314" s="7" t="s">
        <v>60</v>
      </c>
      <c r="L5314" s="7"/>
      <c r="M5314" s="7">
        <v>11</v>
      </c>
      <c r="N5314" s="7"/>
      <c r="O5314" s="7" t="s">
        <v>88</v>
      </c>
      <c r="P5314" s="7">
        <v>2009</v>
      </c>
      <c r="Q5314" s="7">
        <v>2009</v>
      </c>
      <c r="R5314" s="7" t="s">
        <v>2762</v>
      </c>
      <c r="S5314" s="7"/>
    </row>
    <row r="5315" spans="1:19" hidden="1" x14ac:dyDescent="0.35">
      <c r="A5315">
        <v>5314</v>
      </c>
      <c r="B5315" s="7">
        <v>319</v>
      </c>
      <c r="C5315" s="7">
        <v>20004</v>
      </c>
      <c r="D5315" s="7">
        <v>3288</v>
      </c>
      <c r="E5315" s="7"/>
      <c r="F5315" s="7">
        <v>500</v>
      </c>
      <c r="G5315" s="7">
        <v>500</v>
      </c>
      <c r="H5315" s="7"/>
      <c r="I5315" s="7"/>
      <c r="J5315" s="7" t="s">
        <v>59</v>
      </c>
      <c r="K5315" s="7" t="s">
        <v>60</v>
      </c>
      <c r="L5315" s="7"/>
      <c r="M5315" s="7">
        <v>4</v>
      </c>
      <c r="N5315" s="7"/>
      <c r="O5315" s="7" t="s">
        <v>88</v>
      </c>
      <c r="P5315" s="7">
        <v>2006</v>
      </c>
      <c r="Q5315" s="7">
        <v>2006</v>
      </c>
      <c r="R5315" s="7"/>
      <c r="S5315" s="7"/>
    </row>
    <row r="5316" spans="1:19" hidden="1" x14ac:dyDescent="0.35">
      <c r="A5316">
        <v>5315</v>
      </c>
      <c r="B5316" s="7">
        <v>319</v>
      </c>
      <c r="C5316" s="7">
        <v>20004</v>
      </c>
      <c r="D5316" s="7">
        <v>3288</v>
      </c>
      <c r="E5316" s="7"/>
      <c r="F5316" s="7">
        <v>1000</v>
      </c>
      <c r="G5316" s="7">
        <v>1000</v>
      </c>
      <c r="H5316" s="7"/>
      <c r="I5316" s="7"/>
      <c r="J5316" s="7" t="s">
        <v>59</v>
      </c>
      <c r="K5316" s="7" t="s">
        <v>60</v>
      </c>
      <c r="L5316" s="7"/>
      <c r="M5316" s="7">
        <v>6</v>
      </c>
      <c r="N5316" s="7"/>
      <c r="O5316" s="7" t="s">
        <v>88</v>
      </c>
      <c r="P5316" s="7">
        <v>2008</v>
      </c>
      <c r="Q5316" s="7">
        <v>2008</v>
      </c>
      <c r="R5316" s="7"/>
      <c r="S5316" s="7"/>
    </row>
    <row r="5317" spans="1:19" hidden="1" x14ac:dyDescent="0.35">
      <c r="A5317">
        <v>5316</v>
      </c>
      <c r="B5317" s="7">
        <v>319</v>
      </c>
      <c r="C5317" s="7">
        <v>20004</v>
      </c>
      <c r="D5317" s="20">
        <v>32228</v>
      </c>
      <c r="E5317" s="7"/>
      <c r="F5317" s="7">
        <v>50</v>
      </c>
      <c r="G5317" s="7">
        <v>50</v>
      </c>
      <c r="H5317" s="7"/>
      <c r="I5317" s="7"/>
      <c r="J5317" s="7" t="s">
        <v>118</v>
      </c>
      <c r="K5317" s="7" t="s">
        <v>60</v>
      </c>
      <c r="L5317" s="7"/>
      <c r="M5317" s="7">
        <v>11</v>
      </c>
      <c r="N5317" s="7"/>
      <c r="O5317" s="7" t="s">
        <v>88</v>
      </c>
      <c r="P5317" s="7">
        <v>2009</v>
      </c>
      <c r="Q5317" s="7">
        <v>2009</v>
      </c>
      <c r="R5317" s="7" t="s">
        <v>2762</v>
      </c>
      <c r="S5317" s="7"/>
    </row>
    <row r="5318" spans="1:19" hidden="1" x14ac:dyDescent="0.35">
      <c r="A5318">
        <v>5317</v>
      </c>
      <c r="B5318" s="7">
        <v>319</v>
      </c>
      <c r="C5318" s="7">
        <v>20004</v>
      </c>
      <c r="D5318" s="20">
        <v>32228</v>
      </c>
      <c r="E5318" s="7"/>
      <c r="F5318" s="7">
        <v>60</v>
      </c>
      <c r="G5318" s="7">
        <v>60</v>
      </c>
      <c r="H5318" s="7"/>
      <c r="I5318" s="7"/>
      <c r="J5318" s="7" t="s">
        <v>118</v>
      </c>
      <c r="K5318" s="7" t="s">
        <v>60</v>
      </c>
      <c r="L5318" s="7"/>
      <c r="M5318" s="7">
        <v>4</v>
      </c>
      <c r="N5318" s="7"/>
      <c r="O5318" s="7" t="s">
        <v>88</v>
      </c>
      <c r="P5318" s="7">
        <v>2006</v>
      </c>
      <c r="Q5318" s="7">
        <v>2006</v>
      </c>
      <c r="R5318" s="7"/>
      <c r="S5318" s="7"/>
    </row>
    <row r="5319" spans="1:19" hidden="1" x14ac:dyDescent="0.35">
      <c r="A5319">
        <v>5318</v>
      </c>
      <c r="B5319" s="7">
        <v>319</v>
      </c>
      <c r="C5319" s="7">
        <v>20004</v>
      </c>
      <c r="D5319" s="20">
        <v>32228</v>
      </c>
      <c r="E5319" s="7"/>
      <c r="F5319" s="7">
        <v>50</v>
      </c>
      <c r="G5319" s="7">
        <v>50</v>
      </c>
      <c r="H5319" s="7"/>
      <c r="I5319" s="7"/>
      <c r="J5319" s="7" t="s">
        <v>59</v>
      </c>
      <c r="K5319" s="7" t="s">
        <v>60</v>
      </c>
      <c r="L5319" s="7"/>
      <c r="M5319" s="7">
        <v>6</v>
      </c>
      <c r="N5319" s="7"/>
      <c r="O5319" s="7" t="s">
        <v>88</v>
      </c>
      <c r="P5319" s="7">
        <v>2008</v>
      </c>
      <c r="Q5319" s="7">
        <v>2008</v>
      </c>
      <c r="R5319" s="7"/>
      <c r="S5319" s="7"/>
    </row>
    <row r="5320" spans="1:19" hidden="1" x14ac:dyDescent="0.35">
      <c r="A5320">
        <v>5319</v>
      </c>
      <c r="B5320" s="7">
        <v>320</v>
      </c>
      <c r="C5320" s="7">
        <v>4066</v>
      </c>
      <c r="D5320" s="7">
        <v>3295</v>
      </c>
      <c r="E5320" s="7" t="s">
        <v>173</v>
      </c>
      <c r="F5320" s="7">
        <v>150</v>
      </c>
      <c r="G5320" s="7">
        <v>150</v>
      </c>
      <c r="H5320" s="7"/>
      <c r="I5320" s="7"/>
      <c r="J5320" s="7" t="s">
        <v>59</v>
      </c>
      <c r="K5320" s="7" t="s">
        <v>60</v>
      </c>
      <c r="L5320" s="7" t="s">
        <v>1518</v>
      </c>
      <c r="M5320" s="7">
        <v>10</v>
      </c>
      <c r="N5320" s="7"/>
      <c r="O5320" s="7" t="s">
        <v>88</v>
      </c>
      <c r="P5320" s="7">
        <v>1891</v>
      </c>
      <c r="Q5320" s="7">
        <v>2010</v>
      </c>
      <c r="R5320" s="7"/>
      <c r="S5320" s="7"/>
    </row>
    <row r="5321" spans="1:19" hidden="1" x14ac:dyDescent="0.35">
      <c r="A5321">
        <v>5320</v>
      </c>
      <c r="B5321" s="7">
        <v>320</v>
      </c>
      <c r="C5321" s="7">
        <v>4066</v>
      </c>
      <c r="D5321" s="7">
        <v>3659</v>
      </c>
      <c r="E5321" s="7" t="s">
        <v>173</v>
      </c>
      <c r="F5321" s="7">
        <v>25</v>
      </c>
      <c r="G5321" s="7">
        <v>25</v>
      </c>
      <c r="H5321" s="7"/>
      <c r="I5321" s="7"/>
      <c r="J5321" s="7" t="s">
        <v>59</v>
      </c>
      <c r="K5321" s="7" t="s">
        <v>60</v>
      </c>
      <c r="L5321" s="7" t="s">
        <v>1518</v>
      </c>
      <c r="M5321" s="7">
        <v>10</v>
      </c>
      <c r="N5321" s="7"/>
      <c r="O5321" s="7" t="s">
        <v>88</v>
      </c>
      <c r="P5321" s="7">
        <v>2010</v>
      </c>
      <c r="Q5321" s="7">
        <v>2010</v>
      </c>
      <c r="R5321" s="7"/>
      <c r="S5321" s="7"/>
    </row>
    <row r="5322" spans="1:19" hidden="1" x14ac:dyDescent="0.35">
      <c r="A5322">
        <v>5321</v>
      </c>
      <c r="B5322" s="7">
        <v>320</v>
      </c>
      <c r="C5322" s="7">
        <v>4066</v>
      </c>
      <c r="D5322" s="7">
        <v>3846</v>
      </c>
      <c r="E5322" s="7" t="s">
        <v>173</v>
      </c>
      <c r="F5322" s="7">
        <v>200</v>
      </c>
      <c r="G5322" s="7">
        <v>200</v>
      </c>
      <c r="H5322" s="7"/>
      <c r="I5322" s="7"/>
      <c r="J5322" s="7" t="s">
        <v>59</v>
      </c>
      <c r="K5322" s="7" t="s">
        <v>60</v>
      </c>
      <c r="L5322" s="7" t="s">
        <v>1518</v>
      </c>
      <c r="M5322" s="7">
        <v>10</v>
      </c>
      <c r="N5322" s="7"/>
      <c r="O5322" s="7" t="s">
        <v>88</v>
      </c>
      <c r="P5322" s="7">
        <v>2010</v>
      </c>
      <c r="Q5322" s="7">
        <v>2010</v>
      </c>
      <c r="R5322" s="7"/>
      <c r="S5322" s="7"/>
    </row>
    <row r="5323" spans="1:19" hidden="1" x14ac:dyDescent="0.35">
      <c r="A5323">
        <v>5322</v>
      </c>
      <c r="B5323" s="7">
        <v>320</v>
      </c>
      <c r="C5323" s="7">
        <v>4066</v>
      </c>
      <c r="D5323" s="7">
        <v>3658</v>
      </c>
      <c r="E5323" s="7" t="s">
        <v>173</v>
      </c>
      <c r="F5323" s="7">
        <v>500</v>
      </c>
      <c r="G5323" s="7">
        <v>500</v>
      </c>
      <c r="H5323" s="7"/>
      <c r="I5323" s="7"/>
      <c r="J5323" s="7" t="s">
        <v>59</v>
      </c>
      <c r="K5323" s="7" t="s">
        <v>60</v>
      </c>
      <c r="L5323" s="7" t="s">
        <v>686</v>
      </c>
      <c r="M5323" s="7">
        <v>10</v>
      </c>
      <c r="N5323" s="7"/>
      <c r="O5323" s="7" t="s">
        <v>88</v>
      </c>
      <c r="P5323" s="7">
        <v>2010</v>
      </c>
      <c r="Q5323" s="7">
        <v>2010</v>
      </c>
      <c r="R5323" s="7"/>
      <c r="S5323" s="7"/>
    </row>
    <row r="5324" spans="1:19" hidden="1" x14ac:dyDescent="0.35">
      <c r="A5324">
        <v>5323</v>
      </c>
      <c r="B5324" s="7">
        <v>321</v>
      </c>
      <c r="C5324" s="7">
        <v>4063</v>
      </c>
      <c r="D5324" s="7">
        <v>3659</v>
      </c>
      <c r="E5324" s="7" t="s">
        <v>58</v>
      </c>
      <c r="F5324" s="7">
        <v>49</v>
      </c>
      <c r="G5324" s="7">
        <v>49</v>
      </c>
      <c r="H5324" s="7"/>
      <c r="I5324" s="7"/>
      <c r="J5324" s="7" t="s">
        <v>118</v>
      </c>
      <c r="K5324" s="7" t="s">
        <v>60</v>
      </c>
      <c r="L5324" s="7" t="s">
        <v>61</v>
      </c>
      <c r="M5324" s="7">
        <v>5</v>
      </c>
      <c r="N5324" s="7"/>
      <c r="O5324" s="7" t="s">
        <v>88</v>
      </c>
      <c r="P5324" s="7">
        <v>2010</v>
      </c>
      <c r="Q5324" s="7">
        <v>2010</v>
      </c>
      <c r="R5324" s="7"/>
      <c r="S5324" s="7"/>
    </row>
    <row r="5325" spans="1:19" hidden="1" x14ac:dyDescent="0.35">
      <c r="A5325">
        <v>5324</v>
      </c>
      <c r="B5325" s="7">
        <v>321</v>
      </c>
      <c r="C5325" s="7">
        <v>4063</v>
      </c>
      <c r="D5325" s="7">
        <v>3294</v>
      </c>
      <c r="E5325" s="7" t="s">
        <v>58</v>
      </c>
      <c r="F5325" s="7">
        <v>12</v>
      </c>
      <c r="G5325" s="7">
        <v>12</v>
      </c>
      <c r="H5325" s="7"/>
      <c r="I5325" s="7"/>
      <c r="J5325" s="7" t="s">
        <v>118</v>
      </c>
      <c r="K5325" s="7" t="s">
        <v>60</v>
      </c>
      <c r="L5325" s="7" t="s">
        <v>61</v>
      </c>
      <c r="M5325" s="7">
        <v>5</v>
      </c>
      <c r="N5325" s="7"/>
      <c r="O5325" s="7" t="s">
        <v>88</v>
      </c>
      <c r="P5325" s="7">
        <v>2010</v>
      </c>
      <c r="Q5325" s="7">
        <v>2010</v>
      </c>
      <c r="R5325" s="7"/>
      <c r="S5325" s="7"/>
    </row>
    <row r="5326" spans="1:19" hidden="1" x14ac:dyDescent="0.35">
      <c r="A5326">
        <v>5325</v>
      </c>
      <c r="B5326" s="7">
        <v>321</v>
      </c>
      <c r="C5326" s="7">
        <v>4063</v>
      </c>
      <c r="D5326" s="7">
        <v>3846</v>
      </c>
      <c r="E5326" s="7" t="s">
        <v>58</v>
      </c>
      <c r="F5326" s="7">
        <v>5058</v>
      </c>
      <c r="G5326" s="7">
        <v>5058</v>
      </c>
      <c r="H5326" s="7"/>
      <c r="I5326" s="7"/>
      <c r="J5326" s="7" t="s">
        <v>59</v>
      </c>
      <c r="K5326" s="7" t="s">
        <v>60</v>
      </c>
      <c r="L5326" s="7" t="s">
        <v>61</v>
      </c>
      <c r="M5326" s="7">
        <v>5</v>
      </c>
      <c r="N5326" s="7"/>
      <c r="O5326" s="7" t="s">
        <v>88</v>
      </c>
      <c r="P5326" s="7">
        <v>2010</v>
      </c>
      <c r="Q5326" s="7">
        <v>2010</v>
      </c>
      <c r="R5326" s="7"/>
      <c r="S5326" s="7"/>
    </row>
    <row r="5327" spans="1:19" hidden="1" x14ac:dyDescent="0.35">
      <c r="A5327">
        <v>5326</v>
      </c>
      <c r="B5327" s="7">
        <v>321</v>
      </c>
      <c r="C5327" s="7">
        <v>4063</v>
      </c>
      <c r="D5327" s="7">
        <v>3658</v>
      </c>
      <c r="E5327" s="7" t="s">
        <v>58</v>
      </c>
      <c r="F5327" s="7">
        <v>255</v>
      </c>
      <c r="G5327" s="7">
        <v>255</v>
      </c>
      <c r="H5327" s="7"/>
      <c r="I5327" s="7"/>
      <c r="J5327" s="7" t="s">
        <v>118</v>
      </c>
      <c r="K5327" s="7" t="s">
        <v>60</v>
      </c>
      <c r="L5327" s="7" t="s">
        <v>61</v>
      </c>
      <c r="M5327" s="7">
        <v>5</v>
      </c>
      <c r="N5327" s="7"/>
      <c r="O5327" s="7" t="s">
        <v>88</v>
      </c>
      <c r="P5327" s="7">
        <v>2010</v>
      </c>
      <c r="Q5327" s="7">
        <v>2010</v>
      </c>
      <c r="R5327" s="7"/>
      <c r="S5327" s="7"/>
    </row>
    <row r="5328" spans="1:19" hidden="1" x14ac:dyDescent="0.35">
      <c r="A5328">
        <v>5327</v>
      </c>
      <c r="B5328" s="7">
        <v>321</v>
      </c>
      <c r="C5328" s="7">
        <v>4062</v>
      </c>
      <c r="D5328" s="20">
        <v>3928</v>
      </c>
      <c r="E5328" s="7" t="s">
        <v>58</v>
      </c>
      <c r="F5328" s="7">
        <v>45</v>
      </c>
      <c r="G5328" s="7">
        <v>45</v>
      </c>
      <c r="H5328" s="7">
        <v>1</v>
      </c>
      <c r="I5328" s="7">
        <v>49</v>
      </c>
      <c r="J5328" s="7" t="s">
        <v>118</v>
      </c>
      <c r="K5328" s="7" t="s">
        <v>60</v>
      </c>
      <c r="L5328" s="7" t="s">
        <v>61</v>
      </c>
      <c r="M5328" s="7">
        <v>5</v>
      </c>
      <c r="N5328" s="7"/>
      <c r="O5328" s="7" t="s">
        <v>88</v>
      </c>
      <c r="P5328" s="7">
        <v>2010</v>
      </c>
      <c r="Q5328" s="7">
        <v>2010</v>
      </c>
      <c r="R5328" s="7"/>
      <c r="S5328" s="7"/>
    </row>
    <row r="5329" spans="1:19" hidden="1" x14ac:dyDescent="0.35">
      <c r="A5329">
        <v>5328</v>
      </c>
      <c r="B5329" s="7">
        <v>322</v>
      </c>
      <c r="C5329" s="7">
        <v>4019</v>
      </c>
      <c r="D5329" s="7">
        <v>3890</v>
      </c>
      <c r="E5329" s="7" t="s">
        <v>173</v>
      </c>
      <c r="F5329" s="7"/>
      <c r="G5329" s="7"/>
      <c r="H5329" s="7"/>
      <c r="I5329" s="7"/>
      <c r="J5329" s="7"/>
      <c r="K5329" s="7"/>
      <c r="L5329" s="7"/>
      <c r="M5329" s="7"/>
      <c r="N5329" s="7" t="s">
        <v>90</v>
      </c>
      <c r="O5329" s="7" t="s">
        <v>105</v>
      </c>
      <c r="P5329" s="7"/>
      <c r="Q5329" s="7"/>
      <c r="R5329" s="7"/>
      <c r="S5329" s="7"/>
    </row>
    <row r="5330" spans="1:19" hidden="1" x14ac:dyDescent="0.35">
      <c r="A5330">
        <v>5329</v>
      </c>
      <c r="B5330" s="7">
        <v>323</v>
      </c>
      <c r="C5330" s="7">
        <v>19012</v>
      </c>
      <c r="D5330" s="7">
        <v>3295</v>
      </c>
      <c r="E5330" s="7" t="s">
        <v>295</v>
      </c>
      <c r="F5330" s="7"/>
      <c r="G5330" s="7"/>
      <c r="H5330" s="7"/>
      <c r="I5330" s="7"/>
      <c r="J5330" s="7"/>
      <c r="K5330" s="7"/>
      <c r="L5330" s="7" t="s">
        <v>686</v>
      </c>
      <c r="M5330" s="7">
        <v>4</v>
      </c>
      <c r="N5330" s="7" t="s">
        <v>78</v>
      </c>
      <c r="O5330" s="7" t="s">
        <v>105</v>
      </c>
      <c r="P5330" s="7">
        <v>1983</v>
      </c>
      <c r="Q5330" s="7">
        <v>2010</v>
      </c>
      <c r="R5330" s="7"/>
      <c r="S5330" s="7"/>
    </row>
    <row r="5331" spans="1:19" hidden="1" x14ac:dyDescent="0.35">
      <c r="A5331">
        <v>5330</v>
      </c>
      <c r="B5331" s="7">
        <v>323</v>
      </c>
      <c r="C5331" s="7">
        <v>22008</v>
      </c>
      <c r="D5331" s="7">
        <v>3295</v>
      </c>
      <c r="E5331" s="7" t="s">
        <v>295</v>
      </c>
      <c r="F5331" s="7"/>
      <c r="G5331" s="7"/>
      <c r="H5331" s="7"/>
      <c r="I5331" s="7"/>
      <c r="J5331" s="7"/>
      <c r="K5331" s="7"/>
      <c r="L5331" s="7"/>
      <c r="M5331" s="7">
        <v>4</v>
      </c>
      <c r="N5331" s="7" t="s">
        <v>86</v>
      </c>
      <c r="O5331" s="7" t="s">
        <v>105</v>
      </c>
      <c r="P5331" s="7">
        <v>1999</v>
      </c>
      <c r="Q5331" s="7">
        <v>2010</v>
      </c>
      <c r="R5331" s="7"/>
      <c r="S5331" s="7" t="s">
        <v>21</v>
      </c>
    </row>
    <row r="5332" spans="1:19" hidden="1" x14ac:dyDescent="0.35">
      <c r="A5332">
        <v>5331</v>
      </c>
      <c r="B5332" s="7">
        <v>323</v>
      </c>
      <c r="C5332" s="7">
        <v>22013</v>
      </c>
      <c r="D5332" s="7">
        <v>3268</v>
      </c>
      <c r="E5332" s="7" t="s">
        <v>591</v>
      </c>
      <c r="F5332" s="7">
        <v>3</v>
      </c>
      <c r="G5332" s="7">
        <v>3</v>
      </c>
      <c r="H5332" s="7"/>
      <c r="I5332" s="7"/>
      <c r="J5332" s="7" t="s">
        <v>59</v>
      </c>
      <c r="K5332" s="7" t="s">
        <v>121</v>
      </c>
      <c r="L5332" s="7" t="s">
        <v>686</v>
      </c>
      <c r="M5332" s="7">
        <v>4</v>
      </c>
      <c r="N5332" s="7"/>
      <c r="O5332" s="7" t="s">
        <v>62</v>
      </c>
      <c r="P5332" s="7">
        <v>2010</v>
      </c>
      <c r="Q5332" s="7">
        <v>2010</v>
      </c>
      <c r="R5332" s="7"/>
      <c r="S5332" s="7"/>
    </row>
    <row r="5333" spans="1:19" hidden="1" x14ac:dyDescent="0.35">
      <c r="A5333">
        <v>5332</v>
      </c>
      <c r="B5333" s="7">
        <v>323</v>
      </c>
      <c r="C5333" s="7">
        <v>19054</v>
      </c>
      <c r="D5333" s="7">
        <v>3287</v>
      </c>
      <c r="E5333" s="7" t="s">
        <v>295</v>
      </c>
      <c r="F5333" s="7">
        <v>2</v>
      </c>
      <c r="G5333" s="7">
        <v>2</v>
      </c>
      <c r="H5333" s="7"/>
      <c r="I5333" s="7"/>
      <c r="J5333" s="7" t="s">
        <v>59</v>
      </c>
      <c r="K5333" s="7" t="s">
        <v>121</v>
      </c>
      <c r="L5333" s="7" t="s">
        <v>686</v>
      </c>
      <c r="M5333" s="7">
        <v>4</v>
      </c>
      <c r="N5333" s="7"/>
      <c r="O5333" s="7" t="s">
        <v>62</v>
      </c>
      <c r="P5333" s="7">
        <v>2010</v>
      </c>
      <c r="Q5333" s="7">
        <v>2010</v>
      </c>
      <c r="R5333" s="7"/>
      <c r="S5333" s="7"/>
    </row>
    <row r="5334" spans="1:19" hidden="1" x14ac:dyDescent="0.35">
      <c r="A5334">
        <v>5333</v>
      </c>
      <c r="B5334" s="7">
        <v>323</v>
      </c>
      <c r="C5334" s="7">
        <v>19012</v>
      </c>
      <c r="D5334" s="7">
        <v>3659</v>
      </c>
      <c r="E5334" s="7" t="s">
        <v>295</v>
      </c>
      <c r="F5334" s="7">
        <v>1</v>
      </c>
      <c r="G5334" s="7">
        <v>1</v>
      </c>
      <c r="H5334" s="7"/>
      <c r="I5334" s="7"/>
      <c r="J5334" s="7" t="s">
        <v>59</v>
      </c>
      <c r="K5334" s="7" t="s">
        <v>121</v>
      </c>
      <c r="L5334" s="7" t="s">
        <v>686</v>
      </c>
      <c r="M5334" s="7">
        <v>4</v>
      </c>
      <c r="N5334" s="7"/>
      <c r="O5334" s="7" t="s">
        <v>62</v>
      </c>
      <c r="P5334" s="7">
        <v>2010</v>
      </c>
      <c r="Q5334" s="7">
        <v>2010</v>
      </c>
      <c r="R5334" s="7"/>
      <c r="S5334" s="7"/>
    </row>
    <row r="5335" spans="1:19" hidden="1" x14ac:dyDescent="0.35">
      <c r="A5335">
        <v>5334</v>
      </c>
      <c r="B5335" s="7">
        <v>323</v>
      </c>
      <c r="C5335" s="7">
        <v>22026</v>
      </c>
      <c r="D5335" s="7">
        <v>3659</v>
      </c>
      <c r="E5335" s="7" t="s">
        <v>295</v>
      </c>
      <c r="F5335" s="7">
        <v>50</v>
      </c>
      <c r="G5335" s="7">
        <v>50</v>
      </c>
      <c r="H5335" s="7"/>
      <c r="I5335" s="7"/>
      <c r="J5335" s="7" t="s">
        <v>59</v>
      </c>
      <c r="K5335" s="7" t="s">
        <v>121</v>
      </c>
      <c r="L5335" s="7" t="s">
        <v>686</v>
      </c>
      <c r="M5335" s="7">
        <v>4</v>
      </c>
      <c r="N5335" s="7"/>
      <c r="O5335" s="7" t="s">
        <v>62</v>
      </c>
      <c r="P5335" s="7">
        <v>2010</v>
      </c>
      <c r="Q5335" s="7">
        <v>2010</v>
      </c>
      <c r="R5335" s="7"/>
      <c r="S5335" s="7"/>
    </row>
    <row r="5336" spans="1:19" hidden="1" x14ac:dyDescent="0.35">
      <c r="A5336">
        <v>5335</v>
      </c>
      <c r="B5336" s="7">
        <v>323</v>
      </c>
      <c r="C5336" s="7">
        <v>19012</v>
      </c>
      <c r="D5336" s="7">
        <v>3294</v>
      </c>
      <c r="E5336" s="7" t="s">
        <v>295</v>
      </c>
      <c r="F5336" s="7"/>
      <c r="G5336" s="7"/>
      <c r="H5336" s="7"/>
      <c r="I5336" s="7"/>
      <c r="J5336" s="7"/>
      <c r="K5336" s="7"/>
      <c r="L5336" s="7" t="s">
        <v>686</v>
      </c>
      <c r="M5336" s="7">
        <v>4</v>
      </c>
      <c r="N5336" s="7" t="s">
        <v>78</v>
      </c>
      <c r="O5336" s="7" t="s">
        <v>105</v>
      </c>
      <c r="P5336" s="7">
        <v>2010</v>
      </c>
      <c r="Q5336" s="7">
        <v>2010</v>
      </c>
      <c r="R5336" s="7"/>
      <c r="S5336" s="7"/>
    </row>
    <row r="5337" spans="1:19" hidden="1" x14ac:dyDescent="0.35">
      <c r="A5337">
        <v>5336</v>
      </c>
      <c r="B5337" s="7">
        <v>323</v>
      </c>
      <c r="C5337" s="7">
        <v>22013</v>
      </c>
      <c r="D5337" s="20">
        <v>3845</v>
      </c>
      <c r="E5337" s="7" t="s">
        <v>591</v>
      </c>
      <c r="F5337" s="7">
        <v>3</v>
      </c>
      <c r="G5337" s="7">
        <v>3</v>
      </c>
      <c r="H5337" s="7"/>
      <c r="I5337" s="7"/>
      <c r="J5337" s="7" t="s">
        <v>59</v>
      </c>
      <c r="K5337" s="7" t="s">
        <v>121</v>
      </c>
      <c r="L5337" s="7" t="s">
        <v>686</v>
      </c>
      <c r="M5337" s="7">
        <v>4</v>
      </c>
      <c r="N5337" s="7"/>
      <c r="O5337" s="7" t="s">
        <v>62</v>
      </c>
      <c r="P5337" s="7">
        <v>2010</v>
      </c>
      <c r="Q5337" s="7">
        <v>2010</v>
      </c>
      <c r="R5337" s="7"/>
      <c r="S5337" s="7"/>
    </row>
    <row r="5338" spans="1:19" hidden="1" x14ac:dyDescent="0.35">
      <c r="A5338">
        <v>5337</v>
      </c>
      <c r="B5338" s="7">
        <v>323</v>
      </c>
      <c r="C5338" s="7">
        <v>22013</v>
      </c>
      <c r="D5338" s="7">
        <v>3846</v>
      </c>
      <c r="E5338" s="7" t="s">
        <v>591</v>
      </c>
      <c r="F5338" s="7">
        <v>5</v>
      </c>
      <c r="G5338" s="7">
        <v>5</v>
      </c>
      <c r="H5338" s="7"/>
      <c r="I5338" s="7"/>
      <c r="J5338" s="7" t="s">
        <v>59</v>
      </c>
      <c r="K5338" s="7" t="s">
        <v>121</v>
      </c>
      <c r="L5338" s="7" t="s">
        <v>686</v>
      </c>
      <c r="M5338" s="7">
        <v>4</v>
      </c>
      <c r="N5338" s="7"/>
      <c r="O5338" s="7" t="s">
        <v>62</v>
      </c>
      <c r="P5338" s="7">
        <v>2010</v>
      </c>
      <c r="Q5338" s="7">
        <v>2010</v>
      </c>
      <c r="R5338" s="7"/>
      <c r="S5338" s="7"/>
    </row>
    <row r="5339" spans="1:19" hidden="1" x14ac:dyDescent="0.35">
      <c r="A5339">
        <v>5338</v>
      </c>
      <c r="B5339" s="7">
        <v>323</v>
      </c>
      <c r="C5339" s="7">
        <v>19012</v>
      </c>
      <c r="D5339" s="7">
        <v>3658</v>
      </c>
      <c r="E5339" s="7" t="s">
        <v>295</v>
      </c>
      <c r="F5339" s="7">
        <v>3</v>
      </c>
      <c r="G5339" s="7">
        <v>3</v>
      </c>
      <c r="H5339" s="7"/>
      <c r="I5339" s="7"/>
      <c r="J5339" s="7" t="s">
        <v>59</v>
      </c>
      <c r="K5339" s="7" t="s">
        <v>121</v>
      </c>
      <c r="L5339" s="7" t="s">
        <v>686</v>
      </c>
      <c r="M5339" s="7">
        <v>4</v>
      </c>
      <c r="N5339" s="7"/>
      <c r="O5339" s="7" t="s">
        <v>62</v>
      </c>
      <c r="P5339" s="7">
        <v>2010</v>
      </c>
      <c r="Q5339" s="7">
        <v>2010</v>
      </c>
      <c r="R5339" s="7"/>
      <c r="S5339" s="7"/>
    </row>
    <row r="5340" spans="1:19" hidden="1" x14ac:dyDescent="0.35">
      <c r="A5340">
        <v>5339</v>
      </c>
      <c r="B5340" s="7">
        <v>323</v>
      </c>
      <c r="C5340" s="7">
        <v>19012</v>
      </c>
      <c r="D5340" s="7">
        <v>3288</v>
      </c>
      <c r="E5340" s="7" t="s">
        <v>295</v>
      </c>
      <c r="F5340" s="7">
        <v>50</v>
      </c>
      <c r="G5340" s="7">
        <v>50</v>
      </c>
      <c r="H5340" s="7"/>
      <c r="I5340" s="7"/>
      <c r="J5340" s="7" t="s">
        <v>59</v>
      </c>
      <c r="K5340" s="7" t="s">
        <v>121</v>
      </c>
      <c r="L5340" s="7" t="s">
        <v>686</v>
      </c>
      <c r="M5340" s="7">
        <v>4</v>
      </c>
      <c r="N5340" s="7"/>
      <c r="O5340" s="7" t="s">
        <v>62</v>
      </c>
      <c r="P5340" s="7">
        <v>2010</v>
      </c>
      <c r="Q5340" s="7">
        <v>2010</v>
      </c>
      <c r="R5340" s="7"/>
      <c r="S5340" s="7"/>
    </row>
    <row r="5341" spans="1:19" hidden="1" x14ac:dyDescent="0.35">
      <c r="A5341">
        <v>5340</v>
      </c>
      <c r="B5341" s="7">
        <v>323</v>
      </c>
      <c r="C5341" s="7">
        <v>22013</v>
      </c>
      <c r="D5341" s="7">
        <v>3288</v>
      </c>
      <c r="E5341" s="7" t="s">
        <v>591</v>
      </c>
      <c r="F5341" s="7">
        <v>50</v>
      </c>
      <c r="G5341" s="7">
        <v>50</v>
      </c>
      <c r="H5341" s="7"/>
      <c r="I5341" s="7"/>
      <c r="J5341" s="7" t="s">
        <v>59</v>
      </c>
      <c r="K5341" s="7" t="s">
        <v>121</v>
      </c>
      <c r="L5341" s="7" t="s">
        <v>686</v>
      </c>
      <c r="M5341" s="7">
        <v>4</v>
      </c>
      <c r="N5341" s="7"/>
      <c r="O5341" s="7" t="s">
        <v>62</v>
      </c>
      <c r="P5341" s="7">
        <v>2010</v>
      </c>
      <c r="Q5341" s="7">
        <v>2010</v>
      </c>
      <c r="R5341" s="7"/>
      <c r="S5341" s="7"/>
    </row>
    <row r="5342" spans="1:19" hidden="1" x14ac:dyDescent="0.35">
      <c r="A5342">
        <v>5341</v>
      </c>
      <c r="B5342" s="7">
        <v>323</v>
      </c>
      <c r="C5342" s="7">
        <v>19054</v>
      </c>
      <c r="D5342" s="7">
        <v>3288</v>
      </c>
      <c r="E5342" s="7" t="s">
        <v>295</v>
      </c>
      <c r="F5342" s="7">
        <v>50</v>
      </c>
      <c r="G5342" s="7">
        <v>50</v>
      </c>
      <c r="H5342" s="7"/>
      <c r="I5342" s="7"/>
      <c r="J5342" s="7" t="s">
        <v>59</v>
      </c>
      <c r="K5342" s="7" t="s">
        <v>121</v>
      </c>
      <c r="L5342" s="7" t="s">
        <v>686</v>
      </c>
      <c r="M5342" s="7">
        <v>4</v>
      </c>
      <c r="N5342" s="7"/>
      <c r="O5342" s="7" t="s">
        <v>62</v>
      </c>
      <c r="P5342" s="7">
        <v>2010</v>
      </c>
      <c r="Q5342" s="7">
        <v>2010</v>
      </c>
      <c r="R5342" s="7"/>
      <c r="S5342" s="7"/>
    </row>
    <row r="5343" spans="1:19" hidden="1" x14ac:dyDescent="0.35">
      <c r="A5343">
        <v>5342</v>
      </c>
      <c r="B5343" s="7">
        <v>323</v>
      </c>
      <c r="C5343" s="7">
        <v>22026</v>
      </c>
      <c r="D5343" s="7">
        <v>3288</v>
      </c>
      <c r="E5343" s="7" t="s">
        <v>295</v>
      </c>
      <c r="F5343" s="7"/>
      <c r="G5343" s="7"/>
      <c r="H5343" s="7"/>
      <c r="I5343" s="7"/>
      <c r="J5343" s="7"/>
      <c r="K5343" s="7"/>
      <c r="L5343" s="7"/>
      <c r="M5343" s="7">
        <v>4</v>
      </c>
      <c r="N5343" s="7" t="s">
        <v>78</v>
      </c>
      <c r="O5343" s="7" t="s">
        <v>105</v>
      </c>
      <c r="P5343" s="7">
        <v>2010</v>
      </c>
      <c r="Q5343" s="7">
        <v>2010</v>
      </c>
      <c r="R5343" s="7"/>
      <c r="S5343" s="7"/>
    </row>
    <row r="5344" spans="1:19" hidden="1" x14ac:dyDescent="0.35">
      <c r="A5344">
        <v>5343</v>
      </c>
      <c r="B5344" s="7">
        <v>324</v>
      </c>
      <c r="C5344" s="7">
        <v>4066</v>
      </c>
      <c r="D5344" s="7">
        <v>3263</v>
      </c>
      <c r="E5344" s="7" t="s">
        <v>58</v>
      </c>
      <c r="F5344" s="7">
        <v>250</v>
      </c>
      <c r="G5344" s="7">
        <v>250</v>
      </c>
      <c r="H5344" s="7"/>
      <c r="I5344" s="7"/>
      <c r="J5344" s="7" t="s">
        <v>118</v>
      </c>
      <c r="K5344" s="7" t="s">
        <v>60</v>
      </c>
      <c r="L5344" s="7" t="s">
        <v>61</v>
      </c>
      <c r="M5344" s="7">
        <v>3</v>
      </c>
      <c r="N5344" s="7"/>
      <c r="O5344" s="7" t="s">
        <v>88</v>
      </c>
      <c r="P5344" s="7">
        <v>2011</v>
      </c>
      <c r="Q5344" s="7">
        <v>2011</v>
      </c>
      <c r="R5344" s="7"/>
      <c r="S5344" s="7"/>
    </row>
    <row r="5345" spans="1:19" hidden="1" x14ac:dyDescent="0.35">
      <c r="A5345">
        <v>5344</v>
      </c>
      <c r="B5345" s="7">
        <v>325</v>
      </c>
      <c r="C5345" s="7">
        <v>4058</v>
      </c>
      <c r="D5345" s="7">
        <v>3890</v>
      </c>
      <c r="E5345" s="7" t="s">
        <v>173</v>
      </c>
      <c r="F5345" s="7"/>
      <c r="G5345" s="7"/>
      <c r="H5345" s="7"/>
      <c r="I5345" s="7"/>
      <c r="J5345" s="7"/>
      <c r="K5345" s="7"/>
      <c r="L5345" s="7"/>
      <c r="M5345" s="7">
        <v>5</v>
      </c>
      <c r="N5345" s="7" t="s">
        <v>90</v>
      </c>
      <c r="O5345" s="7" t="s">
        <v>88</v>
      </c>
      <c r="P5345" s="7">
        <v>2011</v>
      </c>
      <c r="Q5345" s="7">
        <v>2011</v>
      </c>
      <c r="R5345" s="7"/>
      <c r="S5345" s="7"/>
    </row>
    <row r="5346" spans="1:19" hidden="1" x14ac:dyDescent="0.35">
      <c r="A5346">
        <v>5345</v>
      </c>
      <c r="B5346" s="7">
        <v>325</v>
      </c>
      <c r="C5346" s="7">
        <v>4029</v>
      </c>
      <c r="D5346" s="20">
        <v>3928</v>
      </c>
      <c r="E5346" s="7" t="s">
        <v>58</v>
      </c>
      <c r="F5346" s="7"/>
      <c r="G5346" s="7"/>
      <c r="H5346" s="7"/>
      <c r="I5346" s="7"/>
      <c r="J5346" s="7"/>
      <c r="K5346" s="7"/>
      <c r="L5346" s="7"/>
      <c r="M5346" s="7">
        <v>5</v>
      </c>
      <c r="N5346" s="7" t="s">
        <v>90</v>
      </c>
      <c r="O5346" s="7" t="s">
        <v>105</v>
      </c>
      <c r="P5346" s="7">
        <v>2011</v>
      </c>
      <c r="Q5346" s="7">
        <v>2011</v>
      </c>
      <c r="R5346" s="7"/>
      <c r="S5346" s="7"/>
    </row>
    <row r="5347" spans="1:19" hidden="1" x14ac:dyDescent="0.35">
      <c r="A5347">
        <v>5346</v>
      </c>
      <c r="B5347" s="7">
        <v>325</v>
      </c>
      <c r="C5347" s="7">
        <v>4058</v>
      </c>
      <c r="D5347" s="20">
        <v>3928</v>
      </c>
      <c r="E5347" s="7" t="s">
        <v>58</v>
      </c>
      <c r="F5347" s="7"/>
      <c r="G5347" s="7"/>
      <c r="H5347" s="7">
        <v>1</v>
      </c>
      <c r="I5347" s="7">
        <v>49</v>
      </c>
      <c r="J5347" s="7" t="s">
        <v>59</v>
      </c>
      <c r="K5347" s="7" t="s">
        <v>60</v>
      </c>
      <c r="L5347" s="7" t="s">
        <v>61</v>
      </c>
      <c r="M5347" s="7">
        <v>5</v>
      </c>
      <c r="N5347" s="7"/>
      <c r="O5347" s="7" t="s">
        <v>88</v>
      </c>
      <c r="P5347" s="7">
        <v>2011</v>
      </c>
      <c r="Q5347" s="7">
        <v>2011</v>
      </c>
      <c r="R5347" s="7"/>
      <c r="S5347" s="7"/>
    </row>
    <row r="5348" spans="1:19" hidden="1" x14ac:dyDescent="0.35">
      <c r="A5348">
        <v>5347</v>
      </c>
      <c r="B5348" s="7">
        <v>326</v>
      </c>
      <c r="C5348" s="7">
        <v>4066</v>
      </c>
      <c r="D5348" s="7">
        <v>3295</v>
      </c>
      <c r="E5348" s="7" t="s">
        <v>58</v>
      </c>
      <c r="F5348" s="7">
        <v>21300</v>
      </c>
      <c r="G5348" s="7">
        <v>21300</v>
      </c>
      <c r="H5348" s="7"/>
      <c r="I5348" s="7"/>
      <c r="J5348" s="7" t="s">
        <v>104</v>
      </c>
      <c r="K5348" s="7" t="s">
        <v>60</v>
      </c>
      <c r="L5348" s="7" t="s">
        <v>61</v>
      </c>
      <c r="M5348" s="7">
        <v>1</v>
      </c>
      <c r="N5348" s="7"/>
      <c r="O5348" s="7" t="s">
        <v>88</v>
      </c>
      <c r="P5348" s="7">
        <v>1993</v>
      </c>
      <c r="Q5348" s="7">
        <v>2011</v>
      </c>
      <c r="R5348" s="7"/>
      <c r="S5348" s="7"/>
    </row>
    <row r="5349" spans="1:19" hidden="1" x14ac:dyDescent="0.35">
      <c r="A5349">
        <v>5348</v>
      </c>
      <c r="B5349" s="7">
        <v>326</v>
      </c>
      <c r="C5349" s="7">
        <v>4066</v>
      </c>
      <c r="D5349" s="7">
        <v>3268</v>
      </c>
      <c r="E5349" s="7" t="s">
        <v>173</v>
      </c>
      <c r="F5349" s="7">
        <v>20</v>
      </c>
      <c r="G5349" s="7">
        <v>20</v>
      </c>
      <c r="H5349" s="7"/>
      <c r="I5349" s="7"/>
      <c r="J5349" s="7" t="s">
        <v>59</v>
      </c>
      <c r="K5349" s="7" t="s">
        <v>60</v>
      </c>
      <c r="L5349" s="7" t="s">
        <v>1518</v>
      </c>
      <c r="M5349" s="7">
        <v>1</v>
      </c>
      <c r="N5349" s="7"/>
      <c r="O5349" s="7" t="s">
        <v>88</v>
      </c>
      <c r="P5349" s="7">
        <v>2011</v>
      </c>
      <c r="Q5349" s="7">
        <v>2011</v>
      </c>
      <c r="R5349" s="7"/>
      <c r="S5349" s="7"/>
    </row>
    <row r="5350" spans="1:19" hidden="1" x14ac:dyDescent="0.35">
      <c r="A5350">
        <v>5349</v>
      </c>
      <c r="B5350" s="7">
        <v>326</v>
      </c>
      <c r="C5350" s="7">
        <v>4066</v>
      </c>
      <c r="D5350" s="7">
        <v>3287</v>
      </c>
      <c r="E5350" s="7" t="s">
        <v>173</v>
      </c>
      <c r="F5350" s="7">
        <v>500</v>
      </c>
      <c r="G5350" s="7">
        <v>500</v>
      </c>
      <c r="H5350" s="7"/>
      <c r="I5350" s="7"/>
      <c r="J5350" s="7" t="s">
        <v>59</v>
      </c>
      <c r="K5350" s="7" t="s">
        <v>60</v>
      </c>
      <c r="L5350" s="7" t="s">
        <v>61</v>
      </c>
      <c r="M5350" s="7">
        <v>1</v>
      </c>
      <c r="N5350" s="7"/>
      <c r="O5350" s="7" t="s">
        <v>88</v>
      </c>
      <c r="P5350" s="7">
        <v>2011</v>
      </c>
      <c r="Q5350" s="7">
        <v>2011</v>
      </c>
      <c r="R5350" s="7"/>
      <c r="S5350" s="7"/>
    </row>
    <row r="5351" spans="1:19" hidden="1" x14ac:dyDescent="0.35">
      <c r="A5351">
        <v>5350</v>
      </c>
      <c r="B5351" s="7">
        <v>326</v>
      </c>
      <c r="C5351" s="7">
        <v>4066</v>
      </c>
      <c r="D5351" s="7">
        <v>3659</v>
      </c>
      <c r="E5351" s="7" t="s">
        <v>173</v>
      </c>
      <c r="F5351" s="7">
        <v>5</v>
      </c>
      <c r="G5351" s="7">
        <v>5</v>
      </c>
      <c r="H5351" s="7"/>
      <c r="I5351" s="7"/>
      <c r="J5351" s="7" t="s">
        <v>59</v>
      </c>
      <c r="K5351" s="7" t="s">
        <v>60</v>
      </c>
      <c r="L5351" s="7" t="s">
        <v>1518</v>
      </c>
      <c r="M5351" s="7">
        <v>1</v>
      </c>
      <c r="N5351" s="7"/>
      <c r="O5351" s="7" t="s">
        <v>88</v>
      </c>
      <c r="P5351" s="7">
        <v>2011</v>
      </c>
      <c r="Q5351" s="7">
        <v>2011</v>
      </c>
      <c r="R5351" s="7"/>
      <c r="S5351" s="7"/>
    </row>
    <row r="5352" spans="1:19" hidden="1" x14ac:dyDescent="0.35">
      <c r="A5352">
        <v>5351</v>
      </c>
      <c r="B5352" s="7">
        <v>326</v>
      </c>
      <c r="C5352" s="7">
        <v>4066</v>
      </c>
      <c r="D5352" s="7">
        <v>3294</v>
      </c>
      <c r="E5352" s="7" t="s">
        <v>173</v>
      </c>
      <c r="F5352" s="7">
        <v>80</v>
      </c>
      <c r="G5352" s="7">
        <v>80</v>
      </c>
      <c r="H5352" s="7"/>
      <c r="I5352" s="7"/>
      <c r="J5352" s="7" t="s">
        <v>59</v>
      </c>
      <c r="K5352" s="7" t="s">
        <v>60</v>
      </c>
      <c r="L5352" s="7" t="s">
        <v>61</v>
      </c>
      <c r="M5352" s="7">
        <v>1</v>
      </c>
      <c r="N5352" s="7"/>
      <c r="O5352" s="7" t="s">
        <v>88</v>
      </c>
      <c r="P5352" s="7">
        <v>2011</v>
      </c>
      <c r="Q5352" s="7">
        <v>2011</v>
      </c>
      <c r="R5352" s="7"/>
      <c r="S5352" s="7"/>
    </row>
    <row r="5353" spans="1:19" hidden="1" x14ac:dyDescent="0.35">
      <c r="A5353">
        <v>5352</v>
      </c>
      <c r="B5353" s="7">
        <v>326</v>
      </c>
      <c r="C5353" s="7">
        <v>4066</v>
      </c>
      <c r="D5353" s="7">
        <v>3263</v>
      </c>
      <c r="E5353" s="7" t="s">
        <v>173</v>
      </c>
      <c r="F5353" s="7">
        <v>20</v>
      </c>
      <c r="G5353" s="7">
        <v>20</v>
      </c>
      <c r="H5353" s="7"/>
      <c r="I5353" s="7"/>
      <c r="J5353" s="7" t="s">
        <v>59</v>
      </c>
      <c r="K5353" s="7" t="s">
        <v>60</v>
      </c>
      <c r="L5353" s="7" t="s">
        <v>1518</v>
      </c>
      <c r="M5353" s="7">
        <v>1</v>
      </c>
      <c r="N5353" s="7"/>
      <c r="O5353" s="7" t="s">
        <v>88</v>
      </c>
      <c r="P5353" s="7">
        <v>2011</v>
      </c>
      <c r="Q5353" s="7">
        <v>2011</v>
      </c>
      <c r="R5353" s="7"/>
      <c r="S5353" s="7"/>
    </row>
    <row r="5354" spans="1:19" hidden="1" x14ac:dyDescent="0.35">
      <c r="A5354">
        <v>5353</v>
      </c>
      <c r="B5354" s="7">
        <v>326</v>
      </c>
      <c r="C5354" s="7">
        <v>4066</v>
      </c>
      <c r="D5354" s="7">
        <v>3846</v>
      </c>
      <c r="E5354" s="7" t="s">
        <v>173</v>
      </c>
      <c r="F5354" s="7">
        <v>150</v>
      </c>
      <c r="G5354" s="7">
        <v>150</v>
      </c>
      <c r="H5354" s="7"/>
      <c r="I5354" s="7"/>
      <c r="J5354" s="7" t="s">
        <v>59</v>
      </c>
      <c r="K5354" s="7" t="s">
        <v>60</v>
      </c>
      <c r="L5354" s="7" t="s">
        <v>1518</v>
      </c>
      <c r="M5354" s="7">
        <v>1</v>
      </c>
      <c r="N5354" s="7"/>
      <c r="O5354" s="7" t="s">
        <v>88</v>
      </c>
      <c r="P5354" s="7">
        <v>2011</v>
      </c>
      <c r="Q5354" s="7">
        <v>2011</v>
      </c>
      <c r="R5354" s="7"/>
      <c r="S5354" s="7"/>
    </row>
    <row r="5355" spans="1:19" hidden="1" x14ac:dyDescent="0.35">
      <c r="A5355">
        <v>5354</v>
      </c>
      <c r="B5355" s="7">
        <v>326</v>
      </c>
      <c r="C5355" s="7">
        <v>4066</v>
      </c>
      <c r="D5355" s="7">
        <v>3658</v>
      </c>
      <c r="E5355" s="7" t="s">
        <v>58</v>
      </c>
      <c r="F5355" s="7">
        <v>9</v>
      </c>
      <c r="G5355" s="7">
        <v>9</v>
      </c>
      <c r="H5355" s="7"/>
      <c r="I5355" s="7"/>
      <c r="J5355" s="7" t="s">
        <v>118</v>
      </c>
      <c r="K5355" s="7" t="s">
        <v>60</v>
      </c>
      <c r="L5355" s="7" t="s">
        <v>61</v>
      </c>
      <c r="M5355" s="7">
        <v>1</v>
      </c>
      <c r="N5355" s="7"/>
      <c r="O5355" s="7" t="s">
        <v>88</v>
      </c>
      <c r="P5355" s="7">
        <v>2011</v>
      </c>
      <c r="Q5355" s="7">
        <v>2011</v>
      </c>
      <c r="R5355" s="7"/>
      <c r="S5355" s="7"/>
    </row>
    <row r="5356" spans="1:19" hidden="1" x14ac:dyDescent="0.35">
      <c r="A5356">
        <v>5355</v>
      </c>
      <c r="B5356" s="7">
        <v>326</v>
      </c>
      <c r="C5356" s="7">
        <v>4066</v>
      </c>
      <c r="D5356" s="7">
        <v>3658</v>
      </c>
      <c r="E5356" s="7" t="s">
        <v>173</v>
      </c>
      <c r="F5356" s="7">
        <v>250</v>
      </c>
      <c r="G5356" s="7">
        <v>250</v>
      </c>
      <c r="H5356" s="7"/>
      <c r="I5356" s="7"/>
      <c r="J5356" s="7" t="s">
        <v>59</v>
      </c>
      <c r="K5356" s="7" t="s">
        <v>60</v>
      </c>
      <c r="L5356" s="7" t="s">
        <v>1518</v>
      </c>
      <c r="M5356" s="7">
        <v>1</v>
      </c>
      <c r="N5356" s="7"/>
      <c r="O5356" s="7" t="s">
        <v>88</v>
      </c>
      <c r="P5356" s="7">
        <v>2011</v>
      </c>
      <c r="Q5356" s="7">
        <v>2011</v>
      </c>
      <c r="R5356" s="7"/>
      <c r="S5356" s="7"/>
    </row>
    <row r="5357" spans="1:19" hidden="1" x14ac:dyDescent="0.35">
      <c r="A5357">
        <v>5356</v>
      </c>
      <c r="B5357" s="9">
        <v>327</v>
      </c>
      <c r="C5357" s="21">
        <v>5020</v>
      </c>
      <c r="D5357" s="20">
        <v>32228</v>
      </c>
      <c r="E5357" s="9" t="s">
        <v>131</v>
      </c>
      <c r="F5357" s="9">
        <v>440</v>
      </c>
      <c r="G5357" s="9">
        <v>890</v>
      </c>
      <c r="H5357" s="9"/>
      <c r="I5357" s="9"/>
      <c r="J5357" s="9" t="s">
        <v>118</v>
      </c>
      <c r="K5357" s="9" t="s">
        <v>60</v>
      </c>
      <c r="L5357" s="9" t="s">
        <v>61</v>
      </c>
      <c r="M5357" s="9">
        <v>3</v>
      </c>
      <c r="N5357" s="9"/>
      <c r="O5357" s="9" t="s">
        <v>88</v>
      </c>
      <c r="P5357" s="9">
        <v>2010</v>
      </c>
      <c r="Q5357" s="9">
        <v>2010</v>
      </c>
      <c r="R5357" s="9" t="s">
        <v>176</v>
      </c>
      <c r="S5357" s="9"/>
    </row>
    <row r="5358" spans="1:19" hidden="1" x14ac:dyDescent="0.35">
      <c r="A5358">
        <v>5357</v>
      </c>
      <c r="B5358" s="9">
        <v>327</v>
      </c>
      <c r="C5358" s="21">
        <v>5020</v>
      </c>
      <c r="D5358" s="7">
        <v>3295</v>
      </c>
      <c r="E5358" s="9" t="s">
        <v>131</v>
      </c>
      <c r="F5358" s="9">
        <v>100</v>
      </c>
      <c r="G5358" s="9">
        <v>100</v>
      </c>
      <c r="H5358" s="9"/>
      <c r="I5358" s="9"/>
      <c r="J5358" s="9" t="s">
        <v>104</v>
      </c>
      <c r="K5358" s="9" t="s">
        <v>121</v>
      </c>
      <c r="L5358" s="9" t="s">
        <v>61</v>
      </c>
      <c r="M5358" s="9">
        <v>3</v>
      </c>
      <c r="N5358" s="9"/>
      <c r="O5358" s="9" t="s">
        <v>88</v>
      </c>
      <c r="P5358" s="7">
        <v>1994</v>
      </c>
      <c r="Q5358" s="9">
        <v>2010</v>
      </c>
      <c r="R5358" s="9" t="s">
        <v>176</v>
      </c>
      <c r="S5358" s="9"/>
    </row>
    <row r="5359" spans="1:19" hidden="1" x14ac:dyDescent="0.35">
      <c r="A5359">
        <v>5358</v>
      </c>
      <c r="B5359" s="9">
        <v>327</v>
      </c>
      <c r="C5359" s="21">
        <v>5020</v>
      </c>
      <c r="D5359" s="20">
        <v>1016817</v>
      </c>
      <c r="E5359" s="9" t="s">
        <v>131</v>
      </c>
      <c r="F5359" s="9"/>
      <c r="G5359" s="9"/>
      <c r="H5359" s="9">
        <v>250</v>
      </c>
      <c r="I5359" s="9">
        <v>999</v>
      </c>
      <c r="J5359" s="9" t="s">
        <v>59</v>
      </c>
      <c r="K5359" s="9" t="s">
        <v>60</v>
      </c>
      <c r="L5359" s="9" t="s">
        <v>61</v>
      </c>
      <c r="M5359" s="9">
        <v>3</v>
      </c>
      <c r="N5359" s="9"/>
      <c r="O5359" s="9" t="s">
        <v>62</v>
      </c>
      <c r="P5359" s="9">
        <v>2010</v>
      </c>
      <c r="Q5359" s="9">
        <v>2010</v>
      </c>
      <c r="R5359" s="9" t="s">
        <v>176</v>
      </c>
      <c r="S5359" s="9"/>
    </row>
    <row r="5360" spans="1:19" hidden="1" x14ac:dyDescent="0.35">
      <c r="A5360">
        <v>5359</v>
      </c>
      <c r="B5360" s="9">
        <v>327</v>
      </c>
      <c r="C5360" s="21">
        <v>5020</v>
      </c>
      <c r="D5360" s="7">
        <v>3659</v>
      </c>
      <c r="E5360" s="9" t="s">
        <v>58</v>
      </c>
      <c r="F5360" s="9">
        <v>100</v>
      </c>
      <c r="G5360" s="9">
        <v>100</v>
      </c>
      <c r="H5360" s="9"/>
      <c r="I5360" s="9"/>
      <c r="J5360" s="9" t="s">
        <v>118</v>
      </c>
      <c r="K5360" s="9" t="s">
        <v>60</v>
      </c>
      <c r="L5360" s="9" t="s">
        <v>61</v>
      </c>
      <c r="M5360" s="9">
        <v>3</v>
      </c>
      <c r="N5360" s="9"/>
      <c r="O5360" s="9" t="s">
        <v>88</v>
      </c>
      <c r="P5360" s="9">
        <v>2010</v>
      </c>
      <c r="Q5360" s="9">
        <v>2010</v>
      </c>
      <c r="R5360" s="9" t="s">
        <v>176</v>
      </c>
      <c r="S5360" s="9"/>
    </row>
    <row r="5361" spans="1:19" hidden="1" x14ac:dyDescent="0.35">
      <c r="A5361">
        <v>5360</v>
      </c>
      <c r="B5361" s="9">
        <v>327</v>
      </c>
      <c r="C5361" s="21">
        <v>5020</v>
      </c>
      <c r="D5361" s="7">
        <v>3294</v>
      </c>
      <c r="E5361" s="9" t="s">
        <v>131</v>
      </c>
      <c r="F5361" s="9">
        <v>1000</v>
      </c>
      <c r="G5361" s="9">
        <v>1000</v>
      </c>
      <c r="H5361" s="9"/>
      <c r="I5361" s="9"/>
      <c r="J5361" s="9" t="s">
        <v>59</v>
      </c>
      <c r="K5361" s="9" t="s">
        <v>60</v>
      </c>
      <c r="L5361" s="9" t="s">
        <v>61</v>
      </c>
      <c r="M5361" s="9">
        <v>3</v>
      </c>
      <c r="N5361" s="9"/>
      <c r="O5361" s="9" t="s">
        <v>88</v>
      </c>
      <c r="P5361" s="9">
        <v>2010</v>
      </c>
      <c r="Q5361" s="9">
        <v>2010</v>
      </c>
      <c r="R5361" s="9" t="s">
        <v>176</v>
      </c>
      <c r="S5361" s="9"/>
    </row>
    <row r="5362" spans="1:19" hidden="1" x14ac:dyDescent="0.35">
      <c r="A5362">
        <v>5361</v>
      </c>
      <c r="B5362" s="9">
        <v>327</v>
      </c>
      <c r="C5362" s="21">
        <v>5020</v>
      </c>
      <c r="D5362" s="7">
        <v>3920</v>
      </c>
      <c r="E5362" s="9" t="s">
        <v>453</v>
      </c>
      <c r="F5362" s="9"/>
      <c r="G5362" s="9"/>
      <c r="H5362" s="9"/>
      <c r="I5362" s="9"/>
      <c r="J5362" s="9"/>
      <c r="K5362" s="9"/>
      <c r="L5362" s="9" t="s">
        <v>686</v>
      </c>
      <c r="M5362" s="9">
        <v>3</v>
      </c>
      <c r="N5362" s="9" t="s">
        <v>90</v>
      </c>
      <c r="O5362" s="9" t="s">
        <v>62</v>
      </c>
      <c r="P5362" s="9">
        <v>2010</v>
      </c>
      <c r="Q5362" s="9">
        <v>2010</v>
      </c>
      <c r="R5362" s="9" t="s">
        <v>176</v>
      </c>
      <c r="S5362" s="9"/>
    </row>
    <row r="5363" spans="1:19" hidden="1" x14ac:dyDescent="0.35">
      <c r="A5363">
        <v>5362</v>
      </c>
      <c r="B5363" s="9">
        <v>327</v>
      </c>
      <c r="C5363" s="21">
        <v>5020</v>
      </c>
      <c r="D5363" s="7">
        <v>3286</v>
      </c>
      <c r="E5363" s="9" t="s">
        <v>131</v>
      </c>
      <c r="F5363" s="9">
        <v>9</v>
      </c>
      <c r="G5363" s="9">
        <v>9</v>
      </c>
      <c r="H5363" s="9"/>
      <c r="I5363" s="9"/>
      <c r="J5363" s="9" t="s">
        <v>104</v>
      </c>
      <c r="K5363" s="9" t="s">
        <v>121</v>
      </c>
      <c r="L5363" s="9" t="s">
        <v>61</v>
      </c>
      <c r="M5363" s="9">
        <v>3</v>
      </c>
      <c r="N5363" s="9"/>
      <c r="O5363" s="9" t="s">
        <v>88</v>
      </c>
      <c r="P5363" s="9">
        <v>2010</v>
      </c>
      <c r="Q5363" s="9">
        <v>2010</v>
      </c>
      <c r="R5363" s="9" t="s">
        <v>176</v>
      </c>
      <c r="S5363" s="9"/>
    </row>
    <row r="5364" spans="1:19" hidden="1" x14ac:dyDescent="0.35">
      <c r="A5364">
        <v>5363</v>
      </c>
      <c r="B5364" s="9">
        <v>327</v>
      </c>
      <c r="C5364" s="21">
        <v>5020</v>
      </c>
      <c r="D5364" s="7">
        <v>3846</v>
      </c>
      <c r="E5364" s="9" t="s">
        <v>709</v>
      </c>
      <c r="F5364" s="9"/>
      <c r="G5364" s="9"/>
      <c r="H5364" s="9"/>
      <c r="I5364" s="9"/>
      <c r="J5364" s="9"/>
      <c r="K5364" s="9"/>
      <c r="L5364" s="9" t="s">
        <v>686</v>
      </c>
      <c r="M5364" s="9">
        <v>3</v>
      </c>
      <c r="N5364" s="9" t="s">
        <v>78</v>
      </c>
      <c r="O5364" s="9" t="s">
        <v>88</v>
      </c>
      <c r="P5364" s="9">
        <v>2010</v>
      </c>
      <c r="Q5364" s="9">
        <v>2010</v>
      </c>
      <c r="R5364" s="9" t="s">
        <v>176</v>
      </c>
      <c r="S5364" s="9"/>
    </row>
    <row r="5365" spans="1:19" hidden="1" x14ac:dyDescent="0.35">
      <c r="A5365">
        <v>5364</v>
      </c>
      <c r="B5365" s="9">
        <v>327</v>
      </c>
      <c r="C5365" s="21">
        <v>5020</v>
      </c>
      <c r="D5365" s="20">
        <v>3299</v>
      </c>
      <c r="E5365" s="9" t="s">
        <v>131</v>
      </c>
      <c r="F5365" s="9"/>
      <c r="G5365" s="9"/>
      <c r="H5365" s="9">
        <v>50</v>
      </c>
      <c r="I5365" s="9">
        <v>249</v>
      </c>
      <c r="J5365" s="9" t="s">
        <v>59</v>
      </c>
      <c r="K5365" s="9" t="s">
        <v>60</v>
      </c>
      <c r="L5365" s="9" t="s">
        <v>61</v>
      </c>
      <c r="M5365" s="9">
        <v>3</v>
      </c>
      <c r="N5365" s="9"/>
      <c r="O5365" s="9" t="s">
        <v>62</v>
      </c>
      <c r="P5365" s="9">
        <v>2010</v>
      </c>
      <c r="Q5365" s="9">
        <v>2010</v>
      </c>
      <c r="R5365" s="9" t="s">
        <v>176</v>
      </c>
      <c r="S5365" s="9"/>
    </row>
    <row r="5366" spans="1:19" hidden="1" x14ac:dyDescent="0.35">
      <c r="A5366">
        <v>5365</v>
      </c>
      <c r="B5366" s="9">
        <v>327</v>
      </c>
      <c r="C5366" s="21">
        <v>5020</v>
      </c>
      <c r="D5366" s="20">
        <v>32652</v>
      </c>
      <c r="E5366" s="9" t="s">
        <v>58</v>
      </c>
      <c r="F5366" s="9">
        <v>150</v>
      </c>
      <c r="G5366" s="9">
        <v>150</v>
      </c>
      <c r="H5366" s="9"/>
      <c r="I5366" s="9"/>
      <c r="J5366" s="9" t="s">
        <v>118</v>
      </c>
      <c r="K5366" s="9" t="s">
        <v>60</v>
      </c>
      <c r="L5366" s="9" t="s">
        <v>61</v>
      </c>
      <c r="M5366" s="9">
        <v>3</v>
      </c>
      <c r="N5366" s="9"/>
      <c r="O5366" s="9" t="s">
        <v>88</v>
      </c>
      <c r="P5366" s="9">
        <v>2010</v>
      </c>
      <c r="Q5366" s="9">
        <v>2010</v>
      </c>
      <c r="R5366" s="9" t="s">
        <v>176</v>
      </c>
      <c r="S5366" s="9"/>
    </row>
    <row r="5367" spans="1:19" hidden="1" x14ac:dyDescent="0.35">
      <c r="A5367">
        <v>5366</v>
      </c>
      <c r="B5367" s="9">
        <v>327</v>
      </c>
      <c r="C5367" s="21">
        <v>5020</v>
      </c>
      <c r="D5367" s="7">
        <v>3893</v>
      </c>
      <c r="E5367" s="9" t="s">
        <v>131</v>
      </c>
      <c r="F5367" s="9">
        <v>1</v>
      </c>
      <c r="G5367" s="9">
        <v>1</v>
      </c>
      <c r="H5367" s="9"/>
      <c r="I5367" s="9"/>
      <c r="J5367" s="9" t="s">
        <v>118</v>
      </c>
      <c r="K5367" s="9" t="s">
        <v>121</v>
      </c>
      <c r="L5367" s="9" t="s">
        <v>61</v>
      </c>
      <c r="M5367" s="9">
        <v>3</v>
      </c>
      <c r="N5367" s="9"/>
      <c r="O5367" s="9" t="s">
        <v>88</v>
      </c>
      <c r="P5367" s="9">
        <v>2010</v>
      </c>
      <c r="Q5367" s="9">
        <v>2010</v>
      </c>
      <c r="R5367" s="9" t="s">
        <v>176</v>
      </c>
      <c r="S5367" s="9"/>
    </row>
    <row r="5368" spans="1:19" hidden="1" x14ac:dyDescent="0.35">
      <c r="A5368">
        <v>5367</v>
      </c>
      <c r="B5368" s="9">
        <v>327</v>
      </c>
      <c r="C5368" s="21">
        <v>5020</v>
      </c>
      <c r="D5368" s="7">
        <v>3658</v>
      </c>
      <c r="E5368" s="9" t="s">
        <v>709</v>
      </c>
      <c r="F5368" s="9"/>
      <c r="G5368" s="9"/>
      <c r="H5368" s="9"/>
      <c r="I5368" s="9"/>
      <c r="J5368" s="9"/>
      <c r="K5368" s="9"/>
      <c r="L5368" s="9" t="s">
        <v>686</v>
      </c>
      <c r="M5368" s="9">
        <v>3</v>
      </c>
      <c r="N5368" s="9" t="s">
        <v>90</v>
      </c>
      <c r="O5368" s="9" t="s">
        <v>88</v>
      </c>
      <c r="P5368" s="9">
        <v>2010</v>
      </c>
      <c r="Q5368" s="9">
        <v>2010</v>
      </c>
      <c r="R5368" s="9" t="s">
        <v>176</v>
      </c>
      <c r="S5368" s="9"/>
    </row>
    <row r="5369" spans="1:19" hidden="1" x14ac:dyDescent="0.35">
      <c r="A5369">
        <v>5368</v>
      </c>
      <c r="B5369" s="9">
        <v>327</v>
      </c>
      <c r="C5369" s="21">
        <v>5020</v>
      </c>
      <c r="D5369" s="20">
        <v>3928</v>
      </c>
      <c r="E5369" s="9" t="s">
        <v>131</v>
      </c>
      <c r="F5369" s="9">
        <v>1000</v>
      </c>
      <c r="G5369" s="9">
        <v>1600</v>
      </c>
      <c r="H5369" s="9"/>
      <c r="I5369" s="9"/>
      <c r="J5369" s="9" t="s">
        <v>118</v>
      </c>
      <c r="K5369" s="9" t="s">
        <v>60</v>
      </c>
      <c r="L5369" s="9" t="s">
        <v>61</v>
      </c>
      <c r="M5369" s="9">
        <v>3</v>
      </c>
      <c r="N5369" s="9"/>
      <c r="O5369" s="9" t="s">
        <v>88</v>
      </c>
      <c r="P5369" s="9">
        <v>2010</v>
      </c>
      <c r="Q5369" s="9">
        <v>2010</v>
      </c>
      <c r="R5369" s="9" t="s">
        <v>176</v>
      </c>
      <c r="S5369" s="9"/>
    </row>
    <row r="5370" spans="1:19" hidden="1" x14ac:dyDescent="0.35">
      <c r="A5370">
        <v>5369</v>
      </c>
      <c r="B5370" s="9">
        <v>327</v>
      </c>
      <c r="C5370" s="21">
        <v>5020</v>
      </c>
      <c r="D5370" s="7">
        <v>3650</v>
      </c>
      <c r="E5370" s="9" t="s">
        <v>453</v>
      </c>
      <c r="F5370" s="9">
        <v>2</v>
      </c>
      <c r="G5370" s="9">
        <v>2</v>
      </c>
      <c r="H5370" s="9"/>
      <c r="I5370" s="9"/>
      <c r="J5370" s="9" t="s">
        <v>59</v>
      </c>
      <c r="K5370" s="9" t="s">
        <v>121</v>
      </c>
      <c r="L5370" s="9" t="s">
        <v>686</v>
      </c>
      <c r="M5370" s="9">
        <v>3</v>
      </c>
      <c r="N5370" s="9"/>
      <c r="O5370" s="9" t="s">
        <v>88</v>
      </c>
      <c r="P5370" s="9">
        <v>2010</v>
      </c>
      <c r="Q5370" s="9">
        <v>2010</v>
      </c>
      <c r="R5370" s="9" t="s">
        <v>176</v>
      </c>
      <c r="S5370" s="9"/>
    </row>
    <row r="5371" spans="1:19" hidden="1" x14ac:dyDescent="0.35">
      <c r="A5371">
        <v>5370</v>
      </c>
      <c r="B5371" s="7">
        <v>328</v>
      </c>
      <c r="C5371" s="7">
        <v>12117</v>
      </c>
      <c r="D5371" s="7">
        <v>3295</v>
      </c>
      <c r="E5371" s="7" t="s">
        <v>173</v>
      </c>
      <c r="F5371" s="7"/>
      <c r="G5371" s="7"/>
      <c r="H5371" s="7">
        <v>50</v>
      </c>
      <c r="I5371" s="7">
        <v>249</v>
      </c>
      <c r="J5371" s="7" t="s">
        <v>59</v>
      </c>
      <c r="K5371" s="7" t="s">
        <v>117</v>
      </c>
      <c r="L5371" s="7" t="s">
        <v>686</v>
      </c>
      <c r="M5371" s="7">
        <v>1</v>
      </c>
      <c r="N5371" s="7"/>
      <c r="O5371" s="7" t="s">
        <v>105</v>
      </c>
      <c r="P5371" s="7">
        <v>1998</v>
      </c>
      <c r="Q5371" s="7">
        <v>2011</v>
      </c>
      <c r="R5371" s="7"/>
      <c r="S5371" s="7"/>
    </row>
    <row r="5372" spans="1:19" hidden="1" x14ac:dyDescent="0.35">
      <c r="A5372">
        <v>5371</v>
      </c>
      <c r="B5372" s="7">
        <v>328</v>
      </c>
      <c r="C5372" s="7">
        <v>12117</v>
      </c>
      <c r="D5372" s="7">
        <v>3298</v>
      </c>
      <c r="E5372" s="7" t="s">
        <v>173</v>
      </c>
      <c r="F5372" s="7"/>
      <c r="G5372" s="7"/>
      <c r="H5372" s="7">
        <v>1</v>
      </c>
      <c r="I5372" s="7">
        <v>49</v>
      </c>
      <c r="J5372" s="7" t="s">
        <v>59</v>
      </c>
      <c r="K5372" s="7" t="s">
        <v>117</v>
      </c>
      <c r="L5372" s="7" t="s">
        <v>686</v>
      </c>
      <c r="M5372" s="7">
        <v>1</v>
      </c>
      <c r="N5372" s="7"/>
      <c r="O5372" s="7" t="s">
        <v>105</v>
      </c>
      <c r="P5372" s="7"/>
      <c r="Q5372" s="7">
        <v>2011</v>
      </c>
      <c r="R5372" s="7"/>
      <c r="S5372" s="7"/>
    </row>
    <row r="5373" spans="1:19" hidden="1" x14ac:dyDescent="0.35">
      <c r="A5373">
        <v>5372</v>
      </c>
      <c r="B5373" s="7">
        <v>329</v>
      </c>
      <c r="C5373" s="7">
        <v>19039</v>
      </c>
      <c r="D5373" s="7">
        <v>3268</v>
      </c>
      <c r="E5373" s="7" t="s">
        <v>295</v>
      </c>
      <c r="F5373" s="7">
        <v>1</v>
      </c>
      <c r="G5373" s="7">
        <v>1</v>
      </c>
      <c r="H5373" s="7"/>
      <c r="I5373" s="7"/>
      <c r="J5373" s="7" t="s">
        <v>59</v>
      </c>
      <c r="K5373" s="7" t="s">
        <v>121</v>
      </c>
      <c r="L5373" s="7" t="s">
        <v>686</v>
      </c>
      <c r="M5373" s="7">
        <v>11</v>
      </c>
      <c r="N5373" s="7"/>
      <c r="O5373" s="7" t="s">
        <v>62</v>
      </c>
      <c r="P5373" s="7">
        <v>2007</v>
      </c>
      <c r="Q5373" s="7">
        <v>2007</v>
      </c>
      <c r="R5373" s="7"/>
      <c r="S5373" s="7"/>
    </row>
    <row r="5374" spans="1:19" hidden="1" x14ac:dyDescent="0.35">
      <c r="A5374">
        <v>5373</v>
      </c>
      <c r="B5374" s="7">
        <v>329</v>
      </c>
      <c r="C5374" s="7">
        <v>19041</v>
      </c>
      <c r="D5374" s="7">
        <v>3287</v>
      </c>
      <c r="E5374" s="7" t="s">
        <v>295</v>
      </c>
      <c r="F5374" s="7">
        <v>10</v>
      </c>
      <c r="G5374" s="7">
        <v>10</v>
      </c>
      <c r="H5374" s="7"/>
      <c r="I5374" s="7"/>
      <c r="J5374" s="7" t="s">
        <v>59</v>
      </c>
      <c r="K5374" s="7" t="s">
        <v>121</v>
      </c>
      <c r="L5374" s="7" t="s">
        <v>686</v>
      </c>
      <c r="M5374" s="7">
        <v>11</v>
      </c>
      <c r="N5374" s="7"/>
      <c r="O5374" s="7" t="s">
        <v>62</v>
      </c>
      <c r="P5374" s="7">
        <v>2007</v>
      </c>
      <c r="Q5374" s="7">
        <v>2007</v>
      </c>
      <c r="R5374" s="9" t="s">
        <v>176</v>
      </c>
      <c r="S5374" s="7"/>
    </row>
    <row r="5375" spans="1:19" hidden="1" x14ac:dyDescent="0.35">
      <c r="A5375">
        <v>5374</v>
      </c>
      <c r="B5375" s="7">
        <v>329</v>
      </c>
      <c r="C5375" s="7">
        <v>19041</v>
      </c>
      <c r="D5375" s="7">
        <v>3659</v>
      </c>
      <c r="E5375" s="7" t="s">
        <v>295</v>
      </c>
      <c r="F5375" s="7">
        <v>2</v>
      </c>
      <c r="G5375" s="7">
        <v>2</v>
      </c>
      <c r="H5375" s="7"/>
      <c r="I5375" s="7"/>
      <c r="J5375" s="7" t="s">
        <v>59</v>
      </c>
      <c r="K5375" s="7" t="s">
        <v>121</v>
      </c>
      <c r="L5375" s="7" t="s">
        <v>686</v>
      </c>
      <c r="M5375" s="7">
        <v>11</v>
      </c>
      <c r="N5375" s="7"/>
      <c r="O5375" s="7" t="s">
        <v>62</v>
      </c>
      <c r="P5375" s="7">
        <v>2007</v>
      </c>
      <c r="Q5375" s="7">
        <v>2007</v>
      </c>
      <c r="R5375" s="9" t="s">
        <v>176</v>
      </c>
      <c r="S5375" s="7"/>
    </row>
    <row r="5376" spans="1:19" hidden="1" x14ac:dyDescent="0.35">
      <c r="A5376">
        <v>5375</v>
      </c>
      <c r="B5376" s="7">
        <v>329</v>
      </c>
      <c r="C5376" s="7">
        <v>19041</v>
      </c>
      <c r="D5376" s="7">
        <v>3294</v>
      </c>
      <c r="E5376" s="7" t="s">
        <v>295</v>
      </c>
      <c r="F5376" s="7">
        <v>20</v>
      </c>
      <c r="G5376" s="7">
        <v>20</v>
      </c>
      <c r="H5376" s="7"/>
      <c r="I5376" s="7"/>
      <c r="J5376" s="7" t="s">
        <v>59</v>
      </c>
      <c r="K5376" s="7" t="s">
        <v>121</v>
      </c>
      <c r="L5376" s="7" t="s">
        <v>686</v>
      </c>
      <c r="M5376" s="7">
        <v>11</v>
      </c>
      <c r="N5376" s="7"/>
      <c r="O5376" s="7" t="s">
        <v>62</v>
      </c>
      <c r="P5376" s="7">
        <v>2007</v>
      </c>
      <c r="Q5376" s="7">
        <v>2007</v>
      </c>
      <c r="R5376" s="9" t="s">
        <v>176</v>
      </c>
      <c r="S5376" s="7"/>
    </row>
    <row r="5377" spans="1:19" hidden="1" x14ac:dyDescent="0.35">
      <c r="A5377">
        <v>5376</v>
      </c>
      <c r="B5377" s="7">
        <v>329</v>
      </c>
      <c r="C5377" s="7">
        <v>19040</v>
      </c>
      <c r="D5377" s="7">
        <v>3298</v>
      </c>
      <c r="E5377" s="7" t="s">
        <v>295</v>
      </c>
      <c r="F5377" s="7">
        <v>8</v>
      </c>
      <c r="G5377" s="7">
        <v>8</v>
      </c>
      <c r="H5377" s="7"/>
      <c r="I5377" s="7"/>
      <c r="J5377" s="7" t="s">
        <v>59</v>
      </c>
      <c r="K5377" s="7" t="s">
        <v>121</v>
      </c>
      <c r="L5377" s="7" t="s">
        <v>686</v>
      </c>
      <c r="M5377" s="7">
        <v>11</v>
      </c>
      <c r="N5377" s="7"/>
      <c r="O5377" s="7" t="s">
        <v>62</v>
      </c>
      <c r="P5377" s="7">
        <v>2007</v>
      </c>
      <c r="Q5377" s="7">
        <v>2007</v>
      </c>
      <c r="R5377" s="7"/>
      <c r="S5377" s="7"/>
    </row>
    <row r="5378" spans="1:19" hidden="1" x14ac:dyDescent="0.35">
      <c r="A5378">
        <v>5377</v>
      </c>
      <c r="B5378" s="7">
        <v>329</v>
      </c>
      <c r="C5378" s="7">
        <v>19041</v>
      </c>
      <c r="D5378" s="7">
        <v>3298</v>
      </c>
      <c r="E5378" s="7" t="s">
        <v>295</v>
      </c>
      <c r="F5378" s="7">
        <v>2</v>
      </c>
      <c r="G5378" s="7">
        <v>2</v>
      </c>
      <c r="H5378" s="7"/>
      <c r="I5378" s="7"/>
      <c r="J5378" s="7" t="s">
        <v>59</v>
      </c>
      <c r="K5378" s="7" t="s">
        <v>121</v>
      </c>
      <c r="L5378" s="7" t="s">
        <v>686</v>
      </c>
      <c r="M5378" s="7">
        <v>11</v>
      </c>
      <c r="N5378" s="7"/>
      <c r="O5378" s="7" t="s">
        <v>62</v>
      </c>
      <c r="P5378" s="7">
        <v>2007</v>
      </c>
      <c r="Q5378" s="7">
        <v>2007</v>
      </c>
      <c r="R5378" s="9" t="s">
        <v>176</v>
      </c>
      <c r="S5378" s="7"/>
    </row>
    <row r="5379" spans="1:19" hidden="1" x14ac:dyDescent="0.35">
      <c r="A5379">
        <v>5378</v>
      </c>
      <c r="B5379" s="7">
        <v>329</v>
      </c>
      <c r="C5379" s="7">
        <v>19039</v>
      </c>
      <c r="D5379" s="7">
        <v>3263</v>
      </c>
      <c r="E5379" s="7" t="s">
        <v>295</v>
      </c>
      <c r="F5379" s="7">
        <v>2</v>
      </c>
      <c r="G5379" s="7">
        <v>2</v>
      </c>
      <c r="H5379" s="7"/>
      <c r="I5379" s="7"/>
      <c r="J5379" s="7" t="s">
        <v>59</v>
      </c>
      <c r="K5379" s="7" t="s">
        <v>121</v>
      </c>
      <c r="L5379" s="7" t="s">
        <v>686</v>
      </c>
      <c r="M5379" s="7">
        <v>11</v>
      </c>
      <c r="N5379" s="7"/>
      <c r="O5379" s="7" t="s">
        <v>62</v>
      </c>
      <c r="P5379" s="7">
        <v>2007</v>
      </c>
      <c r="Q5379" s="7">
        <v>2007</v>
      </c>
      <c r="R5379" s="7"/>
      <c r="S5379" s="7"/>
    </row>
    <row r="5380" spans="1:19" hidden="1" x14ac:dyDescent="0.35">
      <c r="A5380">
        <v>5379</v>
      </c>
      <c r="B5380" s="7">
        <v>329</v>
      </c>
      <c r="C5380" s="7">
        <v>19041</v>
      </c>
      <c r="D5380" s="7">
        <v>3263</v>
      </c>
      <c r="E5380" s="7" t="s">
        <v>295</v>
      </c>
      <c r="F5380" s="7">
        <v>3</v>
      </c>
      <c r="G5380" s="7">
        <v>3</v>
      </c>
      <c r="H5380" s="7"/>
      <c r="I5380" s="7"/>
      <c r="J5380" s="7" t="s">
        <v>59</v>
      </c>
      <c r="K5380" s="7" t="s">
        <v>121</v>
      </c>
      <c r="L5380" s="7" t="s">
        <v>686</v>
      </c>
      <c r="M5380" s="7">
        <v>11</v>
      </c>
      <c r="N5380" s="7"/>
      <c r="O5380" s="7" t="s">
        <v>62</v>
      </c>
      <c r="P5380" s="7">
        <v>2007</v>
      </c>
      <c r="Q5380" s="7">
        <v>2007</v>
      </c>
      <c r="R5380" s="9" t="s">
        <v>176</v>
      </c>
      <c r="S5380" s="7"/>
    </row>
    <row r="5381" spans="1:19" hidden="1" x14ac:dyDescent="0.35">
      <c r="A5381">
        <v>5380</v>
      </c>
      <c r="B5381" s="7">
        <v>329</v>
      </c>
      <c r="C5381" s="7">
        <v>19039</v>
      </c>
      <c r="D5381" s="20">
        <v>3845</v>
      </c>
      <c r="E5381" s="7" t="s">
        <v>295</v>
      </c>
      <c r="F5381" s="7">
        <v>10</v>
      </c>
      <c r="G5381" s="7">
        <v>10</v>
      </c>
      <c r="H5381" s="7"/>
      <c r="I5381" s="7"/>
      <c r="J5381" s="7" t="s">
        <v>59</v>
      </c>
      <c r="K5381" s="7" t="s">
        <v>121</v>
      </c>
      <c r="L5381" s="7" t="s">
        <v>686</v>
      </c>
      <c r="M5381" s="7">
        <v>11</v>
      </c>
      <c r="N5381" s="7"/>
      <c r="O5381" s="7" t="s">
        <v>62</v>
      </c>
      <c r="P5381" s="7">
        <v>2007</v>
      </c>
      <c r="Q5381" s="7">
        <v>2007</v>
      </c>
      <c r="R5381" s="7"/>
      <c r="S5381" s="7"/>
    </row>
    <row r="5382" spans="1:19" hidden="1" x14ac:dyDescent="0.35">
      <c r="A5382">
        <v>5381</v>
      </c>
      <c r="B5382" s="7">
        <v>329</v>
      </c>
      <c r="C5382" s="7">
        <v>19039</v>
      </c>
      <c r="D5382" s="7">
        <v>3846</v>
      </c>
      <c r="E5382" s="7" t="s">
        <v>295</v>
      </c>
      <c r="F5382" s="7">
        <v>20</v>
      </c>
      <c r="G5382" s="7">
        <v>20</v>
      </c>
      <c r="H5382" s="7"/>
      <c r="I5382" s="7"/>
      <c r="J5382" s="7" t="s">
        <v>59</v>
      </c>
      <c r="K5382" s="7" t="s">
        <v>121</v>
      </c>
      <c r="L5382" s="7" t="s">
        <v>686</v>
      </c>
      <c r="M5382" s="7">
        <v>11</v>
      </c>
      <c r="N5382" s="7"/>
      <c r="O5382" s="7" t="s">
        <v>62</v>
      </c>
      <c r="P5382" s="7">
        <v>2007</v>
      </c>
      <c r="Q5382" s="7">
        <v>2007</v>
      </c>
      <c r="R5382" s="7"/>
      <c r="S5382" s="7"/>
    </row>
    <row r="5383" spans="1:19" hidden="1" x14ac:dyDescent="0.35">
      <c r="A5383">
        <v>5382</v>
      </c>
      <c r="B5383" s="7">
        <v>329</v>
      </c>
      <c r="C5383" s="7">
        <v>19041</v>
      </c>
      <c r="D5383" s="7">
        <v>3846</v>
      </c>
      <c r="E5383" s="7" t="s">
        <v>295</v>
      </c>
      <c r="F5383" s="7">
        <v>1</v>
      </c>
      <c r="G5383" s="7">
        <v>1</v>
      </c>
      <c r="H5383" s="7"/>
      <c r="I5383" s="7"/>
      <c r="J5383" s="7" t="s">
        <v>59</v>
      </c>
      <c r="K5383" s="7" t="s">
        <v>121</v>
      </c>
      <c r="L5383" s="7" t="s">
        <v>686</v>
      </c>
      <c r="M5383" s="7">
        <v>11</v>
      </c>
      <c r="N5383" s="7"/>
      <c r="O5383" s="7" t="s">
        <v>62</v>
      </c>
      <c r="P5383" s="7">
        <v>2007</v>
      </c>
      <c r="Q5383" s="7">
        <v>2007</v>
      </c>
      <c r="R5383" s="9" t="s">
        <v>176</v>
      </c>
      <c r="S5383" s="7"/>
    </row>
    <row r="5384" spans="1:19" hidden="1" x14ac:dyDescent="0.35">
      <c r="A5384">
        <v>5383</v>
      </c>
      <c r="B5384" s="7">
        <v>329</v>
      </c>
      <c r="C5384" s="7">
        <v>19041</v>
      </c>
      <c r="D5384" s="7">
        <v>3288</v>
      </c>
      <c r="E5384" s="7" t="s">
        <v>295</v>
      </c>
      <c r="F5384" s="7">
        <v>97</v>
      </c>
      <c r="G5384" s="7">
        <v>97</v>
      </c>
      <c r="H5384" s="7"/>
      <c r="I5384" s="7"/>
      <c r="J5384" s="7" t="s">
        <v>59</v>
      </c>
      <c r="K5384" s="7" t="s">
        <v>121</v>
      </c>
      <c r="L5384" s="7" t="s">
        <v>686</v>
      </c>
      <c r="M5384" s="7">
        <v>11</v>
      </c>
      <c r="N5384" s="7"/>
      <c r="O5384" s="7" t="s">
        <v>62</v>
      </c>
      <c r="P5384" s="7">
        <v>2007</v>
      </c>
      <c r="Q5384" s="7">
        <v>2007</v>
      </c>
      <c r="R5384" s="9" t="s">
        <v>176</v>
      </c>
      <c r="S5384" s="7"/>
    </row>
    <row r="5385" spans="1:19" hidden="1" x14ac:dyDescent="0.35">
      <c r="A5385">
        <v>5384</v>
      </c>
      <c r="B5385" s="7">
        <v>329</v>
      </c>
      <c r="C5385" s="7">
        <v>19041</v>
      </c>
      <c r="D5385" s="20">
        <v>3928</v>
      </c>
      <c r="E5385" s="7" t="s">
        <v>295</v>
      </c>
      <c r="F5385" s="7">
        <v>8</v>
      </c>
      <c r="G5385" s="7">
        <v>8</v>
      </c>
      <c r="H5385" s="7"/>
      <c r="I5385" s="7"/>
      <c r="J5385" s="7" t="s">
        <v>59</v>
      </c>
      <c r="K5385" s="7" t="s">
        <v>121</v>
      </c>
      <c r="L5385" s="7" t="s">
        <v>686</v>
      </c>
      <c r="M5385" s="7">
        <v>11</v>
      </c>
      <c r="N5385" s="7"/>
      <c r="O5385" s="7" t="s">
        <v>62</v>
      </c>
      <c r="P5385" s="7">
        <v>2007</v>
      </c>
      <c r="Q5385" s="7">
        <v>2007</v>
      </c>
      <c r="R5385" s="9" t="s">
        <v>176</v>
      </c>
      <c r="S5385" s="7"/>
    </row>
    <row r="5386" spans="1:19" hidden="1" x14ac:dyDescent="0.35">
      <c r="A5386">
        <v>5385</v>
      </c>
      <c r="B5386" s="7">
        <v>330</v>
      </c>
      <c r="C5386" s="7">
        <v>26023</v>
      </c>
      <c r="D5386" s="7">
        <v>3884</v>
      </c>
      <c r="E5386" s="7" t="s">
        <v>131</v>
      </c>
      <c r="F5386" s="7">
        <v>16</v>
      </c>
      <c r="G5386" s="7">
        <v>16</v>
      </c>
      <c r="H5386" s="7"/>
      <c r="I5386" s="7"/>
      <c r="J5386" s="7" t="s">
        <v>104</v>
      </c>
      <c r="K5386" s="7" t="s">
        <v>121</v>
      </c>
      <c r="L5386" s="7" t="s">
        <v>61</v>
      </c>
      <c r="M5386" s="7">
        <v>2</v>
      </c>
      <c r="N5386" s="7"/>
      <c r="O5386" s="7" t="s">
        <v>62</v>
      </c>
      <c r="P5386" s="7">
        <v>2011</v>
      </c>
      <c r="Q5386" s="7">
        <v>2011</v>
      </c>
      <c r="R5386" s="7"/>
      <c r="S5386" s="7"/>
    </row>
    <row r="5387" spans="1:19" hidden="1" x14ac:dyDescent="0.35">
      <c r="A5387">
        <v>5386</v>
      </c>
      <c r="B5387" s="7">
        <v>331</v>
      </c>
      <c r="C5387" s="7">
        <v>14048</v>
      </c>
      <c r="D5387" s="7">
        <v>3975</v>
      </c>
      <c r="E5387" s="7" t="s">
        <v>131</v>
      </c>
      <c r="F5387" s="7">
        <v>3</v>
      </c>
      <c r="G5387" s="7">
        <v>3</v>
      </c>
      <c r="H5387" s="7"/>
      <c r="I5387" s="7"/>
      <c r="J5387" s="7" t="s">
        <v>118</v>
      </c>
      <c r="K5387" s="7" t="s">
        <v>121</v>
      </c>
      <c r="L5387" s="7" t="s">
        <v>61</v>
      </c>
      <c r="M5387" s="7"/>
      <c r="N5387" s="7"/>
      <c r="O5387" s="7" t="s">
        <v>88</v>
      </c>
      <c r="P5387" s="7">
        <v>1998</v>
      </c>
      <c r="Q5387" s="7">
        <v>1998</v>
      </c>
      <c r="R5387" s="7" t="s">
        <v>1093</v>
      </c>
      <c r="S5387" s="7"/>
    </row>
    <row r="5388" spans="1:19" hidden="1" x14ac:dyDescent="0.35">
      <c r="A5388">
        <v>5387</v>
      </c>
      <c r="B5388" s="7">
        <v>332</v>
      </c>
      <c r="C5388" s="7">
        <v>20004</v>
      </c>
      <c r="D5388" s="20">
        <v>32228</v>
      </c>
      <c r="E5388" s="7" t="s">
        <v>58</v>
      </c>
      <c r="F5388" s="7">
        <v>50</v>
      </c>
      <c r="G5388" s="7">
        <v>50</v>
      </c>
      <c r="H5388" s="7"/>
      <c r="I5388" s="7"/>
      <c r="J5388" s="7" t="s">
        <v>118</v>
      </c>
      <c r="K5388" s="7" t="s">
        <v>60</v>
      </c>
      <c r="L5388" s="7" t="s">
        <v>61</v>
      </c>
      <c r="M5388" s="7">
        <v>11</v>
      </c>
      <c r="N5388" s="7"/>
      <c r="O5388" s="7" t="s">
        <v>88</v>
      </c>
      <c r="P5388" s="7">
        <v>2009</v>
      </c>
      <c r="Q5388" s="7">
        <v>2009</v>
      </c>
      <c r="R5388" s="7"/>
      <c r="S5388" s="7"/>
    </row>
    <row r="5389" spans="1:19" hidden="1" x14ac:dyDescent="0.35">
      <c r="A5389">
        <v>5388</v>
      </c>
      <c r="B5389" s="7">
        <v>332</v>
      </c>
      <c r="C5389" s="7">
        <v>20004</v>
      </c>
      <c r="D5389" s="7">
        <v>3295</v>
      </c>
      <c r="E5389" s="7" t="s">
        <v>58</v>
      </c>
      <c r="F5389" s="7">
        <v>50</v>
      </c>
      <c r="G5389" s="7">
        <v>50</v>
      </c>
      <c r="H5389" s="7"/>
      <c r="I5389" s="7"/>
      <c r="J5389" s="7" t="s">
        <v>118</v>
      </c>
      <c r="K5389" s="7" t="s">
        <v>60</v>
      </c>
      <c r="L5389" s="7" t="s">
        <v>61</v>
      </c>
      <c r="M5389" s="7">
        <v>11</v>
      </c>
      <c r="N5389" s="7"/>
      <c r="O5389" s="7" t="s">
        <v>88</v>
      </c>
      <c r="P5389" s="7">
        <v>1984</v>
      </c>
      <c r="Q5389" s="7">
        <v>2009</v>
      </c>
      <c r="R5389" s="7"/>
      <c r="S5389" s="7"/>
    </row>
    <row r="5390" spans="1:19" hidden="1" x14ac:dyDescent="0.35">
      <c r="A5390">
        <v>5389</v>
      </c>
      <c r="B5390" s="7">
        <v>332</v>
      </c>
      <c r="C5390" s="7">
        <v>20007</v>
      </c>
      <c r="D5390" s="20">
        <v>1016817</v>
      </c>
      <c r="E5390" s="7" t="s">
        <v>58</v>
      </c>
      <c r="F5390" s="7">
        <v>3000</v>
      </c>
      <c r="G5390" s="7">
        <v>3000</v>
      </c>
      <c r="H5390" s="7"/>
      <c r="I5390" s="7"/>
      <c r="J5390" s="7" t="s">
        <v>118</v>
      </c>
      <c r="K5390" s="7" t="s">
        <v>60</v>
      </c>
      <c r="L5390" s="7" t="s">
        <v>61</v>
      </c>
      <c r="M5390" s="7">
        <v>11</v>
      </c>
      <c r="N5390" s="7"/>
      <c r="O5390" s="7" t="s">
        <v>88</v>
      </c>
      <c r="P5390" s="7">
        <v>2009</v>
      </c>
      <c r="Q5390" s="7">
        <v>2009</v>
      </c>
      <c r="R5390" s="7"/>
      <c r="S5390" s="7"/>
    </row>
    <row r="5391" spans="1:19" hidden="1" x14ac:dyDescent="0.35">
      <c r="A5391">
        <v>5390</v>
      </c>
      <c r="B5391" s="7">
        <v>332</v>
      </c>
      <c r="C5391" s="7">
        <v>20004</v>
      </c>
      <c r="D5391" s="7">
        <v>3659</v>
      </c>
      <c r="E5391" s="7" t="s">
        <v>58</v>
      </c>
      <c r="F5391" s="7">
        <v>8</v>
      </c>
      <c r="G5391" s="7">
        <v>8</v>
      </c>
      <c r="H5391" s="7"/>
      <c r="I5391" s="7"/>
      <c r="J5391" s="7" t="s">
        <v>118</v>
      </c>
      <c r="K5391" s="7" t="s">
        <v>60</v>
      </c>
      <c r="L5391" s="7" t="s">
        <v>61</v>
      </c>
      <c r="M5391" s="7">
        <v>11</v>
      </c>
      <c r="N5391" s="7"/>
      <c r="O5391" s="7" t="s">
        <v>88</v>
      </c>
      <c r="P5391" s="7">
        <v>2009</v>
      </c>
      <c r="Q5391" s="7">
        <v>2009</v>
      </c>
      <c r="R5391" s="7"/>
      <c r="S5391" s="7"/>
    </row>
    <row r="5392" spans="1:19" hidden="1" x14ac:dyDescent="0.35">
      <c r="A5392">
        <v>5391</v>
      </c>
      <c r="B5392" s="7">
        <v>332</v>
      </c>
      <c r="C5392" s="7">
        <v>20007</v>
      </c>
      <c r="D5392" s="7">
        <v>3659</v>
      </c>
      <c r="E5392" s="7" t="s">
        <v>58</v>
      </c>
      <c r="F5392" s="7">
        <v>10</v>
      </c>
      <c r="G5392" s="7">
        <v>10</v>
      </c>
      <c r="H5392" s="7"/>
      <c r="I5392" s="7"/>
      <c r="J5392" s="7" t="s">
        <v>118</v>
      </c>
      <c r="K5392" s="7" t="s">
        <v>60</v>
      </c>
      <c r="L5392" s="7" t="s">
        <v>61</v>
      </c>
      <c r="M5392" s="7">
        <v>11</v>
      </c>
      <c r="N5392" s="7"/>
      <c r="O5392" s="7" t="s">
        <v>88</v>
      </c>
      <c r="P5392" s="7">
        <v>2009</v>
      </c>
      <c r="Q5392" s="7">
        <v>2009</v>
      </c>
      <c r="R5392" s="7"/>
      <c r="S5392" s="7"/>
    </row>
    <row r="5393" spans="1:19" hidden="1" x14ac:dyDescent="0.35">
      <c r="A5393">
        <v>5392</v>
      </c>
      <c r="B5393" s="7">
        <v>332</v>
      </c>
      <c r="C5393" s="7">
        <v>20004</v>
      </c>
      <c r="D5393" s="7">
        <v>3294</v>
      </c>
      <c r="E5393" s="7" t="s">
        <v>58</v>
      </c>
      <c r="F5393" s="7">
        <v>3000</v>
      </c>
      <c r="G5393" s="7">
        <v>3000</v>
      </c>
      <c r="H5393" s="7"/>
      <c r="I5393" s="7"/>
      <c r="J5393" s="7" t="s">
        <v>118</v>
      </c>
      <c r="K5393" s="7" t="s">
        <v>60</v>
      </c>
      <c r="L5393" s="7" t="s">
        <v>61</v>
      </c>
      <c r="M5393" s="7">
        <v>11</v>
      </c>
      <c r="N5393" s="7"/>
      <c r="O5393" s="7" t="s">
        <v>88</v>
      </c>
      <c r="P5393" s="7">
        <v>2009</v>
      </c>
      <c r="Q5393" s="7">
        <v>2009</v>
      </c>
      <c r="R5393" s="7"/>
      <c r="S5393" s="7"/>
    </row>
    <row r="5394" spans="1:19" hidden="1" x14ac:dyDescent="0.35">
      <c r="A5394">
        <v>5393</v>
      </c>
      <c r="B5394" s="7">
        <v>332</v>
      </c>
      <c r="C5394" s="7">
        <v>20007</v>
      </c>
      <c r="D5394" s="7">
        <v>3294</v>
      </c>
      <c r="E5394" s="7" t="s">
        <v>58</v>
      </c>
      <c r="F5394" s="7">
        <v>5000</v>
      </c>
      <c r="G5394" s="7">
        <v>5000</v>
      </c>
      <c r="H5394" s="7"/>
      <c r="I5394" s="7"/>
      <c r="J5394" s="7" t="s">
        <v>118</v>
      </c>
      <c r="K5394" s="7" t="s">
        <v>60</v>
      </c>
      <c r="L5394" s="7" t="s">
        <v>61</v>
      </c>
      <c r="M5394" s="7">
        <v>11</v>
      </c>
      <c r="N5394" s="7"/>
      <c r="O5394" s="7" t="s">
        <v>88</v>
      </c>
      <c r="P5394" s="7">
        <v>2009</v>
      </c>
      <c r="Q5394" s="7">
        <v>2009</v>
      </c>
      <c r="R5394" s="7"/>
      <c r="S5394" s="7"/>
    </row>
    <row r="5395" spans="1:19" hidden="1" x14ac:dyDescent="0.35">
      <c r="A5395">
        <v>5394</v>
      </c>
      <c r="B5395" s="7">
        <v>332</v>
      </c>
      <c r="C5395" s="7">
        <v>20007</v>
      </c>
      <c r="D5395" s="7">
        <v>3920</v>
      </c>
      <c r="E5395" s="7" t="s">
        <v>58</v>
      </c>
      <c r="F5395" s="7">
        <v>10</v>
      </c>
      <c r="G5395" s="7">
        <v>10</v>
      </c>
      <c r="H5395" s="7"/>
      <c r="I5395" s="7"/>
      <c r="J5395" s="7" t="s">
        <v>118</v>
      </c>
      <c r="K5395" s="7" t="s">
        <v>60</v>
      </c>
      <c r="L5395" s="7" t="s">
        <v>61</v>
      </c>
      <c r="M5395" s="7">
        <v>11</v>
      </c>
      <c r="N5395" s="7"/>
      <c r="O5395" s="7" t="s">
        <v>88</v>
      </c>
      <c r="P5395" s="7">
        <v>2009</v>
      </c>
      <c r="Q5395" s="7">
        <v>2009</v>
      </c>
      <c r="R5395" s="7"/>
      <c r="S5395" s="7"/>
    </row>
    <row r="5396" spans="1:19" hidden="1" x14ac:dyDescent="0.35">
      <c r="A5396">
        <v>5395</v>
      </c>
      <c r="B5396" s="7">
        <v>332</v>
      </c>
      <c r="C5396" s="7">
        <v>20004</v>
      </c>
      <c r="D5396" s="7">
        <v>3298</v>
      </c>
      <c r="E5396" s="7" t="s">
        <v>295</v>
      </c>
      <c r="F5396" s="7">
        <v>100</v>
      </c>
      <c r="G5396" s="7">
        <v>100</v>
      </c>
      <c r="H5396" s="7"/>
      <c r="I5396" s="7"/>
      <c r="J5396" s="7" t="s">
        <v>59</v>
      </c>
      <c r="K5396" s="7" t="s">
        <v>60</v>
      </c>
      <c r="L5396" s="7" t="s">
        <v>686</v>
      </c>
      <c r="M5396" s="7">
        <v>11</v>
      </c>
      <c r="N5396" s="7"/>
      <c r="O5396" s="7" t="s">
        <v>88</v>
      </c>
      <c r="P5396" s="7">
        <v>2009</v>
      </c>
      <c r="Q5396" s="7">
        <v>2009</v>
      </c>
      <c r="R5396" s="7"/>
      <c r="S5396" s="7"/>
    </row>
    <row r="5397" spans="1:19" hidden="1" x14ac:dyDescent="0.35">
      <c r="A5397">
        <v>5396</v>
      </c>
      <c r="B5397" s="7">
        <v>332</v>
      </c>
      <c r="C5397" s="7">
        <v>20007</v>
      </c>
      <c r="D5397" s="20">
        <v>3845</v>
      </c>
      <c r="E5397" s="7" t="s">
        <v>58</v>
      </c>
      <c r="F5397" s="7">
        <v>20</v>
      </c>
      <c r="G5397" s="7">
        <v>20</v>
      </c>
      <c r="H5397" s="7"/>
      <c r="I5397" s="7"/>
      <c r="J5397" s="7" t="s">
        <v>118</v>
      </c>
      <c r="K5397" s="7" t="s">
        <v>60</v>
      </c>
      <c r="L5397" s="7" t="s">
        <v>61</v>
      </c>
      <c r="M5397" s="7">
        <v>11</v>
      </c>
      <c r="N5397" s="7"/>
      <c r="O5397" s="7" t="s">
        <v>88</v>
      </c>
      <c r="P5397" s="7">
        <v>2009</v>
      </c>
      <c r="Q5397" s="7">
        <v>2009</v>
      </c>
      <c r="R5397" s="7"/>
      <c r="S5397" s="7"/>
    </row>
    <row r="5398" spans="1:19" hidden="1" x14ac:dyDescent="0.35">
      <c r="A5398">
        <v>5397</v>
      </c>
      <c r="B5398" s="7">
        <v>332</v>
      </c>
      <c r="C5398" s="7">
        <v>20004</v>
      </c>
      <c r="D5398" s="7">
        <v>3286</v>
      </c>
      <c r="E5398" s="7" t="s">
        <v>58</v>
      </c>
      <c r="F5398" s="7">
        <v>800</v>
      </c>
      <c r="G5398" s="7">
        <v>800</v>
      </c>
      <c r="H5398" s="7"/>
      <c r="I5398" s="7"/>
      <c r="J5398" s="7" t="s">
        <v>118</v>
      </c>
      <c r="K5398" s="7" t="s">
        <v>60</v>
      </c>
      <c r="L5398" s="7" t="s">
        <v>61</v>
      </c>
      <c r="M5398" s="7">
        <v>11</v>
      </c>
      <c r="N5398" s="7"/>
      <c r="O5398" s="7" t="s">
        <v>88</v>
      </c>
      <c r="P5398" s="7">
        <v>2009</v>
      </c>
      <c r="Q5398" s="7">
        <v>2009</v>
      </c>
      <c r="R5398" s="7"/>
      <c r="S5398" s="7"/>
    </row>
    <row r="5399" spans="1:19" hidden="1" x14ac:dyDescent="0.35">
      <c r="A5399">
        <v>5398</v>
      </c>
      <c r="B5399" s="7">
        <v>332</v>
      </c>
      <c r="C5399" s="7">
        <v>20007</v>
      </c>
      <c r="D5399" s="7">
        <v>3286</v>
      </c>
      <c r="E5399" s="7" t="s">
        <v>58</v>
      </c>
      <c r="F5399" s="7">
        <v>1000</v>
      </c>
      <c r="G5399" s="7">
        <v>1000</v>
      </c>
      <c r="H5399" s="7"/>
      <c r="I5399" s="7"/>
      <c r="J5399" s="7" t="s">
        <v>118</v>
      </c>
      <c r="K5399" s="7" t="s">
        <v>60</v>
      </c>
      <c r="L5399" s="7" t="s">
        <v>61</v>
      </c>
      <c r="M5399" s="7">
        <v>11</v>
      </c>
      <c r="N5399" s="7"/>
      <c r="O5399" s="7" t="s">
        <v>88</v>
      </c>
      <c r="P5399" s="7">
        <v>2009</v>
      </c>
      <c r="Q5399" s="7">
        <v>2009</v>
      </c>
      <c r="R5399" s="7"/>
      <c r="S5399" s="7"/>
    </row>
    <row r="5400" spans="1:19" hidden="1" x14ac:dyDescent="0.35">
      <c r="A5400">
        <v>5399</v>
      </c>
      <c r="B5400" s="7">
        <v>332</v>
      </c>
      <c r="C5400" s="7">
        <v>20004</v>
      </c>
      <c r="D5400" s="7">
        <v>3846</v>
      </c>
      <c r="E5400" s="7" t="s">
        <v>709</v>
      </c>
      <c r="F5400" s="7">
        <v>3000</v>
      </c>
      <c r="G5400" s="7">
        <v>3000</v>
      </c>
      <c r="H5400" s="7"/>
      <c r="I5400" s="7"/>
      <c r="J5400" s="7" t="s">
        <v>59</v>
      </c>
      <c r="K5400" s="7" t="s">
        <v>60</v>
      </c>
      <c r="L5400" s="7" t="s">
        <v>686</v>
      </c>
      <c r="M5400" s="7">
        <v>11</v>
      </c>
      <c r="N5400" s="7"/>
      <c r="O5400" s="7" t="s">
        <v>88</v>
      </c>
      <c r="P5400" s="7">
        <v>2009</v>
      </c>
      <c r="Q5400" s="7">
        <v>2009</v>
      </c>
      <c r="R5400" s="7"/>
      <c r="S5400" s="7"/>
    </row>
    <row r="5401" spans="1:19" hidden="1" x14ac:dyDescent="0.35">
      <c r="A5401">
        <v>5400</v>
      </c>
      <c r="B5401" s="7">
        <v>332</v>
      </c>
      <c r="C5401" s="7">
        <v>20004</v>
      </c>
      <c r="D5401" s="20">
        <v>32652</v>
      </c>
      <c r="E5401" s="7" t="s">
        <v>58</v>
      </c>
      <c r="F5401" s="7">
        <v>1200</v>
      </c>
      <c r="G5401" s="7">
        <v>1200</v>
      </c>
      <c r="H5401" s="7"/>
      <c r="I5401" s="7"/>
      <c r="J5401" s="7" t="s">
        <v>59</v>
      </c>
      <c r="K5401" s="7" t="s">
        <v>60</v>
      </c>
      <c r="L5401" s="7" t="s">
        <v>61</v>
      </c>
      <c r="M5401" s="7">
        <v>11</v>
      </c>
      <c r="N5401" s="7"/>
      <c r="O5401" s="7" t="s">
        <v>88</v>
      </c>
      <c r="P5401" s="7">
        <v>2009</v>
      </c>
      <c r="Q5401" s="7">
        <v>2009</v>
      </c>
      <c r="R5401" s="7"/>
      <c r="S5401" s="7"/>
    </row>
    <row r="5402" spans="1:19" hidden="1" x14ac:dyDescent="0.35">
      <c r="A5402">
        <v>5401</v>
      </c>
      <c r="B5402" s="7">
        <v>332</v>
      </c>
      <c r="C5402" s="7">
        <v>20007</v>
      </c>
      <c r="D5402" s="20">
        <v>32652</v>
      </c>
      <c r="E5402" s="7" t="s">
        <v>58</v>
      </c>
      <c r="F5402" s="7">
        <v>300</v>
      </c>
      <c r="G5402" s="7">
        <v>300</v>
      </c>
      <c r="H5402" s="7"/>
      <c r="I5402" s="7"/>
      <c r="J5402" s="7" t="s">
        <v>118</v>
      </c>
      <c r="K5402" s="7" t="s">
        <v>60</v>
      </c>
      <c r="L5402" s="7" t="s">
        <v>61</v>
      </c>
      <c r="M5402" s="7">
        <v>11</v>
      </c>
      <c r="N5402" s="7"/>
      <c r="O5402" s="7" t="s">
        <v>88</v>
      </c>
      <c r="P5402" s="7">
        <v>2009</v>
      </c>
      <c r="Q5402" s="7">
        <v>2009</v>
      </c>
      <c r="R5402" s="7"/>
      <c r="S5402" s="7"/>
    </row>
    <row r="5403" spans="1:19" hidden="1" x14ac:dyDescent="0.35">
      <c r="A5403">
        <v>5402</v>
      </c>
      <c r="B5403" s="7">
        <v>332</v>
      </c>
      <c r="C5403" s="7">
        <v>20007</v>
      </c>
      <c r="D5403" s="7">
        <v>3893</v>
      </c>
      <c r="E5403" s="7" t="s">
        <v>58</v>
      </c>
      <c r="F5403" s="7">
        <v>30</v>
      </c>
      <c r="G5403" s="7">
        <v>30</v>
      </c>
      <c r="H5403" s="7"/>
      <c r="I5403" s="7"/>
      <c r="J5403" s="7" t="s">
        <v>118</v>
      </c>
      <c r="K5403" s="7" t="s">
        <v>60</v>
      </c>
      <c r="L5403" s="7" t="s">
        <v>61</v>
      </c>
      <c r="M5403" s="7">
        <v>11</v>
      </c>
      <c r="N5403" s="7"/>
      <c r="O5403" s="7" t="s">
        <v>88</v>
      </c>
      <c r="P5403" s="7">
        <v>2009</v>
      </c>
      <c r="Q5403" s="7">
        <v>2009</v>
      </c>
      <c r="R5403" s="7"/>
      <c r="S5403" s="7"/>
    </row>
    <row r="5404" spans="1:19" hidden="1" x14ac:dyDescent="0.35">
      <c r="A5404">
        <v>5403</v>
      </c>
      <c r="B5404" s="7">
        <v>332</v>
      </c>
      <c r="C5404" s="7">
        <v>20004</v>
      </c>
      <c r="D5404" s="7">
        <v>3658</v>
      </c>
      <c r="E5404" s="7" t="s">
        <v>58</v>
      </c>
      <c r="F5404" s="7">
        <v>50</v>
      </c>
      <c r="G5404" s="7">
        <v>50</v>
      </c>
      <c r="H5404" s="7"/>
      <c r="I5404" s="7"/>
      <c r="J5404" s="7" t="s">
        <v>118</v>
      </c>
      <c r="K5404" s="7" t="s">
        <v>60</v>
      </c>
      <c r="L5404" s="7" t="s">
        <v>61</v>
      </c>
      <c r="M5404" s="7">
        <v>11</v>
      </c>
      <c r="N5404" s="7"/>
      <c r="O5404" s="7" t="s">
        <v>88</v>
      </c>
      <c r="P5404" s="7">
        <v>2009</v>
      </c>
      <c r="Q5404" s="7">
        <v>2009</v>
      </c>
      <c r="R5404" s="7"/>
      <c r="S5404" s="7"/>
    </row>
    <row r="5405" spans="1:19" hidden="1" x14ac:dyDescent="0.35">
      <c r="A5405">
        <v>5404</v>
      </c>
      <c r="B5405" s="7">
        <v>332</v>
      </c>
      <c r="C5405" s="7">
        <v>20007</v>
      </c>
      <c r="D5405" s="7">
        <v>3649</v>
      </c>
      <c r="E5405" s="7" t="s">
        <v>58</v>
      </c>
      <c r="F5405" s="7">
        <v>30</v>
      </c>
      <c r="G5405" s="7">
        <v>30</v>
      </c>
      <c r="H5405" s="7"/>
      <c r="I5405" s="7"/>
      <c r="J5405" s="7" t="s">
        <v>118</v>
      </c>
      <c r="K5405" s="7" t="s">
        <v>60</v>
      </c>
      <c r="L5405" s="7" t="s">
        <v>61</v>
      </c>
      <c r="M5405" s="7">
        <v>11</v>
      </c>
      <c r="N5405" s="7"/>
      <c r="O5405" s="7" t="s">
        <v>88</v>
      </c>
      <c r="P5405" s="7">
        <v>2009</v>
      </c>
      <c r="Q5405" s="7">
        <v>2009</v>
      </c>
      <c r="R5405" s="7"/>
      <c r="S5405" s="7"/>
    </row>
    <row r="5406" spans="1:19" hidden="1" x14ac:dyDescent="0.35">
      <c r="A5406">
        <v>5405</v>
      </c>
      <c r="B5406" s="7">
        <v>332</v>
      </c>
      <c r="C5406" s="7">
        <v>20004</v>
      </c>
      <c r="D5406" s="7">
        <v>3288</v>
      </c>
      <c r="E5406" s="7" t="s">
        <v>58</v>
      </c>
      <c r="F5406" s="7">
        <v>100</v>
      </c>
      <c r="G5406" s="7">
        <v>100</v>
      </c>
      <c r="H5406" s="7"/>
      <c r="I5406" s="7"/>
      <c r="J5406" s="7" t="s">
        <v>59</v>
      </c>
      <c r="K5406" s="7" t="s">
        <v>60</v>
      </c>
      <c r="L5406" s="7" t="s">
        <v>61</v>
      </c>
      <c r="M5406" s="7">
        <v>11</v>
      </c>
      <c r="N5406" s="7"/>
      <c r="O5406" s="7" t="s">
        <v>88</v>
      </c>
      <c r="P5406" s="7">
        <v>2009</v>
      </c>
      <c r="Q5406" s="7">
        <v>2009</v>
      </c>
      <c r="R5406" s="7"/>
      <c r="S5406" s="7"/>
    </row>
    <row r="5407" spans="1:19" hidden="1" x14ac:dyDescent="0.35">
      <c r="A5407">
        <v>5406</v>
      </c>
      <c r="B5407" s="7">
        <v>332</v>
      </c>
      <c r="C5407" s="7">
        <v>20007</v>
      </c>
      <c r="D5407" s="7">
        <v>3288</v>
      </c>
      <c r="E5407" s="7" t="s">
        <v>58</v>
      </c>
      <c r="F5407" s="7">
        <v>300000</v>
      </c>
      <c r="G5407" s="7">
        <v>300000</v>
      </c>
      <c r="H5407" s="7"/>
      <c r="I5407" s="7"/>
      <c r="J5407" s="7" t="s">
        <v>118</v>
      </c>
      <c r="K5407" s="7" t="s">
        <v>60</v>
      </c>
      <c r="L5407" s="7" t="s">
        <v>61</v>
      </c>
      <c r="M5407" s="7">
        <v>11</v>
      </c>
      <c r="N5407" s="7"/>
      <c r="O5407" s="7" t="s">
        <v>88</v>
      </c>
      <c r="P5407" s="7">
        <v>2009</v>
      </c>
      <c r="Q5407" s="7">
        <v>2009</v>
      </c>
      <c r="R5407" s="7"/>
      <c r="S5407" s="7"/>
    </row>
    <row r="5408" spans="1:19" hidden="1" x14ac:dyDescent="0.35">
      <c r="A5408">
        <v>5407</v>
      </c>
      <c r="B5408" s="7">
        <v>332</v>
      </c>
      <c r="C5408" s="7">
        <v>20004</v>
      </c>
      <c r="D5408" s="20">
        <v>3928</v>
      </c>
      <c r="E5408" s="7" t="s">
        <v>295</v>
      </c>
      <c r="F5408" s="7">
        <v>4</v>
      </c>
      <c r="G5408" s="7">
        <v>4</v>
      </c>
      <c r="H5408" s="7"/>
      <c r="I5408" s="7"/>
      <c r="J5408" s="7" t="s">
        <v>59</v>
      </c>
      <c r="K5408" s="7" t="s">
        <v>121</v>
      </c>
      <c r="L5408" s="7" t="s">
        <v>686</v>
      </c>
      <c r="M5408" s="7">
        <v>11</v>
      </c>
      <c r="N5408" s="7"/>
      <c r="O5408" s="7" t="s">
        <v>88</v>
      </c>
      <c r="P5408" s="7">
        <v>2009</v>
      </c>
      <c r="Q5408" s="7">
        <v>2009</v>
      </c>
      <c r="R5408" s="7"/>
      <c r="S5408" s="7"/>
    </row>
    <row r="5409" spans="1:19" hidden="1" x14ac:dyDescent="0.35">
      <c r="A5409">
        <v>5408</v>
      </c>
      <c r="B5409" s="7">
        <v>332</v>
      </c>
      <c r="C5409" s="7">
        <v>20007</v>
      </c>
      <c r="D5409" s="20">
        <v>3928</v>
      </c>
      <c r="E5409" s="7" t="s">
        <v>58</v>
      </c>
      <c r="F5409" s="7">
        <v>200</v>
      </c>
      <c r="G5409" s="7">
        <v>200</v>
      </c>
      <c r="H5409" s="7"/>
      <c r="I5409" s="7"/>
      <c r="J5409" s="7" t="s">
        <v>118</v>
      </c>
      <c r="K5409" s="7" t="s">
        <v>60</v>
      </c>
      <c r="L5409" s="7" t="s">
        <v>61</v>
      </c>
      <c r="M5409" s="7">
        <v>11</v>
      </c>
      <c r="N5409" s="7"/>
      <c r="O5409" s="7" t="s">
        <v>88</v>
      </c>
      <c r="P5409" s="7">
        <v>2009</v>
      </c>
      <c r="Q5409" s="7">
        <v>2009</v>
      </c>
      <c r="R5409" s="7"/>
      <c r="S5409" s="7"/>
    </row>
    <row r="5410" spans="1:19" hidden="1" x14ac:dyDescent="0.35">
      <c r="A5410">
        <v>5409</v>
      </c>
      <c r="B5410" s="7">
        <v>332</v>
      </c>
      <c r="C5410" s="7">
        <v>20004</v>
      </c>
      <c r="D5410" s="7">
        <v>3975</v>
      </c>
      <c r="E5410" s="7" t="s">
        <v>295</v>
      </c>
      <c r="F5410" s="7">
        <v>2</v>
      </c>
      <c r="G5410" s="7">
        <v>2</v>
      </c>
      <c r="H5410" s="7"/>
      <c r="I5410" s="7"/>
      <c r="J5410" s="7" t="s">
        <v>59</v>
      </c>
      <c r="K5410" s="7" t="s">
        <v>121</v>
      </c>
      <c r="L5410" s="7" t="s">
        <v>686</v>
      </c>
      <c r="M5410" s="7">
        <v>11</v>
      </c>
      <c r="N5410" s="7"/>
      <c r="O5410" s="7" t="s">
        <v>88</v>
      </c>
      <c r="P5410" s="7">
        <v>2009</v>
      </c>
      <c r="Q5410" s="7">
        <v>2009</v>
      </c>
      <c r="R5410" s="7"/>
      <c r="S5410" s="7"/>
    </row>
    <row r="5411" spans="1:19" hidden="1" x14ac:dyDescent="0.35">
      <c r="A5411">
        <v>5410</v>
      </c>
      <c r="B5411" s="7">
        <v>333</v>
      </c>
      <c r="C5411" s="7">
        <v>7000</v>
      </c>
      <c r="D5411" s="7">
        <v>3846</v>
      </c>
      <c r="E5411" s="7" t="s">
        <v>58</v>
      </c>
      <c r="F5411" s="7">
        <v>1500</v>
      </c>
      <c r="G5411" s="7">
        <v>1500</v>
      </c>
      <c r="H5411" s="7"/>
      <c r="I5411" s="7"/>
      <c r="J5411" s="7" t="s">
        <v>59</v>
      </c>
      <c r="K5411" s="7" t="s">
        <v>60</v>
      </c>
      <c r="L5411" s="7" t="s">
        <v>61</v>
      </c>
      <c r="M5411" s="7"/>
      <c r="N5411" s="7"/>
      <c r="O5411" s="7" t="s">
        <v>62</v>
      </c>
      <c r="P5411" s="7">
        <v>1982</v>
      </c>
      <c r="Q5411" s="7">
        <v>1982</v>
      </c>
      <c r="R5411" s="7"/>
      <c r="S5411" s="7"/>
    </row>
    <row r="5412" spans="1:19" hidden="1" x14ac:dyDescent="0.35">
      <c r="A5412">
        <v>5411</v>
      </c>
      <c r="B5412" s="7">
        <v>333</v>
      </c>
      <c r="C5412" s="7">
        <v>7000</v>
      </c>
      <c r="D5412" s="7">
        <v>3846</v>
      </c>
      <c r="E5412" s="7" t="s">
        <v>58</v>
      </c>
      <c r="F5412" s="7">
        <v>4000</v>
      </c>
      <c r="G5412" s="7">
        <v>4000</v>
      </c>
      <c r="H5412" s="7"/>
      <c r="I5412" s="7"/>
      <c r="J5412" s="7" t="s">
        <v>59</v>
      </c>
      <c r="K5412" s="7" t="s">
        <v>60</v>
      </c>
      <c r="L5412" s="7" t="s">
        <v>61</v>
      </c>
      <c r="M5412" s="7"/>
      <c r="N5412" s="7"/>
      <c r="O5412" s="7" t="s">
        <v>62</v>
      </c>
      <c r="P5412" s="7">
        <v>2004</v>
      </c>
      <c r="Q5412" s="7">
        <v>2004</v>
      </c>
      <c r="R5412" s="7"/>
      <c r="S5412" s="7"/>
    </row>
    <row r="5413" spans="1:19" hidden="1" x14ac:dyDescent="0.35">
      <c r="A5413">
        <v>5412</v>
      </c>
      <c r="B5413" s="11">
        <v>334</v>
      </c>
      <c r="C5413" s="11">
        <v>1005</v>
      </c>
      <c r="D5413" s="7">
        <v>3295</v>
      </c>
      <c r="E5413" s="11" t="s">
        <v>58</v>
      </c>
      <c r="F5413" s="11">
        <v>1492</v>
      </c>
      <c r="G5413" s="11">
        <v>1492</v>
      </c>
      <c r="H5413" s="11"/>
      <c r="I5413" s="11"/>
      <c r="J5413" s="11" t="s">
        <v>59</v>
      </c>
      <c r="K5413" s="11" t="s">
        <v>60</v>
      </c>
      <c r="L5413" s="11" t="s">
        <v>61</v>
      </c>
      <c r="M5413" s="11"/>
      <c r="N5413" s="11"/>
      <c r="O5413" s="11" t="s">
        <v>62</v>
      </c>
      <c r="P5413" s="7">
        <v>1984</v>
      </c>
      <c r="Q5413" s="11">
        <v>2007</v>
      </c>
      <c r="R5413" s="11"/>
      <c r="S5413" s="11"/>
    </row>
    <row r="5414" spans="1:19" hidden="1" x14ac:dyDescent="0.35">
      <c r="A5414">
        <v>5413</v>
      </c>
      <c r="B5414" s="11">
        <v>334</v>
      </c>
      <c r="C5414" s="7">
        <v>8003</v>
      </c>
      <c r="D5414" s="7">
        <v>3295</v>
      </c>
      <c r="E5414" s="7" t="s">
        <v>58</v>
      </c>
      <c r="F5414" s="7">
        <v>1000</v>
      </c>
      <c r="G5414" s="7">
        <v>1000</v>
      </c>
      <c r="H5414" s="7"/>
      <c r="I5414" s="7"/>
      <c r="J5414" s="7" t="s">
        <v>59</v>
      </c>
      <c r="K5414" s="7" t="s">
        <v>60</v>
      </c>
      <c r="L5414" s="7" t="s">
        <v>61</v>
      </c>
      <c r="M5414" s="7"/>
      <c r="N5414" s="7"/>
      <c r="O5414" s="7" t="s">
        <v>62</v>
      </c>
      <c r="P5414" s="7">
        <v>1973</v>
      </c>
      <c r="Q5414" s="7">
        <v>2007</v>
      </c>
      <c r="R5414" s="7"/>
      <c r="S5414" s="7"/>
    </row>
    <row r="5415" spans="1:19" hidden="1" x14ac:dyDescent="0.35">
      <c r="A5415">
        <v>5414</v>
      </c>
      <c r="B5415" s="11">
        <v>334</v>
      </c>
      <c r="C5415" s="7">
        <v>8003</v>
      </c>
      <c r="D5415" s="7">
        <v>3957</v>
      </c>
      <c r="E5415" s="7" t="s">
        <v>1744</v>
      </c>
      <c r="F5415" s="7"/>
      <c r="G5415" s="7"/>
      <c r="H5415" s="7"/>
      <c r="I5415" s="7"/>
      <c r="J5415" s="7"/>
      <c r="K5415" s="7"/>
      <c r="L5415" s="7"/>
      <c r="M5415" s="7"/>
      <c r="N5415" s="7"/>
      <c r="O5415" s="7" t="s">
        <v>62</v>
      </c>
      <c r="P5415" s="7">
        <v>2007</v>
      </c>
      <c r="Q5415" s="7">
        <v>2007</v>
      </c>
      <c r="R5415" s="7"/>
      <c r="S5415" s="7"/>
    </row>
    <row r="5416" spans="1:19" hidden="1" x14ac:dyDescent="0.35">
      <c r="A5416">
        <v>5415</v>
      </c>
      <c r="B5416" s="11">
        <v>334</v>
      </c>
      <c r="C5416" s="7">
        <v>8002</v>
      </c>
      <c r="D5416" s="20">
        <v>1016817</v>
      </c>
      <c r="E5416" s="7" t="s">
        <v>173</v>
      </c>
      <c r="F5416" s="7"/>
      <c r="G5416" s="7"/>
      <c r="H5416" s="7"/>
      <c r="I5416" s="7"/>
      <c r="J5416" s="7"/>
      <c r="K5416" s="7"/>
      <c r="L5416" s="7"/>
      <c r="M5416" s="7"/>
      <c r="N5416" s="7" t="s">
        <v>205</v>
      </c>
      <c r="O5416" s="7" t="s">
        <v>62</v>
      </c>
      <c r="P5416" s="7">
        <v>1973</v>
      </c>
      <c r="Q5416" s="7">
        <v>2007</v>
      </c>
      <c r="R5416" s="7"/>
      <c r="S5416" s="7"/>
    </row>
    <row r="5417" spans="1:19" hidden="1" x14ac:dyDescent="0.35">
      <c r="A5417">
        <v>5416</v>
      </c>
      <c r="B5417" s="11">
        <v>334</v>
      </c>
      <c r="C5417" s="7">
        <v>8003</v>
      </c>
      <c r="D5417" s="20">
        <v>1016817</v>
      </c>
      <c r="E5417" s="7" t="s">
        <v>58</v>
      </c>
      <c r="F5417" s="7">
        <v>4</v>
      </c>
      <c r="G5417" s="7">
        <v>4</v>
      </c>
      <c r="H5417" s="7"/>
      <c r="I5417" s="7"/>
      <c r="J5417" s="7" t="s">
        <v>59</v>
      </c>
      <c r="K5417" s="7" t="s">
        <v>60</v>
      </c>
      <c r="L5417" s="7" t="s">
        <v>61</v>
      </c>
      <c r="M5417" s="7"/>
      <c r="N5417" s="7"/>
      <c r="O5417" s="7" t="s">
        <v>62</v>
      </c>
      <c r="P5417" s="7">
        <v>1973</v>
      </c>
      <c r="Q5417" s="7">
        <v>2007</v>
      </c>
      <c r="R5417" s="7"/>
      <c r="S5417" s="7"/>
    </row>
    <row r="5418" spans="1:19" hidden="1" x14ac:dyDescent="0.35">
      <c r="A5418">
        <v>5417</v>
      </c>
      <c r="B5418" s="11">
        <v>334</v>
      </c>
      <c r="C5418" s="11">
        <v>1005</v>
      </c>
      <c r="D5418" s="7">
        <v>3659</v>
      </c>
      <c r="E5418" s="11" t="s">
        <v>58</v>
      </c>
      <c r="F5418" s="11">
        <v>750</v>
      </c>
      <c r="G5418" s="11">
        <v>750</v>
      </c>
      <c r="H5418" s="11"/>
      <c r="I5418" s="11"/>
      <c r="J5418" s="11" t="s">
        <v>59</v>
      </c>
      <c r="K5418" s="11" t="s">
        <v>60</v>
      </c>
      <c r="L5418" s="11" t="s">
        <v>61</v>
      </c>
      <c r="M5418" s="11"/>
      <c r="N5418" s="11"/>
      <c r="O5418" s="11" t="s">
        <v>62</v>
      </c>
      <c r="P5418" s="11">
        <v>1973</v>
      </c>
      <c r="Q5418" s="11">
        <v>2007</v>
      </c>
      <c r="R5418" s="11"/>
      <c r="S5418" s="11"/>
    </row>
    <row r="5419" spans="1:19" hidden="1" x14ac:dyDescent="0.35">
      <c r="A5419">
        <v>5418</v>
      </c>
      <c r="B5419" s="11">
        <v>334</v>
      </c>
      <c r="C5419" s="7">
        <v>8003</v>
      </c>
      <c r="D5419" s="7">
        <v>3659</v>
      </c>
      <c r="E5419" s="7" t="s">
        <v>58</v>
      </c>
      <c r="F5419" s="7">
        <v>1110</v>
      </c>
      <c r="G5419" s="7">
        <v>1110</v>
      </c>
      <c r="H5419" s="7"/>
      <c r="I5419" s="7"/>
      <c r="J5419" s="7" t="s">
        <v>59</v>
      </c>
      <c r="K5419" s="7" t="s">
        <v>60</v>
      </c>
      <c r="L5419" s="7" t="s">
        <v>61</v>
      </c>
      <c r="M5419" s="7"/>
      <c r="N5419" s="7"/>
      <c r="O5419" s="7" t="s">
        <v>62</v>
      </c>
      <c r="P5419" s="7">
        <v>1973</v>
      </c>
      <c r="Q5419" s="7">
        <v>2007</v>
      </c>
      <c r="R5419" s="7"/>
      <c r="S5419" s="7"/>
    </row>
    <row r="5420" spans="1:19" hidden="1" x14ac:dyDescent="0.35">
      <c r="A5420">
        <v>5419</v>
      </c>
      <c r="B5420" s="11">
        <v>334</v>
      </c>
      <c r="C5420" s="11">
        <v>1005</v>
      </c>
      <c r="D5420" s="7">
        <v>3294</v>
      </c>
      <c r="E5420" s="11" t="s">
        <v>58</v>
      </c>
      <c r="F5420" s="11">
        <v>408</v>
      </c>
      <c r="G5420" s="11">
        <v>408</v>
      </c>
      <c r="H5420" s="11"/>
      <c r="I5420" s="11"/>
      <c r="J5420" s="11" t="s">
        <v>59</v>
      </c>
      <c r="K5420" s="11" t="s">
        <v>60</v>
      </c>
      <c r="L5420" s="11" t="s">
        <v>61</v>
      </c>
      <c r="M5420" s="11"/>
      <c r="N5420" s="11"/>
      <c r="O5420" s="11" t="s">
        <v>62</v>
      </c>
      <c r="P5420" s="11">
        <v>1973</v>
      </c>
      <c r="Q5420" s="11">
        <v>2007</v>
      </c>
      <c r="R5420" s="11"/>
      <c r="S5420" s="11"/>
    </row>
    <row r="5421" spans="1:19" hidden="1" x14ac:dyDescent="0.35">
      <c r="A5421">
        <v>5420</v>
      </c>
      <c r="B5421" s="11">
        <v>334</v>
      </c>
      <c r="C5421" s="7">
        <v>8003</v>
      </c>
      <c r="D5421" s="7">
        <v>3294</v>
      </c>
      <c r="E5421" s="7" t="s">
        <v>58</v>
      </c>
      <c r="F5421" s="7">
        <v>17000</v>
      </c>
      <c r="G5421" s="7">
        <v>17000</v>
      </c>
      <c r="H5421" s="7"/>
      <c r="I5421" s="7"/>
      <c r="J5421" s="7" t="s">
        <v>59</v>
      </c>
      <c r="K5421" s="7" t="s">
        <v>60</v>
      </c>
      <c r="L5421" s="7" t="s">
        <v>61</v>
      </c>
      <c r="M5421" s="7"/>
      <c r="N5421" s="7"/>
      <c r="O5421" s="7" t="s">
        <v>62</v>
      </c>
      <c r="P5421" s="7">
        <v>1973</v>
      </c>
      <c r="Q5421" s="7">
        <v>2007</v>
      </c>
      <c r="R5421" s="7"/>
      <c r="S5421" s="7"/>
    </row>
    <row r="5422" spans="1:19" hidden="1" x14ac:dyDescent="0.35">
      <c r="A5422">
        <v>5421</v>
      </c>
      <c r="B5422" s="11">
        <v>334</v>
      </c>
      <c r="C5422" s="7">
        <v>8003</v>
      </c>
      <c r="D5422" s="7">
        <v>3920</v>
      </c>
      <c r="E5422" s="7" t="s">
        <v>58</v>
      </c>
      <c r="F5422" s="7">
        <v>120</v>
      </c>
      <c r="G5422" s="7">
        <v>120</v>
      </c>
      <c r="H5422" s="7"/>
      <c r="I5422" s="7"/>
      <c r="J5422" s="7" t="s">
        <v>59</v>
      </c>
      <c r="K5422" s="7" t="s">
        <v>60</v>
      </c>
      <c r="L5422" s="7" t="s">
        <v>61</v>
      </c>
      <c r="M5422" s="7"/>
      <c r="N5422" s="7"/>
      <c r="O5422" s="7" t="s">
        <v>62</v>
      </c>
      <c r="P5422" s="7">
        <v>1973</v>
      </c>
      <c r="Q5422" s="7">
        <v>2007</v>
      </c>
      <c r="R5422" s="7"/>
      <c r="S5422" s="7"/>
    </row>
    <row r="5423" spans="1:19" hidden="1" x14ac:dyDescent="0.35">
      <c r="A5423">
        <v>5422</v>
      </c>
      <c r="B5423" s="11">
        <v>334</v>
      </c>
      <c r="C5423" s="11">
        <v>1005</v>
      </c>
      <c r="D5423" s="20">
        <v>3935</v>
      </c>
      <c r="E5423" s="11" t="s">
        <v>126</v>
      </c>
      <c r="F5423" s="11">
        <v>1</v>
      </c>
      <c r="G5423" s="11">
        <v>1</v>
      </c>
      <c r="H5423" s="11"/>
      <c r="I5423" s="11"/>
      <c r="J5423" s="11" t="s">
        <v>59</v>
      </c>
      <c r="K5423" s="11" t="s">
        <v>60</v>
      </c>
      <c r="L5423" s="11" t="s">
        <v>1518</v>
      </c>
      <c r="M5423" s="11"/>
      <c r="N5423" s="11"/>
      <c r="O5423" s="11" t="s">
        <v>62</v>
      </c>
      <c r="P5423" s="11">
        <v>1973</v>
      </c>
      <c r="Q5423" s="11">
        <v>2007</v>
      </c>
      <c r="R5423" s="11"/>
      <c r="S5423" s="11"/>
    </row>
    <row r="5424" spans="1:19" hidden="1" x14ac:dyDescent="0.35">
      <c r="A5424">
        <v>5423</v>
      </c>
      <c r="B5424" s="11">
        <v>334</v>
      </c>
      <c r="C5424" s="7">
        <v>8003</v>
      </c>
      <c r="D5424" s="20">
        <v>3935</v>
      </c>
      <c r="E5424" s="7" t="s">
        <v>58</v>
      </c>
      <c r="F5424" s="7">
        <v>220</v>
      </c>
      <c r="G5424" s="7">
        <v>220</v>
      </c>
      <c r="H5424" s="7"/>
      <c r="I5424" s="7"/>
      <c r="J5424" s="7" t="s">
        <v>59</v>
      </c>
      <c r="K5424" s="7" t="s">
        <v>60</v>
      </c>
      <c r="L5424" s="7" t="s">
        <v>61</v>
      </c>
      <c r="M5424" s="7"/>
      <c r="N5424" s="7"/>
      <c r="O5424" s="7" t="s">
        <v>62</v>
      </c>
      <c r="P5424" s="7">
        <v>1973</v>
      </c>
      <c r="Q5424" s="7">
        <v>2007</v>
      </c>
      <c r="R5424" s="7"/>
      <c r="S5424" s="7"/>
    </row>
    <row r="5425" spans="1:19" hidden="1" x14ac:dyDescent="0.35">
      <c r="A5425">
        <v>5424</v>
      </c>
      <c r="B5425" s="11">
        <v>334</v>
      </c>
      <c r="C5425" s="11">
        <v>1005</v>
      </c>
      <c r="D5425" s="7">
        <v>3298</v>
      </c>
      <c r="E5425" s="11" t="s">
        <v>58</v>
      </c>
      <c r="F5425" s="11">
        <v>120</v>
      </c>
      <c r="G5425" s="11">
        <v>120</v>
      </c>
      <c r="H5425" s="11"/>
      <c r="I5425" s="11"/>
      <c r="J5425" s="11" t="s">
        <v>59</v>
      </c>
      <c r="K5425" s="11" t="s">
        <v>60</v>
      </c>
      <c r="L5425" s="11" t="s">
        <v>61</v>
      </c>
      <c r="M5425" s="11"/>
      <c r="N5425" s="11"/>
      <c r="O5425" s="11" t="s">
        <v>62</v>
      </c>
      <c r="P5425" s="11">
        <v>1973</v>
      </c>
      <c r="Q5425" s="11">
        <v>2007</v>
      </c>
      <c r="R5425" s="11"/>
      <c r="S5425" s="11"/>
    </row>
    <row r="5426" spans="1:19" hidden="1" x14ac:dyDescent="0.35">
      <c r="A5426">
        <v>5425</v>
      </c>
      <c r="B5426" s="11">
        <v>334</v>
      </c>
      <c r="C5426" s="7">
        <v>8003</v>
      </c>
      <c r="D5426" s="7">
        <v>3298</v>
      </c>
      <c r="E5426" s="7" t="s">
        <v>58</v>
      </c>
      <c r="F5426" s="7">
        <v>1000</v>
      </c>
      <c r="G5426" s="7">
        <v>1000</v>
      </c>
      <c r="H5426" s="7"/>
      <c r="I5426" s="7"/>
      <c r="J5426" s="7" t="s">
        <v>59</v>
      </c>
      <c r="K5426" s="7" t="s">
        <v>60</v>
      </c>
      <c r="L5426" s="7" t="s">
        <v>61</v>
      </c>
      <c r="M5426" s="7"/>
      <c r="N5426" s="7"/>
      <c r="O5426" s="7" t="s">
        <v>62</v>
      </c>
      <c r="P5426" s="7">
        <v>1973</v>
      </c>
      <c r="Q5426" s="7">
        <v>2007</v>
      </c>
      <c r="R5426" s="7"/>
      <c r="S5426" s="7"/>
    </row>
    <row r="5427" spans="1:19" hidden="1" x14ac:dyDescent="0.35">
      <c r="A5427">
        <v>5426</v>
      </c>
      <c r="B5427" s="11">
        <v>334</v>
      </c>
      <c r="C5427" s="11">
        <v>1005</v>
      </c>
      <c r="D5427" s="20">
        <v>3845</v>
      </c>
      <c r="E5427" s="11" t="s">
        <v>58</v>
      </c>
      <c r="F5427" s="11">
        <v>22</v>
      </c>
      <c r="G5427" s="11">
        <v>22</v>
      </c>
      <c r="H5427" s="11"/>
      <c r="I5427" s="11"/>
      <c r="J5427" s="11" t="s">
        <v>59</v>
      </c>
      <c r="K5427" s="11" t="s">
        <v>60</v>
      </c>
      <c r="L5427" s="11" t="s">
        <v>61</v>
      </c>
      <c r="M5427" s="11"/>
      <c r="N5427" s="11"/>
      <c r="O5427" s="11" t="s">
        <v>62</v>
      </c>
      <c r="P5427" s="11">
        <v>1973</v>
      </c>
      <c r="Q5427" s="11">
        <v>2007</v>
      </c>
      <c r="R5427" s="11"/>
      <c r="S5427" s="11"/>
    </row>
    <row r="5428" spans="1:19" hidden="1" x14ac:dyDescent="0.35">
      <c r="A5428">
        <v>5427</v>
      </c>
      <c r="B5428" s="11">
        <v>334</v>
      </c>
      <c r="C5428" s="7">
        <v>8003</v>
      </c>
      <c r="D5428" s="20">
        <v>3845</v>
      </c>
      <c r="E5428" s="7" t="s">
        <v>58</v>
      </c>
      <c r="F5428" s="7">
        <v>380</v>
      </c>
      <c r="G5428" s="7">
        <v>380</v>
      </c>
      <c r="H5428" s="7"/>
      <c r="I5428" s="7"/>
      <c r="J5428" s="7" t="s">
        <v>59</v>
      </c>
      <c r="K5428" s="7" t="s">
        <v>60</v>
      </c>
      <c r="L5428" s="7" t="s">
        <v>61</v>
      </c>
      <c r="M5428" s="7"/>
      <c r="N5428" s="7"/>
      <c r="O5428" s="7" t="s">
        <v>62</v>
      </c>
      <c r="P5428" s="7">
        <v>1973</v>
      </c>
      <c r="Q5428" s="7">
        <v>2007</v>
      </c>
      <c r="R5428" s="7"/>
      <c r="S5428" s="7"/>
    </row>
    <row r="5429" spans="1:19" hidden="1" x14ac:dyDescent="0.35">
      <c r="A5429">
        <v>5428</v>
      </c>
      <c r="B5429" s="11">
        <v>334</v>
      </c>
      <c r="C5429" s="11">
        <v>1005</v>
      </c>
      <c r="D5429" s="7">
        <v>3286</v>
      </c>
      <c r="E5429" s="11" t="s">
        <v>58</v>
      </c>
      <c r="F5429" s="11">
        <v>30</v>
      </c>
      <c r="G5429" s="11">
        <v>30</v>
      </c>
      <c r="H5429" s="11"/>
      <c r="I5429" s="11"/>
      <c r="J5429" s="11" t="s">
        <v>59</v>
      </c>
      <c r="K5429" s="11" t="s">
        <v>60</v>
      </c>
      <c r="L5429" s="11" t="s">
        <v>61</v>
      </c>
      <c r="M5429" s="11"/>
      <c r="N5429" s="11"/>
      <c r="O5429" s="11" t="s">
        <v>62</v>
      </c>
      <c r="P5429" s="11">
        <v>1973</v>
      </c>
      <c r="Q5429" s="11">
        <v>2007</v>
      </c>
      <c r="R5429" s="11"/>
      <c r="S5429" s="11"/>
    </row>
    <row r="5430" spans="1:19" hidden="1" x14ac:dyDescent="0.35">
      <c r="A5430">
        <v>5429</v>
      </c>
      <c r="B5430" s="11">
        <v>334</v>
      </c>
      <c r="C5430" s="7">
        <v>8003</v>
      </c>
      <c r="D5430" s="7">
        <v>3286</v>
      </c>
      <c r="E5430" s="7" t="s">
        <v>58</v>
      </c>
      <c r="F5430" s="7">
        <v>1000</v>
      </c>
      <c r="G5430" s="7">
        <v>1000</v>
      </c>
      <c r="H5430" s="7"/>
      <c r="I5430" s="7"/>
      <c r="J5430" s="7" t="s">
        <v>59</v>
      </c>
      <c r="K5430" s="7" t="s">
        <v>60</v>
      </c>
      <c r="L5430" s="7" t="s">
        <v>61</v>
      </c>
      <c r="M5430" s="7"/>
      <c r="N5430" s="7"/>
      <c r="O5430" s="7" t="s">
        <v>62</v>
      </c>
      <c r="P5430" s="7">
        <v>1973</v>
      </c>
      <c r="Q5430" s="7">
        <v>2007</v>
      </c>
      <c r="R5430" s="7"/>
      <c r="S5430" s="7"/>
    </row>
    <row r="5431" spans="1:19" hidden="1" x14ac:dyDescent="0.35">
      <c r="A5431">
        <v>5430</v>
      </c>
      <c r="B5431" s="11">
        <v>334</v>
      </c>
      <c r="C5431" s="11">
        <v>1005</v>
      </c>
      <c r="D5431" s="7">
        <v>3846</v>
      </c>
      <c r="E5431" s="11" t="s">
        <v>58</v>
      </c>
      <c r="F5431" s="11">
        <v>62</v>
      </c>
      <c r="G5431" s="11">
        <v>62</v>
      </c>
      <c r="H5431" s="11"/>
      <c r="I5431" s="11"/>
      <c r="J5431" s="11" t="s">
        <v>59</v>
      </c>
      <c r="K5431" s="11" t="s">
        <v>60</v>
      </c>
      <c r="L5431" s="11" t="s">
        <v>61</v>
      </c>
      <c r="M5431" s="11"/>
      <c r="N5431" s="11"/>
      <c r="O5431" s="11" t="s">
        <v>62</v>
      </c>
      <c r="P5431" s="11">
        <v>1973</v>
      </c>
      <c r="Q5431" s="11">
        <v>2007</v>
      </c>
      <c r="R5431" s="11"/>
      <c r="S5431" s="11"/>
    </row>
    <row r="5432" spans="1:19" hidden="1" x14ac:dyDescent="0.35">
      <c r="A5432">
        <v>5431</v>
      </c>
      <c r="B5432" s="11">
        <v>334</v>
      </c>
      <c r="C5432" s="7">
        <v>8002</v>
      </c>
      <c r="D5432" s="20">
        <v>32652</v>
      </c>
      <c r="E5432" s="7" t="s">
        <v>173</v>
      </c>
      <c r="F5432" s="7"/>
      <c r="G5432" s="7"/>
      <c r="H5432" s="7"/>
      <c r="I5432" s="7"/>
      <c r="J5432" s="7"/>
      <c r="K5432" s="7"/>
      <c r="L5432" s="7"/>
      <c r="M5432" s="7"/>
      <c r="N5432" s="7" t="s">
        <v>205</v>
      </c>
      <c r="O5432" s="7" t="s">
        <v>62</v>
      </c>
      <c r="P5432" s="7">
        <v>1973</v>
      </c>
      <c r="Q5432" s="7">
        <v>2007</v>
      </c>
      <c r="R5432" s="7"/>
      <c r="S5432" s="7"/>
    </row>
    <row r="5433" spans="1:19" hidden="1" x14ac:dyDescent="0.35">
      <c r="A5433">
        <v>5432</v>
      </c>
      <c r="B5433" s="11">
        <v>334</v>
      </c>
      <c r="C5433" s="11">
        <v>1005</v>
      </c>
      <c r="D5433" s="20">
        <v>32652</v>
      </c>
      <c r="E5433" s="20" t="s">
        <v>58</v>
      </c>
      <c r="F5433" s="11">
        <v>50</v>
      </c>
      <c r="G5433" s="11">
        <v>50</v>
      </c>
      <c r="H5433" s="11"/>
      <c r="I5433" s="11"/>
      <c r="J5433" s="11" t="s">
        <v>59</v>
      </c>
      <c r="K5433" s="11" t="s">
        <v>60</v>
      </c>
      <c r="L5433" s="11" t="s">
        <v>61</v>
      </c>
      <c r="M5433" s="11"/>
      <c r="N5433" s="11"/>
      <c r="O5433" s="11" t="s">
        <v>62</v>
      </c>
      <c r="P5433" s="11">
        <v>1973</v>
      </c>
      <c r="Q5433" s="11">
        <v>2007</v>
      </c>
      <c r="R5433" s="11"/>
      <c r="S5433" s="11"/>
    </row>
    <row r="5434" spans="1:19" hidden="1" x14ac:dyDescent="0.35">
      <c r="A5434">
        <v>5433</v>
      </c>
      <c r="B5434" s="11">
        <v>334</v>
      </c>
      <c r="C5434" s="7">
        <v>8003</v>
      </c>
      <c r="D5434" s="20">
        <v>32652</v>
      </c>
      <c r="E5434" s="7" t="s">
        <v>58</v>
      </c>
      <c r="F5434" s="7">
        <v>80</v>
      </c>
      <c r="G5434" s="7">
        <v>80</v>
      </c>
      <c r="H5434" s="7"/>
      <c r="I5434" s="7"/>
      <c r="J5434" s="7" t="s">
        <v>59</v>
      </c>
      <c r="K5434" s="7" t="s">
        <v>60</v>
      </c>
      <c r="L5434" s="7" t="s">
        <v>61</v>
      </c>
      <c r="M5434" s="7"/>
      <c r="N5434" s="7"/>
      <c r="O5434" s="7" t="s">
        <v>62</v>
      </c>
      <c r="P5434" s="7">
        <v>1973</v>
      </c>
      <c r="Q5434" s="7">
        <v>2007</v>
      </c>
      <c r="R5434" s="7"/>
      <c r="S5434" s="7"/>
    </row>
    <row r="5435" spans="1:19" hidden="1" x14ac:dyDescent="0.35">
      <c r="A5435">
        <v>5434</v>
      </c>
      <c r="B5435" s="11">
        <v>334</v>
      </c>
      <c r="C5435" s="11">
        <v>1005</v>
      </c>
      <c r="D5435" s="7">
        <v>3658</v>
      </c>
      <c r="E5435" s="11" t="s">
        <v>58</v>
      </c>
      <c r="F5435" s="11">
        <v>1382</v>
      </c>
      <c r="G5435" s="11">
        <v>1382</v>
      </c>
      <c r="H5435" s="11"/>
      <c r="I5435" s="11"/>
      <c r="J5435" s="11" t="s">
        <v>59</v>
      </c>
      <c r="K5435" s="11" t="s">
        <v>60</v>
      </c>
      <c r="L5435" s="11" t="s">
        <v>61</v>
      </c>
      <c r="M5435" s="11"/>
      <c r="N5435" s="11"/>
      <c r="O5435" s="11" t="s">
        <v>62</v>
      </c>
      <c r="P5435" s="11">
        <v>1973</v>
      </c>
      <c r="Q5435" s="11">
        <v>2007</v>
      </c>
      <c r="R5435" s="11"/>
      <c r="S5435" s="11"/>
    </row>
    <row r="5436" spans="1:19" hidden="1" x14ac:dyDescent="0.35">
      <c r="A5436">
        <v>5435</v>
      </c>
      <c r="B5436" s="11">
        <v>334</v>
      </c>
      <c r="C5436" s="7">
        <v>8003</v>
      </c>
      <c r="D5436" s="7">
        <v>3658</v>
      </c>
      <c r="E5436" s="7" t="s">
        <v>58</v>
      </c>
      <c r="F5436" s="7">
        <v>1740</v>
      </c>
      <c r="G5436" s="7">
        <v>1740</v>
      </c>
      <c r="H5436" s="7"/>
      <c r="I5436" s="7"/>
      <c r="J5436" s="7" t="s">
        <v>59</v>
      </c>
      <c r="K5436" s="7" t="s">
        <v>60</v>
      </c>
      <c r="L5436" s="7" t="s">
        <v>61</v>
      </c>
      <c r="M5436" s="7"/>
      <c r="N5436" s="7"/>
      <c r="O5436" s="7" t="s">
        <v>62</v>
      </c>
      <c r="P5436" s="7">
        <v>1973</v>
      </c>
      <c r="Q5436" s="7">
        <v>2007</v>
      </c>
      <c r="R5436" s="7"/>
      <c r="S5436" s="7"/>
    </row>
    <row r="5437" spans="1:19" hidden="1" x14ac:dyDescent="0.35">
      <c r="A5437">
        <v>5436</v>
      </c>
      <c r="B5437" s="11">
        <v>334</v>
      </c>
      <c r="C5437" s="11">
        <v>1005</v>
      </c>
      <c r="D5437" s="7">
        <v>3649</v>
      </c>
      <c r="E5437" s="11" t="s">
        <v>58</v>
      </c>
      <c r="F5437" s="11">
        <v>76</v>
      </c>
      <c r="G5437" s="11">
        <v>76</v>
      </c>
      <c r="H5437" s="11"/>
      <c r="I5437" s="11"/>
      <c r="J5437" s="11" t="s">
        <v>59</v>
      </c>
      <c r="K5437" s="11" t="s">
        <v>60</v>
      </c>
      <c r="L5437" s="11" t="s">
        <v>61</v>
      </c>
      <c r="M5437" s="11"/>
      <c r="N5437" s="11"/>
      <c r="O5437" s="11" t="s">
        <v>62</v>
      </c>
      <c r="P5437" s="11">
        <v>1973</v>
      </c>
      <c r="Q5437" s="11">
        <v>2007</v>
      </c>
      <c r="R5437" s="11"/>
      <c r="S5437" s="11"/>
    </row>
    <row r="5438" spans="1:19" hidden="1" x14ac:dyDescent="0.35">
      <c r="A5438">
        <v>5437</v>
      </c>
      <c r="B5438" s="11">
        <v>334</v>
      </c>
      <c r="C5438" s="7">
        <v>8003</v>
      </c>
      <c r="D5438" s="7">
        <v>3649</v>
      </c>
      <c r="E5438" s="7" t="s">
        <v>58</v>
      </c>
      <c r="F5438" s="7">
        <v>6500</v>
      </c>
      <c r="G5438" s="7">
        <v>6500</v>
      </c>
      <c r="H5438" s="7"/>
      <c r="I5438" s="7"/>
      <c r="J5438" s="7" t="s">
        <v>59</v>
      </c>
      <c r="K5438" s="7" t="s">
        <v>60</v>
      </c>
      <c r="L5438" s="7" t="s">
        <v>61</v>
      </c>
      <c r="M5438" s="7"/>
      <c r="N5438" s="7"/>
      <c r="O5438" s="7" t="s">
        <v>62</v>
      </c>
      <c r="P5438" s="7">
        <v>1973</v>
      </c>
      <c r="Q5438" s="7">
        <v>2007</v>
      </c>
      <c r="R5438" s="7"/>
      <c r="S5438" s="7"/>
    </row>
    <row r="5439" spans="1:19" hidden="1" x14ac:dyDescent="0.35">
      <c r="A5439">
        <v>5438</v>
      </c>
      <c r="B5439" s="11">
        <v>334</v>
      </c>
      <c r="C5439" s="11">
        <v>1005</v>
      </c>
      <c r="D5439" s="7">
        <v>3288</v>
      </c>
      <c r="E5439" s="11" t="s">
        <v>58</v>
      </c>
      <c r="F5439" s="11">
        <v>135000</v>
      </c>
      <c r="G5439" s="11">
        <v>135000</v>
      </c>
      <c r="H5439" s="11"/>
      <c r="I5439" s="11"/>
      <c r="J5439" s="11" t="s">
        <v>59</v>
      </c>
      <c r="K5439" s="11" t="s">
        <v>60</v>
      </c>
      <c r="L5439" s="11" t="s">
        <v>61</v>
      </c>
      <c r="M5439" s="11"/>
      <c r="N5439" s="11"/>
      <c r="O5439" s="11" t="s">
        <v>62</v>
      </c>
      <c r="P5439" s="11">
        <v>1973</v>
      </c>
      <c r="Q5439" s="11">
        <v>2007</v>
      </c>
      <c r="R5439" s="11"/>
      <c r="S5439" s="11"/>
    </row>
    <row r="5440" spans="1:19" hidden="1" x14ac:dyDescent="0.35">
      <c r="A5440">
        <v>5439</v>
      </c>
      <c r="B5440" s="11">
        <v>334</v>
      </c>
      <c r="C5440" s="7">
        <v>8003</v>
      </c>
      <c r="D5440" s="7">
        <v>3288</v>
      </c>
      <c r="E5440" s="7" t="s">
        <v>58</v>
      </c>
      <c r="F5440" s="7">
        <v>360000</v>
      </c>
      <c r="G5440" s="7">
        <v>360000</v>
      </c>
      <c r="H5440" s="7"/>
      <c r="I5440" s="7"/>
      <c r="J5440" s="7" t="s">
        <v>59</v>
      </c>
      <c r="K5440" s="7" t="s">
        <v>60</v>
      </c>
      <c r="L5440" s="7" t="s">
        <v>61</v>
      </c>
      <c r="M5440" s="7"/>
      <c r="N5440" s="7"/>
      <c r="O5440" s="7" t="s">
        <v>62</v>
      </c>
      <c r="P5440" s="7">
        <v>1973</v>
      </c>
      <c r="Q5440" s="7">
        <v>2007</v>
      </c>
      <c r="R5440" s="7"/>
      <c r="S5440" s="7"/>
    </row>
    <row r="5441" spans="1:19" hidden="1" x14ac:dyDescent="0.35">
      <c r="A5441">
        <v>5440</v>
      </c>
      <c r="B5441" s="11">
        <v>334</v>
      </c>
      <c r="C5441" s="7">
        <v>8002</v>
      </c>
      <c r="D5441" s="20">
        <v>3928</v>
      </c>
      <c r="E5441" s="7" t="s">
        <v>58</v>
      </c>
      <c r="F5441" s="7"/>
      <c r="G5441" s="7"/>
      <c r="H5441" s="7"/>
      <c r="I5441" s="7"/>
      <c r="J5441" s="7"/>
      <c r="K5441" s="7"/>
      <c r="L5441" s="7"/>
      <c r="M5441" s="7"/>
      <c r="N5441" s="7" t="s">
        <v>205</v>
      </c>
      <c r="O5441" s="7" t="s">
        <v>62</v>
      </c>
      <c r="P5441" s="7">
        <v>2007</v>
      </c>
      <c r="Q5441" s="7">
        <v>2007</v>
      </c>
      <c r="R5441" s="7"/>
      <c r="S5441" s="7"/>
    </row>
    <row r="5442" spans="1:19" hidden="1" x14ac:dyDescent="0.35">
      <c r="A5442">
        <v>5441</v>
      </c>
      <c r="B5442" s="11">
        <v>334</v>
      </c>
      <c r="C5442" s="11">
        <v>1005</v>
      </c>
      <c r="D5442" s="20">
        <v>3928</v>
      </c>
      <c r="E5442" s="11" t="s">
        <v>126</v>
      </c>
      <c r="F5442" s="11">
        <v>3</v>
      </c>
      <c r="G5442" s="11">
        <v>3</v>
      </c>
      <c r="H5442" s="11"/>
      <c r="I5442" s="11"/>
      <c r="J5442" s="11" t="s">
        <v>59</v>
      </c>
      <c r="K5442" s="11" t="s">
        <v>60</v>
      </c>
      <c r="L5442" s="11" t="s">
        <v>1518</v>
      </c>
      <c r="M5442" s="11"/>
      <c r="N5442" s="11"/>
      <c r="O5442" s="11" t="s">
        <v>62</v>
      </c>
      <c r="P5442" s="11">
        <v>1973</v>
      </c>
      <c r="Q5442" s="11">
        <v>2007</v>
      </c>
      <c r="R5442" s="11"/>
      <c r="S5442" s="11"/>
    </row>
    <row r="5443" spans="1:19" hidden="1" x14ac:dyDescent="0.35">
      <c r="A5443">
        <v>5442</v>
      </c>
      <c r="B5443" s="11">
        <v>334</v>
      </c>
      <c r="C5443" s="7">
        <v>8003</v>
      </c>
      <c r="D5443" s="20">
        <v>3928</v>
      </c>
      <c r="E5443" s="7" t="s">
        <v>58</v>
      </c>
      <c r="F5443" s="7">
        <v>8000</v>
      </c>
      <c r="G5443" s="7">
        <v>8000</v>
      </c>
      <c r="H5443" s="7"/>
      <c r="I5443" s="7"/>
      <c r="J5443" s="7" t="s">
        <v>59</v>
      </c>
      <c r="K5443" s="7" t="s">
        <v>60</v>
      </c>
      <c r="L5443" s="7" t="s">
        <v>61</v>
      </c>
      <c r="M5443" s="7"/>
      <c r="N5443" s="7"/>
      <c r="O5443" s="7" t="s">
        <v>62</v>
      </c>
      <c r="P5443" s="7">
        <v>1973</v>
      </c>
      <c r="Q5443" s="7">
        <v>2007</v>
      </c>
      <c r="R5443" s="7"/>
      <c r="S5443" s="7"/>
    </row>
    <row r="5444" spans="1:19" hidden="1" x14ac:dyDescent="0.35">
      <c r="A5444">
        <v>5443</v>
      </c>
      <c r="B5444" s="11">
        <v>334</v>
      </c>
      <c r="C5444" s="11">
        <v>1005</v>
      </c>
      <c r="D5444" s="7">
        <v>3650</v>
      </c>
      <c r="E5444" s="11" t="s">
        <v>58</v>
      </c>
      <c r="F5444" s="11">
        <v>4</v>
      </c>
      <c r="G5444" s="11">
        <v>4</v>
      </c>
      <c r="H5444" s="11"/>
      <c r="I5444" s="11"/>
      <c r="J5444" s="11" t="s">
        <v>59</v>
      </c>
      <c r="K5444" s="11" t="s">
        <v>60</v>
      </c>
      <c r="L5444" s="11" t="s">
        <v>61</v>
      </c>
      <c r="M5444" s="11"/>
      <c r="N5444" s="11"/>
      <c r="O5444" s="11" t="s">
        <v>62</v>
      </c>
      <c r="P5444" s="11">
        <v>1973</v>
      </c>
      <c r="Q5444" s="11">
        <v>2007</v>
      </c>
      <c r="R5444" s="11"/>
      <c r="S5444" s="11"/>
    </row>
    <row r="5445" spans="1:19" hidden="1" x14ac:dyDescent="0.35">
      <c r="A5445">
        <v>5444</v>
      </c>
      <c r="B5445" s="11">
        <v>334</v>
      </c>
      <c r="C5445" s="7">
        <v>8003</v>
      </c>
      <c r="D5445" s="7">
        <v>3650</v>
      </c>
      <c r="E5445" s="7" t="s">
        <v>58</v>
      </c>
      <c r="F5445" s="7">
        <v>4</v>
      </c>
      <c r="G5445" s="7">
        <v>4</v>
      </c>
      <c r="H5445" s="7"/>
      <c r="I5445" s="7"/>
      <c r="J5445" s="7" t="s">
        <v>59</v>
      </c>
      <c r="K5445" s="7" t="s">
        <v>60</v>
      </c>
      <c r="L5445" s="7" t="s">
        <v>61</v>
      </c>
      <c r="M5445" s="7"/>
      <c r="N5445" s="7"/>
      <c r="O5445" s="7" t="s">
        <v>62</v>
      </c>
      <c r="P5445" s="7">
        <v>1973</v>
      </c>
      <c r="Q5445" s="7">
        <v>2007</v>
      </c>
      <c r="R5445" s="7"/>
      <c r="S5445" s="7"/>
    </row>
    <row r="5446" spans="1:19" hidden="1" x14ac:dyDescent="0.35">
      <c r="A5446">
        <v>5445</v>
      </c>
      <c r="B5446" s="7">
        <v>335</v>
      </c>
      <c r="C5446" s="7">
        <v>4033</v>
      </c>
      <c r="D5446" s="7">
        <v>3287</v>
      </c>
      <c r="E5446" s="7" t="s">
        <v>58</v>
      </c>
      <c r="F5446" s="7">
        <v>8</v>
      </c>
      <c r="G5446" s="7">
        <v>8</v>
      </c>
      <c r="H5446" s="7"/>
      <c r="I5446" s="7"/>
      <c r="J5446" s="7" t="s">
        <v>59</v>
      </c>
      <c r="K5446" s="7" t="s">
        <v>121</v>
      </c>
      <c r="L5446" s="7" t="s">
        <v>61</v>
      </c>
      <c r="M5446" s="7">
        <v>7</v>
      </c>
      <c r="N5446" s="7"/>
      <c r="O5446" s="7" t="s">
        <v>88</v>
      </c>
      <c r="P5446" s="7">
        <v>2011</v>
      </c>
      <c r="Q5446" s="7">
        <v>2011</v>
      </c>
      <c r="R5446" s="7"/>
      <c r="S5446" s="7"/>
    </row>
    <row r="5447" spans="1:19" hidden="1" x14ac:dyDescent="0.35">
      <c r="A5447">
        <v>5446</v>
      </c>
      <c r="B5447" s="7">
        <v>335</v>
      </c>
      <c r="C5447" s="7">
        <v>4033</v>
      </c>
      <c r="D5447" s="7">
        <v>3659</v>
      </c>
      <c r="E5447" s="7" t="s">
        <v>58</v>
      </c>
      <c r="F5447" s="7">
        <v>100</v>
      </c>
      <c r="G5447" s="7">
        <v>100</v>
      </c>
      <c r="H5447" s="7"/>
      <c r="I5447" s="7"/>
      <c r="J5447" s="7" t="s">
        <v>59</v>
      </c>
      <c r="K5447" s="7" t="s">
        <v>121</v>
      </c>
      <c r="L5447" s="7" t="s">
        <v>61</v>
      </c>
      <c r="M5447" s="7">
        <v>7</v>
      </c>
      <c r="N5447" s="7"/>
      <c r="O5447" s="7" t="s">
        <v>88</v>
      </c>
      <c r="P5447" s="7">
        <v>2011</v>
      </c>
      <c r="Q5447" s="7">
        <v>2011</v>
      </c>
      <c r="R5447" s="7"/>
      <c r="S5447" s="7"/>
    </row>
    <row r="5448" spans="1:19" hidden="1" x14ac:dyDescent="0.35">
      <c r="A5448">
        <v>5447</v>
      </c>
      <c r="B5448" s="7">
        <v>335</v>
      </c>
      <c r="C5448" s="7">
        <v>4059</v>
      </c>
      <c r="D5448" s="7">
        <v>3659</v>
      </c>
      <c r="E5448" s="7" t="s">
        <v>58</v>
      </c>
      <c r="F5448" s="7">
        <v>200</v>
      </c>
      <c r="G5448" s="7">
        <v>200</v>
      </c>
      <c r="H5448" s="7"/>
      <c r="I5448" s="7"/>
      <c r="J5448" s="7" t="s">
        <v>59</v>
      </c>
      <c r="K5448" s="7" t="s">
        <v>60</v>
      </c>
      <c r="L5448" s="7" t="s">
        <v>61</v>
      </c>
      <c r="M5448" s="7">
        <v>7</v>
      </c>
      <c r="N5448" s="7"/>
      <c r="O5448" s="7" t="s">
        <v>62</v>
      </c>
      <c r="P5448" s="7">
        <v>2011</v>
      </c>
      <c r="Q5448" s="7">
        <v>2011</v>
      </c>
      <c r="R5448" s="7"/>
      <c r="S5448" s="7"/>
    </row>
    <row r="5449" spans="1:19" hidden="1" x14ac:dyDescent="0.35">
      <c r="A5449">
        <v>5448</v>
      </c>
      <c r="B5449" s="7">
        <v>335</v>
      </c>
      <c r="C5449" s="7">
        <v>4033</v>
      </c>
      <c r="D5449" s="7">
        <v>3294</v>
      </c>
      <c r="E5449" s="7" t="s">
        <v>58</v>
      </c>
      <c r="F5449" s="7">
        <v>1000</v>
      </c>
      <c r="G5449" s="7">
        <v>1000</v>
      </c>
      <c r="H5449" s="7"/>
      <c r="I5449" s="7"/>
      <c r="J5449" s="7" t="s">
        <v>59</v>
      </c>
      <c r="K5449" s="7" t="s">
        <v>121</v>
      </c>
      <c r="L5449" s="7" t="s">
        <v>61</v>
      </c>
      <c r="M5449" s="7">
        <v>7</v>
      </c>
      <c r="N5449" s="7"/>
      <c r="O5449" s="7" t="s">
        <v>88</v>
      </c>
      <c r="P5449" s="7">
        <v>2011</v>
      </c>
      <c r="Q5449" s="7">
        <v>2011</v>
      </c>
      <c r="R5449" s="7"/>
      <c r="S5449" s="7"/>
    </row>
    <row r="5450" spans="1:19" hidden="1" x14ac:dyDescent="0.35">
      <c r="A5450">
        <v>5449</v>
      </c>
      <c r="B5450" s="7">
        <v>335</v>
      </c>
      <c r="C5450" s="7">
        <v>4033</v>
      </c>
      <c r="D5450" s="7">
        <v>3263</v>
      </c>
      <c r="E5450" s="7" t="s">
        <v>58</v>
      </c>
      <c r="F5450" s="7">
        <v>100</v>
      </c>
      <c r="G5450" s="7">
        <v>100</v>
      </c>
      <c r="H5450" s="7"/>
      <c r="I5450" s="7"/>
      <c r="J5450" s="7" t="s">
        <v>59</v>
      </c>
      <c r="K5450" s="7" t="s">
        <v>121</v>
      </c>
      <c r="L5450" s="7" t="s">
        <v>61</v>
      </c>
      <c r="M5450" s="7">
        <v>7</v>
      </c>
      <c r="N5450" s="7"/>
      <c r="O5450" s="7" t="s">
        <v>88</v>
      </c>
      <c r="P5450" s="7">
        <v>2011</v>
      </c>
      <c r="Q5450" s="7">
        <v>2011</v>
      </c>
      <c r="R5450" s="7"/>
      <c r="S5450" s="7"/>
    </row>
    <row r="5451" spans="1:19" hidden="1" x14ac:dyDescent="0.35">
      <c r="A5451">
        <v>5450</v>
      </c>
      <c r="B5451" s="7">
        <v>335</v>
      </c>
      <c r="C5451" s="7">
        <v>4014</v>
      </c>
      <c r="D5451" s="20">
        <v>3845</v>
      </c>
      <c r="E5451" s="7" t="s">
        <v>709</v>
      </c>
      <c r="F5451" s="7">
        <v>1</v>
      </c>
      <c r="G5451" s="7">
        <v>1</v>
      </c>
      <c r="H5451" s="7"/>
      <c r="I5451" s="7"/>
      <c r="J5451" s="7" t="s">
        <v>59</v>
      </c>
      <c r="K5451" s="7" t="s">
        <v>121</v>
      </c>
      <c r="L5451" s="7" t="s">
        <v>1518</v>
      </c>
      <c r="M5451" s="7">
        <v>7</v>
      </c>
      <c r="N5451" s="7"/>
      <c r="O5451" s="7" t="s">
        <v>88</v>
      </c>
      <c r="P5451" s="7">
        <v>2011</v>
      </c>
      <c r="Q5451" s="7">
        <v>2011</v>
      </c>
      <c r="R5451" s="7"/>
      <c r="S5451" s="7"/>
    </row>
    <row r="5452" spans="1:19" hidden="1" x14ac:dyDescent="0.35">
      <c r="A5452">
        <v>5451</v>
      </c>
      <c r="B5452" s="7">
        <v>335</v>
      </c>
      <c r="C5452" s="7">
        <v>4014</v>
      </c>
      <c r="D5452" s="7">
        <v>3846</v>
      </c>
      <c r="E5452" s="7" t="s">
        <v>709</v>
      </c>
      <c r="F5452" s="7">
        <v>25</v>
      </c>
      <c r="G5452" s="7">
        <v>25</v>
      </c>
      <c r="H5452" s="7"/>
      <c r="I5452" s="7"/>
      <c r="J5452" s="7" t="s">
        <v>59</v>
      </c>
      <c r="K5452" s="7" t="s">
        <v>121</v>
      </c>
      <c r="L5452" s="7" t="s">
        <v>1518</v>
      </c>
      <c r="M5452" s="7">
        <v>7</v>
      </c>
      <c r="N5452" s="7"/>
      <c r="O5452" s="7" t="s">
        <v>88</v>
      </c>
      <c r="P5452" s="7">
        <v>2011</v>
      </c>
      <c r="Q5452" s="7">
        <v>2011</v>
      </c>
      <c r="R5452" s="7"/>
      <c r="S5452" s="7"/>
    </row>
    <row r="5453" spans="1:19" hidden="1" x14ac:dyDescent="0.35">
      <c r="A5453">
        <v>5452</v>
      </c>
      <c r="B5453" s="7">
        <v>335</v>
      </c>
      <c r="C5453" s="7">
        <v>4033</v>
      </c>
      <c r="D5453" s="7">
        <v>3846</v>
      </c>
      <c r="E5453" s="7" t="s">
        <v>58</v>
      </c>
      <c r="F5453" s="7">
        <v>500</v>
      </c>
      <c r="G5453" s="7">
        <v>500</v>
      </c>
      <c r="H5453" s="7"/>
      <c r="I5453" s="7"/>
      <c r="J5453" s="7" t="s">
        <v>59</v>
      </c>
      <c r="K5453" s="7" t="s">
        <v>121</v>
      </c>
      <c r="L5453" s="7" t="s">
        <v>61</v>
      </c>
      <c r="M5453" s="7">
        <v>7</v>
      </c>
      <c r="N5453" s="7"/>
      <c r="O5453" s="7" t="s">
        <v>88</v>
      </c>
      <c r="P5453" s="7">
        <v>2011</v>
      </c>
      <c r="Q5453" s="7">
        <v>2011</v>
      </c>
      <c r="R5453" s="7"/>
      <c r="S5453" s="7"/>
    </row>
    <row r="5454" spans="1:19" hidden="1" x14ac:dyDescent="0.35">
      <c r="A5454">
        <v>5453</v>
      </c>
      <c r="B5454" s="7">
        <v>335</v>
      </c>
      <c r="C5454" s="7">
        <v>4059</v>
      </c>
      <c r="D5454" s="7">
        <v>3846</v>
      </c>
      <c r="E5454" s="7" t="s">
        <v>58</v>
      </c>
      <c r="F5454" s="7">
        <v>200</v>
      </c>
      <c r="G5454" s="7">
        <v>200</v>
      </c>
      <c r="H5454" s="7"/>
      <c r="I5454" s="7"/>
      <c r="J5454" s="7" t="s">
        <v>59</v>
      </c>
      <c r="K5454" s="7" t="s">
        <v>60</v>
      </c>
      <c r="L5454" s="7" t="s">
        <v>61</v>
      </c>
      <c r="M5454" s="7">
        <v>7</v>
      </c>
      <c r="N5454" s="7"/>
      <c r="O5454" s="7" t="s">
        <v>62</v>
      </c>
      <c r="P5454" s="7">
        <v>2011</v>
      </c>
      <c r="Q5454" s="7">
        <v>2011</v>
      </c>
      <c r="R5454" s="7"/>
      <c r="S5454" s="7"/>
    </row>
    <row r="5455" spans="1:19" hidden="1" x14ac:dyDescent="0.35">
      <c r="A5455">
        <v>5454</v>
      </c>
      <c r="B5455" s="7">
        <v>335</v>
      </c>
      <c r="C5455" s="7">
        <v>4033</v>
      </c>
      <c r="D5455" s="20">
        <v>32652</v>
      </c>
      <c r="E5455" s="7" t="s">
        <v>58</v>
      </c>
      <c r="F5455" s="7">
        <v>250</v>
      </c>
      <c r="G5455" s="7">
        <v>250</v>
      </c>
      <c r="H5455" s="7"/>
      <c r="I5455" s="7"/>
      <c r="J5455" s="7" t="s">
        <v>59</v>
      </c>
      <c r="K5455" s="7" t="s">
        <v>121</v>
      </c>
      <c r="L5455" s="7" t="s">
        <v>61</v>
      </c>
      <c r="M5455" s="7">
        <v>7</v>
      </c>
      <c r="N5455" s="7"/>
      <c r="O5455" s="7" t="s">
        <v>88</v>
      </c>
      <c r="P5455" s="7">
        <v>2011</v>
      </c>
      <c r="Q5455" s="7">
        <v>2011</v>
      </c>
      <c r="R5455" s="7"/>
      <c r="S5455" s="7"/>
    </row>
    <row r="5456" spans="1:19" hidden="1" x14ac:dyDescent="0.35">
      <c r="A5456">
        <v>5455</v>
      </c>
      <c r="B5456" s="7">
        <v>335</v>
      </c>
      <c r="C5456" s="7">
        <v>4059</v>
      </c>
      <c r="D5456" s="7">
        <v>3658</v>
      </c>
      <c r="E5456" s="7" t="s">
        <v>58</v>
      </c>
      <c r="F5456" s="7">
        <v>500</v>
      </c>
      <c r="G5456" s="7">
        <v>500</v>
      </c>
      <c r="H5456" s="7"/>
      <c r="I5456" s="7"/>
      <c r="J5456" s="7" t="s">
        <v>59</v>
      </c>
      <c r="K5456" s="7" t="s">
        <v>60</v>
      </c>
      <c r="L5456" s="7" t="s">
        <v>61</v>
      </c>
      <c r="M5456" s="7">
        <v>7</v>
      </c>
      <c r="N5456" s="7"/>
      <c r="O5456" s="7" t="s">
        <v>62</v>
      </c>
      <c r="P5456" s="7">
        <v>2011</v>
      </c>
      <c r="Q5456" s="7">
        <v>2011</v>
      </c>
      <c r="R5456" s="7"/>
      <c r="S5456" s="7"/>
    </row>
    <row r="5457" spans="1:19" hidden="1" x14ac:dyDescent="0.35">
      <c r="A5457">
        <v>5456</v>
      </c>
      <c r="B5457" s="7">
        <v>335</v>
      </c>
      <c r="C5457" s="7">
        <v>4064</v>
      </c>
      <c r="D5457" s="7">
        <v>3658</v>
      </c>
      <c r="E5457" s="7" t="s">
        <v>58</v>
      </c>
      <c r="F5457" s="7">
        <v>94</v>
      </c>
      <c r="G5457" s="7">
        <v>94</v>
      </c>
      <c r="H5457" s="7"/>
      <c r="I5457" s="7"/>
      <c r="J5457" s="7" t="s">
        <v>335</v>
      </c>
      <c r="K5457" s="7" t="s">
        <v>60</v>
      </c>
      <c r="L5457" s="7" t="s">
        <v>61</v>
      </c>
      <c r="M5457" s="7">
        <v>7</v>
      </c>
      <c r="N5457" s="7"/>
      <c r="O5457" s="7" t="s">
        <v>88</v>
      </c>
      <c r="P5457" s="7">
        <v>2012</v>
      </c>
      <c r="Q5457" s="7">
        <v>2012</v>
      </c>
      <c r="R5457" s="7"/>
      <c r="S5457" s="7"/>
    </row>
    <row r="5458" spans="1:19" hidden="1" x14ac:dyDescent="0.35">
      <c r="A5458">
        <v>5457</v>
      </c>
      <c r="B5458" s="7">
        <v>335</v>
      </c>
      <c r="C5458" s="7">
        <v>4033</v>
      </c>
      <c r="D5458" s="7">
        <v>3288</v>
      </c>
      <c r="E5458" s="7" t="s">
        <v>58</v>
      </c>
      <c r="F5458" s="7">
        <v>2300</v>
      </c>
      <c r="G5458" s="7">
        <v>2300</v>
      </c>
      <c r="H5458" s="7"/>
      <c r="I5458" s="7"/>
      <c r="J5458" s="7" t="s">
        <v>59</v>
      </c>
      <c r="K5458" s="7" t="s">
        <v>121</v>
      </c>
      <c r="L5458" s="7" t="s">
        <v>61</v>
      </c>
      <c r="M5458" s="7">
        <v>7</v>
      </c>
      <c r="N5458" s="7"/>
      <c r="O5458" s="7" t="s">
        <v>88</v>
      </c>
      <c r="P5458" s="7">
        <v>2011</v>
      </c>
      <c r="Q5458" s="7">
        <v>2011</v>
      </c>
      <c r="R5458" s="7"/>
      <c r="S5458" s="7"/>
    </row>
    <row r="5459" spans="1:19" hidden="1" x14ac:dyDescent="0.35">
      <c r="A5459">
        <v>5458</v>
      </c>
      <c r="B5459" s="7">
        <v>335</v>
      </c>
      <c r="C5459" s="7">
        <v>4005</v>
      </c>
      <c r="D5459" s="7">
        <v>3650</v>
      </c>
      <c r="E5459" s="7" t="s">
        <v>453</v>
      </c>
      <c r="F5459" s="7"/>
      <c r="G5459" s="7"/>
      <c r="H5459" s="7"/>
      <c r="I5459" s="7"/>
      <c r="J5459" s="7"/>
      <c r="K5459" s="7"/>
      <c r="L5459" s="7"/>
      <c r="M5459" s="7">
        <v>7</v>
      </c>
      <c r="N5459" s="7" t="s">
        <v>90</v>
      </c>
      <c r="O5459" s="7" t="s">
        <v>88</v>
      </c>
      <c r="P5459" s="7">
        <v>2012</v>
      </c>
      <c r="Q5459" s="7">
        <v>2012</v>
      </c>
      <c r="R5459" s="7"/>
      <c r="S5459" s="7"/>
    </row>
    <row r="5460" spans="1:19" hidden="1" x14ac:dyDescent="0.35">
      <c r="A5460">
        <v>5459</v>
      </c>
      <c r="B5460" s="7">
        <v>336</v>
      </c>
      <c r="C5460" s="7">
        <v>14051</v>
      </c>
      <c r="D5460" s="7">
        <v>3281</v>
      </c>
      <c r="E5460" s="7" t="s">
        <v>131</v>
      </c>
      <c r="F5460" s="7">
        <v>90</v>
      </c>
      <c r="G5460" s="7">
        <v>90</v>
      </c>
      <c r="H5460" s="7"/>
      <c r="I5460" s="7"/>
      <c r="J5460" s="7" t="s">
        <v>118</v>
      </c>
      <c r="K5460" s="7" t="s">
        <v>60</v>
      </c>
      <c r="L5460" s="7"/>
      <c r="M5460" s="7"/>
      <c r="N5460" s="7"/>
      <c r="O5460" s="7" t="s">
        <v>88</v>
      </c>
      <c r="P5460" s="7">
        <v>2006</v>
      </c>
      <c r="Q5460" s="7">
        <v>2006</v>
      </c>
      <c r="R5460" s="7" t="s">
        <v>1181</v>
      </c>
      <c r="S5460" s="7"/>
    </row>
    <row r="5461" spans="1:19" hidden="1" x14ac:dyDescent="0.35">
      <c r="A5461">
        <v>5460</v>
      </c>
      <c r="B5461" s="7">
        <v>336</v>
      </c>
      <c r="C5461" s="7">
        <v>14021</v>
      </c>
      <c r="D5461" s="7">
        <v>3880</v>
      </c>
      <c r="E5461" s="7" t="s">
        <v>58</v>
      </c>
      <c r="F5461" s="7"/>
      <c r="G5461" s="7"/>
      <c r="H5461" s="7"/>
      <c r="I5461" s="7"/>
      <c r="J5461" s="7"/>
      <c r="K5461" s="7"/>
      <c r="L5461" s="7"/>
      <c r="M5461" s="7"/>
      <c r="N5461" s="7" t="s">
        <v>90</v>
      </c>
      <c r="O5461" s="7" t="s">
        <v>105</v>
      </c>
      <c r="P5461" s="7">
        <v>2012</v>
      </c>
      <c r="Q5461" s="7">
        <v>2012</v>
      </c>
      <c r="R5461" s="7"/>
      <c r="S5461" s="7"/>
    </row>
    <row r="5462" spans="1:19" x14ac:dyDescent="0.35">
      <c r="A5462">
        <v>5461</v>
      </c>
      <c r="B5462" s="7">
        <v>336</v>
      </c>
      <c r="C5462" s="7">
        <v>14020</v>
      </c>
      <c r="D5462" s="20">
        <v>3928</v>
      </c>
      <c r="E5462" s="7" t="s">
        <v>131</v>
      </c>
      <c r="F5462" s="7">
        <v>38100</v>
      </c>
      <c r="G5462" s="7">
        <v>38100</v>
      </c>
      <c r="H5462" s="7"/>
      <c r="I5462" s="7"/>
      <c r="J5462" s="7" t="s">
        <v>118</v>
      </c>
      <c r="K5462" s="7" t="s">
        <v>60</v>
      </c>
      <c r="L5462" s="7"/>
      <c r="M5462" s="7"/>
      <c r="N5462" s="7"/>
      <c r="O5462" s="7" t="s">
        <v>88</v>
      </c>
      <c r="P5462" s="7">
        <v>2007</v>
      </c>
      <c r="Q5462" s="7">
        <v>2012</v>
      </c>
      <c r="R5462" s="7"/>
      <c r="S5462" s="7"/>
    </row>
    <row r="5463" spans="1:19" hidden="1" x14ac:dyDescent="0.35">
      <c r="A5463">
        <v>5462</v>
      </c>
      <c r="B5463" s="7">
        <v>336</v>
      </c>
      <c r="C5463" s="7">
        <v>14033</v>
      </c>
      <c r="D5463" s="20">
        <v>3928</v>
      </c>
      <c r="E5463" s="7" t="s">
        <v>131</v>
      </c>
      <c r="F5463" s="7">
        <v>13500</v>
      </c>
      <c r="G5463" s="7">
        <v>13500</v>
      </c>
      <c r="H5463" s="7"/>
      <c r="I5463" s="7"/>
      <c r="J5463" s="7" t="s">
        <v>118</v>
      </c>
      <c r="K5463" s="7" t="s">
        <v>60</v>
      </c>
      <c r="L5463" s="7"/>
      <c r="M5463" s="7"/>
      <c r="N5463" s="7"/>
      <c r="O5463" s="7" t="s">
        <v>88</v>
      </c>
      <c r="P5463" s="7">
        <v>2007</v>
      </c>
      <c r="Q5463" s="7">
        <v>2012</v>
      </c>
      <c r="R5463" s="7"/>
      <c r="S5463" s="7"/>
    </row>
    <row r="5464" spans="1:19" hidden="1" x14ac:dyDescent="0.35">
      <c r="A5464">
        <v>5463</v>
      </c>
      <c r="B5464" s="7">
        <v>336</v>
      </c>
      <c r="C5464" s="7">
        <v>14037</v>
      </c>
      <c r="D5464" s="20">
        <v>3928</v>
      </c>
      <c r="E5464" s="7" t="s">
        <v>58</v>
      </c>
      <c r="F5464" s="7">
        <v>14200</v>
      </c>
      <c r="G5464" s="7">
        <v>14200</v>
      </c>
      <c r="H5464" s="7"/>
      <c r="I5464" s="7"/>
      <c r="J5464" s="7" t="s">
        <v>118</v>
      </c>
      <c r="K5464" s="7" t="s">
        <v>60</v>
      </c>
      <c r="L5464" s="7"/>
      <c r="M5464" s="7"/>
      <c r="N5464" s="7"/>
      <c r="O5464" s="7" t="s">
        <v>88</v>
      </c>
      <c r="P5464" s="7">
        <v>2007</v>
      </c>
      <c r="Q5464" s="7">
        <v>2012</v>
      </c>
      <c r="R5464" s="7"/>
      <c r="S5464" s="7"/>
    </row>
    <row r="5465" spans="1:19" hidden="1" x14ac:dyDescent="0.35">
      <c r="A5465">
        <v>5464</v>
      </c>
      <c r="B5465" s="7">
        <v>336</v>
      </c>
      <c r="C5465" s="7">
        <v>14044</v>
      </c>
      <c r="D5465" s="20">
        <v>3928</v>
      </c>
      <c r="E5465" s="7" t="s">
        <v>58</v>
      </c>
      <c r="F5465" s="7">
        <v>10030</v>
      </c>
      <c r="G5465" s="7">
        <v>10030</v>
      </c>
      <c r="H5465" s="7"/>
      <c r="I5465" s="7"/>
      <c r="J5465" s="7" t="s">
        <v>118</v>
      </c>
      <c r="K5465" s="7" t="s">
        <v>60</v>
      </c>
      <c r="L5465" s="7"/>
      <c r="M5465" s="7"/>
      <c r="N5465" s="7"/>
      <c r="O5465" s="7" t="s">
        <v>88</v>
      </c>
      <c r="P5465" s="7">
        <v>2007</v>
      </c>
      <c r="Q5465" s="7">
        <v>2012</v>
      </c>
      <c r="R5465" s="7" t="s">
        <v>1177</v>
      </c>
      <c r="S5465" s="7"/>
    </row>
    <row r="5466" spans="1:19" hidden="1" x14ac:dyDescent="0.35">
      <c r="A5466">
        <v>5465</v>
      </c>
      <c r="B5466" s="7">
        <v>336</v>
      </c>
      <c r="C5466" s="7">
        <v>14045</v>
      </c>
      <c r="D5466" s="20">
        <v>3928</v>
      </c>
      <c r="E5466" s="7" t="s">
        <v>58</v>
      </c>
      <c r="F5466" s="7">
        <v>30800</v>
      </c>
      <c r="G5466" s="7">
        <v>30800</v>
      </c>
      <c r="H5466" s="7"/>
      <c r="I5466" s="7"/>
      <c r="J5466" s="7" t="s">
        <v>118</v>
      </c>
      <c r="K5466" s="7" t="s">
        <v>60</v>
      </c>
      <c r="L5466" s="7"/>
      <c r="M5466" s="7"/>
      <c r="N5466" s="7"/>
      <c r="O5466" s="7" t="s">
        <v>88</v>
      </c>
      <c r="P5466" s="7">
        <v>2007</v>
      </c>
      <c r="Q5466" s="7">
        <v>2012</v>
      </c>
      <c r="R5466" s="7"/>
      <c r="S5466" s="7"/>
    </row>
    <row r="5467" spans="1:19" hidden="1" x14ac:dyDescent="0.35">
      <c r="A5467">
        <v>5466</v>
      </c>
      <c r="B5467" s="7">
        <v>336</v>
      </c>
      <c r="C5467" s="7">
        <v>14046</v>
      </c>
      <c r="D5467" s="20">
        <v>3928</v>
      </c>
      <c r="E5467" s="7" t="s">
        <v>58</v>
      </c>
      <c r="F5467" s="7">
        <v>10000</v>
      </c>
      <c r="G5467" s="7">
        <v>10000</v>
      </c>
      <c r="H5467" s="7"/>
      <c r="I5467" s="7"/>
      <c r="J5467" s="7" t="s">
        <v>118</v>
      </c>
      <c r="K5467" s="7" t="s">
        <v>60</v>
      </c>
      <c r="L5467" s="7"/>
      <c r="M5467" s="7"/>
      <c r="N5467" s="7"/>
      <c r="O5467" s="7" t="s">
        <v>88</v>
      </c>
      <c r="P5467" s="7">
        <v>2007</v>
      </c>
      <c r="Q5467" s="7">
        <v>2012</v>
      </c>
      <c r="R5467" s="7"/>
      <c r="S5467" s="7"/>
    </row>
    <row r="5468" spans="1:19" hidden="1" x14ac:dyDescent="0.35">
      <c r="A5468">
        <v>5467</v>
      </c>
      <c r="B5468" s="7">
        <v>336</v>
      </c>
      <c r="C5468" s="7">
        <v>14060</v>
      </c>
      <c r="D5468" s="20">
        <v>3928</v>
      </c>
      <c r="E5468" s="7" t="s">
        <v>131</v>
      </c>
      <c r="F5468" s="7">
        <v>18900</v>
      </c>
      <c r="G5468" s="7">
        <v>18900</v>
      </c>
      <c r="H5468" s="7"/>
      <c r="I5468" s="7"/>
      <c r="J5468" s="7" t="s">
        <v>118</v>
      </c>
      <c r="K5468" s="7" t="s">
        <v>60</v>
      </c>
      <c r="L5468" s="7"/>
      <c r="M5468" s="7"/>
      <c r="N5468" s="7"/>
      <c r="O5468" s="7" t="s">
        <v>88</v>
      </c>
      <c r="P5468" s="7">
        <v>2007</v>
      </c>
      <c r="Q5468" s="7">
        <v>2012</v>
      </c>
      <c r="R5468" s="7"/>
      <c r="S5468" s="7"/>
    </row>
    <row r="5469" spans="1:19" hidden="1" x14ac:dyDescent="0.35">
      <c r="A5469">
        <v>5468</v>
      </c>
      <c r="B5469" s="7">
        <v>337</v>
      </c>
      <c r="C5469" s="7">
        <v>14002</v>
      </c>
      <c r="D5469" s="7">
        <v>3295</v>
      </c>
      <c r="E5469" s="7" t="s">
        <v>131</v>
      </c>
      <c r="F5469" s="7">
        <v>8875</v>
      </c>
      <c r="G5469" s="7">
        <v>8875</v>
      </c>
      <c r="H5469" s="7"/>
      <c r="I5469" s="7"/>
      <c r="J5469" s="7" t="s">
        <v>335</v>
      </c>
      <c r="K5469" s="7" t="s">
        <v>60</v>
      </c>
      <c r="L5469" s="7" t="s">
        <v>61</v>
      </c>
      <c r="M5469" s="7"/>
      <c r="N5469" s="7"/>
      <c r="O5469" s="7" t="s">
        <v>62</v>
      </c>
      <c r="P5469" s="7">
        <v>1945</v>
      </c>
      <c r="Q5469" s="7">
        <v>2011</v>
      </c>
      <c r="R5469" s="7"/>
      <c r="S5469" s="7"/>
    </row>
    <row r="5470" spans="1:19" hidden="1" x14ac:dyDescent="0.35">
      <c r="A5470">
        <v>5469</v>
      </c>
      <c r="B5470" s="7">
        <v>337</v>
      </c>
      <c r="C5470" s="7">
        <v>14029</v>
      </c>
      <c r="D5470" s="7">
        <v>3295</v>
      </c>
      <c r="E5470" s="7" t="s">
        <v>131</v>
      </c>
      <c r="F5470" s="7">
        <v>6000</v>
      </c>
      <c r="G5470" s="7">
        <v>6000</v>
      </c>
      <c r="H5470" s="7"/>
      <c r="I5470" s="7"/>
      <c r="J5470" s="7" t="s">
        <v>118</v>
      </c>
      <c r="K5470" s="7"/>
      <c r="L5470" s="7" t="s">
        <v>61</v>
      </c>
      <c r="M5470" s="7"/>
      <c r="N5470" s="7"/>
      <c r="O5470" s="7" t="s">
        <v>88</v>
      </c>
      <c r="P5470" s="7">
        <v>1932</v>
      </c>
      <c r="Q5470" s="7">
        <v>2012</v>
      </c>
      <c r="R5470" s="7"/>
      <c r="S5470" s="7"/>
    </row>
    <row r="5471" spans="1:19" hidden="1" x14ac:dyDescent="0.35">
      <c r="A5471">
        <v>5470</v>
      </c>
      <c r="B5471" s="7">
        <v>337</v>
      </c>
      <c r="C5471" s="7">
        <v>14030</v>
      </c>
      <c r="D5471" s="7">
        <v>3295</v>
      </c>
      <c r="E5471" s="7" t="s">
        <v>131</v>
      </c>
      <c r="F5471" s="7">
        <v>10900</v>
      </c>
      <c r="G5471" s="7">
        <v>10900</v>
      </c>
      <c r="H5471" s="7"/>
      <c r="I5471" s="7"/>
      <c r="J5471" s="7" t="s">
        <v>118</v>
      </c>
      <c r="K5471" s="7" t="s">
        <v>60</v>
      </c>
      <c r="L5471" s="7" t="s">
        <v>61</v>
      </c>
      <c r="M5471" s="7"/>
      <c r="N5471" s="7"/>
      <c r="O5471" s="7" t="s">
        <v>88</v>
      </c>
      <c r="P5471" s="7">
        <v>1994</v>
      </c>
      <c r="Q5471" s="7">
        <v>2012</v>
      </c>
      <c r="R5471" s="7"/>
      <c r="S5471" s="7"/>
    </row>
    <row r="5472" spans="1:19" hidden="1" x14ac:dyDescent="0.35">
      <c r="A5472">
        <v>5471</v>
      </c>
      <c r="B5472" s="7">
        <v>337</v>
      </c>
      <c r="C5472" s="7">
        <v>14034</v>
      </c>
      <c r="D5472" s="7">
        <v>3295</v>
      </c>
      <c r="E5472" s="7" t="s">
        <v>131</v>
      </c>
      <c r="F5472" s="7">
        <v>10000</v>
      </c>
      <c r="G5472" s="7">
        <v>10000</v>
      </c>
      <c r="H5472" s="7"/>
      <c r="I5472" s="7"/>
      <c r="J5472" s="7" t="s">
        <v>118</v>
      </c>
      <c r="K5472" s="7" t="s">
        <v>60</v>
      </c>
      <c r="L5472" s="7" t="s">
        <v>61</v>
      </c>
      <c r="M5472" s="7"/>
      <c r="N5472" s="7"/>
      <c r="O5472" s="7" t="s">
        <v>88</v>
      </c>
      <c r="P5472" s="7">
        <v>1994</v>
      </c>
      <c r="Q5472" s="7">
        <v>2012</v>
      </c>
      <c r="R5472" s="7"/>
      <c r="S5472" s="7"/>
    </row>
    <row r="5473" spans="1:19" hidden="1" x14ac:dyDescent="0.35">
      <c r="A5473">
        <v>5472</v>
      </c>
      <c r="B5473" s="7">
        <v>337</v>
      </c>
      <c r="C5473" s="7">
        <v>14041</v>
      </c>
      <c r="D5473" s="7">
        <v>3295</v>
      </c>
      <c r="E5473" s="7" t="s">
        <v>131</v>
      </c>
      <c r="F5473" s="7">
        <v>7000</v>
      </c>
      <c r="G5473" s="7">
        <v>7000</v>
      </c>
      <c r="H5473" s="7"/>
      <c r="I5473" s="7"/>
      <c r="J5473" s="7" t="s">
        <v>118</v>
      </c>
      <c r="K5473" s="7" t="s">
        <v>60</v>
      </c>
      <c r="L5473" s="7" t="s">
        <v>61</v>
      </c>
      <c r="M5473" s="7"/>
      <c r="N5473" s="7"/>
      <c r="O5473" s="7" t="s">
        <v>88</v>
      </c>
      <c r="P5473" s="7">
        <v>1932</v>
      </c>
      <c r="Q5473" s="7">
        <v>2012</v>
      </c>
      <c r="R5473" s="7"/>
      <c r="S5473" s="7"/>
    </row>
    <row r="5474" spans="1:19" hidden="1" x14ac:dyDescent="0.35">
      <c r="A5474">
        <v>5473</v>
      </c>
      <c r="B5474" s="7">
        <v>337</v>
      </c>
      <c r="C5474" s="7">
        <v>14044</v>
      </c>
      <c r="D5474" s="7">
        <v>3295</v>
      </c>
      <c r="E5474" s="7" t="s">
        <v>131</v>
      </c>
      <c r="F5474" s="7">
        <v>33900</v>
      </c>
      <c r="G5474" s="7">
        <v>33900</v>
      </c>
      <c r="H5474" s="7"/>
      <c r="I5474" s="7"/>
      <c r="J5474" s="7" t="s">
        <v>118</v>
      </c>
      <c r="K5474" s="7" t="s">
        <v>60</v>
      </c>
      <c r="L5474" s="7" t="s">
        <v>61</v>
      </c>
      <c r="M5474" s="7"/>
      <c r="N5474" s="7"/>
      <c r="O5474" s="7" t="s">
        <v>88</v>
      </c>
      <c r="P5474" s="7">
        <v>1932</v>
      </c>
      <c r="Q5474" s="7">
        <v>2012</v>
      </c>
      <c r="R5474" s="7" t="s">
        <v>1177</v>
      </c>
      <c r="S5474" s="7"/>
    </row>
    <row r="5475" spans="1:19" hidden="1" x14ac:dyDescent="0.35">
      <c r="A5475">
        <v>5474</v>
      </c>
      <c r="B5475" s="7">
        <v>337</v>
      </c>
      <c r="C5475" s="7">
        <v>14002</v>
      </c>
      <c r="D5475" s="7">
        <v>3659</v>
      </c>
      <c r="E5475" s="7" t="s">
        <v>131</v>
      </c>
      <c r="F5475" s="7">
        <v>865</v>
      </c>
      <c r="G5475" s="7">
        <v>865</v>
      </c>
      <c r="H5475" s="7"/>
      <c r="I5475" s="7"/>
      <c r="J5475" s="7" t="s">
        <v>335</v>
      </c>
      <c r="K5475" s="7" t="s">
        <v>60</v>
      </c>
      <c r="L5475" s="7" t="s">
        <v>61</v>
      </c>
      <c r="M5475" s="7"/>
      <c r="N5475" s="7"/>
      <c r="O5475" s="7" t="s">
        <v>62</v>
      </c>
      <c r="P5475" s="7">
        <v>2011</v>
      </c>
      <c r="Q5475" s="7">
        <v>2011</v>
      </c>
      <c r="R5475" s="7"/>
      <c r="S5475" s="7"/>
    </row>
    <row r="5476" spans="1:19" hidden="1" x14ac:dyDescent="0.35">
      <c r="A5476">
        <v>5475</v>
      </c>
      <c r="B5476" s="7">
        <v>337</v>
      </c>
      <c r="C5476" s="7">
        <v>14001</v>
      </c>
      <c r="D5476" s="7">
        <v>3281</v>
      </c>
      <c r="E5476" s="7" t="s">
        <v>131</v>
      </c>
      <c r="F5476" s="7">
        <v>14</v>
      </c>
      <c r="G5476" s="7">
        <v>14</v>
      </c>
      <c r="H5476" s="7"/>
      <c r="I5476" s="7"/>
      <c r="J5476" s="7" t="s">
        <v>118</v>
      </c>
      <c r="K5476" s="7" t="s">
        <v>686</v>
      </c>
      <c r="L5476" s="7" t="s">
        <v>61</v>
      </c>
      <c r="M5476" s="7"/>
      <c r="N5476" s="7"/>
      <c r="O5476" s="7" t="s">
        <v>62</v>
      </c>
      <c r="P5476" s="7">
        <v>2011</v>
      </c>
      <c r="Q5476" s="7">
        <v>2011</v>
      </c>
      <c r="R5476" s="7"/>
      <c r="S5476" s="7"/>
    </row>
    <row r="5477" spans="1:19" hidden="1" x14ac:dyDescent="0.35">
      <c r="A5477">
        <v>5476</v>
      </c>
      <c r="B5477" s="7">
        <v>337</v>
      </c>
      <c r="C5477" s="7">
        <v>14024</v>
      </c>
      <c r="D5477" s="7">
        <v>3281</v>
      </c>
      <c r="E5477" s="7" t="s">
        <v>709</v>
      </c>
      <c r="F5477" s="7">
        <v>240</v>
      </c>
      <c r="G5477" s="7">
        <v>240</v>
      </c>
      <c r="H5477" s="7"/>
      <c r="I5477" s="7"/>
      <c r="J5477" s="7" t="s">
        <v>59</v>
      </c>
      <c r="K5477" s="7" t="s">
        <v>121</v>
      </c>
      <c r="L5477" s="7" t="s">
        <v>1518</v>
      </c>
      <c r="M5477" s="7"/>
      <c r="N5477" s="7"/>
      <c r="O5477" s="7" t="s">
        <v>88</v>
      </c>
      <c r="P5477" s="7">
        <v>2012</v>
      </c>
      <c r="Q5477" s="7">
        <v>2012</v>
      </c>
      <c r="R5477" s="7"/>
      <c r="S5477" s="7"/>
    </row>
    <row r="5478" spans="1:19" hidden="1" x14ac:dyDescent="0.35">
      <c r="A5478">
        <v>5477</v>
      </c>
      <c r="B5478" s="7">
        <v>337</v>
      </c>
      <c r="C5478" s="7">
        <v>14007</v>
      </c>
      <c r="D5478" s="7">
        <v>3658</v>
      </c>
      <c r="E5478" s="7" t="s">
        <v>131</v>
      </c>
      <c r="F5478" s="7">
        <v>1600</v>
      </c>
      <c r="G5478" s="7">
        <v>1600</v>
      </c>
      <c r="H5478" s="7"/>
      <c r="I5478" s="7"/>
      <c r="J5478" s="7" t="s">
        <v>118</v>
      </c>
      <c r="K5478" s="7" t="s">
        <v>60</v>
      </c>
      <c r="L5478" s="7" t="s">
        <v>61</v>
      </c>
      <c r="M5478" s="7"/>
      <c r="N5478" s="7"/>
      <c r="O5478" s="7" t="s">
        <v>62</v>
      </c>
      <c r="P5478" s="7">
        <v>2012</v>
      </c>
      <c r="Q5478" s="7">
        <v>2012</v>
      </c>
      <c r="R5478" s="7"/>
      <c r="S5478" s="7"/>
    </row>
    <row r="5479" spans="1:19" hidden="1" x14ac:dyDescent="0.35">
      <c r="A5479">
        <v>5478</v>
      </c>
      <c r="B5479" s="7">
        <v>337</v>
      </c>
      <c r="C5479" s="7">
        <v>14018</v>
      </c>
      <c r="D5479" s="7">
        <v>3658</v>
      </c>
      <c r="E5479" s="7" t="s">
        <v>131</v>
      </c>
      <c r="F5479" s="7">
        <v>2000</v>
      </c>
      <c r="G5479" s="7">
        <v>2000</v>
      </c>
      <c r="H5479" s="7"/>
      <c r="I5479" s="7"/>
      <c r="J5479" s="7" t="s">
        <v>118</v>
      </c>
      <c r="K5479" s="7" t="s">
        <v>60</v>
      </c>
      <c r="L5479" s="7" t="s">
        <v>61</v>
      </c>
      <c r="M5479" s="7"/>
      <c r="N5479" s="7"/>
      <c r="O5479" s="7" t="s">
        <v>88</v>
      </c>
      <c r="P5479" s="7">
        <v>2011</v>
      </c>
      <c r="Q5479" s="7">
        <v>2011</v>
      </c>
      <c r="R5479" s="7"/>
      <c r="S5479" s="7"/>
    </row>
    <row r="5480" spans="1:19" hidden="1" x14ac:dyDescent="0.35">
      <c r="A5480">
        <v>5479</v>
      </c>
      <c r="B5480" s="7">
        <v>337</v>
      </c>
      <c r="C5480" s="7">
        <v>14026</v>
      </c>
      <c r="D5480" s="7">
        <v>3266</v>
      </c>
      <c r="E5480" s="7" t="s">
        <v>131</v>
      </c>
      <c r="F5480" s="7">
        <v>200</v>
      </c>
      <c r="G5480" s="7">
        <v>200</v>
      </c>
      <c r="H5480" s="7"/>
      <c r="I5480" s="7"/>
      <c r="J5480" s="7" t="s">
        <v>118</v>
      </c>
      <c r="K5480" s="7" t="s">
        <v>60</v>
      </c>
      <c r="L5480" s="7" t="s">
        <v>61</v>
      </c>
      <c r="M5480" s="7"/>
      <c r="N5480" s="7"/>
      <c r="O5480" s="7" t="s">
        <v>88</v>
      </c>
      <c r="P5480" s="7">
        <v>2012</v>
      </c>
      <c r="Q5480" s="7">
        <v>2012</v>
      </c>
      <c r="R5480" s="7"/>
      <c r="S5480" s="7"/>
    </row>
    <row r="5481" spans="1:19" hidden="1" x14ac:dyDescent="0.35">
      <c r="A5481">
        <v>5480</v>
      </c>
      <c r="B5481" s="7">
        <v>337</v>
      </c>
      <c r="C5481" s="7">
        <v>14027</v>
      </c>
      <c r="D5481" s="7">
        <v>3266</v>
      </c>
      <c r="E5481" s="7" t="s">
        <v>131</v>
      </c>
      <c r="F5481" s="7">
        <v>3000</v>
      </c>
      <c r="G5481" s="7">
        <v>5000</v>
      </c>
      <c r="H5481" s="7"/>
      <c r="I5481" s="7"/>
      <c r="J5481" s="7" t="s">
        <v>118</v>
      </c>
      <c r="K5481" s="7" t="s">
        <v>60</v>
      </c>
      <c r="L5481" s="7" t="s">
        <v>61</v>
      </c>
      <c r="M5481" s="7"/>
      <c r="N5481" s="7"/>
      <c r="O5481" s="7" t="s">
        <v>88</v>
      </c>
      <c r="P5481" s="7">
        <v>2012</v>
      </c>
      <c r="Q5481" s="7">
        <v>2012</v>
      </c>
      <c r="R5481" s="7"/>
      <c r="S5481" s="7"/>
    </row>
    <row r="5482" spans="1:19" hidden="1" x14ac:dyDescent="0.35">
      <c r="A5482">
        <v>5481</v>
      </c>
      <c r="B5482" s="7">
        <v>337</v>
      </c>
      <c r="C5482" s="7">
        <v>14030</v>
      </c>
      <c r="D5482" s="7">
        <v>3266</v>
      </c>
      <c r="E5482" s="7" t="s">
        <v>131</v>
      </c>
      <c r="F5482" s="7">
        <v>3400</v>
      </c>
      <c r="G5482" s="7">
        <v>3400</v>
      </c>
      <c r="H5482" s="7"/>
      <c r="I5482" s="7"/>
      <c r="J5482" s="7" t="s">
        <v>118</v>
      </c>
      <c r="K5482" s="7" t="s">
        <v>60</v>
      </c>
      <c r="L5482" s="7" t="s">
        <v>61</v>
      </c>
      <c r="M5482" s="7"/>
      <c r="N5482" s="7"/>
      <c r="O5482" s="7" t="s">
        <v>88</v>
      </c>
      <c r="P5482" s="7">
        <v>2012</v>
      </c>
      <c r="Q5482" s="7">
        <v>2012</v>
      </c>
      <c r="R5482" s="7"/>
      <c r="S5482" s="7"/>
    </row>
    <row r="5483" spans="1:19" hidden="1" x14ac:dyDescent="0.35">
      <c r="A5483">
        <v>5482</v>
      </c>
      <c r="B5483" s="7">
        <v>337</v>
      </c>
      <c r="C5483" s="7">
        <v>14034</v>
      </c>
      <c r="D5483" s="7">
        <v>3266</v>
      </c>
      <c r="E5483" s="7" t="s">
        <v>131</v>
      </c>
      <c r="F5483" s="7">
        <v>300</v>
      </c>
      <c r="G5483" s="7">
        <v>300</v>
      </c>
      <c r="H5483" s="7"/>
      <c r="I5483" s="7"/>
      <c r="J5483" s="7" t="s">
        <v>118</v>
      </c>
      <c r="K5483" s="7" t="s">
        <v>60</v>
      </c>
      <c r="L5483" s="7" t="s">
        <v>61</v>
      </c>
      <c r="M5483" s="7"/>
      <c r="N5483" s="7"/>
      <c r="O5483" s="7" t="s">
        <v>88</v>
      </c>
      <c r="P5483" s="7">
        <v>2012</v>
      </c>
      <c r="Q5483" s="7">
        <v>2012</v>
      </c>
      <c r="R5483" s="7"/>
      <c r="S5483" s="7"/>
    </row>
    <row r="5484" spans="1:19" hidden="1" x14ac:dyDescent="0.35">
      <c r="A5484">
        <v>5483</v>
      </c>
      <c r="B5484" s="7">
        <v>337</v>
      </c>
      <c r="C5484" s="7">
        <v>14038</v>
      </c>
      <c r="D5484" s="7">
        <v>3266</v>
      </c>
      <c r="E5484" s="7" t="s">
        <v>131</v>
      </c>
      <c r="F5484" s="7">
        <v>1300</v>
      </c>
      <c r="G5484" s="7">
        <v>1300</v>
      </c>
      <c r="H5484" s="7"/>
      <c r="I5484" s="7"/>
      <c r="J5484" s="7" t="s">
        <v>118</v>
      </c>
      <c r="K5484" s="7" t="s">
        <v>60</v>
      </c>
      <c r="L5484" s="7" t="s">
        <v>61</v>
      </c>
      <c r="M5484" s="7"/>
      <c r="N5484" s="7"/>
      <c r="O5484" s="7" t="s">
        <v>88</v>
      </c>
      <c r="P5484" s="7">
        <v>2012</v>
      </c>
      <c r="Q5484" s="7">
        <v>2012</v>
      </c>
      <c r="R5484" s="7"/>
      <c r="S5484" s="7"/>
    </row>
    <row r="5485" spans="1:19" hidden="1" x14ac:dyDescent="0.35">
      <c r="A5485">
        <v>5484</v>
      </c>
      <c r="B5485" s="7">
        <v>337</v>
      </c>
      <c r="C5485" s="7">
        <v>14043</v>
      </c>
      <c r="D5485" s="7">
        <v>3266</v>
      </c>
      <c r="E5485" s="7" t="s">
        <v>131</v>
      </c>
      <c r="F5485" s="7">
        <v>165</v>
      </c>
      <c r="G5485" s="7">
        <v>165</v>
      </c>
      <c r="H5485" s="7"/>
      <c r="I5485" s="7"/>
      <c r="J5485" s="7" t="s">
        <v>118</v>
      </c>
      <c r="K5485" s="7" t="s">
        <v>60</v>
      </c>
      <c r="L5485" s="7" t="s">
        <v>61</v>
      </c>
      <c r="M5485" s="7"/>
      <c r="N5485" s="7"/>
      <c r="O5485" s="7" t="s">
        <v>88</v>
      </c>
      <c r="P5485" s="7">
        <v>2012</v>
      </c>
      <c r="Q5485" s="7">
        <v>2012</v>
      </c>
      <c r="R5485" s="7"/>
      <c r="S5485" s="7"/>
    </row>
    <row r="5486" spans="1:19" hidden="1" x14ac:dyDescent="0.35">
      <c r="A5486">
        <v>5485</v>
      </c>
      <c r="B5486" s="7">
        <v>337</v>
      </c>
      <c r="C5486" s="7">
        <v>14044</v>
      </c>
      <c r="D5486" s="7">
        <v>3266</v>
      </c>
      <c r="E5486" s="7" t="s">
        <v>131</v>
      </c>
      <c r="F5486" s="7">
        <v>5365</v>
      </c>
      <c r="G5486" s="7">
        <v>5365</v>
      </c>
      <c r="H5486" s="7"/>
      <c r="I5486" s="7"/>
      <c r="J5486" s="7" t="s">
        <v>118</v>
      </c>
      <c r="K5486" s="7" t="s">
        <v>60</v>
      </c>
      <c r="L5486" s="7" t="s">
        <v>61</v>
      </c>
      <c r="M5486" s="7"/>
      <c r="N5486" s="7"/>
      <c r="O5486" s="7" t="s">
        <v>88</v>
      </c>
      <c r="P5486" s="7">
        <v>2012</v>
      </c>
      <c r="Q5486" s="7">
        <v>2012</v>
      </c>
      <c r="R5486" s="7" t="s">
        <v>1177</v>
      </c>
      <c r="S5486" s="7"/>
    </row>
    <row r="5487" spans="1:19" hidden="1" x14ac:dyDescent="0.35">
      <c r="A5487">
        <v>5486</v>
      </c>
      <c r="B5487" s="7">
        <v>337</v>
      </c>
      <c r="C5487" s="7">
        <v>14004</v>
      </c>
      <c r="D5487" s="7">
        <v>3288</v>
      </c>
      <c r="E5487" s="7" t="s">
        <v>131</v>
      </c>
      <c r="F5487" s="7">
        <v>15800</v>
      </c>
      <c r="G5487" s="7">
        <v>15800</v>
      </c>
      <c r="H5487" s="7"/>
      <c r="I5487" s="7"/>
      <c r="J5487" s="7" t="s">
        <v>118</v>
      </c>
      <c r="K5487" s="7" t="s">
        <v>60</v>
      </c>
      <c r="L5487" s="7" t="s">
        <v>61</v>
      </c>
      <c r="M5487" s="7"/>
      <c r="N5487" s="7"/>
      <c r="O5487" s="7" t="s">
        <v>62</v>
      </c>
      <c r="P5487" s="7">
        <v>2011</v>
      </c>
      <c r="Q5487" s="7">
        <v>2011</v>
      </c>
      <c r="R5487" s="7"/>
      <c r="S5487" s="7"/>
    </row>
    <row r="5488" spans="1:19" hidden="1" x14ac:dyDescent="0.35">
      <c r="A5488">
        <v>5487</v>
      </c>
      <c r="B5488" s="7">
        <v>337</v>
      </c>
      <c r="C5488" s="7">
        <v>14005</v>
      </c>
      <c r="D5488" s="7">
        <v>3288</v>
      </c>
      <c r="E5488" s="7" t="s">
        <v>131</v>
      </c>
      <c r="F5488" s="7">
        <v>19000</v>
      </c>
      <c r="G5488" s="7">
        <v>19000</v>
      </c>
      <c r="H5488" s="7"/>
      <c r="I5488" s="7"/>
      <c r="J5488" s="7" t="s">
        <v>118</v>
      </c>
      <c r="K5488" s="7" t="s">
        <v>60</v>
      </c>
      <c r="L5488" s="7" t="s">
        <v>61</v>
      </c>
      <c r="M5488" s="7"/>
      <c r="N5488" s="7"/>
      <c r="O5488" s="7" t="s">
        <v>62</v>
      </c>
      <c r="P5488" s="7">
        <v>2011</v>
      </c>
      <c r="Q5488" s="7">
        <v>2011</v>
      </c>
      <c r="R5488" s="7"/>
      <c r="S5488" s="7"/>
    </row>
    <row r="5489" spans="1:19" hidden="1" x14ac:dyDescent="0.35">
      <c r="A5489">
        <v>5488</v>
      </c>
      <c r="B5489" s="7">
        <v>337</v>
      </c>
      <c r="C5489" s="7">
        <v>14008</v>
      </c>
      <c r="D5489" s="7">
        <v>3288</v>
      </c>
      <c r="E5489" s="7" t="s">
        <v>131</v>
      </c>
      <c r="F5489" s="7">
        <v>22200</v>
      </c>
      <c r="G5489" s="7">
        <v>22200</v>
      </c>
      <c r="H5489" s="7"/>
      <c r="I5489" s="7"/>
      <c r="J5489" s="7" t="s">
        <v>335</v>
      </c>
      <c r="K5489" s="7" t="s">
        <v>60</v>
      </c>
      <c r="L5489" s="7" t="s">
        <v>61</v>
      </c>
      <c r="M5489" s="7"/>
      <c r="N5489" s="7"/>
      <c r="O5489" s="7" t="s">
        <v>62</v>
      </c>
      <c r="P5489" s="7">
        <v>2011</v>
      </c>
      <c r="Q5489" s="7">
        <v>2011</v>
      </c>
      <c r="R5489" s="7"/>
      <c r="S5489" s="7"/>
    </row>
    <row r="5490" spans="1:19" hidden="1" x14ac:dyDescent="0.35">
      <c r="A5490">
        <v>5489</v>
      </c>
      <c r="B5490" s="7">
        <v>337</v>
      </c>
      <c r="C5490" s="7">
        <v>14009</v>
      </c>
      <c r="D5490" s="7">
        <v>3288</v>
      </c>
      <c r="E5490" s="7" t="s">
        <v>131</v>
      </c>
      <c r="F5490" s="7">
        <v>16400</v>
      </c>
      <c r="G5490" s="7">
        <v>16400</v>
      </c>
      <c r="H5490" s="7"/>
      <c r="I5490" s="7"/>
      <c r="J5490" s="7" t="s">
        <v>335</v>
      </c>
      <c r="K5490" s="7" t="s">
        <v>60</v>
      </c>
      <c r="L5490" s="7" t="s">
        <v>61</v>
      </c>
      <c r="M5490" s="7"/>
      <c r="N5490" s="7"/>
      <c r="O5490" s="7" t="s">
        <v>62</v>
      </c>
      <c r="P5490" s="7">
        <v>2011</v>
      </c>
      <c r="Q5490" s="7">
        <v>2011</v>
      </c>
      <c r="R5490" s="7"/>
      <c r="S5490" s="7"/>
    </row>
    <row r="5491" spans="1:19" hidden="1" x14ac:dyDescent="0.35">
      <c r="A5491">
        <v>5490</v>
      </c>
      <c r="B5491" s="7">
        <v>337</v>
      </c>
      <c r="C5491" s="7">
        <v>14010</v>
      </c>
      <c r="D5491" s="7">
        <v>3288</v>
      </c>
      <c r="E5491" s="7" t="s">
        <v>131</v>
      </c>
      <c r="F5491" s="7">
        <v>28200</v>
      </c>
      <c r="G5491" s="7">
        <v>28200</v>
      </c>
      <c r="H5491" s="7"/>
      <c r="I5491" s="7"/>
      <c r="J5491" s="7" t="s">
        <v>335</v>
      </c>
      <c r="K5491" s="7" t="s">
        <v>60</v>
      </c>
      <c r="L5491" s="7" t="s">
        <v>61</v>
      </c>
      <c r="M5491" s="7"/>
      <c r="N5491" s="7"/>
      <c r="O5491" s="7" t="s">
        <v>62</v>
      </c>
      <c r="P5491" s="7">
        <v>2011</v>
      </c>
      <c r="Q5491" s="7">
        <v>2011</v>
      </c>
      <c r="R5491" s="7"/>
      <c r="S5491" s="7"/>
    </row>
    <row r="5492" spans="1:19" hidden="1" x14ac:dyDescent="0.35">
      <c r="A5492">
        <v>5491</v>
      </c>
      <c r="B5492" s="7">
        <v>337</v>
      </c>
      <c r="C5492" s="7">
        <v>14015</v>
      </c>
      <c r="D5492" s="7">
        <v>3288</v>
      </c>
      <c r="E5492" s="7" t="s">
        <v>131</v>
      </c>
      <c r="F5492" s="7">
        <v>10000</v>
      </c>
      <c r="G5492" s="7">
        <v>10000</v>
      </c>
      <c r="H5492" s="7"/>
      <c r="I5492" s="7"/>
      <c r="J5492" s="7" t="s">
        <v>118</v>
      </c>
      <c r="K5492" s="7" t="s">
        <v>686</v>
      </c>
      <c r="L5492" s="7" t="s">
        <v>61</v>
      </c>
      <c r="M5492" s="7"/>
      <c r="N5492" s="7"/>
      <c r="O5492" s="7" t="s">
        <v>105</v>
      </c>
      <c r="P5492" s="7">
        <v>2005</v>
      </c>
      <c r="Q5492" s="7">
        <v>2005</v>
      </c>
      <c r="R5492" s="7"/>
      <c r="S5492" s="7"/>
    </row>
    <row r="5493" spans="1:19" hidden="1" x14ac:dyDescent="0.35">
      <c r="A5493">
        <v>5492</v>
      </c>
      <c r="B5493" s="7">
        <v>337</v>
      </c>
      <c r="C5493" s="7">
        <v>14017</v>
      </c>
      <c r="D5493" s="7">
        <v>3288</v>
      </c>
      <c r="E5493" s="7" t="s">
        <v>131</v>
      </c>
      <c r="F5493" s="7">
        <v>10000</v>
      </c>
      <c r="G5493" s="7">
        <v>10000</v>
      </c>
      <c r="H5493" s="7"/>
      <c r="I5493" s="7"/>
      <c r="J5493" s="7" t="s">
        <v>118</v>
      </c>
      <c r="K5493" s="7" t="s">
        <v>686</v>
      </c>
      <c r="L5493" s="7" t="s">
        <v>61</v>
      </c>
      <c r="M5493" s="7"/>
      <c r="N5493" s="7"/>
      <c r="O5493" s="7" t="s">
        <v>105</v>
      </c>
      <c r="P5493" s="7">
        <v>2005</v>
      </c>
      <c r="Q5493" s="7">
        <v>2005</v>
      </c>
      <c r="R5493" s="7"/>
      <c r="S5493" s="7"/>
    </row>
    <row r="5494" spans="1:19" hidden="1" x14ac:dyDescent="0.35">
      <c r="A5494">
        <v>5493</v>
      </c>
      <c r="B5494" s="7">
        <v>337</v>
      </c>
      <c r="C5494" s="7">
        <v>14032</v>
      </c>
      <c r="D5494" s="7">
        <v>3880</v>
      </c>
      <c r="E5494" s="7" t="s">
        <v>131</v>
      </c>
      <c r="F5494" s="7">
        <v>30</v>
      </c>
      <c r="G5494" s="7">
        <v>30</v>
      </c>
      <c r="H5494" s="7"/>
      <c r="I5494" s="7"/>
      <c r="J5494" s="7" t="s">
        <v>118</v>
      </c>
      <c r="K5494" s="7"/>
      <c r="L5494" s="7" t="s">
        <v>61</v>
      </c>
      <c r="M5494" s="7"/>
      <c r="N5494" s="7"/>
      <c r="O5494" s="7" t="s">
        <v>88</v>
      </c>
      <c r="P5494" s="7">
        <v>2012</v>
      </c>
      <c r="Q5494" s="7">
        <v>2012</v>
      </c>
      <c r="R5494" s="7"/>
      <c r="S5494" s="7"/>
    </row>
    <row r="5495" spans="1:19" hidden="1" x14ac:dyDescent="0.35">
      <c r="A5495">
        <v>5494</v>
      </c>
      <c r="B5495" s="7">
        <v>337</v>
      </c>
      <c r="C5495" s="7">
        <v>14052</v>
      </c>
      <c r="D5495" s="7">
        <v>3880</v>
      </c>
      <c r="E5495" s="7" t="s">
        <v>131</v>
      </c>
      <c r="F5495" s="7">
        <v>30</v>
      </c>
      <c r="G5495" s="7">
        <v>100</v>
      </c>
      <c r="H5495" s="7"/>
      <c r="I5495" s="7"/>
      <c r="J5495" s="7" t="s">
        <v>118</v>
      </c>
      <c r="K5495" s="7" t="s">
        <v>60</v>
      </c>
      <c r="L5495" s="7" t="s">
        <v>61</v>
      </c>
      <c r="M5495" s="7"/>
      <c r="N5495" s="7"/>
      <c r="O5495" s="7" t="s">
        <v>88</v>
      </c>
      <c r="P5495" s="7">
        <v>2012</v>
      </c>
      <c r="Q5495" s="7">
        <v>2012</v>
      </c>
      <c r="R5495" s="7" t="s">
        <v>1170</v>
      </c>
      <c r="S5495" s="7"/>
    </row>
    <row r="5496" spans="1:19" hidden="1" x14ac:dyDescent="0.35">
      <c r="A5496">
        <v>5495</v>
      </c>
      <c r="B5496" s="7">
        <v>337</v>
      </c>
      <c r="C5496" s="7">
        <v>14058</v>
      </c>
      <c r="D5496" s="7">
        <v>3880</v>
      </c>
      <c r="E5496" s="7" t="s">
        <v>58</v>
      </c>
      <c r="F5496" s="7">
        <v>200</v>
      </c>
      <c r="G5496" s="7">
        <v>400</v>
      </c>
      <c r="H5496" s="7"/>
      <c r="I5496" s="7"/>
      <c r="J5496" s="7" t="s">
        <v>118</v>
      </c>
      <c r="K5496" s="7" t="s">
        <v>60</v>
      </c>
      <c r="L5496" s="7" t="s">
        <v>61</v>
      </c>
      <c r="M5496" s="7"/>
      <c r="N5496" s="7"/>
      <c r="O5496" s="7" t="s">
        <v>88</v>
      </c>
      <c r="P5496" s="7">
        <v>2007</v>
      </c>
      <c r="Q5496" s="7">
        <v>2007</v>
      </c>
      <c r="R5496" s="7" t="s">
        <v>1098</v>
      </c>
      <c r="S5496" s="7"/>
    </row>
    <row r="5497" spans="1:19" hidden="1" x14ac:dyDescent="0.35">
      <c r="A5497">
        <v>5496</v>
      </c>
      <c r="B5497" s="7">
        <v>337</v>
      </c>
      <c r="C5497" s="7">
        <v>14002</v>
      </c>
      <c r="D5497" s="20">
        <v>3928</v>
      </c>
      <c r="E5497" s="7" t="s">
        <v>131</v>
      </c>
      <c r="F5497" s="7">
        <v>11000</v>
      </c>
      <c r="G5497" s="7">
        <v>11000</v>
      </c>
      <c r="H5497" s="7"/>
      <c r="I5497" s="7"/>
      <c r="J5497" s="7" t="s">
        <v>335</v>
      </c>
      <c r="K5497" s="7" t="s">
        <v>60</v>
      </c>
      <c r="L5497" s="7" t="s">
        <v>61</v>
      </c>
      <c r="M5497" s="7"/>
      <c r="N5497" s="7"/>
      <c r="O5497" s="7" t="s">
        <v>62</v>
      </c>
      <c r="P5497" s="7">
        <v>2012</v>
      </c>
      <c r="Q5497" s="7">
        <v>2012</v>
      </c>
      <c r="R5497" s="7"/>
      <c r="S5497" s="7"/>
    </row>
    <row r="5498" spans="1:19" hidden="1" x14ac:dyDescent="0.35">
      <c r="A5498">
        <v>5497</v>
      </c>
      <c r="B5498" s="7">
        <v>338</v>
      </c>
      <c r="C5498" s="7">
        <v>4034</v>
      </c>
      <c r="D5498" s="7">
        <v>3650</v>
      </c>
      <c r="E5498" s="7" t="s">
        <v>58</v>
      </c>
      <c r="F5498" s="7"/>
      <c r="G5498" s="7"/>
      <c r="H5498" s="7">
        <v>1</v>
      </c>
      <c r="I5498" s="7">
        <v>49</v>
      </c>
      <c r="J5498" s="7" t="s">
        <v>59</v>
      </c>
      <c r="K5498" s="7" t="s">
        <v>60</v>
      </c>
      <c r="L5498" s="7" t="s">
        <v>61</v>
      </c>
      <c r="M5498" s="7">
        <v>1</v>
      </c>
      <c r="N5498" s="7"/>
      <c r="O5498" s="7" t="s">
        <v>105</v>
      </c>
      <c r="P5498" s="7">
        <v>2012</v>
      </c>
      <c r="Q5498" s="7">
        <v>2012</v>
      </c>
      <c r="R5498" s="7"/>
      <c r="S5498" s="7"/>
    </row>
    <row r="5499" spans="1:19" hidden="1" x14ac:dyDescent="0.35">
      <c r="A5499">
        <v>5498</v>
      </c>
      <c r="B5499" s="7">
        <v>339</v>
      </c>
      <c r="C5499" s="7">
        <v>19054</v>
      </c>
      <c r="D5499" s="7">
        <v>3879</v>
      </c>
      <c r="E5499" s="7" t="s">
        <v>295</v>
      </c>
      <c r="F5499" s="7">
        <v>100</v>
      </c>
      <c r="G5499" s="7">
        <v>100</v>
      </c>
      <c r="H5499" s="7"/>
      <c r="I5499" s="7"/>
      <c r="J5499" s="7" t="s">
        <v>59</v>
      </c>
      <c r="K5499" s="7" t="s">
        <v>60</v>
      </c>
      <c r="L5499" s="7" t="s">
        <v>686</v>
      </c>
      <c r="M5499" s="7">
        <v>3</v>
      </c>
      <c r="N5499" s="7"/>
      <c r="O5499" s="7" t="s">
        <v>62</v>
      </c>
      <c r="P5499" s="7">
        <v>2012</v>
      </c>
      <c r="Q5499" s="7">
        <v>2012</v>
      </c>
      <c r="R5499" s="7"/>
      <c r="S5499" s="7"/>
    </row>
    <row r="5500" spans="1:19" hidden="1" x14ac:dyDescent="0.35">
      <c r="A5500">
        <v>5499</v>
      </c>
      <c r="B5500" s="7">
        <v>339</v>
      </c>
      <c r="C5500" s="7">
        <v>4028</v>
      </c>
      <c r="D5500" s="7">
        <v>3268</v>
      </c>
      <c r="E5500" s="7" t="s">
        <v>453</v>
      </c>
      <c r="F5500" s="7">
        <v>8</v>
      </c>
      <c r="G5500" s="7">
        <v>8</v>
      </c>
      <c r="H5500" s="7"/>
      <c r="I5500" s="7"/>
      <c r="J5500" s="7" t="s">
        <v>59</v>
      </c>
      <c r="K5500" s="7" t="s">
        <v>121</v>
      </c>
      <c r="L5500" s="7" t="s">
        <v>1518</v>
      </c>
      <c r="M5500" s="7">
        <v>7</v>
      </c>
      <c r="N5500" s="7"/>
      <c r="O5500" s="7" t="s">
        <v>88</v>
      </c>
      <c r="P5500" s="7">
        <v>2011</v>
      </c>
      <c r="Q5500" s="7">
        <v>2011</v>
      </c>
      <c r="R5500" s="7"/>
      <c r="S5500" s="7"/>
    </row>
    <row r="5501" spans="1:19" hidden="1" x14ac:dyDescent="0.35">
      <c r="A5501">
        <v>5500</v>
      </c>
      <c r="B5501" s="7">
        <v>339</v>
      </c>
      <c r="C5501" s="7">
        <v>4010</v>
      </c>
      <c r="D5501" s="7">
        <v>3659</v>
      </c>
      <c r="E5501" s="7" t="s">
        <v>58</v>
      </c>
      <c r="F5501" s="7">
        <v>48</v>
      </c>
      <c r="G5501" s="7">
        <v>48</v>
      </c>
      <c r="H5501" s="7"/>
      <c r="I5501" s="7"/>
      <c r="J5501" s="7" t="s">
        <v>59</v>
      </c>
      <c r="K5501" s="7" t="s">
        <v>60</v>
      </c>
      <c r="L5501" s="7" t="s">
        <v>61</v>
      </c>
      <c r="M5501" s="7">
        <v>7</v>
      </c>
      <c r="N5501" s="7"/>
      <c r="O5501" s="7" t="s">
        <v>88</v>
      </c>
      <c r="P5501" s="7">
        <v>2011</v>
      </c>
      <c r="Q5501" s="7">
        <v>2011</v>
      </c>
      <c r="R5501" s="7"/>
      <c r="S5501" s="7"/>
    </row>
    <row r="5502" spans="1:19" hidden="1" x14ac:dyDescent="0.35">
      <c r="A5502">
        <v>5501</v>
      </c>
      <c r="B5502" s="7">
        <v>339</v>
      </c>
      <c r="C5502" s="7">
        <v>4011</v>
      </c>
      <c r="D5502" s="7">
        <v>3659</v>
      </c>
      <c r="E5502" s="7" t="s">
        <v>58</v>
      </c>
      <c r="F5502" s="7">
        <v>8</v>
      </c>
      <c r="G5502" s="7">
        <v>8</v>
      </c>
      <c r="H5502" s="7"/>
      <c r="I5502" s="7"/>
      <c r="J5502" s="7" t="s">
        <v>59</v>
      </c>
      <c r="K5502" s="7" t="s">
        <v>60</v>
      </c>
      <c r="L5502" s="7" t="s">
        <v>61</v>
      </c>
      <c r="M5502" s="7">
        <v>7</v>
      </c>
      <c r="N5502" s="7"/>
      <c r="O5502" s="7" t="s">
        <v>88</v>
      </c>
      <c r="P5502" s="7">
        <v>2011</v>
      </c>
      <c r="Q5502" s="7">
        <v>2011</v>
      </c>
      <c r="R5502" s="7"/>
      <c r="S5502" s="7"/>
    </row>
    <row r="5503" spans="1:19" hidden="1" x14ac:dyDescent="0.35">
      <c r="A5503">
        <v>5502</v>
      </c>
      <c r="B5503" s="7">
        <v>339</v>
      </c>
      <c r="C5503" s="7">
        <v>4012</v>
      </c>
      <c r="D5503" s="7">
        <v>3659</v>
      </c>
      <c r="E5503" s="7" t="s">
        <v>58</v>
      </c>
      <c r="F5503" s="7">
        <v>17</v>
      </c>
      <c r="G5503" s="7">
        <v>17</v>
      </c>
      <c r="H5503" s="7"/>
      <c r="I5503" s="7"/>
      <c r="J5503" s="7" t="s">
        <v>59</v>
      </c>
      <c r="K5503" s="7" t="s">
        <v>60</v>
      </c>
      <c r="L5503" s="7" t="s">
        <v>61</v>
      </c>
      <c r="M5503" s="7">
        <v>7</v>
      </c>
      <c r="N5503" s="7"/>
      <c r="O5503" s="7" t="s">
        <v>88</v>
      </c>
      <c r="P5503" s="7">
        <v>2011</v>
      </c>
      <c r="Q5503" s="7">
        <v>2011</v>
      </c>
      <c r="R5503" s="7"/>
      <c r="S5503" s="7"/>
    </row>
    <row r="5504" spans="1:19" hidden="1" x14ac:dyDescent="0.35">
      <c r="A5504">
        <v>5503</v>
      </c>
      <c r="B5504" s="7">
        <v>339</v>
      </c>
      <c r="C5504" s="7">
        <v>4013</v>
      </c>
      <c r="D5504" s="7">
        <v>3659</v>
      </c>
      <c r="E5504" s="7" t="s">
        <v>58</v>
      </c>
      <c r="F5504" s="7">
        <v>15</v>
      </c>
      <c r="G5504" s="7">
        <v>15</v>
      </c>
      <c r="H5504" s="7"/>
      <c r="I5504" s="7"/>
      <c r="J5504" s="7" t="s">
        <v>59</v>
      </c>
      <c r="K5504" s="7" t="s">
        <v>60</v>
      </c>
      <c r="L5504" s="7" t="s">
        <v>61</v>
      </c>
      <c r="M5504" s="7">
        <v>7</v>
      </c>
      <c r="N5504" s="7"/>
      <c r="O5504" s="7" t="s">
        <v>88</v>
      </c>
      <c r="P5504" s="7">
        <v>2011</v>
      </c>
      <c r="Q5504" s="7">
        <v>2011</v>
      </c>
      <c r="R5504" s="7"/>
      <c r="S5504" s="7"/>
    </row>
    <row r="5505" spans="1:19" hidden="1" x14ac:dyDescent="0.35">
      <c r="A5505">
        <v>5504</v>
      </c>
      <c r="B5505" s="7">
        <v>339</v>
      </c>
      <c r="C5505" s="7">
        <v>4079</v>
      </c>
      <c r="D5505" s="7">
        <v>3659</v>
      </c>
      <c r="E5505" s="7" t="s">
        <v>58</v>
      </c>
      <c r="F5505" s="7">
        <v>3</v>
      </c>
      <c r="G5505" s="7">
        <v>3</v>
      </c>
      <c r="H5505" s="7"/>
      <c r="I5505" s="7"/>
      <c r="J5505" s="7" t="s">
        <v>59</v>
      </c>
      <c r="K5505" s="7" t="s">
        <v>60</v>
      </c>
      <c r="L5505" s="7" t="s">
        <v>61</v>
      </c>
      <c r="M5505" s="7">
        <v>7</v>
      </c>
      <c r="N5505" s="7"/>
      <c r="O5505" s="7" t="s">
        <v>88</v>
      </c>
      <c r="P5505" s="7">
        <v>2011</v>
      </c>
      <c r="Q5505" s="7">
        <v>2011</v>
      </c>
      <c r="R5505" s="7"/>
      <c r="S5505" s="7"/>
    </row>
    <row r="5506" spans="1:19" hidden="1" x14ac:dyDescent="0.35">
      <c r="A5506">
        <v>5505</v>
      </c>
      <c r="B5506" s="7">
        <v>339</v>
      </c>
      <c r="C5506" s="7">
        <v>4079</v>
      </c>
      <c r="D5506" s="7">
        <v>3659</v>
      </c>
      <c r="E5506" s="7" t="s">
        <v>58</v>
      </c>
      <c r="F5506" s="7">
        <v>10</v>
      </c>
      <c r="G5506" s="7">
        <v>10</v>
      </c>
      <c r="H5506" s="7"/>
      <c r="I5506" s="7"/>
      <c r="J5506" s="7" t="s">
        <v>59</v>
      </c>
      <c r="K5506" s="7" t="s">
        <v>60</v>
      </c>
      <c r="L5506" s="7" t="s">
        <v>61</v>
      </c>
      <c r="M5506" s="7">
        <v>7</v>
      </c>
      <c r="N5506" s="7"/>
      <c r="O5506" s="7" t="s">
        <v>88</v>
      </c>
      <c r="P5506" s="7">
        <v>2011</v>
      </c>
      <c r="Q5506" s="7">
        <v>2011</v>
      </c>
      <c r="R5506" s="7"/>
      <c r="S5506" s="7"/>
    </row>
    <row r="5507" spans="1:19" hidden="1" x14ac:dyDescent="0.35">
      <c r="A5507">
        <v>5506</v>
      </c>
      <c r="B5507" s="7">
        <v>339</v>
      </c>
      <c r="C5507" s="7">
        <v>4010</v>
      </c>
      <c r="D5507" s="7">
        <v>3294</v>
      </c>
      <c r="E5507" s="7" t="s">
        <v>58</v>
      </c>
      <c r="F5507" s="7">
        <v>77</v>
      </c>
      <c r="G5507" s="7">
        <v>77</v>
      </c>
      <c r="H5507" s="7"/>
      <c r="I5507" s="7"/>
      <c r="J5507" s="7" t="s">
        <v>59</v>
      </c>
      <c r="K5507" s="7" t="s">
        <v>60</v>
      </c>
      <c r="L5507" s="7" t="s">
        <v>61</v>
      </c>
      <c r="M5507" s="7">
        <v>7</v>
      </c>
      <c r="N5507" s="7"/>
      <c r="O5507" s="7" t="s">
        <v>88</v>
      </c>
      <c r="P5507" s="7">
        <v>2011</v>
      </c>
      <c r="Q5507" s="7">
        <v>2011</v>
      </c>
      <c r="R5507" s="7"/>
      <c r="S5507" s="7"/>
    </row>
    <row r="5508" spans="1:19" hidden="1" x14ac:dyDescent="0.35">
      <c r="A5508">
        <v>5507</v>
      </c>
      <c r="B5508" s="7">
        <v>339</v>
      </c>
      <c r="C5508" s="7">
        <v>4011</v>
      </c>
      <c r="D5508" s="7">
        <v>3294</v>
      </c>
      <c r="E5508" s="7" t="s">
        <v>58</v>
      </c>
      <c r="F5508" s="7">
        <v>146</v>
      </c>
      <c r="G5508" s="7">
        <v>146</v>
      </c>
      <c r="H5508" s="7"/>
      <c r="I5508" s="7"/>
      <c r="J5508" s="7" t="s">
        <v>59</v>
      </c>
      <c r="K5508" s="7" t="s">
        <v>60</v>
      </c>
      <c r="L5508" s="7" t="s">
        <v>61</v>
      </c>
      <c r="M5508" s="7">
        <v>7</v>
      </c>
      <c r="N5508" s="7"/>
      <c r="O5508" s="7" t="s">
        <v>88</v>
      </c>
      <c r="P5508" s="7">
        <v>2011</v>
      </c>
      <c r="Q5508" s="7">
        <v>2011</v>
      </c>
      <c r="R5508" s="7"/>
      <c r="S5508" s="7"/>
    </row>
    <row r="5509" spans="1:19" hidden="1" x14ac:dyDescent="0.35">
      <c r="A5509">
        <v>5508</v>
      </c>
      <c r="B5509" s="7">
        <v>339</v>
      </c>
      <c r="C5509" s="7">
        <v>4012</v>
      </c>
      <c r="D5509" s="7">
        <v>3294</v>
      </c>
      <c r="E5509" s="7" t="s">
        <v>58</v>
      </c>
      <c r="F5509" s="7">
        <v>88</v>
      </c>
      <c r="G5509" s="7">
        <v>88</v>
      </c>
      <c r="H5509" s="7"/>
      <c r="I5509" s="7"/>
      <c r="J5509" s="7" t="s">
        <v>59</v>
      </c>
      <c r="K5509" s="7" t="s">
        <v>60</v>
      </c>
      <c r="L5509" s="7" t="s">
        <v>61</v>
      </c>
      <c r="M5509" s="7">
        <v>7</v>
      </c>
      <c r="N5509" s="7"/>
      <c r="O5509" s="7" t="s">
        <v>88</v>
      </c>
      <c r="P5509" s="7">
        <v>2011</v>
      </c>
      <c r="Q5509" s="7">
        <v>2011</v>
      </c>
      <c r="R5509" s="7"/>
      <c r="S5509" s="7"/>
    </row>
    <row r="5510" spans="1:19" hidden="1" x14ac:dyDescent="0.35">
      <c r="A5510">
        <v>5509</v>
      </c>
      <c r="B5510" s="7">
        <v>339</v>
      </c>
      <c r="C5510" s="7">
        <v>4013</v>
      </c>
      <c r="D5510" s="7">
        <v>3294</v>
      </c>
      <c r="E5510" s="7" t="s">
        <v>58</v>
      </c>
      <c r="F5510" s="7">
        <v>16</v>
      </c>
      <c r="G5510" s="7">
        <v>16</v>
      </c>
      <c r="H5510" s="7"/>
      <c r="I5510" s="7"/>
      <c r="J5510" s="7" t="s">
        <v>59</v>
      </c>
      <c r="K5510" s="7" t="s">
        <v>60</v>
      </c>
      <c r="L5510" s="7" t="s">
        <v>61</v>
      </c>
      <c r="M5510" s="7">
        <v>7</v>
      </c>
      <c r="N5510" s="7"/>
      <c r="O5510" s="7" t="s">
        <v>88</v>
      </c>
      <c r="P5510" s="7">
        <v>2011</v>
      </c>
      <c r="Q5510" s="7">
        <v>2011</v>
      </c>
      <c r="R5510" s="7"/>
      <c r="S5510" s="7"/>
    </row>
    <row r="5511" spans="1:19" hidden="1" x14ac:dyDescent="0.35">
      <c r="A5511">
        <v>5510</v>
      </c>
      <c r="B5511" s="7">
        <v>339</v>
      </c>
      <c r="C5511" s="7">
        <v>4079</v>
      </c>
      <c r="D5511" s="7">
        <v>3294</v>
      </c>
      <c r="E5511" s="7" t="s">
        <v>58</v>
      </c>
      <c r="F5511" s="7">
        <v>20</v>
      </c>
      <c r="G5511" s="7">
        <v>20</v>
      </c>
      <c r="H5511" s="7"/>
      <c r="I5511" s="7"/>
      <c r="J5511" s="7" t="s">
        <v>59</v>
      </c>
      <c r="K5511" s="7" t="s">
        <v>60</v>
      </c>
      <c r="L5511" s="7" t="s">
        <v>61</v>
      </c>
      <c r="M5511" s="7">
        <v>7</v>
      </c>
      <c r="N5511" s="7"/>
      <c r="O5511" s="7" t="s">
        <v>88</v>
      </c>
      <c r="P5511" s="7">
        <v>2011</v>
      </c>
      <c r="Q5511" s="7">
        <v>2011</v>
      </c>
      <c r="R5511" s="7"/>
      <c r="S5511" s="7"/>
    </row>
    <row r="5512" spans="1:19" hidden="1" x14ac:dyDescent="0.35">
      <c r="A5512">
        <v>5511</v>
      </c>
      <c r="B5512" s="7">
        <v>339</v>
      </c>
      <c r="C5512" s="7">
        <v>4079</v>
      </c>
      <c r="D5512" s="7">
        <v>3294</v>
      </c>
      <c r="E5512" s="7" t="s">
        <v>58</v>
      </c>
      <c r="F5512" s="7">
        <v>40</v>
      </c>
      <c r="G5512" s="7">
        <v>40</v>
      </c>
      <c r="H5512" s="7"/>
      <c r="I5512" s="7"/>
      <c r="J5512" s="7" t="s">
        <v>59</v>
      </c>
      <c r="K5512" s="7" t="s">
        <v>60</v>
      </c>
      <c r="L5512" s="7" t="s">
        <v>61</v>
      </c>
      <c r="M5512" s="7">
        <v>7</v>
      </c>
      <c r="N5512" s="7"/>
      <c r="O5512" s="7" t="s">
        <v>88</v>
      </c>
      <c r="P5512" s="7">
        <v>2011</v>
      </c>
      <c r="Q5512" s="7">
        <v>2011</v>
      </c>
      <c r="R5512" s="7"/>
      <c r="S5512" s="7"/>
    </row>
    <row r="5513" spans="1:19" hidden="1" x14ac:dyDescent="0.35">
      <c r="A5513">
        <v>5512</v>
      </c>
      <c r="B5513" s="7">
        <v>339</v>
      </c>
      <c r="C5513" s="7">
        <v>4010</v>
      </c>
      <c r="D5513" s="7">
        <v>3298</v>
      </c>
      <c r="E5513" s="7" t="s">
        <v>453</v>
      </c>
      <c r="F5513" s="7">
        <v>2</v>
      </c>
      <c r="G5513" s="7">
        <v>2</v>
      </c>
      <c r="H5513" s="7"/>
      <c r="I5513" s="7"/>
      <c r="J5513" s="7" t="s">
        <v>59</v>
      </c>
      <c r="K5513" s="7" t="s">
        <v>60</v>
      </c>
      <c r="L5513" s="7" t="s">
        <v>686</v>
      </c>
      <c r="M5513" s="7">
        <v>7</v>
      </c>
      <c r="N5513" s="7"/>
      <c r="O5513" s="7" t="s">
        <v>88</v>
      </c>
      <c r="P5513" s="7">
        <v>2011</v>
      </c>
      <c r="Q5513" s="7">
        <v>2011</v>
      </c>
      <c r="R5513" s="7"/>
      <c r="S5513" s="7"/>
    </row>
    <row r="5514" spans="1:19" hidden="1" x14ac:dyDescent="0.35">
      <c r="A5514">
        <v>5513</v>
      </c>
      <c r="B5514" s="7">
        <v>339</v>
      </c>
      <c r="C5514" s="7">
        <v>4011</v>
      </c>
      <c r="D5514" s="7">
        <v>3263</v>
      </c>
      <c r="E5514" s="7" t="s">
        <v>709</v>
      </c>
      <c r="F5514" s="7">
        <v>2</v>
      </c>
      <c r="G5514" s="7">
        <v>2</v>
      </c>
      <c r="H5514" s="7"/>
      <c r="I5514" s="7"/>
      <c r="J5514" s="7" t="s">
        <v>59</v>
      </c>
      <c r="K5514" s="7" t="s">
        <v>60</v>
      </c>
      <c r="L5514" s="7" t="s">
        <v>1518</v>
      </c>
      <c r="M5514" s="7">
        <v>7</v>
      </c>
      <c r="N5514" s="7"/>
      <c r="O5514" s="7" t="s">
        <v>88</v>
      </c>
      <c r="P5514" s="7">
        <v>2011</v>
      </c>
      <c r="Q5514" s="7">
        <v>2011</v>
      </c>
      <c r="R5514" s="7"/>
      <c r="S5514" s="7"/>
    </row>
    <row r="5515" spans="1:19" hidden="1" x14ac:dyDescent="0.35">
      <c r="A5515">
        <v>5514</v>
      </c>
      <c r="B5515" s="7">
        <v>339</v>
      </c>
      <c r="C5515" s="7">
        <v>4010</v>
      </c>
      <c r="D5515" s="20">
        <v>3845</v>
      </c>
      <c r="E5515" s="7" t="s">
        <v>709</v>
      </c>
      <c r="F5515" s="7">
        <v>3</v>
      </c>
      <c r="G5515" s="7">
        <v>3</v>
      </c>
      <c r="H5515" s="7"/>
      <c r="I5515" s="7"/>
      <c r="J5515" s="7" t="s">
        <v>59</v>
      </c>
      <c r="K5515" s="7" t="s">
        <v>60</v>
      </c>
      <c r="L5515" s="7" t="s">
        <v>1518</v>
      </c>
      <c r="M5515" s="7">
        <v>7</v>
      </c>
      <c r="N5515" s="7"/>
      <c r="O5515" s="7" t="s">
        <v>88</v>
      </c>
      <c r="P5515" s="7">
        <v>2011</v>
      </c>
      <c r="Q5515" s="7">
        <v>2011</v>
      </c>
      <c r="R5515" s="7"/>
      <c r="S5515" s="7"/>
    </row>
    <row r="5516" spans="1:19" hidden="1" x14ac:dyDescent="0.35">
      <c r="A5516">
        <v>5515</v>
      </c>
      <c r="B5516" s="7">
        <v>339</v>
      </c>
      <c r="C5516" s="7">
        <v>4010</v>
      </c>
      <c r="D5516" s="7">
        <v>3846</v>
      </c>
      <c r="E5516" s="7" t="s">
        <v>58</v>
      </c>
      <c r="F5516" s="7">
        <v>2</v>
      </c>
      <c r="G5516" s="7">
        <v>2</v>
      </c>
      <c r="H5516" s="7"/>
      <c r="I5516" s="7"/>
      <c r="J5516" s="7" t="s">
        <v>59</v>
      </c>
      <c r="K5516" s="7" t="s">
        <v>60</v>
      </c>
      <c r="L5516" s="7" t="s">
        <v>61</v>
      </c>
      <c r="M5516" s="7">
        <v>7</v>
      </c>
      <c r="N5516" s="7"/>
      <c r="O5516" s="7" t="s">
        <v>88</v>
      </c>
      <c r="P5516" s="7">
        <v>2011</v>
      </c>
      <c r="Q5516" s="7">
        <v>2011</v>
      </c>
      <c r="R5516" s="7"/>
      <c r="S5516" s="7"/>
    </row>
    <row r="5517" spans="1:19" hidden="1" x14ac:dyDescent="0.35">
      <c r="A5517">
        <v>5516</v>
      </c>
      <c r="B5517" s="7">
        <v>339</v>
      </c>
      <c r="C5517" s="7">
        <v>4012</v>
      </c>
      <c r="D5517" s="7">
        <v>3846</v>
      </c>
      <c r="E5517" s="7" t="s">
        <v>58</v>
      </c>
      <c r="F5517" s="7">
        <v>47</v>
      </c>
      <c r="G5517" s="7">
        <v>47</v>
      </c>
      <c r="H5517" s="7"/>
      <c r="I5517" s="7"/>
      <c r="J5517" s="7" t="s">
        <v>59</v>
      </c>
      <c r="K5517" s="7" t="s">
        <v>60</v>
      </c>
      <c r="L5517" s="7" t="s">
        <v>61</v>
      </c>
      <c r="M5517" s="7">
        <v>7</v>
      </c>
      <c r="N5517" s="7"/>
      <c r="O5517" s="7" t="s">
        <v>88</v>
      </c>
      <c r="P5517" s="7">
        <v>2011</v>
      </c>
      <c r="Q5517" s="7">
        <v>2011</v>
      </c>
      <c r="R5517" s="7"/>
      <c r="S5517" s="7"/>
    </row>
    <row r="5518" spans="1:19" hidden="1" x14ac:dyDescent="0.35">
      <c r="A5518">
        <v>5517</v>
      </c>
      <c r="B5518" s="7">
        <v>339</v>
      </c>
      <c r="C5518" s="7">
        <v>4013</v>
      </c>
      <c r="D5518" s="7">
        <v>3846</v>
      </c>
      <c r="E5518" s="7" t="s">
        <v>58</v>
      </c>
      <c r="F5518" s="7">
        <v>4</v>
      </c>
      <c r="G5518" s="7">
        <v>4</v>
      </c>
      <c r="H5518" s="7"/>
      <c r="I5518" s="7"/>
      <c r="J5518" s="7" t="s">
        <v>59</v>
      </c>
      <c r="K5518" s="7" t="s">
        <v>60</v>
      </c>
      <c r="L5518" s="7" t="s">
        <v>61</v>
      </c>
      <c r="M5518" s="7">
        <v>7</v>
      </c>
      <c r="N5518" s="7"/>
      <c r="O5518" s="7" t="s">
        <v>88</v>
      </c>
      <c r="P5518" s="7">
        <v>2011</v>
      </c>
      <c r="Q5518" s="7">
        <v>2011</v>
      </c>
      <c r="R5518" s="7"/>
      <c r="S5518" s="7"/>
    </row>
    <row r="5519" spans="1:19" hidden="1" x14ac:dyDescent="0.35">
      <c r="A5519">
        <v>5518</v>
      </c>
      <c r="B5519" s="7">
        <v>339</v>
      </c>
      <c r="C5519" s="7">
        <v>4010</v>
      </c>
      <c r="D5519" s="7">
        <v>3658</v>
      </c>
      <c r="E5519" s="7" t="s">
        <v>58</v>
      </c>
      <c r="F5519" s="7">
        <v>373</v>
      </c>
      <c r="G5519" s="7">
        <v>373</v>
      </c>
      <c r="H5519" s="7"/>
      <c r="I5519" s="7"/>
      <c r="J5519" s="7" t="s">
        <v>59</v>
      </c>
      <c r="K5519" s="7" t="s">
        <v>60</v>
      </c>
      <c r="L5519" s="7" t="s">
        <v>61</v>
      </c>
      <c r="M5519" s="7">
        <v>7</v>
      </c>
      <c r="N5519" s="7"/>
      <c r="O5519" s="7" t="s">
        <v>88</v>
      </c>
      <c r="P5519" s="7">
        <v>2011</v>
      </c>
      <c r="Q5519" s="7">
        <v>2011</v>
      </c>
      <c r="R5519" s="7"/>
      <c r="S5519" s="7"/>
    </row>
    <row r="5520" spans="1:19" hidden="1" x14ac:dyDescent="0.35">
      <c r="A5520">
        <v>5519</v>
      </c>
      <c r="B5520" s="7">
        <v>339</v>
      </c>
      <c r="C5520" s="7">
        <v>4011</v>
      </c>
      <c r="D5520" s="7">
        <v>3658</v>
      </c>
      <c r="E5520" s="7" t="s">
        <v>58</v>
      </c>
      <c r="F5520" s="7">
        <v>141</v>
      </c>
      <c r="G5520" s="7">
        <v>141</v>
      </c>
      <c r="H5520" s="7"/>
      <c r="I5520" s="7"/>
      <c r="J5520" s="7" t="s">
        <v>59</v>
      </c>
      <c r="K5520" s="7" t="s">
        <v>60</v>
      </c>
      <c r="L5520" s="7" t="s">
        <v>61</v>
      </c>
      <c r="M5520" s="7">
        <v>7</v>
      </c>
      <c r="N5520" s="7"/>
      <c r="O5520" s="7" t="s">
        <v>88</v>
      </c>
      <c r="P5520" s="7">
        <v>2011</v>
      </c>
      <c r="Q5520" s="7">
        <v>2011</v>
      </c>
      <c r="R5520" s="7"/>
      <c r="S5520" s="7"/>
    </row>
    <row r="5521" spans="1:19" hidden="1" x14ac:dyDescent="0.35">
      <c r="A5521">
        <v>5520</v>
      </c>
      <c r="B5521" s="7">
        <v>339</v>
      </c>
      <c r="C5521" s="7">
        <v>4012</v>
      </c>
      <c r="D5521" s="7">
        <v>3658</v>
      </c>
      <c r="E5521" s="7" t="s">
        <v>58</v>
      </c>
      <c r="F5521" s="7">
        <v>136</v>
      </c>
      <c r="G5521" s="7">
        <v>136</v>
      </c>
      <c r="H5521" s="7"/>
      <c r="I5521" s="7"/>
      <c r="J5521" s="7" t="s">
        <v>59</v>
      </c>
      <c r="K5521" s="7" t="s">
        <v>60</v>
      </c>
      <c r="L5521" s="7" t="s">
        <v>61</v>
      </c>
      <c r="M5521" s="7">
        <v>7</v>
      </c>
      <c r="N5521" s="7"/>
      <c r="O5521" s="7" t="s">
        <v>88</v>
      </c>
      <c r="P5521" s="7">
        <v>2011</v>
      </c>
      <c r="Q5521" s="7">
        <v>2011</v>
      </c>
      <c r="R5521" s="7"/>
      <c r="S5521" s="7"/>
    </row>
    <row r="5522" spans="1:19" hidden="1" x14ac:dyDescent="0.35">
      <c r="A5522">
        <v>5521</v>
      </c>
      <c r="B5522" s="7">
        <v>339</v>
      </c>
      <c r="C5522" s="7">
        <v>4013</v>
      </c>
      <c r="D5522" s="7">
        <v>3658</v>
      </c>
      <c r="E5522" s="7" t="s">
        <v>58</v>
      </c>
      <c r="F5522" s="7">
        <v>5</v>
      </c>
      <c r="G5522" s="7">
        <v>5</v>
      </c>
      <c r="H5522" s="7"/>
      <c r="I5522" s="7"/>
      <c r="J5522" s="7" t="s">
        <v>59</v>
      </c>
      <c r="K5522" s="7" t="s">
        <v>60</v>
      </c>
      <c r="L5522" s="7" t="s">
        <v>61</v>
      </c>
      <c r="M5522" s="7">
        <v>7</v>
      </c>
      <c r="N5522" s="7"/>
      <c r="O5522" s="7" t="s">
        <v>88</v>
      </c>
      <c r="P5522" s="7">
        <v>2011</v>
      </c>
      <c r="Q5522" s="7">
        <v>2011</v>
      </c>
      <c r="R5522" s="7"/>
      <c r="S5522" s="7"/>
    </row>
    <row r="5523" spans="1:19" hidden="1" x14ac:dyDescent="0.35">
      <c r="A5523">
        <v>5522</v>
      </c>
      <c r="B5523" s="7">
        <v>339</v>
      </c>
      <c r="C5523" s="7">
        <v>4079</v>
      </c>
      <c r="D5523" s="7">
        <v>3658</v>
      </c>
      <c r="E5523" s="7" t="s">
        <v>58</v>
      </c>
      <c r="F5523" s="7">
        <v>15</v>
      </c>
      <c r="G5523" s="7">
        <v>15</v>
      </c>
      <c r="H5523" s="7"/>
      <c r="I5523" s="7"/>
      <c r="J5523" s="7" t="s">
        <v>59</v>
      </c>
      <c r="K5523" s="7" t="s">
        <v>60</v>
      </c>
      <c r="L5523" s="7" t="s">
        <v>61</v>
      </c>
      <c r="M5523" s="7">
        <v>7</v>
      </c>
      <c r="N5523" s="7"/>
      <c r="O5523" s="7" t="s">
        <v>88</v>
      </c>
      <c r="P5523" s="7">
        <v>2011</v>
      </c>
      <c r="Q5523" s="7">
        <v>2011</v>
      </c>
      <c r="R5523" s="7"/>
      <c r="S5523" s="7"/>
    </row>
    <row r="5524" spans="1:19" hidden="1" x14ac:dyDescent="0.35">
      <c r="A5524">
        <v>5523</v>
      </c>
      <c r="B5524" s="7">
        <v>339</v>
      </c>
      <c r="C5524" s="7">
        <v>4079</v>
      </c>
      <c r="D5524" s="7">
        <v>3658</v>
      </c>
      <c r="E5524" s="7" t="s">
        <v>58</v>
      </c>
      <c r="F5524" s="7">
        <v>25</v>
      </c>
      <c r="G5524" s="7">
        <v>25</v>
      </c>
      <c r="H5524" s="7"/>
      <c r="I5524" s="7"/>
      <c r="J5524" s="7" t="s">
        <v>59</v>
      </c>
      <c r="K5524" s="7" t="s">
        <v>60</v>
      </c>
      <c r="L5524" s="7" t="s">
        <v>61</v>
      </c>
      <c r="M5524" s="7">
        <v>7</v>
      </c>
      <c r="N5524" s="7"/>
      <c r="O5524" s="7" t="s">
        <v>88</v>
      </c>
      <c r="P5524" s="7">
        <v>2011</v>
      </c>
      <c r="Q5524" s="7">
        <v>2011</v>
      </c>
      <c r="R5524" s="7"/>
      <c r="S5524" s="7"/>
    </row>
    <row r="5525" spans="1:19" hidden="1" x14ac:dyDescent="0.35">
      <c r="A5525">
        <v>5524</v>
      </c>
      <c r="B5525" s="7">
        <v>339</v>
      </c>
      <c r="C5525" s="7">
        <v>4010</v>
      </c>
      <c r="D5525" s="7">
        <v>3650</v>
      </c>
      <c r="E5525" s="7" t="s">
        <v>453</v>
      </c>
      <c r="F5525" s="7">
        <v>4</v>
      </c>
      <c r="G5525" s="7">
        <v>4</v>
      </c>
      <c r="H5525" s="7"/>
      <c r="I5525" s="7"/>
      <c r="J5525" s="7" t="s">
        <v>59</v>
      </c>
      <c r="K5525" s="7" t="s">
        <v>60</v>
      </c>
      <c r="L5525" s="7" t="s">
        <v>686</v>
      </c>
      <c r="M5525" s="7">
        <v>7</v>
      </c>
      <c r="N5525" s="7"/>
      <c r="O5525" s="7" t="s">
        <v>88</v>
      </c>
      <c r="P5525" s="7">
        <v>2011</v>
      </c>
      <c r="Q5525" s="7">
        <v>2011</v>
      </c>
      <c r="R5525" s="7"/>
      <c r="S5525" s="7"/>
    </row>
    <row r="5526" spans="1:19" hidden="1" x14ac:dyDescent="0.35">
      <c r="A5526">
        <v>5525</v>
      </c>
      <c r="B5526" s="7">
        <v>340</v>
      </c>
      <c r="C5526" s="7">
        <v>12109</v>
      </c>
      <c r="D5526" s="7">
        <v>3295</v>
      </c>
      <c r="E5526" s="7" t="s">
        <v>453</v>
      </c>
      <c r="F5526" s="7">
        <v>200</v>
      </c>
      <c r="G5526" s="7">
        <v>200</v>
      </c>
      <c r="H5526" s="7"/>
      <c r="I5526" s="7"/>
      <c r="J5526" s="7" t="s">
        <v>59</v>
      </c>
      <c r="K5526" s="7" t="s">
        <v>121</v>
      </c>
      <c r="L5526" s="7" t="s">
        <v>686</v>
      </c>
      <c r="M5526" s="7">
        <v>7</v>
      </c>
      <c r="N5526" s="7"/>
      <c r="O5526" s="7" t="s">
        <v>88</v>
      </c>
      <c r="P5526" s="7">
        <v>1990</v>
      </c>
      <c r="Q5526" s="7">
        <v>2011</v>
      </c>
      <c r="R5526" s="7"/>
      <c r="S5526" s="7"/>
    </row>
    <row r="5527" spans="1:19" hidden="1" x14ac:dyDescent="0.35">
      <c r="A5527">
        <v>5526</v>
      </c>
      <c r="B5527" s="7">
        <v>340</v>
      </c>
      <c r="C5527" s="7">
        <v>12110</v>
      </c>
      <c r="D5527" s="7">
        <v>3295</v>
      </c>
      <c r="E5527" s="7" t="s">
        <v>453</v>
      </c>
      <c r="F5527" s="7"/>
      <c r="G5527" s="7"/>
      <c r="H5527" s="7">
        <v>1</v>
      </c>
      <c r="I5527" s="7">
        <v>49</v>
      </c>
      <c r="J5527" s="7" t="s">
        <v>104</v>
      </c>
      <c r="K5527" s="7" t="s">
        <v>121</v>
      </c>
      <c r="L5527" s="7" t="s">
        <v>61</v>
      </c>
      <c r="M5527" s="7">
        <v>7</v>
      </c>
      <c r="N5527" s="7"/>
      <c r="O5527" s="7" t="s">
        <v>88</v>
      </c>
      <c r="P5527" s="7">
        <v>1994</v>
      </c>
      <c r="Q5527" s="7">
        <v>2011</v>
      </c>
      <c r="R5527" s="7" t="s">
        <v>1028</v>
      </c>
      <c r="S5527" s="7"/>
    </row>
    <row r="5528" spans="1:19" hidden="1" x14ac:dyDescent="0.35">
      <c r="A5528">
        <v>5527</v>
      </c>
      <c r="B5528" s="7">
        <v>340</v>
      </c>
      <c r="C5528" s="7">
        <v>12110</v>
      </c>
      <c r="D5528" s="7">
        <v>3295</v>
      </c>
      <c r="E5528" s="7" t="s">
        <v>58</v>
      </c>
      <c r="F5528" s="7">
        <v>3</v>
      </c>
      <c r="G5528" s="7">
        <v>3</v>
      </c>
      <c r="H5528" s="7"/>
      <c r="I5528" s="7"/>
      <c r="J5528" s="7" t="s">
        <v>135</v>
      </c>
      <c r="K5528" s="7" t="s">
        <v>121</v>
      </c>
      <c r="L5528" s="7" t="s">
        <v>61</v>
      </c>
      <c r="M5528" s="7">
        <v>7</v>
      </c>
      <c r="N5528" s="7"/>
      <c r="O5528" s="7" t="s">
        <v>88</v>
      </c>
      <c r="P5528" s="7">
        <v>1994</v>
      </c>
      <c r="Q5528" s="7">
        <v>2011</v>
      </c>
      <c r="R5528" s="7"/>
      <c r="S5528" s="7"/>
    </row>
    <row r="5529" spans="1:19" hidden="1" x14ac:dyDescent="0.35">
      <c r="A5529">
        <v>5528</v>
      </c>
      <c r="B5529" s="7">
        <v>340</v>
      </c>
      <c r="C5529" s="7">
        <v>12112</v>
      </c>
      <c r="D5529" s="7">
        <v>3295</v>
      </c>
      <c r="E5529" s="7" t="s">
        <v>453</v>
      </c>
      <c r="F5529" s="7">
        <v>200</v>
      </c>
      <c r="G5529" s="7">
        <v>200</v>
      </c>
      <c r="H5529" s="7"/>
      <c r="I5529" s="7"/>
      <c r="J5529" s="7" t="s">
        <v>59</v>
      </c>
      <c r="K5529" s="7" t="s">
        <v>121</v>
      </c>
      <c r="L5529" s="7" t="s">
        <v>686</v>
      </c>
      <c r="M5529" s="7">
        <v>7</v>
      </c>
      <c r="N5529" s="7"/>
      <c r="O5529" s="7" t="s">
        <v>88</v>
      </c>
      <c r="P5529" s="7">
        <v>1877</v>
      </c>
      <c r="Q5529" s="7">
        <v>2011</v>
      </c>
      <c r="R5529" s="7"/>
      <c r="S5529" s="7"/>
    </row>
    <row r="5530" spans="1:19" hidden="1" x14ac:dyDescent="0.35">
      <c r="A5530">
        <v>5529</v>
      </c>
      <c r="B5530" s="7">
        <v>340</v>
      </c>
      <c r="C5530" s="7">
        <v>12112</v>
      </c>
      <c r="D5530" s="7">
        <v>3268</v>
      </c>
      <c r="E5530" s="7" t="s">
        <v>453</v>
      </c>
      <c r="F5530" s="7">
        <v>12</v>
      </c>
      <c r="G5530" s="7">
        <v>12</v>
      </c>
      <c r="H5530" s="7"/>
      <c r="I5530" s="7"/>
      <c r="J5530" s="7" t="s">
        <v>59</v>
      </c>
      <c r="K5530" s="7" t="s">
        <v>121</v>
      </c>
      <c r="L5530" s="7" t="s">
        <v>686</v>
      </c>
      <c r="M5530" s="7">
        <v>7</v>
      </c>
      <c r="N5530" s="7"/>
      <c r="O5530" s="7" t="s">
        <v>88</v>
      </c>
      <c r="P5530" s="7"/>
      <c r="Q5530" s="7">
        <v>2011</v>
      </c>
      <c r="R5530" s="7"/>
      <c r="S5530" s="7"/>
    </row>
    <row r="5531" spans="1:19" hidden="1" x14ac:dyDescent="0.35">
      <c r="A5531">
        <v>5530</v>
      </c>
      <c r="B5531" s="7">
        <v>340</v>
      </c>
      <c r="C5531" s="7">
        <v>12109</v>
      </c>
      <c r="D5531" s="7">
        <v>3659</v>
      </c>
      <c r="E5531" s="7" t="s">
        <v>453</v>
      </c>
      <c r="F5531" s="7">
        <v>30</v>
      </c>
      <c r="G5531" s="7">
        <v>40</v>
      </c>
      <c r="H5531" s="7"/>
      <c r="I5531" s="7"/>
      <c r="J5531" s="7" t="s">
        <v>59</v>
      </c>
      <c r="K5531" s="7" t="s">
        <v>121</v>
      </c>
      <c r="L5531" s="7" t="s">
        <v>686</v>
      </c>
      <c r="M5531" s="7">
        <v>7</v>
      </c>
      <c r="N5531" s="7"/>
      <c r="O5531" s="7" t="s">
        <v>88</v>
      </c>
      <c r="P5531" s="7"/>
      <c r="Q5531" s="7">
        <v>2011</v>
      </c>
      <c r="R5531" s="7"/>
      <c r="S5531" s="7"/>
    </row>
    <row r="5532" spans="1:19" hidden="1" x14ac:dyDescent="0.35">
      <c r="A5532">
        <v>5531</v>
      </c>
      <c r="B5532" s="7">
        <v>340</v>
      </c>
      <c r="C5532" s="7">
        <v>12110</v>
      </c>
      <c r="D5532" s="7">
        <v>3659</v>
      </c>
      <c r="E5532" s="7" t="s">
        <v>58</v>
      </c>
      <c r="F5532" s="7">
        <v>1</v>
      </c>
      <c r="G5532" s="7">
        <v>1</v>
      </c>
      <c r="H5532" s="7"/>
      <c r="I5532" s="7"/>
      <c r="J5532" s="7" t="s">
        <v>104</v>
      </c>
      <c r="K5532" s="7" t="s">
        <v>121</v>
      </c>
      <c r="L5532" s="7" t="s">
        <v>61</v>
      </c>
      <c r="M5532" s="7">
        <v>7</v>
      </c>
      <c r="N5532" s="7"/>
      <c r="O5532" s="7" t="s">
        <v>88</v>
      </c>
      <c r="P5532" s="7"/>
      <c r="Q5532" s="7">
        <v>2011</v>
      </c>
      <c r="R5532" s="7"/>
      <c r="S5532" s="7"/>
    </row>
    <row r="5533" spans="1:19" hidden="1" x14ac:dyDescent="0.35">
      <c r="A5533">
        <v>5532</v>
      </c>
      <c r="B5533" s="7">
        <v>340</v>
      </c>
      <c r="C5533" s="7">
        <v>12110</v>
      </c>
      <c r="D5533" s="7">
        <v>3659</v>
      </c>
      <c r="E5533" s="7" t="s">
        <v>58</v>
      </c>
      <c r="F5533" s="7">
        <v>80</v>
      </c>
      <c r="G5533" s="7">
        <v>100</v>
      </c>
      <c r="H5533" s="7"/>
      <c r="I5533" s="7"/>
      <c r="J5533" s="7" t="s">
        <v>843</v>
      </c>
      <c r="K5533" s="7" t="s">
        <v>121</v>
      </c>
      <c r="L5533" s="7" t="s">
        <v>61</v>
      </c>
      <c r="M5533" s="7">
        <v>7</v>
      </c>
      <c r="N5533" s="7"/>
      <c r="O5533" s="7" t="s">
        <v>88</v>
      </c>
      <c r="P5533" s="7"/>
      <c r="Q5533" s="7">
        <v>2011</v>
      </c>
      <c r="R5533" s="7"/>
      <c r="S5533" s="7"/>
    </row>
    <row r="5534" spans="1:19" hidden="1" x14ac:dyDescent="0.35">
      <c r="A5534">
        <v>5533</v>
      </c>
      <c r="B5534" s="7">
        <v>340</v>
      </c>
      <c r="C5534" s="7">
        <v>12110</v>
      </c>
      <c r="D5534" s="7">
        <v>3659</v>
      </c>
      <c r="E5534" s="7" t="s">
        <v>58</v>
      </c>
      <c r="F5534" s="7">
        <v>15</v>
      </c>
      <c r="G5534" s="7">
        <v>15</v>
      </c>
      <c r="H5534" s="7"/>
      <c r="I5534" s="7"/>
      <c r="J5534" s="7" t="s">
        <v>104</v>
      </c>
      <c r="K5534" s="7" t="s">
        <v>121</v>
      </c>
      <c r="L5534" s="7" t="s">
        <v>61</v>
      </c>
      <c r="M5534" s="7">
        <v>7</v>
      </c>
      <c r="N5534" s="7"/>
      <c r="O5534" s="7" t="s">
        <v>88</v>
      </c>
      <c r="P5534" s="7"/>
      <c r="Q5534" s="7">
        <v>2011</v>
      </c>
      <c r="R5534" s="7"/>
      <c r="S5534" s="7"/>
    </row>
    <row r="5535" spans="1:19" hidden="1" x14ac:dyDescent="0.35">
      <c r="A5535">
        <v>5534</v>
      </c>
      <c r="B5535" s="7">
        <v>340</v>
      </c>
      <c r="C5535" s="7">
        <v>12109</v>
      </c>
      <c r="D5535" s="7">
        <v>3294</v>
      </c>
      <c r="E5535" s="7" t="s">
        <v>453</v>
      </c>
      <c r="F5535" s="7">
        <v>20</v>
      </c>
      <c r="G5535" s="7">
        <v>30</v>
      </c>
      <c r="H5535" s="7"/>
      <c r="I5535" s="7"/>
      <c r="J5535" s="7" t="s">
        <v>59</v>
      </c>
      <c r="K5535" s="7" t="s">
        <v>121</v>
      </c>
      <c r="L5535" s="7" t="s">
        <v>686</v>
      </c>
      <c r="M5535" s="7">
        <v>7</v>
      </c>
      <c r="N5535" s="7"/>
      <c r="O5535" s="7" t="s">
        <v>88</v>
      </c>
      <c r="P5535" s="7"/>
      <c r="Q5535" s="7">
        <v>2011</v>
      </c>
      <c r="R5535" s="7"/>
      <c r="S5535" s="7"/>
    </row>
    <row r="5536" spans="1:19" hidden="1" x14ac:dyDescent="0.35">
      <c r="A5536">
        <v>5535</v>
      </c>
      <c r="B5536" s="7">
        <v>340</v>
      </c>
      <c r="C5536" s="7">
        <v>12111</v>
      </c>
      <c r="D5536" s="7">
        <v>3294</v>
      </c>
      <c r="E5536" s="7" t="s">
        <v>453</v>
      </c>
      <c r="F5536" s="7">
        <v>300</v>
      </c>
      <c r="G5536" s="7">
        <v>300</v>
      </c>
      <c r="H5536" s="7"/>
      <c r="I5536" s="7"/>
      <c r="J5536" s="7" t="s">
        <v>59</v>
      </c>
      <c r="K5536" s="7" t="s">
        <v>121</v>
      </c>
      <c r="L5536" s="7" t="s">
        <v>686</v>
      </c>
      <c r="M5536" s="7">
        <v>7</v>
      </c>
      <c r="N5536" s="7"/>
      <c r="O5536" s="7" t="s">
        <v>88</v>
      </c>
      <c r="P5536" s="7"/>
      <c r="Q5536" s="7">
        <v>2011</v>
      </c>
      <c r="R5536" s="7"/>
      <c r="S5536" s="7"/>
    </row>
    <row r="5537" spans="1:19" hidden="1" x14ac:dyDescent="0.35">
      <c r="A5537">
        <v>5536</v>
      </c>
      <c r="B5537" s="7">
        <v>340</v>
      </c>
      <c r="C5537" s="7">
        <v>12112</v>
      </c>
      <c r="D5537" s="7">
        <v>3294</v>
      </c>
      <c r="E5537" s="7" t="s">
        <v>453</v>
      </c>
      <c r="F5537" s="7">
        <v>20</v>
      </c>
      <c r="G5537" s="7">
        <v>30</v>
      </c>
      <c r="H5537" s="7"/>
      <c r="I5537" s="7"/>
      <c r="J5537" s="7" t="s">
        <v>59</v>
      </c>
      <c r="K5537" s="7" t="s">
        <v>121</v>
      </c>
      <c r="L5537" s="7" t="s">
        <v>686</v>
      </c>
      <c r="M5537" s="7">
        <v>7</v>
      </c>
      <c r="N5537" s="7"/>
      <c r="O5537" s="7" t="s">
        <v>88</v>
      </c>
      <c r="P5537" s="7"/>
      <c r="Q5537" s="7">
        <v>2011</v>
      </c>
      <c r="R5537" s="7"/>
      <c r="S5537" s="7"/>
    </row>
    <row r="5538" spans="1:19" hidden="1" x14ac:dyDescent="0.35">
      <c r="A5538">
        <v>5537</v>
      </c>
      <c r="B5538" s="7">
        <v>340</v>
      </c>
      <c r="C5538" s="7">
        <v>12114</v>
      </c>
      <c r="D5538" s="7">
        <v>3294</v>
      </c>
      <c r="E5538" s="7" t="s">
        <v>453</v>
      </c>
      <c r="F5538" s="7">
        <v>20</v>
      </c>
      <c r="G5538" s="7">
        <v>30</v>
      </c>
      <c r="H5538" s="7"/>
      <c r="I5538" s="7"/>
      <c r="J5538" s="7" t="s">
        <v>59</v>
      </c>
      <c r="K5538" s="7" t="s">
        <v>121</v>
      </c>
      <c r="L5538" s="7" t="s">
        <v>686</v>
      </c>
      <c r="M5538" s="7">
        <v>7</v>
      </c>
      <c r="N5538" s="7"/>
      <c r="O5538" s="7" t="s">
        <v>88</v>
      </c>
      <c r="P5538" s="7"/>
      <c r="Q5538" s="7">
        <v>2011</v>
      </c>
      <c r="R5538" s="7"/>
      <c r="S5538" s="7"/>
    </row>
    <row r="5539" spans="1:19" hidden="1" x14ac:dyDescent="0.35">
      <c r="A5539">
        <v>5538</v>
      </c>
      <c r="B5539" s="7">
        <v>340</v>
      </c>
      <c r="C5539" s="7">
        <v>12109</v>
      </c>
      <c r="D5539" s="7">
        <v>3298</v>
      </c>
      <c r="E5539" s="7" t="s">
        <v>58</v>
      </c>
      <c r="F5539" s="7">
        <v>10</v>
      </c>
      <c r="G5539" s="7">
        <v>15</v>
      </c>
      <c r="H5539" s="7"/>
      <c r="I5539" s="7"/>
      <c r="J5539" s="7" t="s">
        <v>118</v>
      </c>
      <c r="K5539" s="7" t="s">
        <v>60</v>
      </c>
      <c r="L5539" s="7" t="s">
        <v>61</v>
      </c>
      <c r="M5539" s="7">
        <v>7</v>
      </c>
      <c r="N5539" s="7"/>
      <c r="O5539" s="7" t="s">
        <v>88</v>
      </c>
      <c r="P5539" s="7"/>
      <c r="Q5539" s="7">
        <v>2011</v>
      </c>
      <c r="R5539" s="7"/>
      <c r="S5539" s="7"/>
    </row>
    <row r="5540" spans="1:19" hidden="1" x14ac:dyDescent="0.35">
      <c r="A5540">
        <v>5539</v>
      </c>
      <c r="B5540" s="7">
        <v>340</v>
      </c>
      <c r="C5540" s="7">
        <v>12110</v>
      </c>
      <c r="D5540" s="7">
        <v>3298</v>
      </c>
      <c r="E5540" s="7" t="s">
        <v>453</v>
      </c>
      <c r="F5540" s="7"/>
      <c r="G5540" s="7"/>
      <c r="H5540" s="7">
        <v>1</v>
      </c>
      <c r="I5540" s="7">
        <v>49</v>
      </c>
      <c r="J5540" s="7" t="s">
        <v>118</v>
      </c>
      <c r="K5540" s="7" t="s">
        <v>121</v>
      </c>
      <c r="L5540" s="7" t="s">
        <v>61</v>
      </c>
      <c r="M5540" s="7">
        <v>8</v>
      </c>
      <c r="N5540" s="7"/>
      <c r="O5540" s="7" t="s">
        <v>62</v>
      </c>
      <c r="P5540" s="7"/>
      <c r="Q5540" s="7">
        <v>2010</v>
      </c>
      <c r="R5540" s="7"/>
      <c r="S5540" s="7"/>
    </row>
    <row r="5541" spans="1:19" hidden="1" x14ac:dyDescent="0.35">
      <c r="A5541">
        <v>5540</v>
      </c>
      <c r="B5541" s="7">
        <v>340</v>
      </c>
      <c r="C5541" s="7">
        <v>12110</v>
      </c>
      <c r="D5541" s="7">
        <v>3298</v>
      </c>
      <c r="E5541" s="7" t="s">
        <v>58</v>
      </c>
      <c r="F5541" s="7">
        <v>5</v>
      </c>
      <c r="G5541" s="7">
        <v>6</v>
      </c>
      <c r="H5541" s="7"/>
      <c r="I5541" s="7"/>
      <c r="J5541" s="7" t="s">
        <v>118</v>
      </c>
      <c r="K5541" s="7" t="s">
        <v>60</v>
      </c>
      <c r="L5541" s="7" t="s">
        <v>61</v>
      </c>
      <c r="M5541" s="7">
        <v>7</v>
      </c>
      <c r="N5541" s="7"/>
      <c r="O5541" s="7" t="s">
        <v>88</v>
      </c>
      <c r="P5541" s="7"/>
      <c r="Q5541" s="7">
        <v>2011</v>
      </c>
      <c r="R5541" s="7"/>
      <c r="S5541" s="7"/>
    </row>
    <row r="5542" spans="1:19" hidden="1" x14ac:dyDescent="0.35">
      <c r="A5542">
        <v>5541</v>
      </c>
      <c r="B5542" s="7">
        <v>340</v>
      </c>
      <c r="C5542" s="7">
        <v>12110</v>
      </c>
      <c r="D5542" s="7">
        <v>3263</v>
      </c>
      <c r="E5542" s="7" t="s">
        <v>58</v>
      </c>
      <c r="F5542" s="7">
        <v>70</v>
      </c>
      <c r="G5542" s="7">
        <v>100</v>
      </c>
      <c r="H5542" s="7"/>
      <c r="I5542" s="7"/>
      <c r="J5542" s="7" t="s">
        <v>118</v>
      </c>
      <c r="K5542" s="7" t="s">
        <v>60</v>
      </c>
      <c r="L5542" s="7" t="s">
        <v>61</v>
      </c>
      <c r="M5542" s="7">
        <v>7</v>
      </c>
      <c r="N5542" s="7"/>
      <c r="O5542" s="7" t="s">
        <v>88</v>
      </c>
      <c r="P5542" s="7"/>
      <c r="Q5542" s="7">
        <v>2011</v>
      </c>
      <c r="R5542" s="7"/>
      <c r="S5542" s="7"/>
    </row>
    <row r="5543" spans="1:19" hidden="1" x14ac:dyDescent="0.35">
      <c r="A5543">
        <v>5542</v>
      </c>
      <c r="B5543" s="7">
        <v>340</v>
      </c>
      <c r="C5543" s="7">
        <v>12110</v>
      </c>
      <c r="D5543" s="20">
        <v>3845</v>
      </c>
      <c r="E5543" s="7" t="s">
        <v>58</v>
      </c>
      <c r="F5543" s="7">
        <v>15</v>
      </c>
      <c r="G5543" s="7">
        <v>15</v>
      </c>
      <c r="H5543" s="7"/>
      <c r="I5543" s="7"/>
      <c r="J5543" s="7" t="s">
        <v>104</v>
      </c>
      <c r="K5543" s="7" t="s">
        <v>121</v>
      </c>
      <c r="L5543" s="7" t="s">
        <v>61</v>
      </c>
      <c r="M5543" s="7">
        <v>3</v>
      </c>
      <c r="N5543" s="7"/>
      <c r="O5543" s="7" t="s">
        <v>88</v>
      </c>
      <c r="P5543" s="7"/>
      <c r="Q5543" s="7">
        <v>2004</v>
      </c>
      <c r="R5543" s="7"/>
      <c r="S5543" s="7"/>
    </row>
    <row r="5544" spans="1:19" hidden="1" x14ac:dyDescent="0.35">
      <c r="A5544">
        <v>5543</v>
      </c>
      <c r="B5544" s="7">
        <v>340</v>
      </c>
      <c r="C5544" s="7">
        <v>12110</v>
      </c>
      <c r="D5544" s="20">
        <v>3845</v>
      </c>
      <c r="E5544" s="7" t="s">
        <v>58</v>
      </c>
      <c r="F5544" s="7"/>
      <c r="G5544" s="7"/>
      <c r="H5544" s="7">
        <v>1</v>
      </c>
      <c r="I5544" s="7">
        <v>49</v>
      </c>
      <c r="J5544" s="7" t="s">
        <v>135</v>
      </c>
      <c r="K5544" s="7" t="s">
        <v>121</v>
      </c>
      <c r="L5544" s="7" t="s">
        <v>61</v>
      </c>
      <c r="M5544" s="7">
        <v>8</v>
      </c>
      <c r="N5544" s="7"/>
      <c r="O5544" s="7" t="s">
        <v>88</v>
      </c>
      <c r="P5544" s="7"/>
      <c r="Q5544" s="7">
        <v>2010</v>
      </c>
      <c r="R5544" s="7"/>
      <c r="S5544" s="7"/>
    </row>
    <row r="5545" spans="1:19" hidden="1" x14ac:dyDescent="0.35">
      <c r="A5545">
        <v>5544</v>
      </c>
      <c r="B5545" s="7">
        <v>340</v>
      </c>
      <c r="C5545" s="7">
        <v>12110</v>
      </c>
      <c r="D5545" s="20">
        <v>3845</v>
      </c>
      <c r="E5545" s="7" t="s">
        <v>58</v>
      </c>
      <c r="F5545" s="7">
        <v>5</v>
      </c>
      <c r="G5545" s="7">
        <v>6</v>
      </c>
      <c r="H5545" s="7"/>
      <c r="I5545" s="7"/>
      <c r="J5545" s="7" t="s">
        <v>135</v>
      </c>
      <c r="K5545" s="7" t="s">
        <v>121</v>
      </c>
      <c r="L5545" s="7" t="s">
        <v>61</v>
      </c>
      <c r="M5545" s="7">
        <v>7</v>
      </c>
      <c r="N5545" s="7"/>
      <c r="O5545" s="7" t="s">
        <v>88</v>
      </c>
      <c r="P5545" s="7"/>
      <c r="Q5545" s="7">
        <v>2011</v>
      </c>
      <c r="R5545" s="7"/>
      <c r="S5545" s="7"/>
    </row>
    <row r="5546" spans="1:19" hidden="1" x14ac:dyDescent="0.35">
      <c r="A5546">
        <v>5545</v>
      </c>
      <c r="B5546" s="7">
        <v>340</v>
      </c>
      <c r="C5546" s="7">
        <v>12108</v>
      </c>
      <c r="D5546" s="7">
        <v>3846</v>
      </c>
      <c r="E5546" s="7" t="s">
        <v>295</v>
      </c>
      <c r="F5546" s="7">
        <v>1</v>
      </c>
      <c r="G5546" s="7">
        <v>1</v>
      </c>
      <c r="H5546" s="7"/>
      <c r="I5546" s="7"/>
      <c r="J5546" s="7" t="s">
        <v>154</v>
      </c>
      <c r="K5546" s="7" t="s">
        <v>121</v>
      </c>
      <c r="L5546" s="7" t="s">
        <v>686</v>
      </c>
      <c r="M5546" s="7">
        <v>8</v>
      </c>
      <c r="N5546" s="7"/>
      <c r="O5546" s="7" t="s">
        <v>62</v>
      </c>
      <c r="P5546" s="7"/>
      <c r="Q5546" s="7">
        <v>2010</v>
      </c>
      <c r="R5546" s="9" t="s">
        <v>176</v>
      </c>
      <c r="S5546" s="7"/>
    </row>
    <row r="5547" spans="1:19" hidden="1" x14ac:dyDescent="0.35">
      <c r="A5547">
        <v>5546</v>
      </c>
      <c r="B5547" s="7">
        <v>340</v>
      </c>
      <c r="C5547" s="7">
        <v>12110</v>
      </c>
      <c r="D5547" s="20">
        <v>32652</v>
      </c>
      <c r="E5547" s="7" t="s">
        <v>58</v>
      </c>
      <c r="F5547" s="7">
        <v>3</v>
      </c>
      <c r="G5547" s="7">
        <v>3</v>
      </c>
      <c r="H5547" s="7"/>
      <c r="I5547" s="7"/>
      <c r="J5547" s="7" t="s">
        <v>118</v>
      </c>
      <c r="K5547" s="7" t="s">
        <v>121</v>
      </c>
      <c r="L5547" s="7" t="s">
        <v>61</v>
      </c>
      <c r="M5547" s="7">
        <v>7</v>
      </c>
      <c r="N5547" s="7"/>
      <c r="O5547" s="7" t="s">
        <v>88</v>
      </c>
      <c r="P5547" s="7"/>
      <c r="Q5547" s="7">
        <v>2011</v>
      </c>
      <c r="R5547" s="7"/>
      <c r="S5547" s="7"/>
    </row>
    <row r="5548" spans="1:19" hidden="1" x14ac:dyDescent="0.35">
      <c r="A5548">
        <v>5547</v>
      </c>
      <c r="B5548" s="7">
        <v>340</v>
      </c>
      <c r="C5548" s="7">
        <v>12110</v>
      </c>
      <c r="D5548" s="20">
        <v>32652</v>
      </c>
      <c r="E5548" s="7" t="s">
        <v>453</v>
      </c>
      <c r="F5548" s="7">
        <v>2</v>
      </c>
      <c r="G5548" s="7">
        <v>2</v>
      </c>
      <c r="H5548" s="7"/>
      <c r="I5548" s="7"/>
      <c r="J5548" s="7" t="s">
        <v>154</v>
      </c>
      <c r="K5548" s="7" t="s">
        <v>121</v>
      </c>
      <c r="L5548" s="7" t="s">
        <v>686</v>
      </c>
      <c r="M5548" s="7">
        <v>7</v>
      </c>
      <c r="N5548" s="7"/>
      <c r="O5548" s="7" t="s">
        <v>88</v>
      </c>
      <c r="P5548" s="7"/>
      <c r="Q5548" s="7">
        <v>2011</v>
      </c>
      <c r="R5548" s="7"/>
      <c r="S5548" s="7"/>
    </row>
    <row r="5549" spans="1:19" hidden="1" x14ac:dyDescent="0.35">
      <c r="A5549">
        <v>5548</v>
      </c>
      <c r="B5549" s="7">
        <v>340</v>
      </c>
      <c r="C5549" s="7">
        <v>12109</v>
      </c>
      <c r="D5549" s="7">
        <v>3658</v>
      </c>
      <c r="E5549" s="7" t="s">
        <v>453</v>
      </c>
      <c r="F5549" s="7">
        <v>100</v>
      </c>
      <c r="G5549" s="7">
        <v>150</v>
      </c>
      <c r="H5549" s="7"/>
      <c r="I5549" s="7"/>
      <c r="J5549" s="7" t="s">
        <v>59</v>
      </c>
      <c r="K5549" s="7" t="s">
        <v>121</v>
      </c>
      <c r="L5549" s="7" t="s">
        <v>686</v>
      </c>
      <c r="M5549" s="7">
        <v>7</v>
      </c>
      <c r="N5549" s="7"/>
      <c r="O5549" s="7" t="s">
        <v>88</v>
      </c>
      <c r="P5549" s="7"/>
      <c r="Q5549" s="7">
        <v>2011</v>
      </c>
      <c r="R5549" s="7"/>
      <c r="S5549" s="7"/>
    </row>
    <row r="5550" spans="1:19" hidden="1" x14ac:dyDescent="0.35">
      <c r="A5550">
        <v>5549</v>
      </c>
      <c r="B5550" s="7">
        <v>340</v>
      </c>
      <c r="C5550" s="7">
        <v>12110</v>
      </c>
      <c r="D5550" s="7">
        <v>3658</v>
      </c>
      <c r="E5550" s="7" t="s">
        <v>453</v>
      </c>
      <c r="F5550" s="7"/>
      <c r="G5550" s="7"/>
      <c r="H5550" s="7">
        <v>50</v>
      </c>
      <c r="I5550" s="7">
        <v>249</v>
      </c>
      <c r="J5550" s="7" t="s">
        <v>59</v>
      </c>
      <c r="K5550" s="7" t="s">
        <v>121</v>
      </c>
      <c r="L5550" s="7" t="s">
        <v>686</v>
      </c>
      <c r="M5550" s="7">
        <v>7</v>
      </c>
      <c r="N5550" s="7"/>
      <c r="O5550" s="7" t="s">
        <v>88</v>
      </c>
      <c r="P5550" s="7"/>
      <c r="Q5550" s="7">
        <v>2011</v>
      </c>
      <c r="R5550" s="7"/>
      <c r="S5550" s="7"/>
    </row>
    <row r="5551" spans="1:19" hidden="1" x14ac:dyDescent="0.35">
      <c r="A5551">
        <v>5550</v>
      </c>
      <c r="B5551" s="7">
        <v>340</v>
      </c>
      <c r="C5551" s="7">
        <v>12110</v>
      </c>
      <c r="D5551" s="7">
        <v>3658</v>
      </c>
      <c r="E5551" s="7" t="s">
        <v>453</v>
      </c>
      <c r="F5551" s="7">
        <v>400</v>
      </c>
      <c r="G5551" s="7">
        <v>400</v>
      </c>
      <c r="H5551" s="7"/>
      <c r="I5551" s="7"/>
      <c r="J5551" s="7" t="s">
        <v>59</v>
      </c>
      <c r="K5551" s="7" t="s">
        <v>121</v>
      </c>
      <c r="L5551" s="7" t="s">
        <v>686</v>
      </c>
      <c r="M5551" s="7">
        <v>7</v>
      </c>
      <c r="N5551" s="7"/>
      <c r="O5551" s="7" t="s">
        <v>88</v>
      </c>
      <c r="P5551" s="7"/>
      <c r="Q5551" s="7">
        <v>2011</v>
      </c>
      <c r="R5551" s="7"/>
      <c r="S5551" s="7"/>
    </row>
    <row r="5552" spans="1:19" hidden="1" x14ac:dyDescent="0.35">
      <c r="A5552">
        <v>5551</v>
      </c>
      <c r="B5552" s="7">
        <v>340</v>
      </c>
      <c r="C5552" s="7">
        <v>12109</v>
      </c>
      <c r="D5552" s="7">
        <v>3649</v>
      </c>
      <c r="E5552" s="7" t="s">
        <v>58</v>
      </c>
      <c r="F5552" s="7">
        <v>4</v>
      </c>
      <c r="G5552" s="7">
        <v>4</v>
      </c>
      <c r="H5552" s="7"/>
      <c r="I5552" s="7"/>
      <c r="J5552" s="7" t="s">
        <v>118</v>
      </c>
      <c r="K5552" s="7" t="s">
        <v>121</v>
      </c>
      <c r="L5552" s="7" t="s">
        <v>61</v>
      </c>
      <c r="M5552" s="7">
        <v>7</v>
      </c>
      <c r="N5552" s="7"/>
      <c r="O5552" s="7" t="s">
        <v>88</v>
      </c>
      <c r="P5552" s="7"/>
      <c r="Q5552" s="7">
        <v>2011</v>
      </c>
      <c r="R5552" s="7"/>
      <c r="S5552" s="7"/>
    </row>
    <row r="5553" spans="1:19" hidden="1" x14ac:dyDescent="0.35">
      <c r="A5553">
        <v>5552</v>
      </c>
      <c r="B5553" s="7">
        <v>340</v>
      </c>
      <c r="C5553" s="7">
        <v>12109</v>
      </c>
      <c r="D5553" s="7">
        <v>3288</v>
      </c>
      <c r="E5553" s="7" t="s">
        <v>58</v>
      </c>
      <c r="F5553" s="7">
        <v>3</v>
      </c>
      <c r="G5553" s="7">
        <v>3</v>
      </c>
      <c r="H5553" s="7"/>
      <c r="I5553" s="7"/>
      <c r="J5553" s="7" t="s">
        <v>135</v>
      </c>
      <c r="K5553" s="7" t="s">
        <v>121</v>
      </c>
      <c r="L5553" s="7" t="s">
        <v>61</v>
      </c>
      <c r="M5553" s="7">
        <v>7</v>
      </c>
      <c r="N5553" s="7"/>
      <c r="O5553" s="7" t="s">
        <v>88</v>
      </c>
      <c r="P5553" s="7"/>
      <c r="Q5553" s="7">
        <v>2011</v>
      </c>
      <c r="R5553" s="7"/>
      <c r="S5553" s="7"/>
    </row>
    <row r="5554" spans="1:19" hidden="1" x14ac:dyDescent="0.35">
      <c r="A5554">
        <v>5553</v>
      </c>
      <c r="B5554" s="7">
        <v>340</v>
      </c>
      <c r="C5554" s="7">
        <v>12112</v>
      </c>
      <c r="D5554" s="7">
        <v>3288</v>
      </c>
      <c r="E5554" s="7" t="s">
        <v>295</v>
      </c>
      <c r="F5554" s="7">
        <v>20</v>
      </c>
      <c r="G5554" s="7">
        <v>20</v>
      </c>
      <c r="H5554" s="7"/>
      <c r="I5554" s="7"/>
      <c r="J5554" s="7" t="s">
        <v>59</v>
      </c>
      <c r="K5554" s="7" t="s">
        <v>121</v>
      </c>
      <c r="L5554" s="7" t="s">
        <v>686</v>
      </c>
      <c r="M5554" s="7">
        <v>7</v>
      </c>
      <c r="N5554" s="7"/>
      <c r="O5554" s="7" t="s">
        <v>88</v>
      </c>
      <c r="P5554" s="7"/>
      <c r="Q5554" s="7">
        <v>2011</v>
      </c>
      <c r="R5554" s="7"/>
      <c r="S5554" s="7"/>
    </row>
    <row r="5555" spans="1:19" hidden="1" x14ac:dyDescent="0.35">
      <c r="A5555">
        <v>5554</v>
      </c>
      <c r="B5555" s="7">
        <v>340</v>
      </c>
      <c r="C5555" s="7">
        <v>12113</v>
      </c>
      <c r="D5555" s="7">
        <v>3288</v>
      </c>
      <c r="E5555" s="7" t="s">
        <v>453</v>
      </c>
      <c r="F5555" s="7"/>
      <c r="G5555" s="7"/>
      <c r="H5555" s="7"/>
      <c r="I5555" s="7"/>
      <c r="J5555" s="7"/>
      <c r="K5555" s="7"/>
      <c r="L5555" s="7" t="s">
        <v>61</v>
      </c>
      <c r="M5555" s="7"/>
      <c r="N5555" s="7" t="s">
        <v>86</v>
      </c>
      <c r="O5555" s="7" t="s">
        <v>62</v>
      </c>
      <c r="P5555" s="7"/>
      <c r="Q5555" s="7">
        <v>2011</v>
      </c>
      <c r="R5555" s="7" t="s">
        <v>1052</v>
      </c>
      <c r="S5555" s="7"/>
    </row>
    <row r="5556" spans="1:19" hidden="1" x14ac:dyDescent="0.35">
      <c r="A5556">
        <v>5555</v>
      </c>
      <c r="B5556" s="7">
        <v>340</v>
      </c>
      <c r="C5556" s="7">
        <v>12113</v>
      </c>
      <c r="D5556" s="7">
        <v>3288</v>
      </c>
      <c r="E5556" s="7" t="s">
        <v>453</v>
      </c>
      <c r="F5556" s="7"/>
      <c r="G5556" s="7"/>
      <c r="H5556" s="7"/>
      <c r="I5556" s="7"/>
      <c r="J5556" s="7"/>
      <c r="K5556" s="7"/>
      <c r="L5556" s="7" t="s">
        <v>61</v>
      </c>
      <c r="M5556" s="7"/>
      <c r="N5556" s="7" t="s">
        <v>86</v>
      </c>
      <c r="O5556" s="7" t="s">
        <v>62</v>
      </c>
      <c r="P5556" s="7"/>
      <c r="Q5556" s="7">
        <v>2011</v>
      </c>
      <c r="R5556" s="7" t="s">
        <v>1052</v>
      </c>
      <c r="S5556" s="7"/>
    </row>
    <row r="5557" spans="1:19" hidden="1" x14ac:dyDescent="0.35">
      <c r="A5557">
        <v>5556</v>
      </c>
      <c r="B5557" s="7">
        <v>341</v>
      </c>
      <c r="C5557" s="7">
        <v>21005</v>
      </c>
      <c r="D5557" s="7">
        <v>3880</v>
      </c>
      <c r="E5557" s="7" t="s">
        <v>173</v>
      </c>
      <c r="F5557" s="7"/>
      <c r="G5557" s="7"/>
      <c r="H5557" s="7"/>
      <c r="I5557" s="7"/>
      <c r="J5557" s="7"/>
      <c r="K5557" s="7" t="s">
        <v>121</v>
      </c>
      <c r="L5557" s="7" t="s">
        <v>686</v>
      </c>
      <c r="M5557" s="7"/>
      <c r="N5557" s="7" t="s">
        <v>78</v>
      </c>
      <c r="O5557" s="7" t="s">
        <v>105</v>
      </c>
      <c r="P5557" s="7">
        <v>2012</v>
      </c>
      <c r="Q5557" s="7">
        <v>2012</v>
      </c>
      <c r="R5557" s="7"/>
      <c r="S5557" s="7"/>
    </row>
    <row r="5558" spans="1:19" hidden="1" x14ac:dyDescent="0.35">
      <c r="A5558">
        <v>5557</v>
      </c>
      <c r="B5558" s="9">
        <v>342</v>
      </c>
      <c r="C5558" s="21">
        <v>5166</v>
      </c>
      <c r="D5558" s="7">
        <v>3295</v>
      </c>
      <c r="E5558" s="9" t="s">
        <v>591</v>
      </c>
      <c r="F5558" s="9">
        <v>27</v>
      </c>
      <c r="G5558" s="9">
        <v>27</v>
      </c>
      <c r="H5558" s="9"/>
      <c r="I5558" s="9"/>
      <c r="J5558" s="9" t="s">
        <v>59</v>
      </c>
      <c r="K5558" s="9" t="s">
        <v>121</v>
      </c>
      <c r="L5558" s="9" t="s">
        <v>686</v>
      </c>
      <c r="M5558" s="9">
        <v>5</v>
      </c>
      <c r="N5558" s="9"/>
      <c r="O5558" s="9" t="s">
        <v>88</v>
      </c>
      <c r="P5558" s="7">
        <v>1993</v>
      </c>
      <c r="Q5558" s="9">
        <v>2012</v>
      </c>
      <c r="R5558" s="9" t="s">
        <v>176</v>
      </c>
      <c r="S5558" s="9"/>
    </row>
    <row r="5559" spans="1:19" hidden="1" x14ac:dyDescent="0.35">
      <c r="A5559">
        <v>5558</v>
      </c>
      <c r="B5559" s="9">
        <v>342</v>
      </c>
      <c r="C5559" s="21">
        <v>5081</v>
      </c>
      <c r="D5559" s="7">
        <v>3298</v>
      </c>
      <c r="E5559" s="9" t="s">
        <v>591</v>
      </c>
      <c r="F5559" s="9">
        <v>7</v>
      </c>
      <c r="G5559" s="9">
        <v>7</v>
      </c>
      <c r="H5559" s="9"/>
      <c r="I5559" s="9"/>
      <c r="J5559" s="9" t="s">
        <v>59</v>
      </c>
      <c r="K5559" s="9" t="s">
        <v>121</v>
      </c>
      <c r="L5559" s="9" t="s">
        <v>686</v>
      </c>
      <c r="M5559" s="9">
        <v>5</v>
      </c>
      <c r="N5559" s="9"/>
      <c r="O5559" s="9" t="s">
        <v>88</v>
      </c>
      <c r="P5559" s="9">
        <v>2012</v>
      </c>
      <c r="Q5559" s="9">
        <v>2012</v>
      </c>
      <c r="R5559" s="9"/>
      <c r="S5559" s="9"/>
    </row>
    <row r="5560" spans="1:19" hidden="1" x14ac:dyDescent="0.35">
      <c r="A5560">
        <v>5559</v>
      </c>
      <c r="B5560" s="9">
        <v>342</v>
      </c>
      <c r="C5560" s="21">
        <v>5083</v>
      </c>
      <c r="D5560" s="7">
        <v>3298</v>
      </c>
      <c r="E5560" s="9" t="s">
        <v>591</v>
      </c>
      <c r="F5560" s="9">
        <v>4</v>
      </c>
      <c r="G5560" s="9">
        <v>4</v>
      </c>
      <c r="H5560" s="9"/>
      <c r="I5560" s="9"/>
      <c r="J5560" s="9" t="s">
        <v>59</v>
      </c>
      <c r="K5560" s="9" t="s">
        <v>121</v>
      </c>
      <c r="L5560" s="9" t="s">
        <v>686</v>
      </c>
      <c r="M5560" s="9">
        <v>5</v>
      </c>
      <c r="N5560" s="9"/>
      <c r="O5560" s="9" t="s">
        <v>88</v>
      </c>
      <c r="P5560" s="9">
        <v>2012</v>
      </c>
      <c r="Q5560" s="9">
        <v>2012</v>
      </c>
      <c r="R5560" s="9"/>
      <c r="S5560" s="9"/>
    </row>
    <row r="5561" spans="1:19" hidden="1" x14ac:dyDescent="0.35">
      <c r="A5561">
        <v>5560</v>
      </c>
      <c r="B5561" s="9">
        <v>342</v>
      </c>
      <c r="C5561" s="21">
        <v>5084</v>
      </c>
      <c r="D5561" s="7">
        <v>3298</v>
      </c>
      <c r="E5561" s="9" t="s">
        <v>591</v>
      </c>
      <c r="F5561" s="9">
        <v>1</v>
      </c>
      <c r="G5561" s="9">
        <v>1</v>
      </c>
      <c r="H5561" s="9"/>
      <c r="I5561" s="9"/>
      <c r="J5561" s="9" t="s">
        <v>59</v>
      </c>
      <c r="K5561" s="9" t="s">
        <v>121</v>
      </c>
      <c r="L5561" s="9" t="s">
        <v>686</v>
      </c>
      <c r="M5561" s="9">
        <v>5</v>
      </c>
      <c r="N5561" s="9"/>
      <c r="O5561" s="9" t="s">
        <v>88</v>
      </c>
      <c r="P5561" s="9">
        <v>2012</v>
      </c>
      <c r="Q5561" s="9">
        <v>2012</v>
      </c>
      <c r="R5561" s="9"/>
      <c r="S5561" s="9"/>
    </row>
    <row r="5562" spans="1:19" hidden="1" x14ac:dyDescent="0.35">
      <c r="A5562">
        <v>5561</v>
      </c>
      <c r="B5562" s="9">
        <v>342</v>
      </c>
      <c r="C5562" s="21">
        <v>5085</v>
      </c>
      <c r="D5562" s="7">
        <v>3298</v>
      </c>
      <c r="E5562" s="9" t="s">
        <v>591</v>
      </c>
      <c r="F5562" s="9">
        <v>8</v>
      </c>
      <c r="G5562" s="9">
        <v>8</v>
      </c>
      <c r="H5562" s="9"/>
      <c r="I5562" s="9"/>
      <c r="J5562" s="9" t="s">
        <v>59</v>
      </c>
      <c r="K5562" s="9" t="s">
        <v>121</v>
      </c>
      <c r="L5562" s="9" t="s">
        <v>686</v>
      </c>
      <c r="M5562" s="9">
        <v>5</v>
      </c>
      <c r="N5562" s="9"/>
      <c r="O5562" s="9" t="s">
        <v>88</v>
      </c>
      <c r="P5562" s="9">
        <v>2012</v>
      </c>
      <c r="Q5562" s="9">
        <v>2012</v>
      </c>
      <c r="R5562" s="9" t="s">
        <v>515</v>
      </c>
      <c r="S5562" s="9"/>
    </row>
    <row r="5563" spans="1:19" hidden="1" x14ac:dyDescent="0.35">
      <c r="A5563">
        <v>5562</v>
      </c>
      <c r="B5563" s="9">
        <v>342</v>
      </c>
      <c r="C5563" s="21">
        <v>5086</v>
      </c>
      <c r="D5563" s="7">
        <v>3298</v>
      </c>
      <c r="E5563" s="9" t="s">
        <v>591</v>
      </c>
      <c r="F5563" s="9">
        <v>16</v>
      </c>
      <c r="G5563" s="9">
        <v>16</v>
      </c>
      <c r="H5563" s="9"/>
      <c r="I5563" s="9"/>
      <c r="J5563" s="9" t="s">
        <v>59</v>
      </c>
      <c r="K5563" s="9" t="s">
        <v>121</v>
      </c>
      <c r="L5563" s="9" t="s">
        <v>686</v>
      </c>
      <c r="M5563" s="9">
        <v>5</v>
      </c>
      <c r="N5563" s="9"/>
      <c r="O5563" s="9" t="s">
        <v>88</v>
      </c>
      <c r="P5563" s="9">
        <v>2012</v>
      </c>
      <c r="Q5563" s="9">
        <v>2012</v>
      </c>
      <c r="R5563" s="9"/>
      <c r="S5563" s="9"/>
    </row>
    <row r="5564" spans="1:19" hidden="1" x14ac:dyDescent="0.35">
      <c r="A5564">
        <v>5563</v>
      </c>
      <c r="B5564" s="9">
        <v>342</v>
      </c>
      <c r="C5564" s="21">
        <v>5088</v>
      </c>
      <c r="D5564" s="7">
        <v>3298</v>
      </c>
      <c r="E5564" s="9" t="s">
        <v>591</v>
      </c>
      <c r="F5564" s="9">
        <v>9</v>
      </c>
      <c r="G5564" s="9">
        <v>9</v>
      </c>
      <c r="H5564" s="9"/>
      <c r="I5564" s="9"/>
      <c r="J5564" s="9" t="s">
        <v>59</v>
      </c>
      <c r="K5564" s="9" t="s">
        <v>121</v>
      </c>
      <c r="L5564" s="9" t="s">
        <v>686</v>
      </c>
      <c r="M5564" s="9">
        <v>5</v>
      </c>
      <c r="N5564" s="9"/>
      <c r="O5564" s="9" t="s">
        <v>88</v>
      </c>
      <c r="P5564" s="9">
        <v>2012</v>
      </c>
      <c r="Q5564" s="9">
        <v>2012</v>
      </c>
      <c r="R5564" s="9"/>
      <c r="S5564" s="9"/>
    </row>
    <row r="5565" spans="1:19" hidden="1" x14ac:dyDescent="0.35">
      <c r="A5565">
        <v>5564</v>
      </c>
      <c r="B5565" s="9">
        <v>342</v>
      </c>
      <c r="C5565" s="21">
        <v>5090</v>
      </c>
      <c r="D5565" s="7">
        <v>3298</v>
      </c>
      <c r="E5565" s="9" t="s">
        <v>591</v>
      </c>
      <c r="F5565" s="9">
        <v>6</v>
      </c>
      <c r="G5565" s="9">
        <v>6</v>
      </c>
      <c r="H5565" s="9"/>
      <c r="I5565" s="9"/>
      <c r="J5565" s="9" t="s">
        <v>59</v>
      </c>
      <c r="K5565" s="9" t="s">
        <v>121</v>
      </c>
      <c r="L5565" s="9" t="s">
        <v>686</v>
      </c>
      <c r="M5565" s="9">
        <v>5</v>
      </c>
      <c r="N5565" s="9"/>
      <c r="O5565" s="9" t="s">
        <v>88</v>
      </c>
      <c r="P5565" s="9">
        <v>2012</v>
      </c>
      <c r="Q5565" s="9">
        <v>2012</v>
      </c>
      <c r="R5565" s="9"/>
      <c r="S5565" s="9"/>
    </row>
    <row r="5566" spans="1:19" hidden="1" x14ac:dyDescent="0.35">
      <c r="A5566">
        <v>5565</v>
      </c>
      <c r="B5566" s="9">
        <v>342</v>
      </c>
      <c r="C5566" s="21">
        <v>5092</v>
      </c>
      <c r="D5566" s="7">
        <v>3298</v>
      </c>
      <c r="E5566" s="9" t="s">
        <v>591</v>
      </c>
      <c r="F5566" s="9">
        <v>2</v>
      </c>
      <c r="G5566" s="9">
        <v>2</v>
      </c>
      <c r="H5566" s="9"/>
      <c r="I5566" s="9"/>
      <c r="J5566" s="9" t="s">
        <v>59</v>
      </c>
      <c r="K5566" s="9" t="s">
        <v>121</v>
      </c>
      <c r="L5566" s="9" t="s">
        <v>686</v>
      </c>
      <c r="M5566" s="9">
        <v>5</v>
      </c>
      <c r="N5566" s="9"/>
      <c r="O5566" s="9" t="s">
        <v>88</v>
      </c>
      <c r="P5566" s="9">
        <v>2012</v>
      </c>
      <c r="Q5566" s="9">
        <v>2012</v>
      </c>
      <c r="R5566" s="9"/>
      <c r="S5566" s="9"/>
    </row>
    <row r="5567" spans="1:19" hidden="1" x14ac:dyDescent="0.35">
      <c r="A5567">
        <v>5566</v>
      </c>
      <c r="B5567" s="9">
        <v>342</v>
      </c>
      <c r="C5567" s="21">
        <v>5095</v>
      </c>
      <c r="D5567" s="7">
        <v>3298</v>
      </c>
      <c r="E5567" s="9" t="s">
        <v>591</v>
      </c>
      <c r="F5567" s="9">
        <v>42</v>
      </c>
      <c r="G5567" s="9">
        <v>42</v>
      </c>
      <c r="H5567" s="9"/>
      <c r="I5567" s="9"/>
      <c r="J5567" s="9" t="s">
        <v>59</v>
      </c>
      <c r="K5567" s="9" t="s">
        <v>60</v>
      </c>
      <c r="L5567" s="9" t="s">
        <v>686</v>
      </c>
      <c r="M5567" s="9">
        <v>5</v>
      </c>
      <c r="N5567" s="9"/>
      <c r="O5567" s="9" t="s">
        <v>88</v>
      </c>
      <c r="P5567" s="9">
        <v>2012</v>
      </c>
      <c r="Q5567" s="9">
        <v>2012</v>
      </c>
      <c r="R5567" s="9"/>
      <c r="S5567" s="9"/>
    </row>
    <row r="5568" spans="1:19" hidden="1" x14ac:dyDescent="0.35">
      <c r="A5568">
        <v>5567</v>
      </c>
      <c r="B5568" s="9">
        <v>342</v>
      </c>
      <c r="C5568" s="21">
        <v>5096</v>
      </c>
      <c r="D5568" s="7">
        <v>3298</v>
      </c>
      <c r="E5568" s="9" t="s">
        <v>591</v>
      </c>
      <c r="F5568" s="9">
        <v>4</v>
      </c>
      <c r="G5568" s="9">
        <v>4</v>
      </c>
      <c r="H5568" s="9"/>
      <c r="I5568" s="9"/>
      <c r="J5568" s="9" t="s">
        <v>59</v>
      </c>
      <c r="K5568" s="9" t="s">
        <v>121</v>
      </c>
      <c r="L5568" s="9" t="s">
        <v>686</v>
      </c>
      <c r="M5568" s="9">
        <v>5</v>
      </c>
      <c r="N5568" s="9"/>
      <c r="O5568" s="9" t="s">
        <v>88</v>
      </c>
      <c r="P5568" s="9">
        <v>2012</v>
      </c>
      <c r="Q5568" s="9">
        <v>2012</v>
      </c>
      <c r="R5568" s="9"/>
      <c r="S5568" s="9"/>
    </row>
    <row r="5569" spans="1:19" hidden="1" x14ac:dyDescent="0.35">
      <c r="A5569">
        <v>5568</v>
      </c>
      <c r="B5569" s="9">
        <v>342</v>
      </c>
      <c r="C5569" s="21">
        <v>5097</v>
      </c>
      <c r="D5569" s="7">
        <v>3298</v>
      </c>
      <c r="E5569" s="9" t="s">
        <v>591</v>
      </c>
      <c r="F5569" s="9">
        <v>21</v>
      </c>
      <c r="G5569" s="9">
        <v>21</v>
      </c>
      <c r="H5569" s="9"/>
      <c r="I5569" s="9"/>
      <c r="J5569" s="9" t="s">
        <v>59</v>
      </c>
      <c r="K5569" s="9" t="s">
        <v>60</v>
      </c>
      <c r="L5569" s="9" t="s">
        <v>686</v>
      </c>
      <c r="M5569" s="9">
        <v>5</v>
      </c>
      <c r="N5569" s="9"/>
      <c r="O5569" s="9" t="s">
        <v>88</v>
      </c>
      <c r="P5569" s="9">
        <v>2012</v>
      </c>
      <c r="Q5569" s="9">
        <v>2012</v>
      </c>
      <c r="R5569" s="9"/>
      <c r="S5569" s="9"/>
    </row>
    <row r="5570" spans="1:19" hidden="1" x14ac:dyDescent="0.35">
      <c r="A5570">
        <v>5569</v>
      </c>
      <c r="B5570" s="9">
        <v>342</v>
      </c>
      <c r="C5570" s="21">
        <v>5166</v>
      </c>
      <c r="D5570" s="7">
        <v>3298</v>
      </c>
      <c r="E5570" s="9" t="s">
        <v>591</v>
      </c>
      <c r="F5570" s="9">
        <v>3</v>
      </c>
      <c r="G5570" s="9">
        <v>3</v>
      </c>
      <c r="H5570" s="9"/>
      <c r="I5570" s="9"/>
      <c r="J5570" s="9" t="s">
        <v>59</v>
      </c>
      <c r="K5570" s="9" t="s">
        <v>121</v>
      </c>
      <c r="L5570" s="9" t="s">
        <v>686</v>
      </c>
      <c r="M5570" s="9">
        <v>5</v>
      </c>
      <c r="N5570" s="9"/>
      <c r="O5570" s="9" t="s">
        <v>88</v>
      </c>
      <c r="P5570" s="9">
        <v>2012</v>
      </c>
      <c r="Q5570" s="9">
        <v>2012</v>
      </c>
      <c r="R5570" s="9" t="s">
        <v>176</v>
      </c>
      <c r="S5570" s="9"/>
    </row>
    <row r="5571" spans="1:19" hidden="1" x14ac:dyDescent="0.35">
      <c r="A5571">
        <v>5570</v>
      </c>
      <c r="B5571" s="9">
        <v>342</v>
      </c>
      <c r="C5571" s="21">
        <v>5216</v>
      </c>
      <c r="D5571" s="7">
        <v>3298</v>
      </c>
      <c r="E5571" s="9" t="s">
        <v>591</v>
      </c>
      <c r="F5571" s="9">
        <v>35</v>
      </c>
      <c r="G5571" s="9">
        <v>35</v>
      </c>
      <c r="H5571" s="9"/>
      <c r="I5571" s="9"/>
      <c r="J5571" s="9" t="s">
        <v>59</v>
      </c>
      <c r="K5571" s="9" t="s">
        <v>121</v>
      </c>
      <c r="L5571" s="9" t="s">
        <v>686</v>
      </c>
      <c r="M5571" s="9">
        <v>5</v>
      </c>
      <c r="N5571" s="9"/>
      <c r="O5571" s="9" t="s">
        <v>88</v>
      </c>
      <c r="P5571" s="9">
        <v>2012</v>
      </c>
      <c r="Q5571" s="9">
        <v>2012</v>
      </c>
      <c r="R5571" s="9" t="s">
        <v>176</v>
      </c>
      <c r="S5571" s="9"/>
    </row>
    <row r="5572" spans="1:19" hidden="1" x14ac:dyDescent="0.35">
      <c r="A5572">
        <v>5571</v>
      </c>
      <c r="B5572" s="9">
        <v>342</v>
      </c>
      <c r="C5572" s="21">
        <v>5166</v>
      </c>
      <c r="D5572" s="7">
        <v>3263</v>
      </c>
      <c r="E5572" s="9" t="s">
        <v>591</v>
      </c>
      <c r="F5572" s="9">
        <v>6</v>
      </c>
      <c r="G5572" s="9">
        <v>6</v>
      </c>
      <c r="H5572" s="9"/>
      <c r="I5572" s="9"/>
      <c r="J5572" s="9" t="s">
        <v>59</v>
      </c>
      <c r="K5572" s="9" t="s">
        <v>121</v>
      </c>
      <c r="L5572" s="9" t="s">
        <v>686</v>
      </c>
      <c r="M5572" s="9">
        <v>5</v>
      </c>
      <c r="N5572" s="9"/>
      <c r="O5572" s="9" t="s">
        <v>88</v>
      </c>
      <c r="P5572" s="9">
        <v>2012</v>
      </c>
      <c r="Q5572" s="9">
        <v>2012</v>
      </c>
      <c r="R5572" s="9" t="s">
        <v>176</v>
      </c>
      <c r="S5572" s="9"/>
    </row>
    <row r="5573" spans="1:19" hidden="1" x14ac:dyDescent="0.35">
      <c r="A5573">
        <v>5572</v>
      </c>
      <c r="B5573" s="9">
        <v>342</v>
      </c>
      <c r="C5573" s="21">
        <v>5081</v>
      </c>
      <c r="D5573" s="20">
        <v>3845</v>
      </c>
      <c r="E5573" s="9" t="s">
        <v>58</v>
      </c>
      <c r="F5573" s="9">
        <v>1</v>
      </c>
      <c r="G5573" s="9">
        <v>1</v>
      </c>
      <c r="H5573" s="9"/>
      <c r="I5573" s="9"/>
      <c r="J5573" s="9" t="s">
        <v>118</v>
      </c>
      <c r="K5573" s="9" t="s">
        <v>121</v>
      </c>
      <c r="L5573" s="9" t="s">
        <v>61</v>
      </c>
      <c r="M5573" s="9">
        <v>5</v>
      </c>
      <c r="N5573" s="9"/>
      <c r="O5573" s="9" t="s">
        <v>88</v>
      </c>
      <c r="P5573" s="9">
        <v>2012</v>
      </c>
      <c r="Q5573" s="9">
        <v>2012</v>
      </c>
      <c r="R5573" s="9"/>
      <c r="S5573" s="9"/>
    </row>
    <row r="5574" spans="1:19" hidden="1" x14ac:dyDescent="0.35">
      <c r="A5574">
        <v>5573</v>
      </c>
      <c r="B5574" s="9">
        <v>342</v>
      </c>
      <c r="C5574" s="21">
        <v>5082</v>
      </c>
      <c r="D5574" s="20">
        <v>3845</v>
      </c>
      <c r="E5574" s="9" t="s">
        <v>58</v>
      </c>
      <c r="F5574" s="9">
        <v>2</v>
      </c>
      <c r="G5574" s="9">
        <v>2</v>
      </c>
      <c r="H5574" s="9"/>
      <c r="I5574" s="9"/>
      <c r="J5574" s="9" t="s">
        <v>118</v>
      </c>
      <c r="K5574" s="9" t="s">
        <v>121</v>
      </c>
      <c r="L5574" s="9" t="s">
        <v>61</v>
      </c>
      <c r="M5574" s="9">
        <v>5</v>
      </c>
      <c r="N5574" s="9"/>
      <c r="O5574" s="9" t="s">
        <v>88</v>
      </c>
      <c r="P5574" s="9">
        <v>2012</v>
      </c>
      <c r="Q5574" s="9">
        <v>2012</v>
      </c>
      <c r="R5574" s="9"/>
      <c r="S5574" s="9"/>
    </row>
    <row r="5575" spans="1:19" hidden="1" x14ac:dyDescent="0.35">
      <c r="A5575">
        <v>5574</v>
      </c>
      <c r="B5575" s="9">
        <v>342</v>
      </c>
      <c r="C5575" s="21">
        <v>5087</v>
      </c>
      <c r="D5575" s="20">
        <v>3845</v>
      </c>
      <c r="E5575" s="9" t="s">
        <v>58</v>
      </c>
      <c r="F5575" s="9">
        <v>8</v>
      </c>
      <c r="G5575" s="9">
        <v>8</v>
      </c>
      <c r="H5575" s="9"/>
      <c r="I5575" s="9"/>
      <c r="J5575" s="9" t="s">
        <v>118</v>
      </c>
      <c r="K5575" s="9" t="s">
        <v>121</v>
      </c>
      <c r="L5575" s="9" t="s">
        <v>61</v>
      </c>
      <c r="M5575" s="9">
        <v>5</v>
      </c>
      <c r="N5575" s="9"/>
      <c r="O5575" s="9" t="s">
        <v>88</v>
      </c>
      <c r="P5575" s="9">
        <v>2012</v>
      </c>
      <c r="Q5575" s="9">
        <v>2012</v>
      </c>
      <c r="R5575" s="9"/>
      <c r="S5575" s="9"/>
    </row>
    <row r="5576" spans="1:19" hidden="1" x14ac:dyDescent="0.35">
      <c r="A5576">
        <v>5575</v>
      </c>
      <c r="B5576" s="9">
        <v>342</v>
      </c>
      <c r="C5576" s="21">
        <v>5088</v>
      </c>
      <c r="D5576" s="20">
        <v>3845</v>
      </c>
      <c r="E5576" s="9" t="s">
        <v>58</v>
      </c>
      <c r="F5576" s="9">
        <v>3</v>
      </c>
      <c r="G5576" s="9">
        <v>3</v>
      </c>
      <c r="H5576" s="9"/>
      <c r="I5576" s="9"/>
      <c r="J5576" s="9" t="s">
        <v>118</v>
      </c>
      <c r="K5576" s="9" t="s">
        <v>121</v>
      </c>
      <c r="L5576" s="9" t="s">
        <v>61</v>
      </c>
      <c r="M5576" s="9">
        <v>5</v>
      </c>
      <c r="N5576" s="9"/>
      <c r="O5576" s="9" t="s">
        <v>88</v>
      </c>
      <c r="P5576" s="9">
        <v>2012</v>
      </c>
      <c r="Q5576" s="9">
        <v>2012</v>
      </c>
      <c r="R5576" s="9"/>
      <c r="S5576" s="9"/>
    </row>
    <row r="5577" spans="1:19" hidden="1" x14ac:dyDescent="0.35">
      <c r="A5577">
        <v>5576</v>
      </c>
      <c r="B5577" s="9">
        <v>342</v>
      </c>
      <c r="C5577" s="21">
        <v>5091</v>
      </c>
      <c r="D5577" s="20">
        <v>3845</v>
      </c>
      <c r="E5577" s="9" t="s">
        <v>58</v>
      </c>
      <c r="F5577" s="9">
        <v>1</v>
      </c>
      <c r="G5577" s="9">
        <v>1</v>
      </c>
      <c r="H5577" s="9"/>
      <c r="I5577" s="9"/>
      <c r="J5577" s="9" t="s">
        <v>118</v>
      </c>
      <c r="K5577" s="9" t="s">
        <v>121</v>
      </c>
      <c r="L5577" s="9" t="s">
        <v>61</v>
      </c>
      <c r="M5577" s="9">
        <v>5</v>
      </c>
      <c r="N5577" s="9"/>
      <c r="O5577" s="9" t="s">
        <v>88</v>
      </c>
      <c r="P5577" s="9">
        <v>2012</v>
      </c>
      <c r="Q5577" s="9">
        <v>2012</v>
      </c>
      <c r="R5577" s="9" t="s">
        <v>515</v>
      </c>
      <c r="S5577" s="9"/>
    </row>
    <row r="5578" spans="1:19" hidden="1" x14ac:dyDescent="0.35">
      <c r="A5578">
        <v>5577</v>
      </c>
      <c r="B5578" s="9">
        <v>342</v>
      </c>
      <c r="C5578" s="21">
        <v>5092</v>
      </c>
      <c r="D5578" s="20">
        <v>3845</v>
      </c>
      <c r="E5578" s="9" t="s">
        <v>58</v>
      </c>
      <c r="F5578" s="9">
        <v>7</v>
      </c>
      <c r="G5578" s="9">
        <v>7</v>
      </c>
      <c r="H5578" s="9"/>
      <c r="I5578" s="9"/>
      <c r="J5578" s="9" t="s">
        <v>118</v>
      </c>
      <c r="K5578" s="9" t="s">
        <v>121</v>
      </c>
      <c r="L5578" s="9" t="s">
        <v>61</v>
      </c>
      <c r="M5578" s="9">
        <v>5</v>
      </c>
      <c r="N5578" s="9"/>
      <c r="O5578" s="9" t="s">
        <v>88</v>
      </c>
      <c r="P5578" s="9">
        <v>2012</v>
      </c>
      <c r="Q5578" s="9">
        <v>2012</v>
      </c>
      <c r="R5578" s="9"/>
      <c r="S5578" s="9"/>
    </row>
    <row r="5579" spans="1:19" hidden="1" x14ac:dyDescent="0.35">
      <c r="A5579">
        <v>5578</v>
      </c>
      <c r="B5579" s="9">
        <v>342</v>
      </c>
      <c r="C5579" s="21">
        <v>5097</v>
      </c>
      <c r="D5579" s="20">
        <v>3845</v>
      </c>
      <c r="E5579" s="9" t="s">
        <v>58</v>
      </c>
      <c r="F5579" s="9">
        <v>2</v>
      </c>
      <c r="G5579" s="9">
        <v>2</v>
      </c>
      <c r="H5579" s="9"/>
      <c r="I5579" s="9"/>
      <c r="J5579" s="9" t="s">
        <v>118</v>
      </c>
      <c r="K5579" s="9" t="s">
        <v>121</v>
      </c>
      <c r="L5579" s="9" t="s">
        <v>61</v>
      </c>
      <c r="M5579" s="9">
        <v>5</v>
      </c>
      <c r="N5579" s="9"/>
      <c r="O5579" s="9" t="s">
        <v>88</v>
      </c>
      <c r="P5579" s="9">
        <v>2012</v>
      </c>
      <c r="Q5579" s="9">
        <v>2012</v>
      </c>
      <c r="R5579" s="9"/>
      <c r="S5579" s="9"/>
    </row>
    <row r="5580" spans="1:19" hidden="1" x14ac:dyDescent="0.35">
      <c r="A5580">
        <v>5579</v>
      </c>
      <c r="B5580" s="9">
        <v>342</v>
      </c>
      <c r="C5580" s="21">
        <v>5216</v>
      </c>
      <c r="D5580" s="20">
        <v>3845</v>
      </c>
      <c r="E5580" s="9" t="s">
        <v>58</v>
      </c>
      <c r="F5580" s="9">
        <v>10</v>
      </c>
      <c r="G5580" s="9">
        <v>10</v>
      </c>
      <c r="H5580" s="9"/>
      <c r="I5580" s="9"/>
      <c r="J5580" s="9" t="s">
        <v>118</v>
      </c>
      <c r="K5580" s="9" t="s">
        <v>121</v>
      </c>
      <c r="L5580" s="9" t="s">
        <v>61</v>
      </c>
      <c r="M5580" s="9">
        <v>5</v>
      </c>
      <c r="N5580" s="9"/>
      <c r="O5580" s="9" t="s">
        <v>88</v>
      </c>
      <c r="P5580" s="9">
        <v>2012</v>
      </c>
      <c r="Q5580" s="9">
        <v>2012</v>
      </c>
      <c r="R5580" s="9" t="s">
        <v>176</v>
      </c>
      <c r="S5580" s="9"/>
    </row>
    <row r="5581" spans="1:19" hidden="1" x14ac:dyDescent="0.35">
      <c r="A5581">
        <v>5580</v>
      </c>
      <c r="B5581" s="9">
        <v>342</v>
      </c>
      <c r="C5581" s="21">
        <v>5082</v>
      </c>
      <c r="D5581" s="20">
        <v>3898</v>
      </c>
      <c r="E5581" s="9" t="s">
        <v>58</v>
      </c>
      <c r="F5581" s="9">
        <v>11</v>
      </c>
      <c r="G5581" s="9">
        <v>11</v>
      </c>
      <c r="H5581" s="9"/>
      <c r="I5581" s="9"/>
      <c r="J5581" s="9" t="s">
        <v>118</v>
      </c>
      <c r="K5581" s="9" t="s">
        <v>121</v>
      </c>
      <c r="L5581" s="9" t="s">
        <v>61</v>
      </c>
      <c r="M5581" s="9">
        <v>5</v>
      </c>
      <c r="N5581" s="9"/>
      <c r="O5581" s="9" t="s">
        <v>88</v>
      </c>
      <c r="P5581" s="9">
        <v>2012</v>
      </c>
      <c r="Q5581" s="9">
        <v>2012</v>
      </c>
      <c r="R5581" s="9"/>
      <c r="S5581" s="9"/>
    </row>
    <row r="5582" spans="1:19" hidden="1" x14ac:dyDescent="0.35">
      <c r="A5582">
        <v>5581</v>
      </c>
      <c r="B5582" s="9">
        <v>342</v>
      </c>
      <c r="C5582" s="21">
        <v>5089</v>
      </c>
      <c r="D5582" s="20">
        <v>3898</v>
      </c>
      <c r="E5582" s="9" t="s">
        <v>58</v>
      </c>
      <c r="F5582" s="9">
        <v>6</v>
      </c>
      <c r="G5582" s="9">
        <v>6</v>
      </c>
      <c r="H5582" s="9"/>
      <c r="I5582" s="9"/>
      <c r="J5582" s="9" t="s">
        <v>118</v>
      </c>
      <c r="K5582" s="9" t="s">
        <v>60</v>
      </c>
      <c r="L5582" s="9" t="s">
        <v>61</v>
      </c>
      <c r="M5582" s="9">
        <v>5</v>
      </c>
      <c r="N5582" s="9"/>
      <c r="O5582" s="9" t="s">
        <v>88</v>
      </c>
      <c r="P5582" s="9">
        <v>2012</v>
      </c>
      <c r="Q5582" s="9">
        <v>2012</v>
      </c>
      <c r="R5582" s="9"/>
      <c r="S5582" s="9"/>
    </row>
    <row r="5583" spans="1:19" hidden="1" x14ac:dyDescent="0.35">
      <c r="A5583">
        <v>5582</v>
      </c>
      <c r="B5583" s="9">
        <v>342</v>
      </c>
      <c r="C5583" s="21">
        <v>5092</v>
      </c>
      <c r="D5583" s="20">
        <v>3898</v>
      </c>
      <c r="E5583" s="9" t="s">
        <v>58</v>
      </c>
      <c r="F5583" s="9">
        <v>1</v>
      </c>
      <c r="G5583" s="9">
        <v>1</v>
      </c>
      <c r="H5583" s="9"/>
      <c r="I5583" s="9"/>
      <c r="J5583" s="9" t="s">
        <v>118</v>
      </c>
      <c r="K5583" s="9" t="s">
        <v>121</v>
      </c>
      <c r="L5583" s="9" t="s">
        <v>61</v>
      </c>
      <c r="M5583" s="9">
        <v>5</v>
      </c>
      <c r="N5583" s="9"/>
      <c r="O5583" s="9" t="s">
        <v>88</v>
      </c>
      <c r="P5583" s="9">
        <v>2012</v>
      </c>
      <c r="Q5583" s="9">
        <v>2012</v>
      </c>
      <c r="R5583" s="9"/>
      <c r="S5583" s="9"/>
    </row>
    <row r="5584" spans="1:19" hidden="1" x14ac:dyDescent="0.35">
      <c r="A5584">
        <v>5583</v>
      </c>
      <c r="B5584" s="9">
        <v>342</v>
      </c>
      <c r="C5584" s="21">
        <v>5096</v>
      </c>
      <c r="D5584" s="20">
        <v>3898</v>
      </c>
      <c r="E5584" s="9" t="s">
        <v>58</v>
      </c>
      <c r="F5584" s="9">
        <v>15</v>
      </c>
      <c r="G5584" s="9">
        <v>15</v>
      </c>
      <c r="H5584" s="9"/>
      <c r="I5584" s="9"/>
      <c r="J5584" s="9" t="s">
        <v>118</v>
      </c>
      <c r="K5584" s="9" t="s">
        <v>121</v>
      </c>
      <c r="L5584" s="9" t="s">
        <v>61</v>
      </c>
      <c r="M5584" s="9">
        <v>5</v>
      </c>
      <c r="N5584" s="9"/>
      <c r="O5584" s="9" t="s">
        <v>88</v>
      </c>
      <c r="P5584" s="9">
        <v>2012</v>
      </c>
      <c r="Q5584" s="9">
        <v>2012</v>
      </c>
      <c r="R5584" s="9"/>
      <c r="S5584" s="9"/>
    </row>
    <row r="5585" spans="1:19" hidden="1" x14ac:dyDescent="0.35">
      <c r="A5585">
        <v>5584</v>
      </c>
      <c r="B5585" s="9">
        <v>342</v>
      </c>
      <c r="C5585" s="21">
        <v>5082</v>
      </c>
      <c r="D5585" s="20">
        <v>32652</v>
      </c>
      <c r="E5585" s="9" t="s">
        <v>58</v>
      </c>
      <c r="F5585" s="9">
        <v>1</v>
      </c>
      <c r="G5585" s="9">
        <v>1</v>
      </c>
      <c r="H5585" s="9"/>
      <c r="I5585" s="9"/>
      <c r="J5585" s="9" t="s">
        <v>118</v>
      </c>
      <c r="K5585" s="9" t="s">
        <v>121</v>
      </c>
      <c r="L5585" s="9" t="s">
        <v>61</v>
      </c>
      <c r="M5585" s="9">
        <v>5</v>
      </c>
      <c r="N5585" s="9"/>
      <c r="O5585" s="9" t="s">
        <v>88</v>
      </c>
      <c r="P5585" s="9">
        <v>2012</v>
      </c>
      <c r="Q5585" s="9">
        <v>2012</v>
      </c>
      <c r="R5585" s="9"/>
      <c r="S5585" s="9"/>
    </row>
    <row r="5586" spans="1:19" hidden="1" x14ac:dyDescent="0.35">
      <c r="A5586">
        <v>5585</v>
      </c>
      <c r="B5586" s="9">
        <v>342</v>
      </c>
      <c r="C5586" s="21">
        <v>5084</v>
      </c>
      <c r="D5586" s="20">
        <v>32652</v>
      </c>
      <c r="E5586" s="9" t="s">
        <v>58</v>
      </c>
      <c r="F5586" s="9">
        <v>3</v>
      </c>
      <c r="G5586" s="9">
        <v>3</v>
      </c>
      <c r="H5586" s="9"/>
      <c r="I5586" s="9"/>
      <c r="J5586" s="9" t="s">
        <v>118</v>
      </c>
      <c r="K5586" s="9" t="s">
        <v>121</v>
      </c>
      <c r="L5586" s="9" t="s">
        <v>61</v>
      </c>
      <c r="M5586" s="9">
        <v>5</v>
      </c>
      <c r="N5586" s="9"/>
      <c r="O5586" s="9" t="s">
        <v>88</v>
      </c>
      <c r="P5586" s="9">
        <v>2012</v>
      </c>
      <c r="Q5586" s="9">
        <v>2012</v>
      </c>
      <c r="R5586" s="9"/>
      <c r="S5586" s="9"/>
    </row>
    <row r="5587" spans="1:19" hidden="1" x14ac:dyDescent="0.35">
      <c r="A5587">
        <v>5586</v>
      </c>
      <c r="B5587" s="9">
        <v>342</v>
      </c>
      <c r="C5587" s="21">
        <v>5087</v>
      </c>
      <c r="D5587" s="20">
        <v>32652</v>
      </c>
      <c r="E5587" s="9" t="s">
        <v>58</v>
      </c>
      <c r="F5587" s="9">
        <v>4</v>
      </c>
      <c r="G5587" s="9">
        <v>4</v>
      </c>
      <c r="H5587" s="9"/>
      <c r="I5587" s="9"/>
      <c r="J5587" s="9" t="s">
        <v>118</v>
      </c>
      <c r="K5587" s="9" t="s">
        <v>121</v>
      </c>
      <c r="L5587" s="9" t="s">
        <v>61</v>
      </c>
      <c r="M5587" s="9">
        <v>5</v>
      </c>
      <c r="N5587" s="9"/>
      <c r="O5587" s="9" t="s">
        <v>88</v>
      </c>
      <c r="P5587" s="9">
        <v>2012</v>
      </c>
      <c r="Q5587" s="9">
        <v>2012</v>
      </c>
      <c r="R5587" s="9"/>
      <c r="S5587" s="9"/>
    </row>
    <row r="5588" spans="1:19" hidden="1" x14ac:dyDescent="0.35">
      <c r="A5588">
        <v>5587</v>
      </c>
      <c r="B5588" s="9">
        <v>342</v>
      </c>
      <c r="C5588" s="21">
        <v>5088</v>
      </c>
      <c r="D5588" s="20">
        <v>32652</v>
      </c>
      <c r="E5588" s="9" t="s">
        <v>58</v>
      </c>
      <c r="F5588" s="9">
        <v>1</v>
      </c>
      <c r="G5588" s="9">
        <v>1</v>
      </c>
      <c r="H5588" s="9"/>
      <c r="I5588" s="9"/>
      <c r="J5588" s="9" t="s">
        <v>118</v>
      </c>
      <c r="K5588" s="9" t="s">
        <v>121</v>
      </c>
      <c r="L5588" s="9" t="s">
        <v>61</v>
      </c>
      <c r="M5588" s="9">
        <v>5</v>
      </c>
      <c r="N5588" s="9"/>
      <c r="O5588" s="9" t="s">
        <v>88</v>
      </c>
      <c r="P5588" s="9">
        <v>2012</v>
      </c>
      <c r="Q5588" s="9">
        <v>2012</v>
      </c>
      <c r="R5588" s="9"/>
      <c r="S5588" s="9"/>
    </row>
    <row r="5589" spans="1:19" hidden="1" x14ac:dyDescent="0.35">
      <c r="A5589">
        <v>5588</v>
      </c>
      <c r="B5589" s="9">
        <v>342</v>
      </c>
      <c r="C5589" s="21">
        <v>5089</v>
      </c>
      <c r="D5589" s="20">
        <v>32652</v>
      </c>
      <c r="E5589" s="9" t="s">
        <v>58</v>
      </c>
      <c r="F5589" s="9">
        <v>3</v>
      </c>
      <c r="G5589" s="9">
        <v>3</v>
      </c>
      <c r="H5589" s="9"/>
      <c r="I5589" s="9"/>
      <c r="J5589" s="9" t="s">
        <v>118</v>
      </c>
      <c r="K5589" s="9" t="s">
        <v>60</v>
      </c>
      <c r="L5589" s="9" t="s">
        <v>61</v>
      </c>
      <c r="M5589" s="9">
        <v>5</v>
      </c>
      <c r="N5589" s="9"/>
      <c r="O5589" s="9" t="s">
        <v>88</v>
      </c>
      <c r="P5589" s="9">
        <v>2012</v>
      </c>
      <c r="Q5589" s="9">
        <v>2012</v>
      </c>
      <c r="R5589" s="9"/>
      <c r="S5589" s="9"/>
    </row>
    <row r="5590" spans="1:19" hidden="1" x14ac:dyDescent="0.35">
      <c r="A5590">
        <v>5589</v>
      </c>
      <c r="B5590" s="9">
        <v>342</v>
      </c>
      <c r="C5590" s="21">
        <v>5092</v>
      </c>
      <c r="D5590" s="20">
        <v>32652</v>
      </c>
      <c r="E5590" s="9" t="s">
        <v>58</v>
      </c>
      <c r="F5590" s="9">
        <v>1</v>
      </c>
      <c r="G5590" s="9">
        <v>1</v>
      </c>
      <c r="H5590" s="9"/>
      <c r="I5590" s="9"/>
      <c r="J5590" s="9" t="s">
        <v>118</v>
      </c>
      <c r="K5590" s="9" t="s">
        <v>121</v>
      </c>
      <c r="L5590" s="9" t="s">
        <v>61</v>
      </c>
      <c r="M5590" s="9">
        <v>5</v>
      </c>
      <c r="N5590" s="9"/>
      <c r="O5590" s="9" t="s">
        <v>88</v>
      </c>
      <c r="P5590" s="9">
        <v>2012</v>
      </c>
      <c r="Q5590" s="9">
        <v>2012</v>
      </c>
      <c r="R5590" s="9"/>
      <c r="S5590" s="9"/>
    </row>
    <row r="5591" spans="1:19" hidden="1" x14ac:dyDescent="0.35">
      <c r="A5591">
        <v>5590</v>
      </c>
      <c r="B5591" s="9">
        <v>342</v>
      </c>
      <c r="C5591" s="21">
        <v>5095</v>
      </c>
      <c r="D5591" s="20">
        <v>32652</v>
      </c>
      <c r="E5591" s="9" t="s">
        <v>58</v>
      </c>
      <c r="F5591" s="9">
        <v>2</v>
      </c>
      <c r="G5591" s="9">
        <v>2</v>
      </c>
      <c r="H5591" s="9"/>
      <c r="I5591" s="9"/>
      <c r="J5591" s="9" t="s">
        <v>118</v>
      </c>
      <c r="K5591" s="9" t="s">
        <v>121</v>
      </c>
      <c r="L5591" s="9" t="s">
        <v>61</v>
      </c>
      <c r="M5591" s="9">
        <v>5</v>
      </c>
      <c r="N5591" s="9"/>
      <c r="O5591" s="9" t="s">
        <v>88</v>
      </c>
      <c r="P5591" s="9">
        <v>2012</v>
      </c>
      <c r="Q5591" s="9">
        <v>2012</v>
      </c>
      <c r="R5591" s="9"/>
      <c r="S5591" s="9"/>
    </row>
    <row r="5592" spans="1:19" hidden="1" x14ac:dyDescent="0.35">
      <c r="A5592">
        <v>5591</v>
      </c>
      <c r="B5592" s="9">
        <v>342</v>
      </c>
      <c r="C5592" s="21">
        <v>5096</v>
      </c>
      <c r="D5592" s="20">
        <v>32652</v>
      </c>
      <c r="E5592" s="9" t="s">
        <v>58</v>
      </c>
      <c r="F5592" s="9">
        <v>1</v>
      </c>
      <c r="G5592" s="9">
        <v>1</v>
      </c>
      <c r="H5592" s="9"/>
      <c r="I5592" s="9"/>
      <c r="J5592" s="9" t="s">
        <v>118</v>
      </c>
      <c r="K5592" s="9" t="s">
        <v>121</v>
      </c>
      <c r="L5592" s="9" t="s">
        <v>61</v>
      </c>
      <c r="M5592" s="9">
        <v>5</v>
      </c>
      <c r="N5592" s="9"/>
      <c r="O5592" s="9" t="s">
        <v>88</v>
      </c>
      <c r="P5592" s="9">
        <v>2012</v>
      </c>
      <c r="Q5592" s="9">
        <v>2012</v>
      </c>
      <c r="R5592" s="9"/>
      <c r="S5592" s="9"/>
    </row>
    <row r="5593" spans="1:19" hidden="1" x14ac:dyDescent="0.35">
      <c r="A5593">
        <v>5592</v>
      </c>
      <c r="B5593" s="9">
        <v>342</v>
      </c>
      <c r="C5593" s="21">
        <v>5097</v>
      </c>
      <c r="D5593" s="20">
        <v>32652</v>
      </c>
      <c r="E5593" s="9" t="s">
        <v>58</v>
      </c>
      <c r="F5593" s="9">
        <v>5</v>
      </c>
      <c r="G5593" s="9">
        <v>5</v>
      </c>
      <c r="H5593" s="9"/>
      <c r="I5593" s="9"/>
      <c r="J5593" s="9" t="s">
        <v>118</v>
      </c>
      <c r="K5593" s="9" t="s">
        <v>121</v>
      </c>
      <c r="L5593" s="9" t="s">
        <v>61</v>
      </c>
      <c r="M5593" s="9">
        <v>5</v>
      </c>
      <c r="N5593" s="9"/>
      <c r="O5593" s="9" t="s">
        <v>88</v>
      </c>
      <c r="P5593" s="9">
        <v>2012</v>
      </c>
      <c r="Q5593" s="9">
        <v>2012</v>
      </c>
      <c r="R5593" s="9"/>
      <c r="S5593" s="9"/>
    </row>
    <row r="5594" spans="1:19" hidden="1" x14ac:dyDescent="0.35">
      <c r="A5594">
        <v>5593</v>
      </c>
      <c r="B5594" s="9">
        <v>342</v>
      </c>
      <c r="C5594" s="21">
        <v>5082</v>
      </c>
      <c r="D5594" s="20">
        <v>3901</v>
      </c>
      <c r="E5594" s="9" t="s">
        <v>58</v>
      </c>
      <c r="F5594" s="9">
        <v>359</v>
      </c>
      <c r="G5594" s="9">
        <v>359</v>
      </c>
      <c r="H5594" s="9"/>
      <c r="I5594" s="9"/>
      <c r="J5594" s="9" t="s">
        <v>118</v>
      </c>
      <c r="K5594" s="9" t="s">
        <v>60</v>
      </c>
      <c r="L5594" s="9" t="s">
        <v>61</v>
      </c>
      <c r="M5594" s="9">
        <v>5</v>
      </c>
      <c r="N5594" s="9"/>
      <c r="O5594" s="9" t="s">
        <v>88</v>
      </c>
      <c r="P5594" s="9">
        <v>2012</v>
      </c>
      <c r="Q5594" s="9">
        <v>2012</v>
      </c>
      <c r="R5594" s="9"/>
      <c r="S5594" s="9"/>
    </row>
    <row r="5595" spans="1:19" hidden="1" x14ac:dyDescent="0.35">
      <c r="A5595">
        <v>5594</v>
      </c>
      <c r="B5595" s="9">
        <v>342</v>
      </c>
      <c r="C5595" s="21">
        <v>5083</v>
      </c>
      <c r="D5595" s="20">
        <v>3901</v>
      </c>
      <c r="E5595" s="9" t="s">
        <v>58</v>
      </c>
      <c r="F5595" s="9">
        <v>441</v>
      </c>
      <c r="G5595" s="9">
        <v>441</v>
      </c>
      <c r="H5595" s="9"/>
      <c r="I5595" s="9"/>
      <c r="J5595" s="9" t="s">
        <v>118</v>
      </c>
      <c r="K5595" s="9" t="s">
        <v>60</v>
      </c>
      <c r="L5595" s="9" t="s">
        <v>61</v>
      </c>
      <c r="M5595" s="9">
        <v>5</v>
      </c>
      <c r="N5595" s="9"/>
      <c r="O5595" s="9" t="s">
        <v>88</v>
      </c>
      <c r="P5595" s="9">
        <v>2012</v>
      </c>
      <c r="Q5595" s="9">
        <v>2012</v>
      </c>
      <c r="R5595" s="9"/>
      <c r="S5595" s="9"/>
    </row>
    <row r="5596" spans="1:19" hidden="1" x14ac:dyDescent="0.35">
      <c r="A5596">
        <v>5595</v>
      </c>
      <c r="B5596" s="9">
        <v>342</v>
      </c>
      <c r="C5596" s="21">
        <v>5084</v>
      </c>
      <c r="D5596" s="20">
        <v>3901</v>
      </c>
      <c r="E5596" s="9" t="s">
        <v>58</v>
      </c>
      <c r="F5596" s="9">
        <v>8</v>
      </c>
      <c r="G5596" s="9">
        <v>8</v>
      </c>
      <c r="H5596" s="9"/>
      <c r="I5596" s="9"/>
      <c r="J5596" s="9" t="s">
        <v>118</v>
      </c>
      <c r="K5596" s="9" t="s">
        <v>121</v>
      </c>
      <c r="L5596" s="9" t="s">
        <v>61</v>
      </c>
      <c r="M5596" s="9">
        <v>5</v>
      </c>
      <c r="N5596" s="9"/>
      <c r="O5596" s="9" t="s">
        <v>88</v>
      </c>
      <c r="P5596" s="9">
        <v>2012</v>
      </c>
      <c r="Q5596" s="9">
        <v>2012</v>
      </c>
      <c r="R5596" s="9"/>
      <c r="S5596" s="9"/>
    </row>
    <row r="5597" spans="1:19" hidden="1" x14ac:dyDescent="0.35">
      <c r="A5597">
        <v>5596</v>
      </c>
      <c r="B5597" s="9">
        <v>342</v>
      </c>
      <c r="C5597" s="21">
        <v>5088</v>
      </c>
      <c r="D5597" s="20">
        <v>3901</v>
      </c>
      <c r="E5597" s="9" t="s">
        <v>58</v>
      </c>
      <c r="F5597" s="9">
        <v>1</v>
      </c>
      <c r="G5597" s="9">
        <v>1</v>
      </c>
      <c r="H5597" s="9"/>
      <c r="I5597" s="9"/>
      <c r="J5597" s="9" t="s">
        <v>118</v>
      </c>
      <c r="K5597" s="9" t="s">
        <v>121</v>
      </c>
      <c r="L5597" s="9" t="s">
        <v>61</v>
      </c>
      <c r="M5597" s="9">
        <v>5</v>
      </c>
      <c r="N5597" s="9"/>
      <c r="O5597" s="9" t="s">
        <v>88</v>
      </c>
      <c r="P5597" s="9">
        <v>2012</v>
      </c>
      <c r="Q5597" s="9">
        <v>2012</v>
      </c>
      <c r="R5597" s="9"/>
      <c r="S5597" s="9"/>
    </row>
    <row r="5598" spans="1:19" hidden="1" x14ac:dyDescent="0.35">
      <c r="A5598">
        <v>5597</v>
      </c>
      <c r="B5598" s="9">
        <v>342</v>
      </c>
      <c r="C5598" s="21">
        <v>5089</v>
      </c>
      <c r="D5598" s="20">
        <v>3901</v>
      </c>
      <c r="E5598" s="9" t="s">
        <v>131</v>
      </c>
      <c r="F5598" s="9">
        <v>86</v>
      </c>
      <c r="G5598" s="9">
        <v>86</v>
      </c>
      <c r="H5598" s="9"/>
      <c r="I5598" s="9"/>
      <c r="J5598" s="9" t="s">
        <v>118</v>
      </c>
      <c r="K5598" s="9" t="s">
        <v>60</v>
      </c>
      <c r="L5598" s="9" t="s">
        <v>61</v>
      </c>
      <c r="M5598" s="9">
        <v>5</v>
      </c>
      <c r="N5598" s="9"/>
      <c r="O5598" s="9" t="s">
        <v>88</v>
      </c>
      <c r="P5598" s="9">
        <v>2012</v>
      </c>
      <c r="Q5598" s="9">
        <v>2012</v>
      </c>
      <c r="R5598" s="9"/>
      <c r="S5598" s="9"/>
    </row>
    <row r="5599" spans="1:19" hidden="1" x14ac:dyDescent="0.35">
      <c r="A5599">
        <v>5598</v>
      </c>
      <c r="B5599" s="9">
        <v>342</v>
      </c>
      <c r="C5599" s="21">
        <v>5090</v>
      </c>
      <c r="D5599" s="20">
        <v>3901</v>
      </c>
      <c r="E5599" s="9" t="s">
        <v>58</v>
      </c>
      <c r="F5599" s="9">
        <v>1</v>
      </c>
      <c r="G5599" s="9">
        <v>1</v>
      </c>
      <c r="H5599" s="9"/>
      <c r="I5599" s="9"/>
      <c r="J5599" s="9" t="s">
        <v>118</v>
      </c>
      <c r="K5599" s="9" t="s">
        <v>121</v>
      </c>
      <c r="L5599" s="9" t="s">
        <v>61</v>
      </c>
      <c r="M5599" s="9">
        <v>5</v>
      </c>
      <c r="N5599" s="9"/>
      <c r="O5599" s="9" t="s">
        <v>88</v>
      </c>
      <c r="P5599" s="9">
        <v>2012</v>
      </c>
      <c r="Q5599" s="9">
        <v>2012</v>
      </c>
      <c r="R5599" s="9"/>
      <c r="S5599" s="9"/>
    </row>
    <row r="5600" spans="1:19" hidden="1" x14ac:dyDescent="0.35">
      <c r="A5600">
        <v>5599</v>
      </c>
      <c r="B5600" s="9">
        <v>342</v>
      </c>
      <c r="C5600" s="21">
        <v>5092</v>
      </c>
      <c r="D5600" s="20">
        <v>3901</v>
      </c>
      <c r="E5600" s="9" t="s">
        <v>58</v>
      </c>
      <c r="F5600" s="9">
        <v>31</v>
      </c>
      <c r="G5600" s="9">
        <v>31</v>
      </c>
      <c r="H5600" s="9"/>
      <c r="I5600" s="9"/>
      <c r="J5600" s="9" t="s">
        <v>118</v>
      </c>
      <c r="K5600" s="9" t="s">
        <v>121</v>
      </c>
      <c r="L5600" s="9" t="s">
        <v>61</v>
      </c>
      <c r="M5600" s="9">
        <v>5</v>
      </c>
      <c r="N5600" s="9"/>
      <c r="O5600" s="9" t="s">
        <v>88</v>
      </c>
      <c r="P5600" s="9">
        <v>2012</v>
      </c>
      <c r="Q5600" s="9">
        <v>2012</v>
      </c>
      <c r="R5600" s="9"/>
      <c r="S5600" s="9"/>
    </row>
    <row r="5601" spans="1:19" hidden="1" x14ac:dyDescent="0.35">
      <c r="A5601">
        <v>5600</v>
      </c>
      <c r="B5601" s="9">
        <v>342</v>
      </c>
      <c r="C5601" s="21">
        <v>5093</v>
      </c>
      <c r="D5601" s="20">
        <v>3901</v>
      </c>
      <c r="E5601" s="9" t="s">
        <v>58</v>
      </c>
      <c r="F5601" s="9">
        <v>8</v>
      </c>
      <c r="G5601" s="9">
        <v>8</v>
      </c>
      <c r="H5601" s="9"/>
      <c r="I5601" s="9"/>
      <c r="J5601" s="9" t="s">
        <v>118</v>
      </c>
      <c r="K5601" s="9" t="s">
        <v>121</v>
      </c>
      <c r="L5601" s="9" t="s">
        <v>61</v>
      </c>
      <c r="M5601" s="9">
        <v>5</v>
      </c>
      <c r="N5601" s="9"/>
      <c r="O5601" s="9" t="s">
        <v>88</v>
      </c>
      <c r="P5601" s="9">
        <v>2012</v>
      </c>
      <c r="Q5601" s="9">
        <v>2012</v>
      </c>
      <c r="R5601" s="9"/>
      <c r="S5601" s="9"/>
    </row>
    <row r="5602" spans="1:19" hidden="1" x14ac:dyDescent="0.35">
      <c r="A5602">
        <v>5601</v>
      </c>
      <c r="B5602" s="9">
        <v>342</v>
      </c>
      <c r="C5602" s="21">
        <v>5094</v>
      </c>
      <c r="D5602" s="20">
        <v>3901</v>
      </c>
      <c r="E5602" s="9" t="s">
        <v>58</v>
      </c>
      <c r="F5602" s="9">
        <v>13</v>
      </c>
      <c r="G5602" s="9">
        <v>13</v>
      </c>
      <c r="H5602" s="9"/>
      <c r="I5602" s="9"/>
      <c r="J5602" s="9" t="s">
        <v>118</v>
      </c>
      <c r="K5602" s="9" t="s">
        <v>121</v>
      </c>
      <c r="L5602" s="9" t="s">
        <v>61</v>
      </c>
      <c r="M5602" s="9">
        <v>5</v>
      </c>
      <c r="N5602" s="9"/>
      <c r="O5602" s="9" t="s">
        <v>88</v>
      </c>
      <c r="P5602" s="9">
        <v>2012</v>
      </c>
      <c r="Q5602" s="9">
        <v>2012</v>
      </c>
      <c r="R5602" s="9"/>
      <c r="S5602" s="9"/>
    </row>
    <row r="5603" spans="1:19" hidden="1" x14ac:dyDescent="0.35">
      <c r="A5603">
        <v>5602</v>
      </c>
      <c r="B5603" s="9">
        <v>342</v>
      </c>
      <c r="C5603" s="21">
        <v>5096</v>
      </c>
      <c r="D5603" s="20">
        <v>3901</v>
      </c>
      <c r="E5603" s="9" t="s">
        <v>58</v>
      </c>
      <c r="F5603" s="9">
        <v>176</v>
      </c>
      <c r="G5603" s="9">
        <v>176</v>
      </c>
      <c r="H5603" s="9"/>
      <c r="I5603" s="9"/>
      <c r="J5603" s="9" t="s">
        <v>118</v>
      </c>
      <c r="K5603" s="9" t="s">
        <v>60</v>
      </c>
      <c r="L5603" s="9" t="s">
        <v>61</v>
      </c>
      <c r="M5603" s="9">
        <v>5</v>
      </c>
      <c r="N5603" s="9"/>
      <c r="O5603" s="9" t="s">
        <v>88</v>
      </c>
      <c r="P5603" s="9">
        <v>2012</v>
      </c>
      <c r="Q5603" s="9">
        <v>2012</v>
      </c>
      <c r="R5603" s="9"/>
      <c r="S5603" s="9"/>
    </row>
    <row r="5604" spans="1:19" hidden="1" x14ac:dyDescent="0.35">
      <c r="A5604">
        <v>5603</v>
      </c>
      <c r="B5604" s="9">
        <v>342</v>
      </c>
      <c r="C5604" s="21">
        <v>5097</v>
      </c>
      <c r="D5604" s="20">
        <v>3901</v>
      </c>
      <c r="E5604" s="9" t="s">
        <v>58</v>
      </c>
      <c r="F5604" s="9">
        <v>3</v>
      </c>
      <c r="G5604" s="9">
        <v>3</v>
      </c>
      <c r="H5604" s="9"/>
      <c r="I5604" s="9"/>
      <c r="J5604" s="9" t="s">
        <v>118</v>
      </c>
      <c r="K5604" s="9" t="s">
        <v>121</v>
      </c>
      <c r="L5604" s="9" t="s">
        <v>61</v>
      </c>
      <c r="M5604" s="9">
        <v>5</v>
      </c>
      <c r="N5604" s="9"/>
      <c r="O5604" s="9" t="s">
        <v>88</v>
      </c>
      <c r="P5604" s="9">
        <v>2012</v>
      </c>
      <c r="Q5604" s="9">
        <v>2012</v>
      </c>
      <c r="R5604" s="9"/>
      <c r="S5604" s="9"/>
    </row>
    <row r="5605" spans="1:19" hidden="1" x14ac:dyDescent="0.35">
      <c r="A5605">
        <v>5604</v>
      </c>
      <c r="B5605" s="9">
        <v>342</v>
      </c>
      <c r="C5605" s="21">
        <v>5216</v>
      </c>
      <c r="D5605" s="20">
        <v>3901</v>
      </c>
      <c r="E5605" s="9" t="s">
        <v>58</v>
      </c>
      <c r="F5605" s="9">
        <v>1</v>
      </c>
      <c r="G5605" s="9">
        <v>1</v>
      </c>
      <c r="H5605" s="9"/>
      <c r="I5605" s="9"/>
      <c r="J5605" s="9" t="s">
        <v>118</v>
      </c>
      <c r="K5605" s="9" t="s">
        <v>121</v>
      </c>
      <c r="L5605" s="9" t="s">
        <v>61</v>
      </c>
      <c r="M5605" s="9">
        <v>5</v>
      </c>
      <c r="N5605" s="9"/>
      <c r="O5605" s="9" t="s">
        <v>88</v>
      </c>
      <c r="P5605" s="9">
        <v>2012</v>
      </c>
      <c r="Q5605" s="9">
        <v>2012</v>
      </c>
      <c r="R5605" s="9" t="s">
        <v>176</v>
      </c>
      <c r="S5605" s="9"/>
    </row>
    <row r="5606" spans="1:19" hidden="1" x14ac:dyDescent="0.35">
      <c r="A5606">
        <v>5605</v>
      </c>
      <c r="B5606" s="9">
        <v>342</v>
      </c>
      <c r="C5606" s="21">
        <v>5081</v>
      </c>
      <c r="D5606" s="7">
        <v>3658</v>
      </c>
      <c r="E5606" s="9" t="s">
        <v>591</v>
      </c>
      <c r="F5606" s="9">
        <v>5</v>
      </c>
      <c r="G5606" s="9">
        <v>5</v>
      </c>
      <c r="H5606" s="9"/>
      <c r="I5606" s="9"/>
      <c r="J5606" s="9" t="s">
        <v>59</v>
      </c>
      <c r="K5606" s="9" t="s">
        <v>121</v>
      </c>
      <c r="L5606" s="9" t="s">
        <v>686</v>
      </c>
      <c r="M5606" s="9">
        <v>5</v>
      </c>
      <c r="N5606" s="9"/>
      <c r="O5606" s="9" t="s">
        <v>88</v>
      </c>
      <c r="P5606" s="9">
        <v>2012</v>
      </c>
      <c r="Q5606" s="9">
        <v>2012</v>
      </c>
      <c r="R5606" s="9"/>
      <c r="S5606" s="9"/>
    </row>
    <row r="5607" spans="1:19" hidden="1" x14ac:dyDescent="0.35">
      <c r="A5607">
        <v>5606</v>
      </c>
      <c r="B5607" s="9">
        <v>342</v>
      </c>
      <c r="C5607" s="21">
        <v>5083</v>
      </c>
      <c r="D5607" s="7">
        <v>3658</v>
      </c>
      <c r="E5607" s="9" t="s">
        <v>591</v>
      </c>
      <c r="F5607" s="9">
        <v>2</v>
      </c>
      <c r="G5607" s="9">
        <v>2</v>
      </c>
      <c r="H5607" s="9"/>
      <c r="I5607" s="9"/>
      <c r="J5607" s="9" t="s">
        <v>59</v>
      </c>
      <c r="K5607" s="9" t="s">
        <v>121</v>
      </c>
      <c r="L5607" s="9" t="s">
        <v>686</v>
      </c>
      <c r="M5607" s="9">
        <v>5</v>
      </c>
      <c r="N5607" s="9"/>
      <c r="O5607" s="9" t="s">
        <v>88</v>
      </c>
      <c r="P5607" s="9">
        <v>2012</v>
      </c>
      <c r="Q5607" s="9">
        <v>2012</v>
      </c>
      <c r="R5607" s="9"/>
      <c r="S5607" s="9"/>
    </row>
    <row r="5608" spans="1:19" hidden="1" x14ac:dyDescent="0.35">
      <c r="A5608">
        <v>5607</v>
      </c>
      <c r="B5608" s="9">
        <v>342</v>
      </c>
      <c r="C5608" s="21">
        <v>5086</v>
      </c>
      <c r="D5608" s="7">
        <v>3658</v>
      </c>
      <c r="E5608" s="9" t="s">
        <v>591</v>
      </c>
      <c r="F5608" s="9">
        <v>5</v>
      </c>
      <c r="G5608" s="9">
        <v>5</v>
      </c>
      <c r="H5608" s="9"/>
      <c r="I5608" s="9"/>
      <c r="J5608" s="9" t="s">
        <v>59</v>
      </c>
      <c r="K5608" s="9" t="s">
        <v>121</v>
      </c>
      <c r="L5608" s="9" t="s">
        <v>686</v>
      </c>
      <c r="M5608" s="9">
        <v>5</v>
      </c>
      <c r="N5608" s="9"/>
      <c r="O5608" s="9" t="s">
        <v>88</v>
      </c>
      <c r="P5608" s="9">
        <v>2012</v>
      </c>
      <c r="Q5608" s="9">
        <v>2012</v>
      </c>
      <c r="R5608" s="9"/>
      <c r="S5608" s="9"/>
    </row>
    <row r="5609" spans="1:19" hidden="1" x14ac:dyDescent="0.35">
      <c r="A5609">
        <v>5608</v>
      </c>
      <c r="B5609" s="9">
        <v>342</v>
      </c>
      <c r="C5609" s="21">
        <v>5087</v>
      </c>
      <c r="D5609" s="7">
        <v>3658</v>
      </c>
      <c r="E5609" s="9" t="s">
        <v>591</v>
      </c>
      <c r="F5609" s="9">
        <v>2</v>
      </c>
      <c r="G5609" s="9">
        <v>2</v>
      </c>
      <c r="H5609" s="9"/>
      <c r="I5609" s="9"/>
      <c r="J5609" s="9" t="s">
        <v>59</v>
      </c>
      <c r="K5609" s="9" t="s">
        <v>121</v>
      </c>
      <c r="L5609" s="9" t="s">
        <v>686</v>
      </c>
      <c r="M5609" s="9">
        <v>5</v>
      </c>
      <c r="N5609" s="9"/>
      <c r="O5609" s="9" t="s">
        <v>88</v>
      </c>
      <c r="P5609" s="9">
        <v>2012</v>
      </c>
      <c r="Q5609" s="9">
        <v>2012</v>
      </c>
      <c r="R5609" s="9"/>
      <c r="S5609" s="9"/>
    </row>
    <row r="5610" spans="1:19" hidden="1" x14ac:dyDescent="0.35">
      <c r="A5610">
        <v>5609</v>
      </c>
      <c r="B5610" s="9">
        <v>342</v>
      </c>
      <c r="C5610" s="21">
        <v>5088</v>
      </c>
      <c r="D5610" s="7">
        <v>3658</v>
      </c>
      <c r="E5610" s="9" t="s">
        <v>591</v>
      </c>
      <c r="F5610" s="9">
        <v>12</v>
      </c>
      <c r="G5610" s="9">
        <v>12</v>
      </c>
      <c r="H5610" s="9"/>
      <c r="I5610" s="9"/>
      <c r="J5610" s="9" t="s">
        <v>59</v>
      </c>
      <c r="K5610" s="9" t="s">
        <v>121</v>
      </c>
      <c r="L5610" s="9" t="s">
        <v>686</v>
      </c>
      <c r="M5610" s="9">
        <v>5</v>
      </c>
      <c r="N5610" s="9"/>
      <c r="O5610" s="9" t="s">
        <v>88</v>
      </c>
      <c r="P5610" s="9">
        <v>2012</v>
      </c>
      <c r="Q5610" s="9">
        <v>2012</v>
      </c>
      <c r="R5610" s="9"/>
      <c r="S5610" s="9"/>
    </row>
    <row r="5611" spans="1:19" hidden="1" x14ac:dyDescent="0.35">
      <c r="A5611">
        <v>5610</v>
      </c>
      <c r="B5611" s="9">
        <v>342</v>
      </c>
      <c r="C5611" s="21">
        <v>5090</v>
      </c>
      <c r="D5611" s="7">
        <v>3658</v>
      </c>
      <c r="E5611" s="9" t="s">
        <v>591</v>
      </c>
      <c r="F5611" s="9">
        <v>4</v>
      </c>
      <c r="G5611" s="9">
        <v>4</v>
      </c>
      <c r="H5611" s="9"/>
      <c r="I5611" s="9"/>
      <c r="J5611" s="9" t="s">
        <v>59</v>
      </c>
      <c r="K5611" s="9" t="s">
        <v>121</v>
      </c>
      <c r="L5611" s="9" t="s">
        <v>686</v>
      </c>
      <c r="M5611" s="9">
        <v>5</v>
      </c>
      <c r="N5611" s="9"/>
      <c r="O5611" s="9" t="s">
        <v>88</v>
      </c>
      <c r="P5611" s="9">
        <v>2012</v>
      </c>
      <c r="Q5611" s="9">
        <v>2012</v>
      </c>
      <c r="R5611" s="9"/>
      <c r="S5611" s="9"/>
    </row>
    <row r="5612" spans="1:19" hidden="1" x14ac:dyDescent="0.35">
      <c r="A5612">
        <v>5611</v>
      </c>
      <c r="B5612" s="9">
        <v>342</v>
      </c>
      <c r="C5612" s="21">
        <v>5091</v>
      </c>
      <c r="D5612" s="7">
        <v>3658</v>
      </c>
      <c r="E5612" s="9" t="s">
        <v>591</v>
      </c>
      <c r="F5612" s="9">
        <v>2</v>
      </c>
      <c r="G5612" s="9">
        <v>2</v>
      </c>
      <c r="H5612" s="9"/>
      <c r="I5612" s="9"/>
      <c r="J5612" s="9" t="s">
        <v>59</v>
      </c>
      <c r="K5612" s="9" t="s">
        <v>121</v>
      </c>
      <c r="L5612" s="9" t="s">
        <v>686</v>
      </c>
      <c r="M5612" s="9">
        <v>5</v>
      </c>
      <c r="N5612" s="9"/>
      <c r="O5612" s="9" t="s">
        <v>88</v>
      </c>
      <c r="P5612" s="9">
        <v>2012</v>
      </c>
      <c r="Q5612" s="9">
        <v>2012</v>
      </c>
      <c r="R5612" s="9" t="s">
        <v>515</v>
      </c>
      <c r="S5612" s="9"/>
    </row>
    <row r="5613" spans="1:19" hidden="1" x14ac:dyDescent="0.35">
      <c r="A5613">
        <v>5612</v>
      </c>
      <c r="B5613" s="9">
        <v>342</v>
      </c>
      <c r="C5613" s="21">
        <v>5094</v>
      </c>
      <c r="D5613" s="7">
        <v>3658</v>
      </c>
      <c r="E5613" s="9" t="s">
        <v>591</v>
      </c>
      <c r="F5613" s="9">
        <v>15</v>
      </c>
      <c r="G5613" s="9">
        <v>15</v>
      </c>
      <c r="H5613" s="9"/>
      <c r="I5613" s="9"/>
      <c r="J5613" s="9" t="s">
        <v>59</v>
      </c>
      <c r="K5613" s="9" t="s">
        <v>121</v>
      </c>
      <c r="L5613" s="9" t="s">
        <v>686</v>
      </c>
      <c r="M5613" s="9">
        <v>5</v>
      </c>
      <c r="N5613" s="9"/>
      <c r="O5613" s="9" t="s">
        <v>88</v>
      </c>
      <c r="P5613" s="9">
        <v>2012</v>
      </c>
      <c r="Q5613" s="9">
        <v>2012</v>
      </c>
      <c r="R5613" s="9"/>
      <c r="S5613" s="9"/>
    </row>
    <row r="5614" spans="1:19" hidden="1" x14ac:dyDescent="0.35">
      <c r="A5614">
        <v>5613</v>
      </c>
      <c r="B5614" s="9">
        <v>342</v>
      </c>
      <c r="C5614" s="21">
        <v>5096</v>
      </c>
      <c r="D5614" s="7">
        <v>3658</v>
      </c>
      <c r="E5614" s="9" t="s">
        <v>591</v>
      </c>
      <c r="F5614" s="9">
        <v>12</v>
      </c>
      <c r="G5614" s="9">
        <v>12</v>
      </c>
      <c r="H5614" s="9"/>
      <c r="I5614" s="9"/>
      <c r="J5614" s="9" t="s">
        <v>59</v>
      </c>
      <c r="K5614" s="9" t="s">
        <v>121</v>
      </c>
      <c r="L5614" s="9" t="s">
        <v>686</v>
      </c>
      <c r="M5614" s="9">
        <v>5</v>
      </c>
      <c r="N5614" s="9"/>
      <c r="O5614" s="9" t="s">
        <v>88</v>
      </c>
      <c r="P5614" s="9">
        <v>2012</v>
      </c>
      <c r="Q5614" s="9">
        <v>2012</v>
      </c>
      <c r="R5614" s="9"/>
      <c r="S5614" s="9"/>
    </row>
    <row r="5615" spans="1:19" hidden="1" x14ac:dyDescent="0.35">
      <c r="A5615">
        <v>5614</v>
      </c>
      <c r="B5615" s="9">
        <v>342</v>
      </c>
      <c r="C5615" s="21">
        <v>5097</v>
      </c>
      <c r="D5615" s="7">
        <v>3658</v>
      </c>
      <c r="E5615" s="9" t="s">
        <v>591</v>
      </c>
      <c r="F5615" s="9">
        <v>2</v>
      </c>
      <c r="G5615" s="9">
        <v>2</v>
      </c>
      <c r="H5615" s="9"/>
      <c r="I5615" s="9"/>
      <c r="J5615" s="9" t="s">
        <v>59</v>
      </c>
      <c r="K5615" s="9" t="s">
        <v>121</v>
      </c>
      <c r="L5615" s="9" t="s">
        <v>686</v>
      </c>
      <c r="M5615" s="9">
        <v>5</v>
      </c>
      <c r="N5615" s="9"/>
      <c r="O5615" s="9" t="s">
        <v>88</v>
      </c>
      <c r="P5615" s="9">
        <v>2012</v>
      </c>
      <c r="Q5615" s="9">
        <v>2012</v>
      </c>
      <c r="R5615" s="9"/>
      <c r="S5615" s="9"/>
    </row>
    <row r="5616" spans="1:19" hidden="1" x14ac:dyDescent="0.35">
      <c r="A5616">
        <v>5615</v>
      </c>
      <c r="B5616" s="9">
        <v>342</v>
      </c>
      <c r="C5616" s="21">
        <v>5216</v>
      </c>
      <c r="D5616" s="7">
        <v>3658</v>
      </c>
      <c r="E5616" s="9" t="s">
        <v>591</v>
      </c>
      <c r="F5616" s="9">
        <v>4</v>
      </c>
      <c r="G5616" s="9">
        <v>4</v>
      </c>
      <c r="H5616" s="9"/>
      <c r="I5616" s="9"/>
      <c r="J5616" s="9" t="s">
        <v>59</v>
      </c>
      <c r="K5616" s="9" t="s">
        <v>121</v>
      </c>
      <c r="L5616" s="9" t="s">
        <v>686</v>
      </c>
      <c r="M5616" s="9">
        <v>5</v>
      </c>
      <c r="N5616" s="9"/>
      <c r="O5616" s="9" t="s">
        <v>88</v>
      </c>
      <c r="P5616" s="9">
        <v>2012</v>
      </c>
      <c r="Q5616" s="9">
        <v>2012</v>
      </c>
      <c r="R5616" s="9" t="s">
        <v>176</v>
      </c>
      <c r="S5616" s="9"/>
    </row>
    <row r="5617" spans="1:19" hidden="1" x14ac:dyDescent="0.35">
      <c r="A5617">
        <v>5616</v>
      </c>
      <c r="B5617" s="9">
        <v>342</v>
      </c>
      <c r="C5617" s="21">
        <v>5082</v>
      </c>
      <c r="D5617" s="7">
        <v>3649</v>
      </c>
      <c r="E5617" s="9" t="s">
        <v>58</v>
      </c>
      <c r="F5617" s="9">
        <v>41</v>
      </c>
      <c r="G5617" s="9">
        <v>41</v>
      </c>
      <c r="H5617" s="9"/>
      <c r="I5617" s="9"/>
      <c r="J5617" s="9" t="s">
        <v>118</v>
      </c>
      <c r="K5617" s="9" t="s">
        <v>60</v>
      </c>
      <c r="L5617" s="9" t="s">
        <v>61</v>
      </c>
      <c r="M5617" s="9">
        <v>5</v>
      </c>
      <c r="N5617" s="9"/>
      <c r="O5617" s="9" t="s">
        <v>88</v>
      </c>
      <c r="P5617" s="9">
        <v>2012</v>
      </c>
      <c r="Q5617" s="9">
        <v>2012</v>
      </c>
      <c r="R5617" s="9"/>
      <c r="S5617" s="9"/>
    </row>
    <row r="5618" spans="1:19" hidden="1" x14ac:dyDescent="0.35">
      <c r="A5618">
        <v>5617</v>
      </c>
      <c r="B5618" s="9">
        <v>342</v>
      </c>
      <c r="C5618" s="21">
        <v>5083</v>
      </c>
      <c r="D5618" s="7">
        <v>3649</v>
      </c>
      <c r="E5618" s="9" t="s">
        <v>58</v>
      </c>
      <c r="F5618" s="9">
        <v>12</v>
      </c>
      <c r="G5618" s="9">
        <v>12</v>
      </c>
      <c r="H5618" s="9"/>
      <c r="I5618" s="9"/>
      <c r="J5618" s="9" t="s">
        <v>118</v>
      </c>
      <c r="K5618" s="9" t="s">
        <v>121</v>
      </c>
      <c r="L5618" s="9" t="s">
        <v>686</v>
      </c>
      <c r="M5618" s="9">
        <v>5</v>
      </c>
      <c r="N5618" s="9"/>
      <c r="O5618" s="9" t="s">
        <v>88</v>
      </c>
      <c r="P5618" s="9">
        <v>2012</v>
      </c>
      <c r="Q5618" s="9">
        <v>2012</v>
      </c>
      <c r="R5618" s="9"/>
      <c r="S5618" s="9"/>
    </row>
    <row r="5619" spans="1:19" hidden="1" x14ac:dyDescent="0.35">
      <c r="A5619">
        <v>5618</v>
      </c>
      <c r="B5619" s="9">
        <v>342</v>
      </c>
      <c r="C5619" s="21">
        <v>5084</v>
      </c>
      <c r="D5619" s="7">
        <v>3649</v>
      </c>
      <c r="E5619" s="9" t="s">
        <v>58</v>
      </c>
      <c r="F5619" s="9">
        <v>27</v>
      </c>
      <c r="G5619" s="9">
        <v>27</v>
      </c>
      <c r="H5619" s="9"/>
      <c r="I5619" s="9"/>
      <c r="J5619" s="9" t="s">
        <v>118</v>
      </c>
      <c r="K5619" s="9" t="s">
        <v>121</v>
      </c>
      <c r="L5619" s="9" t="s">
        <v>61</v>
      </c>
      <c r="M5619" s="9">
        <v>5</v>
      </c>
      <c r="N5619" s="9"/>
      <c r="O5619" s="9" t="s">
        <v>88</v>
      </c>
      <c r="P5619" s="9">
        <v>2012</v>
      </c>
      <c r="Q5619" s="9">
        <v>2012</v>
      </c>
      <c r="R5619" s="9"/>
      <c r="S5619" s="9"/>
    </row>
    <row r="5620" spans="1:19" hidden="1" x14ac:dyDescent="0.35">
      <c r="A5620">
        <v>5619</v>
      </c>
      <c r="B5620" s="9">
        <v>342</v>
      </c>
      <c r="C5620" s="21">
        <v>5087</v>
      </c>
      <c r="D5620" s="7">
        <v>3649</v>
      </c>
      <c r="E5620" s="9" t="s">
        <v>58</v>
      </c>
      <c r="F5620" s="9">
        <v>3</v>
      </c>
      <c r="G5620" s="9">
        <v>3</v>
      </c>
      <c r="H5620" s="9"/>
      <c r="I5620" s="9"/>
      <c r="J5620" s="9" t="s">
        <v>118</v>
      </c>
      <c r="K5620" s="9" t="s">
        <v>121</v>
      </c>
      <c r="L5620" s="9" t="s">
        <v>61</v>
      </c>
      <c r="M5620" s="9">
        <v>5</v>
      </c>
      <c r="N5620" s="9"/>
      <c r="O5620" s="9" t="s">
        <v>88</v>
      </c>
      <c r="P5620" s="9">
        <v>2012</v>
      </c>
      <c r="Q5620" s="9">
        <v>2012</v>
      </c>
      <c r="R5620" s="9"/>
      <c r="S5620" s="9"/>
    </row>
    <row r="5621" spans="1:19" hidden="1" x14ac:dyDescent="0.35">
      <c r="A5621">
        <v>5620</v>
      </c>
      <c r="B5621" s="9">
        <v>342</v>
      </c>
      <c r="C5621" s="21">
        <v>5089</v>
      </c>
      <c r="D5621" s="7">
        <v>3649</v>
      </c>
      <c r="E5621" s="9" t="s">
        <v>58</v>
      </c>
      <c r="F5621" s="9">
        <v>40</v>
      </c>
      <c r="G5621" s="9">
        <v>40</v>
      </c>
      <c r="H5621" s="9"/>
      <c r="I5621" s="9"/>
      <c r="J5621" s="9" t="s">
        <v>118</v>
      </c>
      <c r="K5621" s="9" t="s">
        <v>60</v>
      </c>
      <c r="L5621" s="9" t="s">
        <v>61</v>
      </c>
      <c r="M5621" s="9">
        <v>5</v>
      </c>
      <c r="N5621" s="9"/>
      <c r="O5621" s="9" t="s">
        <v>88</v>
      </c>
      <c r="P5621" s="9">
        <v>2012</v>
      </c>
      <c r="Q5621" s="9">
        <v>2012</v>
      </c>
      <c r="R5621" s="9"/>
      <c r="S5621" s="9"/>
    </row>
    <row r="5622" spans="1:19" hidden="1" x14ac:dyDescent="0.35">
      <c r="A5622">
        <v>5621</v>
      </c>
      <c r="B5622" s="9">
        <v>342</v>
      </c>
      <c r="C5622" s="21">
        <v>5092</v>
      </c>
      <c r="D5622" s="7">
        <v>3649</v>
      </c>
      <c r="E5622" s="9" t="s">
        <v>58</v>
      </c>
      <c r="F5622" s="9">
        <v>12</v>
      </c>
      <c r="G5622" s="9">
        <v>12</v>
      </c>
      <c r="H5622" s="9"/>
      <c r="I5622" s="9"/>
      <c r="J5622" s="9" t="s">
        <v>118</v>
      </c>
      <c r="K5622" s="9" t="s">
        <v>121</v>
      </c>
      <c r="L5622" s="9" t="s">
        <v>61</v>
      </c>
      <c r="M5622" s="9">
        <v>5</v>
      </c>
      <c r="N5622" s="9"/>
      <c r="O5622" s="9" t="s">
        <v>88</v>
      </c>
      <c r="P5622" s="9">
        <v>2012</v>
      </c>
      <c r="Q5622" s="9">
        <v>2012</v>
      </c>
      <c r="R5622" s="9"/>
      <c r="S5622" s="9"/>
    </row>
    <row r="5623" spans="1:19" hidden="1" x14ac:dyDescent="0.35">
      <c r="A5623">
        <v>5622</v>
      </c>
      <c r="B5623" s="9">
        <v>342</v>
      </c>
      <c r="C5623" s="21">
        <v>5094</v>
      </c>
      <c r="D5623" s="7">
        <v>3649</v>
      </c>
      <c r="E5623" s="9" t="s">
        <v>58</v>
      </c>
      <c r="F5623" s="9">
        <v>2</v>
      </c>
      <c r="G5623" s="9">
        <v>2</v>
      </c>
      <c r="H5623" s="9"/>
      <c r="I5623" s="9"/>
      <c r="J5623" s="9" t="s">
        <v>118</v>
      </c>
      <c r="K5623" s="9" t="s">
        <v>121</v>
      </c>
      <c r="L5623" s="9" t="s">
        <v>61</v>
      </c>
      <c r="M5623" s="9">
        <v>5</v>
      </c>
      <c r="N5623" s="9"/>
      <c r="O5623" s="9" t="s">
        <v>88</v>
      </c>
      <c r="P5623" s="9">
        <v>2012</v>
      </c>
      <c r="Q5623" s="9">
        <v>2012</v>
      </c>
      <c r="R5623" s="9"/>
      <c r="S5623" s="9"/>
    </row>
    <row r="5624" spans="1:19" hidden="1" x14ac:dyDescent="0.35">
      <c r="A5624">
        <v>5623</v>
      </c>
      <c r="B5624" s="9">
        <v>342</v>
      </c>
      <c r="C5624" s="21">
        <v>5096</v>
      </c>
      <c r="D5624" s="7">
        <v>3649</v>
      </c>
      <c r="E5624" s="9" t="s">
        <v>58</v>
      </c>
      <c r="F5624" s="9">
        <v>28</v>
      </c>
      <c r="G5624" s="9">
        <v>28</v>
      </c>
      <c r="H5624" s="9"/>
      <c r="I5624" s="9"/>
      <c r="J5624" s="9" t="s">
        <v>118</v>
      </c>
      <c r="K5624" s="9" t="s">
        <v>60</v>
      </c>
      <c r="L5624" s="9" t="s">
        <v>61</v>
      </c>
      <c r="M5624" s="9">
        <v>5</v>
      </c>
      <c r="N5624" s="9"/>
      <c r="O5624" s="9" t="s">
        <v>88</v>
      </c>
      <c r="P5624" s="9">
        <v>2012</v>
      </c>
      <c r="Q5624" s="9">
        <v>2012</v>
      </c>
      <c r="R5624" s="9"/>
      <c r="S5624" s="9"/>
    </row>
    <row r="5625" spans="1:19" hidden="1" x14ac:dyDescent="0.35">
      <c r="A5625">
        <v>5624</v>
      </c>
      <c r="B5625" s="9">
        <v>342</v>
      </c>
      <c r="C5625" s="21">
        <v>5097</v>
      </c>
      <c r="D5625" s="7">
        <v>3649</v>
      </c>
      <c r="E5625" s="9" t="s">
        <v>58</v>
      </c>
      <c r="F5625" s="9">
        <v>7</v>
      </c>
      <c r="G5625" s="9">
        <v>7</v>
      </c>
      <c r="H5625" s="9"/>
      <c r="I5625" s="9"/>
      <c r="J5625" s="9" t="s">
        <v>118</v>
      </c>
      <c r="K5625" s="9" t="s">
        <v>121</v>
      </c>
      <c r="L5625" s="9" t="s">
        <v>61</v>
      </c>
      <c r="M5625" s="9">
        <v>5</v>
      </c>
      <c r="N5625" s="9"/>
      <c r="O5625" s="9" t="s">
        <v>88</v>
      </c>
      <c r="P5625" s="9">
        <v>2012</v>
      </c>
      <c r="Q5625" s="9">
        <v>2012</v>
      </c>
      <c r="R5625" s="9"/>
      <c r="S5625" s="9"/>
    </row>
    <row r="5626" spans="1:19" hidden="1" x14ac:dyDescent="0.35">
      <c r="A5626">
        <v>5625</v>
      </c>
      <c r="B5626" s="9">
        <v>342</v>
      </c>
      <c r="C5626" s="21">
        <v>5087</v>
      </c>
      <c r="D5626" s="7">
        <v>3288</v>
      </c>
      <c r="E5626" s="9" t="s">
        <v>591</v>
      </c>
      <c r="F5626" s="9">
        <v>1</v>
      </c>
      <c r="G5626" s="9">
        <v>1</v>
      </c>
      <c r="H5626" s="9"/>
      <c r="I5626" s="9"/>
      <c r="J5626" s="9" t="s">
        <v>59</v>
      </c>
      <c r="K5626" s="9" t="s">
        <v>121</v>
      </c>
      <c r="L5626" s="9" t="s">
        <v>686</v>
      </c>
      <c r="M5626" s="9">
        <v>5</v>
      </c>
      <c r="N5626" s="9"/>
      <c r="O5626" s="9" t="s">
        <v>88</v>
      </c>
      <c r="P5626" s="9">
        <v>2012</v>
      </c>
      <c r="Q5626" s="9">
        <v>2012</v>
      </c>
      <c r="R5626" s="9"/>
      <c r="S5626" s="9"/>
    </row>
    <row r="5627" spans="1:19" hidden="1" x14ac:dyDescent="0.35">
      <c r="A5627">
        <v>5626</v>
      </c>
      <c r="B5627" s="9">
        <v>342</v>
      </c>
      <c r="C5627" s="21">
        <v>5089</v>
      </c>
      <c r="D5627" s="7">
        <v>3288</v>
      </c>
      <c r="E5627" s="9" t="s">
        <v>591</v>
      </c>
      <c r="F5627" s="9">
        <v>2</v>
      </c>
      <c r="G5627" s="9">
        <v>2</v>
      </c>
      <c r="H5627" s="9"/>
      <c r="I5627" s="9"/>
      <c r="J5627" s="9" t="s">
        <v>59</v>
      </c>
      <c r="K5627" s="9" t="s">
        <v>121</v>
      </c>
      <c r="L5627" s="9" t="s">
        <v>686</v>
      </c>
      <c r="M5627" s="9">
        <v>5</v>
      </c>
      <c r="N5627" s="9"/>
      <c r="O5627" s="9" t="s">
        <v>88</v>
      </c>
      <c r="P5627" s="9">
        <v>2012</v>
      </c>
      <c r="Q5627" s="9">
        <v>2012</v>
      </c>
      <c r="R5627" s="9"/>
      <c r="S5627" s="9"/>
    </row>
    <row r="5628" spans="1:19" hidden="1" x14ac:dyDescent="0.35">
      <c r="A5628">
        <v>5627</v>
      </c>
      <c r="B5628" s="9">
        <v>342</v>
      </c>
      <c r="C5628" s="21">
        <v>5093</v>
      </c>
      <c r="D5628" s="7">
        <v>3288</v>
      </c>
      <c r="E5628" s="9" t="s">
        <v>591</v>
      </c>
      <c r="F5628" s="9">
        <v>2</v>
      </c>
      <c r="G5628" s="9">
        <v>2</v>
      </c>
      <c r="H5628" s="9"/>
      <c r="I5628" s="9"/>
      <c r="J5628" s="9" t="s">
        <v>59</v>
      </c>
      <c r="K5628" s="9" t="s">
        <v>121</v>
      </c>
      <c r="L5628" s="9" t="s">
        <v>686</v>
      </c>
      <c r="M5628" s="9">
        <v>5</v>
      </c>
      <c r="N5628" s="9"/>
      <c r="O5628" s="9" t="s">
        <v>88</v>
      </c>
      <c r="P5628" s="9">
        <v>2012</v>
      </c>
      <c r="Q5628" s="9">
        <v>2012</v>
      </c>
      <c r="R5628" s="9"/>
      <c r="S5628" s="9"/>
    </row>
    <row r="5629" spans="1:19" hidden="1" x14ac:dyDescent="0.35">
      <c r="A5629">
        <v>5628</v>
      </c>
      <c r="B5629" s="9">
        <v>342</v>
      </c>
      <c r="C5629" s="21">
        <v>5092</v>
      </c>
      <c r="D5629" s="7">
        <v>3880</v>
      </c>
      <c r="E5629" s="9" t="s">
        <v>591</v>
      </c>
      <c r="F5629" s="9">
        <v>2</v>
      </c>
      <c r="G5629" s="9">
        <v>2</v>
      </c>
      <c r="H5629" s="9"/>
      <c r="I5629" s="9"/>
      <c r="J5629" s="9" t="s">
        <v>59</v>
      </c>
      <c r="K5629" s="9" t="s">
        <v>121</v>
      </c>
      <c r="L5629" s="9" t="s">
        <v>686</v>
      </c>
      <c r="M5629" s="9">
        <v>5</v>
      </c>
      <c r="N5629" s="9"/>
      <c r="O5629" s="9" t="s">
        <v>88</v>
      </c>
      <c r="P5629" s="9">
        <v>2012</v>
      </c>
      <c r="Q5629" s="9">
        <v>2012</v>
      </c>
      <c r="R5629" s="9"/>
      <c r="S5629" s="9"/>
    </row>
    <row r="5630" spans="1:19" hidden="1" x14ac:dyDescent="0.35">
      <c r="A5630">
        <v>5629</v>
      </c>
      <c r="B5630" s="7">
        <v>343</v>
      </c>
      <c r="C5630" s="7">
        <v>4006</v>
      </c>
      <c r="D5630" s="7">
        <v>3881</v>
      </c>
      <c r="E5630" s="7" t="s">
        <v>453</v>
      </c>
      <c r="F5630" s="7"/>
      <c r="G5630" s="7"/>
      <c r="H5630" s="7"/>
      <c r="I5630" s="7"/>
      <c r="J5630" s="7"/>
      <c r="K5630" s="7"/>
      <c r="L5630" s="7"/>
      <c r="M5630" s="7">
        <v>10</v>
      </c>
      <c r="N5630" s="7" t="s">
        <v>90</v>
      </c>
      <c r="O5630" s="7" t="s">
        <v>88</v>
      </c>
      <c r="P5630" s="7">
        <v>2011</v>
      </c>
      <c r="Q5630" s="7">
        <v>2011</v>
      </c>
      <c r="R5630" s="7"/>
      <c r="S5630" s="7"/>
    </row>
    <row r="5631" spans="1:19" hidden="1" x14ac:dyDescent="0.35">
      <c r="A5631">
        <v>5630</v>
      </c>
      <c r="B5631" s="7">
        <v>343</v>
      </c>
      <c r="C5631" s="7">
        <v>4016</v>
      </c>
      <c r="D5631" s="20">
        <v>3928</v>
      </c>
      <c r="E5631" s="7" t="s">
        <v>58</v>
      </c>
      <c r="F5631" s="7"/>
      <c r="G5631" s="7"/>
      <c r="H5631" s="7">
        <v>1</v>
      </c>
      <c r="I5631" s="7">
        <v>49</v>
      </c>
      <c r="J5631" s="7" t="s">
        <v>59</v>
      </c>
      <c r="K5631" s="7" t="s">
        <v>117</v>
      </c>
      <c r="L5631" s="7" t="s">
        <v>61</v>
      </c>
      <c r="M5631" s="7"/>
      <c r="N5631" s="7"/>
      <c r="O5631" s="7" t="s">
        <v>62</v>
      </c>
      <c r="P5631" s="7">
        <v>1984</v>
      </c>
      <c r="Q5631" s="7">
        <v>2010</v>
      </c>
      <c r="R5631" s="7"/>
      <c r="S5631" s="7"/>
    </row>
    <row r="5632" spans="1:19" hidden="1" x14ac:dyDescent="0.35">
      <c r="A5632">
        <v>5631</v>
      </c>
      <c r="B5632" s="7">
        <v>343</v>
      </c>
      <c r="C5632" s="7">
        <v>4087</v>
      </c>
      <c r="D5632" s="20">
        <v>3928</v>
      </c>
      <c r="E5632" s="7" t="s">
        <v>58</v>
      </c>
      <c r="F5632" s="7">
        <v>20</v>
      </c>
      <c r="G5632" s="7">
        <v>20</v>
      </c>
      <c r="H5632" s="7"/>
      <c r="I5632" s="7"/>
      <c r="J5632" s="7" t="s">
        <v>104</v>
      </c>
      <c r="K5632" s="7" t="s">
        <v>121</v>
      </c>
      <c r="L5632" s="7" t="s">
        <v>61</v>
      </c>
      <c r="M5632" s="7"/>
      <c r="N5632" s="7"/>
      <c r="O5632" s="7" t="s">
        <v>88</v>
      </c>
      <c r="P5632" s="7">
        <v>1984</v>
      </c>
      <c r="Q5632" s="7">
        <v>2010</v>
      </c>
      <c r="R5632" s="9" t="s">
        <v>176</v>
      </c>
      <c r="S5632" s="7"/>
    </row>
    <row r="5633" spans="1:19" hidden="1" x14ac:dyDescent="0.35">
      <c r="A5633">
        <v>5632</v>
      </c>
      <c r="B5633" s="7">
        <v>343</v>
      </c>
      <c r="C5633" s="7">
        <v>4031</v>
      </c>
      <c r="D5633" s="20">
        <v>3928</v>
      </c>
      <c r="E5633" s="7" t="s">
        <v>173</v>
      </c>
      <c r="F5633" s="7"/>
      <c r="G5633" s="7"/>
      <c r="H5633" s="7"/>
      <c r="I5633" s="7"/>
      <c r="J5633" s="7"/>
      <c r="K5633" s="7"/>
      <c r="L5633" s="7"/>
      <c r="M5633" s="7"/>
      <c r="N5633" s="7" t="s">
        <v>205</v>
      </c>
      <c r="O5633" s="7" t="s">
        <v>105</v>
      </c>
      <c r="P5633" s="7">
        <v>1984</v>
      </c>
      <c r="Q5633" s="7">
        <v>2012</v>
      </c>
      <c r="R5633" s="7"/>
      <c r="S5633" s="7"/>
    </row>
    <row r="5634" spans="1:19" hidden="1" x14ac:dyDescent="0.35">
      <c r="A5634">
        <v>5633</v>
      </c>
      <c r="B5634" s="7">
        <v>344</v>
      </c>
      <c r="C5634" s="7">
        <v>12110</v>
      </c>
      <c r="D5634" s="7">
        <v>3659</v>
      </c>
      <c r="E5634" s="7" t="s">
        <v>453</v>
      </c>
      <c r="F5634" s="7">
        <v>6</v>
      </c>
      <c r="G5634" s="7">
        <v>6</v>
      </c>
      <c r="H5634" s="7"/>
      <c r="I5634" s="7"/>
      <c r="J5634" s="7" t="s">
        <v>118</v>
      </c>
      <c r="K5634" s="7" t="s">
        <v>121</v>
      </c>
      <c r="L5634" s="7" t="s">
        <v>686</v>
      </c>
      <c r="M5634" s="7">
        <v>8</v>
      </c>
      <c r="N5634" s="7"/>
      <c r="O5634" s="7" t="s">
        <v>62</v>
      </c>
      <c r="P5634" s="7"/>
      <c r="Q5634" s="7">
        <v>2010</v>
      </c>
      <c r="R5634" s="7" t="s">
        <v>1029</v>
      </c>
      <c r="S5634" s="7"/>
    </row>
    <row r="5635" spans="1:19" hidden="1" x14ac:dyDescent="0.35">
      <c r="A5635">
        <v>5634</v>
      </c>
      <c r="B5635" s="7">
        <v>344</v>
      </c>
      <c r="C5635" s="7">
        <v>12110</v>
      </c>
      <c r="D5635" s="7">
        <v>3294</v>
      </c>
      <c r="E5635" s="7" t="s">
        <v>453</v>
      </c>
      <c r="F5635" s="7">
        <v>100</v>
      </c>
      <c r="G5635" s="7">
        <v>100</v>
      </c>
      <c r="H5635" s="7"/>
      <c r="I5635" s="7"/>
      <c r="J5635" s="7" t="s">
        <v>154</v>
      </c>
      <c r="K5635" s="7" t="s">
        <v>121</v>
      </c>
      <c r="L5635" s="7" t="s">
        <v>686</v>
      </c>
      <c r="M5635" s="7">
        <v>7</v>
      </c>
      <c r="N5635" s="7"/>
      <c r="O5635" s="7" t="s">
        <v>62</v>
      </c>
      <c r="P5635" s="7"/>
      <c r="Q5635" s="7">
        <v>2011</v>
      </c>
      <c r="R5635" s="7" t="s">
        <v>1029</v>
      </c>
      <c r="S5635" s="7"/>
    </row>
    <row r="5636" spans="1:19" hidden="1" x14ac:dyDescent="0.35">
      <c r="A5636">
        <v>5635</v>
      </c>
      <c r="B5636" s="7">
        <v>345</v>
      </c>
      <c r="C5636" s="7">
        <v>21001</v>
      </c>
      <c r="D5636" s="20">
        <v>1016817</v>
      </c>
      <c r="E5636" s="7" t="s">
        <v>453</v>
      </c>
      <c r="F5636" s="7">
        <v>1</v>
      </c>
      <c r="G5636" s="7">
        <v>1</v>
      </c>
      <c r="H5636" s="7"/>
      <c r="I5636" s="7"/>
      <c r="J5636" s="7" t="s">
        <v>118</v>
      </c>
      <c r="K5636" s="7" t="s">
        <v>121</v>
      </c>
      <c r="L5636" s="7" t="s">
        <v>61</v>
      </c>
      <c r="M5636" s="7">
        <v>6</v>
      </c>
      <c r="N5636" s="7"/>
      <c r="O5636" s="7" t="s">
        <v>88</v>
      </c>
      <c r="P5636" s="7">
        <v>2001</v>
      </c>
      <c r="Q5636" s="7">
        <v>2001</v>
      </c>
      <c r="R5636" s="7"/>
      <c r="S5636" s="7"/>
    </row>
    <row r="5637" spans="1:19" hidden="1" x14ac:dyDescent="0.35">
      <c r="A5637">
        <v>5636</v>
      </c>
      <c r="B5637" s="7">
        <v>345</v>
      </c>
      <c r="C5637" s="7">
        <v>21002</v>
      </c>
      <c r="D5637" s="20">
        <v>1016817</v>
      </c>
      <c r="E5637" s="7" t="s">
        <v>453</v>
      </c>
      <c r="F5637" s="7">
        <v>1</v>
      </c>
      <c r="G5637" s="7">
        <v>1</v>
      </c>
      <c r="H5637" s="7"/>
      <c r="I5637" s="7"/>
      <c r="J5637" s="7" t="s">
        <v>118</v>
      </c>
      <c r="K5637" s="7" t="s">
        <v>121</v>
      </c>
      <c r="L5637" s="7" t="s">
        <v>61</v>
      </c>
      <c r="M5637" s="7">
        <v>6</v>
      </c>
      <c r="N5637" s="7"/>
      <c r="O5637" s="7" t="s">
        <v>88</v>
      </c>
      <c r="P5637" s="7">
        <v>2000</v>
      </c>
      <c r="Q5637" s="7">
        <v>2000</v>
      </c>
      <c r="R5637" s="7"/>
      <c r="S5637" s="7"/>
    </row>
    <row r="5638" spans="1:19" hidden="1" x14ac:dyDescent="0.35">
      <c r="A5638">
        <v>5637</v>
      </c>
      <c r="B5638" s="7">
        <v>345</v>
      </c>
      <c r="C5638" s="7">
        <v>21000</v>
      </c>
      <c r="D5638" s="7">
        <v>3659</v>
      </c>
      <c r="E5638" s="7" t="s">
        <v>58</v>
      </c>
      <c r="F5638" s="7">
        <v>25</v>
      </c>
      <c r="G5638" s="7">
        <v>25</v>
      </c>
      <c r="H5638" s="7"/>
      <c r="I5638" s="7"/>
      <c r="J5638" s="7" t="s">
        <v>118</v>
      </c>
      <c r="K5638" s="7" t="s">
        <v>60</v>
      </c>
      <c r="L5638" s="7" t="s">
        <v>61</v>
      </c>
      <c r="M5638" s="7">
        <v>6</v>
      </c>
      <c r="N5638" s="7"/>
      <c r="O5638" s="7" t="s">
        <v>88</v>
      </c>
      <c r="P5638" s="7">
        <v>2003</v>
      </c>
      <c r="Q5638" s="7">
        <v>2003</v>
      </c>
      <c r="R5638" s="7"/>
      <c r="S5638" s="7"/>
    </row>
    <row r="5639" spans="1:19" hidden="1" x14ac:dyDescent="0.35">
      <c r="A5639">
        <v>5638</v>
      </c>
      <c r="B5639" s="7">
        <v>345</v>
      </c>
      <c r="C5639" s="7">
        <v>21001</v>
      </c>
      <c r="D5639" s="7">
        <v>3659</v>
      </c>
      <c r="E5639" s="7" t="s">
        <v>58</v>
      </c>
      <c r="F5639" s="7">
        <v>50</v>
      </c>
      <c r="G5639" s="7">
        <v>50</v>
      </c>
      <c r="H5639" s="7"/>
      <c r="I5639" s="7"/>
      <c r="J5639" s="7" t="s">
        <v>118</v>
      </c>
      <c r="K5639" s="7" t="s">
        <v>60</v>
      </c>
      <c r="L5639" s="7" t="s">
        <v>61</v>
      </c>
      <c r="M5639" s="7">
        <v>6</v>
      </c>
      <c r="N5639" s="7"/>
      <c r="O5639" s="7" t="s">
        <v>88</v>
      </c>
      <c r="P5639" s="7">
        <v>2000</v>
      </c>
      <c r="Q5639" s="7">
        <v>2000</v>
      </c>
      <c r="R5639" s="7"/>
      <c r="S5639" s="7"/>
    </row>
    <row r="5640" spans="1:19" hidden="1" x14ac:dyDescent="0.35">
      <c r="A5640">
        <v>5639</v>
      </c>
      <c r="B5640" s="7">
        <v>345</v>
      </c>
      <c r="C5640" s="7">
        <v>21001</v>
      </c>
      <c r="D5640" s="7">
        <v>3659</v>
      </c>
      <c r="E5640" s="7" t="s">
        <v>58</v>
      </c>
      <c r="F5640" s="7">
        <v>32</v>
      </c>
      <c r="G5640" s="7">
        <v>32</v>
      </c>
      <c r="H5640" s="7"/>
      <c r="I5640" s="7"/>
      <c r="J5640" s="7" t="s">
        <v>118</v>
      </c>
      <c r="K5640" s="7" t="s">
        <v>60</v>
      </c>
      <c r="L5640" s="7" t="s">
        <v>61</v>
      </c>
      <c r="M5640" s="7">
        <v>6</v>
      </c>
      <c r="N5640" s="7"/>
      <c r="O5640" s="7" t="s">
        <v>88</v>
      </c>
      <c r="P5640" s="7">
        <v>2003</v>
      </c>
      <c r="Q5640" s="7">
        <v>2003</v>
      </c>
      <c r="R5640" s="7"/>
      <c r="S5640" s="7"/>
    </row>
    <row r="5641" spans="1:19" hidden="1" x14ac:dyDescent="0.35">
      <c r="A5641">
        <v>5640</v>
      </c>
      <c r="B5641" s="7">
        <v>345</v>
      </c>
      <c r="C5641" s="7">
        <v>21002</v>
      </c>
      <c r="D5641" s="7">
        <v>3659</v>
      </c>
      <c r="E5641" s="7" t="s">
        <v>58</v>
      </c>
      <c r="F5641" s="7">
        <v>30</v>
      </c>
      <c r="G5641" s="7">
        <v>30</v>
      </c>
      <c r="H5641" s="7"/>
      <c r="I5641" s="7"/>
      <c r="J5641" s="7" t="s">
        <v>118</v>
      </c>
      <c r="K5641" s="7" t="s">
        <v>60</v>
      </c>
      <c r="L5641" s="7" t="s">
        <v>61</v>
      </c>
      <c r="M5641" s="7">
        <v>6</v>
      </c>
      <c r="N5641" s="7"/>
      <c r="O5641" s="7" t="s">
        <v>88</v>
      </c>
      <c r="P5641" s="7">
        <v>2000</v>
      </c>
      <c r="Q5641" s="7">
        <v>2000</v>
      </c>
      <c r="R5641" s="7"/>
      <c r="S5641" s="7"/>
    </row>
    <row r="5642" spans="1:19" hidden="1" x14ac:dyDescent="0.35">
      <c r="A5642">
        <v>5641</v>
      </c>
      <c r="B5642" s="7">
        <v>345</v>
      </c>
      <c r="C5642" s="7">
        <v>21002</v>
      </c>
      <c r="D5642" s="7">
        <v>3659</v>
      </c>
      <c r="E5642" s="7" t="s">
        <v>58</v>
      </c>
      <c r="F5642" s="7">
        <v>25</v>
      </c>
      <c r="G5642" s="7">
        <v>40</v>
      </c>
      <c r="H5642" s="7"/>
      <c r="I5642" s="7"/>
      <c r="J5642" s="7" t="s">
        <v>118</v>
      </c>
      <c r="K5642" s="7" t="s">
        <v>60</v>
      </c>
      <c r="L5642" s="7" t="s">
        <v>61</v>
      </c>
      <c r="M5642" s="7">
        <v>6</v>
      </c>
      <c r="N5642" s="7"/>
      <c r="O5642" s="7" t="s">
        <v>88</v>
      </c>
      <c r="P5642" s="7">
        <v>2003</v>
      </c>
      <c r="Q5642" s="7">
        <v>2003</v>
      </c>
      <c r="R5642" s="7"/>
      <c r="S5642" s="7"/>
    </row>
    <row r="5643" spans="1:19" hidden="1" x14ac:dyDescent="0.35">
      <c r="A5643">
        <v>5642</v>
      </c>
      <c r="B5643" s="7">
        <v>345</v>
      </c>
      <c r="C5643" s="7">
        <v>21000</v>
      </c>
      <c r="D5643" s="7">
        <v>3294</v>
      </c>
      <c r="E5643" s="7" t="s">
        <v>58</v>
      </c>
      <c r="F5643" s="7">
        <v>200</v>
      </c>
      <c r="G5643" s="7">
        <v>200</v>
      </c>
      <c r="H5643" s="7"/>
      <c r="I5643" s="7"/>
      <c r="J5643" s="7" t="s">
        <v>118</v>
      </c>
      <c r="K5643" s="7" t="s">
        <v>60</v>
      </c>
      <c r="L5643" s="7" t="s">
        <v>61</v>
      </c>
      <c r="M5643" s="7">
        <v>6</v>
      </c>
      <c r="N5643" s="7"/>
      <c r="O5643" s="7" t="s">
        <v>88</v>
      </c>
      <c r="P5643" s="7">
        <v>2003</v>
      </c>
      <c r="Q5643" s="7">
        <v>2003</v>
      </c>
      <c r="R5643" s="7"/>
      <c r="S5643" s="7"/>
    </row>
    <row r="5644" spans="1:19" hidden="1" x14ac:dyDescent="0.35">
      <c r="A5644">
        <v>5643</v>
      </c>
      <c r="B5644" s="7">
        <v>345</v>
      </c>
      <c r="C5644" s="7">
        <v>21001</v>
      </c>
      <c r="D5644" s="7">
        <v>3294</v>
      </c>
      <c r="E5644" s="7" t="s">
        <v>58</v>
      </c>
      <c r="F5644" s="7">
        <v>20</v>
      </c>
      <c r="G5644" s="7">
        <v>20</v>
      </c>
      <c r="H5644" s="7"/>
      <c r="I5644" s="7"/>
      <c r="J5644" s="7" t="s">
        <v>118</v>
      </c>
      <c r="K5644" s="7" t="s">
        <v>60</v>
      </c>
      <c r="L5644" s="7" t="s">
        <v>61</v>
      </c>
      <c r="M5644" s="7">
        <v>6</v>
      </c>
      <c r="N5644" s="7"/>
      <c r="O5644" s="7" t="s">
        <v>88</v>
      </c>
      <c r="P5644" s="7">
        <v>2000</v>
      </c>
      <c r="Q5644" s="7">
        <v>2000</v>
      </c>
      <c r="R5644" s="7"/>
      <c r="S5644" s="7"/>
    </row>
    <row r="5645" spans="1:19" hidden="1" x14ac:dyDescent="0.35">
      <c r="A5645">
        <v>5644</v>
      </c>
      <c r="B5645" s="7">
        <v>345</v>
      </c>
      <c r="C5645" s="7">
        <v>21001</v>
      </c>
      <c r="D5645" s="7">
        <v>3294</v>
      </c>
      <c r="E5645" s="7" t="s">
        <v>58</v>
      </c>
      <c r="F5645" s="7">
        <v>220</v>
      </c>
      <c r="G5645" s="7">
        <v>220</v>
      </c>
      <c r="H5645" s="7"/>
      <c r="I5645" s="7"/>
      <c r="J5645" s="7" t="s">
        <v>118</v>
      </c>
      <c r="K5645" s="7" t="s">
        <v>60</v>
      </c>
      <c r="L5645" s="7" t="s">
        <v>61</v>
      </c>
      <c r="M5645" s="7">
        <v>6</v>
      </c>
      <c r="N5645" s="7"/>
      <c r="O5645" s="7" t="s">
        <v>88</v>
      </c>
      <c r="P5645" s="7">
        <v>2003</v>
      </c>
      <c r="Q5645" s="7">
        <v>2003</v>
      </c>
      <c r="R5645" s="7"/>
      <c r="S5645" s="7"/>
    </row>
    <row r="5646" spans="1:19" hidden="1" x14ac:dyDescent="0.35">
      <c r="A5646">
        <v>5645</v>
      </c>
      <c r="B5646" s="7">
        <v>345</v>
      </c>
      <c r="C5646" s="7">
        <v>21002</v>
      </c>
      <c r="D5646" s="7">
        <v>3294</v>
      </c>
      <c r="E5646" s="7" t="s">
        <v>58</v>
      </c>
      <c r="F5646" s="7">
        <v>50</v>
      </c>
      <c r="G5646" s="7">
        <v>50</v>
      </c>
      <c r="H5646" s="7"/>
      <c r="I5646" s="7"/>
      <c r="J5646" s="7" t="s">
        <v>118</v>
      </c>
      <c r="K5646" s="7" t="s">
        <v>60</v>
      </c>
      <c r="L5646" s="7" t="s">
        <v>61</v>
      </c>
      <c r="M5646" s="7">
        <v>6</v>
      </c>
      <c r="N5646" s="7"/>
      <c r="O5646" s="7" t="s">
        <v>88</v>
      </c>
      <c r="P5646" s="7">
        <v>2000</v>
      </c>
      <c r="Q5646" s="7">
        <v>2000</v>
      </c>
      <c r="R5646" s="7"/>
      <c r="S5646" s="7"/>
    </row>
    <row r="5647" spans="1:19" hidden="1" x14ac:dyDescent="0.35">
      <c r="A5647">
        <v>5646</v>
      </c>
      <c r="B5647" s="7">
        <v>345</v>
      </c>
      <c r="C5647" s="7">
        <v>21002</v>
      </c>
      <c r="D5647" s="7">
        <v>3294</v>
      </c>
      <c r="E5647" s="7" t="s">
        <v>58</v>
      </c>
      <c r="F5647" s="7">
        <v>50</v>
      </c>
      <c r="G5647" s="7">
        <v>50</v>
      </c>
      <c r="H5647" s="7"/>
      <c r="I5647" s="7"/>
      <c r="J5647" s="7" t="s">
        <v>118</v>
      </c>
      <c r="K5647" s="7" t="s">
        <v>60</v>
      </c>
      <c r="L5647" s="7" t="s">
        <v>61</v>
      </c>
      <c r="M5647" s="7">
        <v>6</v>
      </c>
      <c r="N5647" s="7"/>
      <c r="O5647" s="7" t="s">
        <v>88</v>
      </c>
      <c r="P5647" s="7">
        <v>2003</v>
      </c>
      <c r="Q5647" s="7">
        <v>2003</v>
      </c>
      <c r="R5647" s="7"/>
      <c r="S5647" s="7"/>
    </row>
    <row r="5648" spans="1:19" hidden="1" x14ac:dyDescent="0.35">
      <c r="A5648">
        <v>5647</v>
      </c>
      <c r="B5648" s="7">
        <v>345</v>
      </c>
      <c r="C5648" s="7">
        <v>21003</v>
      </c>
      <c r="D5648" s="7">
        <v>3294</v>
      </c>
      <c r="E5648" s="7" t="s">
        <v>58</v>
      </c>
      <c r="F5648" s="7">
        <v>50</v>
      </c>
      <c r="G5648" s="7">
        <v>50</v>
      </c>
      <c r="H5648" s="7"/>
      <c r="I5648" s="7"/>
      <c r="J5648" s="7"/>
      <c r="K5648" s="7" t="s">
        <v>60</v>
      </c>
      <c r="L5648" s="7" t="s">
        <v>61</v>
      </c>
      <c r="M5648" s="7">
        <v>6</v>
      </c>
      <c r="N5648" s="7"/>
      <c r="O5648" s="7" t="s">
        <v>88</v>
      </c>
      <c r="P5648" s="7">
        <v>2003</v>
      </c>
      <c r="Q5648" s="7">
        <v>2003</v>
      </c>
      <c r="R5648" s="7"/>
      <c r="S5648" s="7"/>
    </row>
    <row r="5649" spans="1:19" hidden="1" x14ac:dyDescent="0.35">
      <c r="A5649">
        <v>5648</v>
      </c>
      <c r="B5649" s="7">
        <v>345</v>
      </c>
      <c r="C5649" s="7">
        <v>21001</v>
      </c>
      <c r="D5649" s="20">
        <v>3845</v>
      </c>
      <c r="E5649" s="7" t="s">
        <v>58</v>
      </c>
      <c r="F5649" s="7">
        <v>100</v>
      </c>
      <c r="G5649" s="7">
        <v>100</v>
      </c>
      <c r="H5649" s="7"/>
      <c r="I5649" s="7"/>
      <c r="J5649" s="7" t="s">
        <v>118</v>
      </c>
      <c r="K5649" s="7" t="s">
        <v>60</v>
      </c>
      <c r="L5649" s="7" t="s">
        <v>61</v>
      </c>
      <c r="M5649" s="7">
        <v>6</v>
      </c>
      <c r="N5649" s="7"/>
      <c r="O5649" s="7" t="s">
        <v>88</v>
      </c>
      <c r="P5649" s="7">
        <v>2000</v>
      </c>
      <c r="Q5649" s="7">
        <v>2000</v>
      </c>
      <c r="R5649" s="7"/>
      <c r="S5649" s="7"/>
    </row>
    <row r="5650" spans="1:19" hidden="1" x14ac:dyDescent="0.35">
      <c r="A5650">
        <v>5649</v>
      </c>
      <c r="B5650" s="7">
        <v>345</v>
      </c>
      <c r="C5650" s="7">
        <v>21001</v>
      </c>
      <c r="D5650" s="20">
        <v>3845</v>
      </c>
      <c r="E5650" s="7" t="s">
        <v>173</v>
      </c>
      <c r="F5650" s="7">
        <v>32</v>
      </c>
      <c r="G5650" s="7">
        <v>32</v>
      </c>
      <c r="H5650" s="7"/>
      <c r="I5650" s="7"/>
      <c r="J5650" s="7" t="s">
        <v>59</v>
      </c>
      <c r="K5650" s="7" t="s">
        <v>121</v>
      </c>
      <c r="L5650" s="7" t="s">
        <v>686</v>
      </c>
      <c r="M5650" s="7">
        <v>6</v>
      </c>
      <c r="N5650" s="7"/>
      <c r="O5650" s="7" t="s">
        <v>88</v>
      </c>
      <c r="P5650" s="7">
        <v>2003</v>
      </c>
      <c r="Q5650" s="7">
        <v>2003</v>
      </c>
      <c r="R5650" s="7"/>
      <c r="S5650" s="7"/>
    </row>
    <row r="5651" spans="1:19" hidden="1" x14ac:dyDescent="0.35">
      <c r="A5651">
        <v>5650</v>
      </c>
      <c r="B5651" s="7">
        <v>345</v>
      </c>
      <c r="C5651" s="7">
        <v>21001</v>
      </c>
      <c r="D5651" s="7">
        <v>3658</v>
      </c>
      <c r="E5651" s="7" t="s">
        <v>58</v>
      </c>
      <c r="F5651" s="7">
        <v>200</v>
      </c>
      <c r="G5651" s="7">
        <v>200</v>
      </c>
      <c r="H5651" s="7"/>
      <c r="I5651" s="7"/>
      <c r="J5651" s="7" t="s">
        <v>118</v>
      </c>
      <c r="K5651" s="7" t="s">
        <v>60</v>
      </c>
      <c r="L5651" s="7" t="s">
        <v>61</v>
      </c>
      <c r="M5651" s="7">
        <v>6</v>
      </c>
      <c r="N5651" s="7"/>
      <c r="O5651" s="7" t="s">
        <v>88</v>
      </c>
      <c r="P5651" s="7">
        <v>2000</v>
      </c>
      <c r="Q5651" s="7">
        <v>2000</v>
      </c>
      <c r="R5651" s="7"/>
      <c r="S5651" s="7"/>
    </row>
    <row r="5652" spans="1:19" hidden="1" x14ac:dyDescent="0.35">
      <c r="A5652">
        <v>5651</v>
      </c>
      <c r="B5652" s="7">
        <v>345</v>
      </c>
      <c r="C5652" s="7">
        <v>21001</v>
      </c>
      <c r="D5652" s="7">
        <v>3658</v>
      </c>
      <c r="E5652" s="7" t="s">
        <v>58</v>
      </c>
      <c r="F5652" s="7">
        <v>250</v>
      </c>
      <c r="G5652" s="7">
        <v>250</v>
      </c>
      <c r="H5652" s="7"/>
      <c r="I5652" s="7"/>
      <c r="J5652" s="7" t="s">
        <v>118</v>
      </c>
      <c r="K5652" s="7" t="s">
        <v>60</v>
      </c>
      <c r="L5652" s="7" t="s">
        <v>61</v>
      </c>
      <c r="M5652" s="7">
        <v>6</v>
      </c>
      <c r="N5652" s="7"/>
      <c r="O5652" s="7" t="s">
        <v>88</v>
      </c>
      <c r="P5652" s="7">
        <v>2003</v>
      </c>
      <c r="Q5652" s="7">
        <v>2003</v>
      </c>
      <c r="R5652" s="7"/>
      <c r="S5652" s="7"/>
    </row>
    <row r="5653" spans="1:19" hidden="1" x14ac:dyDescent="0.35">
      <c r="A5653">
        <v>5652</v>
      </c>
      <c r="B5653" s="7">
        <v>345</v>
      </c>
      <c r="C5653" s="7">
        <v>21002</v>
      </c>
      <c r="D5653" s="7">
        <v>3658</v>
      </c>
      <c r="E5653" s="7" t="s">
        <v>58</v>
      </c>
      <c r="F5653" s="7">
        <v>100</v>
      </c>
      <c r="G5653" s="7">
        <v>100</v>
      </c>
      <c r="H5653" s="7"/>
      <c r="I5653" s="7"/>
      <c r="J5653" s="7" t="s">
        <v>118</v>
      </c>
      <c r="K5653" s="7" t="s">
        <v>60</v>
      </c>
      <c r="L5653" s="7" t="s">
        <v>61</v>
      </c>
      <c r="M5653" s="7">
        <v>6</v>
      </c>
      <c r="N5653" s="7"/>
      <c r="O5653" s="7" t="s">
        <v>88</v>
      </c>
      <c r="P5653" s="7">
        <v>2000</v>
      </c>
      <c r="Q5653" s="7">
        <v>2000</v>
      </c>
      <c r="R5653" s="7"/>
      <c r="S5653" s="7"/>
    </row>
    <row r="5654" spans="1:19" hidden="1" x14ac:dyDescent="0.35">
      <c r="A5654">
        <v>5653</v>
      </c>
      <c r="B5654" s="7">
        <v>345</v>
      </c>
      <c r="C5654" s="7">
        <v>21002</v>
      </c>
      <c r="D5654" s="7">
        <v>3658</v>
      </c>
      <c r="E5654" s="7" t="s">
        <v>58</v>
      </c>
      <c r="F5654" s="7">
        <v>50</v>
      </c>
      <c r="G5654" s="7">
        <v>50</v>
      </c>
      <c r="H5654" s="7"/>
      <c r="I5654" s="7"/>
      <c r="J5654" s="7" t="s">
        <v>118</v>
      </c>
      <c r="K5654" s="7" t="s">
        <v>60</v>
      </c>
      <c r="L5654" s="7" t="s">
        <v>61</v>
      </c>
      <c r="M5654" s="7">
        <v>6</v>
      </c>
      <c r="N5654" s="7"/>
      <c r="O5654" s="7" t="s">
        <v>88</v>
      </c>
      <c r="P5654" s="7">
        <v>2003</v>
      </c>
      <c r="Q5654" s="7">
        <v>2003</v>
      </c>
      <c r="R5654" s="7"/>
      <c r="S5654" s="7"/>
    </row>
    <row r="5655" spans="1:19" hidden="1" x14ac:dyDescent="0.35">
      <c r="A5655">
        <v>5654</v>
      </c>
      <c r="B5655" s="7">
        <v>345</v>
      </c>
      <c r="C5655" s="7">
        <v>21002</v>
      </c>
      <c r="D5655" s="7">
        <v>3650</v>
      </c>
      <c r="E5655" s="7" t="s">
        <v>173</v>
      </c>
      <c r="F5655" s="7">
        <v>2</v>
      </c>
      <c r="G5655" s="7">
        <v>2</v>
      </c>
      <c r="H5655" s="7"/>
      <c r="I5655" s="7"/>
      <c r="J5655" s="7" t="s">
        <v>59</v>
      </c>
      <c r="K5655" s="7" t="s">
        <v>121</v>
      </c>
      <c r="L5655" s="7" t="s">
        <v>686</v>
      </c>
      <c r="M5655" s="7">
        <v>6</v>
      </c>
      <c r="N5655" s="7"/>
      <c r="O5655" s="7" t="s">
        <v>88</v>
      </c>
      <c r="P5655" s="7">
        <v>2001</v>
      </c>
      <c r="Q5655" s="7">
        <v>2001</v>
      </c>
      <c r="R5655" s="7"/>
      <c r="S5655" s="7"/>
    </row>
    <row r="5656" spans="1:19" hidden="1" x14ac:dyDescent="0.35">
      <c r="A5656">
        <v>5655</v>
      </c>
      <c r="B5656" s="7">
        <v>345</v>
      </c>
      <c r="C5656" s="7">
        <v>21002</v>
      </c>
      <c r="D5656" s="7">
        <v>3650</v>
      </c>
      <c r="E5656" s="7" t="s">
        <v>173</v>
      </c>
      <c r="F5656" s="7">
        <v>2</v>
      </c>
      <c r="G5656" s="7">
        <v>2</v>
      </c>
      <c r="H5656" s="7"/>
      <c r="I5656" s="7"/>
      <c r="J5656" s="7" t="s">
        <v>59</v>
      </c>
      <c r="K5656" s="7"/>
      <c r="L5656" s="7" t="s">
        <v>686</v>
      </c>
      <c r="M5656" s="7">
        <v>7</v>
      </c>
      <c r="N5656" s="7"/>
      <c r="O5656" s="7" t="s">
        <v>88</v>
      </c>
      <c r="P5656" s="7">
        <v>2009</v>
      </c>
      <c r="Q5656" s="7">
        <v>2009</v>
      </c>
      <c r="R5656" s="7"/>
      <c r="S5656" s="7"/>
    </row>
    <row r="5657" spans="1:19" hidden="1" x14ac:dyDescent="0.35">
      <c r="A5657">
        <v>5656</v>
      </c>
      <c r="B5657" s="7">
        <v>346</v>
      </c>
      <c r="C5657" s="7">
        <v>23000</v>
      </c>
      <c r="D5657" s="7">
        <v>3295</v>
      </c>
      <c r="E5657" s="7" t="s">
        <v>58</v>
      </c>
      <c r="F5657" s="7"/>
      <c r="G5657" s="7"/>
      <c r="H5657" s="7"/>
      <c r="I5657" s="7"/>
      <c r="J5657" s="7"/>
      <c r="K5657" s="7"/>
      <c r="L5657" s="7" t="s">
        <v>61</v>
      </c>
      <c r="M5657" s="7">
        <v>9</v>
      </c>
      <c r="N5657" s="7" t="s">
        <v>90</v>
      </c>
      <c r="O5657" s="7" t="s">
        <v>88</v>
      </c>
      <c r="P5657" s="7">
        <v>2011</v>
      </c>
      <c r="Q5657" s="7">
        <v>2011</v>
      </c>
      <c r="R5657" s="7"/>
      <c r="S5657" s="7"/>
    </row>
    <row r="5658" spans="1:19" hidden="1" x14ac:dyDescent="0.35">
      <c r="A5658">
        <v>5657</v>
      </c>
      <c r="B5658" s="7">
        <v>346</v>
      </c>
      <c r="C5658" s="7">
        <v>23001</v>
      </c>
      <c r="D5658" s="7">
        <v>3295</v>
      </c>
      <c r="E5658" s="7" t="s">
        <v>58</v>
      </c>
      <c r="F5658" s="7"/>
      <c r="G5658" s="7"/>
      <c r="H5658" s="7"/>
      <c r="I5658" s="7"/>
      <c r="J5658" s="7"/>
      <c r="K5658" s="7"/>
      <c r="L5658" s="7" t="s">
        <v>61</v>
      </c>
      <c r="M5658" s="7">
        <v>9</v>
      </c>
      <c r="N5658" s="7" t="s">
        <v>90</v>
      </c>
      <c r="O5658" s="7" t="s">
        <v>88</v>
      </c>
      <c r="P5658" s="7">
        <v>1996</v>
      </c>
      <c r="Q5658" s="7">
        <v>2011</v>
      </c>
      <c r="R5658" s="7"/>
      <c r="S5658" s="7"/>
    </row>
    <row r="5659" spans="1:19" hidden="1" x14ac:dyDescent="0.35">
      <c r="A5659">
        <v>5658</v>
      </c>
      <c r="B5659" s="7">
        <v>346</v>
      </c>
      <c r="C5659" s="7">
        <v>23001</v>
      </c>
      <c r="D5659" s="7">
        <v>3295</v>
      </c>
      <c r="E5659" s="7" t="s">
        <v>58</v>
      </c>
      <c r="F5659" s="7">
        <v>15000</v>
      </c>
      <c r="G5659" s="7">
        <v>15000</v>
      </c>
      <c r="H5659" s="7"/>
      <c r="I5659" s="7"/>
      <c r="J5659" s="7" t="s">
        <v>118</v>
      </c>
      <c r="K5659" s="7" t="s">
        <v>60</v>
      </c>
      <c r="L5659" s="7" t="s">
        <v>61</v>
      </c>
      <c r="M5659" s="7">
        <v>9</v>
      </c>
      <c r="N5659" s="7"/>
      <c r="O5659" s="7" t="s">
        <v>88</v>
      </c>
      <c r="P5659" s="7">
        <v>1982</v>
      </c>
      <c r="Q5659" s="7">
        <v>2011</v>
      </c>
      <c r="R5659" s="7" t="s">
        <v>1382</v>
      </c>
      <c r="S5659" s="7"/>
    </row>
    <row r="5660" spans="1:19" hidden="1" x14ac:dyDescent="0.35">
      <c r="A5660">
        <v>5659</v>
      </c>
      <c r="B5660" s="7">
        <v>346</v>
      </c>
      <c r="C5660" s="7">
        <v>23002</v>
      </c>
      <c r="D5660" s="7">
        <v>3295</v>
      </c>
      <c r="E5660" s="7" t="s">
        <v>58</v>
      </c>
      <c r="F5660" s="7"/>
      <c r="G5660" s="7"/>
      <c r="H5660" s="7"/>
      <c r="I5660" s="7"/>
      <c r="J5660" s="7"/>
      <c r="K5660" s="7"/>
      <c r="L5660" s="7" t="s">
        <v>61</v>
      </c>
      <c r="M5660" s="7">
        <v>9</v>
      </c>
      <c r="N5660" s="7" t="s">
        <v>90</v>
      </c>
      <c r="O5660" s="7" t="s">
        <v>88</v>
      </c>
      <c r="P5660" s="7">
        <v>560</v>
      </c>
      <c r="Q5660" s="7">
        <v>2011</v>
      </c>
      <c r="R5660" s="7"/>
      <c r="S5660" s="7"/>
    </row>
    <row r="5661" spans="1:19" hidden="1" x14ac:dyDescent="0.35">
      <c r="A5661">
        <v>5660</v>
      </c>
      <c r="B5661" s="7">
        <v>346</v>
      </c>
      <c r="C5661" s="7">
        <v>23003</v>
      </c>
      <c r="D5661" s="7">
        <v>3295</v>
      </c>
      <c r="E5661" s="7" t="s">
        <v>58</v>
      </c>
      <c r="F5661" s="7"/>
      <c r="G5661" s="7"/>
      <c r="H5661" s="7"/>
      <c r="I5661" s="7"/>
      <c r="J5661" s="7"/>
      <c r="K5661" s="7"/>
      <c r="L5661" s="7" t="s">
        <v>61</v>
      </c>
      <c r="M5661" s="7">
        <v>9</v>
      </c>
      <c r="N5661" s="7" t="s">
        <v>90</v>
      </c>
      <c r="O5661" s="7" t="s">
        <v>88</v>
      </c>
      <c r="P5661" s="7">
        <v>1983</v>
      </c>
      <c r="Q5661" s="7">
        <v>2011</v>
      </c>
      <c r="R5661" s="7"/>
      <c r="S5661" s="7"/>
    </row>
    <row r="5662" spans="1:19" hidden="1" x14ac:dyDescent="0.35">
      <c r="A5662">
        <v>5661</v>
      </c>
      <c r="B5662" s="7">
        <v>346</v>
      </c>
      <c r="C5662" s="7">
        <v>23004</v>
      </c>
      <c r="D5662" s="7">
        <v>3295</v>
      </c>
      <c r="E5662" s="7" t="s">
        <v>58</v>
      </c>
      <c r="F5662" s="7"/>
      <c r="G5662" s="7"/>
      <c r="H5662" s="7"/>
      <c r="I5662" s="7"/>
      <c r="J5662" s="7"/>
      <c r="K5662" s="7"/>
      <c r="L5662" s="7" t="s">
        <v>61</v>
      </c>
      <c r="M5662" s="7">
        <v>9</v>
      </c>
      <c r="N5662" s="7" t="s">
        <v>90</v>
      </c>
      <c r="O5662" s="7" t="s">
        <v>88</v>
      </c>
      <c r="P5662" s="7">
        <v>1600</v>
      </c>
      <c r="Q5662" s="7">
        <v>2011</v>
      </c>
      <c r="R5662" s="7"/>
      <c r="S5662" s="7"/>
    </row>
    <row r="5663" spans="1:19" hidden="1" x14ac:dyDescent="0.35">
      <c r="A5663">
        <v>5662</v>
      </c>
      <c r="B5663" s="7">
        <v>346</v>
      </c>
      <c r="C5663" s="7">
        <v>23005</v>
      </c>
      <c r="D5663" s="7">
        <v>3295</v>
      </c>
      <c r="E5663" s="7" t="s">
        <v>58</v>
      </c>
      <c r="F5663" s="7"/>
      <c r="G5663" s="7"/>
      <c r="H5663" s="7"/>
      <c r="I5663" s="7"/>
      <c r="J5663" s="7"/>
      <c r="K5663" s="7"/>
      <c r="L5663" s="7" t="s">
        <v>61</v>
      </c>
      <c r="M5663" s="7">
        <v>9</v>
      </c>
      <c r="N5663" s="7" t="s">
        <v>90</v>
      </c>
      <c r="O5663" s="7" t="s">
        <v>88</v>
      </c>
      <c r="P5663" s="7">
        <v>1995</v>
      </c>
      <c r="Q5663" s="7">
        <v>2011</v>
      </c>
      <c r="R5663" s="7"/>
      <c r="S5663" s="7"/>
    </row>
    <row r="5664" spans="1:19" hidden="1" x14ac:dyDescent="0.35">
      <c r="A5664">
        <v>5663</v>
      </c>
      <c r="B5664" s="7">
        <v>346</v>
      </c>
      <c r="C5664" s="7">
        <v>23006</v>
      </c>
      <c r="D5664" s="7">
        <v>3295</v>
      </c>
      <c r="E5664" s="7" t="s">
        <v>58</v>
      </c>
      <c r="F5664" s="7"/>
      <c r="G5664" s="7"/>
      <c r="H5664" s="7"/>
      <c r="I5664" s="7"/>
      <c r="J5664" s="7"/>
      <c r="K5664" s="7"/>
      <c r="L5664" s="7" t="s">
        <v>61</v>
      </c>
      <c r="M5664" s="7">
        <v>9</v>
      </c>
      <c r="N5664" s="7" t="s">
        <v>90</v>
      </c>
      <c r="O5664" s="7" t="s">
        <v>88</v>
      </c>
      <c r="P5664" s="7">
        <v>1954</v>
      </c>
      <c r="Q5664" s="7">
        <v>2011</v>
      </c>
      <c r="R5664" s="7"/>
      <c r="S5664" s="7"/>
    </row>
    <row r="5665" spans="1:19" hidden="1" x14ac:dyDescent="0.35">
      <c r="A5665">
        <v>5664</v>
      </c>
      <c r="B5665" s="7">
        <v>346</v>
      </c>
      <c r="C5665" s="7">
        <v>23007</v>
      </c>
      <c r="D5665" s="7">
        <v>3295</v>
      </c>
      <c r="E5665" s="7" t="s">
        <v>58</v>
      </c>
      <c r="F5665" s="7"/>
      <c r="G5665" s="7"/>
      <c r="H5665" s="7"/>
      <c r="I5665" s="7"/>
      <c r="J5665" s="7"/>
      <c r="K5665" s="7"/>
      <c r="L5665" s="7" t="s">
        <v>61</v>
      </c>
      <c r="M5665" s="7">
        <v>9</v>
      </c>
      <c r="N5665" s="7" t="s">
        <v>90</v>
      </c>
      <c r="O5665" s="7" t="s">
        <v>88</v>
      </c>
      <c r="P5665" s="7">
        <v>1995</v>
      </c>
      <c r="Q5665" s="7">
        <v>2011</v>
      </c>
      <c r="R5665" s="7"/>
      <c r="S5665" s="7"/>
    </row>
    <row r="5666" spans="1:19" hidden="1" x14ac:dyDescent="0.35">
      <c r="A5666">
        <v>5665</v>
      </c>
      <c r="B5666" s="7">
        <v>346</v>
      </c>
      <c r="C5666" s="7">
        <v>23008</v>
      </c>
      <c r="D5666" s="7">
        <v>3295</v>
      </c>
      <c r="E5666" s="7" t="s">
        <v>58</v>
      </c>
      <c r="F5666" s="7"/>
      <c r="G5666" s="7"/>
      <c r="H5666" s="7"/>
      <c r="I5666" s="7"/>
      <c r="J5666" s="7"/>
      <c r="K5666" s="7"/>
      <c r="L5666" s="7" t="s">
        <v>61</v>
      </c>
      <c r="M5666" s="7">
        <v>9</v>
      </c>
      <c r="N5666" s="7" t="s">
        <v>90</v>
      </c>
      <c r="O5666" s="7" t="s">
        <v>88</v>
      </c>
      <c r="P5666" s="7">
        <v>2011</v>
      </c>
      <c r="Q5666" s="7">
        <v>2011</v>
      </c>
      <c r="R5666" s="7"/>
      <c r="S5666" s="7"/>
    </row>
    <row r="5667" spans="1:19" hidden="1" x14ac:dyDescent="0.35">
      <c r="A5667">
        <v>5666</v>
      </c>
      <c r="B5667" s="7">
        <v>346</v>
      </c>
      <c r="C5667" s="7">
        <v>23009</v>
      </c>
      <c r="D5667" s="7">
        <v>3295</v>
      </c>
      <c r="E5667" s="7" t="s">
        <v>58</v>
      </c>
      <c r="F5667" s="7"/>
      <c r="G5667" s="7"/>
      <c r="H5667" s="7"/>
      <c r="I5667" s="7"/>
      <c r="J5667" s="7"/>
      <c r="K5667" s="7"/>
      <c r="L5667" s="7" t="s">
        <v>61</v>
      </c>
      <c r="M5667" s="7">
        <v>9</v>
      </c>
      <c r="N5667" s="7" t="s">
        <v>90</v>
      </c>
      <c r="O5667" s="7" t="s">
        <v>88</v>
      </c>
      <c r="P5667" s="7">
        <v>1994</v>
      </c>
      <c r="Q5667" s="7">
        <v>2011</v>
      </c>
      <c r="R5667" s="7"/>
      <c r="S5667" s="7"/>
    </row>
    <row r="5668" spans="1:19" hidden="1" x14ac:dyDescent="0.35">
      <c r="A5668">
        <v>5667</v>
      </c>
      <c r="B5668" s="7">
        <v>346</v>
      </c>
      <c r="C5668" s="7">
        <v>23010</v>
      </c>
      <c r="D5668" s="7">
        <v>3295</v>
      </c>
      <c r="E5668" s="7" t="s">
        <v>58</v>
      </c>
      <c r="F5668" s="7"/>
      <c r="G5668" s="7"/>
      <c r="H5668" s="7"/>
      <c r="I5668" s="7"/>
      <c r="J5668" s="7"/>
      <c r="K5668" s="7"/>
      <c r="L5668" s="7" t="s">
        <v>61</v>
      </c>
      <c r="M5668" s="7">
        <v>9</v>
      </c>
      <c r="N5668" s="7" t="s">
        <v>90</v>
      </c>
      <c r="O5668" s="7" t="s">
        <v>88</v>
      </c>
      <c r="P5668" s="7">
        <v>1999</v>
      </c>
      <c r="Q5668" s="7">
        <v>2011</v>
      </c>
      <c r="R5668" s="7"/>
      <c r="S5668" s="7"/>
    </row>
    <row r="5669" spans="1:19" hidden="1" x14ac:dyDescent="0.35">
      <c r="A5669">
        <v>5668</v>
      </c>
      <c r="B5669" s="7">
        <v>346</v>
      </c>
      <c r="C5669" s="7">
        <v>23011</v>
      </c>
      <c r="D5669" s="7">
        <v>3295</v>
      </c>
      <c r="E5669" s="7" t="s">
        <v>58</v>
      </c>
      <c r="F5669" s="7"/>
      <c r="G5669" s="7"/>
      <c r="H5669" s="7"/>
      <c r="I5669" s="7"/>
      <c r="J5669" s="7"/>
      <c r="K5669" s="7"/>
      <c r="L5669" s="7" t="s">
        <v>61</v>
      </c>
      <c r="M5669" s="7">
        <v>9</v>
      </c>
      <c r="N5669" s="7" t="s">
        <v>90</v>
      </c>
      <c r="O5669" s="7" t="s">
        <v>88</v>
      </c>
      <c r="P5669" s="7">
        <v>1994</v>
      </c>
      <c r="Q5669" s="7">
        <v>2011</v>
      </c>
      <c r="R5669" s="7"/>
      <c r="S5669" s="7"/>
    </row>
    <row r="5670" spans="1:19" hidden="1" x14ac:dyDescent="0.35">
      <c r="A5670">
        <v>5669</v>
      </c>
      <c r="B5670" s="7">
        <v>346</v>
      </c>
      <c r="C5670" s="7">
        <v>23013</v>
      </c>
      <c r="D5670" s="7">
        <v>3295</v>
      </c>
      <c r="E5670" s="7" t="s">
        <v>58</v>
      </c>
      <c r="F5670" s="7"/>
      <c r="G5670" s="7"/>
      <c r="H5670" s="7"/>
      <c r="I5670" s="7"/>
      <c r="J5670" s="7"/>
      <c r="K5670" s="7"/>
      <c r="L5670" s="7" t="s">
        <v>61</v>
      </c>
      <c r="M5670" s="7">
        <v>9</v>
      </c>
      <c r="N5670" s="7" t="s">
        <v>90</v>
      </c>
      <c r="O5670" s="7" t="s">
        <v>88</v>
      </c>
      <c r="P5670" s="7">
        <v>1996</v>
      </c>
      <c r="Q5670" s="7">
        <v>2011</v>
      </c>
      <c r="R5670" s="7"/>
      <c r="S5670" s="7"/>
    </row>
    <row r="5671" spans="1:19" hidden="1" x14ac:dyDescent="0.35">
      <c r="A5671">
        <v>5670</v>
      </c>
      <c r="B5671" s="7">
        <v>346</v>
      </c>
      <c r="C5671" s="7">
        <v>23014</v>
      </c>
      <c r="D5671" s="7">
        <v>3295</v>
      </c>
      <c r="E5671" s="7" t="s">
        <v>58</v>
      </c>
      <c r="F5671" s="7"/>
      <c r="G5671" s="7"/>
      <c r="H5671" s="7"/>
      <c r="I5671" s="7"/>
      <c r="J5671" s="7"/>
      <c r="K5671" s="7"/>
      <c r="L5671" s="7" t="s">
        <v>61</v>
      </c>
      <c r="M5671" s="7">
        <v>9</v>
      </c>
      <c r="N5671" s="7" t="s">
        <v>90</v>
      </c>
      <c r="O5671" s="7" t="s">
        <v>88</v>
      </c>
      <c r="P5671" s="7">
        <v>2002</v>
      </c>
      <c r="Q5671" s="7">
        <v>2011</v>
      </c>
      <c r="R5671" s="7"/>
      <c r="S5671" s="7"/>
    </row>
    <row r="5672" spans="1:19" hidden="1" x14ac:dyDescent="0.35">
      <c r="A5672">
        <v>5671</v>
      </c>
      <c r="B5672" s="7">
        <v>346</v>
      </c>
      <c r="C5672" s="7">
        <v>23015</v>
      </c>
      <c r="D5672" s="7">
        <v>3295</v>
      </c>
      <c r="E5672" s="7" t="s">
        <v>58</v>
      </c>
      <c r="F5672" s="7"/>
      <c r="G5672" s="7"/>
      <c r="H5672" s="7"/>
      <c r="I5672" s="7"/>
      <c r="J5672" s="7"/>
      <c r="K5672" s="7"/>
      <c r="L5672" s="7" t="s">
        <v>61</v>
      </c>
      <c r="M5672" s="7">
        <v>9</v>
      </c>
      <c r="N5672" s="7" t="s">
        <v>90</v>
      </c>
      <c r="O5672" s="7" t="s">
        <v>88</v>
      </c>
      <c r="P5672" s="7">
        <v>1958</v>
      </c>
      <c r="Q5672" s="7">
        <v>2011</v>
      </c>
      <c r="R5672" s="7"/>
      <c r="S5672" s="7"/>
    </row>
    <row r="5673" spans="1:19" hidden="1" x14ac:dyDescent="0.35">
      <c r="A5673">
        <v>5672</v>
      </c>
      <c r="B5673" s="7">
        <v>346</v>
      </c>
      <c r="C5673" s="7">
        <v>23016</v>
      </c>
      <c r="D5673" s="7">
        <v>3295</v>
      </c>
      <c r="E5673" s="7" t="s">
        <v>58</v>
      </c>
      <c r="F5673" s="7"/>
      <c r="G5673" s="7"/>
      <c r="H5673" s="7"/>
      <c r="I5673" s="7"/>
      <c r="J5673" s="7"/>
      <c r="K5673" s="7"/>
      <c r="L5673" s="7" t="s">
        <v>61</v>
      </c>
      <c r="M5673" s="7">
        <v>9</v>
      </c>
      <c r="N5673" s="7" t="s">
        <v>90</v>
      </c>
      <c r="O5673" s="7" t="s">
        <v>88</v>
      </c>
      <c r="P5673" s="7">
        <v>1999</v>
      </c>
      <c r="Q5673" s="7">
        <v>2011</v>
      </c>
      <c r="R5673" s="7"/>
      <c r="S5673" s="7"/>
    </row>
    <row r="5674" spans="1:19" hidden="1" x14ac:dyDescent="0.35">
      <c r="A5674">
        <v>5673</v>
      </c>
      <c r="B5674" s="7">
        <v>346</v>
      </c>
      <c r="C5674" s="7">
        <v>23017</v>
      </c>
      <c r="D5674" s="7">
        <v>3295</v>
      </c>
      <c r="E5674" s="7" t="s">
        <v>58</v>
      </c>
      <c r="F5674" s="7"/>
      <c r="G5674" s="7"/>
      <c r="H5674" s="7"/>
      <c r="I5674" s="7"/>
      <c r="J5674" s="7"/>
      <c r="K5674" s="7"/>
      <c r="L5674" s="7" t="s">
        <v>61</v>
      </c>
      <c r="M5674" s="7">
        <v>9</v>
      </c>
      <c r="N5674" s="7" t="s">
        <v>90</v>
      </c>
      <c r="O5674" s="7" t="s">
        <v>88</v>
      </c>
      <c r="P5674" s="7">
        <v>1999</v>
      </c>
      <c r="Q5674" s="7">
        <v>2011</v>
      </c>
      <c r="R5674" s="7"/>
      <c r="S5674" s="7"/>
    </row>
    <row r="5675" spans="1:19" hidden="1" x14ac:dyDescent="0.35">
      <c r="A5675">
        <v>5674</v>
      </c>
      <c r="B5675" s="7">
        <v>346</v>
      </c>
      <c r="C5675" s="7">
        <v>23018</v>
      </c>
      <c r="D5675" s="7">
        <v>3295</v>
      </c>
      <c r="E5675" s="7" t="s">
        <v>58</v>
      </c>
      <c r="F5675" s="7"/>
      <c r="G5675" s="7"/>
      <c r="H5675" s="7"/>
      <c r="I5675" s="7"/>
      <c r="J5675" s="7"/>
      <c r="K5675" s="7"/>
      <c r="L5675" s="7" t="s">
        <v>61</v>
      </c>
      <c r="M5675" s="7">
        <v>9</v>
      </c>
      <c r="N5675" s="7" t="s">
        <v>90</v>
      </c>
      <c r="O5675" s="7" t="s">
        <v>88</v>
      </c>
      <c r="P5675" s="7">
        <v>1996</v>
      </c>
      <c r="Q5675" s="7">
        <v>2011</v>
      </c>
      <c r="R5675" s="7"/>
      <c r="S5675" s="7"/>
    </row>
    <row r="5676" spans="1:19" hidden="1" x14ac:dyDescent="0.35">
      <c r="A5676">
        <v>5675</v>
      </c>
      <c r="B5676" s="7">
        <v>346</v>
      </c>
      <c r="C5676" s="7">
        <v>23019</v>
      </c>
      <c r="D5676" s="7">
        <v>3295</v>
      </c>
      <c r="E5676" s="7" t="s">
        <v>58</v>
      </c>
      <c r="F5676" s="7"/>
      <c r="G5676" s="7"/>
      <c r="H5676" s="7"/>
      <c r="I5676" s="7"/>
      <c r="J5676" s="7"/>
      <c r="K5676" s="7"/>
      <c r="L5676" s="7" t="s">
        <v>61</v>
      </c>
      <c r="M5676" s="7">
        <v>1</v>
      </c>
      <c r="N5676" s="7" t="s">
        <v>86</v>
      </c>
      <c r="O5676" s="7" t="s">
        <v>62</v>
      </c>
      <c r="P5676" s="7">
        <v>1956</v>
      </c>
      <c r="Q5676" s="7">
        <v>2012</v>
      </c>
      <c r="R5676" s="7" t="s">
        <v>1382</v>
      </c>
      <c r="S5676" s="7"/>
    </row>
    <row r="5677" spans="1:19" hidden="1" x14ac:dyDescent="0.35">
      <c r="A5677">
        <v>5676</v>
      </c>
      <c r="B5677" s="7">
        <v>346</v>
      </c>
      <c r="C5677" s="7">
        <v>23021</v>
      </c>
      <c r="D5677" s="7">
        <v>3295</v>
      </c>
      <c r="E5677" s="7" t="s">
        <v>58</v>
      </c>
      <c r="F5677" s="7"/>
      <c r="G5677" s="7"/>
      <c r="H5677" s="7"/>
      <c r="I5677" s="7"/>
      <c r="J5677" s="7"/>
      <c r="K5677" s="7"/>
      <c r="L5677" s="7" t="s">
        <v>61</v>
      </c>
      <c r="M5677" s="7">
        <v>1</v>
      </c>
      <c r="N5677" s="7" t="s">
        <v>90</v>
      </c>
      <c r="O5677" s="7" t="s">
        <v>62</v>
      </c>
      <c r="P5677" s="7">
        <v>1962</v>
      </c>
      <c r="Q5677" s="7">
        <v>2012</v>
      </c>
      <c r="R5677" s="7"/>
      <c r="S5677" s="7"/>
    </row>
    <row r="5678" spans="1:19" hidden="1" x14ac:dyDescent="0.35">
      <c r="A5678">
        <v>5677</v>
      </c>
      <c r="B5678" s="7">
        <v>346</v>
      </c>
      <c r="C5678" s="7">
        <v>23022</v>
      </c>
      <c r="D5678" s="7">
        <v>3295</v>
      </c>
      <c r="E5678" s="7" t="s">
        <v>58</v>
      </c>
      <c r="F5678" s="7"/>
      <c r="G5678" s="7"/>
      <c r="H5678" s="7"/>
      <c r="I5678" s="7"/>
      <c r="J5678" s="7"/>
      <c r="K5678" s="7"/>
      <c r="L5678" s="7" t="s">
        <v>61</v>
      </c>
      <c r="M5678" s="7">
        <v>1</v>
      </c>
      <c r="N5678" s="7" t="s">
        <v>90</v>
      </c>
      <c r="O5678" s="7" t="s">
        <v>62</v>
      </c>
      <c r="P5678" s="7">
        <v>1836</v>
      </c>
      <c r="Q5678" s="7">
        <v>2012</v>
      </c>
      <c r="R5678" s="7"/>
      <c r="S5678" s="7"/>
    </row>
    <row r="5679" spans="1:19" hidden="1" x14ac:dyDescent="0.35">
      <c r="A5679">
        <v>5678</v>
      </c>
      <c r="B5679" s="7">
        <v>346</v>
      </c>
      <c r="C5679" s="7">
        <v>23023</v>
      </c>
      <c r="D5679" s="7">
        <v>3295</v>
      </c>
      <c r="E5679" s="7" t="s">
        <v>295</v>
      </c>
      <c r="F5679" s="7"/>
      <c r="G5679" s="7"/>
      <c r="H5679" s="7"/>
      <c r="I5679" s="7"/>
      <c r="J5679" s="7"/>
      <c r="K5679" s="7"/>
      <c r="L5679" s="7" t="s">
        <v>61</v>
      </c>
      <c r="M5679" s="7">
        <v>1</v>
      </c>
      <c r="N5679" s="7" t="s">
        <v>78</v>
      </c>
      <c r="O5679" s="7" t="s">
        <v>62</v>
      </c>
      <c r="P5679" s="7">
        <v>1996</v>
      </c>
      <c r="Q5679" s="7">
        <v>2012</v>
      </c>
      <c r="R5679" s="7"/>
      <c r="S5679" s="7"/>
    </row>
    <row r="5680" spans="1:19" hidden="1" x14ac:dyDescent="0.35">
      <c r="A5680">
        <v>5679</v>
      </c>
      <c r="B5680" s="7">
        <v>346</v>
      </c>
      <c r="C5680" s="7">
        <v>23026</v>
      </c>
      <c r="D5680" s="7">
        <v>3295</v>
      </c>
      <c r="E5680" s="7" t="s">
        <v>295</v>
      </c>
      <c r="F5680" s="7"/>
      <c r="G5680" s="7"/>
      <c r="H5680" s="7"/>
      <c r="I5680" s="7"/>
      <c r="J5680" s="7"/>
      <c r="K5680" s="7"/>
      <c r="L5680" s="7" t="s">
        <v>61</v>
      </c>
      <c r="M5680" s="7">
        <v>1</v>
      </c>
      <c r="N5680" s="7" t="s">
        <v>78</v>
      </c>
      <c r="O5680" s="7" t="s">
        <v>62</v>
      </c>
      <c r="P5680" s="7">
        <v>2004</v>
      </c>
      <c r="Q5680" s="7">
        <v>2012</v>
      </c>
      <c r="R5680" s="7"/>
      <c r="S5680" s="7"/>
    </row>
    <row r="5681" spans="1:19" hidden="1" x14ac:dyDescent="0.35">
      <c r="A5681">
        <v>5680</v>
      </c>
      <c r="B5681" s="7">
        <v>346</v>
      </c>
      <c r="C5681" s="7">
        <v>23028</v>
      </c>
      <c r="D5681" s="7">
        <v>3295</v>
      </c>
      <c r="E5681" s="7" t="s">
        <v>295</v>
      </c>
      <c r="F5681" s="7"/>
      <c r="G5681" s="7"/>
      <c r="H5681" s="7"/>
      <c r="I5681" s="7"/>
      <c r="J5681" s="7"/>
      <c r="K5681" s="7"/>
      <c r="L5681" s="7" t="s">
        <v>61</v>
      </c>
      <c r="M5681" s="7">
        <v>1</v>
      </c>
      <c r="N5681" s="7" t="s">
        <v>78</v>
      </c>
      <c r="O5681" s="7" t="s">
        <v>62</v>
      </c>
      <c r="P5681" s="7">
        <v>2011</v>
      </c>
      <c r="Q5681" s="7">
        <v>2012</v>
      </c>
      <c r="R5681" s="7"/>
      <c r="S5681" s="7"/>
    </row>
    <row r="5682" spans="1:19" hidden="1" x14ac:dyDescent="0.35">
      <c r="A5682">
        <v>5681</v>
      </c>
      <c r="B5682" s="7">
        <v>346</v>
      </c>
      <c r="C5682" s="7">
        <v>23029</v>
      </c>
      <c r="D5682" s="7">
        <v>3295</v>
      </c>
      <c r="E5682" s="7" t="s">
        <v>295</v>
      </c>
      <c r="F5682" s="7"/>
      <c r="G5682" s="7"/>
      <c r="H5682" s="7"/>
      <c r="I5682" s="7"/>
      <c r="J5682" s="7"/>
      <c r="K5682" s="7"/>
      <c r="L5682" s="7" t="s">
        <v>61</v>
      </c>
      <c r="M5682" s="7">
        <v>1</v>
      </c>
      <c r="N5682" s="7" t="s">
        <v>78</v>
      </c>
      <c r="O5682" s="7" t="s">
        <v>62</v>
      </c>
      <c r="P5682" s="7">
        <v>1996</v>
      </c>
      <c r="Q5682" s="7">
        <v>2012</v>
      </c>
      <c r="R5682" s="7"/>
      <c r="S5682" s="7"/>
    </row>
    <row r="5683" spans="1:19" hidden="1" x14ac:dyDescent="0.35">
      <c r="A5683">
        <v>5682</v>
      </c>
      <c r="B5683" s="7">
        <v>346</v>
      </c>
      <c r="C5683" s="7">
        <v>23030</v>
      </c>
      <c r="D5683" s="7">
        <v>3295</v>
      </c>
      <c r="E5683" s="7" t="s">
        <v>295</v>
      </c>
      <c r="F5683" s="7"/>
      <c r="G5683" s="7"/>
      <c r="H5683" s="7"/>
      <c r="I5683" s="7"/>
      <c r="J5683" s="7"/>
      <c r="K5683" s="7"/>
      <c r="L5683" s="7" t="s">
        <v>61</v>
      </c>
      <c r="M5683" s="7">
        <v>1</v>
      </c>
      <c r="N5683" s="7" t="s">
        <v>78</v>
      </c>
      <c r="O5683" s="7" t="s">
        <v>62</v>
      </c>
      <c r="P5683" s="7"/>
      <c r="Q5683" s="7">
        <v>2012</v>
      </c>
      <c r="R5683" s="7"/>
      <c r="S5683" s="7"/>
    </row>
    <row r="5684" spans="1:19" hidden="1" x14ac:dyDescent="0.35">
      <c r="A5684">
        <v>5683</v>
      </c>
      <c r="B5684" s="7">
        <v>346</v>
      </c>
      <c r="C5684" s="7">
        <v>23031</v>
      </c>
      <c r="D5684" s="7">
        <v>3295</v>
      </c>
      <c r="E5684" s="7" t="s">
        <v>295</v>
      </c>
      <c r="F5684" s="7"/>
      <c r="G5684" s="7"/>
      <c r="H5684" s="7"/>
      <c r="I5684" s="7"/>
      <c r="J5684" s="7"/>
      <c r="K5684" s="7"/>
      <c r="L5684" s="7" t="s">
        <v>61</v>
      </c>
      <c r="M5684" s="7">
        <v>1</v>
      </c>
      <c r="N5684" s="7" t="s">
        <v>78</v>
      </c>
      <c r="O5684" s="7" t="s">
        <v>62</v>
      </c>
      <c r="P5684" s="7">
        <v>1986</v>
      </c>
      <c r="Q5684" s="7">
        <v>2012</v>
      </c>
      <c r="R5684" s="7"/>
      <c r="S5684" s="7"/>
    </row>
    <row r="5685" spans="1:19" hidden="1" x14ac:dyDescent="0.35">
      <c r="A5685">
        <v>5684</v>
      </c>
      <c r="B5685" s="7">
        <v>346</v>
      </c>
      <c r="C5685" s="7">
        <v>23032</v>
      </c>
      <c r="D5685" s="7">
        <v>3295</v>
      </c>
      <c r="E5685" s="7" t="s">
        <v>58</v>
      </c>
      <c r="F5685" s="7"/>
      <c r="G5685" s="7"/>
      <c r="H5685" s="7"/>
      <c r="I5685" s="7"/>
      <c r="J5685" s="7"/>
      <c r="K5685" s="7"/>
      <c r="L5685" s="7" t="s">
        <v>61</v>
      </c>
      <c r="M5685" s="7">
        <v>1</v>
      </c>
      <c r="N5685" s="7" t="s">
        <v>90</v>
      </c>
      <c r="O5685" s="7" t="s">
        <v>62</v>
      </c>
      <c r="P5685" s="7">
        <v>1998</v>
      </c>
      <c r="Q5685" s="7">
        <v>2012</v>
      </c>
      <c r="R5685" s="7"/>
      <c r="S5685" s="7"/>
    </row>
    <row r="5686" spans="1:19" hidden="1" x14ac:dyDescent="0.35">
      <c r="A5686">
        <v>5685</v>
      </c>
      <c r="B5686" s="7">
        <v>346</v>
      </c>
      <c r="C5686" s="7">
        <v>23034</v>
      </c>
      <c r="D5686" s="7">
        <v>3295</v>
      </c>
      <c r="E5686" s="7" t="s">
        <v>58</v>
      </c>
      <c r="F5686" s="7"/>
      <c r="G5686" s="7"/>
      <c r="H5686" s="7"/>
      <c r="I5686" s="7"/>
      <c r="J5686" s="7"/>
      <c r="K5686" s="7"/>
      <c r="L5686" s="7" t="s">
        <v>61</v>
      </c>
      <c r="M5686" s="7">
        <v>1</v>
      </c>
      <c r="N5686" s="7" t="s">
        <v>78</v>
      </c>
      <c r="O5686" s="7" t="s">
        <v>62</v>
      </c>
      <c r="P5686" s="7">
        <v>1876</v>
      </c>
      <c r="Q5686" s="7">
        <v>2012</v>
      </c>
      <c r="R5686" s="7"/>
      <c r="S5686" s="7"/>
    </row>
    <row r="5687" spans="1:19" hidden="1" x14ac:dyDescent="0.35">
      <c r="A5687">
        <v>5686</v>
      </c>
      <c r="B5687" s="7">
        <v>346</v>
      </c>
      <c r="C5687" s="7">
        <v>23038</v>
      </c>
      <c r="D5687" s="7">
        <v>3295</v>
      </c>
      <c r="E5687" s="7" t="s">
        <v>295</v>
      </c>
      <c r="F5687" s="7"/>
      <c r="G5687" s="7"/>
      <c r="H5687" s="7"/>
      <c r="I5687" s="7"/>
      <c r="J5687" s="7"/>
      <c r="K5687" s="7"/>
      <c r="L5687" s="7" t="s">
        <v>61</v>
      </c>
      <c r="M5687" s="7">
        <v>1</v>
      </c>
      <c r="N5687" s="7" t="s">
        <v>78</v>
      </c>
      <c r="O5687" s="7" t="s">
        <v>62</v>
      </c>
      <c r="P5687" s="7">
        <v>2011</v>
      </c>
      <c r="Q5687" s="7">
        <v>2012</v>
      </c>
      <c r="R5687" s="7"/>
      <c r="S5687" s="7"/>
    </row>
    <row r="5688" spans="1:19" hidden="1" x14ac:dyDescent="0.35">
      <c r="A5688">
        <v>5687</v>
      </c>
      <c r="B5688" s="7">
        <v>346</v>
      </c>
      <c r="C5688" s="7">
        <v>23039</v>
      </c>
      <c r="D5688" s="7">
        <v>3295</v>
      </c>
      <c r="E5688" s="7" t="s">
        <v>295</v>
      </c>
      <c r="F5688" s="7"/>
      <c r="G5688" s="7"/>
      <c r="H5688" s="7"/>
      <c r="I5688" s="7"/>
      <c r="J5688" s="7"/>
      <c r="K5688" s="7"/>
      <c r="L5688" s="7" t="s">
        <v>61</v>
      </c>
      <c r="M5688" s="7">
        <v>1</v>
      </c>
      <c r="N5688" s="7" t="s">
        <v>78</v>
      </c>
      <c r="O5688" s="7" t="s">
        <v>62</v>
      </c>
      <c r="P5688" s="7">
        <v>2011</v>
      </c>
      <c r="Q5688" s="7">
        <v>2012</v>
      </c>
      <c r="R5688" s="7"/>
      <c r="S5688" s="7"/>
    </row>
    <row r="5689" spans="1:19" hidden="1" x14ac:dyDescent="0.35">
      <c r="A5689">
        <v>5688</v>
      </c>
      <c r="B5689" s="7">
        <v>346</v>
      </c>
      <c r="C5689" s="7">
        <v>23042</v>
      </c>
      <c r="D5689" s="7">
        <v>3295</v>
      </c>
      <c r="E5689" s="7" t="s">
        <v>58</v>
      </c>
      <c r="F5689" s="7"/>
      <c r="G5689" s="7"/>
      <c r="H5689" s="7"/>
      <c r="I5689" s="7"/>
      <c r="J5689" s="7"/>
      <c r="K5689" s="7"/>
      <c r="L5689" s="7" t="s">
        <v>61</v>
      </c>
      <c r="M5689" s="7">
        <v>1</v>
      </c>
      <c r="N5689" s="7" t="s">
        <v>90</v>
      </c>
      <c r="O5689" s="7" t="s">
        <v>62</v>
      </c>
      <c r="P5689" s="7">
        <v>1996</v>
      </c>
      <c r="Q5689" s="7">
        <v>2012</v>
      </c>
      <c r="R5689" s="7"/>
      <c r="S5689" s="7"/>
    </row>
    <row r="5690" spans="1:19" hidden="1" x14ac:dyDescent="0.35">
      <c r="A5690">
        <v>5689</v>
      </c>
      <c r="B5690" s="7">
        <v>346</v>
      </c>
      <c r="C5690" s="7">
        <v>23043</v>
      </c>
      <c r="D5690" s="7">
        <v>3295</v>
      </c>
      <c r="E5690" s="7" t="s">
        <v>295</v>
      </c>
      <c r="F5690" s="7"/>
      <c r="G5690" s="7"/>
      <c r="H5690" s="7"/>
      <c r="I5690" s="7"/>
      <c r="J5690" s="7"/>
      <c r="K5690" s="7"/>
      <c r="L5690" s="7" t="s">
        <v>61</v>
      </c>
      <c r="M5690" s="7">
        <v>1</v>
      </c>
      <c r="N5690" s="7" t="s">
        <v>78</v>
      </c>
      <c r="O5690" s="7" t="s">
        <v>62</v>
      </c>
      <c r="P5690" s="7"/>
      <c r="Q5690" s="7">
        <v>2012</v>
      </c>
      <c r="R5690" s="7"/>
      <c r="S5690" s="7"/>
    </row>
    <row r="5691" spans="1:19" hidden="1" x14ac:dyDescent="0.35">
      <c r="A5691">
        <v>5690</v>
      </c>
      <c r="B5691" s="7">
        <v>346</v>
      </c>
      <c r="C5691" s="7">
        <v>23044</v>
      </c>
      <c r="D5691" s="7">
        <v>3295</v>
      </c>
      <c r="E5691" s="7" t="s">
        <v>295</v>
      </c>
      <c r="F5691" s="7"/>
      <c r="G5691" s="7"/>
      <c r="H5691" s="7"/>
      <c r="I5691" s="7"/>
      <c r="J5691" s="7"/>
      <c r="K5691" s="7"/>
      <c r="L5691" s="7" t="s">
        <v>61</v>
      </c>
      <c r="M5691" s="7">
        <v>1</v>
      </c>
      <c r="N5691" s="7" t="s">
        <v>78</v>
      </c>
      <c r="O5691" s="7" t="s">
        <v>62</v>
      </c>
      <c r="P5691" s="7">
        <v>1999</v>
      </c>
      <c r="Q5691" s="7">
        <v>2012</v>
      </c>
      <c r="R5691" s="7"/>
      <c r="S5691" s="7"/>
    </row>
    <row r="5692" spans="1:19" hidden="1" x14ac:dyDescent="0.35">
      <c r="A5692">
        <v>5691</v>
      </c>
      <c r="B5692" s="7">
        <v>346</v>
      </c>
      <c r="C5692" s="7">
        <v>23046</v>
      </c>
      <c r="D5692" s="7">
        <v>3295</v>
      </c>
      <c r="E5692" s="7" t="s">
        <v>295</v>
      </c>
      <c r="F5692" s="7"/>
      <c r="G5692" s="7"/>
      <c r="H5692" s="7"/>
      <c r="I5692" s="7"/>
      <c r="J5692" s="7"/>
      <c r="K5692" s="7"/>
      <c r="L5692" s="7" t="s">
        <v>61</v>
      </c>
      <c r="M5692" s="7">
        <v>1</v>
      </c>
      <c r="N5692" s="7" t="s">
        <v>78</v>
      </c>
      <c r="O5692" s="7" t="s">
        <v>62</v>
      </c>
      <c r="P5692" s="7">
        <v>1997</v>
      </c>
      <c r="Q5692" s="7">
        <v>2012</v>
      </c>
      <c r="R5692" s="7"/>
      <c r="S5692" s="7"/>
    </row>
    <row r="5693" spans="1:19" hidden="1" x14ac:dyDescent="0.35">
      <c r="A5693">
        <v>5692</v>
      </c>
      <c r="B5693" s="7">
        <v>346</v>
      </c>
      <c r="C5693" s="7">
        <v>23047</v>
      </c>
      <c r="D5693" s="7">
        <v>3295</v>
      </c>
      <c r="E5693" s="7" t="s">
        <v>295</v>
      </c>
      <c r="F5693" s="7"/>
      <c r="G5693" s="7"/>
      <c r="H5693" s="7"/>
      <c r="I5693" s="7"/>
      <c r="J5693" s="7"/>
      <c r="K5693" s="7"/>
      <c r="L5693" s="7" t="s">
        <v>61</v>
      </c>
      <c r="M5693" s="7">
        <v>1</v>
      </c>
      <c r="N5693" s="7" t="s">
        <v>78</v>
      </c>
      <c r="O5693" s="7" t="s">
        <v>62</v>
      </c>
      <c r="P5693" s="7">
        <v>1960</v>
      </c>
      <c r="Q5693" s="7">
        <v>2012</v>
      </c>
      <c r="R5693" s="7"/>
      <c r="S5693" s="7"/>
    </row>
    <row r="5694" spans="1:19" hidden="1" x14ac:dyDescent="0.35">
      <c r="A5694">
        <v>5693</v>
      </c>
      <c r="B5694" s="7">
        <v>346</v>
      </c>
      <c r="C5694" s="7">
        <v>23050</v>
      </c>
      <c r="D5694" s="7">
        <v>3295</v>
      </c>
      <c r="E5694" s="7" t="s">
        <v>58</v>
      </c>
      <c r="F5694" s="7"/>
      <c r="G5694" s="7"/>
      <c r="H5694" s="7"/>
      <c r="I5694" s="7"/>
      <c r="J5694" s="7"/>
      <c r="K5694" s="7"/>
      <c r="L5694" s="7" t="s">
        <v>61</v>
      </c>
      <c r="M5694" s="7">
        <v>10</v>
      </c>
      <c r="N5694" s="7" t="s">
        <v>78</v>
      </c>
      <c r="O5694" s="7" t="s">
        <v>88</v>
      </c>
      <c r="P5694" s="7">
        <v>1996</v>
      </c>
      <c r="Q5694" s="7">
        <v>2011</v>
      </c>
      <c r="R5694" s="7"/>
      <c r="S5694" s="7"/>
    </row>
    <row r="5695" spans="1:19" hidden="1" x14ac:dyDescent="0.35">
      <c r="A5695">
        <v>5694</v>
      </c>
      <c r="B5695" s="7">
        <v>346</v>
      </c>
      <c r="C5695" s="7">
        <v>23051</v>
      </c>
      <c r="D5695" s="7">
        <v>3295</v>
      </c>
      <c r="E5695" s="7" t="s">
        <v>58</v>
      </c>
      <c r="F5695" s="7"/>
      <c r="G5695" s="7"/>
      <c r="H5695" s="7"/>
      <c r="I5695" s="7"/>
      <c r="J5695" s="7"/>
      <c r="K5695" s="7"/>
      <c r="L5695" s="7" t="s">
        <v>61</v>
      </c>
      <c r="M5695" s="7">
        <v>10</v>
      </c>
      <c r="N5695" s="7" t="s">
        <v>78</v>
      </c>
      <c r="O5695" s="7" t="s">
        <v>88</v>
      </c>
      <c r="P5695" s="7">
        <v>1881</v>
      </c>
      <c r="Q5695" s="7">
        <v>2011</v>
      </c>
      <c r="R5695" s="7"/>
      <c r="S5695" s="7"/>
    </row>
    <row r="5696" spans="1:19" hidden="1" x14ac:dyDescent="0.35">
      <c r="A5696">
        <v>5695</v>
      </c>
      <c r="B5696" s="7">
        <v>346</v>
      </c>
      <c r="C5696" s="7">
        <v>23052</v>
      </c>
      <c r="D5696" s="7">
        <v>3295</v>
      </c>
      <c r="E5696" s="7" t="s">
        <v>58</v>
      </c>
      <c r="F5696" s="7"/>
      <c r="G5696" s="7"/>
      <c r="H5696" s="7"/>
      <c r="I5696" s="7"/>
      <c r="J5696" s="7"/>
      <c r="K5696" s="7"/>
      <c r="L5696" s="7" t="s">
        <v>61</v>
      </c>
      <c r="M5696" s="7">
        <v>10</v>
      </c>
      <c r="N5696" s="7" t="s">
        <v>78</v>
      </c>
      <c r="O5696" s="7" t="s">
        <v>88</v>
      </c>
      <c r="P5696" s="7">
        <v>1995</v>
      </c>
      <c r="Q5696" s="7">
        <v>2011</v>
      </c>
      <c r="R5696" s="7"/>
      <c r="S5696" s="7"/>
    </row>
    <row r="5697" spans="1:19" hidden="1" x14ac:dyDescent="0.35">
      <c r="A5697">
        <v>5696</v>
      </c>
      <c r="B5697" s="7">
        <v>346</v>
      </c>
      <c r="C5697" s="7">
        <v>23052</v>
      </c>
      <c r="D5697" s="7">
        <v>3295</v>
      </c>
      <c r="E5697" s="7" t="s">
        <v>58</v>
      </c>
      <c r="F5697" s="7"/>
      <c r="G5697" s="7"/>
      <c r="H5697" s="7"/>
      <c r="I5697" s="7"/>
      <c r="J5697" s="7"/>
      <c r="K5697" s="7"/>
      <c r="L5697" s="7" t="s">
        <v>61</v>
      </c>
      <c r="M5697" s="7">
        <v>10</v>
      </c>
      <c r="N5697" s="7" t="s">
        <v>78</v>
      </c>
      <c r="O5697" s="7" t="s">
        <v>88</v>
      </c>
      <c r="P5697" s="7" t="s">
        <v>1085</v>
      </c>
      <c r="Q5697" s="7">
        <v>2011</v>
      </c>
      <c r="R5697" s="7"/>
      <c r="S5697" s="7"/>
    </row>
    <row r="5698" spans="1:19" hidden="1" x14ac:dyDescent="0.35">
      <c r="A5698">
        <v>5697</v>
      </c>
      <c r="B5698" s="7">
        <v>346</v>
      </c>
      <c r="C5698" s="7">
        <v>23056</v>
      </c>
      <c r="D5698" s="7">
        <v>3295</v>
      </c>
      <c r="E5698" s="7" t="s">
        <v>295</v>
      </c>
      <c r="F5698" s="7"/>
      <c r="G5698" s="7"/>
      <c r="H5698" s="7"/>
      <c r="I5698" s="7"/>
      <c r="J5698" s="7"/>
      <c r="K5698" s="7"/>
      <c r="L5698" s="7" t="s">
        <v>61</v>
      </c>
      <c r="M5698" s="7">
        <v>10</v>
      </c>
      <c r="N5698" s="7" t="s">
        <v>78</v>
      </c>
      <c r="O5698" s="7" t="s">
        <v>88</v>
      </c>
      <c r="P5698" s="7">
        <v>1958</v>
      </c>
      <c r="Q5698" s="7">
        <v>2011</v>
      </c>
      <c r="R5698" s="7"/>
      <c r="S5698" s="7"/>
    </row>
    <row r="5699" spans="1:19" hidden="1" x14ac:dyDescent="0.35">
      <c r="A5699">
        <v>5698</v>
      </c>
      <c r="B5699" s="7">
        <v>346</v>
      </c>
      <c r="C5699" s="7">
        <v>23057</v>
      </c>
      <c r="D5699" s="7">
        <v>3295</v>
      </c>
      <c r="E5699" s="7" t="s">
        <v>58</v>
      </c>
      <c r="F5699" s="7"/>
      <c r="G5699" s="7"/>
      <c r="H5699" s="7"/>
      <c r="I5699" s="7"/>
      <c r="J5699" s="7"/>
      <c r="K5699" s="7"/>
      <c r="L5699" s="7" t="s">
        <v>61</v>
      </c>
      <c r="M5699" s="7">
        <v>10</v>
      </c>
      <c r="N5699" s="7" t="s">
        <v>78</v>
      </c>
      <c r="O5699" s="7" t="s">
        <v>88</v>
      </c>
      <c r="P5699" s="7">
        <v>1994</v>
      </c>
      <c r="Q5699" s="7">
        <v>2011</v>
      </c>
      <c r="R5699" s="7"/>
      <c r="S5699" s="7"/>
    </row>
    <row r="5700" spans="1:19" hidden="1" x14ac:dyDescent="0.35">
      <c r="A5700">
        <v>5699</v>
      </c>
      <c r="B5700" s="7">
        <v>346</v>
      </c>
      <c r="C5700" s="7">
        <v>23059</v>
      </c>
      <c r="D5700" s="7">
        <v>3295</v>
      </c>
      <c r="E5700" s="7" t="s">
        <v>58</v>
      </c>
      <c r="F5700" s="7"/>
      <c r="G5700" s="7"/>
      <c r="H5700" s="7"/>
      <c r="I5700" s="7"/>
      <c r="J5700" s="7"/>
      <c r="K5700" s="7"/>
      <c r="L5700" s="7" t="s">
        <v>61</v>
      </c>
      <c r="M5700" s="7">
        <v>10</v>
      </c>
      <c r="N5700" s="7" t="s">
        <v>78</v>
      </c>
      <c r="O5700" s="7" t="s">
        <v>88</v>
      </c>
      <c r="P5700" s="7">
        <v>2011</v>
      </c>
      <c r="Q5700" s="7">
        <v>2011</v>
      </c>
      <c r="R5700" s="7"/>
      <c r="S5700" s="7"/>
    </row>
    <row r="5701" spans="1:19" hidden="1" x14ac:dyDescent="0.35">
      <c r="A5701">
        <v>5700</v>
      </c>
      <c r="B5701" s="7">
        <v>346</v>
      </c>
      <c r="C5701" s="7">
        <v>23060</v>
      </c>
      <c r="D5701" s="7">
        <v>3295</v>
      </c>
      <c r="E5701" s="7" t="s">
        <v>58</v>
      </c>
      <c r="F5701" s="7"/>
      <c r="G5701" s="7"/>
      <c r="H5701" s="7"/>
      <c r="I5701" s="7"/>
      <c r="J5701" s="7"/>
      <c r="K5701" s="7"/>
      <c r="L5701" s="7" t="s">
        <v>61</v>
      </c>
      <c r="M5701" s="7">
        <v>10</v>
      </c>
      <c r="N5701" s="7" t="s">
        <v>78</v>
      </c>
      <c r="O5701" s="7" t="s">
        <v>88</v>
      </c>
      <c r="P5701" s="7">
        <v>1020</v>
      </c>
      <c r="Q5701" s="7">
        <v>2011</v>
      </c>
      <c r="R5701" s="7"/>
      <c r="S5701" s="7"/>
    </row>
    <row r="5702" spans="1:19" hidden="1" x14ac:dyDescent="0.35">
      <c r="A5702">
        <v>5701</v>
      </c>
      <c r="B5702" s="7">
        <v>346</v>
      </c>
      <c r="C5702" s="7">
        <v>23061</v>
      </c>
      <c r="D5702" s="7">
        <v>3295</v>
      </c>
      <c r="E5702" s="7" t="s">
        <v>58</v>
      </c>
      <c r="F5702" s="7"/>
      <c r="G5702" s="7"/>
      <c r="H5702" s="7"/>
      <c r="I5702" s="7"/>
      <c r="J5702" s="7"/>
      <c r="K5702" s="7"/>
      <c r="L5702" s="7" t="s">
        <v>61</v>
      </c>
      <c r="M5702" s="7">
        <v>10</v>
      </c>
      <c r="N5702" s="7" t="s">
        <v>78</v>
      </c>
      <c r="O5702" s="7" t="s">
        <v>88</v>
      </c>
      <c r="P5702" s="7">
        <v>1996</v>
      </c>
      <c r="Q5702" s="7">
        <v>2011</v>
      </c>
      <c r="R5702" s="7"/>
      <c r="S5702" s="7"/>
    </row>
    <row r="5703" spans="1:19" hidden="1" x14ac:dyDescent="0.35">
      <c r="A5703">
        <v>5702</v>
      </c>
      <c r="B5703" s="7">
        <v>346</v>
      </c>
      <c r="C5703" s="7">
        <v>23062</v>
      </c>
      <c r="D5703" s="7">
        <v>3295</v>
      </c>
      <c r="E5703" s="7" t="s">
        <v>58</v>
      </c>
      <c r="F5703" s="7"/>
      <c r="G5703" s="7"/>
      <c r="H5703" s="7"/>
      <c r="I5703" s="7"/>
      <c r="J5703" s="7"/>
      <c r="K5703" s="7"/>
      <c r="L5703" s="7" t="s">
        <v>61</v>
      </c>
      <c r="M5703" s="7">
        <v>10</v>
      </c>
      <c r="N5703" s="7" t="s">
        <v>78</v>
      </c>
      <c r="O5703" s="7" t="s">
        <v>88</v>
      </c>
      <c r="P5703" s="7">
        <v>1996</v>
      </c>
      <c r="Q5703" s="7">
        <v>2011</v>
      </c>
      <c r="R5703" s="7"/>
      <c r="S5703" s="7"/>
    </row>
    <row r="5704" spans="1:19" hidden="1" x14ac:dyDescent="0.35">
      <c r="A5704">
        <v>5703</v>
      </c>
      <c r="B5704" s="7">
        <v>346</v>
      </c>
      <c r="C5704" s="7">
        <v>23064</v>
      </c>
      <c r="D5704" s="7">
        <v>3295</v>
      </c>
      <c r="E5704" s="7" t="s">
        <v>58</v>
      </c>
      <c r="F5704" s="7"/>
      <c r="G5704" s="7"/>
      <c r="H5704" s="7"/>
      <c r="I5704" s="7"/>
      <c r="J5704" s="7"/>
      <c r="K5704" s="7"/>
      <c r="L5704" s="7" t="s">
        <v>61</v>
      </c>
      <c r="M5704" s="7">
        <v>10</v>
      </c>
      <c r="N5704" s="7" t="s">
        <v>78</v>
      </c>
      <c r="O5704" s="7" t="s">
        <v>88</v>
      </c>
      <c r="P5704" s="7">
        <v>1996</v>
      </c>
      <c r="Q5704" s="7">
        <v>2011</v>
      </c>
      <c r="R5704" s="7"/>
      <c r="S5704" s="7"/>
    </row>
    <row r="5705" spans="1:19" hidden="1" x14ac:dyDescent="0.35">
      <c r="A5705">
        <v>5704</v>
      </c>
      <c r="B5705" s="7">
        <v>346</v>
      </c>
      <c r="C5705" s="7">
        <v>23052</v>
      </c>
      <c r="D5705" s="7">
        <v>3295</v>
      </c>
      <c r="E5705" s="7" t="s">
        <v>58</v>
      </c>
      <c r="F5705" s="7">
        <v>5000</v>
      </c>
      <c r="G5705" s="7">
        <v>5000</v>
      </c>
      <c r="H5705" s="7"/>
      <c r="I5705" s="7"/>
      <c r="J5705" s="7" t="s">
        <v>118</v>
      </c>
      <c r="K5705" s="7" t="s">
        <v>60</v>
      </c>
      <c r="L5705" s="7" t="s">
        <v>61</v>
      </c>
      <c r="M5705" s="7">
        <v>10</v>
      </c>
      <c r="N5705" s="7"/>
      <c r="O5705" s="7" t="s">
        <v>88</v>
      </c>
      <c r="P5705" s="7">
        <v>1986</v>
      </c>
      <c r="Q5705" s="7">
        <v>2011</v>
      </c>
      <c r="R5705" s="7" t="s">
        <v>1382</v>
      </c>
      <c r="S5705" s="7"/>
    </row>
    <row r="5706" spans="1:19" hidden="1" x14ac:dyDescent="0.35">
      <c r="A5706">
        <v>5705</v>
      </c>
      <c r="B5706" s="7">
        <v>346</v>
      </c>
      <c r="C5706" s="7">
        <v>23000</v>
      </c>
      <c r="D5706" s="7">
        <v>3294</v>
      </c>
      <c r="E5706" s="7" t="s">
        <v>58</v>
      </c>
      <c r="F5706" s="7"/>
      <c r="G5706" s="7"/>
      <c r="H5706" s="7"/>
      <c r="I5706" s="7"/>
      <c r="J5706" s="7"/>
      <c r="K5706" s="7"/>
      <c r="L5706" s="7" t="s">
        <v>61</v>
      </c>
      <c r="M5706" s="7">
        <v>9</v>
      </c>
      <c r="N5706" s="7" t="s">
        <v>90</v>
      </c>
      <c r="O5706" s="7" t="s">
        <v>88</v>
      </c>
      <c r="P5706" s="7">
        <v>2011</v>
      </c>
      <c r="Q5706" s="7">
        <v>2011</v>
      </c>
      <c r="R5706" s="7"/>
      <c r="S5706" s="7"/>
    </row>
    <row r="5707" spans="1:19" hidden="1" x14ac:dyDescent="0.35">
      <c r="A5707">
        <v>5706</v>
      </c>
      <c r="B5707" s="7">
        <v>346</v>
      </c>
      <c r="C5707" s="7">
        <v>23001</v>
      </c>
      <c r="D5707" s="7">
        <v>3294</v>
      </c>
      <c r="E5707" s="7" t="s">
        <v>58</v>
      </c>
      <c r="F5707" s="7"/>
      <c r="G5707" s="7"/>
      <c r="H5707" s="7"/>
      <c r="I5707" s="7"/>
      <c r="J5707" s="7"/>
      <c r="K5707" s="7"/>
      <c r="L5707" s="7" t="s">
        <v>61</v>
      </c>
      <c r="M5707" s="7">
        <v>9</v>
      </c>
      <c r="N5707" s="7" t="s">
        <v>90</v>
      </c>
      <c r="O5707" s="7" t="s">
        <v>88</v>
      </c>
      <c r="P5707" s="7">
        <v>2011</v>
      </c>
      <c r="Q5707" s="7">
        <v>2011</v>
      </c>
      <c r="R5707" s="7"/>
      <c r="S5707" s="7"/>
    </row>
    <row r="5708" spans="1:19" hidden="1" x14ac:dyDescent="0.35">
      <c r="A5708">
        <v>5707</v>
      </c>
      <c r="B5708" s="7">
        <v>346</v>
      </c>
      <c r="C5708" s="7">
        <v>23001</v>
      </c>
      <c r="D5708" s="7">
        <v>3294</v>
      </c>
      <c r="E5708" s="7" t="s">
        <v>58</v>
      </c>
      <c r="F5708" s="7">
        <v>10000</v>
      </c>
      <c r="G5708" s="7">
        <v>10000</v>
      </c>
      <c r="H5708" s="7"/>
      <c r="I5708" s="7"/>
      <c r="J5708" s="7" t="s">
        <v>118</v>
      </c>
      <c r="K5708" s="7" t="s">
        <v>60</v>
      </c>
      <c r="L5708" s="7" t="s">
        <v>61</v>
      </c>
      <c r="M5708" s="7">
        <v>9</v>
      </c>
      <c r="N5708" s="7"/>
      <c r="O5708" s="7" t="s">
        <v>88</v>
      </c>
      <c r="P5708" s="7">
        <v>2011</v>
      </c>
      <c r="Q5708" s="7">
        <v>2011</v>
      </c>
      <c r="R5708" s="7" t="s">
        <v>1382</v>
      </c>
      <c r="S5708" s="7"/>
    </row>
    <row r="5709" spans="1:19" hidden="1" x14ac:dyDescent="0.35">
      <c r="A5709">
        <v>5708</v>
      </c>
      <c r="B5709" s="7">
        <v>346</v>
      </c>
      <c r="C5709" s="7">
        <v>23002</v>
      </c>
      <c r="D5709" s="7">
        <v>3294</v>
      </c>
      <c r="E5709" s="7" t="s">
        <v>58</v>
      </c>
      <c r="F5709" s="7"/>
      <c r="G5709" s="7"/>
      <c r="H5709" s="7"/>
      <c r="I5709" s="7"/>
      <c r="J5709" s="7"/>
      <c r="K5709" s="7"/>
      <c r="L5709" s="7" t="s">
        <v>61</v>
      </c>
      <c r="M5709" s="7">
        <v>9</v>
      </c>
      <c r="N5709" s="7" t="s">
        <v>90</v>
      </c>
      <c r="O5709" s="7" t="s">
        <v>88</v>
      </c>
      <c r="P5709" s="7">
        <v>2011</v>
      </c>
      <c r="Q5709" s="7">
        <v>2011</v>
      </c>
      <c r="R5709" s="7"/>
      <c r="S5709" s="7"/>
    </row>
    <row r="5710" spans="1:19" hidden="1" x14ac:dyDescent="0.35">
      <c r="A5710">
        <v>5709</v>
      </c>
      <c r="B5710" s="7">
        <v>346</v>
      </c>
      <c r="C5710" s="7">
        <v>23004</v>
      </c>
      <c r="D5710" s="7">
        <v>3294</v>
      </c>
      <c r="E5710" s="7" t="s">
        <v>58</v>
      </c>
      <c r="F5710" s="7"/>
      <c r="G5710" s="7"/>
      <c r="H5710" s="7"/>
      <c r="I5710" s="7"/>
      <c r="J5710" s="7"/>
      <c r="K5710" s="7"/>
      <c r="L5710" s="7" t="s">
        <v>61</v>
      </c>
      <c r="M5710" s="7">
        <v>9</v>
      </c>
      <c r="N5710" s="7" t="s">
        <v>90</v>
      </c>
      <c r="O5710" s="7" t="s">
        <v>88</v>
      </c>
      <c r="P5710" s="7">
        <v>2011</v>
      </c>
      <c r="Q5710" s="7">
        <v>2011</v>
      </c>
      <c r="R5710" s="7"/>
      <c r="S5710" s="7"/>
    </row>
    <row r="5711" spans="1:19" hidden="1" x14ac:dyDescent="0.35">
      <c r="A5711">
        <v>5710</v>
      </c>
      <c r="B5711" s="7">
        <v>346</v>
      </c>
      <c r="C5711" s="7">
        <v>23006</v>
      </c>
      <c r="D5711" s="7">
        <v>3294</v>
      </c>
      <c r="E5711" s="7" t="s">
        <v>58</v>
      </c>
      <c r="F5711" s="7"/>
      <c r="G5711" s="7"/>
      <c r="H5711" s="7"/>
      <c r="I5711" s="7"/>
      <c r="J5711" s="7"/>
      <c r="K5711" s="7"/>
      <c r="L5711" s="7" t="s">
        <v>61</v>
      </c>
      <c r="M5711" s="7">
        <v>9</v>
      </c>
      <c r="N5711" s="7" t="s">
        <v>90</v>
      </c>
      <c r="O5711" s="7" t="s">
        <v>88</v>
      </c>
      <c r="P5711" s="7">
        <v>2011</v>
      </c>
      <c r="Q5711" s="7">
        <v>2011</v>
      </c>
      <c r="R5711" s="7"/>
      <c r="S5711" s="7"/>
    </row>
    <row r="5712" spans="1:19" hidden="1" x14ac:dyDescent="0.35">
      <c r="A5712">
        <v>5711</v>
      </c>
      <c r="B5712" s="7">
        <v>346</v>
      </c>
      <c r="C5712" s="7">
        <v>23010</v>
      </c>
      <c r="D5712" s="7">
        <v>3294</v>
      </c>
      <c r="E5712" s="7" t="s">
        <v>58</v>
      </c>
      <c r="F5712" s="7"/>
      <c r="G5712" s="7"/>
      <c r="H5712" s="7"/>
      <c r="I5712" s="7"/>
      <c r="J5712" s="7"/>
      <c r="K5712" s="7"/>
      <c r="L5712" s="7" t="s">
        <v>61</v>
      </c>
      <c r="M5712" s="7">
        <v>9</v>
      </c>
      <c r="N5712" s="7" t="s">
        <v>90</v>
      </c>
      <c r="O5712" s="7" t="s">
        <v>88</v>
      </c>
      <c r="P5712" s="7">
        <v>2011</v>
      </c>
      <c r="Q5712" s="7">
        <v>2011</v>
      </c>
      <c r="R5712" s="7"/>
      <c r="S5712" s="7"/>
    </row>
    <row r="5713" spans="1:19" hidden="1" x14ac:dyDescent="0.35">
      <c r="A5713">
        <v>5712</v>
      </c>
      <c r="B5713" s="7">
        <v>346</v>
      </c>
      <c r="C5713" s="7">
        <v>23014</v>
      </c>
      <c r="D5713" s="7">
        <v>3294</v>
      </c>
      <c r="E5713" s="7" t="s">
        <v>58</v>
      </c>
      <c r="F5713" s="7"/>
      <c r="G5713" s="7"/>
      <c r="H5713" s="7"/>
      <c r="I5713" s="7"/>
      <c r="J5713" s="7"/>
      <c r="K5713" s="7"/>
      <c r="L5713" s="7" t="s">
        <v>61</v>
      </c>
      <c r="M5713" s="7">
        <v>9</v>
      </c>
      <c r="N5713" s="7" t="s">
        <v>90</v>
      </c>
      <c r="O5713" s="7" t="s">
        <v>88</v>
      </c>
      <c r="P5713" s="7">
        <v>2011</v>
      </c>
      <c r="Q5713" s="7">
        <v>2011</v>
      </c>
      <c r="R5713" s="7"/>
      <c r="S5713" s="7"/>
    </row>
    <row r="5714" spans="1:19" hidden="1" x14ac:dyDescent="0.35">
      <c r="A5714">
        <v>5713</v>
      </c>
      <c r="B5714" s="7">
        <v>346</v>
      </c>
      <c r="C5714" s="7">
        <v>23017</v>
      </c>
      <c r="D5714" s="7">
        <v>3294</v>
      </c>
      <c r="E5714" s="7" t="s">
        <v>58</v>
      </c>
      <c r="F5714" s="7"/>
      <c r="G5714" s="7"/>
      <c r="H5714" s="7"/>
      <c r="I5714" s="7"/>
      <c r="J5714" s="7"/>
      <c r="K5714" s="7"/>
      <c r="L5714" s="7" t="s">
        <v>61</v>
      </c>
      <c r="M5714" s="7">
        <v>9</v>
      </c>
      <c r="N5714" s="7" t="s">
        <v>90</v>
      </c>
      <c r="O5714" s="7" t="s">
        <v>88</v>
      </c>
      <c r="P5714" s="7">
        <v>2011</v>
      </c>
      <c r="Q5714" s="7">
        <v>2011</v>
      </c>
      <c r="R5714" s="7"/>
      <c r="S5714" s="7"/>
    </row>
    <row r="5715" spans="1:19" hidden="1" x14ac:dyDescent="0.35">
      <c r="A5715">
        <v>5714</v>
      </c>
      <c r="B5715" s="7">
        <v>346</v>
      </c>
      <c r="C5715" s="7">
        <v>23018</v>
      </c>
      <c r="D5715" s="7">
        <v>3294</v>
      </c>
      <c r="E5715" s="7" t="s">
        <v>58</v>
      </c>
      <c r="F5715" s="7"/>
      <c r="G5715" s="7"/>
      <c r="H5715" s="7"/>
      <c r="I5715" s="7"/>
      <c r="J5715" s="7"/>
      <c r="K5715" s="7"/>
      <c r="L5715" s="7" t="s">
        <v>61</v>
      </c>
      <c r="M5715" s="7">
        <v>9</v>
      </c>
      <c r="N5715" s="7" t="s">
        <v>90</v>
      </c>
      <c r="O5715" s="7" t="s">
        <v>88</v>
      </c>
      <c r="P5715" s="7">
        <v>2011</v>
      </c>
      <c r="Q5715" s="7">
        <v>2011</v>
      </c>
      <c r="R5715" s="7"/>
      <c r="S5715" s="7"/>
    </row>
    <row r="5716" spans="1:19" hidden="1" x14ac:dyDescent="0.35">
      <c r="A5716">
        <v>5715</v>
      </c>
      <c r="B5716" s="7">
        <v>346</v>
      </c>
      <c r="C5716" s="7">
        <v>23019</v>
      </c>
      <c r="D5716" s="7">
        <v>3294</v>
      </c>
      <c r="E5716" s="7" t="s">
        <v>58</v>
      </c>
      <c r="F5716" s="7"/>
      <c r="G5716" s="7"/>
      <c r="H5716" s="7"/>
      <c r="I5716" s="7"/>
      <c r="J5716" s="7"/>
      <c r="K5716" s="7"/>
      <c r="L5716" s="7" t="s">
        <v>61</v>
      </c>
      <c r="M5716" s="7">
        <v>1</v>
      </c>
      <c r="N5716" s="7" t="s">
        <v>86</v>
      </c>
      <c r="O5716" s="7" t="s">
        <v>62</v>
      </c>
      <c r="P5716" s="7">
        <v>2012</v>
      </c>
      <c r="Q5716" s="7">
        <v>2012</v>
      </c>
      <c r="R5716" s="7" t="s">
        <v>1382</v>
      </c>
      <c r="S5716" s="7"/>
    </row>
    <row r="5717" spans="1:19" hidden="1" x14ac:dyDescent="0.35">
      <c r="A5717">
        <v>5716</v>
      </c>
      <c r="B5717" s="7">
        <v>346</v>
      </c>
      <c r="C5717" s="7">
        <v>23020</v>
      </c>
      <c r="D5717" s="7">
        <v>3294</v>
      </c>
      <c r="E5717" s="7" t="s">
        <v>295</v>
      </c>
      <c r="F5717" s="7"/>
      <c r="G5717" s="7"/>
      <c r="H5717" s="7"/>
      <c r="I5717" s="7"/>
      <c r="J5717" s="7"/>
      <c r="K5717" s="7"/>
      <c r="L5717" s="7" t="s">
        <v>61</v>
      </c>
      <c r="M5717" s="7">
        <v>1</v>
      </c>
      <c r="N5717" s="7" t="s">
        <v>78</v>
      </c>
      <c r="O5717" s="7" t="s">
        <v>62</v>
      </c>
      <c r="P5717" s="7">
        <v>2012</v>
      </c>
      <c r="Q5717" s="7">
        <v>2012</v>
      </c>
      <c r="R5717" s="7"/>
      <c r="S5717" s="7"/>
    </row>
    <row r="5718" spans="1:19" hidden="1" x14ac:dyDescent="0.35">
      <c r="A5718">
        <v>5717</v>
      </c>
      <c r="B5718" s="7">
        <v>346</v>
      </c>
      <c r="C5718" s="7">
        <v>23021</v>
      </c>
      <c r="D5718" s="7">
        <v>3294</v>
      </c>
      <c r="E5718" s="7" t="s">
        <v>58</v>
      </c>
      <c r="F5718" s="7"/>
      <c r="G5718" s="7"/>
      <c r="H5718" s="7"/>
      <c r="I5718" s="7"/>
      <c r="J5718" s="7"/>
      <c r="K5718" s="7"/>
      <c r="L5718" s="7" t="s">
        <v>61</v>
      </c>
      <c r="M5718" s="7">
        <v>1</v>
      </c>
      <c r="N5718" s="7" t="s">
        <v>90</v>
      </c>
      <c r="O5718" s="7" t="s">
        <v>62</v>
      </c>
      <c r="P5718" s="7">
        <v>2012</v>
      </c>
      <c r="Q5718" s="7">
        <v>2012</v>
      </c>
      <c r="R5718" s="7"/>
      <c r="S5718" s="7"/>
    </row>
    <row r="5719" spans="1:19" hidden="1" x14ac:dyDescent="0.35">
      <c r="A5719">
        <v>5718</v>
      </c>
      <c r="B5719" s="7">
        <v>346</v>
      </c>
      <c r="C5719" s="7">
        <v>23022</v>
      </c>
      <c r="D5719" s="7">
        <v>3294</v>
      </c>
      <c r="E5719" s="7" t="s">
        <v>58</v>
      </c>
      <c r="F5719" s="7"/>
      <c r="G5719" s="7"/>
      <c r="H5719" s="7"/>
      <c r="I5719" s="7"/>
      <c r="J5719" s="7"/>
      <c r="K5719" s="7"/>
      <c r="L5719" s="7" t="s">
        <v>61</v>
      </c>
      <c r="M5719" s="7">
        <v>1</v>
      </c>
      <c r="N5719" s="7" t="s">
        <v>90</v>
      </c>
      <c r="O5719" s="7" t="s">
        <v>62</v>
      </c>
      <c r="P5719" s="7">
        <v>2012</v>
      </c>
      <c r="Q5719" s="7">
        <v>2012</v>
      </c>
      <c r="R5719" s="7"/>
      <c r="S5719" s="7"/>
    </row>
    <row r="5720" spans="1:19" hidden="1" x14ac:dyDescent="0.35">
      <c r="A5720">
        <v>5719</v>
      </c>
      <c r="B5720" s="7">
        <v>346</v>
      </c>
      <c r="C5720" s="7">
        <v>23024</v>
      </c>
      <c r="D5720" s="7">
        <v>3294</v>
      </c>
      <c r="E5720" s="7" t="s">
        <v>295</v>
      </c>
      <c r="F5720" s="7"/>
      <c r="G5720" s="7"/>
      <c r="H5720" s="7"/>
      <c r="I5720" s="7"/>
      <c r="J5720" s="7"/>
      <c r="K5720" s="7"/>
      <c r="L5720" s="7" t="s">
        <v>61</v>
      </c>
      <c r="M5720" s="7">
        <v>1</v>
      </c>
      <c r="N5720" s="7" t="s">
        <v>78</v>
      </c>
      <c r="O5720" s="7" t="s">
        <v>62</v>
      </c>
      <c r="P5720" s="7">
        <v>2012</v>
      </c>
      <c r="Q5720" s="7">
        <v>2012</v>
      </c>
      <c r="R5720" s="7"/>
      <c r="S5720" s="7"/>
    </row>
    <row r="5721" spans="1:19" hidden="1" x14ac:dyDescent="0.35">
      <c r="A5721">
        <v>5720</v>
      </c>
      <c r="B5721" s="7">
        <v>346</v>
      </c>
      <c r="C5721" s="7">
        <v>23025</v>
      </c>
      <c r="D5721" s="7">
        <v>3294</v>
      </c>
      <c r="E5721" s="7" t="s">
        <v>295</v>
      </c>
      <c r="F5721" s="7"/>
      <c r="G5721" s="7"/>
      <c r="H5721" s="7"/>
      <c r="I5721" s="7"/>
      <c r="J5721" s="7"/>
      <c r="K5721" s="7"/>
      <c r="L5721" s="7" t="s">
        <v>61</v>
      </c>
      <c r="M5721" s="7">
        <v>1</v>
      </c>
      <c r="N5721" s="7" t="s">
        <v>78</v>
      </c>
      <c r="O5721" s="7" t="s">
        <v>62</v>
      </c>
      <c r="P5721" s="7">
        <v>2012</v>
      </c>
      <c r="Q5721" s="7">
        <v>2012</v>
      </c>
      <c r="R5721" s="7"/>
      <c r="S5721" s="7"/>
    </row>
    <row r="5722" spans="1:19" hidden="1" x14ac:dyDescent="0.35">
      <c r="A5722">
        <v>5721</v>
      </c>
      <c r="B5722" s="7">
        <v>346</v>
      </c>
      <c r="C5722" s="7">
        <v>23026</v>
      </c>
      <c r="D5722" s="7">
        <v>3294</v>
      </c>
      <c r="E5722" s="7" t="s">
        <v>295</v>
      </c>
      <c r="F5722" s="7"/>
      <c r="G5722" s="7"/>
      <c r="H5722" s="7"/>
      <c r="I5722" s="7"/>
      <c r="J5722" s="7"/>
      <c r="K5722" s="7"/>
      <c r="L5722" s="7" t="s">
        <v>61</v>
      </c>
      <c r="M5722" s="7">
        <v>1</v>
      </c>
      <c r="N5722" s="7" t="s">
        <v>78</v>
      </c>
      <c r="O5722" s="7" t="s">
        <v>62</v>
      </c>
      <c r="P5722" s="7">
        <v>2012</v>
      </c>
      <c r="Q5722" s="7">
        <v>2012</v>
      </c>
      <c r="R5722" s="7"/>
      <c r="S5722" s="7"/>
    </row>
    <row r="5723" spans="1:19" hidden="1" x14ac:dyDescent="0.35">
      <c r="A5723">
        <v>5722</v>
      </c>
      <c r="B5723" s="7">
        <v>346</v>
      </c>
      <c r="C5723" s="7">
        <v>23027</v>
      </c>
      <c r="D5723" s="7">
        <v>3294</v>
      </c>
      <c r="E5723" s="7" t="s">
        <v>295</v>
      </c>
      <c r="F5723" s="7"/>
      <c r="G5723" s="7"/>
      <c r="H5723" s="7"/>
      <c r="I5723" s="7"/>
      <c r="J5723" s="7"/>
      <c r="K5723" s="7"/>
      <c r="L5723" s="7" t="s">
        <v>61</v>
      </c>
      <c r="M5723" s="7">
        <v>1</v>
      </c>
      <c r="N5723" s="7" t="s">
        <v>78</v>
      </c>
      <c r="O5723" s="7" t="s">
        <v>62</v>
      </c>
      <c r="P5723" s="7">
        <v>2012</v>
      </c>
      <c r="Q5723" s="7">
        <v>2012</v>
      </c>
      <c r="R5723" s="7"/>
      <c r="S5723" s="7"/>
    </row>
    <row r="5724" spans="1:19" hidden="1" x14ac:dyDescent="0.35">
      <c r="A5724">
        <v>5723</v>
      </c>
      <c r="B5724" s="7">
        <v>346</v>
      </c>
      <c r="C5724" s="7">
        <v>23028</v>
      </c>
      <c r="D5724" s="7">
        <v>3294</v>
      </c>
      <c r="E5724" s="7" t="s">
        <v>295</v>
      </c>
      <c r="F5724" s="7"/>
      <c r="G5724" s="7"/>
      <c r="H5724" s="7"/>
      <c r="I5724" s="7"/>
      <c r="J5724" s="7"/>
      <c r="K5724" s="7"/>
      <c r="L5724" s="7" t="s">
        <v>61</v>
      </c>
      <c r="M5724" s="7">
        <v>1</v>
      </c>
      <c r="N5724" s="7" t="s">
        <v>78</v>
      </c>
      <c r="O5724" s="7" t="s">
        <v>62</v>
      </c>
      <c r="P5724" s="7">
        <v>2012</v>
      </c>
      <c r="Q5724" s="7">
        <v>2012</v>
      </c>
      <c r="R5724" s="7"/>
      <c r="S5724" s="7"/>
    </row>
    <row r="5725" spans="1:19" hidden="1" x14ac:dyDescent="0.35">
      <c r="A5725">
        <v>5724</v>
      </c>
      <c r="B5725" s="7">
        <v>346</v>
      </c>
      <c r="C5725" s="7">
        <v>23029</v>
      </c>
      <c r="D5725" s="7">
        <v>3294</v>
      </c>
      <c r="E5725" s="7" t="s">
        <v>295</v>
      </c>
      <c r="F5725" s="7"/>
      <c r="G5725" s="7"/>
      <c r="H5725" s="7"/>
      <c r="I5725" s="7"/>
      <c r="J5725" s="7"/>
      <c r="K5725" s="7"/>
      <c r="L5725" s="7" t="s">
        <v>61</v>
      </c>
      <c r="M5725" s="7">
        <v>1</v>
      </c>
      <c r="N5725" s="7" t="s">
        <v>78</v>
      </c>
      <c r="O5725" s="7" t="s">
        <v>62</v>
      </c>
      <c r="P5725" s="7">
        <v>2012</v>
      </c>
      <c r="Q5725" s="7">
        <v>2012</v>
      </c>
      <c r="R5725" s="7"/>
      <c r="S5725" s="7"/>
    </row>
    <row r="5726" spans="1:19" hidden="1" x14ac:dyDescent="0.35">
      <c r="A5726">
        <v>5725</v>
      </c>
      <c r="B5726" s="7">
        <v>346</v>
      </c>
      <c r="C5726" s="7">
        <v>23030</v>
      </c>
      <c r="D5726" s="7">
        <v>3294</v>
      </c>
      <c r="E5726" s="7" t="s">
        <v>295</v>
      </c>
      <c r="F5726" s="7"/>
      <c r="G5726" s="7"/>
      <c r="H5726" s="7"/>
      <c r="I5726" s="7"/>
      <c r="J5726" s="7"/>
      <c r="K5726" s="7"/>
      <c r="L5726" s="7" t="s">
        <v>61</v>
      </c>
      <c r="M5726" s="7">
        <v>1</v>
      </c>
      <c r="N5726" s="7" t="s">
        <v>78</v>
      </c>
      <c r="O5726" s="7" t="s">
        <v>62</v>
      </c>
      <c r="P5726" s="7">
        <v>2012</v>
      </c>
      <c r="Q5726" s="7">
        <v>2012</v>
      </c>
      <c r="R5726" s="7"/>
      <c r="S5726" s="7"/>
    </row>
    <row r="5727" spans="1:19" hidden="1" x14ac:dyDescent="0.35">
      <c r="A5727">
        <v>5726</v>
      </c>
      <c r="B5727" s="7">
        <v>346</v>
      </c>
      <c r="C5727" s="7">
        <v>23031</v>
      </c>
      <c r="D5727" s="7">
        <v>3294</v>
      </c>
      <c r="E5727" s="7" t="s">
        <v>295</v>
      </c>
      <c r="F5727" s="7"/>
      <c r="G5727" s="7"/>
      <c r="H5727" s="7"/>
      <c r="I5727" s="7"/>
      <c r="J5727" s="7"/>
      <c r="K5727" s="7"/>
      <c r="L5727" s="7" t="s">
        <v>61</v>
      </c>
      <c r="M5727" s="7">
        <v>1</v>
      </c>
      <c r="N5727" s="7" t="s">
        <v>78</v>
      </c>
      <c r="O5727" s="7" t="s">
        <v>62</v>
      </c>
      <c r="P5727" s="7">
        <v>2012</v>
      </c>
      <c r="Q5727" s="7">
        <v>2012</v>
      </c>
      <c r="R5727" s="7"/>
      <c r="S5727" s="7"/>
    </row>
    <row r="5728" spans="1:19" hidden="1" x14ac:dyDescent="0.35">
      <c r="A5728">
        <v>5727</v>
      </c>
      <c r="B5728" s="7">
        <v>346</v>
      </c>
      <c r="C5728" s="7">
        <v>23032</v>
      </c>
      <c r="D5728" s="7">
        <v>3294</v>
      </c>
      <c r="E5728" s="7" t="s">
        <v>58</v>
      </c>
      <c r="F5728" s="7"/>
      <c r="G5728" s="7"/>
      <c r="H5728" s="7"/>
      <c r="I5728" s="7"/>
      <c r="J5728" s="7"/>
      <c r="K5728" s="7"/>
      <c r="L5728" s="7" t="s">
        <v>61</v>
      </c>
      <c r="M5728" s="7">
        <v>1</v>
      </c>
      <c r="N5728" s="7" t="s">
        <v>90</v>
      </c>
      <c r="O5728" s="7" t="s">
        <v>62</v>
      </c>
      <c r="P5728" s="7">
        <v>2012</v>
      </c>
      <c r="Q5728" s="7">
        <v>2012</v>
      </c>
      <c r="R5728" s="7"/>
      <c r="S5728" s="7"/>
    </row>
    <row r="5729" spans="1:19" hidden="1" x14ac:dyDescent="0.35">
      <c r="A5729">
        <v>5728</v>
      </c>
      <c r="B5729" s="7">
        <v>346</v>
      </c>
      <c r="C5729" s="7">
        <v>23034</v>
      </c>
      <c r="D5729" s="7">
        <v>3294</v>
      </c>
      <c r="E5729" s="7" t="s">
        <v>58</v>
      </c>
      <c r="F5729" s="7"/>
      <c r="G5729" s="7"/>
      <c r="H5729" s="7"/>
      <c r="I5729" s="7"/>
      <c r="J5729" s="7"/>
      <c r="K5729" s="7"/>
      <c r="L5729" s="7" t="s">
        <v>61</v>
      </c>
      <c r="M5729" s="7">
        <v>1</v>
      </c>
      <c r="N5729" s="7" t="s">
        <v>78</v>
      </c>
      <c r="O5729" s="7" t="s">
        <v>62</v>
      </c>
      <c r="P5729" s="7">
        <v>2012</v>
      </c>
      <c r="Q5729" s="7">
        <v>2012</v>
      </c>
      <c r="R5729" s="7"/>
      <c r="S5729" s="7"/>
    </row>
    <row r="5730" spans="1:19" hidden="1" x14ac:dyDescent="0.35">
      <c r="A5730">
        <v>5729</v>
      </c>
      <c r="B5730" s="7">
        <v>346</v>
      </c>
      <c r="C5730" s="7">
        <v>23037</v>
      </c>
      <c r="D5730" s="7">
        <v>3294</v>
      </c>
      <c r="E5730" s="7" t="s">
        <v>295</v>
      </c>
      <c r="F5730" s="7"/>
      <c r="G5730" s="7"/>
      <c r="H5730" s="7"/>
      <c r="I5730" s="7"/>
      <c r="J5730" s="7"/>
      <c r="K5730" s="7"/>
      <c r="L5730" s="7" t="s">
        <v>61</v>
      </c>
      <c r="M5730" s="7">
        <v>1</v>
      </c>
      <c r="N5730" s="7" t="s">
        <v>78</v>
      </c>
      <c r="O5730" s="7" t="s">
        <v>62</v>
      </c>
      <c r="P5730" s="7">
        <v>2012</v>
      </c>
      <c r="Q5730" s="7">
        <v>2012</v>
      </c>
      <c r="R5730" s="7"/>
      <c r="S5730" s="7"/>
    </row>
    <row r="5731" spans="1:19" hidden="1" x14ac:dyDescent="0.35">
      <c r="A5731">
        <v>5730</v>
      </c>
      <c r="B5731" s="7">
        <v>346</v>
      </c>
      <c r="C5731" s="7">
        <v>23038</v>
      </c>
      <c r="D5731" s="7">
        <v>3294</v>
      </c>
      <c r="E5731" s="7" t="s">
        <v>295</v>
      </c>
      <c r="F5731" s="7"/>
      <c r="G5731" s="7"/>
      <c r="H5731" s="7"/>
      <c r="I5731" s="7"/>
      <c r="J5731" s="7"/>
      <c r="K5731" s="7"/>
      <c r="L5731" s="7" t="s">
        <v>61</v>
      </c>
      <c r="M5731" s="7">
        <v>1</v>
      </c>
      <c r="N5731" s="7" t="s">
        <v>78</v>
      </c>
      <c r="O5731" s="7" t="s">
        <v>62</v>
      </c>
      <c r="P5731" s="7">
        <v>2012</v>
      </c>
      <c r="Q5731" s="7">
        <v>2012</v>
      </c>
      <c r="R5731" s="7"/>
      <c r="S5731" s="7"/>
    </row>
    <row r="5732" spans="1:19" hidden="1" x14ac:dyDescent="0.35">
      <c r="A5732">
        <v>5731</v>
      </c>
      <c r="B5732" s="7">
        <v>346</v>
      </c>
      <c r="C5732" s="7">
        <v>23039</v>
      </c>
      <c r="D5732" s="7">
        <v>3294</v>
      </c>
      <c r="E5732" s="7" t="s">
        <v>295</v>
      </c>
      <c r="F5732" s="7"/>
      <c r="G5732" s="7"/>
      <c r="H5732" s="7"/>
      <c r="I5732" s="7"/>
      <c r="J5732" s="7"/>
      <c r="K5732" s="7"/>
      <c r="L5732" s="7" t="s">
        <v>61</v>
      </c>
      <c r="M5732" s="7">
        <v>1</v>
      </c>
      <c r="N5732" s="7" t="s">
        <v>78</v>
      </c>
      <c r="O5732" s="7" t="s">
        <v>62</v>
      </c>
      <c r="P5732" s="7">
        <v>2012</v>
      </c>
      <c r="Q5732" s="7">
        <v>2012</v>
      </c>
      <c r="R5732" s="7"/>
      <c r="S5732" s="7"/>
    </row>
    <row r="5733" spans="1:19" hidden="1" x14ac:dyDescent="0.35">
      <c r="A5733">
        <v>5732</v>
      </c>
      <c r="B5733" s="7">
        <v>346</v>
      </c>
      <c r="C5733" s="7">
        <v>23040</v>
      </c>
      <c r="D5733" s="7">
        <v>3294</v>
      </c>
      <c r="E5733" s="7" t="s">
        <v>295</v>
      </c>
      <c r="F5733" s="7"/>
      <c r="G5733" s="7"/>
      <c r="H5733" s="7"/>
      <c r="I5733" s="7"/>
      <c r="J5733" s="7"/>
      <c r="K5733" s="7"/>
      <c r="L5733" s="7" t="s">
        <v>61</v>
      </c>
      <c r="M5733" s="7">
        <v>1</v>
      </c>
      <c r="N5733" s="7" t="s">
        <v>78</v>
      </c>
      <c r="O5733" s="7" t="s">
        <v>62</v>
      </c>
      <c r="P5733" s="7">
        <v>2012</v>
      </c>
      <c r="Q5733" s="7">
        <v>2012</v>
      </c>
      <c r="R5733" s="7"/>
      <c r="S5733" s="7"/>
    </row>
    <row r="5734" spans="1:19" hidden="1" x14ac:dyDescent="0.35">
      <c r="A5734">
        <v>5733</v>
      </c>
      <c r="B5734" s="7">
        <v>346</v>
      </c>
      <c r="C5734" s="7">
        <v>23041</v>
      </c>
      <c r="D5734" s="7">
        <v>3294</v>
      </c>
      <c r="E5734" s="7" t="s">
        <v>295</v>
      </c>
      <c r="F5734" s="7"/>
      <c r="G5734" s="7"/>
      <c r="H5734" s="7"/>
      <c r="I5734" s="7"/>
      <c r="J5734" s="7"/>
      <c r="K5734" s="7"/>
      <c r="L5734" s="7" t="s">
        <v>61</v>
      </c>
      <c r="M5734" s="7">
        <v>1</v>
      </c>
      <c r="N5734" s="7" t="s">
        <v>78</v>
      </c>
      <c r="O5734" s="7" t="s">
        <v>62</v>
      </c>
      <c r="P5734" s="7">
        <v>2012</v>
      </c>
      <c r="Q5734" s="7">
        <v>2012</v>
      </c>
      <c r="R5734" s="7"/>
      <c r="S5734" s="7"/>
    </row>
    <row r="5735" spans="1:19" hidden="1" x14ac:dyDescent="0.35">
      <c r="A5735">
        <v>5734</v>
      </c>
      <c r="B5735" s="7">
        <v>346</v>
      </c>
      <c r="C5735" s="7">
        <v>23042</v>
      </c>
      <c r="D5735" s="7">
        <v>3294</v>
      </c>
      <c r="E5735" s="7" t="s">
        <v>58</v>
      </c>
      <c r="F5735" s="7"/>
      <c r="G5735" s="7"/>
      <c r="H5735" s="7"/>
      <c r="I5735" s="7"/>
      <c r="J5735" s="7"/>
      <c r="K5735" s="7"/>
      <c r="L5735" s="7" t="s">
        <v>61</v>
      </c>
      <c r="M5735" s="7">
        <v>1</v>
      </c>
      <c r="N5735" s="7" t="s">
        <v>90</v>
      </c>
      <c r="O5735" s="7" t="s">
        <v>62</v>
      </c>
      <c r="P5735" s="7">
        <v>2012</v>
      </c>
      <c r="Q5735" s="7">
        <v>2012</v>
      </c>
      <c r="R5735" s="7"/>
      <c r="S5735" s="7"/>
    </row>
    <row r="5736" spans="1:19" hidden="1" x14ac:dyDescent="0.35">
      <c r="A5736">
        <v>5735</v>
      </c>
      <c r="B5736" s="7">
        <v>346</v>
      </c>
      <c r="C5736" s="7">
        <v>23043</v>
      </c>
      <c r="D5736" s="7">
        <v>3294</v>
      </c>
      <c r="E5736" s="7" t="s">
        <v>295</v>
      </c>
      <c r="F5736" s="7"/>
      <c r="G5736" s="7"/>
      <c r="H5736" s="7"/>
      <c r="I5736" s="7"/>
      <c r="J5736" s="7"/>
      <c r="K5736" s="7"/>
      <c r="L5736" s="7" t="s">
        <v>61</v>
      </c>
      <c r="M5736" s="7">
        <v>1</v>
      </c>
      <c r="N5736" s="7" t="s">
        <v>78</v>
      </c>
      <c r="O5736" s="7" t="s">
        <v>62</v>
      </c>
      <c r="P5736" s="7">
        <v>2012</v>
      </c>
      <c r="Q5736" s="7">
        <v>2012</v>
      </c>
      <c r="R5736" s="7"/>
      <c r="S5736" s="7"/>
    </row>
    <row r="5737" spans="1:19" hidden="1" x14ac:dyDescent="0.35">
      <c r="A5737">
        <v>5736</v>
      </c>
      <c r="B5737" s="7">
        <v>346</v>
      </c>
      <c r="C5737" s="7">
        <v>23044</v>
      </c>
      <c r="D5737" s="7">
        <v>3294</v>
      </c>
      <c r="E5737" s="7" t="s">
        <v>295</v>
      </c>
      <c r="F5737" s="7"/>
      <c r="G5737" s="7"/>
      <c r="H5737" s="7"/>
      <c r="I5737" s="7"/>
      <c r="J5737" s="7"/>
      <c r="K5737" s="7"/>
      <c r="L5737" s="7" t="s">
        <v>61</v>
      </c>
      <c r="M5737" s="7">
        <v>1</v>
      </c>
      <c r="N5737" s="7" t="s">
        <v>78</v>
      </c>
      <c r="O5737" s="7" t="s">
        <v>62</v>
      </c>
      <c r="P5737" s="7">
        <v>2012</v>
      </c>
      <c r="Q5737" s="7">
        <v>2012</v>
      </c>
      <c r="R5737" s="7"/>
      <c r="S5737" s="7"/>
    </row>
    <row r="5738" spans="1:19" hidden="1" x14ac:dyDescent="0.35">
      <c r="A5738">
        <v>5737</v>
      </c>
      <c r="B5738" s="7">
        <v>346</v>
      </c>
      <c r="C5738" s="7">
        <v>23046</v>
      </c>
      <c r="D5738" s="7">
        <v>3294</v>
      </c>
      <c r="E5738" s="7" t="s">
        <v>295</v>
      </c>
      <c r="F5738" s="7"/>
      <c r="G5738" s="7"/>
      <c r="H5738" s="7"/>
      <c r="I5738" s="7"/>
      <c r="J5738" s="7"/>
      <c r="K5738" s="7"/>
      <c r="L5738" s="7" t="s">
        <v>61</v>
      </c>
      <c r="M5738" s="7">
        <v>1</v>
      </c>
      <c r="N5738" s="7" t="s">
        <v>78</v>
      </c>
      <c r="O5738" s="7" t="s">
        <v>62</v>
      </c>
      <c r="P5738" s="7">
        <v>2012</v>
      </c>
      <c r="Q5738" s="7">
        <v>2012</v>
      </c>
      <c r="R5738" s="7"/>
      <c r="S5738" s="7"/>
    </row>
    <row r="5739" spans="1:19" hidden="1" x14ac:dyDescent="0.35">
      <c r="A5739">
        <v>5738</v>
      </c>
      <c r="B5739" s="7">
        <v>346</v>
      </c>
      <c r="C5739" s="7">
        <v>23047</v>
      </c>
      <c r="D5739" s="7">
        <v>3294</v>
      </c>
      <c r="E5739" s="7" t="s">
        <v>295</v>
      </c>
      <c r="F5739" s="7"/>
      <c r="G5739" s="7"/>
      <c r="H5739" s="7"/>
      <c r="I5739" s="7"/>
      <c r="J5739" s="7"/>
      <c r="K5739" s="7"/>
      <c r="L5739" s="7" t="s">
        <v>61</v>
      </c>
      <c r="M5739" s="7">
        <v>1</v>
      </c>
      <c r="N5739" s="7" t="s">
        <v>78</v>
      </c>
      <c r="O5739" s="7" t="s">
        <v>62</v>
      </c>
      <c r="P5739" s="7">
        <v>2012</v>
      </c>
      <c r="Q5739" s="7">
        <v>2012</v>
      </c>
      <c r="R5739" s="7"/>
      <c r="S5739" s="7"/>
    </row>
    <row r="5740" spans="1:19" hidden="1" x14ac:dyDescent="0.35">
      <c r="A5740">
        <v>5739</v>
      </c>
      <c r="B5740" s="7">
        <v>346</v>
      </c>
      <c r="C5740" s="7">
        <v>23049</v>
      </c>
      <c r="D5740" s="7">
        <v>3294</v>
      </c>
      <c r="E5740" s="7" t="s">
        <v>295</v>
      </c>
      <c r="F5740" s="7"/>
      <c r="G5740" s="7"/>
      <c r="H5740" s="7"/>
      <c r="I5740" s="7"/>
      <c r="J5740" s="7"/>
      <c r="K5740" s="7"/>
      <c r="L5740" s="7" t="s">
        <v>61</v>
      </c>
      <c r="M5740" s="7">
        <v>10</v>
      </c>
      <c r="N5740" s="7" t="s">
        <v>78</v>
      </c>
      <c r="O5740" s="7" t="s">
        <v>88</v>
      </c>
      <c r="P5740" s="7">
        <v>2011</v>
      </c>
      <c r="Q5740" s="7">
        <v>2011</v>
      </c>
      <c r="R5740" s="7"/>
      <c r="S5740" s="7"/>
    </row>
    <row r="5741" spans="1:19" hidden="1" x14ac:dyDescent="0.35">
      <c r="A5741">
        <v>5740</v>
      </c>
      <c r="B5741" s="7">
        <v>346</v>
      </c>
      <c r="C5741" s="7">
        <v>23050</v>
      </c>
      <c r="D5741" s="7">
        <v>3294</v>
      </c>
      <c r="E5741" s="7" t="s">
        <v>58</v>
      </c>
      <c r="F5741" s="7"/>
      <c r="G5741" s="7"/>
      <c r="H5741" s="7"/>
      <c r="I5741" s="7"/>
      <c r="J5741" s="7"/>
      <c r="K5741" s="7"/>
      <c r="L5741" s="7" t="s">
        <v>61</v>
      </c>
      <c r="M5741" s="7">
        <v>10</v>
      </c>
      <c r="N5741" s="7" t="s">
        <v>78</v>
      </c>
      <c r="O5741" s="7" t="s">
        <v>88</v>
      </c>
      <c r="P5741" s="7">
        <v>2011</v>
      </c>
      <c r="Q5741" s="7">
        <v>2011</v>
      </c>
      <c r="R5741" s="7"/>
      <c r="S5741" s="7"/>
    </row>
    <row r="5742" spans="1:19" hidden="1" x14ac:dyDescent="0.35">
      <c r="A5742">
        <v>5741</v>
      </c>
      <c r="B5742" s="7">
        <v>346</v>
      </c>
      <c r="C5742" s="7">
        <v>23051</v>
      </c>
      <c r="D5742" s="7">
        <v>3294</v>
      </c>
      <c r="E5742" s="7" t="s">
        <v>58</v>
      </c>
      <c r="F5742" s="7"/>
      <c r="G5742" s="7"/>
      <c r="H5742" s="7"/>
      <c r="I5742" s="7"/>
      <c r="J5742" s="7"/>
      <c r="K5742" s="7"/>
      <c r="L5742" s="7" t="s">
        <v>61</v>
      </c>
      <c r="M5742" s="7">
        <v>10</v>
      </c>
      <c r="N5742" s="7" t="s">
        <v>78</v>
      </c>
      <c r="O5742" s="7" t="s">
        <v>88</v>
      </c>
      <c r="P5742" s="7">
        <v>2011</v>
      </c>
      <c r="Q5742" s="7">
        <v>2011</v>
      </c>
      <c r="R5742" s="7"/>
      <c r="S5742" s="7"/>
    </row>
    <row r="5743" spans="1:19" hidden="1" x14ac:dyDescent="0.35">
      <c r="A5743">
        <v>5742</v>
      </c>
      <c r="B5743" s="7">
        <v>346</v>
      </c>
      <c r="C5743" s="7">
        <v>23052</v>
      </c>
      <c r="D5743" s="7">
        <v>3294</v>
      </c>
      <c r="E5743" s="7" t="s">
        <v>58</v>
      </c>
      <c r="F5743" s="7"/>
      <c r="G5743" s="7"/>
      <c r="H5743" s="7"/>
      <c r="I5743" s="7"/>
      <c r="J5743" s="7"/>
      <c r="K5743" s="7"/>
      <c r="L5743" s="7" t="s">
        <v>61</v>
      </c>
      <c r="M5743" s="7">
        <v>10</v>
      </c>
      <c r="N5743" s="7" t="s">
        <v>78</v>
      </c>
      <c r="O5743" s="7" t="s">
        <v>88</v>
      </c>
      <c r="P5743" s="7">
        <v>2011</v>
      </c>
      <c r="Q5743" s="7">
        <v>2011</v>
      </c>
      <c r="R5743" s="7"/>
      <c r="S5743" s="7"/>
    </row>
    <row r="5744" spans="1:19" hidden="1" x14ac:dyDescent="0.35">
      <c r="A5744">
        <v>5743</v>
      </c>
      <c r="B5744" s="7">
        <v>346</v>
      </c>
      <c r="C5744" s="7">
        <v>23052</v>
      </c>
      <c r="D5744" s="7">
        <v>3294</v>
      </c>
      <c r="E5744" s="7" t="s">
        <v>58</v>
      </c>
      <c r="F5744" s="7"/>
      <c r="G5744" s="7"/>
      <c r="H5744" s="7"/>
      <c r="I5744" s="7"/>
      <c r="J5744" s="7"/>
      <c r="K5744" s="7"/>
      <c r="L5744" s="7" t="s">
        <v>61</v>
      </c>
      <c r="M5744" s="7">
        <v>10</v>
      </c>
      <c r="N5744" s="7" t="s">
        <v>78</v>
      </c>
      <c r="O5744" s="7" t="s">
        <v>88</v>
      </c>
      <c r="P5744" s="7">
        <v>2011</v>
      </c>
      <c r="Q5744" s="7">
        <v>2011</v>
      </c>
      <c r="R5744" s="7"/>
      <c r="S5744" s="7"/>
    </row>
    <row r="5745" spans="1:19" hidden="1" x14ac:dyDescent="0.35">
      <c r="A5745">
        <v>5744</v>
      </c>
      <c r="B5745" s="7">
        <v>346</v>
      </c>
      <c r="C5745" s="7">
        <v>23054</v>
      </c>
      <c r="D5745" s="7">
        <v>3294</v>
      </c>
      <c r="E5745" s="7" t="s">
        <v>295</v>
      </c>
      <c r="F5745" s="7"/>
      <c r="G5745" s="7"/>
      <c r="H5745" s="7"/>
      <c r="I5745" s="7"/>
      <c r="J5745" s="7"/>
      <c r="K5745" s="7"/>
      <c r="L5745" s="7" t="s">
        <v>61</v>
      </c>
      <c r="M5745" s="7">
        <v>10</v>
      </c>
      <c r="N5745" s="7" t="s">
        <v>78</v>
      </c>
      <c r="O5745" s="7" t="s">
        <v>88</v>
      </c>
      <c r="P5745" s="7">
        <v>2011</v>
      </c>
      <c r="Q5745" s="7">
        <v>2011</v>
      </c>
      <c r="R5745" s="7"/>
      <c r="S5745" s="7"/>
    </row>
    <row r="5746" spans="1:19" hidden="1" x14ac:dyDescent="0.35">
      <c r="A5746">
        <v>5745</v>
      </c>
      <c r="B5746" s="7">
        <v>346</v>
      </c>
      <c r="C5746" s="7">
        <v>23056</v>
      </c>
      <c r="D5746" s="7">
        <v>3294</v>
      </c>
      <c r="E5746" s="7" t="s">
        <v>295</v>
      </c>
      <c r="F5746" s="7"/>
      <c r="G5746" s="7"/>
      <c r="H5746" s="7"/>
      <c r="I5746" s="7"/>
      <c r="J5746" s="7"/>
      <c r="K5746" s="7"/>
      <c r="L5746" s="7" t="s">
        <v>61</v>
      </c>
      <c r="M5746" s="7">
        <v>10</v>
      </c>
      <c r="N5746" s="7" t="s">
        <v>78</v>
      </c>
      <c r="O5746" s="7" t="s">
        <v>88</v>
      </c>
      <c r="P5746" s="7">
        <v>2011</v>
      </c>
      <c r="Q5746" s="7">
        <v>2011</v>
      </c>
      <c r="R5746" s="7"/>
      <c r="S5746" s="7"/>
    </row>
    <row r="5747" spans="1:19" hidden="1" x14ac:dyDescent="0.35">
      <c r="A5747">
        <v>5746</v>
      </c>
      <c r="B5747" s="7">
        <v>346</v>
      </c>
      <c r="C5747" s="7">
        <v>23057</v>
      </c>
      <c r="D5747" s="7">
        <v>3294</v>
      </c>
      <c r="E5747" s="7" t="s">
        <v>58</v>
      </c>
      <c r="F5747" s="7"/>
      <c r="G5747" s="7"/>
      <c r="H5747" s="7"/>
      <c r="I5747" s="7"/>
      <c r="J5747" s="7"/>
      <c r="K5747" s="7"/>
      <c r="L5747" s="7" t="s">
        <v>61</v>
      </c>
      <c r="M5747" s="7">
        <v>10</v>
      </c>
      <c r="N5747" s="7" t="s">
        <v>78</v>
      </c>
      <c r="O5747" s="7" t="s">
        <v>88</v>
      </c>
      <c r="P5747" s="7">
        <v>2011</v>
      </c>
      <c r="Q5747" s="7">
        <v>2011</v>
      </c>
      <c r="R5747" s="7"/>
      <c r="S5747" s="7"/>
    </row>
    <row r="5748" spans="1:19" hidden="1" x14ac:dyDescent="0.35">
      <c r="A5748">
        <v>5747</v>
      </c>
      <c r="B5748" s="7">
        <v>346</v>
      </c>
      <c r="C5748" s="7">
        <v>23059</v>
      </c>
      <c r="D5748" s="7">
        <v>3294</v>
      </c>
      <c r="E5748" s="7" t="s">
        <v>58</v>
      </c>
      <c r="F5748" s="7"/>
      <c r="G5748" s="7"/>
      <c r="H5748" s="7"/>
      <c r="I5748" s="7"/>
      <c r="J5748" s="7"/>
      <c r="K5748" s="7"/>
      <c r="L5748" s="7" t="s">
        <v>61</v>
      </c>
      <c r="M5748" s="7">
        <v>10</v>
      </c>
      <c r="N5748" s="7" t="s">
        <v>78</v>
      </c>
      <c r="O5748" s="7" t="s">
        <v>88</v>
      </c>
      <c r="P5748" s="7">
        <v>2011</v>
      </c>
      <c r="Q5748" s="7">
        <v>2011</v>
      </c>
      <c r="R5748" s="7"/>
      <c r="S5748" s="7"/>
    </row>
    <row r="5749" spans="1:19" hidden="1" x14ac:dyDescent="0.35">
      <c r="A5749">
        <v>5748</v>
      </c>
      <c r="B5749" s="7">
        <v>346</v>
      </c>
      <c r="C5749" s="7">
        <v>23060</v>
      </c>
      <c r="D5749" s="7">
        <v>3294</v>
      </c>
      <c r="E5749" s="7" t="s">
        <v>58</v>
      </c>
      <c r="F5749" s="7"/>
      <c r="G5749" s="7"/>
      <c r="H5749" s="7"/>
      <c r="I5749" s="7"/>
      <c r="J5749" s="7"/>
      <c r="K5749" s="7"/>
      <c r="L5749" s="7" t="s">
        <v>61</v>
      </c>
      <c r="M5749" s="7">
        <v>10</v>
      </c>
      <c r="N5749" s="7" t="s">
        <v>78</v>
      </c>
      <c r="O5749" s="7" t="s">
        <v>88</v>
      </c>
      <c r="P5749" s="7">
        <v>2011</v>
      </c>
      <c r="Q5749" s="7">
        <v>2011</v>
      </c>
      <c r="R5749" s="7"/>
      <c r="S5749" s="7"/>
    </row>
    <row r="5750" spans="1:19" hidden="1" x14ac:dyDescent="0.35">
      <c r="A5750">
        <v>5749</v>
      </c>
      <c r="B5750" s="7">
        <v>346</v>
      </c>
      <c r="C5750" s="7">
        <v>23061</v>
      </c>
      <c r="D5750" s="7">
        <v>3294</v>
      </c>
      <c r="E5750" s="7" t="s">
        <v>58</v>
      </c>
      <c r="F5750" s="7"/>
      <c r="G5750" s="7"/>
      <c r="H5750" s="7"/>
      <c r="I5750" s="7"/>
      <c r="J5750" s="7"/>
      <c r="K5750" s="7"/>
      <c r="L5750" s="7" t="s">
        <v>61</v>
      </c>
      <c r="M5750" s="7">
        <v>10</v>
      </c>
      <c r="N5750" s="7" t="s">
        <v>78</v>
      </c>
      <c r="O5750" s="7" t="s">
        <v>88</v>
      </c>
      <c r="P5750" s="7">
        <v>2011</v>
      </c>
      <c r="Q5750" s="7">
        <v>2011</v>
      </c>
      <c r="R5750" s="7"/>
      <c r="S5750" s="7"/>
    </row>
    <row r="5751" spans="1:19" hidden="1" x14ac:dyDescent="0.35">
      <c r="A5751">
        <v>5750</v>
      </c>
      <c r="B5751" s="7">
        <v>346</v>
      </c>
      <c r="C5751" s="7">
        <v>23062</v>
      </c>
      <c r="D5751" s="7">
        <v>3294</v>
      </c>
      <c r="E5751" s="7" t="s">
        <v>58</v>
      </c>
      <c r="F5751" s="7"/>
      <c r="G5751" s="7"/>
      <c r="H5751" s="7"/>
      <c r="I5751" s="7"/>
      <c r="J5751" s="7"/>
      <c r="K5751" s="7"/>
      <c r="L5751" s="7" t="s">
        <v>61</v>
      </c>
      <c r="M5751" s="7">
        <v>10</v>
      </c>
      <c r="N5751" s="7" t="s">
        <v>78</v>
      </c>
      <c r="O5751" s="7" t="s">
        <v>88</v>
      </c>
      <c r="P5751" s="7">
        <v>2011</v>
      </c>
      <c r="Q5751" s="7">
        <v>2011</v>
      </c>
      <c r="R5751" s="7"/>
      <c r="S5751" s="7"/>
    </row>
    <row r="5752" spans="1:19" hidden="1" x14ac:dyDescent="0.35">
      <c r="A5752">
        <v>5751</v>
      </c>
      <c r="B5752" s="7">
        <v>346</v>
      </c>
      <c r="C5752" s="7">
        <v>23063</v>
      </c>
      <c r="D5752" s="7">
        <v>3294</v>
      </c>
      <c r="E5752" s="7" t="s">
        <v>58</v>
      </c>
      <c r="F5752" s="7"/>
      <c r="G5752" s="7"/>
      <c r="H5752" s="7"/>
      <c r="I5752" s="7"/>
      <c r="J5752" s="7"/>
      <c r="K5752" s="7"/>
      <c r="L5752" s="7" t="s">
        <v>61</v>
      </c>
      <c r="M5752" s="7">
        <v>10</v>
      </c>
      <c r="N5752" s="7" t="s">
        <v>78</v>
      </c>
      <c r="O5752" s="7" t="s">
        <v>88</v>
      </c>
      <c r="P5752" s="7">
        <v>2011</v>
      </c>
      <c r="Q5752" s="7">
        <v>2011</v>
      </c>
      <c r="R5752" s="7"/>
      <c r="S5752" s="7"/>
    </row>
    <row r="5753" spans="1:19" hidden="1" x14ac:dyDescent="0.35">
      <c r="A5753">
        <v>5752</v>
      </c>
      <c r="B5753" s="7">
        <v>346</v>
      </c>
      <c r="C5753" s="7">
        <v>23064</v>
      </c>
      <c r="D5753" s="7">
        <v>3294</v>
      </c>
      <c r="E5753" s="7" t="s">
        <v>58</v>
      </c>
      <c r="F5753" s="7"/>
      <c r="G5753" s="7"/>
      <c r="H5753" s="7"/>
      <c r="I5753" s="7"/>
      <c r="J5753" s="7"/>
      <c r="K5753" s="7"/>
      <c r="L5753" s="7" t="s">
        <v>61</v>
      </c>
      <c r="M5753" s="7">
        <v>10</v>
      </c>
      <c r="N5753" s="7" t="s">
        <v>78</v>
      </c>
      <c r="O5753" s="7" t="s">
        <v>88</v>
      </c>
      <c r="P5753" s="7">
        <v>2011</v>
      </c>
      <c r="Q5753" s="7">
        <v>2011</v>
      </c>
      <c r="R5753" s="7"/>
      <c r="S5753" s="7"/>
    </row>
    <row r="5754" spans="1:19" hidden="1" x14ac:dyDescent="0.35">
      <c r="A5754">
        <v>5753</v>
      </c>
      <c r="B5754" s="7">
        <v>346</v>
      </c>
      <c r="C5754" s="7">
        <v>23052</v>
      </c>
      <c r="D5754" s="7">
        <v>3294</v>
      </c>
      <c r="E5754" s="7" t="s">
        <v>58</v>
      </c>
      <c r="F5754" s="7">
        <v>10000</v>
      </c>
      <c r="G5754" s="7">
        <v>10000</v>
      </c>
      <c r="H5754" s="7"/>
      <c r="I5754" s="7"/>
      <c r="J5754" s="7" t="s">
        <v>118</v>
      </c>
      <c r="K5754" s="7" t="s">
        <v>60</v>
      </c>
      <c r="L5754" s="7" t="s">
        <v>61</v>
      </c>
      <c r="M5754" s="7">
        <v>10</v>
      </c>
      <c r="N5754" s="7"/>
      <c r="O5754" s="7" t="s">
        <v>88</v>
      </c>
      <c r="P5754" s="7">
        <v>2011</v>
      </c>
      <c r="Q5754" s="7">
        <v>2011</v>
      </c>
      <c r="R5754" s="7" t="s">
        <v>1382</v>
      </c>
      <c r="S5754" s="7"/>
    </row>
    <row r="5755" spans="1:19" hidden="1" x14ac:dyDescent="0.35">
      <c r="A5755">
        <v>5754</v>
      </c>
      <c r="B5755" s="7">
        <v>346</v>
      </c>
      <c r="C5755" s="7">
        <v>23000</v>
      </c>
      <c r="D5755" s="7">
        <v>3298</v>
      </c>
      <c r="E5755" s="7" t="s">
        <v>58</v>
      </c>
      <c r="F5755" s="7"/>
      <c r="G5755" s="7"/>
      <c r="H5755" s="7"/>
      <c r="I5755" s="7"/>
      <c r="J5755" s="7"/>
      <c r="K5755" s="7"/>
      <c r="L5755" s="7" t="s">
        <v>61</v>
      </c>
      <c r="M5755" s="7">
        <v>9</v>
      </c>
      <c r="N5755" s="7" t="s">
        <v>90</v>
      </c>
      <c r="O5755" s="7" t="s">
        <v>88</v>
      </c>
      <c r="P5755" s="7">
        <v>2011</v>
      </c>
      <c r="Q5755" s="7">
        <v>2011</v>
      </c>
      <c r="R5755" s="7"/>
      <c r="S5755" s="7"/>
    </row>
    <row r="5756" spans="1:19" hidden="1" x14ac:dyDescent="0.35">
      <c r="A5756">
        <v>5755</v>
      </c>
      <c r="B5756" s="7">
        <v>346</v>
      </c>
      <c r="C5756" s="7">
        <v>23001</v>
      </c>
      <c r="D5756" s="7">
        <v>3298</v>
      </c>
      <c r="E5756" s="7" t="s">
        <v>58</v>
      </c>
      <c r="F5756" s="7"/>
      <c r="G5756" s="7"/>
      <c r="H5756" s="7"/>
      <c r="I5756" s="7"/>
      <c r="J5756" s="7"/>
      <c r="K5756" s="7"/>
      <c r="L5756" s="7" t="s">
        <v>61</v>
      </c>
      <c r="M5756" s="7">
        <v>9</v>
      </c>
      <c r="N5756" s="7" t="s">
        <v>90</v>
      </c>
      <c r="O5756" s="7" t="s">
        <v>88</v>
      </c>
      <c r="P5756" s="7">
        <v>2011</v>
      </c>
      <c r="Q5756" s="7">
        <v>2011</v>
      </c>
      <c r="R5756" s="7"/>
      <c r="S5756" s="7"/>
    </row>
    <row r="5757" spans="1:19" hidden="1" x14ac:dyDescent="0.35">
      <c r="A5757">
        <v>5756</v>
      </c>
      <c r="B5757" s="7">
        <v>346</v>
      </c>
      <c r="C5757" s="7">
        <v>23001</v>
      </c>
      <c r="D5757" s="7">
        <v>3298</v>
      </c>
      <c r="E5757" s="7" t="s">
        <v>58</v>
      </c>
      <c r="F5757" s="7">
        <v>5000</v>
      </c>
      <c r="G5757" s="7">
        <v>5000</v>
      </c>
      <c r="H5757" s="7"/>
      <c r="I5757" s="7"/>
      <c r="J5757" s="7" t="s">
        <v>118</v>
      </c>
      <c r="K5757" s="7" t="s">
        <v>60</v>
      </c>
      <c r="L5757" s="7" t="s">
        <v>61</v>
      </c>
      <c r="M5757" s="7">
        <v>9</v>
      </c>
      <c r="N5757" s="7"/>
      <c r="O5757" s="7" t="s">
        <v>88</v>
      </c>
      <c r="P5757" s="7">
        <v>2011</v>
      </c>
      <c r="Q5757" s="7">
        <v>2011</v>
      </c>
      <c r="R5757" s="7" t="s">
        <v>1382</v>
      </c>
      <c r="S5757" s="7"/>
    </row>
    <row r="5758" spans="1:19" hidden="1" x14ac:dyDescent="0.35">
      <c r="A5758">
        <v>5757</v>
      </c>
      <c r="B5758" s="7">
        <v>346</v>
      </c>
      <c r="C5758" s="7">
        <v>23002</v>
      </c>
      <c r="D5758" s="7">
        <v>3298</v>
      </c>
      <c r="E5758" s="7" t="s">
        <v>58</v>
      </c>
      <c r="F5758" s="7"/>
      <c r="G5758" s="7"/>
      <c r="H5758" s="7"/>
      <c r="I5758" s="7"/>
      <c r="J5758" s="7"/>
      <c r="K5758" s="7"/>
      <c r="L5758" s="7" t="s">
        <v>61</v>
      </c>
      <c r="M5758" s="7">
        <v>9</v>
      </c>
      <c r="N5758" s="7" t="s">
        <v>90</v>
      </c>
      <c r="O5758" s="7" t="s">
        <v>88</v>
      </c>
      <c r="P5758" s="7">
        <v>2011</v>
      </c>
      <c r="Q5758" s="7">
        <v>2011</v>
      </c>
      <c r="R5758" s="7"/>
      <c r="S5758" s="7"/>
    </row>
    <row r="5759" spans="1:19" hidden="1" x14ac:dyDescent="0.35">
      <c r="A5759">
        <v>5758</v>
      </c>
      <c r="B5759" s="7">
        <v>346</v>
      </c>
      <c r="C5759" s="7">
        <v>23003</v>
      </c>
      <c r="D5759" s="7">
        <v>3298</v>
      </c>
      <c r="E5759" s="7" t="s">
        <v>58</v>
      </c>
      <c r="F5759" s="7"/>
      <c r="G5759" s="7"/>
      <c r="H5759" s="7"/>
      <c r="I5759" s="7"/>
      <c r="J5759" s="7"/>
      <c r="K5759" s="7"/>
      <c r="L5759" s="7" t="s">
        <v>61</v>
      </c>
      <c r="M5759" s="7">
        <v>9</v>
      </c>
      <c r="N5759" s="7" t="s">
        <v>90</v>
      </c>
      <c r="O5759" s="7" t="s">
        <v>88</v>
      </c>
      <c r="P5759" s="7">
        <v>2011</v>
      </c>
      <c r="Q5759" s="7">
        <v>2011</v>
      </c>
      <c r="R5759" s="7"/>
      <c r="S5759" s="7"/>
    </row>
    <row r="5760" spans="1:19" hidden="1" x14ac:dyDescent="0.35">
      <c r="A5760">
        <v>5759</v>
      </c>
      <c r="B5760" s="7">
        <v>346</v>
      </c>
      <c r="C5760" s="7">
        <v>23004</v>
      </c>
      <c r="D5760" s="7">
        <v>3298</v>
      </c>
      <c r="E5760" s="7" t="s">
        <v>58</v>
      </c>
      <c r="F5760" s="7"/>
      <c r="G5760" s="7"/>
      <c r="H5760" s="7"/>
      <c r="I5760" s="7"/>
      <c r="J5760" s="7"/>
      <c r="K5760" s="7"/>
      <c r="L5760" s="7" t="s">
        <v>61</v>
      </c>
      <c r="M5760" s="7">
        <v>9</v>
      </c>
      <c r="N5760" s="7" t="s">
        <v>90</v>
      </c>
      <c r="O5760" s="7" t="s">
        <v>88</v>
      </c>
      <c r="P5760" s="7">
        <v>2011</v>
      </c>
      <c r="Q5760" s="7">
        <v>2011</v>
      </c>
      <c r="R5760" s="7"/>
      <c r="S5760" s="7"/>
    </row>
    <row r="5761" spans="1:19" hidden="1" x14ac:dyDescent="0.35">
      <c r="A5761">
        <v>5760</v>
      </c>
      <c r="B5761" s="7">
        <v>346</v>
      </c>
      <c r="C5761" s="7">
        <v>23005</v>
      </c>
      <c r="D5761" s="7">
        <v>3298</v>
      </c>
      <c r="E5761" s="7" t="s">
        <v>58</v>
      </c>
      <c r="F5761" s="7"/>
      <c r="G5761" s="7"/>
      <c r="H5761" s="7"/>
      <c r="I5761" s="7"/>
      <c r="J5761" s="7"/>
      <c r="K5761" s="7"/>
      <c r="L5761" s="7" t="s">
        <v>61</v>
      </c>
      <c r="M5761" s="7">
        <v>9</v>
      </c>
      <c r="N5761" s="7" t="s">
        <v>90</v>
      </c>
      <c r="O5761" s="7" t="s">
        <v>88</v>
      </c>
      <c r="P5761" s="7">
        <v>2011</v>
      </c>
      <c r="Q5761" s="7">
        <v>2011</v>
      </c>
      <c r="R5761" s="7"/>
      <c r="S5761" s="7"/>
    </row>
    <row r="5762" spans="1:19" hidden="1" x14ac:dyDescent="0.35">
      <c r="A5762">
        <v>5761</v>
      </c>
      <c r="B5762" s="7">
        <v>346</v>
      </c>
      <c r="C5762" s="7">
        <v>23006</v>
      </c>
      <c r="D5762" s="7">
        <v>3298</v>
      </c>
      <c r="E5762" s="7" t="s">
        <v>58</v>
      </c>
      <c r="F5762" s="7"/>
      <c r="G5762" s="7"/>
      <c r="H5762" s="7"/>
      <c r="I5762" s="7"/>
      <c r="J5762" s="7"/>
      <c r="K5762" s="7"/>
      <c r="L5762" s="7" t="s">
        <v>61</v>
      </c>
      <c r="M5762" s="7">
        <v>9</v>
      </c>
      <c r="N5762" s="7" t="s">
        <v>90</v>
      </c>
      <c r="O5762" s="7" t="s">
        <v>88</v>
      </c>
      <c r="P5762" s="7">
        <v>2011</v>
      </c>
      <c r="Q5762" s="7">
        <v>2011</v>
      </c>
      <c r="R5762" s="7"/>
      <c r="S5762" s="7"/>
    </row>
    <row r="5763" spans="1:19" hidden="1" x14ac:dyDescent="0.35">
      <c r="A5763">
        <v>5762</v>
      </c>
      <c r="B5763" s="7">
        <v>346</v>
      </c>
      <c r="C5763" s="7">
        <v>23007</v>
      </c>
      <c r="D5763" s="7">
        <v>3298</v>
      </c>
      <c r="E5763" s="7" t="s">
        <v>58</v>
      </c>
      <c r="F5763" s="7"/>
      <c r="G5763" s="7"/>
      <c r="H5763" s="7"/>
      <c r="I5763" s="7"/>
      <c r="J5763" s="7"/>
      <c r="K5763" s="7"/>
      <c r="L5763" s="7" t="s">
        <v>61</v>
      </c>
      <c r="M5763" s="7">
        <v>9</v>
      </c>
      <c r="N5763" s="7" t="s">
        <v>90</v>
      </c>
      <c r="O5763" s="7" t="s">
        <v>88</v>
      </c>
      <c r="P5763" s="7">
        <v>2011</v>
      </c>
      <c r="Q5763" s="7">
        <v>2011</v>
      </c>
      <c r="R5763" s="7"/>
      <c r="S5763" s="7"/>
    </row>
    <row r="5764" spans="1:19" hidden="1" x14ac:dyDescent="0.35">
      <c r="A5764">
        <v>5763</v>
      </c>
      <c r="B5764" s="7">
        <v>346</v>
      </c>
      <c r="C5764" s="7">
        <v>23008</v>
      </c>
      <c r="D5764" s="7">
        <v>3298</v>
      </c>
      <c r="E5764" s="7" t="s">
        <v>58</v>
      </c>
      <c r="F5764" s="7"/>
      <c r="G5764" s="7"/>
      <c r="H5764" s="7"/>
      <c r="I5764" s="7"/>
      <c r="J5764" s="7"/>
      <c r="K5764" s="7"/>
      <c r="L5764" s="7" t="s">
        <v>61</v>
      </c>
      <c r="M5764" s="7">
        <v>9</v>
      </c>
      <c r="N5764" s="7" t="s">
        <v>90</v>
      </c>
      <c r="O5764" s="7" t="s">
        <v>88</v>
      </c>
      <c r="P5764" s="7">
        <v>2011</v>
      </c>
      <c r="Q5764" s="7">
        <v>2011</v>
      </c>
      <c r="R5764" s="7"/>
      <c r="S5764" s="7"/>
    </row>
    <row r="5765" spans="1:19" hidden="1" x14ac:dyDescent="0.35">
      <c r="A5765">
        <v>5764</v>
      </c>
      <c r="B5765" s="7">
        <v>346</v>
      </c>
      <c r="C5765" s="7">
        <v>23009</v>
      </c>
      <c r="D5765" s="7">
        <v>3298</v>
      </c>
      <c r="E5765" s="7" t="s">
        <v>58</v>
      </c>
      <c r="F5765" s="7"/>
      <c r="G5765" s="7"/>
      <c r="H5765" s="7"/>
      <c r="I5765" s="7"/>
      <c r="J5765" s="7"/>
      <c r="K5765" s="7"/>
      <c r="L5765" s="7" t="s">
        <v>61</v>
      </c>
      <c r="M5765" s="7">
        <v>9</v>
      </c>
      <c r="N5765" s="7" t="s">
        <v>90</v>
      </c>
      <c r="O5765" s="7" t="s">
        <v>88</v>
      </c>
      <c r="P5765" s="7">
        <v>2011</v>
      </c>
      <c r="Q5765" s="7">
        <v>2011</v>
      </c>
      <c r="R5765" s="7"/>
      <c r="S5765" s="7"/>
    </row>
    <row r="5766" spans="1:19" hidden="1" x14ac:dyDescent="0.35">
      <c r="A5766">
        <v>5765</v>
      </c>
      <c r="B5766" s="7">
        <v>346</v>
      </c>
      <c r="C5766" s="7">
        <v>23010</v>
      </c>
      <c r="D5766" s="7">
        <v>3298</v>
      </c>
      <c r="E5766" s="7" t="s">
        <v>58</v>
      </c>
      <c r="F5766" s="7"/>
      <c r="G5766" s="7"/>
      <c r="H5766" s="7"/>
      <c r="I5766" s="7"/>
      <c r="J5766" s="7"/>
      <c r="K5766" s="7"/>
      <c r="L5766" s="7" t="s">
        <v>61</v>
      </c>
      <c r="M5766" s="7">
        <v>9</v>
      </c>
      <c r="N5766" s="7" t="s">
        <v>90</v>
      </c>
      <c r="O5766" s="7" t="s">
        <v>88</v>
      </c>
      <c r="P5766" s="7">
        <v>2011</v>
      </c>
      <c r="Q5766" s="7">
        <v>2011</v>
      </c>
      <c r="R5766" s="7"/>
      <c r="S5766" s="7"/>
    </row>
    <row r="5767" spans="1:19" hidden="1" x14ac:dyDescent="0.35">
      <c r="A5767">
        <v>5766</v>
      </c>
      <c r="B5767" s="7">
        <v>346</v>
      </c>
      <c r="C5767" s="7">
        <v>23011</v>
      </c>
      <c r="D5767" s="7">
        <v>3298</v>
      </c>
      <c r="E5767" s="7" t="s">
        <v>58</v>
      </c>
      <c r="F5767" s="7"/>
      <c r="G5767" s="7"/>
      <c r="H5767" s="7"/>
      <c r="I5767" s="7"/>
      <c r="J5767" s="7"/>
      <c r="K5767" s="7"/>
      <c r="L5767" s="7" t="s">
        <v>61</v>
      </c>
      <c r="M5767" s="7">
        <v>9</v>
      </c>
      <c r="N5767" s="7" t="s">
        <v>90</v>
      </c>
      <c r="O5767" s="7" t="s">
        <v>88</v>
      </c>
      <c r="P5767" s="7">
        <v>2011</v>
      </c>
      <c r="Q5767" s="7">
        <v>2011</v>
      </c>
      <c r="R5767" s="7"/>
      <c r="S5767" s="7"/>
    </row>
    <row r="5768" spans="1:19" hidden="1" x14ac:dyDescent="0.35">
      <c r="A5768">
        <v>5767</v>
      </c>
      <c r="B5768" s="7">
        <v>346</v>
      </c>
      <c r="C5768" s="7">
        <v>23012</v>
      </c>
      <c r="D5768" s="7">
        <v>3298</v>
      </c>
      <c r="E5768" s="7" t="s">
        <v>58</v>
      </c>
      <c r="F5768" s="7"/>
      <c r="G5768" s="7"/>
      <c r="H5768" s="7"/>
      <c r="I5768" s="7"/>
      <c r="J5768" s="7"/>
      <c r="K5768" s="7"/>
      <c r="L5768" s="7" t="s">
        <v>61</v>
      </c>
      <c r="M5768" s="7">
        <v>9</v>
      </c>
      <c r="N5768" s="7" t="s">
        <v>90</v>
      </c>
      <c r="O5768" s="7" t="s">
        <v>88</v>
      </c>
      <c r="P5768" s="7">
        <v>2011</v>
      </c>
      <c r="Q5768" s="7">
        <v>2011</v>
      </c>
      <c r="R5768" s="7"/>
      <c r="S5768" s="7"/>
    </row>
    <row r="5769" spans="1:19" hidden="1" x14ac:dyDescent="0.35">
      <c r="A5769">
        <v>5768</v>
      </c>
      <c r="B5769" s="7">
        <v>346</v>
      </c>
      <c r="C5769" s="7">
        <v>23013</v>
      </c>
      <c r="D5769" s="7">
        <v>3298</v>
      </c>
      <c r="E5769" s="7" t="s">
        <v>58</v>
      </c>
      <c r="F5769" s="7"/>
      <c r="G5769" s="7"/>
      <c r="H5769" s="7"/>
      <c r="I5769" s="7"/>
      <c r="J5769" s="7"/>
      <c r="K5769" s="7"/>
      <c r="L5769" s="7" t="s">
        <v>61</v>
      </c>
      <c r="M5769" s="7">
        <v>9</v>
      </c>
      <c r="N5769" s="7" t="s">
        <v>90</v>
      </c>
      <c r="O5769" s="7" t="s">
        <v>88</v>
      </c>
      <c r="P5769" s="7">
        <v>2011</v>
      </c>
      <c r="Q5769" s="7">
        <v>2011</v>
      </c>
      <c r="R5769" s="7"/>
      <c r="S5769" s="7"/>
    </row>
    <row r="5770" spans="1:19" hidden="1" x14ac:dyDescent="0.35">
      <c r="A5770">
        <v>5769</v>
      </c>
      <c r="B5770" s="7">
        <v>346</v>
      </c>
      <c r="C5770" s="7">
        <v>23014</v>
      </c>
      <c r="D5770" s="7">
        <v>3298</v>
      </c>
      <c r="E5770" s="7" t="s">
        <v>58</v>
      </c>
      <c r="F5770" s="7"/>
      <c r="G5770" s="7"/>
      <c r="H5770" s="7"/>
      <c r="I5770" s="7"/>
      <c r="J5770" s="7"/>
      <c r="K5770" s="7"/>
      <c r="L5770" s="7" t="s">
        <v>61</v>
      </c>
      <c r="M5770" s="7">
        <v>9</v>
      </c>
      <c r="N5770" s="7" t="s">
        <v>90</v>
      </c>
      <c r="O5770" s="7" t="s">
        <v>88</v>
      </c>
      <c r="P5770" s="7">
        <v>2011</v>
      </c>
      <c r="Q5770" s="7">
        <v>2011</v>
      </c>
      <c r="R5770" s="7"/>
      <c r="S5770" s="7"/>
    </row>
    <row r="5771" spans="1:19" hidden="1" x14ac:dyDescent="0.35">
      <c r="A5771">
        <v>5770</v>
      </c>
      <c r="B5771" s="7">
        <v>346</v>
      </c>
      <c r="C5771" s="7">
        <v>23015</v>
      </c>
      <c r="D5771" s="7">
        <v>3298</v>
      </c>
      <c r="E5771" s="7" t="s">
        <v>58</v>
      </c>
      <c r="F5771" s="7"/>
      <c r="G5771" s="7"/>
      <c r="H5771" s="7"/>
      <c r="I5771" s="7"/>
      <c r="J5771" s="7"/>
      <c r="K5771" s="7"/>
      <c r="L5771" s="7" t="s">
        <v>61</v>
      </c>
      <c r="M5771" s="7">
        <v>9</v>
      </c>
      <c r="N5771" s="7" t="s">
        <v>90</v>
      </c>
      <c r="O5771" s="7" t="s">
        <v>88</v>
      </c>
      <c r="P5771" s="7">
        <v>2011</v>
      </c>
      <c r="Q5771" s="7">
        <v>2011</v>
      </c>
      <c r="R5771" s="7"/>
      <c r="S5771" s="7"/>
    </row>
    <row r="5772" spans="1:19" hidden="1" x14ac:dyDescent="0.35">
      <c r="A5772">
        <v>5771</v>
      </c>
      <c r="B5772" s="7">
        <v>346</v>
      </c>
      <c r="C5772" s="7">
        <v>23016</v>
      </c>
      <c r="D5772" s="7">
        <v>3298</v>
      </c>
      <c r="E5772" s="7" t="s">
        <v>58</v>
      </c>
      <c r="F5772" s="7"/>
      <c r="G5772" s="7"/>
      <c r="H5772" s="7"/>
      <c r="I5772" s="7"/>
      <c r="J5772" s="7"/>
      <c r="K5772" s="7"/>
      <c r="L5772" s="7" t="s">
        <v>61</v>
      </c>
      <c r="M5772" s="7">
        <v>9</v>
      </c>
      <c r="N5772" s="7" t="s">
        <v>90</v>
      </c>
      <c r="O5772" s="7" t="s">
        <v>88</v>
      </c>
      <c r="P5772" s="7">
        <v>2011</v>
      </c>
      <c r="Q5772" s="7">
        <v>2011</v>
      </c>
      <c r="R5772" s="7"/>
      <c r="S5772" s="7"/>
    </row>
    <row r="5773" spans="1:19" hidden="1" x14ac:dyDescent="0.35">
      <c r="A5773">
        <v>5772</v>
      </c>
      <c r="B5773" s="7">
        <v>346</v>
      </c>
      <c r="C5773" s="7">
        <v>23017</v>
      </c>
      <c r="D5773" s="7">
        <v>3298</v>
      </c>
      <c r="E5773" s="7" t="s">
        <v>58</v>
      </c>
      <c r="F5773" s="7"/>
      <c r="G5773" s="7"/>
      <c r="H5773" s="7"/>
      <c r="I5773" s="7"/>
      <c r="J5773" s="7"/>
      <c r="K5773" s="7"/>
      <c r="L5773" s="7" t="s">
        <v>61</v>
      </c>
      <c r="M5773" s="7">
        <v>9</v>
      </c>
      <c r="N5773" s="7" t="s">
        <v>90</v>
      </c>
      <c r="O5773" s="7" t="s">
        <v>88</v>
      </c>
      <c r="P5773" s="7">
        <v>2011</v>
      </c>
      <c r="Q5773" s="7">
        <v>2011</v>
      </c>
      <c r="R5773" s="7"/>
      <c r="S5773" s="7"/>
    </row>
    <row r="5774" spans="1:19" hidden="1" x14ac:dyDescent="0.35">
      <c r="A5774">
        <v>5773</v>
      </c>
      <c r="B5774" s="7">
        <v>346</v>
      </c>
      <c r="C5774" s="7">
        <v>23018</v>
      </c>
      <c r="D5774" s="7">
        <v>3298</v>
      </c>
      <c r="E5774" s="7" t="s">
        <v>58</v>
      </c>
      <c r="F5774" s="7"/>
      <c r="G5774" s="7"/>
      <c r="H5774" s="7"/>
      <c r="I5774" s="7"/>
      <c r="J5774" s="7"/>
      <c r="K5774" s="7"/>
      <c r="L5774" s="7" t="s">
        <v>61</v>
      </c>
      <c r="M5774" s="7">
        <v>9</v>
      </c>
      <c r="N5774" s="7" t="s">
        <v>90</v>
      </c>
      <c r="O5774" s="7" t="s">
        <v>88</v>
      </c>
      <c r="P5774" s="7">
        <v>2011</v>
      </c>
      <c r="Q5774" s="7">
        <v>2011</v>
      </c>
      <c r="R5774" s="7"/>
      <c r="S5774" s="7"/>
    </row>
    <row r="5775" spans="1:19" hidden="1" x14ac:dyDescent="0.35">
      <c r="A5775">
        <v>5774</v>
      </c>
      <c r="B5775" s="7">
        <v>346</v>
      </c>
      <c r="C5775" s="7">
        <v>23019</v>
      </c>
      <c r="D5775" s="7">
        <v>3298</v>
      </c>
      <c r="E5775" s="7" t="s">
        <v>58</v>
      </c>
      <c r="F5775" s="7"/>
      <c r="G5775" s="7"/>
      <c r="H5775" s="7"/>
      <c r="I5775" s="7"/>
      <c r="J5775" s="7"/>
      <c r="K5775" s="7"/>
      <c r="L5775" s="7" t="s">
        <v>61</v>
      </c>
      <c r="M5775" s="7">
        <v>1</v>
      </c>
      <c r="N5775" s="7" t="s">
        <v>86</v>
      </c>
      <c r="O5775" s="7" t="s">
        <v>62</v>
      </c>
      <c r="P5775" s="7">
        <v>2012</v>
      </c>
      <c r="Q5775" s="7">
        <v>2012</v>
      </c>
      <c r="R5775" s="7" t="s">
        <v>1382</v>
      </c>
      <c r="S5775" s="7"/>
    </row>
    <row r="5776" spans="1:19" hidden="1" x14ac:dyDescent="0.35">
      <c r="A5776">
        <v>5775</v>
      </c>
      <c r="B5776" s="7">
        <v>346</v>
      </c>
      <c r="C5776" s="7">
        <v>23020</v>
      </c>
      <c r="D5776" s="7">
        <v>3298</v>
      </c>
      <c r="E5776" s="7" t="s">
        <v>295</v>
      </c>
      <c r="F5776" s="7"/>
      <c r="G5776" s="7"/>
      <c r="H5776" s="7"/>
      <c r="I5776" s="7"/>
      <c r="J5776" s="7"/>
      <c r="K5776" s="7"/>
      <c r="L5776" s="7" t="s">
        <v>61</v>
      </c>
      <c r="M5776" s="7">
        <v>1</v>
      </c>
      <c r="N5776" s="7" t="s">
        <v>78</v>
      </c>
      <c r="O5776" s="7" t="s">
        <v>62</v>
      </c>
      <c r="P5776" s="7">
        <v>2012</v>
      </c>
      <c r="Q5776" s="7">
        <v>2012</v>
      </c>
      <c r="R5776" s="7"/>
      <c r="S5776" s="7"/>
    </row>
    <row r="5777" spans="1:19" hidden="1" x14ac:dyDescent="0.35">
      <c r="A5777">
        <v>5776</v>
      </c>
      <c r="B5777" s="7">
        <v>346</v>
      </c>
      <c r="C5777" s="7">
        <v>23021</v>
      </c>
      <c r="D5777" s="7">
        <v>3298</v>
      </c>
      <c r="E5777" s="7" t="s">
        <v>58</v>
      </c>
      <c r="F5777" s="7"/>
      <c r="G5777" s="7"/>
      <c r="H5777" s="7"/>
      <c r="I5777" s="7"/>
      <c r="J5777" s="7"/>
      <c r="K5777" s="7"/>
      <c r="L5777" s="7" t="s">
        <v>61</v>
      </c>
      <c r="M5777" s="7">
        <v>1</v>
      </c>
      <c r="N5777" s="7" t="s">
        <v>90</v>
      </c>
      <c r="O5777" s="7" t="s">
        <v>62</v>
      </c>
      <c r="P5777" s="7">
        <v>2012</v>
      </c>
      <c r="Q5777" s="7">
        <v>2012</v>
      </c>
      <c r="R5777" s="7"/>
      <c r="S5777" s="7"/>
    </row>
    <row r="5778" spans="1:19" hidden="1" x14ac:dyDescent="0.35">
      <c r="A5778">
        <v>5777</v>
      </c>
      <c r="B5778" s="7">
        <v>346</v>
      </c>
      <c r="C5778" s="7">
        <v>23022</v>
      </c>
      <c r="D5778" s="7">
        <v>3298</v>
      </c>
      <c r="E5778" s="7" t="s">
        <v>58</v>
      </c>
      <c r="F5778" s="7"/>
      <c r="G5778" s="7"/>
      <c r="H5778" s="7"/>
      <c r="I5778" s="7"/>
      <c r="J5778" s="7"/>
      <c r="K5778" s="7"/>
      <c r="L5778" s="7" t="s">
        <v>61</v>
      </c>
      <c r="M5778" s="7">
        <v>1</v>
      </c>
      <c r="N5778" s="7" t="s">
        <v>90</v>
      </c>
      <c r="O5778" s="7" t="s">
        <v>62</v>
      </c>
      <c r="P5778" s="7">
        <v>2012</v>
      </c>
      <c r="Q5778" s="7">
        <v>2012</v>
      </c>
      <c r="R5778" s="7"/>
      <c r="S5778" s="7"/>
    </row>
    <row r="5779" spans="1:19" hidden="1" x14ac:dyDescent="0.35">
      <c r="A5779">
        <v>5778</v>
      </c>
      <c r="B5779" s="7">
        <v>346</v>
      </c>
      <c r="C5779" s="7">
        <v>23023</v>
      </c>
      <c r="D5779" s="7">
        <v>3298</v>
      </c>
      <c r="E5779" s="7" t="s">
        <v>295</v>
      </c>
      <c r="F5779" s="7"/>
      <c r="G5779" s="7"/>
      <c r="H5779" s="7"/>
      <c r="I5779" s="7"/>
      <c r="J5779" s="7"/>
      <c r="K5779" s="7"/>
      <c r="L5779" s="7" t="s">
        <v>61</v>
      </c>
      <c r="M5779" s="7">
        <v>1</v>
      </c>
      <c r="N5779" s="7" t="s">
        <v>78</v>
      </c>
      <c r="O5779" s="7" t="s">
        <v>62</v>
      </c>
      <c r="P5779" s="7">
        <v>2012</v>
      </c>
      <c r="Q5779" s="7">
        <v>2012</v>
      </c>
      <c r="R5779" s="7"/>
      <c r="S5779" s="7"/>
    </row>
    <row r="5780" spans="1:19" hidden="1" x14ac:dyDescent="0.35">
      <c r="A5780">
        <v>5779</v>
      </c>
      <c r="B5780" s="7">
        <v>346</v>
      </c>
      <c r="C5780" s="7">
        <v>23025</v>
      </c>
      <c r="D5780" s="7">
        <v>3298</v>
      </c>
      <c r="E5780" s="7" t="s">
        <v>295</v>
      </c>
      <c r="F5780" s="7"/>
      <c r="G5780" s="7"/>
      <c r="H5780" s="7"/>
      <c r="I5780" s="7"/>
      <c r="J5780" s="7"/>
      <c r="K5780" s="7"/>
      <c r="L5780" s="7" t="s">
        <v>61</v>
      </c>
      <c r="M5780" s="7">
        <v>1</v>
      </c>
      <c r="N5780" s="7" t="s">
        <v>78</v>
      </c>
      <c r="O5780" s="7" t="s">
        <v>62</v>
      </c>
      <c r="P5780" s="7">
        <v>2012</v>
      </c>
      <c r="Q5780" s="7">
        <v>2012</v>
      </c>
      <c r="R5780" s="7"/>
      <c r="S5780" s="7"/>
    </row>
    <row r="5781" spans="1:19" hidden="1" x14ac:dyDescent="0.35">
      <c r="A5781">
        <v>5780</v>
      </c>
      <c r="B5781" s="7">
        <v>346</v>
      </c>
      <c r="C5781" s="7">
        <v>23026</v>
      </c>
      <c r="D5781" s="7">
        <v>3298</v>
      </c>
      <c r="E5781" s="7" t="s">
        <v>295</v>
      </c>
      <c r="F5781" s="7"/>
      <c r="G5781" s="7"/>
      <c r="H5781" s="7"/>
      <c r="I5781" s="7"/>
      <c r="J5781" s="7"/>
      <c r="K5781" s="7"/>
      <c r="L5781" s="7" t="s">
        <v>61</v>
      </c>
      <c r="M5781" s="7">
        <v>1</v>
      </c>
      <c r="N5781" s="7" t="s">
        <v>78</v>
      </c>
      <c r="O5781" s="7" t="s">
        <v>62</v>
      </c>
      <c r="P5781" s="7">
        <v>2012</v>
      </c>
      <c r="Q5781" s="7">
        <v>2012</v>
      </c>
      <c r="R5781" s="7"/>
      <c r="S5781" s="7"/>
    </row>
    <row r="5782" spans="1:19" hidden="1" x14ac:dyDescent="0.35">
      <c r="A5782">
        <v>5781</v>
      </c>
      <c r="B5782" s="7">
        <v>346</v>
      </c>
      <c r="C5782" s="7">
        <v>23027</v>
      </c>
      <c r="D5782" s="7">
        <v>3298</v>
      </c>
      <c r="E5782" s="7" t="s">
        <v>295</v>
      </c>
      <c r="F5782" s="7"/>
      <c r="G5782" s="7"/>
      <c r="H5782" s="7"/>
      <c r="I5782" s="7"/>
      <c r="J5782" s="7"/>
      <c r="K5782" s="7"/>
      <c r="L5782" s="7" t="s">
        <v>61</v>
      </c>
      <c r="M5782" s="7">
        <v>1</v>
      </c>
      <c r="N5782" s="7" t="s">
        <v>78</v>
      </c>
      <c r="O5782" s="7" t="s">
        <v>62</v>
      </c>
      <c r="P5782" s="7">
        <v>2012</v>
      </c>
      <c r="Q5782" s="7">
        <v>2012</v>
      </c>
      <c r="R5782" s="7"/>
      <c r="S5782" s="7"/>
    </row>
    <row r="5783" spans="1:19" hidden="1" x14ac:dyDescent="0.35">
      <c r="A5783">
        <v>5782</v>
      </c>
      <c r="B5783" s="7">
        <v>346</v>
      </c>
      <c r="C5783" s="7">
        <v>23028</v>
      </c>
      <c r="D5783" s="7">
        <v>3298</v>
      </c>
      <c r="E5783" s="7" t="s">
        <v>295</v>
      </c>
      <c r="F5783" s="7"/>
      <c r="G5783" s="7"/>
      <c r="H5783" s="7"/>
      <c r="I5783" s="7"/>
      <c r="J5783" s="7"/>
      <c r="K5783" s="7"/>
      <c r="L5783" s="7" t="s">
        <v>61</v>
      </c>
      <c r="M5783" s="7">
        <v>1</v>
      </c>
      <c r="N5783" s="7" t="s">
        <v>78</v>
      </c>
      <c r="O5783" s="7" t="s">
        <v>62</v>
      </c>
      <c r="P5783" s="7">
        <v>2012</v>
      </c>
      <c r="Q5783" s="7">
        <v>2012</v>
      </c>
      <c r="R5783" s="7"/>
      <c r="S5783" s="7"/>
    </row>
    <row r="5784" spans="1:19" hidden="1" x14ac:dyDescent="0.35">
      <c r="A5784">
        <v>5783</v>
      </c>
      <c r="B5784" s="7">
        <v>346</v>
      </c>
      <c r="C5784" s="7">
        <v>23029</v>
      </c>
      <c r="D5784" s="7">
        <v>3298</v>
      </c>
      <c r="E5784" s="7" t="s">
        <v>295</v>
      </c>
      <c r="F5784" s="7"/>
      <c r="G5784" s="7"/>
      <c r="H5784" s="7"/>
      <c r="I5784" s="7"/>
      <c r="J5784" s="7"/>
      <c r="K5784" s="7"/>
      <c r="L5784" s="7" t="s">
        <v>61</v>
      </c>
      <c r="M5784" s="7">
        <v>1</v>
      </c>
      <c r="N5784" s="7" t="s">
        <v>78</v>
      </c>
      <c r="O5784" s="7" t="s">
        <v>62</v>
      </c>
      <c r="P5784" s="7">
        <v>2012</v>
      </c>
      <c r="Q5784" s="7">
        <v>2012</v>
      </c>
      <c r="R5784" s="7"/>
      <c r="S5784" s="7"/>
    </row>
    <row r="5785" spans="1:19" hidden="1" x14ac:dyDescent="0.35">
      <c r="A5785">
        <v>5784</v>
      </c>
      <c r="B5785" s="7">
        <v>346</v>
      </c>
      <c r="C5785" s="7">
        <v>23030</v>
      </c>
      <c r="D5785" s="7">
        <v>3298</v>
      </c>
      <c r="E5785" s="7" t="s">
        <v>295</v>
      </c>
      <c r="F5785" s="7"/>
      <c r="G5785" s="7"/>
      <c r="H5785" s="7"/>
      <c r="I5785" s="7"/>
      <c r="J5785" s="7"/>
      <c r="K5785" s="7"/>
      <c r="L5785" s="7" t="s">
        <v>61</v>
      </c>
      <c r="M5785" s="7">
        <v>1</v>
      </c>
      <c r="N5785" s="7" t="s">
        <v>78</v>
      </c>
      <c r="O5785" s="7" t="s">
        <v>62</v>
      </c>
      <c r="P5785" s="7">
        <v>2012</v>
      </c>
      <c r="Q5785" s="7">
        <v>2012</v>
      </c>
      <c r="R5785" s="7"/>
      <c r="S5785" s="7"/>
    </row>
    <row r="5786" spans="1:19" hidden="1" x14ac:dyDescent="0.35">
      <c r="A5786">
        <v>5785</v>
      </c>
      <c r="B5786" s="7">
        <v>346</v>
      </c>
      <c r="C5786" s="7">
        <v>23031</v>
      </c>
      <c r="D5786" s="7">
        <v>3298</v>
      </c>
      <c r="E5786" s="7" t="s">
        <v>295</v>
      </c>
      <c r="F5786" s="7"/>
      <c r="G5786" s="7"/>
      <c r="H5786" s="7"/>
      <c r="I5786" s="7"/>
      <c r="J5786" s="7"/>
      <c r="K5786" s="7"/>
      <c r="L5786" s="7" t="s">
        <v>61</v>
      </c>
      <c r="M5786" s="7">
        <v>1</v>
      </c>
      <c r="N5786" s="7" t="s">
        <v>78</v>
      </c>
      <c r="O5786" s="7" t="s">
        <v>62</v>
      </c>
      <c r="P5786" s="7">
        <v>2012</v>
      </c>
      <c r="Q5786" s="7">
        <v>2012</v>
      </c>
      <c r="R5786" s="7"/>
      <c r="S5786" s="7"/>
    </row>
    <row r="5787" spans="1:19" hidden="1" x14ac:dyDescent="0.35">
      <c r="A5787">
        <v>5786</v>
      </c>
      <c r="B5787" s="7">
        <v>346</v>
      </c>
      <c r="C5787" s="7">
        <v>23032</v>
      </c>
      <c r="D5787" s="7">
        <v>3298</v>
      </c>
      <c r="E5787" s="7" t="s">
        <v>58</v>
      </c>
      <c r="F5787" s="7"/>
      <c r="G5787" s="7"/>
      <c r="H5787" s="7"/>
      <c r="I5787" s="7"/>
      <c r="J5787" s="7"/>
      <c r="K5787" s="7"/>
      <c r="L5787" s="7" t="s">
        <v>61</v>
      </c>
      <c r="M5787" s="7">
        <v>1</v>
      </c>
      <c r="N5787" s="7" t="s">
        <v>90</v>
      </c>
      <c r="O5787" s="7" t="s">
        <v>62</v>
      </c>
      <c r="P5787" s="7">
        <v>2012</v>
      </c>
      <c r="Q5787" s="7">
        <v>2012</v>
      </c>
      <c r="R5787" s="7"/>
      <c r="S5787" s="7"/>
    </row>
    <row r="5788" spans="1:19" hidden="1" x14ac:dyDescent="0.35">
      <c r="A5788">
        <v>5787</v>
      </c>
      <c r="B5788" s="7">
        <v>346</v>
      </c>
      <c r="C5788" s="7">
        <v>23033</v>
      </c>
      <c r="D5788" s="7">
        <v>3298</v>
      </c>
      <c r="E5788" s="7" t="s">
        <v>295</v>
      </c>
      <c r="F5788" s="7"/>
      <c r="G5788" s="7"/>
      <c r="H5788" s="7"/>
      <c r="I5788" s="7"/>
      <c r="J5788" s="7"/>
      <c r="K5788" s="7"/>
      <c r="L5788" s="7" t="s">
        <v>61</v>
      </c>
      <c r="M5788" s="7">
        <v>1</v>
      </c>
      <c r="N5788" s="7" t="s">
        <v>78</v>
      </c>
      <c r="O5788" s="7" t="s">
        <v>62</v>
      </c>
      <c r="P5788" s="7">
        <v>2012</v>
      </c>
      <c r="Q5788" s="7">
        <v>2012</v>
      </c>
      <c r="R5788" s="7"/>
      <c r="S5788" s="7"/>
    </row>
    <row r="5789" spans="1:19" hidden="1" x14ac:dyDescent="0.35">
      <c r="A5789">
        <v>5788</v>
      </c>
      <c r="B5789" s="7">
        <v>346</v>
      </c>
      <c r="C5789" s="7">
        <v>23034</v>
      </c>
      <c r="D5789" s="7">
        <v>3298</v>
      </c>
      <c r="E5789" s="7" t="s">
        <v>58</v>
      </c>
      <c r="F5789" s="7"/>
      <c r="G5789" s="7"/>
      <c r="H5789" s="7"/>
      <c r="I5789" s="7"/>
      <c r="J5789" s="7"/>
      <c r="K5789" s="7"/>
      <c r="L5789" s="7" t="s">
        <v>61</v>
      </c>
      <c r="M5789" s="7">
        <v>1</v>
      </c>
      <c r="N5789" s="7" t="s">
        <v>78</v>
      </c>
      <c r="O5789" s="7" t="s">
        <v>62</v>
      </c>
      <c r="P5789" s="7">
        <v>2012</v>
      </c>
      <c r="Q5789" s="7">
        <v>2012</v>
      </c>
      <c r="R5789" s="7"/>
      <c r="S5789" s="7"/>
    </row>
    <row r="5790" spans="1:19" hidden="1" x14ac:dyDescent="0.35">
      <c r="A5790">
        <v>5789</v>
      </c>
      <c r="B5790" s="7">
        <v>346</v>
      </c>
      <c r="C5790" s="7">
        <v>23035</v>
      </c>
      <c r="D5790" s="7">
        <v>3298</v>
      </c>
      <c r="E5790" s="7" t="s">
        <v>295</v>
      </c>
      <c r="F5790" s="7"/>
      <c r="G5790" s="7"/>
      <c r="H5790" s="7"/>
      <c r="I5790" s="7"/>
      <c r="J5790" s="7"/>
      <c r="K5790" s="7"/>
      <c r="L5790" s="7" t="s">
        <v>61</v>
      </c>
      <c r="M5790" s="7">
        <v>1</v>
      </c>
      <c r="N5790" s="7" t="s">
        <v>78</v>
      </c>
      <c r="O5790" s="7" t="s">
        <v>62</v>
      </c>
      <c r="P5790" s="7">
        <v>2012</v>
      </c>
      <c r="Q5790" s="7">
        <v>2012</v>
      </c>
      <c r="R5790" s="7"/>
      <c r="S5790" s="7"/>
    </row>
    <row r="5791" spans="1:19" hidden="1" x14ac:dyDescent="0.35">
      <c r="A5791">
        <v>5790</v>
      </c>
      <c r="B5791" s="7">
        <v>346</v>
      </c>
      <c r="C5791" s="7">
        <v>23036</v>
      </c>
      <c r="D5791" s="7">
        <v>3298</v>
      </c>
      <c r="E5791" s="7" t="s">
        <v>295</v>
      </c>
      <c r="F5791" s="7"/>
      <c r="G5791" s="7"/>
      <c r="H5791" s="7"/>
      <c r="I5791" s="7"/>
      <c r="J5791" s="7"/>
      <c r="K5791" s="7"/>
      <c r="L5791" s="7" t="s">
        <v>61</v>
      </c>
      <c r="M5791" s="7">
        <v>1</v>
      </c>
      <c r="N5791" s="7" t="s">
        <v>78</v>
      </c>
      <c r="O5791" s="7" t="s">
        <v>62</v>
      </c>
      <c r="P5791" s="7">
        <v>2012</v>
      </c>
      <c r="Q5791" s="7">
        <v>2012</v>
      </c>
      <c r="R5791" s="7"/>
      <c r="S5791" s="7"/>
    </row>
    <row r="5792" spans="1:19" hidden="1" x14ac:dyDescent="0.35">
      <c r="A5792">
        <v>5791</v>
      </c>
      <c r="B5792" s="7">
        <v>346</v>
      </c>
      <c r="C5792" s="7">
        <v>23037</v>
      </c>
      <c r="D5792" s="7">
        <v>3298</v>
      </c>
      <c r="E5792" s="7" t="s">
        <v>295</v>
      </c>
      <c r="F5792" s="7"/>
      <c r="G5792" s="7"/>
      <c r="H5792" s="7"/>
      <c r="I5792" s="7"/>
      <c r="J5792" s="7"/>
      <c r="K5792" s="7"/>
      <c r="L5792" s="7" t="s">
        <v>61</v>
      </c>
      <c r="M5792" s="7">
        <v>1</v>
      </c>
      <c r="N5792" s="7" t="s">
        <v>78</v>
      </c>
      <c r="O5792" s="7" t="s">
        <v>62</v>
      </c>
      <c r="P5792" s="7">
        <v>2012</v>
      </c>
      <c r="Q5792" s="7">
        <v>2012</v>
      </c>
      <c r="R5792" s="7"/>
      <c r="S5792" s="7"/>
    </row>
    <row r="5793" spans="1:19" hidden="1" x14ac:dyDescent="0.35">
      <c r="A5793">
        <v>5792</v>
      </c>
      <c r="B5793" s="7">
        <v>346</v>
      </c>
      <c r="C5793" s="7">
        <v>23038</v>
      </c>
      <c r="D5793" s="7">
        <v>3298</v>
      </c>
      <c r="E5793" s="7" t="s">
        <v>295</v>
      </c>
      <c r="F5793" s="7"/>
      <c r="G5793" s="7"/>
      <c r="H5793" s="7"/>
      <c r="I5793" s="7"/>
      <c r="J5793" s="7"/>
      <c r="K5793" s="7"/>
      <c r="L5793" s="7" t="s">
        <v>61</v>
      </c>
      <c r="M5793" s="7">
        <v>1</v>
      </c>
      <c r="N5793" s="7" t="s">
        <v>78</v>
      </c>
      <c r="O5793" s="7" t="s">
        <v>62</v>
      </c>
      <c r="P5793" s="7">
        <v>2012</v>
      </c>
      <c r="Q5793" s="7">
        <v>2012</v>
      </c>
      <c r="R5793" s="7"/>
      <c r="S5793" s="7"/>
    </row>
    <row r="5794" spans="1:19" hidden="1" x14ac:dyDescent="0.35">
      <c r="A5794">
        <v>5793</v>
      </c>
      <c r="B5794" s="7">
        <v>346</v>
      </c>
      <c r="C5794" s="7">
        <v>23039</v>
      </c>
      <c r="D5794" s="7">
        <v>3298</v>
      </c>
      <c r="E5794" s="7" t="s">
        <v>295</v>
      </c>
      <c r="F5794" s="7"/>
      <c r="G5794" s="7"/>
      <c r="H5794" s="7"/>
      <c r="I5794" s="7"/>
      <c r="J5794" s="7"/>
      <c r="K5794" s="7"/>
      <c r="L5794" s="7" t="s">
        <v>61</v>
      </c>
      <c r="M5794" s="7">
        <v>1</v>
      </c>
      <c r="N5794" s="7" t="s">
        <v>78</v>
      </c>
      <c r="O5794" s="7" t="s">
        <v>62</v>
      </c>
      <c r="P5794" s="7">
        <v>2012</v>
      </c>
      <c r="Q5794" s="7">
        <v>2012</v>
      </c>
      <c r="R5794" s="7"/>
      <c r="S5794" s="7"/>
    </row>
    <row r="5795" spans="1:19" hidden="1" x14ac:dyDescent="0.35">
      <c r="A5795">
        <v>5794</v>
      </c>
      <c r="B5795" s="7">
        <v>346</v>
      </c>
      <c r="C5795" s="7">
        <v>23040</v>
      </c>
      <c r="D5795" s="7">
        <v>3298</v>
      </c>
      <c r="E5795" s="7" t="s">
        <v>295</v>
      </c>
      <c r="F5795" s="7"/>
      <c r="G5795" s="7"/>
      <c r="H5795" s="7"/>
      <c r="I5795" s="7"/>
      <c r="J5795" s="7"/>
      <c r="K5795" s="7"/>
      <c r="L5795" s="7" t="s">
        <v>61</v>
      </c>
      <c r="M5795" s="7">
        <v>1</v>
      </c>
      <c r="N5795" s="7" t="s">
        <v>78</v>
      </c>
      <c r="O5795" s="7" t="s">
        <v>62</v>
      </c>
      <c r="P5795" s="7">
        <v>2012</v>
      </c>
      <c r="Q5795" s="7">
        <v>2012</v>
      </c>
      <c r="R5795" s="7"/>
      <c r="S5795" s="7"/>
    </row>
    <row r="5796" spans="1:19" hidden="1" x14ac:dyDescent="0.35">
      <c r="A5796">
        <v>5795</v>
      </c>
      <c r="B5796" s="7">
        <v>346</v>
      </c>
      <c r="C5796" s="7">
        <v>23041</v>
      </c>
      <c r="D5796" s="7">
        <v>3298</v>
      </c>
      <c r="E5796" s="7" t="s">
        <v>295</v>
      </c>
      <c r="F5796" s="7"/>
      <c r="G5796" s="7"/>
      <c r="H5796" s="7"/>
      <c r="I5796" s="7"/>
      <c r="J5796" s="7"/>
      <c r="K5796" s="7"/>
      <c r="L5796" s="7" t="s">
        <v>61</v>
      </c>
      <c r="M5796" s="7">
        <v>1</v>
      </c>
      <c r="N5796" s="7" t="s">
        <v>78</v>
      </c>
      <c r="O5796" s="7" t="s">
        <v>62</v>
      </c>
      <c r="P5796" s="7">
        <v>2012</v>
      </c>
      <c r="Q5796" s="7">
        <v>2012</v>
      </c>
      <c r="R5796" s="7"/>
      <c r="S5796" s="7"/>
    </row>
    <row r="5797" spans="1:19" hidden="1" x14ac:dyDescent="0.35">
      <c r="A5797">
        <v>5796</v>
      </c>
      <c r="B5797" s="7">
        <v>346</v>
      </c>
      <c r="C5797" s="7">
        <v>23042</v>
      </c>
      <c r="D5797" s="7">
        <v>3298</v>
      </c>
      <c r="E5797" s="7" t="s">
        <v>58</v>
      </c>
      <c r="F5797" s="7"/>
      <c r="G5797" s="7"/>
      <c r="H5797" s="7"/>
      <c r="I5797" s="7"/>
      <c r="J5797" s="7"/>
      <c r="K5797" s="7"/>
      <c r="L5797" s="7" t="s">
        <v>61</v>
      </c>
      <c r="M5797" s="7">
        <v>1</v>
      </c>
      <c r="N5797" s="7" t="s">
        <v>90</v>
      </c>
      <c r="O5797" s="7" t="s">
        <v>62</v>
      </c>
      <c r="P5797" s="7">
        <v>2012</v>
      </c>
      <c r="Q5797" s="7">
        <v>2012</v>
      </c>
      <c r="R5797" s="7"/>
      <c r="S5797" s="7"/>
    </row>
    <row r="5798" spans="1:19" hidden="1" x14ac:dyDescent="0.35">
      <c r="A5798">
        <v>5797</v>
      </c>
      <c r="B5798" s="7">
        <v>346</v>
      </c>
      <c r="C5798" s="7">
        <v>23043</v>
      </c>
      <c r="D5798" s="7">
        <v>3298</v>
      </c>
      <c r="E5798" s="7" t="s">
        <v>295</v>
      </c>
      <c r="F5798" s="7"/>
      <c r="G5798" s="7"/>
      <c r="H5798" s="7"/>
      <c r="I5798" s="7"/>
      <c r="J5798" s="7"/>
      <c r="K5798" s="7"/>
      <c r="L5798" s="7" t="s">
        <v>61</v>
      </c>
      <c r="M5798" s="7">
        <v>1</v>
      </c>
      <c r="N5798" s="7" t="s">
        <v>78</v>
      </c>
      <c r="O5798" s="7" t="s">
        <v>62</v>
      </c>
      <c r="P5798" s="7">
        <v>2012</v>
      </c>
      <c r="Q5798" s="7">
        <v>2012</v>
      </c>
      <c r="R5798" s="7"/>
      <c r="S5798" s="7"/>
    </row>
    <row r="5799" spans="1:19" hidden="1" x14ac:dyDescent="0.35">
      <c r="A5799">
        <v>5798</v>
      </c>
      <c r="B5799" s="7">
        <v>346</v>
      </c>
      <c r="C5799" s="7">
        <v>23044</v>
      </c>
      <c r="D5799" s="7">
        <v>3298</v>
      </c>
      <c r="E5799" s="7" t="s">
        <v>295</v>
      </c>
      <c r="F5799" s="7"/>
      <c r="G5799" s="7"/>
      <c r="H5799" s="7"/>
      <c r="I5799" s="7"/>
      <c r="J5799" s="7"/>
      <c r="K5799" s="7"/>
      <c r="L5799" s="7" t="s">
        <v>61</v>
      </c>
      <c r="M5799" s="7">
        <v>1</v>
      </c>
      <c r="N5799" s="7" t="s">
        <v>78</v>
      </c>
      <c r="O5799" s="7" t="s">
        <v>62</v>
      </c>
      <c r="P5799" s="7">
        <v>2012</v>
      </c>
      <c r="Q5799" s="7">
        <v>2012</v>
      </c>
      <c r="R5799" s="7"/>
      <c r="S5799" s="7"/>
    </row>
    <row r="5800" spans="1:19" hidden="1" x14ac:dyDescent="0.35">
      <c r="A5800">
        <v>5799</v>
      </c>
      <c r="B5800" s="7">
        <v>346</v>
      </c>
      <c r="C5800" s="7">
        <v>23045</v>
      </c>
      <c r="D5800" s="7">
        <v>3298</v>
      </c>
      <c r="E5800" s="7" t="s">
        <v>295</v>
      </c>
      <c r="F5800" s="7"/>
      <c r="G5800" s="7"/>
      <c r="H5800" s="7"/>
      <c r="I5800" s="7"/>
      <c r="J5800" s="7"/>
      <c r="K5800" s="7"/>
      <c r="L5800" s="7" t="s">
        <v>61</v>
      </c>
      <c r="M5800" s="7">
        <v>1</v>
      </c>
      <c r="N5800" s="7" t="s">
        <v>78</v>
      </c>
      <c r="O5800" s="7" t="s">
        <v>62</v>
      </c>
      <c r="P5800" s="7">
        <v>2012</v>
      </c>
      <c r="Q5800" s="7">
        <v>2012</v>
      </c>
      <c r="R5800" s="7"/>
      <c r="S5800" s="7"/>
    </row>
    <row r="5801" spans="1:19" hidden="1" x14ac:dyDescent="0.35">
      <c r="A5801">
        <v>5800</v>
      </c>
      <c r="B5801" s="7">
        <v>346</v>
      </c>
      <c r="C5801" s="7">
        <v>23046</v>
      </c>
      <c r="D5801" s="7">
        <v>3298</v>
      </c>
      <c r="E5801" s="7" t="s">
        <v>295</v>
      </c>
      <c r="F5801" s="7"/>
      <c r="G5801" s="7"/>
      <c r="H5801" s="7"/>
      <c r="I5801" s="7"/>
      <c r="J5801" s="7"/>
      <c r="K5801" s="7"/>
      <c r="L5801" s="7" t="s">
        <v>61</v>
      </c>
      <c r="M5801" s="7">
        <v>1</v>
      </c>
      <c r="N5801" s="7" t="s">
        <v>78</v>
      </c>
      <c r="O5801" s="7" t="s">
        <v>62</v>
      </c>
      <c r="P5801" s="7">
        <v>2012</v>
      </c>
      <c r="Q5801" s="7">
        <v>2012</v>
      </c>
      <c r="R5801" s="7"/>
      <c r="S5801" s="7"/>
    </row>
    <row r="5802" spans="1:19" hidden="1" x14ac:dyDescent="0.35">
      <c r="A5802">
        <v>5801</v>
      </c>
      <c r="B5802" s="7">
        <v>346</v>
      </c>
      <c r="C5802" s="7">
        <v>23047</v>
      </c>
      <c r="D5802" s="7">
        <v>3298</v>
      </c>
      <c r="E5802" s="7" t="s">
        <v>295</v>
      </c>
      <c r="F5802" s="7"/>
      <c r="G5802" s="7"/>
      <c r="H5802" s="7"/>
      <c r="I5802" s="7"/>
      <c r="J5802" s="7"/>
      <c r="K5802" s="7"/>
      <c r="L5802" s="7" t="s">
        <v>61</v>
      </c>
      <c r="M5802" s="7">
        <v>1</v>
      </c>
      <c r="N5802" s="7" t="s">
        <v>78</v>
      </c>
      <c r="O5802" s="7" t="s">
        <v>62</v>
      </c>
      <c r="P5802" s="7">
        <v>2012</v>
      </c>
      <c r="Q5802" s="7">
        <v>2012</v>
      </c>
      <c r="R5802" s="7"/>
      <c r="S5802" s="7"/>
    </row>
    <row r="5803" spans="1:19" hidden="1" x14ac:dyDescent="0.35">
      <c r="A5803">
        <v>5802</v>
      </c>
      <c r="B5803" s="7">
        <v>346</v>
      </c>
      <c r="C5803" s="7">
        <v>23048</v>
      </c>
      <c r="D5803" s="7">
        <v>3298</v>
      </c>
      <c r="E5803" s="7" t="s">
        <v>58</v>
      </c>
      <c r="F5803" s="7"/>
      <c r="G5803" s="7"/>
      <c r="H5803" s="7"/>
      <c r="I5803" s="7"/>
      <c r="J5803" s="7"/>
      <c r="K5803" s="7"/>
      <c r="L5803" s="7" t="s">
        <v>61</v>
      </c>
      <c r="M5803" s="7">
        <v>10</v>
      </c>
      <c r="N5803" s="7" t="s">
        <v>78</v>
      </c>
      <c r="O5803" s="7" t="s">
        <v>88</v>
      </c>
      <c r="P5803" s="7">
        <v>2011</v>
      </c>
      <c r="Q5803" s="7">
        <v>2011</v>
      </c>
      <c r="R5803" s="7"/>
      <c r="S5803" s="7"/>
    </row>
    <row r="5804" spans="1:19" hidden="1" x14ac:dyDescent="0.35">
      <c r="A5804">
        <v>5803</v>
      </c>
      <c r="B5804" s="7">
        <v>346</v>
      </c>
      <c r="C5804" s="7">
        <v>23049</v>
      </c>
      <c r="D5804" s="7">
        <v>3298</v>
      </c>
      <c r="E5804" s="7" t="s">
        <v>295</v>
      </c>
      <c r="F5804" s="7"/>
      <c r="G5804" s="7"/>
      <c r="H5804" s="7"/>
      <c r="I5804" s="7"/>
      <c r="J5804" s="7"/>
      <c r="K5804" s="7"/>
      <c r="L5804" s="7" t="s">
        <v>61</v>
      </c>
      <c r="M5804" s="7">
        <v>10</v>
      </c>
      <c r="N5804" s="7" t="s">
        <v>78</v>
      </c>
      <c r="O5804" s="7" t="s">
        <v>88</v>
      </c>
      <c r="P5804" s="7">
        <v>2011</v>
      </c>
      <c r="Q5804" s="7">
        <v>2011</v>
      </c>
      <c r="R5804" s="7"/>
      <c r="S5804" s="7"/>
    </row>
    <row r="5805" spans="1:19" hidden="1" x14ac:dyDescent="0.35">
      <c r="A5805">
        <v>5804</v>
      </c>
      <c r="B5805" s="7">
        <v>346</v>
      </c>
      <c r="C5805" s="7">
        <v>23050</v>
      </c>
      <c r="D5805" s="7">
        <v>3298</v>
      </c>
      <c r="E5805" s="7" t="s">
        <v>58</v>
      </c>
      <c r="F5805" s="7"/>
      <c r="G5805" s="7"/>
      <c r="H5805" s="7"/>
      <c r="I5805" s="7"/>
      <c r="J5805" s="7"/>
      <c r="K5805" s="7"/>
      <c r="L5805" s="7" t="s">
        <v>61</v>
      </c>
      <c r="M5805" s="7">
        <v>10</v>
      </c>
      <c r="N5805" s="7" t="s">
        <v>78</v>
      </c>
      <c r="O5805" s="7" t="s">
        <v>88</v>
      </c>
      <c r="P5805" s="7">
        <v>2011</v>
      </c>
      <c r="Q5805" s="7">
        <v>2011</v>
      </c>
      <c r="R5805" s="7"/>
      <c r="S5805" s="7"/>
    </row>
    <row r="5806" spans="1:19" hidden="1" x14ac:dyDescent="0.35">
      <c r="A5806">
        <v>5805</v>
      </c>
      <c r="B5806" s="7">
        <v>346</v>
      </c>
      <c r="C5806" s="7">
        <v>23051</v>
      </c>
      <c r="D5806" s="7">
        <v>3298</v>
      </c>
      <c r="E5806" s="7" t="s">
        <v>58</v>
      </c>
      <c r="F5806" s="7"/>
      <c r="G5806" s="7"/>
      <c r="H5806" s="7"/>
      <c r="I5806" s="7"/>
      <c r="J5806" s="7"/>
      <c r="K5806" s="7"/>
      <c r="L5806" s="7" t="s">
        <v>61</v>
      </c>
      <c r="M5806" s="7">
        <v>10</v>
      </c>
      <c r="N5806" s="7" t="s">
        <v>78</v>
      </c>
      <c r="O5806" s="7" t="s">
        <v>88</v>
      </c>
      <c r="P5806" s="7">
        <v>2011</v>
      </c>
      <c r="Q5806" s="7">
        <v>2011</v>
      </c>
      <c r="R5806" s="7"/>
      <c r="S5806" s="7"/>
    </row>
    <row r="5807" spans="1:19" hidden="1" x14ac:dyDescent="0.35">
      <c r="A5807">
        <v>5806</v>
      </c>
      <c r="B5807" s="7">
        <v>346</v>
      </c>
      <c r="C5807" s="7">
        <v>23052</v>
      </c>
      <c r="D5807" s="7">
        <v>3298</v>
      </c>
      <c r="E5807" s="7" t="s">
        <v>58</v>
      </c>
      <c r="F5807" s="7"/>
      <c r="G5807" s="7"/>
      <c r="H5807" s="7"/>
      <c r="I5807" s="7"/>
      <c r="J5807" s="7"/>
      <c r="K5807" s="7"/>
      <c r="L5807" s="7" t="s">
        <v>61</v>
      </c>
      <c r="M5807" s="7">
        <v>10</v>
      </c>
      <c r="N5807" s="7" t="s">
        <v>78</v>
      </c>
      <c r="O5807" s="7" t="s">
        <v>88</v>
      </c>
      <c r="P5807" s="7">
        <v>2011</v>
      </c>
      <c r="Q5807" s="7">
        <v>2011</v>
      </c>
      <c r="R5807" s="7"/>
      <c r="S5807" s="7"/>
    </row>
    <row r="5808" spans="1:19" hidden="1" x14ac:dyDescent="0.35">
      <c r="A5808">
        <v>5807</v>
      </c>
      <c r="B5808" s="7">
        <v>346</v>
      </c>
      <c r="C5808" s="7">
        <v>23052</v>
      </c>
      <c r="D5808" s="7">
        <v>3298</v>
      </c>
      <c r="E5808" s="7" t="s">
        <v>58</v>
      </c>
      <c r="F5808" s="7"/>
      <c r="G5808" s="7"/>
      <c r="H5808" s="7"/>
      <c r="I5808" s="7"/>
      <c r="J5808" s="7"/>
      <c r="K5808" s="7"/>
      <c r="L5808" s="7" t="s">
        <v>61</v>
      </c>
      <c r="M5808" s="7">
        <v>10</v>
      </c>
      <c r="N5808" s="7" t="s">
        <v>78</v>
      </c>
      <c r="O5808" s="7" t="s">
        <v>88</v>
      </c>
      <c r="P5808" s="7">
        <v>2011</v>
      </c>
      <c r="Q5808" s="7">
        <v>2011</v>
      </c>
      <c r="R5808" s="7"/>
      <c r="S5808" s="7"/>
    </row>
    <row r="5809" spans="1:19" hidden="1" x14ac:dyDescent="0.35">
      <c r="A5809">
        <v>5808</v>
      </c>
      <c r="B5809" s="7">
        <v>346</v>
      </c>
      <c r="C5809" s="7">
        <v>23053</v>
      </c>
      <c r="D5809" s="7">
        <v>3298</v>
      </c>
      <c r="E5809" s="7" t="s">
        <v>58</v>
      </c>
      <c r="F5809" s="7"/>
      <c r="G5809" s="7"/>
      <c r="H5809" s="7"/>
      <c r="I5809" s="7"/>
      <c r="J5809" s="7"/>
      <c r="K5809" s="7"/>
      <c r="L5809" s="7" t="s">
        <v>61</v>
      </c>
      <c r="M5809" s="7">
        <v>10</v>
      </c>
      <c r="N5809" s="7" t="s">
        <v>78</v>
      </c>
      <c r="O5809" s="7" t="s">
        <v>88</v>
      </c>
      <c r="P5809" s="7">
        <v>2011</v>
      </c>
      <c r="Q5809" s="7">
        <v>2011</v>
      </c>
      <c r="R5809" s="7"/>
      <c r="S5809" s="7"/>
    </row>
    <row r="5810" spans="1:19" hidden="1" x14ac:dyDescent="0.35">
      <c r="A5810">
        <v>5809</v>
      </c>
      <c r="B5810" s="7">
        <v>346</v>
      </c>
      <c r="C5810" s="7">
        <v>23054</v>
      </c>
      <c r="D5810" s="7">
        <v>3298</v>
      </c>
      <c r="E5810" s="7" t="s">
        <v>295</v>
      </c>
      <c r="F5810" s="7"/>
      <c r="G5810" s="7"/>
      <c r="H5810" s="7"/>
      <c r="I5810" s="7"/>
      <c r="J5810" s="7"/>
      <c r="K5810" s="7"/>
      <c r="L5810" s="7" t="s">
        <v>61</v>
      </c>
      <c r="M5810" s="7">
        <v>10</v>
      </c>
      <c r="N5810" s="7" t="s">
        <v>78</v>
      </c>
      <c r="O5810" s="7" t="s">
        <v>88</v>
      </c>
      <c r="P5810" s="7">
        <v>2011</v>
      </c>
      <c r="Q5810" s="7">
        <v>2011</v>
      </c>
      <c r="R5810" s="7"/>
      <c r="S5810" s="7"/>
    </row>
    <row r="5811" spans="1:19" hidden="1" x14ac:dyDescent="0.35">
      <c r="A5811">
        <v>5810</v>
      </c>
      <c r="B5811" s="7">
        <v>346</v>
      </c>
      <c r="C5811" s="7">
        <v>23055</v>
      </c>
      <c r="D5811" s="7">
        <v>3298</v>
      </c>
      <c r="E5811" s="7" t="s">
        <v>58</v>
      </c>
      <c r="F5811" s="7"/>
      <c r="G5811" s="7"/>
      <c r="H5811" s="7"/>
      <c r="I5811" s="7"/>
      <c r="J5811" s="7"/>
      <c r="K5811" s="7"/>
      <c r="L5811" s="7" t="s">
        <v>61</v>
      </c>
      <c r="M5811" s="7">
        <v>10</v>
      </c>
      <c r="N5811" s="7" t="s">
        <v>78</v>
      </c>
      <c r="O5811" s="7" t="s">
        <v>88</v>
      </c>
      <c r="P5811" s="7">
        <v>2011</v>
      </c>
      <c r="Q5811" s="7">
        <v>2011</v>
      </c>
      <c r="R5811" s="7"/>
      <c r="S5811" s="7"/>
    </row>
    <row r="5812" spans="1:19" hidden="1" x14ac:dyDescent="0.35">
      <c r="A5812">
        <v>5811</v>
      </c>
      <c r="B5812" s="7">
        <v>346</v>
      </c>
      <c r="C5812" s="7">
        <v>23056</v>
      </c>
      <c r="D5812" s="7">
        <v>3298</v>
      </c>
      <c r="E5812" s="7" t="s">
        <v>295</v>
      </c>
      <c r="F5812" s="7"/>
      <c r="G5812" s="7"/>
      <c r="H5812" s="7"/>
      <c r="I5812" s="7"/>
      <c r="J5812" s="7"/>
      <c r="K5812" s="7"/>
      <c r="L5812" s="7" t="s">
        <v>61</v>
      </c>
      <c r="M5812" s="7">
        <v>10</v>
      </c>
      <c r="N5812" s="7" t="s">
        <v>78</v>
      </c>
      <c r="O5812" s="7" t="s">
        <v>88</v>
      </c>
      <c r="P5812" s="7">
        <v>2011</v>
      </c>
      <c r="Q5812" s="7">
        <v>2011</v>
      </c>
      <c r="R5812" s="7"/>
      <c r="S5812" s="7"/>
    </row>
    <row r="5813" spans="1:19" hidden="1" x14ac:dyDescent="0.35">
      <c r="A5813">
        <v>5812</v>
      </c>
      <c r="B5813" s="7">
        <v>346</v>
      </c>
      <c r="C5813" s="7">
        <v>23057</v>
      </c>
      <c r="D5813" s="7">
        <v>3298</v>
      </c>
      <c r="E5813" s="7" t="s">
        <v>58</v>
      </c>
      <c r="F5813" s="7"/>
      <c r="G5813" s="7"/>
      <c r="H5813" s="7"/>
      <c r="I5813" s="7"/>
      <c r="J5813" s="7"/>
      <c r="K5813" s="7"/>
      <c r="L5813" s="7" t="s">
        <v>61</v>
      </c>
      <c r="M5813" s="7">
        <v>10</v>
      </c>
      <c r="N5813" s="7" t="s">
        <v>78</v>
      </c>
      <c r="O5813" s="7" t="s">
        <v>88</v>
      </c>
      <c r="P5813" s="7">
        <v>2011</v>
      </c>
      <c r="Q5813" s="7">
        <v>2011</v>
      </c>
      <c r="R5813" s="7"/>
      <c r="S5813" s="7"/>
    </row>
    <row r="5814" spans="1:19" hidden="1" x14ac:dyDescent="0.35">
      <c r="A5814">
        <v>5813</v>
      </c>
      <c r="B5814" s="7">
        <v>346</v>
      </c>
      <c r="C5814" s="7">
        <v>23058</v>
      </c>
      <c r="D5814" s="7">
        <v>3298</v>
      </c>
      <c r="E5814" s="7" t="s">
        <v>58</v>
      </c>
      <c r="F5814" s="7"/>
      <c r="G5814" s="7"/>
      <c r="H5814" s="7"/>
      <c r="I5814" s="7"/>
      <c r="J5814" s="7"/>
      <c r="K5814" s="7"/>
      <c r="L5814" s="7" t="s">
        <v>61</v>
      </c>
      <c r="M5814" s="7">
        <v>10</v>
      </c>
      <c r="N5814" s="7" t="s">
        <v>78</v>
      </c>
      <c r="O5814" s="7" t="s">
        <v>88</v>
      </c>
      <c r="P5814" s="7">
        <v>2011</v>
      </c>
      <c r="Q5814" s="7">
        <v>2011</v>
      </c>
      <c r="R5814" s="7"/>
      <c r="S5814" s="7"/>
    </row>
    <row r="5815" spans="1:19" hidden="1" x14ac:dyDescent="0.35">
      <c r="A5815">
        <v>5814</v>
      </c>
      <c r="B5815" s="7">
        <v>346</v>
      </c>
      <c r="C5815" s="7">
        <v>23059</v>
      </c>
      <c r="D5815" s="7">
        <v>3298</v>
      </c>
      <c r="E5815" s="7" t="s">
        <v>58</v>
      </c>
      <c r="F5815" s="7"/>
      <c r="G5815" s="7"/>
      <c r="H5815" s="7"/>
      <c r="I5815" s="7"/>
      <c r="J5815" s="7"/>
      <c r="K5815" s="7"/>
      <c r="L5815" s="7" t="s">
        <v>61</v>
      </c>
      <c r="M5815" s="7">
        <v>10</v>
      </c>
      <c r="N5815" s="7" t="s">
        <v>78</v>
      </c>
      <c r="O5815" s="7" t="s">
        <v>88</v>
      </c>
      <c r="P5815" s="7">
        <v>2011</v>
      </c>
      <c r="Q5815" s="7">
        <v>2011</v>
      </c>
      <c r="R5815" s="7"/>
      <c r="S5815" s="7"/>
    </row>
    <row r="5816" spans="1:19" hidden="1" x14ac:dyDescent="0.35">
      <c r="A5816">
        <v>5815</v>
      </c>
      <c r="B5816" s="7">
        <v>346</v>
      </c>
      <c r="C5816" s="7">
        <v>23060</v>
      </c>
      <c r="D5816" s="7">
        <v>3298</v>
      </c>
      <c r="E5816" s="7" t="s">
        <v>58</v>
      </c>
      <c r="F5816" s="7"/>
      <c r="G5816" s="7"/>
      <c r="H5816" s="7"/>
      <c r="I5816" s="7"/>
      <c r="J5816" s="7"/>
      <c r="K5816" s="7"/>
      <c r="L5816" s="7" t="s">
        <v>61</v>
      </c>
      <c r="M5816" s="7">
        <v>10</v>
      </c>
      <c r="N5816" s="7" t="s">
        <v>78</v>
      </c>
      <c r="O5816" s="7" t="s">
        <v>88</v>
      </c>
      <c r="P5816" s="7">
        <v>2011</v>
      </c>
      <c r="Q5816" s="7">
        <v>2011</v>
      </c>
      <c r="R5816" s="7"/>
      <c r="S5816" s="7"/>
    </row>
    <row r="5817" spans="1:19" hidden="1" x14ac:dyDescent="0.35">
      <c r="A5817">
        <v>5816</v>
      </c>
      <c r="B5817" s="7">
        <v>346</v>
      </c>
      <c r="C5817" s="7">
        <v>23061</v>
      </c>
      <c r="D5817" s="7">
        <v>3298</v>
      </c>
      <c r="E5817" s="7" t="s">
        <v>58</v>
      </c>
      <c r="F5817" s="7"/>
      <c r="G5817" s="7"/>
      <c r="H5817" s="7"/>
      <c r="I5817" s="7"/>
      <c r="J5817" s="7"/>
      <c r="K5817" s="7"/>
      <c r="L5817" s="7" t="s">
        <v>61</v>
      </c>
      <c r="M5817" s="7">
        <v>10</v>
      </c>
      <c r="N5817" s="7" t="s">
        <v>78</v>
      </c>
      <c r="O5817" s="7" t="s">
        <v>88</v>
      </c>
      <c r="P5817" s="7">
        <v>2011</v>
      </c>
      <c r="Q5817" s="7">
        <v>2011</v>
      </c>
      <c r="R5817" s="7"/>
      <c r="S5817" s="7"/>
    </row>
    <row r="5818" spans="1:19" hidden="1" x14ac:dyDescent="0.35">
      <c r="A5818">
        <v>5817</v>
      </c>
      <c r="B5818" s="7">
        <v>346</v>
      </c>
      <c r="C5818" s="7">
        <v>23062</v>
      </c>
      <c r="D5818" s="7">
        <v>3298</v>
      </c>
      <c r="E5818" s="7" t="s">
        <v>58</v>
      </c>
      <c r="F5818" s="7"/>
      <c r="G5818" s="7"/>
      <c r="H5818" s="7"/>
      <c r="I5818" s="7"/>
      <c r="J5818" s="7"/>
      <c r="K5818" s="7"/>
      <c r="L5818" s="7" t="s">
        <v>61</v>
      </c>
      <c r="M5818" s="7">
        <v>10</v>
      </c>
      <c r="N5818" s="7" t="s">
        <v>78</v>
      </c>
      <c r="O5818" s="7" t="s">
        <v>88</v>
      </c>
      <c r="P5818" s="7">
        <v>2011</v>
      </c>
      <c r="Q5818" s="7">
        <v>2011</v>
      </c>
      <c r="R5818" s="7"/>
      <c r="S5818" s="7"/>
    </row>
    <row r="5819" spans="1:19" hidden="1" x14ac:dyDescent="0.35">
      <c r="A5819">
        <v>5818</v>
      </c>
      <c r="B5819" s="7">
        <v>346</v>
      </c>
      <c r="C5819" s="7">
        <v>23063</v>
      </c>
      <c r="D5819" s="7">
        <v>3298</v>
      </c>
      <c r="E5819" s="7" t="s">
        <v>58</v>
      </c>
      <c r="F5819" s="7"/>
      <c r="G5819" s="7"/>
      <c r="H5819" s="7"/>
      <c r="I5819" s="7"/>
      <c r="J5819" s="7"/>
      <c r="K5819" s="7"/>
      <c r="L5819" s="7" t="s">
        <v>61</v>
      </c>
      <c r="M5819" s="7">
        <v>10</v>
      </c>
      <c r="N5819" s="7" t="s">
        <v>78</v>
      </c>
      <c r="O5819" s="7" t="s">
        <v>88</v>
      </c>
      <c r="P5819" s="7">
        <v>2011</v>
      </c>
      <c r="Q5819" s="7">
        <v>2011</v>
      </c>
      <c r="R5819" s="7"/>
      <c r="S5819" s="7"/>
    </row>
    <row r="5820" spans="1:19" hidden="1" x14ac:dyDescent="0.35">
      <c r="A5820">
        <v>5819</v>
      </c>
      <c r="B5820" s="7">
        <v>346</v>
      </c>
      <c r="C5820" s="7">
        <v>23064</v>
      </c>
      <c r="D5820" s="7">
        <v>3298</v>
      </c>
      <c r="E5820" s="7" t="s">
        <v>58</v>
      </c>
      <c r="F5820" s="7"/>
      <c r="G5820" s="7"/>
      <c r="H5820" s="7"/>
      <c r="I5820" s="7"/>
      <c r="J5820" s="7"/>
      <c r="K5820" s="7"/>
      <c r="L5820" s="7" t="s">
        <v>61</v>
      </c>
      <c r="M5820" s="7">
        <v>10</v>
      </c>
      <c r="N5820" s="7" t="s">
        <v>78</v>
      </c>
      <c r="O5820" s="7" t="s">
        <v>88</v>
      </c>
      <c r="P5820" s="7">
        <v>2011</v>
      </c>
      <c r="Q5820" s="7">
        <v>2011</v>
      </c>
      <c r="R5820" s="7"/>
      <c r="S5820" s="7"/>
    </row>
    <row r="5821" spans="1:19" hidden="1" x14ac:dyDescent="0.35">
      <c r="A5821">
        <v>5820</v>
      </c>
      <c r="B5821" s="7">
        <v>346</v>
      </c>
      <c r="C5821" s="7">
        <v>23052</v>
      </c>
      <c r="D5821" s="7">
        <v>3298</v>
      </c>
      <c r="E5821" s="7" t="s">
        <v>58</v>
      </c>
      <c r="F5821" s="7">
        <v>5000</v>
      </c>
      <c r="G5821" s="7">
        <v>5000</v>
      </c>
      <c r="H5821" s="7"/>
      <c r="I5821" s="7"/>
      <c r="J5821" s="7" t="s">
        <v>118</v>
      </c>
      <c r="K5821" s="7" t="s">
        <v>60</v>
      </c>
      <c r="L5821" s="7" t="s">
        <v>61</v>
      </c>
      <c r="M5821" s="7">
        <v>10</v>
      </c>
      <c r="N5821" s="7"/>
      <c r="O5821" s="7" t="s">
        <v>88</v>
      </c>
      <c r="P5821" s="7">
        <v>2011</v>
      </c>
      <c r="Q5821" s="7">
        <v>2011</v>
      </c>
      <c r="R5821" s="7" t="s">
        <v>1382</v>
      </c>
      <c r="S5821" s="7"/>
    </row>
    <row r="5822" spans="1:19" hidden="1" x14ac:dyDescent="0.35">
      <c r="A5822">
        <v>5821</v>
      </c>
      <c r="B5822" s="7">
        <v>346</v>
      </c>
      <c r="C5822" s="7">
        <v>23039</v>
      </c>
      <c r="D5822" s="7">
        <v>3846</v>
      </c>
      <c r="E5822" s="7" t="s">
        <v>591</v>
      </c>
      <c r="F5822" s="7">
        <v>110</v>
      </c>
      <c r="G5822" s="7">
        <v>110</v>
      </c>
      <c r="H5822" s="7"/>
      <c r="I5822" s="7"/>
      <c r="J5822" s="7" t="s">
        <v>59</v>
      </c>
      <c r="K5822" s="7" t="s">
        <v>121</v>
      </c>
      <c r="L5822" s="7" t="s">
        <v>686</v>
      </c>
      <c r="M5822" s="7">
        <v>1</v>
      </c>
      <c r="N5822" s="7"/>
      <c r="O5822" s="7" t="s">
        <v>88</v>
      </c>
      <c r="P5822" s="7">
        <v>2012</v>
      </c>
      <c r="Q5822" s="7">
        <v>2012</v>
      </c>
      <c r="R5822" s="7" t="s">
        <v>2187</v>
      </c>
      <c r="S5822" s="7"/>
    </row>
    <row r="5823" spans="1:19" hidden="1" x14ac:dyDescent="0.35">
      <c r="A5823">
        <v>5822</v>
      </c>
      <c r="B5823" s="7">
        <v>347</v>
      </c>
      <c r="C5823" s="7">
        <v>12110</v>
      </c>
      <c r="D5823" s="7">
        <v>3295</v>
      </c>
      <c r="E5823" s="7" t="s">
        <v>453</v>
      </c>
      <c r="F5823" s="7"/>
      <c r="G5823" s="7"/>
      <c r="H5823" s="7">
        <v>1</v>
      </c>
      <c r="I5823" s="7">
        <v>49</v>
      </c>
      <c r="J5823" s="7" t="s">
        <v>154</v>
      </c>
      <c r="K5823" s="7" t="s">
        <v>121</v>
      </c>
      <c r="L5823" s="7" t="s">
        <v>686</v>
      </c>
      <c r="M5823" s="7">
        <v>3</v>
      </c>
      <c r="N5823" s="7"/>
      <c r="O5823" s="7" t="s">
        <v>62</v>
      </c>
      <c r="P5823" s="7">
        <v>1891</v>
      </c>
      <c r="Q5823" s="7">
        <v>2004</v>
      </c>
      <c r="R5823" s="7"/>
      <c r="S5823" s="7"/>
    </row>
    <row r="5824" spans="1:19" hidden="1" x14ac:dyDescent="0.35">
      <c r="A5824">
        <v>5823</v>
      </c>
      <c r="B5824" s="7">
        <v>347</v>
      </c>
      <c r="C5824" s="7">
        <v>12110</v>
      </c>
      <c r="D5824" s="7">
        <v>3659</v>
      </c>
      <c r="E5824" s="7" t="s">
        <v>453</v>
      </c>
      <c r="F5824" s="7"/>
      <c r="G5824" s="7"/>
      <c r="H5824" s="7">
        <v>1</v>
      </c>
      <c r="I5824" s="7">
        <v>49</v>
      </c>
      <c r="J5824" s="7" t="s">
        <v>135</v>
      </c>
      <c r="K5824" s="7" t="s">
        <v>121</v>
      </c>
      <c r="L5824" s="7" t="s">
        <v>61</v>
      </c>
      <c r="M5824" s="7">
        <v>3</v>
      </c>
      <c r="N5824" s="7"/>
      <c r="O5824" s="7" t="s">
        <v>62</v>
      </c>
      <c r="P5824" s="7"/>
      <c r="Q5824" s="7">
        <v>2004</v>
      </c>
      <c r="R5824" s="7" t="s">
        <v>1029</v>
      </c>
      <c r="S5824" s="7"/>
    </row>
    <row r="5825" spans="1:19" hidden="1" x14ac:dyDescent="0.35">
      <c r="A5825">
        <v>5824</v>
      </c>
      <c r="B5825" s="7">
        <v>347</v>
      </c>
      <c r="C5825" s="7">
        <v>12110</v>
      </c>
      <c r="D5825" s="7">
        <v>3294</v>
      </c>
      <c r="E5825" s="7" t="s">
        <v>453</v>
      </c>
      <c r="F5825" s="7"/>
      <c r="G5825" s="7"/>
      <c r="H5825" s="7">
        <v>1</v>
      </c>
      <c r="I5825" s="7">
        <v>49</v>
      </c>
      <c r="J5825" s="7" t="s">
        <v>135</v>
      </c>
      <c r="K5825" s="7" t="s">
        <v>121</v>
      </c>
      <c r="L5825" s="7" t="s">
        <v>61</v>
      </c>
      <c r="M5825" s="7">
        <v>3</v>
      </c>
      <c r="N5825" s="7"/>
      <c r="O5825" s="7" t="s">
        <v>62</v>
      </c>
      <c r="P5825" s="7"/>
      <c r="Q5825" s="7">
        <v>2004</v>
      </c>
      <c r="R5825" s="7"/>
      <c r="S5825" s="7"/>
    </row>
    <row r="5826" spans="1:19" hidden="1" x14ac:dyDescent="0.35">
      <c r="A5826">
        <v>5825</v>
      </c>
      <c r="B5826" s="7">
        <v>348</v>
      </c>
      <c r="C5826" s="7">
        <v>4032</v>
      </c>
      <c r="D5826" s="20">
        <v>3928</v>
      </c>
      <c r="E5826" s="7" t="s">
        <v>58</v>
      </c>
      <c r="F5826" s="7">
        <v>1383</v>
      </c>
      <c r="G5826" s="7">
        <v>1383</v>
      </c>
      <c r="H5826" s="7"/>
      <c r="I5826" s="7"/>
      <c r="J5826" s="7" t="s">
        <v>104</v>
      </c>
      <c r="K5826" s="7" t="s">
        <v>60</v>
      </c>
      <c r="L5826" s="7" t="s">
        <v>61</v>
      </c>
      <c r="M5826" s="7">
        <v>3</v>
      </c>
      <c r="N5826" s="7"/>
      <c r="O5826" s="7" t="s">
        <v>62</v>
      </c>
      <c r="P5826" s="7">
        <v>2012</v>
      </c>
      <c r="Q5826" s="7">
        <v>2012</v>
      </c>
      <c r="R5826" s="7" t="s">
        <v>2732</v>
      </c>
      <c r="S5826" s="7"/>
    </row>
    <row r="5827" spans="1:19" hidden="1" x14ac:dyDescent="0.35">
      <c r="A5827">
        <v>5826</v>
      </c>
      <c r="B5827" s="7">
        <v>349</v>
      </c>
      <c r="C5827" s="7">
        <v>22000</v>
      </c>
      <c r="D5827" s="7">
        <v>3295</v>
      </c>
      <c r="E5827" s="7" t="s">
        <v>295</v>
      </c>
      <c r="F5827" s="7">
        <v>130</v>
      </c>
      <c r="G5827" s="7">
        <v>130</v>
      </c>
      <c r="H5827" s="7"/>
      <c r="I5827" s="7"/>
      <c r="J5827" s="7" t="s">
        <v>59</v>
      </c>
      <c r="K5827" s="7" t="s">
        <v>121</v>
      </c>
      <c r="L5827" s="7" t="s">
        <v>686</v>
      </c>
      <c r="M5827" s="7">
        <v>12</v>
      </c>
      <c r="N5827" s="7"/>
      <c r="O5827" s="7" t="s">
        <v>62</v>
      </c>
      <c r="P5827" s="7">
        <v>1999</v>
      </c>
      <c r="Q5827" s="7">
        <v>2005</v>
      </c>
      <c r="R5827" s="7"/>
      <c r="S5827" s="7"/>
    </row>
    <row r="5828" spans="1:19" hidden="1" x14ac:dyDescent="0.35">
      <c r="A5828">
        <v>5827</v>
      </c>
      <c r="B5828" s="7">
        <v>349</v>
      </c>
      <c r="C5828" s="7">
        <v>19027</v>
      </c>
      <c r="D5828" s="7">
        <v>3295</v>
      </c>
      <c r="E5828" s="7" t="s">
        <v>295</v>
      </c>
      <c r="F5828" s="7">
        <v>110</v>
      </c>
      <c r="G5828" s="7">
        <v>110</v>
      </c>
      <c r="H5828" s="7"/>
      <c r="I5828" s="7"/>
      <c r="J5828" s="7" t="s">
        <v>59</v>
      </c>
      <c r="K5828" s="7" t="s">
        <v>121</v>
      </c>
      <c r="L5828" s="7" t="s">
        <v>686</v>
      </c>
      <c r="M5828" s="7">
        <v>6</v>
      </c>
      <c r="N5828" s="7"/>
      <c r="O5828" s="7" t="s">
        <v>62</v>
      </c>
      <c r="P5828" s="7">
        <v>2000</v>
      </c>
      <c r="Q5828" s="7">
        <v>2000</v>
      </c>
      <c r="R5828" s="7"/>
      <c r="S5828" s="7"/>
    </row>
    <row r="5829" spans="1:19" hidden="1" x14ac:dyDescent="0.35">
      <c r="A5829">
        <v>5828</v>
      </c>
      <c r="B5829" s="7">
        <v>349</v>
      </c>
      <c r="C5829" s="7">
        <v>22006</v>
      </c>
      <c r="D5829" s="7">
        <v>3295</v>
      </c>
      <c r="E5829" s="7" t="s">
        <v>591</v>
      </c>
      <c r="F5829" s="7">
        <v>140</v>
      </c>
      <c r="G5829" s="7">
        <v>140</v>
      </c>
      <c r="H5829" s="7"/>
      <c r="I5829" s="7"/>
      <c r="J5829" s="7" t="s">
        <v>59</v>
      </c>
      <c r="K5829" s="7" t="s">
        <v>121</v>
      </c>
      <c r="L5829" s="7" t="s">
        <v>686</v>
      </c>
      <c r="M5829" s="7">
        <v>12</v>
      </c>
      <c r="N5829" s="7"/>
      <c r="O5829" s="7" t="s">
        <v>62</v>
      </c>
      <c r="P5829" s="7">
        <v>870</v>
      </c>
      <c r="Q5829" s="7">
        <v>2005</v>
      </c>
      <c r="R5829" s="7"/>
      <c r="S5829" s="7"/>
    </row>
    <row r="5830" spans="1:19" hidden="1" x14ac:dyDescent="0.35">
      <c r="A5830">
        <v>5829</v>
      </c>
      <c r="B5830" s="7">
        <v>349</v>
      </c>
      <c r="C5830" s="7">
        <v>19041</v>
      </c>
      <c r="D5830" s="7">
        <v>3295</v>
      </c>
      <c r="E5830" s="7" t="s">
        <v>295</v>
      </c>
      <c r="F5830" s="7"/>
      <c r="G5830" s="7"/>
      <c r="H5830" s="7"/>
      <c r="I5830" s="7"/>
      <c r="J5830" s="7"/>
      <c r="K5830" s="7"/>
      <c r="L5830" s="7" t="s">
        <v>686</v>
      </c>
      <c r="M5830" s="7">
        <v>2</v>
      </c>
      <c r="N5830" s="7" t="s">
        <v>78</v>
      </c>
      <c r="O5830" s="7" t="s">
        <v>105</v>
      </c>
      <c r="P5830" s="7">
        <v>1983</v>
      </c>
      <c r="Q5830" s="7">
        <v>2010</v>
      </c>
      <c r="R5830" s="9" t="s">
        <v>176</v>
      </c>
      <c r="S5830" s="7"/>
    </row>
    <row r="5831" spans="1:19" hidden="1" x14ac:dyDescent="0.35">
      <c r="A5831">
        <v>5830</v>
      </c>
      <c r="B5831" s="7">
        <v>349</v>
      </c>
      <c r="C5831" s="7">
        <v>22012</v>
      </c>
      <c r="D5831" s="7">
        <v>3295</v>
      </c>
      <c r="E5831" s="7" t="s">
        <v>591</v>
      </c>
      <c r="F5831" s="7">
        <v>11</v>
      </c>
      <c r="G5831" s="7">
        <v>11</v>
      </c>
      <c r="H5831" s="7"/>
      <c r="I5831" s="7"/>
      <c r="J5831" s="7" t="s">
        <v>59</v>
      </c>
      <c r="K5831" s="7" t="s">
        <v>121</v>
      </c>
      <c r="L5831" s="7" t="s">
        <v>686</v>
      </c>
      <c r="M5831" s="7">
        <v>12</v>
      </c>
      <c r="N5831" s="7"/>
      <c r="O5831" s="7" t="s">
        <v>62</v>
      </c>
      <c r="P5831" s="7">
        <v>1880</v>
      </c>
      <c r="Q5831" s="7">
        <v>2005</v>
      </c>
      <c r="R5831" s="7"/>
      <c r="S5831" s="7"/>
    </row>
    <row r="5832" spans="1:19" hidden="1" x14ac:dyDescent="0.35">
      <c r="A5832">
        <v>5831</v>
      </c>
      <c r="B5832" s="7">
        <v>349</v>
      </c>
      <c r="C5832" s="7">
        <v>19073</v>
      </c>
      <c r="D5832" s="7">
        <v>3295</v>
      </c>
      <c r="E5832" s="7" t="s">
        <v>295</v>
      </c>
      <c r="F5832" s="7">
        <v>50</v>
      </c>
      <c r="G5832" s="7">
        <v>50</v>
      </c>
      <c r="H5832" s="7"/>
      <c r="I5832" s="7"/>
      <c r="J5832" s="7" t="s">
        <v>59</v>
      </c>
      <c r="K5832" s="7" t="s">
        <v>121</v>
      </c>
      <c r="L5832" s="7" t="s">
        <v>686</v>
      </c>
      <c r="M5832" s="7">
        <v>6</v>
      </c>
      <c r="N5832" s="7"/>
      <c r="O5832" s="7" t="s">
        <v>62</v>
      </c>
      <c r="P5832" s="7">
        <v>2000</v>
      </c>
      <c r="Q5832" s="7">
        <v>2000</v>
      </c>
      <c r="R5832" s="7"/>
      <c r="S5832" s="7"/>
    </row>
    <row r="5833" spans="1:19" hidden="1" x14ac:dyDescent="0.35">
      <c r="A5833">
        <v>5832</v>
      </c>
      <c r="B5833" s="7">
        <v>349</v>
      </c>
      <c r="C5833" s="7">
        <v>19075</v>
      </c>
      <c r="D5833" s="7">
        <v>3295</v>
      </c>
      <c r="E5833" s="7" t="s">
        <v>131</v>
      </c>
      <c r="F5833" s="7">
        <v>6000</v>
      </c>
      <c r="G5833" s="7">
        <v>6000</v>
      </c>
      <c r="H5833" s="7"/>
      <c r="I5833" s="7"/>
      <c r="J5833" s="7" t="s">
        <v>59</v>
      </c>
      <c r="K5833" s="7" t="s">
        <v>60</v>
      </c>
      <c r="L5833" s="7" t="s">
        <v>686</v>
      </c>
      <c r="M5833" s="7">
        <v>6</v>
      </c>
      <c r="N5833" s="7"/>
      <c r="O5833" s="7" t="s">
        <v>62</v>
      </c>
      <c r="P5833" s="7">
        <v>2000</v>
      </c>
      <c r="Q5833" s="7">
        <v>2000</v>
      </c>
      <c r="R5833" s="7" t="s">
        <v>1247</v>
      </c>
      <c r="S5833" s="7"/>
    </row>
    <row r="5834" spans="1:19" hidden="1" x14ac:dyDescent="0.35">
      <c r="A5834">
        <v>5833</v>
      </c>
      <c r="B5834" s="7">
        <v>349</v>
      </c>
      <c r="C5834" s="7">
        <v>22037</v>
      </c>
      <c r="D5834" s="7">
        <v>3295</v>
      </c>
      <c r="E5834" s="7" t="s">
        <v>58</v>
      </c>
      <c r="F5834" s="7"/>
      <c r="G5834" s="7"/>
      <c r="H5834" s="7"/>
      <c r="I5834" s="7"/>
      <c r="J5834" s="7"/>
      <c r="K5834" s="7"/>
      <c r="L5834" s="7"/>
      <c r="M5834" s="7"/>
      <c r="N5834" s="7" t="s">
        <v>86</v>
      </c>
      <c r="O5834" s="7" t="s">
        <v>105</v>
      </c>
      <c r="P5834" s="7">
        <v>1945</v>
      </c>
      <c r="Q5834" s="7">
        <v>2004</v>
      </c>
      <c r="R5834" s="7"/>
      <c r="S5834" s="7"/>
    </row>
    <row r="5835" spans="1:19" hidden="1" x14ac:dyDescent="0.35">
      <c r="A5835">
        <v>5834</v>
      </c>
      <c r="B5835" s="7">
        <v>349</v>
      </c>
      <c r="C5835" s="7">
        <v>22043</v>
      </c>
      <c r="D5835" s="7">
        <v>3295</v>
      </c>
      <c r="E5835" s="7" t="s">
        <v>295</v>
      </c>
      <c r="F5835" s="7">
        <v>19</v>
      </c>
      <c r="G5835" s="7">
        <v>19</v>
      </c>
      <c r="H5835" s="7"/>
      <c r="I5835" s="7"/>
      <c r="J5835" s="7" t="s">
        <v>59</v>
      </c>
      <c r="K5835" s="7" t="s">
        <v>121</v>
      </c>
      <c r="L5835" s="7" t="s">
        <v>686</v>
      </c>
      <c r="M5835" s="7">
        <v>12</v>
      </c>
      <c r="N5835" s="7"/>
      <c r="O5835" s="7" t="s">
        <v>62</v>
      </c>
      <c r="P5835" s="7">
        <v>1996</v>
      </c>
      <c r="Q5835" s="7">
        <v>2005</v>
      </c>
      <c r="R5835" s="7"/>
      <c r="S5835" s="7"/>
    </row>
    <row r="5836" spans="1:19" hidden="1" x14ac:dyDescent="0.35">
      <c r="A5836">
        <v>5835</v>
      </c>
      <c r="B5836" s="7">
        <v>349</v>
      </c>
      <c r="C5836" s="7">
        <v>22000</v>
      </c>
      <c r="D5836" s="7">
        <v>3268</v>
      </c>
      <c r="E5836" s="7" t="s">
        <v>295</v>
      </c>
      <c r="F5836" s="7">
        <v>35</v>
      </c>
      <c r="G5836" s="7">
        <v>35</v>
      </c>
      <c r="H5836" s="7"/>
      <c r="I5836" s="7"/>
      <c r="J5836" s="7" t="s">
        <v>59</v>
      </c>
      <c r="K5836" s="7" t="s">
        <v>121</v>
      </c>
      <c r="L5836" s="7" t="s">
        <v>686</v>
      </c>
      <c r="M5836" s="7">
        <v>12</v>
      </c>
      <c r="N5836" s="7"/>
      <c r="O5836" s="7" t="s">
        <v>62</v>
      </c>
      <c r="P5836" s="7">
        <v>2005</v>
      </c>
      <c r="Q5836" s="7">
        <v>2005</v>
      </c>
      <c r="R5836" s="7"/>
      <c r="S5836" s="7"/>
    </row>
    <row r="5837" spans="1:19" hidden="1" x14ac:dyDescent="0.35">
      <c r="A5837">
        <v>5836</v>
      </c>
      <c r="B5837" s="7">
        <v>349</v>
      </c>
      <c r="C5837" s="7">
        <v>22005</v>
      </c>
      <c r="D5837" s="7">
        <v>3268</v>
      </c>
      <c r="E5837" s="7" t="s">
        <v>591</v>
      </c>
      <c r="F5837" s="7">
        <v>9</v>
      </c>
      <c r="G5837" s="7">
        <v>9</v>
      </c>
      <c r="H5837" s="7"/>
      <c r="I5837" s="7"/>
      <c r="J5837" s="7" t="s">
        <v>59</v>
      </c>
      <c r="K5837" s="7" t="s">
        <v>121</v>
      </c>
      <c r="L5837" s="7" t="s">
        <v>686</v>
      </c>
      <c r="M5837" s="7">
        <v>12</v>
      </c>
      <c r="N5837" s="7"/>
      <c r="O5837" s="7" t="s">
        <v>62</v>
      </c>
      <c r="P5837" s="7">
        <v>2005</v>
      </c>
      <c r="Q5837" s="7">
        <v>2005</v>
      </c>
      <c r="R5837" s="7"/>
      <c r="S5837" s="7"/>
    </row>
    <row r="5838" spans="1:19" hidden="1" x14ac:dyDescent="0.35">
      <c r="A5838">
        <v>5837</v>
      </c>
      <c r="B5838" s="7">
        <v>349</v>
      </c>
      <c r="C5838" s="7">
        <v>22006</v>
      </c>
      <c r="D5838" s="7">
        <v>3268</v>
      </c>
      <c r="E5838" s="7" t="s">
        <v>591</v>
      </c>
      <c r="F5838" s="7">
        <v>10</v>
      </c>
      <c r="G5838" s="7">
        <v>10</v>
      </c>
      <c r="H5838" s="7"/>
      <c r="I5838" s="7"/>
      <c r="J5838" s="7" t="s">
        <v>59</v>
      </c>
      <c r="K5838" s="7" t="s">
        <v>121</v>
      </c>
      <c r="L5838" s="7" t="s">
        <v>686</v>
      </c>
      <c r="M5838" s="7">
        <v>12</v>
      </c>
      <c r="N5838" s="7"/>
      <c r="O5838" s="7" t="s">
        <v>62</v>
      </c>
      <c r="P5838" s="7">
        <v>2005</v>
      </c>
      <c r="Q5838" s="7">
        <v>2005</v>
      </c>
      <c r="R5838" s="7"/>
      <c r="S5838" s="7"/>
    </row>
    <row r="5839" spans="1:19" hidden="1" x14ac:dyDescent="0.35">
      <c r="A5839">
        <v>5838</v>
      </c>
      <c r="B5839" s="7">
        <v>349</v>
      </c>
      <c r="C5839" s="7">
        <v>22007</v>
      </c>
      <c r="D5839" s="7">
        <v>3268</v>
      </c>
      <c r="E5839" s="7" t="s">
        <v>591</v>
      </c>
      <c r="F5839" s="7">
        <v>20</v>
      </c>
      <c r="G5839" s="7">
        <v>20</v>
      </c>
      <c r="H5839" s="7"/>
      <c r="I5839" s="7"/>
      <c r="J5839" s="7" t="s">
        <v>59</v>
      </c>
      <c r="K5839" s="7" t="s">
        <v>121</v>
      </c>
      <c r="L5839" s="7" t="s">
        <v>686</v>
      </c>
      <c r="M5839" s="7">
        <v>12</v>
      </c>
      <c r="N5839" s="7"/>
      <c r="O5839" s="7" t="s">
        <v>62</v>
      </c>
      <c r="P5839" s="7">
        <v>2005</v>
      </c>
      <c r="Q5839" s="7">
        <v>2005</v>
      </c>
      <c r="R5839" s="7"/>
      <c r="S5839" s="7"/>
    </row>
    <row r="5840" spans="1:19" hidden="1" x14ac:dyDescent="0.35">
      <c r="A5840">
        <v>5839</v>
      </c>
      <c r="B5840" s="7">
        <v>349</v>
      </c>
      <c r="C5840" s="7">
        <v>19041</v>
      </c>
      <c r="D5840" s="7">
        <v>3268</v>
      </c>
      <c r="E5840" s="7" t="s">
        <v>295</v>
      </c>
      <c r="F5840" s="7"/>
      <c r="G5840" s="7"/>
      <c r="H5840" s="7"/>
      <c r="I5840" s="7"/>
      <c r="J5840" s="7"/>
      <c r="K5840" s="7"/>
      <c r="L5840" s="7" t="s">
        <v>686</v>
      </c>
      <c r="M5840" s="7">
        <v>2</v>
      </c>
      <c r="N5840" s="7" t="s">
        <v>78</v>
      </c>
      <c r="O5840" s="7" t="s">
        <v>105</v>
      </c>
      <c r="P5840" s="7">
        <v>2010</v>
      </c>
      <c r="Q5840" s="7">
        <v>2010</v>
      </c>
      <c r="R5840" s="9" t="s">
        <v>176</v>
      </c>
      <c r="S5840" s="7"/>
    </row>
    <row r="5841" spans="1:19" hidden="1" x14ac:dyDescent="0.35">
      <c r="A5841">
        <v>5840</v>
      </c>
      <c r="B5841" s="7">
        <v>349</v>
      </c>
      <c r="C5841" s="7">
        <v>22015</v>
      </c>
      <c r="D5841" s="7">
        <v>3268</v>
      </c>
      <c r="E5841" s="7" t="s">
        <v>295</v>
      </c>
      <c r="F5841" s="7">
        <v>5</v>
      </c>
      <c r="G5841" s="7">
        <v>5</v>
      </c>
      <c r="H5841" s="7"/>
      <c r="I5841" s="7"/>
      <c r="J5841" s="7" t="s">
        <v>59</v>
      </c>
      <c r="K5841" s="7" t="s">
        <v>121</v>
      </c>
      <c r="L5841" s="7" t="s">
        <v>686</v>
      </c>
      <c r="M5841" s="7">
        <v>12</v>
      </c>
      <c r="N5841" s="7"/>
      <c r="O5841" s="7" t="s">
        <v>62</v>
      </c>
      <c r="P5841" s="7">
        <v>2005</v>
      </c>
      <c r="Q5841" s="7">
        <v>2005</v>
      </c>
      <c r="R5841" s="7"/>
      <c r="S5841" s="7"/>
    </row>
    <row r="5842" spans="1:19" hidden="1" x14ac:dyDescent="0.35">
      <c r="A5842">
        <v>5841</v>
      </c>
      <c r="B5842" s="7">
        <v>349</v>
      </c>
      <c r="C5842" s="7">
        <v>22018</v>
      </c>
      <c r="D5842" s="7">
        <v>3268</v>
      </c>
      <c r="E5842" s="7" t="s">
        <v>295</v>
      </c>
      <c r="F5842" s="7">
        <v>200</v>
      </c>
      <c r="G5842" s="7">
        <v>200</v>
      </c>
      <c r="H5842" s="7"/>
      <c r="I5842" s="7"/>
      <c r="J5842" s="7" t="s">
        <v>59</v>
      </c>
      <c r="K5842" s="7" t="s">
        <v>121</v>
      </c>
      <c r="L5842" s="7" t="s">
        <v>686</v>
      </c>
      <c r="M5842" s="7">
        <v>12</v>
      </c>
      <c r="N5842" s="7"/>
      <c r="O5842" s="7" t="s">
        <v>62</v>
      </c>
      <c r="P5842" s="7">
        <v>2005</v>
      </c>
      <c r="Q5842" s="7">
        <v>2005</v>
      </c>
      <c r="R5842" s="7" t="s">
        <v>2171</v>
      </c>
      <c r="S5842" s="7"/>
    </row>
    <row r="5843" spans="1:19" hidden="1" x14ac:dyDescent="0.35">
      <c r="A5843">
        <v>5842</v>
      </c>
      <c r="B5843" s="7">
        <v>349</v>
      </c>
      <c r="C5843" s="7">
        <v>22022</v>
      </c>
      <c r="D5843" s="7">
        <v>3268</v>
      </c>
      <c r="E5843" s="7" t="s">
        <v>295</v>
      </c>
      <c r="F5843" s="7">
        <v>4</v>
      </c>
      <c r="G5843" s="7">
        <v>4</v>
      </c>
      <c r="H5843" s="7"/>
      <c r="I5843" s="7"/>
      <c r="J5843" s="7" t="s">
        <v>59</v>
      </c>
      <c r="K5843" s="7" t="s">
        <v>121</v>
      </c>
      <c r="L5843" s="7" t="s">
        <v>686</v>
      </c>
      <c r="M5843" s="7">
        <v>12</v>
      </c>
      <c r="N5843" s="7"/>
      <c r="O5843" s="7" t="s">
        <v>62</v>
      </c>
      <c r="P5843" s="7">
        <v>2005</v>
      </c>
      <c r="Q5843" s="7">
        <v>2005</v>
      </c>
      <c r="R5843" s="7"/>
      <c r="S5843" s="7"/>
    </row>
    <row r="5844" spans="1:19" hidden="1" x14ac:dyDescent="0.35">
      <c r="A5844">
        <v>5843</v>
      </c>
      <c r="B5844" s="7">
        <v>349</v>
      </c>
      <c r="C5844" s="7">
        <v>22029</v>
      </c>
      <c r="D5844" s="7">
        <v>3268</v>
      </c>
      <c r="E5844" s="7" t="s">
        <v>295</v>
      </c>
      <c r="F5844" s="7">
        <v>49</v>
      </c>
      <c r="G5844" s="7">
        <v>49</v>
      </c>
      <c r="H5844" s="7"/>
      <c r="I5844" s="7"/>
      <c r="J5844" s="7" t="s">
        <v>59</v>
      </c>
      <c r="K5844" s="7" t="s">
        <v>121</v>
      </c>
      <c r="L5844" s="7" t="s">
        <v>686</v>
      </c>
      <c r="M5844" s="7">
        <v>7</v>
      </c>
      <c r="N5844" s="7"/>
      <c r="O5844" s="7" t="s">
        <v>62</v>
      </c>
      <c r="P5844" s="7">
        <v>1990</v>
      </c>
      <c r="Q5844" s="7">
        <v>1990</v>
      </c>
      <c r="R5844" s="7"/>
      <c r="S5844" s="7"/>
    </row>
    <row r="5845" spans="1:19" hidden="1" x14ac:dyDescent="0.35">
      <c r="A5845">
        <v>5844</v>
      </c>
      <c r="B5845" s="7">
        <v>349</v>
      </c>
      <c r="C5845" s="7">
        <v>19073</v>
      </c>
      <c r="D5845" s="7">
        <v>3268</v>
      </c>
      <c r="E5845" s="7" t="s">
        <v>295</v>
      </c>
      <c r="F5845" s="7">
        <v>2</v>
      </c>
      <c r="G5845" s="7">
        <v>2</v>
      </c>
      <c r="H5845" s="7"/>
      <c r="I5845" s="7"/>
      <c r="J5845" s="7" t="s">
        <v>59</v>
      </c>
      <c r="K5845" s="7" t="s">
        <v>121</v>
      </c>
      <c r="L5845" s="7" t="s">
        <v>686</v>
      </c>
      <c r="M5845" s="7">
        <v>6</v>
      </c>
      <c r="N5845" s="7"/>
      <c r="O5845" s="7" t="s">
        <v>62</v>
      </c>
      <c r="P5845" s="7">
        <v>2000</v>
      </c>
      <c r="Q5845" s="7">
        <v>2000</v>
      </c>
      <c r="R5845" s="7"/>
      <c r="S5845" s="7"/>
    </row>
    <row r="5846" spans="1:19" hidden="1" x14ac:dyDescent="0.35">
      <c r="A5846">
        <v>5845</v>
      </c>
      <c r="B5846" s="7">
        <v>349</v>
      </c>
      <c r="C5846" s="7">
        <v>22037</v>
      </c>
      <c r="D5846" s="7">
        <v>3268</v>
      </c>
      <c r="E5846" s="7" t="s">
        <v>295</v>
      </c>
      <c r="F5846" s="7"/>
      <c r="G5846" s="7"/>
      <c r="H5846" s="7"/>
      <c r="I5846" s="7"/>
      <c r="J5846" s="7"/>
      <c r="K5846" s="7"/>
      <c r="L5846" s="7"/>
      <c r="M5846" s="7"/>
      <c r="N5846" s="7" t="s">
        <v>145</v>
      </c>
      <c r="O5846" s="7" t="s">
        <v>105</v>
      </c>
      <c r="P5846" s="7">
        <v>2004</v>
      </c>
      <c r="Q5846" s="7">
        <v>2004</v>
      </c>
      <c r="R5846" s="7"/>
      <c r="S5846" s="7"/>
    </row>
    <row r="5847" spans="1:19" hidden="1" x14ac:dyDescent="0.35">
      <c r="A5847">
        <v>5846</v>
      </c>
      <c r="B5847" s="7">
        <v>349</v>
      </c>
      <c r="C5847" s="7">
        <v>22043</v>
      </c>
      <c r="D5847" s="7">
        <v>3268</v>
      </c>
      <c r="E5847" s="7" t="s">
        <v>295</v>
      </c>
      <c r="F5847" s="7">
        <v>29</v>
      </c>
      <c r="G5847" s="7">
        <v>29</v>
      </c>
      <c r="H5847" s="7"/>
      <c r="I5847" s="7"/>
      <c r="J5847" s="7" t="s">
        <v>59</v>
      </c>
      <c r="K5847" s="7" t="s">
        <v>121</v>
      </c>
      <c r="L5847" s="7" t="s">
        <v>686</v>
      </c>
      <c r="M5847" s="7">
        <v>12</v>
      </c>
      <c r="N5847" s="7"/>
      <c r="O5847" s="7" t="s">
        <v>62</v>
      </c>
      <c r="P5847" s="7">
        <v>2005</v>
      </c>
      <c r="Q5847" s="7">
        <v>2005</v>
      </c>
      <c r="R5847" s="7"/>
      <c r="S5847" s="7"/>
    </row>
    <row r="5848" spans="1:19" hidden="1" x14ac:dyDescent="0.35">
      <c r="A5848">
        <v>5847</v>
      </c>
      <c r="B5848" s="7">
        <v>349</v>
      </c>
      <c r="C5848" s="7">
        <v>22028</v>
      </c>
      <c r="D5848" s="7">
        <v>3287</v>
      </c>
      <c r="E5848" s="7" t="s">
        <v>591</v>
      </c>
      <c r="F5848" s="7">
        <v>35</v>
      </c>
      <c r="G5848" s="7">
        <v>35</v>
      </c>
      <c r="H5848" s="7"/>
      <c r="I5848" s="7"/>
      <c r="J5848" s="7" t="s">
        <v>59</v>
      </c>
      <c r="K5848" s="7" t="s">
        <v>121</v>
      </c>
      <c r="L5848" s="7" t="s">
        <v>686</v>
      </c>
      <c r="M5848" s="7">
        <v>7</v>
      </c>
      <c r="N5848" s="7"/>
      <c r="O5848" s="7" t="s">
        <v>62</v>
      </c>
      <c r="P5848" s="7">
        <v>1990</v>
      </c>
      <c r="Q5848" s="7">
        <v>1990</v>
      </c>
      <c r="R5848" s="7"/>
      <c r="S5848" s="7"/>
    </row>
    <row r="5849" spans="1:19" hidden="1" x14ac:dyDescent="0.35">
      <c r="A5849">
        <v>5848</v>
      </c>
      <c r="B5849" s="7">
        <v>349</v>
      </c>
      <c r="C5849" s="7">
        <v>19073</v>
      </c>
      <c r="D5849" s="7">
        <v>3287</v>
      </c>
      <c r="E5849" s="7" t="s">
        <v>295</v>
      </c>
      <c r="F5849" s="7">
        <v>2</v>
      </c>
      <c r="G5849" s="7">
        <v>2</v>
      </c>
      <c r="H5849" s="7"/>
      <c r="I5849" s="7"/>
      <c r="J5849" s="7" t="s">
        <v>59</v>
      </c>
      <c r="K5849" s="7" t="s">
        <v>121</v>
      </c>
      <c r="L5849" s="7" t="s">
        <v>686</v>
      </c>
      <c r="M5849" s="7">
        <v>6</v>
      </c>
      <c r="N5849" s="7"/>
      <c r="O5849" s="7" t="s">
        <v>62</v>
      </c>
      <c r="P5849" s="7">
        <v>2000</v>
      </c>
      <c r="Q5849" s="7">
        <v>2000</v>
      </c>
      <c r="R5849" s="7"/>
      <c r="S5849" s="7"/>
    </row>
    <row r="5850" spans="1:19" hidden="1" x14ac:dyDescent="0.35">
      <c r="A5850">
        <v>5849</v>
      </c>
      <c r="B5850" s="7">
        <v>349</v>
      </c>
      <c r="C5850" s="7">
        <v>19075</v>
      </c>
      <c r="D5850" s="7">
        <v>3287</v>
      </c>
      <c r="E5850" s="7" t="s">
        <v>591</v>
      </c>
      <c r="F5850" s="7">
        <v>2</v>
      </c>
      <c r="G5850" s="7">
        <v>2</v>
      </c>
      <c r="H5850" s="7"/>
      <c r="I5850" s="7"/>
      <c r="J5850" s="7" t="s">
        <v>59</v>
      </c>
      <c r="K5850" s="7" t="s">
        <v>121</v>
      </c>
      <c r="L5850" s="7" t="s">
        <v>686</v>
      </c>
      <c r="M5850" s="7">
        <v>6</v>
      </c>
      <c r="N5850" s="7"/>
      <c r="O5850" s="7" t="s">
        <v>62</v>
      </c>
      <c r="P5850" s="7">
        <v>2000</v>
      </c>
      <c r="Q5850" s="7">
        <v>2000</v>
      </c>
      <c r="R5850" s="7"/>
      <c r="S5850" s="7"/>
    </row>
    <row r="5851" spans="1:19" hidden="1" x14ac:dyDescent="0.35">
      <c r="A5851">
        <v>5850</v>
      </c>
      <c r="B5851" s="7">
        <v>349</v>
      </c>
      <c r="C5851" s="7">
        <v>22002</v>
      </c>
      <c r="D5851" s="7">
        <v>3659</v>
      </c>
      <c r="E5851" s="7" t="s">
        <v>295</v>
      </c>
      <c r="F5851" s="7">
        <v>1</v>
      </c>
      <c r="G5851" s="7">
        <v>1</v>
      </c>
      <c r="H5851" s="7"/>
      <c r="I5851" s="7"/>
      <c r="J5851" s="7" t="s">
        <v>59</v>
      </c>
      <c r="K5851" s="7" t="s">
        <v>121</v>
      </c>
      <c r="L5851" s="7" t="s">
        <v>686</v>
      </c>
      <c r="M5851" s="7">
        <v>12</v>
      </c>
      <c r="N5851" s="7"/>
      <c r="O5851" s="7" t="s">
        <v>62</v>
      </c>
      <c r="P5851" s="7">
        <v>2005</v>
      </c>
      <c r="Q5851" s="7">
        <v>2005</v>
      </c>
      <c r="R5851" s="7" t="s">
        <v>2116</v>
      </c>
      <c r="S5851" s="7"/>
    </row>
    <row r="5852" spans="1:19" hidden="1" x14ac:dyDescent="0.35">
      <c r="A5852">
        <v>5851</v>
      </c>
      <c r="B5852" s="7">
        <v>349</v>
      </c>
      <c r="C5852" s="7">
        <v>19027</v>
      </c>
      <c r="D5852" s="7">
        <v>3659</v>
      </c>
      <c r="E5852" s="7" t="s">
        <v>295</v>
      </c>
      <c r="F5852" s="7">
        <v>1</v>
      </c>
      <c r="G5852" s="7">
        <v>1</v>
      </c>
      <c r="H5852" s="7"/>
      <c r="I5852" s="7"/>
      <c r="J5852" s="7" t="s">
        <v>59</v>
      </c>
      <c r="K5852" s="7" t="s">
        <v>121</v>
      </c>
      <c r="L5852" s="7" t="s">
        <v>686</v>
      </c>
      <c r="M5852" s="7">
        <v>6</v>
      </c>
      <c r="N5852" s="7"/>
      <c r="O5852" s="7" t="s">
        <v>62</v>
      </c>
      <c r="P5852" s="7">
        <v>2000</v>
      </c>
      <c r="Q5852" s="7">
        <v>2000</v>
      </c>
      <c r="R5852" s="7"/>
      <c r="S5852" s="7"/>
    </row>
    <row r="5853" spans="1:19" hidden="1" x14ac:dyDescent="0.35">
      <c r="A5853">
        <v>5852</v>
      </c>
      <c r="B5853" s="7">
        <v>349</v>
      </c>
      <c r="C5853" s="7">
        <v>26014</v>
      </c>
      <c r="D5853" s="7">
        <v>3659</v>
      </c>
      <c r="E5853" s="7" t="s">
        <v>295</v>
      </c>
      <c r="F5853" s="7"/>
      <c r="G5853" s="7"/>
      <c r="H5853" s="7"/>
      <c r="I5853" s="7"/>
      <c r="J5853" s="7"/>
      <c r="K5853" s="7"/>
      <c r="L5853" s="7"/>
      <c r="M5853" s="7"/>
      <c r="N5853" s="7" t="s">
        <v>78</v>
      </c>
      <c r="O5853" s="7" t="s">
        <v>105</v>
      </c>
      <c r="P5853" s="7">
        <v>2002</v>
      </c>
      <c r="Q5853" s="7">
        <v>2006</v>
      </c>
      <c r="R5853" s="7"/>
      <c r="S5853" s="7"/>
    </row>
    <row r="5854" spans="1:19" hidden="1" x14ac:dyDescent="0.35">
      <c r="A5854">
        <v>5853</v>
      </c>
      <c r="B5854" s="7">
        <v>349</v>
      </c>
      <c r="C5854" s="7">
        <v>19075</v>
      </c>
      <c r="D5854" s="7">
        <v>3659</v>
      </c>
      <c r="E5854" s="7" t="s">
        <v>591</v>
      </c>
      <c r="F5854" s="7">
        <v>2</v>
      </c>
      <c r="G5854" s="7">
        <v>2</v>
      </c>
      <c r="H5854" s="7"/>
      <c r="I5854" s="7"/>
      <c r="J5854" s="7" t="s">
        <v>59</v>
      </c>
      <c r="K5854" s="7" t="s">
        <v>121</v>
      </c>
      <c r="L5854" s="7" t="s">
        <v>686</v>
      </c>
      <c r="M5854" s="7">
        <v>6</v>
      </c>
      <c r="N5854" s="7"/>
      <c r="O5854" s="7" t="s">
        <v>62</v>
      </c>
      <c r="P5854" s="7">
        <v>2000</v>
      </c>
      <c r="Q5854" s="7">
        <v>2000</v>
      </c>
      <c r="R5854" s="7"/>
      <c r="S5854" s="7"/>
    </row>
    <row r="5855" spans="1:19" hidden="1" x14ac:dyDescent="0.35">
      <c r="A5855">
        <v>5854</v>
      </c>
      <c r="B5855" s="7">
        <v>349</v>
      </c>
      <c r="C5855" s="7">
        <v>22037</v>
      </c>
      <c r="D5855" s="7">
        <v>3659</v>
      </c>
      <c r="E5855" s="7" t="s">
        <v>58</v>
      </c>
      <c r="F5855" s="7"/>
      <c r="G5855" s="7"/>
      <c r="H5855" s="7"/>
      <c r="I5855" s="7"/>
      <c r="J5855" s="7"/>
      <c r="K5855" s="7"/>
      <c r="L5855" s="7"/>
      <c r="M5855" s="7"/>
      <c r="N5855" s="7" t="s">
        <v>684</v>
      </c>
      <c r="O5855" s="7" t="s">
        <v>105</v>
      </c>
      <c r="P5855" s="7">
        <v>2004</v>
      </c>
      <c r="Q5855" s="7">
        <v>2004</v>
      </c>
      <c r="R5855" s="7"/>
      <c r="S5855" s="7"/>
    </row>
    <row r="5856" spans="1:19" hidden="1" x14ac:dyDescent="0.35">
      <c r="A5856">
        <v>5855</v>
      </c>
      <c r="B5856" s="7">
        <v>349</v>
      </c>
      <c r="C5856" s="7">
        <v>22000</v>
      </c>
      <c r="D5856" s="7">
        <v>3294</v>
      </c>
      <c r="E5856" s="7" t="s">
        <v>295</v>
      </c>
      <c r="F5856" s="7">
        <v>21</v>
      </c>
      <c r="G5856" s="7">
        <v>21</v>
      </c>
      <c r="H5856" s="7"/>
      <c r="I5856" s="7"/>
      <c r="J5856" s="7" t="s">
        <v>59</v>
      </c>
      <c r="K5856" s="7" t="s">
        <v>121</v>
      </c>
      <c r="L5856" s="7" t="s">
        <v>686</v>
      </c>
      <c r="M5856" s="7">
        <v>12</v>
      </c>
      <c r="N5856" s="7"/>
      <c r="O5856" s="7" t="s">
        <v>62</v>
      </c>
      <c r="P5856" s="7">
        <v>2005</v>
      </c>
      <c r="Q5856" s="7">
        <v>2005</v>
      </c>
      <c r="R5856" s="7"/>
      <c r="S5856" s="7"/>
    </row>
    <row r="5857" spans="1:19" hidden="1" x14ac:dyDescent="0.35">
      <c r="A5857">
        <v>5856</v>
      </c>
      <c r="B5857" s="7">
        <v>349</v>
      </c>
      <c r="C5857" s="7">
        <v>19021</v>
      </c>
      <c r="D5857" s="7">
        <v>3294</v>
      </c>
      <c r="E5857" s="7" t="s">
        <v>131</v>
      </c>
      <c r="F5857" s="7">
        <v>100</v>
      </c>
      <c r="G5857" s="7">
        <v>100</v>
      </c>
      <c r="H5857" s="7"/>
      <c r="I5857" s="7"/>
      <c r="J5857" s="7" t="s">
        <v>59</v>
      </c>
      <c r="K5857" s="7" t="s">
        <v>121</v>
      </c>
      <c r="L5857" s="7" t="s">
        <v>686</v>
      </c>
      <c r="M5857" s="7">
        <v>5</v>
      </c>
      <c r="N5857" s="7"/>
      <c r="O5857" s="7" t="s">
        <v>62</v>
      </c>
      <c r="P5857" s="7">
        <v>2010</v>
      </c>
      <c r="Q5857" s="7">
        <v>2010</v>
      </c>
      <c r="R5857" s="7"/>
      <c r="S5857" s="7"/>
    </row>
    <row r="5858" spans="1:19" hidden="1" x14ac:dyDescent="0.35">
      <c r="A5858">
        <v>5857</v>
      </c>
      <c r="B5858" s="7">
        <v>349</v>
      </c>
      <c r="C5858" s="7">
        <v>19027</v>
      </c>
      <c r="D5858" s="7">
        <v>3294</v>
      </c>
      <c r="E5858" s="7" t="s">
        <v>295</v>
      </c>
      <c r="F5858" s="7">
        <v>3</v>
      </c>
      <c r="G5858" s="7">
        <v>3</v>
      </c>
      <c r="H5858" s="7"/>
      <c r="I5858" s="7"/>
      <c r="J5858" s="7" t="s">
        <v>59</v>
      </c>
      <c r="K5858" s="7" t="s">
        <v>121</v>
      </c>
      <c r="L5858" s="7" t="s">
        <v>686</v>
      </c>
      <c r="M5858" s="7">
        <v>6</v>
      </c>
      <c r="N5858" s="7"/>
      <c r="O5858" s="7" t="s">
        <v>62</v>
      </c>
      <c r="P5858" s="7">
        <v>2000</v>
      </c>
      <c r="Q5858" s="7">
        <v>2000</v>
      </c>
      <c r="R5858" s="7"/>
      <c r="S5858" s="7"/>
    </row>
    <row r="5859" spans="1:19" hidden="1" x14ac:dyDescent="0.35">
      <c r="A5859">
        <v>5858</v>
      </c>
      <c r="B5859" s="7">
        <v>349</v>
      </c>
      <c r="C5859" s="7">
        <v>22005</v>
      </c>
      <c r="D5859" s="7">
        <v>3294</v>
      </c>
      <c r="E5859" s="7" t="s">
        <v>591</v>
      </c>
      <c r="F5859" s="7">
        <v>4</v>
      </c>
      <c r="G5859" s="7">
        <v>4</v>
      </c>
      <c r="H5859" s="7"/>
      <c r="I5859" s="7"/>
      <c r="J5859" s="7" t="s">
        <v>59</v>
      </c>
      <c r="K5859" s="7" t="s">
        <v>121</v>
      </c>
      <c r="L5859" s="7" t="s">
        <v>686</v>
      </c>
      <c r="M5859" s="7">
        <v>12</v>
      </c>
      <c r="N5859" s="7"/>
      <c r="O5859" s="7" t="s">
        <v>62</v>
      </c>
      <c r="P5859" s="7">
        <v>2005</v>
      </c>
      <c r="Q5859" s="7">
        <v>2005</v>
      </c>
      <c r="R5859" s="7"/>
      <c r="S5859" s="7"/>
    </row>
    <row r="5860" spans="1:19" hidden="1" x14ac:dyDescent="0.35">
      <c r="A5860">
        <v>5859</v>
      </c>
      <c r="B5860" s="7">
        <v>349</v>
      </c>
      <c r="C5860" s="7">
        <v>22006</v>
      </c>
      <c r="D5860" s="7">
        <v>3294</v>
      </c>
      <c r="E5860" s="7" t="s">
        <v>591</v>
      </c>
      <c r="F5860" s="7">
        <v>17</v>
      </c>
      <c r="G5860" s="7">
        <v>17</v>
      </c>
      <c r="H5860" s="7"/>
      <c r="I5860" s="7"/>
      <c r="J5860" s="7" t="s">
        <v>59</v>
      </c>
      <c r="K5860" s="7" t="s">
        <v>121</v>
      </c>
      <c r="L5860" s="7" t="s">
        <v>686</v>
      </c>
      <c r="M5860" s="7">
        <v>12</v>
      </c>
      <c r="N5860" s="7"/>
      <c r="O5860" s="7" t="s">
        <v>62</v>
      </c>
      <c r="P5860" s="7">
        <v>2005</v>
      </c>
      <c r="Q5860" s="7">
        <v>2005</v>
      </c>
      <c r="R5860" s="7"/>
      <c r="S5860" s="7"/>
    </row>
    <row r="5861" spans="1:19" hidden="1" x14ac:dyDescent="0.35">
      <c r="A5861">
        <v>5860</v>
      </c>
      <c r="B5861" s="7">
        <v>349</v>
      </c>
      <c r="C5861" s="7">
        <v>22007</v>
      </c>
      <c r="D5861" s="7">
        <v>3294</v>
      </c>
      <c r="E5861" s="7" t="s">
        <v>591</v>
      </c>
      <c r="F5861" s="7">
        <v>80</v>
      </c>
      <c r="G5861" s="7">
        <v>80</v>
      </c>
      <c r="H5861" s="7"/>
      <c r="I5861" s="7"/>
      <c r="J5861" s="7" t="s">
        <v>59</v>
      </c>
      <c r="K5861" s="7" t="s">
        <v>121</v>
      </c>
      <c r="L5861" s="7" t="s">
        <v>686</v>
      </c>
      <c r="M5861" s="7">
        <v>12</v>
      </c>
      <c r="N5861" s="7"/>
      <c r="O5861" s="7" t="s">
        <v>62</v>
      </c>
      <c r="P5861" s="7">
        <v>2005</v>
      </c>
      <c r="Q5861" s="7">
        <v>2005</v>
      </c>
      <c r="R5861" s="7"/>
      <c r="S5861" s="7"/>
    </row>
    <row r="5862" spans="1:19" hidden="1" x14ac:dyDescent="0.35">
      <c r="A5862">
        <v>5861</v>
      </c>
      <c r="B5862" s="7">
        <v>349</v>
      </c>
      <c r="C5862" s="7">
        <v>22011</v>
      </c>
      <c r="D5862" s="7">
        <v>3294</v>
      </c>
      <c r="E5862" s="7" t="s">
        <v>295</v>
      </c>
      <c r="F5862" s="7">
        <v>150</v>
      </c>
      <c r="G5862" s="7">
        <v>150</v>
      </c>
      <c r="H5862" s="7"/>
      <c r="I5862" s="7"/>
      <c r="J5862" s="7" t="s">
        <v>59</v>
      </c>
      <c r="K5862" s="7" t="s">
        <v>121</v>
      </c>
      <c r="L5862" s="7" t="s">
        <v>686</v>
      </c>
      <c r="M5862" s="7">
        <v>12</v>
      </c>
      <c r="N5862" s="7"/>
      <c r="O5862" s="7" t="s">
        <v>62</v>
      </c>
      <c r="P5862" s="7">
        <v>2005</v>
      </c>
      <c r="Q5862" s="7">
        <v>2005</v>
      </c>
      <c r="R5862" s="7"/>
      <c r="S5862" s="7"/>
    </row>
    <row r="5863" spans="1:19" hidden="1" x14ac:dyDescent="0.35">
      <c r="A5863">
        <v>5862</v>
      </c>
      <c r="B5863" s="7">
        <v>349</v>
      </c>
      <c r="C5863" s="7">
        <v>22012</v>
      </c>
      <c r="D5863" s="7">
        <v>3294</v>
      </c>
      <c r="E5863" s="7" t="s">
        <v>591</v>
      </c>
      <c r="F5863" s="7">
        <v>3</v>
      </c>
      <c r="G5863" s="7">
        <v>3</v>
      </c>
      <c r="H5863" s="7"/>
      <c r="I5863" s="7"/>
      <c r="J5863" s="7" t="s">
        <v>59</v>
      </c>
      <c r="K5863" s="7" t="s">
        <v>121</v>
      </c>
      <c r="L5863" s="7" t="s">
        <v>686</v>
      </c>
      <c r="M5863" s="7">
        <v>12</v>
      </c>
      <c r="N5863" s="7"/>
      <c r="O5863" s="7" t="s">
        <v>62</v>
      </c>
      <c r="P5863" s="7">
        <v>2005</v>
      </c>
      <c r="Q5863" s="7">
        <v>2005</v>
      </c>
      <c r="R5863" s="7"/>
      <c r="S5863" s="7"/>
    </row>
    <row r="5864" spans="1:19" hidden="1" x14ac:dyDescent="0.35">
      <c r="A5864">
        <v>5863</v>
      </c>
      <c r="B5864" s="7">
        <v>349</v>
      </c>
      <c r="C5864" s="7">
        <v>22018</v>
      </c>
      <c r="D5864" s="7">
        <v>3294</v>
      </c>
      <c r="E5864" s="7" t="s">
        <v>295</v>
      </c>
      <c r="F5864" s="7">
        <v>4</v>
      </c>
      <c r="G5864" s="7">
        <v>4</v>
      </c>
      <c r="H5864" s="7"/>
      <c r="I5864" s="7"/>
      <c r="J5864" s="7" t="s">
        <v>59</v>
      </c>
      <c r="K5864" s="7" t="s">
        <v>121</v>
      </c>
      <c r="L5864" s="7" t="s">
        <v>686</v>
      </c>
      <c r="M5864" s="7">
        <v>12</v>
      </c>
      <c r="N5864" s="7"/>
      <c r="O5864" s="7" t="s">
        <v>62</v>
      </c>
      <c r="P5864" s="7">
        <v>2005</v>
      </c>
      <c r="Q5864" s="7">
        <v>2005</v>
      </c>
      <c r="R5864" s="7"/>
      <c r="S5864" s="7"/>
    </row>
    <row r="5865" spans="1:19" hidden="1" x14ac:dyDescent="0.35">
      <c r="A5865">
        <v>5864</v>
      </c>
      <c r="B5865" s="7">
        <v>349</v>
      </c>
      <c r="C5865" s="7">
        <v>22022</v>
      </c>
      <c r="D5865" s="7">
        <v>3294</v>
      </c>
      <c r="E5865" s="7" t="s">
        <v>295</v>
      </c>
      <c r="F5865" s="7">
        <v>2</v>
      </c>
      <c r="G5865" s="7">
        <v>2</v>
      </c>
      <c r="H5865" s="7"/>
      <c r="I5865" s="7"/>
      <c r="J5865" s="7" t="s">
        <v>59</v>
      </c>
      <c r="K5865" s="7" t="s">
        <v>121</v>
      </c>
      <c r="L5865" s="7" t="s">
        <v>686</v>
      </c>
      <c r="M5865" s="7">
        <v>12</v>
      </c>
      <c r="N5865" s="7"/>
      <c r="O5865" s="7" t="s">
        <v>62</v>
      </c>
      <c r="P5865" s="7">
        <v>2005</v>
      </c>
      <c r="Q5865" s="7">
        <v>2005</v>
      </c>
      <c r="R5865" s="7"/>
      <c r="S5865" s="7"/>
    </row>
    <row r="5866" spans="1:19" hidden="1" x14ac:dyDescent="0.35">
      <c r="A5866">
        <v>5865</v>
      </c>
      <c r="B5866" s="7">
        <v>349</v>
      </c>
      <c r="C5866" s="7">
        <v>19073</v>
      </c>
      <c r="D5866" s="7">
        <v>3294</v>
      </c>
      <c r="E5866" s="7" t="s">
        <v>295</v>
      </c>
      <c r="F5866" s="7">
        <v>1</v>
      </c>
      <c r="G5866" s="7">
        <v>1</v>
      </c>
      <c r="H5866" s="7"/>
      <c r="I5866" s="7"/>
      <c r="J5866" s="7" t="s">
        <v>59</v>
      </c>
      <c r="K5866" s="7" t="s">
        <v>121</v>
      </c>
      <c r="L5866" s="7" t="s">
        <v>686</v>
      </c>
      <c r="M5866" s="7">
        <v>6</v>
      </c>
      <c r="N5866" s="7"/>
      <c r="O5866" s="7" t="s">
        <v>62</v>
      </c>
      <c r="P5866" s="7">
        <v>2000</v>
      </c>
      <c r="Q5866" s="7">
        <v>2000</v>
      </c>
      <c r="R5866" s="7"/>
      <c r="S5866" s="7"/>
    </row>
    <row r="5867" spans="1:19" hidden="1" x14ac:dyDescent="0.35">
      <c r="A5867">
        <v>5866</v>
      </c>
      <c r="B5867" s="7">
        <v>349</v>
      </c>
      <c r="C5867" s="7">
        <v>19075</v>
      </c>
      <c r="D5867" s="7">
        <v>3294</v>
      </c>
      <c r="E5867" s="7" t="s">
        <v>131</v>
      </c>
      <c r="F5867" s="7">
        <v>4000</v>
      </c>
      <c r="G5867" s="7">
        <v>4000</v>
      </c>
      <c r="H5867" s="7"/>
      <c r="I5867" s="7"/>
      <c r="J5867" s="7" t="s">
        <v>59</v>
      </c>
      <c r="K5867" s="7" t="s">
        <v>60</v>
      </c>
      <c r="L5867" s="7" t="s">
        <v>686</v>
      </c>
      <c r="M5867" s="7">
        <v>6</v>
      </c>
      <c r="N5867" s="7"/>
      <c r="O5867" s="7" t="s">
        <v>62</v>
      </c>
      <c r="P5867" s="7">
        <v>2000</v>
      </c>
      <c r="Q5867" s="7">
        <v>2000</v>
      </c>
      <c r="R5867" s="7"/>
      <c r="S5867" s="7"/>
    </row>
    <row r="5868" spans="1:19" hidden="1" x14ac:dyDescent="0.35">
      <c r="A5868">
        <v>5867</v>
      </c>
      <c r="B5868" s="7">
        <v>349</v>
      </c>
      <c r="C5868" s="7">
        <v>22037</v>
      </c>
      <c r="D5868" s="7">
        <v>3294</v>
      </c>
      <c r="E5868" s="7" t="s">
        <v>58</v>
      </c>
      <c r="F5868" s="7"/>
      <c r="G5868" s="7"/>
      <c r="H5868" s="7"/>
      <c r="I5868" s="7"/>
      <c r="J5868" s="7"/>
      <c r="K5868" s="7"/>
      <c r="L5868" s="7"/>
      <c r="M5868" s="7"/>
      <c r="N5868" s="7" t="s">
        <v>684</v>
      </c>
      <c r="O5868" s="7" t="s">
        <v>105</v>
      </c>
      <c r="P5868" s="7">
        <v>2004</v>
      </c>
      <c r="Q5868" s="7">
        <v>2004</v>
      </c>
      <c r="R5868" s="7"/>
      <c r="S5868" s="7"/>
    </row>
    <row r="5869" spans="1:19" hidden="1" x14ac:dyDescent="0.35">
      <c r="A5869">
        <v>5868</v>
      </c>
      <c r="B5869" s="7">
        <v>349</v>
      </c>
      <c r="C5869" s="7">
        <v>22043</v>
      </c>
      <c r="D5869" s="7">
        <v>3294</v>
      </c>
      <c r="E5869" s="7" t="s">
        <v>295</v>
      </c>
      <c r="F5869" s="7">
        <v>16</v>
      </c>
      <c r="G5869" s="7">
        <v>16</v>
      </c>
      <c r="H5869" s="7"/>
      <c r="I5869" s="7"/>
      <c r="J5869" s="7" t="s">
        <v>59</v>
      </c>
      <c r="K5869" s="7" t="s">
        <v>121</v>
      </c>
      <c r="L5869" s="7" t="s">
        <v>686</v>
      </c>
      <c r="M5869" s="7">
        <v>12</v>
      </c>
      <c r="N5869" s="7"/>
      <c r="O5869" s="7" t="s">
        <v>62</v>
      </c>
      <c r="P5869" s="7">
        <v>2005</v>
      </c>
      <c r="Q5869" s="7">
        <v>2005</v>
      </c>
      <c r="R5869" s="7"/>
      <c r="S5869" s="7"/>
    </row>
    <row r="5870" spans="1:19" hidden="1" x14ac:dyDescent="0.35">
      <c r="A5870">
        <v>5869</v>
      </c>
      <c r="B5870" s="7">
        <v>349</v>
      </c>
      <c r="C5870" s="7">
        <v>19072</v>
      </c>
      <c r="D5870" s="7">
        <v>3298</v>
      </c>
      <c r="E5870" s="7" t="s">
        <v>295</v>
      </c>
      <c r="F5870" s="7">
        <v>10</v>
      </c>
      <c r="G5870" s="7">
        <v>10</v>
      </c>
      <c r="H5870" s="7"/>
      <c r="I5870" s="7"/>
      <c r="J5870" s="7" t="s">
        <v>59</v>
      </c>
      <c r="K5870" s="7" t="s">
        <v>121</v>
      </c>
      <c r="L5870" s="7" t="s">
        <v>686</v>
      </c>
      <c r="M5870" s="7">
        <v>2</v>
      </c>
      <c r="N5870" s="7"/>
      <c r="O5870" s="7" t="s">
        <v>62</v>
      </c>
      <c r="P5870" s="7">
        <v>2000</v>
      </c>
      <c r="Q5870" s="7">
        <v>2000</v>
      </c>
      <c r="R5870" s="7"/>
      <c r="S5870" s="7"/>
    </row>
    <row r="5871" spans="1:19" hidden="1" x14ac:dyDescent="0.35">
      <c r="A5871">
        <v>5870</v>
      </c>
      <c r="B5871" s="7">
        <v>349</v>
      </c>
      <c r="C5871" s="7">
        <v>19073</v>
      </c>
      <c r="D5871" s="7">
        <v>3298</v>
      </c>
      <c r="E5871" s="7" t="s">
        <v>295</v>
      </c>
      <c r="F5871" s="7">
        <v>4</v>
      </c>
      <c r="G5871" s="7">
        <v>4</v>
      </c>
      <c r="H5871" s="7"/>
      <c r="I5871" s="7"/>
      <c r="J5871" s="7" t="s">
        <v>59</v>
      </c>
      <c r="K5871" s="7" t="s">
        <v>121</v>
      </c>
      <c r="L5871" s="7" t="s">
        <v>686</v>
      </c>
      <c r="M5871" s="7">
        <v>6</v>
      </c>
      <c r="N5871" s="7"/>
      <c r="O5871" s="7" t="s">
        <v>62</v>
      </c>
      <c r="P5871" s="7">
        <v>2000</v>
      </c>
      <c r="Q5871" s="7">
        <v>2000</v>
      </c>
      <c r="R5871" s="7"/>
      <c r="S5871" s="7"/>
    </row>
    <row r="5872" spans="1:19" hidden="1" x14ac:dyDescent="0.35">
      <c r="A5872">
        <v>5871</v>
      </c>
      <c r="B5872" s="7">
        <v>349</v>
      </c>
      <c r="C5872" s="7">
        <v>19075</v>
      </c>
      <c r="D5872" s="7">
        <v>3298</v>
      </c>
      <c r="E5872" s="7" t="s">
        <v>131</v>
      </c>
      <c r="F5872" s="7">
        <v>60</v>
      </c>
      <c r="G5872" s="7">
        <v>60</v>
      </c>
      <c r="H5872" s="7"/>
      <c r="I5872" s="7"/>
      <c r="J5872" s="7" t="s">
        <v>104</v>
      </c>
      <c r="K5872" s="7" t="s">
        <v>121</v>
      </c>
      <c r="L5872" s="7" t="s">
        <v>61</v>
      </c>
      <c r="M5872" s="7">
        <v>6</v>
      </c>
      <c r="N5872" s="7"/>
      <c r="O5872" s="7" t="s">
        <v>62</v>
      </c>
      <c r="P5872" s="7">
        <v>2000</v>
      </c>
      <c r="Q5872" s="7">
        <v>2000</v>
      </c>
      <c r="R5872" s="7"/>
      <c r="S5872" s="7"/>
    </row>
    <row r="5873" spans="1:19" hidden="1" x14ac:dyDescent="0.35">
      <c r="A5873">
        <v>5872</v>
      </c>
      <c r="B5873" s="7">
        <v>349</v>
      </c>
      <c r="C5873" s="7">
        <v>22037</v>
      </c>
      <c r="D5873" s="7">
        <v>3298</v>
      </c>
      <c r="E5873" s="7" t="s">
        <v>58</v>
      </c>
      <c r="F5873" s="7"/>
      <c r="G5873" s="7"/>
      <c r="H5873" s="7"/>
      <c r="I5873" s="7"/>
      <c r="J5873" s="7"/>
      <c r="K5873" s="7"/>
      <c r="L5873" s="7"/>
      <c r="M5873" s="7"/>
      <c r="N5873" s="7" t="s">
        <v>684</v>
      </c>
      <c r="O5873" s="7" t="s">
        <v>105</v>
      </c>
      <c r="P5873" s="7">
        <v>2004</v>
      </c>
      <c r="Q5873" s="7">
        <v>2004</v>
      </c>
      <c r="R5873" s="7"/>
      <c r="S5873" s="7"/>
    </row>
    <row r="5874" spans="1:19" hidden="1" x14ac:dyDescent="0.35">
      <c r="A5874">
        <v>5873</v>
      </c>
      <c r="B5874" s="7">
        <v>349</v>
      </c>
      <c r="C5874" s="7">
        <v>22000</v>
      </c>
      <c r="D5874" s="7">
        <v>3263</v>
      </c>
      <c r="E5874" s="7" t="s">
        <v>295</v>
      </c>
      <c r="F5874" s="7">
        <v>2</v>
      </c>
      <c r="G5874" s="7">
        <v>2</v>
      </c>
      <c r="H5874" s="7"/>
      <c r="I5874" s="7"/>
      <c r="J5874" s="7" t="s">
        <v>59</v>
      </c>
      <c r="K5874" s="7" t="s">
        <v>121</v>
      </c>
      <c r="L5874" s="7" t="s">
        <v>686</v>
      </c>
      <c r="M5874" s="7">
        <v>12</v>
      </c>
      <c r="N5874" s="7"/>
      <c r="O5874" s="7" t="s">
        <v>62</v>
      </c>
      <c r="P5874" s="7">
        <v>2005</v>
      </c>
      <c r="Q5874" s="7">
        <v>2005</v>
      </c>
      <c r="R5874" s="7"/>
      <c r="S5874" s="7"/>
    </row>
    <row r="5875" spans="1:19" hidden="1" x14ac:dyDescent="0.35">
      <c r="A5875">
        <v>5874</v>
      </c>
      <c r="B5875" s="7">
        <v>349</v>
      </c>
      <c r="C5875" s="7">
        <v>22002</v>
      </c>
      <c r="D5875" s="7">
        <v>3263</v>
      </c>
      <c r="E5875" s="7" t="s">
        <v>131</v>
      </c>
      <c r="F5875" s="7">
        <v>60</v>
      </c>
      <c r="G5875" s="7">
        <v>60</v>
      </c>
      <c r="H5875" s="7"/>
      <c r="I5875" s="7"/>
      <c r="J5875" s="7" t="s">
        <v>59</v>
      </c>
      <c r="K5875" s="7" t="s">
        <v>121</v>
      </c>
      <c r="L5875" s="7" t="s">
        <v>686</v>
      </c>
      <c r="M5875" s="7">
        <v>12</v>
      </c>
      <c r="N5875" s="7"/>
      <c r="O5875" s="7" t="s">
        <v>62</v>
      </c>
      <c r="P5875" s="7">
        <v>2005</v>
      </c>
      <c r="Q5875" s="7">
        <v>2005</v>
      </c>
      <c r="R5875" s="7"/>
      <c r="S5875" s="7"/>
    </row>
    <row r="5876" spans="1:19" hidden="1" x14ac:dyDescent="0.35">
      <c r="A5876">
        <v>5875</v>
      </c>
      <c r="B5876" s="7">
        <v>349</v>
      </c>
      <c r="C5876" s="7">
        <v>19022</v>
      </c>
      <c r="D5876" s="7">
        <v>3263</v>
      </c>
      <c r="E5876" s="7" t="s">
        <v>295</v>
      </c>
      <c r="F5876" s="7">
        <v>6</v>
      </c>
      <c r="G5876" s="7">
        <v>6</v>
      </c>
      <c r="H5876" s="7"/>
      <c r="I5876" s="7"/>
      <c r="J5876" s="7" t="s">
        <v>59</v>
      </c>
      <c r="K5876" s="7" t="s">
        <v>121</v>
      </c>
      <c r="L5876" s="7" t="s">
        <v>686</v>
      </c>
      <c r="M5876" s="7">
        <v>5</v>
      </c>
      <c r="N5876" s="7"/>
      <c r="O5876" s="7" t="s">
        <v>62</v>
      </c>
      <c r="P5876" s="7">
        <v>2010</v>
      </c>
      <c r="Q5876" s="7">
        <v>2010</v>
      </c>
      <c r="R5876" s="7"/>
      <c r="S5876" s="7"/>
    </row>
    <row r="5877" spans="1:19" hidden="1" x14ac:dyDescent="0.35">
      <c r="A5877">
        <v>5876</v>
      </c>
      <c r="B5877" s="7">
        <v>349</v>
      </c>
      <c r="C5877" s="7">
        <v>19027</v>
      </c>
      <c r="D5877" s="7">
        <v>3263</v>
      </c>
      <c r="E5877" s="7" t="s">
        <v>295</v>
      </c>
      <c r="F5877" s="7">
        <v>4</v>
      </c>
      <c r="G5877" s="7">
        <v>4</v>
      </c>
      <c r="H5877" s="7"/>
      <c r="I5877" s="7"/>
      <c r="J5877" s="7" t="s">
        <v>59</v>
      </c>
      <c r="K5877" s="7" t="s">
        <v>121</v>
      </c>
      <c r="L5877" s="7" t="s">
        <v>686</v>
      </c>
      <c r="M5877" s="7">
        <v>6</v>
      </c>
      <c r="N5877" s="7"/>
      <c r="O5877" s="7" t="s">
        <v>62</v>
      </c>
      <c r="P5877" s="7">
        <v>2000</v>
      </c>
      <c r="Q5877" s="7">
        <v>2000</v>
      </c>
      <c r="R5877" s="7"/>
      <c r="S5877" s="7"/>
    </row>
    <row r="5878" spans="1:19" hidden="1" x14ac:dyDescent="0.35">
      <c r="A5878">
        <v>5877</v>
      </c>
      <c r="B5878" s="7">
        <v>349</v>
      </c>
      <c r="C5878" s="7">
        <v>22006</v>
      </c>
      <c r="D5878" s="7">
        <v>3263</v>
      </c>
      <c r="E5878" s="7" t="s">
        <v>131</v>
      </c>
      <c r="F5878" s="7">
        <v>15</v>
      </c>
      <c r="G5878" s="7">
        <v>15</v>
      </c>
      <c r="H5878" s="7"/>
      <c r="I5878" s="7"/>
      <c r="J5878" s="7" t="s">
        <v>59</v>
      </c>
      <c r="K5878" s="7" t="s">
        <v>121</v>
      </c>
      <c r="L5878" s="7" t="s">
        <v>686</v>
      </c>
      <c r="M5878" s="7">
        <v>12</v>
      </c>
      <c r="N5878" s="7"/>
      <c r="O5878" s="7" t="s">
        <v>62</v>
      </c>
      <c r="P5878" s="7">
        <v>2005</v>
      </c>
      <c r="Q5878" s="7">
        <v>2005</v>
      </c>
      <c r="R5878" s="7"/>
      <c r="S5878" s="7"/>
    </row>
    <row r="5879" spans="1:19" hidden="1" x14ac:dyDescent="0.35">
      <c r="A5879">
        <v>5878</v>
      </c>
      <c r="B5879" s="7">
        <v>349</v>
      </c>
      <c r="C5879" s="7">
        <v>19042</v>
      </c>
      <c r="D5879" s="7">
        <v>3263</v>
      </c>
      <c r="E5879" s="7" t="s">
        <v>295</v>
      </c>
      <c r="F5879" s="7">
        <v>2</v>
      </c>
      <c r="G5879" s="7">
        <v>2</v>
      </c>
      <c r="H5879" s="7"/>
      <c r="I5879" s="7"/>
      <c r="J5879" s="7" t="s">
        <v>59</v>
      </c>
      <c r="K5879" s="7" t="s">
        <v>121</v>
      </c>
      <c r="L5879" s="7" t="s">
        <v>686</v>
      </c>
      <c r="M5879" s="7">
        <v>9</v>
      </c>
      <c r="N5879" s="7"/>
      <c r="O5879" s="7" t="s">
        <v>62</v>
      </c>
      <c r="P5879" s="7">
        <v>2008</v>
      </c>
      <c r="Q5879" s="7">
        <v>2008</v>
      </c>
      <c r="R5879" s="7"/>
      <c r="S5879" s="7"/>
    </row>
    <row r="5880" spans="1:19" hidden="1" x14ac:dyDescent="0.35">
      <c r="A5880">
        <v>5879</v>
      </c>
      <c r="B5880" s="7">
        <v>349</v>
      </c>
      <c r="C5880" s="7">
        <v>19043</v>
      </c>
      <c r="D5880" s="7">
        <v>3263</v>
      </c>
      <c r="E5880" s="7" t="s">
        <v>295</v>
      </c>
      <c r="F5880" s="7">
        <v>10</v>
      </c>
      <c r="G5880" s="7">
        <v>10</v>
      </c>
      <c r="H5880" s="7"/>
      <c r="I5880" s="7"/>
      <c r="J5880" s="7" t="s">
        <v>59</v>
      </c>
      <c r="K5880" s="7" t="s">
        <v>121</v>
      </c>
      <c r="L5880" s="7" t="s">
        <v>686</v>
      </c>
      <c r="M5880" s="7">
        <v>6</v>
      </c>
      <c r="N5880" s="7"/>
      <c r="O5880" s="7" t="s">
        <v>62</v>
      </c>
      <c r="P5880" s="7">
        <v>1999</v>
      </c>
      <c r="Q5880" s="7">
        <v>1999</v>
      </c>
      <c r="R5880" s="7"/>
      <c r="S5880" s="7"/>
    </row>
    <row r="5881" spans="1:19" hidden="1" x14ac:dyDescent="0.35">
      <c r="A5881">
        <v>5880</v>
      </c>
      <c r="B5881" s="7">
        <v>349</v>
      </c>
      <c r="C5881" s="7">
        <v>26014</v>
      </c>
      <c r="D5881" s="7">
        <v>3263</v>
      </c>
      <c r="E5881" s="7" t="s">
        <v>295</v>
      </c>
      <c r="F5881" s="7"/>
      <c r="G5881" s="7"/>
      <c r="H5881" s="7"/>
      <c r="I5881" s="7"/>
      <c r="J5881" s="7"/>
      <c r="K5881" s="7"/>
      <c r="L5881" s="7"/>
      <c r="M5881" s="7"/>
      <c r="N5881" s="7" t="s">
        <v>78</v>
      </c>
      <c r="O5881" s="7" t="s">
        <v>105</v>
      </c>
      <c r="P5881" s="7">
        <v>2002</v>
      </c>
      <c r="Q5881" s="7">
        <v>2006</v>
      </c>
      <c r="R5881" s="7"/>
      <c r="S5881" s="7"/>
    </row>
    <row r="5882" spans="1:19" hidden="1" x14ac:dyDescent="0.35">
      <c r="A5882">
        <v>5881</v>
      </c>
      <c r="B5882" s="7">
        <v>349</v>
      </c>
      <c r="C5882" s="7">
        <v>22014</v>
      </c>
      <c r="D5882" s="7">
        <v>3263</v>
      </c>
      <c r="E5882" s="7" t="s">
        <v>295</v>
      </c>
      <c r="F5882" s="7">
        <v>2</v>
      </c>
      <c r="G5882" s="7">
        <v>2</v>
      </c>
      <c r="H5882" s="7"/>
      <c r="I5882" s="7"/>
      <c r="J5882" s="7" t="s">
        <v>59</v>
      </c>
      <c r="K5882" s="7" t="s">
        <v>121</v>
      </c>
      <c r="L5882" s="7" t="s">
        <v>686</v>
      </c>
      <c r="M5882" s="7">
        <v>12</v>
      </c>
      <c r="N5882" s="7"/>
      <c r="O5882" s="7" t="s">
        <v>62</v>
      </c>
      <c r="P5882" s="7">
        <v>2005</v>
      </c>
      <c r="Q5882" s="7">
        <v>2005</v>
      </c>
      <c r="R5882" s="7"/>
      <c r="S5882" s="7"/>
    </row>
    <row r="5883" spans="1:19" hidden="1" x14ac:dyDescent="0.35">
      <c r="A5883">
        <v>5882</v>
      </c>
      <c r="B5883" s="7">
        <v>349</v>
      </c>
      <c r="C5883" s="7">
        <v>22015</v>
      </c>
      <c r="D5883" s="7">
        <v>3263</v>
      </c>
      <c r="E5883" s="7" t="s">
        <v>295</v>
      </c>
      <c r="F5883" s="7">
        <v>15</v>
      </c>
      <c r="G5883" s="7">
        <v>15</v>
      </c>
      <c r="H5883" s="7"/>
      <c r="I5883" s="7"/>
      <c r="J5883" s="7" t="s">
        <v>59</v>
      </c>
      <c r="K5883" s="7" t="s">
        <v>121</v>
      </c>
      <c r="L5883" s="7" t="s">
        <v>686</v>
      </c>
      <c r="M5883" s="7">
        <v>12</v>
      </c>
      <c r="N5883" s="7"/>
      <c r="O5883" s="7" t="s">
        <v>62</v>
      </c>
      <c r="P5883" s="7">
        <v>2005</v>
      </c>
      <c r="Q5883" s="7">
        <v>2005</v>
      </c>
      <c r="R5883" s="7"/>
      <c r="S5883" s="7"/>
    </row>
    <row r="5884" spans="1:19" hidden="1" x14ac:dyDescent="0.35">
      <c r="A5884">
        <v>5883</v>
      </c>
      <c r="B5884" s="7">
        <v>349</v>
      </c>
      <c r="C5884" s="7">
        <v>26018</v>
      </c>
      <c r="D5884" s="7">
        <v>3263</v>
      </c>
      <c r="E5884" s="7" t="s">
        <v>295</v>
      </c>
      <c r="F5884" s="7"/>
      <c r="G5884" s="7"/>
      <c r="H5884" s="7"/>
      <c r="I5884" s="7"/>
      <c r="J5884" s="7"/>
      <c r="K5884" s="7"/>
      <c r="L5884" s="7"/>
      <c r="M5884" s="7"/>
      <c r="N5884" s="7" t="s">
        <v>90</v>
      </c>
      <c r="O5884" s="7" t="s">
        <v>105</v>
      </c>
      <c r="P5884" s="7">
        <v>2002</v>
      </c>
      <c r="Q5884" s="7">
        <v>2006</v>
      </c>
      <c r="R5884" s="7"/>
      <c r="S5884" s="7"/>
    </row>
    <row r="5885" spans="1:19" hidden="1" x14ac:dyDescent="0.35">
      <c r="A5885">
        <v>5884</v>
      </c>
      <c r="B5885" s="7">
        <v>349</v>
      </c>
      <c r="C5885" s="7">
        <v>19041</v>
      </c>
      <c r="D5885" s="20">
        <v>3845</v>
      </c>
      <c r="E5885" s="7" t="s">
        <v>295</v>
      </c>
      <c r="F5885" s="7"/>
      <c r="G5885" s="7"/>
      <c r="H5885" s="7"/>
      <c r="I5885" s="7"/>
      <c r="J5885" s="7"/>
      <c r="K5885" s="7"/>
      <c r="L5885" s="7" t="s">
        <v>686</v>
      </c>
      <c r="M5885" s="7">
        <v>2</v>
      </c>
      <c r="N5885" s="7" t="s">
        <v>78</v>
      </c>
      <c r="O5885" s="7" t="s">
        <v>105</v>
      </c>
      <c r="P5885" s="7">
        <v>2010</v>
      </c>
      <c r="Q5885" s="7">
        <v>2010</v>
      </c>
      <c r="R5885" s="9" t="s">
        <v>176</v>
      </c>
      <c r="S5885" s="7"/>
    </row>
    <row r="5886" spans="1:19" hidden="1" x14ac:dyDescent="0.35">
      <c r="A5886">
        <v>5885</v>
      </c>
      <c r="B5886" s="7">
        <v>349</v>
      </c>
      <c r="C5886" s="7">
        <v>22012</v>
      </c>
      <c r="D5886" s="20">
        <v>3845</v>
      </c>
      <c r="E5886" s="7" t="s">
        <v>591</v>
      </c>
      <c r="F5886" s="7">
        <v>7</v>
      </c>
      <c r="G5886" s="7">
        <v>7</v>
      </c>
      <c r="H5886" s="7"/>
      <c r="I5886" s="7"/>
      <c r="J5886" s="7" t="s">
        <v>59</v>
      </c>
      <c r="K5886" s="7" t="s">
        <v>121</v>
      </c>
      <c r="L5886" s="7" t="s">
        <v>686</v>
      </c>
      <c r="M5886" s="7">
        <v>12</v>
      </c>
      <c r="N5886" s="7"/>
      <c r="O5886" s="7" t="s">
        <v>62</v>
      </c>
      <c r="P5886" s="7">
        <v>2005</v>
      </c>
      <c r="Q5886" s="7">
        <v>2005</v>
      </c>
      <c r="R5886" s="7"/>
      <c r="S5886" s="7"/>
    </row>
    <row r="5887" spans="1:19" hidden="1" x14ac:dyDescent="0.35">
      <c r="A5887">
        <v>5886</v>
      </c>
      <c r="B5887" s="7">
        <v>349</v>
      </c>
      <c r="C5887" s="7">
        <v>19075</v>
      </c>
      <c r="D5887" s="20">
        <v>3845</v>
      </c>
      <c r="E5887" s="7" t="s">
        <v>591</v>
      </c>
      <c r="F5887" s="7">
        <v>70</v>
      </c>
      <c r="G5887" s="7">
        <v>70</v>
      </c>
      <c r="H5887" s="7"/>
      <c r="I5887" s="7"/>
      <c r="J5887" s="7" t="s">
        <v>59</v>
      </c>
      <c r="K5887" s="7" t="s">
        <v>121</v>
      </c>
      <c r="L5887" s="7" t="s">
        <v>686</v>
      </c>
      <c r="M5887" s="7">
        <v>6</v>
      </c>
      <c r="N5887" s="7"/>
      <c r="O5887" s="7" t="s">
        <v>62</v>
      </c>
      <c r="P5887" s="7">
        <v>2000</v>
      </c>
      <c r="Q5887" s="7">
        <v>2000</v>
      </c>
      <c r="R5887" s="7" t="s">
        <v>2067</v>
      </c>
      <c r="S5887" s="7"/>
    </row>
    <row r="5888" spans="1:19" hidden="1" x14ac:dyDescent="0.35">
      <c r="A5888">
        <v>5887</v>
      </c>
      <c r="B5888" s="7">
        <v>349</v>
      </c>
      <c r="C5888" s="7">
        <v>19027</v>
      </c>
      <c r="D5888" s="7">
        <v>3286</v>
      </c>
      <c r="E5888" s="7" t="s">
        <v>295</v>
      </c>
      <c r="F5888" s="7">
        <v>1</v>
      </c>
      <c r="G5888" s="7">
        <v>1</v>
      </c>
      <c r="H5888" s="7"/>
      <c r="I5888" s="7"/>
      <c r="J5888" s="7" t="s">
        <v>59</v>
      </c>
      <c r="K5888" s="7" t="s">
        <v>121</v>
      </c>
      <c r="L5888" s="7" t="s">
        <v>686</v>
      </c>
      <c r="M5888" s="7">
        <v>6</v>
      </c>
      <c r="N5888" s="7"/>
      <c r="O5888" s="7" t="s">
        <v>62</v>
      </c>
      <c r="P5888" s="7">
        <v>2000</v>
      </c>
      <c r="Q5888" s="7">
        <v>2000</v>
      </c>
      <c r="R5888" s="7"/>
      <c r="S5888" s="7"/>
    </row>
    <row r="5889" spans="1:19" hidden="1" x14ac:dyDescent="0.35">
      <c r="A5889">
        <v>5888</v>
      </c>
      <c r="B5889" s="7">
        <v>349</v>
      </c>
      <c r="C5889" s="7">
        <v>19027</v>
      </c>
      <c r="D5889" s="7">
        <v>3262</v>
      </c>
      <c r="E5889" s="7" t="s">
        <v>295</v>
      </c>
      <c r="F5889" s="7">
        <v>110</v>
      </c>
      <c r="G5889" s="7">
        <v>110</v>
      </c>
      <c r="H5889" s="7"/>
      <c r="I5889" s="7"/>
      <c r="J5889" s="7" t="s">
        <v>59</v>
      </c>
      <c r="K5889" s="7" t="s">
        <v>121</v>
      </c>
      <c r="L5889" s="7" t="s">
        <v>686</v>
      </c>
      <c r="M5889" s="7">
        <v>6</v>
      </c>
      <c r="N5889" s="7"/>
      <c r="O5889" s="7" t="s">
        <v>62</v>
      </c>
      <c r="P5889" s="7">
        <v>2000</v>
      </c>
      <c r="Q5889" s="7">
        <v>2000</v>
      </c>
      <c r="R5889" s="7"/>
      <c r="S5889" s="7"/>
    </row>
    <row r="5890" spans="1:19" hidden="1" x14ac:dyDescent="0.35">
      <c r="A5890">
        <v>5889</v>
      </c>
      <c r="B5890" s="7">
        <v>349</v>
      </c>
      <c r="C5890" s="7">
        <v>22002</v>
      </c>
      <c r="D5890" s="7">
        <v>3846</v>
      </c>
      <c r="E5890" s="7" t="s">
        <v>295</v>
      </c>
      <c r="F5890" s="7">
        <v>1</v>
      </c>
      <c r="G5890" s="7">
        <v>1</v>
      </c>
      <c r="H5890" s="7"/>
      <c r="I5890" s="7"/>
      <c r="J5890" s="7" t="s">
        <v>59</v>
      </c>
      <c r="K5890" s="7" t="s">
        <v>121</v>
      </c>
      <c r="L5890" s="7" t="s">
        <v>686</v>
      </c>
      <c r="M5890" s="7">
        <v>12</v>
      </c>
      <c r="N5890" s="7"/>
      <c r="O5890" s="7" t="s">
        <v>62</v>
      </c>
      <c r="P5890" s="7">
        <v>2005</v>
      </c>
      <c r="Q5890" s="7">
        <v>2005</v>
      </c>
      <c r="R5890" s="7" t="s">
        <v>2115</v>
      </c>
      <c r="S5890" s="7"/>
    </row>
    <row r="5891" spans="1:19" hidden="1" x14ac:dyDescent="0.35">
      <c r="A5891">
        <v>5890</v>
      </c>
      <c r="B5891" s="7">
        <v>349</v>
      </c>
      <c r="C5891" s="7">
        <v>19022</v>
      </c>
      <c r="D5891" s="7">
        <v>3846</v>
      </c>
      <c r="E5891" s="7" t="s">
        <v>295</v>
      </c>
      <c r="F5891" s="7"/>
      <c r="G5891" s="7"/>
      <c r="H5891" s="7"/>
      <c r="I5891" s="7"/>
      <c r="J5891" s="7"/>
      <c r="K5891" s="7"/>
      <c r="L5891" s="7" t="s">
        <v>686</v>
      </c>
      <c r="M5891" s="7">
        <v>5</v>
      </c>
      <c r="N5891" s="7" t="s">
        <v>78</v>
      </c>
      <c r="O5891" s="7" t="s">
        <v>105</v>
      </c>
      <c r="P5891" s="7">
        <v>2010</v>
      </c>
      <c r="Q5891" s="7">
        <v>2010</v>
      </c>
      <c r="R5891" s="7"/>
      <c r="S5891" s="7"/>
    </row>
    <row r="5892" spans="1:19" hidden="1" x14ac:dyDescent="0.35">
      <c r="A5892">
        <v>5891</v>
      </c>
      <c r="B5892" s="7">
        <v>349</v>
      </c>
      <c r="C5892" s="7">
        <v>19027</v>
      </c>
      <c r="D5892" s="7">
        <v>3846</v>
      </c>
      <c r="E5892" s="7" t="s">
        <v>295</v>
      </c>
      <c r="F5892" s="7">
        <v>102</v>
      </c>
      <c r="G5892" s="7">
        <v>102</v>
      </c>
      <c r="H5892" s="7"/>
      <c r="I5892" s="7"/>
      <c r="J5892" s="7" t="s">
        <v>59</v>
      </c>
      <c r="K5892" s="7" t="s">
        <v>121</v>
      </c>
      <c r="L5892" s="7" t="s">
        <v>686</v>
      </c>
      <c r="M5892" s="7">
        <v>6</v>
      </c>
      <c r="N5892" s="7"/>
      <c r="O5892" s="7" t="s">
        <v>62</v>
      </c>
      <c r="P5892" s="7">
        <v>2000</v>
      </c>
      <c r="Q5892" s="7">
        <v>2000</v>
      </c>
      <c r="R5892" s="7"/>
      <c r="S5892" s="7"/>
    </row>
    <row r="5893" spans="1:19" hidden="1" x14ac:dyDescent="0.35">
      <c r="A5893">
        <v>5892</v>
      </c>
      <c r="B5893" s="7">
        <v>349</v>
      </c>
      <c r="C5893" s="7">
        <v>22005</v>
      </c>
      <c r="D5893" s="7">
        <v>3846</v>
      </c>
      <c r="E5893" s="7" t="s">
        <v>295</v>
      </c>
      <c r="F5893" s="7"/>
      <c r="G5893" s="7"/>
      <c r="H5893" s="7"/>
      <c r="I5893" s="7"/>
      <c r="J5893" s="7"/>
      <c r="K5893" s="7"/>
      <c r="L5893" s="7" t="s">
        <v>686</v>
      </c>
      <c r="M5893" s="7">
        <v>12</v>
      </c>
      <c r="N5893" s="7" t="s">
        <v>78</v>
      </c>
      <c r="O5893" s="7" t="s">
        <v>105</v>
      </c>
      <c r="P5893" s="7">
        <v>2005</v>
      </c>
      <c r="Q5893" s="7">
        <v>2005</v>
      </c>
      <c r="R5893" s="7"/>
      <c r="S5893" s="7"/>
    </row>
    <row r="5894" spans="1:19" hidden="1" x14ac:dyDescent="0.35">
      <c r="A5894">
        <v>5893</v>
      </c>
      <c r="B5894" s="7">
        <v>349</v>
      </c>
      <c r="C5894" s="7">
        <v>19043</v>
      </c>
      <c r="D5894" s="7">
        <v>3846</v>
      </c>
      <c r="E5894" s="7" t="s">
        <v>295</v>
      </c>
      <c r="F5894" s="7">
        <v>1</v>
      </c>
      <c r="G5894" s="7">
        <v>1</v>
      </c>
      <c r="H5894" s="7"/>
      <c r="I5894" s="7"/>
      <c r="J5894" s="7" t="s">
        <v>59</v>
      </c>
      <c r="K5894" s="7" t="s">
        <v>121</v>
      </c>
      <c r="L5894" s="7" t="s">
        <v>686</v>
      </c>
      <c r="M5894" s="7">
        <v>6</v>
      </c>
      <c r="N5894" s="7"/>
      <c r="O5894" s="7" t="s">
        <v>62</v>
      </c>
      <c r="P5894" s="7">
        <v>1999</v>
      </c>
      <c r="Q5894" s="7">
        <v>1999</v>
      </c>
      <c r="R5894" s="7"/>
      <c r="S5894" s="7"/>
    </row>
    <row r="5895" spans="1:19" hidden="1" x14ac:dyDescent="0.35">
      <c r="A5895">
        <v>5894</v>
      </c>
      <c r="B5895" s="7">
        <v>349</v>
      </c>
      <c r="C5895" s="7">
        <v>22012</v>
      </c>
      <c r="D5895" s="7">
        <v>3846</v>
      </c>
      <c r="E5895" s="7" t="s">
        <v>591</v>
      </c>
      <c r="F5895" s="7">
        <v>26</v>
      </c>
      <c r="G5895" s="7">
        <v>26</v>
      </c>
      <c r="H5895" s="7"/>
      <c r="I5895" s="7"/>
      <c r="J5895" s="7" t="s">
        <v>59</v>
      </c>
      <c r="K5895" s="7" t="s">
        <v>121</v>
      </c>
      <c r="L5895" s="7" t="s">
        <v>686</v>
      </c>
      <c r="M5895" s="7">
        <v>12</v>
      </c>
      <c r="N5895" s="7"/>
      <c r="O5895" s="7" t="s">
        <v>62</v>
      </c>
      <c r="P5895" s="7">
        <v>2005</v>
      </c>
      <c r="Q5895" s="7">
        <v>2005</v>
      </c>
      <c r="R5895" s="7"/>
      <c r="S5895" s="7"/>
    </row>
    <row r="5896" spans="1:19" hidden="1" x14ac:dyDescent="0.35">
      <c r="A5896">
        <v>5895</v>
      </c>
      <c r="B5896" s="7">
        <v>349</v>
      </c>
      <c r="C5896" s="7">
        <v>22015</v>
      </c>
      <c r="D5896" s="7">
        <v>3846</v>
      </c>
      <c r="E5896" s="7" t="s">
        <v>295</v>
      </c>
      <c r="F5896" s="7">
        <v>30</v>
      </c>
      <c r="G5896" s="7">
        <v>30</v>
      </c>
      <c r="H5896" s="7"/>
      <c r="I5896" s="7"/>
      <c r="J5896" s="7" t="s">
        <v>59</v>
      </c>
      <c r="K5896" s="7" t="s">
        <v>121</v>
      </c>
      <c r="L5896" s="7" t="s">
        <v>686</v>
      </c>
      <c r="M5896" s="7">
        <v>12</v>
      </c>
      <c r="N5896" s="7"/>
      <c r="O5896" s="7" t="s">
        <v>62</v>
      </c>
      <c r="P5896" s="7">
        <v>2005</v>
      </c>
      <c r="Q5896" s="7">
        <v>2005</v>
      </c>
      <c r="R5896" s="7"/>
      <c r="S5896" s="7"/>
    </row>
    <row r="5897" spans="1:19" hidden="1" x14ac:dyDescent="0.35">
      <c r="A5897">
        <v>5896</v>
      </c>
      <c r="B5897" s="7">
        <v>349</v>
      </c>
      <c r="C5897" s="7">
        <v>22018</v>
      </c>
      <c r="D5897" s="7">
        <v>3846</v>
      </c>
      <c r="E5897" s="7" t="s">
        <v>295</v>
      </c>
      <c r="F5897" s="7"/>
      <c r="G5897" s="7"/>
      <c r="H5897" s="7"/>
      <c r="I5897" s="7"/>
      <c r="J5897" s="7"/>
      <c r="K5897" s="7"/>
      <c r="L5897" s="7"/>
      <c r="M5897" s="7">
        <v>12</v>
      </c>
      <c r="N5897" s="7" t="s">
        <v>78</v>
      </c>
      <c r="O5897" s="7" t="s">
        <v>105</v>
      </c>
      <c r="P5897" s="7">
        <v>2005</v>
      </c>
      <c r="Q5897" s="7">
        <v>2005</v>
      </c>
      <c r="R5897" s="7"/>
      <c r="S5897" s="7"/>
    </row>
    <row r="5898" spans="1:19" hidden="1" x14ac:dyDescent="0.35">
      <c r="A5898">
        <v>5897</v>
      </c>
      <c r="B5898" s="7">
        <v>349</v>
      </c>
      <c r="C5898" s="7">
        <v>22021</v>
      </c>
      <c r="D5898" s="7">
        <v>3846</v>
      </c>
      <c r="E5898" s="7" t="s">
        <v>295</v>
      </c>
      <c r="F5898" s="7">
        <v>3</v>
      </c>
      <c r="G5898" s="7">
        <v>3</v>
      </c>
      <c r="H5898" s="7"/>
      <c r="I5898" s="7"/>
      <c r="J5898" s="7" t="s">
        <v>59</v>
      </c>
      <c r="K5898" s="7" t="s">
        <v>121</v>
      </c>
      <c r="L5898" s="7" t="s">
        <v>686</v>
      </c>
      <c r="M5898" s="7">
        <v>12</v>
      </c>
      <c r="N5898" s="7"/>
      <c r="O5898" s="7" t="s">
        <v>62</v>
      </c>
      <c r="P5898" s="7">
        <v>2005</v>
      </c>
      <c r="Q5898" s="7">
        <v>2005</v>
      </c>
      <c r="R5898" s="7"/>
      <c r="S5898" s="7"/>
    </row>
    <row r="5899" spans="1:19" hidden="1" x14ac:dyDescent="0.35">
      <c r="A5899">
        <v>5898</v>
      </c>
      <c r="B5899" s="7">
        <v>349</v>
      </c>
      <c r="C5899" s="7">
        <v>19075</v>
      </c>
      <c r="D5899" s="7">
        <v>3846</v>
      </c>
      <c r="E5899" s="7" t="s">
        <v>591</v>
      </c>
      <c r="F5899" s="7">
        <v>70</v>
      </c>
      <c r="G5899" s="7">
        <v>70</v>
      </c>
      <c r="H5899" s="7"/>
      <c r="I5899" s="7"/>
      <c r="J5899" s="7" t="s">
        <v>59</v>
      </c>
      <c r="K5899" s="7" t="s">
        <v>121</v>
      </c>
      <c r="L5899" s="7" t="s">
        <v>686</v>
      </c>
      <c r="M5899" s="7">
        <v>6</v>
      </c>
      <c r="N5899" s="7"/>
      <c r="O5899" s="7" t="s">
        <v>62</v>
      </c>
      <c r="P5899" s="7">
        <v>2000</v>
      </c>
      <c r="Q5899" s="7">
        <v>2000</v>
      </c>
      <c r="R5899" s="7"/>
      <c r="S5899" s="7"/>
    </row>
    <row r="5900" spans="1:19" hidden="1" x14ac:dyDescent="0.35">
      <c r="A5900">
        <v>5899</v>
      </c>
      <c r="B5900" s="7">
        <v>349</v>
      </c>
      <c r="C5900" s="7">
        <v>22043</v>
      </c>
      <c r="D5900" s="7">
        <v>3846</v>
      </c>
      <c r="E5900" s="7" t="s">
        <v>295</v>
      </c>
      <c r="F5900" s="7">
        <v>1</v>
      </c>
      <c r="G5900" s="7">
        <v>1</v>
      </c>
      <c r="H5900" s="7"/>
      <c r="I5900" s="7"/>
      <c r="J5900" s="7" t="s">
        <v>59</v>
      </c>
      <c r="K5900" s="7" t="s">
        <v>121</v>
      </c>
      <c r="L5900" s="7" t="s">
        <v>686</v>
      </c>
      <c r="M5900" s="7">
        <v>12</v>
      </c>
      <c r="N5900" s="7"/>
      <c r="O5900" s="7" t="s">
        <v>62</v>
      </c>
      <c r="P5900" s="7">
        <v>2005</v>
      </c>
      <c r="Q5900" s="7">
        <v>2005</v>
      </c>
      <c r="R5900" s="7"/>
      <c r="S5900" s="7"/>
    </row>
    <row r="5901" spans="1:19" hidden="1" x14ac:dyDescent="0.35">
      <c r="A5901">
        <v>5900</v>
      </c>
      <c r="B5901" s="7">
        <v>349</v>
      </c>
      <c r="C5901" s="7">
        <v>22000</v>
      </c>
      <c r="D5901" s="7">
        <v>3276</v>
      </c>
      <c r="E5901" s="7" t="s">
        <v>295</v>
      </c>
      <c r="F5901" s="7">
        <v>5</v>
      </c>
      <c r="G5901" s="7">
        <v>5</v>
      </c>
      <c r="H5901" s="7"/>
      <c r="I5901" s="7"/>
      <c r="J5901" s="7" t="s">
        <v>59</v>
      </c>
      <c r="K5901" s="7" t="s">
        <v>121</v>
      </c>
      <c r="L5901" s="7" t="s">
        <v>686</v>
      </c>
      <c r="M5901" s="7">
        <v>12</v>
      </c>
      <c r="N5901" s="7"/>
      <c r="O5901" s="7" t="s">
        <v>62</v>
      </c>
      <c r="P5901" s="7">
        <v>2005</v>
      </c>
      <c r="Q5901" s="7">
        <v>2005</v>
      </c>
      <c r="R5901" s="7"/>
      <c r="S5901" s="7"/>
    </row>
    <row r="5902" spans="1:19" hidden="1" x14ac:dyDescent="0.35">
      <c r="A5902">
        <v>5901</v>
      </c>
      <c r="B5902" s="7">
        <v>349</v>
      </c>
      <c r="C5902" s="7">
        <v>22006</v>
      </c>
      <c r="D5902" s="7">
        <v>3276</v>
      </c>
      <c r="E5902" s="7" t="s">
        <v>591</v>
      </c>
      <c r="F5902" s="7">
        <v>6</v>
      </c>
      <c r="G5902" s="7">
        <v>6</v>
      </c>
      <c r="H5902" s="7"/>
      <c r="I5902" s="7"/>
      <c r="J5902" s="7" t="s">
        <v>59</v>
      </c>
      <c r="K5902" s="7" t="s">
        <v>121</v>
      </c>
      <c r="L5902" s="7" t="s">
        <v>686</v>
      </c>
      <c r="M5902" s="7">
        <v>12</v>
      </c>
      <c r="N5902" s="7"/>
      <c r="O5902" s="7" t="s">
        <v>62</v>
      </c>
      <c r="P5902" s="7">
        <v>2005</v>
      </c>
      <c r="Q5902" s="7">
        <v>2005</v>
      </c>
      <c r="R5902" s="7"/>
      <c r="S5902" s="7"/>
    </row>
    <row r="5903" spans="1:19" hidden="1" x14ac:dyDescent="0.35">
      <c r="A5903">
        <v>5902</v>
      </c>
      <c r="B5903" s="7">
        <v>349</v>
      </c>
      <c r="C5903" s="7">
        <v>22007</v>
      </c>
      <c r="D5903" s="7">
        <v>3276</v>
      </c>
      <c r="E5903" s="7" t="s">
        <v>591</v>
      </c>
      <c r="F5903" s="7">
        <v>3</v>
      </c>
      <c r="G5903" s="7">
        <v>3</v>
      </c>
      <c r="H5903" s="7"/>
      <c r="I5903" s="7"/>
      <c r="J5903" s="7" t="s">
        <v>59</v>
      </c>
      <c r="K5903" s="7" t="s">
        <v>121</v>
      </c>
      <c r="L5903" s="7" t="s">
        <v>686</v>
      </c>
      <c r="M5903" s="7">
        <v>12</v>
      </c>
      <c r="N5903" s="7"/>
      <c r="O5903" s="7" t="s">
        <v>62</v>
      </c>
      <c r="P5903" s="7">
        <v>2005</v>
      </c>
      <c r="Q5903" s="7">
        <v>2005</v>
      </c>
      <c r="R5903" s="7"/>
      <c r="S5903" s="7"/>
    </row>
    <row r="5904" spans="1:19" hidden="1" x14ac:dyDescent="0.35">
      <c r="A5904">
        <v>5903</v>
      </c>
      <c r="B5904" s="7">
        <v>349</v>
      </c>
      <c r="C5904" s="7">
        <v>22022</v>
      </c>
      <c r="D5904" s="7">
        <v>3276</v>
      </c>
      <c r="E5904" s="7" t="s">
        <v>295</v>
      </c>
      <c r="F5904" s="7">
        <v>1</v>
      </c>
      <c r="G5904" s="7">
        <v>1</v>
      </c>
      <c r="H5904" s="7"/>
      <c r="I5904" s="7"/>
      <c r="J5904" s="7" t="s">
        <v>59</v>
      </c>
      <c r="K5904" s="7" t="s">
        <v>121</v>
      </c>
      <c r="L5904" s="7" t="s">
        <v>686</v>
      </c>
      <c r="M5904" s="7">
        <v>12</v>
      </c>
      <c r="N5904" s="7"/>
      <c r="O5904" s="7" t="s">
        <v>62</v>
      </c>
      <c r="P5904" s="7">
        <v>2005</v>
      </c>
      <c r="Q5904" s="7">
        <v>2005</v>
      </c>
      <c r="R5904" s="7"/>
      <c r="S5904" s="7"/>
    </row>
    <row r="5905" spans="1:19" hidden="1" x14ac:dyDescent="0.35">
      <c r="A5905">
        <v>5904</v>
      </c>
      <c r="B5905" s="7">
        <v>349</v>
      </c>
      <c r="C5905" s="7">
        <v>26021</v>
      </c>
      <c r="D5905" s="7">
        <v>3276</v>
      </c>
      <c r="E5905" s="7" t="s">
        <v>295</v>
      </c>
      <c r="F5905" s="7"/>
      <c r="G5905" s="7"/>
      <c r="H5905" s="7"/>
      <c r="I5905" s="7"/>
      <c r="J5905" s="7"/>
      <c r="K5905" s="7"/>
      <c r="L5905" s="7"/>
      <c r="M5905" s="7"/>
      <c r="N5905" s="7" t="s">
        <v>78</v>
      </c>
      <c r="O5905" s="7" t="s">
        <v>105</v>
      </c>
      <c r="P5905" s="7">
        <v>2002</v>
      </c>
      <c r="Q5905" s="7">
        <v>2006</v>
      </c>
      <c r="R5905" s="7"/>
      <c r="S5905" s="7"/>
    </row>
    <row r="5906" spans="1:19" hidden="1" x14ac:dyDescent="0.35">
      <c r="A5906">
        <v>5905</v>
      </c>
      <c r="B5906" s="7">
        <v>349</v>
      </c>
      <c r="C5906" s="7">
        <v>26022</v>
      </c>
      <c r="D5906" s="7">
        <v>3276</v>
      </c>
      <c r="E5906" s="7" t="s">
        <v>295</v>
      </c>
      <c r="F5906" s="7"/>
      <c r="G5906" s="7"/>
      <c r="H5906" s="7"/>
      <c r="I5906" s="7"/>
      <c r="J5906" s="7"/>
      <c r="K5906" s="7"/>
      <c r="L5906" s="7"/>
      <c r="M5906" s="7"/>
      <c r="N5906" s="7" t="s">
        <v>78</v>
      </c>
      <c r="O5906" s="7" t="s">
        <v>105</v>
      </c>
      <c r="P5906" s="7">
        <v>2002</v>
      </c>
      <c r="Q5906" s="7">
        <v>2006</v>
      </c>
      <c r="R5906" s="7"/>
      <c r="S5906" s="7"/>
    </row>
    <row r="5907" spans="1:19" hidden="1" x14ac:dyDescent="0.35">
      <c r="A5907">
        <v>5906</v>
      </c>
      <c r="B5907" s="7">
        <v>349</v>
      </c>
      <c r="C5907" s="7">
        <v>22043</v>
      </c>
      <c r="D5907" s="7">
        <v>3276</v>
      </c>
      <c r="E5907" s="7" t="s">
        <v>295</v>
      </c>
      <c r="F5907" s="7">
        <v>13</v>
      </c>
      <c r="G5907" s="7">
        <v>13</v>
      </c>
      <c r="H5907" s="7"/>
      <c r="I5907" s="7"/>
      <c r="J5907" s="7" t="s">
        <v>59</v>
      </c>
      <c r="K5907" s="7" t="s">
        <v>121</v>
      </c>
      <c r="L5907" s="7" t="s">
        <v>686</v>
      </c>
      <c r="M5907" s="7">
        <v>12</v>
      </c>
      <c r="N5907" s="7"/>
      <c r="O5907" s="7" t="s">
        <v>62</v>
      </c>
      <c r="P5907" s="7">
        <v>2005</v>
      </c>
      <c r="Q5907" s="7">
        <v>2005</v>
      </c>
      <c r="R5907" s="7"/>
      <c r="S5907" s="7"/>
    </row>
    <row r="5908" spans="1:19" hidden="1" x14ac:dyDescent="0.35">
      <c r="A5908">
        <v>5907</v>
      </c>
      <c r="B5908" s="7">
        <v>349</v>
      </c>
      <c r="C5908" s="7">
        <v>19075</v>
      </c>
      <c r="D5908" s="20">
        <v>32652</v>
      </c>
      <c r="E5908" s="7" t="s">
        <v>591</v>
      </c>
      <c r="F5908" s="7">
        <v>5</v>
      </c>
      <c r="G5908" s="7">
        <v>5</v>
      </c>
      <c r="H5908" s="7"/>
      <c r="I5908" s="7"/>
      <c r="J5908" s="7" t="s">
        <v>59</v>
      </c>
      <c r="K5908" s="7" t="s">
        <v>121</v>
      </c>
      <c r="L5908" s="7" t="s">
        <v>686</v>
      </c>
      <c r="M5908" s="7">
        <v>6</v>
      </c>
      <c r="N5908" s="7"/>
      <c r="O5908" s="7" t="s">
        <v>62</v>
      </c>
      <c r="P5908" s="7">
        <v>2000</v>
      </c>
      <c r="Q5908" s="7">
        <v>2000</v>
      </c>
      <c r="R5908" s="7"/>
      <c r="S5908" s="7"/>
    </row>
    <row r="5909" spans="1:19" hidden="1" x14ac:dyDescent="0.35">
      <c r="A5909">
        <v>5908</v>
      </c>
      <c r="B5909" s="7">
        <v>349</v>
      </c>
      <c r="C5909" s="7">
        <v>19027</v>
      </c>
      <c r="D5909" s="7">
        <v>3658</v>
      </c>
      <c r="E5909" s="7" t="s">
        <v>295</v>
      </c>
      <c r="F5909" s="7">
        <v>2</v>
      </c>
      <c r="G5909" s="7">
        <v>2</v>
      </c>
      <c r="H5909" s="7"/>
      <c r="I5909" s="7"/>
      <c r="J5909" s="7" t="s">
        <v>59</v>
      </c>
      <c r="K5909" s="7" t="s">
        <v>121</v>
      </c>
      <c r="L5909" s="7" t="s">
        <v>686</v>
      </c>
      <c r="M5909" s="7">
        <v>6</v>
      </c>
      <c r="N5909" s="7"/>
      <c r="O5909" s="7" t="s">
        <v>62</v>
      </c>
      <c r="P5909" s="7">
        <v>2000</v>
      </c>
      <c r="Q5909" s="7">
        <v>2000</v>
      </c>
      <c r="R5909" s="7"/>
      <c r="S5909" s="7"/>
    </row>
    <row r="5910" spans="1:19" hidden="1" x14ac:dyDescent="0.35">
      <c r="A5910">
        <v>5909</v>
      </c>
      <c r="B5910" s="7">
        <v>349</v>
      </c>
      <c r="C5910" s="7">
        <v>19075</v>
      </c>
      <c r="D5910" s="7">
        <v>3658</v>
      </c>
      <c r="E5910" s="7" t="s">
        <v>131</v>
      </c>
      <c r="F5910" s="7">
        <v>300</v>
      </c>
      <c r="G5910" s="7">
        <v>300</v>
      </c>
      <c r="H5910" s="7"/>
      <c r="I5910" s="7"/>
      <c r="J5910" s="7" t="s">
        <v>59</v>
      </c>
      <c r="K5910" s="7" t="s">
        <v>121</v>
      </c>
      <c r="L5910" s="7" t="s">
        <v>686</v>
      </c>
      <c r="M5910" s="7">
        <v>6</v>
      </c>
      <c r="N5910" s="7"/>
      <c r="O5910" s="7" t="s">
        <v>62</v>
      </c>
      <c r="P5910" s="7">
        <v>2000</v>
      </c>
      <c r="Q5910" s="7">
        <v>2000</v>
      </c>
      <c r="R5910" s="7"/>
      <c r="S5910" s="7"/>
    </row>
    <row r="5911" spans="1:19" hidden="1" x14ac:dyDescent="0.35">
      <c r="A5911">
        <v>5910</v>
      </c>
      <c r="B5911" s="7">
        <v>349</v>
      </c>
      <c r="C5911" s="7">
        <v>19075</v>
      </c>
      <c r="D5911" s="7">
        <v>3288</v>
      </c>
      <c r="E5911" s="7" t="s">
        <v>591</v>
      </c>
      <c r="F5911" s="7">
        <v>1</v>
      </c>
      <c r="G5911" s="7">
        <v>1</v>
      </c>
      <c r="H5911" s="7"/>
      <c r="I5911" s="7"/>
      <c r="J5911" s="7" t="s">
        <v>59</v>
      </c>
      <c r="K5911" s="7" t="s">
        <v>121</v>
      </c>
      <c r="L5911" s="7" t="s">
        <v>686</v>
      </c>
      <c r="M5911" s="7">
        <v>6</v>
      </c>
      <c r="N5911" s="7"/>
      <c r="O5911" s="7" t="s">
        <v>62</v>
      </c>
      <c r="P5911" s="7">
        <v>2000</v>
      </c>
      <c r="Q5911" s="7">
        <v>2000</v>
      </c>
      <c r="R5911" s="7"/>
      <c r="S5911" s="7"/>
    </row>
    <row r="5912" spans="1:19" hidden="1" x14ac:dyDescent="0.35">
      <c r="A5912">
        <v>5911</v>
      </c>
      <c r="B5912" s="7">
        <v>349</v>
      </c>
      <c r="C5912" s="7">
        <v>22037</v>
      </c>
      <c r="D5912" s="7">
        <v>3650</v>
      </c>
      <c r="E5912" s="7" t="s">
        <v>58</v>
      </c>
      <c r="F5912" s="7"/>
      <c r="G5912" s="7"/>
      <c r="H5912" s="7"/>
      <c r="I5912" s="7"/>
      <c r="J5912" s="7"/>
      <c r="K5912" s="7"/>
      <c r="L5912" s="7"/>
      <c r="M5912" s="7"/>
      <c r="N5912" s="7" t="s">
        <v>684</v>
      </c>
      <c r="O5912" s="7" t="s">
        <v>105</v>
      </c>
      <c r="P5912" s="7">
        <v>2004</v>
      </c>
      <c r="Q5912" s="7">
        <v>2004</v>
      </c>
      <c r="R5912" s="7"/>
      <c r="S5912" s="7"/>
    </row>
    <row r="5913" spans="1:19" hidden="1" x14ac:dyDescent="0.35">
      <c r="A5913">
        <v>5912</v>
      </c>
      <c r="B5913" s="7">
        <v>350</v>
      </c>
      <c r="C5913" s="7">
        <v>26007</v>
      </c>
      <c r="D5913" s="7">
        <v>3890</v>
      </c>
      <c r="E5913" s="7" t="s">
        <v>131</v>
      </c>
      <c r="F5913" s="7"/>
      <c r="G5913" s="7"/>
      <c r="H5913" s="7"/>
      <c r="I5913" s="7"/>
      <c r="J5913" s="7"/>
      <c r="K5913" s="7"/>
      <c r="L5913" s="7" t="s">
        <v>61</v>
      </c>
      <c r="M5913" s="7">
        <v>6</v>
      </c>
      <c r="N5913" s="7" t="s">
        <v>78</v>
      </c>
      <c r="O5913" s="7" t="s">
        <v>62</v>
      </c>
      <c r="P5913" s="7">
        <v>2011</v>
      </c>
      <c r="Q5913" s="7">
        <v>2011</v>
      </c>
      <c r="R5913" s="7"/>
      <c r="S5913" s="7"/>
    </row>
    <row r="5914" spans="1:19" hidden="1" x14ac:dyDescent="0.35">
      <c r="A5914">
        <v>5913</v>
      </c>
      <c r="B5914" s="7">
        <v>350</v>
      </c>
      <c r="C5914" s="7">
        <v>26017</v>
      </c>
      <c r="D5914" s="7">
        <v>3890</v>
      </c>
      <c r="E5914" s="7" t="s">
        <v>131</v>
      </c>
      <c r="F5914" s="7"/>
      <c r="G5914" s="7"/>
      <c r="H5914" s="7"/>
      <c r="I5914" s="7"/>
      <c r="J5914" s="7"/>
      <c r="K5914" s="7"/>
      <c r="L5914" s="7" t="s">
        <v>61</v>
      </c>
      <c r="M5914" s="7"/>
      <c r="N5914" s="7" t="s">
        <v>78</v>
      </c>
      <c r="O5914" s="7" t="s">
        <v>62</v>
      </c>
      <c r="P5914" s="7">
        <v>2011</v>
      </c>
      <c r="Q5914" s="7">
        <v>2011</v>
      </c>
      <c r="R5914" s="7"/>
      <c r="S5914" s="7"/>
    </row>
    <row r="5915" spans="1:19" hidden="1" x14ac:dyDescent="0.35">
      <c r="A5915">
        <v>5914</v>
      </c>
      <c r="B5915" s="7">
        <v>350</v>
      </c>
      <c r="C5915" s="7">
        <v>26023</v>
      </c>
      <c r="D5915" s="7">
        <v>3890</v>
      </c>
      <c r="E5915" s="7" t="s">
        <v>131</v>
      </c>
      <c r="F5915" s="7">
        <v>22</v>
      </c>
      <c r="G5915" s="7">
        <v>22</v>
      </c>
      <c r="H5915" s="7"/>
      <c r="I5915" s="7"/>
      <c r="J5915" s="7" t="s">
        <v>59</v>
      </c>
      <c r="K5915" s="7" t="s">
        <v>121</v>
      </c>
      <c r="L5915" s="7" t="s">
        <v>61</v>
      </c>
      <c r="M5915" s="7">
        <v>3</v>
      </c>
      <c r="N5915" s="7"/>
      <c r="O5915" s="7" t="s">
        <v>105</v>
      </c>
      <c r="P5915" s="7">
        <v>2011</v>
      </c>
      <c r="Q5915" s="7">
        <v>2011</v>
      </c>
      <c r="R5915" s="7" t="s">
        <v>1488</v>
      </c>
      <c r="S5915" s="7"/>
    </row>
    <row r="5916" spans="1:19" hidden="1" x14ac:dyDescent="0.35">
      <c r="A5916">
        <v>5915</v>
      </c>
      <c r="B5916" s="7">
        <v>351</v>
      </c>
      <c r="C5916" s="7">
        <v>4006</v>
      </c>
      <c r="D5916" s="7">
        <v>3890</v>
      </c>
      <c r="E5916" s="7" t="s">
        <v>58</v>
      </c>
      <c r="F5916" s="7">
        <v>25</v>
      </c>
      <c r="G5916" s="7">
        <v>25</v>
      </c>
      <c r="H5916" s="7"/>
      <c r="I5916" s="7"/>
      <c r="J5916" s="7" t="s">
        <v>104</v>
      </c>
      <c r="K5916" s="7" t="s">
        <v>121</v>
      </c>
      <c r="L5916" s="7" t="s">
        <v>61</v>
      </c>
      <c r="M5916" s="7">
        <v>3</v>
      </c>
      <c r="N5916" s="7"/>
      <c r="O5916" s="7" t="s">
        <v>88</v>
      </c>
      <c r="P5916" s="7">
        <v>2012</v>
      </c>
      <c r="Q5916" s="7">
        <v>2012</v>
      </c>
      <c r="R5916" s="7" t="s">
        <v>233</v>
      </c>
      <c r="S5916" s="7"/>
    </row>
    <row r="5917" spans="1:19" hidden="1" x14ac:dyDescent="0.35">
      <c r="A5917">
        <v>5916</v>
      </c>
      <c r="B5917" s="7">
        <v>352</v>
      </c>
      <c r="C5917" s="7">
        <v>4032</v>
      </c>
      <c r="D5917" s="20">
        <v>3928</v>
      </c>
      <c r="E5917" s="7" t="s">
        <v>58</v>
      </c>
      <c r="F5917" s="7">
        <v>2000</v>
      </c>
      <c r="G5917" s="7">
        <v>5500</v>
      </c>
      <c r="H5917" s="7"/>
      <c r="I5917" s="7"/>
      <c r="J5917" s="7" t="s">
        <v>104</v>
      </c>
      <c r="K5917" s="7" t="s">
        <v>60</v>
      </c>
      <c r="L5917" s="7" t="s">
        <v>61</v>
      </c>
      <c r="M5917" s="7">
        <v>3</v>
      </c>
      <c r="N5917" s="7"/>
      <c r="O5917" s="7" t="s">
        <v>62</v>
      </c>
      <c r="P5917" s="7">
        <v>2011</v>
      </c>
      <c r="Q5917" s="7">
        <v>2011</v>
      </c>
      <c r="R5917" s="7" t="s">
        <v>2732</v>
      </c>
      <c r="S5917" s="7"/>
    </row>
    <row r="5918" spans="1:19" hidden="1" x14ac:dyDescent="0.35">
      <c r="A5918">
        <v>5917</v>
      </c>
      <c r="B5918" s="7">
        <v>353</v>
      </c>
      <c r="C5918" s="7">
        <v>22042</v>
      </c>
      <c r="D5918" s="20">
        <v>32228</v>
      </c>
      <c r="E5918" s="7" t="s">
        <v>173</v>
      </c>
      <c r="F5918" s="7"/>
      <c r="G5918" s="7"/>
      <c r="H5918" s="7"/>
      <c r="I5918" s="7"/>
      <c r="J5918" s="7" t="s">
        <v>59</v>
      </c>
      <c r="K5918" s="7"/>
      <c r="L5918" s="7" t="s">
        <v>686</v>
      </c>
      <c r="M5918" s="7" t="s">
        <v>2750</v>
      </c>
      <c r="N5918" s="7" t="s">
        <v>78</v>
      </c>
      <c r="O5918" s="7" t="s">
        <v>105</v>
      </c>
      <c r="P5918" s="7">
        <v>2014</v>
      </c>
      <c r="Q5918" s="7">
        <v>2014</v>
      </c>
      <c r="R5918" s="7"/>
      <c r="S5918" s="7"/>
    </row>
    <row r="5919" spans="1:19" hidden="1" x14ac:dyDescent="0.35">
      <c r="A5919">
        <v>5918</v>
      </c>
      <c r="B5919" s="7">
        <v>354</v>
      </c>
      <c r="C5919" s="21">
        <v>5121</v>
      </c>
      <c r="D5919" s="7">
        <v>3295</v>
      </c>
      <c r="E5919" s="7" t="s">
        <v>58</v>
      </c>
      <c r="F5919" s="7">
        <v>580</v>
      </c>
      <c r="G5919" s="7">
        <v>720</v>
      </c>
      <c r="H5919" s="7"/>
      <c r="I5919" s="7"/>
      <c r="J5919" s="7" t="s">
        <v>2773</v>
      </c>
      <c r="K5919" s="7" t="s">
        <v>121</v>
      </c>
      <c r="L5919" s="7"/>
      <c r="M5919" s="7"/>
      <c r="N5919" s="7" t="s">
        <v>78</v>
      </c>
      <c r="O5919" s="7" t="s">
        <v>105</v>
      </c>
      <c r="P5919" s="7"/>
      <c r="Q5919" s="7"/>
      <c r="R5919" s="7" t="s">
        <v>2794</v>
      </c>
      <c r="S5919" s="7"/>
    </row>
    <row r="5920" spans="1:19" hidden="1" x14ac:dyDescent="0.35">
      <c r="A5920">
        <v>5919</v>
      </c>
      <c r="B5920" s="7">
        <v>354</v>
      </c>
      <c r="C5920" s="21">
        <v>5128</v>
      </c>
      <c r="D5920" s="7">
        <v>3883</v>
      </c>
      <c r="E5920" s="7" t="s">
        <v>131</v>
      </c>
      <c r="F5920" s="7">
        <v>250</v>
      </c>
      <c r="G5920" s="7">
        <v>1645</v>
      </c>
      <c r="H5920" s="7"/>
      <c r="I5920" s="7"/>
      <c r="J5920" s="7" t="s">
        <v>2773</v>
      </c>
      <c r="K5920" s="7"/>
      <c r="L5920" s="7" t="s">
        <v>61</v>
      </c>
      <c r="M5920" s="7"/>
      <c r="N5920" s="7" t="s">
        <v>90</v>
      </c>
      <c r="O5920" s="7" t="s">
        <v>105</v>
      </c>
      <c r="P5920" s="7">
        <v>1990</v>
      </c>
      <c r="Q5920" s="7">
        <v>2002</v>
      </c>
      <c r="R5920" s="7" t="s">
        <v>2798</v>
      </c>
      <c r="S5920" s="7"/>
    </row>
    <row r="5921" spans="1:19" hidden="1" x14ac:dyDescent="0.35">
      <c r="A5921">
        <v>5920</v>
      </c>
      <c r="B5921" s="7">
        <v>354</v>
      </c>
      <c r="C5921" s="21">
        <v>5116</v>
      </c>
      <c r="D5921" s="20">
        <v>1016817</v>
      </c>
      <c r="E5921" s="7" t="s">
        <v>58</v>
      </c>
      <c r="F5921" s="7">
        <v>30</v>
      </c>
      <c r="G5921" s="7">
        <v>50</v>
      </c>
      <c r="H5921" s="7"/>
      <c r="I5921" s="7"/>
      <c r="J5921" s="7" t="s">
        <v>2773</v>
      </c>
      <c r="K5921" s="7" t="s">
        <v>121</v>
      </c>
      <c r="L5921" s="7"/>
      <c r="M5921" s="7"/>
      <c r="N5921" s="7" t="s">
        <v>78</v>
      </c>
      <c r="O5921" s="7" t="s">
        <v>105</v>
      </c>
      <c r="P5921" s="7"/>
      <c r="Q5921" s="7"/>
      <c r="R5921" s="7" t="s">
        <v>2795</v>
      </c>
      <c r="S5921" s="7"/>
    </row>
    <row r="5922" spans="1:19" hidden="1" x14ac:dyDescent="0.35">
      <c r="A5922">
        <v>5921</v>
      </c>
      <c r="B5922" s="7">
        <v>354</v>
      </c>
      <c r="C5922" s="21">
        <v>5128</v>
      </c>
      <c r="D5922" s="20">
        <v>1016817</v>
      </c>
      <c r="E5922" s="7" t="s">
        <v>58</v>
      </c>
      <c r="F5922" s="7">
        <v>1000</v>
      </c>
      <c r="G5922" s="7">
        <v>10000</v>
      </c>
      <c r="H5922" s="7"/>
      <c r="I5922" s="7"/>
      <c r="J5922" s="7" t="s">
        <v>2773</v>
      </c>
      <c r="K5922" s="7"/>
      <c r="L5922" s="7" t="s">
        <v>61</v>
      </c>
      <c r="M5922" s="7"/>
      <c r="N5922" s="7" t="s">
        <v>90</v>
      </c>
      <c r="O5922" s="7" t="s">
        <v>105</v>
      </c>
      <c r="P5922" s="7">
        <v>1990</v>
      </c>
      <c r="Q5922" s="7">
        <v>2002</v>
      </c>
      <c r="R5922" s="7" t="s">
        <v>2807</v>
      </c>
      <c r="S5922" s="7"/>
    </row>
    <row r="5923" spans="1:19" hidden="1" x14ac:dyDescent="0.35">
      <c r="A5923">
        <v>5922</v>
      </c>
      <c r="B5923" s="7">
        <v>354</v>
      </c>
      <c r="C5923" s="21">
        <v>5137</v>
      </c>
      <c r="D5923" s="20">
        <v>1016817</v>
      </c>
      <c r="E5923" s="7" t="s">
        <v>131</v>
      </c>
      <c r="F5923" s="7"/>
      <c r="G5923" s="7"/>
      <c r="H5923" s="7"/>
      <c r="I5923" s="7"/>
      <c r="J5923" s="7" t="s">
        <v>2773</v>
      </c>
      <c r="K5923" s="7" t="s">
        <v>121</v>
      </c>
      <c r="L5923" s="7" t="s">
        <v>686</v>
      </c>
      <c r="M5923" s="7"/>
      <c r="N5923" s="7" t="s">
        <v>78</v>
      </c>
      <c r="O5923" s="7"/>
      <c r="P5923" s="7"/>
      <c r="Q5923" s="7">
        <v>2002</v>
      </c>
      <c r="R5923" s="7"/>
      <c r="S5923" s="7"/>
    </row>
    <row r="5924" spans="1:19" hidden="1" x14ac:dyDescent="0.35">
      <c r="A5924">
        <v>5923</v>
      </c>
      <c r="B5924" s="7">
        <v>354</v>
      </c>
      <c r="C5924" s="21">
        <v>5196</v>
      </c>
      <c r="D5924" s="7">
        <v>3659</v>
      </c>
      <c r="E5924" s="7" t="s">
        <v>90</v>
      </c>
      <c r="F5924" s="7"/>
      <c r="G5924" s="7"/>
      <c r="H5924" s="7"/>
      <c r="I5924" s="7"/>
      <c r="J5924" s="7"/>
      <c r="K5924" s="7"/>
      <c r="L5924" s="7"/>
      <c r="M5924" s="7"/>
      <c r="N5924" s="7" t="s">
        <v>78</v>
      </c>
      <c r="O5924" s="7" t="s">
        <v>105</v>
      </c>
      <c r="P5924" s="7"/>
      <c r="Q5924" s="7"/>
      <c r="R5924" s="7"/>
      <c r="S5924" s="7"/>
    </row>
    <row r="5925" spans="1:19" hidden="1" x14ac:dyDescent="0.35">
      <c r="A5925">
        <v>5924</v>
      </c>
      <c r="B5925" s="7">
        <v>354</v>
      </c>
      <c r="C5925" s="21">
        <v>5121</v>
      </c>
      <c r="D5925" s="7">
        <v>3294</v>
      </c>
      <c r="E5925" s="7" t="s">
        <v>58</v>
      </c>
      <c r="F5925" s="7">
        <v>250</v>
      </c>
      <c r="G5925" s="7">
        <v>500</v>
      </c>
      <c r="H5925" s="7"/>
      <c r="I5925" s="7"/>
      <c r="J5925" s="7" t="s">
        <v>2773</v>
      </c>
      <c r="K5925" s="7" t="s">
        <v>121</v>
      </c>
      <c r="L5925" s="7"/>
      <c r="M5925" s="7"/>
      <c r="N5925" s="7" t="s">
        <v>78</v>
      </c>
      <c r="O5925" s="7" t="s">
        <v>105</v>
      </c>
      <c r="P5925" s="7"/>
      <c r="Q5925" s="7"/>
      <c r="R5925" s="7" t="s">
        <v>2793</v>
      </c>
      <c r="S5925" s="7"/>
    </row>
    <row r="5926" spans="1:19" hidden="1" x14ac:dyDescent="0.35">
      <c r="A5926">
        <v>5925</v>
      </c>
      <c r="B5926" s="7">
        <v>354</v>
      </c>
      <c r="C5926" s="21">
        <v>5128</v>
      </c>
      <c r="D5926" s="7">
        <v>3294</v>
      </c>
      <c r="E5926" s="7" t="s">
        <v>58</v>
      </c>
      <c r="F5926" s="7">
        <v>1000</v>
      </c>
      <c r="G5926" s="7">
        <v>10000</v>
      </c>
      <c r="H5926" s="7"/>
      <c r="I5926" s="7"/>
      <c r="J5926" s="7" t="s">
        <v>2773</v>
      </c>
      <c r="K5926" s="7"/>
      <c r="L5926" s="7" t="s">
        <v>61</v>
      </c>
      <c r="M5926" s="7"/>
      <c r="N5926" s="7" t="s">
        <v>90</v>
      </c>
      <c r="O5926" s="7" t="s">
        <v>105</v>
      </c>
      <c r="P5926" s="7">
        <v>1990</v>
      </c>
      <c r="Q5926" s="7">
        <v>2002</v>
      </c>
      <c r="R5926" s="7" t="s">
        <v>2806</v>
      </c>
      <c r="S5926" s="7"/>
    </row>
    <row r="5927" spans="1:19" hidden="1" x14ac:dyDescent="0.35">
      <c r="A5927">
        <v>5926</v>
      </c>
      <c r="B5927" s="7">
        <v>354</v>
      </c>
      <c r="C5927" s="21">
        <v>5137</v>
      </c>
      <c r="D5927" s="7">
        <v>3294</v>
      </c>
      <c r="E5927" s="7" t="s">
        <v>131</v>
      </c>
      <c r="F5927" s="7"/>
      <c r="G5927" s="7"/>
      <c r="H5927" s="7"/>
      <c r="I5927" s="7"/>
      <c r="J5927" s="7" t="s">
        <v>2773</v>
      </c>
      <c r="K5927" s="7" t="s">
        <v>121</v>
      </c>
      <c r="L5927" s="7" t="s">
        <v>686</v>
      </c>
      <c r="M5927" s="7"/>
      <c r="N5927" s="7" t="s">
        <v>684</v>
      </c>
      <c r="O5927" s="7"/>
      <c r="P5927" s="7"/>
      <c r="Q5927" s="7">
        <v>2002</v>
      </c>
      <c r="R5927" s="7"/>
      <c r="S5927" s="7"/>
    </row>
    <row r="5928" spans="1:19" hidden="1" x14ac:dyDescent="0.35">
      <c r="A5928">
        <v>5927</v>
      </c>
      <c r="B5928" s="7">
        <v>354</v>
      </c>
      <c r="C5928" s="21">
        <v>5188</v>
      </c>
      <c r="D5928" s="7">
        <v>3294</v>
      </c>
      <c r="E5928" s="7" t="s">
        <v>2779</v>
      </c>
      <c r="F5928" s="7"/>
      <c r="G5928" s="7"/>
      <c r="H5928" s="7"/>
      <c r="I5928" s="7"/>
      <c r="J5928" s="7"/>
      <c r="K5928" s="7"/>
      <c r="L5928" s="7"/>
      <c r="M5928" s="7"/>
      <c r="N5928" s="7" t="s">
        <v>78</v>
      </c>
      <c r="O5928" s="7" t="s">
        <v>105</v>
      </c>
      <c r="P5928" s="7"/>
      <c r="Q5928" s="7"/>
      <c r="R5928" s="7"/>
      <c r="S5928" s="7"/>
    </row>
    <row r="5929" spans="1:19" hidden="1" x14ac:dyDescent="0.35">
      <c r="A5929">
        <v>5928</v>
      </c>
      <c r="B5929" s="7">
        <v>354</v>
      </c>
      <c r="C5929" s="21">
        <v>5195</v>
      </c>
      <c r="D5929" s="7">
        <v>3294</v>
      </c>
      <c r="E5929" s="7" t="s">
        <v>2779</v>
      </c>
      <c r="F5929" s="7"/>
      <c r="G5929" s="7"/>
      <c r="H5929" s="7"/>
      <c r="I5929" s="7"/>
      <c r="J5929" s="7"/>
      <c r="K5929" s="7"/>
      <c r="L5929" s="7"/>
      <c r="M5929" s="7"/>
      <c r="N5929" s="7" t="s">
        <v>78</v>
      </c>
      <c r="O5929" s="7" t="s">
        <v>105</v>
      </c>
      <c r="P5929" s="7"/>
      <c r="Q5929" s="7"/>
      <c r="R5929" s="7"/>
      <c r="S5929" s="7"/>
    </row>
    <row r="5930" spans="1:19" hidden="1" x14ac:dyDescent="0.35">
      <c r="A5930">
        <v>5929</v>
      </c>
      <c r="B5930" s="7">
        <v>354</v>
      </c>
      <c r="C5930" s="21">
        <v>5196</v>
      </c>
      <c r="D5930" s="7">
        <v>3294</v>
      </c>
      <c r="E5930" s="7" t="s">
        <v>2779</v>
      </c>
      <c r="F5930" s="7"/>
      <c r="G5930" s="7"/>
      <c r="H5930" s="7"/>
      <c r="I5930" s="7"/>
      <c r="J5930" s="7"/>
      <c r="K5930" s="7"/>
      <c r="L5930" s="7"/>
      <c r="M5930" s="7"/>
      <c r="N5930" s="7" t="s">
        <v>78</v>
      </c>
      <c r="O5930" s="7" t="s">
        <v>105</v>
      </c>
      <c r="P5930" s="7"/>
      <c r="Q5930" s="7"/>
      <c r="R5930" s="7" t="s">
        <v>2782</v>
      </c>
      <c r="S5930" s="7"/>
    </row>
    <row r="5931" spans="1:19" hidden="1" x14ac:dyDescent="0.35">
      <c r="A5931">
        <v>5930</v>
      </c>
      <c r="B5931" s="7">
        <v>354</v>
      </c>
      <c r="C5931" s="21">
        <v>5116</v>
      </c>
      <c r="D5931" s="20">
        <v>3935</v>
      </c>
      <c r="E5931" s="7" t="s">
        <v>58</v>
      </c>
      <c r="F5931" s="7">
        <v>5</v>
      </c>
      <c r="G5931" s="7">
        <v>10</v>
      </c>
      <c r="H5931" s="7"/>
      <c r="I5931" s="7"/>
      <c r="J5931" s="7" t="s">
        <v>2773</v>
      </c>
      <c r="K5931" s="7" t="s">
        <v>121</v>
      </c>
      <c r="L5931" s="7"/>
      <c r="M5931" s="7"/>
      <c r="N5931" s="7" t="s">
        <v>78</v>
      </c>
      <c r="O5931" s="7" t="s">
        <v>105</v>
      </c>
      <c r="P5931" s="7"/>
      <c r="Q5931" s="7"/>
      <c r="R5931" s="7"/>
      <c r="S5931" s="7"/>
    </row>
    <row r="5932" spans="1:19" hidden="1" x14ac:dyDescent="0.35">
      <c r="A5932">
        <v>5931</v>
      </c>
      <c r="B5932" s="7">
        <v>354</v>
      </c>
      <c r="C5932" s="21">
        <v>5128</v>
      </c>
      <c r="D5932" s="20">
        <v>3935</v>
      </c>
      <c r="E5932" s="7" t="s">
        <v>131</v>
      </c>
      <c r="F5932" s="7">
        <v>150</v>
      </c>
      <c r="G5932" s="7">
        <v>1000</v>
      </c>
      <c r="H5932" s="7"/>
      <c r="I5932" s="7"/>
      <c r="J5932" s="7" t="s">
        <v>2773</v>
      </c>
      <c r="K5932" s="7"/>
      <c r="L5932" s="7" t="s">
        <v>61</v>
      </c>
      <c r="M5932" s="7"/>
      <c r="N5932" s="7" t="s">
        <v>90</v>
      </c>
      <c r="O5932" s="7" t="s">
        <v>105</v>
      </c>
      <c r="P5932" s="7">
        <v>1990</v>
      </c>
      <c r="Q5932" s="7">
        <v>2002</v>
      </c>
      <c r="R5932" s="7" t="s">
        <v>2799</v>
      </c>
      <c r="S5932" s="7"/>
    </row>
    <row r="5933" spans="1:19" hidden="1" x14ac:dyDescent="0.35">
      <c r="A5933">
        <v>5932</v>
      </c>
      <c r="B5933" s="7">
        <v>354</v>
      </c>
      <c r="C5933" s="21">
        <v>5137</v>
      </c>
      <c r="D5933" s="20">
        <v>3935</v>
      </c>
      <c r="E5933" s="7" t="s">
        <v>295</v>
      </c>
      <c r="F5933" s="7"/>
      <c r="G5933" s="7"/>
      <c r="H5933" s="7"/>
      <c r="I5933" s="7"/>
      <c r="J5933" s="7"/>
      <c r="K5933" s="7"/>
      <c r="L5933" s="7" t="s">
        <v>686</v>
      </c>
      <c r="M5933" s="7"/>
      <c r="N5933" s="7" t="s">
        <v>2774</v>
      </c>
      <c r="O5933" s="7"/>
      <c r="P5933" s="7"/>
      <c r="Q5933" s="7">
        <v>2002</v>
      </c>
      <c r="R5933" s="7"/>
      <c r="S5933" s="7"/>
    </row>
    <row r="5934" spans="1:19" hidden="1" x14ac:dyDescent="0.35">
      <c r="A5934">
        <v>5933</v>
      </c>
      <c r="B5934" s="7">
        <v>354</v>
      </c>
      <c r="C5934" s="21">
        <v>5191</v>
      </c>
      <c r="D5934" s="20">
        <v>3935</v>
      </c>
      <c r="E5934" s="7" t="s">
        <v>2779</v>
      </c>
      <c r="F5934" s="7"/>
      <c r="G5934" s="7"/>
      <c r="H5934" s="7"/>
      <c r="I5934" s="7"/>
      <c r="J5934" s="7"/>
      <c r="K5934" s="7"/>
      <c r="L5934" s="7"/>
      <c r="M5934" s="7"/>
      <c r="N5934" s="7" t="s">
        <v>2780</v>
      </c>
      <c r="O5934" s="7" t="s">
        <v>105</v>
      </c>
      <c r="P5934" s="7"/>
      <c r="Q5934" s="7"/>
      <c r="R5934" s="7"/>
      <c r="S5934" s="7"/>
    </row>
    <row r="5935" spans="1:19" hidden="1" x14ac:dyDescent="0.35">
      <c r="A5935">
        <v>5934</v>
      </c>
      <c r="B5935" s="7">
        <v>354</v>
      </c>
      <c r="C5935" s="21">
        <v>5121</v>
      </c>
      <c r="D5935" s="7">
        <v>3298</v>
      </c>
      <c r="E5935" s="7" t="s">
        <v>58</v>
      </c>
      <c r="F5935" s="7">
        <v>250</v>
      </c>
      <c r="G5935" s="7">
        <v>500</v>
      </c>
      <c r="H5935" s="7"/>
      <c r="I5935" s="7"/>
      <c r="J5935" s="7" t="s">
        <v>2773</v>
      </c>
      <c r="K5935" s="7" t="s">
        <v>121</v>
      </c>
      <c r="L5935" s="7"/>
      <c r="M5935" s="7"/>
      <c r="N5935" s="7" t="s">
        <v>78</v>
      </c>
      <c r="O5935" s="7" t="s">
        <v>105</v>
      </c>
      <c r="P5935" s="7"/>
      <c r="Q5935" s="7"/>
      <c r="R5935" s="7" t="s">
        <v>2793</v>
      </c>
      <c r="S5935" s="7"/>
    </row>
    <row r="5936" spans="1:19" hidden="1" x14ac:dyDescent="0.35">
      <c r="A5936">
        <v>5935</v>
      </c>
      <c r="B5936" s="7">
        <v>354</v>
      </c>
      <c r="C5936" s="21">
        <v>5128</v>
      </c>
      <c r="D5936" s="7">
        <v>3298</v>
      </c>
      <c r="E5936" s="7" t="s">
        <v>58</v>
      </c>
      <c r="F5936" s="7">
        <v>500</v>
      </c>
      <c r="G5936" s="7">
        <v>1000</v>
      </c>
      <c r="H5936" s="7"/>
      <c r="I5936" s="7"/>
      <c r="J5936" s="7" t="s">
        <v>2773</v>
      </c>
      <c r="K5936" s="7"/>
      <c r="L5936" s="7" t="s">
        <v>61</v>
      </c>
      <c r="M5936" s="7"/>
      <c r="N5936" s="7" t="s">
        <v>90</v>
      </c>
      <c r="O5936" s="7" t="s">
        <v>105</v>
      </c>
      <c r="P5936" s="7">
        <v>1990</v>
      </c>
      <c r="Q5936" s="7">
        <v>2002</v>
      </c>
      <c r="R5936" s="7" t="s">
        <v>2808</v>
      </c>
      <c r="S5936" s="7" t="s">
        <v>24</v>
      </c>
    </row>
    <row r="5937" spans="1:19" hidden="1" x14ac:dyDescent="0.35">
      <c r="A5937">
        <v>5936</v>
      </c>
      <c r="B5937" s="7">
        <v>354</v>
      </c>
      <c r="C5937" s="21">
        <v>5137</v>
      </c>
      <c r="D5937" s="7">
        <v>3298</v>
      </c>
      <c r="E5937" s="7" t="s">
        <v>295</v>
      </c>
      <c r="F5937" s="7"/>
      <c r="G5937" s="7"/>
      <c r="H5937" s="7"/>
      <c r="I5937" s="7"/>
      <c r="J5937" s="7"/>
      <c r="K5937" s="7" t="s">
        <v>121</v>
      </c>
      <c r="L5937" s="7" t="s">
        <v>686</v>
      </c>
      <c r="M5937" s="7"/>
      <c r="N5937" s="7" t="s">
        <v>2777</v>
      </c>
      <c r="O5937" s="7"/>
      <c r="P5937" s="7"/>
      <c r="Q5937" s="7">
        <v>2002</v>
      </c>
      <c r="R5937" s="7"/>
      <c r="S5937" s="7"/>
    </row>
    <row r="5938" spans="1:19" hidden="1" x14ac:dyDescent="0.35">
      <c r="A5938">
        <v>5937</v>
      </c>
      <c r="B5938" s="7">
        <v>354</v>
      </c>
      <c r="C5938" s="21">
        <v>5193</v>
      </c>
      <c r="D5938" s="7">
        <v>3298</v>
      </c>
      <c r="E5938" s="7" t="s">
        <v>2779</v>
      </c>
      <c r="F5938" s="7">
        <v>200</v>
      </c>
      <c r="G5938" s="7">
        <v>200</v>
      </c>
      <c r="H5938" s="7"/>
      <c r="I5938" s="7"/>
      <c r="J5938" s="7" t="s">
        <v>2773</v>
      </c>
      <c r="K5938" s="7"/>
      <c r="L5938" s="7"/>
      <c r="M5938" s="7"/>
      <c r="N5938" s="7" t="s">
        <v>78</v>
      </c>
      <c r="O5938" s="7" t="s">
        <v>105</v>
      </c>
      <c r="P5938" s="7"/>
      <c r="Q5938" s="7">
        <v>1974</v>
      </c>
      <c r="R5938" s="7"/>
      <c r="S5938" s="7"/>
    </row>
    <row r="5939" spans="1:19" hidden="1" x14ac:dyDescent="0.35">
      <c r="A5939">
        <v>5938</v>
      </c>
      <c r="B5939" s="7">
        <v>354</v>
      </c>
      <c r="C5939" s="21">
        <v>5194</v>
      </c>
      <c r="D5939" s="7">
        <v>3298</v>
      </c>
      <c r="E5939" s="7" t="s">
        <v>2779</v>
      </c>
      <c r="F5939" s="7">
        <v>200</v>
      </c>
      <c r="G5939" s="7">
        <v>200</v>
      </c>
      <c r="H5939" s="7"/>
      <c r="I5939" s="7"/>
      <c r="J5939" s="7" t="s">
        <v>2773</v>
      </c>
      <c r="K5939" s="7"/>
      <c r="L5939" s="7"/>
      <c r="M5939" s="7"/>
      <c r="N5939" s="7" t="s">
        <v>78</v>
      </c>
      <c r="O5939" s="7" t="s">
        <v>105</v>
      </c>
      <c r="P5939" s="7"/>
      <c r="Q5939" s="7">
        <v>1974</v>
      </c>
      <c r="R5939" s="7"/>
      <c r="S5939" s="7"/>
    </row>
    <row r="5940" spans="1:19" hidden="1" x14ac:dyDescent="0.35">
      <c r="A5940">
        <v>5939</v>
      </c>
      <c r="B5940" s="7">
        <v>354</v>
      </c>
      <c r="C5940" s="21">
        <v>5032</v>
      </c>
      <c r="D5940" s="7">
        <v>3286</v>
      </c>
      <c r="E5940" s="7" t="s">
        <v>453</v>
      </c>
      <c r="F5940" s="7"/>
      <c r="G5940" s="7"/>
      <c r="H5940" s="7"/>
      <c r="I5940" s="7"/>
      <c r="J5940" s="7"/>
      <c r="K5940" s="7"/>
      <c r="L5940" s="7" t="s">
        <v>686</v>
      </c>
      <c r="M5940" s="7"/>
      <c r="N5940" s="7" t="s">
        <v>90</v>
      </c>
      <c r="O5940" s="7" t="s">
        <v>105</v>
      </c>
      <c r="P5940" s="7"/>
      <c r="Q5940" s="7"/>
      <c r="R5940" s="7" t="s">
        <v>2810</v>
      </c>
      <c r="S5940" s="7"/>
    </row>
    <row r="5941" spans="1:19" hidden="1" x14ac:dyDescent="0.35">
      <c r="A5941">
        <v>5940</v>
      </c>
      <c r="B5941" s="7">
        <v>354</v>
      </c>
      <c r="C5941" s="21">
        <v>5128</v>
      </c>
      <c r="D5941" s="20">
        <v>3898</v>
      </c>
      <c r="E5941" s="7" t="s">
        <v>131</v>
      </c>
      <c r="F5941" s="7">
        <v>500</v>
      </c>
      <c r="G5941" s="7">
        <v>1000</v>
      </c>
      <c r="H5941" s="7"/>
      <c r="I5941" s="7"/>
      <c r="J5941" s="7" t="s">
        <v>2773</v>
      </c>
      <c r="K5941" s="7"/>
      <c r="L5941" s="7" t="s">
        <v>61</v>
      </c>
      <c r="M5941" s="7"/>
      <c r="N5941" s="7" t="s">
        <v>90</v>
      </c>
      <c r="O5941" s="7" t="s">
        <v>105</v>
      </c>
      <c r="P5941" s="7">
        <v>1990</v>
      </c>
      <c r="Q5941" s="7">
        <v>2002</v>
      </c>
      <c r="R5941" s="7" t="s">
        <v>2797</v>
      </c>
      <c r="S5941" s="7"/>
    </row>
    <row r="5942" spans="1:19" hidden="1" x14ac:dyDescent="0.35">
      <c r="A5942">
        <v>5941</v>
      </c>
      <c r="B5942" s="7">
        <v>354</v>
      </c>
      <c r="C5942" s="21">
        <v>5118</v>
      </c>
      <c r="D5942" s="20">
        <v>3901</v>
      </c>
      <c r="E5942" s="7" t="s">
        <v>58</v>
      </c>
      <c r="F5942" s="7">
        <v>5</v>
      </c>
      <c r="G5942" s="7">
        <v>10</v>
      </c>
      <c r="H5942" s="7"/>
      <c r="I5942" s="7"/>
      <c r="J5942" s="7" t="s">
        <v>2773</v>
      </c>
      <c r="K5942" s="7" t="s">
        <v>121</v>
      </c>
      <c r="L5942" s="7" t="s">
        <v>686</v>
      </c>
      <c r="M5942" s="7"/>
      <c r="N5942" s="7"/>
      <c r="O5942" s="7" t="s">
        <v>105</v>
      </c>
      <c r="P5942" s="7"/>
      <c r="Q5942" s="7"/>
      <c r="R5942" s="7"/>
      <c r="S5942" s="7"/>
    </row>
    <row r="5943" spans="1:19" hidden="1" x14ac:dyDescent="0.35">
      <c r="A5943">
        <v>5942</v>
      </c>
      <c r="B5943" s="7">
        <v>354</v>
      </c>
      <c r="C5943" s="21">
        <v>5128</v>
      </c>
      <c r="D5943" s="20">
        <v>3901</v>
      </c>
      <c r="E5943" s="7" t="s">
        <v>131</v>
      </c>
      <c r="F5943" s="7">
        <v>50</v>
      </c>
      <c r="G5943" s="7">
        <v>100</v>
      </c>
      <c r="H5943" s="7"/>
      <c r="I5943" s="7"/>
      <c r="J5943" s="7" t="s">
        <v>2773</v>
      </c>
      <c r="K5943" s="7"/>
      <c r="L5943" s="7" t="s">
        <v>61</v>
      </c>
      <c r="M5943" s="7"/>
      <c r="N5943" s="7" t="s">
        <v>78</v>
      </c>
      <c r="O5943" s="7" t="s">
        <v>105</v>
      </c>
      <c r="P5943" s="7">
        <v>1990</v>
      </c>
      <c r="Q5943" s="7">
        <v>2002</v>
      </c>
      <c r="R5943" s="7" t="s">
        <v>2796</v>
      </c>
      <c r="S5943" s="7" t="s">
        <v>22</v>
      </c>
    </row>
    <row r="5944" spans="1:19" hidden="1" x14ac:dyDescent="0.35">
      <c r="A5944">
        <v>5943</v>
      </c>
      <c r="B5944" s="7">
        <v>354</v>
      </c>
      <c r="C5944" s="21">
        <v>5137</v>
      </c>
      <c r="D5944" s="20">
        <v>3901</v>
      </c>
      <c r="E5944" s="7" t="s">
        <v>295</v>
      </c>
      <c r="F5944" s="7"/>
      <c r="G5944" s="7"/>
      <c r="H5944" s="7"/>
      <c r="I5944" s="7"/>
      <c r="J5944" s="7"/>
      <c r="K5944" s="7" t="s">
        <v>121</v>
      </c>
      <c r="L5944" s="7"/>
      <c r="M5944" s="7"/>
      <c r="N5944" s="7" t="s">
        <v>2774</v>
      </c>
      <c r="O5944" s="7"/>
      <c r="P5944" s="7"/>
      <c r="Q5944" s="7">
        <v>2002</v>
      </c>
      <c r="R5944" s="7"/>
      <c r="S5944" s="7"/>
    </row>
    <row r="5945" spans="1:19" hidden="1" x14ac:dyDescent="0.35">
      <c r="A5945">
        <v>5944</v>
      </c>
      <c r="B5945" s="7">
        <v>354</v>
      </c>
      <c r="C5945" s="21">
        <v>5128</v>
      </c>
      <c r="D5945" s="20">
        <v>1018411</v>
      </c>
      <c r="E5945" s="7" t="s">
        <v>131</v>
      </c>
      <c r="F5945" s="7">
        <v>250</v>
      </c>
      <c r="G5945" s="7">
        <v>1000</v>
      </c>
      <c r="H5945" s="7"/>
      <c r="I5945" s="7"/>
      <c r="J5945" s="7" t="s">
        <v>2773</v>
      </c>
      <c r="K5945" s="7"/>
      <c r="L5945" s="7" t="s">
        <v>61</v>
      </c>
      <c r="M5945" s="7"/>
      <c r="N5945" s="7" t="s">
        <v>90</v>
      </c>
      <c r="O5945" s="7" t="s">
        <v>105</v>
      </c>
      <c r="P5945" s="7">
        <v>1990</v>
      </c>
      <c r="Q5945" s="7">
        <v>2002</v>
      </c>
      <c r="R5945" s="7" t="s">
        <v>2802</v>
      </c>
      <c r="S5945" s="7" t="s">
        <v>23</v>
      </c>
    </row>
    <row r="5946" spans="1:19" hidden="1" x14ac:dyDescent="0.35">
      <c r="A5946">
        <v>5945</v>
      </c>
      <c r="B5946" s="7">
        <v>354</v>
      </c>
      <c r="C5946" s="21">
        <v>5121</v>
      </c>
      <c r="D5946" s="7">
        <v>3649</v>
      </c>
      <c r="E5946" s="7" t="s">
        <v>58</v>
      </c>
      <c r="F5946" s="7">
        <v>30</v>
      </c>
      <c r="G5946" s="7">
        <v>50</v>
      </c>
      <c r="H5946" s="7"/>
      <c r="I5946" s="7"/>
      <c r="J5946" s="7" t="s">
        <v>2773</v>
      </c>
      <c r="K5946" s="7" t="s">
        <v>121</v>
      </c>
      <c r="L5946" s="7"/>
      <c r="M5946" s="7"/>
      <c r="N5946" s="7" t="s">
        <v>78</v>
      </c>
      <c r="O5946" s="7" t="s">
        <v>105</v>
      </c>
      <c r="P5946" s="7"/>
      <c r="Q5946" s="7"/>
      <c r="R5946" s="7" t="s">
        <v>2792</v>
      </c>
      <c r="S5946" s="7"/>
    </row>
    <row r="5947" spans="1:19" hidden="1" x14ac:dyDescent="0.35">
      <c r="A5947">
        <v>5946</v>
      </c>
      <c r="B5947" s="7">
        <v>354</v>
      </c>
      <c r="C5947" s="21">
        <v>5128</v>
      </c>
      <c r="D5947" s="7">
        <v>3649</v>
      </c>
      <c r="E5947" s="7" t="s">
        <v>58</v>
      </c>
      <c r="F5947" s="7">
        <v>500</v>
      </c>
      <c r="G5947" s="7">
        <v>1000</v>
      </c>
      <c r="H5947" s="7"/>
      <c r="I5947" s="7"/>
      <c r="J5947" s="7" t="s">
        <v>2773</v>
      </c>
      <c r="K5947" s="7"/>
      <c r="L5947" s="7" t="s">
        <v>61</v>
      </c>
      <c r="M5947" s="7"/>
      <c r="N5947" s="7" t="s">
        <v>90</v>
      </c>
      <c r="O5947" s="7" t="s">
        <v>105</v>
      </c>
      <c r="P5947" s="7">
        <v>1990</v>
      </c>
      <c r="Q5947" s="7">
        <v>2002</v>
      </c>
      <c r="R5947" s="7" t="s">
        <v>2805</v>
      </c>
      <c r="S5947" s="7"/>
    </row>
    <row r="5948" spans="1:19" hidden="1" x14ac:dyDescent="0.35">
      <c r="A5948">
        <v>5947</v>
      </c>
      <c r="B5948" s="7">
        <v>354</v>
      </c>
      <c r="C5948" s="21">
        <v>5137</v>
      </c>
      <c r="D5948" s="7">
        <v>3649</v>
      </c>
      <c r="E5948" s="7" t="s">
        <v>453</v>
      </c>
      <c r="F5948" s="7"/>
      <c r="G5948" s="7"/>
      <c r="H5948" s="7"/>
      <c r="I5948" s="7"/>
      <c r="J5948" s="7"/>
      <c r="K5948" s="7" t="s">
        <v>121</v>
      </c>
      <c r="L5948" s="7" t="s">
        <v>686</v>
      </c>
      <c r="M5948" s="7"/>
      <c r="N5948" s="7" t="s">
        <v>90</v>
      </c>
      <c r="O5948" s="7"/>
      <c r="P5948" s="7"/>
      <c r="Q5948" s="7">
        <v>2002</v>
      </c>
      <c r="R5948" s="7"/>
      <c r="S5948" s="7"/>
    </row>
    <row r="5949" spans="1:19" hidden="1" x14ac:dyDescent="0.35">
      <c r="A5949">
        <v>5948</v>
      </c>
      <c r="B5949" s="7">
        <v>354</v>
      </c>
      <c r="C5949" s="21">
        <v>5196</v>
      </c>
      <c r="D5949" s="7">
        <v>3649</v>
      </c>
      <c r="E5949" s="7" t="s">
        <v>2779</v>
      </c>
      <c r="F5949" s="7">
        <v>20</v>
      </c>
      <c r="G5949" s="7">
        <v>50</v>
      </c>
      <c r="H5949" s="7"/>
      <c r="I5949" s="7"/>
      <c r="J5949" s="7" t="s">
        <v>2773</v>
      </c>
      <c r="K5949" s="7"/>
      <c r="L5949" s="7"/>
      <c r="M5949" s="7"/>
      <c r="N5949" s="7" t="s">
        <v>446</v>
      </c>
      <c r="O5949" s="7" t="s">
        <v>105</v>
      </c>
      <c r="P5949" s="7"/>
      <c r="Q5949" s="7"/>
      <c r="R5949" s="7"/>
      <c r="S5949" s="7"/>
    </row>
    <row r="5950" spans="1:19" hidden="1" x14ac:dyDescent="0.35">
      <c r="A5950">
        <v>5949</v>
      </c>
      <c r="B5950" s="7">
        <v>354</v>
      </c>
      <c r="C5950" s="21">
        <v>5137</v>
      </c>
      <c r="D5950" s="7">
        <v>3880</v>
      </c>
      <c r="E5950" s="7" t="s">
        <v>295</v>
      </c>
      <c r="F5950" s="7"/>
      <c r="G5950" s="7"/>
      <c r="H5950" s="7"/>
      <c r="I5950" s="7"/>
      <c r="J5950" s="7"/>
      <c r="K5950" s="7" t="s">
        <v>121</v>
      </c>
      <c r="L5950" s="7" t="s">
        <v>686</v>
      </c>
      <c r="M5950" s="7"/>
      <c r="N5950" s="7" t="s">
        <v>2774</v>
      </c>
      <c r="O5950" s="7"/>
      <c r="P5950" s="7"/>
      <c r="Q5950" s="7">
        <v>2002</v>
      </c>
      <c r="R5950" s="7"/>
      <c r="S5950" s="7"/>
    </row>
    <row r="5951" spans="1:19" hidden="1" x14ac:dyDescent="0.35">
      <c r="A5951">
        <v>5950</v>
      </c>
      <c r="B5951" s="7">
        <v>354</v>
      </c>
      <c r="C5951" s="21">
        <v>5121</v>
      </c>
      <c r="D5951" s="20">
        <v>32228</v>
      </c>
      <c r="E5951" s="7" t="s">
        <v>453</v>
      </c>
      <c r="F5951" s="7">
        <v>5</v>
      </c>
      <c r="G5951" s="7">
        <v>10</v>
      </c>
      <c r="H5951" s="7"/>
      <c r="I5951" s="7"/>
      <c r="J5951" s="7" t="s">
        <v>2773</v>
      </c>
      <c r="K5951" s="7" t="s">
        <v>121</v>
      </c>
      <c r="L5951" s="7"/>
      <c r="M5951" s="7"/>
      <c r="N5951" s="7" t="s">
        <v>78</v>
      </c>
      <c r="O5951" s="7" t="s">
        <v>105</v>
      </c>
      <c r="P5951" s="7"/>
      <c r="Q5951" s="7"/>
      <c r="R5951" s="7" t="s">
        <v>2791</v>
      </c>
      <c r="S5951" s="7"/>
    </row>
    <row r="5952" spans="1:19" hidden="1" x14ac:dyDescent="0.35">
      <c r="A5952">
        <v>5951</v>
      </c>
      <c r="B5952" s="7">
        <v>354</v>
      </c>
      <c r="C5952" s="21">
        <v>5116</v>
      </c>
      <c r="D5952" s="20">
        <v>3928</v>
      </c>
      <c r="E5952" s="7" t="s">
        <v>58</v>
      </c>
      <c r="F5952" s="7">
        <v>70</v>
      </c>
      <c r="G5952" s="7">
        <v>130</v>
      </c>
      <c r="H5952" s="7"/>
      <c r="I5952" s="7"/>
      <c r="J5952" s="7" t="s">
        <v>2773</v>
      </c>
      <c r="K5952" s="7"/>
      <c r="L5952" s="7"/>
      <c r="M5952" s="7"/>
      <c r="N5952" s="7" t="s">
        <v>78</v>
      </c>
      <c r="O5952" s="7" t="s">
        <v>105</v>
      </c>
      <c r="P5952" s="7"/>
      <c r="Q5952" s="7"/>
      <c r="R5952" s="7"/>
      <c r="S5952" s="7"/>
    </row>
    <row r="5953" spans="1:19" hidden="1" x14ac:dyDescent="0.35">
      <c r="A5953">
        <v>5952</v>
      </c>
      <c r="B5953" s="7">
        <v>354</v>
      </c>
      <c r="C5953" s="21">
        <v>5137</v>
      </c>
      <c r="D5953" s="20">
        <v>3928</v>
      </c>
      <c r="E5953" s="7" t="s">
        <v>295</v>
      </c>
      <c r="F5953" s="7"/>
      <c r="G5953" s="7"/>
      <c r="H5953" s="7"/>
      <c r="I5953" s="7"/>
      <c r="J5953" s="7"/>
      <c r="K5953" s="7"/>
      <c r="L5953" s="7" t="s">
        <v>686</v>
      </c>
      <c r="M5953" s="7"/>
      <c r="N5953" s="7" t="s">
        <v>2774</v>
      </c>
      <c r="O5953" s="7"/>
      <c r="P5953" s="7"/>
      <c r="Q5953" s="7">
        <v>2002</v>
      </c>
      <c r="R5953" s="7"/>
      <c r="S5953" s="7"/>
    </row>
    <row r="5954" spans="1:19" hidden="1" x14ac:dyDescent="0.35">
      <c r="A5954">
        <v>5953</v>
      </c>
      <c r="B5954" s="7">
        <v>354</v>
      </c>
      <c r="C5954" s="21">
        <v>5191</v>
      </c>
      <c r="D5954" s="20">
        <v>3928</v>
      </c>
      <c r="E5954" s="7" t="s">
        <v>2779</v>
      </c>
      <c r="F5954" s="7"/>
      <c r="G5954" s="7"/>
      <c r="H5954" s="7"/>
      <c r="I5954" s="7"/>
      <c r="J5954" s="7"/>
      <c r="K5954" s="7"/>
      <c r="L5954" s="7"/>
      <c r="M5954" s="7"/>
      <c r="N5954" s="7" t="s">
        <v>2781</v>
      </c>
      <c r="O5954" s="7" t="s">
        <v>105</v>
      </c>
      <c r="P5954" s="7"/>
      <c r="Q5954" s="7"/>
      <c r="R5954" s="7"/>
      <c r="S5954" s="7"/>
    </row>
    <row r="5955" spans="1:19" hidden="1" x14ac:dyDescent="0.35">
      <c r="A5955">
        <v>5954</v>
      </c>
      <c r="B5955" s="7">
        <v>354</v>
      </c>
      <c r="C5955" s="21">
        <v>5128</v>
      </c>
      <c r="D5955" s="20">
        <v>3974</v>
      </c>
      <c r="E5955" s="7" t="s">
        <v>58</v>
      </c>
      <c r="F5955" s="7">
        <v>300</v>
      </c>
      <c r="G5955" s="7">
        <v>550</v>
      </c>
      <c r="H5955" s="7"/>
      <c r="I5955" s="7"/>
      <c r="J5955" s="7" t="s">
        <v>2773</v>
      </c>
      <c r="K5955" s="7"/>
      <c r="L5955" s="7" t="s">
        <v>61</v>
      </c>
      <c r="M5955" s="7"/>
      <c r="N5955" s="7" t="s">
        <v>90</v>
      </c>
      <c r="O5955" s="7" t="s">
        <v>105</v>
      </c>
      <c r="P5955" s="7">
        <v>1990</v>
      </c>
      <c r="Q5955" s="7">
        <v>2002</v>
      </c>
      <c r="R5955" s="7" t="s">
        <v>2803</v>
      </c>
      <c r="S5955" s="7"/>
    </row>
    <row r="5956" spans="1:19" hidden="1" x14ac:dyDescent="0.35">
      <c r="A5956">
        <v>5955</v>
      </c>
      <c r="B5956" s="7">
        <v>354</v>
      </c>
      <c r="C5956" s="21">
        <v>5121</v>
      </c>
      <c r="D5956" s="7">
        <v>3650</v>
      </c>
      <c r="E5956" s="7" t="s">
        <v>58</v>
      </c>
      <c r="F5956" s="7">
        <v>30</v>
      </c>
      <c r="G5956" s="7">
        <v>50</v>
      </c>
      <c r="H5956" s="7"/>
      <c r="I5956" s="7"/>
      <c r="J5956" s="7" t="s">
        <v>2773</v>
      </c>
      <c r="K5956" s="7" t="s">
        <v>121</v>
      </c>
      <c r="L5956" s="7"/>
      <c r="M5956" s="7"/>
      <c r="N5956" s="7" t="s">
        <v>78</v>
      </c>
      <c r="O5956" s="7" t="s">
        <v>105</v>
      </c>
      <c r="P5956" s="7"/>
      <c r="Q5956" s="7"/>
      <c r="R5956" s="7"/>
      <c r="S5956" s="7"/>
    </row>
    <row r="5957" spans="1:19" hidden="1" x14ac:dyDescent="0.35">
      <c r="A5957">
        <v>5956</v>
      </c>
      <c r="B5957" s="7">
        <v>354</v>
      </c>
      <c r="C5957" s="21">
        <v>5137</v>
      </c>
      <c r="D5957" s="7">
        <v>3650</v>
      </c>
      <c r="E5957" s="7" t="s">
        <v>131</v>
      </c>
      <c r="F5957" s="7">
        <v>5</v>
      </c>
      <c r="G5957" s="7">
        <v>10</v>
      </c>
      <c r="H5957" s="7"/>
      <c r="I5957" s="7"/>
      <c r="J5957" s="7" t="s">
        <v>2773</v>
      </c>
      <c r="K5957" s="7" t="s">
        <v>121</v>
      </c>
      <c r="L5957" s="7" t="s">
        <v>686</v>
      </c>
      <c r="M5957" s="7"/>
      <c r="N5957" s="7" t="s">
        <v>78</v>
      </c>
      <c r="O5957" s="7"/>
      <c r="P5957" s="7"/>
      <c r="Q5957" s="7">
        <v>2002</v>
      </c>
      <c r="R5957" s="7"/>
      <c r="S5957" s="7"/>
    </row>
    <row r="5958" spans="1:19" hidden="1" x14ac:dyDescent="0.35">
      <c r="A5958">
        <v>5957</v>
      </c>
      <c r="B5958" s="7">
        <v>354</v>
      </c>
      <c r="C5958" s="21">
        <v>5196</v>
      </c>
      <c r="D5958" s="7">
        <v>3650</v>
      </c>
      <c r="E5958" s="7" t="s">
        <v>90</v>
      </c>
      <c r="F5958" s="7"/>
      <c r="G5958" s="7"/>
      <c r="H5958" s="7"/>
      <c r="I5958" s="7"/>
      <c r="J5958" s="7"/>
      <c r="K5958" s="7"/>
      <c r="L5958" s="7"/>
      <c r="M5958" s="7"/>
      <c r="N5958" s="7" t="s">
        <v>78</v>
      </c>
      <c r="O5958" s="7" t="s">
        <v>105</v>
      </c>
      <c r="P5958" s="7"/>
      <c r="Q5958" s="7"/>
      <c r="R5958" s="7"/>
      <c r="S5958" s="7"/>
    </row>
    <row r="5959" spans="1:19" hidden="1" x14ac:dyDescent="0.35">
      <c r="A5959">
        <v>5958</v>
      </c>
      <c r="B5959" s="7">
        <v>354</v>
      </c>
      <c r="C5959" s="21">
        <v>5128</v>
      </c>
      <c r="D5959" s="7">
        <v>3975</v>
      </c>
      <c r="E5959" s="7" t="s">
        <v>58</v>
      </c>
      <c r="F5959" s="7">
        <v>200</v>
      </c>
      <c r="G5959" s="7">
        <v>1000</v>
      </c>
      <c r="H5959" s="7"/>
      <c r="I5959" s="7"/>
      <c r="J5959" s="7" t="s">
        <v>2773</v>
      </c>
      <c r="K5959" s="7"/>
      <c r="L5959" s="7" t="s">
        <v>61</v>
      </c>
      <c r="M5959" s="7"/>
      <c r="N5959" s="7" t="s">
        <v>90</v>
      </c>
      <c r="O5959" s="7" t="s">
        <v>105</v>
      </c>
      <c r="P5959" s="7">
        <v>1990</v>
      </c>
      <c r="Q5959" s="7">
        <v>2002</v>
      </c>
      <c r="R5959" s="7" t="s">
        <v>2804</v>
      </c>
      <c r="S5959" s="7"/>
    </row>
    <row r="5960" spans="1:19" hidden="1" x14ac:dyDescent="0.35">
      <c r="A5960">
        <v>5959</v>
      </c>
      <c r="B5960" s="7">
        <v>354</v>
      </c>
      <c r="C5960" s="21">
        <v>5118</v>
      </c>
      <c r="D5960" s="7">
        <v>3887</v>
      </c>
      <c r="E5960" s="7" t="s">
        <v>453</v>
      </c>
      <c r="F5960" s="7"/>
      <c r="G5960" s="7"/>
      <c r="H5960" s="7"/>
      <c r="I5960" s="7"/>
      <c r="J5960" s="7"/>
      <c r="K5960" s="7" t="s">
        <v>121</v>
      </c>
      <c r="L5960" s="7"/>
      <c r="M5960" s="7"/>
      <c r="N5960" s="7" t="s">
        <v>78</v>
      </c>
      <c r="O5960" s="7" t="s">
        <v>105</v>
      </c>
      <c r="P5960" s="7"/>
      <c r="Q5960" s="7"/>
      <c r="R5960" s="7" t="s">
        <v>2789</v>
      </c>
      <c r="S5960" s="7"/>
    </row>
    <row r="5961" spans="1:19" hidden="1" x14ac:dyDescent="0.35">
      <c r="A5961">
        <v>5960</v>
      </c>
      <c r="B5961" s="7">
        <v>355</v>
      </c>
      <c r="C5961" s="7">
        <v>28002</v>
      </c>
      <c r="D5961" s="7">
        <v>3295</v>
      </c>
      <c r="E5961" s="7" t="s">
        <v>58</v>
      </c>
      <c r="F5961" s="7">
        <v>100</v>
      </c>
      <c r="G5961" s="7">
        <v>500</v>
      </c>
      <c r="H5961" s="7"/>
      <c r="I5961" s="7"/>
      <c r="J5961" s="7" t="s">
        <v>2250</v>
      </c>
      <c r="K5961" s="7" t="s">
        <v>60</v>
      </c>
      <c r="L5961" s="7" t="s">
        <v>61</v>
      </c>
      <c r="M5961" s="7">
        <v>8</v>
      </c>
      <c r="N5961" s="7" t="s">
        <v>90</v>
      </c>
      <c r="O5961" s="7" t="s">
        <v>88</v>
      </c>
      <c r="P5961" s="7">
        <v>2014</v>
      </c>
      <c r="Q5961" s="7">
        <v>2014</v>
      </c>
      <c r="R5961" s="7"/>
      <c r="S5961" s="7"/>
    </row>
    <row r="5962" spans="1:19" hidden="1" x14ac:dyDescent="0.35">
      <c r="A5962">
        <v>5961</v>
      </c>
      <c r="B5962" s="7">
        <v>355</v>
      </c>
      <c r="C5962" s="7">
        <v>28004</v>
      </c>
      <c r="D5962" s="7">
        <v>3295</v>
      </c>
      <c r="E5962" s="7" t="s">
        <v>58</v>
      </c>
      <c r="F5962" s="7">
        <v>200</v>
      </c>
      <c r="G5962" s="7">
        <v>500</v>
      </c>
      <c r="H5962" s="7"/>
      <c r="I5962" s="7"/>
      <c r="J5962" s="7" t="s">
        <v>2250</v>
      </c>
      <c r="K5962" s="7" t="s">
        <v>60</v>
      </c>
      <c r="L5962" s="7" t="s">
        <v>61</v>
      </c>
      <c r="M5962" s="7">
        <v>8</v>
      </c>
      <c r="N5962" s="7" t="s">
        <v>90</v>
      </c>
      <c r="O5962" s="7" t="s">
        <v>88</v>
      </c>
      <c r="P5962" s="7">
        <v>2014</v>
      </c>
      <c r="Q5962" s="7">
        <v>2014</v>
      </c>
      <c r="R5962" s="7"/>
      <c r="S5962" s="7"/>
    </row>
    <row r="5963" spans="1:19" hidden="1" x14ac:dyDescent="0.35">
      <c r="A5963">
        <v>5962</v>
      </c>
      <c r="B5963" s="7">
        <v>355</v>
      </c>
      <c r="C5963" s="7">
        <v>28001</v>
      </c>
      <c r="D5963" s="7">
        <v>3294</v>
      </c>
      <c r="E5963" s="7" t="s">
        <v>58</v>
      </c>
      <c r="F5963" s="7">
        <v>250</v>
      </c>
      <c r="G5963" s="7">
        <v>500</v>
      </c>
      <c r="H5963" s="7"/>
      <c r="I5963" s="7"/>
      <c r="J5963" s="7" t="s">
        <v>2250</v>
      </c>
      <c r="K5963" s="7" t="s">
        <v>121</v>
      </c>
      <c r="L5963" s="7" t="s">
        <v>61</v>
      </c>
      <c r="M5963" s="7">
        <v>9</v>
      </c>
      <c r="N5963" s="7" t="s">
        <v>90</v>
      </c>
      <c r="O5963" s="7" t="s">
        <v>105</v>
      </c>
      <c r="P5963" s="7">
        <v>2014</v>
      </c>
      <c r="Q5963" s="7">
        <v>2014</v>
      </c>
      <c r="R5963" s="7" t="s">
        <v>2823</v>
      </c>
      <c r="S5963" s="7"/>
    </row>
    <row r="5964" spans="1:19" hidden="1" x14ac:dyDescent="0.35">
      <c r="A5964">
        <v>5963</v>
      </c>
      <c r="B5964" s="7">
        <v>355</v>
      </c>
      <c r="C5964" s="7">
        <v>28002</v>
      </c>
      <c r="D5964" s="7">
        <v>3294</v>
      </c>
      <c r="E5964" s="7" t="s">
        <v>58</v>
      </c>
      <c r="F5964" s="7">
        <v>100</v>
      </c>
      <c r="G5964" s="7">
        <v>500</v>
      </c>
      <c r="H5964" s="7"/>
      <c r="I5964" s="7"/>
      <c r="J5964" s="7" t="s">
        <v>2250</v>
      </c>
      <c r="K5964" s="7" t="s">
        <v>121</v>
      </c>
      <c r="L5964" s="7" t="s">
        <v>61</v>
      </c>
      <c r="M5964" s="7">
        <v>9</v>
      </c>
      <c r="N5964" s="7" t="s">
        <v>90</v>
      </c>
      <c r="O5964" s="7" t="s">
        <v>88</v>
      </c>
      <c r="P5964" s="7">
        <v>2014</v>
      </c>
      <c r="Q5964" s="7">
        <v>2014</v>
      </c>
      <c r="R5964" s="7"/>
      <c r="S5964" s="7"/>
    </row>
    <row r="5965" spans="1:19" hidden="1" x14ac:dyDescent="0.35">
      <c r="A5965">
        <v>5964</v>
      </c>
      <c r="B5965" s="7">
        <v>355</v>
      </c>
      <c r="C5965" s="7">
        <v>28003</v>
      </c>
      <c r="D5965" s="7">
        <v>3294</v>
      </c>
      <c r="E5965" s="7" t="s">
        <v>58</v>
      </c>
      <c r="F5965" s="7">
        <v>1</v>
      </c>
      <c r="G5965" s="7">
        <v>10</v>
      </c>
      <c r="H5965" s="7"/>
      <c r="I5965" s="7"/>
      <c r="J5965" s="7" t="s">
        <v>2250</v>
      </c>
      <c r="K5965" s="7" t="s">
        <v>121</v>
      </c>
      <c r="L5965" s="7" t="s">
        <v>1518</v>
      </c>
      <c r="M5965" s="7">
        <v>9</v>
      </c>
      <c r="N5965" s="7" t="s">
        <v>90</v>
      </c>
      <c r="O5965" s="7" t="s">
        <v>88</v>
      </c>
      <c r="P5965" s="7">
        <v>2014</v>
      </c>
      <c r="Q5965" s="7">
        <v>2014</v>
      </c>
      <c r="R5965" s="7" t="s">
        <v>2821</v>
      </c>
      <c r="S5965" s="7"/>
    </row>
    <row r="5966" spans="1:19" hidden="1" x14ac:dyDescent="0.35">
      <c r="A5966">
        <v>5965</v>
      </c>
      <c r="B5966" s="7">
        <v>355</v>
      </c>
      <c r="C5966" s="7">
        <v>28005</v>
      </c>
      <c r="D5966" s="7">
        <v>3294</v>
      </c>
      <c r="E5966" s="7" t="s">
        <v>58</v>
      </c>
      <c r="F5966" s="7">
        <v>1000</v>
      </c>
      <c r="G5966" s="7">
        <v>2000</v>
      </c>
      <c r="H5966" s="7"/>
      <c r="I5966" s="7"/>
      <c r="J5966" s="7" t="s">
        <v>2250</v>
      </c>
      <c r="K5966" s="7" t="s">
        <v>60</v>
      </c>
      <c r="L5966" s="7" t="s">
        <v>1518</v>
      </c>
      <c r="M5966" s="7">
        <v>9</v>
      </c>
      <c r="N5966" s="7" t="s">
        <v>90</v>
      </c>
      <c r="O5966" s="7" t="s">
        <v>105</v>
      </c>
      <c r="P5966" s="7">
        <v>2014</v>
      </c>
      <c r="Q5966" s="7">
        <v>2014</v>
      </c>
      <c r="R5966" s="7" t="s">
        <v>2822</v>
      </c>
      <c r="S5966" s="7"/>
    </row>
    <row r="5967" spans="1:19" hidden="1" x14ac:dyDescent="0.35">
      <c r="A5967">
        <v>5966</v>
      </c>
      <c r="B5967" s="7">
        <v>355</v>
      </c>
      <c r="C5967" s="7">
        <v>28000</v>
      </c>
      <c r="D5967" s="7">
        <v>3298</v>
      </c>
      <c r="E5967" s="7" t="s">
        <v>58</v>
      </c>
      <c r="F5967" s="7">
        <v>2</v>
      </c>
      <c r="G5967" s="7">
        <v>5</v>
      </c>
      <c r="H5967" s="7"/>
      <c r="I5967" s="7"/>
      <c r="J5967" s="7" t="s">
        <v>2250</v>
      </c>
      <c r="K5967" s="7" t="s">
        <v>60</v>
      </c>
      <c r="L5967" s="7" t="s">
        <v>2824</v>
      </c>
      <c r="M5967" s="7">
        <v>8</v>
      </c>
      <c r="N5967" s="7" t="s">
        <v>90</v>
      </c>
      <c r="O5967" s="7" t="s">
        <v>88</v>
      </c>
      <c r="P5967" s="7">
        <v>2014</v>
      </c>
      <c r="Q5967" s="7">
        <v>2014</v>
      </c>
      <c r="R5967" s="7" t="s">
        <v>2826</v>
      </c>
      <c r="S5967" s="7"/>
    </row>
    <row r="5968" spans="1:19" hidden="1" x14ac:dyDescent="0.35">
      <c r="A5968">
        <v>5967</v>
      </c>
      <c r="B5968" s="7">
        <v>355</v>
      </c>
      <c r="C5968" s="7">
        <v>28001</v>
      </c>
      <c r="D5968" s="7">
        <v>3298</v>
      </c>
      <c r="E5968" s="7" t="s">
        <v>58</v>
      </c>
      <c r="F5968" s="7">
        <v>200</v>
      </c>
      <c r="G5968" s="7">
        <v>500</v>
      </c>
      <c r="H5968" s="7"/>
      <c r="I5968" s="7"/>
      <c r="J5968" s="7" t="s">
        <v>2250</v>
      </c>
      <c r="K5968" s="7" t="s">
        <v>60</v>
      </c>
      <c r="L5968" s="7" t="s">
        <v>2824</v>
      </c>
      <c r="M5968" s="7">
        <v>8</v>
      </c>
      <c r="N5968" s="7" t="s">
        <v>90</v>
      </c>
      <c r="O5968" s="7" t="s">
        <v>88</v>
      </c>
      <c r="P5968" s="7">
        <v>2014</v>
      </c>
      <c r="Q5968" s="7">
        <v>2014</v>
      </c>
      <c r="R5968" s="7" t="s">
        <v>2825</v>
      </c>
      <c r="S5968" s="7"/>
    </row>
    <row r="5969" spans="1:19" hidden="1" x14ac:dyDescent="0.35">
      <c r="A5969">
        <v>5968</v>
      </c>
      <c r="B5969" s="7">
        <v>355</v>
      </c>
      <c r="C5969" s="7">
        <v>28002</v>
      </c>
      <c r="D5969" s="7">
        <v>3298</v>
      </c>
      <c r="E5969" s="7" t="s">
        <v>58</v>
      </c>
      <c r="F5969" s="7">
        <v>100</v>
      </c>
      <c r="G5969" s="7">
        <v>200</v>
      </c>
      <c r="H5969" s="7"/>
      <c r="I5969" s="7"/>
      <c r="J5969" s="7" t="s">
        <v>2250</v>
      </c>
      <c r="K5969" s="7" t="s">
        <v>60</v>
      </c>
      <c r="L5969" s="7" t="s">
        <v>2824</v>
      </c>
      <c r="M5969" s="7">
        <v>8</v>
      </c>
      <c r="N5969" s="7" t="s">
        <v>90</v>
      </c>
      <c r="O5969" s="7" t="s">
        <v>88</v>
      </c>
      <c r="P5969" s="7">
        <v>2014</v>
      </c>
      <c r="Q5969" s="7">
        <v>2014</v>
      </c>
      <c r="R5969" s="7"/>
      <c r="S5969" s="7"/>
    </row>
    <row r="5970" spans="1:19" hidden="1" x14ac:dyDescent="0.35">
      <c r="A5970">
        <v>5969</v>
      </c>
      <c r="B5970" s="7">
        <v>355</v>
      </c>
      <c r="C5970" s="7">
        <v>28000</v>
      </c>
      <c r="D5970" s="20">
        <v>3845</v>
      </c>
      <c r="E5970" s="7" t="s">
        <v>453</v>
      </c>
      <c r="F5970" s="7"/>
      <c r="G5970" s="7"/>
      <c r="H5970" s="7"/>
      <c r="I5970" s="7"/>
      <c r="J5970" s="7"/>
      <c r="K5970" s="7" t="s">
        <v>121</v>
      </c>
      <c r="L5970" s="7"/>
      <c r="M5970" s="7"/>
      <c r="N5970" s="7" t="s">
        <v>90</v>
      </c>
      <c r="O5970" s="7" t="s">
        <v>105</v>
      </c>
      <c r="P5970" s="7">
        <v>2014</v>
      </c>
      <c r="Q5970" s="7">
        <v>2014</v>
      </c>
      <c r="R5970" s="7" t="s">
        <v>2818</v>
      </c>
      <c r="S5970" s="7"/>
    </row>
    <row r="5971" spans="1:19" hidden="1" x14ac:dyDescent="0.35">
      <c r="A5971">
        <v>5970</v>
      </c>
      <c r="B5971" s="7">
        <v>355</v>
      </c>
      <c r="C5971" s="7">
        <v>28005</v>
      </c>
      <c r="D5971" s="20">
        <v>3845</v>
      </c>
      <c r="E5971" s="7" t="s">
        <v>453</v>
      </c>
      <c r="F5971" s="7"/>
      <c r="G5971" s="7"/>
      <c r="H5971" s="7"/>
      <c r="I5971" s="7"/>
      <c r="J5971" s="7"/>
      <c r="K5971" s="7" t="s">
        <v>121</v>
      </c>
      <c r="L5971" s="7"/>
      <c r="M5971" s="7"/>
      <c r="N5971" s="7" t="s">
        <v>90</v>
      </c>
      <c r="O5971" s="7" t="s">
        <v>105</v>
      </c>
      <c r="P5971" s="7">
        <v>2014</v>
      </c>
      <c r="Q5971" s="7">
        <v>2014</v>
      </c>
      <c r="R5971" s="7" t="s">
        <v>2817</v>
      </c>
      <c r="S5971" s="7"/>
    </row>
    <row r="5972" spans="1:19" hidden="1" x14ac:dyDescent="0.35">
      <c r="A5972">
        <v>5971</v>
      </c>
      <c r="B5972" s="7">
        <v>355</v>
      </c>
      <c r="C5972" s="7">
        <v>28000</v>
      </c>
      <c r="D5972" s="7">
        <v>3846</v>
      </c>
      <c r="E5972" s="7" t="s">
        <v>453</v>
      </c>
      <c r="F5972" s="7"/>
      <c r="G5972" s="7"/>
      <c r="H5972" s="7"/>
      <c r="I5972" s="7"/>
      <c r="J5972" s="7"/>
      <c r="K5972" s="7" t="s">
        <v>121</v>
      </c>
      <c r="L5972" s="7"/>
      <c r="M5972" s="7"/>
      <c r="N5972" s="7" t="s">
        <v>90</v>
      </c>
      <c r="O5972" s="7" t="s">
        <v>105</v>
      </c>
      <c r="P5972" s="7">
        <v>2014</v>
      </c>
      <c r="Q5972" s="7">
        <v>2014</v>
      </c>
      <c r="R5972" s="7" t="s">
        <v>2818</v>
      </c>
      <c r="S5972" s="7"/>
    </row>
    <row r="5973" spans="1:19" hidden="1" x14ac:dyDescent="0.35">
      <c r="A5973">
        <v>5972</v>
      </c>
      <c r="B5973" s="7">
        <v>355</v>
      </c>
      <c r="C5973" s="7">
        <v>28005</v>
      </c>
      <c r="D5973" s="7">
        <v>3846</v>
      </c>
      <c r="E5973" s="7" t="s">
        <v>453</v>
      </c>
      <c r="F5973" s="7"/>
      <c r="G5973" s="7"/>
      <c r="H5973" s="7"/>
      <c r="I5973" s="7"/>
      <c r="J5973" s="7"/>
      <c r="K5973" s="7" t="s">
        <v>121</v>
      </c>
      <c r="L5973" s="7"/>
      <c r="M5973" s="7"/>
      <c r="N5973" s="7" t="s">
        <v>90</v>
      </c>
      <c r="O5973" s="7" t="s">
        <v>105</v>
      </c>
      <c r="P5973" s="7">
        <v>2014</v>
      </c>
      <c r="Q5973" s="7">
        <v>2014</v>
      </c>
      <c r="R5973" s="7" t="s">
        <v>2817</v>
      </c>
      <c r="S5973" s="7"/>
    </row>
    <row r="5974" spans="1:19" hidden="1" x14ac:dyDescent="0.35">
      <c r="A5974">
        <v>5973</v>
      </c>
      <c r="B5974" s="7">
        <v>355</v>
      </c>
      <c r="C5974" s="7">
        <v>28000</v>
      </c>
      <c r="D5974" s="7">
        <v>3658</v>
      </c>
      <c r="E5974" s="7" t="s">
        <v>58</v>
      </c>
      <c r="F5974" s="7">
        <v>100</v>
      </c>
      <c r="G5974" s="7">
        <v>200</v>
      </c>
      <c r="H5974" s="7"/>
      <c r="I5974" s="7"/>
      <c r="J5974" s="7" t="s">
        <v>104</v>
      </c>
      <c r="K5974" s="7" t="s">
        <v>121</v>
      </c>
      <c r="L5974" s="7" t="s">
        <v>61</v>
      </c>
      <c r="M5974" s="7">
        <v>8</v>
      </c>
      <c r="N5974" s="7" t="s">
        <v>90</v>
      </c>
      <c r="O5974" s="7" t="s">
        <v>88</v>
      </c>
      <c r="P5974" s="7">
        <v>2014</v>
      </c>
      <c r="Q5974" s="7">
        <v>2014</v>
      </c>
      <c r="R5974" s="26" t="s">
        <v>2820</v>
      </c>
      <c r="S5974" s="7"/>
    </row>
    <row r="5975" spans="1:19" hidden="1" x14ac:dyDescent="0.35">
      <c r="A5975">
        <v>5974</v>
      </c>
      <c r="B5975" s="7">
        <v>355</v>
      </c>
      <c r="C5975" s="7">
        <v>28002</v>
      </c>
      <c r="D5975" s="7">
        <v>3658</v>
      </c>
      <c r="E5975" s="7" t="s">
        <v>58</v>
      </c>
      <c r="F5975" s="7">
        <v>200</v>
      </c>
      <c r="G5975" s="7">
        <v>500</v>
      </c>
      <c r="H5975" s="7"/>
      <c r="I5975" s="7"/>
      <c r="J5975" s="7" t="s">
        <v>104</v>
      </c>
      <c r="K5975" s="7" t="s">
        <v>121</v>
      </c>
      <c r="L5975" s="7" t="s">
        <v>61</v>
      </c>
      <c r="M5975" s="7">
        <v>8</v>
      </c>
      <c r="N5975" s="7" t="s">
        <v>90</v>
      </c>
      <c r="O5975" s="7" t="s">
        <v>88</v>
      </c>
      <c r="P5975" s="7">
        <v>2014</v>
      </c>
      <c r="Q5975" s="7">
        <v>2014</v>
      </c>
      <c r="R5975" s="7"/>
      <c r="S5975" s="7"/>
    </row>
    <row r="5976" spans="1:19" hidden="1" x14ac:dyDescent="0.35">
      <c r="A5976">
        <v>5975</v>
      </c>
      <c r="B5976" s="7">
        <v>355</v>
      </c>
      <c r="C5976" s="7">
        <v>28004</v>
      </c>
      <c r="D5976" s="7">
        <v>3658</v>
      </c>
      <c r="E5976" s="7" t="s">
        <v>58</v>
      </c>
      <c r="F5976" s="7">
        <v>200</v>
      </c>
      <c r="G5976" s="7">
        <v>500</v>
      </c>
      <c r="H5976" s="7"/>
      <c r="I5976" s="7"/>
      <c r="J5976" s="7" t="s">
        <v>2250</v>
      </c>
      <c r="K5976" s="7" t="s">
        <v>121</v>
      </c>
      <c r="L5976" s="7" t="s">
        <v>61</v>
      </c>
      <c r="M5976" s="7">
        <v>8</v>
      </c>
      <c r="N5976" s="7" t="s">
        <v>90</v>
      </c>
      <c r="O5976" s="7" t="s">
        <v>88</v>
      </c>
      <c r="P5976" s="7">
        <v>2014</v>
      </c>
      <c r="Q5976" s="7">
        <v>2014</v>
      </c>
      <c r="R5976" s="7" t="s">
        <v>2819</v>
      </c>
      <c r="S5976" s="7"/>
    </row>
    <row r="5977" spans="1:19" hidden="1" x14ac:dyDescent="0.35">
      <c r="A5977">
        <v>5976</v>
      </c>
      <c r="B5977" s="7">
        <v>355</v>
      </c>
      <c r="C5977" s="7">
        <v>28005</v>
      </c>
      <c r="D5977" s="7">
        <v>3649</v>
      </c>
      <c r="E5977" s="7" t="s">
        <v>58</v>
      </c>
      <c r="F5977" s="7">
        <v>1</v>
      </c>
      <c r="G5977" s="7">
        <v>2</v>
      </c>
      <c r="H5977" s="7"/>
      <c r="I5977" s="7"/>
      <c r="J5977" s="7" t="s">
        <v>2773</v>
      </c>
      <c r="K5977" s="7" t="s">
        <v>121</v>
      </c>
      <c r="L5977" s="7"/>
      <c r="M5977" s="7" t="s">
        <v>2813</v>
      </c>
      <c r="N5977" s="7"/>
      <c r="O5977" s="7" t="s">
        <v>88</v>
      </c>
      <c r="P5977" s="7">
        <v>2014</v>
      </c>
      <c r="Q5977" s="7">
        <v>2014</v>
      </c>
      <c r="R5977" s="7"/>
      <c r="S5977" s="7"/>
    </row>
    <row r="5978" spans="1:19" hidden="1" x14ac:dyDescent="0.35">
      <c r="A5978">
        <v>5977</v>
      </c>
      <c r="B5978" s="7">
        <v>355</v>
      </c>
      <c r="C5978" s="7">
        <v>28001</v>
      </c>
      <c r="D5978" s="20">
        <v>32228</v>
      </c>
      <c r="E5978" s="7" t="s">
        <v>453</v>
      </c>
      <c r="F5978" s="7"/>
      <c r="G5978" s="7"/>
      <c r="H5978" s="7"/>
      <c r="I5978" s="7"/>
      <c r="J5978" s="7"/>
      <c r="K5978" s="7" t="s">
        <v>2815</v>
      </c>
      <c r="L5978" s="7"/>
      <c r="M5978" s="7">
        <v>8</v>
      </c>
      <c r="N5978" s="7" t="s">
        <v>90</v>
      </c>
      <c r="O5978" s="7" t="s">
        <v>105</v>
      </c>
      <c r="P5978" s="7">
        <v>2014</v>
      </c>
      <c r="Q5978" s="7">
        <v>2014</v>
      </c>
      <c r="R5978" s="26" t="s">
        <v>2816</v>
      </c>
      <c r="S5978" s="7"/>
    </row>
    <row r="5979" spans="1:19" hidden="1" x14ac:dyDescent="0.35">
      <c r="A5979">
        <v>5978</v>
      </c>
      <c r="B5979" s="7">
        <v>355</v>
      </c>
      <c r="C5979" s="7">
        <v>28000</v>
      </c>
      <c r="D5979" s="7">
        <v>3650</v>
      </c>
      <c r="E5979" s="7" t="s">
        <v>58</v>
      </c>
      <c r="F5979" s="7">
        <v>10</v>
      </c>
      <c r="G5979" s="7">
        <v>99</v>
      </c>
      <c r="H5979" s="7"/>
      <c r="I5979" s="7"/>
      <c r="J5979" s="7" t="s">
        <v>2250</v>
      </c>
      <c r="K5979" s="7" t="s">
        <v>121</v>
      </c>
      <c r="L5979" s="7"/>
      <c r="M5979" s="7"/>
      <c r="N5979" s="7" t="s">
        <v>90</v>
      </c>
      <c r="O5979" s="7" t="s">
        <v>88</v>
      </c>
      <c r="P5979" s="7">
        <v>2014</v>
      </c>
      <c r="Q5979" s="7">
        <v>2014</v>
      </c>
      <c r="R5979" s="7"/>
      <c r="S5979" s="7"/>
    </row>
    <row r="5980" spans="1:19" hidden="1" x14ac:dyDescent="0.35">
      <c r="A5980">
        <v>5979</v>
      </c>
      <c r="B5980" s="7">
        <v>355</v>
      </c>
      <c r="C5980" s="7">
        <v>28001</v>
      </c>
      <c r="D5980" s="7">
        <v>3650</v>
      </c>
      <c r="E5980" s="7" t="s">
        <v>58</v>
      </c>
      <c r="F5980" s="7">
        <v>100</v>
      </c>
      <c r="G5980" s="7">
        <v>200</v>
      </c>
      <c r="H5980" s="7"/>
      <c r="I5980" s="7"/>
      <c r="J5980" s="7" t="s">
        <v>2250</v>
      </c>
      <c r="K5980" s="7" t="s">
        <v>121</v>
      </c>
      <c r="L5980" s="7"/>
      <c r="M5980" s="7"/>
      <c r="N5980" s="7" t="s">
        <v>90</v>
      </c>
      <c r="O5980" s="7" t="s">
        <v>88</v>
      </c>
      <c r="P5980" s="7">
        <v>2014</v>
      </c>
      <c r="Q5980" s="7">
        <v>2014</v>
      </c>
      <c r="R5980" s="7"/>
      <c r="S5980" s="7"/>
    </row>
    <row r="5981" spans="1:19" hidden="1" x14ac:dyDescent="0.35">
      <c r="A5981">
        <v>5980</v>
      </c>
      <c r="B5981" s="7">
        <v>355</v>
      </c>
      <c r="C5981" s="7">
        <v>28005</v>
      </c>
      <c r="D5981" s="7">
        <v>3650</v>
      </c>
      <c r="E5981" s="7" t="s">
        <v>58</v>
      </c>
      <c r="F5981" s="7"/>
      <c r="G5981" s="7"/>
      <c r="H5981" s="7"/>
      <c r="I5981" s="7"/>
      <c r="J5981" s="7"/>
      <c r="K5981" s="7" t="s">
        <v>121</v>
      </c>
      <c r="L5981" s="7"/>
      <c r="M5981" s="7"/>
      <c r="N5981" s="7" t="s">
        <v>90</v>
      </c>
      <c r="O5981" s="7" t="s">
        <v>88</v>
      </c>
      <c r="P5981" s="7">
        <v>2014</v>
      </c>
      <c r="Q5981" s="7">
        <v>2014</v>
      </c>
      <c r="R5981" s="7"/>
      <c r="S5981" s="7"/>
    </row>
    <row r="5982" spans="1:19" hidden="1" x14ac:dyDescent="0.35">
      <c r="A5982">
        <v>5981</v>
      </c>
      <c r="B5982" s="7">
        <v>356</v>
      </c>
      <c r="C5982" s="7">
        <v>24019</v>
      </c>
      <c r="D5982" s="7">
        <v>3295</v>
      </c>
      <c r="E5982" s="7" t="s">
        <v>453</v>
      </c>
      <c r="F5982" s="7">
        <v>400</v>
      </c>
      <c r="G5982" s="7">
        <v>400</v>
      </c>
      <c r="H5982" s="7"/>
      <c r="I5982" s="7"/>
      <c r="J5982" s="7" t="s">
        <v>59</v>
      </c>
      <c r="K5982" s="7" t="s">
        <v>121</v>
      </c>
      <c r="L5982" s="7" t="s">
        <v>686</v>
      </c>
      <c r="M5982" s="7">
        <v>2</v>
      </c>
      <c r="N5982" s="7"/>
      <c r="O5982" s="7" t="s">
        <v>105</v>
      </c>
      <c r="P5982" s="7">
        <v>2014</v>
      </c>
      <c r="Q5982" s="7">
        <v>2014</v>
      </c>
      <c r="R5982" s="7"/>
      <c r="S5982" s="7"/>
    </row>
    <row r="5983" spans="1:19" hidden="1" x14ac:dyDescent="0.35">
      <c r="A5983">
        <v>5982</v>
      </c>
      <c r="B5983" s="7">
        <v>356</v>
      </c>
      <c r="C5983" s="7">
        <v>24022</v>
      </c>
      <c r="D5983" s="7">
        <v>3295</v>
      </c>
      <c r="E5983" s="7" t="s">
        <v>453</v>
      </c>
      <c r="F5983" s="7">
        <v>2000</v>
      </c>
      <c r="G5983" s="7">
        <v>2000</v>
      </c>
      <c r="H5983" s="7"/>
      <c r="I5983" s="7"/>
      <c r="J5983" s="7" t="s">
        <v>59</v>
      </c>
      <c r="K5983" s="7" t="s">
        <v>121</v>
      </c>
      <c r="L5983" s="7" t="s">
        <v>686</v>
      </c>
      <c r="M5983" s="7">
        <v>2</v>
      </c>
      <c r="N5983" s="7"/>
      <c r="O5983" s="7" t="s">
        <v>105</v>
      </c>
      <c r="P5983" s="7">
        <v>2014</v>
      </c>
      <c r="Q5983" s="7">
        <v>2014</v>
      </c>
      <c r="R5983" s="7"/>
      <c r="S5983" s="7"/>
    </row>
    <row r="5984" spans="1:19" hidden="1" x14ac:dyDescent="0.35">
      <c r="A5984">
        <v>5983</v>
      </c>
      <c r="B5984" s="7">
        <v>356</v>
      </c>
      <c r="C5984" s="7">
        <v>24023</v>
      </c>
      <c r="D5984" s="7">
        <v>3295</v>
      </c>
      <c r="E5984" s="7" t="s">
        <v>453</v>
      </c>
      <c r="F5984" s="7"/>
      <c r="G5984" s="7"/>
      <c r="H5984" s="7">
        <v>1000</v>
      </c>
      <c r="I5984" s="7">
        <v>5000</v>
      </c>
      <c r="J5984" s="7" t="s">
        <v>59</v>
      </c>
      <c r="K5984" s="7" t="s">
        <v>121</v>
      </c>
      <c r="L5984" s="7" t="s">
        <v>686</v>
      </c>
      <c r="M5984" s="7">
        <v>2</v>
      </c>
      <c r="N5984" s="7"/>
      <c r="O5984" s="7" t="s">
        <v>105</v>
      </c>
      <c r="P5984" s="7">
        <v>2014</v>
      </c>
      <c r="Q5984" s="7">
        <v>2014</v>
      </c>
      <c r="R5984" s="7"/>
      <c r="S5984" s="7"/>
    </row>
    <row r="5985" spans="1:19" hidden="1" x14ac:dyDescent="0.35">
      <c r="A5985">
        <v>5984</v>
      </c>
      <c r="B5985" s="7">
        <v>356</v>
      </c>
      <c r="C5985" s="7">
        <v>24024</v>
      </c>
      <c r="D5985" s="7">
        <v>3295</v>
      </c>
      <c r="E5985" s="7" t="s">
        <v>453</v>
      </c>
      <c r="F5985" s="7">
        <v>60</v>
      </c>
      <c r="G5985" s="7">
        <v>60</v>
      </c>
      <c r="H5985" s="7"/>
      <c r="I5985" s="7"/>
      <c r="J5985" s="7" t="s">
        <v>59</v>
      </c>
      <c r="K5985" s="7" t="s">
        <v>121</v>
      </c>
      <c r="L5985" s="7" t="s">
        <v>686</v>
      </c>
      <c r="M5985" s="7">
        <v>2</v>
      </c>
      <c r="N5985" s="7"/>
      <c r="O5985" s="7" t="s">
        <v>105</v>
      </c>
      <c r="P5985" s="7">
        <v>2014</v>
      </c>
      <c r="Q5985" s="7">
        <v>2014</v>
      </c>
      <c r="R5985" s="7"/>
      <c r="S5985" s="7"/>
    </row>
    <row r="5986" spans="1:19" hidden="1" x14ac:dyDescent="0.35">
      <c r="A5986">
        <v>5985</v>
      </c>
      <c r="B5986" s="7">
        <v>356</v>
      </c>
      <c r="C5986" s="7">
        <v>24025</v>
      </c>
      <c r="D5986" s="7">
        <v>3295</v>
      </c>
      <c r="E5986" s="7" t="s">
        <v>131</v>
      </c>
      <c r="F5986" s="7"/>
      <c r="G5986" s="7"/>
      <c r="H5986" s="7"/>
      <c r="I5986" s="7"/>
      <c r="J5986" s="7"/>
      <c r="K5986" s="7"/>
      <c r="L5986" s="7" t="s">
        <v>61</v>
      </c>
      <c r="M5986" s="7">
        <v>2</v>
      </c>
      <c r="N5986" s="7" t="s">
        <v>86</v>
      </c>
      <c r="O5986" s="7" t="s">
        <v>105</v>
      </c>
      <c r="P5986" s="7">
        <v>2014</v>
      </c>
      <c r="Q5986" s="7">
        <v>2014</v>
      </c>
      <c r="R5986" s="7"/>
      <c r="S5986" s="7"/>
    </row>
    <row r="5987" spans="1:19" hidden="1" x14ac:dyDescent="0.35">
      <c r="A5987">
        <v>5986</v>
      </c>
      <c r="B5987" s="7">
        <v>356</v>
      </c>
      <c r="C5987" s="7">
        <v>24027</v>
      </c>
      <c r="D5987" s="7">
        <v>3295</v>
      </c>
      <c r="E5987" s="7" t="s">
        <v>131</v>
      </c>
      <c r="F5987" s="7"/>
      <c r="G5987" s="7"/>
      <c r="H5987" s="7"/>
      <c r="I5987" s="7"/>
      <c r="J5987" s="7" t="s">
        <v>104</v>
      </c>
      <c r="K5987" s="7"/>
      <c r="L5987" s="7" t="s">
        <v>61</v>
      </c>
      <c r="M5987" s="7">
        <v>2</v>
      </c>
      <c r="N5987" s="7" t="s">
        <v>86</v>
      </c>
      <c r="O5987" s="7" t="s">
        <v>105</v>
      </c>
      <c r="P5987" s="7">
        <v>2014</v>
      </c>
      <c r="Q5987" s="7">
        <v>2014</v>
      </c>
      <c r="R5987" s="7"/>
      <c r="S5987" s="7"/>
    </row>
    <row r="5988" spans="1:19" hidden="1" x14ac:dyDescent="0.35">
      <c r="A5988">
        <v>5987</v>
      </c>
      <c r="B5988" s="7">
        <v>356</v>
      </c>
      <c r="C5988" s="7">
        <v>24018</v>
      </c>
      <c r="D5988" s="7">
        <v>3659</v>
      </c>
      <c r="E5988" s="7" t="s">
        <v>453</v>
      </c>
      <c r="F5988" s="7">
        <v>80</v>
      </c>
      <c r="G5988" s="7">
        <v>80</v>
      </c>
      <c r="H5988" s="7"/>
      <c r="I5988" s="7"/>
      <c r="J5988" s="7" t="s">
        <v>59</v>
      </c>
      <c r="K5988" s="7" t="s">
        <v>121</v>
      </c>
      <c r="L5988" s="7" t="s">
        <v>686</v>
      </c>
      <c r="M5988" s="7">
        <v>2</v>
      </c>
      <c r="N5988" s="7"/>
      <c r="O5988" s="7" t="s">
        <v>105</v>
      </c>
      <c r="P5988" s="7">
        <v>2014</v>
      </c>
      <c r="Q5988" s="7">
        <v>2014</v>
      </c>
      <c r="R5988" s="7"/>
      <c r="S5988" s="7"/>
    </row>
    <row r="5989" spans="1:19" hidden="1" x14ac:dyDescent="0.35">
      <c r="A5989">
        <v>5988</v>
      </c>
      <c r="B5989" s="7">
        <v>356</v>
      </c>
      <c r="C5989" s="7">
        <v>24019</v>
      </c>
      <c r="D5989" s="7">
        <v>3294</v>
      </c>
      <c r="E5989" s="7" t="s">
        <v>453</v>
      </c>
      <c r="F5989" s="7">
        <v>100</v>
      </c>
      <c r="G5989" s="7">
        <v>100</v>
      </c>
      <c r="H5989" s="7"/>
      <c r="I5989" s="7"/>
      <c r="J5989" s="7" t="s">
        <v>59</v>
      </c>
      <c r="K5989" s="7" t="s">
        <v>121</v>
      </c>
      <c r="L5989" s="7" t="s">
        <v>686</v>
      </c>
      <c r="M5989" s="7">
        <v>2</v>
      </c>
      <c r="N5989" s="7"/>
      <c r="O5989" s="7" t="s">
        <v>105</v>
      </c>
      <c r="P5989" s="7">
        <v>2014</v>
      </c>
      <c r="Q5989" s="7">
        <v>2014</v>
      </c>
      <c r="R5989" s="7"/>
      <c r="S5989" s="7"/>
    </row>
    <row r="5990" spans="1:19" hidden="1" x14ac:dyDescent="0.35">
      <c r="A5990">
        <v>5989</v>
      </c>
      <c r="B5990" s="7">
        <v>356</v>
      </c>
      <c r="C5990" s="7">
        <v>24024</v>
      </c>
      <c r="D5990" s="7">
        <v>3294</v>
      </c>
      <c r="E5990" s="7" t="s">
        <v>453</v>
      </c>
      <c r="F5990" s="7">
        <v>40</v>
      </c>
      <c r="G5990" s="7">
        <v>40</v>
      </c>
      <c r="H5990" s="7"/>
      <c r="I5990" s="7"/>
      <c r="J5990" s="7" t="s">
        <v>59</v>
      </c>
      <c r="K5990" s="7" t="s">
        <v>121</v>
      </c>
      <c r="L5990" s="7" t="s">
        <v>686</v>
      </c>
      <c r="M5990" s="7">
        <v>2</v>
      </c>
      <c r="N5990" s="7"/>
      <c r="O5990" s="7" t="s">
        <v>105</v>
      </c>
      <c r="P5990" s="7">
        <v>2014</v>
      </c>
      <c r="Q5990" s="7">
        <v>2014</v>
      </c>
      <c r="R5990" s="7"/>
      <c r="S5990" s="7"/>
    </row>
    <row r="5991" spans="1:19" hidden="1" x14ac:dyDescent="0.35">
      <c r="A5991">
        <v>5990</v>
      </c>
      <c r="B5991" s="7">
        <v>356</v>
      </c>
      <c r="C5991" s="7">
        <v>24025</v>
      </c>
      <c r="D5991" s="7">
        <v>3294</v>
      </c>
      <c r="E5991" s="7" t="s">
        <v>131</v>
      </c>
      <c r="F5991" s="7"/>
      <c r="G5991" s="7"/>
      <c r="H5991" s="7"/>
      <c r="I5991" s="7"/>
      <c r="J5991" s="7"/>
      <c r="K5991" s="7"/>
      <c r="L5991" s="7" t="s">
        <v>61</v>
      </c>
      <c r="M5991" s="7">
        <v>2</v>
      </c>
      <c r="N5991" s="7" t="s">
        <v>86</v>
      </c>
      <c r="O5991" s="7" t="s">
        <v>105</v>
      </c>
      <c r="P5991" s="7">
        <v>2014</v>
      </c>
      <c r="Q5991" s="7">
        <v>2014</v>
      </c>
      <c r="R5991" s="7"/>
      <c r="S5991" s="7"/>
    </row>
    <row r="5992" spans="1:19" hidden="1" x14ac:dyDescent="0.35">
      <c r="A5992">
        <v>5991</v>
      </c>
      <c r="B5992" s="7">
        <v>356</v>
      </c>
      <c r="C5992" s="7">
        <v>24027</v>
      </c>
      <c r="D5992" s="7">
        <v>3294</v>
      </c>
      <c r="E5992" s="7" t="s">
        <v>131</v>
      </c>
      <c r="F5992" s="7"/>
      <c r="G5992" s="7"/>
      <c r="H5992" s="7"/>
      <c r="I5992" s="7"/>
      <c r="J5992" s="7" t="s">
        <v>104</v>
      </c>
      <c r="K5992" s="7"/>
      <c r="L5992" s="7" t="s">
        <v>61</v>
      </c>
      <c r="M5992" s="7">
        <v>2</v>
      </c>
      <c r="N5992" s="7" t="s">
        <v>86</v>
      </c>
      <c r="O5992" s="7" t="s">
        <v>105</v>
      </c>
      <c r="P5992" s="7">
        <v>2014</v>
      </c>
      <c r="Q5992" s="7">
        <v>2014</v>
      </c>
      <c r="R5992" s="7"/>
      <c r="S5992" s="7"/>
    </row>
    <row r="5993" spans="1:19" hidden="1" x14ac:dyDescent="0.35">
      <c r="A5993">
        <v>5992</v>
      </c>
      <c r="B5993" s="7">
        <v>356</v>
      </c>
      <c r="C5993" s="7">
        <v>24019</v>
      </c>
      <c r="D5993" s="7">
        <v>3298</v>
      </c>
      <c r="E5993" s="7" t="s">
        <v>453</v>
      </c>
      <c r="F5993" s="7">
        <v>40</v>
      </c>
      <c r="G5993" s="7">
        <v>40</v>
      </c>
      <c r="H5993" s="7"/>
      <c r="I5993" s="7"/>
      <c r="J5993" s="7" t="s">
        <v>59</v>
      </c>
      <c r="K5993" s="7" t="s">
        <v>121</v>
      </c>
      <c r="L5993" s="7" t="s">
        <v>686</v>
      </c>
      <c r="M5993" s="7">
        <v>2</v>
      </c>
      <c r="N5993" s="7"/>
      <c r="O5993" s="7" t="s">
        <v>105</v>
      </c>
      <c r="P5993" s="7">
        <v>2014</v>
      </c>
      <c r="Q5993" s="7">
        <v>2014</v>
      </c>
      <c r="R5993" s="7"/>
      <c r="S5993" s="7"/>
    </row>
    <row r="5994" spans="1:19" hidden="1" x14ac:dyDescent="0.35">
      <c r="A5994">
        <v>5993</v>
      </c>
      <c r="B5994" s="7">
        <v>356</v>
      </c>
      <c r="C5994" s="7">
        <v>24023</v>
      </c>
      <c r="D5994" s="7">
        <v>3298</v>
      </c>
      <c r="E5994" s="7" t="s">
        <v>453</v>
      </c>
      <c r="F5994" s="7">
        <v>20</v>
      </c>
      <c r="G5994" s="7">
        <v>20</v>
      </c>
      <c r="H5994" s="7"/>
      <c r="I5994" s="7"/>
      <c r="J5994" s="7" t="s">
        <v>59</v>
      </c>
      <c r="K5994" s="7" t="s">
        <v>121</v>
      </c>
      <c r="L5994" s="7" t="s">
        <v>686</v>
      </c>
      <c r="M5994" s="7">
        <v>2</v>
      </c>
      <c r="N5994" s="7"/>
      <c r="O5994" s="7" t="s">
        <v>105</v>
      </c>
      <c r="P5994" s="7">
        <v>2014</v>
      </c>
      <c r="Q5994" s="7">
        <v>2014</v>
      </c>
      <c r="R5994" s="7"/>
      <c r="S5994" s="7"/>
    </row>
    <row r="5995" spans="1:19" hidden="1" x14ac:dyDescent="0.35">
      <c r="A5995">
        <v>5994</v>
      </c>
      <c r="B5995" s="7">
        <v>356</v>
      </c>
      <c r="C5995" s="7">
        <v>24024</v>
      </c>
      <c r="D5995" s="7">
        <v>3298</v>
      </c>
      <c r="E5995" s="7" t="s">
        <v>453</v>
      </c>
      <c r="F5995" s="7">
        <v>10</v>
      </c>
      <c r="G5995" s="7">
        <v>10</v>
      </c>
      <c r="H5995" s="7"/>
      <c r="I5995" s="7"/>
      <c r="J5995" s="7" t="s">
        <v>59</v>
      </c>
      <c r="K5995" s="7" t="s">
        <v>121</v>
      </c>
      <c r="L5995" s="7" t="s">
        <v>686</v>
      </c>
      <c r="M5995" s="7">
        <v>2</v>
      </c>
      <c r="N5995" s="7"/>
      <c r="O5995" s="7" t="s">
        <v>105</v>
      </c>
      <c r="P5995" s="7">
        <v>2014</v>
      </c>
      <c r="Q5995" s="7">
        <v>2014</v>
      </c>
      <c r="R5995" s="7"/>
      <c r="S5995" s="7"/>
    </row>
    <row r="5996" spans="1:19" hidden="1" x14ac:dyDescent="0.35">
      <c r="A5996">
        <v>5995</v>
      </c>
      <c r="B5996" s="7">
        <v>356</v>
      </c>
      <c r="C5996" s="7">
        <v>24025</v>
      </c>
      <c r="D5996" s="7">
        <v>3298</v>
      </c>
      <c r="E5996" s="7" t="s">
        <v>131</v>
      </c>
      <c r="F5996" s="7"/>
      <c r="G5996" s="7"/>
      <c r="H5996" s="7"/>
      <c r="I5996" s="7"/>
      <c r="J5996" s="7"/>
      <c r="K5996" s="7"/>
      <c r="L5996" s="7" t="s">
        <v>61</v>
      </c>
      <c r="M5996" s="7">
        <v>2</v>
      </c>
      <c r="N5996" s="7" t="s">
        <v>86</v>
      </c>
      <c r="O5996" s="7" t="s">
        <v>105</v>
      </c>
      <c r="P5996" s="7">
        <v>2014</v>
      </c>
      <c r="Q5996" s="7">
        <v>2014</v>
      </c>
      <c r="R5996" s="7"/>
      <c r="S5996" s="7"/>
    </row>
    <row r="5997" spans="1:19" hidden="1" x14ac:dyDescent="0.35">
      <c r="A5997">
        <v>5996</v>
      </c>
      <c r="B5997" s="7">
        <v>356</v>
      </c>
      <c r="C5997" s="7">
        <v>24027</v>
      </c>
      <c r="D5997" s="7">
        <v>3298</v>
      </c>
      <c r="E5997" s="7" t="s">
        <v>131</v>
      </c>
      <c r="F5997" s="7"/>
      <c r="G5997" s="7"/>
      <c r="H5997" s="7"/>
      <c r="I5997" s="7"/>
      <c r="J5997" s="7" t="s">
        <v>104</v>
      </c>
      <c r="K5997" s="7"/>
      <c r="L5997" s="7" t="s">
        <v>61</v>
      </c>
      <c r="M5997" s="7">
        <v>2</v>
      </c>
      <c r="N5997" s="7" t="s">
        <v>86</v>
      </c>
      <c r="O5997" s="7" t="s">
        <v>105</v>
      </c>
      <c r="P5997" s="7">
        <v>2014</v>
      </c>
      <c r="Q5997" s="7">
        <v>2014</v>
      </c>
      <c r="R5997" s="7"/>
      <c r="S5997" s="7"/>
    </row>
    <row r="5998" spans="1:19" hidden="1" x14ac:dyDescent="0.35">
      <c r="A5998">
        <v>5997</v>
      </c>
      <c r="B5998" s="7">
        <v>356</v>
      </c>
      <c r="C5998" s="7">
        <v>24027</v>
      </c>
      <c r="D5998" s="7">
        <v>3658</v>
      </c>
      <c r="E5998" s="7" t="s">
        <v>58</v>
      </c>
      <c r="F5998" s="7">
        <v>20</v>
      </c>
      <c r="G5998" s="7">
        <v>20</v>
      </c>
      <c r="H5998" s="7"/>
      <c r="I5998" s="7"/>
      <c r="J5998" s="7" t="s">
        <v>59</v>
      </c>
      <c r="K5998" s="7" t="s">
        <v>121</v>
      </c>
      <c r="L5998" s="7" t="s">
        <v>61</v>
      </c>
      <c r="M5998" s="7">
        <v>2</v>
      </c>
      <c r="N5998" s="7"/>
      <c r="O5998" s="7" t="s">
        <v>105</v>
      </c>
      <c r="P5998" s="7">
        <v>2014</v>
      </c>
      <c r="Q5998" s="7">
        <v>2014</v>
      </c>
      <c r="R5998" s="7"/>
      <c r="S5998" s="7"/>
    </row>
    <row r="5999" spans="1:19" hidden="1" x14ac:dyDescent="0.35">
      <c r="A5999">
        <v>5998</v>
      </c>
      <c r="B5999" s="7">
        <v>356</v>
      </c>
      <c r="C5999" s="7">
        <v>24022</v>
      </c>
      <c r="D5999" s="7">
        <v>3298</v>
      </c>
      <c r="E5999" s="7" t="s">
        <v>453</v>
      </c>
      <c r="F5999" s="7">
        <v>50</v>
      </c>
      <c r="G5999" s="7">
        <v>50</v>
      </c>
      <c r="H5999" s="7"/>
      <c r="I5999" s="7"/>
      <c r="J5999" s="7" t="s">
        <v>59</v>
      </c>
      <c r="K5999" s="7" t="s">
        <v>121</v>
      </c>
      <c r="L5999" s="7" t="s">
        <v>686</v>
      </c>
      <c r="M5999" s="7">
        <v>2</v>
      </c>
      <c r="N5999" s="7"/>
      <c r="O5999" s="7" t="s">
        <v>105</v>
      </c>
      <c r="P5999" s="7">
        <v>2014</v>
      </c>
      <c r="Q5999" s="7">
        <v>2014</v>
      </c>
      <c r="R5999" s="7"/>
      <c r="S5999" s="7"/>
    </row>
    <row r="6000" spans="1:19" hidden="1" x14ac:dyDescent="0.35">
      <c r="A6000">
        <v>5999</v>
      </c>
      <c r="B6000" s="7">
        <v>356</v>
      </c>
      <c r="C6000" s="7">
        <v>21004</v>
      </c>
      <c r="D6000" s="7">
        <v>3650</v>
      </c>
      <c r="E6000" s="7" t="s">
        <v>453</v>
      </c>
      <c r="F6000" s="7"/>
      <c r="G6000" s="7"/>
      <c r="H6000" s="7"/>
      <c r="I6000" s="7"/>
      <c r="J6000" s="7"/>
      <c r="K6000" s="7" t="s">
        <v>121</v>
      </c>
      <c r="L6000" s="7" t="s">
        <v>61</v>
      </c>
      <c r="M6000" s="7"/>
      <c r="N6000" s="7" t="s">
        <v>78</v>
      </c>
      <c r="O6000" s="7" t="s">
        <v>105</v>
      </c>
      <c r="P6000" s="7">
        <v>2012</v>
      </c>
      <c r="Q6000" s="7">
        <v>2015</v>
      </c>
      <c r="R6000" s="7"/>
      <c r="S6000" s="7"/>
    </row>
    <row r="6001" spans="1:19" hidden="1" x14ac:dyDescent="0.35">
      <c r="A6001">
        <v>6000</v>
      </c>
      <c r="B6001" s="7">
        <v>356</v>
      </c>
      <c r="C6001" s="7">
        <v>21004</v>
      </c>
      <c r="D6001" s="7">
        <v>3650</v>
      </c>
      <c r="E6001" s="7" t="s">
        <v>453</v>
      </c>
      <c r="F6001" s="7"/>
      <c r="G6001" s="7"/>
      <c r="H6001" s="7"/>
      <c r="I6001" s="7"/>
      <c r="J6001" s="7"/>
      <c r="K6001" s="7" t="s">
        <v>121</v>
      </c>
      <c r="L6001" s="7" t="s">
        <v>61</v>
      </c>
      <c r="M6001" s="7"/>
      <c r="N6001" s="7" t="s">
        <v>78</v>
      </c>
      <c r="O6001" s="7" t="s">
        <v>105</v>
      </c>
      <c r="P6001" s="7">
        <v>2012</v>
      </c>
      <c r="Q6001" s="7">
        <v>2015</v>
      </c>
      <c r="R6001" s="7"/>
      <c r="S6001" s="7"/>
    </row>
    <row r="6002" spans="1:19" hidden="1" x14ac:dyDescent="0.35">
      <c r="A6002">
        <v>6001</v>
      </c>
      <c r="B6002" s="7">
        <v>356</v>
      </c>
      <c r="C6002" s="7">
        <v>21004</v>
      </c>
      <c r="D6002" s="7">
        <v>3650</v>
      </c>
      <c r="E6002" s="7" t="s">
        <v>453</v>
      </c>
      <c r="F6002" s="7"/>
      <c r="G6002" s="7"/>
      <c r="H6002" s="7"/>
      <c r="I6002" s="7"/>
      <c r="J6002" s="7"/>
      <c r="K6002" s="7" t="s">
        <v>121</v>
      </c>
      <c r="L6002" s="7" t="s">
        <v>61</v>
      </c>
      <c r="M6002" s="7"/>
      <c r="N6002" s="7" t="s">
        <v>78</v>
      </c>
      <c r="O6002" s="7" t="s">
        <v>105</v>
      </c>
      <c r="P6002" s="7">
        <v>2012</v>
      </c>
      <c r="Q6002" s="7">
        <v>2015</v>
      </c>
      <c r="R6002" s="7"/>
      <c r="S6002" s="7"/>
    </row>
    <row r="6003" spans="1:19" hidden="1" x14ac:dyDescent="0.35">
      <c r="A6003">
        <v>6002</v>
      </c>
      <c r="B6003" s="7">
        <v>357</v>
      </c>
      <c r="C6003" s="7">
        <v>16012</v>
      </c>
      <c r="D6003" s="7">
        <v>3298</v>
      </c>
      <c r="E6003" s="7" t="s">
        <v>58</v>
      </c>
      <c r="F6003" s="7">
        <v>4763</v>
      </c>
      <c r="G6003" s="7">
        <v>16880</v>
      </c>
      <c r="H6003" s="7"/>
      <c r="I6003" s="7"/>
      <c r="J6003" s="7" t="s">
        <v>59</v>
      </c>
      <c r="K6003" s="7" t="s">
        <v>60</v>
      </c>
      <c r="L6003" s="7" t="s">
        <v>61</v>
      </c>
      <c r="M6003" s="7">
        <v>4</v>
      </c>
      <c r="N6003" s="7"/>
      <c r="O6003" s="7" t="s">
        <v>62</v>
      </c>
      <c r="P6003" s="7">
        <v>2012</v>
      </c>
      <c r="Q6003" s="7">
        <v>2012</v>
      </c>
      <c r="R6003" s="7" t="s">
        <v>2745</v>
      </c>
      <c r="S6003" s="7"/>
    </row>
    <row r="6004" spans="1:19" hidden="1" x14ac:dyDescent="0.35">
      <c r="A6004">
        <v>6003</v>
      </c>
      <c r="B6004" s="7">
        <v>358</v>
      </c>
      <c r="C6004" s="21">
        <v>5216</v>
      </c>
      <c r="D6004" s="20">
        <v>3901</v>
      </c>
      <c r="E6004" s="7" t="s">
        <v>58</v>
      </c>
      <c r="F6004" s="7">
        <v>10</v>
      </c>
      <c r="G6004" s="7">
        <v>10</v>
      </c>
      <c r="H6004" s="7"/>
      <c r="I6004" s="7"/>
      <c r="J6004" s="7" t="s">
        <v>118</v>
      </c>
      <c r="K6004" s="7" t="s">
        <v>121</v>
      </c>
      <c r="L6004" s="7" t="s">
        <v>61</v>
      </c>
      <c r="M6004" s="7">
        <v>6</v>
      </c>
      <c r="N6004" s="7"/>
      <c r="O6004" s="7" t="s">
        <v>88</v>
      </c>
      <c r="P6004" s="7">
        <v>2015</v>
      </c>
      <c r="Q6004" s="7">
        <v>2015</v>
      </c>
      <c r="R6004" s="7"/>
      <c r="S6004" s="7"/>
    </row>
    <row r="6005" spans="1:19" hidden="1" x14ac:dyDescent="0.35">
      <c r="A6005">
        <v>6004</v>
      </c>
      <c r="B6005" s="7">
        <v>359</v>
      </c>
      <c r="C6005" s="7">
        <v>10013</v>
      </c>
      <c r="D6005" s="7">
        <v>3295</v>
      </c>
      <c r="E6005" s="7" t="s">
        <v>131</v>
      </c>
      <c r="F6005" s="7"/>
      <c r="G6005" s="7"/>
      <c r="H6005" s="7"/>
      <c r="I6005" s="7"/>
      <c r="J6005" s="7" t="s">
        <v>118</v>
      </c>
      <c r="K6005" s="7" t="s">
        <v>121</v>
      </c>
      <c r="L6005" s="7" t="s">
        <v>61</v>
      </c>
      <c r="M6005" s="7">
        <v>9</v>
      </c>
      <c r="N6005" s="7" t="s">
        <v>78</v>
      </c>
      <c r="O6005" s="7" t="s">
        <v>62</v>
      </c>
      <c r="P6005" s="7">
        <v>2015</v>
      </c>
      <c r="Q6005" s="7">
        <v>2015</v>
      </c>
      <c r="R6005" s="7"/>
      <c r="S6005" s="7"/>
    </row>
    <row r="6006" spans="1:19" hidden="1" x14ac:dyDescent="0.35">
      <c r="A6006">
        <v>6005</v>
      </c>
      <c r="B6006" s="7">
        <v>359</v>
      </c>
      <c r="C6006" s="21">
        <v>5164</v>
      </c>
      <c r="D6006" s="7">
        <v>3295</v>
      </c>
      <c r="E6006" s="7" t="s">
        <v>709</v>
      </c>
      <c r="F6006" s="7">
        <v>22</v>
      </c>
      <c r="G6006" s="7">
        <v>22</v>
      </c>
      <c r="H6006" s="7"/>
      <c r="I6006" s="7"/>
      <c r="J6006" s="7" t="s">
        <v>59</v>
      </c>
      <c r="K6006" s="7" t="s">
        <v>121</v>
      </c>
      <c r="L6006" s="7" t="s">
        <v>686</v>
      </c>
      <c r="M6006" s="7">
        <v>6</v>
      </c>
      <c r="N6006" s="7"/>
      <c r="O6006" s="7" t="s">
        <v>88</v>
      </c>
      <c r="P6006" s="7">
        <v>2015</v>
      </c>
      <c r="Q6006" s="7">
        <v>2015</v>
      </c>
      <c r="R6006" s="7"/>
      <c r="S6006" s="7"/>
    </row>
    <row r="6007" spans="1:19" hidden="1" x14ac:dyDescent="0.35">
      <c r="A6007">
        <v>6006</v>
      </c>
      <c r="B6007" s="7">
        <v>359</v>
      </c>
      <c r="C6007" s="7">
        <v>5165</v>
      </c>
      <c r="D6007" s="7">
        <v>3295</v>
      </c>
      <c r="E6007" s="7" t="s">
        <v>709</v>
      </c>
      <c r="F6007" s="7">
        <v>100</v>
      </c>
      <c r="G6007" s="7">
        <v>100</v>
      </c>
      <c r="H6007" s="7"/>
      <c r="I6007" s="7"/>
      <c r="J6007" s="7" t="s">
        <v>59</v>
      </c>
      <c r="K6007" s="7" t="s">
        <v>121</v>
      </c>
      <c r="L6007" s="7" t="s">
        <v>686</v>
      </c>
      <c r="M6007" s="7">
        <v>6</v>
      </c>
      <c r="N6007" s="7"/>
      <c r="O6007" s="7" t="s">
        <v>88</v>
      </c>
      <c r="P6007" s="7">
        <v>2015</v>
      </c>
      <c r="Q6007" s="7">
        <v>2015</v>
      </c>
      <c r="R6007" s="7"/>
      <c r="S6007" s="7"/>
    </row>
    <row r="6008" spans="1:19" hidden="1" x14ac:dyDescent="0.35">
      <c r="A6008">
        <v>6007</v>
      </c>
      <c r="B6008" s="7">
        <v>359</v>
      </c>
      <c r="C6008" s="21">
        <v>5216</v>
      </c>
      <c r="D6008" s="7">
        <v>3295</v>
      </c>
      <c r="E6008" s="7" t="s">
        <v>709</v>
      </c>
      <c r="F6008" s="7">
        <v>10</v>
      </c>
      <c r="G6008" s="7">
        <v>10</v>
      </c>
      <c r="H6008" s="7"/>
      <c r="I6008" s="7"/>
      <c r="J6008" s="7" t="s">
        <v>2769</v>
      </c>
      <c r="K6008" s="7" t="s">
        <v>121</v>
      </c>
      <c r="L6008" s="7" t="s">
        <v>686</v>
      </c>
      <c r="M6008" s="7">
        <v>6</v>
      </c>
      <c r="N6008" s="7"/>
      <c r="O6008" s="7" t="s">
        <v>88</v>
      </c>
      <c r="P6008" s="7">
        <v>2015</v>
      </c>
      <c r="Q6008" s="7">
        <v>2015</v>
      </c>
      <c r="R6008" s="7"/>
      <c r="S6008" s="7"/>
    </row>
    <row r="6009" spans="1:19" hidden="1" x14ac:dyDescent="0.35">
      <c r="A6009">
        <v>6008</v>
      </c>
      <c r="B6009" s="7">
        <v>359</v>
      </c>
      <c r="C6009" s="7">
        <v>10013</v>
      </c>
      <c r="D6009" s="20">
        <v>1016817</v>
      </c>
      <c r="E6009" s="7" t="s">
        <v>131</v>
      </c>
      <c r="F6009" s="7"/>
      <c r="G6009" s="7"/>
      <c r="H6009" s="7"/>
      <c r="I6009" s="7"/>
      <c r="J6009" s="7" t="s">
        <v>118</v>
      </c>
      <c r="K6009" s="7" t="s">
        <v>121</v>
      </c>
      <c r="L6009" s="7" t="s">
        <v>61</v>
      </c>
      <c r="M6009" s="7">
        <v>9</v>
      </c>
      <c r="N6009" s="7" t="s">
        <v>78</v>
      </c>
      <c r="O6009" s="7" t="s">
        <v>62</v>
      </c>
      <c r="P6009" s="7">
        <v>2015</v>
      </c>
      <c r="Q6009" s="7">
        <v>2015</v>
      </c>
      <c r="R6009" s="7"/>
      <c r="S6009" s="7"/>
    </row>
    <row r="6010" spans="1:19" hidden="1" x14ac:dyDescent="0.35">
      <c r="A6010">
        <v>6009</v>
      </c>
      <c r="B6010" s="7">
        <v>359</v>
      </c>
      <c r="C6010" s="7">
        <v>10013</v>
      </c>
      <c r="D6010" s="7">
        <v>3659</v>
      </c>
      <c r="E6010" s="7" t="s">
        <v>131</v>
      </c>
      <c r="F6010" s="7">
        <v>200</v>
      </c>
      <c r="G6010" s="7">
        <v>200</v>
      </c>
      <c r="H6010" s="7"/>
      <c r="I6010" s="7"/>
      <c r="J6010" s="7" t="s">
        <v>118</v>
      </c>
      <c r="K6010" s="7" t="s">
        <v>121</v>
      </c>
      <c r="L6010" s="7" t="s">
        <v>61</v>
      </c>
      <c r="M6010" s="7">
        <v>9</v>
      </c>
      <c r="N6010" s="7"/>
      <c r="O6010" s="7" t="s">
        <v>88</v>
      </c>
      <c r="P6010" s="7">
        <v>2015</v>
      </c>
      <c r="Q6010" s="7">
        <v>2015</v>
      </c>
      <c r="R6010" s="7"/>
      <c r="S6010" s="7"/>
    </row>
    <row r="6011" spans="1:19" hidden="1" x14ac:dyDescent="0.35">
      <c r="A6011">
        <v>6010</v>
      </c>
      <c r="B6011" s="7">
        <v>359</v>
      </c>
      <c r="C6011" s="7">
        <v>10013</v>
      </c>
      <c r="D6011" s="7">
        <v>3294</v>
      </c>
      <c r="E6011" s="7" t="s">
        <v>131</v>
      </c>
      <c r="F6011" s="7"/>
      <c r="G6011" s="7"/>
      <c r="H6011" s="7"/>
      <c r="I6011" s="7"/>
      <c r="J6011" s="7" t="s">
        <v>118</v>
      </c>
      <c r="K6011" s="7" t="s">
        <v>121</v>
      </c>
      <c r="L6011" s="7" t="s">
        <v>61</v>
      </c>
      <c r="M6011" s="7">
        <v>9</v>
      </c>
      <c r="N6011" s="7" t="s">
        <v>78</v>
      </c>
      <c r="O6011" s="7" t="s">
        <v>62</v>
      </c>
      <c r="P6011" s="7">
        <v>2015</v>
      </c>
      <c r="Q6011" s="7">
        <v>2015</v>
      </c>
      <c r="R6011" s="7"/>
      <c r="S6011" s="7"/>
    </row>
    <row r="6012" spans="1:19" hidden="1" x14ac:dyDescent="0.35">
      <c r="A6012">
        <v>6011</v>
      </c>
      <c r="B6012" s="7">
        <v>359</v>
      </c>
      <c r="C6012" s="21">
        <v>5164</v>
      </c>
      <c r="D6012" s="7">
        <v>3294</v>
      </c>
      <c r="E6012" s="7" t="s">
        <v>709</v>
      </c>
      <c r="F6012" s="7">
        <v>7</v>
      </c>
      <c r="G6012" s="7">
        <v>7</v>
      </c>
      <c r="H6012" s="7"/>
      <c r="I6012" s="7"/>
      <c r="J6012" s="7" t="s">
        <v>59</v>
      </c>
      <c r="K6012" s="7" t="s">
        <v>121</v>
      </c>
      <c r="L6012" s="7" t="s">
        <v>686</v>
      </c>
      <c r="M6012" s="7">
        <v>6</v>
      </c>
      <c r="N6012" s="7"/>
      <c r="O6012" s="7" t="s">
        <v>88</v>
      </c>
      <c r="P6012" s="7">
        <v>2015</v>
      </c>
      <c r="Q6012" s="7">
        <v>2015</v>
      </c>
      <c r="R6012" s="7"/>
      <c r="S6012" s="7"/>
    </row>
    <row r="6013" spans="1:19" hidden="1" x14ac:dyDescent="0.35">
      <c r="A6013">
        <v>6012</v>
      </c>
      <c r="B6013" s="7">
        <v>359</v>
      </c>
      <c r="C6013" s="7">
        <v>5165</v>
      </c>
      <c r="D6013" s="7">
        <v>3294</v>
      </c>
      <c r="E6013" s="7" t="s">
        <v>709</v>
      </c>
      <c r="F6013" s="7">
        <v>100</v>
      </c>
      <c r="G6013" s="7">
        <v>100</v>
      </c>
      <c r="H6013" s="7"/>
      <c r="I6013" s="7"/>
      <c r="J6013" s="7" t="s">
        <v>59</v>
      </c>
      <c r="K6013" s="7" t="s">
        <v>121</v>
      </c>
      <c r="L6013" s="7" t="s">
        <v>686</v>
      </c>
      <c r="M6013" s="7">
        <v>6</v>
      </c>
      <c r="N6013" s="7"/>
      <c r="O6013" s="7" t="s">
        <v>88</v>
      </c>
      <c r="P6013" s="7">
        <v>2015</v>
      </c>
      <c r="Q6013" s="7">
        <v>2015</v>
      </c>
      <c r="R6013" s="7"/>
      <c r="S6013" s="7"/>
    </row>
    <row r="6014" spans="1:19" hidden="1" x14ac:dyDescent="0.35">
      <c r="A6014">
        <v>6013</v>
      </c>
      <c r="B6014" s="7">
        <v>359</v>
      </c>
      <c r="C6014" s="21">
        <v>5216</v>
      </c>
      <c r="D6014" s="7">
        <v>3294</v>
      </c>
      <c r="E6014" s="7" t="s">
        <v>709</v>
      </c>
      <c r="F6014" s="7">
        <v>20</v>
      </c>
      <c r="G6014" s="7">
        <v>20</v>
      </c>
      <c r="H6014" s="7"/>
      <c r="I6014" s="7"/>
      <c r="J6014" s="7" t="s">
        <v>59</v>
      </c>
      <c r="K6014" s="7" t="s">
        <v>121</v>
      </c>
      <c r="L6014" s="7" t="s">
        <v>686</v>
      </c>
      <c r="M6014" s="7">
        <v>6</v>
      </c>
      <c r="N6014" s="7"/>
      <c r="O6014" s="7" t="s">
        <v>88</v>
      </c>
      <c r="P6014" s="7">
        <v>2015</v>
      </c>
      <c r="Q6014" s="7">
        <v>2015</v>
      </c>
      <c r="R6014" s="7"/>
      <c r="S6014" s="7"/>
    </row>
    <row r="6015" spans="1:19" hidden="1" x14ac:dyDescent="0.35">
      <c r="A6015">
        <v>6014</v>
      </c>
      <c r="B6015" s="7">
        <v>359</v>
      </c>
      <c r="C6015" s="21">
        <v>5164</v>
      </c>
      <c r="D6015" s="7">
        <v>3263</v>
      </c>
      <c r="E6015" s="7" t="s">
        <v>709</v>
      </c>
      <c r="F6015" s="7">
        <v>6</v>
      </c>
      <c r="G6015" s="7">
        <v>6</v>
      </c>
      <c r="H6015" s="7"/>
      <c r="I6015" s="7"/>
      <c r="J6015" s="7" t="s">
        <v>59</v>
      </c>
      <c r="K6015" s="7" t="s">
        <v>121</v>
      </c>
      <c r="L6015" s="7" t="s">
        <v>686</v>
      </c>
      <c r="M6015" s="7">
        <v>6</v>
      </c>
      <c r="N6015" s="7"/>
      <c r="O6015" s="7" t="s">
        <v>88</v>
      </c>
      <c r="P6015" s="7">
        <v>2015</v>
      </c>
      <c r="Q6015" s="7">
        <v>2015</v>
      </c>
      <c r="R6015" s="7"/>
      <c r="S6015" s="7"/>
    </row>
    <row r="6016" spans="1:19" hidden="1" x14ac:dyDescent="0.35">
      <c r="A6016">
        <v>6015</v>
      </c>
      <c r="B6016" s="7">
        <v>359</v>
      </c>
      <c r="C6016" s="7">
        <v>5165</v>
      </c>
      <c r="D6016" s="7">
        <v>3263</v>
      </c>
      <c r="E6016" s="7" t="s">
        <v>709</v>
      </c>
      <c r="F6016" s="7">
        <v>20</v>
      </c>
      <c r="G6016" s="7">
        <v>20</v>
      </c>
      <c r="H6016" s="7"/>
      <c r="I6016" s="7"/>
      <c r="J6016" s="7" t="s">
        <v>59</v>
      </c>
      <c r="K6016" s="7" t="s">
        <v>121</v>
      </c>
      <c r="L6016" s="7" t="s">
        <v>686</v>
      </c>
      <c r="M6016" s="7">
        <v>6</v>
      </c>
      <c r="N6016" s="7"/>
      <c r="O6016" s="7" t="s">
        <v>88</v>
      </c>
      <c r="P6016" s="7">
        <v>2015</v>
      </c>
      <c r="Q6016" s="7">
        <v>2015</v>
      </c>
      <c r="R6016" s="7"/>
      <c r="S6016" s="7"/>
    </row>
    <row r="6017" spans="1:19" hidden="1" x14ac:dyDescent="0.35">
      <c r="A6017">
        <v>6016</v>
      </c>
      <c r="B6017" s="7">
        <v>359</v>
      </c>
      <c r="C6017" s="21">
        <v>5216</v>
      </c>
      <c r="D6017" s="7">
        <v>3263</v>
      </c>
      <c r="E6017" s="7" t="s">
        <v>709</v>
      </c>
      <c r="F6017" s="7">
        <v>10</v>
      </c>
      <c r="G6017" s="7">
        <v>10</v>
      </c>
      <c r="H6017" s="7"/>
      <c r="I6017" s="7"/>
      <c r="J6017" s="7" t="s">
        <v>59</v>
      </c>
      <c r="K6017" s="7" t="s">
        <v>121</v>
      </c>
      <c r="L6017" s="7" t="s">
        <v>686</v>
      </c>
      <c r="M6017" s="7">
        <v>6</v>
      </c>
      <c r="N6017" s="7"/>
      <c r="O6017" s="7" t="s">
        <v>88</v>
      </c>
      <c r="P6017" s="7">
        <v>2015</v>
      </c>
      <c r="Q6017" s="7">
        <v>2015</v>
      </c>
      <c r="R6017" s="7"/>
      <c r="S6017" s="7"/>
    </row>
    <row r="6018" spans="1:19" hidden="1" x14ac:dyDescent="0.35">
      <c r="A6018">
        <v>6017</v>
      </c>
      <c r="B6018" s="7">
        <v>359</v>
      </c>
      <c r="C6018" s="21">
        <v>5164</v>
      </c>
      <c r="D6018" s="20">
        <v>3845</v>
      </c>
      <c r="E6018" s="7" t="s">
        <v>709</v>
      </c>
      <c r="F6018" s="7">
        <v>18</v>
      </c>
      <c r="G6018" s="7">
        <v>18</v>
      </c>
      <c r="H6018" s="7"/>
      <c r="I6018" s="7"/>
      <c r="J6018" s="7" t="s">
        <v>59</v>
      </c>
      <c r="K6018" s="7" t="s">
        <v>121</v>
      </c>
      <c r="L6018" s="7" t="s">
        <v>686</v>
      </c>
      <c r="M6018" s="7">
        <v>6</v>
      </c>
      <c r="N6018" s="7"/>
      <c r="O6018" s="7" t="s">
        <v>88</v>
      </c>
      <c r="P6018" s="7">
        <v>2015</v>
      </c>
      <c r="Q6018" s="7">
        <v>2015</v>
      </c>
      <c r="R6018" s="7"/>
      <c r="S6018" s="7"/>
    </row>
    <row r="6019" spans="1:19" hidden="1" x14ac:dyDescent="0.35">
      <c r="A6019">
        <v>6018</v>
      </c>
      <c r="B6019" s="7">
        <v>359</v>
      </c>
      <c r="C6019" s="7">
        <v>5165</v>
      </c>
      <c r="D6019" s="20">
        <v>3845</v>
      </c>
      <c r="E6019" s="7" t="s">
        <v>58</v>
      </c>
      <c r="F6019" s="7">
        <v>110</v>
      </c>
      <c r="G6019" s="7">
        <v>110</v>
      </c>
      <c r="H6019" s="7"/>
      <c r="I6019" s="7"/>
      <c r="J6019" s="7" t="s">
        <v>118</v>
      </c>
      <c r="K6019" s="7" t="s">
        <v>121</v>
      </c>
      <c r="L6019" s="7" t="s">
        <v>61</v>
      </c>
      <c r="M6019" s="7">
        <v>6</v>
      </c>
      <c r="N6019" s="7"/>
      <c r="O6019" s="7" t="s">
        <v>88</v>
      </c>
      <c r="P6019" s="7">
        <v>2015</v>
      </c>
      <c r="Q6019" s="7">
        <v>2015</v>
      </c>
      <c r="R6019" s="7"/>
      <c r="S6019" s="7"/>
    </row>
    <row r="6020" spans="1:19" hidden="1" x14ac:dyDescent="0.35">
      <c r="A6020">
        <v>6019</v>
      </c>
      <c r="B6020" s="7">
        <v>359</v>
      </c>
      <c r="C6020" s="21">
        <v>5216</v>
      </c>
      <c r="D6020" s="20">
        <v>3845</v>
      </c>
      <c r="E6020" s="7" t="s">
        <v>58</v>
      </c>
      <c r="F6020" s="7">
        <v>100</v>
      </c>
      <c r="G6020" s="7">
        <v>100</v>
      </c>
      <c r="H6020" s="7"/>
      <c r="I6020" s="7"/>
      <c r="J6020" s="7" t="s">
        <v>118</v>
      </c>
      <c r="K6020" s="7" t="s">
        <v>121</v>
      </c>
      <c r="L6020" s="7" t="s">
        <v>61</v>
      </c>
      <c r="M6020" s="7">
        <v>6</v>
      </c>
      <c r="N6020" s="7"/>
      <c r="O6020" s="7" t="s">
        <v>88</v>
      </c>
      <c r="P6020" s="7">
        <v>2015</v>
      </c>
      <c r="Q6020" s="7">
        <v>2015</v>
      </c>
      <c r="R6020" s="7"/>
      <c r="S6020" s="7"/>
    </row>
    <row r="6021" spans="1:19" hidden="1" x14ac:dyDescent="0.35">
      <c r="A6021">
        <v>6020</v>
      </c>
      <c r="B6021" s="7">
        <v>359</v>
      </c>
      <c r="C6021" s="7">
        <v>10013</v>
      </c>
      <c r="D6021" s="20">
        <v>3845</v>
      </c>
      <c r="E6021" s="7" t="s">
        <v>131</v>
      </c>
      <c r="F6021" s="7">
        <v>3000</v>
      </c>
      <c r="G6021" s="7">
        <v>3000</v>
      </c>
      <c r="H6021" s="7"/>
      <c r="I6021" s="7"/>
      <c r="J6021" s="7" t="s">
        <v>118</v>
      </c>
      <c r="K6021" s="7" t="s">
        <v>121</v>
      </c>
      <c r="L6021" s="7" t="s">
        <v>61</v>
      </c>
      <c r="M6021" s="7">
        <v>9</v>
      </c>
      <c r="N6021" s="7"/>
      <c r="O6021" s="7" t="s">
        <v>88</v>
      </c>
      <c r="P6021" s="7">
        <v>2015</v>
      </c>
      <c r="Q6021" s="7">
        <v>2015</v>
      </c>
      <c r="R6021" s="7"/>
      <c r="S6021" s="7"/>
    </row>
    <row r="6022" spans="1:19" hidden="1" x14ac:dyDescent="0.35">
      <c r="A6022">
        <v>6021</v>
      </c>
      <c r="B6022" s="7">
        <v>359</v>
      </c>
      <c r="C6022" s="7">
        <v>10013</v>
      </c>
      <c r="D6022" s="7">
        <v>3286</v>
      </c>
      <c r="E6022" s="7" t="s">
        <v>131</v>
      </c>
      <c r="F6022" s="7">
        <v>7000</v>
      </c>
      <c r="G6022" s="7">
        <v>8000</v>
      </c>
      <c r="H6022" s="7"/>
      <c r="I6022" s="7"/>
      <c r="J6022" s="7" t="s">
        <v>118</v>
      </c>
      <c r="K6022" s="7" t="s">
        <v>121</v>
      </c>
      <c r="L6022" s="7" t="s">
        <v>61</v>
      </c>
      <c r="M6022" s="7">
        <v>9</v>
      </c>
      <c r="N6022" s="7"/>
      <c r="O6022" s="7" t="s">
        <v>88</v>
      </c>
      <c r="P6022" s="7">
        <v>2015</v>
      </c>
      <c r="Q6022" s="7">
        <v>2015</v>
      </c>
      <c r="R6022" s="7"/>
      <c r="S6022" s="7"/>
    </row>
    <row r="6023" spans="1:19" hidden="1" x14ac:dyDescent="0.35">
      <c r="A6023">
        <v>6022</v>
      </c>
      <c r="B6023" s="7">
        <v>359</v>
      </c>
      <c r="C6023" s="21">
        <v>5164</v>
      </c>
      <c r="D6023" s="20">
        <v>3898</v>
      </c>
      <c r="E6023" s="7" t="s">
        <v>709</v>
      </c>
      <c r="F6023" s="7">
        <v>10</v>
      </c>
      <c r="G6023" s="7">
        <v>10</v>
      </c>
      <c r="H6023" s="7"/>
      <c r="I6023" s="7"/>
      <c r="J6023" s="7" t="s">
        <v>59</v>
      </c>
      <c r="K6023" s="7" t="s">
        <v>121</v>
      </c>
      <c r="L6023" s="7" t="s">
        <v>686</v>
      </c>
      <c r="M6023" s="7">
        <v>6</v>
      </c>
      <c r="N6023" s="7"/>
      <c r="O6023" s="7" t="s">
        <v>88</v>
      </c>
      <c r="P6023" s="7">
        <v>2015</v>
      </c>
      <c r="Q6023" s="7">
        <v>2015</v>
      </c>
      <c r="R6023" s="7"/>
      <c r="S6023" s="7"/>
    </row>
    <row r="6024" spans="1:19" hidden="1" x14ac:dyDescent="0.35">
      <c r="A6024">
        <v>6023</v>
      </c>
      <c r="B6024" s="7">
        <v>359</v>
      </c>
      <c r="C6024" s="7">
        <v>5165</v>
      </c>
      <c r="D6024" s="20">
        <v>3898</v>
      </c>
      <c r="E6024" s="7" t="s">
        <v>58</v>
      </c>
      <c r="F6024" s="7">
        <v>20</v>
      </c>
      <c r="G6024" s="7">
        <v>20</v>
      </c>
      <c r="H6024" s="7"/>
      <c r="I6024" s="7"/>
      <c r="J6024" s="7" t="s">
        <v>118</v>
      </c>
      <c r="K6024" s="7" t="s">
        <v>121</v>
      </c>
      <c r="L6024" s="7" t="s">
        <v>61</v>
      </c>
      <c r="M6024" s="7">
        <v>6</v>
      </c>
      <c r="N6024" s="7"/>
      <c r="O6024" s="7" t="s">
        <v>88</v>
      </c>
      <c r="P6024" s="7">
        <v>2015</v>
      </c>
      <c r="Q6024" s="7">
        <v>2015</v>
      </c>
      <c r="R6024" s="7"/>
      <c r="S6024" s="7"/>
    </row>
    <row r="6025" spans="1:19" hidden="1" x14ac:dyDescent="0.35">
      <c r="A6025">
        <v>6024</v>
      </c>
      <c r="B6025" s="7">
        <v>359</v>
      </c>
      <c r="C6025" s="21">
        <v>5216</v>
      </c>
      <c r="D6025" s="20">
        <v>3898</v>
      </c>
      <c r="E6025" s="7" t="s">
        <v>58</v>
      </c>
      <c r="F6025" s="7">
        <v>10</v>
      </c>
      <c r="G6025" s="7">
        <v>10</v>
      </c>
      <c r="H6025" s="7"/>
      <c r="I6025" s="7"/>
      <c r="J6025" s="7" t="s">
        <v>118</v>
      </c>
      <c r="K6025" s="7" t="s">
        <v>121</v>
      </c>
      <c r="L6025" s="7" t="s">
        <v>61</v>
      </c>
      <c r="M6025" s="7">
        <v>6</v>
      </c>
      <c r="N6025" s="7"/>
      <c r="O6025" s="7" t="s">
        <v>88</v>
      </c>
      <c r="P6025" s="7">
        <v>2015</v>
      </c>
      <c r="Q6025" s="7">
        <v>2015</v>
      </c>
      <c r="R6025" s="7"/>
      <c r="S6025" s="7"/>
    </row>
    <row r="6026" spans="1:19" hidden="1" x14ac:dyDescent="0.35">
      <c r="A6026">
        <v>6025</v>
      </c>
      <c r="B6026" s="7">
        <v>359</v>
      </c>
      <c r="C6026" s="7">
        <v>10013</v>
      </c>
      <c r="D6026" s="7">
        <v>3846</v>
      </c>
      <c r="E6026" s="7" t="s">
        <v>58</v>
      </c>
      <c r="F6026" s="7">
        <v>15000</v>
      </c>
      <c r="G6026" s="7">
        <v>15000</v>
      </c>
      <c r="H6026" s="7"/>
      <c r="I6026" s="7"/>
      <c r="J6026" s="7" t="s">
        <v>118</v>
      </c>
      <c r="K6026" s="7" t="s">
        <v>121</v>
      </c>
      <c r="L6026" s="7" t="s">
        <v>61</v>
      </c>
      <c r="M6026" s="7">
        <v>9</v>
      </c>
      <c r="N6026" s="7"/>
      <c r="O6026" s="7" t="s">
        <v>88</v>
      </c>
      <c r="P6026" s="7">
        <v>2015</v>
      </c>
      <c r="Q6026" s="7">
        <v>2015</v>
      </c>
      <c r="R6026" s="7"/>
      <c r="S6026" s="7"/>
    </row>
    <row r="6027" spans="1:19" hidden="1" x14ac:dyDescent="0.35">
      <c r="A6027">
        <v>6026</v>
      </c>
      <c r="B6027" s="7">
        <v>359</v>
      </c>
      <c r="C6027" s="21">
        <v>5164</v>
      </c>
      <c r="D6027" s="7">
        <v>3846</v>
      </c>
      <c r="E6027" s="7" t="s">
        <v>709</v>
      </c>
      <c r="F6027" s="7">
        <v>1</v>
      </c>
      <c r="G6027" s="7">
        <v>1</v>
      </c>
      <c r="H6027" s="7"/>
      <c r="I6027" s="7"/>
      <c r="J6027" s="7" t="s">
        <v>59</v>
      </c>
      <c r="K6027" s="7" t="s">
        <v>121</v>
      </c>
      <c r="L6027" s="7" t="s">
        <v>686</v>
      </c>
      <c r="M6027" s="7">
        <v>6</v>
      </c>
      <c r="N6027" s="7"/>
      <c r="O6027" s="7" t="s">
        <v>88</v>
      </c>
      <c r="P6027" s="7">
        <v>2015</v>
      </c>
      <c r="Q6027" s="7">
        <v>2015</v>
      </c>
      <c r="R6027" s="7"/>
      <c r="S6027" s="7"/>
    </row>
    <row r="6028" spans="1:19" hidden="1" x14ac:dyDescent="0.35">
      <c r="A6028">
        <v>6027</v>
      </c>
      <c r="B6028" s="7">
        <v>359</v>
      </c>
      <c r="C6028" s="7">
        <v>10013</v>
      </c>
      <c r="D6028" s="20">
        <v>32652</v>
      </c>
      <c r="E6028" s="7" t="s">
        <v>131</v>
      </c>
      <c r="F6028" s="7">
        <v>6000</v>
      </c>
      <c r="G6028" s="7">
        <v>10000</v>
      </c>
      <c r="H6028" s="7"/>
      <c r="I6028" s="7"/>
      <c r="J6028" s="7" t="s">
        <v>118</v>
      </c>
      <c r="K6028" s="7" t="s">
        <v>121</v>
      </c>
      <c r="L6028" s="7" t="s">
        <v>61</v>
      </c>
      <c r="M6028" s="7">
        <v>9</v>
      </c>
      <c r="N6028" s="7"/>
      <c r="O6028" s="7" t="s">
        <v>88</v>
      </c>
      <c r="P6028" s="7">
        <v>2015</v>
      </c>
      <c r="Q6028" s="7">
        <v>2015</v>
      </c>
      <c r="R6028" s="7"/>
      <c r="S6028" s="7"/>
    </row>
    <row r="6029" spans="1:19" hidden="1" x14ac:dyDescent="0.35">
      <c r="A6029">
        <v>6028</v>
      </c>
      <c r="B6029" s="7">
        <v>359</v>
      </c>
      <c r="C6029" s="21">
        <v>5164</v>
      </c>
      <c r="D6029" s="20">
        <v>32652</v>
      </c>
      <c r="E6029" s="7" t="s">
        <v>709</v>
      </c>
      <c r="F6029" s="7">
        <v>58</v>
      </c>
      <c r="G6029" s="7">
        <v>58</v>
      </c>
      <c r="H6029" s="7"/>
      <c r="I6029" s="7"/>
      <c r="J6029" s="7" t="s">
        <v>59</v>
      </c>
      <c r="K6029" s="7" t="s">
        <v>121</v>
      </c>
      <c r="L6029" s="7" t="s">
        <v>686</v>
      </c>
      <c r="M6029" s="7">
        <v>6</v>
      </c>
      <c r="N6029" s="7"/>
      <c r="O6029" s="7" t="s">
        <v>88</v>
      </c>
      <c r="P6029" s="7">
        <v>2015</v>
      </c>
      <c r="Q6029" s="7">
        <v>2015</v>
      </c>
      <c r="R6029" s="7"/>
      <c r="S6029" s="7"/>
    </row>
    <row r="6030" spans="1:19" hidden="1" x14ac:dyDescent="0.35">
      <c r="A6030">
        <v>6029</v>
      </c>
      <c r="B6030" s="7">
        <v>359</v>
      </c>
      <c r="C6030" s="7">
        <v>5165</v>
      </c>
      <c r="D6030" s="20">
        <v>32652</v>
      </c>
      <c r="E6030" s="7" t="s">
        <v>58</v>
      </c>
      <c r="F6030" s="7">
        <v>30</v>
      </c>
      <c r="G6030" s="7">
        <v>30</v>
      </c>
      <c r="H6030" s="7"/>
      <c r="I6030" s="7"/>
      <c r="J6030" s="7" t="s">
        <v>118</v>
      </c>
      <c r="K6030" s="7" t="s">
        <v>121</v>
      </c>
      <c r="L6030" s="7" t="s">
        <v>61</v>
      </c>
      <c r="M6030" s="7">
        <v>6</v>
      </c>
      <c r="N6030" s="7"/>
      <c r="O6030" s="7" t="s">
        <v>88</v>
      </c>
      <c r="P6030" s="7">
        <v>2015</v>
      </c>
      <c r="Q6030" s="7">
        <v>2015</v>
      </c>
      <c r="R6030" s="7"/>
      <c r="S6030" s="7"/>
    </row>
    <row r="6031" spans="1:19" hidden="1" x14ac:dyDescent="0.35">
      <c r="A6031">
        <v>6030</v>
      </c>
      <c r="B6031" s="7">
        <v>359</v>
      </c>
      <c r="C6031" s="21">
        <v>5164</v>
      </c>
      <c r="D6031" s="20">
        <v>3901</v>
      </c>
      <c r="E6031" s="7" t="s">
        <v>58</v>
      </c>
      <c r="F6031" s="7">
        <v>1150</v>
      </c>
      <c r="G6031" s="7">
        <v>1150</v>
      </c>
      <c r="H6031" s="7"/>
      <c r="I6031" s="7"/>
      <c r="J6031" s="7" t="s">
        <v>118</v>
      </c>
      <c r="K6031" s="7" t="s">
        <v>121</v>
      </c>
      <c r="L6031" s="7" t="s">
        <v>61</v>
      </c>
      <c r="M6031" s="7">
        <v>6</v>
      </c>
      <c r="N6031" s="7"/>
      <c r="O6031" s="7" t="s">
        <v>88</v>
      </c>
      <c r="P6031" s="7">
        <v>2015</v>
      </c>
      <c r="Q6031" s="7">
        <v>2015</v>
      </c>
      <c r="R6031" s="7"/>
      <c r="S6031" s="7"/>
    </row>
    <row r="6032" spans="1:19" hidden="1" x14ac:dyDescent="0.35">
      <c r="A6032">
        <v>6031</v>
      </c>
      <c r="B6032" s="7">
        <v>359</v>
      </c>
      <c r="C6032" s="7">
        <v>5165</v>
      </c>
      <c r="D6032" s="20">
        <v>3901</v>
      </c>
      <c r="E6032" s="7" t="s">
        <v>58</v>
      </c>
      <c r="F6032" s="7">
        <v>20</v>
      </c>
      <c r="G6032" s="7">
        <v>20</v>
      </c>
      <c r="H6032" s="7"/>
      <c r="I6032" s="7"/>
      <c r="J6032" s="7" t="s">
        <v>118</v>
      </c>
      <c r="K6032" s="7" t="s">
        <v>121</v>
      </c>
      <c r="L6032" s="7" t="s">
        <v>61</v>
      </c>
      <c r="M6032" s="7">
        <v>6</v>
      </c>
      <c r="N6032" s="7"/>
      <c r="O6032" s="7" t="s">
        <v>88</v>
      </c>
      <c r="P6032" s="7">
        <v>2015</v>
      </c>
      <c r="Q6032" s="7">
        <v>2015</v>
      </c>
      <c r="R6032" s="7"/>
      <c r="S6032" s="7"/>
    </row>
    <row r="6033" spans="1:19" hidden="1" x14ac:dyDescent="0.35">
      <c r="A6033">
        <v>6032</v>
      </c>
      <c r="B6033" s="7">
        <v>359</v>
      </c>
      <c r="C6033" s="7">
        <v>10013</v>
      </c>
      <c r="D6033" s="7">
        <v>3658</v>
      </c>
      <c r="E6033" s="7" t="s">
        <v>131</v>
      </c>
      <c r="F6033" s="7">
        <v>1000</v>
      </c>
      <c r="G6033" s="7">
        <v>1000</v>
      </c>
      <c r="H6033" s="7"/>
      <c r="I6033" s="7"/>
      <c r="J6033" s="7" t="s">
        <v>118</v>
      </c>
      <c r="K6033" s="7" t="s">
        <v>121</v>
      </c>
      <c r="L6033" s="7" t="s">
        <v>61</v>
      </c>
      <c r="M6033" s="7">
        <v>9</v>
      </c>
      <c r="N6033" s="7"/>
      <c r="O6033" s="7" t="s">
        <v>88</v>
      </c>
      <c r="P6033" s="7">
        <v>2015</v>
      </c>
      <c r="Q6033" s="7">
        <v>2015</v>
      </c>
      <c r="R6033" s="7"/>
      <c r="S6033" s="7"/>
    </row>
    <row r="6034" spans="1:19" hidden="1" x14ac:dyDescent="0.35">
      <c r="A6034">
        <v>6033</v>
      </c>
      <c r="B6034" s="7">
        <v>359</v>
      </c>
      <c r="C6034" s="21">
        <v>5164</v>
      </c>
      <c r="D6034" s="7">
        <v>3658</v>
      </c>
      <c r="E6034" s="7" t="s">
        <v>709</v>
      </c>
      <c r="F6034" s="7">
        <v>189</v>
      </c>
      <c r="G6034" s="7">
        <v>189</v>
      </c>
      <c r="H6034" s="7"/>
      <c r="I6034" s="7"/>
      <c r="J6034" s="7" t="s">
        <v>59</v>
      </c>
      <c r="K6034" s="7" t="s">
        <v>121</v>
      </c>
      <c r="L6034" s="7" t="s">
        <v>686</v>
      </c>
      <c r="M6034" s="7">
        <v>6</v>
      </c>
      <c r="N6034" s="7"/>
      <c r="O6034" s="7" t="s">
        <v>88</v>
      </c>
      <c r="P6034" s="7">
        <v>2015</v>
      </c>
      <c r="Q6034" s="7">
        <v>2015</v>
      </c>
      <c r="R6034" s="7"/>
      <c r="S6034" s="7"/>
    </row>
    <row r="6035" spans="1:19" hidden="1" x14ac:dyDescent="0.35">
      <c r="A6035">
        <v>6034</v>
      </c>
      <c r="B6035" s="7">
        <v>359</v>
      </c>
      <c r="C6035" s="7">
        <v>5165</v>
      </c>
      <c r="D6035" s="7">
        <v>3658</v>
      </c>
      <c r="E6035" s="7" t="s">
        <v>709</v>
      </c>
      <c r="F6035" s="7">
        <v>300</v>
      </c>
      <c r="G6035" s="7">
        <v>300</v>
      </c>
      <c r="H6035" s="7"/>
      <c r="I6035" s="7"/>
      <c r="J6035" s="7" t="s">
        <v>59</v>
      </c>
      <c r="K6035" s="7" t="s">
        <v>121</v>
      </c>
      <c r="L6035" s="7" t="s">
        <v>686</v>
      </c>
      <c r="M6035" s="7">
        <v>6</v>
      </c>
      <c r="N6035" s="7"/>
      <c r="O6035" s="7" t="s">
        <v>88</v>
      </c>
      <c r="P6035" s="7">
        <v>2015</v>
      </c>
      <c r="Q6035" s="7">
        <v>2015</v>
      </c>
      <c r="R6035" s="7"/>
      <c r="S6035" s="7"/>
    </row>
    <row r="6036" spans="1:19" hidden="1" x14ac:dyDescent="0.35">
      <c r="A6036">
        <v>6035</v>
      </c>
      <c r="B6036" s="7">
        <v>359</v>
      </c>
      <c r="C6036" s="21">
        <v>5216</v>
      </c>
      <c r="D6036" s="7">
        <v>3658</v>
      </c>
      <c r="E6036" s="7" t="s">
        <v>709</v>
      </c>
      <c r="F6036" s="7">
        <v>100</v>
      </c>
      <c r="G6036" s="7">
        <v>100</v>
      </c>
      <c r="H6036" s="7"/>
      <c r="I6036" s="7"/>
      <c r="J6036" s="7" t="s">
        <v>59</v>
      </c>
      <c r="K6036" s="7" t="s">
        <v>121</v>
      </c>
      <c r="L6036" s="7" t="s">
        <v>686</v>
      </c>
      <c r="M6036" s="7">
        <v>6</v>
      </c>
      <c r="N6036" s="7"/>
      <c r="O6036" s="7" t="s">
        <v>88</v>
      </c>
      <c r="P6036" s="7">
        <v>2015</v>
      </c>
      <c r="Q6036" s="7">
        <v>2015</v>
      </c>
      <c r="R6036" s="7"/>
      <c r="S6036" s="7"/>
    </row>
    <row r="6037" spans="1:19" hidden="1" x14ac:dyDescent="0.35">
      <c r="A6037">
        <v>6036</v>
      </c>
      <c r="B6037" s="7">
        <v>359</v>
      </c>
      <c r="C6037" s="7">
        <v>10013</v>
      </c>
      <c r="D6037" s="7">
        <v>3649</v>
      </c>
      <c r="E6037" s="7" t="s">
        <v>131</v>
      </c>
      <c r="F6037" s="7">
        <v>50</v>
      </c>
      <c r="G6037" s="7">
        <v>50</v>
      </c>
      <c r="H6037" s="7"/>
      <c r="I6037" s="7"/>
      <c r="J6037" s="7" t="s">
        <v>118</v>
      </c>
      <c r="K6037" s="7" t="s">
        <v>121</v>
      </c>
      <c r="L6037" s="7" t="s">
        <v>61</v>
      </c>
      <c r="M6037" s="7">
        <v>9</v>
      </c>
      <c r="N6037" s="7"/>
      <c r="O6037" s="7" t="s">
        <v>88</v>
      </c>
      <c r="P6037" s="7">
        <v>2015</v>
      </c>
      <c r="Q6037" s="7">
        <v>2015</v>
      </c>
      <c r="R6037" s="7"/>
      <c r="S6037" s="7"/>
    </row>
    <row r="6038" spans="1:19" hidden="1" x14ac:dyDescent="0.35">
      <c r="A6038">
        <v>6037</v>
      </c>
      <c r="B6038" s="7">
        <v>359</v>
      </c>
      <c r="C6038" s="21">
        <v>5164</v>
      </c>
      <c r="D6038" s="7">
        <v>3649</v>
      </c>
      <c r="E6038" s="7" t="s">
        <v>58</v>
      </c>
      <c r="F6038" s="7">
        <v>800</v>
      </c>
      <c r="G6038" s="7">
        <v>800</v>
      </c>
      <c r="H6038" s="7"/>
      <c r="I6038" s="7"/>
      <c r="J6038" s="7" t="s">
        <v>118</v>
      </c>
      <c r="K6038" s="7" t="s">
        <v>121</v>
      </c>
      <c r="L6038" s="7" t="s">
        <v>61</v>
      </c>
      <c r="M6038" s="7">
        <v>6</v>
      </c>
      <c r="N6038" s="7"/>
      <c r="O6038" s="7" t="s">
        <v>88</v>
      </c>
      <c r="P6038" s="7">
        <v>2015</v>
      </c>
      <c r="Q6038" s="7">
        <v>2015</v>
      </c>
      <c r="R6038" s="7"/>
      <c r="S6038" s="7"/>
    </row>
    <row r="6039" spans="1:19" hidden="1" x14ac:dyDescent="0.35">
      <c r="A6039">
        <v>6038</v>
      </c>
      <c r="B6039" s="7">
        <v>359</v>
      </c>
      <c r="C6039" s="7">
        <v>5165</v>
      </c>
      <c r="D6039" s="7">
        <v>3649</v>
      </c>
      <c r="E6039" s="7" t="s">
        <v>58</v>
      </c>
      <c r="F6039" s="7">
        <v>800</v>
      </c>
      <c r="G6039" s="7">
        <v>800</v>
      </c>
      <c r="H6039" s="7"/>
      <c r="I6039" s="7"/>
      <c r="J6039" s="7" t="s">
        <v>118</v>
      </c>
      <c r="K6039" s="7" t="s">
        <v>121</v>
      </c>
      <c r="L6039" s="7" t="s">
        <v>61</v>
      </c>
      <c r="M6039" s="7">
        <v>6</v>
      </c>
      <c r="N6039" s="7"/>
      <c r="O6039" s="7" t="s">
        <v>88</v>
      </c>
      <c r="P6039" s="7">
        <v>2015</v>
      </c>
      <c r="Q6039" s="7">
        <v>2015</v>
      </c>
      <c r="R6039" s="7"/>
      <c r="S6039" s="7"/>
    </row>
    <row r="6040" spans="1:19" hidden="1" x14ac:dyDescent="0.35">
      <c r="A6040">
        <v>6039</v>
      </c>
      <c r="B6040" s="7">
        <v>359</v>
      </c>
      <c r="C6040" s="21">
        <v>5216</v>
      </c>
      <c r="D6040" s="7">
        <v>3649</v>
      </c>
      <c r="E6040" s="7" t="s">
        <v>58</v>
      </c>
      <c r="F6040" s="7">
        <v>10</v>
      </c>
      <c r="G6040" s="7">
        <v>10</v>
      </c>
      <c r="H6040" s="7"/>
      <c r="I6040" s="7"/>
      <c r="J6040" s="7" t="s">
        <v>118</v>
      </c>
      <c r="K6040" s="7" t="s">
        <v>121</v>
      </c>
      <c r="L6040" s="7" t="s">
        <v>61</v>
      </c>
      <c r="M6040" s="7">
        <v>6</v>
      </c>
      <c r="N6040" s="7"/>
      <c r="O6040" s="7" t="s">
        <v>88</v>
      </c>
      <c r="P6040" s="7">
        <v>2015</v>
      </c>
      <c r="Q6040" s="7">
        <v>2015</v>
      </c>
      <c r="R6040" s="7"/>
      <c r="S6040" s="7"/>
    </row>
    <row r="6041" spans="1:19" hidden="1" x14ac:dyDescent="0.35">
      <c r="A6041">
        <v>6040</v>
      </c>
      <c r="B6041" s="7">
        <v>359</v>
      </c>
      <c r="C6041" s="7">
        <v>10013</v>
      </c>
      <c r="D6041" s="7">
        <v>3288</v>
      </c>
      <c r="E6041" s="7" t="s">
        <v>131</v>
      </c>
      <c r="F6041" s="7">
        <v>150000</v>
      </c>
      <c r="G6041" s="7">
        <v>200000</v>
      </c>
      <c r="H6041" s="7"/>
      <c r="I6041" s="7"/>
      <c r="J6041" s="7" t="s">
        <v>118</v>
      </c>
      <c r="K6041" s="7" t="s">
        <v>60</v>
      </c>
      <c r="L6041" s="7" t="s">
        <v>61</v>
      </c>
      <c r="M6041" s="7">
        <v>9</v>
      </c>
      <c r="N6041" s="7"/>
      <c r="O6041" s="7" t="s">
        <v>62</v>
      </c>
      <c r="P6041" s="7">
        <v>2015</v>
      </c>
      <c r="Q6041" s="7">
        <v>2015</v>
      </c>
      <c r="R6041" s="7"/>
      <c r="S6041" s="7"/>
    </row>
    <row r="6042" spans="1:19" hidden="1" x14ac:dyDescent="0.35">
      <c r="A6042">
        <v>6041</v>
      </c>
      <c r="B6042" s="7">
        <v>359</v>
      </c>
      <c r="C6042" s="7">
        <v>5165</v>
      </c>
      <c r="D6042" s="7">
        <v>3288</v>
      </c>
      <c r="E6042" s="7" t="s">
        <v>709</v>
      </c>
      <c r="F6042" s="7">
        <v>10</v>
      </c>
      <c r="G6042" s="7">
        <v>10</v>
      </c>
      <c r="H6042" s="7"/>
      <c r="I6042" s="7"/>
      <c r="J6042" s="7" t="s">
        <v>59</v>
      </c>
      <c r="K6042" s="7" t="s">
        <v>121</v>
      </c>
      <c r="L6042" s="7" t="s">
        <v>686</v>
      </c>
      <c r="M6042" s="7">
        <v>6</v>
      </c>
      <c r="N6042" s="7"/>
      <c r="O6042" s="7" t="s">
        <v>88</v>
      </c>
      <c r="P6042" s="7">
        <v>2015</v>
      </c>
      <c r="Q6042" s="7">
        <v>2015</v>
      </c>
      <c r="R6042" s="7"/>
      <c r="S6042" s="7"/>
    </row>
    <row r="6043" spans="1:19" hidden="1" x14ac:dyDescent="0.35">
      <c r="A6043">
        <v>6042</v>
      </c>
      <c r="B6043" s="7">
        <v>359</v>
      </c>
      <c r="C6043" s="21">
        <v>5164</v>
      </c>
      <c r="D6043" s="7">
        <v>3298</v>
      </c>
      <c r="E6043" s="7" t="s">
        <v>709</v>
      </c>
      <c r="F6043" s="7">
        <v>160</v>
      </c>
      <c r="G6043" s="7">
        <v>160</v>
      </c>
      <c r="H6043" s="7"/>
      <c r="I6043" s="7"/>
      <c r="J6043" s="7" t="s">
        <v>59</v>
      </c>
      <c r="K6043" s="7" t="s">
        <v>121</v>
      </c>
      <c r="L6043" s="7" t="s">
        <v>686</v>
      </c>
      <c r="M6043" s="7">
        <v>6</v>
      </c>
      <c r="N6043" s="7"/>
      <c r="O6043" s="7" t="s">
        <v>88</v>
      </c>
      <c r="P6043" s="7">
        <v>2015</v>
      </c>
      <c r="Q6043" s="7">
        <v>2015</v>
      </c>
      <c r="R6043" s="7"/>
      <c r="S6043" s="7"/>
    </row>
    <row r="6044" spans="1:19" hidden="1" x14ac:dyDescent="0.35">
      <c r="A6044">
        <v>6043</v>
      </c>
      <c r="B6044" s="7">
        <v>359</v>
      </c>
      <c r="C6044" s="7">
        <v>5165</v>
      </c>
      <c r="D6044" s="7">
        <v>3298</v>
      </c>
      <c r="E6044" s="7" t="s">
        <v>709</v>
      </c>
      <c r="F6044" s="7">
        <v>100</v>
      </c>
      <c r="G6044" s="7">
        <v>100</v>
      </c>
      <c r="H6044" s="7"/>
      <c r="I6044" s="7"/>
      <c r="J6044" s="7" t="s">
        <v>59</v>
      </c>
      <c r="K6044" s="7" t="s">
        <v>121</v>
      </c>
      <c r="L6044" s="7" t="s">
        <v>686</v>
      </c>
      <c r="M6044" s="7">
        <v>6</v>
      </c>
      <c r="N6044" s="7"/>
      <c r="O6044" s="7" t="s">
        <v>88</v>
      </c>
      <c r="P6044" s="7">
        <v>2015</v>
      </c>
      <c r="Q6044" s="7">
        <v>2015</v>
      </c>
      <c r="R6044" s="7"/>
      <c r="S6044" s="7"/>
    </row>
    <row r="6045" spans="1:19" hidden="1" x14ac:dyDescent="0.35">
      <c r="A6045">
        <v>6044</v>
      </c>
      <c r="B6045" s="7">
        <v>359</v>
      </c>
      <c r="C6045" s="21">
        <v>5216</v>
      </c>
      <c r="D6045" s="7">
        <v>3298</v>
      </c>
      <c r="E6045" s="7" t="s">
        <v>709</v>
      </c>
      <c r="F6045" s="7">
        <v>100</v>
      </c>
      <c r="G6045" s="7">
        <v>100</v>
      </c>
      <c r="H6045" s="7"/>
      <c r="I6045" s="7"/>
      <c r="J6045" s="7" t="s">
        <v>59</v>
      </c>
      <c r="K6045" s="7" t="s">
        <v>121</v>
      </c>
      <c r="L6045" s="7" t="s">
        <v>686</v>
      </c>
      <c r="M6045" s="7">
        <v>6</v>
      </c>
      <c r="N6045" s="7"/>
      <c r="O6045" s="7" t="s">
        <v>88</v>
      </c>
      <c r="P6045" s="7">
        <v>2015</v>
      </c>
      <c r="Q6045" s="7">
        <v>2015</v>
      </c>
      <c r="R6045" s="7"/>
      <c r="S6045" s="7"/>
    </row>
    <row r="6046" spans="1:19" hidden="1" x14ac:dyDescent="0.35">
      <c r="A6046">
        <v>6045</v>
      </c>
      <c r="B6046" s="7">
        <v>360</v>
      </c>
      <c r="C6046" s="7">
        <v>21002</v>
      </c>
      <c r="D6046" s="20">
        <v>1016817</v>
      </c>
      <c r="E6046" s="7" t="s">
        <v>453</v>
      </c>
      <c r="F6046" s="7"/>
      <c r="G6046" s="7"/>
      <c r="H6046" s="7"/>
      <c r="I6046" s="7"/>
      <c r="J6046" s="7"/>
      <c r="K6046" s="7" t="s">
        <v>121</v>
      </c>
      <c r="L6046" s="7" t="s">
        <v>61</v>
      </c>
      <c r="M6046" s="7">
        <v>10</v>
      </c>
      <c r="N6046" s="7" t="s">
        <v>90</v>
      </c>
      <c r="O6046" s="7" t="s">
        <v>105</v>
      </c>
      <c r="P6046" s="7">
        <v>2015</v>
      </c>
      <c r="Q6046" s="7">
        <v>2015</v>
      </c>
      <c r="R6046" s="7"/>
      <c r="S6046" s="7"/>
    </row>
    <row r="6047" spans="1:19" hidden="1" x14ac:dyDescent="0.35">
      <c r="A6047">
        <v>6046</v>
      </c>
      <c r="B6047" s="7">
        <v>360</v>
      </c>
      <c r="C6047" s="7">
        <v>21002</v>
      </c>
      <c r="D6047" s="7">
        <v>3659</v>
      </c>
      <c r="E6047" s="7" t="s">
        <v>58</v>
      </c>
      <c r="F6047" s="7"/>
      <c r="G6047" s="7"/>
      <c r="H6047" s="7"/>
      <c r="I6047" s="7"/>
      <c r="J6047" s="7"/>
      <c r="K6047" s="7" t="s">
        <v>121</v>
      </c>
      <c r="L6047" s="7" t="s">
        <v>61</v>
      </c>
      <c r="M6047" s="7">
        <v>10</v>
      </c>
      <c r="N6047" s="7" t="s">
        <v>446</v>
      </c>
      <c r="O6047" s="7" t="s">
        <v>105</v>
      </c>
      <c r="P6047" s="7">
        <v>2015</v>
      </c>
      <c r="Q6047" s="7">
        <v>2015</v>
      </c>
      <c r="R6047" s="7"/>
      <c r="S6047" s="7"/>
    </row>
    <row r="6048" spans="1:19" hidden="1" x14ac:dyDescent="0.35">
      <c r="A6048">
        <v>6047</v>
      </c>
      <c r="B6048" s="7">
        <v>360</v>
      </c>
      <c r="C6048" s="7">
        <v>21002</v>
      </c>
      <c r="D6048" s="7">
        <v>3294</v>
      </c>
      <c r="E6048" s="7" t="s">
        <v>453</v>
      </c>
      <c r="F6048" s="7"/>
      <c r="G6048" s="7"/>
      <c r="H6048" s="7"/>
      <c r="I6048" s="7"/>
      <c r="J6048" s="7"/>
      <c r="K6048" s="7" t="s">
        <v>121</v>
      </c>
      <c r="L6048" s="7" t="s">
        <v>61</v>
      </c>
      <c r="M6048" s="7">
        <v>10</v>
      </c>
      <c r="N6048" s="7" t="s">
        <v>684</v>
      </c>
      <c r="O6048" s="7" t="s">
        <v>105</v>
      </c>
      <c r="P6048" s="7">
        <v>2015</v>
      </c>
      <c r="Q6048" s="7">
        <v>2015</v>
      </c>
      <c r="R6048" s="7"/>
      <c r="S6048" s="7"/>
    </row>
    <row r="6049" spans="1:19" hidden="1" x14ac:dyDescent="0.35">
      <c r="A6049">
        <v>6048</v>
      </c>
      <c r="B6049" s="7">
        <v>360</v>
      </c>
      <c r="C6049" s="7">
        <v>21002</v>
      </c>
      <c r="D6049" s="7">
        <v>3298</v>
      </c>
      <c r="E6049" s="7" t="s">
        <v>453</v>
      </c>
      <c r="F6049" s="7"/>
      <c r="G6049" s="7"/>
      <c r="H6049" s="7"/>
      <c r="I6049" s="7"/>
      <c r="J6049" s="7"/>
      <c r="K6049" s="7" t="s">
        <v>121</v>
      </c>
      <c r="L6049" s="7" t="s">
        <v>61</v>
      </c>
      <c r="M6049" s="7">
        <v>10</v>
      </c>
      <c r="N6049" s="7" t="s">
        <v>684</v>
      </c>
      <c r="O6049" s="7" t="s">
        <v>105</v>
      </c>
      <c r="P6049" s="7">
        <v>2015</v>
      </c>
      <c r="Q6049" s="7">
        <v>2015</v>
      </c>
      <c r="R6049" s="7"/>
      <c r="S6049" s="7"/>
    </row>
    <row r="6050" spans="1:19" hidden="1" x14ac:dyDescent="0.35">
      <c r="A6050">
        <v>6049</v>
      </c>
      <c r="B6050" s="7">
        <v>360</v>
      </c>
      <c r="C6050" s="7">
        <v>21001</v>
      </c>
      <c r="D6050" s="20">
        <v>3845</v>
      </c>
      <c r="E6050" s="7" t="s">
        <v>58</v>
      </c>
      <c r="F6050" s="7">
        <v>100</v>
      </c>
      <c r="G6050" s="7">
        <v>100</v>
      </c>
      <c r="H6050" s="7"/>
      <c r="I6050" s="7"/>
      <c r="J6050" s="7" t="s">
        <v>59</v>
      </c>
      <c r="K6050" s="7" t="s">
        <v>121</v>
      </c>
      <c r="L6050" s="7" t="s">
        <v>61</v>
      </c>
      <c r="M6050" s="7">
        <v>10</v>
      </c>
      <c r="N6050" s="7"/>
      <c r="O6050" s="7" t="s">
        <v>62</v>
      </c>
      <c r="P6050" s="7">
        <v>2015</v>
      </c>
      <c r="Q6050" s="7">
        <v>2015</v>
      </c>
      <c r="R6050" s="7"/>
      <c r="S6050" s="7"/>
    </row>
    <row r="6051" spans="1:19" hidden="1" x14ac:dyDescent="0.35">
      <c r="A6051">
        <v>6050</v>
      </c>
      <c r="B6051" s="7">
        <v>360</v>
      </c>
      <c r="C6051" s="7">
        <v>21002</v>
      </c>
      <c r="D6051" s="7">
        <v>3658</v>
      </c>
      <c r="E6051" s="7" t="s">
        <v>58</v>
      </c>
      <c r="F6051" s="7"/>
      <c r="G6051" s="7"/>
      <c r="H6051" s="7"/>
      <c r="I6051" s="7"/>
      <c r="J6051" s="7"/>
      <c r="K6051" s="7" t="s">
        <v>121</v>
      </c>
      <c r="L6051" s="7" t="s">
        <v>61</v>
      </c>
      <c r="M6051" s="7">
        <v>10</v>
      </c>
      <c r="N6051" s="7" t="s">
        <v>684</v>
      </c>
      <c r="O6051" s="7" t="s">
        <v>105</v>
      </c>
      <c r="P6051" s="7">
        <v>2015</v>
      </c>
      <c r="Q6051" s="7">
        <v>2015</v>
      </c>
      <c r="R6051" s="7"/>
      <c r="S6051" s="7"/>
    </row>
    <row r="6052" spans="1:19" hidden="1" x14ac:dyDescent="0.35">
      <c r="A6052">
        <v>6051</v>
      </c>
      <c r="B6052" s="7">
        <v>361</v>
      </c>
      <c r="C6052" s="7">
        <v>13000</v>
      </c>
      <c r="D6052" s="7">
        <v>3295</v>
      </c>
      <c r="E6052" s="7" t="s">
        <v>131</v>
      </c>
      <c r="F6052" s="7">
        <v>252</v>
      </c>
      <c r="G6052" s="7">
        <v>252</v>
      </c>
      <c r="H6052" s="7"/>
      <c r="I6052" s="7"/>
      <c r="J6052" s="7" t="s">
        <v>154</v>
      </c>
      <c r="K6052" s="7" t="s">
        <v>60</v>
      </c>
      <c r="L6052" s="7" t="s">
        <v>61</v>
      </c>
      <c r="M6052" s="7">
        <v>6</v>
      </c>
      <c r="N6052" s="7"/>
      <c r="O6052" s="7" t="s">
        <v>105</v>
      </c>
      <c r="P6052" s="7">
        <v>2013</v>
      </c>
      <c r="Q6052" s="7">
        <v>2013</v>
      </c>
      <c r="R6052" s="7"/>
      <c r="S6052" s="7"/>
    </row>
    <row r="6053" spans="1:19" hidden="1" x14ac:dyDescent="0.35">
      <c r="A6053">
        <v>6052</v>
      </c>
      <c r="B6053" s="7">
        <v>361</v>
      </c>
      <c r="C6053" s="7">
        <v>13000</v>
      </c>
      <c r="D6053" s="7">
        <v>3294</v>
      </c>
      <c r="E6053" s="7" t="s">
        <v>131</v>
      </c>
      <c r="F6053" s="7">
        <v>50</v>
      </c>
      <c r="G6053" s="7">
        <v>100</v>
      </c>
      <c r="H6053" s="7"/>
      <c r="I6053" s="7"/>
      <c r="J6053" s="7" t="s">
        <v>154</v>
      </c>
      <c r="K6053" s="7" t="s">
        <v>121</v>
      </c>
      <c r="L6053" s="7" t="s">
        <v>61</v>
      </c>
      <c r="M6053" s="7">
        <v>6</v>
      </c>
      <c r="N6053" s="7"/>
      <c r="O6053" s="7" t="s">
        <v>105</v>
      </c>
      <c r="P6053" s="7">
        <v>2013</v>
      </c>
      <c r="Q6053" s="7">
        <v>2013</v>
      </c>
      <c r="R6053" s="7"/>
      <c r="S6053" s="7"/>
    </row>
    <row r="6054" spans="1:19" hidden="1" x14ac:dyDescent="0.35">
      <c r="A6054">
        <v>6053</v>
      </c>
      <c r="B6054" s="7">
        <v>361</v>
      </c>
      <c r="C6054" s="7">
        <v>13000</v>
      </c>
      <c r="D6054" s="7">
        <v>3298</v>
      </c>
      <c r="E6054" s="7" t="s">
        <v>131</v>
      </c>
      <c r="F6054" s="7"/>
      <c r="G6054" s="7"/>
      <c r="H6054" s="7"/>
      <c r="I6054" s="7"/>
      <c r="J6054" s="7"/>
      <c r="K6054" s="7" t="s">
        <v>121</v>
      </c>
      <c r="L6054" s="7" t="s">
        <v>61</v>
      </c>
      <c r="M6054" s="7">
        <v>6</v>
      </c>
      <c r="N6054" s="7" t="s">
        <v>2757</v>
      </c>
      <c r="O6054" s="7" t="s">
        <v>105</v>
      </c>
      <c r="P6054" s="7">
        <v>2013</v>
      </c>
      <c r="Q6054" s="7">
        <v>2013</v>
      </c>
      <c r="R6054" s="7"/>
      <c r="S6054" s="7"/>
    </row>
    <row r="6055" spans="1:19" hidden="1" x14ac:dyDescent="0.35">
      <c r="A6055">
        <v>6054</v>
      </c>
      <c r="B6055" s="7">
        <v>361</v>
      </c>
      <c r="C6055" s="7">
        <v>13000</v>
      </c>
      <c r="D6055" s="7">
        <v>3650</v>
      </c>
      <c r="E6055" s="7" t="s">
        <v>58</v>
      </c>
      <c r="F6055" s="7">
        <v>2</v>
      </c>
      <c r="G6055" s="7">
        <v>3</v>
      </c>
      <c r="H6055" s="7"/>
      <c r="I6055" s="7"/>
      <c r="J6055" s="7" t="s">
        <v>154</v>
      </c>
      <c r="K6055" s="7" t="s">
        <v>121</v>
      </c>
      <c r="L6055" s="7" t="s">
        <v>61</v>
      </c>
      <c r="M6055" s="7">
        <v>6</v>
      </c>
      <c r="N6055" s="7"/>
      <c r="O6055" s="7" t="s">
        <v>105</v>
      </c>
      <c r="P6055" s="7">
        <v>2013</v>
      </c>
      <c r="Q6055" s="7">
        <v>2013</v>
      </c>
      <c r="R6055" s="7"/>
      <c r="S6055" s="7"/>
    </row>
    <row r="6056" spans="1:19" hidden="1" x14ac:dyDescent="0.35">
      <c r="A6056">
        <v>6055</v>
      </c>
      <c r="B6056" s="7">
        <v>362</v>
      </c>
      <c r="C6056" s="7">
        <v>4006</v>
      </c>
      <c r="D6056" s="7">
        <v>3890</v>
      </c>
      <c r="E6056" s="7" t="s">
        <v>453</v>
      </c>
      <c r="F6056" s="7"/>
      <c r="G6056" s="7"/>
      <c r="H6056" s="7"/>
      <c r="I6056" s="7"/>
      <c r="J6056" s="7"/>
      <c r="K6056" s="7" t="s">
        <v>121</v>
      </c>
      <c r="L6056" s="7" t="s">
        <v>61</v>
      </c>
      <c r="M6056" s="7" t="s">
        <v>2827</v>
      </c>
      <c r="N6056" s="7" t="s">
        <v>684</v>
      </c>
      <c r="O6056" s="7" t="s">
        <v>105</v>
      </c>
      <c r="P6056" s="7">
        <v>2010</v>
      </c>
      <c r="Q6056" s="7">
        <v>2010</v>
      </c>
      <c r="R6056" s="7" t="s">
        <v>2828</v>
      </c>
      <c r="S6056" s="7"/>
    </row>
    <row r="6057" spans="1:19" hidden="1" x14ac:dyDescent="0.35">
      <c r="A6057">
        <v>6056</v>
      </c>
      <c r="B6057" s="7">
        <v>362</v>
      </c>
      <c r="C6057" s="7">
        <v>4015</v>
      </c>
      <c r="D6057" s="7">
        <v>3890</v>
      </c>
      <c r="E6057" s="7" t="s">
        <v>173</v>
      </c>
      <c r="F6057" s="7"/>
      <c r="G6057" s="7"/>
      <c r="H6057" s="7"/>
      <c r="I6057" s="7"/>
      <c r="J6057" s="7"/>
      <c r="K6057" s="7" t="s">
        <v>121</v>
      </c>
      <c r="L6057" s="7" t="s">
        <v>61</v>
      </c>
      <c r="M6057" s="7" t="s">
        <v>2827</v>
      </c>
      <c r="N6057" s="7" t="s">
        <v>90</v>
      </c>
      <c r="O6057" s="7" t="s">
        <v>105</v>
      </c>
      <c r="P6057" s="7">
        <v>2011</v>
      </c>
      <c r="Q6057" s="7">
        <v>2012</v>
      </c>
      <c r="R6057" s="7" t="s">
        <v>2828</v>
      </c>
      <c r="S6057" s="7"/>
    </row>
    <row r="6058" spans="1:19" hidden="1" x14ac:dyDescent="0.35">
      <c r="A6058">
        <v>6057</v>
      </c>
      <c r="B6058" s="7">
        <v>362</v>
      </c>
      <c r="C6058" s="7">
        <v>4019</v>
      </c>
      <c r="D6058" s="7">
        <v>3890</v>
      </c>
      <c r="E6058" s="7" t="s">
        <v>173</v>
      </c>
      <c r="F6058" s="7"/>
      <c r="G6058" s="7"/>
      <c r="H6058" s="7"/>
      <c r="I6058" s="7"/>
      <c r="J6058" s="7"/>
      <c r="K6058" s="7" t="s">
        <v>121</v>
      </c>
      <c r="L6058" s="7" t="s">
        <v>61</v>
      </c>
      <c r="M6058" s="7" t="s">
        <v>2829</v>
      </c>
      <c r="N6058" s="7" t="s">
        <v>90</v>
      </c>
      <c r="O6058" s="7" t="s">
        <v>105</v>
      </c>
      <c r="P6058" s="7">
        <v>2011</v>
      </c>
      <c r="Q6058" s="7">
        <v>2011</v>
      </c>
      <c r="R6058" s="7" t="s">
        <v>2828</v>
      </c>
      <c r="S6058" s="7"/>
    </row>
    <row r="6059" spans="1:19" hidden="1" x14ac:dyDescent="0.35">
      <c r="A6059">
        <v>6058</v>
      </c>
      <c r="B6059" s="7">
        <v>362</v>
      </c>
      <c r="C6059" s="7">
        <v>4029</v>
      </c>
      <c r="D6059" s="7">
        <v>3890</v>
      </c>
      <c r="E6059" s="7" t="s">
        <v>173</v>
      </c>
      <c r="F6059" s="7"/>
      <c r="G6059" s="7"/>
      <c r="H6059" s="7"/>
      <c r="I6059" s="7"/>
      <c r="J6059" s="7"/>
      <c r="K6059" s="7" t="s">
        <v>121</v>
      </c>
      <c r="L6059" s="7" t="s">
        <v>61</v>
      </c>
      <c r="M6059" s="7" t="s">
        <v>2829</v>
      </c>
      <c r="N6059" s="7" t="s">
        <v>90</v>
      </c>
      <c r="O6059" s="7" t="s">
        <v>105</v>
      </c>
      <c r="P6059" s="7">
        <v>2011</v>
      </c>
      <c r="Q6059" s="7">
        <v>2011</v>
      </c>
      <c r="R6059" s="7" t="s">
        <v>2828</v>
      </c>
      <c r="S6059" s="7"/>
    </row>
    <row r="6060" spans="1:19" hidden="1" x14ac:dyDescent="0.35">
      <c r="A6060">
        <v>6059</v>
      </c>
      <c r="B6060" s="7">
        <v>362</v>
      </c>
      <c r="C6060" s="7">
        <v>4030</v>
      </c>
      <c r="D6060" s="7">
        <v>3890</v>
      </c>
      <c r="E6060" s="7" t="s">
        <v>173</v>
      </c>
      <c r="F6060" s="7"/>
      <c r="G6060" s="7"/>
      <c r="H6060" s="7"/>
      <c r="I6060" s="7"/>
      <c r="J6060" s="7"/>
      <c r="K6060" s="7" t="s">
        <v>121</v>
      </c>
      <c r="L6060" s="7" t="s">
        <v>61</v>
      </c>
      <c r="M6060" s="7" t="s">
        <v>2829</v>
      </c>
      <c r="N6060" s="7" t="s">
        <v>90</v>
      </c>
      <c r="O6060" s="7" t="s">
        <v>105</v>
      </c>
      <c r="P6060" s="7">
        <v>2011</v>
      </c>
      <c r="Q6060" s="7">
        <v>2011</v>
      </c>
      <c r="R6060" s="7" t="s">
        <v>2828</v>
      </c>
      <c r="S6060" s="7"/>
    </row>
    <row r="6061" spans="1:19" hidden="1" x14ac:dyDescent="0.35">
      <c r="A6061">
        <v>6060</v>
      </c>
      <c r="B6061" s="7">
        <v>362</v>
      </c>
      <c r="C6061" s="7">
        <v>4058</v>
      </c>
      <c r="D6061" s="7">
        <v>3890</v>
      </c>
      <c r="E6061" s="7" t="s">
        <v>173</v>
      </c>
      <c r="F6061" s="7"/>
      <c r="G6061" s="7"/>
      <c r="H6061" s="7"/>
      <c r="I6061" s="7"/>
      <c r="J6061" s="7"/>
      <c r="K6061" s="7" t="s">
        <v>121</v>
      </c>
      <c r="L6061" s="7" t="s">
        <v>61</v>
      </c>
      <c r="M6061" s="7" t="s">
        <v>2829</v>
      </c>
      <c r="N6061" s="7" t="s">
        <v>90</v>
      </c>
      <c r="O6061" s="7" t="s">
        <v>105</v>
      </c>
      <c r="P6061" s="7">
        <v>2011</v>
      </c>
      <c r="Q6061" s="7">
        <v>2011</v>
      </c>
      <c r="R6061" s="7" t="s">
        <v>2828</v>
      </c>
      <c r="S6061" s="7"/>
    </row>
    <row r="6062" spans="1:19" hidden="1" x14ac:dyDescent="0.35">
      <c r="A6062">
        <v>6061</v>
      </c>
      <c r="B6062" s="7">
        <v>363</v>
      </c>
      <c r="C6062" s="7">
        <v>21005</v>
      </c>
      <c r="D6062" s="7">
        <v>3650</v>
      </c>
      <c r="E6062" s="7" t="s">
        <v>453</v>
      </c>
      <c r="F6062" s="7"/>
      <c r="G6062" s="7"/>
      <c r="H6062" s="7"/>
      <c r="I6062" s="7"/>
      <c r="J6062" s="7"/>
      <c r="K6062" s="7" t="s">
        <v>121</v>
      </c>
      <c r="L6062" s="7" t="s">
        <v>61</v>
      </c>
      <c r="M6062" s="7"/>
      <c r="N6062" s="7" t="s">
        <v>78</v>
      </c>
      <c r="O6062" s="7" t="s">
        <v>105</v>
      </c>
      <c r="P6062" s="7">
        <v>2012</v>
      </c>
      <c r="Q6062" s="7">
        <v>2016</v>
      </c>
      <c r="R6062" s="7"/>
      <c r="S6062" s="7"/>
    </row>
    <row r="6063" spans="1:19" hidden="1" x14ac:dyDescent="0.35">
      <c r="A6063">
        <v>6062</v>
      </c>
      <c r="B6063" s="7">
        <v>363</v>
      </c>
      <c r="C6063" s="7">
        <v>21005</v>
      </c>
      <c r="D6063" s="7">
        <v>3650</v>
      </c>
      <c r="E6063" s="7" t="s">
        <v>453</v>
      </c>
      <c r="F6063" s="7"/>
      <c r="G6063" s="7"/>
      <c r="H6063" s="7"/>
      <c r="I6063" s="7"/>
      <c r="J6063" s="7"/>
      <c r="K6063" s="7" t="s">
        <v>121</v>
      </c>
      <c r="L6063" s="7" t="s">
        <v>61</v>
      </c>
      <c r="M6063" s="7"/>
      <c r="N6063" s="7" t="s">
        <v>78</v>
      </c>
      <c r="O6063" s="7" t="s">
        <v>105</v>
      </c>
      <c r="P6063" s="7">
        <v>2012</v>
      </c>
      <c r="Q6063" s="7">
        <v>2016</v>
      </c>
      <c r="R6063" s="7"/>
      <c r="S6063" s="7"/>
    </row>
    <row r="6064" spans="1:19" hidden="1" x14ac:dyDescent="0.35">
      <c r="A6064">
        <v>6063</v>
      </c>
      <c r="B6064" s="7">
        <v>363</v>
      </c>
      <c r="C6064" s="7">
        <v>21005</v>
      </c>
      <c r="D6064" s="7">
        <v>3650</v>
      </c>
      <c r="E6064" s="7" t="s">
        <v>453</v>
      </c>
      <c r="F6064" s="7"/>
      <c r="G6064" s="7"/>
      <c r="H6064" s="7"/>
      <c r="I6064" s="7"/>
      <c r="J6064" s="7"/>
      <c r="K6064" s="7" t="s">
        <v>121</v>
      </c>
      <c r="L6064" s="7" t="s">
        <v>61</v>
      </c>
      <c r="M6064" s="7"/>
      <c r="N6064" s="7" t="s">
        <v>78</v>
      </c>
      <c r="O6064" s="7" t="s">
        <v>105</v>
      </c>
      <c r="P6064" s="7">
        <v>2012</v>
      </c>
      <c r="Q6064" s="7">
        <v>2016</v>
      </c>
      <c r="R6064" s="7"/>
      <c r="S6064" s="7"/>
    </row>
    <row r="6065" spans="1:19" hidden="1" x14ac:dyDescent="0.35">
      <c r="A6065">
        <v>6064</v>
      </c>
      <c r="B6065" s="7">
        <v>364</v>
      </c>
      <c r="C6065" s="7">
        <v>10012</v>
      </c>
      <c r="D6065" s="7">
        <v>3893</v>
      </c>
      <c r="E6065" s="7" t="s">
        <v>58</v>
      </c>
      <c r="F6065" s="7">
        <v>10000</v>
      </c>
      <c r="G6065" s="7">
        <v>10000</v>
      </c>
      <c r="H6065" s="7"/>
      <c r="I6065" s="7"/>
      <c r="J6065" s="7" t="s">
        <v>118</v>
      </c>
      <c r="K6065" s="7" t="s">
        <v>121</v>
      </c>
      <c r="L6065" s="7"/>
      <c r="M6065" s="7"/>
      <c r="N6065" s="7"/>
      <c r="O6065" s="7"/>
      <c r="P6065" s="7"/>
      <c r="Q6065" s="7"/>
      <c r="R6065" s="7"/>
      <c r="S6065" s="7"/>
    </row>
    <row r="6066" spans="1:19" hidden="1" x14ac:dyDescent="0.35">
      <c r="A6066">
        <v>6065</v>
      </c>
      <c r="B6066" s="7">
        <v>365</v>
      </c>
      <c r="C6066" s="7">
        <v>22009</v>
      </c>
      <c r="D6066" s="7">
        <v>3846</v>
      </c>
      <c r="E6066" s="7" t="s">
        <v>709</v>
      </c>
      <c r="F6066" s="7">
        <v>500</v>
      </c>
      <c r="G6066" s="7">
        <v>500</v>
      </c>
      <c r="H6066" s="7"/>
      <c r="I6066" s="7"/>
      <c r="J6066" s="7" t="s">
        <v>59</v>
      </c>
      <c r="K6066" s="7"/>
      <c r="L6066" s="7" t="s">
        <v>1518</v>
      </c>
      <c r="M6066" s="7">
        <v>1</v>
      </c>
      <c r="N6066" s="7"/>
      <c r="O6066" s="7" t="s">
        <v>105</v>
      </c>
      <c r="P6066" s="7">
        <v>2016</v>
      </c>
      <c r="Q6066" s="7">
        <v>2016</v>
      </c>
      <c r="R6066" s="7"/>
      <c r="S6066" s="7"/>
    </row>
    <row r="6067" spans="1:19" hidden="1" x14ac:dyDescent="0.35">
      <c r="A6067">
        <v>6066</v>
      </c>
      <c r="B6067" s="7">
        <v>365</v>
      </c>
      <c r="C6067" s="7">
        <v>22010</v>
      </c>
      <c r="D6067" s="7">
        <v>3846</v>
      </c>
      <c r="E6067" s="7" t="s">
        <v>709</v>
      </c>
      <c r="F6067" s="7">
        <v>300</v>
      </c>
      <c r="G6067" s="7">
        <v>300</v>
      </c>
      <c r="H6067" s="7"/>
      <c r="I6067" s="7"/>
      <c r="J6067" s="7" t="s">
        <v>59</v>
      </c>
      <c r="K6067" s="7"/>
      <c r="L6067" s="7" t="s">
        <v>1518</v>
      </c>
      <c r="M6067" s="7">
        <v>10</v>
      </c>
      <c r="N6067" s="7"/>
      <c r="O6067" s="7" t="s">
        <v>105</v>
      </c>
      <c r="P6067" s="7">
        <v>2015</v>
      </c>
      <c r="Q6067" s="7">
        <v>2015</v>
      </c>
      <c r="R6067" s="7"/>
      <c r="S6067" s="7"/>
    </row>
    <row r="6068" spans="1:19" hidden="1" x14ac:dyDescent="0.35">
      <c r="A6068">
        <v>6067</v>
      </c>
      <c r="B6068" s="7">
        <v>366</v>
      </c>
      <c r="C6068" s="7">
        <v>4032</v>
      </c>
      <c r="D6068" s="20">
        <v>3928</v>
      </c>
      <c r="E6068" s="7" t="s">
        <v>58</v>
      </c>
      <c r="F6068" s="7">
        <v>3284</v>
      </c>
      <c r="G6068" s="7">
        <v>3284</v>
      </c>
      <c r="H6068" s="7"/>
      <c r="I6068" s="7"/>
      <c r="J6068" s="7" t="s">
        <v>104</v>
      </c>
      <c r="K6068" s="7" t="s">
        <v>60</v>
      </c>
      <c r="L6068" s="7" t="s">
        <v>61</v>
      </c>
      <c r="M6068" s="7">
        <v>3</v>
      </c>
      <c r="N6068" s="7"/>
      <c r="O6068" s="7" t="s">
        <v>88</v>
      </c>
      <c r="P6068" s="7">
        <v>2018</v>
      </c>
      <c r="Q6068" s="7">
        <v>2018</v>
      </c>
      <c r="R6068" s="7"/>
      <c r="S6068" s="7"/>
    </row>
    <row r="6069" spans="1:19" hidden="1" x14ac:dyDescent="0.35">
      <c r="A6069">
        <v>6068</v>
      </c>
      <c r="B6069" s="7">
        <v>367</v>
      </c>
      <c r="C6069" s="7">
        <v>4008</v>
      </c>
      <c r="D6069" s="7">
        <v>3268</v>
      </c>
      <c r="E6069" s="7" t="s">
        <v>58</v>
      </c>
      <c r="F6069" s="7"/>
      <c r="G6069" s="7"/>
      <c r="H6069" s="7">
        <v>5</v>
      </c>
      <c r="I6069" s="7">
        <v>10</v>
      </c>
      <c r="J6069" s="7" t="s">
        <v>118</v>
      </c>
      <c r="K6069" s="7" t="s">
        <v>60</v>
      </c>
      <c r="L6069" s="7" t="s">
        <v>61</v>
      </c>
      <c r="M6069" s="7">
        <v>10</v>
      </c>
      <c r="N6069" s="7"/>
      <c r="O6069" s="7" t="s">
        <v>105</v>
      </c>
      <c r="P6069" s="7">
        <v>2018</v>
      </c>
      <c r="Q6069" s="7">
        <v>2018</v>
      </c>
      <c r="R6069" s="7"/>
      <c r="S6069" s="7"/>
    </row>
    <row r="6070" spans="1:19" hidden="1" x14ac:dyDescent="0.35">
      <c r="A6070">
        <v>6069</v>
      </c>
      <c r="B6070" s="7">
        <v>367</v>
      </c>
      <c r="C6070" s="7">
        <v>4047</v>
      </c>
      <c r="D6070" s="7">
        <v>3298</v>
      </c>
      <c r="E6070" s="7" t="s">
        <v>58</v>
      </c>
      <c r="F6070" s="7"/>
      <c r="G6070" s="7"/>
      <c r="H6070" s="7">
        <v>100</v>
      </c>
      <c r="I6070" s="7">
        <v>500</v>
      </c>
      <c r="J6070" s="7" t="s">
        <v>118</v>
      </c>
      <c r="K6070" s="7" t="s">
        <v>60</v>
      </c>
      <c r="L6070" s="7" t="s">
        <v>61</v>
      </c>
      <c r="M6070" s="7">
        <v>10</v>
      </c>
      <c r="N6070" s="7"/>
      <c r="O6070" s="7" t="s">
        <v>105</v>
      </c>
      <c r="P6070" s="7">
        <v>2018</v>
      </c>
      <c r="Q6070" s="7">
        <v>2018</v>
      </c>
      <c r="R6070" s="7"/>
      <c r="S6070" s="7"/>
    </row>
    <row r="6071" spans="1:19" hidden="1" x14ac:dyDescent="0.35">
      <c r="A6071">
        <v>6070</v>
      </c>
      <c r="B6071" s="7">
        <v>367</v>
      </c>
      <c r="C6071" s="7">
        <v>4007</v>
      </c>
      <c r="D6071" s="7">
        <v>3288</v>
      </c>
      <c r="E6071" s="7" t="s">
        <v>58</v>
      </c>
      <c r="F6071" s="7"/>
      <c r="G6071" s="7"/>
      <c r="H6071" s="7">
        <v>1000</v>
      </c>
      <c r="I6071" s="7">
        <v>5000</v>
      </c>
      <c r="J6071" s="7" t="s">
        <v>118</v>
      </c>
      <c r="K6071" s="7" t="s">
        <v>60</v>
      </c>
      <c r="L6071" s="7" t="s">
        <v>61</v>
      </c>
      <c r="M6071" s="7">
        <v>10</v>
      </c>
      <c r="N6071" s="7"/>
      <c r="O6071" s="7"/>
      <c r="P6071" s="7">
        <v>2018</v>
      </c>
      <c r="Q6071" s="7">
        <v>2018</v>
      </c>
      <c r="R6071" s="7"/>
      <c r="S6071" s="7"/>
    </row>
    <row r="6072" spans="1:19" hidden="1" x14ac:dyDescent="0.35">
      <c r="A6072">
        <v>6071</v>
      </c>
      <c r="B6072" s="7">
        <v>367</v>
      </c>
      <c r="C6072" s="7">
        <v>4047</v>
      </c>
      <c r="D6072" s="7">
        <v>3650</v>
      </c>
      <c r="E6072" s="7" t="s">
        <v>58</v>
      </c>
      <c r="F6072" s="7"/>
      <c r="G6072" s="7"/>
      <c r="H6072" s="7">
        <v>100</v>
      </c>
      <c r="I6072" s="7">
        <v>500</v>
      </c>
      <c r="J6072" s="7" t="s">
        <v>118</v>
      </c>
      <c r="K6072" s="7" t="s">
        <v>60</v>
      </c>
      <c r="L6072" s="7" t="s">
        <v>61</v>
      </c>
      <c r="M6072" s="7">
        <v>10</v>
      </c>
      <c r="N6072" s="7"/>
      <c r="O6072" s="7" t="s">
        <v>105</v>
      </c>
      <c r="P6072" s="7">
        <v>2018</v>
      </c>
      <c r="Q6072" s="7">
        <v>2018</v>
      </c>
      <c r="R6072" s="7"/>
      <c r="S6072" s="7"/>
    </row>
    <row r="6073" spans="1:19" hidden="1" x14ac:dyDescent="0.35">
      <c r="A6073">
        <v>6072</v>
      </c>
      <c r="B6073" s="7">
        <v>368</v>
      </c>
      <c r="C6073" s="7">
        <v>19054</v>
      </c>
      <c r="D6073" s="7">
        <v>3879</v>
      </c>
      <c r="E6073" s="7" t="s">
        <v>295</v>
      </c>
      <c r="F6073" s="7"/>
      <c r="G6073" s="7"/>
      <c r="H6073" s="7">
        <v>1000</v>
      </c>
      <c r="I6073" s="7">
        <v>5000</v>
      </c>
      <c r="J6073" s="7" t="s">
        <v>2735</v>
      </c>
      <c r="K6073" s="7"/>
      <c r="L6073" s="7" t="s">
        <v>686</v>
      </c>
      <c r="M6073" s="7">
        <v>4</v>
      </c>
      <c r="N6073" s="7"/>
      <c r="O6073" s="7" t="s">
        <v>62</v>
      </c>
      <c r="P6073" s="7">
        <v>2016</v>
      </c>
      <c r="Q6073" s="7">
        <v>2017</v>
      </c>
      <c r="R6073" s="7"/>
      <c r="S6073" s="7"/>
    </row>
    <row r="6074" spans="1:19" hidden="1" x14ac:dyDescent="0.35">
      <c r="A6074">
        <v>6073</v>
      </c>
      <c r="B6074" s="7">
        <v>369</v>
      </c>
      <c r="C6074" s="7">
        <v>14057</v>
      </c>
      <c r="D6074" s="7">
        <v>3880</v>
      </c>
      <c r="E6074" s="7" t="s">
        <v>58</v>
      </c>
      <c r="F6074" s="7">
        <v>87</v>
      </c>
      <c r="G6074" s="7">
        <v>113</v>
      </c>
      <c r="H6074" s="7"/>
      <c r="I6074" s="7"/>
      <c r="J6074" s="7" t="s">
        <v>104</v>
      </c>
      <c r="K6074" s="7" t="s">
        <v>121</v>
      </c>
      <c r="L6074" s="7" t="s">
        <v>61</v>
      </c>
      <c r="M6074" s="27"/>
      <c r="N6074" s="7"/>
      <c r="O6074" s="7" t="s">
        <v>88</v>
      </c>
      <c r="P6074" s="7">
        <v>2018</v>
      </c>
      <c r="Q6074" s="7">
        <v>2020</v>
      </c>
      <c r="R6074" s="7"/>
      <c r="S6074" s="7"/>
    </row>
    <row r="6075" spans="1:19" hidden="1" x14ac:dyDescent="0.35">
      <c r="A6075">
        <v>6074</v>
      </c>
      <c r="B6075" s="7">
        <v>370</v>
      </c>
      <c r="C6075" s="7">
        <v>19054</v>
      </c>
      <c r="D6075" s="7">
        <v>3879</v>
      </c>
      <c r="E6075" s="7" t="s">
        <v>295</v>
      </c>
      <c r="F6075" s="7"/>
      <c r="G6075" s="7"/>
      <c r="H6075" s="7">
        <v>100</v>
      </c>
      <c r="I6075" s="7"/>
      <c r="J6075" s="7" t="s">
        <v>59</v>
      </c>
      <c r="K6075" s="7" t="s">
        <v>60</v>
      </c>
      <c r="L6075" s="7" t="s">
        <v>686</v>
      </c>
      <c r="M6075" s="7">
        <v>3</v>
      </c>
      <c r="N6075" s="7"/>
      <c r="O6075" s="7" t="s">
        <v>105</v>
      </c>
      <c r="P6075" s="7">
        <v>2012</v>
      </c>
      <c r="Q6075" s="7">
        <v>2012</v>
      </c>
      <c r="R6075" s="7" t="s">
        <v>2812</v>
      </c>
      <c r="S6075" s="7"/>
    </row>
    <row r="6076" spans="1:19" hidden="1" x14ac:dyDescent="0.35">
      <c r="A6076">
        <v>6075</v>
      </c>
      <c r="B6076" s="7">
        <v>371</v>
      </c>
      <c r="C6076" s="7">
        <v>4015</v>
      </c>
      <c r="D6076" s="7">
        <v>3890</v>
      </c>
      <c r="E6076" s="7" t="s">
        <v>58</v>
      </c>
      <c r="F6076" s="7"/>
      <c r="G6076" s="7"/>
      <c r="H6076" s="7">
        <v>1</v>
      </c>
      <c r="I6076" s="7">
        <v>49</v>
      </c>
      <c r="J6076" s="7" t="s">
        <v>59</v>
      </c>
      <c r="K6076" s="7" t="s">
        <v>117</v>
      </c>
      <c r="L6076" s="7" t="s">
        <v>61</v>
      </c>
      <c r="M6076" s="7">
        <v>5</v>
      </c>
      <c r="N6076" s="7"/>
      <c r="O6076" s="7" t="s">
        <v>88</v>
      </c>
      <c r="P6076" s="7">
        <v>2011</v>
      </c>
      <c r="Q6076" s="7">
        <v>2011</v>
      </c>
      <c r="R6076" s="7"/>
      <c r="S6076" s="7"/>
    </row>
    <row r="6077" spans="1:19" hidden="1" x14ac:dyDescent="0.35">
      <c r="A6077">
        <v>6076</v>
      </c>
      <c r="B6077" s="7">
        <v>371</v>
      </c>
      <c r="C6077" s="7">
        <v>4015</v>
      </c>
      <c r="D6077" s="7">
        <v>3890</v>
      </c>
      <c r="E6077" s="7" t="s">
        <v>58</v>
      </c>
      <c r="F6077" s="7"/>
      <c r="G6077" s="7"/>
      <c r="H6077" s="7">
        <v>1</v>
      </c>
      <c r="I6077" s="7">
        <v>49</v>
      </c>
      <c r="J6077" s="7" t="s">
        <v>59</v>
      </c>
      <c r="K6077" s="7" t="s">
        <v>117</v>
      </c>
      <c r="L6077" s="7" t="s">
        <v>61</v>
      </c>
      <c r="M6077" s="7">
        <v>4</v>
      </c>
      <c r="N6077" s="7"/>
      <c r="O6077" s="7" t="s">
        <v>62</v>
      </c>
      <c r="P6077" s="7">
        <v>2011</v>
      </c>
      <c r="Q6077" s="7">
        <v>2011</v>
      </c>
      <c r="R6077" s="7"/>
      <c r="S6077" s="7"/>
    </row>
    <row r="6078" spans="1:19" hidden="1" x14ac:dyDescent="0.35">
      <c r="A6078">
        <v>6077</v>
      </c>
      <c r="B6078" s="7">
        <v>371</v>
      </c>
      <c r="C6078" s="7">
        <v>4019</v>
      </c>
      <c r="D6078" s="7">
        <v>3890</v>
      </c>
      <c r="E6078" s="7" t="s">
        <v>173</v>
      </c>
      <c r="F6078" s="7">
        <v>1</v>
      </c>
      <c r="G6078" s="7">
        <v>1</v>
      </c>
      <c r="H6078" s="7"/>
      <c r="I6078" s="7"/>
      <c r="J6078" s="7" t="s">
        <v>59</v>
      </c>
      <c r="K6078" s="7" t="s">
        <v>121</v>
      </c>
      <c r="L6078" s="7" t="s">
        <v>686</v>
      </c>
      <c r="M6078" s="7">
        <v>4</v>
      </c>
      <c r="N6078" s="7"/>
      <c r="O6078" s="7" t="s">
        <v>88</v>
      </c>
      <c r="P6078" s="7">
        <v>2011</v>
      </c>
      <c r="Q6078" s="7">
        <v>2011</v>
      </c>
      <c r="R6078" s="7"/>
      <c r="S6078" s="7"/>
    </row>
    <row r="6079" spans="1:19" hidden="1" x14ac:dyDescent="0.35">
      <c r="A6079">
        <v>6078</v>
      </c>
      <c r="B6079" s="7">
        <v>371</v>
      </c>
      <c r="C6079" s="7">
        <v>4029</v>
      </c>
      <c r="D6079" s="7">
        <v>3890</v>
      </c>
      <c r="E6079" s="7" t="s">
        <v>453</v>
      </c>
      <c r="F6079" s="7"/>
      <c r="G6079" s="7"/>
      <c r="H6079" s="7"/>
      <c r="I6079" s="7"/>
      <c r="J6079" s="7"/>
      <c r="K6079" s="7"/>
      <c r="L6079" s="7"/>
      <c r="M6079" s="7">
        <v>5</v>
      </c>
      <c r="N6079" s="7" t="s">
        <v>90</v>
      </c>
      <c r="O6079" s="7" t="s">
        <v>88</v>
      </c>
      <c r="P6079" s="7">
        <v>2011</v>
      </c>
      <c r="Q6079" s="7">
        <v>2011</v>
      </c>
      <c r="R6079" s="7"/>
      <c r="S6079" s="7"/>
    </row>
    <row r="6080" spans="1:19" hidden="1" x14ac:dyDescent="0.35">
      <c r="A6080">
        <v>6079</v>
      </c>
      <c r="B6080" s="7">
        <v>371</v>
      </c>
      <c r="C6080" s="7">
        <v>4030</v>
      </c>
      <c r="D6080" s="7">
        <v>3890</v>
      </c>
      <c r="E6080" s="7" t="s">
        <v>173</v>
      </c>
      <c r="F6080" s="7"/>
      <c r="G6080" s="7"/>
      <c r="H6080" s="7">
        <v>1</v>
      </c>
      <c r="I6080" s="7">
        <v>49</v>
      </c>
      <c r="J6080" s="7" t="s">
        <v>59</v>
      </c>
      <c r="K6080" s="7" t="s">
        <v>60</v>
      </c>
      <c r="L6080" s="7" t="s">
        <v>686</v>
      </c>
      <c r="M6080" s="7">
        <v>5</v>
      </c>
      <c r="N6080" s="7"/>
      <c r="O6080" s="7" t="s">
        <v>105</v>
      </c>
      <c r="P6080" s="7">
        <v>2011</v>
      </c>
      <c r="Q6080" s="7">
        <v>2011</v>
      </c>
      <c r="R6080" s="7"/>
      <c r="S6080" s="7"/>
    </row>
    <row r="6081" spans="1:19" hidden="1" x14ac:dyDescent="0.35">
      <c r="A6081">
        <v>6080</v>
      </c>
      <c r="B6081" s="7">
        <v>371</v>
      </c>
      <c r="C6081" s="7">
        <v>4058</v>
      </c>
      <c r="D6081" s="7">
        <v>3890</v>
      </c>
      <c r="E6081" s="7" t="s">
        <v>453</v>
      </c>
      <c r="F6081" s="7"/>
      <c r="G6081" s="7"/>
      <c r="H6081" s="7"/>
      <c r="I6081" s="7"/>
      <c r="J6081" s="7"/>
      <c r="K6081" s="7"/>
      <c r="L6081" s="7"/>
      <c r="M6081" s="7">
        <v>5</v>
      </c>
      <c r="N6081" s="7" t="s">
        <v>90</v>
      </c>
      <c r="O6081" s="7" t="s">
        <v>88</v>
      </c>
      <c r="P6081" s="7">
        <v>2011</v>
      </c>
      <c r="Q6081" s="7">
        <v>2011</v>
      </c>
      <c r="R6081" s="7"/>
      <c r="S6081" s="7"/>
    </row>
    <row r="6082" spans="1:19" hidden="1" x14ac:dyDescent="0.35">
      <c r="A6082">
        <v>6081</v>
      </c>
      <c r="B6082" s="7">
        <v>372</v>
      </c>
      <c r="C6082" s="7">
        <v>12085</v>
      </c>
      <c r="D6082" s="7">
        <v>3295</v>
      </c>
      <c r="E6082" s="7" t="s">
        <v>58</v>
      </c>
      <c r="F6082" s="7">
        <v>3000</v>
      </c>
      <c r="G6082" s="7">
        <v>3000</v>
      </c>
      <c r="H6082" s="7"/>
      <c r="I6082" s="7"/>
      <c r="J6082" s="7" t="s">
        <v>118</v>
      </c>
      <c r="K6082" s="7" t="s">
        <v>60</v>
      </c>
      <c r="L6082" s="7" t="s">
        <v>61</v>
      </c>
      <c r="M6082" s="7">
        <v>12</v>
      </c>
      <c r="N6082" s="7"/>
      <c r="O6082" s="7" t="s">
        <v>88</v>
      </c>
      <c r="P6082" s="7">
        <v>1984</v>
      </c>
      <c r="Q6082" s="7">
        <v>1997</v>
      </c>
      <c r="R6082" s="7"/>
      <c r="S6082" s="7"/>
    </row>
    <row r="6083" spans="1:19" hidden="1" x14ac:dyDescent="0.35">
      <c r="A6083">
        <v>6082</v>
      </c>
      <c r="B6083" s="7">
        <v>372</v>
      </c>
      <c r="C6083" s="7">
        <v>12086</v>
      </c>
      <c r="D6083" s="7">
        <v>3268</v>
      </c>
      <c r="E6083" s="7" t="s">
        <v>173</v>
      </c>
      <c r="F6083" s="7">
        <v>5</v>
      </c>
      <c r="G6083" s="7">
        <v>10</v>
      </c>
      <c r="H6083" s="7"/>
      <c r="I6083" s="7"/>
      <c r="J6083" s="7" t="s">
        <v>59</v>
      </c>
      <c r="K6083" s="7" t="s">
        <v>121</v>
      </c>
      <c r="L6083" s="7" t="s">
        <v>686</v>
      </c>
      <c r="M6083" s="7">
        <v>12</v>
      </c>
      <c r="N6083" s="7"/>
      <c r="O6083" s="7" t="s">
        <v>88</v>
      </c>
      <c r="P6083" s="7"/>
      <c r="Q6083" s="7">
        <v>1997</v>
      </c>
      <c r="R6083" s="9" t="s">
        <v>176</v>
      </c>
      <c r="S6083" s="7"/>
    </row>
    <row r="6084" spans="1:19" hidden="1" x14ac:dyDescent="0.35">
      <c r="A6084">
        <v>6083</v>
      </c>
      <c r="B6084" s="7">
        <v>372</v>
      </c>
      <c r="C6084" s="7">
        <v>12084</v>
      </c>
      <c r="D6084" s="7">
        <v>3659</v>
      </c>
      <c r="E6084" s="7" t="s">
        <v>453</v>
      </c>
      <c r="F6084" s="7">
        <v>50</v>
      </c>
      <c r="G6084" s="7">
        <v>50</v>
      </c>
      <c r="H6084" s="7"/>
      <c r="I6084" s="7"/>
      <c r="J6084" s="7" t="s">
        <v>59</v>
      </c>
      <c r="K6084" s="7" t="s">
        <v>121</v>
      </c>
      <c r="L6084" s="7" t="s">
        <v>686</v>
      </c>
      <c r="M6084" s="7">
        <v>12</v>
      </c>
      <c r="N6084" s="7"/>
      <c r="O6084" s="7" t="s">
        <v>62</v>
      </c>
      <c r="P6084" s="7"/>
      <c r="Q6084" s="7">
        <v>1997</v>
      </c>
      <c r="R6084" s="7"/>
      <c r="S6084" s="7"/>
    </row>
    <row r="6085" spans="1:19" hidden="1" x14ac:dyDescent="0.35">
      <c r="A6085">
        <v>6084</v>
      </c>
      <c r="B6085" s="7">
        <v>372</v>
      </c>
      <c r="C6085" s="7">
        <v>12085</v>
      </c>
      <c r="D6085" s="7">
        <v>3294</v>
      </c>
      <c r="E6085" s="7" t="s">
        <v>58</v>
      </c>
      <c r="F6085" s="7">
        <v>100</v>
      </c>
      <c r="G6085" s="7">
        <v>200</v>
      </c>
      <c r="H6085" s="7"/>
      <c r="I6085" s="7"/>
      <c r="J6085" s="7" t="s">
        <v>118</v>
      </c>
      <c r="K6085" s="7" t="s">
        <v>60</v>
      </c>
      <c r="L6085" s="7" t="s">
        <v>61</v>
      </c>
      <c r="M6085" s="7">
        <v>12</v>
      </c>
      <c r="N6085" s="7"/>
      <c r="O6085" s="7" t="s">
        <v>88</v>
      </c>
      <c r="P6085" s="7"/>
      <c r="Q6085" s="7">
        <v>1997</v>
      </c>
      <c r="R6085" s="7"/>
      <c r="S6085" s="7"/>
    </row>
    <row r="6086" spans="1:19" hidden="1" x14ac:dyDescent="0.35">
      <c r="A6086">
        <v>6085</v>
      </c>
      <c r="B6086" s="7">
        <v>372</v>
      </c>
      <c r="C6086" s="7">
        <v>12085</v>
      </c>
      <c r="D6086" s="20">
        <v>3845</v>
      </c>
      <c r="E6086" s="7" t="s">
        <v>453</v>
      </c>
      <c r="F6086" s="7">
        <v>35</v>
      </c>
      <c r="G6086" s="7">
        <v>35</v>
      </c>
      <c r="H6086" s="7"/>
      <c r="I6086" s="7"/>
      <c r="J6086" s="7" t="s">
        <v>59</v>
      </c>
      <c r="K6086" s="7"/>
      <c r="L6086" s="7" t="s">
        <v>686</v>
      </c>
      <c r="M6086" s="7">
        <v>12</v>
      </c>
      <c r="N6086" s="7"/>
      <c r="O6086" s="7" t="s">
        <v>62</v>
      </c>
      <c r="P6086" s="7"/>
      <c r="Q6086" s="7">
        <v>1997</v>
      </c>
      <c r="R6086" s="7"/>
      <c r="S6086" s="7"/>
    </row>
    <row r="6087" spans="1:19" hidden="1" x14ac:dyDescent="0.35">
      <c r="A6087">
        <v>6086</v>
      </c>
      <c r="B6087" s="7">
        <v>372</v>
      </c>
      <c r="C6087" s="7">
        <v>12084</v>
      </c>
      <c r="D6087" s="7">
        <v>3658</v>
      </c>
      <c r="E6087" s="7" t="s">
        <v>453</v>
      </c>
      <c r="F6087" s="7">
        <v>6</v>
      </c>
      <c r="G6087" s="7">
        <v>7</v>
      </c>
      <c r="H6087" s="7"/>
      <c r="I6087" s="7"/>
      <c r="J6087" s="7" t="s">
        <v>59</v>
      </c>
      <c r="K6087" s="7" t="s">
        <v>121</v>
      </c>
      <c r="L6087" s="7" t="s">
        <v>686</v>
      </c>
      <c r="M6087" s="7">
        <v>12</v>
      </c>
      <c r="N6087" s="7"/>
      <c r="O6087" s="7" t="s">
        <v>62</v>
      </c>
      <c r="P6087" s="7"/>
      <c r="Q6087" s="7">
        <v>1997</v>
      </c>
      <c r="R6087" s="7"/>
      <c r="S6087" s="7"/>
    </row>
    <row r="6088" spans="1:19" hidden="1" x14ac:dyDescent="0.35">
      <c r="A6088">
        <v>6087</v>
      </c>
      <c r="B6088" s="7">
        <v>372</v>
      </c>
      <c r="C6088" s="7">
        <v>12085</v>
      </c>
      <c r="D6088" s="7">
        <v>3658</v>
      </c>
      <c r="E6088" s="7" t="s">
        <v>173</v>
      </c>
      <c r="F6088" s="7"/>
      <c r="G6088" s="7"/>
      <c r="H6088" s="7"/>
      <c r="I6088" s="7"/>
      <c r="J6088" s="7"/>
      <c r="K6088" s="7"/>
      <c r="L6088" s="7" t="s">
        <v>686</v>
      </c>
      <c r="M6088" s="7">
        <v>12</v>
      </c>
      <c r="N6088" s="7"/>
      <c r="O6088" s="7" t="s">
        <v>88</v>
      </c>
      <c r="P6088" s="7"/>
      <c r="Q6088" s="7">
        <v>1999</v>
      </c>
      <c r="R6088" s="7"/>
      <c r="S6088" s="7"/>
    </row>
    <row r="6089" spans="1:19" hidden="1" x14ac:dyDescent="0.35">
      <c r="A6089">
        <v>6088</v>
      </c>
      <c r="B6089" s="9">
        <v>373</v>
      </c>
      <c r="C6089" s="21">
        <v>5124</v>
      </c>
      <c r="D6089" s="7">
        <v>3298</v>
      </c>
      <c r="E6089" s="9" t="s">
        <v>58</v>
      </c>
      <c r="F6089" s="9">
        <v>1000</v>
      </c>
      <c r="G6089" s="9">
        <v>1000</v>
      </c>
      <c r="H6089" s="9"/>
      <c r="I6089" s="9"/>
      <c r="J6089" s="9" t="s">
        <v>118</v>
      </c>
      <c r="K6089" s="9"/>
      <c r="L6089" s="9"/>
      <c r="M6089" s="9"/>
      <c r="N6089" s="9"/>
      <c r="O6089" s="9" t="s">
        <v>105</v>
      </c>
      <c r="P6089" s="9"/>
      <c r="Q6089" s="9">
        <v>2007</v>
      </c>
      <c r="R6089" s="9" t="s">
        <v>176</v>
      </c>
      <c r="S6089" s="9"/>
    </row>
    <row r="6090" spans="1:19" hidden="1" x14ac:dyDescent="0.35">
      <c r="A6090">
        <v>6089</v>
      </c>
      <c r="B6090" s="9">
        <v>373</v>
      </c>
      <c r="C6090" s="21">
        <v>5077</v>
      </c>
      <c r="D6090" s="7">
        <v>3846</v>
      </c>
      <c r="E6090" s="9" t="s">
        <v>58</v>
      </c>
      <c r="F6090" s="9">
        <v>1000</v>
      </c>
      <c r="G6090" s="9">
        <v>1500</v>
      </c>
      <c r="H6090" s="9"/>
      <c r="I6090" s="9"/>
      <c r="J6090" s="9" t="s">
        <v>59</v>
      </c>
      <c r="K6090" s="9" t="s">
        <v>686</v>
      </c>
      <c r="L6090" s="9"/>
      <c r="M6090" s="9"/>
      <c r="N6090" s="9"/>
      <c r="O6090" s="9" t="s">
        <v>105</v>
      </c>
      <c r="P6090" s="9"/>
      <c r="Q6090" s="9">
        <v>2007</v>
      </c>
      <c r="R6090" s="9"/>
      <c r="S6090" s="9"/>
    </row>
    <row r="6091" spans="1:19" hidden="1" x14ac:dyDescent="0.35">
      <c r="A6091">
        <v>6090</v>
      </c>
      <c r="B6091" s="9">
        <v>373</v>
      </c>
      <c r="C6091" s="21">
        <v>5077</v>
      </c>
      <c r="D6091" s="20">
        <v>3299</v>
      </c>
      <c r="E6091" s="9" t="s">
        <v>58</v>
      </c>
      <c r="F6091" s="9">
        <v>1000</v>
      </c>
      <c r="G6091" s="9">
        <v>1000</v>
      </c>
      <c r="H6091" s="9"/>
      <c r="I6091" s="9"/>
      <c r="J6091" s="9" t="s">
        <v>118</v>
      </c>
      <c r="K6091" s="9" t="s">
        <v>686</v>
      </c>
      <c r="L6091" s="9"/>
      <c r="M6091" s="9"/>
      <c r="N6091" s="9"/>
      <c r="O6091" s="9" t="s">
        <v>105</v>
      </c>
      <c r="P6091" s="9"/>
      <c r="Q6091" s="9">
        <v>2007</v>
      </c>
      <c r="R6091" s="9" t="s">
        <v>176</v>
      </c>
      <c r="S6091" s="9"/>
    </row>
    <row r="6092" spans="1:19" hidden="1" x14ac:dyDescent="0.35">
      <c r="A6092">
        <v>6091</v>
      </c>
      <c r="B6092" s="9">
        <v>373</v>
      </c>
      <c r="C6092" s="21">
        <v>5215</v>
      </c>
      <c r="D6092" s="7">
        <v>3288</v>
      </c>
      <c r="E6092" s="9" t="s">
        <v>58</v>
      </c>
      <c r="F6092" s="9">
        <v>500000</v>
      </c>
      <c r="G6092" s="9">
        <v>500000</v>
      </c>
      <c r="H6092" s="9"/>
      <c r="I6092" s="9"/>
      <c r="J6092" s="9" t="s">
        <v>59</v>
      </c>
      <c r="K6092" s="9" t="s">
        <v>686</v>
      </c>
      <c r="L6092" s="9"/>
      <c r="M6092" s="9"/>
      <c r="N6092" s="9"/>
      <c r="O6092" s="9" t="s">
        <v>105</v>
      </c>
      <c r="P6092" s="9"/>
      <c r="Q6092" s="9">
        <v>2007</v>
      </c>
      <c r="R6092" s="9" t="s">
        <v>176</v>
      </c>
      <c r="S6092" s="9"/>
    </row>
    <row r="6093" spans="1:19" hidden="1" x14ac:dyDescent="0.35">
      <c r="A6093">
        <v>6092</v>
      </c>
      <c r="B6093" s="9">
        <v>373</v>
      </c>
      <c r="C6093" s="21">
        <v>5011</v>
      </c>
      <c r="D6093" s="7">
        <v>3880</v>
      </c>
      <c r="E6093" s="9" t="s">
        <v>58</v>
      </c>
      <c r="F6093" s="9"/>
      <c r="G6093" s="9"/>
      <c r="H6093" s="9">
        <v>50</v>
      </c>
      <c r="I6093" s="9">
        <v>249</v>
      </c>
      <c r="J6093" s="9" t="s">
        <v>118</v>
      </c>
      <c r="K6093" s="9" t="s">
        <v>686</v>
      </c>
      <c r="L6093" s="9"/>
      <c r="M6093" s="9"/>
      <c r="N6093" s="9"/>
      <c r="O6093" s="9" t="s">
        <v>105</v>
      </c>
      <c r="P6093" s="9"/>
      <c r="Q6093" s="9">
        <v>2007</v>
      </c>
      <c r="R6093" s="9" t="s">
        <v>176</v>
      </c>
      <c r="S6093" s="9"/>
    </row>
    <row r="6094" spans="1:19" hidden="1" x14ac:dyDescent="0.35">
      <c r="A6094">
        <v>6093</v>
      </c>
      <c r="B6094" s="9">
        <v>373</v>
      </c>
      <c r="C6094" s="21">
        <v>5078</v>
      </c>
      <c r="D6094" s="7">
        <v>3880</v>
      </c>
      <c r="E6094" s="9" t="s">
        <v>131</v>
      </c>
      <c r="F6094" s="9"/>
      <c r="G6094" s="9"/>
      <c r="H6094" s="9">
        <v>50</v>
      </c>
      <c r="I6094" s="9">
        <v>249</v>
      </c>
      <c r="J6094" s="9" t="s">
        <v>118</v>
      </c>
      <c r="K6094" s="9" t="s">
        <v>686</v>
      </c>
      <c r="L6094" s="9" t="s">
        <v>686</v>
      </c>
      <c r="M6094" s="9"/>
      <c r="N6094" s="9"/>
      <c r="O6094" s="9" t="s">
        <v>105</v>
      </c>
      <c r="P6094" s="9"/>
      <c r="Q6094" s="9">
        <v>2007</v>
      </c>
      <c r="R6094" s="9" t="s">
        <v>1609</v>
      </c>
      <c r="S6094" s="9"/>
    </row>
    <row r="6095" spans="1:19" hidden="1" x14ac:dyDescent="0.35">
      <c r="A6095">
        <v>6094</v>
      </c>
      <c r="B6095" s="9">
        <v>373</v>
      </c>
      <c r="C6095" s="21">
        <v>5114</v>
      </c>
      <c r="D6095" s="7">
        <v>3880</v>
      </c>
      <c r="E6095" s="9" t="s">
        <v>131</v>
      </c>
      <c r="F6095" s="9">
        <v>10</v>
      </c>
      <c r="G6095" s="9">
        <v>10</v>
      </c>
      <c r="H6095" s="9"/>
      <c r="I6095" s="9"/>
      <c r="J6095" s="9" t="s">
        <v>118</v>
      </c>
      <c r="K6095" s="9" t="s">
        <v>686</v>
      </c>
      <c r="L6095" s="9" t="s">
        <v>686</v>
      </c>
      <c r="M6095" s="9"/>
      <c r="N6095" s="9"/>
      <c r="O6095" s="9" t="s">
        <v>105</v>
      </c>
      <c r="P6095" s="9"/>
      <c r="Q6095" s="9">
        <v>2007</v>
      </c>
      <c r="R6095" s="9" t="s">
        <v>1618</v>
      </c>
      <c r="S6095" s="9"/>
    </row>
    <row r="6096" spans="1:19" hidden="1" x14ac:dyDescent="0.35">
      <c r="A6096">
        <v>6095</v>
      </c>
      <c r="B6096" s="9">
        <v>373</v>
      </c>
      <c r="C6096" s="21">
        <v>5152</v>
      </c>
      <c r="D6096" s="7">
        <v>3880</v>
      </c>
      <c r="E6096" s="9" t="s">
        <v>453</v>
      </c>
      <c r="F6096" s="9"/>
      <c r="G6096" s="9"/>
      <c r="H6096" s="9">
        <v>50</v>
      </c>
      <c r="I6096" s="9">
        <v>249</v>
      </c>
      <c r="J6096" s="9" t="s">
        <v>59</v>
      </c>
      <c r="K6096" s="9" t="s">
        <v>60</v>
      </c>
      <c r="L6096" s="9"/>
      <c r="M6096" s="9"/>
      <c r="N6096" s="9"/>
      <c r="O6096" s="9" t="s">
        <v>62</v>
      </c>
      <c r="P6096" s="9"/>
      <c r="Q6096" s="9">
        <v>2007</v>
      </c>
      <c r="R6096" s="9" t="s">
        <v>176</v>
      </c>
      <c r="S6096" s="9"/>
    </row>
    <row r="6097" spans="1:19" hidden="1" x14ac:dyDescent="0.35">
      <c r="A6097">
        <v>6096</v>
      </c>
      <c r="B6097" s="7">
        <v>374</v>
      </c>
      <c r="C6097" s="7">
        <v>12078</v>
      </c>
      <c r="D6097" s="20">
        <v>32652</v>
      </c>
      <c r="E6097" s="7" t="s">
        <v>173</v>
      </c>
      <c r="F6097" s="7">
        <v>5</v>
      </c>
      <c r="G6097" s="7">
        <v>6</v>
      </c>
      <c r="H6097" s="7"/>
      <c r="I6097" s="7"/>
      <c r="J6097" s="7" t="s">
        <v>59</v>
      </c>
      <c r="K6097" s="7" t="s">
        <v>121</v>
      </c>
      <c r="L6097" s="7" t="s">
        <v>686</v>
      </c>
      <c r="M6097" s="7"/>
      <c r="N6097" s="7"/>
      <c r="O6097" s="7" t="s">
        <v>88</v>
      </c>
      <c r="P6097" s="7"/>
      <c r="Q6097" s="7">
        <v>1998</v>
      </c>
      <c r="R6097" s="9" t="s">
        <v>176</v>
      </c>
      <c r="S6097" s="7"/>
    </row>
    <row r="6098" spans="1:19" hidden="1" x14ac:dyDescent="0.35">
      <c r="A6098">
        <v>6097</v>
      </c>
      <c r="B6098" s="7"/>
      <c r="C6098" s="7">
        <v>8003</v>
      </c>
      <c r="D6098" s="7">
        <v>3295</v>
      </c>
      <c r="E6098" s="7" t="s">
        <v>58</v>
      </c>
      <c r="F6098" s="7">
        <v>50</v>
      </c>
      <c r="G6098" s="7">
        <v>50</v>
      </c>
      <c r="H6098" s="7"/>
      <c r="I6098" s="7"/>
      <c r="J6098" s="7" t="s">
        <v>59</v>
      </c>
      <c r="K6098" s="7" t="s">
        <v>60</v>
      </c>
      <c r="L6098" s="7" t="s">
        <v>61</v>
      </c>
      <c r="M6098" s="7"/>
      <c r="N6098" s="7"/>
      <c r="O6098" s="7" t="s">
        <v>88</v>
      </c>
      <c r="P6098" s="7">
        <v>1969</v>
      </c>
      <c r="Q6098" s="7">
        <v>1969</v>
      </c>
      <c r="R6098" s="7"/>
      <c r="S6098" s="7"/>
    </row>
    <row r="6099" spans="1:19" hidden="1" x14ac:dyDescent="0.35">
      <c r="A6099">
        <v>6098</v>
      </c>
      <c r="B6099" s="7"/>
      <c r="C6099" s="7">
        <v>22027</v>
      </c>
      <c r="D6099" s="7">
        <v>3295</v>
      </c>
      <c r="E6099" s="7" t="s">
        <v>591</v>
      </c>
      <c r="F6099" s="7"/>
      <c r="G6099" s="7"/>
      <c r="H6099" s="7"/>
      <c r="I6099" s="7"/>
      <c r="J6099" s="7"/>
      <c r="K6099" s="7"/>
      <c r="L6099" s="7" t="s">
        <v>686</v>
      </c>
      <c r="M6099" s="7">
        <v>10</v>
      </c>
      <c r="N6099" s="7" t="s">
        <v>78</v>
      </c>
      <c r="O6099" s="7" t="s">
        <v>105</v>
      </c>
      <c r="P6099" s="7">
        <v>2011</v>
      </c>
      <c r="Q6099" s="7">
        <v>1975</v>
      </c>
      <c r="R6099" s="7" t="s">
        <v>2157</v>
      </c>
      <c r="S6099" s="7"/>
    </row>
    <row r="6100" spans="1:19" hidden="1" x14ac:dyDescent="0.35">
      <c r="A6100">
        <v>6099</v>
      </c>
      <c r="B6100" s="9"/>
      <c r="C6100" s="9">
        <v>11035</v>
      </c>
      <c r="D6100" s="7">
        <v>3294</v>
      </c>
      <c r="E6100" s="9" t="s">
        <v>295</v>
      </c>
      <c r="F6100" s="9"/>
      <c r="G6100" s="9"/>
      <c r="H6100" s="9"/>
      <c r="I6100" s="9"/>
      <c r="J6100" s="9"/>
      <c r="K6100" s="9"/>
      <c r="L6100" s="9"/>
      <c r="M6100" s="9"/>
      <c r="N6100" s="9"/>
      <c r="O6100" s="9" t="s">
        <v>105</v>
      </c>
      <c r="P6100" s="9"/>
      <c r="Q6100" s="9"/>
      <c r="R6100" s="9" t="s">
        <v>176</v>
      </c>
      <c r="S6100" s="9"/>
    </row>
    <row r="6101" spans="1:19" hidden="1" x14ac:dyDescent="0.35">
      <c r="A6101">
        <v>6100</v>
      </c>
      <c r="B6101" s="9"/>
      <c r="C6101" s="9">
        <v>11016</v>
      </c>
      <c r="D6101" s="7">
        <v>3298</v>
      </c>
      <c r="E6101" s="9" t="s">
        <v>58</v>
      </c>
      <c r="F6101" s="9">
        <v>400</v>
      </c>
      <c r="G6101" s="9">
        <v>2000</v>
      </c>
      <c r="H6101" s="9"/>
      <c r="I6101" s="9"/>
      <c r="J6101" s="9" t="s">
        <v>59</v>
      </c>
      <c r="K6101" s="9" t="s">
        <v>121</v>
      </c>
      <c r="L6101" s="9" t="s">
        <v>61</v>
      </c>
      <c r="M6101" s="9">
        <v>10</v>
      </c>
      <c r="N6101" s="9"/>
      <c r="O6101" s="9" t="s">
        <v>62</v>
      </c>
      <c r="P6101" s="9">
        <v>1964</v>
      </c>
      <c r="Q6101" s="9">
        <v>1964</v>
      </c>
      <c r="R6101" s="9" t="s">
        <v>176</v>
      </c>
      <c r="S6101" s="9"/>
    </row>
    <row r="6102" spans="1:19" hidden="1" x14ac:dyDescent="0.35">
      <c r="A6102">
        <v>6101</v>
      </c>
      <c r="B6102" s="9"/>
      <c r="C6102" s="9">
        <v>11050</v>
      </c>
      <c r="D6102" s="7">
        <v>3298</v>
      </c>
      <c r="E6102" s="9" t="s">
        <v>58</v>
      </c>
      <c r="F6102" s="9">
        <v>30</v>
      </c>
      <c r="G6102" s="9">
        <v>35</v>
      </c>
      <c r="H6102" s="9"/>
      <c r="I6102" s="9"/>
      <c r="J6102" s="9" t="s">
        <v>59</v>
      </c>
      <c r="K6102" s="9" t="s">
        <v>121</v>
      </c>
      <c r="L6102" s="9" t="s">
        <v>61</v>
      </c>
      <c r="M6102" s="9">
        <v>10</v>
      </c>
      <c r="N6102" s="9"/>
      <c r="O6102" s="9" t="s">
        <v>62</v>
      </c>
      <c r="P6102" s="9"/>
      <c r="Q6102" s="9"/>
      <c r="R6102" s="9"/>
      <c r="S6102" s="9"/>
    </row>
    <row r="6103" spans="1:19" hidden="1" x14ac:dyDescent="0.35">
      <c r="A6103">
        <v>6102</v>
      </c>
      <c r="B6103" s="9"/>
      <c r="C6103" s="9">
        <v>11061</v>
      </c>
      <c r="D6103" s="7">
        <v>3298</v>
      </c>
      <c r="E6103" s="9" t="s">
        <v>709</v>
      </c>
      <c r="F6103" s="9">
        <v>100</v>
      </c>
      <c r="G6103" s="9">
        <v>100</v>
      </c>
      <c r="H6103" s="9"/>
      <c r="I6103" s="9"/>
      <c r="J6103" s="9" t="s">
        <v>59</v>
      </c>
      <c r="K6103" s="9" t="s">
        <v>121</v>
      </c>
      <c r="L6103" s="9" t="s">
        <v>61</v>
      </c>
      <c r="M6103" s="9">
        <v>10</v>
      </c>
      <c r="N6103" s="9"/>
      <c r="O6103" s="9" t="s">
        <v>62</v>
      </c>
      <c r="P6103" s="9"/>
      <c r="Q6103" s="9"/>
      <c r="R6103" s="9" t="s">
        <v>176</v>
      </c>
      <c r="S6103" s="9"/>
    </row>
    <row r="6104" spans="1:19" hidden="1" x14ac:dyDescent="0.35">
      <c r="A6104">
        <v>6103</v>
      </c>
      <c r="B6104">
        <v>375</v>
      </c>
      <c r="C6104">
        <v>12071</v>
      </c>
      <c r="D6104">
        <v>32228</v>
      </c>
      <c r="E6104" t="s">
        <v>58</v>
      </c>
      <c r="F6104">
        <v>24</v>
      </c>
      <c r="G6104">
        <v>36</v>
      </c>
      <c r="J6104" t="s">
        <v>335</v>
      </c>
      <c r="K6104" t="s">
        <v>117</v>
      </c>
      <c r="O6104" t="s">
        <v>62</v>
      </c>
      <c r="Q6104">
        <v>1931</v>
      </c>
      <c r="R6104" t="s">
        <v>3069</v>
      </c>
    </row>
    <row r="6105" spans="1:19" hidden="1" x14ac:dyDescent="0.35">
      <c r="A6105">
        <v>6104</v>
      </c>
      <c r="B6105" s="7">
        <v>376</v>
      </c>
      <c r="C6105" s="7">
        <v>12071</v>
      </c>
      <c r="D6105" s="7">
        <v>3294</v>
      </c>
      <c r="E6105" s="7" t="s">
        <v>58</v>
      </c>
      <c r="L6105" s="7" t="s">
        <v>61</v>
      </c>
      <c r="M6105" s="48" t="s">
        <v>3070</v>
      </c>
      <c r="N6105" t="s">
        <v>78</v>
      </c>
      <c r="O6105" s="7" t="s">
        <v>88</v>
      </c>
      <c r="P6105">
        <v>2012</v>
      </c>
      <c r="Q6105" s="7">
        <v>2015</v>
      </c>
      <c r="R6105" s="7" t="s">
        <v>3071</v>
      </c>
    </row>
    <row r="6106" spans="1:19" hidden="1" x14ac:dyDescent="0.35">
      <c r="A6106">
        <v>6105</v>
      </c>
      <c r="B6106" s="7">
        <v>376</v>
      </c>
      <c r="C6106" s="7">
        <v>12071</v>
      </c>
      <c r="D6106" s="7">
        <v>3294</v>
      </c>
      <c r="E6106" s="7" t="s">
        <v>131</v>
      </c>
      <c r="F6106" s="7">
        <v>50</v>
      </c>
      <c r="G6106" s="7">
        <v>50</v>
      </c>
      <c r="J6106" t="s">
        <v>104</v>
      </c>
      <c r="K6106" t="s">
        <v>121</v>
      </c>
      <c r="L6106" s="7" t="s">
        <v>61</v>
      </c>
      <c r="M6106">
        <v>3</v>
      </c>
      <c r="N6106" t="s">
        <v>78</v>
      </c>
      <c r="O6106" s="7" t="s">
        <v>88</v>
      </c>
      <c r="P6106">
        <v>2011</v>
      </c>
      <c r="Q6106" s="7">
        <v>2011</v>
      </c>
      <c r="R6106" s="7" t="s">
        <v>3072</v>
      </c>
    </row>
    <row r="6107" spans="1:19" hidden="1" x14ac:dyDescent="0.35">
      <c r="A6107">
        <v>6106</v>
      </c>
      <c r="B6107" s="7">
        <v>376</v>
      </c>
      <c r="C6107" s="7">
        <v>12071</v>
      </c>
      <c r="D6107" s="7">
        <v>3294</v>
      </c>
      <c r="E6107" s="7" t="s">
        <v>131</v>
      </c>
      <c r="F6107" s="7">
        <v>20</v>
      </c>
      <c r="G6107" s="7">
        <v>20</v>
      </c>
      <c r="J6107" t="s">
        <v>104</v>
      </c>
      <c r="K6107" t="s">
        <v>121</v>
      </c>
      <c r="L6107" s="7" t="s">
        <v>61</v>
      </c>
      <c r="M6107" s="7" t="s">
        <v>3073</v>
      </c>
      <c r="N6107" s="7" t="s">
        <v>78</v>
      </c>
      <c r="O6107" s="7" t="s">
        <v>88</v>
      </c>
      <c r="P6107">
        <v>2011</v>
      </c>
      <c r="Q6107" s="7">
        <v>2011</v>
      </c>
      <c r="R6107" s="7" t="s">
        <v>3074</v>
      </c>
    </row>
    <row r="6108" spans="1:19" hidden="1" x14ac:dyDescent="0.35">
      <c r="A6108">
        <v>6107</v>
      </c>
      <c r="B6108" s="7">
        <v>376</v>
      </c>
      <c r="C6108" s="7">
        <v>12071</v>
      </c>
      <c r="D6108" s="7">
        <v>3295</v>
      </c>
      <c r="E6108" s="7" t="s">
        <v>131</v>
      </c>
      <c r="J6108" s="7" t="s">
        <v>104</v>
      </c>
      <c r="K6108" s="7" t="s">
        <v>121</v>
      </c>
      <c r="L6108" s="7" t="s">
        <v>61</v>
      </c>
      <c r="M6108" s="7" t="s">
        <v>3070</v>
      </c>
      <c r="N6108" s="7" t="s">
        <v>78</v>
      </c>
      <c r="O6108" s="7" t="s">
        <v>88</v>
      </c>
      <c r="P6108" s="7">
        <v>2012</v>
      </c>
      <c r="Q6108" s="7">
        <v>2015</v>
      </c>
      <c r="R6108" s="7" t="s">
        <v>3077</v>
      </c>
    </row>
    <row r="6109" spans="1:19" hidden="1" x14ac:dyDescent="0.35">
      <c r="A6109">
        <v>6108</v>
      </c>
      <c r="B6109" s="7">
        <v>376</v>
      </c>
      <c r="C6109" s="7">
        <v>12071</v>
      </c>
      <c r="D6109" s="7">
        <v>3298</v>
      </c>
      <c r="E6109" s="7" t="s">
        <v>131</v>
      </c>
      <c r="J6109" s="7" t="s">
        <v>59</v>
      </c>
      <c r="K6109" s="7" t="s">
        <v>121</v>
      </c>
      <c r="L6109" s="7" t="s">
        <v>61</v>
      </c>
      <c r="M6109">
        <v>2</v>
      </c>
      <c r="N6109" t="s">
        <v>686</v>
      </c>
      <c r="O6109" s="7" t="s">
        <v>105</v>
      </c>
      <c r="P6109">
        <v>2011</v>
      </c>
      <c r="Q6109" s="7">
        <v>2011</v>
      </c>
      <c r="R6109" t="s">
        <v>3078</v>
      </c>
    </row>
    <row r="6110" spans="1:19" hidden="1" x14ac:dyDescent="0.35">
      <c r="A6110">
        <v>6109</v>
      </c>
      <c r="B6110">
        <v>377</v>
      </c>
      <c r="C6110">
        <v>19074</v>
      </c>
      <c r="D6110">
        <v>3846</v>
      </c>
      <c r="E6110" t="s">
        <v>173</v>
      </c>
      <c r="F6110">
        <v>25</v>
      </c>
      <c r="G6110">
        <v>30</v>
      </c>
      <c r="J6110" t="s">
        <v>59</v>
      </c>
      <c r="K6110" t="s">
        <v>121</v>
      </c>
      <c r="L6110" t="s">
        <v>686</v>
      </c>
      <c r="M6110">
        <v>10</v>
      </c>
      <c r="O6110" t="s">
        <v>88</v>
      </c>
      <c r="P6110">
        <v>2014</v>
      </c>
      <c r="Q6110">
        <v>2014</v>
      </c>
      <c r="R6110" t="s">
        <v>3081</v>
      </c>
    </row>
    <row r="6111" spans="1:19" hidden="1" x14ac:dyDescent="0.35">
      <c r="A6111">
        <v>6110</v>
      </c>
      <c r="B6111">
        <v>377</v>
      </c>
      <c r="C6111">
        <v>19074</v>
      </c>
      <c r="D6111">
        <v>3294</v>
      </c>
      <c r="E6111" t="s">
        <v>709</v>
      </c>
      <c r="J6111" t="s">
        <v>59</v>
      </c>
      <c r="K6111" t="s">
        <v>121</v>
      </c>
      <c r="L6111" t="s">
        <v>686</v>
      </c>
      <c r="M6111">
        <v>10</v>
      </c>
      <c r="N6111" t="s">
        <v>78</v>
      </c>
      <c r="O6111" t="s">
        <v>88</v>
      </c>
      <c r="P6111">
        <v>2014</v>
      </c>
      <c r="Q6111">
        <v>2014</v>
      </c>
      <c r="R6111" t="s">
        <v>3082</v>
      </c>
    </row>
    <row r="6112" spans="1:19" hidden="1" x14ac:dyDescent="0.35">
      <c r="A6112">
        <v>6111</v>
      </c>
      <c r="B6112" s="7">
        <v>378</v>
      </c>
      <c r="C6112" s="7">
        <v>19054</v>
      </c>
      <c r="D6112" s="7">
        <v>3879</v>
      </c>
      <c r="E6112" s="7" t="s">
        <v>295</v>
      </c>
      <c r="F6112" s="7"/>
      <c r="G6112" s="7"/>
      <c r="H6112" s="7">
        <v>50</v>
      </c>
      <c r="I6112" s="7">
        <v>99</v>
      </c>
      <c r="J6112" s="7" t="s">
        <v>59</v>
      </c>
      <c r="K6112" s="7" t="s">
        <v>121</v>
      </c>
      <c r="L6112" s="7" t="s">
        <v>686</v>
      </c>
      <c r="M6112" s="7">
        <v>1</v>
      </c>
      <c r="N6112" s="7" t="s">
        <v>78</v>
      </c>
      <c r="O6112" s="7" t="s">
        <v>88</v>
      </c>
      <c r="P6112" s="7">
        <v>2017</v>
      </c>
      <c r="Q6112" s="7">
        <v>2017</v>
      </c>
      <c r="R6112" t="s">
        <v>3084</v>
      </c>
    </row>
    <row r="6113" spans="1:18" hidden="1" x14ac:dyDescent="0.35">
      <c r="A6113">
        <v>6112</v>
      </c>
      <c r="B6113" s="7">
        <v>378</v>
      </c>
      <c r="C6113" s="7">
        <v>26023</v>
      </c>
      <c r="D6113" s="7">
        <v>3890</v>
      </c>
      <c r="E6113" s="7" t="s">
        <v>295</v>
      </c>
      <c r="F6113" s="7">
        <v>1</v>
      </c>
      <c r="G6113" s="7">
        <v>1</v>
      </c>
      <c r="J6113" s="7" t="s">
        <v>59</v>
      </c>
      <c r="K6113" s="7" t="s">
        <v>121</v>
      </c>
      <c r="L6113" s="7" t="s">
        <v>686</v>
      </c>
      <c r="M6113" s="7">
        <v>1</v>
      </c>
      <c r="N6113" s="7" t="s">
        <v>90</v>
      </c>
      <c r="O6113" s="7" t="s">
        <v>105</v>
      </c>
      <c r="P6113" s="7">
        <v>2017</v>
      </c>
      <c r="Q6113" s="7">
        <v>2017</v>
      </c>
      <c r="R6113" t="s">
        <v>3086</v>
      </c>
    </row>
    <row r="6114" spans="1:18" hidden="1" x14ac:dyDescent="0.35">
      <c r="A6114">
        <v>6113</v>
      </c>
      <c r="B6114" s="7">
        <v>378</v>
      </c>
      <c r="C6114" s="7">
        <v>26023</v>
      </c>
      <c r="D6114" s="7">
        <v>3884</v>
      </c>
      <c r="E6114" s="7" t="s">
        <v>295</v>
      </c>
      <c r="F6114">
        <v>1</v>
      </c>
      <c r="G6114">
        <v>20</v>
      </c>
      <c r="J6114" s="7" t="s">
        <v>59</v>
      </c>
      <c r="K6114" s="7" t="s">
        <v>121</v>
      </c>
      <c r="L6114" s="7" t="s">
        <v>686</v>
      </c>
      <c r="M6114" s="7">
        <v>1</v>
      </c>
      <c r="N6114" s="7" t="s">
        <v>90</v>
      </c>
      <c r="O6114" s="7" t="s">
        <v>105</v>
      </c>
      <c r="P6114" s="7">
        <v>2017</v>
      </c>
      <c r="Q6114" s="7">
        <v>2017</v>
      </c>
      <c r="R6114" t="s">
        <v>3087</v>
      </c>
    </row>
    <row r="6115" spans="1:18" hidden="1" x14ac:dyDescent="0.35">
      <c r="A6115">
        <v>6114</v>
      </c>
      <c r="B6115" s="7">
        <v>378</v>
      </c>
      <c r="C6115" s="7">
        <v>22013</v>
      </c>
      <c r="D6115" s="7">
        <v>3947</v>
      </c>
      <c r="E6115" s="7" t="s">
        <v>295</v>
      </c>
      <c r="F6115" s="7">
        <v>30</v>
      </c>
      <c r="G6115" s="7">
        <v>50</v>
      </c>
      <c r="J6115" s="7" t="s">
        <v>59</v>
      </c>
      <c r="K6115" s="7" t="s">
        <v>121</v>
      </c>
      <c r="L6115" s="7" t="s">
        <v>686</v>
      </c>
      <c r="M6115" s="7">
        <v>1</v>
      </c>
      <c r="O6115" s="7" t="s">
        <v>62</v>
      </c>
      <c r="P6115" s="7">
        <v>2017</v>
      </c>
      <c r="Q6115" s="7">
        <v>2017</v>
      </c>
      <c r="R6115" t="s">
        <v>3088</v>
      </c>
    </row>
    <row r="6116" spans="1:18" hidden="1" x14ac:dyDescent="0.35">
      <c r="A6116">
        <v>6115</v>
      </c>
      <c r="B6116" s="7">
        <v>379</v>
      </c>
      <c r="C6116" s="7">
        <v>22013</v>
      </c>
      <c r="D6116" s="7">
        <v>3947</v>
      </c>
      <c r="E6116" s="7" t="s">
        <v>295</v>
      </c>
      <c r="F6116" s="7">
        <v>50</v>
      </c>
      <c r="G6116" s="7">
        <v>60</v>
      </c>
      <c r="J6116" s="7" t="s">
        <v>59</v>
      </c>
      <c r="K6116" s="7" t="s">
        <v>121</v>
      </c>
      <c r="L6116" s="7" t="s">
        <v>686</v>
      </c>
      <c r="M6116" s="7">
        <v>3</v>
      </c>
      <c r="O6116" s="7" t="s">
        <v>62</v>
      </c>
      <c r="P6116" s="7">
        <v>2013</v>
      </c>
      <c r="Q6116" s="7">
        <v>2013</v>
      </c>
      <c r="R6116" t="s">
        <v>3091</v>
      </c>
    </row>
    <row r="6117" spans="1:18" hidden="1" x14ac:dyDescent="0.35">
      <c r="A6117">
        <v>6116</v>
      </c>
      <c r="B6117" s="7">
        <v>380</v>
      </c>
      <c r="C6117" s="7">
        <v>22013</v>
      </c>
      <c r="D6117" s="7">
        <v>3947</v>
      </c>
      <c r="E6117" s="7" t="s">
        <v>295</v>
      </c>
      <c r="F6117" s="7">
        <v>25</v>
      </c>
      <c r="G6117" s="7">
        <v>25</v>
      </c>
      <c r="J6117" s="7" t="s">
        <v>59</v>
      </c>
      <c r="K6117" s="7" t="s">
        <v>121</v>
      </c>
      <c r="L6117" s="7" t="s">
        <v>686</v>
      </c>
      <c r="M6117" s="7">
        <v>9</v>
      </c>
      <c r="O6117" s="7" t="s">
        <v>62</v>
      </c>
      <c r="P6117" s="7">
        <v>2015</v>
      </c>
      <c r="Q6117" s="7">
        <v>2015</v>
      </c>
      <c r="R6117" t="s">
        <v>3092</v>
      </c>
    </row>
    <row r="6118" spans="1:18" hidden="1" x14ac:dyDescent="0.35">
      <c r="A6118">
        <v>6117</v>
      </c>
      <c r="B6118" s="7">
        <v>381</v>
      </c>
      <c r="C6118" s="7">
        <v>17014</v>
      </c>
      <c r="D6118" s="7">
        <v>3295</v>
      </c>
      <c r="E6118" s="7" t="s">
        <v>295</v>
      </c>
      <c r="K6118" s="7" t="s">
        <v>121</v>
      </c>
      <c r="L6118" s="7" t="s">
        <v>686</v>
      </c>
      <c r="N6118" t="s">
        <v>78</v>
      </c>
      <c r="O6118" s="7" t="s">
        <v>105</v>
      </c>
      <c r="P6118" s="7">
        <v>2011</v>
      </c>
      <c r="Q6118" s="7">
        <v>2015</v>
      </c>
    </row>
    <row r="6119" spans="1:18" hidden="1" x14ac:dyDescent="0.35">
      <c r="A6119">
        <v>6118</v>
      </c>
      <c r="B6119" s="7">
        <v>381</v>
      </c>
      <c r="C6119" s="7">
        <v>17015</v>
      </c>
      <c r="D6119" s="7">
        <v>3295</v>
      </c>
      <c r="E6119" s="7" t="s">
        <v>295</v>
      </c>
      <c r="K6119" s="7" t="s">
        <v>121</v>
      </c>
      <c r="L6119" s="7" t="s">
        <v>686</v>
      </c>
      <c r="N6119" t="s">
        <v>90</v>
      </c>
      <c r="O6119" s="7" t="s">
        <v>105</v>
      </c>
      <c r="P6119" s="7">
        <v>2011</v>
      </c>
      <c r="Q6119" s="7">
        <v>2015</v>
      </c>
    </row>
    <row r="6120" spans="1:18" hidden="1" x14ac:dyDescent="0.35">
      <c r="A6120">
        <v>6119</v>
      </c>
      <c r="B6120" s="7">
        <v>381</v>
      </c>
      <c r="C6120" s="7">
        <v>17016</v>
      </c>
      <c r="D6120" s="7">
        <v>3295</v>
      </c>
      <c r="E6120" s="7" t="s">
        <v>295</v>
      </c>
      <c r="K6120" s="7" t="s">
        <v>121</v>
      </c>
      <c r="L6120" s="7" t="s">
        <v>686</v>
      </c>
      <c r="N6120" t="s">
        <v>90</v>
      </c>
      <c r="O6120" s="7" t="s">
        <v>105</v>
      </c>
      <c r="P6120" s="7">
        <v>2011</v>
      </c>
      <c r="Q6120" s="7">
        <v>2015</v>
      </c>
    </row>
    <row r="6121" spans="1:18" hidden="1" x14ac:dyDescent="0.35">
      <c r="A6121">
        <v>6120</v>
      </c>
      <c r="B6121" s="7">
        <v>381</v>
      </c>
      <c r="C6121" s="7">
        <v>17017</v>
      </c>
      <c r="D6121" s="7">
        <v>3295</v>
      </c>
      <c r="E6121" s="7" t="s">
        <v>295</v>
      </c>
      <c r="K6121" s="7" t="s">
        <v>121</v>
      </c>
      <c r="L6121" s="7" t="s">
        <v>686</v>
      </c>
      <c r="N6121" t="s">
        <v>90</v>
      </c>
      <c r="O6121" s="7" t="s">
        <v>105</v>
      </c>
      <c r="P6121" s="7">
        <v>2011</v>
      </c>
      <c r="Q6121" s="7">
        <v>2015</v>
      </c>
    </row>
    <row r="6122" spans="1:18" hidden="1" x14ac:dyDescent="0.35">
      <c r="A6122">
        <v>6121</v>
      </c>
      <c r="B6122" s="7">
        <v>381</v>
      </c>
      <c r="C6122" s="7">
        <v>17018</v>
      </c>
      <c r="D6122" s="7">
        <v>3295</v>
      </c>
      <c r="E6122" s="7" t="s">
        <v>453</v>
      </c>
      <c r="K6122" s="7" t="s">
        <v>121</v>
      </c>
      <c r="L6122" s="7" t="s">
        <v>686</v>
      </c>
      <c r="N6122" t="s">
        <v>90</v>
      </c>
      <c r="O6122" s="7" t="s">
        <v>105</v>
      </c>
      <c r="P6122" s="7">
        <v>2011</v>
      </c>
      <c r="Q6122" s="7">
        <v>2015</v>
      </c>
      <c r="R6122" t="s">
        <v>3107</v>
      </c>
    </row>
    <row r="6123" spans="1:18" hidden="1" x14ac:dyDescent="0.35">
      <c r="A6123">
        <v>6122</v>
      </c>
      <c r="B6123" s="7">
        <v>381</v>
      </c>
      <c r="C6123" s="7">
        <v>17019</v>
      </c>
      <c r="D6123" s="7">
        <v>3295</v>
      </c>
      <c r="E6123" s="7" t="s">
        <v>295</v>
      </c>
      <c r="K6123" s="7" t="s">
        <v>121</v>
      </c>
      <c r="L6123" s="7" t="s">
        <v>686</v>
      </c>
      <c r="N6123" t="s">
        <v>90</v>
      </c>
      <c r="O6123" s="7" t="s">
        <v>105</v>
      </c>
      <c r="P6123" s="7">
        <v>2011</v>
      </c>
      <c r="Q6123" s="7">
        <v>2015</v>
      </c>
    </row>
    <row r="6124" spans="1:18" hidden="1" x14ac:dyDescent="0.35">
      <c r="A6124">
        <v>6123</v>
      </c>
      <c r="B6124" s="7">
        <v>381</v>
      </c>
      <c r="C6124" s="7">
        <v>17020</v>
      </c>
      <c r="D6124" s="7">
        <v>3295</v>
      </c>
      <c r="E6124" s="7" t="s">
        <v>295</v>
      </c>
      <c r="K6124" s="7" t="s">
        <v>121</v>
      </c>
      <c r="L6124" s="7" t="s">
        <v>686</v>
      </c>
      <c r="N6124" t="s">
        <v>90</v>
      </c>
      <c r="O6124" s="7" t="s">
        <v>105</v>
      </c>
      <c r="P6124" s="7">
        <v>2011</v>
      </c>
      <c r="Q6124" s="7">
        <v>2015</v>
      </c>
    </row>
    <row r="6125" spans="1:18" hidden="1" x14ac:dyDescent="0.35">
      <c r="A6125">
        <v>6124</v>
      </c>
      <c r="B6125" s="7">
        <v>381</v>
      </c>
      <c r="C6125" s="7">
        <v>17021</v>
      </c>
      <c r="D6125" s="7">
        <v>3295</v>
      </c>
      <c r="E6125" s="7" t="s">
        <v>295</v>
      </c>
      <c r="K6125" s="7" t="s">
        <v>121</v>
      </c>
      <c r="L6125" s="7" t="s">
        <v>686</v>
      </c>
      <c r="N6125" t="s">
        <v>90</v>
      </c>
      <c r="O6125" s="7" t="s">
        <v>105</v>
      </c>
      <c r="P6125" s="7">
        <v>2011</v>
      </c>
      <c r="Q6125" s="7">
        <v>2015</v>
      </c>
    </row>
    <row r="6126" spans="1:18" hidden="1" x14ac:dyDescent="0.35">
      <c r="A6126">
        <v>6125</v>
      </c>
      <c r="B6126" s="7">
        <v>381</v>
      </c>
      <c r="C6126" s="7">
        <v>17022</v>
      </c>
      <c r="D6126" s="7">
        <v>3295</v>
      </c>
      <c r="E6126" s="7" t="s">
        <v>295</v>
      </c>
      <c r="K6126" s="7" t="s">
        <v>121</v>
      </c>
      <c r="L6126" s="7" t="s">
        <v>686</v>
      </c>
      <c r="N6126" t="s">
        <v>90</v>
      </c>
      <c r="O6126" s="7" t="s">
        <v>105</v>
      </c>
      <c r="P6126" s="7">
        <v>2011</v>
      </c>
      <c r="Q6126" s="7">
        <v>2015</v>
      </c>
    </row>
    <row r="6127" spans="1:18" hidden="1" x14ac:dyDescent="0.35">
      <c r="A6127">
        <v>6126</v>
      </c>
      <c r="B6127" s="7">
        <v>381</v>
      </c>
      <c r="C6127" s="7">
        <v>17023</v>
      </c>
      <c r="D6127" s="7">
        <v>3295</v>
      </c>
      <c r="E6127" s="7" t="s">
        <v>295</v>
      </c>
      <c r="K6127" s="7" t="s">
        <v>121</v>
      </c>
      <c r="L6127" s="7" t="s">
        <v>686</v>
      </c>
      <c r="N6127" t="s">
        <v>90</v>
      </c>
      <c r="O6127" s="7" t="s">
        <v>105</v>
      </c>
      <c r="P6127" s="7">
        <v>2011</v>
      </c>
      <c r="Q6127" s="7">
        <v>2015</v>
      </c>
    </row>
    <row r="6128" spans="1:18" hidden="1" x14ac:dyDescent="0.35">
      <c r="A6128">
        <v>6127</v>
      </c>
      <c r="B6128" s="7">
        <v>381</v>
      </c>
      <c r="C6128" s="7">
        <v>17014</v>
      </c>
      <c r="D6128" s="7">
        <v>3298</v>
      </c>
      <c r="E6128" s="7" t="s">
        <v>295</v>
      </c>
      <c r="K6128" s="7" t="s">
        <v>121</v>
      </c>
      <c r="L6128" s="7" t="s">
        <v>686</v>
      </c>
      <c r="N6128" t="s">
        <v>90</v>
      </c>
      <c r="O6128" s="7" t="s">
        <v>105</v>
      </c>
      <c r="P6128" s="7">
        <v>2011</v>
      </c>
      <c r="Q6128" s="7">
        <v>2015</v>
      </c>
    </row>
    <row r="6129" spans="1:18" hidden="1" x14ac:dyDescent="0.35">
      <c r="A6129">
        <v>6128</v>
      </c>
      <c r="B6129" s="7">
        <v>381</v>
      </c>
      <c r="C6129" s="7">
        <v>17015</v>
      </c>
      <c r="D6129" s="7">
        <v>3298</v>
      </c>
      <c r="E6129" s="7" t="s">
        <v>295</v>
      </c>
      <c r="K6129" s="7" t="s">
        <v>121</v>
      </c>
      <c r="L6129" s="7" t="s">
        <v>686</v>
      </c>
      <c r="N6129" t="s">
        <v>90</v>
      </c>
      <c r="O6129" s="7" t="s">
        <v>105</v>
      </c>
      <c r="P6129" s="7">
        <v>2011</v>
      </c>
      <c r="Q6129" s="7">
        <v>2015</v>
      </c>
    </row>
    <row r="6130" spans="1:18" hidden="1" x14ac:dyDescent="0.35">
      <c r="A6130">
        <v>6129</v>
      </c>
      <c r="B6130" s="7">
        <v>381</v>
      </c>
      <c r="C6130" s="7">
        <v>17016</v>
      </c>
      <c r="D6130" s="7">
        <v>3298</v>
      </c>
      <c r="E6130" s="7" t="s">
        <v>295</v>
      </c>
      <c r="K6130" s="7" t="s">
        <v>121</v>
      </c>
      <c r="L6130" s="7" t="s">
        <v>686</v>
      </c>
      <c r="N6130" t="s">
        <v>90</v>
      </c>
      <c r="O6130" s="7" t="s">
        <v>105</v>
      </c>
      <c r="P6130" s="7">
        <v>2011</v>
      </c>
      <c r="Q6130" s="7">
        <v>2015</v>
      </c>
    </row>
    <row r="6131" spans="1:18" hidden="1" x14ac:dyDescent="0.35">
      <c r="A6131">
        <v>6130</v>
      </c>
      <c r="B6131" s="7">
        <v>381</v>
      </c>
      <c r="C6131" s="7">
        <v>17017</v>
      </c>
      <c r="D6131" s="7">
        <v>3298</v>
      </c>
      <c r="E6131" s="7" t="s">
        <v>295</v>
      </c>
      <c r="K6131" s="7" t="s">
        <v>121</v>
      </c>
      <c r="L6131" s="7" t="s">
        <v>686</v>
      </c>
      <c r="N6131" t="s">
        <v>90</v>
      </c>
      <c r="O6131" s="7" t="s">
        <v>105</v>
      </c>
      <c r="P6131" s="7">
        <v>2011</v>
      </c>
      <c r="Q6131" s="7">
        <v>2015</v>
      </c>
    </row>
    <row r="6132" spans="1:18" hidden="1" x14ac:dyDescent="0.35">
      <c r="A6132">
        <v>6131</v>
      </c>
      <c r="B6132" s="7">
        <v>381</v>
      </c>
      <c r="C6132" s="7">
        <v>17018</v>
      </c>
      <c r="D6132" s="7">
        <v>3298</v>
      </c>
      <c r="E6132" s="7" t="s">
        <v>295</v>
      </c>
      <c r="K6132" s="7" t="s">
        <v>121</v>
      </c>
      <c r="L6132" s="7" t="s">
        <v>686</v>
      </c>
      <c r="N6132" t="s">
        <v>90</v>
      </c>
      <c r="O6132" s="7" t="s">
        <v>105</v>
      </c>
      <c r="P6132" s="7">
        <v>2011</v>
      </c>
      <c r="Q6132" s="7">
        <v>2015</v>
      </c>
    </row>
    <row r="6133" spans="1:18" hidden="1" x14ac:dyDescent="0.35">
      <c r="A6133">
        <v>6132</v>
      </c>
      <c r="B6133" s="7">
        <v>381</v>
      </c>
      <c r="C6133" s="7">
        <v>17019</v>
      </c>
      <c r="D6133" s="7">
        <v>3298</v>
      </c>
      <c r="E6133" s="7" t="s">
        <v>295</v>
      </c>
      <c r="K6133" s="7" t="s">
        <v>121</v>
      </c>
      <c r="L6133" s="7" t="s">
        <v>686</v>
      </c>
      <c r="N6133" t="s">
        <v>90</v>
      </c>
      <c r="O6133" s="7" t="s">
        <v>105</v>
      </c>
      <c r="P6133" s="7">
        <v>2011</v>
      </c>
      <c r="Q6133" s="7">
        <v>2015</v>
      </c>
    </row>
    <row r="6134" spans="1:18" hidden="1" x14ac:dyDescent="0.35">
      <c r="A6134">
        <v>6133</v>
      </c>
      <c r="B6134" s="7">
        <v>381</v>
      </c>
      <c r="C6134" s="7">
        <v>17020</v>
      </c>
      <c r="D6134" s="7">
        <v>3298</v>
      </c>
      <c r="E6134" s="7" t="s">
        <v>295</v>
      </c>
      <c r="K6134" s="7" t="s">
        <v>121</v>
      </c>
      <c r="L6134" s="7" t="s">
        <v>686</v>
      </c>
      <c r="N6134" t="s">
        <v>90</v>
      </c>
      <c r="O6134" s="7" t="s">
        <v>105</v>
      </c>
      <c r="P6134" s="7">
        <v>2011</v>
      </c>
      <c r="Q6134" s="7">
        <v>2015</v>
      </c>
    </row>
    <row r="6135" spans="1:18" hidden="1" x14ac:dyDescent="0.35">
      <c r="A6135">
        <v>6134</v>
      </c>
      <c r="B6135" s="7">
        <v>381</v>
      </c>
      <c r="C6135" s="7">
        <v>17021</v>
      </c>
      <c r="D6135" s="7">
        <v>3298</v>
      </c>
      <c r="E6135" s="7" t="s">
        <v>295</v>
      </c>
      <c r="K6135" s="7" t="s">
        <v>121</v>
      </c>
      <c r="L6135" s="7" t="s">
        <v>686</v>
      </c>
      <c r="N6135" t="s">
        <v>90</v>
      </c>
      <c r="O6135" s="7" t="s">
        <v>105</v>
      </c>
      <c r="P6135" s="7">
        <v>2011</v>
      </c>
      <c r="Q6135" s="7">
        <v>2015</v>
      </c>
    </row>
    <row r="6136" spans="1:18" hidden="1" x14ac:dyDescent="0.35">
      <c r="A6136">
        <v>6135</v>
      </c>
      <c r="B6136" s="7">
        <v>381</v>
      </c>
      <c r="C6136" s="7">
        <v>17022</v>
      </c>
      <c r="D6136" s="7">
        <v>3298</v>
      </c>
      <c r="E6136" s="7" t="s">
        <v>295</v>
      </c>
      <c r="K6136" s="7" t="s">
        <v>121</v>
      </c>
      <c r="L6136" s="7" t="s">
        <v>686</v>
      </c>
      <c r="N6136" t="s">
        <v>90</v>
      </c>
      <c r="O6136" s="7" t="s">
        <v>105</v>
      </c>
      <c r="P6136" s="7">
        <v>2011</v>
      </c>
      <c r="Q6136" s="7">
        <v>2015</v>
      </c>
    </row>
    <row r="6137" spans="1:18" hidden="1" x14ac:dyDescent="0.35">
      <c r="A6137">
        <v>6136</v>
      </c>
      <c r="B6137" s="7">
        <v>381</v>
      </c>
      <c r="C6137" s="7">
        <v>17023</v>
      </c>
      <c r="D6137" s="7">
        <v>3298</v>
      </c>
      <c r="E6137" s="7" t="s">
        <v>295</v>
      </c>
      <c r="K6137" s="7" t="s">
        <v>121</v>
      </c>
      <c r="L6137" s="7" t="s">
        <v>686</v>
      </c>
      <c r="N6137" t="s">
        <v>90</v>
      </c>
      <c r="O6137" s="7" t="s">
        <v>105</v>
      </c>
      <c r="P6137" s="7">
        <v>2011</v>
      </c>
      <c r="Q6137" s="7">
        <v>2015</v>
      </c>
    </row>
    <row r="6138" spans="1:18" hidden="1" x14ac:dyDescent="0.35">
      <c r="A6138">
        <v>6137</v>
      </c>
      <c r="B6138" s="7">
        <v>381</v>
      </c>
      <c r="C6138" s="7">
        <v>17014</v>
      </c>
      <c r="D6138" s="7">
        <v>3650</v>
      </c>
      <c r="E6138" s="7" t="s">
        <v>295</v>
      </c>
      <c r="K6138" s="7" t="s">
        <v>121</v>
      </c>
      <c r="L6138" s="7" t="s">
        <v>686</v>
      </c>
      <c r="N6138" t="s">
        <v>90</v>
      </c>
      <c r="O6138" s="7" t="s">
        <v>105</v>
      </c>
      <c r="P6138" s="7">
        <v>2011</v>
      </c>
      <c r="Q6138" s="7">
        <v>2015</v>
      </c>
    </row>
    <row r="6139" spans="1:18" hidden="1" x14ac:dyDescent="0.35">
      <c r="A6139">
        <v>6138</v>
      </c>
      <c r="B6139" s="7">
        <v>381</v>
      </c>
      <c r="C6139" s="7">
        <v>17015</v>
      </c>
      <c r="D6139" s="7">
        <v>3650</v>
      </c>
      <c r="E6139" s="7" t="s">
        <v>58</v>
      </c>
      <c r="K6139" s="7" t="s">
        <v>121</v>
      </c>
      <c r="L6139" s="7" t="s">
        <v>686</v>
      </c>
      <c r="N6139" t="s">
        <v>90</v>
      </c>
      <c r="O6139" s="7" t="s">
        <v>105</v>
      </c>
      <c r="P6139" s="7">
        <v>2011</v>
      </c>
      <c r="Q6139" s="7">
        <v>2015</v>
      </c>
      <c r="R6139" t="s">
        <v>3108</v>
      </c>
    </row>
    <row r="6140" spans="1:18" hidden="1" x14ac:dyDescent="0.35">
      <c r="A6140">
        <v>6139</v>
      </c>
      <c r="B6140" s="7">
        <v>381</v>
      </c>
      <c r="C6140" s="7">
        <v>17016</v>
      </c>
      <c r="D6140" s="7">
        <v>3650</v>
      </c>
      <c r="E6140" s="7" t="s">
        <v>295</v>
      </c>
      <c r="K6140" s="7" t="s">
        <v>121</v>
      </c>
      <c r="L6140" s="7" t="s">
        <v>686</v>
      </c>
      <c r="N6140" t="s">
        <v>90</v>
      </c>
      <c r="O6140" s="7" t="s">
        <v>105</v>
      </c>
      <c r="P6140" s="7">
        <v>2011</v>
      </c>
      <c r="Q6140" s="7">
        <v>2015</v>
      </c>
    </row>
    <row r="6141" spans="1:18" hidden="1" x14ac:dyDescent="0.35">
      <c r="A6141">
        <v>6140</v>
      </c>
      <c r="B6141" s="7">
        <v>381</v>
      </c>
      <c r="C6141" s="7">
        <v>17017</v>
      </c>
      <c r="D6141" s="7">
        <v>3650</v>
      </c>
      <c r="E6141" s="7" t="s">
        <v>295</v>
      </c>
      <c r="K6141" s="7" t="s">
        <v>121</v>
      </c>
      <c r="L6141" s="7" t="s">
        <v>686</v>
      </c>
      <c r="N6141" t="s">
        <v>90</v>
      </c>
      <c r="O6141" s="7" t="s">
        <v>105</v>
      </c>
      <c r="P6141" s="7">
        <v>2011</v>
      </c>
      <c r="Q6141" s="7">
        <v>2015</v>
      </c>
    </row>
    <row r="6142" spans="1:18" hidden="1" x14ac:dyDescent="0.35">
      <c r="A6142">
        <v>6141</v>
      </c>
      <c r="B6142" s="7">
        <v>381</v>
      </c>
      <c r="C6142" s="7">
        <v>17018</v>
      </c>
      <c r="D6142" s="7">
        <v>3650</v>
      </c>
      <c r="E6142" s="7" t="s">
        <v>295</v>
      </c>
      <c r="K6142" s="7" t="s">
        <v>121</v>
      </c>
      <c r="L6142" s="7" t="s">
        <v>686</v>
      </c>
      <c r="N6142" t="s">
        <v>90</v>
      </c>
      <c r="O6142" s="7" t="s">
        <v>105</v>
      </c>
      <c r="P6142" s="7">
        <v>2011</v>
      </c>
      <c r="Q6142" s="7">
        <v>2015</v>
      </c>
    </row>
    <row r="6143" spans="1:18" hidden="1" x14ac:dyDescent="0.35">
      <c r="A6143">
        <v>6142</v>
      </c>
      <c r="B6143" s="7">
        <v>381</v>
      </c>
      <c r="C6143" s="7">
        <v>17019</v>
      </c>
      <c r="D6143" s="7">
        <v>3650</v>
      </c>
      <c r="E6143" s="7" t="s">
        <v>295</v>
      </c>
      <c r="K6143" s="7" t="s">
        <v>121</v>
      </c>
      <c r="L6143" s="7" t="s">
        <v>686</v>
      </c>
      <c r="N6143" t="s">
        <v>90</v>
      </c>
      <c r="O6143" s="7" t="s">
        <v>105</v>
      </c>
      <c r="P6143" s="7">
        <v>2011</v>
      </c>
      <c r="Q6143" s="7">
        <v>2015</v>
      </c>
    </row>
    <row r="6144" spans="1:18" hidden="1" x14ac:dyDescent="0.35">
      <c r="A6144">
        <v>6143</v>
      </c>
      <c r="B6144" s="7">
        <v>381</v>
      </c>
      <c r="C6144" s="7">
        <v>17020</v>
      </c>
      <c r="D6144" s="7">
        <v>3650</v>
      </c>
      <c r="E6144" s="7" t="s">
        <v>295</v>
      </c>
      <c r="K6144" s="7" t="s">
        <v>121</v>
      </c>
      <c r="L6144" s="7" t="s">
        <v>686</v>
      </c>
      <c r="N6144" t="s">
        <v>90</v>
      </c>
      <c r="O6144" s="7" t="s">
        <v>105</v>
      </c>
      <c r="P6144" s="7">
        <v>2011</v>
      </c>
      <c r="Q6144" s="7">
        <v>2015</v>
      </c>
    </row>
    <row r="6145" spans="1:18" hidden="1" x14ac:dyDescent="0.35">
      <c r="A6145">
        <v>6144</v>
      </c>
      <c r="B6145" s="7">
        <v>381</v>
      </c>
      <c r="C6145" s="7">
        <v>17021</v>
      </c>
      <c r="D6145" s="7">
        <v>3650</v>
      </c>
      <c r="E6145" s="7" t="s">
        <v>295</v>
      </c>
      <c r="K6145" s="7" t="s">
        <v>121</v>
      </c>
      <c r="L6145" s="7" t="s">
        <v>686</v>
      </c>
      <c r="N6145" t="s">
        <v>90</v>
      </c>
      <c r="O6145" s="7" t="s">
        <v>105</v>
      </c>
      <c r="P6145" s="7">
        <v>2011</v>
      </c>
      <c r="Q6145" s="7">
        <v>2015</v>
      </c>
    </row>
    <row r="6146" spans="1:18" hidden="1" x14ac:dyDescent="0.35">
      <c r="A6146">
        <v>6145</v>
      </c>
      <c r="B6146" s="7">
        <v>381</v>
      </c>
      <c r="C6146" s="7">
        <v>17022</v>
      </c>
      <c r="D6146" s="7">
        <v>3650</v>
      </c>
      <c r="E6146" s="7" t="s">
        <v>295</v>
      </c>
      <c r="K6146" s="7" t="s">
        <v>121</v>
      </c>
      <c r="L6146" s="7" t="s">
        <v>686</v>
      </c>
      <c r="N6146" t="s">
        <v>90</v>
      </c>
      <c r="O6146" s="7" t="s">
        <v>105</v>
      </c>
      <c r="P6146" s="7">
        <v>2011</v>
      </c>
      <c r="Q6146" s="7">
        <v>2015</v>
      </c>
    </row>
    <row r="6147" spans="1:18" hidden="1" x14ac:dyDescent="0.35">
      <c r="A6147">
        <v>6146</v>
      </c>
      <c r="B6147" s="7">
        <v>381</v>
      </c>
      <c r="C6147" s="7">
        <v>17014</v>
      </c>
      <c r="D6147" s="7">
        <v>3294</v>
      </c>
      <c r="E6147" s="7" t="s">
        <v>295</v>
      </c>
      <c r="K6147" s="7" t="s">
        <v>121</v>
      </c>
      <c r="L6147" s="7" t="s">
        <v>686</v>
      </c>
      <c r="N6147" t="s">
        <v>90</v>
      </c>
      <c r="O6147" s="7" t="s">
        <v>105</v>
      </c>
      <c r="P6147" s="7">
        <v>2011</v>
      </c>
      <c r="Q6147" s="7">
        <v>2015</v>
      </c>
    </row>
    <row r="6148" spans="1:18" hidden="1" x14ac:dyDescent="0.35">
      <c r="A6148">
        <v>6147</v>
      </c>
      <c r="B6148" s="7">
        <v>381</v>
      </c>
      <c r="C6148" s="7">
        <v>17015</v>
      </c>
      <c r="D6148" s="7">
        <v>3294</v>
      </c>
      <c r="E6148" s="7" t="s">
        <v>295</v>
      </c>
      <c r="K6148" s="7" t="s">
        <v>121</v>
      </c>
      <c r="L6148" s="7" t="s">
        <v>686</v>
      </c>
      <c r="N6148" t="s">
        <v>90</v>
      </c>
      <c r="O6148" s="7" t="s">
        <v>105</v>
      </c>
      <c r="P6148" s="7">
        <v>2011</v>
      </c>
      <c r="Q6148" s="7">
        <v>2015</v>
      </c>
    </row>
    <row r="6149" spans="1:18" hidden="1" x14ac:dyDescent="0.35">
      <c r="A6149">
        <v>6148</v>
      </c>
      <c r="B6149" s="7">
        <v>381</v>
      </c>
      <c r="C6149" s="7">
        <v>17019</v>
      </c>
      <c r="D6149" s="7">
        <v>3294</v>
      </c>
      <c r="E6149" s="7" t="s">
        <v>295</v>
      </c>
      <c r="K6149" s="7" t="s">
        <v>121</v>
      </c>
      <c r="L6149" s="7" t="s">
        <v>686</v>
      </c>
      <c r="N6149" t="s">
        <v>90</v>
      </c>
      <c r="O6149" s="7" t="s">
        <v>105</v>
      </c>
      <c r="P6149" s="7">
        <v>2011</v>
      </c>
      <c r="Q6149" s="7">
        <v>2015</v>
      </c>
    </row>
    <row r="6150" spans="1:18" hidden="1" x14ac:dyDescent="0.35">
      <c r="A6150">
        <v>6149</v>
      </c>
      <c r="B6150" s="7">
        <v>381</v>
      </c>
      <c r="C6150" s="7">
        <v>17021</v>
      </c>
      <c r="D6150" s="7">
        <v>3294</v>
      </c>
      <c r="E6150" s="7" t="s">
        <v>295</v>
      </c>
      <c r="K6150" s="7" t="s">
        <v>121</v>
      </c>
      <c r="L6150" s="7" t="s">
        <v>686</v>
      </c>
      <c r="N6150" t="s">
        <v>90</v>
      </c>
      <c r="O6150" s="7" t="s">
        <v>105</v>
      </c>
      <c r="P6150" s="7">
        <v>2011</v>
      </c>
      <c r="Q6150" s="7">
        <v>2015</v>
      </c>
    </row>
    <row r="6151" spans="1:18" hidden="1" x14ac:dyDescent="0.35">
      <c r="A6151">
        <v>6150</v>
      </c>
      <c r="B6151" s="7">
        <v>381</v>
      </c>
      <c r="C6151" s="7">
        <v>17023</v>
      </c>
      <c r="D6151" s="7">
        <v>3294</v>
      </c>
      <c r="E6151" s="7" t="s">
        <v>295</v>
      </c>
      <c r="K6151" s="7" t="s">
        <v>121</v>
      </c>
      <c r="L6151" s="7" t="s">
        <v>686</v>
      </c>
      <c r="N6151" t="s">
        <v>90</v>
      </c>
      <c r="O6151" s="7" t="s">
        <v>105</v>
      </c>
      <c r="P6151" s="7">
        <v>2011</v>
      </c>
      <c r="Q6151" s="7">
        <v>2015</v>
      </c>
    </row>
    <row r="6152" spans="1:18" hidden="1" x14ac:dyDescent="0.35">
      <c r="A6152">
        <v>6151</v>
      </c>
      <c r="B6152" s="7">
        <v>381</v>
      </c>
      <c r="C6152" s="7">
        <v>17018</v>
      </c>
      <c r="D6152" s="7">
        <v>3287</v>
      </c>
      <c r="E6152" s="7" t="s">
        <v>295</v>
      </c>
      <c r="K6152" s="7" t="s">
        <v>121</v>
      </c>
      <c r="L6152" s="7" t="s">
        <v>686</v>
      </c>
      <c r="N6152" t="s">
        <v>90</v>
      </c>
      <c r="O6152" s="7" t="s">
        <v>105</v>
      </c>
      <c r="P6152" s="7">
        <v>2011</v>
      </c>
      <c r="Q6152" s="7">
        <v>2015</v>
      </c>
    </row>
    <row r="6153" spans="1:18" hidden="1" x14ac:dyDescent="0.35">
      <c r="A6153">
        <v>6152</v>
      </c>
      <c r="B6153" s="7">
        <v>381</v>
      </c>
      <c r="C6153" s="7">
        <v>17021</v>
      </c>
      <c r="D6153" s="7">
        <v>3287</v>
      </c>
      <c r="E6153" s="7" t="s">
        <v>295</v>
      </c>
      <c r="K6153" s="7" t="s">
        <v>121</v>
      </c>
      <c r="L6153" s="7" t="s">
        <v>686</v>
      </c>
      <c r="N6153" t="s">
        <v>90</v>
      </c>
      <c r="O6153" s="7" t="s">
        <v>105</v>
      </c>
      <c r="P6153" s="7">
        <v>2011</v>
      </c>
      <c r="Q6153" s="7">
        <v>2015</v>
      </c>
      <c r="R6153" t="s">
        <v>3109</v>
      </c>
    </row>
    <row r="6154" spans="1:18" hidden="1" x14ac:dyDescent="0.35">
      <c r="A6154">
        <v>6153</v>
      </c>
      <c r="B6154" s="7">
        <v>381</v>
      </c>
      <c r="C6154" s="7">
        <v>17015</v>
      </c>
      <c r="D6154" s="7">
        <v>3263</v>
      </c>
      <c r="E6154" s="7" t="s">
        <v>295</v>
      </c>
      <c r="K6154" s="7" t="s">
        <v>121</v>
      </c>
      <c r="L6154" s="7" t="s">
        <v>686</v>
      </c>
      <c r="N6154" t="s">
        <v>90</v>
      </c>
      <c r="O6154" s="7" t="s">
        <v>105</v>
      </c>
      <c r="P6154" s="7">
        <v>2011</v>
      </c>
      <c r="Q6154" s="7">
        <v>2015</v>
      </c>
    </row>
    <row r="6155" spans="1:18" hidden="1" x14ac:dyDescent="0.35">
      <c r="A6155">
        <v>6154</v>
      </c>
      <c r="B6155" s="7">
        <v>381</v>
      </c>
      <c r="C6155" s="7">
        <v>17018</v>
      </c>
      <c r="D6155" s="7">
        <v>3263</v>
      </c>
      <c r="E6155" s="7" t="s">
        <v>295</v>
      </c>
      <c r="K6155" s="7" t="s">
        <v>121</v>
      </c>
      <c r="L6155" s="7" t="s">
        <v>686</v>
      </c>
      <c r="N6155" t="s">
        <v>90</v>
      </c>
      <c r="O6155" s="7" t="s">
        <v>105</v>
      </c>
      <c r="P6155" s="7">
        <v>2011</v>
      </c>
      <c r="Q6155" s="7">
        <v>2015</v>
      </c>
    </row>
    <row r="6156" spans="1:18" hidden="1" x14ac:dyDescent="0.35">
      <c r="A6156">
        <v>6155</v>
      </c>
      <c r="B6156" s="7">
        <v>381</v>
      </c>
      <c r="C6156" s="7">
        <v>17019</v>
      </c>
      <c r="D6156" s="7">
        <v>3263</v>
      </c>
      <c r="E6156" s="7" t="s">
        <v>295</v>
      </c>
      <c r="K6156" s="7" t="s">
        <v>121</v>
      </c>
      <c r="L6156" s="7" t="s">
        <v>686</v>
      </c>
      <c r="N6156" t="s">
        <v>90</v>
      </c>
      <c r="O6156" s="7" t="s">
        <v>105</v>
      </c>
      <c r="P6156" s="7">
        <v>2011</v>
      </c>
      <c r="Q6156" s="7">
        <v>2015</v>
      </c>
    </row>
    <row r="6157" spans="1:18" hidden="1" x14ac:dyDescent="0.35">
      <c r="A6157">
        <v>6156</v>
      </c>
      <c r="B6157" s="7">
        <v>381</v>
      </c>
      <c r="C6157" s="7">
        <v>17021</v>
      </c>
      <c r="D6157" s="7">
        <v>3263</v>
      </c>
      <c r="E6157" s="7" t="s">
        <v>295</v>
      </c>
      <c r="K6157" s="7" t="s">
        <v>121</v>
      </c>
      <c r="L6157" s="7" t="s">
        <v>686</v>
      </c>
      <c r="N6157" t="s">
        <v>90</v>
      </c>
      <c r="O6157" s="7" t="s">
        <v>105</v>
      </c>
      <c r="P6157" s="7">
        <v>2011</v>
      </c>
      <c r="Q6157" s="7">
        <v>2015</v>
      </c>
    </row>
    <row r="6158" spans="1:18" hidden="1" x14ac:dyDescent="0.35">
      <c r="A6158">
        <v>6157</v>
      </c>
      <c r="B6158" s="7">
        <v>381</v>
      </c>
      <c r="C6158" s="7">
        <v>17015</v>
      </c>
      <c r="D6158" s="7">
        <v>3268</v>
      </c>
      <c r="E6158" s="7" t="s">
        <v>295</v>
      </c>
      <c r="K6158" s="7" t="s">
        <v>121</v>
      </c>
      <c r="L6158" s="7" t="s">
        <v>686</v>
      </c>
      <c r="N6158" t="s">
        <v>90</v>
      </c>
      <c r="O6158" s="7" t="s">
        <v>105</v>
      </c>
      <c r="P6158" s="7">
        <v>2011</v>
      </c>
      <c r="Q6158" s="7">
        <v>2015</v>
      </c>
    </row>
    <row r="6159" spans="1:18" hidden="1" x14ac:dyDescent="0.35">
      <c r="A6159">
        <v>6158</v>
      </c>
      <c r="B6159" s="7">
        <v>381</v>
      </c>
      <c r="C6159" s="7">
        <v>17019</v>
      </c>
      <c r="D6159" s="7">
        <v>3268</v>
      </c>
      <c r="E6159" s="7" t="s">
        <v>295</v>
      </c>
      <c r="K6159" s="7" t="s">
        <v>121</v>
      </c>
      <c r="L6159" s="7" t="s">
        <v>686</v>
      </c>
      <c r="N6159" t="s">
        <v>90</v>
      </c>
      <c r="O6159" s="7" t="s">
        <v>105</v>
      </c>
      <c r="P6159" s="7">
        <v>2011</v>
      </c>
      <c r="Q6159" s="7">
        <v>2015</v>
      </c>
    </row>
    <row r="6160" spans="1:18" hidden="1" x14ac:dyDescent="0.35">
      <c r="A6160">
        <v>6159</v>
      </c>
      <c r="B6160" s="7">
        <v>381</v>
      </c>
      <c r="C6160" s="7">
        <v>17021</v>
      </c>
      <c r="D6160" s="7">
        <v>3268</v>
      </c>
      <c r="E6160" s="7" t="s">
        <v>58</v>
      </c>
      <c r="K6160" s="7" t="s">
        <v>121</v>
      </c>
      <c r="L6160" s="7" t="s">
        <v>686</v>
      </c>
      <c r="N6160" t="s">
        <v>90</v>
      </c>
      <c r="O6160" s="7" t="s">
        <v>105</v>
      </c>
      <c r="P6160" s="7">
        <v>2011</v>
      </c>
      <c r="Q6160" s="7">
        <v>2015</v>
      </c>
      <c r="R6160" t="s">
        <v>3109</v>
      </c>
    </row>
    <row r="6161" spans="1:18" hidden="1" x14ac:dyDescent="0.35">
      <c r="A6161">
        <v>6160</v>
      </c>
      <c r="B6161" s="7">
        <v>381</v>
      </c>
      <c r="C6161" s="7">
        <v>17014</v>
      </c>
      <c r="D6161" s="7">
        <v>32228</v>
      </c>
      <c r="E6161" s="7" t="s">
        <v>295</v>
      </c>
      <c r="K6161" s="7" t="s">
        <v>121</v>
      </c>
      <c r="L6161" s="7" t="s">
        <v>686</v>
      </c>
      <c r="N6161" t="s">
        <v>90</v>
      </c>
      <c r="O6161" s="7" t="s">
        <v>105</v>
      </c>
      <c r="P6161" s="7">
        <v>2011</v>
      </c>
      <c r="Q6161" s="7">
        <v>2015</v>
      </c>
    </row>
    <row r="6162" spans="1:18" hidden="1" x14ac:dyDescent="0.35">
      <c r="A6162">
        <v>6161</v>
      </c>
      <c r="B6162" s="7">
        <v>381</v>
      </c>
      <c r="C6162" s="7">
        <v>17014</v>
      </c>
      <c r="D6162" s="7">
        <v>3845</v>
      </c>
      <c r="E6162" s="7" t="s">
        <v>295</v>
      </c>
      <c r="K6162" s="7" t="s">
        <v>121</v>
      </c>
      <c r="L6162" s="7" t="s">
        <v>686</v>
      </c>
      <c r="N6162" t="s">
        <v>78</v>
      </c>
      <c r="O6162" s="7" t="s">
        <v>105</v>
      </c>
      <c r="P6162" s="7">
        <v>2011</v>
      </c>
      <c r="Q6162" s="7">
        <v>2015</v>
      </c>
    </row>
    <row r="6163" spans="1:18" hidden="1" x14ac:dyDescent="0.35">
      <c r="A6163">
        <v>6162</v>
      </c>
      <c r="B6163" s="7">
        <v>381</v>
      </c>
      <c r="C6163" s="7">
        <v>17018</v>
      </c>
      <c r="D6163" s="7">
        <v>3845</v>
      </c>
      <c r="E6163" s="7" t="s">
        <v>295</v>
      </c>
      <c r="K6163" s="7" t="s">
        <v>121</v>
      </c>
      <c r="L6163" s="7" t="s">
        <v>686</v>
      </c>
      <c r="N6163" t="s">
        <v>78</v>
      </c>
      <c r="O6163" s="7" t="s">
        <v>105</v>
      </c>
      <c r="P6163" s="7">
        <v>2011</v>
      </c>
      <c r="Q6163" s="7">
        <v>2015</v>
      </c>
    </row>
    <row r="6164" spans="1:18" hidden="1" x14ac:dyDescent="0.35">
      <c r="A6164">
        <v>6163</v>
      </c>
      <c r="B6164" s="7">
        <v>381</v>
      </c>
      <c r="C6164" s="7">
        <v>17015</v>
      </c>
      <c r="D6164" s="7">
        <v>3659</v>
      </c>
      <c r="E6164" s="7" t="s">
        <v>295</v>
      </c>
      <c r="K6164" s="7" t="s">
        <v>121</v>
      </c>
      <c r="L6164" s="7" t="s">
        <v>686</v>
      </c>
      <c r="N6164" t="s">
        <v>78</v>
      </c>
      <c r="O6164" s="7" t="s">
        <v>105</v>
      </c>
      <c r="P6164" s="7">
        <v>2011</v>
      </c>
      <c r="Q6164" s="7">
        <v>2015</v>
      </c>
    </row>
    <row r="6165" spans="1:18" hidden="1" x14ac:dyDescent="0.35">
      <c r="A6165">
        <v>6164</v>
      </c>
      <c r="B6165" s="7">
        <v>382</v>
      </c>
      <c r="C6165" s="7">
        <v>22044</v>
      </c>
      <c r="D6165" s="7">
        <v>3845</v>
      </c>
      <c r="E6165" s="7" t="s">
        <v>295</v>
      </c>
      <c r="F6165" s="7">
        <v>40</v>
      </c>
      <c r="J6165" t="s">
        <v>59</v>
      </c>
      <c r="K6165" s="7" t="s">
        <v>121</v>
      </c>
      <c r="L6165" s="7" t="s">
        <v>686</v>
      </c>
      <c r="N6165" t="s">
        <v>78</v>
      </c>
      <c r="O6165" s="7" t="s">
        <v>105</v>
      </c>
      <c r="P6165" s="7">
        <v>2018</v>
      </c>
      <c r="Q6165" s="7">
        <v>2018</v>
      </c>
      <c r="R6165" t="s">
        <v>3114</v>
      </c>
    </row>
    <row r="6166" spans="1:18" hidden="1" x14ac:dyDescent="0.35">
      <c r="A6166">
        <v>6165</v>
      </c>
      <c r="B6166" s="7">
        <v>382</v>
      </c>
      <c r="C6166" s="7">
        <v>22044</v>
      </c>
      <c r="D6166" s="7">
        <v>3659</v>
      </c>
      <c r="E6166" s="7" t="s">
        <v>295</v>
      </c>
      <c r="F6166" s="7">
        <v>1</v>
      </c>
      <c r="G6166" s="7">
        <v>4</v>
      </c>
      <c r="J6166" t="s">
        <v>59</v>
      </c>
      <c r="K6166" s="7" t="s">
        <v>121</v>
      </c>
      <c r="L6166" s="7" t="s">
        <v>686</v>
      </c>
      <c r="N6166" t="s">
        <v>90</v>
      </c>
      <c r="O6166" s="7" t="s">
        <v>105</v>
      </c>
      <c r="P6166" s="7">
        <v>2018</v>
      </c>
      <c r="Q6166" s="7">
        <v>2018</v>
      </c>
      <c r="R6166" t="s">
        <v>3115</v>
      </c>
    </row>
    <row r="6167" spans="1:18" hidden="1" x14ac:dyDescent="0.35">
      <c r="A6167">
        <v>6166</v>
      </c>
      <c r="B6167" s="7">
        <v>382</v>
      </c>
      <c r="C6167" s="7">
        <v>22044</v>
      </c>
      <c r="D6167" s="7">
        <v>3658</v>
      </c>
      <c r="E6167" s="7" t="s">
        <v>295</v>
      </c>
      <c r="F6167" s="7">
        <v>800</v>
      </c>
      <c r="J6167" t="s">
        <v>59</v>
      </c>
      <c r="K6167" s="7" t="s">
        <v>121</v>
      </c>
      <c r="L6167" s="7" t="s">
        <v>686</v>
      </c>
      <c r="N6167" t="s">
        <v>90</v>
      </c>
      <c r="O6167" s="7" t="s">
        <v>105</v>
      </c>
      <c r="P6167" s="7">
        <v>2018</v>
      </c>
      <c r="Q6167" s="7">
        <v>2018</v>
      </c>
      <c r="R6167" t="s">
        <v>3116</v>
      </c>
    </row>
    <row r="6168" spans="1:18" hidden="1" x14ac:dyDescent="0.35">
      <c r="A6168">
        <v>6167</v>
      </c>
      <c r="B6168" s="7">
        <v>383</v>
      </c>
      <c r="C6168" s="7">
        <v>22045</v>
      </c>
      <c r="D6168" s="7">
        <v>3845</v>
      </c>
      <c r="E6168" s="7" t="s">
        <v>295</v>
      </c>
      <c r="F6168" s="7">
        <v>50</v>
      </c>
      <c r="J6168" t="s">
        <v>59</v>
      </c>
      <c r="K6168" s="7" t="s">
        <v>121</v>
      </c>
      <c r="L6168" s="7" t="s">
        <v>686</v>
      </c>
      <c r="N6168" t="s">
        <v>90</v>
      </c>
      <c r="O6168" s="7" t="s">
        <v>105</v>
      </c>
      <c r="P6168" s="7">
        <v>2018</v>
      </c>
      <c r="Q6168" s="7">
        <v>2018</v>
      </c>
      <c r="R6168" t="s">
        <v>3114</v>
      </c>
    </row>
    <row r="6169" spans="1:18" hidden="1" x14ac:dyDescent="0.35">
      <c r="A6169">
        <v>6168</v>
      </c>
      <c r="B6169" s="7">
        <v>383</v>
      </c>
      <c r="C6169" s="7">
        <v>22045</v>
      </c>
      <c r="D6169" s="7">
        <v>3658</v>
      </c>
      <c r="E6169" s="7" t="s">
        <v>295</v>
      </c>
      <c r="F6169" s="7">
        <v>80</v>
      </c>
      <c r="J6169" t="s">
        <v>59</v>
      </c>
      <c r="K6169" s="7" t="s">
        <v>121</v>
      </c>
      <c r="L6169" s="7" t="s">
        <v>686</v>
      </c>
      <c r="N6169" t="s">
        <v>90</v>
      </c>
      <c r="O6169" s="7" t="s">
        <v>105</v>
      </c>
      <c r="P6169" s="7">
        <v>2018</v>
      </c>
      <c r="Q6169" s="7">
        <v>2018</v>
      </c>
      <c r="R6169" t="s">
        <v>3117</v>
      </c>
    </row>
    <row r="6170" spans="1:18" hidden="1" x14ac:dyDescent="0.35">
      <c r="A6170">
        <v>6169</v>
      </c>
      <c r="B6170" s="7">
        <v>384</v>
      </c>
      <c r="C6170" s="7">
        <v>26024</v>
      </c>
      <c r="D6170" s="7">
        <v>3890</v>
      </c>
      <c r="E6170" s="7" t="s">
        <v>58</v>
      </c>
      <c r="F6170" s="7">
        <v>202</v>
      </c>
      <c r="G6170">
        <v>202</v>
      </c>
      <c r="J6170" t="s">
        <v>135</v>
      </c>
      <c r="K6170" s="7" t="s">
        <v>121</v>
      </c>
      <c r="L6170" s="7" t="s">
        <v>61</v>
      </c>
      <c r="M6170" s="7" t="s">
        <v>1658</v>
      </c>
      <c r="O6170" s="7" t="s">
        <v>88</v>
      </c>
      <c r="P6170" s="7">
        <v>2019</v>
      </c>
      <c r="Q6170" s="7">
        <v>2019</v>
      </c>
      <c r="R6170" t="s">
        <v>3124</v>
      </c>
    </row>
    <row r="6171" spans="1:18" hidden="1" x14ac:dyDescent="0.35">
      <c r="A6171">
        <v>6170</v>
      </c>
      <c r="B6171" s="7">
        <v>385</v>
      </c>
      <c r="C6171" s="7">
        <v>26009</v>
      </c>
      <c r="D6171" s="7">
        <v>3928</v>
      </c>
      <c r="E6171" s="7" t="s">
        <v>58</v>
      </c>
      <c r="F6171">
        <v>112570</v>
      </c>
      <c r="G6171">
        <v>206010</v>
      </c>
      <c r="J6171" t="s">
        <v>104</v>
      </c>
      <c r="K6171" t="s">
        <v>60</v>
      </c>
      <c r="L6171" t="s">
        <v>61</v>
      </c>
      <c r="M6171">
        <v>1</v>
      </c>
      <c r="O6171" t="s">
        <v>88</v>
      </c>
      <c r="P6171">
        <v>2021</v>
      </c>
      <c r="Q6171">
        <v>2022</v>
      </c>
      <c r="R6171" t="s">
        <v>3141</v>
      </c>
    </row>
    <row r="6172" spans="1:18" hidden="1" x14ac:dyDescent="0.35">
      <c r="A6172">
        <v>6171</v>
      </c>
      <c r="B6172" s="7">
        <v>387</v>
      </c>
      <c r="C6172" s="7">
        <v>5109</v>
      </c>
      <c r="D6172" s="7">
        <v>1018412</v>
      </c>
      <c r="E6172" s="7" t="s">
        <v>295</v>
      </c>
      <c r="F6172" s="7">
        <v>2</v>
      </c>
      <c r="J6172" t="s">
        <v>59</v>
      </c>
      <c r="K6172" t="s">
        <v>121</v>
      </c>
      <c r="L6172" t="s">
        <v>686</v>
      </c>
      <c r="M6172">
        <v>10</v>
      </c>
      <c r="N6172" t="s">
        <v>78</v>
      </c>
      <c r="O6172" t="s">
        <v>105</v>
      </c>
      <c r="P6172">
        <v>2017</v>
      </c>
      <c r="Q6172">
        <v>2017</v>
      </c>
    </row>
    <row r="6173" spans="1:18" hidden="1" x14ac:dyDescent="0.35">
      <c r="A6173">
        <v>6172</v>
      </c>
      <c r="B6173" s="7">
        <v>388</v>
      </c>
      <c r="C6173" s="7">
        <v>5129</v>
      </c>
      <c r="D6173" s="7">
        <v>3883</v>
      </c>
      <c r="E6173" s="7" t="s">
        <v>58</v>
      </c>
      <c r="F6173" s="7">
        <v>1000</v>
      </c>
      <c r="J6173" t="s">
        <v>2773</v>
      </c>
      <c r="K6173" t="s">
        <v>60</v>
      </c>
      <c r="L6173" t="s">
        <v>61</v>
      </c>
      <c r="M6173" t="s">
        <v>3137</v>
      </c>
      <c r="N6173" t="s">
        <v>78</v>
      </c>
      <c r="O6173" t="s">
        <v>88</v>
      </c>
      <c r="P6173">
        <v>1989</v>
      </c>
      <c r="Q6173">
        <v>1990</v>
      </c>
      <c r="R6173" t="s">
        <v>3138</v>
      </c>
    </row>
    <row r="6174" spans="1:18" hidden="1" x14ac:dyDescent="0.35">
      <c r="A6174">
        <v>6173</v>
      </c>
      <c r="B6174" s="7">
        <v>389</v>
      </c>
      <c r="C6174" s="7">
        <v>5121</v>
      </c>
      <c r="D6174" s="7">
        <v>3883</v>
      </c>
      <c r="E6174" t="s">
        <v>58</v>
      </c>
      <c r="F6174">
        <v>20</v>
      </c>
      <c r="G6174">
        <v>50</v>
      </c>
      <c r="J6174" t="s">
        <v>2773</v>
      </c>
      <c r="K6174" t="s">
        <v>121</v>
      </c>
      <c r="L6174" t="s">
        <v>686</v>
      </c>
      <c r="N6174" t="s">
        <v>78</v>
      </c>
      <c r="O6174" t="s">
        <v>88</v>
      </c>
      <c r="P6174">
        <v>2020</v>
      </c>
      <c r="Q6174">
        <v>2020</v>
      </c>
      <c r="R6174" t="s">
        <v>3136</v>
      </c>
    </row>
    <row r="6175" spans="1:18" hidden="1" x14ac:dyDescent="0.35">
      <c r="A6175">
        <v>6174</v>
      </c>
      <c r="B6175" s="7">
        <v>388</v>
      </c>
      <c r="C6175" s="7">
        <v>5032</v>
      </c>
      <c r="D6175" s="7">
        <v>3883</v>
      </c>
      <c r="E6175" t="s">
        <v>453</v>
      </c>
      <c r="J6175" t="s">
        <v>2773</v>
      </c>
      <c r="L6175" t="s">
        <v>686</v>
      </c>
      <c r="N6175" t="s">
        <v>78</v>
      </c>
      <c r="O6175" t="s">
        <v>105</v>
      </c>
      <c r="P6175">
        <v>1989</v>
      </c>
      <c r="Q6175">
        <v>1990</v>
      </c>
      <c r="R6175" t="s">
        <v>3142</v>
      </c>
    </row>
    <row r="6176" spans="1:18" hidden="1" x14ac:dyDescent="0.35">
      <c r="A6176">
        <v>6175</v>
      </c>
      <c r="B6176" s="49">
        <v>390</v>
      </c>
      <c r="C6176" s="49">
        <v>4066</v>
      </c>
      <c r="D6176" s="49">
        <v>3295</v>
      </c>
      <c r="E6176" s="49" t="s">
        <v>58</v>
      </c>
      <c r="F6176">
        <v>695</v>
      </c>
      <c r="J6176" t="s">
        <v>104</v>
      </c>
      <c r="K6176" t="s">
        <v>121</v>
      </c>
      <c r="L6176" t="s">
        <v>61</v>
      </c>
      <c r="M6176">
        <v>11</v>
      </c>
      <c r="O6176" t="s">
        <v>88</v>
      </c>
      <c r="P6176">
        <v>2021</v>
      </c>
      <c r="Q6176">
        <v>2021</v>
      </c>
      <c r="R6176" t="s">
        <v>3152</v>
      </c>
    </row>
    <row r="6177" spans="1:18" hidden="1" x14ac:dyDescent="0.35">
      <c r="A6177">
        <v>6176</v>
      </c>
      <c r="B6177" s="49">
        <v>390</v>
      </c>
      <c r="C6177" s="49">
        <v>4066</v>
      </c>
      <c r="D6177" s="49">
        <v>3294</v>
      </c>
      <c r="E6177" s="49" t="s">
        <v>58</v>
      </c>
      <c r="F6177">
        <v>76</v>
      </c>
      <c r="J6177" t="s">
        <v>104</v>
      </c>
      <c r="K6177" t="s">
        <v>121</v>
      </c>
      <c r="L6177" t="s">
        <v>61</v>
      </c>
      <c r="M6177">
        <v>11</v>
      </c>
      <c r="N6177" t="s">
        <v>90</v>
      </c>
      <c r="O6177" t="s">
        <v>88</v>
      </c>
      <c r="P6177">
        <v>2021</v>
      </c>
      <c r="Q6177">
        <v>2021</v>
      </c>
    </row>
    <row r="6178" spans="1:18" hidden="1" x14ac:dyDescent="0.35">
      <c r="A6178">
        <v>6177</v>
      </c>
      <c r="B6178" s="49">
        <v>390</v>
      </c>
      <c r="C6178" s="49">
        <v>4066</v>
      </c>
      <c r="D6178" s="49">
        <v>3846</v>
      </c>
      <c r="E6178" s="49" t="s">
        <v>58</v>
      </c>
      <c r="F6178">
        <v>130</v>
      </c>
      <c r="J6178" t="s">
        <v>104</v>
      </c>
      <c r="K6178" t="s">
        <v>121</v>
      </c>
      <c r="L6178" t="s">
        <v>61</v>
      </c>
      <c r="M6178">
        <v>11</v>
      </c>
      <c r="O6178" t="s">
        <v>88</v>
      </c>
      <c r="P6178">
        <v>2021</v>
      </c>
      <c r="Q6178">
        <v>2021</v>
      </c>
      <c r="R6178" t="s">
        <v>3153</v>
      </c>
    </row>
    <row r="6179" spans="1:18" hidden="1" x14ac:dyDescent="0.35">
      <c r="A6179">
        <v>6178</v>
      </c>
      <c r="B6179" s="49">
        <v>390</v>
      </c>
      <c r="C6179" s="49">
        <v>4066</v>
      </c>
      <c r="D6179" s="49">
        <v>3659</v>
      </c>
      <c r="E6179" s="49" t="s">
        <v>58</v>
      </c>
      <c r="F6179">
        <v>96</v>
      </c>
      <c r="J6179" t="s">
        <v>104</v>
      </c>
      <c r="K6179" t="s">
        <v>121</v>
      </c>
      <c r="L6179" t="s">
        <v>61</v>
      </c>
      <c r="M6179">
        <v>11</v>
      </c>
      <c r="O6179" t="s">
        <v>88</v>
      </c>
      <c r="P6179">
        <v>2021</v>
      </c>
      <c r="Q6179">
        <v>2021</v>
      </c>
      <c r="R6179" t="s">
        <v>3154</v>
      </c>
    </row>
    <row r="6180" spans="1:18" hidden="1" x14ac:dyDescent="0.35">
      <c r="A6180">
        <v>6179</v>
      </c>
      <c r="B6180" s="49">
        <v>390</v>
      </c>
      <c r="C6180" s="49">
        <v>4066</v>
      </c>
      <c r="D6180" s="49">
        <v>3658</v>
      </c>
      <c r="E6180" s="49" t="s">
        <v>58</v>
      </c>
      <c r="F6180">
        <v>158</v>
      </c>
      <c r="J6180" t="s">
        <v>104</v>
      </c>
      <c r="K6180" t="s">
        <v>121</v>
      </c>
      <c r="L6180" t="s">
        <v>61</v>
      </c>
      <c r="M6180">
        <v>11</v>
      </c>
      <c r="O6180" t="s">
        <v>88</v>
      </c>
      <c r="P6180">
        <v>2021</v>
      </c>
      <c r="Q6180">
        <v>2021</v>
      </c>
      <c r="R6180" t="s">
        <v>3154</v>
      </c>
    </row>
    <row r="6181" spans="1:18" hidden="1" x14ac:dyDescent="0.35">
      <c r="A6181">
        <v>6180</v>
      </c>
      <c r="B6181" s="49">
        <v>390</v>
      </c>
      <c r="C6181" s="49">
        <v>4066</v>
      </c>
      <c r="D6181" s="49">
        <v>3294</v>
      </c>
      <c r="E6181" s="49" t="s">
        <v>58</v>
      </c>
      <c r="F6181">
        <v>40</v>
      </c>
      <c r="J6181" t="s">
        <v>104</v>
      </c>
      <c r="K6181" t="s">
        <v>121</v>
      </c>
      <c r="L6181" t="s">
        <v>61</v>
      </c>
      <c r="M6181">
        <v>11</v>
      </c>
      <c r="O6181" t="s">
        <v>88</v>
      </c>
      <c r="P6181">
        <v>2019</v>
      </c>
      <c r="Q6181">
        <v>2019</v>
      </c>
    </row>
    <row r="6182" spans="1:18" hidden="1" x14ac:dyDescent="0.35">
      <c r="A6182">
        <v>6181</v>
      </c>
      <c r="B6182" s="49">
        <v>390</v>
      </c>
      <c r="C6182" s="49">
        <v>4066</v>
      </c>
      <c r="D6182" s="49">
        <v>3287</v>
      </c>
      <c r="E6182" s="49" t="s">
        <v>58</v>
      </c>
      <c r="F6182">
        <v>10</v>
      </c>
      <c r="J6182" t="s">
        <v>104</v>
      </c>
      <c r="K6182" t="s">
        <v>121</v>
      </c>
      <c r="L6182" t="s">
        <v>61</v>
      </c>
      <c r="M6182">
        <v>11</v>
      </c>
      <c r="O6182" t="s">
        <v>88</v>
      </c>
      <c r="P6182">
        <v>2019</v>
      </c>
      <c r="Q6182">
        <v>2019</v>
      </c>
    </row>
    <row r="6183" spans="1:18" hidden="1" x14ac:dyDescent="0.35">
      <c r="A6183">
        <v>6182</v>
      </c>
      <c r="B6183" s="49">
        <v>390</v>
      </c>
      <c r="C6183" s="49">
        <v>4066</v>
      </c>
      <c r="D6183" s="49">
        <v>3659</v>
      </c>
      <c r="E6183" s="49" t="s">
        <v>58</v>
      </c>
      <c r="F6183">
        <v>5</v>
      </c>
      <c r="J6183" t="s">
        <v>104</v>
      </c>
      <c r="K6183" t="s">
        <v>121</v>
      </c>
      <c r="L6183" t="s">
        <v>61</v>
      </c>
      <c r="M6183">
        <v>11</v>
      </c>
      <c r="O6183" t="s">
        <v>88</v>
      </c>
      <c r="P6183">
        <v>2019</v>
      </c>
      <c r="Q6183">
        <v>2019</v>
      </c>
    </row>
    <row r="6184" spans="1:18" hidden="1" x14ac:dyDescent="0.35">
      <c r="A6184">
        <v>6183</v>
      </c>
      <c r="B6184" s="49">
        <v>390</v>
      </c>
      <c r="C6184" s="49">
        <v>4066</v>
      </c>
      <c r="D6184" s="49">
        <v>3658</v>
      </c>
      <c r="E6184" s="49" t="s">
        <v>58</v>
      </c>
      <c r="F6184">
        <v>35</v>
      </c>
      <c r="J6184" t="s">
        <v>104</v>
      </c>
      <c r="K6184" t="s">
        <v>121</v>
      </c>
      <c r="L6184" t="s">
        <v>61</v>
      </c>
      <c r="M6184">
        <v>11</v>
      </c>
      <c r="O6184" t="s">
        <v>88</v>
      </c>
      <c r="P6184">
        <v>2019</v>
      </c>
      <c r="Q6184">
        <v>2019</v>
      </c>
    </row>
    <row r="6185" spans="1:18" hidden="1" x14ac:dyDescent="0.35">
      <c r="A6185">
        <v>6184</v>
      </c>
      <c r="B6185" s="49">
        <v>390</v>
      </c>
      <c r="C6185" s="49">
        <v>4066</v>
      </c>
      <c r="D6185" s="49">
        <v>3658</v>
      </c>
      <c r="E6185" s="49" t="s">
        <v>58</v>
      </c>
      <c r="F6185">
        <v>139</v>
      </c>
      <c r="J6185" t="s">
        <v>104</v>
      </c>
      <c r="K6185" t="s">
        <v>121</v>
      </c>
      <c r="L6185" t="s">
        <v>61</v>
      </c>
      <c r="M6185">
        <v>6</v>
      </c>
      <c r="O6185" t="s">
        <v>88</v>
      </c>
      <c r="P6185">
        <v>2019</v>
      </c>
      <c r="Q6185">
        <v>2019</v>
      </c>
    </row>
    <row r="6186" spans="1:18" hidden="1" x14ac:dyDescent="0.35">
      <c r="A6186">
        <v>6185</v>
      </c>
      <c r="B6186" s="49">
        <v>390</v>
      </c>
      <c r="C6186" s="49">
        <v>4066</v>
      </c>
      <c r="D6186" s="49">
        <v>3659</v>
      </c>
      <c r="E6186" s="49" t="s">
        <v>58</v>
      </c>
      <c r="F6186">
        <v>5</v>
      </c>
      <c r="J6186" t="s">
        <v>104</v>
      </c>
      <c r="K6186" t="s">
        <v>121</v>
      </c>
      <c r="L6186" t="s">
        <v>61</v>
      </c>
      <c r="M6186">
        <v>6</v>
      </c>
      <c r="O6186" t="s">
        <v>88</v>
      </c>
      <c r="P6186">
        <v>2019</v>
      </c>
      <c r="Q6186">
        <v>2019</v>
      </c>
    </row>
    <row r="6187" spans="1:18" hidden="1" x14ac:dyDescent="0.35">
      <c r="A6187">
        <v>6186</v>
      </c>
      <c r="B6187" s="49">
        <v>390</v>
      </c>
      <c r="C6187" s="49">
        <v>4066</v>
      </c>
      <c r="D6187" s="49">
        <v>3846</v>
      </c>
      <c r="E6187" s="49" t="s">
        <v>58</v>
      </c>
      <c r="F6187">
        <v>124</v>
      </c>
      <c r="J6187" t="s">
        <v>104</v>
      </c>
      <c r="K6187" t="s">
        <v>121</v>
      </c>
      <c r="L6187" t="s">
        <v>61</v>
      </c>
      <c r="M6187">
        <v>6</v>
      </c>
      <c r="O6187" t="s">
        <v>88</v>
      </c>
      <c r="P6187">
        <v>2019</v>
      </c>
      <c r="Q6187">
        <v>2019</v>
      </c>
    </row>
    <row r="6188" spans="1:18" hidden="1" x14ac:dyDescent="0.35">
      <c r="A6188">
        <v>6187</v>
      </c>
      <c r="B6188" s="49">
        <v>390</v>
      </c>
      <c r="C6188" s="49">
        <v>4066</v>
      </c>
      <c r="D6188" s="49">
        <v>3263</v>
      </c>
      <c r="E6188" s="49" t="s">
        <v>58</v>
      </c>
      <c r="F6188">
        <v>3</v>
      </c>
      <c r="J6188" t="s">
        <v>104</v>
      </c>
      <c r="K6188" t="s">
        <v>121</v>
      </c>
      <c r="L6188" t="s">
        <v>61</v>
      </c>
      <c r="M6188">
        <v>6</v>
      </c>
      <c r="O6188" t="s">
        <v>88</v>
      </c>
      <c r="P6188">
        <v>2019</v>
      </c>
      <c r="Q6188">
        <v>2019</v>
      </c>
    </row>
    <row r="6189" spans="1:18" hidden="1" x14ac:dyDescent="0.35">
      <c r="A6189">
        <v>6188</v>
      </c>
      <c r="B6189" s="49">
        <v>390</v>
      </c>
      <c r="C6189" s="49">
        <v>4066</v>
      </c>
      <c r="D6189" s="49">
        <v>3268</v>
      </c>
      <c r="E6189" s="49" t="s">
        <v>58</v>
      </c>
      <c r="F6189">
        <v>10</v>
      </c>
      <c r="J6189" t="s">
        <v>104</v>
      </c>
      <c r="K6189" t="s">
        <v>121</v>
      </c>
      <c r="L6189" t="s">
        <v>61</v>
      </c>
      <c r="M6189">
        <v>6</v>
      </c>
      <c r="O6189" t="s">
        <v>88</v>
      </c>
      <c r="P6189">
        <v>2019</v>
      </c>
      <c r="Q6189">
        <v>2019</v>
      </c>
    </row>
    <row r="6190" spans="1:18" hidden="1" x14ac:dyDescent="0.35">
      <c r="A6190">
        <v>6189</v>
      </c>
      <c r="B6190" s="49">
        <v>390</v>
      </c>
      <c r="C6190" s="49">
        <v>4066</v>
      </c>
      <c r="D6190" s="49">
        <v>3287</v>
      </c>
      <c r="E6190" s="49" t="s">
        <v>58</v>
      </c>
      <c r="F6190">
        <v>8</v>
      </c>
      <c r="J6190" t="s">
        <v>104</v>
      </c>
      <c r="K6190" t="s">
        <v>121</v>
      </c>
      <c r="L6190" t="s">
        <v>61</v>
      </c>
      <c r="M6190">
        <v>6</v>
      </c>
      <c r="O6190" t="s">
        <v>88</v>
      </c>
      <c r="P6190">
        <v>2019</v>
      </c>
      <c r="Q6190">
        <v>2019</v>
      </c>
    </row>
    <row r="6191" spans="1:18" hidden="1" x14ac:dyDescent="0.35">
      <c r="A6191">
        <v>6190</v>
      </c>
      <c r="B6191" s="49">
        <v>390</v>
      </c>
      <c r="C6191" s="49">
        <v>4066</v>
      </c>
      <c r="D6191" s="49">
        <v>3295</v>
      </c>
      <c r="E6191" s="49" t="s">
        <v>58</v>
      </c>
      <c r="F6191">
        <v>3</v>
      </c>
      <c r="J6191" t="s">
        <v>104</v>
      </c>
      <c r="K6191" t="s">
        <v>121</v>
      </c>
      <c r="L6191" t="s">
        <v>61</v>
      </c>
      <c r="M6191">
        <v>6</v>
      </c>
      <c r="O6191" t="s">
        <v>88</v>
      </c>
      <c r="P6191">
        <v>2019</v>
      </c>
      <c r="Q6191">
        <v>2019</v>
      </c>
    </row>
    <row r="6192" spans="1:18" hidden="1" x14ac:dyDescent="0.35">
      <c r="A6192">
        <v>6191</v>
      </c>
      <c r="B6192" s="49">
        <v>391</v>
      </c>
      <c r="C6192" s="49">
        <v>16017</v>
      </c>
      <c r="D6192" s="49">
        <v>3658</v>
      </c>
      <c r="E6192" s="49" t="s">
        <v>58</v>
      </c>
      <c r="F6192">
        <v>2000</v>
      </c>
      <c r="G6192">
        <v>2500</v>
      </c>
      <c r="J6192" t="s">
        <v>59</v>
      </c>
      <c r="K6192" t="s">
        <v>121</v>
      </c>
      <c r="L6192" t="s">
        <v>61</v>
      </c>
      <c r="M6192">
        <v>3</v>
      </c>
      <c r="O6192" t="s">
        <v>88</v>
      </c>
      <c r="P6192">
        <v>2022</v>
      </c>
      <c r="Q6192">
        <v>2022</v>
      </c>
      <c r="R6192" t="s">
        <v>3158</v>
      </c>
    </row>
    <row r="6193" spans="1:18" hidden="1" x14ac:dyDescent="0.35">
      <c r="A6193">
        <v>6192</v>
      </c>
      <c r="B6193" s="49">
        <v>391</v>
      </c>
      <c r="C6193" s="49">
        <v>16017</v>
      </c>
      <c r="D6193" s="49">
        <v>3659</v>
      </c>
      <c r="E6193" s="49" t="s">
        <v>58</v>
      </c>
      <c r="F6193">
        <v>200</v>
      </c>
      <c r="J6193" t="s">
        <v>59</v>
      </c>
      <c r="K6193" t="s">
        <v>121</v>
      </c>
      <c r="L6193" t="s">
        <v>61</v>
      </c>
      <c r="M6193">
        <v>3</v>
      </c>
      <c r="O6193" t="s">
        <v>88</v>
      </c>
      <c r="P6193">
        <v>2022</v>
      </c>
      <c r="Q6193">
        <v>2022</v>
      </c>
      <c r="R6193" t="s">
        <v>3159</v>
      </c>
    </row>
    <row r="6194" spans="1:18" hidden="1" x14ac:dyDescent="0.35">
      <c r="A6194">
        <v>6193</v>
      </c>
      <c r="B6194" s="49">
        <v>391</v>
      </c>
      <c r="C6194" s="49">
        <v>16017</v>
      </c>
      <c r="D6194" s="49">
        <v>3649</v>
      </c>
      <c r="E6194" s="49" t="s">
        <v>58</v>
      </c>
      <c r="F6194">
        <v>3</v>
      </c>
      <c r="J6194" t="s">
        <v>59</v>
      </c>
      <c r="K6194" t="s">
        <v>121</v>
      </c>
      <c r="L6194" t="s">
        <v>61</v>
      </c>
      <c r="M6194">
        <v>3</v>
      </c>
      <c r="O6194" t="s">
        <v>88</v>
      </c>
      <c r="P6194">
        <v>2022</v>
      </c>
      <c r="Q6194">
        <v>2022</v>
      </c>
      <c r="R6194" t="s">
        <v>3160</v>
      </c>
    </row>
    <row r="6195" spans="1:18" hidden="1" x14ac:dyDescent="0.35">
      <c r="A6195">
        <v>6194</v>
      </c>
      <c r="B6195" s="49">
        <v>391</v>
      </c>
      <c r="C6195" s="49">
        <v>16017</v>
      </c>
      <c r="D6195" s="49">
        <v>32652</v>
      </c>
      <c r="E6195" s="49" t="s">
        <v>131</v>
      </c>
      <c r="F6195">
        <v>6</v>
      </c>
      <c r="J6195" t="s">
        <v>59</v>
      </c>
      <c r="K6195" t="s">
        <v>121</v>
      </c>
      <c r="L6195" t="s">
        <v>61</v>
      </c>
      <c r="M6195">
        <v>3</v>
      </c>
      <c r="O6195" t="s">
        <v>88</v>
      </c>
      <c r="P6195">
        <v>2022</v>
      </c>
      <c r="Q6195">
        <v>2022</v>
      </c>
      <c r="R6195" t="s">
        <v>3160</v>
      </c>
    </row>
    <row r="6196" spans="1:18" hidden="1" x14ac:dyDescent="0.35">
      <c r="A6196">
        <v>6195</v>
      </c>
      <c r="B6196" s="49">
        <v>391</v>
      </c>
      <c r="C6196" s="49">
        <v>16017</v>
      </c>
      <c r="D6196" s="49">
        <v>3659</v>
      </c>
      <c r="E6196" s="49" t="s">
        <v>131</v>
      </c>
      <c r="F6196">
        <v>28</v>
      </c>
      <c r="J6196" t="s">
        <v>59</v>
      </c>
      <c r="K6196" t="s">
        <v>121</v>
      </c>
      <c r="L6196" t="s">
        <v>61</v>
      </c>
      <c r="M6196">
        <v>3</v>
      </c>
      <c r="O6196" t="s">
        <v>88</v>
      </c>
      <c r="P6196">
        <v>2022</v>
      </c>
      <c r="Q6196">
        <v>2022</v>
      </c>
      <c r="R6196" t="s">
        <v>3163</v>
      </c>
    </row>
    <row r="6197" spans="1:18" hidden="1" x14ac:dyDescent="0.35">
      <c r="A6197">
        <v>6196</v>
      </c>
      <c r="B6197" s="49">
        <v>392</v>
      </c>
      <c r="C6197" s="49">
        <v>4074</v>
      </c>
      <c r="D6197" s="49">
        <v>3294</v>
      </c>
      <c r="E6197" s="49" t="s">
        <v>58</v>
      </c>
      <c r="J6197" t="s">
        <v>59</v>
      </c>
      <c r="K6197" t="s">
        <v>121</v>
      </c>
      <c r="M6197">
        <v>12</v>
      </c>
      <c r="N6197" t="s">
        <v>78</v>
      </c>
      <c r="O6197" t="s">
        <v>105</v>
      </c>
      <c r="P6197">
        <v>2020</v>
      </c>
      <c r="Q6197">
        <v>2020</v>
      </c>
    </row>
    <row r="6198" spans="1:18" hidden="1" x14ac:dyDescent="0.35">
      <c r="A6198">
        <v>6197</v>
      </c>
      <c r="B6198" s="49">
        <v>392</v>
      </c>
      <c r="C6198" s="49">
        <v>4074</v>
      </c>
      <c r="D6198" s="49">
        <v>3295</v>
      </c>
      <c r="E6198" s="49" t="s">
        <v>58</v>
      </c>
      <c r="J6198" t="s">
        <v>59</v>
      </c>
      <c r="K6198" t="s">
        <v>121</v>
      </c>
      <c r="M6198">
        <v>12</v>
      </c>
      <c r="N6198" t="s">
        <v>78</v>
      </c>
      <c r="O6198" t="s">
        <v>105</v>
      </c>
      <c r="P6198">
        <v>2020</v>
      </c>
      <c r="Q6198">
        <v>2020</v>
      </c>
    </row>
    <row r="6199" spans="1:18" hidden="1" x14ac:dyDescent="0.35">
      <c r="A6199">
        <v>6198</v>
      </c>
      <c r="B6199" s="49">
        <v>392</v>
      </c>
      <c r="C6199" s="49">
        <v>4074</v>
      </c>
      <c r="D6199" s="49">
        <v>3658</v>
      </c>
      <c r="E6199" s="49" t="s">
        <v>58</v>
      </c>
      <c r="J6199" t="s">
        <v>59</v>
      </c>
      <c r="K6199" t="s">
        <v>121</v>
      </c>
      <c r="M6199">
        <v>12</v>
      </c>
      <c r="N6199" t="s">
        <v>78</v>
      </c>
      <c r="O6199" t="s">
        <v>105</v>
      </c>
      <c r="P6199">
        <v>2020</v>
      </c>
      <c r="Q6199">
        <v>2020</v>
      </c>
    </row>
    <row r="6200" spans="1:18" hidden="1" x14ac:dyDescent="0.35">
      <c r="A6200">
        <v>6199</v>
      </c>
      <c r="B6200" s="49">
        <v>392</v>
      </c>
      <c r="C6200" s="49">
        <v>4074</v>
      </c>
      <c r="D6200" s="49">
        <v>3659</v>
      </c>
      <c r="E6200" s="49" t="s">
        <v>58</v>
      </c>
      <c r="J6200" t="s">
        <v>59</v>
      </c>
      <c r="K6200" t="s">
        <v>121</v>
      </c>
      <c r="M6200">
        <v>12</v>
      </c>
      <c r="N6200" t="s">
        <v>78</v>
      </c>
      <c r="O6200" t="s">
        <v>105</v>
      </c>
      <c r="P6200">
        <v>2020</v>
      </c>
      <c r="Q6200">
        <v>2020</v>
      </c>
    </row>
    <row r="6201" spans="1:18" hidden="1" x14ac:dyDescent="0.35">
      <c r="A6201">
        <v>6200</v>
      </c>
      <c r="B6201" s="49">
        <v>392</v>
      </c>
      <c r="C6201" s="49">
        <v>4074</v>
      </c>
      <c r="D6201" s="49">
        <v>3298</v>
      </c>
      <c r="E6201" s="49" t="s">
        <v>58</v>
      </c>
      <c r="J6201" t="s">
        <v>59</v>
      </c>
      <c r="K6201" t="s">
        <v>121</v>
      </c>
      <c r="M6201">
        <v>12</v>
      </c>
      <c r="N6201" t="s">
        <v>78</v>
      </c>
      <c r="O6201" t="s">
        <v>105</v>
      </c>
      <c r="P6201">
        <v>2020</v>
      </c>
      <c r="Q6201">
        <v>2020</v>
      </c>
      <c r="R6201" t="s">
        <v>3166</v>
      </c>
    </row>
    <row r="6202" spans="1:18" hidden="1" x14ac:dyDescent="0.35">
      <c r="A6202">
        <v>6201</v>
      </c>
      <c r="B6202" s="49">
        <v>392</v>
      </c>
      <c r="C6202" s="49">
        <v>4074</v>
      </c>
      <c r="D6202" s="49">
        <v>3846</v>
      </c>
      <c r="E6202" s="49" t="s">
        <v>58</v>
      </c>
      <c r="J6202" t="s">
        <v>59</v>
      </c>
      <c r="K6202" t="s">
        <v>121</v>
      </c>
      <c r="M6202">
        <v>12</v>
      </c>
      <c r="N6202" t="s">
        <v>78</v>
      </c>
      <c r="O6202" t="s">
        <v>105</v>
      </c>
      <c r="P6202">
        <v>2020</v>
      </c>
      <c r="Q6202">
        <v>2020</v>
      </c>
    </row>
    <row r="6203" spans="1:18" hidden="1" x14ac:dyDescent="0.35">
      <c r="A6203">
        <v>6202</v>
      </c>
      <c r="B6203" s="49">
        <v>393</v>
      </c>
      <c r="C6203" s="49">
        <v>19003</v>
      </c>
      <c r="D6203" s="49">
        <v>3294</v>
      </c>
      <c r="E6203" s="49" t="s">
        <v>295</v>
      </c>
      <c r="J6203" t="s">
        <v>59</v>
      </c>
      <c r="L6203" t="s">
        <v>61</v>
      </c>
      <c r="M6203">
        <v>5</v>
      </c>
      <c r="N6203" t="s">
        <v>684</v>
      </c>
      <c r="O6203" t="s">
        <v>105</v>
      </c>
      <c r="P6203">
        <v>2020</v>
      </c>
      <c r="Q6203">
        <v>2020</v>
      </c>
      <c r="R6203" t="s">
        <v>3167</v>
      </c>
    </row>
    <row r="6204" spans="1:18" hidden="1" x14ac:dyDescent="0.35">
      <c r="A6204">
        <v>6203</v>
      </c>
      <c r="B6204" s="49">
        <v>394</v>
      </c>
      <c r="C6204" s="49">
        <v>4006</v>
      </c>
      <c r="D6204" s="49">
        <v>3890</v>
      </c>
      <c r="E6204" s="49" t="s">
        <v>58</v>
      </c>
      <c r="F6204">
        <v>26</v>
      </c>
      <c r="G6204">
        <v>26</v>
      </c>
      <c r="J6204" t="s">
        <v>104</v>
      </c>
      <c r="K6204" t="s">
        <v>121</v>
      </c>
      <c r="L6204" t="s">
        <v>61</v>
      </c>
      <c r="M6204" t="s">
        <v>3183</v>
      </c>
      <c r="N6204" t="s">
        <v>78</v>
      </c>
      <c r="O6204" t="s">
        <v>88</v>
      </c>
      <c r="P6204">
        <v>2014</v>
      </c>
      <c r="Q6204">
        <v>2014</v>
      </c>
      <c r="R6204" t="s">
        <v>3184</v>
      </c>
    </row>
    <row r="6205" spans="1:18" hidden="1" x14ac:dyDescent="0.35">
      <c r="A6205">
        <v>6204</v>
      </c>
      <c r="B6205" s="49">
        <v>394</v>
      </c>
      <c r="C6205" s="49">
        <v>4006</v>
      </c>
      <c r="D6205" s="49">
        <v>3890</v>
      </c>
      <c r="E6205" s="49" t="s">
        <v>58</v>
      </c>
      <c r="F6205">
        <v>8</v>
      </c>
      <c r="G6205">
        <v>8</v>
      </c>
      <c r="J6205" t="s">
        <v>104</v>
      </c>
      <c r="K6205" t="s">
        <v>121</v>
      </c>
      <c r="L6205" t="s">
        <v>61</v>
      </c>
      <c r="M6205">
        <v>2</v>
      </c>
      <c r="N6205" t="s">
        <v>78</v>
      </c>
      <c r="O6205" t="s">
        <v>88</v>
      </c>
      <c r="P6205">
        <v>2020</v>
      </c>
      <c r="Q6205">
        <v>2020</v>
      </c>
      <c r="R6205" t="s">
        <v>3185</v>
      </c>
    </row>
    <row r="6206" spans="1:18" hidden="1" x14ac:dyDescent="0.35">
      <c r="A6206">
        <v>6205</v>
      </c>
      <c r="B6206" s="49">
        <v>395</v>
      </c>
      <c r="C6206" s="49">
        <v>4024</v>
      </c>
      <c r="D6206" s="49">
        <v>3658</v>
      </c>
      <c r="E6206" s="49" t="s">
        <v>58</v>
      </c>
      <c r="F6206">
        <v>65</v>
      </c>
      <c r="G6206">
        <v>65</v>
      </c>
      <c r="J6206" t="s">
        <v>104</v>
      </c>
      <c r="K6206" t="s">
        <v>121</v>
      </c>
      <c r="L6206" t="s">
        <v>61</v>
      </c>
      <c r="M6206">
        <v>4</v>
      </c>
      <c r="N6206" t="s">
        <v>684</v>
      </c>
      <c r="O6206" t="s">
        <v>88</v>
      </c>
      <c r="P6206">
        <v>2022</v>
      </c>
      <c r="Q6206">
        <v>2022</v>
      </c>
    </row>
    <row r="6207" spans="1:18" hidden="1" x14ac:dyDescent="0.35">
      <c r="A6207">
        <v>6206</v>
      </c>
      <c r="B6207" s="49">
        <v>395</v>
      </c>
      <c r="C6207" s="49">
        <v>4024</v>
      </c>
      <c r="D6207" s="49">
        <v>3658</v>
      </c>
      <c r="E6207" s="49" t="s">
        <v>709</v>
      </c>
      <c r="F6207">
        <v>291</v>
      </c>
      <c r="G6207">
        <v>291</v>
      </c>
      <c r="J6207" t="s">
        <v>59</v>
      </c>
      <c r="K6207" t="s">
        <v>121</v>
      </c>
      <c r="O6207" t="s">
        <v>88</v>
      </c>
      <c r="P6207">
        <v>2022</v>
      </c>
      <c r="Q6207">
        <v>2022</v>
      </c>
    </row>
    <row r="6208" spans="1:18" hidden="1" x14ac:dyDescent="0.35">
      <c r="A6208">
        <v>6207</v>
      </c>
      <c r="B6208" s="49">
        <v>395</v>
      </c>
      <c r="C6208" s="49">
        <v>4049</v>
      </c>
      <c r="D6208" s="49">
        <v>3268</v>
      </c>
      <c r="E6208" s="49" t="s">
        <v>709</v>
      </c>
      <c r="F6208">
        <v>40</v>
      </c>
      <c r="G6208">
        <v>40</v>
      </c>
      <c r="J6208" t="s">
        <v>59</v>
      </c>
      <c r="K6208" t="s">
        <v>121</v>
      </c>
      <c r="O6208" t="s">
        <v>88</v>
      </c>
      <c r="P6208">
        <v>2022</v>
      </c>
      <c r="Q6208">
        <v>2022</v>
      </c>
    </row>
    <row r="6209" spans="1:17" hidden="1" x14ac:dyDescent="0.35">
      <c r="A6209">
        <v>6208</v>
      </c>
      <c r="B6209" s="49">
        <v>395</v>
      </c>
      <c r="C6209" s="49">
        <v>4049</v>
      </c>
      <c r="D6209" s="49">
        <v>3295</v>
      </c>
      <c r="E6209" s="49" t="s">
        <v>709</v>
      </c>
      <c r="F6209">
        <v>300</v>
      </c>
      <c r="G6209">
        <v>500</v>
      </c>
      <c r="J6209" t="s">
        <v>59</v>
      </c>
      <c r="K6209" t="s">
        <v>121</v>
      </c>
      <c r="O6209" t="s">
        <v>88</v>
      </c>
      <c r="P6209">
        <v>2022</v>
      </c>
      <c r="Q6209">
        <v>2022</v>
      </c>
    </row>
    <row r="6210" spans="1:17" hidden="1" x14ac:dyDescent="0.35">
      <c r="A6210">
        <v>6209</v>
      </c>
      <c r="B6210" s="49">
        <v>395</v>
      </c>
      <c r="C6210" s="49">
        <v>4049</v>
      </c>
      <c r="D6210" s="49">
        <v>3659</v>
      </c>
      <c r="E6210" s="49" t="s">
        <v>709</v>
      </c>
      <c r="F6210">
        <v>30</v>
      </c>
      <c r="G6210">
        <v>30</v>
      </c>
      <c r="J6210" t="s">
        <v>59</v>
      </c>
      <c r="K6210" t="s">
        <v>121</v>
      </c>
      <c r="O6210" t="s">
        <v>88</v>
      </c>
      <c r="P6210">
        <v>2022</v>
      </c>
      <c r="Q6210">
        <v>2022</v>
      </c>
    </row>
    <row r="6211" spans="1:17" hidden="1" x14ac:dyDescent="0.35">
      <c r="A6211">
        <v>6210</v>
      </c>
      <c r="B6211" s="49">
        <v>396</v>
      </c>
      <c r="C6211" s="49">
        <v>20007</v>
      </c>
      <c r="D6211" s="49">
        <v>3893</v>
      </c>
      <c r="E6211" s="49" t="s">
        <v>58</v>
      </c>
      <c r="F6211">
        <v>20</v>
      </c>
      <c r="G6211">
        <v>30</v>
      </c>
      <c r="J6211" t="s">
        <v>335</v>
      </c>
      <c r="K6211" t="s">
        <v>121</v>
      </c>
      <c r="M6211">
        <v>5</v>
      </c>
      <c r="O6211" t="s">
        <v>88</v>
      </c>
      <c r="P6211">
        <v>2006</v>
      </c>
      <c r="Q6211">
        <v>2011</v>
      </c>
    </row>
    <row r="6212" spans="1:17" hidden="1" x14ac:dyDescent="0.35">
      <c r="A6212">
        <v>6211</v>
      </c>
      <c r="B6212" s="49">
        <v>396</v>
      </c>
      <c r="C6212" s="49">
        <v>20002</v>
      </c>
      <c r="D6212" s="49">
        <v>3893</v>
      </c>
      <c r="E6212" s="49" t="s">
        <v>58</v>
      </c>
      <c r="F6212">
        <v>2</v>
      </c>
      <c r="G6212">
        <v>4</v>
      </c>
      <c r="J6212" t="s">
        <v>335</v>
      </c>
      <c r="K6212" t="s">
        <v>121</v>
      </c>
      <c r="M6212">
        <v>5</v>
      </c>
      <c r="O6212" t="s">
        <v>88</v>
      </c>
      <c r="P6212">
        <v>2006</v>
      </c>
      <c r="Q6212">
        <v>2011</v>
      </c>
    </row>
    <row r="6213" spans="1:17" ht="15" hidden="1" customHeight="1" x14ac:dyDescent="0.35">
      <c r="A6213">
        <v>6212</v>
      </c>
      <c r="B6213" s="49">
        <v>396</v>
      </c>
      <c r="C6213" s="49">
        <v>10012</v>
      </c>
      <c r="D6213" s="49">
        <v>3893</v>
      </c>
      <c r="E6213" s="49" t="s">
        <v>58</v>
      </c>
      <c r="F6213">
        <v>10000</v>
      </c>
      <c r="G6213">
        <v>10000</v>
      </c>
      <c r="J6213" t="s">
        <v>335</v>
      </c>
      <c r="K6213" t="s">
        <v>60</v>
      </c>
      <c r="L6213" t="s">
        <v>61</v>
      </c>
      <c r="M6213">
        <v>5</v>
      </c>
      <c r="O6213" t="s">
        <v>88</v>
      </c>
      <c r="P6213">
        <v>2006</v>
      </c>
      <c r="Q6213">
        <v>2011</v>
      </c>
    </row>
    <row r="6214" spans="1:17" hidden="1" x14ac:dyDescent="0.35">
      <c r="A6214">
        <v>6213</v>
      </c>
      <c r="B6214" s="49">
        <v>396</v>
      </c>
      <c r="C6214" s="49">
        <v>20007</v>
      </c>
      <c r="D6214" s="49">
        <v>3975</v>
      </c>
      <c r="E6214" s="49" t="s">
        <v>58</v>
      </c>
      <c r="F6214">
        <v>20</v>
      </c>
      <c r="G6214">
        <v>100</v>
      </c>
      <c r="J6214" t="s">
        <v>2773</v>
      </c>
      <c r="L6214" t="s">
        <v>61</v>
      </c>
      <c r="M6214">
        <v>5</v>
      </c>
      <c r="O6214" t="s">
        <v>88</v>
      </c>
      <c r="P6214">
        <v>2006</v>
      </c>
      <c r="Q6214">
        <v>2011</v>
      </c>
    </row>
    <row r="6215" spans="1:17" hidden="1" x14ac:dyDescent="0.35">
      <c r="A6215">
        <v>6214</v>
      </c>
      <c r="B6215" s="49">
        <v>396</v>
      </c>
      <c r="C6215" s="49">
        <v>10012</v>
      </c>
      <c r="D6215" s="49">
        <v>3975</v>
      </c>
      <c r="E6215" s="49" t="s">
        <v>58</v>
      </c>
      <c r="F6215">
        <v>300</v>
      </c>
      <c r="G6215">
        <v>300</v>
      </c>
      <c r="J6215" t="s">
        <v>2773</v>
      </c>
      <c r="L6215" t="s">
        <v>61</v>
      </c>
      <c r="M6215">
        <v>5</v>
      </c>
      <c r="O6215" t="s">
        <v>88</v>
      </c>
      <c r="P6215">
        <v>2006</v>
      </c>
      <c r="Q6215">
        <v>2011</v>
      </c>
    </row>
    <row r="6216" spans="1:17" hidden="1" x14ac:dyDescent="0.35">
      <c r="A6216">
        <v>6215</v>
      </c>
      <c r="B6216" s="49">
        <v>398</v>
      </c>
      <c r="C6216" s="49">
        <v>5021</v>
      </c>
      <c r="D6216" s="49">
        <v>3893</v>
      </c>
      <c r="E6216" s="49" t="s">
        <v>58</v>
      </c>
      <c r="F6216">
        <v>250</v>
      </c>
      <c r="G6216">
        <v>250</v>
      </c>
      <c r="J6216" t="s">
        <v>2773</v>
      </c>
      <c r="L6216" t="s">
        <v>61</v>
      </c>
      <c r="O6216" t="s">
        <v>88</v>
      </c>
      <c r="P6216">
        <v>2007</v>
      </c>
      <c r="Q6216">
        <v>2007</v>
      </c>
    </row>
    <row r="6217" spans="1:17" hidden="1" x14ac:dyDescent="0.35">
      <c r="A6217">
        <v>6216</v>
      </c>
      <c r="B6217" s="49">
        <v>398</v>
      </c>
      <c r="C6217" s="49">
        <v>5015</v>
      </c>
      <c r="D6217" s="49">
        <v>3893</v>
      </c>
      <c r="E6217" s="49" t="s">
        <v>58</v>
      </c>
      <c r="F6217">
        <v>1</v>
      </c>
      <c r="G6217">
        <v>2</v>
      </c>
      <c r="J6217" t="s">
        <v>2773</v>
      </c>
      <c r="L6217" t="s">
        <v>61</v>
      </c>
      <c r="M6217">
        <v>7</v>
      </c>
      <c r="O6217" t="s">
        <v>88</v>
      </c>
      <c r="P6217">
        <v>2011</v>
      </c>
      <c r="Q6217">
        <v>2011</v>
      </c>
    </row>
    <row r="6218" spans="1:17" hidden="1" x14ac:dyDescent="0.35">
      <c r="A6218">
        <v>6217</v>
      </c>
      <c r="B6218" s="49">
        <v>398</v>
      </c>
      <c r="C6218" s="49">
        <v>5099</v>
      </c>
      <c r="D6218" s="49">
        <v>3893</v>
      </c>
      <c r="E6218" s="49" t="s">
        <v>58</v>
      </c>
      <c r="F6218">
        <v>1</v>
      </c>
      <c r="G6218">
        <v>2</v>
      </c>
      <c r="J6218" t="s">
        <v>2773</v>
      </c>
      <c r="L6218" t="s">
        <v>61</v>
      </c>
      <c r="M6218">
        <v>3</v>
      </c>
      <c r="O6218" t="s">
        <v>88</v>
      </c>
      <c r="P6218">
        <v>2010</v>
      </c>
      <c r="Q6218">
        <v>2010</v>
      </c>
    </row>
    <row r="6219" spans="1:17" hidden="1" x14ac:dyDescent="0.35">
      <c r="A6219">
        <v>6218</v>
      </c>
      <c r="B6219" s="49">
        <v>398</v>
      </c>
      <c r="C6219" s="49">
        <v>5215</v>
      </c>
      <c r="D6219" s="49">
        <v>3975</v>
      </c>
      <c r="E6219" s="49" t="s">
        <v>58</v>
      </c>
      <c r="F6219">
        <v>1</v>
      </c>
      <c r="G6219">
        <v>1</v>
      </c>
      <c r="J6219" t="s">
        <v>2773</v>
      </c>
      <c r="L6219" t="s">
        <v>61</v>
      </c>
      <c r="O6219" t="s">
        <v>88</v>
      </c>
      <c r="P6219">
        <v>1989</v>
      </c>
      <c r="Q6219">
        <v>1989</v>
      </c>
    </row>
    <row r="6220" spans="1:17" hidden="1" x14ac:dyDescent="0.35">
      <c r="A6220">
        <v>6219</v>
      </c>
      <c r="B6220" s="49">
        <v>399</v>
      </c>
      <c r="C6220" s="49">
        <v>5128</v>
      </c>
      <c r="D6220" s="49">
        <v>3975</v>
      </c>
      <c r="E6220" s="49" t="s">
        <v>58</v>
      </c>
      <c r="F6220">
        <v>100</v>
      </c>
      <c r="G6220">
        <v>300</v>
      </c>
      <c r="J6220" t="s">
        <v>2773</v>
      </c>
      <c r="L6220" t="s">
        <v>61</v>
      </c>
      <c r="O6220" t="s">
        <v>88</v>
      </c>
      <c r="P6220">
        <v>2019</v>
      </c>
      <c r="Q6220">
        <v>2020</v>
      </c>
    </row>
    <row r="6221" spans="1:17" hidden="1" x14ac:dyDescent="0.35">
      <c r="A6221">
        <v>6220</v>
      </c>
      <c r="B6221" s="49">
        <v>206</v>
      </c>
      <c r="C6221" s="49">
        <v>5068</v>
      </c>
      <c r="D6221" s="49">
        <v>3975</v>
      </c>
      <c r="E6221" s="49" t="s">
        <v>58</v>
      </c>
      <c r="F6221">
        <v>100</v>
      </c>
      <c r="G6221">
        <v>300</v>
      </c>
      <c r="J6221" t="s">
        <v>2773</v>
      </c>
      <c r="L6221" t="s">
        <v>61</v>
      </c>
      <c r="O6221" t="s">
        <v>88</v>
      </c>
      <c r="P6221">
        <v>1996</v>
      </c>
      <c r="Q6221">
        <v>1996</v>
      </c>
    </row>
    <row r="6222" spans="1:17" hidden="1" x14ac:dyDescent="0.35">
      <c r="A6222">
        <v>6221</v>
      </c>
      <c r="B6222" s="49">
        <v>397</v>
      </c>
      <c r="C6222" s="49">
        <v>5068</v>
      </c>
      <c r="D6222" s="49">
        <v>3975</v>
      </c>
      <c r="E6222" s="49" t="s">
        <v>58</v>
      </c>
      <c r="F6222">
        <v>400</v>
      </c>
      <c r="G6222">
        <v>400</v>
      </c>
      <c r="J6222" t="s">
        <v>2773</v>
      </c>
      <c r="L6222" t="s">
        <v>61</v>
      </c>
      <c r="O6222" t="s">
        <v>88</v>
      </c>
      <c r="P6222">
        <v>2018</v>
      </c>
      <c r="Q6222">
        <v>2018</v>
      </c>
    </row>
    <row r="6223" spans="1:17" hidden="1" x14ac:dyDescent="0.35">
      <c r="A6223">
        <v>6222</v>
      </c>
      <c r="B6223" s="49">
        <v>206</v>
      </c>
      <c r="C6223" s="49">
        <v>5101</v>
      </c>
      <c r="D6223" s="49">
        <v>3975</v>
      </c>
      <c r="E6223" s="49" t="s">
        <v>58</v>
      </c>
      <c r="F6223">
        <v>100</v>
      </c>
      <c r="G6223">
        <v>200</v>
      </c>
      <c r="J6223" t="s">
        <v>2773</v>
      </c>
      <c r="L6223" t="s">
        <v>61</v>
      </c>
      <c r="O6223" t="s">
        <v>88</v>
      </c>
      <c r="P6223">
        <v>1996</v>
      </c>
      <c r="Q6223">
        <v>1996</v>
      </c>
    </row>
    <row r="6224" spans="1:17" hidden="1" x14ac:dyDescent="0.35">
      <c r="A6224">
        <v>6223</v>
      </c>
      <c r="B6224" s="49">
        <v>333</v>
      </c>
      <c r="C6224" s="49">
        <v>7000</v>
      </c>
      <c r="D6224" s="49">
        <v>3649</v>
      </c>
      <c r="E6224" s="49" t="s">
        <v>58</v>
      </c>
      <c r="F6224">
        <v>2500</v>
      </c>
      <c r="G6224">
        <v>2500</v>
      </c>
      <c r="J6224" t="s">
        <v>59</v>
      </c>
      <c r="K6224" t="s">
        <v>60</v>
      </c>
      <c r="L6224" t="s">
        <v>61</v>
      </c>
      <c r="O6224" t="s">
        <v>62</v>
      </c>
      <c r="P6224">
        <v>1982</v>
      </c>
      <c r="Q6224">
        <v>1982</v>
      </c>
    </row>
    <row r="6225" spans="1:17" hidden="1" x14ac:dyDescent="0.35">
      <c r="A6225">
        <v>6224</v>
      </c>
      <c r="B6225" s="49">
        <v>333</v>
      </c>
      <c r="C6225" s="49">
        <v>7000</v>
      </c>
      <c r="D6225" s="49">
        <v>3649</v>
      </c>
      <c r="E6225" s="49" t="s">
        <v>58</v>
      </c>
      <c r="F6225">
        <v>2500</v>
      </c>
      <c r="G6225">
        <v>2500</v>
      </c>
      <c r="J6225" t="s">
        <v>59</v>
      </c>
      <c r="K6225" t="s">
        <v>60</v>
      </c>
      <c r="L6225" t="s">
        <v>61</v>
      </c>
      <c r="O6225" t="s">
        <v>62</v>
      </c>
      <c r="P6225">
        <v>2004</v>
      </c>
      <c r="Q6225">
        <v>2004</v>
      </c>
    </row>
    <row r="6226" spans="1:17" hidden="1" x14ac:dyDescent="0.35">
      <c r="A6226">
        <v>6225</v>
      </c>
      <c r="B6226" s="49">
        <v>333</v>
      </c>
      <c r="C6226" s="49">
        <v>7000</v>
      </c>
      <c r="D6226" s="49">
        <v>32652</v>
      </c>
      <c r="E6226" s="49" t="s">
        <v>58</v>
      </c>
      <c r="F6226">
        <v>3000</v>
      </c>
      <c r="G6226">
        <v>3000</v>
      </c>
      <c r="J6226" t="s">
        <v>59</v>
      </c>
      <c r="K6226" t="s">
        <v>60</v>
      </c>
      <c r="L6226" t="s">
        <v>61</v>
      </c>
      <c r="O6226" t="s">
        <v>62</v>
      </c>
      <c r="P6226">
        <v>1982</v>
      </c>
      <c r="Q6226">
        <v>1982</v>
      </c>
    </row>
    <row r="6227" spans="1:17" hidden="1" x14ac:dyDescent="0.35">
      <c r="A6227">
        <v>6226</v>
      </c>
      <c r="B6227" s="49">
        <v>333</v>
      </c>
      <c r="C6227" s="49">
        <v>7000</v>
      </c>
      <c r="D6227" s="49">
        <v>32652</v>
      </c>
      <c r="E6227" s="49" t="s">
        <v>58</v>
      </c>
      <c r="F6227">
        <v>7000</v>
      </c>
      <c r="G6227">
        <v>7000</v>
      </c>
      <c r="J6227" t="s">
        <v>59</v>
      </c>
      <c r="K6227" t="s">
        <v>60</v>
      </c>
      <c r="L6227" t="s">
        <v>61</v>
      </c>
      <c r="O6227" t="s">
        <v>62</v>
      </c>
      <c r="P6227">
        <v>2004</v>
      </c>
      <c r="Q6227">
        <v>2004</v>
      </c>
    </row>
    <row r="6228" spans="1:17" hidden="1" x14ac:dyDescent="0.35">
      <c r="A6228">
        <v>6227</v>
      </c>
      <c r="B6228" s="49">
        <v>333</v>
      </c>
      <c r="C6228" s="49">
        <v>7000</v>
      </c>
      <c r="D6228" s="49">
        <v>3659</v>
      </c>
      <c r="E6228" s="49" t="s">
        <v>58</v>
      </c>
      <c r="F6228">
        <v>500</v>
      </c>
      <c r="G6228">
        <v>500</v>
      </c>
      <c r="J6228" t="s">
        <v>59</v>
      </c>
      <c r="K6228" t="s">
        <v>60</v>
      </c>
      <c r="L6228" t="s">
        <v>61</v>
      </c>
      <c r="O6228" t="s">
        <v>62</v>
      </c>
      <c r="P6228">
        <v>1982</v>
      </c>
      <c r="Q6228">
        <v>1982</v>
      </c>
    </row>
    <row r="6229" spans="1:17" hidden="1" x14ac:dyDescent="0.35">
      <c r="A6229">
        <v>6228</v>
      </c>
      <c r="B6229" s="49">
        <v>333</v>
      </c>
      <c r="C6229" s="49">
        <v>7000</v>
      </c>
      <c r="D6229" s="49">
        <v>3659</v>
      </c>
      <c r="E6229" s="49" t="s">
        <v>58</v>
      </c>
      <c r="F6229">
        <v>2000</v>
      </c>
      <c r="G6229">
        <v>2000</v>
      </c>
      <c r="J6229" t="s">
        <v>59</v>
      </c>
      <c r="K6229" t="s">
        <v>60</v>
      </c>
      <c r="L6229" t="s">
        <v>61</v>
      </c>
      <c r="O6229" t="s">
        <v>62</v>
      </c>
      <c r="P6229">
        <v>2004</v>
      </c>
      <c r="Q6229">
        <v>2004</v>
      </c>
    </row>
    <row r="6230" spans="1:17" hidden="1" x14ac:dyDescent="0.35">
      <c r="A6230">
        <v>6229</v>
      </c>
      <c r="B6230" s="49">
        <v>333</v>
      </c>
      <c r="C6230" s="49">
        <v>7000</v>
      </c>
      <c r="D6230" s="49">
        <v>3658</v>
      </c>
      <c r="E6230" s="49" t="s">
        <v>58</v>
      </c>
      <c r="F6230">
        <v>550</v>
      </c>
      <c r="G6230">
        <v>550</v>
      </c>
      <c r="J6230" t="s">
        <v>59</v>
      </c>
      <c r="K6230" t="s">
        <v>60</v>
      </c>
      <c r="L6230" t="s">
        <v>61</v>
      </c>
      <c r="O6230" t="s">
        <v>62</v>
      </c>
      <c r="P6230">
        <v>1982</v>
      </c>
      <c r="Q6230">
        <v>1982</v>
      </c>
    </row>
    <row r="6231" spans="1:17" hidden="1" x14ac:dyDescent="0.35">
      <c r="A6231">
        <v>6230</v>
      </c>
      <c r="B6231" s="49">
        <v>333</v>
      </c>
      <c r="C6231" s="49">
        <v>7000</v>
      </c>
      <c r="D6231" s="49">
        <v>3658</v>
      </c>
      <c r="E6231" s="49" t="s">
        <v>58</v>
      </c>
      <c r="F6231">
        <v>1000</v>
      </c>
      <c r="G6231">
        <v>1000</v>
      </c>
      <c r="J6231" t="s">
        <v>59</v>
      </c>
      <c r="K6231" t="s">
        <v>60</v>
      </c>
      <c r="L6231" t="s">
        <v>61</v>
      </c>
      <c r="O6231" t="s">
        <v>62</v>
      </c>
      <c r="P6231">
        <v>2004</v>
      </c>
      <c r="Q6231">
        <v>2004</v>
      </c>
    </row>
    <row r="6232" spans="1:17" hidden="1" x14ac:dyDescent="0.35">
      <c r="A6232">
        <v>6231</v>
      </c>
      <c r="B6232" s="49">
        <v>333</v>
      </c>
      <c r="C6232" s="49">
        <v>7000</v>
      </c>
      <c r="D6232" s="49">
        <v>3845</v>
      </c>
      <c r="E6232" s="49" t="s">
        <v>58</v>
      </c>
      <c r="F6232">
        <v>50</v>
      </c>
      <c r="G6232">
        <v>50</v>
      </c>
      <c r="J6232" t="s">
        <v>59</v>
      </c>
      <c r="K6232" t="s">
        <v>60</v>
      </c>
      <c r="L6232" t="s">
        <v>61</v>
      </c>
      <c r="O6232" t="s">
        <v>62</v>
      </c>
      <c r="P6232">
        <v>1982</v>
      </c>
      <c r="Q6232">
        <v>1982</v>
      </c>
    </row>
    <row r="6233" spans="1:17" hidden="1" x14ac:dyDescent="0.35">
      <c r="A6233">
        <v>6232</v>
      </c>
      <c r="B6233" s="49">
        <v>333</v>
      </c>
      <c r="C6233" s="49">
        <v>7000</v>
      </c>
      <c r="D6233" s="49">
        <v>3845</v>
      </c>
      <c r="E6233" s="49" t="s">
        <v>58</v>
      </c>
      <c r="F6233">
        <v>2400</v>
      </c>
      <c r="G6233">
        <v>2400</v>
      </c>
      <c r="J6233" t="s">
        <v>59</v>
      </c>
      <c r="K6233" t="s">
        <v>60</v>
      </c>
      <c r="L6233" t="s">
        <v>61</v>
      </c>
      <c r="O6233" t="s">
        <v>62</v>
      </c>
      <c r="P6233">
        <v>2004</v>
      </c>
      <c r="Q6233">
        <v>2004</v>
      </c>
    </row>
    <row r="6234" spans="1:17" hidden="1" x14ac:dyDescent="0.35">
      <c r="A6234">
        <v>6233</v>
      </c>
      <c r="B6234" s="49">
        <v>333</v>
      </c>
      <c r="C6234" s="49">
        <v>7000</v>
      </c>
      <c r="D6234" s="49">
        <v>3288</v>
      </c>
      <c r="E6234" s="49" t="s">
        <v>58</v>
      </c>
      <c r="F6234">
        <v>1000000</v>
      </c>
      <c r="G6234">
        <v>1000000</v>
      </c>
      <c r="J6234" t="s">
        <v>59</v>
      </c>
      <c r="K6234" t="s">
        <v>60</v>
      </c>
      <c r="L6234" t="s">
        <v>61</v>
      </c>
      <c r="O6234" t="s">
        <v>62</v>
      </c>
      <c r="P6234">
        <v>1982</v>
      </c>
      <c r="Q6234">
        <v>1982</v>
      </c>
    </row>
    <row r="6235" spans="1:17" hidden="1" x14ac:dyDescent="0.35">
      <c r="A6235">
        <v>6234</v>
      </c>
      <c r="B6235" s="49">
        <v>333</v>
      </c>
      <c r="C6235" s="49">
        <v>7000</v>
      </c>
      <c r="D6235" s="49">
        <v>3288</v>
      </c>
      <c r="E6235" s="49" t="s">
        <v>58</v>
      </c>
      <c r="F6235">
        <v>1000000</v>
      </c>
      <c r="G6235">
        <v>1100000</v>
      </c>
      <c r="J6235" t="s">
        <v>59</v>
      </c>
      <c r="K6235" t="s">
        <v>60</v>
      </c>
      <c r="L6235" t="s">
        <v>61</v>
      </c>
      <c r="O6235" t="s">
        <v>62</v>
      </c>
      <c r="P6235">
        <v>2004</v>
      </c>
      <c r="Q6235">
        <v>2004</v>
      </c>
    </row>
    <row r="6236" spans="1:17" hidden="1" x14ac:dyDescent="0.35">
      <c r="A6236">
        <v>6235</v>
      </c>
      <c r="B6236" s="49">
        <v>333</v>
      </c>
      <c r="C6236" s="49">
        <v>7000</v>
      </c>
      <c r="D6236" s="49">
        <v>3286</v>
      </c>
      <c r="E6236" s="49" t="s">
        <v>58</v>
      </c>
      <c r="F6236">
        <v>6</v>
      </c>
      <c r="G6236">
        <v>6</v>
      </c>
      <c r="J6236" t="s">
        <v>59</v>
      </c>
      <c r="K6236" t="s">
        <v>60</v>
      </c>
      <c r="L6236" t="s">
        <v>61</v>
      </c>
      <c r="O6236" t="s">
        <v>62</v>
      </c>
      <c r="P6236">
        <v>1982</v>
      </c>
      <c r="Q6236">
        <v>1982</v>
      </c>
    </row>
    <row r="6237" spans="1:17" hidden="1" x14ac:dyDescent="0.35">
      <c r="A6237">
        <v>6236</v>
      </c>
      <c r="B6237" s="49">
        <v>333</v>
      </c>
      <c r="C6237" s="49">
        <v>7000</v>
      </c>
      <c r="D6237" s="49">
        <v>3286</v>
      </c>
      <c r="E6237" s="49" t="s">
        <v>58</v>
      </c>
      <c r="F6237">
        <v>1100</v>
      </c>
      <c r="G6237">
        <v>1100</v>
      </c>
      <c r="J6237" t="s">
        <v>59</v>
      </c>
      <c r="K6237" t="s">
        <v>60</v>
      </c>
      <c r="L6237" t="s">
        <v>61</v>
      </c>
      <c r="O6237" t="s">
        <v>62</v>
      </c>
      <c r="P6237">
        <v>2004</v>
      </c>
      <c r="Q6237">
        <v>2004</v>
      </c>
    </row>
    <row r="6238" spans="1:17" hidden="1" x14ac:dyDescent="0.35">
      <c r="A6238">
        <v>6237</v>
      </c>
      <c r="B6238" s="49">
        <v>333</v>
      </c>
      <c r="C6238" s="49">
        <v>7000</v>
      </c>
      <c r="D6238" s="49">
        <v>3294</v>
      </c>
      <c r="E6238" s="49" t="s">
        <v>173</v>
      </c>
      <c r="F6238">
        <v>1</v>
      </c>
      <c r="G6238">
        <v>1</v>
      </c>
      <c r="J6238" t="s">
        <v>59</v>
      </c>
      <c r="K6238" t="s">
        <v>60</v>
      </c>
      <c r="O6238" t="s">
        <v>62</v>
      </c>
      <c r="P6238">
        <v>1982</v>
      </c>
      <c r="Q6238">
        <v>1982</v>
      </c>
    </row>
    <row r="6239" spans="1:17" hidden="1" x14ac:dyDescent="0.35">
      <c r="A6239">
        <v>6238</v>
      </c>
      <c r="B6239" s="49">
        <v>333</v>
      </c>
      <c r="C6239" s="49">
        <v>7000</v>
      </c>
      <c r="D6239" s="49">
        <v>3294</v>
      </c>
      <c r="E6239" s="49" t="s">
        <v>58</v>
      </c>
      <c r="F6239">
        <v>10000</v>
      </c>
      <c r="G6239">
        <v>10000</v>
      </c>
      <c r="J6239" t="s">
        <v>59</v>
      </c>
      <c r="K6239" t="s">
        <v>60</v>
      </c>
      <c r="L6239" t="s">
        <v>61</v>
      </c>
      <c r="O6239" t="s">
        <v>62</v>
      </c>
      <c r="P6239">
        <v>2004</v>
      </c>
      <c r="Q6239">
        <v>2004</v>
      </c>
    </row>
    <row r="6240" spans="1:17" hidden="1" x14ac:dyDescent="0.35">
      <c r="A6240">
        <v>6239</v>
      </c>
      <c r="B6240" s="49">
        <v>333</v>
      </c>
      <c r="C6240" s="49">
        <v>7000</v>
      </c>
      <c r="D6240" s="49">
        <v>1016817</v>
      </c>
      <c r="E6240" s="49"/>
      <c r="F6240">
        <v>1</v>
      </c>
      <c r="G6240">
        <v>1</v>
      </c>
      <c r="J6240" t="s">
        <v>59</v>
      </c>
      <c r="K6240" t="s">
        <v>60</v>
      </c>
      <c r="O6240" t="s">
        <v>62</v>
      </c>
      <c r="P6240">
        <v>1982</v>
      </c>
      <c r="Q6240">
        <v>1982</v>
      </c>
    </row>
    <row r="6241" spans="1:18" hidden="1" x14ac:dyDescent="0.35">
      <c r="A6241">
        <v>6240</v>
      </c>
      <c r="B6241" s="49">
        <v>333</v>
      </c>
      <c r="C6241" s="49">
        <v>7000</v>
      </c>
      <c r="D6241" s="49">
        <v>1016817</v>
      </c>
      <c r="E6241" s="49" t="s">
        <v>58</v>
      </c>
      <c r="F6241">
        <v>650</v>
      </c>
      <c r="G6241">
        <v>650</v>
      </c>
      <c r="J6241" t="s">
        <v>59</v>
      </c>
      <c r="K6241" t="s">
        <v>60</v>
      </c>
      <c r="L6241" t="s">
        <v>61</v>
      </c>
      <c r="O6241" t="s">
        <v>62</v>
      </c>
      <c r="P6241">
        <v>2004</v>
      </c>
      <c r="Q6241">
        <v>2004</v>
      </c>
    </row>
    <row r="6242" spans="1:18" hidden="1" x14ac:dyDescent="0.35">
      <c r="A6242">
        <v>6241</v>
      </c>
      <c r="B6242" s="49">
        <v>333</v>
      </c>
      <c r="C6242" s="49">
        <v>7000</v>
      </c>
      <c r="D6242" s="49">
        <v>3298</v>
      </c>
      <c r="E6242" s="49" t="s">
        <v>173</v>
      </c>
      <c r="F6242">
        <v>12</v>
      </c>
      <c r="G6242">
        <v>12</v>
      </c>
      <c r="J6242" t="s">
        <v>59</v>
      </c>
      <c r="K6242" t="s">
        <v>60</v>
      </c>
      <c r="O6242" t="s">
        <v>62</v>
      </c>
      <c r="P6242">
        <v>1982</v>
      </c>
      <c r="Q6242">
        <v>1982</v>
      </c>
    </row>
    <row r="6243" spans="1:18" hidden="1" x14ac:dyDescent="0.35">
      <c r="A6243">
        <v>6242</v>
      </c>
      <c r="B6243" s="49">
        <v>333</v>
      </c>
      <c r="C6243" s="49">
        <v>7000</v>
      </c>
      <c r="D6243" s="49">
        <v>3298</v>
      </c>
      <c r="E6243" s="49" t="s">
        <v>173</v>
      </c>
      <c r="F6243">
        <v>11</v>
      </c>
      <c r="G6243">
        <v>11</v>
      </c>
      <c r="J6243" t="s">
        <v>59</v>
      </c>
      <c r="K6243" t="s">
        <v>60</v>
      </c>
      <c r="O6243" t="s">
        <v>62</v>
      </c>
      <c r="P6243">
        <v>2004</v>
      </c>
      <c r="Q6243">
        <v>2004</v>
      </c>
    </row>
    <row r="6244" spans="1:18" hidden="1" x14ac:dyDescent="0.35">
      <c r="A6244">
        <v>6243</v>
      </c>
      <c r="B6244" s="49">
        <v>333</v>
      </c>
      <c r="C6244" s="49">
        <v>7000</v>
      </c>
      <c r="D6244" s="49">
        <v>3975</v>
      </c>
      <c r="E6244" s="49" t="s">
        <v>173</v>
      </c>
      <c r="F6244">
        <v>1</v>
      </c>
      <c r="G6244">
        <v>1</v>
      </c>
      <c r="J6244" t="s">
        <v>59</v>
      </c>
      <c r="K6244" t="s">
        <v>121</v>
      </c>
      <c r="O6244" t="s">
        <v>62</v>
      </c>
      <c r="P6244">
        <v>1982</v>
      </c>
      <c r="Q6244">
        <v>1982</v>
      </c>
      <c r="R6244" t="s">
        <v>3280</v>
      </c>
    </row>
    <row r="6245" spans="1:18" hidden="1" x14ac:dyDescent="0.35">
      <c r="A6245">
        <v>6244</v>
      </c>
      <c r="B6245" s="49">
        <v>333</v>
      </c>
      <c r="C6245" s="49">
        <v>7000</v>
      </c>
      <c r="D6245" s="49">
        <v>3975</v>
      </c>
      <c r="E6245" s="49" t="s">
        <v>173</v>
      </c>
      <c r="F6245">
        <v>3</v>
      </c>
      <c r="G6245">
        <v>3</v>
      </c>
      <c r="J6245" t="s">
        <v>59</v>
      </c>
      <c r="K6245" t="s">
        <v>121</v>
      </c>
      <c r="O6245" t="s">
        <v>62</v>
      </c>
      <c r="P6245">
        <v>2004</v>
      </c>
      <c r="Q6245">
        <v>2004</v>
      </c>
    </row>
    <row r="6246" spans="1:18" hidden="1" x14ac:dyDescent="0.35">
      <c r="A6246">
        <v>6245</v>
      </c>
      <c r="B6246" s="49">
        <v>333</v>
      </c>
      <c r="C6246" s="49">
        <v>7000</v>
      </c>
      <c r="D6246" s="49">
        <v>3935</v>
      </c>
      <c r="E6246" s="49" t="s">
        <v>173</v>
      </c>
      <c r="F6246">
        <v>20</v>
      </c>
      <c r="G6246">
        <v>20</v>
      </c>
      <c r="J6246" t="s">
        <v>59</v>
      </c>
      <c r="K6246" t="s">
        <v>121</v>
      </c>
      <c r="O6246" t="s">
        <v>62</v>
      </c>
      <c r="P6246">
        <v>2004</v>
      </c>
      <c r="Q6246">
        <v>2004</v>
      </c>
    </row>
    <row r="6247" spans="1:18" hidden="1" x14ac:dyDescent="0.35">
      <c r="A6247">
        <v>6246</v>
      </c>
      <c r="B6247" s="49">
        <v>333</v>
      </c>
      <c r="C6247" s="49">
        <v>7000</v>
      </c>
      <c r="D6247" s="49">
        <v>32228</v>
      </c>
      <c r="E6247" s="49" t="s">
        <v>173</v>
      </c>
      <c r="F6247">
        <v>20</v>
      </c>
      <c r="G6247">
        <v>20</v>
      </c>
      <c r="J6247" t="s">
        <v>59</v>
      </c>
      <c r="K6247" t="s">
        <v>121</v>
      </c>
      <c r="O6247" t="s">
        <v>62</v>
      </c>
      <c r="P6247">
        <v>2004</v>
      </c>
      <c r="Q6247">
        <v>2004</v>
      </c>
    </row>
    <row r="6248" spans="1:18" hidden="1" x14ac:dyDescent="0.35">
      <c r="A6248">
        <v>6247</v>
      </c>
      <c r="B6248" s="49">
        <v>333</v>
      </c>
      <c r="C6248" s="49">
        <v>7000</v>
      </c>
      <c r="D6248" s="49">
        <v>3928</v>
      </c>
      <c r="E6248" s="49" t="s">
        <v>173</v>
      </c>
      <c r="F6248">
        <v>100</v>
      </c>
      <c r="G6248">
        <v>100</v>
      </c>
      <c r="J6248" t="s">
        <v>59</v>
      </c>
      <c r="K6248" t="s">
        <v>121</v>
      </c>
      <c r="O6248" t="s">
        <v>62</v>
      </c>
      <c r="P6248">
        <v>1982</v>
      </c>
      <c r="Q6248">
        <v>1982</v>
      </c>
    </row>
    <row r="6249" spans="1:18" hidden="1" x14ac:dyDescent="0.35">
      <c r="A6249">
        <v>6248</v>
      </c>
      <c r="B6249" s="49">
        <v>333</v>
      </c>
      <c r="C6249" s="49">
        <v>7000</v>
      </c>
      <c r="D6249" s="49">
        <v>3928</v>
      </c>
      <c r="E6249" s="49" t="s">
        <v>173</v>
      </c>
      <c r="F6249">
        <v>41</v>
      </c>
      <c r="G6249">
        <v>41</v>
      </c>
      <c r="J6249" t="s">
        <v>59</v>
      </c>
      <c r="K6249" t="s">
        <v>121</v>
      </c>
      <c r="O6249" t="s">
        <v>62</v>
      </c>
      <c r="P6249">
        <v>2004</v>
      </c>
      <c r="Q6249">
        <v>2004</v>
      </c>
    </row>
    <row r="6250" spans="1:18" hidden="1" x14ac:dyDescent="0.35">
      <c r="A6250">
        <v>6249</v>
      </c>
      <c r="B6250" s="49">
        <v>333</v>
      </c>
      <c r="C6250" s="49">
        <v>6001</v>
      </c>
      <c r="D6250" s="49">
        <v>3649</v>
      </c>
      <c r="E6250" s="49" t="s">
        <v>58</v>
      </c>
      <c r="F6250">
        <v>15</v>
      </c>
      <c r="G6250">
        <v>15</v>
      </c>
      <c r="J6250" t="s">
        <v>59</v>
      </c>
      <c r="K6250" t="s">
        <v>60</v>
      </c>
      <c r="L6250" t="s">
        <v>61</v>
      </c>
      <c r="O6250" t="s">
        <v>62</v>
      </c>
      <c r="P6250">
        <v>1965</v>
      </c>
      <c r="Q6250">
        <v>1965</v>
      </c>
    </row>
    <row r="6251" spans="1:18" hidden="1" x14ac:dyDescent="0.35">
      <c r="A6251">
        <v>6250</v>
      </c>
      <c r="B6251" s="49">
        <v>333</v>
      </c>
      <c r="C6251" s="49">
        <v>6001</v>
      </c>
      <c r="D6251" s="49">
        <v>3649</v>
      </c>
      <c r="E6251" s="49" t="s">
        <v>58</v>
      </c>
      <c r="F6251">
        <v>72</v>
      </c>
      <c r="G6251">
        <v>72</v>
      </c>
      <c r="J6251" t="s">
        <v>59</v>
      </c>
      <c r="K6251" t="s">
        <v>60</v>
      </c>
      <c r="L6251" t="s">
        <v>61</v>
      </c>
      <c r="O6251" t="s">
        <v>62</v>
      </c>
      <c r="P6251">
        <v>2002</v>
      </c>
      <c r="Q6251">
        <v>2002</v>
      </c>
    </row>
    <row r="6252" spans="1:18" hidden="1" x14ac:dyDescent="0.35">
      <c r="A6252">
        <v>6251</v>
      </c>
      <c r="B6252" s="49">
        <v>333</v>
      </c>
      <c r="C6252" s="49">
        <v>6001</v>
      </c>
      <c r="D6252" s="49">
        <v>32652</v>
      </c>
      <c r="E6252" s="49" t="s">
        <v>58</v>
      </c>
      <c r="F6252">
        <v>400</v>
      </c>
      <c r="G6252">
        <v>400</v>
      </c>
      <c r="J6252" t="s">
        <v>59</v>
      </c>
      <c r="K6252" t="s">
        <v>60</v>
      </c>
      <c r="L6252" t="s">
        <v>61</v>
      </c>
      <c r="O6252" t="s">
        <v>62</v>
      </c>
      <c r="P6252">
        <v>1965</v>
      </c>
      <c r="Q6252">
        <v>1965</v>
      </c>
    </row>
    <row r="6253" spans="1:18" hidden="1" x14ac:dyDescent="0.35">
      <c r="A6253">
        <v>6252</v>
      </c>
      <c r="B6253" s="49">
        <v>333</v>
      </c>
      <c r="C6253" s="49">
        <v>6001</v>
      </c>
      <c r="D6253" s="49">
        <v>32652</v>
      </c>
      <c r="E6253" s="49" t="s">
        <v>58</v>
      </c>
      <c r="F6253">
        <v>3134</v>
      </c>
      <c r="G6253">
        <v>3134</v>
      </c>
      <c r="J6253" t="s">
        <v>59</v>
      </c>
      <c r="K6253" t="s">
        <v>60</v>
      </c>
      <c r="L6253" t="s">
        <v>61</v>
      </c>
      <c r="O6253" t="s">
        <v>62</v>
      </c>
      <c r="P6253">
        <v>2002</v>
      </c>
      <c r="Q6253">
        <v>2002</v>
      </c>
    </row>
    <row r="6254" spans="1:18" hidden="1" x14ac:dyDescent="0.35">
      <c r="A6254">
        <v>6253</v>
      </c>
      <c r="B6254" s="49">
        <v>333</v>
      </c>
      <c r="C6254" s="49">
        <v>6001</v>
      </c>
      <c r="D6254" s="49">
        <v>3659</v>
      </c>
      <c r="E6254" s="49" t="s">
        <v>58</v>
      </c>
      <c r="F6254">
        <v>10</v>
      </c>
      <c r="G6254">
        <v>10</v>
      </c>
      <c r="J6254" t="s">
        <v>59</v>
      </c>
      <c r="K6254" t="s">
        <v>60</v>
      </c>
      <c r="L6254" t="s">
        <v>61</v>
      </c>
      <c r="O6254" t="s">
        <v>62</v>
      </c>
      <c r="P6254">
        <v>1965</v>
      </c>
      <c r="Q6254">
        <v>1965</v>
      </c>
    </row>
    <row r="6255" spans="1:18" hidden="1" x14ac:dyDescent="0.35">
      <c r="A6255">
        <v>6254</v>
      </c>
      <c r="B6255" s="49">
        <v>333</v>
      </c>
      <c r="C6255" s="49">
        <v>6001</v>
      </c>
      <c r="D6255" s="49">
        <v>3659</v>
      </c>
      <c r="E6255" s="49" t="s">
        <v>58</v>
      </c>
      <c r="F6255">
        <v>375</v>
      </c>
      <c r="G6255">
        <v>375</v>
      </c>
      <c r="J6255" t="s">
        <v>59</v>
      </c>
      <c r="K6255" t="s">
        <v>60</v>
      </c>
      <c r="L6255" t="s">
        <v>61</v>
      </c>
      <c r="O6255" t="s">
        <v>62</v>
      </c>
      <c r="P6255">
        <v>2002</v>
      </c>
      <c r="Q6255">
        <v>2002</v>
      </c>
    </row>
    <row r="6256" spans="1:18" hidden="1" x14ac:dyDescent="0.35">
      <c r="A6256">
        <v>6255</v>
      </c>
      <c r="B6256" s="49">
        <v>333</v>
      </c>
      <c r="C6256" s="49">
        <v>6001</v>
      </c>
      <c r="D6256" s="49">
        <v>3658</v>
      </c>
      <c r="E6256" s="49" t="s">
        <v>173</v>
      </c>
      <c r="F6256">
        <v>1</v>
      </c>
      <c r="G6256">
        <v>1</v>
      </c>
      <c r="J6256" t="s">
        <v>59</v>
      </c>
      <c r="K6256" t="s">
        <v>60</v>
      </c>
      <c r="L6256" t="s">
        <v>61</v>
      </c>
      <c r="O6256" t="s">
        <v>62</v>
      </c>
      <c r="P6256">
        <v>1965</v>
      </c>
      <c r="Q6256">
        <v>1965</v>
      </c>
    </row>
    <row r="6257" spans="1:17" hidden="1" x14ac:dyDescent="0.35">
      <c r="A6257">
        <v>6256</v>
      </c>
      <c r="B6257" s="49">
        <v>333</v>
      </c>
      <c r="C6257" s="49">
        <v>6001</v>
      </c>
      <c r="D6257" s="49">
        <v>3658</v>
      </c>
      <c r="E6257" s="49" t="s">
        <v>58</v>
      </c>
      <c r="F6257">
        <v>714</v>
      </c>
      <c r="G6257">
        <v>714</v>
      </c>
      <c r="J6257" t="s">
        <v>59</v>
      </c>
      <c r="K6257" t="s">
        <v>60</v>
      </c>
      <c r="L6257" t="s">
        <v>61</v>
      </c>
      <c r="O6257" t="s">
        <v>62</v>
      </c>
      <c r="P6257">
        <v>2002</v>
      </c>
      <c r="Q6257">
        <v>2002</v>
      </c>
    </row>
    <row r="6258" spans="1:17" hidden="1" x14ac:dyDescent="0.35">
      <c r="A6258">
        <v>6257</v>
      </c>
      <c r="B6258" s="49">
        <v>333</v>
      </c>
      <c r="C6258" s="49">
        <v>6001</v>
      </c>
      <c r="D6258" s="49">
        <v>3845</v>
      </c>
      <c r="E6258" s="49" t="s">
        <v>173</v>
      </c>
      <c r="F6258">
        <v>3</v>
      </c>
      <c r="G6258">
        <v>3</v>
      </c>
      <c r="J6258" t="s">
        <v>59</v>
      </c>
      <c r="K6258" t="s">
        <v>60</v>
      </c>
      <c r="L6258" t="s">
        <v>61</v>
      </c>
      <c r="O6258" t="s">
        <v>62</v>
      </c>
      <c r="P6258">
        <v>1965</v>
      </c>
      <c r="Q6258">
        <v>1965</v>
      </c>
    </row>
    <row r="6259" spans="1:17" hidden="1" x14ac:dyDescent="0.35">
      <c r="A6259">
        <v>6258</v>
      </c>
      <c r="B6259" s="49">
        <v>333</v>
      </c>
      <c r="C6259" s="49">
        <v>6001</v>
      </c>
      <c r="D6259" s="49">
        <v>3845</v>
      </c>
      <c r="E6259" s="49" t="s">
        <v>58</v>
      </c>
      <c r="F6259">
        <v>900</v>
      </c>
      <c r="G6259">
        <v>900</v>
      </c>
      <c r="J6259" t="s">
        <v>59</v>
      </c>
      <c r="K6259" t="s">
        <v>60</v>
      </c>
      <c r="L6259" t="s">
        <v>61</v>
      </c>
      <c r="O6259" t="s">
        <v>62</v>
      </c>
      <c r="P6259">
        <v>2002</v>
      </c>
      <c r="Q6259">
        <v>2002</v>
      </c>
    </row>
    <row r="6260" spans="1:17" hidden="1" x14ac:dyDescent="0.35">
      <c r="A6260">
        <v>6259</v>
      </c>
      <c r="B6260" s="49">
        <v>333</v>
      </c>
      <c r="C6260" s="49">
        <v>6001</v>
      </c>
      <c r="D6260" s="49">
        <v>3846</v>
      </c>
      <c r="E6260" s="49" t="s">
        <v>58</v>
      </c>
      <c r="F6260">
        <v>16200</v>
      </c>
      <c r="G6260">
        <v>16200</v>
      </c>
      <c r="J6260" t="s">
        <v>59</v>
      </c>
      <c r="K6260" t="s">
        <v>60</v>
      </c>
      <c r="L6260" t="s">
        <v>61</v>
      </c>
      <c r="O6260" t="s">
        <v>62</v>
      </c>
      <c r="P6260">
        <v>2002</v>
      </c>
      <c r="Q6260">
        <v>2002</v>
      </c>
    </row>
    <row r="6261" spans="1:17" hidden="1" x14ac:dyDescent="0.35">
      <c r="A6261">
        <v>6260</v>
      </c>
      <c r="B6261" s="49">
        <v>333</v>
      </c>
      <c r="C6261" s="49">
        <v>6001</v>
      </c>
      <c r="D6261" s="49">
        <v>3288</v>
      </c>
      <c r="E6261" s="49" t="s">
        <v>58</v>
      </c>
      <c r="F6261">
        <v>6000</v>
      </c>
      <c r="G6261">
        <v>6000</v>
      </c>
      <c r="J6261" t="s">
        <v>59</v>
      </c>
      <c r="K6261" t="s">
        <v>60</v>
      </c>
      <c r="L6261" t="s">
        <v>61</v>
      </c>
      <c r="O6261" t="s">
        <v>62</v>
      </c>
      <c r="P6261">
        <v>1965</v>
      </c>
      <c r="Q6261">
        <v>1965</v>
      </c>
    </row>
    <row r="6262" spans="1:17" hidden="1" x14ac:dyDescent="0.35">
      <c r="A6262">
        <v>6261</v>
      </c>
      <c r="B6262" s="49">
        <v>333</v>
      </c>
      <c r="C6262" s="49">
        <v>6001</v>
      </c>
      <c r="D6262" s="49">
        <v>3288</v>
      </c>
      <c r="E6262" s="49" t="s">
        <v>58</v>
      </c>
      <c r="F6262">
        <v>1600000</v>
      </c>
      <c r="G6262">
        <v>1600000</v>
      </c>
      <c r="J6262" t="s">
        <v>59</v>
      </c>
      <c r="K6262" t="s">
        <v>60</v>
      </c>
      <c r="L6262" t="s">
        <v>61</v>
      </c>
      <c r="O6262" t="s">
        <v>62</v>
      </c>
      <c r="P6262">
        <v>2002</v>
      </c>
      <c r="Q6262">
        <v>2002</v>
      </c>
    </row>
    <row r="6263" spans="1:17" hidden="1" x14ac:dyDescent="0.35">
      <c r="A6263">
        <v>6262</v>
      </c>
      <c r="B6263" s="49">
        <v>333</v>
      </c>
      <c r="C6263" s="49">
        <v>6001</v>
      </c>
      <c r="D6263" s="49">
        <v>3286</v>
      </c>
      <c r="E6263" s="49" t="s">
        <v>58</v>
      </c>
      <c r="F6263">
        <v>25</v>
      </c>
      <c r="G6263">
        <v>25</v>
      </c>
      <c r="J6263" t="s">
        <v>59</v>
      </c>
      <c r="K6263" t="s">
        <v>60</v>
      </c>
      <c r="L6263" t="s">
        <v>61</v>
      </c>
      <c r="O6263" t="s">
        <v>62</v>
      </c>
      <c r="P6263">
        <v>1965</v>
      </c>
      <c r="Q6263">
        <v>1965</v>
      </c>
    </row>
    <row r="6264" spans="1:17" hidden="1" x14ac:dyDescent="0.35">
      <c r="A6264">
        <v>6263</v>
      </c>
      <c r="B6264" s="49">
        <v>333</v>
      </c>
      <c r="C6264" s="49">
        <v>6001</v>
      </c>
      <c r="D6264" s="49">
        <v>3286</v>
      </c>
      <c r="E6264" s="49" t="s">
        <v>58</v>
      </c>
      <c r="F6264">
        <v>2000</v>
      </c>
      <c r="G6264">
        <v>2000</v>
      </c>
      <c r="J6264" t="s">
        <v>59</v>
      </c>
      <c r="K6264" t="s">
        <v>60</v>
      </c>
      <c r="L6264" t="s">
        <v>61</v>
      </c>
      <c r="O6264" t="s">
        <v>62</v>
      </c>
      <c r="P6264">
        <v>2002</v>
      </c>
      <c r="Q6264">
        <v>2002</v>
      </c>
    </row>
    <row r="6265" spans="1:17" hidden="1" x14ac:dyDescent="0.35">
      <c r="A6265">
        <v>6264</v>
      </c>
      <c r="B6265" s="49">
        <v>333</v>
      </c>
      <c r="C6265" s="49">
        <v>6001</v>
      </c>
      <c r="D6265" s="49">
        <v>3294</v>
      </c>
      <c r="E6265" s="49" t="s">
        <v>58</v>
      </c>
      <c r="F6265">
        <v>1000</v>
      </c>
      <c r="G6265">
        <v>1000</v>
      </c>
      <c r="J6265" t="s">
        <v>59</v>
      </c>
      <c r="K6265" t="s">
        <v>60</v>
      </c>
      <c r="L6265" t="s">
        <v>61</v>
      </c>
      <c r="O6265" t="s">
        <v>62</v>
      </c>
      <c r="P6265">
        <v>1965</v>
      </c>
      <c r="Q6265">
        <v>1965</v>
      </c>
    </row>
    <row r="6266" spans="1:17" hidden="1" x14ac:dyDescent="0.35">
      <c r="A6266">
        <v>6265</v>
      </c>
      <c r="B6266" s="49">
        <v>333</v>
      </c>
      <c r="C6266" s="49">
        <v>6001</v>
      </c>
      <c r="D6266" s="49">
        <v>3294</v>
      </c>
      <c r="E6266" s="49" t="s">
        <v>58</v>
      </c>
      <c r="F6266">
        <v>3600</v>
      </c>
      <c r="G6266">
        <v>3600</v>
      </c>
      <c r="J6266" t="s">
        <v>59</v>
      </c>
      <c r="K6266" t="s">
        <v>60</v>
      </c>
      <c r="L6266" t="s">
        <v>61</v>
      </c>
      <c r="O6266" t="s">
        <v>62</v>
      </c>
      <c r="P6266">
        <v>2002</v>
      </c>
      <c r="Q6266">
        <v>2002</v>
      </c>
    </row>
    <row r="6267" spans="1:17" hidden="1" x14ac:dyDescent="0.35">
      <c r="A6267">
        <v>6266</v>
      </c>
      <c r="B6267" s="49">
        <v>333</v>
      </c>
      <c r="C6267" s="49">
        <v>6001</v>
      </c>
      <c r="D6267" s="49">
        <v>1016817</v>
      </c>
      <c r="E6267" s="49" t="s">
        <v>58</v>
      </c>
      <c r="F6267">
        <v>26</v>
      </c>
      <c r="G6267">
        <v>26</v>
      </c>
      <c r="J6267" t="s">
        <v>59</v>
      </c>
      <c r="K6267" t="s">
        <v>60</v>
      </c>
      <c r="L6267" t="s">
        <v>61</v>
      </c>
      <c r="O6267" t="s">
        <v>62</v>
      </c>
      <c r="P6267">
        <v>2002</v>
      </c>
      <c r="Q6267">
        <v>2002</v>
      </c>
    </row>
    <row r="6268" spans="1:17" hidden="1" x14ac:dyDescent="0.35">
      <c r="A6268">
        <v>6267</v>
      </c>
      <c r="B6268" s="49">
        <v>333</v>
      </c>
      <c r="C6268" s="49">
        <v>6001</v>
      </c>
      <c r="D6268" s="49">
        <v>3298</v>
      </c>
      <c r="E6268" s="49" t="s">
        <v>58</v>
      </c>
      <c r="F6268">
        <v>38</v>
      </c>
      <c r="G6268">
        <v>38</v>
      </c>
      <c r="J6268" t="s">
        <v>59</v>
      </c>
      <c r="K6268" t="s">
        <v>60</v>
      </c>
      <c r="L6268" t="s">
        <v>61</v>
      </c>
      <c r="O6268" t="s">
        <v>62</v>
      </c>
      <c r="P6268">
        <v>2002</v>
      </c>
      <c r="Q6268">
        <v>2002</v>
      </c>
    </row>
    <row r="6269" spans="1:17" hidden="1" x14ac:dyDescent="0.35">
      <c r="A6269">
        <v>6268</v>
      </c>
      <c r="B6269" s="49">
        <v>333</v>
      </c>
      <c r="C6269" s="49">
        <v>6001</v>
      </c>
      <c r="D6269" s="49">
        <v>3928</v>
      </c>
      <c r="E6269" s="49" t="s">
        <v>58</v>
      </c>
      <c r="F6269">
        <v>10</v>
      </c>
      <c r="G6269">
        <v>10</v>
      </c>
      <c r="J6269" t="s">
        <v>59</v>
      </c>
      <c r="K6269" t="s">
        <v>60</v>
      </c>
      <c r="L6269" t="s">
        <v>61</v>
      </c>
      <c r="O6269" t="s">
        <v>62</v>
      </c>
      <c r="P6269">
        <v>2002</v>
      </c>
      <c r="Q6269">
        <v>2002</v>
      </c>
    </row>
    <row r="6270" spans="1:17" hidden="1" x14ac:dyDescent="0.35">
      <c r="A6270">
        <v>6269</v>
      </c>
      <c r="B6270" s="49">
        <v>333</v>
      </c>
      <c r="C6270" s="49">
        <v>6002</v>
      </c>
      <c r="D6270" s="49">
        <v>3649</v>
      </c>
      <c r="E6270" s="49" t="s">
        <v>58</v>
      </c>
      <c r="F6270">
        <v>122</v>
      </c>
      <c r="G6270">
        <v>122</v>
      </c>
      <c r="J6270" t="s">
        <v>59</v>
      </c>
      <c r="K6270" t="s">
        <v>60</v>
      </c>
      <c r="L6270" t="s">
        <v>61</v>
      </c>
      <c r="O6270" t="s">
        <v>62</v>
      </c>
      <c r="P6270">
        <v>1986</v>
      </c>
      <c r="Q6270">
        <v>1986</v>
      </c>
    </row>
    <row r="6271" spans="1:17" hidden="1" x14ac:dyDescent="0.35">
      <c r="A6271">
        <v>6270</v>
      </c>
      <c r="B6271" s="49">
        <v>333</v>
      </c>
      <c r="C6271" s="49">
        <v>6002</v>
      </c>
      <c r="D6271" s="49">
        <v>3649</v>
      </c>
      <c r="E6271" s="49" t="s">
        <v>58</v>
      </c>
      <c r="F6271">
        <v>496</v>
      </c>
      <c r="G6271">
        <v>496</v>
      </c>
      <c r="J6271" t="s">
        <v>59</v>
      </c>
      <c r="K6271" t="s">
        <v>60</v>
      </c>
      <c r="L6271" t="s">
        <v>61</v>
      </c>
      <c r="O6271" t="s">
        <v>62</v>
      </c>
      <c r="P6271">
        <v>2007</v>
      </c>
      <c r="Q6271">
        <v>2007</v>
      </c>
    </row>
    <row r="6272" spans="1:17" hidden="1" x14ac:dyDescent="0.35">
      <c r="A6272">
        <v>6271</v>
      </c>
      <c r="B6272" s="49">
        <v>333</v>
      </c>
      <c r="C6272" s="49">
        <v>6002</v>
      </c>
      <c r="D6272" s="49">
        <v>32652</v>
      </c>
      <c r="E6272" s="49" t="s">
        <v>58</v>
      </c>
      <c r="F6272">
        <v>2387</v>
      </c>
      <c r="G6272">
        <v>2387</v>
      </c>
      <c r="J6272" t="s">
        <v>59</v>
      </c>
      <c r="K6272" t="s">
        <v>60</v>
      </c>
      <c r="L6272" t="s">
        <v>61</v>
      </c>
      <c r="O6272" t="s">
        <v>62</v>
      </c>
      <c r="P6272">
        <v>1986</v>
      </c>
      <c r="Q6272">
        <v>1986</v>
      </c>
    </row>
    <row r="6273" spans="1:18" hidden="1" x14ac:dyDescent="0.35">
      <c r="A6273">
        <v>6272</v>
      </c>
      <c r="B6273" s="49">
        <v>333</v>
      </c>
      <c r="C6273" s="49">
        <v>6002</v>
      </c>
      <c r="D6273" s="49">
        <v>32652</v>
      </c>
      <c r="E6273" s="49" t="s">
        <v>58</v>
      </c>
      <c r="F6273">
        <v>3763</v>
      </c>
      <c r="G6273">
        <v>3763</v>
      </c>
      <c r="J6273" t="s">
        <v>59</v>
      </c>
      <c r="K6273" t="s">
        <v>60</v>
      </c>
      <c r="L6273" t="s">
        <v>61</v>
      </c>
      <c r="O6273" t="s">
        <v>62</v>
      </c>
      <c r="P6273">
        <v>2007</v>
      </c>
      <c r="Q6273">
        <v>2007</v>
      </c>
    </row>
    <row r="6274" spans="1:18" hidden="1" x14ac:dyDescent="0.35">
      <c r="A6274">
        <v>6273</v>
      </c>
      <c r="B6274" s="49">
        <v>333</v>
      </c>
      <c r="C6274" s="49">
        <v>6002</v>
      </c>
      <c r="D6274" s="49">
        <v>3659</v>
      </c>
      <c r="E6274" s="49" t="s">
        <v>58</v>
      </c>
      <c r="F6274">
        <v>15</v>
      </c>
      <c r="G6274">
        <v>15</v>
      </c>
      <c r="J6274" t="s">
        <v>59</v>
      </c>
      <c r="K6274" t="s">
        <v>60</v>
      </c>
      <c r="L6274" t="s">
        <v>61</v>
      </c>
      <c r="O6274" t="s">
        <v>62</v>
      </c>
      <c r="P6274">
        <v>1986</v>
      </c>
      <c r="Q6274">
        <v>1986</v>
      </c>
    </row>
    <row r="6275" spans="1:18" hidden="1" x14ac:dyDescent="0.35">
      <c r="A6275">
        <v>6274</v>
      </c>
      <c r="B6275" s="49">
        <v>333</v>
      </c>
      <c r="C6275" s="49">
        <v>6002</v>
      </c>
      <c r="D6275" s="49">
        <v>3659</v>
      </c>
      <c r="E6275" s="49" t="s">
        <v>58</v>
      </c>
      <c r="F6275">
        <v>275</v>
      </c>
      <c r="G6275">
        <v>275</v>
      </c>
      <c r="J6275" t="s">
        <v>59</v>
      </c>
      <c r="K6275" t="s">
        <v>60</v>
      </c>
      <c r="L6275" t="s">
        <v>61</v>
      </c>
      <c r="O6275" t="s">
        <v>62</v>
      </c>
      <c r="P6275">
        <v>2007</v>
      </c>
      <c r="Q6275">
        <v>2007</v>
      </c>
    </row>
    <row r="6276" spans="1:18" hidden="1" x14ac:dyDescent="0.35">
      <c r="A6276">
        <v>6275</v>
      </c>
      <c r="B6276" s="49">
        <v>333</v>
      </c>
      <c r="C6276" s="49">
        <v>6002</v>
      </c>
      <c r="D6276" s="49">
        <v>3658</v>
      </c>
      <c r="E6276" s="49" t="s">
        <v>58</v>
      </c>
      <c r="F6276">
        <v>41</v>
      </c>
      <c r="G6276">
        <v>41</v>
      </c>
      <c r="J6276" t="s">
        <v>59</v>
      </c>
      <c r="K6276" t="s">
        <v>60</v>
      </c>
      <c r="L6276" t="s">
        <v>61</v>
      </c>
      <c r="O6276" t="s">
        <v>62</v>
      </c>
      <c r="P6276">
        <v>1986</v>
      </c>
      <c r="Q6276">
        <v>1986</v>
      </c>
    </row>
    <row r="6277" spans="1:18" hidden="1" x14ac:dyDescent="0.35">
      <c r="A6277">
        <v>6276</v>
      </c>
      <c r="B6277" s="49">
        <v>333</v>
      </c>
      <c r="C6277" s="49">
        <v>6002</v>
      </c>
      <c r="D6277" s="49">
        <v>3658</v>
      </c>
      <c r="E6277" s="49" t="s">
        <v>58</v>
      </c>
      <c r="F6277">
        <v>825</v>
      </c>
      <c r="G6277">
        <v>825</v>
      </c>
      <c r="J6277" t="s">
        <v>59</v>
      </c>
      <c r="K6277" t="s">
        <v>60</v>
      </c>
      <c r="L6277" t="s">
        <v>61</v>
      </c>
      <c r="O6277" t="s">
        <v>62</v>
      </c>
      <c r="P6277">
        <v>2007</v>
      </c>
      <c r="Q6277">
        <v>2007</v>
      </c>
    </row>
    <row r="6278" spans="1:18" hidden="1" x14ac:dyDescent="0.35">
      <c r="A6278">
        <v>6277</v>
      </c>
      <c r="B6278" s="49">
        <v>333</v>
      </c>
      <c r="C6278" s="49">
        <v>6002</v>
      </c>
      <c r="D6278" s="49">
        <v>3845</v>
      </c>
      <c r="E6278" s="49" t="s">
        <v>58</v>
      </c>
      <c r="F6278">
        <v>550</v>
      </c>
      <c r="G6278">
        <v>550</v>
      </c>
      <c r="J6278" t="s">
        <v>59</v>
      </c>
      <c r="K6278" t="s">
        <v>60</v>
      </c>
      <c r="L6278" t="s">
        <v>61</v>
      </c>
      <c r="O6278" t="s">
        <v>62</v>
      </c>
      <c r="P6278">
        <v>2007</v>
      </c>
      <c r="Q6278">
        <v>2007</v>
      </c>
    </row>
    <row r="6279" spans="1:18" hidden="1" x14ac:dyDescent="0.35">
      <c r="A6279">
        <v>6278</v>
      </c>
      <c r="B6279" s="49">
        <v>333</v>
      </c>
      <c r="C6279" s="49">
        <v>6002</v>
      </c>
      <c r="D6279" s="49">
        <v>3846</v>
      </c>
      <c r="E6279" s="49" t="s">
        <v>58</v>
      </c>
      <c r="F6279">
        <v>3850</v>
      </c>
      <c r="G6279">
        <v>3850</v>
      </c>
      <c r="J6279" t="s">
        <v>59</v>
      </c>
      <c r="K6279" t="s">
        <v>60</v>
      </c>
      <c r="L6279" t="s">
        <v>61</v>
      </c>
      <c r="O6279" t="s">
        <v>62</v>
      </c>
      <c r="P6279">
        <v>2007</v>
      </c>
      <c r="Q6279">
        <v>2007</v>
      </c>
    </row>
    <row r="6280" spans="1:18" hidden="1" x14ac:dyDescent="0.35">
      <c r="A6280">
        <v>6279</v>
      </c>
      <c r="B6280" s="49">
        <v>333</v>
      </c>
      <c r="C6280" s="49">
        <v>6002</v>
      </c>
      <c r="D6280" s="49">
        <v>3288</v>
      </c>
      <c r="E6280" s="49" t="s">
        <v>58</v>
      </c>
      <c r="F6280">
        <v>150000</v>
      </c>
      <c r="G6280">
        <v>150000</v>
      </c>
      <c r="J6280" t="s">
        <v>59</v>
      </c>
      <c r="K6280" t="s">
        <v>60</v>
      </c>
      <c r="L6280" t="s">
        <v>61</v>
      </c>
      <c r="O6280" t="s">
        <v>62</v>
      </c>
      <c r="P6280">
        <v>2007</v>
      </c>
      <c r="Q6280">
        <v>2007</v>
      </c>
    </row>
    <row r="6281" spans="1:18" hidden="1" x14ac:dyDescent="0.35">
      <c r="A6281">
        <v>6280</v>
      </c>
      <c r="B6281" s="49">
        <v>333</v>
      </c>
      <c r="C6281" s="49">
        <v>6002</v>
      </c>
      <c r="D6281" s="49">
        <v>3286</v>
      </c>
      <c r="E6281" s="49" t="s">
        <v>58</v>
      </c>
      <c r="F6281">
        <v>2000</v>
      </c>
      <c r="G6281">
        <v>2000</v>
      </c>
      <c r="J6281" t="s">
        <v>59</v>
      </c>
      <c r="K6281" t="s">
        <v>60</v>
      </c>
      <c r="L6281" t="s">
        <v>61</v>
      </c>
      <c r="O6281" t="s">
        <v>62</v>
      </c>
      <c r="P6281">
        <v>2007</v>
      </c>
      <c r="Q6281">
        <v>2007</v>
      </c>
    </row>
    <row r="6282" spans="1:18" hidden="1" x14ac:dyDescent="0.35">
      <c r="A6282">
        <v>6281</v>
      </c>
      <c r="B6282" s="49">
        <v>333</v>
      </c>
      <c r="C6282" s="49">
        <v>6002</v>
      </c>
      <c r="D6282" s="49">
        <v>3294</v>
      </c>
      <c r="E6282" s="49" t="s">
        <v>58</v>
      </c>
      <c r="F6282">
        <v>50</v>
      </c>
      <c r="G6282">
        <v>50</v>
      </c>
      <c r="J6282" t="s">
        <v>59</v>
      </c>
      <c r="K6282" t="s">
        <v>60</v>
      </c>
      <c r="L6282" t="s">
        <v>61</v>
      </c>
      <c r="O6282" t="s">
        <v>62</v>
      </c>
      <c r="P6282">
        <v>1986</v>
      </c>
      <c r="Q6282">
        <v>1986</v>
      </c>
    </row>
    <row r="6283" spans="1:18" hidden="1" x14ac:dyDescent="0.35">
      <c r="A6283">
        <v>6282</v>
      </c>
      <c r="B6283" s="49">
        <v>333</v>
      </c>
      <c r="C6283" s="49">
        <v>6002</v>
      </c>
      <c r="D6283" s="49">
        <v>3294</v>
      </c>
      <c r="E6283" s="49" t="s">
        <v>58</v>
      </c>
      <c r="F6283">
        <v>1000</v>
      </c>
      <c r="G6283">
        <v>1000</v>
      </c>
      <c r="J6283" t="s">
        <v>59</v>
      </c>
      <c r="K6283" t="s">
        <v>60</v>
      </c>
      <c r="L6283" t="s">
        <v>61</v>
      </c>
      <c r="O6283" t="s">
        <v>62</v>
      </c>
      <c r="P6283">
        <v>2007</v>
      </c>
      <c r="Q6283">
        <v>2007</v>
      </c>
    </row>
    <row r="6284" spans="1:18" hidden="1" x14ac:dyDescent="0.35">
      <c r="A6284">
        <v>6283</v>
      </c>
      <c r="B6284" s="49">
        <v>333</v>
      </c>
      <c r="C6284" s="49">
        <v>6002</v>
      </c>
      <c r="D6284" s="49">
        <v>1016817</v>
      </c>
      <c r="E6284" s="49" t="s">
        <v>453</v>
      </c>
      <c r="F6284">
        <v>11</v>
      </c>
      <c r="G6284">
        <v>11</v>
      </c>
      <c r="J6284" t="s">
        <v>59</v>
      </c>
      <c r="K6284" t="s">
        <v>60</v>
      </c>
      <c r="L6284" t="s">
        <v>61</v>
      </c>
      <c r="O6284" t="s">
        <v>62</v>
      </c>
      <c r="P6284">
        <v>2007</v>
      </c>
      <c r="Q6284">
        <v>2007</v>
      </c>
    </row>
    <row r="6285" spans="1:18" hidden="1" x14ac:dyDescent="0.35">
      <c r="A6285">
        <v>6284</v>
      </c>
      <c r="B6285" s="49">
        <v>333</v>
      </c>
      <c r="C6285" s="49">
        <v>6002</v>
      </c>
      <c r="D6285" s="49">
        <v>3298</v>
      </c>
      <c r="E6285" s="49" t="s">
        <v>173</v>
      </c>
      <c r="F6285">
        <v>2</v>
      </c>
      <c r="G6285">
        <v>2</v>
      </c>
      <c r="J6285" t="s">
        <v>59</v>
      </c>
      <c r="K6285" t="s">
        <v>60</v>
      </c>
      <c r="L6285" t="s">
        <v>61</v>
      </c>
      <c r="O6285" t="s">
        <v>62</v>
      </c>
      <c r="P6285">
        <v>1986</v>
      </c>
      <c r="Q6285">
        <v>1986</v>
      </c>
    </row>
    <row r="6286" spans="1:18" hidden="1" x14ac:dyDescent="0.35">
      <c r="A6286">
        <v>6285</v>
      </c>
      <c r="B6286" s="49">
        <v>333</v>
      </c>
      <c r="C6286" s="49">
        <v>6002</v>
      </c>
      <c r="D6286" s="49">
        <v>3298</v>
      </c>
      <c r="E6286" s="49" t="s">
        <v>58</v>
      </c>
      <c r="F6286">
        <v>50</v>
      </c>
      <c r="G6286">
        <v>50</v>
      </c>
      <c r="J6286" t="s">
        <v>59</v>
      </c>
      <c r="K6286" t="s">
        <v>60</v>
      </c>
      <c r="L6286" t="s">
        <v>61</v>
      </c>
      <c r="O6286" t="s">
        <v>62</v>
      </c>
      <c r="P6286">
        <v>2007</v>
      </c>
      <c r="Q6286">
        <v>2007</v>
      </c>
    </row>
    <row r="6287" spans="1:18" hidden="1" x14ac:dyDescent="0.35">
      <c r="A6287">
        <v>6286</v>
      </c>
      <c r="B6287" s="49">
        <v>333</v>
      </c>
      <c r="C6287" s="49">
        <v>6002</v>
      </c>
      <c r="D6287" s="49">
        <v>3928</v>
      </c>
      <c r="E6287" s="49" t="s">
        <v>173</v>
      </c>
      <c r="F6287">
        <v>1</v>
      </c>
      <c r="G6287">
        <v>1</v>
      </c>
      <c r="J6287" t="s">
        <v>59</v>
      </c>
      <c r="K6287" t="s">
        <v>60</v>
      </c>
      <c r="O6287" t="s">
        <v>62</v>
      </c>
      <c r="P6287">
        <v>2007</v>
      </c>
      <c r="Q6287">
        <v>2007</v>
      </c>
      <c r="R6287" t="s">
        <v>3280</v>
      </c>
    </row>
    <row r="6288" spans="1:18" hidden="1" x14ac:dyDescent="0.35">
      <c r="A6288">
        <v>6287</v>
      </c>
      <c r="B6288" s="49">
        <v>401</v>
      </c>
      <c r="C6288" s="49">
        <v>26026</v>
      </c>
      <c r="D6288" s="49">
        <v>32228</v>
      </c>
      <c r="E6288" s="49" t="s">
        <v>58</v>
      </c>
      <c r="F6288">
        <v>25</v>
      </c>
      <c r="G6288">
        <v>25</v>
      </c>
      <c r="J6288" t="s">
        <v>59</v>
      </c>
      <c r="K6288" t="s">
        <v>2815</v>
      </c>
      <c r="M6288" t="s">
        <v>3297</v>
      </c>
      <c r="O6288" t="s">
        <v>62</v>
      </c>
      <c r="P6288">
        <v>2019</v>
      </c>
      <c r="Q6288">
        <v>2019</v>
      </c>
      <c r="R6288" t="s">
        <v>3287</v>
      </c>
    </row>
    <row r="6289" spans="1:18" hidden="1" x14ac:dyDescent="0.35">
      <c r="A6289">
        <v>6288</v>
      </c>
      <c r="B6289" s="49">
        <v>402</v>
      </c>
      <c r="C6289" s="49">
        <v>26026</v>
      </c>
      <c r="D6289" s="49">
        <v>32228</v>
      </c>
      <c r="E6289" s="49" t="s">
        <v>58</v>
      </c>
      <c r="F6289">
        <v>40</v>
      </c>
      <c r="G6289">
        <v>40</v>
      </c>
      <c r="J6289" t="s">
        <v>59</v>
      </c>
      <c r="K6289" t="s">
        <v>2815</v>
      </c>
      <c r="L6289" t="s">
        <v>61</v>
      </c>
      <c r="M6289" t="s">
        <v>3298</v>
      </c>
      <c r="O6289" t="s">
        <v>62</v>
      </c>
      <c r="P6289">
        <v>2021</v>
      </c>
      <c r="Q6289">
        <v>2021</v>
      </c>
    </row>
    <row r="6290" spans="1:18" hidden="1" x14ac:dyDescent="0.35">
      <c r="A6290">
        <v>6289</v>
      </c>
      <c r="B6290" s="49">
        <v>403</v>
      </c>
      <c r="C6290" s="49">
        <v>26026</v>
      </c>
      <c r="D6290" s="49">
        <v>32228</v>
      </c>
      <c r="E6290" s="49" t="s">
        <v>453</v>
      </c>
      <c r="F6290">
        <v>2</v>
      </c>
      <c r="G6290">
        <v>2</v>
      </c>
      <c r="J6290" t="s">
        <v>59</v>
      </c>
      <c r="K6290" t="s">
        <v>2815</v>
      </c>
      <c r="M6290">
        <v>1</v>
      </c>
      <c r="O6290" t="s">
        <v>88</v>
      </c>
      <c r="P6290">
        <v>2023</v>
      </c>
      <c r="Q6290">
        <v>2023</v>
      </c>
    </row>
    <row r="6291" spans="1:18" hidden="1" x14ac:dyDescent="0.35">
      <c r="A6291">
        <v>6290</v>
      </c>
      <c r="B6291" s="49">
        <v>404</v>
      </c>
      <c r="C6291" s="49">
        <v>26025</v>
      </c>
      <c r="D6291" s="49">
        <v>32228</v>
      </c>
      <c r="E6291" s="49" t="s">
        <v>453</v>
      </c>
      <c r="F6291">
        <v>11</v>
      </c>
      <c r="G6291">
        <v>11</v>
      </c>
      <c r="J6291" t="s">
        <v>59</v>
      </c>
      <c r="K6291" t="s">
        <v>2815</v>
      </c>
      <c r="M6291" t="s">
        <v>3296</v>
      </c>
      <c r="O6291" t="s">
        <v>88</v>
      </c>
      <c r="P6291">
        <v>2020</v>
      </c>
      <c r="Q6291">
        <v>2020</v>
      </c>
    </row>
    <row r="6292" spans="1:18" hidden="1" x14ac:dyDescent="0.35">
      <c r="A6292">
        <v>6291</v>
      </c>
      <c r="B6292" s="49">
        <v>405</v>
      </c>
      <c r="C6292" s="49">
        <v>19089</v>
      </c>
      <c r="D6292" s="49">
        <v>32652</v>
      </c>
      <c r="E6292" s="49" t="s">
        <v>58</v>
      </c>
      <c r="F6292">
        <v>100</v>
      </c>
      <c r="G6292">
        <v>100</v>
      </c>
      <c r="J6292" t="s">
        <v>59</v>
      </c>
      <c r="K6292" t="s">
        <v>121</v>
      </c>
      <c r="L6292" t="s">
        <v>61</v>
      </c>
      <c r="O6292" t="s">
        <v>105</v>
      </c>
      <c r="P6292">
        <v>2010</v>
      </c>
      <c r="Q6292">
        <v>2019</v>
      </c>
      <c r="R6292" t="s">
        <v>3302</v>
      </c>
    </row>
  </sheetData>
  <dataValidations count="10">
    <dataValidation type="list" allowBlank="1" showInputMessage="1" showErrorMessage="1" sqref="E661 E678 E904:E1041 E1087:E1117 E658:E659 E781:E899 E715:E779 E682:E713 E673:E674 E18:E652" xr:uid="{42EA337C-BEF2-4423-A085-457FE9FE6623}">
      <formula1>Historic_occurrence</formula1>
    </dataValidation>
    <dataValidation type="list" allowBlank="1" showInputMessage="1" showErrorMessage="1" sqref="E660 E675:E677 E900:E903 E1042:E1086 E653:E657 E780 E714 E679:E681 E1118:E1183 E662:E672 E2:E16" xr:uid="{DB644B91-688E-4111-A37A-9362531AF709}">
      <formula1>Present_occurrence</formula1>
    </dataValidation>
    <dataValidation type="list" allowBlank="1" showInputMessage="1" showErrorMessage="1" errorTitle="Invalid entry" error="You must enter a defined entry from the dropdown list" sqref="L1042:M1086 L715:L1041 L714:M714 L1087:L1183 L2:L16 M652:M677 L18:L713" xr:uid="{DFBF6940-A03A-4ACA-8E7F-9F757E58CD05}">
      <formula1>Season</formula1>
    </dataValidation>
    <dataValidation type="list" allowBlank="1" showInputMessage="1" showErrorMessage="1" errorTitle="Invalid entry" error="You must enter a defined value from the dropdown list" sqref="N2:N16 N18:N1183" xr:uid="{71AFFDE7-2F0F-4D2C-9DF2-6B0F10FE703F}">
      <formula1>Abundance</formula1>
    </dataValidation>
    <dataValidation type="list" allowBlank="1" showInputMessage="1" showErrorMessage="1" errorTitle="Invalid entry" error="You must enter a predefined value" sqref="H2:H16 H18:H1183" xr:uid="{CCE80771-864A-4A60-8075-B8291DB84026}">
      <formula1>Band_min</formula1>
    </dataValidation>
    <dataValidation type="list" allowBlank="1" showInputMessage="1" showErrorMessage="1" errorTitle="Invalid entry" error="You must enter a defined entry from the dropdown list" sqref="K2:K16 K18:K1183" xr:uid="{3019B5AA-5C8A-4C57-AFE0-17F316A8B123}">
      <formula1>Derivation</formula1>
    </dataValidation>
    <dataValidation type="list" allowBlank="1" showInputMessage="1" showErrorMessage="1" errorTitle="Invalid entry" error="You must enter a defined entry from the dropdown list" sqref="J2:J16 J18:J1183" xr:uid="{441C18C6-BEBE-4391-954A-6552CBCBE646}">
      <formula1>Units</formula1>
    </dataValidation>
    <dataValidation type="list" allowBlank="1" showInputMessage="1" showErrorMessage="1" errorTitle="Invalid entry" error="You must enter a defined entry from the dropdown list" sqref="O2:O16 O18:O1183 O1223 O1285 O2323 O3883 O3886" xr:uid="{F1389943-AF69-4E3B-A136-CC23C2D4CFD4}">
      <formula1>Data_quality</formula1>
    </dataValidation>
    <dataValidation type="list" allowBlank="1" showInputMessage="1" showErrorMessage="1" errorTitle="Invalid entry" error="You must enter a predefined value" sqref="I2:I16" xr:uid="{E43C818E-9F9B-481F-9AFA-910DAF34505D}">
      <formula1>hg</formula1>
    </dataValidation>
    <dataValidation type="list" allowBlank="1" showInputMessage="1" showErrorMessage="1" errorTitle="Invalid entry" error="You must enter a predefined value" sqref="I18:I1183" xr:uid="{D041F6F6-C89C-4E66-B71B-39D26B3F6813}">
      <formula1>Band_max</formula1>
    </dataValidation>
  </dataValidations>
  <pageMargins left="0.7" right="0.7" top="0.75" bottom="0.75" header="0.3" footer="0.3"/>
  <pageSetup paperSize="9" orientation="portrait" horizontalDpi="0"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DC963-E2F1-4AAB-BC0C-4BBD329DE312}">
  <dimension ref="A1:Q6293"/>
  <sheetViews>
    <sheetView topLeftCell="E1" workbookViewId="0">
      <pane ySplit="2" topLeftCell="A435" activePane="bottomLeft" state="frozen"/>
      <selection pane="bottomLeft" activeCell="F442" sqref="F442"/>
    </sheetView>
  </sheetViews>
  <sheetFormatPr defaultRowHeight="14.5" x14ac:dyDescent="0.35"/>
  <cols>
    <col min="3" max="3" width="10" customWidth="1"/>
    <col min="5" max="5" width="39.1796875" bestFit="1" customWidth="1"/>
    <col min="6" max="6" width="29.1796875" bestFit="1" customWidth="1"/>
    <col min="7" max="7" width="24.6328125" bestFit="1" customWidth="1"/>
    <col min="8" max="8" width="17" bestFit="1" customWidth="1"/>
    <col min="9" max="9" width="11.26953125" style="6" bestFit="1" customWidth="1"/>
    <col min="10" max="10" width="10.6328125" style="6" bestFit="1" customWidth="1"/>
    <col min="11" max="11" width="8" style="6" bestFit="1" customWidth="1"/>
    <col min="12" max="12" width="7.81640625" style="6" bestFit="1" customWidth="1"/>
    <col min="13" max="13" width="8" style="6" bestFit="1" customWidth="1"/>
    <col min="14" max="14" width="5.81640625" style="6" bestFit="1" customWidth="1"/>
    <col min="15" max="15" width="13.7265625" customWidth="1"/>
    <col min="16" max="16" width="48.81640625" bestFit="1" customWidth="1"/>
  </cols>
  <sheetData>
    <row r="1" spans="1:17" x14ac:dyDescent="0.35">
      <c r="E1" s="91" t="s">
        <v>3303</v>
      </c>
      <c r="F1" s="91"/>
      <c r="G1" s="91"/>
      <c r="H1" s="91"/>
      <c r="I1" s="91"/>
      <c r="J1" s="91"/>
      <c r="K1" s="91"/>
      <c r="L1" s="91"/>
      <c r="M1" s="91"/>
      <c r="N1" s="91"/>
      <c r="O1" s="91"/>
      <c r="P1" s="91"/>
      <c r="Q1" s="91"/>
    </row>
    <row r="2" spans="1:17" ht="29" x14ac:dyDescent="0.35">
      <c r="A2" s="67" t="s">
        <v>3170</v>
      </c>
      <c r="B2" s="53" t="s">
        <v>2892</v>
      </c>
      <c r="C2" s="53" t="s">
        <v>25</v>
      </c>
      <c r="D2" s="53" t="s">
        <v>2846</v>
      </c>
      <c r="E2" s="4" t="s">
        <v>32</v>
      </c>
      <c r="F2" s="5" t="s">
        <v>3171</v>
      </c>
      <c r="G2" s="4" t="s">
        <v>3172</v>
      </c>
      <c r="H2" s="84" t="s">
        <v>35</v>
      </c>
      <c r="I2" s="88" t="s">
        <v>46</v>
      </c>
      <c r="J2" s="88" t="s">
        <v>47</v>
      </c>
      <c r="K2" s="88" t="s">
        <v>36</v>
      </c>
      <c r="L2" s="88" t="s">
        <v>37</v>
      </c>
      <c r="M2" s="88" t="s">
        <v>38</v>
      </c>
      <c r="N2" s="89" t="s">
        <v>39</v>
      </c>
      <c r="O2" s="85" t="s">
        <v>40</v>
      </c>
      <c r="P2" s="76" t="s">
        <v>48</v>
      </c>
    </row>
    <row r="3" spans="1:17" x14ac:dyDescent="0.35">
      <c r="A3" s="68">
        <v>1</v>
      </c>
      <c r="B3" s="69">
        <v>1</v>
      </c>
      <c r="C3" s="69">
        <v>4072</v>
      </c>
      <c r="D3" s="69">
        <v>3890</v>
      </c>
      <c r="E3" t="str">
        <f>INDEX(Table5[EEZ],MATCH(C3,Table5[Colony_ID],0))</f>
        <v>Fijian Exclusive Economic Zone</v>
      </c>
      <c r="F3" t="str">
        <f>INDEX(Table5[Corrected Island/Colony Name],MATCH('Full Data'!C3,Table5[Colony_ID],0))</f>
        <v>Viti Levu</v>
      </c>
      <c r="G3" t="str">
        <f>INDEX(Table4[Common_Name],MATCH('Full Data'!D3,Table4[SpcRecID],0))</f>
        <v>Collared Petrel</v>
      </c>
      <c r="H3" s="83" t="str">
        <f>INDEX(Data!E$2:E$6500,MATCH(A3,Data!$A$2:$A$6500,0))</f>
        <v>Confirmed</v>
      </c>
      <c r="I3" s="90">
        <f>INDEX(Data!P$2:P$6500,MATCH(A3,Data!$A$2:$A$6500,0))</f>
        <v>1865</v>
      </c>
      <c r="J3" s="90">
        <f>INDEX(Data!Q$2:Q$6500,MATCH($A3,Data!$A$2:$A$6500,0))</f>
        <v>1865</v>
      </c>
      <c r="K3" s="90">
        <f>INDEX(Data!F$2:F$6500,MATCH($A3,Data!$A$2:$A$6500,0))</f>
        <v>0</v>
      </c>
      <c r="L3" s="90">
        <f>INDEX(Data!G$2:G$6500,MATCH($A3,Data!$A$2:$A$6500,0))</f>
        <v>0</v>
      </c>
      <c r="M3" s="90">
        <f>INDEX(Data!H$2:H$6500,MATCH($A3,Data!$A$2:$A$6500,0))</f>
        <v>0</v>
      </c>
      <c r="N3" s="90">
        <f>INDEX(Data!I$2:I$6500,MATCH($A3,Data!$A$2:$A$6500,0))</f>
        <v>0</v>
      </c>
      <c r="O3" s="83">
        <f>INDEX(Data!J$2:J$6500,MATCH($A3,Data!$A$2:$A$6500,0))</f>
        <v>0</v>
      </c>
      <c r="P3" t="str">
        <f>_xlfn.XLOOKUP(B3,Table3[RefID],Table3[Citation])</f>
        <v>Graeffe (1869)</v>
      </c>
    </row>
    <row r="4" spans="1:17" x14ac:dyDescent="0.35">
      <c r="A4" s="68">
        <v>2</v>
      </c>
      <c r="B4" s="69">
        <v>2</v>
      </c>
      <c r="C4" s="69">
        <v>4061</v>
      </c>
      <c r="D4" s="70">
        <v>32228</v>
      </c>
      <c r="E4" t="str">
        <f>INDEX(Table5[EEZ],MATCH(C4,Table5[Colony_ID],0))</f>
        <v>Fijian Exclusive Economic Zone</v>
      </c>
      <c r="F4" t="str">
        <f>INDEX(Table5[Corrected Island/Colony Name],MATCH('Full Data'!C4,Table5[Colony_ID],0))</f>
        <v>Vanua Levu</v>
      </c>
      <c r="G4" t="str">
        <f>INDEX(Table4[Common_Name],MATCH('Full Data'!D4,Table4[SpcRecID],0))</f>
        <v>Tropical Shearwater</v>
      </c>
      <c r="H4" s="83" t="str">
        <f>INDEX(Data!E$2:E$6500,MATCH(A4,Data!$A$2:$A$6500,0))</f>
        <v>Potential Breeding</v>
      </c>
      <c r="I4" s="90">
        <f>INDEX(Data!P$2:P$6500,MATCH(A4,Data!$A$2:$A$6500,0))</f>
        <v>1876</v>
      </c>
      <c r="J4" s="90">
        <f>INDEX(Data!Q$2:Q$6500,MATCH($A4,Data!$A$2:$A$6500,0))</f>
        <v>1876</v>
      </c>
      <c r="K4" s="90">
        <f>INDEX(Data!F$2:F$6500,MATCH($A4,Data!$A$2:$A$6500,0))</f>
        <v>0</v>
      </c>
      <c r="L4" s="90">
        <f>INDEX(Data!G$2:G$6500,MATCH($A4,Data!$A$2:$A$6500,0))</f>
        <v>0</v>
      </c>
      <c r="M4" s="90">
        <f>INDEX(Data!H$2:H$6500,MATCH($A4,Data!$A$2:$A$6500,0))</f>
        <v>0</v>
      </c>
      <c r="N4" s="90">
        <f>INDEX(Data!I$2:I$6500,MATCH($A4,Data!$A$2:$A$6500,0))</f>
        <v>0</v>
      </c>
      <c r="O4" s="83">
        <f>INDEX(Data!J$2:J$6500,MATCH($A4,Data!$A$2:$A$6500,0))</f>
        <v>0</v>
      </c>
      <c r="P4" t="str">
        <f>_xlfn.XLOOKUP(B4,Table3[RefID],Table3[Citation])</f>
        <v>Layard (1876)</v>
      </c>
    </row>
    <row r="5" spans="1:17" x14ac:dyDescent="0.35">
      <c r="A5" s="68">
        <v>3</v>
      </c>
      <c r="B5" s="69">
        <v>3</v>
      </c>
      <c r="C5" s="69">
        <v>4015</v>
      </c>
      <c r="D5" s="69">
        <v>3975</v>
      </c>
      <c r="E5" t="str">
        <f>INDEX(Table5[EEZ],MATCH(C5,Table5[Colony_ID],0))</f>
        <v>Fijian Exclusive Economic Zone</v>
      </c>
      <c r="F5" t="str">
        <f>INDEX(Table5[Corrected Island/Colony Name],MATCH('Full Data'!C5,Table5[Colony_ID],0))</f>
        <v>Kadavu</v>
      </c>
      <c r="G5" t="str">
        <f>INDEX(Table4[Common_Name],MATCH('Full Data'!D5,Table4[SpcRecID],0))</f>
        <v>Polynesian Storm-petrel</v>
      </c>
      <c r="H5" s="83" t="str">
        <f>INDEX(Data!E$2:E$6500,MATCH(A5,Data!$A$2:$A$6500,0))</f>
        <v>Confirmed</v>
      </c>
      <c r="I5" s="90">
        <f>INDEX(Data!P$2:P$6500,MATCH(A5,Data!$A$2:$A$6500,0))</f>
        <v>1876</v>
      </c>
      <c r="J5" s="90">
        <f>INDEX(Data!Q$2:Q$6500,MATCH($A5,Data!$A$2:$A$6500,0))</f>
        <v>1876</v>
      </c>
      <c r="K5" s="90">
        <f>INDEX(Data!F$2:F$6500,MATCH($A5,Data!$A$2:$A$6500,0))</f>
        <v>0</v>
      </c>
      <c r="L5" s="90">
        <f>INDEX(Data!G$2:G$6500,MATCH($A5,Data!$A$2:$A$6500,0))</f>
        <v>0</v>
      </c>
      <c r="M5" s="90">
        <f>INDEX(Data!H$2:H$6500,MATCH($A5,Data!$A$2:$A$6500,0))</f>
        <v>0</v>
      </c>
      <c r="N5" s="90">
        <f>INDEX(Data!I$2:I$6500,MATCH($A5,Data!$A$2:$A$6500,0))</f>
        <v>0</v>
      </c>
      <c r="O5" s="83">
        <f>INDEX(Data!J$2:J$6500,MATCH($A5,Data!$A$2:$A$6500,0))</f>
        <v>0</v>
      </c>
      <c r="P5" t="str">
        <f>_xlfn.XLOOKUP(B5,Table3[RefID],Table3[Citation])</f>
        <v>Finsch (1877)</v>
      </c>
    </row>
    <row r="6" spans="1:17" x14ac:dyDescent="0.35">
      <c r="A6" s="68">
        <v>4</v>
      </c>
      <c r="B6" s="69">
        <v>4</v>
      </c>
      <c r="C6" s="69">
        <v>4072</v>
      </c>
      <c r="D6" s="69">
        <v>3890</v>
      </c>
      <c r="E6" t="str">
        <f>INDEX(Table5[EEZ],MATCH(C6,Table5[Colony_ID],0))</f>
        <v>Fijian Exclusive Economic Zone</v>
      </c>
      <c r="F6" t="str">
        <f>INDEX(Table5[Corrected Island/Colony Name],MATCH('Full Data'!C6,Table5[Colony_ID],0))</f>
        <v>Viti Levu</v>
      </c>
      <c r="G6" t="str">
        <f>INDEX(Table4[Common_Name],MATCH('Full Data'!D6,Table4[SpcRecID],0))</f>
        <v>Collared Petrel</v>
      </c>
      <c r="H6" s="83" t="str">
        <f>INDEX(Data!E$2:E$6500,MATCH(A6,Data!$A$2:$A$6500,0))</f>
        <v>Confirmed</v>
      </c>
      <c r="I6" s="90">
        <f>INDEX(Data!P$2:P$6500,MATCH(A6,Data!$A$2:$A$6500,0))</f>
        <v>1878</v>
      </c>
      <c r="J6" s="90">
        <f>INDEX(Data!Q$2:Q$6500,MATCH($A6,Data!$A$2:$A$6500,0))</f>
        <v>1878</v>
      </c>
      <c r="K6" s="90">
        <f>INDEX(Data!F$2:F$6500,MATCH($A6,Data!$A$2:$A$6500,0))</f>
        <v>0</v>
      </c>
      <c r="L6" s="90">
        <f>INDEX(Data!G$2:G$6500,MATCH($A6,Data!$A$2:$A$6500,0))</f>
        <v>0</v>
      </c>
      <c r="M6" s="90">
        <f>INDEX(Data!H$2:H$6500,MATCH($A6,Data!$A$2:$A$6500,0))</f>
        <v>0</v>
      </c>
      <c r="N6" s="90">
        <f>INDEX(Data!I$2:I$6500,MATCH($A6,Data!$A$2:$A$6500,0))</f>
        <v>0</v>
      </c>
      <c r="O6" s="83">
        <f>INDEX(Data!J$2:J$6500,MATCH($A6,Data!$A$2:$A$6500,0))</f>
        <v>0</v>
      </c>
      <c r="P6" t="str">
        <f>_xlfn.XLOOKUP(B6,Table3[RefID],Table3[Citation])</f>
        <v>Kleinschmidt (1879)</v>
      </c>
    </row>
    <row r="7" spans="1:17" x14ac:dyDescent="0.35">
      <c r="A7" s="68">
        <v>5</v>
      </c>
      <c r="B7" s="69">
        <v>5</v>
      </c>
      <c r="C7" s="69">
        <v>4044</v>
      </c>
      <c r="D7" s="69">
        <v>3890</v>
      </c>
      <c r="E7" t="str">
        <f>INDEX(Table5[EEZ],MATCH(C7,Table5[Colony_ID],0))</f>
        <v>Fijian Exclusive Economic Zone</v>
      </c>
      <c r="F7" t="str">
        <f>INDEX(Table5[Corrected Island/Colony Name],MATCH('Full Data'!C7,Table5[Colony_ID],0))</f>
        <v>Ovalau</v>
      </c>
      <c r="G7" t="str">
        <f>INDEX(Table4[Common_Name],MATCH('Full Data'!D7,Table4[SpcRecID],0))</f>
        <v>Collared Petrel</v>
      </c>
      <c r="H7" s="83" t="str">
        <f>INDEX(Data!E$2:E$6500,MATCH(A7,Data!$A$2:$A$6500,0))</f>
        <v>Confirmed</v>
      </c>
      <c r="I7" s="90">
        <f>INDEX(Data!P$2:P$6500,MATCH(A7,Data!$A$2:$A$6500,0))</f>
        <v>1882</v>
      </c>
      <c r="J7" s="90">
        <f>INDEX(Data!Q$2:Q$6500,MATCH($A7,Data!$A$2:$A$6500,0))</f>
        <v>1882</v>
      </c>
      <c r="K7" s="90">
        <f>INDEX(Data!F$2:F$6500,MATCH($A7,Data!$A$2:$A$6500,0))</f>
        <v>0</v>
      </c>
      <c r="L7" s="90">
        <f>INDEX(Data!G$2:G$6500,MATCH($A7,Data!$A$2:$A$6500,0))</f>
        <v>0</v>
      </c>
      <c r="M7" s="90">
        <f>INDEX(Data!H$2:H$6500,MATCH($A7,Data!$A$2:$A$6500,0))</f>
        <v>0</v>
      </c>
      <c r="N7" s="90">
        <f>INDEX(Data!I$2:I$6500,MATCH($A7,Data!$A$2:$A$6500,0))</f>
        <v>0</v>
      </c>
      <c r="O7" s="83">
        <f>INDEX(Data!J$2:J$6500,MATCH($A7,Data!$A$2:$A$6500,0))</f>
        <v>0</v>
      </c>
      <c r="P7" t="str">
        <f>_xlfn.XLOOKUP(B7,Table3[RefID],Table3[Citation])</f>
        <v>Ramsay (1882)</v>
      </c>
    </row>
    <row r="8" spans="1:17" x14ac:dyDescent="0.35">
      <c r="A8" s="68">
        <v>6</v>
      </c>
      <c r="B8" s="69">
        <v>6</v>
      </c>
      <c r="C8" s="69">
        <v>22031</v>
      </c>
      <c r="D8" s="69">
        <v>3659</v>
      </c>
      <c r="E8" t="str">
        <f>INDEX(Table5[EEZ],MATCH(C8,Table5[Colony_ID],0))</f>
        <v>Solomon Islands Exclusive Economic Zone</v>
      </c>
      <c r="F8" t="str">
        <f>INDEX(Table5[Corrected Island/Colony Name],MATCH('Full Data'!C8,Table5[Colony_ID],0))</f>
        <v>Savo</v>
      </c>
      <c r="G8" t="str">
        <f>INDEX(Table4[Common_Name],MATCH('Full Data'!D8,Table4[SpcRecID],0))</f>
        <v>Brown Booby</v>
      </c>
      <c r="H8" s="83" t="str">
        <f>INDEX(Data!E$2:E$6500,MATCH(A8,Data!$A$2:$A$6500,0))</f>
        <v>data deficient</v>
      </c>
      <c r="I8" s="90">
        <f>INDEX(Data!P$2:P$6500,MATCH(A8,Data!$A$2:$A$6500,0))</f>
        <v>0</v>
      </c>
      <c r="J8" s="90">
        <f>INDEX(Data!Q$2:Q$6500,MATCH($A8,Data!$A$2:$A$6500,0))</f>
        <v>1982</v>
      </c>
      <c r="K8" s="90">
        <f>INDEX(Data!F$2:F$6500,MATCH($A8,Data!$A$2:$A$6500,0))</f>
        <v>0</v>
      </c>
      <c r="L8" s="90">
        <f>INDEX(Data!G$2:G$6500,MATCH($A8,Data!$A$2:$A$6500,0))</f>
        <v>0</v>
      </c>
      <c r="M8" s="90">
        <f>INDEX(Data!H$2:H$6500,MATCH($A8,Data!$A$2:$A$6500,0))</f>
        <v>0</v>
      </c>
      <c r="N8" s="90">
        <f>INDEX(Data!I$2:I$6500,MATCH($A8,Data!$A$2:$A$6500,0))</f>
        <v>0</v>
      </c>
      <c r="O8" s="83">
        <f>INDEX(Data!J$2:J$6500,MATCH($A8,Data!$A$2:$A$6500,0))</f>
        <v>0</v>
      </c>
      <c r="P8" t="str">
        <f>_xlfn.XLOOKUP(B8,Table3[RefID],Table3[Citation])</f>
        <v>Tristram (1882)</v>
      </c>
    </row>
    <row r="9" spans="1:17" x14ac:dyDescent="0.35">
      <c r="A9" s="68">
        <v>7</v>
      </c>
      <c r="B9" s="69">
        <v>6</v>
      </c>
      <c r="C9" s="69">
        <v>22019</v>
      </c>
      <c r="D9" s="69">
        <v>3263</v>
      </c>
      <c r="E9" t="str">
        <f>INDEX(Table5[EEZ],MATCH(C9,Table5[Colony_ID],0))</f>
        <v>Solomon Islands Exclusive Economic Zone</v>
      </c>
      <c r="F9" t="str">
        <f>INDEX(Table5[Corrected Island/Colony Name],MATCH('Full Data'!C9,Table5[Colony_ID],0))</f>
        <v>Rendova</v>
      </c>
      <c r="G9" t="str">
        <f>INDEX(Table4[Common_Name],MATCH('Full Data'!D9,Table4[SpcRecID],0))</f>
        <v>Greater crested Tern</v>
      </c>
      <c r="H9" s="83" t="str">
        <f>INDEX(Data!E$2:E$6500,MATCH(A9,Data!$A$2:$A$6500,0))</f>
        <v>data deficient</v>
      </c>
      <c r="I9" s="90">
        <f>INDEX(Data!P$2:P$6500,MATCH(A9,Data!$A$2:$A$6500,0))</f>
        <v>0</v>
      </c>
      <c r="J9" s="90">
        <f>INDEX(Data!Q$2:Q$6500,MATCH($A9,Data!$A$2:$A$6500,0))</f>
        <v>1882</v>
      </c>
      <c r="K9" s="90">
        <f>INDEX(Data!F$2:F$6500,MATCH($A9,Data!$A$2:$A$6500,0))</f>
        <v>0</v>
      </c>
      <c r="L9" s="90">
        <f>INDEX(Data!G$2:G$6500,MATCH($A9,Data!$A$2:$A$6500,0))</f>
        <v>0</v>
      </c>
      <c r="M9" s="90">
        <f>INDEX(Data!H$2:H$6500,MATCH($A9,Data!$A$2:$A$6500,0))</f>
        <v>0</v>
      </c>
      <c r="N9" s="90">
        <f>INDEX(Data!I$2:I$6500,MATCH($A9,Data!$A$2:$A$6500,0))</f>
        <v>0</v>
      </c>
      <c r="O9" s="83">
        <f>INDEX(Data!J$2:J$6500,MATCH($A9,Data!$A$2:$A$6500,0))</f>
        <v>0</v>
      </c>
      <c r="P9" t="str">
        <f>_xlfn.XLOOKUP(B9,Table3[RefID],Table3[Citation])</f>
        <v>Tristram (1882)</v>
      </c>
    </row>
    <row r="10" spans="1:17" x14ac:dyDescent="0.35">
      <c r="A10" s="68">
        <v>8</v>
      </c>
      <c r="B10" s="69">
        <v>6</v>
      </c>
      <c r="C10" s="69">
        <v>22031</v>
      </c>
      <c r="D10" s="69">
        <v>3266</v>
      </c>
      <c r="E10" t="str">
        <f>INDEX(Table5[EEZ],MATCH(C10,Table5[Colony_ID],0))</f>
        <v>Solomon Islands Exclusive Economic Zone</v>
      </c>
      <c r="F10" t="str">
        <f>INDEX(Table5[Corrected Island/Colony Name],MATCH('Full Data'!C10,Table5[Colony_ID],0))</f>
        <v>Savo</v>
      </c>
      <c r="G10" t="str">
        <f>INDEX(Table4[Common_Name],MATCH('Full Data'!D10,Table4[SpcRecID],0))</f>
        <v>Roseate Tern</v>
      </c>
      <c r="H10" s="83" t="str">
        <f>INDEX(Data!E$2:E$6500,MATCH(A10,Data!$A$2:$A$6500,0))</f>
        <v>data deficient</v>
      </c>
      <c r="I10" s="90">
        <f>INDEX(Data!P$2:P$6500,MATCH(A10,Data!$A$2:$A$6500,0))</f>
        <v>1870</v>
      </c>
      <c r="J10" s="90">
        <f>INDEX(Data!Q$2:Q$6500,MATCH($A10,Data!$A$2:$A$6500,0))</f>
        <v>1870</v>
      </c>
      <c r="K10" s="90">
        <f>INDEX(Data!F$2:F$6500,MATCH($A10,Data!$A$2:$A$6500,0))</f>
        <v>0</v>
      </c>
      <c r="L10" s="90">
        <f>INDEX(Data!G$2:G$6500,MATCH($A10,Data!$A$2:$A$6500,0))</f>
        <v>0</v>
      </c>
      <c r="M10" s="90">
        <f>INDEX(Data!H$2:H$6500,MATCH($A10,Data!$A$2:$A$6500,0))</f>
        <v>0</v>
      </c>
      <c r="N10" s="90">
        <f>INDEX(Data!I$2:I$6500,MATCH($A10,Data!$A$2:$A$6500,0))</f>
        <v>0</v>
      </c>
      <c r="O10" s="83">
        <f>INDEX(Data!J$2:J$6500,MATCH($A10,Data!$A$2:$A$6500,0))</f>
        <v>0</v>
      </c>
      <c r="P10" t="str">
        <f>_xlfn.XLOOKUP(B10,Table3[RefID],Table3[Citation])</f>
        <v>Tristram (1882)</v>
      </c>
    </row>
    <row r="11" spans="1:17" x14ac:dyDescent="0.35">
      <c r="A11" s="68">
        <v>9</v>
      </c>
      <c r="B11" s="69">
        <v>6</v>
      </c>
      <c r="C11" s="69">
        <v>22031</v>
      </c>
      <c r="D11" s="69">
        <v>3650</v>
      </c>
      <c r="E11" t="str">
        <f>INDEX(Table5[EEZ],MATCH(C11,Table5[Colony_ID],0))</f>
        <v>Solomon Islands Exclusive Economic Zone</v>
      </c>
      <c r="F11" t="str">
        <f>INDEX(Table5[Corrected Island/Colony Name],MATCH('Full Data'!C11,Table5[Colony_ID],0))</f>
        <v>Savo</v>
      </c>
      <c r="G11" t="str">
        <f>INDEX(Table4[Common_Name],MATCH('Full Data'!D11,Table4[SpcRecID],0))</f>
        <v>White-tailed Tropicbird</v>
      </c>
      <c r="H11" s="83" t="str">
        <f>INDEX(Data!E$2:E$6500,MATCH(A11,Data!$A$2:$A$6500,0))</f>
        <v>data deficient</v>
      </c>
      <c r="I11" s="90">
        <f>INDEX(Data!P$2:P$6500,MATCH(A11,Data!$A$2:$A$6500,0))</f>
        <v>0</v>
      </c>
      <c r="J11" s="90">
        <f>INDEX(Data!Q$2:Q$6500,MATCH($A11,Data!$A$2:$A$6500,0))</f>
        <v>1982</v>
      </c>
      <c r="K11" s="90">
        <f>INDEX(Data!F$2:F$6500,MATCH($A11,Data!$A$2:$A$6500,0))</f>
        <v>0</v>
      </c>
      <c r="L11" s="90">
        <f>INDEX(Data!G$2:G$6500,MATCH($A11,Data!$A$2:$A$6500,0))</f>
        <v>0</v>
      </c>
      <c r="M11" s="90">
        <f>INDEX(Data!H$2:H$6500,MATCH($A11,Data!$A$2:$A$6500,0))</f>
        <v>0</v>
      </c>
      <c r="N11" s="90">
        <f>INDEX(Data!I$2:I$6500,MATCH($A11,Data!$A$2:$A$6500,0))</f>
        <v>0</v>
      </c>
      <c r="O11" s="83">
        <f>INDEX(Data!J$2:J$6500,MATCH($A11,Data!$A$2:$A$6500,0))</f>
        <v>0</v>
      </c>
      <c r="P11" t="str">
        <f>_xlfn.XLOOKUP(B11,Table3[RefID],Table3[Citation])</f>
        <v>Tristram (1882)</v>
      </c>
    </row>
    <row r="12" spans="1:17" x14ac:dyDescent="0.35">
      <c r="A12" s="68">
        <v>10</v>
      </c>
      <c r="B12" s="69">
        <v>7</v>
      </c>
      <c r="C12" s="69">
        <v>19028</v>
      </c>
      <c r="D12" s="69">
        <v>3295</v>
      </c>
      <c r="E12" t="str">
        <f>INDEX(Table5[EEZ],MATCH(C12,Table5[Colony_ID],0))</f>
        <v>Papua New Guinean Exclusive Economic Zone</v>
      </c>
      <c r="F12" t="str">
        <f>INDEX(Table5[Corrected Island/Colony Name],MATCH('Full Data'!C12,Table5[Colony_ID],0))</f>
        <v>Egum</v>
      </c>
      <c r="G12" t="str">
        <f>INDEX(Table4[Common_Name],MATCH('Full Data'!D12,Table4[SpcRecID],0))</f>
        <v>Black Noddy</v>
      </c>
      <c r="H12" s="83" t="str">
        <f>INDEX(Data!E$2:E$6500,MATCH(A12,Data!$A$2:$A$6500,0))</f>
        <v>Data Deficient</v>
      </c>
      <c r="I12" s="90">
        <f>INDEX(Data!P$2:P$6500,MATCH(A12,Data!$A$2:$A$6500,0))</f>
        <v>1894</v>
      </c>
      <c r="J12" s="90">
        <f>INDEX(Data!Q$2:Q$6500,MATCH($A12,Data!$A$2:$A$6500,0))</f>
        <v>1895</v>
      </c>
      <c r="K12" s="90">
        <f>INDEX(Data!F$2:F$6500,MATCH($A12,Data!$A$2:$A$6500,0))</f>
        <v>0</v>
      </c>
      <c r="L12" s="90">
        <f>INDEX(Data!G$2:G$6500,MATCH($A12,Data!$A$2:$A$6500,0))</f>
        <v>0</v>
      </c>
      <c r="M12" s="90">
        <f>INDEX(Data!H$2:H$6500,MATCH($A12,Data!$A$2:$A$6500,0))</f>
        <v>0</v>
      </c>
      <c r="N12" s="90">
        <f>INDEX(Data!I$2:I$6500,MATCH($A12,Data!$A$2:$A$6500,0))</f>
        <v>0</v>
      </c>
      <c r="O12" s="83">
        <f>INDEX(Data!J$2:J$6500,MATCH($A12,Data!$A$2:$A$6500,0))</f>
        <v>0</v>
      </c>
      <c r="P12" t="str">
        <f>_xlfn.XLOOKUP(B12,Table3[RefID],Table3[Citation])</f>
        <v>Rothschild &amp; Hartert (1896)</v>
      </c>
    </row>
    <row r="13" spans="1:17" x14ac:dyDescent="0.35">
      <c r="A13" s="68">
        <v>11</v>
      </c>
      <c r="B13" s="69">
        <v>7</v>
      </c>
      <c r="C13" s="69">
        <v>19086</v>
      </c>
      <c r="D13" s="69">
        <v>3295</v>
      </c>
      <c r="E13" t="str">
        <f>INDEX(Table5[EEZ],MATCH(C13,Table5[Colony_ID],0))</f>
        <v>Papua New Guinean Exclusive Economic Zone</v>
      </c>
      <c r="F13" t="str">
        <f>INDEX(Table5[Corrected Island/Colony Name],MATCH('Full Data'!C13,Table5[Colony_ID],0))</f>
        <v>Woodlark Island</v>
      </c>
      <c r="G13" t="str">
        <f>INDEX(Table4[Common_Name],MATCH('Full Data'!D13,Table4[SpcRecID],0))</f>
        <v>Black Noddy</v>
      </c>
      <c r="H13" s="83" t="str">
        <f>INDEX(Data!E$2:E$6500,MATCH(A13,Data!$A$2:$A$6500,0))</f>
        <v>Data Deficient</v>
      </c>
      <c r="I13" s="90">
        <f>INDEX(Data!P$2:P$6500,MATCH(A13,Data!$A$2:$A$6500,0))</f>
        <v>1994</v>
      </c>
      <c r="J13" s="90">
        <f>INDEX(Data!Q$2:Q$6500,MATCH($A13,Data!$A$2:$A$6500,0))</f>
        <v>1985</v>
      </c>
      <c r="K13" s="90">
        <f>INDEX(Data!F$2:F$6500,MATCH($A13,Data!$A$2:$A$6500,0))</f>
        <v>0</v>
      </c>
      <c r="L13" s="90">
        <f>INDEX(Data!G$2:G$6500,MATCH($A13,Data!$A$2:$A$6500,0))</f>
        <v>0</v>
      </c>
      <c r="M13" s="90">
        <f>INDEX(Data!H$2:H$6500,MATCH($A13,Data!$A$2:$A$6500,0))</f>
        <v>0</v>
      </c>
      <c r="N13" s="90">
        <f>INDEX(Data!I$2:I$6500,MATCH($A13,Data!$A$2:$A$6500,0))</f>
        <v>0</v>
      </c>
      <c r="O13" s="83">
        <f>INDEX(Data!J$2:J$6500,MATCH($A13,Data!$A$2:$A$6500,0))</f>
        <v>0</v>
      </c>
      <c r="P13" t="str">
        <f>_xlfn.XLOOKUP(B13,Table3[RefID],Table3[Citation])</f>
        <v>Rothschild &amp; Hartert (1896)</v>
      </c>
    </row>
    <row r="14" spans="1:17" x14ac:dyDescent="0.35">
      <c r="A14" s="68">
        <v>12</v>
      </c>
      <c r="B14" s="69">
        <v>7</v>
      </c>
      <c r="C14" s="69">
        <v>19086</v>
      </c>
      <c r="D14" s="69">
        <v>3266</v>
      </c>
      <c r="E14" t="str">
        <f>INDEX(Table5[EEZ],MATCH(C14,Table5[Colony_ID],0))</f>
        <v>Papua New Guinean Exclusive Economic Zone</v>
      </c>
      <c r="F14" t="str">
        <f>INDEX(Table5[Corrected Island/Colony Name],MATCH('Full Data'!C14,Table5[Colony_ID],0))</f>
        <v>Woodlark Island</v>
      </c>
      <c r="G14" t="str">
        <f>INDEX(Table4[Common_Name],MATCH('Full Data'!D14,Table4[SpcRecID],0))</f>
        <v>Roseate Tern</v>
      </c>
      <c r="H14" s="83" t="str">
        <f>INDEX(Data!E$2:E$6500,MATCH(A14,Data!$A$2:$A$6500,0))</f>
        <v>Data Deficient</v>
      </c>
      <c r="I14" s="90">
        <f>INDEX(Data!P$2:P$6500,MATCH(A14,Data!$A$2:$A$6500,0))</f>
        <v>1984</v>
      </c>
      <c r="J14" s="90">
        <f>INDEX(Data!Q$2:Q$6500,MATCH($A14,Data!$A$2:$A$6500,0))</f>
        <v>1985</v>
      </c>
      <c r="K14" s="90">
        <f>INDEX(Data!F$2:F$6500,MATCH($A14,Data!$A$2:$A$6500,0))</f>
        <v>0</v>
      </c>
      <c r="L14" s="90">
        <f>INDEX(Data!G$2:G$6500,MATCH($A14,Data!$A$2:$A$6500,0))</f>
        <v>0</v>
      </c>
      <c r="M14" s="90">
        <f>INDEX(Data!H$2:H$6500,MATCH($A14,Data!$A$2:$A$6500,0))</f>
        <v>0</v>
      </c>
      <c r="N14" s="90">
        <f>INDEX(Data!I$2:I$6500,MATCH($A14,Data!$A$2:$A$6500,0))</f>
        <v>0</v>
      </c>
      <c r="O14" s="83">
        <f>INDEX(Data!J$2:J$6500,MATCH($A14,Data!$A$2:$A$6500,0))</f>
        <v>0</v>
      </c>
      <c r="P14" t="str">
        <f>_xlfn.XLOOKUP(B14,Table3[RefID],Table3[Citation])</f>
        <v>Rothschild &amp; Hartert (1896)</v>
      </c>
    </row>
    <row r="15" spans="1:17" x14ac:dyDescent="0.35">
      <c r="A15" s="68">
        <v>13</v>
      </c>
      <c r="B15" s="69">
        <v>8</v>
      </c>
      <c r="C15" s="69">
        <v>19052</v>
      </c>
      <c r="D15" s="69">
        <v>3263</v>
      </c>
      <c r="E15" t="str">
        <f>INDEX(Table5[EEZ],MATCH(C15,Table5[Colony_ID],0))</f>
        <v>Papua New Guinean Exclusive Economic Zone</v>
      </c>
      <c r="F15" t="str">
        <f>INDEX(Table5[Corrected Island/Colony Name],MATCH('Full Data'!C15,Table5[Colony_ID],0))</f>
        <v>Sudest Island</v>
      </c>
      <c r="G15" t="str">
        <f>INDEX(Table4[Common_Name],MATCH('Full Data'!D15,Table4[SpcRecID],0))</f>
        <v>Greater crested Tern</v>
      </c>
      <c r="H15" s="83" t="str">
        <f>INDEX(Data!E$2:E$6500,MATCH(A15,Data!$A$2:$A$6500,0))</f>
        <v>Data Deficient</v>
      </c>
      <c r="I15" s="90">
        <f>INDEX(Data!P$2:P$6500,MATCH(A15,Data!$A$2:$A$6500,0))</f>
        <v>1897</v>
      </c>
      <c r="J15" s="90">
        <f>INDEX(Data!Q$2:Q$6500,MATCH($A15,Data!$A$2:$A$6500,0))</f>
        <v>1897</v>
      </c>
      <c r="K15" s="90">
        <f>INDEX(Data!F$2:F$6500,MATCH($A15,Data!$A$2:$A$6500,0))</f>
        <v>0</v>
      </c>
      <c r="L15" s="90">
        <f>INDEX(Data!G$2:G$6500,MATCH($A15,Data!$A$2:$A$6500,0))</f>
        <v>0</v>
      </c>
      <c r="M15" s="90">
        <f>INDEX(Data!H$2:H$6500,MATCH($A15,Data!$A$2:$A$6500,0))</f>
        <v>0</v>
      </c>
      <c r="N15" s="90">
        <f>INDEX(Data!I$2:I$6500,MATCH($A15,Data!$A$2:$A$6500,0))</f>
        <v>0</v>
      </c>
      <c r="O15" s="83">
        <f>INDEX(Data!J$2:J$6500,MATCH($A15,Data!$A$2:$A$6500,0))</f>
        <v>0</v>
      </c>
      <c r="P15" t="str">
        <f>_xlfn.XLOOKUP(B15,Table3[RefID],Table3[Citation])</f>
        <v>Hartet (1899)</v>
      </c>
    </row>
    <row r="16" spans="1:17" x14ac:dyDescent="0.35">
      <c r="A16" s="68">
        <v>14</v>
      </c>
      <c r="B16" s="69">
        <v>9</v>
      </c>
      <c r="C16" s="69">
        <v>8003</v>
      </c>
      <c r="D16" s="69">
        <v>3957</v>
      </c>
      <c r="E16" t="str">
        <f>INDEX(Table5[EEZ],MATCH(C16,Table5[Colony_ID],0))</f>
        <v>Johnston Atoll Exclusive Economic Zone</v>
      </c>
      <c r="F16" t="str">
        <f>INDEX(Table5[Corrected Island/Colony Name],MATCH('Full Data'!C16,Table5[Colony_ID],0))</f>
        <v>Sand Island</v>
      </c>
      <c r="G16" t="str">
        <f>INDEX(Table4[Common_Name],MATCH('Full Data'!D16,Table4[SpcRecID],0))</f>
        <v>Black-footed Albatross</v>
      </c>
      <c r="H16" s="83" t="str">
        <f>INDEX(Data!E$2:E$6500,MATCH(A16,Data!$A$2:$A$6500,0))</f>
        <v>Confirmed</v>
      </c>
      <c r="I16" s="90">
        <f>INDEX(Data!P$2:P$6500,MATCH(A16,Data!$A$2:$A$6500,0))</f>
        <v>1923</v>
      </c>
      <c r="J16" s="90">
        <f>INDEX(Data!Q$2:Q$6500,MATCH($A16,Data!$A$2:$A$6500,0))</f>
        <v>1923</v>
      </c>
      <c r="K16" s="90">
        <f>INDEX(Data!F$2:F$6500,MATCH($A16,Data!$A$2:$A$6500,0))</f>
        <v>2</v>
      </c>
      <c r="L16" s="90">
        <f>INDEX(Data!G$2:G$6500,MATCH($A16,Data!$A$2:$A$6500,0))</f>
        <v>2</v>
      </c>
      <c r="M16" s="90">
        <f>INDEX(Data!H$2:H$6500,MATCH($A16,Data!$A$2:$A$6500,0))</f>
        <v>0</v>
      </c>
      <c r="N16" s="90">
        <f>INDEX(Data!I$2:I$6500,MATCH($A16,Data!$A$2:$A$6500,0))</f>
        <v>0</v>
      </c>
      <c r="O16" s="83" t="str">
        <f>INDEX(Data!J$2:J$6500,MATCH($A16,Data!$A$2:$A$6500,0))</f>
        <v>individuals</v>
      </c>
      <c r="P16" t="str">
        <f>_xlfn.XLOOKUP(B16,Table3[RefID],Table3[Citation])</f>
        <v>Wetmore (1923)</v>
      </c>
    </row>
    <row r="17" spans="1:16" x14ac:dyDescent="0.35">
      <c r="A17" s="68">
        <v>15</v>
      </c>
      <c r="B17" s="69">
        <v>9</v>
      </c>
      <c r="C17" s="69">
        <v>8002</v>
      </c>
      <c r="D17" s="69">
        <v>3659</v>
      </c>
      <c r="E17" t="str">
        <f>INDEX(Table5[EEZ],MATCH(C17,Table5[Colony_ID],0))</f>
        <v>Johnston Atoll Exclusive Economic Zone</v>
      </c>
      <c r="F17" t="str">
        <f>INDEX(Table5[Corrected Island/Colony Name],MATCH('Full Data'!C17,Table5[Colony_ID],0))</f>
        <v>Johnston Atoll</v>
      </c>
      <c r="G17" t="str">
        <f>INDEX(Table4[Common_Name],MATCH('Full Data'!D17,Table4[SpcRecID],0))</f>
        <v>Brown Booby</v>
      </c>
      <c r="H17" s="83" t="str">
        <f>INDEX(Data!E$2:E$6500,MATCH(A17,Data!$A$2:$A$6500,0))</f>
        <v>Confirmed</v>
      </c>
      <c r="I17" s="90">
        <f>INDEX(Data!P$2:P$6500,MATCH(A17,Data!$A$2:$A$6500,0))</f>
        <v>1923</v>
      </c>
      <c r="J17" s="90">
        <f>INDEX(Data!Q$2:Q$6500,MATCH($A17,Data!$A$2:$A$6500,0))</f>
        <v>1923</v>
      </c>
      <c r="K17" s="90">
        <f>INDEX(Data!F$2:F$6500,MATCH($A17,Data!$A$2:$A$6500,0))</f>
        <v>75</v>
      </c>
      <c r="L17" s="90">
        <f>INDEX(Data!G$2:G$6500,MATCH($A17,Data!$A$2:$A$6500,0))</f>
        <v>75</v>
      </c>
      <c r="M17" s="90">
        <f>INDEX(Data!H$2:H$6500,MATCH($A17,Data!$A$2:$A$6500,0))</f>
        <v>0</v>
      </c>
      <c r="N17" s="90">
        <f>INDEX(Data!I$2:I$6500,MATCH($A17,Data!$A$2:$A$6500,0))</f>
        <v>0</v>
      </c>
      <c r="O17" s="83" t="str">
        <f>INDEX(Data!J$2:J$6500,MATCH($A17,Data!$A$2:$A$6500,0))</f>
        <v>individuals</v>
      </c>
      <c r="P17" t="str">
        <f>_xlfn.XLOOKUP(B17,Table3[RefID],Table3[Citation])</f>
        <v>Wetmore (1923)</v>
      </c>
    </row>
    <row r="18" spans="1:16" x14ac:dyDescent="0.35">
      <c r="A18" s="68">
        <v>16</v>
      </c>
      <c r="B18" s="69">
        <v>9</v>
      </c>
      <c r="C18" s="69">
        <v>8002</v>
      </c>
      <c r="D18" s="69">
        <v>3294</v>
      </c>
      <c r="E18" t="str">
        <f>INDEX(Table5[EEZ],MATCH(C18,Table5[Colony_ID],0))</f>
        <v>Johnston Atoll Exclusive Economic Zone</v>
      </c>
      <c r="F18" t="str">
        <f>INDEX(Table5[Corrected Island/Colony Name],MATCH('Full Data'!C18,Table5[Colony_ID],0))</f>
        <v>Johnston Atoll</v>
      </c>
      <c r="G18" t="str">
        <f>INDEX(Table4[Common_Name],MATCH('Full Data'!D18,Table4[SpcRecID],0))</f>
        <v>Brown Noddy</v>
      </c>
      <c r="H18" s="83" t="str">
        <f>INDEX(Data!E$2:E$6500,MATCH(A18,Data!$A$2:$A$6500,0))</f>
        <v>Confirmed</v>
      </c>
      <c r="I18" s="90">
        <f>INDEX(Data!P$2:P$6500,MATCH(A18,Data!$A$2:$A$6500,0))</f>
        <v>1923</v>
      </c>
      <c r="J18" s="90">
        <f>INDEX(Data!Q$2:Q$6500,MATCH($A18,Data!$A$2:$A$6500,0))</f>
        <v>1923</v>
      </c>
      <c r="K18" s="90">
        <f>INDEX(Data!F$2:F$6500,MATCH($A18,Data!$A$2:$A$6500,0))</f>
        <v>1500</v>
      </c>
      <c r="L18" s="90">
        <f>INDEX(Data!G$2:G$6500,MATCH($A18,Data!$A$2:$A$6500,0))</f>
        <v>1500</v>
      </c>
      <c r="M18" s="90">
        <f>INDEX(Data!H$2:H$6500,MATCH($A18,Data!$A$2:$A$6500,0))</f>
        <v>0</v>
      </c>
      <c r="N18" s="90">
        <f>INDEX(Data!I$2:I$6500,MATCH($A18,Data!$A$2:$A$6500,0))</f>
        <v>0</v>
      </c>
      <c r="O18" s="83" t="str">
        <f>INDEX(Data!J$2:J$6500,MATCH($A18,Data!$A$2:$A$6500,0))</f>
        <v>individuals</v>
      </c>
      <c r="P18" t="str">
        <f>_xlfn.XLOOKUP(B18,Table3[RefID],Table3[Citation])</f>
        <v>Wetmore (1923)</v>
      </c>
    </row>
    <row r="19" spans="1:16" x14ac:dyDescent="0.35">
      <c r="A19" s="68">
        <v>17</v>
      </c>
      <c r="B19" s="69">
        <v>9</v>
      </c>
      <c r="C19" s="69">
        <v>8003</v>
      </c>
      <c r="D19" s="69">
        <v>3294</v>
      </c>
      <c r="E19" t="str">
        <f>INDEX(Table5[EEZ],MATCH(C19,Table5[Colony_ID],0))</f>
        <v>Johnston Atoll Exclusive Economic Zone</v>
      </c>
      <c r="F19" t="str">
        <f>INDEX(Table5[Corrected Island/Colony Name],MATCH('Full Data'!C19,Table5[Colony_ID],0))</f>
        <v>Sand Island</v>
      </c>
      <c r="G19" t="str">
        <f>INDEX(Table4[Common_Name],MATCH('Full Data'!D19,Table4[SpcRecID],0))</f>
        <v>Brown Noddy</v>
      </c>
      <c r="H19" s="83" t="str">
        <f>INDEX(Data!E$2:E$6500,MATCH(A19,Data!$A$2:$A$6500,0))</f>
        <v>Confirmed</v>
      </c>
      <c r="I19" s="90">
        <f>INDEX(Data!P$2:P$6500,MATCH(A19,Data!$A$2:$A$6500,0))</f>
        <v>1923</v>
      </c>
      <c r="J19" s="90">
        <f>INDEX(Data!Q$2:Q$6500,MATCH($A19,Data!$A$2:$A$6500,0))</f>
        <v>1923</v>
      </c>
      <c r="K19" s="90">
        <f>INDEX(Data!F$2:F$6500,MATCH($A19,Data!$A$2:$A$6500,0))</f>
        <v>800</v>
      </c>
      <c r="L19" s="90">
        <f>INDEX(Data!G$2:G$6500,MATCH($A19,Data!$A$2:$A$6500,0))</f>
        <v>800</v>
      </c>
      <c r="M19" s="90">
        <f>INDEX(Data!H$2:H$6500,MATCH($A19,Data!$A$2:$A$6500,0))</f>
        <v>0</v>
      </c>
      <c r="N19" s="90">
        <f>INDEX(Data!I$2:I$6500,MATCH($A19,Data!$A$2:$A$6500,0))</f>
        <v>0</v>
      </c>
      <c r="O19" s="83" t="str">
        <f>INDEX(Data!J$2:J$6500,MATCH($A19,Data!$A$2:$A$6500,0))</f>
        <v>individuals</v>
      </c>
      <c r="P19" t="str">
        <f>_xlfn.XLOOKUP(B19,Table3[RefID],Table3[Citation])</f>
        <v>Wetmore (1923)</v>
      </c>
    </row>
    <row r="20" spans="1:16" x14ac:dyDescent="0.35">
      <c r="A20" s="68">
        <v>18</v>
      </c>
      <c r="B20" s="69">
        <v>9</v>
      </c>
      <c r="C20" s="69">
        <v>8002</v>
      </c>
      <c r="D20" s="69">
        <v>3920</v>
      </c>
      <c r="E20" t="str">
        <f>INDEX(Table5[EEZ],MATCH(C20,Table5[Colony_ID],0))</f>
        <v>Johnston Atoll Exclusive Economic Zone</v>
      </c>
      <c r="F20" t="str">
        <f>INDEX(Table5[Corrected Island/Colony Name],MATCH('Full Data'!C20,Table5[Colony_ID],0))</f>
        <v>Johnston Atoll</v>
      </c>
      <c r="G20" t="str">
        <f>INDEX(Table4[Common_Name],MATCH('Full Data'!D20,Table4[SpcRecID],0))</f>
        <v>Bulwer's Petrel</v>
      </c>
      <c r="H20" s="83" t="str">
        <f>INDEX(Data!E$2:E$6500,MATCH(A20,Data!$A$2:$A$6500,0))</f>
        <v>Confirmed</v>
      </c>
      <c r="I20" s="90">
        <f>INDEX(Data!P$2:P$6500,MATCH(A20,Data!$A$2:$A$6500,0))</f>
        <v>1923</v>
      </c>
      <c r="J20" s="90">
        <f>INDEX(Data!Q$2:Q$6500,MATCH($A20,Data!$A$2:$A$6500,0))</f>
        <v>1923</v>
      </c>
      <c r="K20" s="90">
        <f>INDEX(Data!F$2:F$6500,MATCH($A20,Data!$A$2:$A$6500,0))</f>
        <v>400</v>
      </c>
      <c r="L20" s="90">
        <f>INDEX(Data!G$2:G$6500,MATCH($A20,Data!$A$2:$A$6500,0))</f>
        <v>400</v>
      </c>
      <c r="M20" s="90">
        <f>INDEX(Data!H$2:H$6500,MATCH($A20,Data!$A$2:$A$6500,0))</f>
        <v>0</v>
      </c>
      <c r="N20" s="90">
        <f>INDEX(Data!I$2:I$6500,MATCH($A20,Data!$A$2:$A$6500,0))</f>
        <v>0</v>
      </c>
      <c r="O20" s="83" t="str">
        <f>INDEX(Data!J$2:J$6500,MATCH($A20,Data!$A$2:$A$6500,0))</f>
        <v>individuals</v>
      </c>
      <c r="P20" t="str">
        <f>_xlfn.XLOOKUP(B20,Table3[RefID],Table3[Citation])</f>
        <v>Wetmore (1923)</v>
      </c>
    </row>
    <row r="21" spans="1:16" x14ac:dyDescent="0.35">
      <c r="A21" s="68">
        <v>19</v>
      </c>
      <c r="B21" s="69">
        <v>9</v>
      </c>
      <c r="C21" s="69">
        <v>8002</v>
      </c>
      <c r="D21" s="70">
        <v>3935</v>
      </c>
      <c r="E21" t="str">
        <f>INDEX(Table5[EEZ],MATCH(C21,Table5[Colony_ID],0))</f>
        <v>Johnston Atoll Exclusive Economic Zone</v>
      </c>
      <c r="F21" t="str">
        <f>INDEX(Table5[Corrected Island/Colony Name],MATCH('Full Data'!C21,Table5[Colony_ID],0))</f>
        <v>Johnston Atoll</v>
      </c>
      <c r="G21" t="str">
        <f>INDEX(Table4[Common_Name],MATCH('Full Data'!D21,Table4[SpcRecID],0))</f>
        <v>Christmas Shearwater</v>
      </c>
      <c r="H21" s="83" t="str">
        <f>INDEX(Data!E$2:E$6500,MATCH(A21,Data!$A$2:$A$6500,0))</f>
        <v>Confirmed</v>
      </c>
      <c r="I21" s="90">
        <f>INDEX(Data!P$2:P$6500,MATCH(A21,Data!$A$2:$A$6500,0))</f>
        <v>1923</v>
      </c>
      <c r="J21" s="90">
        <f>INDEX(Data!Q$2:Q$6500,MATCH($A21,Data!$A$2:$A$6500,0))</f>
        <v>1923</v>
      </c>
      <c r="K21" s="90">
        <f>INDEX(Data!F$2:F$6500,MATCH($A21,Data!$A$2:$A$6500,0))</f>
        <v>400</v>
      </c>
      <c r="L21" s="90">
        <f>INDEX(Data!G$2:G$6500,MATCH($A21,Data!$A$2:$A$6500,0))</f>
        <v>400</v>
      </c>
      <c r="M21" s="90">
        <f>INDEX(Data!H$2:H$6500,MATCH($A21,Data!$A$2:$A$6500,0))</f>
        <v>0</v>
      </c>
      <c r="N21" s="90">
        <f>INDEX(Data!I$2:I$6500,MATCH($A21,Data!$A$2:$A$6500,0))</f>
        <v>0</v>
      </c>
      <c r="O21" s="83" t="str">
        <f>INDEX(Data!J$2:J$6500,MATCH($A21,Data!$A$2:$A$6500,0))</f>
        <v>individuals</v>
      </c>
      <c r="P21" t="str">
        <f>_xlfn.XLOOKUP(B21,Table3[RefID],Table3[Citation])</f>
        <v>Wetmore (1923)</v>
      </c>
    </row>
    <row r="22" spans="1:16" x14ac:dyDescent="0.35">
      <c r="A22" s="68">
        <v>20</v>
      </c>
      <c r="B22" s="69">
        <v>9</v>
      </c>
      <c r="C22" s="69">
        <v>8003</v>
      </c>
      <c r="D22" s="70">
        <v>3935</v>
      </c>
      <c r="E22" t="str">
        <f>INDEX(Table5[EEZ],MATCH(C22,Table5[Colony_ID],0))</f>
        <v>Johnston Atoll Exclusive Economic Zone</v>
      </c>
      <c r="F22" t="str">
        <f>INDEX(Table5[Corrected Island/Colony Name],MATCH('Full Data'!C22,Table5[Colony_ID],0))</f>
        <v>Sand Island</v>
      </c>
      <c r="G22" t="str">
        <f>INDEX(Table4[Common_Name],MATCH('Full Data'!D22,Table4[SpcRecID],0))</f>
        <v>Christmas Shearwater</v>
      </c>
      <c r="H22" s="83" t="str">
        <f>INDEX(Data!E$2:E$6500,MATCH(A22,Data!$A$2:$A$6500,0))</f>
        <v>Confirmed</v>
      </c>
      <c r="I22" s="90">
        <f>INDEX(Data!P$2:P$6500,MATCH(A22,Data!$A$2:$A$6500,0))</f>
        <v>1923</v>
      </c>
      <c r="J22" s="90">
        <f>INDEX(Data!Q$2:Q$6500,MATCH($A22,Data!$A$2:$A$6500,0))</f>
        <v>1923</v>
      </c>
      <c r="K22" s="90">
        <f>INDEX(Data!F$2:F$6500,MATCH($A22,Data!$A$2:$A$6500,0))</f>
        <v>100</v>
      </c>
      <c r="L22" s="90">
        <f>INDEX(Data!G$2:G$6500,MATCH($A22,Data!$A$2:$A$6500,0))</f>
        <v>100</v>
      </c>
      <c r="M22" s="90">
        <f>INDEX(Data!H$2:H$6500,MATCH($A22,Data!$A$2:$A$6500,0))</f>
        <v>0</v>
      </c>
      <c r="N22" s="90">
        <f>INDEX(Data!I$2:I$6500,MATCH($A22,Data!$A$2:$A$6500,0))</f>
        <v>0</v>
      </c>
      <c r="O22" s="83" t="str">
        <f>INDEX(Data!J$2:J$6500,MATCH($A22,Data!$A$2:$A$6500,0))</f>
        <v>individuals</v>
      </c>
      <c r="P22" t="str">
        <f>_xlfn.XLOOKUP(B22,Table3[RefID],Table3[Citation])</f>
        <v>Wetmore (1923)</v>
      </c>
    </row>
    <row r="23" spans="1:16" x14ac:dyDescent="0.35">
      <c r="A23" s="68">
        <v>21</v>
      </c>
      <c r="B23" s="69">
        <v>9</v>
      </c>
      <c r="C23" s="69">
        <v>8002</v>
      </c>
      <c r="D23" s="69">
        <v>3298</v>
      </c>
      <c r="E23" t="str">
        <f>INDEX(Table5[EEZ],MATCH(C23,Table5[Colony_ID],0))</f>
        <v>Johnston Atoll Exclusive Economic Zone</v>
      </c>
      <c r="F23" t="str">
        <f>INDEX(Table5[Corrected Island/Colony Name],MATCH('Full Data'!C23,Table5[Colony_ID],0))</f>
        <v>Johnston Atoll</v>
      </c>
      <c r="G23" t="str">
        <f>INDEX(Table4[Common_Name],MATCH('Full Data'!D23,Table4[SpcRecID],0))</f>
        <v>Common White Tern</v>
      </c>
      <c r="H23" s="83" t="str">
        <f>INDEX(Data!E$2:E$6500,MATCH(A23,Data!$A$2:$A$6500,0))</f>
        <v>Confirmed</v>
      </c>
      <c r="I23" s="90">
        <f>INDEX(Data!P$2:P$6500,MATCH(A23,Data!$A$2:$A$6500,0))</f>
        <v>1923</v>
      </c>
      <c r="J23" s="90">
        <f>INDEX(Data!Q$2:Q$6500,MATCH($A23,Data!$A$2:$A$6500,0))</f>
        <v>1923</v>
      </c>
      <c r="K23" s="90">
        <f>INDEX(Data!F$2:F$6500,MATCH($A23,Data!$A$2:$A$6500,0))</f>
        <v>40</v>
      </c>
      <c r="L23" s="90">
        <f>INDEX(Data!G$2:G$6500,MATCH($A23,Data!$A$2:$A$6500,0))</f>
        <v>40</v>
      </c>
      <c r="M23" s="90">
        <f>INDEX(Data!H$2:H$6500,MATCH($A23,Data!$A$2:$A$6500,0))</f>
        <v>0</v>
      </c>
      <c r="N23" s="90">
        <f>INDEX(Data!I$2:I$6500,MATCH($A23,Data!$A$2:$A$6500,0))</f>
        <v>0</v>
      </c>
      <c r="O23" s="83" t="str">
        <f>INDEX(Data!J$2:J$6500,MATCH($A23,Data!$A$2:$A$6500,0))</f>
        <v>individuals</v>
      </c>
      <c r="P23" t="str">
        <f>_xlfn.XLOOKUP(B23,Table3[RefID],Table3[Citation])</f>
        <v>Wetmore (1923)</v>
      </c>
    </row>
    <row r="24" spans="1:16" x14ac:dyDescent="0.35">
      <c r="A24" s="68">
        <v>22</v>
      </c>
      <c r="B24" s="69">
        <v>9</v>
      </c>
      <c r="C24" s="69">
        <v>8002</v>
      </c>
      <c r="D24" s="70">
        <v>3845</v>
      </c>
      <c r="E24" t="str">
        <f>INDEX(Table5[EEZ],MATCH(C24,Table5[Colony_ID],0))</f>
        <v>Johnston Atoll Exclusive Economic Zone</v>
      </c>
      <c r="F24" t="str">
        <f>INDEX(Table5[Corrected Island/Colony Name],MATCH('Full Data'!C24,Table5[Colony_ID],0))</f>
        <v>Johnston Atoll</v>
      </c>
      <c r="G24" t="str">
        <f>INDEX(Table4[Common_Name],MATCH('Full Data'!D24,Table4[SpcRecID],0))</f>
        <v>Great Frigatebird</v>
      </c>
      <c r="H24" s="83" t="str">
        <f>INDEX(Data!E$2:E$6500,MATCH(A24,Data!$A$2:$A$6500,0))</f>
        <v>Confirmed</v>
      </c>
      <c r="I24" s="90">
        <f>INDEX(Data!P$2:P$6500,MATCH(A24,Data!$A$2:$A$6500,0))</f>
        <v>1923</v>
      </c>
      <c r="J24" s="90">
        <f>INDEX(Data!Q$2:Q$6500,MATCH($A24,Data!$A$2:$A$6500,0))</f>
        <v>1923</v>
      </c>
      <c r="K24" s="90">
        <f>INDEX(Data!F$2:F$6500,MATCH($A24,Data!$A$2:$A$6500,0))</f>
        <v>800</v>
      </c>
      <c r="L24" s="90">
        <f>INDEX(Data!G$2:G$6500,MATCH($A24,Data!$A$2:$A$6500,0))</f>
        <v>800</v>
      </c>
      <c r="M24" s="90">
        <f>INDEX(Data!H$2:H$6500,MATCH($A24,Data!$A$2:$A$6500,0))</f>
        <v>0</v>
      </c>
      <c r="N24" s="90">
        <f>INDEX(Data!I$2:I$6500,MATCH($A24,Data!$A$2:$A$6500,0))</f>
        <v>0</v>
      </c>
      <c r="O24" s="83" t="str">
        <f>INDEX(Data!J$2:J$6500,MATCH($A24,Data!$A$2:$A$6500,0))</f>
        <v>individuals</v>
      </c>
      <c r="P24" t="str">
        <f>_xlfn.XLOOKUP(B24,Table3[RefID],Table3[Citation])</f>
        <v>Wetmore (1923)</v>
      </c>
    </row>
    <row r="25" spans="1:16" x14ac:dyDescent="0.35">
      <c r="A25" s="68">
        <v>23</v>
      </c>
      <c r="B25" s="69">
        <v>9</v>
      </c>
      <c r="C25" s="69">
        <v>8003</v>
      </c>
      <c r="D25" s="70">
        <v>3845</v>
      </c>
      <c r="E25" t="str">
        <f>INDEX(Table5[EEZ],MATCH(C25,Table5[Colony_ID],0))</f>
        <v>Johnston Atoll Exclusive Economic Zone</v>
      </c>
      <c r="F25" t="str">
        <f>INDEX(Table5[Corrected Island/Colony Name],MATCH('Full Data'!C25,Table5[Colony_ID],0))</f>
        <v>Sand Island</v>
      </c>
      <c r="G25" t="str">
        <f>INDEX(Table4[Common_Name],MATCH('Full Data'!D25,Table4[SpcRecID],0))</f>
        <v>Great Frigatebird</v>
      </c>
      <c r="H25" s="83" t="str">
        <f>INDEX(Data!E$2:E$6500,MATCH(A25,Data!$A$2:$A$6500,0))</f>
        <v>Confirmed</v>
      </c>
      <c r="I25" s="90">
        <f>INDEX(Data!P$2:P$6500,MATCH(A25,Data!$A$2:$A$6500,0))</f>
        <v>1923</v>
      </c>
      <c r="J25" s="90">
        <f>INDEX(Data!Q$2:Q$6500,MATCH($A25,Data!$A$2:$A$6500,0))</f>
        <v>1923</v>
      </c>
      <c r="K25" s="90">
        <f>INDEX(Data!F$2:F$6500,MATCH($A25,Data!$A$2:$A$6500,0))</f>
        <v>100</v>
      </c>
      <c r="L25" s="90">
        <f>INDEX(Data!G$2:G$6500,MATCH($A25,Data!$A$2:$A$6500,0))</f>
        <v>100</v>
      </c>
      <c r="M25" s="90">
        <f>INDEX(Data!H$2:H$6500,MATCH($A25,Data!$A$2:$A$6500,0))</f>
        <v>0</v>
      </c>
      <c r="N25" s="90">
        <f>INDEX(Data!I$2:I$6500,MATCH($A25,Data!$A$2:$A$6500,0))</f>
        <v>0</v>
      </c>
      <c r="O25" s="83" t="str">
        <f>INDEX(Data!J$2:J$6500,MATCH($A25,Data!$A$2:$A$6500,0))</f>
        <v>individuals</v>
      </c>
      <c r="P25" t="str">
        <f>_xlfn.XLOOKUP(B25,Table3[RefID],Table3[Citation])</f>
        <v>Wetmore (1923)</v>
      </c>
    </row>
    <row r="26" spans="1:16" x14ac:dyDescent="0.35">
      <c r="A26" s="68">
        <v>24</v>
      </c>
      <c r="B26" s="69">
        <v>9</v>
      </c>
      <c r="C26" s="69">
        <v>8002</v>
      </c>
      <c r="D26" s="69">
        <v>3286</v>
      </c>
      <c r="E26" t="str">
        <f>INDEX(Table5[EEZ],MATCH(C26,Table5[Colony_ID],0))</f>
        <v>Johnston Atoll Exclusive Economic Zone</v>
      </c>
      <c r="F26" t="str">
        <f>INDEX(Table5[Corrected Island/Colony Name],MATCH('Full Data'!C26,Table5[Colony_ID],0))</f>
        <v>Johnston Atoll</v>
      </c>
      <c r="G26" t="str">
        <f>INDEX(Table4[Common_Name],MATCH('Full Data'!D26,Table4[SpcRecID],0))</f>
        <v>Grey-backed Tern</v>
      </c>
      <c r="H26" s="83" t="str">
        <f>INDEX(Data!E$2:E$6500,MATCH(A26,Data!$A$2:$A$6500,0))</f>
        <v>Confirmed</v>
      </c>
      <c r="I26" s="90">
        <f>INDEX(Data!P$2:P$6500,MATCH(A26,Data!$A$2:$A$6500,0))</f>
        <v>1923</v>
      </c>
      <c r="J26" s="90">
        <f>INDEX(Data!Q$2:Q$6500,MATCH($A26,Data!$A$2:$A$6500,0))</f>
        <v>1923</v>
      </c>
      <c r="K26" s="90">
        <f>INDEX(Data!F$2:F$6500,MATCH($A26,Data!$A$2:$A$6500,0))</f>
        <v>25</v>
      </c>
      <c r="L26" s="90">
        <f>INDEX(Data!G$2:G$6500,MATCH($A26,Data!$A$2:$A$6500,0))</f>
        <v>25</v>
      </c>
      <c r="M26" s="90">
        <f>INDEX(Data!H$2:H$6500,MATCH($A26,Data!$A$2:$A$6500,0))</f>
        <v>0</v>
      </c>
      <c r="N26" s="90">
        <f>INDEX(Data!I$2:I$6500,MATCH($A26,Data!$A$2:$A$6500,0))</f>
        <v>0</v>
      </c>
      <c r="O26" s="83" t="str">
        <f>INDEX(Data!J$2:J$6500,MATCH($A26,Data!$A$2:$A$6500,0))</f>
        <v>individuals</v>
      </c>
      <c r="P26" t="str">
        <f>_xlfn.XLOOKUP(B26,Table3[RefID],Table3[Citation])</f>
        <v>Wetmore (1923)</v>
      </c>
    </row>
    <row r="27" spans="1:16" x14ac:dyDescent="0.35">
      <c r="A27" s="68">
        <v>25</v>
      </c>
      <c r="B27" s="69">
        <v>9</v>
      </c>
      <c r="C27" s="69">
        <v>8003</v>
      </c>
      <c r="D27" s="69">
        <v>3286</v>
      </c>
      <c r="E27" t="str">
        <f>INDEX(Table5[EEZ],MATCH(C27,Table5[Colony_ID],0))</f>
        <v>Johnston Atoll Exclusive Economic Zone</v>
      </c>
      <c r="F27" t="str">
        <f>INDEX(Table5[Corrected Island/Colony Name],MATCH('Full Data'!C27,Table5[Colony_ID],0))</f>
        <v>Sand Island</v>
      </c>
      <c r="G27" t="str">
        <f>INDEX(Table4[Common_Name],MATCH('Full Data'!D27,Table4[SpcRecID],0))</f>
        <v>Grey-backed Tern</v>
      </c>
      <c r="H27" s="83" t="str">
        <f>INDEX(Data!E$2:E$6500,MATCH(A27,Data!$A$2:$A$6500,0))</f>
        <v>Confirmed</v>
      </c>
      <c r="I27" s="90">
        <f>INDEX(Data!P$2:P$6500,MATCH(A27,Data!$A$2:$A$6500,0))</f>
        <v>1923</v>
      </c>
      <c r="J27" s="90">
        <f>INDEX(Data!Q$2:Q$6500,MATCH($A27,Data!$A$2:$A$6500,0))</f>
        <v>1923</v>
      </c>
      <c r="K27" s="90">
        <f>INDEX(Data!F$2:F$6500,MATCH($A27,Data!$A$2:$A$6500,0))</f>
        <v>25</v>
      </c>
      <c r="L27" s="90">
        <f>INDEX(Data!G$2:G$6500,MATCH($A27,Data!$A$2:$A$6500,0))</f>
        <v>25</v>
      </c>
      <c r="M27" s="90">
        <f>INDEX(Data!H$2:H$6500,MATCH($A27,Data!$A$2:$A$6500,0))</f>
        <v>0</v>
      </c>
      <c r="N27" s="90">
        <f>INDEX(Data!I$2:I$6500,MATCH($A27,Data!$A$2:$A$6500,0))</f>
        <v>0</v>
      </c>
      <c r="O27" s="83" t="str">
        <f>INDEX(Data!J$2:J$6500,MATCH($A27,Data!$A$2:$A$6500,0))</f>
        <v>individuals</v>
      </c>
      <c r="P27" t="str">
        <f>_xlfn.XLOOKUP(B27,Table3[RefID],Table3[Citation])</f>
        <v>Wetmore (1923)</v>
      </c>
    </row>
    <row r="28" spans="1:16" x14ac:dyDescent="0.35">
      <c r="A28" s="68">
        <v>26</v>
      </c>
      <c r="B28" s="69">
        <v>9</v>
      </c>
      <c r="C28" s="69">
        <v>8002</v>
      </c>
      <c r="D28" s="69">
        <v>3958</v>
      </c>
      <c r="E28" t="str">
        <f>INDEX(Table5[EEZ],MATCH(C28,Table5[Colony_ID],0))</f>
        <v>Johnston Atoll Exclusive Economic Zone</v>
      </c>
      <c r="F28" t="str">
        <f>INDEX(Table5[Corrected Island/Colony Name],MATCH('Full Data'!C28,Table5[Colony_ID],0))</f>
        <v>Johnston Atoll</v>
      </c>
      <c r="G28" t="str">
        <f>INDEX(Table4[Common_Name],MATCH('Full Data'!D28,Table4[SpcRecID],0))</f>
        <v>Laysan Albatross</v>
      </c>
      <c r="H28" s="83">
        <f>INDEX(Data!E$2:E$6500,MATCH(A28,Data!$A$2:$A$6500,0))</f>
        <v>0</v>
      </c>
      <c r="I28" s="90">
        <f>INDEX(Data!P$2:P$6500,MATCH(A28,Data!$A$2:$A$6500,0))</f>
        <v>1923</v>
      </c>
      <c r="J28" s="90">
        <f>INDEX(Data!Q$2:Q$6500,MATCH($A28,Data!$A$2:$A$6500,0))</f>
        <v>1923</v>
      </c>
      <c r="K28" s="90">
        <f>INDEX(Data!F$2:F$6500,MATCH($A28,Data!$A$2:$A$6500,0))</f>
        <v>2</v>
      </c>
      <c r="L28" s="90">
        <f>INDEX(Data!G$2:G$6500,MATCH($A28,Data!$A$2:$A$6500,0))</f>
        <v>2</v>
      </c>
      <c r="M28" s="90">
        <f>INDEX(Data!H$2:H$6500,MATCH($A28,Data!$A$2:$A$6500,0))</f>
        <v>0</v>
      </c>
      <c r="N28" s="90">
        <f>INDEX(Data!I$2:I$6500,MATCH($A28,Data!$A$2:$A$6500,0))</f>
        <v>0</v>
      </c>
      <c r="O28" s="83" t="str">
        <f>INDEX(Data!J$2:J$6500,MATCH($A28,Data!$A$2:$A$6500,0))</f>
        <v>individuals</v>
      </c>
      <c r="P28" t="str">
        <f>_xlfn.XLOOKUP(B28,Table3[RefID],Table3[Citation])</f>
        <v>Wetmore (1923)</v>
      </c>
    </row>
    <row r="29" spans="1:16" x14ac:dyDescent="0.35">
      <c r="A29" s="68">
        <v>27</v>
      </c>
      <c r="B29" s="69">
        <v>9</v>
      </c>
      <c r="C29" s="69">
        <v>8002</v>
      </c>
      <c r="D29" s="70">
        <v>32652</v>
      </c>
      <c r="E29" t="str">
        <f>INDEX(Table5[EEZ],MATCH(C29,Table5[Colony_ID],0))</f>
        <v>Johnston Atoll Exclusive Economic Zone</v>
      </c>
      <c r="F29" t="str">
        <f>INDEX(Table5[Corrected Island/Colony Name],MATCH('Full Data'!C29,Table5[Colony_ID],0))</f>
        <v>Johnston Atoll</v>
      </c>
      <c r="G29" t="str">
        <f>INDEX(Table4[Common_Name],MATCH('Full Data'!D29,Table4[SpcRecID],0))</f>
        <v>Masked Booby</v>
      </c>
      <c r="H29" s="83" t="str">
        <f>INDEX(Data!E$2:E$6500,MATCH(A29,Data!$A$2:$A$6500,0))</f>
        <v>Potential Breeding</v>
      </c>
      <c r="I29" s="90">
        <f>INDEX(Data!P$2:P$6500,MATCH(A29,Data!$A$2:$A$6500,0))</f>
        <v>1923</v>
      </c>
      <c r="J29" s="90">
        <f>INDEX(Data!Q$2:Q$6500,MATCH($A29,Data!$A$2:$A$6500,0))</f>
        <v>1923</v>
      </c>
      <c r="K29" s="90">
        <f>INDEX(Data!F$2:F$6500,MATCH($A29,Data!$A$2:$A$6500,0))</f>
        <v>150</v>
      </c>
      <c r="L29" s="90">
        <f>INDEX(Data!G$2:G$6500,MATCH($A29,Data!$A$2:$A$6500,0))</f>
        <v>150</v>
      </c>
      <c r="M29" s="90">
        <f>INDEX(Data!H$2:H$6500,MATCH($A29,Data!$A$2:$A$6500,0))</f>
        <v>0</v>
      </c>
      <c r="N29" s="90">
        <f>INDEX(Data!I$2:I$6500,MATCH($A29,Data!$A$2:$A$6500,0))</f>
        <v>0</v>
      </c>
      <c r="O29" s="83" t="str">
        <f>INDEX(Data!J$2:J$6500,MATCH($A29,Data!$A$2:$A$6500,0))</f>
        <v>individuals</v>
      </c>
      <c r="P29" t="str">
        <f>_xlfn.XLOOKUP(B29,Table3[RefID],Table3[Citation])</f>
        <v>Wetmore (1923)</v>
      </c>
    </row>
    <row r="30" spans="1:16" x14ac:dyDescent="0.35">
      <c r="A30" s="68">
        <v>28</v>
      </c>
      <c r="B30" s="69">
        <v>9</v>
      </c>
      <c r="C30" s="69">
        <v>8003</v>
      </c>
      <c r="D30" s="70">
        <v>32652</v>
      </c>
      <c r="E30" t="str">
        <f>INDEX(Table5[EEZ],MATCH(C30,Table5[Colony_ID],0))</f>
        <v>Johnston Atoll Exclusive Economic Zone</v>
      </c>
      <c r="F30" t="str">
        <f>INDEX(Table5[Corrected Island/Colony Name],MATCH('Full Data'!C30,Table5[Colony_ID],0))</f>
        <v>Sand Island</v>
      </c>
      <c r="G30" t="str">
        <f>INDEX(Table4[Common_Name],MATCH('Full Data'!D30,Table4[SpcRecID],0))</f>
        <v>Masked Booby</v>
      </c>
      <c r="H30" s="83" t="str">
        <f>INDEX(Data!E$2:E$6500,MATCH(A30,Data!$A$2:$A$6500,0))</f>
        <v>Confirmed</v>
      </c>
      <c r="I30" s="90">
        <f>INDEX(Data!P$2:P$6500,MATCH(A30,Data!$A$2:$A$6500,0))</f>
        <v>1923</v>
      </c>
      <c r="J30" s="90">
        <f>INDEX(Data!Q$2:Q$6500,MATCH($A30,Data!$A$2:$A$6500,0))</f>
        <v>1923</v>
      </c>
      <c r="K30" s="90">
        <f>INDEX(Data!F$2:F$6500,MATCH($A30,Data!$A$2:$A$6500,0))</f>
        <v>50</v>
      </c>
      <c r="L30" s="90">
        <f>INDEX(Data!G$2:G$6500,MATCH($A30,Data!$A$2:$A$6500,0))</f>
        <v>50</v>
      </c>
      <c r="M30" s="90">
        <f>INDEX(Data!H$2:H$6500,MATCH($A30,Data!$A$2:$A$6500,0))</f>
        <v>0</v>
      </c>
      <c r="N30" s="90">
        <f>INDEX(Data!I$2:I$6500,MATCH($A30,Data!$A$2:$A$6500,0))</f>
        <v>0</v>
      </c>
      <c r="O30" s="83" t="str">
        <f>INDEX(Data!J$2:J$6500,MATCH($A30,Data!$A$2:$A$6500,0))</f>
        <v>individuals</v>
      </c>
      <c r="P30" t="str">
        <f>_xlfn.XLOOKUP(B30,Table3[RefID],Table3[Citation])</f>
        <v>Wetmore (1923)</v>
      </c>
    </row>
    <row r="31" spans="1:16" x14ac:dyDescent="0.35">
      <c r="A31" s="68">
        <v>29</v>
      </c>
      <c r="B31" s="69">
        <v>9</v>
      </c>
      <c r="C31" s="69">
        <v>8002</v>
      </c>
      <c r="D31" s="69">
        <v>3658</v>
      </c>
      <c r="E31" t="str">
        <f>INDEX(Table5[EEZ],MATCH(C31,Table5[Colony_ID],0))</f>
        <v>Johnston Atoll Exclusive Economic Zone</v>
      </c>
      <c r="F31" t="str">
        <f>INDEX(Table5[Corrected Island/Colony Name],MATCH('Full Data'!C31,Table5[Colony_ID],0))</f>
        <v>Johnston Atoll</v>
      </c>
      <c r="G31" t="str">
        <f>INDEX(Table4[Common_Name],MATCH('Full Data'!D31,Table4[SpcRecID],0))</f>
        <v>Red-footed Booby</v>
      </c>
      <c r="H31" s="83" t="str">
        <f>INDEX(Data!E$2:E$6500,MATCH(A31,Data!$A$2:$A$6500,0))</f>
        <v>Confirmed</v>
      </c>
      <c r="I31" s="90">
        <f>INDEX(Data!P$2:P$6500,MATCH(A31,Data!$A$2:$A$6500,0))</f>
        <v>1923</v>
      </c>
      <c r="J31" s="90">
        <f>INDEX(Data!Q$2:Q$6500,MATCH($A31,Data!$A$2:$A$6500,0))</f>
        <v>1923</v>
      </c>
      <c r="K31" s="90">
        <f>INDEX(Data!F$2:F$6500,MATCH($A31,Data!$A$2:$A$6500,0))</f>
        <v>250</v>
      </c>
      <c r="L31" s="90">
        <f>INDEX(Data!G$2:G$6500,MATCH($A31,Data!$A$2:$A$6500,0))</f>
        <v>250</v>
      </c>
      <c r="M31" s="90">
        <f>INDEX(Data!H$2:H$6500,MATCH($A31,Data!$A$2:$A$6500,0))</f>
        <v>0</v>
      </c>
      <c r="N31" s="90">
        <f>INDEX(Data!I$2:I$6500,MATCH($A31,Data!$A$2:$A$6500,0))</f>
        <v>0</v>
      </c>
      <c r="O31" s="83" t="str">
        <f>INDEX(Data!J$2:J$6500,MATCH($A31,Data!$A$2:$A$6500,0))</f>
        <v>individuals</v>
      </c>
      <c r="P31" t="str">
        <f>_xlfn.XLOOKUP(B31,Table3[RefID],Table3[Citation])</f>
        <v>Wetmore (1923)</v>
      </c>
    </row>
    <row r="32" spans="1:16" x14ac:dyDescent="0.35">
      <c r="A32" s="68">
        <v>30</v>
      </c>
      <c r="B32" s="69">
        <v>9</v>
      </c>
      <c r="C32" s="69">
        <v>8003</v>
      </c>
      <c r="D32" s="69">
        <v>3658</v>
      </c>
      <c r="E32" t="str">
        <f>INDEX(Table5[EEZ],MATCH(C32,Table5[Colony_ID],0))</f>
        <v>Johnston Atoll Exclusive Economic Zone</v>
      </c>
      <c r="F32" t="str">
        <f>INDEX(Table5[Corrected Island/Colony Name],MATCH('Full Data'!C32,Table5[Colony_ID],0))</f>
        <v>Sand Island</v>
      </c>
      <c r="G32" t="str">
        <f>INDEX(Table4[Common_Name],MATCH('Full Data'!D32,Table4[SpcRecID],0))</f>
        <v>Red-footed Booby</v>
      </c>
      <c r="H32" s="83" t="str">
        <f>INDEX(Data!E$2:E$6500,MATCH(A32,Data!$A$2:$A$6500,0))</f>
        <v>Confirmed</v>
      </c>
      <c r="I32" s="90">
        <f>INDEX(Data!P$2:P$6500,MATCH(A32,Data!$A$2:$A$6500,0))</f>
        <v>1923</v>
      </c>
      <c r="J32" s="90">
        <f>INDEX(Data!Q$2:Q$6500,MATCH($A32,Data!$A$2:$A$6500,0))</f>
        <v>1923</v>
      </c>
      <c r="K32" s="90">
        <f>INDEX(Data!F$2:F$6500,MATCH($A32,Data!$A$2:$A$6500,0))</f>
        <v>50</v>
      </c>
      <c r="L32" s="90">
        <f>INDEX(Data!G$2:G$6500,MATCH($A32,Data!$A$2:$A$6500,0))</f>
        <v>60</v>
      </c>
      <c r="M32" s="90">
        <f>INDEX(Data!H$2:H$6500,MATCH($A32,Data!$A$2:$A$6500,0))</f>
        <v>0</v>
      </c>
      <c r="N32" s="90">
        <f>INDEX(Data!I$2:I$6500,MATCH($A32,Data!$A$2:$A$6500,0))</f>
        <v>0</v>
      </c>
      <c r="O32" s="83" t="str">
        <f>INDEX(Data!J$2:J$6500,MATCH($A32,Data!$A$2:$A$6500,0))</f>
        <v>individuals</v>
      </c>
      <c r="P32" t="str">
        <f>_xlfn.XLOOKUP(B32,Table3[RefID],Table3[Citation])</f>
        <v>Wetmore (1923)</v>
      </c>
    </row>
    <row r="33" spans="1:16" x14ac:dyDescent="0.35">
      <c r="A33" s="68">
        <v>31</v>
      </c>
      <c r="B33" s="69">
        <v>9</v>
      </c>
      <c r="C33" s="69">
        <v>8002</v>
      </c>
      <c r="D33" s="69">
        <v>3649</v>
      </c>
      <c r="E33" t="str">
        <f>INDEX(Table5[EEZ],MATCH(C33,Table5[Colony_ID],0))</f>
        <v>Johnston Atoll Exclusive Economic Zone</v>
      </c>
      <c r="F33" t="str">
        <f>INDEX(Table5[Corrected Island/Colony Name],MATCH('Full Data'!C33,Table5[Colony_ID],0))</f>
        <v>Johnston Atoll</v>
      </c>
      <c r="G33" t="str">
        <f>INDEX(Table4[Common_Name],MATCH('Full Data'!D33,Table4[SpcRecID],0))</f>
        <v>Red-tailed Tropicbird</v>
      </c>
      <c r="H33" s="83" t="str">
        <f>INDEX(Data!E$2:E$6500,MATCH(A33,Data!$A$2:$A$6500,0))</f>
        <v>Confirmed</v>
      </c>
      <c r="I33" s="90">
        <f>INDEX(Data!P$2:P$6500,MATCH(A33,Data!$A$2:$A$6500,0))</f>
        <v>1923</v>
      </c>
      <c r="J33" s="90">
        <f>INDEX(Data!Q$2:Q$6500,MATCH($A33,Data!$A$2:$A$6500,0))</f>
        <v>1923</v>
      </c>
      <c r="K33" s="90">
        <f>INDEX(Data!F$2:F$6500,MATCH($A33,Data!$A$2:$A$6500,0))</f>
        <v>8</v>
      </c>
      <c r="L33" s="90">
        <f>INDEX(Data!G$2:G$6500,MATCH($A33,Data!$A$2:$A$6500,0))</f>
        <v>8</v>
      </c>
      <c r="M33" s="90">
        <f>INDEX(Data!H$2:H$6500,MATCH($A33,Data!$A$2:$A$6500,0))</f>
        <v>0</v>
      </c>
      <c r="N33" s="90">
        <f>INDEX(Data!I$2:I$6500,MATCH($A33,Data!$A$2:$A$6500,0))</f>
        <v>0</v>
      </c>
      <c r="O33" s="83" t="str">
        <f>INDEX(Data!J$2:J$6500,MATCH($A33,Data!$A$2:$A$6500,0))</f>
        <v>individuals</v>
      </c>
      <c r="P33" t="str">
        <f>_xlfn.XLOOKUP(B33,Table3[RefID],Table3[Citation])</f>
        <v>Wetmore (1923)</v>
      </c>
    </row>
    <row r="34" spans="1:16" x14ac:dyDescent="0.35">
      <c r="A34" s="68">
        <v>32</v>
      </c>
      <c r="B34" s="69">
        <v>9</v>
      </c>
      <c r="C34" s="69">
        <v>8003</v>
      </c>
      <c r="D34" s="69">
        <v>3649</v>
      </c>
      <c r="E34" t="str">
        <f>INDEX(Table5[EEZ],MATCH(C34,Table5[Colony_ID],0))</f>
        <v>Johnston Atoll Exclusive Economic Zone</v>
      </c>
      <c r="F34" t="str">
        <f>INDEX(Table5[Corrected Island/Colony Name],MATCH('Full Data'!C34,Table5[Colony_ID],0))</f>
        <v>Sand Island</v>
      </c>
      <c r="G34" t="str">
        <f>INDEX(Table4[Common_Name],MATCH('Full Data'!D34,Table4[SpcRecID],0))</f>
        <v>Red-tailed Tropicbird</v>
      </c>
      <c r="H34" s="83" t="str">
        <f>INDEX(Data!E$2:E$6500,MATCH(A34,Data!$A$2:$A$6500,0))</f>
        <v>Confirmed</v>
      </c>
      <c r="I34" s="90">
        <f>INDEX(Data!P$2:P$6500,MATCH(A34,Data!$A$2:$A$6500,0))</f>
        <v>1923</v>
      </c>
      <c r="J34" s="90">
        <f>INDEX(Data!Q$2:Q$6500,MATCH($A34,Data!$A$2:$A$6500,0))</f>
        <v>1923</v>
      </c>
      <c r="K34" s="90">
        <f>INDEX(Data!F$2:F$6500,MATCH($A34,Data!$A$2:$A$6500,0))</f>
        <v>4</v>
      </c>
      <c r="L34" s="90">
        <f>INDEX(Data!G$2:G$6500,MATCH($A34,Data!$A$2:$A$6500,0))</f>
        <v>4</v>
      </c>
      <c r="M34" s="90">
        <f>INDEX(Data!H$2:H$6500,MATCH($A34,Data!$A$2:$A$6500,0))</f>
        <v>0</v>
      </c>
      <c r="N34" s="90">
        <f>INDEX(Data!I$2:I$6500,MATCH($A34,Data!$A$2:$A$6500,0))</f>
        <v>0</v>
      </c>
      <c r="O34" s="83" t="str">
        <f>INDEX(Data!J$2:J$6500,MATCH($A34,Data!$A$2:$A$6500,0))</f>
        <v>individuals</v>
      </c>
      <c r="P34" t="str">
        <f>_xlfn.XLOOKUP(B34,Table3[RefID],Table3[Citation])</f>
        <v>Wetmore (1923)</v>
      </c>
    </row>
    <row r="35" spans="1:16" x14ac:dyDescent="0.35">
      <c r="A35" s="68">
        <v>33</v>
      </c>
      <c r="B35" s="69">
        <v>9</v>
      </c>
      <c r="C35" s="69">
        <v>8002</v>
      </c>
      <c r="D35" s="69">
        <v>3288</v>
      </c>
      <c r="E35" t="str">
        <f>INDEX(Table5[EEZ],MATCH(C35,Table5[Colony_ID],0))</f>
        <v>Johnston Atoll Exclusive Economic Zone</v>
      </c>
      <c r="F35" t="str">
        <f>INDEX(Table5[Corrected Island/Colony Name],MATCH('Full Data'!C35,Table5[Colony_ID],0))</f>
        <v>Johnston Atoll</v>
      </c>
      <c r="G35" t="str">
        <f>INDEX(Table4[Common_Name],MATCH('Full Data'!D35,Table4[SpcRecID],0))</f>
        <v>Sooty Tern</v>
      </c>
      <c r="H35" s="83" t="str">
        <f>INDEX(Data!E$2:E$6500,MATCH(A35,Data!$A$2:$A$6500,0))</f>
        <v>Confirmed</v>
      </c>
      <c r="I35" s="90">
        <f>INDEX(Data!P$2:P$6500,MATCH(A35,Data!$A$2:$A$6500,0))</f>
        <v>1923</v>
      </c>
      <c r="J35" s="90">
        <f>INDEX(Data!Q$2:Q$6500,MATCH($A35,Data!$A$2:$A$6500,0))</f>
        <v>1923</v>
      </c>
      <c r="K35" s="90">
        <f>INDEX(Data!F$2:F$6500,MATCH($A35,Data!$A$2:$A$6500,0))</f>
        <v>3500</v>
      </c>
      <c r="L35" s="90">
        <f>INDEX(Data!G$2:G$6500,MATCH($A35,Data!$A$2:$A$6500,0))</f>
        <v>3500</v>
      </c>
      <c r="M35" s="90">
        <f>INDEX(Data!H$2:H$6500,MATCH($A35,Data!$A$2:$A$6500,0))</f>
        <v>0</v>
      </c>
      <c r="N35" s="90">
        <f>INDEX(Data!I$2:I$6500,MATCH($A35,Data!$A$2:$A$6500,0))</f>
        <v>0</v>
      </c>
      <c r="O35" s="83" t="str">
        <f>INDEX(Data!J$2:J$6500,MATCH($A35,Data!$A$2:$A$6500,0))</f>
        <v>individuals</v>
      </c>
      <c r="P35" t="str">
        <f>_xlfn.XLOOKUP(B35,Table3[RefID],Table3[Citation])</f>
        <v>Wetmore (1923)</v>
      </c>
    </row>
    <row r="36" spans="1:16" x14ac:dyDescent="0.35">
      <c r="A36" s="68">
        <v>34</v>
      </c>
      <c r="B36" s="69">
        <v>9</v>
      </c>
      <c r="C36" s="69">
        <v>8003</v>
      </c>
      <c r="D36" s="69">
        <v>3288</v>
      </c>
      <c r="E36" t="str">
        <f>INDEX(Table5[EEZ],MATCH(C36,Table5[Colony_ID],0))</f>
        <v>Johnston Atoll Exclusive Economic Zone</v>
      </c>
      <c r="F36" t="str">
        <f>INDEX(Table5[Corrected Island/Colony Name],MATCH('Full Data'!C36,Table5[Colony_ID],0))</f>
        <v>Sand Island</v>
      </c>
      <c r="G36" t="str">
        <f>INDEX(Table4[Common_Name],MATCH('Full Data'!D36,Table4[SpcRecID],0))</f>
        <v>Sooty Tern</v>
      </c>
      <c r="H36" s="83" t="str">
        <f>INDEX(Data!E$2:E$6500,MATCH(A36,Data!$A$2:$A$6500,0))</f>
        <v>Confirmed</v>
      </c>
      <c r="I36" s="90">
        <f>INDEX(Data!P$2:P$6500,MATCH(A36,Data!$A$2:$A$6500,0))</f>
        <v>1923</v>
      </c>
      <c r="J36" s="90">
        <f>INDEX(Data!Q$2:Q$6500,MATCH($A36,Data!$A$2:$A$6500,0))</f>
        <v>1923</v>
      </c>
      <c r="K36" s="90">
        <f>INDEX(Data!F$2:F$6500,MATCH($A36,Data!$A$2:$A$6500,0))</f>
        <v>15000</v>
      </c>
      <c r="L36" s="90">
        <f>INDEX(Data!G$2:G$6500,MATCH($A36,Data!$A$2:$A$6500,0))</f>
        <v>15000</v>
      </c>
      <c r="M36" s="90">
        <f>INDEX(Data!H$2:H$6500,MATCH($A36,Data!$A$2:$A$6500,0))</f>
        <v>0</v>
      </c>
      <c r="N36" s="90">
        <f>INDEX(Data!I$2:I$6500,MATCH($A36,Data!$A$2:$A$6500,0))</f>
        <v>0</v>
      </c>
      <c r="O36" s="83" t="str">
        <f>INDEX(Data!J$2:J$6500,MATCH($A36,Data!$A$2:$A$6500,0))</f>
        <v>individuals</v>
      </c>
      <c r="P36" t="str">
        <f>_xlfn.XLOOKUP(B36,Table3[RefID],Table3[Citation])</f>
        <v>Wetmore (1923)</v>
      </c>
    </row>
    <row r="37" spans="1:16" x14ac:dyDescent="0.35">
      <c r="A37" s="68">
        <v>35</v>
      </c>
      <c r="B37" s="69">
        <v>9</v>
      </c>
      <c r="C37" s="69">
        <v>8002</v>
      </c>
      <c r="D37" s="70">
        <v>3928</v>
      </c>
      <c r="E37" t="str">
        <f>INDEX(Table5[EEZ],MATCH(C37,Table5[Colony_ID],0))</f>
        <v>Johnston Atoll Exclusive Economic Zone</v>
      </c>
      <c r="F37" t="str">
        <f>INDEX(Table5[Corrected Island/Colony Name],MATCH('Full Data'!C37,Table5[Colony_ID],0))</f>
        <v>Johnston Atoll</v>
      </c>
      <c r="G37" t="str">
        <f>INDEX(Table4[Common_Name],MATCH('Full Data'!D37,Table4[SpcRecID],0))</f>
        <v>Wedge-tailed Shearwater</v>
      </c>
      <c r="H37" s="83" t="str">
        <f>INDEX(Data!E$2:E$6500,MATCH(A37,Data!$A$2:$A$6500,0))</f>
        <v>Confirmed</v>
      </c>
      <c r="I37" s="90">
        <f>INDEX(Data!P$2:P$6500,MATCH(A37,Data!$A$2:$A$6500,0))</f>
        <v>1923</v>
      </c>
      <c r="J37" s="90">
        <f>INDEX(Data!Q$2:Q$6500,MATCH($A37,Data!$A$2:$A$6500,0))</f>
        <v>1923</v>
      </c>
      <c r="K37" s="90">
        <f>INDEX(Data!F$2:F$6500,MATCH($A37,Data!$A$2:$A$6500,0))</f>
        <v>2500</v>
      </c>
      <c r="L37" s="90">
        <f>INDEX(Data!G$2:G$6500,MATCH($A37,Data!$A$2:$A$6500,0))</f>
        <v>2500</v>
      </c>
      <c r="M37" s="90">
        <f>INDEX(Data!H$2:H$6500,MATCH($A37,Data!$A$2:$A$6500,0))</f>
        <v>0</v>
      </c>
      <c r="N37" s="90">
        <f>INDEX(Data!I$2:I$6500,MATCH($A37,Data!$A$2:$A$6500,0))</f>
        <v>0</v>
      </c>
      <c r="O37" s="83" t="str">
        <f>INDEX(Data!J$2:J$6500,MATCH($A37,Data!$A$2:$A$6500,0))</f>
        <v>individuals</v>
      </c>
      <c r="P37" t="str">
        <f>_xlfn.XLOOKUP(B37,Table3[RefID],Table3[Citation])</f>
        <v>Wetmore (1923)</v>
      </c>
    </row>
    <row r="38" spans="1:16" x14ac:dyDescent="0.35">
      <c r="A38" s="68">
        <v>36</v>
      </c>
      <c r="B38" s="69">
        <v>9</v>
      </c>
      <c r="C38" s="69">
        <v>8003</v>
      </c>
      <c r="D38" s="70">
        <v>3928</v>
      </c>
      <c r="E38" t="str">
        <f>INDEX(Table5[EEZ],MATCH(C38,Table5[Colony_ID],0))</f>
        <v>Johnston Atoll Exclusive Economic Zone</v>
      </c>
      <c r="F38" t="str">
        <f>INDEX(Table5[Corrected Island/Colony Name],MATCH('Full Data'!C38,Table5[Colony_ID],0))</f>
        <v>Sand Island</v>
      </c>
      <c r="G38" t="str">
        <f>INDEX(Table4[Common_Name],MATCH('Full Data'!D38,Table4[SpcRecID],0))</f>
        <v>Wedge-tailed Shearwater</v>
      </c>
      <c r="H38" s="83" t="str">
        <f>INDEX(Data!E$2:E$6500,MATCH(A38,Data!$A$2:$A$6500,0))</f>
        <v>Confirmed</v>
      </c>
      <c r="I38" s="90">
        <f>INDEX(Data!P$2:P$6500,MATCH(A38,Data!$A$2:$A$6500,0))</f>
        <v>1923</v>
      </c>
      <c r="J38" s="90">
        <f>INDEX(Data!Q$2:Q$6500,MATCH($A38,Data!$A$2:$A$6500,0))</f>
        <v>1923</v>
      </c>
      <c r="K38" s="90">
        <f>INDEX(Data!F$2:F$6500,MATCH($A38,Data!$A$2:$A$6500,0))</f>
        <v>500</v>
      </c>
      <c r="L38" s="90">
        <f>INDEX(Data!G$2:G$6500,MATCH($A38,Data!$A$2:$A$6500,0))</f>
        <v>500</v>
      </c>
      <c r="M38" s="90">
        <f>INDEX(Data!H$2:H$6500,MATCH($A38,Data!$A$2:$A$6500,0))</f>
        <v>0</v>
      </c>
      <c r="N38" s="90">
        <f>INDEX(Data!I$2:I$6500,MATCH($A38,Data!$A$2:$A$6500,0))</f>
        <v>0</v>
      </c>
      <c r="O38" s="83" t="str">
        <f>INDEX(Data!J$2:J$6500,MATCH($A38,Data!$A$2:$A$6500,0))</f>
        <v>individuals</v>
      </c>
      <c r="P38" t="str">
        <f>_xlfn.XLOOKUP(B38,Table3[RefID],Table3[Citation])</f>
        <v>Wetmore (1923)</v>
      </c>
    </row>
    <row r="39" spans="1:16" x14ac:dyDescent="0.35">
      <c r="A39" s="68">
        <v>37</v>
      </c>
      <c r="B39" s="71">
        <v>10</v>
      </c>
      <c r="C39" s="72">
        <v>5205</v>
      </c>
      <c r="D39" s="69">
        <v>3975</v>
      </c>
      <c r="E39" t="str">
        <f>INDEX(Table5[EEZ],MATCH(C39,Table5[Colony_ID],0))</f>
        <v>French Polynesian Exclusive Economic Zone</v>
      </c>
      <c r="F39" t="str">
        <f>INDEX(Table5[Corrected Island/Colony Name],MATCH('Full Data'!C39,Table5[Colony_ID],0))</f>
        <v>Motu Tekohai</v>
      </c>
      <c r="G39" t="str">
        <f>INDEX(Table4[Common_Name],MATCH('Full Data'!D39,Table4[SpcRecID],0))</f>
        <v>Polynesian Storm-petrel</v>
      </c>
      <c r="H39" s="83" t="str">
        <f>INDEX(Data!E$2:E$6500,MATCH(A39,Data!$A$2:$A$6500,0))</f>
        <v>Confirmed</v>
      </c>
      <c r="I39" s="90">
        <f>INDEX(Data!P$2:P$6500,MATCH(A39,Data!$A$2:$A$6500,0))</f>
        <v>1922</v>
      </c>
      <c r="J39" s="90">
        <f>INDEX(Data!Q$2:Q$6500,MATCH($A39,Data!$A$2:$A$6500,0))</f>
        <v>1922</v>
      </c>
      <c r="K39" s="90">
        <f>INDEX(Data!F$2:F$6500,MATCH($A39,Data!$A$2:$A$6500,0))</f>
        <v>0</v>
      </c>
      <c r="L39" s="90">
        <f>INDEX(Data!G$2:G$6500,MATCH($A39,Data!$A$2:$A$6500,0))</f>
        <v>0</v>
      </c>
      <c r="M39" s="90">
        <f>INDEX(Data!H$2:H$6500,MATCH($A39,Data!$A$2:$A$6500,0))</f>
        <v>0</v>
      </c>
      <c r="N39" s="90">
        <f>INDEX(Data!I$2:I$6500,MATCH($A39,Data!$A$2:$A$6500,0))</f>
        <v>0</v>
      </c>
      <c r="O39" s="83">
        <f>INDEX(Data!J$2:J$6500,MATCH($A39,Data!$A$2:$A$6500,0))</f>
        <v>0</v>
      </c>
      <c r="P39" t="str">
        <f>_xlfn.XLOOKUP(B39,Table3[RefID],Table3[Citation])</f>
        <v>Murphy (1924)</v>
      </c>
    </row>
    <row r="40" spans="1:16" x14ac:dyDescent="0.35">
      <c r="A40" s="68">
        <v>38</v>
      </c>
      <c r="B40" s="71">
        <v>10</v>
      </c>
      <c r="C40" s="72">
        <v>5215</v>
      </c>
      <c r="D40" s="69">
        <v>3975</v>
      </c>
      <c r="E40" t="str">
        <f>INDEX(Table5[EEZ],MATCH(C40,Table5[Colony_ID],0))</f>
        <v>French Polynesian Exclusive Economic Zone</v>
      </c>
      <c r="F40" t="str">
        <f>INDEX(Table5[Corrected Island/Colony Name],MATCH('Full Data'!C40,Table5[Colony_ID],0))</f>
        <v>Ua Pou</v>
      </c>
      <c r="G40" t="str">
        <f>INDEX(Table4[Common_Name],MATCH('Full Data'!D40,Table4[SpcRecID],0))</f>
        <v>Polynesian Storm-petrel</v>
      </c>
      <c r="H40" s="83" t="str">
        <f>INDEX(Data!E$2:E$6500,MATCH(A40,Data!$A$2:$A$6500,0))</f>
        <v>confirmed</v>
      </c>
      <c r="I40" s="90">
        <f>INDEX(Data!P$2:P$6500,MATCH(A40,Data!$A$2:$A$6500,0))</f>
        <v>1922</v>
      </c>
      <c r="J40" s="90">
        <f>INDEX(Data!Q$2:Q$6500,MATCH($A40,Data!$A$2:$A$6500,0))</f>
        <v>1922</v>
      </c>
      <c r="K40" s="90">
        <f>INDEX(Data!F$2:F$6500,MATCH($A40,Data!$A$2:$A$6500,0))</f>
        <v>0</v>
      </c>
      <c r="L40" s="90">
        <f>INDEX(Data!G$2:G$6500,MATCH($A40,Data!$A$2:$A$6500,0))</f>
        <v>0</v>
      </c>
      <c r="M40" s="90">
        <f>INDEX(Data!H$2:H$6500,MATCH($A40,Data!$A$2:$A$6500,0))</f>
        <v>0</v>
      </c>
      <c r="N40" s="90">
        <f>INDEX(Data!I$2:I$6500,MATCH($A40,Data!$A$2:$A$6500,0))</f>
        <v>0</v>
      </c>
      <c r="O40" s="83">
        <f>INDEX(Data!J$2:J$6500,MATCH($A40,Data!$A$2:$A$6500,0))</f>
        <v>0</v>
      </c>
      <c r="P40" t="str">
        <f>_xlfn.XLOOKUP(B40,Table3[RefID],Table3[Citation])</f>
        <v>Murphy (1924)</v>
      </c>
    </row>
    <row r="41" spans="1:16" x14ac:dyDescent="0.35">
      <c r="A41" s="68">
        <v>39</v>
      </c>
      <c r="B41" s="69">
        <v>11</v>
      </c>
      <c r="C41" s="69">
        <v>4015</v>
      </c>
      <c r="D41" s="69">
        <v>3890</v>
      </c>
      <c r="E41" t="str">
        <f>INDEX(Table5[EEZ],MATCH(C41,Table5[Colony_ID],0))</f>
        <v>Fijian Exclusive Economic Zone</v>
      </c>
      <c r="F41" t="str">
        <f>INDEX(Table5[Corrected Island/Colony Name],MATCH('Full Data'!C41,Table5[Colony_ID],0))</f>
        <v>Kadavu</v>
      </c>
      <c r="G41" t="str">
        <f>INDEX(Table4[Common_Name],MATCH('Full Data'!D41,Table4[SpcRecID],0))</f>
        <v>Collared Petrel</v>
      </c>
      <c r="H41" s="83" t="str">
        <f>INDEX(Data!E$2:E$6500,MATCH(A41,Data!$A$2:$A$6500,0))</f>
        <v>Confirmed</v>
      </c>
      <c r="I41" s="90">
        <f>INDEX(Data!P$2:P$6500,MATCH(A41,Data!$A$2:$A$6500,0))</f>
        <v>1925</v>
      </c>
      <c r="J41" s="90">
        <f>INDEX(Data!Q$2:Q$6500,MATCH($A41,Data!$A$2:$A$6500,0))</f>
        <v>1925</v>
      </c>
      <c r="K41" s="90">
        <f>INDEX(Data!F$2:F$6500,MATCH($A41,Data!$A$2:$A$6500,0))</f>
        <v>0</v>
      </c>
      <c r="L41" s="90">
        <f>INDEX(Data!G$2:G$6500,MATCH($A41,Data!$A$2:$A$6500,0))</f>
        <v>0</v>
      </c>
      <c r="M41" s="90">
        <f>INDEX(Data!H$2:H$6500,MATCH($A41,Data!$A$2:$A$6500,0))</f>
        <v>250</v>
      </c>
      <c r="N41" s="90">
        <f>INDEX(Data!I$2:I$6500,MATCH($A41,Data!$A$2:$A$6500,0))</f>
        <v>999</v>
      </c>
      <c r="O41" s="83" t="str">
        <f>INDEX(Data!J$2:J$6500,MATCH($A41,Data!$A$2:$A$6500,0))</f>
        <v>individuals</v>
      </c>
      <c r="P41" t="str">
        <f>_xlfn.XLOOKUP(B41,Table3[RefID],Table3[Citation])</f>
        <v>Correia (1927-1929)</v>
      </c>
    </row>
    <row r="42" spans="1:16" x14ac:dyDescent="0.35">
      <c r="A42" s="68">
        <v>40</v>
      </c>
      <c r="B42" s="71">
        <v>12</v>
      </c>
      <c r="C42" s="72">
        <v>5215</v>
      </c>
      <c r="D42" s="69">
        <v>3893</v>
      </c>
      <c r="E42" t="str">
        <f>INDEX(Table5[EEZ],MATCH(C42,Table5[Colony_ID],0))</f>
        <v>French Polynesian Exclusive Economic Zone</v>
      </c>
      <c r="F42" t="str">
        <f>INDEX(Table5[Corrected Island/Colony Name],MATCH('Full Data'!C42,Table5[Colony_ID],0))</f>
        <v>Ua Pou</v>
      </c>
      <c r="G42" t="str">
        <f>INDEX(Table4[Common_Name],MATCH('Full Data'!D42,Table4[SpcRecID],0))</f>
        <v>Phoenix Petrel</v>
      </c>
      <c r="H42" s="83" t="str">
        <f>INDEX(Data!E$2:E$6500,MATCH(A42,Data!$A$2:$A$6500,0))</f>
        <v>data deficient</v>
      </c>
      <c r="I42" s="90">
        <f>INDEX(Data!P$2:P$6500,MATCH(A42,Data!$A$2:$A$6500,0))</f>
        <v>1922</v>
      </c>
      <c r="J42" s="90">
        <f>INDEX(Data!Q$2:Q$6500,MATCH($A42,Data!$A$2:$A$6500,0))</f>
        <v>1922</v>
      </c>
      <c r="K42" s="90">
        <f>INDEX(Data!F$2:F$6500,MATCH($A42,Data!$A$2:$A$6500,0))</f>
        <v>0</v>
      </c>
      <c r="L42" s="90">
        <f>INDEX(Data!G$2:G$6500,MATCH($A42,Data!$A$2:$A$6500,0))</f>
        <v>0</v>
      </c>
      <c r="M42" s="90">
        <f>INDEX(Data!H$2:H$6500,MATCH($A42,Data!$A$2:$A$6500,0))</f>
        <v>0</v>
      </c>
      <c r="N42" s="90">
        <f>INDEX(Data!I$2:I$6500,MATCH($A42,Data!$A$2:$A$6500,0))</f>
        <v>0</v>
      </c>
      <c r="O42" s="83">
        <f>INDEX(Data!J$2:J$6500,MATCH($A42,Data!$A$2:$A$6500,0))</f>
        <v>0</v>
      </c>
      <c r="P42" t="str">
        <f>_xlfn.XLOOKUP(B42,Table3[RefID],Table3[Citation])</f>
        <v>Murphy (1928)</v>
      </c>
    </row>
    <row r="43" spans="1:16" x14ac:dyDescent="0.35">
      <c r="A43" s="68">
        <v>41</v>
      </c>
      <c r="B43" s="69">
        <v>13</v>
      </c>
      <c r="C43" s="69">
        <v>19084</v>
      </c>
      <c r="D43" s="69">
        <v>3947</v>
      </c>
      <c r="E43" t="str">
        <f>INDEX(Table5[EEZ],MATCH(C43,Table5[Colony_ID],0))</f>
        <v>Papua New Guinean Exclusive Economic Zone</v>
      </c>
      <c r="F43" t="str">
        <f>INDEX(Table5[Corrected Island/Colony Name],MATCH('Full Data'!C43,Table5[Colony_ID],0))</f>
        <v>Watom</v>
      </c>
      <c r="G43" t="str">
        <f>INDEX(Table4[Common_Name],MATCH('Full Data'!D43,Table4[SpcRecID],0))</f>
        <v>Heinroth's Shearwater</v>
      </c>
      <c r="H43" s="83" t="str">
        <f>INDEX(Data!E$2:E$6500,MATCH(A43,Data!$A$2:$A$6500,0))</f>
        <v>Data Deficient</v>
      </c>
      <c r="I43" s="90">
        <f>INDEX(Data!P$2:P$6500,MATCH(A43,Data!$A$2:$A$6500,0))</f>
        <v>0</v>
      </c>
      <c r="J43" s="90">
        <f>INDEX(Data!Q$2:Q$6500,MATCH($A43,Data!$A$2:$A$6500,0))</f>
        <v>1930</v>
      </c>
      <c r="K43" s="90">
        <f>INDEX(Data!F$2:F$6500,MATCH($A43,Data!$A$2:$A$6500,0))</f>
        <v>3</v>
      </c>
      <c r="L43" s="90">
        <f>INDEX(Data!G$2:G$6500,MATCH($A43,Data!$A$2:$A$6500,0))</f>
        <v>3</v>
      </c>
      <c r="M43" s="90">
        <f>INDEX(Data!H$2:H$6500,MATCH($A43,Data!$A$2:$A$6500,0))</f>
        <v>0</v>
      </c>
      <c r="N43" s="90">
        <f>INDEX(Data!I$2:I$6500,MATCH($A43,Data!$A$2:$A$6500,0))</f>
        <v>0</v>
      </c>
      <c r="O43" s="83" t="str">
        <f>INDEX(Data!J$2:J$6500,MATCH($A43,Data!$A$2:$A$6500,0))</f>
        <v>individuals</v>
      </c>
      <c r="P43" t="str">
        <f>_xlfn.XLOOKUP(B43,Table3[RefID],Table3[Citation])</f>
        <v>Murphy (1930)</v>
      </c>
    </row>
    <row r="44" spans="1:16" x14ac:dyDescent="0.35">
      <c r="A44" s="68">
        <v>42</v>
      </c>
      <c r="B44" s="69">
        <v>14</v>
      </c>
      <c r="C44" s="69">
        <v>24003</v>
      </c>
      <c r="D44" s="70">
        <v>3928</v>
      </c>
      <c r="E44" t="str">
        <f>INDEX(Table5[EEZ],MATCH(C44,Table5[Colony_ID],0))</f>
        <v>Tongan Exclusive Economic Zone</v>
      </c>
      <c r="F44" t="str">
        <f>INDEX(Table5[Corrected Island/Colony Name],MATCH('Full Data'!C44,Table5[Colony_ID],0))</f>
        <v>Kelefesia Island</v>
      </c>
      <c r="G44" t="str">
        <f>INDEX(Table4[Common_Name],MATCH('Full Data'!D44,Table4[SpcRecID],0))</f>
        <v>Wedge-tailed Shearwater</v>
      </c>
      <c r="H44" s="83" t="str">
        <f>INDEX(Data!E$2:E$6500,MATCH(A44,Data!$A$2:$A$6500,0))</f>
        <v>confirmed</v>
      </c>
      <c r="I44" s="90">
        <f>INDEX(Data!P$2:P$6500,MATCH(A44,Data!$A$2:$A$6500,0))</f>
        <v>1921</v>
      </c>
      <c r="J44" s="90">
        <f>INDEX(Data!Q$2:Q$6500,MATCH($A44,Data!$A$2:$A$6500,0))</f>
        <v>1921</v>
      </c>
      <c r="K44" s="90">
        <f>INDEX(Data!F$2:F$6500,MATCH($A44,Data!$A$2:$A$6500,0))</f>
        <v>0</v>
      </c>
      <c r="L44" s="90">
        <f>INDEX(Data!G$2:G$6500,MATCH($A44,Data!$A$2:$A$6500,0))</f>
        <v>0</v>
      </c>
      <c r="M44" s="90">
        <f>INDEX(Data!H$2:H$6500,MATCH($A44,Data!$A$2:$A$6500,0))</f>
        <v>0</v>
      </c>
      <c r="N44" s="90">
        <f>INDEX(Data!I$2:I$6500,MATCH($A44,Data!$A$2:$A$6500,0))</f>
        <v>0</v>
      </c>
      <c r="O44" s="83">
        <f>INDEX(Data!J$2:J$6500,MATCH($A44,Data!$A$2:$A$6500,0))</f>
        <v>0</v>
      </c>
      <c r="P44" t="str">
        <f>_xlfn.XLOOKUP(B44,Table3[RefID],Table3[Citation])</f>
        <v>Davidson (1931)</v>
      </c>
    </row>
    <row r="45" spans="1:16" x14ac:dyDescent="0.35">
      <c r="A45" s="68">
        <v>43</v>
      </c>
      <c r="B45" s="71">
        <v>16</v>
      </c>
      <c r="C45" s="71">
        <v>11063</v>
      </c>
      <c r="D45" s="70">
        <v>3934</v>
      </c>
      <c r="E45" t="str">
        <f>INDEX(Table5[EEZ],MATCH(C45,Table5[Colony_ID],0))</f>
        <v>Marshall Islands Exclusive Economic Zone</v>
      </c>
      <c r="F45" t="str">
        <f>INDEX(Table5[Corrected Island/Colony Name],MATCH('Full Data'!C45,Table5[Colony_ID],0))</f>
        <v>Jiyabo</v>
      </c>
      <c r="G45" t="str">
        <f>INDEX(Table4[Common_Name],MATCH('Full Data'!D45,Table4[SpcRecID],0))</f>
        <v>Short-tailed Shearwater</v>
      </c>
      <c r="H45" s="83" t="str">
        <f>INDEX(Data!E$2:E$6500,MATCH(A45,Data!$A$2:$A$6500,0))</f>
        <v>Data Deficient</v>
      </c>
      <c r="I45" s="90">
        <f>INDEX(Data!P$2:P$6500,MATCH(A45,Data!$A$2:$A$6500,0))</f>
        <v>1933</v>
      </c>
      <c r="J45" s="90">
        <f>INDEX(Data!Q$2:Q$6500,MATCH($A45,Data!$A$2:$A$6500,0))</f>
        <v>1933</v>
      </c>
      <c r="K45" s="90">
        <f>INDEX(Data!F$2:F$6500,MATCH($A45,Data!$A$2:$A$6500,0))</f>
        <v>1</v>
      </c>
      <c r="L45" s="90">
        <f>INDEX(Data!G$2:G$6500,MATCH($A45,Data!$A$2:$A$6500,0))</f>
        <v>1</v>
      </c>
      <c r="M45" s="90">
        <f>INDEX(Data!H$2:H$6500,MATCH($A45,Data!$A$2:$A$6500,0))</f>
        <v>0</v>
      </c>
      <c r="N45" s="90">
        <f>INDEX(Data!I$2:I$6500,MATCH($A45,Data!$A$2:$A$6500,0))</f>
        <v>0</v>
      </c>
      <c r="O45" s="83" t="str">
        <f>INDEX(Data!J$2:J$6500,MATCH($A45,Data!$A$2:$A$6500,0))</f>
        <v>females only</v>
      </c>
      <c r="P45" t="str">
        <f>_xlfn.XLOOKUP(B45,Table3[RefID],Table3[Citation])</f>
        <v>Yamashina (1940)</v>
      </c>
    </row>
    <row r="46" spans="1:16" x14ac:dyDescent="0.35">
      <c r="A46" s="68">
        <v>44</v>
      </c>
      <c r="B46" s="71">
        <v>16</v>
      </c>
      <c r="C46" s="71">
        <v>11012</v>
      </c>
      <c r="D46" s="70">
        <v>1016817</v>
      </c>
      <c r="E46" t="str">
        <f>INDEX(Table5[EEZ],MATCH(C46,Table5[Colony_ID],0))</f>
        <v>Marshall Islands Exclusive Economic Zone</v>
      </c>
      <c r="F46" t="str">
        <f>INDEX(Table5[Corrected Island/Colony Name],MATCH('Full Data'!C46,Table5[Colony_ID],0))</f>
        <v>Bikar Island</v>
      </c>
      <c r="G46" t="str">
        <f>INDEX(Table4[Common_Name],MATCH('Full Data'!D46,Table4[SpcRecID],0))</f>
        <v>Blue Noddy</v>
      </c>
      <c r="H46" s="83" t="str">
        <f>INDEX(Data!E$2:E$6500,MATCH(A46,Data!$A$2:$A$6500,0))</f>
        <v>Confirmed</v>
      </c>
      <c r="I46" s="90">
        <f>INDEX(Data!P$2:P$6500,MATCH(A46,Data!$A$2:$A$6500,0))</f>
        <v>1932</v>
      </c>
      <c r="J46" s="90">
        <f>INDEX(Data!Q$2:Q$6500,MATCH($A46,Data!$A$2:$A$6500,0))</f>
        <v>1932</v>
      </c>
      <c r="K46" s="90">
        <f>INDEX(Data!F$2:F$6500,MATCH($A46,Data!$A$2:$A$6500,0))</f>
        <v>8</v>
      </c>
      <c r="L46" s="90">
        <f>INDEX(Data!G$2:G$6500,MATCH($A46,Data!$A$2:$A$6500,0))</f>
        <v>8</v>
      </c>
      <c r="M46" s="90">
        <f>INDEX(Data!H$2:H$6500,MATCH($A46,Data!$A$2:$A$6500,0))</f>
        <v>0</v>
      </c>
      <c r="N46" s="90">
        <f>INDEX(Data!I$2:I$6500,MATCH($A46,Data!$A$2:$A$6500,0))</f>
        <v>0</v>
      </c>
      <c r="O46" s="83" t="str">
        <f>INDEX(Data!J$2:J$6500,MATCH($A46,Data!$A$2:$A$6500,0))</f>
        <v>mature individuals</v>
      </c>
      <c r="P46" t="str">
        <f>_xlfn.XLOOKUP(B46,Table3[RefID],Table3[Citation])</f>
        <v>Yamashina (1940)</v>
      </c>
    </row>
    <row r="47" spans="1:16" x14ac:dyDescent="0.35">
      <c r="A47" s="68">
        <v>45</v>
      </c>
      <c r="B47" s="71">
        <v>16</v>
      </c>
      <c r="C47" s="72">
        <v>11055</v>
      </c>
      <c r="D47" s="69">
        <v>3287</v>
      </c>
      <c r="E47" t="str">
        <f>INDEX(Table5[EEZ],MATCH(C47,Table5[Colony_ID],0))</f>
        <v>Marshall Islands Exclusive Economic Zone</v>
      </c>
      <c r="F47" t="str">
        <f>INDEX(Table5[Corrected Island/Colony Name],MATCH('Full Data'!C47,Table5[Colony_ID],0))</f>
        <v>Jaboerukku Island</v>
      </c>
      <c r="G47" t="str">
        <f>INDEX(Table4[Common_Name],MATCH('Full Data'!D47,Table4[SpcRecID],0))</f>
        <v>Bridled Tern</v>
      </c>
      <c r="H47" s="83" t="str">
        <f>INDEX(Data!E$2:E$6500,MATCH(A47,Data!$A$2:$A$6500,0))</f>
        <v>Data Deficient</v>
      </c>
      <c r="I47" s="90">
        <f>INDEX(Data!P$2:P$6500,MATCH(A47,Data!$A$2:$A$6500,0))</f>
        <v>1940</v>
      </c>
      <c r="J47" s="90">
        <f>INDEX(Data!Q$2:Q$6500,MATCH($A47,Data!$A$2:$A$6500,0))</f>
        <v>1940</v>
      </c>
      <c r="K47" s="90">
        <f>INDEX(Data!F$2:F$6500,MATCH($A47,Data!$A$2:$A$6500,0))</f>
        <v>0</v>
      </c>
      <c r="L47" s="90">
        <f>INDEX(Data!G$2:G$6500,MATCH($A47,Data!$A$2:$A$6500,0))</f>
        <v>0</v>
      </c>
      <c r="M47" s="90">
        <f>INDEX(Data!H$2:H$6500,MATCH($A47,Data!$A$2:$A$6500,0))</f>
        <v>0</v>
      </c>
      <c r="N47" s="90">
        <f>INDEX(Data!I$2:I$6500,MATCH($A47,Data!$A$2:$A$6500,0))</f>
        <v>0</v>
      </c>
      <c r="O47" s="83">
        <f>INDEX(Data!J$2:J$6500,MATCH($A47,Data!$A$2:$A$6500,0))</f>
        <v>0</v>
      </c>
      <c r="P47" t="str">
        <f>_xlfn.XLOOKUP(B47,Table3[RefID],Table3[Citation])</f>
        <v>Yamashina (1940)</v>
      </c>
    </row>
    <row r="48" spans="1:16" x14ac:dyDescent="0.35">
      <c r="A48" s="68">
        <v>46</v>
      </c>
      <c r="B48" s="71">
        <v>16</v>
      </c>
      <c r="C48" s="72">
        <v>11055</v>
      </c>
      <c r="D48" s="70">
        <v>3845</v>
      </c>
      <c r="E48" t="str">
        <f>INDEX(Table5[EEZ],MATCH(C48,Table5[Colony_ID],0))</f>
        <v>Marshall Islands Exclusive Economic Zone</v>
      </c>
      <c r="F48" t="str">
        <f>INDEX(Table5[Corrected Island/Colony Name],MATCH('Full Data'!C48,Table5[Colony_ID],0))</f>
        <v>Jaboerukku Island</v>
      </c>
      <c r="G48" t="str">
        <f>INDEX(Table4[Common_Name],MATCH('Full Data'!D48,Table4[SpcRecID],0))</f>
        <v>Great Frigatebird</v>
      </c>
      <c r="H48" s="83" t="str">
        <f>INDEX(Data!E$2:E$6500,MATCH(A48,Data!$A$2:$A$6500,0))</f>
        <v>Data Deficient</v>
      </c>
      <c r="I48" s="90">
        <f>INDEX(Data!P$2:P$6500,MATCH(A48,Data!$A$2:$A$6500,0))</f>
        <v>1940</v>
      </c>
      <c r="J48" s="90">
        <f>INDEX(Data!Q$2:Q$6500,MATCH($A48,Data!$A$2:$A$6500,0))</f>
        <v>1940</v>
      </c>
      <c r="K48" s="90">
        <f>INDEX(Data!F$2:F$6500,MATCH($A48,Data!$A$2:$A$6500,0))</f>
        <v>0</v>
      </c>
      <c r="L48" s="90">
        <f>INDEX(Data!G$2:G$6500,MATCH($A48,Data!$A$2:$A$6500,0))</f>
        <v>0</v>
      </c>
      <c r="M48" s="90">
        <f>INDEX(Data!H$2:H$6500,MATCH($A48,Data!$A$2:$A$6500,0))</f>
        <v>0</v>
      </c>
      <c r="N48" s="90">
        <f>INDEX(Data!I$2:I$6500,MATCH($A48,Data!$A$2:$A$6500,0))</f>
        <v>0</v>
      </c>
      <c r="O48" s="83">
        <f>INDEX(Data!J$2:J$6500,MATCH($A48,Data!$A$2:$A$6500,0))</f>
        <v>0</v>
      </c>
      <c r="P48" t="str">
        <f>_xlfn.XLOOKUP(B48,Table3[RefID],Table3[Citation])</f>
        <v>Yamashina (1940)</v>
      </c>
    </row>
    <row r="49" spans="1:16" x14ac:dyDescent="0.35">
      <c r="A49" s="68">
        <v>47</v>
      </c>
      <c r="B49" s="71">
        <v>16</v>
      </c>
      <c r="C49" s="72">
        <v>11055</v>
      </c>
      <c r="D49" s="69">
        <v>3658</v>
      </c>
      <c r="E49" t="str">
        <f>INDEX(Table5[EEZ],MATCH(C49,Table5[Colony_ID],0))</f>
        <v>Marshall Islands Exclusive Economic Zone</v>
      </c>
      <c r="F49" t="str">
        <f>INDEX(Table5[Corrected Island/Colony Name],MATCH('Full Data'!C49,Table5[Colony_ID],0))</f>
        <v>Jaboerukku Island</v>
      </c>
      <c r="G49" t="str">
        <f>INDEX(Table4[Common_Name],MATCH('Full Data'!D49,Table4[SpcRecID],0))</f>
        <v>Red-footed Booby</v>
      </c>
      <c r="H49" s="83" t="str">
        <f>INDEX(Data!E$2:E$6500,MATCH(A49,Data!$A$2:$A$6500,0))</f>
        <v>Data Deficient</v>
      </c>
      <c r="I49" s="90">
        <f>INDEX(Data!P$2:P$6500,MATCH(A49,Data!$A$2:$A$6500,0))</f>
        <v>1940</v>
      </c>
      <c r="J49" s="90">
        <f>INDEX(Data!Q$2:Q$6500,MATCH($A49,Data!$A$2:$A$6500,0))</f>
        <v>1940</v>
      </c>
      <c r="K49" s="90">
        <f>INDEX(Data!F$2:F$6500,MATCH($A49,Data!$A$2:$A$6500,0))</f>
        <v>0</v>
      </c>
      <c r="L49" s="90">
        <f>INDEX(Data!G$2:G$6500,MATCH($A49,Data!$A$2:$A$6500,0))</f>
        <v>0</v>
      </c>
      <c r="M49" s="90">
        <f>INDEX(Data!H$2:H$6500,MATCH($A49,Data!$A$2:$A$6500,0))</f>
        <v>0</v>
      </c>
      <c r="N49" s="90">
        <f>INDEX(Data!I$2:I$6500,MATCH($A49,Data!$A$2:$A$6500,0))</f>
        <v>0</v>
      </c>
      <c r="O49" s="83">
        <f>INDEX(Data!J$2:J$6500,MATCH($A49,Data!$A$2:$A$6500,0))</f>
        <v>0</v>
      </c>
      <c r="P49" t="str">
        <f>_xlfn.XLOOKUP(B49,Table3[RefID],Table3[Citation])</f>
        <v>Yamashina (1940)</v>
      </c>
    </row>
    <row r="50" spans="1:16" x14ac:dyDescent="0.35">
      <c r="A50" s="68">
        <v>48</v>
      </c>
      <c r="B50" s="69">
        <v>17</v>
      </c>
      <c r="C50" s="69">
        <v>19003</v>
      </c>
      <c r="D50" s="69">
        <v>3295</v>
      </c>
      <c r="E50" t="str">
        <f>INDEX(Table5[EEZ],MATCH(C50,Table5[Colony_ID],0))</f>
        <v>Papua New Guinean Exclusive Economic Zone</v>
      </c>
      <c r="F50" t="str">
        <f>INDEX(Table5[Corrected Island/Colony Name],MATCH('Full Data'!C50,Table5[Colony_ID],0))</f>
        <v>Los Negros</v>
      </c>
      <c r="G50" t="str">
        <f>INDEX(Table4[Common_Name],MATCH('Full Data'!D50,Table4[SpcRecID],0))</f>
        <v>Black Noddy</v>
      </c>
      <c r="H50" s="83" t="str">
        <f>INDEX(Data!E$2:E$6500,MATCH(A50,Data!$A$2:$A$6500,0))</f>
        <v>Data Deficient</v>
      </c>
      <c r="I50" s="90">
        <f>INDEX(Data!P$2:P$6500,MATCH(A50,Data!$A$2:$A$6500,0))</f>
        <v>1945</v>
      </c>
      <c r="J50" s="90">
        <f>INDEX(Data!Q$2:Q$6500,MATCH($A50,Data!$A$2:$A$6500,0))</f>
        <v>1945</v>
      </c>
      <c r="K50" s="90">
        <f>INDEX(Data!F$2:F$6500,MATCH($A50,Data!$A$2:$A$6500,0))</f>
        <v>0</v>
      </c>
      <c r="L50" s="90">
        <f>INDEX(Data!G$2:G$6500,MATCH($A50,Data!$A$2:$A$6500,0))</f>
        <v>0</v>
      </c>
      <c r="M50" s="90">
        <f>INDEX(Data!H$2:H$6500,MATCH($A50,Data!$A$2:$A$6500,0))</f>
        <v>0</v>
      </c>
      <c r="N50" s="90">
        <f>INDEX(Data!I$2:I$6500,MATCH($A50,Data!$A$2:$A$6500,0))</f>
        <v>0</v>
      </c>
      <c r="O50" s="83">
        <f>INDEX(Data!J$2:J$6500,MATCH($A50,Data!$A$2:$A$6500,0))</f>
        <v>0</v>
      </c>
      <c r="P50" t="str">
        <f>_xlfn.XLOOKUP(B50,Table3[RefID],Table3[Citation])</f>
        <v>Ripley (1947)</v>
      </c>
    </row>
    <row r="51" spans="1:16" x14ac:dyDescent="0.35">
      <c r="A51" s="68">
        <v>49</v>
      </c>
      <c r="B51" s="69">
        <v>17</v>
      </c>
      <c r="C51" s="69">
        <v>19002</v>
      </c>
      <c r="D51" s="69">
        <v>3268</v>
      </c>
      <c r="E51" t="str">
        <f>INDEX(Table5[EEZ],MATCH(C51,Table5[Colony_ID],0))</f>
        <v>Papua New Guinean Exclusive Economic Zone</v>
      </c>
      <c r="F51" t="str">
        <f>INDEX(Table5[Corrected Island/Colony Name],MATCH('Full Data'!C51,Table5[Colony_ID],0))</f>
        <v>Hauwei Island</v>
      </c>
      <c r="G51" t="str">
        <f>INDEX(Table4[Common_Name],MATCH('Full Data'!D51,Table4[SpcRecID],0))</f>
        <v>Black-naped Tern</v>
      </c>
      <c r="H51" s="83" t="str">
        <f>INDEX(Data!E$2:E$6500,MATCH(A51,Data!$A$2:$A$6500,0))</f>
        <v>Data Deficient</v>
      </c>
      <c r="I51" s="90">
        <f>INDEX(Data!P$2:P$6500,MATCH(A51,Data!$A$2:$A$6500,0))</f>
        <v>1945</v>
      </c>
      <c r="J51" s="90">
        <f>INDEX(Data!Q$2:Q$6500,MATCH($A51,Data!$A$2:$A$6500,0))</f>
        <v>1945</v>
      </c>
      <c r="K51" s="90">
        <f>INDEX(Data!F$2:F$6500,MATCH($A51,Data!$A$2:$A$6500,0))</f>
        <v>0</v>
      </c>
      <c r="L51" s="90">
        <f>INDEX(Data!G$2:G$6500,MATCH($A51,Data!$A$2:$A$6500,0))</f>
        <v>0</v>
      </c>
      <c r="M51" s="90">
        <f>INDEX(Data!H$2:H$6500,MATCH($A51,Data!$A$2:$A$6500,0))</f>
        <v>0</v>
      </c>
      <c r="N51" s="90">
        <f>INDEX(Data!I$2:I$6500,MATCH($A51,Data!$A$2:$A$6500,0))</f>
        <v>0</v>
      </c>
      <c r="O51" s="83">
        <f>INDEX(Data!J$2:J$6500,MATCH($A51,Data!$A$2:$A$6500,0))</f>
        <v>0</v>
      </c>
      <c r="P51" t="str">
        <f>_xlfn.XLOOKUP(B51,Table3[RefID],Table3[Citation])</f>
        <v>Ripley (1947)</v>
      </c>
    </row>
    <row r="52" spans="1:16" x14ac:dyDescent="0.35">
      <c r="A52" s="68">
        <v>50</v>
      </c>
      <c r="B52" s="69">
        <v>17</v>
      </c>
      <c r="C52" s="69">
        <v>19002</v>
      </c>
      <c r="D52" s="69">
        <v>3263</v>
      </c>
      <c r="E52" t="str">
        <f>INDEX(Table5[EEZ],MATCH(C52,Table5[Colony_ID],0))</f>
        <v>Papua New Guinean Exclusive Economic Zone</v>
      </c>
      <c r="F52" t="str">
        <f>INDEX(Table5[Corrected Island/Colony Name],MATCH('Full Data'!C52,Table5[Colony_ID],0))</f>
        <v>Hauwei Island</v>
      </c>
      <c r="G52" t="str">
        <f>INDEX(Table4[Common_Name],MATCH('Full Data'!D52,Table4[SpcRecID],0))</f>
        <v>Greater crested Tern</v>
      </c>
      <c r="H52" s="83" t="str">
        <f>INDEX(Data!E$2:E$6500,MATCH(A52,Data!$A$2:$A$6500,0))</f>
        <v>Data Deficient</v>
      </c>
      <c r="I52" s="90">
        <f>INDEX(Data!P$2:P$6500,MATCH(A52,Data!$A$2:$A$6500,0))</f>
        <v>1945</v>
      </c>
      <c r="J52" s="90">
        <f>INDEX(Data!Q$2:Q$6500,MATCH($A52,Data!$A$2:$A$6500,0))</f>
        <v>1945</v>
      </c>
      <c r="K52" s="90">
        <f>INDEX(Data!F$2:F$6500,MATCH($A52,Data!$A$2:$A$6500,0))</f>
        <v>0</v>
      </c>
      <c r="L52" s="90">
        <f>INDEX(Data!G$2:G$6500,MATCH($A52,Data!$A$2:$A$6500,0))</f>
        <v>0</v>
      </c>
      <c r="M52" s="90">
        <f>INDEX(Data!H$2:H$6500,MATCH($A52,Data!$A$2:$A$6500,0))</f>
        <v>0</v>
      </c>
      <c r="N52" s="90">
        <f>INDEX(Data!I$2:I$6500,MATCH($A52,Data!$A$2:$A$6500,0))</f>
        <v>0</v>
      </c>
      <c r="O52" s="83">
        <f>INDEX(Data!J$2:J$6500,MATCH($A52,Data!$A$2:$A$6500,0))</f>
        <v>0</v>
      </c>
      <c r="P52" t="str">
        <f>_xlfn.XLOOKUP(B52,Table3[RefID],Table3[Citation])</f>
        <v>Ripley (1947)</v>
      </c>
    </row>
    <row r="53" spans="1:16" x14ac:dyDescent="0.35">
      <c r="A53" s="68">
        <v>51</v>
      </c>
      <c r="B53" s="69">
        <v>17</v>
      </c>
      <c r="C53" s="69">
        <v>19003</v>
      </c>
      <c r="D53" s="69">
        <v>3263</v>
      </c>
      <c r="E53" t="str">
        <f>INDEX(Table5[EEZ],MATCH(C53,Table5[Colony_ID],0))</f>
        <v>Papua New Guinean Exclusive Economic Zone</v>
      </c>
      <c r="F53" t="str">
        <f>INDEX(Table5[Corrected Island/Colony Name],MATCH('Full Data'!C53,Table5[Colony_ID],0))</f>
        <v>Los Negros</v>
      </c>
      <c r="G53" t="str">
        <f>INDEX(Table4[Common_Name],MATCH('Full Data'!D53,Table4[SpcRecID],0))</f>
        <v>Greater crested Tern</v>
      </c>
      <c r="H53" s="83" t="str">
        <f>INDEX(Data!E$2:E$6500,MATCH(A53,Data!$A$2:$A$6500,0))</f>
        <v>Data Deficient</v>
      </c>
      <c r="I53" s="90">
        <f>INDEX(Data!P$2:P$6500,MATCH(A53,Data!$A$2:$A$6500,0))</f>
        <v>1945</v>
      </c>
      <c r="J53" s="90">
        <f>INDEX(Data!Q$2:Q$6500,MATCH($A53,Data!$A$2:$A$6500,0))</f>
        <v>1945</v>
      </c>
      <c r="K53" s="90">
        <f>INDEX(Data!F$2:F$6500,MATCH($A53,Data!$A$2:$A$6500,0))</f>
        <v>0</v>
      </c>
      <c r="L53" s="90">
        <f>INDEX(Data!G$2:G$6500,MATCH($A53,Data!$A$2:$A$6500,0))</f>
        <v>0</v>
      </c>
      <c r="M53" s="90">
        <f>INDEX(Data!H$2:H$6500,MATCH($A53,Data!$A$2:$A$6500,0))</f>
        <v>0</v>
      </c>
      <c r="N53" s="90">
        <f>INDEX(Data!I$2:I$6500,MATCH($A53,Data!$A$2:$A$6500,0))</f>
        <v>0</v>
      </c>
      <c r="O53" s="83">
        <f>INDEX(Data!J$2:J$6500,MATCH($A53,Data!$A$2:$A$6500,0))</f>
        <v>0</v>
      </c>
      <c r="P53" t="str">
        <f>_xlfn.XLOOKUP(B53,Table3[RefID],Table3[Citation])</f>
        <v>Ripley (1947)</v>
      </c>
    </row>
    <row r="54" spans="1:16" x14ac:dyDescent="0.35">
      <c r="A54" s="68">
        <v>52</v>
      </c>
      <c r="B54" s="69">
        <v>17</v>
      </c>
      <c r="C54" s="69">
        <v>19003</v>
      </c>
      <c r="D54" s="69">
        <v>3846</v>
      </c>
      <c r="E54" t="str">
        <f>INDEX(Table5[EEZ],MATCH(C54,Table5[Colony_ID],0))</f>
        <v>Papua New Guinean Exclusive Economic Zone</v>
      </c>
      <c r="F54" t="str">
        <f>INDEX(Table5[Corrected Island/Colony Name],MATCH('Full Data'!C54,Table5[Colony_ID],0))</f>
        <v>Los Negros</v>
      </c>
      <c r="G54" t="str">
        <f>INDEX(Table4[Common_Name],MATCH('Full Data'!D54,Table4[SpcRecID],0))</f>
        <v>Lesser Frigatebird</v>
      </c>
      <c r="H54" s="83" t="str">
        <f>INDEX(Data!E$2:E$6500,MATCH(A54,Data!$A$2:$A$6500,0))</f>
        <v>Data Deficient</v>
      </c>
      <c r="I54" s="90">
        <f>INDEX(Data!P$2:P$6500,MATCH(A54,Data!$A$2:$A$6500,0))</f>
        <v>1945</v>
      </c>
      <c r="J54" s="90">
        <f>INDEX(Data!Q$2:Q$6500,MATCH($A54,Data!$A$2:$A$6500,0))</f>
        <v>1945</v>
      </c>
      <c r="K54" s="90">
        <f>INDEX(Data!F$2:F$6500,MATCH($A54,Data!$A$2:$A$6500,0))</f>
        <v>0</v>
      </c>
      <c r="L54" s="90">
        <f>INDEX(Data!G$2:G$6500,MATCH($A54,Data!$A$2:$A$6500,0))</f>
        <v>0</v>
      </c>
      <c r="M54" s="90">
        <f>INDEX(Data!H$2:H$6500,MATCH($A54,Data!$A$2:$A$6500,0))</f>
        <v>0</v>
      </c>
      <c r="N54" s="90">
        <f>INDEX(Data!I$2:I$6500,MATCH($A54,Data!$A$2:$A$6500,0))</f>
        <v>0</v>
      </c>
      <c r="O54" s="83">
        <f>INDEX(Data!J$2:J$6500,MATCH($A54,Data!$A$2:$A$6500,0))</f>
        <v>0</v>
      </c>
      <c r="P54" t="str">
        <f>_xlfn.XLOOKUP(B54,Table3[RefID],Table3[Citation])</f>
        <v>Ripley (1947)</v>
      </c>
    </row>
    <row r="55" spans="1:16" x14ac:dyDescent="0.35">
      <c r="A55" s="68">
        <v>53</v>
      </c>
      <c r="B55" s="69">
        <v>18</v>
      </c>
      <c r="C55" s="69">
        <v>14059</v>
      </c>
      <c r="D55" s="69">
        <v>3294</v>
      </c>
      <c r="E55" t="str">
        <f>INDEX(Table5[EEZ],MATCH(C55,Table5[Colony_ID],0))</f>
        <v>New Caledonian Exclusive Economic Zone</v>
      </c>
      <c r="F55" t="str">
        <f>INDEX(Table5[Corrected Island/Colony Name],MATCH('Full Data'!C55,Table5[Colony_ID],0))</f>
        <v>Ile Eo</v>
      </c>
      <c r="G55" t="str">
        <f>INDEX(Table4[Common_Name],MATCH('Full Data'!D55,Table4[SpcRecID],0))</f>
        <v>Brown Noddy</v>
      </c>
      <c r="H55" s="83" t="str">
        <f>INDEX(Data!E$2:E$6500,MATCH(A55,Data!$A$2:$A$6500,0))</f>
        <v>Data Deficient</v>
      </c>
      <c r="I55" s="90">
        <f>INDEX(Data!P$2:P$6500,MATCH(A55,Data!$A$2:$A$6500,0))</f>
        <v>1938</v>
      </c>
      <c r="J55" s="90">
        <f>INDEX(Data!Q$2:Q$6500,MATCH($A55,Data!$A$2:$A$6500,0))</f>
        <v>1938</v>
      </c>
      <c r="K55" s="90">
        <f>INDEX(Data!F$2:F$6500,MATCH($A55,Data!$A$2:$A$6500,0))</f>
        <v>1000</v>
      </c>
      <c r="L55" s="90">
        <f>INDEX(Data!G$2:G$6500,MATCH($A55,Data!$A$2:$A$6500,0))</f>
        <v>1000</v>
      </c>
      <c r="M55" s="90">
        <f>INDEX(Data!H$2:H$6500,MATCH($A55,Data!$A$2:$A$6500,0))</f>
        <v>0</v>
      </c>
      <c r="N55" s="90">
        <f>INDEX(Data!I$2:I$6500,MATCH($A55,Data!$A$2:$A$6500,0))</f>
        <v>0</v>
      </c>
      <c r="O55" s="83" t="str">
        <f>INDEX(Data!J$2:J$6500,MATCH($A55,Data!$A$2:$A$6500,0))</f>
        <v>individuals</v>
      </c>
      <c r="P55" t="str">
        <f>_xlfn.XLOOKUP(B55,Table3[RefID],Table3[Citation])</f>
        <v>Warner (1947)</v>
      </c>
    </row>
    <row r="56" spans="1:16" x14ac:dyDescent="0.35">
      <c r="A56" s="68">
        <v>54</v>
      </c>
      <c r="B56" s="69">
        <v>18</v>
      </c>
      <c r="C56" s="69">
        <v>14055</v>
      </c>
      <c r="D56" s="70">
        <v>3845</v>
      </c>
      <c r="E56" t="str">
        <f>INDEX(Table5[EEZ],MATCH(C56,Table5[Colony_ID],0))</f>
        <v>New Caledonian Exclusive Economic Zone</v>
      </c>
      <c r="F56" t="str">
        <f>INDEX(Table5[Corrected Island/Colony Name],MATCH('Full Data'!C56,Table5[Colony_ID],0))</f>
        <v>Mare</v>
      </c>
      <c r="G56" t="str">
        <f>INDEX(Table4[Common_Name],MATCH('Full Data'!D56,Table4[SpcRecID],0))</f>
        <v>Great Frigatebird</v>
      </c>
      <c r="H56" s="83" t="str">
        <f>INDEX(Data!E$2:E$6500,MATCH(A56,Data!$A$2:$A$6500,0))</f>
        <v>Data Deficient</v>
      </c>
      <c r="I56" s="90">
        <f>INDEX(Data!P$2:P$6500,MATCH(A56,Data!$A$2:$A$6500,0))</f>
        <v>1938</v>
      </c>
      <c r="J56" s="90">
        <f>INDEX(Data!Q$2:Q$6500,MATCH($A56,Data!$A$2:$A$6500,0))</f>
        <v>1938</v>
      </c>
      <c r="K56" s="90">
        <f>INDEX(Data!F$2:F$6500,MATCH($A56,Data!$A$2:$A$6500,0))</f>
        <v>0</v>
      </c>
      <c r="L56" s="90">
        <f>INDEX(Data!G$2:G$6500,MATCH($A56,Data!$A$2:$A$6500,0))</f>
        <v>0</v>
      </c>
      <c r="M56" s="90">
        <f>INDEX(Data!H$2:H$6500,MATCH($A56,Data!$A$2:$A$6500,0))</f>
        <v>0</v>
      </c>
      <c r="N56" s="90">
        <f>INDEX(Data!I$2:I$6500,MATCH($A56,Data!$A$2:$A$6500,0))</f>
        <v>0</v>
      </c>
      <c r="O56" s="83">
        <f>INDEX(Data!J$2:J$6500,MATCH($A56,Data!$A$2:$A$6500,0))</f>
        <v>0</v>
      </c>
      <c r="P56" t="str">
        <f>_xlfn.XLOOKUP(B56,Table3[RefID],Table3[Citation])</f>
        <v>Warner (1947)</v>
      </c>
    </row>
    <row r="57" spans="1:16" x14ac:dyDescent="0.35">
      <c r="A57" s="68">
        <v>55</v>
      </c>
      <c r="B57" s="69">
        <v>18</v>
      </c>
      <c r="C57" s="69">
        <v>14059</v>
      </c>
      <c r="D57" s="69">
        <v>3266</v>
      </c>
      <c r="E57" t="str">
        <f>INDEX(Table5[EEZ],MATCH(C57,Table5[Colony_ID],0))</f>
        <v>New Caledonian Exclusive Economic Zone</v>
      </c>
      <c r="F57" t="str">
        <f>INDEX(Table5[Corrected Island/Colony Name],MATCH('Full Data'!C57,Table5[Colony_ID],0))</f>
        <v>Ile Eo</v>
      </c>
      <c r="G57" t="str">
        <f>INDEX(Table4[Common_Name],MATCH('Full Data'!D57,Table4[SpcRecID],0))</f>
        <v>Roseate Tern</v>
      </c>
      <c r="H57" s="83" t="str">
        <f>INDEX(Data!E$2:E$6500,MATCH(A57,Data!$A$2:$A$6500,0))</f>
        <v>Confirmed</v>
      </c>
      <c r="I57" s="90">
        <f>INDEX(Data!P$2:P$6500,MATCH(A57,Data!$A$2:$A$6500,0))</f>
        <v>1938</v>
      </c>
      <c r="J57" s="90">
        <f>INDEX(Data!Q$2:Q$6500,MATCH($A57,Data!$A$2:$A$6500,0))</f>
        <v>1938</v>
      </c>
      <c r="K57" s="90">
        <f>INDEX(Data!F$2:F$6500,MATCH($A57,Data!$A$2:$A$6500,0))</f>
        <v>0</v>
      </c>
      <c r="L57" s="90">
        <f>INDEX(Data!G$2:G$6500,MATCH($A57,Data!$A$2:$A$6500,0))</f>
        <v>0</v>
      </c>
      <c r="M57" s="90">
        <f>INDEX(Data!H$2:H$6500,MATCH($A57,Data!$A$2:$A$6500,0))</f>
        <v>0</v>
      </c>
      <c r="N57" s="90">
        <f>INDEX(Data!I$2:I$6500,MATCH($A57,Data!$A$2:$A$6500,0))</f>
        <v>0</v>
      </c>
      <c r="O57" s="83">
        <f>INDEX(Data!J$2:J$6500,MATCH($A57,Data!$A$2:$A$6500,0))</f>
        <v>0</v>
      </c>
      <c r="P57" t="str">
        <f>_xlfn.XLOOKUP(B57,Table3[RefID],Table3[Citation])</f>
        <v>Warner (1947)</v>
      </c>
    </row>
    <row r="58" spans="1:16" x14ac:dyDescent="0.35">
      <c r="A58" s="68">
        <v>56</v>
      </c>
      <c r="B58" s="69">
        <v>18</v>
      </c>
      <c r="C58" s="69">
        <v>14058</v>
      </c>
      <c r="D58" s="70">
        <v>3928</v>
      </c>
      <c r="E58" t="str">
        <f>INDEX(Table5[EEZ],MATCH(C58,Table5[Colony_ID],0))</f>
        <v>New Caledonian Exclusive Economic Zone</v>
      </c>
      <c r="F58" t="str">
        <f>INDEX(Table5[Corrected Island/Colony Name],MATCH('Full Data'!C58,Table5[Colony_ID],0))</f>
        <v>Grande Terre</v>
      </c>
      <c r="G58" t="str">
        <f>INDEX(Table4[Common_Name],MATCH('Full Data'!D58,Table4[SpcRecID],0))</f>
        <v>Wedge-tailed Shearwater</v>
      </c>
      <c r="H58" s="83" t="str">
        <f>INDEX(Data!E$2:E$6500,MATCH(A58,Data!$A$2:$A$6500,0))</f>
        <v>Probable</v>
      </c>
      <c r="I58" s="90">
        <f>INDEX(Data!P$2:P$6500,MATCH(A58,Data!$A$2:$A$6500,0))</f>
        <v>1938</v>
      </c>
      <c r="J58" s="90">
        <f>INDEX(Data!Q$2:Q$6500,MATCH($A58,Data!$A$2:$A$6500,0))</f>
        <v>1938</v>
      </c>
      <c r="K58" s="90">
        <f>INDEX(Data!F$2:F$6500,MATCH($A58,Data!$A$2:$A$6500,0))</f>
        <v>0</v>
      </c>
      <c r="L58" s="90">
        <f>INDEX(Data!G$2:G$6500,MATCH($A58,Data!$A$2:$A$6500,0))</f>
        <v>0</v>
      </c>
      <c r="M58" s="90">
        <f>INDEX(Data!H$2:H$6500,MATCH($A58,Data!$A$2:$A$6500,0))</f>
        <v>0</v>
      </c>
      <c r="N58" s="90">
        <f>INDEX(Data!I$2:I$6500,MATCH($A58,Data!$A$2:$A$6500,0))</f>
        <v>0</v>
      </c>
      <c r="O58" s="83">
        <f>INDEX(Data!J$2:J$6500,MATCH($A58,Data!$A$2:$A$6500,0))</f>
        <v>0</v>
      </c>
      <c r="P58" t="str">
        <f>_xlfn.XLOOKUP(B58,Table3[RefID],Table3[Citation])</f>
        <v>Warner (1947)</v>
      </c>
    </row>
    <row r="59" spans="1:16" x14ac:dyDescent="0.35">
      <c r="A59" s="68">
        <v>57</v>
      </c>
      <c r="B59" s="69">
        <v>19</v>
      </c>
      <c r="C59" s="69">
        <v>8002</v>
      </c>
      <c r="D59" s="69">
        <v>3294</v>
      </c>
      <c r="E59" t="str">
        <f>INDEX(Table5[EEZ],MATCH(C59,Table5[Colony_ID],0))</f>
        <v>Johnston Atoll Exclusive Economic Zone</v>
      </c>
      <c r="F59" t="str">
        <f>INDEX(Table5[Corrected Island/Colony Name],MATCH('Full Data'!C59,Table5[Colony_ID],0))</f>
        <v>Johnston Atoll</v>
      </c>
      <c r="G59" t="str">
        <f>INDEX(Table4[Common_Name],MATCH('Full Data'!D59,Table4[SpcRecID],0))</f>
        <v>Brown Noddy</v>
      </c>
      <c r="H59" s="83" t="str">
        <f>INDEX(Data!E$2:E$6500,MATCH(A59,Data!$A$2:$A$6500,0))</f>
        <v>Potential Breeding</v>
      </c>
      <c r="I59" s="90">
        <f>INDEX(Data!P$2:P$6500,MATCH(A59,Data!$A$2:$A$6500,0))</f>
        <v>1948</v>
      </c>
      <c r="J59" s="90">
        <f>INDEX(Data!Q$2:Q$6500,MATCH($A59,Data!$A$2:$A$6500,0))</f>
        <v>1948</v>
      </c>
      <c r="K59" s="90">
        <f>INDEX(Data!F$2:F$6500,MATCH($A59,Data!$A$2:$A$6500,0))</f>
        <v>0</v>
      </c>
      <c r="L59" s="90">
        <f>INDEX(Data!G$2:G$6500,MATCH($A59,Data!$A$2:$A$6500,0))</f>
        <v>0</v>
      </c>
      <c r="M59" s="90">
        <f>INDEX(Data!H$2:H$6500,MATCH($A59,Data!$A$2:$A$6500,0))</f>
        <v>0</v>
      </c>
      <c r="N59" s="90">
        <f>INDEX(Data!I$2:I$6500,MATCH($A59,Data!$A$2:$A$6500,0))</f>
        <v>0</v>
      </c>
      <c r="O59" s="83">
        <f>INDEX(Data!J$2:J$6500,MATCH($A59,Data!$A$2:$A$6500,0))</f>
        <v>0</v>
      </c>
      <c r="P59" t="str">
        <f>_xlfn.XLOOKUP(B59,Table3[RefID],Table3[Citation])</f>
        <v>Fennell (1948)</v>
      </c>
    </row>
    <row r="60" spans="1:16" x14ac:dyDescent="0.35">
      <c r="A60" s="68">
        <v>58</v>
      </c>
      <c r="B60" s="69">
        <v>20</v>
      </c>
      <c r="C60" s="69">
        <v>19007</v>
      </c>
      <c r="D60" s="69">
        <v>3295</v>
      </c>
      <c r="E60" t="str">
        <f>INDEX(Table5[EEZ],MATCH(C60,Table5[Colony_ID],0))</f>
        <v>Papua New Guinean Exclusive Economic Zone</v>
      </c>
      <c r="F60" t="str">
        <f>INDEX(Table5[Corrected Island/Colony Name],MATCH('Full Data'!C60,Table5[Colony_ID],0))</f>
        <v>Skoki</v>
      </c>
      <c r="G60" t="str">
        <f>INDEX(Table4[Common_Name],MATCH('Full Data'!D60,Table4[SpcRecID],0))</f>
        <v>Black Noddy</v>
      </c>
      <c r="H60" s="83" t="str">
        <f>INDEX(Data!E$2:E$6500,MATCH(A60,Data!$A$2:$A$6500,0))</f>
        <v>confirmed</v>
      </c>
      <c r="I60" s="90">
        <f>INDEX(Data!P$2:P$6500,MATCH(A60,Data!$A$2:$A$6500,0))</f>
        <v>1933</v>
      </c>
      <c r="J60" s="90">
        <f>INDEX(Data!Q$2:Q$6500,MATCH($A60,Data!$A$2:$A$6500,0))</f>
        <v>1933</v>
      </c>
      <c r="K60" s="90">
        <f>INDEX(Data!F$2:F$6500,MATCH($A60,Data!$A$2:$A$6500,0))</f>
        <v>0</v>
      </c>
      <c r="L60" s="90">
        <f>INDEX(Data!G$2:G$6500,MATCH($A60,Data!$A$2:$A$6500,0))</f>
        <v>0</v>
      </c>
      <c r="M60" s="90">
        <f>INDEX(Data!H$2:H$6500,MATCH($A60,Data!$A$2:$A$6500,0))</f>
        <v>1000</v>
      </c>
      <c r="N60" s="90">
        <f>INDEX(Data!I$2:I$6500,MATCH($A60,Data!$A$2:$A$6500,0))</f>
        <v>9999</v>
      </c>
      <c r="O60" s="83" t="str">
        <f>INDEX(Data!J$2:J$6500,MATCH($A60,Data!$A$2:$A$6500,0))</f>
        <v>individuals</v>
      </c>
      <c r="P60" t="str">
        <f>_xlfn.XLOOKUP(B60,Table3[RefID],Table3[Citation])</f>
        <v>Mayr (1949)</v>
      </c>
    </row>
    <row r="61" spans="1:16" x14ac:dyDescent="0.35">
      <c r="A61" s="68">
        <v>59</v>
      </c>
      <c r="B61" s="69">
        <v>21</v>
      </c>
      <c r="C61" s="69">
        <v>12071</v>
      </c>
      <c r="D61" s="70">
        <v>32228</v>
      </c>
      <c r="E61" t="str">
        <f>INDEX(Table5[EEZ],MATCH(C61,Table5[Colony_ID],0))</f>
        <v>Micronesian Exclusive Economic Zone</v>
      </c>
      <c r="F61" t="str">
        <f>INDEX(Table5[Corrected Island/Colony Name],MATCH('Full Data'!C61,Table5[Colony_ID],0))</f>
        <v>Kosrae</v>
      </c>
      <c r="G61" t="str">
        <f>INDEX(Table4[Common_Name],MATCH('Full Data'!D61,Table4[SpcRecID],0))</f>
        <v>Tropical Shearwater</v>
      </c>
      <c r="H61" s="83" t="str">
        <f>INDEX(Data!E$2:E$6500,MATCH(A61,Data!$A$2:$A$6500,0))</f>
        <v>Confirmed</v>
      </c>
      <c r="I61" s="90">
        <f>INDEX(Data!P$2:P$6500,MATCH(A61,Data!$A$2:$A$6500,0))</f>
        <v>1880</v>
      </c>
      <c r="J61" s="90">
        <f>INDEX(Data!Q$2:Q$6500,MATCH($A61,Data!$A$2:$A$6500,0))</f>
        <v>1880</v>
      </c>
      <c r="K61" s="90">
        <f>INDEX(Data!F$2:F$6500,MATCH($A61,Data!$A$2:$A$6500,0))</f>
        <v>0</v>
      </c>
      <c r="L61" s="90">
        <f>INDEX(Data!G$2:G$6500,MATCH($A61,Data!$A$2:$A$6500,0))</f>
        <v>0</v>
      </c>
      <c r="M61" s="90">
        <f>INDEX(Data!H$2:H$6500,MATCH($A61,Data!$A$2:$A$6500,0))</f>
        <v>0</v>
      </c>
      <c r="N61" s="90">
        <f>INDEX(Data!I$2:I$6500,MATCH($A61,Data!$A$2:$A$6500,0))</f>
        <v>0</v>
      </c>
      <c r="O61" s="83">
        <f>INDEX(Data!J$2:J$6500,MATCH($A61,Data!$A$2:$A$6500,0))</f>
        <v>0</v>
      </c>
      <c r="P61" t="str">
        <f>_xlfn.XLOOKUP(B61,Table3[RefID],Table3[Citation])</f>
        <v>Baker (1951)</v>
      </c>
    </row>
    <row r="62" spans="1:16" x14ac:dyDescent="0.35">
      <c r="A62" s="68">
        <v>60</v>
      </c>
      <c r="B62" s="69">
        <v>21</v>
      </c>
      <c r="C62" s="69">
        <v>12097</v>
      </c>
      <c r="D62" s="70">
        <v>32228</v>
      </c>
      <c r="E62" t="str">
        <f>INDEX(Table5[EEZ],MATCH(C62,Table5[Colony_ID],0))</f>
        <v>Micronesian Exclusive Economic Zone</v>
      </c>
      <c r="F62" t="str">
        <f>INDEX(Table5[Corrected Island/Colony Name],MATCH('Full Data'!C62,Table5[Colony_ID],0))</f>
        <v>Pohnpei</v>
      </c>
      <c r="G62" t="str">
        <f>INDEX(Table4[Common_Name],MATCH('Full Data'!D62,Table4[SpcRecID],0))</f>
        <v>Tropical Shearwater</v>
      </c>
      <c r="H62" s="83" t="str">
        <f>INDEX(Data!E$2:E$6500,MATCH(A62,Data!$A$2:$A$6500,0))</f>
        <v>Confirmed</v>
      </c>
      <c r="I62" s="90">
        <f>INDEX(Data!P$2:P$6500,MATCH(A62,Data!$A$2:$A$6500,0))</f>
        <v>1876</v>
      </c>
      <c r="J62" s="90">
        <f>INDEX(Data!Q$2:Q$6500,MATCH($A62,Data!$A$2:$A$6500,0))</f>
        <v>1876</v>
      </c>
      <c r="K62" s="90">
        <f>INDEX(Data!F$2:F$6500,MATCH($A62,Data!$A$2:$A$6500,0))</f>
        <v>0</v>
      </c>
      <c r="L62" s="90">
        <f>INDEX(Data!G$2:G$6500,MATCH($A62,Data!$A$2:$A$6500,0))</f>
        <v>0</v>
      </c>
      <c r="M62" s="90">
        <f>INDEX(Data!H$2:H$6500,MATCH($A62,Data!$A$2:$A$6500,0))</f>
        <v>0</v>
      </c>
      <c r="N62" s="90">
        <f>INDEX(Data!I$2:I$6500,MATCH($A62,Data!$A$2:$A$6500,0))</f>
        <v>0</v>
      </c>
      <c r="O62" s="83">
        <f>INDEX(Data!J$2:J$6500,MATCH($A62,Data!$A$2:$A$6500,0))</f>
        <v>0</v>
      </c>
      <c r="P62" t="str">
        <f>_xlfn.XLOOKUP(B62,Table3[RefID],Table3[Citation])</f>
        <v>Baker (1951)</v>
      </c>
    </row>
    <row r="63" spans="1:16" x14ac:dyDescent="0.35">
      <c r="A63" s="68">
        <v>61</v>
      </c>
      <c r="B63" s="69">
        <v>21</v>
      </c>
      <c r="C63" s="71">
        <v>11068</v>
      </c>
      <c r="D63" s="69">
        <v>3295</v>
      </c>
      <c r="E63" t="str">
        <f>INDEX(Table5[EEZ],MATCH(C63,Table5[Colony_ID],0))</f>
        <v>Marshall Islands Exclusive Economic Zone</v>
      </c>
      <c r="F63" t="str">
        <f>INDEX(Table5[Corrected Island/Colony Name],MATCH('Full Data'!C63,Table5[Colony_ID],0))</f>
        <v>Keiluk Island</v>
      </c>
      <c r="G63" t="str">
        <f>INDEX(Table4[Common_Name],MATCH('Full Data'!D63,Table4[SpcRecID],0))</f>
        <v>Black Noddy</v>
      </c>
      <c r="H63" s="83" t="str">
        <f>INDEX(Data!E$2:E$6500,MATCH(A63,Data!$A$2:$A$6500,0))</f>
        <v>Confirmed</v>
      </c>
      <c r="I63" s="90">
        <f>INDEX(Data!P$2:P$6500,MATCH(A63,Data!$A$2:$A$6500,0))</f>
        <v>1836</v>
      </c>
      <c r="J63" s="90">
        <f>INDEX(Data!Q$2:Q$6500,MATCH($A63,Data!$A$2:$A$6500,0))</f>
        <v>1932</v>
      </c>
      <c r="K63" s="90">
        <f>INDEX(Data!F$2:F$6500,MATCH($A63,Data!$A$2:$A$6500,0))</f>
        <v>0</v>
      </c>
      <c r="L63" s="90">
        <f>INDEX(Data!G$2:G$6500,MATCH($A63,Data!$A$2:$A$6500,0))</f>
        <v>0</v>
      </c>
      <c r="M63" s="90">
        <f>INDEX(Data!H$2:H$6500,MATCH($A63,Data!$A$2:$A$6500,0))</f>
        <v>0</v>
      </c>
      <c r="N63" s="90">
        <f>INDEX(Data!I$2:I$6500,MATCH($A63,Data!$A$2:$A$6500,0))</f>
        <v>0</v>
      </c>
      <c r="O63" s="83">
        <f>INDEX(Data!J$2:J$6500,MATCH($A63,Data!$A$2:$A$6500,0))</f>
        <v>0</v>
      </c>
      <c r="P63" t="str">
        <f>_xlfn.XLOOKUP(B63,Table3[RefID],Table3[Citation])</f>
        <v>Baker (1951)</v>
      </c>
    </row>
    <row r="64" spans="1:16" x14ac:dyDescent="0.35">
      <c r="A64" s="68">
        <v>62</v>
      </c>
      <c r="B64" s="69">
        <v>21</v>
      </c>
      <c r="C64" s="71">
        <v>11001</v>
      </c>
      <c r="D64" s="69">
        <v>3295</v>
      </c>
      <c r="E64" t="str">
        <f>INDEX(Table5[EEZ],MATCH(C64,Table5[Colony_ID],0))</f>
        <v>Marshall Islands Exclusive Economic Zone</v>
      </c>
      <c r="F64" t="str">
        <f>INDEX(Table5[Corrected Island/Colony Name],MATCH('Full Data'!C64,Table5[Colony_ID],0))</f>
        <v>Anekalik</v>
      </c>
      <c r="G64" t="str">
        <f>INDEX(Table4[Common_Name],MATCH('Full Data'!D64,Table4[SpcRecID],0))</f>
        <v>Black Noddy</v>
      </c>
      <c r="H64" s="83" t="str">
        <f>INDEX(Data!E$2:E$6500,MATCH(A64,Data!$A$2:$A$6500,0))</f>
        <v>Confirmed</v>
      </c>
      <c r="I64" s="90">
        <f>INDEX(Data!P$2:P$6500,MATCH(A64,Data!$A$2:$A$6500,0))</f>
        <v>2011</v>
      </c>
      <c r="J64" s="90">
        <f>INDEX(Data!Q$2:Q$6500,MATCH($A64,Data!$A$2:$A$6500,0))</f>
        <v>1932</v>
      </c>
      <c r="K64" s="90">
        <f>INDEX(Data!F$2:F$6500,MATCH($A64,Data!$A$2:$A$6500,0))</f>
        <v>0</v>
      </c>
      <c r="L64" s="90">
        <f>INDEX(Data!G$2:G$6500,MATCH($A64,Data!$A$2:$A$6500,0))</f>
        <v>0</v>
      </c>
      <c r="M64" s="90">
        <f>INDEX(Data!H$2:H$6500,MATCH($A64,Data!$A$2:$A$6500,0))</f>
        <v>0</v>
      </c>
      <c r="N64" s="90">
        <f>INDEX(Data!I$2:I$6500,MATCH($A64,Data!$A$2:$A$6500,0))</f>
        <v>0</v>
      </c>
      <c r="O64" s="83">
        <f>INDEX(Data!J$2:J$6500,MATCH($A64,Data!$A$2:$A$6500,0))</f>
        <v>0</v>
      </c>
      <c r="P64" t="str">
        <f>_xlfn.XLOOKUP(B64,Table3[RefID],Table3[Citation])</f>
        <v>Baker (1951)</v>
      </c>
    </row>
    <row r="65" spans="1:16" x14ac:dyDescent="0.35">
      <c r="A65" s="68">
        <v>63</v>
      </c>
      <c r="B65" s="69">
        <v>21</v>
      </c>
      <c r="C65" s="69">
        <v>12011</v>
      </c>
      <c r="D65" s="69">
        <v>3295</v>
      </c>
      <c r="E65" t="str">
        <f>INDEX(Table5[EEZ],MATCH(C65,Table5[Colony_ID],0))</f>
        <v>Micronesian Exclusive Economic Zone</v>
      </c>
      <c r="F65" t="str">
        <f>INDEX(Table5[Corrected Island/Colony Name],MATCH('Full Data'!C65,Table5[Colony_ID],0))</f>
        <v>Wolouna</v>
      </c>
      <c r="G65" t="str">
        <f>INDEX(Table4[Common_Name],MATCH('Full Data'!D65,Table4[SpcRecID],0))</f>
        <v>Black Noddy</v>
      </c>
      <c r="H65" s="83" t="str">
        <f>INDEX(Data!E$2:E$6500,MATCH(A65,Data!$A$2:$A$6500,0))</f>
        <v>Confirmed</v>
      </c>
      <c r="I65" s="90">
        <f>INDEX(Data!P$2:P$6500,MATCH(A65,Data!$A$2:$A$6500,0))</f>
        <v>1984</v>
      </c>
      <c r="J65" s="90">
        <f>INDEX(Data!Q$2:Q$6500,MATCH($A65,Data!$A$2:$A$6500,0))</f>
        <v>1836</v>
      </c>
      <c r="K65" s="90">
        <f>INDEX(Data!F$2:F$6500,MATCH($A65,Data!$A$2:$A$6500,0))</f>
        <v>0</v>
      </c>
      <c r="L65" s="90">
        <f>INDEX(Data!G$2:G$6500,MATCH($A65,Data!$A$2:$A$6500,0))</f>
        <v>0</v>
      </c>
      <c r="M65" s="90">
        <f>INDEX(Data!H$2:H$6500,MATCH($A65,Data!$A$2:$A$6500,0))</f>
        <v>0</v>
      </c>
      <c r="N65" s="90">
        <f>INDEX(Data!I$2:I$6500,MATCH($A65,Data!$A$2:$A$6500,0))</f>
        <v>0</v>
      </c>
      <c r="O65" s="83">
        <f>INDEX(Data!J$2:J$6500,MATCH($A65,Data!$A$2:$A$6500,0))</f>
        <v>0</v>
      </c>
      <c r="P65" t="str">
        <f>_xlfn.XLOOKUP(B65,Table3[RefID],Table3[Citation])</f>
        <v>Baker (1951)</v>
      </c>
    </row>
    <row r="66" spans="1:16" x14ac:dyDescent="0.35">
      <c r="A66" s="68">
        <v>64</v>
      </c>
      <c r="B66" s="69">
        <v>21</v>
      </c>
      <c r="C66" s="71">
        <v>11101</v>
      </c>
      <c r="D66" s="69">
        <v>3295</v>
      </c>
      <c r="E66" t="str">
        <f>INDEX(Table5[EEZ],MATCH(C66,Table5[Colony_ID],0))</f>
        <v>Marshall Islands Exclusive Economic Zone</v>
      </c>
      <c r="F66" t="str">
        <f>INDEX(Table5[Corrected Island/Colony Name],MATCH('Full Data'!C66,Table5[Colony_ID],0))</f>
        <v>Tabal Island</v>
      </c>
      <c r="G66" t="str">
        <f>INDEX(Table4[Common_Name],MATCH('Full Data'!D66,Table4[SpcRecID],0))</f>
        <v>Black Noddy</v>
      </c>
      <c r="H66" s="83" t="str">
        <f>INDEX(Data!E$2:E$6500,MATCH(A66,Data!$A$2:$A$6500,0))</f>
        <v>Confirmed</v>
      </c>
      <c r="I66" s="90">
        <f>INDEX(Data!P$2:P$6500,MATCH(A66,Data!$A$2:$A$6500,0))</f>
        <v>1993</v>
      </c>
      <c r="J66" s="90">
        <f>INDEX(Data!Q$2:Q$6500,MATCH($A66,Data!$A$2:$A$6500,0))</f>
        <v>1932</v>
      </c>
      <c r="K66" s="90">
        <f>INDEX(Data!F$2:F$6500,MATCH($A66,Data!$A$2:$A$6500,0))</f>
        <v>0</v>
      </c>
      <c r="L66" s="90">
        <f>INDEX(Data!G$2:G$6500,MATCH($A66,Data!$A$2:$A$6500,0))</f>
        <v>0</v>
      </c>
      <c r="M66" s="90">
        <f>INDEX(Data!H$2:H$6500,MATCH($A66,Data!$A$2:$A$6500,0))</f>
        <v>0</v>
      </c>
      <c r="N66" s="90">
        <f>INDEX(Data!I$2:I$6500,MATCH($A66,Data!$A$2:$A$6500,0))</f>
        <v>0</v>
      </c>
      <c r="O66" s="83">
        <f>INDEX(Data!J$2:J$6500,MATCH($A66,Data!$A$2:$A$6500,0))</f>
        <v>0</v>
      </c>
      <c r="P66" t="str">
        <f>_xlfn.XLOOKUP(B66,Table3[RefID],Table3[Citation])</f>
        <v>Baker (1951)</v>
      </c>
    </row>
    <row r="67" spans="1:16" x14ac:dyDescent="0.35">
      <c r="A67" s="68">
        <v>65</v>
      </c>
      <c r="B67" s="69">
        <v>21</v>
      </c>
      <c r="C67" s="72">
        <v>11013</v>
      </c>
      <c r="D67" s="69">
        <v>3295</v>
      </c>
      <c r="E67" t="str">
        <f>INDEX(Table5[EEZ],MATCH(C67,Table5[Colony_ID],0))</f>
        <v>Marshall Islands Exclusive Economic Zone</v>
      </c>
      <c r="F67" t="str">
        <f>INDEX(Table5[Corrected Island/Colony Name],MATCH('Full Data'!C67,Table5[Colony_ID],0))</f>
        <v>Bikini</v>
      </c>
      <c r="G67" t="str">
        <f>INDEX(Table4[Common_Name],MATCH('Full Data'!D67,Table4[SpcRecID],0))</f>
        <v>Black Noddy</v>
      </c>
      <c r="H67" s="83" t="str">
        <f>INDEX(Data!E$2:E$6500,MATCH(A67,Data!$A$2:$A$6500,0))</f>
        <v>Confirmed</v>
      </c>
      <c r="I67" s="90">
        <f>INDEX(Data!P$2:P$6500,MATCH(A67,Data!$A$2:$A$6500,0))</f>
        <v>1993</v>
      </c>
      <c r="J67" s="90">
        <f>INDEX(Data!Q$2:Q$6500,MATCH($A67,Data!$A$2:$A$6500,0))</f>
        <v>1946</v>
      </c>
      <c r="K67" s="90">
        <f>INDEX(Data!F$2:F$6500,MATCH($A67,Data!$A$2:$A$6500,0))</f>
        <v>4</v>
      </c>
      <c r="L67" s="90">
        <f>INDEX(Data!G$2:G$6500,MATCH($A67,Data!$A$2:$A$6500,0))</f>
        <v>4</v>
      </c>
      <c r="M67" s="90">
        <f>INDEX(Data!H$2:H$6500,MATCH($A67,Data!$A$2:$A$6500,0))</f>
        <v>0</v>
      </c>
      <c r="N67" s="90">
        <f>INDEX(Data!I$2:I$6500,MATCH($A67,Data!$A$2:$A$6500,0))</f>
        <v>0</v>
      </c>
      <c r="O67" s="83" t="str">
        <f>INDEX(Data!J$2:J$6500,MATCH($A67,Data!$A$2:$A$6500,0))</f>
        <v>individuals</v>
      </c>
      <c r="P67" t="str">
        <f>_xlfn.XLOOKUP(B67,Table3[RefID],Table3[Citation])</f>
        <v>Baker (1951)</v>
      </c>
    </row>
    <row r="68" spans="1:16" x14ac:dyDescent="0.35">
      <c r="A68" s="68">
        <v>66</v>
      </c>
      <c r="B68" s="69">
        <v>21</v>
      </c>
      <c r="C68" s="71">
        <v>11030</v>
      </c>
      <c r="D68" s="69">
        <v>3295</v>
      </c>
      <c r="E68" t="str">
        <f>INDEX(Table5[EEZ],MATCH(C68,Table5[Colony_ID],0))</f>
        <v>Marshall Islands Exclusive Economic Zone</v>
      </c>
      <c r="F68" t="str">
        <f>INDEX(Table5[Corrected Island/Colony Name],MATCH('Full Data'!C68,Table5[Colony_ID],0))</f>
        <v>Ebon Island</v>
      </c>
      <c r="G68" t="str">
        <f>INDEX(Table4[Common_Name],MATCH('Full Data'!D68,Table4[SpcRecID],0))</f>
        <v>Black Noddy</v>
      </c>
      <c r="H68" s="83" t="str">
        <f>INDEX(Data!E$2:E$6500,MATCH(A68,Data!$A$2:$A$6500,0))</f>
        <v>Confirmed</v>
      </c>
      <c r="I68" s="90">
        <f>INDEX(Data!P$2:P$6500,MATCH(A68,Data!$A$2:$A$6500,0))</f>
        <v>1996</v>
      </c>
      <c r="J68" s="90">
        <f>INDEX(Data!Q$2:Q$6500,MATCH($A68,Data!$A$2:$A$6500,0))</f>
        <v>1932</v>
      </c>
      <c r="K68" s="90">
        <f>INDEX(Data!F$2:F$6500,MATCH($A68,Data!$A$2:$A$6500,0))</f>
        <v>0</v>
      </c>
      <c r="L68" s="90">
        <f>INDEX(Data!G$2:G$6500,MATCH($A68,Data!$A$2:$A$6500,0))</f>
        <v>0</v>
      </c>
      <c r="M68" s="90">
        <f>INDEX(Data!H$2:H$6500,MATCH($A68,Data!$A$2:$A$6500,0))</f>
        <v>0</v>
      </c>
      <c r="N68" s="90">
        <f>INDEX(Data!I$2:I$6500,MATCH($A68,Data!$A$2:$A$6500,0))</f>
        <v>0</v>
      </c>
      <c r="O68" s="83">
        <f>INDEX(Data!J$2:J$6500,MATCH($A68,Data!$A$2:$A$6500,0))</f>
        <v>0</v>
      </c>
      <c r="P68" t="str">
        <f>_xlfn.XLOOKUP(B68,Table3[RefID],Table3[Citation])</f>
        <v>Baker (1951)</v>
      </c>
    </row>
    <row r="69" spans="1:16" x14ac:dyDescent="0.35">
      <c r="A69" s="68">
        <v>67</v>
      </c>
      <c r="B69" s="69">
        <v>21</v>
      </c>
      <c r="C69" s="71">
        <v>11059</v>
      </c>
      <c r="D69" s="69">
        <v>3295</v>
      </c>
      <c r="E69" t="str">
        <f>INDEX(Table5[EEZ],MATCH(C69,Table5[Colony_ID],0))</f>
        <v>Marshall Islands Exclusive Economic Zone</v>
      </c>
      <c r="F69" t="str">
        <f>INDEX(Table5[Corrected Island/Colony Name],MATCH('Full Data'!C69,Table5[Colony_ID],0))</f>
        <v>Jaluit Atoll</v>
      </c>
      <c r="G69" t="str">
        <f>INDEX(Table4[Common_Name],MATCH('Full Data'!D69,Table4[SpcRecID],0))</f>
        <v>Black Noddy</v>
      </c>
      <c r="H69" s="83" t="str">
        <f>INDEX(Data!E$2:E$6500,MATCH(A69,Data!$A$2:$A$6500,0))</f>
        <v>Data Deficient</v>
      </c>
      <c r="I69" s="90">
        <f>INDEX(Data!P$2:P$6500,MATCH(A69,Data!$A$2:$A$6500,0))</f>
        <v>1996</v>
      </c>
      <c r="J69" s="90">
        <f>INDEX(Data!Q$2:Q$6500,MATCH($A69,Data!$A$2:$A$6500,0))</f>
        <v>1880</v>
      </c>
      <c r="K69" s="90">
        <f>INDEX(Data!F$2:F$6500,MATCH($A69,Data!$A$2:$A$6500,0))</f>
        <v>0</v>
      </c>
      <c r="L69" s="90">
        <f>INDEX(Data!G$2:G$6500,MATCH($A69,Data!$A$2:$A$6500,0))</f>
        <v>0</v>
      </c>
      <c r="M69" s="90">
        <f>INDEX(Data!H$2:H$6500,MATCH($A69,Data!$A$2:$A$6500,0))</f>
        <v>0</v>
      </c>
      <c r="N69" s="90">
        <f>INDEX(Data!I$2:I$6500,MATCH($A69,Data!$A$2:$A$6500,0))</f>
        <v>0</v>
      </c>
      <c r="O69" s="83">
        <f>INDEX(Data!J$2:J$6500,MATCH($A69,Data!$A$2:$A$6500,0))</f>
        <v>0</v>
      </c>
      <c r="P69" t="str">
        <f>_xlfn.XLOOKUP(B69,Table3[RefID],Table3[Citation])</f>
        <v>Baker (1951)</v>
      </c>
    </row>
    <row r="70" spans="1:16" x14ac:dyDescent="0.35">
      <c r="A70" s="68">
        <v>68</v>
      </c>
      <c r="B70" s="69">
        <v>21</v>
      </c>
      <c r="C70" s="69">
        <v>12071</v>
      </c>
      <c r="D70" s="69">
        <v>3295</v>
      </c>
      <c r="E70" t="str">
        <f>INDEX(Table5[EEZ],MATCH(C70,Table5[Colony_ID],0))</f>
        <v>Micronesian Exclusive Economic Zone</v>
      </c>
      <c r="F70" t="str">
        <f>INDEX(Table5[Corrected Island/Colony Name],MATCH('Full Data'!C70,Table5[Colony_ID],0))</f>
        <v>Kosrae</v>
      </c>
      <c r="G70" t="str">
        <f>INDEX(Table4[Common_Name],MATCH('Full Data'!D70,Table4[SpcRecID],0))</f>
        <v>Black Noddy</v>
      </c>
      <c r="H70" s="83" t="str">
        <f>INDEX(Data!E$2:E$6500,MATCH(A70,Data!$A$2:$A$6500,0))</f>
        <v>Confirmed</v>
      </c>
      <c r="I70" s="90">
        <f>INDEX(Data!P$2:P$6500,MATCH(A70,Data!$A$2:$A$6500,0))</f>
        <v>2010</v>
      </c>
      <c r="J70" s="90">
        <f>INDEX(Data!Q$2:Q$6500,MATCH($A70,Data!$A$2:$A$6500,0))</f>
        <v>1836</v>
      </c>
      <c r="K70" s="90">
        <f>INDEX(Data!F$2:F$6500,MATCH($A70,Data!$A$2:$A$6500,0))</f>
        <v>0</v>
      </c>
      <c r="L70" s="90">
        <f>INDEX(Data!G$2:G$6500,MATCH($A70,Data!$A$2:$A$6500,0))</f>
        <v>0</v>
      </c>
      <c r="M70" s="90">
        <f>INDEX(Data!H$2:H$6500,MATCH($A70,Data!$A$2:$A$6500,0))</f>
        <v>0</v>
      </c>
      <c r="N70" s="90">
        <f>INDEX(Data!I$2:I$6500,MATCH($A70,Data!$A$2:$A$6500,0))</f>
        <v>0</v>
      </c>
      <c r="O70" s="83">
        <f>INDEX(Data!J$2:J$6500,MATCH($A70,Data!$A$2:$A$6500,0))</f>
        <v>0</v>
      </c>
      <c r="P70" t="str">
        <f>_xlfn.XLOOKUP(B70,Table3[RefID],Table3[Citation])</f>
        <v>Baker (1951)</v>
      </c>
    </row>
    <row r="71" spans="1:16" x14ac:dyDescent="0.35">
      <c r="A71" s="68">
        <v>69</v>
      </c>
      <c r="B71" s="69">
        <v>21</v>
      </c>
      <c r="C71" s="71">
        <v>11081</v>
      </c>
      <c r="D71" s="69">
        <v>3295</v>
      </c>
      <c r="E71" t="str">
        <f>INDEX(Table5[EEZ],MATCH(C71,Table5[Colony_ID],0))</f>
        <v>Marshall Islands Exclusive Economic Zone</v>
      </c>
      <c r="F71" t="str">
        <f>INDEX(Table5[Corrected Island/Colony Name],MATCH('Full Data'!C71,Table5[Colony_ID],0))</f>
        <v>Mian</v>
      </c>
      <c r="G71" t="str">
        <f>INDEX(Table4[Common_Name],MATCH('Full Data'!D71,Table4[SpcRecID],0))</f>
        <v>Black Noddy</v>
      </c>
      <c r="H71" s="83" t="str">
        <f>INDEX(Data!E$2:E$6500,MATCH(A71,Data!$A$2:$A$6500,0))</f>
        <v>Data Deficient</v>
      </c>
      <c r="I71" s="90">
        <f>INDEX(Data!P$2:P$6500,MATCH(A71,Data!$A$2:$A$6500,0))</f>
        <v>1998</v>
      </c>
      <c r="J71" s="90">
        <f>INDEX(Data!Q$2:Q$6500,MATCH($A71,Data!$A$2:$A$6500,0))</f>
        <v>1932</v>
      </c>
      <c r="K71" s="90">
        <f>INDEX(Data!F$2:F$6500,MATCH($A71,Data!$A$2:$A$6500,0))</f>
        <v>0</v>
      </c>
      <c r="L71" s="90">
        <f>INDEX(Data!G$2:G$6500,MATCH($A71,Data!$A$2:$A$6500,0))</f>
        <v>0</v>
      </c>
      <c r="M71" s="90">
        <f>INDEX(Data!H$2:H$6500,MATCH($A71,Data!$A$2:$A$6500,0))</f>
        <v>0</v>
      </c>
      <c r="N71" s="90">
        <f>INDEX(Data!I$2:I$6500,MATCH($A71,Data!$A$2:$A$6500,0))</f>
        <v>0</v>
      </c>
      <c r="O71" s="83">
        <f>INDEX(Data!J$2:J$6500,MATCH($A71,Data!$A$2:$A$6500,0))</f>
        <v>0</v>
      </c>
      <c r="P71" t="str">
        <f>_xlfn.XLOOKUP(B71,Table3[RefID],Table3[Citation])</f>
        <v>Baker (1951)</v>
      </c>
    </row>
    <row r="72" spans="1:16" x14ac:dyDescent="0.35">
      <c r="A72" s="68">
        <v>70</v>
      </c>
      <c r="B72" s="69">
        <v>21</v>
      </c>
      <c r="C72" s="69">
        <v>12073</v>
      </c>
      <c r="D72" s="69">
        <v>3295</v>
      </c>
      <c r="E72" t="str">
        <f>INDEX(Table5[EEZ],MATCH(C72,Table5[Colony_ID],0))</f>
        <v>Micronesian Exclusive Economic Zone</v>
      </c>
      <c r="F72" t="str">
        <f>INDEX(Table5[Corrected Island/Colony Name],MATCH('Full Data'!C72,Table5[Colony_ID],0))</f>
        <v>Lekinioch</v>
      </c>
      <c r="G72" t="str">
        <f>INDEX(Table4[Common_Name],MATCH('Full Data'!D72,Table4[SpcRecID],0))</f>
        <v>Black Noddy</v>
      </c>
      <c r="H72" s="83" t="str">
        <f>INDEX(Data!E$2:E$6500,MATCH(A72,Data!$A$2:$A$6500,0))</f>
        <v>Confirmed</v>
      </c>
      <c r="I72" s="90">
        <f>INDEX(Data!P$2:P$6500,MATCH(A72,Data!$A$2:$A$6500,0))</f>
        <v>1945</v>
      </c>
      <c r="J72" s="90">
        <f>INDEX(Data!Q$2:Q$6500,MATCH($A72,Data!$A$2:$A$6500,0))</f>
        <v>1891</v>
      </c>
      <c r="K72" s="90">
        <f>INDEX(Data!F$2:F$6500,MATCH($A72,Data!$A$2:$A$6500,0))</f>
        <v>0</v>
      </c>
      <c r="L72" s="90">
        <f>INDEX(Data!G$2:G$6500,MATCH($A72,Data!$A$2:$A$6500,0))</f>
        <v>0</v>
      </c>
      <c r="M72" s="90">
        <f>INDEX(Data!H$2:H$6500,MATCH($A72,Data!$A$2:$A$6500,0))</f>
        <v>0</v>
      </c>
      <c r="N72" s="90">
        <f>INDEX(Data!I$2:I$6500,MATCH($A72,Data!$A$2:$A$6500,0))</f>
        <v>0</v>
      </c>
      <c r="O72" s="83">
        <f>INDEX(Data!J$2:J$6500,MATCH($A72,Data!$A$2:$A$6500,0))</f>
        <v>0</v>
      </c>
      <c r="P72" t="str">
        <f>_xlfn.XLOOKUP(B72,Table3[RefID],Table3[Citation])</f>
        <v>Baker (1951)</v>
      </c>
    </row>
    <row r="73" spans="1:16" x14ac:dyDescent="0.35">
      <c r="A73" s="68">
        <v>71</v>
      </c>
      <c r="B73" s="69">
        <v>21</v>
      </c>
      <c r="C73" s="71">
        <v>11082</v>
      </c>
      <c r="D73" s="69">
        <v>3295</v>
      </c>
      <c r="E73" t="str">
        <f>INDEX(Table5[EEZ],MATCH(C73,Table5[Colony_ID],0))</f>
        <v>Marshall Islands Exclusive Economic Zone</v>
      </c>
      <c r="F73" t="str">
        <f>INDEX(Table5[Corrected Island/Colony Name],MATCH('Full Data'!C73,Table5[Colony_ID],0))</f>
        <v>Mili Island</v>
      </c>
      <c r="G73" t="str">
        <f>INDEX(Table4[Common_Name],MATCH('Full Data'!D73,Table4[SpcRecID],0))</f>
        <v>Black Noddy</v>
      </c>
      <c r="H73" s="83" t="str">
        <f>INDEX(Data!E$2:E$6500,MATCH(A73,Data!$A$2:$A$6500,0))</f>
        <v>Potential Breeding</v>
      </c>
      <c r="I73" s="90">
        <f>INDEX(Data!P$2:P$6500,MATCH(A73,Data!$A$2:$A$6500,0))</f>
        <v>1996</v>
      </c>
      <c r="J73" s="90">
        <f>INDEX(Data!Q$2:Q$6500,MATCH($A73,Data!$A$2:$A$6500,0))</f>
        <v>1932</v>
      </c>
      <c r="K73" s="90">
        <f>INDEX(Data!F$2:F$6500,MATCH($A73,Data!$A$2:$A$6500,0))</f>
        <v>0</v>
      </c>
      <c r="L73" s="90">
        <f>INDEX(Data!G$2:G$6500,MATCH($A73,Data!$A$2:$A$6500,0))</f>
        <v>0</v>
      </c>
      <c r="M73" s="90">
        <f>INDEX(Data!H$2:H$6500,MATCH($A73,Data!$A$2:$A$6500,0))</f>
        <v>0</v>
      </c>
      <c r="N73" s="90">
        <f>INDEX(Data!I$2:I$6500,MATCH($A73,Data!$A$2:$A$6500,0))</f>
        <v>0</v>
      </c>
      <c r="O73" s="83">
        <f>INDEX(Data!J$2:J$6500,MATCH($A73,Data!$A$2:$A$6500,0))</f>
        <v>0</v>
      </c>
      <c r="P73" t="str">
        <f>_xlfn.XLOOKUP(B73,Table3[RefID],Table3[Citation])</f>
        <v>Baker (1951)</v>
      </c>
    </row>
    <row r="74" spans="1:16" x14ac:dyDescent="0.35">
      <c r="A74" s="68">
        <v>72</v>
      </c>
      <c r="B74" s="69">
        <v>21</v>
      </c>
      <c r="C74" s="71">
        <v>11086</v>
      </c>
      <c r="D74" s="69">
        <v>3295</v>
      </c>
      <c r="E74" t="str">
        <f>INDEX(Table5[EEZ],MATCH(C74,Table5[Colony_ID],0))</f>
        <v>Marshall Islands Exclusive Economic Zone</v>
      </c>
      <c r="F74" t="str">
        <f>INDEX(Table5[Corrected Island/Colony Name],MATCH('Full Data'!C74,Table5[Colony_ID],0))</f>
        <v>Namdrik</v>
      </c>
      <c r="G74" t="str">
        <f>INDEX(Table4[Common_Name],MATCH('Full Data'!D74,Table4[SpcRecID],0))</f>
        <v>Black Noddy</v>
      </c>
      <c r="H74" s="83" t="str">
        <f>INDEX(Data!E$2:E$6500,MATCH(A74,Data!$A$2:$A$6500,0))</f>
        <v>Probable</v>
      </c>
      <c r="I74" s="90">
        <f>INDEX(Data!P$2:P$6500,MATCH(A74,Data!$A$2:$A$6500,0))</f>
        <v>1996</v>
      </c>
      <c r="J74" s="90">
        <f>INDEX(Data!Q$2:Q$6500,MATCH($A74,Data!$A$2:$A$6500,0))</f>
        <v>1932</v>
      </c>
      <c r="K74" s="90">
        <f>INDEX(Data!F$2:F$6500,MATCH($A74,Data!$A$2:$A$6500,0))</f>
        <v>0</v>
      </c>
      <c r="L74" s="90">
        <f>INDEX(Data!G$2:G$6500,MATCH($A74,Data!$A$2:$A$6500,0))</f>
        <v>0</v>
      </c>
      <c r="M74" s="90">
        <f>INDEX(Data!H$2:H$6500,MATCH($A74,Data!$A$2:$A$6500,0))</f>
        <v>0</v>
      </c>
      <c r="N74" s="90">
        <f>INDEX(Data!I$2:I$6500,MATCH($A74,Data!$A$2:$A$6500,0))</f>
        <v>0</v>
      </c>
      <c r="O74" s="83">
        <f>INDEX(Data!J$2:J$6500,MATCH($A74,Data!$A$2:$A$6500,0))</f>
        <v>0</v>
      </c>
      <c r="P74" t="str">
        <f>_xlfn.XLOOKUP(B74,Table3[RefID],Table3[Citation])</f>
        <v>Baker (1951)</v>
      </c>
    </row>
    <row r="75" spans="1:16" x14ac:dyDescent="0.35">
      <c r="A75" s="68">
        <v>73</v>
      </c>
      <c r="B75" s="69">
        <v>21</v>
      </c>
      <c r="C75" s="69">
        <v>12082</v>
      </c>
      <c r="D75" s="69">
        <v>3295</v>
      </c>
      <c r="E75" t="str">
        <f>INDEX(Table5[EEZ],MATCH(C75,Table5[Colony_ID],0))</f>
        <v>Micronesian Exclusive Economic Zone</v>
      </c>
      <c r="F75" t="str">
        <f>INDEX(Table5[Corrected Island/Colony Name],MATCH('Full Data'!C75,Table5[Colony_ID],0))</f>
        <v>Oromange</v>
      </c>
      <c r="G75" t="str">
        <f>INDEX(Table4[Common_Name],MATCH('Full Data'!D75,Table4[SpcRecID],0))</f>
        <v>Black Noddy</v>
      </c>
      <c r="H75" s="83" t="str">
        <f>INDEX(Data!E$2:E$6500,MATCH(A75,Data!$A$2:$A$6500,0))</f>
        <v>Probable</v>
      </c>
      <c r="I75" s="90">
        <f>INDEX(Data!P$2:P$6500,MATCH(A75,Data!$A$2:$A$6500,0))</f>
        <v>1984</v>
      </c>
      <c r="J75" s="90">
        <f>INDEX(Data!Q$2:Q$6500,MATCH($A75,Data!$A$2:$A$6500,0))</f>
        <v>1881</v>
      </c>
      <c r="K75" s="90">
        <f>INDEX(Data!F$2:F$6500,MATCH($A75,Data!$A$2:$A$6500,0))</f>
        <v>0</v>
      </c>
      <c r="L75" s="90">
        <f>INDEX(Data!G$2:G$6500,MATCH($A75,Data!$A$2:$A$6500,0))</f>
        <v>0</v>
      </c>
      <c r="M75" s="90">
        <f>INDEX(Data!H$2:H$6500,MATCH($A75,Data!$A$2:$A$6500,0))</f>
        <v>0</v>
      </c>
      <c r="N75" s="90">
        <f>INDEX(Data!I$2:I$6500,MATCH($A75,Data!$A$2:$A$6500,0))</f>
        <v>0</v>
      </c>
      <c r="O75" s="83">
        <f>INDEX(Data!J$2:J$6500,MATCH($A75,Data!$A$2:$A$6500,0))</f>
        <v>0</v>
      </c>
      <c r="P75" t="str">
        <f>_xlfn.XLOOKUP(B75,Table3[RefID],Table3[Citation])</f>
        <v>Baker (1951)</v>
      </c>
    </row>
    <row r="76" spans="1:16" x14ac:dyDescent="0.35">
      <c r="A76" s="68">
        <v>74</v>
      </c>
      <c r="B76" s="69">
        <v>21</v>
      </c>
      <c r="C76" s="69">
        <v>12097</v>
      </c>
      <c r="D76" s="69">
        <v>3295</v>
      </c>
      <c r="E76" t="str">
        <f>INDEX(Table5[EEZ],MATCH(C76,Table5[Colony_ID],0))</f>
        <v>Micronesian Exclusive Economic Zone</v>
      </c>
      <c r="F76" t="str">
        <f>INDEX(Table5[Corrected Island/Colony Name],MATCH('Full Data'!C76,Table5[Colony_ID],0))</f>
        <v>Pohnpei</v>
      </c>
      <c r="G76" t="str">
        <f>INDEX(Table4[Common_Name],MATCH('Full Data'!D76,Table4[SpcRecID],0))</f>
        <v>Black Noddy</v>
      </c>
      <c r="H76" s="83" t="str">
        <f>INDEX(Data!E$2:E$6500,MATCH(A76,Data!$A$2:$A$6500,0))</f>
        <v>Confirmed</v>
      </c>
      <c r="I76" s="90">
        <f>INDEX(Data!P$2:P$6500,MATCH(A76,Data!$A$2:$A$6500,0))</f>
        <v>1993</v>
      </c>
      <c r="J76" s="90">
        <f>INDEX(Data!Q$2:Q$6500,MATCH($A76,Data!$A$2:$A$6500,0))</f>
        <v>1881</v>
      </c>
      <c r="K76" s="90">
        <f>INDEX(Data!F$2:F$6500,MATCH($A76,Data!$A$2:$A$6500,0))</f>
        <v>0</v>
      </c>
      <c r="L76" s="90">
        <f>INDEX(Data!G$2:G$6500,MATCH($A76,Data!$A$2:$A$6500,0))</f>
        <v>0</v>
      </c>
      <c r="M76" s="90">
        <f>INDEX(Data!H$2:H$6500,MATCH($A76,Data!$A$2:$A$6500,0))</f>
        <v>0</v>
      </c>
      <c r="N76" s="90">
        <f>INDEX(Data!I$2:I$6500,MATCH($A76,Data!$A$2:$A$6500,0))</f>
        <v>0</v>
      </c>
      <c r="O76" s="83">
        <f>INDEX(Data!J$2:J$6500,MATCH($A76,Data!$A$2:$A$6500,0))</f>
        <v>0</v>
      </c>
      <c r="P76" t="str">
        <f>_xlfn.XLOOKUP(B76,Table3[RefID],Table3[Citation])</f>
        <v>Baker (1951)</v>
      </c>
    </row>
    <row r="77" spans="1:16" x14ac:dyDescent="0.35">
      <c r="A77" s="68">
        <v>75</v>
      </c>
      <c r="B77" s="69">
        <v>21</v>
      </c>
      <c r="C77" s="69">
        <v>12118</v>
      </c>
      <c r="D77" s="69">
        <v>3295</v>
      </c>
      <c r="E77" t="str">
        <f>INDEX(Table5[EEZ],MATCH(C77,Table5[Colony_ID],0))</f>
        <v>Micronesian Exclusive Economic Zone</v>
      </c>
      <c r="F77" t="str">
        <f>INDEX(Table5[Corrected Island/Colony Name],MATCH('Full Data'!C77,Table5[Colony_ID],0))</f>
        <v>Fulolop Island</v>
      </c>
      <c r="G77" t="str">
        <f>INDEX(Table4[Common_Name],MATCH('Full Data'!D77,Table4[SpcRecID],0))</f>
        <v>Black Noddy</v>
      </c>
      <c r="H77" s="83" t="str">
        <f>INDEX(Data!E$2:E$6500,MATCH(A77,Data!$A$2:$A$6500,0))</f>
        <v>Confirmed</v>
      </c>
      <c r="I77" s="90">
        <f>INDEX(Data!P$2:P$6500,MATCH(A77,Data!$A$2:$A$6500,0))</f>
        <v>1998</v>
      </c>
      <c r="J77" s="90">
        <f>INDEX(Data!Q$2:Q$6500,MATCH($A77,Data!$A$2:$A$6500,0))</f>
        <v>1945</v>
      </c>
      <c r="K77" s="90">
        <f>INDEX(Data!F$2:F$6500,MATCH($A77,Data!$A$2:$A$6500,0))</f>
        <v>100</v>
      </c>
      <c r="L77" s="90">
        <f>INDEX(Data!G$2:G$6500,MATCH($A77,Data!$A$2:$A$6500,0))</f>
        <v>100</v>
      </c>
      <c r="M77" s="90">
        <f>INDEX(Data!H$2:H$6500,MATCH($A77,Data!$A$2:$A$6500,0))</f>
        <v>0</v>
      </c>
      <c r="N77" s="90">
        <f>INDEX(Data!I$2:I$6500,MATCH($A77,Data!$A$2:$A$6500,0))</f>
        <v>0</v>
      </c>
      <c r="O77" s="83" t="str">
        <f>INDEX(Data!J$2:J$6500,MATCH($A77,Data!$A$2:$A$6500,0))</f>
        <v>individuals</v>
      </c>
      <c r="P77" t="str">
        <f>_xlfn.XLOOKUP(B77,Table3[RefID],Table3[Citation])</f>
        <v>Baker (1951)</v>
      </c>
    </row>
    <row r="78" spans="1:16" x14ac:dyDescent="0.35">
      <c r="A78" s="68">
        <v>76</v>
      </c>
      <c r="B78" s="69">
        <v>21</v>
      </c>
      <c r="C78" s="69">
        <v>12121</v>
      </c>
      <c r="D78" s="69">
        <v>3295</v>
      </c>
      <c r="E78" t="str">
        <f>INDEX(Table5[EEZ],MATCH(C78,Table5[Colony_ID],0))</f>
        <v>Micronesian Exclusive Economic Zone</v>
      </c>
      <c r="F78" t="str">
        <f>INDEX(Table5[Corrected Island/Colony Name],MATCH('Full Data'!C78,Table5[Colony_ID],0))</f>
        <v>Pig</v>
      </c>
      <c r="G78" t="str">
        <f>INDEX(Table4[Common_Name],MATCH('Full Data'!D78,Table4[SpcRecID],0))</f>
        <v>Black Noddy</v>
      </c>
      <c r="H78" s="83" t="str">
        <f>INDEX(Data!E$2:E$6500,MATCH(A78,Data!$A$2:$A$6500,0))</f>
        <v>Probable</v>
      </c>
      <c r="I78" s="90">
        <f>INDEX(Data!P$2:P$6500,MATCH(A78,Data!$A$2:$A$6500,0))</f>
        <v>1998</v>
      </c>
      <c r="J78" s="90">
        <f>INDEX(Data!Q$2:Q$6500,MATCH($A78,Data!$A$2:$A$6500,0))</f>
        <v>1945</v>
      </c>
      <c r="K78" s="90">
        <f>INDEX(Data!F$2:F$6500,MATCH($A78,Data!$A$2:$A$6500,0))</f>
        <v>4</v>
      </c>
      <c r="L78" s="90">
        <f>INDEX(Data!G$2:G$6500,MATCH($A78,Data!$A$2:$A$6500,0))</f>
        <v>10</v>
      </c>
      <c r="M78" s="90">
        <f>INDEX(Data!H$2:H$6500,MATCH($A78,Data!$A$2:$A$6500,0))</f>
        <v>0</v>
      </c>
      <c r="N78" s="90">
        <f>INDEX(Data!I$2:I$6500,MATCH($A78,Data!$A$2:$A$6500,0))</f>
        <v>0</v>
      </c>
      <c r="O78" s="83" t="str">
        <f>INDEX(Data!J$2:J$6500,MATCH($A78,Data!$A$2:$A$6500,0))</f>
        <v>individuals</v>
      </c>
      <c r="P78" t="str">
        <f>_xlfn.XLOOKUP(B78,Table3[RefID],Table3[Citation])</f>
        <v>Baker (1951)</v>
      </c>
    </row>
    <row r="79" spans="1:16" x14ac:dyDescent="0.35">
      <c r="A79" s="68">
        <v>77</v>
      </c>
      <c r="B79" s="69">
        <v>21</v>
      </c>
      <c r="C79" s="71">
        <v>11110</v>
      </c>
      <c r="D79" s="69">
        <v>3295</v>
      </c>
      <c r="E79" t="str">
        <f>INDEX(Table5[EEZ],MATCH(C79,Table5[Colony_ID],0))</f>
        <v>Marshall Islands Exclusive Economic Zone</v>
      </c>
      <c r="F79" t="str">
        <f>INDEX(Table5[Corrected Island/Colony Name],MATCH('Full Data'!C79,Table5[Colony_ID],0))</f>
        <v>Wotje</v>
      </c>
      <c r="G79" t="str">
        <f>INDEX(Table4[Common_Name],MATCH('Full Data'!D79,Table4[SpcRecID],0))</f>
        <v>Black Noddy</v>
      </c>
      <c r="H79" s="83" t="str">
        <f>INDEX(Data!E$2:E$6500,MATCH(A79,Data!$A$2:$A$6500,0))</f>
        <v>Confirmed</v>
      </c>
      <c r="I79" s="90">
        <f>INDEX(Data!P$2:P$6500,MATCH(A79,Data!$A$2:$A$6500,0))</f>
        <v>1994</v>
      </c>
      <c r="J79" s="90">
        <f>INDEX(Data!Q$2:Q$6500,MATCH($A79,Data!$A$2:$A$6500,0))</f>
        <v>1932</v>
      </c>
      <c r="K79" s="90">
        <f>INDEX(Data!F$2:F$6500,MATCH($A79,Data!$A$2:$A$6500,0))</f>
        <v>0</v>
      </c>
      <c r="L79" s="90">
        <f>INDEX(Data!G$2:G$6500,MATCH($A79,Data!$A$2:$A$6500,0))</f>
        <v>0</v>
      </c>
      <c r="M79" s="90">
        <f>INDEX(Data!H$2:H$6500,MATCH($A79,Data!$A$2:$A$6500,0))</f>
        <v>0</v>
      </c>
      <c r="N79" s="90">
        <f>INDEX(Data!I$2:I$6500,MATCH($A79,Data!$A$2:$A$6500,0))</f>
        <v>0</v>
      </c>
      <c r="O79" s="83">
        <f>INDEX(Data!J$2:J$6500,MATCH($A79,Data!$A$2:$A$6500,0))</f>
        <v>0</v>
      </c>
      <c r="P79" t="str">
        <f>_xlfn.XLOOKUP(B79,Table3[RefID],Table3[Citation])</f>
        <v>Baker (1951)</v>
      </c>
    </row>
    <row r="80" spans="1:16" x14ac:dyDescent="0.35">
      <c r="A80" s="68">
        <v>78</v>
      </c>
      <c r="B80" s="69">
        <v>21</v>
      </c>
      <c r="C80" s="69">
        <v>12073</v>
      </c>
      <c r="D80" s="69">
        <v>3268</v>
      </c>
      <c r="E80" t="str">
        <f>INDEX(Table5[EEZ],MATCH(C80,Table5[Colony_ID],0))</f>
        <v>Micronesian Exclusive Economic Zone</v>
      </c>
      <c r="F80" t="str">
        <f>INDEX(Table5[Corrected Island/Colony Name],MATCH('Full Data'!C80,Table5[Colony_ID],0))</f>
        <v>Lekinioch</v>
      </c>
      <c r="G80" t="str">
        <f>INDEX(Table4[Common_Name],MATCH('Full Data'!D80,Table4[SpcRecID],0))</f>
        <v>Black-naped Tern</v>
      </c>
      <c r="H80" s="83" t="str">
        <f>INDEX(Data!E$2:E$6500,MATCH(A80,Data!$A$2:$A$6500,0))</f>
        <v>Confirmed</v>
      </c>
      <c r="I80" s="90">
        <f>INDEX(Data!P$2:P$6500,MATCH(A80,Data!$A$2:$A$6500,0))</f>
        <v>0</v>
      </c>
      <c r="J80" s="90">
        <f>INDEX(Data!Q$2:Q$6500,MATCH($A80,Data!$A$2:$A$6500,0))</f>
        <v>1891</v>
      </c>
      <c r="K80" s="90">
        <f>INDEX(Data!F$2:F$6500,MATCH($A80,Data!$A$2:$A$6500,0))</f>
        <v>0</v>
      </c>
      <c r="L80" s="90">
        <f>INDEX(Data!G$2:G$6500,MATCH($A80,Data!$A$2:$A$6500,0))</f>
        <v>0</v>
      </c>
      <c r="M80" s="90">
        <f>INDEX(Data!H$2:H$6500,MATCH($A80,Data!$A$2:$A$6500,0))</f>
        <v>0</v>
      </c>
      <c r="N80" s="90">
        <f>INDEX(Data!I$2:I$6500,MATCH($A80,Data!$A$2:$A$6500,0))</f>
        <v>0</v>
      </c>
      <c r="O80" s="83">
        <f>INDEX(Data!J$2:J$6500,MATCH($A80,Data!$A$2:$A$6500,0))</f>
        <v>0</v>
      </c>
      <c r="P80" t="str">
        <f>_xlfn.XLOOKUP(B80,Table3[RefID],Table3[Citation])</f>
        <v>Baker (1951)</v>
      </c>
    </row>
    <row r="81" spans="1:16" x14ac:dyDescent="0.35">
      <c r="A81" s="68">
        <v>79</v>
      </c>
      <c r="B81" s="69">
        <v>21</v>
      </c>
      <c r="C81" s="69">
        <v>12082</v>
      </c>
      <c r="D81" s="69">
        <v>3268</v>
      </c>
      <c r="E81" t="str">
        <f>INDEX(Table5[EEZ],MATCH(C81,Table5[Colony_ID],0))</f>
        <v>Micronesian Exclusive Economic Zone</v>
      </c>
      <c r="F81" t="str">
        <f>INDEX(Table5[Corrected Island/Colony Name],MATCH('Full Data'!C81,Table5[Colony_ID],0))</f>
        <v>Oromange</v>
      </c>
      <c r="G81" t="str">
        <f>INDEX(Table4[Common_Name],MATCH('Full Data'!D81,Table4[SpcRecID],0))</f>
        <v>Black-naped Tern</v>
      </c>
      <c r="H81" s="83" t="str">
        <f>INDEX(Data!E$2:E$6500,MATCH(A81,Data!$A$2:$A$6500,0))</f>
        <v>Probable</v>
      </c>
      <c r="I81" s="90">
        <f>INDEX(Data!P$2:P$6500,MATCH(A81,Data!$A$2:$A$6500,0))</f>
        <v>0</v>
      </c>
      <c r="J81" s="90">
        <f>INDEX(Data!Q$2:Q$6500,MATCH($A81,Data!$A$2:$A$6500,0))</f>
        <v>1881</v>
      </c>
      <c r="K81" s="90">
        <f>INDEX(Data!F$2:F$6500,MATCH($A81,Data!$A$2:$A$6500,0))</f>
        <v>0</v>
      </c>
      <c r="L81" s="90">
        <f>INDEX(Data!G$2:G$6500,MATCH($A81,Data!$A$2:$A$6500,0))</f>
        <v>0</v>
      </c>
      <c r="M81" s="90">
        <f>INDEX(Data!H$2:H$6500,MATCH($A81,Data!$A$2:$A$6500,0))</f>
        <v>0</v>
      </c>
      <c r="N81" s="90">
        <f>INDEX(Data!I$2:I$6500,MATCH($A81,Data!$A$2:$A$6500,0))</f>
        <v>0</v>
      </c>
      <c r="O81" s="83">
        <f>INDEX(Data!J$2:J$6500,MATCH($A81,Data!$A$2:$A$6500,0))</f>
        <v>0</v>
      </c>
      <c r="P81" t="str">
        <f>_xlfn.XLOOKUP(B81,Table3[RefID],Table3[Citation])</f>
        <v>Baker (1951)</v>
      </c>
    </row>
    <row r="82" spans="1:16" x14ac:dyDescent="0.35">
      <c r="A82" s="68">
        <v>80</v>
      </c>
      <c r="B82" s="69">
        <v>21</v>
      </c>
      <c r="C82" s="69">
        <v>12097</v>
      </c>
      <c r="D82" s="69">
        <v>3268</v>
      </c>
      <c r="E82" t="str">
        <f>INDEX(Table5[EEZ],MATCH(C82,Table5[Colony_ID],0))</f>
        <v>Micronesian Exclusive Economic Zone</v>
      </c>
      <c r="F82" t="str">
        <f>INDEX(Table5[Corrected Island/Colony Name],MATCH('Full Data'!C82,Table5[Colony_ID],0))</f>
        <v>Pohnpei</v>
      </c>
      <c r="G82" t="str">
        <f>INDEX(Table4[Common_Name],MATCH('Full Data'!D82,Table4[SpcRecID],0))</f>
        <v>Black-naped Tern</v>
      </c>
      <c r="H82" s="83" t="str">
        <f>INDEX(Data!E$2:E$6500,MATCH(A82,Data!$A$2:$A$6500,0))</f>
        <v>Data Deficient</v>
      </c>
      <c r="I82" s="90">
        <f>INDEX(Data!P$2:P$6500,MATCH(A82,Data!$A$2:$A$6500,0))</f>
        <v>0</v>
      </c>
      <c r="J82" s="90">
        <f>INDEX(Data!Q$2:Q$6500,MATCH($A82,Data!$A$2:$A$6500,0))</f>
        <v>1880</v>
      </c>
      <c r="K82" s="90">
        <f>INDEX(Data!F$2:F$6500,MATCH($A82,Data!$A$2:$A$6500,0))</f>
        <v>0</v>
      </c>
      <c r="L82" s="90">
        <f>INDEX(Data!G$2:G$6500,MATCH($A82,Data!$A$2:$A$6500,0))</f>
        <v>0</v>
      </c>
      <c r="M82" s="90">
        <f>INDEX(Data!H$2:H$6500,MATCH($A82,Data!$A$2:$A$6500,0))</f>
        <v>0</v>
      </c>
      <c r="N82" s="90">
        <f>INDEX(Data!I$2:I$6500,MATCH($A82,Data!$A$2:$A$6500,0))</f>
        <v>0</v>
      </c>
      <c r="O82" s="83">
        <f>INDEX(Data!J$2:J$6500,MATCH($A82,Data!$A$2:$A$6500,0))</f>
        <v>0</v>
      </c>
      <c r="P82" t="str">
        <f>_xlfn.XLOOKUP(B82,Table3[RefID],Table3[Citation])</f>
        <v>Baker (1951)</v>
      </c>
    </row>
    <row r="83" spans="1:16" x14ac:dyDescent="0.35">
      <c r="A83" s="68">
        <v>81</v>
      </c>
      <c r="B83" s="69">
        <v>21</v>
      </c>
      <c r="C83" s="69">
        <v>12119</v>
      </c>
      <c r="D83" s="69">
        <v>3268</v>
      </c>
      <c r="E83" t="str">
        <f>INDEX(Table5[EEZ],MATCH(C83,Table5[Colony_ID],0))</f>
        <v>Micronesian Exclusive Economic Zone</v>
      </c>
      <c r="F83" t="str">
        <f>INDEX(Table5[Corrected Island/Colony Name],MATCH('Full Data'!C83,Table5[Colony_ID],0))</f>
        <v>Loshiap</v>
      </c>
      <c r="G83" t="str">
        <f>INDEX(Table4[Common_Name],MATCH('Full Data'!D83,Table4[SpcRecID],0))</f>
        <v>Black-naped Tern</v>
      </c>
      <c r="H83" s="83" t="str">
        <f>INDEX(Data!E$2:E$6500,MATCH(A83,Data!$A$2:$A$6500,0))</f>
        <v>Non-breeding</v>
      </c>
      <c r="I83" s="90">
        <f>INDEX(Data!P$2:P$6500,MATCH(A83,Data!$A$2:$A$6500,0))</f>
        <v>0</v>
      </c>
      <c r="J83" s="90">
        <f>INDEX(Data!Q$2:Q$6500,MATCH($A83,Data!$A$2:$A$6500,0))</f>
        <v>1945</v>
      </c>
      <c r="K83" s="90">
        <f>INDEX(Data!F$2:F$6500,MATCH($A83,Data!$A$2:$A$6500,0))</f>
        <v>0</v>
      </c>
      <c r="L83" s="90">
        <f>INDEX(Data!G$2:G$6500,MATCH($A83,Data!$A$2:$A$6500,0))</f>
        <v>0</v>
      </c>
      <c r="M83" s="90">
        <f>INDEX(Data!H$2:H$6500,MATCH($A83,Data!$A$2:$A$6500,0))</f>
        <v>0</v>
      </c>
      <c r="N83" s="90">
        <f>INDEX(Data!I$2:I$6500,MATCH($A83,Data!$A$2:$A$6500,0))</f>
        <v>0</v>
      </c>
      <c r="O83" s="83">
        <f>INDEX(Data!J$2:J$6500,MATCH($A83,Data!$A$2:$A$6500,0))</f>
        <v>0</v>
      </c>
      <c r="P83" t="str">
        <f>_xlfn.XLOOKUP(B83,Table3[RefID],Table3[Citation])</f>
        <v>Baker (1951)</v>
      </c>
    </row>
    <row r="84" spans="1:16" x14ac:dyDescent="0.35">
      <c r="A84" s="68">
        <v>82</v>
      </c>
      <c r="B84" s="69">
        <v>21</v>
      </c>
      <c r="C84" s="69">
        <v>12120</v>
      </c>
      <c r="D84" s="69">
        <v>3268</v>
      </c>
      <c r="E84" t="str">
        <f>INDEX(Table5[EEZ],MATCH(C84,Table5[Colony_ID],0))</f>
        <v>Micronesian Exclusive Economic Zone</v>
      </c>
      <c r="F84" t="str">
        <f>INDEX(Table5[Corrected Island/Colony Name],MATCH('Full Data'!C84,Table5[Colony_ID],0))</f>
        <v>Pau</v>
      </c>
      <c r="G84" t="str">
        <f>INDEX(Table4[Common_Name],MATCH('Full Data'!D84,Table4[SpcRecID],0))</f>
        <v>Black-naped Tern</v>
      </c>
      <c r="H84" s="83" t="str">
        <f>INDEX(Data!E$2:E$6500,MATCH(A84,Data!$A$2:$A$6500,0))</f>
        <v>Non-breeding</v>
      </c>
      <c r="I84" s="90">
        <f>INDEX(Data!P$2:P$6500,MATCH(A84,Data!$A$2:$A$6500,0))</f>
        <v>0</v>
      </c>
      <c r="J84" s="90">
        <f>INDEX(Data!Q$2:Q$6500,MATCH($A84,Data!$A$2:$A$6500,0))</f>
        <v>1945</v>
      </c>
      <c r="K84" s="90">
        <f>INDEX(Data!F$2:F$6500,MATCH($A84,Data!$A$2:$A$6500,0))</f>
        <v>0</v>
      </c>
      <c r="L84" s="90">
        <f>INDEX(Data!G$2:G$6500,MATCH($A84,Data!$A$2:$A$6500,0))</f>
        <v>0</v>
      </c>
      <c r="M84" s="90">
        <f>INDEX(Data!H$2:H$6500,MATCH($A84,Data!$A$2:$A$6500,0))</f>
        <v>0</v>
      </c>
      <c r="N84" s="90">
        <f>INDEX(Data!I$2:I$6500,MATCH($A84,Data!$A$2:$A$6500,0))</f>
        <v>0</v>
      </c>
      <c r="O84" s="83">
        <f>INDEX(Data!J$2:J$6500,MATCH($A84,Data!$A$2:$A$6500,0))</f>
        <v>0</v>
      </c>
      <c r="P84" t="str">
        <f>_xlfn.XLOOKUP(B84,Table3[RefID],Table3[Citation])</f>
        <v>Baker (1951)</v>
      </c>
    </row>
    <row r="85" spans="1:16" x14ac:dyDescent="0.35">
      <c r="A85" s="68">
        <v>83</v>
      </c>
      <c r="B85" s="69">
        <v>21</v>
      </c>
      <c r="C85" s="69">
        <v>12123</v>
      </c>
      <c r="D85" s="69">
        <v>3268</v>
      </c>
      <c r="E85" t="str">
        <f>INDEX(Table5[EEZ],MATCH(C85,Table5[Colony_ID],0))</f>
        <v>Micronesian Exclusive Economic Zone</v>
      </c>
      <c r="F85" t="str">
        <f>INDEX(Table5[Corrected Island/Colony Name],MATCH('Full Data'!C85,Table5[Colony_ID],0))</f>
        <v>Potangeras</v>
      </c>
      <c r="G85" t="str">
        <f>INDEX(Table4[Common_Name],MATCH('Full Data'!D85,Table4[SpcRecID],0))</f>
        <v>Black-naped Tern</v>
      </c>
      <c r="H85" s="83" t="str">
        <f>INDEX(Data!E$2:E$6500,MATCH(A85,Data!$A$2:$A$6500,0))</f>
        <v>Non-breeding</v>
      </c>
      <c r="I85" s="90">
        <f>INDEX(Data!P$2:P$6500,MATCH(A85,Data!$A$2:$A$6500,0))</f>
        <v>0</v>
      </c>
      <c r="J85" s="90">
        <f>INDEX(Data!Q$2:Q$6500,MATCH($A85,Data!$A$2:$A$6500,0))</f>
        <v>1945</v>
      </c>
      <c r="K85" s="90">
        <f>INDEX(Data!F$2:F$6500,MATCH($A85,Data!$A$2:$A$6500,0))</f>
        <v>0</v>
      </c>
      <c r="L85" s="90">
        <f>INDEX(Data!G$2:G$6500,MATCH($A85,Data!$A$2:$A$6500,0))</f>
        <v>0</v>
      </c>
      <c r="M85" s="90">
        <f>INDEX(Data!H$2:H$6500,MATCH($A85,Data!$A$2:$A$6500,0))</f>
        <v>0</v>
      </c>
      <c r="N85" s="90">
        <f>INDEX(Data!I$2:I$6500,MATCH($A85,Data!$A$2:$A$6500,0))</f>
        <v>0</v>
      </c>
      <c r="O85" s="83">
        <f>INDEX(Data!J$2:J$6500,MATCH($A85,Data!$A$2:$A$6500,0))</f>
        <v>0</v>
      </c>
      <c r="P85" t="str">
        <f>_xlfn.XLOOKUP(B85,Table3[RefID],Table3[Citation])</f>
        <v>Baker (1951)</v>
      </c>
    </row>
    <row r="86" spans="1:16" x14ac:dyDescent="0.35">
      <c r="A86" s="68">
        <v>84</v>
      </c>
      <c r="B86" s="69">
        <v>21</v>
      </c>
      <c r="C86" s="71">
        <v>11034</v>
      </c>
      <c r="D86" s="70">
        <v>3886</v>
      </c>
      <c r="E86" t="str">
        <f>INDEX(Table5[EEZ],MATCH(C86,Table5[Colony_ID],0))</f>
        <v>Marshall Islands Exclusive Economic Zone</v>
      </c>
      <c r="F86" t="str">
        <f>INDEX(Table5[Corrected Island/Colony Name],MATCH('Full Data'!C86,Table5[Colony_ID],0))</f>
        <v>Eneao Island</v>
      </c>
      <c r="G86" t="str">
        <f>INDEX(Table4[Common_Name],MATCH('Full Data'!D86,Table4[SpcRecID],0))</f>
        <v>Bonin Petrel</v>
      </c>
      <c r="H86" s="83" t="str">
        <f>INDEX(Data!E$2:E$6500,MATCH(A86,Data!$A$2:$A$6500,0))</f>
        <v>Data Deficient</v>
      </c>
      <c r="I86" s="90">
        <f>INDEX(Data!P$2:P$6500,MATCH(A86,Data!$A$2:$A$6500,0))</f>
        <v>1883</v>
      </c>
      <c r="J86" s="90">
        <f>INDEX(Data!Q$2:Q$6500,MATCH($A86,Data!$A$2:$A$6500,0))</f>
        <v>1883</v>
      </c>
      <c r="K86" s="90">
        <f>INDEX(Data!F$2:F$6500,MATCH($A86,Data!$A$2:$A$6500,0))</f>
        <v>2</v>
      </c>
      <c r="L86" s="90">
        <f>INDEX(Data!G$2:G$6500,MATCH($A86,Data!$A$2:$A$6500,0))</f>
        <v>2</v>
      </c>
      <c r="M86" s="90">
        <f>INDEX(Data!H$2:H$6500,MATCH($A86,Data!$A$2:$A$6500,0))</f>
        <v>0</v>
      </c>
      <c r="N86" s="90">
        <f>INDEX(Data!I$2:I$6500,MATCH($A86,Data!$A$2:$A$6500,0))</f>
        <v>0</v>
      </c>
      <c r="O86" s="83" t="str">
        <f>INDEX(Data!J$2:J$6500,MATCH($A86,Data!$A$2:$A$6500,0))</f>
        <v>individuals</v>
      </c>
      <c r="P86" t="str">
        <f>_xlfn.XLOOKUP(B86,Table3[RefID],Table3[Citation])</f>
        <v>Baker (1951)</v>
      </c>
    </row>
    <row r="87" spans="1:16" x14ac:dyDescent="0.35">
      <c r="A87" s="68">
        <v>85</v>
      </c>
      <c r="B87" s="69">
        <v>21</v>
      </c>
      <c r="C87" s="71">
        <v>11108</v>
      </c>
      <c r="D87" s="69">
        <v>3659</v>
      </c>
      <c r="E87" t="str">
        <f>INDEX(Table5[EEZ],MATCH(C87,Table5[Colony_ID],0))</f>
        <v>Marshall Islands Exclusive Economic Zone</v>
      </c>
      <c r="F87" t="str">
        <f>INDEX(Table5[Corrected Island/Colony Name],MATCH('Full Data'!C87,Table5[Colony_ID],0))</f>
        <v>Walt</v>
      </c>
      <c r="G87" t="str">
        <f>INDEX(Table4[Common_Name],MATCH('Full Data'!D87,Table4[SpcRecID],0))</f>
        <v>Brown Booby</v>
      </c>
      <c r="H87" s="83" t="str">
        <f>INDEX(Data!E$2:E$6500,MATCH(A87,Data!$A$2:$A$6500,0))</f>
        <v>Potential Breeding</v>
      </c>
      <c r="I87" s="90">
        <f>INDEX(Data!P$2:P$6500,MATCH(A87,Data!$A$2:$A$6500,0))</f>
        <v>1945</v>
      </c>
      <c r="J87" s="90">
        <f>INDEX(Data!Q$2:Q$6500,MATCH($A87,Data!$A$2:$A$6500,0))</f>
        <v>1945</v>
      </c>
      <c r="K87" s="90">
        <f>INDEX(Data!F$2:F$6500,MATCH($A87,Data!$A$2:$A$6500,0))</f>
        <v>20</v>
      </c>
      <c r="L87" s="90">
        <f>INDEX(Data!G$2:G$6500,MATCH($A87,Data!$A$2:$A$6500,0))</f>
        <v>20</v>
      </c>
      <c r="M87" s="90">
        <f>INDEX(Data!H$2:H$6500,MATCH($A87,Data!$A$2:$A$6500,0))</f>
        <v>0</v>
      </c>
      <c r="N87" s="90">
        <f>INDEX(Data!I$2:I$6500,MATCH($A87,Data!$A$2:$A$6500,0))</f>
        <v>0</v>
      </c>
      <c r="O87" s="83" t="str">
        <f>INDEX(Data!J$2:J$6500,MATCH($A87,Data!$A$2:$A$6500,0))</f>
        <v>individuals</v>
      </c>
      <c r="P87" t="str">
        <f>_xlfn.XLOOKUP(B87,Table3[RefID],Table3[Citation])</f>
        <v>Baker (1951)</v>
      </c>
    </row>
    <row r="88" spans="1:16" x14ac:dyDescent="0.35">
      <c r="A88" s="68">
        <v>86</v>
      </c>
      <c r="B88" s="69">
        <v>21</v>
      </c>
      <c r="C88" s="69">
        <v>12063</v>
      </c>
      <c r="D88" s="69">
        <v>3659</v>
      </c>
      <c r="E88" t="str">
        <f>INDEX(Table5[EEZ],MATCH(C88,Table5[Colony_ID],0))</f>
        <v>Micronesian Exclusive Economic Zone</v>
      </c>
      <c r="F88" t="str">
        <f>INDEX(Table5[Corrected Island/Colony Name],MATCH('Full Data'!C88,Table5[Colony_ID],0))</f>
        <v>Gaferut Island</v>
      </c>
      <c r="G88" t="str">
        <f>INDEX(Table4[Common_Name],MATCH('Full Data'!D88,Table4[SpcRecID],0))</f>
        <v>Brown Booby</v>
      </c>
      <c r="H88" s="83" t="str">
        <f>INDEX(Data!E$2:E$6500,MATCH(A88,Data!$A$2:$A$6500,0))</f>
        <v>Confirmed</v>
      </c>
      <c r="I88" s="90">
        <f>INDEX(Data!P$2:P$6500,MATCH(A88,Data!$A$2:$A$6500,0))</f>
        <v>0</v>
      </c>
      <c r="J88" s="90">
        <f>INDEX(Data!Q$2:Q$6500,MATCH($A88,Data!$A$2:$A$6500,0))</f>
        <v>1932</v>
      </c>
      <c r="K88" s="90">
        <f>INDEX(Data!F$2:F$6500,MATCH($A88,Data!$A$2:$A$6500,0))</f>
        <v>0</v>
      </c>
      <c r="L88" s="90">
        <f>INDEX(Data!G$2:G$6500,MATCH($A88,Data!$A$2:$A$6500,0))</f>
        <v>0</v>
      </c>
      <c r="M88" s="90">
        <f>INDEX(Data!H$2:H$6500,MATCH($A88,Data!$A$2:$A$6500,0))</f>
        <v>0</v>
      </c>
      <c r="N88" s="90">
        <f>INDEX(Data!I$2:I$6500,MATCH($A88,Data!$A$2:$A$6500,0))</f>
        <v>0</v>
      </c>
      <c r="O88" s="83">
        <f>INDEX(Data!J$2:J$6500,MATCH($A88,Data!$A$2:$A$6500,0))</f>
        <v>0</v>
      </c>
      <c r="P88" t="str">
        <f>_xlfn.XLOOKUP(B88,Table3[RefID],Table3[Citation])</f>
        <v>Baker (1951)</v>
      </c>
    </row>
    <row r="89" spans="1:16" x14ac:dyDescent="0.35">
      <c r="A89" s="68">
        <v>87</v>
      </c>
      <c r="B89" s="69">
        <v>21</v>
      </c>
      <c r="C89" s="71">
        <v>11059</v>
      </c>
      <c r="D89" s="69">
        <v>3659</v>
      </c>
      <c r="E89" t="str">
        <f>INDEX(Table5[EEZ],MATCH(C89,Table5[Colony_ID],0))</f>
        <v>Marshall Islands Exclusive Economic Zone</v>
      </c>
      <c r="F89" t="str">
        <f>INDEX(Table5[Corrected Island/Colony Name],MATCH('Full Data'!C89,Table5[Colony_ID],0))</f>
        <v>Jaluit Atoll</v>
      </c>
      <c r="G89" t="str">
        <f>INDEX(Table4[Common_Name],MATCH('Full Data'!D89,Table4[SpcRecID],0))</f>
        <v>Brown Booby</v>
      </c>
      <c r="H89" s="83" t="str">
        <f>INDEX(Data!E$2:E$6500,MATCH(A89,Data!$A$2:$A$6500,0))</f>
        <v>Potential Breeding</v>
      </c>
      <c r="I89" s="90">
        <f>INDEX(Data!P$2:P$6500,MATCH(A89,Data!$A$2:$A$6500,0))</f>
        <v>1880</v>
      </c>
      <c r="J89" s="90">
        <f>INDEX(Data!Q$2:Q$6500,MATCH($A89,Data!$A$2:$A$6500,0))</f>
        <v>1880</v>
      </c>
      <c r="K89" s="90">
        <f>INDEX(Data!F$2:F$6500,MATCH($A89,Data!$A$2:$A$6500,0))</f>
        <v>0</v>
      </c>
      <c r="L89" s="90">
        <f>INDEX(Data!G$2:G$6500,MATCH($A89,Data!$A$2:$A$6500,0))</f>
        <v>0</v>
      </c>
      <c r="M89" s="90">
        <f>INDEX(Data!H$2:H$6500,MATCH($A89,Data!$A$2:$A$6500,0))</f>
        <v>0</v>
      </c>
      <c r="N89" s="90">
        <f>INDEX(Data!I$2:I$6500,MATCH($A89,Data!$A$2:$A$6500,0))</f>
        <v>0</v>
      </c>
      <c r="O89" s="83">
        <f>INDEX(Data!J$2:J$6500,MATCH($A89,Data!$A$2:$A$6500,0))</f>
        <v>0</v>
      </c>
      <c r="P89" t="str">
        <f>_xlfn.XLOOKUP(B89,Table3[RefID],Table3[Citation])</f>
        <v>Baker (1951)</v>
      </c>
    </row>
    <row r="90" spans="1:16" x14ac:dyDescent="0.35">
      <c r="A90" s="68">
        <v>88</v>
      </c>
      <c r="B90" s="69">
        <v>21</v>
      </c>
      <c r="C90" s="69">
        <v>12071</v>
      </c>
      <c r="D90" s="69">
        <v>3659</v>
      </c>
      <c r="E90" t="str">
        <f>INDEX(Table5[EEZ],MATCH(C90,Table5[Colony_ID],0))</f>
        <v>Micronesian Exclusive Economic Zone</v>
      </c>
      <c r="F90" t="str">
        <f>INDEX(Table5[Corrected Island/Colony Name],MATCH('Full Data'!C90,Table5[Colony_ID],0))</f>
        <v>Kosrae</v>
      </c>
      <c r="G90" t="str">
        <f>INDEX(Table4[Common_Name],MATCH('Full Data'!D90,Table4[SpcRecID],0))</f>
        <v>Brown Booby</v>
      </c>
      <c r="H90" s="83" t="str">
        <f>INDEX(Data!E$2:E$6500,MATCH(A90,Data!$A$2:$A$6500,0))</f>
        <v>Non-breeding</v>
      </c>
      <c r="I90" s="90">
        <f>INDEX(Data!P$2:P$6500,MATCH(A90,Data!$A$2:$A$6500,0))</f>
        <v>0</v>
      </c>
      <c r="J90" s="90">
        <f>INDEX(Data!Q$2:Q$6500,MATCH($A90,Data!$A$2:$A$6500,0))</f>
        <v>1931</v>
      </c>
      <c r="K90" s="90">
        <f>INDEX(Data!F$2:F$6500,MATCH($A90,Data!$A$2:$A$6500,0))</f>
        <v>0</v>
      </c>
      <c r="L90" s="90">
        <f>INDEX(Data!G$2:G$6500,MATCH($A90,Data!$A$2:$A$6500,0))</f>
        <v>0</v>
      </c>
      <c r="M90" s="90">
        <f>INDEX(Data!H$2:H$6500,MATCH($A90,Data!$A$2:$A$6500,0))</f>
        <v>0</v>
      </c>
      <c r="N90" s="90">
        <f>INDEX(Data!I$2:I$6500,MATCH($A90,Data!$A$2:$A$6500,0))</f>
        <v>0</v>
      </c>
      <c r="O90" s="83">
        <f>INDEX(Data!J$2:J$6500,MATCH($A90,Data!$A$2:$A$6500,0))</f>
        <v>0</v>
      </c>
      <c r="P90" t="str">
        <f>_xlfn.XLOOKUP(B90,Table3[RefID],Table3[Citation])</f>
        <v>Baker (1951)</v>
      </c>
    </row>
    <row r="91" spans="1:16" x14ac:dyDescent="0.35">
      <c r="A91" s="68">
        <v>89</v>
      </c>
      <c r="B91" s="69">
        <v>21</v>
      </c>
      <c r="C91" s="69">
        <v>16016</v>
      </c>
      <c r="D91" s="69">
        <v>3659</v>
      </c>
      <c r="E91" t="str">
        <f>INDEX(Table5[EEZ],MATCH(C91,Table5[Colony_ID],0))</f>
        <v>Northern Mariana Islands and Guam Exclusive Economic Zone</v>
      </c>
      <c r="F91" t="str">
        <f>INDEX(Table5[Corrected Island/Colony Name],MATCH('Full Data'!C91,Table5[Colony_ID],0))</f>
        <v>Uracas</v>
      </c>
      <c r="G91" t="str">
        <f>INDEX(Table4[Common_Name],MATCH('Full Data'!D91,Table4[SpcRecID],0))</f>
        <v>Brown Booby</v>
      </c>
      <c r="H91" s="83" t="str">
        <f>INDEX(Data!E$2:E$6500,MATCH(A91,Data!$A$2:$A$6500,0))</f>
        <v>Data Deficient</v>
      </c>
      <c r="I91" s="90">
        <f>INDEX(Data!P$2:P$6500,MATCH(A91,Data!$A$2:$A$6500,0))</f>
        <v>0</v>
      </c>
      <c r="J91" s="90">
        <f>INDEX(Data!Q$2:Q$6500,MATCH($A91,Data!$A$2:$A$6500,0))</f>
        <v>1951</v>
      </c>
      <c r="K91" s="90">
        <f>INDEX(Data!F$2:F$6500,MATCH($A91,Data!$A$2:$A$6500,0))</f>
        <v>0</v>
      </c>
      <c r="L91" s="90">
        <f>INDEX(Data!G$2:G$6500,MATCH($A91,Data!$A$2:$A$6500,0))</f>
        <v>0</v>
      </c>
      <c r="M91" s="90">
        <f>INDEX(Data!H$2:H$6500,MATCH($A91,Data!$A$2:$A$6500,0))</f>
        <v>0</v>
      </c>
      <c r="N91" s="90">
        <f>INDEX(Data!I$2:I$6500,MATCH($A91,Data!$A$2:$A$6500,0))</f>
        <v>0</v>
      </c>
      <c r="O91" s="83">
        <f>INDEX(Data!J$2:J$6500,MATCH($A91,Data!$A$2:$A$6500,0))</f>
        <v>0</v>
      </c>
      <c r="P91" t="str">
        <f>_xlfn.XLOOKUP(B91,Table3[RefID],Table3[Citation])</f>
        <v>Baker (1951)</v>
      </c>
    </row>
    <row r="92" spans="1:16" x14ac:dyDescent="0.35">
      <c r="A92" s="68">
        <v>90</v>
      </c>
      <c r="B92" s="69">
        <v>21</v>
      </c>
      <c r="C92" s="69">
        <v>12124</v>
      </c>
      <c r="D92" s="69">
        <v>3659</v>
      </c>
      <c r="E92" t="str">
        <f>INDEX(Table5[EEZ],MATCH(C92,Table5[Colony_ID],0))</f>
        <v>Micronesian Exclusive Economic Zone</v>
      </c>
      <c r="F92" t="str">
        <f>INDEX(Table5[Corrected Island/Colony Name],MATCH('Full Data'!C92,Table5[Colony_ID],0))</f>
        <v>West Fayu</v>
      </c>
      <c r="G92" t="str">
        <f>INDEX(Table4[Common_Name],MATCH('Full Data'!D92,Table4[SpcRecID],0))</f>
        <v>Brown Booby</v>
      </c>
      <c r="H92" s="83" t="str">
        <f>INDEX(Data!E$2:E$6500,MATCH(A92,Data!$A$2:$A$6500,0))</f>
        <v>Confirmed</v>
      </c>
      <c r="I92" s="90">
        <f>INDEX(Data!P$2:P$6500,MATCH(A92,Data!$A$2:$A$6500,0))</f>
        <v>0</v>
      </c>
      <c r="J92" s="90">
        <f>INDEX(Data!Q$2:Q$6500,MATCH($A92,Data!$A$2:$A$6500,0))</f>
        <v>1922</v>
      </c>
      <c r="K92" s="90">
        <f>INDEX(Data!F$2:F$6500,MATCH($A92,Data!$A$2:$A$6500,0))</f>
        <v>0</v>
      </c>
      <c r="L92" s="90">
        <f>INDEX(Data!G$2:G$6500,MATCH($A92,Data!$A$2:$A$6500,0))</f>
        <v>0</v>
      </c>
      <c r="M92" s="90">
        <f>INDEX(Data!H$2:H$6500,MATCH($A92,Data!$A$2:$A$6500,0))</f>
        <v>0</v>
      </c>
      <c r="N92" s="90">
        <f>INDEX(Data!I$2:I$6500,MATCH($A92,Data!$A$2:$A$6500,0))</f>
        <v>0</v>
      </c>
      <c r="O92" s="83">
        <f>INDEX(Data!J$2:J$6500,MATCH($A92,Data!$A$2:$A$6500,0))</f>
        <v>0</v>
      </c>
      <c r="P92" t="str">
        <f>_xlfn.XLOOKUP(B92,Table3[RefID],Table3[Citation])</f>
        <v>Baker (1951)</v>
      </c>
    </row>
    <row r="93" spans="1:16" x14ac:dyDescent="0.35">
      <c r="A93" s="68">
        <v>91</v>
      </c>
      <c r="B93" s="69">
        <v>21</v>
      </c>
      <c r="C93" s="69">
        <v>12011</v>
      </c>
      <c r="D93" s="69">
        <v>3294</v>
      </c>
      <c r="E93" t="str">
        <f>INDEX(Table5[EEZ],MATCH(C93,Table5[Colony_ID],0))</f>
        <v>Micronesian Exclusive Economic Zone</v>
      </c>
      <c r="F93" t="str">
        <f>INDEX(Table5[Corrected Island/Colony Name],MATCH('Full Data'!C93,Table5[Colony_ID],0))</f>
        <v>Wolouna</v>
      </c>
      <c r="G93" t="str">
        <f>INDEX(Table4[Common_Name],MATCH('Full Data'!D93,Table4[SpcRecID],0))</f>
        <v>Brown Noddy</v>
      </c>
      <c r="H93" s="83" t="str">
        <f>INDEX(Data!E$2:E$6500,MATCH(A93,Data!$A$2:$A$6500,0))</f>
        <v>Confirmed</v>
      </c>
      <c r="I93" s="90">
        <f>INDEX(Data!P$2:P$6500,MATCH(A93,Data!$A$2:$A$6500,0))</f>
        <v>0</v>
      </c>
      <c r="J93" s="90">
        <f>INDEX(Data!Q$2:Q$6500,MATCH($A93,Data!$A$2:$A$6500,0))</f>
        <v>1836</v>
      </c>
      <c r="K93" s="90">
        <f>INDEX(Data!F$2:F$6500,MATCH($A93,Data!$A$2:$A$6500,0))</f>
        <v>0</v>
      </c>
      <c r="L93" s="90">
        <f>INDEX(Data!G$2:G$6500,MATCH($A93,Data!$A$2:$A$6500,0))</f>
        <v>0</v>
      </c>
      <c r="M93" s="90">
        <f>INDEX(Data!H$2:H$6500,MATCH($A93,Data!$A$2:$A$6500,0))</f>
        <v>0</v>
      </c>
      <c r="N93" s="90">
        <f>INDEX(Data!I$2:I$6500,MATCH($A93,Data!$A$2:$A$6500,0))</f>
        <v>0</v>
      </c>
      <c r="O93" s="83">
        <f>INDEX(Data!J$2:J$6500,MATCH($A93,Data!$A$2:$A$6500,0))</f>
        <v>0</v>
      </c>
      <c r="P93" t="str">
        <f>_xlfn.XLOOKUP(B93,Table3[RefID],Table3[Citation])</f>
        <v>Baker (1951)</v>
      </c>
    </row>
    <row r="94" spans="1:16" x14ac:dyDescent="0.35">
      <c r="A94" s="68">
        <v>92</v>
      </c>
      <c r="B94" s="69">
        <v>21</v>
      </c>
      <c r="C94" s="71">
        <v>11101</v>
      </c>
      <c r="D94" s="69">
        <v>3294</v>
      </c>
      <c r="E94" t="str">
        <f>INDEX(Table5[EEZ],MATCH(C94,Table5[Colony_ID],0))</f>
        <v>Marshall Islands Exclusive Economic Zone</v>
      </c>
      <c r="F94" t="str">
        <f>INDEX(Table5[Corrected Island/Colony Name],MATCH('Full Data'!C94,Table5[Colony_ID],0))</f>
        <v>Tabal Island</v>
      </c>
      <c r="G94" t="str">
        <f>INDEX(Table4[Common_Name],MATCH('Full Data'!D94,Table4[SpcRecID],0))</f>
        <v>Brown Noddy</v>
      </c>
      <c r="H94" s="83" t="str">
        <f>INDEX(Data!E$2:E$6500,MATCH(A94,Data!$A$2:$A$6500,0))</f>
        <v>Confirmed</v>
      </c>
      <c r="I94" s="90">
        <f>INDEX(Data!P$2:P$6500,MATCH(A94,Data!$A$2:$A$6500,0))</f>
        <v>1932</v>
      </c>
      <c r="J94" s="90">
        <f>INDEX(Data!Q$2:Q$6500,MATCH($A94,Data!$A$2:$A$6500,0))</f>
        <v>1932</v>
      </c>
      <c r="K94" s="90">
        <f>INDEX(Data!F$2:F$6500,MATCH($A94,Data!$A$2:$A$6500,0))</f>
        <v>0</v>
      </c>
      <c r="L94" s="90">
        <f>INDEX(Data!G$2:G$6500,MATCH($A94,Data!$A$2:$A$6500,0))</f>
        <v>0</v>
      </c>
      <c r="M94" s="90">
        <f>INDEX(Data!H$2:H$6500,MATCH($A94,Data!$A$2:$A$6500,0))</f>
        <v>0</v>
      </c>
      <c r="N94" s="90">
        <f>INDEX(Data!I$2:I$6500,MATCH($A94,Data!$A$2:$A$6500,0))</f>
        <v>0</v>
      </c>
      <c r="O94" s="83">
        <f>INDEX(Data!J$2:J$6500,MATCH($A94,Data!$A$2:$A$6500,0))</f>
        <v>0</v>
      </c>
      <c r="P94" t="str">
        <f>_xlfn.XLOOKUP(B94,Table3[RefID],Table3[Citation])</f>
        <v>Baker (1951)</v>
      </c>
    </row>
    <row r="95" spans="1:16" x14ac:dyDescent="0.35">
      <c r="A95" s="68">
        <v>93</v>
      </c>
      <c r="B95" s="69">
        <v>21</v>
      </c>
      <c r="C95" s="72">
        <v>11013</v>
      </c>
      <c r="D95" s="69">
        <v>3294</v>
      </c>
      <c r="E95" t="str">
        <f>INDEX(Table5[EEZ],MATCH(C95,Table5[Colony_ID],0))</f>
        <v>Marshall Islands Exclusive Economic Zone</v>
      </c>
      <c r="F95" t="str">
        <f>INDEX(Table5[Corrected Island/Colony Name],MATCH('Full Data'!C95,Table5[Colony_ID],0))</f>
        <v>Bikini</v>
      </c>
      <c r="G95" t="str">
        <f>INDEX(Table4[Common_Name],MATCH('Full Data'!D95,Table4[SpcRecID],0))</f>
        <v>Brown Noddy</v>
      </c>
      <c r="H95" s="83" t="str">
        <f>INDEX(Data!E$2:E$6500,MATCH(A95,Data!$A$2:$A$6500,0))</f>
        <v>Confirmed</v>
      </c>
      <c r="I95" s="90">
        <f>INDEX(Data!P$2:P$6500,MATCH(A95,Data!$A$2:$A$6500,0))</f>
        <v>1946</v>
      </c>
      <c r="J95" s="90">
        <f>INDEX(Data!Q$2:Q$6500,MATCH($A95,Data!$A$2:$A$6500,0))</f>
        <v>1946</v>
      </c>
      <c r="K95" s="90">
        <f>INDEX(Data!F$2:F$6500,MATCH($A95,Data!$A$2:$A$6500,0))</f>
        <v>5</v>
      </c>
      <c r="L95" s="90">
        <f>INDEX(Data!G$2:G$6500,MATCH($A95,Data!$A$2:$A$6500,0))</f>
        <v>5</v>
      </c>
      <c r="M95" s="90">
        <f>INDEX(Data!H$2:H$6500,MATCH($A95,Data!$A$2:$A$6500,0))</f>
        <v>0</v>
      </c>
      <c r="N95" s="90">
        <f>INDEX(Data!I$2:I$6500,MATCH($A95,Data!$A$2:$A$6500,0))</f>
        <v>0</v>
      </c>
      <c r="O95" s="83" t="str">
        <f>INDEX(Data!J$2:J$6500,MATCH($A95,Data!$A$2:$A$6500,0))</f>
        <v>individuals</v>
      </c>
      <c r="P95" t="str">
        <f>_xlfn.XLOOKUP(B95,Table3[RefID],Table3[Citation])</f>
        <v>Baker (1951)</v>
      </c>
    </row>
    <row r="96" spans="1:16" x14ac:dyDescent="0.35">
      <c r="A96" s="68">
        <v>94</v>
      </c>
      <c r="B96" s="69">
        <v>21</v>
      </c>
      <c r="C96" s="71">
        <v>11059</v>
      </c>
      <c r="D96" s="69">
        <v>3294</v>
      </c>
      <c r="E96" t="str">
        <f>INDEX(Table5[EEZ],MATCH(C96,Table5[Colony_ID],0))</f>
        <v>Marshall Islands Exclusive Economic Zone</v>
      </c>
      <c r="F96" t="str">
        <f>INDEX(Table5[Corrected Island/Colony Name],MATCH('Full Data'!C96,Table5[Colony_ID],0))</f>
        <v>Jaluit Atoll</v>
      </c>
      <c r="G96" t="str">
        <f>INDEX(Table4[Common_Name],MATCH('Full Data'!D96,Table4[SpcRecID],0))</f>
        <v>Brown Noddy</v>
      </c>
      <c r="H96" s="83" t="str">
        <f>INDEX(Data!E$2:E$6500,MATCH(A96,Data!$A$2:$A$6500,0))</f>
        <v>Confirmed</v>
      </c>
      <c r="I96" s="90">
        <f>INDEX(Data!P$2:P$6500,MATCH(A96,Data!$A$2:$A$6500,0))</f>
        <v>1884</v>
      </c>
      <c r="J96" s="90">
        <f>INDEX(Data!Q$2:Q$6500,MATCH($A96,Data!$A$2:$A$6500,0))</f>
        <v>1884</v>
      </c>
      <c r="K96" s="90">
        <f>INDEX(Data!F$2:F$6500,MATCH($A96,Data!$A$2:$A$6500,0))</f>
        <v>0</v>
      </c>
      <c r="L96" s="90">
        <f>INDEX(Data!G$2:G$6500,MATCH($A96,Data!$A$2:$A$6500,0))</f>
        <v>0</v>
      </c>
      <c r="M96" s="90">
        <f>INDEX(Data!H$2:H$6500,MATCH($A96,Data!$A$2:$A$6500,0))</f>
        <v>0</v>
      </c>
      <c r="N96" s="90">
        <f>INDEX(Data!I$2:I$6500,MATCH($A96,Data!$A$2:$A$6500,0))</f>
        <v>0</v>
      </c>
      <c r="O96" s="83">
        <f>INDEX(Data!J$2:J$6500,MATCH($A96,Data!$A$2:$A$6500,0))</f>
        <v>0</v>
      </c>
      <c r="P96" t="str">
        <f>_xlfn.XLOOKUP(B96,Table3[RefID],Table3[Citation])</f>
        <v>Baker (1951)</v>
      </c>
    </row>
    <row r="97" spans="1:16" x14ac:dyDescent="0.35">
      <c r="A97" s="68">
        <v>95</v>
      </c>
      <c r="B97" s="69">
        <v>21</v>
      </c>
      <c r="C97" s="69">
        <v>12071</v>
      </c>
      <c r="D97" s="69">
        <v>3294</v>
      </c>
      <c r="E97" t="str">
        <f>INDEX(Table5[EEZ],MATCH(C97,Table5[Colony_ID],0))</f>
        <v>Micronesian Exclusive Economic Zone</v>
      </c>
      <c r="F97" t="str">
        <f>INDEX(Table5[Corrected Island/Colony Name],MATCH('Full Data'!C97,Table5[Colony_ID],0))</f>
        <v>Kosrae</v>
      </c>
      <c r="G97" t="str">
        <f>INDEX(Table4[Common_Name],MATCH('Full Data'!D97,Table4[SpcRecID],0))</f>
        <v>Brown Noddy</v>
      </c>
      <c r="H97" s="83" t="str">
        <f>INDEX(Data!E$2:E$6500,MATCH(A97,Data!$A$2:$A$6500,0))</f>
        <v>Confirmed</v>
      </c>
      <c r="I97" s="90">
        <f>INDEX(Data!P$2:P$6500,MATCH(A97,Data!$A$2:$A$6500,0))</f>
        <v>0</v>
      </c>
      <c r="J97" s="90">
        <f>INDEX(Data!Q$2:Q$6500,MATCH($A97,Data!$A$2:$A$6500,0))</f>
        <v>1836</v>
      </c>
      <c r="K97" s="90">
        <f>INDEX(Data!F$2:F$6500,MATCH($A97,Data!$A$2:$A$6500,0))</f>
        <v>0</v>
      </c>
      <c r="L97" s="90">
        <f>INDEX(Data!G$2:G$6500,MATCH($A97,Data!$A$2:$A$6500,0))</f>
        <v>0</v>
      </c>
      <c r="M97" s="90">
        <f>INDEX(Data!H$2:H$6500,MATCH($A97,Data!$A$2:$A$6500,0))</f>
        <v>0</v>
      </c>
      <c r="N97" s="90">
        <f>INDEX(Data!I$2:I$6500,MATCH($A97,Data!$A$2:$A$6500,0))</f>
        <v>0</v>
      </c>
      <c r="O97" s="83">
        <f>INDEX(Data!J$2:J$6500,MATCH($A97,Data!$A$2:$A$6500,0))</f>
        <v>0</v>
      </c>
      <c r="P97" t="str">
        <f>_xlfn.XLOOKUP(B97,Table3[RefID],Table3[Citation])</f>
        <v>Baker (1951)</v>
      </c>
    </row>
    <row r="98" spans="1:16" x14ac:dyDescent="0.35">
      <c r="A98" s="68">
        <v>96</v>
      </c>
      <c r="B98" s="69">
        <v>21</v>
      </c>
      <c r="C98" s="71">
        <v>11071</v>
      </c>
      <c r="D98" s="69">
        <v>3294</v>
      </c>
      <c r="E98" t="str">
        <f>INDEX(Table5[EEZ],MATCH(C98,Table5[Colony_ID],0))</f>
        <v>Marshall Islands Exclusive Economic Zone</v>
      </c>
      <c r="F98" t="str">
        <f>INDEX(Table5[Corrected Island/Colony Name],MATCH('Full Data'!C98,Table5[Colony_ID],0))</f>
        <v>Kwajalein</v>
      </c>
      <c r="G98" t="str">
        <f>INDEX(Table4[Common_Name],MATCH('Full Data'!D98,Table4[SpcRecID],0))</f>
        <v>Brown Noddy</v>
      </c>
      <c r="H98" s="83" t="str">
        <f>INDEX(Data!E$2:E$6500,MATCH(A98,Data!$A$2:$A$6500,0))</f>
        <v>Data Deficient</v>
      </c>
      <c r="I98" s="90">
        <f>INDEX(Data!P$2:P$6500,MATCH(A98,Data!$A$2:$A$6500,0))</f>
        <v>1932</v>
      </c>
      <c r="J98" s="90">
        <f>INDEX(Data!Q$2:Q$6500,MATCH($A98,Data!$A$2:$A$6500,0))</f>
        <v>1932</v>
      </c>
      <c r="K98" s="90">
        <f>INDEX(Data!F$2:F$6500,MATCH($A98,Data!$A$2:$A$6500,0))</f>
        <v>0</v>
      </c>
      <c r="L98" s="90">
        <f>INDEX(Data!G$2:G$6500,MATCH($A98,Data!$A$2:$A$6500,0))</f>
        <v>0</v>
      </c>
      <c r="M98" s="90">
        <f>INDEX(Data!H$2:H$6500,MATCH($A98,Data!$A$2:$A$6500,0))</f>
        <v>0</v>
      </c>
      <c r="N98" s="90">
        <f>INDEX(Data!I$2:I$6500,MATCH($A98,Data!$A$2:$A$6500,0))</f>
        <v>0</v>
      </c>
      <c r="O98" s="83">
        <f>INDEX(Data!J$2:J$6500,MATCH($A98,Data!$A$2:$A$6500,0))</f>
        <v>0</v>
      </c>
      <c r="P98" t="str">
        <f>_xlfn.XLOOKUP(B98,Table3[RefID],Table3[Citation])</f>
        <v>Baker (1951)</v>
      </c>
    </row>
    <row r="99" spans="1:16" x14ac:dyDescent="0.35">
      <c r="A99" s="68">
        <v>97</v>
      </c>
      <c r="B99" s="69">
        <v>21</v>
      </c>
      <c r="C99" s="69">
        <v>12073</v>
      </c>
      <c r="D99" s="69">
        <v>3294</v>
      </c>
      <c r="E99" t="str">
        <f>INDEX(Table5[EEZ],MATCH(C99,Table5[Colony_ID],0))</f>
        <v>Micronesian Exclusive Economic Zone</v>
      </c>
      <c r="F99" t="str">
        <f>INDEX(Table5[Corrected Island/Colony Name],MATCH('Full Data'!C99,Table5[Colony_ID],0))</f>
        <v>Lekinioch</v>
      </c>
      <c r="G99" t="str">
        <f>INDEX(Table4[Common_Name],MATCH('Full Data'!D99,Table4[SpcRecID],0))</f>
        <v>Brown Noddy</v>
      </c>
      <c r="H99" s="83" t="str">
        <f>INDEX(Data!E$2:E$6500,MATCH(A99,Data!$A$2:$A$6500,0))</f>
        <v>Confirmed</v>
      </c>
      <c r="I99" s="90">
        <f>INDEX(Data!P$2:P$6500,MATCH(A99,Data!$A$2:$A$6500,0))</f>
        <v>0</v>
      </c>
      <c r="J99" s="90">
        <f>INDEX(Data!Q$2:Q$6500,MATCH($A99,Data!$A$2:$A$6500,0))</f>
        <v>1891</v>
      </c>
      <c r="K99" s="90">
        <f>INDEX(Data!F$2:F$6500,MATCH($A99,Data!$A$2:$A$6500,0))</f>
        <v>0</v>
      </c>
      <c r="L99" s="90">
        <f>INDEX(Data!G$2:G$6500,MATCH($A99,Data!$A$2:$A$6500,0))</f>
        <v>0</v>
      </c>
      <c r="M99" s="90">
        <f>INDEX(Data!H$2:H$6500,MATCH($A99,Data!$A$2:$A$6500,0))</f>
        <v>0</v>
      </c>
      <c r="N99" s="90">
        <f>INDEX(Data!I$2:I$6500,MATCH($A99,Data!$A$2:$A$6500,0))</f>
        <v>0</v>
      </c>
      <c r="O99" s="83">
        <f>INDEX(Data!J$2:J$6500,MATCH($A99,Data!$A$2:$A$6500,0))</f>
        <v>0</v>
      </c>
      <c r="P99" t="str">
        <f>_xlfn.XLOOKUP(B99,Table3[RefID],Table3[Citation])</f>
        <v>Baker (1951)</v>
      </c>
    </row>
    <row r="100" spans="1:16" x14ac:dyDescent="0.35">
      <c r="A100" s="68">
        <v>98</v>
      </c>
      <c r="B100" s="69">
        <v>21</v>
      </c>
      <c r="C100" s="71">
        <v>11082</v>
      </c>
      <c r="D100" s="69">
        <v>3294</v>
      </c>
      <c r="E100" t="str">
        <f>INDEX(Table5[EEZ],MATCH(C100,Table5[Colony_ID],0))</f>
        <v>Marshall Islands Exclusive Economic Zone</v>
      </c>
      <c r="F100" t="str">
        <f>INDEX(Table5[Corrected Island/Colony Name],MATCH('Full Data'!C100,Table5[Colony_ID],0))</f>
        <v>Mili Island</v>
      </c>
      <c r="G100" t="str">
        <f>INDEX(Table4[Common_Name],MATCH('Full Data'!D100,Table4[SpcRecID],0))</f>
        <v>Brown Noddy</v>
      </c>
      <c r="H100" s="83" t="str">
        <f>INDEX(Data!E$2:E$6500,MATCH(A100,Data!$A$2:$A$6500,0))</f>
        <v>Potential Breeding</v>
      </c>
      <c r="I100" s="90">
        <f>INDEX(Data!P$2:P$6500,MATCH(A100,Data!$A$2:$A$6500,0))</f>
        <v>1932</v>
      </c>
      <c r="J100" s="90">
        <f>INDEX(Data!Q$2:Q$6500,MATCH($A100,Data!$A$2:$A$6500,0))</f>
        <v>1932</v>
      </c>
      <c r="K100" s="90">
        <f>INDEX(Data!F$2:F$6500,MATCH($A100,Data!$A$2:$A$6500,0))</f>
        <v>0</v>
      </c>
      <c r="L100" s="90">
        <f>INDEX(Data!G$2:G$6500,MATCH($A100,Data!$A$2:$A$6500,0))</f>
        <v>0</v>
      </c>
      <c r="M100" s="90">
        <f>INDEX(Data!H$2:H$6500,MATCH($A100,Data!$A$2:$A$6500,0))</f>
        <v>0</v>
      </c>
      <c r="N100" s="90">
        <f>INDEX(Data!I$2:I$6500,MATCH($A100,Data!$A$2:$A$6500,0))</f>
        <v>0</v>
      </c>
      <c r="O100" s="83">
        <f>INDEX(Data!J$2:J$6500,MATCH($A100,Data!$A$2:$A$6500,0))</f>
        <v>0</v>
      </c>
      <c r="P100" t="str">
        <f>_xlfn.XLOOKUP(B100,Table3[RefID],Table3[Citation])</f>
        <v>Baker (1951)</v>
      </c>
    </row>
    <row r="101" spans="1:16" x14ac:dyDescent="0.35">
      <c r="A101" s="68">
        <v>99</v>
      </c>
      <c r="B101" s="69">
        <v>21</v>
      </c>
      <c r="C101" s="69">
        <v>12082</v>
      </c>
      <c r="D101" s="69">
        <v>3294</v>
      </c>
      <c r="E101" t="str">
        <f>INDEX(Table5[EEZ],MATCH(C101,Table5[Colony_ID],0))</f>
        <v>Micronesian Exclusive Economic Zone</v>
      </c>
      <c r="F101" t="str">
        <f>INDEX(Table5[Corrected Island/Colony Name],MATCH('Full Data'!C101,Table5[Colony_ID],0))</f>
        <v>Oromange</v>
      </c>
      <c r="G101" t="str">
        <f>INDEX(Table4[Common_Name],MATCH('Full Data'!D101,Table4[SpcRecID],0))</f>
        <v>Brown Noddy</v>
      </c>
      <c r="H101" s="83" t="str">
        <f>INDEX(Data!E$2:E$6500,MATCH(A101,Data!$A$2:$A$6500,0))</f>
        <v>Probable</v>
      </c>
      <c r="I101" s="90">
        <f>INDEX(Data!P$2:P$6500,MATCH(A101,Data!$A$2:$A$6500,0))</f>
        <v>0</v>
      </c>
      <c r="J101" s="90">
        <f>INDEX(Data!Q$2:Q$6500,MATCH($A101,Data!$A$2:$A$6500,0))</f>
        <v>1881</v>
      </c>
      <c r="K101" s="90">
        <f>INDEX(Data!F$2:F$6500,MATCH($A101,Data!$A$2:$A$6500,0))</f>
        <v>0</v>
      </c>
      <c r="L101" s="90">
        <f>INDEX(Data!G$2:G$6500,MATCH($A101,Data!$A$2:$A$6500,0))</f>
        <v>0</v>
      </c>
      <c r="M101" s="90">
        <f>INDEX(Data!H$2:H$6500,MATCH($A101,Data!$A$2:$A$6500,0))</f>
        <v>0</v>
      </c>
      <c r="N101" s="90">
        <f>INDEX(Data!I$2:I$6500,MATCH($A101,Data!$A$2:$A$6500,0))</f>
        <v>0</v>
      </c>
      <c r="O101" s="83">
        <f>INDEX(Data!J$2:J$6500,MATCH($A101,Data!$A$2:$A$6500,0))</f>
        <v>0</v>
      </c>
      <c r="P101" t="str">
        <f>_xlfn.XLOOKUP(B101,Table3[RefID],Table3[Citation])</f>
        <v>Baker (1951)</v>
      </c>
    </row>
    <row r="102" spans="1:16" x14ac:dyDescent="0.35">
      <c r="A102" s="68">
        <v>100</v>
      </c>
      <c r="B102" s="69">
        <v>21</v>
      </c>
      <c r="C102" s="69">
        <v>12097</v>
      </c>
      <c r="D102" s="69">
        <v>3294</v>
      </c>
      <c r="E102" t="str">
        <f>INDEX(Table5[EEZ],MATCH(C102,Table5[Colony_ID],0))</f>
        <v>Micronesian Exclusive Economic Zone</v>
      </c>
      <c r="F102" t="str">
        <f>INDEX(Table5[Corrected Island/Colony Name],MATCH('Full Data'!C102,Table5[Colony_ID],0))</f>
        <v>Pohnpei</v>
      </c>
      <c r="G102" t="str">
        <f>INDEX(Table4[Common_Name],MATCH('Full Data'!D102,Table4[SpcRecID],0))</f>
        <v>Brown Noddy</v>
      </c>
      <c r="H102" s="83" t="str">
        <f>INDEX(Data!E$2:E$6500,MATCH(A102,Data!$A$2:$A$6500,0))</f>
        <v>Data Deficient</v>
      </c>
      <c r="I102" s="90">
        <f>INDEX(Data!P$2:P$6500,MATCH(A102,Data!$A$2:$A$6500,0))</f>
        <v>0</v>
      </c>
      <c r="J102" s="90">
        <f>INDEX(Data!Q$2:Q$6500,MATCH($A102,Data!$A$2:$A$6500,0))</f>
        <v>1865</v>
      </c>
      <c r="K102" s="90">
        <f>INDEX(Data!F$2:F$6500,MATCH($A102,Data!$A$2:$A$6500,0))</f>
        <v>0</v>
      </c>
      <c r="L102" s="90">
        <f>INDEX(Data!G$2:G$6500,MATCH($A102,Data!$A$2:$A$6500,0))</f>
        <v>0</v>
      </c>
      <c r="M102" s="90">
        <f>INDEX(Data!H$2:H$6500,MATCH($A102,Data!$A$2:$A$6500,0))</f>
        <v>0</v>
      </c>
      <c r="N102" s="90">
        <f>INDEX(Data!I$2:I$6500,MATCH($A102,Data!$A$2:$A$6500,0))</f>
        <v>0</v>
      </c>
      <c r="O102" s="83">
        <f>INDEX(Data!J$2:J$6500,MATCH($A102,Data!$A$2:$A$6500,0))</f>
        <v>0</v>
      </c>
      <c r="P102" t="str">
        <f>_xlfn.XLOOKUP(B102,Table3[RefID],Table3[Citation])</f>
        <v>Baker (1951)</v>
      </c>
    </row>
    <row r="103" spans="1:16" x14ac:dyDescent="0.35">
      <c r="A103" s="68">
        <v>101</v>
      </c>
      <c r="B103" s="69">
        <v>21</v>
      </c>
      <c r="C103" s="69">
        <v>12122</v>
      </c>
      <c r="D103" s="69">
        <v>3294</v>
      </c>
      <c r="E103" t="str">
        <f>INDEX(Table5[EEZ],MATCH(C103,Table5[Colony_ID],0))</f>
        <v>Micronesian Exclusive Economic Zone</v>
      </c>
      <c r="F103" t="str">
        <f>INDEX(Table5[Corrected Island/Colony Name],MATCH('Full Data'!C103,Table5[Colony_ID],0))</f>
        <v>Piiku-to</v>
      </c>
      <c r="G103" t="str">
        <f>INDEX(Table4[Common_Name],MATCH('Full Data'!D103,Table4[SpcRecID],0))</f>
        <v>Brown Noddy</v>
      </c>
      <c r="H103" s="83" t="str">
        <f>INDEX(Data!E$2:E$6500,MATCH(A103,Data!$A$2:$A$6500,0))</f>
        <v>Confirmed</v>
      </c>
      <c r="I103" s="90">
        <f>INDEX(Data!P$2:P$6500,MATCH(A103,Data!$A$2:$A$6500,0))</f>
        <v>0</v>
      </c>
      <c r="J103" s="90">
        <f>INDEX(Data!Q$2:Q$6500,MATCH($A103,Data!$A$2:$A$6500,0))</f>
        <v>1945</v>
      </c>
      <c r="K103" s="90">
        <f>INDEX(Data!F$2:F$6500,MATCH($A103,Data!$A$2:$A$6500,0))</f>
        <v>1</v>
      </c>
      <c r="L103" s="90">
        <f>INDEX(Data!G$2:G$6500,MATCH($A103,Data!$A$2:$A$6500,0))</f>
        <v>1</v>
      </c>
      <c r="M103" s="90">
        <f>INDEX(Data!H$2:H$6500,MATCH($A103,Data!$A$2:$A$6500,0))</f>
        <v>0</v>
      </c>
      <c r="N103" s="90">
        <f>INDEX(Data!I$2:I$6500,MATCH($A103,Data!$A$2:$A$6500,0))</f>
        <v>0</v>
      </c>
      <c r="O103" s="83" t="str">
        <f>INDEX(Data!J$2:J$6500,MATCH($A103,Data!$A$2:$A$6500,0))</f>
        <v>nests</v>
      </c>
      <c r="P103" t="str">
        <f>_xlfn.XLOOKUP(B103,Table3[RefID],Table3[Citation])</f>
        <v>Baker (1951)</v>
      </c>
    </row>
    <row r="104" spans="1:16" x14ac:dyDescent="0.35">
      <c r="A104" s="68">
        <v>102</v>
      </c>
      <c r="B104" s="69">
        <v>21</v>
      </c>
      <c r="C104" s="71">
        <v>11110</v>
      </c>
      <c r="D104" s="69">
        <v>3294</v>
      </c>
      <c r="E104" t="str">
        <f>INDEX(Table5[EEZ],MATCH(C104,Table5[Colony_ID],0))</f>
        <v>Marshall Islands Exclusive Economic Zone</v>
      </c>
      <c r="F104" t="str">
        <f>INDEX(Table5[Corrected Island/Colony Name],MATCH('Full Data'!C104,Table5[Colony_ID],0))</f>
        <v>Wotje</v>
      </c>
      <c r="G104" t="str">
        <f>INDEX(Table4[Common_Name],MATCH('Full Data'!D104,Table4[SpcRecID],0))</f>
        <v>Brown Noddy</v>
      </c>
      <c r="H104" s="83" t="str">
        <f>INDEX(Data!E$2:E$6500,MATCH(A104,Data!$A$2:$A$6500,0))</f>
        <v>Confirmed</v>
      </c>
      <c r="I104" s="90">
        <f>INDEX(Data!P$2:P$6500,MATCH(A104,Data!$A$2:$A$6500,0))</f>
        <v>1931</v>
      </c>
      <c r="J104" s="90">
        <f>INDEX(Data!Q$2:Q$6500,MATCH($A104,Data!$A$2:$A$6500,0))</f>
        <v>1932</v>
      </c>
      <c r="K104" s="90">
        <f>INDEX(Data!F$2:F$6500,MATCH($A104,Data!$A$2:$A$6500,0))</f>
        <v>0</v>
      </c>
      <c r="L104" s="90">
        <f>INDEX(Data!G$2:G$6500,MATCH($A104,Data!$A$2:$A$6500,0))</f>
        <v>0</v>
      </c>
      <c r="M104" s="90">
        <f>INDEX(Data!H$2:H$6500,MATCH($A104,Data!$A$2:$A$6500,0))</f>
        <v>0</v>
      </c>
      <c r="N104" s="90">
        <f>INDEX(Data!I$2:I$6500,MATCH($A104,Data!$A$2:$A$6500,0))</f>
        <v>0</v>
      </c>
      <c r="O104" s="83">
        <f>INDEX(Data!J$2:J$6500,MATCH($A104,Data!$A$2:$A$6500,0))</f>
        <v>0</v>
      </c>
      <c r="P104" t="str">
        <f>_xlfn.XLOOKUP(B104,Table3[RefID],Table3[Citation])</f>
        <v>Baker (1951)</v>
      </c>
    </row>
    <row r="105" spans="1:16" x14ac:dyDescent="0.35">
      <c r="A105" s="68">
        <v>103</v>
      </c>
      <c r="B105" s="69">
        <v>21</v>
      </c>
      <c r="C105" s="71">
        <v>11034</v>
      </c>
      <c r="D105" s="70">
        <v>3935</v>
      </c>
      <c r="E105" t="str">
        <f>INDEX(Table5[EEZ],MATCH(C105,Table5[Colony_ID],0))</f>
        <v>Marshall Islands Exclusive Economic Zone</v>
      </c>
      <c r="F105" t="str">
        <f>INDEX(Table5[Corrected Island/Colony Name],MATCH('Full Data'!C105,Table5[Colony_ID],0))</f>
        <v>Eneao Island</v>
      </c>
      <c r="G105" t="str">
        <f>INDEX(Table4[Common_Name],MATCH('Full Data'!D105,Table4[SpcRecID],0))</f>
        <v>Christmas Shearwater</v>
      </c>
      <c r="H105" s="83" t="str">
        <f>INDEX(Data!E$2:E$6500,MATCH(A105,Data!$A$2:$A$6500,0))</f>
        <v>Data Deficient</v>
      </c>
      <c r="I105" s="90">
        <f>INDEX(Data!P$2:P$6500,MATCH(A105,Data!$A$2:$A$6500,0))</f>
        <v>1883</v>
      </c>
      <c r="J105" s="90">
        <f>INDEX(Data!Q$2:Q$6500,MATCH($A105,Data!$A$2:$A$6500,0))</f>
        <v>1883</v>
      </c>
      <c r="K105" s="90">
        <f>INDEX(Data!F$2:F$6500,MATCH($A105,Data!$A$2:$A$6500,0))</f>
        <v>2</v>
      </c>
      <c r="L105" s="90">
        <f>INDEX(Data!G$2:G$6500,MATCH($A105,Data!$A$2:$A$6500,0))</f>
        <v>2</v>
      </c>
      <c r="M105" s="90">
        <f>INDEX(Data!H$2:H$6500,MATCH($A105,Data!$A$2:$A$6500,0))</f>
        <v>0</v>
      </c>
      <c r="N105" s="90">
        <f>INDEX(Data!I$2:I$6500,MATCH($A105,Data!$A$2:$A$6500,0))</f>
        <v>0</v>
      </c>
      <c r="O105" s="83" t="str">
        <f>INDEX(Data!J$2:J$6500,MATCH($A105,Data!$A$2:$A$6500,0))</f>
        <v>individuals</v>
      </c>
      <c r="P105" t="str">
        <f>_xlfn.XLOOKUP(B105,Table3[RefID],Table3[Citation])</f>
        <v>Baker (1951)</v>
      </c>
    </row>
    <row r="106" spans="1:16" x14ac:dyDescent="0.35">
      <c r="A106" s="68">
        <v>104</v>
      </c>
      <c r="B106" s="69">
        <v>21</v>
      </c>
      <c r="C106" s="71">
        <v>11068</v>
      </c>
      <c r="D106" s="69">
        <v>3298</v>
      </c>
      <c r="E106" t="str">
        <f>INDEX(Table5[EEZ],MATCH(C106,Table5[Colony_ID],0))</f>
        <v>Marshall Islands Exclusive Economic Zone</v>
      </c>
      <c r="F106" t="str">
        <f>INDEX(Table5[Corrected Island/Colony Name],MATCH('Full Data'!C106,Table5[Colony_ID],0))</f>
        <v>Keiluk Island</v>
      </c>
      <c r="G106" t="str">
        <f>INDEX(Table4[Common_Name],MATCH('Full Data'!D106,Table4[SpcRecID],0))</f>
        <v>Common White Tern</v>
      </c>
      <c r="H106" s="83" t="str">
        <f>INDEX(Data!E$2:E$6500,MATCH(A106,Data!$A$2:$A$6500,0))</f>
        <v>Confirmed</v>
      </c>
      <c r="I106" s="90">
        <f>INDEX(Data!P$2:P$6500,MATCH(A106,Data!$A$2:$A$6500,0))</f>
        <v>1932</v>
      </c>
      <c r="J106" s="90">
        <f>INDEX(Data!Q$2:Q$6500,MATCH($A106,Data!$A$2:$A$6500,0))</f>
        <v>1932</v>
      </c>
      <c r="K106" s="90">
        <f>INDEX(Data!F$2:F$6500,MATCH($A106,Data!$A$2:$A$6500,0))</f>
        <v>1</v>
      </c>
      <c r="L106" s="90">
        <f>INDEX(Data!G$2:G$6500,MATCH($A106,Data!$A$2:$A$6500,0))</f>
        <v>1</v>
      </c>
      <c r="M106" s="90">
        <f>INDEX(Data!H$2:H$6500,MATCH($A106,Data!$A$2:$A$6500,0))</f>
        <v>0</v>
      </c>
      <c r="N106" s="90">
        <f>INDEX(Data!I$2:I$6500,MATCH($A106,Data!$A$2:$A$6500,0))</f>
        <v>0</v>
      </c>
      <c r="O106" s="83" t="str">
        <f>INDEX(Data!J$2:J$6500,MATCH($A106,Data!$A$2:$A$6500,0))</f>
        <v>nests</v>
      </c>
      <c r="P106" t="str">
        <f>_xlfn.XLOOKUP(B106,Table3[RefID],Table3[Citation])</f>
        <v>Baker (1951)</v>
      </c>
    </row>
    <row r="107" spans="1:16" x14ac:dyDescent="0.35">
      <c r="A107" s="68">
        <v>105</v>
      </c>
      <c r="B107" s="69">
        <v>21</v>
      </c>
      <c r="C107" s="71">
        <v>11063</v>
      </c>
      <c r="D107" s="69">
        <v>3298</v>
      </c>
      <c r="E107" t="str">
        <f>INDEX(Table5[EEZ],MATCH(C107,Table5[Colony_ID],0))</f>
        <v>Marshall Islands Exclusive Economic Zone</v>
      </c>
      <c r="F107" t="str">
        <f>INDEX(Table5[Corrected Island/Colony Name],MATCH('Full Data'!C107,Table5[Colony_ID],0))</f>
        <v>Jiyabo</v>
      </c>
      <c r="G107" t="str">
        <f>INDEX(Table4[Common_Name],MATCH('Full Data'!D107,Table4[SpcRecID],0))</f>
        <v>Common White Tern</v>
      </c>
      <c r="H107" s="83" t="str">
        <f>INDEX(Data!E$2:E$6500,MATCH(A107,Data!$A$2:$A$6500,0))</f>
        <v>Confirmed</v>
      </c>
      <c r="I107" s="90">
        <f>INDEX(Data!P$2:P$6500,MATCH(A107,Data!$A$2:$A$6500,0))</f>
        <v>1932</v>
      </c>
      <c r="J107" s="90">
        <f>INDEX(Data!Q$2:Q$6500,MATCH($A107,Data!$A$2:$A$6500,0))</f>
        <v>1932</v>
      </c>
      <c r="K107" s="90">
        <f>INDEX(Data!F$2:F$6500,MATCH($A107,Data!$A$2:$A$6500,0))</f>
        <v>1</v>
      </c>
      <c r="L107" s="90">
        <f>INDEX(Data!G$2:G$6500,MATCH($A107,Data!$A$2:$A$6500,0))</f>
        <v>1</v>
      </c>
      <c r="M107" s="90">
        <f>INDEX(Data!H$2:H$6500,MATCH($A107,Data!$A$2:$A$6500,0))</f>
        <v>0</v>
      </c>
      <c r="N107" s="90">
        <f>INDEX(Data!I$2:I$6500,MATCH($A107,Data!$A$2:$A$6500,0))</f>
        <v>0</v>
      </c>
      <c r="O107" s="83" t="str">
        <f>INDEX(Data!J$2:J$6500,MATCH($A107,Data!$A$2:$A$6500,0))</f>
        <v>nests</v>
      </c>
      <c r="P107" t="str">
        <f>_xlfn.XLOOKUP(B107,Table3[RefID],Table3[Citation])</f>
        <v>Baker (1951)</v>
      </c>
    </row>
    <row r="108" spans="1:16" x14ac:dyDescent="0.35">
      <c r="A108" s="68">
        <v>106</v>
      </c>
      <c r="B108" s="69">
        <v>21</v>
      </c>
      <c r="C108" s="71">
        <v>11101</v>
      </c>
      <c r="D108" s="69">
        <v>3298</v>
      </c>
      <c r="E108" t="str">
        <f>INDEX(Table5[EEZ],MATCH(C108,Table5[Colony_ID],0))</f>
        <v>Marshall Islands Exclusive Economic Zone</v>
      </c>
      <c r="F108" t="str">
        <f>INDEX(Table5[Corrected Island/Colony Name],MATCH('Full Data'!C108,Table5[Colony_ID],0))</f>
        <v>Tabal Island</v>
      </c>
      <c r="G108" t="str">
        <f>INDEX(Table4[Common_Name],MATCH('Full Data'!D108,Table4[SpcRecID],0))</f>
        <v>Common White Tern</v>
      </c>
      <c r="H108" s="83" t="str">
        <f>INDEX(Data!E$2:E$6500,MATCH(A108,Data!$A$2:$A$6500,0))</f>
        <v>Confirmed</v>
      </c>
      <c r="I108" s="90">
        <f>INDEX(Data!P$2:P$6500,MATCH(A108,Data!$A$2:$A$6500,0))</f>
        <v>1932</v>
      </c>
      <c r="J108" s="90">
        <f>INDEX(Data!Q$2:Q$6500,MATCH($A108,Data!$A$2:$A$6500,0))</f>
        <v>1932</v>
      </c>
      <c r="K108" s="90">
        <f>INDEX(Data!F$2:F$6500,MATCH($A108,Data!$A$2:$A$6500,0))</f>
        <v>0</v>
      </c>
      <c r="L108" s="90">
        <f>INDEX(Data!G$2:G$6500,MATCH($A108,Data!$A$2:$A$6500,0))</f>
        <v>0</v>
      </c>
      <c r="M108" s="90">
        <f>INDEX(Data!H$2:H$6500,MATCH($A108,Data!$A$2:$A$6500,0))</f>
        <v>0</v>
      </c>
      <c r="N108" s="90">
        <f>INDEX(Data!I$2:I$6500,MATCH($A108,Data!$A$2:$A$6500,0))</f>
        <v>0</v>
      </c>
      <c r="O108" s="83">
        <f>INDEX(Data!J$2:J$6500,MATCH($A108,Data!$A$2:$A$6500,0))</f>
        <v>0</v>
      </c>
      <c r="P108" t="str">
        <f>_xlfn.XLOOKUP(B108,Table3[RefID],Table3[Citation])</f>
        <v>Baker (1951)</v>
      </c>
    </row>
    <row r="109" spans="1:16" x14ac:dyDescent="0.35">
      <c r="A109" s="68">
        <v>107</v>
      </c>
      <c r="B109" s="69">
        <v>21</v>
      </c>
      <c r="C109" s="72">
        <v>11013</v>
      </c>
      <c r="D109" s="69">
        <v>3298</v>
      </c>
      <c r="E109" t="str">
        <f>INDEX(Table5[EEZ],MATCH(C109,Table5[Colony_ID],0))</f>
        <v>Marshall Islands Exclusive Economic Zone</v>
      </c>
      <c r="F109" t="str">
        <f>INDEX(Table5[Corrected Island/Colony Name],MATCH('Full Data'!C109,Table5[Colony_ID],0))</f>
        <v>Bikini</v>
      </c>
      <c r="G109" t="str">
        <f>INDEX(Table4[Common_Name],MATCH('Full Data'!D109,Table4[SpcRecID],0))</f>
        <v>Common White Tern</v>
      </c>
      <c r="H109" s="83" t="str">
        <f>INDEX(Data!E$2:E$6500,MATCH(A109,Data!$A$2:$A$6500,0))</f>
        <v>Confirmed</v>
      </c>
      <c r="I109" s="90">
        <f>INDEX(Data!P$2:P$6500,MATCH(A109,Data!$A$2:$A$6500,0))</f>
        <v>1946</v>
      </c>
      <c r="J109" s="90">
        <f>INDEX(Data!Q$2:Q$6500,MATCH($A109,Data!$A$2:$A$6500,0))</f>
        <v>1946</v>
      </c>
      <c r="K109" s="90">
        <f>INDEX(Data!F$2:F$6500,MATCH($A109,Data!$A$2:$A$6500,0))</f>
        <v>2</v>
      </c>
      <c r="L109" s="90">
        <f>INDEX(Data!G$2:G$6500,MATCH($A109,Data!$A$2:$A$6500,0))</f>
        <v>2</v>
      </c>
      <c r="M109" s="90">
        <f>INDEX(Data!H$2:H$6500,MATCH($A109,Data!$A$2:$A$6500,0))</f>
        <v>0</v>
      </c>
      <c r="N109" s="90">
        <f>INDEX(Data!I$2:I$6500,MATCH($A109,Data!$A$2:$A$6500,0))</f>
        <v>0</v>
      </c>
      <c r="O109" s="83" t="str">
        <f>INDEX(Data!J$2:J$6500,MATCH($A109,Data!$A$2:$A$6500,0))</f>
        <v>nests</v>
      </c>
      <c r="P109" t="str">
        <f>_xlfn.XLOOKUP(B109,Table3[RefID],Table3[Citation])</f>
        <v>Baker (1951)</v>
      </c>
    </row>
    <row r="110" spans="1:16" x14ac:dyDescent="0.35">
      <c r="A110" s="68">
        <v>108</v>
      </c>
      <c r="B110" s="69">
        <v>21</v>
      </c>
      <c r="C110" s="71">
        <v>11059</v>
      </c>
      <c r="D110" s="69">
        <v>3298</v>
      </c>
      <c r="E110" t="str">
        <f>INDEX(Table5[EEZ],MATCH(C110,Table5[Colony_ID],0))</f>
        <v>Marshall Islands Exclusive Economic Zone</v>
      </c>
      <c r="F110" t="str">
        <f>INDEX(Table5[Corrected Island/Colony Name],MATCH('Full Data'!C110,Table5[Colony_ID],0))</f>
        <v>Jaluit Atoll</v>
      </c>
      <c r="G110" t="str">
        <f>INDEX(Table4[Common_Name],MATCH('Full Data'!D110,Table4[SpcRecID],0))</f>
        <v>Common White Tern</v>
      </c>
      <c r="H110" s="83" t="str">
        <f>INDEX(Data!E$2:E$6500,MATCH(A110,Data!$A$2:$A$6500,0))</f>
        <v>Confirmed</v>
      </c>
      <c r="I110" s="90">
        <f>INDEX(Data!P$2:P$6500,MATCH(A110,Data!$A$2:$A$6500,0))</f>
        <v>1880</v>
      </c>
      <c r="J110" s="90">
        <f>INDEX(Data!Q$2:Q$6500,MATCH($A110,Data!$A$2:$A$6500,0))</f>
        <v>1880</v>
      </c>
      <c r="K110" s="90">
        <f>INDEX(Data!F$2:F$6500,MATCH($A110,Data!$A$2:$A$6500,0))</f>
        <v>0</v>
      </c>
      <c r="L110" s="90">
        <f>INDEX(Data!G$2:G$6500,MATCH($A110,Data!$A$2:$A$6500,0))</f>
        <v>0</v>
      </c>
      <c r="M110" s="90">
        <f>INDEX(Data!H$2:H$6500,MATCH($A110,Data!$A$2:$A$6500,0))</f>
        <v>0</v>
      </c>
      <c r="N110" s="90">
        <f>INDEX(Data!I$2:I$6500,MATCH($A110,Data!$A$2:$A$6500,0))</f>
        <v>0</v>
      </c>
      <c r="O110" s="83">
        <f>INDEX(Data!J$2:J$6500,MATCH($A110,Data!$A$2:$A$6500,0))</f>
        <v>0</v>
      </c>
      <c r="P110" t="str">
        <f>_xlfn.XLOOKUP(B110,Table3[RefID],Table3[Citation])</f>
        <v>Baker (1951)</v>
      </c>
    </row>
    <row r="111" spans="1:16" x14ac:dyDescent="0.35">
      <c r="A111" s="68">
        <v>109</v>
      </c>
      <c r="B111" s="69">
        <v>21</v>
      </c>
      <c r="C111" s="69">
        <v>12071</v>
      </c>
      <c r="D111" s="69">
        <v>3298</v>
      </c>
      <c r="E111" t="str">
        <f>INDEX(Table5[EEZ],MATCH(C111,Table5[Colony_ID],0))</f>
        <v>Micronesian Exclusive Economic Zone</v>
      </c>
      <c r="F111" t="str">
        <f>INDEX(Table5[Corrected Island/Colony Name],MATCH('Full Data'!C111,Table5[Colony_ID],0))</f>
        <v>Kosrae</v>
      </c>
      <c r="G111" t="str">
        <f>INDEX(Table4[Common_Name],MATCH('Full Data'!D111,Table4[SpcRecID],0))</f>
        <v>Common White Tern</v>
      </c>
      <c r="H111" s="83" t="str">
        <f>INDEX(Data!E$2:E$6500,MATCH(A111,Data!$A$2:$A$6500,0))</f>
        <v>Confirmed</v>
      </c>
      <c r="I111" s="90">
        <f>INDEX(Data!P$2:P$6500,MATCH(A111,Data!$A$2:$A$6500,0))</f>
        <v>0</v>
      </c>
      <c r="J111" s="90">
        <f>INDEX(Data!Q$2:Q$6500,MATCH($A111,Data!$A$2:$A$6500,0))</f>
        <v>1836</v>
      </c>
      <c r="K111" s="90">
        <f>INDEX(Data!F$2:F$6500,MATCH($A111,Data!$A$2:$A$6500,0))</f>
        <v>0</v>
      </c>
      <c r="L111" s="90">
        <f>INDEX(Data!G$2:G$6500,MATCH($A111,Data!$A$2:$A$6500,0))</f>
        <v>0</v>
      </c>
      <c r="M111" s="90">
        <f>INDEX(Data!H$2:H$6500,MATCH($A111,Data!$A$2:$A$6500,0))</f>
        <v>0</v>
      </c>
      <c r="N111" s="90">
        <f>INDEX(Data!I$2:I$6500,MATCH($A111,Data!$A$2:$A$6500,0))</f>
        <v>0</v>
      </c>
      <c r="O111" s="83">
        <f>INDEX(Data!J$2:J$6500,MATCH($A111,Data!$A$2:$A$6500,0))</f>
        <v>0</v>
      </c>
      <c r="P111" t="str">
        <f>_xlfn.XLOOKUP(B111,Table3[RefID],Table3[Citation])</f>
        <v>Baker (1951)</v>
      </c>
    </row>
    <row r="112" spans="1:16" x14ac:dyDescent="0.35">
      <c r="A112" s="68">
        <v>110</v>
      </c>
      <c r="B112" s="69">
        <v>21</v>
      </c>
      <c r="C112" s="71">
        <v>11071</v>
      </c>
      <c r="D112" s="69">
        <v>3298</v>
      </c>
      <c r="E112" t="str">
        <f>INDEX(Table5[EEZ],MATCH(C112,Table5[Colony_ID],0))</f>
        <v>Marshall Islands Exclusive Economic Zone</v>
      </c>
      <c r="F112" t="str">
        <f>INDEX(Table5[Corrected Island/Colony Name],MATCH('Full Data'!C112,Table5[Colony_ID],0))</f>
        <v>Kwajalein</v>
      </c>
      <c r="G112" t="str">
        <f>INDEX(Table4[Common_Name],MATCH('Full Data'!D112,Table4[SpcRecID],0))</f>
        <v>Common White Tern</v>
      </c>
      <c r="H112" s="83" t="str">
        <f>INDEX(Data!E$2:E$6500,MATCH(A112,Data!$A$2:$A$6500,0))</f>
        <v>Data Deficient</v>
      </c>
      <c r="I112" s="90">
        <f>INDEX(Data!P$2:P$6500,MATCH(A112,Data!$A$2:$A$6500,0))</f>
        <v>1932</v>
      </c>
      <c r="J112" s="90">
        <f>INDEX(Data!Q$2:Q$6500,MATCH($A112,Data!$A$2:$A$6500,0))</f>
        <v>1932</v>
      </c>
      <c r="K112" s="90">
        <f>INDEX(Data!F$2:F$6500,MATCH($A112,Data!$A$2:$A$6500,0))</f>
        <v>0</v>
      </c>
      <c r="L112" s="90">
        <f>INDEX(Data!G$2:G$6500,MATCH($A112,Data!$A$2:$A$6500,0))</f>
        <v>0</v>
      </c>
      <c r="M112" s="90">
        <f>INDEX(Data!H$2:H$6500,MATCH($A112,Data!$A$2:$A$6500,0))</f>
        <v>0</v>
      </c>
      <c r="N112" s="90">
        <f>INDEX(Data!I$2:I$6500,MATCH($A112,Data!$A$2:$A$6500,0))</f>
        <v>0</v>
      </c>
      <c r="O112" s="83">
        <f>INDEX(Data!J$2:J$6500,MATCH($A112,Data!$A$2:$A$6500,0))</f>
        <v>0</v>
      </c>
      <c r="P112" t="str">
        <f>_xlfn.XLOOKUP(B112,Table3[RefID],Table3[Citation])</f>
        <v>Baker (1951)</v>
      </c>
    </row>
    <row r="113" spans="1:16" x14ac:dyDescent="0.35">
      <c r="A113" s="68">
        <v>111</v>
      </c>
      <c r="B113" s="69">
        <v>21</v>
      </c>
      <c r="C113" s="71">
        <v>11003</v>
      </c>
      <c r="D113" s="69">
        <v>3298</v>
      </c>
      <c r="E113" t="str">
        <f>INDEX(Table5[EEZ],MATCH(C113,Table5[Colony_ID],0))</f>
        <v>Marshall Islands Exclusive Economic Zone</v>
      </c>
      <c r="F113" t="str">
        <f>INDEX(Table5[Corrected Island/Colony Name],MATCH('Full Data'!C113,Table5[Colony_ID],0))</f>
        <v>Anel</v>
      </c>
      <c r="G113" t="str">
        <f>INDEX(Table4[Common_Name],MATCH('Full Data'!D113,Table4[SpcRecID],0))</f>
        <v>Common White Tern</v>
      </c>
      <c r="H113" s="83" t="str">
        <f>INDEX(Data!E$2:E$6500,MATCH(A113,Data!$A$2:$A$6500,0))</f>
        <v>Confirmed</v>
      </c>
      <c r="I113" s="90">
        <f>INDEX(Data!P$2:P$6500,MATCH(A113,Data!$A$2:$A$6500,0))</f>
        <v>1932</v>
      </c>
      <c r="J113" s="90">
        <f>INDEX(Data!Q$2:Q$6500,MATCH($A113,Data!$A$2:$A$6500,0))</f>
        <v>1932</v>
      </c>
      <c r="K113" s="90">
        <f>INDEX(Data!F$2:F$6500,MATCH($A113,Data!$A$2:$A$6500,0))</f>
        <v>0</v>
      </c>
      <c r="L113" s="90">
        <f>INDEX(Data!G$2:G$6500,MATCH($A113,Data!$A$2:$A$6500,0))</f>
        <v>0</v>
      </c>
      <c r="M113" s="90">
        <f>INDEX(Data!H$2:H$6500,MATCH($A113,Data!$A$2:$A$6500,0))</f>
        <v>0</v>
      </c>
      <c r="N113" s="90">
        <f>INDEX(Data!I$2:I$6500,MATCH($A113,Data!$A$2:$A$6500,0))</f>
        <v>0</v>
      </c>
      <c r="O113" s="83">
        <f>INDEX(Data!J$2:J$6500,MATCH($A113,Data!$A$2:$A$6500,0))</f>
        <v>0</v>
      </c>
      <c r="P113" t="str">
        <f>_xlfn.XLOOKUP(B113,Table3[RefID],Table3[Citation])</f>
        <v>Baker (1951)</v>
      </c>
    </row>
    <row r="114" spans="1:16" x14ac:dyDescent="0.35">
      <c r="A114" s="68">
        <v>112</v>
      </c>
      <c r="B114" s="69">
        <v>21</v>
      </c>
      <c r="C114" s="71">
        <v>11080</v>
      </c>
      <c r="D114" s="69">
        <v>3298</v>
      </c>
      <c r="E114" t="str">
        <f>INDEX(Table5[EEZ],MATCH(C114,Table5[Colony_ID],0))</f>
        <v>Marshall Islands Exclusive Economic Zone</v>
      </c>
      <c r="F114" t="str">
        <f>INDEX(Table5[Corrected Island/Colony Name],MATCH('Full Data'!C114,Table5[Colony_ID],0))</f>
        <v>Mejit</v>
      </c>
      <c r="G114" t="str">
        <f>INDEX(Table4[Common_Name],MATCH('Full Data'!D114,Table4[SpcRecID],0))</f>
        <v>Common White Tern</v>
      </c>
      <c r="H114" s="83" t="str">
        <f>INDEX(Data!E$2:E$6500,MATCH(A114,Data!$A$2:$A$6500,0))</f>
        <v>Potential Breeding</v>
      </c>
      <c r="I114" s="90">
        <f>INDEX(Data!P$2:P$6500,MATCH(A114,Data!$A$2:$A$6500,0))</f>
        <v>1932</v>
      </c>
      <c r="J114" s="90">
        <f>INDEX(Data!Q$2:Q$6500,MATCH($A114,Data!$A$2:$A$6500,0))</f>
        <v>1932</v>
      </c>
      <c r="K114" s="90">
        <f>INDEX(Data!F$2:F$6500,MATCH($A114,Data!$A$2:$A$6500,0))</f>
        <v>0</v>
      </c>
      <c r="L114" s="90">
        <f>INDEX(Data!G$2:G$6500,MATCH($A114,Data!$A$2:$A$6500,0))</f>
        <v>0</v>
      </c>
      <c r="M114" s="90">
        <f>INDEX(Data!H$2:H$6500,MATCH($A114,Data!$A$2:$A$6500,0))</f>
        <v>0</v>
      </c>
      <c r="N114" s="90">
        <f>INDEX(Data!I$2:I$6500,MATCH($A114,Data!$A$2:$A$6500,0))</f>
        <v>0</v>
      </c>
      <c r="O114" s="83">
        <f>INDEX(Data!J$2:J$6500,MATCH($A114,Data!$A$2:$A$6500,0))</f>
        <v>0</v>
      </c>
      <c r="P114" t="str">
        <f>_xlfn.XLOOKUP(B114,Table3[RefID],Table3[Citation])</f>
        <v>Baker (1951)</v>
      </c>
    </row>
    <row r="115" spans="1:16" x14ac:dyDescent="0.35">
      <c r="A115" s="68">
        <v>113</v>
      </c>
      <c r="B115" s="69">
        <v>21</v>
      </c>
      <c r="C115" s="71">
        <v>11082</v>
      </c>
      <c r="D115" s="69">
        <v>3298</v>
      </c>
      <c r="E115" t="str">
        <f>INDEX(Table5[EEZ],MATCH(C115,Table5[Colony_ID],0))</f>
        <v>Marshall Islands Exclusive Economic Zone</v>
      </c>
      <c r="F115" t="str">
        <f>INDEX(Table5[Corrected Island/Colony Name],MATCH('Full Data'!C115,Table5[Colony_ID],0))</f>
        <v>Mili Island</v>
      </c>
      <c r="G115" t="str">
        <f>INDEX(Table4[Common_Name],MATCH('Full Data'!D115,Table4[SpcRecID],0))</f>
        <v>Common White Tern</v>
      </c>
      <c r="H115" s="83" t="str">
        <f>INDEX(Data!E$2:E$6500,MATCH(A115,Data!$A$2:$A$6500,0))</f>
        <v>Potential Breeding</v>
      </c>
      <c r="I115" s="90">
        <f>INDEX(Data!P$2:P$6500,MATCH(A115,Data!$A$2:$A$6500,0))</f>
        <v>1932</v>
      </c>
      <c r="J115" s="90">
        <f>INDEX(Data!Q$2:Q$6500,MATCH($A115,Data!$A$2:$A$6500,0))</f>
        <v>1932</v>
      </c>
      <c r="K115" s="90">
        <f>INDEX(Data!F$2:F$6500,MATCH($A115,Data!$A$2:$A$6500,0))</f>
        <v>0</v>
      </c>
      <c r="L115" s="90">
        <f>INDEX(Data!G$2:G$6500,MATCH($A115,Data!$A$2:$A$6500,0))</f>
        <v>0</v>
      </c>
      <c r="M115" s="90">
        <f>INDEX(Data!H$2:H$6500,MATCH($A115,Data!$A$2:$A$6500,0))</f>
        <v>0</v>
      </c>
      <c r="N115" s="90">
        <f>INDEX(Data!I$2:I$6500,MATCH($A115,Data!$A$2:$A$6500,0))</f>
        <v>0</v>
      </c>
      <c r="O115" s="83">
        <f>INDEX(Data!J$2:J$6500,MATCH($A115,Data!$A$2:$A$6500,0))</f>
        <v>0</v>
      </c>
      <c r="P115" t="str">
        <f>_xlfn.XLOOKUP(B115,Table3[RefID],Table3[Citation])</f>
        <v>Baker (1951)</v>
      </c>
    </row>
    <row r="116" spans="1:16" x14ac:dyDescent="0.35">
      <c r="A116" s="68">
        <v>114</v>
      </c>
      <c r="B116" s="69">
        <v>21</v>
      </c>
      <c r="C116" s="71">
        <v>11087</v>
      </c>
      <c r="D116" s="69">
        <v>3298</v>
      </c>
      <c r="E116" t="str">
        <f>INDEX(Table5[EEZ],MATCH(C116,Table5[Colony_ID],0))</f>
        <v>Marshall Islands Exclusive Economic Zone</v>
      </c>
      <c r="F116" t="str">
        <f>INDEX(Table5[Corrected Island/Colony Name],MATCH('Full Data'!C116,Table5[Colony_ID],0))</f>
        <v>Namu Island</v>
      </c>
      <c r="G116" t="str">
        <f>INDEX(Table4[Common_Name],MATCH('Full Data'!D116,Table4[SpcRecID],0))</f>
        <v>Common White Tern</v>
      </c>
      <c r="H116" s="83" t="str">
        <f>INDEX(Data!E$2:E$6500,MATCH(A116,Data!$A$2:$A$6500,0))</f>
        <v>Confirmed</v>
      </c>
      <c r="I116" s="90">
        <f>INDEX(Data!P$2:P$6500,MATCH(A116,Data!$A$2:$A$6500,0))</f>
        <v>1932</v>
      </c>
      <c r="J116" s="90">
        <f>INDEX(Data!Q$2:Q$6500,MATCH($A116,Data!$A$2:$A$6500,0))</f>
        <v>1932</v>
      </c>
      <c r="K116" s="90">
        <f>INDEX(Data!F$2:F$6500,MATCH($A116,Data!$A$2:$A$6500,0))</f>
        <v>1</v>
      </c>
      <c r="L116" s="90">
        <f>INDEX(Data!G$2:G$6500,MATCH($A116,Data!$A$2:$A$6500,0))</f>
        <v>1</v>
      </c>
      <c r="M116" s="90">
        <f>INDEX(Data!H$2:H$6500,MATCH($A116,Data!$A$2:$A$6500,0))</f>
        <v>0</v>
      </c>
      <c r="N116" s="90">
        <f>INDEX(Data!I$2:I$6500,MATCH($A116,Data!$A$2:$A$6500,0))</f>
        <v>0</v>
      </c>
      <c r="O116" s="83" t="str">
        <f>INDEX(Data!J$2:J$6500,MATCH($A116,Data!$A$2:$A$6500,0))</f>
        <v>nests</v>
      </c>
      <c r="P116" t="str">
        <f>_xlfn.XLOOKUP(B116,Table3[RefID],Table3[Citation])</f>
        <v>Baker (1951)</v>
      </c>
    </row>
    <row r="117" spans="1:16" x14ac:dyDescent="0.35">
      <c r="A117" s="68">
        <v>115</v>
      </c>
      <c r="B117" s="69">
        <v>21</v>
      </c>
      <c r="C117" s="69">
        <v>12082</v>
      </c>
      <c r="D117" s="69">
        <v>3298</v>
      </c>
      <c r="E117" t="str">
        <f>INDEX(Table5[EEZ],MATCH(C117,Table5[Colony_ID],0))</f>
        <v>Micronesian Exclusive Economic Zone</v>
      </c>
      <c r="F117" t="str">
        <f>INDEX(Table5[Corrected Island/Colony Name],MATCH('Full Data'!C117,Table5[Colony_ID],0))</f>
        <v>Oromange</v>
      </c>
      <c r="G117" t="str">
        <f>INDEX(Table4[Common_Name],MATCH('Full Data'!D117,Table4[SpcRecID],0))</f>
        <v>Common White Tern</v>
      </c>
      <c r="H117" s="83" t="str">
        <f>INDEX(Data!E$2:E$6500,MATCH(A117,Data!$A$2:$A$6500,0))</f>
        <v>Probable</v>
      </c>
      <c r="I117" s="90">
        <f>INDEX(Data!P$2:P$6500,MATCH(A117,Data!$A$2:$A$6500,0))</f>
        <v>0</v>
      </c>
      <c r="J117" s="90">
        <f>INDEX(Data!Q$2:Q$6500,MATCH($A117,Data!$A$2:$A$6500,0))</f>
        <v>1836</v>
      </c>
      <c r="K117" s="90">
        <f>INDEX(Data!F$2:F$6500,MATCH($A117,Data!$A$2:$A$6500,0))</f>
        <v>0</v>
      </c>
      <c r="L117" s="90">
        <f>INDEX(Data!G$2:G$6500,MATCH($A117,Data!$A$2:$A$6500,0))</f>
        <v>0</v>
      </c>
      <c r="M117" s="90">
        <f>INDEX(Data!H$2:H$6500,MATCH($A117,Data!$A$2:$A$6500,0))</f>
        <v>0</v>
      </c>
      <c r="N117" s="90">
        <f>INDEX(Data!I$2:I$6500,MATCH($A117,Data!$A$2:$A$6500,0))</f>
        <v>0</v>
      </c>
      <c r="O117" s="83">
        <f>INDEX(Data!J$2:J$6500,MATCH($A117,Data!$A$2:$A$6500,0))</f>
        <v>0</v>
      </c>
      <c r="P117" t="str">
        <f>_xlfn.XLOOKUP(B117,Table3[RefID],Table3[Citation])</f>
        <v>Baker (1951)</v>
      </c>
    </row>
    <row r="118" spans="1:16" x14ac:dyDescent="0.35">
      <c r="A118" s="68">
        <v>116</v>
      </c>
      <c r="B118" s="69">
        <v>21</v>
      </c>
      <c r="C118" s="69">
        <v>12097</v>
      </c>
      <c r="D118" s="69">
        <v>3298</v>
      </c>
      <c r="E118" t="str">
        <f>INDEX(Table5[EEZ],MATCH(C118,Table5[Colony_ID],0))</f>
        <v>Micronesian Exclusive Economic Zone</v>
      </c>
      <c r="F118" t="str">
        <f>INDEX(Table5[Corrected Island/Colony Name],MATCH('Full Data'!C118,Table5[Colony_ID],0))</f>
        <v>Pohnpei</v>
      </c>
      <c r="G118" t="str">
        <f>INDEX(Table4[Common_Name],MATCH('Full Data'!D118,Table4[SpcRecID],0))</f>
        <v>Common White Tern</v>
      </c>
      <c r="H118" s="83" t="str">
        <f>INDEX(Data!E$2:E$6500,MATCH(A118,Data!$A$2:$A$6500,0))</f>
        <v>Data Deficient</v>
      </c>
      <c r="I118" s="90">
        <f>INDEX(Data!P$2:P$6500,MATCH(A118,Data!$A$2:$A$6500,0))</f>
        <v>0</v>
      </c>
      <c r="J118" s="90">
        <f>INDEX(Data!Q$2:Q$6500,MATCH($A118,Data!$A$2:$A$6500,0))</f>
        <v>1876</v>
      </c>
      <c r="K118" s="90">
        <f>INDEX(Data!F$2:F$6500,MATCH($A118,Data!$A$2:$A$6500,0))</f>
        <v>0</v>
      </c>
      <c r="L118" s="90">
        <f>INDEX(Data!G$2:G$6500,MATCH($A118,Data!$A$2:$A$6500,0))</f>
        <v>0</v>
      </c>
      <c r="M118" s="90">
        <f>INDEX(Data!H$2:H$6500,MATCH($A118,Data!$A$2:$A$6500,0))</f>
        <v>0</v>
      </c>
      <c r="N118" s="90">
        <f>INDEX(Data!I$2:I$6500,MATCH($A118,Data!$A$2:$A$6500,0))</f>
        <v>0</v>
      </c>
      <c r="O118" s="83">
        <f>INDEX(Data!J$2:J$6500,MATCH($A118,Data!$A$2:$A$6500,0))</f>
        <v>0</v>
      </c>
      <c r="P118" t="str">
        <f>_xlfn.XLOOKUP(B118,Table3[RefID],Table3[Citation])</f>
        <v>Baker (1951)</v>
      </c>
    </row>
    <row r="119" spans="1:16" x14ac:dyDescent="0.35">
      <c r="A119" s="68">
        <v>117</v>
      </c>
      <c r="B119" s="69">
        <v>21</v>
      </c>
      <c r="C119" s="69">
        <v>12115</v>
      </c>
      <c r="D119" s="69">
        <v>3298</v>
      </c>
      <c r="E119" t="str">
        <f>INDEX(Table5[EEZ],MATCH(C119,Table5[Colony_ID],0))</f>
        <v>Micronesian Exclusive Economic Zone</v>
      </c>
      <c r="F119" t="str">
        <f>INDEX(Table5[Corrected Island/Colony Name],MATCH('Full Data'!C119,Table5[Colony_ID],0))</f>
        <v>Asor</v>
      </c>
      <c r="G119" t="str">
        <f>INDEX(Table4[Common_Name],MATCH('Full Data'!D119,Table4[SpcRecID],0))</f>
        <v>Common White Tern</v>
      </c>
      <c r="H119" s="83" t="str">
        <f>INDEX(Data!E$2:E$6500,MATCH(A119,Data!$A$2:$A$6500,0))</f>
        <v>Confirmed</v>
      </c>
      <c r="I119" s="90">
        <f>INDEX(Data!P$2:P$6500,MATCH(A119,Data!$A$2:$A$6500,0))</f>
        <v>0</v>
      </c>
      <c r="J119" s="90">
        <f>INDEX(Data!Q$2:Q$6500,MATCH($A119,Data!$A$2:$A$6500,0))</f>
        <v>1945</v>
      </c>
      <c r="K119" s="90">
        <f>INDEX(Data!F$2:F$6500,MATCH($A119,Data!$A$2:$A$6500,0))</f>
        <v>0</v>
      </c>
      <c r="L119" s="90">
        <f>INDEX(Data!G$2:G$6500,MATCH($A119,Data!$A$2:$A$6500,0))</f>
        <v>0</v>
      </c>
      <c r="M119" s="90">
        <f>INDEX(Data!H$2:H$6500,MATCH($A119,Data!$A$2:$A$6500,0))</f>
        <v>1</v>
      </c>
      <c r="N119" s="90">
        <f>INDEX(Data!I$2:I$6500,MATCH($A119,Data!$A$2:$A$6500,0))</f>
        <v>49</v>
      </c>
      <c r="O119" s="83" t="str">
        <f>INDEX(Data!J$2:J$6500,MATCH($A119,Data!$A$2:$A$6500,0))</f>
        <v>chicks</v>
      </c>
      <c r="P119" t="str">
        <f>_xlfn.XLOOKUP(B119,Table3[RefID],Table3[Citation])</f>
        <v>Baker (1951)</v>
      </c>
    </row>
    <row r="120" spans="1:16" x14ac:dyDescent="0.35">
      <c r="A120" s="68">
        <v>118</v>
      </c>
      <c r="B120" s="69">
        <v>21</v>
      </c>
      <c r="C120" s="69">
        <v>12115</v>
      </c>
      <c r="D120" s="69">
        <v>3298</v>
      </c>
      <c r="E120" t="str">
        <f>INDEX(Table5[EEZ],MATCH(C120,Table5[Colony_ID],0))</f>
        <v>Micronesian Exclusive Economic Zone</v>
      </c>
      <c r="F120" t="str">
        <f>INDEX(Table5[Corrected Island/Colony Name],MATCH('Full Data'!C120,Table5[Colony_ID],0))</f>
        <v>Asor</v>
      </c>
      <c r="G120" t="str">
        <f>INDEX(Table4[Common_Name],MATCH('Full Data'!D120,Table4[SpcRecID],0))</f>
        <v>Common White Tern</v>
      </c>
      <c r="H120" s="83" t="str">
        <f>INDEX(Data!E$2:E$6500,MATCH(A120,Data!$A$2:$A$6500,0))</f>
        <v>Confirmed</v>
      </c>
      <c r="I120" s="90">
        <f>INDEX(Data!P$2:P$6500,MATCH(A120,Data!$A$2:$A$6500,0))</f>
        <v>0</v>
      </c>
      <c r="J120" s="90">
        <f>INDEX(Data!Q$2:Q$6500,MATCH($A120,Data!$A$2:$A$6500,0))</f>
        <v>1945</v>
      </c>
      <c r="K120" s="90">
        <f>INDEX(Data!F$2:F$6500,MATCH($A120,Data!$A$2:$A$6500,0))</f>
        <v>0</v>
      </c>
      <c r="L120" s="90">
        <f>INDEX(Data!G$2:G$6500,MATCH($A120,Data!$A$2:$A$6500,0))</f>
        <v>0</v>
      </c>
      <c r="M120" s="90">
        <f>INDEX(Data!H$2:H$6500,MATCH($A120,Data!$A$2:$A$6500,0))</f>
        <v>1</v>
      </c>
      <c r="N120" s="90">
        <f>INDEX(Data!I$2:I$6500,MATCH($A120,Data!$A$2:$A$6500,0))</f>
        <v>49</v>
      </c>
      <c r="O120" s="83" t="str">
        <f>INDEX(Data!J$2:J$6500,MATCH($A120,Data!$A$2:$A$6500,0))</f>
        <v>chicks</v>
      </c>
      <c r="P120" t="str">
        <f>_xlfn.XLOOKUP(B120,Table3[RefID],Table3[Citation])</f>
        <v>Baker (1951)</v>
      </c>
    </row>
    <row r="121" spans="1:16" x14ac:dyDescent="0.35">
      <c r="A121" s="68">
        <v>119</v>
      </c>
      <c r="B121" s="69">
        <v>21</v>
      </c>
      <c r="C121" s="69">
        <v>12119</v>
      </c>
      <c r="D121" s="69">
        <v>3298</v>
      </c>
      <c r="E121" t="str">
        <f>INDEX(Table5[EEZ],MATCH(C121,Table5[Colony_ID],0))</f>
        <v>Micronesian Exclusive Economic Zone</v>
      </c>
      <c r="F121" t="str">
        <f>INDEX(Table5[Corrected Island/Colony Name],MATCH('Full Data'!C121,Table5[Colony_ID],0))</f>
        <v>Loshiap</v>
      </c>
      <c r="G121" t="str">
        <f>INDEX(Table4[Common_Name],MATCH('Full Data'!D121,Table4[SpcRecID],0))</f>
        <v>Common White Tern</v>
      </c>
      <c r="H121" s="83" t="str">
        <f>INDEX(Data!E$2:E$6500,MATCH(A121,Data!$A$2:$A$6500,0))</f>
        <v>Confirmed</v>
      </c>
      <c r="I121" s="90">
        <f>INDEX(Data!P$2:P$6500,MATCH(A121,Data!$A$2:$A$6500,0))</f>
        <v>0</v>
      </c>
      <c r="J121" s="90">
        <f>INDEX(Data!Q$2:Q$6500,MATCH($A121,Data!$A$2:$A$6500,0))</f>
        <v>1945</v>
      </c>
      <c r="K121" s="90">
        <f>INDEX(Data!F$2:F$6500,MATCH($A121,Data!$A$2:$A$6500,0))</f>
        <v>1</v>
      </c>
      <c r="L121" s="90">
        <f>INDEX(Data!G$2:G$6500,MATCH($A121,Data!$A$2:$A$6500,0))</f>
        <v>1</v>
      </c>
      <c r="M121" s="90">
        <f>INDEX(Data!H$2:H$6500,MATCH($A121,Data!$A$2:$A$6500,0))</f>
        <v>0</v>
      </c>
      <c r="N121" s="90">
        <f>INDEX(Data!I$2:I$6500,MATCH($A121,Data!$A$2:$A$6500,0))</f>
        <v>0</v>
      </c>
      <c r="O121" s="83" t="str">
        <f>INDEX(Data!J$2:J$6500,MATCH($A121,Data!$A$2:$A$6500,0))</f>
        <v>chicks</v>
      </c>
      <c r="P121" t="str">
        <f>_xlfn.XLOOKUP(B121,Table3[RefID],Table3[Citation])</f>
        <v>Baker (1951)</v>
      </c>
    </row>
    <row r="122" spans="1:16" x14ac:dyDescent="0.35">
      <c r="A122" s="68">
        <v>120</v>
      </c>
      <c r="B122" s="69">
        <v>21</v>
      </c>
      <c r="C122" s="69">
        <v>12119</v>
      </c>
      <c r="D122" s="69">
        <v>3298</v>
      </c>
      <c r="E122" t="str">
        <f>INDEX(Table5[EEZ],MATCH(C122,Table5[Colony_ID],0))</f>
        <v>Micronesian Exclusive Economic Zone</v>
      </c>
      <c r="F122" t="str">
        <f>INDEX(Table5[Corrected Island/Colony Name],MATCH('Full Data'!C122,Table5[Colony_ID],0))</f>
        <v>Loshiap</v>
      </c>
      <c r="G122" t="str">
        <f>INDEX(Table4[Common_Name],MATCH('Full Data'!D122,Table4[SpcRecID],0))</f>
        <v>Common White Tern</v>
      </c>
      <c r="H122" s="83" t="str">
        <f>INDEX(Data!E$2:E$6500,MATCH(A122,Data!$A$2:$A$6500,0))</f>
        <v>Probable</v>
      </c>
      <c r="I122" s="90">
        <f>INDEX(Data!P$2:P$6500,MATCH(A122,Data!$A$2:$A$6500,0))</f>
        <v>0</v>
      </c>
      <c r="J122" s="90">
        <f>INDEX(Data!Q$2:Q$6500,MATCH($A122,Data!$A$2:$A$6500,0))</f>
        <v>1945</v>
      </c>
      <c r="K122" s="90">
        <f>INDEX(Data!F$2:F$6500,MATCH($A122,Data!$A$2:$A$6500,0))</f>
        <v>100</v>
      </c>
      <c r="L122" s="90">
        <f>INDEX(Data!G$2:G$6500,MATCH($A122,Data!$A$2:$A$6500,0))</f>
        <v>100</v>
      </c>
      <c r="M122" s="90">
        <f>INDEX(Data!H$2:H$6500,MATCH($A122,Data!$A$2:$A$6500,0))</f>
        <v>0</v>
      </c>
      <c r="N122" s="90">
        <f>INDEX(Data!I$2:I$6500,MATCH($A122,Data!$A$2:$A$6500,0))</f>
        <v>0</v>
      </c>
      <c r="O122" s="83" t="str">
        <f>INDEX(Data!J$2:J$6500,MATCH($A122,Data!$A$2:$A$6500,0))</f>
        <v>individuals</v>
      </c>
      <c r="P122" t="str">
        <f>_xlfn.XLOOKUP(B122,Table3[RefID],Table3[Citation])</f>
        <v>Baker (1951)</v>
      </c>
    </row>
    <row r="123" spans="1:16" x14ac:dyDescent="0.35">
      <c r="A123" s="68">
        <v>121</v>
      </c>
      <c r="B123" s="69">
        <v>21</v>
      </c>
      <c r="C123" s="69">
        <v>12120</v>
      </c>
      <c r="D123" s="69">
        <v>3298</v>
      </c>
      <c r="E123" t="str">
        <f>INDEX(Table5[EEZ],MATCH(C123,Table5[Colony_ID],0))</f>
        <v>Micronesian Exclusive Economic Zone</v>
      </c>
      <c r="F123" t="str">
        <f>INDEX(Table5[Corrected Island/Colony Name],MATCH('Full Data'!C123,Table5[Colony_ID],0))</f>
        <v>Pau</v>
      </c>
      <c r="G123" t="str">
        <f>INDEX(Table4[Common_Name],MATCH('Full Data'!D123,Table4[SpcRecID],0))</f>
        <v>Common White Tern</v>
      </c>
      <c r="H123" s="83" t="str">
        <f>INDEX(Data!E$2:E$6500,MATCH(A123,Data!$A$2:$A$6500,0))</f>
        <v>Probable</v>
      </c>
      <c r="I123" s="90">
        <f>INDEX(Data!P$2:P$6500,MATCH(A123,Data!$A$2:$A$6500,0))</f>
        <v>0</v>
      </c>
      <c r="J123" s="90">
        <f>INDEX(Data!Q$2:Q$6500,MATCH($A123,Data!$A$2:$A$6500,0))</f>
        <v>1945</v>
      </c>
      <c r="K123" s="90">
        <f>INDEX(Data!F$2:F$6500,MATCH($A123,Data!$A$2:$A$6500,0))</f>
        <v>100</v>
      </c>
      <c r="L123" s="90">
        <f>INDEX(Data!G$2:G$6500,MATCH($A123,Data!$A$2:$A$6500,0))</f>
        <v>100</v>
      </c>
      <c r="M123" s="90">
        <f>INDEX(Data!H$2:H$6500,MATCH($A123,Data!$A$2:$A$6500,0))</f>
        <v>0</v>
      </c>
      <c r="N123" s="90">
        <f>INDEX(Data!I$2:I$6500,MATCH($A123,Data!$A$2:$A$6500,0))</f>
        <v>0</v>
      </c>
      <c r="O123" s="83" t="str">
        <f>INDEX(Data!J$2:J$6500,MATCH($A123,Data!$A$2:$A$6500,0))</f>
        <v>individuals</v>
      </c>
      <c r="P123" t="str">
        <f>_xlfn.XLOOKUP(B123,Table3[RefID],Table3[Citation])</f>
        <v>Baker (1951)</v>
      </c>
    </row>
    <row r="124" spans="1:16" x14ac:dyDescent="0.35">
      <c r="A124" s="68">
        <v>122</v>
      </c>
      <c r="B124" s="69">
        <v>21</v>
      </c>
      <c r="C124" s="69">
        <v>12126</v>
      </c>
      <c r="D124" s="69">
        <v>3298</v>
      </c>
      <c r="E124" t="str">
        <f>INDEX(Table5[EEZ],MATCH(C124,Table5[Colony_ID],0))</f>
        <v>Micronesian Exclusive Economic Zone</v>
      </c>
      <c r="F124" t="str">
        <f>INDEX(Table5[Corrected Island/Colony Name],MATCH('Full Data'!C124,Table5[Colony_ID],0))</f>
        <v>Utagal</v>
      </c>
      <c r="G124" t="str">
        <f>INDEX(Table4[Common_Name],MATCH('Full Data'!D124,Table4[SpcRecID],0))</f>
        <v>Common White Tern</v>
      </c>
      <c r="H124" s="83" t="str">
        <f>INDEX(Data!E$2:E$6500,MATCH(A124,Data!$A$2:$A$6500,0))</f>
        <v>Confirmed</v>
      </c>
      <c r="I124" s="90">
        <f>INDEX(Data!P$2:P$6500,MATCH(A124,Data!$A$2:$A$6500,0))</f>
        <v>0</v>
      </c>
      <c r="J124" s="90">
        <f>INDEX(Data!Q$2:Q$6500,MATCH($A124,Data!$A$2:$A$6500,0))</f>
        <v>1891</v>
      </c>
      <c r="K124" s="90">
        <f>INDEX(Data!F$2:F$6500,MATCH($A124,Data!$A$2:$A$6500,0))</f>
        <v>0</v>
      </c>
      <c r="L124" s="90">
        <f>INDEX(Data!G$2:G$6500,MATCH($A124,Data!$A$2:$A$6500,0))</f>
        <v>0</v>
      </c>
      <c r="M124" s="90">
        <f>INDEX(Data!H$2:H$6500,MATCH($A124,Data!$A$2:$A$6500,0))</f>
        <v>0</v>
      </c>
      <c r="N124" s="90">
        <f>INDEX(Data!I$2:I$6500,MATCH($A124,Data!$A$2:$A$6500,0))</f>
        <v>0</v>
      </c>
      <c r="O124" s="83">
        <f>INDEX(Data!J$2:J$6500,MATCH($A124,Data!$A$2:$A$6500,0))</f>
        <v>0</v>
      </c>
      <c r="P124" t="str">
        <f>_xlfn.XLOOKUP(B124,Table3[RefID],Table3[Citation])</f>
        <v>Baker (1951)</v>
      </c>
    </row>
    <row r="125" spans="1:16" x14ac:dyDescent="0.35">
      <c r="A125" s="68">
        <v>123</v>
      </c>
      <c r="B125" s="69">
        <v>21</v>
      </c>
      <c r="C125" s="71">
        <v>11110</v>
      </c>
      <c r="D125" s="69">
        <v>3298</v>
      </c>
      <c r="E125" t="str">
        <f>INDEX(Table5[EEZ],MATCH(C125,Table5[Colony_ID],0))</f>
        <v>Marshall Islands Exclusive Economic Zone</v>
      </c>
      <c r="F125" t="str">
        <f>INDEX(Table5[Corrected Island/Colony Name],MATCH('Full Data'!C125,Table5[Colony_ID],0))</f>
        <v>Wotje</v>
      </c>
      <c r="G125" t="str">
        <f>INDEX(Table4[Common_Name],MATCH('Full Data'!D125,Table4[SpcRecID],0))</f>
        <v>Common White Tern</v>
      </c>
      <c r="H125" s="83" t="str">
        <f>INDEX(Data!E$2:E$6500,MATCH(A125,Data!$A$2:$A$6500,0))</f>
        <v>Confirmed</v>
      </c>
      <c r="I125" s="90">
        <f>INDEX(Data!P$2:P$6500,MATCH(A125,Data!$A$2:$A$6500,0))</f>
        <v>1931</v>
      </c>
      <c r="J125" s="90">
        <f>INDEX(Data!Q$2:Q$6500,MATCH($A125,Data!$A$2:$A$6500,0))</f>
        <v>1932</v>
      </c>
      <c r="K125" s="90">
        <f>INDEX(Data!F$2:F$6500,MATCH($A125,Data!$A$2:$A$6500,0))</f>
        <v>0</v>
      </c>
      <c r="L125" s="90">
        <f>INDEX(Data!G$2:G$6500,MATCH($A125,Data!$A$2:$A$6500,0))</f>
        <v>0</v>
      </c>
      <c r="M125" s="90">
        <f>INDEX(Data!H$2:H$6500,MATCH($A125,Data!$A$2:$A$6500,0))</f>
        <v>0</v>
      </c>
      <c r="N125" s="90">
        <f>INDEX(Data!I$2:I$6500,MATCH($A125,Data!$A$2:$A$6500,0))</f>
        <v>0</v>
      </c>
      <c r="O125" s="83">
        <f>INDEX(Data!J$2:J$6500,MATCH($A125,Data!$A$2:$A$6500,0))</f>
        <v>0</v>
      </c>
      <c r="P125" t="str">
        <f>_xlfn.XLOOKUP(B125,Table3[RefID],Table3[Citation])</f>
        <v>Baker (1951)</v>
      </c>
    </row>
    <row r="126" spans="1:16" x14ac:dyDescent="0.35">
      <c r="A126" s="68">
        <v>124</v>
      </c>
      <c r="B126" s="69">
        <v>21</v>
      </c>
      <c r="C126" s="71">
        <v>11001</v>
      </c>
      <c r="D126" s="69">
        <v>3263</v>
      </c>
      <c r="E126" t="str">
        <f>INDEX(Table5[EEZ],MATCH(C126,Table5[Colony_ID],0))</f>
        <v>Marshall Islands Exclusive Economic Zone</v>
      </c>
      <c r="F126" t="str">
        <f>INDEX(Table5[Corrected Island/Colony Name],MATCH('Full Data'!C126,Table5[Colony_ID],0))</f>
        <v>Anekalik</v>
      </c>
      <c r="G126" t="str">
        <f>INDEX(Table4[Common_Name],MATCH('Full Data'!D126,Table4[SpcRecID],0))</f>
        <v>Greater crested Tern</v>
      </c>
      <c r="H126" s="83" t="str">
        <f>INDEX(Data!E$2:E$6500,MATCH(A126,Data!$A$2:$A$6500,0))</f>
        <v>Data Deficient</v>
      </c>
      <c r="I126" s="90">
        <f>INDEX(Data!P$2:P$6500,MATCH(A126,Data!$A$2:$A$6500,0))</f>
        <v>1932</v>
      </c>
      <c r="J126" s="90">
        <f>INDEX(Data!Q$2:Q$6500,MATCH($A126,Data!$A$2:$A$6500,0))</f>
        <v>1932</v>
      </c>
      <c r="K126" s="90">
        <f>INDEX(Data!F$2:F$6500,MATCH($A126,Data!$A$2:$A$6500,0))</f>
        <v>0</v>
      </c>
      <c r="L126" s="90">
        <f>INDEX(Data!G$2:G$6500,MATCH($A126,Data!$A$2:$A$6500,0))</f>
        <v>0</v>
      </c>
      <c r="M126" s="90">
        <f>INDEX(Data!H$2:H$6500,MATCH($A126,Data!$A$2:$A$6500,0))</f>
        <v>0</v>
      </c>
      <c r="N126" s="90">
        <f>INDEX(Data!I$2:I$6500,MATCH($A126,Data!$A$2:$A$6500,0))</f>
        <v>0</v>
      </c>
      <c r="O126" s="83">
        <f>INDEX(Data!J$2:J$6500,MATCH($A126,Data!$A$2:$A$6500,0))</f>
        <v>0</v>
      </c>
      <c r="P126" t="str">
        <f>_xlfn.XLOOKUP(B126,Table3[RefID],Table3[Citation])</f>
        <v>Baker (1951)</v>
      </c>
    </row>
    <row r="127" spans="1:16" x14ac:dyDescent="0.35">
      <c r="A127" s="68">
        <v>125</v>
      </c>
      <c r="B127" s="69">
        <v>21</v>
      </c>
      <c r="C127" s="71">
        <v>11101</v>
      </c>
      <c r="D127" s="69">
        <v>3263</v>
      </c>
      <c r="E127" t="str">
        <f>INDEX(Table5[EEZ],MATCH(C127,Table5[Colony_ID],0))</f>
        <v>Marshall Islands Exclusive Economic Zone</v>
      </c>
      <c r="F127" t="str">
        <f>INDEX(Table5[Corrected Island/Colony Name],MATCH('Full Data'!C127,Table5[Colony_ID],0))</f>
        <v>Tabal Island</v>
      </c>
      <c r="G127" t="str">
        <f>INDEX(Table4[Common_Name],MATCH('Full Data'!D127,Table4[SpcRecID],0))</f>
        <v>Greater crested Tern</v>
      </c>
      <c r="H127" s="83" t="str">
        <f>INDEX(Data!E$2:E$6500,MATCH(A127,Data!$A$2:$A$6500,0))</f>
        <v>Confirmed</v>
      </c>
      <c r="I127" s="90">
        <f>INDEX(Data!P$2:P$6500,MATCH(A127,Data!$A$2:$A$6500,0))</f>
        <v>1932</v>
      </c>
      <c r="J127" s="90">
        <f>INDEX(Data!Q$2:Q$6500,MATCH($A127,Data!$A$2:$A$6500,0))</f>
        <v>1932</v>
      </c>
      <c r="K127" s="90">
        <f>INDEX(Data!F$2:F$6500,MATCH($A127,Data!$A$2:$A$6500,0))</f>
        <v>0</v>
      </c>
      <c r="L127" s="90">
        <f>INDEX(Data!G$2:G$6500,MATCH($A127,Data!$A$2:$A$6500,0))</f>
        <v>0</v>
      </c>
      <c r="M127" s="90">
        <f>INDEX(Data!H$2:H$6500,MATCH($A127,Data!$A$2:$A$6500,0))</f>
        <v>0</v>
      </c>
      <c r="N127" s="90">
        <f>INDEX(Data!I$2:I$6500,MATCH($A127,Data!$A$2:$A$6500,0))</f>
        <v>0</v>
      </c>
      <c r="O127" s="83">
        <f>INDEX(Data!J$2:J$6500,MATCH($A127,Data!$A$2:$A$6500,0))</f>
        <v>0</v>
      </c>
      <c r="P127" t="str">
        <f>_xlfn.XLOOKUP(B127,Table3[RefID],Table3[Citation])</f>
        <v>Baker (1951)</v>
      </c>
    </row>
    <row r="128" spans="1:16" x14ac:dyDescent="0.35">
      <c r="A128" s="68">
        <v>126</v>
      </c>
      <c r="B128" s="69">
        <v>21</v>
      </c>
      <c r="C128" s="72">
        <v>11013</v>
      </c>
      <c r="D128" s="69">
        <v>3263</v>
      </c>
      <c r="E128" t="str">
        <f>INDEX(Table5[EEZ],MATCH(C128,Table5[Colony_ID],0))</f>
        <v>Marshall Islands Exclusive Economic Zone</v>
      </c>
      <c r="F128" t="str">
        <f>INDEX(Table5[Corrected Island/Colony Name],MATCH('Full Data'!C128,Table5[Colony_ID],0))</f>
        <v>Bikini</v>
      </c>
      <c r="G128" t="str">
        <f>INDEX(Table4[Common_Name],MATCH('Full Data'!D128,Table4[SpcRecID],0))</f>
        <v>Greater crested Tern</v>
      </c>
      <c r="H128" s="83" t="str">
        <f>INDEX(Data!E$2:E$6500,MATCH(A128,Data!$A$2:$A$6500,0))</f>
        <v>Confirmed</v>
      </c>
      <c r="I128" s="90">
        <f>INDEX(Data!P$2:P$6500,MATCH(A128,Data!$A$2:$A$6500,0))</f>
        <v>1946</v>
      </c>
      <c r="J128" s="90">
        <f>INDEX(Data!Q$2:Q$6500,MATCH($A128,Data!$A$2:$A$6500,0))</f>
        <v>1946</v>
      </c>
      <c r="K128" s="90">
        <f>INDEX(Data!F$2:F$6500,MATCH($A128,Data!$A$2:$A$6500,0))</f>
        <v>4</v>
      </c>
      <c r="L128" s="90">
        <f>INDEX(Data!G$2:G$6500,MATCH($A128,Data!$A$2:$A$6500,0))</f>
        <v>4</v>
      </c>
      <c r="M128" s="90">
        <f>INDEX(Data!H$2:H$6500,MATCH($A128,Data!$A$2:$A$6500,0))</f>
        <v>0</v>
      </c>
      <c r="N128" s="90">
        <f>INDEX(Data!I$2:I$6500,MATCH($A128,Data!$A$2:$A$6500,0))</f>
        <v>0</v>
      </c>
      <c r="O128" s="83" t="str">
        <f>INDEX(Data!J$2:J$6500,MATCH($A128,Data!$A$2:$A$6500,0))</f>
        <v>individuals</v>
      </c>
      <c r="P128" t="str">
        <f>_xlfn.XLOOKUP(B128,Table3[RefID],Table3[Citation])</f>
        <v>Baker (1951)</v>
      </c>
    </row>
    <row r="129" spans="1:16" x14ac:dyDescent="0.35">
      <c r="A129" s="68">
        <v>127</v>
      </c>
      <c r="B129" s="69">
        <v>21</v>
      </c>
      <c r="C129" s="69">
        <v>12061</v>
      </c>
      <c r="D129" s="69">
        <v>3263</v>
      </c>
      <c r="E129" t="str">
        <f>INDEX(Table5[EEZ],MATCH(C129,Table5[Colony_ID],0))</f>
        <v>Micronesian Exclusive Economic Zone</v>
      </c>
      <c r="F129" t="str">
        <f>INDEX(Table5[Corrected Island/Colony Name],MATCH('Full Data'!C129,Table5[Colony_ID],0))</f>
        <v>Faraulep Island</v>
      </c>
      <c r="G129" t="str">
        <f>INDEX(Table4[Common_Name],MATCH('Full Data'!D129,Table4[SpcRecID],0))</f>
        <v>Greater crested Tern</v>
      </c>
      <c r="H129" s="83" t="str">
        <f>INDEX(Data!E$2:E$6500,MATCH(A129,Data!$A$2:$A$6500,0))</f>
        <v>Confirmed</v>
      </c>
      <c r="I129" s="90">
        <f>INDEX(Data!P$2:P$6500,MATCH(A129,Data!$A$2:$A$6500,0))</f>
        <v>0</v>
      </c>
      <c r="J129" s="90">
        <f>INDEX(Data!Q$2:Q$6500,MATCH($A129,Data!$A$2:$A$6500,0))</f>
        <v>1922</v>
      </c>
      <c r="K129" s="90">
        <f>INDEX(Data!F$2:F$6500,MATCH($A129,Data!$A$2:$A$6500,0))</f>
        <v>0</v>
      </c>
      <c r="L129" s="90">
        <f>INDEX(Data!G$2:G$6500,MATCH($A129,Data!$A$2:$A$6500,0))</f>
        <v>0</v>
      </c>
      <c r="M129" s="90">
        <f>INDEX(Data!H$2:H$6500,MATCH($A129,Data!$A$2:$A$6500,0))</f>
        <v>0</v>
      </c>
      <c r="N129" s="90">
        <f>INDEX(Data!I$2:I$6500,MATCH($A129,Data!$A$2:$A$6500,0))</f>
        <v>0</v>
      </c>
      <c r="O129" s="83">
        <f>INDEX(Data!J$2:J$6500,MATCH($A129,Data!$A$2:$A$6500,0))</f>
        <v>0</v>
      </c>
      <c r="P129" t="str">
        <f>_xlfn.XLOOKUP(B129,Table3[RefID],Table3[Citation])</f>
        <v>Baker (1951)</v>
      </c>
    </row>
    <row r="130" spans="1:16" x14ac:dyDescent="0.35">
      <c r="A130" s="68">
        <v>128</v>
      </c>
      <c r="B130" s="69">
        <v>21</v>
      </c>
      <c r="C130" s="69">
        <v>12061</v>
      </c>
      <c r="D130" s="69">
        <v>3263</v>
      </c>
      <c r="E130" t="str">
        <f>INDEX(Table5[EEZ],MATCH(C130,Table5[Colony_ID],0))</f>
        <v>Micronesian Exclusive Economic Zone</v>
      </c>
      <c r="F130" t="str">
        <f>INDEX(Table5[Corrected Island/Colony Name],MATCH('Full Data'!C130,Table5[Colony_ID],0))</f>
        <v>Faraulep Island</v>
      </c>
      <c r="G130" t="str">
        <f>INDEX(Table4[Common_Name],MATCH('Full Data'!D130,Table4[SpcRecID],0))</f>
        <v>Greater crested Tern</v>
      </c>
      <c r="H130" s="83" t="str">
        <f>INDEX(Data!E$2:E$6500,MATCH(A130,Data!$A$2:$A$6500,0))</f>
        <v>Data deficient</v>
      </c>
      <c r="I130" s="90">
        <f>INDEX(Data!P$2:P$6500,MATCH(A130,Data!$A$2:$A$6500,0))</f>
        <v>0</v>
      </c>
      <c r="J130" s="90">
        <f>INDEX(Data!Q$2:Q$6500,MATCH($A130,Data!$A$2:$A$6500,0))</f>
        <v>1922</v>
      </c>
      <c r="K130" s="90">
        <f>INDEX(Data!F$2:F$6500,MATCH($A130,Data!$A$2:$A$6500,0))</f>
        <v>0</v>
      </c>
      <c r="L130" s="90">
        <f>INDEX(Data!G$2:G$6500,MATCH($A130,Data!$A$2:$A$6500,0))</f>
        <v>0</v>
      </c>
      <c r="M130" s="90">
        <f>INDEX(Data!H$2:H$6500,MATCH($A130,Data!$A$2:$A$6500,0))</f>
        <v>0</v>
      </c>
      <c r="N130" s="90">
        <f>INDEX(Data!I$2:I$6500,MATCH($A130,Data!$A$2:$A$6500,0))</f>
        <v>0</v>
      </c>
      <c r="O130" s="83">
        <f>INDEX(Data!J$2:J$6500,MATCH($A130,Data!$A$2:$A$6500,0))</f>
        <v>0</v>
      </c>
      <c r="P130" t="str">
        <f>_xlfn.XLOOKUP(B130,Table3[RefID],Table3[Citation])</f>
        <v>Baker (1951)</v>
      </c>
    </row>
    <row r="131" spans="1:16" x14ac:dyDescent="0.35">
      <c r="A131" s="68">
        <v>129</v>
      </c>
      <c r="B131" s="69">
        <v>21</v>
      </c>
      <c r="C131" s="69">
        <v>12061</v>
      </c>
      <c r="D131" s="69">
        <v>3263</v>
      </c>
      <c r="E131" t="str">
        <f>INDEX(Table5[EEZ],MATCH(C131,Table5[Colony_ID],0))</f>
        <v>Micronesian Exclusive Economic Zone</v>
      </c>
      <c r="F131" t="str">
        <f>INDEX(Table5[Corrected Island/Colony Name],MATCH('Full Data'!C131,Table5[Colony_ID],0))</f>
        <v>Faraulep Island</v>
      </c>
      <c r="G131" t="str">
        <f>INDEX(Table4[Common_Name],MATCH('Full Data'!D131,Table4[SpcRecID],0))</f>
        <v>Greater crested Tern</v>
      </c>
      <c r="H131" s="83" t="str">
        <f>INDEX(Data!E$2:E$6500,MATCH(A131,Data!$A$2:$A$6500,0))</f>
        <v>Data deficient</v>
      </c>
      <c r="I131" s="90">
        <f>INDEX(Data!P$2:P$6500,MATCH(A131,Data!$A$2:$A$6500,0))</f>
        <v>0</v>
      </c>
      <c r="J131" s="90">
        <f>INDEX(Data!Q$2:Q$6500,MATCH($A131,Data!$A$2:$A$6500,0))</f>
        <v>1922</v>
      </c>
      <c r="K131" s="90">
        <f>INDEX(Data!F$2:F$6500,MATCH($A131,Data!$A$2:$A$6500,0))</f>
        <v>0</v>
      </c>
      <c r="L131" s="90">
        <f>INDEX(Data!G$2:G$6500,MATCH($A131,Data!$A$2:$A$6500,0))</f>
        <v>0</v>
      </c>
      <c r="M131" s="90">
        <f>INDEX(Data!H$2:H$6500,MATCH($A131,Data!$A$2:$A$6500,0))</f>
        <v>0</v>
      </c>
      <c r="N131" s="90">
        <f>INDEX(Data!I$2:I$6500,MATCH($A131,Data!$A$2:$A$6500,0))</f>
        <v>0</v>
      </c>
      <c r="O131" s="83">
        <f>INDEX(Data!J$2:J$6500,MATCH($A131,Data!$A$2:$A$6500,0))</f>
        <v>0</v>
      </c>
      <c r="P131" t="str">
        <f>_xlfn.XLOOKUP(B131,Table3[RefID],Table3[Citation])</f>
        <v>Baker (1951)</v>
      </c>
    </row>
    <row r="132" spans="1:16" x14ac:dyDescent="0.35">
      <c r="A132" s="68">
        <v>130</v>
      </c>
      <c r="B132" s="69">
        <v>21</v>
      </c>
      <c r="C132" s="69">
        <v>12061</v>
      </c>
      <c r="D132" s="69">
        <v>3263</v>
      </c>
      <c r="E132" t="str">
        <f>INDEX(Table5[EEZ],MATCH(C132,Table5[Colony_ID],0))</f>
        <v>Micronesian Exclusive Economic Zone</v>
      </c>
      <c r="F132" t="str">
        <f>INDEX(Table5[Corrected Island/Colony Name],MATCH('Full Data'!C132,Table5[Colony_ID],0))</f>
        <v>Faraulep Island</v>
      </c>
      <c r="G132" t="str">
        <f>INDEX(Table4[Common_Name],MATCH('Full Data'!D132,Table4[SpcRecID],0))</f>
        <v>Greater crested Tern</v>
      </c>
      <c r="H132" s="83" t="str">
        <f>INDEX(Data!E$2:E$6500,MATCH(A132,Data!$A$2:$A$6500,0))</f>
        <v>Data deficient</v>
      </c>
      <c r="I132" s="90">
        <f>INDEX(Data!P$2:P$6500,MATCH(A132,Data!$A$2:$A$6500,0))</f>
        <v>0</v>
      </c>
      <c r="J132" s="90">
        <f>INDEX(Data!Q$2:Q$6500,MATCH($A132,Data!$A$2:$A$6500,0))</f>
        <v>1922</v>
      </c>
      <c r="K132" s="90">
        <f>INDEX(Data!F$2:F$6500,MATCH($A132,Data!$A$2:$A$6500,0))</f>
        <v>0</v>
      </c>
      <c r="L132" s="90">
        <f>INDEX(Data!G$2:G$6500,MATCH($A132,Data!$A$2:$A$6500,0))</f>
        <v>0</v>
      </c>
      <c r="M132" s="90">
        <f>INDEX(Data!H$2:H$6500,MATCH($A132,Data!$A$2:$A$6500,0))</f>
        <v>0</v>
      </c>
      <c r="N132" s="90">
        <f>INDEX(Data!I$2:I$6500,MATCH($A132,Data!$A$2:$A$6500,0))</f>
        <v>0</v>
      </c>
      <c r="O132" s="83">
        <f>INDEX(Data!J$2:J$6500,MATCH($A132,Data!$A$2:$A$6500,0))</f>
        <v>0</v>
      </c>
      <c r="P132" t="str">
        <f>_xlfn.XLOOKUP(B132,Table3[RefID],Table3[Citation])</f>
        <v>Baker (1951)</v>
      </c>
    </row>
    <row r="133" spans="1:16" x14ac:dyDescent="0.35">
      <c r="A133" s="68">
        <v>131</v>
      </c>
      <c r="B133" s="69">
        <v>21</v>
      </c>
      <c r="C133" s="69">
        <v>12062</v>
      </c>
      <c r="D133" s="69">
        <v>3263</v>
      </c>
      <c r="E133" t="str">
        <f>INDEX(Table5[EEZ],MATCH(C133,Table5[Colony_ID],0))</f>
        <v>Micronesian Exclusive Economic Zone</v>
      </c>
      <c r="F133" t="str">
        <f>INDEX(Table5[Corrected Island/Colony Name],MATCH('Full Data'!C133,Table5[Colony_ID],0))</f>
        <v>Fuasubukoru</v>
      </c>
      <c r="G133" t="str">
        <f>INDEX(Table4[Common_Name],MATCH('Full Data'!D133,Table4[SpcRecID],0))</f>
        <v>Greater crested Tern</v>
      </c>
      <c r="H133" s="83" t="str">
        <f>INDEX(Data!E$2:E$6500,MATCH(A133,Data!$A$2:$A$6500,0))</f>
        <v>Data deficient</v>
      </c>
      <c r="I133" s="90">
        <f>INDEX(Data!P$2:P$6500,MATCH(A133,Data!$A$2:$A$6500,0))</f>
        <v>0</v>
      </c>
      <c r="J133" s="90">
        <f>INDEX(Data!Q$2:Q$6500,MATCH($A133,Data!$A$2:$A$6500,0))</f>
        <v>1922</v>
      </c>
      <c r="K133" s="90">
        <f>INDEX(Data!F$2:F$6500,MATCH($A133,Data!$A$2:$A$6500,0))</f>
        <v>0</v>
      </c>
      <c r="L133" s="90">
        <f>INDEX(Data!G$2:G$6500,MATCH($A133,Data!$A$2:$A$6500,0))</f>
        <v>0</v>
      </c>
      <c r="M133" s="90">
        <f>INDEX(Data!H$2:H$6500,MATCH($A133,Data!$A$2:$A$6500,0))</f>
        <v>0</v>
      </c>
      <c r="N133" s="90">
        <f>INDEX(Data!I$2:I$6500,MATCH($A133,Data!$A$2:$A$6500,0))</f>
        <v>0</v>
      </c>
      <c r="O133" s="83">
        <f>INDEX(Data!J$2:J$6500,MATCH($A133,Data!$A$2:$A$6500,0))</f>
        <v>0</v>
      </c>
      <c r="P133" t="str">
        <f>_xlfn.XLOOKUP(B133,Table3[RefID],Table3[Citation])</f>
        <v>Baker (1951)</v>
      </c>
    </row>
    <row r="134" spans="1:16" x14ac:dyDescent="0.35">
      <c r="A134" s="68">
        <v>132</v>
      </c>
      <c r="B134" s="69">
        <v>21</v>
      </c>
      <c r="C134" s="69">
        <v>12062</v>
      </c>
      <c r="D134" s="69">
        <v>3263</v>
      </c>
      <c r="E134" t="str">
        <f>INDEX(Table5[EEZ],MATCH(C134,Table5[Colony_ID],0))</f>
        <v>Micronesian Exclusive Economic Zone</v>
      </c>
      <c r="F134" t="str">
        <f>INDEX(Table5[Corrected Island/Colony Name],MATCH('Full Data'!C134,Table5[Colony_ID],0))</f>
        <v>Fuasubukoru</v>
      </c>
      <c r="G134" t="str">
        <f>INDEX(Table4[Common_Name],MATCH('Full Data'!D134,Table4[SpcRecID],0))</f>
        <v>Greater crested Tern</v>
      </c>
      <c r="H134" s="83" t="str">
        <f>INDEX(Data!E$2:E$6500,MATCH(A134,Data!$A$2:$A$6500,0))</f>
        <v>Data deficient</v>
      </c>
      <c r="I134" s="90">
        <f>INDEX(Data!P$2:P$6500,MATCH(A134,Data!$A$2:$A$6500,0))</f>
        <v>0</v>
      </c>
      <c r="J134" s="90">
        <f>INDEX(Data!Q$2:Q$6500,MATCH($A134,Data!$A$2:$A$6500,0))</f>
        <v>1922</v>
      </c>
      <c r="K134" s="90">
        <f>INDEX(Data!F$2:F$6500,MATCH($A134,Data!$A$2:$A$6500,0))</f>
        <v>0</v>
      </c>
      <c r="L134" s="90">
        <f>INDEX(Data!G$2:G$6500,MATCH($A134,Data!$A$2:$A$6500,0))</f>
        <v>0</v>
      </c>
      <c r="M134" s="90">
        <f>INDEX(Data!H$2:H$6500,MATCH($A134,Data!$A$2:$A$6500,0))</f>
        <v>0</v>
      </c>
      <c r="N134" s="90">
        <f>INDEX(Data!I$2:I$6500,MATCH($A134,Data!$A$2:$A$6500,0))</f>
        <v>0</v>
      </c>
      <c r="O134" s="83">
        <f>INDEX(Data!J$2:J$6500,MATCH($A134,Data!$A$2:$A$6500,0))</f>
        <v>0</v>
      </c>
      <c r="P134" t="str">
        <f>_xlfn.XLOOKUP(B134,Table3[RefID],Table3[Citation])</f>
        <v>Baker (1951)</v>
      </c>
    </row>
    <row r="135" spans="1:16" x14ac:dyDescent="0.35">
      <c r="A135" s="68">
        <v>133</v>
      </c>
      <c r="B135" s="69">
        <v>21</v>
      </c>
      <c r="C135" s="69">
        <v>12062</v>
      </c>
      <c r="D135" s="69">
        <v>3263</v>
      </c>
      <c r="E135" t="str">
        <f>INDEX(Table5[EEZ],MATCH(C135,Table5[Colony_ID],0))</f>
        <v>Micronesian Exclusive Economic Zone</v>
      </c>
      <c r="F135" t="str">
        <f>INDEX(Table5[Corrected Island/Colony Name],MATCH('Full Data'!C135,Table5[Colony_ID],0))</f>
        <v>Fuasubukoru</v>
      </c>
      <c r="G135" t="str">
        <f>INDEX(Table4[Common_Name],MATCH('Full Data'!D135,Table4[SpcRecID],0))</f>
        <v>Greater crested Tern</v>
      </c>
      <c r="H135" s="83" t="str">
        <f>INDEX(Data!E$2:E$6500,MATCH(A135,Data!$A$2:$A$6500,0))</f>
        <v>Data deficient</v>
      </c>
      <c r="I135" s="90">
        <f>INDEX(Data!P$2:P$6500,MATCH(A135,Data!$A$2:$A$6500,0))</f>
        <v>0</v>
      </c>
      <c r="J135" s="90">
        <f>INDEX(Data!Q$2:Q$6500,MATCH($A135,Data!$A$2:$A$6500,0))</f>
        <v>1922</v>
      </c>
      <c r="K135" s="90">
        <f>INDEX(Data!F$2:F$6500,MATCH($A135,Data!$A$2:$A$6500,0))</f>
        <v>0</v>
      </c>
      <c r="L135" s="90">
        <f>INDEX(Data!G$2:G$6500,MATCH($A135,Data!$A$2:$A$6500,0))</f>
        <v>0</v>
      </c>
      <c r="M135" s="90">
        <f>INDEX(Data!H$2:H$6500,MATCH($A135,Data!$A$2:$A$6500,0))</f>
        <v>0</v>
      </c>
      <c r="N135" s="90">
        <f>INDEX(Data!I$2:I$6500,MATCH($A135,Data!$A$2:$A$6500,0))</f>
        <v>0</v>
      </c>
      <c r="O135" s="83">
        <f>INDEX(Data!J$2:J$6500,MATCH($A135,Data!$A$2:$A$6500,0))</f>
        <v>0</v>
      </c>
      <c r="P135" t="str">
        <f>_xlfn.XLOOKUP(B135,Table3[RefID],Table3[Citation])</f>
        <v>Baker (1951)</v>
      </c>
    </row>
    <row r="136" spans="1:16" x14ac:dyDescent="0.35">
      <c r="A136" s="68">
        <v>134</v>
      </c>
      <c r="B136" s="69">
        <v>21</v>
      </c>
      <c r="C136" s="71">
        <v>11059</v>
      </c>
      <c r="D136" s="69">
        <v>3263</v>
      </c>
      <c r="E136" t="str">
        <f>INDEX(Table5[EEZ],MATCH(C136,Table5[Colony_ID],0))</f>
        <v>Marshall Islands Exclusive Economic Zone</v>
      </c>
      <c r="F136" t="str">
        <f>INDEX(Table5[Corrected Island/Colony Name],MATCH('Full Data'!C136,Table5[Colony_ID],0))</f>
        <v>Jaluit Atoll</v>
      </c>
      <c r="G136" t="str">
        <f>INDEX(Table4[Common_Name],MATCH('Full Data'!D136,Table4[SpcRecID],0))</f>
        <v>Greater crested Tern</v>
      </c>
      <c r="H136" s="83" t="str">
        <f>INDEX(Data!E$2:E$6500,MATCH(A136,Data!$A$2:$A$6500,0))</f>
        <v>Confirmed</v>
      </c>
      <c r="I136" s="90">
        <f>INDEX(Data!P$2:P$6500,MATCH(A136,Data!$A$2:$A$6500,0))</f>
        <v>1932</v>
      </c>
      <c r="J136" s="90">
        <f>INDEX(Data!Q$2:Q$6500,MATCH($A136,Data!$A$2:$A$6500,0))</f>
        <v>1932</v>
      </c>
      <c r="K136" s="90">
        <f>INDEX(Data!F$2:F$6500,MATCH($A136,Data!$A$2:$A$6500,0))</f>
        <v>0</v>
      </c>
      <c r="L136" s="90">
        <f>INDEX(Data!G$2:G$6500,MATCH($A136,Data!$A$2:$A$6500,0))</f>
        <v>0</v>
      </c>
      <c r="M136" s="90">
        <f>INDEX(Data!H$2:H$6500,MATCH($A136,Data!$A$2:$A$6500,0))</f>
        <v>0</v>
      </c>
      <c r="N136" s="90">
        <f>INDEX(Data!I$2:I$6500,MATCH($A136,Data!$A$2:$A$6500,0))</f>
        <v>0</v>
      </c>
      <c r="O136" s="83">
        <f>INDEX(Data!J$2:J$6500,MATCH($A136,Data!$A$2:$A$6500,0))</f>
        <v>0</v>
      </c>
      <c r="P136" t="str">
        <f>_xlfn.XLOOKUP(B136,Table3[RefID],Table3[Citation])</f>
        <v>Baker (1951)</v>
      </c>
    </row>
    <row r="137" spans="1:16" x14ac:dyDescent="0.35">
      <c r="A137" s="68">
        <v>135</v>
      </c>
      <c r="B137" s="69">
        <v>21</v>
      </c>
      <c r="C137" s="69">
        <v>12073</v>
      </c>
      <c r="D137" s="69">
        <v>3263</v>
      </c>
      <c r="E137" t="str">
        <f>INDEX(Table5[EEZ],MATCH(C137,Table5[Colony_ID],0))</f>
        <v>Micronesian Exclusive Economic Zone</v>
      </c>
      <c r="F137" t="str">
        <f>INDEX(Table5[Corrected Island/Colony Name],MATCH('Full Data'!C137,Table5[Colony_ID],0))</f>
        <v>Lekinioch</v>
      </c>
      <c r="G137" t="str">
        <f>INDEX(Table4[Common_Name],MATCH('Full Data'!D137,Table4[SpcRecID],0))</f>
        <v>Greater crested Tern</v>
      </c>
      <c r="H137" s="83" t="str">
        <f>INDEX(Data!E$2:E$6500,MATCH(A137,Data!$A$2:$A$6500,0))</f>
        <v>Confirmed</v>
      </c>
      <c r="I137" s="90">
        <f>INDEX(Data!P$2:P$6500,MATCH(A137,Data!$A$2:$A$6500,0))</f>
        <v>0</v>
      </c>
      <c r="J137" s="90">
        <f>INDEX(Data!Q$2:Q$6500,MATCH($A137,Data!$A$2:$A$6500,0))</f>
        <v>1891</v>
      </c>
      <c r="K137" s="90">
        <f>INDEX(Data!F$2:F$6500,MATCH($A137,Data!$A$2:$A$6500,0))</f>
        <v>0</v>
      </c>
      <c r="L137" s="90">
        <f>INDEX(Data!G$2:G$6500,MATCH($A137,Data!$A$2:$A$6500,0))</f>
        <v>0</v>
      </c>
      <c r="M137" s="90">
        <f>INDEX(Data!H$2:H$6500,MATCH($A137,Data!$A$2:$A$6500,0))</f>
        <v>0</v>
      </c>
      <c r="N137" s="90">
        <f>INDEX(Data!I$2:I$6500,MATCH($A137,Data!$A$2:$A$6500,0))</f>
        <v>0</v>
      </c>
      <c r="O137" s="83">
        <f>INDEX(Data!J$2:J$6500,MATCH($A137,Data!$A$2:$A$6500,0))</f>
        <v>0</v>
      </c>
      <c r="P137" t="str">
        <f>_xlfn.XLOOKUP(B137,Table3[RefID],Table3[Citation])</f>
        <v>Baker (1951)</v>
      </c>
    </row>
    <row r="138" spans="1:16" x14ac:dyDescent="0.35">
      <c r="A138" s="68">
        <v>136</v>
      </c>
      <c r="B138" s="69">
        <v>21</v>
      </c>
      <c r="C138" s="71">
        <v>11067</v>
      </c>
      <c r="D138" s="69">
        <v>3263</v>
      </c>
      <c r="E138" t="str">
        <f>INDEX(Table5[EEZ],MATCH(C138,Table5[Colony_ID],0))</f>
        <v>Marshall Islands Exclusive Economic Zone</v>
      </c>
      <c r="F138" t="str">
        <f>INDEX(Table5[Corrected Island/Colony Name],MATCH('Full Data'!C138,Table5[Colony_ID],0))</f>
        <v>Kaven Island</v>
      </c>
      <c r="G138" t="str">
        <f>INDEX(Table4[Common_Name],MATCH('Full Data'!D138,Table4[SpcRecID],0))</f>
        <v>Greater crested Tern</v>
      </c>
      <c r="H138" s="83" t="str">
        <f>INDEX(Data!E$2:E$6500,MATCH(A138,Data!$A$2:$A$6500,0))</f>
        <v>Confirmed</v>
      </c>
      <c r="I138" s="90">
        <f>INDEX(Data!P$2:P$6500,MATCH(A138,Data!$A$2:$A$6500,0))</f>
        <v>1932</v>
      </c>
      <c r="J138" s="90">
        <f>INDEX(Data!Q$2:Q$6500,MATCH($A138,Data!$A$2:$A$6500,0))</f>
        <v>1932</v>
      </c>
      <c r="K138" s="90">
        <f>INDEX(Data!F$2:F$6500,MATCH($A138,Data!$A$2:$A$6500,0))</f>
        <v>0</v>
      </c>
      <c r="L138" s="90">
        <f>INDEX(Data!G$2:G$6500,MATCH($A138,Data!$A$2:$A$6500,0))</f>
        <v>0</v>
      </c>
      <c r="M138" s="90">
        <f>INDEX(Data!H$2:H$6500,MATCH($A138,Data!$A$2:$A$6500,0))</f>
        <v>0</v>
      </c>
      <c r="N138" s="90">
        <f>INDEX(Data!I$2:I$6500,MATCH($A138,Data!$A$2:$A$6500,0))</f>
        <v>0</v>
      </c>
      <c r="O138" s="83">
        <f>INDEX(Data!J$2:J$6500,MATCH($A138,Data!$A$2:$A$6500,0))</f>
        <v>0</v>
      </c>
      <c r="P138" t="str">
        <f>_xlfn.XLOOKUP(B138,Table3[RefID],Table3[Citation])</f>
        <v>Baker (1951)</v>
      </c>
    </row>
    <row r="139" spans="1:16" x14ac:dyDescent="0.35">
      <c r="A139" s="68">
        <v>137</v>
      </c>
      <c r="B139" s="69">
        <v>21</v>
      </c>
      <c r="C139" s="71">
        <v>11082</v>
      </c>
      <c r="D139" s="69">
        <v>3263</v>
      </c>
      <c r="E139" t="str">
        <f>INDEX(Table5[EEZ],MATCH(C139,Table5[Colony_ID],0))</f>
        <v>Marshall Islands Exclusive Economic Zone</v>
      </c>
      <c r="F139" t="str">
        <f>INDEX(Table5[Corrected Island/Colony Name],MATCH('Full Data'!C139,Table5[Colony_ID],0))</f>
        <v>Mili Island</v>
      </c>
      <c r="G139" t="str">
        <f>INDEX(Table4[Common_Name],MATCH('Full Data'!D139,Table4[SpcRecID],0))</f>
        <v>Greater crested Tern</v>
      </c>
      <c r="H139" s="83" t="str">
        <f>INDEX(Data!E$2:E$6500,MATCH(A139,Data!$A$2:$A$6500,0))</f>
        <v>Confirmed</v>
      </c>
      <c r="I139" s="90">
        <f>INDEX(Data!P$2:P$6500,MATCH(A139,Data!$A$2:$A$6500,0))</f>
        <v>1932</v>
      </c>
      <c r="J139" s="90">
        <f>INDEX(Data!Q$2:Q$6500,MATCH($A139,Data!$A$2:$A$6500,0))</f>
        <v>1932</v>
      </c>
      <c r="K139" s="90">
        <f>INDEX(Data!F$2:F$6500,MATCH($A139,Data!$A$2:$A$6500,0))</f>
        <v>0</v>
      </c>
      <c r="L139" s="90">
        <f>INDEX(Data!G$2:G$6500,MATCH($A139,Data!$A$2:$A$6500,0))</f>
        <v>0</v>
      </c>
      <c r="M139" s="90">
        <f>INDEX(Data!H$2:H$6500,MATCH($A139,Data!$A$2:$A$6500,0))</f>
        <v>0</v>
      </c>
      <c r="N139" s="90">
        <f>INDEX(Data!I$2:I$6500,MATCH($A139,Data!$A$2:$A$6500,0))</f>
        <v>0</v>
      </c>
      <c r="O139" s="83">
        <f>INDEX(Data!J$2:J$6500,MATCH($A139,Data!$A$2:$A$6500,0))</f>
        <v>0</v>
      </c>
      <c r="P139" t="str">
        <f>_xlfn.XLOOKUP(B139,Table3[RefID],Table3[Citation])</f>
        <v>Baker (1951)</v>
      </c>
    </row>
    <row r="140" spans="1:16" x14ac:dyDescent="0.35">
      <c r="A140" s="68">
        <v>138</v>
      </c>
      <c r="B140" s="69">
        <v>21</v>
      </c>
      <c r="C140" s="69">
        <v>12082</v>
      </c>
      <c r="D140" s="69">
        <v>3263</v>
      </c>
      <c r="E140" t="str">
        <f>INDEX(Table5[EEZ],MATCH(C140,Table5[Colony_ID],0))</f>
        <v>Micronesian Exclusive Economic Zone</v>
      </c>
      <c r="F140" t="str">
        <f>INDEX(Table5[Corrected Island/Colony Name],MATCH('Full Data'!C140,Table5[Colony_ID],0))</f>
        <v>Oromange</v>
      </c>
      <c r="G140" t="str">
        <f>INDEX(Table4[Common_Name],MATCH('Full Data'!D140,Table4[SpcRecID],0))</f>
        <v>Greater crested Tern</v>
      </c>
      <c r="H140" s="83" t="str">
        <f>INDEX(Data!E$2:E$6500,MATCH(A140,Data!$A$2:$A$6500,0))</f>
        <v>Probable</v>
      </c>
      <c r="I140" s="90">
        <f>INDEX(Data!P$2:P$6500,MATCH(A140,Data!$A$2:$A$6500,0))</f>
        <v>0</v>
      </c>
      <c r="J140" s="90">
        <f>INDEX(Data!Q$2:Q$6500,MATCH($A140,Data!$A$2:$A$6500,0))</f>
        <v>1891</v>
      </c>
      <c r="K140" s="90">
        <f>INDEX(Data!F$2:F$6500,MATCH($A140,Data!$A$2:$A$6500,0))</f>
        <v>0</v>
      </c>
      <c r="L140" s="90">
        <f>INDEX(Data!G$2:G$6500,MATCH($A140,Data!$A$2:$A$6500,0))</f>
        <v>0</v>
      </c>
      <c r="M140" s="90">
        <f>INDEX(Data!H$2:H$6500,MATCH($A140,Data!$A$2:$A$6500,0))</f>
        <v>0</v>
      </c>
      <c r="N140" s="90">
        <f>INDEX(Data!I$2:I$6500,MATCH($A140,Data!$A$2:$A$6500,0))</f>
        <v>0</v>
      </c>
      <c r="O140" s="83">
        <f>INDEX(Data!J$2:J$6500,MATCH($A140,Data!$A$2:$A$6500,0))</f>
        <v>0</v>
      </c>
      <c r="P140" t="str">
        <f>_xlfn.XLOOKUP(B140,Table3[RefID],Table3[Citation])</f>
        <v>Baker (1951)</v>
      </c>
    </row>
    <row r="141" spans="1:16" x14ac:dyDescent="0.35">
      <c r="A141" s="68">
        <v>139</v>
      </c>
      <c r="B141" s="69">
        <v>21</v>
      </c>
      <c r="C141" s="69">
        <v>12097</v>
      </c>
      <c r="D141" s="69">
        <v>3263</v>
      </c>
      <c r="E141" t="str">
        <f>INDEX(Table5[EEZ],MATCH(C141,Table5[Colony_ID],0))</f>
        <v>Micronesian Exclusive Economic Zone</v>
      </c>
      <c r="F141" t="str">
        <f>INDEX(Table5[Corrected Island/Colony Name],MATCH('Full Data'!C141,Table5[Colony_ID],0))</f>
        <v>Pohnpei</v>
      </c>
      <c r="G141" t="str">
        <f>INDEX(Table4[Common_Name],MATCH('Full Data'!D141,Table4[SpcRecID],0))</f>
        <v>Greater crested Tern</v>
      </c>
      <c r="H141" s="83" t="str">
        <f>INDEX(Data!E$2:E$6500,MATCH(A141,Data!$A$2:$A$6500,0))</f>
        <v>Data Deficient</v>
      </c>
      <c r="I141" s="90">
        <f>INDEX(Data!P$2:P$6500,MATCH(A141,Data!$A$2:$A$6500,0))</f>
        <v>0</v>
      </c>
      <c r="J141" s="90">
        <f>INDEX(Data!Q$2:Q$6500,MATCH($A141,Data!$A$2:$A$6500,0))</f>
        <v>1877</v>
      </c>
      <c r="K141" s="90">
        <f>INDEX(Data!F$2:F$6500,MATCH($A141,Data!$A$2:$A$6500,0))</f>
        <v>0</v>
      </c>
      <c r="L141" s="90">
        <f>INDEX(Data!G$2:G$6500,MATCH($A141,Data!$A$2:$A$6500,0))</f>
        <v>0</v>
      </c>
      <c r="M141" s="90">
        <f>INDEX(Data!H$2:H$6500,MATCH($A141,Data!$A$2:$A$6500,0))</f>
        <v>0</v>
      </c>
      <c r="N141" s="90">
        <f>INDEX(Data!I$2:I$6500,MATCH($A141,Data!$A$2:$A$6500,0))</f>
        <v>0</v>
      </c>
      <c r="O141" s="83">
        <f>INDEX(Data!J$2:J$6500,MATCH($A141,Data!$A$2:$A$6500,0))</f>
        <v>0</v>
      </c>
      <c r="P141" t="str">
        <f>_xlfn.XLOOKUP(B141,Table3[RefID],Table3[Citation])</f>
        <v>Baker (1951)</v>
      </c>
    </row>
    <row r="142" spans="1:16" x14ac:dyDescent="0.35">
      <c r="A142" s="68">
        <v>140</v>
      </c>
      <c r="B142" s="69">
        <v>21</v>
      </c>
      <c r="C142" s="69">
        <v>12122</v>
      </c>
      <c r="D142" s="69">
        <v>3263</v>
      </c>
      <c r="E142" t="str">
        <f>INDEX(Table5[EEZ],MATCH(C142,Table5[Colony_ID],0))</f>
        <v>Micronesian Exclusive Economic Zone</v>
      </c>
      <c r="F142" t="str">
        <f>INDEX(Table5[Corrected Island/Colony Name],MATCH('Full Data'!C142,Table5[Colony_ID],0))</f>
        <v>Piiku-to</v>
      </c>
      <c r="G142" t="str">
        <f>INDEX(Table4[Common_Name],MATCH('Full Data'!D142,Table4[SpcRecID],0))</f>
        <v>Greater crested Tern</v>
      </c>
      <c r="H142" s="83" t="str">
        <f>INDEX(Data!E$2:E$6500,MATCH(A142,Data!$A$2:$A$6500,0))</f>
        <v>Confirmed</v>
      </c>
      <c r="I142" s="90">
        <f>INDEX(Data!P$2:P$6500,MATCH(A142,Data!$A$2:$A$6500,0))</f>
        <v>0</v>
      </c>
      <c r="J142" s="90">
        <f>INDEX(Data!Q$2:Q$6500,MATCH($A142,Data!$A$2:$A$6500,0))</f>
        <v>1945</v>
      </c>
      <c r="K142" s="90">
        <f>INDEX(Data!F$2:F$6500,MATCH($A142,Data!$A$2:$A$6500,0))</f>
        <v>1</v>
      </c>
      <c r="L142" s="90">
        <f>INDEX(Data!G$2:G$6500,MATCH($A142,Data!$A$2:$A$6500,0))</f>
        <v>10</v>
      </c>
      <c r="M142" s="90">
        <f>INDEX(Data!H$2:H$6500,MATCH($A142,Data!$A$2:$A$6500,0))</f>
        <v>0</v>
      </c>
      <c r="N142" s="90">
        <f>INDEX(Data!I$2:I$6500,MATCH($A142,Data!$A$2:$A$6500,0))</f>
        <v>0</v>
      </c>
      <c r="O142" s="83" t="str">
        <f>INDEX(Data!J$2:J$6500,MATCH($A142,Data!$A$2:$A$6500,0))</f>
        <v>individuals</v>
      </c>
      <c r="P142" t="str">
        <f>_xlfn.XLOOKUP(B142,Table3[RefID],Table3[Citation])</f>
        <v>Baker (1951)</v>
      </c>
    </row>
    <row r="143" spans="1:16" x14ac:dyDescent="0.35">
      <c r="A143" s="68">
        <v>141</v>
      </c>
      <c r="B143" s="69">
        <v>21</v>
      </c>
      <c r="C143" s="72">
        <v>11013</v>
      </c>
      <c r="D143" s="70">
        <v>3845</v>
      </c>
      <c r="E143" t="str">
        <f>INDEX(Table5[EEZ],MATCH(C143,Table5[Colony_ID],0))</f>
        <v>Marshall Islands Exclusive Economic Zone</v>
      </c>
      <c r="F143" t="str">
        <f>INDEX(Table5[Corrected Island/Colony Name],MATCH('Full Data'!C143,Table5[Colony_ID],0))</f>
        <v>Bikini</v>
      </c>
      <c r="G143" t="str">
        <f>INDEX(Table4[Common_Name],MATCH('Full Data'!D143,Table4[SpcRecID],0))</f>
        <v>Great Frigatebird</v>
      </c>
      <c r="H143" s="83" t="str">
        <f>INDEX(Data!E$2:E$6500,MATCH(A143,Data!$A$2:$A$6500,0))</f>
        <v>Confirmed</v>
      </c>
      <c r="I143" s="90">
        <f>INDEX(Data!P$2:P$6500,MATCH(A143,Data!$A$2:$A$6500,0))</f>
        <v>1946</v>
      </c>
      <c r="J143" s="90">
        <f>INDEX(Data!Q$2:Q$6500,MATCH($A143,Data!$A$2:$A$6500,0))</f>
        <v>1946</v>
      </c>
      <c r="K143" s="90">
        <f>INDEX(Data!F$2:F$6500,MATCH($A143,Data!$A$2:$A$6500,0))</f>
        <v>10</v>
      </c>
      <c r="L143" s="90">
        <f>INDEX(Data!G$2:G$6500,MATCH($A143,Data!$A$2:$A$6500,0))</f>
        <v>10</v>
      </c>
      <c r="M143" s="90">
        <f>INDEX(Data!H$2:H$6500,MATCH($A143,Data!$A$2:$A$6500,0))</f>
        <v>0</v>
      </c>
      <c r="N143" s="90">
        <f>INDEX(Data!I$2:I$6500,MATCH($A143,Data!$A$2:$A$6500,0))</f>
        <v>0</v>
      </c>
      <c r="O143" s="83" t="str">
        <f>INDEX(Data!J$2:J$6500,MATCH($A143,Data!$A$2:$A$6500,0))</f>
        <v>individuals</v>
      </c>
      <c r="P143" t="str">
        <f>_xlfn.XLOOKUP(B143,Table3[RefID],Table3[Citation])</f>
        <v>Baker (1951)</v>
      </c>
    </row>
    <row r="144" spans="1:16" x14ac:dyDescent="0.35">
      <c r="A144" s="68">
        <v>142</v>
      </c>
      <c r="B144" s="69">
        <v>21</v>
      </c>
      <c r="C144" s="69">
        <v>12061</v>
      </c>
      <c r="D144" s="70">
        <v>3845</v>
      </c>
      <c r="E144" t="str">
        <f>INDEX(Table5[EEZ],MATCH(C144,Table5[Colony_ID],0))</f>
        <v>Micronesian Exclusive Economic Zone</v>
      </c>
      <c r="F144" t="str">
        <f>INDEX(Table5[Corrected Island/Colony Name],MATCH('Full Data'!C144,Table5[Colony_ID],0))</f>
        <v>Faraulep Island</v>
      </c>
      <c r="G144" t="str">
        <f>INDEX(Table4[Common_Name],MATCH('Full Data'!D144,Table4[SpcRecID],0))</f>
        <v>Great Frigatebird</v>
      </c>
      <c r="H144" s="83" t="str">
        <f>INDEX(Data!E$2:E$6500,MATCH(A144,Data!$A$2:$A$6500,0))</f>
        <v>Confirmed</v>
      </c>
      <c r="I144" s="90">
        <f>INDEX(Data!P$2:P$6500,MATCH(A144,Data!$A$2:$A$6500,0))</f>
        <v>0</v>
      </c>
      <c r="J144" s="90">
        <f>INDEX(Data!Q$2:Q$6500,MATCH($A144,Data!$A$2:$A$6500,0))</f>
        <v>1932</v>
      </c>
      <c r="K144" s="90">
        <f>INDEX(Data!F$2:F$6500,MATCH($A144,Data!$A$2:$A$6500,0))</f>
        <v>0</v>
      </c>
      <c r="L144" s="90">
        <f>INDEX(Data!G$2:G$6500,MATCH($A144,Data!$A$2:$A$6500,0))</f>
        <v>0</v>
      </c>
      <c r="M144" s="90">
        <f>INDEX(Data!H$2:H$6500,MATCH($A144,Data!$A$2:$A$6500,0))</f>
        <v>0</v>
      </c>
      <c r="N144" s="90">
        <f>INDEX(Data!I$2:I$6500,MATCH($A144,Data!$A$2:$A$6500,0))</f>
        <v>0</v>
      </c>
      <c r="O144" s="83">
        <f>INDEX(Data!J$2:J$6500,MATCH($A144,Data!$A$2:$A$6500,0))</f>
        <v>0</v>
      </c>
      <c r="P144" t="str">
        <f>_xlfn.XLOOKUP(B144,Table3[RefID],Table3[Citation])</f>
        <v>Baker (1951)</v>
      </c>
    </row>
    <row r="145" spans="1:16" x14ac:dyDescent="0.35">
      <c r="A145" s="68">
        <v>143</v>
      </c>
      <c r="B145" s="69">
        <v>21</v>
      </c>
      <c r="C145" s="69">
        <v>12061</v>
      </c>
      <c r="D145" s="70">
        <v>3845</v>
      </c>
      <c r="E145" t="str">
        <f>INDEX(Table5[EEZ],MATCH(C145,Table5[Colony_ID],0))</f>
        <v>Micronesian Exclusive Economic Zone</v>
      </c>
      <c r="F145" t="str">
        <f>INDEX(Table5[Corrected Island/Colony Name],MATCH('Full Data'!C145,Table5[Colony_ID],0))</f>
        <v>Faraulep Island</v>
      </c>
      <c r="G145" t="str">
        <f>INDEX(Table4[Common_Name],MATCH('Full Data'!D145,Table4[SpcRecID],0))</f>
        <v>Great Frigatebird</v>
      </c>
      <c r="H145" s="83" t="str">
        <f>INDEX(Data!E$2:E$6500,MATCH(A145,Data!$A$2:$A$6500,0))</f>
        <v>Data deficient</v>
      </c>
      <c r="I145" s="90">
        <f>INDEX(Data!P$2:P$6500,MATCH(A145,Data!$A$2:$A$6500,0))</f>
        <v>0</v>
      </c>
      <c r="J145" s="90">
        <f>INDEX(Data!Q$2:Q$6500,MATCH($A145,Data!$A$2:$A$6500,0))</f>
        <v>1932</v>
      </c>
      <c r="K145" s="90">
        <f>INDEX(Data!F$2:F$6500,MATCH($A145,Data!$A$2:$A$6500,0))</f>
        <v>0</v>
      </c>
      <c r="L145" s="90">
        <f>INDEX(Data!G$2:G$6500,MATCH($A145,Data!$A$2:$A$6500,0))</f>
        <v>0</v>
      </c>
      <c r="M145" s="90">
        <f>INDEX(Data!H$2:H$6500,MATCH($A145,Data!$A$2:$A$6500,0))</f>
        <v>0</v>
      </c>
      <c r="N145" s="90">
        <f>INDEX(Data!I$2:I$6500,MATCH($A145,Data!$A$2:$A$6500,0))</f>
        <v>0</v>
      </c>
      <c r="O145" s="83">
        <f>INDEX(Data!J$2:J$6500,MATCH($A145,Data!$A$2:$A$6500,0))</f>
        <v>0</v>
      </c>
      <c r="P145" t="str">
        <f>_xlfn.XLOOKUP(B145,Table3[RefID],Table3[Citation])</f>
        <v>Baker (1951)</v>
      </c>
    </row>
    <row r="146" spans="1:16" x14ac:dyDescent="0.35">
      <c r="A146" s="68">
        <v>144</v>
      </c>
      <c r="B146" s="69">
        <v>21</v>
      </c>
      <c r="C146" s="69">
        <v>12061</v>
      </c>
      <c r="D146" s="70">
        <v>3845</v>
      </c>
      <c r="E146" t="str">
        <f>INDEX(Table5[EEZ],MATCH(C146,Table5[Colony_ID],0))</f>
        <v>Micronesian Exclusive Economic Zone</v>
      </c>
      <c r="F146" t="str">
        <f>INDEX(Table5[Corrected Island/Colony Name],MATCH('Full Data'!C146,Table5[Colony_ID],0))</f>
        <v>Faraulep Island</v>
      </c>
      <c r="G146" t="str">
        <f>INDEX(Table4[Common_Name],MATCH('Full Data'!D146,Table4[SpcRecID],0))</f>
        <v>Great Frigatebird</v>
      </c>
      <c r="H146" s="83" t="str">
        <f>INDEX(Data!E$2:E$6500,MATCH(A146,Data!$A$2:$A$6500,0))</f>
        <v>Data deficient</v>
      </c>
      <c r="I146" s="90">
        <f>INDEX(Data!P$2:P$6500,MATCH(A146,Data!$A$2:$A$6500,0))</f>
        <v>0</v>
      </c>
      <c r="J146" s="90">
        <f>INDEX(Data!Q$2:Q$6500,MATCH($A146,Data!$A$2:$A$6500,0))</f>
        <v>1932</v>
      </c>
      <c r="K146" s="90">
        <f>INDEX(Data!F$2:F$6500,MATCH($A146,Data!$A$2:$A$6500,0))</f>
        <v>0</v>
      </c>
      <c r="L146" s="90">
        <f>INDEX(Data!G$2:G$6500,MATCH($A146,Data!$A$2:$A$6500,0))</f>
        <v>0</v>
      </c>
      <c r="M146" s="90">
        <f>INDEX(Data!H$2:H$6500,MATCH($A146,Data!$A$2:$A$6500,0))</f>
        <v>0</v>
      </c>
      <c r="N146" s="90">
        <f>INDEX(Data!I$2:I$6500,MATCH($A146,Data!$A$2:$A$6500,0))</f>
        <v>0</v>
      </c>
      <c r="O146" s="83">
        <f>INDEX(Data!J$2:J$6500,MATCH($A146,Data!$A$2:$A$6500,0))</f>
        <v>0</v>
      </c>
      <c r="P146" t="str">
        <f>_xlfn.XLOOKUP(B146,Table3[RefID],Table3[Citation])</f>
        <v>Baker (1951)</v>
      </c>
    </row>
    <row r="147" spans="1:16" x14ac:dyDescent="0.35">
      <c r="A147" s="68">
        <v>145</v>
      </c>
      <c r="B147" s="69">
        <v>21</v>
      </c>
      <c r="C147" s="69">
        <v>12061</v>
      </c>
      <c r="D147" s="70">
        <v>3845</v>
      </c>
      <c r="E147" t="str">
        <f>INDEX(Table5[EEZ],MATCH(C147,Table5[Colony_ID],0))</f>
        <v>Micronesian Exclusive Economic Zone</v>
      </c>
      <c r="F147" t="str">
        <f>INDEX(Table5[Corrected Island/Colony Name],MATCH('Full Data'!C147,Table5[Colony_ID],0))</f>
        <v>Faraulep Island</v>
      </c>
      <c r="G147" t="str">
        <f>INDEX(Table4[Common_Name],MATCH('Full Data'!D147,Table4[SpcRecID],0))</f>
        <v>Great Frigatebird</v>
      </c>
      <c r="H147" s="83" t="str">
        <f>INDEX(Data!E$2:E$6500,MATCH(A147,Data!$A$2:$A$6500,0))</f>
        <v>Data deficient</v>
      </c>
      <c r="I147" s="90">
        <f>INDEX(Data!P$2:P$6500,MATCH(A147,Data!$A$2:$A$6500,0))</f>
        <v>0</v>
      </c>
      <c r="J147" s="90">
        <f>INDEX(Data!Q$2:Q$6500,MATCH($A147,Data!$A$2:$A$6500,0))</f>
        <v>1932</v>
      </c>
      <c r="K147" s="90">
        <f>INDEX(Data!F$2:F$6500,MATCH($A147,Data!$A$2:$A$6500,0))</f>
        <v>0</v>
      </c>
      <c r="L147" s="90">
        <f>INDEX(Data!G$2:G$6500,MATCH($A147,Data!$A$2:$A$6500,0))</f>
        <v>0</v>
      </c>
      <c r="M147" s="90">
        <f>INDEX(Data!H$2:H$6500,MATCH($A147,Data!$A$2:$A$6500,0))</f>
        <v>0</v>
      </c>
      <c r="N147" s="90">
        <f>INDEX(Data!I$2:I$6500,MATCH($A147,Data!$A$2:$A$6500,0))</f>
        <v>0</v>
      </c>
      <c r="O147" s="83">
        <f>INDEX(Data!J$2:J$6500,MATCH($A147,Data!$A$2:$A$6500,0))</f>
        <v>0</v>
      </c>
      <c r="P147" t="str">
        <f>_xlfn.XLOOKUP(B147,Table3[RefID],Table3[Citation])</f>
        <v>Baker (1951)</v>
      </c>
    </row>
    <row r="148" spans="1:16" x14ac:dyDescent="0.35">
      <c r="A148" s="68">
        <v>146</v>
      </c>
      <c r="B148" s="69">
        <v>21</v>
      </c>
      <c r="C148" s="69">
        <v>12062</v>
      </c>
      <c r="D148" s="70">
        <v>3845</v>
      </c>
      <c r="E148" t="str">
        <f>INDEX(Table5[EEZ],MATCH(C148,Table5[Colony_ID],0))</f>
        <v>Micronesian Exclusive Economic Zone</v>
      </c>
      <c r="F148" t="str">
        <f>INDEX(Table5[Corrected Island/Colony Name],MATCH('Full Data'!C148,Table5[Colony_ID],0))</f>
        <v>Fuasubukoru</v>
      </c>
      <c r="G148" t="str">
        <f>INDEX(Table4[Common_Name],MATCH('Full Data'!D148,Table4[SpcRecID],0))</f>
        <v>Great Frigatebird</v>
      </c>
      <c r="H148" s="83" t="str">
        <f>INDEX(Data!E$2:E$6500,MATCH(A148,Data!$A$2:$A$6500,0))</f>
        <v>Data deficient</v>
      </c>
      <c r="I148" s="90">
        <f>INDEX(Data!P$2:P$6500,MATCH(A148,Data!$A$2:$A$6500,0))</f>
        <v>0</v>
      </c>
      <c r="J148" s="90">
        <f>INDEX(Data!Q$2:Q$6500,MATCH($A148,Data!$A$2:$A$6500,0))</f>
        <v>1932</v>
      </c>
      <c r="K148" s="90">
        <f>INDEX(Data!F$2:F$6500,MATCH($A148,Data!$A$2:$A$6500,0))</f>
        <v>0</v>
      </c>
      <c r="L148" s="90">
        <f>INDEX(Data!G$2:G$6500,MATCH($A148,Data!$A$2:$A$6500,0))</f>
        <v>0</v>
      </c>
      <c r="M148" s="90">
        <f>INDEX(Data!H$2:H$6500,MATCH($A148,Data!$A$2:$A$6500,0))</f>
        <v>0</v>
      </c>
      <c r="N148" s="90">
        <f>INDEX(Data!I$2:I$6500,MATCH($A148,Data!$A$2:$A$6500,0))</f>
        <v>0</v>
      </c>
      <c r="O148" s="83">
        <f>INDEX(Data!J$2:J$6500,MATCH($A148,Data!$A$2:$A$6500,0))</f>
        <v>0</v>
      </c>
      <c r="P148" t="str">
        <f>_xlfn.XLOOKUP(B148,Table3[RefID],Table3[Citation])</f>
        <v>Baker (1951)</v>
      </c>
    </row>
    <row r="149" spans="1:16" x14ac:dyDescent="0.35">
      <c r="A149" s="68">
        <v>147</v>
      </c>
      <c r="B149" s="69">
        <v>21</v>
      </c>
      <c r="C149" s="69">
        <v>12062</v>
      </c>
      <c r="D149" s="70">
        <v>3845</v>
      </c>
      <c r="E149" t="str">
        <f>INDEX(Table5[EEZ],MATCH(C149,Table5[Colony_ID],0))</f>
        <v>Micronesian Exclusive Economic Zone</v>
      </c>
      <c r="F149" t="str">
        <f>INDEX(Table5[Corrected Island/Colony Name],MATCH('Full Data'!C149,Table5[Colony_ID],0))</f>
        <v>Fuasubukoru</v>
      </c>
      <c r="G149" t="str">
        <f>INDEX(Table4[Common_Name],MATCH('Full Data'!D149,Table4[SpcRecID],0))</f>
        <v>Great Frigatebird</v>
      </c>
      <c r="H149" s="83" t="str">
        <f>INDEX(Data!E$2:E$6500,MATCH(A149,Data!$A$2:$A$6500,0))</f>
        <v>Data deficient</v>
      </c>
      <c r="I149" s="90">
        <f>INDEX(Data!P$2:P$6500,MATCH(A149,Data!$A$2:$A$6500,0))</f>
        <v>0</v>
      </c>
      <c r="J149" s="90">
        <f>INDEX(Data!Q$2:Q$6500,MATCH($A149,Data!$A$2:$A$6500,0))</f>
        <v>1932</v>
      </c>
      <c r="K149" s="90">
        <f>INDEX(Data!F$2:F$6500,MATCH($A149,Data!$A$2:$A$6500,0))</f>
        <v>0</v>
      </c>
      <c r="L149" s="90">
        <f>INDEX(Data!G$2:G$6500,MATCH($A149,Data!$A$2:$A$6500,0))</f>
        <v>0</v>
      </c>
      <c r="M149" s="90">
        <f>INDEX(Data!H$2:H$6500,MATCH($A149,Data!$A$2:$A$6500,0))</f>
        <v>0</v>
      </c>
      <c r="N149" s="90">
        <f>INDEX(Data!I$2:I$6500,MATCH($A149,Data!$A$2:$A$6500,0))</f>
        <v>0</v>
      </c>
      <c r="O149" s="83">
        <f>INDEX(Data!J$2:J$6500,MATCH($A149,Data!$A$2:$A$6500,0))</f>
        <v>0</v>
      </c>
      <c r="P149" t="str">
        <f>_xlfn.XLOOKUP(B149,Table3[RefID],Table3[Citation])</f>
        <v>Baker (1951)</v>
      </c>
    </row>
    <row r="150" spans="1:16" x14ac:dyDescent="0.35">
      <c r="A150" s="68">
        <v>148</v>
      </c>
      <c r="B150" s="69">
        <v>21</v>
      </c>
      <c r="C150" s="69">
        <v>12062</v>
      </c>
      <c r="D150" s="70">
        <v>3845</v>
      </c>
      <c r="E150" t="str">
        <f>INDEX(Table5[EEZ],MATCH(C150,Table5[Colony_ID],0))</f>
        <v>Micronesian Exclusive Economic Zone</v>
      </c>
      <c r="F150" t="str">
        <f>INDEX(Table5[Corrected Island/Colony Name],MATCH('Full Data'!C150,Table5[Colony_ID],0))</f>
        <v>Fuasubukoru</v>
      </c>
      <c r="G150" t="str">
        <f>INDEX(Table4[Common_Name],MATCH('Full Data'!D150,Table4[SpcRecID],0))</f>
        <v>Great Frigatebird</v>
      </c>
      <c r="H150" s="83" t="str">
        <f>INDEX(Data!E$2:E$6500,MATCH(A150,Data!$A$2:$A$6500,0))</f>
        <v>Data deficient</v>
      </c>
      <c r="I150" s="90">
        <f>INDEX(Data!P$2:P$6500,MATCH(A150,Data!$A$2:$A$6500,0))</f>
        <v>0</v>
      </c>
      <c r="J150" s="90">
        <f>INDEX(Data!Q$2:Q$6500,MATCH($A150,Data!$A$2:$A$6500,0))</f>
        <v>1932</v>
      </c>
      <c r="K150" s="90">
        <f>INDEX(Data!F$2:F$6500,MATCH($A150,Data!$A$2:$A$6500,0))</f>
        <v>0</v>
      </c>
      <c r="L150" s="90">
        <f>INDEX(Data!G$2:G$6500,MATCH($A150,Data!$A$2:$A$6500,0))</f>
        <v>0</v>
      </c>
      <c r="M150" s="90">
        <f>INDEX(Data!H$2:H$6500,MATCH($A150,Data!$A$2:$A$6500,0))</f>
        <v>0</v>
      </c>
      <c r="N150" s="90">
        <f>INDEX(Data!I$2:I$6500,MATCH($A150,Data!$A$2:$A$6500,0))</f>
        <v>0</v>
      </c>
      <c r="O150" s="83">
        <f>INDEX(Data!J$2:J$6500,MATCH($A150,Data!$A$2:$A$6500,0))</f>
        <v>0</v>
      </c>
      <c r="P150" t="str">
        <f>_xlfn.XLOOKUP(B150,Table3[RefID],Table3[Citation])</f>
        <v>Baker (1951)</v>
      </c>
    </row>
    <row r="151" spans="1:16" x14ac:dyDescent="0.35">
      <c r="A151" s="68">
        <v>149</v>
      </c>
      <c r="B151" s="69">
        <v>21</v>
      </c>
      <c r="C151" s="69">
        <v>12071</v>
      </c>
      <c r="D151" s="70">
        <v>3845</v>
      </c>
      <c r="E151" t="str">
        <f>INDEX(Table5[EEZ],MATCH(C151,Table5[Colony_ID],0))</f>
        <v>Micronesian Exclusive Economic Zone</v>
      </c>
      <c r="F151" t="str">
        <f>INDEX(Table5[Corrected Island/Colony Name],MATCH('Full Data'!C151,Table5[Colony_ID],0))</f>
        <v>Kosrae</v>
      </c>
      <c r="G151" t="str">
        <f>INDEX(Table4[Common_Name],MATCH('Full Data'!D151,Table4[SpcRecID],0))</f>
        <v>Great Frigatebird</v>
      </c>
      <c r="H151" s="83" t="str">
        <f>INDEX(Data!E$2:E$6500,MATCH(A151,Data!$A$2:$A$6500,0))</f>
        <v>Confirmed</v>
      </c>
      <c r="I151" s="90">
        <f>INDEX(Data!P$2:P$6500,MATCH(A151,Data!$A$2:$A$6500,0))</f>
        <v>0</v>
      </c>
      <c r="J151" s="90">
        <f>INDEX(Data!Q$2:Q$6500,MATCH($A151,Data!$A$2:$A$6500,0))</f>
        <v>1880</v>
      </c>
      <c r="K151" s="90">
        <f>INDEX(Data!F$2:F$6500,MATCH($A151,Data!$A$2:$A$6500,0))</f>
        <v>0</v>
      </c>
      <c r="L151" s="90">
        <f>INDEX(Data!G$2:G$6500,MATCH($A151,Data!$A$2:$A$6500,0))</f>
        <v>0</v>
      </c>
      <c r="M151" s="90">
        <f>INDEX(Data!H$2:H$6500,MATCH($A151,Data!$A$2:$A$6500,0))</f>
        <v>0</v>
      </c>
      <c r="N151" s="90">
        <f>INDEX(Data!I$2:I$6500,MATCH($A151,Data!$A$2:$A$6500,0))</f>
        <v>0</v>
      </c>
      <c r="O151" s="83">
        <f>INDEX(Data!J$2:J$6500,MATCH($A151,Data!$A$2:$A$6500,0))</f>
        <v>0</v>
      </c>
      <c r="P151" t="str">
        <f>_xlfn.XLOOKUP(B151,Table3[RefID],Table3[Citation])</f>
        <v>Baker (1951)</v>
      </c>
    </row>
    <row r="152" spans="1:16" x14ac:dyDescent="0.35">
      <c r="A152" s="68">
        <v>150</v>
      </c>
      <c r="B152" s="69">
        <v>21</v>
      </c>
      <c r="C152" s="71">
        <v>11029</v>
      </c>
      <c r="D152" s="70">
        <v>3845</v>
      </c>
      <c r="E152" t="str">
        <f>INDEX(Table5[EEZ],MATCH(C152,Table5[Colony_ID],0))</f>
        <v>Marshall Islands Exclusive Economic Zone</v>
      </c>
      <c r="F152" t="str">
        <f>INDEX(Table5[Corrected Island/Colony Name],MATCH('Full Data'!C152,Table5[Colony_ID],0))</f>
        <v>Ebeye</v>
      </c>
      <c r="G152" t="str">
        <f>INDEX(Table4[Common_Name],MATCH('Full Data'!D152,Table4[SpcRecID],0))</f>
        <v>Great Frigatebird</v>
      </c>
      <c r="H152" s="83" t="str">
        <f>INDEX(Data!E$2:E$6500,MATCH(A152,Data!$A$2:$A$6500,0))</f>
        <v>Probable</v>
      </c>
      <c r="I152" s="90">
        <f>INDEX(Data!P$2:P$6500,MATCH(A152,Data!$A$2:$A$6500,0))</f>
        <v>1944</v>
      </c>
      <c r="J152" s="90">
        <f>INDEX(Data!Q$2:Q$6500,MATCH($A152,Data!$A$2:$A$6500,0))</f>
        <v>1944</v>
      </c>
      <c r="K152" s="90">
        <f>INDEX(Data!F$2:F$6500,MATCH($A152,Data!$A$2:$A$6500,0))</f>
        <v>2</v>
      </c>
      <c r="L152" s="90">
        <f>INDEX(Data!G$2:G$6500,MATCH($A152,Data!$A$2:$A$6500,0))</f>
        <v>2</v>
      </c>
      <c r="M152" s="90">
        <f>INDEX(Data!H$2:H$6500,MATCH($A152,Data!$A$2:$A$6500,0))</f>
        <v>0</v>
      </c>
      <c r="N152" s="90">
        <f>INDEX(Data!I$2:I$6500,MATCH($A152,Data!$A$2:$A$6500,0))</f>
        <v>0</v>
      </c>
      <c r="O152" s="83" t="str">
        <f>INDEX(Data!J$2:J$6500,MATCH($A152,Data!$A$2:$A$6500,0))</f>
        <v>individuals</v>
      </c>
      <c r="P152" t="str">
        <f>_xlfn.XLOOKUP(B152,Table3[RefID],Table3[Citation])</f>
        <v>Baker (1951)</v>
      </c>
    </row>
    <row r="153" spans="1:16" x14ac:dyDescent="0.35">
      <c r="A153" s="68">
        <v>151</v>
      </c>
      <c r="B153" s="69">
        <v>21</v>
      </c>
      <c r="C153" s="71">
        <v>11003</v>
      </c>
      <c r="D153" s="70">
        <v>3845</v>
      </c>
      <c r="E153" t="str">
        <f>INDEX(Table5[EEZ],MATCH(C153,Table5[Colony_ID],0))</f>
        <v>Marshall Islands Exclusive Economic Zone</v>
      </c>
      <c r="F153" t="str">
        <f>INDEX(Table5[Corrected Island/Colony Name],MATCH('Full Data'!C153,Table5[Colony_ID],0))</f>
        <v>Anel</v>
      </c>
      <c r="G153" t="str">
        <f>INDEX(Table4[Common_Name],MATCH('Full Data'!D153,Table4[SpcRecID],0))</f>
        <v>Great Frigatebird</v>
      </c>
      <c r="H153" s="83" t="str">
        <f>INDEX(Data!E$2:E$6500,MATCH(A153,Data!$A$2:$A$6500,0))</f>
        <v>Confirmed</v>
      </c>
      <c r="I153" s="90">
        <f>INDEX(Data!P$2:P$6500,MATCH(A153,Data!$A$2:$A$6500,0))</f>
        <v>1932</v>
      </c>
      <c r="J153" s="90">
        <f>INDEX(Data!Q$2:Q$6500,MATCH($A153,Data!$A$2:$A$6500,0))</f>
        <v>1932</v>
      </c>
      <c r="K153" s="90">
        <f>INDEX(Data!F$2:F$6500,MATCH($A153,Data!$A$2:$A$6500,0))</f>
        <v>0</v>
      </c>
      <c r="L153" s="90">
        <f>INDEX(Data!G$2:G$6500,MATCH($A153,Data!$A$2:$A$6500,0))</f>
        <v>0</v>
      </c>
      <c r="M153" s="90">
        <f>INDEX(Data!H$2:H$6500,MATCH($A153,Data!$A$2:$A$6500,0))</f>
        <v>0</v>
      </c>
      <c r="N153" s="90">
        <f>INDEX(Data!I$2:I$6500,MATCH($A153,Data!$A$2:$A$6500,0))</f>
        <v>0</v>
      </c>
      <c r="O153" s="83">
        <f>INDEX(Data!J$2:J$6500,MATCH($A153,Data!$A$2:$A$6500,0))</f>
        <v>0</v>
      </c>
      <c r="P153" t="str">
        <f>_xlfn.XLOOKUP(B153,Table3[RefID],Table3[Citation])</f>
        <v>Baker (1951)</v>
      </c>
    </row>
    <row r="154" spans="1:16" x14ac:dyDescent="0.35">
      <c r="A154" s="68">
        <v>152</v>
      </c>
      <c r="B154" s="69">
        <v>21</v>
      </c>
      <c r="C154" s="69">
        <v>16009</v>
      </c>
      <c r="D154" s="70">
        <v>3845</v>
      </c>
      <c r="E154" t="str">
        <f>INDEX(Table5[EEZ],MATCH(C154,Table5[Colony_ID],0))</f>
        <v>Northern Mariana Islands and Guam Exclusive Economic Zone</v>
      </c>
      <c r="F154" t="str">
        <f>INDEX(Table5[Corrected Island/Colony Name],MATCH('Full Data'!C154,Table5[Colony_ID],0))</f>
        <v>East Island</v>
      </c>
      <c r="G154" t="str">
        <f>INDEX(Table4[Common_Name],MATCH('Full Data'!D154,Table4[SpcRecID],0))</f>
        <v>Great Frigatebird</v>
      </c>
      <c r="H154" s="83" t="str">
        <f>INDEX(Data!E$2:E$6500,MATCH(A154,Data!$A$2:$A$6500,0))</f>
        <v>Data Deficient</v>
      </c>
      <c r="I154" s="90">
        <f>INDEX(Data!P$2:P$6500,MATCH(A154,Data!$A$2:$A$6500,0))</f>
        <v>0</v>
      </c>
      <c r="J154" s="90">
        <f>INDEX(Data!Q$2:Q$6500,MATCH($A154,Data!$A$2:$A$6500,0))</f>
        <v>1951</v>
      </c>
      <c r="K154" s="90">
        <f>INDEX(Data!F$2:F$6500,MATCH($A154,Data!$A$2:$A$6500,0))</f>
        <v>0</v>
      </c>
      <c r="L154" s="90">
        <f>INDEX(Data!G$2:G$6500,MATCH($A154,Data!$A$2:$A$6500,0))</f>
        <v>0</v>
      </c>
      <c r="M154" s="90">
        <f>INDEX(Data!H$2:H$6500,MATCH($A154,Data!$A$2:$A$6500,0))</f>
        <v>0</v>
      </c>
      <c r="N154" s="90">
        <f>INDEX(Data!I$2:I$6500,MATCH($A154,Data!$A$2:$A$6500,0))</f>
        <v>0</v>
      </c>
      <c r="O154" s="83">
        <f>INDEX(Data!J$2:J$6500,MATCH($A154,Data!$A$2:$A$6500,0))</f>
        <v>0</v>
      </c>
      <c r="P154" t="str">
        <f>_xlfn.XLOOKUP(B154,Table3[RefID],Table3[Citation])</f>
        <v>Baker (1951)</v>
      </c>
    </row>
    <row r="155" spans="1:16" x14ac:dyDescent="0.35">
      <c r="A155" s="68">
        <v>153</v>
      </c>
      <c r="B155" s="69">
        <v>21</v>
      </c>
      <c r="C155" s="71">
        <v>11076</v>
      </c>
      <c r="D155" s="70">
        <v>3845</v>
      </c>
      <c r="E155" t="str">
        <f>INDEX(Table5[EEZ],MATCH(C155,Table5[Colony_ID],0))</f>
        <v>Marshall Islands Exclusive Economic Zone</v>
      </c>
      <c r="F155" t="str">
        <f>INDEX(Table5[Corrected Island/Colony Name],MATCH('Full Data'!C155,Table5[Colony_ID],0))</f>
        <v>Lugaren Island</v>
      </c>
      <c r="G155" t="str">
        <f>INDEX(Table4[Common_Name],MATCH('Full Data'!D155,Table4[SpcRecID],0))</f>
        <v>Great Frigatebird</v>
      </c>
      <c r="H155" s="83" t="str">
        <f>INDEX(Data!E$2:E$6500,MATCH(A155,Data!$A$2:$A$6500,0))</f>
        <v>Confirmed</v>
      </c>
      <c r="I155" s="90">
        <f>INDEX(Data!P$2:P$6500,MATCH(A155,Data!$A$2:$A$6500,0))</f>
        <v>1932</v>
      </c>
      <c r="J155" s="90">
        <f>INDEX(Data!Q$2:Q$6500,MATCH($A155,Data!$A$2:$A$6500,0))</f>
        <v>1932</v>
      </c>
      <c r="K155" s="90">
        <f>INDEX(Data!F$2:F$6500,MATCH($A155,Data!$A$2:$A$6500,0))</f>
        <v>0</v>
      </c>
      <c r="L155" s="90">
        <f>INDEX(Data!G$2:G$6500,MATCH($A155,Data!$A$2:$A$6500,0))</f>
        <v>0</v>
      </c>
      <c r="M155" s="90">
        <f>INDEX(Data!H$2:H$6500,MATCH($A155,Data!$A$2:$A$6500,0))</f>
        <v>0</v>
      </c>
      <c r="N155" s="90">
        <f>INDEX(Data!I$2:I$6500,MATCH($A155,Data!$A$2:$A$6500,0))</f>
        <v>0</v>
      </c>
      <c r="O155" s="83">
        <f>INDEX(Data!J$2:J$6500,MATCH($A155,Data!$A$2:$A$6500,0))</f>
        <v>0</v>
      </c>
      <c r="P155" t="str">
        <f>_xlfn.XLOOKUP(B155,Table3[RefID],Table3[Citation])</f>
        <v>Baker (1951)</v>
      </c>
    </row>
    <row r="156" spans="1:16" x14ac:dyDescent="0.35">
      <c r="A156" s="68">
        <v>154</v>
      </c>
      <c r="B156" s="69">
        <v>21</v>
      </c>
      <c r="C156" s="69">
        <v>12097</v>
      </c>
      <c r="D156" s="70">
        <v>3845</v>
      </c>
      <c r="E156" t="str">
        <f>INDEX(Table5[EEZ],MATCH(C156,Table5[Colony_ID],0))</f>
        <v>Micronesian Exclusive Economic Zone</v>
      </c>
      <c r="F156" t="str">
        <f>INDEX(Table5[Corrected Island/Colony Name],MATCH('Full Data'!C156,Table5[Colony_ID],0))</f>
        <v>Pohnpei</v>
      </c>
      <c r="G156" t="str">
        <f>INDEX(Table4[Common_Name],MATCH('Full Data'!D156,Table4[SpcRecID],0))</f>
        <v>Great Frigatebird</v>
      </c>
      <c r="H156" s="83" t="str">
        <f>INDEX(Data!E$2:E$6500,MATCH(A156,Data!$A$2:$A$6500,0))</f>
        <v>Data Deficient</v>
      </c>
      <c r="I156" s="90">
        <f>INDEX(Data!P$2:P$6500,MATCH(A156,Data!$A$2:$A$6500,0))</f>
        <v>0</v>
      </c>
      <c r="J156" s="90">
        <f>INDEX(Data!Q$2:Q$6500,MATCH($A156,Data!$A$2:$A$6500,0))</f>
        <v>1880</v>
      </c>
      <c r="K156" s="90">
        <f>INDEX(Data!F$2:F$6500,MATCH($A156,Data!$A$2:$A$6500,0))</f>
        <v>0</v>
      </c>
      <c r="L156" s="90">
        <f>INDEX(Data!G$2:G$6500,MATCH($A156,Data!$A$2:$A$6500,0))</f>
        <v>0</v>
      </c>
      <c r="M156" s="90">
        <f>INDEX(Data!H$2:H$6500,MATCH($A156,Data!$A$2:$A$6500,0))</f>
        <v>0</v>
      </c>
      <c r="N156" s="90">
        <f>INDEX(Data!I$2:I$6500,MATCH($A156,Data!$A$2:$A$6500,0))</f>
        <v>0</v>
      </c>
      <c r="O156" s="83">
        <f>INDEX(Data!J$2:J$6500,MATCH($A156,Data!$A$2:$A$6500,0))</f>
        <v>0</v>
      </c>
      <c r="P156" t="str">
        <f>_xlfn.XLOOKUP(B156,Table3[RefID],Table3[Citation])</f>
        <v>Baker (1951)</v>
      </c>
    </row>
    <row r="157" spans="1:16" x14ac:dyDescent="0.35">
      <c r="A157" s="68">
        <v>155</v>
      </c>
      <c r="B157" s="69">
        <v>21</v>
      </c>
      <c r="C157" s="69">
        <v>12081</v>
      </c>
      <c r="D157" s="69">
        <v>3846</v>
      </c>
      <c r="E157" t="str">
        <f>INDEX(Table5[EEZ],MATCH(C157,Table5[Colony_ID],0))</f>
        <v>Micronesian Exclusive Economic Zone</v>
      </c>
      <c r="F157" t="str">
        <f>INDEX(Table5[Corrected Island/Colony Name],MATCH('Full Data'!C157,Table5[Colony_ID],0))</f>
        <v>Ngulu</v>
      </c>
      <c r="G157" t="str">
        <f>INDEX(Table4[Common_Name],MATCH('Full Data'!D157,Table4[SpcRecID],0))</f>
        <v>Lesser Frigatebird</v>
      </c>
      <c r="H157" s="83" t="str">
        <f>INDEX(Data!E$2:E$6500,MATCH(A157,Data!$A$2:$A$6500,0))</f>
        <v>Confirmed</v>
      </c>
      <c r="I157" s="90">
        <f>INDEX(Data!P$2:P$6500,MATCH(A157,Data!$A$2:$A$6500,0))</f>
        <v>0</v>
      </c>
      <c r="J157" s="90">
        <f>INDEX(Data!Q$2:Q$6500,MATCH($A157,Data!$A$2:$A$6500,0))</f>
        <v>1890</v>
      </c>
      <c r="K157" s="90">
        <f>INDEX(Data!F$2:F$6500,MATCH($A157,Data!$A$2:$A$6500,0))</f>
        <v>0</v>
      </c>
      <c r="L157" s="90">
        <f>INDEX(Data!G$2:G$6500,MATCH($A157,Data!$A$2:$A$6500,0))</f>
        <v>0</v>
      </c>
      <c r="M157" s="90">
        <f>INDEX(Data!H$2:H$6500,MATCH($A157,Data!$A$2:$A$6500,0))</f>
        <v>0</v>
      </c>
      <c r="N157" s="90">
        <f>INDEX(Data!I$2:I$6500,MATCH($A157,Data!$A$2:$A$6500,0))</f>
        <v>0</v>
      </c>
      <c r="O157" s="83">
        <f>INDEX(Data!J$2:J$6500,MATCH($A157,Data!$A$2:$A$6500,0))</f>
        <v>0</v>
      </c>
      <c r="P157" t="str">
        <f>_xlfn.XLOOKUP(B157,Table3[RefID],Table3[Citation])</f>
        <v>Baker (1951)</v>
      </c>
    </row>
    <row r="158" spans="1:16" x14ac:dyDescent="0.35">
      <c r="A158" s="68">
        <v>156</v>
      </c>
      <c r="B158" s="69">
        <v>21</v>
      </c>
      <c r="C158" s="69">
        <v>12122</v>
      </c>
      <c r="D158" s="69">
        <v>3846</v>
      </c>
      <c r="E158" t="str">
        <f>INDEX(Table5[EEZ],MATCH(C158,Table5[Colony_ID],0))</f>
        <v>Micronesian Exclusive Economic Zone</v>
      </c>
      <c r="F158" t="str">
        <f>INDEX(Table5[Corrected Island/Colony Name],MATCH('Full Data'!C158,Table5[Colony_ID],0))</f>
        <v>Piiku-to</v>
      </c>
      <c r="G158" t="str">
        <f>INDEX(Table4[Common_Name],MATCH('Full Data'!D158,Table4[SpcRecID],0))</f>
        <v>Lesser Frigatebird</v>
      </c>
      <c r="H158" s="83" t="str">
        <f>INDEX(Data!E$2:E$6500,MATCH(A158,Data!$A$2:$A$6500,0))</f>
        <v>Confirmed</v>
      </c>
      <c r="I158" s="90">
        <f>INDEX(Data!P$2:P$6500,MATCH(A158,Data!$A$2:$A$6500,0))</f>
        <v>0</v>
      </c>
      <c r="J158" s="90">
        <f>INDEX(Data!Q$2:Q$6500,MATCH($A158,Data!$A$2:$A$6500,0))</f>
        <v>1945</v>
      </c>
      <c r="K158" s="90">
        <f>INDEX(Data!F$2:F$6500,MATCH($A158,Data!$A$2:$A$6500,0))</f>
        <v>0</v>
      </c>
      <c r="L158" s="90">
        <f>INDEX(Data!G$2:G$6500,MATCH($A158,Data!$A$2:$A$6500,0))</f>
        <v>0</v>
      </c>
      <c r="M158" s="90">
        <f>INDEX(Data!H$2:H$6500,MATCH($A158,Data!$A$2:$A$6500,0))</f>
        <v>0</v>
      </c>
      <c r="N158" s="90">
        <f>INDEX(Data!I$2:I$6500,MATCH($A158,Data!$A$2:$A$6500,0))</f>
        <v>0</v>
      </c>
      <c r="O158" s="83">
        <f>INDEX(Data!J$2:J$6500,MATCH($A158,Data!$A$2:$A$6500,0))</f>
        <v>0</v>
      </c>
      <c r="P158" t="str">
        <f>_xlfn.XLOOKUP(B158,Table3[RefID],Table3[Citation])</f>
        <v>Baker (1951)</v>
      </c>
    </row>
    <row r="159" spans="1:16" x14ac:dyDescent="0.35">
      <c r="A159" s="68">
        <v>157</v>
      </c>
      <c r="B159" s="69">
        <v>21</v>
      </c>
      <c r="C159" s="72">
        <v>11013</v>
      </c>
      <c r="D159" s="69">
        <v>3658</v>
      </c>
      <c r="E159" t="str">
        <f>INDEX(Table5[EEZ],MATCH(C159,Table5[Colony_ID],0))</f>
        <v>Marshall Islands Exclusive Economic Zone</v>
      </c>
      <c r="F159" t="str">
        <f>INDEX(Table5[Corrected Island/Colony Name],MATCH('Full Data'!C159,Table5[Colony_ID],0))</f>
        <v>Bikini</v>
      </c>
      <c r="G159" t="str">
        <f>INDEX(Table4[Common_Name],MATCH('Full Data'!D159,Table4[SpcRecID],0))</f>
        <v>Red-footed Booby</v>
      </c>
      <c r="H159" s="83" t="str">
        <f>INDEX(Data!E$2:E$6500,MATCH(A159,Data!$A$2:$A$6500,0))</f>
        <v>Confirmed</v>
      </c>
      <c r="I159" s="90">
        <f>INDEX(Data!P$2:P$6500,MATCH(A159,Data!$A$2:$A$6500,0))</f>
        <v>1946</v>
      </c>
      <c r="J159" s="90">
        <f>INDEX(Data!Q$2:Q$6500,MATCH($A159,Data!$A$2:$A$6500,0))</f>
        <v>1946</v>
      </c>
      <c r="K159" s="90">
        <f>INDEX(Data!F$2:F$6500,MATCH($A159,Data!$A$2:$A$6500,0))</f>
        <v>10</v>
      </c>
      <c r="L159" s="90">
        <f>INDEX(Data!G$2:G$6500,MATCH($A159,Data!$A$2:$A$6500,0))</f>
        <v>10</v>
      </c>
      <c r="M159" s="90">
        <f>INDEX(Data!H$2:H$6500,MATCH($A159,Data!$A$2:$A$6500,0))</f>
        <v>0</v>
      </c>
      <c r="N159" s="90">
        <f>INDEX(Data!I$2:I$6500,MATCH($A159,Data!$A$2:$A$6500,0))</f>
        <v>0</v>
      </c>
      <c r="O159" s="83" t="str">
        <f>INDEX(Data!J$2:J$6500,MATCH($A159,Data!$A$2:$A$6500,0))</f>
        <v>individuals</v>
      </c>
      <c r="P159" t="str">
        <f>_xlfn.XLOOKUP(B159,Table3[RefID],Table3[Citation])</f>
        <v>Baker (1951)</v>
      </c>
    </row>
    <row r="160" spans="1:16" x14ac:dyDescent="0.35">
      <c r="A160" s="68">
        <v>158</v>
      </c>
      <c r="B160" s="69">
        <v>21</v>
      </c>
      <c r="C160" s="71">
        <v>11108</v>
      </c>
      <c r="D160" s="69">
        <v>3658</v>
      </c>
      <c r="E160" t="str">
        <f>INDEX(Table5[EEZ],MATCH(C160,Table5[Colony_ID],0))</f>
        <v>Marshall Islands Exclusive Economic Zone</v>
      </c>
      <c r="F160" t="str">
        <f>INDEX(Table5[Corrected Island/Colony Name],MATCH('Full Data'!C160,Table5[Colony_ID],0))</f>
        <v>Walt</v>
      </c>
      <c r="G160" t="str">
        <f>INDEX(Table4[Common_Name],MATCH('Full Data'!D160,Table4[SpcRecID],0))</f>
        <v>Red-footed Booby</v>
      </c>
      <c r="H160" s="83" t="str">
        <f>INDEX(Data!E$2:E$6500,MATCH(A160,Data!$A$2:$A$6500,0))</f>
        <v>Potential Breeding</v>
      </c>
      <c r="I160" s="90">
        <f>INDEX(Data!P$2:P$6500,MATCH(A160,Data!$A$2:$A$6500,0))</f>
        <v>1945</v>
      </c>
      <c r="J160" s="90">
        <f>INDEX(Data!Q$2:Q$6500,MATCH($A160,Data!$A$2:$A$6500,0))</f>
        <v>1945</v>
      </c>
      <c r="K160" s="90">
        <f>INDEX(Data!F$2:F$6500,MATCH($A160,Data!$A$2:$A$6500,0))</f>
        <v>20</v>
      </c>
      <c r="L160" s="90">
        <f>INDEX(Data!G$2:G$6500,MATCH($A160,Data!$A$2:$A$6500,0))</f>
        <v>20</v>
      </c>
      <c r="M160" s="90">
        <f>INDEX(Data!H$2:H$6500,MATCH($A160,Data!$A$2:$A$6500,0))</f>
        <v>0</v>
      </c>
      <c r="N160" s="90">
        <f>INDEX(Data!I$2:I$6500,MATCH($A160,Data!$A$2:$A$6500,0))</f>
        <v>0</v>
      </c>
      <c r="O160" s="83" t="str">
        <f>INDEX(Data!J$2:J$6500,MATCH($A160,Data!$A$2:$A$6500,0))</f>
        <v>individuals</v>
      </c>
      <c r="P160" t="str">
        <f>_xlfn.XLOOKUP(B160,Table3[RefID],Table3[Citation])</f>
        <v>Baker (1951)</v>
      </c>
    </row>
    <row r="161" spans="1:16" x14ac:dyDescent="0.35">
      <c r="A161" s="68">
        <v>159</v>
      </c>
      <c r="B161" s="69">
        <v>21</v>
      </c>
      <c r="C161" s="71">
        <v>11003</v>
      </c>
      <c r="D161" s="69">
        <v>3295</v>
      </c>
      <c r="E161" t="str">
        <f>INDEX(Table5[EEZ],MATCH(C161,Table5[Colony_ID],0))</f>
        <v>Marshall Islands Exclusive Economic Zone</v>
      </c>
      <c r="F161" t="str">
        <f>INDEX(Table5[Corrected Island/Colony Name],MATCH('Full Data'!C161,Table5[Colony_ID],0))</f>
        <v>Anel</v>
      </c>
      <c r="G161" t="str">
        <f>INDEX(Table4[Common_Name],MATCH('Full Data'!D161,Table4[SpcRecID],0))</f>
        <v>Black Noddy</v>
      </c>
      <c r="H161" s="83" t="str">
        <f>INDEX(Data!E$2:E$6500,MATCH(A161,Data!$A$2:$A$6500,0))</f>
        <v>Confirmed</v>
      </c>
      <c r="I161" s="90">
        <f>INDEX(Data!P$2:P$6500,MATCH(A161,Data!$A$2:$A$6500,0))</f>
        <v>1942</v>
      </c>
      <c r="J161" s="90">
        <f>INDEX(Data!Q$2:Q$6500,MATCH($A161,Data!$A$2:$A$6500,0))</f>
        <v>1942</v>
      </c>
      <c r="K161" s="90">
        <f>INDEX(Data!F$2:F$6500,MATCH($A161,Data!$A$2:$A$6500,0))</f>
        <v>0</v>
      </c>
      <c r="L161" s="90">
        <f>INDEX(Data!G$2:G$6500,MATCH($A161,Data!$A$2:$A$6500,0))</f>
        <v>0</v>
      </c>
      <c r="M161" s="90">
        <f>INDEX(Data!H$2:H$6500,MATCH($A161,Data!$A$2:$A$6500,0))</f>
        <v>0</v>
      </c>
      <c r="N161" s="90">
        <f>INDEX(Data!I$2:I$6500,MATCH($A161,Data!$A$2:$A$6500,0))</f>
        <v>0</v>
      </c>
      <c r="O161" s="83">
        <f>INDEX(Data!J$2:J$6500,MATCH($A161,Data!$A$2:$A$6500,0))</f>
        <v>0</v>
      </c>
      <c r="P161" t="str">
        <f>_xlfn.XLOOKUP(B161,Table3[RefID],Table3[Citation])</f>
        <v>Baker (1951)</v>
      </c>
    </row>
    <row r="162" spans="1:16" x14ac:dyDescent="0.35">
      <c r="A162" s="68">
        <v>160</v>
      </c>
      <c r="B162" s="69">
        <v>21</v>
      </c>
      <c r="C162" s="69">
        <v>12073</v>
      </c>
      <c r="D162" s="69">
        <v>3658</v>
      </c>
      <c r="E162" t="str">
        <f>INDEX(Table5[EEZ],MATCH(C162,Table5[Colony_ID],0))</f>
        <v>Micronesian Exclusive Economic Zone</v>
      </c>
      <c r="F162" t="str">
        <f>INDEX(Table5[Corrected Island/Colony Name],MATCH('Full Data'!C162,Table5[Colony_ID],0))</f>
        <v>Lekinioch</v>
      </c>
      <c r="G162" t="str">
        <f>INDEX(Table4[Common_Name],MATCH('Full Data'!D162,Table4[SpcRecID],0))</f>
        <v>Red-footed Booby</v>
      </c>
      <c r="H162" s="83" t="str">
        <f>INDEX(Data!E$2:E$6500,MATCH(A162,Data!$A$2:$A$6500,0))</f>
        <v>Confirmed</v>
      </c>
      <c r="I162" s="90">
        <f>INDEX(Data!P$2:P$6500,MATCH(A162,Data!$A$2:$A$6500,0))</f>
        <v>0</v>
      </c>
      <c r="J162" s="90">
        <f>INDEX(Data!Q$2:Q$6500,MATCH($A162,Data!$A$2:$A$6500,0))</f>
        <v>1836</v>
      </c>
      <c r="K162" s="90">
        <f>INDEX(Data!F$2:F$6500,MATCH($A162,Data!$A$2:$A$6500,0))</f>
        <v>0</v>
      </c>
      <c r="L162" s="90">
        <f>INDEX(Data!G$2:G$6500,MATCH($A162,Data!$A$2:$A$6500,0))</f>
        <v>0</v>
      </c>
      <c r="M162" s="90">
        <f>INDEX(Data!H$2:H$6500,MATCH($A162,Data!$A$2:$A$6500,0))</f>
        <v>0</v>
      </c>
      <c r="N162" s="90">
        <f>INDEX(Data!I$2:I$6500,MATCH($A162,Data!$A$2:$A$6500,0))</f>
        <v>0</v>
      </c>
      <c r="O162" s="83">
        <f>INDEX(Data!J$2:J$6500,MATCH($A162,Data!$A$2:$A$6500,0))</f>
        <v>0</v>
      </c>
      <c r="P162" t="str">
        <f>_xlfn.XLOOKUP(B162,Table3[RefID],Table3[Citation])</f>
        <v>Baker (1951)</v>
      </c>
    </row>
    <row r="163" spans="1:16" x14ac:dyDescent="0.35">
      <c r="A163" s="68">
        <v>161</v>
      </c>
      <c r="B163" s="69">
        <v>21</v>
      </c>
      <c r="C163" s="69">
        <v>16009</v>
      </c>
      <c r="D163" s="69">
        <v>3658</v>
      </c>
      <c r="E163" t="str">
        <f>INDEX(Table5[EEZ],MATCH(C163,Table5[Colony_ID],0))</f>
        <v>Northern Mariana Islands and Guam Exclusive Economic Zone</v>
      </c>
      <c r="F163" t="str">
        <f>INDEX(Table5[Corrected Island/Colony Name],MATCH('Full Data'!C163,Table5[Colony_ID],0))</f>
        <v>East Island</v>
      </c>
      <c r="G163" t="str">
        <f>INDEX(Table4[Common_Name],MATCH('Full Data'!D163,Table4[SpcRecID],0))</f>
        <v>Red-footed Booby</v>
      </c>
      <c r="H163" s="83" t="str">
        <f>INDEX(Data!E$2:E$6500,MATCH(A163,Data!$A$2:$A$6500,0))</f>
        <v>Data Deficient</v>
      </c>
      <c r="I163" s="90">
        <f>INDEX(Data!P$2:P$6500,MATCH(A163,Data!$A$2:$A$6500,0))</f>
        <v>0</v>
      </c>
      <c r="J163" s="90">
        <f>INDEX(Data!Q$2:Q$6500,MATCH($A163,Data!$A$2:$A$6500,0))</f>
        <v>1951</v>
      </c>
      <c r="K163" s="90">
        <f>INDEX(Data!F$2:F$6500,MATCH($A163,Data!$A$2:$A$6500,0))</f>
        <v>0</v>
      </c>
      <c r="L163" s="90">
        <f>INDEX(Data!G$2:G$6500,MATCH($A163,Data!$A$2:$A$6500,0))</f>
        <v>0</v>
      </c>
      <c r="M163" s="90">
        <f>INDEX(Data!H$2:H$6500,MATCH($A163,Data!$A$2:$A$6500,0))</f>
        <v>0</v>
      </c>
      <c r="N163" s="90">
        <f>INDEX(Data!I$2:I$6500,MATCH($A163,Data!$A$2:$A$6500,0))</f>
        <v>0</v>
      </c>
      <c r="O163" s="83">
        <f>INDEX(Data!J$2:J$6500,MATCH($A163,Data!$A$2:$A$6500,0))</f>
        <v>0</v>
      </c>
      <c r="P163" t="str">
        <f>_xlfn.XLOOKUP(B163,Table3[RefID],Table3[Citation])</f>
        <v>Baker (1951)</v>
      </c>
    </row>
    <row r="164" spans="1:16" x14ac:dyDescent="0.35">
      <c r="A164" s="68">
        <v>162</v>
      </c>
      <c r="B164" s="69">
        <v>21</v>
      </c>
      <c r="C164" s="69">
        <v>16009</v>
      </c>
      <c r="D164" s="69">
        <v>3649</v>
      </c>
      <c r="E164" t="str">
        <f>INDEX(Table5[EEZ],MATCH(C164,Table5[Colony_ID],0))</f>
        <v>Northern Mariana Islands and Guam Exclusive Economic Zone</v>
      </c>
      <c r="F164" t="str">
        <f>INDEX(Table5[Corrected Island/Colony Name],MATCH('Full Data'!C164,Table5[Colony_ID],0))</f>
        <v>East Island</v>
      </c>
      <c r="G164" t="str">
        <f>INDEX(Table4[Common_Name],MATCH('Full Data'!D164,Table4[SpcRecID],0))</f>
        <v>Red-tailed Tropicbird</v>
      </c>
      <c r="H164" s="83" t="str">
        <f>INDEX(Data!E$2:E$6500,MATCH(A164,Data!$A$2:$A$6500,0))</f>
        <v>Data Deficient</v>
      </c>
      <c r="I164" s="90">
        <f>INDEX(Data!P$2:P$6500,MATCH(A164,Data!$A$2:$A$6500,0))</f>
        <v>0</v>
      </c>
      <c r="J164" s="90">
        <f>INDEX(Data!Q$2:Q$6500,MATCH($A164,Data!$A$2:$A$6500,0))</f>
        <v>1951</v>
      </c>
      <c r="K164" s="90">
        <f>INDEX(Data!F$2:F$6500,MATCH($A164,Data!$A$2:$A$6500,0))</f>
        <v>0</v>
      </c>
      <c r="L164" s="90">
        <f>INDEX(Data!G$2:G$6500,MATCH($A164,Data!$A$2:$A$6500,0))</f>
        <v>0</v>
      </c>
      <c r="M164" s="90">
        <f>INDEX(Data!H$2:H$6500,MATCH($A164,Data!$A$2:$A$6500,0))</f>
        <v>0</v>
      </c>
      <c r="N164" s="90">
        <f>INDEX(Data!I$2:I$6500,MATCH($A164,Data!$A$2:$A$6500,0))</f>
        <v>0</v>
      </c>
      <c r="O164" s="83">
        <f>INDEX(Data!J$2:J$6500,MATCH($A164,Data!$A$2:$A$6500,0))</f>
        <v>0</v>
      </c>
      <c r="P164" t="str">
        <f>_xlfn.XLOOKUP(B164,Table3[RefID],Table3[Citation])</f>
        <v>Baker (1951)</v>
      </c>
    </row>
    <row r="165" spans="1:16" x14ac:dyDescent="0.35">
      <c r="A165" s="68">
        <v>163</v>
      </c>
      <c r="B165" s="69">
        <v>21</v>
      </c>
      <c r="C165" s="69">
        <v>12097</v>
      </c>
      <c r="D165" s="69">
        <v>3649</v>
      </c>
      <c r="E165" t="str">
        <f>INDEX(Table5[EEZ],MATCH(C165,Table5[Colony_ID],0))</f>
        <v>Micronesian Exclusive Economic Zone</v>
      </c>
      <c r="F165" t="str">
        <f>INDEX(Table5[Corrected Island/Colony Name],MATCH('Full Data'!C165,Table5[Colony_ID],0))</f>
        <v>Pohnpei</v>
      </c>
      <c r="G165" t="str">
        <f>INDEX(Table4[Common_Name],MATCH('Full Data'!D165,Table4[SpcRecID],0))</f>
        <v>Red-tailed Tropicbird</v>
      </c>
      <c r="H165" s="83" t="str">
        <f>INDEX(Data!E$2:E$6500,MATCH(A165,Data!$A$2:$A$6500,0))</f>
        <v>Data Deficient</v>
      </c>
      <c r="I165" s="90">
        <f>INDEX(Data!P$2:P$6500,MATCH(A165,Data!$A$2:$A$6500,0))</f>
        <v>0</v>
      </c>
      <c r="J165" s="90">
        <f>INDEX(Data!Q$2:Q$6500,MATCH($A165,Data!$A$2:$A$6500,0))</f>
        <v>1881</v>
      </c>
      <c r="K165" s="90">
        <f>INDEX(Data!F$2:F$6500,MATCH($A165,Data!$A$2:$A$6500,0))</f>
        <v>0</v>
      </c>
      <c r="L165" s="90">
        <f>INDEX(Data!G$2:G$6500,MATCH($A165,Data!$A$2:$A$6500,0))</f>
        <v>0</v>
      </c>
      <c r="M165" s="90">
        <f>INDEX(Data!H$2:H$6500,MATCH($A165,Data!$A$2:$A$6500,0))</f>
        <v>0</v>
      </c>
      <c r="N165" s="90">
        <f>INDEX(Data!I$2:I$6500,MATCH($A165,Data!$A$2:$A$6500,0))</f>
        <v>0</v>
      </c>
      <c r="O165" s="83">
        <f>INDEX(Data!J$2:J$6500,MATCH($A165,Data!$A$2:$A$6500,0))</f>
        <v>0</v>
      </c>
      <c r="P165" t="str">
        <f>_xlfn.XLOOKUP(B165,Table3[RefID],Table3[Citation])</f>
        <v>Baker (1951)</v>
      </c>
    </row>
    <row r="166" spans="1:16" x14ac:dyDescent="0.35">
      <c r="A166" s="68">
        <v>164</v>
      </c>
      <c r="B166" s="69">
        <v>21</v>
      </c>
      <c r="C166" s="69">
        <v>12097</v>
      </c>
      <c r="D166" s="69">
        <v>3288</v>
      </c>
      <c r="E166" t="str">
        <f>INDEX(Table5[EEZ],MATCH(C166,Table5[Colony_ID],0))</f>
        <v>Micronesian Exclusive Economic Zone</v>
      </c>
      <c r="F166" t="str">
        <f>INDEX(Table5[Corrected Island/Colony Name],MATCH('Full Data'!C166,Table5[Colony_ID],0))</f>
        <v>Pohnpei</v>
      </c>
      <c r="G166" t="str">
        <f>INDEX(Table4[Common_Name],MATCH('Full Data'!D166,Table4[SpcRecID],0))</f>
        <v>Sooty Tern</v>
      </c>
      <c r="H166" s="83" t="str">
        <f>INDEX(Data!E$2:E$6500,MATCH(A166,Data!$A$2:$A$6500,0))</f>
        <v>Data Deficient</v>
      </c>
      <c r="I166" s="90">
        <f>INDEX(Data!P$2:P$6500,MATCH(A166,Data!$A$2:$A$6500,0))</f>
        <v>0</v>
      </c>
      <c r="J166" s="90">
        <f>INDEX(Data!Q$2:Q$6500,MATCH($A166,Data!$A$2:$A$6500,0))</f>
        <v>1876</v>
      </c>
      <c r="K166" s="90">
        <f>INDEX(Data!F$2:F$6500,MATCH($A166,Data!$A$2:$A$6500,0))</f>
        <v>0</v>
      </c>
      <c r="L166" s="90">
        <f>INDEX(Data!G$2:G$6500,MATCH($A166,Data!$A$2:$A$6500,0))</f>
        <v>0</v>
      </c>
      <c r="M166" s="90">
        <f>INDEX(Data!H$2:H$6500,MATCH($A166,Data!$A$2:$A$6500,0))</f>
        <v>0</v>
      </c>
      <c r="N166" s="90">
        <f>INDEX(Data!I$2:I$6500,MATCH($A166,Data!$A$2:$A$6500,0))</f>
        <v>0</v>
      </c>
      <c r="O166" s="83">
        <f>INDEX(Data!J$2:J$6500,MATCH($A166,Data!$A$2:$A$6500,0))</f>
        <v>0</v>
      </c>
      <c r="P166" t="str">
        <f>_xlfn.XLOOKUP(B166,Table3[RefID],Table3[Citation])</f>
        <v>Baker (1951)</v>
      </c>
    </row>
    <row r="167" spans="1:16" x14ac:dyDescent="0.35">
      <c r="A167" s="68">
        <v>165</v>
      </c>
      <c r="B167" s="69">
        <v>21</v>
      </c>
      <c r="C167" s="71">
        <v>11034</v>
      </c>
      <c r="D167" s="70">
        <v>3928</v>
      </c>
      <c r="E167" t="str">
        <f>INDEX(Table5[EEZ],MATCH(C167,Table5[Colony_ID],0))</f>
        <v>Marshall Islands Exclusive Economic Zone</v>
      </c>
      <c r="F167" t="str">
        <f>INDEX(Table5[Corrected Island/Colony Name],MATCH('Full Data'!C167,Table5[Colony_ID],0))</f>
        <v>Eneao Island</v>
      </c>
      <c r="G167" t="str">
        <f>INDEX(Table4[Common_Name],MATCH('Full Data'!D167,Table4[SpcRecID],0))</f>
        <v>Wedge-tailed Shearwater</v>
      </c>
      <c r="H167" s="83" t="str">
        <f>INDEX(Data!E$2:E$6500,MATCH(A167,Data!$A$2:$A$6500,0))</f>
        <v>Data Deficient</v>
      </c>
      <c r="I167" s="90">
        <f>INDEX(Data!P$2:P$6500,MATCH(A167,Data!$A$2:$A$6500,0))</f>
        <v>1883</v>
      </c>
      <c r="J167" s="90">
        <f>INDEX(Data!Q$2:Q$6500,MATCH($A167,Data!$A$2:$A$6500,0))</f>
        <v>1883</v>
      </c>
      <c r="K167" s="90">
        <f>INDEX(Data!F$2:F$6500,MATCH($A167,Data!$A$2:$A$6500,0))</f>
        <v>2</v>
      </c>
      <c r="L167" s="90">
        <f>INDEX(Data!G$2:G$6500,MATCH($A167,Data!$A$2:$A$6500,0))</f>
        <v>2</v>
      </c>
      <c r="M167" s="90">
        <f>INDEX(Data!H$2:H$6500,MATCH($A167,Data!$A$2:$A$6500,0))</f>
        <v>0</v>
      </c>
      <c r="N167" s="90">
        <f>INDEX(Data!I$2:I$6500,MATCH($A167,Data!$A$2:$A$6500,0))</f>
        <v>0</v>
      </c>
      <c r="O167" s="83" t="str">
        <f>INDEX(Data!J$2:J$6500,MATCH($A167,Data!$A$2:$A$6500,0))</f>
        <v>individuals</v>
      </c>
      <c r="P167" t="str">
        <f>_xlfn.XLOOKUP(B167,Table3[RefID],Table3[Citation])</f>
        <v>Baker (1951)</v>
      </c>
    </row>
    <row r="168" spans="1:16" x14ac:dyDescent="0.35">
      <c r="A168" s="68">
        <v>166</v>
      </c>
      <c r="B168" s="69">
        <v>21</v>
      </c>
      <c r="C168" s="69">
        <v>12057</v>
      </c>
      <c r="D168" s="70">
        <v>3928</v>
      </c>
      <c r="E168" t="str">
        <f>INDEX(Table5[EEZ],MATCH(C168,Table5[Colony_ID],0))</f>
        <v>Micronesian Exclusive Economic Zone</v>
      </c>
      <c r="F168" t="str">
        <f>INDEX(Table5[Corrected Island/Colony Name],MATCH('Full Data'!C168,Table5[Colony_ID],0))</f>
        <v>Wonei</v>
      </c>
      <c r="G168" t="str">
        <f>INDEX(Table4[Common_Name],MATCH('Full Data'!D168,Table4[SpcRecID],0))</f>
        <v>Wedge-tailed Shearwater</v>
      </c>
      <c r="H168" s="83" t="str">
        <f>INDEX(Data!E$2:E$6500,MATCH(A168,Data!$A$2:$A$6500,0))</f>
        <v>Data Deficient</v>
      </c>
      <c r="I168" s="90">
        <f>INDEX(Data!P$2:P$6500,MATCH(A168,Data!$A$2:$A$6500,0))</f>
        <v>0</v>
      </c>
      <c r="J168" s="90">
        <f>INDEX(Data!Q$2:Q$6500,MATCH($A168,Data!$A$2:$A$6500,0))</f>
        <v>1880</v>
      </c>
      <c r="K168" s="90">
        <f>INDEX(Data!F$2:F$6500,MATCH($A168,Data!$A$2:$A$6500,0))</f>
        <v>0</v>
      </c>
      <c r="L168" s="90">
        <f>INDEX(Data!G$2:G$6500,MATCH($A168,Data!$A$2:$A$6500,0))</f>
        <v>0</v>
      </c>
      <c r="M168" s="90">
        <f>INDEX(Data!H$2:H$6500,MATCH($A168,Data!$A$2:$A$6500,0))</f>
        <v>0</v>
      </c>
      <c r="N168" s="90">
        <f>INDEX(Data!I$2:I$6500,MATCH($A168,Data!$A$2:$A$6500,0))</f>
        <v>0</v>
      </c>
      <c r="O168" s="83">
        <f>INDEX(Data!J$2:J$6500,MATCH($A168,Data!$A$2:$A$6500,0))</f>
        <v>0</v>
      </c>
      <c r="P168" t="str">
        <f>_xlfn.XLOOKUP(B168,Table3[RefID],Table3[Citation])</f>
        <v>Baker (1951)</v>
      </c>
    </row>
    <row r="169" spans="1:16" x14ac:dyDescent="0.35">
      <c r="A169" s="68">
        <v>167</v>
      </c>
      <c r="B169" s="69">
        <v>21</v>
      </c>
      <c r="C169" s="69">
        <v>12071</v>
      </c>
      <c r="D169" s="70">
        <v>3928</v>
      </c>
      <c r="E169" t="str">
        <f>INDEX(Table5[EEZ],MATCH(C169,Table5[Colony_ID],0))</f>
        <v>Micronesian Exclusive Economic Zone</v>
      </c>
      <c r="F169" t="str">
        <f>INDEX(Table5[Corrected Island/Colony Name],MATCH('Full Data'!C169,Table5[Colony_ID],0))</f>
        <v>Kosrae</v>
      </c>
      <c r="G169" t="str">
        <f>INDEX(Table4[Common_Name],MATCH('Full Data'!D169,Table4[SpcRecID],0))</f>
        <v>Wedge-tailed Shearwater</v>
      </c>
      <c r="H169" s="83" t="str">
        <f>INDEX(Data!E$2:E$6500,MATCH(A169,Data!$A$2:$A$6500,0))</f>
        <v>Confirmed</v>
      </c>
      <c r="I169" s="90">
        <f>INDEX(Data!P$2:P$6500,MATCH(A169,Data!$A$2:$A$6500,0))</f>
        <v>0</v>
      </c>
      <c r="J169" s="90">
        <f>INDEX(Data!Q$2:Q$6500,MATCH($A169,Data!$A$2:$A$6500,0))</f>
        <v>1925</v>
      </c>
      <c r="K169" s="90">
        <f>INDEX(Data!F$2:F$6500,MATCH($A169,Data!$A$2:$A$6500,0))</f>
        <v>0</v>
      </c>
      <c r="L169" s="90">
        <f>INDEX(Data!G$2:G$6500,MATCH($A169,Data!$A$2:$A$6500,0))</f>
        <v>0</v>
      </c>
      <c r="M169" s="90">
        <f>INDEX(Data!H$2:H$6500,MATCH($A169,Data!$A$2:$A$6500,0))</f>
        <v>0</v>
      </c>
      <c r="N169" s="90">
        <f>INDEX(Data!I$2:I$6500,MATCH($A169,Data!$A$2:$A$6500,0))</f>
        <v>0</v>
      </c>
      <c r="O169" s="83">
        <f>INDEX(Data!J$2:J$6500,MATCH($A169,Data!$A$2:$A$6500,0))</f>
        <v>0</v>
      </c>
      <c r="P169" t="str">
        <f>_xlfn.XLOOKUP(B169,Table3[RefID],Table3[Citation])</f>
        <v>Baker (1951)</v>
      </c>
    </row>
    <row r="170" spans="1:16" x14ac:dyDescent="0.35">
      <c r="A170" s="68">
        <v>168</v>
      </c>
      <c r="B170" s="69">
        <v>21</v>
      </c>
      <c r="C170" s="69">
        <v>12073</v>
      </c>
      <c r="D170" s="70">
        <v>3928</v>
      </c>
      <c r="E170" t="str">
        <f>INDEX(Table5[EEZ],MATCH(C170,Table5[Colony_ID],0))</f>
        <v>Micronesian Exclusive Economic Zone</v>
      </c>
      <c r="F170" t="str">
        <f>INDEX(Table5[Corrected Island/Colony Name],MATCH('Full Data'!C170,Table5[Colony_ID],0))</f>
        <v>Lekinioch</v>
      </c>
      <c r="G170" t="str">
        <f>INDEX(Table4[Common_Name],MATCH('Full Data'!D170,Table4[SpcRecID],0))</f>
        <v>Wedge-tailed Shearwater</v>
      </c>
      <c r="H170" s="83" t="str">
        <f>INDEX(Data!E$2:E$6500,MATCH(A170,Data!$A$2:$A$6500,0))</f>
        <v>Data Deficient</v>
      </c>
      <c r="I170" s="90">
        <f>INDEX(Data!P$2:P$6500,MATCH(A170,Data!$A$2:$A$6500,0))</f>
        <v>0</v>
      </c>
      <c r="J170" s="90">
        <f>INDEX(Data!Q$2:Q$6500,MATCH($A170,Data!$A$2:$A$6500,0))</f>
        <v>1880</v>
      </c>
      <c r="K170" s="90">
        <f>INDEX(Data!F$2:F$6500,MATCH($A170,Data!$A$2:$A$6500,0))</f>
        <v>0</v>
      </c>
      <c r="L170" s="90">
        <f>INDEX(Data!G$2:G$6500,MATCH($A170,Data!$A$2:$A$6500,0))</f>
        <v>0</v>
      </c>
      <c r="M170" s="90">
        <f>INDEX(Data!H$2:H$6500,MATCH($A170,Data!$A$2:$A$6500,0))</f>
        <v>0</v>
      </c>
      <c r="N170" s="90">
        <f>INDEX(Data!I$2:I$6500,MATCH($A170,Data!$A$2:$A$6500,0))</f>
        <v>0</v>
      </c>
      <c r="O170" s="83">
        <f>INDEX(Data!J$2:J$6500,MATCH($A170,Data!$A$2:$A$6500,0))</f>
        <v>0</v>
      </c>
      <c r="P170" t="str">
        <f>_xlfn.XLOOKUP(B170,Table3[RefID],Table3[Citation])</f>
        <v>Baker (1951)</v>
      </c>
    </row>
    <row r="171" spans="1:16" x14ac:dyDescent="0.35">
      <c r="A171" s="68">
        <v>169</v>
      </c>
      <c r="B171" s="69">
        <v>21</v>
      </c>
      <c r="C171" s="69">
        <v>12071</v>
      </c>
      <c r="D171" s="69">
        <v>3650</v>
      </c>
      <c r="E171" t="str">
        <f>INDEX(Table5[EEZ],MATCH(C171,Table5[Colony_ID],0))</f>
        <v>Micronesian Exclusive Economic Zone</v>
      </c>
      <c r="F171" t="str">
        <f>INDEX(Table5[Corrected Island/Colony Name],MATCH('Full Data'!C171,Table5[Colony_ID],0))</f>
        <v>Kosrae</v>
      </c>
      <c r="G171" t="str">
        <f>INDEX(Table4[Common_Name],MATCH('Full Data'!D171,Table4[SpcRecID],0))</f>
        <v>White-tailed Tropicbird</v>
      </c>
      <c r="H171" s="83" t="str">
        <f>INDEX(Data!E$2:E$6500,MATCH(A171,Data!$A$2:$A$6500,0))</f>
        <v>Confirmed</v>
      </c>
      <c r="I171" s="90">
        <f>INDEX(Data!P$2:P$6500,MATCH(A171,Data!$A$2:$A$6500,0))</f>
        <v>0</v>
      </c>
      <c r="J171" s="90">
        <f>INDEX(Data!Q$2:Q$6500,MATCH($A171,Data!$A$2:$A$6500,0))</f>
        <v>1880</v>
      </c>
      <c r="K171" s="90">
        <f>INDEX(Data!F$2:F$6500,MATCH($A171,Data!$A$2:$A$6500,0))</f>
        <v>0</v>
      </c>
      <c r="L171" s="90">
        <f>INDEX(Data!G$2:G$6500,MATCH($A171,Data!$A$2:$A$6500,0))</f>
        <v>0</v>
      </c>
      <c r="M171" s="90">
        <f>INDEX(Data!H$2:H$6500,MATCH($A171,Data!$A$2:$A$6500,0))</f>
        <v>0</v>
      </c>
      <c r="N171" s="90">
        <f>INDEX(Data!I$2:I$6500,MATCH($A171,Data!$A$2:$A$6500,0))</f>
        <v>0</v>
      </c>
      <c r="O171" s="83">
        <f>INDEX(Data!J$2:J$6500,MATCH($A171,Data!$A$2:$A$6500,0))</f>
        <v>0</v>
      </c>
      <c r="P171" t="str">
        <f>_xlfn.XLOOKUP(B171,Table3[RefID],Table3[Citation])</f>
        <v>Baker (1951)</v>
      </c>
    </row>
    <row r="172" spans="1:16" x14ac:dyDescent="0.35">
      <c r="A172" s="68">
        <v>170</v>
      </c>
      <c r="B172" s="69">
        <v>21</v>
      </c>
      <c r="C172" s="69">
        <v>12071</v>
      </c>
      <c r="D172" s="69">
        <v>3650</v>
      </c>
      <c r="E172" t="str">
        <f>INDEX(Table5[EEZ],MATCH(C172,Table5[Colony_ID],0))</f>
        <v>Micronesian Exclusive Economic Zone</v>
      </c>
      <c r="F172" t="str">
        <f>INDEX(Table5[Corrected Island/Colony Name],MATCH('Full Data'!C172,Table5[Colony_ID],0))</f>
        <v>Kosrae</v>
      </c>
      <c r="G172" t="str">
        <f>INDEX(Table4[Common_Name],MATCH('Full Data'!D172,Table4[SpcRecID],0))</f>
        <v>White-tailed Tropicbird</v>
      </c>
      <c r="H172" s="83" t="str">
        <f>INDEX(Data!E$2:E$6500,MATCH(A172,Data!$A$2:$A$6500,0))</f>
        <v>Confirmed</v>
      </c>
      <c r="I172" s="90">
        <f>INDEX(Data!P$2:P$6500,MATCH(A172,Data!$A$2:$A$6500,0))</f>
        <v>0</v>
      </c>
      <c r="J172" s="90">
        <f>INDEX(Data!Q$2:Q$6500,MATCH($A172,Data!$A$2:$A$6500,0))</f>
        <v>1930</v>
      </c>
      <c r="K172" s="90">
        <f>INDEX(Data!F$2:F$6500,MATCH($A172,Data!$A$2:$A$6500,0))</f>
        <v>0</v>
      </c>
      <c r="L172" s="90">
        <f>INDEX(Data!G$2:G$6500,MATCH($A172,Data!$A$2:$A$6500,0))</f>
        <v>0</v>
      </c>
      <c r="M172" s="90">
        <f>INDEX(Data!H$2:H$6500,MATCH($A172,Data!$A$2:$A$6500,0))</f>
        <v>0</v>
      </c>
      <c r="N172" s="90">
        <f>INDEX(Data!I$2:I$6500,MATCH($A172,Data!$A$2:$A$6500,0))</f>
        <v>0</v>
      </c>
      <c r="O172" s="83">
        <f>INDEX(Data!J$2:J$6500,MATCH($A172,Data!$A$2:$A$6500,0))</f>
        <v>0</v>
      </c>
      <c r="P172" t="str">
        <f>_xlfn.XLOOKUP(B172,Table3[RefID],Table3[Citation])</f>
        <v>Baker (1951)</v>
      </c>
    </row>
    <row r="173" spans="1:16" x14ac:dyDescent="0.35">
      <c r="A173" s="68">
        <v>171</v>
      </c>
      <c r="B173" s="69">
        <v>21</v>
      </c>
      <c r="C173" s="71">
        <v>11086</v>
      </c>
      <c r="D173" s="69">
        <v>3650</v>
      </c>
      <c r="E173" t="str">
        <f>INDEX(Table5[EEZ],MATCH(C173,Table5[Colony_ID],0))</f>
        <v>Marshall Islands Exclusive Economic Zone</v>
      </c>
      <c r="F173" t="str">
        <f>INDEX(Table5[Corrected Island/Colony Name],MATCH('Full Data'!C173,Table5[Colony_ID],0))</f>
        <v>Namdrik</v>
      </c>
      <c r="G173" t="str">
        <f>INDEX(Table4[Common_Name],MATCH('Full Data'!D173,Table4[SpcRecID],0))</f>
        <v>White-tailed Tropicbird</v>
      </c>
      <c r="H173" s="83" t="str">
        <f>INDEX(Data!E$2:E$6500,MATCH(A173,Data!$A$2:$A$6500,0))</f>
        <v>Data Deficient</v>
      </c>
      <c r="I173" s="90">
        <f>INDEX(Data!P$2:P$6500,MATCH(A173,Data!$A$2:$A$6500,0))</f>
        <v>1890</v>
      </c>
      <c r="J173" s="90">
        <f>INDEX(Data!Q$2:Q$6500,MATCH($A173,Data!$A$2:$A$6500,0))</f>
        <v>1891</v>
      </c>
      <c r="K173" s="90">
        <f>INDEX(Data!F$2:F$6500,MATCH($A173,Data!$A$2:$A$6500,0))</f>
        <v>0</v>
      </c>
      <c r="L173" s="90">
        <f>INDEX(Data!G$2:G$6500,MATCH($A173,Data!$A$2:$A$6500,0))</f>
        <v>0</v>
      </c>
      <c r="M173" s="90">
        <f>INDEX(Data!H$2:H$6500,MATCH($A173,Data!$A$2:$A$6500,0))</f>
        <v>0</v>
      </c>
      <c r="N173" s="90">
        <f>INDEX(Data!I$2:I$6500,MATCH($A173,Data!$A$2:$A$6500,0))</f>
        <v>0</v>
      </c>
      <c r="O173" s="83">
        <f>INDEX(Data!J$2:J$6500,MATCH($A173,Data!$A$2:$A$6500,0))</f>
        <v>0</v>
      </c>
      <c r="P173" t="str">
        <f>_xlfn.XLOOKUP(B173,Table3[RefID],Table3[Citation])</f>
        <v>Baker (1951)</v>
      </c>
    </row>
    <row r="174" spans="1:16" x14ac:dyDescent="0.35">
      <c r="A174" s="68">
        <v>172</v>
      </c>
      <c r="B174" s="69">
        <v>21</v>
      </c>
      <c r="C174" s="69">
        <v>12097</v>
      </c>
      <c r="D174" s="69">
        <v>3650</v>
      </c>
      <c r="E174" t="str">
        <f>INDEX(Table5[EEZ],MATCH(C174,Table5[Colony_ID],0))</f>
        <v>Micronesian Exclusive Economic Zone</v>
      </c>
      <c r="F174" t="str">
        <f>INDEX(Table5[Corrected Island/Colony Name],MATCH('Full Data'!C174,Table5[Colony_ID],0))</f>
        <v>Pohnpei</v>
      </c>
      <c r="G174" t="str">
        <f>INDEX(Table4[Common_Name],MATCH('Full Data'!D174,Table4[SpcRecID],0))</f>
        <v>White-tailed Tropicbird</v>
      </c>
      <c r="H174" s="83" t="str">
        <f>INDEX(Data!E$2:E$6500,MATCH(A174,Data!$A$2:$A$6500,0))</f>
        <v>Confirmed</v>
      </c>
      <c r="I174" s="90">
        <f>INDEX(Data!P$2:P$6500,MATCH(A174,Data!$A$2:$A$6500,0))</f>
        <v>0</v>
      </c>
      <c r="J174" s="90">
        <f>INDEX(Data!Q$2:Q$6500,MATCH($A174,Data!$A$2:$A$6500,0))</f>
        <v>1930</v>
      </c>
      <c r="K174" s="90">
        <f>INDEX(Data!F$2:F$6500,MATCH($A174,Data!$A$2:$A$6500,0))</f>
        <v>0</v>
      </c>
      <c r="L174" s="90">
        <f>INDEX(Data!G$2:G$6500,MATCH($A174,Data!$A$2:$A$6500,0))</f>
        <v>0</v>
      </c>
      <c r="M174" s="90">
        <f>INDEX(Data!H$2:H$6500,MATCH($A174,Data!$A$2:$A$6500,0))</f>
        <v>0</v>
      </c>
      <c r="N174" s="90">
        <f>INDEX(Data!I$2:I$6500,MATCH($A174,Data!$A$2:$A$6500,0))</f>
        <v>0</v>
      </c>
      <c r="O174" s="83">
        <f>INDEX(Data!J$2:J$6500,MATCH($A174,Data!$A$2:$A$6500,0))</f>
        <v>0</v>
      </c>
      <c r="P174" t="str">
        <f>_xlfn.XLOOKUP(B174,Table3[RefID],Table3[Citation])</f>
        <v>Baker (1951)</v>
      </c>
    </row>
    <row r="175" spans="1:16" x14ac:dyDescent="0.35">
      <c r="A175" s="68">
        <v>173</v>
      </c>
      <c r="B175" s="69">
        <v>21</v>
      </c>
      <c r="C175" s="69">
        <v>12097</v>
      </c>
      <c r="D175" s="69">
        <v>3650</v>
      </c>
      <c r="E175" t="str">
        <f>INDEX(Table5[EEZ],MATCH(C175,Table5[Colony_ID],0))</f>
        <v>Micronesian Exclusive Economic Zone</v>
      </c>
      <c r="F175" t="str">
        <f>INDEX(Table5[Corrected Island/Colony Name],MATCH('Full Data'!C175,Table5[Colony_ID],0))</f>
        <v>Pohnpei</v>
      </c>
      <c r="G175" t="str">
        <f>INDEX(Table4[Common_Name],MATCH('Full Data'!D175,Table4[SpcRecID],0))</f>
        <v>White-tailed Tropicbird</v>
      </c>
      <c r="H175" s="83" t="str">
        <f>INDEX(Data!E$2:E$6500,MATCH(A175,Data!$A$2:$A$6500,0))</f>
        <v>Data Deficient</v>
      </c>
      <c r="I175" s="90">
        <f>INDEX(Data!P$2:P$6500,MATCH(A175,Data!$A$2:$A$6500,0))</f>
        <v>0</v>
      </c>
      <c r="J175" s="90">
        <f>INDEX(Data!Q$2:Q$6500,MATCH($A175,Data!$A$2:$A$6500,0))</f>
        <v>1877</v>
      </c>
      <c r="K175" s="90">
        <f>INDEX(Data!F$2:F$6500,MATCH($A175,Data!$A$2:$A$6500,0))</f>
        <v>0</v>
      </c>
      <c r="L175" s="90">
        <f>INDEX(Data!G$2:G$6500,MATCH($A175,Data!$A$2:$A$6500,0))</f>
        <v>0</v>
      </c>
      <c r="M175" s="90">
        <f>INDEX(Data!H$2:H$6500,MATCH($A175,Data!$A$2:$A$6500,0))</f>
        <v>0</v>
      </c>
      <c r="N175" s="90">
        <f>INDEX(Data!I$2:I$6500,MATCH($A175,Data!$A$2:$A$6500,0))</f>
        <v>0</v>
      </c>
      <c r="O175" s="83">
        <f>INDEX(Data!J$2:J$6500,MATCH($A175,Data!$A$2:$A$6500,0))</f>
        <v>0</v>
      </c>
      <c r="P175" t="str">
        <f>_xlfn.XLOOKUP(B175,Table3[RefID],Table3[Citation])</f>
        <v>Baker (1951)</v>
      </c>
    </row>
    <row r="176" spans="1:16" x14ac:dyDescent="0.35">
      <c r="A176" s="68">
        <v>174</v>
      </c>
      <c r="B176" s="69">
        <v>21</v>
      </c>
      <c r="C176" s="69">
        <v>12122</v>
      </c>
      <c r="D176" s="69">
        <v>3650</v>
      </c>
      <c r="E176" t="str">
        <f>INDEX(Table5[EEZ],MATCH(C176,Table5[Colony_ID],0))</f>
        <v>Micronesian Exclusive Economic Zone</v>
      </c>
      <c r="F176" t="str">
        <f>INDEX(Table5[Corrected Island/Colony Name],MATCH('Full Data'!C176,Table5[Colony_ID],0))</f>
        <v>Piiku-to</v>
      </c>
      <c r="G176" t="str">
        <f>INDEX(Table4[Common_Name],MATCH('Full Data'!D176,Table4[SpcRecID],0))</f>
        <v>White-tailed Tropicbird</v>
      </c>
      <c r="H176" s="83" t="str">
        <f>INDEX(Data!E$2:E$6500,MATCH(A176,Data!$A$2:$A$6500,0))</f>
        <v>Confirmed</v>
      </c>
      <c r="I176" s="90">
        <f>INDEX(Data!P$2:P$6500,MATCH(A176,Data!$A$2:$A$6500,0))</f>
        <v>0</v>
      </c>
      <c r="J176" s="90">
        <f>INDEX(Data!Q$2:Q$6500,MATCH($A176,Data!$A$2:$A$6500,0))</f>
        <v>1945</v>
      </c>
      <c r="K176" s="90">
        <f>INDEX(Data!F$2:F$6500,MATCH($A176,Data!$A$2:$A$6500,0))</f>
        <v>0</v>
      </c>
      <c r="L176" s="90">
        <f>INDEX(Data!G$2:G$6500,MATCH($A176,Data!$A$2:$A$6500,0))</f>
        <v>0</v>
      </c>
      <c r="M176" s="90">
        <f>INDEX(Data!H$2:H$6500,MATCH($A176,Data!$A$2:$A$6500,0))</f>
        <v>0</v>
      </c>
      <c r="N176" s="90">
        <f>INDEX(Data!I$2:I$6500,MATCH($A176,Data!$A$2:$A$6500,0))</f>
        <v>0</v>
      </c>
      <c r="O176" s="83">
        <f>INDEX(Data!J$2:J$6500,MATCH($A176,Data!$A$2:$A$6500,0))</f>
        <v>0</v>
      </c>
      <c r="P176" t="str">
        <f>_xlfn.XLOOKUP(B176,Table3[RefID],Table3[Citation])</f>
        <v>Baker (1951)</v>
      </c>
    </row>
    <row r="177" spans="1:16" x14ac:dyDescent="0.35">
      <c r="A177" s="68">
        <v>175</v>
      </c>
      <c r="B177" s="69">
        <v>22</v>
      </c>
      <c r="C177" s="69">
        <v>26017</v>
      </c>
      <c r="D177" s="70">
        <v>3928</v>
      </c>
      <c r="E177" t="str">
        <f>INDEX(Table5[EEZ],MATCH(C177,Table5[Colony_ID],0))</f>
        <v>Vanuatu Exclusive Economic Zone</v>
      </c>
      <c r="F177" t="str">
        <f>INDEX(Table5[Corrected Island/Colony Name],MATCH('Full Data'!C177,Table5[Colony_ID],0))</f>
        <v>Tanna</v>
      </c>
      <c r="G177" t="str">
        <f>INDEX(Table4[Common_Name],MATCH('Full Data'!D177,Table4[SpcRecID],0))</f>
        <v>Wedge-tailed Shearwater</v>
      </c>
      <c r="H177" s="83" t="str">
        <f>INDEX(Data!E$2:E$6500,MATCH(A177,Data!$A$2:$A$6500,0))</f>
        <v>confirmed</v>
      </c>
      <c r="I177" s="90">
        <f>INDEX(Data!P$2:P$6500,MATCH(A177,Data!$A$2:$A$6500,0))</f>
        <v>0</v>
      </c>
      <c r="J177" s="90">
        <f>INDEX(Data!Q$2:Q$6500,MATCH($A177,Data!$A$2:$A$6500,0))</f>
        <v>1951</v>
      </c>
      <c r="K177" s="90">
        <f>INDEX(Data!F$2:F$6500,MATCH($A177,Data!$A$2:$A$6500,0))</f>
        <v>0</v>
      </c>
      <c r="L177" s="90">
        <f>INDEX(Data!G$2:G$6500,MATCH($A177,Data!$A$2:$A$6500,0))</f>
        <v>0</v>
      </c>
      <c r="M177" s="90">
        <f>INDEX(Data!H$2:H$6500,MATCH($A177,Data!$A$2:$A$6500,0))</f>
        <v>0</v>
      </c>
      <c r="N177" s="90">
        <f>INDEX(Data!I$2:I$6500,MATCH($A177,Data!$A$2:$A$6500,0))</f>
        <v>0</v>
      </c>
      <c r="O177" s="83">
        <f>INDEX(Data!J$2:J$6500,MATCH($A177,Data!$A$2:$A$6500,0))</f>
        <v>0</v>
      </c>
      <c r="P177" t="str">
        <f>_xlfn.XLOOKUP(B177,Table3[RefID],Table3[Citation])</f>
        <v>Murphy (1951)</v>
      </c>
    </row>
    <row r="178" spans="1:16" x14ac:dyDescent="0.35">
      <c r="A178" s="68">
        <v>176</v>
      </c>
      <c r="B178" s="71">
        <v>23</v>
      </c>
      <c r="C178" s="72">
        <v>5021</v>
      </c>
      <c r="D178" s="70">
        <v>3880</v>
      </c>
      <c r="E178" t="str">
        <f>INDEX(Table5[EEZ],MATCH(C178,Table5[Colony_ID],0))</f>
        <v>French Polynesian Exclusive Economic Zone</v>
      </c>
      <c r="F178" t="str">
        <f>INDEX(Table5[Corrected Island/Colony Name],MATCH('Full Data'!C178,Table5[Colony_ID],0))</f>
        <v>Hatuta'a</v>
      </c>
      <c r="G178" t="str">
        <f>INDEX(Table4[Common_Name],MATCH('Full Data'!D178,Table4[SpcRecID],0))</f>
        <v>Tahiti Petrel</v>
      </c>
      <c r="H178" s="83" t="str">
        <f>INDEX(Data!E$2:E$6500,MATCH(A178,Data!$A$2:$A$6500,0))</f>
        <v>Confirmed</v>
      </c>
      <c r="I178" s="90">
        <f>INDEX(Data!P$2:P$6500,MATCH(A178,Data!$A$2:$A$6500,0))</f>
        <v>0</v>
      </c>
      <c r="J178" s="90">
        <f>INDEX(Data!Q$2:Q$6500,MATCH($A178,Data!$A$2:$A$6500,0))</f>
        <v>1952</v>
      </c>
      <c r="K178" s="90">
        <f>INDEX(Data!F$2:F$6500,MATCH($A178,Data!$A$2:$A$6500,0))</f>
        <v>1</v>
      </c>
      <c r="L178" s="90">
        <f>INDEX(Data!G$2:G$6500,MATCH($A178,Data!$A$2:$A$6500,0))</f>
        <v>1</v>
      </c>
      <c r="M178" s="90">
        <f>INDEX(Data!H$2:H$6500,MATCH($A178,Data!$A$2:$A$6500,0))</f>
        <v>0</v>
      </c>
      <c r="N178" s="90">
        <f>INDEX(Data!I$2:I$6500,MATCH($A178,Data!$A$2:$A$6500,0))</f>
        <v>0</v>
      </c>
      <c r="O178" s="83" t="str">
        <f>INDEX(Data!J$2:J$6500,MATCH($A178,Data!$A$2:$A$6500,0))</f>
        <v>chicks</v>
      </c>
      <c r="P178" t="str">
        <f>_xlfn.XLOOKUP(B178,Table3[RefID],Table3[Citation])</f>
        <v>Murphy &amp; Pennoyer (1952)</v>
      </c>
    </row>
    <row r="179" spans="1:16" x14ac:dyDescent="0.35">
      <c r="A179" s="68">
        <v>177</v>
      </c>
      <c r="B179" s="71">
        <v>24</v>
      </c>
      <c r="C179" s="72">
        <v>5132</v>
      </c>
      <c r="D179" s="69">
        <v>3295</v>
      </c>
      <c r="E179" t="str">
        <f>INDEX(Table5[EEZ],MATCH(C179,Table5[Colony_ID],0))</f>
        <v>French Polynesian Exclusive Economic Zone</v>
      </c>
      <c r="F179" t="str">
        <f>INDEX(Table5[Corrected Island/Colony Name],MATCH('Full Data'!C179,Table5[Colony_ID],0))</f>
        <v>Raroia Atoll</v>
      </c>
      <c r="G179" t="str">
        <f>INDEX(Table4[Common_Name],MATCH('Full Data'!D179,Table4[SpcRecID],0))</f>
        <v>Black Noddy</v>
      </c>
      <c r="H179" s="83" t="str">
        <f>INDEX(Data!E$2:E$6500,MATCH(A179,Data!$A$2:$A$6500,0))</f>
        <v>Data Deficient</v>
      </c>
      <c r="I179" s="90">
        <f>INDEX(Data!P$2:P$6500,MATCH(A179,Data!$A$2:$A$6500,0))</f>
        <v>1983</v>
      </c>
      <c r="J179" s="90">
        <f>INDEX(Data!Q$2:Q$6500,MATCH($A179,Data!$A$2:$A$6500,0))</f>
        <v>1952</v>
      </c>
      <c r="K179" s="90">
        <f>INDEX(Data!F$2:F$6500,MATCH($A179,Data!$A$2:$A$6500,0))</f>
        <v>0</v>
      </c>
      <c r="L179" s="90">
        <f>INDEX(Data!G$2:G$6500,MATCH($A179,Data!$A$2:$A$6500,0))</f>
        <v>0</v>
      </c>
      <c r="M179" s="90">
        <f>INDEX(Data!H$2:H$6500,MATCH($A179,Data!$A$2:$A$6500,0))</f>
        <v>0</v>
      </c>
      <c r="N179" s="90">
        <f>INDEX(Data!I$2:I$6500,MATCH($A179,Data!$A$2:$A$6500,0))</f>
        <v>0</v>
      </c>
      <c r="O179" s="83">
        <f>INDEX(Data!J$2:J$6500,MATCH($A179,Data!$A$2:$A$6500,0))</f>
        <v>0</v>
      </c>
      <c r="P179" t="str">
        <f>_xlfn.XLOOKUP(B179,Table3[RefID],Table3[Citation])</f>
        <v>Morrison (1954)</v>
      </c>
    </row>
    <row r="180" spans="1:16" x14ac:dyDescent="0.35">
      <c r="A180" s="68">
        <v>178</v>
      </c>
      <c r="B180" s="71">
        <v>24</v>
      </c>
      <c r="C180" s="72">
        <v>5132</v>
      </c>
      <c r="D180" s="70">
        <v>1016817</v>
      </c>
      <c r="E180" t="str">
        <f>INDEX(Table5[EEZ],MATCH(C180,Table5[Colony_ID],0))</f>
        <v>French Polynesian Exclusive Economic Zone</v>
      </c>
      <c r="F180" t="str">
        <f>INDEX(Table5[Corrected Island/Colony Name],MATCH('Full Data'!C180,Table5[Colony_ID],0))</f>
        <v>Raroia Atoll</v>
      </c>
      <c r="G180" t="str">
        <f>INDEX(Table4[Common_Name],MATCH('Full Data'!D180,Table4[SpcRecID],0))</f>
        <v>Blue Noddy</v>
      </c>
      <c r="H180" s="83" t="str">
        <f>INDEX(Data!E$2:E$6500,MATCH(A180,Data!$A$2:$A$6500,0))</f>
        <v>Data Deficient</v>
      </c>
      <c r="I180" s="90">
        <f>INDEX(Data!P$2:P$6500,MATCH(A180,Data!$A$2:$A$6500,0))</f>
        <v>1952</v>
      </c>
      <c r="J180" s="90">
        <f>INDEX(Data!Q$2:Q$6500,MATCH($A180,Data!$A$2:$A$6500,0))</f>
        <v>1952</v>
      </c>
      <c r="K180" s="90">
        <f>INDEX(Data!F$2:F$6500,MATCH($A180,Data!$A$2:$A$6500,0))</f>
        <v>0</v>
      </c>
      <c r="L180" s="90">
        <f>INDEX(Data!G$2:G$6500,MATCH($A180,Data!$A$2:$A$6500,0))</f>
        <v>0</v>
      </c>
      <c r="M180" s="90">
        <f>INDEX(Data!H$2:H$6500,MATCH($A180,Data!$A$2:$A$6500,0))</f>
        <v>0</v>
      </c>
      <c r="N180" s="90">
        <f>INDEX(Data!I$2:I$6500,MATCH($A180,Data!$A$2:$A$6500,0))</f>
        <v>0</v>
      </c>
      <c r="O180" s="83">
        <f>INDEX(Data!J$2:J$6500,MATCH($A180,Data!$A$2:$A$6500,0))</f>
        <v>0</v>
      </c>
      <c r="P180" t="str">
        <f>_xlfn.XLOOKUP(B180,Table3[RefID],Table3[Citation])</f>
        <v>Morrison (1954)</v>
      </c>
    </row>
    <row r="181" spans="1:16" x14ac:dyDescent="0.35">
      <c r="A181" s="68">
        <v>179</v>
      </c>
      <c r="B181" s="71">
        <v>24</v>
      </c>
      <c r="C181" s="72">
        <v>5132</v>
      </c>
      <c r="D181" s="69">
        <v>3659</v>
      </c>
      <c r="E181" t="str">
        <f>INDEX(Table5[EEZ],MATCH(C181,Table5[Colony_ID],0))</f>
        <v>French Polynesian Exclusive Economic Zone</v>
      </c>
      <c r="F181" t="str">
        <f>INDEX(Table5[Corrected Island/Colony Name],MATCH('Full Data'!C181,Table5[Colony_ID],0))</f>
        <v>Raroia Atoll</v>
      </c>
      <c r="G181" t="str">
        <f>INDEX(Table4[Common_Name],MATCH('Full Data'!D181,Table4[SpcRecID],0))</f>
        <v>Brown Booby</v>
      </c>
      <c r="H181" s="83" t="str">
        <f>INDEX(Data!E$2:E$6500,MATCH(A181,Data!$A$2:$A$6500,0))</f>
        <v>Data Deficient</v>
      </c>
      <c r="I181" s="90">
        <f>INDEX(Data!P$2:P$6500,MATCH(A181,Data!$A$2:$A$6500,0))</f>
        <v>1952</v>
      </c>
      <c r="J181" s="90">
        <f>INDEX(Data!Q$2:Q$6500,MATCH($A181,Data!$A$2:$A$6500,0))</f>
        <v>1952</v>
      </c>
      <c r="K181" s="90">
        <f>INDEX(Data!F$2:F$6500,MATCH($A181,Data!$A$2:$A$6500,0))</f>
        <v>0</v>
      </c>
      <c r="L181" s="90">
        <f>INDEX(Data!G$2:G$6500,MATCH($A181,Data!$A$2:$A$6500,0))</f>
        <v>0</v>
      </c>
      <c r="M181" s="90">
        <f>INDEX(Data!H$2:H$6500,MATCH($A181,Data!$A$2:$A$6500,0))</f>
        <v>0</v>
      </c>
      <c r="N181" s="90">
        <f>INDEX(Data!I$2:I$6500,MATCH($A181,Data!$A$2:$A$6500,0))</f>
        <v>0</v>
      </c>
      <c r="O181" s="83">
        <f>INDEX(Data!J$2:J$6500,MATCH($A181,Data!$A$2:$A$6500,0))</f>
        <v>0</v>
      </c>
      <c r="P181" t="str">
        <f>_xlfn.XLOOKUP(B181,Table3[RefID],Table3[Citation])</f>
        <v>Morrison (1954)</v>
      </c>
    </row>
    <row r="182" spans="1:16" x14ac:dyDescent="0.35">
      <c r="A182" s="68">
        <v>180</v>
      </c>
      <c r="B182" s="71">
        <v>24</v>
      </c>
      <c r="C182" s="72">
        <v>5132</v>
      </c>
      <c r="D182" s="69">
        <v>3294</v>
      </c>
      <c r="E182" t="str">
        <f>INDEX(Table5[EEZ],MATCH(C182,Table5[Colony_ID],0))</f>
        <v>French Polynesian Exclusive Economic Zone</v>
      </c>
      <c r="F182" t="str">
        <f>INDEX(Table5[Corrected Island/Colony Name],MATCH('Full Data'!C182,Table5[Colony_ID],0))</f>
        <v>Raroia Atoll</v>
      </c>
      <c r="G182" t="str">
        <f>INDEX(Table4[Common_Name],MATCH('Full Data'!D182,Table4[SpcRecID],0))</f>
        <v>Brown Noddy</v>
      </c>
      <c r="H182" s="83" t="str">
        <f>INDEX(Data!E$2:E$6500,MATCH(A182,Data!$A$2:$A$6500,0))</f>
        <v>Data Deficient</v>
      </c>
      <c r="I182" s="90">
        <f>INDEX(Data!P$2:P$6500,MATCH(A182,Data!$A$2:$A$6500,0))</f>
        <v>1952</v>
      </c>
      <c r="J182" s="90">
        <f>INDEX(Data!Q$2:Q$6500,MATCH($A182,Data!$A$2:$A$6500,0))</f>
        <v>1952</v>
      </c>
      <c r="K182" s="90">
        <f>INDEX(Data!F$2:F$6500,MATCH($A182,Data!$A$2:$A$6500,0))</f>
        <v>0</v>
      </c>
      <c r="L182" s="90">
        <f>INDEX(Data!G$2:G$6500,MATCH($A182,Data!$A$2:$A$6500,0))</f>
        <v>0</v>
      </c>
      <c r="M182" s="90">
        <f>INDEX(Data!H$2:H$6500,MATCH($A182,Data!$A$2:$A$6500,0))</f>
        <v>0</v>
      </c>
      <c r="N182" s="90">
        <f>INDEX(Data!I$2:I$6500,MATCH($A182,Data!$A$2:$A$6500,0))</f>
        <v>0</v>
      </c>
      <c r="O182" s="83">
        <f>INDEX(Data!J$2:J$6500,MATCH($A182,Data!$A$2:$A$6500,0))</f>
        <v>0</v>
      </c>
      <c r="P182" t="str">
        <f>_xlfn.XLOOKUP(B182,Table3[RefID],Table3[Citation])</f>
        <v>Morrison (1954)</v>
      </c>
    </row>
    <row r="183" spans="1:16" x14ac:dyDescent="0.35">
      <c r="A183" s="68">
        <v>181</v>
      </c>
      <c r="B183" s="71">
        <v>24</v>
      </c>
      <c r="C183" s="72">
        <v>5132</v>
      </c>
      <c r="D183" s="69">
        <v>3298</v>
      </c>
      <c r="E183" t="str">
        <f>INDEX(Table5[EEZ],MATCH(C183,Table5[Colony_ID],0))</f>
        <v>French Polynesian Exclusive Economic Zone</v>
      </c>
      <c r="F183" t="str">
        <f>INDEX(Table5[Corrected Island/Colony Name],MATCH('Full Data'!C183,Table5[Colony_ID],0))</f>
        <v>Raroia Atoll</v>
      </c>
      <c r="G183" t="str">
        <f>INDEX(Table4[Common_Name],MATCH('Full Data'!D183,Table4[SpcRecID],0))</f>
        <v>Common White Tern</v>
      </c>
      <c r="H183" s="83" t="str">
        <f>INDEX(Data!E$2:E$6500,MATCH(A183,Data!$A$2:$A$6500,0))</f>
        <v>confirmed</v>
      </c>
      <c r="I183" s="90">
        <f>INDEX(Data!P$2:P$6500,MATCH(A183,Data!$A$2:$A$6500,0))</f>
        <v>1952</v>
      </c>
      <c r="J183" s="90">
        <f>INDEX(Data!Q$2:Q$6500,MATCH($A183,Data!$A$2:$A$6500,0))</f>
        <v>1952</v>
      </c>
      <c r="K183" s="90">
        <f>INDEX(Data!F$2:F$6500,MATCH($A183,Data!$A$2:$A$6500,0))</f>
        <v>0</v>
      </c>
      <c r="L183" s="90">
        <f>INDEX(Data!G$2:G$6500,MATCH($A183,Data!$A$2:$A$6500,0))</f>
        <v>0</v>
      </c>
      <c r="M183" s="90">
        <f>INDEX(Data!H$2:H$6500,MATCH($A183,Data!$A$2:$A$6500,0))</f>
        <v>0</v>
      </c>
      <c r="N183" s="90">
        <f>INDEX(Data!I$2:I$6500,MATCH($A183,Data!$A$2:$A$6500,0))</f>
        <v>0</v>
      </c>
      <c r="O183" s="83">
        <f>INDEX(Data!J$2:J$6500,MATCH($A183,Data!$A$2:$A$6500,0))</f>
        <v>0</v>
      </c>
      <c r="P183" t="str">
        <f>_xlfn.XLOOKUP(B183,Table3[RefID],Table3[Citation])</f>
        <v>Morrison (1954)</v>
      </c>
    </row>
    <row r="184" spans="1:16" x14ac:dyDescent="0.35">
      <c r="A184" s="68">
        <v>182</v>
      </c>
      <c r="B184" s="71">
        <v>24</v>
      </c>
      <c r="C184" s="72">
        <v>5132</v>
      </c>
      <c r="D184" s="69">
        <v>3263</v>
      </c>
      <c r="E184" t="str">
        <f>INDEX(Table5[EEZ],MATCH(C184,Table5[Colony_ID],0))</f>
        <v>French Polynesian Exclusive Economic Zone</v>
      </c>
      <c r="F184" t="str">
        <f>INDEX(Table5[Corrected Island/Colony Name],MATCH('Full Data'!C184,Table5[Colony_ID],0))</f>
        <v>Raroia Atoll</v>
      </c>
      <c r="G184" t="str">
        <f>INDEX(Table4[Common_Name],MATCH('Full Data'!D184,Table4[SpcRecID],0))</f>
        <v>Greater crested Tern</v>
      </c>
      <c r="H184" s="83" t="str">
        <f>INDEX(Data!E$2:E$6500,MATCH(A184,Data!$A$2:$A$6500,0))</f>
        <v>Data Deficient</v>
      </c>
      <c r="I184" s="90">
        <f>INDEX(Data!P$2:P$6500,MATCH(A184,Data!$A$2:$A$6500,0))</f>
        <v>1952</v>
      </c>
      <c r="J184" s="90">
        <f>INDEX(Data!Q$2:Q$6500,MATCH($A184,Data!$A$2:$A$6500,0))</f>
        <v>1952</v>
      </c>
      <c r="K184" s="90">
        <f>INDEX(Data!F$2:F$6500,MATCH($A184,Data!$A$2:$A$6500,0))</f>
        <v>0</v>
      </c>
      <c r="L184" s="90">
        <f>INDEX(Data!G$2:G$6500,MATCH($A184,Data!$A$2:$A$6500,0))</f>
        <v>0</v>
      </c>
      <c r="M184" s="90">
        <f>INDEX(Data!H$2:H$6500,MATCH($A184,Data!$A$2:$A$6500,0))</f>
        <v>0</v>
      </c>
      <c r="N184" s="90">
        <f>INDEX(Data!I$2:I$6500,MATCH($A184,Data!$A$2:$A$6500,0))</f>
        <v>0</v>
      </c>
      <c r="O184" s="83">
        <f>INDEX(Data!J$2:J$6500,MATCH($A184,Data!$A$2:$A$6500,0))</f>
        <v>0</v>
      </c>
      <c r="P184" t="str">
        <f>_xlfn.XLOOKUP(B184,Table3[RefID],Table3[Citation])</f>
        <v>Morrison (1954)</v>
      </c>
    </row>
    <row r="185" spans="1:16" x14ac:dyDescent="0.35">
      <c r="A185" s="68">
        <v>183</v>
      </c>
      <c r="B185" s="71">
        <v>24</v>
      </c>
      <c r="C185" s="72">
        <v>5132</v>
      </c>
      <c r="D185" s="70">
        <v>3845</v>
      </c>
      <c r="E185" t="str">
        <f>INDEX(Table5[EEZ],MATCH(C185,Table5[Colony_ID],0))</f>
        <v>French Polynesian Exclusive Economic Zone</v>
      </c>
      <c r="F185" t="str">
        <f>INDEX(Table5[Corrected Island/Colony Name],MATCH('Full Data'!C185,Table5[Colony_ID],0))</f>
        <v>Raroia Atoll</v>
      </c>
      <c r="G185" t="str">
        <f>INDEX(Table4[Common_Name],MATCH('Full Data'!D185,Table4[SpcRecID],0))</f>
        <v>Great Frigatebird</v>
      </c>
      <c r="H185" s="83" t="str">
        <f>INDEX(Data!E$2:E$6500,MATCH(A185,Data!$A$2:$A$6500,0))</f>
        <v>confirmed</v>
      </c>
      <c r="I185" s="90">
        <f>INDEX(Data!P$2:P$6500,MATCH(A185,Data!$A$2:$A$6500,0))</f>
        <v>1952</v>
      </c>
      <c r="J185" s="90">
        <f>INDEX(Data!Q$2:Q$6500,MATCH($A185,Data!$A$2:$A$6500,0))</f>
        <v>1952</v>
      </c>
      <c r="K185" s="90">
        <f>INDEX(Data!F$2:F$6500,MATCH($A185,Data!$A$2:$A$6500,0))</f>
        <v>0</v>
      </c>
      <c r="L185" s="90">
        <f>INDEX(Data!G$2:G$6500,MATCH($A185,Data!$A$2:$A$6500,0))</f>
        <v>0</v>
      </c>
      <c r="M185" s="90">
        <f>INDEX(Data!H$2:H$6500,MATCH($A185,Data!$A$2:$A$6500,0))</f>
        <v>0</v>
      </c>
      <c r="N185" s="90">
        <f>INDEX(Data!I$2:I$6500,MATCH($A185,Data!$A$2:$A$6500,0))</f>
        <v>0</v>
      </c>
      <c r="O185" s="83">
        <f>INDEX(Data!J$2:J$6500,MATCH($A185,Data!$A$2:$A$6500,0))</f>
        <v>0</v>
      </c>
      <c r="P185" t="str">
        <f>_xlfn.XLOOKUP(B185,Table3[RefID],Table3[Citation])</f>
        <v>Morrison (1954)</v>
      </c>
    </row>
    <row r="186" spans="1:16" x14ac:dyDescent="0.35">
      <c r="A186" s="68">
        <v>184</v>
      </c>
      <c r="B186" s="71">
        <v>24</v>
      </c>
      <c r="C186" s="72">
        <v>5132</v>
      </c>
      <c r="D186" s="69">
        <v>3286</v>
      </c>
      <c r="E186" t="str">
        <f>INDEX(Table5[EEZ],MATCH(C186,Table5[Colony_ID],0))</f>
        <v>French Polynesian Exclusive Economic Zone</v>
      </c>
      <c r="F186" t="str">
        <f>INDEX(Table5[Corrected Island/Colony Name],MATCH('Full Data'!C186,Table5[Colony_ID],0))</f>
        <v>Raroia Atoll</v>
      </c>
      <c r="G186" t="str">
        <f>INDEX(Table4[Common_Name],MATCH('Full Data'!D186,Table4[SpcRecID],0))</f>
        <v>Grey-backed Tern</v>
      </c>
      <c r="H186" s="83" t="str">
        <f>INDEX(Data!E$2:E$6500,MATCH(A186,Data!$A$2:$A$6500,0))</f>
        <v>Data Deficient</v>
      </c>
      <c r="I186" s="90">
        <f>INDEX(Data!P$2:P$6500,MATCH(A186,Data!$A$2:$A$6500,0))</f>
        <v>1952</v>
      </c>
      <c r="J186" s="90">
        <f>INDEX(Data!Q$2:Q$6500,MATCH($A186,Data!$A$2:$A$6500,0))</f>
        <v>1952</v>
      </c>
      <c r="K186" s="90">
        <f>INDEX(Data!F$2:F$6500,MATCH($A186,Data!$A$2:$A$6500,0))</f>
        <v>0</v>
      </c>
      <c r="L186" s="90">
        <f>INDEX(Data!G$2:G$6500,MATCH($A186,Data!$A$2:$A$6500,0))</f>
        <v>0</v>
      </c>
      <c r="M186" s="90">
        <f>INDEX(Data!H$2:H$6500,MATCH($A186,Data!$A$2:$A$6500,0))</f>
        <v>0</v>
      </c>
      <c r="N186" s="90">
        <f>INDEX(Data!I$2:I$6500,MATCH($A186,Data!$A$2:$A$6500,0))</f>
        <v>0</v>
      </c>
      <c r="O186" s="83">
        <f>INDEX(Data!J$2:J$6500,MATCH($A186,Data!$A$2:$A$6500,0))</f>
        <v>0</v>
      </c>
      <c r="P186" t="str">
        <f>_xlfn.XLOOKUP(B186,Table3[RefID],Table3[Citation])</f>
        <v>Morrison (1954)</v>
      </c>
    </row>
    <row r="187" spans="1:16" x14ac:dyDescent="0.35">
      <c r="A187" s="68">
        <v>185</v>
      </c>
      <c r="B187" s="71">
        <v>24</v>
      </c>
      <c r="C187" s="72">
        <v>5132</v>
      </c>
      <c r="D187" s="69">
        <v>3846</v>
      </c>
      <c r="E187" t="str">
        <f>INDEX(Table5[EEZ],MATCH(C187,Table5[Colony_ID],0))</f>
        <v>French Polynesian Exclusive Economic Zone</v>
      </c>
      <c r="F187" t="str">
        <f>INDEX(Table5[Corrected Island/Colony Name],MATCH('Full Data'!C187,Table5[Colony_ID],0))</f>
        <v>Raroia Atoll</v>
      </c>
      <c r="G187" t="str">
        <f>INDEX(Table4[Common_Name],MATCH('Full Data'!D187,Table4[SpcRecID],0))</f>
        <v>Lesser Frigatebird</v>
      </c>
      <c r="H187" s="83" t="str">
        <f>INDEX(Data!E$2:E$6500,MATCH(A187,Data!$A$2:$A$6500,0))</f>
        <v>Data Deficient</v>
      </c>
      <c r="I187" s="90">
        <f>INDEX(Data!P$2:P$6500,MATCH(A187,Data!$A$2:$A$6500,0))</f>
        <v>1952</v>
      </c>
      <c r="J187" s="90">
        <f>INDEX(Data!Q$2:Q$6500,MATCH($A187,Data!$A$2:$A$6500,0))</f>
        <v>1952</v>
      </c>
      <c r="K187" s="90">
        <f>INDEX(Data!F$2:F$6500,MATCH($A187,Data!$A$2:$A$6500,0))</f>
        <v>60</v>
      </c>
      <c r="L187" s="90">
        <f>INDEX(Data!G$2:G$6500,MATCH($A187,Data!$A$2:$A$6500,0))</f>
        <v>60</v>
      </c>
      <c r="M187" s="90">
        <f>INDEX(Data!H$2:H$6500,MATCH($A187,Data!$A$2:$A$6500,0))</f>
        <v>0</v>
      </c>
      <c r="N187" s="90">
        <f>INDEX(Data!I$2:I$6500,MATCH($A187,Data!$A$2:$A$6500,0))</f>
        <v>0</v>
      </c>
      <c r="O187" s="83" t="str">
        <f>INDEX(Data!J$2:J$6500,MATCH($A187,Data!$A$2:$A$6500,0))</f>
        <v>individuals</v>
      </c>
      <c r="P187" t="str">
        <f>_xlfn.XLOOKUP(B187,Table3[RefID],Table3[Citation])</f>
        <v>Morrison (1954)</v>
      </c>
    </row>
    <row r="188" spans="1:16" x14ac:dyDescent="0.35">
      <c r="A188" s="68">
        <v>186</v>
      </c>
      <c r="B188" s="71">
        <v>24</v>
      </c>
      <c r="C188" s="72">
        <v>5132</v>
      </c>
      <c r="D188" s="69">
        <v>3658</v>
      </c>
      <c r="E188" t="str">
        <f>INDEX(Table5[EEZ],MATCH(C188,Table5[Colony_ID],0))</f>
        <v>French Polynesian Exclusive Economic Zone</v>
      </c>
      <c r="F188" t="str">
        <f>INDEX(Table5[Corrected Island/Colony Name],MATCH('Full Data'!C188,Table5[Colony_ID],0))</f>
        <v>Raroia Atoll</v>
      </c>
      <c r="G188" t="str">
        <f>INDEX(Table4[Common_Name],MATCH('Full Data'!D188,Table4[SpcRecID],0))</f>
        <v>Red-footed Booby</v>
      </c>
      <c r="H188" s="83" t="str">
        <f>INDEX(Data!E$2:E$6500,MATCH(A188,Data!$A$2:$A$6500,0))</f>
        <v>Data Deficient</v>
      </c>
      <c r="I188" s="90">
        <f>INDEX(Data!P$2:P$6500,MATCH(A188,Data!$A$2:$A$6500,0))</f>
        <v>1952</v>
      </c>
      <c r="J188" s="90">
        <f>INDEX(Data!Q$2:Q$6500,MATCH($A188,Data!$A$2:$A$6500,0))</f>
        <v>1952</v>
      </c>
      <c r="K188" s="90">
        <f>INDEX(Data!F$2:F$6500,MATCH($A188,Data!$A$2:$A$6500,0))</f>
        <v>20</v>
      </c>
      <c r="L188" s="90">
        <f>INDEX(Data!G$2:G$6500,MATCH($A188,Data!$A$2:$A$6500,0))</f>
        <v>20</v>
      </c>
      <c r="M188" s="90">
        <f>INDEX(Data!H$2:H$6500,MATCH($A188,Data!$A$2:$A$6500,0))</f>
        <v>0</v>
      </c>
      <c r="N188" s="90">
        <f>INDEX(Data!I$2:I$6500,MATCH($A188,Data!$A$2:$A$6500,0))</f>
        <v>0</v>
      </c>
      <c r="O188" s="83" t="str">
        <f>INDEX(Data!J$2:J$6500,MATCH($A188,Data!$A$2:$A$6500,0))</f>
        <v>individuals</v>
      </c>
      <c r="P188" t="str">
        <f>_xlfn.XLOOKUP(B188,Table3[RefID],Table3[Citation])</f>
        <v>Morrison (1954)</v>
      </c>
    </row>
    <row r="189" spans="1:16" x14ac:dyDescent="0.35">
      <c r="A189" s="68">
        <v>187</v>
      </c>
      <c r="B189" s="71">
        <v>24</v>
      </c>
      <c r="C189" s="72">
        <v>5132</v>
      </c>
      <c r="D189" s="69">
        <v>3288</v>
      </c>
      <c r="E189" t="str">
        <f>INDEX(Table5[EEZ],MATCH(C189,Table5[Colony_ID],0))</f>
        <v>French Polynesian Exclusive Economic Zone</v>
      </c>
      <c r="F189" t="str">
        <f>INDEX(Table5[Corrected Island/Colony Name],MATCH('Full Data'!C189,Table5[Colony_ID],0))</f>
        <v>Raroia Atoll</v>
      </c>
      <c r="G189" t="str">
        <f>INDEX(Table4[Common_Name],MATCH('Full Data'!D189,Table4[SpcRecID],0))</f>
        <v>Sooty Tern</v>
      </c>
      <c r="H189" s="83" t="str">
        <f>INDEX(Data!E$2:E$6500,MATCH(A189,Data!$A$2:$A$6500,0))</f>
        <v>Non-breeding</v>
      </c>
      <c r="I189" s="90">
        <f>INDEX(Data!P$2:P$6500,MATCH(A189,Data!$A$2:$A$6500,0))</f>
        <v>1952</v>
      </c>
      <c r="J189" s="90">
        <f>INDEX(Data!Q$2:Q$6500,MATCH($A189,Data!$A$2:$A$6500,0))</f>
        <v>1952</v>
      </c>
      <c r="K189" s="90">
        <f>INDEX(Data!F$2:F$6500,MATCH($A189,Data!$A$2:$A$6500,0))</f>
        <v>0</v>
      </c>
      <c r="L189" s="90">
        <f>INDEX(Data!G$2:G$6500,MATCH($A189,Data!$A$2:$A$6500,0))</f>
        <v>0</v>
      </c>
      <c r="M189" s="90">
        <f>INDEX(Data!H$2:H$6500,MATCH($A189,Data!$A$2:$A$6500,0))</f>
        <v>0</v>
      </c>
      <c r="N189" s="90">
        <f>INDEX(Data!I$2:I$6500,MATCH($A189,Data!$A$2:$A$6500,0))</f>
        <v>0</v>
      </c>
      <c r="O189" s="83">
        <f>INDEX(Data!J$2:J$6500,MATCH($A189,Data!$A$2:$A$6500,0))</f>
        <v>0</v>
      </c>
      <c r="P189" t="str">
        <f>_xlfn.XLOOKUP(B189,Table3[RefID],Table3[Citation])</f>
        <v>Morrison (1954)</v>
      </c>
    </row>
    <row r="190" spans="1:16" x14ac:dyDescent="0.35">
      <c r="A190" s="68">
        <v>188</v>
      </c>
      <c r="B190" s="69">
        <v>25</v>
      </c>
      <c r="C190" s="69">
        <v>9013</v>
      </c>
      <c r="D190" s="69">
        <v>3268</v>
      </c>
      <c r="E190" t="str">
        <f>INDEX(Table5[EEZ],MATCH(C190,Table5[Colony_ID],0))</f>
        <v>Kiribati Exclusive Economic Zone</v>
      </c>
      <c r="F190" t="str">
        <f>INDEX(Table5[Corrected Island/Colony Name],MATCH('Full Data'!C190,Table5[Colony_ID],0))</f>
        <v>Onotoa Atoll</v>
      </c>
      <c r="G190" t="str">
        <f>INDEX(Table4[Common_Name],MATCH('Full Data'!D190,Table4[SpcRecID],0))</f>
        <v>Black-naped Tern</v>
      </c>
      <c r="H190" s="83" t="str">
        <f>INDEX(Data!E$2:E$6500,MATCH(A190,Data!$A$2:$A$6500,0))</f>
        <v>Confirmed</v>
      </c>
      <c r="I190" s="90">
        <f>INDEX(Data!P$2:P$6500,MATCH(A190,Data!$A$2:$A$6500,0))</f>
        <v>0</v>
      </c>
      <c r="J190" s="90">
        <f>INDEX(Data!Q$2:Q$6500,MATCH($A190,Data!$A$2:$A$6500,0))</f>
        <v>1954</v>
      </c>
      <c r="K190" s="90">
        <f>INDEX(Data!F$2:F$6500,MATCH($A190,Data!$A$2:$A$6500,0))</f>
        <v>0</v>
      </c>
      <c r="L190" s="90">
        <f>INDEX(Data!G$2:G$6500,MATCH($A190,Data!$A$2:$A$6500,0))</f>
        <v>0</v>
      </c>
      <c r="M190" s="90">
        <f>INDEX(Data!H$2:H$6500,MATCH($A190,Data!$A$2:$A$6500,0))</f>
        <v>0</v>
      </c>
      <c r="N190" s="90">
        <f>INDEX(Data!I$2:I$6500,MATCH($A190,Data!$A$2:$A$6500,0))</f>
        <v>0</v>
      </c>
      <c r="O190" s="83">
        <f>INDEX(Data!J$2:J$6500,MATCH($A190,Data!$A$2:$A$6500,0))</f>
        <v>0</v>
      </c>
      <c r="P190" t="str">
        <f>_xlfn.XLOOKUP(B190,Table3[RefID],Table3[Citation])</f>
        <v>Moul (1954)</v>
      </c>
    </row>
    <row r="191" spans="1:16" x14ac:dyDescent="0.35">
      <c r="A191" s="68">
        <v>189</v>
      </c>
      <c r="B191" s="69">
        <v>25</v>
      </c>
      <c r="C191" s="69">
        <v>9013</v>
      </c>
      <c r="D191" s="69">
        <v>3263</v>
      </c>
      <c r="E191" t="str">
        <f>INDEX(Table5[EEZ],MATCH(C191,Table5[Colony_ID],0))</f>
        <v>Kiribati Exclusive Economic Zone</v>
      </c>
      <c r="F191" t="str">
        <f>INDEX(Table5[Corrected Island/Colony Name],MATCH('Full Data'!C191,Table5[Colony_ID],0))</f>
        <v>Onotoa Atoll</v>
      </c>
      <c r="G191" t="str">
        <f>INDEX(Table4[Common_Name],MATCH('Full Data'!D191,Table4[SpcRecID],0))</f>
        <v>Greater crested Tern</v>
      </c>
      <c r="H191" s="83" t="str">
        <f>INDEX(Data!E$2:E$6500,MATCH(A191,Data!$A$2:$A$6500,0))</f>
        <v>Confirmed</v>
      </c>
      <c r="I191" s="90">
        <f>INDEX(Data!P$2:P$6500,MATCH(A191,Data!$A$2:$A$6500,0))</f>
        <v>0</v>
      </c>
      <c r="J191" s="90">
        <f>INDEX(Data!Q$2:Q$6500,MATCH($A191,Data!$A$2:$A$6500,0))</f>
        <v>1954</v>
      </c>
      <c r="K191" s="90">
        <f>INDEX(Data!F$2:F$6500,MATCH($A191,Data!$A$2:$A$6500,0))</f>
        <v>0</v>
      </c>
      <c r="L191" s="90">
        <f>INDEX(Data!G$2:G$6500,MATCH($A191,Data!$A$2:$A$6500,0))</f>
        <v>0</v>
      </c>
      <c r="M191" s="90">
        <f>INDEX(Data!H$2:H$6500,MATCH($A191,Data!$A$2:$A$6500,0))</f>
        <v>0</v>
      </c>
      <c r="N191" s="90">
        <f>INDEX(Data!I$2:I$6500,MATCH($A191,Data!$A$2:$A$6500,0))</f>
        <v>0</v>
      </c>
      <c r="O191" s="83">
        <f>INDEX(Data!J$2:J$6500,MATCH($A191,Data!$A$2:$A$6500,0))</f>
        <v>0</v>
      </c>
      <c r="P191" t="str">
        <f>_xlfn.XLOOKUP(B191,Table3[RefID],Table3[Citation])</f>
        <v>Moul (1954)</v>
      </c>
    </row>
    <row r="192" spans="1:16" x14ac:dyDescent="0.35">
      <c r="A192" s="68">
        <v>190</v>
      </c>
      <c r="B192" s="69">
        <v>25</v>
      </c>
      <c r="C192" s="69">
        <v>9013</v>
      </c>
      <c r="D192" s="69">
        <v>3846</v>
      </c>
      <c r="E192" t="str">
        <f>INDEX(Table5[EEZ],MATCH(C192,Table5[Colony_ID],0))</f>
        <v>Kiribati Exclusive Economic Zone</v>
      </c>
      <c r="F192" t="str">
        <f>INDEX(Table5[Corrected Island/Colony Name],MATCH('Full Data'!C192,Table5[Colony_ID],0))</f>
        <v>Onotoa Atoll</v>
      </c>
      <c r="G192" t="str">
        <f>INDEX(Table4[Common_Name],MATCH('Full Data'!D192,Table4[SpcRecID],0))</f>
        <v>Lesser Frigatebird</v>
      </c>
      <c r="H192" s="83" t="str">
        <f>INDEX(Data!E$2:E$6500,MATCH(A192,Data!$A$2:$A$6500,0))</f>
        <v>Data Deficient</v>
      </c>
      <c r="I192" s="90">
        <f>INDEX(Data!P$2:P$6500,MATCH(A192,Data!$A$2:$A$6500,0))</f>
        <v>0</v>
      </c>
      <c r="J192" s="90">
        <f>INDEX(Data!Q$2:Q$6500,MATCH($A192,Data!$A$2:$A$6500,0))</f>
        <v>1954</v>
      </c>
      <c r="K192" s="90">
        <f>INDEX(Data!F$2:F$6500,MATCH($A192,Data!$A$2:$A$6500,0))</f>
        <v>0</v>
      </c>
      <c r="L192" s="90">
        <f>INDEX(Data!G$2:G$6500,MATCH($A192,Data!$A$2:$A$6500,0))</f>
        <v>0</v>
      </c>
      <c r="M192" s="90">
        <f>INDEX(Data!H$2:H$6500,MATCH($A192,Data!$A$2:$A$6500,0))</f>
        <v>0</v>
      </c>
      <c r="N192" s="90">
        <f>INDEX(Data!I$2:I$6500,MATCH($A192,Data!$A$2:$A$6500,0))</f>
        <v>0</v>
      </c>
      <c r="O192" s="83">
        <f>INDEX(Data!J$2:J$6500,MATCH($A192,Data!$A$2:$A$6500,0))</f>
        <v>0</v>
      </c>
      <c r="P192" t="str">
        <f>_xlfn.XLOOKUP(B192,Table3[RefID],Table3[Citation])</f>
        <v>Moul (1954)</v>
      </c>
    </row>
    <row r="193" spans="1:16" x14ac:dyDescent="0.35">
      <c r="A193" s="68">
        <v>191</v>
      </c>
      <c r="B193" s="69">
        <v>25</v>
      </c>
      <c r="C193" s="69">
        <v>9013</v>
      </c>
      <c r="D193" s="69">
        <v>3649</v>
      </c>
      <c r="E193" t="str">
        <f>INDEX(Table5[EEZ],MATCH(C193,Table5[Colony_ID],0))</f>
        <v>Kiribati Exclusive Economic Zone</v>
      </c>
      <c r="F193" t="str">
        <f>INDEX(Table5[Corrected Island/Colony Name],MATCH('Full Data'!C193,Table5[Colony_ID],0))</f>
        <v>Onotoa Atoll</v>
      </c>
      <c r="G193" t="str">
        <f>INDEX(Table4[Common_Name],MATCH('Full Data'!D193,Table4[SpcRecID],0))</f>
        <v>Red-tailed Tropicbird</v>
      </c>
      <c r="H193" s="83" t="str">
        <f>INDEX(Data!E$2:E$6500,MATCH(A193,Data!$A$2:$A$6500,0))</f>
        <v>Data Deficient</v>
      </c>
      <c r="I193" s="90">
        <f>INDEX(Data!P$2:P$6500,MATCH(A193,Data!$A$2:$A$6500,0))</f>
        <v>0</v>
      </c>
      <c r="J193" s="90">
        <f>INDEX(Data!Q$2:Q$6500,MATCH($A193,Data!$A$2:$A$6500,0))</f>
        <v>1954</v>
      </c>
      <c r="K193" s="90">
        <f>INDEX(Data!F$2:F$6500,MATCH($A193,Data!$A$2:$A$6500,0))</f>
        <v>0</v>
      </c>
      <c r="L193" s="90">
        <f>INDEX(Data!G$2:G$6500,MATCH($A193,Data!$A$2:$A$6500,0))</f>
        <v>0</v>
      </c>
      <c r="M193" s="90">
        <f>INDEX(Data!H$2:H$6500,MATCH($A193,Data!$A$2:$A$6500,0))</f>
        <v>0</v>
      </c>
      <c r="N193" s="90">
        <f>INDEX(Data!I$2:I$6500,MATCH($A193,Data!$A$2:$A$6500,0))</f>
        <v>0</v>
      </c>
      <c r="O193" s="83">
        <f>INDEX(Data!J$2:J$6500,MATCH($A193,Data!$A$2:$A$6500,0))</f>
        <v>0</v>
      </c>
      <c r="P193" t="str">
        <f>_xlfn.XLOOKUP(B193,Table3[RefID],Table3[Citation])</f>
        <v>Moul (1954)</v>
      </c>
    </row>
    <row r="194" spans="1:16" x14ac:dyDescent="0.35">
      <c r="A194" s="68">
        <v>192</v>
      </c>
      <c r="B194" s="69">
        <v>25</v>
      </c>
      <c r="C194" s="69">
        <v>9013</v>
      </c>
      <c r="D194" s="69">
        <v>3288</v>
      </c>
      <c r="E194" t="str">
        <f>INDEX(Table5[EEZ],MATCH(C194,Table5[Colony_ID],0))</f>
        <v>Kiribati Exclusive Economic Zone</v>
      </c>
      <c r="F194" t="str">
        <f>INDEX(Table5[Corrected Island/Colony Name],MATCH('Full Data'!C194,Table5[Colony_ID],0))</f>
        <v>Onotoa Atoll</v>
      </c>
      <c r="G194" t="str">
        <f>INDEX(Table4[Common_Name],MATCH('Full Data'!D194,Table4[SpcRecID],0))</f>
        <v>Sooty Tern</v>
      </c>
      <c r="H194" s="83" t="str">
        <f>INDEX(Data!E$2:E$6500,MATCH(A194,Data!$A$2:$A$6500,0))</f>
        <v>Data Deficient</v>
      </c>
      <c r="I194" s="90">
        <f>INDEX(Data!P$2:P$6500,MATCH(A194,Data!$A$2:$A$6500,0))</f>
        <v>0</v>
      </c>
      <c r="J194" s="90">
        <f>INDEX(Data!Q$2:Q$6500,MATCH($A194,Data!$A$2:$A$6500,0))</f>
        <v>1954</v>
      </c>
      <c r="K194" s="90">
        <f>INDEX(Data!F$2:F$6500,MATCH($A194,Data!$A$2:$A$6500,0))</f>
        <v>0</v>
      </c>
      <c r="L194" s="90">
        <f>INDEX(Data!G$2:G$6500,MATCH($A194,Data!$A$2:$A$6500,0))</f>
        <v>0</v>
      </c>
      <c r="M194" s="90">
        <f>INDEX(Data!H$2:H$6500,MATCH($A194,Data!$A$2:$A$6500,0))</f>
        <v>0</v>
      </c>
      <c r="N194" s="90">
        <f>INDEX(Data!I$2:I$6500,MATCH($A194,Data!$A$2:$A$6500,0))</f>
        <v>0</v>
      </c>
      <c r="O194" s="83">
        <f>INDEX(Data!J$2:J$6500,MATCH($A194,Data!$A$2:$A$6500,0))</f>
        <v>0</v>
      </c>
      <c r="P194" t="str">
        <f>_xlfn.XLOOKUP(B194,Table3[RefID],Table3[Citation])</f>
        <v>Moul (1954)</v>
      </c>
    </row>
    <row r="195" spans="1:16" x14ac:dyDescent="0.35">
      <c r="A195" s="68">
        <v>193</v>
      </c>
      <c r="B195" s="69">
        <v>26</v>
      </c>
      <c r="C195" s="69">
        <v>12065</v>
      </c>
      <c r="D195" s="69">
        <v>3659</v>
      </c>
      <c r="E195" t="str">
        <f>INDEX(Table5[EEZ],MATCH(C195,Table5[Colony_ID],0))</f>
        <v>Micronesian Exclusive Economic Zone</v>
      </c>
      <c r="F195" t="str">
        <f>INDEX(Table5[Corrected Island/Colony Name],MATCH('Full Data'!C195,Table5[Colony_ID],0))</f>
        <v>Pumatahati</v>
      </c>
      <c r="G195" t="str">
        <f>INDEX(Table4[Common_Name],MATCH('Full Data'!D195,Table4[SpcRecID],0))</f>
        <v>Brown Booby</v>
      </c>
      <c r="H195" s="83" t="str">
        <f>INDEX(Data!E$2:E$6500,MATCH(A195,Data!$A$2:$A$6500,0))</f>
        <v>Potential Breeding</v>
      </c>
      <c r="I195" s="90">
        <f>INDEX(Data!P$2:P$6500,MATCH(A195,Data!$A$2:$A$6500,0))</f>
        <v>0</v>
      </c>
      <c r="J195" s="90">
        <f>INDEX(Data!Q$2:Q$6500,MATCH($A195,Data!$A$2:$A$6500,0))</f>
        <v>1920</v>
      </c>
      <c r="K195" s="90">
        <f>INDEX(Data!F$2:F$6500,MATCH($A195,Data!$A$2:$A$6500,0))</f>
        <v>0</v>
      </c>
      <c r="L195" s="90">
        <f>INDEX(Data!G$2:G$6500,MATCH($A195,Data!$A$2:$A$6500,0))</f>
        <v>0</v>
      </c>
      <c r="M195" s="90">
        <f>INDEX(Data!H$2:H$6500,MATCH($A195,Data!$A$2:$A$6500,0))</f>
        <v>0</v>
      </c>
      <c r="N195" s="90">
        <f>INDEX(Data!I$2:I$6500,MATCH($A195,Data!$A$2:$A$6500,0))</f>
        <v>0</v>
      </c>
      <c r="O195" s="83">
        <f>INDEX(Data!J$2:J$6500,MATCH($A195,Data!$A$2:$A$6500,0))</f>
        <v>0</v>
      </c>
      <c r="P195" t="str">
        <f>_xlfn.XLOOKUP(B195,Table3[RefID],Table3[Citation])</f>
        <v>Niering (1956)</v>
      </c>
    </row>
    <row r="196" spans="1:16" x14ac:dyDescent="0.35">
      <c r="A196" s="68">
        <v>194</v>
      </c>
      <c r="B196" s="69">
        <v>26</v>
      </c>
      <c r="C196" s="69">
        <v>12065</v>
      </c>
      <c r="D196" s="70">
        <v>3845</v>
      </c>
      <c r="E196" t="str">
        <f>INDEX(Table5[EEZ],MATCH(C196,Table5[Colony_ID],0))</f>
        <v>Micronesian Exclusive Economic Zone</v>
      </c>
      <c r="F196" t="str">
        <f>INDEX(Table5[Corrected Island/Colony Name],MATCH('Full Data'!C196,Table5[Colony_ID],0))</f>
        <v>Pumatahati</v>
      </c>
      <c r="G196" t="str">
        <f>INDEX(Table4[Common_Name],MATCH('Full Data'!D196,Table4[SpcRecID],0))</f>
        <v>Great Frigatebird</v>
      </c>
      <c r="H196" s="83" t="str">
        <f>INDEX(Data!E$2:E$6500,MATCH(A196,Data!$A$2:$A$6500,0))</f>
        <v>Probable</v>
      </c>
      <c r="I196" s="90">
        <f>INDEX(Data!P$2:P$6500,MATCH(A196,Data!$A$2:$A$6500,0))</f>
        <v>0</v>
      </c>
      <c r="J196" s="90" t="str">
        <f>INDEX(Data!Q$2:Q$6500,MATCH($A196,Data!$A$2:$A$6500,0))</f>
        <v>&lt;1960</v>
      </c>
      <c r="K196" s="90">
        <f>INDEX(Data!F$2:F$6500,MATCH($A196,Data!$A$2:$A$6500,0))</f>
        <v>0</v>
      </c>
      <c r="L196" s="90">
        <f>INDEX(Data!G$2:G$6500,MATCH($A196,Data!$A$2:$A$6500,0))</f>
        <v>0</v>
      </c>
      <c r="M196" s="90">
        <f>INDEX(Data!H$2:H$6500,MATCH($A196,Data!$A$2:$A$6500,0))</f>
        <v>0</v>
      </c>
      <c r="N196" s="90">
        <f>INDEX(Data!I$2:I$6500,MATCH($A196,Data!$A$2:$A$6500,0))</f>
        <v>0</v>
      </c>
      <c r="O196" s="83">
        <f>INDEX(Data!J$2:J$6500,MATCH($A196,Data!$A$2:$A$6500,0))</f>
        <v>0</v>
      </c>
      <c r="P196" t="str">
        <f>_xlfn.XLOOKUP(B196,Table3[RefID],Table3[Citation])</f>
        <v>Niering (1956)</v>
      </c>
    </row>
    <row r="197" spans="1:16" x14ac:dyDescent="0.35">
      <c r="A197" s="68">
        <v>195</v>
      </c>
      <c r="B197" s="69">
        <v>27</v>
      </c>
      <c r="C197" s="69">
        <v>22039</v>
      </c>
      <c r="D197" s="69">
        <v>3268</v>
      </c>
      <c r="E197" t="str">
        <f>INDEX(Table5[EEZ],MATCH(C197,Table5[Colony_ID],0))</f>
        <v>Solomon Islands Exclusive Economic Zone</v>
      </c>
      <c r="F197" t="str">
        <f>INDEX(Table5[Corrected Island/Colony Name],MATCH('Full Data'!C197,Table5[Colony_ID],0))</f>
        <v>Aliiti Island</v>
      </c>
      <c r="G197" t="str">
        <f>INDEX(Table4[Common_Name],MATCH('Full Data'!D197,Table4[SpcRecID],0))</f>
        <v>Black-naped Tern</v>
      </c>
      <c r="H197" s="83" t="str">
        <f>INDEX(Data!E$2:E$6500,MATCH(A197,Data!$A$2:$A$6500,0))</f>
        <v>Confirmed</v>
      </c>
      <c r="I197" s="90">
        <f>INDEX(Data!P$2:P$6500,MATCH(A197,Data!$A$2:$A$6500,0))</f>
        <v>0</v>
      </c>
      <c r="J197" s="90">
        <f>INDEX(Data!Q$2:Q$6500,MATCH($A197,Data!$A$2:$A$6500,0))</f>
        <v>1957</v>
      </c>
      <c r="K197" s="90">
        <f>INDEX(Data!F$2:F$6500,MATCH($A197,Data!$A$2:$A$6500,0))</f>
        <v>0</v>
      </c>
      <c r="L197" s="90">
        <f>INDEX(Data!G$2:G$6500,MATCH($A197,Data!$A$2:$A$6500,0))</f>
        <v>0</v>
      </c>
      <c r="M197" s="90">
        <f>INDEX(Data!H$2:H$6500,MATCH($A197,Data!$A$2:$A$6500,0))</f>
        <v>0</v>
      </c>
      <c r="N197" s="90">
        <f>INDEX(Data!I$2:I$6500,MATCH($A197,Data!$A$2:$A$6500,0))</f>
        <v>0</v>
      </c>
      <c r="O197" s="83">
        <f>INDEX(Data!J$2:J$6500,MATCH($A197,Data!$A$2:$A$6500,0))</f>
        <v>0</v>
      </c>
      <c r="P197" t="str">
        <f>_xlfn.XLOOKUP(B197,Table3[RefID],Table3[Citation])</f>
        <v>French (1957)</v>
      </c>
    </row>
    <row r="198" spans="1:16" x14ac:dyDescent="0.35">
      <c r="A198" s="68">
        <v>196</v>
      </c>
      <c r="B198" s="69">
        <v>27</v>
      </c>
      <c r="C198" s="69">
        <v>22040</v>
      </c>
      <c r="D198" s="69">
        <v>3294</v>
      </c>
      <c r="E198" t="str">
        <f>INDEX(Table5[EEZ],MATCH(C198,Table5[Colony_ID],0))</f>
        <v>Solomon Islands Exclusive Economic Zone</v>
      </c>
      <c r="F198" t="str">
        <f>INDEX(Table5[Corrected Island/Colony Name],MATCH('Full Data'!C198,Table5[Colony_ID],0))</f>
        <v>Malaulolo Island</v>
      </c>
      <c r="G198" t="str">
        <f>INDEX(Table4[Common_Name],MATCH('Full Data'!D198,Table4[SpcRecID],0))</f>
        <v>Brown Noddy</v>
      </c>
      <c r="H198" s="83" t="str">
        <f>INDEX(Data!E$2:E$6500,MATCH(A198,Data!$A$2:$A$6500,0))</f>
        <v>Data Deficient</v>
      </c>
      <c r="I198" s="90">
        <f>INDEX(Data!P$2:P$6500,MATCH(A198,Data!$A$2:$A$6500,0))</f>
        <v>0</v>
      </c>
      <c r="J198" s="90">
        <f>INDEX(Data!Q$2:Q$6500,MATCH($A198,Data!$A$2:$A$6500,0))</f>
        <v>1957</v>
      </c>
      <c r="K198" s="90">
        <f>INDEX(Data!F$2:F$6500,MATCH($A198,Data!$A$2:$A$6500,0))</f>
        <v>0</v>
      </c>
      <c r="L198" s="90">
        <f>INDEX(Data!G$2:G$6500,MATCH($A198,Data!$A$2:$A$6500,0))</f>
        <v>0</v>
      </c>
      <c r="M198" s="90">
        <f>INDEX(Data!H$2:H$6500,MATCH($A198,Data!$A$2:$A$6500,0))</f>
        <v>0</v>
      </c>
      <c r="N198" s="90">
        <f>INDEX(Data!I$2:I$6500,MATCH($A198,Data!$A$2:$A$6500,0))</f>
        <v>0</v>
      </c>
      <c r="O198" s="83">
        <f>INDEX(Data!J$2:J$6500,MATCH($A198,Data!$A$2:$A$6500,0))</f>
        <v>0</v>
      </c>
      <c r="P198" t="str">
        <f>_xlfn.XLOOKUP(B198,Table3[RefID],Table3[Citation])</f>
        <v>French (1957)</v>
      </c>
    </row>
    <row r="199" spans="1:16" x14ac:dyDescent="0.35">
      <c r="A199" s="68">
        <v>197</v>
      </c>
      <c r="B199" s="69">
        <v>27</v>
      </c>
      <c r="C199" s="69">
        <v>22040</v>
      </c>
      <c r="D199" s="69">
        <v>3263</v>
      </c>
      <c r="E199" t="str">
        <f>INDEX(Table5[EEZ],MATCH(C199,Table5[Colony_ID],0))</f>
        <v>Solomon Islands Exclusive Economic Zone</v>
      </c>
      <c r="F199" t="str">
        <f>INDEX(Table5[Corrected Island/Colony Name],MATCH('Full Data'!C199,Table5[Colony_ID],0))</f>
        <v>Malaulolo Island</v>
      </c>
      <c r="G199" t="str">
        <f>INDEX(Table4[Common_Name],MATCH('Full Data'!D199,Table4[SpcRecID],0))</f>
        <v>Greater crested Tern</v>
      </c>
      <c r="H199" s="83" t="str">
        <f>INDEX(Data!E$2:E$6500,MATCH(A199,Data!$A$2:$A$6500,0))</f>
        <v>Confirmed</v>
      </c>
      <c r="I199" s="90">
        <f>INDEX(Data!P$2:P$6500,MATCH(A199,Data!$A$2:$A$6500,0))</f>
        <v>0</v>
      </c>
      <c r="J199" s="90">
        <f>INDEX(Data!Q$2:Q$6500,MATCH($A199,Data!$A$2:$A$6500,0))</f>
        <v>1957</v>
      </c>
      <c r="K199" s="90">
        <f>INDEX(Data!F$2:F$6500,MATCH($A199,Data!$A$2:$A$6500,0))</f>
        <v>0</v>
      </c>
      <c r="L199" s="90">
        <f>INDEX(Data!G$2:G$6500,MATCH($A199,Data!$A$2:$A$6500,0))</f>
        <v>0</v>
      </c>
      <c r="M199" s="90">
        <f>INDEX(Data!H$2:H$6500,MATCH($A199,Data!$A$2:$A$6500,0))</f>
        <v>0</v>
      </c>
      <c r="N199" s="90">
        <f>INDEX(Data!I$2:I$6500,MATCH($A199,Data!$A$2:$A$6500,0))</f>
        <v>0</v>
      </c>
      <c r="O199" s="83">
        <f>INDEX(Data!J$2:J$6500,MATCH($A199,Data!$A$2:$A$6500,0))</f>
        <v>0</v>
      </c>
      <c r="P199" t="str">
        <f>_xlfn.XLOOKUP(B199,Table3[RefID],Table3[Citation])</f>
        <v>French (1957)</v>
      </c>
    </row>
    <row r="200" spans="1:16" x14ac:dyDescent="0.35">
      <c r="A200" s="68">
        <v>198</v>
      </c>
      <c r="B200" s="69">
        <v>27</v>
      </c>
      <c r="C200" s="69">
        <v>22041</v>
      </c>
      <c r="D200" s="69">
        <v>3266</v>
      </c>
      <c r="E200" t="str">
        <f>INDEX(Table5[EEZ],MATCH(C200,Table5[Colony_ID],0))</f>
        <v>Solomon Islands Exclusive Economic Zone</v>
      </c>
      <c r="F200" t="str">
        <f>INDEX(Table5[Corrected Island/Colony Name],MATCH('Full Data'!C200,Table5[Colony_ID],0))</f>
        <v>Three Sisters</v>
      </c>
      <c r="G200" t="str">
        <f>INDEX(Table4[Common_Name],MATCH('Full Data'!D200,Table4[SpcRecID],0))</f>
        <v>Roseate Tern</v>
      </c>
      <c r="H200" s="83" t="str">
        <f>INDEX(Data!E$2:E$6500,MATCH(A200,Data!$A$2:$A$6500,0))</f>
        <v>Data Deficient</v>
      </c>
      <c r="I200" s="90">
        <f>INDEX(Data!P$2:P$6500,MATCH(A200,Data!$A$2:$A$6500,0))</f>
        <v>0</v>
      </c>
      <c r="J200" s="90">
        <f>INDEX(Data!Q$2:Q$6500,MATCH($A200,Data!$A$2:$A$6500,0))</f>
        <v>1957</v>
      </c>
      <c r="K200" s="90">
        <f>INDEX(Data!F$2:F$6500,MATCH($A200,Data!$A$2:$A$6500,0))</f>
        <v>0</v>
      </c>
      <c r="L200" s="90">
        <f>INDEX(Data!G$2:G$6500,MATCH($A200,Data!$A$2:$A$6500,0))</f>
        <v>0</v>
      </c>
      <c r="M200" s="90">
        <f>INDEX(Data!H$2:H$6500,MATCH($A200,Data!$A$2:$A$6500,0))</f>
        <v>0</v>
      </c>
      <c r="N200" s="90">
        <f>INDEX(Data!I$2:I$6500,MATCH($A200,Data!$A$2:$A$6500,0))</f>
        <v>0</v>
      </c>
      <c r="O200" s="83">
        <f>INDEX(Data!J$2:J$6500,MATCH($A200,Data!$A$2:$A$6500,0))</f>
        <v>0</v>
      </c>
      <c r="P200" t="str">
        <f>_xlfn.XLOOKUP(B200,Table3[RefID],Table3[Citation])</f>
        <v>French (1957)</v>
      </c>
    </row>
    <row r="201" spans="1:16" x14ac:dyDescent="0.35">
      <c r="A201" s="68">
        <v>199</v>
      </c>
      <c r="B201" s="69">
        <v>28</v>
      </c>
      <c r="C201" s="69">
        <v>12085</v>
      </c>
      <c r="D201" s="69">
        <v>3659</v>
      </c>
      <c r="E201" t="str">
        <f>INDEX(Table5[EEZ],MATCH(C201,Table5[Colony_ID],0))</f>
        <v>Micronesian Exclusive Economic Zone</v>
      </c>
      <c r="F201" t="str">
        <f>INDEX(Table5[Corrected Island/Colony Name],MATCH('Full Data'!C201,Table5[Colony_ID],0))</f>
        <v>Oroluk</v>
      </c>
      <c r="G201" t="str">
        <f>INDEX(Table4[Common_Name],MATCH('Full Data'!D201,Table4[SpcRecID],0))</f>
        <v>Brown Booby</v>
      </c>
      <c r="H201" s="83" t="str">
        <f>INDEX(Data!E$2:E$6500,MATCH(A201,Data!$A$2:$A$6500,0))</f>
        <v>Confirmed</v>
      </c>
      <c r="I201" s="90">
        <f>INDEX(Data!P$2:P$6500,MATCH(A201,Data!$A$2:$A$6500,0))</f>
        <v>0</v>
      </c>
      <c r="J201" s="90">
        <f>INDEX(Data!Q$2:Q$6500,MATCH($A201,Data!$A$2:$A$6500,0))</f>
        <v>1956</v>
      </c>
      <c r="K201" s="90">
        <f>INDEX(Data!F$2:F$6500,MATCH($A201,Data!$A$2:$A$6500,0))</f>
        <v>0</v>
      </c>
      <c r="L201" s="90">
        <f>INDEX(Data!G$2:G$6500,MATCH($A201,Data!$A$2:$A$6500,0))</f>
        <v>0</v>
      </c>
      <c r="M201" s="90">
        <f>INDEX(Data!H$2:H$6500,MATCH($A201,Data!$A$2:$A$6500,0))</f>
        <v>0</v>
      </c>
      <c r="N201" s="90">
        <f>INDEX(Data!I$2:I$6500,MATCH($A201,Data!$A$2:$A$6500,0))</f>
        <v>0</v>
      </c>
      <c r="O201" s="83">
        <f>INDEX(Data!J$2:J$6500,MATCH($A201,Data!$A$2:$A$6500,0))</f>
        <v>0</v>
      </c>
      <c r="P201" t="str">
        <f>_xlfn.XLOOKUP(B201,Table3[RefID],Table3[Citation])</f>
        <v>Marshall (1957)</v>
      </c>
    </row>
    <row r="202" spans="1:16" x14ac:dyDescent="0.35">
      <c r="A202" s="68">
        <v>200</v>
      </c>
      <c r="B202" s="69">
        <v>28</v>
      </c>
      <c r="C202" s="69">
        <v>12094</v>
      </c>
      <c r="D202" s="69">
        <v>3298</v>
      </c>
      <c r="E202" t="str">
        <f>INDEX(Table5[EEZ],MATCH(C202,Table5[Colony_ID],0))</f>
        <v>Micronesian Exclusive Economic Zone</v>
      </c>
      <c r="F202" t="str">
        <f>INDEX(Table5[Corrected Island/Colony Name],MATCH('Full Data'!C202,Table5[Colony_ID],0))</f>
        <v>Pingelap</v>
      </c>
      <c r="G202" t="str">
        <f>INDEX(Table4[Common_Name],MATCH('Full Data'!D202,Table4[SpcRecID],0))</f>
        <v>Common White Tern</v>
      </c>
      <c r="H202" s="83" t="str">
        <f>INDEX(Data!E$2:E$6500,MATCH(A202,Data!$A$2:$A$6500,0))</f>
        <v>Confirmed</v>
      </c>
      <c r="I202" s="90">
        <f>INDEX(Data!P$2:P$6500,MATCH(A202,Data!$A$2:$A$6500,0))</f>
        <v>0</v>
      </c>
      <c r="J202" s="90">
        <f>INDEX(Data!Q$2:Q$6500,MATCH($A202,Data!$A$2:$A$6500,0))</f>
        <v>1993</v>
      </c>
      <c r="K202" s="90">
        <f>INDEX(Data!F$2:F$6500,MATCH($A202,Data!$A$2:$A$6500,0))</f>
        <v>0</v>
      </c>
      <c r="L202" s="90">
        <f>INDEX(Data!G$2:G$6500,MATCH($A202,Data!$A$2:$A$6500,0))</f>
        <v>0</v>
      </c>
      <c r="M202" s="90">
        <f>INDEX(Data!H$2:H$6500,MATCH($A202,Data!$A$2:$A$6500,0))</f>
        <v>1</v>
      </c>
      <c r="N202" s="90">
        <f>INDEX(Data!I$2:I$6500,MATCH($A202,Data!$A$2:$A$6500,0))</f>
        <v>49</v>
      </c>
      <c r="O202" s="83" t="str">
        <f>INDEX(Data!J$2:J$6500,MATCH($A202,Data!$A$2:$A$6500,0))</f>
        <v>nests</v>
      </c>
      <c r="P202" t="str">
        <f>_xlfn.XLOOKUP(B202,Table3[RefID],Table3[Citation])</f>
        <v>Marshall (1957)</v>
      </c>
    </row>
    <row r="203" spans="1:16" x14ac:dyDescent="0.35">
      <c r="A203" s="68">
        <v>201</v>
      </c>
      <c r="B203" s="69">
        <v>28</v>
      </c>
      <c r="C203" s="69">
        <v>12085</v>
      </c>
      <c r="D203" s="69">
        <v>3658</v>
      </c>
      <c r="E203" t="str">
        <f>INDEX(Table5[EEZ],MATCH(C203,Table5[Colony_ID],0))</f>
        <v>Micronesian Exclusive Economic Zone</v>
      </c>
      <c r="F203" t="str">
        <f>INDEX(Table5[Corrected Island/Colony Name],MATCH('Full Data'!C203,Table5[Colony_ID],0))</f>
        <v>Oroluk</v>
      </c>
      <c r="G203" t="str">
        <f>INDEX(Table4[Common_Name],MATCH('Full Data'!D203,Table4[SpcRecID],0))</f>
        <v>Red-footed Booby</v>
      </c>
      <c r="H203" s="83" t="str">
        <f>INDEX(Data!E$2:E$6500,MATCH(A203,Data!$A$2:$A$6500,0))</f>
        <v>Confirmed</v>
      </c>
      <c r="I203" s="90">
        <f>INDEX(Data!P$2:P$6500,MATCH(A203,Data!$A$2:$A$6500,0))</f>
        <v>0</v>
      </c>
      <c r="J203" s="90">
        <f>INDEX(Data!Q$2:Q$6500,MATCH($A203,Data!$A$2:$A$6500,0))</f>
        <v>1956</v>
      </c>
      <c r="K203" s="90">
        <f>INDEX(Data!F$2:F$6500,MATCH($A203,Data!$A$2:$A$6500,0))</f>
        <v>0</v>
      </c>
      <c r="L203" s="90">
        <f>INDEX(Data!G$2:G$6500,MATCH($A203,Data!$A$2:$A$6500,0))</f>
        <v>0</v>
      </c>
      <c r="M203" s="90">
        <f>INDEX(Data!H$2:H$6500,MATCH($A203,Data!$A$2:$A$6500,0))</f>
        <v>0</v>
      </c>
      <c r="N203" s="90">
        <f>INDEX(Data!I$2:I$6500,MATCH($A203,Data!$A$2:$A$6500,0))</f>
        <v>0</v>
      </c>
      <c r="O203" s="83">
        <f>INDEX(Data!J$2:J$6500,MATCH($A203,Data!$A$2:$A$6500,0))</f>
        <v>0</v>
      </c>
      <c r="P203" t="str">
        <f>_xlfn.XLOOKUP(B203,Table3[RefID],Table3[Citation])</f>
        <v>Marshall (1957)</v>
      </c>
    </row>
    <row r="204" spans="1:16" x14ac:dyDescent="0.35">
      <c r="A204" s="68">
        <v>202</v>
      </c>
      <c r="B204" s="69">
        <v>29</v>
      </c>
      <c r="C204" s="69">
        <v>8003</v>
      </c>
      <c r="D204" s="69">
        <v>3295</v>
      </c>
      <c r="E204" t="str">
        <f>INDEX(Table5[EEZ],MATCH(C204,Table5[Colony_ID],0))</f>
        <v>Johnston Atoll Exclusive Economic Zone</v>
      </c>
      <c r="F204" t="str">
        <f>INDEX(Table5[Corrected Island/Colony Name],MATCH('Full Data'!C204,Table5[Colony_ID],0))</f>
        <v>Sand Island</v>
      </c>
      <c r="G204" t="str">
        <f>INDEX(Table4[Common_Name],MATCH('Full Data'!D204,Table4[SpcRecID],0))</f>
        <v>Black Noddy</v>
      </c>
      <c r="H204" s="83" t="str">
        <f>INDEX(Data!E$2:E$6500,MATCH(A204,Data!$A$2:$A$6500,0))</f>
        <v>Confirmed</v>
      </c>
      <c r="I204" s="90">
        <f>INDEX(Data!P$2:P$6500,MATCH(A204,Data!$A$2:$A$6500,0))</f>
        <v>1957</v>
      </c>
      <c r="J204" s="90">
        <f>INDEX(Data!Q$2:Q$6500,MATCH($A204,Data!$A$2:$A$6500,0))</f>
        <v>1957</v>
      </c>
      <c r="K204" s="90">
        <f>INDEX(Data!F$2:F$6500,MATCH($A204,Data!$A$2:$A$6500,0))</f>
        <v>6</v>
      </c>
      <c r="L204" s="90">
        <f>INDEX(Data!G$2:G$6500,MATCH($A204,Data!$A$2:$A$6500,0))</f>
        <v>10</v>
      </c>
      <c r="M204" s="90">
        <f>INDEX(Data!H$2:H$6500,MATCH($A204,Data!$A$2:$A$6500,0))</f>
        <v>0</v>
      </c>
      <c r="N204" s="90">
        <f>INDEX(Data!I$2:I$6500,MATCH($A204,Data!$A$2:$A$6500,0))</f>
        <v>0</v>
      </c>
      <c r="O204" s="83" t="str">
        <f>INDEX(Data!J$2:J$6500,MATCH($A204,Data!$A$2:$A$6500,0))</f>
        <v>individuals</v>
      </c>
      <c r="P204" t="str">
        <f>_xlfn.XLOOKUP(B204,Table3[RefID],Table3[Citation])</f>
        <v>Moynihan (1957)</v>
      </c>
    </row>
    <row r="205" spans="1:16" x14ac:dyDescent="0.35">
      <c r="A205" s="68">
        <v>203</v>
      </c>
      <c r="B205" s="69">
        <v>29</v>
      </c>
      <c r="C205" s="69">
        <v>8003</v>
      </c>
      <c r="D205" s="69">
        <v>3659</v>
      </c>
      <c r="E205" t="str">
        <f>INDEX(Table5[EEZ],MATCH(C205,Table5[Colony_ID],0))</f>
        <v>Johnston Atoll Exclusive Economic Zone</v>
      </c>
      <c r="F205" t="str">
        <f>INDEX(Table5[Corrected Island/Colony Name],MATCH('Full Data'!C205,Table5[Colony_ID],0))</f>
        <v>Sand Island</v>
      </c>
      <c r="G205" t="str">
        <f>INDEX(Table4[Common_Name],MATCH('Full Data'!D205,Table4[SpcRecID],0))</f>
        <v>Brown Booby</v>
      </c>
      <c r="H205" s="83" t="str">
        <f>INDEX(Data!E$2:E$6500,MATCH(A205,Data!$A$2:$A$6500,0))</f>
        <v>Confirmed</v>
      </c>
      <c r="I205" s="90">
        <f>INDEX(Data!P$2:P$6500,MATCH(A205,Data!$A$2:$A$6500,0))</f>
        <v>1957</v>
      </c>
      <c r="J205" s="90">
        <f>INDEX(Data!Q$2:Q$6500,MATCH($A205,Data!$A$2:$A$6500,0))</f>
        <v>1957</v>
      </c>
      <c r="K205" s="90">
        <f>INDEX(Data!F$2:F$6500,MATCH($A205,Data!$A$2:$A$6500,0))</f>
        <v>50</v>
      </c>
      <c r="L205" s="90">
        <f>INDEX(Data!G$2:G$6500,MATCH($A205,Data!$A$2:$A$6500,0))</f>
        <v>50</v>
      </c>
      <c r="M205" s="90">
        <f>INDEX(Data!H$2:H$6500,MATCH($A205,Data!$A$2:$A$6500,0))</f>
        <v>0</v>
      </c>
      <c r="N205" s="90">
        <f>INDEX(Data!I$2:I$6500,MATCH($A205,Data!$A$2:$A$6500,0))</f>
        <v>0</v>
      </c>
      <c r="O205" s="83" t="str">
        <f>INDEX(Data!J$2:J$6500,MATCH($A205,Data!$A$2:$A$6500,0))</f>
        <v>individuals</v>
      </c>
      <c r="P205" t="str">
        <f>_xlfn.XLOOKUP(B205,Table3[RefID],Table3[Citation])</f>
        <v>Moynihan (1957)</v>
      </c>
    </row>
    <row r="206" spans="1:16" x14ac:dyDescent="0.35">
      <c r="A206" s="68">
        <v>204</v>
      </c>
      <c r="B206" s="69">
        <v>29</v>
      </c>
      <c r="C206" s="69">
        <v>8003</v>
      </c>
      <c r="D206" s="69">
        <v>3294</v>
      </c>
      <c r="E206" t="str">
        <f>INDEX(Table5[EEZ],MATCH(C206,Table5[Colony_ID],0))</f>
        <v>Johnston Atoll Exclusive Economic Zone</v>
      </c>
      <c r="F206" t="str">
        <f>INDEX(Table5[Corrected Island/Colony Name],MATCH('Full Data'!C206,Table5[Colony_ID],0))</f>
        <v>Sand Island</v>
      </c>
      <c r="G206" t="str">
        <f>INDEX(Table4[Common_Name],MATCH('Full Data'!D206,Table4[SpcRecID],0))</f>
        <v>Brown Noddy</v>
      </c>
      <c r="H206" s="83" t="str">
        <f>INDEX(Data!E$2:E$6500,MATCH(A206,Data!$A$2:$A$6500,0))</f>
        <v>Confirmed</v>
      </c>
      <c r="I206" s="90">
        <f>INDEX(Data!P$2:P$6500,MATCH(A206,Data!$A$2:$A$6500,0))</f>
        <v>1957</v>
      </c>
      <c r="J206" s="90">
        <f>INDEX(Data!Q$2:Q$6500,MATCH($A206,Data!$A$2:$A$6500,0))</f>
        <v>1957</v>
      </c>
      <c r="K206" s="90">
        <f>INDEX(Data!F$2:F$6500,MATCH($A206,Data!$A$2:$A$6500,0))</f>
        <v>200</v>
      </c>
      <c r="L206" s="90">
        <f>INDEX(Data!G$2:G$6500,MATCH($A206,Data!$A$2:$A$6500,0))</f>
        <v>200</v>
      </c>
      <c r="M206" s="90">
        <f>INDEX(Data!H$2:H$6500,MATCH($A206,Data!$A$2:$A$6500,0))</f>
        <v>0</v>
      </c>
      <c r="N206" s="90">
        <f>INDEX(Data!I$2:I$6500,MATCH($A206,Data!$A$2:$A$6500,0))</f>
        <v>0</v>
      </c>
      <c r="O206" s="83" t="str">
        <f>INDEX(Data!J$2:J$6500,MATCH($A206,Data!$A$2:$A$6500,0))</f>
        <v>individuals</v>
      </c>
      <c r="P206" t="str">
        <f>_xlfn.XLOOKUP(B206,Table3[RefID],Table3[Citation])</f>
        <v>Moynihan (1957)</v>
      </c>
    </row>
    <row r="207" spans="1:16" x14ac:dyDescent="0.35">
      <c r="A207" s="68">
        <v>205</v>
      </c>
      <c r="B207" s="69">
        <v>29</v>
      </c>
      <c r="C207" s="69">
        <v>8003</v>
      </c>
      <c r="D207" s="70">
        <v>3845</v>
      </c>
      <c r="E207" t="str">
        <f>INDEX(Table5[EEZ],MATCH(C207,Table5[Colony_ID],0))</f>
        <v>Johnston Atoll Exclusive Economic Zone</v>
      </c>
      <c r="F207" t="str">
        <f>INDEX(Table5[Corrected Island/Colony Name],MATCH('Full Data'!C207,Table5[Colony_ID],0))</f>
        <v>Sand Island</v>
      </c>
      <c r="G207" t="str">
        <f>INDEX(Table4[Common_Name],MATCH('Full Data'!D207,Table4[SpcRecID],0))</f>
        <v>Great Frigatebird</v>
      </c>
      <c r="H207" s="83" t="str">
        <f>INDEX(Data!E$2:E$6500,MATCH(A207,Data!$A$2:$A$6500,0))</f>
        <v>Confirmed</v>
      </c>
      <c r="I207" s="90">
        <f>INDEX(Data!P$2:P$6500,MATCH(A207,Data!$A$2:$A$6500,0))</f>
        <v>1957</v>
      </c>
      <c r="J207" s="90">
        <f>INDEX(Data!Q$2:Q$6500,MATCH($A207,Data!$A$2:$A$6500,0))</f>
        <v>1957</v>
      </c>
      <c r="K207" s="90">
        <f>INDEX(Data!F$2:F$6500,MATCH($A207,Data!$A$2:$A$6500,0))</f>
        <v>900</v>
      </c>
      <c r="L207" s="90">
        <f>INDEX(Data!G$2:G$6500,MATCH($A207,Data!$A$2:$A$6500,0))</f>
        <v>900</v>
      </c>
      <c r="M207" s="90">
        <f>INDEX(Data!H$2:H$6500,MATCH($A207,Data!$A$2:$A$6500,0))</f>
        <v>0</v>
      </c>
      <c r="N207" s="90">
        <f>INDEX(Data!I$2:I$6500,MATCH($A207,Data!$A$2:$A$6500,0))</f>
        <v>0</v>
      </c>
      <c r="O207" s="83" t="str">
        <f>INDEX(Data!J$2:J$6500,MATCH($A207,Data!$A$2:$A$6500,0))</f>
        <v>individuals</v>
      </c>
      <c r="P207" t="str">
        <f>_xlfn.XLOOKUP(B207,Table3[RefID],Table3[Citation])</f>
        <v>Moynihan (1957)</v>
      </c>
    </row>
    <row r="208" spans="1:16" x14ac:dyDescent="0.35">
      <c r="A208" s="68">
        <v>206</v>
      </c>
      <c r="B208" s="69">
        <v>29</v>
      </c>
      <c r="C208" s="69">
        <v>8003</v>
      </c>
      <c r="D208" s="69">
        <v>3286</v>
      </c>
      <c r="E208" t="str">
        <f>INDEX(Table5[EEZ],MATCH(C208,Table5[Colony_ID],0))</f>
        <v>Johnston Atoll Exclusive Economic Zone</v>
      </c>
      <c r="F208" t="str">
        <f>INDEX(Table5[Corrected Island/Colony Name],MATCH('Full Data'!C208,Table5[Colony_ID],0))</f>
        <v>Sand Island</v>
      </c>
      <c r="G208" t="str">
        <f>INDEX(Table4[Common_Name],MATCH('Full Data'!D208,Table4[SpcRecID],0))</f>
        <v>Grey-backed Tern</v>
      </c>
      <c r="H208" s="83" t="str">
        <f>INDEX(Data!E$2:E$6500,MATCH(A208,Data!$A$2:$A$6500,0))</f>
        <v>Confirmed</v>
      </c>
      <c r="I208" s="90">
        <f>INDEX(Data!P$2:P$6500,MATCH(A208,Data!$A$2:$A$6500,0))</f>
        <v>1957</v>
      </c>
      <c r="J208" s="90">
        <f>INDEX(Data!Q$2:Q$6500,MATCH($A208,Data!$A$2:$A$6500,0))</f>
        <v>1957</v>
      </c>
      <c r="K208" s="90">
        <f>INDEX(Data!F$2:F$6500,MATCH($A208,Data!$A$2:$A$6500,0))</f>
        <v>200</v>
      </c>
      <c r="L208" s="90">
        <f>INDEX(Data!G$2:G$6500,MATCH($A208,Data!$A$2:$A$6500,0))</f>
        <v>200</v>
      </c>
      <c r="M208" s="90">
        <f>INDEX(Data!H$2:H$6500,MATCH($A208,Data!$A$2:$A$6500,0))</f>
        <v>0</v>
      </c>
      <c r="N208" s="90">
        <f>INDEX(Data!I$2:I$6500,MATCH($A208,Data!$A$2:$A$6500,0))</f>
        <v>0</v>
      </c>
      <c r="O208" s="83" t="str">
        <f>INDEX(Data!J$2:J$6500,MATCH($A208,Data!$A$2:$A$6500,0))</f>
        <v>individuals</v>
      </c>
      <c r="P208" t="str">
        <f>_xlfn.XLOOKUP(B208,Table3[RefID],Table3[Citation])</f>
        <v>Moynihan (1957)</v>
      </c>
    </row>
    <row r="209" spans="1:16" x14ac:dyDescent="0.35">
      <c r="A209" s="68">
        <v>207</v>
      </c>
      <c r="B209" s="69">
        <v>29</v>
      </c>
      <c r="C209" s="69">
        <v>8003</v>
      </c>
      <c r="D209" s="69">
        <v>3658</v>
      </c>
      <c r="E209" t="str">
        <f>INDEX(Table5[EEZ],MATCH(C209,Table5[Colony_ID],0))</f>
        <v>Johnston Atoll Exclusive Economic Zone</v>
      </c>
      <c r="F209" t="str">
        <f>INDEX(Table5[Corrected Island/Colony Name],MATCH('Full Data'!C209,Table5[Colony_ID],0))</f>
        <v>Sand Island</v>
      </c>
      <c r="G209" t="str">
        <f>INDEX(Table4[Common_Name],MATCH('Full Data'!D209,Table4[SpcRecID],0))</f>
        <v>Red-footed Booby</v>
      </c>
      <c r="H209" s="83" t="str">
        <f>INDEX(Data!E$2:E$6500,MATCH(A209,Data!$A$2:$A$6500,0))</f>
        <v>Confirmed</v>
      </c>
      <c r="I209" s="90">
        <f>INDEX(Data!P$2:P$6500,MATCH(A209,Data!$A$2:$A$6500,0))</f>
        <v>1957</v>
      </c>
      <c r="J209" s="90">
        <f>INDEX(Data!Q$2:Q$6500,MATCH($A209,Data!$A$2:$A$6500,0))</f>
        <v>1957</v>
      </c>
      <c r="K209" s="90">
        <f>INDEX(Data!F$2:F$6500,MATCH($A209,Data!$A$2:$A$6500,0))</f>
        <v>100</v>
      </c>
      <c r="L209" s="90">
        <f>INDEX(Data!G$2:G$6500,MATCH($A209,Data!$A$2:$A$6500,0))</f>
        <v>100</v>
      </c>
      <c r="M209" s="90">
        <f>INDEX(Data!H$2:H$6500,MATCH($A209,Data!$A$2:$A$6500,0))</f>
        <v>0</v>
      </c>
      <c r="N209" s="90">
        <f>INDEX(Data!I$2:I$6500,MATCH($A209,Data!$A$2:$A$6500,0))</f>
        <v>0</v>
      </c>
      <c r="O209" s="83" t="str">
        <f>INDEX(Data!J$2:J$6500,MATCH($A209,Data!$A$2:$A$6500,0))</f>
        <v>individuals</v>
      </c>
      <c r="P209" t="str">
        <f>_xlfn.XLOOKUP(B209,Table3[RefID],Table3[Citation])</f>
        <v>Moynihan (1957)</v>
      </c>
    </row>
    <row r="210" spans="1:16" x14ac:dyDescent="0.35">
      <c r="A210" s="68">
        <v>208</v>
      </c>
      <c r="B210" s="71">
        <v>30</v>
      </c>
      <c r="C210" s="72">
        <v>5152</v>
      </c>
      <c r="D210" s="69">
        <v>3298</v>
      </c>
      <c r="E210" t="str">
        <f>INDEX(Table5[EEZ],MATCH(C210,Table5[Colony_ID],0))</f>
        <v>French Polynesian Exclusive Economic Zone</v>
      </c>
      <c r="F210" t="str">
        <f>INDEX(Table5[Corrected Island/Colony Name],MATCH('Full Data'!C210,Table5[Colony_ID],0))</f>
        <v>Tiere</v>
      </c>
      <c r="G210" t="str">
        <f>INDEX(Table4[Common_Name],MATCH('Full Data'!D210,Table4[SpcRecID],0))</f>
        <v>Common White Tern</v>
      </c>
      <c r="H210" s="83" t="str">
        <f>INDEX(Data!E$2:E$6500,MATCH(A210,Data!$A$2:$A$6500,0))</f>
        <v>data deficient</v>
      </c>
      <c r="I210" s="90">
        <f>INDEX(Data!P$2:P$6500,MATCH(A210,Data!$A$2:$A$6500,0))</f>
        <v>1958</v>
      </c>
      <c r="J210" s="90">
        <f>INDEX(Data!Q$2:Q$6500,MATCH($A210,Data!$A$2:$A$6500,0))</f>
        <v>1958</v>
      </c>
      <c r="K210" s="90">
        <f>INDEX(Data!F$2:F$6500,MATCH($A210,Data!$A$2:$A$6500,0))</f>
        <v>0</v>
      </c>
      <c r="L210" s="90">
        <f>INDEX(Data!G$2:G$6500,MATCH($A210,Data!$A$2:$A$6500,0))</f>
        <v>0</v>
      </c>
      <c r="M210" s="90">
        <f>INDEX(Data!H$2:H$6500,MATCH($A210,Data!$A$2:$A$6500,0))</f>
        <v>0</v>
      </c>
      <c r="N210" s="90">
        <f>INDEX(Data!I$2:I$6500,MATCH($A210,Data!$A$2:$A$6500,0))</f>
        <v>0</v>
      </c>
      <c r="O210" s="83">
        <f>INDEX(Data!J$2:J$6500,MATCH($A210,Data!$A$2:$A$6500,0))</f>
        <v>0</v>
      </c>
      <c r="P210" t="str">
        <f>_xlfn.XLOOKUP(B210,Table3[RefID],Table3[Citation])</f>
        <v>King (1958)</v>
      </c>
    </row>
    <row r="211" spans="1:16" x14ac:dyDescent="0.35">
      <c r="A211" s="68">
        <v>209</v>
      </c>
      <c r="B211" s="71">
        <v>30</v>
      </c>
      <c r="C211" s="72">
        <v>5152</v>
      </c>
      <c r="D211" s="69">
        <v>3650</v>
      </c>
      <c r="E211" t="str">
        <f>INDEX(Table5[EEZ],MATCH(C211,Table5[Colony_ID],0))</f>
        <v>French Polynesian Exclusive Economic Zone</v>
      </c>
      <c r="F211" t="str">
        <f>INDEX(Table5[Corrected Island/Colony Name],MATCH('Full Data'!C211,Table5[Colony_ID],0))</f>
        <v>Tiere</v>
      </c>
      <c r="G211" t="str">
        <f>INDEX(Table4[Common_Name],MATCH('Full Data'!D211,Table4[SpcRecID],0))</f>
        <v>White-tailed Tropicbird</v>
      </c>
      <c r="H211" s="83" t="str">
        <f>INDEX(Data!E$2:E$6500,MATCH(A211,Data!$A$2:$A$6500,0))</f>
        <v>data deficient</v>
      </c>
      <c r="I211" s="90">
        <f>INDEX(Data!P$2:P$6500,MATCH(A211,Data!$A$2:$A$6500,0))</f>
        <v>1958</v>
      </c>
      <c r="J211" s="90">
        <f>INDEX(Data!Q$2:Q$6500,MATCH($A211,Data!$A$2:$A$6500,0))</f>
        <v>1958</v>
      </c>
      <c r="K211" s="90">
        <f>INDEX(Data!F$2:F$6500,MATCH($A211,Data!$A$2:$A$6500,0))</f>
        <v>0</v>
      </c>
      <c r="L211" s="90">
        <f>INDEX(Data!G$2:G$6500,MATCH($A211,Data!$A$2:$A$6500,0))</f>
        <v>0</v>
      </c>
      <c r="M211" s="90">
        <f>INDEX(Data!H$2:H$6500,MATCH($A211,Data!$A$2:$A$6500,0))</f>
        <v>0</v>
      </c>
      <c r="N211" s="90">
        <f>INDEX(Data!I$2:I$6500,MATCH($A211,Data!$A$2:$A$6500,0))</f>
        <v>0</v>
      </c>
      <c r="O211" s="83">
        <f>INDEX(Data!J$2:J$6500,MATCH($A211,Data!$A$2:$A$6500,0))</f>
        <v>0</v>
      </c>
      <c r="P211" t="str">
        <f>_xlfn.XLOOKUP(B211,Table3[RefID],Table3[Citation])</f>
        <v>King (1958)</v>
      </c>
    </row>
    <row r="212" spans="1:16" x14ac:dyDescent="0.35">
      <c r="A212" s="68">
        <v>210</v>
      </c>
      <c r="B212" s="71">
        <v>30</v>
      </c>
      <c r="C212" s="69">
        <v>6002</v>
      </c>
      <c r="D212" s="70">
        <v>32652</v>
      </c>
      <c r="E212" t="str">
        <f>INDEX(Table5[EEZ],MATCH(C212,Table5[Colony_ID],0))</f>
        <v>Howland and Baker Island Exclusive Economic Zone</v>
      </c>
      <c r="F212" t="str">
        <f>INDEX(Table5[Corrected Island/Colony Name],MATCH('Full Data'!C212,Table5[Colony_ID],0))</f>
        <v>Howland Island</v>
      </c>
      <c r="G212" t="str">
        <f>INDEX(Table4[Common_Name],MATCH('Full Data'!D212,Table4[SpcRecID],0))</f>
        <v>Masked Booby</v>
      </c>
      <c r="H212" s="83" t="str">
        <f>INDEX(Data!E$2:E$6500,MATCH(A212,Data!$A$2:$A$6500,0))</f>
        <v>Confirmed</v>
      </c>
      <c r="I212" s="90">
        <f>INDEX(Data!P$2:P$6500,MATCH(A212,Data!$A$2:$A$6500,0))</f>
        <v>1973</v>
      </c>
      <c r="J212" s="90">
        <f>INDEX(Data!Q$2:Q$6500,MATCH($A212,Data!$A$2:$A$6500,0))</f>
        <v>1973</v>
      </c>
      <c r="K212" s="90">
        <f>INDEX(Data!F$2:F$6500,MATCH($A212,Data!$A$2:$A$6500,0))</f>
        <v>3000</v>
      </c>
      <c r="L212" s="90">
        <f>INDEX(Data!G$2:G$6500,MATCH($A212,Data!$A$2:$A$6500,0))</f>
        <v>3000</v>
      </c>
      <c r="M212" s="90">
        <f>INDEX(Data!H$2:H$6500,MATCH($A212,Data!$A$2:$A$6500,0))</f>
        <v>0</v>
      </c>
      <c r="N212" s="90">
        <f>INDEX(Data!I$2:I$6500,MATCH($A212,Data!$A$2:$A$6500,0))</f>
        <v>0</v>
      </c>
      <c r="O212" s="83" t="str">
        <f>INDEX(Data!J$2:J$6500,MATCH($A212,Data!$A$2:$A$6500,0))</f>
        <v>individuals</v>
      </c>
      <c r="P212" t="str">
        <f>_xlfn.XLOOKUP(B212,Table3[RefID],Table3[Citation])</f>
        <v>King (1958)</v>
      </c>
    </row>
    <row r="213" spans="1:16" x14ac:dyDescent="0.35">
      <c r="A213" s="68">
        <v>211</v>
      </c>
      <c r="B213" s="71">
        <v>30</v>
      </c>
      <c r="C213" s="69">
        <v>7000</v>
      </c>
      <c r="D213" s="70">
        <v>32652</v>
      </c>
      <c r="E213" t="str">
        <f>INDEX(Table5[EEZ],MATCH(C213,Table5[Colony_ID],0))</f>
        <v>Jarvis Island Exclusive Economic Zone</v>
      </c>
      <c r="F213" t="str">
        <f>INDEX(Table5[Corrected Island/Colony Name],MATCH('Full Data'!C213,Table5[Colony_ID],0))</f>
        <v>Jarvis Island</v>
      </c>
      <c r="G213" t="str">
        <f>INDEX(Table4[Common_Name],MATCH('Full Data'!D213,Table4[SpcRecID],0))</f>
        <v>Masked Booby</v>
      </c>
      <c r="H213" s="83" t="str">
        <f>INDEX(Data!E$2:E$6500,MATCH(A213,Data!$A$2:$A$6500,0))</f>
        <v>Confirmed</v>
      </c>
      <c r="I213" s="90">
        <f>INDEX(Data!P$2:P$6500,MATCH(A213,Data!$A$2:$A$6500,0))</f>
        <v>1973</v>
      </c>
      <c r="J213" s="90">
        <f>INDEX(Data!Q$2:Q$6500,MATCH($A213,Data!$A$2:$A$6500,0))</f>
        <v>1973</v>
      </c>
      <c r="K213" s="90">
        <f>INDEX(Data!F$2:F$6500,MATCH($A213,Data!$A$2:$A$6500,0))</f>
        <v>9000</v>
      </c>
      <c r="L213" s="90">
        <f>INDEX(Data!G$2:G$6500,MATCH($A213,Data!$A$2:$A$6500,0))</f>
        <v>9000</v>
      </c>
      <c r="M213" s="90">
        <f>INDEX(Data!H$2:H$6500,MATCH($A213,Data!$A$2:$A$6500,0))</f>
        <v>0</v>
      </c>
      <c r="N213" s="90">
        <f>INDEX(Data!I$2:I$6500,MATCH($A213,Data!$A$2:$A$6500,0))</f>
        <v>0</v>
      </c>
      <c r="O213" s="83" t="str">
        <f>INDEX(Data!J$2:J$6500,MATCH($A213,Data!$A$2:$A$6500,0))</f>
        <v>individuals</v>
      </c>
      <c r="P213" t="str">
        <f>_xlfn.XLOOKUP(B213,Table3[RefID],Table3[Citation])</f>
        <v>King (1958)</v>
      </c>
    </row>
    <row r="214" spans="1:16" x14ac:dyDescent="0.35">
      <c r="A214" s="68">
        <v>212</v>
      </c>
      <c r="B214" s="71">
        <v>30</v>
      </c>
      <c r="C214" s="69">
        <v>6002</v>
      </c>
      <c r="D214" s="69">
        <v>3288</v>
      </c>
      <c r="E214" t="str">
        <f>INDEX(Table5[EEZ],MATCH(C214,Table5[Colony_ID],0))</f>
        <v>Howland and Baker Island Exclusive Economic Zone</v>
      </c>
      <c r="F214" t="str">
        <f>INDEX(Table5[Corrected Island/Colony Name],MATCH('Full Data'!C214,Table5[Colony_ID],0))</f>
        <v>Howland Island</v>
      </c>
      <c r="G214" t="str">
        <f>INDEX(Table4[Common_Name],MATCH('Full Data'!D214,Table4[SpcRecID],0))</f>
        <v>Sooty Tern</v>
      </c>
      <c r="H214" s="83" t="str">
        <f>INDEX(Data!E$2:E$6500,MATCH(A214,Data!$A$2:$A$6500,0))</f>
        <v>Confirmed</v>
      </c>
      <c r="I214" s="90">
        <f>INDEX(Data!P$2:P$6500,MATCH(A214,Data!$A$2:$A$6500,0))</f>
        <v>1973</v>
      </c>
      <c r="J214" s="90">
        <f>INDEX(Data!Q$2:Q$6500,MATCH($A214,Data!$A$2:$A$6500,0))</f>
        <v>1973</v>
      </c>
      <c r="K214" s="90">
        <f>INDEX(Data!F$2:F$6500,MATCH($A214,Data!$A$2:$A$6500,0))</f>
        <v>200000</v>
      </c>
      <c r="L214" s="90">
        <f>INDEX(Data!G$2:G$6500,MATCH($A214,Data!$A$2:$A$6500,0))</f>
        <v>200000</v>
      </c>
      <c r="M214" s="90">
        <f>INDEX(Data!H$2:H$6500,MATCH($A214,Data!$A$2:$A$6500,0))</f>
        <v>0</v>
      </c>
      <c r="N214" s="90">
        <f>INDEX(Data!I$2:I$6500,MATCH($A214,Data!$A$2:$A$6500,0))</f>
        <v>0</v>
      </c>
      <c r="O214" s="83" t="str">
        <f>INDEX(Data!J$2:J$6500,MATCH($A214,Data!$A$2:$A$6500,0))</f>
        <v>individuals</v>
      </c>
      <c r="P214" t="str">
        <f>_xlfn.XLOOKUP(B214,Table3[RefID],Table3[Citation])</f>
        <v>King (1958)</v>
      </c>
    </row>
    <row r="215" spans="1:16" x14ac:dyDescent="0.35">
      <c r="A215" s="68">
        <v>213</v>
      </c>
      <c r="B215" s="71">
        <v>30</v>
      </c>
      <c r="C215" s="69">
        <v>7000</v>
      </c>
      <c r="D215" s="69">
        <v>3288</v>
      </c>
      <c r="E215" t="str">
        <f>INDEX(Table5[EEZ],MATCH(C215,Table5[Colony_ID],0))</f>
        <v>Jarvis Island Exclusive Economic Zone</v>
      </c>
      <c r="F215" t="str">
        <f>INDEX(Table5[Corrected Island/Colony Name],MATCH('Full Data'!C215,Table5[Colony_ID],0))</f>
        <v>Jarvis Island</v>
      </c>
      <c r="G215" t="str">
        <f>INDEX(Table4[Common_Name],MATCH('Full Data'!D215,Table4[SpcRecID],0))</f>
        <v>Sooty Tern</v>
      </c>
      <c r="H215" s="83" t="str">
        <f>INDEX(Data!E$2:E$6500,MATCH(A215,Data!$A$2:$A$6500,0))</f>
        <v>Confirmed</v>
      </c>
      <c r="I215" s="90">
        <f>INDEX(Data!P$2:P$6500,MATCH(A215,Data!$A$2:$A$6500,0))</f>
        <v>1973</v>
      </c>
      <c r="J215" s="90">
        <f>INDEX(Data!Q$2:Q$6500,MATCH($A215,Data!$A$2:$A$6500,0))</f>
        <v>1973</v>
      </c>
      <c r="K215" s="90">
        <f>INDEX(Data!F$2:F$6500,MATCH($A215,Data!$A$2:$A$6500,0))</f>
        <v>1900000</v>
      </c>
      <c r="L215" s="90">
        <f>INDEX(Data!G$2:G$6500,MATCH($A215,Data!$A$2:$A$6500,0))</f>
        <v>1900000</v>
      </c>
      <c r="M215" s="90">
        <f>INDEX(Data!H$2:H$6500,MATCH($A215,Data!$A$2:$A$6500,0))</f>
        <v>0</v>
      </c>
      <c r="N215" s="90">
        <f>INDEX(Data!I$2:I$6500,MATCH($A215,Data!$A$2:$A$6500,0))</f>
        <v>0</v>
      </c>
      <c r="O215" s="83" t="str">
        <f>INDEX(Data!J$2:J$6500,MATCH($A215,Data!$A$2:$A$6500,0))</f>
        <v>individuals</v>
      </c>
      <c r="P215" t="str">
        <f>_xlfn.XLOOKUP(B215,Table3[RefID],Table3[Citation])</f>
        <v>King (1958)</v>
      </c>
    </row>
    <row r="216" spans="1:16" x14ac:dyDescent="0.35">
      <c r="A216" s="68">
        <v>214</v>
      </c>
      <c r="B216" s="71">
        <v>30</v>
      </c>
      <c r="C216" s="69">
        <v>18000</v>
      </c>
      <c r="D216" s="69">
        <v>3288</v>
      </c>
      <c r="E216" t="str">
        <f>INDEX(Table5[EEZ],MATCH(C216,Table5[Colony_ID],0))</f>
        <v>Palmyra Atoll Exclusive Economic Zone</v>
      </c>
      <c r="F216" t="str">
        <f>INDEX(Table5[Corrected Island/Colony Name],MATCH('Full Data'!C216,Table5[Colony_ID],0))</f>
        <v>Papala</v>
      </c>
      <c r="G216" t="str">
        <f>INDEX(Table4[Common_Name],MATCH('Full Data'!D216,Table4[SpcRecID],0))</f>
        <v>Sooty Tern</v>
      </c>
      <c r="H216" s="83" t="str">
        <f>INDEX(Data!E$2:E$6500,MATCH(A216,Data!$A$2:$A$6500,0))</f>
        <v>Confirmed</v>
      </c>
      <c r="I216" s="90">
        <f>INDEX(Data!P$2:P$6500,MATCH(A216,Data!$A$2:$A$6500,0))</f>
        <v>1973</v>
      </c>
      <c r="J216" s="90">
        <f>INDEX(Data!Q$2:Q$6500,MATCH($A216,Data!$A$2:$A$6500,0))</f>
        <v>1973</v>
      </c>
      <c r="K216" s="90">
        <f>INDEX(Data!F$2:F$6500,MATCH($A216,Data!$A$2:$A$6500,0))</f>
        <v>750000</v>
      </c>
      <c r="L216" s="90">
        <f>INDEX(Data!G$2:G$6500,MATCH($A216,Data!$A$2:$A$6500,0))</f>
        <v>750000</v>
      </c>
      <c r="M216" s="90">
        <f>INDEX(Data!H$2:H$6500,MATCH($A216,Data!$A$2:$A$6500,0))</f>
        <v>0</v>
      </c>
      <c r="N216" s="90">
        <f>INDEX(Data!I$2:I$6500,MATCH($A216,Data!$A$2:$A$6500,0))</f>
        <v>0</v>
      </c>
      <c r="O216" s="83" t="str">
        <f>INDEX(Data!J$2:J$6500,MATCH($A216,Data!$A$2:$A$6500,0))</f>
        <v>individuals</v>
      </c>
      <c r="P216" t="str">
        <f>_xlfn.XLOOKUP(B216,Table3[RefID],Table3[Citation])</f>
        <v>King (1958)</v>
      </c>
    </row>
    <row r="217" spans="1:16" x14ac:dyDescent="0.35">
      <c r="A217" s="68">
        <v>215</v>
      </c>
      <c r="B217" s="71">
        <v>30</v>
      </c>
      <c r="C217" s="69">
        <v>27001</v>
      </c>
      <c r="D217" s="69">
        <v>3288</v>
      </c>
      <c r="E217" t="str">
        <f>INDEX(Table5[EEZ],MATCH(C217,Table5[Colony_ID],0))</f>
        <v>Wake Island Exclusive Economic Zone</v>
      </c>
      <c r="F217" t="str">
        <f>INDEX(Table5[Corrected Island/Colony Name],MATCH('Full Data'!C217,Table5[Colony_ID],0))</f>
        <v>Wake Island</v>
      </c>
      <c r="G217" t="str">
        <f>INDEX(Table4[Common_Name],MATCH('Full Data'!D217,Table4[SpcRecID],0))</f>
        <v>Sooty Tern</v>
      </c>
      <c r="H217" s="83" t="str">
        <f>INDEX(Data!E$2:E$6500,MATCH(A217,Data!$A$2:$A$6500,0))</f>
        <v>Confirmed</v>
      </c>
      <c r="I217" s="90">
        <f>INDEX(Data!P$2:P$6500,MATCH(A217,Data!$A$2:$A$6500,0))</f>
        <v>1973</v>
      </c>
      <c r="J217" s="90">
        <f>INDEX(Data!Q$2:Q$6500,MATCH($A217,Data!$A$2:$A$6500,0))</f>
        <v>1973</v>
      </c>
      <c r="K217" s="90">
        <f>INDEX(Data!F$2:F$6500,MATCH($A217,Data!$A$2:$A$6500,0))</f>
        <v>175000</v>
      </c>
      <c r="L217" s="90">
        <f>INDEX(Data!G$2:G$6500,MATCH($A217,Data!$A$2:$A$6500,0))</f>
        <v>175000</v>
      </c>
      <c r="M217" s="90">
        <f>INDEX(Data!H$2:H$6500,MATCH($A217,Data!$A$2:$A$6500,0))</f>
        <v>0</v>
      </c>
      <c r="N217" s="90">
        <f>INDEX(Data!I$2:I$6500,MATCH($A217,Data!$A$2:$A$6500,0))</f>
        <v>0</v>
      </c>
      <c r="O217" s="83" t="str">
        <f>INDEX(Data!J$2:J$6500,MATCH($A217,Data!$A$2:$A$6500,0))</f>
        <v>individuals</v>
      </c>
      <c r="P217" t="str">
        <f>_xlfn.XLOOKUP(B217,Table3[RefID],Table3[Citation])</f>
        <v>King (1958)</v>
      </c>
    </row>
    <row r="218" spans="1:16" x14ac:dyDescent="0.35">
      <c r="A218" s="68">
        <v>216</v>
      </c>
      <c r="B218" s="71">
        <v>30</v>
      </c>
      <c r="C218" s="69">
        <v>6002</v>
      </c>
      <c r="D218" s="70">
        <v>3928</v>
      </c>
      <c r="E218" t="str">
        <f>INDEX(Table5[EEZ],MATCH(C218,Table5[Colony_ID],0))</f>
        <v>Howland and Baker Island Exclusive Economic Zone</v>
      </c>
      <c r="F218" t="str">
        <f>INDEX(Table5[Corrected Island/Colony Name],MATCH('Full Data'!C218,Table5[Colony_ID],0))</f>
        <v>Howland Island</v>
      </c>
      <c r="G218" t="str">
        <f>INDEX(Table4[Common_Name],MATCH('Full Data'!D218,Table4[SpcRecID],0))</f>
        <v>Wedge-tailed Shearwater</v>
      </c>
      <c r="H218" s="83" t="str">
        <f>INDEX(Data!E$2:E$6500,MATCH(A218,Data!$A$2:$A$6500,0))</f>
        <v>Confirmed</v>
      </c>
      <c r="I218" s="90">
        <f>INDEX(Data!P$2:P$6500,MATCH(A218,Data!$A$2:$A$6500,0))</f>
        <v>1973</v>
      </c>
      <c r="J218" s="90">
        <f>INDEX(Data!Q$2:Q$6500,MATCH($A218,Data!$A$2:$A$6500,0))</f>
        <v>1973</v>
      </c>
      <c r="K218" s="90">
        <f>INDEX(Data!F$2:F$6500,MATCH($A218,Data!$A$2:$A$6500,0))</f>
        <v>0</v>
      </c>
      <c r="L218" s="90">
        <f>INDEX(Data!G$2:G$6500,MATCH($A218,Data!$A$2:$A$6500,0))</f>
        <v>0</v>
      </c>
      <c r="M218" s="90">
        <f>INDEX(Data!H$2:H$6500,MATCH($A218,Data!$A$2:$A$6500,0))</f>
        <v>0</v>
      </c>
      <c r="N218" s="90">
        <f>INDEX(Data!I$2:I$6500,MATCH($A218,Data!$A$2:$A$6500,0))</f>
        <v>0</v>
      </c>
      <c r="O218" s="83">
        <f>INDEX(Data!J$2:J$6500,MATCH($A218,Data!$A$2:$A$6500,0))</f>
        <v>0</v>
      </c>
      <c r="P218" t="str">
        <f>_xlfn.XLOOKUP(B218,Table3[RefID],Table3[Citation])</f>
        <v>King (1958)</v>
      </c>
    </row>
    <row r="219" spans="1:16" x14ac:dyDescent="0.35">
      <c r="A219" s="68">
        <v>217</v>
      </c>
      <c r="B219" s="69">
        <v>31</v>
      </c>
      <c r="C219" s="69">
        <v>9001</v>
      </c>
      <c r="D219" s="69">
        <v>3295</v>
      </c>
      <c r="E219" t="str">
        <f>INDEX(Table5[EEZ],MATCH(C219,Table5[Colony_ID],0))</f>
        <v>Kiribati Exclusive Economic Zone</v>
      </c>
      <c r="F219" t="str">
        <f>INDEX(Table5[Corrected Island/Colony Name],MATCH('Full Data'!C219,Table5[Colony_ID],0))</f>
        <v>Abemama Atoll</v>
      </c>
      <c r="G219" t="str">
        <f>INDEX(Table4[Common_Name],MATCH('Full Data'!D219,Table4[SpcRecID],0))</f>
        <v>Black Noddy</v>
      </c>
      <c r="H219" s="83" t="str">
        <f>INDEX(Data!E$2:E$6500,MATCH(A219,Data!$A$2:$A$6500,0))</f>
        <v>Data Deficient</v>
      </c>
      <c r="I219" s="90">
        <f>INDEX(Data!P$2:P$6500,MATCH(A219,Data!$A$2:$A$6500,0))</f>
        <v>1984</v>
      </c>
      <c r="J219" s="90">
        <f>INDEX(Data!Q$2:Q$6500,MATCH($A219,Data!$A$2:$A$6500,0))</f>
        <v>1960</v>
      </c>
      <c r="K219" s="90">
        <f>INDEX(Data!F$2:F$6500,MATCH($A219,Data!$A$2:$A$6500,0))</f>
        <v>0</v>
      </c>
      <c r="L219" s="90">
        <f>INDEX(Data!G$2:G$6500,MATCH($A219,Data!$A$2:$A$6500,0))</f>
        <v>0</v>
      </c>
      <c r="M219" s="90">
        <f>INDEX(Data!H$2:H$6500,MATCH($A219,Data!$A$2:$A$6500,0))</f>
        <v>0</v>
      </c>
      <c r="N219" s="90">
        <f>INDEX(Data!I$2:I$6500,MATCH($A219,Data!$A$2:$A$6500,0))</f>
        <v>0</v>
      </c>
      <c r="O219" s="83">
        <f>INDEX(Data!J$2:J$6500,MATCH($A219,Data!$A$2:$A$6500,0))</f>
        <v>0</v>
      </c>
      <c r="P219" t="str">
        <f>_xlfn.XLOOKUP(B219,Table3[RefID],Table3[Citation])</f>
        <v>Child (1960)</v>
      </c>
    </row>
    <row r="220" spans="1:16" x14ac:dyDescent="0.35">
      <c r="A220" s="68">
        <v>218</v>
      </c>
      <c r="B220" s="69">
        <v>31</v>
      </c>
      <c r="C220" s="69">
        <v>9003</v>
      </c>
      <c r="D220" s="69">
        <v>3295</v>
      </c>
      <c r="E220" t="str">
        <f>INDEX(Table5[EEZ],MATCH(C220,Table5[Colony_ID],0))</f>
        <v>Kiribati Exclusive Economic Zone</v>
      </c>
      <c r="F220" t="str">
        <f>INDEX(Table5[Corrected Island/Colony Name],MATCH('Full Data'!C220,Table5[Colony_ID],0))</f>
        <v>Arorae</v>
      </c>
      <c r="G220" t="str">
        <f>INDEX(Table4[Common_Name],MATCH('Full Data'!D220,Table4[SpcRecID],0))</f>
        <v>Black Noddy</v>
      </c>
      <c r="H220" s="83" t="str">
        <f>INDEX(Data!E$2:E$6500,MATCH(A220,Data!$A$2:$A$6500,0))</f>
        <v>Data Deficient</v>
      </c>
      <c r="I220" s="90">
        <f>INDEX(Data!P$2:P$6500,MATCH(A220,Data!$A$2:$A$6500,0))</f>
        <v>1984</v>
      </c>
      <c r="J220" s="90">
        <f>INDEX(Data!Q$2:Q$6500,MATCH($A220,Data!$A$2:$A$6500,0))</f>
        <v>1960</v>
      </c>
      <c r="K220" s="90">
        <f>INDEX(Data!F$2:F$6500,MATCH($A220,Data!$A$2:$A$6500,0))</f>
        <v>0</v>
      </c>
      <c r="L220" s="90">
        <f>INDEX(Data!G$2:G$6500,MATCH($A220,Data!$A$2:$A$6500,0))</f>
        <v>0</v>
      </c>
      <c r="M220" s="90">
        <f>INDEX(Data!H$2:H$6500,MATCH($A220,Data!$A$2:$A$6500,0))</f>
        <v>0</v>
      </c>
      <c r="N220" s="90">
        <f>INDEX(Data!I$2:I$6500,MATCH($A220,Data!$A$2:$A$6500,0))</f>
        <v>0</v>
      </c>
      <c r="O220" s="83">
        <f>INDEX(Data!J$2:J$6500,MATCH($A220,Data!$A$2:$A$6500,0))</f>
        <v>0</v>
      </c>
      <c r="P220" t="str">
        <f>_xlfn.XLOOKUP(B220,Table3[RefID],Table3[Citation])</f>
        <v>Child (1960)</v>
      </c>
    </row>
    <row r="221" spans="1:16" x14ac:dyDescent="0.35">
      <c r="A221" s="68">
        <v>219</v>
      </c>
      <c r="B221" s="69">
        <v>31</v>
      </c>
      <c r="C221" s="69">
        <v>9004</v>
      </c>
      <c r="D221" s="69">
        <v>3295</v>
      </c>
      <c r="E221" t="str">
        <f>INDEX(Table5[EEZ],MATCH(C221,Table5[Colony_ID],0))</f>
        <v>Kiribati Exclusive Economic Zone</v>
      </c>
      <c r="F221" t="str">
        <f>INDEX(Table5[Corrected Island/Colony Name],MATCH('Full Data'!C221,Table5[Colony_ID],0))</f>
        <v>Beru Island</v>
      </c>
      <c r="G221" t="str">
        <f>INDEX(Table4[Common_Name],MATCH('Full Data'!D221,Table4[SpcRecID],0))</f>
        <v>Black Noddy</v>
      </c>
      <c r="H221" s="83" t="str">
        <f>INDEX(Data!E$2:E$6500,MATCH(A221,Data!$A$2:$A$6500,0))</f>
        <v>Data Deficient</v>
      </c>
      <c r="I221" s="90">
        <f>INDEX(Data!P$2:P$6500,MATCH(A221,Data!$A$2:$A$6500,0))</f>
        <v>1984</v>
      </c>
      <c r="J221" s="90">
        <f>INDEX(Data!Q$2:Q$6500,MATCH($A221,Data!$A$2:$A$6500,0))</f>
        <v>1960</v>
      </c>
      <c r="K221" s="90">
        <f>INDEX(Data!F$2:F$6500,MATCH($A221,Data!$A$2:$A$6500,0))</f>
        <v>0</v>
      </c>
      <c r="L221" s="90">
        <f>INDEX(Data!G$2:G$6500,MATCH($A221,Data!$A$2:$A$6500,0))</f>
        <v>0</v>
      </c>
      <c r="M221" s="90">
        <f>INDEX(Data!H$2:H$6500,MATCH($A221,Data!$A$2:$A$6500,0))</f>
        <v>0</v>
      </c>
      <c r="N221" s="90">
        <f>INDEX(Data!I$2:I$6500,MATCH($A221,Data!$A$2:$A$6500,0))</f>
        <v>0</v>
      </c>
      <c r="O221" s="83">
        <f>INDEX(Data!J$2:J$6500,MATCH($A221,Data!$A$2:$A$6500,0))</f>
        <v>0</v>
      </c>
      <c r="P221" t="str">
        <f>_xlfn.XLOOKUP(B221,Table3[RefID],Table3[Citation])</f>
        <v>Child (1960)</v>
      </c>
    </row>
    <row r="222" spans="1:16" x14ac:dyDescent="0.35">
      <c r="A222" s="68">
        <v>220</v>
      </c>
      <c r="B222" s="69">
        <v>31</v>
      </c>
      <c r="C222" s="69">
        <v>9008</v>
      </c>
      <c r="D222" s="69">
        <v>3295</v>
      </c>
      <c r="E222" t="str">
        <f>INDEX(Table5[EEZ],MATCH(C222,Table5[Colony_ID],0))</f>
        <v>Kiribati Exclusive Economic Zone</v>
      </c>
      <c r="F222" t="str">
        <f>INDEX(Table5[Corrected Island/Colony Name],MATCH('Full Data'!C222,Table5[Colony_ID],0))</f>
        <v>Maiana Atoll</v>
      </c>
      <c r="G222" t="str">
        <f>INDEX(Table4[Common_Name],MATCH('Full Data'!D222,Table4[SpcRecID],0))</f>
        <v>Black Noddy</v>
      </c>
      <c r="H222" s="83" t="str">
        <f>INDEX(Data!E$2:E$6500,MATCH(A222,Data!$A$2:$A$6500,0))</f>
        <v>Potential Breeding</v>
      </c>
      <c r="I222" s="90">
        <f>INDEX(Data!P$2:P$6500,MATCH(A222,Data!$A$2:$A$6500,0))</f>
        <v>2011</v>
      </c>
      <c r="J222" s="90">
        <f>INDEX(Data!Q$2:Q$6500,MATCH($A222,Data!$A$2:$A$6500,0))</f>
        <v>1956</v>
      </c>
      <c r="K222" s="90">
        <f>INDEX(Data!F$2:F$6500,MATCH($A222,Data!$A$2:$A$6500,0))</f>
        <v>0</v>
      </c>
      <c r="L222" s="90">
        <f>INDEX(Data!G$2:G$6500,MATCH($A222,Data!$A$2:$A$6500,0))</f>
        <v>0</v>
      </c>
      <c r="M222" s="90">
        <f>INDEX(Data!H$2:H$6500,MATCH($A222,Data!$A$2:$A$6500,0))</f>
        <v>250</v>
      </c>
      <c r="N222" s="90">
        <f>INDEX(Data!I$2:I$6500,MATCH($A222,Data!$A$2:$A$6500,0))</f>
        <v>999</v>
      </c>
      <c r="O222" s="83" t="str">
        <f>INDEX(Data!J$2:J$6500,MATCH($A222,Data!$A$2:$A$6500,0))</f>
        <v>individuals</v>
      </c>
      <c r="P222" t="str">
        <f>_xlfn.XLOOKUP(B222,Table3[RefID],Table3[Citation])</f>
        <v>Child (1960)</v>
      </c>
    </row>
    <row r="223" spans="1:16" x14ac:dyDescent="0.35">
      <c r="A223" s="68">
        <v>221</v>
      </c>
      <c r="B223" s="69">
        <v>31</v>
      </c>
      <c r="C223" s="69">
        <v>9010</v>
      </c>
      <c r="D223" s="69">
        <v>3295</v>
      </c>
      <c r="E223" t="str">
        <f>INDEX(Table5[EEZ],MATCH(C223,Table5[Colony_ID],0))</f>
        <v>Kiribati Exclusive Economic Zone</v>
      </c>
      <c r="F223" t="str">
        <f>INDEX(Table5[Corrected Island/Colony Name],MATCH('Full Data'!C223,Table5[Colony_ID],0))</f>
        <v>Marakei Atoll</v>
      </c>
      <c r="G223" t="str">
        <f>INDEX(Table4[Common_Name],MATCH('Full Data'!D223,Table4[SpcRecID],0))</f>
        <v>Black Noddy</v>
      </c>
      <c r="H223" s="83" t="str">
        <f>INDEX(Data!E$2:E$6500,MATCH(A223,Data!$A$2:$A$6500,0))</f>
        <v>Potential Breeding</v>
      </c>
      <c r="I223" s="90">
        <f>INDEX(Data!P$2:P$6500,MATCH(A223,Data!$A$2:$A$6500,0))</f>
        <v>2011</v>
      </c>
      <c r="J223" s="90">
        <f>INDEX(Data!Q$2:Q$6500,MATCH($A223,Data!$A$2:$A$6500,0))</f>
        <v>1960</v>
      </c>
      <c r="K223" s="90">
        <f>INDEX(Data!F$2:F$6500,MATCH($A223,Data!$A$2:$A$6500,0))</f>
        <v>0</v>
      </c>
      <c r="L223" s="90">
        <f>INDEX(Data!G$2:G$6500,MATCH($A223,Data!$A$2:$A$6500,0))</f>
        <v>0</v>
      </c>
      <c r="M223" s="90">
        <f>INDEX(Data!H$2:H$6500,MATCH($A223,Data!$A$2:$A$6500,0))</f>
        <v>0</v>
      </c>
      <c r="N223" s="90">
        <f>INDEX(Data!I$2:I$6500,MATCH($A223,Data!$A$2:$A$6500,0))</f>
        <v>0</v>
      </c>
      <c r="O223" s="83">
        <f>INDEX(Data!J$2:J$6500,MATCH($A223,Data!$A$2:$A$6500,0))</f>
        <v>0</v>
      </c>
      <c r="P223" t="str">
        <f>_xlfn.XLOOKUP(B223,Table3[RefID],Table3[Citation])</f>
        <v>Child (1960)</v>
      </c>
    </row>
    <row r="224" spans="1:16" x14ac:dyDescent="0.35">
      <c r="A224" s="68">
        <v>222</v>
      </c>
      <c r="B224" s="69">
        <v>31</v>
      </c>
      <c r="C224" s="69">
        <v>9011</v>
      </c>
      <c r="D224" s="69">
        <v>3295</v>
      </c>
      <c r="E224" t="str">
        <f>INDEX(Table5[EEZ],MATCH(C224,Table5[Colony_ID],0))</f>
        <v>Kiribati Exclusive Economic Zone</v>
      </c>
      <c r="F224" t="str">
        <f>INDEX(Table5[Corrected Island/Colony Name],MATCH('Full Data'!C224,Table5[Colony_ID],0))</f>
        <v>Nikunau Island</v>
      </c>
      <c r="G224" t="str">
        <f>INDEX(Table4[Common_Name],MATCH('Full Data'!D224,Table4[SpcRecID],0))</f>
        <v>Black Noddy</v>
      </c>
      <c r="H224" s="83" t="str">
        <f>INDEX(Data!E$2:E$6500,MATCH(A224,Data!$A$2:$A$6500,0))</f>
        <v>Data Deficient</v>
      </c>
      <c r="I224" s="90">
        <f>INDEX(Data!P$2:P$6500,MATCH(A224,Data!$A$2:$A$6500,0))</f>
        <v>2011</v>
      </c>
      <c r="J224" s="90">
        <f>INDEX(Data!Q$2:Q$6500,MATCH($A224,Data!$A$2:$A$6500,0))</f>
        <v>1960</v>
      </c>
      <c r="K224" s="90">
        <f>INDEX(Data!F$2:F$6500,MATCH($A224,Data!$A$2:$A$6500,0))</f>
        <v>0</v>
      </c>
      <c r="L224" s="90">
        <f>INDEX(Data!G$2:G$6500,MATCH($A224,Data!$A$2:$A$6500,0))</f>
        <v>0</v>
      </c>
      <c r="M224" s="90">
        <f>INDEX(Data!H$2:H$6500,MATCH($A224,Data!$A$2:$A$6500,0))</f>
        <v>0</v>
      </c>
      <c r="N224" s="90">
        <f>INDEX(Data!I$2:I$6500,MATCH($A224,Data!$A$2:$A$6500,0))</f>
        <v>0</v>
      </c>
      <c r="O224" s="83">
        <f>INDEX(Data!J$2:J$6500,MATCH($A224,Data!$A$2:$A$6500,0))</f>
        <v>0</v>
      </c>
      <c r="P224" t="str">
        <f>_xlfn.XLOOKUP(B224,Table3[RefID],Table3[Citation])</f>
        <v>Child (1960)</v>
      </c>
    </row>
    <row r="225" spans="1:16" x14ac:dyDescent="0.35">
      <c r="A225" s="68">
        <v>223</v>
      </c>
      <c r="B225" s="69">
        <v>31</v>
      </c>
      <c r="C225" s="69">
        <v>9012</v>
      </c>
      <c r="D225" s="69">
        <v>3295</v>
      </c>
      <c r="E225" t="str">
        <f>INDEX(Table5[EEZ],MATCH(C225,Table5[Colony_ID],0))</f>
        <v>Kiribati Exclusive Economic Zone</v>
      </c>
      <c r="F225" t="str">
        <f>INDEX(Table5[Corrected Island/Colony Name],MATCH('Full Data'!C225,Table5[Colony_ID],0))</f>
        <v>Nonouti Atoll</v>
      </c>
      <c r="G225" t="str">
        <f>INDEX(Table4[Common_Name],MATCH('Full Data'!D225,Table4[SpcRecID],0))</f>
        <v>Black Noddy</v>
      </c>
      <c r="H225" s="83" t="str">
        <f>INDEX(Data!E$2:E$6500,MATCH(A225,Data!$A$2:$A$6500,0))</f>
        <v>Confirmed</v>
      </c>
      <c r="I225" s="90">
        <f>INDEX(Data!P$2:P$6500,MATCH(A225,Data!$A$2:$A$6500,0))</f>
        <v>2011</v>
      </c>
      <c r="J225" s="90">
        <f>INDEX(Data!Q$2:Q$6500,MATCH($A225,Data!$A$2:$A$6500,0))</f>
        <v>1960</v>
      </c>
      <c r="K225" s="90">
        <f>INDEX(Data!F$2:F$6500,MATCH($A225,Data!$A$2:$A$6500,0))</f>
        <v>0</v>
      </c>
      <c r="L225" s="90">
        <f>INDEX(Data!G$2:G$6500,MATCH($A225,Data!$A$2:$A$6500,0))</f>
        <v>0</v>
      </c>
      <c r="M225" s="90">
        <f>INDEX(Data!H$2:H$6500,MATCH($A225,Data!$A$2:$A$6500,0))</f>
        <v>0</v>
      </c>
      <c r="N225" s="90">
        <f>INDEX(Data!I$2:I$6500,MATCH($A225,Data!$A$2:$A$6500,0))</f>
        <v>0</v>
      </c>
      <c r="O225" s="83">
        <f>INDEX(Data!J$2:J$6500,MATCH($A225,Data!$A$2:$A$6500,0))</f>
        <v>0</v>
      </c>
      <c r="P225" t="str">
        <f>_xlfn.XLOOKUP(B225,Table3[RefID],Table3[Citation])</f>
        <v>Child (1960)</v>
      </c>
    </row>
    <row r="226" spans="1:16" x14ac:dyDescent="0.35">
      <c r="A226" s="68">
        <v>224</v>
      </c>
      <c r="B226" s="69">
        <v>31</v>
      </c>
      <c r="C226" s="69">
        <v>9013</v>
      </c>
      <c r="D226" s="69">
        <v>3295</v>
      </c>
      <c r="E226" t="str">
        <f>INDEX(Table5[EEZ],MATCH(C226,Table5[Colony_ID],0))</f>
        <v>Kiribati Exclusive Economic Zone</v>
      </c>
      <c r="F226" t="str">
        <f>INDEX(Table5[Corrected Island/Colony Name],MATCH('Full Data'!C226,Table5[Colony_ID],0))</f>
        <v>Onotoa Atoll</v>
      </c>
      <c r="G226" t="str">
        <f>INDEX(Table4[Common_Name],MATCH('Full Data'!D226,Table4[SpcRecID],0))</f>
        <v>Black Noddy</v>
      </c>
      <c r="H226" s="83" t="str">
        <f>INDEX(Data!E$2:E$6500,MATCH(A226,Data!$A$2:$A$6500,0))</f>
        <v>Confirmed</v>
      </c>
      <c r="I226" s="90">
        <f>INDEX(Data!P$2:P$6500,MATCH(A226,Data!$A$2:$A$6500,0))</f>
        <v>2011</v>
      </c>
      <c r="J226" s="90">
        <f>INDEX(Data!Q$2:Q$6500,MATCH($A226,Data!$A$2:$A$6500,0))</f>
        <v>1960</v>
      </c>
      <c r="K226" s="90">
        <f>INDEX(Data!F$2:F$6500,MATCH($A226,Data!$A$2:$A$6500,0))</f>
        <v>0</v>
      </c>
      <c r="L226" s="90">
        <f>INDEX(Data!G$2:G$6500,MATCH($A226,Data!$A$2:$A$6500,0))</f>
        <v>0</v>
      </c>
      <c r="M226" s="90">
        <f>INDEX(Data!H$2:H$6500,MATCH($A226,Data!$A$2:$A$6500,0))</f>
        <v>0</v>
      </c>
      <c r="N226" s="90">
        <f>INDEX(Data!I$2:I$6500,MATCH($A226,Data!$A$2:$A$6500,0))</f>
        <v>0</v>
      </c>
      <c r="O226" s="83">
        <f>INDEX(Data!J$2:J$6500,MATCH($A226,Data!$A$2:$A$6500,0))</f>
        <v>0</v>
      </c>
      <c r="P226" t="str">
        <f>_xlfn.XLOOKUP(B226,Table3[RefID],Table3[Citation])</f>
        <v>Child (1960)</v>
      </c>
    </row>
    <row r="227" spans="1:16" x14ac:dyDescent="0.35">
      <c r="A227" s="68">
        <v>225</v>
      </c>
      <c r="B227" s="69">
        <v>31</v>
      </c>
      <c r="C227" s="69">
        <v>9014</v>
      </c>
      <c r="D227" s="69">
        <v>3295</v>
      </c>
      <c r="E227" t="str">
        <f>INDEX(Table5[EEZ],MATCH(C227,Table5[Colony_ID],0))</f>
        <v>Kiribati Exclusive Economic Zone</v>
      </c>
      <c r="F227" t="str">
        <f>INDEX(Table5[Corrected Island/Colony Name],MATCH('Full Data'!C227,Table5[Colony_ID],0))</f>
        <v>Tabiteuea Atoll</v>
      </c>
      <c r="G227" t="str">
        <f>INDEX(Table4[Common_Name],MATCH('Full Data'!D227,Table4[SpcRecID],0))</f>
        <v>Black Noddy</v>
      </c>
      <c r="H227" s="83" t="str">
        <f>INDEX(Data!E$2:E$6500,MATCH(A227,Data!$A$2:$A$6500,0))</f>
        <v>Confirmed</v>
      </c>
      <c r="I227" s="90">
        <f>INDEX(Data!P$2:P$6500,MATCH(A227,Data!$A$2:$A$6500,0))</f>
        <v>2004</v>
      </c>
      <c r="J227" s="90">
        <f>INDEX(Data!Q$2:Q$6500,MATCH($A227,Data!$A$2:$A$6500,0))</f>
        <v>1960</v>
      </c>
      <c r="K227" s="90">
        <f>INDEX(Data!F$2:F$6500,MATCH($A227,Data!$A$2:$A$6500,0))</f>
        <v>0</v>
      </c>
      <c r="L227" s="90">
        <f>INDEX(Data!G$2:G$6500,MATCH($A227,Data!$A$2:$A$6500,0))</f>
        <v>0</v>
      </c>
      <c r="M227" s="90">
        <f>INDEX(Data!H$2:H$6500,MATCH($A227,Data!$A$2:$A$6500,0))</f>
        <v>0</v>
      </c>
      <c r="N227" s="90">
        <f>INDEX(Data!I$2:I$6500,MATCH($A227,Data!$A$2:$A$6500,0))</f>
        <v>0</v>
      </c>
      <c r="O227" s="83">
        <f>INDEX(Data!J$2:J$6500,MATCH($A227,Data!$A$2:$A$6500,0))</f>
        <v>0</v>
      </c>
      <c r="P227" t="str">
        <f>_xlfn.XLOOKUP(B227,Table3[RefID],Table3[Citation])</f>
        <v>Child (1960)</v>
      </c>
    </row>
    <row r="228" spans="1:16" x14ac:dyDescent="0.35">
      <c r="A228" s="68">
        <v>226</v>
      </c>
      <c r="B228" s="69">
        <v>31</v>
      </c>
      <c r="C228" s="69">
        <v>25011</v>
      </c>
      <c r="D228" s="69">
        <v>3268</v>
      </c>
      <c r="E228" t="str">
        <f>INDEX(Table5[EEZ],MATCH(C228,Table5[Colony_ID],0))</f>
        <v>Tuvaluan Exclusive Economic Zone</v>
      </c>
      <c r="F228" t="str">
        <f>INDEX(Table5[Corrected Island/Colony Name],MATCH('Full Data'!C228,Table5[Colony_ID],0))</f>
        <v>Vasamotu</v>
      </c>
      <c r="G228" t="str">
        <f>INDEX(Table4[Common_Name],MATCH('Full Data'!D228,Table4[SpcRecID],0))</f>
        <v>Black-naped Tern</v>
      </c>
      <c r="H228" s="83" t="str">
        <f>INDEX(Data!E$2:E$6500,MATCH(A228,Data!$A$2:$A$6500,0))</f>
        <v>confirmed</v>
      </c>
      <c r="I228" s="90">
        <f>INDEX(Data!P$2:P$6500,MATCH(A228,Data!$A$2:$A$6500,0))</f>
        <v>1944</v>
      </c>
      <c r="J228" s="90">
        <f>INDEX(Data!Q$2:Q$6500,MATCH($A228,Data!$A$2:$A$6500,0))</f>
        <v>1944</v>
      </c>
      <c r="K228" s="90">
        <f>INDEX(Data!F$2:F$6500,MATCH($A228,Data!$A$2:$A$6500,0))</f>
        <v>0</v>
      </c>
      <c r="L228" s="90">
        <f>INDEX(Data!G$2:G$6500,MATCH($A228,Data!$A$2:$A$6500,0))</f>
        <v>0</v>
      </c>
      <c r="M228" s="90">
        <f>INDEX(Data!H$2:H$6500,MATCH($A228,Data!$A$2:$A$6500,0))</f>
        <v>0</v>
      </c>
      <c r="N228" s="90">
        <f>INDEX(Data!I$2:I$6500,MATCH($A228,Data!$A$2:$A$6500,0))</f>
        <v>0</v>
      </c>
      <c r="O228" s="83">
        <f>INDEX(Data!J$2:J$6500,MATCH($A228,Data!$A$2:$A$6500,0))</f>
        <v>0</v>
      </c>
      <c r="P228" t="str">
        <f>_xlfn.XLOOKUP(B228,Table3[RefID],Table3[Citation])</f>
        <v>Child (1960)</v>
      </c>
    </row>
    <row r="229" spans="1:16" x14ac:dyDescent="0.35">
      <c r="A229" s="68">
        <v>227</v>
      </c>
      <c r="B229" s="69">
        <v>31</v>
      </c>
      <c r="C229" s="69">
        <v>9019</v>
      </c>
      <c r="D229" s="69">
        <v>3659</v>
      </c>
      <c r="E229" t="str">
        <f>INDEX(Table5[EEZ],MATCH(C229,Table5[Colony_ID],0))</f>
        <v>Kiribati Exclusive Economic Zone</v>
      </c>
      <c r="F229" t="str">
        <f>INDEX(Table5[Corrected Island/Colony Name],MATCH('Full Data'!C229,Table5[Colony_ID],0))</f>
        <v>Matang</v>
      </c>
      <c r="G229" t="str">
        <f>INDEX(Table4[Common_Name],MATCH('Full Data'!D229,Table4[SpcRecID],0))</f>
        <v>Brown Booby</v>
      </c>
      <c r="H229" s="83" t="str">
        <f>INDEX(Data!E$2:E$6500,MATCH(A229,Data!$A$2:$A$6500,0))</f>
        <v>Data Deficient</v>
      </c>
      <c r="I229" s="90">
        <f>INDEX(Data!P$2:P$6500,MATCH(A229,Data!$A$2:$A$6500,0))</f>
        <v>0</v>
      </c>
      <c r="J229" s="90">
        <f>INDEX(Data!Q$2:Q$6500,MATCH($A229,Data!$A$2:$A$6500,0))</f>
        <v>1960</v>
      </c>
      <c r="K229" s="90">
        <f>INDEX(Data!F$2:F$6500,MATCH($A229,Data!$A$2:$A$6500,0))</f>
        <v>0</v>
      </c>
      <c r="L229" s="90">
        <f>INDEX(Data!G$2:G$6500,MATCH($A229,Data!$A$2:$A$6500,0))</f>
        <v>0</v>
      </c>
      <c r="M229" s="90">
        <f>INDEX(Data!H$2:H$6500,MATCH($A229,Data!$A$2:$A$6500,0))</f>
        <v>0</v>
      </c>
      <c r="N229" s="90">
        <f>INDEX(Data!I$2:I$6500,MATCH($A229,Data!$A$2:$A$6500,0))</f>
        <v>0</v>
      </c>
      <c r="O229" s="83">
        <f>INDEX(Data!J$2:J$6500,MATCH($A229,Data!$A$2:$A$6500,0))</f>
        <v>0</v>
      </c>
      <c r="P229" t="str">
        <f>_xlfn.XLOOKUP(B229,Table3[RefID],Table3[Citation])</f>
        <v>Child (1960)</v>
      </c>
    </row>
    <row r="230" spans="1:16" x14ac:dyDescent="0.35">
      <c r="A230" s="68">
        <v>228</v>
      </c>
      <c r="B230" s="69">
        <v>31</v>
      </c>
      <c r="C230" s="69">
        <v>9001</v>
      </c>
      <c r="D230" s="69">
        <v>3294</v>
      </c>
      <c r="E230" t="str">
        <f>INDEX(Table5[EEZ],MATCH(C230,Table5[Colony_ID],0))</f>
        <v>Kiribati Exclusive Economic Zone</v>
      </c>
      <c r="F230" t="str">
        <f>INDEX(Table5[Corrected Island/Colony Name],MATCH('Full Data'!C230,Table5[Colony_ID],0))</f>
        <v>Abemama Atoll</v>
      </c>
      <c r="G230" t="str">
        <f>INDEX(Table4[Common_Name],MATCH('Full Data'!D230,Table4[SpcRecID],0))</f>
        <v>Brown Noddy</v>
      </c>
      <c r="H230" s="83" t="str">
        <f>INDEX(Data!E$2:E$6500,MATCH(A230,Data!$A$2:$A$6500,0))</f>
        <v>Data Deficient</v>
      </c>
      <c r="I230" s="90">
        <f>INDEX(Data!P$2:P$6500,MATCH(A230,Data!$A$2:$A$6500,0))</f>
        <v>0</v>
      </c>
      <c r="J230" s="90">
        <f>INDEX(Data!Q$2:Q$6500,MATCH($A230,Data!$A$2:$A$6500,0))</f>
        <v>1960</v>
      </c>
      <c r="K230" s="90">
        <f>INDEX(Data!F$2:F$6500,MATCH($A230,Data!$A$2:$A$6500,0))</f>
        <v>0</v>
      </c>
      <c r="L230" s="90">
        <f>INDEX(Data!G$2:G$6500,MATCH($A230,Data!$A$2:$A$6500,0))</f>
        <v>0</v>
      </c>
      <c r="M230" s="90">
        <f>INDEX(Data!H$2:H$6500,MATCH($A230,Data!$A$2:$A$6500,0))</f>
        <v>0</v>
      </c>
      <c r="N230" s="90">
        <f>INDEX(Data!I$2:I$6500,MATCH($A230,Data!$A$2:$A$6500,0))</f>
        <v>0</v>
      </c>
      <c r="O230" s="83">
        <f>INDEX(Data!J$2:J$6500,MATCH($A230,Data!$A$2:$A$6500,0))</f>
        <v>0</v>
      </c>
      <c r="P230" t="str">
        <f>_xlfn.XLOOKUP(B230,Table3[RefID],Table3[Citation])</f>
        <v>Child (1960)</v>
      </c>
    </row>
    <row r="231" spans="1:16" x14ac:dyDescent="0.35">
      <c r="A231" s="68">
        <v>229</v>
      </c>
      <c r="B231" s="69">
        <v>31</v>
      </c>
      <c r="C231" s="69">
        <v>9003</v>
      </c>
      <c r="D231" s="69">
        <v>3294</v>
      </c>
      <c r="E231" t="str">
        <f>INDEX(Table5[EEZ],MATCH(C231,Table5[Colony_ID],0))</f>
        <v>Kiribati Exclusive Economic Zone</v>
      </c>
      <c r="F231" t="str">
        <f>INDEX(Table5[Corrected Island/Colony Name],MATCH('Full Data'!C231,Table5[Colony_ID],0))</f>
        <v>Arorae</v>
      </c>
      <c r="G231" t="str">
        <f>INDEX(Table4[Common_Name],MATCH('Full Data'!D231,Table4[SpcRecID],0))</f>
        <v>Brown Noddy</v>
      </c>
      <c r="H231" s="83" t="str">
        <f>INDEX(Data!E$2:E$6500,MATCH(A231,Data!$A$2:$A$6500,0))</f>
        <v>Data Deficient</v>
      </c>
      <c r="I231" s="90">
        <f>INDEX(Data!P$2:P$6500,MATCH(A231,Data!$A$2:$A$6500,0))</f>
        <v>0</v>
      </c>
      <c r="J231" s="90">
        <f>INDEX(Data!Q$2:Q$6500,MATCH($A231,Data!$A$2:$A$6500,0))</f>
        <v>1960</v>
      </c>
      <c r="K231" s="90">
        <f>INDEX(Data!F$2:F$6500,MATCH($A231,Data!$A$2:$A$6500,0))</f>
        <v>0</v>
      </c>
      <c r="L231" s="90">
        <f>INDEX(Data!G$2:G$6500,MATCH($A231,Data!$A$2:$A$6500,0))</f>
        <v>0</v>
      </c>
      <c r="M231" s="90">
        <f>INDEX(Data!H$2:H$6500,MATCH($A231,Data!$A$2:$A$6500,0))</f>
        <v>0</v>
      </c>
      <c r="N231" s="90">
        <f>INDEX(Data!I$2:I$6500,MATCH($A231,Data!$A$2:$A$6500,0))</f>
        <v>0</v>
      </c>
      <c r="O231" s="83">
        <f>INDEX(Data!J$2:J$6500,MATCH($A231,Data!$A$2:$A$6500,0))</f>
        <v>0</v>
      </c>
      <c r="P231" t="str">
        <f>_xlfn.XLOOKUP(B231,Table3[RefID],Table3[Citation])</f>
        <v>Child (1960)</v>
      </c>
    </row>
    <row r="232" spans="1:16" x14ac:dyDescent="0.35">
      <c r="A232" s="68">
        <v>230</v>
      </c>
      <c r="B232" s="69">
        <v>31</v>
      </c>
      <c r="C232" s="69">
        <v>9004</v>
      </c>
      <c r="D232" s="69">
        <v>3294</v>
      </c>
      <c r="E232" t="str">
        <f>INDEX(Table5[EEZ],MATCH(C232,Table5[Colony_ID],0))</f>
        <v>Kiribati Exclusive Economic Zone</v>
      </c>
      <c r="F232" t="str">
        <f>INDEX(Table5[Corrected Island/Colony Name],MATCH('Full Data'!C232,Table5[Colony_ID],0))</f>
        <v>Beru Island</v>
      </c>
      <c r="G232" t="str">
        <f>INDEX(Table4[Common_Name],MATCH('Full Data'!D232,Table4[SpcRecID],0))</f>
        <v>Brown Noddy</v>
      </c>
      <c r="H232" s="83" t="str">
        <f>INDEX(Data!E$2:E$6500,MATCH(A232,Data!$A$2:$A$6500,0))</f>
        <v>Data Deficient</v>
      </c>
      <c r="I232" s="90">
        <f>INDEX(Data!P$2:P$6500,MATCH(A232,Data!$A$2:$A$6500,0))</f>
        <v>0</v>
      </c>
      <c r="J232" s="90">
        <f>INDEX(Data!Q$2:Q$6500,MATCH($A232,Data!$A$2:$A$6500,0))</f>
        <v>1960</v>
      </c>
      <c r="K232" s="90">
        <f>INDEX(Data!F$2:F$6500,MATCH($A232,Data!$A$2:$A$6500,0))</f>
        <v>0</v>
      </c>
      <c r="L232" s="90">
        <f>INDEX(Data!G$2:G$6500,MATCH($A232,Data!$A$2:$A$6500,0))</f>
        <v>0</v>
      </c>
      <c r="M232" s="90">
        <f>INDEX(Data!H$2:H$6500,MATCH($A232,Data!$A$2:$A$6500,0))</f>
        <v>0</v>
      </c>
      <c r="N232" s="90">
        <f>INDEX(Data!I$2:I$6500,MATCH($A232,Data!$A$2:$A$6500,0))</f>
        <v>0</v>
      </c>
      <c r="O232" s="83">
        <f>INDEX(Data!J$2:J$6500,MATCH($A232,Data!$A$2:$A$6500,0))</f>
        <v>0</v>
      </c>
      <c r="P232" t="str">
        <f>_xlfn.XLOOKUP(B232,Table3[RefID],Table3[Citation])</f>
        <v>Child (1960)</v>
      </c>
    </row>
    <row r="233" spans="1:16" x14ac:dyDescent="0.35">
      <c r="A233" s="68">
        <v>231</v>
      </c>
      <c r="B233" s="69">
        <v>31</v>
      </c>
      <c r="C233" s="69">
        <v>9008</v>
      </c>
      <c r="D233" s="69">
        <v>3294</v>
      </c>
      <c r="E233" t="str">
        <f>INDEX(Table5[EEZ],MATCH(C233,Table5[Colony_ID],0))</f>
        <v>Kiribati Exclusive Economic Zone</v>
      </c>
      <c r="F233" t="str">
        <f>INDEX(Table5[Corrected Island/Colony Name],MATCH('Full Data'!C233,Table5[Colony_ID],0))</f>
        <v>Maiana Atoll</v>
      </c>
      <c r="G233" t="str">
        <f>INDEX(Table4[Common_Name],MATCH('Full Data'!D233,Table4[SpcRecID],0))</f>
        <v>Brown Noddy</v>
      </c>
      <c r="H233" s="83" t="str">
        <f>INDEX(Data!E$2:E$6500,MATCH(A233,Data!$A$2:$A$6500,0))</f>
        <v>Confirmed</v>
      </c>
      <c r="I233" s="90">
        <f>INDEX(Data!P$2:P$6500,MATCH(A233,Data!$A$2:$A$6500,0))</f>
        <v>1956</v>
      </c>
      <c r="J233" s="90">
        <f>INDEX(Data!Q$2:Q$6500,MATCH($A233,Data!$A$2:$A$6500,0))</f>
        <v>1956</v>
      </c>
      <c r="K233" s="90">
        <f>INDEX(Data!F$2:F$6500,MATCH($A233,Data!$A$2:$A$6500,0))</f>
        <v>0</v>
      </c>
      <c r="L233" s="90">
        <f>INDEX(Data!G$2:G$6500,MATCH($A233,Data!$A$2:$A$6500,0))</f>
        <v>0</v>
      </c>
      <c r="M233" s="90">
        <f>INDEX(Data!H$2:H$6500,MATCH($A233,Data!$A$2:$A$6500,0))</f>
        <v>250</v>
      </c>
      <c r="N233" s="90">
        <f>INDEX(Data!I$2:I$6500,MATCH($A233,Data!$A$2:$A$6500,0))</f>
        <v>999</v>
      </c>
      <c r="O233" s="83" t="str">
        <f>INDEX(Data!J$2:J$6500,MATCH($A233,Data!$A$2:$A$6500,0))</f>
        <v>individuals</v>
      </c>
      <c r="P233" t="str">
        <f>_xlfn.XLOOKUP(B233,Table3[RefID],Table3[Citation])</f>
        <v>Child (1960)</v>
      </c>
    </row>
    <row r="234" spans="1:16" x14ac:dyDescent="0.35">
      <c r="A234" s="68">
        <v>232</v>
      </c>
      <c r="B234" s="69">
        <v>31</v>
      </c>
      <c r="C234" s="69">
        <v>9010</v>
      </c>
      <c r="D234" s="69">
        <v>3294</v>
      </c>
      <c r="E234" t="str">
        <f>INDEX(Table5[EEZ],MATCH(C234,Table5[Colony_ID],0))</f>
        <v>Kiribati Exclusive Economic Zone</v>
      </c>
      <c r="F234" t="str">
        <f>INDEX(Table5[Corrected Island/Colony Name],MATCH('Full Data'!C234,Table5[Colony_ID],0))</f>
        <v>Marakei Atoll</v>
      </c>
      <c r="G234" t="str">
        <f>INDEX(Table4[Common_Name],MATCH('Full Data'!D234,Table4[SpcRecID],0))</f>
        <v>Brown Noddy</v>
      </c>
      <c r="H234" s="83" t="str">
        <f>INDEX(Data!E$2:E$6500,MATCH(A234,Data!$A$2:$A$6500,0))</f>
        <v>Confirmed</v>
      </c>
      <c r="I234" s="90">
        <f>INDEX(Data!P$2:P$6500,MATCH(A234,Data!$A$2:$A$6500,0))</f>
        <v>0</v>
      </c>
      <c r="J234" s="90">
        <f>INDEX(Data!Q$2:Q$6500,MATCH($A234,Data!$A$2:$A$6500,0))</f>
        <v>1960</v>
      </c>
      <c r="K234" s="90">
        <f>INDEX(Data!F$2:F$6500,MATCH($A234,Data!$A$2:$A$6500,0))</f>
        <v>0</v>
      </c>
      <c r="L234" s="90">
        <f>INDEX(Data!G$2:G$6500,MATCH($A234,Data!$A$2:$A$6500,0))</f>
        <v>0</v>
      </c>
      <c r="M234" s="90">
        <f>INDEX(Data!H$2:H$6500,MATCH($A234,Data!$A$2:$A$6500,0))</f>
        <v>0</v>
      </c>
      <c r="N234" s="90">
        <f>INDEX(Data!I$2:I$6500,MATCH($A234,Data!$A$2:$A$6500,0))</f>
        <v>0</v>
      </c>
      <c r="O234" s="83">
        <f>INDEX(Data!J$2:J$6500,MATCH($A234,Data!$A$2:$A$6500,0))</f>
        <v>0</v>
      </c>
      <c r="P234" t="str">
        <f>_xlfn.XLOOKUP(B234,Table3[RefID],Table3[Citation])</f>
        <v>Child (1960)</v>
      </c>
    </row>
    <row r="235" spans="1:16" x14ac:dyDescent="0.35">
      <c r="A235" s="68">
        <v>233</v>
      </c>
      <c r="B235" s="69">
        <v>31</v>
      </c>
      <c r="C235" s="69">
        <v>9011</v>
      </c>
      <c r="D235" s="69">
        <v>3294</v>
      </c>
      <c r="E235" t="str">
        <f>INDEX(Table5[EEZ],MATCH(C235,Table5[Colony_ID],0))</f>
        <v>Kiribati Exclusive Economic Zone</v>
      </c>
      <c r="F235" t="str">
        <f>INDEX(Table5[Corrected Island/Colony Name],MATCH('Full Data'!C235,Table5[Colony_ID],0))</f>
        <v>Nikunau Island</v>
      </c>
      <c r="G235" t="str">
        <f>INDEX(Table4[Common_Name],MATCH('Full Data'!D235,Table4[SpcRecID],0))</f>
        <v>Brown Noddy</v>
      </c>
      <c r="H235" s="83" t="str">
        <f>INDEX(Data!E$2:E$6500,MATCH(A235,Data!$A$2:$A$6500,0))</f>
        <v>Data Deficient</v>
      </c>
      <c r="I235" s="90">
        <f>INDEX(Data!P$2:P$6500,MATCH(A235,Data!$A$2:$A$6500,0))</f>
        <v>0</v>
      </c>
      <c r="J235" s="90">
        <f>INDEX(Data!Q$2:Q$6500,MATCH($A235,Data!$A$2:$A$6500,0))</f>
        <v>1960</v>
      </c>
      <c r="K235" s="90">
        <f>INDEX(Data!F$2:F$6500,MATCH($A235,Data!$A$2:$A$6500,0))</f>
        <v>0</v>
      </c>
      <c r="L235" s="90">
        <f>INDEX(Data!G$2:G$6500,MATCH($A235,Data!$A$2:$A$6500,0))</f>
        <v>0</v>
      </c>
      <c r="M235" s="90">
        <f>INDEX(Data!H$2:H$6500,MATCH($A235,Data!$A$2:$A$6500,0))</f>
        <v>0</v>
      </c>
      <c r="N235" s="90">
        <f>INDEX(Data!I$2:I$6500,MATCH($A235,Data!$A$2:$A$6500,0))</f>
        <v>0</v>
      </c>
      <c r="O235" s="83">
        <f>INDEX(Data!J$2:J$6500,MATCH($A235,Data!$A$2:$A$6500,0))</f>
        <v>0</v>
      </c>
      <c r="P235" t="str">
        <f>_xlfn.XLOOKUP(B235,Table3[RefID],Table3[Citation])</f>
        <v>Child (1960)</v>
      </c>
    </row>
    <row r="236" spans="1:16" x14ac:dyDescent="0.35">
      <c r="A236" s="68">
        <v>234</v>
      </c>
      <c r="B236" s="69">
        <v>31</v>
      </c>
      <c r="C236" s="69">
        <v>9012</v>
      </c>
      <c r="D236" s="69">
        <v>3294</v>
      </c>
      <c r="E236" t="str">
        <f>INDEX(Table5[EEZ],MATCH(C236,Table5[Colony_ID],0))</f>
        <v>Kiribati Exclusive Economic Zone</v>
      </c>
      <c r="F236" t="str">
        <f>INDEX(Table5[Corrected Island/Colony Name],MATCH('Full Data'!C236,Table5[Colony_ID],0))</f>
        <v>Nonouti Atoll</v>
      </c>
      <c r="G236" t="str">
        <f>INDEX(Table4[Common_Name],MATCH('Full Data'!D236,Table4[SpcRecID],0))</f>
        <v>Brown Noddy</v>
      </c>
      <c r="H236" s="83" t="str">
        <f>INDEX(Data!E$2:E$6500,MATCH(A236,Data!$A$2:$A$6500,0))</f>
        <v>Data Deficient</v>
      </c>
      <c r="I236" s="90">
        <f>INDEX(Data!P$2:P$6500,MATCH(A236,Data!$A$2:$A$6500,0))</f>
        <v>0</v>
      </c>
      <c r="J236" s="90">
        <f>INDEX(Data!Q$2:Q$6500,MATCH($A236,Data!$A$2:$A$6500,0))</f>
        <v>1960</v>
      </c>
      <c r="K236" s="90">
        <f>INDEX(Data!F$2:F$6500,MATCH($A236,Data!$A$2:$A$6500,0))</f>
        <v>0</v>
      </c>
      <c r="L236" s="90">
        <f>INDEX(Data!G$2:G$6500,MATCH($A236,Data!$A$2:$A$6500,0))</f>
        <v>0</v>
      </c>
      <c r="M236" s="90">
        <f>INDEX(Data!H$2:H$6500,MATCH($A236,Data!$A$2:$A$6500,0))</f>
        <v>0</v>
      </c>
      <c r="N236" s="90">
        <f>INDEX(Data!I$2:I$6500,MATCH($A236,Data!$A$2:$A$6500,0))</f>
        <v>0</v>
      </c>
      <c r="O236" s="83">
        <f>INDEX(Data!J$2:J$6500,MATCH($A236,Data!$A$2:$A$6500,0))</f>
        <v>0</v>
      </c>
      <c r="P236" t="str">
        <f>_xlfn.XLOOKUP(B236,Table3[RefID],Table3[Citation])</f>
        <v>Child (1960)</v>
      </c>
    </row>
    <row r="237" spans="1:16" x14ac:dyDescent="0.35">
      <c r="A237" s="68">
        <v>235</v>
      </c>
      <c r="B237" s="69">
        <v>31</v>
      </c>
      <c r="C237" s="69">
        <v>9013</v>
      </c>
      <c r="D237" s="69">
        <v>3294</v>
      </c>
      <c r="E237" t="str">
        <f>INDEX(Table5[EEZ],MATCH(C237,Table5[Colony_ID],0))</f>
        <v>Kiribati Exclusive Economic Zone</v>
      </c>
      <c r="F237" t="str">
        <f>INDEX(Table5[Corrected Island/Colony Name],MATCH('Full Data'!C237,Table5[Colony_ID],0))</f>
        <v>Onotoa Atoll</v>
      </c>
      <c r="G237" t="str">
        <f>INDEX(Table4[Common_Name],MATCH('Full Data'!D237,Table4[SpcRecID],0))</f>
        <v>Brown Noddy</v>
      </c>
      <c r="H237" s="83" t="str">
        <f>INDEX(Data!E$2:E$6500,MATCH(A237,Data!$A$2:$A$6500,0))</f>
        <v>Confirmed</v>
      </c>
      <c r="I237" s="90">
        <f>INDEX(Data!P$2:P$6500,MATCH(A237,Data!$A$2:$A$6500,0))</f>
        <v>0</v>
      </c>
      <c r="J237" s="90">
        <f>INDEX(Data!Q$2:Q$6500,MATCH($A237,Data!$A$2:$A$6500,0))</f>
        <v>1960</v>
      </c>
      <c r="K237" s="90">
        <f>INDEX(Data!F$2:F$6500,MATCH($A237,Data!$A$2:$A$6500,0))</f>
        <v>0</v>
      </c>
      <c r="L237" s="90">
        <f>INDEX(Data!G$2:G$6500,MATCH($A237,Data!$A$2:$A$6500,0))</f>
        <v>0</v>
      </c>
      <c r="M237" s="90">
        <f>INDEX(Data!H$2:H$6500,MATCH($A237,Data!$A$2:$A$6500,0))</f>
        <v>0</v>
      </c>
      <c r="N237" s="90">
        <f>INDEX(Data!I$2:I$6500,MATCH($A237,Data!$A$2:$A$6500,0))</f>
        <v>0</v>
      </c>
      <c r="O237" s="83">
        <f>INDEX(Data!J$2:J$6500,MATCH($A237,Data!$A$2:$A$6500,0))</f>
        <v>0</v>
      </c>
      <c r="P237" t="str">
        <f>_xlfn.XLOOKUP(B237,Table3[RefID],Table3[Citation])</f>
        <v>Child (1960)</v>
      </c>
    </row>
    <row r="238" spans="1:16" x14ac:dyDescent="0.35">
      <c r="A238" s="68">
        <v>236</v>
      </c>
      <c r="B238" s="69">
        <v>31</v>
      </c>
      <c r="C238" s="69">
        <v>9014</v>
      </c>
      <c r="D238" s="69">
        <v>3294</v>
      </c>
      <c r="E238" t="str">
        <f>INDEX(Table5[EEZ],MATCH(C238,Table5[Colony_ID],0))</f>
        <v>Kiribati Exclusive Economic Zone</v>
      </c>
      <c r="F238" t="str">
        <f>INDEX(Table5[Corrected Island/Colony Name],MATCH('Full Data'!C238,Table5[Colony_ID],0))</f>
        <v>Tabiteuea Atoll</v>
      </c>
      <c r="G238" t="str">
        <f>INDEX(Table4[Common_Name],MATCH('Full Data'!D238,Table4[SpcRecID],0))</f>
        <v>Brown Noddy</v>
      </c>
      <c r="H238" s="83" t="str">
        <f>INDEX(Data!E$2:E$6500,MATCH(A238,Data!$A$2:$A$6500,0))</f>
        <v>Data Deficient</v>
      </c>
      <c r="I238" s="90">
        <f>INDEX(Data!P$2:P$6500,MATCH(A238,Data!$A$2:$A$6500,0))</f>
        <v>0</v>
      </c>
      <c r="J238" s="90">
        <f>INDEX(Data!Q$2:Q$6500,MATCH($A238,Data!$A$2:$A$6500,0))</f>
        <v>1960</v>
      </c>
      <c r="K238" s="90">
        <f>INDEX(Data!F$2:F$6500,MATCH($A238,Data!$A$2:$A$6500,0))</f>
        <v>0</v>
      </c>
      <c r="L238" s="90">
        <f>INDEX(Data!G$2:G$6500,MATCH($A238,Data!$A$2:$A$6500,0))</f>
        <v>0</v>
      </c>
      <c r="M238" s="90">
        <f>INDEX(Data!H$2:H$6500,MATCH($A238,Data!$A$2:$A$6500,0))</f>
        <v>0</v>
      </c>
      <c r="N238" s="90">
        <f>INDEX(Data!I$2:I$6500,MATCH($A238,Data!$A$2:$A$6500,0))</f>
        <v>0</v>
      </c>
      <c r="O238" s="83">
        <f>INDEX(Data!J$2:J$6500,MATCH($A238,Data!$A$2:$A$6500,0))</f>
        <v>0</v>
      </c>
      <c r="P238" t="str">
        <f>_xlfn.XLOOKUP(B238,Table3[RefID],Table3[Citation])</f>
        <v>Child (1960)</v>
      </c>
    </row>
    <row r="239" spans="1:16" x14ac:dyDescent="0.35">
      <c r="A239" s="68">
        <v>237</v>
      </c>
      <c r="B239" s="69">
        <v>31</v>
      </c>
      <c r="C239" s="69">
        <v>9001</v>
      </c>
      <c r="D239" s="69">
        <v>3298</v>
      </c>
      <c r="E239" t="str">
        <f>INDEX(Table5[EEZ],MATCH(C239,Table5[Colony_ID],0))</f>
        <v>Kiribati Exclusive Economic Zone</v>
      </c>
      <c r="F239" t="str">
        <f>INDEX(Table5[Corrected Island/Colony Name],MATCH('Full Data'!C239,Table5[Colony_ID],0))</f>
        <v>Abemama Atoll</v>
      </c>
      <c r="G239" t="str">
        <f>INDEX(Table4[Common_Name],MATCH('Full Data'!D239,Table4[SpcRecID],0))</f>
        <v>Common White Tern</v>
      </c>
      <c r="H239" s="83" t="str">
        <f>INDEX(Data!E$2:E$6500,MATCH(A239,Data!$A$2:$A$6500,0))</f>
        <v>Data Deficient</v>
      </c>
      <c r="I239" s="90">
        <f>INDEX(Data!P$2:P$6500,MATCH(A239,Data!$A$2:$A$6500,0))</f>
        <v>0</v>
      </c>
      <c r="J239" s="90">
        <f>INDEX(Data!Q$2:Q$6500,MATCH($A239,Data!$A$2:$A$6500,0))</f>
        <v>1960</v>
      </c>
      <c r="K239" s="90">
        <f>INDEX(Data!F$2:F$6500,MATCH($A239,Data!$A$2:$A$6500,0))</f>
        <v>0</v>
      </c>
      <c r="L239" s="90">
        <f>INDEX(Data!G$2:G$6500,MATCH($A239,Data!$A$2:$A$6500,0))</f>
        <v>0</v>
      </c>
      <c r="M239" s="90">
        <f>INDEX(Data!H$2:H$6500,MATCH($A239,Data!$A$2:$A$6500,0))</f>
        <v>0</v>
      </c>
      <c r="N239" s="90">
        <f>INDEX(Data!I$2:I$6500,MATCH($A239,Data!$A$2:$A$6500,0))</f>
        <v>0</v>
      </c>
      <c r="O239" s="83">
        <f>INDEX(Data!J$2:J$6500,MATCH($A239,Data!$A$2:$A$6500,0))</f>
        <v>0</v>
      </c>
      <c r="P239" t="str">
        <f>_xlfn.XLOOKUP(B239,Table3[RefID],Table3[Citation])</f>
        <v>Child (1960)</v>
      </c>
    </row>
    <row r="240" spans="1:16" x14ac:dyDescent="0.35">
      <c r="A240" s="68">
        <v>238</v>
      </c>
      <c r="B240" s="69">
        <v>31</v>
      </c>
      <c r="C240" s="69">
        <v>9004</v>
      </c>
      <c r="D240" s="69">
        <v>3298</v>
      </c>
      <c r="E240" t="str">
        <f>INDEX(Table5[EEZ],MATCH(C240,Table5[Colony_ID],0))</f>
        <v>Kiribati Exclusive Economic Zone</v>
      </c>
      <c r="F240" t="str">
        <f>INDEX(Table5[Corrected Island/Colony Name],MATCH('Full Data'!C240,Table5[Colony_ID],0))</f>
        <v>Beru Island</v>
      </c>
      <c r="G240" t="str">
        <f>INDEX(Table4[Common_Name],MATCH('Full Data'!D240,Table4[SpcRecID],0))</f>
        <v>Common White Tern</v>
      </c>
      <c r="H240" s="83" t="str">
        <f>INDEX(Data!E$2:E$6500,MATCH(A240,Data!$A$2:$A$6500,0))</f>
        <v>Data Deficient</v>
      </c>
      <c r="I240" s="90">
        <f>INDEX(Data!P$2:P$6500,MATCH(A240,Data!$A$2:$A$6500,0))</f>
        <v>0</v>
      </c>
      <c r="J240" s="90">
        <f>INDEX(Data!Q$2:Q$6500,MATCH($A240,Data!$A$2:$A$6500,0))</f>
        <v>1960</v>
      </c>
      <c r="K240" s="90">
        <f>INDEX(Data!F$2:F$6500,MATCH($A240,Data!$A$2:$A$6500,0))</f>
        <v>0</v>
      </c>
      <c r="L240" s="90">
        <f>INDEX(Data!G$2:G$6500,MATCH($A240,Data!$A$2:$A$6500,0))</f>
        <v>0</v>
      </c>
      <c r="M240" s="90">
        <f>INDEX(Data!H$2:H$6500,MATCH($A240,Data!$A$2:$A$6500,0))</f>
        <v>0</v>
      </c>
      <c r="N240" s="90">
        <f>INDEX(Data!I$2:I$6500,MATCH($A240,Data!$A$2:$A$6500,0))</f>
        <v>0</v>
      </c>
      <c r="O240" s="83">
        <f>INDEX(Data!J$2:J$6500,MATCH($A240,Data!$A$2:$A$6500,0))</f>
        <v>0</v>
      </c>
      <c r="P240" t="str">
        <f>_xlfn.XLOOKUP(B240,Table3[RefID],Table3[Citation])</f>
        <v>Child (1960)</v>
      </c>
    </row>
    <row r="241" spans="1:16" x14ac:dyDescent="0.35">
      <c r="A241" s="68">
        <v>239</v>
      </c>
      <c r="B241" s="69">
        <v>31</v>
      </c>
      <c r="C241" s="69">
        <v>9008</v>
      </c>
      <c r="D241" s="69">
        <v>3298</v>
      </c>
      <c r="E241" t="str">
        <f>INDEX(Table5[EEZ],MATCH(C241,Table5[Colony_ID],0))</f>
        <v>Kiribati Exclusive Economic Zone</v>
      </c>
      <c r="F241" t="str">
        <f>INDEX(Table5[Corrected Island/Colony Name],MATCH('Full Data'!C241,Table5[Colony_ID],0))</f>
        <v>Maiana Atoll</v>
      </c>
      <c r="G241" t="str">
        <f>INDEX(Table4[Common_Name],MATCH('Full Data'!D241,Table4[SpcRecID],0))</f>
        <v>Common White Tern</v>
      </c>
      <c r="H241" s="83" t="str">
        <f>INDEX(Data!E$2:E$6500,MATCH(A241,Data!$A$2:$A$6500,0))</f>
        <v>Potential Breeding</v>
      </c>
      <c r="I241" s="90">
        <f>INDEX(Data!P$2:P$6500,MATCH(A241,Data!$A$2:$A$6500,0))</f>
        <v>1956</v>
      </c>
      <c r="J241" s="90">
        <f>INDEX(Data!Q$2:Q$6500,MATCH($A241,Data!$A$2:$A$6500,0))</f>
        <v>1956</v>
      </c>
      <c r="K241" s="90">
        <f>INDEX(Data!F$2:F$6500,MATCH($A241,Data!$A$2:$A$6500,0))</f>
        <v>0</v>
      </c>
      <c r="L241" s="90">
        <f>INDEX(Data!G$2:G$6500,MATCH($A241,Data!$A$2:$A$6500,0))</f>
        <v>0</v>
      </c>
      <c r="M241" s="90">
        <f>INDEX(Data!H$2:H$6500,MATCH($A241,Data!$A$2:$A$6500,0))</f>
        <v>0</v>
      </c>
      <c r="N241" s="90">
        <f>INDEX(Data!I$2:I$6500,MATCH($A241,Data!$A$2:$A$6500,0))</f>
        <v>0</v>
      </c>
      <c r="O241" s="83">
        <f>INDEX(Data!J$2:J$6500,MATCH($A241,Data!$A$2:$A$6500,0))</f>
        <v>0</v>
      </c>
      <c r="P241" t="str">
        <f>_xlfn.XLOOKUP(B241,Table3[RefID],Table3[Citation])</f>
        <v>Child (1960)</v>
      </c>
    </row>
    <row r="242" spans="1:16" x14ac:dyDescent="0.35">
      <c r="A242" s="68">
        <v>240</v>
      </c>
      <c r="B242" s="69">
        <v>31</v>
      </c>
      <c r="C242" s="69">
        <v>9010</v>
      </c>
      <c r="D242" s="69">
        <v>3298</v>
      </c>
      <c r="E242" t="str">
        <f>INDEX(Table5[EEZ],MATCH(C242,Table5[Colony_ID],0))</f>
        <v>Kiribati Exclusive Economic Zone</v>
      </c>
      <c r="F242" t="str">
        <f>INDEX(Table5[Corrected Island/Colony Name],MATCH('Full Data'!C242,Table5[Colony_ID],0))</f>
        <v>Marakei Atoll</v>
      </c>
      <c r="G242" t="str">
        <f>INDEX(Table4[Common_Name],MATCH('Full Data'!D242,Table4[SpcRecID],0))</f>
        <v>Common White Tern</v>
      </c>
      <c r="H242" s="83" t="str">
        <f>INDEX(Data!E$2:E$6500,MATCH(A242,Data!$A$2:$A$6500,0))</f>
        <v>Potential Breeding</v>
      </c>
      <c r="I242" s="90">
        <f>INDEX(Data!P$2:P$6500,MATCH(A242,Data!$A$2:$A$6500,0))</f>
        <v>0</v>
      </c>
      <c r="J242" s="90">
        <f>INDEX(Data!Q$2:Q$6500,MATCH($A242,Data!$A$2:$A$6500,0))</f>
        <v>1960</v>
      </c>
      <c r="K242" s="90">
        <f>INDEX(Data!F$2:F$6500,MATCH($A242,Data!$A$2:$A$6500,0))</f>
        <v>0</v>
      </c>
      <c r="L242" s="90">
        <f>INDEX(Data!G$2:G$6500,MATCH($A242,Data!$A$2:$A$6500,0))</f>
        <v>0</v>
      </c>
      <c r="M242" s="90">
        <f>INDEX(Data!H$2:H$6500,MATCH($A242,Data!$A$2:$A$6500,0))</f>
        <v>0</v>
      </c>
      <c r="N242" s="90">
        <f>INDEX(Data!I$2:I$6500,MATCH($A242,Data!$A$2:$A$6500,0))</f>
        <v>0</v>
      </c>
      <c r="O242" s="83">
        <f>INDEX(Data!J$2:J$6500,MATCH($A242,Data!$A$2:$A$6500,0))</f>
        <v>0</v>
      </c>
      <c r="P242" t="str">
        <f>_xlfn.XLOOKUP(B242,Table3[RefID],Table3[Citation])</f>
        <v>Child (1960)</v>
      </c>
    </row>
    <row r="243" spans="1:16" x14ac:dyDescent="0.35">
      <c r="A243" s="68">
        <v>241</v>
      </c>
      <c r="B243" s="69">
        <v>31</v>
      </c>
      <c r="C243" s="69">
        <v>9011</v>
      </c>
      <c r="D243" s="69">
        <v>3298</v>
      </c>
      <c r="E243" t="str">
        <f>INDEX(Table5[EEZ],MATCH(C243,Table5[Colony_ID],0))</f>
        <v>Kiribati Exclusive Economic Zone</v>
      </c>
      <c r="F243" t="str">
        <f>INDEX(Table5[Corrected Island/Colony Name],MATCH('Full Data'!C243,Table5[Colony_ID],0))</f>
        <v>Nikunau Island</v>
      </c>
      <c r="G243" t="str">
        <f>INDEX(Table4[Common_Name],MATCH('Full Data'!D243,Table4[SpcRecID],0))</f>
        <v>Common White Tern</v>
      </c>
      <c r="H243" s="83" t="str">
        <f>INDEX(Data!E$2:E$6500,MATCH(A243,Data!$A$2:$A$6500,0))</f>
        <v>Data Deficient</v>
      </c>
      <c r="I243" s="90">
        <f>INDEX(Data!P$2:P$6500,MATCH(A243,Data!$A$2:$A$6500,0))</f>
        <v>0</v>
      </c>
      <c r="J243" s="90">
        <f>INDEX(Data!Q$2:Q$6500,MATCH($A243,Data!$A$2:$A$6500,0))</f>
        <v>1960</v>
      </c>
      <c r="K243" s="90">
        <f>INDEX(Data!F$2:F$6500,MATCH($A243,Data!$A$2:$A$6500,0))</f>
        <v>0</v>
      </c>
      <c r="L243" s="90">
        <f>INDEX(Data!G$2:G$6500,MATCH($A243,Data!$A$2:$A$6500,0))</f>
        <v>0</v>
      </c>
      <c r="M243" s="90">
        <f>INDEX(Data!H$2:H$6500,MATCH($A243,Data!$A$2:$A$6500,0))</f>
        <v>0</v>
      </c>
      <c r="N243" s="90">
        <f>INDEX(Data!I$2:I$6500,MATCH($A243,Data!$A$2:$A$6500,0))</f>
        <v>0</v>
      </c>
      <c r="O243" s="83">
        <f>INDEX(Data!J$2:J$6500,MATCH($A243,Data!$A$2:$A$6500,0))</f>
        <v>0</v>
      </c>
      <c r="P243" t="str">
        <f>_xlfn.XLOOKUP(B243,Table3[RefID],Table3[Citation])</f>
        <v>Child (1960)</v>
      </c>
    </row>
    <row r="244" spans="1:16" x14ac:dyDescent="0.35">
      <c r="A244" s="68">
        <v>242</v>
      </c>
      <c r="B244" s="69">
        <v>31</v>
      </c>
      <c r="C244" s="69">
        <v>9012</v>
      </c>
      <c r="D244" s="69">
        <v>3298</v>
      </c>
      <c r="E244" t="str">
        <f>INDEX(Table5[EEZ],MATCH(C244,Table5[Colony_ID],0))</f>
        <v>Kiribati Exclusive Economic Zone</v>
      </c>
      <c r="F244" t="str">
        <f>INDEX(Table5[Corrected Island/Colony Name],MATCH('Full Data'!C244,Table5[Colony_ID],0))</f>
        <v>Nonouti Atoll</v>
      </c>
      <c r="G244" t="str">
        <f>INDEX(Table4[Common_Name],MATCH('Full Data'!D244,Table4[SpcRecID],0))</f>
        <v>Common White Tern</v>
      </c>
      <c r="H244" s="83" t="str">
        <f>INDEX(Data!E$2:E$6500,MATCH(A244,Data!$A$2:$A$6500,0))</f>
        <v>Data Deficient</v>
      </c>
      <c r="I244" s="90">
        <f>INDEX(Data!P$2:P$6500,MATCH(A244,Data!$A$2:$A$6500,0))</f>
        <v>0</v>
      </c>
      <c r="J244" s="90">
        <f>INDEX(Data!Q$2:Q$6500,MATCH($A244,Data!$A$2:$A$6500,0))</f>
        <v>1960</v>
      </c>
      <c r="K244" s="90">
        <f>INDEX(Data!F$2:F$6500,MATCH($A244,Data!$A$2:$A$6500,0))</f>
        <v>0</v>
      </c>
      <c r="L244" s="90">
        <f>INDEX(Data!G$2:G$6500,MATCH($A244,Data!$A$2:$A$6500,0))</f>
        <v>0</v>
      </c>
      <c r="M244" s="90">
        <f>INDEX(Data!H$2:H$6500,MATCH($A244,Data!$A$2:$A$6500,0))</f>
        <v>0</v>
      </c>
      <c r="N244" s="90">
        <f>INDEX(Data!I$2:I$6500,MATCH($A244,Data!$A$2:$A$6500,0))</f>
        <v>0</v>
      </c>
      <c r="O244" s="83">
        <f>INDEX(Data!J$2:J$6500,MATCH($A244,Data!$A$2:$A$6500,0))</f>
        <v>0</v>
      </c>
      <c r="P244" t="str">
        <f>_xlfn.XLOOKUP(B244,Table3[RefID],Table3[Citation])</f>
        <v>Child (1960)</v>
      </c>
    </row>
    <row r="245" spans="1:16" x14ac:dyDescent="0.35">
      <c r="A245" s="68">
        <v>243</v>
      </c>
      <c r="B245" s="69">
        <v>31</v>
      </c>
      <c r="C245" s="69">
        <v>9013</v>
      </c>
      <c r="D245" s="69">
        <v>3298</v>
      </c>
      <c r="E245" t="str">
        <f>INDEX(Table5[EEZ],MATCH(C245,Table5[Colony_ID],0))</f>
        <v>Kiribati Exclusive Economic Zone</v>
      </c>
      <c r="F245" t="str">
        <f>INDEX(Table5[Corrected Island/Colony Name],MATCH('Full Data'!C245,Table5[Colony_ID],0))</f>
        <v>Onotoa Atoll</v>
      </c>
      <c r="G245" t="str">
        <f>INDEX(Table4[Common_Name],MATCH('Full Data'!D245,Table4[SpcRecID],0))</f>
        <v>Common White Tern</v>
      </c>
      <c r="H245" s="83" t="str">
        <f>INDEX(Data!E$2:E$6500,MATCH(A245,Data!$A$2:$A$6500,0))</f>
        <v>Confirmed</v>
      </c>
      <c r="I245" s="90">
        <f>INDEX(Data!P$2:P$6500,MATCH(A245,Data!$A$2:$A$6500,0))</f>
        <v>0</v>
      </c>
      <c r="J245" s="90">
        <f>INDEX(Data!Q$2:Q$6500,MATCH($A245,Data!$A$2:$A$6500,0))</f>
        <v>1960</v>
      </c>
      <c r="K245" s="90">
        <f>INDEX(Data!F$2:F$6500,MATCH($A245,Data!$A$2:$A$6500,0))</f>
        <v>0</v>
      </c>
      <c r="L245" s="90">
        <f>INDEX(Data!G$2:G$6500,MATCH($A245,Data!$A$2:$A$6500,0))</f>
        <v>0</v>
      </c>
      <c r="M245" s="90">
        <f>INDEX(Data!H$2:H$6500,MATCH($A245,Data!$A$2:$A$6500,0))</f>
        <v>0</v>
      </c>
      <c r="N245" s="90">
        <f>INDEX(Data!I$2:I$6500,MATCH($A245,Data!$A$2:$A$6500,0))</f>
        <v>0</v>
      </c>
      <c r="O245" s="83">
        <f>INDEX(Data!J$2:J$6500,MATCH($A245,Data!$A$2:$A$6500,0))</f>
        <v>0</v>
      </c>
      <c r="P245" t="str">
        <f>_xlfn.XLOOKUP(B245,Table3[RefID],Table3[Citation])</f>
        <v>Child (1960)</v>
      </c>
    </row>
    <row r="246" spans="1:16" x14ac:dyDescent="0.35">
      <c r="A246" s="68">
        <v>244</v>
      </c>
      <c r="B246" s="69">
        <v>31</v>
      </c>
      <c r="C246" s="69">
        <v>9014</v>
      </c>
      <c r="D246" s="69">
        <v>3298</v>
      </c>
      <c r="E246" t="str">
        <f>INDEX(Table5[EEZ],MATCH(C246,Table5[Colony_ID],0))</f>
        <v>Kiribati Exclusive Economic Zone</v>
      </c>
      <c r="F246" t="str">
        <f>INDEX(Table5[Corrected Island/Colony Name],MATCH('Full Data'!C246,Table5[Colony_ID],0))</f>
        <v>Tabiteuea Atoll</v>
      </c>
      <c r="G246" t="str">
        <f>INDEX(Table4[Common_Name],MATCH('Full Data'!D246,Table4[SpcRecID],0))</f>
        <v>Common White Tern</v>
      </c>
      <c r="H246" s="83" t="str">
        <f>INDEX(Data!E$2:E$6500,MATCH(A246,Data!$A$2:$A$6500,0))</f>
        <v>Data Deficient</v>
      </c>
      <c r="I246" s="90">
        <f>INDEX(Data!P$2:P$6500,MATCH(A246,Data!$A$2:$A$6500,0))</f>
        <v>0</v>
      </c>
      <c r="J246" s="90">
        <f>INDEX(Data!Q$2:Q$6500,MATCH($A246,Data!$A$2:$A$6500,0))</f>
        <v>1960</v>
      </c>
      <c r="K246" s="90">
        <f>INDEX(Data!F$2:F$6500,MATCH($A246,Data!$A$2:$A$6500,0))</f>
        <v>0</v>
      </c>
      <c r="L246" s="90">
        <f>INDEX(Data!G$2:G$6500,MATCH($A246,Data!$A$2:$A$6500,0))</f>
        <v>0</v>
      </c>
      <c r="M246" s="90">
        <f>INDEX(Data!H$2:H$6500,MATCH($A246,Data!$A$2:$A$6500,0))</f>
        <v>0</v>
      </c>
      <c r="N246" s="90">
        <f>INDEX(Data!I$2:I$6500,MATCH($A246,Data!$A$2:$A$6500,0))</f>
        <v>0</v>
      </c>
      <c r="O246" s="83">
        <f>INDEX(Data!J$2:J$6500,MATCH($A246,Data!$A$2:$A$6500,0))</f>
        <v>0</v>
      </c>
      <c r="P246" t="str">
        <f>_xlfn.XLOOKUP(B246,Table3[RefID],Table3[Citation])</f>
        <v>Child (1960)</v>
      </c>
    </row>
    <row r="247" spans="1:16" x14ac:dyDescent="0.35">
      <c r="A247" s="68">
        <v>245</v>
      </c>
      <c r="B247" s="69">
        <v>31</v>
      </c>
      <c r="C247" s="69">
        <v>9001</v>
      </c>
      <c r="D247" s="69">
        <v>3263</v>
      </c>
      <c r="E247" t="str">
        <f>INDEX(Table5[EEZ],MATCH(C247,Table5[Colony_ID],0))</f>
        <v>Kiribati Exclusive Economic Zone</v>
      </c>
      <c r="F247" t="str">
        <f>INDEX(Table5[Corrected Island/Colony Name],MATCH('Full Data'!C247,Table5[Colony_ID],0))</f>
        <v>Abemama Atoll</v>
      </c>
      <c r="G247" t="str">
        <f>INDEX(Table4[Common_Name],MATCH('Full Data'!D247,Table4[SpcRecID],0))</f>
        <v>Greater crested Tern</v>
      </c>
      <c r="H247" s="83" t="str">
        <f>INDEX(Data!E$2:E$6500,MATCH(A247,Data!$A$2:$A$6500,0))</f>
        <v>Data Deficient</v>
      </c>
      <c r="I247" s="90">
        <f>INDEX(Data!P$2:P$6500,MATCH(A247,Data!$A$2:$A$6500,0))</f>
        <v>0</v>
      </c>
      <c r="J247" s="90">
        <f>INDEX(Data!Q$2:Q$6500,MATCH($A247,Data!$A$2:$A$6500,0))</f>
        <v>1960</v>
      </c>
      <c r="K247" s="90">
        <f>INDEX(Data!F$2:F$6500,MATCH($A247,Data!$A$2:$A$6500,0))</f>
        <v>0</v>
      </c>
      <c r="L247" s="90">
        <f>INDEX(Data!G$2:G$6500,MATCH($A247,Data!$A$2:$A$6500,0))</f>
        <v>0</v>
      </c>
      <c r="M247" s="90">
        <f>INDEX(Data!H$2:H$6500,MATCH($A247,Data!$A$2:$A$6500,0))</f>
        <v>0</v>
      </c>
      <c r="N247" s="90">
        <f>INDEX(Data!I$2:I$6500,MATCH($A247,Data!$A$2:$A$6500,0))</f>
        <v>0</v>
      </c>
      <c r="O247" s="83">
        <f>INDEX(Data!J$2:J$6500,MATCH($A247,Data!$A$2:$A$6500,0))</f>
        <v>0</v>
      </c>
      <c r="P247" t="str">
        <f>_xlfn.XLOOKUP(B247,Table3[RefID],Table3[Citation])</f>
        <v>Child (1960)</v>
      </c>
    </row>
    <row r="248" spans="1:16" x14ac:dyDescent="0.35">
      <c r="A248" s="68">
        <v>246</v>
      </c>
      <c r="B248" s="69">
        <v>31</v>
      </c>
      <c r="C248" s="69">
        <v>9003</v>
      </c>
      <c r="D248" s="69">
        <v>3263</v>
      </c>
      <c r="E248" t="str">
        <f>INDEX(Table5[EEZ],MATCH(C248,Table5[Colony_ID],0))</f>
        <v>Kiribati Exclusive Economic Zone</v>
      </c>
      <c r="F248" t="str">
        <f>INDEX(Table5[Corrected Island/Colony Name],MATCH('Full Data'!C248,Table5[Colony_ID],0))</f>
        <v>Arorae</v>
      </c>
      <c r="G248" t="str">
        <f>INDEX(Table4[Common_Name],MATCH('Full Data'!D248,Table4[SpcRecID],0))</f>
        <v>Greater crested Tern</v>
      </c>
      <c r="H248" s="83" t="str">
        <f>INDEX(Data!E$2:E$6500,MATCH(A248,Data!$A$2:$A$6500,0))</f>
        <v>Data Deficient</v>
      </c>
      <c r="I248" s="90">
        <f>INDEX(Data!P$2:P$6500,MATCH(A248,Data!$A$2:$A$6500,0))</f>
        <v>0</v>
      </c>
      <c r="J248" s="90">
        <f>INDEX(Data!Q$2:Q$6500,MATCH($A248,Data!$A$2:$A$6500,0))</f>
        <v>1960</v>
      </c>
      <c r="K248" s="90">
        <f>INDEX(Data!F$2:F$6500,MATCH($A248,Data!$A$2:$A$6500,0))</f>
        <v>0</v>
      </c>
      <c r="L248" s="90">
        <f>INDEX(Data!G$2:G$6500,MATCH($A248,Data!$A$2:$A$6500,0))</f>
        <v>0</v>
      </c>
      <c r="M248" s="90">
        <f>INDEX(Data!H$2:H$6500,MATCH($A248,Data!$A$2:$A$6500,0))</f>
        <v>0</v>
      </c>
      <c r="N248" s="90">
        <f>INDEX(Data!I$2:I$6500,MATCH($A248,Data!$A$2:$A$6500,0))</f>
        <v>0</v>
      </c>
      <c r="O248" s="83">
        <f>INDEX(Data!J$2:J$6500,MATCH($A248,Data!$A$2:$A$6500,0))</f>
        <v>0</v>
      </c>
      <c r="P248" t="str">
        <f>_xlfn.XLOOKUP(B248,Table3[RefID],Table3[Citation])</f>
        <v>Child (1960)</v>
      </c>
    </row>
    <row r="249" spans="1:16" x14ac:dyDescent="0.35">
      <c r="A249" s="68">
        <v>247</v>
      </c>
      <c r="B249" s="69">
        <v>31</v>
      </c>
      <c r="C249" s="69">
        <v>9004</v>
      </c>
      <c r="D249" s="69">
        <v>3263</v>
      </c>
      <c r="E249" t="str">
        <f>INDEX(Table5[EEZ],MATCH(C249,Table5[Colony_ID],0))</f>
        <v>Kiribati Exclusive Economic Zone</v>
      </c>
      <c r="F249" t="str">
        <f>INDEX(Table5[Corrected Island/Colony Name],MATCH('Full Data'!C249,Table5[Colony_ID],0))</f>
        <v>Beru Island</v>
      </c>
      <c r="G249" t="str">
        <f>INDEX(Table4[Common_Name],MATCH('Full Data'!D249,Table4[SpcRecID],0))</f>
        <v>Greater crested Tern</v>
      </c>
      <c r="H249" s="83" t="str">
        <f>INDEX(Data!E$2:E$6500,MATCH(A249,Data!$A$2:$A$6500,0))</f>
        <v>Data Deficient</v>
      </c>
      <c r="I249" s="90">
        <f>INDEX(Data!P$2:P$6500,MATCH(A249,Data!$A$2:$A$6500,0))</f>
        <v>0</v>
      </c>
      <c r="J249" s="90">
        <f>INDEX(Data!Q$2:Q$6500,MATCH($A249,Data!$A$2:$A$6500,0))</f>
        <v>1960</v>
      </c>
      <c r="K249" s="90">
        <f>INDEX(Data!F$2:F$6500,MATCH($A249,Data!$A$2:$A$6500,0))</f>
        <v>0</v>
      </c>
      <c r="L249" s="90">
        <f>INDEX(Data!G$2:G$6500,MATCH($A249,Data!$A$2:$A$6500,0))</f>
        <v>0</v>
      </c>
      <c r="M249" s="90">
        <f>INDEX(Data!H$2:H$6500,MATCH($A249,Data!$A$2:$A$6500,0))</f>
        <v>0</v>
      </c>
      <c r="N249" s="90">
        <f>INDEX(Data!I$2:I$6500,MATCH($A249,Data!$A$2:$A$6500,0))</f>
        <v>0</v>
      </c>
      <c r="O249" s="83">
        <f>INDEX(Data!J$2:J$6500,MATCH($A249,Data!$A$2:$A$6500,0))</f>
        <v>0</v>
      </c>
      <c r="P249" t="str">
        <f>_xlfn.XLOOKUP(B249,Table3[RefID],Table3[Citation])</f>
        <v>Child (1960)</v>
      </c>
    </row>
    <row r="250" spans="1:16" x14ac:dyDescent="0.35">
      <c r="A250" s="68">
        <v>248</v>
      </c>
      <c r="B250" s="69">
        <v>31</v>
      </c>
      <c r="C250" s="69">
        <v>9008</v>
      </c>
      <c r="D250" s="69">
        <v>3263</v>
      </c>
      <c r="E250" t="str">
        <f>INDEX(Table5[EEZ],MATCH(C250,Table5[Colony_ID],0))</f>
        <v>Kiribati Exclusive Economic Zone</v>
      </c>
      <c r="F250" t="str">
        <f>INDEX(Table5[Corrected Island/Colony Name],MATCH('Full Data'!C250,Table5[Colony_ID],0))</f>
        <v>Maiana Atoll</v>
      </c>
      <c r="G250" t="str">
        <f>INDEX(Table4[Common_Name],MATCH('Full Data'!D250,Table4[SpcRecID],0))</f>
        <v>Greater crested Tern</v>
      </c>
      <c r="H250" s="83" t="str">
        <f>INDEX(Data!E$2:E$6500,MATCH(A250,Data!$A$2:$A$6500,0))</f>
        <v>Potential Breeding</v>
      </c>
      <c r="I250" s="90">
        <f>INDEX(Data!P$2:P$6500,MATCH(A250,Data!$A$2:$A$6500,0))</f>
        <v>1956</v>
      </c>
      <c r="J250" s="90">
        <f>INDEX(Data!Q$2:Q$6500,MATCH($A250,Data!$A$2:$A$6500,0))</f>
        <v>1956</v>
      </c>
      <c r="K250" s="90">
        <f>INDEX(Data!F$2:F$6500,MATCH($A250,Data!$A$2:$A$6500,0))</f>
        <v>0</v>
      </c>
      <c r="L250" s="90">
        <f>INDEX(Data!G$2:G$6500,MATCH($A250,Data!$A$2:$A$6500,0))</f>
        <v>0</v>
      </c>
      <c r="M250" s="90">
        <f>INDEX(Data!H$2:H$6500,MATCH($A250,Data!$A$2:$A$6500,0))</f>
        <v>0</v>
      </c>
      <c r="N250" s="90">
        <f>INDEX(Data!I$2:I$6500,MATCH($A250,Data!$A$2:$A$6500,0))</f>
        <v>0</v>
      </c>
      <c r="O250" s="83">
        <f>INDEX(Data!J$2:J$6500,MATCH($A250,Data!$A$2:$A$6500,0))</f>
        <v>0</v>
      </c>
      <c r="P250" t="str">
        <f>_xlfn.XLOOKUP(B250,Table3[RefID],Table3[Citation])</f>
        <v>Child (1960)</v>
      </c>
    </row>
    <row r="251" spans="1:16" x14ac:dyDescent="0.35">
      <c r="A251" s="68">
        <v>249</v>
      </c>
      <c r="B251" s="69">
        <v>31</v>
      </c>
      <c r="C251" s="69">
        <v>9018</v>
      </c>
      <c r="D251" s="69">
        <v>3263</v>
      </c>
      <c r="E251" t="str">
        <f>INDEX(Table5[EEZ],MATCH(C251,Table5[Colony_ID],0))</f>
        <v>Kiribati Exclusive Economic Zone</v>
      </c>
      <c r="F251" t="str">
        <f>INDEX(Table5[Corrected Island/Colony Name],MATCH('Full Data'!C251,Table5[Colony_ID],0))</f>
        <v>Marakei</v>
      </c>
      <c r="G251" t="str">
        <f>INDEX(Table4[Common_Name],MATCH('Full Data'!D251,Table4[SpcRecID],0))</f>
        <v>Greater crested Tern</v>
      </c>
      <c r="H251" s="83" t="str">
        <f>INDEX(Data!E$2:E$6500,MATCH(A251,Data!$A$2:$A$6500,0))</f>
        <v>Potential Breeding</v>
      </c>
      <c r="I251" s="90">
        <f>INDEX(Data!P$2:P$6500,MATCH(A251,Data!$A$2:$A$6500,0))</f>
        <v>0</v>
      </c>
      <c r="J251" s="90">
        <f>INDEX(Data!Q$2:Q$6500,MATCH($A251,Data!$A$2:$A$6500,0))</f>
        <v>1960</v>
      </c>
      <c r="K251" s="90">
        <f>INDEX(Data!F$2:F$6500,MATCH($A251,Data!$A$2:$A$6500,0))</f>
        <v>0</v>
      </c>
      <c r="L251" s="90">
        <f>INDEX(Data!G$2:G$6500,MATCH($A251,Data!$A$2:$A$6500,0))</f>
        <v>0</v>
      </c>
      <c r="M251" s="90">
        <f>INDEX(Data!H$2:H$6500,MATCH($A251,Data!$A$2:$A$6500,0))</f>
        <v>0</v>
      </c>
      <c r="N251" s="90">
        <f>INDEX(Data!I$2:I$6500,MATCH($A251,Data!$A$2:$A$6500,0))</f>
        <v>0</v>
      </c>
      <c r="O251" s="83">
        <f>INDEX(Data!J$2:J$6500,MATCH($A251,Data!$A$2:$A$6500,0))</f>
        <v>0</v>
      </c>
      <c r="P251" t="str">
        <f>_xlfn.XLOOKUP(B251,Table3[RefID],Table3[Citation])</f>
        <v>Child (1960)</v>
      </c>
    </row>
    <row r="252" spans="1:16" x14ac:dyDescent="0.35">
      <c r="A252" s="68">
        <v>250</v>
      </c>
      <c r="B252" s="69">
        <v>31</v>
      </c>
      <c r="C252" s="69">
        <v>9011</v>
      </c>
      <c r="D252" s="69">
        <v>3263</v>
      </c>
      <c r="E252" t="str">
        <f>INDEX(Table5[EEZ],MATCH(C252,Table5[Colony_ID],0))</f>
        <v>Kiribati Exclusive Economic Zone</v>
      </c>
      <c r="F252" t="str">
        <f>INDEX(Table5[Corrected Island/Colony Name],MATCH('Full Data'!C252,Table5[Colony_ID],0))</f>
        <v>Nikunau Island</v>
      </c>
      <c r="G252" t="str">
        <f>INDEX(Table4[Common_Name],MATCH('Full Data'!D252,Table4[SpcRecID],0))</f>
        <v>Greater crested Tern</v>
      </c>
      <c r="H252" s="83" t="str">
        <f>INDEX(Data!E$2:E$6500,MATCH(A252,Data!$A$2:$A$6500,0))</f>
        <v>Data Deficient</v>
      </c>
      <c r="I252" s="90">
        <f>INDEX(Data!P$2:P$6500,MATCH(A252,Data!$A$2:$A$6500,0))</f>
        <v>0</v>
      </c>
      <c r="J252" s="90">
        <f>INDEX(Data!Q$2:Q$6500,MATCH($A252,Data!$A$2:$A$6500,0))</f>
        <v>1960</v>
      </c>
      <c r="K252" s="90">
        <f>INDEX(Data!F$2:F$6500,MATCH($A252,Data!$A$2:$A$6500,0))</f>
        <v>0</v>
      </c>
      <c r="L252" s="90">
        <f>INDEX(Data!G$2:G$6500,MATCH($A252,Data!$A$2:$A$6500,0))</f>
        <v>0</v>
      </c>
      <c r="M252" s="90">
        <f>INDEX(Data!H$2:H$6500,MATCH($A252,Data!$A$2:$A$6500,0))</f>
        <v>0</v>
      </c>
      <c r="N252" s="90">
        <f>INDEX(Data!I$2:I$6500,MATCH($A252,Data!$A$2:$A$6500,0))</f>
        <v>0</v>
      </c>
      <c r="O252" s="83">
        <f>INDEX(Data!J$2:J$6500,MATCH($A252,Data!$A$2:$A$6500,0))</f>
        <v>0</v>
      </c>
      <c r="P252" t="str">
        <f>_xlfn.XLOOKUP(B252,Table3[RefID],Table3[Citation])</f>
        <v>Child (1960)</v>
      </c>
    </row>
    <row r="253" spans="1:16" x14ac:dyDescent="0.35">
      <c r="A253" s="68">
        <v>251</v>
      </c>
      <c r="B253" s="69">
        <v>31</v>
      </c>
      <c r="C253" s="69">
        <v>9012</v>
      </c>
      <c r="D253" s="69">
        <v>3263</v>
      </c>
      <c r="E253" t="str">
        <f>INDEX(Table5[EEZ],MATCH(C253,Table5[Colony_ID],0))</f>
        <v>Kiribati Exclusive Economic Zone</v>
      </c>
      <c r="F253" t="str">
        <f>INDEX(Table5[Corrected Island/Colony Name],MATCH('Full Data'!C253,Table5[Colony_ID],0))</f>
        <v>Nonouti Atoll</v>
      </c>
      <c r="G253" t="str">
        <f>INDEX(Table4[Common_Name],MATCH('Full Data'!D253,Table4[SpcRecID],0))</f>
        <v>Greater crested Tern</v>
      </c>
      <c r="H253" s="83" t="str">
        <f>INDEX(Data!E$2:E$6500,MATCH(A253,Data!$A$2:$A$6500,0))</f>
        <v>Data Deficient</v>
      </c>
      <c r="I253" s="90">
        <f>INDEX(Data!P$2:P$6500,MATCH(A253,Data!$A$2:$A$6500,0))</f>
        <v>0</v>
      </c>
      <c r="J253" s="90">
        <f>INDEX(Data!Q$2:Q$6500,MATCH($A253,Data!$A$2:$A$6500,0))</f>
        <v>1960</v>
      </c>
      <c r="K253" s="90">
        <f>INDEX(Data!F$2:F$6500,MATCH($A253,Data!$A$2:$A$6500,0))</f>
        <v>0</v>
      </c>
      <c r="L253" s="90">
        <f>INDEX(Data!G$2:G$6500,MATCH($A253,Data!$A$2:$A$6500,0))</f>
        <v>0</v>
      </c>
      <c r="M253" s="90">
        <f>INDEX(Data!H$2:H$6500,MATCH($A253,Data!$A$2:$A$6500,0))</f>
        <v>0</v>
      </c>
      <c r="N253" s="90">
        <f>INDEX(Data!I$2:I$6500,MATCH($A253,Data!$A$2:$A$6500,0))</f>
        <v>0</v>
      </c>
      <c r="O253" s="83">
        <f>INDEX(Data!J$2:J$6500,MATCH($A253,Data!$A$2:$A$6500,0))</f>
        <v>0</v>
      </c>
      <c r="P253" t="str">
        <f>_xlfn.XLOOKUP(B253,Table3[RefID],Table3[Citation])</f>
        <v>Child (1960)</v>
      </c>
    </row>
    <row r="254" spans="1:16" x14ac:dyDescent="0.35">
      <c r="A254" s="68">
        <v>252</v>
      </c>
      <c r="B254" s="69">
        <v>31</v>
      </c>
      <c r="C254" s="69">
        <v>9014</v>
      </c>
      <c r="D254" s="69">
        <v>3263</v>
      </c>
      <c r="E254" t="str">
        <f>INDEX(Table5[EEZ],MATCH(C254,Table5[Colony_ID],0))</f>
        <v>Kiribati Exclusive Economic Zone</v>
      </c>
      <c r="F254" t="str">
        <f>INDEX(Table5[Corrected Island/Colony Name],MATCH('Full Data'!C254,Table5[Colony_ID],0))</f>
        <v>Tabiteuea Atoll</v>
      </c>
      <c r="G254" t="str">
        <f>INDEX(Table4[Common_Name],MATCH('Full Data'!D254,Table4[SpcRecID],0))</f>
        <v>Greater crested Tern</v>
      </c>
      <c r="H254" s="83" t="str">
        <f>INDEX(Data!E$2:E$6500,MATCH(A254,Data!$A$2:$A$6500,0))</f>
        <v>Data Deficient</v>
      </c>
      <c r="I254" s="90">
        <f>INDEX(Data!P$2:P$6500,MATCH(A254,Data!$A$2:$A$6500,0))</f>
        <v>0</v>
      </c>
      <c r="J254" s="90">
        <f>INDEX(Data!Q$2:Q$6500,MATCH($A254,Data!$A$2:$A$6500,0))</f>
        <v>1960</v>
      </c>
      <c r="K254" s="90">
        <f>INDEX(Data!F$2:F$6500,MATCH($A254,Data!$A$2:$A$6500,0))</f>
        <v>0</v>
      </c>
      <c r="L254" s="90">
        <f>INDEX(Data!G$2:G$6500,MATCH($A254,Data!$A$2:$A$6500,0))</f>
        <v>0</v>
      </c>
      <c r="M254" s="90">
        <f>INDEX(Data!H$2:H$6500,MATCH($A254,Data!$A$2:$A$6500,0))</f>
        <v>0</v>
      </c>
      <c r="N254" s="90">
        <f>INDEX(Data!I$2:I$6500,MATCH($A254,Data!$A$2:$A$6500,0))</f>
        <v>0</v>
      </c>
      <c r="O254" s="83">
        <f>INDEX(Data!J$2:J$6500,MATCH($A254,Data!$A$2:$A$6500,0))</f>
        <v>0</v>
      </c>
      <c r="P254" t="str">
        <f>_xlfn.XLOOKUP(B254,Table3[RefID],Table3[Citation])</f>
        <v>Child (1960)</v>
      </c>
    </row>
    <row r="255" spans="1:16" x14ac:dyDescent="0.35">
      <c r="A255" s="68">
        <v>253</v>
      </c>
      <c r="B255" s="69">
        <v>31</v>
      </c>
      <c r="C255" s="69">
        <v>9003</v>
      </c>
      <c r="D255" s="70">
        <v>3845</v>
      </c>
      <c r="E255" t="str">
        <f>INDEX(Table5[EEZ],MATCH(C255,Table5[Colony_ID],0))</f>
        <v>Kiribati Exclusive Economic Zone</v>
      </c>
      <c r="F255" t="str">
        <f>INDEX(Table5[Corrected Island/Colony Name],MATCH('Full Data'!C255,Table5[Colony_ID],0))</f>
        <v>Arorae</v>
      </c>
      <c r="G255" t="str">
        <f>INDEX(Table4[Common_Name],MATCH('Full Data'!D255,Table4[SpcRecID],0))</f>
        <v>Great Frigatebird</v>
      </c>
      <c r="H255" s="83" t="str">
        <f>INDEX(Data!E$2:E$6500,MATCH(A255,Data!$A$2:$A$6500,0))</f>
        <v>Data Deficient</v>
      </c>
      <c r="I255" s="90">
        <f>INDEX(Data!P$2:P$6500,MATCH(A255,Data!$A$2:$A$6500,0))</f>
        <v>0</v>
      </c>
      <c r="J255" s="90">
        <f>INDEX(Data!Q$2:Q$6500,MATCH($A255,Data!$A$2:$A$6500,0))</f>
        <v>1960</v>
      </c>
      <c r="K255" s="90">
        <f>INDEX(Data!F$2:F$6500,MATCH($A255,Data!$A$2:$A$6500,0))</f>
        <v>0</v>
      </c>
      <c r="L255" s="90">
        <f>INDEX(Data!G$2:G$6500,MATCH($A255,Data!$A$2:$A$6500,0))</f>
        <v>0</v>
      </c>
      <c r="M255" s="90">
        <f>INDEX(Data!H$2:H$6500,MATCH($A255,Data!$A$2:$A$6500,0))</f>
        <v>0</v>
      </c>
      <c r="N255" s="90">
        <f>INDEX(Data!I$2:I$6500,MATCH($A255,Data!$A$2:$A$6500,0))</f>
        <v>0</v>
      </c>
      <c r="O255" s="83">
        <f>INDEX(Data!J$2:J$6500,MATCH($A255,Data!$A$2:$A$6500,0))</f>
        <v>0</v>
      </c>
      <c r="P255" t="str">
        <f>_xlfn.XLOOKUP(B255,Table3[RefID],Table3[Citation])</f>
        <v>Child (1960)</v>
      </c>
    </row>
    <row r="256" spans="1:16" x14ac:dyDescent="0.35">
      <c r="A256" s="68">
        <v>254</v>
      </c>
      <c r="B256" s="69">
        <v>31</v>
      </c>
      <c r="C256" s="69">
        <v>9019</v>
      </c>
      <c r="D256" s="69">
        <v>3846</v>
      </c>
      <c r="E256" t="str">
        <f>INDEX(Table5[EEZ],MATCH(C256,Table5[Colony_ID],0))</f>
        <v>Kiribati Exclusive Economic Zone</v>
      </c>
      <c r="F256" t="str">
        <f>INDEX(Table5[Corrected Island/Colony Name],MATCH('Full Data'!C256,Table5[Colony_ID],0))</f>
        <v>Matang</v>
      </c>
      <c r="G256" t="str">
        <f>INDEX(Table4[Common_Name],MATCH('Full Data'!D256,Table4[SpcRecID],0))</f>
        <v>Lesser Frigatebird</v>
      </c>
      <c r="H256" s="83" t="str">
        <f>INDEX(Data!E$2:E$6500,MATCH(A256,Data!$A$2:$A$6500,0))</f>
        <v>Confirmed</v>
      </c>
      <c r="I256" s="90">
        <f>INDEX(Data!P$2:P$6500,MATCH(A256,Data!$A$2:$A$6500,0))</f>
        <v>0</v>
      </c>
      <c r="J256" s="90">
        <f>INDEX(Data!Q$2:Q$6500,MATCH($A256,Data!$A$2:$A$6500,0))</f>
        <v>1960</v>
      </c>
      <c r="K256" s="90">
        <f>INDEX(Data!F$2:F$6500,MATCH($A256,Data!$A$2:$A$6500,0))</f>
        <v>0</v>
      </c>
      <c r="L256" s="90">
        <f>INDEX(Data!G$2:G$6500,MATCH($A256,Data!$A$2:$A$6500,0))</f>
        <v>0</v>
      </c>
      <c r="M256" s="90">
        <f>INDEX(Data!H$2:H$6500,MATCH($A256,Data!$A$2:$A$6500,0))</f>
        <v>0</v>
      </c>
      <c r="N256" s="90">
        <f>INDEX(Data!I$2:I$6500,MATCH($A256,Data!$A$2:$A$6500,0))</f>
        <v>0</v>
      </c>
      <c r="O256" s="83">
        <f>INDEX(Data!J$2:J$6500,MATCH($A256,Data!$A$2:$A$6500,0))</f>
        <v>0</v>
      </c>
      <c r="P256" t="str">
        <f>_xlfn.XLOOKUP(B256,Table3[RefID],Table3[Citation])</f>
        <v>Child (1960)</v>
      </c>
    </row>
    <row r="257" spans="1:16" x14ac:dyDescent="0.35">
      <c r="A257" s="68">
        <v>255</v>
      </c>
      <c r="B257" s="69">
        <v>31</v>
      </c>
      <c r="C257" s="69">
        <v>9013</v>
      </c>
      <c r="D257" s="70">
        <v>3845</v>
      </c>
      <c r="E257" t="str">
        <f>INDEX(Table5[EEZ],MATCH(C257,Table5[Colony_ID],0))</f>
        <v>Kiribati Exclusive Economic Zone</v>
      </c>
      <c r="F257" t="str">
        <f>INDEX(Table5[Corrected Island/Colony Name],MATCH('Full Data'!C257,Table5[Colony_ID],0))</f>
        <v>Onotoa Atoll</v>
      </c>
      <c r="G257" t="str">
        <f>INDEX(Table4[Common_Name],MATCH('Full Data'!D257,Table4[SpcRecID],0))</f>
        <v>Great Frigatebird</v>
      </c>
      <c r="H257" s="83" t="str">
        <f>INDEX(Data!E$2:E$6500,MATCH(A257,Data!$A$2:$A$6500,0))</f>
        <v>Data Deficient</v>
      </c>
      <c r="I257" s="90">
        <f>INDEX(Data!P$2:P$6500,MATCH(A257,Data!$A$2:$A$6500,0))</f>
        <v>0</v>
      </c>
      <c r="J257" s="90">
        <f>INDEX(Data!Q$2:Q$6500,MATCH($A257,Data!$A$2:$A$6500,0))</f>
        <v>1960</v>
      </c>
      <c r="K257" s="90">
        <f>INDEX(Data!F$2:F$6500,MATCH($A257,Data!$A$2:$A$6500,0))</f>
        <v>0</v>
      </c>
      <c r="L257" s="90">
        <f>INDEX(Data!G$2:G$6500,MATCH($A257,Data!$A$2:$A$6500,0))</f>
        <v>0</v>
      </c>
      <c r="M257" s="90">
        <f>INDEX(Data!H$2:H$6500,MATCH($A257,Data!$A$2:$A$6500,0))</f>
        <v>0</v>
      </c>
      <c r="N257" s="90">
        <f>INDEX(Data!I$2:I$6500,MATCH($A257,Data!$A$2:$A$6500,0))</f>
        <v>0</v>
      </c>
      <c r="O257" s="83">
        <f>INDEX(Data!J$2:J$6500,MATCH($A257,Data!$A$2:$A$6500,0))</f>
        <v>0</v>
      </c>
      <c r="P257" t="str">
        <f>_xlfn.XLOOKUP(B257,Table3[RefID],Table3[Citation])</f>
        <v>Child (1960)</v>
      </c>
    </row>
    <row r="258" spans="1:16" x14ac:dyDescent="0.35">
      <c r="A258" s="68">
        <v>256</v>
      </c>
      <c r="B258" s="69">
        <v>31</v>
      </c>
      <c r="C258" s="69">
        <v>9000</v>
      </c>
      <c r="D258" s="69">
        <v>3658</v>
      </c>
      <c r="E258" t="str">
        <f>INDEX(Table5[EEZ],MATCH(C258,Table5[Colony_ID],0))</f>
        <v>Kiribati Exclusive Economic Zone</v>
      </c>
      <c r="F258" t="str">
        <f>INDEX(Table5[Corrected Island/Colony Name],MATCH('Full Data'!C258,Table5[Colony_ID],0))</f>
        <v>Abaiang</v>
      </c>
      <c r="G258" t="str">
        <f>INDEX(Table4[Common_Name],MATCH('Full Data'!D258,Table4[SpcRecID],0))</f>
        <v>Red-footed Booby</v>
      </c>
      <c r="H258" s="83" t="str">
        <f>INDEX(Data!E$2:E$6500,MATCH(A258,Data!$A$2:$A$6500,0))</f>
        <v>Potential Breeding</v>
      </c>
      <c r="I258" s="90">
        <f>INDEX(Data!P$2:P$6500,MATCH(A258,Data!$A$2:$A$6500,0))</f>
        <v>0</v>
      </c>
      <c r="J258" s="90">
        <f>INDEX(Data!Q$2:Q$6500,MATCH($A258,Data!$A$2:$A$6500,0))</f>
        <v>1960</v>
      </c>
      <c r="K258" s="90">
        <f>INDEX(Data!F$2:F$6500,MATCH($A258,Data!$A$2:$A$6500,0))</f>
        <v>0</v>
      </c>
      <c r="L258" s="90">
        <f>INDEX(Data!G$2:G$6500,MATCH($A258,Data!$A$2:$A$6500,0))</f>
        <v>0</v>
      </c>
      <c r="M258" s="90">
        <f>INDEX(Data!H$2:H$6500,MATCH($A258,Data!$A$2:$A$6500,0))</f>
        <v>0</v>
      </c>
      <c r="N258" s="90">
        <f>INDEX(Data!I$2:I$6500,MATCH($A258,Data!$A$2:$A$6500,0))</f>
        <v>0</v>
      </c>
      <c r="O258" s="83">
        <f>INDEX(Data!J$2:J$6500,MATCH($A258,Data!$A$2:$A$6500,0))</f>
        <v>0</v>
      </c>
      <c r="P258" t="str">
        <f>_xlfn.XLOOKUP(B258,Table3[RefID],Table3[Citation])</f>
        <v>Child (1960)</v>
      </c>
    </row>
    <row r="259" spans="1:16" x14ac:dyDescent="0.35">
      <c r="A259" s="68">
        <v>257</v>
      </c>
      <c r="B259" s="69">
        <v>31</v>
      </c>
      <c r="C259" s="69">
        <v>9013</v>
      </c>
      <c r="D259" s="69">
        <v>3658</v>
      </c>
      <c r="E259" t="str">
        <f>INDEX(Table5[EEZ],MATCH(C259,Table5[Colony_ID],0))</f>
        <v>Kiribati Exclusive Economic Zone</v>
      </c>
      <c r="F259" t="str">
        <f>INDEX(Table5[Corrected Island/Colony Name],MATCH('Full Data'!C259,Table5[Colony_ID],0))</f>
        <v>Onotoa Atoll</v>
      </c>
      <c r="G259" t="str">
        <f>INDEX(Table4[Common_Name],MATCH('Full Data'!D259,Table4[SpcRecID],0))</f>
        <v>Red-footed Booby</v>
      </c>
      <c r="H259" s="83" t="str">
        <f>INDEX(Data!E$2:E$6500,MATCH(A259,Data!$A$2:$A$6500,0))</f>
        <v>Confirmed</v>
      </c>
      <c r="I259" s="90">
        <f>INDEX(Data!P$2:P$6500,MATCH(A259,Data!$A$2:$A$6500,0))</f>
        <v>0</v>
      </c>
      <c r="J259" s="90">
        <f>INDEX(Data!Q$2:Q$6500,MATCH($A259,Data!$A$2:$A$6500,0))</f>
        <v>1960</v>
      </c>
      <c r="K259" s="90">
        <f>INDEX(Data!F$2:F$6500,MATCH($A259,Data!$A$2:$A$6500,0))</f>
        <v>0</v>
      </c>
      <c r="L259" s="90">
        <f>INDEX(Data!G$2:G$6500,MATCH($A259,Data!$A$2:$A$6500,0))</f>
        <v>0</v>
      </c>
      <c r="M259" s="90">
        <f>INDEX(Data!H$2:H$6500,MATCH($A259,Data!$A$2:$A$6500,0))</f>
        <v>0</v>
      </c>
      <c r="N259" s="90">
        <f>INDEX(Data!I$2:I$6500,MATCH($A259,Data!$A$2:$A$6500,0))</f>
        <v>0</v>
      </c>
      <c r="O259" s="83">
        <f>INDEX(Data!J$2:J$6500,MATCH($A259,Data!$A$2:$A$6500,0))</f>
        <v>0</v>
      </c>
      <c r="P259" t="str">
        <f>_xlfn.XLOOKUP(B259,Table3[RefID],Table3[Citation])</f>
        <v>Child (1960)</v>
      </c>
    </row>
    <row r="260" spans="1:16" x14ac:dyDescent="0.35">
      <c r="A260" s="68">
        <v>258</v>
      </c>
      <c r="B260" s="69">
        <v>31</v>
      </c>
      <c r="C260" s="69">
        <v>9014</v>
      </c>
      <c r="D260" s="69">
        <v>3658</v>
      </c>
      <c r="E260" t="str">
        <f>INDEX(Table5[EEZ],MATCH(C260,Table5[Colony_ID],0))</f>
        <v>Kiribati Exclusive Economic Zone</v>
      </c>
      <c r="F260" t="str">
        <f>INDEX(Table5[Corrected Island/Colony Name],MATCH('Full Data'!C260,Table5[Colony_ID],0))</f>
        <v>Tabiteuea Atoll</v>
      </c>
      <c r="G260" t="str">
        <f>INDEX(Table4[Common_Name],MATCH('Full Data'!D260,Table4[SpcRecID],0))</f>
        <v>Red-footed Booby</v>
      </c>
      <c r="H260" s="83" t="str">
        <f>INDEX(Data!E$2:E$6500,MATCH(A260,Data!$A$2:$A$6500,0))</f>
        <v>Data Deficient</v>
      </c>
      <c r="I260" s="90">
        <f>INDEX(Data!P$2:P$6500,MATCH(A260,Data!$A$2:$A$6500,0))</f>
        <v>0</v>
      </c>
      <c r="J260" s="90">
        <f>INDEX(Data!Q$2:Q$6500,MATCH($A260,Data!$A$2:$A$6500,0))</f>
        <v>1960</v>
      </c>
      <c r="K260" s="90">
        <f>INDEX(Data!F$2:F$6500,MATCH($A260,Data!$A$2:$A$6500,0))</f>
        <v>0</v>
      </c>
      <c r="L260" s="90">
        <f>INDEX(Data!G$2:G$6500,MATCH($A260,Data!$A$2:$A$6500,0))</f>
        <v>0</v>
      </c>
      <c r="M260" s="90">
        <f>INDEX(Data!H$2:H$6500,MATCH($A260,Data!$A$2:$A$6500,0))</f>
        <v>0</v>
      </c>
      <c r="N260" s="90">
        <f>INDEX(Data!I$2:I$6500,MATCH($A260,Data!$A$2:$A$6500,0))</f>
        <v>0</v>
      </c>
      <c r="O260" s="83">
        <f>INDEX(Data!J$2:J$6500,MATCH($A260,Data!$A$2:$A$6500,0))</f>
        <v>0</v>
      </c>
      <c r="P260" t="str">
        <f>_xlfn.XLOOKUP(B260,Table3[RefID],Table3[Citation])</f>
        <v>Child (1960)</v>
      </c>
    </row>
    <row r="261" spans="1:16" x14ac:dyDescent="0.35">
      <c r="A261" s="68">
        <v>259</v>
      </c>
      <c r="B261" s="69">
        <v>31</v>
      </c>
      <c r="C261" s="69">
        <v>9007</v>
      </c>
      <c r="D261" s="69">
        <v>3288</v>
      </c>
      <c r="E261" t="str">
        <f>INDEX(Table5[EEZ],MATCH(C261,Table5[Colony_ID],0))</f>
        <v>Kiribati Exclusive Economic Zone</v>
      </c>
      <c r="F261" t="str">
        <f>INDEX(Table5[Corrected Island/Colony Name],MATCH('Full Data'!C261,Table5[Colony_ID],0))</f>
        <v>Kuria Atoll</v>
      </c>
      <c r="G261" t="str">
        <f>INDEX(Table4[Common_Name],MATCH('Full Data'!D261,Table4[SpcRecID],0))</f>
        <v>Sooty Tern</v>
      </c>
      <c r="H261" s="83" t="str">
        <f>INDEX(Data!E$2:E$6500,MATCH(A261,Data!$A$2:$A$6500,0))</f>
        <v>Confirmed</v>
      </c>
      <c r="I261" s="90">
        <f>INDEX(Data!P$2:P$6500,MATCH(A261,Data!$A$2:$A$6500,0))</f>
        <v>0</v>
      </c>
      <c r="J261" s="90">
        <f>INDEX(Data!Q$2:Q$6500,MATCH($A261,Data!$A$2:$A$6500,0))</f>
        <v>0</v>
      </c>
      <c r="K261" s="90">
        <f>INDEX(Data!F$2:F$6500,MATCH($A261,Data!$A$2:$A$6500,0))</f>
        <v>0</v>
      </c>
      <c r="L261" s="90">
        <f>INDEX(Data!G$2:G$6500,MATCH($A261,Data!$A$2:$A$6500,0))</f>
        <v>0</v>
      </c>
      <c r="M261" s="90">
        <f>INDEX(Data!H$2:H$6500,MATCH($A261,Data!$A$2:$A$6500,0))</f>
        <v>0</v>
      </c>
      <c r="N261" s="90">
        <f>INDEX(Data!I$2:I$6500,MATCH($A261,Data!$A$2:$A$6500,0))</f>
        <v>0</v>
      </c>
      <c r="O261" s="83">
        <f>INDEX(Data!J$2:J$6500,MATCH($A261,Data!$A$2:$A$6500,0))</f>
        <v>0</v>
      </c>
      <c r="P261" t="str">
        <f>_xlfn.XLOOKUP(B261,Table3[RefID],Table3[Citation])</f>
        <v>Child (1960)</v>
      </c>
    </row>
    <row r="262" spans="1:16" x14ac:dyDescent="0.35">
      <c r="A262" s="68">
        <v>260</v>
      </c>
      <c r="B262" s="69">
        <v>31</v>
      </c>
      <c r="C262" s="69">
        <v>9012</v>
      </c>
      <c r="D262" s="69">
        <v>3288</v>
      </c>
      <c r="E262" t="str">
        <f>INDEX(Table5[EEZ],MATCH(C262,Table5[Colony_ID],0))</f>
        <v>Kiribati Exclusive Economic Zone</v>
      </c>
      <c r="F262" t="str">
        <f>INDEX(Table5[Corrected Island/Colony Name],MATCH('Full Data'!C262,Table5[Colony_ID],0))</f>
        <v>Nonouti Atoll</v>
      </c>
      <c r="G262" t="str">
        <f>INDEX(Table4[Common_Name],MATCH('Full Data'!D262,Table4[SpcRecID],0))</f>
        <v>Sooty Tern</v>
      </c>
      <c r="H262" s="83" t="str">
        <f>INDEX(Data!E$2:E$6500,MATCH(A262,Data!$A$2:$A$6500,0))</f>
        <v>Confirmed</v>
      </c>
      <c r="I262" s="90">
        <f>INDEX(Data!P$2:P$6500,MATCH(A262,Data!$A$2:$A$6500,0))</f>
        <v>0</v>
      </c>
      <c r="J262" s="90">
        <f>INDEX(Data!Q$2:Q$6500,MATCH($A262,Data!$A$2:$A$6500,0))</f>
        <v>1960</v>
      </c>
      <c r="K262" s="90">
        <f>INDEX(Data!F$2:F$6500,MATCH($A262,Data!$A$2:$A$6500,0))</f>
        <v>0</v>
      </c>
      <c r="L262" s="90">
        <f>INDEX(Data!G$2:G$6500,MATCH($A262,Data!$A$2:$A$6500,0))</f>
        <v>0</v>
      </c>
      <c r="M262" s="90">
        <f>INDEX(Data!H$2:H$6500,MATCH($A262,Data!$A$2:$A$6500,0))</f>
        <v>0</v>
      </c>
      <c r="N262" s="90">
        <f>INDEX(Data!I$2:I$6500,MATCH($A262,Data!$A$2:$A$6500,0))</f>
        <v>0</v>
      </c>
      <c r="O262" s="83">
        <f>INDEX(Data!J$2:J$6500,MATCH($A262,Data!$A$2:$A$6500,0))</f>
        <v>0</v>
      </c>
      <c r="P262" t="str">
        <f>_xlfn.XLOOKUP(B262,Table3[RefID],Table3[Citation])</f>
        <v>Child (1960)</v>
      </c>
    </row>
    <row r="263" spans="1:16" x14ac:dyDescent="0.35">
      <c r="A263" s="68">
        <v>261</v>
      </c>
      <c r="B263" s="69">
        <v>32</v>
      </c>
      <c r="C263" s="69">
        <v>16006</v>
      </c>
      <c r="D263" s="69">
        <v>3294</v>
      </c>
      <c r="E263" t="str">
        <f>INDEX(Table5[EEZ],MATCH(C263,Table5[Colony_ID],0))</f>
        <v>Northern Mariana Islands and Guam Exclusive Economic Zone</v>
      </c>
      <c r="F263" t="str">
        <f>INDEX(Table5[Corrected Island/Colony Name],MATCH('Full Data'!C263,Table5[Colony_ID],0))</f>
        <v>Guam</v>
      </c>
      <c r="G263" t="str">
        <f>INDEX(Table4[Common_Name],MATCH('Full Data'!D263,Table4[SpcRecID],0))</f>
        <v>Brown Noddy</v>
      </c>
      <c r="H263" s="83" t="str">
        <f>INDEX(Data!E$2:E$6500,MATCH(A263,Data!$A$2:$A$6500,0))</f>
        <v>Data Deficient</v>
      </c>
      <c r="I263" s="90">
        <f>INDEX(Data!P$2:P$6500,MATCH(A263,Data!$A$2:$A$6500,0))</f>
        <v>1960</v>
      </c>
      <c r="J263" s="90">
        <f>INDEX(Data!Q$2:Q$6500,MATCH($A263,Data!$A$2:$A$6500,0))</f>
        <v>1960</v>
      </c>
      <c r="K263" s="90">
        <f>INDEX(Data!F$2:F$6500,MATCH($A263,Data!$A$2:$A$6500,0))</f>
        <v>0</v>
      </c>
      <c r="L263" s="90">
        <f>INDEX(Data!G$2:G$6500,MATCH($A263,Data!$A$2:$A$6500,0))</f>
        <v>0</v>
      </c>
      <c r="M263" s="90">
        <f>INDEX(Data!H$2:H$6500,MATCH($A263,Data!$A$2:$A$6500,0))</f>
        <v>0</v>
      </c>
      <c r="N263" s="90">
        <f>INDEX(Data!I$2:I$6500,MATCH($A263,Data!$A$2:$A$6500,0))</f>
        <v>0</v>
      </c>
      <c r="O263" s="83">
        <f>INDEX(Data!J$2:J$6500,MATCH($A263,Data!$A$2:$A$6500,0))</f>
        <v>0</v>
      </c>
      <c r="P263" t="str">
        <f>_xlfn.XLOOKUP(B263,Table3[RefID],Table3[Citation])</f>
        <v>Hartin (1961)</v>
      </c>
    </row>
    <row r="264" spans="1:16" x14ac:dyDescent="0.35">
      <c r="A264" s="68">
        <v>262</v>
      </c>
      <c r="B264" s="69">
        <v>32</v>
      </c>
      <c r="C264" s="69">
        <v>16006</v>
      </c>
      <c r="D264" s="69">
        <v>3298</v>
      </c>
      <c r="E264" t="str">
        <f>INDEX(Table5[EEZ],MATCH(C264,Table5[Colony_ID],0))</f>
        <v>Northern Mariana Islands and Guam Exclusive Economic Zone</v>
      </c>
      <c r="F264" t="str">
        <f>INDEX(Table5[Corrected Island/Colony Name],MATCH('Full Data'!C264,Table5[Colony_ID],0))</f>
        <v>Guam</v>
      </c>
      <c r="G264" t="str">
        <f>INDEX(Table4[Common_Name],MATCH('Full Data'!D264,Table4[SpcRecID],0))</f>
        <v>Common White Tern</v>
      </c>
      <c r="H264" s="83" t="str">
        <f>INDEX(Data!E$2:E$6500,MATCH(A264,Data!$A$2:$A$6500,0))</f>
        <v>Confirmed</v>
      </c>
      <c r="I264" s="90">
        <f>INDEX(Data!P$2:P$6500,MATCH(A264,Data!$A$2:$A$6500,0))</f>
        <v>1960</v>
      </c>
      <c r="J264" s="90">
        <f>INDEX(Data!Q$2:Q$6500,MATCH($A264,Data!$A$2:$A$6500,0))</f>
        <v>1960</v>
      </c>
      <c r="K264" s="90">
        <f>INDEX(Data!F$2:F$6500,MATCH($A264,Data!$A$2:$A$6500,0))</f>
        <v>0</v>
      </c>
      <c r="L264" s="90">
        <f>INDEX(Data!G$2:G$6500,MATCH($A264,Data!$A$2:$A$6500,0))</f>
        <v>0</v>
      </c>
      <c r="M264" s="90">
        <f>INDEX(Data!H$2:H$6500,MATCH($A264,Data!$A$2:$A$6500,0))</f>
        <v>0</v>
      </c>
      <c r="N264" s="90">
        <f>INDEX(Data!I$2:I$6500,MATCH($A264,Data!$A$2:$A$6500,0))</f>
        <v>0</v>
      </c>
      <c r="O264" s="83">
        <f>INDEX(Data!J$2:J$6500,MATCH($A264,Data!$A$2:$A$6500,0))</f>
        <v>0</v>
      </c>
      <c r="P264" t="str">
        <f>_xlfn.XLOOKUP(B264,Table3[RefID],Table3[Citation])</f>
        <v>Hartin (1961)</v>
      </c>
    </row>
    <row r="265" spans="1:16" x14ac:dyDescent="0.35">
      <c r="A265" s="68">
        <v>263</v>
      </c>
      <c r="B265" s="69">
        <v>33</v>
      </c>
      <c r="C265" s="69">
        <v>12063</v>
      </c>
      <c r="D265" s="69">
        <v>3298</v>
      </c>
      <c r="E265" t="str">
        <f>INDEX(Table5[EEZ],MATCH(C265,Table5[Colony_ID],0))</f>
        <v>Micronesian Exclusive Economic Zone</v>
      </c>
      <c r="F265" t="str">
        <f>INDEX(Table5[Corrected Island/Colony Name],MATCH('Full Data'!C265,Table5[Colony_ID],0))</f>
        <v>Gaferut Island</v>
      </c>
      <c r="G265" t="str">
        <f>INDEX(Table4[Common_Name],MATCH('Full Data'!D265,Table4[SpcRecID],0))</f>
        <v>Common White Tern</v>
      </c>
      <c r="H265" s="83" t="str">
        <f>INDEX(Data!E$2:E$6500,MATCH(A265,Data!$A$2:$A$6500,0))</f>
        <v>Probable</v>
      </c>
      <c r="I265" s="90">
        <f>INDEX(Data!P$2:P$6500,MATCH(A265,Data!$A$2:$A$6500,0))</f>
        <v>0</v>
      </c>
      <c r="J265" s="90">
        <f>INDEX(Data!Q$2:Q$6500,MATCH($A265,Data!$A$2:$A$6500,0))</f>
        <v>1961</v>
      </c>
      <c r="K265" s="90">
        <f>INDEX(Data!F$2:F$6500,MATCH($A265,Data!$A$2:$A$6500,0))</f>
        <v>0</v>
      </c>
      <c r="L265" s="90">
        <f>INDEX(Data!G$2:G$6500,MATCH($A265,Data!$A$2:$A$6500,0))</f>
        <v>0</v>
      </c>
      <c r="M265" s="90">
        <f>INDEX(Data!H$2:H$6500,MATCH($A265,Data!$A$2:$A$6500,0))</f>
        <v>0</v>
      </c>
      <c r="N265" s="90">
        <f>INDEX(Data!I$2:I$6500,MATCH($A265,Data!$A$2:$A$6500,0))</f>
        <v>0</v>
      </c>
      <c r="O265" s="83">
        <f>INDEX(Data!J$2:J$6500,MATCH($A265,Data!$A$2:$A$6500,0))</f>
        <v>0</v>
      </c>
      <c r="P265" t="str">
        <f>_xlfn.XLOOKUP(B265,Table3[RefID],Table3[Citation])</f>
        <v>Niering (1961)</v>
      </c>
    </row>
    <row r="266" spans="1:16" x14ac:dyDescent="0.35">
      <c r="A266" s="68">
        <v>264</v>
      </c>
      <c r="B266" s="69">
        <v>33</v>
      </c>
      <c r="C266" s="69">
        <v>12063</v>
      </c>
      <c r="D266" s="70">
        <v>3845</v>
      </c>
      <c r="E266" t="str">
        <f>INDEX(Table5[EEZ],MATCH(C266,Table5[Colony_ID],0))</f>
        <v>Micronesian Exclusive Economic Zone</v>
      </c>
      <c r="F266" t="str">
        <f>INDEX(Table5[Corrected Island/Colony Name],MATCH('Full Data'!C266,Table5[Colony_ID],0))</f>
        <v>Gaferut Island</v>
      </c>
      <c r="G266" t="str">
        <f>INDEX(Table4[Common_Name],MATCH('Full Data'!D266,Table4[SpcRecID],0))</f>
        <v>Great Frigatebird</v>
      </c>
      <c r="H266" s="83" t="str">
        <f>INDEX(Data!E$2:E$6500,MATCH(A266,Data!$A$2:$A$6500,0))</f>
        <v>Confirmed</v>
      </c>
      <c r="I266" s="90">
        <f>INDEX(Data!P$2:P$6500,MATCH(A266,Data!$A$2:$A$6500,0))</f>
        <v>0</v>
      </c>
      <c r="J266" s="90">
        <f>INDEX(Data!Q$2:Q$6500,MATCH($A266,Data!$A$2:$A$6500,0))</f>
        <v>1954</v>
      </c>
      <c r="K266" s="90">
        <f>INDEX(Data!F$2:F$6500,MATCH($A266,Data!$A$2:$A$6500,0))</f>
        <v>550</v>
      </c>
      <c r="L266" s="90">
        <f>INDEX(Data!G$2:G$6500,MATCH($A266,Data!$A$2:$A$6500,0))</f>
        <v>550</v>
      </c>
      <c r="M266" s="90">
        <f>INDEX(Data!H$2:H$6500,MATCH($A266,Data!$A$2:$A$6500,0))</f>
        <v>0</v>
      </c>
      <c r="N266" s="90">
        <f>INDEX(Data!I$2:I$6500,MATCH($A266,Data!$A$2:$A$6500,0))</f>
        <v>0</v>
      </c>
      <c r="O266" s="83" t="str">
        <f>INDEX(Data!J$2:J$6500,MATCH($A266,Data!$A$2:$A$6500,0))</f>
        <v>mature individuals</v>
      </c>
      <c r="P266" t="str">
        <f>_xlfn.XLOOKUP(B266,Table3[RefID],Table3[Citation])</f>
        <v>Niering (1961)</v>
      </c>
    </row>
    <row r="267" spans="1:16" x14ac:dyDescent="0.35">
      <c r="A267" s="68">
        <v>265</v>
      </c>
      <c r="B267" s="69">
        <v>33</v>
      </c>
      <c r="C267" s="69">
        <v>12063</v>
      </c>
      <c r="D267" s="69">
        <v>3658</v>
      </c>
      <c r="E267" t="str">
        <f>INDEX(Table5[EEZ],MATCH(C267,Table5[Colony_ID],0))</f>
        <v>Micronesian Exclusive Economic Zone</v>
      </c>
      <c r="F267" t="str">
        <f>INDEX(Table5[Corrected Island/Colony Name],MATCH('Full Data'!C267,Table5[Colony_ID],0))</f>
        <v>Gaferut Island</v>
      </c>
      <c r="G267" t="str">
        <f>INDEX(Table4[Common_Name],MATCH('Full Data'!D267,Table4[SpcRecID],0))</f>
        <v>Red-footed Booby</v>
      </c>
      <c r="H267" s="83" t="str">
        <f>INDEX(Data!E$2:E$6500,MATCH(A267,Data!$A$2:$A$6500,0))</f>
        <v>Probable</v>
      </c>
      <c r="I267" s="90">
        <f>INDEX(Data!P$2:P$6500,MATCH(A267,Data!$A$2:$A$6500,0))</f>
        <v>0</v>
      </c>
      <c r="J267" s="90">
        <f>INDEX(Data!Q$2:Q$6500,MATCH($A267,Data!$A$2:$A$6500,0))</f>
        <v>1954</v>
      </c>
      <c r="K267" s="90">
        <f>INDEX(Data!F$2:F$6500,MATCH($A267,Data!$A$2:$A$6500,0))</f>
        <v>0</v>
      </c>
      <c r="L267" s="90">
        <f>INDEX(Data!G$2:G$6500,MATCH($A267,Data!$A$2:$A$6500,0))</f>
        <v>0</v>
      </c>
      <c r="M267" s="90">
        <f>INDEX(Data!H$2:H$6500,MATCH($A267,Data!$A$2:$A$6500,0))</f>
        <v>0</v>
      </c>
      <c r="N267" s="90">
        <f>INDEX(Data!I$2:I$6500,MATCH($A267,Data!$A$2:$A$6500,0))</f>
        <v>0</v>
      </c>
      <c r="O267" s="83">
        <f>INDEX(Data!J$2:J$6500,MATCH($A267,Data!$A$2:$A$6500,0))</f>
        <v>0</v>
      </c>
      <c r="P267" t="str">
        <f>_xlfn.XLOOKUP(B267,Table3[RefID],Table3[Citation])</f>
        <v>Niering (1961)</v>
      </c>
    </row>
    <row r="268" spans="1:16" x14ac:dyDescent="0.35">
      <c r="A268" s="68">
        <v>266</v>
      </c>
      <c r="B268" s="69">
        <v>34</v>
      </c>
      <c r="C268" s="69">
        <v>12023</v>
      </c>
      <c r="D268" s="69">
        <v>3295</v>
      </c>
      <c r="E268" t="str">
        <f>INDEX(Table5[EEZ],MATCH(C268,Table5[Colony_ID],0))</f>
        <v>Micronesian Exclusive Economic Zone</v>
      </c>
      <c r="F268" t="str">
        <f>INDEX(Table5[Corrected Island/Colony Name],MATCH('Full Data'!C268,Table5[Colony_ID],0))</f>
        <v>Fanamar</v>
      </c>
      <c r="G268" t="str">
        <f>INDEX(Table4[Common_Name],MATCH('Full Data'!D268,Table4[SpcRecID],0))</f>
        <v>Black Noddy</v>
      </c>
      <c r="H268" s="83" t="str">
        <f>INDEX(Data!E$2:E$6500,MATCH(A268,Data!$A$2:$A$6500,0))</f>
        <v>Confirmed</v>
      </c>
      <c r="I268" s="90">
        <f>INDEX(Data!P$2:P$6500,MATCH(A268,Data!$A$2:$A$6500,0))</f>
        <v>1993</v>
      </c>
      <c r="J268" s="90">
        <f>INDEX(Data!Q$2:Q$6500,MATCH($A268,Data!$A$2:$A$6500,0))</f>
        <v>1957</v>
      </c>
      <c r="K268" s="90">
        <f>INDEX(Data!F$2:F$6500,MATCH($A268,Data!$A$2:$A$6500,0))</f>
        <v>1</v>
      </c>
      <c r="L268" s="90">
        <f>INDEX(Data!G$2:G$6500,MATCH($A268,Data!$A$2:$A$6500,0))</f>
        <v>1</v>
      </c>
      <c r="M268" s="90">
        <f>INDEX(Data!H$2:H$6500,MATCH($A268,Data!$A$2:$A$6500,0))</f>
        <v>0</v>
      </c>
      <c r="N268" s="90">
        <f>INDEX(Data!I$2:I$6500,MATCH($A268,Data!$A$2:$A$6500,0))</f>
        <v>0</v>
      </c>
      <c r="O268" s="83" t="str">
        <f>INDEX(Data!J$2:J$6500,MATCH($A268,Data!$A$2:$A$6500,0))</f>
        <v>nests</v>
      </c>
      <c r="P268" t="str">
        <f>_xlfn.XLOOKUP(B268,Table3[RefID],Table3[Citation])</f>
        <v>Brandt (1962)</v>
      </c>
    </row>
    <row r="269" spans="1:16" x14ac:dyDescent="0.35">
      <c r="A269" s="68">
        <v>267</v>
      </c>
      <c r="B269" s="69">
        <v>34</v>
      </c>
      <c r="C269" s="69">
        <v>12023</v>
      </c>
      <c r="D269" s="69">
        <v>3268</v>
      </c>
      <c r="E269" t="str">
        <f>INDEX(Table5[EEZ],MATCH(C269,Table5[Colony_ID],0))</f>
        <v>Micronesian Exclusive Economic Zone</v>
      </c>
      <c r="F269" t="str">
        <f>INDEX(Table5[Corrected Island/Colony Name],MATCH('Full Data'!C269,Table5[Colony_ID],0))</f>
        <v>Fanamar</v>
      </c>
      <c r="G269" t="str">
        <f>INDEX(Table4[Common_Name],MATCH('Full Data'!D269,Table4[SpcRecID],0))</f>
        <v>Black-naped Tern</v>
      </c>
      <c r="H269" s="83" t="str">
        <f>INDEX(Data!E$2:E$6500,MATCH(A269,Data!$A$2:$A$6500,0))</f>
        <v>Confirmed</v>
      </c>
      <c r="I269" s="90">
        <f>INDEX(Data!P$2:P$6500,MATCH(A269,Data!$A$2:$A$6500,0))</f>
        <v>0</v>
      </c>
      <c r="J269" s="90">
        <f>INDEX(Data!Q$2:Q$6500,MATCH($A269,Data!$A$2:$A$6500,0))</f>
        <v>1959</v>
      </c>
      <c r="K269" s="90">
        <f>INDEX(Data!F$2:F$6500,MATCH($A269,Data!$A$2:$A$6500,0))</f>
        <v>1</v>
      </c>
      <c r="L269" s="90">
        <f>INDEX(Data!G$2:G$6500,MATCH($A269,Data!$A$2:$A$6500,0))</f>
        <v>1</v>
      </c>
      <c r="M269" s="90">
        <f>INDEX(Data!H$2:H$6500,MATCH($A269,Data!$A$2:$A$6500,0))</f>
        <v>0</v>
      </c>
      <c r="N269" s="90">
        <f>INDEX(Data!I$2:I$6500,MATCH($A269,Data!$A$2:$A$6500,0))</f>
        <v>0</v>
      </c>
      <c r="O269" s="83" t="str">
        <f>INDEX(Data!J$2:J$6500,MATCH($A269,Data!$A$2:$A$6500,0))</f>
        <v>nests</v>
      </c>
      <c r="P269" t="str">
        <f>_xlfn.XLOOKUP(B269,Table3[RefID],Table3[Citation])</f>
        <v>Brandt (1962)</v>
      </c>
    </row>
    <row r="270" spans="1:16" x14ac:dyDescent="0.35">
      <c r="A270" s="68">
        <v>268</v>
      </c>
      <c r="B270" s="69">
        <v>34</v>
      </c>
      <c r="C270" s="69">
        <v>12059</v>
      </c>
      <c r="D270" s="69">
        <v>3659</v>
      </c>
      <c r="E270" t="str">
        <f>INDEX(Table5[EEZ],MATCH(C270,Table5[Colony_ID],0))</f>
        <v>Micronesian Exclusive Economic Zone</v>
      </c>
      <c r="F270" t="str">
        <f>INDEX(Table5[Corrected Island/Colony Name],MATCH('Full Data'!C270,Table5[Colony_ID],0))</f>
        <v>East Fayu</v>
      </c>
      <c r="G270" t="str">
        <f>INDEX(Table4[Common_Name],MATCH('Full Data'!D270,Table4[SpcRecID],0))</f>
        <v>Brown Booby</v>
      </c>
      <c r="H270" s="83" t="str">
        <f>INDEX(Data!E$2:E$6500,MATCH(A270,Data!$A$2:$A$6500,0))</f>
        <v>Confirmed</v>
      </c>
      <c r="I270" s="90">
        <f>INDEX(Data!P$2:P$6500,MATCH(A270,Data!$A$2:$A$6500,0))</f>
        <v>0</v>
      </c>
      <c r="J270" s="90">
        <f>INDEX(Data!Q$2:Q$6500,MATCH($A270,Data!$A$2:$A$6500,0))</f>
        <v>1958</v>
      </c>
      <c r="K270" s="90">
        <f>INDEX(Data!F$2:F$6500,MATCH($A270,Data!$A$2:$A$6500,0))</f>
        <v>0</v>
      </c>
      <c r="L270" s="90">
        <f>INDEX(Data!G$2:G$6500,MATCH($A270,Data!$A$2:$A$6500,0))</f>
        <v>0</v>
      </c>
      <c r="M270" s="90">
        <f>INDEX(Data!H$2:H$6500,MATCH($A270,Data!$A$2:$A$6500,0))</f>
        <v>0</v>
      </c>
      <c r="N270" s="90">
        <f>INDEX(Data!I$2:I$6500,MATCH($A270,Data!$A$2:$A$6500,0))</f>
        <v>0</v>
      </c>
      <c r="O270" s="83">
        <f>INDEX(Data!J$2:J$6500,MATCH($A270,Data!$A$2:$A$6500,0))</f>
        <v>0</v>
      </c>
      <c r="P270" t="str">
        <f>_xlfn.XLOOKUP(B270,Table3[RefID],Table3[Citation])</f>
        <v>Brandt (1962)</v>
      </c>
    </row>
    <row r="271" spans="1:16" x14ac:dyDescent="0.35">
      <c r="A271" s="68">
        <v>269</v>
      </c>
      <c r="B271" s="69">
        <v>34</v>
      </c>
      <c r="C271" s="69">
        <v>12031</v>
      </c>
      <c r="D271" s="69">
        <v>3294</v>
      </c>
      <c r="E271" t="str">
        <f>INDEX(Table5[EEZ],MATCH(C271,Table5[Colony_ID],0))</f>
        <v>Micronesian Exclusive Economic Zone</v>
      </c>
      <c r="F271" t="str">
        <f>INDEX(Table5[Corrected Island/Colony Name],MATCH('Full Data'!C271,Table5[Colony_ID],0))</f>
        <v>Moen</v>
      </c>
      <c r="G271" t="str">
        <f>INDEX(Table4[Common_Name],MATCH('Full Data'!D271,Table4[SpcRecID],0))</f>
        <v>Brown Noddy</v>
      </c>
      <c r="H271" s="83" t="str">
        <f>INDEX(Data!E$2:E$6500,MATCH(A271,Data!$A$2:$A$6500,0))</f>
        <v>Confirmed</v>
      </c>
      <c r="I271" s="90">
        <f>INDEX(Data!P$2:P$6500,MATCH(A271,Data!$A$2:$A$6500,0))</f>
        <v>0</v>
      </c>
      <c r="J271" s="90">
        <f>INDEX(Data!Q$2:Q$6500,MATCH($A271,Data!$A$2:$A$6500,0))</f>
        <v>1960</v>
      </c>
      <c r="K271" s="90">
        <f>INDEX(Data!F$2:F$6500,MATCH($A271,Data!$A$2:$A$6500,0))</f>
        <v>0</v>
      </c>
      <c r="L271" s="90">
        <f>INDEX(Data!G$2:G$6500,MATCH($A271,Data!$A$2:$A$6500,0))</f>
        <v>0</v>
      </c>
      <c r="M271" s="90">
        <f>INDEX(Data!H$2:H$6500,MATCH($A271,Data!$A$2:$A$6500,0))</f>
        <v>1</v>
      </c>
      <c r="N271" s="90">
        <f>INDEX(Data!I$2:I$6500,MATCH($A271,Data!$A$2:$A$6500,0))</f>
        <v>49</v>
      </c>
      <c r="O271" s="83" t="str">
        <f>INDEX(Data!J$2:J$6500,MATCH($A271,Data!$A$2:$A$6500,0))</f>
        <v>nests</v>
      </c>
      <c r="P271" t="str">
        <f>_xlfn.XLOOKUP(B271,Table3[RefID],Table3[Citation])</f>
        <v>Brandt (1962)</v>
      </c>
    </row>
    <row r="272" spans="1:16" x14ac:dyDescent="0.35">
      <c r="A272" s="68">
        <v>270</v>
      </c>
      <c r="B272" s="69">
        <v>34</v>
      </c>
      <c r="C272" s="69">
        <v>12041</v>
      </c>
      <c r="D272" s="69">
        <v>3294</v>
      </c>
      <c r="E272" t="str">
        <f>INDEX(Table5[EEZ],MATCH(C272,Table5[Colony_ID],0))</f>
        <v>Micronesian Exclusive Economic Zone</v>
      </c>
      <c r="F272" t="str">
        <f>INDEX(Table5[Corrected Island/Colony Name],MATCH('Full Data'!C272,Table5[Colony_ID],0))</f>
        <v>Pata Peninsula, Tol</v>
      </c>
      <c r="G272" t="str">
        <f>INDEX(Table4[Common_Name],MATCH('Full Data'!D272,Table4[SpcRecID],0))</f>
        <v>Brown Noddy</v>
      </c>
      <c r="H272" s="83" t="str">
        <f>INDEX(Data!E$2:E$6500,MATCH(A272,Data!$A$2:$A$6500,0))</f>
        <v>Confirmed</v>
      </c>
      <c r="I272" s="90">
        <f>INDEX(Data!P$2:P$6500,MATCH(A272,Data!$A$2:$A$6500,0))</f>
        <v>0</v>
      </c>
      <c r="J272" s="90">
        <f>INDEX(Data!Q$2:Q$6500,MATCH($A272,Data!$A$2:$A$6500,0))</f>
        <v>1960</v>
      </c>
      <c r="K272" s="90">
        <f>INDEX(Data!F$2:F$6500,MATCH($A272,Data!$A$2:$A$6500,0))</f>
        <v>0</v>
      </c>
      <c r="L272" s="90">
        <f>INDEX(Data!G$2:G$6500,MATCH($A272,Data!$A$2:$A$6500,0))</f>
        <v>0</v>
      </c>
      <c r="M272" s="90">
        <f>INDEX(Data!H$2:H$6500,MATCH($A272,Data!$A$2:$A$6500,0))</f>
        <v>1</v>
      </c>
      <c r="N272" s="90">
        <f>INDEX(Data!I$2:I$6500,MATCH($A272,Data!$A$2:$A$6500,0))</f>
        <v>49</v>
      </c>
      <c r="O272" s="83" t="str">
        <f>INDEX(Data!J$2:J$6500,MATCH($A272,Data!$A$2:$A$6500,0))</f>
        <v>nests</v>
      </c>
      <c r="P272" t="str">
        <f>_xlfn.XLOOKUP(B272,Table3[RefID],Table3[Citation])</f>
        <v>Brandt (1962)</v>
      </c>
    </row>
    <row r="273" spans="1:16" x14ac:dyDescent="0.35">
      <c r="A273" s="68">
        <v>271</v>
      </c>
      <c r="B273" s="69">
        <v>34</v>
      </c>
      <c r="C273" s="69">
        <v>12023</v>
      </c>
      <c r="D273" s="69">
        <v>3298</v>
      </c>
      <c r="E273" t="str">
        <f>INDEX(Table5[EEZ],MATCH(C273,Table5[Colony_ID],0))</f>
        <v>Micronesian Exclusive Economic Zone</v>
      </c>
      <c r="F273" t="str">
        <f>INDEX(Table5[Corrected Island/Colony Name],MATCH('Full Data'!C273,Table5[Colony_ID],0))</f>
        <v>Fanamar</v>
      </c>
      <c r="G273" t="str">
        <f>INDEX(Table4[Common_Name],MATCH('Full Data'!D273,Table4[SpcRecID],0))</f>
        <v>Common White Tern</v>
      </c>
      <c r="H273" s="83" t="str">
        <f>INDEX(Data!E$2:E$6500,MATCH(A273,Data!$A$2:$A$6500,0))</f>
        <v>Confirmed</v>
      </c>
      <c r="I273" s="90">
        <f>INDEX(Data!P$2:P$6500,MATCH(A273,Data!$A$2:$A$6500,0))</f>
        <v>0</v>
      </c>
      <c r="J273" s="90" t="str">
        <f>INDEX(Data!Q$2:Q$6500,MATCH($A273,Data!$A$2:$A$6500,0))</f>
        <v>&lt;1960</v>
      </c>
      <c r="K273" s="90">
        <f>INDEX(Data!F$2:F$6500,MATCH($A273,Data!$A$2:$A$6500,0))</f>
        <v>0</v>
      </c>
      <c r="L273" s="90">
        <f>INDEX(Data!G$2:G$6500,MATCH($A273,Data!$A$2:$A$6500,0))</f>
        <v>0</v>
      </c>
      <c r="M273" s="90">
        <f>INDEX(Data!H$2:H$6500,MATCH($A273,Data!$A$2:$A$6500,0))</f>
        <v>1</v>
      </c>
      <c r="N273" s="90">
        <f>INDEX(Data!I$2:I$6500,MATCH($A273,Data!$A$2:$A$6500,0))</f>
        <v>49</v>
      </c>
      <c r="O273" s="83" t="str">
        <f>INDEX(Data!J$2:J$6500,MATCH($A273,Data!$A$2:$A$6500,0))</f>
        <v>nests</v>
      </c>
      <c r="P273" t="str">
        <f>_xlfn.XLOOKUP(B273,Table3[RefID],Table3[Citation])</f>
        <v>Brandt (1962)</v>
      </c>
    </row>
    <row r="274" spans="1:16" x14ac:dyDescent="0.35">
      <c r="A274" s="68">
        <v>272</v>
      </c>
      <c r="B274" s="69">
        <v>34</v>
      </c>
      <c r="C274" s="69">
        <v>12059</v>
      </c>
      <c r="D274" s="69">
        <v>3263</v>
      </c>
      <c r="E274" t="str">
        <f>INDEX(Table5[EEZ],MATCH(C274,Table5[Colony_ID],0))</f>
        <v>Micronesian Exclusive Economic Zone</v>
      </c>
      <c r="F274" t="str">
        <f>INDEX(Table5[Corrected Island/Colony Name],MATCH('Full Data'!C274,Table5[Colony_ID],0))</f>
        <v>East Fayu</v>
      </c>
      <c r="G274" t="str">
        <f>INDEX(Table4[Common_Name],MATCH('Full Data'!D274,Table4[SpcRecID],0))</f>
        <v>Greater crested Tern</v>
      </c>
      <c r="H274" s="83" t="str">
        <f>INDEX(Data!E$2:E$6500,MATCH(A274,Data!$A$2:$A$6500,0))</f>
        <v>Confirmed</v>
      </c>
      <c r="I274" s="90">
        <f>INDEX(Data!P$2:P$6500,MATCH(A274,Data!$A$2:$A$6500,0))</f>
        <v>0</v>
      </c>
      <c r="J274" s="90">
        <f>INDEX(Data!Q$2:Q$6500,MATCH($A274,Data!$A$2:$A$6500,0))</f>
        <v>1958</v>
      </c>
      <c r="K274" s="90">
        <f>INDEX(Data!F$2:F$6500,MATCH($A274,Data!$A$2:$A$6500,0))</f>
        <v>0</v>
      </c>
      <c r="L274" s="90">
        <f>INDEX(Data!G$2:G$6500,MATCH($A274,Data!$A$2:$A$6500,0))</f>
        <v>0</v>
      </c>
      <c r="M274" s="90">
        <f>INDEX(Data!H$2:H$6500,MATCH($A274,Data!$A$2:$A$6500,0))</f>
        <v>0</v>
      </c>
      <c r="N274" s="90">
        <f>INDEX(Data!I$2:I$6500,MATCH($A274,Data!$A$2:$A$6500,0))</f>
        <v>0</v>
      </c>
      <c r="O274" s="83">
        <f>INDEX(Data!J$2:J$6500,MATCH($A274,Data!$A$2:$A$6500,0))</f>
        <v>0</v>
      </c>
      <c r="P274" t="str">
        <f>_xlfn.XLOOKUP(B274,Table3[RefID],Table3[Citation])</f>
        <v>Brandt (1962)</v>
      </c>
    </row>
    <row r="275" spans="1:16" x14ac:dyDescent="0.35">
      <c r="A275" s="68">
        <v>273</v>
      </c>
      <c r="B275" s="69">
        <v>34</v>
      </c>
      <c r="C275" s="69">
        <v>12059</v>
      </c>
      <c r="D275" s="70">
        <v>3845</v>
      </c>
      <c r="E275" t="str">
        <f>INDEX(Table5[EEZ],MATCH(C275,Table5[Colony_ID],0))</f>
        <v>Micronesian Exclusive Economic Zone</v>
      </c>
      <c r="F275" t="str">
        <f>INDEX(Table5[Corrected Island/Colony Name],MATCH('Full Data'!C275,Table5[Colony_ID],0))</f>
        <v>East Fayu</v>
      </c>
      <c r="G275" t="str">
        <f>INDEX(Table4[Common_Name],MATCH('Full Data'!D275,Table4[SpcRecID],0))</f>
        <v>Great Frigatebird</v>
      </c>
      <c r="H275" s="83" t="str">
        <f>INDEX(Data!E$2:E$6500,MATCH(A275,Data!$A$2:$A$6500,0))</f>
        <v>Confirmed</v>
      </c>
      <c r="I275" s="90">
        <f>INDEX(Data!P$2:P$6500,MATCH(A275,Data!$A$2:$A$6500,0))</f>
        <v>0</v>
      </c>
      <c r="J275" s="90">
        <f>INDEX(Data!Q$2:Q$6500,MATCH($A275,Data!$A$2:$A$6500,0))</f>
        <v>1958</v>
      </c>
      <c r="K275" s="90">
        <f>INDEX(Data!F$2:F$6500,MATCH($A275,Data!$A$2:$A$6500,0))</f>
        <v>0</v>
      </c>
      <c r="L275" s="90">
        <f>INDEX(Data!G$2:G$6500,MATCH($A275,Data!$A$2:$A$6500,0))</f>
        <v>0</v>
      </c>
      <c r="M275" s="90">
        <f>INDEX(Data!H$2:H$6500,MATCH($A275,Data!$A$2:$A$6500,0))</f>
        <v>250</v>
      </c>
      <c r="N275" s="90">
        <f>INDEX(Data!I$2:I$6500,MATCH($A275,Data!$A$2:$A$6500,0))</f>
        <v>999</v>
      </c>
      <c r="O275" s="83">
        <f>INDEX(Data!J$2:J$6500,MATCH($A275,Data!$A$2:$A$6500,0))</f>
        <v>0</v>
      </c>
      <c r="P275" t="str">
        <f>_xlfn.XLOOKUP(B275,Table3[RefID],Table3[Citation])</f>
        <v>Brandt (1962)</v>
      </c>
    </row>
    <row r="276" spans="1:16" x14ac:dyDescent="0.35">
      <c r="A276" s="68">
        <v>274</v>
      </c>
      <c r="B276" s="69">
        <v>34</v>
      </c>
      <c r="C276" s="69">
        <v>12059</v>
      </c>
      <c r="D276" s="69">
        <v>3658</v>
      </c>
      <c r="E276" t="str">
        <f>INDEX(Table5[EEZ],MATCH(C276,Table5[Colony_ID],0))</f>
        <v>Micronesian Exclusive Economic Zone</v>
      </c>
      <c r="F276" t="str">
        <f>INDEX(Table5[Corrected Island/Colony Name],MATCH('Full Data'!C276,Table5[Colony_ID],0))</f>
        <v>East Fayu</v>
      </c>
      <c r="G276" t="str">
        <f>INDEX(Table4[Common_Name],MATCH('Full Data'!D276,Table4[SpcRecID],0))</f>
        <v>Red-footed Booby</v>
      </c>
      <c r="H276" s="83" t="str">
        <f>INDEX(Data!E$2:E$6500,MATCH(A276,Data!$A$2:$A$6500,0))</f>
        <v>Confirmed</v>
      </c>
      <c r="I276" s="90">
        <f>INDEX(Data!P$2:P$6500,MATCH(A276,Data!$A$2:$A$6500,0))</f>
        <v>0</v>
      </c>
      <c r="J276" s="90">
        <f>INDEX(Data!Q$2:Q$6500,MATCH($A276,Data!$A$2:$A$6500,0))</f>
        <v>1958</v>
      </c>
      <c r="K276" s="90">
        <f>INDEX(Data!F$2:F$6500,MATCH($A276,Data!$A$2:$A$6500,0))</f>
        <v>0</v>
      </c>
      <c r="L276" s="90">
        <f>INDEX(Data!G$2:G$6500,MATCH($A276,Data!$A$2:$A$6500,0))</f>
        <v>0</v>
      </c>
      <c r="M276" s="90">
        <f>INDEX(Data!H$2:H$6500,MATCH($A276,Data!$A$2:$A$6500,0))</f>
        <v>0</v>
      </c>
      <c r="N276" s="90">
        <f>INDEX(Data!I$2:I$6500,MATCH($A276,Data!$A$2:$A$6500,0))</f>
        <v>0</v>
      </c>
      <c r="O276" s="83">
        <f>INDEX(Data!J$2:J$6500,MATCH($A276,Data!$A$2:$A$6500,0))</f>
        <v>0</v>
      </c>
      <c r="P276" t="str">
        <f>_xlfn.XLOOKUP(B276,Table3[RefID],Table3[Citation])</f>
        <v>Brandt (1962)</v>
      </c>
    </row>
    <row r="277" spans="1:16" x14ac:dyDescent="0.35">
      <c r="A277" s="68">
        <v>275</v>
      </c>
      <c r="B277" s="69">
        <v>34</v>
      </c>
      <c r="C277" s="69">
        <v>12107</v>
      </c>
      <c r="D277" s="69">
        <v>3658</v>
      </c>
      <c r="E277" t="str">
        <f>INDEX(Table5[EEZ],MATCH(C277,Table5[Colony_ID],0))</f>
        <v>Micronesian Exclusive Economic Zone</v>
      </c>
      <c r="F277" t="str">
        <f>INDEX(Table5[Corrected Island/Colony Name],MATCH('Full Data'!C277,Table5[Colony_ID],0))</f>
        <v>Aliare</v>
      </c>
      <c r="G277" t="str">
        <f>INDEX(Table4[Common_Name],MATCH('Full Data'!D277,Table4[SpcRecID],0))</f>
        <v>Red-footed Booby</v>
      </c>
      <c r="H277" s="83" t="str">
        <f>INDEX(Data!E$2:E$6500,MATCH(A277,Data!$A$2:$A$6500,0))</f>
        <v>Probable</v>
      </c>
      <c r="I277" s="90">
        <f>INDEX(Data!P$2:P$6500,MATCH(A277,Data!$A$2:$A$6500,0))</f>
        <v>0</v>
      </c>
      <c r="J277" s="90">
        <f>INDEX(Data!Q$2:Q$6500,MATCH($A277,Data!$A$2:$A$6500,0))</f>
        <v>1960</v>
      </c>
      <c r="K277" s="90">
        <f>INDEX(Data!F$2:F$6500,MATCH($A277,Data!$A$2:$A$6500,0))</f>
        <v>0</v>
      </c>
      <c r="L277" s="90">
        <f>INDEX(Data!G$2:G$6500,MATCH($A277,Data!$A$2:$A$6500,0))</f>
        <v>0</v>
      </c>
      <c r="M277" s="90">
        <f>INDEX(Data!H$2:H$6500,MATCH($A277,Data!$A$2:$A$6500,0))</f>
        <v>0</v>
      </c>
      <c r="N277" s="90">
        <f>INDEX(Data!I$2:I$6500,MATCH($A277,Data!$A$2:$A$6500,0))</f>
        <v>0</v>
      </c>
      <c r="O277" s="83">
        <f>INDEX(Data!J$2:J$6500,MATCH($A277,Data!$A$2:$A$6500,0))</f>
        <v>0</v>
      </c>
      <c r="P277" t="str">
        <f>_xlfn.XLOOKUP(B277,Table3[RefID],Table3[Citation])</f>
        <v>Brandt (1962)</v>
      </c>
    </row>
    <row r="278" spans="1:16" x14ac:dyDescent="0.35">
      <c r="A278" s="68">
        <v>276</v>
      </c>
      <c r="B278" s="69">
        <v>34</v>
      </c>
      <c r="C278" s="69">
        <v>12059</v>
      </c>
      <c r="D278" s="69">
        <v>3288</v>
      </c>
      <c r="E278" t="str">
        <f>INDEX(Table5[EEZ],MATCH(C278,Table5[Colony_ID],0))</f>
        <v>Micronesian Exclusive Economic Zone</v>
      </c>
      <c r="F278" t="str">
        <f>INDEX(Table5[Corrected Island/Colony Name],MATCH('Full Data'!C278,Table5[Colony_ID],0))</f>
        <v>East Fayu</v>
      </c>
      <c r="G278" t="str">
        <f>INDEX(Table4[Common_Name],MATCH('Full Data'!D278,Table4[SpcRecID],0))</f>
        <v>Sooty Tern</v>
      </c>
      <c r="H278" s="83" t="str">
        <f>INDEX(Data!E$2:E$6500,MATCH(A278,Data!$A$2:$A$6500,0))</f>
        <v>Confirmed</v>
      </c>
      <c r="I278" s="90">
        <f>INDEX(Data!P$2:P$6500,MATCH(A278,Data!$A$2:$A$6500,0))</f>
        <v>0</v>
      </c>
      <c r="J278" s="90">
        <f>INDEX(Data!Q$2:Q$6500,MATCH($A278,Data!$A$2:$A$6500,0))</f>
        <v>1958</v>
      </c>
      <c r="K278" s="90">
        <f>INDEX(Data!F$2:F$6500,MATCH($A278,Data!$A$2:$A$6500,0))</f>
        <v>0</v>
      </c>
      <c r="L278" s="90">
        <f>INDEX(Data!G$2:G$6500,MATCH($A278,Data!$A$2:$A$6500,0))</f>
        <v>0</v>
      </c>
      <c r="M278" s="90">
        <f>INDEX(Data!H$2:H$6500,MATCH($A278,Data!$A$2:$A$6500,0))</f>
        <v>2500</v>
      </c>
      <c r="N278" s="90">
        <f>INDEX(Data!I$2:I$6500,MATCH($A278,Data!$A$2:$A$6500,0))</f>
        <v>9999</v>
      </c>
      <c r="O278" s="83">
        <f>INDEX(Data!J$2:J$6500,MATCH($A278,Data!$A$2:$A$6500,0))</f>
        <v>0</v>
      </c>
      <c r="P278" t="str">
        <f>_xlfn.XLOOKUP(B278,Table3[RefID],Table3[Citation])</f>
        <v>Brandt (1962)</v>
      </c>
    </row>
    <row r="279" spans="1:16" x14ac:dyDescent="0.35">
      <c r="A279" s="68">
        <v>277</v>
      </c>
      <c r="B279" s="69">
        <v>34</v>
      </c>
      <c r="C279" s="69">
        <v>12080</v>
      </c>
      <c r="D279" s="69">
        <v>3288</v>
      </c>
      <c r="E279" t="str">
        <f>INDEX(Table5[EEZ],MATCH(C279,Table5[Colony_ID],0))</f>
        <v>Micronesian Exclusive Economic Zone</v>
      </c>
      <c r="F279" t="str">
        <f>INDEX(Table5[Corrected Island/Colony Name],MATCH('Full Data'!C279,Table5[Colony_ID],0))</f>
        <v>Piherararh</v>
      </c>
      <c r="G279" t="str">
        <f>INDEX(Table4[Common_Name],MATCH('Full Data'!D279,Table4[SpcRecID],0))</f>
        <v>Sooty Tern</v>
      </c>
      <c r="H279" s="83" t="str">
        <f>INDEX(Data!E$2:E$6500,MATCH(A279,Data!$A$2:$A$6500,0))</f>
        <v>Potential Breeding</v>
      </c>
      <c r="I279" s="90">
        <f>INDEX(Data!P$2:P$6500,MATCH(A279,Data!$A$2:$A$6500,0))</f>
        <v>0</v>
      </c>
      <c r="J279" s="90">
        <f>INDEX(Data!Q$2:Q$6500,MATCH($A279,Data!$A$2:$A$6500,0))</f>
        <v>1960</v>
      </c>
      <c r="K279" s="90">
        <f>INDEX(Data!F$2:F$6500,MATCH($A279,Data!$A$2:$A$6500,0))</f>
        <v>0</v>
      </c>
      <c r="L279" s="90">
        <f>INDEX(Data!G$2:G$6500,MATCH($A279,Data!$A$2:$A$6500,0))</f>
        <v>0</v>
      </c>
      <c r="M279" s="90">
        <f>INDEX(Data!H$2:H$6500,MATCH($A279,Data!$A$2:$A$6500,0))</f>
        <v>0</v>
      </c>
      <c r="N279" s="90">
        <f>INDEX(Data!I$2:I$6500,MATCH($A279,Data!$A$2:$A$6500,0))</f>
        <v>0</v>
      </c>
      <c r="O279" s="83">
        <f>INDEX(Data!J$2:J$6500,MATCH($A279,Data!$A$2:$A$6500,0))</f>
        <v>0</v>
      </c>
      <c r="P279" t="str">
        <f>_xlfn.XLOOKUP(B279,Table3[RefID],Table3[Citation])</f>
        <v>Brandt (1962)</v>
      </c>
    </row>
    <row r="280" spans="1:16" x14ac:dyDescent="0.35">
      <c r="A280" s="68">
        <v>278</v>
      </c>
      <c r="B280" s="69">
        <v>34</v>
      </c>
      <c r="C280" s="69">
        <v>12031</v>
      </c>
      <c r="D280" s="69">
        <v>3650</v>
      </c>
      <c r="E280" t="str">
        <f>INDEX(Table5[EEZ],MATCH(C280,Table5[Colony_ID],0))</f>
        <v>Micronesian Exclusive Economic Zone</v>
      </c>
      <c r="F280" t="str">
        <f>INDEX(Table5[Corrected Island/Colony Name],MATCH('Full Data'!C280,Table5[Colony_ID],0))</f>
        <v>Moen</v>
      </c>
      <c r="G280" t="str">
        <f>INDEX(Table4[Common_Name],MATCH('Full Data'!D280,Table4[SpcRecID],0))</f>
        <v>White-tailed Tropicbird</v>
      </c>
      <c r="H280" s="83" t="str">
        <f>INDEX(Data!E$2:E$6500,MATCH(A280,Data!$A$2:$A$6500,0))</f>
        <v>Confirmed</v>
      </c>
      <c r="I280" s="90">
        <f>INDEX(Data!P$2:P$6500,MATCH(A280,Data!$A$2:$A$6500,0))</f>
        <v>0</v>
      </c>
      <c r="J280" s="90">
        <f>INDEX(Data!Q$2:Q$6500,MATCH($A280,Data!$A$2:$A$6500,0))</f>
        <v>1959</v>
      </c>
      <c r="K280" s="90">
        <f>INDEX(Data!F$2:F$6500,MATCH($A280,Data!$A$2:$A$6500,0))</f>
        <v>1</v>
      </c>
      <c r="L280" s="90">
        <f>INDEX(Data!G$2:G$6500,MATCH($A280,Data!$A$2:$A$6500,0))</f>
        <v>1</v>
      </c>
      <c r="M280" s="90">
        <f>INDEX(Data!H$2:H$6500,MATCH($A280,Data!$A$2:$A$6500,0))</f>
        <v>0</v>
      </c>
      <c r="N280" s="90">
        <f>INDEX(Data!I$2:I$6500,MATCH($A280,Data!$A$2:$A$6500,0))</f>
        <v>0</v>
      </c>
      <c r="O280" s="83" t="str">
        <f>INDEX(Data!J$2:J$6500,MATCH($A280,Data!$A$2:$A$6500,0))</f>
        <v>nests</v>
      </c>
      <c r="P280" t="str">
        <f>_xlfn.XLOOKUP(B280,Table3[RefID],Table3[Citation])</f>
        <v>Brandt (1962)</v>
      </c>
    </row>
    <row r="281" spans="1:16" x14ac:dyDescent="0.35">
      <c r="A281" s="68">
        <v>279</v>
      </c>
      <c r="B281" s="69">
        <v>35</v>
      </c>
      <c r="C281" s="69">
        <v>13000</v>
      </c>
      <c r="D281" s="69">
        <v>3294</v>
      </c>
      <c r="E281" t="str">
        <f>INDEX(Table5[EEZ],MATCH(C281,Table5[Colony_ID],0))</f>
        <v>Nauruan Exclusive Economic Zone</v>
      </c>
      <c r="F281" t="str">
        <f>INDEX(Table5[Corrected Island/Colony Name],MATCH('Full Data'!C281,Table5[Colony_ID],0))</f>
        <v>Nauru</v>
      </c>
      <c r="G281" t="str">
        <f>INDEX(Table4[Common_Name],MATCH('Full Data'!D281,Table4[SpcRecID],0))</f>
        <v>Brown Noddy</v>
      </c>
      <c r="H281" s="83" t="str">
        <f>INDEX(Data!E$2:E$6500,MATCH(A281,Data!$A$2:$A$6500,0))</f>
        <v>confirmed</v>
      </c>
      <c r="I281" s="90">
        <f>INDEX(Data!P$2:P$6500,MATCH(A281,Data!$A$2:$A$6500,0))</f>
        <v>1961</v>
      </c>
      <c r="J281" s="90">
        <f>INDEX(Data!Q$2:Q$6500,MATCH($A281,Data!$A$2:$A$6500,0))</f>
        <v>1961</v>
      </c>
      <c r="K281" s="90">
        <f>INDEX(Data!F$2:F$6500,MATCH($A281,Data!$A$2:$A$6500,0))</f>
        <v>3000</v>
      </c>
      <c r="L281" s="90">
        <f>INDEX(Data!G$2:G$6500,MATCH($A281,Data!$A$2:$A$6500,0))</f>
        <v>3000</v>
      </c>
      <c r="M281" s="90">
        <f>INDEX(Data!H$2:H$6500,MATCH($A281,Data!$A$2:$A$6500,0))</f>
        <v>0</v>
      </c>
      <c r="N281" s="90">
        <f>INDEX(Data!I$2:I$6500,MATCH($A281,Data!$A$2:$A$6500,0))</f>
        <v>0</v>
      </c>
      <c r="O281" s="83" t="str">
        <f>INDEX(Data!J$2:J$6500,MATCH($A281,Data!$A$2:$A$6500,0))</f>
        <v>individuals</v>
      </c>
      <c r="P281" t="str">
        <f>_xlfn.XLOOKUP(B281,Table3[RefID],Table3[Citation])</f>
        <v>Pearson (1962)</v>
      </c>
    </row>
    <row r="282" spans="1:16" x14ac:dyDescent="0.35">
      <c r="A282" s="68">
        <v>280</v>
      </c>
      <c r="B282" s="71">
        <v>36</v>
      </c>
      <c r="C282" s="71">
        <v>11108</v>
      </c>
      <c r="D282" s="70">
        <v>1016817</v>
      </c>
      <c r="E282" t="str">
        <f>INDEX(Table5[EEZ],MATCH(C282,Table5[Colony_ID],0))</f>
        <v>Marshall Islands Exclusive Economic Zone</v>
      </c>
      <c r="F282" t="str">
        <f>INDEX(Table5[Corrected Island/Colony Name],MATCH('Full Data'!C282,Table5[Colony_ID],0))</f>
        <v>Walt</v>
      </c>
      <c r="G282" t="str">
        <f>INDEX(Table4[Common_Name],MATCH('Full Data'!D282,Table4[SpcRecID],0))</f>
        <v>Blue Noddy</v>
      </c>
      <c r="H282" s="83" t="str">
        <f>INDEX(Data!E$2:E$6500,MATCH(A282,Data!$A$2:$A$6500,0))</f>
        <v>Data Deficient</v>
      </c>
      <c r="I282" s="90">
        <f>INDEX(Data!P$2:P$6500,MATCH(A282,Data!$A$2:$A$6500,0))</f>
        <v>1962</v>
      </c>
      <c r="J282" s="90">
        <f>INDEX(Data!Q$2:Q$6500,MATCH($A282,Data!$A$2:$A$6500,0))</f>
        <v>1962</v>
      </c>
      <c r="K282" s="90">
        <f>INDEX(Data!F$2:F$6500,MATCH($A282,Data!$A$2:$A$6500,0))</f>
        <v>0</v>
      </c>
      <c r="L282" s="90">
        <f>INDEX(Data!G$2:G$6500,MATCH($A282,Data!$A$2:$A$6500,0))</f>
        <v>0</v>
      </c>
      <c r="M282" s="90">
        <f>INDEX(Data!H$2:H$6500,MATCH($A282,Data!$A$2:$A$6500,0))</f>
        <v>0</v>
      </c>
      <c r="N282" s="90">
        <f>INDEX(Data!I$2:I$6500,MATCH($A282,Data!$A$2:$A$6500,0))</f>
        <v>0</v>
      </c>
      <c r="O282" s="83">
        <f>INDEX(Data!J$2:J$6500,MATCH($A282,Data!$A$2:$A$6500,0))</f>
        <v>0</v>
      </c>
      <c r="P282" t="str">
        <f>_xlfn.XLOOKUP(B282,Table3[RefID],Table3[Citation])</f>
        <v>Woodbury (1962)</v>
      </c>
    </row>
    <row r="283" spans="1:16" x14ac:dyDescent="0.35">
      <c r="A283" s="68">
        <v>281</v>
      </c>
      <c r="B283" s="71">
        <v>36</v>
      </c>
      <c r="C283" s="71">
        <v>11108</v>
      </c>
      <c r="D283" s="69">
        <v>3286</v>
      </c>
      <c r="E283" t="str">
        <f>INDEX(Table5[EEZ],MATCH(C283,Table5[Colony_ID],0))</f>
        <v>Marshall Islands Exclusive Economic Zone</v>
      </c>
      <c r="F283" t="str">
        <f>INDEX(Table5[Corrected Island/Colony Name],MATCH('Full Data'!C283,Table5[Colony_ID],0))</f>
        <v>Walt</v>
      </c>
      <c r="G283" t="str">
        <f>INDEX(Table4[Common_Name],MATCH('Full Data'!D283,Table4[SpcRecID],0))</f>
        <v>Grey-backed Tern</v>
      </c>
      <c r="H283" s="83" t="str">
        <f>INDEX(Data!E$2:E$6500,MATCH(A283,Data!$A$2:$A$6500,0))</f>
        <v>Potential Breeding</v>
      </c>
      <c r="I283" s="90">
        <f>INDEX(Data!P$2:P$6500,MATCH(A283,Data!$A$2:$A$6500,0))</f>
        <v>1962</v>
      </c>
      <c r="J283" s="90">
        <f>INDEX(Data!Q$2:Q$6500,MATCH($A283,Data!$A$2:$A$6500,0))</f>
        <v>1962</v>
      </c>
      <c r="K283" s="90">
        <f>INDEX(Data!F$2:F$6500,MATCH($A283,Data!$A$2:$A$6500,0))</f>
        <v>0</v>
      </c>
      <c r="L283" s="90">
        <f>INDEX(Data!G$2:G$6500,MATCH($A283,Data!$A$2:$A$6500,0))</f>
        <v>0</v>
      </c>
      <c r="M283" s="90">
        <f>INDEX(Data!H$2:H$6500,MATCH($A283,Data!$A$2:$A$6500,0))</f>
        <v>0</v>
      </c>
      <c r="N283" s="90">
        <f>INDEX(Data!I$2:I$6500,MATCH($A283,Data!$A$2:$A$6500,0))</f>
        <v>0</v>
      </c>
      <c r="O283" s="83">
        <f>INDEX(Data!J$2:J$6500,MATCH($A283,Data!$A$2:$A$6500,0))</f>
        <v>0</v>
      </c>
      <c r="P283" t="str">
        <f>_xlfn.XLOOKUP(B283,Table3[RefID],Table3[Citation])</f>
        <v>Woodbury (1962)</v>
      </c>
    </row>
    <row r="284" spans="1:16" x14ac:dyDescent="0.35">
      <c r="A284" s="68">
        <v>282</v>
      </c>
      <c r="B284" s="71">
        <v>36</v>
      </c>
      <c r="C284" s="71">
        <v>11011</v>
      </c>
      <c r="D284" s="69">
        <v>3288</v>
      </c>
      <c r="E284" t="str">
        <f>INDEX(Table5[EEZ],MATCH(C284,Table5[Colony_ID],0))</f>
        <v>Marshall Islands Exclusive Economic Zone</v>
      </c>
      <c r="F284" t="str">
        <f>INDEX(Table5[Corrected Island/Colony Name],MATCH('Full Data'!C284,Table5[Colony_ID],0))</f>
        <v>Bijire</v>
      </c>
      <c r="G284" t="str">
        <f>INDEX(Table4[Common_Name],MATCH('Full Data'!D284,Table4[SpcRecID],0))</f>
        <v>Sooty Tern</v>
      </c>
      <c r="H284" s="83" t="str">
        <f>INDEX(Data!E$2:E$6500,MATCH(A284,Data!$A$2:$A$6500,0))</f>
        <v>Confirmed</v>
      </c>
      <c r="I284" s="90">
        <f>INDEX(Data!P$2:P$6500,MATCH(A284,Data!$A$2:$A$6500,0))</f>
        <v>1962</v>
      </c>
      <c r="J284" s="90">
        <f>INDEX(Data!Q$2:Q$6500,MATCH($A284,Data!$A$2:$A$6500,0))</f>
        <v>1962</v>
      </c>
      <c r="K284" s="90">
        <f>INDEX(Data!F$2:F$6500,MATCH($A284,Data!$A$2:$A$6500,0))</f>
        <v>20000</v>
      </c>
      <c r="L284" s="90">
        <f>INDEX(Data!G$2:G$6500,MATCH($A284,Data!$A$2:$A$6500,0))</f>
        <v>20000</v>
      </c>
      <c r="M284" s="90">
        <f>INDEX(Data!H$2:H$6500,MATCH($A284,Data!$A$2:$A$6500,0))</f>
        <v>0</v>
      </c>
      <c r="N284" s="90">
        <f>INDEX(Data!I$2:I$6500,MATCH($A284,Data!$A$2:$A$6500,0))</f>
        <v>0</v>
      </c>
      <c r="O284" s="83" t="str">
        <f>INDEX(Data!J$2:J$6500,MATCH($A284,Data!$A$2:$A$6500,0))</f>
        <v>individuals</v>
      </c>
      <c r="P284" t="str">
        <f>_xlfn.XLOOKUP(B284,Table3[RefID],Table3[Citation])</f>
        <v>Woodbury (1962)</v>
      </c>
    </row>
    <row r="285" spans="1:16" x14ac:dyDescent="0.35">
      <c r="A285" s="68">
        <v>283</v>
      </c>
      <c r="B285" s="71">
        <v>36</v>
      </c>
      <c r="C285" s="71">
        <v>11108</v>
      </c>
      <c r="D285" s="69">
        <v>3650</v>
      </c>
      <c r="E285" t="str">
        <f>INDEX(Table5[EEZ],MATCH(C285,Table5[Colony_ID],0))</f>
        <v>Marshall Islands Exclusive Economic Zone</v>
      </c>
      <c r="F285" t="str">
        <f>INDEX(Table5[Corrected Island/Colony Name],MATCH('Full Data'!C285,Table5[Colony_ID],0))</f>
        <v>Walt</v>
      </c>
      <c r="G285" t="str">
        <f>INDEX(Table4[Common_Name],MATCH('Full Data'!D285,Table4[SpcRecID],0))</f>
        <v>White-tailed Tropicbird</v>
      </c>
      <c r="H285" s="83" t="str">
        <f>INDEX(Data!E$2:E$6500,MATCH(A285,Data!$A$2:$A$6500,0))</f>
        <v>Confirmed</v>
      </c>
      <c r="I285" s="90">
        <f>INDEX(Data!P$2:P$6500,MATCH(A285,Data!$A$2:$A$6500,0))</f>
        <v>1962</v>
      </c>
      <c r="J285" s="90">
        <f>INDEX(Data!Q$2:Q$6500,MATCH($A285,Data!$A$2:$A$6500,0))</f>
        <v>1962</v>
      </c>
      <c r="K285" s="90">
        <f>INDEX(Data!F$2:F$6500,MATCH($A285,Data!$A$2:$A$6500,0))</f>
        <v>0</v>
      </c>
      <c r="L285" s="90">
        <f>INDEX(Data!G$2:G$6500,MATCH($A285,Data!$A$2:$A$6500,0))</f>
        <v>0</v>
      </c>
      <c r="M285" s="90">
        <f>INDEX(Data!H$2:H$6500,MATCH($A285,Data!$A$2:$A$6500,0))</f>
        <v>0</v>
      </c>
      <c r="N285" s="90">
        <f>INDEX(Data!I$2:I$6500,MATCH($A285,Data!$A$2:$A$6500,0))</f>
        <v>0</v>
      </c>
      <c r="O285" s="83">
        <f>INDEX(Data!J$2:J$6500,MATCH($A285,Data!$A$2:$A$6500,0))</f>
        <v>0</v>
      </c>
      <c r="P285" t="str">
        <f>_xlfn.XLOOKUP(B285,Table3[RefID],Table3[Citation])</f>
        <v>Woodbury (1962)</v>
      </c>
    </row>
    <row r="286" spans="1:16" x14ac:dyDescent="0.35">
      <c r="A286" s="68">
        <v>284</v>
      </c>
      <c r="B286" s="69">
        <v>37</v>
      </c>
      <c r="C286" s="69">
        <v>9021</v>
      </c>
      <c r="D286" s="69">
        <v>3295</v>
      </c>
      <c r="E286" t="str">
        <f>INDEX(Table5[EEZ],MATCH(C286,Table5[Colony_ID],0))</f>
        <v>Kiribati Exclusive Economic Zone</v>
      </c>
      <c r="F286" t="str">
        <f>INDEX(Table5[Corrected Island/Colony Name],MATCH('Full Data'!C286,Table5[Colony_ID],0))</f>
        <v>Ella Island</v>
      </c>
      <c r="G286" t="str">
        <f>INDEX(Table4[Common_Name],MATCH('Full Data'!D286,Table4[SpcRecID],0))</f>
        <v>Black Noddy</v>
      </c>
      <c r="H286" s="83" t="str">
        <f>INDEX(Data!E$2:E$6500,MATCH(A286,Data!$A$2:$A$6500,0))</f>
        <v>Data Deficient</v>
      </c>
      <c r="I286" s="90">
        <f>INDEX(Data!P$2:P$6500,MATCH(A286,Data!$A$2:$A$6500,0))</f>
        <v>1998</v>
      </c>
      <c r="J286" s="90">
        <f>INDEX(Data!Q$2:Q$6500,MATCH($A286,Data!$A$2:$A$6500,0))</f>
        <v>1963</v>
      </c>
      <c r="K286" s="90">
        <f>INDEX(Data!F$2:F$6500,MATCH($A286,Data!$A$2:$A$6500,0))</f>
        <v>0</v>
      </c>
      <c r="L286" s="90">
        <f>INDEX(Data!G$2:G$6500,MATCH($A286,Data!$A$2:$A$6500,0))</f>
        <v>0</v>
      </c>
      <c r="M286" s="90">
        <f>INDEX(Data!H$2:H$6500,MATCH($A286,Data!$A$2:$A$6500,0))</f>
        <v>0</v>
      </c>
      <c r="N286" s="90">
        <f>INDEX(Data!I$2:I$6500,MATCH($A286,Data!$A$2:$A$6500,0))</f>
        <v>0</v>
      </c>
      <c r="O286" s="83">
        <f>INDEX(Data!J$2:J$6500,MATCH($A286,Data!$A$2:$A$6500,0))</f>
        <v>0</v>
      </c>
      <c r="P286" t="str">
        <f>_xlfn.XLOOKUP(B286,Table3[RefID],Table3[Citation])</f>
        <v>Morris (1963)</v>
      </c>
    </row>
    <row r="287" spans="1:16" x14ac:dyDescent="0.35">
      <c r="A287" s="68">
        <v>285</v>
      </c>
      <c r="B287" s="69">
        <v>37</v>
      </c>
      <c r="C287" s="69">
        <v>9019</v>
      </c>
      <c r="D287" s="69">
        <v>3268</v>
      </c>
      <c r="E287" t="str">
        <f>INDEX(Table5[EEZ],MATCH(C287,Table5[Colony_ID],0))</f>
        <v>Kiribati Exclusive Economic Zone</v>
      </c>
      <c r="F287" t="str">
        <f>INDEX(Table5[Corrected Island/Colony Name],MATCH('Full Data'!C287,Table5[Colony_ID],0))</f>
        <v>Matang</v>
      </c>
      <c r="G287" t="str">
        <f>INDEX(Table4[Common_Name],MATCH('Full Data'!D287,Table4[SpcRecID],0))</f>
        <v>Black-naped Tern</v>
      </c>
      <c r="H287" s="83" t="str">
        <f>INDEX(Data!E$2:E$6500,MATCH(A287,Data!$A$2:$A$6500,0))</f>
        <v>Data Deficient</v>
      </c>
      <c r="I287" s="90">
        <f>INDEX(Data!P$2:P$6500,MATCH(A287,Data!$A$2:$A$6500,0))</f>
        <v>0</v>
      </c>
      <c r="J287" s="90">
        <f>INDEX(Data!Q$2:Q$6500,MATCH($A287,Data!$A$2:$A$6500,0))</f>
        <v>1963</v>
      </c>
      <c r="K287" s="90">
        <f>INDEX(Data!F$2:F$6500,MATCH($A287,Data!$A$2:$A$6500,0))</f>
        <v>0</v>
      </c>
      <c r="L287" s="90">
        <f>INDEX(Data!G$2:G$6500,MATCH($A287,Data!$A$2:$A$6500,0))</f>
        <v>0</v>
      </c>
      <c r="M287" s="90">
        <f>INDEX(Data!H$2:H$6500,MATCH($A287,Data!$A$2:$A$6500,0))</f>
        <v>0</v>
      </c>
      <c r="N287" s="90">
        <f>INDEX(Data!I$2:I$6500,MATCH($A287,Data!$A$2:$A$6500,0))</f>
        <v>0</v>
      </c>
      <c r="O287" s="83">
        <f>INDEX(Data!J$2:J$6500,MATCH($A287,Data!$A$2:$A$6500,0))</f>
        <v>0</v>
      </c>
      <c r="P287" t="str">
        <f>_xlfn.XLOOKUP(B287,Table3[RefID],Table3[Citation])</f>
        <v>Morris (1963)</v>
      </c>
    </row>
    <row r="288" spans="1:16" x14ac:dyDescent="0.35">
      <c r="A288" s="68">
        <v>286</v>
      </c>
      <c r="B288" s="69">
        <v>37</v>
      </c>
      <c r="C288" s="69">
        <v>9022</v>
      </c>
      <c r="D288" s="69">
        <v>3268</v>
      </c>
      <c r="E288" t="str">
        <f>INDEX(Table5[EEZ],MATCH(C288,Table5[Colony_ID],0))</f>
        <v>Kiribati Exclusive Economic Zone</v>
      </c>
      <c r="F288" t="str">
        <f>INDEX(Table5[Corrected Island/Colony Name],MATCH('Full Data'!C288,Table5[Colony_ID],0))</f>
        <v>Tarawa Atoll</v>
      </c>
      <c r="G288" t="str">
        <f>INDEX(Table4[Common_Name],MATCH('Full Data'!D288,Table4[SpcRecID],0))</f>
        <v>Black-naped Tern</v>
      </c>
      <c r="H288" s="83" t="str">
        <f>INDEX(Data!E$2:E$6500,MATCH(A288,Data!$A$2:$A$6500,0))</f>
        <v>Confirmed</v>
      </c>
      <c r="I288" s="90">
        <f>INDEX(Data!P$2:P$6500,MATCH(A288,Data!$A$2:$A$6500,0))</f>
        <v>1963</v>
      </c>
      <c r="J288" s="90">
        <f>INDEX(Data!Q$2:Q$6500,MATCH($A288,Data!$A$2:$A$6500,0))</f>
        <v>1963</v>
      </c>
      <c r="K288" s="90">
        <f>INDEX(Data!F$2:F$6500,MATCH($A288,Data!$A$2:$A$6500,0))</f>
        <v>0</v>
      </c>
      <c r="L288" s="90">
        <f>INDEX(Data!G$2:G$6500,MATCH($A288,Data!$A$2:$A$6500,0))</f>
        <v>0</v>
      </c>
      <c r="M288" s="90">
        <f>INDEX(Data!H$2:H$6500,MATCH($A288,Data!$A$2:$A$6500,0))</f>
        <v>0</v>
      </c>
      <c r="N288" s="90">
        <f>INDEX(Data!I$2:I$6500,MATCH($A288,Data!$A$2:$A$6500,0))</f>
        <v>0</v>
      </c>
      <c r="O288" s="83">
        <f>INDEX(Data!J$2:J$6500,MATCH($A288,Data!$A$2:$A$6500,0))</f>
        <v>0</v>
      </c>
      <c r="P288" t="str">
        <f>_xlfn.XLOOKUP(B288,Table3[RefID],Table3[Citation])</f>
        <v>Morris (1963)</v>
      </c>
    </row>
    <row r="289" spans="1:16" x14ac:dyDescent="0.35">
      <c r="A289" s="68">
        <v>287</v>
      </c>
      <c r="B289" s="69">
        <v>37</v>
      </c>
      <c r="C289" s="69">
        <v>9014</v>
      </c>
      <c r="D289" s="69">
        <v>3659</v>
      </c>
      <c r="E289" t="str">
        <f>INDEX(Table5[EEZ],MATCH(C289,Table5[Colony_ID],0))</f>
        <v>Kiribati Exclusive Economic Zone</v>
      </c>
      <c r="F289" t="str">
        <f>INDEX(Table5[Corrected Island/Colony Name],MATCH('Full Data'!C289,Table5[Colony_ID],0))</f>
        <v>Tabiteuea Atoll</v>
      </c>
      <c r="G289" t="str">
        <f>INDEX(Table4[Common_Name],MATCH('Full Data'!D289,Table4[SpcRecID],0))</f>
        <v>Brown Booby</v>
      </c>
      <c r="H289" s="83" t="str">
        <f>INDEX(Data!E$2:E$6500,MATCH(A289,Data!$A$2:$A$6500,0))</f>
        <v>Data Deficient</v>
      </c>
      <c r="I289" s="90">
        <f>INDEX(Data!P$2:P$6500,MATCH(A289,Data!$A$2:$A$6500,0))</f>
        <v>0</v>
      </c>
      <c r="J289" s="90">
        <f>INDEX(Data!Q$2:Q$6500,MATCH($A289,Data!$A$2:$A$6500,0))</f>
        <v>1963</v>
      </c>
      <c r="K289" s="90">
        <f>INDEX(Data!F$2:F$6500,MATCH($A289,Data!$A$2:$A$6500,0))</f>
        <v>0</v>
      </c>
      <c r="L289" s="90">
        <f>INDEX(Data!G$2:G$6500,MATCH($A289,Data!$A$2:$A$6500,0))</f>
        <v>0</v>
      </c>
      <c r="M289" s="90">
        <f>INDEX(Data!H$2:H$6500,MATCH($A289,Data!$A$2:$A$6500,0))</f>
        <v>0</v>
      </c>
      <c r="N289" s="90">
        <f>INDEX(Data!I$2:I$6500,MATCH($A289,Data!$A$2:$A$6500,0))</f>
        <v>0</v>
      </c>
      <c r="O289" s="83">
        <f>INDEX(Data!J$2:J$6500,MATCH($A289,Data!$A$2:$A$6500,0))</f>
        <v>0</v>
      </c>
      <c r="P289" t="str">
        <f>_xlfn.XLOOKUP(B289,Table3[RefID],Table3[Citation])</f>
        <v>Morris (1963)</v>
      </c>
    </row>
    <row r="290" spans="1:16" x14ac:dyDescent="0.35">
      <c r="A290" s="68">
        <v>288</v>
      </c>
      <c r="B290" s="69">
        <v>37</v>
      </c>
      <c r="C290" s="69">
        <v>9022</v>
      </c>
      <c r="D290" s="69">
        <v>3294</v>
      </c>
      <c r="E290" t="str">
        <f>INDEX(Table5[EEZ],MATCH(C290,Table5[Colony_ID],0))</f>
        <v>Kiribati Exclusive Economic Zone</v>
      </c>
      <c r="F290" t="str">
        <f>INDEX(Table5[Corrected Island/Colony Name],MATCH('Full Data'!C290,Table5[Colony_ID],0))</f>
        <v>Tarawa Atoll</v>
      </c>
      <c r="G290" t="str">
        <f>INDEX(Table4[Common_Name],MATCH('Full Data'!D290,Table4[SpcRecID],0))</f>
        <v>Brown Noddy</v>
      </c>
      <c r="H290" s="83" t="str">
        <f>INDEX(Data!E$2:E$6500,MATCH(A290,Data!$A$2:$A$6500,0))</f>
        <v>Confirmed</v>
      </c>
      <c r="I290" s="90">
        <f>INDEX(Data!P$2:P$6500,MATCH(A290,Data!$A$2:$A$6500,0))</f>
        <v>1963</v>
      </c>
      <c r="J290" s="90">
        <f>INDEX(Data!Q$2:Q$6500,MATCH($A290,Data!$A$2:$A$6500,0))</f>
        <v>1963</v>
      </c>
      <c r="K290" s="90">
        <f>INDEX(Data!F$2:F$6500,MATCH($A290,Data!$A$2:$A$6500,0))</f>
        <v>0</v>
      </c>
      <c r="L290" s="90">
        <f>INDEX(Data!G$2:G$6500,MATCH($A290,Data!$A$2:$A$6500,0))</f>
        <v>0</v>
      </c>
      <c r="M290" s="90">
        <f>INDEX(Data!H$2:H$6500,MATCH($A290,Data!$A$2:$A$6500,0))</f>
        <v>0</v>
      </c>
      <c r="N290" s="90">
        <f>INDEX(Data!I$2:I$6500,MATCH($A290,Data!$A$2:$A$6500,0))</f>
        <v>0</v>
      </c>
      <c r="O290" s="83">
        <f>INDEX(Data!J$2:J$6500,MATCH($A290,Data!$A$2:$A$6500,0))</f>
        <v>0</v>
      </c>
      <c r="P290" t="str">
        <f>_xlfn.XLOOKUP(B290,Table3[RefID],Table3[Citation])</f>
        <v>Morris (1963)</v>
      </c>
    </row>
    <row r="291" spans="1:16" x14ac:dyDescent="0.35">
      <c r="A291" s="68">
        <v>289</v>
      </c>
      <c r="B291" s="69">
        <v>37</v>
      </c>
      <c r="C291" s="69">
        <v>9021</v>
      </c>
      <c r="D291" s="69">
        <v>3298</v>
      </c>
      <c r="E291" t="str">
        <f>INDEX(Table5[EEZ],MATCH(C291,Table5[Colony_ID],0))</f>
        <v>Kiribati Exclusive Economic Zone</v>
      </c>
      <c r="F291" t="str">
        <f>INDEX(Table5[Corrected Island/Colony Name],MATCH('Full Data'!C291,Table5[Colony_ID],0))</f>
        <v>Ella Island</v>
      </c>
      <c r="G291" t="str">
        <f>INDEX(Table4[Common_Name],MATCH('Full Data'!D291,Table4[SpcRecID],0))</f>
        <v>Common White Tern</v>
      </c>
      <c r="H291" s="83" t="str">
        <f>INDEX(Data!E$2:E$6500,MATCH(A291,Data!$A$2:$A$6500,0))</f>
        <v>Data Deficient</v>
      </c>
      <c r="I291" s="90">
        <f>INDEX(Data!P$2:P$6500,MATCH(A291,Data!$A$2:$A$6500,0))</f>
        <v>1963</v>
      </c>
      <c r="J291" s="90">
        <f>INDEX(Data!Q$2:Q$6500,MATCH($A291,Data!$A$2:$A$6500,0))</f>
        <v>1963</v>
      </c>
      <c r="K291" s="90">
        <f>INDEX(Data!F$2:F$6500,MATCH($A291,Data!$A$2:$A$6500,0))</f>
        <v>0</v>
      </c>
      <c r="L291" s="90">
        <f>INDEX(Data!G$2:G$6500,MATCH($A291,Data!$A$2:$A$6500,0))</f>
        <v>0</v>
      </c>
      <c r="M291" s="90">
        <f>INDEX(Data!H$2:H$6500,MATCH($A291,Data!$A$2:$A$6500,0))</f>
        <v>0</v>
      </c>
      <c r="N291" s="90">
        <f>INDEX(Data!I$2:I$6500,MATCH($A291,Data!$A$2:$A$6500,0))</f>
        <v>0</v>
      </c>
      <c r="O291" s="83">
        <f>INDEX(Data!J$2:J$6500,MATCH($A291,Data!$A$2:$A$6500,0))</f>
        <v>0</v>
      </c>
      <c r="P291" t="str">
        <f>_xlfn.XLOOKUP(B291,Table3[RefID],Table3[Citation])</f>
        <v>Morris (1963)</v>
      </c>
    </row>
    <row r="292" spans="1:16" x14ac:dyDescent="0.35">
      <c r="A292" s="68">
        <v>290</v>
      </c>
      <c r="B292" s="69">
        <v>37</v>
      </c>
      <c r="C292" s="69">
        <v>9022</v>
      </c>
      <c r="D292" s="69">
        <v>3263</v>
      </c>
      <c r="E292" t="str">
        <f>INDEX(Table5[EEZ],MATCH(C292,Table5[Colony_ID],0))</f>
        <v>Kiribati Exclusive Economic Zone</v>
      </c>
      <c r="F292" t="str">
        <f>INDEX(Table5[Corrected Island/Colony Name],MATCH('Full Data'!C292,Table5[Colony_ID],0))</f>
        <v>Tarawa Atoll</v>
      </c>
      <c r="G292" t="str">
        <f>INDEX(Table4[Common_Name],MATCH('Full Data'!D292,Table4[SpcRecID],0))</f>
        <v>Greater crested Tern</v>
      </c>
      <c r="H292" s="83" t="str">
        <f>INDEX(Data!E$2:E$6500,MATCH(A292,Data!$A$2:$A$6500,0))</f>
        <v>Confirmed</v>
      </c>
      <c r="I292" s="90">
        <f>INDEX(Data!P$2:P$6500,MATCH(A292,Data!$A$2:$A$6500,0))</f>
        <v>1963</v>
      </c>
      <c r="J292" s="90">
        <f>INDEX(Data!Q$2:Q$6500,MATCH($A292,Data!$A$2:$A$6500,0))</f>
        <v>1963</v>
      </c>
      <c r="K292" s="90">
        <f>INDEX(Data!F$2:F$6500,MATCH($A292,Data!$A$2:$A$6500,0))</f>
        <v>0</v>
      </c>
      <c r="L292" s="90">
        <f>INDEX(Data!G$2:G$6500,MATCH($A292,Data!$A$2:$A$6500,0))</f>
        <v>0</v>
      </c>
      <c r="M292" s="90">
        <f>INDEX(Data!H$2:H$6500,MATCH($A292,Data!$A$2:$A$6500,0))</f>
        <v>0</v>
      </c>
      <c r="N292" s="90">
        <f>INDEX(Data!I$2:I$6500,MATCH($A292,Data!$A$2:$A$6500,0))</f>
        <v>0</v>
      </c>
      <c r="O292" s="83">
        <f>INDEX(Data!J$2:J$6500,MATCH($A292,Data!$A$2:$A$6500,0))</f>
        <v>0</v>
      </c>
      <c r="P292" t="str">
        <f>_xlfn.XLOOKUP(B292,Table3[RefID],Table3[Citation])</f>
        <v>Morris (1963)</v>
      </c>
    </row>
    <row r="293" spans="1:16" x14ac:dyDescent="0.35">
      <c r="A293" s="68">
        <v>291</v>
      </c>
      <c r="B293" s="69">
        <v>37</v>
      </c>
      <c r="C293" s="69">
        <v>9012</v>
      </c>
      <c r="D293" s="69">
        <v>3286</v>
      </c>
      <c r="E293" t="str">
        <f>INDEX(Table5[EEZ],MATCH(C293,Table5[Colony_ID],0))</f>
        <v>Kiribati Exclusive Economic Zone</v>
      </c>
      <c r="F293" t="str">
        <f>INDEX(Table5[Corrected Island/Colony Name],MATCH('Full Data'!C293,Table5[Colony_ID],0))</f>
        <v>Nonouti Atoll</v>
      </c>
      <c r="G293" t="str">
        <f>INDEX(Table4[Common_Name],MATCH('Full Data'!D293,Table4[SpcRecID],0))</f>
        <v>Grey-backed Tern</v>
      </c>
      <c r="H293" s="83" t="str">
        <f>INDEX(Data!E$2:E$6500,MATCH(A293,Data!$A$2:$A$6500,0))</f>
        <v>Data Deficient</v>
      </c>
      <c r="I293" s="90">
        <f>INDEX(Data!P$2:P$6500,MATCH(A293,Data!$A$2:$A$6500,0))</f>
        <v>0</v>
      </c>
      <c r="J293" s="90">
        <f>INDEX(Data!Q$2:Q$6500,MATCH($A293,Data!$A$2:$A$6500,0))</f>
        <v>1963</v>
      </c>
      <c r="K293" s="90">
        <f>INDEX(Data!F$2:F$6500,MATCH($A293,Data!$A$2:$A$6500,0))</f>
        <v>0</v>
      </c>
      <c r="L293" s="90">
        <f>INDEX(Data!G$2:G$6500,MATCH($A293,Data!$A$2:$A$6500,0))</f>
        <v>0</v>
      </c>
      <c r="M293" s="90">
        <f>INDEX(Data!H$2:H$6500,MATCH($A293,Data!$A$2:$A$6500,0))</f>
        <v>0</v>
      </c>
      <c r="N293" s="90">
        <f>INDEX(Data!I$2:I$6500,MATCH($A293,Data!$A$2:$A$6500,0))</f>
        <v>0</v>
      </c>
      <c r="O293" s="83">
        <f>INDEX(Data!J$2:J$6500,MATCH($A293,Data!$A$2:$A$6500,0))</f>
        <v>0</v>
      </c>
      <c r="P293" t="str">
        <f>_xlfn.XLOOKUP(B293,Table3[RefID],Table3[Citation])</f>
        <v>Morris (1963)</v>
      </c>
    </row>
    <row r="294" spans="1:16" x14ac:dyDescent="0.35">
      <c r="A294" s="68">
        <v>292</v>
      </c>
      <c r="B294" s="69">
        <v>37</v>
      </c>
      <c r="C294" s="69">
        <v>9014</v>
      </c>
      <c r="D294" s="69">
        <v>3286</v>
      </c>
      <c r="E294" t="str">
        <f>INDEX(Table5[EEZ],MATCH(C294,Table5[Colony_ID],0))</f>
        <v>Kiribati Exclusive Economic Zone</v>
      </c>
      <c r="F294" t="str">
        <f>INDEX(Table5[Corrected Island/Colony Name],MATCH('Full Data'!C294,Table5[Colony_ID],0))</f>
        <v>Tabiteuea Atoll</v>
      </c>
      <c r="G294" t="str">
        <f>INDEX(Table4[Common_Name],MATCH('Full Data'!D294,Table4[SpcRecID],0))</f>
        <v>Grey-backed Tern</v>
      </c>
      <c r="H294" s="83" t="str">
        <f>INDEX(Data!E$2:E$6500,MATCH(A294,Data!$A$2:$A$6500,0))</f>
        <v>Data Deficient</v>
      </c>
      <c r="I294" s="90">
        <f>INDEX(Data!P$2:P$6500,MATCH(A294,Data!$A$2:$A$6500,0))</f>
        <v>0</v>
      </c>
      <c r="J294" s="90">
        <f>INDEX(Data!Q$2:Q$6500,MATCH($A294,Data!$A$2:$A$6500,0))</f>
        <v>1963</v>
      </c>
      <c r="K294" s="90">
        <f>INDEX(Data!F$2:F$6500,MATCH($A294,Data!$A$2:$A$6500,0))</f>
        <v>0</v>
      </c>
      <c r="L294" s="90">
        <f>INDEX(Data!G$2:G$6500,MATCH($A294,Data!$A$2:$A$6500,0))</f>
        <v>0</v>
      </c>
      <c r="M294" s="90">
        <f>INDEX(Data!H$2:H$6500,MATCH($A294,Data!$A$2:$A$6500,0))</f>
        <v>0</v>
      </c>
      <c r="N294" s="90">
        <f>INDEX(Data!I$2:I$6500,MATCH($A294,Data!$A$2:$A$6500,0))</f>
        <v>0</v>
      </c>
      <c r="O294" s="83">
        <f>INDEX(Data!J$2:J$6500,MATCH($A294,Data!$A$2:$A$6500,0))</f>
        <v>0</v>
      </c>
      <c r="P294" t="str">
        <f>_xlfn.XLOOKUP(B294,Table3[RefID],Table3[Citation])</f>
        <v>Morris (1963)</v>
      </c>
    </row>
    <row r="295" spans="1:16" x14ac:dyDescent="0.35">
      <c r="A295" s="68">
        <v>293</v>
      </c>
      <c r="B295" s="69">
        <v>37</v>
      </c>
      <c r="C295" s="69">
        <v>9014</v>
      </c>
      <c r="D295" s="69">
        <v>3846</v>
      </c>
      <c r="E295" t="str">
        <f>INDEX(Table5[EEZ],MATCH(C295,Table5[Colony_ID],0))</f>
        <v>Kiribati Exclusive Economic Zone</v>
      </c>
      <c r="F295" t="str">
        <f>INDEX(Table5[Corrected Island/Colony Name],MATCH('Full Data'!C295,Table5[Colony_ID],0))</f>
        <v>Tabiteuea Atoll</v>
      </c>
      <c r="G295" t="str">
        <f>INDEX(Table4[Common_Name],MATCH('Full Data'!D295,Table4[SpcRecID],0))</f>
        <v>Lesser Frigatebird</v>
      </c>
      <c r="H295" s="83" t="str">
        <f>INDEX(Data!E$2:E$6500,MATCH(A295,Data!$A$2:$A$6500,0))</f>
        <v>Data Deficient</v>
      </c>
      <c r="I295" s="90">
        <f>INDEX(Data!P$2:P$6500,MATCH(A295,Data!$A$2:$A$6500,0))</f>
        <v>0</v>
      </c>
      <c r="J295" s="90">
        <f>INDEX(Data!Q$2:Q$6500,MATCH($A295,Data!$A$2:$A$6500,0))</f>
        <v>1963</v>
      </c>
      <c r="K295" s="90">
        <f>INDEX(Data!F$2:F$6500,MATCH($A295,Data!$A$2:$A$6500,0))</f>
        <v>0</v>
      </c>
      <c r="L295" s="90">
        <f>INDEX(Data!G$2:G$6500,MATCH($A295,Data!$A$2:$A$6500,0))</f>
        <v>0</v>
      </c>
      <c r="M295" s="90">
        <f>INDEX(Data!H$2:H$6500,MATCH($A295,Data!$A$2:$A$6500,0))</f>
        <v>0</v>
      </c>
      <c r="N295" s="90">
        <f>INDEX(Data!I$2:I$6500,MATCH($A295,Data!$A$2:$A$6500,0))</f>
        <v>0</v>
      </c>
      <c r="O295" s="83">
        <f>INDEX(Data!J$2:J$6500,MATCH($A295,Data!$A$2:$A$6500,0))</f>
        <v>0</v>
      </c>
      <c r="P295" t="str">
        <f>_xlfn.XLOOKUP(B295,Table3[RefID],Table3[Citation])</f>
        <v>Morris (1963)</v>
      </c>
    </row>
    <row r="296" spans="1:16" x14ac:dyDescent="0.35">
      <c r="A296" s="68">
        <v>294</v>
      </c>
      <c r="B296" s="69">
        <v>37</v>
      </c>
      <c r="C296" s="69">
        <v>9020</v>
      </c>
      <c r="D296" s="69">
        <v>3975</v>
      </c>
      <c r="E296" t="str">
        <f>INDEX(Table5[EEZ],MATCH(C296,Table5[Colony_ID],0))</f>
        <v>Kiribati Exclusive Economic Zone</v>
      </c>
      <c r="F296" t="str">
        <f>INDEX(Table5[Corrected Island/Colony Name],MATCH('Full Data'!C296,Table5[Colony_ID],0))</f>
        <v>Eanikai</v>
      </c>
      <c r="G296" t="str">
        <f>INDEX(Table4[Common_Name],MATCH('Full Data'!D296,Table4[SpcRecID],0))</f>
        <v>Polynesian Storm-petrel</v>
      </c>
      <c r="H296" s="83" t="str">
        <f>INDEX(Data!E$2:E$6500,MATCH(A296,Data!$A$2:$A$6500,0))</f>
        <v>Data Deficient</v>
      </c>
      <c r="I296" s="90">
        <f>INDEX(Data!P$2:P$6500,MATCH(A296,Data!$A$2:$A$6500,0))</f>
        <v>0</v>
      </c>
      <c r="J296" s="90">
        <f>INDEX(Data!Q$2:Q$6500,MATCH($A296,Data!$A$2:$A$6500,0))</f>
        <v>1963</v>
      </c>
      <c r="K296" s="90">
        <f>INDEX(Data!F$2:F$6500,MATCH($A296,Data!$A$2:$A$6500,0))</f>
        <v>0</v>
      </c>
      <c r="L296" s="90">
        <f>INDEX(Data!G$2:G$6500,MATCH($A296,Data!$A$2:$A$6500,0))</f>
        <v>0</v>
      </c>
      <c r="M296" s="90">
        <f>INDEX(Data!H$2:H$6500,MATCH($A296,Data!$A$2:$A$6500,0))</f>
        <v>0</v>
      </c>
      <c r="N296" s="90">
        <f>INDEX(Data!I$2:I$6500,MATCH($A296,Data!$A$2:$A$6500,0))</f>
        <v>0</v>
      </c>
      <c r="O296" s="83">
        <f>INDEX(Data!J$2:J$6500,MATCH($A296,Data!$A$2:$A$6500,0))</f>
        <v>0</v>
      </c>
      <c r="P296" t="str">
        <f>_xlfn.XLOOKUP(B296,Table3[RefID],Table3[Citation])</f>
        <v>Morris (1963)</v>
      </c>
    </row>
    <row r="297" spans="1:16" x14ac:dyDescent="0.35">
      <c r="A297" s="68">
        <v>295</v>
      </c>
      <c r="B297" s="69">
        <v>38</v>
      </c>
      <c r="C297" s="69">
        <v>3024</v>
      </c>
      <c r="D297" s="69">
        <v>3294</v>
      </c>
      <c r="E297" t="str">
        <f>INDEX(Table5[EEZ],MATCH(C297,Table5[Colony_ID],0))</f>
        <v>Cook Islands Exclusive Economic Zone</v>
      </c>
      <c r="F297" t="str">
        <f>INDEX(Table5[Corrected Island/Colony Name],MATCH('Full Data'!C297,Table5[Colony_ID],0))</f>
        <v>Palmerston</v>
      </c>
      <c r="G297" t="str">
        <f>INDEX(Table4[Common_Name],MATCH('Full Data'!D297,Table4[SpcRecID],0))</f>
        <v>Brown Noddy</v>
      </c>
      <c r="H297" s="83" t="str">
        <f>INDEX(Data!E$2:E$6500,MATCH(A297,Data!$A$2:$A$6500,0))</f>
        <v>Confirmed</v>
      </c>
      <c r="I297" s="90">
        <f>INDEX(Data!P$2:P$6500,MATCH(A297,Data!$A$2:$A$6500,0))</f>
        <v>1960</v>
      </c>
      <c r="J297" s="90">
        <f>INDEX(Data!Q$2:Q$6500,MATCH($A297,Data!$A$2:$A$6500,0))</f>
        <v>1960</v>
      </c>
      <c r="K297" s="90">
        <f>INDEX(Data!F$2:F$6500,MATCH($A297,Data!$A$2:$A$6500,0))</f>
        <v>0</v>
      </c>
      <c r="L297" s="90">
        <f>INDEX(Data!G$2:G$6500,MATCH($A297,Data!$A$2:$A$6500,0))</f>
        <v>0</v>
      </c>
      <c r="M297" s="90">
        <f>INDEX(Data!H$2:H$6500,MATCH($A297,Data!$A$2:$A$6500,0))</f>
        <v>1000</v>
      </c>
      <c r="N297" s="90">
        <f>INDEX(Data!I$2:I$6500,MATCH($A297,Data!$A$2:$A$6500,0))</f>
        <v>2499</v>
      </c>
      <c r="O297" s="83" t="str">
        <f>INDEX(Data!J$2:J$6500,MATCH($A297,Data!$A$2:$A$6500,0))</f>
        <v>individuals</v>
      </c>
      <c r="P297" t="str">
        <f>_xlfn.XLOOKUP(B297,Table3[RefID],Table3[Citation])</f>
        <v>Burland (1964)</v>
      </c>
    </row>
    <row r="298" spans="1:16" x14ac:dyDescent="0.35">
      <c r="A298" s="68">
        <v>296</v>
      </c>
      <c r="B298" s="69">
        <v>38</v>
      </c>
      <c r="C298" s="69">
        <v>3024</v>
      </c>
      <c r="D298" s="69">
        <v>3298</v>
      </c>
      <c r="E298" t="str">
        <f>INDEX(Table5[EEZ],MATCH(C298,Table5[Colony_ID],0))</f>
        <v>Cook Islands Exclusive Economic Zone</v>
      </c>
      <c r="F298" t="str">
        <f>INDEX(Table5[Corrected Island/Colony Name],MATCH('Full Data'!C298,Table5[Colony_ID],0))</f>
        <v>Palmerston</v>
      </c>
      <c r="G298" t="str">
        <f>INDEX(Table4[Common_Name],MATCH('Full Data'!D298,Table4[SpcRecID],0))</f>
        <v>Common White Tern</v>
      </c>
      <c r="H298" s="83" t="str">
        <f>INDEX(Data!E$2:E$6500,MATCH(A298,Data!$A$2:$A$6500,0))</f>
        <v>Confirmed</v>
      </c>
      <c r="I298" s="90">
        <f>INDEX(Data!P$2:P$6500,MATCH(A298,Data!$A$2:$A$6500,0))</f>
        <v>1960</v>
      </c>
      <c r="J298" s="90">
        <f>INDEX(Data!Q$2:Q$6500,MATCH($A298,Data!$A$2:$A$6500,0))</f>
        <v>1960</v>
      </c>
      <c r="K298" s="90">
        <f>INDEX(Data!F$2:F$6500,MATCH($A298,Data!$A$2:$A$6500,0))</f>
        <v>0</v>
      </c>
      <c r="L298" s="90">
        <f>INDEX(Data!G$2:G$6500,MATCH($A298,Data!$A$2:$A$6500,0))</f>
        <v>0</v>
      </c>
      <c r="M298" s="90">
        <f>INDEX(Data!H$2:H$6500,MATCH($A298,Data!$A$2:$A$6500,0))</f>
        <v>0</v>
      </c>
      <c r="N298" s="90">
        <f>INDEX(Data!I$2:I$6500,MATCH($A298,Data!$A$2:$A$6500,0))</f>
        <v>0</v>
      </c>
      <c r="O298" s="83">
        <f>INDEX(Data!J$2:J$6500,MATCH($A298,Data!$A$2:$A$6500,0))</f>
        <v>0</v>
      </c>
      <c r="P298" t="str">
        <f>_xlfn.XLOOKUP(B298,Table3[RefID],Table3[Citation])</f>
        <v>Burland (1964)</v>
      </c>
    </row>
    <row r="299" spans="1:16" x14ac:dyDescent="0.35">
      <c r="A299" s="68">
        <v>297</v>
      </c>
      <c r="B299" s="69">
        <v>38</v>
      </c>
      <c r="C299" s="69">
        <v>3024</v>
      </c>
      <c r="D299" s="70">
        <v>3845</v>
      </c>
      <c r="E299" t="str">
        <f>INDEX(Table5[EEZ],MATCH(C299,Table5[Colony_ID],0))</f>
        <v>Cook Islands Exclusive Economic Zone</v>
      </c>
      <c r="F299" t="str">
        <f>INDEX(Table5[Corrected Island/Colony Name],MATCH('Full Data'!C299,Table5[Colony_ID],0))</f>
        <v>Palmerston</v>
      </c>
      <c r="G299" t="str">
        <f>INDEX(Table4[Common_Name],MATCH('Full Data'!D299,Table4[SpcRecID],0))</f>
        <v>Great Frigatebird</v>
      </c>
      <c r="H299" s="83" t="str">
        <f>INDEX(Data!E$2:E$6500,MATCH(A299,Data!$A$2:$A$6500,0))</f>
        <v>Non-breeding</v>
      </c>
      <c r="I299" s="90">
        <f>INDEX(Data!P$2:P$6500,MATCH(A299,Data!$A$2:$A$6500,0))</f>
        <v>1960</v>
      </c>
      <c r="J299" s="90">
        <f>INDEX(Data!Q$2:Q$6500,MATCH($A299,Data!$A$2:$A$6500,0))</f>
        <v>1960</v>
      </c>
      <c r="K299" s="90">
        <f>INDEX(Data!F$2:F$6500,MATCH($A299,Data!$A$2:$A$6500,0))</f>
        <v>0</v>
      </c>
      <c r="L299" s="90">
        <f>INDEX(Data!G$2:G$6500,MATCH($A299,Data!$A$2:$A$6500,0))</f>
        <v>0</v>
      </c>
      <c r="M299" s="90">
        <f>INDEX(Data!H$2:H$6500,MATCH($A299,Data!$A$2:$A$6500,0))</f>
        <v>0</v>
      </c>
      <c r="N299" s="90">
        <f>INDEX(Data!I$2:I$6500,MATCH($A299,Data!$A$2:$A$6500,0))</f>
        <v>0</v>
      </c>
      <c r="O299" s="83">
        <f>INDEX(Data!J$2:J$6500,MATCH($A299,Data!$A$2:$A$6500,0))</f>
        <v>0</v>
      </c>
      <c r="P299" t="str">
        <f>_xlfn.XLOOKUP(B299,Table3[RefID],Table3[Citation])</f>
        <v>Burland (1964)</v>
      </c>
    </row>
    <row r="300" spans="1:16" x14ac:dyDescent="0.35">
      <c r="A300" s="68">
        <v>298</v>
      </c>
      <c r="B300" s="69">
        <v>38</v>
      </c>
      <c r="C300" s="69">
        <v>3024</v>
      </c>
      <c r="D300" s="70">
        <v>3845</v>
      </c>
      <c r="E300" t="str">
        <f>INDEX(Table5[EEZ],MATCH(C300,Table5[Colony_ID],0))</f>
        <v>Cook Islands Exclusive Economic Zone</v>
      </c>
      <c r="F300" t="str">
        <f>INDEX(Table5[Corrected Island/Colony Name],MATCH('Full Data'!C300,Table5[Colony_ID],0))</f>
        <v>Palmerston</v>
      </c>
      <c r="G300" t="str">
        <f>INDEX(Table4[Common_Name],MATCH('Full Data'!D300,Table4[SpcRecID],0))</f>
        <v>Great Frigatebird</v>
      </c>
      <c r="H300" s="83" t="str">
        <f>INDEX(Data!E$2:E$6500,MATCH(A300,Data!$A$2:$A$6500,0))</f>
        <v>Non-breeding</v>
      </c>
      <c r="I300" s="90">
        <f>INDEX(Data!P$2:P$6500,MATCH(A300,Data!$A$2:$A$6500,0))</f>
        <v>1960</v>
      </c>
      <c r="J300" s="90">
        <f>INDEX(Data!Q$2:Q$6500,MATCH($A300,Data!$A$2:$A$6500,0))</f>
        <v>1960</v>
      </c>
      <c r="K300" s="90">
        <f>INDEX(Data!F$2:F$6500,MATCH($A300,Data!$A$2:$A$6500,0))</f>
        <v>0</v>
      </c>
      <c r="L300" s="90">
        <f>INDEX(Data!G$2:G$6500,MATCH($A300,Data!$A$2:$A$6500,0))</f>
        <v>0</v>
      </c>
      <c r="M300" s="90">
        <f>INDEX(Data!H$2:H$6500,MATCH($A300,Data!$A$2:$A$6500,0))</f>
        <v>0</v>
      </c>
      <c r="N300" s="90">
        <f>INDEX(Data!I$2:I$6500,MATCH($A300,Data!$A$2:$A$6500,0))</f>
        <v>0</v>
      </c>
      <c r="O300" s="83">
        <f>INDEX(Data!J$2:J$6500,MATCH($A300,Data!$A$2:$A$6500,0))</f>
        <v>0</v>
      </c>
      <c r="P300" t="str">
        <f>_xlfn.XLOOKUP(B300,Table3[RefID],Table3[Citation])</f>
        <v>Burland (1964)</v>
      </c>
    </row>
    <row r="301" spans="1:16" x14ac:dyDescent="0.35">
      <c r="A301" s="68">
        <v>299</v>
      </c>
      <c r="B301" s="69">
        <v>38</v>
      </c>
      <c r="C301" s="69">
        <v>3024</v>
      </c>
      <c r="D301" s="69">
        <v>3649</v>
      </c>
      <c r="E301" t="str">
        <f>INDEX(Table5[EEZ],MATCH(C301,Table5[Colony_ID],0))</f>
        <v>Cook Islands Exclusive Economic Zone</v>
      </c>
      <c r="F301" t="str">
        <f>INDEX(Table5[Corrected Island/Colony Name],MATCH('Full Data'!C301,Table5[Colony_ID],0))</f>
        <v>Palmerston</v>
      </c>
      <c r="G301" t="str">
        <f>INDEX(Table4[Common_Name],MATCH('Full Data'!D301,Table4[SpcRecID],0))</f>
        <v>Red-tailed Tropicbird</v>
      </c>
      <c r="H301" s="83" t="str">
        <f>INDEX(Data!E$2:E$6500,MATCH(A301,Data!$A$2:$A$6500,0))</f>
        <v>Confirmed</v>
      </c>
      <c r="I301" s="90">
        <f>INDEX(Data!P$2:P$6500,MATCH(A301,Data!$A$2:$A$6500,0))</f>
        <v>1960</v>
      </c>
      <c r="J301" s="90">
        <f>INDEX(Data!Q$2:Q$6500,MATCH($A301,Data!$A$2:$A$6500,0))</f>
        <v>1960</v>
      </c>
      <c r="K301" s="90">
        <f>INDEX(Data!F$2:F$6500,MATCH($A301,Data!$A$2:$A$6500,0))</f>
        <v>0</v>
      </c>
      <c r="L301" s="90">
        <f>INDEX(Data!G$2:G$6500,MATCH($A301,Data!$A$2:$A$6500,0))</f>
        <v>0</v>
      </c>
      <c r="M301" s="90">
        <f>INDEX(Data!H$2:H$6500,MATCH($A301,Data!$A$2:$A$6500,0))</f>
        <v>50</v>
      </c>
      <c r="N301" s="90">
        <f>INDEX(Data!I$2:I$6500,MATCH($A301,Data!$A$2:$A$6500,0))</f>
        <v>249</v>
      </c>
      <c r="O301" s="83" t="str">
        <f>INDEX(Data!J$2:J$6500,MATCH($A301,Data!$A$2:$A$6500,0))</f>
        <v>individuals</v>
      </c>
      <c r="P301" t="str">
        <f>_xlfn.XLOOKUP(B301,Table3[RefID],Table3[Citation])</f>
        <v>Burland (1964)</v>
      </c>
    </row>
    <row r="302" spans="1:16" x14ac:dyDescent="0.35">
      <c r="A302" s="68">
        <v>300</v>
      </c>
      <c r="B302" s="73">
        <v>39</v>
      </c>
      <c r="C302" s="74">
        <v>2000</v>
      </c>
      <c r="D302" s="69">
        <v>3295</v>
      </c>
      <c r="E302" t="str">
        <f>INDEX(Table5[EEZ],MATCH(C302,Table5[Colony_ID],0))</f>
        <v>Clipperton Island Exclusive Economic Zone</v>
      </c>
      <c r="F302" t="str">
        <f>INDEX(Table5[Corrected Island/Colony Name],MATCH('Full Data'!C302,Table5[Colony_ID],0))</f>
        <v>Clipperton Island</v>
      </c>
      <c r="G302" t="str">
        <f>INDEX(Table4[Common_Name],MATCH('Full Data'!D302,Table4[SpcRecID],0))</f>
        <v>Black Noddy</v>
      </c>
      <c r="H302" s="83" t="str">
        <f>INDEX(Data!E$2:E$6500,MATCH(A302,Data!$A$2:$A$6500,0))</f>
        <v>confirmed</v>
      </c>
      <c r="I302" s="90">
        <f>INDEX(Data!P$2:P$6500,MATCH(A302,Data!$A$2:$A$6500,0))</f>
        <v>1994</v>
      </c>
      <c r="J302" s="90">
        <f>INDEX(Data!Q$2:Q$6500,MATCH($A302,Data!$A$2:$A$6500,0))</f>
        <v>1958</v>
      </c>
      <c r="K302" s="90">
        <f>INDEX(Data!F$2:F$6500,MATCH($A302,Data!$A$2:$A$6500,0))</f>
        <v>0</v>
      </c>
      <c r="L302" s="90">
        <f>INDEX(Data!G$2:G$6500,MATCH($A302,Data!$A$2:$A$6500,0))</f>
        <v>0</v>
      </c>
      <c r="M302" s="90">
        <f>INDEX(Data!H$2:H$6500,MATCH($A302,Data!$A$2:$A$6500,0))</f>
        <v>0</v>
      </c>
      <c r="N302" s="90">
        <f>INDEX(Data!I$2:I$6500,MATCH($A302,Data!$A$2:$A$6500,0))</f>
        <v>0</v>
      </c>
      <c r="O302" s="83">
        <f>INDEX(Data!J$2:J$6500,MATCH($A302,Data!$A$2:$A$6500,0))</f>
        <v>0</v>
      </c>
      <c r="P302" t="str">
        <f>_xlfn.XLOOKUP(B302,Table3[RefID],Table3[Citation])</f>
        <v>Stager (1964)</v>
      </c>
    </row>
    <row r="303" spans="1:16" x14ac:dyDescent="0.35">
      <c r="A303" s="68">
        <v>301</v>
      </c>
      <c r="B303" s="73">
        <v>39</v>
      </c>
      <c r="C303" s="74">
        <v>2000</v>
      </c>
      <c r="D303" s="69">
        <v>3659</v>
      </c>
      <c r="E303" t="str">
        <f>INDEX(Table5[EEZ],MATCH(C303,Table5[Colony_ID],0))</f>
        <v>Clipperton Island Exclusive Economic Zone</v>
      </c>
      <c r="F303" t="str">
        <f>INDEX(Table5[Corrected Island/Colony Name],MATCH('Full Data'!C303,Table5[Colony_ID],0))</f>
        <v>Clipperton Island</v>
      </c>
      <c r="G303" t="str">
        <f>INDEX(Table4[Common_Name],MATCH('Full Data'!D303,Table4[SpcRecID],0))</f>
        <v>Brown Booby</v>
      </c>
      <c r="H303" s="83" t="str">
        <f>INDEX(Data!E$2:E$6500,MATCH(A303,Data!$A$2:$A$6500,0))</f>
        <v>confirmed</v>
      </c>
      <c r="I303" s="90">
        <f>INDEX(Data!P$2:P$6500,MATCH(A303,Data!$A$2:$A$6500,0))</f>
        <v>1958</v>
      </c>
      <c r="J303" s="90">
        <f>INDEX(Data!Q$2:Q$6500,MATCH($A303,Data!$A$2:$A$6500,0))</f>
        <v>1958</v>
      </c>
      <c r="K303" s="90">
        <f>INDEX(Data!F$2:F$6500,MATCH($A303,Data!$A$2:$A$6500,0))</f>
        <v>500</v>
      </c>
      <c r="L303" s="90">
        <f>INDEX(Data!G$2:G$6500,MATCH($A303,Data!$A$2:$A$6500,0))</f>
        <v>500</v>
      </c>
      <c r="M303" s="90">
        <f>INDEX(Data!H$2:H$6500,MATCH($A303,Data!$A$2:$A$6500,0))</f>
        <v>0</v>
      </c>
      <c r="N303" s="90">
        <f>INDEX(Data!I$2:I$6500,MATCH($A303,Data!$A$2:$A$6500,0))</f>
        <v>0</v>
      </c>
      <c r="O303" s="83" t="str">
        <f>INDEX(Data!J$2:J$6500,MATCH($A303,Data!$A$2:$A$6500,0))</f>
        <v>individuals</v>
      </c>
      <c r="P303" t="str">
        <f>_xlfn.XLOOKUP(B303,Table3[RefID],Table3[Citation])</f>
        <v>Stager (1964)</v>
      </c>
    </row>
    <row r="304" spans="1:16" x14ac:dyDescent="0.35">
      <c r="A304" s="68">
        <v>302</v>
      </c>
      <c r="B304" s="73">
        <v>39</v>
      </c>
      <c r="C304" s="74">
        <v>2000</v>
      </c>
      <c r="D304" s="69">
        <v>3294</v>
      </c>
      <c r="E304" t="str">
        <f>INDEX(Table5[EEZ],MATCH(C304,Table5[Colony_ID],0))</f>
        <v>Clipperton Island Exclusive Economic Zone</v>
      </c>
      <c r="F304" t="str">
        <f>INDEX(Table5[Corrected Island/Colony Name],MATCH('Full Data'!C304,Table5[Colony_ID],0))</f>
        <v>Clipperton Island</v>
      </c>
      <c r="G304" t="str">
        <f>INDEX(Table4[Common_Name],MATCH('Full Data'!D304,Table4[SpcRecID],0))</f>
        <v>Brown Noddy</v>
      </c>
      <c r="H304" s="83" t="str">
        <f>INDEX(Data!E$2:E$6500,MATCH(A304,Data!$A$2:$A$6500,0))</f>
        <v>confirmed</v>
      </c>
      <c r="I304" s="90">
        <f>INDEX(Data!P$2:P$6500,MATCH(A304,Data!$A$2:$A$6500,0))</f>
        <v>1958</v>
      </c>
      <c r="J304" s="90">
        <f>INDEX(Data!Q$2:Q$6500,MATCH($A304,Data!$A$2:$A$6500,0))</f>
        <v>1958</v>
      </c>
      <c r="K304" s="90">
        <f>INDEX(Data!F$2:F$6500,MATCH($A304,Data!$A$2:$A$6500,0))</f>
        <v>0</v>
      </c>
      <c r="L304" s="90">
        <f>INDEX(Data!G$2:G$6500,MATCH($A304,Data!$A$2:$A$6500,0))</f>
        <v>0</v>
      </c>
      <c r="M304" s="90">
        <f>INDEX(Data!H$2:H$6500,MATCH($A304,Data!$A$2:$A$6500,0))</f>
        <v>0</v>
      </c>
      <c r="N304" s="90">
        <f>INDEX(Data!I$2:I$6500,MATCH($A304,Data!$A$2:$A$6500,0))</f>
        <v>0</v>
      </c>
      <c r="O304" s="83">
        <f>INDEX(Data!J$2:J$6500,MATCH($A304,Data!$A$2:$A$6500,0))</f>
        <v>0</v>
      </c>
      <c r="P304" t="str">
        <f>_xlfn.XLOOKUP(B304,Table3[RefID],Table3[Citation])</f>
        <v>Stager (1964)</v>
      </c>
    </row>
    <row r="305" spans="1:16" x14ac:dyDescent="0.35">
      <c r="A305" s="68">
        <v>303</v>
      </c>
      <c r="B305" s="73">
        <v>39</v>
      </c>
      <c r="C305" s="74">
        <v>2000</v>
      </c>
      <c r="D305" s="69">
        <v>3298</v>
      </c>
      <c r="E305" t="str">
        <f>INDEX(Table5[EEZ],MATCH(C305,Table5[Colony_ID],0))</f>
        <v>Clipperton Island Exclusive Economic Zone</v>
      </c>
      <c r="F305" t="str">
        <f>INDEX(Table5[Corrected Island/Colony Name],MATCH('Full Data'!C305,Table5[Colony_ID],0))</f>
        <v>Clipperton Island</v>
      </c>
      <c r="G305" t="str">
        <f>INDEX(Table4[Common_Name],MATCH('Full Data'!D305,Table4[SpcRecID],0))</f>
        <v>Common White Tern</v>
      </c>
      <c r="H305" s="83" t="str">
        <f>INDEX(Data!E$2:E$6500,MATCH(A305,Data!$A$2:$A$6500,0))</f>
        <v>confirmed</v>
      </c>
      <c r="I305" s="90">
        <f>INDEX(Data!P$2:P$6500,MATCH(A305,Data!$A$2:$A$6500,0))</f>
        <v>1958</v>
      </c>
      <c r="J305" s="90">
        <f>INDEX(Data!Q$2:Q$6500,MATCH($A305,Data!$A$2:$A$6500,0))</f>
        <v>1958</v>
      </c>
      <c r="K305" s="90">
        <f>INDEX(Data!F$2:F$6500,MATCH($A305,Data!$A$2:$A$6500,0))</f>
        <v>25</v>
      </c>
      <c r="L305" s="90">
        <f>INDEX(Data!G$2:G$6500,MATCH($A305,Data!$A$2:$A$6500,0))</f>
        <v>25</v>
      </c>
      <c r="M305" s="90">
        <f>INDEX(Data!H$2:H$6500,MATCH($A305,Data!$A$2:$A$6500,0))</f>
        <v>0</v>
      </c>
      <c r="N305" s="90">
        <f>INDEX(Data!I$2:I$6500,MATCH($A305,Data!$A$2:$A$6500,0))</f>
        <v>0</v>
      </c>
      <c r="O305" s="83" t="str">
        <f>INDEX(Data!J$2:J$6500,MATCH($A305,Data!$A$2:$A$6500,0))</f>
        <v>breeding pairs</v>
      </c>
      <c r="P305" t="str">
        <f>_xlfn.XLOOKUP(B305,Table3[RefID],Table3[Citation])</f>
        <v>Stager (1964)</v>
      </c>
    </row>
    <row r="306" spans="1:16" x14ac:dyDescent="0.35">
      <c r="A306" s="68">
        <v>304</v>
      </c>
      <c r="B306" s="73">
        <v>39</v>
      </c>
      <c r="C306" s="74">
        <v>2000</v>
      </c>
      <c r="D306" s="69">
        <v>3846</v>
      </c>
      <c r="E306" t="str">
        <f>INDEX(Table5[EEZ],MATCH(C306,Table5[Colony_ID],0))</f>
        <v>Clipperton Island Exclusive Economic Zone</v>
      </c>
      <c r="F306" t="str">
        <f>INDEX(Table5[Corrected Island/Colony Name],MATCH('Full Data'!C306,Table5[Colony_ID],0))</f>
        <v>Clipperton Island</v>
      </c>
      <c r="G306" t="str">
        <f>INDEX(Table4[Common_Name],MATCH('Full Data'!D306,Table4[SpcRecID],0))</f>
        <v>Lesser Frigatebird</v>
      </c>
      <c r="H306" s="83" t="str">
        <f>INDEX(Data!E$2:E$6500,MATCH(A306,Data!$A$2:$A$6500,0))</f>
        <v>Data Deficient</v>
      </c>
      <c r="I306" s="90">
        <f>INDEX(Data!P$2:P$6500,MATCH(A306,Data!$A$2:$A$6500,0))</f>
        <v>1958</v>
      </c>
      <c r="J306" s="90">
        <f>INDEX(Data!Q$2:Q$6500,MATCH($A306,Data!$A$2:$A$6500,0))</f>
        <v>1958</v>
      </c>
      <c r="K306" s="90">
        <f>INDEX(Data!F$2:F$6500,MATCH($A306,Data!$A$2:$A$6500,0))</f>
        <v>250</v>
      </c>
      <c r="L306" s="90">
        <f>INDEX(Data!G$2:G$6500,MATCH($A306,Data!$A$2:$A$6500,0))</f>
        <v>250</v>
      </c>
      <c r="M306" s="90">
        <f>INDEX(Data!H$2:H$6500,MATCH($A306,Data!$A$2:$A$6500,0))</f>
        <v>0</v>
      </c>
      <c r="N306" s="90">
        <f>INDEX(Data!I$2:I$6500,MATCH($A306,Data!$A$2:$A$6500,0))</f>
        <v>0</v>
      </c>
      <c r="O306" s="83" t="str">
        <f>INDEX(Data!J$2:J$6500,MATCH($A306,Data!$A$2:$A$6500,0))</f>
        <v>individuals</v>
      </c>
      <c r="P306" t="str">
        <f>_xlfn.XLOOKUP(B306,Table3[RefID],Table3[Citation])</f>
        <v>Stager (1964)</v>
      </c>
    </row>
    <row r="307" spans="1:16" x14ac:dyDescent="0.35">
      <c r="A307" s="68">
        <v>305</v>
      </c>
      <c r="B307" s="73">
        <v>39</v>
      </c>
      <c r="C307" s="74">
        <v>2000</v>
      </c>
      <c r="D307" s="70">
        <v>32652</v>
      </c>
      <c r="E307" t="str">
        <f>INDEX(Table5[EEZ],MATCH(C307,Table5[Colony_ID],0))</f>
        <v>Clipperton Island Exclusive Economic Zone</v>
      </c>
      <c r="F307" t="str">
        <f>INDEX(Table5[Corrected Island/Colony Name],MATCH('Full Data'!C307,Table5[Colony_ID],0))</f>
        <v>Clipperton Island</v>
      </c>
      <c r="G307" t="str">
        <f>INDEX(Table4[Common_Name],MATCH('Full Data'!D307,Table4[SpcRecID],0))</f>
        <v>Masked Booby</v>
      </c>
      <c r="H307" s="83" t="str">
        <f>INDEX(Data!E$2:E$6500,MATCH(A307,Data!$A$2:$A$6500,0))</f>
        <v>confirmed</v>
      </c>
      <c r="I307" s="90">
        <f>INDEX(Data!P$2:P$6500,MATCH(A307,Data!$A$2:$A$6500,0))</f>
        <v>1958</v>
      </c>
      <c r="J307" s="90">
        <f>INDEX(Data!Q$2:Q$6500,MATCH($A307,Data!$A$2:$A$6500,0))</f>
        <v>1958</v>
      </c>
      <c r="K307" s="90">
        <f>INDEX(Data!F$2:F$6500,MATCH($A307,Data!$A$2:$A$6500,0))</f>
        <v>150</v>
      </c>
      <c r="L307" s="90">
        <f>INDEX(Data!G$2:G$6500,MATCH($A307,Data!$A$2:$A$6500,0))</f>
        <v>150</v>
      </c>
      <c r="M307" s="90">
        <f>INDEX(Data!H$2:H$6500,MATCH($A307,Data!$A$2:$A$6500,0))</f>
        <v>0</v>
      </c>
      <c r="N307" s="90">
        <f>INDEX(Data!I$2:I$6500,MATCH($A307,Data!$A$2:$A$6500,0))</f>
        <v>0</v>
      </c>
      <c r="O307" s="83" t="str">
        <f>INDEX(Data!J$2:J$6500,MATCH($A307,Data!$A$2:$A$6500,0))</f>
        <v>individuals</v>
      </c>
      <c r="P307" t="str">
        <f>_xlfn.XLOOKUP(B307,Table3[RefID],Table3[Citation])</f>
        <v>Stager (1964)</v>
      </c>
    </row>
    <row r="308" spans="1:16" x14ac:dyDescent="0.35">
      <c r="A308" s="68">
        <v>306</v>
      </c>
      <c r="B308" s="73">
        <v>39</v>
      </c>
      <c r="C308" s="74">
        <v>2000</v>
      </c>
      <c r="D308" s="69">
        <v>3288</v>
      </c>
      <c r="E308" t="str">
        <f>INDEX(Table5[EEZ],MATCH(C308,Table5[Colony_ID],0))</f>
        <v>Clipperton Island Exclusive Economic Zone</v>
      </c>
      <c r="F308" t="str">
        <f>INDEX(Table5[Corrected Island/Colony Name],MATCH('Full Data'!C308,Table5[Colony_ID],0))</f>
        <v>Clipperton Island</v>
      </c>
      <c r="G308" t="str">
        <f>INDEX(Table4[Common_Name],MATCH('Full Data'!D308,Table4[SpcRecID],0))</f>
        <v>Sooty Tern</v>
      </c>
      <c r="H308" s="83" t="str">
        <f>INDEX(Data!E$2:E$6500,MATCH(A308,Data!$A$2:$A$6500,0))</f>
        <v>confirmed</v>
      </c>
      <c r="I308" s="90">
        <f>INDEX(Data!P$2:P$6500,MATCH(A308,Data!$A$2:$A$6500,0))</f>
        <v>1958</v>
      </c>
      <c r="J308" s="90">
        <f>INDEX(Data!Q$2:Q$6500,MATCH($A308,Data!$A$2:$A$6500,0))</f>
        <v>1958</v>
      </c>
      <c r="K308" s="90">
        <f>INDEX(Data!F$2:F$6500,MATCH($A308,Data!$A$2:$A$6500,0))</f>
        <v>2000</v>
      </c>
      <c r="L308" s="90">
        <f>INDEX(Data!G$2:G$6500,MATCH($A308,Data!$A$2:$A$6500,0))</f>
        <v>2000</v>
      </c>
      <c r="M308" s="90">
        <f>INDEX(Data!H$2:H$6500,MATCH($A308,Data!$A$2:$A$6500,0))</f>
        <v>0</v>
      </c>
      <c r="N308" s="90">
        <f>INDEX(Data!I$2:I$6500,MATCH($A308,Data!$A$2:$A$6500,0))</f>
        <v>0</v>
      </c>
      <c r="O308" s="83" t="str">
        <f>INDEX(Data!J$2:J$6500,MATCH($A308,Data!$A$2:$A$6500,0))</f>
        <v>individuals</v>
      </c>
      <c r="P308" t="str">
        <f>_xlfn.XLOOKUP(B308,Table3[RefID],Table3[Citation])</f>
        <v>Stager (1964)</v>
      </c>
    </row>
    <row r="309" spans="1:16" x14ac:dyDescent="0.35">
      <c r="A309" s="68">
        <v>307</v>
      </c>
      <c r="B309" s="69">
        <v>40</v>
      </c>
      <c r="C309" s="69">
        <v>22038</v>
      </c>
      <c r="D309" s="69">
        <v>3659</v>
      </c>
      <c r="E309" t="str">
        <f>INDEX(Table5[EEZ],MATCH(C309,Table5[Colony_ID],0))</f>
        <v>Solomon Islands Exclusive Economic Zone</v>
      </c>
      <c r="F309" t="str">
        <f>INDEX(Table5[Corrected Island/Colony Name],MATCH('Full Data'!C309,Table5[Colony_ID],0))</f>
        <v>Utupua</v>
      </c>
      <c r="G309" t="str">
        <f>INDEX(Table4[Common_Name],MATCH('Full Data'!D309,Table4[SpcRecID],0))</f>
        <v>Brown Booby</v>
      </c>
      <c r="H309" s="83" t="str">
        <f>INDEX(Data!E$2:E$6500,MATCH(A309,Data!$A$2:$A$6500,0))</f>
        <v>Data Deficient</v>
      </c>
      <c r="I309" s="90">
        <f>INDEX(Data!P$2:P$6500,MATCH(A309,Data!$A$2:$A$6500,0))</f>
        <v>1955</v>
      </c>
      <c r="J309" s="90">
        <f>INDEX(Data!Q$2:Q$6500,MATCH($A309,Data!$A$2:$A$6500,0))</f>
        <v>1955</v>
      </c>
      <c r="K309" s="90">
        <f>INDEX(Data!F$2:F$6500,MATCH($A309,Data!$A$2:$A$6500,0))</f>
        <v>100</v>
      </c>
      <c r="L309" s="90">
        <f>INDEX(Data!G$2:G$6500,MATCH($A309,Data!$A$2:$A$6500,0))</f>
        <v>100</v>
      </c>
      <c r="M309" s="90">
        <f>INDEX(Data!H$2:H$6500,MATCH($A309,Data!$A$2:$A$6500,0))</f>
        <v>0</v>
      </c>
      <c r="N309" s="90">
        <f>INDEX(Data!I$2:I$6500,MATCH($A309,Data!$A$2:$A$6500,0))</f>
        <v>0</v>
      </c>
      <c r="O309" s="83" t="str">
        <f>INDEX(Data!J$2:J$6500,MATCH($A309,Data!$A$2:$A$6500,0))</f>
        <v>individuals</v>
      </c>
      <c r="P309" t="str">
        <f>_xlfn.XLOOKUP(B309,Table3[RefID],Table3[Citation])</f>
        <v>Hadley &amp; Parker (1965)</v>
      </c>
    </row>
    <row r="310" spans="1:16" x14ac:dyDescent="0.35">
      <c r="A310" s="68">
        <v>308</v>
      </c>
      <c r="B310" s="71">
        <v>41</v>
      </c>
      <c r="C310" s="71">
        <v>11100</v>
      </c>
      <c r="D310" s="69">
        <v>3295</v>
      </c>
      <c r="E310" t="str">
        <f>INDEX(Table5[EEZ],MATCH(C310,Table5[Colony_ID],0))</f>
        <v>Marshall Islands Exclusive Economic Zone</v>
      </c>
      <c r="F310" t="str">
        <f>INDEX(Table5[Corrected Island/Colony Name],MATCH('Full Data'!C310,Table5[Colony_ID],0))</f>
        <v>Sifo Island</v>
      </c>
      <c r="G310" t="str">
        <f>INDEX(Table4[Common_Name],MATCH('Full Data'!D310,Table4[SpcRecID],0))</f>
        <v>Black Noddy</v>
      </c>
      <c r="H310" s="83" t="str">
        <f>INDEX(Data!E$2:E$6500,MATCH(A310,Data!$A$2:$A$6500,0))</f>
        <v>Data Deficient</v>
      </c>
      <c r="I310" s="90">
        <f>INDEX(Data!P$2:P$6500,MATCH(A310,Data!$A$2:$A$6500,0))</f>
        <v>1993</v>
      </c>
      <c r="J310" s="90">
        <f>INDEX(Data!Q$2:Q$6500,MATCH($A310,Data!$A$2:$A$6500,0))</f>
        <v>1956</v>
      </c>
      <c r="K310" s="90">
        <f>INDEX(Data!F$2:F$6500,MATCH($A310,Data!$A$2:$A$6500,0))</f>
        <v>0</v>
      </c>
      <c r="L310" s="90">
        <f>INDEX(Data!G$2:G$6500,MATCH($A310,Data!$A$2:$A$6500,0))</f>
        <v>0</v>
      </c>
      <c r="M310" s="90">
        <f>INDEX(Data!H$2:H$6500,MATCH($A310,Data!$A$2:$A$6500,0))</f>
        <v>0</v>
      </c>
      <c r="N310" s="90">
        <f>INDEX(Data!I$2:I$6500,MATCH($A310,Data!$A$2:$A$6500,0))</f>
        <v>0</v>
      </c>
      <c r="O310" s="83">
        <f>INDEX(Data!J$2:J$6500,MATCH($A310,Data!$A$2:$A$6500,0))</f>
        <v>0</v>
      </c>
      <c r="P310" t="str">
        <f>_xlfn.XLOOKUP(B310,Table3[RefID],Table3[Citation])</f>
        <v>Fosberg (1966)</v>
      </c>
    </row>
    <row r="311" spans="1:16" x14ac:dyDescent="0.35">
      <c r="A311" s="68">
        <v>309</v>
      </c>
      <c r="B311" s="71">
        <v>41</v>
      </c>
      <c r="C311" s="71">
        <v>11062</v>
      </c>
      <c r="D311" s="69">
        <v>3295</v>
      </c>
      <c r="E311" t="str">
        <f>INDEX(Table5[EEZ],MATCH(C311,Table5[Colony_ID],0))</f>
        <v>Marshall Islands Exclusive Economic Zone</v>
      </c>
      <c r="F311" t="str">
        <f>INDEX(Table5[Corrected Island/Colony Name],MATCH('Full Data'!C311,Table5[Colony_ID],0))</f>
        <v>Jemo</v>
      </c>
      <c r="G311" t="str">
        <f>INDEX(Table4[Common_Name],MATCH('Full Data'!D311,Table4[SpcRecID],0))</f>
        <v>Black Noddy</v>
      </c>
      <c r="H311" s="83" t="str">
        <f>INDEX(Data!E$2:E$6500,MATCH(A311,Data!$A$2:$A$6500,0))</f>
        <v>Data Deficient</v>
      </c>
      <c r="I311" s="90">
        <f>INDEX(Data!P$2:P$6500,MATCH(A311,Data!$A$2:$A$6500,0))</f>
        <v>1994</v>
      </c>
      <c r="J311" s="90">
        <f>INDEX(Data!Q$2:Q$6500,MATCH($A311,Data!$A$2:$A$6500,0))</f>
        <v>1951</v>
      </c>
      <c r="K311" s="90">
        <f>INDEX(Data!F$2:F$6500,MATCH($A311,Data!$A$2:$A$6500,0))</f>
        <v>0</v>
      </c>
      <c r="L311" s="90">
        <f>INDEX(Data!G$2:G$6500,MATCH($A311,Data!$A$2:$A$6500,0))</f>
        <v>0</v>
      </c>
      <c r="M311" s="90">
        <f>INDEX(Data!H$2:H$6500,MATCH($A311,Data!$A$2:$A$6500,0))</f>
        <v>0</v>
      </c>
      <c r="N311" s="90">
        <f>INDEX(Data!I$2:I$6500,MATCH($A311,Data!$A$2:$A$6500,0))</f>
        <v>0</v>
      </c>
      <c r="O311" s="83" t="str">
        <f>INDEX(Data!J$2:J$6500,MATCH($A311,Data!$A$2:$A$6500,0))</f>
        <v>individuals</v>
      </c>
      <c r="P311" t="str">
        <f>_xlfn.XLOOKUP(B311,Table3[RefID],Table3[Citation])</f>
        <v>Fosberg (1966)</v>
      </c>
    </row>
    <row r="312" spans="1:16" x14ac:dyDescent="0.35">
      <c r="A312" s="68">
        <v>310</v>
      </c>
      <c r="B312" s="71">
        <v>41</v>
      </c>
      <c r="C312" s="71">
        <v>11088</v>
      </c>
      <c r="D312" s="69">
        <v>3295</v>
      </c>
      <c r="E312" t="str">
        <f>INDEX(Table5[EEZ],MATCH(C312,Table5[Colony_ID],0))</f>
        <v>Marshall Islands Exclusive Economic Zone</v>
      </c>
      <c r="F312" t="str">
        <f>INDEX(Table5[Corrected Island/Colony Name],MATCH('Full Data'!C312,Table5[Colony_ID],0))</f>
        <v>Nokkweie Island</v>
      </c>
      <c r="G312" t="str">
        <f>INDEX(Table4[Common_Name],MATCH('Full Data'!D312,Table4[SpcRecID],0))</f>
        <v>Black Noddy</v>
      </c>
      <c r="H312" s="83" t="str">
        <f>INDEX(Data!E$2:E$6500,MATCH(A312,Data!$A$2:$A$6500,0))</f>
        <v>Data Deficient</v>
      </c>
      <c r="I312" s="90">
        <f>INDEX(Data!P$2:P$6500,MATCH(A312,Data!$A$2:$A$6500,0))</f>
        <v>1993</v>
      </c>
      <c r="J312" s="90">
        <f>INDEX(Data!Q$2:Q$6500,MATCH($A312,Data!$A$2:$A$6500,0))</f>
        <v>1951</v>
      </c>
      <c r="K312" s="90">
        <f>INDEX(Data!F$2:F$6500,MATCH($A312,Data!$A$2:$A$6500,0))</f>
        <v>0</v>
      </c>
      <c r="L312" s="90">
        <f>INDEX(Data!G$2:G$6500,MATCH($A312,Data!$A$2:$A$6500,0))</f>
        <v>0</v>
      </c>
      <c r="M312" s="90">
        <f>INDEX(Data!H$2:H$6500,MATCH($A312,Data!$A$2:$A$6500,0))</f>
        <v>0</v>
      </c>
      <c r="N312" s="90">
        <f>INDEX(Data!I$2:I$6500,MATCH($A312,Data!$A$2:$A$6500,0))</f>
        <v>0</v>
      </c>
      <c r="O312" s="83">
        <f>INDEX(Data!J$2:J$6500,MATCH($A312,Data!$A$2:$A$6500,0))</f>
        <v>0</v>
      </c>
      <c r="P312" t="str">
        <f>_xlfn.XLOOKUP(B312,Table3[RefID],Table3[Citation])</f>
        <v>Fosberg (1966)</v>
      </c>
    </row>
    <row r="313" spans="1:16" x14ac:dyDescent="0.35">
      <c r="A313" s="68">
        <v>311</v>
      </c>
      <c r="B313" s="71">
        <v>41</v>
      </c>
      <c r="C313" s="71">
        <v>11033</v>
      </c>
      <c r="D313" s="69">
        <v>3295</v>
      </c>
      <c r="E313" t="str">
        <f>INDEX(Table5[EEZ],MATCH(C313,Table5[Colony_ID],0))</f>
        <v>Marshall Islands Exclusive Economic Zone</v>
      </c>
      <c r="F313" t="str">
        <f>INDEX(Table5[Corrected Island/Colony Name],MATCH('Full Data'!C313,Table5[Colony_ID],0))</f>
        <v>Eluk Island</v>
      </c>
      <c r="G313" t="str">
        <f>INDEX(Table4[Common_Name],MATCH('Full Data'!D313,Table4[SpcRecID],0))</f>
        <v>Black Noddy</v>
      </c>
      <c r="H313" s="83" t="str">
        <f>INDEX(Data!E$2:E$6500,MATCH(A313,Data!$A$2:$A$6500,0))</f>
        <v>Confirmed</v>
      </c>
      <c r="I313" s="90">
        <f>INDEX(Data!P$2:P$6500,MATCH(A313,Data!$A$2:$A$6500,0))</f>
        <v>1984</v>
      </c>
      <c r="J313" s="90">
        <f>INDEX(Data!Q$2:Q$6500,MATCH($A313,Data!$A$2:$A$6500,0))</f>
        <v>1951</v>
      </c>
      <c r="K313" s="90">
        <f>INDEX(Data!F$2:F$6500,MATCH($A313,Data!$A$2:$A$6500,0))</f>
        <v>0</v>
      </c>
      <c r="L313" s="90">
        <f>INDEX(Data!G$2:G$6500,MATCH($A313,Data!$A$2:$A$6500,0))</f>
        <v>0</v>
      </c>
      <c r="M313" s="90">
        <f>INDEX(Data!H$2:H$6500,MATCH($A313,Data!$A$2:$A$6500,0))</f>
        <v>0</v>
      </c>
      <c r="N313" s="90">
        <f>INDEX(Data!I$2:I$6500,MATCH($A313,Data!$A$2:$A$6500,0))</f>
        <v>0</v>
      </c>
      <c r="O313" s="83">
        <f>INDEX(Data!J$2:J$6500,MATCH($A313,Data!$A$2:$A$6500,0))</f>
        <v>0</v>
      </c>
      <c r="P313" t="str">
        <f>_xlfn.XLOOKUP(B313,Table3[RefID],Table3[Citation])</f>
        <v>Fosberg (1966)</v>
      </c>
    </row>
    <row r="314" spans="1:16" x14ac:dyDescent="0.35">
      <c r="A314" s="68">
        <v>312</v>
      </c>
      <c r="B314" s="71">
        <v>41</v>
      </c>
      <c r="C314" s="71">
        <v>11104</v>
      </c>
      <c r="D314" s="69">
        <v>3295</v>
      </c>
      <c r="E314" t="str">
        <f>INDEX(Table5[EEZ],MATCH(C314,Table5[Colony_ID],0))</f>
        <v>Marshall Islands Exclusive Economic Zone</v>
      </c>
      <c r="F314" t="str">
        <f>INDEX(Table5[Corrected Island/Colony Name],MATCH('Full Data'!C314,Table5[Colony_ID],0))</f>
        <v>Ujae</v>
      </c>
      <c r="G314" t="str">
        <f>INDEX(Table4[Common_Name],MATCH('Full Data'!D314,Table4[SpcRecID],0))</f>
        <v>Black Noddy</v>
      </c>
      <c r="H314" s="83" t="str">
        <f>INDEX(Data!E$2:E$6500,MATCH(A314,Data!$A$2:$A$6500,0))</f>
        <v>Confirmed</v>
      </c>
      <c r="I314" s="90">
        <f>INDEX(Data!P$2:P$6500,MATCH(A314,Data!$A$2:$A$6500,0))</f>
        <v>1994</v>
      </c>
      <c r="J314" s="90">
        <f>INDEX(Data!Q$2:Q$6500,MATCH($A314,Data!$A$2:$A$6500,0))</f>
        <v>1952</v>
      </c>
      <c r="K314" s="90">
        <f>INDEX(Data!F$2:F$6500,MATCH($A314,Data!$A$2:$A$6500,0))</f>
        <v>0</v>
      </c>
      <c r="L314" s="90">
        <f>INDEX(Data!G$2:G$6500,MATCH($A314,Data!$A$2:$A$6500,0))</f>
        <v>0</v>
      </c>
      <c r="M314" s="90">
        <f>INDEX(Data!H$2:H$6500,MATCH($A314,Data!$A$2:$A$6500,0))</f>
        <v>0</v>
      </c>
      <c r="N314" s="90">
        <f>INDEX(Data!I$2:I$6500,MATCH($A314,Data!$A$2:$A$6500,0))</f>
        <v>0</v>
      </c>
      <c r="O314" s="83">
        <f>INDEX(Data!J$2:J$6500,MATCH($A314,Data!$A$2:$A$6500,0))</f>
        <v>0</v>
      </c>
      <c r="P314" t="str">
        <f>_xlfn.XLOOKUP(B314,Table3[RefID],Table3[Citation])</f>
        <v>Fosberg (1966)</v>
      </c>
    </row>
    <row r="315" spans="1:16" x14ac:dyDescent="0.35">
      <c r="A315" s="68">
        <v>313</v>
      </c>
      <c r="B315" s="71">
        <v>41</v>
      </c>
      <c r="C315" s="71">
        <v>11105</v>
      </c>
      <c r="D315" s="69">
        <v>3295</v>
      </c>
      <c r="E315" t="str">
        <f>INDEX(Table5[EEZ],MATCH(C315,Table5[Colony_ID],0))</f>
        <v>Marshall Islands Exclusive Economic Zone</v>
      </c>
      <c r="F315" t="str">
        <f>INDEX(Table5[Corrected Island/Colony Name],MATCH('Full Data'!C315,Table5[Colony_ID],0))</f>
        <v>Ujelang</v>
      </c>
      <c r="G315" t="str">
        <f>INDEX(Table4[Common_Name],MATCH('Full Data'!D315,Table4[SpcRecID],0))</f>
        <v>Black Noddy</v>
      </c>
      <c r="H315" s="83" t="str">
        <f>INDEX(Data!E$2:E$6500,MATCH(A315,Data!$A$2:$A$6500,0))</f>
        <v>Confirmed</v>
      </c>
      <c r="I315" s="90">
        <f>INDEX(Data!P$2:P$6500,MATCH(A315,Data!$A$2:$A$6500,0))</f>
        <v>1993</v>
      </c>
      <c r="J315" s="90">
        <f>INDEX(Data!Q$2:Q$6500,MATCH($A315,Data!$A$2:$A$6500,0))</f>
        <v>1952</v>
      </c>
      <c r="K315" s="90">
        <f>INDEX(Data!F$2:F$6500,MATCH($A315,Data!$A$2:$A$6500,0))</f>
        <v>0</v>
      </c>
      <c r="L315" s="90">
        <f>INDEX(Data!G$2:G$6500,MATCH($A315,Data!$A$2:$A$6500,0))</f>
        <v>0</v>
      </c>
      <c r="M315" s="90">
        <f>INDEX(Data!H$2:H$6500,MATCH($A315,Data!$A$2:$A$6500,0))</f>
        <v>0</v>
      </c>
      <c r="N315" s="90">
        <f>INDEX(Data!I$2:I$6500,MATCH($A315,Data!$A$2:$A$6500,0))</f>
        <v>0</v>
      </c>
      <c r="O315" s="83">
        <f>INDEX(Data!J$2:J$6500,MATCH($A315,Data!$A$2:$A$6500,0))</f>
        <v>0</v>
      </c>
      <c r="P315" t="str">
        <f>_xlfn.XLOOKUP(B315,Table3[RefID],Table3[Citation])</f>
        <v>Fosberg (1966)</v>
      </c>
    </row>
    <row r="316" spans="1:16" x14ac:dyDescent="0.35">
      <c r="A316" s="68">
        <v>314</v>
      </c>
      <c r="B316" s="71">
        <v>41</v>
      </c>
      <c r="C316" s="71">
        <v>11109</v>
      </c>
      <c r="D316" s="69">
        <v>3295</v>
      </c>
      <c r="E316" t="str">
        <f>INDEX(Table5[EEZ],MATCH(C316,Table5[Colony_ID],0))</f>
        <v>Marshall Islands Exclusive Economic Zone</v>
      </c>
      <c r="F316" t="str">
        <f>INDEX(Table5[Corrected Island/Colony Name],MATCH('Full Data'!C316,Table5[Colony_ID],0))</f>
        <v>Wotho</v>
      </c>
      <c r="G316" t="str">
        <f>INDEX(Table4[Common_Name],MATCH('Full Data'!D316,Table4[SpcRecID],0))</f>
        <v>Black Noddy</v>
      </c>
      <c r="H316" s="83" t="str">
        <f>INDEX(Data!E$2:E$6500,MATCH(A316,Data!$A$2:$A$6500,0))</f>
        <v>Confirmed</v>
      </c>
      <c r="I316" s="90">
        <f>INDEX(Data!P$2:P$6500,MATCH(A316,Data!$A$2:$A$6500,0))</f>
        <v>2011</v>
      </c>
      <c r="J316" s="90">
        <f>INDEX(Data!Q$2:Q$6500,MATCH($A316,Data!$A$2:$A$6500,0))</f>
        <v>1952</v>
      </c>
      <c r="K316" s="90">
        <f>INDEX(Data!F$2:F$6500,MATCH($A316,Data!$A$2:$A$6500,0))</f>
        <v>0</v>
      </c>
      <c r="L316" s="90">
        <f>INDEX(Data!G$2:G$6500,MATCH($A316,Data!$A$2:$A$6500,0))</f>
        <v>0</v>
      </c>
      <c r="M316" s="90">
        <f>INDEX(Data!H$2:H$6500,MATCH($A316,Data!$A$2:$A$6500,0))</f>
        <v>0</v>
      </c>
      <c r="N316" s="90">
        <f>INDEX(Data!I$2:I$6500,MATCH($A316,Data!$A$2:$A$6500,0))</f>
        <v>0</v>
      </c>
      <c r="O316" s="83">
        <f>INDEX(Data!J$2:J$6500,MATCH($A316,Data!$A$2:$A$6500,0))</f>
        <v>0</v>
      </c>
      <c r="P316" t="str">
        <f>_xlfn.XLOOKUP(B316,Table3[RefID],Table3[Citation])</f>
        <v>Fosberg (1966)</v>
      </c>
    </row>
    <row r="317" spans="1:16" x14ac:dyDescent="0.35">
      <c r="A317" s="68">
        <v>315</v>
      </c>
      <c r="B317" s="71">
        <v>41</v>
      </c>
      <c r="C317" s="71">
        <v>11104</v>
      </c>
      <c r="D317" s="69">
        <v>3268</v>
      </c>
      <c r="E317" t="str">
        <f>INDEX(Table5[EEZ],MATCH(C317,Table5[Colony_ID],0))</f>
        <v>Marshall Islands Exclusive Economic Zone</v>
      </c>
      <c r="F317" t="str">
        <f>INDEX(Table5[Corrected Island/Colony Name],MATCH('Full Data'!C317,Table5[Colony_ID],0))</f>
        <v>Ujae</v>
      </c>
      <c r="G317" t="str">
        <f>INDEX(Table4[Common_Name],MATCH('Full Data'!D317,Table4[SpcRecID],0))</f>
        <v>Black-naped Tern</v>
      </c>
      <c r="H317" s="83" t="str">
        <f>INDEX(Data!E$2:E$6500,MATCH(A317,Data!$A$2:$A$6500,0))</f>
        <v>Confirmed</v>
      </c>
      <c r="I317" s="90">
        <f>INDEX(Data!P$2:P$6500,MATCH(A317,Data!$A$2:$A$6500,0))</f>
        <v>1952</v>
      </c>
      <c r="J317" s="90">
        <f>INDEX(Data!Q$2:Q$6500,MATCH($A317,Data!$A$2:$A$6500,0))</f>
        <v>1952</v>
      </c>
      <c r="K317" s="90">
        <f>INDEX(Data!F$2:F$6500,MATCH($A317,Data!$A$2:$A$6500,0))</f>
        <v>0</v>
      </c>
      <c r="L317" s="90">
        <f>INDEX(Data!G$2:G$6500,MATCH($A317,Data!$A$2:$A$6500,0))</f>
        <v>0</v>
      </c>
      <c r="M317" s="90">
        <f>INDEX(Data!H$2:H$6500,MATCH($A317,Data!$A$2:$A$6500,0))</f>
        <v>0</v>
      </c>
      <c r="N317" s="90">
        <f>INDEX(Data!I$2:I$6500,MATCH($A317,Data!$A$2:$A$6500,0))</f>
        <v>0</v>
      </c>
      <c r="O317" s="83">
        <f>INDEX(Data!J$2:J$6500,MATCH($A317,Data!$A$2:$A$6500,0))</f>
        <v>0</v>
      </c>
      <c r="P317" t="str">
        <f>_xlfn.XLOOKUP(B317,Table3[RefID],Table3[Citation])</f>
        <v>Fosberg (1966)</v>
      </c>
    </row>
    <row r="318" spans="1:16" x14ac:dyDescent="0.35">
      <c r="A318" s="68">
        <v>316</v>
      </c>
      <c r="B318" s="71">
        <v>41</v>
      </c>
      <c r="C318" s="71">
        <v>11105</v>
      </c>
      <c r="D318" s="69">
        <v>3268</v>
      </c>
      <c r="E318" t="str">
        <f>INDEX(Table5[EEZ],MATCH(C318,Table5[Colony_ID],0))</f>
        <v>Marshall Islands Exclusive Economic Zone</v>
      </c>
      <c r="F318" t="str">
        <f>INDEX(Table5[Corrected Island/Colony Name],MATCH('Full Data'!C318,Table5[Colony_ID],0))</f>
        <v>Ujelang</v>
      </c>
      <c r="G318" t="str">
        <f>INDEX(Table4[Common_Name],MATCH('Full Data'!D318,Table4[SpcRecID],0))</f>
        <v>Black-naped Tern</v>
      </c>
      <c r="H318" s="83" t="str">
        <f>INDEX(Data!E$2:E$6500,MATCH(A318,Data!$A$2:$A$6500,0))</f>
        <v>Data Deficient</v>
      </c>
      <c r="I318" s="90">
        <f>INDEX(Data!P$2:P$6500,MATCH(A318,Data!$A$2:$A$6500,0))</f>
        <v>1952</v>
      </c>
      <c r="J318" s="90">
        <f>INDEX(Data!Q$2:Q$6500,MATCH($A318,Data!$A$2:$A$6500,0))</f>
        <v>1952</v>
      </c>
      <c r="K318" s="90">
        <f>INDEX(Data!F$2:F$6500,MATCH($A318,Data!$A$2:$A$6500,0))</f>
        <v>0</v>
      </c>
      <c r="L318" s="90">
        <f>INDEX(Data!G$2:G$6500,MATCH($A318,Data!$A$2:$A$6500,0))</f>
        <v>0</v>
      </c>
      <c r="M318" s="90">
        <f>INDEX(Data!H$2:H$6500,MATCH($A318,Data!$A$2:$A$6500,0))</f>
        <v>0</v>
      </c>
      <c r="N318" s="90">
        <f>INDEX(Data!I$2:I$6500,MATCH($A318,Data!$A$2:$A$6500,0))</f>
        <v>0</v>
      </c>
      <c r="O318" s="83">
        <f>INDEX(Data!J$2:J$6500,MATCH($A318,Data!$A$2:$A$6500,0))</f>
        <v>0</v>
      </c>
      <c r="P318" t="str">
        <f>_xlfn.XLOOKUP(B318,Table3[RefID],Table3[Citation])</f>
        <v>Fosberg (1966)</v>
      </c>
    </row>
    <row r="319" spans="1:16" x14ac:dyDescent="0.35">
      <c r="A319" s="68">
        <v>317</v>
      </c>
      <c r="B319" s="71">
        <v>41</v>
      </c>
      <c r="C319" s="71">
        <v>11109</v>
      </c>
      <c r="D319" s="69">
        <v>3268</v>
      </c>
      <c r="E319" t="str">
        <f>INDEX(Table5[EEZ],MATCH(C319,Table5[Colony_ID],0))</f>
        <v>Marshall Islands Exclusive Economic Zone</v>
      </c>
      <c r="F319" t="str">
        <f>INDEX(Table5[Corrected Island/Colony Name],MATCH('Full Data'!C319,Table5[Colony_ID],0))</f>
        <v>Wotho</v>
      </c>
      <c r="G319" t="str">
        <f>INDEX(Table4[Common_Name],MATCH('Full Data'!D319,Table4[SpcRecID],0))</f>
        <v>Black-naped Tern</v>
      </c>
      <c r="H319" s="83" t="str">
        <f>INDEX(Data!E$2:E$6500,MATCH(A319,Data!$A$2:$A$6500,0))</f>
        <v>Data Deficient</v>
      </c>
      <c r="I319" s="90">
        <f>INDEX(Data!P$2:P$6500,MATCH(A319,Data!$A$2:$A$6500,0))</f>
        <v>1952</v>
      </c>
      <c r="J319" s="90">
        <f>INDEX(Data!Q$2:Q$6500,MATCH($A319,Data!$A$2:$A$6500,0))</f>
        <v>1952</v>
      </c>
      <c r="K319" s="90">
        <f>INDEX(Data!F$2:F$6500,MATCH($A319,Data!$A$2:$A$6500,0))</f>
        <v>0</v>
      </c>
      <c r="L319" s="90">
        <f>INDEX(Data!G$2:G$6500,MATCH($A319,Data!$A$2:$A$6500,0))</f>
        <v>0</v>
      </c>
      <c r="M319" s="90">
        <f>INDEX(Data!H$2:H$6500,MATCH($A319,Data!$A$2:$A$6500,0))</f>
        <v>0</v>
      </c>
      <c r="N319" s="90">
        <f>INDEX(Data!I$2:I$6500,MATCH($A319,Data!$A$2:$A$6500,0))</f>
        <v>0</v>
      </c>
      <c r="O319" s="83">
        <f>INDEX(Data!J$2:J$6500,MATCH($A319,Data!$A$2:$A$6500,0))</f>
        <v>0</v>
      </c>
      <c r="P319" t="str">
        <f>_xlfn.XLOOKUP(B319,Table3[RefID],Table3[Citation])</f>
        <v>Fosberg (1966)</v>
      </c>
    </row>
    <row r="320" spans="1:16" x14ac:dyDescent="0.35">
      <c r="A320" s="68">
        <v>318</v>
      </c>
      <c r="B320" s="71">
        <v>41</v>
      </c>
      <c r="C320" s="71">
        <v>11062</v>
      </c>
      <c r="D320" s="69">
        <v>3659</v>
      </c>
      <c r="E320" t="str">
        <f>INDEX(Table5[EEZ],MATCH(C320,Table5[Colony_ID],0))</f>
        <v>Marshall Islands Exclusive Economic Zone</v>
      </c>
      <c r="F320" t="str">
        <f>INDEX(Table5[Corrected Island/Colony Name],MATCH('Full Data'!C320,Table5[Colony_ID],0))</f>
        <v>Jemo</v>
      </c>
      <c r="G320" t="str">
        <f>INDEX(Table4[Common_Name],MATCH('Full Data'!D320,Table4[SpcRecID],0))</f>
        <v>Brown Booby</v>
      </c>
      <c r="H320" s="83" t="str">
        <f>INDEX(Data!E$2:E$6500,MATCH(A320,Data!$A$2:$A$6500,0))</f>
        <v>Data Deficient</v>
      </c>
      <c r="I320" s="90">
        <f>INDEX(Data!P$2:P$6500,MATCH(A320,Data!$A$2:$A$6500,0))</f>
        <v>1951</v>
      </c>
      <c r="J320" s="90">
        <f>INDEX(Data!Q$2:Q$6500,MATCH($A320,Data!$A$2:$A$6500,0))</f>
        <v>1951</v>
      </c>
      <c r="K320" s="90">
        <f>INDEX(Data!F$2:F$6500,MATCH($A320,Data!$A$2:$A$6500,0))</f>
        <v>1</v>
      </c>
      <c r="L320" s="90">
        <f>INDEX(Data!G$2:G$6500,MATCH($A320,Data!$A$2:$A$6500,0))</f>
        <v>1</v>
      </c>
      <c r="M320" s="90">
        <f>INDEX(Data!H$2:H$6500,MATCH($A320,Data!$A$2:$A$6500,0))</f>
        <v>0</v>
      </c>
      <c r="N320" s="90">
        <f>INDEX(Data!I$2:I$6500,MATCH($A320,Data!$A$2:$A$6500,0))</f>
        <v>0</v>
      </c>
      <c r="O320" s="83" t="str">
        <f>INDEX(Data!J$2:J$6500,MATCH($A320,Data!$A$2:$A$6500,0))</f>
        <v>individuals</v>
      </c>
      <c r="P320" t="str">
        <f>_xlfn.XLOOKUP(B320,Table3[RefID],Table3[Citation])</f>
        <v>Fosberg (1966)</v>
      </c>
    </row>
    <row r="321" spans="1:16" x14ac:dyDescent="0.35">
      <c r="A321" s="68">
        <v>319</v>
      </c>
      <c r="B321" s="71">
        <v>41</v>
      </c>
      <c r="C321" s="71">
        <v>11102</v>
      </c>
      <c r="D321" s="69">
        <v>3659</v>
      </c>
      <c r="E321" t="str">
        <f>INDEX(Table5[EEZ],MATCH(C321,Table5[Colony_ID],0))</f>
        <v>Marshall Islands Exclusive Economic Zone</v>
      </c>
      <c r="F321" t="str">
        <f>INDEX(Table5[Corrected Island/Colony Name],MATCH('Full Data'!C321,Table5[Colony_ID],0))</f>
        <v>Taka Island</v>
      </c>
      <c r="G321" t="str">
        <f>INDEX(Table4[Common_Name],MATCH('Full Data'!D321,Table4[SpcRecID],0))</f>
        <v>Brown Booby</v>
      </c>
      <c r="H321" s="83" t="str">
        <f>INDEX(Data!E$2:E$6500,MATCH(A321,Data!$A$2:$A$6500,0))</f>
        <v>Data Deficient</v>
      </c>
      <c r="I321" s="90">
        <f>INDEX(Data!P$2:P$6500,MATCH(A321,Data!$A$2:$A$6500,0))</f>
        <v>1951</v>
      </c>
      <c r="J321" s="90">
        <f>INDEX(Data!Q$2:Q$6500,MATCH($A321,Data!$A$2:$A$6500,0))</f>
        <v>1951</v>
      </c>
      <c r="K321" s="90">
        <f>INDEX(Data!F$2:F$6500,MATCH($A321,Data!$A$2:$A$6500,0))</f>
        <v>0</v>
      </c>
      <c r="L321" s="90">
        <f>INDEX(Data!G$2:G$6500,MATCH($A321,Data!$A$2:$A$6500,0))</f>
        <v>0</v>
      </c>
      <c r="M321" s="90">
        <f>INDEX(Data!H$2:H$6500,MATCH($A321,Data!$A$2:$A$6500,0))</f>
        <v>0</v>
      </c>
      <c r="N321" s="90">
        <f>INDEX(Data!I$2:I$6500,MATCH($A321,Data!$A$2:$A$6500,0))</f>
        <v>0</v>
      </c>
      <c r="O321" s="83">
        <f>INDEX(Data!J$2:J$6500,MATCH($A321,Data!$A$2:$A$6500,0))</f>
        <v>0</v>
      </c>
      <c r="P321" t="str">
        <f>_xlfn.XLOOKUP(B321,Table3[RefID],Table3[Citation])</f>
        <v>Fosberg (1966)</v>
      </c>
    </row>
    <row r="322" spans="1:16" x14ac:dyDescent="0.35">
      <c r="A322" s="68">
        <v>320</v>
      </c>
      <c r="B322" s="71">
        <v>41</v>
      </c>
      <c r="C322" s="71">
        <v>11104</v>
      </c>
      <c r="D322" s="69">
        <v>3659</v>
      </c>
      <c r="E322" t="str">
        <f>INDEX(Table5[EEZ],MATCH(C322,Table5[Colony_ID],0))</f>
        <v>Marshall Islands Exclusive Economic Zone</v>
      </c>
      <c r="F322" t="str">
        <f>INDEX(Table5[Corrected Island/Colony Name],MATCH('Full Data'!C322,Table5[Colony_ID],0))</f>
        <v>Ujae</v>
      </c>
      <c r="G322" t="str">
        <f>INDEX(Table4[Common_Name],MATCH('Full Data'!D322,Table4[SpcRecID],0))</f>
        <v>Brown Booby</v>
      </c>
      <c r="H322" s="83" t="str">
        <f>INDEX(Data!E$2:E$6500,MATCH(A322,Data!$A$2:$A$6500,0))</f>
        <v>Data Deficient</v>
      </c>
      <c r="I322" s="90">
        <f>INDEX(Data!P$2:P$6500,MATCH(A322,Data!$A$2:$A$6500,0))</f>
        <v>1952</v>
      </c>
      <c r="J322" s="90">
        <f>INDEX(Data!Q$2:Q$6500,MATCH($A322,Data!$A$2:$A$6500,0))</f>
        <v>1952</v>
      </c>
      <c r="K322" s="90">
        <f>INDEX(Data!F$2:F$6500,MATCH($A322,Data!$A$2:$A$6500,0))</f>
        <v>0</v>
      </c>
      <c r="L322" s="90">
        <f>INDEX(Data!G$2:G$6500,MATCH($A322,Data!$A$2:$A$6500,0))</f>
        <v>0</v>
      </c>
      <c r="M322" s="90">
        <f>INDEX(Data!H$2:H$6500,MATCH($A322,Data!$A$2:$A$6500,0))</f>
        <v>0</v>
      </c>
      <c r="N322" s="90">
        <f>INDEX(Data!I$2:I$6500,MATCH($A322,Data!$A$2:$A$6500,0))</f>
        <v>0</v>
      </c>
      <c r="O322" s="83">
        <f>INDEX(Data!J$2:J$6500,MATCH($A322,Data!$A$2:$A$6500,0))</f>
        <v>0</v>
      </c>
      <c r="P322" t="str">
        <f>_xlfn.XLOOKUP(B322,Table3[RefID],Table3[Citation])</f>
        <v>Fosberg (1966)</v>
      </c>
    </row>
    <row r="323" spans="1:16" x14ac:dyDescent="0.35">
      <c r="A323" s="68">
        <v>321</v>
      </c>
      <c r="B323" s="71">
        <v>41</v>
      </c>
      <c r="C323" s="71">
        <v>11109</v>
      </c>
      <c r="D323" s="69">
        <v>3659</v>
      </c>
      <c r="E323" t="str">
        <f>INDEX(Table5[EEZ],MATCH(C323,Table5[Colony_ID],0))</f>
        <v>Marshall Islands Exclusive Economic Zone</v>
      </c>
      <c r="F323" t="str">
        <f>INDEX(Table5[Corrected Island/Colony Name],MATCH('Full Data'!C323,Table5[Colony_ID],0))</f>
        <v>Wotho</v>
      </c>
      <c r="G323" t="str">
        <f>INDEX(Table4[Common_Name],MATCH('Full Data'!D323,Table4[SpcRecID],0))</f>
        <v>Brown Booby</v>
      </c>
      <c r="H323" s="83" t="str">
        <f>INDEX(Data!E$2:E$6500,MATCH(A323,Data!$A$2:$A$6500,0))</f>
        <v>Data Deficient</v>
      </c>
      <c r="I323" s="90">
        <f>INDEX(Data!P$2:P$6500,MATCH(A323,Data!$A$2:$A$6500,0))</f>
        <v>1952</v>
      </c>
      <c r="J323" s="90">
        <f>INDEX(Data!Q$2:Q$6500,MATCH($A323,Data!$A$2:$A$6500,0))</f>
        <v>1952</v>
      </c>
      <c r="K323" s="90">
        <f>INDEX(Data!F$2:F$6500,MATCH($A323,Data!$A$2:$A$6500,0))</f>
        <v>0</v>
      </c>
      <c r="L323" s="90">
        <f>INDEX(Data!G$2:G$6500,MATCH($A323,Data!$A$2:$A$6500,0))</f>
        <v>0</v>
      </c>
      <c r="M323" s="90">
        <f>INDEX(Data!H$2:H$6500,MATCH($A323,Data!$A$2:$A$6500,0))</f>
        <v>0</v>
      </c>
      <c r="N323" s="90">
        <f>INDEX(Data!I$2:I$6500,MATCH($A323,Data!$A$2:$A$6500,0))</f>
        <v>0</v>
      </c>
      <c r="O323" s="83">
        <f>INDEX(Data!J$2:J$6500,MATCH($A323,Data!$A$2:$A$6500,0))</f>
        <v>0</v>
      </c>
      <c r="P323" t="str">
        <f>_xlfn.XLOOKUP(B323,Table3[RefID],Table3[Citation])</f>
        <v>Fosberg (1966)</v>
      </c>
    </row>
    <row r="324" spans="1:16" x14ac:dyDescent="0.35">
      <c r="A324" s="68">
        <v>322</v>
      </c>
      <c r="B324" s="71">
        <v>41</v>
      </c>
      <c r="C324" s="71">
        <v>11100</v>
      </c>
      <c r="D324" s="69">
        <v>3294</v>
      </c>
      <c r="E324" t="str">
        <f>INDEX(Table5[EEZ],MATCH(C324,Table5[Colony_ID],0))</f>
        <v>Marshall Islands Exclusive Economic Zone</v>
      </c>
      <c r="F324" t="str">
        <f>INDEX(Table5[Corrected Island/Colony Name],MATCH('Full Data'!C324,Table5[Colony_ID],0))</f>
        <v>Sifo Island</v>
      </c>
      <c r="G324" t="str">
        <f>INDEX(Table4[Common_Name],MATCH('Full Data'!D324,Table4[SpcRecID],0))</f>
        <v>Brown Noddy</v>
      </c>
      <c r="H324" s="83" t="str">
        <f>INDEX(Data!E$2:E$6500,MATCH(A324,Data!$A$2:$A$6500,0))</f>
        <v>Data Deficient</v>
      </c>
      <c r="I324" s="90">
        <f>INDEX(Data!P$2:P$6500,MATCH(A324,Data!$A$2:$A$6500,0))</f>
        <v>1956</v>
      </c>
      <c r="J324" s="90">
        <f>INDEX(Data!Q$2:Q$6500,MATCH($A324,Data!$A$2:$A$6500,0))</f>
        <v>1956</v>
      </c>
      <c r="K324" s="90">
        <f>INDEX(Data!F$2:F$6500,MATCH($A324,Data!$A$2:$A$6500,0))</f>
        <v>0</v>
      </c>
      <c r="L324" s="90">
        <f>INDEX(Data!G$2:G$6500,MATCH($A324,Data!$A$2:$A$6500,0))</f>
        <v>0</v>
      </c>
      <c r="M324" s="90">
        <f>INDEX(Data!H$2:H$6500,MATCH($A324,Data!$A$2:$A$6500,0))</f>
        <v>0</v>
      </c>
      <c r="N324" s="90">
        <f>INDEX(Data!I$2:I$6500,MATCH($A324,Data!$A$2:$A$6500,0))</f>
        <v>0</v>
      </c>
      <c r="O324" s="83">
        <f>INDEX(Data!J$2:J$6500,MATCH($A324,Data!$A$2:$A$6500,0))</f>
        <v>0</v>
      </c>
      <c r="P324" t="str">
        <f>_xlfn.XLOOKUP(B324,Table3[RefID],Table3[Citation])</f>
        <v>Fosberg (1966)</v>
      </c>
    </row>
    <row r="325" spans="1:16" x14ac:dyDescent="0.35">
      <c r="A325" s="68">
        <v>323</v>
      </c>
      <c r="B325" s="71">
        <v>41</v>
      </c>
      <c r="C325" s="71">
        <v>11062</v>
      </c>
      <c r="D325" s="69">
        <v>3294</v>
      </c>
      <c r="E325" t="str">
        <f>INDEX(Table5[EEZ],MATCH(C325,Table5[Colony_ID],0))</f>
        <v>Marshall Islands Exclusive Economic Zone</v>
      </c>
      <c r="F325" t="str">
        <f>INDEX(Table5[Corrected Island/Colony Name],MATCH('Full Data'!C325,Table5[Colony_ID],0))</f>
        <v>Jemo</v>
      </c>
      <c r="G325" t="str">
        <f>INDEX(Table4[Common_Name],MATCH('Full Data'!D325,Table4[SpcRecID],0))</f>
        <v>Brown Noddy</v>
      </c>
      <c r="H325" s="83" t="str">
        <f>INDEX(Data!E$2:E$6500,MATCH(A325,Data!$A$2:$A$6500,0))</f>
        <v>Data Deficient</v>
      </c>
      <c r="I325" s="90">
        <f>INDEX(Data!P$2:P$6500,MATCH(A325,Data!$A$2:$A$6500,0))</f>
        <v>1951</v>
      </c>
      <c r="J325" s="90">
        <f>INDEX(Data!Q$2:Q$6500,MATCH($A325,Data!$A$2:$A$6500,0))</f>
        <v>1951</v>
      </c>
      <c r="K325" s="90">
        <f>INDEX(Data!F$2:F$6500,MATCH($A325,Data!$A$2:$A$6500,0))</f>
        <v>0</v>
      </c>
      <c r="L325" s="90">
        <f>INDEX(Data!G$2:G$6500,MATCH($A325,Data!$A$2:$A$6500,0))</f>
        <v>0</v>
      </c>
      <c r="M325" s="90">
        <f>INDEX(Data!H$2:H$6500,MATCH($A325,Data!$A$2:$A$6500,0))</f>
        <v>0</v>
      </c>
      <c r="N325" s="90">
        <f>INDEX(Data!I$2:I$6500,MATCH($A325,Data!$A$2:$A$6500,0))</f>
        <v>0</v>
      </c>
      <c r="O325" s="83" t="str">
        <f>INDEX(Data!J$2:J$6500,MATCH($A325,Data!$A$2:$A$6500,0))</f>
        <v>individuals</v>
      </c>
      <c r="P325" t="str">
        <f>_xlfn.XLOOKUP(B325,Table3[RefID],Table3[Citation])</f>
        <v>Fosberg (1966)</v>
      </c>
    </row>
    <row r="326" spans="1:16" x14ac:dyDescent="0.35">
      <c r="A326" s="68">
        <v>324</v>
      </c>
      <c r="B326" s="71">
        <v>41</v>
      </c>
      <c r="C326" s="71">
        <v>11088</v>
      </c>
      <c r="D326" s="69">
        <v>3294</v>
      </c>
      <c r="E326" t="str">
        <f>INDEX(Table5[EEZ],MATCH(C326,Table5[Colony_ID],0))</f>
        <v>Marshall Islands Exclusive Economic Zone</v>
      </c>
      <c r="F326" t="str">
        <f>INDEX(Table5[Corrected Island/Colony Name],MATCH('Full Data'!C326,Table5[Colony_ID],0))</f>
        <v>Nokkweie Island</v>
      </c>
      <c r="G326" t="str">
        <f>INDEX(Table4[Common_Name],MATCH('Full Data'!D326,Table4[SpcRecID],0))</f>
        <v>Brown Noddy</v>
      </c>
      <c r="H326" s="83" t="str">
        <f>INDEX(Data!E$2:E$6500,MATCH(A326,Data!$A$2:$A$6500,0))</f>
        <v>Data Deficient</v>
      </c>
      <c r="I326" s="90">
        <f>INDEX(Data!P$2:P$6500,MATCH(A326,Data!$A$2:$A$6500,0))</f>
        <v>1951</v>
      </c>
      <c r="J326" s="90">
        <f>INDEX(Data!Q$2:Q$6500,MATCH($A326,Data!$A$2:$A$6500,0))</f>
        <v>1951</v>
      </c>
      <c r="K326" s="90">
        <f>INDEX(Data!F$2:F$6500,MATCH($A326,Data!$A$2:$A$6500,0))</f>
        <v>0</v>
      </c>
      <c r="L326" s="90">
        <f>INDEX(Data!G$2:G$6500,MATCH($A326,Data!$A$2:$A$6500,0))</f>
        <v>0</v>
      </c>
      <c r="M326" s="90">
        <f>INDEX(Data!H$2:H$6500,MATCH($A326,Data!$A$2:$A$6500,0))</f>
        <v>0</v>
      </c>
      <c r="N326" s="90">
        <f>INDEX(Data!I$2:I$6500,MATCH($A326,Data!$A$2:$A$6500,0))</f>
        <v>0</v>
      </c>
      <c r="O326" s="83">
        <f>INDEX(Data!J$2:J$6500,MATCH($A326,Data!$A$2:$A$6500,0))</f>
        <v>0</v>
      </c>
      <c r="P326" t="str">
        <f>_xlfn.XLOOKUP(B326,Table3[RefID],Table3[Citation])</f>
        <v>Fosberg (1966)</v>
      </c>
    </row>
    <row r="327" spans="1:16" x14ac:dyDescent="0.35">
      <c r="A327" s="68">
        <v>325</v>
      </c>
      <c r="B327" s="71">
        <v>41</v>
      </c>
      <c r="C327" s="71">
        <v>11014</v>
      </c>
      <c r="D327" s="69">
        <v>3294</v>
      </c>
      <c r="E327" t="str">
        <f>INDEX(Table5[EEZ],MATCH(C327,Table5[Colony_ID],0))</f>
        <v>Marshall Islands Exclusive Economic Zone</v>
      </c>
      <c r="F327" t="str">
        <f>INDEX(Table5[Corrected Island/Colony Name],MATCH('Full Data'!C327,Table5[Colony_ID],0))</f>
        <v>Bock</v>
      </c>
      <c r="G327" t="str">
        <f>INDEX(Table4[Common_Name],MATCH('Full Data'!D327,Table4[SpcRecID],0))</f>
        <v>Brown Noddy</v>
      </c>
      <c r="H327" s="83" t="str">
        <f>INDEX(Data!E$2:E$6500,MATCH(A327,Data!$A$2:$A$6500,0))</f>
        <v>Confirmed</v>
      </c>
      <c r="I327" s="90">
        <f>INDEX(Data!P$2:P$6500,MATCH(A327,Data!$A$2:$A$6500,0))</f>
        <v>0</v>
      </c>
      <c r="J327" s="90">
        <f>INDEX(Data!Q$2:Q$6500,MATCH($A327,Data!$A$2:$A$6500,0))</f>
        <v>1966</v>
      </c>
      <c r="K327" s="90">
        <f>INDEX(Data!F$2:F$6500,MATCH($A327,Data!$A$2:$A$6500,0))</f>
        <v>0</v>
      </c>
      <c r="L327" s="90">
        <f>INDEX(Data!G$2:G$6500,MATCH($A327,Data!$A$2:$A$6500,0))</f>
        <v>0</v>
      </c>
      <c r="M327" s="90">
        <f>INDEX(Data!H$2:H$6500,MATCH($A327,Data!$A$2:$A$6500,0))</f>
        <v>0</v>
      </c>
      <c r="N327" s="90">
        <f>INDEX(Data!I$2:I$6500,MATCH($A327,Data!$A$2:$A$6500,0))</f>
        <v>0</v>
      </c>
      <c r="O327" s="83">
        <f>INDEX(Data!J$2:J$6500,MATCH($A327,Data!$A$2:$A$6500,0))</f>
        <v>0</v>
      </c>
      <c r="P327" t="str">
        <f>_xlfn.XLOOKUP(B327,Table3[RefID],Table3[Citation])</f>
        <v>Fosberg (1966)</v>
      </c>
    </row>
    <row r="328" spans="1:16" x14ac:dyDescent="0.35">
      <c r="A328" s="68">
        <v>326</v>
      </c>
      <c r="B328" s="71">
        <v>41</v>
      </c>
      <c r="C328" s="71">
        <v>11072</v>
      </c>
      <c r="D328" s="69">
        <v>3294</v>
      </c>
      <c r="E328" t="str">
        <f>INDEX(Table5[EEZ],MATCH(C328,Table5[Colony_ID],0))</f>
        <v>Marshall Islands Exclusive Economic Zone</v>
      </c>
      <c r="F328" t="str">
        <f>INDEX(Table5[Corrected Island/Colony Name],MATCH('Full Data'!C328,Table5[Colony_ID],0))</f>
        <v>Latoback</v>
      </c>
      <c r="G328" t="str">
        <f>INDEX(Table4[Common_Name],MATCH('Full Data'!D328,Table4[SpcRecID],0))</f>
        <v>Brown Noddy</v>
      </c>
      <c r="H328" s="83" t="str">
        <f>INDEX(Data!E$2:E$6500,MATCH(A328,Data!$A$2:$A$6500,0))</f>
        <v>Data Deficient</v>
      </c>
      <c r="I328" s="90">
        <f>INDEX(Data!P$2:P$6500,MATCH(A328,Data!$A$2:$A$6500,0))</f>
        <v>0</v>
      </c>
      <c r="J328" s="90">
        <f>INDEX(Data!Q$2:Q$6500,MATCH($A328,Data!$A$2:$A$6500,0))</f>
        <v>1966</v>
      </c>
      <c r="K328" s="90">
        <f>INDEX(Data!F$2:F$6500,MATCH($A328,Data!$A$2:$A$6500,0))</f>
        <v>0</v>
      </c>
      <c r="L328" s="90">
        <f>INDEX(Data!G$2:G$6500,MATCH($A328,Data!$A$2:$A$6500,0))</f>
        <v>0</v>
      </c>
      <c r="M328" s="90">
        <f>INDEX(Data!H$2:H$6500,MATCH($A328,Data!$A$2:$A$6500,0))</f>
        <v>0</v>
      </c>
      <c r="N328" s="90">
        <f>INDEX(Data!I$2:I$6500,MATCH($A328,Data!$A$2:$A$6500,0))</f>
        <v>0</v>
      </c>
      <c r="O328" s="83">
        <f>INDEX(Data!J$2:J$6500,MATCH($A328,Data!$A$2:$A$6500,0))</f>
        <v>0</v>
      </c>
      <c r="P328" t="str">
        <f>_xlfn.XLOOKUP(B328,Table3[RefID],Table3[Citation])</f>
        <v>Fosberg (1966)</v>
      </c>
    </row>
    <row r="329" spans="1:16" x14ac:dyDescent="0.35">
      <c r="A329" s="68">
        <v>327</v>
      </c>
      <c r="B329" s="71">
        <v>41</v>
      </c>
      <c r="C329" s="71">
        <v>11033</v>
      </c>
      <c r="D329" s="69">
        <v>3294</v>
      </c>
      <c r="E329" t="str">
        <f>INDEX(Table5[EEZ],MATCH(C329,Table5[Colony_ID],0))</f>
        <v>Marshall Islands Exclusive Economic Zone</v>
      </c>
      <c r="F329" t="str">
        <f>INDEX(Table5[Corrected Island/Colony Name],MATCH('Full Data'!C329,Table5[Colony_ID],0))</f>
        <v>Eluk Island</v>
      </c>
      <c r="G329" t="str">
        <f>INDEX(Table4[Common_Name],MATCH('Full Data'!D329,Table4[SpcRecID],0))</f>
        <v>Brown Noddy</v>
      </c>
      <c r="H329" s="83" t="str">
        <f>INDEX(Data!E$2:E$6500,MATCH(A329,Data!$A$2:$A$6500,0))</f>
        <v>Confirmed</v>
      </c>
      <c r="I329" s="90">
        <f>INDEX(Data!P$2:P$6500,MATCH(A329,Data!$A$2:$A$6500,0))</f>
        <v>1951</v>
      </c>
      <c r="J329" s="90">
        <f>INDEX(Data!Q$2:Q$6500,MATCH($A329,Data!$A$2:$A$6500,0))</f>
        <v>1951</v>
      </c>
      <c r="K329" s="90">
        <f>INDEX(Data!F$2:F$6500,MATCH($A329,Data!$A$2:$A$6500,0))</f>
        <v>0</v>
      </c>
      <c r="L329" s="90">
        <f>INDEX(Data!G$2:G$6500,MATCH($A329,Data!$A$2:$A$6500,0))</f>
        <v>0</v>
      </c>
      <c r="M329" s="90">
        <f>INDEX(Data!H$2:H$6500,MATCH($A329,Data!$A$2:$A$6500,0))</f>
        <v>0</v>
      </c>
      <c r="N329" s="90">
        <f>INDEX(Data!I$2:I$6500,MATCH($A329,Data!$A$2:$A$6500,0))</f>
        <v>0</v>
      </c>
      <c r="O329" s="83">
        <f>INDEX(Data!J$2:J$6500,MATCH($A329,Data!$A$2:$A$6500,0))</f>
        <v>0</v>
      </c>
      <c r="P329" t="str">
        <f>_xlfn.XLOOKUP(B329,Table3[RefID],Table3[Citation])</f>
        <v>Fosberg (1966)</v>
      </c>
    </row>
    <row r="330" spans="1:16" x14ac:dyDescent="0.35">
      <c r="A330" s="68">
        <v>328</v>
      </c>
      <c r="B330" s="71">
        <v>41</v>
      </c>
      <c r="C330" s="71">
        <v>11104</v>
      </c>
      <c r="D330" s="69">
        <v>3294</v>
      </c>
      <c r="E330" t="str">
        <f>INDEX(Table5[EEZ],MATCH(C330,Table5[Colony_ID],0))</f>
        <v>Marshall Islands Exclusive Economic Zone</v>
      </c>
      <c r="F330" t="str">
        <f>INDEX(Table5[Corrected Island/Colony Name],MATCH('Full Data'!C330,Table5[Colony_ID],0))</f>
        <v>Ujae</v>
      </c>
      <c r="G330" t="str">
        <f>INDEX(Table4[Common_Name],MATCH('Full Data'!D330,Table4[SpcRecID],0))</f>
        <v>Brown Noddy</v>
      </c>
      <c r="H330" s="83" t="str">
        <f>INDEX(Data!E$2:E$6500,MATCH(A330,Data!$A$2:$A$6500,0))</f>
        <v>Confirmed</v>
      </c>
      <c r="I330" s="90">
        <f>INDEX(Data!P$2:P$6500,MATCH(A330,Data!$A$2:$A$6500,0))</f>
        <v>1952</v>
      </c>
      <c r="J330" s="90">
        <f>INDEX(Data!Q$2:Q$6500,MATCH($A330,Data!$A$2:$A$6500,0))</f>
        <v>1952</v>
      </c>
      <c r="K330" s="90">
        <f>INDEX(Data!F$2:F$6500,MATCH($A330,Data!$A$2:$A$6500,0))</f>
        <v>0</v>
      </c>
      <c r="L330" s="90">
        <f>INDEX(Data!G$2:G$6500,MATCH($A330,Data!$A$2:$A$6500,0))</f>
        <v>0</v>
      </c>
      <c r="M330" s="90">
        <f>INDEX(Data!H$2:H$6500,MATCH($A330,Data!$A$2:$A$6500,0))</f>
        <v>0</v>
      </c>
      <c r="N330" s="90">
        <f>INDEX(Data!I$2:I$6500,MATCH($A330,Data!$A$2:$A$6500,0))</f>
        <v>0</v>
      </c>
      <c r="O330" s="83">
        <f>INDEX(Data!J$2:J$6500,MATCH($A330,Data!$A$2:$A$6500,0))</f>
        <v>0</v>
      </c>
      <c r="P330" t="str">
        <f>_xlfn.XLOOKUP(B330,Table3[RefID],Table3[Citation])</f>
        <v>Fosberg (1966)</v>
      </c>
    </row>
    <row r="331" spans="1:16" x14ac:dyDescent="0.35">
      <c r="A331" s="68">
        <v>329</v>
      </c>
      <c r="B331" s="71">
        <v>41</v>
      </c>
      <c r="C331" s="71">
        <v>11105</v>
      </c>
      <c r="D331" s="69">
        <v>3294</v>
      </c>
      <c r="E331" t="str">
        <f>INDEX(Table5[EEZ],MATCH(C331,Table5[Colony_ID],0))</f>
        <v>Marshall Islands Exclusive Economic Zone</v>
      </c>
      <c r="F331" t="str">
        <f>INDEX(Table5[Corrected Island/Colony Name],MATCH('Full Data'!C331,Table5[Colony_ID],0))</f>
        <v>Ujelang</v>
      </c>
      <c r="G331" t="str">
        <f>INDEX(Table4[Common_Name],MATCH('Full Data'!D331,Table4[SpcRecID],0))</f>
        <v>Brown Noddy</v>
      </c>
      <c r="H331" s="83" t="str">
        <f>INDEX(Data!E$2:E$6500,MATCH(A331,Data!$A$2:$A$6500,0))</f>
        <v>Confirmed</v>
      </c>
      <c r="I331" s="90">
        <f>INDEX(Data!P$2:P$6500,MATCH(A331,Data!$A$2:$A$6500,0))</f>
        <v>1952</v>
      </c>
      <c r="J331" s="90">
        <f>INDEX(Data!Q$2:Q$6500,MATCH($A331,Data!$A$2:$A$6500,0))</f>
        <v>1952</v>
      </c>
      <c r="K331" s="90">
        <f>INDEX(Data!F$2:F$6500,MATCH($A331,Data!$A$2:$A$6500,0))</f>
        <v>0</v>
      </c>
      <c r="L331" s="90">
        <f>INDEX(Data!G$2:G$6500,MATCH($A331,Data!$A$2:$A$6500,0))</f>
        <v>0</v>
      </c>
      <c r="M331" s="90">
        <f>INDEX(Data!H$2:H$6500,MATCH($A331,Data!$A$2:$A$6500,0))</f>
        <v>0</v>
      </c>
      <c r="N331" s="90">
        <f>INDEX(Data!I$2:I$6500,MATCH($A331,Data!$A$2:$A$6500,0))</f>
        <v>0</v>
      </c>
      <c r="O331" s="83">
        <f>INDEX(Data!J$2:J$6500,MATCH($A331,Data!$A$2:$A$6500,0))</f>
        <v>0</v>
      </c>
      <c r="P331" t="str">
        <f>_xlfn.XLOOKUP(B331,Table3[RefID],Table3[Citation])</f>
        <v>Fosberg (1966)</v>
      </c>
    </row>
    <row r="332" spans="1:16" x14ac:dyDescent="0.35">
      <c r="A332" s="68">
        <v>330</v>
      </c>
      <c r="B332" s="71">
        <v>41</v>
      </c>
      <c r="C332" s="71">
        <v>11109</v>
      </c>
      <c r="D332" s="69">
        <v>3294</v>
      </c>
      <c r="E332" t="str">
        <f>INDEX(Table5[EEZ],MATCH(C332,Table5[Colony_ID],0))</f>
        <v>Marshall Islands Exclusive Economic Zone</v>
      </c>
      <c r="F332" t="str">
        <f>INDEX(Table5[Corrected Island/Colony Name],MATCH('Full Data'!C332,Table5[Colony_ID],0))</f>
        <v>Wotho</v>
      </c>
      <c r="G332" t="str">
        <f>INDEX(Table4[Common_Name],MATCH('Full Data'!D332,Table4[SpcRecID],0))</f>
        <v>Brown Noddy</v>
      </c>
      <c r="H332" s="83" t="str">
        <f>INDEX(Data!E$2:E$6500,MATCH(A332,Data!$A$2:$A$6500,0))</f>
        <v>Confirmed</v>
      </c>
      <c r="I332" s="90">
        <f>INDEX(Data!P$2:P$6500,MATCH(A332,Data!$A$2:$A$6500,0))</f>
        <v>1952</v>
      </c>
      <c r="J332" s="90">
        <f>INDEX(Data!Q$2:Q$6500,MATCH($A332,Data!$A$2:$A$6500,0))</f>
        <v>1952</v>
      </c>
      <c r="K332" s="90">
        <f>INDEX(Data!F$2:F$6500,MATCH($A332,Data!$A$2:$A$6500,0))</f>
        <v>0</v>
      </c>
      <c r="L332" s="90">
        <f>INDEX(Data!G$2:G$6500,MATCH($A332,Data!$A$2:$A$6500,0))</f>
        <v>0</v>
      </c>
      <c r="M332" s="90">
        <f>INDEX(Data!H$2:H$6500,MATCH($A332,Data!$A$2:$A$6500,0))</f>
        <v>0</v>
      </c>
      <c r="N332" s="90">
        <f>INDEX(Data!I$2:I$6500,MATCH($A332,Data!$A$2:$A$6500,0))</f>
        <v>0</v>
      </c>
      <c r="O332" s="83">
        <f>INDEX(Data!J$2:J$6500,MATCH($A332,Data!$A$2:$A$6500,0))</f>
        <v>0</v>
      </c>
      <c r="P332" t="str">
        <f>_xlfn.XLOOKUP(B332,Table3[RefID],Table3[Citation])</f>
        <v>Fosberg (1966)</v>
      </c>
    </row>
    <row r="333" spans="1:16" x14ac:dyDescent="0.35">
      <c r="A333" s="68">
        <v>331</v>
      </c>
      <c r="B333" s="71">
        <v>41</v>
      </c>
      <c r="C333" s="71">
        <v>11100</v>
      </c>
      <c r="D333" s="69">
        <v>3298</v>
      </c>
      <c r="E333" t="str">
        <f>INDEX(Table5[EEZ],MATCH(C333,Table5[Colony_ID],0))</f>
        <v>Marshall Islands Exclusive Economic Zone</v>
      </c>
      <c r="F333" t="str">
        <f>INDEX(Table5[Corrected Island/Colony Name],MATCH('Full Data'!C333,Table5[Colony_ID],0))</f>
        <v>Sifo Island</v>
      </c>
      <c r="G333" t="str">
        <f>INDEX(Table4[Common_Name],MATCH('Full Data'!D333,Table4[SpcRecID],0))</f>
        <v>Common White Tern</v>
      </c>
      <c r="H333" s="83" t="str">
        <f>INDEX(Data!E$2:E$6500,MATCH(A333,Data!$A$2:$A$6500,0))</f>
        <v>Data Deficient</v>
      </c>
      <c r="I333" s="90">
        <f>INDEX(Data!P$2:P$6500,MATCH(A333,Data!$A$2:$A$6500,0))</f>
        <v>1956</v>
      </c>
      <c r="J333" s="90">
        <f>INDEX(Data!Q$2:Q$6500,MATCH($A333,Data!$A$2:$A$6500,0))</f>
        <v>1956</v>
      </c>
      <c r="K333" s="90">
        <f>INDEX(Data!F$2:F$6500,MATCH($A333,Data!$A$2:$A$6500,0))</f>
        <v>0</v>
      </c>
      <c r="L333" s="90">
        <f>INDEX(Data!G$2:G$6500,MATCH($A333,Data!$A$2:$A$6500,0))</f>
        <v>0</v>
      </c>
      <c r="M333" s="90">
        <f>INDEX(Data!H$2:H$6500,MATCH($A333,Data!$A$2:$A$6500,0))</f>
        <v>0</v>
      </c>
      <c r="N333" s="90">
        <f>INDEX(Data!I$2:I$6500,MATCH($A333,Data!$A$2:$A$6500,0))</f>
        <v>0</v>
      </c>
      <c r="O333" s="83">
        <f>INDEX(Data!J$2:J$6500,MATCH($A333,Data!$A$2:$A$6500,0))</f>
        <v>0</v>
      </c>
      <c r="P333" t="str">
        <f>_xlfn.XLOOKUP(B333,Table3[RefID],Table3[Citation])</f>
        <v>Fosberg (1966)</v>
      </c>
    </row>
    <row r="334" spans="1:16" x14ac:dyDescent="0.35">
      <c r="A334" s="68">
        <v>332</v>
      </c>
      <c r="B334" s="71">
        <v>41</v>
      </c>
      <c r="C334" s="71">
        <v>11062</v>
      </c>
      <c r="D334" s="69">
        <v>3298</v>
      </c>
      <c r="E334" t="str">
        <f>INDEX(Table5[EEZ],MATCH(C334,Table5[Colony_ID],0))</f>
        <v>Marshall Islands Exclusive Economic Zone</v>
      </c>
      <c r="F334" t="str">
        <f>INDEX(Table5[Corrected Island/Colony Name],MATCH('Full Data'!C334,Table5[Colony_ID],0))</f>
        <v>Jemo</v>
      </c>
      <c r="G334" t="str">
        <f>INDEX(Table4[Common_Name],MATCH('Full Data'!D334,Table4[SpcRecID],0))</f>
        <v>Common White Tern</v>
      </c>
      <c r="H334" s="83" t="str">
        <f>INDEX(Data!E$2:E$6500,MATCH(A334,Data!$A$2:$A$6500,0))</f>
        <v>Data Deficient</v>
      </c>
      <c r="I334" s="90">
        <f>INDEX(Data!P$2:P$6500,MATCH(A334,Data!$A$2:$A$6500,0))</f>
        <v>1951</v>
      </c>
      <c r="J334" s="90">
        <f>INDEX(Data!Q$2:Q$6500,MATCH($A334,Data!$A$2:$A$6500,0))</f>
        <v>1951</v>
      </c>
      <c r="K334" s="90">
        <f>INDEX(Data!F$2:F$6500,MATCH($A334,Data!$A$2:$A$6500,0))</f>
        <v>0</v>
      </c>
      <c r="L334" s="90">
        <f>INDEX(Data!G$2:G$6500,MATCH($A334,Data!$A$2:$A$6500,0))</f>
        <v>0</v>
      </c>
      <c r="M334" s="90">
        <f>INDEX(Data!H$2:H$6500,MATCH($A334,Data!$A$2:$A$6500,0))</f>
        <v>0</v>
      </c>
      <c r="N334" s="90">
        <f>INDEX(Data!I$2:I$6500,MATCH($A334,Data!$A$2:$A$6500,0))</f>
        <v>0</v>
      </c>
      <c r="O334" s="83" t="str">
        <f>INDEX(Data!J$2:J$6500,MATCH($A334,Data!$A$2:$A$6500,0))</f>
        <v>individuals</v>
      </c>
      <c r="P334" t="str">
        <f>_xlfn.XLOOKUP(B334,Table3[RefID],Table3[Citation])</f>
        <v>Fosberg (1966)</v>
      </c>
    </row>
    <row r="335" spans="1:16" x14ac:dyDescent="0.35">
      <c r="A335" s="68">
        <v>333</v>
      </c>
      <c r="B335" s="71">
        <v>41</v>
      </c>
      <c r="C335" s="71">
        <v>11088</v>
      </c>
      <c r="D335" s="69">
        <v>3298</v>
      </c>
      <c r="E335" t="str">
        <f>INDEX(Table5[EEZ],MATCH(C335,Table5[Colony_ID],0))</f>
        <v>Marshall Islands Exclusive Economic Zone</v>
      </c>
      <c r="F335" t="str">
        <f>INDEX(Table5[Corrected Island/Colony Name],MATCH('Full Data'!C335,Table5[Colony_ID],0))</f>
        <v>Nokkweie Island</v>
      </c>
      <c r="G335" t="str">
        <f>INDEX(Table4[Common_Name],MATCH('Full Data'!D335,Table4[SpcRecID],0))</f>
        <v>Common White Tern</v>
      </c>
      <c r="H335" s="83" t="str">
        <f>INDEX(Data!E$2:E$6500,MATCH(A335,Data!$A$2:$A$6500,0))</f>
        <v>Data Deficient</v>
      </c>
      <c r="I335" s="90">
        <f>INDEX(Data!P$2:P$6500,MATCH(A335,Data!$A$2:$A$6500,0))</f>
        <v>1951</v>
      </c>
      <c r="J335" s="90">
        <f>INDEX(Data!Q$2:Q$6500,MATCH($A335,Data!$A$2:$A$6500,0))</f>
        <v>1951</v>
      </c>
      <c r="K335" s="90">
        <f>INDEX(Data!F$2:F$6500,MATCH($A335,Data!$A$2:$A$6500,0))</f>
        <v>0</v>
      </c>
      <c r="L335" s="90">
        <f>INDEX(Data!G$2:G$6500,MATCH($A335,Data!$A$2:$A$6500,0))</f>
        <v>0</v>
      </c>
      <c r="M335" s="90">
        <f>INDEX(Data!H$2:H$6500,MATCH($A335,Data!$A$2:$A$6500,0))</f>
        <v>0</v>
      </c>
      <c r="N335" s="90">
        <f>INDEX(Data!I$2:I$6500,MATCH($A335,Data!$A$2:$A$6500,0))</f>
        <v>0</v>
      </c>
      <c r="O335" s="83">
        <f>INDEX(Data!J$2:J$6500,MATCH($A335,Data!$A$2:$A$6500,0))</f>
        <v>0</v>
      </c>
      <c r="P335" t="str">
        <f>_xlfn.XLOOKUP(B335,Table3[RefID],Table3[Citation])</f>
        <v>Fosberg (1966)</v>
      </c>
    </row>
    <row r="336" spans="1:16" x14ac:dyDescent="0.35">
      <c r="A336" s="68">
        <v>334</v>
      </c>
      <c r="B336" s="71">
        <v>41</v>
      </c>
      <c r="C336" s="71">
        <v>11072</v>
      </c>
      <c r="D336" s="69">
        <v>3298</v>
      </c>
      <c r="E336" t="str">
        <f>INDEX(Table5[EEZ],MATCH(C336,Table5[Colony_ID],0))</f>
        <v>Marshall Islands Exclusive Economic Zone</v>
      </c>
      <c r="F336" t="str">
        <f>INDEX(Table5[Corrected Island/Colony Name],MATCH('Full Data'!C336,Table5[Colony_ID],0))</f>
        <v>Latoback</v>
      </c>
      <c r="G336" t="str">
        <f>INDEX(Table4[Common_Name],MATCH('Full Data'!D336,Table4[SpcRecID],0))</f>
        <v>Common White Tern</v>
      </c>
      <c r="H336" s="83" t="str">
        <f>INDEX(Data!E$2:E$6500,MATCH(A336,Data!$A$2:$A$6500,0))</f>
        <v>Confirmed</v>
      </c>
      <c r="I336" s="90">
        <f>INDEX(Data!P$2:P$6500,MATCH(A336,Data!$A$2:$A$6500,0))</f>
        <v>0</v>
      </c>
      <c r="J336" s="90">
        <f>INDEX(Data!Q$2:Q$6500,MATCH($A336,Data!$A$2:$A$6500,0))</f>
        <v>1966</v>
      </c>
      <c r="K336" s="90">
        <f>INDEX(Data!F$2:F$6500,MATCH($A336,Data!$A$2:$A$6500,0))</f>
        <v>0</v>
      </c>
      <c r="L336" s="90">
        <f>INDEX(Data!G$2:G$6500,MATCH($A336,Data!$A$2:$A$6500,0))</f>
        <v>0</v>
      </c>
      <c r="M336" s="90">
        <f>INDEX(Data!H$2:H$6500,MATCH($A336,Data!$A$2:$A$6500,0))</f>
        <v>0</v>
      </c>
      <c r="N336" s="90">
        <f>INDEX(Data!I$2:I$6500,MATCH($A336,Data!$A$2:$A$6500,0))</f>
        <v>0</v>
      </c>
      <c r="O336" s="83">
        <f>INDEX(Data!J$2:J$6500,MATCH($A336,Data!$A$2:$A$6500,0))</f>
        <v>0</v>
      </c>
      <c r="P336" t="str">
        <f>_xlfn.XLOOKUP(B336,Table3[RefID],Table3[Citation])</f>
        <v>Fosberg (1966)</v>
      </c>
    </row>
    <row r="337" spans="1:16" x14ac:dyDescent="0.35">
      <c r="A337" s="68">
        <v>335</v>
      </c>
      <c r="B337" s="71">
        <v>41</v>
      </c>
      <c r="C337" s="71">
        <v>11033</v>
      </c>
      <c r="D337" s="69">
        <v>3298</v>
      </c>
      <c r="E337" t="str">
        <f>INDEX(Table5[EEZ],MATCH(C337,Table5[Colony_ID],0))</f>
        <v>Marshall Islands Exclusive Economic Zone</v>
      </c>
      <c r="F337" t="str">
        <f>INDEX(Table5[Corrected Island/Colony Name],MATCH('Full Data'!C337,Table5[Colony_ID],0))</f>
        <v>Eluk Island</v>
      </c>
      <c r="G337" t="str">
        <f>INDEX(Table4[Common_Name],MATCH('Full Data'!D337,Table4[SpcRecID],0))</f>
        <v>Common White Tern</v>
      </c>
      <c r="H337" s="83" t="str">
        <f>INDEX(Data!E$2:E$6500,MATCH(A337,Data!$A$2:$A$6500,0))</f>
        <v>Confirmed</v>
      </c>
      <c r="I337" s="90">
        <f>INDEX(Data!P$2:P$6500,MATCH(A337,Data!$A$2:$A$6500,0))</f>
        <v>1951</v>
      </c>
      <c r="J337" s="90">
        <f>INDEX(Data!Q$2:Q$6500,MATCH($A337,Data!$A$2:$A$6500,0))</f>
        <v>1951</v>
      </c>
      <c r="K337" s="90">
        <f>INDEX(Data!F$2:F$6500,MATCH($A337,Data!$A$2:$A$6500,0))</f>
        <v>0</v>
      </c>
      <c r="L337" s="90">
        <f>INDEX(Data!G$2:G$6500,MATCH($A337,Data!$A$2:$A$6500,0))</f>
        <v>0</v>
      </c>
      <c r="M337" s="90">
        <f>INDEX(Data!H$2:H$6500,MATCH($A337,Data!$A$2:$A$6500,0))</f>
        <v>0</v>
      </c>
      <c r="N337" s="90">
        <f>INDEX(Data!I$2:I$6500,MATCH($A337,Data!$A$2:$A$6500,0))</f>
        <v>0</v>
      </c>
      <c r="O337" s="83">
        <f>INDEX(Data!J$2:J$6500,MATCH($A337,Data!$A$2:$A$6500,0))</f>
        <v>0</v>
      </c>
      <c r="P337" t="str">
        <f>_xlfn.XLOOKUP(B337,Table3[RefID],Table3[Citation])</f>
        <v>Fosberg (1966)</v>
      </c>
    </row>
    <row r="338" spans="1:16" x14ac:dyDescent="0.35">
      <c r="A338" s="68">
        <v>336</v>
      </c>
      <c r="B338" s="71">
        <v>41</v>
      </c>
      <c r="C338" s="71">
        <v>11075</v>
      </c>
      <c r="D338" s="69">
        <v>3298</v>
      </c>
      <c r="E338" t="str">
        <f>INDEX(Table5[EEZ],MATCH(C338,Table5[Colony_ID],0))</f>
        <v>Marshall Islands Exclusive Economic Zone</v>
      </c>
      <c r="F338" t="str">
        <f>INDEX(Table5[Corrected Island/Colony Name],MATCH('Full Data'!C338,Table5[Colony_ID],0))</f>
        <v>Lojrong</v>
      </c>
      <c r="G338" t="str">
        <f>INDEX(Table4[Common_Name],MATCH('Full Data'!D338,Table4[SpcRecID],0))</f>
        <v>Common White Tern</v>
      </c>
      <c r="H338" s="83" t="str">
        <f>INDEX(Data!E$2:E$6500,MATCH(A338,Data!$A$2:$A$6500,0))</f>
        <v>Confirmed</v>
      </c>
      <c r="I338" s="90">
        <f>INDEX(Data!P$2:P$6500,MATCH(A338,Data!$A$2:$A$6500,0))</f>
        <v>1951</v>
      </c>
      <c r="J338" s="90">
        <f>INDEX(Data!Q$2:Q$6500,MATCH($A338,Data!$A$2:$A$6500,0))</f>
        <v>1951</v>
      </c>
      <c r="K338" s="90">
        <f>INDEX(Data!F$2:F$6500,MATCH($A338,Data!$A$2:$A$6500,0))</f>
        <v>0</v>
      </c>
      <c r="L338" s="90">
        <f>INDEX(Data!G$2:G$6500,MATCH($A338,Data!$A$2:$A$6500,0))</f>
        <v>0</v>
      </c>
      <c r="M338" s="90">
        <f>INDEX(Data!H$2:H$6500,MATCH($A338,Data!$A$2:$A$6500,0))</f>
        <v>0</v>
      </c>
      <c r="N338" s="90">
        <f>INDEX(Data!I$2:I$6500,MATCH($A338,Data!$A$2:$A$6500,0))</f>
        <v>0</v>
      </c>
      <c r="O338" s="83">
        <f>INDEX(Data!J$2:J$6500,MATCH($A338,Data!$A$2:$A$6500,0))</f>
        <v>0</v>
      </c>
      <c r="P338" t="str">
        <f>_xlfn.XLOOKUP(B338,Table3[RefID],Table3[Citation])</f>
        <v>Fosberg (1966)</v>
      </c>
    </row>
    <row r="339" spans="1:16" x14ac:dyDescent="0.35">
      <c r="A339" s="68">
        <v>337</v>
      </c>
      <c r="B339" s="71">
        <v>41</v>
      </c>
      <c r="C339" s="71">
        <v>11104</v>
      </c>
      <c r="D339" s="69">
        <v>3298</v>
      </c>
      <c r="E339" t="str">
        <f>INDEX(Table5[EEZ],MATCH(C339,Table5[Colony_ID],0))</f>
        <v>Marshall Islands Exclusive Economic Zone</v>
      </c>
      <c r="F339" t="str">
        <f>INDEX(Table5[Corrected Island/Colony Name],MATCH('Full Data'!C339,Table5[Colony_ID],0))</f>
        <v>Ujae</v>
      </c>
      <c r="G339" t="str">
        <f>INDEX(Table4[Common_Name],MATCH('Full Data'!D339,Table4[SpcRecID],0))</f>
        <v>Common White Tern</v>
      </c>
      <c r="H339" s="83" t="str">
        <f>INDEX(Data!E$2:E$6500,MATCH(A339,Data!$A$2:$A$6500,0))</f>
        <v>Confirmed</v>
      </c>
      <c r="I339" s="90">
        <f>INDEX(Data!P$2:P$6500,MATCH(A339,Data!$A$2:$A$6500,0))</f>
        <v>1952</v>
      </c>
      <c r="J339" s="90">
        <f>INDEX(Data!Q$2:Q$6500,MATCH($A339,Data!$A$2:$A$6500,0))</f>
        <v>1952</v>
      </c>
      <c r="K339" s="90">
        <f>INDEX(Data!F$2:F$6500,MATCH($A339,Data!$A$2:$A$6500,0))</f>
        <v>0</v>
      </c>
      <c r="L339" s="90">
        <f>INDEX(Data!G$2:G$6500,MATCH($A339,Data!$A$2:$A$6500,0))</f>
        <v>0</v>
      </c>
      <c r="M339" s="90">
        <f>INDEX(Data!H$2:H$6500,MATCH($A339,Data!$A$2:$A$6500,0))</f>
        <v>0</v>
      </c>
      <c r="N339" s="90">
        <f>INDEX(Data!I$2:I$6500,MATCH($A339,Data!$A$2:$A$6500,0))</f>
        <v>0</v>
      </c>
      <c r="O339" s="83">
        <f>INDEX(Data!J$2:J$6500,MATCH($A339,Data!$A$2:$A$6500,0))</f>
        <v>0</v>
      </c>
      <c r="P339" t="str">
        <f>_xlfn.XLOOKUP(B339,Table3[RefID],Table3[Citation])</f>
        <v>Fosberg (1966)</v>
      </c>
    </row>
    <row r="340" spans="1:16" x14ac:dyDescent="0.35">
      <c r="A340" s="68">
        <v>338</v>
      </c>
      <c r="B340" s="71">
        <v>41</v>
      </c>
      <c r="C340" s="71">
        <v>11105</v>
      </c>
      <c r="D340" s="69">
        <v>3298</v>
      </c>
      <c r="E340" t="str">
        <f>INDEX(Table5[EEZ],MATCH(C340,Table5[Colony_ID],0))</f>
        <v>Marshall Islands Exclusive Economic Zone</v>
      </c>
      <c r="F340" t="str">
        <f>INDEX(Table5[Corrected Island/Colony Name],MATCH('Full Data'!C340,Table5[Colony_ID],0))</f>
        <v>Ujelang</v>
      </c>
      <c r="G340" t="str">
        <f>INDEX(Table4[Common_Name],MATCH('Full Data'!D340,Table4[SpcRecID],0))</f>
        <v>Common White Tern</v>
      </c>
      <c r="H340" s="83" t="str">
        <f>INDEX(Data!E$2:E$6500,MATCH(A340,Data!$A$2:$A$6500,0))</f>
        <v>Data Deficient</v>
      </c>
      <c r="I340" s="90">
        <f>INDEX(Data!P$2:P$6500,MATCH(A340,Data!$A$2:$A$6500,0))</f>
        <v>1952</v>
      </c>
      <c r="J340" s="90">
        <f>INDEX(Data!Q$2:Q$6500,MATCH($A340,Data!$A$2:$A$6500,0))</f>
        <v>1952</v>
      </c>
      <c r="K340" s="90">
        <f>INDEX(Data!F$2:F$6500,MATCH($A340,Data!$A$2:$A$6500,0))</f>
        <v>0</v>
      </c>
      <c r="L340" s="90">
        <f>INDEX(Data!G$2:G$6500,MATCH($A340,Data!$A$2:$A$6500,0))</f>
        <v>0</v>
      </c>
      <c r="M340" s="90">
        <f>INDEX(Data!H$2:H$6500,MATCH($A340,Data!$A$2:$A$6500,0))</f>
        <v>0</v>
      </c>
      <c r="N340" s="90">
        <f>INDEX(Data!I$2:I$6500,MATCH($A340,Data!$A$2:$A$6500,0))</f>
        <v>0</v>
      </c>
      <c r="O340" s="83">
        <f>INDEX(Data!J$2:J$6500,MATCH($A340,Data!$A$2:$A$6500,0))</f>
        <v>0</v>
      </c>
      <c r="P340" t="str">
        <f>_xlfn.XLOOKUP(B340,Table3[RefID],Table3[Citation])</f>
        <v>Fosberg (1966)</v>
      </c>
    </row>
    <row r="341" spans="1:16" x14ac:dyDescent="0.35">
      <c r="A341" s="68">
        <v>339</v>
      </c>
      <c r="B341" s="71">
        <v>41</v>
      </c>
      <c r="C341" s="71">
        <v>11106</v>
      </c>
      <c r="D341" s="69">
        <v>3298</v>
      </c>
      <c r="E341" t="str">
        <f>INDEX(Table5[EEZ],MATCH(C341,Table5[Colony_ID],0))</f>
        <v>Marshall Islands Exclusive Economic Zone</v>
      </c>
      <c r="F341" t="str">
        <f>INDEX(Table5[Corrected Island/Colony Name],MATCH('Full Data'!C341,Table5[Colony_ID],0))</f>
        <v>Utirik Island</v>
      </c>
      <c r="G341" t="str">
        <f>INDEX(Table4[Common_Name],MATCH('Full Data'!D341,Table4[SpcRecID],0))</f>
        <v>Common White Tern</v>
      </c>
      <c r="H341" s="83" t="str">
        <f>INDEX(Data!E$2:E$6500,MATCH(A341,Data!$A$2:$A$6500,0))</f>
        <v>Confirmed</v>
      </c>
      <c r="I341" s="90">
        <f>INDEX(Data!P$2:P$6500,MATCH(A341,Data!$A$2:$A$6500,0))</f>
        <v>0</v>
      </c>
      <c r="J341" s="90">
        <f>INDEX(Data!Q$2:Q$6500,MATCH($A341,Data!$A$2:$A$6500,0))</f>
        <v>1951</v>
      </c>
      <c r="K341" s="90">
        <f>INDEX(Data!F$2:F$6500,MATCH($A341,Data!$A$2:$A$6500,0))</f>
        <v>0</v>
      </c>
      <c r="L341" s="90">
        <f>INDEX(Data!G$2:G$6500,MATCH($A341,Data!$A$2:$A$6500,0))</f>
        <v>0</v>
      </c>
      <c r="M341" s="90">
        <f>INDEX(Data!H$2:H$6500,MATCH($A341,Data!$A$2:$A$6500,0))</f>
        <v>0</v>
      </c>
      <c r="N341" s="90">
        <f>INDEX(Data!I$2:I$6500,MATCH($A341,Data!$A$2:$A$6500,0))</f>
        <v>0</v>
      </c>
      <c r="O341" s="83">
        <f>INDEX(Data!J$2:J$6500,MATCH($A341,Data!$A$2:$A$6500,0))</f>
        <v>0</v>
      </c>
      <c r="P341" t="str">
        <f>_xlfn.XLOOKUP(B341,Table3[RefID],Table3[Citation])</f>
        <v>Fosberg (1966)</v>
      </c>
    </row>
    <row r="342" spans="1:16" x14ac:dyDescent="0.35">
      <c r="A342" s="68">
        <v>340</v>
      </c>
      <c r="B342" s="71">
        <v>41</v>
      </c>
      <c r="C342" s="71">
        <v>11109</v>
      </c>
      <c r="D342" s="69">
        <v>3298</v>
      </c>
      <c r="E342" t="str">
        <f>INDEX(Table5[EEZ],MATCH(C342,Table5[Colony_ID],0))</f>
        <v>Marshall Islands Exclusive Economic Zone</v>
      </c>
      <c r="F342" t="str">
        <f>INDEX(Table5[Corrected Island/Colony Name],MATCH('Full Data'!C342,Table5[Colony_ID],0))</f>
        <v>Wotho</v>
      </c>
      <c r="G342" t="str">
        <f>INDEX(Table4[Common_Name],MATCH('Full Data'!D342,Table4[SpcRecID],0))</f>
        <v>Common White Tern</v>
      </c>
      <c r="H342" s="83" t="str">
        <f>INDEX(Data!E$2:E$6500,MATCH(A342,Data!$A$2:$A$6500,0))</f>
        <v>Confirmed</v>
      </c>
      <c r="I342" s="90">
        <f>INDEX(Data!P$2:P$6500,MATCH(A342,Data!$A$2:$A$6500,0))</f>
        <v>1952</v>
      </c>
      <c r="J342" s="90">
        <f>INDEX(Data!Q$2:Q$6500,MATCH($A342,Data!$A$2:$A$6500,0))</f>
        <v>1952</v>
      </c>
      <c r="K342" s="90">
        <f>INDEX(Data!F$2:F$6500,MATCH($A342,Data!$A$2:$A$6500,0))</f>
        <v>0</v>
      </c>
      <c r="L342" s="90">
        <f>INDEX(Data!G$2:G$6500,MATCH($A342,Data!$A$2:$A$6500,0))</f>
        <v>0</v>
      </c>
      <c r="M342" s="90">
        <f>INDEX(Data!H$2:H$6500,MATCH($A342,Data!$A$2:$A$6500,0))</f>
        <v>0</v>
      </c>
      <c r="N342" s="90">
        <f>INDEX(Data!I$2:I$6500,MATCH($A342,Data!$A$2:$A$6500,0))</f>
        <v>0</v>
      </c>
      <c r="O342" s="83">
        <f>INDEX(Data!J$2:J$6500,MATCH($A342,Data!$A$2:$A$6500,0))</f>
        <v>0</v>
      </c>
      <c r="P342" t="str">
        <f>_xlfn.XLOOKUP(B342,Table3[RefID],Table3[Citation])</f>
        <v>Fosberg (1966)</v>
      </c>
    </row>
    <row r="343" spans="1:16" x14ac:dyDescent="0.35">
      <c r="A343" s="68">
        <v>341</v>
      </c>
      <c r="B343" s="71">
        <v>41</v>
      </c>
      <c r="C343" s="71">
        <v>11088</v>
      </c>
      <c r="D343" s="69">
        <v>3263</v>
      </c>
      <c r="E343" t="str">
        <f>INDEX(Table5[EEZ],MATCH(C343,Table5[Colony_ID],0))</f>
        <v>Marshall Islands Exclusive Economic Zone</v>
      </c>
      <c r="F343" t="str">
        <f>INDEX(Table5[Corrected Island/Colony Name],MATCH('Full Data'!C343,Table5[Colony_ID],0))</f>
        <v>Nokkweie Island</v>
      </c>
      <c r="G343" t="str">
        <f>INDEX(Table4[Common_Name],MATCH('Full Data'!D343,Table4[SpcRecID],0))</f>
        <v>Greater crested Tern</v>
      </c>
      <c r="H343" s="83" t="str">
        <f>INDEX(Data!E$2:E$6500,MATCH(A343,Data!$A$2:$A$6500,0))</f>
        <v>Data Deficient</v>
      </c>
      <c r="I343" s="90">
        <f>INDEX(Data!P$2:P$6500,MATCH(A343,Data!$A$2:$A$6500,0))</f>
        <v>1951</v>
      </c>
      <c r="J343" s="90">
        <f>INDEX(Data!Q$2:Q$6500,MATCH($A343,Data!$A$2:$A$6500,0))</f>
        <v>1951</v>
      </c>
      <c r="K343" s="90">
        <f>INDEX(Data!F$2:F$6500,MATCH($A343,Data!$A$2:$A$6500,0))</f>
        <v>0</v>
      </c>
      <c r="L343" s="90">
        <f>INDEX(Data!G$2:G$6500,MATCH($A343,Data!$A$2:$A$6500,0))</f>
        <v>0</v>
      </c>
      <c r="M343" s="90">
        <f>INDEX(Data!H$2:H$6500,MATCH($A343,Data!$A$2:$A$6500,0))</f>
        <v>0</v>
      </c>
      <c r="N343" s="90">
        <f>INDEX(Data!I$2:I$6500,MATCH($A343,Data!$A$2:$A$6500,0))</f>
        <v>0</v>
      </c>
      <c r="O343" s="83">
        <f>INDEX(Data!J$2:J$6500,MATCH($A343,Data!$A$2:$A$6500,0))</f>
        <v>0</v>
      </c>
      <c r="P343" t="str">
        <f>_xlfn.XLOOKUP(B343,Table3[RefID],Table3[Citation])</f>
        <v>Fosberg (1966)</v>
      </c>
    </row>
    <row r="344" spans="1:16" x14ac:dyDescent="0.35">
      <c r="A344" s="68">
        <v>342</v>
      </c>
      <c r="B344" s="71">
        <v>41</v>
      </c>
      <c r="C344" s="71">
        <v>11104</v>
      </c>
      <c r="D344" s="69">
        <v>3263</v>
      </c>
      <c r="E344" t="str">
        <f>INDEX(Table5[EEZ],MATCH(C344,Table5[Colony_ID],0))</f>
        <v>Marshall Islands Exclusive Economic Zone</v>
      </c>
      <c r="F344" t="str">
        <f>INDEX(Table5[Corrected Island/Colony Name],MATCH('Full Data'!C344,Table5[Colony_ID],0))</f>
        <v>Ujae</v>
      </c>
      <c r="G344" t="str">
        <f>INDEX(Table4[Common_Name],MATCH('Full Data'!D344,Table4[SpcRecID],0))</f>
        <v>Greater crested Tern</v>
      </c>
      <c r="H344" s="83" t="str">
        <f>INDEX(Data!E$2:E$6500,MATCH(A344,Data!$A$2:$A$6500,0))</f>
        <v>Data Deficient</v>
      </c>
      <c r="I344" s="90">
        <f>INDEX(Data!P$2:P$6500,MATCH(A344,Data!$A$2:$A$6500,0))</f>
        <v>1952</v>
      </c>
      <c r="J344" s="90">
        <f>INDEX(Data!Q$2:Q$6500,MATCH($A344,Data!$A$2:$A$6500,0))</f>
        <v>1952</v>
      </c>
      <c r="K344" s="90">
        <f>INDEX(Data!F$2:F$6500,MATCH($A344,Data!$A$2:$A$6500,0))</f>
        <v>0</v>
      </c>
      <c r="L344" s="90">
        <f>INDEX(Data!G$2:G$6500,MATCH($A344,Data!$A$2:$A$6500,0))</f>
        <v>0</v>
      </c>
      <c r="M344" s="90">
        <f>INDEX(Data!H$2:H$6500,MATCH($A344,Data!$A$2:$A$6500,0))</f>
        <v>0</v>
      </c>
      <c r="N344" s="90">
        <f>INDEX(Data!I$2:I$6500,MATCH($A344,Data!$A$2:$A$6500,0))</f>
        <v>0</v>
      </c>
      <c r="O344" s="83">
        <f>INDEX(Data!J$2:J$6500,MATCH($A344,Data!$A$2:$A$6500,0))</f>
        <v>0</v>
      </c>
      <c r="P344" t="str">
        <f>_xlfn.XLOOKUP(B344,Table3[RefID],Table3[Citation])</f>
        <v>Fosberg (1966)</v>
      </c>
    </row>
    <row r="345" spans="1:16" x14ac:dyDescent="0.35">
      <c r="A345" s="68">
        <v>343</v>
      </c>
      <c r="B345" s="71">
        <v>41</v>
      </c>
      <c r="C345" s="71">
        <v>11105</v>
      </c>
      <c r="D345" s="69">
        <v>3263</v>
      </c>
      <c r="E345" t="str">
        <f>INDEX(Table5[EEZ],MATCH(C345,Table5[Colony_ID],0))</f>
        <v>Marshall Islands Exclusive Economic Zone</v>
      </c>
      <c r="F345" t="str">
        <f>INDEX(Table5[Corrected Island/Colony Name],MATCH('Full Data'!C345,Table5[Colony_ID],0))</f>
        <v>Ujelang</v>
      </c>
      <c r="G345" t="str">
        <f>INDEX(Table4[Common_Name],MATCH('Full Data'!D345,Table4[SpcRecID],0))</f>
        <v>Greater crested Tern</v>
      </c>
      <c r="H345" s="83" t="str">
        <f>INDEX(Data!E$2:E$6500,MATCH(A345,Data!$A$2:$A$6500,0))</f>
        <v>Data Deficient</v>
      </c>
      <c r="I345" s="90">
        <f>INDEX(Data!P$2:P$6500,MATCH(A345,Data!$A$2:$A$6500,0))</f>
        <v>1952</v>
      </c>
      <c r="J345" s="90">
        <f>INDEX(Data!Q$2:Q$6500,MATCH($A345,Data!$A$2:$A$6500,0))</f>
        <v>1952</v>
      </c>
      <c r="K345" s="90">
        <f>INDEX(Data!F$2:F$6500,MATCH($A345,Data!$A$2:$A$6500,0))</f>
        <v>0</v>
      </c>
      <c r="L345" s="90">
        <f>INDEX(Data!G$2:G$6500,MATCH($A345,Data!$A$2:$A$6500,0))</f>
        <v>0</v>
      </c>
      <c r="M345" s="90">
        <f>INDEX(Data!H$2:H$6500,MATCH($A345,Data!$A$2:$A$6500,0))</f>
        <v>0</v>
      </c>
      <c r="N345" s="90">
        <f>INDEX(Data!I$2:I$6500,MATCH($A345,Data!$A$2:$A$6500,0))</f>
        <v>0</v>
      </c>
      <c r="O345" s="83">
        <f>INDEX(Data!J$2:J$6500,MATCH($A345,Data!$A$2:$A$6500,0))</f>
        <v>0</v>
      </c>
      <c r="P345" t="str">
        <f>_xlfn.XLOOKUP(B345,Table3[RefID],Table3[Citation])</f>
        <v>Fosberg (1966)</v>
      </c>
    </row>
    <row r="346" spans="1:16" x14ac:dyDescent="0.35">
      <c r="A346" s="68">
        <v>344</v>
      </c>
      <c r="B346" s="71">
        <v>41</v>
      </c>
      <c r="C346" s="71">
        <v>11106</v>
      </c>
      <c r="D346" s="69">
        <v>3263</v>
      </c>
      <c r="E346" t="str">
        <f>INDEX(Table5[EEZ],MATCH(C346,Table5[Colony_ID],0))</f>
        <v>Marshall Islands Exclusive Economic Zone</v>
      </c>
      <c r="F346" t="str">
        <f>INDEX(Table5[Corrected Island/Colony Name],MATCH('Full Data'!C346,Table5[Colony_ID],0))</f>
        <v>Utirik Island</v>
      </c>
      <c r="G346" t="str">
        <f>INDEX(Table4[Common_Name],MATCH('Full Data'!D346,Table4[SpcRecID],0))</f>
        <v>Greater crested Tern</v>
      </c>
      <c r="H346" s="83" t="str">
        <f>INDEX(Data!E$2:E$6500,MATCH(A346,Data!$A$2:$A$6500,0))</f>
        <v>Data Deficient</v>
      </c>
      <c r="I346" s="90">
        <f>INDEX(Data!P$2:P$6500,MATCH(A346,Data!$A$2:$A$6500,0))</f>
        <v>0</v>
      </c>
      <c r="J346" s="90">
        <f>INDEX(Data!Q$2:Q$6500,MATCH($A346,Data!$A$2:$A$6500,0))</f>
        <v>1956</v>
      </c>
      <c r="K346" s="90">
        <f>INDEX(Data!F$2:F$6500,MATCH($A346,Data!$A$2:$A$6500,0))</f>
        <v>0</v>
      </c>
      <c r="L346" s="90">
        <f>INDEX(Data!G$2:G$6500,MATCH($A346,Data!$A$2:$A$6500,0))</f>
        <v>0</v>
      </c>
      <c r="M346" s="90">
        <f>INDEX(Data!H$2:H$6500,MATCH($A346,Data!$A$2:$A$6500,0))</f>
        <v>0</v>
      </c>
      <c r="N346" s="90">
        <f>INDEX(Data!I$2:I$6500,MATCH($A346,Data!$A$2:$A$6500,0))</f>
        <v>0</v>
      </c>
      <c r="O346" s="83">
        <f>INDEX(Data!J$2:J$6500,MATCH($A346,Data!$A$2:$A$6500,0))</f>
        <v>0</v>
      </c>
      <c r="P346" t="str">
        <f>_xlfn.XLOOKUP(B346,Table3[RefID],Table3[Citation])</f>
        <v>Fosberg (1966)</v>
      </c>
    </row>
    <row r="347" spans="1:16" x14ac:dyDescent="0.35">
      <c r="A347" s="68">
        <v>345</v>
      </c>
      <c r="B347" s="71">
        <v>41</v>
      </c>
      <c r="C347" s="71">
        <v>11109</v>
      </c>
      <c r="D347" s="69">
        <v>3263</v>
      </c>
      <c r="E347" t="str">
        <f>INDEX(Table5[EEZ],MATCH(C347,Table5[Colony_ID],0))</f>
        <v>Marshall Islands Exclusive Economic Zone</v>
      </c>
      <c r="F347" t="str">
        <f>INDEX(Table5[Corrected Island/Colony Name],MATCH('Full Data'!C347,Table5[Colony_ID],0))</f>
        <v>Wotho</v>
      </c>
      <c r="G347" t="str">
        <f>INDEX(Table4[Common_Name],MATCH('Full Data'!D347,Table4[SpcRecID],0))</f>
        <v>Greater crested Tern</v>
      </c>
      <c r="H347" s="83" t="str">
        <f>INDEX(Data!E$2:E$6500,MATCH(A347,Data!$A$2:$A$6500,0))</f>
        <v>Data Deficient</v>
      </c>
      <c r="I347" s="90">
        <f>INDEX(Data!P$2:P$6500,MATCH(A347,Data!$A$2:$A$6500,0))</f>
        <v>1952</v>
      </c>
      <c r="J347" s="90">
        <f>INDEX(Data!Q$2:Q$6500,MATCH($A347,Data!$A$2:$A$6500,0))</f>
        <v>1952</v>
      </c>
      <c r="K347" s="90">
        <f>INDEX(Data!F$2:F$6500,MATCH($A347,Data!$A$2:$A$6500,0))</f>
        <v>0</v>
      </c>
      <c r="L347" s="90">
        <f>INDEX(Data!G$2:G$6500,MATCH($A347,Data!$A$2:$A$6500,0))</f>
        <v>0</v>
      </c>
      <c r="M347" s="90">
        <f>INDEX(Data!H$2:H$6500,MATCH($A347,Data!$A$2:$A$6500,0))</f>
        <v>0</v>
      </c>
      <c r="N347" s="90">
        <f>INDEX(Data!I$2:I$6500,MATCH($A347,Data!$A$2:$A$6500,0))</f>
        <v>0</v>
      </c>
      <c r="O347" s="83">
        <f>INDEX(Data!J$2:J$6500,MATCH($A347,Data!$A$2:$A$6500,0))</f>
        <v>0</v>
      </c>
      <c r="P347" t="str">
        <f>_xlfn.XLOOKUP(B347,Table3[RefID],Table3[Citation])</f>
        <v>Fosberg (1966)</v>
      </c>
    </row>
    <row r="348" spans="1:16" x14ac:dyDescent="0.35">
      <c r="A348" s="68">
        <v>346</v>
      </c>
      <c r="B348" s="71">
        <v>41</v>
      </c>
      <c r="C348" s="71">
        <v>11062</v>
      </c>
      <c r="D348" s="70">
        <v>3845</v>
      </c>
      <c r="E348" t="str">
        <f>INDEX(Table5[EEZ],MATCH(C348,Table5[Colony_ID],0))</f>
        <v>Marshall Islands Exclusive Economic Zone</v>
      </c>
      <c r="F348" t="str">
        <f>INDEX(Table5[Corrected Island/Colony Name],MATCH('Full Data'!C348,Table5[Colony_ID],0))</f>
        <v>Jemo</v>
      </c>
      <c r="G348" t="str">
        <f>INDEX(Table4[Common_Name],MATCH('Full Data'!D348,Table4[SpcRecID],0))</f>
        <v>Great Frigatebird</v>
      </c>
      <c r="H348" s="83" t="str">
        <f>INDEX(Data!E$2:E$6500,MATCH(A348,Data!$A$2:$A$6500,0))</f>
        <v>Data Deficient</v>
      </c>
      <c r="I348" s="90">
        <f>INDEX(Data!P$2:P$6500,MATCH(A348,Data!$A$2:$A$6500,0))</f>
        <v>1951</v>
      </c>
      <c r="J348" s="90">
        <f>INDEX(Data!Q$2:Q$6500,MATCH($A348,Data!$A$2:$A$6500,0))</f>
        <v>1951</v>
      </c>
      <c r="K348" s="90">
        <f>INDEX(Data!F$2:F$6500,MATCH($A348,Data!$A$2:$A$6500,0))</f>
        <v>15</v>
      </c>
      <c r="L348" s="90">
        <f>INDEX(Data!G$2:G$6500,MATCH($A348,Data!$A$2:$A$6500,0))</f>
        <v>15</v>
      </c>
      <c r="M348" s="90">
        <f>INDEX(Data!H$2:H$6500,MATCH($A348,Data!$A$2:$A$6500,0))</f>
        <v>0</v>
      </c>
      <c r="N348" s="90">
        <f>INDEX(Data!I$2:I$6500,MATCH($A348,Data!$A$2:$A$6500,0))</f>
        <v>0</v>
      </c>
      <c r="O348" s="83" t="str">
        <f>INDEX(Data!J$2:J$6500,MATCH($A348,Data!$A$2:$A$6500,0))</f>
        <v>individuals</v>
      </c>
      <c r="P348" t="str">
        <f>_xlfn.XLOOKUP(B348,Table3[RefID],Table3[Citation])</f>
        <v>Fosberg (1966)</v>
      </c>
    </row>
    <row r="349" spans="1:16" x14ac:dyDescent="0.35">
      <c r="A349" s="68">
        <v>347</v>
      </c>
      <c r="B349" s="71">
        <v>41</v>
      </c>
      <c r="C349" s="71">
        <v>11104</v>
      </c>
      <c r="D349" s="70">
        <v>3845</v>
      </c>
      <c r="E349" t="str">
        <f>INDEX(Table5[EEZ],MATCH(C349,Table5[Colony_ID],0))</f>
        <v>Marshall Islands Exclusive Economic Zone</v>
      </c>
      <c r="F349" t="str">
        <f>INDEX(Table5[Corrected Island/Colony Name],MATCH('Full Data'!C349,Table5[Colony_ID],0))</f>
        <v>Ujae</v>
      </c>
      <c r="G349" t="str">
        <f>INDEX(Table4[Common_Name],MATCH('Full Data'!D349,Table4[SpcRecID],0))</f>
        <v>Great Frigatebird</v>
      </c>
      <c r="H349" s="83" t="str">
        <f>INDEX(Data!E$2:E$6500,MATCH(A349,Data!$A$2:$A$6500,0))</f>
        <v>Data Deficient</v>
      </c>
      <c r="I349" s="90">
        <f>INDEX(Data!P$2:P$6500,MATCH(A349,Data!$A$2:$A$6500,0))</f>
        <v>1952</v>
      </c>
      <c r="J349" s="90">
        <f>INDEX(Data!Q$2:Q$6500,MATCH($A349,Data!$A$2:$A$6500,0))</f>
        <v>1952</v>
      </c>
      <c r="K349" s="90">
        <f>INDEX(Data!F$2:F$6500,MATCH($A349,Data!$A$2:$A$6500,0))</f>
        <v>0</v>
      </c>
      <c r="L349" s="90">
        <f>INDEX(Data!G$2:G$6500,MATCH($A349,Data!$A$2:$A$6500,0))</f>
        <v>0</v>
      </c>
      <c r="M349" s="90">
        <f>INDEX(Data!H$2:H$6500,MATCH($A349,Data!$A$2:$A$6500,0))</f>
        <v>0</v>
      </c>
      <c r="N349" s="90">
        <f>INDEX(Data!I$2:I$6500,MATCH($A349,Data!$A$2:$A$6500,0))</f>
        <v>0</v>
      </c>
      <c r="O349" s="83">
        <f>INDEX(Data!J$2:J$6500,MATCH($A349,Data!$A$2:$A$6500,0))</f>
        <v>0</v>
      </c>
      <c r="P349" t="str">
        <f>_xlfn.XLOOKUP(B349,Table3[RefID],Table3[Citation])</f>
        <v>Fosberg (1966)</v>
      </c>
    </row>
    <row r="350" spans="1:16" x14ac:dyDescent="0.35">
      <c r="A350" s="68">
        <v>348</v>
      </c>
      <c r="B350" s="71">
        <v>41</v>
      </c>
      <c r="C350" s="71">
        <v>11105</v>
      </c>
      <c r="D350" s="70">
        <v>3845</v>
      </c>
      <c r="E350" t="str">
        <f>INDEX(Table5[EEZ],MATCH(C350,Table5[Colony_ID],0))</f>
        <v>Marshall Islands Exclusive Economic Zone</v>
      </c>
      <c r="F350" t="str">
        <f>INDEX(Table5[Corrected Island/Colony Name],MATCH('Full Data'!C350,Table5[Colony_ID],0))</f>
        <v>Ujelang</v>
      </c>
      <c r="G350" t="str">
        <f>INDEX(Table4[Common_Name],MATCH('Full Data'!D350,Table4[SpcRecID],0))</f>
        <v>Great Frigatebird</v>
      </c>
      <c r="H350" s="83" t="str">
        <f>INDEX(Data!E$2:E$6500,MATCH(A350,Data!$A$2:$A$6500,0))</f>
        <v>Data Deficient</v>
      </c>
      <c r="I350" s="90">
        <f>INDEX(Data!P$2:P$6500,MATCH(A350,Data!$A$2:$A$6500,0))</f>
        <v>1952</v>
      </c>
      <c r="J350" s="90">
        <f>INDEX(Data!Q$2:Q$6500,MATCH($A350,Data!$A$2:$A$6500,0))</f>
        <v>1952</v>
      </c>
      <c r="K350" s="90">
        <f>INDEX(Data!F$2:F$6500,MATCH($A350,Data!$A$2:$A$6500,0))</f>
        <v>0</v>
      </c>
      <c r="L350" s="90">
        <f>INDEX(Data!G$2:G$6500,MATCH($A350,Data!$A$2:$A$6500,0))</f>
        <v>0</v>
      </c>
      <c r="M350" s="90">
        <f>INDEX(Data!H$2:H$6500,MATCH($A350,Data!$A$2:$A$6500,0))</f>
        <v>0</v>
      </c>
      <c r="N350" s="90">
        <f>INDEX(Data!I$2:I$6500,MATCH($A350,Data!$A$2:$A$6500,0))</f>
        <v>0</v>
      </c>
      <c r="O350" s="83">
        <f>INDEX(Data!J$2:J$6500,MATCH($A350,Data!$A$2:$A$6500,0))</f>
        <v>0</v>
      </c>
      <c r="P350" t="str">
        <f>_xlfn.XLOOKUP(B350,Table3[RefID],Table3[Citation])</f>
        <v>Fosberg (1966)</v>
      </c>
    </row>
    <row r="351" spans="1:16" x14ac:dyDescent="0.35">
      <c r="A351" s="68">
        <v>349</v>
      </c>
      <c r="B351" s="71">
        <v>41</v>
      </c>
      <c r="C351" s="71">
        <v>11109</v>
      </c>
      <c r="D351" s="70">
        <v>3845</v>
      </c>
      <c r="E351" t="str">
        <f>INDEX(Table5[EEZ],MATCH(C351,Table5[Colony_ID],0))</f>
        <v>Marshall Islands Exclusive Economic Zone</v>
      </c>
      <c r="F351" t="str">
        <f>INDEX(Table5[Corrected Island/Colony Name],MATCH('Full Data'!C351,Table5[Colony_ID],0))</f>
        <v>Wotho</v>
      </c>
      <c r="G351" t="str">
        <f>INDEX(Table4[Common_Name],MATCH('Full Data'!D351,Table4[SpcRecID],0))</f>
        <v>Great Frigatebird</v>
      </c>
      <c r="H351" s="83" t="str">
        <f>INDEX(Data!E$2:E$6500,MATCH(A351,Data!$A$2:$A$6500,0))</f>
        <v>Data Deficient</v>
      </c>
      <c r="I351" s="90">
        <f>INDEX(Data!P$2:P$6500,MATCH(A351,Data!$A$2:$A$6500,0))</f>
        <v>1952</v>
      </c>
      <c r="J351" s="90">
        <f>INDEX(Data!Q$2:Q$6500,MATCH($A351,Data!$A$2:$A$6500,0))</f>
        <v>1952</v>
      </c>
      <c r="K351" s="90">
        <f>INDEX(Data!F$2:F$6500,MATCH($A351,Data!$A$2:$A$6500,0))</f>
        <v>0</v>
      </c>
      <c r="L351" s="90">
        <f>INDEX(Data!G$2:G$6500,MATCH($A351,Data!$A$2:$A$6500,0))</f>
        <v>0</v>
      </c>
      <c r="M351" s="90">
        <f>INDEX(Data!H$2:H$6500,MATCH($A351,Data!$A$2:$A$6500,0))</f>
        <v>0</v>
      </c>
      <c r="N351" s="90">
        <f>INDEX(Data!I$2:I$6500,MATCH($A351,Data!$A$2:$A$6500,0))</f>
        <v>0</v>
      </c>
      <c r="O351" s="83">
        <f>INDEX(Data!J$2:J$6500,MATCH($A351,Data!$A$2:$A$6500,0))</f>
        <v>0</v>
      </c>
      <c r="P351" t="str">
        <f>_xlfn.XLOOKUP(B351,Table3[RefID],Table3[Citation])</f>
        <v>Fosberg (1966)</v>
      </c>
    </row>
    <row r="352" spans="1:16" x14ac:dyDescent="0.35">
      <c r="A352" s="68">
        <v>350</v>
      </c>
      <c r="B352" s="71">
        <v>41</v>
      </c>
      <c r="C352" s="71">
        <v>11012</v>
      </c>
      <c r="D352" s="69">
        <v>3286</v>
      </c>
      <c r="E352" t="str">
        <f>INDEX(Table5[EEZ],MATCH(C352,Table5[Colony_ID],0))</f>
        <v>Marshall Islands Exclusive Economic Zone</v>
      </c>
      <c r="F352" t="str">
        <f>INDEX(Table5[Corrected Island/Colony Name],MATCH('Full Data'!C352,Table5[Colony_ID],0))</f>
        <v>Bikar Island</v>
      </c>
      <c r="G352" t="str">
        <f>INDEX(Table4[Common_Name],MATCH('Full Data'!D352,Table4[SpcRecID],0))</f>
        <v>Grey-backed Tern</v>
      </c>
      <c r="H352" s="83" t="str">
        <f>INDEX(Data!E$2:E$6500,MATCH(A352,Data!$A$2:$A$6500,0))</f>
        <v>Data Deficient</v>
      </c>
      <c r="I352" s="90">
        <f>INDEX(Data!P$2:P$6500,MATCH(A352,Data!$A$2:$A$6500,0))</f>
        <v>1952</v>
      </c>
      <c r="J352" s="90">
        <f>INDEX(Data!Q$2:Q$6500,MATCH($A352,Data!$A$2:$A$6500,0))</f>
        <v>1952</v>
      </c>
      <c r="K352" s="90">
        <f>INDEX(Data!F$2:F$6500,MATCH($A352,Data!$A$2:$A$6500,0))</f>
        <v>1</v>
      </c>
      <c r="L352" s="90">
        <f>INDEX(Data!G$2:G$6500,MATCH($A352,Data!$A$2:$A$6500,0))</f>
        <v>1</v>
      </c>
      <c r="M352" s="90">
        <f>INDEX(Data!H$2:H$6500,MATCH($A352,Data!$A$2:$A$6500,0))</f>
        <v>0</v>
      </c>
      <c r="N352" s="90">
        <f>INDEX(Data!I$2:I$6500,MATCH($A352,Data!$A$2:$A$6500,0))</f>
        <v>0</v>
      </c>
      <c r="O352" s="83" t="str">
        <f>INDEX(Data!J$2:J$6500,MATCH($A352,Data!$A$2:$A$6500,0))</f>
        <v>individuals</v>
      </c>
      <c r="P352" t="str">
        <f>_xlfn.XLOOKUP(B352,Table3[RefID],Table3[Citation])</f>
        <v>Fosberg (1966)</v>
      </c>
    </row>
    <row r="353" spans="1:16" x14ac:dyDescent="0.35">
      <c r="A353" s="68">
        <v>351</v>
      </c>
      <c r="B353" s="71">
        <v>41</v>
      </c>
      <c r="C353" s="71">
        <v>11056</v>
      </c>
      <c r="D353" s="70">
        <v>32652</v>
      </c>
      <c r="E353" t="str">
        <f>INDEX(Table5[EEZ],MATCH(C353,Table5[Colony_ID],0))</f>
        <v>Marshall Islands Exclusive Economic Zone</v>
      </c>
      <c r="F353" t="str">
        <f>INDEX(Table5[Corrected Island/Colony Name],MATCH('Full Data'!C353,Table5[Colony_ID],0))</f>
        <v>Jabwelo</v>
      </c>
      <c r="G353" t="str">
        <f>INDEX(Table4[Common_Name],MATCH('Full Data'!D353,Table4[SpcRecID],0))</f>
        <v>Masked Booby</v>
      </c>
      <c r="H353" s="83" t="str">
        <f>INDEX(Data!E$2:E$6500,MATCH(A353,Data!$A$2:$A$6500,0))</f>
        <v>Confirmed</v>
      </c>
      <c r="I353" s="90">
        <f>INDEX(Data!P$2:P$6500,MATCH(A353,Data!$A$2:$A$6500,0))</f>
        <v>1952</v>
      </c>
      <c r="J353" s="90">
        <f>INDEX(Data!Q$2:Q$6500,MATCH($A353,Data!$A$2:$A$6500,0))</f>
        <v>1952</v>
      </c>
      <c r="K353" s="90">
        <f>INDEX(Data!F$2:F$6500,MATCH($A353,Data!$A$2:$A$6500,0))</f>
        <v>0</v>
      </c>
      <c r="L353" s="90">
        <f>INDEX(Data!G$2:G$6500,MATCH($A353,Data!$A$2:$A$6500,0))</f>
        <v>0</v>
      </c>
      <c r="M353" s="90">
        <f>INDEX(Data!H$2:H$6500,MATCH($A353,Data!$A$2:$A$6500,0))</f>
        <v>0</v>
      </c>
      <c r="N353" s="90">
        <f>INDEX(Data!I$2:I$6500,MATCH($A353,Data!$A$2:$A$6500,0))</f>
        <v>0</v>
      </c>
      <c r="O353" s="83">
        <f>INDEX(Data!J$2:J$6500,MATCH($A353,Data!$A$2:$A$6500,0))</f>
        <v>0</v>
      </c>
      <c r="P353" t="str">
        <f>_xlfn.XLOOKUP(B353,Table3[RefID],Table3[Citation])</f>
        <v>Fosberg (1966)</v>
      </c>
    </row>
    <row r="354" spans="1:16" x14ac:dyDescent="0.35">
      <c r="A354" s="68">
        <v>352</v>
      </c>
      <c r="B354" s="71">
        <v>41</v>
      </c>
      <c r="C354" s="71">
        <v>11012</v>
      </c>
      <c r="D354" s="69">
        <v>3658</v>
      </c>
      <c r="E354" t="str">
        <f>INDEX(Table5[EEZ],MATCH(C354,Table5[Colony_ID],0))</f>
        <v>Marshall Islands Exclusive Economic Zone</v>
      </c>
      <c r="F354" t="str">
        <f>INDEX(Table5[Corrected Island/Colony Name],MATCH('Full Data'!C354,Table5[Colony_ID],0))</f>
        <v>Bikar Island</v>
      </c>
      <c r="G354" t="str">
        <f>INDEX(Table4[Common_Name],MATCH('Full Data'!D354,Table4[SpcRecID],0))</f>
        <v>Red-footed Booby</v>
      </c>
      <c r="H354" s="83" t="str">
        <f>INDEX(Data!E$2:E$6500,MATCH(A354,Data!$A$2:$A$6500,0))</f>
        <v>Confirmed</v>
      </c>
      <c r="I354" s="90">
        <f>INDEX(Data!P$2:P$6500,MATCH(A354,Data!$A$2:$A$6500,0))</f>
        <v>1952</v>
      </c>
      <c r="J354" s="90">
        <f>INDEX(Data!Q$2:Q$6500,MATCH($A354,Data!$A$2:$A$6500,0))</f>
        <v>1952</v>
      </c>
      <c r="K354" s="90">
        <f>INDEX(Data!F$2:F$6500,MATCH($A354,Data!$A$2:$A$6500,0))</f>
        <v>0</v>
      </c>
      <c r="L354" s="90">
        <f>INDEX(Data!G$2:G$6500,MATCH($A354,Data!$A$2:$A$6500,0))</f>
        <v>0</v>
      </c>
      <c r="M354" s="90">
        <f>INDEX(Data!H$2:H$6500,MATCH($A354,Data!$A$2:$A$6500,0))</f>
        <v>0</v>
      </c>
      <c r="N354" s="90">
        <f>INDEX(Data!I$2:I$6500,MATCH($A354,Data!$A$2:$A$6500,0))</f>
        <v>0</v>
      </c>
      <c r="O354" s="83">
        <f>INDEX(Data!J$2:J$6500,MATCH($A354,Data!$A$2:$A$6500,0))</f>
        <v>0</v>
      </c>
      <c r="P354" t="str">
        <f>_xlfn.XLOOKUP(B354,Table3[RefID],Table3[Citation])</f>
        <v>Fosberg (1966)</v>
      </c>
    </row>
    <row r="355" spans="1:16" x14ac:dyDescent="0.35">
      <c r="A355" s="68">
        <v>353</v>
      </c>
      <c r="B355" s="71">
        <v>41</v>
      </c>
      <c r="C355" s="71">
        <v>11062</v>
      </c>
      <c r="D355" s="69">
        <v>3658</v>
      </c>
      <c r="E355" t="str">
        <f>INDEX(Table5[EEZ],MATCH(C355,Table5[Colony_ID],0))</f>
        <v>Marshall Islands Exclusive Economic Zone</v>
      </c>
      <c r="F355" t="str">
        <f>INDEX(Table5[Corrected Island/Colony Name],MATCH('Full Data'!C355,Table5[Colony_ID],0))</f>
        <v>Jemo</v>
      </c>
      <c r="G355" t="str">
        <f>INDEX(Table4[Common_Name],MATCH('Full Data'!D355,Table4[SpcRecID],0))</f>
        <v>Red-footed Booby</v>
      </c>
      <c r="H355" s="83" t="str">
        <f>INDEX(Data!E$2:E$6500,MATCH(A355,Data!$A$2:$A$6500,0))</f>
        <v>Confirmed</v>
      </c>
      <c r="I355" s="90">
        <f>INDEX(Data!P$2:P$6500,MATCH(A355,Data!$A$2:$A$6500,0))</f>
        <v>1951</v>
      </c>
      <c r="J355" s="90">
        <f>INDEX(Data!Q$2:Q$6500,MATCH($A355,Data!$A$2:$A$6500,0))</f>
        <v>1951</v>
      </c>
      <c r="K355" s="90">
        <f>INDEX(Data!F$2:F$6500,MATCH($A355,Data!$A$2:$A$6500,0))</f>
        <v>0</v>
      </c>
      <c r="L355" s="90">
        <f>INDEX(Data!G$2:G$6500,MATCH($A355,Data!$A$2:$A$6500,0))</f>
        <v>0</v>
      </c>
      <c r="M355" s="90">
        <f>INDEX(Data!H$2:H$6500,MATCH($A355,Data!$A$2:$A$6500,0))</f>
        <v>0</v>
      </c>
      <c r="N355" s="90">
        <f>INDEX(Data!I$2:I$6500,MATCH($A355,Data!$A$2:$A$6500,0))</f>
        <v>0</v>
      </c>
      <c r="O355" s="83" t="str">
        <f>INDEX(Data!J$2:J$6500,MATCH($A355,Data!$A$2:$A$6500,0))</f>
        <v>individuals</v>
      </c>
      <c r="P355" t="str">
        <f>_xlfn.XLOOKUP(B355,Table3[RefID],Table3[Citation])</f>
        <v>Fosberg (1966)</v>
      </c>
    </row>
    <row r="356" spans="1:16" x14ac:dyDescent="0.35">
      <c r="A356" s="68">
        <v>354</v>
      </c>
      <c r="B356" s="71">
        <v>41</v>
      </c>
      <c r="C356" s="71">
        <v>11104</v>
      </c>
      <c r="D356" s="69">
        <v>3658</v>
      </c>
      <c r="E356" t="str">
        <f>INDEX(Table5[EEZ],MATCH(C356,Table5[Colony_ID],0))</f>
        <v>Marshall Islands Exclusive Economic Zone</v>
      </c>
      <c r="F356" t="str">
        <f>INDEX(Table5[Corrected Island/Colony Name],MATCH('Full Data'!C356,Table5[Colony_ID],0))</f>
        <v>Ujae</v>
      </c>
      <c r="G356" t="str">
        <f>INDEX(Table4[Common_Name],MATCH('Full Data'!D356,Table4[SpcRecID],0))</f>
        <v>Red-footed Booby</v>
      </c>
      <c r="H356" s="83" t="str">
        <f>INDEX(Data!E$2:E$6500,MATCH(A356,Data!$A$2:$A$6500,0))</f>
        <v>Data Deficient</v>
      </c>
      <c r="I356" s="90">
        <f>INDEX(Data!P$2:P$6500,MATCH(A356,Data!$A$2:$A$6500,0))</f>
        <v>1952</v>
      </c>
      <c r="J356" s="90">
        <f>INDEX(Data!Q$2:Q$6500,MATCH($A356,Data!$A$2:$A$6500,0))</f>
        <v>1952</v>
      </c>
      <c r="K356" s="90">
        <f>INDEX(Data!F$2:F$6500,MATCH($A356,Data!$A$2:$A$6500,0))</f>
        <v>0</v>
      </c>
      <c r="L356" s="90">
        <f>INDEX(Data!G$2:G$6500,MATCH($A356,Data!$A$2:$A$6500,0))</f>
        <v>0</v>
      </c>
      <c r="M356" s="90">
        <f>INDEX(Data!H$2:H$6500,MATCH($A356,Data!$A$2:$A$6500,0))</f>
        <v>0</v>
      </c>
      <c r="N356" s="90">
        <f>INDEX(Data!I$2:I$6500,MATCH($A356,Data!$A$2:$A$6500,0))</f>
        <v>0</v>
      </c>
      <c r="O356" s="83">
        <f>INDEX(Data!J$2:J$6500,MATCH($A356,Data!$A$2:$A$6500,0))</f>
        <v>0</v>
      </c>
      <c r="P356" t="str">
        <f>_xlfn.XLOOKUP(B356,Table3[RefID],Table3[Citation])</f>
        <v>Fosberg (1966)</v>
      </c>
    </row>
    <row r="357" spans="1:16" x14ac:dyDescent="0.35">
      <c r="A357" s="68">
        <v>355</v>
      </c>
      <c r="B357" s="71">
        <v>41</v>
      </c>
      <c r="C357" s="71">
        <v>11012</v>
      </c>
      <c r="D357" s="69">
        <v>3649</v>
      </c>
      <c r="E357" t="str">
        <f>INDEX(Table5[EEZ],MATCH(C357,Table5[Colony_ID],0))</f>
        <v>Marshall Islands Exclusive Economic Zone</v>
      </c>
      <c r="F357" t="str">
        <f>INDEX(Table5[Corrected Island/Colony Name],MATCH('Full Data'!C357,Table5[Colony_ID],0))</f>
        <v>Bikar Island</v>
      </c>
      <c r="G357" t="str">
        <f>INDEX(Table4[Common_Name],MATCH('Full Data'!D357,Table4[SpcRecID],0))</f>
        <v>Red-tailed Tropicbird</v>
      </c>
      <c r="H357" s="83" t="str">
        <f>INDEX(Data!E$2:E$6500,MATCH(A357,Data!$A$2:$A$6500,0))</f>
        <v>Data Deficient</v>
      </c>
      <c r="I357" s="90">
        <f>INDEX(Data!P$2:P$6500,MATCH(A357,Data!$A$2:$A$6500,0))</f>
        <v>1952</v>
      </c>
      <c r="J357" s="90">
        <f>INDEX(Data!Q$2:Q$6500,MATCH($A357,Data!$A$2:$A$6500,0))</f>
        <v>1952</v>
      </c>
      <c r="K357" s="90">
        <f>INDEX(Data!F$2:F$6500,MATCH($A357,Data!$A$2:$A$6500,0))</f>
        <v>0</v>
      </c>
      <c r="L357" s="90">
        <f>INDEX(Data!G$2:G$6500,MATCH($A357,Data!$A$2:$A$6500,0))</f>
        <v>0</v>
      </c>
      <c r="M357" s="90">
        <f>INDEX(Data!H$2:H$6500,MATCH($A357,Data!$A$2:$A$6500,0))</f>
        <v>0</v>
      </c>
      <c r="N357" s="90">
        <f>INDEX(Data!I$2:I$6500,MATCH($A357,Data!$A$2:$A$6500,0))</f>
        <v>0</v>
      </c>
      <c r="O357" s="83">
        <f>INDEX(Data!J$2:J$6500,MATCH($A357,Data!$A$2:$A$6500,0))</f>
        <v>0</v>
      </c>
      <c r="P357" t="str">
        <f>_xlfn.XLOOKUP(B357,Table3[RefID],Table3[Citation])</f>
        <v>Fosberg (1966)</v>
      </c>
    </row>
    <row r="358" spans="1:16" x14ac:dyDescent="0.35">
      <c r="A358" s="68">
        <v>356</v>
      </c>
      <c r="B358" s="71">
        <v>41</v>
      </c>
      <c r="C358" s="71">
        <v>11054</v>
      </c>
      <c r="D358" s="69">
        <v>3288</v>
      </c>
      <c r="E358" t="str">
        <f>INDEX(Table5[EEZ],MATCH(C358,Table5[Colony_ID],0))</f>
        <v>Marshall Islands Exclusive Economic Zone</v>
      </c>
      <c r="F358" t="str">
        <f>INDEX(Table5[Corrected Island/Colony Name],MATCH('Full Data'!C358,Table5[Colony_ID],0))</f>
        <v>Jaboero</v>
      </c>
      <c r="G358" t="str">
        <f>INDEX(Table4[Common_Name],MATCH('Full Data'!D358,Table4[SpcRecID],0))</f>
        <v>Sooty Tern</v>
      </c>
      <c r="H358" s="83" t="str">
        <f>INDEX(Data!E$2:E$6500,MATCH(A358,Data!$A$2:$A$6500,0))</f>
        <v>Confirmed</v>
      </c>
      <c r="I358" s="90">
        <f>INDEX(Data!P$2:P$6500,MATCH(A358,Data!$A$2:$A$6500,0))</f>
        <v>1952</v>
      </c>
      <c r="J358" s="90">
        <f>INDEX(Data!Q$2:Q$6500,MATCH($A358,Data!$A$2:$A$6500,0))</f>
        <v>1952</v>
      </c>
      <c r="K358" s="90">
        <f>INDEX(Data!F$2:F$6500,MATCH($A358,Data!$A$2:$A$6500,0))</f>
        <v>0</v>
      </c>
      <c r="L358" s="90">
        <f>INDEX(Data!G$2:G$6500,MATCH($A358,Data!$A$2:$A$6500,0))</f>
        <v>0</v>
      </c>
      <c r="M358" s="90">
        <f>INDEX(Data!H$2:H$6500,MATCH($A358,Data!$A$2:$A$6500,0))</f>
        <v>0</v>
      </c>
      <c r="N358" s="90">
        <f>INDEX(Data!I$2:I$6500,MATCH($A358,Data!$A$2:$A$6500,0))</f>
        <v>0</v>
      </c>
      <c r="O358" s="83">
        <f>INDEX(Data!J$2:J$6500,MATCH($A358,Data!$A$2:$A$6500,0))</f>
        <v>0</v>
      </c>
      <c r="P358" t="str">
        <f>_xlfn.XLOOKUP(B358,Table3[RefID],Table3[Citation])</f>
        <v>Fosberg (1966)</v>
      </c>
    </row>
    <row r="359" spans="1:16" x14ac:dyDescent="0.35">
      <c r="A359" s="68">
        <v>357</v>
      </c>
      <c r="B359" s="71">
        <v>41</v>
      </c>
      <c r="C359" s="71">
        <v>11033</v>
      </c>
      <c r="D359" s="69">
        <v>3288</v>
      </c>
      <c r="E359" t="str">
        <f>INDEX(Table5[EEZ],MATCH(C359,Table5[Colony_ID],0))</f>
        <v>Marshall Islands Exclusive Economic Zone</v>
      </c>
      <c r="F359" t="str">
        <f>INDEX(Table5[Corrected Island/Colony Name],MATCH('Full Data'!C359,Table5[Colony_ID],0))</f>
        <v>Eluk Island</v>
      </c>
      <c r="G359" t="str">
        <f>INDEX(Table4[Common_Name],MATCH('Full Data'!D359,Table4[SpcRecID],0))</f>
        <v>Sooty Tern</v>
      </c>
      <c r="H359" s="83" t="str">
        <f>INDEX(Data!E$2:E$6500,MATCH(A359,Data!$A$2:$A$6500,0))</f>
        <v>Confirmed</v>
      </c>
      <c r="I359" s="90">
        <f>INDEX(Data!P$2:P$6500,MATCH(A359,Data!$A$2:$A$6500,0))</f>
        <v>1951</v>
      </c>
      <c r="J359" s="90">
        <f>INDEX(Data!Q$2:Q$6500,MATCH($A359,Data!$A$2:$A$6500,0))</f>
        <v>1951</v>
      </c>
      <c r="K359" s="90">
        <f>INDEX(Data!F$2:F$6500,MATCH($A359,Data!$A$2:$A$6500,0))</f>
        <v>0</v>
      </c>
      <c r="L359" s="90">
        <f>INDEX(Data!G$2:G$6500,MATCH($A359,Data!$A$2:$A$6500,0))</f>
        <v>0</v>
      </c>
      <c r="M359" s="90">
        <f>INDEX(Data!H$2:H$6500,MATCH($A359,Data!$A$2:$A$6500,0))</f>
        <v>0</v>
      </c>
      <c r="N359" s="90">
        <f>INDEX(Data!I$2:I$6500,MATCH($A359,Data!$A$2:$A$6500,0))</f>
        <v>0</v>
      </c>
      <c r="O359" s="83">
        <f>INDEX(Data!J$2:J$6500,MATCH($A359,Data!$A$2:$A$6500,0))</f>
        <v>0</v>
      </c>
      <c r="P359" t="str">
        <f>_xlfn.XLOOKUP(B359,Table3[RefID],Table3[Citation])</f>
        <v>Fosberg (1966)</v>
      </c>
    </row>
    <row r="360" spans="1:16" x14ac:dyDescent="0.35">
      <c r="A360" s="68">
        <v>358</v>
      </c>
      <c r="B360" s="71">
        <v>41</v>
      </c>
      <c r="C360" s="71">
        <v>11105</v>
      </c>
      <c r="D360" s="69">
        <v>3288</v>
      </c>
      <c r="E360" t="str">
        <f>INDEX(Table5[EEZ],MATCH(C360,Table5[Colony_ID],0))</f>
        <v>Marshall Islands Exclusive Economic Zone</v>
      </c>
      <c r="F360" t="str">
        <f>INDEX(Table5[Corrected Island/Colony Name],MATCH('Full Data'!C360,Table5[Colony_ID],0))</f>
        <v>Ujelang</v>
      </c>
      <c r="G360" t="str">
        <f>INDEX(Table4[Common_Name],MATCH('Full Data'!D360,Table4[SpcRecID],0))</f>
        <v>Sooty Tern</v>
      </c>
      <c r="H360" s="83" t="str">
        <f>INDEX(Data!E$2:E$6500,MATCH(A360,Data!$A$2:$A$6500,0))</f>
        <v>Confirmed</v>
      </c>
      <c r="I360" s="90">
        <f>INDEX(Data!P$2:P$6500,MATCH(A360,Data!$A$2:$A$6500,0))</f>
        <v>1952</v>
      </c>
      <c r="J360" s="90">
        <f>INDEX(Data!Q$2:Q$6500,MATCH($A360,Data!$A$2:$A$6500,0))</f>
        <v>1952</v>
      </c>
      <c r="K360" s="90">
        <f>INDEX(Data!F$2:F$6500,MATCH($A360,Data!$A$2:$A$6500,0))</f>
        <v>0</v>
      </c>
      <c r="L360" s="90">
        <f>INDEX(Data!G$2:G$6500,MATCH($A360,Data!$A$2:$A$6500,0))</f>
        <v>0</v>
      </c>
      <c r="M360" s="90">
        <f>INDEX(Data!H$2:H$6500,MATCH($A360,Data!$A$2:$A$6500,0))</f>
        <v>0</v>
      </c>
      <c r="N360" s="90">
        <f>INDEX(Data!I$2:I$6500,MATCH($A360,Data!$A$2:$A$6500,0))</f>
        <v>0</v>
      </c>
      <c r="O360" s="83">
        <f>INDEX(Data!J$2:J$6500,MATCH($A360,Data!$A$2:$A$6500,0))</f>
        <v>0</v>
      </c>
      <c r="P360" t="str">
        <f>_xlfn.XLOOKUP(B360,Table3[RefID],Table3[Citation])</f>
        <v>Fosberg (1966)</v>
      </c>
    </row>
    <row r="361" spans="1:16" x14ac:dyDescent="0.35">
      <c r="A361" s="68">
        <v>359</v>
      </c>
      <c r="B361" s="71">
        <v>41</v>
      </c>
      <c r="C361" s="71">
        <v>11012</v>
      </c>
      <c r="D361" s="69">
        <v>3650</v>
      </c>
      <c r="E361" t="str">
        <f>INDEX(Table5[EEZ],MATCH(C361,Table5[Colony_ID],0))</f>
        <v>Marshall Islands Exclusive Economic Zone</v>
      </c>
      <c r="F361" t="str">
        <f>INDEX(Table5[Corrected Island/Colony Name],MATCH('Full Data'!C361,Table5[Colony_ID],0))</f>
        <v>Bikar Island</v>
      </c>
      <c r="G361" t="str">
        <f>INDEX(Table4[Common_Name],MATCH('Full Data'!D361,Table4[SpcRecID],0))</f>
        <v>White-tailed Tropicbird</v>
      </c>
      <c r="H361" s="83" t="str">
        <f>INDEX(Data!E$2:E$6500,MATCH(A361,Data!$A$2:$A$6500,0))</f>
        <v>Data Deficient</v>
      </c>
      <c r="I361" s="90">
        <f>INDEX(Data!P$2:P$6500,MATCH(A361,Data!$A$2:$A$6500,0))</f>
        <v>1952</v>
      </c>
      <c r="J361" s="90">
        <f>INDEX(Data!Q$2:Q$6500,MATCH($A361,Data!$A$2:$A$6500,0))</f>
        <v>1952</v>
      </c>
      <c r="K361" s="90">
        <f>INDEX(Data!F$2:F$6500,MATCH($A361,Data!$A$2:$A$6500,0))</f>
        <v>0</v>
      </c>
      <c r="L361" s="90">
        <f>INDEX(Data!G$2:G$6500,MATCH($A361,Data!$A$2:$A$6500,0))</f>
        <v>0</v>
      </c>
      <c r="M361" s="90">
        <f>INDEX(Data!H$2:H$6500,MATCH($A361,Data!$A$2:$A$6500,0))</f>
        <v>0</v>
      </c>
      <c r="N361" s="90">
        <f>INDEX(Data!I$2:I$6500,MATCH($A361,Data!$A$2:$A$6500,0))</f>
        <v>0</v>
      </c>
      <c r="O361" s="83">
        <f>INDEX(Data!J$2:J$6500,MATCH($A361,Data!$A$2:$A$6500,0))</f>
        <v>0</v>
      </c>
      <c r="P361" t="str">
        <f>_xlfn.XLOOKUP(B361,Table3[RefID],Table3[Citation])</f>
        <v>Fosberg (1966)</v>
      </c>
    </row>
    <row r="362" spans="1:16" x14ac:dyDescent="0.35">
      <c r="A362" s="68">
        <v>360</v>
      </c>
      <c r="B362" s="71">
        <v>41</v>
      </c>
      <c r="C362" s="71">
        <v>11106</v>
      </c>
      <c r="D362" s="69">
        <v>3650</v>
      </c>
      <c r="E362" t="str">
        <f>INDEX(Table5[EEZ],MATCH(C362,Table5[Colony_ID],0))</f>
        <v>Marshall Islands Exclusive Economic Zone</v>
      </c>
      <c r="F362" t="str">
        <f>INDEX(Table5[Corrected Island/Colony Name],MATCH('Full Data'!C362,Table5[Colony_ID],0))</f>
        <v>Utirik Island</v>
      </c>
      <c r="G362" t="str">
        <f>INDEX(Table4[Common_Name],MATCH('Full Data'!D362,Table4[SpcRecID],0))</f>
        <v>White-tailed Tropicbird</v>
      </c>
      <c r="H362" s="83" t="str">
        <f>INDEX(Data!E$2:E$6500,MATCH(A362,Data!$A$2:$A$6500,0))</f>
        <v>Data Deficient</v>
      </c>
      <c r="I362" s="90">
        <f>INDEX(Data!P$2:P$6500,MATCH(A362,Data!$A$2:$A$6500,0))</f>
        <v>0</v>
      </c>
      <c r="J362" s="90">
        <f>INDEX(Data!Q$2:Q$6500,MATCH($A362,Data!$A$2:$A$6500,0))</f>
        <v>1956</v>
      </c>
      <c r="K362" s="90">
        <f>INDEX(Data!F$2:F$6500,MATCH($A362,Data!$A$2:$A$6500,0))</f>
        <v>0</v>
      </c>
      <c r="L362" s="90">
        <f>INDEX(Data!G$2:G$6500,MATCH($A362,Data!$A$2:$A$6500,0))</f>
        <v>0</v>
      </c>
      <c r="M362" s="90">
        <f>INDEX(Data!H$2:H$6500,MATCH($A362,Data!$A$2:$A$6500,0))</f>
        <v>0</v>
      </c>
      <c r="N362" s="90">
        <f>INDEX(Data!I$2:I$6500,MATCH($A362,Data!$A$2:$A$6500,0))</f>
        <v>0</v>
      </c>
      <c r="O362" s="83">
        <f>INDEX(Data!J$2:J$6500,MATCH($A362,Data!$A$2:$A$6500,0))</f>
        <v>0</v>
      </c>
      <c r="P362" t="str">
        <f>_xlfn.XLOOKUP(B362,Table3[RefID],Table3[Citation])</f>
        <v>Fosberg (1966)</v>
      </c>
    </row>
    <row r="363" spans="1:16" x14ac:dyDescent="0.35">
      <c r="A363" s="68">
        <v>361</v>
      </c>
      <c r="B363" s="69">
        <v>42</v>
      </c>
      <c r="C363" s="69">
        <v>26001</v>
      </c>
      <c r="D363" s="69">
        <v>3659</v>
      </c>
      <c r="E363" t="str">
        <f>INDEX(Table5[EEZ],MATCH(C363,Table5[Colony_ID],0))</f>
        <v>Vanuatu Exclusive Economic Zone</v>
      </c>
      <c r="F363" t="str">
        <f>INDEX(Table5[Corrected Island/Colony Name],MATCH('Full Data'!C363,Table5[Colony_ID],0))</f>
        <v>Ambrym</v>
      </c>
      <c r="G363" t="str">
        <f>INDEX(Table4[Common_Name],MATCH('Full Data'!D363,Table4[SpcRecID],0))</f>
        <v>Brown Booby</v>
      </c>
      <c r="H363" s="83" t="str">
        <f>INDEX(Data!E$2:E$6500,MATCH(A363,Data!$A$2:$A$6500,0))</f>
        <v>Data Deficient</v>
      </c>
      <c r="I363" s="90">
        <f>INDEX(Data!P$2:P$6500,MATCH(A363,Data!$A$2:$A$6500,0))</f>
        <v>1962</v>
      </c>
      <c r="J363" s="90">
        <f>INDEX(Data!Q$2:Q$6500,MATCH($A363,Data!$A$2:$A$6500,0))</f>
        <v>1962</v>
      </c>
      <c r="K363" s="90">
        <f>INDEX(Data!F$2:F$6500,MATCH($A363,Data!$A$2:$A$6500,0))</f>
        <v>0</v>
      </c>
      <c r="L363" s="90">
        <f>INDEX(Data!G$2:G$6500,MATCH($A363,Data!$A$2:$A$6500,0))</f>
        <v>0</v>
      </c>
      <c r="M363" s="90">
        <f>INDEX(Data!H$2:H$6500,MATCH($A363,Data!$A$2:$A$6500,0))</f>
        <v>0</v>
      </c>
      <c r="N363" s="90">
        <f>INDEX(Data!I$2:I$6500,MATCH($A363,Data!$A$2:$A$6500,0))</f>
        <v>0</v>
      </c>
      <c r="O363" s="83">
        <f>INDEX(Data!J$2:J$6500,MATCH($A363,Data!$A$2:$A$6500,0))</f>
        <v>0</v>
      </c>
      <c r="P363" t="str">
        <f>_xlfn.XLOOKUP(B363,Table3[RefID],Table3[Citation])</f>
        <v>Norris (1967)</v>
      </c>
    </row>
    <row r="364" spans="1:16" x14ac:dyDescent="0.35">
      <c r="A364" s="68">
        <v>362</v>
      </c>
      <c r="B364" s="69">
        <v>42</v>
      </c>
      <c r="C364" s="69">
        <v>26003</v>
      </c>
      <c r="D364" s="69">
        <v>3263</v>
      </c>
      <c r="E364" t="str">
        <f>INDEX(Table5[EEZ],MATCH(C364,Table5[Colony_ID],0))</f>
        <v>Vanuatu Exclusive Economic Zone</v>
      </c>
      <c r="F364" t="str">
        <f>INDEX(Table5[Corrected Island/Colony Name],MATCH('Full Data'!C364,Table5[Colony_ID],0))</f>
        <v>Aore</v>
      </c>
      <c r="G364" t="str">
        <f>INDEX(Table4[Common_Name],MATCH('Full Data'!D364,Table4[SpcRecID],0))</f>
        <v>Greater crested Tern</v>
      </c>
      <c r="H364" s="83" t="str">
        <f>INDEX(Data!E$2:E$6500,MATCH(A364,Data!$A$2:$A$6500,0))</f>
        <v>Data Deficient</v>
      </c>
      <c r="I364" s="90">
        <f>INDEX(Data!P$2:P$6500,MATCH(A364,Data!$A$2:$A$6500,0))</f>
        <v>1962</v>
      </c>
      <c r="J364" s="90">
        <f>INDEX(Data!Q$2:Q$6500,MATCH($A364,Data!$A$2:$A$6500,0))</f>
        <v>1962</v>
      </c>
      <c r="K364" s="90">
        <f>INDEX(Data!F$2:F$6500,MATCH($A364,Data!$A$2:$A$6500,0))</f>
        <v>20</v>
      </c>
      <c r="L364" s="90">
        <f>INDEX(Data!G$2:G$6500,MATCH($A364,Data!$A$2:$A$6500,0))</f>
        <v>20</v>
      </c>
      <c r="M364" s="90">
        <f>INDEX(Data!H$2:H$6500,MATCH($A364,Data!$A$2:$A$6500,0))</f>
        <v>0</v>
      </c>
      <c r="N364" s="90">
        <f>INDEX(Data!I$2:I$6500,MATCH($A364,Data!$A$2:$A$6500,0))</f>
        <v>0</v>
      </c>
      <c r="O364" s="83" t="str">
        <f>INDEX(Data!J$2:J$6500,MATCH($A364,Data!$A$2:$A$6500,0))</f>
        <v>individuals</v>
      </c>
      <c r="P364" t="str">
        <f>_xlfn.XLOOKUP(B364,Table3[RefID],Table3[Citation])</f>
        <v>Norris (1967)</v>
      </c>
    </row>
    <row r="365" spans="1:16" x14ac:dyDescent="0.35">
      <c r="A365" s="68">
        <v>363</v>
      </c>
      <c r="B365" s="69">
        <v>42</v>
      </c>
      <c r="C365" s="69">
        <v>26016</v>
      </c>
      <c r="D365" s="69">
        <v>3263</v>
      </c>
      <c r="E365" t="str">
        <f>INDEX(Table5[EEZ],MATCH(C365,Table5[Colony_ID],0))</f>
        <v>Vanuatu Exclusive Economic Zone</v>
      </c>
      <c r="F365" t="str">
        <f>INDEX(Table5[Corrected Island/Colony Name],MATCH('Full Data'!C365,Table5[Colony_ID],0))</f>
        <v>Santo</v>
      </c>
      <c r="G365" t="str">
        <f>INDEX(Table4[Common_Name],MATCH('Full Data'!D365,Table4[SpcRecID],0))</f>
        <v>Greater crested Tern</v>
      </c>
      <c r="H365" s="83" t="str">
        <f>INDEX(Data!E$2:E$6500,MATCH(A365,Data!$A$2:$A$6500,0))</f>
        <v>Data Deficient</v>
      </c>
      <c r="I365" s="90">
        <f>INDEX(Data!P$2:P$6500,MATCH(A365,Data!$A$2:$A$6500,0))</f>
        <v>1962</v>
      </c>
      <c r="J365" s="90">
        <f>INDEX(Data!Q$2:Q$6500,MATCH($A365,Data!$A$2:$A$6500,0))</f>
        <v>1962</v>
      </c>
      <c r="K365" s="90">
        <f>INDEX(Data!F$2:F$6500,MATCH($A365,Data!$A$2:$A$6500,0))</f>
        <v>0</v>
      </c>
      <c r="L365" s="90">
        <f>INDEX(Data!G$2:G$6500,MATCH($A365,Data!$A$2:$A$6500,0))</f>
        <v>0</v>
      </c>
      <c r="M365" s="90">
        <f>INDEX(Data!H$2:H$6500,MATCH($A365,Data!$A$2:$A$6500,0))</f>
        <v>0</v>
      </c>
      <c r="N365" s="90">
        <f>INDEX(Data!I$2:I$6500,MATCH($A365,Data!$A$2:$A$6500,0))</f>
        <v>0</v>
      </c>
      <c r="O365" s="83">
        <f>INDEX(Data!J$2:J$6500,MATCH($A365,Data!$A$2:$A$6500,0))</f>
        <v>0</v>
      </c>
      <c r="P365" t="str">
        <f>_xlfn.XLOOKUP(B365,Table3[RefID],Table3[Citation])</f>
        <v>Norris (1967)</v>
      </c>
    </row>
    <row r="366" spans="1:16" x14ac:dyDescent="0.35">
      <c r="A366" s="68">
        <v>364</v>
      </c>
      <c r="B366" s="69">
        <v>42</v>
      </c>
      <c r="C366" s="69">
        <v>26001</v>
      </c>
      <c r="D366" s="70">
        <v>3845</v>
      </c>
      <c r="E366" t="str">
        <f>INDEX(Table5[EEZ],MATCH(C366,Table5[Colony_ID],0))</f>
        <v>Vanuatu Exclusive Economic Zone</v>
      </c>
      <c r="F366" t="str">
        <f>INDEX(Table5[Corrected Island/Colony Name],MATCH('Full Data'!C366,Table5[Colony_ID],0))</f>
        <v>Ambrym</v>
      </c>
      <c r="G366" t="str">
        <f>INDEX(Table4[Common_Name],MATCH('Full Data'!D366,Table4[SpcRecID],0))</f>
        <v>Great Frigatebird</v>
      </c>
      <c r="H366" s="83" t="str">
        <f>INDEX(Data!E$2:E$6500,MATCH(A366,Data!$A$2:$A$6500,0))</f>
        <v>Data Deficient</v>
      </c>
      <c r="I366" s="90">
        <f>INDEX(Data!P$2:P$6500,MATCH(A366,Data!$A$2:$A$6500,0))</f>
        <v>1962</v>
      </c>
      <c r="J366" s="90">
        <f>INDEX(Data!Q$2:Q$6500,MATCH($A366,Data!$A$2:$A$6500,0))</f>
        <v>1962</v>
      </c>
      <c r="K366" s="90">
        <f>INDEX(Data!F$2:F$6500,MATCH($A366,Data!$A$2:$A$6500,0))</f>
        <v>0</v>
      </c>
      <c r="L366" s="90">
        <f>INDEX(Data!G$2:G$6500,MATCH($A366,Data!$A$2:$A$6500,0))</f>
        <v>0</v>
      </c>
      <c r="M366" s="90">
        <f>INDEX(Data!H$2:H$6500,MATCH($A366,Data!$A$2:$A$6500,0))</f>
        <v>0</v>
      </c>
      <c r="N366" s="90">
        <f>INDEX(Data!I$2:I$6500,MATCH($A366,Data!$A$2:$A$6500,0))</f>
        <v>0</v>
      </c>
      <c r="O366" s="83">
        <f>INDEX(Data!J$2:J$6500,MATCH($A366,Data!$A$2:$A$6500,0))</f>
        <v>0</v>
      </c>
      <c r="P366" t="str">
        <f>_xlfn.XLOOKUP(B366,Table3[RefID],Table3[Citation])</f>
        <v>Norris (1967)</v>
      </c>
    </row>
    <row r="367" spans="1:16" x14ac:dyDescent="0.35">
      <c r="A367" s="68">
        <v>365</v>
      </c>
      <c r="B367" s="71">
        <v>43</v>
      </c>
      <c r="C367" s="71">
        <v>11108</v>
      </c>
      <c r="D367" s="69">
        <v>3268</v>
      </c>
      <c r="E367" t="str">
        <f>INDEX(Table5[EEZ],MATCH(C367,Table5[Colony_ID],0))</f>
        <v>Marshall Islands Exclusive Economic Zone</v>
      </c>
      <c r="F367" t="str">
        <f>INDEX(Table5[Corrected Island/Colony Name],MATCH('Full Data'!C367,Table5[Colony_ID],0))</f>
        <v>Walt</v>
      </c>
      <c r="G367" t="str">
        <f>INDEX(Table4[Common_Name],MATCH('Full Data'!D367,Table4[SpcRecID],0))</f>
        <v>Black-naped Tern</v>
      </c>
      <c r="H367" s="83" t="str">
        <f>INDEX(Data!E$2:E$6500,MATCH(A367,Data!$A$2:$A$6500,0))</f>
        <v>Confirmed</v>
      </c>
      <c r="I367" s="90">
        <f>INDEX(Data!P$2:P$6500,MATCH(A367,Data!$A$2:$A$6500,0))</f>
        <v>1965</v>
      </c>
      <c r="J367" s="90">
        <f>INDEX(Data!Q$2:Q$6500,MATCH($A367,Data!$A$2:$A$6500,0))</f>
        <v>1965</v>
      </c>
      <c r="K367" s="90">
        <f>INDEX(Data!F$2:F$6500,MATCH($A367,Data!$A$2:$A$6500,0))</f>
        <v>0</v>
      </c>
      <c r="L367" s="90">
        <f>INDEX(Data!G$2:G$6500,MATCH($A367,Data!$A$2:$A$6500,0))</f>
        <v>0</v>
      </c>
      <c r="M367" s="90">
        <f>INDEX(Data!H$2:H$6500,MATCH($A367,Data!$A$2:$A$6500,0))</f>
        <v>0</v>
      </c>
      <c r="N367" s="90">
        <f>INDEX(Data!I$2:I$6500,MATCH($A367,Data!$A$2:$A$6500,0))</f>
        <v>0</v>
      </c>
      <c r="O367" s="83">
        <f>INDEX(Data!J$2:J$6500,MATCH($A367,Data!$A$2:$A$6500,0))</f>
        <v>0</v>
      </c>
      <c r="P367" t="str">
        <f>_xlfn.XLOOKUP(B367,Table3[RefID],Table3[Citation])</f>
        <v>Pearson &amp; Knudsen (1967)</v>
      </c>
    </row>
    <row r="368" spans="1:16" x14ac:dyDescent="0.35">
      <c r="A368" s="68">
        <v>366</v>
      </c>
      <c r="B368" s="71">
        <v>43</v>
      </c>
      <c r="C368" s="71">
        <v>11024</v>
      </c>
      <c r="D368" s="69">
        <v>3649</v>
      </c>
      <c r="E368" t="str">
        <f>INDEX(Table5[EEZ],MATCH(C368,Table5[Colony_ID],0))</f>
        <v>Marshall Islands Exclusive Economic Zone</v>
      </c>
      <c r="F368" t="str">
        <f>INDEX(Table5[Corrected Island/Colony Name],MATCH('Full Data'!C368,Table5[Colony_ID],0))</f>
        <v>Buganegan</v>
      </c>
      <c r="G368" t="str">
        <f>INDEX(Table4[Common_Name],MATCH('Full Data'!D368,Table4[SpcRecID],0))</f>
        <v>Red-tailed Tropicbird</v>
      </c>
      <c r="H368" s="83" t="str">
        <f>INDEX(Data!E$2:E$6500,MATCH(A368,Data!$A$2:$A$6500,0))</f>
        <v>Confirmed</v>
      </c>
      <c r="I368" s="90">
        <f>INDEX(Data!P$2:P$6500,MATCH(A368,Data!$A$2:$A$6500,0))</f>
        <v>1965</v>
      </c>
      <c r="J368" s="90">
        <f>INDEX(Data!Q$2:Q$6500,MATCH($A368,Data!$A$2:$A$6500,0))</f>
        <v>1965</v>
      </c>
      <c r="K368" s="90">
        <f>INDEX(Data!F$2:F$6500,MATCH($A368,Data!$A$2:$A$6500,0))</f>
        <v>13</v>
      </c>
      <c r="L368" s="90">
        <f>INDEX(Data!G$2:G$6500,MATCH($A368,Data!$A$2:$A$6500,0))</f>
        <v>13</v>
      </c>
      <c r="M368" s="90">
        <f>INDEX(Data!H$2:H$6500,MATCH($A368,Data!$A$2:$A$6500,0))</f>
        <v>0</v>
      </c>
      <c r="N368" s="90">
        <f>INDEX(Data!I$2:I$6500,MATCH($A368,Data!$A$2:$A$6500,0))</f>
        <v>0</v>
      </c>
      <c r="O368" s="83" t="str">
        <f>INDEX(Data!J$2:J$6500,MATCH($A368,Data!$A$2:$A$6500,0))</f>
        <v>individuals</v>
      </c>
      <c r="P368" t="str">
        <f>_xlfn.XLOOKUP(B368,Table3[RefID],Table3[Citation])</f>
        <v>Pearson &amp; Knudsen (1967)</v>
      </c>
    </row>
    <row r="369" spans="1:16" x14ac:dyDescent="0.35">
      <c r="A369" s="68">
        <v>367</v>
      </c>
      <c r="B369" s="71">
        <v>43</v>
      </c>
      <c r="C369" s="71">
        <v>11011</v>
      </c>
      <c r="D369" s="69">
        <v>3288</v>
      </c>
      <c r="E369" t="str">
        <f>INDEX(Table5[EEZ],MATCH(C369,Table5[Colony_ID],0))</f>
        <v>Marshall Islands Exclusive Economic Zone</v>
      </c>
      <c r="F369" t="str">
        <f>INDEX(Table5[Corrected Island/Colony Name],MATCH('Full Data'!C369,Table5[Colony_ID],0))</f>
        <v>Bijire</v>
      </c>
      <c r="G369" t="str">
        <f>INDEX(Table4[Common_Name],MATCH('Full Data'!D369,Table4[SpcRecID],0))</f>
        <v>Sooty Tern</v>
      </c>
      <c r="H369" s="83" t="str">
        <f>INDEX(Data!E$2:E$6500,MATCH(A369,Data!$A$2:$A$6500,0))</f>
        <v>Data Deficient</v>
      </c>
      <c r="I369" s="90">
        <f>INDEX(Data!P$2:P$6500,MATCH(A369,Data!$A$2:$A$6500,0))</f>
        <v>1965</v>
      </c>
      <c r="J369" s="90">
        <f>INDEX(Data!Q$2:Q$6500,MATCH($A369,Data!$A$2:$A$6500,0))</f>
        <v>1965</v>
      </c>
      <c r="K369" s="90">
        <f>INDEX(Data!F$2:F$6500,MATCH($A369,Data!$A$2:$A$6500,0))</f>
        <v>0</v>
      </c>
      <c r="L369" s="90">
        <f>INDEX(Data!G$2:G$6500,MATCH($A369,Data!$A$2:$A$6500,0))</f>
        <v>0</v>
      </c>
      <c r="M369" s="90">
        <f>INDEX(Data!H$2:H$6500,MATCH($A369,Data!$A$2:$A$6500,0))</f>
        <v>0</v>
      </c>
      <c r="N369" s="90">
        <f>INDEX(Data!I$2:I$6500,MATCH($A369,Data!$A$2:$A$6500,0))</f>
        <v>0</v>
      </c>
      <c r="O369" s="83">
        <f>INDEX(Data!J$2:J$6500,MATCH($A369,Data!$A$2:$A$6500,0))</f>
        <v>0</v>
      </c>
      <c r="P369" t="str">
        <f>_xlfn.XLOOKUP(B369,Table3[RefID],Table3[Citation])</f>
        <v>Pearson &amp; Knudsen (1967)</v>
      </c>
    </row>
    <row r="370" spans="1:16" x14ac:dyDescent="0.35">
      <c r="A370" s="68">
        <v>368</v>
      </c>
      <c r="B370" s="69">
        <v>44</v>
      </c>
      <c r="C370" s="69">
        <v>19016</v>
      </c>
      <c r="D370" s="69">
        <v>3659</v>
      </c>
      <c r="E370" t="str">
        <f>INDEX(Table5[EEZ],MATCH(C370,Table5[Colony_ID],0))</f>
        <v>Papua New Guinean Exclusive Economic Zone</v>
      </c>
      <c r="F370" t="str">
        <f>INDEX(Table5[Corrected Island/Colony Name],MATCH('Full Data'!C370,Table5[Colony_ID],0))</f>
        <v>Daru Island</v>
      </c>
      <c r="G370" t="str">
        <f>INDEX(Table4[Common_Name],MATCH('Full Data'!D370,Table4[SpcRecID],0))</f>
        <v>Brown Booby</v>
      </c>
      <c r="H370" s="83" t="str">
        <f>INDEX(Data!E$2:E$6500,MATCH(A370,Data!$A$2:$A$6500,0))</f>
        <v>Data Deficient</v>
      </c>
      <c r="I370" s="90">
        <f>INDEX(Data!P$2:P$6500,MATCH(A370,Data!$A$2:$A$6500,0))</f>
        <v>0</v>
      </c>
      <c r="J370" s="90">
        <f>INDEX(Data!Q$2:Q$6500,MATCH($A370,Data!$A$2:$A$6500,0))</f>
        <v>1967</v>
      </c>
      <c r="K370" s="90">
        <f>INDEX(Data!F$2:F$6500,MATCH($A370,Data!$A$2:$A$6500,0))</f>
        <v>0</v>
      </c>
      <c r="L370" s="90">
        <f>INDEX(Data!G$2:G$6500,MATCH($A370,Data!$A$2:$A$6500,0))</f>
        <v>0</v>
      </c>
      <c r="M370" s="90">
        <f>INDEX(Data!H$2:H$6500,MATCH($A370,Data!$A$2:$A$6500,0))</f>
        <v>0</v>
      </c>
      <c r="N370" s="90">
        <f>INDEX(Data!I$2:I$6500,MATCH($A370,Data!$A$2:$A$6500,0))</f>
        <v>0</v>
      </c>
      <c r="O370" s="83">
        <f>INDEX(Data!J$2:J$6500,MATCH($A370,Data!$A$2:$A$6500,0))</f>
        <v>0</v>
      </c>
      <c r="P370" t="str">
        <f>_xlfn.XLOOKUP(B370,Table3[RefID],Table3[Citation])</f>
        <v>Rand &amp; Gilliard (1967)</v>
      </c>
    </row>
    <row r="371" spans="1:16" x14ac:dyDescent="0.35">
      <c r="A371" s="68">
        <v>369</v>
      </c>
      <c r="B371" s="71">
        <v>45</v>
      </c>
      <c r="C371" s="72">
        <v>5098</v>
      </c>
      <c r="D371" s="69">
        <v>3295</v>
      </c>
      <c r="E371" t="str">
        <f>INDEX(Table5[EEZ],MATCH(C371,Table5[Colony_ID],0))</f>
        <v>French Polynesian Exclusive Economic Zone</v>
      </c>
      <c r="F371" t="str">
        <f>INDEX(Table5[Corrected Island/Colony Name],MATCH('Full Data'!C371,Table5[Colony_ID],0))</f>
        <v>Moruroa Atoll</v>
      </c>
      <c r="G371" t="str">
        <f>INDEX(Table4[Common_Name],MATCH('Full Data'!D371,Table4[SpcRecID],0))</f>
        <v>Black Noddy</v>
      </c>
      <c r="H371" s="83" t="str">
        <f>INDEX(Data!E$2:E$6500,MATCH(A371,Data!$A$2:$A$6500,0))</f>
        <v>Confirmed</v>
      </c>
      <c r="I371" s="90">
        <f>INDEX(Data!P$2:P$6500,MATCH(A371,Data!$A$2:$A$6500,0))</f>
        <v>1984</v>
      </c>
      <c r="J371" s="90">
        <f>INDEX(Data!Q$2:Q$6500,MATCH($A371,Data!$A$2:$A$6500,0))</f>
        <v>1968</v>
      </c>
      <c r="K371" s="90">
        <f>INDEX(Data!F$2:F$6500,MATCH($A371,Data!$A$2:$A$6500,0))</f>
        <v>0</v>
      </c>
      <c r="L371" s="90">
        <f>INDEX(Data!G$2:G$6500,MATCH($A371,Data!$A$2:$A$6500,0))</f>
        <v>0</v>
      </c>
      <c r="M371" s="90">
        <f>INDEX(Data!H$2:H$6500,MATCH($A371,Data!$A$2:$A$6500,0))</f>
        <v>250</v>
      </c>
      <c r="N371" s="90">
        <f>INDEX(Data!I$2:I$6500,MATCH($A371,Data!$A$2:$A$6500,0))</f>
        <v>999</v>
      </c>
      <c r="O371" s="83" t="str">
        <f>INDEX(Data!J$2:J$6500,MATCH($A371,Data!$A$2:$A$6500,0))</f>
        <v>individuals</v>
      </c>
      <c r="P371" t="str">
        <f>_xlfn.XLOOKUP(B371,Table3[RefID],Table3[Citation])</f>
        <v>Chevalier et al (1968)</v>
      </c>
    </row>
    <row r="372" spans="1:16" x14ac:dyDescent="0.35">
      <c r="A372" s="68">
        <v>370</v>
      </c>
      <c r="B372" s="71">
        <v>45</v>
      </c>
      <c r="C372" s="72">
        <v>5098</v>
      </c>
      <c r="D372" s="69">
        <v>3294</v>
      </c>
      <c r="E372" t="str">
        <f>INDEX(Table5[EEZ],MATCH(C372,Table5[Colony_ID],0))</f>
        <v>French Polynesian Exclusive Economic Zone</v>
      </c>
      <c r="F372" t="str">
        <f>INDEX(Table5[Corrected Island/Colony Name],MATCH('Full Data'!C372,Table5[Colony_ID],0))</f>
        <v>Moruroa Atoll</v>
      </c>
      <c r="G372" t="str">
        <f>INDEX(Table4[Common_Name],MATCH('Full Data'!D372,Table4[SpcRecID],0))</f>
        <v>Brown Noddy</v>
      </c>
      <c r="H372" s="83" t="str">
        <f>INDEX(Data!E$2:E$6500,MATCH(A372,Data!$A$2:$A$6500,0))</f>
        <v>Confirmed</v>
      </c>
      <c r="I372" s="90">
        <f>INDEX(Data!P$2:P$6500,MATCH(A372,Data!$A$2:$A$6500,0))</f>
        <v>0</v>
      </c>
      <c r="J372" s="90">
        <f>INDEX(Data!Q$2:Q$6500,MATCH($A372,Data!$A$2:$A$6500,0))</f>
        <v>1968</v>
      </c>
      <c r="K372" s="90">
        <f>INDEX(Data!F$2:F$6500,MATCH($A372,Data!$A$2:$A$6500,0))</f>
        <v>0</v>
      </c>
      <c r="L372" s="90">
        <f>INDEX(Data!G$2:G$6500,MATCH($A372,Data!$A$2:$A$6500,0))</f>
        <v>0</v>
      </c>
      <c r="M372" s="90">
        <f>INDEX(Data!H$2:H$6500,MATCH($A372,Data!$A$2:$A$6500,0))</f>
        <v>2500</v>
      </c>
      <c r="N372" s="90">
        <f>INDEX(Data!I$2:I$6500,MATCH($A372,Data!$A$2:$A$6500,0))</f>
        <v>9999</v>
      </c>
      <c r="O372" s="83" t="str">
        <f>INDEX(Data!J$2:J$6500,MATCH($A372,Data!$A$2:$A$6500,0))</f>
        <v>individuals</v>
      </c>
      <c r="P372" t="str">
        <f>_xlfn.XLOOKUP(B372,Table3[RefID],Table3[Citation])</f>
        <v>Chevalier et al (1968)</v>
      </c>
    </row>
    <row r="373" spans="1:16" x14ac:dyDescent="0.35">
      <c r="A373" s="68">
        <v>371</v>
      </c>
      <c r="B373" s="71">
        <v>45</v>
      </c>
      <c r="C373" s="72">
        <v>5098</v>
      </c>
      <c r="D373" s="69">
        <v>3298</v>
      </c>
      <c r="E373" t="str">
        <f>INDEX(Table5[EEZ],MATCH(C373,Table5[Colony_ID],0))</f>
        <v>French Polynesian Exclusive Economic Zone</v>
      </c>
      <c r="F373" t="str">
        <f>INDEX(Table5[Corrected Island/Colony Name],MATCH('Full Data'!C373,Table5[Colony_ID],0))</f>
        <v>Moruroa Atoll</v>
      </c>
      <c r="G373" t="str">
        <f>INDEX(Table4[Common_Name],MATCH('Full Data'!D373,Table4[SpcRecID],0))</f>
        <v>Common White Tern</v>
      </c>
      <c r="H373" s="83" t="str">
        <f>INDEX(Data!E$2:E$6500,MATCH(A373,Data!$A$2:$A$6500,0))</f>
        <v>Confirmed</v>
      </c>
      <c r="I373" s="90">
        <f>INDEX(Data!P$2:P$6500,MATCH(A373,Data!$A$2:$A$6500,0))</f>
        <v>0</v>
      </c>
      <c r="J373" s="90">
        <f>INDEX(Data!Q$2:Q$6500,MATCH($A373,Data!$A$2:$A$6500,0))</f>
        <v>1968</v>
      </c>
      <c r="K373" s="90">
        <f>INDEX(Data!F$2:F$6500,MATCH($A373,Data!$A$2:$A$6500,0))</f>
        <v>0</v>
      </c>
      <c r="L373" s="90">
        <f>INDEX(Data!G$2:G$6500,MATCH($A373,Data!$A$2:$A$6500,0))</f>
        <v>0</v>
      </c>
      <c r="M373" s="90">
        <f>INDEX(Data!H$2:H$6500,MATCH($A373,Data!$A$2:$A$6500,0))</f>
        <v>2500</v>
      </c>
      <c r="N373" s="90">
        <f>INDEX(Data!I$2:I$6500,MATCH($A373,Data!$A$2:$A$6500,0))</f>
        <v>9999</v>
      </c>
      <c r="O373" s="83" t="str">
        <f>INDEX(Data!J$2:J$6500,MATCH($A373,Data!$A$2:$A$6500,0))</f>
        <v>individuals</v>
      </c>
      <c r="P373" t="str">
        <f>_xlfn.XLOOKUP(B373,Table3[RefID],Table3[Citation])</f>
        <v>Chevalier et al (1968)</v>
      </c>
    </row>
    <row r="374" spans="1:16" x14ac:dyDescent="0.35">
      <c r="A374" s="68">
        <v>372</v>
      </c>
      <c r="B374" s="71">
        <v>45</v>
      </c>
      <c r="C374" s="72">
        <v>5098</v>
      </c>
      <c r="D374" s="69">
        <v>3263</v>
      </c>
      <c r="E374" t="str">
        <f>INDEX(Table5[EEZ],MATCH(C374,Table5[Colony_ID],0))</f>
        <v>French Polynesian Exclusive Economic Zone</v>
      </c>
      <c r="F374" t="str">
        <f>INDEX(Table5[Corrected Island/Colony Name],MATCH('Full Data'!C374,Table5[Colony_ID],0))</f>
        <v>Moruroa Atoll</v>
      </c>
      <c r="G374" t="str">
        <f>INDEX(Table4[Common_Name],MATCH('Full Data'!D374,Table4[SpcRecID],0))</f>
        <v>Greater crested Tern</v>
      </c>
      <c r="H374" s="83" t="str">
        <f>INDEX(Data!E$2:E$6500,MATCH(A374,Data!$A$2:$A$6500,0))</f>
        <v>Confirmed</v>
      </c>
      <c r="I374" s="90">
        <f>INDEX(Data!P$2:P$6500,MATCH(A374,Data!$A$2:$A$6500,0))</f>
        <v>0</v>
      </c>
      <c r="J374" s="90">
        <f>INDEX(Data!Q$2:Q$6500,MATCH($A374,Data!$A$2:$A$6500,0))</f>
        <v>1968</v>
      </c>
      <c r="K374" s="90">
        <f>INDEX(Data!F$2:F$6500,MATCH($A374,Data!$A$2:$A$6500,0))</f>
        <v>100</v>
      </c>
      <c r="L374" s="90">
        <f>INDEX(Data!G$2:G$6500,MATCH($A374,Data!$A$2:$A$6500,0))</f>
        <v>200</v>
      </c>
      <c r="M374" s="90">
        <f>INDEX(Data!H$2:H$6500,MATCH($A374,Data!$A$2:$A$6500,0))</f>
        <v>0</v>
      </c>
      <c r="N374" s="90">
        <f>INDEX(Data!I$2:I$6500,MATCH($A374,Data!$A$2:$A$6500,0))</f>
        <v>0</v>
      </c>
      <c r="O374" s="83" t="str">
        <f>INDEX(Data!J$2:J$6500,MATCH($A374,Data!$A$2:$A$6500,0))</f>
        <v>mature individuals</v>
      </c>
      <c r="P374" t="str">
        <f>_xlfn.XLOOKUP(B374,Table3[RefID],Table3[Citation])</f>
        <v>Chevalier et al (1968)</v>
      </c>
    </row>
    <row r="375" spans="1:16" x14ac:dyDescent="0.35">
      <c r="A375" s="68">
        <v>373</v>
      </c>
      <c r="B375" s="71">
        <v>45</v>
      </c>
      <c r="C375" s="72">
        <v>5098</v>
      </c>
      <c r="D375" s="70">
        <v>3845</v>
      </c>
      <c r="E375" t="str">
        <f>INDEX(Table5[EEZ],MATCH(C375,Table5[Colony_ID],0))</f>
        <v>French Polynesian Exclusive Economic Zone</v>
      </c>
      <c r="F375" t="str">
        <f>INDEX(Table5[Corrected Island/Colony Name],MATCH('Full Data'!C375,Table5[Colony_ID],0))</f>
        <v>Moruroa Atoll</v>
      </c>
      <c r="G375" t="str">
        <f>INDEX(Table4[Common_Name],MATCH('Full Data'!D375,Table4[SpcRecID],0))</f>
        <v>Great Frigatebird</v>
      </c>
      <c r="H375" s="83" t="str">
        <f>INDEX(Data!E$2:E$6500,MATCH(A375,Data!$A$2:$A$6500,0))</f>
        <v>data deficient</v>
      </c>
      <c r="I375" s="90">
        <f>INDEX(Data!P$2:P$6500,MATCH(A375,Data!$A$2:$A$6500,0))</f>
        <v>0</v>
      </c>
      <c r="J375" s="90">
        <f>INDEX(Data!Q$2:Q$6500,MATCH($A375,Data!$A$2:$A$6500,0))</f>
        <v>1968</v>
      </c>
      <c r="K375" s="90">
        <f>INDEX(Data!F$2:F$6500,MATCH($A375,Data!$A$2:$A$6500,0))</f>
        <v>0</v>
      </c>
      <c r="L375" s="90">
        <f>INDEX(Data!G$2:G$6500,MATCH($A375,Data!$A$2:$A$6500,0))</f>
        <v>0</v>
      </c>
      <c r="M375" s="90">
        <f>INDEX(Data!H$2:H$6500,MATCH($A375,Data!$A$2:$A$6500,0))</f>
        <v>0</v>
      </c>
      <c r="N375" s="90">
        <f>INDEX(Data!I$2:I$6500,MATCH($A375,Data!$A$2:$A$6500,0))</f>
        <v>0</v>
      </c>
      <c r="O375" s="83">
        <f>INDEX(Data!J$2:J$6500,MATCH($A375,Data!$A$2:$A$6500,0))</f>
        <v>0</v>
      </c>
      <c r="P375" t="str">
        <f>_xlfn.XLOOKUP(B375,Table3[RefID],Table3[Citation])</f>
        <v>Chevalier et al (1968)</v>
      </c>
    </row>
    <row r="376" spans="1:16" x14ac:dyDescent="0.35">
      <c r="A376" s="68">
        <v>374</v>
      </c>
      <c r="B376" s="71">
        <v>45</v>
      </c>
      <c r="C376" s="72">
        <v>5098</v>
      </c>
      <c r="D376" s="70">
        <v>3898</v>
      </c>
      <c r="E376" t="str">
        <f>INDEX(Table5[EEZ],MATCH(C376,Table5[Colony_ID],0))</f>
        <v>French Polynesian Exclusive Economic Zone</v>
      </c>
      <c r="F376" t="str">
        <f>INDEX(Table5[Corrected Island/Colony Name],MATCH('Full Data'!C376,Table5[Colony_ID],0))</f>
        <v>Moruroa Atoll</v>
      </c>
      <c r="G376" t="str">
        <f>INDEX(Table4[Common_Name],MATCH('Full Data'!D376,Table4[SpcRecID],0))</f>
        <v>Kermadec Petrel</v>
      </c>
      <c r="H376" s="83" t="str">
        <f>INDEX(Data!E$2:E$6500,MATCH(A376,Data!$A$2:$A$6500,0))</f>
        <v>data deficient</v>
      </c>
      <c r="I376" s="90">
        <f>INDEX(Data!P$2:P$6500,MATCH(A376,Data!$A$2:$A$6500,0))</f>
        <v>0</v>
      </c>
      <c r="J376" s="90">
        <f>INDEX(Data!Q$2:Q$6500,MATCH($A376,Data!$A$2:$A$6500,0))</f>
        <v>1968</v>
      </c>
      <c r="K376" s="90">
        <f>INDEX(Data!F$2:F$6500,MATCH($A376,Data!$A$2:$A$6500,0))</f>
        <v>0</v>
      </c>
      <c r="L376" s="90">
        <f>INDEX(Data!G$2:G$6500,MATCH($A376,Data!$A$2:$A$6500,0))</f>
        <v>0</v>
      </c>
      <c r="M376" s="90">
        <f>INDEX(Data!H$2:H$6500,MATCH($A376,Data!$A$2:$A$6500,0))</f>
        <v>0</v>
      </c>
      <c r="N376" s="90">
        <f>INDEX(Data!I$2:I$6500,MATCH($A376,Data!$A$2:$A$6500,0))</f>
        <v>0</v>
      </c>
      <c r="O376" s="83">
        <f>INDEX(Data!J$2:J$6500,MATCH($A376,Data!$A$2:$A$6500,0))</f>
        <v>0</v>
      </c>
      <c r="P376" t="str">
        <f>_xlfn.XLOOKUP(B376,Table3[RefID],Table3[Citation])</f>
        <v>Chevalier et al (1968)</v>
      </c>
    </row>
    <row r="377" spans="1:16" x14ac:dyDescent="0.35">
      <c r="A377" s="68">
        <v>375</v>
      </c>
      <c r="B377" s="71">
        <v>45</v>
      </c>
      <c r="C377" s="72">
        <v>5098</v>
      </c>
      <c r="D377" s="70">
        <v>3901</v>
      </c>
      <c r="E377" t="str">
        <f>INDEX(Table5[EEZ],MATCH(C377,Table5[Colony_ID],0))</f>
        <v>French Polynesian Exclusive Economic Zone</v>
      </c>
      <c r="F377" t="str">
        <f>INDEX(Table5[Corrected Island/Colony Name],MATCH('Full Data'!C377,Table5[Colony_ID],0))</f>
        <v>Moruroa Atoll</v>
      </c>
      <c r="G377" t="str">
        <f>INDEX(Table4[Common_Name],MATCH('Full Data'!D377,Table4[SpcRecID],0))</f>
        <v>Murphy's Petrel</v>
      </c>
      <c r="H377" s="83" t="str">
        <f>INDEX(Data!E$2:E$6500,MATCH(A377,Data!$A$2:$A$6500,0))</f>
        <v>Confirmed</v>
      </c>
      <c r="I377" s="90">
        <f>INDEX(Data!P$2:P$6500,MATCH(A377,Data!$A$2:$A$6500,0))</f>
        <v>0</v>
      </c>
      <c r="J377" s="90">
        <f>INDEX(Data!Q$2:Q$6500,MATCH($A377,Data!$A$2:$A$6500,0))</f>
        <v>1968</v>
      </c>
      <c r="K377" s="90">
        <f>INDEX(Data!F$2:F$6500,MATCH($A377,Data!$A$2:$A$6500,0))</f>
        <v>0</v>
      </c>
      <c r="L377" s="90">
        <f>INDEX(Data!G$2:G$6500,MATCH($A377,Data!$A$2:$A$6500,0))</f>
        <v>0</v>
      </c>
      <c r="M377" s="90">
        <f>INDEX(Data!H$2:H$6500,MATCH($A377,Data!$A$2:$A$6500,0))</f>
        <v>0</v>
      </c>
      <c r="N377" s="90">
        <f>INDEX(Data!I$2:I$6500,MATCH($A377,Data!$A$2:$A$6500,0))</f>
        <v>0</v>
      </c>
      <c r="O377" s="83">
        <f>INDEX(Data!J$2:J$6500,MATCH($A377,Data!$A$2:$A$6500,0))</f>
        <v>0</v>
      </c>
      <c r="P377" t="str">
        <f>_xlfn.XLOOKUP(B377,Table3[RefID],Table3[Citation])</f>
        <v>Chevalier et al (1968)</v>
      </c>
    </row>
    <row r="378" spans="1:16" x14ac:dyDescent="0.35">
      <c r="A378" s="68">
        <v>376</v>
      </c>
      <c r="B378" s="69">
        <v>46</v>
      </c>
      <c r="C378" s="69">
        <v>19010</v>
      </c>
      <c r="D378" s="69">
        <v>3268</v>
      </c>
      <c r="E378" t="str">
        <f>INDEX(Table5[EEZ],MATCH(C378,Table5[Colony_ID],0))</f>
        <v>Papua New Guinean Exclusive Economic Zone</v>
      </c>
      <c r="F378" t="str">
        <f>INDEX(Table5[Corrected Island/Colony Name],MATCH('Full Data'!C378,Table5[Colony_ID],0))</f>
        <v>Bavo Island</v>
      </c>
      <c r="G378" t="str">
        <f>INDEX(Table4[Common_Name],MATCH('Full Data'!D378,Table4[SpcRecID],0))</f>
        <v>Black-naped Tern</v>
      </c>
      <c r="H378" s="83" t="str">
        <f>INDEX(Data!E$2:E$6500,MATCH(A378,Data!$A$2:$A$6500,0))</f>
        <v>confirmed</v>
      </c>
      <c r="I378" s="90">
        <f>INDEX(Data!P$2:P$6500,MATCH(A378,Data!$A$2:$A$6500,0))</f>
        <v>1968</v>
      </c>
      <c r="J378" s="90">
        <f>INDEX(Data!Q$2:Q$6500,MATCH($A378,Data!$A$2:$A$6500,0))</f>
        <v>1968</v>
      </c>
      <c r="K378" s="90">
        <f>INDEX(Data!F$2:F$6500,MATCH($A378,Data!$A$2:$A$6500,0))</f>
        <v>1</v>
      </c>
      <c r="L378" s="90">
        <f>INDEX(Data!G$2:G$6500,MATCH($A378,Data!$A$2:$A$6500,0))</f>
        <v>1</v>
      </c>
      <c r="M378" s="90">
        <f>INDEX(Data!H$2:H$6500,MATCH($A378,Data!$A$2:$A$6500,0))</f>
        <v>0</v>
      </c>
      <c r="N378" s="90">
        <f>INDEX(Data!I$2:I$6500,MATCH($A378,Data!$A$2:$A$6500,0))</f>
        <v>0</v>
      </c>
      <c r="O378" s="83" t="str">
        <f>INDEX(Data!J$2:J$6500,MATCH($A378,Data!$A$2:$A$6500,0))</f>
        <v>nests</v>
      </c>
      <c r="P378" t="str">
        <f>_xlfn.XLOOKUP(B378,Table3[RefID],Table3[Citation])</f>
        <v>Penner et al (1968)</v>
      </c>
    </row>
    <row r="379" spans="1:16" x14ac:dyDescent="0.35">
      <c r="A379" s="68">
        <v>377</v>
      </c>
      <c r="B379" s="69">
        <v>46</v>
      </c>
      <c r="C379" s="69">
        <v>19010</v>
      </c>
      <c r="D379" s="69">
        <v>3287</v>
      </c>
      <c r="E379" t="str">
        <f>INDEX(Table5[EEZ],MATCH(C379,Table5[Colony_ID],0))</f>
        <v>Papua New Guinean Exclusive Economic Zone</v>
      </c>
      <c r="F379" t="str">
        <f>INDEX(Table5[Corrected Island/Colony Name],MATCH('Full Data'!C379,Table5[Colony_ID],0))</f>
        <v>Bavo Island</v>
      </c>
      <c r="G379" t="str">
        <f>INDEX(Table4[Common_Name],MATCH('Full Data'!D379,Table4[SpcRecID],0))</f>
        <v>Bridled Tern</v>
      </c>
      <c r="H379" s="83" t="str">
        <f>INDEX(Data!E$2:E$6500,MATCH(A379,Data!$A$2:$A$6500,0))</f>
        <v>confirmed</v>
      </c>
      <c r="I379" s="90">
        <f>INDEX(Data!P$2:P$6500,MATCH(A379,Data!$A$2:$A$6500,0))</f>
        <v>1968</v>
      </c>
      <c r="J379" s="90">
        <f>INDEX(Data!Q$2:Q$6500,MATCH($A379,Data!$A$2:$A$6500,0))</f>
        <v>1968</v>
      </c>
      <c r="K379" s="90">
        <f>INDEX(Data!F$2:F$6500,MATCH($A379,Data!$A$2:$A$6500,0))</f>
        <v>40</v>
      </c>
      <c r="L379" s="90">
        <f>INDEX(Data!G$2:G$6500,MATCH($A379,Data!$A$2:$A$6500,0))</f>
        <v>40</v>
      </c>
      <c r="M379" s="90">
        <f>INDEX(Data!H$2:H$6500,MATCH($A379,Data!$A$2:$A$6500,0))</f>
        <v>0</v>
      </c>
      <c r="N379" s="90">
        <f>INDEX(Data!I$2:I$6500,MATCH($A379,Data!$A$2:$A$6500,0))</f>
        <v>0</v>
      </c>
      <c r="O379" s="83" t="str">
        <f>INDEX(Data!J$2:J$6500,MATCH($A379,Data!$A$2:$A$6500,0))</f>
        <v>nests</v>
      </c>
      <c r="P379" t="str">
        <f>_xlfn.XLOOKUP(B379,Table3[RefID],Table3[Citation])</f>
        <v>Penner et al (1968)</v>
      </c>
    </row>
    <row r="380" spans="1:16" x14ac:dyDescent="0.35">
      <c r="A380" s="68">
        <v>378</v>
      </c>
      <c r="B380" s="69">
        <v>46</v>
      </c>
      <c r="C380" s="69">
        <v>19010</v>
      </c>
      <c r="D380" s="69">
        <v>3294</v>
      </c>
      <c r="E380" t="str">
        <f>INDEX(Table5[EEZ],MATCH(C380,Table5[Colony_ID],0))</f>
        <v>Papua New Guinean Exclusive Economic Zone</v>
      </c>
      <c r="F380" t="str">
        <f>INDEX(Table5[Corrected Island/Colony Name],MATCH('Full Data'!C380,Table5[Colony_ID],0))</f>
        <v>Bavo Island</v>
      </c>
      <c r="G380" t="str">
        <f>INDEX(Table4[Common_Name],MATCH('Full Data'!D380,Table4[SpcRecID],0))</f>
        <v>Brown Noddy</v>
      </c>
      <c r="H380" s="83" t="str">
        <f>INDEX(Data!E$2:E$6500,MATCH(A380,Data!$A$2:$A$6500,0))</f>
        <v>confirmed</v>
      </c>
      <c r="I380" s="90">
        <f>INDEX(Data!P$2:P$6500,MATCH(A380,Data!$A$2:$A$6500,0))</f>
        <v>1968</v>
      </c>
      <c r="J380" s="90">
        <f>INDEX(Data!Q$2:Q$6500,MATCH($A380,Data!$A$2:$A$6500,0))</f>
        <v>1968</v>
      </c>
      <c r="K380" s="90">
        <f>INDEX(Data!F$2:F$6500,MATCH($A380,Data!$A$2:$A$6500,0))</f>
        <v>6</v>
      </c>
      <c r="L380" s="90">
        <f>INDEX(Data!G$2:G$6500,MATCH($A380,Data!$A$2:$A$6500,0))</f>
        <v>6</v>
      </c>
      <c r="M380" s="90">
        <f>INDEX(Data!H$2:H$6500,MATCH($A380,Data!$A$2:$A$6500,0))</f>
        <v>0</v>
      </c>
      <c r="N380" s="90">
        <f>INDEX(Data!I$2:I$6500,MATCH($A380,Data!$A$2:$A$6500,0))</f>
        <v>0</v>
      </c>
      <c r="O380" s="83" t="str">
        <f>INDEX(Data!J$2:J$6500,MATCH($A380,Data!$A$2:$A$6500,0))</f>
        <v>nests</v>
      </c>
      <c r="P380" t="str">
        <f>_xlfn.XLOOKUP(B380,Table3[RefID],Table3[Citation])</f>
        <v>Penner et al (1968)</v>
      </c>
    </row>
    <row r="381" spans="1:16" x14ac:dyDescent="0.35">
      <c r="A381" s="68">
        <v>379</v>
      </c>
      <c r="B381" s="69">
        <v>46</v>
      </c>
      <c r="C381" s="69">
        <v>19010</v>
      </c>
      <c r="D381" s="69">
        <v>3263</v>
      </c>
      <c r="E381" t="str">
        <f>INDEX(Table5[EEZ],MATCH(C381,Table5[Colony_ID],0))</f>
        <v>Papua New Guinean Exclusive Economic Zone</v>
      </c>
      <c r="F381" t="str">
        <f>INDEX(Table5[Corrected Island/Colony Name],MATCH('Full Data'!C381,Table5[Colony_ID],0))</f>
        <v>Bavo Island</v>
      </c>
      <c r="G381" t="str">
        <f>INDEX(Table4[Common_Name],MATCH('Full Data'!D381,Table4[SpcRecID],0))</f>
        <v>Greater crested Tern</v>
      </c>
      <c r="H381" s="83" t="str">
        <f>INDEX(Data!E$2:E$6500,MATCH(A381,Data!$A$2:$A$6500,0))</f>
        <v>data deficient</v>
      </c>
      <c r="I381" s="90">
        <f>INDEX(Data!P$2:P$6500,MATCH(A381,Data!$A$2:$A$6500,0))</f>
        <v>1968</v>
      </c>
      <c r="J381" s="90">
        <f>INDEX(Data!Q$2:Q$6500,MATCH($A381,Data!$A$2:$A$6500,0))</f>
        <v>1968</v>
      </c>
      <c r="K381" s="90">
        <f>INDEX(Data!F$2:F$6500,MATCH($A381,Data!$A$2:$A$6500,0))</f>
        <v>0</v>
      </c>
      <c r="L381" s="90">
        <f>INDEX(Data!G$2:G$6500,MATCH($A381,Data!$A$2:$A$6500,0))</f>
        <v>0</v>
      </c>
      <c r="M381" s="90">
        <f>INDEX(Data!H$2:H$6500,MATCH($A381,Data!$A$2:$A$6500,0))</f>
        <v>0</v>
      </c>
      <c r="N381" s="90">
        <f>INDEX(Data!I$2:I$6500,MATCH($A381,Data!$A$2:$A$6500,0))</f>
        <v>0</v>
      </c>
      <c r="O381" s="83">
        <f>INDEX(Data!J$2:J$6500,MATCH($A381,Data!$A$2:$A$6500,0))</f>
        <v>0</v>
      </c>
      <c r="P381" t="str">
        <f>_xlfn.XLOOKUP(B381,Table3[RefID],Table3[Citation])</f>
        <v>Penner et al (1968)</v>
      </c>
    </row>
    <row r="382" spans="1:16" x14ac:dyDescent="0.35">
      <c r="A382" s="68">
        <v>380</v>
      </c>
      <c r="B382" s="71">
        <v>47</v>
      </c>
      <c r="C382" s="71">
        <v>11038</v>
      </c>
      <c r="D382" s="69">
        <v>3295</v>
      </c>
      <c r="E382" t="str">
        <f>INDEX(Table5[EEZ],MATCH(C382,Table5[Colony_ID],0))</f>
        <v>Marshall Islands Exclusive Economic Zone</v>
      </c>
      <c r="F382" t="str">
        <f>INDEX(Table5[Corrected Island/Colony Name],MATCH('Full Data'!C382,Table5[Colony_ID],0))</f>
        <v>Enibuk</v>
      </c>
      <c r="G382" t="str">
        <f>INDEX(Table4[Common_Name],MATCH('Full Data'!D382,Table4[SpcRecID],0))</f>
        <v>Black Noddy</v>
      </c>
      <c r="H382" s="83" t="str">
        <f>INDEX(Data!E$2:E$6500,MATCH(A382,Data!$A$2:$A$6500,0))</f>
        <v>Confirmed</v>
      </c>
      <c r="I382" s="90">
        <f>INDEX(Data!P$2:P$6500,MATCH(A382,Data!$A$2:$A$6500,0))</f>
        <v>1959</v>
      </c>
      <c r="J382" s="90">
        <f>INDEX(Data!Q$2:Q$6500,MATCH($A382,Data!$A$2:$A$6500,0))</f>
        <v>1967</v>
      </c>
      <c r="K382" s="90">
        <f>INDEX(Data!F$2:F$6500,MATCH($A382,Data!$A$2:$A$6500,0))</f>
        <v>10</v>
      </c>
      <c r="L382" s="90">
        <f>INDEX(Data!G$2:G$6500,MATCH($A382,Data!$A$2:$A$6500,0))</f>
        <v>10</v>
      </c>
      <c r="M382" s="90">
        <f>INDEX(Data!H$2:H$6500,MATCH($A382,Data!$A$2:$A$6500,0))</f>
        <v>0</v>
      </c>
      <c r="N382" s="90">
        <f>INDEX(Data!I$2:I$6500,MATCH($A382,Data!$A$2:$A$6500,0))</f>
        <v>0</v>
      </c>
      <c r="O382" s="83" t="str">
        <f>INDEX(Data!J$2:J$6500,MATCH($A382,Data!$A$2:$A$6500,0))</f>
        <v>individuals</v>
      </c>
      <c r="P382" t="str">
        <f>_xlfn.XLOOKUP(B382,Table3[RefID],Table3[Citation])</f>
        <v>Amerson (1969)</v>
      </c>
    </row>
    <row r="383" spans="1:16" x14ac:dyDescent="0.35">
      <c r="A383" s="68">
        <v>381</v>
      </c>
      <c r="B383" s="71">
        <v>47</v>
      </c>
      <c r="C383" s="71">
        <v>11040</v>
      </c>
      <c r="D383" s="69">
        <v>3295</v>
      </c>
      <c r="E383" t="str">
        <f>INDEX(Table5[EEZ],MATCH(C383,Table5[Colony_ID],0))</f>
        <v>Marshall Islands Exclusive Economic Zone</v>
      </c>
      <c r="F383" t="str">
        <f>INDEX(Table5[Corrected Island/Colony Name],MATCH('Full Data'!C383,Table5[Colony_ID],0))</f>
        <v>Eniuetakku Island</v>
      </c>
      <c r="G383" t="str">
        <f>INDEX(Table4[Common_Name],MATCH('Full Data'!D383,Table4[SpcRecID],0))</f>
        <v>Black Noddy</v>
      </c>
      <c r="H383" s="83" t="str">
        <f>INDEX(Data!E$2:E$6500,MATCH(A383,Data!$A$2:$A$6500,0))</f>
        <v>Confirmed</v>
      </c>
      <c r="I383" s="90">
        <f>INDEX(Data!P$2:P$6500,MATCH(A383,Data!$A$2:$A$6500,0))</f>
        <v>1993</v>
      </c>
      <c r="J383" s="90">
        <f>INDEX(Data!Q$2:Q$6500,MATCH($A383,Data!$A$2:$A$6500,0))</f>
        <v>1967</v>
      </c>
      <c r="K383" s="90">
        <f>INDEX(Data!F$2:F$6500,MATCH($A383,Data!$A$2:$A$6500,0))</f>
        <v>10</v>
      </c>
      <c r="L383" s="90">
        <f>INDEX(Data!G$2:G$6500,MATCH($A383,Data!$A$2:$A$6500,0))</f>
        <v>10</v>
      </c>
      <c r="M383" s="90">
        <f>INDEX(Data!H$2:H$6500,MATCH($A383,Data!$A$2:$A$6500,0))</f>
        <v>0</v>
      </c>
      <c r="N383" s="90">
        <f>INDEX(Data!I$2:I$6500,MATCH($A383,Data!$A$2:$A$6500,0))</f>
        <v>0</v>
      </c>
      <c r="O383" s="83" t="str">
        <f>INDEX(Data!J$2:J$6500,MATCH($A383,Data!$A$2:$A$6500,0))</f>
        <v>individuals</v>
      </c>
      <c r="P383" t="str">
        <f>_xlfn.XLOOKUP(B383,Table3[RefID],Table3[Citation])</f>
        <v>Amerson (1969)</v>
      </c>
    </row>
    <row r="384" spans="1:16" x14ac:dyDescent="0.35">
      <c r="A384" s="68">
        <v>382</v>
      </c>
      <c r="B384" s="71">
        <v>47</v>
      </c>
      <c r="C384" s="71">
        <v>11078</v>
      </c>
      <c r="D384" s="69">
        <v>3295</v>
      </c>
      <c r="E384" t="str">
        <f>INDEX(Table5[EEZ],MATCH(C384,Table5[Colony_ID],0))</f>
        <v>Marshall Islands Exclusive Economic Zone</v>
      </c>
      <c r="F384" t="str">
        <f>INDEX(Table5[Corrected Island/Colony Name],MATCH('Full Data'!C384,Table5[Colony_ID],0))</f>
        <v>Manchinikon Island</v>
      </c>
      <c r="G384" t="str">
        <f>INDEX(Table4[Common_Name],MATCH('Full Data'!D384,Table4[SpcRecID],0))</f>
        <v>Black Noddy</v>
      </c>
      <c r="H384" s="83" t="str">
        <f>INDEX(Data!E$2:E$6500,MATCH(A384,Data!$A$2:$A$6500,0))</f>
        <v>Confirmed</v>
      </c>
      <c r="I384" s="90">
        <f>INDEX(Data!P$2:P$6500,MATCH(A384,Data!$A$2:$A$6500,0))</f>
        <v>1020</v>
      </c>
      <c r="J384" s="90">
        <f>INDEX(Data!Q$2:Q$6500,MATCH($A384,Data!$A$2:$A$6500,0))</f>
        <v>1967</v>
      </c>
      <c r="K384" s="90">
        <f>INDEX(Data!F$2:F$6500,MATCH($A384,Data!$A$2:$A$6500,0))</f>
        <v>25</v>
      </c>
      <c r="L384" s="90">
        <f>INDEX(Data!G$2:G$6500,MATCH($A384,Data!$A$2:$A$6500,0))</f>
        <v>25</v>
      </c>
      <c r="M384" s="90">
        <f>INDEX(Data!H$2:H$6500,MATCH($A384,Data!$A$2:$A$6500,0))</f>
        <v>0</v>
      </c>
      <c r="N384" s="90">
        <f>INDEX(Data!I$2:I$6500,MATCH($A384,Data!$A$2:$A$6500,0))</f>
        <v>0</v>
      </c>
      <c r="O384" s="83" t="str">
        <f>INDEX(Data!J$2:J$6500,MATCH($A384,Data!$A$2:$A$6500,0))</f>
        <v>individuals</v>
      </c>
      <c r="P384" t="str">
        <f>_xlfn.XLOOKUP(B384,Table3[RefID],Table3[Citation])</f>
        <v>Amerson (1969)</v>
      </c>
    </row>
    <row r="385" spans="1:16" x14ac:dyDescent="0.35">
      <c r="A385" s="68">
        <v>383</v>
      </c>
      <c r="B385" s="71">
        <v>47</v>
      </c>
      <c r="C385" s="71">
        <v>11095</v>
      </c>
      <c r="D385" s="69">
        <v>3295</v>
      </c>
      <c r="E385" t="str">
        <f>INDEX(Table5[EEZ],MATCH(C385,Table5[Colony_ID],0))</f>
        <v>Marshall Islands Exclusive Economic Zone</v>
      </c>
      <c r="F385" t="str">
        <f>INDEX(Table5[Corrected Island/Colony Name],MATCH('Full Data'!C385,Table5[Colony_ID],0))</f>
        <v>Ribinouri Island</v>
      </c>
      <c r="G385" t="str">
        <f>INDEX(Table4[Common_Name],MATCH('Full Data'!D385,Table4[SpcRecID],0))</f>
        <v>Black Noddy</v>
      </c>
      <c r="H385" s="83" t="str">
        <f>INDEX(Data!E$2:E$6500,MATCH(A385,Data!$A$2:$A$6500,0))</f>
        <v>Confirmed</v>
      </c>
      <c r="I385" s="90">
        <f>INDEX(Data!P$2:P$6500,MATCH(A385,Data!$A$2:$A$6500,0))</f>
        <v>1945</v>
      </c>
      <c r="J385" s="90">
        <f>INDEX(Data!Q$2:Q$6500,MATCH($A385,Data!$A$2:$A$6500,0))</f>
        <v>1967</v>
      </c>
      <c r="K385" s="90">
        <f>INDEX(Data!F$2:F$6500,MATCH($A385,Data!$A$2:$A$6500,0))</f>
        <v>50</v>
      </c>
      <c r="L385" s="90">
        <f>INDEX(Data!G$2:G$6500,MATCH($A385,Data!$A$2:$A$6500,0))</f>
        <v>50</v>
      </c>
      <c r="M385" s="90">
        <f>INDEX(Data!H$2:H$6500,MATCH($A385,Data!$A$2:$A$6500,0))</f>
        <v>0</v>
      </c>
      <c r="N385" s="90">
        <f>INDEX(Data!I$2:I$6500,MATCH($A385,Data!$A$2:$A$6500,0))</f>
        <v>0</v>
      </c>
      <c r="O385" s="83" t="str">
        <f>INDEX(Data!J$2:J$6500,MATCH($A385,Data!$A$2:$A$6500,0))</f>
        <v>individuals</v>
      </c>
      <c r="P385" t="str">
        <f>_xlfn.XLOOKUP(B385,Table3[RefID],Table3[Citation])</f>
        <v>Amerson (1969)</v>
      </c>
    </row>
    <row r="386" spans="1:16" x14ac:dyDescent="0.35">
      <c r="A386" s="68">
        <v>384</v>
      </c>
      <c r="B386" s="71">
        <v>47</v>
      </c>
      <c r="C386" s="69">
        <v>9002</v>
      </c>
      <c r="D386" s="69">
        <v>3295</v>
      </c>
      <c r="E386" t="str">
        <f>INDEX(Table5[EEZ],MATCH(C386,Table5[Colony_ID],0))</f>
        <v>Kiribati Exclusive Economic Zone</v>
      </c>
      <c r="F386" t="str">
        <f>INDEX(Table5[Corrected Island/Colony Name],MATCH('Full Data'!C386,Table5[Colony_ID],0))</f>
        <v>Aranuk Atoll</v>
      </c>
      <c r="G386" t="str">
        <f>INDEX(Table4[Common_Name],MATCH('Full Data'!D386,Table4[SpcRecID],0))</f>
        <v>Black Noddy</v>
      </c>
      <c r="H386" s="83" t="str">
        <f>INDEX(Data!E$2:E$6500,MATCH(A386,Data!$A$2:$A$6500,0))</f>
        <v>Potential Breeding</v>
      </c>
      <c r="I386" s="90">
        <f>INDEX(Data!P$2:P$6500,MATCH(A386,Data!$A$2:$A$6500,0))</f>
        <v>1984</v>
      </c>
      <c r="J386" s="90">
        <f>INDEX(Data!Q$2:Q$6500,MATCH($A386,Data!$A$2:$A$6500,0))</f>
        <v>1964</v>
      </c>
      <c r="K386" s="90">
        <f>INDEX(Data!F$2:F$6500,MATCH($A386,Data!$A$2:$A$6500,0))</f>
        <v>0</v>
      </c>
      <c r="L386" s="90">
        <f>INDEX(Data!G$2:G$6500,MATCH($A386,Data!$A$2:$A$6500,0))</f>
        <v>0</v>
      </c>
      <c r="M386" s="90">
        <f>INDEX(Data!H$2:H$6500,MATCH($A386,Data!$A$2:$A$6500,0))</f>
        <v>0</v>
      </c>
      <c r="N386" s="90">
        <f>INDEX(Data!I$2:I$6500,MATCH($A386,Data!$A$2:$A$6500,0))</f>
        <v>0</v>
      </c>
      <c r="O386" s="83">
        <f>INDEX(Data!J$2:J$6500,MATCH($A386,Data!$A$2:$A$6500,0))</f>
        <v>0</v>
      </c>
      <c r="P386" t="str">
        <f>_xlfn.XLOOKUP(B386,Table3[RefID],Table3[Citation])</f>
        <v>Amerson (1969)</v>
      </c>
    </row>
    <row r="387" spans="1:16" x14ac:dyDescent="0.35">
      <c r="A387" s="68">
        <v>385</v>
      </c>
      <c r="B387" s="71">
        <v>47</v>
      </c>
      <c r="C387" s="71">
        <v>11002</v>
      </c>
      <c r="D387" s="69">
        <v>3295</v>
      </c>
      <c r="E387" t="str">
        <f>INDEX(Table5[EEZ],MATCH(C387,Table5[Colony_ID],0))</f>
        <v>Marshall Islands Exclusive Economic Zone</v>
      </c>
      <c r="F387" t="str">
        <f>INDEX(Table5[Corrected Island/Colony Name],MATCH('Full Data'!C387,Table5[Colony_ID],0))</f>
        <v>Almani</v>
      </c>
      <c r="G387" t="str">
        <f>INDEX(Table4[Common_Name],MATCH('Full Data'!D387,Table4[SpcRecID],0))</f>
        <v>Black Noddy</v>
      </c>
      <c r="H387" s="83" t="str">
        <f>INDEX(Data!E$2:E$6500,MATCH(A387,Data!$A$2:$A$6500,0))</f>
        <v>Confirmed</v>
      </c>
      <c r="I387" s="90">
        <f>INDEX(Data!P$2:P$6500,MATCH(A387,Data!$A$2:$A$6500,0))</f>
        <v>1998</v>
      </c>
      <c r="J387" s="90">
        <f>INDEX(Data!Q$2:Q$6500,MATCH($A387,Data!$A$2:$A$6500,0))</f>
        <v>1964</v>
      </c>
      <c r="K387" s="90">
        <f>INDEX(Data!F$2:F$6500,MATCH($A387,Data!$A$2:$A$6500,0))</f>
        <v>40</v>
      </c>
      <c r="L387" s="90">
        <f>INDEX(Data!G$2:G$6500,MATCH($A387,Data!$A$2:$A$6500,0))</f>
        <v>40</v>
      </c>
      <c r="M387" s="90">
        <f>INDEX(Data!H$2:H$6500,MATCH($A387,Data!$A$2:$A$6500,0))</f>
        <v>0</v>
      </c>
      <c r="N387" s="90">
        <f>INDEX(Data!I$2:I$6500,MATCH($A387,Data!$A$2:$A$6500,0))</f>
        <v>0</v>
      </c>
      <c r="O387" s="83" t="str">
        <f>INDEX(Data!J$2:J$6500,MATCH($A387,Data!$A$2:$A$6500,0))</f>
        <v>individuals</v>
      </c>
      <c r="P387" t="str">
        <f>_xlfn.XLOOKUP(B387,Table3[RefID],Table3[Citation])</f>
        <v>Amerson (1969)</v>
      </c>
    </row>
    <row r="388" spans="1:16" x14ac:dyDescent="0.35">
      <c r="A388" s="68">
        <v>386</v>
      </c>
      <c r="B388" s="71">
        <v>47</v>
      </c>
      <c r="C388" s="71">
        <v>11002</v>
      </c>
      <c r="D388" s="69">
        <v>3295</v>
      </c>
      <c r="E388" t="str">
        <f>INDEX(Table5[EEZ],MATCH(C388,Table5[Colony_ID],0))</f>
        <v>Marshall Islands Exclusive Economic Zone</v>
      </c>
      <c r="F388" t="str">
        <f>INDEX(Table5[Corrected Island/Colony Name],MATCH('Full Data'!C388,Table5[Colony_ID],0))</f>
        <v>Almani</v>
      </c>
      <c r="G388" t="str">
        <f>INDEX(Table4[Common_Name],MATCH('Full Data'!D388,Table4[SpcRecID],0))</f>
        <v>Black Noddy</v>
      </c>
      <c r="H388" s="83" t="str">
        <f>INDEX(Data!E$2:E$6500,MATCH(A388,Data!$A$2:$A$6500,0))</f>
        <v>Confirmed</v>
      </c>
      <c r="I388" s="90">
        <f>INDEX(Data!P$2:P$6500,MATCH(A388,Data!$A$2:$A$6500,0))</f>
        <v>1998</v>
      </c>
      <c r="J388" s="90">
        <f>INDEX(Data!Q$2:Q$6500,MATCH($A388,Data!$A$2:$A$6500,0))</f>
        <v>1967</v>
      </c>
      <c r="K388" s="90">
        <f>INDEX(Data!F$2:F$6500,MATCH($A388,Data!$A$2:$A$6500,0))</f>
        <v>100</v>
      </c>
      <c r="L388" s="90">
        <f>INDEX(Data!G$2:G$6500,MATCH($A388,Data!$A$2:$A$6500,0))</f>
        <v>100</v>
      </c>
      <c r="M388" s="90">
        <f>INDEX(Data!H$2:H$6500,MATCH($A388,Data!$A$2:$A$6500,0))</f>
        <v>0</v>
      </c>
      <c r="N388" s="90">
        <f>INDEX(Data!I$2:I$6500,MATCH($A388,Data!$A$2:$A$6500,0))</f>
        <v>0</v>
      </c>
      <c r="O388" s="83" t="str">
        <f>INDEX(Data!J$2:J$6500,MATCH($A388,Data!$A$2:$A$6500,0))</f>
        <v>individuals</v>
      </c>
      <c r="P388" t="str">
        <f>_xlfn.XLOOKUP(B388,Table3[RefID],Table3[Citation])</f>
        <v>Amerson (1969)</v>
      </c>
    </row>
    <row r="389" spans="1:16" x14ac:dyDescent="0.35">
      <c r="A389" s="68">
        <v>387</v>
      </c>
      <c r="B389" s="71">
        <v>47</v>
      </c>
      <c r="C389" s="71">
        <v>11002</v>
      </c>
      <c r="D389" s="69">
        <v>3295</v>
      </c>
      <c r="E389" t="str">
        <f>INDEX(Table5[EEZ],MATCH(C389,Table5[Colony_ID],0))</f>
        <v>Marshall Islands Exclusive Economic Zone</v>
      </c>
      <c r="F389" t="str">
        <f>INDEX(Table5[Corrected Island/Colony Name],MATCH('Full Data'!C389,Table5[Colony_ID],0))</f>
        <v>Almani</v>
      </c>
      <c r="G389" t="str">
        <f>INDEX(Table4[Common_Name],MATCH('Full Data'!D389,Table4[SpcRecID],0))</f>
        <v>Black Noddy</v>
      </c>
      <c r="H389" s="83" t="str">
        <f>INDEX(Data!E$2:E$6500,MATCH(A389,Data!$A$2:$A$6500,0))</f>
        <v>Confirmed</v>
      </c>
      <c r="I389" s="90">
        <f>INDEX(Data!P$2:P$6500,MATCH(A389,Data!$A$2:$A$6500,0))</f>
        <v>1998</v>
      </c>
      <c r="J389" s="90">
        <f>INDEX(Data!Q$2:Q$6500,MATCH($A389,Data!$A$2:$A$6500,0))</f>
        <v>1967</v>
      </c>
      <c r="K389" s="90">
        <f>INDEX(Data!F$2:F$6500,MATCH($A389,Data!$A$2:$A$6500,0))</f>
        <v>180</v>
      </c>
      <c r="L389" s="90">
        <f>INDEX(Data!G$2:G$6500,MATCH($A389,Data!$A$2:$A$6500,0))</f>
        <v>180</v>
      </c>
      <c r="M389" s="90">
        <f>INDEX(Data!H$2:H$6500,MATCH($A389,Data!$A$2:$A$6500,0))</f>
        <v>0</v>
      </c>
      <c r="N389" s="90">
        <f>INDEX(Data!I$2:I$6500,MATCH($A389,Data!$A$2:$A$6500,0))</f>
        <v>0</v>
      </c>
      <c r="O389" s="83" t="str">
        <f>INDEX(Data!J$2:J$6500,MATCH($A389,Data!$A$2:$A$6500,0))</f>
        <v>individuals</v>
      </c>
      <c r="P389" t="str">
        <f>_xlfn.XLOOKUP(B389,Table3[RefID],Table3[Citation])</f>
        <v>Amerson (1969)</v>
      </c>
    </row>
    <row r="390" spans="1:16" x14ac:dyDescent="0.35">
      <c r="A390" s="68">
        <v>388</v>
      </c>
      <c r="B390" s="71">
        <v>47</v>
      </c>
      <c r="C390" s="71">
        <v>11012</v>
      </c>
      <c r="D390" s="69">
        <v>3295</v>
      </c>
      <c r="E390" t="str">
        <f>INDEX(Table5[EEZ],MATCH(C390,Table5[Colony_ID],0))</f>
        <v>Marshall Islands Exclusive Economic Zone</v>
      </c>
      <c r="F390" t="str">
        <f>INDEX(Table5[Corrected Island/Colony Name],MATCH('Full Data'!C390,Table5[Colony_ID],0))</f>
        <v>Bikar Island</v>
      </c>
      <c r="G390" t="str">
        <f>INDEX(Table4[Common_Name],MATCH('Full Data'!D390,Table4[SpcRecID],0))</f>
        <v>Black Noddy</v>
      </c>
      <c r="H390" s="83" t="str">
        <f>INDEX(Data!E$2:E$6500,MATCH(A390,Data!$A$2:$A$6500,0))</f>
        <v>Confirmed</v>
      </c>
      <c r="I390" s="90">
        <f>INDEX(Data!P$2:P$6500,MATCH(A390,Data!$A$2:$A$6500,0))</f>
        <v>1998</v>
      </c>
      <c r="J390" s="90">
        <f>INDEX(Data!Q$2:Q$6500,MATCH($A390,Data!$A$2:$A$6500,0))</f>
        <v>1964</v>
      </c>
      <c r="K390" s="90">
        <f>INDEX(Data!F$2:F$6500,MATCH($A390,Data!$A$2:$A$6500,0))</f>
        <v>20</v>
      </c>
      <c r="L390" s="90">
        <f>INDEX(Data!G$2:G$6500,MATCH($A390,Data!$A$2:$A$6500,0))</f>
        <v>20</v>
      </c>
      <c r="M390" s="90">
        <f>INDEX(Data!H$2:H$6500,MATCH($A390,Data!$A$2:$A$6500,0))</f>
        <v>0</v>
      </c>
      <c r="N390" s="90">
        <f>INDEX(Data!I$2:I$6500,MATCH($A390,Data!$A$2:$A$6500,0))</f>
        <v>0</v>
      </c>
      <c r="O390" s="83" t="str">
        <f>INDEX(Data!J$2:J$6500,MATCH($A390,Data!$A$2:$A$6500,0))</f>
        <v>individuals</v>
      </c>
      <c r="P390" t="str">
        <f>_xlfn.XLOOKUP(B390,Table3[RefID],Table3[Citation])</f>
        <v>Amerson (1969)</v>
      </c>
    </row>
    <row r="391" spans="1:16" x14ac:dyDescent="0.35">
      <c r="A391" s="68">
        <v>389</v>
      </c>
      <c r="B391" s="71">
        <v>47</v>
      </c>
      <c r="C391" s="71">
        <v>11012</v>
      </c>
      <c r="D391" s="69">
        <v>3295</v>
      </c>
      <c r="E391" t="str">
        <f>INDEX(Table5[EEZ],MATCH(C391,Table5[Colony_ID],0))</f>
        <v>Marshall Islands Exclusive Economic Zone</v>
      </c>
      <c r="F391" t="str">
        <f>INDEX(Table5[Corrected Island/Colony Name],MATCH('Full Data'!C391,Table5[Colony_ID],0))</f>
        <v>Bikar Island</v>
      </c>
      <c r="G391" t="str">
        <f>INDEX(Table4[Common_Name],MATCH('Full Data'!D391,Table4[SpcRecID],0))</f>
        <v>Black Noddy</v>
      </c>
      <c r="H391" s="83" t="str">
        <f>INDEX(Data!E$2:E$6500,MATCH(A391,Data!$A$2:$A$6500,0))</f>
        <v>Confirmed</v>
      </c>
      <c r="I391" s="90">
        <f>INDEX(Data!P$2:P$6500,MATCH(A391,Data!$A$2:$A$6500,0))</f>
        <v>1998</v>
      </c>
      <c r="J391" s="90">
        <f>INDEX(Data!Q$2:Q$6500,MATCH($A391,Data!$A$2:$A$6500,0))</f>
        <v>1967</v>
      </c>
      <c r="K391" s="90">
        <f>INDEX(Data!F$2:F$6500,MATCH($A391,Data!$A$2:$A$6500,0))</f>
        <v>100</v>
      </c>
      <c r="L391" s="90">
        <f>INDEX(Data!G$2:G$6500,MATCH($A391,Data!$A$2:$A$6500,0))</f>
        <v>100</v>
      </c>
      <c r="M391" s="90">
        <f>INDEX(Data!H$2:H$6500,MATCH($A391,Data!$A$2:$A$6500,0))</f>
        <v>0</v>
      </c>
      <c r="N391" s="90">
        <f>INDEX(Data!I$2:I$6500,MATCH($A391,Data!$A$2:$A$6500,0))</f>
        <v>0</v>
      </c>
      <c r="O391" s="83" t="str">
        <f>INDEX(Data!J$2:J$6500,MATCH($A391,Data!$A$2:$A$6500,0))</f>
        <v>individuals</v>
      </c>
      <c r="P391" t="str">
        <f>_xlfn.XLOOKUP(B391,Table3[RefID],Table3[Citation])</f>
        <v>Amerson (1969)</v>
      </c>
    </row>
    <row r="392" spans="1:16" x14ac:dyDescent="0.35">
      <c r="A392" s="68">
        <v>390</v>
      </c>
      <c r="B392" s="71">
        <v>47</v>
      </c>
      <c r="C392" s="71">
        <v>11056</v>
      </c>
      <c r="D392" s="69">
        <v>3295</v>
      </c>
      <c r="E392" t="str">
        <f>INDEX(Table5[EEZ],MATCH(C392,Table5[Colony_ID],0))</f>
        <v>Marshall Islands Exclusive Economic Zone</v>
      </c>
      <c r="F392" t="str">
        <f>INDEX(Table5[Corrected Island/Colony Name],MATCH('Full Data'!C392,Table5[Colony_ID],0))</f>
        <v>Jabwelo</v>
      </c>
      <c r="G392" t="str">
        <f>INDEX(Table4[Common_Name],MATCH('Full Data'!D392,Table4[SpcRecID],0))</f>
        <v>Black Noddy</v>
      </c>
      <c r="H392" s="83" t="str">
        <f>INDEX(Data!E$2:E$6500,MATCH(A392,Data!$A$2:$A$6500,0))</f>
        <v>Confirmed</v>
      </c>
      <c r="I392" s="90">
        <f>INDEX(Data!P$2:P$6500,MATCH(A392,Data!$A$2:$A$6500,0))</f>
        <v>1998</v>
      </c>
      <c r="J392" s="90">
        <f>INDEX(Data!Q$2:Q$6500,MATCH($A392,Data!$A$2:$A$6500,0))</f>
        <v>1964</v>
      </c>
      <c r="K392" s="90">
        <f>INDEX(Data!F$2:F$6500,MATCH($A392,Data!$A$2:$A$6500,0))</f>
        <v>1</v>
      </c>
      <c r="L392" s="90">
        <f>INDEX(Data!G$2:G$6500,MATCH($A392,Data!$A$2:$A$6500,0))</f>
        <v>1</v>
      </c>
      <c r="M392" s="90">
        <f>INDEX(Data!H$2:H$6500,MATCH($A392,Data!$A$2:$A$6500,0))</f>
        <v>0</v>
      </c>
      <c r="N392" s="90">
        <f>INDEX(Data!I$2:I$6500,MATCH($A392,Data!$A$2:$A$6500,0))</f>
        <v>0</v>
      </c>
      <c r="O392" s="83" t="str">
        <f>INDEX(Data!J$2:J$6500,MATCH($A392,Data!$A$2:$A$6500,0))</f>
        <v>individuals</v>
      </c>
      <c r="P392" t="str">
        <f>_xlfn.XLOOKUP(B392,Table3[RefID],Table3[Citation])</f>
        <v>Amerson (1969)</v>
      </c>
    </row>
    <row r="393" spans="1:16" x14ac:dyDescent="0.35">
      <c r="A393" s="68">
        <v>391</v>
      </c>
      <c r="B393" s="71">
        <v>47</v>
      </c>
      <c r="C393" s="71">
        <v>11056</v>
      </c>
      <c r="D393" s="69">
        <v>3295</v>
      </c>
      <c r="E393" t="str">
        <f>INDEX(Table5[EEZ],MATCH(C393,Table5[Colony_ID],0))</f>
        <v>Marshall Islands Exclusive Economic Zone</v>
      </c>
      <c r="F393" t="str">
        <f>INDEX(Table5[Corrected Island/Colony Name],MATCH('Full Data'!C393,Table5[Colony_ID],0))</f>
        <v>Jabwelo</v>
      </c>
      <c r="G393" t="str">
        <f>INDEX(Table4[Common_Name],MATCH('Full Data'!D393,Table4[SpcRecID],0))</f>
        <v>Black Noddy</v>
      </c>
      <c r="H393" s="83" t="str">
        <f>INDEX(Data!E$2:E$6500,MATCH(A393,Data!$A$2:$A$6500,0))</f>
        <v>Confirmed</v>
      </c>
      <c r="I393" s="90">
        <f>INDEX(Data!P$2:P$6500,MATCH(A393,Data!$A$2:$A$6500,0))</f>
        <v>1998</v>
      </c>
      <c r="J393" s="90">
        <f>INDEX(Data!Q$2:Q$6500,MATCH($A393,Data!$A$2:$A$6500,0))</f>
        <v>1967</v>
      </c>
      <c r="K393" s="90">
        <f>INDEX(Data!F$2:F$6500,MATCH($A393,Data!$A$2:$A$6500,0))</f>
        <v>200</v>
      </c>
      <c r="L393" s="90">
        <f>INDEX(Data!G$2:G$6500,MATCH($A393,Data!$A$2:$A$6500,0))</f>
        <v>200</v>
      </c>
      <c r="M393" s="90">
        <f>INDEX(Data!H$2:H$6500,MATCH($A393,Data!$A$2:$A$6500,0))</f>
        <v>0</v>
      </c>
      <c r="N393" s="90">
        <f>INDEX(Data!I$2:I$6500,MATCH($A393,Data!$A$2:$A$6500,0))</f>
        <v>0</v>
      </c>
      <c r="O393" s="83" t="str">
        <f>INDEX(Data!J$2:J$6500,MATCH($A393,Data!$A$2:$A$6500,0))</f>
        <v>individuals</v>
      </c>
      <c r="P393" t="str">
        <f>_xlfn.XLOOKUP(B393,Table3[RefID],Table3[Citation])</f>
        <v>Amerson (1969)</v>
      </c>
    </row>
    <row r="394" spans="1:16" x14ac:dyDescent="0.35">
      <c r="A394" s="68">
        <v>392</v>
      </c>
      <c r="B394" s="71">
        <v>47</v>
      </c>
      <c r="C394" s="69">
        <v>9006</v>
      </c>
      <c r="D394" s="69">
        <v>3295</v>
      </c>
      <c r="E394" t="str">
        <f>INDEX(Table5[EEZ],MATCH(C394,Table5[Colony_ID],0))</f>
        <v>Kiribati Exclusive Economic Zone</v>
      </c>
      <c r="F394" t="str">
        <f>INDEX(Table5[Corrected Island/Colony Name],MATCH('Full Data'!C394,Table5[Colony_ID],0))</f>
        <v>Kotabu</v>
      </c>
      <c r="G394" t="str">
        <f>INDEX(Table4[Common_Name],MATCH('Full Data'!D394,Table4[SpcRecID],0))</f>
        <v>Black Noddy</v>
      </c>
      <c r="H394" s="83" t="str">
        <f>INDEX(Data!E$2:E$6500,MATCH(A394,Data!$A$2:$A$6500,0))</f>
        <v>Confirmed</v>
      </c>
      <c r="I394" s="90">
        <f>INDEX(Data!P$2:P$6500,MATCH(A394,Data!$A$2:$A$6500,0))</f>
        <v>1984</v>
      </c>
      <c r="J394" s="90">
        <f>INDEX(Data!Q$2:Q$6500,MATCH($A394,Data!$A$2:$A$6500,0))</f>
        <v>1964</v>
      </c>
      <c r="K394" s="90">
        <f>INDEX(Data!F$2:F$6500,MATCH($A394,Data!$A$2:$A$6500,0))</f>
        <v>4000</v>
      </c>
      <c r="L394" s="90">
        <f>INDEX(Data!G$2:G$6500,MATCH($A394,Data!$A$2:$A$6500,0))</f>
        <v>4000</v>
      </c>
      <c r="M394" s="90">
        <f>INDEX(Data!H$2:H$6500,MATCH($A394,Data!$A$2:$A$6500,0))</f>
        <v>0</v>
      </c>
      <c r="N394" s="90">
        <f>INDEX(Data!I$2:I$6500,MATCH($A394,Data!$A$2:$A$6500,0))</f>
        <v>0</v>
      </c>
      <c r="O394" s="83">
        <f>INDEX(Data!J$2:J$6500,MATCH($A394,Data!$A$2:$A$6500,0))</f>
        <v>0</v>
      </c>
      <c r="P394" t="str">
        <f>_xlfn.XLOOKUP(B394,Table3[RefID],Table3[Citation])</f>
        <v>Amerson (1969)</v>
      </c>
    </row>
    <row r="395" spans="1:16" x14ac:dyDescent="0.35">
      <c r="A395" s="68">
        <v>393</v>
      </c>
      <c r="B395" s="71">
        <v>47</v>
      </c>
      <c r="C395" s="71">
        <v>11108</v>
      </c>
      <c r="D395" s="69">
        <v>3295</v>
      </c>
      <c r="E395" t="str">
        <f>INDEX(Table5[EEZ],MATCH(C395,Table5[Colony_ID],0))</f>
        <v>Marshall Islands Exclusive Economic Zone</v>
      </c>
      <c r="F395" t="str">
        <f>INDEX(Table5[Corrected Island/Colony Name],MATCH('Full Data'!C395,Table5[Colony_ID],0))</f>
        <v>Walt</v>
      </c>
      <c r="G395" t="str">
        <f>INDEX(Table4[Common_Name],MATCH('Full Data'!D395,Table4[SpcRecID],0))</f>
        <v>Black Noddy</v>
      </c>
      <c r="H395" s="83" t="str">
        <f>INDEX(Data!E$2:E$6500,MATCH(A395,Data!$A$2:$A$6500,0))</f>
        <v>Confirmed</v>
      </c>
      <c r="I395" s="90">
        <f>INDEX(Data!P$2:P$6500,MATCH(A395,Data!$A$2:$A$6500,0))</f>
        <v>1993</v>
      </c>
      <c r="J395" s="90">
        <f>INDEX(Data!Q$2:Q$6500,MATCH($A395,Data!$A$2:$A$6500,0))</f>
        <v>1966</v>
      </c>
      <c r="K395" s="90">
        <f>INDEX(Data!F$2:F$6500,MATCH($A395,Data!$A$2:$A$6500,0))</f>
        <v>0</v>
      </c>
      <c r="L395" s="90">
        <f>INDEX(Data!G$2:G$6500,MATCH($A395,Data!$A$2:$A$6500,0))</f>
        <v>0</v>
      </c>
      <c r="M395" s="90">
        <f>INDEX(Data!H$2:H$6500,MATCH($A395,Data!$A$2:$A$6500,0))</f>
        <v>0</v>
      </c>
      <c r="N395" s="90">
        <f>INDEX(Data!I$2:I$6500,MATCH($A395,Data!$A$2:$A$6500,0))</f>
        <v>0</v>
      </c>
      <c r="O395" s="83">
        <f>INDEX(Data!J$2:J$6500,MATCH($A395,Data!$A$2:$A$6500,0))</f>
        <v>0</v>
      </c>
      <c r="P395" t="str">
        <f>_xlfn.XLOOKUP(B395,Table3[RefID],Table3[Citation])</f>
        <v>Amerson (1969)</v>
      </c>
    </row>
    <row r="396" spans="1:16" x14ac:dyDescent="0.35">
      <c r="A396" s="68">
        <v>394</v>
      </c>
      <c r="B396" s="71">
        <v>47</v>
      </c>
      <c r="C396" s="71">
        <v>11006</v>
      </c>
      <c r="D396" s="69">
        <v>3295</v>
      </c>
      <c r="E396" t="str">
        <f>INDEX(Table5[EEZ],MATCH(C396,Table5[Colony_ID],0))</f>
        <v>Marshall Islands Exclusive Economic Zone</v>
      </c>
      <c r="F396" t="str">
        <f>INDEX(Table5[Corrected Island/Colony Name],MATCH('Full Data'!C396,Table5[Colony_ID],0))</f>
        <v>Aradojairen Island</v>
      </c>
      <c r="G396" t="str">
        <f>INDEX(Table4[Common_Name],MATCH('Full Data'!D396,Table4[SpcRecID],0))</f>
        <v>Black Noddy</v>
      </c>
      <c r="H396" s="83" t="str">
        <f>INDEX(Data!E$2:E$6500,MATCH(A396,Data!$A$2:$A$6500,0))</f>
        <v>Confirmed</v>
      </c>
      <c r="I396" s="90">
        <f>INDEX(Data!P$2:P$6500,MATCH(A396,Data!$A$2:$A$6500,0))</f>
        <v>1994</v>
      </c>
      <c r="J396" s="90">
        <f>INDEX(Data!Q$2:Q$6500,MATCH($A396,Data!$A$2:$A$6500,0))</f>
        <v>1964</v>
      </c>
      <c r="K396" s="90">
        <f>INDEX(Data!F$2:F$6500,MATCH($A396,Data!$A$2:$A$6500,0))</f>
        <v>100</v>
      </c>
      <c r="L396" s="90">
        <f>INDEX(Data!G$2:G$6500,MATCH($A396,Data!$A$2:$A$6500,0))</f>
        <v>200</v>
      </c>
      <c r="M396" s="90">
        <f>INDEX(Data!H$2:H$6500,MATCH($A396,Data!$A$2:$A$6500,0))</f>
        <v>0</v>
      </c>
      <c r="N396" s="90">
        <f>INDEX(Data!I$2:I$6500,MATCH($A396,Data!$A$2:$A$6500,0))</f>
        <v>0</v>
      </c>
      <c r="O396" s="83" t="str">
        <f>INDEX(Data!J$2:J$6500,MATCH($A396,Data!$A$2:$A$6500,0))</f>
        <v>individuals</v>
      </c>
      <c r="P396" t="str">
        <f>_xlfn.XLOOKUP(B396,Table3[RefID],Table3[Citation])</f>
        <v>Amerson (1969)</v>
      </c>
    </row>
    <row r="397" spans="1:16" x14ac:dyDescent="0.35">
      <c r="A397" s="68">
        <v>395</v>
      </c>
      <c r="B397" s="71">
        <v>47</v>
      </c>
      <c r="C397" s="71">
        <v>11007</v>
      </c>
      <c r="D397" s="69">
        <v>3295</v>
      </c>
      <c r="E397" t="str">
        <f>INDEX(Table5[EEZ],MATCH(C397,Table5[Colony_ID],0))</f>
        <v>Marshall Islands Exclusive Economic Zone</v>
      </c>
      <c r="F397" t="str">
        <f>INDEX(Table5[Corrected Island/Colony Name],MATCH('Full Data'!C397,Table5[Colony_ID],0))</f>
        <v>Aradojairik</v>
      </c>
      <c r="G397" t="str">
        <f>INDEX(Table4[Common_Name],MATCH('Full Data'!D397,Table4[SpcRecID],0))</f>
        <v>Black Noddy</v>
      </c>
      <c r="H397" s="83" t="str">
        <f>INDEX(Data!E$2:E$6500,MATCH(A397,Data!$A$2:$A$6500,0))</f>
        <v>Data Deficient</v>
      </c>
      <c r="I397" s="90">
        <f>INDEX(Data!P$2:P$6500,MATCH(A397,Data!$A$2:$A$6500,0))</f>
        <v>1994</v>
      </c>
      <c r="J397" s="90">
        <f>INDEX(Data!Q$2:Q$6500,MATCH($A397,Data!$A$2:$A$6500,0))</f>
        <v>1964</v>
      </c>
      <c r="K397" s="90">
        <f>INDEX(Data!F$2:F$6500,MATCH($A397,Data!$A$2:$A$6500,0))</f>
        <v>20</v>
      </c>
      <c r="L397" s="90">
        <f>INDEX(Data!G$2:G$6500,MATCH($A397,Data!$A$2:$A$6500,0))</f>
        <v>40</v>
      </c>
      <c r="M397" s="90">
        <f>INDEX(Data!H$2:H$6500,MATCH($A397,Data!$A$2:$A$6500,0))</f>
        <v>0</v>
      </c>
      <c r="N397" s="90">
        <f>INDEX(Data!I$2:I$6500,MATCH($A397,Data!$A$2:$A$6500,0))</f>
        <v>0</v>
      </c>
      <c r="O397" s="83" t="str">
        <f>INDEX(Data!J$2:J$6500,MATCH($A397,Data!$A$2:$A$6500,0))</f>
        <v>individuals</v>
      </c>
      <c r="P397" t="str">
        <f>_xlfn.XLOOKUP(B397,Table3[RefID],Table3[Citation])</f>
        <v>Amerson (1969)</v>
      </c>
    </row>
    <row r="398" spans="1:16" x14ac:dyDescent="0.35">
      <c r="A398" s="68">
        <v>396</v>
      </c>
      <c r="B398" s="71">
        <v>47</v>
      </c>
      <c r="C398" s="71">
        <v>11015</v>
      </c>
      <c r="D398" s="69">
        <v>3295</v>
      </c>
      <c r="E398" t="str">
        <f>INDEX(Table5[EEZ],MATCH(C398,Table5[Colony_ID],0))</f>
        <v>Marshall Islands Exclusive Economic Zone</v>
      </c>
      <c r="F398" t="str">
        <f>INDEX(Table5[Corrected Island/Colony Name],MATCH('Full Data'!C398,Table5[Colony_ID],0))</f>
        <v>Bogella</v>
      </c>
      <c r="G398" t="str">
        <f>INDEX(Table4[Common_Name],MATCH('Full Data'!D398,Table4[SpcRecID],0))</f>
        <v>Black Noddy</v>
      </c>
      <c r="H398" s="83" t="str">
        <f>INDEX(Data!E$2:E$6500,MATCH(A398,Data!$A$2:$A$6500,0))</f>
        <v>Confirmed</v>
      </c>
      <c r="I398" s="90">
        <f>INDEX(Data!P$2:P$6500,MATCH(A398,Data!$A$2:$A$6500,0))</f>
        <v>1998</v>
      </c>
      <c r="J398" s="90">
        <f>INDEX(Data!Q$2:Q$6500,MATCH($A398,Data!$A$2:$A$6500,0))</f>
        <v>1964</v>
      </c>
      <c r="K398" s="90">
        <f>INDEX(Data!F$2:F$6500,MATCH($A398,Data!$A$2:$A$6500,0))</f>
        <v>50</v>
      </c>
      <c r="L398" s="90">
        <f>INDEX(Data!G$2:G$6500,MATCH($A398,Data!$A$2:$A$6500,0))</f>
        <v>75</v>
      </c>
      <c r="M398" s="90">
        <f>INDEX(Data!H$2:H$6500,MATCH($A398,Data!$A$2:$A$6500,0))</f>
        <v>0</v>
      </c>
      <c r="N398" s="90">
        <f>INDEX(Data!I$2:I$6500,MATCH($A398,Data!$A$2:$A$6500,0))</f>
        <v>0</v>
      </c>
      <c r="O398" s="83" t="str">
        <f>INDEX(Data!J$2:J$6500,MATCH($A398,Data!$A$2:$A$6500,0))</f>
        <v>individuals</v>
      </c>
      <c r="P398" t="str">
        <f>_xlfn.XLOOKUP(B398,Table3[RefID],Table3[Citation])</f>
        <v>Amerson (1969)</v>
      </c>
    </row>
    <row r="399" spans="1:16" x14ac:dyDescent="0.35">
      <c r="A399" s="68">
        <v>397</v>
      </c>
      <c r="B399" s="71">
        <v>47</v>
      </c>
      <c r="C399" s="71">
        <v>11016</v>
      </c>
      <c r="D399" s="69">
        <v>3295</v>
      </c>
      <c r="E399" t="str">
        <f>INDEX(Table5[EEZ],MATCH(C399,Table5[Colony_ID],0))</f>
        <v>Marshall Islands Exclusive Economic Zone</v>
      </c>
      <c r="F399" t="str">
        <f>INDEX(Table5[Corrected Island/Colony Name],MATCH('Full Data'!C399,Table5[Colony_ID],0))</f>
        <v>Bogengoa</v>
      </c>
      <c r="G399" t="str">
        <f>INDEX(Table4[Common_Name],MATCH('Full Data'!D399,Table4[SpcRecID],0))</f>
        <v>Black Noddy</v>
      </c>
      <c r="H399" s="83" t="str">
        <f>INDEX(Data!E$2:E$6500,MATCH(A399,Data!$A$2:$A$6500,0))</f>
        <v>Confirmed</v>
      </c>
      <c r="I399" s="90">
        <f>INDEX(Data!P$2:P$6500,MATCH(A399,Data!$A$2:$A$6500,0))</f>
        <v>1881</v>
      </c>
      <c r="J399" s="90">
        <f>INDEX(Data!Q$2:Q$6500,MATCH($A399,Data!$A$2:$A$6500,0))</f>
        <v>1964</v>
      </c>
      <c r="K399" s="90">
        <f>INDEX(Data!F$2:F$6500,MATCH($A399,Data!$A$2:$A$6500,0))</f>
        <v>400</v>
      </c>
      <c r="L399" s="90">
        <f>INDEX(Data!G$2:G$6500,MATCH($A399,Data!$A$2:$A$6500,0))</f>
        <v>400</v>
      </c>
      <c r="M399" s="90">
        <f>INDEX(Data!H$2:H$6500,MATCH($A399,Data!$A$2:$A$6500,0))</f>
        <v>0</v>
      </c>
      <c r="N399" s="90">
        <f>INDEX(Data!I$2:I$6500,MATCH($A399,Data!$A$2:$A$6500,0))</f>
        <v>0</v>
      </c>
      <c r="O399" s="83" t="str">
        <f>INDEX(Data!J$2:J$6500,MATCH($A399,Data!$A$2:$A$6500,0))</f>
        <v>individuals</v>
      </c>
      <c r="P399" t="str">
        <f>_xlfn.XLOOKUP(B399,Table3[RefID],Table3[Citation])</f>
        <v>Amerson (1969)</v>
      </c>
    </row>
    <row r="400" spans="1:16" x14ac:dyDescent="0.35">
      <c r="A400" s="68">
        <v>398</v>
      </c>
      <c r="B400" s="71">
        <v>47</v>
      </c>
      <c r="C400" s="71">
        <v>11018</v>
      </c>
      <c r="D400" s="69">
        <v>3295</v>
      </c>
      <c r="E400" t="str">
        <f>INDEX(Table5[EEZ],MATCH(C400,Table5[Colony_ID],0))</f>
        <v>Marshall Islands Exclusive Economic Zone</v>
      </c>
      <c r="F400" t="str">
        <f>INDEX(Table5[Corrected Island/Colony Name],MATCH('Full Data'!C400,Table5[Colony_ID],0))</f>
        <v>Bogweido Island</v>
      </c>
      <c r="G400" t="str">
        <f>INDEX(Table4[Common_Name],MATCH('Full Data'!D400,Table4[SpcRecID],0))</f>
        <v>Black Noddy</v>
      </c>
      <c r="H400" s="83" t="str">
        <f>INDEX(Data!E$2:E$6500,MATCH(A400,Data!$A$2:$A$6500,0))</f>
        <v>Confirmed</v>
      </c>
      <c r="I400" s="90">
        <f>INDEX(Data!P$2:P$6500,MATCH(A400,Data!$A$2:$A$6500,0))</f>
        <v>1983</v>
      </c>
      <c r="J400" s="90">
        <f>INDEX(Data!Q$2:Q$6500,MATCH($A400,Data!$A$2:$A$6500,0))</f>
        <v>1964</v>
      </c>
      <c r="K400" s="90">
        <f>INDEX(Data!F$2:F$6500,MATCH($A400,Data!$A$2:$A$6500,0))</f>
        <v>50</v>
      </c>
      <c r="L400" s="90">
        <f>INDEX(Data!G$2:G$6500,MATCH($A400,Data!$A$2:$A$6500,0))</f>
        <v>75</v>
      </c>
      <c r="M400" s="90">
        <f>INDEX(Data!H$2:H$6500,MATCH($A400,Data!$A$2:$A$6500,0))</f>
        <v>0</v>
      </c>
      <c r="N400" s="90">
        <f>INDEX(Data!I$2:I$6500,MATCH($A400,Data!$A$2:$A$6500,0))</f>
        <v>0</v>
      </c>
      <c r="O400" s="83" t="str">
        <f>INDEX(Data!J$2:J$6500,MATCH($A400,Data!$A$2:$A$6500,0))</f>
        <v>individuals</v>
      </c>
      <c r="P400" t="str">
        <f>_xlfn.XLOOKUP(B400,Table3[RefID],Table3[Citation])</f>
        <v>Amerson (1969)</v>
      </c>
    </row>
    <row r="401" spans="1:16" x14ac:dyDescent="0.35">
      <c r="A401" s="68">
        <v>399</v>
      </c>
      <c r="B401" s="71">
        <v>47</v>
      </c>
      <c r="C401" s="71">
        <v>11050</v>
      </c>
      <c r="D401" s="69">
        <v>3295</v>
      </c>
      <c r="E401" t="str">
        <f>INDEX(Table5[EEZ],MATCH(C401,Table5[Colony_ID],0))</f>
        <v>Marshall Islands Exclusive Economic Zone</v>
      </c>
      <c r="F401" t="str">
        <f>INDEX(Table5[Corrected Island/Colony Name],MATCH('Full Data'!C401,Table5[Colony_ID],0))</f>
        <v>Guro</v>
      </c>
      <c r="G401" t="str">
        <f>INDEX(Table4[Common_Name],MATCH('Full Data'!D401,Table4[SpcRecID],0))</f>
        <v>Black Noddy</v>
      </c>
      <c r="H401" s="83" t="str">
        <f>INDEX(Data!E$2:E$6500,MATCH(A401,Data!$A$2:$A$6500,0))</f>
        <v>Confirmed</v>
      </c>
      <c r="I401" s="90">
        <f>INDEX(Data!P$2:P$6500,MATCH(A401,Data!$A$2:$A$6500,0))</f>
        <v>1994</v>
      </c>
      <c r="J401" s="90">
        <f>INDEX(Data!Q$2:Q$6500,MATCH($A401,Data!$A$2:$A$6500,0))</f>
        <v>1964</v>
      </c>
      <c r="K401" s="90">
        <f>INDEX(Data!F$2:F$6500,MATCH($A401,Data!$A$2:$A$6500,0))</f>
        <v>45</v>
      </c>
      <c r="L401" s="90">
        <f>INDEX(Data!G$2:G$6500,MATCH($A401,Data!$A$2:$A$6500,0))</f>
        <v>50</v>
      </c>
      <c r="M401" s="90">
        <f>INDEX(Data!H$2:H$6500,MATCH($A401,Data!$A$2:$A$6500,0))</f>
        <v>0</v>
      </c>
      <c r="N401" s="90">
        <f>INDEX(Data!I$2:I$6500,MATCH($A401,Data!$A$2:$A$6500,0))</f>
        <v>0</v>
      </c>
      <c r="O401" s="83" t="str">
        <f>INDEX(Data!J$2:J$6500,MATCH($A401,Data!$A$2:$A$6500,0))</f>
        <v>individuals</v>
      </c>
      <c r="P401" t="str">
        <f>_xlfn.XLOOKUP(B401,Table3[RefID],Table3[Citation])</f>
        <v>Amerson (1969)</v>
      </c>
    </row>
    <row r="402" spans="1:16" x14ac:dyDescent="0.35">
      <c r="A402" s="68">
        <v>400</v>
      </c>
      <c r="B402" s="71">
        <v>47</v>
      </c>
      <c r="C402" s="71">
        <v>11057</v>
      </c>
      <c r="D402" s="69">
        <v>3295</v>
      </c>
      <c r="E402" t="str">
        <f>INDEX(Table5[EEZ],MATCH(C402,Table5[Colony_ID],0))</f>
        <v>Marshall Islands Exclusive Economic Zone</v>
      </c>
      <c r="F402" t="str">
        <f>INDEX(Table5[Corrected Island/Colony Name],MATCH('Full Data'!C402,Table5[Colony_ID],0))</f>
        <v>Jabwonwod</v>
      </c>
      <c r="G402" t="str">
        <f>INDEX(Table4[Common_Name],MATCH('Full Data'!D402,Table4[SpcRecID],0))</f>
        <v>Black Noddy</v>
      </c>
      <c r="H402" s="83" t="str">
        <f>INDEX(Data!E$2:E$6500,MATCH(A402,Data!$A$2:$A$6500,0))</f>
        <v>Confirmed</v>
      </c>
      <c r="I402" s="90">
        <f>INDEX(Data!P$2:P$6500,MATCH(A402,Data!$A$2:$A$6500,0))</f>
        <v>2011</v>
      </c>
      <c r="J402" s="90">
        <f>INDEX(Data!Q$2:Q$6500,MATCH($A402,Data!$A$2:$A$6500,0))</f>
        <v>1964</v>
      </c>
      <c r="K402" s="90">
        <f>INDEX(Data!F$2:F$6500,MATCH($A402,Data!$A$2:$A$6500,0))</f>
        <v>100</v>
      </c>
      <c r="L402" s="90">
        <f>INDEX(Data!G$2:G$6500,MATCH($A402,Data!$A$2:$A$6500,0))</f>
        <v>150</v>
      </c>
      <c r="M402" s="90">
        <f>INDEX(Data!H$2:H$6500,MATCH($A402,Data!$A$2:$A$6500,0))</f>
        <v>0</v>
      </c>
      <c r="N402" s="90">
        <f>INDEX(Data!I$2:I$6500,MATCH($A402,Data!$A$2:$A$6500,0))</f>
        <v>0</v>
      </c>
      <c r="O402" s="83" t="str">
        <f>INDEX(Data!J$2:J$6500,MATCH($A402,Data!$A$2:$A$6500,0))</f>
        <v>individuals</v>
      </c>
      <c r="P402" t="str">
        <f>_xlfn.XLOOKUP(B402,Table3[RefID],Table3[Citation])</f>
        <v>Amerson (1969)</v>
      </c>
    </row>
    <row r="403" spans="1:16" x14ac:dyDescent="0.35">
      <c r="A403" s="68">
        <v>401</v>
      </c>
      <c r="B403" s="71">
        <v>47</v>
      </c>
      <c r="C403" s="71">
        <v>11061</v>
      </c>
      <c r="D403" s="69">
        <v>3295</v>
      </c>
      <c r="E403" t="str">
        <f>INDEX(Table5[EEZ],MATCH(C403,Table5[Colony_ID],0))</f>
        <v>Marshall Islands Exclusive Economic Zone</v>
      </c>
      <c r="F403" t="str">
        <f>INDEX(Table5[Corrected Island/Colony Name],MATCH('Full Data'!C403,Table5[Colony_ID],0))</f>
        <v>Jeldoni Island</v>
      </c>
      <c r="G403" t="str">
        <f>INDEX(Table4[Common_Name],MATCH('Full Data'!D403,Table4[SpcRecID],0))</f>
        <v>Black Noddy</v>
      </c>
      <c r="H403" s="83" t="str">
        <f>INDEX(Data!E$2:E$6500,MATCH(A403,Data!$A$2:$A$6500,0))</f>
        <v>Non-breeding</v>
      </c>
      <c r="I403" s="90">
        <f>INDEX(Data!P$2:P$6500,MATCH(A403,Data!$A$2:$A$6500,0))</f>
        <v>1983</v>
      </c>
      <c r="J403" s="90">
        <f>INDEX(Data!Q$2:Q$6500,MATCH($A403,Data!$A$2:$A$6500,0))</f>
        <v>1964</v>
      </c>
      <c r="K403" s="90">
        <f>INDEX(Data!F$2:F$6500,MATCH($A403,Data!$A$2:$A$6500,0))</f>
        <v>30</v>
      </c>
      <c r="L403" s="90">
        <f>INDEX(Data!G$2:G$6500,MATCH($A403,Data!$A$2:$A$6500,0))</f>
        <v>30</v>
      </c>
      <c r="M403" s="90">
        <f>INDEX(Data!H$2:H$6500,MATCH($A403,Data!$A$2:$A$6500,0))</f>
        <v>0</v>
      </c>
      <c r="N403" s="90">
        <f>INDEX(Data!I$2:I$6500,MATCH($A403,Data!$A$2:$A$6500,0))</f>
        <v>0</v>
      </c>
      <c r="O403" s="83" t="str">
        <f>INDEX(Data!J$2:J$6500,MATCH($A403,Data!$A$2:$A$6500,0))</f>
        <v>individuals</v>
      </c>
      <c r="P403" t="str">
        <f>_xlfn.XLOOKUP(B403,Table3[RefID],Table3[Citation])</f>
        <v>Amerson (1969)</v>
      </c>
    </row>
    <row r="404" spans="1:16" x14ac:dyDescent="0.35">
      <c r="A404" s="68">
        <v>402</v>
      </c>
      <c r="B404" s="71">
        <v>47</v>
      </c>
      <c r="C404" s="71">
        <v>11064</v>
      </c>
      <c r="D404" s="69">
        <v>3295</v>
      </c>
      <c r="E404" t="str">
        <f>INDEX(Table5[EEZ],MATCH(C404,Table5[Colony_ID],0))</f>
        <v>Marshall Islands Exclusive Economic Zone</v>
      </c>
      <c r="F404" t="str">
        <f>INDEX(Table5[Corrected Island/Colony Name],MATCH('Full Data'!C404,Table5[Colony_ID],0))</f>
        <v>Jogan</v>
      </c>
      <c r="G404" t="str">
        <f>INDEX(Table4[Common_Name],MATCH('Full Data'!D404,Table4[SpcRecID],0))</f>
        <v>Black Noddy</v>
      </c>
      <c r="H404" s="83" t="str">
        <f>INDEX(Data!E$2:E$6500,MATCH(A404,Data!$A$2:$A$6500,0))</f>
        <v>Confirmed</v>
      </c>
      <c r="I404" s="90">
        <f>INDEX(Data!P$2:P$6500,MATCH(A404,Data!$A$2:$A$6500,0))</f>
        <v>1998</v>
      </c>
      <c r="J404" s="90">
        <f>INDEX(Data!Q$2:Q$6500,MATCH($A404,Data!$A$2:$A$6500,0))</f>
        <v>1964</v>
      </c>
      <c r="K404" s="90">
        <f>INDEX(Data!F$2:F$6500,MATCH($A404,Data!$A$2:$A$6500,0))</f>
        <v>50</v>
      </c>
      <c r="L404" s="90">
        <f>INDEX(Data!G$2:G$6500,MATCH($A404,Data!$A$2:$A$6500,0))</f>
        <v>75</v>
      </c>
      <c r="M404" s="90">
        <f>INDEX(Data!H$2:H$6500,MATCH($A404,Data!$A$2:$A$6500,0))</f>
        <v>0</v>
      </c>
      <c r="N404" s="90">
        <f>INDEX(Data!I$2:I$6500,MATCH($A404,Data!$A$2:$A$6500,0))</f>
        <v>0</v>
      </c>
      <c r="O404" s="83" t="str">
        <f>INDEX(Data!J$2:J$6500,MATCH($A404,Data!$A$2:$A$6500,0))</f>
        <v>individuals</v>
      </c>
      <c r="P404" t="str">
        <f>_xlfn.XLOOKUP(B404,Table3[RefID],Table3[Citation])</f>
        <v>Amerson (1969)</v>
      </c>
    </row>
    <row r="405" spans="1:16" x14ac:dyDescent="0.35">
      <c r="A405" s="68">
        <v>403</v>
      </c>
      <c r="B405" s="71">
        <v>47</v>
      </c>
      <c r="C405" s="71">
        <v>11074</v>
      </c>
      <c r="D405" s="69">
        <v>3295</v>
      </c>
      <c r="E405" t="str">
        <f>INDEX(Table5[EEZ],MATCH(C405,Table5[Colony_ID],0))</f>
        <v>Marshall Islands Exclusive Economic Zone</v>
      </c>
      <c r="F405" t="str">
        <f>INDEX(Table5[Corrected Island/Colony Name],MATCH('Full Data'!C405,Table5[Colony_ID],0))</f>
        <v>Loj</v>
      </c>
      <c r="G405" t="str">
        <f>INDEX(Table4[Common_Name],MATCH('Full Data'!D405,Table4[SpcRecID],0))</f>
        <v>Black Noddy</v>
      </c>
      <c r="H405" s="83" t="str">
        <f>INDEX(Data!E$2:E$6500,MATCH(A405,Data!$A$2:$A$6500,0))</f>
        <v>Non-breeding</v>
      </c>
      <c r="I405" s="90">
        <f>INDEX(Data!P$2:P$6500,MATCH(A405,Data!$A$2:$A$6500,0))</f>
        <v>1998</v>
      </c>
      <c r="J405" s="90">
        <f>INDEX(Data!Q$2:Q$6500,MATCH($A405,Data!$A$2:$A$6500,0))</f>
        <v>1964</v>
      </c>
      <c r="K405" s="90">
        <f>INDEX(Data!F$2:F$6500,MATCH($A405,Data!$A$2:$A$6500,0))</f>
        <v>25</v>
      </c>
      <c r="L405" s="90">
        <f>INDEX(Data!G$2:G$6500,MATCH($A405,Data!$A$2:$A$6500,0))</f>
        <v>50</v>
      </c>
      <c r="M405" s="90">
        <f>INDEX(Data!H$2:H$6500,MATCH($A405,Data!$A$2:$A$6500,0))</f>
        <v>0</v>
      </c>
      <c r="N405" s="90">
        <f>INDEX(Data!I$2:I$6500,MATCH($A405,Data!$A$2:$A$6500,0))</f>
        <v>0</v>
      </c>
      <c r="O405" s="83" t="str">
        <f>INDEX(Data!J$2:J$6500,MATCH($A405,Data!$A$2:$A$6500,0))</f>
        <v>individuals</v>
      </c>
      <c r="P405" t="str">
        <f>_xlfn.XLOOKUP(B405,Table3[RefID],Table3[Citation])</f>
        <v>Amerson (1969)</v>
      </c>
    </row>
    <row r="406" spans="1:16" x14ac:dyDescent="0.35">
      <c r="A406" s="68">
        <v>404</v>
      </c>
      <c r="B406" s="71">
        <v>47</v>
      </c>
      <c r="C406" s="71">
        <v>11062</v>
      </c>
      <c r="D406" s="69">
        <v>3295</v>
      </c>
      <c r="E406" t="str">
        <f>INDEX(Table5[EEZ],MATCH(C406,Table5[Colony_ID],0))</f>
        <v>Marshall Islands Exclusive Economic Zone</v>
      </c>
      <c r="F406" t="str">
        <f>INDEX(Table5[Corrected Island/Colony Name],MATCH('Full Data'!C406,Table5[Colony_ID],0))</f>
        <v>Jemo</v>
      </c>
      <c r="G406" t="str">
        <f>INDEX(Table4[Common_Name],MATCH('Full Data'!D406,Table4[SpcRecID],0))</f>
        <v>Black Noddy</v>
      </c>
      <c r="H406" s="83" t="str">
        <f>INDEX(Data!E$2:E$6500,MATCH(A406,Data!$A$2:$A$6500,0))</f>
        <v>Confirmed</v>
      </c>
      <c r="I406" s="90">
        <f>INDEX(Data!P$2:P$6500,MATCH(A406,Data!$A$2:$A$6500,0))</f>
        <v>1994</v>
      </c>
      <c r="J406" s="90">
        <f>INDEX(Data!Q$2:Q$6500,MATCH($A406,Data!$A$2:$A$6500,0))</f>
        <v>1967</v>
      </c>
      <c r="K406" s="90">
        <f>INDEX(Data!F$2:F$6500,MATCH($A406,Data!$A$2:$A$6500,0))</f>
        <v>2000</v>
      </c>
      <c r="L406" s="90">
        <f>INDEX(Data!G$2:G$6500,MATCH($A406,Data!$A$2:$A$6500,0))</f>
        <v>2000</v>
      </c>
      <c r="M406" s="90">
        <f>INDEX(Data!H$2:H$6500,MATCH($A406,Data!$A$2:$A$6500,0))</f>
        <v>0</v>
      </c>
      <c r="N406" s="90">
        <f>INDEX(Data!I$2:I$6500,MATCH($A406,Data!$A$2:$A$6500,0))</f>
        <v>0</v>
      </c>
      <c r="O406" s="83" t="str">
        <f>INDEX(Data!J$2:J$6500,MATCH($A406,Data!$A$2:$A$6500,0))</f>
        <v>individuals</v>
      </c>
      <c r="P406" t="str">
        <f>_xlfn.XLOOKUP(B406,Table3[RefID],Table3[Citation])</f>
        <v>Amerson (1969)</v>
      </c>
    </row>
    <row r="407" spans="1:16" x14ac:dyDescent="0.35">
      <c r="A407" s="68">
        <v>405</v>
      </c>
      <c r="B407" s="71">
        <v>47</v>
      </c>
      <c r="C407" s="71">
        <v>11062</v>
      </c>
      <c r="D407" s="69">
        <v>3295</v>
      </c>
      <c r="E407" t="str">
        <f>INDEX(Table5[EEZ],MATCH(C407,Table5[Colony_ID],0))</f>
        <v>Marshall Islands Exclusive Economic Zone</v>
      </c>
      <c r="F407" t="str">
        <f>INDEX(Table5[Corrected Island/Colony Name],MATCH('Full Data'!C407,Table5[Colony_ID],0))</f>
        <v>Jemo</v>
      </c>
      <c r="G407" t="str">
        <f>INDEX(Table4[Common_Name],MATCH('Full Data'!D407,Table4[SpcRecID],0))</f>
        <v>Black Noddy</v>
      </c>
      <c r="H407" s="83" t="str">
        <f>INDEX(Data!E$2:E$6500,MATCH(A407,Data!$A$2:$A$6500,0))</f>
        <v>Probable</v>
      </c>
      <c r="I407" s="90">
        <f>INDEX(Data!P$2:P$6500,MATCH(A407,Data!$A$2:$A$6500,0))</f>
        <v>1994</v>
      </c>
      <c r="J407" s="90">
        <f>INDEX(Data!Q$2:Q$6500,MATCH($A407,Data!$A$2:$A$6500,0))</f>
        <v>1964</v>
      </c>
      <c r="K407" s="90">
        <f>INDEX(Data!F$2:F$6500,MATCH($A407,Data!$A$2:$A$6500,0))</f>
        <v>150</v>
      </c>
      <c r="L407" s="90">
        <f>INDEX(Data!G$2:G$6500,MATCH($A407,Data!$A$2:$A$6500,0))</f>
        <v>250</v>
      </c>
      <c r="M407" s="90">
        <f>INDEX(Data!H$2:H$6500,MATCH($A407,Data!$A$2:$A$6500,0))</f>
        <v>0</v>
      </c>
      <c r="N407" s="90">
        <f>INDEX(Data!I$2:I$6500,MATCH($A407,Data!$A$2:$A$6500,0))</f>
        <v>0</v>
      </c>
      <c r="O407" s="83" t="str">
        <f>INDEX(Data!J$2:J$6500,MATCH($A407,Data!$A$2:$A$6500,0))</f>
        <v>individuals</v>
      </c>
      <c r="P407" t="str">
        <f>_xlfn.XLOOKUP(B407,Table3[RefID],Table3[Citation])</f>
        <v>Amerson (1969)</v>
      </c>
    </row>
    <row r="408" spans="1:16" x14ac:dyDescent="0.35">
      <c r="A408" s="68">
        <v>406</v>
      </c>
      <c r="B408" s="71">
        <v>47</v>
      </c>
      <c r="C408" s="69">
        <v>9007</v>
      </c>
      <c r="D408" s="69">
        <v>3295</v>
      </c>
      <c r="E408" t="str">
        <f>INDEX(Table5[EEZ],MATCH(C408,Table5[Colony_ID],0))</f>
        <v>Kiribati Exclusive Economic Zone</v>
      </c>
      <c r="F408" t="str">
        <f>INDEX(Table5[Corrected Island/Colony Name],MATCH('Full Data'!C408,Table5[Colony_ID],0))</f>
        <v>Kuria Atoll</v>
      </c>
      <c r="G408" t="str">
        <f>INDEX(Table4[Common_Name],MATCH('Full Data'!D408,Table4[SpcRecID],0))</f>
        <v>Black Noddy</v>
      </c>
      <c r="H408" s="83" t="str">
        <f>INDEX(Data!E$2:E$6500,MATCH(A408,Data!$A$2:$A$6500,0))</f>
        <v>Confirmed</v>
      </c>
      <c r="I408" s="90">
        <f>INDEX(Data!P$2:P$6500,MATCH(A408,Data!$A$2:$A$6500,0))</f>
        <v>1945</v>
      </c>
      <c r="J408" s="90">
        <f>INDEX(Data!Q$2:Q$6500,MATCH($A408,Data!$A$2:$A$6500,0))</f>
        <v>1964</v>
      </c>
      <c r="K408" s="90">
        <f>INDEX(Data!F$2:F$6500,MATCH($A408,Data!$A$2:$A$6500,0))</f>
        <v>700</v>
      </c>
      <c r="L408" s="90">
        <f>INDEX(Data!G$2:G$6500,MATCH($A408,Data!$A$2:$A$6500,0))</f>
        <v>700</v>
      </c>
      <c r="M408" s="90">
        <f>INDEX(Data!H$2:H$6500,MATCH($A408,Data!$A$2:$A$6500,0))</f>
        <v>0</v>
      </c>
      <c r="N408" s="90">
        <f>INDEX(Data!I$2:I$6500,MATCH($A408,Data!$A$2:$A$6500,0))</f>
        <v>0</v>
      </c>
      <c r="O408" s="83" t="str">
        <f>INDEX(Data!J$2:J$6500,MATCH($A408,Data!$A$2:$A$6500,0))</f>
        <v>individuals</v>
      </c>
      <c r="P408" t="str">
        <f>_xlfn.XLOOKUP(B408,Table3[RefID],Table3[Citation])</f>
        <v>Amerson (1969)</v>
      </c>
    </row>
    <row r="409" spans="1:16" x14ac:dyDescent="0.35">
      <c r="A409" s="68">
        <v>407</v>
      </c>
      <c r="B409" s="71">
        <v>47</v>
      </c>
      <c r="C409" s="69">
        <v>9007</v>
      </c>
      <c r="D409" s="69">
        <v>3295</v>
      </c>
      <c r="E409" t="str">
        <f>INDEX(Table5[EEZ],MATCH(C409,Table5[Colony_ID],0))</f>
        <v>Kiribati Exclusive Economic Zone</v>
      </c>
      <c r="F409" t="str">
        <f>INDEX(Table5[Corrected Island/Colony Name],MATCH('Full Data'!C409,Table5[Colony_ID],0))</f>
        <v>Kuria Atoll</v>
      </c>
      <c r="G409" t="str">
        <f>INDEX(Table4[Common_Name],MATCH('Full Data'!D409,Table4[SpcRecID],0))</f>
        <v>Black Noddy</v>
      </c>
      <c r="H409" s="83" t="str">
        <f>INDEX(Data!E$2:E$6500,MATCH(A409,Data!$A$2:$A$6500,0))</f>
        <v>Confirmed</v>
      </c>
      <c r="I409" s="90">
        <f>INDEX(Data!P$2:P$6500,MATCH(A409,Data!$A$2:$A$6500,0))</f>
        <v>1994</v>
      </c>
      <c r="J409" s="90">
        <f>INDEX(Data!Q$2:Q$6500,MATCH($A409,Data!$A$2:$A$6500,0))</f>
        <v>1964</v>
      </c>
      <c r="K409" s="90">
        <f>INDEX(Data!F$2:F$6500,MATCH($A409,Data!$A$2:$A$6500,0))</f>
        <v>500</v>
      </c>
      <c r="L409" s="90">
        <f>INDEX(Data!G$2:G$6500,MATCH($A409,Data!$A$2:$A$6500,0))</f>
        <v>500</v>
      </c>
      <c r="M409" s="90">
        <f>INDEX(Data!H$2:H$6500,MATCH($A409,Data!$A$2:$A$6500,0))</f>
        <v>0</v>
      </c>
      <c r="N409" s="90">
        <f>INDEX(Data!I$2:I$6500,MATCH($A409,Data!$A$2:$A$6500,0))</f>
        <v>0</v>
      </c>
      <c r="O409" s="83" t="str">
        <f>INDEX(Data!J$2:J$6500,MATCH($A409,Data!$A$2:$A$6500,0))</f>
        <v>individuals</v>
      </c>
      <c r="P409" t="str">
        <f>_xlfn.XLOOKUP(B409,Table3[RefID],Table3[Citation])</f>
        <v>Amerson (1969)</v>
      </c>
    </row>
    <row r="410" spans="1:16" x14ac:dyDescent="0.35">
      <c r="A410" s="68">
        <v>408</v>
      </c>
      <c r="B410" s="71">
        <v>47</v>
      </c>
      <c r="C410" s="71">
        <v>11028</v>
      </c>
      <c r="D410" s="69">
        <v>3295</v>
      </c>
      <c r="E410" t="str">
        <f>INDEX(Table5[EEZ],MATCH(C410,Table5[Colony_ID],0))</f>
        <v>Marshall Islands Exclusive Economic Zone</v>
      </c>
      <c r="F410" t="str">
        <f>INDEX(Table5[Corrected Island/Colony Name],MATCH('Full Data'!C410,Table5[Colony_ID],0))</f>
        <v>Calalin</v>
      </c>
      <c r="G410" t="str">
        <f>INDEX(Table4[Common_Name],MATCH('Full Data'!D410,Table4[SpcRecID],0))</f>
        <v>Black Noddy</v>
      </c>
      <c r="H410" s="83" t="str">
        <f>INDEX(Data!E$2:E$6500,MATCH(A410,Data!$A$2:$A$6500,0))</f>
        <v>Data Deficient</v>
      </c>
      <c r="I410" s="90">
        <f>INDEX(Data!P$2:P$6500,MATCH(A410,Data!$A$2:$A$6500,0))</f>
        <v>1983</v>
      </c>
      <c r="J410" s="90">
        <f>INDEX(Data!Q$2:Q$6500,MATCH($A410,Data!$A$2:$A$6500,0))</f>
        <v>1966</v>
      </c>
      <c r="K410" s="90">
        <f>INDEX(Data!F$2:F$6500,MATCH($A410,Data!$A$2:$A$6500,0))</f>
        <v>0</v>
      </c>
      <c r="L410" s="90">
        <f>INDEX(Data!G$2:G$6500,MATCH($A410,Data!$A$2:$A$6500,0))</f>
        <v>0</v>
      </c>
      <c r="M410" s="90">
        <f>INDEX(Data!H$2:H$6500,MATCH($A410,Data!$A$2:$A$6500,0))</f>
        <v>0</v>
      </c>
      <c r="N410" s="90">
        <f>INDEX(Data!I$2:I$6500,MATCH($A410,Data!$A$2:$A$6500,0))</f>
        <v>0</v>
      </c>
      <c r="O410" s="83">
        <f>INDEX(Data!J$2:J$6500,MATCH($A410,Data!$A$2:$A$6500,0))</f>
        <v>0</v>
      </c>
      <c r="P410" t="str">
        <f>_xlfn.XLOOKUP(B410,Table3[RefID],Table3[Citation])</f>
        <v>Amerson (1969)</v>
      </c>
    </row>
    <row r="411" spans="1:16" x14ac:dyDescent="0.35">
      <c r="A411" s="68">
        <v>409</v>
      </c>
      <c r="B411" s="71">
        <v>47</v>
      </c>
      <c r="C411" s="71">
        <v>11037</v>
      </c>
      <c r="D411" s="69">
        <v>3295</v>
      </c>
      <c r="E411" t="str">
        <f>INDEX(Table5[EEZ],MATCH(C411,Table5[Colony_ID],0))</f>
        <v>Marshall Islands Exclusive Economic Zone</v>
      </c>
      <c r="F411" t="str">
        <f>INDEX(Table5[Corrected Island/Colony Name],MATCH('Full Data'!C411,Table5[Colony_ID],0))</f>
        <v>Eniaetok</v>
      </c>
      <c r="G411" t="str">
        <f>INDEX(Table4[Common_Name],MATCH('Full Data'!D411,Table4[SpcRecID],0))</f>
        <v>Black Noddy</v>
      </c>
      <c r="H411" s="83" t="str">
        <f>INDEX(Data!E$2:E$6500,MATCH(A411,Data!$A$2:$A$6500,0))</f>
        <v>Confirmed</v>
      </c>
      <c r="I411" s="90">
        <f>INDEX(Data!P$2:P$6500,MATCH(A411,Data!$A$2:$A$6500,0))</f>
        <v>1993</v>
      </c>
      <c r="J411" s="90">
        <f>INDEX(Data!Q$2:Q$6500,MATCH($A411,Data!$A$2:$A$6500,0))</f>
        <v>1964</v>
      </c>
      <c r="K411" s="90">
        <f>INDEX(Data!F$2:F$6500,MATCH($A411,Data!$A$2:$A$6500,0))</f>
        <v>0</v>
      </c>
      <c r="L411" s="90">
        <f>INDEX(Data!G$2:G$6500,MATCH($A411,Data!$A$2:$A$6500,0))</f>
        <v>0</v>
      </c>
      <c r="M411" s="90">
        <f>INDEX(Data!H$2:H$6500,MATCH($A411,Data!$A$2:$A$6500,0))</f>
        <v>0</v>
      </c>
      <c r="N411" s="90">
        <f>INDEX(Data!I$2:I$6500,MATCH($A411,Data!$A$2:$A$6500,0))</f>
        <v>0</v>
      </c>
      <c r="O411" s="83">
        <f>INDEX(Data!J$2:J$6500,MATCH($A411,Data!$A$2:$A$6500,0))</f>
        <v>0</v>
      </c>
      <c r="P411" t="str">
        <f>_xlfn.XLOOKUP(B411,Table3[RefID],Table3[Citation])</f>
        <v>Amerson (1969)</v>
      </c>
    </row>
    <row r="412" spans="1:16" x14ac:dyDescent="0.35">
      <c r="A412" s="68">
        <v>410</v>
      </c>
      <c r="B412" s="71">
        <v>47</v>
      </c>
      <c r="C412" s="71">
        <v>11014</v>
      </c>
      <c r="D412" s="69">
        <v>3295</v>
      </c>
      <c r="E412" t="str">
        <f>INDEX(Table5[EEZ],MATCH(C412,Table5[Colony_ID],0))</f>
        <v>Marshall Islands Exclusive Economic Zone</v>
      </c>
      <c r="F412" t="str">
        <f>INDEX(Table5[Corrected Island/Colony Name],MATCH('Full Data'!C412,Table5[Colony_ID],0))</f>
        <v>Bock</v>
      </c>
      <c r="G412" t="str">
        <f>INDEX(Table4[Common_Name],MATCH('Full Data'!D412,Table4[SpcRecID],0))</f>
        <v>Black Noddy</v>
      </c>
      <c r="H412" s="83" t="str">
        <f>INDEX(Data!E$2:E$6500,MATCH(A412,Data!$A$2:$A$6500,0))</f>
        <v>Data Deficient</v>
      </c>
      <c r="I412" s="90">
        <f>INDEX(Data!P$2:P$6500,MATCH(A412,Data!$A$2:$A$6500,0))</f>
        <v>1993</v>
      </c>
      <c r="J412" s="90">
        <f>INDEX(Data!Q$2:Q$6500,MATCH($A412,Data!$A$2:$A$6500,0))</f>
        <v>1946</v>
      </c>
      <c r="K412" s="90">
        <f>INDEX(Data!F$2:F$6500,MATCH($A412,Data!$A$2:$A$6500,0))</f>
        <v>0</v>
      </c>
      <c r="L412" s="90">
        <f>INDEX(Data!G$2:G$6500,MATCH($A412,Data!$A$2:$A$6500,0))</f>
        <v>0</v>
      </c>
      <c r="M412" s="90">
        <f>INDEX(Data!H$2:H$6500,MATCH($A412,Data!$A$2:$A$6500,0))</f>
        <v>0</v>
      </c>
      <c r="N412" s="90">
        <f>INDEX(Data!I$2:I$6500,MATCH($A412,Data!$A$2:$A$6500,0))</f>
        <v>0</v>
      </c>
      <c r="O412" s="83">
        <f>INDEX(Data!J$2:J$6500,MATCH($A412,Data!$A$2:$A$6500,0))</f>
        <v>0</v>
      </c>
      <c r="P412" t="str">
        <f>_xlfn.XLOOKUP(B412,Table3[RefID],Table3[Citation])</f>
        <v>Amerson (1969)</v>
      </c>
    </row>
    <row r="413" spans="1:16" x14ac:dyDescent="0.35">
      <c r="A413" s="68">
        <v>411</v>
      </c>
      <c r="B413" s="71">
        <v>47</v>
      </c>
      <c r="C413" s="71">
        <v>11014</v>
      </c>
      <c r="D413" s="69">
        <v>3295</v>
      </c>
      <c r="E413" t="str">
        <f>INDEX(Table5[EEZ],MATCH(C413,Table5[Colony_ID],0))</f>
        <v>Marshall Islands Exclusive Economic Zone</v>
      </c>
      <c r="F413" t="str">
        <f>INDEX(Table5[Corrected Island/Colony Name],MATCH('Full Data'!C413,Table5[Colony_ID],0))</f>
        <v>Bock</v>
      </c>
      <c r="G413" t="str">
        <f>INDEX(Table4[Common_Name],MATCH('Full Data'!D413,Table4[SpcRecID],0))</f>
        <v>Black Noddy</v>
      </c>
      <c r="H413" s="83" t="str">
        <f>INDEX(Data!E$2:E$6500,MATCH(A413,Data!$A$2:$A$6500,0))</f>
        <v>Data Deficient</v>
      </c>
      <c r="I413" s="90">
        <f>INDEX(Data!P$2:P$6500,MATCH(A413,Data!$A$2:$A$6500,0))</f>
        <v>1993</v>
      </c>
      <c r="J413" s="90">
        <f>INDEX(Data!Q$2:Q$6500,MATCH($A413,Data!$A$2:$A$6500,0))</f>
        <v>1947</v>
      </c>
      <c r="K413" s="90">
        <f>INDEX(Data!F$2:F$6500,MATCH($A413,Data!$A$2:$A$6500,0))</f>
        <v>0</v>
      </c>
      <c r="L413" s="90">
        <f>INDEX(Data!G$2:G$6500,MATCH($A413,Data!$A$2:$A$6500,0))</f>
        <v>0</v>
      </c>
      <c r="M413" s="90">
        <f>INDEX(Data!H$2:H$6500,MATCH($A413,Data!$A$2:$A$6500,0))</f>
        <v>0</v>
      </c>
      <c r="N413" s="90">
        <f>INDEX(Data!I$2:I$6500,MATCH($A413,Data!$A$2:$A$6500,0))</f>
        <v>0</v>
      </c>
      <c r="O413" s="83">
        <f>INDEX(Data!J$2:J$6500,MATCH($A413,Data!$A$2:$A$6500,0))</f>
        <v>0</v>
      </c>
      <c r="P413" t="str">
        <f>_xlfn.XLOOKUP(B413,Table3[RefID],Table3[Citation])</f>
        <v>Amerson (1969)</v>
      </c>
    </row>
    <row r="414" spans="1:16" x14ac:dyDescent="0.35">
      <c r="A414" s="68">
        <v>412</v>
      </c>
      <c r="B414" s="71">
        <v>47</v>
      </c>
      <c r="C414" s="71">
        <v>11027</v>
      </c>
      <c r="D414" s="69">
        <v>3295</v>
      </c>
      <c r="E414" t="str">
        <f>INDEX(Table5[EEZ],MATCH(C414,Table5[Colony_ID],0))</f>
        <v>Marshall Islands Exclusive Economic Zone</v>
      </c>
      <c r="F414" t="str">
        <f>INDEX(Table5[Corrected Island/Colony Name],MATCH('Full Data'!C414,Table5[Colony_ID],0))</f>
        <v>Bwokwen</v>
      </c>
      <c r="G414" t="str">
        <f>INDEX(Table4[Common_Name],MATCH('Full Data'!D414,Table4[SpcRecID],0))</f>
        <v>Black Noddy</v>
      </c>
      <c r="H414" s="83" t="str">
        <f>INDEX(Data!E$2:E$6500,MATCH(A414,Data!$A$2:$A$6500,0))</f>
        <v>Data Deficient</v>
      </c>
      <c r="I414" s="90">
        <f>INDEX(Data!P$2:P$6500,MATCH(A414,Data!$A$2:$A$6500,0))</f>
        <v>1984</v>
      </c>
      <c r="J414" s="90">
        <f>INDEX(Data!Q$2:Q$6500,MATCH($A414,Data!$A$2:$A$6500,0))</f>
        <v>1964</v>
      </c>
      <c r="K414" s="90">
        <f>INDEX(Data!F$2:F$6500,MATCH($A414,Data!$A$2:$A$6500,0))</f>
        <v>40</v>
      </c>
      <c r="L414" s="90">
        <f>INDEX(Data!G$2:G$6500,MATCH($A414,Data!$A$2:$A$6500,0))</f>
        <v>40</v>
      </c>
      <c r="M414" s="90">
        <f>INDEX(Data!H$2:H$6500,MATCH($A414,Data!$A$2:$A$6500,0))</f>
        <v>0</v>
      </c>
      <c r="N414" s="90">
        <f>INDEX(Data!I$2:I$6500,MATCH($A414,Data!$A$2:$A$6500,0))</f>
        <v>0</v>
      </c>
      <c r="O414" s="83" t="str">
        <f>INDEX(Data!J$2:J$6500,MATCH($A414,Data!$A$2:$A$6500,0))</f>
        <v>individuals</v>
      </c>
      <c r="P414" t="str">
        <f>_xlfn.XLOOKUP(B414,Table3[RefID],Table3[Citation])</f>
        <v>Amerson (1969)</v>
      </c>
    </row>
    <row r="415" spans="1:16" x14ac:dyDescent="0.35">
      <c r="A415" s="68">
        <v>413</v>
      </c>
      <c r="B415" s="71">
        <v>47</v>
      </c>
      <c r="C415" s="71">
        <v>11033</v>
      </c>
      <c r="D415" s="69">
        <v>3295</v>
      </c>
      <c r="E415" t="str">
        <f>INDEX(Table5[EEZ],MATCH(C415,Table5[Colony_ID],0))</f>
        <v>Marshall Islands Exclusive Economic Zone</v>
      </c>
      <c r="F415" t="str">
        <f>INDEX(Table5[Corrected Island/Colony Name],MATCH('Full Data'!C415,Table5[Colony_ID],0))</f>
        <v>Eluk Island</v>
      </c>
      <c r="G415" t="str">
        <f>INDEX(Table4[Common_Name],MATCH('Full Data'!D415,Table4[SpcRecID],0))</f>
        <v>Black Noddy</v>
      </c>
      <c r="H415" s="83" t="str">
        <f>INDEX(Data!E$2:E$6500,MATCH(A415,Data!$A$2:$A$6500,0))</f>
        <v>Confirmed</v>
      </c>
      <c r="I415" s="90">
        <f>INDEX(Data!P$2:P$6500,MATCH(A415,Data!$A$2:$A$6500,0))</f>
        <v>1984</v>
      </c>
      <c r="J415" s="90">
        <f>INDEX(Data!Q$2:Q$6500,MATCH($A415,Data!$A$2:$A$6500,0))</f>
        <v>1964</v>
      </c>
      <c r="K415" s="90">
        <f>INDEX(Data!F$2:F$6500,MATCH($A415,Data!$A$2:$A$6500,0))</f>
        <v>500</v>
      </c>
      <c r="L415" s="90">
        <f>INDEX(Data!G$2:G$6500,MATCH($A415,Data!$A$2:$A$6500,0))</f>
        <v>500</v>
      </c>
      <c r="M415" s="90">
        <f>INDEX(Data!H$2:H$6500,MATCH($A415,Data!$A$2:$A$6500,0))</f>
        <v>0</v>
      </c>
      <c r="N415" s="90">
        <f>INDEX(Data!I$2:I$6500,MATCH($A415,Data!$A$2:$A$6500,0))</f>
        <v>0</v>
      </c>
      <c r="O415" s="83" t="str">
        <f>INDEX(Data!J$2:J$6500,MATCH($A415,Data!$A$2:$A$6500,0))</f>
        <v>individuals</v>
      </c>
      <c r="P415" t="str">
        <f>_xlfn.XLOOKUP(B415,Table3[RefID],Table3[Citation])</f>
        <v>Amerson (1969)</v>
      </c>
    </row>
    <row r="416" spans="1:16" x14ac:dyDescent="0.35">
      <c r="A416" s="68">
        <v>414</v>
      </c>
      <c r="B416" s="71">
        <v>47</v>
      </c>
      <c r="C416" s="71">
        <v>11033</v>
      </c>
      <c r="D416" s="69">
        <v>3295</v>
      </c>
      <c r="E416" t="str">
        <f>INDEX(Table5[EEZ],MATCH(C416,Table5[Colony_ID],0))</f>
        <v>Marshall Islands Exclusive Economic Zone</v>
      </c>
      <c r="F416" t="str">
        <f>INDEX(Table5[Corrected Island/Colony Name],MATCH('Full Data'!C416,Table5[Colony_ID],0))</f>
        <v>Eluk Island</v>
      </c>
      <c r="G416" t="str">
        <f>INDEX(Table4[Common_Name],MATCH('Full Data'!D416,Table4[SpcRecID],0))</f>
        <v>Black Noddy</v>
      </c>
      <c r="H416" s="83" t="str">
        <f>INDEX(Data!E$2:E$6500,MATCH(A416,Data!$A$2:$A$6500,0))</f>
        <v>Confirmed</v>
      </c>
      <c r="I416" s="90">
        <f>INDEX(Data!P$2:P$6500,MATCH(A416,Data!$A$2:$A$6500,0))</f>
        <v>1984</v>
      </c>
      <c r="J416" s="90">
        <f>INDEX(Data!Q$2:Q$6500,MATCH($A416,Data!$A$2:$A$6500,0))</f>
        <v>1964</v>
      </c>
      <c r="K416" s="90">
        <f>INDEX(Data!F$2:F$6500,MATCH($A416,Data!$A$2:$A$6500,0))</f>
        <v>200</v>
      </c>
      <c r="L416" s="90">
        <f>INDEX(Data!G$2:G$6500,MATCH($A416,Data!$A$2:$A$6500,0))</f>
        <v>200</v>
      </c>
      <c r="M416" s="90">
        <f>INDEX(Data!H$2:H$6500,MATCH($A416,Data!$A$2:$A$6500,0))</f>
        <v>0</v>
      </c>
      <c r="N416" s="90">
        <f>INDEX(Data!I$2:I$6500,MATCH($A416,Data!$A$2:$A$6500,0))</f>
        <v>0</v>
      </c>
      <c r="O416" s="83" t="str">
        <f>INDEX(Data!J$2:J$6500,MATCH($A416,Data!$A$2:$A$6500,0))</f>
        <v>chicks</v>
      </c>
      <c r="P416" t="str">
        <f>_xlfn.XLOOKUP(B416,Table3[RefID],Table3[Citation])</f>
        <v>Amerson (1969)</v>
      </c>
    </row>
    <row r="417" spans="1:16" x14ac:dyDescent="0.35">
      <c r="A417" s="68">
        <v>415</v>
      </c>
      <c r="B417" s="71">
        <v>47</v>
      </c>
      <c r="C417" s="71">
        <v>11033</v>
      </c>
      <c r="D417" s="69">
        <v>3295</v>
      </c>
      <c r="E417" t="str">
        <f>INDEX(Table5[EEZ],MATCH(C417,Table5[Colony_ID],0))</f>
        <v>Marshall Islands Exclusive Economic Zone</v>
      </c>
      <c r="F417" t="str">
        <f>INDEX(Table5[Corrected Island/Colony Name],MATCH('Full Data'!C417,Table5[Colony_ID],0))</f>
        <v>Eluk Island</v>
      </c>
      <c r="G417" t="str">
        <f>INDEX(Table4[Common_Name],MATCH('Full Data'!D417,Table4[SpcRecID],0))</f>
        <v>Black Noddy</v>
      </c>
      <c r="H417" s="83" t="str">
        <f>INDEX(Data!E$2:E$6500,MATCH(A417,Data!$A$2:$A$6500,0))</f>
        <v>Confirmed</v>
      </c>
      <c r="I417" s="90">
        <f>INDEX(Data!P$2:P$6500,MATCH(A417,Data!$A$2:$A$6500,0))</f>
        <v>1984</v>
      </c>
      <c r="J417" s="90">
        <f>INDEX(Data!Q$2:Q$6500,MATCH($A417,Data!$A$2:$A$6500,0))</f>
        <v>1967</v>
      </c>
      <c r="K417" s="90">
        <f>INDEX(Data!F$2:F$6500,MATCH($A417,Data!$A$2:$A$6500,0))</f>
        <v>500</v>
      </c>
      <c r="L417" s="90">
        <f>INDEX(Data!G$2:G$6500,MATCH($A417,Data!$A$2:$A$6500,0))</f>
        <v>500</v>
      </c>
      <c r="M417" s="90">
        <f>INDEX(Data!H$2:H$6500,MATCH($A417,Data!$A$2:$A$6500,0))</f>
        <v>0</v>
      </c>
      <c r="N417" s="90">
        <f>INDEX(Data!I$2:I$6500,MATCH($A417,Data!$A$2:$A$6500,0))</f>
        <v>0</v>
      </c>
      <c r="O417" s="83" t="str">
        <f>INDEX(Data!J$2:J$6500,MATCH($A417,Data!$A$2:$A$6500,0))</f>
        <v>individuals</v>
      </c>
      <c r="P417" t="str">
        <f>_xlfn.XLOOKUP(B417,Table3[RefID],Table3[Citation])</f>
        <v>Amerson (1969)</v>
      </c>
    </row>
    <row r="418" spans="1:16" x14ac:dyDescent="0.35">
      <c r="A418" s="68">
        <v>416</v>
      </c>
      <c r="B418" s="71">
        <v>47</v>
      </c>
      <c r="C418" s="71">
        <v>11033</v>
      </c>
      <c r="D418" s="69">
        <v>3295</v>
      </c>
      <c r="E418" t="str">
        <f>INDEX(Table5[EEZ],MATCH(C418,Table5[Colony_ID],0))</f>
        <v>Marshall Islands Exclusive Economic Zone</v>
      </c>
      <c r="F418" t="str">
        <f>INDEX(Table5[Corrected Island/Colony Name],MATCH('Full Data'!C418,Table5[Colony_ID],0))</f>
        <v>Eluk Island</v>
      </c>
      <c r="G418" t="str">
        <f>INDEX(Table4[Common_Name],MATCH('Full Data'!D418,Table4[SpcRecID],0))</f>
        <v>Black Noddy</v>
      </c>
      <c r="H418" s="83" t="str">
        <f>INDEX(Data!E$2:E$6500,MATCH(A418,Data!$A$2:$A$6500,0))</f>
        <v>Confirmed</v>
      </c>
      <c r="I418" s="90">
        <f>INDEX(Data!P$2:P$6500,MATCH(A418,Data!$A$2:$A$6500,0))</f>
        <v>1984</v>
      </c>
      <c r="J418" s="90">
        <f>INDEX(Data!Q$2:Q$6500,MATCH($A418,Data!$A$2:$A$6500,0))</f>
        <v>1967</v>
      </c>
      <c r="K418" s="90">
        <f>INDEX(Data!F$2:F$6500,MATCH($A418,Data!$A$2:$A$6500,0))</f>
        <v>1</v>
      </c>
      <c r="L418" s="90">
        <f>INDEX(Data!G$2:G$6500,MATCH($A418,Data!$A$2:$A$6500,0))</f>
        <v>1</v>
      </c>
      <c r="M418" s="90">
        <f>INDEX(Data!H$2:H$6500,MATCH($A418,Data!$A$2:$A$6500,0))</f>
        <v>0</v>
      </c>
      <c r="N418" s="90">
        <f>INDEX(Data!I$2:I$6500,MATCH($A418,Data!$A$2:$A$6500,0))</f>
        <v>0</v>
      </c>
      <c r="O418" s="83" t="str">
        <f>INDEX(Data!J$2:J$6500,MATCH($A418,Data!$A$2:$A$6500,0))</f>
        <v>chicks</v>
      </c>
      <c r="P418" t="str">
        <f>_xlfn.XLOOKUP(B418,Table3[RefID],Table3[Citation])</f>
        <v>Amerson (1969)</v>
      </c>
    </row>
    <row r="419" spans="1:16" x14ac:dyDescent="0.35">
      <c r="A419" s="68">
        <v>417</v>
      </c>
      <c r="B419" s="71">
        <v>47</v>
      </c>
      <c r="C419" s="71">
        <v>11075</v>
      </c>
      <c r="D419" s="69">
        <v>3295</v>
      </c>
      <c r="E419" t="str">
        <f>INDEX(Table5[EEZ],MATCH(C419,Table5[Colony_ID],0))</f>
        <v>Marshall Islands Exclusive Economic Zone</v>
      </c>
      <c r="F419" t="str">
        <f>INDEX(Table5[Corrected Island/Colony Name],MATCH('Full Data'!C419,Table5[Colony_ID],0))</f>
        <v>Lojrong</v>
      </c>
      <c r="G419" t="str">
        <f>INDEX(Table4[Common_Name],MATCH('Full Data'!D419,Table4[SpcRecID],0))</f>
        <v>Black Noddy</v>
      </c>
      <c r="H419" s="83" t="str">
        <f>INDEX(Data!E$2:E$6500,MATCH(A419,Data!$A$2:$A$6500,0))</f>
        <v>Confirmed</v>
      </c>
      <c r="I419" s="90">
        <f>INDEX(Data!P$2:P$6500,MATCH(A419,Data!$A$2:$A$6500,0))</f>
        <v>1991</v>
      </c>
      <c r="J419" s="90">
        <f>INDEX(Data!Q$2:Q$6500,MATCH($A419,Data!$A$2:$A$6500,0))</f>
        <v>1964</v>
      </c>
      <c r="K419" s="90">
        <f>INDEX(Data!F$2:F$6500,MATCH($A419,Data!$A$2:$A$6500,0))</f>
        <v>200</v>
      </c>
      <c r="L419" s="90">
        <f>INDEX(Data!G$2:G$6500,MATCH($A419,Data!$A$2:$A$6500,0))</f>
        <v>200</v>
      </c>
      <c r="M419" s="90">
        <f>INDEX(Data!H$2:H$6500,MATCH($A419,Data!$A$2:$A$6500,0))</f>
        <v>0</v>
      </c>
      <c r="N419" s="90">
        <f>INDEX(Data!I$2:I$6500,MATCH($A419,Data!$A$2:$A$6500,0))</f>
        <v>0</v>
      </c>
      <c r="O419" s="83" t="str">
        <f>INDEX(Data!J$2:J$6500,MATCH($A419,Data!$A$2:$A$6500,0))</f>
        <v>individuals</v>
      </c>
      <c r="P419" t="str">
        <f>_xlfn.XLOOKUP(B419,Table3[RefID],Table3[Citation])</f>
        <v>Amerson (1969)</v>
      </c>
    </row>
    <row r="420" spans="1:16" x14ac:dyDescent="0.35">
      <c r="A420" s="68">
        <v>418</v>
      </c>
      <c r="B420" s="71">
        <v>47</v>
      </c>
      <c r="C420" s="71">
        <v>11075</v>
      </c>
      <c r="D420" s="69">
        <v>3295</v>
      </c>
      <c r="E420" t="str">
        <f>INDEX(Table5[EEZ],MATCH(C420,Table5[Colony_ID],0))</f>
        <v>Marshall Islands Exclusive Economic Zone</v>
      </c>
      <c r="F420" t="str">
        <f>INDEX(Table5[Corrected Island/Colony Name],MATCH('Full Data'!C420,Table5[Colony_ID],0))</f>
        <v>Lojrong</v>
      </c>
      <c r="G420" t="str">
        <f>INDEX(Table4[Common_Name],MATCH('Full Data'!D420,Table4[SpcRecID],0))</f>
        <v>Black Noddy</v>
      </c>
      <c r="H420" s="83" t="str">
        <f>INDEX(Data!E$2:E$6500,MATCH(A420,Data!$A$2:$A$6500,0))</f>
        <v>Confirmed</v>
      </c>
      <c r="I420" s="90">
        <f>INDEX(Data!P$2:P$6500,MATCH(A420,Data!$A$2:$A$6500,0))</f>
        <v>1993</v>
      </c>
      <c r="J420" s="90">
        <f>INDEX(Data!Q$2:Q$6500,MATCH($A420,Data!$A$2:$A$6500,0))</f>
        <v>1967</v>
      </c>
      <c r="K420" s="90">
        <f>INDEX(Data!F$2:F$6500,MATCH($A420,Data!$A$2:$A$6500,0))</f>
        <v>200</v>
      </c>
      <c r="L420" s="90">
        <f>INDEX(Data!G$2:G$6500,MATCH($A420,Data!$A$2:$A$6500,0))</f>
        <v>200</v>
      </c>
      <c r="M420" s="90">
        <f>INDEX(Data!H$2:H$6500,MATCH($A420,Data!$A$2:$A$6500,0))</f>
        <v>0</v>
      </c>
      <c r="N420" s="90">
        <f>INDEX(Data!I$2:I$6500,MATCH($A420,Data!$A$2:$A$6500,0))</f>
        <v>0</v>
      </c>
      <c r="O420" s="83" t="str">
        <f>INDEX(Data!J$2:J$6500,MATCH($A420,Data!$A$2:$A$6500,0))</f>
        <v>individuals</v>
      </c>
      <c r="P420" t="str">
        <f>_xlfn.XLOOKUP(B420,Table3[RefID],Table3[Citation])</f>
        <v>Amerson (1969)</v>
      </c>
    </row>
    <row r="421" spans="1:16" x14ac:dyDescent="0.35">
      <c r="A421" s="68">
        <v>419</v>
      </c>
      <c r="B421" s="71">
        <v>47</v>
      </c>
      <c r="C421" s="71">
        <v>11075</v>
      </c>
      <c r="D421" s="69">
        <v>3295</v>
      </c>
      <c r="E421" t="str">
        <f>INDEX(Table5[EEZ],MATCH(C421,Table5[Colony_ID],0))</f>
        <v>Marshall Islands Exclusive Economic Zone</v>
      </c>
      <c r="F421" t="str">
        <f>INDEX(Table5[Corrected Island/Colony Name],MATCH('Full Data'!C421,Table5[Colony_ID],0))</f>
        <v>Lojrong</v>
      </c>
      <c r="G421" t="str">
        <f>INDEX(Table4[Common_Name],MATCH('Full Data'!D421,Table4[SpcRecID],0))</f>
        <v>Black Noddy</v>
      </c>
      <c r="H421" s="83" t="str">
        <f>INDEX(Data!E$2:E$6500,MATCH(A421,Data!$A$2:$A$6500,0))</f>
        <v>Confirmed</v>
      </c>
      <c r="I421" s="90">
        <f>INDEX(Data!P$2:P$6500,MATCH(A421,Data!$A$2:$A$6500,0))</f>
        <v>1993</v>
      </c>
      <c r="J421" s="90">
        <f>INDEX(Data!Q$2:Q$6500,MATCH($A421,Data!$A$2:$A$6500,0))</f>
        <v>1967</v>
      </c>
      <c r="K421" s="90">
        <f>INDEX(Data!F$2:F$6500,MATCH($A421,Data!$A$2:$A$6500,0))</f>
        <v>1</v>
      </c>
      <c r="L421" s="90">
        <f>INDEX(Data!G$2:G$6500,MATCH($A421,Data!$A$2:$A$6500,0))</f>
        <v>1</v>
      </c>
      <c r="M421" s="90">
        <f>INDEX(Data!H$2:H$6500,MATCH($A421,Data!$A$2:$A$6500,0))</f>
        <v>0</v>
      </c>
      <c r="N421" s="90">
        <f>INDEX(Data!I$2:I$6500,MATCH($A421,Data!$A$2:$A$6500,0))</f>
        <v>0</v>
      </c>
      <c r="O421" s="83" t="str">
        <f>INDEX(Data!J$2:J$6500,MATCH($A421,Data!$A$2:$A$6500,0))</f>
        <v>chicks</v>
      </c>
      <c r="P421" t="str">
        <f>_xlfn.XLOOKUP(B421,Table3[RefID],Table3[Citation])</f>
        <v>Amerson (1969)</v>
      </c>
    </row>
    <row r="422" spans="1:16" x14ac:dyDescent="0.35">
      <c r="A422" s="68">
        <v>420</v>
      </c>
      <c r="B422" s="71">
        <v>47</v>
      </c>
      <c r="C422" s="71">
        <v>11102</v>
      </c>
      <c r="D422" s="69">
        <v>3295</v>
      </c>
      <c r="E422" t="str">
        <f>INDEX(Table5[EEZ],MATCH(C422,Table5[Colony_ID],0))</f>
        <v>Marshall Islands Exclusive Economic Zone</v>
      </c>
      <c r="F422" t="str">
        <f>INDEX(Table5[Corrected Island/Colony Name],MATCH('Full Data'!C422,Table5[Colony_ID],0))</f>
        <v>Taka Island</v>
      </c>
      <c r="G422" t="str">
        <f>INDEX(Table4[Common_Name],MATCH('Full Data'!D422,Table4[SpcRecID],0))</f>
        <v>Black Noddy</v>
      </c>
      <c r="H422" s="83" t="str">
        <f>INDEX(Data!E$2:E$6500,MATCH(A422,Data!$A$2:$A$6500,0))</f>
        <v>Data Deficient</v>
      </c>
      <c r="I422" s="90">
        <f>INDEX(Data!P$2:P$6500,MATCH(A422,Data!$A$2:$A$6500,0))</f>
        <v>1945</v>
      </c>
      <c r="J422" s="90">
        <f>INDEX(Data!Q$2:Q$6500,MATCH($A422,Data!$A$2:$A$6500,0))</f>
        <v>1964</v>
      </c>
      <c r="K422" s="90">
        <f>INDEX(Data!F$2:F$6500,MATCH($A422,Data!$A$2:$A$6500,0))</f>
        <v>75</v>
      </c>
      <c r="L422" s="90">
        <f>INDEX(Data!G$2:G$6500,MATCH($A422,Data!$A$2:$A$6500,0))</f>
        <v>100</v>
      </c>
      <c r="M422" s="90">
        <f>INDEX(Data!H$2:H$6500,MATCH($A422,Data!$A$2:$A$6500,0))</f>
        <v>0</v>
      </c>
      <c r="N422" s="90">
        <f>INDEX(Data!I$2:I$6500,MATCH($A422,Data!$A$2:$A$6500,0))</f>
        <v>0</v>
      </c>
      <c r="O422" s="83" t="str">
        <f>INDEX(Data!J$2:J$6500,MATCH($A422,Data!$A$2:$A$6500,0))</f>
        <v>individuals</v>
      </c>
      <c r="P422" t="str">
        <f>_xlfn.XLOOKUP(B422,Table3[RefID],Table3[Citation])</f>
        <v>Amerson (1969)</v>
      </c>
    </row>
    <row r="423" spans="1:16" x14ac:dyDescent="0.35">
      <c r="A423" s="68">
        <v>421</v>
      </c>
      <c r="B423" s="71">
        <v>47</v>
      </c>
      <c r="C423" s="71">
        <v>11102</v>
      </c>
      <c r="D423" s="69">
        <v>3295</v>
      </c>
      <c r="E423" t="str">
        <f>INDEX(Table5[EEZ],MATCH(C423,Table5[Colony_ID],0))</f>
        <v>Marshall Islands Exclusive Economic Zone</v>
      </c>
      <c r="F423" t="str">
        <f>INDEX(Table5[Corrected Island/Colony Name],MATCH('Full Data'!C423,Table5[Colony_ID],0))</f>
        <v>Taka Island</v>
      </c>
      <c r="G423" t="str">
        <f>INDEX(Table4[Common_Name],MATCH('Full Data'!D423,Table4[SpcRecID],0))</f>
        <v>Black Noddy</v>
      </c>
      <c r="H423" s="83" t="str">
        <f>INDEX(Data!E$2:E$6500,MATCH(A423,Data!$A$2:$A$6500,0))</f>
        <v>Confirmed</v>
      </c>
      <c r="I423" s="90">
        <f>INDEX(Data!P$2:P$6500,MATCH(A423,Data!$A$2:$A$6500,0))</f>
        <v>1994</v>
      </c>
      <c r="J423" s="90">
        <f>INDEX(Data!Q$2:Q$6500,MATCH($A423,Data!$A$2:$A$6500,0))</f>
        <v>1967</v>
      </c>
      <c r="K423" s="90">
        <f>INDEX(Data!F$2:F$6500,MATCH($A423,Data!$A$2:$A$6500,0))</f>
        <v>1</v>
      </c>
      <c r="L423" s="90">
        <f>INDEX(Data!G$2:G$6500,MATCH($A423,Data!$A$2:$A$6500,0))</f>
        <v>1</v>
      </c>
      <c r="M423" s="90">
        <f>INDEX(Data!H$2:H$6500,MATCH($A423,Data!$A$2:$A$6500,0))</f>
        <v>0</v>
      </c>
      <c r="N423" s="90">
        <f>INDEX(Data!I$2:I$6500,MATCH($A423,Data!$A$2:$A$6500,0))</f>
        <v>0</v>
      </c>
      <c r="O423" s="83" t="str">
        <f>INDEX(Data!J$2:J$6500,MATCH($A423,Data!$A$2:$A$6500,0))</f>
        <v>chicks</v>
      </c>
      <c r="P423" t="str">
        <f>_xlfn.XLOOKUP(B423,Table3[RefID],Table3[Citation])</f>
        <v>Amerson (1969)</v>
      </c>
    </row>
    <row r="424" spans="1:16" x14ac:dyDescent="0.35">
      <c r="A424" s="68">
        <v>422</v>
      </c>
      <c r="B424" s="71">
        <v>47</v>
      </c>
      <c r="C424" s="71">
        <v>11102</v>
      </c>
      <c r="D424" s="69">
        <v>3295</v>
      </c>
      <c r="E424" t="str">
        <f>INDEX(Table5[EEZ],MATCH(C424,Table5[Colony_ID],0))</f>
        <v>Marshall Islands Exclusive Economic Zone</v>
      </c>
      <c r="F424" t="str">
        <f>INDEX(Table5[Corrected Island/Colony Name],MATCH('Full Data'!C424,Table5[Colony_ID],0))</f>
        <v>Taka Island</v>
      </c>
      <c r="G424" t="str">
        <f>INDEX(Table4[Common_Name],MATCH('Full Data'!D424,Table4[SpcRecID],0))</f>
        <v>Black Noddy</v>
      </c>
      <c r="H424" s="83" t="str">
        <f>INDEX(Data!E$2:E$6500,MATCH(A424,Data!$A$2:$A$6500,0))</f>
        <v>Confirmed</v>
      </c>
      <c r="I424" s="90">
        <f>INDEX(Data!P$2:P$6500,MATCH(A424,Data!$A$2:$A$6500,0))</f>
        <v>2011</v>
      </c>
      <c r="J424" s="90">
        <f>INDEX(Data!Q$2:Q$6500,MATCH($A424,Data!$A$2:$A$6500,0))</f>
        <v>1967</v>
      </c>
      <c r="K424" s="90">
        <f>INDEX(Data!F$2:F$6500,MATCH($A424,Data!$A$2:$A$6500,0))</f>
        <v>50</v>
      </c>
      <c r="L424" s="90">
        <f>INDEX(Data!G$2:G$6500,MATCH($A424,Data!$A$2:$A$6500,0))</f>
        <v>50</v>
      </c>
      <c r="M424" s="90">
        <f>INDEX(Data!H$2:H$6500,MATCH($A424,Data!$A$2:$A$6500,0))</f>
        <v>0</v>
      </c>
      <c r="N424" s="90">
        <f>INDEX(Data!I$2:I$6500,MATCH($A424,Data!$A$2:$A$6500,0))</f>
        <v>0</v>
      </c>
      <c r="O424" s="83" t="str">
        <f>INDEX(Data!J$2:J$6500,MATCH($A424,Data!$A$2:$A$6500,0))</f>
        <v>individuals</v>
      </c>
      <c r="P424" t="str">
        <f>_xlfn.XLOOKUP(B424,Table3[RefID],Table3[Citation])</f>
        <v>Amerson (1969)</v>
      </c>
    </row>
    <row r="425" spans="1:16" x14ac:dyDescent="0.35">
      <c r="A425" s="68">
        <v>423</v>
      </c>
      <c r="B425" s="71">
        <v>47</v>
      </c>
      <c r="C425" s="71">
        <v>11107</v>
      </c>
      <c r="D425" s="69">
        <v>3295</v>
      </c>
      <c r="E425" t="str">
        <f>INDEX(Table5[EEZ],MATCH(C425,Table5[Colony_ID],0))</f>
        <v>Marshall Islands Exclusive Economic Zone</v>
      </c>
      <c r="F425" t="str">
        <f>INDEX(Table5[Corrected Island/Colony Name],MATCH('Full Data'!C425,Table5[Colony_ID],0))</f>
        <v>Waatwerik</v>
      </c>
      <c r="G425" t="str">
        <f>INDEX(Table4[Common_Name],MATCH('Full Data'!D425,Table4[SpcRecID],0))</f>
        <v>Black Noddy</v>
      </c>
      <c r="H425" s="83" t="str">
        <f>INDEX(Data!E$2:E$6500,MATCH(A425,Data!$A$2:$A$6500,0))</f>
        <v>Confirmed</v>
      </c>
      <c r="I425" s="90">
        <f>INDEX(Data!P$2:P$6500,MATCH(A425,Data!$A$2:$A$6500,0))</f>
        <v>1994</v>
      </c>
      <c r="J425" s="90">
        <f>INDEX(Data!Q$2:Q$6500,MATCH($A425,Data!$A$2:$A$6500,0))</f>
        <v>1964</v>
      </c>
      <c r="K425" s="90">
        <f>INDEX(Data!F$2:F$6500,MATCH($A425,Data!$A$2:$A$6500,0))</f>
        <v>200</v>
      </c>
      <c r="L425" s="90">
        <f>INDEX(Data!G$2:G$6500,MATCH($A425,Data!$A$2:$A$6500,0))</f>
        <v>200</v>
      </c>
      <c r="M425" s="90">
        <f>INDEX(Data!H$2:H$6500,MATCH($A425,Data!$A$2:$A$6500,0))</f>
        <v>0</v>
      </c>
      <c r="N425" s="90">
        <f>INDEX(Data!I$2:I$6500,MATCH($A425,Data!$A$2:$A$6500,0))</f>
        <v>0</v>
      </c>
      <c r="O425" s="83" t="str">
        <f>INDEX(Data!J$2:J$6500,MATCH($A425,Data!$A$2:$A$6500,0))</f>
        <v>individuals</v>
      </c>
      <c r="P425" t="str">
        <f>_xlfn.XLOOKUP(B425,Table3[RefID],Table3[Citation])</f>
        <v>Amerson (1969)</v>
      </c>
    </row>
    <row r="426" spans="1:16" x14ac:dyDescent="0.35">
      <c r="A426" s="68">
        <v>424</v>
      </c>
      <c r="B426" s="71">
        <v>47</v>
      </c>
      <c r="C426" s="71">
        <v>11025</v>
      </c>
      <c r="D426" s="69">
        <v>3295</v>
      </c>
      <c r="E426" t="str">
        <f>INDEX(Table5[EEZ],MATCH(C426,Table5[Colony_ID],0))</f>
        <v>Marshall Islands Exclusive Economic Zone</v>
      </c>
      <c r="F426" t="str">
        <f>INDEX(Table5[Corrected Island/Colony Name],MATCH('Full Data'!C426,Table5[Colony_ID],0))</f>
        <v>Bwedije</v>
      </c>
      <c r="G426" t="str">
        <f>INDEX(Table4[Common_Name],MATCH('Full Data'!D426,Table4[SpcRecID],0))</f>
        <v>Black Noddy</v>
      </c>
      <c r="H426" s="83" t="str">
        <f>INDEX(Data!E$2:E$6500,MATCH(A426,Data!$A$2:$A$6500,0))</f>
        <v>Potential Breeding</v>
      </c>
      <c r="I426" s="90">
        <f>INDEX(Data!P$2:P$6500,MATCH(A426,Data!$A$2:$A$6500,0))</f>
        <v>1880</v>
      </c>
      <c r="J426" s="90">
        <f>INDEX(Data!Q$2:Q$6500,MATCH($A426,Data!$A$2:$A$6500,0))</f>
        <v>1964</v>
      </c>
      <c r="K426" s="90">
        <f>INDEX(Data!F$2:F$6500,MATCH($A426,Data!$A$2:$A$6500,0))</f>
        <v>0</v>
      </c>
      <c r="L426" s="90">
        <f>INDEX(Data!G$2:G$6500,MATCH($A426,Data!$A$2:$A$6500,0))</f>
        <v>0</v>
      </c>
      <c r="M426" s="90">
        <f>INDEX(Data!H$2:H$6500,MATCH($A426,Data!$A$2:$A$6500,0))</f>
        <v>0</v>
      </c>
      <c r="N426" s="90">
        <f>INDEX(Data!I$2:I$6500,MATCH($A426,Data!$A$2:$A$6500,0))</f>
        <v>0</v>
      </c>
      <c r="O426" s="83">
        <f>INDEX(Data!J$2:J$6500,MATCH($A426,Data!$A$2:$A$6500,0))</f>
        <v>0</v>
      </c>
      <c r="P426" t="str">
        <f>_xlfn.XLOOKUP(B426,Table3[RefID],Table3[Citation])</f>
        <v>Amerson (1969)</v>
      </c>
    </row>
    <row r="427" spans="1:16" x14ac:dyDescent="0.35">
      <c r="A427" s="68">
        <v>425</v>
      </c>
      <c r="B427" s="71">
        <v>47</v>
      </c>
      <c r="C427" s="71">
        <v>11066</v>
      </c>
      <c r="D427" s="69">
        <v>3295</v>
      </c>
      <c r="E427" t="str">
        <f>INDEX(Table5[EEZ],MATCH(C427,Table5[Colony_ID],0))</f>
        <v>Marshall Islands Exclusive Economic Zone</v>
      </c>
      <c r="F427" t="str">
        <f>INDEX(Table5[Corrected Island/Colony Name],MATCH('Full Data'!C427,Table5[Colony_ID],0))</f>
        <v>Kamwome</v>
      </c>
      <c r="G427" t="str">
        <f>INDEX(Table4[Common_Name],MATCH('Full Data'!D427,Table4[SpcRecID],0))</f>
        <v>Black Noddy</v>
      </c>
      <c r="H427" s="83" t="str">
        <f>INDEX(Data!E$2:E$6500,MATCH(A427,Data!$A$2:$A$6500,0))</f>
        <v>Confirmed</v>
      </c>
      <c r="I427" s="90">
        <f>INDEX(Data!P$2:P$6500,MATCH(A427,Data!$A$2:$A$6500,0))</f>
        <v>1945</v>
      </c>
      <c r="J427" s="90">
        <f>INDEX(Data!Q$2:Q$6500,MATCH($A427,Data!$A$2:$A$6500,0))</f>
        <v>1964</v>
      </c>
      <c r="K427" s="90">
        <f>INDEX(Data!F$2:F$6500,MATCH($A427,Data!$A$2:$A$6500,0))</f>
        <v>100</v>
      </c>
      <c r="L427" s="90">
        <f>INDEX(Data!G$2:G$6500,MATCH($A427,Data!$A$2:$A$6500,0))</f>
        <v>100</v>
      </c>
      <c r="M427" s="90">
        <f>INDEX(Data!H$2:H$6500,MATCH($A427,Data!$A$2:$A$6500,0))</f>
        <v>0</v>
      </c>
      <c r="N427" s="90">
        <f>INDEX(Data!I$2:I$6500,MATCH($A427,Data!$A$2:$A$6500,0))</f>
        <v>0</v>
      </c>
      <c r="O427" s="83" t="str">
        <f>INDEX(Data!J$2:J$6500,MATCH($A427,Data!$A$2:$A$6500,0))</f>
        <v>individuals</v>
      </c>
      <c r="P427" t="str">
        <f>_xlfn.XLOOKUP(B427,Table3[RefID],Table3[Citation])</f>
        <v>Amerson (1969)</v>
      </c>
    </row>
    <row r="428" spans="1:16" x14ac:dyDescent="0.35">
      <c r="A428" s="68">
        <v>426</v>
      </c>
      <c r="B428" s="71">
        <v>47</v>
      </c>
      <c r="C428" s="71">
        <v>11066</v>
      </c>
      <c r="D428" s="69">
        <v>3295</v>
      </c>
      <c r="E428" t="str">
        <f>INDEX(Table5[EEZ],MATCH(C428,Table5[Colony_ID],0))</f>
        <v>Marshall Islands Exclusive Economic Zone</v>
      </c>
      <c r="F428" t="str">
        <f>INDEX(Table5[Corrected Island/Colony Name],MATCH('Full Data'!C428,Table5[Colony_ID],0))</f>
        <v>Kamwome</v>
      </c>
      <c r="G428" t="str">
        <f>INDEX(Table4[Common_Name],MATCH('Full Data'!D428,Table4[SpcRecID],0))</f>
        <v>Black Noddy</v>
      </c>
      <c r="H428" s="83" t="str">
        <f>INDEX(Data!E$2:E$6500,MATCH(A428,Data!$A$2:$A$6500,0))</f>
        <v>Probable</v>
      </c>
      <c r="I428" s="90">
        <f>INDEX(Data!P$2:P$6500,MATCH(A428,Data!$A$2:$A$6500,0))</f>
        <v>2011</v>
      </c>
      <c r="J428" s="90">
        <f>INDEX(Data!Q$2:Q$6500,MATCH($A428,Data!$A$2:$A$6500,0))</f>
        <v>1952</v>
      </c>
      <c r="K428" s="90">
        <f>INDEX(Data!F$2:F$6500,MATCH($A428,Data!$A$2:$A$6500,0))</f>
        <v>0</v>
      </c>
      <c r="L428" s="90">
        <f>INDEX(Data!G$2:G$6500,MATCH($A428,Data!$A$2:$A$6500,0))</f>
        <v>0</v>
      </c>
      <c r="M428" s="90">
        <f>INDEX(Data!H$2:H$6500,MATCH($A428,Data!$A$2:$A$6500,0))</f>
        <v>0</v>
      </c>
      <c r="N428" s="90">
        <f>INDEX(Data!I$2:I$6500,MATCH($A428,Data!$A$2:$A$6500,0))</f>
        <v>0</v>
      </c>
      <c r="O428" s="83">
        <f>INDEX(Data!J$2:J$6500,MATCH($A428,Data!$A$2:$A$6500,0))</f>
        <v>0</v>
      </c>
      <c r="P428" t="str">
        <f>_xlfn.XLOOKUP(B428,Table3[RefID],Table3[Citation])</f>
        <v>Amerson (1969)</v>
      </c>
    </row>
    <row r="429" spans="1:16" x14ac:dyDescent="0.35">
      <c r="A429" s="68">
        <v>427</v>
      </c>
      <c r="B429" s="71">
        <v>47</v>
      </c>
      <c r="C429" s="71">
        <v>11089</v>
      </c>
      <c r="D429" s="69">
        <v>3295</v>
      </c>
      <c r="E429" t="str">
        <f>INDEX(Table5[EEZ],MATCH(C429,Table5[Colony_ID],0))</f>
        <v>Marshall Islands Exclusive Economic Zone</v>
      </c>
      <c r="F429" t="str">
        <f>INDEX(Table5[Corrected Island/Colony Name],MATCH('Full Data'!C429,Table5[Colony_ID],0))</f>
        <v>North</v>
      </c>
      <c r="G429" t="str">
        <f>INDEX(Table4[Common_Name],MATCH('Full Data'!D429,Table4[SpcRecID],0))</f>
        <v>Black Noddy</v>
      </c>
      <c r="H429" s="83" t="str">
        <f>INDEX(Data!E$2:E$6500,MATCH(A429,Data!$A$2:$A$6500,0))</f>
        <v>Probable</v>
      </c>
      <c r="I429" s="90">
        <f>INDEX(Data!P$2:P$6500,MATCH(A429,Data!$A$2:$A$6500,0))</f>
        <v>1945</v>
      </c>
      <c r="J429" s="90">
        <f>INDEX(Data!Q$2:Q$6500,MATCH($A429,Data!$A$2:$A$6500,0))</f>
        <v>1952</v>
      </c>
      <c r="K429" s="90">
        <f>INDEX(Data!F$2:F$6500,MATCH($A429,Data!$A$2:$A$6500,0))</f>
        <v>0</v>
      </c>
      <c r="L429" s="90">
        <f>INDEX(Data!G$2:G$6500,MATCH($A429,Data!$A$2:$A$6500,0))</f>
        <v>0</v>
      </c>
      <c r="M429" s="90">
        <f>INDEX(Data!H$2:H$6500,MATCH($A429,Data!$A$2:$A$6500,0))</f>
        <v>0</v>
      </c>
      <c r="N429" s="90">
        <f>INDEX(Data!I$2:I$6500,MATCH($A429,Data!$A$2:$A$6500,0))</f>
        <v>0</v>
      </c>
      <c r="O429" s="83">
        <f>INDEX(Data!J$2:J$6500,MATCH($A429,Data!$A$2:$A$6500,0))</f>
        <v>0</v>
      </c>
      <c r="P429" t="str">
        <f>_xlfn.XLOOKUP(B429,Table3[RefID],Table3[Citation])</f>
        <v>Amerson (1969)</v>
      </c>
    </row>
    <row r="430" spans="1:16" x14ac:dyDescent="0.35">
      <c r="A430" s="68">
        <v>428</v>
      </c>
      <c r="B430" s="71">
        <v>47</v>
      </c>
      <c r="C430" s="71">
        <v>11089</v>
      </c>
      <c r="D430" s="69">
        <v>3295</v>
      </c>
      <c r="E430" t="str">
        <f>INDEX(Table5[EEZ],MATCH(C430,Table5[Colony_ID],0))</f>
        <v>Marshall Islands Exclusive Economic Zone</v>
      </c>
      <c r="F430" t="str">
        <f>INDEX(Table5[Corrected Island/Colony Name],MATCH('Full Data'!C430,Table5[Colony_ID],0))</f>
        <v>North</v>
      </c>
      <c r="G430" t="str">
        <f>INDEX(Table4[Common_Name],MATCH('Full Data'!D430,Table4[SpcRecID],0))</f>
        <v>Black Noddy</v>
      </c>
      <c r="H430" s="83" t="str">
        <f>INDEX(Data!E$2:E$6500,MATCH(A430,Data!$A$2:$A$6500,0))</f>
        <v>Probable</v>
      </c>
      <c r="I430" s="90">
        <f>INDEX(Data!P$2:P$6500,MATCH(A430,Data!$A$2:$A$6500,0))</f>
        <v>1945</v>
      </c>
      <c r="J430" s="90">
        <f>INDEX(Data!Q$2:Q$6500,MATCH($A430,Data!$A$2:$A$6500,0))</f>
        <v>1964</v>
      </c>
      <c r="K430" s="90">
        <f>INDEX(Data!F$2:F$6500,MATCH($A430,Data!$A$2:$A$6500,0))</f>
        <v>0</v>
      </c>
      <c r="L430" s="90">
        <f>INDEX(Data!G$2:G$6500,MATCH($A430,Data!$A$2:$A$6500,0))</f>
        <v>0</v>
      </c>
      <c r="M430" s="90">
        <f>INDEX(Data!H$2:H$6500,MATCH($A430,Data!$A$2:$A$6500,0))</f>
        <v>0</v>
      </c>
      <c r="N430" s="90">
        <f>INDEX(Data!I$2:I$6500,MATCH($A430,Data!$A$2:$A$6500,0))</f>
        <v>0</v>
      </c>
      <c r="O430" s="83">
        <f>INDEX(Data!J$2:J$6500,MATCH($A430,Data!$A$2:$A$6500,0))</f>
        <v>0</v>
      </c>
      <c r="P430" t="str">
        <f>_xlfn.XLOOKUP(B430,Table3[RefID],Table3[Citation])</f>
        <v>Amerson (1969)</v>
      </c>
    </row>
    <row r="431" spans="1:16" x14ac:dyDescent="0.35">
      <c r="A431" s="68">
        <v>429</v>
      </c>
      <c r="B431" s="71">
        <v>47</v>
      </c>
      <c r="C431" s="71">
        <v>11099</v>
      </c>
      <c r="D431" s="69">
        <v>3295</v>
      </c>
      <c r="E431" t="str">
        <f>INDEX(Table5[EEZ],MATCH(C431,Table5[Colony_ID],0))</f>
        <v>Marshall Islands Exclusive Economic Zone</v>
      </c>
      <c r="F431" t="str">
        <f>INDEX(Table5[Corrected Island/Colony Name],MATCH('Full Data'!C431,Table5[Colony_ID],0))</f>
        <v>Sibylla</v>
      </c>
      <c r="G431" t="str">
        <f>INDEX(Table4[Common_Name],MATCH('Full Data'!D431,Table4[SpcRecID],0))</f>
        <v>Black Noddy</v>
      </c>
      <c r="H431" s="83" t="str">
        <f>INDEX(Data!E$2:E$6500,MATCH(A431,Data!$A$2:$A$6500,0))</f>
        <v>Confirmed</v>
      </c>
      <c r="I431" s="90">
        <f>INDEX(Data!P$2:P$6500,MATCH(A431,Data!$A$2:$A$6500,0))</f>
        <v>1998</v>
      </c>
      <c r="J431" s="90">
        <f>INDEX(Data!Q$2:Q$6500,MATCH($A431,Data!$A$2:$A$6500,0))</f>
        <v>1964</v>
      </c>
      <c r="K431" s="90">
        <f>INDEX(Data!F$2:F$6500,MATCH($A431,Data!$A$2:$A$6500,0))</f>
        <v>25</v>
      </c>
      <c r="L431" s="90">
        <f>INDEX(Data!G$2:G$6500,MATCH($A431,Data!$A$2:$A$6500,0))</f>
        <v>25</v>
      </c>
      <c r="M431" s="90">
        <f>INDEX(Data!H$2:H$6500,MATCH($A431,Data!$A$2:$A$6500,0))</f>
        <v>0</v>
      </c>
      <c r="N431" s="90">
        <f>INDEX(Data!I$2:I$6500,MATCH($A431,Data!$A$2:$A$6500,0))</f>
        <v>0</v>
      </c>
      <c r="O431" s="83" t="str">
        <f>INDEX(Data!J$2:J$6500,MATCH($A431,Data!$A$2:$A$6500,0))</f>
        <v>individuals</v>
      </c>
      <c r="P431" t="str">
        <f>_xlfn.XLOOKUP(B431,Table3[RefID],Table3[Citation])</f>
        <v>Amerson (1969)</v>
      </c>
    </row>
    <row r="432" spans="1:16" x14ac:dyDescent="0.35">
      <c r="A432" s="68">
        <v>430</v>
      </c>
      <c r="B432" s="71">
        <v>47</v>
      </c>
      <c r="C432" s="71">
        <v>11099</v>
      </c>
      <c r="D432" s="69">
        <v>3295</v>
      </c>
      <c r="E432" t="str">
        <f>INDEX(Table5[EEZ],MATCH(C432,Table5[Colony_ID],0))</f>
        <v>Marshall Islands Exclusive Economic Zone</v>
      </c>
      <c r="F432" t="str">
        <f>INDEX(Table5[Corrected Island/Colony Name],MATCH('Full Data'!C432,Table5[Colony_ID],0))</f>
        <v>Sibylla</v>
      </c>
      <c r="G432" t="str">
        <f>INDEX(Table4[Common_Name],MATCH('Full Data'!D432,Table4[SpcRecID],0))</f>
        <v>Black Noddy</v>
      </c>
      <c r="H432" s="83" t="str">
        <f>INDEX(Data!E$2:E$6500,MATCH(A432,Data!$A$2:$A$6500,0))</f>
        <v>Confirmed</v>
      </c>
      <c r="I432" s="90">
        <f>INDEX(Data!P$2:P$6500,MATCH(A432,Data!$A$2:$A$6500,0))</f>
        <v>1998</v>
      </c>
      <c r="J432" s="90">
        <f>INDEX(Data!Q$2:Q$6500,MATCH($A432,Data!$A$2:$A$6500,0))</f>
        <v>1967</v>
      </c>
      <c r="K432" s="90">
        <f>INDEX(Data!F$2:F$6500,MATCH($A432,Data!$A$2:$A$6500,0))</f>
        <v>50</v>
      </c>
      <c r="L432" s="90">
        <f>INDEX(Data!G$2:G$6500,MATCH($A432,Data!$A$2:$A$6500,0))</f>
        <v>50</v>
      </c>
      <c r="M432" s="90">
        <f>INDEX(Data!H$2:H$6500,MATCH($A432,Data!$A$2:$A$6500,0))</f>
        <v>0</v>
      </c>
      <c r="N432" s="90">
        <f>INDEX(Data!I$2:I$6500,MATCH($A432,Data!$A$2:$A$6500,0))</f>
        <v>0</v>
      </c>
      <c r="O432" s="83" t="str">
        <f>INDEX(Data!J$2:J$6500,MATCH($A432,Data!$A$2:$A$6500,0))</f>
        <v>individuals</v>
      </c>
      <c r="P432" t="str">
        <f>_xlfn.XLOOKUP(B432,Table3[RefID],Table3[Citation])</f>
        <v>Amerson (1969)</v>
      </c>
    </row>
    <row r="433" spans="1:16" x14ac:dyDescent="0.35">
      <c r="A433" s="68">
        <v>431</v>
      </c>
      <c r="B433" s="71">
        <v>47</v>
      </c>
      <c r="C433" s="71">
        <v>11099</v>
      </c>
      <c r="D433" s="69">
        <v>3295</v>
      </c>
      <c r="E433" t="str">
        <f>INDEX(Table5[EEZ],MATCH(C433,Table5[Colony_ID],0))</f>
        <v>Marshall Islands Exclusive Economic Zone</v>
      </c>
      <c r="F433" t="str">
        <f>INDEX(Table5[Corrected Island/Colony Name],MATCH('Full Data'!C433,Table5[Colony_ID],0))</f>
        <v>Sibylla</v>
      </c>
      <c r="G433" t="str">
        <f>INDEX(Table4[Common_Name],MATCH('Full Data'!D433,Table4[SpcRecID],0))</f>
        <v>Black Noddy</v>
      </c>
      <c r="H433" s="83" t="str">
        <f>INDEX(Data!E$2:E$6500,MATCH(A433,Data!$A$2:$A$6500,0))</f>
        <v>Probable</v>
      </c>
      <c r="I433" s="90">
        <f>INDEX(Data!P$2:P$6500,MATCH(A433,Data!$A$2:$A$6500,0))</f>
        <v>1998</v>
      </c>
      <c r="J433" s="90">
        <f>INDEX(Data!Q$2:Q$6500,MATCH($A433,Data!$A$2:$A$6500,0))</f>
        <v>1952</v>
      </c>
      <c r="K433" s="90">
        <f>INDEX(Data!F$2:F$6500,MATCH($A433,Data!$A$2:$A$6500,0))</f>
        <v>0</v>
      </c>
      <c r="L433" s="90">
        <f>INDEX(Data!G$2:G$6500,MATCH($A433,Data!$A$2:$A$6500,0))</f>
        <v>0</v>
      </c>
      <c r="M433" s="90">
        <f>INDEX(Data!H$2:H$6500,MATCH($A433,Data!$A$2:$A$6500,0))</f>
        <v>0</v>
      </c>
      <c r="N433" s="90">
        <f>INDEX(Data!I$2:I$6500,MATCH($A433,Data!$A$2:$A$6500,0))</f>
        <v>0</v>
      </c>
      <c r="O433" s="83">
        <f>INDEX(Data!J$2:J$6500,MATCH($A433,Data!$A$2:$A$6500,0))</f>
        <v>0</v>
      </c>
      <c r="P433" t="str">
        <f>_xlfn.XLOOKUP(B433,Table3[RefID],Table3[Citation])</f>
        <v>Amerson (1969)</v>
      </c>
    </row>
    <row r="434" spans="1:16" x14ac:dyDescent="0.35">
      <c r="A434" s="68">
        <v>432</v>
      </c>
      <c r="B434" s="71">
        <v>47</v>
      </c>
      <c r="C434" s="71">
        <v>11038</v>
      </c>
      <c r="D434" s="69">
        <v>3268</v>
      </c>
      <c r="E434" t="str">
        <f>INDEX(Table5[EEZ],MATCH(C434,Table5[Colony_ID],0))</f>
        <v>Marshall Islands Exclusive Economic Zone</v>
      </c>
      <c r="F434" t="str">
        <f>INDEX(Table5[Corrected Island/Colony Name],MATCH('Full Data'!C434,Table5[Colony_ID],0))</f>
        <v>Enibuk</v>
      </c>
      <c r="G434" t="str">
        <f>INDEX(Table4[Common_Name],MATCH('Full Data'!D434,Table4[SpcRecID],0))</f>
        <v>Black-naped Tern</v>
      </c>
      <c r="H434" s="83" t="str">
        <f>INDEX(Data!E$2:E$6500,MATCH(A434,Data!$A$2:$A$6500,0))</f>
        <v>Data Deficient</v>
      </c>
      <c r="I434" s="90">
        <f>INDEX(Data!P$2:P$6500,MATCH(A434,Data!$A$2:$A$6500,0))</f>
        <v>1967</v>
      </c>
      <c r="J434" s="90">
        <f>INDEX(Data!Q$2:Q$6500,MATCH($A434,Data!$A$2:$A$6500,0))</f>
        <v>1967</v>
      </c>
      <c r="K434" s="90">
        <f>INDEX(Data!F$2:F$6500,MATCH($A434,Data!$A$2:$A$6500,0))</f>
        <v>6</v>
      </c>
      <c r="L434" s="90">
        <f>INDEX(Data!G$2:G$6500,MATCH($A434,Data!$A$2:$A$6500,0))</f>
        <v>6</v>
      </c>
      <c r="M434" s="90">
        <f>INDEX(Data!H$2:H$6500,MATCH($A434,Data!$A$2:$A$6500,0))</f>
        <v>0</v>
      </c>
      <c r="N434" s="90">
        <f>INDEX(Data!I$2:I$6500,MATCH($A434,Data!$A$2:$A$6500,0))</f>
        <v>0</v>
      </c>
      <c r="O434" s="83" t="str">
        <f>INDEX(Data!J$2:J$6500,MATCH($A434,Data!$A$2:$A$6500,0))</f>
        <v>individuals</v>
      </c>
      <c r="P434" t="str">
        <f>_xlfn.XLOOKUP(B434,Table3[RefID],Table3[Citation])</f>
        <v>Amerson (1969)</v>
      </c>
    </row>
    <row r="435" spans="1:16" x14ac:dyDescent="0.35">
      <c r="A435" s="68">
        <v>433</v>
      </c>
      <c r="B435" s="71">
        <v>47</v>
      </c>
      <c r="C435" s="71">
        <v>11040</v>
      </c>
      <c r="D435" s="69">
        <v>3268</v>
      </c>
      <c r="E435" t="str">
        <f>INDEX(Table5[EEZ],MATCH(C435,Table5[Colony_ID],0))</f>
        <v>Marshall Islands Exclusive Economic Zone</v>
      </c>
      <c r="F435" t="str">
        <f>INDEX(Table5[Corrected Island/Colony Name],MATCH('Full Data'!C435,Table5[Colony_ID],0))</f>
        <v>Eniuetakku Island</v>
      </c>
      <c r="G435" t="str">
        <f>INDEX(Table4[Common_Name],MATCH('Full Data'!D435,Table4[SpcRecID],0))</f>
        <v>Black-naped Tern</v>
      </c>
      <c r="H435" s="83" t="str">
        <f>INDEX(Data!E$2:E$6500,MATCH(A435,Data!$A$2:$A$6500,0))</f>
        <v>Data Deficient</v>
      </c>
      <c r="I435" s="90">
        <f>INDEX(Data!P$2:P$6500,MATCH(A435,Data!$A$2:$A$6500,0))</f>
        <v>1967</v>
      </c>
      <c r="J435" s="90">
        <f>INDEX(Data!Q$2:Q$6500,MATCH($A435,Data!$A$2:$A$6500,0))</f>
        <v>1967</v>
      </c>
      <c r="K435" s="90">
        <f>INDEX(Data!F$2:F$6500,MATCH($A435,Data!$A$2:$A$6500,0))</f>
        <v>3</v>
      </c>
      <c r="L435" s="90">
        <f>INDEX(Data!G$2:G$6500,MATCH($A435,Data!$A$2:$A$6500,0))</f>
        <v>3</v>
      </c>
      <c r="M435" s="90">
        <f>INDEX(Data!H$2:H$6500,MATCH($A435,Data!$A$2:$A$6500,0))</f>
        <v>0</v>
      </c>
      <c r="N435" s="90">
        <f>INDEX(Data!I$2:I$6500,MATCH($A435,Data!$A$2:$A$6500,0))</f>
        <v>0</v>
      </c>
      <c r="O435" s="83" t="str">
        <f>INDEX(Data!J$2:J$6500,MATCH($A435,Data!$A$2:$A$6500,0))</f>
        <v>individuals</v>
      </c>
      <c r="P435" t="str">
        <f>_xlfn.XLOOKUP(B435,Table3[RefID],Table3[Citation])</f>
        <v>Amerson (1969)</v>
      </c>
    </row>
    <row r="436" spans="1:16" x14ac:dyDescent="0.35">
      <c r="A436" s="68">
        <v>434</v>
      </c>
      <c r="B436" s="71">
        <v>47</v>
      </c>
      <c r="C436" s="71">
        <v>11095</v>
      </c>
      <c r="D436" s="69">
        <v>3268</v>
      </c>
      <c r="E436" t="str">
        <f>INDEX(Table5[EEZ],MATCH(C436,Table5[Colony_ID],0))</f>
        <v>Marshall Islands Exclusive Economic Zone</v>
      </c>
      <c r="F436" t="str">
        <f>INDEX(Table5[Corrected Island/Colony Name],MATCH('Full Data'!C436,Table5[Colony_ID],0))</f>
        <v>Ribinouri Island</v>
      </c>
      <c r="G436" t="str">
        <f>INDEX(Table4[Common_Name],MATCH('Full Data'!D436,Table4[SpcRecID],0))</f>
        <v>Black-naped Tern</v>
      </c>
      <c r="H436" s="83" t="str">
        <f>INDEX(Data!E$2:E$6500,MATCH(A436,Data!$A$2:$A$6500,0))</f>
        <v>Data Deficient</v>
      </c>
      <c r="I436" s="90">
        <f>INDEX(Data!P$2:P$6500,MATCH(A436,Data!$A$2:$A$6500,0))</f>
        <v>1967</v>
      </c>
      <c r="J436" s="90">
        <f>INDEX(Data!Q$2:Q$6500,MATCH($A436,Data!$A$2:$A$6500,0))</f>
        <v>1967</v>
      </c>
      <c r="K436" s="90">
        <f>INDEX(Data!F$2:F$6500,MATCH($A436,Data!$A$2:$A$6500,0))</f>
        <v>5</v>
      </c>
      <c r="L436" s="90">
        <f>INDEX(Data!G$2:G$6500,MATCH($A436,Data!$A$2:$A$6500,0))</f>
        <v>5</v>
      </c>
      <c r="M436" s="90">
        <f>INDEX(Data!H$2:H$6500,MATCH($A436,Data!$A$2:$A$6500,0))</f>
        <v>0</v>
      </c>
      <c r="N436" s="90">
        <f>INDEX(Data!I$2:I$6500,MATCH($A436,Data!$A$2:$A$6500,0))</f>
        <v>0</v>
      </c>
      <c r="O436" s="83" t="str">
        <f>INDEX(Data!J$2:J$6500,MATCH($A436,Data!$A$2:$A$6500,0))</f>
        <v>individuals</v>
      </c>
      <c r="P436" t="str">
        <f>_xlfn.XLOOKUP(B436,Table3[RefID],Table3[Citation])</f>
        <v>Amerson (1969)</v>
      </c>
    </row>
    <row r="437" spans="1:16" x14ac:dyDescent="0.35">
      <c r="A437" s="68">
        <v>435</v>
      </c>
      <c r="B437" s="71">
        <v>47</v>
      </c>
      <c r="C437" s="69">
        <v>9002</v>
      </c>
      <c r="D437" s="69">
        <v>3268</v>
      </c>
      <c r="E437" t="str">
        <f>INDEX(Table5[EEZ],MATCH(C437,Table5[Colony_ID],0))</f>
        <v>Kiribati Exclusive Economic Zone</v>
      </c>
      <c r="F437" t="str">
        <f>INDEX(Table5[Corrected Island/Colony Name],MATCH('Full Data'!C437,Table5[Colony_ID],0))</f>
        <v>Aranuk Atoll</v>
      </c>
      <c r="G437" t="str">
        <f>INDEX(Table4[Common_Name],MATCH('Full Data'!D437,Table4[SpcRecID],0))</f>
        <v>Black-naped Tern</v>
      </c>
      <c r="H437" s="83" t="str">
        <f>INDEX(Data!E$2:E$6500,MATCH(A437,Data!$A$2:$A$6500,0))</f>
        <v>Potential Breeding</v>
      </c>
      <c r="I437" s="90">
        <f>INDEX(Data!P$2:P$6500,MATCH(A437,Data!$A$2:$A$6500,0))</f>
        <v>1964</v>
      </c>
      <c r="J437" s="90">
        <f>INDEX(Data!Q$2:Q$6500,MATCH($A437,Data!$A$2:$A$6500,0))</f>
        <v>1964</v>
      </c>
      <c r="K437" s="90">
        <f>INDEX(Data!F$2:F$6500,MATCH($A437,Data!$A$2:$A$6500,0))</f>
        <v>4</v>
      </c>
      <c r="L437" s="90">
        <f>INDEX(Data!G$2:G$6500,MATCH($A437,Data!$A$2:$A$6500,0))</f>
        <v>4</v>
      </c>
      <c r="M437" s="90">
        <f>INDEX(Data!H$2:H$6500,MATCH($A437,Data!$A$2:$A$6500,0))</f>
        <v>0</v>
      </c>
      <c r="N437" s="90">
        <f>INDEX(Data!I$2:I$6500,MATCH($A437,Data!$A$2:$A$6500,0))</f>
        <v>0</v>
      </c>
      <c r="O437" s="83" t="str">
        <f>INDEX(Data!J$2:J$6500,MATCH($A437,Data!$A$2:$A$6500,0))</f>
        <v>individuals</v>
      </c>
      <c r="P437" t="str">
        <f>_xlfn.XLOOKUP(B437,Table3[RefID],Table3[Citation])</f>
        <v>Amerson (1969)</v>
      </c>
    </row>
    <row r="438" spans="1:16" x14ac:dyDescent="0.35">
      <c r="A438" s="68">
        <v>436</v>
      </c>
      <c r="B438" s="71">
        <v>47</v>
      </c>
      <c r="C438" s="71">
        <v>11002</v>
      </c>
      <c r="D438" s="69">
        <v>3268</v>
      </c>
      <c r="E438" t="str">
        <f>INDEX(Table5[EEZ],MATCH(C438,Table5[Colony_ID],0))</f>
        <v>Marshall Islands Exclusive Economic Zone</v>
      </c>
      <c r="F438" t="str">
        <f>INDEX(Table5[Corrected Island/Colony Name],MATCH('Full Data'!C438,Table5[Colony_ID],0))</f>
        <v>Almani</v>
      </c>
      <c r="G438" t="str">
        <f>INDEX(Table4[Common_Name],MATCH('Full Data'!D438,Table4[SpcRecID],0))</f>
        <v>Black-naped Tern</v>
      </c>
      <c r="H438" s="83" t="str">
        <f>INDEX(Data!E$2:E$6500,MATCH(A438,Data!$A$2:$A$6500,0))</f>
        <v>Data Deficient</v>
      </c>
      <c r="I438" s="90">
        <f>INDEX(Data!P$2:P$6500,MATCH(A438,Data!$A$2:$A$6500,0))</f>
        <v>1964</v>
      </c>
      <c r="J438" s="90">
        <f>INDEX(Data!Q$2:Q$6500,MATCH($A438,Data!$A$2:$A$6500,0))</f>
        <v>1964</v>
      </c>
      <c r="K438" s="90">
        <f>INDEX(Data!F$2:F$6500,MATCH($A438,Data!$A$2:$A$6500,0))</f>
        <v>20</v>
      </c>
      <c r="L438" s="90">
        <f>INDEX(Data!G$2:G$6500,MATCH($A438,Data!$A$2:$A$6500,0))</f>
        <v>20</v>
      </c>
      <c r="M438" s="90">
        <f>INDEX(Data!H$2:H$6500,MATCH($A438,Data!$A$2:$A$6500,0))</f>
        <v>0</v>
      </c>
      <c r="N438" s="90">
        <f>INDEX(Data!I$2:I$6500,MATCH($A438,Data!$A$2:$A$6500,0))</f>
        <v>0</v>
      </c>
      <c r="O438" s="83" t="str">
        <f>INDEX(Data!J$2:J$6500,MATCH($A438,Data!$A$2:$A$6500,0))</f>
        <v>individuals</v>
      </c>
      <c r="P438" t="str">
        <f>_xlfn.XLOOKUP(B438,Table3[RefID],Table3[Citation])</f>
        <v>Amerson (1969)</v>
      </c>
    </row>
    <row r="439" spans="1:16" x14ac:dyDescent="0.35">
      <c r="A439" s="68">
        <v>437</v>
      </c>
      <c r="B439" s="71">
        <v>47</v>
      </c>
      <c r="C439" s="71">
        <v>11012</v>
      </c>
      <c r="D439" s="69">
        <v>3268</v>
      </c>
      <c r="E439" t="str">
        <f>INDEX(Table5[EEZ],MATCH(C439,Table5[Colony_ID],0))</f>
        <v>Marshall Islands Exclusive Economic Zone</v>
      </c>
      <c r="F439" t="str">
        <f>INDEX(Table5[Corrected Island/Colony Name],MATCH('Full Data'!C439,Table5[Colony_ID],0))</f>
        <v>Bikar Island</v>
      </c>
      <c r="G439" t="str">
        <f>INDEX(Table4[Common_Name],MATCH('Full Data'!D439,Table4[SpcRecID],0))</f>
        <v>Black-naped Tern</v>
      </c>
      <c r="H439" s="83" t="str">
        <f>INDEX(Data!E$2:E$6500,MATCH(A439,Data!$A$2:$A$6500,0))</f>
        <v>Data Deficient</v>
      </c>
      <c r="I439" s="90">
        <f>INDEX(Data!P$2:P$6500,MATCH(A439,Data!$A$2:$A$6500,0))</f>
        <v>1967</v>
      </c>
      <c r="J439" s="90">
        <f>INDEX(Data!Q$2:Q$6500,MATCH($A439,Data!$A$2:$A$6500,0))</f>
        <v>1967</v>
      </c>
      <c r="K439" s="90">
        <f>INDEX(Data!F$2:F$6500,MATCH($A439,Data!$A$2:$A$6500,0))</f>
        <v>3</v>
      </c>
      <c r="L439" s="90">
        <f>INDEX(Data!G$2:G$6500,MATCH($A439,Data!$A$2:$A$6500,0))</f>
        <v>3</v>
      </c>
      <c r="M439" s="90">
        <f>INDEX(Data!H$2:H$6500,MATCH($A439,Data!$A$2:$A$6500,0))</f>
        <v>0</v>
      </c>
      <c r="N439" s="90">
        <f>INDEX(Data!I$2:I$6500,MATCH($A439,Data!$A$2:$A$6500,0))</f>
        <v>0</v>
      </c>
      <c r="O439" s="83" t="str">
        <f>INDEX(Data!J$2:J$6500,MATCH($A439,Data!$A$2:$A$6500,0))</f>
        <v>individuals</v>
      </c>
      <c r="P439" t="str">
        <f>_xlfn.XLOOKUP(B439,Table3[RefID],Table3[Citation])</f>
        <v>Amerson (1969)</v>
      </c>
    </row>
    <row r="440" spans="1:16" x14ac:dyDescent="0.35">
      <c r="A440" s="68">
        <v>438</v>
      </c>
      <c r="B440" s="71">
        <v>47</v>
      </c>
      <c r="C440" s="71">
        <v>11054</v>
      </c>
      <c r="D440" s="69">
        <v>3268</v>
      </c>
      <c r="E440" t="str">
        <f>INDEX(Table5[EEZ],MATCH(C440,Table5[Colony_ID],0))</f>
        <v>Marshall Islands Exclusive Economic Zone</v>
      </c>
      <c r="F440" t="str">
        <f>INDEX(Table5[Corrected Island/Colony Name],MATCH('Full Data'!C440,Table5[Colony_ID],0))</f>
        <v>Jaboero</v>
      </c>
      <c r="G440" t="str">
        <f>INDEX(Table4[Common_Name],MATCH('Full Data'!D440,Table4[SpcRecID],0))</f>
        <v>Black-naped Tern</v>
      </c>
      <c r="H440" s="83" t="str">
        <f>INDEX(Data!E$2:E$6500,MATCH(A440,Data!$A$2:$A$6500,0))</f>
        <v>Data Deficient</v>
      </c>
      <c r="I440" s="90">
        <f>INDEX(Data!P$2:P$6500,MATCH(A440,Data!$A$2:$A$6500,0))</f>
        <v>1964</v>
      </c>
      <c r="J440" s="90">
        <f>INDEX(Data!Q$2:Q$6500,MATCH($A440,Data!$A$2:$A$6500,0))</f>
        <v>1964</v>
      </c>
      <c r="K440" s="90">
        <f>INDEX(Data!F$2:F$6500,MATCH($A440,Data!$A$2:$A$6500,0))</f>
        <v>4</v>
      </c>
      <c r="L440" s="90">
        <f>INDEX(Data!G$2:G$6500,MATCH($A440,Data!$A$2:$A$6500,0))</f>
        <v>4</v>
      </c>
      <c r="M440" s="90">
        <f>INDEX(Data!H$2:H$6500,MATCH($A440,Data!$A$2:$A$6500,0))</f>
        <v>0</v>
      </c>
      <c r="N440" s="90">
        <f>INDEX(Data!I$2:I$6500,MATCH($A440,Data!$A$2:$A$6500,0))</f>
        <v>0</v>
      </c>
      <c r="O440" s="83" t="str">
        <f>INDEX(Data!J$2:J$6500,MATCH($A440,Data!$A$2:$A$6500,0))</f>
        <v>individuals</v>
      </c>
      <c r="P440" t="str">
        <f>_xlfn.XLOOKUP(B440,Table3[RefID],Table3[Citation])</f>
        <v>Amerson (1969)</v>
      </c>
    </row>
    <row r="441" spans="1:16" x14ac:dyDescent="0.35">
      <c r="A441" s="68">
        <v>439</v>
      </c>
      <c r="B441" s="71">
        <v>47</v>
      </c>
      <c r="C441" s="71">
        <v>11056</v>
      </c>
      <c r="D441" s="69">
        <v>3268</v>
      </c>
      <c r="E441" t="str">
        <f>INDEX(Table5[EEZ],MATCH(C441,Table5[Colony_ID],0))</f>
        <v>Marshall Islands Exclusive Economic Zone</v>
      </c>
      <c r="F441" t="str">
        <f>INDEX(Table5[Corrected Island/Colony Name],MATCH('Full Data'!C441,Table5[Colony_ID],0))</f>
        <v>Jabwelo</v>
      </c>
      <c r="G441" t="str">
        <f>INDEX(Table4[Common_Name],MATCH('Full Data'!D441,Table4[SpcRecID],0))</f>
        <v>Black-naped Tern</v>
      </c>
      <c r="H441" s="83" t="str">
        <f>INDEX(Data!E$2:E$6500,MATCH(A441,Data!$A$2:$A$6500,0))</f>
        <v>Data Deficient</v>
      </c>
      <c r="I441" s="90">
        <f>INDEX(Data!P$2:P$6500,MATCH(A441,Data!$A$2:$A$6500,0))</f>
        <v>1964</v>
      </c>
      <c r="J441" s="90">
        <f>INDEX(Data!Q$2:Q$6500,MATCH($A441,Data!$A$2:$A$6500,0))</f>
        <v>1964</v>
      </c>
      <c r="K441" s="90">
        <f>INDEX(Data!F$2:F$6500,MATCH($A441,Data!$A$2:$A$6500,0))</f>
        <v>1</v>
      </c>
      <c r="L441" s="90">
        <f>INDEX(Data!G$2:G$6500,MATCH($A441,Data!$A$2:$A$6500,0))</f>
        <v>1</v>
      </c>
      <c r="M441" s="90">
        <f>INDEX(Data!H$2:H$6500,MATCH($A441,Data!$A$2:$A$6500,0))</f>
        <v>0</v>
      </c>
      <c r="N441" s="90">
        <f>INDEX(Data!I$2:I$6500,MATCH($A441,Data!$A$2:$A$6500,0))</f>
        <v>0</v>
      </c>
      <c r="O441" s="83" t="str">
        <f>INDEX(Data!J$2:J$6500,MATCH($A441,Data!$A$2:$A$6500,0))</f>
        <v>individuals</v>
      </c>
      <c r="P441" t="str">
        <f>_xlfn.XLOOKUP(B441,Table3[RefID],Table3[Citation])</f>
        <v>Amerson (1969)</v>
      </c>
    </row>
    <row r="442" spans="1:16" x14ac:dyDescent="0.35">
      <c r="A442" s="68">
        <v>440</v>
      </c>
      <c r="B442" s="71">
        <v>47</v>
      </c>
      <c r="C442" s="69">
        <v>9006</v>
      </c>
      <c r="D442" s="69">
        <v>3268</v>
      </c>
      <c r="E442" t="str">
        <f>INDEX(Table5[EEZ],MATCH(C442,Table5[Colony_ID],0))</f>
        <v>Kiribati Exclusive Economic Zone</v>
      </c>
      <c r="F442" t="str">
        <f>INDEX(Table5[Corrected Island/Colony Name],MATCH('Full Data'!C442,Table5[Colony_ID],0))</f>
        <v>Kotabu</v>
      </c>
      <c r="G442" t="str">
        <f>INDEX(Table4[Common_Name],MATCH('Full Data'!D442,Table4[SpcRecID],0))</f>
        <v>Black-naped Tern</v>
      </c>
      <c r="H442" s="83" t="str">
        <f>INDEX(Data!E$2:E$6500,MATCH(A442,Data!$A$2:$A$6500,0))</f>
        <v>Confirmed</v>
      </c>
      <c r="I442" s="90">
        <f>INDEX(Data!P$2:P$6500,MATCH(A442,Data!$A$2:$A$6500,0))</f>
        <v>1964</v>
      </c>
      <c r="J442" s="90">
        <f>INDEX(Data!Q$2:Q$6500,MATCH($A442,Data!$A$2:$A$6500,0))</f>
        <v>1964</v>
      </c>
      <c r="K442" s="90">
        <f>INDEX(Data!F$2:F$6500,MATCH($A442,Data!$A$2:$A$6500,0))</f>
        <v>60</v>
      </c>
      <c r="L442" s="90">
        <f>INDEX(Data!G$2:G$6500,MATCH($A442,Data!$A$2:$A$6500,0))</f>
        <v>60</v>
      </c>
      <c r="M442" s="90">
        <f>INDEX(Data!H$2:H$6500,MATCH($A442,Data!$A$2:$A$6500,0))</f>
        <v>0</v>
      </c>
      <c r="N442" s="90">
        <f>INDEX(Data!I$2:I$6500,MATCH($A442,Data!$A$2:$A$6500,0))</f>
        <v>0</v>
      </c>
      <c r="O442" s="83">
        <f>INDEX(Data!J$2:J$6500,MATCH($A442,Data!$A$2:$A$6500,0))</f>
        <v>0</v>
      </c>
      <c r="P442" t="str">
        <f>_xlfn.XLOOKUP(B442,Table3[RefID],Table3[Citation])</f>
        <v>Amerson (1969)</v>
      </c>
    </row>
    <row r="443" spans="1:16" x14ac:dyDescent="0.35">
      <c r="A443" s="68">
        <v>441</v>
      </c>
      <c r="B443" s="71">
        <v>47</v>
      </c>
      <c r="C443" s="71">
        <v>11007</v>
      </c>
      <c r="D443" s="69">
        <v>3268</v>
      </c>
      <c r="E443" t="str">
        <f>INDEX(Table5[EEZ],MATCH(C443,Table5[Colony_ID],0))</f>
        <v>Marshall Islands Exclusive Economic Zone</v>
      </c>
      <c r="F443" t="str">
        <f>INDEX(Table5[Corrected Island/Colony Name],MATCH('Full Data'!C443,Table5[Colony_ID],0))</f>
        <v>Aradojairik</v>
      </c>
      <c r="G443" t="str">
        <f>INDEX(Table4[Common_Name],MATCH('Full Data'!D443,Table4[SpcRecID],0))</f>
        <v>Black-naped Tern</v>
      </c>
      <c r="H443" s="83" t="str">
        <f>INDEX(Data!E$2:E$6500,MATCH(A443,Data!$A$2:$A$6500,0))</f>
        <v>Confirmed</v>
      </c>
      <c r="I443" s="90">
        <f>INDEX(Data!P$2:P$6500,MATCH(A443,Data!$A$2:$A$6500,0))</f>
        <v>1964</v>
      </c>
      <c r="J443" s="90">
        <f>INDEX(Data!Q$2:Q$6500,MATCH($A443,Data!$A$2:$A$6500,0))</f>
        <v>1964</v>
      </c>
      <c r="K443" s="90">
        <f>INDEX(Data!F$2:F$6500,MATCH($A443,Data!$A$2:$A$6500,0))</f>
        <v>4</v>
      </c>
      <c r="L443" s="90">
        <f>INDEX(Data!G$2:G$6500,MATCH($A443,Data!$A$2:$A$6500,0))</f>
        <v>4</v>
      </c>
      <c r="M443" s="90">
        <f>INDEX(Data!H$2:H$6500,MATCH($A443,Data!$A$2:$A$6500,0))</f>
        <v>0</v>
      </c>
      <c r="N443" s="90">
        <f>INDEX(Data!I$2:I$6500,MATCH($A443,Data!$A$2:$A$6500,0))</f>
        <v>0</v>
      </c>
      <c r="O443" s="83" t="str">
        <f>INDEX(Data!J$2:J$6500,MATCH($A443,Data!$A$2:$A$6500,0))</f>
        <v>nests</v>
      </c>
      <c r="P443" t="str">
        <f>_xlfn.XLOOKUP(B443,Table3[RefID],Table3[Citation])</f>
        <v>Amerson (1969)</v>
      </c>
    </row>
    <row r="444" spans="1:16" x14ac:dyDescent="0.35">
      <c r="A444" s="68">
        <v>442</v>
      </c>
      <c r="B444" s="71">
        <v>47</v>
      </c>
      <c r="C444" s="71">
        <v>11007</v>
      </c>
      <c r="D444" s="69">
        <v>3268</v>
      </c>
      <c r="E444" t="str">
        <f>INDEX(Table5[EEZ],MATCH(C444,Table5[Colony_ID],0))</f>
        <v>Marshall Islands Exclusive Economic Zone</v>
      </c>
      <c r="F444" t="str">
        <f>INDEX(Table5[Corrected Island/Colony Name],MATCH('Full Data'!C444,Table5[Colony_ID],0))</f>
        <v>Aradojairik</v>
      </c>
      <c r="G444" t="str">
        <f>INDEX(Table4[Common_Name],MATCH('Full Data'!D444,Table4[SpcRecID],0))</f>
        <v>Black-naped Tern</v>
      </c>
      <c r="H444" s="83" t="str">
        <f>INDEX(Data!E$2:E$6500,MATCH(A444,Data!$A$2:$A$6500,0))</f>
        <v>Potential Breeding</v>
      </c>
      <c r="I444" s="90">
        <f>INDEX(Data!P$2:P$6500,MATCH(A444,Data!$A$2:$A$6500,0))</f>
        <v>1964</v>
      </c>
      <c r="J444" s="90">
        <f>INDEX(Data!Q$2:Q$6500,MATCH($A444,Data!$A$2:$A$6500,0))</f>
        <v>1964</v>
      </c>
      <c r="K444" s="90">
        <f>INDEX(Data!F$2:F$6500,MATCH($A444,Data!$A$2:$A$6500,0))</f>
        <v>25</v>
      </c>
      <c r="L444" s="90">
        <f>INDEX(Data!G$2:G$6500,MATCH($A444,Data!$A$2:$A$6500,0))</f>
        <v>25</v>
      </c>
      <c r="M444" s="90">
        <f>INDEX(Data!H$2:H$6500,MATCH($A444,Data!$A$2:$A$6500,0))</f>
        <v>0</v>
      </c>
      <c r="N444" s="90">
        <f>INDEX(Data!I$2:I$6500,MATCH($A444,Data!$A$2:$A$6500,0))</f>
        <v>0</v>
      </c>
      <c r="O444" s="83" t="str">
        <f>INDEX(Data!J$2:J$6500,MATCH($A444,Data!$A$2:$A$6500,0))</f>
        <v>individuals</v>
      </c>
      <c r="P444" t="str">
        <f>_xlfn.XLOOKUP(B444,Table3[RefID],Table3[Citation])</f>
        <v>Amerson (1969)</v>
      </c>
    </row>
    <row r="445" spans="1:16" x14ac:dyDescent="0.35">
      <c r="A445" s="68">
        <v>443</v>
      </c>
      <c r="B445" s="71">
        <v>47</v>
      </c>
      <c r="C445" s="71">
        <v>11016</v>
      </c>
      <c r="D445" s="69">
        <v>3268</v>
      </c>
      <c r="E445" t="str">
        <f>INDEX(Table5[EEZ],MATCH(C445,Table5[Colony_ID],0))</f>
        <v>Marshall Islands Exclusive Economic Zone</v>
      </c>
      <c r="F445" t="str">
        <f>INDEX(Table5[Corrected Island/Colony Name],MATCH('Full Data'!C445,Table5[Colony_ID],0))</f>
        <v>Bogengoa</v>
      </c>
      <c r="G445" t="str">
        <f>INDEX(Table4[Common_Name],MATCH('Full Data'!D445,Table4[SpcRecID],0))</f>
        <v>Black-naped Tern</v>
      </c>
      <c r="H445" s="83" t="str">
        <f>INDEX(Data!E$2:E$6500,MATCH(A445,Data!$A$2:$A$6500,0))</f>
        <v>Data Deficient</v>
      </c>
      <c r="I445" s="90">
        <f>INDEX(Data!P$2:P$6500,MATCH(A445,Data!$A$2:$A$6500,0))</f>
        <v>1964</v>
      </c>
      <c r="J445" s="90">
        <f>INDEX(Data!Q$2:Q$6500,MATCH($A445,Data!$A$2:$A$6500,0))</f>
        <v>1964</v>
      </c>
      <c r="K445" s="90">
        <f>INDEX(Data!F$2:F$6500,MATCH($A445,Data!$A$2:$A$6500,0))</f>
        <v>3</v>
      </c>
      <c r="L445" s="90">
        <f>INDEX(Data!G$2:G$6500,MATCH($A445,Data!$A$2:$A$6500,0))</f>
        <v>4</v>
      </c>
      <c r="M445" s="90">
        <f>INDEX(Data!H$2:H$6500,MATCH($A445,Data!$A$2:$A$6500,0))</f>
        <v>0</v>
      </c>
      <c r="N445" s="90">
        <f>INDEX(Data!I$2:I$6500,MATCH($A445,Data!$A$2:$A$6500,0))</f>
        <v>0</v>
      </c>
      <c r="O445" s="83" t="str">
        <f>INDEX(Data!J$2:J$6500,MATCH($A445,Data!$A$2:$A$6500,0))</f>
        <v>individuals</v>
      </c>
      <c r="P445" t="str">
        <f>_xlfn.XLOOKUP(B445,Table3[RefID],Table3[Citation])</f>
        <v>Amerson (1969)</v>
      </c>
    </row>
    <row r="446" spans="1:16" x14ac:dyDescent="0.35">
      <c r="A446" s="68">
        <v>444</v>
      </c>
      <c r="B446" s="71">
        <v>47</v>
      </c>
      <c r="C446" s="71">
        <v>11035</v>
      </c>
      <c r="D446" s="69">
        <v>3268</v>
      </c>
      <c r="E446" t="str">
        <f>INDEX(Table5[EEZ],MATCH(C446,Table5[Colony_ID],0))</f>
        <v>Marshall Islands Exclusive Economic Zone</v>
      </c>
      <c r="F446" t="str">
        <f>INDEX(Table5[Corrected Island/Colony Name],MATCH('Full Data'!C446,Table5[Colony_ID],0))</f>
        <v>Enego</v>
      </c>
      <c r="G446" t="str">
        <f>INDEX(Table4[Common_Name],MATCH('Full Data'!D446,Table4[SpcRecID],0))</f>
        <v>Black-naped Tern</v>
      </c>
      <c r="H446" s="83" t="str">
        <f>INDEX(Data!E$2:E$6500,MATCH(A446,Data!$A$2:$A$6500,0))</f>
        <v>Non-breeding</v>
      </c>
      <c r="I446" s="90">
        <f>INDEX(Data!P$2:P$6500,MATCH(A446,Data!$A$2:$A$6500,0))</f>
        <v>1964</v>
      </c>
      <c r="J446" s="90">
        <f>INDEX(Data!Q$2:Q$6500,MATCH($A446,Data!$A$2:$A$6500,0))</f>
        <v>1964</v>
      </c>
      <c r="K446" s="90">
        <f>INDEX(Data!F$2:F$6500,MATCH($A446,Data!$A$2:$A$6500,0))</f>
        <v>2</v>
      </c>
      <c r="L446" s="90">
        <f>INDEX(Data!G$2:G$6500,MATCH($A446,Data!$A$2:$A$6500,0))</f>
        <v>2</v>
      </c>
      <c r="M446" s="90">
        <f>INDEX(Data!H$2:H$6500,MATCH($A446,Data!$A$2:$A$6500,0))</f>
        <v>0</v>
      </c>
      <c r="N446" s="90">
        <f>INDEX(Data!I$2:I$6500,MATCH($A446,Data!$A$2:$A$6500,0))</f>
        <v>0</v>
      </c>
      <c r="O446" s="83" t="str">
        <f>INDEX(Data!J$2:J$6500,MATCH($A446,Data!$A$2:$A$6500,0))</f>
        <v>individuals</v>
      </c>
      <c r="P446" t="str">
        <f>_xlfn.XLOOKUP(B446,Table3[RefID],Table3[Citation])</f>
        <v>Amerson (1969)</v>
      </c>
    </row>
    <row r="447" spans="1:16" x14ac:dyDescent="0.35">
      <c r="A447" s="68">
        <v>445</v>
      </c>
      <c r="B447" s="71">
        <v>47</v>
      </c>
      <c r="C447" s="71">
        <v>11050</v>
      </c>
      <c r="D447" s="69">
        <v>3268</v>
      </c>
      <c r="E447" t="str">
        <f>INDEX(Table5[EEZ],MATCH(C447,Table5[Colony_ID],0))</f>
        <v>Marshall Islands Exclusive Economic Zone</v>
      </c>
      <c r="F447" t="str">
        <f>INDEX(Table5[Corrected Island/Colony Name],MATCH('Full Data'!C447,Table5[Colony_ID],0))</f>
        <v>Guro</v>
      </c>
      <c r="G447" t="str">
        <f>INDEX(Table4[Common_Name],MATCH('Full Data'!D447,Table4[SpcRecID],0))</f>
        <v>Black-naped Tern</v>
      </c>
      <c r="H447" s="83" t="str">
        <f>INDEX(Data!E$2:E$6500,MATCH(A447,Data!$A$2:$A$6500,0))</f>
        <v>Non-breeding</v>
      </c>
      <c r="I447" s="90">
        <f>INDEX(Data!P$2:P$6500,MATCH(A447,Data!$A$2:$A$6500,0))</f>
        <v>1964</v>
      </c>
      <c r="J447" s="90">
        <f>INDEX(Data!Q$2:Q$6500,MATCH($A447,Data!$A$2:$A$6500,0))</f>
        <v>1964</v>
      </c>
      <c r="K447" s="90">
        <f>INDEX(Data!F$2:F$6500,MATCH($A447,Data!$A$2:$A$6500,0))</f>
        <v>2</v>
      </c>
      <c r="L447" s="90">
        <f>INDEX(Data!G$2:G$6500,MATCH($A447,Data!$A$2:$A$6500,0))</f>
        <v>2</v>
      </c>
      <c r="M447" s="90">
        <f>INDEX(Data!H$2:H$6500,MATCH($A447,Data!$A$2:$A$6500,0))</f>
        <v>0</v>
      </c>
      <c r="N447" s="90">
        <f>INDEX(Data!I$2:I$6500,MATCH($A447,Data!$A$2:$A$6500,0))</f>
        <v>0</v>
      </c>
      <c r="O447" s="83" t="str">
        <f>INDEX(Data!J$2:J$6500,MATCH($A447,Data!$A$2:$A$6500,0))</f>
        <v>individuals</v>
      </c>
      <c r="P447" t="str">
        <f>_xlfn.XLOOKUP(B447,Table3[RefID],Table3[Citation])</f>
        <v>Amerson (1969)</v>
      </c>
    </row>
    <row r="448" spans="1:16" x14ac:dyDescent="0.35">
      <c r="A448" s="68">
        <v>446</v>
      </c>
      <c r="B448" s="71">
        <v>47</v>
      </c>
      <c r="C448" s="71">
        <v>11057</v>
      </c>
      <c r="D448" s="69">
        <v>3268</v>
      </c>
      <c r="E448" t="str">
        <f>INDEX(Table5[EEZ],MATCH(C448,Table5[Colony_ID],0))</f>
        <v>Marshall Islands Exclusive Economic Zone</v>
      </c>
      <c r="F448" t="str">
        <f>INDEX(Table5[Corrected Island/Colony Name],MATCH('Full Data'!C448,Table5[Colony_ID],0))</f>
        <v>Jabwonwod</v>
      </c>
      <c r="G448" t="str">
        <f>INDEX(Table4[Common_Name],MATCH('Full Data'!D448,Table4[SpcRecID],0))</f>
        <v>Black-naped Tern</v>
      </c>
      <c r="H448" s="83" t="str">
        <f>INDEX(Data!E$2:E$6500,MATCH(A448,Data!$A$2:$A$6500,0))</f>
        <v>Non-breeding</v>
      </c>
      <c r="I448" s="90">
        <f>INDEX(Data!P$2:P$6500,MATCH(A448,Data!$A$2:$A$6500,0))</f>
        <v>1964</v>
      </c>
      <c r="J448" s="90">
        <f>INDEX(Data!Q$2:Q$6500,MATCH($A448,Data!$A$2:$A$6500,0))</f>
        <v>1964</v>
      </c>
      <c r="K448" s="90">
        <f>INDEX(Data!F$2:F$6500,MATCH($A448,Data!$A$2:$A$6500,0))</f>
        <v>2</v>
      </c>
      <c r="L448" s="90">
        <f>INDEX(Data!G$2:G$6500,MATCH($A448,Data!$A$2:$A$6500,0))</f>
        <v>2</v>
      </c>
      <c r="M448" s="90">
        <f>INDEX(Data!H$2:H$6500,MATCH($A448,Data!$A$2:$A$6500,0))</f>
        <v>0</v>
      </c>
      <c r="N448" s="90">
        <f>INDEX(Data!I$2:I$6500,MATCH($A448,Data!$A$2:$A$6500,0))</f>
        <v>0</v>
      </c>
      <c r="O448" s="83" t="str">
        <f>INDEX(Data!J$2:J$6500,MATCH($A448,Data!$A$2:$A$6500,0))</f>
        <v>individuals</v>
      </c>
      <c r="P448" t="str">
        <f>_xlfn.XLOOKUP(B448,Table3[RefID],Table3[Citation])</f>
        <v>Amerson (1969)</v>
      </c>
    </row>
    <row r="449" spans="1:16" x14ac:dyDescent="0.35">
      <c r="A449" s="68">
        <v>447</v>
      </c>
      <c r="B449" s="71">
        <v>47</v>
      </c>
      <c r="C449" s="69">
        <v>9007</v>
      </c>
      <c r="D449" s="69">
        <v>3268</v>
      </c>
      <c r="E449" t="str">
        <f>INDEX(Table5[EEZ],MATCH(C449,Table5[Colony_ID],0))</f>
        <v>Kiribati Exclusive Economic Zone</v>
      </c>
      <c r="F449" t="str">
        <f>INDEX(Table5[Corrected Island/Colony Name],MATCH('Full Data'!C449,Table5[Colony_ID],0))</f>
        <v>Kuria Atoll</v>
      </c>
      <c r="G449" t="str">
        <f>INDEX(Table4[Common_Name],MATCH('Full Data'!D449,Table4[SpcRecID],0))</f>
        <v>Black-naped Tern</v>
      </c>
      <c r="H449" s="83" t="str">
        <f>INDEX(Data!E$2:E$6500,MATCH(A449,Data!$A$2:$A$6500,0))</f>
        <v>Data Deficient</v>
      </c>
      <c r="I449" s="90">
        <f>INDEX(Data!P$2:P$6500,MATCH(A449,Data!$A$2:$A$6500,0))</f>
        <v>1964</v>
      </c>
      <c r="J449" s="90">
        <f>INDEX(Data!Q$2:Q$6500,MATCH($A449,Data!$A$2:$A$6500,0))</f>
        <v>1964</v>
      </c>
      <c r="K449" s="90">
        <f>INDEX(Data!F$2:F$6500,MATCH($A449,Data!$A$2:$A$6500,0))</f>
        <v>5</v>
      </c>
      <c r="L449" s="90">
        <f>INDEX(Data!G$2:G$6500,MATCH($A449,Data!$A$2:$A$6500,0))</f>
        <v>5</v>
      </c>
      <c r="M449" s="90">
        <f>INDEX(Data!H$2:H$6500,MATCH($A449,Data!$A$2:$A$6500,0))</f>
        <v>0</v>
      </c>
      <c r="N449" s="90">
        <f>INDEX(Data!I$2:I$6500,MATCH($A449,Data!$A$2:$A$6500,0))</f>
        <v>0</v>
      </c>
      <c r="O449" s="83" t="str">
        <f>INDEX(Data!J$2:J$6500,MATCH($A449,Data!$A$2:$A$6500,0))</f>
        <v>individuals</v>
      </c>
      <c r="P449" t="str">
        <f>_xlfn.XLOOKUP(B449,Table3[RefID],Table3[Citation])</f>
        <v>Amerson (1969)</v>
      </c>
    </row>
    <row r="450" spans="1:16" x14ac:dyDescent="0.35">
      <c r="A450" s="68">
        <v>448</v>
      </c>
      <c r="B450" s="71">
        <v>47</v>
      </c>
      <c r="C450" s="69">
        <v>9007</v>
      </c>
      <c r="D450" s="69">
        <v>3268</v>
      </c>
      <c r="E450" t="str">
        <f>INDEX(Table5[EEZ],MATCH(C450,Table5[Colony_ID],0))</f>
        <v>Kiribati Exclusive Economic Zone</v>
      </c>
      <c r="F450" t="str">
        <f>INDEX(Table5[Corrected Island/Colony Name],MATCH('Full Data'!C450,Table5[Colony_ID],0))</f>
        <v>Kuria Atoll</v>
      </c>
      <c r="G450" t="str">
        <f>INDEX(Table4[Common_Name],MATCH('Full Data'!D450,Table4[SpcRecID],0))</f>
        <v>Black-naped Tern</v>
      </c>
      <c r="H450" s="83" t="str">
        <f>INDEX(Data!E$2:E$6500,MATCH(A450,Data!$A$2:$A$6500,0))</f>
        <v>Data Deficient</v>
      </c>
      <c r="I450" s="90">
        <f>INDEX(Data!P$2:P$6500,MATCH(A450,Data!$A$2:$A$6500,0))</f>
        <v>1964</v>
      </c>
      <c r="J450" s="90">
        <f>INDEX(Data!Q$2:Q$6500,MATCH($A450,Data!$A$2:$A$6500,0))</f>
        <v>1964</v>
      </c>
      <c r="K450" s="90">
        <f>INDEX(Data!F$2:F$6500,MATCH($A450,Data!$A$2:$A$6500,0))</f>
        <v>6</v>
      </c>
      <c r="L450" s="90">
        <f>INDEX(Data!G$2:G$6500,MATCH($A450,Data!$A$2:$A$6500,0))</f>
        <v>6</v>
      </c>
      <c r="M450" s="90">
        <f>INDEX(Data!H$2:H$6500,MATCH($A450,Data!$A$2:$A$6500,0))</f>
        <v>0</v>
      </c>
      <c r="N450" s="90">
        <f>INDEX(Data!I$2:I$6500,MATCH($A450,Data!$A$2:$A$6500,0))</f>
        <v>0</v>
      </c>
      <c r="O450" s="83" t="str">
        <f>INDEX(Data!J$2:J$6500,MATCH($A450,Data!$A$2:$A$6500,0))</f>
        <v>individuals</v>
      </c>
      <c r="P450" t="str">
        <f>_xlfn.XLOOKUP(B450,Table3[RefID],Table3[Citation])</f>
        <v>Amerson (1969)</v>
      </c>
    </row>
    <row r="451" spans="1:16" x14ac:dyDescent="0.35">
      <c r="A451" s="68">
        <v>449</v>
      </c>
      <c r="B451" s="71">
        <v>47</v>
      </c>
      <c r="C451" s="69">
        <v>9008</v>
      </c>
      <c r="D451" s="69">
        <v>3268</v>
      </c>
      <c r="E451" t="str">
        <f>INDEX(Table5[EEZ],MATCH(C451,Table5[Colony_ID],0))</f>
        <v>Kiribati Exclusive Economic Zone</v>
      </c>
      <c r="F451" t="str">
        <f>INDEX(Table5[Corrected Island/Colony Name],MATCH('Full Data'!C451,Table5[Colony_ID],0))</f>
        <v>Maiana Atoll</v>
      </c>
      <c r="G451" t="str">
        <f>INDEX(Table4[Common_Name],MATCH('Full Data'!D451,Table4[SpcRecID],0))</f>
        <v>Black-naped Tern</v>
      </c>
      <c r="H451" s="83" t="str">
        <f>INDEX(Data!E$2:E$6500,MATCH(A451,Data!$A$2:$A$6500,0))</f>
        <v>Data Deficient</v>
      </c>
      <c r="I451" s="90">
        <f>INDEX(Data!P$2:P$6500,MATCH(A451,Data!$A$2:$A$6500,0))</f>
        <v>1964</v>
      </c>
      <c r="J451" s="90">
        <f>INDEX(Data!Q$2:Q$6500,MATCH($A451,Data!$A$2:$A$6500,0))</f>
        <v>1964</v>
      </c>
      <c r="K451" s="90">
        <f>INDEX(Data!F$2:F$6500,MATCH($A451,Data!$A$2:$A$6500,0))</f>
        <v>6</v>
      </c>
      <c r="L451" s="90">
        <f>INDEX(Data!G$2:G$6500,MATCH($A451,Data!$A$2:$A$6500,0))</f>
        <v>6</v>
      </c>
      <c r="M451" s="90">
        <f>INDEX(Data!H$2:H$6500,MATCH($A451,Data!$A$2:$A$6500,0))</f>
        <v>0</v>
      </c>
      <c r="N451" s="90">
        <f>INDEX(Data!I$2:I$6500,MATCH($A451,Data!$A$2:$A$6500,0))</f>
        <v>0</v>
      </c>
      <c r="O451" s="83" t="str">
        <f>INDEX(Data!J$2:J$6500,MATCH($A451,Data!$A$2:$A$6500,0))</f>
        <v>individuals</v>
      </c>
      <c r="P451" t="str">
        <f>_xlfn.XLOOKUP(B451,Table3[RefID],Table3[Citation])</f>
        <v>Amerson (1969)</v>
      </c>
    </row>
    <row r="452" spans="1:16" x14ac:dyDescent="0.35">
      <c r="A452" s="68">
        <v>450</v>
      </c>
      <c r="B452" s="71">
        <v>47</v>
      </c>
      <c r="C452" s="71">
        <v>11004</v>
      </c>
      <c r="D452" s="69">
        <v>3268</v>
      </c>
      <c r="E452" t="str">
        <f>INDEX(Table5[EEZ],MATCH(C452,Table5[Colony_ID],0))</f>
        <v>Marshall Islands Exclusive Economic Zone</v>
      </c>
      <c r="F452" t="str">
        <f>INDEX(Table5[Corrected Island/Colony Name],MATCH('Full Data'!C452,Table5[Colony_ID],0))</f>
        <v>Anenbwubwu</v>
      </c>
      <c r="G452" t="str">
        <f>INDEX(Table4[Common_Name],MATCH('Full Data'!D452,Table4[SpcRecID],0))</f>
        <v>Black-naped Tern</v>
      </c>
      <c r="H452" s="83" t="str">
        <f>INDEX(Data!E$2:E$6500,MATCH(A452,Data!$A$2:$A$6500,0))</f>
        <v>Data Deficient</v>
      </c>
      <c r="I452" s="90">
        <f>INDEX(Data!P$2:P$6500,MATCH(A452,Data!$A$2:$A$6500,0))</f>
        <v>1966</v>
      </c>
      <c r="J452" s="90">
        <f>INDEX(Data!Q$2:Q$6500,MATCH($A452,Data!$A$2:$A$6500,0))</f>
        <v>1966</v>
      </c>
      <c r="K452" s="90">
        <f>INDEX(Data!F$2:F$6500,MATCH($A452,Data!$A$2:$A$6500,0))</f>
        <v>0</v>
      </c>
      <c r="L452" s="90">
        <f>INDEX(Data!G$2:G$6500,MATCH($A452,Data!$A$2:$A$6500,0))</f>
        <v>0</v>
      </c>
      <c r="M452" s="90">
        <f>INDEX(Data!H$2:H$6500,MATCH($A452,Data!$A$2:$A$6500,0))</f>
        <v>0</v>
      </c>
      <c r="N452" s="90">
        <f>INDEX(Data!I$2:I$6500,MATCH($A452,Data!$A$2:$A$6500,0))</f>
        <v>0</v>
      </c>
      <c r="O452" s="83">
        <f>INDEX(Data!J$2:J$6500,MATCH($A452,Data!$A$2:$A$6500,0))</f>
        <v>0</v>
      </c>
      <c r="P452" t="str">
        <f>_xlfn.XLOOKUP(B452,Table3[RefID],Table3[Citation])</f>
        <v>Amerson (1969)</v>
      </c>
    </row>
    <row r="453" spans="1:16" x14ac:dyDescent="0.35">
      <c r="A453" s="68">
        <v>451</v>
      </c>
      <c r="B453" s="71">
        <v>47</v>
      </c>
      <c r="C453" s="71">
        <v>11037</v>
      </c>
      <c r="D453" s="69">
        <v>3268</v>
      </c>
      <c r="E453" t="str">
        <f>INDEX(Table5[EEZ],MATCH(C453,Table5[Colony_ID],0))</f>
        <v>Marshall Islands Exclusive Economic Zone</v>
      </c>
      <c r="F453" t="str">
        <f>INDEX(Table5[Corrected Island/Colony Name],MATCH('Full Data'!C453,Table5[Colony_ID],0))</f>
        <v>Eniaetok</v>
      </c>
      <c r="G453" t="str">
        <f>INDEX(Table4[Common_Name],MATCH('Full Data'!D453,Table4[SpcRecID],0))</f>
        <v>Black-naped Tern</v>
      </c>
      <c r="H453" s="83" t="str">
        <f>INDEX(Data!E$2:E$6500,MATCH(A453,Data!$A$2:$A$6500,0))</f>
        <v>Data Deficient</v>
      </c>
      <c r="I453" s="90">
        <f>INDEX(Data!P$2:P$6500,MATCH(A453,Data!$A$2:$A$6500,0))</f>
        <v>1964</v>
      </c>
      <c r="J453" s="90">
        <f>INDEX(Data!Q$2:Q$6500,MATCH($A453,Data!$A$2:$A$6500,0))</f>
        <v>1964</v>
      </c>
      <c r="K453" s="90">
        <f>INDEX(Data!F$2:F$6500,MATCH($A453,Data!$A$2:$A$6500,0))</f>
        <v>0</v>
      </c>
      <c r="L453" s="90">
        <f>INDEX(Data!G$2:G$6500,MATCH($A453,Data!$A$2:$A$6500,0))</f>
        <v>0</v>
      </c>
      <c r="M453" s="90">
        <f>INDEX(Data!H$2:H$6500,MATCH($A453,Data!$A$2:$A$6500,0))</f>
        <v>0</v>
      </c>
      <c r="N453" s="90">
        <f>INDEX(Data!I$2:I$6500,MATCH($A453,Data!$A$2:$A$6500,0))</f>
        <v>0</v>
      </c>
      <c r="O453" s="83">
        <f>INDEX(Data!J$2:J$6500,MATCH($A453,Data!$A$2:$A$6500,0))</f>
        <v>0</v>
      </c>
      <c r="P453" t="str">
        <f>_xlfn.XLOOKUP(B453,Table3[RefID],Table3[Citation])</f>
        <v>Amerson (1969)</v>
      </c>
    </row>
    <row r="454" spans="1:16" x14ac:dyDescent="0.35">
      <c r="A454" s="68">
        <v>452</v>
      </c>
      <c r="B454" s="71">
        <v>47</v>
      </c>
      <c r="C454" s="71">
        <v>11098</v>
      </c>
      <c r="D454" s="69">
        <v>3268</v>
      </c>
      <c r="E454" t="str">
        <f>INDEX(Table5[EEZ],MATCH(C454,Table5[Colony_ID],0))</f>
        <v>Marshall Islands Exclusive Economic Zone</v>
      </c>
      <c r="F454" t="str">
        <f>INDEX(Table5[Corrected Island/Colony Name],MATCH('Full Data'!C454,Table5[Colony_ID],0))</f>
        <v>Rongerik Island</v>
      </c>
      <c r="G454" t="str">
        <f>INDEX(Table4[Common_Name],MATCH('Full Data'!D454,Table4[SpcRecID],0))</f>
        <v>Black-naped Tern</v>
      </c>
      <c r="H454" s="83" t="str">
        <f>INDEX(Data!E$2:E$6500,MATCH(A454,Data!$A$2:$A$6500,0))</f>
        <v>Data Deficient</v>
      </c>
      <c r="I454" s="90">
        <f>INDEX(Data!P$2:P$6500,MATCH(A454,Data!$A$2:$A$6500,0))</f>
        <v>0</v>
      </c>
      <c r="J454" s="90">
        <f>INDEX(Data!Q$2:Q$6500,MATCH($A454,Data!$A$2:$A$6500,0))</f>
        <v>1946</v>
      </c>
      <c r="K454" s="90">
        <f>INDEX(Data!F$2:F$6500,MATCH($A454,Data!$A$2:$A$6500,0))</f>
        <v>0</v>
      </c>
      <c r="L454" s="90">
        <f>INDEX(Data!G$2:G$6500,MATCH($A454,Data!$A$2:$A$6500,0))</f>
        <v>0</v>
      </c>
      <c r="M454" s="90">
        <f>INDEX(Data!H$2:H$6500,MATCH($A454,Data!$A$2:$A$6500,0))</f>
        <v>0</v>
      </c>
      <c r="N454" s="90">
        <f>INDEX(Data!I$2:I$6500,MATCH($A454,Data!$A$2:$A$6500,0))</f>
        <v>0</v>
      </c>
      <c r="O454" s="83">
        <f>INDEX(Data!J$2:J$6500,MATCH($A454,Data!$A$2:$A$6500,0))</f>
        <v>0</v>
      </c>
      <c r="P454" t="str">
        <f>_xlfn.XLOOKUP(B454,Table3[RefID],Table3[Citation])</f>
        <v>Amerson (1969)</v>
      </c>
    </row>
    <row r="455" spans="1:16" x14ac:dyDescent="0.35">
      <c r="A455" s="68">
        <v>453</v>
      </c>
      <c r="B455" s="71">
        <v>47</v>
      </c>
      <c r="C455" s="71">
        <v>11027</v>
      </c>
      <c r="D455" s="69">
        <v>3268</v>
      </c>
      <c r="E455" t="str">
        <f>INDEX(Table5[EEZ],MATCH(C455,Table5[Colony_ID],0))</f>
        <v>Marshall Islands Exclusive Economic Zone</v>
      </c>
      <c r="F455" t="str">
        <f>INDEX(Table5[Corrected Island/Colony Name],MATCH('Full Data'!C455,Table5[Colony_ID],0))</f>
        <v>Bwokwen</v>
      </c>
      <c r="G455" t="str">
        <f>INDEX(Table4[Common_Name],MATCH('Full Data'!D455,Table4[SpcRecID],0))</f>
        <v>Black-naped Tern</v>
      </c>
      <c r="H455" s="83" t="str">
        <f>INDEX(Data!E$2:E$6500,MATCH(A455,Data!$A$2:$A$6500,0))</f>
        <v>Confirmed</v>
      </c>
      <c r="I455" s="90">
        <f>INDEX(Data!P$2:P$6500,MATCH(A455,Data!$A$2:$A$6500,0))</f>
        <v>1964</v>
      </c>
      <c r="J455" s="90">
        <f>INDEX(Data!Q$2:Q$6500,MATCH($A455,Data!$A$2:$A$6500,0))</f>
        <v>1964</v>
      </c>
      <c r="K455" s="90">
        <f>INDEX(Data!F$2:F$6500,MATCH($A455,Data!$A$2:$A$6500,0))</f>
        <v>5</v>
      </c>
      <c r="L455" s="90">
        <f>INDEX(Data!G$2:G$6500,MATCH($A455,Data!$A$2:$A$6500,0))</f>
        <v>10</v>
      </c>
      <c r="M455" s="90">
        <f>INDEX(Data!H$2:H$6500,MATCH($A455,Data!$A$2:$A$6500,0))</f>
        <v>0</v>
      </c>
      <c r="N455" s="90">
        <f>INDEX(Data!I$2:I$6500,MATCH($A455,Data!$A$2:$A$6500,0))</f>
        <v>0</v>
      </c>
      <c r="O455" s="83" t="str">
        <f>INDEX(Data!J$2:J$6500,MATCH($A455,Data!$A$2:$A$6500,0))</f>
        <v>individuals</v>
      </c>
      <c r="P455" t="str">
        <f>_xlfn.XLOOKUP(B455,Table3[RefID],Table3[Citation])</f>
        <v>Amerson (1969)</v>
      </c>
    </row>
    <row r="456" spans="1:16" x14ac:dyDescent="0.35">
      <c r="A456" s="68">
        <v>454</v>
      </c>
      <c r="B456" s="71">
        <v>47</v>
      </c>
      <c r="C456" s="71">
        <v>11027</v>
      </c>
      <c r="D456" s="69">
        <v>3268</v>
      </c>
      <c r="E456" t="str">
        <f>INDEX(Table5[EEZ],MATCH(C456,Table5[Colony_ID],0))</f>
        <v>Marshall Islands Exclusive Economic Zone</v>
      </c>
      <c r="F456" t="str">
        <f>INDEX(Table5[Corrected Island/Colony Name],MATCH('Full Data'!C456,Table5[Colony_ID],0))</f>
        <v>Bwokwen</v>
      </c>
      <c r="G456" t="str">
        <f>INDEX(Table4[Common_Name],MATCH('Full Data'!D456,Table4[SpcRecID],0))</f>
        <v>Black-naped Tern</v>
      </c>
      <c r="H456" s="83" t="str">
        <f>INDEX(Data!E$2:E$6500,MATCH(A456,Data!$A$2:$A$6500,0))</f>
        <v>Data Deficient</v>
      </c>
      <c r="I456" s="90">
        <f>INDEX(Data!P$2:P$6500,MATCH(A456,Data!$A$2:$A$6500,0))</f>
        <v>1967</v>
      </c>
      <c r="J456" s="90">
        <f>INDEX(Data!Q$2:Q$6500,MATCH($A456,Data!$A$2:$A$6500,0))</f>
        <v>1967</v>
      </c>
      <c r="K456" s="90">
        <f>INDEX(Data!F$2:F$6500,MATCH($A456,Data!$A$2:$A$6500,0))</f>
        <v>12</v>
      </c>
      <c r="L456" s="90">
        <f>INDEX(Data!G$2:G$6500,MATCH($A456,Data!$A$2:$A$6500,0))</f>
        <v>12</v>
      </c>
      <c r="M456" s="90">
        <f>INDEX(Data!H$2:H$6500,MATCH($A456,Data!$A$2:$A$6500,0))</f>
        <v>0</v>
      </c>
      <c r="N456" s="90">
        <f>INDEX(Data!I$2:I$6500,MATCH($A456,Data!$A$2:$A$6500,0))</f>
        <v>0</v>
      </c>
      <c r="O456" s="83" t="str">
        <f>INDEX(Data!J$2:J$6500,MATCH($A456,Data!$A$2:$A$6500,0))</f>
        <v>individuals</v>
      </c>
      <c r="P456" t="str">
        <f>_xlfn.XLOOKUP(B456,Table3[RefID],Table3[Citation])</f>
        <v>Amerson (1969)</v>
      </c>
    </row>
    <row r="457" spans="1:16" x14ac:dyDescent="0.35">
      <c r="A457" s="68">
        <v>455</v>
      </c>
      <c r="B457" s="71">
        <v>47</v>
      </c>
      <c r="C457" s="71">
        <v>11033</v>
      </c>
      <c r="D457" s="69">
        <v>3268</v>
      </c>
      <c r="E457" t="str">
        <f>INDEX(Table5[EEZ],MATCH(C457,Table5[Colony_ID],0))</f>
        <v>Marshall Islands Exclusive Economic Zone</v>
      </c>
      <c r="F457" t="str">
        <f>INDEX(Table5[Corrected Island/Colony Name],MATCH('Full Data'!C457,Table5[Colony_ID],0))</f>
        <v>Eluk Island</v>
      </c>
      <c r="G457" t="str">
        <f>INDEX(Table4[Common_Name],MATCH('Full Data'!D457,Table4[SpcRecID],0))</f>
        <v>Black-naped Tern</v>
      </c>
      <c r="H457" s="83" t="str">
        <f>INDEX(Data!E$2:E$6500,MATCH(A457,Data!$A$2:$A$6500,0))</f>
        <v>Data Deficient</v>
      </c>
      <c r="I457" s="90">
        <f>INDEX(Data!P$2:P$6500,MATCH(A457,Data!$A$2:$A$6500,0))</f>
        <v>1964</v>
      </c>
      <c r="J457" s="90">
        <f>INDEX(Data!Q$2:Q$6500,MATCH($A457,Data!$A$2:$A$6500,0))</f>
        <v>1964</v>
      </c>
      <c r="K457" s="90">
        <f>INDEX(Data!F$2:F$6500,MATCH($A457,Data!$A$2:$A$6500,0))</f>
        <v>5</v>
      </c>
      <c r="L457" s="90">
        <f>INDEX(Data!G$2:G$6500,MATCH($A457,Data!$A$2:$A$6500,0))</f>
        <v>10</v>
      </c>
      <c r="M457" s="90">
        <f>INDEX(Data!H$2:H$6500,MATCH($A457,Data!$A$2:$A$6500,0))</f>
        <v>0</v>
      </c>
      <c r="N457" s="90">
        <f>INDEX(Data!I$2:I$6500,MATCH($A457,Data!$A$2:$A$6500,0))</f>
        <v>0</v>
      </c>
      <c r="O457" s="83" t="str">
        <f>INDEX(Data!J$2:J$6500,MATCH($A457,Data!$A$2:$A$6500,0))</f>
        <v>individuals</v>
      </c>
      <c r="P457" t="str">
        <f>_xlfn.XLOOKUP(B457,Table3[RefID],Table3[Citation])</f>
        <v>Amerson (1969)</v>
      </c>
    </row>
    <row r="458" spans="1:16" x14ac:dyDescent="0.35">
      <c r="A458" s="68">
        <v>456</v>
      </c>
      <c r="B458" s="71">
        <v>47</v>
      </c>
      <c r="C458" s="71">
        <v>11033</v>
      </c>
      <c r="D458" s="69">
        <v>3268</v>
      </c>
      <c r="E458" t="str">
        <f>INDEX(Table5[EEZ],MATCH(C458,Table5[Colony_ID],0))</f>
        <v>Marshall Islands Exclusive Economic Zone</v>
      </c>
      <c r="F458" t="str">
        <f>INDEX(Table5[Corrected Island/Colony Name],MATCH('Full Data'!C458,Table5[Colony_ID],0))</f>
        <v>Eluk Island</v>
      </c>
      <c r="G458" t="str">
        <f>INDEX(Table4[Common_Name],MATCH('Full Data'!D458,Table4[SpcRecID],0))</f>
        <v>Black-naped Tern</v>
      </c>
      <c r="H458" s="83" t="str">
        <f>INDEX(Data!E$2:E$6500,MATCH(A458,Data!$A$2:$A$6500,0))</f>
        <v>Data Deficient</v>
      </c>
      <c r="I458" s="90">
        <f>INDEX(Data!P$2:P$6500,MATCH(A458,Data!$A$2:$A$6500,0))</f>
        <v>1967</v>
      </c>
      <c r="J458" s="90">
        <f>INDEX(Data!Q$2:Q$6500,MATCH($A458,Data!$A$2:$A$6500,0))</f>
        <v>1967</v>
      </c>
      <c r="K458" s="90">
        <f>INDEX(Data!F$2:F$6500,MATCH($A458,Data!$A$2:$A$6500,0))</f>
        <v>1</v>
      </c>
      <c r="L458" s="90">
        <f>INDEX(Data!G$2:G$6500,MATCH($A458,Data!$A$2:$A$6500,0))</f>
        <v>1</v>
      </c>
      <c r="M458" s="90">
        <f>INDEX(Data!H$2:H$6500,MATCH($A458,Data!$A$2:$A$6500,0))</f>
        <v>0</v>
      </c>
      <c r="N458" s="90">
        <f>INDEX(Data!I$2:I$6500,MATCH($A458,Data!$A$2:$A$6500,0))</f>
        <v>0</v>
      </c>
      <c r="O458" s="83" t="str">
        <f>INDEX(Data!J$2:J$6500,MATCH($A458,Data!$A$2:$A$6500,0))</f>
        <v>individuals</v>
      </c>
      <c r="P458" t="str">
        <f>_xlfn.XLOOKUP(B458,Table3[RefID],Table3[Citation])</f>
        <v>Amerson (1969)</v>
      </c>
    </row>
    <row r="459" spans="1:16" x14ac:dyDescent="0.35">
      <c r="A459" s="68">
        <v>457</v>
      </c>
      <c r="B459" s="71">
        <v>47</v>
      </c>
      <c r="C459" s="71">
        <v>11075</v>
      </c>
      <c r="D459" s="69">
        <v>3268</v>
      </c>
      <c r="E459" t="str">
        <f>INDEX(Table5[EEZ],MATCH(C459,Table5[Colony_ID],0))</f>
        <v>Marshall Islands Exclusive Economic Zone</v>
      </c>
      <c r="F459" t="str">
        <f>INDEX(Table5[Corrected Island/Colony Name],MATCH('Full Data'!C459,Table5[Colony_ID],0))</f>
        <v>Lojrong</v>
      </c>
      <c r="G459" t="str">
        <f>INDEX(Table4[Common_Name],MATCH('Full Data'!D459,Table4[SpcRecID],0))</f>
        <v>Black-naped Tern</v>
      </c>
      <c r="H459" s="83" t="str">
        <f>INDEX(Data!E$2:E$6500,MATCH(A459,Data!$A$2:$A$6500,0))</f>
        <v>Data Deficient</v>
      </c>
      <c r="I459" s="90">
        <f>INDEX(Data!P$2:P$6500,MATCH(A459,Data!$A$2:$A$6500,0))</f>
        <v>1964</v>
      </c>
      <c r="J459" s="90">
        <f>INDEX(Data!Q$2:Q$6500,MATCH($A459,Data!$A$2:$A$6500,0))</f>
        <v>1964</v>
      </c>
      <c r="K459" s="90">
        <f>INDEX(Data!F$2:F$6500,MATCH($A459,Data!$A$2:$A$6500,0))</f>
        <v>5</v>
      </c>
      <c r="L459" s="90">
        <f>INDEX(Data!G$2:G$6500,MATCH($A459,Data!$A$2:$A$6500,0))</f>
        <v>10</v>
      </c>
      <c r="M459" s="90">
        <f>INDEX(Data!H$2:H$6500,MATCH($A459,Data!$A$2:$A$6500,0))</f>
        <v>0</v>
      </c>
      <c r="N459" s="90">
        <f>INDEX(Data!I$2:I$6500,MATCH($A459,Data!$A$2:$A$6500,0))</f>
        <v>0</v>
      </c>
      <c r="O459" s="83" t="str">
        <f>INDEX(Data!J$2:J$6500,MATCH($A459,Data!$A$2:$A$6500,0))</f>
        <v>individuals</v>
      </c>
      <c r="P459" t="str">
        <f>_xlfn.XLOOKUP(B459,Table3[RefID],Table3[Citation])</f>
        <v>Amerson (1969)</v>
      </c>
    </row>
    <row r="460" spans="1:16" x14ac:dyDescent="0.35">
      <c r="A460" s="68">
        <v>458</v>
      </c>
      <c r="B460" s="71">
        <v>47</v>
      </c>
      <c r="C460" s="71">
        <v>11102</v>
      </c>
      <c r="D460" s="69">
        <v>3268</v>
      </c>
      <c r="E460" t="str">
        <f>INDEX(Table5[EEZ],MATCH(C460,Table5[Colony_ID],0))</f>
        <v>Marshall Islands Exclusive Economic Zone</v>
      </c>
      <c r="F460" t="str">
        <f>INDEX(Table5[Corrected Island/Colony Name],MATCH('Full Data'!C460,Table5[Colony_ID],0))</f>
        <v>Taka Island</v>
      </c>
      <c r="G460" t="str">
        <f>INDEX(Table4[Common_Name],MATCH('Full Data'!D460,Table4[SpcRecID],0))</f>
        <v>Black-naped Tern</v>
      </c>
      <c r="H460" s="83" t="str">
        <f>INDEX(Data!E$2:E$6500,MATCH(A460,Data!$A$2:$A$6500,0))</f>
        <v>Data Deficient</v>
      </c>
      <c r="I460" s="90">
        <f>INDEX(Data!P$2:P$6500,MATCH(A460,Data!$A$2:$A$6500,0))</f>
        <v>1964</v>
      </c>
      <c r="J460" s="90">
        <f>INDEX(Data!Q$2:Q$6500,MATCH($A460,Data!$A$2:$A$6500,0))</f>
        <v>1964</v>
      </c>
      <c r="K460" s="90">
        <f>INDEX(Data!F$2:F$6500,MATCH($A460,Data!$A$2:$A$6500,0))</f>
        <v>12</v>
      </c>
      <c r="L460" s="90">
        <f>INDEX(Data!G$2:G$6500,MATCH($A460,Data!$A$2:$A$6500,0))</f>
        <v>12</v>
      </c>
      <c r="M460" s="90">
        <f>INDEX(Data!H$2:H$6500,MATCH($A460,Data!$A$2:$A$6500,0))</f>
        <v>0</v>
      </c>
      <c r="N460" s="90">
        <f>INDEX(Data!I$2:I$6500,MATCH($A460,Data!$A$2:$A$6500,0))</f>
        <v>0</v>
      </c>
      <c r="O460" s="83" t="str">
        <f>INDEX(Data!J$2:J$6500,MATCH($A460,Data!$A$2:$A$6500,0))</f>
        <v>individuals</v>
      </c>
      <c r="P460" t="str">
        <f>_xlfn.XLOOKUP(B460,Table3[RefID],Table3[Citation])</f>
        <v>Amerson (1969)</v>
      </c>
    </row>
    <row r="461" spans="1:16" x14ac:dyDescent="0.35">
      <c r="A461" s="68">
        <v>459</v>
      </c>
      <c r="B461" s="71">
        <v>47</v>
      </c>
      <c r="C461" s="71">
        <v>11099</v>
      </c>
      <c r="D461" s="69">
        <v>3268</v>
      </c>
      <c r="E461" t="str">
        <f>INDEX(Table5[EEZ],MATCH(C461,Table5[Colony_ID],0))</f>
        <v>Marshall Islands Exclusive Economic Zone</v>
      </c>
      <c r="F461" t="str">
        <f>INDEX(Table5[Corrected Island/Colony Name],MATCH('Full Data'!C461,Table5[Colony_ID],0))</f>
        <v>Sibylla</v>
      </c>
      <c r="G461" t="str">
        <f>INDEX(Table4[Common_Name],MATCH('Full Data'!D461,Table4[SpcRecID],0))</f>
        <v>Black-naped Tern</v>
      </c>
      <c r="H461" s="83" t="str">
        <f>INDEX(Data!E$2:E$6500,MATCH(A461,Data!$A$2:$A$6500,0))</f>
        <v>Probable</v>
      </c>
      <c r="I461" s="90">
        <f>INDEX(Data!P$2:P$6500,MATCH(A461,Data!$A$2:$A$6500,0))</f>
        <v>1964</v>
      </c>
      <c r="J461" s="90">
        <f>INDEX(Data!Q$2:Q$6500,MATCH($A461,Data!$A$2:$A$6500,0))</f>
        <v>1964</v>
      </c>
      <c r="K461" s="90">
        <f>INDEX(Data!F$2:F$6500,MATCH($A461,Data!$A$2:$A$6500,0))</f>
        <v>25</v>
      </c>
      <c r="L461" s="90">
        <f>INDEX(Data!G$2:G$6500,MATCH($A461,Data!$A$2:$A$6500,0))</f>
        <v>25</v>
      </c>
      <c r="M461" s="90">
        <f>INDEX(Data!H$2:H$6500,MATCH($A461,Data!$A$2:$A$6500,0))</f>
        <v>0</v>
      </c>
      <c r="N461" s="90">
        <f>INDEX(Data!I$2:I$6500,MATCH($A461,Data!$A$2:$A$6500,0))</f>
        <v>0</v>
      </c>
      <c r="O461" s="83" t="str">
        <f>INDEX(Data!J$2:J$6500,MATCH($A461,Data!$A$2:$A$6500,0))</f>
        <v>individuals</v>
      </c>
      <c r="P461" t="str">
        <f>_xlfn.XLOOKUP(B461,Table3[RefID],Table3[Citation])</f>
        <v>Amerson (1969)</v>
      </c>
    </row>
    <row r="462" spans="1:16" x14ac:dyDescent="0.35">
      <c r="A462" s="68">
        <v>460</v>
      </c>
      <c r="B462" s="71">
        <v>47</v>
      </c>
      <c r="C462" s="71">
        <v>11002</v>
      </c>
      <c r="D462" s="70">
        <v>1016817</v>
      </c>
      <c r="E462" t="str">
        <f>INDEX(Table5[EEZ],MATCH(C462,Table5[Colony_ID],0))</f>
        <v>Marshall Islands Exclusive Economic Zone</v>
      </c>
      <c r="F462" t="str">
        <f>INDEX(Table5[Corrected Island/Colony Name],MATCH('Full Data'!C462,Table5[Colony_ID],0))</f>
        <v>Almani</v>
      </c>
      <c r="G462" t="str">
        <f>INDEX(Table4[Common_Name],MATCH('Full Data'!D462,Table4[SpcRecID],0))</f>
        <v>Blue Noddy</v>
      </c>
      <c r="H462" s="83" t="str">
        <f>INDEX(Data!E$2:E$6500,MATCH(A462,Data!$A$2:$A$6500,0))</f>
        <v>Data Deficient</v>
      </c>
      <c r="I462" s="90">
        <f>INDEX(Data!P$2:P$6500,MATCH(A462,Data!$A$2:$A$6500,0))</f>
        <v>1964</v>
      </c>
      <c r="J462" s="90">
        <f>INDEX(Data!Q$2:Q$6500,MATCH($A462,Data!$A$2:$A$6500,0))</f>
        <v>1964</v>
      </c>
      <c r="K462" s="90">
        <f>INDEX(Data!F$2:F$6500,MATCH($A462,Data!$A$2:$A$6500,0))</f>
        <v>20</v>
      </c>
      <c r="L462" s="90">
        <f>INDEX(Data!G$2:G$6500,MATCH($A462,Data!$A$2:$A$6500,0))</f>
        <v>20</v>
      </c>
      <c r="M462" s="90">
        <f>INDEX(Data!H$2:H$6500,MATCH($A462,Data!$A$2:$A$6500,0))</f>
        <v>0</v>
      </c>
      <c r="N462" s="90">
        <f>INDEX(Data!I$2:I$6500,MATCH($A462,Data!$A$2:$A$6500,0))</f>
        <v>0</v>
      </c>
      <c r="O462" s="83" t="str">
        <f>INDEX(Data!J$2:J$6500,MATCH($A462,Data!$A$2:$A$6500,0))</f>
        <v>individuals</v>
      </c>
      <c r="P462" t="str">
        <f>_xlfn.XLOOKUP(B462,Table3[RefID],Table3[Citation])</f>
        <v>Amerson (1969)</v>
      </c>
    </row>
    <row r="463" spans="1:16" x14ac:dyDescent="0.35">
      <c r="A463" s="68">
        <v>461</v>
      </c>
      <c r="B463" s="71">
        <v>47</v>
      </c>
      <c r="C463" s="71">
        <v>11002</v>
      </c>
      <c r="D463" s="70">
        <v>1016817</v>
      </c>
      <c r="E463" t="str">
        <f>INDEX(Table5[EEZ],MATCH(C463,Table5[Colony_ID],0))</f>
        <v>Marshall Islands Exclusive Economic Zone</v>
      </c>
      <c r="F463" t="str">
        <f>INDEX(Table5[Corrected Island/Colony Name],MATCH('Full Data'!C463,Table5[Colony_ID],0))</f>
        <v>Almani</v>
      </c>
      <c r="G463" t="str">
        <f>INDEX(Table4[Common_Name],MATCH('Full Data'!D463,Table4[SpcRecID],0))</f>
        <v>Blue Noddy</v>
      </c>
      <c r="H463" s="83" t="str">
        <f>INDEX(Data!E$2:E$6500,MATCH(A463,Data!$A$2:$A$6500,0))</f>
        <v>Potential Breeding</v>
      </c>
      <c r="I463" s="90">
        <f>INDEX(Data!P$2:P$6500,MATCH(A463,Data!$A$2:$A$6500,0))</f>
        <v>1967</v>
      </c>
      <c r="J463" s="90">
        <f>INDEX(Data!Q$2:Q$6500,MATCH($A463,Data!$A$2:$A$6500,0))</f>
        <v>1967</v>
      </c>
      <c r="K463" s="90">
        <f>INDEX(Data!F$2:F$6500,MATCH($A463,Data!$A$2:$A$6500,0))</f>
        <v>2</v>
      </c>
      <c r="L463" s="90">
        <f>INDEX(Data!G$2:G$6500,MATCH($A463,Data!$A$2:$A$6500,0))</f>
        <v>2</v>
      </c>
      <c r="M463" s="90">
        <f>INDEX(Data!H$2:H$6500,MATCH($A463,Data!$A$2:$A$6500,0))</f>
        <v>0</v>
      </c>
      <c r="N463" s="90">
        <f>INDEX(Data!I$2:I$6500,MATCH($A463,Data!$A$2:$A$6500,0))</f>
        <v>0</v>
      </c>
      <c r="O463" s="83" t="str">
        <f>INDEX(Data!J$2:J$6500,MATCH($A463,Data!$A$2:$A$6500,0))</f>
        <v>individuals</v>
      </c>
      <c r="P463" t="str">
        <f>_xlfn.XLOOKUP(B463,Table3[RefID],Table3[Citation])</f>
        <v>Amerson (1969)</v>
      </c>
    </row>
    <row r="464" spans="1:16" x14ac:dyDescent="0.35">
      <c r="A464" s="68">
        <v>462</v>
      </c>
      <c r="B464" s="71">
        <v>47</v>
      </c>
      <c r="C464" s="71">
        <v>11056</v>
      </c>
      <c r="D464" s="70">
        <v>1016817</v>
      </c>
      <c r="E464" t="str">
        <f>INDEX(Table5[EEZ],MATCH(C464,Table5[Colony_ID],0))</f>
        <v>Marshall Islands Exclusive Economic Zone</v>
      </c>
      <c r="F464" t="str">
        <f>INDEX(Table5[Corrected Island/Colony Name],MATCH('Full Data'!C464,Table5[Colony_ID],0))</f>
        <v>Jabwelo</v>
      </c>
      <c r="G464" t="str">
        <f>INDEX(Table4[Common_Name],MATCH('Full Data'!D464,Table4[SpcRecID],0))</f>
        <v>Blue Noddy</v>
      </c>
      <c r="H464" s="83" t="str">
        <f>INDEX(Data!E$2:E$6500,MATCH(A464,Data!$A$2:$A$6500,0))</f>
        <v>Data Deficient</v>
      </c>
      <c r="I464" s="90">
        <f>INDEX(Data!P$2:P$6500,MATCH(A464,Data!$A$2:$A$6500,0))</f>
        <v>1964</v>
      </c>
      <c r="J464" s="90">
        <f>INDEX(Data!Q$2:Q$6500,MATCH($A464,Data!$A$2:$A$6500,0))</f>
        <v>1964</v>
      </c>
      <c r="K464" s="90">
        <f>INDEX(Data!F$2:F$6500,MATCH($A464,Data!$A$2:$A$6500,0))</f>
        <v>1</v>
      </c>
      <c r="L464" s="90">
        <f>INDEX(Data!G$2:G$6500,MATCH($A464,Data!$A$2:$A$6500,0))</f>
        <v>1</v>
      </c>
      <c r="M464" s="90">
        <f>INDEX(Data!H$2:H$6500,MATCH($A464,Data!$A$2:$A$6500,0))</f>
        <v>0</v>
      </c>
      <c r="N464" s="90">
        <f>INDEX(Data!I$2:I$6500,MATCH($A464,Data!$A$2:$A$6500,0))</f>
        <v>0</v>
      </c>
      <c r="O464" s="83" t="str">
        <f>INDEX(Data!J$2:J$6500,MATCH($A464,Data!$A$2:$A$6500,0))</f>
        <v>individuals</v>
      </c>
      <c r="P464" t="str">
        <f>_xlfn.XLOOKUP(B464,Table3[RefID],Table3[Citation])</f>
        <v>Amerson (1969)</v>
      </c>
    </row>
    <row r="465" spans="1:16" x14ac:dyDescent="0.35">
      <c r="A465" s="68">
        <v>463</v>
      </c>
      <c r="B465" s="71">
        <v>47</v>
      </c>
      <c r="C465" s="71">
        <v>11056</v>
      </c>
      <c r="D465" s="70">
        <v>1016817</v>
      </c>
      <c r="E465" t="str">
        <f>INDEX(Table5[EEZ],MATCH(C465,Table5[Colony_ID],0))</f>
        <v>Marshall Islands Exclusive Economic Zone</v>
      </c>
      <c r="F465" t="str">
        <f>INDEX(Table5[Corrected Island/Colony Name],MATCH('Full Data'!C465,Table5[Colony_ID],0))</f>
        <v>Jabwelo</v>
      </c>
      <c r="G465" t="str">
        <f>INDEX(Table4[Common_Name],MATCH('Full Data'!D465,Table4[SpcRecID],0))</f>
        <v>Blue Noddy</v>
      </c>
      <c r="H465" s="83" t="str">
        <f>INDEX(Data!E$2:E$6500,MATCH(A465,Data!$A$2:$A$6500,0))</f>
        <v>Potential Breeding</v>
      </c>
      <c r="I465" s="90">
        <f>INDEX(Data!P$2:P$6500,MATCH(A465,Data!$A$2:$A$6500,0))</f>
        <v>1967</v>
      </c>
      <c r="J465" s="90">
        <f>INDEX(Data!Q$2:Q$6500,MATCH($A465,Data!$A$2:$A$6500,0))</f>
        <v>1967</v>
      </c>
      <c r="K465" s="90">
        <f>INDEX(Data!F$2:F$6500,MATCH($A465,Data!$A$2:$A$6500,0))</f>
        <v>4</v>
      </c>
      <c r="L465" s="90">
        <f>INDEX(Data!G$2:G$6500,MATCH($A465,Data!$A$2:$A$6500,0))</f>
        <v>4</v>
      </c>
      <c r="M465" s="90">
        <f>INDEX(Data!H$2:H$6500,MATCH($A465,Data!$A$2:$A$6500,0))</f>
        <v>0</v>
      </c>
      <c r="N465" s="90">
        <f>INDEX(Data!I$2:I$6500,MATCH($A465,Data!$A$2:$A$6500,0))</f>
        <v>0</v>
      </c>
      <c r="O465" s="83" t="str">
        <f>INDEX(Data!J$2:J$6500,MATCH($A465,Data!$A$2:$A$6500,0))</f>
        <v>individuals</v>
      </c>
      <c r="P465" t="str">
        <f>_xlfn.XLOOKUP(B465,Table3[RefID],Table3[Citation])</f>
        <v>Amerson (1969)</v>
      </c>
    </row>
    <row r="466" spans="1:16" x14ac:dyDescent="0.35">
      <c r="A466" s="68">
        <v>464</v>
      </c>
      <c r="B466" s="71">
        <v>47</v>
      </c>
      <c r="C466" s="71">
        <v>11025</v>
      </c>
      <c r="D466" s="70">
        <v>1016817</v>
      </c>
      <c r="E466" t="str">
        <f>INDEX(Table5[EEZ],MATCH(C466,Table5[Colony_ID],0))</f>
        <v>Marshall Islands Exclusive Economic Zone</v>
      </c>
      <c r="F466" t="str">
        <f>INDEX(Table5[Corrected Island/Colony Name],MATCH('Full Data'!C466,Table5[Colony_ID],0))</f>
        <v>Bwedije</v>
      </c>
      <c r="G466" t="str">
        <f>INDEX(Table4[Common_Name],MATCH('Full Data'!D466,Table4[SpcRecID],0))</f>
        <v>Blue Noddy</v>
      </c>
      <c r="H466" s="83" t="str">
        <f>INDEX(Data!E$2:E$6500,MATCH(A466,Data!$A$2:$A$6500,0))</f>
        <v>Confirmed</v>
      </c>
      <c r="I466" s="90">
        <f>INDEX(Data!P$2:P$6500,MATCH(A466,Data!$A$2:$A$6500,0))</f>
        <v>1952</v>
      </c>
      <c r="J466" s="90">
        <f>INDEX(Data!Q$2:Q$6500,MATCH($A466,Data!$A$2:$A$6500,0))</f>
        <v>1952</v>
      </c>
      <c r="K466" s="90">
        <f>INDEX(Data!F$2:F$6500,MATCH($A466,Data!$A$2:$A$6500,0))</f>
        <v>1</v>
      </c>
      <c r="L466" s="90">
        <f>INDEX(Data!G$2:G$6500,MATCH($A466,Data!$A$2:$A$6500,0))</f>
        <v>1</v>
      </c>
      <c r="M466" s="90">
        <f>INDEX(Data!H$2:H$6500,MATCH($A466,Data!$A$2:$A$6500,0))</f>
        <v>0</v>
      </c>
      <c r="N466" s="90">
        <f>INDEX(Data!I$2:I$6500,MATCH($A466,Data!$A$2:$A$6500,0))</f>
        <v>0</v>
      </c>
      <c r="O466" s="83" t="str">
        <f>INDEX(Data!J$2:J$6500,MATCH($A466,Data!$A$2:$A$6500,0))</f>
        <v>nests</v>
      </c>
      <c r="P466" t="str">
        <f>_xlfn.XLOOKUP(B466,Table3[RefID],Table3[Citation])</f>
        <v>Amerson (1969)</v>
      </c>
    </row>
    <row r="467" spans="1:16" x14ac:dyDescent="0.35">
      <c r="A467" s="68">
        <v>465</v>
      </c>
      <c r="B467" s="71">
        <v>47</v>
      </c>
      <c r="C467" s="71">
        <v>11066</v>
      </c>
      <c r="D467" s="70">
        <v>1016817</v>
      </c>
      <c r="E467" t="str">
        <f>INDEX(Table5[EEZ],MATCH(C467,Table5[Colony_ID],0))</f>
        <v>Marshall Islands Exclusive Economic Zone</v>
      </c>
      <c r="F467" t="str">
        <f>INDEX(Table5[Corrected Island/Colony Name],MATCH('Full Data'!C467,Table5[Colony_ID],0))</f>
        <v>Kamwome</v>
      </c>
      <c r="G467" t="str">
        <f>INDEX(Table4[Common_Name],MATCH('Full Data'!D467,Table4[SpcRecID],0))</f>
        <v>Blue Noddy</v>
      </c>
      <c r="H467" s="83" t="str">
        <f>INDEX(Data!E$2:E$6500,MATCH(A467,Data!$A$2:$A$6500,0))</f>
        <v>Probable</v>
      </c>
      <c r="I467" s="90">
        <f>INDEX(Data!P$2:P$6500,MATCH(A467,Data!$A$2:$A$6500,0))</f>
        <v>1952</v>
      </c>
      <c r="J467" s="90">
        <f>INDEX(Data!Q$2:Q$6500,MATCH($A467,Data!$A$2:$A$6500,0))</f>
        <v>1952</v>
      </c>
      <c r="K467" s="90">
        <f>INDEX(Data!F$2:F$6500,MATCH($A467,Data!$A$2:$A$6500,0))</f>
        <v>0</v>
      </c>
      <c r="L467" s="90">
        <f>INDEX(Data!G$2:G$6500,MATCH($A467,Data!$A$2:$A$6500,0))</f>
        <v>0</v>
      </c>
      <c r="M467" s="90">
        <f>INDEX(Data!H$2:H$6500,MATCH($A467,Data!$A$2:$A$6500,0))</f>
        <v>0</v>
      </c>
      <c r="N467" s="90">
        <f>INDEX(Data!I$2:I$6500,MATCH($A467,Data!$A$2:$A$6500,0))</f>
        <v>0</v>
      </c>
      <c r="O467" s="83">
        <f>INDEX(Data!J$2:J$6500,MATCH($A467,Data!$A$2:$A$6500,0))</f>
        <v>0</v>
      </c>
      <c r="P467" t="str">
        <f>_xlfn.XLOOKUP(B467,Table3[RefID],Table3[Citation])</f>
        <v>Amerson (1969)</v>
      </c>
    </row>
    <row r="468" spans="1:16" x14ac:dyDescent="0.35">
      <c r="A468" s="68">
        <v>466</v>
      </c>
      <c r="B468" s="71">
        <v>47</v>
      </c>
      <c r="C468" s="71">
        <v>11089</v>
      </c>
      <c r="D468" s="70">
        <v>1016817</v>
      </c>
      <c r="E468" t="str">
        <f>INDEX(Table5[EEZ],MATCH(C468,Table5[Colony_ID],0))</f>
        <v>Marshall Islands Exclusive Economic Zone</v>
      </c>
      <c r="F468" t="str">
        <f>INDEX(Table5[Corrected Island/Colony Name],MATCH('Full Data'!C468,Table5[Colony_ID],0))</f>
        <v>North</v>
      </c>
      <c r="G468" t="str">
        <f>INDEX(Table4[Common_Name],MATCH('Full Data'!D468,Table4[SpcRecID],0))</f>
        <v>Blue Noddy</v>
      </c>
      <c r="H468" s="83" t="str">
        <f>INDEX(Data!E$2:E$6500,MATCH(A468,Data!$A$2:$A$6500,0))</f>
        <v>Probable</v>
      </c>
      <c r="I468" s="90">
        <f>INDEX(Data!P$2:P$6500,MATCH(A468,Data!$A$2:$A$6500,0))</f>
        <v>1952</v>
      </c>
      <c r="J468" s="90">
        <f>INDEX(Data!Q$2:Q$6500,MATCH($A468,Data!$A$2:$A$6500,0))</f>
        <v>1952</v>
      </c>
      <c r="K468" s="90">
        <f>INDEX(Data!F$2:F$6500,MATCH($A468,Data!$A$2:$A$6500,0))</f>
        <v>0</v>
      </c>
      <c r="L468" s="90">
        <f>INDEX(Data!G$2:G$6500,MATCH($A468,Data!$A$2:$A$6500,0))</f>
        <v>0</v>
      </c>
      <c r="M468" s="90">
        <f>INDEX(Data!H$2:H$6500,MATCH($A468,Data!$A$2:$A$6500,0))</f>
        <v>0</v>
      </c>
      <c r="N468" s="90">
        <f>INDEX(Data!I$2:I$6500,MATCH($A468,Data!$A$2:$A$6500,0))</f>
        <v>0</v>
      </c>
      <c r="O468" s="83">
        <f>INDEX(Data!J$2:J$6500,MATCH($A468,Data!$A$2:$A$6500,0))</f>
        <v>0</v>
      </c>
      <c r="P468" t="str">
        <f>_xlfn.XLOOKUP(B468,Table3[RefID],Table3[Citation])</f>
        <v>Amerson (1969)</v>
      </c>
    </row>
    <row r="469" spans="1:16" x14ac:dyDescent="0.35">
      <c r="A469" s="68">
        <v>467</v>
      </c>
      <c r="B469" s="71">
        <v>47</v>
      </c>
      <c r="C469" s="71">
        <v>11094</v>
      </c>
      <c r="D469" s="70">
        <v>1016817</v>
      </c>
      <c r="E469" t="str">
        <f>INDEX(Table5[EEZ],MATCH(C469,Table5[Colony_ID],0))</f>
        <v>Marshall Islands Exclusive Economic Zone</v>
      </c>
      <c r="F469" t="str">
        <f>INDEX(Table5[Corrected Island/Colony Name],MATCH('Full Data'!C469,Table5[Colony_ID],0))</f>
        <v>Pokak</v>
      </c>
      <c r="G469" t="str">
        <f>INDEX(Table4[Common_Name],MATCH('Full Data'!D469,Table4[SpcRecID],0))</f>
        <v>Blue Noddy</v>
      </c>
      <c r="H469" s="83" t="str">
        <f>INDEX(Data!E$2:E$6500,MATCH(A469,Data!$A$2:$A$6500,0))</f>
        <v>Probable</v>
      </c>
      <c r="I469" s="90">
        <f>INDEX(Data!P$2:P$6500,MATCH(A469,Data!$A$2:$A$6500,0))</f>
        <v>1952</v>
      </c>
      <c r="J469" s="90">
        <f>INDEX(Data!Q$2:Q$6500,MATCH($A469,Data!$A$2:$A$6500,0))</f>
        <v>1952</v>
      </c>
      <c r="K469" s="90">
        <f>INDEX(Data!F$2:F$6500,MATCH($A469,Data!$A$2:$A$6500,0))</f>
        <v>0</v>
      </c>
      <c r="L469" s="90">
        <f>INDEX(Data!G$2:G$6500,MATCH($A469,Data!$A$2:$A$6500,0))</f>
        <v>0</v>
      </c>
      <c r="M469" s="90">
        <f>INDEX(Data!H$2:H$6500,MATCH($A469,Data!$A$2:$A$6500,0))</f>
        <v>0</v>
      </c>
      <c r="N469" s="90">
        <f>INDEX(Data!I$2:I$6500,MATCH($A469,Data!$A$2:$A$6500,0))</f>
        <v>0</v>
      </c>
      <c r="O469" s="83">
        <f>INDEX(Data!J$2:J$6500,MATCH($A469,Data!$A$2:$A$6500,0))</f>
        <v>0</v>
      </c>
      <c r="P469" t="str">
        <f>_xlfn.XLOOKUP(B469,Table3[RefID],Table3[Citation])</f>
        <v>Amerson (1969)</v>
      </c>
    </row>
    <row r="470" spans="1:16" x14ac:dyDescent="0.35">
      <c r="A470" s="68">
        <v>468</v>
      </c>
      <c r="B470" s="71">
        <v>47</v>
      </c>
      <c r="C470" s="71">
        <v>11099</v>
      </c>
      <c r="D470" s="70">
        <v>1016817</v>
      </c>
      <c r="E470" t="str">
        <f>INDEX(Table5[EEZ],MATCH(C470,Table5[Colony_ID],0))</f>
        <v>Marshall Islands Exclusive Economic Zone</v>
      </c>
      <c r="F470" t="str">
        <f>INDEX(Table5[Corrected Island/Colony Name],MATCH('Full Data'!C470,Table5[Colony_ID],0))</f>
        <v>Sibylla</v>
      </c>
      <c r="G470" t="str">
        <f>INDEX(Table4[Common_Name],MATCH('Full Data'!D470,Table4[SpcRecID],0))</f>
        <v>Blue Noddy</v>
      </c>
      <c r="H470" s="83" t="str">
        <f>INDEX(Data!E$2:E$6500,MATCH(A470,Data!$A$2:$A$6500,0))</f>
        <v>Non-breeding</v>
      </c>
      <c r="I470" s="90">
        <f>INDEX(Data!P$2:P$6500,MATCH(A470,Data!$A$2:$A$6500,0))</f>
        <v>1967</v>
      </c>
      <c r="J470" s="90">
        <f>INDEX(Data!Q$2:Q$6500,MATCH($A470,Data!$A$2:$A$6500,0))</f>
        <v>1967</v>
      </c>
      <c r="K470" s="90">
        <f>INDEX(Data!F$2:F$6500,MATCH($A470,Data!$A$2:$A$6500,0))</f>
        <v>0</v>
      </c>
      <c r="L470" s="90">
        <f>INDEX(Data!G$2:G$6500,MATCH($A470,Data!$A$2:$A$6500,0))</f>
        <v>0</v>
      </c>
      <c r="M470" s="90">
        <f>INDEX(Data!H$2:H$6500,MATCH($A470,Data!$A$2:$A$6500,0))</f>
        <v>0</v>
      </c>
      <c r="N470" s="90">
        <f>INDEX(Data!I$2:I$6500,MATCH($A470,Data!$A$2:$A$6500,0))</f>
        <v>0</v>
      </c>
      <c r="O470" s="83">
        <f>INDEX(Data!J$2:J$6500,MATCH($A470,Data!$A$2:$A$6500,0))</f>
        <v>0</v>
      </c>
      <c r="P470" t="str">
        <f>_xlfn.XLOOKUP(B470,Table3[RefID],Table3[Citation])</f>
        <v>Amerson (1969)</v>
      </c>
    </row>
    <row r="471" spans="1:16" x14ac:dyDescent="0.35">
      <c r="A471" s="68">
        <v>469</v>
      </c>
      <c r="B471" s="71">
        <v>47</v>
      </c>
      <c r="C471" s="71">
        <v>11099</v>
      </c>
      <c r="D471" s="70">
        <v>1016817</v>
      </c>
      <c r="E471" t="str">
        <f>INDEX(Table5[EEZ],MATCH(C471,Table5[Colony_ID],0))</f>
        <v>Marshall Islands Exclusive Economic Zone</v>
      </c>
      <c r="F471" t="str">
        <f>INDEX(Table5[Corrected Island/Colony Name],MATCH('Full Data'!C471,Table5[Colony_ID],0))</f>
        <v>Sibylla</v>
      </c>
      <c r="G471" t="str">
        <f>INDEX(Table4[Common_Name],MATCH('Full Data'!D471,Table4[SpcRecID],0))</f>
        <v>Blue Noddy</v>
      </c>
      <c r="H471" s="83" t="str">
        <f>INDEX(Data!E$2:E$6500,MATCH(A471,Data!$A$2:$A$6500,0))</f>
        <v>Probable</v>
      </c>
      <c r="I471" s="90">
        <f>INDEX(Data!P$2:P$6500,MATCH(A471,Data!$A$2:$A$6500,0))</f>
        <v>1952</v>
      </c>
      <c r="J471" s="90">
        <f>INDEX(Data!Q$2:Q$6500,MATCH($A471,Data!$A$2:$A$6500,0))</f>
        <v>1952</v>
      </c>
      <c r="K471" s="90">
        <f>INDEX(Data!F$2:F$6500,MATCH($A471,Data!$A$2:$A$6500,0))</f>
        <v>0</v>
      </c>
      <c r="L471" s="90">
        <f>INDEX(Data!G$2:G$6500,MATCH($A471,Data!$A$2:$A$6500,0))</f>
        <v>0</v>
      </c>
      <c r="M471" s="90">
        <f>INDEX(Data!H$2:H$6500,MATCH($A471,Data!$A$2:$A$6500,0))</f>
        <v>0</v>
      </c>
      <c r="N471" s="90">
        <f>INDEX(Data!I$2:I$6500,MATCH($A471,Data!$A$2:$A$6500,0))</f>
        <v>0</v>
      </c>
      <c r="O471" s="83">
        <f>INDEX(Data!J$2:J$6500,MATCH($A471,Data!$A$2:$A$6500,0))</f>
        <v>0</v>
      </c>
      <c r="P471" t="str">
        <f>_xlfn.XLOOKUP(B471,Table3[RefID],Table3[Citation])</f>
        <v>Amerson (1969)</v>
      </c>
    </row>
    <row r="472" spans="1:16" x14ac:dyDescent="0.35">
      <c r="A472" s="68">
        <v>470</v>
      </c>
      <c r="B472" s="71">
        <v>47</v>
      </c>
      <c r="C472" s="71">
        <v>11099</v>
      </c>
      <c r="D472" s="70">
        <v>1016817</v>
      </c>
      <c r="E472" t="str">
        <f>INDEX(Table5[EEZ],MATCH(C472,Table5[Colony_ID],0))</f>
        <v>Marshall Islands Exclusive Economic Zone</v>
      </c>
      <c r="F472" t="str">
        <f>INDEX(Table5[Corrected Island/Colony Name],MATCH('Full Data'!C472,Table5[Colony_ID],0))</f>
        <v>Sibylla</v>
      </c>
      <c r="G472" t="str">
        <f>INDEX(Table4[Common_Name],MATCH('Full Data'!D472,Table4[SpcRecID],0))</f>
        <v>Blue Noddy</v>
      </c>
      <c r="H472" s="83" t="str">
        <f>INDEX(Data!E$2:E$6500,MATCH(A472,Data!$A$2:$A$6500,0))</f>
        <v>Probable</v>
      </c>
      <c r="I472" s="90">
        <f>INDEX(Data!P$2:P$6500,MATCH(A472,Data!$A$2:$A$6500,0))</f>
        <v>1964</v>
      </c>
      <c r="J472" s="90">
        <f>INDEX(Data!Q$2:Q$6500,MATCH($A472,Data!$A$2:$A$6500,0))</f>
        <v>1964</v>
      </c>
      <c r="K472" s="90">
        <f>INDEX(Data!F$2:F$6500,MATCH($A472,Data!$A$2:$A$6500,0))</f>
        <v>10</v>
      </c>
      <c r="L472" s="90">
        <f>INDEX(Data!G$2:G$6500,MATCH($A472,Data!$A$2:$A$6500,0))</f>
        <v>10</v>
      </c>
      <c r="M472" s="90">
        <f>INDEX(Data!H$2:H$6500,MATCH($A472,Data!$A$2:$A$6500,0))</f>
        <v>0</v>
      </c>
      <c r="N472" s="90">
        <f>INDEX(Data!I$2:I$6500,MATCH($A472,Data!$A$2:$A$6500,0))</f>
        <v>0</v>
      </c>
      <c r="O472" s="83" t="str">
        <f>INDEX(Data!J$2:J$6500,MATCH($A472,Data!$A$2:$A$6500,0))</f>
        <v>individuals</v>
      </c>
      <c r="P472" t="str">
        <f>_xlfn.XLOOKUP(B472,Table3[RefID],Table3[Citation])</f>
        <v>Amerson (1969)</v>
      </c>
    </row>
    <row r="473" spans="1:16" x14ac:dyDescent="0.35">
      <c r="A473" s="68">
        <v>471</v>
      </c>
      <c r="B473" s="71">
        <v>47</v>
      </c>
      <c r="C473" s="71">
        <v>11083</v>
      </c>
      <c r="D473" s="69">
        <v>3659</v>
      </c>
      <c r="E473" t="str">
        <f>INDEX(Table5[EEZ],MATCH(C473,Table5[Colony_ID],0))</f>
        <v>Marshall Islands Exclusive Economic Zone</v>
      </c>
      <c r="F473" t="str">
        <f>INDEX(Table5[Corrected Island/Colony Name],MATCH('Full Data'!C473,Table5[Colony_ID],0))</f>
        <v>Mogiri Island</v>
      </c>
      <c r="G473" t="str">
        <f>INDEX(Table4[Common_Name],MATCH('Full Data'!D473,Table4[SpcRecID],0))</f>
        <v>Brown Booby</v>
      </c>
      <c r="H473" s="83" t="str">
        <f>INDEX(Data!E$2:E$6500,MATCH(A473,Data!$A$2:$A$6500,0))</f>
        <v>Data Deficient</v>
      </c>
      <c r="I473" s="90">
        <f>INDEX(Data!P$2:P$6500,MATCH(A473,Data!$A$2:$A$6500,0))</f>
        <v>1967</v>
      </c>
      <c r="J473" s="90">
        <f>INDEX(Data!Q$2:Q$6500,MATCH($A473,Data!$A$2:$A$6500,0))</f>
        <v>1967</v>
      </c>
      <c r="K473" s="90">
        <f>INDEX(Data!F$2:F$6500,MATCH($A473,Data!$A$2:$A$6500,0))</f>
        <v>25</v>
      </c>
      <c r="L473" s="90">
        <f>INDEX(Data!G$2:G$6500,MATCH($A473,Data!$A$2:$A$6500,0))</f>
        <v>25</v>
      </c>
      <c r="M473" s="90">
        <f>INDEX(Data!H$2:H$6500,MATCH($A473,Data!$A$2:$A$6500,0))</f>
        <v>0</v>
      </c>
      <c r="N473" s="90">
        <f>INDEX(Data!I$2:I$6500,MATCH($A473,Data!$A$2:$A$6500,0))</f>
        <v>0</v>
      </c>
      <c r="O473" s="83" t="str">
        <f>INDEX(Data!J$2:J$6500,MATCH($A473,Data!$A$2:$A$6500,0))</f>
        <v>individuals</v>
      </c>
      <c r="P473" t="str">
        <f>_xlfn.XLOOKUP(B473,Table3[RefID],Table3[Citation])</f>
        <v>Amerson (1969)</v>
      </c>
    </row>
    <row r="474" spans="1:16" x14ac:dyDescent="0.35">
      <c r="A474" s="68">
        <v>472</v>
      </c>
      <c r="B474" s="71">
        <v>47</v>
      </c>
      <c r="C474" s="71">
        <v>11095</v>
      </c>
      <c r="D474" s="69">
        <v>3659</v>
      </c>
      <c r="E474" t="str">
        <f>INDEX(Table5[EEZ],MATCH(C474,Table5[Colony_ID],0))</f>
        <v>Marshall Islands Exclusive Economic Zone</v>
      </c>
      <c r="F474" t="str">
        <f>INDEX(Table5[Corrected Island/Colony Name],MATCH('Full Data'!C474,Table5[Colony_ID],0))</f>
        <v>Ribinouri Island</v>
      </c>
      <c r="G474" t="str">
        <f>INDEX(Table4[Common_Name],MATCH('Full Data'!D474,Table4[SpcRecID],0))</f>
        <v>Brown Booby</v>
      </c>
      <c r="H474" s="83" t="str">
        <f>INDEX(Data!E$2:E$6500,MATCH(A474,Data!$A$2:$A$6500,0))</f>
        <v>Data Deficient</v>
      </c>
      <c r="I474" s="90">
        <f>INDEX(Data!P$2:P$6500,MATCH(A474,Data!$A$2:$A$6500,0))</f>
        <v>1967</v>
      </c>
      <c r="J474" s="90">
        <f>INDEX(Data!Q$2:Q$6500,MATCH($A474,Data!$A$2:$A$6500,0))</f>
        <v>1967</v>
      </c>
      <c r="K474" s="90">
        <f>INDEX(Data!F$2:F$6500,MATCH($A474,Data!$A$2:$A$6500,0))</f>
        <v>3</v>
      </c>
      <c r="L474" s="90">
        <f>INDEX(Data!G$2:G$6500,MATCH($A474,Data!$A$2:$A$6500,0))</f>
        <v>3</v>
      </c>
      <c r="M474" s="90">
        <f>INDEX(Data!H$2:H$6500,MATCH($A474,Data!$A$2:$A$6500,0))</f>
        <v>0</v>
      </c>
      <c r="N474" s="90">
        <f>INDEX(Data!I$2:I$6500,MATCH($A474,Data!$A$2:$A$6500,0))</f>
        <v>0</v>
      </c>
      <c r="O474" s="83" t="str">
        <f>INDEX(Data!J$2:J$6500,MATCH($A474,Data!$A$2:$A$6500,0))</f>
        <v>individuals</v>
      </c>
      <c r="P474" t="str">
        <f>_xlfn.XLOOKUP(B474,Table3[RefID],Table3[Citation])</f>
        <v>Amerson (1969)</v>
      </c>
    </row>
    <row r="475" spans="1:16" x14ac:dyDescent="0.35">
      <c r="A475" s="68">
        <v>473</v>
      </c>
      <c r="B475" s="71">
        <v>47</v>
      </c>
      <c r="C475" s="71">
        <v>11002</v>
      </c>
      <c r="D475" s="69">
        <v>3659</v>
      </c>
      <c r="E475" t="str">
        <f>INDEX(Table5[EEZ],MATCH(C475,Table5[Colony_ID],0))</f>
        <v>Marshall Islands Exclusive Economic Zone</v>
      </c>
      <c r="F475" t="str">
        <f>INDEX(Table5[Corrected Island/Colony Name],MATCH('Full Data'!C475,Table5[Colony_ID],0))</f>
        <v>Almani</v>
      </c>
      <c r="G475" t="str">
        <f>INDEX(Table4[Common_Name],MATCH('Full Data'!D475,Table4[SpcRecID],0))</f>
        <v>Brown Booby</v>
      </c>
      <c r="H475" s="83" t="str">
        <f>INDEX(Data!E$2:E$6500,MATCH(A475,Data!$A$2:$A$6500,0))</f>
        <v>Confirmed</v>
      </c>
      <c r="I475" s="90">
        <f>INDEX(Data!P$2:P$6500,MATCH(A475,Data!$A$2:$A$6500,0))</f>
        <v>1967</v>
      </c>
      <c r="J475" s="90">
        <f>INDEX(Data!Q$2:Q$6500,MATCH($A475,Data!$A$2:$A$6500,0))</f>
        <v>1967</v>
      </c>
      <c r="K475" s="90">
        <f>INDEX(Data!F$2:F$6500,MATCH($A475,Data!$A$2:$A$6500,0))</f>
        <v>200</v>
      </c>
      <c r="L475" s="90">
        <f>INDEX(Data!G$2:G$6500,MATCH($A475,Data!$A$2:$A$6500,0))</f>
        <v>200</v>
      </c>
      <c r="M475" s="90">
        <f>INDEX(Data!H$2:H$6500,MATCH($A475,Data!$A$2:$A$6500,0))</f>
        <v>0</v>
      </c>
      <c r="N475" s="90">
        <f>INDEX(Data!I$2:I$6500,MATCH($A475,Data!$A$2:$A$6500,0))</f>
        <v>0</v>
      </c>
      <c r="O475" s="83" t="str">
        <f>INDEX(Data!J$2:J$6500,MATCH($A475,Data!$A$2:$A$6500,0))</f>
        <v>individuals</v>
      </c>
      <c r="P475" t="str">
        <f>_xlfn.XLOOKUP(B475,Table3[RefID],Table3[Citation])</f>
        <v>Amerson (1969)</v>
      </c>
    </row>
    <row r="476" spans="1:16" x14ac:dyDescent="0.35">
      <c r="A476" s="68">
        <v>474</v>
      </c>
      <c r="B476" s="71">
        <v>47</v>
      </c>
      <c r="C476" s="71">
        <v>11002</v>
      </c>
      <c r="D476" s="69">
        <v>3659</v>
      </c>
      <c r="E476" t="str">
        <f>INDEX(Table5[EEZ],MATCH(C476,Table5[Colony_ID],0))</f>
        <v>Marshall Islands Exclusive Economic Zone</v>
      </c>
      <c r="F476" t="str">
        <f>INDEX(Table5[Corrected Island/Colony Name],MATCH('Full Data'!C476,Table5[Colony_ID],0))</f>
        <v>Almani</v>
      </c>
      <c r="G476" t="str">
        <f>INDEX(Table4[Common_Name],MATCH('Full Data'!D476,Table4[SpcRecID],0))</f>
        <v>Brown Booby</v>
      </c>
      <c r="H476" s="83" t="str">
        <f>INDEX(Data!E$2:E$6500,MATCH(A476,Data!$A$2:$A$6500,0))</f>
        <v>Non-breeding</v>
      </c>
      <c r="I476" s="90">
        <f>INDEX(Data!P$2:P$6500,MATCH(A476,Data!$A$2:$A$6500,0))</f>
        <v>1964</v>
      </c>
      <c r="J476" s="90">
        <f>INDEX(Data!Q$2:Q$6500,MATCH($A476,Data!$A$2:$A$6500,0))</f>
        <v>1964</v>
      </c>
      <c r="K476" s="90">
        <f>INDEX(Data!F$2:F$6500,MATCH($A476,Data!$A$2:$A$6500,0))</f>
        <v>200</v>
      </c>
      <c r="L476" s="90">
        <f>INDEX(Data!G$2:G$6500,MATCH($A476,Data!$A$2:$A$6500,0))</f>
        <v>200</v>
      </c>
      <c r="M476" s="90">
        <f>INDEX(Data!H$2:H$6500,MATCH($A476,Data!$A$2:$A$6500,0))</f>
        <v>0</v>
      </c>
      <c r="N476" s="90">
        <f>INDEX(Data!I$2:I$6500,MATCH($A476,Data!$A$2:$A$6500,0))</f>
        <v>0</v>
      </c>
      <c r="O476" s="83" t="str">
        <f>INDEX(Data!J$2:J$6500,MATCH($A476,Data!$A$2:$A$6500,0))</f>
        <v>individuals</v>
      </c>
      <c r="P476" t="str">
        <f>_xlfn.XLOOKUP(B476,Table3[RefID],Table3[Citation])</f>
        <v>Amerson (1969)</v>
      </c>
    </row>
    <row r="477" spans="1:16" x14ac:dyDescent="0.35">
      <c r="A477" s="68">
        <v>475</v>
      </c>
      <c r="B477" s="71">
        <v>47</v>
      </c>
      <c r="C477" s="71">
        <v>11012</v>
      </c>
      <c r="D477" s="69">
        <v>3659</v>
      </c>
      <c r="E477" t="str">
        <f>INDEX(Table5[EEZ],MATCH(C477,Table5[Colony_ID],0))</f>
        <v>Marshall Islands Exclusive Economic Zone</v>
      </c>
      <c r="F477" t="str">
        <f>INDEX(Table5[Corrected Island/Colony Name],MATCH('Full Data'!C477,Table5[Colony_ID],0))</f>
        <v>Bikar Island</v>
      </c>
      <c r="G477" t="str">
        <f>INDEX(Table4[Common_Name],MATCH('Full Data'!D477,Table4[SpcRecID],0))</f>
        <v>Brown Booby</v>
      </c>
      <c r="H477" s="83" t="str">
        <f>INDEX(Data!E$2:E$6500,MATCH(A477,Data!$A$2:$A$6500,0))</f>
        <v>Confirmed</v>
      </c>
      <c r="I477" s="90">
        <f>INDEX(Data!P$2:P$6500,MATCH(A477,Data!$A$2:$A$6500,0))</f>
        <v>1967</v>
      </c>
      <c r="J477" s="90">
        <f>INDEX(Data!Q$2:Q$6500,MATCH($A477,Data!$A$2:$A$6500,0))</f>
        <v>1967</v>
      </c>
      <c r="K477" s="90">
        <f>INDEX(Data!F$2:F$6500,MATCH($A477,Data!$A$2:$A$6500,0))</f>
        <v>100</v>
      </c>
      <c r="L477" s="90">
        <f>INDEX(Data!G$2:G$6500,MATCH($A477,Data!$A$2:$A$6500,0))</f>
        <v>100</v>
      </c>
      <c r="M477" s="90">
        <f>INDEX(Data!H$2:H$6500,MATCH($A477,Data!$A$2:$A$6500,0))</f>
        <v>0</v>
      </c>
      <c r="N477" s="90">
        <f>INDEX(Data!I$2:I$6500,MATCH($A477,Data!$A$2:$A$6500,0))</f>
        <v>0</v>
      </c>
      <c r="O477" s="83" t="str">
        <f>INDEX(Data!J$2:J$6500,MATCH($A477,Data!$A$2:$A$6500,0))</f>
        <v>individuals</v>
      </c>
      <c r="P477" t="str">
        <f>_xlfn.XLOOKUP(B477,Table3[RefID],Table3[Citation])</f>
        <v>Amerson (1969)</v>
      </c>
    </row>
    <row r="478" spans="1:16" x14ac:dyDescent="0.35">
      <c r="A478" s="68">
        <v>476</v>
      </c>
      <c r="B478" s="71">
        <v>47</v>
      </c>
      <c r="C478" s="71">
        <v>11012</v>
      </c>
      <c r="D478" s="69">
        <v>3659</v>
      </c>
      <c r="E478" t="str">
        <f>INDEX(Table5[EEZ],MATCH(C478,Table5[Colony_ID],0))</f>
        <v>Marshall Islands Exclusive Economic Zone</v>
      </c>
      <c r="F478" t="str">
        <f>INDEX(Table5[Corrected Island/Colony Name],MATCH('Full Data'!C478,Table5[Colony_ID],0))</f>
        <v>Bikar Island</v>
      </c>
      <c r="G478" t="str">
        <f>INDEX(Table4[Common_Name],MATCH('Full Data'!D478,Table4[SpcRecID],0))</f>
        <v>Brown Booby</v>
      </c>
      <c r="H478" s="83" t="str">
        <f>INDEX(Data!E$2:E$6500,MATCH(A478,Data!$A$2:$A$6500,0))</f>
        <v>Non-breeding</v>
      </c>
      <c r="I478" s="90">
        <f>INDEX(Data!P$2:P$6500,MATCH(A478,Data!$A$2:$A$6500,0))</f>
        <v>1964</v>
      </c>
      <c r="J478" s="90">
        <f>INDEX(Data!Q$2:Q$6500,MATCH($A478,Data!$A$2:$A$6500,0))</f>
        <v>1964</v>
      </c>
      <c r="K478" s="90">
        <f>INDEX(Data!F$2:F$6500,MATCH($A478,Data!$A$2:$A$6500,0))</f>
        <v>10</v>
      </c>
      <c r="L478" s="90">
        <f>INDEX(Data!G$2:G$6500,MATCH($A478,Data!$A$2:$A$6500,0))</f>
        <v>10</v>
      </c>
      <c r="M478" s="90">
        <f>INDEX(Data!H$2:H$6500,MATCH($A478,Data!$A$2:$A$6500,0))</f>
        <v>0</v>
      </c>
      <c r="N478" s="90">
        <f>INDEX(Data!I$2:I$6500,MATCH($A478,Data!$A$2:$A$6500,0))</f>
        <v>0</v>
      </c>
      <c r="O478" s="83" t="str">
        <f>INDEX(Data!J$2:J$6500,MATCH($A478,Data!$A$2:$A$6500,0))</f>
        <v>individuals</v>
      </c>
      <c r="P478" t="str">
        <f>_xlfn.XLOOKUP(B478,Table3[RefID],Table3[Citation])</f>
        <v>Amerson (1969)</v>
      </c>
    </row>
    <row r="479" spans="1:16" x14ac:dyDescent="0.35">
      <c r="A479" s="68">
        <v>477</v>
      </c>
      <c r="B479" s="71">
        <v>47</v>
      </c>
      <c r="C479" s="71">
        <v>11056</v>
      </c>
      <c r="D479" s="69">
        <v>3659</v>
      </c>
      <c r="E479" t="str">
        <f>INDEX(Table5[EEZ],MATCH(C479,Table5[Colony_ID],0))</f>
        <v>Marshall Islands Exclusive Economic Zone</v>
      </c>
      <c r="F479" t="str">
        <f>INDEX(Table5[Corrected Island/Colony Name],MATCH('Full Data'!C479,Table5[Colony_ID],0))</f>
        <v>Jabwelo</v>
      </c>
      <c r="G479" t="str">
        <f>INDEX(Table4[Common_Name],MATCH('Full Data'!D479,Table4[SpcRecID],0))</f>
        <v>Brown Booby</v>
      </c>
      <c r="H479" s="83" t="str">
        <f>INDEX(Data!E$2:E$6500,MATCH(A479,Data!$A$2:$A$6500,0))</f>
        <v>Confirmed</v>
      </c>
      <c r="I479" s="90">
        <f>INDEX(Data!P$2:P$6500,MATCH(A479,Data!$A$2:$A$6500,0))</f>
        <v>1967</v>
      </c>
      <c r="J479" s="90">
        <f>INDEX(Data!Q$2:Q$6500,MATCH($A479,Data!$A$2:$A$6500,0))</f>
        <v>1967</v>
      </c>
      <c r="K479" s="90">
        <f>INDEX(Data!F$2:F$6500,MATCH($A479,Data!$A$2:$A$6500,0))</f>
        <v>300</v>
      </c>
      <c r="L479" s="90">
        <f>INDEX(Data!G$2:G$6500,MATCH($A479,Data!$A$2:$A$6500,0))</f>
        <v>300</v>
      </c>
      <c r="M479" s="90">
        <f>INDEX(Data!H$2:H$6500,MATCH($A479,Data!$A$2:$A$6500,0))</f>
        <v>0</v>
      </c>
      <c r="N479" s="90">
        <f>INDEX(Data!I$2:I$6500,MATCH($A479,Data!$A$2:$A$6500,0))</f>
        <v>0</v>
      </c>
      <c r="O479" s="83" t="str">
        <f>INDEX(Data!J$2:J$6500,MATCH($A479,Data!$A$2:$A$6500,0))</f>
        <v>individuals</v>
      </c>
      <c r="P479" t="str">
        <f>_xlfn.XLOOKUP(B479,Table3[RefID],Table3[Citation])</f>
        <v>Amerson (1969)</v>
      </c>
    </row>
    <row r="480" spans="1:16" x14ac:dyDescent="0.35">
      <c r="A480" s="68">
        <v>478</v>
      </c>
      <c r="B480" s="71">
        <v>47</v>
      </c>
      <c r="C480" s="71">
        <v>11056</v>
      </c>
      <c r="D480" s="69">
        <v>3659</v>
      </c>
      <c r="E480" t="str">
        <f>INDEX(Table5[EEZ],MATCH(C480,Table5[Colony_ID],0))</f>
        <v>Marshall Islands Exclusive Economic Zone</v>
      </c>
      <c r="F480" t="str">
        <f>INDEX(Table5[Corrected Island/Colony Name],MATCH('Full Data'!C480,Table5[Colony_ID],0))</f>
        <v>Jabwelo</v>
      </c>
      <c r="G480" t="str">
        <f>INDEX(Table4[Common_Name],MATCH('Full Data'!D480,Table4[SpcRecID],0))</f>
        <v>Brown Booby</v>
      </c>
      <c r="H480" s="83" t="str">
        <f>INDEX(Data!E$2:E$6500,MATCH(A480,Data!$A$2:$A$6500,0))</f>
        <v>Non-breeding</v>
      </c>
      <c r="I480" s="90">
        <f>INDEX(Data!P$2:P$6500,MATCH(A480,Data!$A$2:$A$6500,0))</f>
        <v>1964</v>
      </c>
      <c r="J480" s="90">
        <f>INDEX(Data!Q$2:Q$6500,MATCH($A480,Data!$A$2:$A$6500,0))</f>
        <v>1964</v>
      </c>
      <c r="K480" s="90">
        <f>INDEX(Data!F$2:F$6500,MATCH($A480,Data!$A$2:$A$6500,0))</f>
        <v>1</v>
      </c>
      <c r="L480" s="90">
        <f>INDEX(Data!G$2:G$6500,MATCH($A480,Data!$A$2:$A$6500,0))</f>
        <v>1</v>
      </c>
      <c r="M480" s="90">
        <f>INDEX(Data!H$2:H$6500,MATCH($A480,Data!$A$2:$A$6500,0))</f>
        <v>0</v>
      </c>
      <c r="N480" s="90">
        <f>INDEX(Data!I$2:I$6500,MATCH($A480,Data!$A$2:$A$6500,0))</f>
        <v>0</v>
      </c>
      <c r="O480" s="83" t="str">
        <f>INDEX(Data!J$2:J$6500,MATCH($A480,Data!$A$2:$A$6500,0))</f>
        <v>individuals</v>
      </c>
      <c r="P480" t="str">
        <f>_xlfn.XLOOKUP(B480,Table3[RefID],Table3[Citation])</f>
        <v>Amerson (1969)</v>
      </c>
    </row>
    <row r="481" spans="1:16" x14ac:dyDescent="0.35">
      <c r="A481" s="68">
        <v>479</v>
      </c>
      <c r="B481" s="71">
        <v>47</v>
      </c>
      <c r="C481" s="69">
        <v>9016</v>
      </c>
      <c r="D481" s="69">
        <v>3659</v>
      </c>
      <c r="E481" t="str">
        <f>INDEX(Table5[EEZ],MATCH(C481,Table5[Colony_ID],0))</f>
        <v>Kiribati Exclusive Economic Zone</v>
      </c>
      <c r="F481" t="str">
        <f>INDEX(Table5[Corrected Island/Colony Name],MATCH('Full Data'!C481,Table5[Colony_ID],0))</f>
        <v>Piach³eta</v>
      </c>
      <c r="G481" t="str">
        <f>INDEX(Table4[Common_Name],MATCH('Full Data'!D481,Table4[SpcRecID],0))</f>
        <v>Brown Booby</v>
      </c>
      <c r="H481" s="83" t="str">
        <f>INDEX(Data!E$2:E$6500,MATCH(A481,Data!$A$2:$A$6500,0))</f>
        <v>Potential Breeding</v>
      </c>
      <c r="I481" s="90">
        <f>INDEX(Data!P$2:P$6500,MATCH(A481,Data!$A$2:$A$6500,0))</f>
        <v>1964</v>
      </c>
      <c r="J481" s="90">
        <f>INDEX(Data!Q$2:Q$6500,MATCH($A481,Data!$A$2:$A$6500,0))</f>
        <v>1964</v>
      </c>
      <c r="K481" s="90">
        <f>INDEX(Data!F$2:F$6500,MATCH($A481,Data!$A$2:$A$6500,0))</f>
        <v>0</v>
      </c>
      <c r="L481" s="90">
        <f>INDEX(Data!G$2:G$6500,MATCH($A481,Data!$A$2:$A$6500,0))</f>
        <v>0</v>
      </c>
      <c r="M481" s="90">
        <f>INDEX(Data!H$2:H$6500,MATCH($A481,Data!$A$2:$A$6500,0))</f>
        <v>0</v>
      </c>
      <c r="N481" s="90">
        <f>INDEX(Data!I$2:I$6500,MATCH($A481,Data!$A$2:$A$6500,0))</f>
        <v>0</v>
      </c>
      <c r="O481" s="83">
        <f>INDEX(Data!J$2:J$6500,MATCH($A481,Data!$A$2:$A$6500,0))</f>
        <v>0</v>
      </c>
      <c r="P481" t="str">
        <f>_xlfn.XLOOKUP(B481,Table3[RefID],Table3[Citation])</f>
        <v>Amerson (1969)</v>
      </c>
    </row>
    <row r="482" spans="1:16" x14ac:dyDescent="0.35">
      <c r="A482" s="68">
        <v>480</v>
      </c>
      <c r="B482" s="71">
        <v>47</v>
      </c>
      <c r="C482" s="71">
        <v>11007</v>
      </c>
      <c r="D482" s="69">
        <v>3659</v>
      </c>
      <c r="E482" t="str">
        <f>INDEX(Table5[EEZ],MATCH(C482,Table5[Colony_ID],0))</f>
        <v>Marshall Islands Exclusive Economic Zone</v>
      </c>
      <c r="F482" t="str">
        <f>INDEX(Table5[Corrected Island/Colony Name],MATCH('Full Data'!C482,Table5[Colony_ID],0))</f>
        <v>Aradojairik</v>
      </c>
      <c r="G482" t="str">
        <f>INDEX(Table4[Common_Name],MATCH('Full Data'!D482,Table4[SpcRecID],0))</f>
        <v>Brown Booby</v>
      </c>
      <c r="H482" s="83" t="str">
        <f>INDEX(Data!E$2:E$6500,MATCH(A482,Data!$A$2:$A$6500,0))</f>
        <v>Potential Breeding</v>
      </c>
      <c r="I482" s="90">
        <f>INDEX(Data!P$2:P$6500,MATCH(A482,Data!$A$2:$A$6500,0))</f>
        <v>1964</v>
      </c>
      <c r="J482" s="90">
        <f>INDEX(Data!Q$2:Q$6500,MATCH($A482,Data!$A$2:$A$6500,0))</f>
        <v>1964</v>
      </c>
      <c r="K482" s="90">
        <f>INDEX(Data!F$2:F$6500,MATCH($A482,Data!$A$2:$A$6500,0))</f>
        <v>200</v>
      </c>
      <c r="L482" s="90">
        <f>INDEX(Data!G$2:G$6500,MATCH($A482,Data!$A$2:$A$6500,0))</f>
        <v>200</v>
      </c>
      <c r="M482" s="90">
        <f>INDEX(Data!H$2:H$6500,MATCH($A482,Data!$A$2:$A$6500,0))</f>
        <v>0</v>
      </c>
      <c r="N482" s="90">
        <f>INDEX(Data!I$2:I$6500,MATCH($A482,Data!$A$2:$A$6500,0))</f>
        <v>0</v>
      </c>
      <c r="O482" s="83" t="str">
        <f>INDEX(Data!J$2:J$6500,MATCH($A482,Data!$A$2:$A$6500,0))</f>
        <v>individuals</v>
      </c>
      <c r="P482" t="str">
        <f>_xlfn.XLOOKUP(B482,Table3[RefID],Table3[Citation])</f>
        <v>Amerson (1969)</v>
      </c>
    </row>
    <row r="483" spans="1:16" x14ac:dyDescent="0.35">
      <c r="A483" s="68">
        <v>481</v>
      </c>
      <c r="B483" s="71">
        <v>47</v>
      </c>
      <c r="C483" s="71">
        <v>11007</v>
      </c>
      <c r="D483" s="69">
        <v>3659</v>
      </c>
      <c r="E483" t="str">
        <f>INDEX(Table5[EEZ],MATCH(C483,Table5[Colony_ID],0))</f>
        <v>Marshall Islands Exclusive Economic Zone</v>
      </c>
      <c r="F483" t="str">
        <f>INDEX(Table5[Corrected Island/Colony Name],MATCH('Full Data'!C483,Table5[Colony_ID],0))</f>
        <v>Aradojairik</v>
      </c>
      <c r="G483" t="str">
        <f>INDEX(Table4[Common_Name],MATCH('Full Data'!D483,Table4[SpcRecID],0))</f>
        <v>Brown Booby</v>
      </c>
      <c r="H483" s="83" t="str">
        <f>INDEX(Data!E$2:E$6500,MATCH(A483,Data!$A$2:$A$6500,0))</f>
        <v>Confirmed</v>
      </c>
      <c r="I483" s="90">
        <f>INDEX(Data!P$2:P$6500,MATCH(A483,Data!$A$2:$A$6500,0))</f>
        <v>1964</v>
      </c>
      <c r="J483" s="90">
        <f>INDEX(Data!Q$2:Q$6500,MATCH($A483,Data!$A$2:$A$6500,0))</f>
        <v>1964</v>
      </c>
      <c r="K483" s="90">
        <f>INDEX(Data!F$2:F$6500,MATCH($A483,Data!$A$2:$A$6500,0))</f>
        <v>75</v>
      </c>
      <c r="L483" s="90">
        <f>INDEX(Data!G$2:G$6500,MATCH($A483,Data!$A$2:$A$6500,0))</f>
        <v>75</v>
      </c>
      <c r="M483" s="90">
        <f>INDEX(Data!H$2:H$6500,MATCH($A483,Data!$A$2:$A$6500,0))</f>
        <v>0</v>
      </c>
      <c r="N483" s="90">
        <f>INDEX(Data!I$2:I$6500,MATCH($A483,Data!$A$2:$A$6500,0))</f>
        <v>0</v>
      </c>
      <c r="O483" s="83" t="str">
        <f>INDEX(Data!J$2:J$6500,MATCH($A483,Data!$A$2:$A$6500,0))</f>
        <v>nests</v>
      </c>
      <c r="P483" t="str">
        <f>_xlfn.XLOOKUP(B483,Table3[RefID],Table3[Citation])</f>
        <v>Amerson (1969)</v>
      </c>
    </row>
    <row r="484" spans="1:16" x14ac:dyDescent="0.35">
      <c r="A484" s="68">
        <v>482</v>
      </c>
      <c r="B484" s="71">
        <v>47</v>
      </c>
      <c r="C484" s="71">
        <v>11016</v>
      </c>
      <c r="D484" s="69">
        <v>3659</v>
      </c>
      <c r="E484" t="str">
        <f>INDEX(Table5[EEZ],MATCH(C484,Table5[Colony_ID],0))</f>
        <v>Marshall Islands Exclusive Economic Zone</v>
      </c>
      <c r="F484" t="str">
        <f>INDEX(Table5[Corrected Island/Colony Name],MATCH('Full Data'!C484,Table5[Colony_ID],0))</f>
        <v>Bogengoa</v>
      </c>
      <c r="G484" t="str">
        <f>INDEX(Table4[Common_Name],MATCH('Full Data'!D484,Table4[SpcRecID],0))</f>
        <v>Brown Booby</v>
      </c>
      <c r="H484" s="83" t="str">
        <f>INDEX(Data!E$2:E$6500,MATCH(A484,Data!$A$2:$A$6500,0))</f>
        <v>Data Deficient</v>
      </c>
      <c r="I484" s="90">
        <f>INDEX(Data!P$2:P$6500,MATCH(A484,Data!$A$2:$A$6500,0))</f>
        <v>1964</v>
      </c>
      <c r="J484" s="90">
        <f>INDEX(Data!Q$2:Q$6500,MATCH($A484,Data!$A$2:$A$6500,0))</f>
        <v>1964</v>
      </c>
      <c r="K484" s="90">
        <f>INDEX(Data!F$2:F$6500,MATCH($A484,Data!$A$2:$A$6500,0))</f>
        <v>1</v>
      </c>
      <c r="L484" s="90">
        <f>INDEX(Data!G$2:G$6500,MATCH($A484,Data!$A$2:$A$6500,0))</f>
        <v>1</v>
      </c>
      <c r="M484" s="90">
        <f>INDEX(Data!H$2:H$6500,MATCH($A484,Data!$A$2:$A$6500,0))</f>
        <v>0</v>
      </c>
      <c r="N484" s="90">
        <f>INDEX(Data!I$2:I$6500,MATCH($A484,Data!$A$2:$A$6500,0))</f>
        <v>0</v>
      </c>
      <c r="O484" s="83" t="str">
        <f>INDEX(Data!J$2:J$6500,MATCH($A484,Data!$A$2:$A$6500,0))</f>
        <v>individuals</v>
      </c>
      <c r="P484" t="str">
        <f>_xlfn.XLOOKUP(B484,Table3[RefID],Table3[Citation])</f>
        <v>Amerson (1969)</v>
      </c>
    </row>
    <row r="485" spans="1:16" x14ac:dyDescent="0.35">
      <c r="A485" s="68">
        <v>483</v>
      </c>
      <c r="B485" s="71">
        <v>47</v>
      </c>
      <c r="C485" s="71">
        <v>11074</v>
      </c>
      <c r="D485" s="69">
        <v>3659</v>
      </c>
      <c r="E485" t="str">
        <f>INDEX(Table5[EEZ],MATCH(C485,Table5[Colony_ID],0))</f>
        <v>Marshall Islands Exclusive Economic Zone</v>
      </c>
      <c r="F485" t="str">
        <f>INDEX(Table5[Corrected Island/Colony Name],MATCH('Full Data'!C485,Table5[Colony_ID],0))</f>
        <v>Loj</v>
      </c>
      <c r="G485" t="str">
        <f>INDEX(Table4[Common_Name],MATCH('Full Data'!D485,Table4[SpcRecID],0))</f>
        <v>Brown Booby</v>
      </c>
      <c r="H485" s="83" t="str">
        <f>INDEX(Data!E$2:E$6500,MATCH(A485,Data!$A$2:$A$6500,0))</f>
        <v>Data Deficient</v>
      </c>
      <c r="I485" s="90">
        <f>INDEX(Data!P$2:P$6500,MATCH(A485,Data!$A$2:$A$6500,0))</f>
        <v>1964</v>
      </c>
      <c r="J485" s="90">
        <f>INDEX(Data!Q$2:Q$6500,MATCH($A485,Data!$A$2:$A$6500,0))</f>
        <v>1964</v>
      </c>
      <c r="K485" s="90">
        <f>INDEX(Data!F$2:F$6500,MATCH($A485,Data!$A$2:$A$6500,0))</f>
        <v>1</v>
      </c>
      <c r="L485" s="90">
        <f>INDEX(Data!G$2:G$6500,MATCH($A485,Data!$A$2:$A$6500,0))</f>
        <v>1</v>
      </c>
      <c r="M485" s="90">
        <f>INDEX(Data!H$2:H$6500,MATCH($A485,Data!$A$2:$A$6500,0))</f>
        <v>0</v>
      </c>
      <c r="N485" s="90">
        <f>INDEX(Data!I$2:I$6500,MATCH($A485,Data!$A$2:$A$6500,0))</f>
        <v>0</v>
      </c>
      <c r="O485" s="83" t="str">
        <f>INDEX(Data!J$2:J$6500,MATCH($A485,Data!$A$2:$A$6500,0))</f>
        <v>individuals</v>
      </c>
      <c r="P485" t="str">
        <f>_xlfn.XLOOKUP(B485,Table3[RefID],Table3[Citation])</f>
        <v>Amerson (1969)</v>
      </c>
    </row>
    <row r="486" spans="1:16" x14ac:dyDescent="0.35">
      <c r="A486" s="68">
        <v>484</v>
      </c>
      <c r="B486" s="71">
        <v>47</v>
      </c>
      <c r="C486" s="71">
        <v>11062</v>
      </c>
      <c r="D486" s="69">
        <v>3659</v>
      </c>
      <c r="E486" t="str">
        <f>INDEX(Table5[EEZ],MATCH(C486,Table5[Colony_ID],0))</f>
        <v>Marshall Islands Exclusive Economic Zone</v>
      </c>
      <c r="F486" t="str">
        <f>INDEX(Table5[Corrected Island/Colony Name],MATCH('Full Data'!C486,Table5[Colony_ID],0))</f>
        <v>Jemo</v>
      </c>
      <c r="G486" t="str">
        <f>INDEX(Table4[Common_Name],MATCH('Full Data'!D486,Table4[SpcRecID],0))</f>
        <v>Brown Booby</v>
      </c>
      <c r="H486" s="83" t="str">
        <f>INDEX(Data!E$2:E$6500,MATCH(A486,Data!$A$2:$A$6500,0))</f>
        <v>Confirmed</v>
      </c>
      <c r="I486" s="90">
        <f>INDEX(Data!P$2:P$6500,MATCH(A486,Data!$A$2:$A$6500,0))</f>
        <v>1967</v>
      </c>
      <c r="J486" s="90">
        <f>INDEX(Data!Q$2:Q$6500,MATCH($A486,Data!$A$2:$A$6500,0))</f>
        <v>1967</v>
      </c>
      <c r="K486" s="90">
        <f>INDEX(Data!F$2:F$6500,MATCH($A486,Data!$A$2:$A$6500,0))</f>
        <v>1</v>
      </c>
      <c r="L486" s="90">
        <f>INDEX(Data!G$2:G$6500,MATCH($A486,Data!$A$2:$A$6500,0))</f>
        <v>1</v>
      </c>
      <c r="M486" s="90">
        <f>INDEX(Data!H$2:H$6500,MATCH($A486,Data!$A$2:$A$6500,0))</f>
        <v>0</v>
      </c>
      <c r="N486" s="90">
        <f>INDEX(Data!I$2:I$6500,MATCH($A486,Data!$A$2:$A$6500,0))</f>
        <v>0</v>
      </c>
      <c r="O486" s="83" t="str">
        <f>INDEX(Data!J$2:J$6500,MATCH($A486,Data!$A$2:$A$6500,0))</f>
        <v>chicks</v>
      </c>
      <c r="P486" t="str">
        <f>_xlfn.XLOOKUP(B486,Table3[RefID],Table3[Citation])</f>
        <v>Amerson (1969)</v>
      </c>
    </row>
    <row r="487" spans="1:16" x14ac:dyDescent="0.35">
      <c r="A487" s="68">
        <v>485</v>
      </c>
      <c r="B487" s="71">
        <v>47</v>
      </c>
      <c r="C487" s="71">
        <v>11062</v>
      </c>
      <c r="D487" s="69">
        <v>3659</v>
      </c>
      <c r="E487" t="str">
        <f>INDEX(Table5[EEZ],MATCH(C487,Table5[Colony_ID],0))</f>
        <v>Marshall Islands Exclusive Economic Zone</v>
      </c>
      <c r="F487" t="str">
        <f>INDEX(Table5[Corrected Island/Colony Name],MATCH('Full Data'!C487,Table5[Colony_ID],0))</f>
        <v>Jemo</v>
      </c>
      <c r="G487" t="str">
        <f>INDEX(Table4[Common_Name],MATCH('Full Data'!D487,Table4[SpcRecID],0))</f>
        <v>Brown Booby</v>
      </c>
      <c r="H487" s="83" t="str">
        <f>INDEX(Data!E$2:E$6500,MATCH(A487,Data!$A$2:$A$6500,0))</f>
        <v>Non-breeding</v>
      </c>
      <c r="I487" s="90">
        <f>INDEX(Data!P$2:P$6500,MATCH(A487,Data!$A$2:$A$6500,0))</f>
        <v>1964</v>
      </c>
      <c r="J487" s="90">
        <f>INDEX(Data!Q$2:Q$6500,MATCH($A487,Data!$A$2:$A$6500,0))</f>
        <v>1964</v>
      </c>
      <c r="K487" s="90">
        <f>INDEX(Data!F$2:F$6500,MATCH($A487,Data!$A$2:$A$6500,0))</f>
        <v>3</v>
      </c>
      <c r="L487" s="90">
        <f>INDEX(Data!G$2:G$6500,MATCH($A487,Data!$A$2:$A$6500,0))</f>
        <v>3</v>
      </c>
      <c r="M487" s="90">
        <f>INDEX(Data!H$2:H$6500,MATCH($A487,Data!$A$2:$A$6500,0))</f>
        <v>0</v>
      </c>
      <c r="N487" s="90">
        <f>INDEX(Data!I$2:I$6500,MATCH($A487,Data!$A$2:$A$6500,0))</f>
        <v>0</v>
      </c>
      <c r="O487" s="83" t="str">
        <f>INDEX(Data!J$2:J$6500,MATCH($A487,Data!$A$2:$A$6500,0))</f>
        <v>individuals</v>
      </c>
      <c r="P487" t="str">
        <f>_xlfn.XLOOKUP(B487,Table3[RefID],Table3[Citation])</f>
        <v>Amerson (1969)</v>
      </c>
    </row>
    <row r="488" spans="1:16" x14ac:dyDescent="0.35">
      <c r="A488" s="68">
        <v>486</v>
      </c>
      <c r="B488" s="71">
        <v>47</v>
      </c>
      <c r="C488" s="71">
        <v>11004</v>
      </c>
      <c r="D488" s="69">
        <v>3659</v>
      </c>
      <c r="E488" t="str">
        <f>INDEX(Table5[EEZ],MATCH(C488,Table5[Colony_ID],0))</f>
        <v>Marshall Islands Exclusive Economic Zone</v>
      </c>
      <c r="F488" t="str">
        <f>INDEX(Table5[Corrected Island/Colony Name],MATCH('Full Data'!C488,Table5[Colony_ID],0))</f>
        <v>Anenbwubwu</v>
      </c>
      <c r="G488" t="str">
        <f>INDEX(Table4[Common_Name],MATCH('Full Data'!D488,Table4[SpcRecID],0))</f>
        <v>Brown Booby</v>
      </c>
      <c r="H488" s="83" t="str">
        <f>INDEX(Data!E$2:E$6500,MATCH(A488,Data!$A$2:$A$6500,0))</f>
        <v>Data Deficient</v>
      </c>
      <c r="I488" s="90">
        <f>INDEX(Data!P$2:P$6500,MATCH(A488,Data!$A$2:$A$6500,0))</f>
        <v>1966</v>
      </c>
      <c r="J488" s="90">
        <f>INDEX(Data!Q$2:Q$6500,MATCH($A488,Data!$A$2:$A$6500,0))</f>
        <v>1966</v>
      </c>
      <c r="K488" s="90">
        <f>INDEX(Data!F$2:F$6500,MATCH($A488,Data!$A$2:$A$6500,0))</f>
        <v>0</v>
      </c>
      <c r="L488" s="90">
        <f>INDEX(Data!G$2:G$6500,MATCH($A488,Data!$A$2:$A$6500,0))</f>
        <v>0</v>
      </c>
      <c r="M488" s="90">
        <f>INDEX(Data!H$2:H$6500,MATCH($A488,Data!$A$2:$A$6500,0))</f>
        <v>0</v>
      </c>
      <c r="N488" s="90">
        <f>INDEX(Data!I$2:I$6500,MATCH($A488,Data!$A$2:$A$6500,0))</f>
        <v>0</v>
      </c>
      <c r="O488" s="83">
        <f>INDEX(Data!J$2:J$6500,MATCH($A488,Data!$A$2:$A$6500,0))</f>
        <v>0</v>
      </c>
      <c r="P488" t="str">
        <f>_xlfn.XLOOKUP(B488,Table3[RefID],Table3[Citation])</f>
        <v>Amerson (1969)</v>
      </c>
    </row>
    <row r="489" spans="1:16" x14ac:dyDescent="0.35">
      <c r="A489" s="68">
        <v>487</v>
      </c>
      <c r="B489" s="71">
        <v>47</v>
      </c>
      <c r="C489" s="71">
        <v>11082</v>
      </c>
      <c r="D489" s="69">
        <v>3659</v>
      </c>
      <c r="E489" t="str">
        <f>INDEX(Table5[EEZ],MATCH(C489,Table5[Colony_ID],0))</f>
        <v>Marshall Islands Exclusive Economic Zone</v>
      </c>
      <c r="F489" t="str">
        <f>INDEX(Table5[Corrected Island/Colony Name],MATCH('Full Data'!C489,Table5[Colony_ID],0))</f>
        <v>Mili Island</v>
      </c>
      <c r="G489" t="str">
        <f>INDEX(Table4[Common_Name],MATCH('Full Data'!D489,Table4[SpcRecID],0))</f>
        <v>Brown Booby</v>
      </c>
      <c r="H489" s="83" t="str">
        <f>INDEX(Data!E$2:E$6500,MATCH(A489,Data!$A$2:$A$6500,0))</f>
        <v>Confirmed</v>
      </c>
      <c r="I489" s="90">
        <f>INDEX(Data!P$2:P$6500,MATCH(A489,Data!$A$2:$A$6500,0))</f>
        <v>1968</v>
      </c>
      <c r="J489" s="90">
        <f>INDEX(Data!Q$2:Q$6500,MATCH($A489,Data!$A$2:$A$6500,0))</f>
        <v>1968</v>
      </c>
      <c r="K489" s="90">
        <f>INDEX(Data!F$2:F$6500,MATCH($A489,Data!$A$2:$A$6500,0))</f>
        <v>0</v>
      </c>
      <c r="L489" s="90">
        <f>INDEX(Data!G$2:G$6500,MATCH($A489,Data!$A$2:$A$6500,0))</f>
        <v>0</v>
      </c>
      <c r="M489" s="90">
        <f>INDEX(Data!H$2:H$6500,MATCH($A489,Data!$A$2:$A$6500,0))</f>
        <v>0</v>
      </c>
      <c r="N489" s="90">
        <f>INDEX(Data!I$2:I$6500,MATCH($A489,Data!$A$2:$A$6500,0))</f>
        <v>0</v>
      </c>
      <c r="O489" s="83">
        <f>INDEX(Data!J$2:J$6500,MATCH($A489,Data!$A$2:$A$6500,0))</f>
        <v>0</v>
      </c>
      <c r="P489" t="str">
        <f>_xlfn.XLOOKUP(B489,Table3[RefID],Table3[Citation])</f>
        <v>Amerson (1969)</v>
      </c>
    </row>
    <row r="490" spans="1:16" x14ac:dyDescent="0.35">
      <c r="A490" s="68">
        <v>488</v>
      </c>
      <c r="B490" s="71">
        <v>47</v>
      </c>
      <c r="C490" s="71">
        <v>11027</v>
      </c>
      <c r="D490" s="69">
        <v>3659</v>
      </c>
      <c r="E490" t="str">
        <f>INDEX(Table5[EEZ],MATCH(C490,Table5[Colony_ID],0))</f>
        <v>Marshall Islands Exclusive Economic Zone</v>
      </c>
      <c r="F490" t="str">
        <f>INDEX(Table5[Corrected Island/Colony Name],MATCH('Full Data'!C490,Table5[Colony_ID],0))</f>
        <v>Bwokwen</v>
      </c>
      <c r="G490" t="str">
        <f>INDEX(Table4[Common_Name],MATCH('Full Data'!D490,Table4[SpcRecID],0))</f>
        <v>Brown Booby</v>
      </c>
      <c r="H490" s="83" t="str">
        <f>INDEX(Data!E$2:E$6500,MATCH(A490,Data!$A$2:$A$6500,0))</f>
        <v>Data Deficient</v>
      </c>
      <c r="I490" s="90">
        <f>INDEX(Data!P$2:P$6500,MATCH(A490,Data!$A$2:$A$6500,0))</f>
        <v>1964</v>
      </c>
      <c r="J490" s="90">
        <f>INDEX(Data!Q$2:Q$6500,MATCH($A490,Data!$A$2:$A$6500,0))</f>
        <v>1964</v>
      </c>
      <c r="K490" s="90">
        <f>INDEX(Data!F$2:F$6500,MATCH($A490,Data!$A$2:$A$6500,0))</f>
        <v>3</v>
      </c>
      <c r="L490" s="90">
        <f>INDEX(Data!G$2:G$6500,MATCH($A490,Data!$A$2:$A$6500,0))</f>
        <v>3</v>
      </c>
      <c r="M490" s="90">
        <f>INDEX(Data!H$2:H$6500,MATCH($A490,Data!$A$2:$A$6500,0))</f>
        <v>0</v>
      </c>
      <c r="N490" s="90">
        <f>INDEX(Data!I$2:I$6500,MATCH($A490,Data!$A$2:$A$6500,0))</f>
        <v>0</v>
      </c>
      <c r="O490" s="83" t="str">
        <f>INDEX(Data!J$2:J$6500,MATCH($A490,Data!$A$2:$A$6500,0))</f>
        <v>individuals</v>
      </c>
      <c r="P490" t="str">
        <f>_xlfn.XLOOKUP(B490,Table3[RefID],Table3[Citation])</f>
        <v>Amerson (1969)</v>
      </c>
    </row>
    <row r="491" spans="1:16" x14ac:dyDescent="0.35">
      <c r="A491" s="68">
        <v>489</v>
      </c>
      <c r="B491" s="71">
        <v>47</v>
      </c>
      <c r="C491" s="71">
        <v>11033</v>
      </c>
      <c r="D491" s="69">
        <v>3659</v>
      </c>
      <c r="E491" t="str">
        <f>INDEX(Table5[EEZ],MATCH(C491,Table5[Colony_ID],0))</f>
        <v>Marshall Islands Exclusive Economic Zone</v>
      </c>
      <c r="F491" t="str">
        <f>INDEX(Table5[Corrected Island/Colony Name],MATCH('Full Data'!C491,Table5[Colony_ID],0))</f>
        <v>Eluk Island</v>
      </c>
      <c r="G491" t="str">
        <f>INDEX(Table4[Common_Name],MATCH('Full Data'!D491,Table4[SpcRecID],0))</f>
        <v>Brown Booby</v>
      </c>
      <c r="H491" s="83" t="str">
        <f>INDEX(Data!E$2:E$6500,MATCH(A491,Data!$A$2:$A$6500,0))</f>
        <v>Data Deficient</v>
      </c>
      <c r="I491" s="90">
        <f>INDEX(Data!P$2:P$6500,MATCH(A491,Data!$A$2:$A$6500,0))</f>
        <v>1964</v>
      </c>
      <c r="J491" s="90">
        <f>INDEX(Data!Q$2:Q$6500,MATCH($A491,Data!$A$2:$A$6500,0))</f>
        <v>1964</v>
      </c>
      <c r="K491" s="90">
        <f>INDEX(Data!F$2:F$6500,MATCH($A491,Data!$A$2:$A$6500,0))</f>
        <v>2</v>
      </c>
      <c r="L491" s="90">
        <f>INDEX(Data!G$2:G$6500,MATCH($A491,Data!$A$2:$A$6500,0))</f>
        <v>2</v>
      </c>
      <c r="M491" s="90">
        <f>INDEX(Data!H$2:H$6500,MATCH($A491,Data!$A$2:$A$6500,0))</f>
        <v>0</v>
      </c>
      <c r="N491" s="90">
        <f>INDEX(Data!I$2:I$6500,MATCH($A491,Data!$A$2:$A$6500,0))</f>
        <v>0</v>
      </c>
      <c r="O491" s="83" t="str">
        <f>INDEX(Data!J$2:J$6500,MATCH($A491,Data!$A$2:$A$6500,0))</f>
        <v>individuals</v>
      </c>
      <c r="P491" t="str">
        <f>_xlfn.XLOOKUP(B491,Table3[RefID],Table3[Citation])</f>
        <v>Amerson (1969)</v>
      </c>
    </row>
    <row r="492" spans="1:16" x14ac:dyDescent="0.35">
      <c r="A492" s="68">
        <v>490</v>
      </c>
      <c r="B492" s="71">
        <v>47</v>
      </c>
      <c r="C492" s="71">
        <v>11033</v>
      </c>
      <c r="D492" s="69">
        <v>3659</v>
      </c>
      <c r="E492" t="str">
        <f>INDEX(Table5[EEZ],MATCH(C492,Table5[Colony_ID],0))</f>
        <v>Marshall Islands Exclusive Economic Zone</v>
      </c>
      <c r="F492" t="str">
        <f>INDEX(Table5[Corrected Island/Colony Name],MATCH('Full Data'!C492,Table5[Colony_ID],0))</f>
        <v>Eluk Island</v>
      </c>
      <c r="G492" t="str">
        <f>INDEX(Table4[Common_Name],MATCH('Full Data'!D492,Table4[SpcRecID],0))</f>
        <v>Brown Booby</v>
      </c>
      <c r="H492" s="83" t="str">
        <f>INDEX(Data!E$2:E$6500,MATCH(A492,Data!$A$2:$A$6500,0))</f>
        <v>Data Deficient</v>
      </c>
      <c r="I492" s="90">
        <f>INDEX(Data!P$2:P$6500,MATCH(A492,Data!$A$2:$A$6500,0))</f>
        <v>1967</v>
      </c>
      <c r="J492" s="90">
        <f>INDEX(Data!Q$2:Q$6500,MATCH($A492,Data!$A$2:$A$6500,0))</f>
        <v>1967</v>
      </c>
      <c r="K492" s="90">
        <f>INDEX(Data!F$2:F$6500,MATCH($A492,Data!$A$2:$A$6500,0))</f>
        <v>2</v>
      </c>
      <c r="L492" s="90">
        <f>INDEX(Data!G$2:G$6500,MATCH($A492,Data!$A$2:$A$6500,0))</f>
        <v>2</v>
      </c>
      <c r="M492" s="90">
        <f>INDEX(Data!H$2:H$6500,MATCH($A492,Data!$A$2:$A$6500,0))</f>
        <v>0</v>
      </c>
      <c r="N492" s="90">
        <f>INDEX(Data!I$2:I$6500,MATCH($A492,Data!$A$2:$A$6500,0))</f>
        <v>0</v>
      </c>
      <c r="O492" s="83" t="str">
        <f>INDEX(Data!J$2:J$6500,MATCH($A492,Data!$A$2:$A$6500,0))</f>
        <v>individuals</v>
      </c>
      <c r="P492" t="str">
        <f>_xlfn.XLOOKUP(B492,Table3[RefID],Table3[Citation])</f>
        <v>Amerson (1969)</v>
      </c>
    </row>
    <row r="493" spans="1:16" x14ac:dyDescent="0.35">
      <c r="A493" s="68">
        <v>491</v>
      </c>
      <c r="B493" s="71">
        <v>47</v>
      </c>
      <c r="C493" s="71">
        <v>11102</v>
      </c>
      <c r="D493" s="69">
        <v>3659</v>
      </c>
      <c r="E493" t="str">
        <f>INDEX(Table5[EEZ],MATCH(C493,Table5[Colony_ID],0))</f>
        <v>Marshall Islands Exclusive Economic Zone</v>
      </c>
      <c r="F493" t="str">
        <f>INDEX(Table5[Corrected Island/Colony Name],MATCH('Full Data'!C493,Table5[Colony_ID],0))</f>
        <v>Taka Island</v>
      </c>
      <c r="G493" t="str">
        <f>INDEX(Table4[Common_Name],MATCH('Full Data'!D493,Table4[SpcRecID],0))</f>
        <v>Brown Booby</v>
      </c>
      <c r="H493" s="83" t="str">
        <f>INDEX(Data!E$2:E$6500,MATCH(A493,Data!$A$2:$A$6500,0))</f>
        <v>Data Deficient</v>
      </c>
      <c r="I493" s="90">
        <f>INDEX(Data!P$2:P$6500,MATCH(A493,Data!$A$2:$A$6500,0))</f>
        <v>1964</v>
      </c>
      <c r="J493" s="90">
        <f>INDEX(Data!Q$2:Q$6500,MATCH($A493,Data!$A$2:$A$6500,0))</f>
        <v>1964</v>
      </c>
      <c r="K493" s="90">
        <f>INDEX(Data!F$2:F$6500,MATCH($A493,Data!$A$2:$A$6500,0))</f>
        <v>1</v>
      </c>
      <c r="L493" s="90">
        <f>INDEX(Data!G$2:G$6500,MATCH($A493,Data!$A$2:$A$6500,0))</f>
        <v>1</v>
      </c>
      <c r="M493" s="90">
        <f>INDEX(Data!H$2:H$6500,MATCH($A493,Data!$A$2:$A$6500,0))</f>
        <v>0</v>
      </c>
      <c r="N493" s="90">
        <f>INDEX(Data!I$2:I$6500,MATCH($A493,Data!$A$2:$A$6500,0))</f>
        <v>0</v>
      </c>
      <c r="O493" s="83" t="str">
        <f>INDEX(Data!J$2:J$6500,MATCH($A493,Data!$A$2:$A$6500,0))</f>
        <v>individuals</v>
      </c>
      <c r="P493" t="str">
        <f>_xlfn.XLOOKUP(B493,Table3[RefID],Table3[Citation])</f>
        <v>Amerson (1969)</v>
      </c>
    </row>
    <row r="494" spans="1:16" x14ac:dyDescent="0.35">
      <c r="A494" s="68">
        <v>492</v>
      </c>
      <c r="B494" s="71">
        <v>47</v>
      </c>
      <c r="C494" s="71">
        <v>11099</v>
      </c>
      <c r="D494" s="69">
        <v>3659</v>
      </c>
      <c r="E494" t="str">
        <f>INDEX(Table5[EEZ],MATCH(C494,Table5[Colony_ID],0))</f>
        <v>Marshall Islands Exclusive Economic Zone</v>
      </c>
      <c r="F494" t="str">
        <f>INDEX(Table5[Corrected Island/Colony Name],MATCH('Full Data'!C494,Table5[Colony_ID],0))</f>
        <v>Sibylla</v>
      </c>
      <c r="G494" t="str">
        <f>INDEX(Table4[Common_Name],MATCH('Full Data'!D494,Table4[SpcRecID],0))</f>
        <v>Brown Booby</v>
      </c>
      <c r="H494" s="83" t="str">
        <f>INDEX(Data!E$2:E$6500,MATCH(A494,Data!$A$2:$A$6500,0))</f>
        <v>Probable</v>
      </c>
      <c r="I494" s="90">
        <f>INDEX(Data!P$2:P$6500,MATCH(A494,Data!$A$2:$A$6500,0))</f>
        <v>1964</v>
      </c>
      <c r="J494" s="90">
        <f>INDEX(Data!Q$2:Q$6500,MATCH($A494,Data!$A$2:$A$6500,0))</f>
        <v>1964</v>
      </c>
      <c r="K494" s="90">
        <f>INDEX(Data!F$2:F$6500,MATCH($A494,Data!$A$2:$A$6500,0))</f>
        <v>200</v>
      </c>
      <c r="L494" s="90">
        <f>INDEX(Data!G$2:G$6500,MATCH($A494,Data!$A$2:$A$6500,0))</f>
        <v>200</v>
      </c>
      <c r="M494" s="90">
        <f>INDEX(Data!H$2:H$6500,MATCH($A494,Data!$A$2:$A$6500,0))</f>
        <v>0</v>
      </c>
      <c r="N494" s="90">
        <f>INDEX(Data!I$2:I$6500,MATCH($A494,Data!$A$2:$A$6500,0))</f>
        <v>0</v>
      </c>
      <c r="O494" s="83" t="str">
        <f>INDEX(Data!J$2:J$6500,MATCH($A494,Data!$A$2:$A$6500,0))</f>
        <v>individuals</v>
      </c>
      <c r="P494" t="str">
        <f>_xlfn.XLOOKUP(B494,Table3[RefID],Table3[Citation])</f>
        <v>Amerson (1969)</v>
      </c>
    </row>
    <row r="495" spans="1:16" x14ac:dyDescent="0.35">
      <c r="A495" s="68">
        <v>493</v>
      </c>
      <c r="B495" s="71">
        <v>47</v>
      </c>
      <c r="C495" s="71">
        <v>11038</v>
      </c>
      <c r="D495" s="69">
        <v>3294</v>
      </c>
      <c r="E495" t="str">
        <f>INDEX(Table5[EEZ],MATCH(C495,Table5[Colony_ID],0))</f>
        <v>Marshall Islands Exclusive Economic Zone</v>
      </c>
      <c r="F495" t="str">
        <f>INDEX(Table5[Corrected Island/Colony Name],MATCH('Full Data'!C495,Table5[Colony_ID],0))</f>
        <v>Enibuk</v>
      </c>
      <c r="G495" t="str">
        <f>INDEX(Table4[Common_Name],MATCH('Full Data'!D495,Table4[SpcRecID],0))</f>
        <v>Brown Noddy</v>
      </c>
      <c r="H495" s="83" t="str">
        <f>INDEX(Data!E$2:E$6500,MATCH(A495,Data!$A$2:$A$6500,0))</f>
        <v>Confirmed</v>
      </c>
      <c r="I495" s="90">
        <f>INDEX(Data!P$2:P$6500,MATCH(A495,Data!$A$2:$A$6500,0))</f>
        <v>1967</v>
      </c>
      <c r="J495" s="90">
        <f>INDEX(Data!Q$2:Q$6500,MATCH($A495,Data!$A$2:$A$6500,0))</f>
        <v>1967</v>
      </c>
      <c r="K495" s="90">
        <f>INDEX(Data!F$2:F$6500,MATCH($A495,Data!$A$2:$A$6500,0))</f>
        <v>50</v>
      </c>
      <c r="L495" s="90">
        <f>INDEX(Data!G$2:G$6500,MATCH($A495,Data!$A$2:$A$6500,0))</f>
        <v>50</v>
      </c>
      <c r="M495" s="90">
        <f>INDEX(Data!H$2:H$6500,MATCH($A495,Data!$A$2:$A$6500,0))</f>
        <v>0</v>
      </c>
      <c r="N495" s="90">
        <f>INDEX(Data!I$2:I$6500,MATCH($A495,Data!$A$2:$A$6500,0))</f>
        <v>0</v>
      </c>
      <c r="O495" s="83" t="str">
        <f>INDEX(Data!J$2:J$6500,MATCH($A495,Data!$A$2:$A$6500,0))</f>
        <v>individuals</v>
      </c>
      <c r="P495" t="str">
        <f>_xlfn.XLOOKUP(B495,Table3[RefID],Table3[Citation])</f>
        <v>Amerson (1969)</v>
      </c>
    </row>
    <row r="496" spans="1:16" x14ac:dyDescent="0.35">
      <c r="A496" s="68">
        <v>494</v>
      </c>
      <c r="B496" s="71">
        <v>47</v>
      </c>
      <c r="C496" s="71">
        <v>11040</v>
      </c>
      <c r="D496" s="69">
        <v>3294</v>
      </c>
      <c r="E496" t="str">
        <f>INDEX(Table5[EEZ],MATCH(C496,Table5[Colony_ID],0))</f>
        <v>Marshall Islands Exclusive Economic Zone</v>
      </c>
      <c r="F496" t="str">
        <f>INDEX(Table5[Corrected Island/Colony Name],MATCH('Full Data'!C496,Table5[Colony_ID],0))</f>
        <v>Eniuetakku Island</v>
      </c>
      <c r="G496" t="str">
        <f>INDEX(Table4[Common_Name],MATCH('Full Data'!D496,Table4[SpcRecID],0))</f>
        <v>Brown Noddy</v>
      </c>
      <c r="H496" s="83" t="str">
        <f>INDEX(Data!E$2:E$6500,MATCH(A496,Data!$A$2:$A$6500,0))</f>
        <v>Confirmed</v>
      </c>
      <c r="I496" s="90">
        <f>INDEX(Data!P$2:P$6500,MATCH(A496,Data!$A$2:$A$6500,0))</f>
        <v>1967</v>
      </c>
      <c r="J496" s="90">
        <f>INDEX(Data!Q$2:Q$6500,MATCH($A496,Data!$A$2:$A$6500,0))</f>
        <v>1967</v>
      </c>
      <c r="K496" s="90">
        <f>INDEX(Data!F$2:F$6500,MATCH($A496,Data!$A$2:$A$6500,0))</f>
        <v>100</v>
      </c>
      <c r="L496" s="90">
        <f>INDEX(Data!G$2:G$6500,MATCH($A496,Data!$A$2:$A$6500,0))</f>
        <v>100</v>
      </c>
      <c r="M496" s="90">
        <f>INDEX(Data!H$2:H$6500,MATCH($A496,Data!$A$2:$A$6500,0))</f>
        <v>0</v>
      </c>
      <c r="N496" s="90">
        <f>INDEX(Data!I$2:I$6500,MATCH($A496,Data!$A$2:$A$6500,0))</f>
        <v>0</v>
      </c>
      <c r="O496" s="83" t="str">
        <f>INDEX(Data!J$2:J$6500,MATCH($A496,Data!$A$2:$A$6500,0))</f>
        <v>individuals</v>
      </c>
      <c r="P496" t="str">
        <f>_xlfn.XLOOKUP(B496,Table3[RefID],Table3[Citation])</f>
        <v>Amerson (1969)</v>
      </c>
    </row>
    <row r="497" spans="1:16" x14ac:dyDescent="0.35">
      <c r="A497" s="68">
        <v>495</v>
      </c>
      <c r="B497" s="71">
        <v>47</v>
      </c>
      <c r="C497" s="71">
        <v>11078</v>
      </c>
      <c r="D497" s="69">
        <v>3294</v>
      </c>
      <c r="E497" t="str">
        <f>INDEX(Table5[EEZ],MATCH(C497,Table5[Colony_ID],0))</f>
        <v>Marshall Islands Exclusive Economic Zone</v>
      </c>
      <c r="F497" t="str">
        <f>INDEX(Table5[Corrected Island/Colony Name],MATCH('Full Data'!C497,Table5[Colony_ID],0))</f>
        <v>Manchinikon Island</v>
      </c>
      <c r="G497" t="str">
        <f>INDEX(Table4[Common_Name],MATCH('Full Data'!D497,Table4[SpcRecID],0))</f>
        <v>Brown Noddy</v>
      </c>
      <c r="H497" s="83" t="str">
        <f>INDEX(Data!E$2:E$6500,MATCH(A497,Data!$A$2:$A$6500,0))</f>
        <v>Confirmed</v>
      </c>
      <c r="I497" s="90">
        <f>INDEX(Data!P$2:P$6500,MATCH(A497,Data!$A$2:$A$6500,0))</f>
        <v>1967</v>
      </c>
      <c r="J497" s="90">
        <f>INDEX(Data!Q$2:Q$6500,MATCH($A497,Data!$A$2:$A$6500,0))</f>
        <v>1967</v>
      </c>
      <c r="K497" s="90">
        <f>INDEX(Data!F$2:F$6500,MATCH($A497,Data!$A$2:$A$6500,0))</f>
        <v>100</v>
      </c>
      <c r="L497" s="90">
        <f>INDEX(Data!G$2:G$6500,MATCH($A497,Data!$A$2:$A$6500,0))</f>
        <v>100</v>
      </c>
      <c r="M497" s="90">
        <f>INDEX(Data!H$2:H$6500,MATCH($A497,Data!$A$2:$A$6500,0))</f>
        <v>0</v>
      </c>
      <c r="N497" s="90">
        <f>INDEX(Data!I$2:I$6500,MATCH($A497,Data!$A$2:$A$6500,0))</f>
        <v>0</v>
      </c>
      <c r="O497" s="83" t="str">
        <f>INDEX(Data!J$2:J$6500,MATCH($A497,Data!$A$2:$A$6500,0))</f>
        <v>individuals</v>
      </c>
      <c r="P497" t="str">
        <f>_xlfn.XLOOKUP(B497,Table3[RefID],Table3[Citation])</f>
        <v>Amerson (1969)</v>
      </c>
    </row>
    <row r="498" spans="1:16" x14ac:dyDescent="0.35">
      <c r="A498" s="68">
        <v>496</v>
      </c>
      <c r="B498" s="71">
        <v>47</v>
      </c>
      <c r="C498" s="71">
        <v>11095</v>
      </c>
      <c r="D498" s="69">
        <v>3294</v>
      </c>
      <c r="E498" t="str">
        <f>INDEX(Table5[EEZ],MATCH(C498,Table5[Colony_ID],0))</f>
        <v>Marshall Islands Exclusive Economic Zone</v>
      </c>
      <c r="F498" t="str">
        <f>INDEX(Table5[Corrected Island/Colony Name],MATCH('Full Data'!C498,Table5[Colony_ID],0))</f>
        <v>Ribinouri Island</v>
      </c>
      <c r="G498" t="str">
        <f>INDEX(Table4[Common_Name],MATCH('Full Data'!D498,Table4[SpcRecID],0))</f>
        <v>Brown Noddy</v>
      </c>
      <c r="H498" s="83" t="str">
        <f>INDEX(Data!E$2:E$6500,MATCH(A498,Data!$A$2:$A$6500,0))</f>
        <v>Confirmed</v>
      </c>
      <c r="I498" s="90">
        <f>INDEX(Data!P$2:P$6500,MATCH(A498,Data!$A$2:$A$6500,0))</f>
        <v>1967</v>
      </c>
      <c r="J498" s="90">
        <f>INDEX(Data!Q$2:Q$6500,MATCH($A498,Data!$A$2:$A$6500,0))</f>
        <v>1967</v>
      </c>
      <c r="K498" s="90">
        <f>INDEX(Data!F$2:F$6500,MATCH($A498,Data!$A$2:$A$6500,0))</f>
        <v>200</v>
      </c>
      <c r="L498" s="90">
        <f>INDEX(Data!G$2:G$6500,MATCH($A498,Data!$A$2:$A$6500,0))</f>
        <v>200</v>
      </c>
      <c r="M498" s="90">
        <f>INDEX(Data!H$2:H$6500,MATCH($A498,Data!$A$2:$A$6500,0))</f>
        <v>0</v>
      </c>
      <c r="N498" s="90">
        <f>INDEX(Data!I$2:I$6500,MATCH($A498,Data!$A$2:$A$6500,0))</f>
        <v>0</v>
      </c>
      <c r="O498" s="83" t="str">
        <f>INDEX(Data!J$2:J$6500,MATCH($A498,Data!$A$2:$A$6500,0))</f>
        <v>individuals</v>
      </c>
      <c r="P498" t="str">
        <f>_xlfn.XLOOKUP(B498,Table3[RefID],Table3[Citation])</f>
        <v>Amerson (1969)</v>
      </c>
    </row>
    <row r="499" spans="1:16" x14ac:dyDescent="0.35">
      <c r="A499" s="68">
        <v>497</v>
      </c>
      <c r="B499" s="71">
        <v>47</v>
      </c>
      <c r="C499" s="69">
        <v>9002</v>
      </c>
      <c r="D499" s="69">
        <v>3294</v>
      </c>
      <c r="E499" t="str">
        <f>INDEX(Table5[EEZ],MATCH(C499,Table5[Colony_ID],0))</f>
        <v>Kiribati Exclusive Economic Zone</v>
      </c>
      <c r="F499" t="str">
        <f>INDEX(Table5[Corrected Island/Colony Name],MATCH('Full Data'!C499,Table5[Colony_ID],0))</f>
        <v>Aranuk Atoll</v>
      </c>
      <c r="G499" t="str">
        <f>INDEX(Table4[Common_Name],MATCH('Full Data'!D499,Table4[SpcRecID],0))</f>
        <v>Brown Noddy</v>
      </c>
      <c r="H499" s="83" t="str">
        <f>INDEX(Data!E$2:E$6500,MATCH(A499,Data!$A$2:$A$6500,0))</f>
        <v>Confirmed</v>
      </c>
      <c r="I499" s="90">
        <f>INDEX(Data!P$2:P$6500,MATCH(A499,Data!$A$2:$A$6500,0))</f>
        <v>1964</v>
      </c>
      <c r="J499" s="90">
        <f>INDEX(Data!Q$2:Q$6500,MATCH($A499,Data!$A$2:$A$6500,0))</f>
        <v>1964</v>
      </c>
      <c r="K499" s="90">
        <f>INDEX(Data!F$2:F$6500,MATCH($A499,Data!$A$2:$A$6500,0))</f>
        <v>400</v>
      </c>
      <c r="L499" s="90">
        <f>INDEX(Data!G$2:G$6500,MATCH($A499,Data!$A$2:$A$6500,0))</f>
        <v>400</v>
      </c>
      <c r="M499" s="90">
        <f>INDEX(Data!H$2:H$6500,MATCH($A499,Data!$A$2:$A$6500,0))</f>
        <v>0</v>
      </c>
      <c r="N499" s="90">
        <f>INDEX(Data!I$2:I$6500,MATCH($A499,Data!$A$2:$A$6500,0))</f>
        <v>0</v>
      </c>
      <c r="O499" s="83" t="str">
        <f>INDEX(Data!J$2:J$6500,MATCH($A499,Data!$A$2:$A$6500,0))</f>
        <v>individuals</v>
      </c>
      <c r="P499" t="str">
        <f>_xlfn.XLOOKUP(B499,Table3[RefID],Table3[Citation])</f>
        <v>Amerson (1969)</v>
      </c>
    </row>
    <row r="500" spans="1:16" x14ac:dyDescent="0.35">
      <c r="A500" s="68">
        <v>498</v>
      </c>
      <c r="B500" s="71">
        <v>47</v>
      </c>
      <c r="C500" s="71">
        <v>11002</v>
      </c>
      <c r="D500" s="69">
        <v>3294</v>
      </c>
      <c r="E500" t="str">
        <f>INDEX(Table5[EEZ],MATCH(C500,Table5[Colony_ID],0))</f>
        <v>Marshall Islands Exclusive Economic Zone</v>
      </c>
      <c r="F500" t="str">
        <f>INDEX(Table5[Corrected Island/Colony Name],MATCH('Full Data'!C500,Table5[Colony_ID],0))</f>
        <v>Almani</v>
      </c>
      <c r="G500" t="str">
        <f>INDEX(Table4[Common_Name],MATCH('Full Data'!D500,Table4[SpcRecID],0))</f>
        <v>Brown Noddy</v>
      </c>
      <c r="H500" s="83" t="str">
        <f>INDEX(Data!E$2:E$6500,MATCH(A500,Data!$A$2:$A$6500,0))</f>
        <v>Confirmed</v>
      </c>
      <c r="I500" s="90">
        <f>INDEX(Data!P$2:P$6500,MATCH(A500,Data!$A$2:$A$6500,0))</f>
        <v>1967</v>
      </c>
      <c r="J500" s="90">
        <f>INDEX(Data!Q$2:Q$6500,MATCH($A500,Data!$A$2:$A$6500,0))</f>
        <v>1967</v>
      </c>
      <c r="K500" s="90">
        <f>INDEX(Data!F$2:F$6500,MATCH($A500,Data!$A$2:$A$6500,0))</f>
        <v>200</v>
      </c>
      <c r="L500" s="90">
        <f>INDEX(Data!G$2:G$6500,MATCH($A500,Data!$A$2:$A$6500,0))</f>
        <v>200</v>
      </c>
      <c r="M500" s="90">
        <f>INDEX(Data!H$2:H$6500,MATCH($A500,Data!$A$2:$A$6500,0))</f>
        <v>0</v>
      </c>
      <c r="N500" s="90">
        <f>INDEX(Data!I$2:I$6500,MATCH($A500,Data!$A$2:$A$6500,0))</f>
        <v>0</v>
      </c>
      <c r="O500" s="83" t="str">
        <f>INDEX(Data!J$2:J$6500,MATCH($A500,Data!$A$2:$A$6500,0))</f>
        <v>individuals</v>
      </c>
      <c r="P500" t="str">
        <f>_xlfn.XLOOKUP(B500,Table3[RefID],Table3[Citation])</f>
        <v>Amerson (1969)</v>
      </c>
    </row>
    <row r="501" spans="1:16" x14ac:dyDescent="0.35">
      <c r="A501" s="68">
        <v>499</v>
      </c>
      <c r="B501" s="71">
        <v>47</v>
      </c>
      <c r="C501" s="71">
        <v>11012</v>
      </c>
      <c r="D501" s="69">
        <v>3294</v>
      </c>
      <c r="E501" t="str">
        <f>INDEX(Table5[EEZ],MATCH(C501,Table5[Colony_ID],0))</f>
        <v>Marshall Islands Exclusive Economic Zone</v>
      </c>
      <c r="F501" t="str">
        <f>INDEX(Table5[Corrected Island/Colony Name],MATCH('Full Data'!C501,Table5[Colony_ID],0))</f>
        <v>Bikar Island</v>
      </c>
      <c r="G501" t="str">
        <f>INDEX(Table4[Common_Name],MATCH('Full Data'!D501,Table4[SpcRecID],0))</f>
        <v>Brown Noddy</v>
      </c>
      <c r="H501" s="83" t="str">
        <f>INDEX(Data!E$2:E$6500,MATCH(A501,Data!$A$2:$A$6500,0))</f>
        <v>Confirmed</v>
      </c>
      <c r="I501" s="90">
        <f>INDEX(Data!P$2:P$6500,MATCH(A501,Data!$A$2:$A$6500,0))</f>
        <v>1967</v>
      </c>
      <c r="J501" s="90">
        <f>INDEX(Data!Q$2:Q$6500,MATCH($A501,Data!$A$2:$A$6500,0))</f>
        <v>1967</v>
      </c>
      <c r="K501" s="90">
        <f>INDEX(Data!F$2:F$6500,MATCH($A501,Data!$A$2:$A$6500,0))</f>
        <v>200</v>
      </c>
      <c r="L501" s="90">
        <f>INDEX(Data!G$2:G$6500,MATCH($A501,Data!$A$2:$A$6500,0))</f>
        <v>200</v>
      </c>
      <c r="M501" s="90">
        <f>INDEX(Data!H$2:H$6500,MATCH($A501,Data!$A$2:$A$6500,0))</f>
        <v>0</v>
      </c>
      <c r="N501" s="90">
        <f>INDEX(Data!I$2:I$6500,MATCH($A501,Data!$A$2:$A$6500,0))</f>
        <v>0</v>
      </c>
      <c r="O501" s="83" t="str">
        <f>INDEX(Data!J$2:J$6500,MATCH($A501,Data!$A$2:$A$6500,0))</f>
        <v>individuals</v>
      </c>
      <c r="P501" t="str">
        <f>_xlfn.XLOOKUP(B501,Table3[RefID],Table3[Citation])</f>
        <v>Amerson (1969)</v>
      </c>
    </row>
    <row r="502" spans="1:16" x14ac:dyDescent="0.35">
      <c r="A502" s="68">
        <v>500</v>
      </c>
      <c r="B502" s="71">
        <v>47</v>
      </c>
      <c r="C502" s="71">
        <v>11056</v>
      </c>
      <c r="D502" s="69">
        <v>3294</v>
      </c>
      <c r="E502" t="str">
        <f>INDEX(Table5[EEZ],MATCH(C502,Table5[Colony_ID],0))</f>
        <v>Marshall Islands Exclusive Economic Zone</v>
      </c>
      <c r="F502" t="str">
        <f>INDEX(Table5[Corrected Island/Colony Name],MATCH('Full Data'!C502,Table5[Colony_ID],0))</f>
        <v>Jabwelo</v>
      </c>
      <c r="G502" t="str">
        <f>INDEX(Table4[Common_Name],MATCH('Full Data'!D502,Table4[SpcRecID],0))</f>
        <v>Brown Noddy</v>
      </c>
      <c r="H502" s="83" t="str">
        <f>INDEX(Data!E$2:E$6500,MATCH(A502,Data!$A$2:$A$6500,0))</f>
        <v>Confirmed</v>
      </c>
      <c r="I502" s="90">
        <f>INDEX(Data!P$2:P$6500,MATCH(A502,Data!$A$2:$A$6500,0))</f>
        <v>1967</v>
      </c>
      <c r="J502" s="90">
        <f>INDEX(Data!Q$2:Q$6500,MATCH($A502,Data!$A$2:$A$6500,0))</f>
        <v>1967</v>
      </c>
      <c r="K502" s="90">
        <f>INDEX(Data!F$2:F$6500,MATCH($A502,Data!$A$2:$A$6500,0))</f>
        <v>300</v>
      </c>
      <c r="L502" s="90">
        <f>INDEX(Data!G$2:G$6500,MATCH($A502,Data!$A$2:$A$6500,0))</f>
        <v>300</v>
      </c>
      <c r="M502" s="90">
        <f>INDEX(Data!H$2:H$6500,MATCH($A502,Data!$A$2:$A$6500,0))</f>
        <v>0</v>
      </c>
      <c r="N502" s="90">
        <f>INDEX(Data!I$2:I$6500,MATCH($A502,Data!$A$2:$A$6500,0))</f>
        <v>0</v>
      </c>
      <c r="O502" s="83" t="str">
        <f>INDEX(Data!J$2:J$6500,MATCH($A502,Data!$A$2:$A$6500,0))</f>
        <v>individuals</v>
      </c>
      <c r="P502" t="str">
        <f>_xlfn.XLOOKUP(B502,Table3[RefID],Table3[Citation])</f>
        <v>Amerson (1969)</v>
      </c>
    </row>
    <row r="503" spans="1:16" x14ac:dyDescent="0.35">
      <c r="A503" s="68">
        <v>501</v>
      </c>
      <c r="B503" s="71">
        <v>47</v>
      </c>
      <c r="C503" s="71">
        <v>11056</v>
      </c>
      <c r="D503" s="69">
        <v>3294</v>
      </c>
      <c r="E503" t="str">
        <f>INDEX(Table5[EEZ],MATCH(C503,Table5[Colony_ID],0))</f>
        <v>Marshall Islands Exclusive Economic Zone</v>
      </c>
      <c r="F503" t="str">
        <f>INDEX(Table5[Corrected Island/Colony Name],MATCH('Full Data'!C503,Table5[Colony_ID],0))</f>
        <v>Jabwelo</v>
      </c>
      <c r="G503" t="str">
        <f>INDEX(Table4[Common_Name],MATCH('Full Data'!D503,Table4[SpcRecID],0))</f>
        <v>Brown Noddy</v>
      </c>
      <c r="H503" s="83" t="str">
        <f>INDEX(Data!E$2:E$6500,MATCH(A503,Data!$A$2:$A$6500,0))</f>
        <v>Data Deficient</v>
      </c>
      <c r="I503" s="90">
        <f>INDEX(Data!P$2:P$6500,MATCH(A503,Data!$A$2:$A$6500,0))</f>
        <v>1964</v>
      </c>
      <c r="J503" s="90">
        <f>INDEX(Data!Q$2:Q$6500,MATCH($A503,Data!$A$2:$A$6500,0))</f>
        <v>1964</v>
      </c>
      <c r="K503" s="90">
        <f>INDEX(Data!F$2:F$6500,MATCH($A503,Data!$A$2:$A$6500,0))</f>
        <v>3</v>
      </c>
      <c r="L503" s="90">
        <f>INDEX(Data!G$2:G$6500,MATCH($A503,Data!$A$2:$A$6500,0))</f>
        <v>3</v>
      </c>
      <c r="M503" s="90">
        <f>INDEX(Data!H$2:H$6500,MATCH($A503,Data!$A$2:$A$6500,0))</f>
        <v>0</v>
      </c>
      <c r="N503" s="90">
        <f>INDEX(Data!I$2:I$6500,MATCH($A503,Data!$A$2:$A$6500,0))</f>
        <v>0</v>
      </c>
      <c r="O503" s="83" t="str">
        <f>INDEX(Data!J$2:J$6500,MATCH($A503,Data!$A$2:$A$6500,0))</f>
        <v>individuals</v>
      </c>
      <c r="P503" t="str">
        <f>_xlfn.XLOOKUP(B503,Table3[RefID],Table3[Citation])</f>
        <v>Amerson (1969)</v>
      </c>
    </row>
    <row r="504" spans="1:16" x14ac:dyDescent="0.35">
      <c r="A504" s="68">
        <v>502</v>
      </c>
      <c r="B504" s="71">
        <v>47</v>
      </c>
      <c r="C504" s="69">
        <v>9015</v>
      </c>
      <c r="D504" s="69">
        <v>3294</v>
      </c>
      <c r="E504" t="str">
        <f>INDEX(Table5[EEZ],MATCH(C504,Table5[Colony_ID],0))</f>
        <v>Kiribati Exclusive Economic Zone</v>
      </c>
      <c r="F504" t="str">
        <f>INDEX(Table5[Corrected Island/Colony Name],MATCH('Full Data'!C504,Table5[Colony_ID],0))</f>
        <v>Nataka Island</v>
      </c>
      <c r="G504" t="str">
        <f>INDEX(Table4[Common_Name],MATCH('Full Data'!D504,Table4[SpcRecID],0))</f>
        <v>Brown Noddy</v>
      </c>
      <c r="H504" s="83" t="str">
        <f>INDEX(Data!E$2:E$6500,MATCH(A504,Data!$A$2:$A$6500,0))</f>
        <v>Confirmed</v>
      </c>
      <c r="I504" s="90">
        <f>INDEX(Data!P$2:P$6500,MATCH(A504,Data!$A$2:$A$6500,0))</f>
        <v>1964</v>
      </c>
      <c r="J504" s="90">
        <f>INDEX(Data!Q$2:Q$6500,MATCH($A504,Data!$A$2:$A$6500,0))</f>
        <v>1964</v>
      </c>
      <c r="K504" s="90">
        <f>INDEX(Data!F$2:F$6500,MATCH($A504,Data!$A$2:$A$6500,0))</f>
        <v>0</v>
      </c>
      <c r="L504" s="90">
        <f>INDEX(Data!G$2:G$6500,MATCH($A504,Data!$A$2:$A$6500,0))</f>
        <v>0</v>
      </c>
      <c r="M504" s="90">
        <f>INDEX(Data!H$2:H$6500,MATCH($A504,Data!$A$2:$A$6500,0))</f>
        <v>0</v>
      </c>
      <c r="N504" s="90">
        <f>INDEX(Data!I$2:I$6500,MATCH($A504,Data!$A$2:$A$6500,0))</f>
        <v>0</v>
      </c>
      <c r="O504" s="83">
        <f>INDEX(Data!J$2:J$6500,MATCH($A504,Data!$A$2:$A$6500,0))</f>
        <v>0</v>
      </c>
      <c r="P504" t="str">
        <f>_xlfn.XLOOKUP(B504,Table3[RefID],Table3[Citation])</f>
        <v>Amerson (1969)</v>
      </c>
    </row>
    <row r="505" spans="1:16" x14ac:dyDescent="0.35">
      <c r="A505" s="68">
        <v>503</v>
      </c>
      <c r="B505" s="71">
        <v>47</v>
      </c>
      <c r="C505" s="71">
        <v>11108</v>
      </c>
      <c r="D505" s="69">
        <v>3294</v>
      </c>
      <c r="E505" t="str">
        <f>INDEX(Table5[EEZ],MATCH(C505,Table5[Colony_ID],0))</f>
        <v>Marshall Islands Exclusive Economic Zone</v>
      </c>
      <c r="F505" t="str">
        <f>INDEX(Table5[Corrected Island/Colony Name],MATCH('Full Data'!C505,Table5[Colony_ID],0))</f>
        <v>Walt</v>
      </c>
      <c r="G505" t="str">
        <f>INDEX(Table4[Common_Name],MATCH('Full Data'!D505,Table4[SpcRecID],0))</f>
        <v>Brown Noddy</v>
      </c>
      <c r="H505" s="83" t="str">
        <f>INDEX(Data!E$2:E$6500,MATCH(A505,Data!$A$2:$A$6500,0))</f>
        <v>Confirmed</v>
      </c>
      <c r="I505" s="90">
        <f>INDEX(Data!P$2:P$6500,MATCH(A505,Data!$A$2:$A$6500,0))</f>
        <v>1966</v>
      </c>
      <c r="J505" s="90">
        <f>INDEX(Data!Q$2:Q$6500,MATCH($A505,Data!$A$2:$A$6500,0))</f>
        <v>1966</v>
      </c>
      <c r="K505" s="90">
        <f>INDEX(Data!F$2:F$6500,MATCH($A505,Data!$A$2:$A$6500,0))</f>
        <v>0</v>
      </c>
      <c r="L505" s="90">
        <f>INDEX(Data!G$2:G$6500,MATCH($A505,Data!$A$2:$A$6500,0))</f>
        <v>0</v>
      </c>
      <c r="M505" s="90">
        <f>INDEX(Data!H$2:H$6500,MATCH($A505,Data!$A$2:$A$6500,0))</f>
        <v>0</v>
      </c>
      <c r="N505" s="90">
        <f>INDEX(Data!I$2:I$6500,MATCH($A505,Data!$A$2:$A$6500,0))</f>
        <v>0</v>
      </c>
      <c r="O505" s="83">
        <f>INDEX(Data!J$2:J$6500,MATCH($A505,Data!$A$2:$A$6500,0))</f>
        <v>0</v>
      </c>
      <c r="P505" t="str">
        <f>_xlfn.XLOOKUP(B505,Table3[RefID],Table3[Citation])</f>
        <v>Amerson (1969)</v>
      </c>
    </row>
    <row r="506" spans="1:16" x14ac:dyDescent="0.35">
      <c r="A506" s="68">
        <v>504</v>
      </c>
      <c r="B506" s="71">
        <v>47</v>
      </c>
      <c r="C506" s="71">
        <v>11006</v>
      </c>
      <c r="D506" s="69">
        <v>3294</v>
      </c>
      <c r="E506" t="str">
        <f>INDEX(Table5[EEZ],MATCH(C506,Table5[Colony_ID],0))</f>
        <v>Marshall Islands Exclusive Economic Zone</v>
      </c>
      <c r="F506" t="str">
        <f>INDEX(Table5[Corrected Island/Colony Name],MATCH('Full Data'!C506,Table5[Colony_ID],0))</f>
        <v>Aradojairen Island</v>
      </c>
      <c r="G506" t="str">
        <f>INDEX(Table4[Common_Name],MATCH('Full Data'!D506,Table4[SpcRecID],0))</f>
        <v>Brown Noddy</v>
      </c>
      <c r="H506" s="83" t="str">
        <f>INDEX(Data!E$2:E$6500,MATCH(A506,Data!$A$2:$A$6500,0))</f>
        <v>Non-breeding</v>
      </c>
      <c r="I506" s="90">
        <f>INDEX(Data!P$2:P$6500,MATCH(A506,Data!$A$2:$A$6500,0))</f>
        <v>1964</v>
      </c>
      <c r="J506" s="90">
        <f>INDEX(Data!Q$2:Q$6500,MATCH($A506,Data!$A$2:$A$6500,0))</f>
        <v>1964</v>
      </c>
      <c r="K506" s="90">
        <f>INDEX(Data!F$2:F$6500,MATCH($A506,Data!$A$2:$A$6500,0))</f>
        <v>25</v>
      </c>
      <c r="L506" s="90">
        <f>INDEX(Data!G$2:G$6500,MATCH($A506,Data!$A$2:$A$6500,0))</f>
        <v>50</v>
      </c>
      <c r="M506" s="90">
        <f>INDEX(Data!H$2:H$6500,MATCH($A506,Data!$A$2:$A$6500,0))</f>
        <v>0</v>
      </c>
      <c r="N506" s="90">
        <f>INDEX(Data!I$2:I$6500,MATCH($A506,Data!$A$2:$A$6500,0))</f>
        <v>0</v>
      </c>
      <c r="O506" s="83" t="str">
        <f>INDEX(Data!J$2:J$6500,MATCH($A506,Data!$A$2:$A$6500,0))</f>
        <v>individuals</v>
      </c>
      <c r="P506" t="str">
        <f>_xlfn.XLOOKUP(B506,Table3[RefID],Table3[Citation])</f>
        <v>Amerson (1969)</v>
      </c>
    </row>
    <row r="507" spans="1:16" x14ac:dyDescent="0.35">
      <c r="A507" s="68">
        <v>505</v>
      </c>
      <c r="B507" s="71">
        <v>47</v>
      </c>
      <c r="C507" s="71">
        <v>11016</v>
      </c>
      <c r="D507" s="69">
        <v>3294</v>
      </c>
      <c r="E507" t="str">
        <f>INDEX(Table5[EEZ],MATCH(C507,Table5[Colony_ID],0))</f>
        <v>Marshall Islands Exclusive Economic Zone</v>
      </c>
      <c r="F507" t="str">
        <f>INDEX(Table5[Corrected Island/Colony Name],MATCH('Full Data'!C507,Table5[Colony_ID],0))</f>
        <v>Bogengoa</v>
      </c>
      <c r="G507" t="str">
        <f>INDEX(Table4[Common_Name],MATCH('Full Data'!D507,Table4[SpcRecID],0))</f>
        <v>Brown Noddy</v>
      </c>
      <c r="H507" s="83" t="str">
        <f>INDEX(Data!E$2:E$6500,MATCH(A507,Data!$A$2:$A$6500,0))</f>
        <v>Confirmed</v>
      </c>
      <c r="I507" s="90">
        <f>INDEX(Data!P$2:P$6500,MATCH(A507,Data!$A$2:$A$6500,0))</f>
        <v>1967</v>
      </c>
      <c r="J507" s="90">
        <f>INDEX(Data!Q$2:Q$6500,MATCH($A507,Data!$A$2:$A$6500,0))</f>
        <v>1967</v>
      </c>
      <c r="K507" s="90">
        <f>INDEX(Data!F$2:F$6500,MATCH($A507,Data!$A$2:$A$6500,0))</f>
        <v>300</v>
      </c>
      <c r="L507" s="90">
        <f>INDEX(Data!G$2:G$6500,MATCH($A507,Data!$A$2:$A$6500,0))</f>
        <v>300</v>
      </c>
      <c r="M507" s="90">
        <f>INDEX(Data!H$2:H$6500,MATCH($A507,Data!$A$2:$A$6500,0))</f>
        <v>0</v>
      </c>
      <c r="N507" s="90">
        <f>INDEX(Data!I$2:I$6500,MATCH($A507,Data!$A$2:$A$6500,0))</f>
        <v>0</v>
      </c>
      <c r="O507" s="83" t="str">
        <f>INDEX(Data!J$2:J$6500,MATCH($A507,Data!$A$2:$A$6500,0))</f>
        <v>individuals</v>
      </c>
      <c r="P507" t="str">
        <f>_xlfn.XLOOKUP(B507,Table3[RefID],Table3[Citation])</f>
        <v>Amerson (1969)</v>
      </c>
    </row>
    <row r="508" spans="1:16" x14ac:dyDescent="0.35">
      <c r="A508" s="68">
        <v>506</v>
      </c>
      <c r="B508" s="71">
        <v>47</v>
      </c>
      <c r="C508" s="71">
        <v>11016</v>
      </c>
      <c r="D508" s="69">
        <v>3294</v>
      </c>
      <c r="E508" t="str">
        <f>INDEX(Table5[EEZ],MATCH(C508,Table5[Colony_ID],0))</f>
        <v>Marshall Islands Exclusive Economic Zone</v>
      </c>
      <c r="F508" t="str">
        <f>INDEX(Table5[Corrected Island/Colony Name],MATCH('Full Data'!C508,Table5[Colony_ID],0))</f>
        <v>Bogengoa</v>
      </c>
      <c r="G508" t="str">
        <f>INDEX(Table4[Common_Name],MATCH('Full Data'!D508,Table4[SpcRecID],0))</f>
        <v>Brown Noddy</v>
      </c>
      <c r="H508" s="83" t="str">
        <f>INDEX(Data!E$2:E$6500,MATCH(A508,Data!$A$2:$A$6500,0))</f>
        <v>Non-breeding</v>
      </c>
      <c r="I508" s="90">
        <f>INDEX(Data!P$2:P$6500,MATCH(A508,Data!$A$2:$A$6500,0))</f>
        <v>1964</v>
      </c>
      <c r="J508" s="90">
        <f>INDEX(Data!Q$2:Q$6500,MATCH($A508,Data!$A$2:$A$6500,0))</f>
        <v>1964</v>
      </c>
      <c r="K508" s="90">
        <f>INDEX(Data!F$2:F$6500,MATCH($A508,Data!$A$2:$A$6500,0))</f>
        <v>75</v>
      </c>
      <c r="L508" s="90">
        <f>INDEX(Data!G$2:G$6500,MATCH($A508,Data!$A$2:$A$6500,0))</f>
        <v>100</v>
      </c>
      <c r="M508" s="90">
        <f>INDEX(Data!H$2:H$6500,MATCH($A508,Data!$A$2:$A$6500,0))</f>
        <v>0</v>
      </c>
      <c r="N508" s="90">
        <f>INDEX(Data!I$2:I$6500,MATCH($A508,Data!$A$2:$A$6500,0))</f>
        <v>0</v>
      </c>
      <c r="O508" s="83" t="str">
        <f>INDEX(Data!J$2:J$6500,MATCH($A508,Data!$A$2:$A$6500,0))</f>
        <v>individuals</v>
      </c>
      <c r="P508" t="str">
        <f>_xlfn.XLOOKUP(B508,Table3[RefID],Table3[Citation])</f>
        <v>Amerson (1969)</v>
      </c>
    </row>
    <row r="509" spans="1:16" x14ac:dyDescent="0.35">
      <c r="A509" s="68">
        <v>507</v>
      </c>
      <c r="B509" s="71">
        <v>47</v>
      </c>
      <c r="C509" s="71">
        <v>11045</v>
      </c>
      <c r="D509" s="69">
        <v>3294</v>
      </c>
      <c r="E509" t="str">
        <f>INDEX(Table5[EEZ],MATCH(C509,Table5[Colony_ID],0))</f>
        <v>Marshall Islands Exclusive Economic Zone</v>
      </c>
      <c r="F509" t="str">
        <f>INDEX(Table5[Corrected Island/Colony Name],MATCH('Full Data'!C509,Table5[Colony_ID],0))</f>
        <v>Erikub</v>
      </c>
      <c r="G509" t="str">
        <f>INDEX(Table4[Common_Name],MATCH('Full Data'!D509,Table4[SpcRecID],0))</f>
        <v>Brown Noddy</v>
      </c>
      <c r="H509" s="83" t="str">
        <f>INDEX(Data!E$2:E$6500,MATCH(A509,Data!$A$2:$A$6500,0))</f>
        <v>Confirmed</v>
      </c>
      <c r="I509" s="90">
        <f>INDEX(Data!P$2:P$6500,MATCH(A509,Data!$A$2:$A$6500,0))</f>
        <v>1967</v>
      </c>
      <c r="J509" s="90">
        <f>INDEX(Data!Q$2:Q$6500,MATCH($A509,Data!$A$2:$A$6500,0))</f>
        <v>1967</v>
      </c>
      <c r="K509" s="90">
        <f>INDEX(Data!F$2:F$6500,MATCH($A509,Data!$A$2:$A$6500,0))</f>
        <v>200</v>
      </c>
      <c r="L509" s="90">
        <f>INDEX(Data!G$2:G$6500,MATCH($A509,Data!$A$2:$A$6500,0))</f>
        <v>200</v>
      </c>
      <c r="M509" s="90">
        <f>INDEX(Data!H$2:H$6500,MATCH($A509,Data!$A$2:$A$6500,0))</f>
        <v>0</v>
      </c>
      <c r="N509" s="90">
        <f>INDEX(Data!I$2:I$6500,MATCH($A509,Data!$A$2:$A$6500,0))</f>
        <v>0</v>
      </c>
      <c r="O509" s="83" t="str">
        <f>INDEX(Data!J$2:J$6500,MATCH($A509,Data!$A$2:$A$6500,0))</f>
        <v>individuals</v>
      </c>
      <c r="P509" t="str">
        <f>_xlfn.XLOOKUP(B509,Table3[RefID],Table3[Citation])</f>
        <v>Amerson (1969)</v>
      </c>
    </row>
    <row r="510" spans="1:16" x14ac:dyDescent="0.35">
      <c r="A510" s="68">
        <v>508</v>
      </c>
      <c r="B510" s="71">
        <v>47</v>
      </c>
      <c r="C510" s="71">
        <v>11045</v>
      </c>
      <c r="D510" s="69">
        <v>3294</v>
      </c>
      <c r="E510" t="str">
        <f>INDEX(Table5[EEZ],MATCH(C510,Table5[Colony_ID],0))</f>
        <v>Marshall Islands Exclusive Economic Zone</v>
      </c>
      <c r="F510" t="str">
        <f>INDEX(Table5[Corrected Island/Colony Name],MATCH('Full Data'!C510,Table5[Colony_ID],0))</f>
        <v>Erikub</v>
      </c>
      <c r="G510" t="str">
        <f>INDEX(Table4[Common_Name],MATCH('Full Data'!D510,Table4[SpcRecID],0))</f>
        <v>Brown Noddy</v>
      </c>
      <c r="H510" s="83" t="str">
        <f>INDEX(Data!E$2:E$6500,MATCH(A510,Data!$A$2:$A$6500,0))</f>
        <v>Non-breeding</v>
      </c>
      <c r="I510" s="90">
        <f>INDEX(Data!P$2:P$6500,MATCH(A510,Data!$A$2:$A$6500,0))</f>
        <v>1964</v>
      </c>
      <c r="J510" s="90">
        <f>INDEX(Data!Q$2:Q$6500,MATCH($A510,Data!$A$2:$A$6500,0))</f>
        <v>1964</v>
      </c>
      <c r="K510" s="90">
        <f>INDEX(Data!F$2:F$6500,MATCH($A510,Data!$A$2:$A$6500,0))</f>
        <v>30</v>
      </c>
      <c r="L510" s="90">
        <f>INDEX(Data!G$2:G$6500,MATCH($A510,Data!$A$2:$A$6500,0))</f>
        <v>30</v>
      </c>
      <c r="M510" s="90">
        <f>INDEX(Data!H$2:H$6500,MATCH($A510,Data!$A$2:$A$6500,0))</f>
        <v>0</v>
      </c>
      <c r="N510" s="90">
        <f>INDEX(Data!I$2:I$6500,MATCH($A510,Data!$A$2:$A$6500,0))</f>
        <v>0</v>
      </c>
      <c r="O510" s="83" t="str">
        <f>INDEX(Data!J$2:J$6500,MATCH($A510,Data!$A$2:$A$6500,0))</f>
        <v>individuals</v>
      </c>
      <c r="P510" t="str">
        <f>_xlfn.XLOOKUP(B510,Table3[RefID],Table3[Citation])</f>
        <v>Amerson (1969)</v>
      </c>
    </row>
    <row r="511" spans="1:16" x14ac:dyDescent="0.35">
      <c r="A511" s="68">
        <v>509</v>
      </c>
      <c r="B511" s="71">
        <v>47</v>
      </c>
      <c r="C511" s="71">
        <v>11057</v>
      </c>
      <c r="D511" s="69">
        <v>3294</v>
      </c>
      <c r="E511" t="str">
        <f>INDEX(Table5[EEZ],MATCH(C511,Table5[Colony_ID],0))</f>
        <v>Marshall Islands Exclusive Economic Zone</v>
      </c>
      <c r="F511" t="str">
        <f>INDEX(Table5[Corrected Island/Colony Name],MATCH('Full Data'!C511,Table5[Colony_ID],0))</f>
        <v>Jabwonwod</v>
      </c>
      <c r="G511" t="str">
        <f>INDEX(Table4[Common_Name],MATCH('Full Data'!D511,Table4[SpcRecID],0))</f>
        <v>Brown Noddy</v>
      </c>
      <c r="H511" s="83" t="str">
        <f>INDEX(Data!E$2:E$6500,MATCH(A511,Data!$A$2:$A$6500,0))</f>
        <v>Data Deficient</v>
      </c>
      <c r="I511" s="90">
        <f>INDEX(Data!P$2:P$6500,MATCH(A511,Data!$A$2:$A$6500,0))</f>
        <v>1964</v>
      </c>
      <c r="J511" s="90">
        <f>INDEX(Data!Q$2:Q$6500,MATCH($A511,Data!$A$2:$A$6500,0))</f>
        <v>1964</v>
      </c>
      <c r="K511" s="90">
        <f>INDEX(Data!F$2:F$6500,MATCH($A511,Data!$A$2:$A$6500,0))</f>
        <v>5</v>
      </c>
      <c r="L511" s="90">
        <f>INDEX(Data!G$2:G$6500,MATCH($A511,Data!$A$2:$A$6500,0))</f>
        <v>10</v>
      </c>
      <c r="M511" s="90">
        <f>INDEX(Data!H$2:H$6500,MATCH($A511,Data!$A$2:$A$6500,0))</f>
        <v>0</v>
      </c>
      <c r="N511" s="90">
        <f>INDEX(Data!I$2:I$6500,MATCH($A511,Data!$A$2:$A$6500,0))</f>
        <v>0</v>
      </c>
      <c r="O511" s="83" t="str">
        <f>INDEX(Data!J$2:J$6500,MATCH($A511,Data!$A$2:$A$6500,0))</f>
        <v>individuals</v>
      </c>
      <c r="P511" t="str">
        <f>_xlfn.XLOOKUP(B511,Table3[RefID],Table3[Citation])</f>
        <v>Amerson (1969)</v>
      </c>
    </row>
    <row r="512" spans="1:16" x14ac:dyDescent="0.35">
      <c r="A512" s="68">
        <v>510</v>
      </c>
      <c r="B512" s="71">
        <v>47</v>
      </c>
      <c r="C512" s="71">
        <v>11074</v>
      </c>
      <c r="D512" s="69">
        <v>3294</v>
      </c>
      <c r="E512" t="str">
        <f>INDEX(Table5[EEZ],MATCH(C512,Table5[Colony_ID],0))</f>
        <v>Marshall Islands Exclusive Economic Zone</v>
      </c>
      <c r="F512" t="str">
        <f>INDEX(Table5[Corrected Island/Colony Name],MATCH('Full Data'!C512,Table5[Colony_ID],0))</f>
        <v>Loj</v>
      </c>
      <c r="G512" t="str">
        <f>INDEX(Table4[Common_Name],MATCH('Full Data'!D512,Table4[SpcRecID],0))</f>
        <v>Brown Noddy</v>
      </c>
      <c r="H512" s="83" t="str">
        <f>INDEX(Data!E$2:E$6500,MATCH(A512,Data!$A$2:$A$6500,0))</f>
        <v>Non-breeding</v>
      </c>
      <c r="I512" s="90">
        <f>INDEX(Data!P$2:P$6500,MATCH(A512,Data!$A$2:$A$6500,0))</f>
        <v>1964</v>
      </c>
      <c r="J512" s="90">
        <f>INDEX(Data!Q$2:Q$6500,MATCH($A512,Data!$A$2:$A$6500,0))</f>
        <v>1964</v>
      </c>
      <c r="K512" s="90">
        <f>INDEX(Data!F$2:F$6500,MATCH($A512,Data!$A$2:$A$6500,0))</f>
        <v>5</v>
      </c>
      <c r="L512" s="90">
        <f>INDEX(Data!G$2:G$6500,MATCH($A512,Data!$A$2:$A$6500,0))</f>
        <v>10</v>
      </c>
      <c r="M512" s="90">
        <f>INDEX(Data!H$2:H$6500,MATCH($A512,Data!$A$2:$A$6500,0))</f>
        <v>0</v>
      </c>
      <c r="N512" s="90">
        <f>INDEX(Data!I$2:I$6500,MATCH($A512,Data!$A$2:$A$6500,0))</f>
        <v>0</v>
      </c>
      <c r="O512" s="83" t="str">
        <f>INDEX(Data!J$2:J$6500,MATCH($A512,Data!$A$2:$A$6500,0))</f>
        <v>individuals</v>
      </c>
      <c r="P512" t="str">
        <f>_xlfn.XLOOKUP(B512,Table3[RefID],Table3[Citation])</f>
        <v>Amerson (1969)</v>
      </c>
    </row>
    <row r="513" spans="1:16" x14ac:dyDescent="0.35">
      <c r="A513" s="68">
        <v>511</v>
      </c>
      <c r="B513" s="71">
        <v>47</v>
      </c>
      <c r="C513" s="71">
        <v>11053</v>
      </c>
      <c r="D513" s="69">
        <v>3294</v>
      </c>
      <c r="E513" t="str">
        <f>INDEX(Table5[EEZ],MATCH(C513,Table5[Colony_ID],0))</f>
        <v>Marshall Islands Exclusive Economic Zone</v>
      </c>
      <c r="F513" t="str">
        <f>INDEX(Table5[Corrected Island/Colony Name],MATCH('Full Data'!C513,Table5[Colony_ID],0))</f>
        <v>Jabat</v>
      </c>
      <c r="G513" t="str">
        <f>INDEX(Table4[Common_Name],MATCH('Full Data'!D513,Table4[SpcRecID],0))</f>
        <v>Brown Noddy</v>
      </c>
      <c r="H513" s="83" t="str">
        <f>INDEX(Data!E$2:E$6500,MATCH(A513,Data!$A$2:$A$6500,0))</f>
        <v>Potential Breeding</v>
      </c>
      <c r="I513" s="90">
        <f>INDEX(Data!P$2:P$6500,MATCH(A513,Data!$A$2:$A$6500,0))</f>
        <v>1967</v>
      </c>
      <c r="J513" s="90">
        <f>INDEX(Data!Q$2:Q$6500,MATCH($A513,Data!$A$2:$A$6500,0))</f>
        <v>1967</v>
      </c>
      <c r="K513" s="90">
        <f>INDEX(Data!F$2:F$6500,MATCH($A513,Data!$A$2:$A$6500,0))</f>
        <v>25</v>
      </c>
      <c r="L513" s="90">
        <f>INDEX(Data!G$2:G$6500,MATCH($A513,Data!$A$2:$A$6500,0))</f>
        <v>25</v>
      </c>
      <c r="M513" s="90">
        <f>INDEX(Data!H$2:H$6500,MATCH($A513,Data!$A$2:$A$6500,0))</f>
        <v>0</v>
      </c>
      <c r="N513" s="90">
        <f>INDEX(Data!I$2:I$6500,MATCH($A513,Data!$A$2:$A$6500,0))</f>
        <v>0</v>
      </c>
      <c r="O513" s="83" t="str">
        <f>INDEX(Data!J$2:J$6500,MATCH($A513,Data!$A$2:$A$6500,0))</f>
        <v>mature individuals</v>
      </c>
      <c r="P513" t="str">
        <f>_xlfn.XLOOKUP(B513,Table3[RefID],Table3[Citation])</f>
        <v>Amerson (1969)</v>
      </c>
    </row>
    <row r="514" spans="1:16" x14ac:dyDescent="0.35">
      <c r="A514" s="68">
        <v>512</v>
      </c>
      <c r="B514" s="71">
        <v>47</v>
      </c>
      <c r="C514" s="71">
        <v>11062</v>
      </c>
      <c r="D514" s="69">
        <v>3294</v>
      </c>
      <c r="E514" t="str">
        <f>INDEX(Table5[EEZ],MATCH(C514,Table5[Colony_ID],0))</f>
        <v>Marshall Islands Exclusive Economic Zone</v>
      </c>
      <c r="F514" t="str">
        <f>INDEX(Table5[Corrected Island/Colony Name],MATCH('Full Data'!C514,Table5[Colony_ID],0))</f>
        <v>Jemo</v>
      </c>
      <c r="G514" t="str">
        <f>INDEX(Table4[Common_Name],MATCH('Full Data'!D514,Table4[SpcRecID],0))</f>
        <v>Brown Noddy</v>
      </c>
      <c r="H514" s="83" t="str">
        <f>INDEX(Data!E$2:E$6500,MATCH(A514,Data!$A$2:$A$6500,0))</f>
        <v>Confirmed</v>
      </c>
      <c r="I514" s="90">
        <f>INDEX(Data!P$2:P$6500,MATCH(A514,Data!$A$2:$A$6500,0))</f>
        <v>1967</v>
      </c>
      <c r="J514" s="90">
        <f>INDEX(Data!Q$2:Q$6500,MATCH($A514,Data!$A$2:$A$6500,0))</f>
        <v>1967</v>
      </c>
      <c r="K514" s="90">
        <f>INDEX(Data!F$2:F$6500,MATCH($A514,Data!$A$2:$A$6500,0))</f>
        <v>1000</v>
      </c>
      <c r="L514" s="90">
        <f>INDEX(Data!G$2:G$6500,MATCH($A514,Data!$A$2:$A$6500,0))</f>
        <v>1000</v>
      </c>
      <c r="M514" s="90">
        <f>INDEX(Data!H$2:H$6500,MATCH($A514,Data!$A$2:$A$6500,0))</f>
        <v>0</v>
      </c>
      <c r="N514" s="90">
        <f>INDEX(Data!I$2:I$6500,MATCH($A514,Data!$A$2:$A$6500,0))</f>
        <v>0</v>
      </c>
      <c r="O514" s="83" t="str">
        <f>INDEX(Data!J$2:J$6500,MATCH($A514,Data!$A$2:$A$6500,0))</f>
        <v>individuals</v>
      </c>
      <c r="P514" t="str">
        <f>_xlfn.XLOOKUP(B514,Table3[RefID],Table3[Citation])</f>
        <v>Amerson (1969)</v>
      </c>
    </row>
    <row r="515" spans="1:16" x14ac:dyDescent="0.35">
      <c r="A515" s="68">
        <v>513</v>
      </c>
      <c r="B515" s="71">
        <v>47</v>
      </c>
      <c r="C515" s="71">
        <v>11062</v>
      </c>
      <c r="D515" s="69">
        <v>3294</v>
      </c>
      <c r="E515" t="str">
        <f>INDEX(Table5[EEZ],MATCH(C515,Table5[Colony_ID],0))</f>
        <v>Marshall Islands Exclusive Economic Zone</v>
      </c>
      <c r="F515" t="str">
        <f>INDEX(Table5[Corrected Island/Colony Name],MATCH('Full Data'!C515,Table5[Colony_ID],0))</f>
        <v>Jemo</v>
      </c>
      <c r="G515" t="str">
        <f>INDEX(Table4[Common_Name],MATCH('Full Data'!D515,Table4[SpcRecID],0))</f>
        <v>Brown Noddy</v>
      </c>
      <c r="H515" s="83" t="str">
        <f>INDEX(Data!E$2:E$6500,MATCH(A515,Data!$A$2:$A$6500,0))</f>
        <v>Data Deficient</v>
      </c>
      <c r="I515" s="90">
        <f>INDEX(Data!P$2:P$6500,MATCH(A515,Data!$A$2:$A$6500,0))</f>
        <v>1964</v>
      </c>
      <c r="J515" s="90">
        <f>INDEX(Data!Q$2:Q$6500,MATCH($A515,Data!$A$2:$A$6500,0))</f>
        <v>1964</v>
      </c>
      <c r="K515" s="90">
        <f>INDEX(Data!F$2:F$6500,MATCH($A515,Data!$A$2:$A$6500,0))</f>
        <v>25</v>
      </c>
      <c r="L515" s="90">
        <f>INDEX(Data!G$2:G$6500,MATCH($A515,Data!$A$2:$A$6500,0))</f>
        <v>50</v>
      </c>
      <c r="M515" s="90">
        <f>INDEX(Data!H$2:H$6500,MATCH($A515,Data!$A$2:$A$6500,0))</f>
        <v>0</v>
      </c>
      <c r="N515" s="90">
        <f>INDEX(Data!I$2:I$6500,MATCH($A515,Data!$A$2:$A$6500,0))</f>
        <v>0</v>
      </c>
      <c r="O515" s="83" t="str">
        <f>INDEX(Data!J$2:J$6500,MATCH($A515,Data!$A$2:$A$6500,0))</f>
        <v>individuals</v>
      </c>
      <c r="P515" t="str">
        <f>_xlfn.XLOOKUP(B515,Table3[RefID],Table3[Citation])</f>
        <v>Amerson (1969)</v>
      </c>
    </row>
    <row r="516" spans="1:16" x14ac:dyDescent="0.35">
      <c r="A516" s="68">
        <v>514</v>
      </c>
      <c r="B516" s="71">
        <v>47</v>
      </c>
      <c r="C516" s="69">
        <v>9007</v>
      </c>
      <c r="D516" s="69">
        <v>3294</v>
      </c>
      <c r="E516" t="str">
        <f>INDEX(Table5[EEZ],MATCH(C516,Table5[Colony_ID],0))</f>
        <v>Kiribati Exclusive Economic Zone</v>
      </c>
      <c r="F516" t="str">
        <f>INDEX(Table5[Corrected Island/Colony Name],MATCH('Full Data'!C516,Table5[Colony_ID],0))</f>
        <v>Kuria Atoll</v>
      </c>
      <c r="G516" t="str">
        <f>INDEX(Table4[Common_Name],MATCH('Full Data'!D516,Table4[SpcRecID],0))</f>
        <v>Brown Noddy</v>
      </c>
      <c r="H516" s="83" t="str">
        <f>INDEX(Data!E$2:E$6500,MATCH(A516,Data!$A$2:$A$6500,0))</f>
        <v>Confirmed</v>
      </c>
      <c r="I516" s="90">
        <f>INDEX(Data!P$2:P$6500,MATCH(A516,Data!$A$2:$A$6500,0))</f>
        <v>1964</v>
      </c>
      <c r="J516" s="90">
        <f>INDEX(Data!Q$2:Q$6500,MATCH($A516,Data!$A$2:$A$6500,0))</f>
        <v>1964</v>
      </c>
      <c r="K516" s="90">
        <f>INDEX(Data!F$2:F$6500,MATCH($A516,Data!$A$2:$A$6500,0))</f>
        <v>300</v>
      </c>
      <c r="L516" s="90">
        <f>INDEX(Data!G$2:G$6500,MATCH($A516,Data!$A$2:$A$6500,0))</f>
        <v>400</v>
      </c>
      <c r="M516" s="90">
        <f>INDEX(Data!H$2:H$6500,MATCH($A516,Data!$A$2:$A$6500,0))</f>
        <v>0</v>
      </c>
      <c r="N516" s="90">
        <f>INDEX(Data!I$2:I$6500,MATCH($A516,Data!$A$2:$A$6500,0))</f>
        <v>0</v>
      </c>
      <c r="O516" s="83" t="str">
        <f>INDEX(Data!J$2:J$6500,MATCH($A516,Data!$A$2:$A$6500,0))</f>
        <v>individuals</v>
      </c>
      <c r="P516" t="str">
        <f>_xlfn.XLOOKUP(B516,Table3[RefID],Table3[Citation])</f>
        <v>Amerson (1969)</v>
      </c>
    </row>
    <row r="517" spans="1:16" x14ac:dyDescent="0.35">
      <c r="A517" s="68">
        <v>515</v>
      </c>
      <c r="B517" s="71">
        <v>47</v>
      </c>
      <c r="C517" s="69">
        <v>9007</v>
      </c>
      <c r="D517" s="69">
        <v>3294</v>
      </c>
      <c r="E517" t="str">
        <f>INDEX(Table5[EEZ],MATCH(C517,Table5[Colony_ID],0))</f>
        <v>Kiribati Exclusive Economic Zone</v>
      </c>
      <c r="F517" t="str">
        <f>INDEX(Table5[Corrected Island/Colony Name],MATCH('Full Data'!C517,Table5[Colony_ID],0))</f>
        <v>Kuria Atoll</v>
      </c>
      <c r="G517" t="str">
        <f>INDEX(Table4[Common_Name],MATCH('Full Data'!D517,Table4[SpcRecID],0))</f>
        <v>Brown Noddy</v>
      </c>
      <c r="H517" s="83" t="str">
        <f>INDEX(Data!E$2:E$6500,MATCH(A517,Data!$A$2:$A$6500,0))</f>
        <v>Confirmed</v>
      </c>
      <c r="I517" s="90">
        <f>INDEX(Data!P$2:P$6500,MATCH(A517,Data!$A$2:$A$6500,0))</f>
        <v>1964</v>
      </c>
      <c r="J517" s="90">
        <f>INDEX(Data!Q$2:Q$6500,MATCH($A517,Data!$A$2:$A$6500,0))</f>
        <v>1964</v>
      </c>
      <c r="K517" s="90">
        <f>INDEX(Data!F$2:F$6500,MATCH($A517,Data!$A$2:$A$6500,0))</f>
        <v>400</v>
      </c>
      <c r="L517" s="90">
        <f>INDEX(Data!G$2:G$6500,MATCH($A517,Data!$A$2:$A$6500,0))</f>
        <v>400</v>
      </c>
      <c r="M517" s="90">
        <f>INDEX(Data!H$2:H$6500,MATCH($A517,Data!$A$2:$A$6500,0))</f>
        <v>0</v>
      </c>
      <c r="N517" s="90">
        <f>INDEX(Data!I$2:I$6500,MATCH($A517,Data!$A$2:$A$6500,0))</f>
        <v>0</v>
      </c>
      <c r="O517" s="83" t="str">
        <f>INDEX(Data!J$2:J$6500,MATCH($A517,Data!$A$2:$A$6500,0))</f>
        <v>individuals</v>
      </c>
      <c r="P517" t="str">
        <f>_xlfn.XLOOKUP(B517,Table3[RefID],Table3[Citation])</f>
        <v>Amerson (1969)</v>
      </c>
    </row>
    <row r="518" spans="1:16" x14ac:dyDescent="0.35">
      <c r="A518" s="68">
        <v>516</v>
      </c>
      <c r="B518" s="71">
        <v>47</v>
      </c>
      <c r="C518" s="71">
        <v>11046</v>
      </c>
      <c r="D518" s="69">
        <v>3294</v>
      </c>
      <c r="E518" t="str">
        <f>INDEX(Table5[EEZ],MATCH(C518,Table5[Colony_ID],0))</f>
        <v>Marshall Islands Exclusive Economic Zone</v>
      </c>
      <c r="F518" t="str">
        <f>INDEX(Table5[Corrected Island/Colony Name],MATCH('Full Data'!C518,Table5[Colony_ID],0))</f>
        <v>Eroj Island</v>
      </c>
      <c r="G518" t="str">
        <f>INDEX(Table4[Common_Name],MATCH('Full Data'!D518,Table4[SpcRecID],0))</f>
        <v>Brown Noddy</v>
      </c>
      <c r="H518" s="83" t="str">
        <f>INDEX(Data!E$2:E$6500,MATCH(A518,Data!$A$2:$A$6500,0))</f>
        <v>Data Deficient</v>
      </c>
      <c r="I518" s="90">
        <f>INDEX(Data!P$2:P$6500,MATCH(A518,Data!$A$2:$A$6500,0))</f>
        <v>1966</v>
      </c>
      <c r="J518" s="90">
        <f>INDEX(Data!Q$2:Q$6500,MATCH($A518,Data!$A$2:$A$6500,0))</f>
        <v>1966</v>
      </c>
      <c r="K518" s="90">
        <f>INDEX(Data!F$2:F$6500,MATCH($A518,Data!$A$2:$A$6500,0))</f>
        <v>0</v>
      </c>
      <c r="L518" s="90">
        <f>INDEX(Data!G$2:G$6500,MATCH($A518,Data!$A$2:$A$6500,0))</f>
        <v>0</v>
      </c>
      <c r="M518" s="90">
        <f>INDEX(Data!H$2:H$6500,MATCH($A518,Data!$A$2:$A$6500,0))</f>
        <v>0</v>
      </c>
      <c r="N518" s="90">
        <f>INDEX(Data!I$2:I$6500,MATCH($A518,Data!$A$2:$A$6500,0))</f>
        <v>0</v>
      </c>
      <c r="O518" s="83">
        <f>INDEX(Data!J$2:J$6500,MATCH($A518,Data!$A$2:$A$6500,0))</f>
        <v>0</v>
      </c>
      <c r="P518" t="str">
        <f>_xlfn.XLOOKUP(B518,Table3[RefID],Table3[Citation])</f>
        <v>Amerson (1969)</v>
      </c>
    </row>
    <row r="519" spans="1:16" x14ac:dyDescent="0.35">
      <c r="A519" s="68">
        <v>517</v>
      </c>
      <c r="B519" s="71">
        <v>47</v>
      </c>
      <c r="C519" s="71">
        <v>11037</v>
      </c>
      <c r="D519" s="69">
        <v>3294</v>
      </c>
      <c r="E519" t="str">
        <f>INDEX(Table5[EEZ],MATCH(C519,Table5[Colony_ID],0))</f>
        <v>Marshall Islands Exclusive Economic Zone</v>
      </c>
      <c r="F519" t="str">
        <f>INDEX(Table5[Corrected Island/Colony Name],MATCH('Full Data'!C519,Table5[Colony_ID],0))</f>
        <v>Eniaetok</v>
      </c>
      <c r="G519" t="str">
        <f>INDEX(Table4[Common_Name],MATCH('Full Data'!D519,Table4[SpcRecID],0))</f>
        <v>Brown Noddy</v>
      </c>
      <c r="H519" s="83" t="str">
        <f>INDEX(Data!E$2:E$6500,MATCH(A519,Data!$A$2:$A$6500,0))</f>
        <v>Confirmed</v>
      </c>
      <c r="I519" s="90">
        <f>INDEX(Data!P$2:P$6500,MATCH(A519,Data!$A$2:$A$6500,0))</f>
        <v>1964</v>
      </c>
      <c r="J519" s="90">
        <f>INDEX(Data!Q$2:Q$6500,MATCH($A519,Data!$A$2:$A$6500,0))</f>
        <v>1964</v>
      </c>
      <c r="K519" s="90">
        <f>INDEX(Data!F$2:F$6500,MATCH($A519,Data!$A$2:$A$6500,0))</f>
        <v>0</v>
      </c>
      <c r="L519" s="90">
        <f>INDEX(Data!G$2:G$6500,MATCH($A519,Data!$A$2:$A$6500,0))</f>
        <v>0</v>
      </c>
      <c r="M519" s="90">
        <f>INDEX(Data!H$2:H$6500,MATCH($A519,Data!$A$2:$A$6500,0))</f>
        <v>0</v>
      </c>
      <c r="N519" s="90">
        <f>INDEX(Data!I$2:I$6500,MATCH($A519,Data!$A$2:$A$6500,0))</f>
        <v>0</v>
      </c>
      <c r="O519" s="83">
        <f>INDEX(Data!J$2:J$6500,MATCH($A519,Data!$A$2:$A$6500,0))</f>
        <v>0</v>
      </c>
      <c r="P519" t="str">
        <f>_xlfn.XLOOKUP(B519,Table3[RefID],Table3[Citation])</f>
        <v>Amerson (1969)</v>
      </c>
    </row>
    <row r="520" spans="1:16" x14ac:dyDescent="0.35">
      <c r="A520" s="68">
        <v>518</v>
      </c>
      <c r="B520" s="71">
        <v>47</v>
      </c>
      <c r="C520" s="71">
        <v>11027</v>
      </c>
      <c r="D520" s="69">
        <v>3294</v>
      </c>
      <c r="E520" t="str">
        <f>INDEX(Table5[EEZ],MATCH(C520,Table5[Colony_ID],0))</f>
        <v>Marshall Islands Exclusive Economic Zone</v>
      </c>
      <c r="F520" t="str">
        <f>INDEX(Table5[Corrected Island/Colony Name],MATCH('Full Data'!C520,Table5[Colony_ID],0))</f>
        <v>Bwokwen</v>
      </c>
      <c r="G520" t="str">
        <f>INDEX(Table4[Common_Name],MATCH('Full Data'!D520,Table4[SpcRecID],0))</f>
        <v>Brown Noddy</v>
      </c>
      <c r="H520" s="83" t="str">
        <f>INDEX(Data!E$2:E$6500,MATCH(A520,Data!$A$2:$A$6500,0))</f>
        <v>Data Deficient</v>
      </c>
      <c r="I520" s="90">
        <f>INDEX(Data!P$2:P$6500,MATCH(A520,Data!$A$2:$A$6500,0))</f>
        <v>1964</v>
      </c>
      <c r="J520" s="90">
        <f>INDEX(Data!Q$2:Q$6500,MATCH($A520,Data!$A$2:$A$6500,0))</f>
        <v>1964</v>
      </c>
      <c r="K520" s="90">
        <f>INDEX(Data!F$2:F$6500,MATCH($A520,Data!$A$2:$A$6500,0))</f>
        <v>10</v>
      </c>
      <c r="L520" s="90">
        <f>INDEX(Data!G$2:G$6500,MATCH($A520,Data!$A$2:$A$6500,0))</f>
        <v>10</v>
      </c>
      <c r="M520" s="90">
        <f>INDEX(Data!H$2:H$6500,MATCH($A520,Data!$A$2:$A$6500,0))</f>
        <v>0</v>
      </c>
      <c r="N520" s="90">
        <f>INDEX(Data!I$2:I$6500,MATCH($A520,Data!$A$2:$A$6500,0))</f>
        <v>0</v>
      </c>
      <c r="O520" s="83" t="str">
        <f>INDEX(Data!J$2:J$6500,MATCH($A520,Data!$A$2:$A$6500,0))</f>
        <v>individuals</v>
      </c>
      <c r="P520" t="str">
        <f>_xlfn.XLOOKUP(B520,Table3[RefID],Table3[Citation])</f>
        <v>Amerson (1969)</v>
      </c>
    </row>
    <row r="521" spans="1:16" x14ac:dyDescent="0.35">
      <c r="A521" s="68">
        <v>519</v>
      </c>
      <c r="B521" s="71">
        <v>47</v>
      </c>
      <c r="C521" s="71">
        <v>11033</v>
      </c>
      <c r="D521" s="69">
        <v>3294</v>
      </c>
      <c r="E521" t="str">
        <f>INDEX(Table5[EEZ],MATCH(C521,Table5[Colony_ID],0))</f>
        <v>Marshall Islands Exclusive Economic Zone</v>
      </c>
      <c r="F521" t="str">
        <f>INDEX(Table5[Corrected Island/Colony Name],MATCH('Full Data'!C521,Table5[Colony_ID],0))</f>
        <v>Eluk Island</v>
      </c>
      <c r="G521" t="str">
        <f>INDEX(Table4[Common_Name],MATCH('Full Data'!D521,Table4[SpcRecID],0))</f>
        <v>Brown Noddy</v>
      </c>
      <c r="H521" s="83" t="str">
        <f>INDEX(Data!E$2:E$6500,MATCH(A521,Data!$A$2:$A$6500,0))</f>
        <v>Confirmed</v>
      </c>
      <c r="I521" s="90">
        <f>INDEX(Data!P$2:P$6500,MATCH(A521,Data!$A$2:$A$6500,0))</f>
        <v>1964</v>
      </c>
      <c r="J521" s="90">
        <f>INDEX(Data!Q$2:Q$6500,MATCH($A521,Data!$A$2:$A$6500,0))</f>
        <v>1964</v>
      </c>
      <c r="K521" s="90">
        <f>INDEX(Data!F$2:F$6500,MATCH($A521,Data!$A$2:$A$6500,0))</f>
        <v>100</v>
      </c>
      <c r="L521" s="90">
        <f>INDEX(Data!G$2:G$6500,MATCH($A521,Data!$A$2:$A$6500,0))</f>
        <v>100</v>
      </c>
      <c r="M521" s="90">
        <f>INDEX(Data!H$2:H$6500,MATCH($A521,Data!$A$2:$A$6500,0))</f>
        <v>0</v>
      </c>
      <c r="N521" s="90">
        <f>INDEX(Data!I$2:I$6500,MATCH($A521,Data!$A$2:$A$6500,0))</f>
        <v>0</v>
      </c>
      <c r="O521" s="83" t="str">
        <f>INDEX(Data!J$2:J$6500,MATCH($A521,Data!$A$2:$A$6500,0))</f>
        <v>individuals</v>
      </c>
      <c r="P521" t="str">
        <f>_xlfn.XLOOKUP(B521,Table3[RefID],Table3[Citation])</f>
        <v>Amerson (1969)</v>
      </c>
    </row>
    <row r="522" spans="1:16" x14ac:dyDescent="0.35">
      <c r="A522" s="68">
        <v>520</v>
      </c>
      <c r="B522" s="71">
        <v>47</v>
      </c>
      <c r="C522" s="71">
        <v>11033</v>
      </c>
      <c r="D522" s="69">
        <v>3294</v>
      </c>
      <c r="E522" t="str">
        <f>INDEX(Table5[EEZ],MATCH(C522,Table5[Colony_ID],0))</f>
        <v>Marshall Islands Exclusive Economic Zone</v>
      </c>
      <c r="F522" t="str">
        <f>INDEX(Table5[Corrected Island/Colony Name],MATCH('Full Data'!C522,Table5[Colony_ID],0))</f>
        <v>Eluk Island</v>
      </c>
      <c r="G522" t="str">
        <f>INDEX(Table4[Common_Name],MATCH('Full Data'!D522,Table4[SpcRecID],0))</f>
        <v>Brown Noddy</v>
      </c>
      <c r="H522" s="83" t="str">
        <f>INDEX(Data!E$2:E$6500,MATCH(A522,Data!$A$2:$A$6500,0))</f>
        <v>Confirmed</v>
      </c>
      <c r="I522" s="90">
        <f>INDEX(Data!P$2:P$6500,MATCH(A522,Data!$A$2:$A$6500,0))</f>
        <v>1964</v>
      </c>
      <c r="J522" s="90">
        <f>INDEX(Data!Q$2:Q$6500,MATCH($A522,Data!$A$2:$A$6500,0))</f>
        <v>1964</v>
      </c>
      <c r="K522" s="90">
        <f>INDEX(Data!F$2:F$6500,MATCH($A522,Data!$A$2:$A$6500,0))</f>
        <v>1</v>
      </c>
      <c r="L522" s="90">
        <f>INDEX(Data!G$2:G$6500,MATCH($A522,Data!$A$2:$A$6500,0))</f>
        <v>1</v>
      </c>
      <c r="M522" s="90">
        <f>INDEX(Data!H$2:H$6500,MATCH($A522,Data!$A$2:$A$6500,0))</f>
        <v>0</v>
      </c>
      <c r="N522" s="90">
        <f>INDEX(Data!I$2:I$6500,MATCH($A522,Data!$A$2:$A$6500,0))</f>
        <v>0</v>
      </c>
      <c r="O522" s="83" t="str">
        <f>INDEX(Data!J$2:J$6500,MATCH($A522,Data!$A$2:$A$6500,0))</f>
        <v>nests</v>
      </c>
      <c r="P522" t="str">
        <f>_xlfn.XLOOKUP(B522,Table3[RefID],Table3[Citation])</f>
        <v>Amerson (1969)</v>
      </c>
    </row>
    <row r="523" spans="1:16" x14ac:dyDescent="0.35">
      <c r="A523" s="68">
        <v>521</v>
      </c>
      <c r="B523" s="71">
        <v>47</v>
      </c>
      <c r="C523" s="71">
        <v>11033</v>
      </c>
      <c r="D523" s="69">
        <v>3294</v>
      </c>
      <c r="E523" t="str">
        <f>INDEX(Table5[EEZ],MATCH(C523,Table5[Colony_ID],0))</f>
        <v>Marshall Islands Exclusive Economic Zone</v>
      </c>
      <c r="F523" t="str">
        <f>INDEX(Table5[Corrected Island/Colony Name],MATCH('Full Data'!C523,Table5[Colony_ID],0))</f>
        <v>Eluk Island</v>
      </c>
      <c r="G523" t="str">
        <f>INDEX(Table4[Common_Name],MATCH('Full Data'!D523,Table4[SpcRecID],0))</f>
        <v>Brown Noddy</v>
      </c>
      <c r="H523" s="83" t="str">
        <f>INDEX(Data!E$2:E$6500,MATCH(A523,Data!$A$2:$A$6500,0))</f>
        <v>Probable</v>
      </c>
      <c r="I523" s="90">
        <f>INDEX(Data!P$2:P$6500,MATCH(A523,Data!$A$2:$A$6500,0))</f>
        <v>1967</v>
      </c>
      <c r="J523" s="90">
        <f>INDEX(Data!Q$2:Q$6500,MATCH($A523,Data!$A$2:$A$6500,0))</f>
        <v>1967</v>
      </c>
      <c r="K523" s="90">
        <f>INDEX(Data!F$2:F$6500,MATCH($A523,Data!$A$2:$A$6500,0))</f>
        <v>500</v>
      </c>
      <c r="L523" s="90">
        <f>INDEX(Data!G$2:G$6500,MATCH($A523,Data!$A$2:$A$6500,0))</f>
        <v>500</v>
      </c>
      <c r="M523" s="90">
        <f>INDEX(Data!H$2:H$6500,MATCH($A523,Data!$A$2:$A$6500,0))</f>
        <v>0</v>
      </c>
      <c r="N523" s="90">
        <f>INDEX(Data!I$2:I$6500,MATCH($A523,Data!$A$2:$A$6500,0))</f>
        <v>0</v>
      </c>
      <c r="O523" s="83" t="str">
        <f>INDEX(Data!J$2:J$6500,MATCH($A523,Data!$A$2:$A$6500,0))</f>
        <v>individuals</v>
      </c>
      <c r="P523" t="str">
        <f>_xlfn.XLOOKUP(B523,Table3[RefID],Table3[Citation])</f>
        <v>Amerson (1969)</v>
      </c>
    </row>
    <row r="524" spans="1:16" x14ac:dyDescent="0.35">
      <c r="A524" s="68">
        <v>522</v>
      </c>
      <c r="B524" s="71">
        <v>47</v>
      </c>
      <c r="C524" s="71">
        <v>11075</v>
      </c>
      <c r="D524" s="69">
        <v>3294</v>
      </c>
      <c r="E524" t="str">
        <f>INDEX(Table5[EEZ],MATCH(C524,Table5[Colony_ID],0))</f>
        <v>Marshall Islands Exclusive Economic Zone</v>
      </c>
      <c r="F524" t="str">
        <f>INDEX(Table5[Corrected Island/Colony Name],MATCH('Full Data'!C524,Table5[Colony_ID],0))</f>
        <v>Lojrong</v>
      </c>
      <c r="G524" t="str">
        <f>INDEX(Table4[Common_Name],MATCH('Full Data'!D524,Table4[SpcRecID],0))</f>
        <v>Brown Noddy</v>
      </c>
      <c r="H524" s="83" t="str">
        <f>INDEX(Data!E$2:E$6500,MATCH(A524,Data!$A$2:$A$6500,0))</f>
        <v>Data Deficient</v>
      </c>
      <c r="I524" s="90">
        <f>INDEX(Data!P$2:P$6500,MATCH(A524,Data!$A$2:$A$6500,0))</f>
        <v>1967</v>
      </c>
      <c r="J524" s="90">
        <f>INDEX(Data!Q$2:Q$6500,MATCH($A524,Data!$A$2:$A$6500,0))</f>
        <v>1967</v>
      </c>
      <c r="K524" s="90">
        <f>INDEX(Data!F$2:F$6500,MATCH($A524,Data!$A$2:$A$6500,0))</f>
        <v>200</v>
      </c>
      <c r="L524" s="90">
        <f>INDEX(Data!G$2:G$6500,MATCH($A524,Data!$A$2:$A$6500,0))</f>
        <v>200</v>
      </c>
      <c r="M524" s="90">
        <f>INDEX(Data!H$2:H$6500,MATCH($A524,Data!$A$2:$A$6500,0))</f>
        <v>0</v>
      </c>
      <c r="N524" s="90">
        <f>INDEX(Data!I$2:I$6500,MATCH($A524,Data!$A$2:$A$6500,0))</f>
        <v>0</v>
      </c>
      <c r="O524" s="83" t="str">
        <f>INDEX(Data!J$2:J$6500,MATCH($A524,Data!$A$2:$A$6500,0))</f>
        <v>individuals</v>
      </c>
      <c r="P524" t="str">
        <f>_xlfn.XLOOKUP(B524,Table3[RefID],Table3[Citation])</f>
        <v>Amerson (1969)</v>
      </c>
    </row>
    <row r="525" spans="1:16" x14ac:dyDescent="0.35">
      <c r="A525" s="68">
        <v>523</v>
      </c>
      <c r="B525" s="71">
        <v>47</v>
      </c>
      <c r="C525" s="71">
        <v>11102</v>
      </c>
      <c r="D525" s="69">
        <v>3294</v>
      </c>
      <c r="E525" t="str">
        <f>INDEX(Table5[EEZ],MATCH(C525,Table5[Colony_ID],0))</f>
        <v>Marshall Islands Exclusive Economic Zone</v>
      </c>
      <c r="F525" t="str">
        <f>INDEX(Table5[Corrected Island/Colony Name],MATCH('Full Data'!C525,Table5[Colony_ID],0))</f>
        <v>Taka Island</v>
      </c>
      <c r="G525" t="str">
        <f>INDEX(Table4[Common_Name],MATCH('Full Data'!D525,Table4[SpcRecID],0))</f>
        <v>Brown Noddy</v>
      </c>
      <c r="H525" s="83" t="str">
        <f>INDEX(Data!E$2:E$6500,MATCH(A525,Data!$A$2:$A$6500,0))</f>
        <v>Data Deficient</v>
      </c>
      <c r="I525" s="90">
        <f>INDEX(Data!P$2:P$6500,MATCH(A525,Data!$A$2:$A$6500,0))</f>
        <v>1964</v>
      </c>
      <c r="J525" s="90">
        <f>INDEX(Data!Q$2:Q$6500,MATCH($A525,Data!$A$2:$A$6500,0))</f>
        <v>1964</v>
      </c>
      <c r="K525" s="90">
        <f>INDEX(Data!F$2:F$6500,MATCH($A525,Data!$A$2:$A$6500,0))</f>
        <v>50</v>
      </c>
      <c r="L525" s="90">
        <f>INDEX(Data!G$2:G$6500,MATCH($A525,Data!$A$2:$A$6500,0))</f>
        <v>50</v>
      </c>
      <c r="M525" s="90">
        <f>INDEX(Data!H$2:H$6500,MATCH($A525,Data!$A$2:$A$6500,0))</f>
        <v>0</v>
      </c>
      <c r="N525" s="90">
        <f>INDEX(Data!I$2:I$6500,MATCH($A525,Data!$A$2:$A$6500,0))</f>
        <v>0</v>
      </c>
      <c r="O525" s="83" t="str">
        <f>INDEX(Data!J$2:J$6500,MATCH($A525,Data!$A$2:$A$6500,0))</f>
        <v>individuals</v>
      </c>
      <c r="P525" t="str">
        <f>_xlfn.XLOOKUP(B525,Table3[RefID],Table3[Citation])</f>
        <v>Amerson (1969)</v>
      </c>
    </row>
    <row r="526" spans="1:16" x14ac:dyDescent="0.35">
      <c r="A526" s="68">
        <v>524</v>
      </c>
      <c r="B526" s="71">
        <v>47</v>
      </c>
      <c r="C526" s="71">
        <v>11102</v>
      </c>
      <c r="D526" s="69">
        <v>3294</v>
      </c>
      <c r="E526" t="str">
        <f>INDEX(Table5[EEZ],MATCH(C526,Table5[Colony_ID],0))</f>
        <v>Marshall Islands Exclusive Economic Zone</v>
      </c>
      <c r="F526" t="str">
        <f>INDEX(Table5[Corrected Island/Colony Name],MATCH('Full Data'!C526,Table5[Colony_ID],0))</f>
        <v>Taka Island</v>
      </c>
      <c r="G526" t="str">
        <f>INDEX(Table4[Common_Name],MATCH('Full Data'!D526,Table4[SpcRecID],0))</f>
        <v>Brown Noddy</v>
      </c>
      <c r="H526" s="83" t="str">
        <f>INDEX(Data!E$2:E$6500,MATCH(A526,Data!$A$2:$A$6500,0))</f>
        <v>Data Deficient</v>
      </c>
      <c r="I526" s="90">
        <f>INDEX(Data!P$2:P$6500,MATCH(A526,Data!$A$2:$A$6500,0))</f>
        <v>1967</v>
      </c>
      <c r="J526" s="90">
        <f>INDEX(Data!Q$2:Q$6500,MATCH($A526,Data!$A$2:$A$6500,0))</f>
        <v>1967</v>
      </c>
      <c r="K526" s="90">
        <f>INDEX(Data!F$2:F$6500,MATCH($A526,Data!$A$2:$A$6500,0))</f>
        <v>50</v>
      </c>
      <c r="L526" s="90">
        <f>INDEX(Data!G$2:G$6500,MATCH($A526,Data!$A$2:$A$6500,0))</f>
        <v>50</v>
      </c>
      <c r="M526" s="90">
        <f>INDEX(Data!H$2:H$6500,MATCH($A526,Data!$A$2:$A$6500,0))</f>
        <v>0</v>
      </c>
      <c r="N526" s="90">
        <f>INDEX(Data!I$2:I$6500,MATCH($A526,Data!$A$2:$A$6500,0))</f>
        <v>0</v>
      </c>
      <c r="O526" s="83" t="str">
        <f>INDEX(Data!J$2:J$6500,MATCH($A526,Data!$A$2:$A$6500,0))</f>
        <v>individuals</v>
      </c>
      <c r="P526" t="str">
        <f>_xlfn.XLOOKUP(B526,Table3[RefID],Table3[Citation])</f>
        <v>Amerson (1969)</v>
      </c>
    </row>
    <row r="527" spans="1:16" x14ac:dyDescent="0.35">
      <c r="A527" s="68">
        <v>525</v>
      </c>
      <c r="B527" s="71">
        <v>47</v>
      </c>
      <c r="C527" s="71">
        <v>11102</v>
      </c>
      <c r="D527" s="69">
        <v>3294</v>
      </c>
      <c r="E527" t="str">
        <f>INDEX(Table5[EEZ],MATCH(C527,Table5[Colony_ID],0))</f>
        <v>Marshall Islands Exclusive Economic Zone</v>
      </c>
      <c r="F527" t="str">
        <f>INDEX(Table5[Corrected Island/Colony Name],MATCH('Full Data'!C527,Table5[Colony_ID],0))</f>
        <v>Taka Island</v>
      </c>
      <c r="G527" t="str">
        <f>INDEX(Table4[Common_Name],MATCH('Full Data'!D527,Table4[SpcRecID],0))</f>
        <v>Brown Noddy</v>
      </c>
      <c r="H527" s="83" t="str">
        <f>INDEX(Data!E$2:E$6500,MATCH(A527,Data!$A$2:$A$6500,0))</f>
        <v>Confirmed</v>
      </c>
      <c r="I527" s="90">
        <f>INDEX(Data!P$2:P$6500,MATCH(A527,Data!$A$2:$A$6500,0))</f>
        <v>1967</v>
      </c>
      <c r="J527" s="90">
        <f>INDEX(Data!Q$2:Q$6500,MATCH($A527,Data!$A$2:$A$6500,0))</f>
        <v>1967</v>
      </c>
      <c r="K527" s="90">
        <f>INDEX(Data!F$2:F$6500,MATCH($A527,Data!$A$2:$A$6500,0))</f>
        <v>0</v>
      </c>
      <c r="L527" s="90">
        <f>INDEX(Data!G$2:G$6500,MATCH($A527,Data!$A$2:$A$6500,0))</f>
        <v>0</v>
      </c>
      <c r="M527" s="90">
        <f>INDEX(Data!H$2:H$6500,MATCH($A527,Data!$A$2:$A$6500,0))</f>
        <v>0</v>
      </c>
      <c r="N527" s="90">
        <f>INDEX(Data!I$2:I$6500,MATCH($A527,Data!$A$2:$A$6500,0))</f>
        <v>0</v>
      </c>
      <c r="O527" s="83" t="str">
        <f>INDEX(Data!J$2:J$6500,MATCH($A527,Data!$A$2:$A$6500,0))</f>
        <v>nests</v>
      </c>
      <c r="P527" t="str">
        <f>_xlfn.XLOOKUP(B527,Table3[RefID],Table3[Citation])</f>
        <v>Amerson (1969)</v>
      </c>
    </row>
    <row r="528" spans="1:16" x14ac:dyDescent="0.35">
      <c r="A528" s="68">
        <v>526</v>
      </c>
      <c r="B528" s="71">
        <v>47</v>
      </c>
      <c r="C528" s="71">
        <v>11107</v>
      </c>
      <c r="D528" s="69">
        <v>3294</v>
      </c>
      <c r="E528" t="str">
        <f>INDEX(Table5[EEZ],MATCH(C528,Table5[Colony_ID],0))</f>
        <v>Marshall Islands Exclusive Economic Zone</v>
      </c>
      <c r="F528" t="str">
        <f>INDEX(Table5[Corrected Island/Colony Name],MATCH('Full Data'!C528,Table5[Colony_ID],0))</f>
        <v>Waatwerik</v>
      </c>
      <c r="G528" t="str">
        <f>INDEX(Table4[Common_Name],MATCH('Full Data'!D528,Table4[SpcRecID],0))</f>
        <v>Brown Noddy</v>
      </c>
      <c r="H528" s="83" t="str">
        <f>INDEX(Data!E$2:E$6500,MATCH(A528,Data!$A$2:$A$6500,0))</f>
        <v>Data Deficient</v>
      </c>
      <c r="I528" s="90">
        <f>INDEX(Data!P$2:P$6500,MATCH(A528,Data!$A$2:$A$6500,0))</f>
        <v>1964</v>
      </c>
      <c r="J528" s="90">
        <f>INDEX(Data!Q$2:Q$6500,MATCH($A528,Data!$A$2:$A$6500,0))</f>
        <v>1964</v>
      </c>
      <c r="K528" s="90">
        <f>INDEX(Data!F$2:F$6500,MATCH($A528,Data!$A$2:$A$6500,0))</f>
        <v>15</v>
      </c>
      <c r="L528" s="90">
        <f>INDEX(Data!G$2:G$6500,MATCH($A528,Data!$A$2:$A$6500,0))</f>
        <v>15</v>
      </c>
      <c r="M528" s="90">
        <f>INDEX(Data!H$2:H$6500,MATCH($A528,Data!$A$2:$A$6500,0))</f>
        <v>0</v>
      </c>
      <c r="N528" s="90">
        <f>INDEX(Data!I$2:I$6500,MATCH($A528,Data!$A$2:$A$6500,0))</f>
        <v>0</v>
      </c>
      <c r="O528" s="83" t="str">
        <f>INDEX(Data!J$2:J$6500,MATCH($A528,Data!$A$2:$A$6500,0))</f>
        <v>individuals</v>
      </c>
      <c r="P528" t="str">
        <f>_xlfn.XLOOKUP(B528,Table3[RefID],Table3[Citation])</f>
        <v>Amerson (1969)</v>
      </c>
    </row>
    <row r="529" spans="1:16" x14ac:dyDescent="0.35">
      <c r="A529" s="68">
        <v>527</v>
      </c>
      <c r="B529" s="71">
        <v>47</v>
      </c>
      <c r="C529" s="71">
        <v>11025</v>
      </c>
      <c r="D529" s="69">
        <v>3294</v>
      </c>
      <c r="E529" t="str">
        <f>INDEX(Table5[EEZ],MATCH(C529,Table5[Colony_ID],0))</f>
        <v>Marshall Islands Exclusive Economic Zone</v>
      </c>
      <c r="F529" t="str">
        <f>INDEX(Table5[Corrected Island/Colony Name],MATCH('Full Data'!C529,Table5[Colony_ID],0))</f>
        <v>Bwedije</v>
      </c>
      <c r="G529" t="str">
        <f>INDEX(Table4[Common_Name],MATCH('Full Data'!D529,Table4[SpcRecID],0))</f>
        <v>Brown Noddy</v>
      </c>
      <c r="H529" s="83" t="str">
        <f>INDEX(Data!E$2:E$6500,MATCH(A529,Data!$A$2:$A$6500,0))</f>
        <v>Potential Breeding</v>
      </c>
      <c r="I529" s="90">
        <f>INDEX(Data!P$2:P$6500,MATCH(A529,Data!$A$2:$A$6500,0))</f>
        <v>1952</v>
      </c>
      <c r="J529" s="90">
        <f>INDEX(Data!Q$2:Q$6500,MATCH($A529,Data!$A$2:$A$6500,0))</f>
        <v>1952</v>
      </c>
      <c r="K529" s="90">
        <f>INDEX(Data!F$2:F$6500,MATCH($A529,Data!$A$2:$A$6500,0))</f>
        <v>0</v>
      </c>
      <c r="L529" s="90">
        <f>INDEX(Data!G$2:G$6500,MATCH($A529,Data!$A$2:$A$6500,0))</f>
        <v>0</v>
      </c>
      <c r="M529" s="90">
        <f>INDEX(Data!H$2:H$6500,MATCH($A529,Data!$A$2:$A$6500,0))</f>
        <v>0</v>
      </c>
      <c r="N529" s="90">
        <f>INDEX(Data!I$2:I$6500,MATCH($A529,Data!$A$2:$A$6500,0))</f>
        <v>0</v>
      </c>
      <c r="O529" s="83">
        <f>INDEX(Data!J$2:J$6500,MATCH($A529,Data!$A$2:$A$6500,0))</f>
        <v>0</v>
      </c>
      <c r="P529" t="str">
        <f>_xlfn.XLOOKUP(B529,Table3[RefID],Table3[Citation])</f>
        <v>Amerson (1969)</v>
      </c>
    </row>
    <row r="530" spans="1:16" x14ac:dyDescent="0.35">
      <c r="A530" s="68">
        <v>528</v>
      </c>
      <c r="B530" s="71">
        <v>47</v>
      </c>
      <c r="C530" s="71">
        <v>11025</v>
      </c>
      <c r="D530" s="69">
        <v>3294</v>
      </c>
      <c r="E530" t="str">
        <f>INDEX(Table5[EEZ],MATCH(C530,Table5[Colony_ID],0))</f>
        <v>Marshall Islands Exclusive Economic Zone</v>
      </c>
      <c r="F530" t="str">
        <f>INDEX(Table5[Corrected Island/Colony Name],MATCH('Full Data'!C530,Table5[Colony_ID],0))</f>
        <v>Bwedije</v>
      </c>
      <c r="G530" t="str">
        <f>INDEX(Table4[Common_Name],MATCH('Full Data'!D530,Table4[SpcRecID],0))</f>
        <v>Brown Noddy</v>
      </c>
      <c r="H530" s="83" t="str">
        <f>INDEX(Data!E$2:E$6500,MATCH(A530,Data!$A$2:$A$6500,0))</f>
        <v>Potential Breeding</v>
      </c>
      <c r="I530" s="90">
        <f>INDEX(Data!P$2:P$6500,MATCH(A530,Data!$A$2:$A$6500,0))</f>
        <v>1964</v>
      </c>
      <c r="J530" s="90">
        <f>INDEX(Data!Q$2:Q$6500,MATCH($A530,Data!$A$2:$A$6500,0))</f>
        <v>1964</v>
      </c>
      <c r="K530" s="90">
        <f>INDEX(Data!F$2:F$6500,MATCH($A530,Data!$A$2:$A$6500,0))</f>
        <v>0</v>
      </c>
      <c r="L530" s="90">
        <f>INDEX(Data!G$2:G$6500,MATCH($A530,Data!$A$2:$A$6500,0))</f>
        <v>0</v>
      </c>
      <c r="M530" s="90">
        <f>INDEX(Data!H$2:H$6500,MATCH($A530,Data!$A$2:$A$6500,0))</f>
        <v>0</v>
      </c>
      <c r="N530" s="90">
        <f>INDEX(Data!I$2:I$6500,MATCH($A530,Data!$A$2:$A$6500,0))</f>
        <v>0</v>
      </c>
      <c r="O530" s="83">
        <f>INDEX(Data!J$2:J$6500,MATCH($A530,Data!$A$2:$A$6500,0))</f>
        <v>0</v>
      </c>
      <c r="P530" t="str">
        <f>_xlfn.XLOOKUP(B530,Table3[RefID],Table3[Citation])</f>
        <v>Amerson (1969)</v>
      </c>
    </row>
    <row r="531" spans="1:16" x14ac:dyDescent="0.35">
      <c r="A531" s="68">
        <v>529</v>
      </c>
      <c r="B531" s="71">
        <v>47</v>
      </c>
      <c r="C531" s="71">
        <v>11066</v>
      </c>
      <c r="D531" s="69">
        <v>3294</v>
      </c>
      <c r="E531" t="str">
        <f>INDEX(Table5[EEZ],MATCH(C531,Table5[Colony_ID],0))</f>
        <v>Marshall Islands Exclusive Economic Zone</v>
      </c>
      <c r="F531" t="str">
        <f>INDEX(Table5[Corrected Island/Colony Name],MATCH('Full Data'!C531,Table5[Colony_ID],0))</f>
        <v>Kamwome</v>
      </c>
      <c r="G531" t="str">
        <f>INDEX(Table4[Common_Name],MATCH('Full Data'!D531,Table4[SpcRecID],0))</f>
        <v>Brown Noddy</v>
      </c>
      <c r="H531" s="83" t="str">
        <f>INDEX(Data!E$2:E$6500,MATCH(A531,Data!$A$2:$A$6500,0))</f>
        <v>Confirmed</v>
      </c>
      <c r="I531" s="90">
        <f>INDEX(Data!P$2:P$6500,MATCH(A531,Data!$A$2:$A$6500,0))</f>
        <v>1952</v>
      </c>
      <c r="J531" s="90">
        <f>INDEX(Data!Q$2:Q$6500,MATCH($A531,Data!$A$2:$A$6500,0))</f>
        <v>1952</v>
      </c>
      <c r="K531" s="90">
        <f>INDEX(Data!F$2:F$6500,MATCH($A531,Data!$A$2:$A$6500,0))</f>
        <v>0</v>
      </c>
      <c r="L531" s="90">
        <f>INDEX(Data!G$2:G$6500,MATCH($A531,Data!$A$2:$A$6500,0))</f>
        <v>0</v>
      </c>
      <c r="M531" s="90">
        <f>INDEX(Data!H$2:H$6500,MATCH($A531,Data!$A$2:$A$6500,0))</f>
        <v>0</v>
      </c>
      <c r="N531" s="90">
        <f>INDEX(Data!I$2:I$6500,MATCH($A531,Data!$A$2:$A$6500,0))</f>
        <v>0</v>
      </c>
      <c r="O531" s="83">
        <f>INDEX(Data!J$2:J$6500,MATCH($A531,Data!$A$2:$A$6500,0))</f>
        <v>0</v>
      </c>
      <c r="P531" t="str">
        <f>_xlfn.XLOOKUP(B531,Table3[RefID],Table3[Citation])</f>
        <v>Amerson (1969)</v>
      </c>
    </row>
    <row r="532" spans="1:16" x14ac:dyDescent="0.35">
      <c r="A532" s="68">
        <v>530</v>
      </c>
      <c r="B532" s="71">
        <v>47</v>
      </c>
      <c r="C532" s="71">
        <v>11066</v>
      </c>
      <c r="D532" s="69">
        <v>3294</v>
      </c>
      <c r="E532" t="str">
        <f>INDEX(Table5[EEZ],MATCH(C532,Table5[Colony_ID],0))</f>
        <v>Marshall Islands Exclusive Economic Zone</v>
      </c>
      <c r="F532" t="str">
        <f>INDEX(Table5[Corrected Island/Colony Name],MATCH('Full Data'!C532,Table5[Colony_ID],0))</f>
        <v>Kamwome</v>
      </c>
      <c r="G532" t="str">
        <f>INDEX(Table4[Common_Name],MATCH('Full Data'!D532,Table4[SpcRecID],0))</f>
        <v>Brown Noddy</v>
      </c>
      <c r="H532" s="83" t="str">
        <f>INDEX(Data!E$2:E$6500,MATCH(A532,Data!$A$2:$A$6500,0))</f>
        <v>Confirmed</v>
      </c>
      <c r="I532" s="90">
        <f>INDEX(Data!P$2:P$6500,MATCH(A532,Data!$A$2:$A$6500,0))</f>
        <v>1952</v>
      </c>
      <c r="J532" s="90">
        <f>INDEX(Data!Q$2:Q$6500,MATCH($A532,Data!$A$2:$A$6500,0))</f>
        <v>1952</v>
      </c>
      <c r="K532" s="90">
        <f>INDEX(Data!F$2:F$6500,MATCH($A532,Data!$A$2:$A$6500,0))</f>
        <v>0</v>
      </c>
      <c r="L532" s="90">
        <f>INDEX(Data!G$2:G$6500,MATCH($A532,Data!$A$2:$A$6500,0))</f>
        <v>0</v>
      </c>
      <c r="M532" s="90">
        <f>INDEX(Data!H$2:H$6500,MATCH($A532,Data!$A$2:$A$6500,0))</f>
        <v>0</v>
      </c>
      <c r="N532" s="90">
        <f>INDEX(Data!I$2:I$6500,MATCH($A532,Data!$A$2:$A$6500,0))</f>
        <v>0</v>
      </c>
      <c r="O532" s="83">
        <f>INDEX(Data!J$2:J$6500,MATCH($A532,Data!$A$2:$A$6500,0))</f>
        <v>0</v>
      </c>
      <c r="P532" t="str">
        <f>_xlfn.XLOOKUP(B532,Table3[RefID],Table3[Citation])</f>
        <v>Amerson (1969)</v>
      </c>
    </row>
    <row r="533" spans="1:16" x14ac:dyDescent="0.35">
      <c r="A533" s="68">
        <v>531</v>
      </c>
      <c r="B533" s="71">
        <v>47</v>
      </c>
      <c r="C533" s="71">
        <v>11066</v>
      </c>
      <c r="D533" s="69">
        <v>3294</v>
      </c>
      <c r="E533" t="str">
        <f>INDEX(Table5[EEZ],MATCH(C533,Table5[Colony_ID],0))</f>
        <v>Marshall Islands Exclusive Economic Zone</v>
      </c>
      <c r="F533" t="str">
        <f>INDEX(Table5[Corrected Island/Colony Name],MATCH('Full Data'!C533,Table5[Colony_ID],0))</f>
        <v>Kamwome</v>
      </c>
      <c r="G533" t="str">
        <f>INDEX(Table4[Common_Name],MATCH('Full Data'!D533,Table4[SpcRecID],0))</f>
        <v>Brown Noddy</v>
      </c>
      <c r="H533" s="83" t="str">
        <f>INDEX(Data!E$2:E$6500,MATCH(A533,Data!$A$2:$A$6500,0))</f>
        <v>Confirmed</v>
      </c>
      <c r="I533" s="90">
        <f>INDEX(Data!P$2:P$6500,MATCH(A533,Data!$A$2:$A$6500,0))</f>
        <v>1964</v>
      </c>
      <c r="J533" s="90">
        <f>INDEX(Data!Q$2:Q$6500,MATCH($A533,Data!$A$2:$A$6500,0))</f>
        <v>1964</v>
      </c>
      <c r="K533" s="90">
        <f>INDEX(Data!F$2:F$6500,MATCH($A533,Data!$A$2:$A$6500,0))</f>
        <v>200</v>
      </c>
      <c r="L533" s="90">
        <f>INDEX(Data!G$2:G$6500,MATCH($A533,Data!$A$2:$A$6500,0))</f>
        <v>200</v>
      </c>
      <c r="M533" s="90">
        <f>INDEX(Data!H$2:H$6500,MATCH($A533,Data!$A$2:$A$6500,0))</f>
        <v>0</v>
      </c>
      <c r="N533" s="90">
        <f>INDEX(Data!I$2:I$6500,MATCH($A533,Data!$A$2:$A$6500,0))</f>
        <v>0</v>
      </c>
      <c r="O533" s="83" t="str">
        <f>INDEX(Data!J$2:J$6500,MATCH($A533,Data!$A$2:$A$6500,0))</f>
        <v>individuals</v>
      </c>
      <c r="P533" t="str">
        <f>_xlfn.XLOOKUP(B533,Table3[RefID],Table3[Citation])</f>
        <v>Amerson (1969)</v>
      </c>
    </row>
    <row r="534" spans="1:16" x14ac:dyDescent="0.35">
      <c r="A534" s="68">
        <v>532</v>
      </c>
      <c r="B534" s="71">
        <v>47</v>
      </c>
      <c r="C534" s="71">
        <v>11099</v>
      </c>
      <c r="D534" s="69">
        <v>3294</v>
      </c>
      <c r="E534" t="str">
        <f>INDEX(Table5[EEZ],MATCH(C534,Table5[Colony_ID],0))</f>
        <v>Marshall Islands Exclusive Economic Zone</v>
      </c>
      <c r="F534" t="str">
        <f>INDEX(Table5[Corrected Island/Colony Name],MATCH('Full Data'!C534,Table5[Colony_ID],0))</f>
        <v>Sibylla</v>
      </c>
      <c r="G534" t="str">
        <f>INDEX(Table4[Common_Name],MATCH('Full Data'!D534,Table4[SpcRecID],0))</f>
        <v>Brown Noddy</v>
      </c>
      <c r="H534" s="83" t="str">
        <f>INDEX(Data!E$2:E$6500,MATCH(A534,Data!$A$2:$A$6500,0))</f>
        <v>Potential Breeding</v>
      </c>
      <c r="I534" s="90">
        <f>INDEX(Data!P$2:P$6500,MATCH(A534,Data!$A$2:$A$6500,0))</f>
        <v>1952</v>
      </c>
      <c r="J534" s="90">
        <f>INDEX(Data!Q$2:Q$6500,MATCH($A534,Data!$A$2:$A$6500,0))</f>
        <v>1952</v>
      </c>
      <c r="K534" s="90">
        <f>INDEX(Data!F$2:F$6500,MATCH($A534,Data!$A$2:$A$6500,0))</f>
        <v>0</v>
      </c>
      <c r="L534" s="90">
        <f>INDEX(Data!G$2:G$6500,MATCH($A534,Data!$A$2:$A$6500,0))</f>
        <v>0</v>
      </c>
      <c r="M534" s="90">
        <f>INDEX(Data!H$2:H$6500,MATCH($A534,Data!$A$2:$A$6500,0))</f>
        <v>0</v>
      </c>
      <c r="N534" s="90">
        <f>INDEX(Data!I$2:I$6500,MATCH($A534,Data!$A$2:$A$6500,0))</f>
        <v>0</v>
      </c>
      <c r="O534" s="83">
        <f>INDEX(Data!J$2:J$6500,MATCH($A534,Data!$A$2:$A$6500,0))</f>
        <v>0</v>
      </c>
      <c r="P534" t="str">
        <f>_xlfn.XLOOKUP(B534,Table3[RefID],Table3[Citation])</f>
        <v>Amerson (1969)</v>
      </c>
    </row>
    <row r="535" spans="1:16" x14ac:dyDescent="0.35">
      <c r="A535" s="68">
        <v>533</v>
      </c>
      <c r="B535" s="71">
        <v>47</v>
      </c>
      <c r="C535" s="71">
        <v>11099</v>
      </c>
      <c r="D535" s="69">
        <v>3294</v>
      </c>
      <c r="E535" t="str">
        <f>INDEX(Table5[EEZ],MATCH(C535,Table5[Colony_ID],0))</f>
        <v>Marshall Islands Exclusive Economic Zone</v>
      </c>
      <c r="F535" t="str">
        <f>INDEX(Table5[Corrected Island/Colony Name],MATCH('Full Data'!C535,Table5[Colony_ID],0))</f>
        <v>Sibylla</v>
      </c>
      <c r="G535" t="str">
        <f>INDEX(Table4[Common_Name],MATCH('Full Data'!D535,Table4[SpcRecID],0))</f>
        <v>Brown Noddy</v>
      </c>
      <c r="H535" s="83" t="str">
        <f>INDEX(Data!E$2:E$6500,MATCH(A535,Data!$A$2:$A$6500,0))</f>
        <v>Non-breeding</v>
      </c>
      <c r="I535" s="90">
        <f>INDEX(Data!P$2:P$6500,MATCH(A535,Data!$A$2:$A$6500,0))</f>
        <v>1964</v>
      </c>
      <c r="J535" s="90">
        <f>INDEX(Data!Q$2:Q$6500,MATCH($A535,Data!$A$2:$A$6500,0))</f>
        <v>1964</v>
      </c>
      <c r="K535" s="90">
        <f>INDEX(Data!F$2:F$6500,MATCH($A535,Data!$A$2:$A$6500,0))</f>
        <v>100</v>
      </c>
      <c r="L535" s="90">
        <f>INDEX(Data!G$2:G$6500,MATCH($A535,Data!$A$2:$A$6500,0))</f>
        <v>100</v>
      </c>
      <c r="M535" s="90">
        <f>INDEX(Data!H$2:H$6500,MATCH($A535,Data!$A$2:$A$6500,0))</f>
        <v>0</v>
      </c>
      <c r="N535" s="90">
        <f>INDEX(Data!I$2:I$6500,MATCH($A535,Data!$A$2:$A$6500,0))</f>
        <v>0</v>
      </c>
      <c r="O535" s="83">
        <f>INDEX(Data!J$2:J$6500,MATCH($A535,Data!$A$2:$A$6500,0))</f>
        <v>0</v>
      </c>
      <c r="P535" t="str">
        <f>_xlfn.XLOOKUP(B535,Table3[RefID],Table3[Citation])</f>
        <v>Amerson (1969)</v>
      </c>
    </row>
    <row r="536" spans="1:16" x14ac:dyDescent="0.35">
      <c r="A536" s="68">
        <v>534</v>
      </c>
      <c r="B536" s="71">
        <v>47</v>
      </c>
      <c r="C536" s="71">
        <v>11099</v>
      </c>
      <c r="D536" s="69">
        <v>3294</v>
      </c>
      <c r="E536" t="str">
        <f>INDEX(Table5[EEZ],MATCH(C536,Table5[Colony_ID],0))</f>
        <v>Marshall Islands Exclusive Economic Zone</v>
      </c>
      <c r="F536" t="str">
        <f>INDEX(Table5[Corrected Island/Colony Name],MATCH('Full Data'!C536,Table5[Colony_ID],0))</f>
        <v>Sibylla</v>
      </c>
      <c r="G536" t="str">
        <f>INDEX(Table4[Common_Name],MATCH('Full Data'!D536,Table4[SpcRecID],0))</f>
        <v>Brown Noddy</v>
      </c>
      <c r="H536" s="83" t="str">
        <f>INDEX(Data!E$2:E$6500,MATCH(A536,Data!$A$2:$A$6500,0))</f>
        <v>Non-breeding</v>
      </c>
      <c r="I536" s="90">
        <f>INDEX(Data!P$2:P$6500,MATCH(A536,Data!$A$2:$A$6500,0))</f>
        <v>1967</v>
      </c>
      <c r="J536" s="90">
        <f>INDEX(Data!Q$2:Q$6500,MATCH($A536,Data!$A$2:$A$6500,0))</f>
        <v>1967</v>
      </c>
      <c r="K536" s="90">
        <f>INDEX(Data!F$2:F$6500,MATCH($A536,Data!$A$2:$A$6500,0))</f>
        <v>50</v>
      </c>
      <c r="L536" s="90">
        <f>INDEX(Data!G$2:G$6500,MATCH($A536,Data!$A$2:$A$6500,0))</f>
        <v>50</v>
      </c>
      <c r="M536" s="90">
        <f>INDEX(Data!H$2:H$6500,MATCH($A536,Data!$A$2:$A$6500,0))</f>
        <v>0</v>
      </c>
      <c r="N536" s="90">
        <f>INDEX(Data!I$2:I$6500,MATCH($A536,Data!$A$2:$A$6500,0))</f>
        <v>0</v>
      </c>
      <c r="O536" s="83">
        <f>INDEX(Data!J$2:J$6500,MATCH($A536,Data!$A$2:$A$6500,0))</f>
        <v>0</v>
      </c>
      <c r="P536" t="str">
        <f>_xlfn.XLOOKUP(B536,Table3[RefID],Table3[Citation])</f>
        <v>Amerson (1969)</v>
      </c>
    </row>
    <row r="537" spans="1:16" x14ac:dyDescent="0.35">
      <c r="A537" s="68">
        <v>535</v>
      </c>
      <c r="B537" s="71">
        <v>47</v>
      </c>
      <c r="C537" s="71">
        <v>11099</v>
      </c>
      <c r="D537" s="69">
        <v>3920</v>
      </c>
      <c r="E537" t="str">
        <f>INDEX(Table5[EEZ],MATCH(C537,Table5[Colony_ID],0))</f>
        <v>Marshall Islands Exclusive Economic Zone</v>
      </c>
      <c r="F537" t="str">
        <f>INDEX(Table5[Corrected Island/Colony Name],MATCH('Full Data'!C537,Table5[Colony_ID],0))</f>
        <v>Sibylla</v>
      </c>
      <c r="G537" t="str">
        <f>INDEX(Table4[Common_Name],MATCH('Full Data'!D537,Table4[SpcRecID],0))</f>
        <v>Bulwer's Petrel</v>
      </c>
      <c r="H537" s="83" t="str">
        <f>INDEX(Data!E$2:E$6500,MATCH(A537,Data!$A$2:$A$6500,0))</f>
        <v>Probable</v>
      </c>
      <c r="I537" s="90">
        <f>INDEX(Data!P$2:P$6500,MATCH(A537,Data!$A$2:$A$6500,0))</f>
        <v>1967</v>
      </c>
      <c r="J537" s="90">
        <f>INDEX(Data!Q$2:Q$6500,MATCH($A537,Data!$A$2:$A$6500,0))</f>
        <v>1967</v>
      </c>
      <c r="K537" s="90">
        <f>INDEX(Data!F$2:F$6500,MATCH($A537,Data!$A$2:$A$6500,0))</f>
        <v>51</v>
      </c>
      <c r="L537" s="90">
        <f>INDEX(Data!G$2:G$6500,MATCH($A537,Data!$A$2:$A$6500,0))</f>
        <v>51</v>
      </c>
      <c r="M537" s="90">
        <f>INDEX(Data!H$2:H$6500,MATCH($A537,Data!$A$2:$A$6500,0))</f>
        <v>0</v>
      </c>
      <c r="N537" s="90">
        <f>INDEX(Data!I$2:I$6500,MATCH($A537,Data!$A$2:$A$6500,0))</f>
        <v>0</v>
      </c>
      <c r="O537" s="83" t="str">
        <f>INDEX(Data!J$2:J$6500,MATCH($A537,Data!$A$2:$A$6500,0))</f>
        <v>individuals</v>
      </c>
      <c r="P537" t="str">
        <f>_xlfn.XLOOKUP(B537,Table3[RefID],Table3[Citation])</f>
        <v>Amerson (1969)</v>
      </c>
    </row>
    <row r="538" spans="1:16" x14ac:dyDescent="0.35">
      <c r="A538" s="68">
        <v>536</v>
      </c>
      <c r="B538" s="71">
        <v>47</v>
      </c>
      <c r="C538" s="71">
        <v>11012</v>
      </c>
      <c r="D538" s="70">
        <v>3935</v>
      </c>
      <c r="E538" t="str">
        <f>INDEX(Table5[EEZ],MATCH(C538,Table5[Colony_ID],0))</f>
        <v>Marshall Islands Exclusive Economic Zone</v>
      </c>
      <c r="F538" t="str">
        <f>INDEX(Table5[Corrected Island/Colony Name],MATCH('Full Data'!C538,Table5[Colony_ID],0))</f>
        <v>Bikar Island</v>
      </c>
      <c r="G538" t="str">
        <f>INDEX(Table4[Common_Name],MATCH('Full Data'!D538,Table4[SpcRecID],0))</f>
        <v>Christmas Shearwater</v>
      </c>
      <c r="H538" s="83" t="str">
        <f>INDEX(Data!E$2:E$6500,MATCH(A538,Data!$A$2:$A$6500,0))</f>
        <v>Data Deficient</v>
      </c>
      <c r="I538" s="90">
        <f>INDEX(Data!P$2:P$6500,MATCH(A538,Data!$A$2:$A$6500,0))</f>
        <v>1964</v>
      </c>
      <c r="J538" s="90">
        <f>INDEX(Data!Q$2:Q$6500,MATCH($A538,Data!$A$2:$A$6500,0))</f>
        <v>1964</v>
      </c>
      <c r="K538" s="90">
        <f>INDEX(Data!F$2:F$6500,MATCH($A538,Data!$A$2:$A$6500,0))</f>
        <v>1</v>
      </c>
      <c r="L538" s="90">
        <f>INDEX(Data!G$2:G$6500,MATCH($A538,Data!$A$2:$A$6500,0))</f>
        <v>1</v>
      </c>
      <c r="M538" s="90">
        <f>INDEX(Data!H$2:H$6500,MATCH($A538,Data!$A$2:$A$6500,0))</f>
        <v>0</v>
      </c>
      <c r="N538" s="90">
        <f>INDEX(Data!I$2:I$6500,MATCH($A538,Data!$A$2:$A$6500,0))</f>
        <v>0</v>
      </c>
      <c r="O538" s="83">
        <f>INDEX(Data!J$2:J$6500,MATCH($A538,Data!$A$2:$A$6500,0))</f>
        <v>0</v>
      </c>
      <c r="P538" t="str">
        <f>_xlfn.XLOOKUP(B538,Table3[RefID],Table3[Citation])</f>
        <v>Amerson (1969)</v>
      </c>
    </row>
    <row r="539" spans="1:16" x14ac:dyDescent="0.35">
      <c r="A539" s="68">
        <v>537</v>
      </c>
      <c r="B539" s="71">
        <v>47</v>
      </c>
      <c r="C539" s="71">
        <v>11066</v>
      </c>
      <c r="D539" s="70">
        <v>3935</v>
      </c>
      <c r="E539" t="str">
        <f>INDEX(Table5[EEZ],MATCH(C539,Table5[Colony_ID],0))</f>
        <v>Marshall Islands Exclusive Economic Zone</v>
      </c>
      <c r="F539" t="str">
        <f>INDEX(Table5[Corrected Island/Colony Name],MATCH('Full Data'!C539,Table5[Colony_ID],0))</f>
        <v>Kamwome</v>
      </c>
      <c r="G539" t="str">
        <f>INDEX(Table4[Common_Name],MATCH('Full Data'!D539,Table4[SpcRecID],0))</f>
        <v>Christmas Shearwater</v>
      </c>
      <c r="H539" s="83" t="str">
        <f>INDEX(Data!E$2:E$6500,MATCH(A539,Data!$A$2:$A$6500,0))</f>
        <v>Potential Breeding</v>
      </c>
      <c r="I539" s="90">
        <f>INDEX(Data!P$2:P$6500,MATCH(A539,Data!$A$2:$A$6500,0))</f>
        <v>1964</v>
      </c>
      <c r="J539" s="90">
        <f>INDEX(Data!Q$2:Q$6500,MATCH($A539,Data!$A$2:$A$6500,0))</f>
        <v>1964</v>
      </c>
      <c r="K539" s="90">
        <f>INDEX(Data!F$2:F$6500,MATCH($A539,Data!$A$2:$A$6500,0))</f>
        <v>1</v>
      </c>
      <c r="L539" s="90">
        <f>INDEX(Data!G$2:G$6500,MATCH($A539,Data!$A$2:$A$6500,0))</f>
        <v>1</v>
      </c>
      <c r="M539" s="90">
        <f>INDEX(Data!H$2:H$6500,MATCH($A539,Data!$A$2:$A$6500,0))</f>
        <v>0</v>
      </c>
      <c r="N539" s="90">
        <f>INDEX(Data!I$2:I$6500,MATCH($A539,Data!$A$2:$A$6500,0))</f>
        <v>0</v>
      </c>
      <c r="O539" s="83" t="str">
        <f>INDEX(Data!J$2:J$6500,MATCH($A539,Data!$A$2:$A$6500,0))</f>
        <v>individuals</v>
      </c>
      <c r="P539" t="str">
        <f>_xlfn.XLOOKUP(B539,Table3[RefID],Table3[Citation])</f>
        <v>Amerson (1969)</v>
      </c>
    </row>
    <row r="540" spans="1:16" x14ac:dyDescent="0.35">
      <c r="A540" s="68">
        <v>538</v>
      </c>
      <c r="B540" s="71">
        <v>47</v>
      </c>
      <c r="C540" s="71">
        <v>11099</v>
      </c>
      <c r="D540" s="70">
        <v>3935</v>
      </c>
      <c r="E540" t="str">
        <f>INDEX(Table5[EEZ],MATCH(C540,Table5[Colony_ID],0))</f>
        <v>Marshall Islands Exclusive Economic Zone</v>
      </c>
      <c r="F540" t="str">
        <f>INDEX(Table5[Corrected Island/Colony Name],MATCH('Full Data'!C540,Table5[Colony_ID],0))</f>
        <v>Sibylla</v>
      </c>
      <c r="G540" t="str">
        <f>INDEX(Table4[Common_Name],MATCH('Full Data'!D540,Table4[SpcRecID],0))</f>
        <v>Christmas Shearwater</v>
      </c>
      <c r="H540" s="83" t="str">
        <f>INDEX(Data!E$2:E$6500,MATCH(A540,Data!$A$2:$A$6500,0))</f>
        <v>Confirmed</v>
      </c>
      <c r="I540" s="90">
        <f>INDEX(Data!P$2:P$6500,MATCH(A540,Data!$A$2:$A$6500,0))</f>
        <v>1967</v>
      </c>
      <c r="J540" s="90">
        <f>INDEX(Data!Q$2:Q$6500,MATCH($A540,Data!$A$2:$A$6500,0))</f>
        <v>1967</v>
      </c>
      <c r="K540" s="90">
        <f>INDEX(Data!F$2:F$6500,MATCH($A540,Data!$A$2:$A$6500,0))</f>
        <v>0</v>
      </c>
      <c r="L540" s="90">
        <f>INDEX(Data!G$2:G$6500,MATCH($A540,Data!$A$2:$A$6500,0))</f>
        <v>0</v>
      </c>
      <c r="M540" s="90">
        <f>INDEX(Data!H$2:H$6500,MATCH($A540,Data!$A$2:$A$6500,0))</f>
        <v>250</v>
      </c>
      <c r="N540" s="90">
        <f>INDEX(Data!I$2:I$6500,MATCH($A540,Data!$A$2:$A$6500,0))</f>
        <v>999</v>
      </c>
      <c r="O540" s="83" t="str">
        <f>INDEX(Data!J$2:J$6500,MATCH($A540,Data!$A$2:$A$6500,0))</f>
        <v>individuals</v>
      </c>
      <c r="P540" t="str">
        <f>_xlfn.XLOOKUP(B540,Table3[RefID],Table3[Citation])</f>
        <v>Amerson (1969)</v>
      </c>
    </row>
    <row r="541" spans="1:16" x14ac:dyDescent="0.35">
      <c r="A541" s="68">
        <v>539</v>
      </c>
      <c r="B541" s="71">
        <v>47</v>
      </c>
      <c r="C541" s="71">
        <v>11038</v>
      </c>
      <c r="D541" s="69">
        <v>3298</v>
      </c>
      <c r="E541" t="str">
        <f>INDEX(Table5[EEZ],MATCH(C541,Table5[Colony_ID],0))</f>
        <v>Marshall Islands Exclusive Economic Zone</v>
      </c>
      <c r="F541" t="str">
        <f>INDEX(Table5[Corrected Island/Colony Name],MATCH('Full Data'!C541,Table5[Colony_ID],0))</f>
        <v>Enibuk</v>
      </c>
      <c r="G541" t="str">
        <f>INDEX(Table4[Common_Name],MATCH('Full Data'!D541,Table4[SpcRecID],0))</f>
        <v>Common White Tern</v>
      </c>
      <c r="H541" s="83" t="str">
        <f>INDEX(Data!E$2:E$6500,MATCH(A541,Data!$A$2:$A$6500,0))</f>
        <v>Data Deficient</v>
      </c>
      <c r="I541" s="90">
        <f>INDEX(Data!P$2:P$6500,MATCH(A541,Data!$A$2:$A$6500,0))</f>
        <v>1967</v>
      </c>
      <c r="J541" s="90">
        <f>INDEX(Data!Q$2:Q$6500,MATCH($A541,Data!$A$2:$A$6500,0))</f>
        <v>1967</v>
      </c>
      <c r="K541" s="90">
        <f>INDEX(Data!F$2:F$6500,MATCH($A541,Data!$A$2:$A$6500,0))</f>
        <v>100</v>
      </c>
      <c r="L541" s="90">
        <f>INDEX(Data!G$2:G$6500,MATCH($A541,Data!$A$2:$A$6500,0))</f>
        <v>100</v>
      </c>
      <c r="M541" s="90">
        <f>INDEX(Data!H$2:H$6500,MATCH($A541,Data!$A$2:$A$6500,0))</f>
        <v>0</v>
      </c>
      <c r="N541" s="90">
        <f>INDEX(Data!I$2:I$6500,MATCH($A541,Data!$A$2:$A$6500,0))</f>
        <v>0</v>
      </c>
      <c r="O541" s="83" t="str">
        <f>INDEX(Data!J$2:J$6500,MATCH($A541,Data!$A$2:$A$6500,0))</f>
        <v>individuals</v>
      </c>
      <c r="P541" t="str">
        <f>_xlfn.XLOOKUP(B541,Table3[RefID],Table3[Citation])</f>
        <v>Amerson (1969)</v>
      </c>
    </row>
    <row r="542" spans="1:16" x14ac:dyDescent="0.35">
      <c r="A542" s="68">
        <v>540</v>
      </c>
      <c r="B542" s="71">
        <v>47</v>
      </c>
      <c r="C542" s="71">
        <v>11040</v>
      </c>
      <c r="D542" s="69">
        <v>3298</v>
      </c>
      <c r="E542" t="str">
        <f>INDEX(Table5[EEZ],MATCH(C542,Table5[Colony_ID],0))</f>
        <v>Marshall Islands Exclusive Economic Zone</v>
      </c>
      <c r="F542" t="str">
        <f>INDEX(Table5[Corrected Island/Colony Name],MATCH('Full Data'!C542,Table5[Colony_ID],0))</f>
        <v>Eniuetakku Island</v>
      </c>
      <c r="G542" t="str">
        <f>INDEX(Table4[Common_Name],MATCH('Full Data'!D542,Table4[SpcRecID],0))</f>
        <v>Common White Tern</v>
      </c>
      <c r="H542" s="83" t="str">
        <f>INDEX(Data!E$2:E$6500,MATCH(A542,Data!$A$2:$A$6500,0))</f>
        <v>Data Deficient</v>
      </c>
      <c r="I542" s="90">
        <f>INDEX(Data!P$2:P$6500,MATCH(A542,Data!$A$2:$A$6500,0))</f>
        <v>1967</v>
      </c>
      <c r="J542" s="90">
        <f>INDEX(Data!Q$2:Q$6500,MATCH($A542,Data!$A$2:$A$6500,0))</f>
        <v>1967</v>
      </c>
      <c r="K542" s="90">
        <f>INDEX(Data!F$2:F$6500,MATCH($A542,Data!$A$2:$A$6500,0))</f>
        <v>50</v>
      </c>
      <c r="L542" s="90">
        <f>INDEX(Data!G$2:G$6500,MATCH($A542,Data!$A$2:$A$6500,0))</f>
        <v>50</v>
      </c>
      <c r="M542" s="90">
        <f>INDEX(Data!H$2:H$6500,MATCH($A542,Data!$A$2:$A$6500,0))</f>
        <v>0</v>
      </c>
      <c r="N542" s="90">
        <f>INDEX(Data!I$2:I$6500,MATCH($A542,Data!$A$2:$A$6500,0))</f>
        <v>0</v>
      </c>
      <c r="O542" s="83" t="str">
        <f>INDEX(Data!J$2:J$6500,MATCH($A542,Data!$A$2:$A$6500,0))</f>
        <v>individuals</v>
      </c>
      <c r="P542" t="str">
        <f>_xlfn.XLOOKUP(B542,Table3[RefID],Table3[Citation])</f>
        <v>Amerson (1969)</v>
      </c>
    </row>
    <row r="543" spans="1:16" x14ac:dyDescent="0.35">
      <c r="A543" s="68">
        <v>541</v>
      </c>
      <c r="B543" s="71">
        <v>47</v>
      </c>
      <c r="C543" s="71">
        <v>11078</v>
      </c>
      <c r="D543" s="69">
        <v>3298</v>
      </c>
      <c r="E543" t="str">
        <f>INDEX(Table5[EEZ],MATCH(C543,Table5[Colony_ID],0))</f>
        <v>Marshall Islands Exclusive Economic Zone</v>
      </c>
      <c r="F543" t="str">
        <f>INDEX(Table5[Corrected Island/Colony Name],MATCH('Full Data'!C543,Table5[Colony_ID],0))</f>
        <v>Manchinikon Island</v>
      </c>
      <c r="G543" t="str">
        <f>INDEX(Table4[Common_Name],MATCH('Full Data'!D543,Table4[SpcRecID],0))</f>
        <v>Common White Tern</v>
      </c>
      <c r="H543" s="83" t="str">
        <f>INDEX(Data!E$2:E$6500,MATCH(A543,Data!$A$2:$A$6500,0))</f>
        <v>Data Deficient</v>
      </c>
      <c r="I543" s="90">
        <f>INDEX(Data!P$2:P$6500,MATCH(A543,Data!$A$2:$A$6500,0))</f>
        <v>1967</v>
      </c>
      <c r="J543" s="90">
        <f>INDEX(Data!Q$2:Q$6500,MATCH($A543,Data!$A$2:$A$6500,0))</f>
        <v>1967</v>
      </c>
      <c r="K543" s="90">
        <f>INDEX(Data!F$2:F$6500,MATCH($A543,Data!$A$2:$A$6500,0))</f>
        <v>25</v>
      </c>
      <c r="L543" s="90">
        <f>INDEX(Data!G$2:G$6500,MATCH($A543,Data!$A$2:$A$6500,0))</f>
        <v>25</v>
      </c>
      <c r="M543" s="90">
        <f>INDEX(Data!H$2:H$6500,MATCH($A543,Data!$A$2:$A$6500,0))</f>
        <v>0</v>
      </c>
      <c r="N543" s="90">
        <f>INDEX(Data!I$2:I$6500,MATCH($A543,Data!$A$2:$A$6500,0))</f>
        <v>0</v>
      </c>
      <c r="O543" s="83" t="str">
        <f>INDEX(Data!J$2:J$6500,MATCH($A543,Data!$A$2:$A$6500,0))</f>
        <v>individuals</v>
      </c>
      <c r="P543" t="str">
        <f>_xlfn.XLOOKUP(B543,Table3[RefID],Table3[Citation])</f>
        <v>Amerson (1969)</v>
      </c>
    </row>
    <row r="544" spans="1:16" x14ac:dyDescent="0.35">
      <c r="A544" s="68">
        <v>542</v>
      </c>
      <c r="B544" s="71">
        <v>47</v>
      </c>
      <c r="C544" s="71">
        <v>11095</v>
      </c>
      <c r="D544" s="69">
        <v>3298</v>
      </c>
      <c r="E544" t="str">
        <f>INDEX(Table5[EEZ],MATCH(C544,Table5[Colony_ID],0))</f>
        <v>Marshall Islands Exclusive Economic Zone</v>
      </c>
      <c r="F544" t="str">
        <f>INDEX(Table5[Corrected Island/Colony Name],MATCH('Full Data'!C544,Table5[Colony_ID],0))</f>
        <v>Ribinouri Island</v>
      </c>
      <c r="G544" t="str">
        <f>INDEX(Table4[Common_Name],MATCH('Full Data'!D544,Table4[SpcRecID],0))</f>
        <v>Common White Tern</v>
      </c>
      <c r="H544" s="83" t="str">
        <f>INDEX(Data!E$2:E$6500,MATCH(A544,Data!$A$2:$A$6500,0))</f>
        <v>Data Deficient</v>
      </c>
      <c r="I544" s="90">
        <f>INDEX(Data!P$2:P$6500,MATCH(A544,Data!$A$2:$A$6500,0))</f>
        <v>1967</v>
      </c>
      <c r="J544" s="90">
        <f>INDEX(Data!Q$2:Q$6500,MATCH($A544,Data!$A$2:$A$6500,0))</f>
        <v>1967</v>
      </c>
      <c r="K544" s="90">
        <f>INDEX(Data!F$2:F$6500,MATCH($A544,Data!$A$2:$A$6500,0))</f>
        <v>100</v>
      </c>
      <c r="L544" s="90">
        <f>INDEX(Data!G$2:G$6500,MATCH($A544,Data!$A$2:$A$6500,0))</f>
        <v>100</v>
      </c>
      <c r="M544" s="90">
        <f>INDEX(Data!H$2:H$6500,MATCH($A544,Data!$A$2:$A$6500,0))</f>
        <v>0</v>
      </c>
      <c r="N544" s="90">
        <f>INDEX(Data!I$2:I$6500,MATCH($A544,Data!$A$2:$A$6500,0))</f>
        <v>0</v>
      </c>
      <c r="O544" s="83" t="str">
        <f>INDEX(Data!J$2:J$6500,MATCH($A544,Data!$A$2:$A$6500,0))</f>
        <v>individuals</v>
      </c>
      <c r="P544" t="str">
        <f>_xlfn.XLOOKUP(B544,Table3[RefID],Table3[Citation])</f>
        <v>Amerson (1969)</v>
      </c>
    </row>
    <row r="545" spans="1:16" x14ac:dyDescent="0.35">
      <c r="A545" s="68">
        <v>543</v>
      </c>
      <c r="B545" s="71">
        <v>47</v>
      </c>
      <c r="C545" s="69">
        <v>9002</v>
      </c>
      <c r="D545" s="69">
        <v>3298</v>
      </c>
      <c r="E545" t="str">
        <f>INDEX(Table5[EEZ],MATCH(C545,Table5[Colony_ID],0))</f>
        <v>Kiribati Exclusive Economic Zone</v>
      </c>
      <c r="F545" t="str">
        <f>INDEX(Table5[Corrected Island/Colony Name],MATCH('Full Data'!C545,Table5[Colony_ID],0))</f>
        <v>Aranuk Atoll</v>
      </c>
      <c r="G545" t="str">
        <f>INDEX(Table4[Common_Name],MATCH('Full Data'!D545,Table4[SpcRecID],0))</f>
        <v>Common White Tern</v>
      </c>
      <c r="H545" s="83" t="str">
        <f>INDEX(Data!E$2:E$6500,MATCH(A545,Data!$A$2:$A$6500,0))</f>
        <v>Potential Breeding</v>
      </c>
      <c r="I545" s="90">
        <f>INDEX(Data!P$2:P$6500,MATCH(A545,Data!$A$2:$A$6500,0))</f>
        <v>1964</v>
      </c>
      <c r="J545" s="90">
        <f>INDEX(Data!Q$2:Q$6500,MATCH($A545,Data!$A$2:$A$6500,0))</f>
        <v>1964</v>
      </c>
      <c r="K545" s="90">
        <f>INDEX(Data!F$2:F$6500,MATCH($A545,Data!$A$2:$A$6500,0))</f>
        <v>0</v>
      </c>
      <c r="L545" s="90">
        <f>INDEX(Data!G$2:G$6500,MATCH($A545,Data!$A$2:$A$6500,0))</f>
        <v>0</v>
      </c>
      <c r="M545" s="90">
        <f>INDEX(Data!H$2:H$6500,MATCH($A545,Data!$A$2:$A$6500,0))</f>
        <v>250</v>
      </c>
      <c r="N545" s="90">
        <f>INDEX(Data!I$2:I$6500,MATCH($A545,Data!$A$2:$A$6500,0))</f>
        <v>999</v>
      </c>
      <c r="O545" s="83" t="str">
        <f>INDEX(Data!J$2:J$6500,MATCH($A545,Data!$A$2:$A$6500,0))</f>
        <v>individuals</v>
      </c>
      <c r="P545" t="str">
        <f>_xlfn.XLOOKUP(B545,Table3[RefID],Table3[Citation])</f>
        <v>Amerson (1969)</v>
      </c>
    </row>
    <row r="546" spans="1:16" x14ac:dyDescent="0.35">
      <c r="A546" s="68">
        <v>544</v>
      </c>
      <c r="B546" s="71">
        <v>47</v>
      </c>
      <c r="C546" s="71">
        <v>11002</v>
      </c>
      <c r="D546" s="69">
        <v>3298</v>
      </c>
      <c r="E546" t="str">
        <f>INDEX(Table5[EEZ],MATCH(C546,Table5[Colony_ID],0))</f>
        <v>Marshall Islands Exclusive Economic Zone</v>
      </c>
      <c r="F546" t="str">
        <f>INDEX(Table5[Corrected Island/Colony Name],MATCH('Full Data'!C546,Table5[Colony_ID],0))</f>
        <v>Almani</v>
      </c>
      <c r="G546" t="str">
        <f>INDEX(Table4[Common_Name],MATCH('Full Data'!D546,Table4[SpcRecID],0))</f>
        <v>Common White Tern</v>
      </c>
      <c r="H546" s="83" t="str">
        <f>INDEX(Data!E$2:E$6500,MATCH(A546,Data!$A$2:$A$6500,0))</f>
        <v>Confirmed</v>
      </c>
      <c r="I546" s="90">
        <f>INDEX(Data!P$2:P$6500,MATCH(A546,Data!$A$2:$A$6500,0))</f>
        <v>1964</v>
      </c>
      <c r="J546" s="90">
        <f>INDEX(Data!Q$2:Q$6500,MATCH($A546,Data!$A$2:$A$6500,0))</f>
        <v>1964</v>
      </c>
      <c r="K546" s="90">
        <f>INDEX(Data!F$2:F$6500,MATCH($A546,Data!$A$2:$A$6500,0))</f>
        <v>300</v>
      </c>
      <c r="L546" s="90">
        <f>INDEX(Data!G$2:G$6500,MATCH($A546,Data!$A$2:$A$6500,0))</f>
        <v>300</v>
      </c>
      <c r="M546" s="90">
        <f>INDEX(Data!H$2:H$6500,MATCH($A546,Data!$A$2:$A$6500,0))</f>
        <v>0</v>
      </c>
      <c r="N546" s="90">
        <f>INDEX(Data!I$2:I$6500,MATCH($A546,Data!$A$2:$A$6500,0))</f>
        <v>0</v>
      </c>
      <c r="O546" s="83" t="str">
        <f>INDEX(Data!J$2:J$6500,MATCH($A546,Data!$A$2:$A$6500,0))</f>
        <v>individuals</v>
      </c>
      <c r="P546" t="str">
        <f>_xlfn.XLOOKUP(B546,Table3[RefID],Table3[Citation])</f>
        <v>Amerson (1969)</v>
      </c>
    </row>
    <row r="547" spans="1:16" x14ac:dyDescent="0.35">
      <c r="A547" s="68">
        <v>545</v>
      </c>
      <c r="B547" s="71">
        <v>47</v>
      </c>
      <c r="C547" s="71">
        <v>11002</v>
      </c>
      <c r="D547" s="69">
        <v>3298</v>
      </c>
      <c r="E547" t="str">
        <f>INDEX(Table5[EEZ],MATCH(C547,Table5[Colony_ID],0))</f>
        <v>Marshall Islands Exclusive Economic Zone</v>
      </c>
      <c r="F547" t="str">
        <f>INDEX(Table5[Corrected Island/Colony Name],MATCH('Full Data'!C547,Table5[Colony_ID],0))</f>
        <v>Almani</v>
      </c>
      <c r="G547" t="str">
        <f>INDEX(Table4[Common_Name],MATCH('Full Data'!D547,Table4[SpcRecID],0))</f>
        <v>Common White Tern</v>
      </c>
      <c r="H547" s="83" t="str">
        <f>INDEX(Data!E$2:E$6500,MATCH(A547,Data!$A$2:$A$6500,0))</f>
        <v>Potential Breeding</v>
      </c>
      <c r="I547" s="90">
        <f>INDEX(Data!P$2:P$6500,MATCH(A547,Data!$A$2:$A$6500,0))</f>
        <v>1967</v>
      </c>
      <c r="J547" s="90">
        <f>INDEX(Data!Q$2:Q$6500,MATCH($A547,Data!$A$2:$A$6500,0))</f>
        <v>1967</v>
      </c>
      <c r="K547" s="90">
        <f>INDEX(Data!F$2:F$6500,MATCH($A547,Data!$A$2:$A$6500,0))</f>
        <v>200</v>
      </c>
      <c r="L547" s="90">
        <f>INDEX(Data!G$2:G$6500,MATCH($A547,Data!$A$2:$A$6500,0))</f>
        <v>200</v>
      </c>
      <c r="M547" s="90">
        <f>INDEX(Data!H$2:H$6500,MATCH($A547,Data!$A$2:$A$6500,0))</f>
        <v>0</v>
      </c>
      <c r="N547" s="90">
        <f>INDEX(Data!I$2:I$6500,MATCH($A547,Data!$A$2:$A$6500,0))</f>
        <v>0</v>
      </c>
      <c r="O547" s="83" t="str">
        <f>INDEX(Data!J$2:J$6500,MATCH($A547,Data!$A$2:$A$6500,0))</f>
        <v>individuals</v>
      </c>
      <c r="P547" t="str">
        <f>_xlfn.XLOOKUP(B547,Table3[RefID],Table3[Citation])</f>
        <v>Amerson (1969)</v>
      </c>
    </row>
    <row r="548" spans="1:16" x14ac:dyDescent="0.35">
      <c r="A548" s="68">
        <v>546</v>
      </c>
      <c r="B548" s="71">
        <v>47</v>
      </c>
      <c r="C548" s="71">
        <v>11012</v>
      </c>
      <c r="D548" s="69">
        <v>3298</v>
      </c>
      <c r="E548" t="str">
        <f>INDEX(Table5[EEZ],MATCH(C548,Table5[Colony_ID],0))</f>
        <v>Marshall Islands Exclusive Economic Zone</v>
      </c>
      <c r="F548" t="str">
        <f>INDEX(Table5[Corrected Island/Colony Name],MATCH('Full Data'!C548,Table5[Colony_ID],0))</f>
        <v>Bikar Island</v>
      </c>
      <c r="G548" t="str">
        <f>INDEX(Table4[Common_Name],MATCH('Full Data'!D548,Table4[SpcRecID],0))</f>
        <v>Common White Tern</v>
      </c>
      <c r="H548" s="83" t="str">
        <f>INDEX(Data!E$2:E$6500,MATCH(A548,Data!$A$2:$A$6500,0))</f>
        <v>Non-breeding</v>
      </c>
      <c r="I548" s="90">
        <f>INDEX(Data!P$2:P$6500,MATCH(A548,Data!$A$2:$A$6500,0))</f>
        <v>1964</v>
      </c>
      <c r="J548" s="90">
        <f>INDEX(Data!Q$2:Q$6500,MATCH($A548,Data!$A$2:$A$6500,0))</f>
        <v>1964</v>
      </c>
      <c r="K548" s="90">
        <f>INDEX(Data!F$2:F$6500,MATCH($A548,Data!$A$2:$A$6500,0))</f>
        <v>200</v>
      </c>
      <c r="L548" s="90">
        <f>INDEX(Data!G$2:G$6500,MATCH($A548,Data!$A$2:$A$6500,0))</f>
        <v>200</v>
      </c>
      <c r="M548" s="90">
        <f>INDEX(Data!H$2:H$6500,MATCH($A548,Data!$A$2:$A$6500,0))</f>
        <v>0</v>
      </c>
      <c r="N548" s="90">
        <f>INDEX(Data!I$2:I$6500,MATCH($A548,Data!$A$2:$A$6500,0))</f>
        <v>0</v>
      </c>
      <c r="O548" s="83" t="str">
        <f>INDEX(Data!J$2:J$6500,MATCH($A548,Data!$A$2:$A$6500,0))</f>
        <v>individuals</v>
      </c>
      <c r="P548" t="str">
        <f>_xlfn.XLOOKUP(B548,Table3[RefID],Table3[Citation])</f>
        <v>Amerson (1969)</v>
      </c>
    </row>
    <row r="549" spans="1:16" x14ac:dyDescent="0.35">
      <c r="A549" s="68">
        <v>547</v>
      </c>
      <c r="B549" s="71">
        <v>47</v>
      </c>
      <c r="C549" s="71">
        <v>11012</v>
      </c>
      <c r="D549" s="69">
        <v>3298</v>
      </c>
      <c r="E549" t="str">
        <f>INDEX(Table5[EEZ],MATCH(C549,Table5[Colony_ID],0))</f>
        <v>Marshall Islands Exclusive Economic Zone</v>
      </c>
      <c r="F549" t="str">
        <f>INDEX(Table5[Corrected Island/Colony Name],MATCH('Full Data'!C549,Table5[Colony_ID],0))</f>
        <v>Bikar Island</v>
      </c>
      <c r="G549" t="str">
        <f>INDEX(Table4[Common_Name],MATCH('Full Data'!D549,Table4[SpcRecID],0))</f>
        <v>Common White Tern</v>
      </c>
      <c r="H549" s="83" t="str">
        <f>INDEX(Data!E$2:E$6500,MATCH(A549,Data!$A$2:$A$6500,0))</f>
        <v>Data Deficient</v>
      </c>
      <c r="I549" s="90">
        <f>INDEX(Data!P$2:P$6500,MATCH(A549,Data!$A$2:$A$6500,0))</f>
        <v>1967</v>
      </c>
      <c r="J549" s="90">
        <f>INDEX(Data!Q$2:Q$6500,MATCH($A549,Data!$A$2:$A$6500,0))</f>
        <v>1967</v>
      </c>
      <c r="K549" s="90">
        <f>INDEX(Data!F$2:F$6500,MATCH($A549,Data!$A$2:$A$6500,0))</f>
        <v>200</v>
      </c>
      <c r="L549" s="90">
        <f>INDEX(Data!G$2:G$6500,MATCH($A549,Data!$A$2:$A$6500,0))</f>
        <v>200</v>
      </c>
      <c r="M549" s="90">
        <f>INDEX(Data!H$2:H$6500,MATCH($A549,Data!$A$2:$A$6500,0))</f>
        <v>0</v>
      </c>
      <c r="N549" s="90">
        <f>INDEX(Data!I$2:I$6500,MATCH($A549,Data!$A$2:$A$6500,0))</f>
        <v>0</v>
      </c>
      <c r="O549" s="83" t="str">
        <f>INDEX(Data!J$2:J$6500,MATCH($A549,Data!$A$2:$A$6500,0))</f>
        <v>individuals</v>
      </c>
      <c r="P549" t="str">
        <f>_xlfn.XLOOKUP(B549,Table3[RefID],Table3[Citation])</f>
        <v>Amerson (1969)</v>
      </c>
    </row>
    <row r="550" spans="1:16" x14ac:dyDescent="0.35">
      <c r="A550" s="68">
        <v>548</v>
      </c>
      <c r="B550" s="71">
        <v>47</v>
      </c>
      <c r="C550" s="71">
        <v>11056</v>
      </c>
      <c r="D550" s="69">
        <v>3298</v>
      </c>
      <c r="E550" t="str">
        <f>INDEX(Table5[EEZ],MATCH(C550,Table5[Colony_ID],0))</f>
        <v>Marshall Islands Exclusive Economic Zone</v>
      </c>
      <c r="F550" t="str">
        <f>INDEX(Table5[Corrected Island/Colony Name],MATCH('Full Data'!C550,Table5[Colony_ID],0))</f>
        <v>Jabwelo</v>
      </c>
      <c r="G550" t="str">
        <f>INDEX(Table4[Common_Name],MATCH('Full Data'!D550,Table4[SpcRecID],0))</f>
        <v>Common White Tern</v>
      </c>
      <c r="H550" s="83" t="str">
        <f>INDEX(Data!E$2:E$6500,MATCH(A550,Data!$A$2:$A$6500,0))</f>
        <v>Confirmed</v>
      </c>
      <c r="I550" s="90">
        <f>INDEX(Data!P$2:P$6500,MATCH(A550,Data!$A$2:$A$6500,0))</f>
        <v>1964</v>
      </c>
      <c r="J550" s="90">
        <f>INDEX(Data!Q$2:Q$6500,MATCH($A550,Data!$A$2:$A$6500,0))</f>
        <v>1964</v>
      </c>
      <c r="K550" s="90">
        <f>INDEX(Data!F$2:F$6500,MATCH($A550,Data!$A$2:$A$6500,0))</f>
        <v>1</v>
      </c>
      <c r="L550" s="90">
        <f>INDEX(Data!G$2:G$6500,MATCH($A550,Data!$A$2:$A$6500,0))</f>
        <v>1</v>
      </c>
      <c r="M550" s="90">
        <f>INDEX(Data!H$2:H$6500,MATCH($A550,Data!$A$2:$A$6500,0))</f>
        <v>0</v>
      </c>
      <c r="N550" s="90">
        <f>INDEX(Data!I$2:I$6500,MATCH($A550,Data!$A$2:$A$6500,0))</f>
        <v>0</v>
      </c>
      <c r="O550" s="83" t="str">
        <f>INDEX(Data!J$2:J$6500,MATCH($A550,Data!$A$2:$A$6500,0))</f>
        <v>individuals</v>
      </c>
      <c r="P550" t="str">
        <f>_xlfn.XLOOKUP(B550,Table3[RefID],Table3[Citation])</f>
        <v>Amerson (1969)</v>
      </c>
    </row>
    <row r="551" spans="1:16" x14ac:dyDescent="0.35">
      <c r="A551" s="68">
        <v>549</v>
      </c>
      <c r="B551" s="71">
        <v>47</v>
      </c>
      <c r="C551" s="71">
        <v>11056</v>
      </c>
      <c r="D551" s="69">
        <v>3298</v>
      </c>
      <c r="E551" t="str">
        <f>INDEX(Table5[EEZ],MATCH(C551,Table5[Colony_ID],0))</f>
        <v>Marshall Islands Exclusive Economic Zone</v>
      </c>
      <c r="F551" t="str">
        <f>INDEX(Table5[Corrected Island/Colony Name],MATCH('Full Data'!C551,Table5[Colony_ID],0))</f>
        <v>Jabwelo</v>
      </c>
      <c r="G551" t="str">
        <f>INDEX(Table4[Common_Name],MATCH('Full Data'!D551,Table4[SpcRecID],0))</f>
        <v>Common White Tern</v>
      </c>
      <c r="H551" s="83" t="str">
        <f>INDEX(Data!E$2:E$6500,MATCH(A551,Data!$A$2:$A$6500,0))</f>
        <v>Potential Breeding</v>
      </c>
      <c r="I551" s="90">
        <f>INDEX(Data!P$2:P$6500,MATCH(A551,Data!$A$2:$A$6500,0))</f>
        <v>1967</v>
      </c>
      <c r="J551" s="90">
        <f>INDEX(Data!Q$2:Q$6500,MATCH($A551,Data!$A$2:$A$6500,0))</f>
        <v>1967</v>
      </c>
      <c r="K551" s="90">
        <f>INDEX(Data!F$2:F$6500,MATCH($A551,Data!$A$2:$A$6500,0))</f>
        <v>300</v>
      </c>
      <c r="L551" s="90">
        <f>INDEX(Data!G$2:G$6500,MATCH($A551,Data!$A$2:$A$6500,0))</f>
        <v>300</v>
      </c>
      <c r="M551" s="90">
        <f>INDEX(Data!H$2:H$6500,MATCH($A551,Data!$A$2:$A$6500,0))</f>
        <v>0</v>
      </c>
      <c r="N551" s="90">
        <f>INDEX(Data!I$2:I$6500,MATCH($A551,Data!$A$2:$A$6500,0))</f>
        <v>0</v>
      </c>
      <c r="O551" s="83" t="str">
        <f>INDEX(Data!J$2:J$6500,MATCH($A551,Data!$A$2:$A$6500,0))</f>
        <v>individuals</v>
      </c>
      <c r="P551" t="str">
        <f>_xlfn.XLOOKUP(B551,Table3[RefID],Table3[Citation])</f>
        <v>Amerson (1969)</v>
      </c>
    </row>
    <row r="552" spans="1:16" x14ac:dyDescent="0.35">
      <c r="A552" s="68">
        <v>550</v>
      </c>
      <c r="B552" s="71">
        <v>47</v>
      </c>
      <c r="C552" s="69">
        <v>9015</v>
      </c>
      <c r="D552" s="69">
        <v>3298</v>
      </c>
      <c r="E552" t="str">
        <f>INDEX(Table5[EEZ],MATCH(C552,Table5[Colony_ID],0))</f>
        <v>Kiribati Exclusive Economic Zone</v>
      </c>
      <c r="F552" t="str">
        <f>INDEX(Table5[Corrected Island/Colony Name],MATCH('Full Data'!C552,Table5[Colony_ID],0))</f>
        <v>Nataka Island</v>
      </c>
      <c r="G552" t="str">
        <f>INDEX(Table4[Common_Name],MATCH('Full Data'!D552,Table4[SpcRecID],0))</f>
        <v>Common White Tern</v>
      </c>
      <c r="H552" s="83" t="str">
        <f>INDEX(Data!E$2:E$6500,MATCH(A552,Data!$A$2:$A$6500,0))</f>
        <v>Confirmed</v>
      </c>
      <c r="I552" s="90">
        <f>INDEX(Data!P$2:P$6500,MATCH(A552,Data!$A$2:$A$6500,0))</f>
        <v>1964</v>
      </c>
      <c r="J552" s="90">
        <f>INDEX(Data!Q$2:Q$6500,MATCH($A552,Data!$A$2:$A$6500,0))</f>
        <v>1964</v>
      </c>
      <c r="K552" s="90">
        <f>INDEX(Data!F$2:F$6500,MATCH($A552,Data!$A$2:$A$6500,0))</f>
        <v>0</v>
      </c>
      <c r="L552" s="90">
        <f>INDEX(Data!G$2:G$6500,MATCH($A552,Data!$A$2:$A$6500,0))</f>
        <v>0</v>
      </c>
      <c r="M552" s="90">
        <f>INDEX(Data!H$2:H$6500,MATCH($A552,Data!$A$2:$A$6500,0))</f>
        <v>0</v>
      </c>
      <c r="N552" s="90">
        <f>INDEX(Data!I$2:I$6500,MATCH($A552,Data!$A$2:$A$6500,0))</f>
        <v>0</v>
      </c>
      <c r="O552" s="83">
        <f>INDEX(Data!J$2:J$6500,MATCH($A552,Data!$A$2:$A$6500,0))</f>
        <v>0</v>
      </c>
      <c r="P552" t="str">
        <f>_xlfn.XLOOKUP(B552,Table3[RefID],Table3[Citation])</f>
        <v>Amerson (1969)</v>
      </c>
    </row>
    <row r="553" spans="1:16" x14ac:dyDescent="0.35">
      <c r="A553" s="68">
        <v>551</v>
      </c>
      <c r="B553" s="71">
        <v>47</v>
      </c>
      <c r="C553" s="71">
        <v>11108</v>
      </c>
      <c r="D553" s="69">
        <v>3298</v>
      </c>
      <c r="E553" t="str">
        <f>INDEX(Table5[EEZ],MATCH(C553,Table5[Colony_ID],0))</f>
        <v>Marshall Islands Exclusive Economic Zone</v>
      </c>
      <c r="F553" t="str">
        <f>INDEX(Table5[Corrected Island/Colony Name],MATCH('Full Data'!C553,Table5[Colony_ID],0))</f>
        <v>Walt</v>
      </c>
      <c r="G553" t="str">
        <f>INDEX(Table4[Common_Name],MATCH('Full Data'!D553,Table4[SpcRecID],0))</f>
        <v>Common White Tern</v>
      </c>
      <c r="H553" s="83" t="str">
        <f>INDEX(Data!E$2:E$6500,MATCH(A553,Data!$A$2:$A$6500,0))</f>
        <v>Confirmed</v>
      </c>
      <c r="I553" s="90">
        <f>INDEX(Data!P$2:P$6500,MATCH(A553,Data!$A$2:$A$6500,0))</f>
        <v>1966</v>
      </c>
      <c r="J553" s="90">
        <f>INDEX(Data!Q$2:Q$6500,MATCH($A553,Data!$A$2:$A$6500,0))</f>
        <v>1966</v>
      </c>
      <c r="K553" s="90">
        <f>INDEX(Data!F$2:F$6500,MATCH($A553,Data!$A$2:$A$6500,0))</f>
        <v>0</v>
      </c>
      <c r="L553" s="90">
        <f>INDEX(Data!G$2:G$6500,MATCH($A553,Data!$A$2:$A$6500,0))</f>
        <v>0</v>
      </c>
      <c r="M553" s="90">
        <f>INDEX(Data!H$2:H$6500,MATCH($A553,Data!$A$2:$A$6500,0))</f>
        <v>0</v>
      </c>
      <c r="N553" s="90">
        <f>INDEX(Data!I$2:I$6500,MATCH($A553,Data!$A$2:$A$6500,0))</f>
        <v>0</v>
      </c>
      <c r="O553" s="83">
        <f>INDEX(Data!J$2:J$6500,MATCH($A553,Data!$A$2:$A$6500,0))</f>
        <v>0</v>
      </c>
      <c r="P553" t="str">
        <f>_xlfn.XLOOKUP(B553,Table3[RefID],Table3[Citation])</f>
        <v>Amerson (1969)</v>
      </c>
    </row>
    <row r="554" spans="1:16" x14ac:dyDescent="0.35">
      <c r="A554" s="68">
        <v>552</v>
      </c>
      <c r="B554" s="71">
        <v>47</v>
      </c>
      <c r="C554" s="71">
        <v>11006</v>
      </c>
      <c r="D554" s="69">
        <v>3298</v>
      </c>
      <c r="E554" t="str">
        <f>INDEX(Table5[EEZ],MATCH(C554,Table5[Colony_ID],0))</f>
        <v>Marshall Islands Exclusive Economic Zone</v>
      </c>
      <c r="F554" t="str">
        <f>INDEX(Table5[Corrected Island/Colony Name],MATCH('Full Data'!C554,Table5[Colony_ID],0))</f>
        <v>Aradojairen Island</v>
      </c>
      <c r="G554" t="str">
        <f>INDEX(Table4[Common_Name],MATCH('Full Data'!D554,Table4[SpcRecID],0))</f>
        <v>Common White Tern</v>
      </c>
      <c r="H554" s="83" t="str">
        <f>INDEX(Data!E$2:E$6500,MATCH(A554,Data!$A$2:$A$6500,0))</f>
        <v>Confirmed</v>
      </c>
      <c r="I554" s="90">
        <f>INDEX(Data!P$2:P$6500,MATCH(A554,Data!$A$2:$A$6500,0))</f>
        <v>1964</v>
      </c>
      <c r="J554" s="90">
        <f>INDEX(Data!Q$2:Q$6500,MATCH($A554,Data!$A$2:$A$6500,0))</f>
        <v>1964</v>
      </c>
      <c r="K554" s="90">
        <f>INDEX(Data!F$2:F$6500,MATCH($A554,Data!$A$2:$A$6500,0))</f>
        <v>300</v>
      </c>
      <c r="L554" s="90">
        <f>INDEX(Data!G$2:G$6500,MATCH($A554,Data!$A$2:$A$6500,0))</f>
        <v>400</v>
      </c>
      <c r="M554" s="90">
        <f>INDEX(Data!H$2:H$6500,MATCH($A554,Data!$A$2:$A$6500,0))</f>
        <v>0</v>
      </c>
      <c r="N554" s="90">
        <f>INDEX(Data!I$2:I$6500,MATCH($A554,Data!$A$2:$A$6500,0))</f>
        <v>0</v>
      </c>
      <c r="O554" s="83" t="str">
        <f>INDEX(Data!J$2:J$6500,MATCH($A554,Data!$A$2:$A$6500,0))</f>
        <v>individuals</v>
      </c>
      <c r="P554" t="str">
        <f>_xlfn.XLOOKUP(B554,Table3[RefID],Table3[Citation])</f>
        <v>Amerson (1969)</v>
      </c>
    </row>
    <row r="555" spans="1:16" x14ac:dyDescent="0.35">
      <c r="A555" s="68">
        <v>553</v>
      </c>
      <c r="B555" s="71">
        <v>47</v>
      </c>
      <c r="C555" s="71">
        <v>11007</v>
      </c>
      <c r="D555" s="69">
        <v>3298</v>
      </c>
      <c r="E555" t="str">
        <f>INDEX(Table5[EEZ],MATCH(C555,Table5[Colony_ID],0))</f>
        <v>Marshall Islands Exclusive Economic Zone</v>
      </c>
      <c r="F555" t="str">
        <f>INDEX(Table5[Corrected Island/Colony Name],MATCH('Full Data'!C555,Table5[Colony_ID],0))</f>
        <v>Aradojairik</v>
      </c>
      <c r="G555" t="str">
        <f>INDEX(Table4[Common_Name],MATCH('Full Data'!D555,Table4[SpcRecID],0))</f>
        <v>Common White Tern</v>
      </c>
      <c r="H555" s="83" t="str">
        <f>INDEX(Data!E$2:E$6500,MATCH(A555,Data!$A$2:$A$6500,0))</f>
        <v>Confirmed</v>
      </c>
      <c r="I555" s="90">
        <f>INDEX(Data!P$2:P$6500,MATCH(A555,Data!$A$2:$A$6500,0))</f>
        <v>1964</v>
      </c>
      <c r="J555" s="90">
        <f>INDEX(Data!Q$2:Q$6500,MATCH($A555,Data!$A$2:$A$6500,0))</f>
        <v>1964</v>
      </c>
      <c r="K555" s="90">
        <f>INDEX(Data!F$2:F$6500,MATCH($A555,Data!$A$2:$A$6500,0))</f>
        <v>200</v>
      </c>
      <c r="L555" s="90">
        <f>INDEX(Data!G$2:G$6500,MATCH($A555,Data!$A$2:$A$6500,0))</f>
        <v>200</v>
      </c>
      <c r="M555" s="90">
        <f>INDEX(Data!H$2:H$6500,MATCH($A555,Data!$A$2:$A$6500,0))</f>
        <v>0</v>
      </c>
      <c r="N555" s="90">
        <f>INDEX(Data!I$2:I$6500,MATCH($A555,Data!$A$2:$A$6500,0))</f>
        <v>0</v>
      </c>
      <c r="O555" s="83" t="str">
        <f>INDEX(Data!J$2:J$6500,MATCH($A555,Data!$A$2:$A$6500,0))</f>
        <v>individuals</v>
      </c>
      <c r="P555" t="str">
        <f>_xlfn.XLOOKUP(B555,Table3[RefID],Table3[Citation])</f>
        <v>Amerson (1969)</v>
      </c>
    </row>
    <row r="556" spans="1:16" x14ac:dyDescent="0.35">
      <c r="A556" s="68">
        <v>554</v>
      </c>
      <c r="B556" s="71">
        <v>47</v>
      </c>
      <c r="C556" s="71">
        <v>11015</v>
      </c>
      <c r="D556" s="69">
        <v>3298</v>
      </c>
      <c r="E556" t="str">
        <f>INDEX(Table5[EEZ],MATCH(C556,Table5[Colony_ID],0))</f>
        <v>Marshall Islands Exclusive Economic Zone</v>
      </c>
      <c r="F556" t="str">
        <f>INDEX(Table5[Corrected Island/Colony Name],MATCH('Full Data'!C556,Table5[Colony_ID],0))</f>
        <v>Bogella</v>
      </c>
      <c r="G556" t="str">
        <f>INDEX(Table4[Common_Name],MATCH('Full Data'!D556,Table4[SpcRecID],0))</f>
        <v>Common White Tern</v>
      </c>
      <c r="H556" s="83" t="str">
        <f>INDEX(Data!E$2:E$6500,MATCH(A556,Data!$A$2:$A$6500,0))</f>
        <v>Non-breeding</v>
      </c>
      <c r="I556" s="90">
        <f>INDEX(Data!P$2:P$6500,MATCH(A556,Data!$A$2:$A$6500,0))</f>
        <v>1964</v>
      </c>
      <c r="J556" s="90">
        <f>INDEX(Data!Q$2:Q$6500,MATCH($A556,Data!$A$2:$A$6500,0))</f>
        <v>1964</v>
      </c>
      <c r="K556" s="90">
        <f>INDEX(Data!F$2:F$6500,MATCH($A556,Data!$A$2:$A$6500,0))</f>
        <v>10</v>
      </c>
      <c r="L556" s="90">
        <f>INDEX(Data!G$2:G$6500,MATCH($A556,Data!$A$2:$A$6500,0))</f>
        <v>10</v>
      </c>
      <c r="M556" s="90">
        <f>INDEX(Data!H$2:H$6500,MATCH($A556,Data!$A$2:$A$6500,0))</f>
        <v>0</v>
      </c>
      <c r="N556" s="90">
        <f>INDEX(Data!I$2:I$6500,MATCH($A556,Data!$A$2:$A$6500,0))</f>
        <v>0</v>
      </c>
      <c r="O556" s="83" t="str">
        <f>INDEX(Data!J$2:J$6500,MATCH($A556,Data!$A$2:$A$6500,0))</f>
        <v>individuals</v>
      </c>
      <c r="P556" t="str">
        <f>_xlfn.XLOOKUP(B556,Table3[RefID],Table3[Citation])</f>
        <v>Amerson (1969)</v>
      </c>
    </row>
    <row r="557" spans="1:16" x14ac:dyDescent="0.35">
      <c r="A557" s="68">
        <v>555</v>
      </c>
      <c r="B557" s="71">
        <v>47</v>
      </c>
      <c r="C557" s="71">
        <v>11018</v>
      </c>
      <c r="D557" s="69">
        <v>3298</v>
      </c>
      <c r="E557" t="str">
        <f>INDEX(Table5[EEZ],MATCH(C557,Table5[Colony_ID],0))</f>
        <v>Marshall Islands Exclusive Economic Zone</v>
      </c>
      <c r="F557" t="str">
        <f>INDEX(Table5[Corrected Island/Colony Name],MATCH('Full Data'!C557,Table5[Colony_ID],0))</f>
        <v>Bogweido Island</v>
      </c>
      <c r="G557" t="str">
        <f>INDEX(Table4[Common_Name],MATCH('Full Data'!D557,Table4[SpcRecID],0))</f>
        <v>Common White Tern</v>
      </c>
      <c r="H557" s="83" t="str">
        <f>INDEX(Data!E$2:E$6500,MATCH(A557,Data!$A$2:$A$6500,0))</f>
        <v>Confirmed</v>
      </c>
      <c r="I557" s="90">
        <f>INDEX(Data!P$2:P$6500,MATCH(A557,Data!$A$2:$A$6500,0))</f>
        <v>1964</v>
      </c>
      <c r="J557" s="90">
        <f>INDEX(Data!Q$2:Q$6500,MATCH($A557,Data!$A$2:$A$6500,0))</f>
        <v>1964</v>
      </c>
      <c r="K557" s="90">
        <f>INDEX(Data!F$2:F$6500,MATCH($A557,Data!$A$2:$A$6500,0))</f>
        <v>100</v>
      </c>
      <c r="L557" s="90">
        <f>INDEX(Data!G$2:G$6500,MATCH($A557,Data!$A$2:$A$6500,0))</f>
        <v>150</v>
      </c>
      <c r="M557" s="90">
        <f>INDEX(Data!H$2:H$6500,MATCH($A557,Data!$A$2:$A$6500,0))</f>
        <v>0</v>
      </c>
      <c r="N557" s="90">
        <f>INDEX(Data!I$2:I$6500,MATCH($A557,Data!$A$2:$A$6500,0))</f>
        <v>0</v>
      </c>
      <c r="O557" s="83" t="str">
        <f>INDEX(Data!J$2:J$6500,MATCH($A557,Data!$A$2:$A$6500,0))</f>
        <v>individuals</v>
      </c>
      <c r="P557" t="str">
        <f>_xlfn.XLOOKUP(B557,Table3[RefID],Table3[Citation])</f>
        <v>Amerson (1969)</v>
      </c>
    </row>
    <row r="558" spans="1:16" x14ac:dyDescent="0.35">
      <c r="A558" s="68">
        <v>556</v>
      </c>
      <c r="B558" s="71">
        <v>47</v>
      </c>
      <c r="C558" s="71">
        <v>11057</v>
      </c>
      <c r="D558" s="69">
        <v>3298</v>
      </c>
      <c r="E558" t="str">
        <f>INDEX(Table5[EEZ],MATCH(C558,Table5[Colony_ID],0))</f>
        <v>Marshall Islands Exclusive Economic Zone</v>
      </c>
      <c r="F558" t="str">
        <f>INDEX(Table5[Corrected Island/Colony Name],MATCH('Full Data'!C558,Table5[Colony_ID],0))</f>
        <v>Jabwonwod</v>
      </c>
      <c r="G558" t="str">
        <f>INDEX(Table4[Common_Name],MATCH('Full Data'!D558,Table4[SpcRecID],0))</f>
        <v>Common White Tern</v>
      </c>
      <c r="H558" s="83" t="str">
        <f>INDEX(Data!E$2:E$6500,MATCH(A558,Data!$A$2:$A$6500,0))</f>
        <v>Confirmed</v>
      </c>
      <c r="I558" s="90">
        <f>INDEX(Data!P$2:P$6500,MATCH(A558,Data!$A$2:$A$6500,0))</f>
        <v>1964</v>
      </c>
      <c r="J558" s="90">
        <f>INDEX(Data!Q$2:Q$6500,MATCH($A558,Data!$A$2:$A$6500,0))</f>
        <v>1964</v>
      </c>
      <c r="K558" s="90">
        <f>INDEX(Data!F$2:F$6500,MATCH($A558,Data!$A$2:$A$6500,0))</f>
        <v>250</v>
      </c>
      <c r="L558" s="90">
        <f>INDEX(Data!G$2:G$6500,MATCH($A558,Data!$A$2:$A$6500,0))</f>
        <v>250</v>
      </c>
      <c r="M558" s="90">
        <f>INDEX(Data!H$2:H$6500,MATCH($A558,Data!$A$2:$A$6500,0))</f>
        <v>0</v>
      </c>
      <c r="N558" s="90">
        <f>INDEX(Data!I$2:I$6500,MATCH($A558,Data!$A$2:$A$6500,0))</f>
        <v>0</v>
      </c>
      <c r="O558" s="83" t="str">
        <f>INDEX(Data!J$2:J$6500,MATCH($A558,Data!$A$2:$A$6500,0))</f>
        <v>individuals</v>
      </c>
      <c r="P558" t="str">
        <f>_xlfn.XLOOKUP(B558,Table3[RefID],Table3[Citation])</f>
        <v>Amerson (1969)</v>
      </c>
    </row>
    <row r="559" spans="1:16" x14ac:dyDescent="0.35">
      <c r="A559" s="68">
        <v>557</v>
      </c>
      <c r="B559" s="71">
        <v>47</v>
      </c>
      <c r="C559" s="71">
        <v>11064</v>
      </c>
      <c r="D559" s="69">
        <v>3298</v>
      </c>
      <c r="E559" t="str">
        <f>INDEX(Table5[EEZ],MATCH(C559,Table5[Colony_ID],0))</f>
        <v>Marshall Islands Exclusive Economic Zone</v>
      </c>
      <c r="F559" t="str">
        <f>INDEX(Table5[Corrected Island/Colony Name],MATCH('Full Data'!C559,Table5[Colony_ID],0))</f>
        <v>Jogan</v>
      </c>
      <c r="G559" t="str">
        <f>INDEX(Table4[Common_Name],MATCH('Full Data'!D559,Table4[SpcRecID],0))</f>
        <v>Common White Tern</v>
      </c>
      <c r="H559" s="83" t="str">
        <f>INDEX(Data!E$2:E$6500,MATCH(A559,Data!$A$2:$A$6500,0))</f>
        <v>Confirmed</v>
      </c>
      <c r="I559" s="90">
        <f>INDEX(Data!P$2:P$6500,MATCH(A559,Data!$A$2:$A$6500,0))</f>
        <v>1964</v>
      </c>
      <c r="J559" s="90">
        <f>INDEX(Data!Q$2:Q$6500,MATCH($A559,Data!$A$2:$A$6500,0))</f>
        <v>1964</v>
      </c>
      <c r="K559" s="90">
        <f>INDEX(Data!F$2:F$6500,MATCH($A559,Data!$A$2:$A$6500,0))</f>
        <v>100</v>
      </c>
      <c r="L559" s="90">
        <f>INDEX(Data!G$2:G$6500,MATCH($A559,Data!$A$2:$A$6500,0))</f>
        <v>150</v>
      </c>
      <c r="M559" s="90">
        <f>INDEX(Data!H$2:H$6500,MATCH($A559,Data!$A$2:$A$6500,0))</f>
        <v>0</v>
      </c>
      <c r="N559" s="90">
        <f>INDEX(Data!I$2:I$6500,MATCH($A559,Data!$A$2:$A$6500,0))</f>
        <v>0</v>
      </c>
      <c r="O559" s="83" t="str">
        <f>INDEX(Data!J$2:J$6500,MATCH($A559,Data!$A$2:$A$6500,0))</f>
        <v>individuals</v>
      </c>
      <c r="P559" t="str">
        <f>_xlfn.XLOOKUP(B559,Table3[RefID],Table3[Citation])</f>
        <v>Amerson (1969)</v>
      </c>
    </row>
    <row r="560" spans="1:16" x14ac:dyDescent="0.35">
      <c r="A560" s="68">
        <v>558</v>
      </c>
      <c r="B560" s="71">
        <v>47</v>
      </c>
      <c r="C560" s="71">
        <v>11074</v>
      </c>
      <c r="D560" s="69">
        <v>3298</v>
      </c>
      <c r="E560" t="str">
        <f>INDEX(Table5[EEZ],MATCH(C560,Table5[Colony_ID],0))</f>
        <v>Marshall Islands Exclusive Economic Zone</v>
      </c>
      <c r="F560" t="str">
        <f>INDEX(Table5[Corrected Island/Colony Name],MATCH('Full Data'!C560,Table5[Colony_ID],0))</f>
        <v>Loj</v>
      </c>
      <c r="G560" t="str">
        <f>INDEX(Table4[Common_Name],MATCH('Full Data'!D560,Table4[SpcRecID],0))</f>
        <v>Common White Tern</v>
      </c>
      <c r="H560" s="83" t="str">
        <f>INDEX(Data!E$2:E$6500,MATCH(A560,Data!$A$2:$A$6500,0))</f>
        <v>Confirmed</v>
      </c>
      <c r="I560" s="90">
        <f>INDEX(Data!P$2:P$6500,MATCH(A560,Data!$A$2:$A$6500,0))</f>
        <v>1964</v>
      </c>
      <c r="J560" s="90">
        <f>INDEX(Data!Q$2:Q$6500,MATCH($A560,Data!$A$2:$A$6500,0))</f>
        <v>1964</v>
      </c>
      <c r="K560" s="90">
        <f>INDEX(Data!F$2:F$6500,MATCH($A560,Data!$A$2:$A$6500,0))</f>
        <v>300</v>
      </c>
      <c r="L560" s="90">
        <f>INDEX(Data!G$2:G$6500,MATCH($A560,Data!$A$2:$A$6500,0))</f>
        <v>500</v>
      </c>
      <c r="M560" s="90">
        <f>INDEX(Data!H$2:H$6500,MATCH($A560,Data!$A$2:$A$6500,0))</f>
        <v>0</v>
      </c>
      <c r="N560" s="90">
        <f>INDEX(Data!I$2:I$6500,MATCH($A560,Data!$A$2:$A$6500,0))</f>
        <v>0</v>
      </c>
      <c r="O560" s="83" t="str">
        <f>INDEX(Data!J$2:J$6500,MATCH($A560,Data!$A$2:$A$6500,0))</f>
        <v>individuals</v>
      </c>
      <c r="P560" t="str">
        <f>_xlfn.XLOOKUP(B560,Table3[RefID],Table3[Citation])</f>
        <v>Amerson (1969)</v>
      </c>
    </row>
    <row r="561" spans="1:16" x14ac:dyDescent="0.35">
      <c r="A561" s="68">
        <v>559</v>
      </c>
      <c r="B561" s="71">
        <v>47</v>
      </c>
      <c r="C561" s="71">
        <v>11053</v>
      </c>
      <c r="D561" s="69">
        <v>3298</v>
      </c>
      <c r="E561" t="str">
        <f>INDEX(Table5[EEZ],MATCH(C561,Table5[Colony_ID],0))</f>
        <v>Marshall Islands Exclusive Economic Zone</v>
      </c>
      <c r="F561" t="str">
        <f>INDEX(Table5[Corrected Island/Colony Name],MATCH('Full Data'!C561,Table5[Colony_ID],0))</f>
        <v>Jabat</v>
      </c>
      <c r="G561" t="str">
        <f>INDEX(Table4[Common_Name],MATCH('Full Data'!D561,Table4[SpcRecID],0))</f>
        <v>Common White Tern</v>
      </c>
      <c r="H561" s="83" t="str">
        <f>INDEX(Data!E$2:E$6500,MATCH(A561,Data!$A$2:$A$6500,0))</f>
        <v>Potential Breeding</v>
      </c>
      <c r="I561" s="90">
        <f>INDEX(Data!P$2:P$6500,MATCH(A561,Data!$A$2:$A$6500,0))</f>
        <v>1967</v>
      </c>
      <c r="J561" s="90">
        <f>INDEX(Data!Q$2:Q$6500,MATCH($A561,Data!$A$2:$A$6500,0))</f>
        <v>1967</v>
      </c>
      <c r="K561" s="90">
        <f>INDEX(Data!F$2:F$6500,MATCH($A561,Data!$A$2:$A$6500,0))</f>
        <v>50</v>
      </c>
      <c r="L561" s="90">
        <f>INDEX(Data!G$2:G$6500,MATCH($A561,Data!$A$2:$A$6500,0))</f>
        <v>50</v>
      </c>
      <c r="M561" s="90">
        <f>INDEX(Data!H$2:H$6500,MATCH($A561,Data!$A$2:$A$6500,0))</f>
        <v>0</v>
      </c>
      <c r="N561" s="90">
        <f>INDEX(Data!I$2:I$6500,MATCH($A561,Data!$A$2:$A$6500,0))</f>
        <v>0</v>
      </c>
      <c r="O561" s="83" t="str">
        <f>INDEX(Data!J$2:J$6500,MATCH($A561,Data!$A$2:$A$6500,0))</f>
        <v>mature individuals</v>
      </c>
      <c r="P561" t="str">
        <f>_xlfn.XLOOKUP(B561,Table3[RefID],Table3[Citation])</f>
        <v>Amerson (1969)</v>
      </c>
    </row>
    <row r="562" spans="1:16" x14ac:dyDescent="0.35">
      <c r="A562" s="68">
        <v>560</v>
      </c>
      <c r="B562" s="71">
        <v>47</v>
      </c>
      <c r="C562" s="71">
        <v>11062</v>
      </c>
      <c r="D562" s="69">
        <v>3298</v>
      </c>
      <c r="E562" t="str">
        <f>INDEX(Table5[EEZ],MATCH(C562,Table5[Colony_ID],0))</f>
        <v>Marshall Islands Exclusive Economic Zone</v>
      </c>
      <c r="F562" t="str">
        <f>INDEX(Table5[Corrected Island/Colony Name],MATCH('Full Data'!C562,Table5[Colony_ID],0))</f>
        <v>Jemo</v>
      </c>
      <c r="G562" t="str">
        <f>INDEX(Table4[Common_Name],MATCH('Full Data'!D562,Table4[SpcRecID],0))</f>
        <v>Common White Tern</v>
      </c>
      <c r="H562" s="83" t="str">
        <f>INDEX(Data!E$2:E$6500,MATCH(A562,Data!$A$2:$A$6500,0))</f>
        <v>Confirmed</v>
      </c>
      <c r="I562" s="90">
        <f>INDEX(Data!P$2:P$6500,MATCH(A562,Data!$A$2:$A$6500,0))</f>
        <v>1964</v>
      </c>
      <c r="J562" s="90">
        <f>INDEX(Data!Q$2:Q$6500,MATCH($A562,Data!$A$2:$A$6500,0))</f>
        <v>1964</v>
      </c>
      <c r="K562" s="90">
        <f>INDEX(Data!F$2:F$6500,MATCH($A562,Data!$A$2:$A$6500,0))</f>
        <v>500</v>
      </c>
      <c r="L562" s="90">
        <f>INDEX(Data!G$2:G$6500,MATCH($A562,Data!$A$2:$A$6500,0))</f>
        <v>750</v>
      </c>
      <c r="M562" s="90">
        <f>INDEX(Data!H$2:H$6500,MATCH($A562,Data!$A$2:$A$6500,0))</f>
        <v>0</v>
      </c>
      <c r="N562" s="90">
        <f>INDEX(Data!I$2:I$6500,MATCH($A562,Data!$A$2:$A$6500,0))</f>
        <v>0</v>
      </c>
      <c r="O562" s="83" t="str">
        <f>INDEX(Data!J$2:J$6500,MATCH($A562,Data!$A$2:$A$6500,0))</f>
        <v>individuals</v>
      </c>
      <c r="P562" t="str">
        <f>_xlfn.XLOOKUP(B562,Table3[RefID],Table3[Citation])</f>
        <v>Amerson (1969)</v>
      </c>
    </row>
    <row r="563" spans="1:16" x14ac:dyDescent="0.35">
      <c r="A563" s="68">
        <v>561</v>
      </c>
      <c r="B563" s="71">
        <v>47</v>
      </c>
      <c r="C563" s="71">
        <v>11062</v>
      </c>
      <c r="D563" s="69">
        <v>3298</v>
      </c>
      <c r="E563" t="str">
        <f>INDEX(Table5[EEZ],MATCH(C563,Table5[Colony_ID],0))</f>
        <v>Marshall Islands Exclusive Economic Zone</v>
      </c>
      <c r="F563" t="str">
        <f>INDEX(Table5[Corrected Island/Colony Name],MATCH('Full Data'!C563,Table5[Colony_ID],0))</f>
        <v>Jemo</v>
      </c>
      <c r="G563" t="str">
        <f>INDEX(Table4[Common_Name],MATCH('Full Data'!D563,Table4[SpcRecID],0))</f>
        <v>Common White Tern</v>
      </c>
      <c r="H563" s="83" t="str">
        <f>INDEX(Data!E$2:E$6500,MATCH(A563,Data!$A$2:$A$6500,0))</f>
        <v>Potential Breeding</v>
      </c>
      <c r="I563" s="90">
        <f>INDEX(Data!P$2:P$6500,MATCH(A563,Data!$A$2:$A$6500,0))</f>
        <v>1967</v>
      </c>
      <c r="J563" s="90">
        <f>INDEX(Data!Q$2:Q$6500,MATCH($A563,Data!$A$2:$A$6500,0))</f>
        <v>1967</v>
      </c>
      <c r="K563" s="90">
        <f>INDEX(Data!F$2:F$6500,MATCH($A563,Data!$A$2:$A$6500,0))</f>
        <v>500</v>
      </c>
      <c r="L563" s="90">
        <f>INDEX(Data!G$2:G$6500,MATCH($A563,Data!$A$2:$A$6500,0))</f>
        <v>500</v>
      </c>
      <c r="M563" s="90">
        <f>INDEX(Data!H$2:H$6500,MATCH($A563,Data!$A$2:$A$6500,0))</f>
        <v>0</v>
      </c>
      <c r="N563" s="90">
        <f>INDEX(Data!I$2:I$6500,MATCH($A563,Data!$A$2:$A$6500,0))</f>
        <v>0</v>
      </c>
      <c r="O563" s="83" t="str">
        <f>INDEX(Data!J$2:J$6500,MATCH($A563,Data!$A$2:$A$6500,0))</f>
        <v>individuals</v>
      </c>
      <c r="P563" t="str">
        <f>_xlfn.XLOOKUP(B563,Table3[RefID],Table3[Citation])</f>
        <v>Amerson (1969)</v>
      </c>
    </row>
    <row r="564" spans="1:16" x14ac:dyDescent="0.35">
      <c r="A564" s="68">
        <v>562</v>
      </c>
      <c r="B564" s="71">
        <v>47</v>
      </c>
      <c r="C564" s="69">
        <v>9007</v>
      </c>
      <c r="D564" s="69">
        <v>3298</v>
      </c>
      <c r="E564" t="str">
        <f>INDEX(Table5[EEZ],MATCH(C564,Table5[Colony_ID],0))</f>
        <v>Kiribati Exclusive Economic Zone</v>
      </c>
      <c r="F564" t="str">
        <f>INDEX(Table5[Corrected Island/Colony Name],MATCH('Full Data'!C564,Table5[Colony_ID],0))</f>
        <v>Kuria Atoll</v>
      </c>
      <c r="G564" t="str">
        <f>INDEX(Table4[Common_Name],MATCH('Full Data'!D564,Table4[SpcRecID],0))</f>
        <v>Common White Tern</v>
      </c>
      <c r="H564" s="83" t="str">
        <f>INDEX(Data!E$2:E$6500,MATCH(A564,Data!$A$2:$A$6500,0))</f>
        <v>Confirmed</v>
      </c>
      <c r="I564" s="90">
        <f>INDEX(Data!P$2:P$6500,MATCH(A564,Data!$A$2:$A$6500,0))</f>
        <v>1964</v>
      </c>
      <c r="J564" s="90">
        <f>INDEX(Data!Q$2:Q$6500,MATCH($A564,Data!$A$2:$A$6500,0))</f>
        <v>1964</v>
      </c>
      <c r="K564" s="90">
        <f>INDEX(Data!F$2:F$6500,MATCH($A564,Data!$A$2:$A$6500,0))</f>
        <v>300</v>
      </c>
      <c r="L564" s="90">
        <f>INDEX(Data!G$2:G$6500,MATCH($A564,Data!$A$2:$A$6500,0))</f>
        <v>300</v>
      </c>
      <c r="M564" s="90">
        <f>INDEX(Data!H$2:H$6500,MATCH($A564,Data!$A$2:$A$6500,0))</f>
        <v>0</v>
      </c>
      <c r="N564" s="90">
        <f>INDEX(Data!I$2:I$6500,MATCH($A564,Data!$A$2:$A$6500,0))</f>
        <v>0</v>
      </c>
      <c r="O564" s="83" t="str">
        <f>INDEX(Data!J$2:J$6500,MATCH($A564,Data!$A$2:$A$6500,0))</f>
        <v>individuals</v>
      </c>
      <c r="P564" t="str">
        <f>_xlfn.XLOOKUP(B564,Table3[RefID],Table3[Citation])</f>
        <v>Amerson (1969)</v>
      </c>
    </row>
    <row r="565" spans="1:16" x14ac:dyDescent="0.35">
      <c r="A565" s="68">
        <v>563</v>
      </c>
      <c r="B565" s="71">
        <v>47</v>
      </c>
      <c r="C565" s="69">
        <v>9007</v>
      </c>
      <c r="D565" s="69">
        <v>3298</v>
      </c>
      <c r="E565" t="str">
        <f>INDEX(Table5[EEZ],MATCH(C565,Table5[Colony_ID],0))</f>
        <v>Kiribati Exclusive Economic Zone</v>
      </c>
      <c r="F565" t="str">
        <f>INDEX(Table5[Corrected Island/Colony Name],MATCH('Full Data'!C565,Table5[Colony_ID],0))</f>
        <v>Kuria Atoll</v>
      </c>
      <c r="G565" t="str">
        <f>INDEX(Table4[Common_Name],MATCH('Full Data'!D565,Table4[SpcRecID],0))</f>
        <v>Common White Tern</v>
      </c>
      <c r="H565" s="83" t="str">
        <f>INDEX(Data!E$2:E$6500,MATCH(A565,Data!$A$2:$A$6500,0))</f>
        <v>Confirmed</v>
      </c>
      <c r="I565" s="90">
        <f>INDEX(Data!P$2:P$6500,MATCH(A565,Data!$A$2:$A$6500,0))</f>
        <v>1964</v>
      </c>
      <c r="J565" s="90">
        <f>INDEX(Data!Q$2:Q$6500,MATCH($A565,Data!$A$2:$A$6500,0))</f>
        <v>1964</v>
      </c>
      <c r="K565" s="90">
        <f>INDEX(Data!F$2:F$6500,MATCH($A565,Data!$A$2:$A$6500,0))</f>
        <v>200</v>
      </c>
      <c r="L565" s="90">
        <f>INDEX(Data!G$2:G$6500,MATCH($A565,Data!$A$2:$A$6500,0))</f>
        <v>200</v>
      </c>
      <c r="M565" s="90">
        <f>INDEX(Data!H$2:H$6500,MATCH($A565,Data!$A$2:$A$6500,0))</f>
        <v>0</v>
      </c>
      <c r="N565" s="90">
        <f>INDEX(Data!I$2:I$6500,MATCH($A565,Data!$A$2:$A$6500,0))</f>
        <v>0</v>
      </c>
      <c r="O565" s="83" t="str">
        <f>INDEX(Data!J$2:J$6500,MATCH($A565,Data!$A$2:$A$6500,0))</f>
        <v>individuals</v>
      </c>
      <c r="P565" t="str">
        <f>_xlfn.XLOOKUP(B565,Table3[RefID],Table3[Citation])</f>
        <v>Amerson (1969)</v>
      </c>
    </row>
    <row r="566" spans="1:16" x14ac:dyDescent="0.35">
      <c r="A566" s="68">
        <v>564</v>
      </c>
      <c r="B566" s="71">
        <v>47</v>
      </c>
      <c r="C566" s="71">
        <v>11026</v>
      </c>
      <c r="D566" s="69">
        <v>3298</v>
      </c>
      <c r="E566" t="str">
        <f>INDEX(Table5[EEZ],MATCH(C566,Table5[Colony_ID],0))</f>
        <v>Marshall Islands Exclusive Economic Zone</v>
      </c>
      <c r="F566" t="str">
        <f>INDEX(Table5[Corrected Island/Colony Name],MATCH('Full Data'!C566,Table5[Colony_ID],0))</f>
        <v>Bwokwadel</v>
      </c>
      <c r="G566" t="str">
        <f>INDEX(Table4[Common_Name],MATCH('Full Data'!D566,Table4[SpcRecID],0))</f>
        <v>Common White Tern</v>
      </c>
      <c r="H566" s="83" t="str">
        <f>INDEX(Data!E$2:E$6500,MATCH(A566,Data!$A$2:$A$6500,0))</f>
        <v>Data Deficient</v>
      </c>
      <c r="I566" s="90">
        <f>INDEX(Data!P$2:P$6500,MATCH(A566,Data!$A$2:$A$6500,0))</f>
        <v>1966</v>
      </c>
      <c r="J566" s="90">
        <f>INDEX(Data!Q$2:Q$6500,MATCH($A566,Data!$A$2:$A$6500,0))</f>
        <v>1966</v>
      </c>
      <c r="K566" s="90">
        <f>INDEX(Data!F$2:F$6500,MATCH($A566,Data!$A$2:$A$6500,0))</f>
        <v>0</v>
      </c>
      <c r="L566" s="90">
        <f>INDEX(Data!G$2:G$6500,MATCH($A566,Data!$A$2:$A$6500,0))</f>
        <v>0</v>
      </c>
      <c r="M566" s="90">
        <f>INDEX(Data!H$2:H$6500,MATCH($A566,Data!$A$2:$A$6500,0))</f>
        <v>0</v>
      </c>
      <c r="N566" s="90">
        <f>INDEX(Data!I$2:I$6500,MATCH($A566,Data!$A$2:$A$6500,0))</f>
        <v>0</v>
      </c>
      <c r="O566" s="83">
        <f>INDEX(Data!J$2:J$6500,MATCH($A566,Data!$A$2:$A$6500,0))</f>
        <v>0</v>
      </c>
      <c r="P566" t="str">
        <f>_xlfn.XLOOKUP(B566,Table3[RefID],Table3[Citation])</f>
        <v>Amerson (1969)</v>
      </c>
    </row>
    <row r="567" spans="1:16" x14ac:dyDescent="0.35">
      <c r="A567" s="68">
        <v>565</v>
      </c>
      <c r="B567" s="71">
        <v>47</v>
      </c>
      <c r="C567" s="71">
        <v>11037</v>
      </c>
      <c r="D567" s="69">
        <v>3298</v>
      </c>
      <c r="E567" t="str">
        <f>INDEX(Table5[EEZ],MATCH(C567,Table5[Colony_ID],0))</f>
        <v>Marshall Islands Exclusive Economic Zone</v>
      </c>
      <c r="F567" t="str">
        <f>INDEX(Table5[Corrected Island/Colony Name],MATCH('Full Data'!C567,Table5[Colony_ID],0))</f>
        <v>Eniaetok</v>
      </c>
      <c r="G567" t="str">
        <f>INDEX(Table4[Common_Name],MATCH('Full Data'!D567,Table4[SpcRecID],0))</f>
        <v>Common White Tern</v>
      </c>
      <c r="H567" s="83" t="str">
        <f>INDEX(Data!E$2:E$6500,MATCH(A567,Data!$A$2:$A$6500,0))</f>
        <v>Confirmed</v>
      </c>
      <c r="I567" s="90">
        <f>INDEX(Data!P$2:P$6500,MATCH(A567,Data!$A$2:$A$6500,0))</f>
        <v>1964</v>
      </c>
      <c r="J567" s="90">
        <f>INDEX(Data!Q$2:Q$6500,MATCH($A567,Data!$A$2:$A$6500,0))</f>
        <v>1964</v>
      </c>
      <c r="K567" s="90">
        <f>INDEX(Data!F$2:F$6500,MATCH($A567,Data!$A$2:$A$6500,0))</f>
        <v>0</v>
      </c>
      <c r="L567" s="90">
        <f>INDEX(Data!G$2:G$6500,MATCH($A567,Data!$A$2:$A$6500,0))</f>
        <v>0</v>
      </c>
      <c r="M567" s="90">
        <f>INDEX(Data!H$2:H$6500,MATCH($A567,Data!$A$2:$A$6500,0))</f>
        <v>0</v>
      </c>
      <c r="N567" s="90">
        <f>INDEX(Data!I$2:I$6500,MATCH($A567,Data!$A$2:$A$6500,0))</f>
        <v>0</v>
      </c>
      <c r="O567" s="83">
        <f>INDEX(Data!J$2:J$6500,MATCH($A567,Data!$A$2:$A$6500,0))</f>
        <v>0</v>
      </c>
      <c r="P567" t="str">
        <f>_xlfn.XLOOKUP(B567,Table3[RefID],Table3[Citation])</f>
        <v>Amerson (1969)</v>
      </c>
    </row>
    <row r="568" spans="1:16" x14ac:dyDescent="0.35">
      <c r="A568" s="68">
        <v>566</v>
      </c>
      <c r="B568" s="71">
        <v>47</v>
      </c>
      <c r="C568" s="71">
        <v>11084</v>
      </c>
      <c r="D568" s="69">
        <v>3298</v>
      </c>
      <c r="E568" t="str">
        <f>INDEX(Table5[EEZ],MATCH(C568,Table5[Colony_ID],0))</f>
        <v>Marshall Islands Exclusive Economic Zone</v>
      </c>
      <c r="F568" t="str">
        <f>INDEX(Table5[Corrected Island/Colony Name],MATCH('Full Data'!C568,Table5[Colony_ID],0))</f>
        <v>Mortlock Island</v>
      </c>
      <c r="G568" t="str">
        <f>INDEX(Table4[Common_Name],MATCH('Full Data'!D568,Table4[SpcRecID],0))</f>
        <v>Common White Tern</v>
      </c>
      <c r="H568" s="83" t="str">
        <f>INDEX(Data!E$2:E$6500,MATCH(A568,Data!$A$2:$A$6500,0))</f>
        <v>Data Deficient</v>
      </c>
      <c r="I568" s="90">
        <f>INDEX(Data!P$2:P$6500,MATCH(A568,Data!$A$2:$A$6500,0))</f>
        <v>0</v>
      </c>
      <c r="J568" s="90">
        <f>INDEX(Data!Q$2:Q$6500,MATCH($A568,Data!$A$2:$A$6500,0))</f>
        <v>1947</v>
      </c>
      <c r="K568" s="90">
        <f>INDEX(Data!F$2:F$6500,MATCH($A568,Data!$A$2:$A$6500,0))</f>
        <v>0</v>
      </c>
      <c r="L568" s="90">
        <f>INDEX(Data!G$2:G$6500,MATCH($A568,Data!$A$2:$A$6500,0))</f>
        <v>0</v>
      </c>
      <c r="M568" s="90">
        <f>INDEX(Data!H$2:H$6500,MATCH($A568,Data!$A$2:$A$6500,0))</f>
        <v>0</v>
      </c>
      <c r="N568" s="90">
        <f>INDEX(Data!I$2:I$6500,MATCH($A568,Data!$A$2:$A$6500,0))</f>
        <v>0</v>
      </c>
      <c r="O568" s="83">
        <f>INDEX(Data!J$2:J$6500,MATCH($A568,Data!$A$2:$A$6500,0))</f>
        <v>0</v>
      </c>
      <c r="P568" t="str">
        <f>_xlfn.XLOOKUP(B568,Table3[RefID],Table3[Citation])</f>
        <v>Amerson (1969)</v>
      </c>
    </row>
    <row r="569" spans="1:16" x14ac:dyDescent="0.35">
      <c r="A569" s="68">
        <v>567</v>
      </c>
      <c r="B569" s="71">
        <v>47</v>
      </c>
      <c r="C569" s="71">
        <v>11033</v>
      </c>
      <c r="D569" s="69">
        <v>3298</v>
      </c>
      <c r="E569" t="str">
        <f>INDEX(Table5[EEZ],MATCH(C569,Table5[Colony_ID],0))</f>
        <v>Marshall Islands Exclusive Economic Zone</v>
      </c>
      <c r="F569" t="str">
        <f>INDEX(Table5[Corrected Island/Colony Name],MATCH('Full Data'!C569,Table5[Colony_ID],0))</f>
        <v>Eluk Island</v>
      </c>
      <c r="G569" t="str">
        <f>INDEX(Table4[Common_Name],MATCH('Full Data'!D569,Table4[SpcRecID],0))</f>
        <v>Common White Tern</v>
      </c>
      <c r="H569" s="83" t="str">
        <f>INDEX(Data!E$2:E$6500,MATCH(A569,Data!$A$2:$A$6500,0))</f>
        <v>Data Deficient</v>
      </c>
      <c r="I569" s="90">
        <f>INDEX(Data!P$2:P$6500,MATCH(A569,Data!$A$2:$A$6500,0))</f>
        <v>1964</v>
      </c>
      <c r="J569" s="90">
        <f>INDEX(Data!Q$2:Q$6500,MATCH($A569,Data!$A$2:$A$6500,0))</f>
        <v>1964</v>
      </c>
      <c r="K569" s="90">
        <f>INDEX(Data!F$2:F$6500,MATCH($A569,Data!$A$2:$A$6500,0))</f>
        <v>200</v>
      </c>
      <c r="L569" s="90">
        <f>INDEX(Data!G$2:G$6500,MATCH($A569,Data!$A$2:$A$6500,0))</f>
        <v>200</v>
      </c>
      <c r="M569" s="90">
        <f>INDEX(Data!H$2:H$6500,MATCH($A569,Data!$A$2:$A$6500,0))</f>
        <v>0</v>
      </c>
      <c r="N569" s="90">
        <f>INDEX(Data!I$2:I$6500,MATCH($A569,Data!$A$2:$A$6500,0))</f>
        <v>0</v>
      </c>
      <c r="O569" s="83" t="str">
        <f>INDEX(Data!J$2:J$6500,MATCH($A569,Data!$A$2:$A$6500,0))</f>
        <v>individuals</v>
      </c>
      <c r="P569" t="str">
        <f>_xlfn.XLOOKUP(B569,Table3[RefID],Table3[Citation])</f>
        <v>Amerson (1969)</v>
      </c>
    </row>
    <row r="570" spans="1:16" x14ac:dyDescent="0.35">
      <c r="A570" s="68">
        <v>568</v>
      </c>
      <c r="B570" s="71">
        <v>47</v>
      </c>
      <c r="C570" s="71">
        <v>11033</v>
      </c>
      <c r="D570" s="69">
        <v>3298</v>
      </c>
      <c r="E570" t="str">
        <f>INDEX(Table5[EEZ],MATCH(C570,Table5[Colony_ID],0))</f>
        <v>Marshall Islands Exclusive Economic Zone</v>
      </c>
      <c r="F570" t="str">
        <f>INDEX(Table5[Corrected Island/Colony Name],MATCH('Full Data'!C570,Table5[Colony_ID],0))</f>
        <v>Eluk Island</v>
      </c>
      <c r="G570" t="str">
        <f>INDEX(Table4[Common_Name],MATCH('Full Data'!D570,Table4[SpcRecID],0))</f>
        <v>Common White Tern</v>
      </c>
      <c r="H570" s="83" t="str">
        <f>INDEX(Data!E$2:E$6500,MATCH(A570,Data!$A$2:$A$6500,0))</f>
        <v>Data Deficient</v>
      </c>
      <c r="I570" s="90">
        <f>INDEX(Data!P$2:P$6500,MATCH(A570,Data!$A$2:$A$6500,0))</f>
        <v>1967</v>
      </c>
      <c r="J570" s="90">
        <f>INDEX(Data!Q$2:Q$6500,MATCH($A570,Data!$A$2:$A$6500,0))</f>
        <v>1967</v>
      </c>
      <c r="K570" s="90">
        <f>INDEX(Data!F$2:F$6500,MATCH($A570,Data!$A$2:$A$6500,0))</f>
        <v>500</v>
      </c>
      <c r="L570" s="90">
        <f>INDEX(Data!G$2:G$6500,MATCH($A570,Data!$A$2:$A$6500,0))</f>
        <v>500</v>
      </c>
      <c r="M570" s="90">
        <f>INDEX(Data!H$2:H$6500,MATCH($A570,Data!$A$2:$A$6500,0))</f>
        <v>0</v>
      </c>
      <c r="N570" s="90">
        <f>INDEX(Data!I$2:I$6500,MATCH($A570,Data!$A$2:$A$6500,0))</f>
        <v>0</v>
      </c>
      <c r="O570" s="83" t="str">
        <f>INDEX(Data!J$2:J$6500,MATCH($A570,Data!$A$2:$A$6500,0))</f>
        <v>individuals</v>
      </c>
      <c r="P570" t="str">
        <f>_xlfn.XLOOKUP(B570,Table3[RefID],Table3[Citation])</f>
        <v>Amerson (1969)</v>
      </c>
    </row>
    <row r="571" spans="1:16" x14ac:dyDescent="0.35">
      <c r="A571" s="68">
        <v>569</v>
      </c>
      <c r="B571" s="71">
        <v>47</v>
      </c>
      <c r="C571" s="71">
        <v>11075</v>
      </c>
      <c r="D571" s="69">
        <v>3298</v>
      </c>
      <c r="E571" t="str">
        <f>INDEX(Table5[EEZ],MATCH(C571,Table5[Colony_ID],0))</f>
        <v>Marshall Islands Exclusive Economic Zone</v>
      </c>
      <c r="F571" t="str">
        <f>INDEX(Table5[Corrected Island/Colony Name],MATCH('Full Data'!C571,Table5[Colony_ID],0))</f>
        <v>Lojrong</v>
      </c>
      <c r="G571" t="str">
        <f>INDEX(Table4[Common_Name],MATCH('Full Data'!D571,Table4[SpcRecID],0))</f>
        <v>Common White Tern</v>
      </c>
      <c r="H571" s="83" t="str">
        <f>INDEX(Data!E$2:E$6500,MATCH(A571,Data!$A$2:$A$6500,0))</f>
        <v>Confirmed</v>
      </c>
      <c r="I571" s="90">
        <f>INDEX(Data!P$2:P$6500,MATCH(A571,Data!$A$2:$A$6500,0))</f>
        <v>1964</v>
      </c>
      <c r="J571" s="90">
        <f>INDEX(Data!Q$2:Q$6500,MATCH($A571,Data!$A$2:$A$6500,0))</f>
        <v>1964</v>
      </c>
      <c r="K571" s="90">
        <f>INDEX(Data!F$2:F$6500,MATCH($A571,Data!$A$2:$A$6500,0))</f>
        <v>200</v>
      </c>
      <c r="L571" s="90">
        <f>INDEX(Data!G$2:G$6500,MATCH($A571,Data!$A$2:$A$6500,0))</f>
        <v>200</v>
      </c>
      <c r="M571" s="90">
        <f>INDEX(Data!H$2:H$6500,MATCH($A571,Data!$A$2:$A$6500,0))</f>
        <v>0</v>
      </c>
      <c r="N571" s="90">
        <f>INDEX(Data!I$2:I$6500,MATCH($A571,Data!$A$2:$A$6500,0))</f>
        <v>0</v>
      </c>
      <c r="O571" s="83" t="str">
        <f>INDEX(Data!J$2:J$6500,MATCH($A571,Data!$A$2:$A$6500,0))</f>
        <v>individuals</v>
      </c>
      <c r="P571" t="str">
        <f>_xlfn.XLOOKUP(B571,Table3[RefID],Table3[Citation])</f>
        <v>Amerson (1969)</v>
      </c>
    </row>
    <row r="572" spans="1:16" x14ac:dyDescent="0.35">
      <c r="A572" s="68">
        <v>570</v>
      </c>
      <c r="B572" s="71">
        <v>47</v>
      </c>
      <c r="C572" s="71">
        <v>11075</v>
      </c>
      <c r="D572" s="69">
        <v>3298</v>
      </c>
      <c r="E572" t="str">
        <f>INDEX(Table5[EEZ],MATCH(C572,Table5[Colony_ID],0))</f>
        <v>Marshall Islands Exclusive Economic Zone</v>
      </c>
      <c r="F572" t="str">
        <f>INDEX(Table5[Corrected Island/Colony Name],MATCH('Full Data'!C572,Table5[Colony_ID],0))</f>
        <v>Lojrong</v>
      </c>
      <c r="G572" t="str">
        <f>INDEX(Table4[Common_Name],MATCH('Full Data'!D572,Table4[SpcRecID],0))</f>
        <v>Common White Tern</v>
      </c>
      <c r="H572" s="83" t="str">
        <f>INDEX(Data!E$2:E$6500,MATCH(A572,Data!$A$2:$A$6500,0))</f>
        <v>Data Deficient</v>
      </c>
      <c r="I572" s="90">
        <f>INDEX(Data!P$2:P$6500,MATCH(A572,Data!$A$2:$A$6500,0))</f>
        <v>1967</v>
      </c>
      <c r="J572" s="90">
        <f>INDEX(Data!Q$2:Q$6500,MATCH($A572,Data!$A$2:$A$6500,0))</f>
        <v>1967</v>
      </c>
      <c r="K572" s="90">
        <f>INDEX(Data!F$2:F$6500,MATCH($A572,Data!$A$2:$A$6500,0))</f>
        <v>200</v>
      </c>
      <c r="L572" s="90">
        <f>INDEX(Data!G$2:G$6500,MATCH($A572,Data!$A$2:$A$6500,0))</f>
        <v>200</v>
      </c>
      <c r="M572" s="90">
        <f>INDEX(Data!H$2:H$6500,MATCH($A572,Data!$A$2:$A$6500,0))</f>
        <v>0</v>
      </c>
      <c r="N572" s="90">
        <f>INDEX(Data!I$2:I$6500,MATCH($A572,Data!$A$2:$A$6500,0))</f>
        <v>0</v>
      </c>
      <c r="O572" s="83" t="str">
        <f>INDEX(Data!J$2:J$6500,MATCH($A572,Data!$A$2:$A$6500,0))</f>
        <v>individuals</v>
      </c>
      <c r="P572" t="str">
        <f>_xlfn.XLOOKUP(B572,Table3[RefID],Table3[Citation])</f>
        <v>Amerson (1969)</v>
      </c>
    </row>
    <row r="573" spans="1:16" x14ac:dyDescent="0.35">
      <c r="A573" s="68">
        <v>571</v>
      </c>
      <c r="B573" s="71">
        <v>47</v>
      </c>
      <c r="C573" s="71">
        <v>11102</v>
      </c>
      <c r="D573" s="69">
        <v>3298</v>
      </c>
      <c r="E573" t="str">
        <f>INDEX(Table5[EEZ],MATCH(C573,Table5[Colony_ID],0))</f>
        <v>Marshall Islands Exclusive Economic Zone</v>
      </c>
      <c r="F573" t="str">
        <f>INDEX(Table5[Corrected Island/Colony Name],MATCH('Full Data'!C573,Table5[Colony_ID],0))</f>
        <v>Taka Island</v>
      </c>
      <c r="G573" t="str">
        <f>INDEX(Table4[Common_Name],MATCH('Full Data'!D573,Table4[SpcRecID],0))</f>
        <v>Common White Tern</v>
      </c>
      <c r="H573" s="83" t="str">
        <f>INDEX(Data!E$2:E$6500,MATCH(A573,Data!$A$2:$A$6500,0))</f>
        <v>Data Deficient</v>
      </c>
      <c r="I573" s="90">
        <f>INDEX(Data!P$2:P$6500,MATCH(A573,Data!$A$2:$A$6500,0))</f>
        <v>1964</v>
      </c>
      <c r="J573" s="90">
        <f>INDEX(Data!Q$2:Q$6500,MATCH($A573,Data!$A$2:$A$6500,0))</f>
        <v>1964</v>
      </c>
      <c r="K573" s="90">
        <f>INDEX(Data!F$2:F$6500,MATCH($A573,Data!$A$2:$A$6500,0))</f>
        <v>500</v>
      </c>
      <c r="L573" s="90">
        <f>INDEX(Data!G$2:G$6500,MATCH($A573,Data!$A$2:$A$6500,0))</f>
        <v>500</v>
      </c>
      <c r="M573" s="90">
        <f>INDEX(Data!H$2:H$6500,MATCH($A573,Data!$A$2:$A$6500,0))</f>
        <v>0</v>
      </c>
      <c r="N573" s="90">
        <f>INDEX(Data!I$2:I$6500,MATCH($A573,Data!$A$2:$A$6500,0))</f>
        <v>0</v>
      </c>
      <c r="O573" s="83" t="str">
        <f>INDEX(Data!J$2:J$6500,MATCH($A573,Data!$A$2:$A$6500,0))</f>
        <v>individuals</v>
      </c>
      <c r="P573" t="str">
        <f>_xlfn.XLOOKUP(B573,Table3[RefID],Table3[Citation])</f>
        <v>Amerson (1969)</v>
      </c>
    </row>
    <row r="574" spans="1:16" x14ac:dyDescent="0.35">
      <c r="A574" s="68">
        <v>572</v>
      </c>
      <c r="B574" s="71">
        <v>47</v>
      </c>
      <c r="C574" s="71">
        <v>11102</v>
      </c>
      <c r="D574" s="69">
        <v>3298</v>
      </c>
      <c r="E574" t="str">
        <f>INDEX(Table5[EEZ],MATCH(C574,Table5[Colony_ID],0))</f>
        <v>Marshall Islands Exclusive Economic Zone</v>
      </c>
      <c r="F574" t="str">
        <f>INDEX(Table5[Corrected Island/Colony Name],MATCH('Full Data'!C574,Table5[Colony_ID],0))</f>
        <v>Taka Island</v>
      </c>
      <c r="G574" t="str">
        <f>INDEX(Table4[Common_Name],MATCH('Full Data'!D574,Table4[SpcRecID],0))</f>
        <v>Common White Tern</v>
      </c>
      <c r="H574" s="83" t="str">
        <f>INDEX(Data!E$2:E$6500,MATCH(A574,Data!$A$2:$A$6500,0))</f>
        <v>Data Deficient</v>
      </c>
      <c r="I574" s="90">
        <f>INDEX(Data!P$2:P$6500,MATCH(A574,Data!$A$2:$A$6500,0))</f>
        <v>1967</v>
      </c>
      <c r="J574" s="90">
        <f>INDEX(Data!Q$2:Q$6500,MATCH($A574,Data!$A$2:$A$6500,0))</f>
        <v>1967</v>
      </c>
      <c r="K574" s="90">
        <f>INDEX(Data!F$2:F$6500,MATCH($A574,Data!$A$2:$A$6500,0))</f>
        <v>50</v>
      </c>
      <c r="L574" s="90">
        <f>INDEX(Data!G$2:G$6500,MATCH($A574,Data!$A$2:$A$6500,0))</f>
        <v>50</v>
      </c>
      <c r="M574" s="90">
        <f>INDEX(Data!H$2:H$6500,MATCH($A574,Data!$A$2:$A$6500,0))</f>
        <v>0</v>
      </c>
      <c r="N574" s="90">
        <f>INDEX(Data!I$2:I$6500,MATCH($A574,Data!$A$2:$A$6500,0))</f>
        <v>0</v>
      </c>
      <c r="O574" s="83" t="str">
        <f>INDEX(Data!J$2:J$6500,MATCH($A574,Data!$A$2:$A$6500,0))</f>
        <v>individuals</v>
      </c>
      <c r="P574" t="str">
        <f>_xlfn.XLOOKUP(B574,Table3[RefID],Table3[Citation])</f>
        <v>Amerson (1969)</v>
      </c>
    </row>
    <row r="575" spans="1:16" x14ac:dyDescent="0.35">
      <c r="A575" s="68">
        <v>573</v>
      </c>
      <c r="B575" s="71">
        <v>47</v>
      </c>
      <c r="C575" s="71">
        <v>11107</v>
      </c>
      <c r="D575" s="69">
        <v>3298</v>
      </c>
      <c r="E575" t="str">
        <f>INDEX(Table5[EEZ],MATCH(C575,Table5[Colony_ID],0))</f>
        <v>Marshall Islands Exclusive Economic Zone</v>
      </c>
      <c r="F575" t="str">
        <f>INDEX(Table5[Corrected Island/Colony Name],MATCH('Full Data'!C575,Table5[Colony_ID],0))</f>
        <v>Waatwerik</v>
      </c>
      <c r="G575" t="str">
        <f>INDEX(Table4[Common_Name],MATCH('Full Data'!D575,Table4[SpcRecID],0))</f>
        <v>Common White Tern</v>
      </c>
      <c r="H575" s="83" t="str">
        <f>INDEX(Data!E$2:E$6500,MATCH(A575,Data!$A$2:$A$6500,0))</f>
        <v>Confirmed</v>
      </c>
      <c r="I575" s="90">
        <f>INDEX(Data!P$2:P$6500,MATCH(A575,Data!$A$2:$A$6500,0))</f>
        <v>1964</v>
      </c>
      <c r="J575" s="90">
        <f>INDEX(Data!Q$2:Q$6500,MATCH($A575,Data!$A$2:$A$6500,0))</f>
        <v>1964</v>
      </c>
      <c r="K575" s="90">
        <f>INDEX(Data!F$2:F$6500,MATCH($A575,Data!$A$2:$A$6500,0))</f>
        <v>200</v>
      </c>
      <c r="L575" s="90">
        <f>INDEX(Data!G$2:G$6500,MATCH($A575,Data!$A$2:$A$6500,0))</f>
        <v>200</v>
      </c>
      <c r="M575" s="90">
        <f>INDEX(Data!H$2:H$6500,MATCH($A575,Data!$A$2:$A$6500,0))</f>
        <v>0</v>
      </c>
      <c r="N575" s="90">
        <f>INDEX(Data!I$2:I$6500,MATCH($A575,Data!$A$2:$A$6500,0))</f>
        <v>0</v>
      </c>
      <c r="O575" s="83" t="str">
        <f>INDEX(Data!J$2:J$6500,MATCH($A575,Data!$A$2:$A$6500,0))</f>
        <v>individuals</v>
      </c>
      <c r="P575" t="str">
        <f>_xlfn.XLOOKUP(B575,Table3[RefID],Table3[Citation])</f>
        <v>Amerson (1969)</v>
      </c>
    </row>
    <row r="576" spans="1:16" x14ac:dyDescent="0.35">
      <c r="A576" s="68">
        <v>574</v>
      </c>
      <c r="B576" s="71">
        <v>47</v>
      </c>
      <c r="C576" s="71">
        <v>11025</v>
      </c>
      <c r="D576" s="69">
        <v>3298</v>
      </c>
      <c r="E576" t="str">
        <f>INDEX(Table5[EEZ],MATCH(C576,Table5[Colony_ID],0))</f>
        <v>Marshall Islands Exclusive Economic Zone</v>
      </c>
      <c r="F576" t="str">
        <f>INDEX(Table5[Corrected Island/Colony Name],MATCH('Full Data'!C576,Table5[Colony_ID],0))</f>
        <v>Bwedije</v>
      </c>
      <c r="G576" t="str">
        <f>INDEX(Table4[Common_Name],MATCH('Full Data'!D576,Table4[SpcRecID],0))</f>
        <v>Common White Tern</v>
      </c>
      <c r="H576" s="83" t="str">
        <f>INDEX(Data!E$2:E$6500,MATCH(A576,Data!$A$2:$A$6500,0))</f>
        <v>Probable</v>
      </c>
      <c r="I576" s="90">
        <f>INDEX(Data!P$2:P$6500,MATCH(A576,Data!$A$2:$A$6500,0))</f>
        <v>1952</v>
      </c>
      <c r="J576" s="90">
        <f>INDEX(Data!Q$2:Q$6500,MATCH($A576,Data!$A$2:$A$6500,0))</f>
        <v>1952</v>
      </c>
      <c r="K576" s="90">
        <f>INDEX(Data!F$2:F$6500,MATCH($A576,Data!$A$2:$A$6500,0))</f>
        <v>0</v>
      </c>
      <c r="L576" s="90">
        <f>INDEX(Data!G$2:G$6500,MATCH($A576,Data!$A$2:$A$6500,0))</f>
        <v>0</v>
      </c>
      <c r="M576" s="90">
        <f>INDEX(Data!H$2:H$6500,MATCH($A576,Data!$A$2:$A$6500,0))</f>
        <v>0</v>
      </c>
      <c r="N576" s="90">
        <f>INDEX(Data!I$2:I$6500,MATCH($A576,Data!$A$2:$A$6500,0))</f>
        <v>0</v>
      </c>
      <c r="O576" s="83">
        <f>INDEX(Data!J$2:J$6500,MATCH($A576,Data!$A$2:$A$6500,0))</f>
        <v>0</v>
      </c>
      <c r="P576" t="str">
        <f>_xlfn.XLOOKUP(B576,Table3[RefID],Table3[Citation])</f>
        <v>Amerson (1969)</v>
      </c>
    </row>
    <row r="577" spans="1:16" x14ac:dyDescent="0.35">
      <c r="A577" s="68">
        <v>575</v>
      </c>
      <c r="B577" s="71">
        <v>47</v>
      </c>
      <c r="C577" s="71">
        <v>11025</v>
      </c>
      <c r="D577" s="69">
        <v>3298</v>
      </c>
      <c r="E577" t="str">
        <f>INDEX(Table5[EEZ],MATCH(C577,Table5[Colony_ID],0))</f>
        <v>Marshall Islands Exclusive Economic Zone</v>
      </c>
      <c r="F577" t="str">
        <f>INDEX(Table5[Corrected Island/Colony Name],MATCH('Full Data'!C577,Table5[Colony_ID],0))</f>
        <v>Bwedije</v>
      </c>
      <c r="G577" t="str">
        <f>INDEX(Table4[Common_Name],MATCH('Full Data'!D577,Table4[SpcRecID],0))</f>
        <v>Common White Tern</v>
      </c>
      <c r="H577" s="83" t="str">
        <f>INDEX(Data!E$2:E$6500,MATCH(A577,Data!$A$2:$A$6500,0))</f>
        <v>Probable</v>
      </c>
      <c r="I577" s="90">
        <f>INDEX(Data!P$2:P$6500,MATCH(A577,Data!$A$2:$A$6500,0))</f>
        <v>1964</v>
      </c>
      <c r="J577" s="90">
        <f>INDEX(Data!Q$2:Q$6500,MATCH($A577,Data!$A$2:$A$6500,0))</f>
        <v>1964</v>
      </c>
      <c r="K577" s="90">
        <f>INDEX(Data!F$2:F$6500,MATCH($A577,Data!$A$2:$A$6500,0))</f>
        <v>0</v>
      </c>
      <c r="L577" s="90">
        <f>INDEX(Data!G$2:G$6500,MATCH($A577,Data!$A$2:$A$6500,0))</f>
        <v>0</v>
      </c>
      <c r="M577" s="90">
        <f>INDEX(Data!H$2:H$6500,MATCH($A577,Data!$A$2:$A$6500,0))</f>
        <v>0</v>
      </c>
      <c r="N577" s="90">
        <f>INDEX(Data!I$2:I$6500,MATCH($A577,Data!$A$2:$A$6500,0))</f>
        <v>0</v>
      </c>
      <c r="O577" s="83">
        <f>INDEX(Data!J$2:J$6500,MATCH($A577,Data!$A$2:$A$6500,0))</f>
        <v>0</v>
      </c>
      <c r="P577" t="str">
        <f>_xlfn.XLOOKUP(B577,Table3[RefID],Table3[Citation])</f>
        <v>Amerson (1969)</v>
      </c>
    </row>
    <row r="578" spans="1:16" x14ac:dyDescent="0.35">
      <c r="A578" s="68">
        <v>576</v>
      </c>
      <c r="B578" s="71">
        <v>47</v>
      </c>
      <c r="C578" s="71">
        <v>11066</v>
      </c>
      <c r="D578" s="69">
        <v>3298</v>
      </c>
      <c r="E578" t="str">
        <f>INDEX(Table5[EEZ],MATCH(C578,Table5[Colony_ID],0))</f>
        <v>Marshall Islands Exclusive Economic Zone</v>
      </c>
      <c r="F578" t="str">
        <f>INDEX(Table5[Corrected Island/Colony Name],MATCH('Full Data'!C578,Table5[Colony_ID],0))</f>
        <v>Kamwome</v>
      </c>
      <c r="G578" t="str">
        <f>INDEX(Table4[Common_Name],MATCH('Full Data'!D578,Table4[SpcRecID],0))</f>
        <v>Common White Tern</v>
      </c>
      <c r="H578" s="83" t="str">
        <f>INDEX(Data!E$2:E$6500,MATCH(A578,Data!$A$2:$A$6500,0))</f>
        <v>Confirmed</v>
      </c>
      <c r="I578" s="90">
        <f>INDEX(Data!P$2:P$6500,MATCH(A578,Data!$A$2:$A$6500,0))</f>
        <v>1964</v>
      </c>
      <c r="J578" s="90">
        <f>INDEX(Data!Q$2:Q$6500,MATCH($A578,Data!$A$2:$A$6500,0))</f>
        <v>1964</v>
      </c>
      <c r="K578" s="90">
        <f>INDEX(Data!F$2:F$6500,MATCH($A578,Data!$A$2:$A$6500,0))</f>
        <v>200</v>
      </c>
      <c r="L578" s="90">
        <f>INDEX(Data!G$2:G$6500,MATCH($A578,Data!$A$2:$A$6500,0))</f>
        <v>200</v>
      </c>
      <c r="M578" s="90">
        <f>INDEX(Data!H$2:H$6500,MATCH($A578,Data!$A$2:$A$6500,0))</f>
        <v>0</v>
      </c>
      <c r="N578" s="90">
        <f>INDEX(Data!I$2:I$6500,MATCH($A578,Data!$A$2:$A$6500,0))</f>
        <v>0</v>
      </c>
      <c r="O578" s="83" t="str">
        <f>INDEX(Data!J$2:J$6500,MATCH($A578,Data!$A$2:$A$6500,0))</f>
        <v>individuals</v>
      </c>
      <c r="P578" t="str">
        <f>_xlfn.XLOOKUP(B578,Table3[RefID],Table3[Citation])</f>
        <v>Amerson (1969)</v>
      </c>
    </row>
    <row r="579" spans="1:16" x14ac:dyDescent="0.35">
      <c r="A579" s="68">
        <v>577</v>
      </c>
      <c r="B579" s="71">
        <v>47</v>
      </c>
      <c r="C579" s="71">
        <v>11066</v>
      </c>
      <c r="D579" s="69">
        <v>3298</v>
      </c>
      <c r="E579" t="str">
        <f>INDEX(Table5[EEZ],MATCH(C579,Table5[Colony_ID],0))</f>
        <v>Marshall Islands Exclusive Economic Zone</v>
      </c>
      <c r="F579" t="str">
        <f>INDEX(Table5[Corrected Island/Colony Name],MATCH('Full Data'!C579,Table5[Colony_ID],0))</f>
        <v>Kamwome</v>
      </c>
      <c r="G579" t="str">
        <f>INDEX(Table4[Common_Name],MATCH('Full Data'!D579,Table4[SpcRecID],0))</f>
        <v>Common White Tern</v>
      </c>
      <c r="H579" s="83" t="str">
        <f>INDEX(Data!E$2:E$6500,MATCH(A579,Data!$A$2:$A$6500,0))</f>
        <v>Probable</v>
      </c>
      <c r="I579" s="90">
        <f>INDEX(Data!P$2:P$6500,MATCH(A579,Data!$A$2:$A$6500,0))</f>
        <v>1952</v>
      </c>
      <c r="J579" s="90">
        <f>INDEX(Data!Q$2:Q$6500,MATCH($A579,Data!$A$2:$A$6500,0))</f>
        <v>1952</v>
      </c>
      <c r="K579" s="90">
        <f>INDEX(Data!F$2:F$6500,MATCH($A579,Data!$A$2:$A$6500,0))</f>
        <v>0</v>
      </c>
      <c r="L579" s="90">
        <f>INDEX(Data!G$2:G$6500,MATCH($A579,Data!$A$2:$A$6500,0))</f>
        <v>0</v>
      </c>
      <c r="M579" s="90">
        <f>INDEX(Data!H$2:H$6500,MATCH($A579,Data!$A$2:$A$6500,0))</f>
        <v>0</v>
      </c>
      <c r="N579" s="90">
        <f>INDEX(Data!I$2:I$6500,MATCH($A579,Data!$A$2:$A$6500,0))</f>
        <v>0</v>
      </c>
      <c r="O579" s="83">
        <f>INDEX(Data!J$2:J$6500,MATCH($A579,Data!$A$2:$A$6500,0))</f>
        <v>0</v>
      </c>
      <c r="P579" t="str">
        <f>_xlfn.XLOOKUP(B579,Table3[RefID],Table3[Citation])</f>
        <v>Amerson (1969)</v>
      </c>
    </row>
    <row r="580" spans="1:16" x14ac:dyDescent="0.35">
      <c r="A580" s="68">
        <v>578</v>
      </c>
      <c r="B580" s="71">
        <v>47</v>
      </c>
      <c r="C580" s="71">
        <v>11089</v>
      </c>
      <c r="D580" s="69">
        <v>3298</v>
      </c>
      <c r="E580" t="str">
        <f>INDEX(Table5[EEZ],MATCH(C580,Table5[Colony_ID],0))</f>
        <v>Marshall Islands Exclusive Economic Zone</v>
      </c>
      <c r="F580" t="str">
        <f>INDEX(Table5[Corrected Island/Colony Name],MATCH('Full Data'!C580,Table5[Colony_ID],0))</f>
        <v>North</v>
      </c>
      <c r="G580" t="str">
        <f>INDEX(Table4[Common_Name],MATCH('Full Data'!D580,Table4[SpcRecID],0))</f>
        <v>Common White Tern</v>
      </c>
      <c r="H580" s="83" t="str">
        <f>INDEX(Data!E$2:E$6500,MATCH(A580,Data!$A$2:$A$6500,0))</f>
        <v>Confirmed</v>
      </c>
      <c r="I580" s="90">
        <f>INDEX(Data!P$2:P$6500,MATCH(A580,Data!$A$2:$A$6500,0))</f>
        <v>1964</v>
      </c>
      <c r="J580" s="90">
        <f>INDEX(Data!Q$2:Q$6500,MATCH($A580,Data!$A$2:$A$6500,0))</f>
        <v>1964</v>
      </c>
      <c r="K580" s="90">
        <f>INDEX(Data!F$2:F$6500,MATCH($A580,Data!$A$2:$A$6500,0))</f>
        <v>200</v>
      </c>
      <c r="L580" s="90">
        <f>INDEX(Data!G$2:G$6500,MATCH($A580,Data!$A$2:$A$6500,0))</f>
        <v>200</v>
      </c>
      <c r="M580" s="90">
        <f>INDEX(Data!H$2:H$6500,MATCH($A580,Data!$A$2:$A$6500,0))</f>
        <v>0</v>
      </c>
      <c r="N580" s="90">
        <f>INDEX(Data!I$2:I$6500,MATCH($A580,Data!$A$2:$A$6500,0))</f>
        <v>0</v>
      </c>
      <c r="O580" s="83" t="str">
        <f>INDEX(Data!J$2:J$6500,MATCH($A580,Data!$A$2:$A$6500,0))</f>
        <v>individuals</v>
      </c>
      <c r="P580" t="str">
        <f>_xlfn.XLOOKUP(B580,Table3[RefID],Table3[Citation])</f>
        <v>Amerson (1969)</v>
      </c>
    </row>
    <row r="581" spans="1:16" x14ac:dyDescent="0.35">
      <c r="A581" s="68">
        <v>579</v>
      </c>
      <c r="B581" s="71">
        <v>47</v>
      </c>
      <c r="C581" s="71">
        <v>11089</v>
      </c>
      <c r="D581" s="69">
        <v>3298</v>
      </c>
      <c r="E581" t="str">
        <f>INDEX(Table5[EEZ],MATCH(C581,Table5[Colony_ID],0))</f>
        <v>Marshall Islands Exclusive Economic Zone</v>
      </c>
      <c r="F581" t="str">
        <f>INDEX(Table5[Corrected Island/Colony Name],MATCH('Full Data'!C581,Table5[Colony_ID],0))</f>
        <v>North</v>
      </c>
      <c r="G581" t="str">
        <f>INDEX(Table4[Common_Name],MATCH('Full Data'!D581,Table4[SpcRecID],0))</f>
        <v>Common White Tern</v>
      </c>
      <c r="H581" s="83" t="str">
        <f>INDEX(Data!E$2:E$6500,MATCH(A581,Data!$A$2:$A$6500,0))</f>
        <v>Probable</v>
      </c>
      <c r="I581" s="90">
        <f>INDEX(Data!P$2:P$6500,MATCH(A581,Data!$A$2:$A$6500,0))</f>
        <v>1952</v>
      </c>
      <c r="J581" s="90">
        <f>INDEX(Data!Q$2:Q$6500,MATCH($A581,Data!$A$2:$A$6500,0))</f>
        <v>1952</v>
      </c>
      <c r="K581" s="90">
        <f>INDEX(Data!F$2:F$6500,MATCH($A581,Data!$A$2:$A$6500,0))</f>
        <v>0</v>
      </c>
      <c r="L581" s="90">
        <f>INDEX(Data!G$2:G$6500,MATCH($A581,Data!$A$2:$A$6500,0))</f>
        <v>0</v>
      </c>
      <c r="M581" s="90">
        <f>INDEX(Data!H$2:H$6500,MATCH($A581,Data!$A$2:$A$6500,0))</f>
        <v>0</v>
      </c>
      <c r="N581" s="90">
        <f>INDEX(Data!I$2:I$6500,MATCH($A581,Data!$A$2:$A$6500,0))</f>
        <v>0</v>
      </c>
      <c r="O581" s="83">
        <f>INDEX(Data!J$2:J$6500,MATCH($A581,Data!$A$2:$A$6500,0))</f>
        <v>0</v>
      </c>
      <c r="P581" t="str">
        <f>_xlfn.XLOOKUP(B581,Table3[RefID],Table3[Citation])</f>
        <v>Amerson (1969)</v>
      </c>
    </row>
    <row r="582" spans="1:16" x14ac:dyDescent="0.35">
      <c r="A582" s="68">
        <v>580</v>
      </c>
      <c r="B582" s="71">
        <v>47</v>
      </c>
      <c r="C582" s="71">
        <v>11089</v>
      </c>
      <c r="D582" s="69">
        <v>3298</v>
      </c>
      <c r="E582" t="str">
        <f>INDEX(Table5[EEZ],MATCH(C582,Table5[Colony_ID],0))</f>
        <v>Marshall Islands Exclusive Economic Zone</v>
      </c>
      <c r="F582" t="str">
        <f>INDEX(Table5[Corrected Island/Colony Name],MATCH('Full Data'!C582,Table5[Colony_ID],0))</f>
        <v>North</v>
      </c>
      <c r="G582" t="str">
        <f>INDEX(Table4[Common_Name],MATCH('Full Data'!D582,Table4[SpcRecID],0))</f>
        <v>Common White Tern</v>
      </c>
      <c r="H582" s="83" t="str">
        <f>INDEX(Data!E$2:E$6500,MATCH(A582,Data!$A$2:$A$6500,0))</f>
        <v>Probable</v>
      </c>
      <c r="I582" s="90">
        <f>INDEX(Data!P$2:P$6500,MATCH(A582,Data!$A$2:$A$6500,0))</f>
        <v>1952</v>
      </c>
      <c r="J582" s="90">
        <f>INDEX(Data!Q$2:Q$6500,MATCH($A582,Data!$A$2:$A$6500,0))</f>
        <v>1952</v>
      </c>
      <c r="K582" s="90">
        <f>INDEX(Data!F$2:F$6500,MATCH($A582,Data!$A$2:$A$6500,0))</f>
        <v>0</v>
      </c>
      <c r="L582" s="90">
        <f>INDEX(Data!G$2:G$6500,MATCH($A582,Data!$A$2:$A$6500,0))</f>
        <v>0</v>
      </c>
      <c r="M582" s="90">
        <f>INDEX(Data!H$2:H$6500,MATCH($A582,Data!$A$2:$A$6500,0))</f>
        <v>0</v>
      </c>
      <c r="N582" s="90">
        <f>INDEX(Data!I$2:I$6500,MATCH($A582,Data!$A$2:$A$6500,0))</f>
        <v>0</v>
      </c>
      <c r="O582" s="83">
        <f>INDEX(Data!J$2:J$6500,MATCH($A582,Data!$A$2:$A$6500,0))</f>
        <v>0</v>
      </c>
      <c r="P582" t="str">
        <f>_xlfn.XLOOKUP(B582,Table3[RefID],Table3[Citation])</f>
        <v>Amerson (1969)</v>
      </c>
    </row>
    <row r="583" spans="1:16" x14ac:dyDescent="0.35">
      <c r="A583" s="68">
        <v>581</v>
      </c>
      <c r="B583" s="71">
        <v>47</v>
      </c>
      <c r="C583" s="71">
        <v>11099</v>
      </c>
      <c r="D583" s="69">
        <v>3298</v>
      </c>
      <c r="E583" t="str">
        <f>INDEX(Table5[EEZ],MATCH(C583,Table5[Colony_ID],0))</f>
        <v>Marshall Islands Exclusive Economic Zone</v>
      </c>
      <c r="F583" t="str">
        <f>INDEX(Table5[Corrected Island/Colony Name],MATCH('Full Data'!C583,Table5[Colony_ID],0))</f>
        <v>Sibylla</v>
      </c>
      <c r="G583" t="str">
        <f>INDEX(Table4[Common_Name],MATCH('Full Data'!D583,Table4[SpcRecID],0))</f>
        <v>Common White Tern</v>
      </c>
      <c r="H583" s="83" t="str">
        <f>INDEX(Data!E$2:E$6500,MATCH(A583,Data!$A$2:$A$6500,0))</f>
        <v>Confirmed</v>
      </c>
      <c r="I583" s="90">
        <f>INDEX(Data!P$2:P$6500,MATCH(A583,Data!$A$2:$A$6500,0))</f>
        <v>1964</v>
      </c>
      <c r="J583" s="90">
        <f>INDEX(Data!Q$2:Q$6500,MATCH($A583,Data!$A$2:$A$6500,0))</f>
        <v>1964</v>
      </c>
      <c r="K583" s="90">
        <f>INDEX(Data!F$2:F$6500,MATCH($A583,Data!$A$2:$A$6500,0))</f>
        <v>200</v>
      </c>
      <c r="L583" s="90">
        <f>INDEX(Data!G$2:G$6500,MATCH($A583,Data!$A$2:$A$6500,0))</f>
        <v>200</v>
      </c>
      <c r="M583" s="90">
        <f>INDEX(Data!H$2:H$6500,MATCH($A583,Data!$A$2:$A$6500,0))</f>
        <v>0</v>
      </c>
      <c r="N583" s="90">
        <f>INDEX(Data!I$2:I$6500,MATCH($A583,Data!$A$2:$A$6500,0))</f>
        <v>0</v>
      </c>
      <c r="O583" s="83" t="str">
        <f>INDEX(Data!J$2:J$6500,MATCH($A583,Data!$A$2:$A$6500,0))</f>
        <v>individuals</v>
      </c>
      <c r="P583" t="str">
        <f>_xlfn.XLOOKUP(B583,Table3[RefID],Table3[Citation])</f>
        <v>Amerson (1969)</v>
      </c>
    </row>
    <row r="584" spans="1:16" x14ac:dyDescent="0.35">
      <c r="A584" s="68">
        <v>582</v>
      </c>
      <c r="B584" s="71">
        <v>47</v>
      </c>
      <c r="C584" s="71">
        <v>11099</v>
      </c>
      <c r="D584" s="69">
        <v>3298</v>
      </c>
      <c r="E584" t="str">
        <f>INDEX(Table5[EEZ],MATCH(C584,Table5[Colony_ID],0))</f>
        <v>Marshall Islands Exclusive Economic Zone</v>
      </c>
      <c r="F584" t="str">
        <f>INDEX(Table5[Corrected Island/Colony Name],MATCH('Full Data'!C584,Table5[Colony_ID],0))</f>
        <v>Sibylla</v>
      </c>
      <c r="G584" t="str">
        <f>INDEX(Table4[Common_Name],MATCH('Full Data'!D584,Table4[SpcRecID],0))</f>
        <v>Common White Tern</v>
      </c>
      <c r="H584" s="83" t="str">
        <f>INDEX(Data!E$2:E$6500,MATCH(A584,Data!$A$2:$A$6500,0))</f>
        <v>Confirmed</v>
      </c>
      <c r="I584" s="90">
        <f>INDEX(Data!P$2:P$6500,MATCH(A584,Data!$A$2:$A$6500,0))</f>
        <v>1967</v>
      </c>
      <c r="J584" s="90">
        <f>INDEX(Data!Q$2:Q$6500,MATCH($A584,Data!$A$2:$A$6500,0))</f>
        <v>1967</v>
      </c>
      <c r="K584" s="90">
        <f>INDEX(Data!F$2:F$6500,MATCH($A584,Data!$A$2:$A$6500,0))</f>
        <v>500</v>
      </c>
      <c r="L584" s="90">
        <f>INDEX(Data!G$2:G$6500,MATCH($A584,Data!$A$2:$A$6500,0))</f>
        <v>500</v>
      </c>
      <c r="M584" s="90">
        <f>INDEX(Data!H$2:H$6500,MATCH($A584,Data!$A$2:$A$6500,0))</f>
        <v>0</v>
      </c>
      <c r="N584" s="90">
        <f>INDEX(Data!I$2:I$6500,MATCH($A584,Data!$A$2:$A$6500,0))</f>
        <v>0</v>
      </c>
      <c r="O584" s="83" t="str">
        <f>INDEX(Data!J$2:J$6500,MATCH($A584,Data!$A$2:$A$6500,0))</f>
        <v>individuals</v>
      </c>
      <c r="P584" t="str">
        <f>_xlfn.XLOOKUP(B584,Table3[RefID],Table3[Citation])</f>
        <v>Amerson (1969)</v>
      </c>
    </row>
    <row r="585" spans="1:16" x14ac:dyDescent="0.35">
      <c r="A585" s="68">
        <v>583</v>
      </c>
      <c r="B585" s="71">
        <v>47</v>
      </c>
      <c r="C585" s="71">
        <v>11099</v>
      </c>
      <c r="D585" s="69">
        <v>3298</v>
      </c>
      <c r="E585" t="str">
        <f>INDEX(Table5[EEZ],MATCH(C585,Table5[Colony_ID],0))</f>
        <v>Marshall Islands Exclusive Economic Zone</v>
      </c>
      <c r="F585" t="str">
        <f>INDEX(Table5[Corrected Island/Colony Name],MATCH('Full Data'!C585,Table5[Colony_ID],0))</f>
        <v>Sibylla</v>
      </c>
      <c r="G585" t="str">
        <f>INDEX(Table4[Common_Name],MATCH('Full Data'!D585,Table4[SpcRecID],0))</f>
        <v>Common White Tern</v>
      </c>
      <c r="H585" s="83" t="str">
        <f>INDEX(Data!E$2:E$6500,MATCH(A585,Data!$A$2:$A$6500,0))</f>
        <v>Probable</v>
      </c>
      <c r="I585" s="90">
        <f>INDEX(Data!P$2:P$6500,MATCH(A585,Data!$A$2:$A$6500,0))</f>
        <v>1952</v>
      </c>
      <c r="J585" s="90">
        <f>INDEX(Data!Q$2:Q$6500,MATCH($A585,Data!$A$2:$A$6500,0))</f>
        <v>1952</v>
      </c>
      <c r="K585" s="90">
        <f>INDEX(Data!F$2:F$6500,MATCH($A585,Data!$A$2:$A$6500,0))</f>
        <v>0</v>
      </c>
      <c r="L585" s="90">
        <f>INDEX(Data!G$2:G$6500,MATCH($A585,Data!$A$2:$A$6500,0))</f>
        <v>0</v>
      </c>
      <c r="M585" s="90">
        <f>INDEX(Data!H$2:H$6500,MATCH($A585,Data!$A$2:$A$6500,0))</f>
        <v>0</v>
      </c>
      <c r="N585" s="90">
        <f>INDEX(Data!I$2:I$6500,MATCH($A585,Data!$A$2:$A$6500,0))</f>
        <v>0</v>
      </c>
      <c r="O585" s="83">
        <f>INDEX(Data!J$2:J$6500,MATCH($A585,Data!$A$2:$A$6500,0))</f>
        <v>0</v>
      </c>
      <c r="P585" t="str">
        <f>_xlfn.XLOOKUP(B585,Table3[RefID],Table3[Citation])</f>
        <v>Amerson (1969)</v>
      </c>
    </row>
    <row r="586" spans="1:16" x14ac:dyDescent="0.35">
      <c r="A586" s="68">
        <v>584</v>
      </c>
      <c r="B586" s="71">
        <v>47</v>
      </c>
      <c r="C586" s="71">
        <v>11038</v>
      </c>
      <c r="D586" s="69">
        <v>3263</v>
      </c>
      <c r="E586" t="str">
        <f>INDEX(Table5[EEZ],MATCH(C586,Table5[Colony_ID],0))</f>
        <v>Marshall Islands Exclusive Economic Zone</v>
      </c>
      <c r="F586" t="str">
        <f>INDEX(Table5[Corrected Island/Colony Name],MATCH('Full Data'!C586,Table5[Colony_ID],0))</f>
        <v>Enibuk</v>
      </c>
      <c r="G586" t="str">
        <f>INDEX(Table4[Common_Name],MATCH('Full Data'!D586,Table4[SpcRecID],0))</f>
        <v>Greater crested Tern</v>
      </c>
      <c r="H586" s="83" t="str">
        <f>INDEX(Data!E$2:E$6500,MATCH(A586,Data!$A$2:$A$6500,0))</f>
        <v>Data Deficient</v>
      </c>
      <c r="I586" s="90">
        <f>INDEX(Data!P$2:P$6500,MATCH(A586,Data!$A$2:$A$6500,0))</f>
        <v>1967</v>
      </c>
      <c r="J586" s="90">
        <f>INDEX(Data!Q$2:Q$6500,MATCH($A586,Data!$A$2:$A$6500,0))</f>
        <v>1967</v>
      </c>
      <c r="K586" s="90">
        <f>INDEX(Data!F$2:F$6500,MATCH($A586,Data!$A$2:$A$6500,0))</f>
        <v>2</v>
      </c>
      <c r="L586" s="90">
        <f>INDEX(Data!G$2:G$6500,MATCH($A586,Data!$A$2:$A$6500,0))</f>
        <v>2</v>
      </c>
      <c r="M586" s="90">
        <f>INDEX(Data!H$2:H$6500,MATCH($A586,Data!$A$2:$A$6500,0))</f>
        <v>0</v>
      </c>
      <c r="N586" s="90">
        <f>INDEX(Data!I$2:I$6500,MATCH($A586,Data!$A$2:$A$6500,0))</f>
        <v>0</v>
      </c>
      <c r="O586" s="83" t="str">
        <f>INDEX(Data!J$2:J$6500,MATCH($A586,Data!$A$2:$A$6500,0))</f>
        <v>individuals</v>
      </c>
      <c r="P586" t="str">
        <f>_xlfn.XLOOKUP(B586,Table3[RefID],Table3[Citation])</f>
        <v>Amerson (1969)</v>
      </c>
    </row>
    <row r="587" spans="1:16" x14ac:dyDescent="0.35">
      <c r="A587" s="68">
        <v>585</v>
      </c>
      <c r="B587" s="71">
        <v>47</v>
      </c>
      <c r="C587" s="71">
        <v>11040</v>
      </c>
      <c r="D587" s="69">
        <v>3263</v>
      </c>
      <c r="E587" t="str">
        <f>INDEX(Table5[EEZ],MATCH(C587,Table5[Colony_ID],0))</f>
        <v>Marshall Islands Exclusive Economic Zone</v>
      </c>
      <c r="F587" t="str">
        <f>INDEX(Table5[Corrected Island/Colony Name],MATCH('Full Data'!C587,Table5[Colony_ID],0))</f>
        <v>Eniuetakku Island</v>
      </c>
      <c r="G587" t="str">
        <f>INDEX(Table4[Common_Name],MATCH('Full Data'!D587,Table4[SpcRecID],0))</f>
        <v>Greater crested Tern</v>
      </c>
      <c r="H587" s="83" t="str">
        <f>INDEX(Data!E$2:E$6500,MATCH(A587,Data!$A$2:$A$6500,0))</f>
        <v>Data Deficient</v>
      </c>
      <c r="I587" s="90">
        <f>INDEX(Data!P$2:P$6500,MATCH(A587,Data!$A$2:$A$6500,0))</f>
        <v>1967</v>
      </c>
      <c r="J587" s="90">
        <f>INDEX(Data!Q$2:Q$6500,MATCH($A587,Data!$A$2:$A$6500,0))</f>
        <v>1967</v>
      </c>
      <c r="K587" s="90">
        <f>INDEX(Data!F$2:F$6500,MATCH($A587,Data!$A$2:$A$6500,0))</f>
        <v>2</v>
      </c>
      <c r="L587" s="90">
        <f>INDEX(Data!G$2:G$6500,MATCH($A587,Data!$A$2:$A$6500,0))</f>
        <v>2</v>
      </c>
      <c r="M587" s="90">
        <f>INDEX(Data!H$2:H$6500,MATCH($A587,Data!$A$2:$A$6500,0))</f>
        <v>0</v>
      </c>
      <c r="N587" s="90">
        <f>INDEX(Data!I$2:I$6500,MATCH($A587,Data!$A$2:$A$6500,0))</f>
        <v>0</v>
      </c>
      <c r="O587" s="83" t="str">
        <f>INDEX(Data!J$2:J$6500,MATCH($A587,Data!$A$2:$A$6500,0))</f>
        <v>individuals</v>
      </c>
      <c r="P587" t="str">
        <f>_xlfn.XLOOKUP(B587,Table3[RefID],Table3[Citation])</f>
        <v>Amerson (1969)</v>
      </c>
    </row>
    <row r="588" spans="1:16" x14ac:dyDescent="0.35">
      <c r="A588" s="68">
        <v>586</v>
      </c>
      <c r="B588" s="71">
        <v>47</v>
      </c>
      <c r="C588" s="71">
        <v>11095</v>
      </c>
      <c r="D588" s="69">
        <v>3263</v>
      </c>
      <c r="E588" t="str">
        <f>INDEX(Table5[EEZ],MATCH(C588,Table5[Colony_ID],0))</f>
        <v>Marshall Islands Exclusive Economic Zone</v>
      </c>
      <c r="F588" t="str">
        <f>INDEX(Table5[Corrected Island/Colony Name],MATCH('Full Data'!C588,Table5[Colony_ID],0))</f>
        <v>Ribinouri Island</v>
      </c>
      <c r="G588" t="str">
        <f>INDEX(Table4[Common_Name],MATCH('Full Data'!D588,Table4[SpcRecID],0))</f>
        <v>Greater crested Tern</v>
      </c>
      <c r="H588" s="83" t="str">
        <f>INDEX(Data!E$2:E$6500,MATCH(A588,Data!$A$2:$A$6500,0))</f>
        <v>Confirmed</v>
      </c>
      <c r="I588" s="90">
        <f>INDEX(Data!P$2:P$6500,MATCH(A588,Data!$A$2:$A$6500,0))</f>
        <v>1967</v>
      </c>
      <c r="J588" s="90">
        <f>INDEX(Data!Q$2:Q$6500,MATCH($A588,Data!$A$2:$A$6500,0))</f>
        <v>1967</v>
      </c>
      <c r="K588" s="90">
        <f>INDEX(Data!F$2:F$6500,MATCH($A588,Data!$A$2:$A$6500,0))</f>
        <v>25</v>
      </c>
      <c r="L588" s="90">
        <f>INDEX(Data!G$2:G$6500,MATCH($A588,Data!$A$2:$A$6500,0))</f>
        <v>25</v>
      </c>
      <c r="M588" s="90">
        <f>INDEX(Data!H$2:H$6500,MATCH($A588,Data!$A$2:$A$6500,0))</f>
        <v>0</v>
      </c>
      <c r="N588" s="90">
        <f>INDEX(Data!I$2:I$6500,MATCH($A588,Data!$A$2:$A$6500,0))</f>
        <v>0</v>
      </c>
      <c r="O588" s="83" t="str">
        <f>INDEX(Data!J$2:J$6500,MATCH($A588,Data!$A$2:$A$6500,0))</f>
        <v>mature individuals</v>
      </c>
      <c r="P588" t="str">
        <f>_xlfn.XLOOKUP(B588,Table3[RefID],Table3[Citation])</f>
        <v>Amerson (1969)</v>
      </c>
    </row>
    <row r="589" spans="1:16" x14ac:dyDescent="0.35">
      <c r="A589" s="68">
        <v>587</v>
      </c>
      <c r="B589" s="71">
        <v>47</v>
      </c>
      <c r="C589" s="71">
        <v>11095</v>
      </c>
      <c r="D589" s="69">
        <v>3263</v>
      </c>
      <c r="E589" t="str">
        <f>INDEX(Table5[EEZ],MATCH(C589,Table5[Colony_ID],0))</f>
        <v>Marshall Islands Exclusive Economic Zone</v>
      </c>
      <c r="F589" t="str">
        <f>INDEX(Table5[Corrected Island/Colony Name],MATCH('Full Data'!C589,Table5[Colony_ID],0))</f>
        <v>Ribinouri Island</v>
      </c>
      <c r="G589" t="str">
        <f>INDEX(Table4[Common_Name],MATCH('Full Data'!D589,Table4[SpcRecID],0))</f>
        <v>Greater crested Tern</v>
      </c>
      <c r="H589" s="83" t="str">
        <f>INDEX(Data!E$2:E$6500,MATCH(A589,Data!$A$2:$A$6500,0))</f>
        <v>Confirmed</v>
      </c>
      <c r="I589" s="90">
        <f>INDEX(Data!P$2:P$6500,MATCH(A589,Data!$A$2:$A$6500,0))</f>
        <v>1967</v>
      </c>
      <c r="J589" s="90">
        <f>INDEX(Data!Q$2:Q$6500,MATCH($A589,Data!$A$2:$A$6500,0))</f>
        <v>1967</v>
      </c>
      <c r="K589" s="90">
        <f>INDEX(Data!F$2:F$6500,MATCH($A589,Data!$A$2:$A$6500,0))</f>
        <v>9</v>
      </c>
      <c r="L589" s="90">
        <f>INDEX(Data!G$2:G$6500,MATCH($A589,Data!$A$2:$A$6500,0))</f>
        <v>9</v>
      </c>
      <c r="M589" s="90">
        <f>INDEX(Data!H$2:H$6500,MATCH($A589,Data!$A$2:$A$6500,0))</f>
        <v>0</v>
      </c>
      <c r="N589" s="90">
        <f>INDEX(Data!I$2:I$6500,MATCH($A589,Data!$A$2:$A$6500,0))</f>
        <v>0</v>
      </c>
      <c r="O589" s="83" t="str">
        <f>INDEX(Data!J$2:J$6500,MATCH($A589,Data!$A$2:$A$6500,0))</f>
        <v>chicks</v>
      </c>
      <c r="P589" t="str">
        <f>_xlfn.XLOOKUP(B589,Table3[RefID],Table3[Citation])</f>
        <v>Amerson (1969)</v>
      </c>
    </row>
    <row r="590" spans="1:16" x14ac:dyDescent="0.35">
      <c r="A590" s="68">
        <v>588</v>
      </c>
      <c r="B590" s="71">
        <v>47</v>
      </c>
      <c r="C590" s="69">
        <v>9002</v>
      </c>
      <c r="D590" s="69">
        <v>3263</v>
      </c>
      <c r="E590" t="str">
        <f>INDEX(Table5[EEZ],MATCH(C590,Table5[Colony_ID],0))</f>
        <v>Kiribati Exclusive Economic Zone</v>
      </c>
      <c r="F590" t="str">
        <f>INDEX(Table5[Corrected Island/Colony Name],MATCH('Full Data'!C590,Table5[Colony_ID],0))</f>
        <v>Aranuk Atoll</v>
      </c>
      <c r="G590" t="str">
        <f>INDEX(Table4[Common_Name],MATCH('Full Data'!D590,Table4[SpcRecID],0))</f>
        <v>Greater crested Tern</v>
      </c>
      <c r="H590" s="83" t="str">
        <f>INDEX(Data!E$2:E$6500,MATCH(A590,Data!$A$2:$A$6500,0))</f>
        <v>Potential Breeding</v>
      </c>
      <c r="I590" s="90">
        <f>INDEX(Data!P$2:P$6500,MATCH(A590,Data!$A$2:$A$6500,0))</f>
        <v>1964</v>
      </c>
      <c r="J590" s="90">
        <f>INDEX(Data!Q$2:Q$6500,MATCH($A590,Data!$A$2:$A$6500,0))</f>
        <v>1964</v>
      </c>
      <c r="K590" s="90">
        <f>INDEX(Data!F$2:F$6500,MATCH($A590,Data!$A$2:$A$6500,0))</f>
        <v>25</v>
      </c>
      <c r="L590" s="90">
        <f>INDEX(Data!G$2:G$6500,MATCH($A590,Data!$A$2:$A$6500,0))</f>
        <v>25</v>
      </c>
      <c r="M590" s="90">
        <f>INDEX(Data!H$2:H$6500,MATCH($A590,Data!$A$2:$A$6500,0))</f>
        <v>0</v>
      </c>
      <c r="N590" s="90">
        <f>INDEX(Data!I$2:I$6500,MATCH($A590,Data!$A$2:$A$6500,0))</f>
        <v>0</v>
      </c>
      <c r="O590" s="83" t="str">
        <f>INDEX(Data!J$2:J$6500,MATCH($A590,Data!$A$2:$A$6500,0))</f>
        <v>individuals</v>
      </c>
      <c r="P590" t="str">
        <f>_xlfn.XLOOKUP(B590,Table3[RefID],Table3[Citation])</f>
        <v>Amerson (1969)</v>
      </c>
    </row>
    <row r="591" spans="1:16" x14ac:dyDescent="0.35">
      <c r="A591" s="68">
        <v>589</v>
      </c>
      <c r="B591" s="71">
        <v>47</v>
      </c>
      <c r="C591" s="71">
        <v>11002</v>
      </c>
      <c r="D591" s="69">
        <v>3263</v>
      </c>
      <c r="E591" t="str">
        <f>INDEX(Table5[EEZ],MATCH(C591,Table5[Colony_ID],0))</f>
        <v>Marshall Islands Exclusive Economic Zone</v>
      </c>
      <c r="F591" t="str">
        <f>INDEX(Table5[Corrected Island/Colony Name],MATCH('Full Data'!C591,Table5[Colony_ID],0))</f>
        <v>Almani</v>
      </c>
      <c r="G591" t="str">
        <f>INDEX(Table4[Common_Name],MATCH('Full Data'!D591,Table4[SpcRecID],0))</f>
        <v>Greater crested Tern</v>
      </c>
      <c r="H591" s="83" t="str">
        <f>INDEX(Data!E$2:E$6500,MATCH(A591,Data!$A$2:$A$6500,0))</f>
        <v>Probable</v>
      </c>
      <c r="I591" s="90">
        <f>INDEX(Data!P$2:P$6500,MATCH(A591,Data!$A$2:$A$6500,0))</f>
        <v>1964</v>
      </c>
      <c r="J591" s="90">
        <f>INDEX(Data!Q$2:Q$6500,MATCH($A591,Data!$A$2:$A$6500,0))</f>
        <v>1964</v>
      </c>
      <c r="K591" s="90">
        <f>INDEX(Data!F$2:F$6500,MATCH($A591,Data!$A$2:$A$6500,0))</f>
        <v>1</v>
      </c>
      <c r="L591" s="90">
        <f>INDEX(Data!G$2:G$6500,MATCH($A591,Data!$A$2:$A$6500,0))</f>
        <v>50</v>
      </c>
      <c r="M591" s="90">
        <f>INDEX(Data!H$2:H$6500,MATCH($A591,Data!$A$2:$A$6500,0))</f>
        <v>0</v>
      </c>
      <c r="N591" s="90">
        <f>INDEX(Data!I$2:I$6500,MATCH($A591,Data!$A$2:$A$6500,0))</f>
        <v>0</v>
      </c>
      <c r="O591" s="83" t="str">
        <f>INDEX(Data!J$2:J$6500,MATCH($A591,Data!$A$2:$A$6500,0))</f>
        <v>individuals</v>
      </c>
      <c r="P591" t="str">
        <f>_xlfn.XLOOKUP(B591,Table3[RefID],Table3[Citation])</f>
        <v>Amerson (1969)</v>
      </c>
    </row>
    <row r="592" spans="1:16" x14ac:dyDescent="0.35">
      <c r="A592" s="68">
        <v>590</v>
      </c>
      <c r="B592" s="71">
        <v>47</v>
      </c>
      <c r="C592" s="71">
        <v>11002</v>
      </c>
      <c r="D592" s="69">
        <v>3263</v>
      </c>
      <c r="E592" t="str">
        <f>INDEX(Table5[EEZ],MATCH(C592,Table5[Colony_ID],0))</f>
        <v>Marshall Islands Exclusive Economic Zone</v>
      </c>
      <c r="F592" t="str">
        <f>INDEX(Table5[Corrected Island/Colony Name],MATCH('Full Data'!C592,Table5[Colony_ID],0))</f>
        <v>Almani</v>
      </c>
      <c r="G592" t="str">
        <f>INDEX(Table4[Common_Name],MATCH('Full Data'!D592,Table4[SpcRecID],0))</f>
        <v>Greater crested Tern</v>
      </c>
      <c r="H592" s="83" t="str">
        <f>INDEX(Data!E$2:E$6500,MATCH(A592,Data!$A$2:$A$6500,0))</f>
        <v>Data Deficient</v>
      </c>
      <c r="I592" s="90">
        <f>INDEX(Data!P$2:P$6500,MATCH(A592,Data!$A$2:$A$6500,0))</f>
        <v>1967</v>
      </c>
      <c r="J592" s="90">
        <f>INDEX(Data!Q$2:Q$6500,MATCH($A592,Data!$A$2:$A$6500,0))</f>
        <v>1967</v>
      </c>
      <c r="K592" s="90">
        <f>INDEX(Data!F$2:F$6500,MATCH($A592,Data!$A$2:$A$6500,0))</f>
        <v>2</v>
      </c>
      <c r="L592" s="90">
        <f>INDEX(Data!G$2:G$6500,MATCH($A592,Data!$A$2:$A$6500,0))</f>
        <v>2</v>
      </c>
      <c r="M592" s="90">
        <f>INDEX(Data!H$2:H$6500,MATCH($A592,Data!$A$2:$A$6500,0))</f>
        <v>0</v>
      </c>
      <c r="N592" s="90">
        <f>INDEX(Data!I$2:I$6500,MATCH($A592,Data!$A$2:$A$6500,0))</f>
        <v>0</v>
      </c>
      <c r="O592" s="83" t="str">
        <f>INDEX(Data!J$2:J$6500,MATCH($A592,Data!$A$2:$A$6500,0))</f>
        <v>individuals</v>
      </c>
      <c r="P592" t="str">
        <f>_xlfn.XLOOKUP(B592,Table3[RefID],Table3[Citation])</f>
        <v>Amerson (1969)</v>
      </c>
    </row>
    <row r="593" spans="1:16" x14ac:dyDescent="0.35">
      <c r="A593" s="68">
        <v>591</v>
      </c>
      <c r="B593" s="71">
        <v>47</v>
      </c>
      <c r="C593" s="71">
        <v>11012</v>
      </c>
      <c r="D593" s="69">
        <v>3263</v>
      </c>
      <c r="E593" t="str">
        <f>INDEX(Table5[EEZ],MATCH(C593,Table5[Colony_ID],0))</f>
        <v>Marshall Islands Exclusive Economic Zone</v>
      </c>
      <c r="F593" t="str">
        <f>INDEX(Table5[Corrected Island/Colony Name],MATCH('Full Data'!C593,Table5[Colony_ID],0))</f>
        <v>Bikar Island</v>
      </c>
      <c r="G593" t="str">
        <f>INDEX(Table4[Common_Name],MATCH('Full Data'!D593,Table4[SpcRecID],0))</f>
        <v>Greater crested Tern</v>
      </c>
      <c r="H593" s="83" t="str">
        <f>INDEX(Data!E$2:E$6500,MATCH(A593,Data!$A$2:$A$6500,0))</f>
        <v>Confirmed</v>
      </c>
      <c r="I593" s="90">
        <f>INDEX(Data!P$2:P$6500,MATCH(A593,Data!$A$2:$A$6500,0))</f>
        <v>1967</v>
      </c>
      <c r="J593" s="90">
        <f>INDEX(Data!Q$2:Q$6500,MATCH($A593,Data!$A$2:$A$6500,0))</f>
        <v>1967</v>
      </c>
      <c r="K593" s="90">
        <f>INDEX(Data!F$2:F$6500,MATCH($A593,Data!$A$2:$A$6500,0))</f>
        <v>17</v>
      </c>
      <c r="L593" s="90">
        <f>INDEX(Data!G$2:G$6500,MATCH($A593,Data!$A$2:$A$6500,0))</f>
        <v>17</v>
      </c>
      <c r="M593" s="90">
        <f>INDEX(Data!H$2:H$6500,MATCH($A593,Data!$A$2:$A$6500,0))</f>
        <v>0</v>
      </c>
      <c r="N593" s="90">
        <f>INDEX(Data!I$2:I$6500,MATCH($A593,Data!$A$2:$A$6500,0))</f>
        <v>0</v>
      </c>
      <c r="O593" s="83" t="str">
        <f>INDEX(Data!J$2:J$6500,MATCH($A593,Data!$A$2:$A$6500,0))</f>
        <v>individuals</v>
      </c>
      <c r="P593" t="str">
        <f>_xlfn.XLOOKUP(B593,Table3[RefID],Table3[Citation])</f>
        <v>Amerson (1969)</v>
      </c>
    </row>
    <row r="594" spans="1:16" x14ac:dyDescent="0.35">
      <c r="A594" s="68">
        <v>592</v>
      </c>
      <c r="B594" s="71">
        <v>47</v>
      </c>
      <c r="C594" s="71">
        <v>11012</v>
      </c>
      <c r="D594" s="69">
        <v>3263</v>
      </c>
      <c r="E594" t="str">
        <f>INDEX(Table5[EEZ],MATCH(C594,Table5[Colony_ID],0))</f>
        <v>Marshall Islands Exclusive Economic Zone</v>
      </c>
      <c r="F594" t="str">
        <f>INDEX(Table5[Corrected Island/Colony Name],MATCH('Full Data'!C594,Table5[Colony_ID],0))</f>
        <v>Bikar Island</v>
      </c>
      <c r="G594" t="str">
        <f>INDEX(Table4[Common_Name],MATCH('Full Data'!D594,Table4[SpcRecID],0))</f>
        <v>Greater crested Tern</v>
      </c>
      <c r="H594" s="83" t="str">
        <f>INDEX(Data!E$2:E$6500,MATCH(A594,Data!$A$2:$A$6500,0))</f>
        <v>Probable</v>
      </c>
      <c r="I594" s="90">
        <f>INDEX(Data!P$2:P$6500,MATCH(A594,Data!$A$2:$A$6500,0))</f>
        <v>1964</v>
      </c>
      <c r="J594" s="90">
        <f>INDEX(Data!Q$2:Q$6500,MATCH($A594,Data!$A$2:$A$6500,0))</f>
        <v>1964</v>
      </c>
      <c r="K594" s="90">
        <f>INDEX(Data!F$2:F$6500,MATCH($A594,Data!$A$2:$A$6500,0))</f>
        <v>25</v>
      </c>
      <c r="L594" s="90">
        <f>INDEX(Data!G$2:G$6500,MATCH($A594,Data!$A$2:$A$6500,0))</f>
        <v>25</v>
      </c>
      <c r="M594" s="90">
        <f>INDEX(Data!H$2:H$6500,MATCH($A594,Data!$A$2:$A$6500,0))</f>
        <v>0</v>
      </c>
      <c r="N594" s="90">
        <f>INDEX(Data!I$2:I$6500,MATCH($A594,Data!$A$2:$A$6500,0))</f>
        <v>0</v>
      </c>
      <c r="O594" s="83" t="str">
        <f>INDEX(Data!J$2:J$6500,MATCH($A594,Data!$A$2:$A$6500,0))</f>
        <v>individuals</v>
      </c>
      <c r="P594" t="str">
        <f>_xlfn.XLOOKUP(B594,Table3[RefID],Table3[Citation])</f>
        <v>Amerson (1969)</v>
      </c>
    </row>
    <row r="595" spans="1:16" x14ac:dyDescent="0.35">
      <c r="A595" s="68">
        <v>593</v>
      </c>
      <c r="B595" s="71">
        <v>47</v>
      </c>
      <c r="C595" s="71">
        <v>11054</v>
      </c>
      <c r="D595" s="69">
        <v>3263</v>
      </c>
      <c r="E595" t="str">
        <f>INDEX(Table5[EEZ],MATCH(C595,Table5[Colony_ID],0))</f>
        <v>Marshall Islands Exclusive Economic Zone</v>
      </c>
      <c r="F595" t="str">
        <f>INDEX(Table5[Corrected Island/Colony Name],MATCH('Full Data'!C595,Table5[Colony_ID],0))</f>
        <v>Jaboero</v>
      </c>
      <c r="G595" t="str">
        <f>INDEX(Table4[Common_Name],MATCH('Full Data'!D595,Table4[SpcRecID],0))</f>
        <v>Greater crested Tern</v>
      </c>
      <c r="H595" s="83" t="str">
        <f>INDEX(Data!E$2:E$6500,MATCH(A595,Data!$A$2:$A$6500,0))</f>
        <v>Data Deficient</v>
      </c>
      <c r="I595" s="90">
        <f>INDEX(Data!P$2:P$6500,MATCH(A595,Data!$A$2:$A$6500,0))</f>
        <v>1964</v>
      </c>
      <c r="J595" s="90">
        <f>INDEX(Data!Q$2:Q$6500,MATCH($A595,Data!$A$2:$A$6500,0))</f>
        <v>1964</v>
      </c>
      <c r="K595" s="90">
        <f>INDEX(Data!F$2:F$6500,MATCH($A595,Data!$A$2:$A$6500,0))</f>
        <v>1</v>
      </c>
      <c r="L595" s="90">
        <f>INDEX(Data!G$2:G$6500,MATCH($A595,Data!$A$2:$A$6500,0))</f>
        <v>1</v>
      </c>
      <c r="M595" s="90">
        <f>INDEX(Data!H$2:H$6500,MATCH($A595,Data!$A$2:$A$6500,0))</f>
        <v>0</v>
      </c>
      <c r="N595" s="90">
        <f>INDEX(Data!I$2:I$6500,MATCH($A595,Data!$A$2:$A$6500,0))</f>
        <v>0</v>
      </c>
      <c r="O595" s="83" t="str">
        <f>INDEX(Data!J$2:J$6500,MATCH($A595,Data!$A$2:$A$6500,0))</f>
        <v>individuals</v>
      </c>
      <c r="P595" t="str">
        <f>_xlfn.XLOOKUP(B595,Table3[RefID],Table3[Citation])</f>
        <v>Amerson (1969)</v>
      </c>
    </row>
    <row r="596" spans="1:16" x14ac:dyDescent="0.35">
      <c r="A596" s="68">
        <v>594</v>
      </c>
      <c r="B596" s="71">
        <v>47</v>
      </c>
      <c r="C596" s="71">
        <v>11056</v>
      </c>
      <c r="D596" s="69">
        <v>3263</v>
      </c>
      <c r="E596" t="str">
        <f>INDEX(Table5[EEZ],MATCH(C596,Table5[Colony_ID],0))</f>
        <v>Marshall Islands Exclusive Economic Zone</v>
      </c>
      <c r="F596" t="str">
        <f>INDEX(Table5[Corrected Island/Colony Name],MATCH('Full Data'!C596,Table5[Colony_ID],0))</f>
        <v>Jabwelo</v>
      </c>
      <c r="G596" t="str">
        <f>INDEX(Table4[Common_Name],MATCH('Full Data'!D596,Table4[SpcRecID],0))</f>
        <v>Greater crested Tern</v>
      </c>
      <c r="H596" s="83" t="str">
        <f>INDEX(Data!E$2:E$6500,MATCH(A596,Data!$A$2:$A$6500,0))</f>
        <v>Probable</v>
      </c>
      <c r="I596" s="90">
        <f>INDEX(Data!P$2:P$6500,MATCH(A596,Data!$A$2:$A$6500,0))</f>
        <v>1964</v>
      </c>
      <c r="J596" s="90">
        <f>INDEX(Data!Q$2:Q$6500,MATCH($A596,Data!$A$2:$A$6500,0))</f>
        <v>1964</v>
      </c>
      <c r="K596" s="90">
        <f>INDEX(Data!F$2:F$6500,MATCH($A596,Data!$A$2:$A$6500,0))</f>
        <v>1</v>
      </c>
      <c r="L596" s="90">
        <f>INDEX(Data!G$2:G$6500,MATCH($A596,Data!$A$2:$A$6500,0))</f>
        <v>1</v>
      </c>
      <c r="M596" s="90">
        <f>INDEX(Data!H$2:H$6500,MATCH($A596,Data!$A$2:$A$6500,0))</f>
        <v>0</v>
      </c>
      <c r="N596" s="90">
        <f>INDEX(Data!I$2:I$6500,MATCH($A596,Data!$A$2:$A$6500,0))</f>
        <v>0</v>
      </c>
      <c r="O596" s="83" t="str">
        <f>INDEX(Data!J$2:J$6500,MATCH($A596,Data!$A$2:$A$6500,0))</f>
        <v>individuals</v>
      </c>
      <c r="P596" t="str">
        <f>_xlfn.XLOOKUP(B596,Table3[RefID],Table3[Citation])</f>
        <v>Amerson (1969)</v>
      </c>
    </row>
    <row r="597" spans="1:16" x14ac:dyDescent="0.35">
      <c r="A597" s="68">
        <v>595</v>
      </c>
      <c r="B597" s="71">
        <v>47</v>
      </c>
      <c r="C597" s="71">
        <v>11056</v>
      </c>
      <c r="D597" s="69">
        <v>3263</v>
      </c>
      <c r="E597" t="str">
        <f>INDEX(Table5[EEZ],MATCH(C597,Table5[Colony_ID],0))</f>
        <v>Marshall Islands Exclusive Economic Zone</v>
      </c>
      <c r="F597" t="str">
        <f>INDEX(Table5[Corrected Island/Colony Name],MATCH('Full Data'!C597,Table5[Colony_ID],0))</f>
        <v>Jabwelo</v>
      </c>
      <c r="G597" t="str">
        <f>INDEX(Table4[Common_Name],MATCH('Full Data'!D597,Table4[SpcRecID],0))</f>
        <v>Greater crested Tern</v>
      </c>
      <c r="H597" s="83" t="str">
        <f>INDEX(Data!E$2:E$6500,MATCH(A597,Data!$A$2:$A$6500,0))</f>
        <v>Data Deficient</v>
      </c>
      <c r="I597" s="90">
        <f>INDEX(Data!P$2:P$6500,MATCH(A597,Data!$A$2:$A$6500,0))</f>
        <v>1967</v>
      </c>
      <c r="J597" s="90">
        <f>INDEX(Data!Q$2:Q$6500,MATCH($A597,Data!$A$2:$A$6500,0))</f>
        <v>1967</v>
      </c>
      <c r="K597" s="90">
        <f>INDEX(Data!F$2:F$6500,MATCH($A597,Data!$A$2:$A$6500,0))</f>
        <v>4</v>
      </c>
      <c r="L597" s="90">
        <f>INDEX(Data!G$2:G$6500,MATCH($A597,Data!$A$2:$A$6500,0))</f>
        <v>4</v>
      </c>
      <c r="M597" s="90">
        <f>INDEX(Data!H$2:H$6500,MATCH($A597,Data!$A$2:$A$6500,0))</f>
        <v>0</v>
      </c>
      <c r="N597" s="90">
        <f>INDEX(Data!I$2:I$6500,MATCH($A597,Data!$A$2:$A$6500,0))</f>
        <v>0</v>
      </c>
      <c r="O597" s="83" t="str">
        <f>INDEX(Data!J$2:J$6500,MATCH($A597,Data!$A$2:$A$6500,0))</f>
        <v>individuals</v>
      </c>
      <c r="P597" t="str">
        <f>_xlfn.XLOOKUP(B597,Table3[RefID],Table3[Citation])</f>
        <v>Amerson (1969)</v>
      </c>
    </row>
    <row r="598" spans="1:16" x14ac:dyDescent="0.35">
      <c r="A598" s="68">
        <v>596</v>
      </c>
      <c r="B598" s="71">
        <v>47</v>
      </c>
      <c r="C598" s="69">
        <v>9016</v>
      </c>
      <c r="D598" s="69">
        <v>3263</v>
      </c>
      <c r="E598" t="str">
        <f>INDEX(Table5[EEZ],MATCH(C598,Table5[Colony_ID],0))</f>
        <v>Kiribati Exclusive Economic Zone</v>
      </c>
      <c r="F598" t="str">
        <f>INDEX(Table5[Corrected Island/Colony Name],MATCH('Full Data'!C598,Table5[Colony_ID],0))</f>
        <v>Piach³eta</v>
      </c>
      <c r="G598" t="str">
        <f>INDEX(Table4[Common_Name],MATCH('Full Data'!D598,Table4[SpcRecID],0))</f>
        <v>Greater crested Tern</v>
      </c>
      <c r="H598" s="83" t="str">
        <f>INDEX(Data!E$2:E$6500,MATCH(A598,Data!$A$2:$A$6500,0))</f>
        <v>Potential Breeding</v>
      </c>
      <c r="I598" s="90">
        <f>INDEX(Data!P$2:P$6500,MATCH(A598,Data!$A$2:$A$6500,0))</f>
        <v>1964</v>
      </c>
      <c r="J598" s="90">
        <f>INDEX(Data!Q$2:Q$6500,MATCH($A598,Data!$A$2:$A$6500,0))</f>
        <v>1964</v>
      </c>
      <c r="K598" s="90">
        <f>INDEX(Data!F$2:F$6500,MATCH($A598,Data!$A$2:$A$6500,0))</f>
        <v>0</v>
      </c>
      <c r="L598" s="90">
        <f>INDEX(Data!G$2:G$6500,MATCH($A598,Data!$A$2:$A$6500,0))</f>
        <v>0</v>
      </c>
      <c r="M598" s="90">
        <f>INDEX(Data!H$2:H$6500,MATCH($A598,Data!$A$2:$A$6500,0))</f>
        <v>0</v>
      </c>
      <c r="N598" s="90">
        <f>INDEX(Data!I$2:I$6500,MATCH($A598,Data!$A$2:$A$6500,0))</f>
        <v>0</v>
      </c>
      <c r="O598" s="83">
        <f>INDEX(Data!J$2:J$6500,MATCH($A598,Data!$A$2:$A$6500,0))</f>
        <v>0</v>
      </c>
      <c r="P598" t="str">
        <f>_xlfn.XLOOKUP(B598,Table3[RefID],Table3[Citation])</f>
        <v>Amerson (1969)</v>
      </c>
    </row>
    <row r="599" spans="1:16" x14ac:dyDescent="0.35">
      <c r="A599" s="68">
        <v>597</v>
      </c>
      <c r="B599" s="71">
        <v>47</v>
      </c>
      <c r="C599" s="71">
        <v>11108</v>
      </c>
      <c r="D599" s="69">
        <v>3263</v>
      </c>
      <c r="E599" t="str">
        <f>INDEX(Table5[EEZ],MATCH(C599,Table5[Colony_ID],0))</f>
        <v>Marshall Islands Exclusive Economic Zone</v>
      </c>
      <c r="F599" t="str">
        <f>INDEX(Table5[Corrected Island/Colony Name],MATCH('Full Data'!C599,Table5[Colony_ID],0))</f>
        <v>Walt</v>
      </c>
      <c r="G599" t="str">
        <f>INDEX(Table4[Common_Name],MATCH('Full Data'!D599,Table4[SpcRecID],0))</f>
        <v>Greater crested Tern</v>
      </c>
      <c r="H599" s="83" t="str">
        <f>INDEX(Data!E$2:E$6500,MATCH(A599,Data!$A$2:$A$6500,0))</f>
        <v>Confirmed</v>
      </c>
      <c r="I599" s="90">
        <f>INDEX(Data!P$2:P$6500,MATCH(A599,Data!$A$2:$A$6500,0))</f>
        <v>1962</v>
      </c>
      <c r="J599" s="90">
        <f>INDEX(Data!Q$2:Q$6500,MATCH($A599,Data!$A$2:$A$6500,0))</f>
        <v>1965</v>
      </c>
      <c r="K599" s="90">
        <f>INDEX(Data!F$2:F$6500,MATCH($A599,Data!$A$2:$A$6500,0))</f>
        <v>0</v>
      </c>
      <c r="L599" s="90">
        <f>INDEX(Data!G$2:G$6500,MATCH($A599,Data!$A$2:$A$6500,0))</f>
        <v>0</v>
      </c>
      <c r="M599" s="90">
        <f>INDEX(Data!H$2:H$6500,MATCH($A599,Data!$A$2:$A$6500,0))</f>
        <v>0</v>
      </c>
      <c r="N599" s="90">
        <f>INDEX(Data!I$2:I$6500,MATCH($A599,Data!$A$2:$A$6500,0))</f>
        <v>0</v>
      </c>
      <c r="O599" s="83">
        <f>INDEX(Data!J$2:J$6500,MATCH($A599,Data!$A$2:$A$6500,0))</f>
        <v>0</v>
      </c>
      <c r="P599" t="str">
        <f>_xlfn.XLOOKUP(B599,Table3[RefID],Table3[Citation])</f>
        <v>Amerson (1969)</v>
      </c>
    </row>
    <row r="600" spans="1:16" x14ac:dyDescent="0.35">
      <c r="A600" s="68">
        <v>598</v>
      </c>
      <c r="B600" s="71">
        <v>47</v>
      </c>
      <c r="C600" s="71">
        <v>11006</v>
      </c>
      <c r="D600" s="69">
        <v>3263</v>
      </c>
      <c r="E600" t="str">
        <f>INDEX(Table5[EEZ],MATCH(C600,Table5[Colony_ID],0))</f>
        <v>Marshall Islands Exclusive Economic Zone</v>
      </c>
      <c r="F600" t="str">
        <f>INDEX(Table5[Corrected Island/Colony Name],MATCH('Full Data'!C600,Table5[Colony_ID],0))</f>
        <v>Aradojairen Island</v>
      </c>
      <c r="G600" t="str">
        <f>INDEX(Table4[Common_Name],MATCH('Full Data'!D600,Table4[SpcRecID],0))</f>
        <v>Greater crested Tern</v>
      </c>
      <c r="H600" s="83" t="str">
        <f>INDEX(Data!E$2:E$6500,MATCH(A600,Data!$A$2:$A$6500,0))</f>
        <v>Data Deficient</v>
      </c>
      <c r="I600" s="90">
        <f>INDEX(Data!P$2:P$6500,MATCH(A600,Data!$A$2:$A$6500,0))</f>
        <v>1964</v>
      </c>
      <c r="J600" s="90">
        <f>INDEX(Data!Q$2:Q$6500,MATCH($A600,Data!$A$2:$A$6500,0))</f>
        <v>1964</v>
      </c>
      <c r="K600" s="90">
        <f>INDEX(Data!F$2:F$6500,MATCH($A600,Data!$A$2:$A$6500,0))</f>
        <v>3</v>
      </c>
      <c r="L600" s="90">
        <f>INDEX(Data!G$2:G$6500,MATCH($A600,Data!$A$2:$A$6500,0))</f>
        <v>3</v>
      </c>
      <c r="M600" s="90">
        <f>INDEX(Data!H$2:H$6500,MATCH($A600,Data!$A$2:$A$6500,0))</f>
        <v>0</v>
      </c>
      <c r="N600" s="90">
        <f>INDEX(Data!I$2:I$6500,MATCH($A600,Data!$A$2:$A$6500,0))</f>
        <v>0</v>
      </c>
      <c r="O600" s="83" t="str">
        <f>INDEX(Data!J$2:J$6500,MATCH($A600,Data!$A$2:$A$6500,0))</f>
        <v>individuals</v>
      </c>
      <c r="P600" t="str">
        <f>_xlfn.XLOOKUP(B600,Table3[RefID],Table3[Citation])</f>
        <v>Amerson (1969)</v>
      </c>
    </row>
    <row r="601" spans="1:16" x14ac:dyDescent="0.35">
      <c r="A601" s="68">
        <v>599</v>
      </c>
      <c r="B601" s="71">
        <v>47</v>
      </c>
      <c r="C601" s="71">
        <v>11007</v>
      </c>
      <c r="D601" s="69">
        <v>3263</v>
      </c>
      <c r="E601" t="str">
        <f>INDEX(Table5[EEZ],MATCH(C601,Table5[Colony_ID],0))</f>
        <v>Marshall Islands Exclusive Economic Zone</v>
      </c>
      <c r="F601" t="str">
        <f>INDEX(Table5[Corrected Island/Colony Name],MATCH('Full Data'!C601,Table5[Colony_ID],0))</f>
        <v>Aradojairik</v>
      </c>
      <c r="G601" t="str">
        <f>INDEX(Table4[Common_Name],MATCH('Full Data'!D601,Table4[SpcRecID],0))</f>
        <v>Greater crested Tern</v>
      </c>
      <c r="H601" s="83" t="str">
        <f>INDEX(Data!E$2:E$6500,MATCH(A601,Data!$A$2:$A$6500,0))</f>
        <v>Data Deficient</v>
      </c>
      <c r="I601" s="90">
        <f>INDEX(Data!P$2:P$6500,MATCH(A601,Data!$A$2:$A$6500,0))</f>
        <v>1964</v>
      </c>
      <c r="J601" s="90">
        <f>INDEX(Data!Q$2:Q$6500,MATCH($A601,Data!$A$2:$A$6500,0))</f>
        <v>1964</v>
      </c>
      <c r="K601" s="90">
        <f>INDEX(Data!F$2:F$6500,MATCH($A601,Data!$A$2:$A$6500,0))</f>
        <v>2</v>
      </c>
      <c r="L601" s="90">
        <f>INDEX(Data!G$2:G$6500,MATCH($A601,Data!$A$2:$A$6500,0))</f>
        <v>2</v>
      </c>
      <c r="M601" s="90">
        <f>INDEX(Data!H$2:H$6500,MATCH($A601,Data!$A$2:$A$6500,0))</f>
        <v>0</v>
      </c>
      <c r="N601" s="90">
        <f>INDEX(Data!I$2:I$6500,MATCH($A601,Data!$A$2:$A$6500,0))</f>
        <v>0</v>
      </c>
      <c r="O601" s="83" t="str">
        <f>INDEX(Data!J$2:J$6500,MATCH($A601,Data!$A$2:$A$6500,0))</f>
        <v>individuals</v>
      </c>
      <c r="P601" t="str">
        <f>_xlfn.XLOOKUP(B601,Table3[RefID],Table3[Citation])</f>
        <v>Amerson (1969)</v>
      </c>
    </row>
    <row r="602" spans="1:16" x14ac:dyDescent="0.35">
      <c r="A602" s="68">
        <v>600</v>
      </c>
      <c r="B602" s="71">
        <v>47</v>
      </c>
      <c r="C602" s="71">
        <v>11057</v>
      </c>
      <c r="D602" s="69">
        <v>3263</v>
      </c>
      <c r="E602" t="str">
        <f>INDEX(Table5[EEZ],MATCH(C602,Table5[Colony_ID],0))</f>
        <v>Marshall Islands Exclusive Economic Zone</v>
      </c>
      <c r="F602" t="str">
        <f>INDEX(Table5[Corrected Island/Colony Name],MATCH('Full Data'!C602,Table5[Colony_ID],0))</f>
        <v>Jabwonwod</v>
      </c>
      <c r="G602" t="str">
        <f>INDEX(Table4[Common_Name],MATCH('Full Data'!D602,Table4[SpcRecID],0))</f>
        <v>Greater crested Tern</v>
      </c>
      <c r="H602" s="83" t="str">
        <f>INDEX(Data!E$2:E$6500,MATCH(A602,Data!$A$2:$A$6500,0))</f>
        <v>Data Deficient</v>
      </c>
      <c r="I602" s="90">
        <f>INDEX(Data!P$2:P$6500,MATCH(A602,Data!$A$2:$A$6500,0))</f>
        <v>1964</v>
      </c>
      <c r="J602" s="90">
        <f>INDEX(Data!Q$2:Q$6500,MATCH($A602,Data!$A$2:$A$6500,0))</f>
        <v>1964</v>
      </c>
      <c r="K602" s="90">
        <f>INDEX(Data!F$2:F$6500,MATCH($A602,Data!$A$2:$A$6500,0))</f>
        <v>2</v>
      </c>
      <c r="L602" s="90">
        <f>INDEX(Data!G$2:G$6500,MATCH($A602,Data!$A$2:$A$6500,0))</f>
        <v>2</v>
      </c>
      <c r="M602" s="90">
        <f>INDEX(Data!H$2:H$6500,MATCH($A602,Data!$A$2:$A$6500,0))</f>
        <v>0</v>
      </c>
      <c r="N602" s="90">
        <f>INDEX(Data!I$2:I$6500,MATCH($A602,Data!$A$2:$A$6500,0))</f>
        <v>0</v>
      </c>
      <c r="O602" s="83" t="str">
        <f>INDEX(Data!J$2:J$6500,MATCH($A602,Data!$A$2:$A$6500,0))</f>
        <v>individuals</v>
      </c>
      <c r="P602" t="str">
        <f>_xlfn.XLOOKUP(B602,Table3[RefID],Table3[Citation])</f>
        <v>Amerson (1969)</v>
      </c>
    </row>
    <row r="603" spans="1:16" x14ac:dyDescent="0.35">
      <c r="A603" s="68">
        <v>601</v>
      </c>
      <c r="B603" s="71">
        <v>47</v>
      </c>
      <c r="C603" s="71">
        <v>11074</v>
      </c>
      <c r="D603" s="69">
        <v>3263</v>
      </c>
      <c r="E603" t="str">
        <f>INDEX(Table5[EEZ],MATCH(C603,Table5[Colony_ID],0))</f>
        <v>Marshall Islands Exclusive Economic Zone</v>
      </c>
      <c r="F603" t="str">
        <f>INDEX(Table5[Corrected Island/Colony Name],MATCH('Full Data'!C603,Table5[Colony_ID],0))</f>
        <v>Loj</v>
      </c>
      <c r="G603" t="str">
        <f>INDEX(Table4[Common_Name],MATCH('Full Data'!D603,Table4[SpcRecID],0))</f>
        <v>Greater crested Tern</v>
      </c>
      <c r="H603" s="83" t="str">
        <f>INDEX(Data!E$2:E$6500,MATCH(A603,Data!$A$2:$A$6500,0))</f>
        <v>Data Deficient</v>
      </c>
      <c r="I603" s="90">
        <f>INDEX(Data!P$2:P$6500,MATCH(A603,Data!$A$2:$A$6500,0))</f>
        <v>1964</v>
      </c>
      <c r="J603" s="90">
        <f>INDEX(Data!Q$2:Q$6500,MATCH($A603,Data!$A$2:$A$6500,0))</f>
        <v>1964</v>
      </c>
      <c r="K603" s="90">
        <f>INDEX(Data!F$2:F$6500,MATCH($A603,Data!$A$2:$A$6500,0))</f>
        <v>1</v>
      </c>
      <c r="L603" s="90">
        <f>INDEX(Data!G$2:G$6500,MATCH($A603,Data!$A$2:$A$6500,0))</f>
        <v>1</v>
      </c>
      <c r="M603" s="90">
        <f>INDEX(Data!H$2:H$6500,MATCH($A603,Data!$A$2:$A$6500,0))</f>
        <v>0</v>
      </c>
      <c r="N603" s="90">
        <f>INDEX(Data!I$2:I$6500,MATCH($A603,Data!$A$2:$A$6500,0))</f>
        <v>0</v>
      </c>
      <c r="O603" s="83" t="str">
        <f>INDEX(Data!J$2:J$6500,MATCH($A603,Data!$A$2:$A$6500,0))</f>
        <v>individuals</v>
      </c>
      <c r="P603" t="str">
        <f>_xlfn.XLOOKUP(B603,Table3[RefID],Table3[Citation])</f>
        <v>Amerson (1969)</v>
      </c>
    </row>
    <row r="604" spans="1:16" x14ac:dyDescent="0.35">
      <c r="A604" s="68">
        <v>602</v>
      </c>
      <c r="B604" s="71">
        <v>47</v>
      </c>
      <c r="C604" s="69">
        <v>9007</v>
      </c>
      <c r="D604" s="69">
        <v>3263</v>
      </c>
      <c r="E604" t="str">
        <f>INDEX(Table5[EEZ],MATCH(C604,Table5[Colony_ID],0))</f>
        <v>Kiribati Exclusive Economic Zone</v>
      </c>
      <c r="F604" t="str">
        <f>INDEX(Table5[Corrected Island/Colony Name],MATCH('Full Data'!C604,Table5[Colony_ID],0))</f>
        <v>Kuria Atoll</v>
      </c>
      <c r="G604" t="str">
        <f>INDEX(Table4[Common_Name],MATCH('Full Data'!D604,Table4[SpcRecID],0))</f>
        <v>Greater crested Tern</v>
      </c>
      <c r="H604" s="83" t="str">
        <f>INDEX(Data!E$2:E$6500,MATCH(A604,Data!$A$2:$A$6500,0))</f>
        <v>Confirmed</v>
      </c>
      <c r="I604" s="90">
        <f>INDEX(Data!P$2:P$6500,MATCH(A604,Data!$A$2:$A$6500,0))</f>
        <v>1964</v>
      </c>
      <c r="J604" s="90">
        <f>INDEX(Data!Q$2:Q$6500,MATCH($A604,Data!$A$2:$A$6500,0))</f>
        <v>1964</v>
      </c>
      <c r="K604" s="90">
        <f>INDEX(Data!F$2:F$6500,MATCH($A604,Data!$A$2:$A$6500,0))</f>
        <v>35</v>
      </c>
      <c r="L604" s="90">
        <f>INDEX(Data!G$2:G$6500,MATCH($A604,Data!$A$2:$A$6500,0))</f>
        <v>35</v>
      </c>
      <c r="M604" s="90">
        <f>INDEX(Data!H$2:H$6500,MATCH($A604,Data!$A$2:$A$6500,0))</f>
        <v>0</v>
      </c>
      <c r="N604" s="90">
        <f>INDEX(Data!I$2:I$6500,MATCH($A604,Data!$A$2:$A$6500,0))</f>
        <v>0</v>
      </c>
      <c r="O604" s="83" t="str">
        <f>INDEX(Data!J$2:J$6500,MATCH($A604,Data!$A$2:$A$6500,0))</f>
        <v>individuals</v>
      </c>
      <c r="P604" t="str">
        <f>_xlfn.XLOOKUP(B604,Table3[RefID],Table3[Citation])</f>
        <v>Amerson (1969)</v>
      </c>
    </row>
    <row r="605" spans="1:16" x14ac:dyDescent="0.35">
      <c r="A605" s="68">
        <v>603</v>
      </c>
      <c r="B605" s="71">
        <v>47</v>
      </c>
      <c r="C605" s="71">
        <v>11004</v>
      </c>
      <c r="D605" s="69">
        <v>3263</v>
      </c>
      <c r="E605" t="str">
        <f>INDEX(Table5[EEZ],MATCH(C605,Table5[Colony_ID],0))</f>
        <v>Marshall Islands Exclusive Economic Zone</v>
      </c>
      <c r="F605" t="str">
        <f>INDEX(Table5[Corrected Island/Colony Name],MATCH('Full Data'!C605,Table5[Colony_ID],0))</f>
        <v>Anenbwubwu</v>
      </c>
      <c r="G605" t="str">
        <f>INDEX(Table4[Common_Name],MATCH('Full Data'!D605,Table4[SpcRecID],0))</f>
        <v>Greater crested Tern</v>
      </c>
      <c r="H605" s="83" t="str">
        <f>INDEX(Data!E$2:E$6500,MATCH(A605,Data!$A$2:$A$6500,0))</f>
        <v>Data Deficient</v>
      </c>
      <c r="I605" s="90">
        <f>INDEX(Data!P$2:P$6500,MATCH(A605,Data!$A$2:$A$6500,0))</f>
        <v>1966</v>
      </c>
      <c r="J605" s="90">
        <f>INDEX(Data!Q$2:Q$6500,MATCH($A605,Data!$A$2:$A$6500,0))</f>
        <v>1966</v>
      </c>
      <c r="K605" s="90">
        <f>INDEX(Data!F$2:F$6500,MATCH($A605,Data!$A$2:$A$6500,0))</f>
        <v>0</v>
      </c>
      <c r="L605" s="90">
        <f>INDEX(Data!G$2:G$6500,MATCH($A605,Data!$A$2:$A$6500,0))</f>
        <v>0</v>
      </c>
      <c r="M605" s="90">
        <f>INDEX(Data!H$2:H$6500,MATCH($A605,Data!$A$2:$A$6500,0))</f>
        <v>0</v>
      </c>
      <c r="N605" s="90">
        <f>INDEX(Data!I$2:I$6500,MATCH($A605,Data!$A$2:$A$6500,0))</f>
        <v>0</v>
      </c>
      <c r="O605" s="83">
        <f>INDEX(Data!J$2:J$6500,MATCH($A605,Data!$A$2:$A$6500,0))</f>
        <v>0</v>
      </c>
      <c r="P605" t="str">
        <f>_xlfn.XLOOKUP(B605,Table3[RefID],Table3[Citation])</f>
        <v>Amerson (1969)</v>
      </c>
    </row>
    <row r="606" spans="1:16" x14ac:dyDescent="0.35">
      <c r="A606" s="68">
        <v>604</v>
      </c>
      <c r="B606" s="71">
        <v>47</v>
      </c>
      <c r="C606" s="71">
        <v>11037</v>
      </c>
      <c r="D606" s="69">
        <v>3263</v>
      </c>
      <c r="E606" t="str">
        <f>INDEX(Table5[EEZ],MATCH(C606,Table5[Colony_ID],0))</f>
        <v>Marshall Islands Exclusive Economic Zone</v>
      </c>
      <c r="F606" t="str">
        <f>INDEX(Table5[Corrected Island/Colony Name],MATCH('Full Data'!C606,Table5[Colony_ID],0))</f>
        <v>Eniaetok</v>
      </c>
      <c r="G606" t="str">
        <f>INDEX(Table4[Common_Name],MATCH('Full Data'!D606,Table4[SpcRecID],0))</f>
        <v>Greater crested Tern</v>
      </c>
      <c r="H606" s="83" t="str">
        <f>INDEX(Data!E$2:E$6500,MATCH(A606,Data!$A$2:$A$6500,0))</f>
        <v>Data Deficient</v>
      </c>
      <c r="I606" s="90">
        <f>INDEX(Data!P$2:P$6500,MATCH(A606,Data!$A$2:$A$6500,0))</f>
        <v>1964</v>
      </c>
      <c r="J606" s="90">
        <f>INDEX(Data!Q$2:Q$6500,MATCH($A606,Data!$A$2:$A$6500,0))</f>
        <v>1964</v>
      </c>
      <c r="K606" s="90">
        <f>INDEX(Data!F$2:F$6500,MATCH($A606,Data!$A$2:$A$6500,0))</f>
        <v>0</v>
      </c>
      <c r="L606" s="90">
        <f>INDEX(Data!G$2:G$6500,MATCH($A606,Data!$A$2:$A$6500,0))</f>
        <v>0</v>
      </c>
      <c r="M606" s="90">
        <f>INDEX(Data!H$2:H$6500,MATCH($A606,Data!$A$2:$A$6500,0))</f>
        <v>0</v>
      </c>
      <c r="N606" s="90">
        <f>INDEX(Data!I$2:I$6500,MATCH($A606,Data!$A$2:$A$6500,0))</f>
        <v>0</v>
      </c>
      <c r="O606" s="83">
        <f>INDEX(Data!J$2:J$6500,MATCH($A606,Data!$A$2:$A$6500,0))</f>
        <v>0</v>
      </c>
      <c r="P606" t="str">
        <f>_xlfn.XLOOKUP(B606,Table3[RefID],Table3[Citation])</f>
        <v>Amerson (1969)</v>
      </c>
    </row>
    <row r="607" spans="1:16" x14ac:dyDescent="0.35">
      <c r="A607" s="68">
        <v>605</v>
      </c>
      <c r="B607" s="71">
        <v>47</v>
      </c>
      <c r="C607" s="71">
        <v>11098</v>
      </c>
      <c r="D607" s="69">
        <v>3263</v>
      </c>
      <c r="E607" t="str">
        <f>INDEX(Table5[EEZ],MATCH(C607,Table5[Colony_ID],0))</f>
        <v>Marshall Islands Exclusive Economic Zone</v>
      </c>
      <c r="F607" t="str">
        <f>INDEX(Table5[Corrected Island/Colony Name],MATCH('Full Data'!C607,Table5[Colony_ID],0))</f>
        <v>Rongerik Island</v>
      </c>
      <c r="G607" t="str">
        <f>INDEX(Table4[Common_Name],MATCH('Full Data'!D607,Table4[SpcRecID],0))</f>
        <v>Greater crested Tern</v>
      </c>
      <c r="H607" s="83" t="str">
        <f>INDEX(Data!E$2:E$6500,MATCH(A607,Data!$A$2:$A$6500,0))</f>
        <v>Data Deficient</v>
      </c>
      <c r="I607" s="90">
        <f>INDEX(Data!P$2:P$6500,MATCH(A607,Data!$A$2:$A$6500,0))</f>
        <v>0</v>
      </c>
      <c r="J607" s="90">
        <f>INDEX(Data!Q$2:Q$6500,MATCH($A607,Data!$A$2:$A$6500,0))</f>
        <v>1946</v>
      </c>
      <c r="K607" s="90">
        <f>INDEX(Data!F$2:F$6500,MATCH($A607,Data!$A$2:$A$6500,0))</f>
        <v>0</v>
      </c>
      <c r="L607" s="90">
        <f>INDEX(Data!G$2:G$6500,MATCH($A607,Data!$A$2:$A$6500,0))</f>
        <v>0</v>
      </c>
      <c r="M607" s="90">
        <f>INDEX(Data!H$2:H$6500,MATCH($A607,Data!$A$2:$A$6500,0))</f>
        <v>0</v>
      </c>
      <c r="N607" s="90">
        <f>INDEX(Data!I$2:I$6500,MATCH($A607,Data!$A$2:$A$6500,0))</f>
        <v>0</v>
      </c>
      <c r="O607" s="83">
        <f>INDEX(Data!J$2:J$6500,MATCH($A607,Data!$A$2:$A$6500,0))</f>
        <v>0</v>
      </c>
      <c r="P607" t="str">
        <f>_xlfn.XLOOKUP(B607,Table3[RefID],Table3[Citation])</f>
        <v>Amerson (1969)</v>
      </c>
    </row>
    <row r="608" spans="1:16" x14ac:dyDescent="0.35">
      <c r="A608" s="68">
        <v>606</v>
      </c>
      <c r="B608" s="71">
        <v>47</v>
      </c>
      <c r="C608" s="71">
        <v>11033</v>
      </c>
      <c r="D608" s="69">
        <v>3263</v>
      </c>
      <c r="E608" t="str">
        <f>INDEX(Table5[EEZ],MATCH(C608,Table5[Colony_ID],0))</f>
        <v>Marshall Islands Exclusive Economic Zone</v>
      </c>
      <c r="F608" t="str">
        <f>INDEX(Table5[Corrected Island/Colony Name],MATCH('Full Data'!C608,Table5[Colony_ID],0))</f>
        <v>Eluk Island</v>
      </c>
      <c r="G608" t="str">
        <f>INDEX(Table4[Common_Name],MATCH('Full Data'!D608,Table4[SpcRecID],0))</f>
        <v>Greater crested Tern</v>
      </c>
      <c r="H608" s="83" t="str">
        <f>INDEX(Data!E$2:E$6500,MATCH(A608,Data!$A$2:$A$6500,0))</f>
        <v>Data Deficient</v>
      </c>
      <c r="I608" s="90">
        <f>INDEX(Data!P$2:P$6500,MATCH(A608,Data!$A$2:$A$6500,0))</f>
        <v>1967</v>
      </c>
      <c r="J608" s="90">
        <f>INDEX(Data!Q$2:Q$6500,MATCH($A608,Data!$A$2:$A$6500,0))</f>
        <v>1967</v>
      </c>
      <c r="K608" s="90">
        <f>INDEX(Data!F$2:F$6500,MATCH($A608,Data!$A$2:$A$6500,0))</f>
        <v>3</v>
      </c>
      <c r="L608" s="90">
        <f>INDEX(Data!G$2:G$6500,MATCH($A608,Data!$A$2:$A$6500,0))</f>
        <v>3</v>
      </c>
      <c r="M608" s="90">
        <f>INDEX(Data!H$2:H$6500,MATCH($A608,Data!$A$2:$A$6500,0))</f>
        <v>0</v>
      </c>
      <c r="N608" s="90">
        <f>INDEX(Data!I$2:I$6500,MATCH($A608,Data!$A$2:$A$6500,0))</f>
        <v>0</v>
      </c>
      <c r="O608" s="83" t="str">
        <f>INDEX(Data!J$2:J$6500,MATCH($A608,Data!$A$2:$A$6500,0))</f>
        <v>individuals</v>
      </c>
      <c r="P608" t="str">
        <f>_xlfn.XLOOKUP(B608,Table3[RefID],Table3[Citation])</f>
        <v>Amerson (1969)</v>
      </c>
    </row>
    <row r="609" spans="1:16" x14ac:dyDescent="0.35">
      <c r="A609" s="68">
        <v>607</v>
      </c>
      <c r="B609" s="71">
        <v>47</v>
      </c>
      <c r="C609" s="71">
        <v>11075</v>
      </c>
      <c r="D609" s="69">
        <v>3263</v>
      </c>
      <c r="E609" t="str">
        <f>INDEX(Table5[EEZ],MATCH(C609,Table5[Colony_ID],0))</f>
        <v>Marshall Islands Exclusive Economic Zone</v>
      </c>
      <c r="F609" t="str">
        <f>INDEX(Table5[Corrected Island/Colony Name],MATCH('Full Data'!C609,Table5[Colony_ID],0))</f>
        <v>Lojrong</v>
      </c>
      <c r="G609" t="str">
        <f>INDEX(Table4[Common_Name],MATCH('Full Data'!D609,Table4[SpcRecID],0))</f>
        <v>Greater crested Tern</v>
      </c>
      <c r="H609" s="83" t="str">
        <f>INDEX(Data!E$2:E$6500,MATCH(A609,Data!$A$2:$A$6500,0))</f>
        <v>Confirmed</v>
      </c>
      <c r="I609" s="90">
        <f>INDEX(Data!P$2:P$6500,MATCH(A609,Data!$A$2:$A$6500,0))</f>
        <v>1964</v>
      </c>
      <c r="J609" s="90">
        <f>INDEX(Data!Q$2:Q$6500,MATCH($A609,Data!$A$2:$A$6500,0))</f>
        <v>1964</v>
      </c>
      <c r="K609" s="90">
        <f>INDEX(Data!F$2:F$6500,MATCH($A609,Data!$A$2:$A$6500,0))</f>
        <v>50</v>
      </c>
      <c r="L609" s="90">
        <f>INDEX(Data!G$2:G$6500,MATCH($A609,Data!$A$2:$A$6500,0))</f>
        <v>50</v>
      </c>
      <c r="M609" s="90">
        <f>INDEX(Data!H$2:H$6500,MATCH($A609,Data!$A$2:$A$6500,0))</f>
        <v>0</v>
      </c>
      <c r="N609" s="90">
        <f>INDEX(Data!I$2:I$6500,MATCH($A609,Data!$A$2:$A$6500,0))</f>
        <v>0</v>
      </c>
      <c r="O609" s="83" t="str">
        <f>INDEX(Data!J$2:J$6500,MATCH($A609,Data!$A$2:$A$6500,0))</f>
        <v>individuals</v>
      </c>
      <c r="P609" t="str">
        <f>_xlfn.XLOOKUP(B609,Table3[RefID],Table3[Citation])</f>
        <v>Amerson (1969)</v>
      </c>
    </row>
    <row r="610" spans="1:16" x14ac:dyDescent="0.35">
      <c r="A610" s="68">
        <v>608</v>
      </c>
      <c r="B610" s="71">
        <v>47</v>
      </c>
      <c r="C610" s="71">
        <v>11075</v>
      </c>
      <c r="D610" s="69">
        <v>3263</v>
      </c>
      <c r="E610" t="str">
        <f>INDEX(Table5[EEZ],MATCH(C610,Table5[Colony_ID],0))</f>
        <v>Marshall Islands Exclusive Economic Zone</v>
      </c>
      <c r="F610" t="str">
        <f>INDEX(Table5[Corrected Island/Colony Name],MATCH('Full Data'!C610,Table5[Colony_ID],0))</f>
        <v>Lojrong</v>
      </c>
      <c r="G610" t="str">
        <f>INDEX(Table4[Common_Name],MATCH('Full Data'!D610,Table4[SpcRecID],0))</f>
        <v>Greater crested Tern</v>
      </c>
      <c r="H610" s="83" t="str">
        <f>INDEX(Data!E$2:E$6500,MATCH(A610,Data!$A$2:$A$6500,0))</f>
        <v>Confirmed</v>
      </c>
      <c r="I610" s="90">
        <f>INDEX(Data!P$2:P$6500,MATCH(A610,Data!$A$2:$A$6500,0))</f>
        <v>1967</v>
      </c>
      <c r="J610" s="90">
        <f>INDEX(Data!Q$2:Q$6500,MATCH($A610,Data!$A$2:$A$6500,0))</f>
        <v>1967</v>
      </c>
      <c r="K610" s="90">
        <f>INDEX(Data!F$2:F$6500,MATCH($A610,Data!$A$2:$A$6500,0))</f>
        <v>1</v>
      </c>
      <c r="L610" s="90">
        <f>INDEX(Data!G$2:G$6500,MATCH($A610,Data!$A$2:$A$6500,0))</f>
        <v>1</v>
      </c>
      <c r="M610" s="90">
        <f>INDEX(Data!H$2:H$6500,MATCH($A610,Data!$A$2:$A$6500,0))</f>
        <v>0</v>
      </c>
      <c r="N610" s="90">
        <f>INDEX(Data!I$2:I$6500,MATCH($A610,Data!$A$2:$A$6500,0))</f>
        <v>0</v>
      </c>
      <c r="O610" s="83" t="str">
        <f>INDEX(Data!J$2:J$6500,MATCH($A610,Data!$A$2:$A$6500,0))</f>
        <v>chicks</v>
      </c>
      <c r="P610" t="str">
        <f>_xlfn.XLOOKUP(B610,Table3[RefID],Table3[Citation])</f>
        <v>Amerson (1969)</v>
      </c>
    </row>
    <row r="611" spans="1:16" x14ac:dyDescent="0.35">
      <c r="A611" s="68">
        <v>609</v>
      </c>
      <c r="B611" s="71">
        <v>47</v>
      </c>
      <c r="C611" s="71">
        <v>11102</v>
      </c>
      <c r="D611" s="69">
        <v>3263</v>
      </c>
      <c r="E611" t="str">
        <f>INDEX(Table5[EEZ],MATCH(C611,Table5[Colony_ID],0))</f>
        <v>Marshall Islands Exclusive Economic Zone</v>
      </c>
      <c r="F611" t="str">
        <f>INDEX(Table5[Corrected Island/Colony Name],MATCH('Full Data'!C611,Table5[Colony_ID],0))</f>
        <v>Taka Island</v>
      </c>
      <c r="G611" t="str">
        <f>INDEX(Table4[Common_Name],MATCH('Full Data'!D611,Table4[SpcRecID],0))</f>
        <v>Greater crested Tern</v>
      </c>
      <c r="H611" s="83" t="str">
        <f>INDEX(Data!E$2:E$6500,MATCH(A611,Data!$A$2:$A$6500,0))</f>
        <v>Confirmed</v>
      </c>
      <c r="I611" s="90">
        <f>INDEX(Data!P$2:P$6500,MATCH(A611,Data!$A$2:$A$6500,0))</f>
        <v>1964</v>
      </c>
      <c r="J611" s="90">
        <f>INDEX(Data!Q$2:Q$6500,MATCH($A611,Data!$A$2:$A$6500,0))</f>
        <v>1964</v>
      </c>
      <c r="K611" s="90">
        <f>INDEX(Data!F$2:F$6500,MATCH($A611,Data!$A$2:$A$6500,0))</f>
        <v>10</v>
      </c>
      <c r="L611" s="90">
        <f>INDEX(Data!G$2:G$6500,MATCH($A611,Data!$A$2:$A$6500,0))</f>
        <v>10</v>
      </c>
      <c r="M611" s="90">
        <f>INDEX(Data!H$2:H$6500,MATCH($A611,Data!$A$2:$A$6500,0))</f>
        <v>0</v>
      </c>
      <c r="N611" s="90">
        <f>INDEX(Data!I$2:I$6500,MATCH($A611,Data!$A$2:$A$6500,0))</f>
        <v>0</v>
      </c>
      <c r="O611" s="83" t="str">
        <f>INDEX(Data!J$2:J$6500,MATCH($A611,Data!$A$2:$A$6500,0))</f>
        <v>nests</v>
      </c>
      <c r="P611" t="str">
        <f>_xlfn.XLOOKUP(B611,Table3[RefID],Table3[Citation])</f>
        <v>Amerson (1969)</v>
      </c>
    </row>
    <row r="612" spans="1:16" x14ac:dyDescent="0.35">
      <c r="A612" s="68">
        <v>610</v>
      </c>
      <c r="B612" s="71">
        <v>47</v>
      </c>
      <c r="C612" s="71">
        <v>11102</v>
      </c>
      <c r="D612" s="69">
        <v>3263</v>
      </c>
      <c r="E612" t="str">
        <f>INDEX(Table5[EEZ],MATCH(C612,Table5[Colony_ID],0))</f>
        <v>Marshall Islands Exclusive Economic Zone</v>
      </c>
      <c r="F612" t="str">
        <f>INDEX(Table5[Corrected Island/Colony Name],MATCH('Full Data'!C612,Table5[Colony_ID],0))</f>
        <v>Taka Island</v>
      </c>
      <c r="G612" t="str">
        <f>INDEX(Table4[Common_Name],MATCH('Full Data'!D612,Table4[SpcRecID],0))</f>
        <v>Greater crested Tern</v>
      </c>
      <c r="H612" s="83" t="str">
        <f>INDEX(Data!E$2:E$6500,MATCH(A612,Data!$A$2:$A$6500,0))</f>
        <v>Confirmed</v>
      </c>
      <c r="I612" s="90">
        <f>INDEX(Data!P$2:P$6500,MATCH(A612,Data!$A$2:$A$6500,0))</f>
        <v>1964</v>
      </c>
      <c r="J612" s="90">
        <f>INDEX(Data!Q$2:Q$6500,MATCH($A612,Data!$A$2:$A$6500,0))</f>
        <v>1964</v>
      </c>
      <c r="K612" s="90">
        <f>INDEX(Data!F$2:F$6500,MATCH($A612,Data!$A$2:$A$6500,0))</f>
        <v>30</v>
      </c>
      <c r="L612" s="90">
        <f>INDEX(Data!G$2:G$6500,MATCH($A612,Data!$A$2:$A$6500,0))</f>
        <v>30</v>
      </c>
      <c r="M612" s="90">
        <f>INDEX(Data!H$2:H$6500,MATCH($A612,Data!$A$2:$A$6500,0))</f>
        <v>0</v>
      </c>
      <c r="N612" s="90">
        <f>INDEX(Data!I$2:I$6500,MATCH($A612,Data!$A$2:$A$6500,0))</f>
        <v>0</v>
      </c>
      <c r="O612" s="83" t="str">
        <f>INDEX(Data!J$2:J$6500,MATCH($A612,Data!$A$2:$A$6500,0))</f>
        <v>individuals</v>
      </c>
      <c r="P612" t="str">
        <f>_xlfn.XLOOKUP(B612,Table3[RefID],Table3[Citation])</f>
        <v>Amerson (1969)</v>
      </c>
    </row>
    <row r="613" spans="1:16" x14ac:dyDescent="0.35">
      <c r="A613" s="68">
        <v>611</v>
      </c>
      <c r="B613" s="71">
        <v>47</v>
      </c>
      <c r="C613" s="71">
        <v>11102</v>
      </c>
      <c r="D613" s="69">
        <v>3263</v>
      </c>
      <c r="E613" t="str">
        <f>INDEX(Table5[EEZ],MATCH(C613,Table5[Colony_ID],0))</f>
        <v>Marshall Islands Exclusive Economic Zone</v>
      </c>
      <c r="F613" t="str">
        <f>INDEX(Table5[Corrected Island/Colony Name],MATCH('Full Data'!C613,Table5[Colony_ID],0))</f>
        <v>Taka Island</v>
      </c>
      <c r="G613" t="str">
        <f>INDEX(Table4[Common_Name],MATCH('Full Data'!D613,Table4[SpcRecID],0))</f>
        <v>Greater crested Tern</v>
      </c>
      <c r="H613" s="83" t="str">
        <f>INDEX(Data!E$2:E$6500,MATCH(A613,Data!$A$2:$A$6500,0))</f>
        <v>Data Deficient</v>
      </c>
      <c r="I613" s="90">
        <f>INDEX(Data!P$2:P$6500,MATCH(A613,Data!$A$2:$A$6500,0))</f>
        <v>1967</v>
      </c>
      <c r="J613" s="90">
        <f>INDEX(Data!Q$2:Q$6500,MATCH($A613,Data!$A$2:$A$6500,0))</f>
        <v>1967</v>
      </c>
      <c r="K613" s="90">
        <f>INDEX(Data!F$2:F$6500,MATCH($A613,Data!$A$2:$A$6500,0))</f>
        <v>2</v>
      </c>
      <c r="L613" s="90">
        <f>INDEX(Data!G$2:G$6500,MATCH($A613,Data!$A$2:$A$6500,0))</f>
        <v>2</v>
      </c>
      <c r="M613" s="90">
        <f>INDEX(Data!H$2:H$6500,MATCH($A613,Data!$A$2:$A$6500,0))</f>
        <v>0</v>
      </c>
      <c r="N613" s="90">
        <f>INDEX(Data!I$2:I$6500,MATCH($A613,Data!$A$2:$A$6500,0))</f>
        <v>0</v>
      </c>
      <c r="O613" s="83" t="str">
        <f>INDEX(Data!J$2:J$6500,MATCH($A613,Data!$A$2:$A$6500,0))</f>
        <v>individuals</v>
      </c>
      <c r="P613" t="str">
        <f>_xlfn.XLOOKUP(B613,Table3[RefID],Table3[Citation])</f>
        <v>Amerson (1969)</v>
      </c>
    </row>
    <row r="614" spans="1:16" x14ac:dyDescent="0.35">
      <c r="A614" s="68">
        <v>612</v>
      </c>
      <c r="B614" s="71">
        <v>47</v>
      </c>
      <c r="C614" s="71">
        <v>11099</v>
      </c>
      <c r="D614" s="69">
        <v>3263</v>
      </c>
      <c r="E614" t="str">
        <f>INDEX(Table5[EEZ],MATCH(C614,Table5[Colony_ID],0))</f>
        <v>Marshall Islands Exclusive Economic Zone</v>
      </c>
      <c r="F614" t="str">
        <f>INDEX(Table5[Corrected Island/Colony Name],MATCH('Full Data'!C614,Table5[Colony_ID],0))</f>
        <v>Sibylla</v>
      </c>
      <c r="G614" t="str">
        <f>INDEX(Table4[Common_Name],MATCH('Full Data'!D614,Table4[SpcRecID],0))</f>
        <v>Greater crested Tern</v>
      </c>
      <c r="H614" s="83" t="str">
        <f>INDEX(Data!E$2:E$6500,MATCH(A614,Data!$A$2:$A$6500,0))</f>
        <v>Confirmed</v>
      </c>
      <c r="I614" s="90">
        <f>INDEX(Data!P$2:P$6500,MATCH(A614,Data!$A$2:$A$6500,0))</f>
        <v>1964</v>
      </c>
      <c r="J614" s="90">
        <f>INDEX(Data!Q$2:Q$6500,MATCH($A614,Data!$A$2:$A$6500,0))</f>
        <v>1964</v>
      </c>
      <c r="K614" s="90">
        <f>INDEX(Data!F$2:F$6500,MATCH($A614,Data!$A$2:$A$6500,0))</f>
        <v>7</v>
      </c>
      <c r="L614" s="90">
        <f>INDEX(Data!G$2:G$6500,MATCH($A614,Data!$A$2:$A$6500,0))</f>
        <v>7</v>
      </c>
      <c r="M614" s="90">
        <f>INDEX(Data!H$2:H$6500,MATCH($A614,Data!$A$2:$A$6500,0))</f>
        <v>0</v>
      </c>
      <c r="N614" s="90">
        <f>INDEX(Data!I$2:I$6500,MATCH($A614,Data!$A$2:$A$6500,0))</f>
        <v>0</v>
      </c>
      <c r="O614" s="83" t="str">
        <f>INDEX(Data!J$2:J$6500,MATCH($A614,Data!$A$2:$A$6500,0))</f>
        <v>nests</v>
      </c>
      <c r="P614" t="str">
        <f>_xlfn.XLOOKUP(B614,Table3[RefID],Table3[Citation])</f>
        <v>Amerson (1969)</v>
      </c>
    </row>
    <row r="615" spans="1:16" x14ac:dyDescent="0.35">
      <c r="A615" s="68">
        <v>613</v>
      </c>
      <c r="B615" s="71">
        <v>47</v>
      </c>
      <c r="C615" s="71">
        <v>11099</v>
      </c>
      <c r="D615" s="69">
        <v>3263</v>
      </c>
      <c r="E615" t="str">
        <f>INDEX(Table5[EEZ],MATCH(C615,Table5[Colony_ID],0))</f>
        <v>Marshall Islands Exclusive Economic Zone</v>
      </c>
      <c r="F615" t="str">
        <f>INDEX(Table5[Corrected Island/Colony Name],MATCH('Full Data'!C615,Table5[Colony_ID],0))</f>
        <v>Sibylla</v>
      </c>
      <c r="G615" t="str">
        <f>INDEX(Table4[Common_Name],MATCH('Full Data'!D615,Table4[SpcRecID],0))</f>
        <v>Greater crested Tern</v>
      </c>
      <c r="H615" s="83" t="str">
        <f>INDEX(Data!E$2:E$6500,MATCH(A615,Data!$A$2:$A$6500,0))</f>
        <v>Confirmed</v>
      </c>
      <c r="I615" s="90">
        <f>INDEX(Data!P$2:P$6500,MATCH(A615,Data!$A$2:$A$6500,0))</f>
        <v>1967</v>
      </c>
      <c r="J615" s="90">
        <f>INDEX(Data!Q$2:Q$6500,MATCH($A615,Data!$A$2:$A$6500,0))</f>
        <v>1967</v>
      </c>
      <c r="K615" s="90">
        <f>INDEX(Data!F$2:F$6500,MATCH($A615,Data!$A$2:$A$6500,0))</f>
        <v>51</v>
      </c>
      <c r="L615" s="90">
        <f>INDEX(Data!G$2:G$6500,MATCH($A615,Data!$A$2:$A$6500,0))</f>
        <v>51</v>
      </c>
      <c r="M615" s="90">
        <f>INDEX(Data!H$2:H$6500,MATCH($A615,Data!$A$2:$A$6500,0))</f>
        <v>0</v>
      </c>
      <c r="N615" s="90">
        <f>INDEX(Data!I$2:I$6500,MATCH($A615,Data!$A$2:$A$6500,0))</f>
        <v>0</v>
      </c>
      <c r="O615" s="83" t="str">
        <f>INDEX(Data!J$2:J$6500,MATCH($A615,Data!$A$2:$A$6500,0))</f>
        <v>nests</v>
      </c>
      <c r="P615" t="str">
        <f>_xlfn.XLOOKUP(B615,Table3[RefID],Table3[Citation])</f>
        <v>Amerson (1969)</v>
      </c>
    </row>
    <row r="616" spans="1:16" x14ac:dyDescent="0.35">
      <c r="A616" s="68">
        <v>614</v>
      </c>
      <c r="B616" s="71">
        <v>47</v>
      </c>
      <c r="C616" s="71">
        <v>11038</v>
      </c>
      <c r="D616" s="70">
        <v>3845</v>
      </c>
      <c r="E616" t="str">
        <f>INDEX(Table5[EEZ],MATCH(C616,Table5[Colony_ID],0))</f>
        <v>Marshall Islands Exclusive Economic Zone</v>
      </c>
      <c r="F616" t="str">
        <f>INDEX(Table5[Corrected Island/Colony Name],MATCH('Full Data'!C616,Table5[Colony_ID],0))</f>
        <v>Enibuk</v>
      </c>
      <c r="G616" t="str">
        <f>INDEX(Table4[Common_Name],MATCH('Full Data'!D616,Table4[SpcRecID],0))</f>
        <v>Great Frigatebird</v>
      </c>
      <c r="H616" s="83" t="str">
        <f>INDEX(Data!E$2:E$6500,MATCH(A616,Data!$A$2:$A$6500,0))</f>
        <v>Data Deficient</v>
      </c>
      <c r="I616" s="90">
        <f>INDEX(Data!P$2:P$6500,MATCH(A616,Data!$A$2:$A$6500,0))</f>
        <v>1967</v>
      </c>
      <c r="J616" s="90">
        <f>INDEX(Data!Q$2:Q$6500,MATCH($A616,Data!$A$2:$A$6500,0))</f>
        <v>1967</v>
      </c>
      <c r="K616" s="90">
        <f>INDEX(Data!F$2:F$6500,MATCH($A616,Data!$A$2:$A$6500,0))</f>
        <v>3</v>
      </c>
      <c r="L616" s="90">
        <f>INDEX(Data!G$2:G$6500,MATCH($A616,Data!$A$2:$A$6500,0))</f>
        <v>3</v>
      </c>
      <c r="M616" s="90">
        <f>INDEX(Data!H$2:H$6500,MATCH($A616,Data!$A$2:$A$6500,0))</f>
        <v>0</v>
      </c>
      <c r="N616" s="90">
        <f>INDEX(Data!I$2:I$6500,MATCH($A616,Data!$A$2:$A$6500,0))</f>
        <v>0</v>
      </c>
      <c r="O616" s="83" t="str">
        <f>INDEX(Data!J$2:J$6500,MATCH($A616,Data!$A$2:$A$6500,0))</f>
        <v>individuals</v>
      </c>
      <c r="P616" t="str">
        <f>_xlfn.XLOOKUP(B616,Table3[RefID],Table3[Citation])</f>
        <v>Amerson (1969)</v>
      </c>
    </row>
    <row r="617" spans="1:16" x14ac:dyDescent="0.35">
      <c r="A617" s="68">
        <v>615</v>
      </c>
      <c r="B617" s="71">
        <v>47</v>
      </c>
      <c r="C617" s="71">
        <v>11040</v>
      </c>
      <c r="D617" s="70">
        <v>3845</v>
      </c>
      <c r="E617" t="str">
        <f>INDEX(Table5[EEZ],MATCH(C617,Table5[Colony_ID],0))</f>
        <v>Marshall Islands Exclusive Economic Zone</v>
      </c>
      <c r="F617" t="str">
        <f>INDEX(Table5[Corrected Island/Colony Name],MATCH('Full Data'!C617,Table5[Colony_ID],0))</f>
        <v>Eniuetakku Island</v>
      </c>
      <c r="G617" t="str">
        <f>INDEX(Table4[Common_Name],MATCH('Full Data'!D617,Table4[SpcRecID],0))</f>
        <v>Great Frigatebird</v>
      </c>
      <c r="H617" s="83" t="str">
        <f>INDEX(Data!E$2:E$6500,MATCH(A617,Data!$A$2:$A$6500,0))</f>
        <v>Data Deficient</v>
      </c>
      <c r="I617" s="90">
        <f>INDEX(Data!P$2:P$6500,MATCH(A617,Data!$A$2:$A$6500,0))</f>
        <v>1967</v>
      </c>
      <c r="J617" s="90">
        <f>INDEX(Data!Q$2:Q$6500,MATCH($A617,Data!$A$2:$A$6500,0))</f>
        <v>1967</v>
      </c>
      <c r="K617" s="90">
        <f>INDEX(Data!F$2:F$6500,MATCH($A617,Data!$A$2:$A$6500,0))</f>
        <v>1</v>
      </c>
      <c r="L617" s="90">
        <f>INDEX(Data!G$2:G$6500,MATCH($A617,Data!$A$2:$A$6500,0))</f>
        <v>1</v>
      </c>
      <c r="M617" s="90">
        <f>INDEX(Data!H$2:H$6500,MATCH($A617,Data!$A$2:$A$6500,0))</f>
        <v>0</v>
      </c>
      <c r="N617" s="90">
        <f>INDEX(Data!I$2:I$6500,MATCH($A617,Data!$A$2:$A$6500,0))</f>
        <v>0</v>
      </c>
      <c r="O617" s="83" t="str">
        <f>INDEX(Data!J$2:J$6500,MATCH($A617,Data!$A$2:$A$6500,0))</f>
        <v>individuals</v>
      </c>
      <c r="P617" t="str">
        <f>_xlfn.XLOOKUP(B617,Table3[RefID],Table3[Citation])</f>
        <v>Amerson (1969)</v>
      </c>
    </row>
    <row r="618" spans="1:16" x14ac:dyDescent="0.35">
      <c r="A618" s="68">
        <v>616</v>
      </c>
      <c r="B618" s="71">
        <v>47</v>
      </c>
      <c r="C618" s="71">
        <v>11078</v>
      </c>
      <c r="D618" s="70">
        <v>3845</v>
      </c>
      <c r="E618" t="str">
        <f>INDEX(Table5[EEZ],MATCH(C618,Table5[Colony_ID],0))</f>
        <v>Marshall Islands Exclusive Economic Zone</v>
      </c>
      <c r="F618" t="str">
        <f>INDEX(Table5[Corrected Island/Colony Name],MATCH('Full Data'!C618,Table5[Colony_ID],0))</f>
        <v>Manchinikon Island</v>
      </c>
      <c r="G618" t="str">
        <f>INDEX(Table4[Common_Name],MATCH('Full Data'!D618,Table4[SpcRecID],0))</f>
        <v>Great Frigatebird</v>
      </c>
      <c r="H618" s="83" t="str">
        <f>INDEX(Data!E$2:E$6500,MATCH(A618,Data!$A$2:$A$6500,0))</f>
        <v>Data Deficient</v>
      </c>
      <c r="I618" s="90">
        <f>INDEX(Data!P$2:P$6500,MATCH(A618,Data!$A$2:$A$6500,0))</f>
        <v>1967</v>
      </c>
      <c r="J618" s="90">
        <f>INDEX(Data!Q$2:Q$6500,MATCH($A618,Data!$A$2:$A$6500,0))</f>
        <v>1967</v>
      </c>
      <c r="K618" s="90">
        <f>INDEX(Data!F$2:F$6500,MATCH($A618,Data!$A$2:$A$6500,0))</f>
        <v>2</v>
      </c>
      <c r="L618" s="90">
        <f>INDEX(Data!G$2:G$6500,MATCH($A618,Data!$A$2:$A$6500,0))</f>
        <v>2</v>
      </c>
      <c r="M618" s="90">
        <f>INDEX(Data!H$2:H$6500,MATCH($A618,Data!$A$2:$A$6500,0))</f>
        <v>0</v>
      </c>
      <c r="N618" s="90">
        <f>INDEX(Data!I$2:I$6500,MATCH($A618,Data!$A$2:$A$6500,0))</f>
        <v>0</v>
      </c>
      <c r="O618" s="83" t="str">
        <f>INDEX(Data!J$2:J$6500,MATCH($A618,Data!$A$2:$A$6500,0))</f>
        <v>individuals</v>
      </c>
      <c r="P618" t="str">
        <f>_xlfn.XLOOKUP(B618,Table3[RefID],Table3[Citation])</f>
        <v>Amerson (1969)</v>
      </c>
    </row>
    <row r="619" spans="1:16" x14ac:dyDescent="0.35">
      <c r="A619" s="68">
        <v>617</v>
      </c>
      <c r="B619" s="71">
        <v>47</v>
      </c>
      <c r="C619" s="71">
        <v>11095</v>
      </c>
      <c r="D619" s="70">
        <v>3845</v>
      </c>
      <c r="E619" t="str">
        <f>INDEX(Table5[EEZ],MATCH(C619,Table5[Colony_ID],0))</f>
        <v>Marshall Islands Exclusive Economic Zone</v>
      </c>
      <c r="F619" t="str">
        <f>INDEX(Table5[Corrected Island/Colony Name],MATCH('Full Data'!C619,Table5[Colony_ID],0))</f>
        <v>Ribinouri Island</v>
      </c>
      <c r="G619" t="str">
        <f>INDEX(Table4[Common_Name],MATCH('Full Data'!D619,Table4[SpcRecID],0))</f>
        <v>Great Frigatebird</v>
      </c>
      <c r="H619" s="83" t="str">
        <f>INDEX(Data!E$2:E$6500,MATCH(A619,Data!$A$2:$A$6500,0))</f>
        <v>Data Deficient</v>
      </c>
      <c r="I619" s="90">
        <f>INDEX(Data!P$2:P$6500,MATCH(A619,Data!$A$2:$A$6500,0))</f>
        <v>1967</v>
      </c>
      <c r="J619" s="90">
        <f>INDEX(Data!Q$2:Q$6500,MATCH($A619,Data!$A$2:$A$6500,0))</f>
        <v>1967</v>
      </c>
      <c r="K619" s="90">
        <f>INDEX(Data!F$2:F$6500,MATCH($A619,Data!$A$2:$A$6500,0))</f>
        <v>3</v>
      </c>
      <c r="L619" s="90">
        <f>INDEX(Data!G$2:G$6500,MATCH($A619,Data!$A$2:$A$6500,0))</f>
        <v>3</v>
      </c>
      <c r="M619" s="90">
        <f>INDEX(Data!H$2:H$6500,MATCH($A619,Data!$A$2:$A$6500,0))</f>
        <v>0</v>
      </c>
      <c r="N619" s="90">
        <f>INDEX(Data!I$2:I$6500,MATCH($A619,Data!$A$2:$A$6500,0))</f>
        <v>0</v>
      </c>
      <c r="O619" s="83" t="str">
        <f>INDEX(Data!J$2:J$6500,MATCH($A619,Data!$A$2:$A$6500,0))</f>
        <v>individuals</v>
      </c>
      <c r="P619" t="str">
        <f>_xlfn.XLOOKUP(B619,Table3[RefID],Table3[Citation])</f>
        <v>Amerson (1969)</v>
      </c>
    </row>
    <row r="620" spans="1:16" x14ac:dyDescent="0.35">
      <c r="A620" s="68">
        <v>618</v>
      </c>
      <c r="B620" s="71">
        <v>47</v>
      </c>
      <c r="C620" s="71">
        <v>11002</v>
      </c>
      <c r="D620" s="70">
        <v>3845</v>
      </c>
      <c r="E620" t="str">
        <f>INDEX(Table5[EEZ],MATCH(C620,Table5[Colony_ID],0))</f>
        <v>Marshall Islands Exclusive Economic Zone</v>
      </c>
      <c r="F620" t="str">
        <f>INDEX(Table5[Corrected Island/Colony Name],MATCH('Full Data'!C620,Table5[Colony_ID],0))</f>
        <v>Almani</v>
      </c>
      <c r="G620" t="str">
        <f>INDEX(Table4[Common_Name],MATCH('Full Data'!D620,Table4[SpcRecID],0))</f>
        <v>Great Frigatebird</v>
      </c>
      <c r="H620" s="83" t="str">
        <f>INDEX(Data!E$2:E$6500,MATCH(A620,Data!$A$2:$A$6500,0))</f>
        <v>Non-breeding</v>
      </c>
      <c r="I620" s="90">
        <f>INDEX(Data!P$2:P$6500,MATCH(A620,Data!$A$2:$A$6500,0))</f>
        <v>1964</v>
      </c>
      <c r="J620" s="90">
        <f>INDEX(Data!Q$2:Q$6500,MATCH($A620,Data!$A$2:$A$6500,0))</f>
        <v>1964</v>
      </c>
      <c r="K620" s="90">
        <f>INDEX(Data!F$2:F$6500,MATCH($A620,Data!$A$2:$A$6500,0))</f>
        <v>750</v>
      </c>
      <c r="L620" s="90">
        <f>INDEX(Data!G$2:G$6500,MATCH($A620,Data!$A$2:$A$6500,0))</f>
        <v>750</v>
      </c>
      <c r="M620" s="90">
        <f>INDEX(Data!H$2:H$6500,MATCH($A620,Data!$A$2:$A$6500,0))</f>
        <v>0</v>
      </c>
      <c r="N620" s="90">
        <f>INDEX(Data!I$2:I$6500,MATCH($A620,Data!$A$2:$A$6500,0))</f>
        <v>0</v>
      </c>
      <c r="O620" s="83" t="str">
        <f>INDEX(Data!J$2:J$6500,MATCH($A620,Data!$A$2:$A$6500,0))</f>
        <v>individuals</v>
      </c>
      <c r="P620" t="str">
        <f>_xlfn.XLOOKUP(B620,Table3[RefID],Table3[Citation])</f>
        <v>Amerson (1969)</v>
      </c>
    </row>
    <row r="621" spans="1:16" x14ac:dyDescent="0.35">
      <c r="A621" s="68">
        <v>619</v>
      </c>
      <c r="B621" s="71">
        <v>47</v>
      </c>
      <c r="C621" s="71">
        <v>11012</v>
      </c>
      <c r="D621" s="70">
        <v>3845</v>
      </c>
      <c r="E621" t="str">
        <f>INDEX(Table5[EEZ],MATCH(C621,Table5[Colony_ID],0))</f>
        <v>Marshall Islands Exclusive Economic Zone</v>
      </c>
      <c r="F621" t="str">
        <f>INDEX(Table5[Corrected Island/Colony Name],MATCH('Full Data'!C621,Table5[Colony_ID],0))</f>
        <v>Bikar Island</v>
      </c>
      <c r="G621" t="str">
        <f>INDEX(Table4[Common_Name],MATCH('Full Data'!D621,Table4[SpcRecID],0))</f>
        <v>Great Frigatebird</v>
      </c>
      <c r="H621" s="83" t="str">
        <f>INDEX(Data!E$2:E$6500,MATCH(A621,Data!$A$2:$A$6500,0))</f>
        <v>Confirmed</v>
      </c>
      <c r="I621" s="90">
        <f>INDEX(Data!P$2:P$6500,MATCH(A621,Data!$A$2:$A$6500,0))</f>
        <v>1967</v>
      </c>
      <c r="J621" s="90">
        <f>INDEX(Data!Q$2:Q$6500,MATCH($A621,Data!$A$2:$A$6500,0))</f>
        <v>1967</v>
      </c>
      <c r="K621" s="90">
        <f>INDEX(Data!F$2:F$6500,MATCH($A621,Data!$A$2:$A$6500,0))</f>
        <v>100</v>
      </c>
      <c r="L621" s="90">
        <f>INDEX(Data!G$2:G$6500,MATCH($A621,Data!$A$2:$A$6500,0))</f>
        <v>100</v>
      </c>
      <c r="M621" s="90">
        <f>INDEX(Data!H$2:H$6500,MATCH($A621,Data!$A$2:$A$6500,0))</f>
        <v>0</v>
      </c>
      <c r="N621" s="90">
        <f>INDEX(Data!I$2:I$6500,MATCH($A621,Data!$A$2:$A$6500,0))</f>
        <v>0</v>
      </c>
      <c r="O621" s="83" t="str">
        <f>INDEX(Data!J$2:J$6500,MATCH($A621,Data!$A$2:$A$6500,0))</f>
        <v>individuals</v>
      </c>
      <c r="P621" t="str">
        <f>_xlfn.XLOOKUP(B621,Table3[RefID],Table3[Citation])</f>
        <v>Amerson (1969)</v>
      </c>
    </row>
    <row r="622" spans="1:16" x14ac:dyDescent="0.35">
      <c r="A622" s="68">
        <v>620</v>
      </c>
      <c r="B622" s="71">
        <v>47</v>
      </c>
      <c r="C622" s="71">
        <v>11012</v>
      </c>
      <c r="D622" s="70">
        <v>3845</v>
      </c>
      <c r="E622" t="str">
        <f>INDEX(Table5[EEZ],MATCH(C622,Table5[Colony_ID],0))</f>
        <v>Marshall Islands Exclusive Economic Zone</v>
      </c>
      <c r="F622" t="str">
        <f>INDEX(Table5[Corrected Island/Colony Name],MATCH('Full Data'!C622,Table5[Colony_ID],0))</f>
        <v>Bikar Island</v>
      </c>
      <c r="G622" t="str">
        <f>INDEX(Table4[Common_Name],MATCH('Full Data'!D622,Table4[SpcRecID],0))</f>
        <v>Great Frigatebird</v>
      </c>
      <c r="H622" s="83" t="str">
        <f>INDEX(Data!E$2:E$6500,MATCH(A622,Data!$A$2:$A$6500,0))</f>
        <v>Non-breeding</v>
      </c>
      <c r="I622" s="90">
        <f>INDEX(Data!P$2:P$6500,MATCH(A622,Data!$A$2:$A$6500,0))</f>
        <v>1964</v>
      </c>
      <c r="J622" s="90">
        <f>INDEX(Data!Q$2:Q$6500,MATCH($A622,Data!$A$2:$A$6500,0))</f>
        <v>1964</v>
      </c>
      <c r="K622" s="90">
        <f>INDEX(Data!F$2:F$6500,MATCH($A622,Data!$A$2:$A$6500,0))</f>
        <v>200</v>
      </c>
      <c r="L622" s="90">
        <f>INDEX(Data!G$2:G$6500,MATCH($A622,Data!$A$2:$A$6500,0))</f>
        <v>200</v>
      </c>
      <c r="M622" s="90">
        <f>INDEX(Data!H$2:H$6500,MATCH($A622,Data!$A$2:$A$6500,0))</f>
        <v>0</v>
      </c>
      <c r="N622" s="90">
        <f>INDEX(Data!I$2:I$6500,MATCH($A622,Data!$A$2:$A$6500,0))</f>
        <v>0</v>
      </c>
      <c r="O622" s="83" t="str">
        <f>INDEX(Data!J$2:J$6500,MATCH($A622,Data!$A$2:$A$6500,0))</f>
        <v>individuals</v>
      </c>
      <c r="P622" t="str">
        <f>_xlfn.XLOOKUP(B622,Table3[RefID],Table3[Citation])</f>
        <v>Amerson (1969)</v>
      </c>
    </row>
    <row r="623" spans="1:16" x14ac:dyDescent="0.35">
      <c r="A623" s="68">
        <v>621</v>
      </c>
      <c r="B623" s="71">
        <v>47</v>
      </c>
      <c r="C623" s="71">
        <v>11056</v>
      </c>
      <c r="D623" s="70">
        <v>3845</v>
      </c>
      <c r="E623" t="str">
        <f>INDEX(Table5[EEZ],MATCH(C623,Table5[Colony_ID],0))</f>
        <v>Marshall Islands Exclusive Economic Zone</v>
      </c>
      <c r="F623" t="str">
        <f>INDEX(Table5[Corrected Island/Colony Name],MATCH('Full Data'!C623,Table5[Colony_ID],0))</f>
        <v>Jabwelo</v>
      </c>
      <c r="G623" t="str">
        <f>INDEX(Table4[Common_Name],MATCH('Full Data'!D623,Table4[SpcRecID],0))</f>
        <v>Great Frigatebird</v>
      </c>
      <c r="H623" s="83" t="str">
        <f>INDEX(Data!E$2:E$6500,MATCH(A623,Data!$A$2:$A$6500,0))</f>
        <v>Confirmed</v>
      </c>
      <c r="I623" s="90">
        <f>INDEX(Data!P$2:P$6500,MATCH(A623,Data!$A$2:$A$6500,0))</f>
        <v>1967</v>
      </c>
      <c r="J623" s="90">
        <f>INDEX(Data!Q$2:Q$6500,MATCH($A623,Data!$A$2:$A$6500,0))</f>
        <v>1967</v>
      </c>
      <c r="K623" s="90">
        <f>INDEX(Data!F$2:F$6500,MATCH($A623,Data!$A$2:$A$6500,0))</f>
        <v>100</v>
      </c>
      <c r="L623" s="90">
        <f>INDEX(Data!G$2:G$6500,MATCH($A623,Data!$A$2:$A$6500,0))</f>
        <v>100</v>
      </c>
      <c r="M623" s="90">
        <f>INDEX(Data!H$2:H$6500,MATCH($A623,Data!$A$2:$A$6500,0))</f>
        <v>0</v>
      </c>
      <c r="N623" s="90">
        <f>INDEX(Data!I$2:I$6500,MATCH($A623,Data!$A$2:$A$6500,0))</f>
        <v>0</v>
      </c>
      <c r="O623" s="83" t="str">
        <f>INDEX(Data!J$2:J$6500,MATCH($A623,Data!$A$2:$A$6500,0))</f>
        <v>individuals</v>
      </c>
      <c r="P623" t="str">
        <f>_xlfn.XLOOKUP(B623,Table3[RefID],Table3[Citation])</f>
        <v>Amerson (1969)</v>
      </c>
    </row>
    <row r="624" spans="1:16" x14ac:dyDescent="0.35">
      <c r="A624" s="68">
        <v>622</v>
      </c>
      <c r="B624" s="71">
        <v>47</v>
      </c>
      <c r="C624" s="71">
        <v>11056</v>
      </c>
      <c r="D624" s="70">
        <v>3845</v>
      </c>
      <c r="E624" t="str">
        <f>INDEX(Table5[EEZ],MATCH(C624,Table5[Colony_ID],0))</f>
        <v>Marshall Islands Exclusive Economic Zone</v>
      </c>
      <c r="F624" t="str">
        <f>INDEX(Table5[Corrected Island/Colony Name],MATCH('Full Data'!C624,Table5[Colony_ID],0))</f>
        <v>Jabwelo</v>
      </c>
      <c r="G624" t="str">
        <f>INDEX(Table4[Common_Name],MATCH('Full Data'!D624,Table4[SpcRecID],0))</f>
        <v>Great Frigatebird</v>
      </c>
      <c r="H624" s="83" t="str">
        <f>INDEX(Data!E$2:E$6500,MATCH(A624,Data!$A$2:$A$6500,0))</f>
        <v>Non-breeding</v>
      </c>
      <c r="I624" s="90">
        <f>INDEX(Data!P$2:P$6500,MATCH(A624,Data!$A$2:$A$6500,0))</f>
        <v>1964</v>
      </c>
      <c r="J624" s="90">
        <f>INDEX(Data!Q$2:Q$6500,MATCH($A624,Data!$A$2:$A$6500,0))</f>
        <v>1964</v>
      </c>
      <c r="K624" s="90">
        <f>INDEX(Data!F$2:F$6500,MATCH($A624,Data!$A$2:$A$6500,0))</f>
        <v>1</v>
      </c>
      <c r="L624" s="90">
        <f>INDEX(Data!G$2:G$6500,MATCH($A624,Data!$A$2:$A$6500,0))</f>
        <v>1</v>
      </c>
      <c r="M624" s="90">
        <f>INDEX(Data!H$2:H$6500,MATCH($A624,Data!$A$2:$A$6500,0))</f>
        <v>0</v>
      </c>
      <c r="N624" s="90">
        <f>INDEX(Data!I$2:I$6500,MATCH($A624,Data!$A$2:$A$6500,0))</f>
        <v>0</v>
      </c>
      <c r="O624" s="83" t="str">
        <f>INDEX(Data!J$2:J$6500,MATCH($A624,Data!$A$2:$A$6500,0))</f>
        <v>individuals</v>
      </c>
      <c r="P624" t="str">
        <f>_xlfn.XLOOKUP(B624,Table3[RefID],Table3[Citation])</f>
        <v>Amerson (1969)</v>
      </c>
    </row>
    <row r="625" spans="1:16" x14ac:dyDescent="0.35">
      <c r="A625" s="68">
        <v>623</v>
      </c>
      <c r="B625" s="71">
        <v>47</v>
      </c>
      <c r="C625" s="69">
        <v>9006</v>
      </c>
      <c r="D625" s="70">
        <v>3845</v>
      </c>
      <c r="E625" t="str">
        <f>INDEX(Table5[EEZ],MATCH(C625,Table5[Colony_ID],0))</f>
        <v>Kiribati Exclusive Economic Zone</v>
      </c>
      <c r="F625" t="str">
        <f>INDEX(Table5[Corrected Island/Colony Name],MATCH('Full Data'!C625,Table5[Colony_ID],0))</f>
        <v>Kotabu</v>
      </c>
      <c r="G625" t="str">
        <f>INDEX(Table4[Common_Name],MATCH('Full Data'!D625,Table4[SpcRecID],0))</f>
        <v>Great Frigatebird</v>
      </c>
      <c r="H625" s="83" t="str">
        <f>INDEX(Data!E$2:E$6500,MATCH(A625,Data!$A$2:$A$6500,0))</f>
        <v>Potential Breeding</v>
      </c>
      <c r="I625" s="90">
        <f>INDEX(Data!P$2:P$6500,MATCH(A625,Data!$A$2:$A$6500,0))</f>
        <v>1964</v>
      </c>
      <c r="J625" s="90">
        <f>INDEX(Data!Q$2:Q$6500,MATCH($A625,Data!$A$2:$A$6500,0))</f>
        <v>1964</v>
      </c>
      <c r="K625" s="90">
        <f>INDEX(Data!F$2:F$6500,MATCH($A625,Data!$A$2:$A$6500,0))</f>
        <v>60</v>
      </c>
      <c r="L625" s="90">
        <f>INDEX(Data!G$2:G$6500,MATCH($A625,Data!$A$2:$A$6500,0))</f>
        <v>60</v>
      </c>
      <c r="M625" s="90">
        <f>INDEX(Data!H$2:H$6500,MATCH($A625,Data!$A$2:$A$6500,0))</f>
        <v>0</v>
      </c>
      <c r="N625" s="90">
        <f>INDEX(Data!I$2:I$6500,MATCH($A625,Data!$A$2:$A$6500,0))</f>
        <v>0</v>
      </c>
      <c r="O625" s="83">
        <f>INDEX(Data!J$2:J$6500,MATCH($A625,Data!$A$2:$A$6500,0))</f>
        <v>0</v>
      </c>
      <c r="P625" t="str">
        <f>_xlfn.XLOOKUP(B625,Table3[RefID],Table3[Citation])</f>
        <v>Amerson (1969)</v>
      </c>
    </row>
    <row r="626" spans="1:16" x14ac:dyDescent="0.35">
      <c r="A626" s="68">
        <v>624</v>
      </c>
      <c r="B626" s="71">
        <v>47</v>
      </c>
      <c r="C626" s="71">
        <v>11006</v>
      </c>
      <c r="D626" s="70">
        <v>3845</v>
      </c>
      <c r="E626" t="str">
        <f>INDEX(Table5[EEZ],MATCH(C626,Table5[Colony_ID],0))</f>
        <v>Marshall Islands Exclusive Economic Zone</v>
      </c>
      <c r="F626" t="str">
        <f>INDEX(Table5[Corrected Island/Colony Name],MATCH('Full Data'!C626,Table5[Colony_ID],0))</f>
        <v>Aradojairen Island</v>
      </c>
      <c r="G626" t="str">
        <f>INDEX(Table4[Common_Name],MATCH('Full Data'!D626,Table4[SpcRecID],0))</f>
        <v>Great Frigatebird</v>
      </c>
      <c r="H626" s="83" t="str">
        <f>INDEX(Data!E$2:E$6500,MATCH(A626,Data!$A$2:$A$6500,0))</f>
        <v>Data Deficient</v>
      </c>
      <c r="I626" s="90">
        <f>INDEX(Data!P$2:P$6500,MATCH(A626,Data!$A$2:$A$6500,0))</f>
        <v>1964</v>
      </c>
      <c r="J626" s="90">
        <f>INDEX(Data!Q$2:Q$6500,MATCH($A626,Data!$A$2:$A$6500,0))</f>
        <v>1964</v>
      </c>
      <c r="K626" s="90">
        <f>INDEX(Data!F$2:F$6500,MATCH($A626,Data!$A$2:$A$6500,0))</f>
        <v>1</v>
      </c>
      <c r="L626" s="90">
        <f>INDEX(Data!G$2:G$6500,MATCH($A626,Data!$A$2:$A$6500,0))</f>
        <v>1</v>
      </c>
      <c r="M626" s="90">
        <f>INDEX(Data!H$2:H$6500,MATCH($A626,Data!$A$2:$A$6500,0))</f>
        <v>0</v>
      </c>
      <c r="N626" s="90">
        <f>INDEX(Data!I$2:I$6500,MATCH($A626,Data!$A$2:$A$6500,0))</f>
        <v>0</v>
      </c>
      <c r="O626" s="83" t="str">
        <f>INDEX(Data!J$2:J$6500,MATCH($A626,Data!$A$2:$A$6500,0))</f>
        <v>individuals</v>
      </c>
      <c r="P626" t="str">
        <f>_xlfn.XLOOKUP(B626,Table3[RefID],Table3[Citation])</f>
        <v>Amerson (1969)</v>
      </c>
    </row>
    <row r="627" spans="1:16" x14ac:dyDescent="0.35">
      <c r="A627" s="68">
        <v>625</v>
      </c>
      <c r="B627" s="71">
        <v>47</v>
      </c>
      <c r="C627" s="71">
        <v>11007</v>
      </c>
      <c r="D627" s="70">
        <v>3845</v>
      </c>
      <c r="E627" t="str">
        <f>INDEX(Table5[EEZ],MATCH(C627,Table5[Colony_ID],0))</f>
        <v>Marshall Islands Exclusive Economic Zone</v>
      </c>
      <c r="F627" t="str">
        <f>INDEX(Table5[Corrected Island/Colony Name],MATCH('Full Data'!C627,Table5[Colony_ID],0))</f>
        <v>Aradojairik</v>
      </c>
      <c r="G627" t="str">
        <f>INDEX(Table4[Common_Name],MATCH('Full Data'!D627,Table4[SpcRecID],0))</f>
        <v>Great Frigatebird</v>
      </c>
      <c r="H627" s="83" t="str">
        <f>INDEX(Data!E$2:E$6500,MATCH(A627,Data!$A$2:$A$6500,0))</f>
        <v>Data Deficient</v>
      </c>
      <c r="I627" s="90">
        <f>INDEX(Data!P$2:P$6500,MATCH(A627,Data!$A$2:$A$6500,0))</f>
        <v>1964</v>
      </c>
      <c r="J627" s="90">
        <f>INDEX(Data!Q$2:Q$6500,MATCH($A627,Data!$A$2:$A$6500,0))</f>
        <v>1964</v>
      </c>
      <c r="K627" s="90">
        <f>INDEX(Data!F$2:F$6500,MATCH($A627,Data!$A$2:$A$6500,0))</f>
        <v>75</v>
      </c>
      <c r="L627" s="90">
        <f>INDEX(Data!G$2:G$6500,MATCH($A627,Data!$A$2:$A$6500,0))</f>
        <v>75</v>
      </c>
      <c r="M627" s="90">
        <f>INDEX(Data!H$2:H$6500,MATCH($A627,Data!$A$2:$A$6500,0))</f>
        <v>0</v>
      </c>
      <c r="N627" s="90">
        <f>INDEX(Data!I$2:I$6500,MATCH($A627,Data!$A$2:$A$6500,0))</f>
        <v>0</v>
      </c>
      <c r="O627" s="83" t="str">
        <f>INDEX(Data!J$2:J$6500,MATCH($A627,Data!$A$2:$A$6500,0))</f>
        <v>individuals</v>
      </c>
      <c r="P627" t="str">
        <f>_xlfn.XLOOKUP(B627,Table3[RefID],Table3[Citation])</f>
        <v>Amerson (1969)</v>
      </c>
    </row>
    <row r="628" spans="1:16" x14ac:dyDescent="0.35">
      <c r="A628" s="68">
        <v>626</v>
      </c>
      <c r="B628" s="71">
        <v>47</v>
      </c>
      <c r="C628" s="71">
        <v>11035</v>
      </c>
      <c r="D628" s="70">
        <v>3845</v>
      </c>
      <c r="E628" t="str">
        <f>INDEX(Table5[EEZ],MATCH(C628,Table5[Colony_ID],0))</f>
        <v>Marshall Islands Exclusive Economic Zone</v>
      </c>
      <c r="F628" t="str">
        <f>INDEX(Table5[Corrected Island/Colony Name],MATCH('Full Data'!C628,Table5[Colony_ID],0))</f>
        <v>Enego</v>
      </c>
      <c r="G628" t="str">
        <f>INDEX(Table4[Common_Name],MATCH('Full Data'!D628,Table4[SpcRecID],0))</f>
        <v>Great Frigatebird</v>
      </c>
      <c r="H628" s="83" t="str">
        <f>INDEX(Data!E$2:E$6500,MATCH(A628,Data!$A$2:$A$6500,0))</f>
        <v>Data Deficient</v>
      </c>
      <c r="I628" s="90">
        <f>INDEX(Data!P$2:P$6500,MATCH(A628,Data!$A$2:$A$6500,0))</f>
        <v>1964</v>
      </c>
      <c r="J628" s="90">
        <f>INDEX(Data!Q$2:Q$6500,MATCH($A628,Data!$A$2:$A$6500,0))</f>
        <v>1964</v>
      </c>
      <c r="K628" s="90">
        <f>INDEX(Data!F$2:F$6500,MATCH($A628,Data!$A$2:$A$6500,0))</f>
        <v>1</v>
      </c>
      <c r="L628" s="90">
        <f>INDEX(Data!G$2:G$6500,MATCH($A628,Data!$A$2:$A$6500,0))</f>
        <v>1</v>
      </c>
      <c r="M628" s="90">
        <f>INDEX(Data!H$2:H$6500,MATCH($A628,Data!$A$2:$A$6500,0))</f>
        <v>0</v>
      </c>
      <c r="N628" s="90">
        <f>INDEX(Data!I$2:I$6500,MATCH($A628,Data!$A$2:$A$6500,0))</f>
        <v>0</v>
      </c>
      <c r="O628" s="83" t="str">
        <f>INDEX(Data!J$2:J$6500,MATCH($A628,Data!$A$2:$A$6500,0))</f>
        <v>individuals</v>
      </c>
      <c r="P628" t="str">
        <f>_xlfn.XLOOKUP(B628,Table3[RefID],Table3[Citation])</f>
        <v>Amerson (1969)</v>
      </c>
    </row>
    <row r="629" spans="1:16" x14ac:dyDescent="0.35">
      <c r="A629" s="68">
        <v>627</v>
      </c>
      <c r="B629" s="71">
        <v>47</v>
      </c>
      <c r="C629" s="71">
        <v>11045</v>
      </c>
      <c r="D629" s="70">
        <v>3845</v>
      </c>
      <c r="E629" t="str">
        <f>INDEX(Table5[EEZ],MATCH(C629,Table5[Colony_ID],0))</f>
        <v>Marshall Islands Exclusive Economic Zone</v>
      </c>
      <c r="F629" t="str">
        <f>INDEX(Table5[Corrected Island/Colony Name],MATCH('Full Data'!C629,Table5[Colony_ID],0))</f>
        <v>Erikub</v>
      </c>
      <c r="G629" t="str">
        <f>INDEX(Table4[Common_Name],MATCH('Full Data'!D629,Table4[SpcRecID],0))</f>
        <v>Great Frigatebird</v>
      </c>
      <c r="H629" s="83" t="str">
        <f>INDEX(Data!E$2:E$6500,MATCH(A629,Data!$A$2:$A$6500,0))</f>
        <v>Data Deficient</v>
      </c>
      <c r="I629" s="90">
        <f>INDEX(Data!P$2:P$6500,MATCH(A629,Data!$A$2:$A$6500,0))</f>
        <v>1964</v>
      </c>
      <c r="J629" s="90">
        <f>INDEX(Data!Q$2:Q$6500,MATCH($A629,Data!$A$2:$A$6500,0))</f>
        <v>1964</v>
      </c>
      <c r="K629" s="90">
        <f>INDEX(Data!F$2:F$6500,MATCH($A629,Data!$A$2:$A$6500,0))</f>
        <v>1</v>
      </c>
      <c r="L629" s="90">
        <f>INDEX(Data!G$2:G$6500,MATCH($A629,Data!$A$2:$A$6500,0))</f>
        <v>1</v>
      </c>
      <c r="M629" s="90">
        <f>INDEX(Data!H$2:H$6500,MATCH($A629,Data!$A$2:$A$6500,0))</f>
        <v>0</v>
      </c>
      <c r="N629" s="90">
        <f>INDEX(Data!I$2:I$6500,MATCH($A629,Data!$A$2:$A$6500,0))</f>
        <v>0</v>
      </c>
      <c r="O629" s="83" t="str">
        <f>INDEX(Data!J$2:J$6500,MATCH($A629,Data!$A$2:$A$6500,0))</f>
        <v>individuals</v>
      </c>
      <c r="P629" t="str">
        <f>_xlfn.XLOOKUP(B629,Table3[RefID],Table3[Citation])</f>
        <v>Amerson (1969)</v>
      </c>
    </row>
    <row r="630" spans="1:16" x14ac:dyDescent="0.35">
      <c r="A630" s="68">
        <v>628</v>
      </c>
      <c r="B630" s="71">
        <v>47</v>
      </c>
      <c r="C630" s="71">
        <v>11074</v>
      </c>
      <c r="D630" s="70">
        <v>3845</v>
      </c>
      <c r="E630" t="str">
        <f>INDEX(Table5[EEZ],MATCH(C630,Table5[Colony_ID],0))</f>
        <v>Marshall Islands Exclusive Economic Zone</v>
      </c>
      <c r="F630" t="str">
        <f>INDEX(Table5[Corrected Island/Colony Name],MATCH('Full Data'!C630,Table5[Colony_ID],0))</f>
        <v>Loj</v>
      </c>
      <c r="G630" t="str">
        <f>INDEX(Table4[Common_Name],MATCH('Full Data'!D630,Table4[SpcRecID],0))</f>
        <v>Great Frigatebird</v>
      </c>
      <c r="H630" s="83" t="str">
        <f>INDEX(Data!E$2:E$6500,MATCH(A630,Data!$A$2:$A$6500,0))</f>
        <v>Data Deficient</v>
      </c>
      <c r="I630" s="90">
        <f>INDEX(Data!P$2:P$6500,MATCH(A630,Data!$A$2:$A$6500,0))</f>
        <v>1964</v>
      </c>
      <c r="J630" s="90">
        <f>INDEX(Data!Q$2:Q$6500,MATCH($A630,Data!$A$2:$A$6500,0))</f>
        <v>1964</v>
      </c>
      <c r="K630" s="90">
        <f>INDEX(Data!F$2:F$6500,MATCH($A630,Data!$A$2:$A$6500,0))</f>
        <v>1</v>
      </c>
      <c r="L630" s="90">
        <f>INDEX(Data!G$2:G$6500,MATCH($A630,Data!$A$2:$A$6500,0))</f>
        <v>1</v>
      </c>
      <c r="M630" s="90">
        <f>INDEX(Data!H$2:H$6500,MATCH($A630,Data!$A$2:$A$6500,0))</f>
        <v>0</v>
      </c>
      <c r="N630" s="90">
        <f>INDEX(Data!I$2:I$6500,MATCH($A630,Data!$A$2:$A$6500,0))</f>
        <v>0</v>
      </c>
      <c r="O630" s="83" t="str">
        <f>INDEX(Data!J$2:J$6500,MATCH($A630,Data!$A$2:$A$6500,0))</f>
        <v>individuals</v>
      </c>
      <c r="P630" t="str">
        <f>_xlfn.XLOOKUP(B630,Table3[RefID],Table3[Citation])</f>
        <v>Amerson (1969)</v>
      </c>
    </row>
    <row r="631" spans="1:16" x14ac:dyDescent="0.35">
      <c r="A631" s="68">
        <v>629</v>
      </c>
      <c r="B631" s="71">
        <v>47</v>
      </c>
      <c r="C631" s="71">
        <v>11053</v>
      </c>
      <c r="D631" s="70">
        <v>3845</v>
      </c>
      <c r="E631" t="str">
        <f>INDEX(Table5[EEZ],MATCH(C631,Table5[Colony_ID],0))</f>
        <v>Marshall Islands Exclusive Economic Zone</v>
      </c>
      <c r="F631" t="str">
        <f>INDEX(Table5[Corrected Island/Colony Name],MATCH('Full Data'!C631,Table5[Colony_ID],0))</f>
        <v>Jabat</v>
      </c>
      <c r="G631" t="str">
        <f>INDEX(Table4[Common_Name],MATCH('Full Data'!D631,Table4[SpcRecID],0))</f>
        <v>Great Frigatebird</v>
      </c>
      <c r="H631" s="83" t="str">
        <f>INDEX(Data!E$2:E$6500,MATCH(A631,Data!$A$2:$A$6500,0))</f>
        <v>Data Deficient</v>
      </c>
      <c r="I631" s="90">
        <f>INDEX(Data!P$2:P$6500,MATCH(A631,Data!$A$2:$A$6500,0))</f>
        <v>1967</v>
      </c>
      <c r="J631" s="90">
        <f>INDEX(Data!Q$2:Q$6500,MATCH($A631,Data!$A$2:$A$6500,0))</f>
        <v>1967</v>
      </c>
      <c r="K631" s="90">
        <f>INDEX(Data!F$2:F$6500,MATCH($A631,Data!$A$2:$A$6500,0))</f>
        <v>1</v>
      </c>
      <c r="L631" s="90">
        <f>INDEX(Data!G$2:G$6500,MATCH($A631,Data!$A$2:$A$6500,0))</f>
        <v>1</v>
      </c>
      <c r="M631" s="90">
        <f>INDEX(Data!H$2:H$6500,MATCH($A631,Data!$A$2:$A$6500,0))</f>
        <v>0</v>
      </c>
      <c r="N631" s="90">
        <f>INDEX(Data!I$2:I$6500,MATCH($A631,Data!$A$2:$A$6500,0))</f>
        <v>0</v>
      </c>
      <c r="O631" s="83" t="str">
        <f>INDEX(Data!J$2:J$6500,MATCH($A631,Data!$A$2:$A$6500,0))</f>
        <v>females only</v>
      </c>
      <c r="P631" t="str">
        <f>_xlfn.XLOOKUP(B631,Table3[RefID],Table3[Citation])</f>
        <v>Amerson (1969)</v>
      </c>
    </row>
    <row r="632" spans="1:16" x14ac:dyDescent="0.35">
      <c r="A632" s="68">
        <v>630</v>
      </c>
      <c r="B632" s="71">
        <v>47</v>
      </c>
      <c r="C632" s="71">
        <v>11062</v>
      </c>
      <c r="D632" s="70">
        <v>3845</v>
      </c>
      <c r="E632" t="str">
        <f>INDEX(Table5[EEZ],MATCH(C632,Table5[Colony_ID],0))</f>
        <v>Marshall Islands Exclusive Economic Zone</v>
      </c>
      <c r="F632" t="str">
        <f>INDEX(Table5[Corrected Island/Colony Name],MATCH('Full Data'!C632,Table5[Colony_ID],0))</f>
        <v>Jemo</v>
      </c>
      <c r="G632" t="str">
        <f>INDEX(Table4[Common_Name],MATCH('Full Data'!D632,Table4[SpcRecID],0))</f>
        <v>Great Frigatebird</v>
      </c>
      <c r="H632" s="83" t="str">
        <f>INDEX(Data!E$2:E$6500,MATCH(A632,Data!$A$2:$A$6500,0))</f>
        <v>Data Deficient</v>
      </c>
      <c r="I632" s="90">
        <f>INDEX(Data!P$2:P$6500,MATCH(A632,Data!$A$2:$A$6500,0))</f>
        <v>1964</v>
      </c>
      <c r="J632" s="90">
        <f>INDEX(Data!Q$2:Q$6500,MATCH($A632,Data!$A$2:$A$6500,0))</f>
        <v>1964</v>
      </c>
      <c r="K632" s="90">
        <f>INDEX(Data!F$2:F$6500,MATCH($A632,Data!$A$2:$A$6500,0))</f>
        <v>10</v>
      </c>
      <c r="L632" s="90">
        <f>INDEX(Data!G$2:G$6500,MATCH($A632,Data!$A$2:$A$6500,0))</f>
        <v>20</v>
      </c>
      <c r="M632" s="90">
        <f>INDEX(Data!H$2:H$6500,MATCH($A632,Data!$A$2:$A$6500,0))</f>
        <v>0</v>
      </c>
      <c r="N632" s="90">
        <f>INDEX(Data!I$2:I$6500,MATCH($A632,Data!$A$2:$A$6500,0))</f>
        <v>0</v>
      </c>
      <c r="O632" s="83" t="str">
        <f>INDEX(Data!J$2:J$6500,MATCH($A632,Data!$A$2:$A$6500,0))</f>
        <v>individuals</v>
      </c>
      <c r="P632" t="str">
        <f>_xlfn.XLOOKUP(B632,Table3[RefID],Table3[Citation])</f>
        <v>Amerson (1969)</v>
      </c>
    </row>
    <row r="633" spans="1:16" x14ac:dyDescent="0.35">
      <c r="A633" s="68">
        <v>631</v>
      </c>
      <c r="B633" s="71">
        <v>47</v>
      </c>
      <c r="C633" s="71">
        <v>11062</v>
      </c>
      <c r="D633" s="70">
        <v>3845</v>
      </c>
      <c r="E633" t="str">
        <f>INDEX(Table5[EEZ],MATCH(C633,Table5[Colony_ID],0))</f>
        <v>Marshall Islands Exclusive Economic Zone</v>
      </c>
      <c r="F633" t="str">
        <f>INDEX(Table5[Corrected Island/Colony Name],MATCH('Full Data'!C633,Table5[Colony_ID],0))</f>
        <v>Jemo</v>
      </c>
      <c r="G633" t="str">
        <f>INDEX(Table4[Common_Name],MATCH('Full Data'!D633,Table4[SpcRecID],0))</f>
        <v>Great Frigatebird</v>
      </c>
      <c r="H633" s="83" t="str">
        <f>INDEX(Data!E$2:E$6500,MATCH(A633,Data!$A$2:$A$6500,0))</f>
        <v>Data Deficient</v>
      </c>
      <c r="I633" s="90">
        <f>INDEX(Data!P$2:P$6500,MATCH(A633,Data!$A$2:$A$6500,0))</f>
        <v>1967</v>
      </c>
      <c r="J633" s="90">
        <f>INDEX(Data!Q$2:Q$6500,MATCH($A633,Data!$A$2:$A$6500,0))</f>
        <v>1967</v>
      </c>
      <c r="K633" s="90">
        <f>INDEX(Data!F$2:F$6500,MATCH($A633,Data!$A$2:$A$6500,0))</f>
        <v>10</v>
      </c>
      <c r="L633" s="90">
        <f>INDEX(Data!G$2:G$6500,MATCH($A633,Data!$A$2:$A$6500,0))</f>
        <v>10</v>
      </c>
      <c r="M633" s="90">
        <f>INDEX(Data!H$2:H$6500,MATCH($A633,Data!$A$2:$A$6500,0))</f>
        <v>0</v>
      </c>
      <c r="N633" s="90">
        <f>INDEX(Data!I$2:I$6500,MATCH($A633,Data!$A$2:$A$6500,0))</f>
        <v>0</v>
      </c>
      <c r="O633" s="83" t="str">
        <f>INDEX(Data!J$2:J$6500,MATCH($A633,Data!$A$2:$A$6500,0))</f>
        <v>individuals</v>
      </c>
      <c r="P633" t="str">
        <f>_xlfn.XLOOKUP(B633,Table3[RefID],Table3[Citation])</f>
        <v>Amerson (1969)</v>
      </c>
    </row>
    <row r="634" spans="1:16" x14ac:dyDescent="0.35">
      <c r="A634" s="68">
        <v>632</v>
      </c>
      <c r="B634" s="71">
        <v>47</v>
      </c>
      <c r="C634" s="69">
        <v>9007</v>
      </c>
      <c r="D634" s="70">
        <v>3845</v>
      </c>
      <c r="E634" t="str">
        <f>INDEX(Table5[EEZ],MATCH(C634,Table5[Colony_ID],0))</f>
        <v>Kiribati Exclusive Economic Zone</v>
      </c>
      <c r="F634" t="str">
        <f>INDEX(Table5[Corrected Island/Colony Name],MATCH('Full Data'!C634,Table5[Colony_ID],0))</f>
        <v>Kuria Atoll</v>
      </c>
      <c r="G634" t="str">
        <f>INDEX(Table4[Common_Name],MATCH('Full Data'!D634,Table4[SpcRecID],0))</f>
        <v>Great Frigatebird</v>
      </c>
      <c r="H634" s="83" t="str">
        <f>INDEX(Data!E$2:E$6500,MATCH(A634,Data!$A$2:$A$6500,0))</f>
        <v>Potential Breeding</v>
      </c>
      <c r="I634" s="90">
        <f>INDEX(Data!P$2:P$6500,MATCH(A634,Data!$A$2:$A$6500,0))</f>
        <v>1964</v>
      </c>
      <c r="J634" s="90">
        <f>INDEX(Data!Q$2:Q$6500,MATCH($A634,Data!$A$2:$A$6500,0))</f>
        <v>1964</v>
      </c>
      <c r="K634" s="90">
        <f>INDEX(Data!F$2:F$6500,MATCH($A634,Data!$A$2:$A$6500,0))</f>
        <v>0</v>
      </c>
      <c r="L634" s="90">
        <f>INDEX(Data!G$2:G$6500,MATCH($A634,Data!$A$2:$A$6500,0))</f>
        <v>0</v>
      </c>
      <c r="M634" s="90">
        <f>INDEX(Data!H$2:H$6500,MATCH($A634,Data!$A$2:$A$6500,0))</f>
        <v>0</v>
      </c>
      <c r="N634" s="90">
        <f>INDEX(Data!I$2:I$6500,MATCH($A634,Data!$A$2:$A$6500,0))</f>
        <v>0</v>
      </c>
      <c r="O634" s="83">
        <f>INDEX(Data!J$2:J$6500,MATCH($A634,Data!$A$2:$A$6500,0))</f>
        <v>0</v>
      </c>
      <c r="P634" t="str">
        <f>_xlfn.XLOOKUP(B634,Table3[RefID],Table3[Citation])</f>
        <v>Amerson (1969)</v>
      </c>
    </row>
    <row r="635" spans="1:16" x14ac:dyDescent="0.35">
      <c r="A635" s="68">
        <v>633</v>
      </c>
      <c r="B635" s="71">
        <v>47</v>
      </c>
      <c r="C635" s="69">
        <v>9008</v>
      </c>
      <c r="D635" s="70">
        <v>3845</v>
      </c>
      <c r="E635" t="str">
        <f>INDEX(Table5[EEZ],MATCH(C635,Table5[Colony_ID],0))</f>
        <v>Kiribati Exclusive Economic Zone</v>
      </c>
      <c r="F635" t="str">
        <f>INDEX(Table5[Corrected Island/Colony Name],MATCH('Full Data'!C635,Table5[Colony_ID],0))</f>
        <v>Maiana Atoll</v>
      </c>
      <c r="G635" t="str">
        <f>INDEX(Table4[Common_Name],MATCH('Full Data'!D635,Table4[SpcRecID],0))</f>
        <v>Great Frigatebird</v>
      </c>
      <c r="H635" s="83" t="str">
        <f>INDEX(Data!E$2:E$6500,MATCH(A635,Data!$A$2:$A$6500,0))</f>
        <v>Data Deficient</v>
      </c>
      <c r="I635" s="90">
        <f>INDEX(Data!P$2:P$6500,MATCH(A635,Data!$A$2:$A$6500,0))</f>
        <v>1964</v>
      </c>
      <c r="J635" s="90">
        <f>INDEX(Data!Q$2:Q$6500,MATCH($A635,Data!$A$2:$A$6500,0))</f>
        <v>1964</v>
      </c>
      <c r="K635" s="90">
        <f>INDEX(Data!F$2:F$6500,MATCH($A635,Data!$A$2:$A$6500,0))</f>
        <v>2</v>
      </c>
      <c r="L635" s="90">
        <f>INDEX(Data!G$2:G$6500,MATCH($A635,Data!$A$2:$A$6500,0))</f>
        <v>2</v>
      </c>
      <c r="M635" s="90">
        <f>INDEX(Data!H$2:H$6500,MATCH($A635,Data!$A$2:$A$6500,0))</f>
        <v>0</v>
      </c>
      <c r="N635" s="90">
        <f>INDEX(Data!I$2:I$6500,MATCH($A635,Data!$A$2:$A$6500,0))</f>
        <v>0</v>
      </c>
      <c r="O635" s="83" t="str">
        <f>INDEX(Data!J$2:J$6500,MATCH($A635,Data!$A$2:$A$6500,0))</f>
        <v>individuals</v>
      </c>
      <c r="P635" t="str">
        <f>_xlfn.XLOOKUP(B635,Table3[RefID],Table3[Citation])</f>
        <v>Amerson (1969)</v>
      </c>
    </row>
    <row r="636" spans="1:16" x14ac:dyDescent="0.35">
      <c r="A636" s="68">
        <v>634</v>
      </c>
      <c r="B636" s="71">
        <v>47</v>
      </c>
      <c r="C636" s="71">
        <v>11082</v>
      </c>
      <c r="D636" s="70">
        <v>3845</v>
      </c>
      <c r="E636" t="str">
        <f>INDEX(Table5[EEZ],MATCH(C636,Table5[Colony_ID],0))</f>
        <v>Marshall Islands Exclusive Economic Zone</v>
      </c>
      <c r="F636" t="str">
        <f>INDEX(Table5[Corrected Island/Colony Name],MATCH('Full Data'!C636,Table5[Colony_ID],0))</f>
        <v>Mili Island</v>
      </c>
      <c r="G636" t="str">
        <f>INDEX(Table4[Common_Name],MATCH('Full Data'!D636,Table4[SpcRecID],0))</f>
        <v>Great Frigatebird</v>
      </c>
      <c r="H636" s="83" t="str">
        <f>INDEX(Data!E$2:E$6500,MATCH(A636,Data!$A$2:$A$6500,0))</f>
        <v>Confirmed</v>
      </c>
      <c r="I636" s="90">
        <f>INDEX(Data!P$2:P$6500,MATCH(A636,Data!$A$2:$A$6500,0))</f>
        <v>1968</v>
      </c>
      <c r="J636" s="90">
        <f>INDEX(Data!Q$2:Q$6500,MATCH($A636,Data!$A$2:$A$6500,0))</f>
        <v>1968</v>
      </c>
      <c r="K636" s="90">
        <f>INDEX(Data!F$2:F$6500,MATCH($A636,Data!$A$2:$A$6500,0))</f>
        <v>0</v>
      </c>
      <c r="L636" s="90">
        <f>INDEX(Data!G$2:G$6500,MATCH($A636,Data!$A$2:$A$6500,0))</f>
        <v>0</v>
      </c>
      <c r="M636" s="90">
        <f>INDEX(Data!H$2:H$6500,MATCH($A636,Data!$A$2:$A$6500,0))</f>
        <v>0</v>
      </c>
      <c r="N636" s="90">
        <f>INDEX(Data!I$2:I$6500,MATCH($A636,Data!$A$2:$A$6500,0))</f>
        <v>0</v>
      </c>
      <c r="O636" s="83">
        <f>INDEX(Data!J$2:J$6500,MATCH($A636,Data!$A$2:$A$6500,0))</f>
        <v>0</v>
      </c>
      <c r="P636" t="str">
        <f>_xlfn.XLOOKUP(B636,Table3[RefID],Table3[Citation])</f>
        <v>Amerson (1969)</v>
      </c>
    </row>
    <row r="637" spans="1:16" x14ac:dyDescent="0.35">
      <c r="A637" s="68">
        <v>635</v>
      </c>
      <c r="B637" s="71">
        <v>47</v>
      </c>
      <c r="C637" s="71">
        <v>11037</v>
      </c>
      <c r="D637" s="70">
        <v>3845</v>
      </c>
      <c r="E637" t="str">
        <f>INDEX(Table5[EEZ],MATCH(C637,Table5[Colony_ID],0))</f>
        <v>Marshall Islands Exclusive Economic Zone</v>
      </c>
      <c r="F637" t="str">
        <f>INDEX(Table5[Corrected Island/Colony Name],MATCH('Full Data'!C637,Table5[Colony_ID],0))</f>
        <v>Eniaetok</v>
      </c>
      <c r="G637" t="str">
        <f>INDEX(Table4[Common_Name],MATCH('Full Data'!D637,Table4[SpcRecID],0))</f>
        <v>Great Frigatebird</v>
      </c>
      <c r="H637" s="83" t="str">
        <f>INDEX(Data!E$2:E$6500,MATCH(A637,Data!$A$2:$A$6500,0))</f>
        <v>Data Deficient</v>
      </c>
      <c r="I637" s="90">
        <f>INDEX(Data!P$2:P$6500,MATCH(A637,Data!$A$2:$A$6500,0))</f>
        <v>1964</v>
      </c>
      <c r="J637" s="90">
        <f>INDEX(Data!Q$2:Q$6500,MATCH($A637,Data!$A$2:$A$6500,0))</f>
        <v>1964</v>
      </c>
      <c r="K637" s="90">
        <f>INDEX(Data!F$2:F$6500,MATCH($A637,Data!$A$2:$A$6500,0))</f>
        <v>0</v>
      </c>
      <c r="L637" s="90">
        <f>INDEX(Data!G$2:G$6500,MATCH($A637,Data!$A$2:$A$6500,0))</f>
        <v>0</v>
      </c>
      <c r="M637" s="90">
        <f>INDEX(Data!H$2:H$6500,MATCH($A637,Data!$A$2:$A$6500,0))</f>
        <v>0</v>
      </c>
      <c r="N637" s="90">
        <f>INDEX(Data!I$2:I$6500,MATCH($A637,Data!$A$2:$A$6500,0))</f>
        <v>0</v>
      </c>
      <c r="O637" s="83">
        <f>INDEX(Data!J$2:J$6500,MATCH($A637,Data!$A$2:$A$6500,0))</f>
        <v>0</v>
      </c>
      <c r="P637" t="str">
        <f>_xlfn.XLOOKUP(B637,Table3[RefID],Table3[Citation])</f>
        <v>Amerson (1969)</v>
      </c>
    </row>
    <row r="638" spans="1:16" x14ac:dyDescent="0.35">
      <c r="A638" s="68">
        <v>636</v>
      </c>
      <c r="B638" s="71">
        <v>47</v>
      </c>
      <c r="C638" s="71">
        <v>11098</v>
      </c>
      <c r="D638" s="70">
        <v>3845</v>
      </c>
      <c r="E638" t="str">
        <f>INDEX(Table5[EEZ],MATCH(C638,Table5[Colony_ID],0))</f>
        <v>Marshall Islands Exclusive Economic Zone</v>
      </c>
      <c r="F638" t="str">
        <f>INDEX(Table5[Corrected Island/Colony Name],MATCH('Full Data'!C638,Table5[Colony_ID],0))</f>
        <v>Rongerik Island</v>
      </c>
      <c r="G638" t="str">
        <f>INDEX(Table4[Common_Name],MATCH('Full Data'!D638,Table4[SpcRecID],0))</f>
        <v>Great Frigatebird</v>
      </c>
      <c r="H638" s="83" t="str">
        <f>INDEX(Data!E$2:E$6500,MATCH(A638,Data!$A$2:$A$6500,0))</f>
        <v>Data Deficient</v>
      </c>
      <c r="I638" s="90">
        <f>INDEX(Data!P$2:P$6500,MATCH(A638,Data!$A$2:$A$6500,0))</f>
        <v>0</v>
      </c>
      <c r="J638" s="90">
        <f>INDEX(Data!Q$2:Q$6500,MATCH($A638,Data!$A$2:$A$6500,0))</f>
        <v>1946</v>
      </c>
      <c r="K638" s="90">
        <f>INDEX(Data!F$2:F$6500,MATCH($A638,Data!$A$2:$A$6500,0))</f>
        <v>0</v>
      </c>
      <c r="L638" s="90">
        <f>INDEX(Data!G$2:G$6500,MATCH($A638,Data!$A$2:$A$6500,0))</f>
        <v>0</v>
      </c>
      <c r="M638" s="90">
        <f>INDEX(Data!H$2:H$6500,MATCH($A638,Data!$A$2:$A$6500,0))</f>
        <v>0</v>
      </c>
      <c r="N638" s="90">
        <f>INDEX(Data!I$2:I$6500,MATCH($A638,Data!$A$2:$A$6500,0))</f>
        <v>0</v>
      </c>
      <c r="O638" s="83">
        <f>INDEX(Data!J$2:J$6500,MATCH($A638,Data!$A$2:$A$6500,0))</f>
        <v>0</v>
      </c>
      <c r="P638" t="str">
        <f>_xlfn.XLOOKUP(B638,Table3[RefID],Table3[Citation])</f>
        <v>Amerson (1969)</v>
      </c>
    </row>
    <row r="639" spans="1:16" x14ac:dyDescent="0.35">
      <c r="A639" s="68">
        <v>637</v>
      </c>
      <c r="B639" s="71">
        <v>47</v>
      </c>
      <c r="C639" s="71">
        <v>11033</v>
      </c>
      <c r="D639" s="70">
        <v>3845</v>
      </c>
      <c r="E639" t="str">
        <f>INDEX(Table5[EEZ],MATCH(C639,Table5[Colony_ID],0))</f>
        <v>Marshall Islands Exclusive Economic Zone</v>
      </c>
      <c r="F639" t="str">
        <f>INDEX(Table5[Corrected Island/Colony Name],MATCH('Full Data'!C639,Table5[Colony_ID],0))</f>
        <v>Eluk Island</v>
      </c>
      <c r="G639" t="str">
        <f>INDEX(Table4[Common_Name],MATCH('Full Data'!D639,Table4[SpcRecID],0))</f>
        <v>Great Frigatebird</v>
      </c>
      <c r="H639" s="83" t="str">
        <f>INDEX(Data!E$2:E$6500,MATCH(A639,Data!$A$2:$A$6500,0))</f>
        <v>Data Deficient</v>
      </c>
      <c r="I639" s="90">
        <f>INDEX(Data!P$2:P$6500,MATCH(A639,Data!$A$2:$A$6500,0))</f>
        <v>1967</v>
      </c>
      <c r="J639" s="90">
        <f>INDEX(Data!Q$2:Q$6500,MATCH($A639,Data!$A$2:$A$6500,0))</f>
        <v>1967</v>
      </c>
      <c r="K639" s="90">
        <f>INDEX(Data!F$2:F$6500,MATCH($A639,Data!$A$2:$A$6500,0))</f>
        <v>2</v>
      </c>
      <c r="L639" s="90">
        <f>INDEX(Data!G$2:G$6500,MATCH($A639,Data!$A$2:$A$6500,0))</f>
        <v>2</v>
      </c>
      <c r="M639" s="90">
        <f>INDEX(Data!H$2:H$6500,MATCH($A639,Data!$A$2:$A$6500,0))</f>
        <v>0</v>
      </c>
      <c r="N639" s="90">
        <f>INDEX(Data!I$2:I$6500,MATCH($A639,Data!$A$2:$A$6500,0))</f>
        <v>0</v>
      </c>
      <c r="O639" s="83" t="str">
        <f>INDEX(Data!J$2:J$6500,MATCH($A639,Data!$A$2:$A$6500,0))</f>
        <v>individuals</v>
      </c>
      <c r="P639" t="str">
        <f>_xlfn.XLOOKUP(B639,Table3[RefID],Table3[Citation])</f>
        <v>Amerson (1969)</v>
      </c>
    </row>
    <row r="640" spans="1:16" x14ac:dyDescent="0.35">
      <c r="A640" s="68">
        <v>638</v>
      </c>
      <c r="B640" s="71">
        <v>47</v>
      </c>
      <c r="C640" s="71">
        <v>11025</v>
      </c>
      <c r="D640" s="70">
        <v>3845</v>
      </c>
      <c r="E640" t="str">
        <f>INDEX(Table5[EEZ],MATCH(C640,Table5[Colony_ID],0))</f>
        <v>Marshall Islands Exclusive Economic Zone</v>
      </c>
      <c r="F640" t="str">
        <f>INDEX(Table5[Corrected Island/Colony Name],MATCH('Full Data'!C640,Table5[Colony_ID],0))</f>
        <v>Bwedije</v>
      </c>
      <c r="G640" t="str">
        <f>INDEX(Table4[Common_Name],MATCH('Full Data'!D640,Table4[SpcRecID],0))</f>
        <v>Great Frigatebird</v>
      </c>
      <c r="H640" s="83" t="str">
        <f>INDEX(Data!E$2:E$6500,MATCH(A640,Data!$A$2:$A$6500,0))</f>
        <v>Confirmed</v>
      </c>
      <c r="I640" s="90">
        <f>INDEX(Data!P$2:P$6500,MATCH(A640,Data!$A$2:$A$6500,0))</f>
        <v>1952</v>
      </c>
      <c r="J640" s="90">
        <f>INDEX(Data!Q$2:Q$6500,MATCH($A640,Data!$A$2:$A$6500,0))</f>
        <v>1952</v>
      </c>
      <c r="K640" s="90">
        <f>INDEX(Data!F$2:F$6500,MATCH($A640,Data!$A$2:$A$6500,0))</f>
        <v>0</v>
      </c>
      <c r="L640" s="90">
        <f>INDEX(Data!G$2:G$6500,MATCH($A640,Data!$A$2:$A$6500,0))</f>
        <v>0</v>
      </c>
      <c r="M640" s="90">
        <f>INDEX(Data!H$2:H$6500,MATCH($A640,Data!$A$2:$A$6500,0))</f>
        <v>0</v>
      </c>
      <c r="N640" s="90">
        <f>INDEX(Data!I$2:I$6500,MATCH($A640,Data!$A$2:$A$6500,0))</f>
        <v>0</v>
      </c>
      <c r="O640" s="83">
        <f>INDEX(Data!J$2:J$6500,MATCH($A640,Data!$A$2:$A$6500,0))</f>
        <v>0</v>
      </c>
      <c r="P640" t="str">
        <f>_xlfn.XLOOKUP(B640,Table3[RefID],Table3[Citation])</f>
        <v>Amerson (1969)</v>
      </c>
    </row>
    <row r="641" spans="1:16" x14ac:dyDescent="0.35">
      <c r="A641" s="68">
        <v>639</v>
      </c>
      <c r="B641" s="71">
        <v>47</v>
      </c>
      <c r="C641" s="71">
        <v>11025</v>
      </c>
      <c r="D641" s="70">
        <v>3845</v>
      </c>
      <c r="E641" t="str">
        <f>INDEX(Table5[EEZ],MATCH(C641,Table5[Colony_ID],0))</f>
        <v>Marshall Islands Exclusive Economic Zone</v>
      </c>
      <c r="F641" t="str">
        <f>INDEX(Table5[Corrected Island/Colony Name],MATCH('Full Data'!C641,Table5[Colony_ID],0))</f>
        <v>Bwedije</v>
      </c>
      <c r="G641" t="str">
        <f>INDEX(Table4[Common_Name],MATCH('Full Data'!D641,Table4[SpcRecID],0))</f>
        <v>Great Frigatebird</v>
      </c>
      <c r="H641" s="83" t="str">
        <f>INDEX(Data!E$2:E$6500,MATCH(A641,Data!$A$2:$A$6500,0))</f>
        <v>Confirmed</v>
      </c>
      <c r="I641" s="90">
        <f>INDEX(Data!P$2:P$6500,MATCH(A641,Data!$A$2:$A$6500,0))</f>
        <v>1964</v>
      </c>
      <c r="J641" s="90">
        <f>INDEX(Data!Q$2:Q$6500,MATCH($A641,Data!$A$2:$A$6500,0))</f>
        <v>1964</v>
      </c>
      <c r="K641" s="90">
        <f>INDEX(Data!F$2:F$6500,MATCH($A641,Data!$A$2:$A$6500,0))</f>
        <v>2000</v>
      </c>
      <c r="L641" s="90">
        <f>INDEX(Data!G$2:G$6500,MATCH($A641,Data!$A$2:$A$6500,0))</f>
        <v>2000</v>
      </c>
      <c r="M641" s="90">
        <f>INDEX(Data!H$2:H$6500,MATCH($A641,Data!$A$2:$A$6500,0))</f>
        <v>0</v>
      </c>
      <c r="N641" s="90">
        <f>INDEX(Data!I$2:I$6500,MATCH($A641,Data!$A$2:$A$6500,0))</f>
        <v>0</v>
      </c>
      <c r="O641" s="83" t="str">
        <f>INDEX(Data!J$2:J$6500,MATCH($A641,Data!$A$2:$A$6500,0))</f>
        <v>individuals</v>
      </c>
      <c r="P641" t="str">
        <f>_xlfn.XLOOKUP(B641,Table3[RefID],Table3[Citation])</f>
        <v>Amerson (1969)</v>
      </c>
    </row>
    <row r="642" spans="1:16" x14ac:dyDescent="0.35">
      <c r="A642" s="68">
        <v>640</v>
      </c>
      <c r="B642" s="71">
        <v>47</v>
      </c>
      <c r="C642" s="71">
        <v>11066</v>
      </c>
      <c r="D642" s="70">
        <v>3845</v>
      </c>
      <c r="E642" t="str">
        <f>INDEX(Table5[EEZ],MATCH(C642,Table5[Colony_ID],0))</f>
        <v>Marshall Islands Exclusive Economic Zone</v>
      </c>
      <c r="F642" t="str">
        <f>INDEX(Table5[Corrected Island/Colony Name],MATCH('Full Data'!C642,Table5[Colony_ID],0))</f>
        <v>Kamwome</v>
      </c>
      <c r="G642" t="str">
        <f>INDEX(Table4[Common_Name],MATCH('Full Data'!D642,Table4[SpcRecID],0))</f>
        <v>Great Frigatebird</v>
      </c>
      <c r="H642" s="83" t="str">
        <f>INDEX(Data!E$2:E$6500,MATCH(A642,Data!$A$2:$A$6500,0))</f>
        <v>Confirmed</v>
      </c>
      <c r="I642" s="90">
        <f>INDEX(Data!P$2:P$6500,MATCH(A642,Data!$A$2:$A$6500,0))</f>
        <v>1952</v>
      </c>
      <c r="J642" s="90">
        <f>INDEX(Data!Q$2:Q$6500,MATCH($A642,Data!$A$2:$A$6500,0))</f>
        <v>1952</v>
      </c>
      <c r="K642" s="90">
        <f>INDEX(Data!F$2:F$6500,MATCH($A642,Data!$A$2:$A$6500,0))</f>
        <v>0</v>
      </c>
      <c r="L642" s="90">
        <f>INDEX(Data!G$2:G$6500,MATCH($A642,Data!$A$2:$A$6500,0))</f>
        <v>0</v>
      </c>
      <c r="M642" s="90">
        <f>INDEX(Data!H$2:H$6500,MATCH($A642,Data!$A$2:$A$6500,0))</f>
        <v>0</v>
      </c>
      <c r="N642" s="90">
        <f>INDEX(Data!I$2:I$6500,MATCH($A642,Data!$A$2:$A$6500,0))</f>
        <v>0</v>
      </c>
      <c r="O642" s="83">
        <f>INDEX(Data!J$2:J$6500,MATCH($A642,Data!$A$2:$A$6500,0))</f>
        <v>0</v>
      </c>
      <c r="P642" t="str">
        <f>_xlfn.XLOOKUP(B642,Table3[RefID],Table3[Citation])</f>
        <v>Amerson (1969)</v>
      </c>
    </row>
    <row r="643" spans="1:16" x14ac:dyDescent="0.35">
      <c r="A643" s="68">
        <v>641</v>
      </c>
      <c r="B643" s="71">
        <v>47</v>
      </c>
      <c r="C643" s="71">
        <v>11066</v>
      </c>
      <c r="D643" s="70">
        <v>3845</v>
      </c>
      <c r="E643" t="str">
        <f>INDEX(Table5[EEZ],MATCH(C643,Table5[Colony_ID],0))</f>
        <v>Marshall Islands Exclusive Economic Zone</v>
      </c>
      <c r="F643" t="str">
        <f>INDEX(Table5[Corrected Island/Colony Name],MATCH('Full Data'!C643,Table5[Colony_ID],0))</f>
        <v>Kamwome</v>
      </c>
      <c r="G643" t="str">
        <f>INDEX(Table4[Common_Name],MATCH('Full Data'!D643,Table4[SpcRecID],0))</f>
        <v>Great Frigatebird</v>
      </c>
      <c r="H643" s="83" t="str">
        <f>INDEX(Data!E$2:E$6500,MATCH(A643,Data!$A$2:$A$6500,0))</f>
        <v>Confirmed</v>
      </c>
      <c r="I643" s="90">
        <f>INDEX(Data!P$2:P$6500,MATCH(A643,Data!$A$2:$A$6500,0))</f>
        <v>1964</v>
      </c>
      <c r="J643" s="90">
        <f>INDEX(Data!Q$2:Q$6500,MATCH($A643,Data!$A$2:$A$6500,0))</f>
        <v>1964</v>
      </c>
      <c r="K643" s="90">
        <f>INDEX(Data!F$2:F$6500,MATCH($A643,Data!$A$2:$A$6500,0))</f>
        <v>300</v>
      </c>
      <c r="L643" s="90">
        <f>INDEX(Data!G$2:G$6500,MATCH($A643,Data!$A$2:$A$6500,0))</f>
        <v>300</v>
      </c>
      <c r="M643" s="90">
        <f>INDEX(Data!H$2:H$6500,MATCH($A643,Data!$A$2:$A$6500,0))</f>
        <v>0</v>
      </c>
      <c r="N643" s="90">
        <f>INDEX(Data!I$2:I$6500,MATCH($A643,Data!$A$2:$A$6500,0))</f>
        <v>0</v>
      </c>
      <c r="O643" s="83" t="str">
        <f>INDEX(Data!J$2:J$6500,MATCH($A643,Data!$A$2:$A$6500,0))</f>
        <v>individuals</v>
      </c>
      <c r="P643" t="str">
        <f>_xlfn.XLOOKUP(B643,Table3[RefID],Table3[Citation])</f>
        <v>Amerson (1969)</v>
      </c>
    </row>
    <row r="644" spans="1:16" x14ac:dyDescent="0.35">
      <c r="A644" s="68">
        <v>642</v>
      </c>
      <c r="B644" s="71">
        <v>47</v>
      </c>
      <c r="C644" s="71">
        <v>11066</v>
      </c>
      <c r="D644" s="70">
        <v>3845</v>
      </c>
      <c r="E644" t="str">
        <f>INDEX(Table5[EEZ],MATCH(C644,Table5[Colony_ID],0))</f>
        <v>Marshall Islands Exclusive Economic Zone</v>
      </c>
      <c r="F644" t="str">
        <f>INDEX(Table5[Corrected Island/Colony Name],MATCH('Full Data'!C644,Table5[Colony_ID],0))</f>
        <v>Kamwome</v>
      </c>
      <c r="G644" t="str">
        <f>INDEX(Table4[Common_Name],MATCH('Full Data'!D644,Table4[SpcRecID],0))</f>
        <v>Great Frigatebird</v>
      </c>
      <c r="H644" s="83" t="str">
        <f>INDEX(Data!E$2:E$6500,MATCH(A644,Data!$A$2:$A$6500,0))</f>
        <v>Confirmed</v>
      </c>
      <c r="I644" s="90">
        <f>INDEX(Data!P$2:P$6500,MATCH(A644,Data!$A$2:$A$6500,0))</f>
        <v>1964</v>
      </c>
      <c r="J644" s="90">
        <f>INDEX(Data!Q$2:Q$6500,MATCH($A644,Data!$A$2:$A$6500,0))</f>
        <v>1964</v>
      </c>
      <c r="K644" s="90">
        <f>INDEX(Data!F$2:F$6500,MATCH($A644,Data!$A$2:$A$6500,0))</f>
        <v>500</v>
      </c>
      <c r="L644" s="90">
        <f>INDEX(Data!G$2:G$6500,MATCH($A644,Data!$A$2:$A$6500,0))</f>
        <v>500</v>
      </c>
      <c r="M644" s="90">
        <f>INDEX(Data!H$2:H$6500,MATCH($A644,Data!$A$2:$A$6500,0))</f>
        <v>0</v>
      </c>
      <c r="N644" s="90">
        <f>INDEX(Data!I$2:I$6500,MATCH($A644,Data!$A$2:$A$6500,0))</f>
        <v>0</v>
      </c>
      <c r="O644" s="83" t="str">
        <f>INDEX(Data!J$2:J$6500,MATCH($A644,Data!$A$2:$A$6500,0))</f>
        <v>individuals</v>
      </c>
      <c r="P644" t="str">
        <f>_xlfn.XLOOKUP(B644,Table3[RefID],Table3[Citation])</f>
        <v>Amerson (1969)</v>
      </c>
    </row>
    <row r="645" spans="1:16" x14ac:dyDescent="0.35">
      <c r="A645" s="68">
        <v>643</v>
      </c>
      <c r="B645" s="71">
        <v>47</v>
      </c>
      <c r="C645" s="71">
        <v>11089</v>
      </c>
      <c r="D645" s="70">
        <v>3845</v>
      </c>
      <c r="E645" t="str">
        <f>INDEX(Table5[EEZ],MATCH(C645,Table5[Colony_ID],0))</f>
        <v>Marshall Islands Exclusive Economic Zone</v>
      </c>
      <c r="F645" t="str">
        <f>INDEX(Table5[Corrected Island/Colony Name],MATCH('Full Data'!C645,Table5[Colony_ID],0))</f>
        <v>North</v>
      </c>
      <c r="G645" t="str">
        <f>INDEX(Table4[Common_Name],MATCH('Full Data'!D645,Table4[SpcRecID],0))</f>
        <v>Great Frigatebird</v>
      </c>
      <c r="H645" s="83" t="str">
        <f>INDEX(Data!E$2:E$6500,MATCH(A645,Data!$A$2:$A$6500,0))</f>
        <v>Confirmed</v>
      </c>
      <c r="I645" s="90">
        <f>INDEX(Data!P$2:P$6500,MATCH(A645,Data!$A$2:$A$6500,0))</f>
        <v>1952</v>
      </c>
      <c r="J645" s="90">
        <f>INDEX(Data!Q$2:Q$6500,MATCH($A645,Data!$A$2:$A$6500,0))</f>
        <v>1952</v>
      </c>
      <c r="K645" s="90">
        <f>INDEX(Data!F$2:F$6500,MATCH($A645,Data!$A$2:$A$6500,0))</f>
        <v>0</v>
      </c>
      <c r="L645" s="90">
        <f>INDEX(Data!G$2:G$6500,MATCH($A645,Data!$A$2:$A$6500,0))</f>
        <v>0</v>
      </c>
      <c r="M645" s="90">
        <f>INDEX(Data!H$2:H$6500,MATCH($A645,Data!$A$2:$A$6500,0))</f>
        <v>0</v>
      </c>
      <c r="N645" s="90">
        <f>INDEX(Data!I$2:I$6500,MATCH($A645,Data!$A$2:$A$6500,0))</f>
        <v>0</v>
      </c>
      <c r="O645" s="83">
        <f>INDEX(Data!J$2:J$6500,MATCH($A645,Data!$A$2:$A$6500,0))</f>
        <v>0</v>
      </c>
      <c r="P645" t="str">
        <f>_xlfn.XLOOKUP(B645,Table3[RefID],Table3[Citation])</f>
        <v>Amerson (1969)</v>
      </c>
    </row>
    <row r="646" spans="1:16" x14ac:dyDescent="0.35">
      <c r="A646" s="68">
        <v>644</v>
      </c>
      <c r="B646" s="71">
        <v>47</v>
      </c>
      <c r="C646" s="71">
        <v>11089</v>
      </c>
      <c r="D646" s="70">
        <v>3845</v>
      </c>
      <c r="E646" t="str">
        <f>INDEX(Table5[EEZ],MATCH(C646,Table5[Colony_ID],0))</f>
        <v>Marshall Islands Exclusive Economic Zone</v>
      </c>
      <c r="F646" t="str">
        <f>INDEX(Table5[Corrected Island/Colony Name],MATCH('Full Data'!C646,Table5[Colony_ID],0))</f>
        <v>North</v>
      </c>
      <c r="G646" t="str">
        <f>INDEX(Table4[Common_Name],MATCH('Full Data'!D646,Table4[SpcRecID],0))</f>
        <v>Great Frigatebird</v>
      </c>
      <c r="H646" s="83" t="str">
        <f>INDEX(Data!E$2:E$6500,MATCH(A646,Data!$A$2:$A$6500,0))</f>
        <v>Confirmed</v>
      </c>
      <c r="I646" s="90">
        <f>INDEX(Data!P$2:P$6500,MATCH(A646,Data!$A$2:$A$6500,0))</f>
        <v>1952</v>
      </c>
      <c r="J646" s="90">
        <f>INDEX(Data!Q$2:Q$6500,MATCH($A646,Data!$A$2:$A$6500,0))</f>
        <v>1952</v>
      </c>
      <c r="K646" s="90">
        <f>INDEX(Data!F$2:F$6500,MATCH($A646,Data!$A$2:$A$6500,0))</f>
        <v>0</v>
      </c>
      <c r="L646" s="90">
        <f>INDEX(Data!G$2:G$6500,MATCH($A646,Data!$A$2:$A$6500,0))</f>
        <v>0</v>
      </c>
      <c r="M646" s="90">
        <f>INDEX(Data!H$2:H$6500,MATCH($A646,Data!$A$2:$A$6500,0))</f>
        <v>0</v>
      </c>
      <c r="N646" s="90">
        <f>INDEX(Data!I$2:I$6500,MATCH($A646,Data!$A$2:$A$6500,0))</f>
        <v>0</v>
      </c>
      <c r="O646" s="83">
        <f>INDEX(Data!J$2:J$6500,MATCH($A646,Data!$A$2:$A$6500,0))</f>
        <v>0</v>
      </c>
      <c r="P646" t="str">
        <f>_xlfn.XLOOKUP(B646,Table3[RefID],Table3[Citation])</f>
        <v>Amerson (1969)</v>
      </c>
    </row>
    <row r="647" spans="1:16" x14ac:dyDescent="0.35">
      <c r="A647" s="68">
        <v>645</v>
      </c>
      <c r="B647" s="71">
        <v>47</v>
      </c>
      <c r="C647" s="71">
        <v>11099</v>
      </c>
      <c r="D647" s="70">
        <v>3845</v>
      </c>
      <c r="E647" t="str">
        <f>INDEX(Table5[EEZ],MATCH(C647,Table5[Colony_ID],0))</f>
        <v>Marshall Islands Exclusive Economic Zone</v>
      </c>
      <c r="F647" t="str">
        <f>INDEX(Table5[Corrected Island/Colony Name],MATCH('Full Data'!C647,Table5[Colony_ID],0))</f>
        <v>Sibylla</v>
      </c>
      <c r="G647" t="str">
        <f>INDEX(Table4[Common_Name],MATCH('Full Data'!D647,Table4[SpcRecID],0))</f>
        <v>Great Frigatebird</v>
      </c>
      <c r="H647" s="83" t="str">
        <f>INDEX(Data!E$2:E$6500,MATCH(A647,Data!$A$2:$A$6500,0))</f>
        <v>Confirmed</v>
      </c>
      <c r="I647" s="90">
        <f>INDEX(Data!P$2:P$6500,MATCH(A647,Data!$A$2:$A$6500,0))</f>
        <v>1952</v>
      </c>
      <c r="J647" s="90">
        <f>INDEX(Data!Q$2:Q$6500,MATCH($A647,Data!$A$2:$A$6500,0))</f>
        <v>1952</v>
      </c>
      <c r="K647" s="90">
        <f>INDEX(Data!F$2:F$6500,MATCH($A647,Data!$A$2:$A$6500,0))</f>
        <v>0</v>
      </c>
      <c r="L647" s="90">
        <f>INDEX(Data!G$2:G$6500,MATCH($A647,Data!$A$2:$A$6500,0))</f>
        <v>0</v>
      </c>
      <c r="M647" s="90">
        <f>INDEX(Data!H$2:H$6500,MATCH($A647,Data!$A$2:$A$6500,0))</f>
        <v>0</v>
      </c>
      <c r="N647" s="90">
        <f>INDEX(Data!I$2:I$6500,MATCH($A647,Data!$A$2:$A$6500,0))</f>
        <v>0</v>
      </c>
      <c r="O647" s="83">
        <f>INDEX(Data!J$2:J$6500,MATCH($A647,Data!$A$2:$A$6500,0))</f>
        <v>0</v>
      </c>
      <c r="P647" t="str">
        <f>_xlfn.XLOOKUP(B647,Table3[RefID],Table3[Citation])</f>
        <v>Amerson (1969)</v>
      </c>
    </row>
    <row r="648" spans="1:16" x14ac:dyDescent="0.35">
      <c r="A648" s="68">
        <v>646</v>
      </c>
      <c r="B648" s="71">
        <v>47</v>
      </c>
      <c r="C648" s="71">
        <v>11099</v>
      </c>
      <c r="D648" s="70">
        <v>3845</v>
      </c>
      <c r="E648" t="str">
        <f>INDEX(Table5[EEZ],MATCH(C648,Table5[Colony_ID],0))</f>
        <v>Marshall Islands Exclusive Economic Zone</v>
      </c>
      <c r="F648" t="str">
        <f>INDEX(Table5[Corrected Island/Colony Name],MATCH('Full Data'!C648,Table5[Colony_ID],0))</f>
        <v>Sibylla</v>
      </c>
      <c r="G648" t="str">
        <f>INDEX(Table4[Common_Name],MATCH('Full Data'!D648,Table4[SpcRecID],0))</f>
        <v>Great Frigatebird</v>
      </c>
      <c r="H648" s="83" t="str">
        <f>INDEX(Data!E$2:E$6500,MATCH(A648,Data!$A$2:$A$6500,0))</f>
        <v>Confirmed</v>
      </c>
      <c r="I648" s="90">
        <f>INDEX(Data!P$2:P$6500,MATCH(A648,Data!$A$2:$A$6500,0))</f>
        <v>1964</v>
      </c>
      <c r="J648" s="90">
        <f>INDEX(Data!Q$2:Q$6500,MATCH($A648,Data!$A$2:$A$6500,0))</f>
        <v>1964</v>
      </c>
      <c r="K648" s="90">
        <f>INDEX(Data!F$2:F$6500,MATCH($A648,Data!$A$2:$A$6500,0))</f>
        <v>4000</v>
      </c>
      <c r="L648" s="90">
        <f>INDEX(Data!G$2:G$6500,MATCH($A648,Data!$A$2:$A$6500,0))</f>
        <v>5000</v>
      </c>
      <c r="M648" s="90">
        <f>INDEX(Data!H$2:H$6500,MATCH($A648,Data!$A$2:$A$6500,0))</f>
        <v>0</v>
      </c>
      <c r="N648" s="90">
        <f>INDEX(Data!I$2:I$6500,MATCH($A648,Data!$A$2:$A$6500,0))</f>
        <v>0</v>
      </c>
      <c r="O648" s="83" t="str">
        <f>INDEX(Data!J$2:J$6500,MATCH($A648,Data!$A$2:$A$6500,0))</f>
        <v>individuals</v>
      </c>
      <c r="P648" t="str">
        <f>_xlfn.XLOOKUP(B648,Table3[RefID],Table3[Citation])</f>
        <v>Amerson (1969)</v>
      </c>
    </row>
    <row r="649" spans="1:16" x14ac:dyDescent="0.35">
      <c r="A649" s="68">
        <v>647</v>
      </c>
      <c r="B649" s="71">
        <v>47</v>
      </c>
      <c r="C649" s="71">
        <v>11099</v>
      </c>
      <c r="D649" s="70">
        <v>3845</v>
      </c>
      <c r="E649" t="str">
        <f>INDEX(Table5[EEZ],MATCH(C649,Table5[Colony_ID],0))</f>
        <v>Marshall Islands Exclusive Economic Zone</v>
      </c>
      <c r="F649" t="str">
        <f>INDEX(Table5[Corrected Island/Colony Name],MATCH('Full Data'!C649,Table5[Colony_ID],0))</f>
        <v>Sibylla</v>
      </c>
      <c r="G649" t="str">
        <f>INDEX(Table4[Common_Name],MATCH('Full Data'!D649,Table4[SpcRecID],0))</f>
        <v>Great Frigatebird</v>
      </c>
      <c r="H649" s="83" t="str">
        <f>INDEX(Data!E$2:E$6500,MATCH(A649,Data!$A$2:$A$6500,0))</f>
        <v>Confirmed</v>
      </c>
      <c r="I649" s="90">
        <f>INDEX(Data!P$2:P$6500,MATCH(A649,Data!$A$2:$A$6500,0))</f>
        <v>1967</v>
      </c>
      <c r="J649" s="90">
        <f>INDEX(Data!Q$2:Q$6500,MATCH($A649,Data!$A$2:$A$6500,0))</f>
        <v>1967</v>
      </c>
      <c r="K649" s="90">
        <f>INDEX(Data!F$2:F$6500,MATCH($A649,Data!$A$2:$A$6500,0))</f>
        <v>3000</v>
      </c>
      <c r="L649" s="90">
        <f>INDEX(Data!G$2:G$6500,MATCH($A649,Data!$A$2:$A$6500,0))</f>
        <v>3000</v>
      </c>
      <c r="M649" s="90">
        <f>INDEX(Data!H$2:H$6500,MATCH($A649,Data!$A$2:$A$6500,0))</f>
        <v>0</v>
      </c>
      <c r="N649" s="90">
        <f>INDEX(Data!I$2:I$6500,MATCH($A649,Data!$A$2:$A$6500,0))</f>
        <v>0</v>
      </c>
      <c r="O649" s="83" t="str">
        <f>INDEX(Data!J$2:J$6500,MATCH($A649,Data!$A$2:$A$6500,0))</f>
        <v>individuals</v>
      </c>
      <c r="P649" t="str">
        <f>_xlfn.XLOOKUP(B649,Table3[RefID],Table3[Citation])</f>
        <v>Amerson (1969)</v>
      </c>
    </row>
    <row r="650" spans="1:16" x14ac:dyDescent="0.35">
      <c r="A650" s="68">
        <v>648</v>
      </c>
      <c r="B650" s="71">
        <v>47</v>
      </c>
      <c r="C650" s="71">
        <v>11089</v>
      </c>
      <c r="D650" s="69">
        <v>3286</v>
      </c>
      <c r="E650" t="str">
        <f>INDEX(Table5[EEZ],MATCH(C650,Table5[Colony_ID],0))</f>
        <v>Marshall Islands Exclusive Economic Zone</v>
      </c>
      <c r="F650" t="str">
        <f>INDEX(Table5[Corrected Island/Colony Name],MATCH('Full Data'!C650,Table5[Colony_ID],0))</f>
        <v>North</v>
      </c>
      <c r="G650" t="str">
        <f>INDEX(Table4[Common_Name],MATCH('Full Data'!D650,Table4[SpcRecID],0))</f>
        <v>Grey-backed Tern</v>
      </c>
      <c r="H650" s="83" t="str">
        <f>INDEX(Data!E$2:E$6500,MATCH(A650,Data!$A$2:$A$6500,0))</f>
        <v>Probable</v>
      </c>
      <c r="I650" s="90">
        <f>INDEX(Data!P$2:P$6500,MATCH(A650,Data!$A$2:$A$6500,0))</f>
        <v>1952</v>
      </c>
      <c r="J650" s="90">
        <f>INDEX(Data!Q$2:Q$6500,MATCH($A650,Data!$A$2:$A$6500,0))</f>
        <v>1952</v>
      </c>
      <c r="K650" s="90">
        <f>INDEX(Data!F$2:F$6500,MATCH($A650,Data!$A$2:$A$6500,0))</f>
        <v>0</v>
      </c>
      <c r="L650" s="90">
        <f>INDEX(Data!G$2:G$6500,MATCH($A650,Data!$A$2:$A$6500,0))</f>
        <v>0</v>
      </c>
      <c r="M650" s="90">
        <f>INDEX(Data!H$2:H$6500,MATCH($A650,Data!$A$2:$A$6500,0))</f>
        <v>0</v>
      </c>
      <c r="N650" s="90">
        <f>INDEX(Data!I$2:I$6500,MATCH($A650,Data!$A$2:$A$6500,0))</f>
        <v>0</v>
      </c>
      <c r="O650" s="83">
        <f>INDEX(Data!J$2:J$6500,MATCH($A650,Data!$A$2:$A$6500,0))</f>
        <v>0</v>
      </c>
      <c r="P650" t="str">
        <f>_xlfn.XLOOKUP(B650,Table3[RefID],Table3[Citation])</f>
        <v>Amerson (1969)</v>
      </c>
    </row>
    <row r="651" spans="1:16" x14ac:dyDescent="0.35">
      <c r="A651" s="68">
        <v>649</v>
      </c>
      <c r="B651" s="71">
        <v>47</v>
      </c>
      <c r="C651" s="71">
        <v>11099</v>
      </c>
      <c r="D651" s="69">
        <v>3286</v>
      </c>
      <c r="E651" t="str">
        <f>INDEX(Table5[EEZ],MATCH(C651,Table5[Colony_ID],0))</f>
        <v>Marshall Islands Exclusive Economic Zone</v>
      </c>
      <c r="F651" t="str">
        <f>INDEX(Table5[Corrected Island/Colony Name],MATCH('Full Data'!C651,Table5[Colony_ID],0))</f>
        <v>Sibylla</v>
      </c>
      <c r="G651" t="str">
        <f>INDEX(Table4[Common_Name],MATCH('Full Data'!D651,Table4[SpcRecID],0))</f>
        <v>Grey-backed Tern</v>
      </c>
      <c r="H651" s="83" t="str">
        <f>INDEX(Data!E$2:E$6500,MATCH(A651,Data!$A$2:$A$6500,0))</f>
        <v>Potential Breeding</v>
      </c>
      <c r="I651" s="90">
        <f>INDEX(Data!P$2:P$6500,MATCH(A651,Data!$A$2:$A$6500,0))</f>
        <v>1967</v>
      </c>
      <c r="J651" s="90">
        <f>INDEX(Data!Q$2:Q$6500,MATCH($A651,Data!$A$2:$A$6500,0))</f>
        <v>1967</v>
      </c>
      <c r="K651" s="90">
        <f>INDEX(Data!F$2:F$6500,MATCH($A651,Data!$A$2:$A$6500,0))</f>
        <v>2</v>
      </c>
      <c r="L651" s="90">
        <f>INDEX(Data!G$2:G$6500,MATCH($A651,Data!$A$2:$A$6500,0))</f>
        <v>2</v>
      </c>
      <c r="M651" s="90">
        <f>INDEX(Data!H$2:H$6500,MATCH($A651,Data!$A$2:$A$6500,0))</f>
        <v>0</v>
      </c>
      <c r="N651" s="90">
        <f>INDEX(Data!I$2:I$6500,MATCH($A651,Data!$A$2:$A$6500,0))</f>
        <v>0</v>
      </c>
      <c r="O651" s="83" t="str">
        <f>INDEX(Data!J$2:J$6500,MATCH($A651,Data!$A$2:$A$6500,0))</f>
        <v>individuals</v>
      </c>
      <c r="P651" t="str">
        <f>_xlfn.XLOOKUP(B651,Table3[RefID],Table3[Citation])</f>
        <v>Amerson (1969)</v>
      </c>
    </row>
    <row r="652" spans="1:16" x14ac:dyDescent="0.35">
      <c r="A652" s="68">
        <v>650</v>
      </c>
      <c r="B652" s="71">
        <v>47</v>
      </c>
      <c r="C652" s="69">
        <v>9003</v>
      </c>
      <c r="D652" s="69">
        <v>3846</v>
      </c>
      <c r="E652" t="str">
        <f>INDEX(Table5[EEZ],MATCH(C652,Table5[Colony_ID],0))</f>
        <v>Kiribati Exclusive Economic Zone</v>
      </c>
      <c r="F652" t="str">
        <f>INDEX(Table5[Corrected Island/Colony Name],MATCH('Full Data'!C652,Table5[Colony_ID],0))</f>
        <v>Arorae</v>
      </c>
      <c r="G652" t="str">
        <f>INDEX(Table4[Common_Name],MATCH('Full Data'!D652,Table4[SpcRecID],0))</f>
        <v>Lesser Frigatebird</v>
      </c>
      <c r="H652" s="83" t="str">
        <f>INDEX(Data!E$2:E$6500,MATCH(A652,Data!$A$2:$A$6500,0))</f>
        <v>Data Deficient</v>
      </c>
      <c r="I652" s="90">
        <f>INDEX(Data!P$2:P$6500,MATCH(A652,Data!$A$2:$A$6500,0))</f>
        <v>0</v>
      </c>
      <c r="J652" s="90">
        <f>INDEX(Data!Q$2:Q$6500,MATCH($A652,Data!$A$2:$A$6500,0))</f>
        <v>1964</v>
      </c>
      <c r="K652" s="90">
        <f>INDEX(Data!F$2:F$6500,MATCH($A652,Data!$A$2:$A$6500,0))</f>
        <v>0</v>
      </c>
      <c r="L652" s="90">
        <f>INDEX(Data!G$2:G$6500,MATCH($A652,Data!$A$2:$A$6500,0))</f>
        <v>0</v>
      </c>
      <c r="M652" s="90">
        <f>INDEX(Data!H$2:H$6500,MATCH($A652,Data!$A$2:$A$6500,0))</f>
        <v>0</v>
      </c>
      <c r="N652" s="90">
        <f>INDEX(Data!I$2:I$6500,MATCH($A652,Data!$A$2:$A$6500,0))</f>
        <v>0</v>
      </c>
      <c r="O652" s="83">
        <f>INDEX(Data!J$2:J$6500,MATCH($A652,Data!$A$2:$A$6500,0))</f>
        <v>0</v>
      </c>
      <c r="P652" t="str">
        <f>_xlfn.XLOOKUP(B652,Table3[RefID],Table3[Citation])</f>
        <v>Amerson (1969)</v>
      </c>
    </row>
    <row r="653" spans="1:16" x14ac:dyDescent="0.35">
      <c r="A653" s="68">
        <v>651</v>
      </c>
      <c r="B653" s="71">
        <v>47</v>
      </c>
      <c r="C653" s="69">
        <v>9016</v>
      </c>
      <c r="D653" s="69">
        <v>3846</v>
      </c>
      <c r="E653" t="str">
        <f>INDEX(Table5[EEZ],MATCH(C653,Table5[Colony_ID],0))</f>
        <v>Kiribati Exclusive Economic Zone</v>
      </c>
      <c r="F653" t="str">
        <f>INDEX(Table5[Corrected Island/Colony Name],MATCH('Full Data'!C653,Table5[Colony_ID],0))</f>
        <v>Piach³eta</v>
      </c>
      <c r="G653" t="str">
        <f>INDEX(Table4[Common_Name],MATCH('Full Data'!D653,Table4[SpcRecID],0))</f>
        <v>Lesser Frigatebird</v>
      </c>
      <c r="H653" s="83" t="str">
        <f>INDEX(Data!E$2:E$6500,MATCH(A653,Data!$A$2:$A$6500,0))</f>
        <v>Potential Breeding</v>
      </c>
      <c r="I653" s="90">
        <f>INDEX(Data!P$2:P$6500,MATCH(A653,Data!$A$2:$A$6500,0))</f>
        <v>1964</v>
      </c>
      <c r="J653" s="90">
        <f>INDEX(Data!Q$2:Q$6500,MATCH($A653,Data!$A$2:$A$6500,0))</f>
        <v>1964</v>
      </c>
      <c r="K653" s="90">
        <f>INDEX(Data!F$2:F$6500,MATCH($A653,Data!$A$2:$A$6500,0))</f>
        <v>0</v>
      </c>
      <c r="L653" s="90">
        <f>INDEX(Data!G$2:G$6500,MATCH($A653,Data!$A$2:$A$6500,0))</f>
        <v>0</v>
      </c>
      <c r="M653" s="90">
        <f>INDEX(Data!H$2:H$6500,MATCH($A653,Data!$A$2:$A$6500,0))</f>
        <v>0</v>
      </c>
      <c r="N653" s="90">
        <f>INDEX(Data!I$2:I$6500,MATCH($A653,Data!$A$2:$A$6500,0))</f>
        <v>0</v>
      </c>
      <c r="O653" s="83">
        <f>INDEX(Data!J$2:J$6500,MATCH($A653,Data!$A$2:$A$6500,0))</f>
        <v>0</v>
      </c>
      <c r="P653" t="str">
        <f>_xlfn.XLOOKUP(B653,Table3[RefID],Table3[Citation])</f>
        <v>Amerson (1969)</v>
      </c>
    </row>
    <row r="654" spans="1:16" x14ac:dyDescent="0.35">
      <c r="A654" s="68">
        <v>652</v>
      </c>
      <c r="B654" s="71">
        <v>47</v>
      </c>
      <c r="C654" s="69">
        <v>9008</v>
      </c>
      <c r="D654" s="69">
        <v>3846</v>
      </c>
      <c r="E654" t="str">
        <f>INDEX(Table5[EEZ],MATCH(C654,Table5[Colony_ID],0))</f>
        <v>Kiribati Exclusive Economic Zone</v>
      </c>
      <c r="F654" t="str">
        <f>INDEX(Table5[Corrected Island/Colony Name],MATCH('Full Data'!C654,Table5[Colony_ID],0))</f>
        <v>Maiana Atoll</v>
      </c>
      <c r="G654" t="str">
        <f>INDEX(Table4[Common_Name],MATCH('Full Data'!D654,Table4[SpcRecID],0))</f>
        <v>Lesser Frigatebird</v>
      </c>
      <c r="H654" s="83" t="str">
        <f>INDEX(Data!E$2:E$6500,MATCH(A654,Data!$A$2:$A$6500,0))</f>
        <v>Data Deficient</v>
      </c>
      <c r="I654" s="90">
        <f>INDEX(Data!P$2:P$6500,MATCH(A654,Data!$A$2:$A$6500,0))</f>
        <v>1964</v>
      </c>
      <c r="J654" s="90">
        <f>INDEX(Data!Q$2:Q$6500,MATCH($A654,Data!$A$2:$A$6500,0))</f>
        <v>1964</v>
      </c>
      <c r="K654" s="90">
        <f>INDEX(Data!F$2:F$6500,MATCH($A654,Data!$A$2:$A$6500,0))</f>
        <v>0</v>
      </c>
      <c r="L654" s="90">
        <f>INDEX(Data!G$2:G$6500,MATCH($A654,Data!$A$2:$A$6500,0))</f>
        <v>0</v>
      </c>
      <c r="M654" s="90">
        <f>INDEX(Data!H$2:H$6500,MATCH($A654,Data!$A$2:$A$6500,0))</f>
        <v>0</v>
      </c>
      <c r="N654" s="90">
        <f>INDEX(Data!I$2:I$6500,MATCH($A654,Data!$A$2:$A$6500,0))</f>
        <v>0</v>
      </c>
      <c r="O654" s="83">
        <f>INDEX(Data!J$2:J$6500,MATCH($A654,Data!$A$2:$A$6500,0))</f>
        <v>0</v>
      </c>
      <c r="P654" t="str">
        <f>_xlfn.XLOOKUP(B654,Table3[RefID],Table3[Citation])</f>
        <v>Amerson (1969)</v>
      </c>
    </row>
    <row r="655" spans="1:16" x14ac:dyDescent="0.35">
      <c r="A655" s="68">
        <v>653</v>
      </c>
      <c r="B655" s="71">
        <v>47</v>
      </c>
      <c r="C655" s="69">
        <v>9017</v>
      </c>
      <c r="D655" s="69">
        <v>3846</v>
      </c>
      <c r="E655" t="str">
        <f>INDEX(Table5[EEZ],MATCH(C655,Table5[Colony_ID],0))</f>
        <v>Kiribati Exclusive Economic Zone</v>
      </c>
      <c r="F655" t="str">
        <f>INDEX(Table5[Corrected Island/Colony Name],MATCH('Full Data'!C655,Table5[Colony_ID],0))</f>
        <v>Tamana</v>
      </c>
      <c r="G655" t="str">
        <f>INDEX(Table4[Common_Name],MATCH('Full Data'!D655,Table4[SpcRecID],0))</f>
        <v>Lesser Frigatebird</v>
      </c>
      <c r="H655" s="83" t="str">
        <f>INDEX(Data!E$2:E$6500,MATCH(A655,Data!$A$2:$A$6500,0))</f>
        <v>Data Deficient</v>
      </c>
      <c r="I655" s="90">
        <f>INDEX(Data!P$2:P$6500,MATCH(A655,Data!$A$2:$A$6500,0))</f>
        <v>0</v>
      </c>
      <c r="J655" s="90">
        <f>INDEX(Data!Q$2:Q$6500,MATCH($A655,Data!$A$2:$A$6500,0))</f>
        <v>1964</v>
      </c>
      <c r="K655" s="90">
        <f>INDEX(Data!F$2:F$6500,MATCH($A655,Data!$A$2:$A$6500,0))</f>
        <v>0</v>
      </c>
      <c r="L655" s="90">
        <f>INDEX(Data!G$2:G$6500,MATCH($A655,Data!$A$2:$A$6500,0))</f>
        <v>0</v>
      </c>
      <c r="M655" s="90">
        <f>INDEX(Data!H$2:H$6500,MATCH($A655,Data!$A$2:$A$6500,0))</f>
        <v>0</v>
      </c>
      <c r="N655" s="90">
        <f>INDEX(Data!I$2:I$6500,MATCH($A655,Data!$A$2:$A$6500,0))</f>
        <v>0</v>
      </c>
      <c r="O655" s="83">
        <f>INDEX(Data!J$2:J$6500,MATCH($A655,Data!$A$2:$A$6500,0))</f>
        <v>0</v>
      </c>
      <c r="P655" t="str">
        <f>_xlfn.XLOOKUP(B655,Table3[RefID],Table3[Citation])</f>
        <v>Amerson (1969)</v>
      </c>
    </row>
    <row r="656" spans="1:16" x14ac:dyDescent="0.35">
      <c r="A656" s="68">
        <v>654</v>
      </c>
      <c r="B656" s="71">
        <v>47</v>
      </c>
      <c r="C656" s="69">
        <v>9022</v>
      </c>
      <c r="D656" s="69">
        <v>3846</v>
      </c>
      <c r="E656" t="str">
        <f>INDEX(Table5[EEZ],MATCH(C656,Table5[Colony_ID],0))</f>
        <v>Kiribati Exclusive Economic Zone</v>
      </c>
      <c r="F656" t="str">
        <f>INDEX(Table5[Corrected Island/Colony Name],MATCH('Full Data'!C656,Table5[Colony_ID],0))</f>
        <v>Tarawa Atoll</v>
      </c>
      <c r="G656" t="str">
        <f>INDEX(Table4[Common_Name],MATCH('Full Data'!D656,Table4[SpcRecID],0))</f>
        <v>Lesser Frigatebird</v>
      </c>
      <c r="H656" s="83" t="str">
        <f>INDEX(Data!E$2:E$6500,MATCH(A656,Data!$A$2:$A$6500,0))</f>
        <v>Data Deficient</v>
      </c>
      <c r="I656" s="90">
        <f>INDEX(Data!P$2:P$6500,MATCH(A656,Data!$A$2:$A$6500,0))</f>
        <v>1884</v>
      </c>
      <c r="J656" s="90">
        <f>INDEX(Data!Q$2:Q$6500,MATCH($A656,Data!$A$2:$A$6500,0))</f>
        <v>1884</v>
      </c>
      <c r="K656" s="90">
        <f>INDEX(Data!F$2:F$6500,MATCH($A656,Data!$A$2:$A$6500,0))</f>
        <v>0</v>
      </c>
      <c r="L656" s="90">
        <f>INDEX(Data!G$2:G$6500,MATCH($A656,Data!$A$2:$A$6500,0))</f>
        <v>0</v>
      </c>
      <c r="M656" s="90">
        <f>INDEX(Data!H$2:H$6500,MATCH($A656,Data!$A$2:$A$6500,0))</f>
        <v>0</v>
      </c>
      <c r="N656" s="90">
        <f>INDEX(Data!I$2:I$6500,MATCH($A656,Data!$A$2:$A$6500,0))</f>
        <v>0</v>
      </c>
      <c r="O656" s="83">
        <f>INDEX(Data!J$2:J$6500,MATCH($A656,Data!$A$2:$A$6500,0))</f>
        <v>0</v>
      </c>
      <c r="P656" t="str">
        <f>_xlfn.XLOOKUP(B656,Table3[RefID],Table3[Citation])</f>
        <v>Amerson (1969)</v>
      </c>
    </row>
    <row r="657" spans="1:16" x14ac:dyDescent="0.35">
      <c r="A657" s="68">
        <v>655</v>
      </c>
      <c r="B657" s="71">
        <v>47</v>
      </c>
      <c r="C657" s="71">
        <v>11025</v>
      </c>
      <c r="D657" s="70">
        <v>1016941</v>
      </c>
      <c r="E657" t="str">
        <f>INDEX(Table5[EEZ],MATCH(C657,Table5[Colony_ID],0))</f>
        <v>Marshall Islands Exclusive Economic Zone</v>
      </c>
      <c r="F657" t="str">
        <f>INDEX(Table5[Corrected Island/Colony Name],MATCH('Full Data'!C657,Table5[Colony_ID],0))</f>
        <v>Bwedije</v>
      </c>
      <c r="G657" t="str">
        <f>INDEX(Table4[Common_Name],MATCH('Full Data'!D657,Table4[SpcRecID],0))</f>
        <v>Little Shearwater</v>
      </c>
      <c r="H657" s="83" t="str">
        <f>INDEX(Data!E$2:E$6500,MATCH(A657,Data!$A$2:$A$6500,0))</f>
        <v>Non-breeding</v>
      </c>
      <c r="I657" s="90">
        <f>INDEX(Data!P$2:P$6500,MATCH(A657,Data!$A$2:$A$6500,0))</f>
        <v>1964</v>
      </c>
      <c r="J657" s="90">
        <f>INDEX(Data!Q$2:Q$6500,MATCH($A657,Data!$A$2:$A$6500,0))</f>
        <v>1964</v>
      </c>
      <c r="K657" s="90">
        <f>INDEX(Data!F$2:F$6500,MATCH($A657,Data!$A$2:$A$6500,0))</f>
        <v>1</v>
      </c>
      <c r="L657" s="90">
        <f>INDEX(Data!G$2:G$6500,MATCH($A657,Data!$A$2:$A$6500,0))</f>
        <v>1</v>
      </c>
      <c r="M657" s="90">
        <f>INDEX(Data!H$2:H$6500,MATCH($A657,Data!$A$2:$A$6500,0))</f>
        <v>0</v>
      </c>
      <c r="N657" s="90">
        <f>INDEX(Data!I$2:I$6500,MATCH($A657,Data!$A$2:$A$6500,0))</f>
        <v>0</v>
      </c>
      <c r="O657" s="83" t="str">
        <f>INDEX(Data!J$2:J$6500,MATCH($A657,Data!$A$2:$A$6500,0))</f>
        <v>individuals</v>
      </c>
      <c r="P657" t="str">
        <f>_xlfn.XLOOKUP(B657,Table3[RefID],Table3[Citation])</f>
        <v>Amerson (1969)</v>
      </c>
    </row>
    <row r="658" spans="1:16" x14ac:dyDescent="0.35">
      <c r="A658" s="68">
        <v>656</v>
      </c>
      <c r="B658" s="71">
        <v>47</v>
      </c>
      <c r="C658" s="71">
        <v>11002</v>
      </c>
      <c r="D658" s="70">
        <v>32652</v>
      </c>
      <c r="E658" t="str">
        <f>INDEX(Table5[EEZ],MATCH(C658,Table5[Colony_ID],0))</f>
        <v>Marshall Islands Exclusive Economic Zone</v>
      </c>
      <c r="F658" t="str">
        <f>INDEX(Table5[Corrected Island/Colony Name],MATCH('Full Data'!C658,Table5[Colony_ID],0))</f>
        <v>Almani</v>
      </c>
      <c r="G658" t="str">
        <f>INDEX(Table4[Common_Name],MATCH('Full Data'!D658,Table4[SpcRecID],0))</f>
        <v>Masked Booby</v>
      </c>
      <c r="H658" s="83" t="str">
        <f>INDEX(Data!E$2:E$6500,MATCH(A658,Data!$A$2:$A$6500,0))</f>
        <v>Confirmed</v>
      </c>
      <c r="I658" s="90">
        <f>INDEX(Data!P$2:P$6500,MATCH(A658,Data!$A$2:$A$6500,0))</f>
        <v>1964</v>
      </c>
      <c r="J658" s="90">
        <f>INDEX(Data!Q$2:Q$6500,MATCH($A658,Data!$A$2:$A$6500,0))</f>
        <v>1964</v>
      </c>
      <c r="K658" s="90">
        <f>INDEX(Data!F$2:F$6500,MATCH($A658,Data!$A$2:$A$6500,0))</f>
        <v>300</v>
      </c>
      <c r="L658" s="90">
        <f>INDEX(Data!G$2:G$6500,MATCH($A658,Data!$A$2:$A$6500,0))</f>
        <v>300</v>
      </c>
      <c r="M658" s="90">
        <f>INDEX(Data!H$2:H$6500,MATCH($A658,Data!$A$2:$A$6500,0))</f>
        <v>0</v>
      </c>
      <c r="N658" s="90">
        <f>INDEX(Data!I$2:I$6500,MATCH($A658,Data!$A$2:$A$6500,0))</f>
        <v>0</v>
      </c>
      <c r="O658" s="83" t="str">
        <f>INDEX(Data!J$2:J$6500,MATCH($A658,Data!$A$2:$A$6500,0))</f>
        <v>individuals</v>
      </c>
      <c r="P658" t="str">
        <f>_xlfn.XLOOKUP(B658,Table3[RefID],Table3[Citation])</f>
        <v>Amerson (1969)</v>
      </c>
    </row>
    <row r="659" spans="1:16" x14ac:dyDescent="0.35">
      <c r="A659" s="68">
        <v>657</v>
      </c>
      <c r="B659" s="71">
        <v>47</v>
      </c>
      <c r="C659" s="71">
        <v>11002</v>
      </c>
      <c r="D659" s="70">
        <v>32652</v>
      </c>
      <c r="E659" t="str">
        <f>INDEX(Table5[EEZ],MATCH(C659,Table5[Colony_ID],0))</f>
        <v>Marshall Islands Exclusive Economic Zone</v>
      </c>
      <c r="F659" t="str">
        <f>INDEX(Table5[Corrected Island/Colony Name],MATCH('Full Data'!C659,Table5[Colony_ID],0))</f>
        <v>Almani</v>
      </c>
      <c r="G659" t="str">
        <f>INDEX(Table4[Common_Name],MATCH('Full Data'!D659,Table4[SpcRecID],0))</f>
        <v>Masked Booby</v>
      </c>
      <c r="H659" s="83" t="str">
        <f>INDEX(Data!E$2:E$6500,MATCH(A659,Data!$A$2:$A$6500,0))</f>
        <v>Confirmed</v>
      </c>
      <c r="I659" s="90">
        <f>INDEX(Data!P$2:P$6500,MATCH(A659,Data!$A$2:$A$6500,0))</f>
        <v>1964</v>
      </c>
      <c r="J659" s="90">
        <f>INDEX(Data!Q$2:Q$6500,MATCH($A659,Data!$A$2:$A$6500,0))</f>
        <v>1964</v>
      </c>
      <c r="K659" s="90">
        <f>INDEX(Data!F$2:F$6500,MATCH($A659,Data!$A$2:$A$6500,0))</f>
        <v>20</v>
      </c>
      <c r="L659" s="90">
        <f>INDEX(Data!G$2:G$6500,MATCH($A659,Data!$A$2:$A$6500,0))</f>
        <v>20</v>
      </c>
      <c r="M659" s="90">
        <f>INDEX(Data!H$2:H$6500,MATCH($A659,Data!$A$2:$A$6500,0))</f>
        <v>0</v>
      </c>
      <c r="N659" s="90">
        <f>INDEX(Data!I$2:I$6500,MATCH($A659,Data!$A$2:$A$6500,0))</f>
        <v>0</v>
      </c>
      <c r="O659" s="83" t="str">
        <f>INDEX(Data!J$2:J$6500,MATCH($A659,Data!$A$2:$A$6500,0))</f>
        <v>individuals</v>
      </c>
      <c r="P659" t="str">
        <f>_xlfn.XLOOKUP(B659,Table3[RefID],Table3[Citation])</f>
        <v>Amerson (1969)</v>
      </c>
    </row>
    <row r="660" spans="1:16" x14ac:dyDescent="0.35">
      <c r="A660" s="68">
        <v>658</v>
      </c>
      <c r="B660" s="71">
        <v>47</v>
      </c>
      <c r="C660" s="71">
        <v>11012</v>
      </c>
      <c r="D660" s="70">
        <v>32652</v>
      </c>
      <c r="E660" t="str">
        <f>INDEX(Table5[EEZ],MATCH(C660,Table5[Colony_ID],0))</f>
        <v>Marshall Islands Exclusive Economic Zone</v>
      </c>
      <c r="F660" t="str">
        <f>INDEX(Table5[Corrected Island/Colony Name],MATCH('Full Data'!C660,Table5[Colony_ID],0))</f>
        <v>Bikar Island</v>
      </c>
      <c r="G660" t="str">
        <f>INDEX(Table4[Common_Name],MATCH('Full Data'!D660,Table4[SpcRecID],0))</f>
        <v>Masked Booby</v>
      </c>
      <c r="H660" s="83" t="str">
        <f>INDEX(Data!E$2:E$6500,MATCH(A660,Data!$A$2:$A$6500,0))</f>
        <v>Non-breeding</v>
      </c>
      <c r="I660" s="90">
        <f>INDEX(Data!P$2:P$6500,MATCH(A660,Data!$A$2:$A$6500,0))</f>
        <v>1964</v>
      </c>
      <c r="J660" s="90">
        <f>INDEX(Data!Q$2:Q$6500,MATCH($A660,Data!$A$2:$A$6500,0))</f>
        <v>1964</v>
      </c>
      <c r="K660" s="90">
        <f>INDEX(Data!F$2:F$6500,MATCH($A660,Data!$A$2:$A$6500,0))</f>
        <v>2</v>
      </c>
      <c r="L660" s="90">
        <f>INDEX(Data!G$2:G$6500,MATCH($A660,Data!$A$2:$A$6500,0))</f>
        <v>2</v>
      </c>
      <c r="M660" s="90">
        <f>INDEX(Data!H$2:H$6500,MATCH($A660,Data!$A$2:$A$6500,0))</f>
        <v>0</v>
      </c>
      <c r="N660" s="90">
        <f>INDEX(Data!I$2:I$6500,MATCH($A660,Data!$A$2:$A$6500,0))</f>
        <v>0</v>
      </c>
      <c r="O660" s="83" t="str">
        <f>INDEX(Data!J$2:J$6500,MATCH($A660,Data!$A$2:$A$6500,0))</f>
        <v>individuals</v>
      </c>
      <c r="P660" t="str">
        <f>_xlfn.XLOOKUP(B660,Table3[RefID],Table3[Citation])</f>
        <v>Amerson (1969)</v>
      </c>
    </row>
    <row r="661" spans="1:16" x14ac:dyDescent="0.35">
      <c r="A661" s="68">
        <v>659</v>
      </c>
      <c r="B661" s="71">
        <v>47</v>
      </c>
      <c r="C661" s="71">
        <v>11056</v>
      </c>
      <c r="D661" s="70">
        <v>32652</v>
      </c>
      <c r="E661" t="str">
        <f>INDEX(Table5[EEZ],MATCH(C661,Table5[Colony_ID],0))</f>
        <v>Marshall Islands Exclusive Economic Zone</v>
      </c>
      <c r="F661" t="str">
        <f>INDEX(Table5[Corrected Island/Colony Name],MATCH('Full Data'!C661,Table5[Colony_ID],0))</f>
        <v>Jabwelo</v>
      </c>
      <c r="G661" t="str">
        <f>INDEX(Table4[Common_Name],MATCH('Full Data'!D661,Table4[SpcRecID],0))</f>
        <v>Masked Booby</v>
      </c>
      <c r="H661" s="83" t="str">
        <f>INDEX(Data!E$2:E$6500,MATCH(A661,Data!$A$2:$A$6500,0))</f>
        <v>Confirmed</v>
      </c>
      <c r="I661" s="90">
        <f>INDEX(Data!P$2:P$6500,MATCH(A661,Data!$A$2:$A$6500,0))</f>
        <v>1964</v>
      </c>
      <c r="J661" s="90">
        <f>INDEX(Data!Q$2:Q$6500,MATCH($A661,Data!$A$2:$A$6500,0))</f>
        <v>1964</v>
      </c>
      <c r="K661" s="90">
        <f>INDEX(Data!F$2:F$6500,MATCH($A661,Data!$A$2:$A$6500,0))</f>
        <v>1</v>
      </c>
      <c r="L661" s="90">
        <f>INDEX(Data!G$2:G$6500,MATCH($A661,Data!$A$2:$A$6500,0))</f>
        <v>1</v>
      </c>
      <c r="M661" s="90">
        <f>INDEX(Data!H$2:H$6500,MATCH($A661,Data!$A$2:$A$6500,0))</f>
        <v>0</v>
      </c>
      <c r="N661" s="90">
        <f>INDEX(Data!I$2:I$6500,MATCH($A661,Data!$A$2:$A$6500,0))</f>
        <v>0</v>
      </c>
      <c r="O661" s="83" t="str">
        <f>INDEX(Data!J$2:J$6500,MATCH($A661,Data!$A$2:$A$6500,0))</f>
        <v>individuals</v>
      </c>
      <c r="P661" t="str">
        <f>_xlfn.XLOOKUP(B661,Table3[RefID],Table3[Citation])</f>
        <v>Amerson (1969)</v>
      </c>
    </row>
    <row r="662" spans="1:16" x14ac:dyDescent="0.35">
      <c r="A662" s="68">
        <v>660</v>
      </c>
      <c r="B662" s="71">
        <v>47</v>
      </c>
      <c r="C662" s="71">
        <v>11056</v>
      </c>
      <c r="D662" s="70">
        <v>32652</v>
      </c>
      <c r="E662" t="str">
        <f>INDEX(Table5[EEZ],MATCH(C662,Table5[Colony_ID],0))</f>
        <v>Marshall Islands Exclusive Economic Zone</v>
      </c>
      <c r="F662" t="str">
        <f>INDEX(Table5[Corrected Island/Colony Name],MATCH('Full Data'!C662,Table5[Colony_ID],0))</f>
        <v>Jabwelo</v>
      </c>
      <c r="G662" t="str">
        <f>INDEX(Table4[Common_Name],MATCH('Full Data'!D662,Table4[SpcRecID],0))</f>
        <v>Masked Booby</v>
      </c>
      <c r="H662" s="83" t="str">
        <f>INDEX(Data!E$2:E$6500,MATCH(A662,Data!$A$2:$A$6500,0))</f>
        <v>Confirmed</v>
      </c>
      <c r="I662" s="90">
        <f>INDEX(Data!P$2:P$6500,MATCH(A662,Data!$A$2:$A$6500,0))</f>
        <v>1967</v>
      </c>
      <c r="J662" s="90">
        <f>INDEX(Data!Q$2:Q$6500,MATCH($A662,Data!$A$2:$A$6500,0))</f>
        <v>1967</v>
      </c>
      <c r="K662" s="90">
        <f>INDEX(Data!F$2:F$6500,MATCH($A662,Data!$A$2:$A$6500,0))</f>
        <v>50</v>
      </c>
      <c r="L662" s="90">
        <f>INDEX(Data!G$2:G$6500,MATCH($A662,Data!$A$2:$A$6500,0))</f>
        <v>50</v>
      </c>
      <c r="M662" s="90">
        <f>INDEX(Data!H$2:H$6500,MATCH($A662,Data!$A$2:$A$6500,0))</f>
        <v>0</v>
      </c>
      <c r="N662" s="90">
        <f>INDEX(Data!I$2:I$6500,MATCH($A662,Data!$A$2:$A$6500,0))</f>
        <v>0</v>
      </c>
      <c r="O662" s="83" t="str">
        <f>INDEX(Data!J$2:J$6500,MATCH($A662,Data!$A$2:$A$6500,0))</f>
        <v>individuals</v>
      </c>
      <c r="P662" t="str">
        <f>_xlfn.XLOOKUP(B662,Table3[RefID],Table3[Citation])</f>
        <v>Amerson (1969)</v>
      </c>
    </row>
    <row r="663" spans="1:16" x14ac:dyDescent="0.35">
      <c r="A663" s="68">
        <v>661</v>
      </c>
      <c r="B663" s="71">
        <v>47</v>
      </c>
      <c r="C663" s="69">
        <v>9005</v>
      </c>
      <c r="D663" s="70">
        <v>32652</v>
      </c>
      <c r="E663" t="str">
        <f>INDEX(Table5[EEZ],MATCH(C663,Table5[Colony_ID],0))</f>
        <v>Kiribati Exclusive Economic Zone</v>
      </c>
      <c r="F663" t="str">
        <f>INDEX(Table5[Corrected Island/Colony Name],MATCH('Full Data'!C663,Table5[Colony_ID],0))</f>
        <v>Butaritari Atoll</v>
      </c>
      <c r="G663" t="str">
        <f>INDEX(Table4[Common_Name],MATCH('Full Data'!D663,Table4[SpcRecID],0))</f>
        <v>Masked Booby</v>
      </c>
      <c r="H663" s="83" t="str">
        <f>INDEX(Data!E$2:E$6500,MATCH(A663,Data!$A$2:$A$6500,0))</f>
        <v>Data Deficient</v>
      </c>
      <c r="I663" s="90">
        <f>INDEX(Data!P$2:P$6500,MATCH(A663,Data!$A$2:$A$6500,0))</f>
        <v>1964</v>
      </c>
      <c r="J663" s="90">
        <f>INDEX(Data!Q$2:Q$6500,MATCH($A663,Data!$A$2:$A$6500,0))</f>
        <v>1964</v>
      </c>
      <c r="K663" s="90">
        <f>INDEX(Data!F$2:F$6500,MATCH($A663,Data!$A$2:$A$6500,0))</f>
        <v>0</v>
      </c>
      <c r="L663" s="90">
        <f>INDEX(Data!G$2:G$6500,MATCH($A663,Data!$A$2:$A$6500,0))</f>
        <v>0</v>
      </c>
      <c r="M663" s="90">
        <f>INDEX(Data!H$2:H$6500,MATCH($A663,Data!$A$2:$A$6500,0))</f>
        <v>0</v>
      </c>
      <c r="N663" s="90">
        <f>INDEX(Data!I$2:I$6500,MATCH($A663,Data!$A$2:$A$6500,0))</f>
        <v>0</v>
      </c>
      <c r="O663" s="83">
        <f>INDEX(Data!J$2:J$6500,MATCH($A663,Data!$A$2:$A$6500,0))</f>
        <v>0</v>
      </c>
      <c r="P663" t="str">
        <f>_xlfn.XLOOKUP(B663,Table3[RefID],Table3[Citation])</f>
        <v>Amerson (1969)</v>
      </c>
    </row>
    <row r="664" spans="1:16" x14ac:dyDescent="0.35">
      <c r="A664" s="68">
        <v>662</v>
      </c>
      <c r="B664" s="71">
        <v>47</v>
      </c>
      <c r="C664" s="69">
        <v>9011</v>
      </c>
      <c r="D664" s="70">
        <v>32652</v>
      </c>
      <c r="E664" t="str">
        <f>INDEX(Table5[EEZ],MATCH(C664,Table5[Colony_ID],0))</f>
        <v>Kiribati Exclusive Economic Zone</v>
      </c>
      <c r="F664" t="str">
        <f>INDEX(Table5[Corrected Island/Colony Name],MATCH('Full Data'!C664,Table5[Colony_ID],0))</f>
        <v>Nikunau Island</v>
      </c>
      <c r="G664" t="str">
        <f>INDEX(Table4[Common_Name],MATCH('Full Data'!D664,Table4[SpcRecID],0))</f>
        <v>Masked Booby</v>
      </c>
      <c r="H664" s="83" t="str">
        <f>INDEX(Data!E$2:E$6500,MATCH(A664,Data!$A$2:$A$6500,0))</f>
        <v>Data Deficient</v>
      </c>
      <c r="I664" s="90">
        <f>INDEX(Data!P$2:P$6500,MATCH(A664,Data!$A$2:$A$6500,0))</f>
        <v>0</v>
      </c>
      <c r="J664" s="90">
        <f>INDEX(Data!Q$2:Q$6500,MATCH($A664,Data!$A$2:$A$6500,0))</f>
        <v>1969</v>
      </c>
      <c r="K664" s="90">
        <f>INDEX(Data!F$2:F$6500,MATCH($A664,Data!$A$2:$A$6500,0))</f>
        <v>0</v>
      </c>
      <c r="L664" s="90">
        <f>INDEX(Data!G$2:G$6500,MATCH($A664,Data!$A$2:$A$6500,0))</f>
        <v>0</v>
      </c>
      <c r="M664" s="90">
        <f>INDEX(Data!H$2:H$6500,MATCH($A664,Data!$A$2:$A$6500,0))</f>
        <v>0</v>
      </c>
      <c r="N664" s="90">
        <f>INDEX(Data!I$2:I$6500,MATCH($A664,Data!$A$2:$A$6500,0))</f>
        <v>0</v>
      </c>
      <c r="O664" s="83">
        <f>INDEX(Data!J$2:J$6500,MATCH($A664,Data!$A$2:$A$6500,0))</f>
        <v>0</v>
      </c>
      <c r="P664" t="str">
        <f>_xlfn.XLOOKUP(B664,Table3[RefID],Table3[Citation])</f>
        <v>Amerson (1969)</v>
      </c>
    </row>
    <row r="665" spans="1:16" x14ac:dyDescent="0.35">
      <c r="A665" s="68">
        <v>663</v>
      </c>
      <c r="B665" s="71">
        <v>47</v>
      </c>
      <c r="C665" s="71">
        <v>11025</v>
      </c>
      <c r="D665" s="70">
        <v>32652</v>
      </c>
      <c r="E665" t="str">
        <f>INDEX(Table5[EEZ],MATCH(C665,Table5[Colony_ID],0))</f>
        <v>Marshall Islands Exclusive Economic Zone</v>
      </c>
      <c r="F665" t="str">
        <f>INDEX(Table5[Corrected Island/Colony Name],MATCH('Full Data'!C665,Table5[Colony_ID],0))</f>
        <v>Bwedije</v>
      </c>
      <c r="G665" t="str">
        <f>INDEX(Table4[Common_Name],MATCH('Full Data'!D665,Table4[SpcRecID],0))</f>
        <v>Masked Booby</v>
      </c>
      <c r="H665" s="83" t="str">
        <f>INDEX(Data!E$2:E$6500,MATCH(A665,Data!$A$2:$A$6500,0))</f>
        <v>Probable</v>
      </c>
      <c r="I665" s="90">
        <f>INDEX(Data!P$2:P$6500,MATCH(A665,Data!$A$2:$A$6500,0))</f>
        <v>1964</v>
      </c>
      <c r="J665" s="90">
        <f>INDEX(Data!Q$2:Q$6500,MATCH($A665,Data!$A$2:$A$6500,0))</f>
        <v>1964</v>
      </c>
      <c r="K665" s="90">
        <f>INDEX(Data!F$2:F$6500,MATCH($A665,Data!$A$2:$A$6500,0))</f>
        <v>0</v>
      </c>
      <c r="L665" s="90">
        <f>INDEX(Data!G$2:G$6500,MATCH($A665,Data!$A$2:$A$6500,0))</f>
        <v>0</v>
      </c>
      <c r="M665" s="90">
        <f>INDEX(Data!H$2:H$6500,MATCH($A665,Data!$A$2:$A$6500,0))</f>
        <v>0</v>
      </c>
      <c r="N665" s="90">
        <f>INDEX(Data!I$2:I$6500,MATCH($A665,Data!$A$2:$A$6500,0))</f>
        <v>0</v>
      </c>
      <c r="O665" s="83">
        <f>INDEX(Data!J$2:J$6500,MATCH($A665,Data!$A$2:$A$6500,0))</f>
        <v>0</v>
      </c>
      <c r="P665" t="str">
        <f>_xlfn.XLOOKUP(B665,Table3[RefID],Table3[Citation])</f>
        <v>Amerson (1969)</v>
      </c>
    </row>
    <row r="666" spans="1:16" x14ac:dyDescent="0.35">
      <c r="A666" s="68">
        <v>664</v>
      </c>
      <c r="B666" s="71">
        <v>47</v>
      </c>
      <c r="C666" s="71">
        <v>11025</v>
      </c>
      <c r="D666" s="70">
        <v>32652</v>
      </c>
      <c r="E666" t="str">
        <f>INDEX(Table5[EEZ],MATCH(C666,Table5[Colony_ID],0))</f>
        <v>Marshall Islands Exclusive Economic Zone</v>
      </c>
      <c r="F666" t="str">
        <f>INDEX(Table5[Corrected Island/Colony Name],MATCH('Full Data'!C666,Table5[Colony_ID],0))</f>
        <v>Bwedije</v>
      </c>
      <c r="G666" t="str">
        <f>INDEX(Table4[Common_Name],MATCH('Full Data'!D666,Table4[SpcRecID],0))</f>
        <v>Masked Booby</v>
      </c>
      <c r="H666" s="83" t="str">
        <f>INDEX(Data!E$2:E$6500,MATCH(A666,Data!$A$2:$A$6500,0))</f>
        <v>Probable</v>
      </c>
      <c r="I666" s="90">
        <f>INDEX(Data!P$2:P$6500,MATCH(A666,Data!$A$2:$A$6500,0))</f>
        <v>1952</v>
      </c>
      <c r="J666" s="90">
        <f>INDEX(Data!Q$2:Q$6500,MATCH($A666,Data!$A$2:$A$6500,0))</f>
        <v>1952</v>
      </c>
      <c r="K666" s="90">
        <f>INDEX(Data!F$2:F$6500,MATCH($A666,Data!$A$2:$A$6500,0))</f>
        <v>0</v>
      </c>
      <c r="L666" s="90">
        <f>INDEX(Data!G$2:G$6500,MATCH($A666,Data!$A$2:$A$6500,0))</f>
        <v>0</v>
      </c>
      <c r="M666" s="90">
        <f>INDEX(Data!H$2:H$6500,MATCH($A666,Data!$A$2:$A$6500,0))</f>
        <v>0</v>
      </c>
      <c r="N666" s="90">
        <f>INDEX(Data!I$2:I$6500,MATCH($A666,Data!$A$2:$A$6500,0))</f>
        <v>0</v>
      </c>
      <c r="O666" s="83">
        <f>INDEX(Data!J$2:J$6500,MATCH($A666,Data!$A$2:$A$6500,0))</f>
        <v>0</v>
      </c>
      <c r="P666" t="str">
        <f>_xlfn.XLOOKUP(B666,Table3[RefID],Table3[Citation])</f>
        <v>Amerson (1969)</v>
      </c>
    </row>
    <row r="667" spans="1:16" x14ac:dyDescent="0.35">
      <c r="A667" s="68">
        <v>665</v>
      </c>
      <c r="B667" s="71">
        <v>47</v>
      </c>
      <c r="C667" s="71">
        <v>11066</v>
      </c>
      <c r="D667" s="70">
        <v>32652</v>
      </c>
      <c r="E667" t="str">
        <f>INDEX(Table5[EEZ],MATCH(C667,Table5[Colony_ID],0))</f>
        <v>Marshall Islands Exclusive Economic Zone</v>
      </c>
      <c r="F667" t="str">
        <f>INDEX(Table5[Corrected Island/Colony Name],MATCH('Full Data'!C667,Table5[Colony_ID],0))</f>
        <v>Kamwome</v>
      </c>
      <c r="G667" t="str">
        <f>INDEX(Table4[Common_Name],MATCH('Full Data'!D667,Table4[SpcRecID],0))</f>
        <v>Masked Booby</v>
      </c>
      <c r="H667" s="83" t="str">
        <f>INDEX(Data!E$2:E$6500,MATCH(A667,Data!$A$2:$A$6500,0))</f>
        <v>Confirmed</v>
      </c>
      <c r="I667" s="90">
        <f>INDEX(Data!P$2:P$6500,MATCH(A667,Data!$A$2:$A$6500,0))</f>
        <v>1964</v>
      </c>
      <c r="J667" s="90">
        <f>INDEX(Data!Q$2:Q$6500,MATCH($A667,Data!$A$2:$A$6500,0))</f>
        <v>1964</v>
      </c>
      <c r="K667" s="90">
        <f>INDEX(Data!F$2:F$6500,MATCH($A667,Data!$A$2:$A$6500,0))</f>
        <v>50</v>
      </c>
      <c r="L667" s="90">
        <f>INDEX(Data!G$2:G$6500,MATCH($A667,Data!$A$2:$A$6500,0))</f>
        <v>50</v>
      </c>
      <c r="M667" s="90">
        <f>INDEX(Data!H$2:H$6500,MATCH($A667,Data!$A$2:$A$6500,0))</f>
        <v>0</v>
      </c>
      <c r="N667" s="90">
        <f>INDEX(Data!I$2:I$6500,MATCH($A667,Data!$A$2:$A$6500,0))</f>
        <v>0</v>
      </c>
      <c r="O667" s="83" t="str">
        <f>INDEX(Data!J$2:J$6500,MATCH($A667,Data!$A$2:$A$6500,0))</f>
        <v>individuals</v>
      </c>
      <c r="P667" t="str">
        <f>_xlfn.XLOOKUP(B667,Table3[RefID],Table3[Citation])</f>
        <v>Amerson (1969)</v>
      </c>
    </row>
    <row r="668" spans="1:16" x14ac:dyDescent="0.35">
      <c r="A668" s="68">
        <v>666</v>
      </c>
      <c r="B668" s="71">
        <v>47</v>
      </c>
      <c r="C668" s="71">
        <v>11066</v>
      </c>
      <c r="D668" s="70">
        <v>32652</v>
      </c>
      <c r="E668" t="str">
        <f>INDEX(Table5[EEZ],MATCH(C668,Table5[Colony_ID],0))</f>
        <v>Marshall Islands Exclusive Economic Zone</v>
      </c>
      <c r="F668" t="str">
        <f>INDEX(Table5[Corrected Island/Colony Name],MATCH('Full Data'!C668,Table5[Colony_ID],0))</f>
        <v>Kamwome</v>
      </c>
      <c r="G668" t="str">
        <f>INDEX(Table4[Common_Name],MATCH('Full Data'!D668,Table4[SpcRecID],0))</f>
        <v>Masked Booby</v>
      </c>
      <c r="H668" s="83" t="str">
        <f>INDEX(Data!E$2:E$6500,MATCH(A668,Data!$A$2:$A$6500,0))</f>
        <v>Confirmed</v>
      </c>
      <c r="I668" s="90">
        <f>INDEX(Data!P$2:P$6500,MATCH(A668,Data!$A$2:$A$6500,0))</f>
        <v>1964</v>
      </c>
      <c r="J668" s="90">
        <f>INDEX(Data!Q$2:Q$6500,MATCH($A668,Data!$A$2:$A$6500,0))</f>
        <v>1964</v>
      </c>
      <c r="K668" s="90">
        <f>INDEX(Data!F$2:F$6500,MATCH($A668,Data!$A$2:$A$6500,0))</f>
        <v>550</v>
      </c>
      <c r="L668" s="90">
        <f>INDEX(Data!G$2:G$6500,MATCH($A668,Data!$A$2:$A$6500,0))</f>
        <v>550</v>
      </c>
      <c r="M668" s="90">
        <f>INDEX(Data!H$2:H$6500,MATCH($A668,Data!$A$2:$A$6500,0))</f>
        <v>0</v>
      </c>
      <c r="N668" s="90">
        <f>INDEX(Data!I$2:I$6500,MATCH($A668,Data!$A$2:$A$6500,0))</f>
        <v>0</v>
      </c>
      <c r="O668" s="83" t="str">
        <f>INDEX(Data!J$2:J$6500,MATCH($A668,Data!$A$2:$A$6500,0))</f>
        <v>individuals</v>
      </c>
      <c r="P668" t="str">
        <f>_xlfn.XLOOKUP(B668,Table3[RefID],Table3[Citation])</f>
        <v>Amerson (1969)</v>
      </c>
    </row>
    <row r="669" spans="1:16" x14ac:dyDescent="0.35">
      <c r="A669" s="68">
        <v>667</v>
      </c>
      <c r="B669" s="71">
        <v>47</v>
      </c>
      <c r="C669" s="71">
        <v>11066</v>
      </c>
      <c r="D669" s="70">
        <v>32652</v>
      </c>
      <c r="E669" t="str">
        <f>INDEX(Table5[EEZ],MATCH(C669,Table5[Colony_ID],0))</f>
        <v>Marshall Islands Exclusive Economic Zone</v>
      </c>
      <c r="F669" t="str">
        <f>INDEX(Table5[Corrected Island/Colony Name],MATCH('Full Data'!C669,Table5[Colony_ID],0))</f>
        <v>Kamwome</v>
      </c>
      <c r="G669" t="str">
        <f>INDEX(Table4[Common_Name],MATCH('Full Data'!D669,Table4[SpcRecID],0))</f>
        <v>Masked Booby</v>
      </c>
      <c r="H669" s="83" t="str">
        <f>INDEX(Data!E$2:E$6500,MATCH(A669,Data!$A$2:$A$6500,0))</f>
        <v>Probable</v>
      </c>
      <c r="I669" s="90">
        <f>INDEX(Data!P$2:P$6500,MATCH(A669,Data!$A$2:$A$6500,0))</f>
        <v>1952</v>
      </c>
      <c r="J669" s="90">
        <f>INDEX(Data!Q$2:Q$6500,MATCH($A669,Data!$A$2:$A$6500,0))</f>
        <v>1952</v>
      </c>
      <c r="K669" s="90">
        <f>INDEX(Data!F$2:F$6500,MATCH($A669,Data!$A$2:$A$6500,0))</f>
        <v>0</v>
      </c>
      <c r="L669" s="90">
        <f>INDEX(Data!G$2:G$6500,MATCH($A669,Data!$A$2:$A$6500,0))</f>
        <v>0</v>
      </c>
      <c r="M669" s="90">
        <f>INDEX(Data!H$2:H$6500,MATCH($A669,Data!$A$2:$A$6500,0))</f>
        <v>0</v>
      </c>
      <c r="N669" s="90">
        <f>INDEX(Data!I$2:I$6500,MATCH($A669,Data!$A$2:$A$6500,0))</f>
        <v>0</v>
      </c>
      <c r="O669" s="83">
        <f>INDEX(Data!J$2:J$6500,MATCH($A669,Data!$A$2:$A$6500,0))</f>
        <v>0</v>
      </c>
      <c r="P669" t="str">
        <f>_xlfn.XLOOKUP(B669,Table3[RefID],Table3[Citation])</f>
        <v>Amerson (1969)</v>
      </c>
    </row>
    <row r="670" spans="1:16" x14ac:dyDescent="0.35">
      <c r="A670" s="68">
        <v>668</v>
      </c>
      <c r="B670" s="71">
        <v>47</v>
      </c>
      <c r="C670" s="71">
        <v>11089</v>
      </c>
      <c r="D670" s="70">
        <v>32652</v>
      </c>
      <c r="E670" t="str">
        <f>INDEX(Table5[EEZ],MATCH(C670,Table5[Colony_ID],0))</f>
        <v>Marshall Islands Exclusive Economic Zone</v>
      </c>
      <c r="F670" t="str">
        <f>INDEX(Table5[Corrected Island/Colony Name],MATCH('Full Data'!C670,Table5[Colony_ID],0))</f>
        <v>North</v>
      </c>
      <c r="G670" t="str">
        <f>INDEX(Table4[Common_Name],MATCH('Full Data'!D670,Table4[SpcRecID],0))</f>
        <v>Masked Booby</v>
      </c>
      <c r="H670" s="83" t="str">
        <f>INDEX(Data!E$2:E$6500,MATCH(A670,Data!$A$2:$A$6500,0))</f>
        <v>Probable</v>
      </c>
      <c r="I670" s="90">
        <f>INDEX(Data!P$2:P$6500,MATCH(A670,Data!$A$2:$A$6500,0))</f>
        <v>1952</v>
      </c>
      <c r="J670" s="90">
        <f>INDEX(Data!Q$2:Q$6500,MATCH($A670,Data!$A$2:$A$6500,0))</f>
        <v>1952</v>
      </c>
      <c r="K670" s="90">
        <f>INDEX(Data!F$2:F$6500,MATCH($A670,Data!$A$2:$A$6500,0))</f>
        <v>0</v>
      </c>
      <c r="L670" s="90">
        <f>INDEX(Data!G$2:G$6500,MATCH($A670,Data!$A$2:$A$6500,0))</f>
        <v>0</v>
      </c>
      <c r="M670" s="90">
        <f>INDEX(Data!H$2:H$6500,MATCH($A670,Data!$A$2:$A$6500,0))</f>
        <v>0</v>
      </c>
      <c r="N670" s="90">
        <f>INDEX(Data!I$2:I$6500,MATCH($A670,Data!$A$2:$A$6500,0))</f>
        <v>0</v>
      </c>
      <c r="O670" s="83">
        <f>INDEX(Data!J$2:J$6500,MATCH($A670,Data!$A$2:$A$6500,0))</f>
        <v>0</v>
      </c>
      <c r="P670" t="str">
        <f>_xlfn.XLOOKUP(B670,Table3[RefID],Table3[Citation])</f>
        <v>Amerson (1969)</v>
      </c>
    </row>
    <row r="671" spans="1:16" x14ac:dyDescent="0.35">
      <c r="A671" s="68">
        <v>669</v>
      </c>
      <c r="B671" s="71">
        <v>47</v>
      </c>
      <c r="C671" s="71">
        <v>11089</v>
      </c>
      <c r="D671" s="70">
        <v>32652</v>
      </c>
      <c r="E671" t="str">
        <f>INDEX(Table5[EEZ],MATCH(C671,Table5[Colony_ID],0))</f>
        <v>Marshall Islands Exclusive Economic Zone</v>
      </c>
      <c r="F671" t="str">
        <f>INDEX(Table5[Corrected Island/Colony Name],MATCH('Full Data'!C671,Table5[Colony_ID],0))</f>
        <v>North</v>
      </c>
      <c r="G671" t="str">
        <f>INDEX(Table4[Common_Name],MATCH('Full Data'!D671,Table4[SpcRecID],0))</f>
        <v>Masked Booby</v>
      </c>
      <c r="H671" s="83" t="str">
        <f>INDEX(Data!E$2:E$6500,MATCH(A671,Data!$A$2:$A$6500,0))</f>
        <v>Probable</v>
      </c>
      <c r="I671" s="90">
        <f>INDEX(Data!P$2:P$6500,MATCH(A671,Data!$A$2:$A$6500,0))</f>
        <v>1952</v>
      </c>
      <c r="J671" s="90">
        <f>INDEX(Data!Q$2:Q$6500,MATCH($A671,Data!$A$2:$A$6500,0))</f>
        <v>1952</v>
      </c>
      <c r="K671" s="90">
        <f>INDEX(Data!F$2:F$6500,MATCH($A671,Data!$A$2:$A$6500,0))</f>
        <v>0</v>
      </c>
      <c r="L671" s="90">
        <f>INDEX(Data!G$2:G$6500,MATCH($A671,Data!$A$2:$A$6500,0))</f>
        <v>0</v>
      </c>
      <c r="M671" s="90">
        <f>INDEX(Data!H$2:H$6500,MATCH($A671,Data!$A$2:$A$6500,0))</f>
        <v>0</v>
      </c>
      <c r="N671" s="90">
        <f>INDEX(Data!I$2:I$6500,MATCH($A671,Data!$A$2:$A$6500,0))</f>
        <v>0</v>
      </c>
      <c r="O671" s="83">
        <f>INDEX(Data!J$2:J$6500,MATCH($A671,Data!$A$2:$A$6500,0))</f>
        <v>0</v>
      </c>
      <c r="P671" t="str">
        <f>_xlfn.XLOOKUP(B671,Table3[RefID],Table3[Citation])</f>
        <v>Amerson (1969)</v>
      </c>
    </row>
    <row r="672" spans="1:16" x14ac:dyDescent="0.35">
      <c r="A672" s="68">
        <v>670</v>
      </c>
      <c r="B672" s="71">
        <v>47</v>
      </c>
      <c r="C672" s="71">
        <v>11099</v>
      </c>
      <c r="D672" s="70">
        <v>32652</v>
      </c>
      <c r="E672" t="str">
        <f>INDEX(Table5[EEZ],MATCH(C672,Table5[Colony_ID],0))</f>
        <v>Marshall Islands Exclusive Economic Zone</v>
      </c>
      <c r="F672" t="str">
        <f>INDEX(Table5[Corrected Island/Colony Name],MATCH('Full Data'!C672,Table5[Colony_ID],0))</f>
        <v>Sibylla</v>
      </c>
      <c r="G672" t="str">
        <f>INDEX(Table4[Common_Name],MATCH('Full Data'!D672,Table4[SpcRecID],0))</f>
        <v>Masked Booby</v>
      </c>
      <c r="H672" s="83" t="str">
        <f>INDEX(Data!E$2:E$6500,MATCH(A672,Data!$A$2:$A$6500,0))</f>
        <v>Confirmed</v>
      </c>
      <c r="I672" s="90">
        <f>INDEX(Data!P$2:P$6500,MATCH(A672,Data!$A$2:$A$6500,0))</f>
        <v>1964</v>
      </c>
      <c r="J672" s="90">
        <f>INDEX(Data!Q$2:Q$6500,MATCH($A672,Data!$A$2:$A$6500,0))</f>
        <v>1964</v>
      </c>
      <c r="K672" s="90">
        <f>INDEX(Data!F$2:F$6500,MATCH($A672,Data!$A$2:$A$6500,0))</f>
        <v>400</v>
      </c>
      <c r="L672" s="90">
        <f>INDEX(Data!G$2:G$6500,MATCH($A672,Data!$A$2:$A$6500,0))</f>
        <v>400</v>
      </c>
      <c r="M672" s="90">
        <f>INDEX(Data!H$2:H$6500,MATCH($A672,Data!$A$2:$A$6500,0))</f>
        <v>0</v>
      </c>
      <c r="N672" s="90">
        <f>INDEX(Data!I$2:I$6500,MATCH($A672,Data!$A$2:$A$6500,0))</f>
        <v>0</v>
      </c>
      <c r="O672" s="83" t="str">
        <f>INDEX(Data!J$2:J$6500,MATCH($A672,Data!$A$2:$A$6500,0))</f>
        <v>individuals</v>
      </c>
      <c r="P672" t="str">
        <f>_xlfn.XLOOKUP(B672,Table3[RefID],Table3[Citation])</f>
        <v>Amerson (1969)</v>
      </c>
    </row>
    <row r="673" spans="1:16" x14ac:dyDescent="0.35">
      <c r="A673" s="68">
        <v>671</v>
      </c>
      <c r="B673" s="71">
        <v>47</v>
      </c>
      <c r="C673" s="71">
        <v>11099</v>
      </c>
      <c r="D673" s="70">
        <v>32652</v>
      </c>
      <c r="E673" t="str">
        <f>INDEX(Table5[EEZ],MATCH(C673,Table5[Colony_ID],0))</f>
        <v>Marshall Islands Exclusive Economic Zone</v>
      </c>
      <c r="F673" t="str">
        <f>INDEX(Table5[Corrected Island/Colony Name],MATCH('Full Data'!C673,Table5[Colony_ID],0))</f>
        <v>Sibylla</v>
      </c>
      <c r="G673" t="str">
        <f>INDEX(Table4[Common_Name],MATCH('Full Data'!D673,Table4[SpcRecID],0))</f>
        <v>Masked Booby</v>
      </c>
      <c r="H673" s="83" t="str">
        <f>INDEX(Data!E$2:E$6500,MATCH(A673,Data!$A$2:$A$6500,0))</f>
        <v>Confirmed</v>
      </c>
      <c r="I673" s="90">
        <f>INDEX(Data!P$2:P$6500,MATCH(A673,Data!$A$2:$A$6500,0))</f>
        <v>1967</v>
      </c>
      <c r="J673" s="90">
        <f>INDEX(Data!Q$2:Q$6500,MATCH($A673,Data!$A$2:$A$6500,0))</f>
        <v>1967</v>
      </c>
      <c r="K673" s="90">
        <f>INDEX(Data!F$2:F$6500,MATCH($A673,Data!$A$2:$A$6500,0))</f>
        <v>200</v>
      </c>
      <c r="L673" s="90">
        <f>INDEX(Data!G$2:G$6500,MATCH($A673,Data!$A$2:$A$6500,0))</f>
        <v>300</v>
      </c>
      <c r="M673" s="90">
        <f>INDEX(Data!H$2:H$6500,MATCH($A673,Data!$A$2:$A$6500,0))</f>
        <v>0</v>
      </c>
      <c r="N673" s="90">
        <f>INDEX(Data!I$2:I$6500,MATCH($A673,Data!$A$2:$A$6500,0))</f>
        <v>0</v>
      </c>
      <c r="O673" s="83" t="str">
        <f>INDEX(Data!J$2:J$6500,MATCH($A673,Data!$A$2:$A$6500,0))</f>
        <v>individuals</v>
      </c>
      <c r="P673" t="str">
        <f>_xlfn.XLOOKUP(B673,Table3[RefID],Table3[Citation])</f>
        <v>Amerson (1969)</v>
      </c>
    </row>
    <row r="674" spans="1:16" x14ac:dyDescent="0.35">
      <c r="A674" s="68">
        <v>672</v>
      </c>
      <c r="B674" s="71">
        <v>47</v>
      </c>
      <c r="C674" s="71">
        <v>11099</v>
      </c>
      <c r="D674" s="70">
        <v>32652</v>
      </c>
      <c r="E674" t="str">
        <f>INDEX(Table5[EEZ],MATCH(C674,Table5[Colony_ID],0))</f>
        <v>Marshall Islands Exclusive Economic Zone</v>
      </c>
      <c r="F674" t="str">
        <f>INDEX(Table5[Corrected Island/Colony Name],MATCH('Full Data'!C674,Table5[Colony_ID],0))</f>
        <v>Sibylla</v>
      </c>
      <c r="G674" t="str">
        <f>INDEX(Table4[Common_Name],MATCH('Full Data'!D674,Table4[SpcRecID],0))</f>
        <v>Masked Booby</v>
      </c>
      <c r="H674" s="83" t="str">
        <f>INDEX(Data!E$2:E$6500,MATCH(A674,Data!$A$2:$A$6500,0))</f>
        <v>Probable</v>
      </c>
      <c r="I674" s="90">
        <f>INDEX(Data!P$2:P$6500,MATCH(A674,Data!$A$2:$A$6500,0))</f>
        <v>1952</v>
      </c>
      <c r="J674" s="90">
        <f>INDEX(Data!Q$2:Q$6500,MATCH($A674,Data!$A$2:$A$6500,0))</f>
        <v>1952</v>
      </c>
      <c r="K674" s="90">
        <f>INDEX(Data!F$2:F$6500,MATCH($A674,Data!$A$2:$A$6500,0))</f>
        <v>0</v>
      </c>
      <c r="L674" s="90">
        <f>INDEX(Data!G$2:G$6500,MATCH($A674,Data!$A$2:$A$6500,0))</f>
        <v>0</v>
      </c>
      <c r="M674" s="90">
        <f>INDEX(Data!H$2:H$6500,MATCH($A674,Data!$A$2:$A$6500,0))</f>
        <v>0</v>
      </c>
      <c r="N674" s="90">
        <f>INDEX(Data!I$2:I$6500,MATCH($A674,Data!$A$2:$A$6500,0))</f>
        <v>0</v>
      </c>
      <c r="O674" s="83">
        <f>INDEX(Data!J$2:J$6500,MATCH($A674,Data!$A$2:$A$6500,0))</f>
        <v>0</v>
      </c>
      <c r="P674" t="str">
        <f>_xlfn.XLOOKUP(B674,Table3[RefID],Table3[Citation])</f>
        <v>Amerson (1969)</v>
      </c>
    </row>
    <row r="675" spans="1:16" x14ac:dyDescent="0.35">
      <c r="A675" s="68">
        <v>673</v>
      </c>
      <c r="B675" s="71">
        <v>47</v>
      </c>
      <c r="C675" s="71">
        <v>11083</v>
      </c>
      <c r="D675" s="69">
        <v>3658</v>
      </c>
      <c r="E675" t="str">
        <f>INDEX(Table5[EEZ],MATCH(C675,Table5[Colony_ID],0))</f>
        <v>Marshall Islands Exclusive Economic Zone</v>
      </c>
      <c r="F675" t="str">
        <f>INDEX(Table5[Corrected Island/Colony Name],MATCH('Full Data'!C675,Table5[Colony_ID],0))</f>
        <v>Mogiri Island</v>
      </c>
      <c r="G675" t="str">
        <f>INDEX(Table4[Common_Name],MATCH('Full Data'!D675,Table4[SpcRecID],0))</f>
        <v>Red-footed Booby</v>
      </c>
      <c r="H675" s="83" t="str">
        <f>INDEX(Data!E$2:E$6500,MATCH(A675,Data!$A$2:$A$6500,0))</f>
        <v>Data Deficient</v>
      </c>
      <c r="I675" s="90">
        <f>INDEX(Data!P$2:P$6500,MATCH(A675,Data!$A$2:$A$6500,0))</f>
        <v>1967</v>
      </c>
      <c r="J675" s="90">
        <f>INDEX(Data!Q$2:Q$6500,MATCH($A675,Data!$A$2:$A$6500,0))</f>
        <v>1967</v>
      </c>
      <c r="K675" s="90">
        <f>INDEX(Data!F$2:F$6500,MATCH($A675,Data!$A$2:$A$6500,0))</f>
        <v>1</v>
      </c>
      <c r="L675" s="90">
        <f>INDEX(Data!G$2:G$6500,MATCH($A675,Data!$A$2:$A$6500,0))</f>
        <v>1</v>
      </c>
      <c r="M675" s="90">
        <f>INDEX(Data!H$2:H$6500,MATCH($A675,Data!$A$2:$A$6500,0))</f>
        <v>0</v>
      </c>
      <c r="N675" s="90">
        <f>INDEX(Data!I$2:I$6500,MATCH($A675,Data!$A$2:$A$6500,0))</f>
        <v>0</v>
      </c>
      <c r="O675" s="83" t="str">
        <f>INDEX(Data!J$2:J$6500,MATCH($A675,Data!$A$2:$A$6500,0))</f>
        <v>individuals</v>
      </c>
      <c r="P675" t="str">
        <f>_xlfn.XLOOKUP(B675,Table3[RefID],Table3[Citation])</f>
        <v>Amerson (1969)</v>
      </c>
    </row>
    <row r="676" spans="1:16" x14ac:dyDescent="0.35">
      <c r="A676" s="68">
        <v>674</v>
      </c>
      <c r="B676" s="71">
        <v>47</v>
      </c>
      <c r="C676" s="71">
        <v>11002</v>
      </c>
      <c r="D676" s="69">
        <v>3658</v>
      </c>
      <c r="E676" t="str">
        <f>INDEX(Table5[EEZ],MATCH(C676,Table5[Colony_ID],0))</f>
        <v>Marshall Islands Exclusive Economic Zone</v>
      </c>
      <c r="F676" t="str">
        <f>INDEX(Table5[Corrected Island/Colony Name],MATCH('Full Data'!C676,Table5[Colony_ID],0))</f>
        <v>Almani</v>
      </c>
      <c r="G676" t="str">
        <f>INDEX(Table4[Common_Name],MATCH('Full Data'!D676,Table4[SpcRecID],0))</f>
        <v>Red-footed Booby</v>
      </c>
      <c r="H676" s="83" t="str">
        <f>INDEX(Data!E$2:E$6500,MATCH(A676,Data!$A$2:$A$6500,0))</f>
        <v>Confirmed</v>
      </c>
      <c r="I676" s="90">
        <f>INDEX(Data!P$2:P$6500,MATCH(A676,Data!$A$2:$A$6500,0))</f>
        <v>1967</v>
      </c>
      <c r="J676" s="90">
        <f>INDEX(Data!Q$2:Q$6500,MATCH($A676,Data!$A$2:$A$6500,0))</f>
        <v>1967</v>
      </c>
      <c r="K676" s="90">
        <f>INDEX(Data!F$2:F$6500,MATCH($A676,Data!$A$2:$A$6500,0))</f>
        <v>300</v>
      </c>
      <c r="L676" s="90">
        <f>INDEX(Data!G$2:G$6500,MATCH($A676,Data!$A$2:$A$6500,0))</f>
        <v>300</v>
      </c>
      <c r="M676" s="90">
        <f>INDEX(Data!H$2:H$6500,MATCH($A676,Data!$A$2:$A$6500,0))</f>
        <v>0</v>
      </c>
      <c r="N676" s="90">
        <f>INDEX(Data!I$2:I$6500,MATCH($A676,Data!$A$2:$A$6500,0))</f>
        <v>0</v>
      </c>
      <c r="O676" s="83" t="str">
        <f>INDEX(Data!J$2:J$6500,MATCH($A676,Data!$A$2:$A$6500,0))</f>
        <v>individuals</v>
      </c>
      <c r="P676" t="str">
        <f>_xlfn.XLOOKUP(B676,Table3[RefID],Table3[Citation])</f>
        <v>Amerson (1969)</v>
      </c>
    </row>
    <row r="677" spans="1:16" x14ac:dyDescent="0.35">
      <c r="A677" s="68">
        <v>675</v>
      </c>
      <c r="B677" s="71">
        <v>47</v>
      </c>
      <c r="C677" s="71">
        <v>11002</v>
      </c>
      <c r="D677" s="69">
        <v>3658</v>
      </c>
      <c r="E677" t="str">
        <f>INDEX(Table5[EEZ],MATCH(C677,Table5[Colony_ID],0))</f>
        <v>Marshall Islands Exclusive Economic Zone</v>
      </c>
      <c r="F677" t="str">
        <f>INDEX(Table5[Corrected Island/Colony Name],MATCH('Full Data'!C677,Table5[Colony_ID],0))</f>
        <v>Almani</v>
      </c>
      <c r="G677" t="str">
        <f>INDEX(Table4[Common_Name],MATCH('Full Data'!D677,Table4[SpcRecID],0))</f>
        <v>Red-footed Booby</v>
      </c>
      <c r="H677" s="83" t="str">
        <f>INDEX(Data!E$2:E$6500,MATCH(A677,Data!$A$2:$A$6500,0))</f>
        <v>Data Deficient</v>
      </c>
      <c r="I677" s="90">
        <f>INDEX(Data!P$2:P$6500,MATCH(A677,Data!$A$2:$A$6500,0))</f>
        <v>1964</v>
      </c>
      <c r="J677" s="90">
        <f>INDEX(Data!Q$2:Q$6500,MATCH($A677,Data!$A$2:$A$6500,0))</f>
        <v>1964</v>
      </c>
      <c r="K677" s="90">
        <f>INDEX(Data!F$2:F$6500,MATCH($A677,Data!$A$2:$A$6500,0))</f>
        <v>1000</v>
      </c>
      <c r="L677" s="90">
        <f>INDEX(Data!G$2:G$6500,MATCH($A677,Data!$A$2:$A$6500,0))</f>
        <v>1000</v>
      </c>
      <c r="M677" s="90">
        <f>INDEX(Data!H$2:H$6500,MATCH($A677,Data!$A$2:$A$6500,0))</f>
        <v>0</v>
      </c>
      <c r="N677" s="90">
        <f>INDEX(Data!I$2:I$6500,MATCH($A677,Data!$A$2:$A$6500,0))</f>
        <v>0</v>
      </c>
      <c r="O677" s="83" t="str">
        <f>INDEX(Data!J$2:J$6500,MATCH($A677,Data!$A$2:$A$6500,0))</f>
        <v>individuals</v>
      </c>
      <c r="P677" t="str">
        <f>_xlfn.XLOOKUP(B677,Table3[RefID],Table3[Citation])</f>
        <v>Amerson (1969)</v>
      </c>
    </row>
    <row r="678" spans="1:16" x14ac:dyDescent="0.35">
      <c r="A678" s="68">
        <v>676</v>
      </c>
      <c r="B678" s="71">
        <v>47</v>
      </c>
      <c r="C678" s="71">
        <v>11012</v>
      </c>
      <c r="D678" s="69">
        <v>3658</v>
      </c>
      <c r="E678" t="str">
        <f>INDEX(Table5[EEZ],MATCH(C678,Table5[Colony_ID],0))</f>
        <v>Marshall Islands Exclusive Economic Zone</v>
      </c>
      <c r="F678" t="str">
        <f>INDEX(Table5[Corrected Island/Colony Name],MATCH('Full Data'!C678,Table5[Colony_ID],0))</f>
        <v>Bikar Island</v>
      </c>
      <c r="G678" t="str">
        <f>INDEX(Table4[Common_Name],MATCH('Full Data'!D678,Table4[SpcRecID],0))</f>
        <v>Red-footed Booby</v>
      </c>
      <c r="H678" s="83" t="str">
        <f>INDEX(Data!E$2:E$6500,MATCH(A678,Data!$A$2:$A$6500,0))</f>
        <v>Confirmed</v>
      </c>
      <c r="I678" s="90">
        <f>INDEX(Data!P$2:P$6500,MATCH(A678,Data!$A$2:$A$6500,0))</f>
        <v>1964</v>
      </c>
      <c r="J678" s="90">
        <f>INDEX(Data!Q$2:Q$6500,MATCH($A678,Data!$A$2:$A$6500,0))</f>
        <v>1964</v>
      </c>
      <c r="K678" s="90">
        <f>INDEX(Data!F$2:F$6500,MATCH($A678,Data!$A$2:$A$6500,0))</f>
        <v>200</v>
      </c>
      <c r="L678" s="90">
        <f>INDEX(Data!G$2:G$6500,MATCH($A678,Data!$A$2:$A$6500,0))</f>
        <v>200</v>
      </c>
      <c r="M678" s="90">
        <f>INDEX(Data!H$2:H$6500,MATCH($A678,Data!$A$2:$A$6500,0))</f>
        <v>0</v>
      </c>
      <c r="N678" s="90">
        <f>INDEX(Data!I$2:I$6500,MATCH($A678,Data!$A$2:$A$6500,0))</f>
        <v>0</v>
      </c>
      <c r="O678" s="83" t="str">
        <f>INDEX(Data!J$2:J$6500,MATCH($A678,Data!$A$2:$A$6500,0))</f>
        <v>individuals</v>
      </c>
      <c r="P678" t="str">
        <f>_xlfn.XLOOKUP(B678,Table3[RefID],Table3[Citation])</f>
        <v>Amerson (1969)</v>
      </c>
    </row>
    <row r="679" spans="1:16" x14ac:dyDescent="0.35">
      <c r="A679" s="68">
        <v>677</v>
      </c>
      <c r="B679" s="71">
        <v>47</v>
      </c>
      <c r="C679" s="71">
        <v>11012</v>
      </c>
      <c r="D679" s="69">
        <v>3658</v>
      </c>
      <c r="E679" t="str">
        <f>INDEX(Table5[EEZ],MATCH(C679,Table5[Colony_ID],0))</f>
        <v>Marshall Islands Exclusive Economic Zone</v>
      </c>
      <c r="F679" t="str">
        <f>INDEX(Table5[Corrected Island/Colony Name],MATCH('Full Data'!C679,Table5[Colony_ID],0))</f>
        <v>Bikar Island</v>
      </c>
      <c r="G679" t="str">
        <f>INDEX(Table4[Common_Name],MATCH('Full Data'!D679,Table4[SpcRecID],0))</f>
        <v>Red-footed Booby</v>
      </c>
      <c r="H679" s="83" t="str">
        <f>INDEX(Data!E$2:E$6500,MATCH(A679,Data!$A$2:$A$6500,0))</f>
        <v>Confirmed</v>
      </c>
      <c r="I679" s="90">
        <f>INDEX(Data!P$2:P$6500,MATCH(A679,Data!$A$2:$A$6500,0))</f>
        <v>1967</v>
      </c>
      <c r="J679" s="90">
        <f>INDEX(Data!Q$2:Q$6500,MATCH($A679,Data!$A$2:$A$6500,0))</f>
        <v>1967</v>
      </c>
      <c r="K679" s="90">
        <f>INDEX(Data!F$2:F$6500,MATCH($A679,Data!$A$2:$A$6500,0))</f>
        <v>200</v>
      </c>
      <c r="L679" s="90">
        <f>INDEX(Data!G$2:G$6500,MATCH($A679,Data!$A$2:$A$6500,0))</f>
        <v>200</v>
      </c>
      <c r="M679" s="90">
        <f>INDEX(Data!H$2:H$6500,MATCH($A679,Data!$A$2:$A$6500,0))</f>
        <v>0</v>
      </c>
      <c r="N679" s="90">
        <f>INDEX(Data!I$2:I$6500,MATCH($A679,Data!$A$2:$A$6500,0))</f>
        <v>0</v>
      </c>
      <c r="O679" s="83" t="str">
        <f>INDEX(Data!J$2:J$6500,MATCH($A679,Data!$A$2:$A$6500,0))</f>
        <v>individuals</v>
      </c>
      <c r="P679" t="str">
        <f>_xlfn.XLOOKUP(B679,Table3[RefID],Table3[Citation])</f>
        <v>Amerson (1969)</v>
      </c>
    </row>
    <row r="680" spans="1:16" x14ac:dyDescent="0.35">
      <c r="A680" s="68">
        <v>678</v>
      </c>
      <c r="B680" s="71">
        <v>47</v>
      </c>
      <c r="C680" s="71">
        <v>11056</v>
      </c>
      <c r="D680" s="69">
        <v>3658</v>
      </c>
      <c r="E680" t="str">
        <f>INDEX(Table5[EEZ],MATCH(C680,Table5[Colony_ID],0))</f>
        <v>Marshall Islands Exclusive Economic Zone</v>
      </c>
      <c r="F680" t="str">
        <f>INDEX(Table5[Corrected Island/Colony Name],MATCH('Full Data'!C680,Table5[Colony_ID],0))</f>
        <v>Jabwelo</v>
      </c>
      <c r="G680" t="str">
        <f>INDEX(Table4[Common_Name],MATCH('Full Data'!D680,Table4[SpcRecID],0))</f>
        <v>Red-footed Booby</v>
      </c>
      <c r="H680" s="83" t="str">
        <f>INDEX(Data!E$2:E$6500,MATCH(A680,Data!$A$2:$A$6500,0))</f>
        <v>Confirmed</v>
      </c>
      <c r="I680" s="90">
        <f>INDEX(Data!P$2:P$6500,MATCH(A680,Data!$A$2:$A$6500,0))</f>
        <v>1967</v>
      </c>
      <c r="J680" s="90">
        <f>INDEX(Data!Q$2:Q$6500,MATCH($A680,Data!$A$2:$A$6500,0))</f>
        <v>1967</v>
      </c>
      <c r="K680" s="90">
        <f>INDEX(Data!F$2:F$6500,MATCH($A680,Data!$A$2:$A$6500,0))</f>
        <v>500</v>
      </c>
      <c r="L680" s="90">
        <f>INDEX(Data!G$2:G$6500,MATCH($A680,Data!$A$2:$A$6500,0))</f>
        <v>500</v>
      </c>
      <c r="M680" s="90">
        <f>INDEX(Data!H$2:H$6500,MATCH($A680,Data!$A$2:$A$6500,0))</f>
        <v>0</v>
      </c>
      <c r="N680" s="90">
        <f>INDEX(Data!I$2:I$6500,MATCH($A680,Data!$A$2:$A$6500,0))</f>
        <v>0</v>
      </c>
      <c r="O680" s="83" t="str">
        <f>INDEX(Data!J$2:J$6500,MATCH($A680,Data!$A$2:$A$6500,0))</f>
        <v>individuals</v>
      </c>
      <c r="P680" t="str">
        <f>_xlfn.XLOOKUP(B680,Table3[RefID],Table3[Citation])</f>
        <v>Amerson (1969)</v>
      </c>
    </row>
    <row r="681" spans="1:16" x14ac:dyDescent="0.35">
      <c r="A681" s="68">
        <v>679</v>
      </c>
      <c r="B681" s="71">
        <v>47</v>
      </c>
      <c r="C681" s="71">
        <v>11056</v>
      </c>
      <c r="D681" s="69">
        <v>3658</v>
      </c>
      <c r="E681" t="str">
        <f>INDEX(Table5[EEZ],MATCH(C681,Table5[Colony_ID],0))</f>
        <v>Marshall Islands Exclusive Economic Zone</v>
      </c>
      <c r="F681" t="str">
        <f>INDEX(Table5[Corrected Island/Colony Name],MATCH('Full Data'!C681,Table5[Colony_ID],0))</f>
        <v>Jabwelo</v>
      </c>
      <c r="G681" t="str">
        <f>INDEX(Table4[Common_Name],MATCH('Full Data'!D681,Table4[SpcRecID],0))</f>
        <v>Red-footed Booby</v>
      </c>
      <c r="H681" s="83" t="str">
        <f>INDEX(Data!E$2:E$6500,MATCH(A681,Data!$A$2:$A$6500,0))</f>
        <v>Data Deficient</v>
      </c>
      <c r="I681" s="90">
        <f>INDEX(Data!P$2:P$6500,MATCH(A681,Data!$A$2:$A$6500,0))</f>
        <v>1964</v>
      </c>
      <c r="J681" s="90">
        <f>INDEX(Data!Q$2:Q$6500,MATCH($A681,Data!$A$2:$A$6500,0))</f>
        <v>1964</v>
      </c>
      <c r="K681" s="90">
        <f>INDEX(Data!F$2:F$6500,MATCH($A681,Data!$A$2:$A$6500,0))</f>
        <v>1</v>
      </c>
      <c r="L681" s="90">
        <f>INDEX(Data!G$2:G$6500,MATCH($A681,Data!$A$2:$A$6500,0))</f>
        <v>1</v>
      </c>
      <c r="M681" s="90">
        <f>INDEX(Data!H$2:H$6500,MATCH($A681,Data!$A$2:$A$6500,0))</f>
        <v>0</v>
      </c>
      <c r="N681" s="90">
        <f>INDEX(Data!I$2:I$6500,MATCH($A681,Data!$A$2:$A$6500,0))</f>
        <v>0</v>
      </c>
      <c r="O681" s="83" t="str">
        <f>INDEX(Data!J$2:J$6500,MATCH($A681,Data!$A$2:$A$6500,0))</f>
        <v>individuals</v>
      </c>
      <c r="P681" t="str">
        <f>_xlfn.XLOOKUP(B681,Table3[RefID],Table3[Citation])</f>
        <v>Amerson (1969)</v>
      </c>
    </row>
    <row r="682" spans="1:16" x14ac:dyDescent="0.35">
      <c r="A682" s="68">
        <v>680</v>
      </c>
      <c r="B682" s="71">
        <v>47</v>
      </c>
      <c r="C682" s="69">
        <v>9005</v>
      </c>
      <c r="D682" s="69">
        <v>3658</v>
      </c>
      <c r="E682" t="str">
        <f>INDEX(Table5[EEZ],MATCH(C682,Table5[Colony_ID],0))</f>
        <v>Kiribati Exclusive Economic Zone</v>
      </c>
      <c r="F682" t="str">
        <f>INDEX(Table5[Corrected Island/Colony Name],MATCH('Full Data'!C682,Table5[Colony_ID],0))</f>
        <v>Butaritari Atoll</v>
      </c>
      <c r="G682" t="str">
        <f>INDEX(Table4[Common_Name],MATCH('Full Data'!D682,Table4[SpcRecID],0))</f>
        <v>Red-footed Booby</v>
      </c>
      <c r="H682" s="83" t="str">
        <f>INDEX(Data!E$2:E$6500,MATCH(A682,Data!$A$2:$A$6500,0))</f>
        <v>Potential Breeding</v>
      </c>
      <c r="I682" s="90">
        <f>INDEX(Data!P$2:P$6500,MATCH(A682,Data!$A$2:$A$6500,0))</f>
        <v>1964</v>
      </c>
      <c r="J682" s="90">
        <f>INDEX(Data!Q$2:Q$6500,MATCH($A682,Data!$A$2:$A$6500,0))</f>
        <v>1964</v>
      </c>
      <c r="K682" s="90">
        <f>INDEX(Data!F$2:F$6500,MATCH($A682,Data!$A$2:$A$6500,0))</f>
        <v>0</v>
      </c>
      <c r="L682" s="90">
        <f>INDEX(Data!G$2:G$6500,MATCH($A682,Data!$A$2:$A$6500,0))</f>
        <v>0</v>
      </c>
      <c r="M682" s="90">
        <f>INDEX(Data!H$2:H$6500,MATCH($A682,Data!$A$2:$A$6500,0))</f>
        <v>0</v>
      </c>
      <c r="N682" s="90">
        <f>INDEX(Data!I$2:I$6500,MATCH($A682,Data!$A$2:$A$6500,0))</f>
        <v>0</v>
      </c>
      <c r="O682" s="83">
        <f>INDEX(Data!J$2:J$6500,MATCH($A682,Data!$A$2:$A$6500,0))</f>
        <v>0</v>
      </c>
      <c r="P682" t="str">
        <f>_xlfn.XLOOKUP(B682,Table3[RefID],Table3[Citation])</f>
        <v>Amerson (1969)</v>
      </c>
    </row>
    <row r="683" spans="1:16" x14ac:dyDescent="0.35">
      <c r="A683" s="68">
        <v>681</v>
      </c>
      <c r="B683" s="71">
        <v>47</v>
      </c>
      <c r="C683" s="71">
        <v>11007</v>
      </c>
      <c r="D683" s="69">
        <v>3658</v>
      </c>
      <c r="E683" t="str">
        <f>INDEX(Table5[EEZ],MATCH(C683,Table5[Colony_ID],0))</f>
        <v>Marshall Islands Exclusive Economic Zone</v>
      </c>
      <c r="F683" t="str">
        <f>INDEX(Table5[Corrected Island/Colony Name],MATCH('Full Data'!C683,Table5[Colony_ID],0))</f>
        <v>Aradojairik</v>
      </c>
      <c r="G683" t="str">
        <f>INDEX(Table4[Common_Name],MATCH('Full Data'!D683,Table4[SpcRecID],0))</f>
        <v>Red-footed Booby</v>
      </c>
      <c r="H683" s="83" t="str">
        <f>INDEX(Data!E$2:E$6500,MATCH(A683,Data!$A$2:$A$6500,0))</f>
        <v>Data Deficient</v>
      </c>
      <c r="I683" s="90">
        <f>INDEX(Data!P$2:P$6500,MATCH(A683,Data!$A$2:$A$6500,0))</f>
        <v>1964</v>
      </c>
      <c r="J683" s="90">
        <f>INDEX(Data!Q$2:Q$6500,MATCH($A683,Data!$A$2:$A$6500,0))</f>
        <v>1964</v>
      </c>
      <c r="K683" s="90">
        <f>INDEX(Data!F$2:F$6500,MATCH($A683,Data!$A$2:$A$6500,0))</f>
        <v>1</v>
      </c>
      <c r="L683" s="90">
        <f>INDEX(Data!G$2:G$6500,MATCH($A683,Data!$A$2:$A$6500,0))</f>
        <v>1</v>
      </c>
      <c r="M683" s="90">
        <f>INDEX(Data!H$2:H$6500,MATCH($A683,Data!$A$2:$A$6500,0))</f>
        <v>0</v>
      </c>
      <c r="N683" s="90">
        <f>INDEX(Data!I$2:I$6500,MATCH($A683,Data!$A$2:$A$6500,0))</f>
        <v>0</v>
      </c>
      <c r="O683" s="83" t="str">
        <f>INDEX(Data!J$2:J$6500,MATCH($A683,Data!$A$2:$A$6500,0))</f>
        <v>individuals</v>
      </c>
      <c r="P683" t="str">
        <f>_xlfn.XLOOKUP(B683,Table3[RefID],Table3[Citation])</f>
        <v>Amerson (1969)</v>
      </c>
    </row>
    <row r="684" spans="1:16" x14ac:dyDescent="0.35">
      <c r="A684" s="68">
        <v>682</v>
      </c>
      <c r="B684" s="71">
        <v>47</v>
      </c>
      <c r="C684" s="71">
        <v>11045</v>
      </c>
      <c r="D684" s="69">
        <v>3658</v>
      </c>
      <c r="E684" t="str">
        <f>INDEX(Table5[EEZ],MATCH(C684,Table5[Colony_ID],0))</f>
        <v>Marshall Islands Exclusive Economic Zone</v>
      </c>
      <c r="F684" t="str">
        <f>INDEX(Table5[Corrected Island/Colony Name],MATCH('Full Data'!C684,Table5[Colony_ID],0))</f>
        <v>Erikub</v>
      </c>
      <c r="G684" t="str">
        <f>INDEX(Table4[Common_Name],MATCH('Full Data'!D684,Table4[SpcRecID],0))</f>
        <v>Red-footed Booby</v>
      </c>
      <c r="H684" s="83" t="str">
        <f>INDEX(Data!E$2:E$6500,MATCH(A684,Data!$A$2:$A$6500,0))</f>
        <v>Data Deficient</v>
      </c>
      <c r="I684" s="90">
        <f>INDEX(Data!P$2:P$6500,MATCH(A684,Data!$A$2:$A$6500,0))</f>
        <v>1964</v>
      </c>
      <c r="J684" s="90">
        <f>INDEX(Data!Q$2:Q$6500,MATCH($A684,Data!$A$2:$A$6500,0))</f>
        <v>1964</v>
      </c>
      <c r="K684" s="90">
        <f>INDEX(Data!F$2:F$6500,MATCH($A684,Data!$A$2:$A$6500,0))</f>
        <v>1</v>
      </c>
      <c r="L684" s="90">
        <f>INDEX(Data!G$2:G$6500,MATCH($A684,Data!$A$2:$A$6500,0))</f>
        <v>1</v>
      </c>
      <c r="M684" s="90">
        <f>INDEX(Data!H$2:H$6500,MATCH($A684,Data!$A$2:$A$6500,0))</f>
        <v>0</v>
      </c>
      <c r="N684" s="90">
        <f>INDEX(Data!I$2:I$6500,MATCH($A684,Data!$A$2:$A$6500,0))</f>
        <v>0</v>
      </c>
      <c r="O684" s="83" t="str">
        <f>INDEX(Data!J$2:J$6500,MATCH($A684,Data!$A$2:$A$6500,0))</f>
        <v>individuals</v>
      </c>
      <c r="P684" t="str">
        <f>_xlfn.XLOOKUP(B684,Table3[RefID],Table3[Citation])</f>
        <v>Amerson (1969)</v>
      </c>
    </row>
    <row r="685" spans="1:16" x14ac:dyDescent="0.35">
      <c r="A685" s="68">
        <v>683</v>
      </c>
      <c r="B685" s="71">
        <v>47</v>
      </c>
      <c r="C685" s="71">
        <v>11062</v>
      </c>
      <c r="D685" s="69">
        <v>3658</v>
      </c>
      <c r="E685" t="str">
        <f>INDEX(Table5[EEZ],MATCH(C685,Table5[Colony_ID],0))</f>
        <v>Marshall Islands Exclusive Economic Zone</v>
      </c>
      <c r="F685" t="str">
        <f>INDEX(Table5[Corrected Island/Colony Name],MATCH('Full Data'!C685,Table5[Colony_ID],0))</f>
        <v>Jemo</v>
      </c>
      <c r="G685" t="str">
        <f>INDEX(Table4[Common_Name],MATCH('Full Data'!D685,Table4[SpcRecID],0))</f>
        <v>Red-footed Booby</v>
      </c>
      <c r="H685" s="83" t="str">
        <f>INDEX(Data!E$2:E$6500,MATCH(A685,Data!$A$2:$A$6500,0))</f>
        <v>Confirmed</v>
      </c>
      <c r="I685" s="90">
        <f>INDEX(Data!P$2:P$6500,MATCH(A685,Data!$A$2:$A$6500,0))</f>
        <v>1964</v>
      </c>
      <c r="J685" s="90">
        <f>INDEX(Data!Q$2:Q$6500,MATCH($A685,Data!$A$2:$A$6500,0))</f>
        <v>1964</v>
      </c>
      <c r="K685" s="90">
        <f>INDEX(Data!F$2:F$6500,MATCH($A685,Data!$A$2:$A$6500,0))</f>
        <v>1000</v>
      </c>
      <c r="L685" s="90">
        <f>INDEX(Data!G$2:G$6500,MATCH($A685,Data!$A$2:$A$6500,0))</f>
        <v>1000</v>
      </c>
      <c r="M685" s="90">
        <f>INDEX(Data!H$2:H$6500,MATCH($A685,Data!$A$2:$A$6500,0))</f>
        <v>0</v>
      </c>
      <c r="N685" s="90">
        <f>INDEX(Data!I$2:I$6500,MATCH($A685,Data!$A$2:$A$6500,0))</f>
        <v>0</v>
      </c>
      <c r="O685" s="83" t="str">
        <f>INDEX(Data!J$2:J$6500,MATCH($A685,Data!$A$2:$A$6500,0))</f>
        <v>individuals</v>
      </c>
      <c r="P685" t="str">
        <f>_xlfn.XLOOKUP(B685,Table3[RefID],Table3[Citation])</f>
        <v>Amerson (1969)</v>
      </c>
    </row>
    <row r="686" spans="1:16" x14ac:dyDescent="0.35">
      <c r="A686" s="68">
        <v>684</v>
      </c>
      <c r="B686" s="71">
        <v>47</v>
      </c>
      <c r="C686" s="71">
        <v>11062</v>
      </c>
      <c r="D686" s="69">
        <v>3658</v>
      </c>
      <c r="E686" t="str">
        <f>INDEX(Table5[EEZ],MATCH(C686,Table5[Colony_ID],0))</f>
        <v>Marshall Islands Exclusive Economic Zone</v>
      </c>
      <c r="F686" t="str">
        <f>INDEX(Table5[Corrected Island/Colony Name],MATCH('Full Data'!C686,Table5[Colony_ID],0))</f>
        <v>Jemo</v>
      </c>
      <c r="G686" t="str">
        <f>INDEX(Table4[Common_Name],MATCH('Full Data'!D686,Table4[SpcRecID],0))</f>
        <v>Red-footed Booby</v>
      </c>
      <c r="H686" s="83" t="str">
        <f>INDEX(Data!E$2:E$6500,MATCH(A686,Data!$A$2:$A$6500,0))</f>
        <v>Confirmed</v>
      </c>
      <c r="I686" s="90">
        <f>INDEX(Data!P$2:P$6500,MATCH(A686,Data!$A$2:$A$6500,0))</f>
        <v>1964</v>
      </c>
      <c r="J686" s="90">
        <f>INDEX(Data!Q$2:Q$6500,MATCH($A686,Data!$A$2:$A$6500,0))</f>
        <v>1964</v>
      </c>
      <c r="K686" s="90">
        <f>INDEX(Data!F$2:F$6500,MATCH($A686,Data!$A$2:$A$6500,0))</f>
        <v>200</v>
      </c>
      <c r="L686" s="90">
        <f>INDEX(Data!G$2:G$6500,MATCH($A686,Data!$A$2:$A$6500,0))</f>
        <v>200</v>
      </c>
      <c r="M686" s="90">
        <f>INDEX(Data!H$2:H$6500,MATCH($A686,Data!$A$2:$A$6500,0))</f>
        <v>0</v>
      </c>
      <c r="N686" s="90">
        <f>INDEX(Data!I$2:I$6500,MATCH($A686,Data!$A$2:$A$6500,0))</f>
        <v>0</v>
      </c>
      <c r="O686" s="83" t="str">
        <f>INDEX(Data!J$2:J$6500,MATCH($A686,Data!$A$2:$A$6500,0))</f>
        <v>nests</v>
      </c>
      <c r="P686" t="str">
        <f>_xlfn.XLOOKUP(B686,Table3[RefID],Table3[Citation])</f>
        <v>Amerson (1969)</v>
      </c>
    </row>
    <row r="687" spans="1:16" x14ac:dyDescent="0.35">
      <c r="A687" s="68">
        <v>685</v>
      </c>
      <c r="B687" s="71">
        <v>47</v>
      </c>
      <c r="C687" s="71">
        <v>11062</v>
      </c>
      <c r="D687" s="69">
        <v>3658</v>
      </c>
      <c r="E687" t="str">
        <f>INDEX(Table5[EEZ],MATCH(C687,Table5[Colony_ID],0))</f>
        <v>Marshall Islands Exclusive Economic Zone</v>
      </c>
      <c r="F687" t="str">
        <f>INDEX(Table5[Corrected Island/Colony Name],MATCH('Full Data'!C687,Table5[Colony_ID],0))</f>
        <v>Jemo</v>
      </c>
      <c r="G687" t="str">
        <f>INDEX(Table4[Common_Name],MATCH('Full Data'!D687,Table4[SpcRecID],0))</f>
        <v>Red-footed Booby</v>
      </c>
      <c r="H687" s="83" t="str">
        <f>INDEX(Data!E$2:E$6500,MATCH(A687,Data!$A$2:$A$6500,0))</f>
        <v>Confirmed</v>
      </c>
      <c r="I687" s="90">
        <f>INDEX(Data!P$2:P$6500,MATCH(A687,Data!$A$2:$A$6500,0))</f>
        <v>1967</v>
      </c>
      <c r="J687" s="90">
        <f>INDEX(Data!Q$2:Q$6500,MATCH($A687,Data!$A$2:$A$6500,0))</f>
        <v>1967</v>
      </c>
      <c r="K687" s="90">
        <f>INDEX(Data!F$2:F$6500,MATCH($A687,Data!$A$2:$A$6500,0))</f>
        <v>2000</v>
      </c>
      <c r="L687" s="90">
        <f>INDEX(Data!G$2:G$6500,MATCH($A687,Data!$A$2:$A$6500,0))</f>
        <v>2000</v>
      </c>
      <c r="M687" s="90">
        <f>INDEX(Data!H$2:H$6500,MATCH($A687,Data!$A$2:$A$6500,0))</f>
        <v>0</v>
      </c>
      <c r="N687" s="90">
        <f>INDEX(Data!I$2:I$6500,MATCH($A687,Data!$A$2:$A$6500,0))</f>
        <v>0</v>
      </c>
      <c r="O687" s="83" t="str">
        <f>INDEX(Data!J$2:J$6500,MATCH($A687,Data!$A$2:$A$6500,0))</f>
        <v>individuals</v>
      </c>
      <c r="P687" t="str">
        <f>_xlfn.XLOOKUP(B687,Table3[RefID],Table3[Citation])</f>
        <v>Amerson (1969)</v>
      </c>
    </row>
    <row r="688" spans="1:16" x14ac:dyDescent="0.35">
      <c r="A688" s="68">
        <v>686</v>
      </c>
      <c r="B688" s="71">
        <v>47</v>
      </c>
      <c r="C688" s="71">
        <v>11009</v>
      </c>
      <c r="D688" s="69">
        <v>3658</v>
      </c>
      <c r="E688" t="str">
        <f>INDEX(Table5[EEZ],MATCH(C688,Table5[Colony_ID],0))</f>
        <v>Marshall Islands Exclusive Economic Zone</v>
      </c>
      <c r="F688" t="str">
        <f>INDEX(Table5[Corrected Island/Colony Name],MATCH('Full Data'!C688,Table5[Colony_ID],0))</f>
        <v>Biggariat</v>
      </c>
      <c r="G688" t="str">
        <f>INDEX(Table4[Common_Name],MATCH('Full Data'!D688,Table4[SpcRecID],0))</f>
        <v>Red-footed Booby</v>
      </c>
      <c r="H688" s="83" t="str">
        <f>INDEX(Data!E$2:E$6500,MATCH(A688,Data!$A$2:$A$6500,0))</f>
        <v>Data Deficient</v>
      </c>
      <c r="I688" s="90">
        <f>INDEX(Data!P$2:P$6500,MATCH(A688,Data!$A$2:$A$6500,0))</f>
        <v>1966</v>
      </c>
      <c r="J688" s="90">
        <f>INDEX(Data!Q$2:Q$6500,MATCH($A688,Data!$A$2:$A$6500,0))</f>
        <v>1966</v>
      </c>
      <c r="K688" s="90">
        <f>INDEX(Data!F$2:F$6500,MATCH($A688,Data!$A$2:$A$6500,0))</f>
        <v>0</v>
      </c>
      <c r="L688" s="90">
        <f>INDEX(Data!G$2:G$6500,MATCH($A688,Data!$A$2:$A$6500,0))</f>
        <v>0</v>
      </c>
      <c r="M688" s="90">
        <f>INDEX(Data!H$2:H$6500,MATCH($A688,Data!$A$2:$A$6500,0))</f>
        <v>0</v>
      </c>
      <c r="N688" s="90">
        <f>INDEX(Data!I$2:I$6500,MATCH($A688,Data!$A$2:$A$6500,0))</f>
        <v>0</v>
      </c>
      <c r="O688" s="83">
        <f>INDEX(Data!J$2:J$6500,MATCH($A688,Data!$A$2:$A$6500,0))</f>
        <v>0</v>
      </c>
      <c r="P688" t="str">
        <f>_xlfn.XLOOKUP(B688,Table3[RefID],Table3[Citation])</f>
        <v>Amerson (1969)</v>
      </c>
    </row>
    <row r="689" spans="1:16" x14ac:dyDescent="0.35">
      <c r="A689" s="68">
        <v>687</v>
      </c>
      <c r="B689" s="71">
        <v>47</v>
      </c>
      <c r="C689" s="71">
        <v>11082</v>
      </c>
      <c r="D689" s="69">
        <v>3658</v>
      </c>
      <c r="E689" t="str">
        <f>INDEX(Table5[EEZ],MATCH(C689,Table5[Colony_ID],0))</f>
        <v>Marshall Islands Exclusive Economic Zone</v>
      </c>
      <c r="F689" t="str">
        <f>INDEX(Table5[Corrected Island/Colony Name],MATCH('Full Data'!C689,Table5[Colony_ID],0))</f>
        <v>Mili Island</v>
      </c>
      <c r="G689" t="str">
        <f>INDEX(Table4[Common_Name],MATCH('Full Data'!D689,Table4[SpcRecID],0))</f>
        <v>Red-footed Booby</v>
      </c>
      <c r="H689" s="83" t="str">
        <f>INDEX(Data!E$2:E$6500,MATCH(A689,Data!$A$2:$A$6500,0))</f>
        <v>Confirmed</v>
      </c>
      <c r="I689" s="90">
        <f>INDEX(Data!P$2:P$6500,MATCH(A689,Data!$A$2:$A$6500,0))</f>
        <v>1968</v>
      </c>
      <c r="J689" s="90">
        <f>INDEX(Data!Q$2:Q$6500,MATCH($A689,Data!$A$2:$A$6500,0))</f>
        <v>1968</v>
      </c>
      <c r="K689" s="90">
        <f>INDEX(Data!F$2:F$6500,MATCH($A689,Data!$A$2:$A$6500,0))</f>
        <v>0</v>
      </c>
      <c r="L689" s="90">
        <f>INDEX(Data!G$2:G$6500,MATCH($A689,Data!$A$2:$A$6500,0))</f>
        <v>0</v>
      </c>
      <c r="M689" s="90">
        <f>INDEX(Data!H$2:H$6500,MATCH($A689,Data!$A$2:$A$6500,0))</f>
        <v>0</v>
      </c>
      <c r="N689" s="90">
        <f>INDEX(Data!I$2:I$6500,MATCH($A689,Data!$A$2:$A$6500,0))</f>
        <v>0</v>
      </c>
      <c r="O689" s="83">
        <f>INDEX(Data!J$2:J$6500,MATCH($A689,Data!$A$2:$A$6500,0))</f>
        <v>0</v>
      </c>
      <c r="P689" t="str">
        <f>_xlfn.XLOOKUP(B689,Table3[RefID],Table3[Citation])</f>
        <v>Amerson (1969)</v>
      </c>
    </row>
    <row r="690" spans="1:16" x14ac:dyDescent="0.35">
      <c r="A690" s="68">
        <v>688</v>
      </c>
      <c r="B690" s="71">
        <v>47</v>
      </c>
      <c r="C690" s="71">
        <v>11037</v>
      </c>
      <c r="D690" s="69">
        <v>3658</v>
      </c>
      <c r="E690" t="str">
        <f>INDEX(Table5[EEZ],MATCH(C690,Table5[Colony_ID],0))</f>
        <v>Marshall Islands Exclusive Economic Zone</v>
      </c>
      <c r="F690" t="str">
        <f>INDEX(Table5[Corrected Island/Colony Name],MATCH('Full Data'!C690,Table5[Colony_ID],0))</f>
        <v>Eniaetok</v>
      </c>
      <c r="G690" t="str">
        <f>INDEX(Table4[Common_Name],MATCH('Full Data'!D690,Table4[SpcRecID],0))</f>
        <v>Red-footed Booby</v>
      </c>
      <c r="H690" s="83" t="str">
        <f>INDEX(Data!E$2:E$6500,MATCH(A690,Data!$A$2:$A$6500,0))</f>
        <v>Data Deficient</v>
      </c>
      <c r="I690" s="90">
        <f>INDEX(Data!P$2:P$6500,MATCH(A690,Data!$A$2:$A$6500,0))</f>
        <v>1964</v>
      </c>
      <c r="J690" s="90">
        <f>INDEX(Data!Q$2:Q$6500,MATCH($A690,Data!$A$2:$A$6500,0))</f>
        <v>1964</v>
      </c>
      <c r="K690" s="90">
        <f>INDEX(Data!F$2:F$6500,MATCH($A690,Data!$A$2:$A$6500,0))</f>
        <v>0</v>
      </c>
      <c r="L690" s="90">
        <f>INDEX(Data!G$2:G$6500,MATCH($A690,Data!$A$2:$A$6500,0))</f>
        <v>0</v>
      </c>
      <c r="M690" s="90">
        <f>INDEX(Data!H$2:H$6500,MATCH($A690,Data!$A$2:$A$6500,0))</f>
        <v>0</v>
      </c>
      <c r="N690" s="90">
        <f>INDEX(Data!I$2:I$6500,MATCH($A690,Data!$A$2:$A$6500,0))</f>
        <v>0</v>
      </c>
      <c r="O690" s="83">
        <f>INDEX(Data!J$2:J$6500,MATCH($A690,Data!$A$2:$A$6500,0))</f>
        <v>0</v>
      </c>
      <c r="P690" t="str">
        <f>_xlfn.XLOOKUP(B690,Table3[RefID],Table3[Citation])</f>
        <v>Amerson (1969)</v>
      </c>
    </row>
    <row r="691" spans="1:16" x14ac:dyDescent="0.35">
      <c r="A691" s="68">
        <v>689</v>
      </c>
      <c r="B691" s="71">
        <v>47</v>
      </c>
      <c r="C691" s="71">
        <v>11033</v>
      </c>
      <c r="D691" s="69">
        <v>3658</v>
      </c>
      <c r="E691" t="str">
        <f>INDEX(Table5[EEZ],MATCH(C691,Table5[Colony_ID],0))</f>
        <v>Marshall Islands Exclusive Economic Zone</v>
      </c>
      <c r="F691" t="str">
        <f>INDEX(Table5[Corrected Island/Colony Name],MATCH('Full Data'!C691,Table5[Colony_ID],0))</f>
        <v>Eluk Island</v>
      </c>
      <c r="G691" t="str">
        <f>INDEX(Table4[Common_Name],MATCH('Full Data'!D691,Table4[SpcRecID],0))</f>
        <v>Red-footed Booby</v>
      </c>
      <c r="H691" s="83" t="str">
        <f>INDEX(Data!E$2:E$6500,MATCH(A691,Data!$A$2:$A$6500,0))</f>
        <v>Potential Breeding</v>
      </c>
      <c r="I691" s="90">
        <f>INDEX(Data!P$2:P$6500,MATCH(A691,Data!$A$2:$A$6500,0))</f>
        <v>1967</v>
      </c>
      <c r="J691" s="90">
        <f>INDEX(Data!Q$2:Q$6500,MATCH($A691,Data!$A$2:$A$6500,0))</f>
        <v>1967</v>
      </c>
      <c r="K691" s="90">
        <f>INDEX(Data!F$2:F$6500,MATCH($A691,Data!$A$2:$A$6500,0))</f>
        <v>25</v>
      </c>
      <c r="L691" s="90">
        <f>INDEX(Data!G$2:G$6500,MATCH($A691,Data!$A$2:$A$6500,0))</f>
        <v>25</v>
      </c>
      <c r="M691" s="90">
        <f>INDEX(Data!H$2:H$6500,MATCH($A691,Data!$A$2:$A$6500,0))</f>
        <v>0</v>
      </c>
      <c r="N691" s="90">
        <f>INDEX(Data!I$2:I$6500,MATCH($A691,Data!$A$2:$A$6500,0))</f>
        <v>0</v>
      </c>
      <c r="O691" s="83" t="str">
        <f>INDEX(Data!J$2:J$6500,MATCH($A691,Data!$A$2:$A$6500,0))</f>
        <v>individuals</v>
      </c>
      <c r="P691" t="str">
        <f>_xlfn.XLOOKUP(B691,Table3[RefID],Table3[Citation])</f>
        <v>Amerson (1969)</v>
      </c>
    </row>
    <row r="692" spans="1:16" x14ac:dyDescent="0.35">
      <c r="A692" s="68">
        <v>690</v>
      </c>
      <c r="B692" s="71">
        <v>47</v>
      </c>
      <c r="C692" s="71">
        <v>11025</v>
      </c>
      <c r="D692" s="69">
        <v>3658</v>
      </c>
      <c r="E692" t="str">
        <f>INDEX(Table5[EEZ],MATCH(C692,Table5[Colony_ID],0))</f>
        <v>Marshall Islands Exclusive Economic Zone</v>
      </c>
      <c r="F692" t="str">
        <f>INDEX(Table5[Corrected Island/Colony Name],MATCH('Full Data'!C692,Table5[Colony_ID],0))</f>
        <v>Bwedije</v>
      </c>
      <c r="G692" t="str">
        <f>INDEX(Table4[Common_Name],MATCH('Full Data'!D692,Table4[SpcRecID],0))</f>
        <v>Red-footed Booby</v>
      </c>
      <c r="H692" s="83" t="str">
        <f>INDEX(Data!E$2:E$6500,MATCH(A692,Data!$A$2:$A$6500,0))</f>
        <v>Confirmed</v>
      </c>
      <c r="I692" s="90">
        <f>INDEX(Data!P$2:P$6500,MATCH(A692,Data!$A$2:$A$6500,0))</f>
        <v>1964</v>
      </c>
      <c r="J692" s="90">
        <f>INDEX(Data!Q$2:Q$6500,MATCH($A692,Data!$A$2:$A$6500,0))</f>
        <v>1964</v>
      </c>
      <c r="K692" s="90">
        <f>INDEX(Data!F$2:F$6500,MATCH($A692,Data!$A$2:$A$6500,0))</f>
        <v>1000</v>
      </c>
      <c r="L692" s="90">
        <f>INDEX(Data!G$2:G$6500,MATCH($A692,Data!$A$2:$A$6500,0))</f>
        <v>1000</v>
      </c>
      <c r="M692" s="90">
        <f>INDEX(Data!H$2:H$6500,MATCH($A692,Data!$A$2:$A$6500,0))</f>
        <v>0</v>
      </c>
      <c r="N692" s="90">
        <f>INDEX(Data!I$2:I$6500,MATCH($A692,Data!$A$2:$A$6500,0))</f>
        <v>0</v>
      </c>
      <c r="O692" s="83" t="str">
        <f>INDEX(Data!J$2:J$6500,MATCH($A692,Data!$A$2:$A$6500,0))</f>
        <v>individuals</v>
      </c>
      <c r="P692" t="str">
        <f>_xlfn.XLOOKUP(B692,Table3[RefID],Table3[Citation])</f>
        <v>Amerson (1969)</v>
      </c>
    </row>
    <row r="693" spans="1:16" x14ac:dyDescent="0.35">
      <c r="A693" s="68">
        <v>691</v>
      </c>
      <c r="B693" s="71">
        <v>47</v>
      </c>
      <c r="C693" s="71">
        <v>11066</v>
      </c>
      <c r="D693" s="69">
        <v>3658</v>
      </c>
      <c r="E693" t="str">
        <f>INDEX(Table5[EEZ],MATCH(C693,Table5[Colony_ID],0))</f>
        <v>Marshall Islands Exclusive Economic Zone</v>
      </c>
      <c r="F693" t="str">
        <f>INDEX(Table5[Corrected Island/Colony Name],MATCH('Full Data'!C693,Table5[Colony_ID],0))</f>
        <v>Kamwome</v>
      </c>
      <c r="G693" t="str">
        <f>INDEX(Table4[Common_Name],MATCH('Full Data'!D693,Table4[SpcRecID],0))</f>
        <v>Red-footed Booby</v>
      </c>
      <c r="H693" s="83" t="str">
        <f>INDEX(Data!E$2:E$6500,MATCH(A693,Data!$A$2:$A$6500,0))</f>
        <v>Confirmed</v>
      </c>
      <c r="I693" s="90">
        <f>INDEX(Data!P$2:P$6500,MATCH(A693,Data!$A$2:$A$6500,0))</f>
        <v>1964</v>
      </c>
      <c r="J693" s="90">
        <f>INDEX(Data!Q$2:Q$6500,MATCH($A693,Data!$A$2:$A$6500,0))</f>
        <v>1964</v>
      </c>
      <c r="K693" s="90">
        <f>INDEX(Data!F$2:F$6500,MATCH($A693,Data!$A$2:$A$6500,0))</f>
        <v>500</v>
      </c>
      <c r="L693" s="90">
        <f>INDEX(Data!G$2:G$6500,MATCH($A693,Data!$A$2:$A$6500,0))</f>
        <v>500</v>
      </c>
      <c r="M693" s="90">
        <f>INDEX(Data!H$2:H$6500,MATCH($A693,Data!$A$2:$A$6500,0))</f>
        <v>0</v>
      </c>
      <c r="N693" s="90">
        <f>INDEX(Data!I$2:I$6500,MATCH($A693,Data!$A$2:$A$6500,0))</f>
        <v>0</v>
      </c>
      <c r="O693" s="83" t="str">
        <f>INDEX(Data!J$2:J$6500,MATCH($A693,Data!$A$2:$A$6500,0))</f>
        <v>individuals</v>
      </c>
      <c r="P693" t="str">
        <f>_xlfn.XLOOKUP(B693,Table3[RefID],Table3[Citation])</f>
        <v>Amerson (1969)</v>
      </c>
    </row>
    <row r="694" spans="1:16" x14ac:dyDescent="0.35">
      <c r="A694" s="68">
        <v>692</v>
      </c>
      <c r="B694" s="71">
        <v>47</v>
      </c>
      <c r="C694" s="71">
        <v>11089</v>
      </c>
      <c r="D694" s="69">
        <v>3658</v>
      </c>
      <c r="E694" t="str">
        <f>INDEX(Table5[EEZ],MATCH(C694,Table5[Colony_ID],0))</f>
        <v>Marshall Islands Exclusive Economic Zone</v>
      </c>
      <c r="F694" t="str">
        <f>INDEX(Table5[Corrected Island/Colony Name],MATCH('Full Data'!C694,Table5[Colony_ID],0))</f>
        <v>North</v>
      </c>
      <c r="G694" t="str">
        <f>INDEX(Table4[Common_Name],MATCH('Full Data'!D694,Table4[SpcRecID],0))</f>
        <v>Red-footed Booby</v>
      </c>
      <c r="H694" s="83" t="str">
        <f>INDEX(Data!E$2:E$6500,MATCH(A694,Data!$A$2:$A$6500,0))</f>
        <v>Confirmed</v>
      </c>
      <c r="I694" s="90">
        <f>INDEX(Data!P$2:P$6500,MATCH(A694,Data!$A$2:$A$6500,0))</f>
        <v>1964</v>
      </c>
      <c r="J694" s="90">
        <f>INDEX(Data!Q$2:Q$6500,MATCH($A694,Data!$A$2:$A$6500,0))</f>
        <v>1964</v>
      </c>
      <c r="K694" s="90">
        <f>INDEX(Data!F$2:F$6500,MATCH($A694,Data!$A$2:$A$6500,0))</f>
        <v>0</v>
      </c>
      <c r="L694" s="90">
        <f>INDEX(Data!G$2:G$6500,MATCH($A694,Data!$A$2:$A$6500,0))</f>
        <v>0</v>
      </c>
      <c r="M694" s="90">
        <f>INDEX(Data!H$2:H$6500,MATCH($A694,Data!$A$2:$A$6500,0))</f>
        <v>0</v>
      </c>
      <c r="N694" s="90">
        <f>INDEX(Data!I$2:I$6500,MATCH($A694,Data!$A$2:$A$6500,0))</f>
        <v>0</v>
      </c>
      <c r="O694" s="83">
        <f>INDEX(Data!J$2:J$6500,MATCH($A694,Data!$A$2:$A$6500,0))</f>
        <v>0</v>
      </c>
      <c r="P694" t="str">
        <f>_xlfn.XLOOKUP(B694,Table3[RefID],Table3[Citation])</f>
        <v>Amerson (1969)</v>
      </c>
    </row>
    <row r="695" spans="1:16" x14ac:dyDescent="0.35">
      <c r="A695" s="68">
        <v>693</v>
      </c>
      <c r="B695" s="71">
        <v>47</v>
      </c>
      <c r="C695" s="71">
        <v>11089</v>
      </c>
      <c r="D695" s="69">
        <v>3658</v>
      </c>
      <c r="E695" t="str">
        <f>INDEX(Table5[EEZ],MATCH(C695,Table5[Colony_ID],0))</f>
        <v>Marshall Islands Exclusive Economic Zone</v>
      </c>
      <c r="F695" t="str">
        <f>INDEX(Table5[Corrected Island/Colony Name],MATCH('Full Data'!C695,Table5[Colony_ID],0))</f>
        <v>North</v>
      </c>
      <c r="G695" t="str">
        <f>INDEX(Table4[Common_Name],MATCH('Full Data'!D695,Table4[SpcRecID],0))</f>
        <v>Red-footed Booby</v>
      </c>
      <c r="H695" s="83" t="str">
        <f>INDEX(Data!E$2:E$6500,MATCH(A695,Data!$A$2:$A$6500,0))</f>
        <v>Confirmed</v>
      </c>
      <c r="I695" s="90">
        <f>INDEX(Data!P$2:P$6500,MATCH(A695,Data!$A$2:$A$6500,0))</f>
        <v>1964</v>
      </c>
      <c r="J695" s="90">
        <f>INDEX(Data!Q$2:Q$6500,MATCH($A695,Data!$A$2:$A$6500,0))</f>
        <v>1964</v>
      </c>
      <c r="K695" s="90">
        <f>INDEX(Data!F$2:F$6500,MATCH($A695,Data!$A$2:$A$6500,0))</f>
        <v>0</v>
      </c>
      <c r="L695" s="90">
        <f>INDEX(Data!G$2:G$6500,MATCH($A695,Data!$A$2:$A$6500,0))</f>
        <v>0</v>
      </c>
      <c r="M695" s="90">
        <f>INDEX(Data!H$2:H$6500,MATCH($A695,Data!$A$2:$A$6500,0))</f>
        <v>0</v>
      </c>
      <c r="N695" s="90">
        <f>INDEX(Data!I$2:I$6500,MATCH($A695,Data!$A$2:$A$6500,0))</f>
        <v>0</v>
      </c>
      <c r="O695" s="83">
        <f>INDEX(Data!J$2:J$6500,MATCH($A695,Data!$A$2:$A$6500,0))</f>
        <v>0</v>
      </c>
      <c r="P695" t="str">
        <f>_xlfn.XLOOKUP(B695,Table3[RefID],Table3[Citation])</f>
        <v>Amerson (1969)</v>
      </c>
    </row>
    <row r="696" spans="1:16" x14ac:dyDescent="0.35">
      <c r="A696" s="68">
        <v>694</v>
      </c>
      <c r="B696" s="71">
        <v>47</v>
      </c>
      <c r="C696" s="71">
        <v>11099</v>
      </c>
      <c r="D696" s="69">
        <v>3658</v>
      </c>
      <c r="E696" t="str">
        <f>INDEX(Table5[EEZ],MATCH(C696,Table5[Colony_ID],0))</f>
        <v>Marshall Islands Exclusive Economic Zone</v>
      </c>
      <c r="F696" t="str">
        <f>INDEX(Table5[Corrected Island/Colony Name],MATCH('Full Data'!C696,Table5[Colony_ID],0))</f>
        <v>Sibylla</v>
      </c>
      <c r="G696" t="str">
        <f>INDEX(Table4[Common_Name],MATCH('Full Data'!D696,Table4[SpcRecID],0))</f>
        <v>Red-footed Booby</v>
      </c>
      <c r="H696" s="83" t="str">
        <f>INDEX(Data!E$2:E$6500,MATCH(A696,Data!$A$2:$A$6500,0))</f>
        <v>Confirmed</v>
      </c>
      <c r="I696" s="90">
        <f>INDEX(Data!P$2:P$6500,MATCH(A696,Data!$A$2:$A$6500,0))</f>
        <v>1964</v>
      </c>
      <c r="J696" s="90">
        <f>INDEX(Data!Q$2:Q$6500,MATCH($A696,Data!$A$2:$A$6500,0))</f>
        <v>1964</v>
      </c>
      <c r="K696" s="90">
        <f>INDEX(Data!F$2:F$6500,MATCH($A696,Data!$A$2:$A$6500,0))</f>
        <v>3000</v>
      </c>
      <c r="L696" s="90">
        <f>INDEX(Data!G$2:G$6500,MATCH($A696,Data!$A$2:$A$6500,0))</f>
        <v>3000</v>
      </c>
      <c r="M696" s="90">
        <f>INDEX(Data!H$2:H$6500,MATCH($A696,Data!$A$2:$A$6500,0))</f>
        <v>0</v>
      </c>
      <c r="N696" s="90">
        <f>INDEX(Data!I$2:I$6500,MATCH($A696,Data!$A$2:$A$6500,0))</f>
        <v>0</v>
      </c>
      <c r="O696" s="83" t="str">
        <f>INDEX(Data!J$2:J$6500,MATCH($A696,Data!$A$2:$A$6500,0))</f>
        <v>individuals</v>
      </c>
      <c r="P696" t="str">
        <f>_xlfn.XLOOKUP(B696,Table3[RefID],Table3[Citation])</f>
        <v>Amerson (1969)</v>
      </c>
    </row>
    <row r="697" spans="1:16" x14ac:dyDescent="0.35">
      <c r="A697" s="68">
        <v>695</v>
      </c>
      <c r="B697" s="71">
        <v>47</v>
      </c>
      <c r="C697" s="71">
        <v>11099</v>
      </c>
      <c r="D697" s="69">
        <v>3658</v>
      </c>
      <c r="E697" t="str">
        <f>INDEX(Table5[EEZ],MATCH(C697,Table5[Colony_ID],0))</f>
        <v>Marshall Islands Exclusive Economic Zone</v>
      </c>
      <c r="F697" t="str">
        <f>INDEX(Table5[Corrected Island/Colony Name],MATCH('Full Data'!C697,Table5[Colony_ID],0))</f>
        <v>Sibylla</v>
      </c>
      <c r="G697" t="str">
        <f>INDEX(Table4[Common_Name],MATCH('Full Data'!D697,Table4[SpcRecID],0))</f>
        <v>Red-footed Booby</v>
      </c>
      <c r="H697" s="83" t="str">
        <f>INDEX(Data!E$2:E$6500,MATCH(A697,Data!$A$2:$A$6500,0))</f>
        <v>Confirmed</v>
      </c>
      <c r="I697" s="90">
        <f>INDEX(Data!P$2:P$6500,MATCH(A697,Data!$A$2:$A$6500,0))</f>
        <v>1964</v>
      </c>
      <c r="J697" s="90">
        <f>INDEX(Data!Q$2:Q$6500,MATCH($A697,Data!$A$2:$A$6500,0))</f>
        <v>1964</v>
      </c>
      <c r="K697" s="90">
        <f>INDEX(Data!F$2:F$6500,MATCH($A697,Data!$A$2:$A$6500,0))</f>
        <v>600</v>
      </c>
      <c r="L697" s="90">
        <f>INDEX(Data!G$2:G$6500,MATCH($A697,Data!$A$2:$A$6500,0))</f>
        <v>600</v>
      </c>
      <c r="M697" s="90">
        <f>INDEX(Data!H$2:H$6500,MATCH($A697,Data!$A$2:$A$6500,0))</f>
        <v>0</v>
      </c>
      <c r="N697" s="90">
        <f>INDEX(Data!I$2:I$6500,MATCH($A697,Data!$A$2:$A$6500,0))</f>
        <v>0</v>
      </c>
      <c r="O697" s="83" t="str">
        <f>INDEX(Data!J$2:J$6500,MATCH($A697,Data!$A$2:$A$6500,0))</f>
        <v>nests</v>
      </c>
      <c r="P697" t="str">
        <f>_xlfn.XLOOKUP(B697,Table3[RefID],Table3[Citation])</f>
        <v>Amerson (1969)</v>
      </c>
    </row>
    <row r="698" spans="1:16" x14ac:dyDescent="0.35">
      <c r="A698" s="68">
        <v>696</v>
      </c>
      <c r="B698" s="71">
        <v>47</v>
      </c>
      <c r="C698" s="71">
        <v>11099</v>
      </c>
      <c r="D698" s="69">
        <v>3658</v>
      </c>
      <c r="E698" t="str">
        <f>INDEX(Table5[EEZ],MATCH(C698,Table5[Colony_ID],0))</f>
        <v>Marshall Islands Exclusive Economic Zone</v>
      </c>
      <c r="F698" t="str">
        <f>INDEX(Table5[Corrected Island/Colony Name],MATCH('Full Data'!C698,Table5[Colony_ID],0))</f>
        <v>Sibylla</v>
      </c>
      <c r="G698" t="str">
        <f>INDEX(Table4[Common_Name],MATCH('Full Data'!D698,Table4[SpcRecID],0))</f>
        <v>Red-footed Booby</v>
      </c>
      <c r="H698" s="83" t="str">
        <f>INDEX(Data!E$2:E$6500,MATCH(A698,Data!$A$2:$A$6500,0))</f>
        <v>Confirmed</v>
      </c>
      <c r="I698" s="90">
        <f>INDEX(Data!P$2:P$6500,MATCH(A698,Data!$A$2:$A$6500,0))</f>
        <v>1967</v>
      </c>
      <c r="J698" s="90">
        <f>INDEX(Data!Q$2:Q$6500,MATCH($A698,Data!$A$2:$A$6500,0))</f>
        <v>1967</v>
      </c>
      <c r="K698" s="90">
        <f>INDEX(Data!F$2:F$6500,MATCH($A698,Data!$A$2:$A$6500,0))</f>
        <v>2000</v>
      </c>
      <c r="L698" s="90">
        <f>INDEX(Data!G$2:G$6500,MATCH($A698,Data!$A$2:$A$6500,0))</f>
        <v>2000</v>
      </c>
      <c r="M698" s="90">
        <f>INDEX(Data!H$2:H$6500,MATCH($A698,Data!$A$2:$A$6500,0))</f>
        <v>0</v>
      </c>
      <c r="N698" s="90">
        <f>INDEX(Data!I$2:I$6500,MATCH($A698,Data!$A$2:$A$6500,0))</f>
        <v>0</v>
      </c>
      <c r="O698" s="83" t="str">
        <f>INDEX(Data!J$2:J$6500,MATCH($A698,Data!$A$2:$A$6500,0))</f>
        <v>individuals</v>
      </c>
      <c r="P698" t="str">
        <f>_xlfn.XLOOKUP(B698,Table3[RefID],Table3[Citation])</f>
        <v>Amerson (1969)</v>
      </c>
    </row>
    <row r="699" spans="1:16" x14ac:dyDescent="0.35">
      <c r="A699" s="68">
        <v>697</v>
      </c>
      <c r="B699" s="71">
        <v>47</v>
      </c>
      <c r="C699" s="71">
        <v>11099</v>
      </c>
      <c r="D699" s="69">
        <v>3658</v>
      </c>
      <c r="E699" t="str">
        <f>INDEX(Table5[EEZ],MATCH(C699,Table5[Colony_ID],0))</f>
        <v>Marshall Islands Exclusive Economic Zone</v>
      </c>
      <c r="F699" t="str">
        <f>INDEX(Table5[Corrected Island/Colony Name],MATCH('Full Data'!C699,Table5[Colony_ID],0))</f>
        <v>Sibylla</v>
      </c>
      <c r="G699" t="str">
        <f>INDEX(Table4[Common_Name],MATCH('Full Data'!D699,Table4[SpcRecID],0))</f>
        <v>Red-footed Booby</v>
      </c>
      <c r="H699" s="83" t="str">
        <f>INDEX(Data!E$2:E$6500,MATCH(A699,Data!$A$2:$A$6500,0))</f>
        <v>Probable</v>
      </c>
      <c r="I699" s="90">
        <f>INDEX(Data!P$2:P$6500,MATCH(A699,Data!$A$2:$A$6500,0))</f>
        <v>1952</v>
      </c>
      <c r="J699" s="90">
        <f>INDEX(Data!Q$2:Q$6500,MATCH($A699,Data!$A$2:$A$6500,0))</f>
        <v>1952</v>
      </c>
      <c r="K699" s="90">
        <f>INDEX(Data!F$2:F$6500,MATCH($A699,Data!$A$2:$A$6500,0))</f>
        <v>0</v>
      </c>
      <c r="L699" s="90">
        <f>INDEX(Data!G$2:G$6500,MATCH($A699,Data!$A$2:$A$6500,0))</f>
        <v>0</v>
      </c>
      <c r="M699" s="90">
        <f>INDEX(Data!H$2:H$6500,MATCH($A699,Data!$A$2:$A$6500,0))</f>
        <v>0</v>
      </c>
      <c r="N699" s="90">
        <f>INDEX(Data!I$2:I$6500,MATCH($A699,Data!$A$2:$A$6500,0))</f>
        <v>0</v>
      </c>
      <c r="O699" s="83">
        <f>INDEX(Data!J$2:J$6500,MATCH($A699,Data!$A$2:$A$6500,0))</f>
        <v>0</v>
      </c>
      <c r="P699" t="str">
        <f>_xlfn.XLOOKUP(B699,Table3[RefID],Table3[Citation])</f>
        <v>Amerson (1969)</v>
      </c>
    </row>
    <row r="700" spans="1:16" x14ac:dyDescent="0.35">
      <c r="A700" s="68">
        <v>698</v>
      </c>
      <c r="B700" s="71">
        <v>47</v>
      </c>
      <c r="C700" s="71">
        <v>11002</v>
      </c>
      <c r="D700" s="69">
        <v>3649</v>
      </c>
      <c r="E700" t="str">
        <f>INDEX(Table5[EEZ],MATCH(C700,Table5[Colony_ID],0))</f>
        <v>Marshall Islands Exclusive Economic Zone</v>
      </c>
      <c r="F700" t="str">
        <f>INDEX(Table5[Corrected Island/Colony Name],MATCH('Full Data'!C700,Table5[Colony_ID],0))</f>
        <v>Almani</v>
      </c>
      <c r="G700" t="str">
        <f>INDEX(Table4[Common_Name],MATCH('Full Data'!D700,Table4[SpcRecID],0))</f>
        <v>Red-tailed Tropicbird</v>
      </c>
      <c r="H700" s="83" t="str">
        <f>INDEX(Data!E$2:E$6500,MATCH(A700,Data!$A$2:$A$6500,0))</f>
        <v>Confirmed</v>
      </c>
      <c r="I700" s="90">
        <f>INDEX(Data!P$2:P$6500,MATCH(A700,Data!$A$2:$A$6500,0))</f>
        <v>1964</v>
      </c>
      <c r="J700" s="90">
        <f>INDEX(Data!Q$2:Q$6500,MATCH($A700,Data!$A$2:$A$6500,0))</f>
        <v>1964</v>
      </c>
      <c r="K700" s="90">
        <f>INDEX(Data!F$2:F$6500,MATCH($A700,Data!$A$2:$A$6500,0))</f>
        <v>100</v>
      </c>
      <c r="L700" s="90">
        <f>INDEX(Data!G$2:G$6500,MATCH($A700,Data!$A$2:$A$6500,0))</f>
        <v>100</v>
      </c>
      <c r="M700" s="90">
        <f>INDEX(Data!H$2:H$6500,MATCH($A700,Data!$A$2:$A$6500,0))</f>
        <v>0</v>
      </c>
      <c r="N700" s="90">
        <f>INDEX(Data!I$2:I$6500,MATCH($A700,Data!$A$2:$A$6500,0))</f>
        <v>0</v>
      </c>
      <c r="O700" s="83" t="str">
        <f>INDEX(Data!J$2:J$6500,MATCH($A700,Data!$A$2:$A$6500,0))</f>
        <v>individuals</v>
      </c>
      <c r="P700" t="str">
        <f>_xlfn.XLOOKUP(B700,Table3[RefID],Table3[Citation])</f>
        <v>Amerson (1969)</v>
      </c>
    </row>
    <row r="701" spans="1:16" x14ac:dyDescent="0.35">
      <c r="A701" s="68">
        <v>699</v>
      </c>
      <c r="B701" s="71">
        <v>47</v>
      </c>
      <c r="C701" s="71">
        <v>11002</v>
      </c>
      <c r="D701" s="69">
        <v>3649</v>
      </c>
      <c r="E701" t="str">
        <f>INDEX(Table5[EEZ],MATCH(C701,Table5[Colony_ID],0))</f>
        <v>Marshall Islands Exclusive Economic Zone</v>
      </c>
      <c r="F701" t="str">
        <f>INDEX(Table5[Corrected Island/Colony Name],MATCH('Full Data'!C701,Table5[Colony_ID],0))</f>
        <v>Almani</v>
      </c>
      <c r="G701" t="str">
        <f>INDEX(Table4[Common_Name],MATCH('Full Data'!D701,Table4[SpcRecID],0))</f>
        <v>Red-tailed Tropicbird</v>
      </c>
      <c r="H701" s="83" t="str">
        <f>INDEX(Data!E$2:E$6500,MATCH(A701,Data!$A$2:$A$6500,0))</f>
        <v>Confirmed</v>
      </c>
      <c r="I701" s="90">
        <f>INDEX(Data!P$2:P$6500,MATCH(A701,Data!$A$2:$A$6500,0))</f>
        <v>1964</v>
      </c>
      <c r="J701" s="90">
        <f>INDEX(Data!Q$2:Q$6500,MATCH($A701,Data!$A$2:$A$6500,0))</f>
        <v>1964</v>
      </c>
      <c r="K701" s="90">
        <f>INDEX(Data!F$2:F$6500,MATCH($A701,Data!$A$2:$A$6500,0))</f>
        <v>35</v>
      </c>
      <c r="L701" s="90">
        <f>INDEX(Data!G$2:G$6500,MATCH($A701,Data!$A$2:$A$6500,0))</f>
        <v>35</v>
      </c>
      <c r="M701" s="90">
        <f>INDEX(Data!H$2:H$6500,MATCH($A701,Data!$A$2:$A$6500,0))</f>
        <v>0</v>
      </c>
      <c r="N701" s="90">
        <f>INDEX(Data!I$2:I$6500,MATCH($A701,Data!$A$2:$A$6500,0))</f>
        <v>0</v>
      </c>
      <c r="O701" s="83" t="str">
        <f>INDEX(Data!J$2:J$6500,MATCH($A701,Data!$A$2:$A$6500,0))</f>
        <v>individuals</v>
      </c>
      <c r="P701" t="str">
        <f>_xlfn.XLOOKUP(B701,Table3[RefID],Table3[Citation])</f>
        <v>Amerson (1969)</v>
      </c>
    </row>
    <row r="702" spans="1:16" x14ac:dyDescent="0.35">
      <c r="A702" s="68">
        <v>700</v>
      </c>
      <c r="B702" s="71">
        <v>47</v>
      </c>
      <c r="C702" s="71">
        <v>11012</v>
      </c>
      <c r="D702" s="69">
        <v>3649</v>
      </c>
      <c r="E702" t="str">
        <f>INDEX(Table5[EEZ],MATCH(C702,Table5[Colony_ID],0))</f>
        <v>Marshall Islands Exclusive Economic Zone</v>
      </c>
      <c r="F702" t="str">
        <f>INDEX(Table5[Corrected Island/Colony Name],MATCH('Full Data'!C702,Table5[Colony_ID],0))</f>
        <v>Bikar Island</v>
      </c>
      <c r="G702" t="str">
        <f>INDEX(Table4[Common_Name],MATCH('Full Data'!D702,Table4[SpcRecID],0))</f>
        <v>Red-tailed Tropicbird</v>
      </c>
      <c r="H702" s="83" t="str">
        <f>INDEX(Data!E$2:E$6500,MATCH(A702,Data!$A$2:$A$6500,0))</f>
        <v>Confirmed</v>
      </c>
      <c r="I702" s="90">
        <f>INDEX(Data!P$2:P$6500,MATCH(A702,Data!$A$2:$A$6500,0))</f>
        <v>1964</v>
      </c>
      <c r="J702" s="90">
        <f>INDEX(Data!Q$2:Q$6500,MATCH($A702,Data!$A$2:$A$6500,0))</f>
        <v>1964</v>
      </c>
      <c r="K702" s="90">
        <f>INDEX(Data!F$2:F$6500,MATCH($A702,Data!$A$2:$A$6500,0))</f>
        <v>25</v>
      </c>
      <c r="L702" s="90">
        <f>INDEX(Data!G$2:G$6500,MATCH($A702,Data!$A$2:$A$6500,0))</f>
        <v>25</v>
      </c>
      <c r="M702" s="90">
        <f>INDEX(Data!H$2:H$6500,MATCH($A702,Data!$A$2:$A$6500,0))</f>
        <v>0</v>
      </c>
      <c r="N702" s="90">
        <f>INDEX(Data!I$2:I$6500,MATCH($A702,Data!$A$2:$A$6500,0))</f>
        <v>0</v>
      </c>
      <c r="O702" s="83" t="str">
        <f>INDEX(Data!J$2:J$6500,MATCH($A702,Data!$A$2:$A$6500,0))</f>
        <v>individuals</v>
      </c>
      <c r="P702" t="str">
        <f>_xlfn.XLOOKUP(B702,Table3[RefID],Table3[Citation])</f>
        <v>Amerson (1969)</v>
      </c>
    </row>
    <row r="703" spans="1:16" x14ac:dyDescent="0.35">
      <c r="A703" s="68">
        <v>701</v>
      </c>
      <c r="B703" s="71">
        <v>47</v>
      </c>
      <c r="C703" s="71">
        <v>11012</v>
      </c>
      <c r="D703" s="69">
        <v>3649</v>
      </c>
      <c r="E703" t="str">
        <f>INDEX(Table5[EEZ],MATCH(C703,Table5[Colony_ID],0))</f>
        <v>Marshall Islands Exclusive Economic Zone</v>
      </c>
      <c r="F703" t="str">
        <f>INDEX(Table5[Corrected Island/Colony Name],MATCH('Full Data'!C703,Table5[Colony_ID],0))</f>
        <v>Bikar Island</v>
      </c>
      <c r="G703" t="str">
        <f>INDEX(Table4[Common_Name],MATCH('Full Data'!D703,Table4[SpcRecID],0))</f>
        <v>Red-tailed Tropicbird</v>
      </c>
      <c r="H703" s="83" t="str">
        <f>INDEX(Data!E$2:E$6500,MATCH(A703,Data!$A$2:$A$6500,0))</f>
        <v>Confirmed</v>
      </c>
      <c r="I703" s="90">
        <f>INDEX(Data!P$2:P$6500,MATCH(A703,Data!$A$2:$A$6500,0))</f>
        <v>1967</v>
      </c>
      <c r="J703" s="90">
        <f>INDEX(Data!Q$2:Q$6500,MATCH($A703,Data!$A$2:$A$6500,0))</f>
        <v>1967</v>
      </c>
      <c r="K703" s="90">
        <f>INDEX(Data!F$2:F$6500,MATCH($A703,Data!$A$2:$A$6500,0))</f>
        <v>25</v>
      </c>
      <c r="L703" s="90">
        <f>INDEX(Data!G$2:G$6500,MATCH($A703,Data!$A$2:$A$6500,0))</f>
        <v>25</v>
      </c>
      <c r="M703" s="90">
        <f>INDEX(Data!H$2:H$6500,MATCH($A703,Data!$A$2:$A$6500,0))</f>
        <v>0</v>
      </c>
      <c r="N703" s="90">
        <f>INDEX(Data!I$2:I$6500,MATCH($A703,Data!$A$2:$A$6500,0))</f>
        <v>0</v>
      </c>
      <c r="O703" s="83" t="str">
        <f>INDEX(Data!J$2:J$6500,MATCH($A703,Data!$A$2:$A$6500,0))</f>
        <v>individuals</v>
      </c>
      <c r="P703" t="str">
        <f>_xlfn.XLOOKUP(B703,Table3[RefID],Table3[Citation])</f>
        <v>Amerson (1969)</v>
      </c>
    </row>
    <row r="704" spans="1:16" x14ac:dyDescent="0.35">
      <c r="A704" s="68">
        <v>702</v>
      </c>
      <c r="B704" s="71">
        <v>47</v>
      </c>
      <c r="C704" s="71">
        <v>11056</v>
      </c>
      <c r="D704" s="69">
        <v>3649</v>
      </c>
      <c r="E704" t="str">
        <f>INDEX(Table5[EEZ],MATCH(C704,Table5[Colony_ID],0))</f>
        <v>Marshall Islands Exclusive Economic Zone</v>
      </c>
      <c r="F704" t="str">
        <f>INDEX(Table5[Corrected Island/Colony Name],MATCH('Full Data'!C704,Table5[Colony_ID],0))</f>
        <v>Jabwelo</v>
      </c>
      <c r="G704" t="str">
        <f>INDEX(Table4[Common_Name],MATCH('Full Data'!D704,Table4[SpcRecID],0))</f>
        <v>Red-tailed Tropicbird</v>
      </c>
      <c r="H704" s="83" t="str">
        <f>INDEX(Data!E$2:E$6500,MATCH(A704,Data!$A$2:$A$6500,0))</f>
        <v>Confirmed</v>
      </c>
      <c r="I704" s="90">
        <f>INDEX(Data!P$2:P$6500,MATCH(A704,Data!$A$2:$A$6500,0))</f>
        <v>1964</v>
      </c>
      <c r="J704" s="90">
        <f>INDEX(Data!Q$2:Q$6500,MATCH($A704,Data!$A$2:$A$6500,0))</f>
        <v>1964</v>
      </c>
      <c r="K704" s="90">
        <f>INDEX(Data!F$2:F$6500,MATCH($A704,Data!$A$2:$A$6500,0))</f>
        <v>1</v>
      </c>
      <c r="L704" s="90">
        <f>INDEX(Data!G$2:G$6500,MATCH($A704,Data!$A$2:$A$6500,0))</f>
        <v>1</v>
      </c>
      <c r="M704" s="90">
        <f>INDEX(Data!H$2:H$6500,MATCH($A704,Data!$A$2:$A$6500,0))</f>
        <v>0</v>
      </c>
      <c r="N704" s="90">
        <f>INDEX(Data!I$2:I$6500,MATCH($A704,Data!$A$2:$A$6500,0))</f>
        <v>0</v>
      </c>
      <c r="O704" s="83" t="str">
        <f>INDEX(Data!J$2:J$6500,MATCH($A704,Data!$A$2:$A$6500,0))</f>
        <v>individuals</v>
      </c>
      <c r="P704" t="str">
        <f>_xlfn.XLOOKUP(B704,Table3[RefID],Table3[Citation])</f>
        <v>Amerson (1969)</v>
      </c>
    </row>
    <row r="705" spans="1:16" x14ac:dyDescent="0.35">
      <c r="A705" s="68">
        <v>703</v>
      </c>
      <c r="B705" s="71">
        <v>47</v>
      </c>
      <c r="C705" s="71">
        <v>11056</v>
      </c>
      <c r="D705" s="69">
        <v>3649</v>
      </c>
      <c r="E705" t="str">
        <f>INDEX(Table5[EEZ],MATCH(C705,Table5[Colony_ID],0))</f>
        <v>Marshall Islands Exclusive Economic Zone</v>
      </c>
      <c r="F705" t="str">
        <f>INDEX(Table5[Corrected Island/Colony Name],MATCH('Full Data'!C705,Table5[Colony_ID],0))</f>
        <v>Jabwelo</v>
      </c>
      <c r="G705" t="str">
        <f>INDEX(Table4[Common_Name],MATCH('Full Data'!D705,Table4[SpcRecID],0))</f>
        <v>Red-tailed Tropicbird</v>
      </c>
      <c r="H705" s="83" t="str">
        <f>INDEX(Data!E$2:E$6500,MATCH(A705,Data!$A$2:$A$6500,0))</f>
        <v>Confirmed</v>
      </c>
      <c r="I705" s="90">
        <f>INDEX(Data!P$2:P$6500,MATCH(A705,Data!$A$2:$A$6500,0))</f>
        <v>1967</v>
      </c>
      <c r="J705" s="90">
        <f>INDEX(Data!Q$2:Q$6500,MATCH($A705,Data!$A$2:$A$6500,0))</f>
        <v>1967</v>
      </c>
      <c r="K705" s="90">
        <f>INDEX(Data!F$2:F$6500,MATCH($A705,Data!$A$2:$A$6500,0))</f>
        <v>50</v>
      </c>
      <c r="L705" s="90">
        <f>INDEX(Data!G$2:G$6500,MATCH($A705,Data!$A$2:$A$6500,0))</f>
        <v>50</v>
      </c>
      <c r="M705" s="90">
        <f>INDEX(Data!H$2:H$6500,MATCH($A705,Data!$A$2:$A$6500,0))</f>
        <v>0</v>
      </c>
      <c r="N705" s="90">
        <f>INDEX(Data!I$2:I$6500,MATCH($A705,Data!$A$2:$A$6500,0))</f>
        <v>0</v>
      </c>
      <c r="O705" s="83" t="str">
        <f>INDEX(Data!J$2:J$6500,MATCH($A705,Data!$A$2:$A$6500,0))</f>
        <v>individuals</v>
      </c>
      <c r="P705" t="str">
        <f>_xlfn.XLOOKUP(B705,Table3[RefID],Table3[Citation])</f>
        <v>Amerson (1969)</v>
      </c>
    </row>
    <row r="706" spans="1:16" x14ac:dyDescent="0.35">
      <c r="A706" s="68">
        <v>704</v>
      </c>
      <c r="B706" s="71">
        <v>47</v>
      </c>
      <c r="C706" s="71">
        <v>11045</v>
      </c>
      <c r="D706" s="69">
        <v>3649</v>
      </c>
      <c r="E706" t="str">
        <f>INDEX(Table5[EEZ],MATCH(C706,Table5[Colony_ID],0))</f>
        <v>Marshall Islands Exclusive Economic Zone</v>
      </c>
      <c r="F706" t="str">
        <f>INDEX(Table5[Corrected Island/Colony Name],MATCH('Full Data'!C706,Table5[Colony_ID],0))</f>
        <v>Erikub</v>
      </c>
      <c r="G706" t="str">
        <f>INDEX(Table4[Common_Name],MATCH('Full Data'!D706,Table4[SpcRecID],0))</f>
        <v>Red-tailed Tropicbird</v>
      </c>
      <c r="H706" s="83" t="str">
        <f>INDEX(Data!E$2:E$6500,MATCH(A706,Data!$A$2:$A$6500,0))</f>
        <v>Data Deficient</v>
      </c>
      <c r="I706" s="90">
        <f>INDEX(Data!P$2:P$6500,MATCH(A706,Data!$A$2:$A$6500,0))</f>
        <v>1964</v>
      </c>
      <c r="J706" s="90">
        <f>INDEX(Data!Q$2:Q$6500,MATCH($A706,Data!$A$2:$A$6500,0))</f>
        <v>1964</v>
      </c>
      <c r="K706" s="90">
        <f>INDEX(Data!F$2:F$6500,MATCH($A706,Data!$A$2:$A$6500,0))</f>
        <v>1</v>
      </c>
      <c r="L706" s="90">
        <f>INDEX(Data!G$2:G$6500,MATCH($A706,Data!$A$2:$A$6500,0))</f>
        <v>1</v>
      </c>
      <c r="M706" s="90">
        <f>INDEX(Data!H$2:H$6500,MATCH($A706,Data!$A$2:$A$6500,0))</f>
        <v>0</v>
      </c>
      <c r="N706" s="90">
        <f>INDEX(Data!I$2:I$6500,MATCH($A706,Data!$A$2:$A$6500,0))</f>
        <v>0</v>
      </c>
      <c r="O706" s="83" t="str">
        <f>INDEX(Data!J$2:J$6500,MATCH($A706,Data!$A$2:$A$6500,0))</f>
        <v>individuals</v>
      </c>
      <c r="P706" t="str">
        <f>_xlfn.XLOOKUP(B706,Table3[RefID],Table3[Citation])</f>
        <v>Amerson (1969)</v>
      </c>
    </row>
    <row r="707" spans="1:16" x14ac:dyDescent="0.35">
      <c r="A707" s="68">
        <v>705</v>
      </c>
      <c r="B707" s="71">
        <v>47</v>
      </c>
      <c r="C707" s="71">
        <v>11082</v>
      </c>
      <c r="D707" s="69">
        <v>3649</v>
      </c>
      <c r="E707" t="str">
        <f>INDEX(Table5[EEZ],MATCH(C707,Table5[Colony_ID],0))</f>
        <v>Marshall Islands Exclusive Economic Zone</v>
      </c>
      <c r="F707" t="str">
        <f>INDEX(Table5[Corrected Island/Colony Name],MATCH('Full Data'!C707,Table5[Colony_ID],0))</f>
        <v>Mili Island</v>
      </c>
      <c r="G707" t="str">
        <f>INDEX(Table4[Common_Name],MATCH('Full Data'!D707,Table4[SpcRecID],0))</f>
        <v>Red-tailed Tropicbird</v>
      </c>
      <c r="H707" s="83" t="str">
        <f>INDEX(Data!E$2:E$6500,MATCH(A707,Data!$A$2:$A$6500,0))</f>
        <v>Potential Breeding</v>
      </c>
      <c r="I707" s="90">
        <f>INDEX(Data!P$2:P$6500,MATCH(A707,Data!$A$2:$A$6500,0))</f>
        <v>1968</v>
      </c>
      <c r="J707" s="90">
        <f>INDEX(Data!Q$2:Q$6500,MATCH($A707,Data!$A$2:$A$6500,0))</f>
        <v>1968</v>
      </c>
      <c r="K707" s="90">
        <f>INDEX(Data!F$2:F$6500,MATCH($A707,Data!$A$2:$A$6500,0))</f>
        <v>0</v>
      </c>
      <c r="L707" s="90">
        <f>INDEX(Data!G$2:G$6500,MATCH($A707,Data!$A$2:$A$6500,0))</f>
        <v>0</v>
      </c>
      <c r="M707" s="90">
        <f>INDEX(Data!H$2:H$6500,MATCH($A707,Data!$A$2:$A$6500,0))</f>
        <v>0</v>
      </c>
      <c r="N707" s="90">
        <f>INDEX(Data!I$2:I$6500,MATCH($A707,Data!$A$2:$A$6500,0))</f>
        <v>0</v>
      </c>
      <c r="O707" s="83">
        <f>INDEX(Data!J$2:J$6500,MATCH($A707,Data!$A$2:$A$6500,0))</f>
        <v>0</v>
      </c>
      <c r="P707" t="str">
        <f>_xlfn.XLOOKUP(B707,Table3[RefID],Table3[Citation])</f>
        <v>Amerson (1969)</v>
      </c>
    </row>
    <row r="708" spans="1:16" x14ac:dyDescent="0.35">
      <c r="A708" s="68">
        <v>706</v>
      </c>
      <c r="B708" s="71">
        <v>47</v>
      </c>
      <c r="C708" s="71">
        <v>11033</v>
      </c>
      <c r="D708" s="69">
        <v>3649</v>
      </c>
      <c r="E708" t="str">
        <f>INDEX(Table5[EEZ],MATCH(C708,Table5[Colony_ID],0))</f>
        <v>Marshall Islands Exclusive Economic Zone</v>
      </c>
      <c r="F708" t="str">
        <f>INDEX(Table5[Corrected Island/Colony Name],MATCH('Full Data'!C708,Table5[Colony_ID],0))</f>
        <v>Eluk Island</v>
      </c>
      <c r="G708" t="str">
        <f>INDEX(Table4[Common_Name],MATCH('Full Data'!D708,Table4[SpcRecID],0))</f>
        <v>Red-tailed Tropicbird</v>
      </c>
      <c r="H708" s="83" t="str">
        <f>INDEX(Data!E$2:E$6500,MATCH(A708,Data!$A$2:$A$6500,0))</f>
        <v>Confirmed</v>
      </c>
      <c r="I708" s="90">
        <f>INDEX(Data!P$2:P$6500,MATCH(A708,Data!$A$2:$A$6500,0))</f>
        <v>1967</v>
      </c>
      <c r="J708" s="90">
        <f>INDEX(Data!Q$2:Q$6500,MATCH($A708,Data!$A$2:$A$6500,0))</f>
        <v>1967</v>
      </c>
      <c r="K708" s="90">
        <f>INDEX(Data!F$2:F$6500,MATCH($A708,Data!$A$2:$A$6500,0))</f>
        <v>25</v>
      </c>
      <c r="L708" s="90">
        <f>INDEX(Data!G$2:G$6500,MATCH($A708,Data!$A$2:$A$6500,0))</f>
        <v>25</v>
      </c>
      <c r="M708" s="90">
        <f>INDEX(Data!H$2:H$6500,MATCH($A708,Data!$A$2:$A$6500,0))</f>
        <v>0</v>
      </c>
      <c r="N708" s="90">
        <f>INDEX(Data!I$2:I$6500,MATCH($A708,Data!$A$2:$A$6500,0))</f>
        <v>0</v>
      </c>
      <c r="O708" s="83" t="str">
        <f>INDEX(Data!J$2:J$6500,MATCH($A708,Data!$A$2:$A$6500,0))</f>
        <v>individuals</v>
      </c>
      <c r="P708" t="str">
        <f>_xlfn.XLOOKUP(B708,Table3[RefID],Table3[Citation])</f>
        <v>Amerson (1969)</v>
      </c>
    </row>
    <row r="709" spans="1:16" x14ac:dyDescent="0.35">
      <c r="A709" s="68">
        <v>707</v>
      </c>
      <c r="B709" s="71">
        <v>47</v>
      </c>
      <c r="C709" s="71">
        <v>11033</v>
      </c>
      <c r="D709" s="69">
        <v>3649</v>
      </c>
      <c r="E709" t="str">
        <f>INDEX(Table5[EEZ],MATCH(C709,Table5[Colony_ID],0))</f>
        <v>Marshall Islands Exclusive Economic Zone</v>
      </c>
      <c r="F709" t="str">
        <f>INDEX(Table5[Corrected Island/Colony Name],MATCH('Full Data'!C709,Table5[Colony_ID],0))</f>
        <v>Eluk Island</v>
      </c>
      <c r="G709" t="str">
        <f>INDEX(Table4[Common_Name],MATCH('Full Data'!D709,Table4[SpcRecID],0))</f>
        <v>Red-tailed Tropicbird</v>
      </c>
      <c r="H709" s="83" t="str">
        <f>INDEX(Data!E$2:E$6500,MATCH(A709,Data!$A$2:$A$6500,0))</f>
        <v>Data Deficient</v>
      </c>
      <c r="I709" s="90">
        <f>INDEX(Data!P$2:P$6500,MATCH(A709,Data!$A$2:$A$6500,0))</f>
        <v>1964</v>
      </c>
      <c r="J709" s="90">
        <f>INDEX(Data!Q$2:Q$6500,MATCH($A709,Data!$A$2:$A$6500,0))</f>
        <v>1964</v>
      </c>
      <c r="K709" s="90">
        <f>INDEX(Data!F$2:F$6500,MATCH($A709,Data!$A$2:$A$6500,0))</f>
        <v>3</v>
      </c>
      <c r="L709" s="90">
        <f>INDEX(Data!G$2:G$6500,MATCH($A709,Data!$A$2:$A$6500,0))</f>
        <v>3</v>
      </c>
      <c r="M709" s="90">
        <f>INDEX(Data!H$2:H$6500,MATCH($A709,Data!$A$2:$A$6500,0))</f>
        <v>0</v>
      </c>
      <c r="N709" s="90">
        <f>INDEX(Data!I$2:I$6500,MATCH($A709,Data!$A$2:$A$6500,0))</f>
        <v>0</v>
      </c>
      <c r="O709" s="83" t="str">
        <f>INDEX(Data!J$2:J$6500,MATCH($A709,Data!$A$2:$A$6500,0))</f>
        <v>individuals</v>
      </c>
      <c r="P709" t="str">
        <f>_xlfn.XLOOKUP(B709,Table3[RefID],Table3[Citation])</f>
        <v>Amerson (1969)</v>
      </c>
    </row>
    <row r="710" spans="1:16" x14ac:dyDescent="0.35">
      <c r="A710" s="68">
        <v>708</v>
      </c>
      <c r="B710" s="71">
        <v>47</v>
      </c>
      <c r="C710" s="71">
        <v>11102</v>
      </c>
      <c r="D710" s="69">
        <v>3649</v>
      </c>
      <c r="E710" t="str">
        <f>INDEX(Table5[EEZ],MATCH(C710,Table5[Colony_ID],0))</f>
        <v>Marshall Islands Exclusive Economic Zone</v>
      </c>
      <c r="F710" t="str">
        <f>INDEX(Table5[Corrected Island/Colony Name],MATCH('Full Data'!C710,Table5[Colony_ID],0))</f>
        <v>Taka Island</v>
      </c>
      <c r="G710" t="str">
        <f>INDEX(Table4[Common_Name],MATCH('Full Data'!D710,Table4[SpcRecID],0))</f>
        <v>Red-tailed Tropicbird</v>
      </c>
      <c r="H710" s="83" t="str">
        <f>INDEX(Data!E$2:E$6500,MATCH(A710,Data!$A$2:$A$6500,0))</f>
        <v>Data Deficient</v>
      </c>
      <c r="I710" s="90">
        <f>INDEX(Data!P$2:P$6500,MATCH(A710,Data!$A$2:$A$6500,0))</f>
        <v>1964</v>
      </c>
      <c r="J710" s="90">
        <f>INDEX(Data!Q$2:Q$6500,MATCH($A710,Data!$A$2:$A$6500,0))</f>
        <v>1964</v>
      </c>
      <c r="K710" s="90">
        <f>INDEX(Data!F$2:F$6500,MATCH($A710,Data!$A$2:$A$6500,0))</f>
        <v>5</v>
      </c>
      <c r="L710" s="90">
        <f>INDEX(Data!G$2:G$6500,MATCH($A710,Data!$A$2:$A$6500,0))</f>
        <v>5</v>
      </c>
      <c r="M710" s="90">
        <f>INDEX(Data!H$2:H$6500,MATCH($A710,Data!$A$2:$A$6500,0))</f>
        <v>0</v>
      </c>
      <c r="N710" s="90">
        <f>INDEX(Data!I$2:I$6500,MATCH($A710,Data!$A$2:$A$6500,0))</f>
        <v>0</v>
      </c>
      <c r="O710" s="83" t="str">
        <f>INDEX(Data!J$2:J$6500,MATCH($A710,Data!$A$2:$A$6500,0))</f>
        <v>individuals</v>
      </c>
      <c r="P710" t="str">
        <f>_xlfn.XLOOKUP(B710,Table3[RefID],Table3[Citation])</f>
        <v>Amerson (1969)</v>
      </c>
    </row>
    <row r="711" spans="1:16" x14ac:dyDescent="0.35">
      <c r="A711" s="68">
        <v>709</v>
      </c>
      <c r="B711" s="71">
        <v>47</v>
      </c>
      <c r="C711" s="71">
        <v>11107</v>
      </c>
      <c r="D711" s="69">
        <v>3649</v>
      </c>
      <c r="E711" t="str">
        <f>INDEX(Table5[EEZ],MATCH(C711,Table5[Colony_ID],0))</f>
        <v>Marshall Islands Exclusive Economic Zone</v>
      </c>
      <c r="F711" t="str">
        <f>INDEX(Table5[Corrected Island/Colony Name],MATCH('Full Data'!C711,Table5[Colony_ID],0))</f>
        <v>Waatwerik</v>
      </c>
      <c r="G711" t="str">
        <f>INDEX(Table4[Common_Name],MATCH('Full Data'!D711,Table4[SpcRecID],0))</f>
        <v>Red-tailed Tropicbird</v>
      </c>
      <c r="H711" s="83" t="str">
        <f>INDEX(Data!E$2:E$6500,MATCH(A711,Data!$A$2:$A$6500,0))</f>
        <v>Data Deficient</v>
      </c>
      <c r="I711" s="90">
        <f>INDEX(Data!P$2:P$6500,MATCH(A711,Data!$A$2:$A$6500,0))</f>
        <v>1964</v>
      </c>
      <c r="J711" s="90">
        <f>INDEX(Data!Q$2:Q$6500,MATCH($A711,Data!$A$2:$A$6500,0))</f>
        <v>1964</v>
      </c>
      <c r="K711" s="90">
        <f>INDEX(Data!F$2:F$6500,MATCH($A711,Data!$A$2:$A$6500,0))</f>
        <v>2</v>
      </c>
      <c r="L711" s="90">
        <f>INDEX(Data!G$2:G$6500,MATCH($A711,Data!$A$2:$A$6500,0))</f>
        <v>2</v>
      </c>
      <c r="M711" s="90">
        <f>INDEX(Data!H$2:H$6500,MATCH($A711,Data!$A$2:$A$6500,0))</f>
        <v>0</v>
      </c>
      <c r="N711" s="90">
        <f>INDEX(Data!I$2:I$6500,MATCH($A711,Data!$A$2:$A$6500,0))</f>
        <v>0</v>
      </c>
      <c r="O711" s="83" t="str">
        <f>INDEX(Data!J$2:J$6500,MATCH($A711,Data!$A$2:$A$6500,0))</f>
        <v>individuals</v>
      </c>
      <c r="P711" t="str">
        <f>_xlfn.XLOOKUP(B711,Table3[RefID],Table3[Citation])</f>
        <v>Amerson (1969)</v>
      </c>
    </row>
    <row r="712" spans="1:16" x14ac:dyDescent="0.35">
      <c r="A712" s="68">
        <v>710</v>
      </c>
      <c r="B712" s="71">
        <v>47</v>
      </c>
      <c r="C712" s="71">
        <v>11025</v>
      </c>
      <c r="D712" s="69">
        <v>3649</v>
      </c>
      <c r="E712" t="str">
        <f>INDEX(Table5[EEZ],MATCH(C712,Table5[Colony_ID],0))</f>
        <v>Marshall Islands Exclusive Economic Zone</v>
      </c>
      <c r="F712" t="str">
        <f>INDEX(Table5[Corrected Island/Colony Name],MATCH('Full Data'!C712,Table5[Colony_ID],0))</f>
        <v>Bwedije</v>
      </c>
      <c r="G712" t="str">
        <f>INDEX(Table4[Common_Name],MATCH('Full Data'!D712,Table4[SpcRecID],0))</f>
        <v>Red-tailed Tropicbird</v>
      </c>
      <c r="H712" s="83" t="str">
        <f>INDEX(Data!E$2:E$6500,MATCH(A712,Data!$A$2:$A$6500,0))</f>
        <v>Confirmed</v>
      </c>
      <c r="I712" s="90">
        <f>INDEX(Data!P$2:P$6500,MATCH(A712,Data!$A$2:$A$6500,0))</f>
        <v>1952</v>
      </c>
      <c r="J712" s="90">
        <f>INDEX(Data!Q$2:Q$6500,MATCH($A712,Data!$A$2:$A$6500,0))</f>
        <v>1952</v>
      </c>
      <c r="K712" s="90">
        <f>INDEX(Data!F$2:F$6500,MATCH($A712,Data!$A$2:$A$6500,0))</f>
        <v>0</v>
      </c>
      <c r="L712" s="90">
        <f>INDEX(Data!G$2:G$6500,MATCH($A712,Data!$A$2:$A$6500,0))</f>
        <v>0</v>
      </c>
      <c r="M712" s="90">
        <f>INDEX(Data!H$2:H$6500,MATCH($A712,Data!$A$2:$A$6500,0))</f>
        <v>0</v>
      </c>
      <c r="N712" s="90">
        <f>INDEX(Data!I$2:I$6500,MATCH($A712,Data!$A$2:$A$6500,0))</f>
        <v>0</v>
      </c>
      <c r="O712" s="83">
        <f>INDEX(Data!J$2:J$6500,MATCH($A712,Data!$A$2:$A$6500,0))</f>
        <v>0</v>
      </c>
      <c r="P712" t="str">
        <f>_xlfn.XLOOKUP(B712,Table3[RefID],Table3[Citation])</f>
        <v>Amerson (1969)</v>
      </c>
    </row>
    <row r="713" spans="1:16" x14ac:dyDescent="0.35">
      <c r="A713" s="68">
        <v>711</v>
      </c>
      <c r="B713" s="71">
        <v>47</v>
      </c>
      <c r="C713" s="71">
        <v>11025</v>
      </c>
      <c r="D713" s="69">
        <v>3649</v>
      </c>
      <c r="E713" t="str">
        <f>INDEX(Table5[EEZ],MATCH(C713,Table5[Colony_ID],0))</f>
        <v>Marshall Islands Exclusive Economic Zone</v>
      </c>
      <c r="F713" t="str">
        <f>INDEX(Table5[Corrected Island/Colony Name],MATCH('Full Data'!C713,Table5[Colony_ID],0))</f>
        <v>Bwedije</v>
      </c>
      <c r="G713" t="str">
        <f>INDEX(Table4[Common_Name],MATCH('Full Data'!D713,Table4[SpcRecID],0))</f>
        <v>Red-tailed Tropicbird</v>
      </c>
      <c r="H713" s="83" t="str">
        <f>INDEX(Data!E$2:E$6500,MATCH(A713,Data!$A$2:$A$6500,0))</f>
        <v>Confirmed</v>
      </c>
      <c r="I713" s="90">
        <f>INDEX(Data!P$2:P$6500,MATCH(A713,Data!$A$2:$A$6500,0))</f>
        <v>1964</v>
      </c>
      <c r="J713" s="90">
        <f>INDEX(Data!Q$2:Q$6500,MATCH($A713,Data!$A$2:$A$6500,0))</f>
        <v>1964</v>
      </c>
      <c r="K713" s="90">
        <f>INDEX(Data!F$2:F$6500,MATCH($A713,Data!$A$2:$A$6500,0))</f>
        <v>100</v>
      </c>
      <c r="L713" s="90">
        <f>INDEX(Data!G$2:G$6500,MATCH($A713,Data!$A$2:$A$6500,0))</f>
        <v>100</v>
      </c>
      <c r="M713" s="90">
        <f>INDEX(Data!H$2:H$6500,MATCH($A713,Data!$A$2:$A$6500,0))</f>
        <v>0</v>
      </c>
      <c r="N713" s="90">
        <f>INDEX(Data!I$2:I$6500,MATCH($A713,Data!$A$2:$A$6500,0))</f>
        <v>0</v>
      </c>
      <c r="O713" s="83" t="str">
        <f>INDEX(Data!J$2:J$6500,MATCH($A713,Data!$A$2:$A$6500,0))</f>
        <v>individuals</v>
      </c>
      <c r="P713" t="str">
        <f>_xlfn.XLOOKUP(B713,Table3[RefID],Table3[Citation])</f>
        <v>Amerson (1969)</v>
      </c>
    </row>
    <row r="714" spans="1:16" x14ac:dyDescent="0.35">
      <c r="A714" s="68">
        <v>712</v>
      </c>
      <c r="B714" s="71">
        <v>47</v>
      </c>
      <c r="C714" s="71">
        <v>11066</v>
      </c>
      <c r="D714" s="69">
        <v>3649</v>
      </c>
      <c r="E714" t="str">
        <f>INDEX(Table5[EEZ],MATCH(C714,Table5[Colony_ID],0))</f>
        <v>Marshall Islands Exclusive Economic Zone</v>
      </c>
      <c r="F714" t="str">
        <f>INDEX(Table5[Corrected Island/Colony Name],MATCH('Full Data'!C714,Table5[Colony_ID],0))</f>
        <v>Kamwome</v>
      </c>
      <c r="G714" t="str">
        <f>INDEX(Table4[Common_Name],MATCH('Full Data'!D714,Table4[SpcRecID],0))</f>
        <v>Red-tailed Tropicbird</v>
      </c>
      <c r="H714" s="83" t="str">
        <f>INDEX(Data!E$2:E$6500,MATCH(A714,Data!$A$2:$A$6500,0))</f>
        <v>Confirmed</v>
      </c>
      <c r="I714" s="90">
        <f>INDEX(Data!P$2:P$6500,MATCH(A714,Data!$A$2:$A$6500,0))</f>
        <v>1952</v>
      </c>
      <c r="J714" s="90">
        <f>INDEX(Data!Q$2:Q$6500,MATCH($A714,Data!$A$2:$A$6500,0))</f>
        <v>1952</v>
      </c>
      <c r="K714" s="90">
        <f>INDEX(Data!F$2:F$6500,MATCH($A714,Data!$A$2:$A$6500,0))</f>
        <v>0</v>
      </c>
      <c r="L714" s="90">
        <f>INDEX(Data!G$2:G$6500,MATCH($A714,Data!$A$2:$A$6500,0))</f>
        <v>0</v>
      </c>
      <c r="M714" s="90">
        <f>INDEX(Data!H$2:H$6500,MATCH($A714,Data!$A$2:$A$6500,0))</f>
        <v>0</v>
      </c>
      <c r="N714" s="90">
        <f>INDEX(Data!I$2:I$6500,MATCH($A714,Data!$A$2:$A$6500,0))</f>
        <v>0</v>
      </c>
      <c r="O714" s="83">
        <f>INDEX(Data!J$2:J$6500,MATCH($A714,Data!$A$2:$A$6500,0))</f>
        <v>0</v>
      </c>
      <c r="P714" t="str">
        <f>_xlfn.XLOOKUP(B714,Table3[RefID],Table3[Citation])</f>
        <v>Amerson (1969)</v>
      </c>
    </row>
    <row r="715" spans="1:16" x14ac:dyDescent="0.35">
      <c r="A715" s="68">
        <v>713</v>
      </c>
      <c r="B715" s="71">
        <v>47</v>
      </c>
      <c r="C715" s="71">
        <v>11066</v>
      </c>
      <c r="D715" s="69">
        <v>3649</v>
      </c>
      <c r="E715" t="str">
        <f>INDEX(Table5[EEZ],MATCH(C715,Table5[Colony_ID],0))</f>
        <v>Marshall Islands Exclusive Economic Zone</v>
      </c>
      <c r="F715" t="str">
        <f>INDEX(Table5[Corrected Island/Colony Name],MATCH('Full Data'!C715,Table5[Colony_ID],0))</f>
        <v>Kamwome</v>
      </c>
      <c r="G715" t="str">
        <f>INDEX(Table4[Common_Name],MATCH('Full Data'!D715,Table4[SpcRecID],0))</f>
        <v>Red-tailed Tropicbird</v>
      </c>
      <c r="H715" s="83" t="str">
        <f>INDEX(Data!E$2:E$6500,MATCH(A715,Data!$A$2:$A$6500,0))</f>
        <v>Confirmed</v>
      </c>
      <c r="I715" s="90">
        <f>INDEX(Data!P$2:P$6500,MATCH(A715,Data!$A$2:$A$6500,0))</f>
        <v>1964</v>
      </c>
      <c r="J715" s="90">
        <f>INDEX(Data!Q$2:Q$6500,MATCH($A715,Data!$A$2:$A$6500,0))</f>
        <v>1964</v>
      </c>
      <c r="K715" s="90">
        <f>INDEX(Data!F$2:F$6500,MATCH($A715,Data!$A$2:$A$6500,0))</f>
        <v>25</v>
      </c>
      <c r="L715" s="90">
        <f>INDEX(Data!G$2:G$6500,MATCH($A715,Data!$A$2:$A$6500,0))</f>
        <v>25</v>
      </c>
      <c r="M715" s="90">
        <f>INDEX(Data!H$2:H$6500,MATCH($A715,Data!$A$2:$A$6500,0))</f>
        <v>0</v>
      </c>
      <c r="N715" s="90">
        <f>INDEX(Data!I$2:I$6500,MATCH($A715,Data!$A$2:$A$6500,0))</f>
        <v>0</v>
      </c>
      <c r="O715" s="83" t="str">
        <f>INDEX(Data!J$2:J$6500,MATCH($A715,Data!$A$2:$A$6500,0))</f>
        <v>individuals</v>
      </c>
      <c r="P715" t="str">
        <f>_xlfn.XLOOKUP(B715,Table3[RefID],Table3[Citation])</f>
        <v>Amerson (1969)</v>
      </c>
    </row>
    <row r="716" spans="1:16" x14ac:dyDescent="0.35">
      <c r="A716" s="68">
        <v>714</v>
      </c>
      <c r="B716" s="71">
        <v>47</v>
      </c>
      <c r="C716" s="71">
        <v>11089</v>
      </c>
      <c r="D716" s="69">
        <v>3649</v>
      </c>
      <c r="E716" t="str">
        <f>INDEX(Table5[EEZ],MATCH(C716,Table5[Colony_ID],0))</f>
        <v>Marshall Islands Exclusive Economic Zone</v>
      </c>
      <c r="F716" t="str">
        <f>INDEX(Table5[Corrected Island/Colony Name],MATCH('Full Data'!C716,Table5[Colony_ID],0))</f>
        <v>North</v>
      </c>
      <c r="G716" t="str">
        <f>INDEX(Table4[Common_Name],MATCH('Full Data'!D716,Table4[SpcRecID],0))</f>
        <v>Red-tailed Tropicbird</v>
      </c>
      <c r="H716" s="83" t="str">
        <f>INDEX(Data!E$2:E$6500,MATCH(A716,Data!$A$2:$A$6500,0))</f>
        <v>Confirmed</v>
      </c>
      <c r="I716" s="90">
        <f>INDEX(Data!P$2:P$6500,MATCH(A716,Data!$A$2:$A$6500,0))</f>
        <v>1952</v>
      </c>
      <c r="J716" s="90">
        <f>INDEX(Data!Q$2:Q$6500,MATCH($A716,Data!$A$2:$A$6500,0))</f>
        <v>1952</v>
      </c>
      <c r="K716" s="90">
        <f>INDEX(Data!F$2:F$6500,MATCH($A716,Data!$A$2:$A$6500,0))</f>
        <v>0</v>
      </c>
      <c r="L716" s="90">
        <f>INDEX(Data!G$2:G$6500,MATCH($A716,Data!$A$2:$A$6500,0))</f>
        <v>0</v>
      </c>
      <c r="M716" s="90">
        <f>INDEX(Data!H$2:H$6500,MATCH($A716,Data!$A$2:$A$6500,0))</f>
        <v>0</v>
      </c>
      <c r="N716" s="90">
        <f>INDEX(Data!I$2:I$6500,MATCH($A716,Data!$A$2:$A$6500,0))</f>
        <v>0</v>
      </c>
      <c r="O716" s="83">
        <f>INDEX(Data!J$2:J$6500,MATCH($A716,Data!$A$2:$A$6500,0))</f>
        <v>0</v>
      </c>
      <c r="P716" t="str">
        <f>_xlfn.XLOOKUP(B716,Table3[RefID],Table3[Citation])</f>
        <v>Amerson (1969)</v>
      </c>
    </row>
    <row r="717" spans="1:16" x14ac:dyDescent="0.35">
      <c r="A717" s="68">
        <v>715</v>
      </c>
      <c r="B717" s="71">
        <v>47</v>
      </c>
      <c r="C717" s="71">
        <v>11089</v>
      </c>
      <c r="D717" s="69">
        <v>3649</v>
      </c>
      <c r="E717" t="str">
        <f>INDEX(Table5[EEZ],MATCH(C717,Table5[Colony_ID],0))</f>
        <v>Marshall Islands Exclusive Economic Zone</v>
      </c>
      <c r="F717" t="str">
        <f>INDEX(Table5[Corrected Island/Colony Name],MATCH('Full Data'!C717,Table5[Colony_ID],0))</f>
        <v>North</v>
      </c>
      <c r="G717" t="str">
        <f>INDEX(Table4[Common_Name],MATCH('Full Data'!D717,Table4[SpcRecID],0))</f>
        <v>Red-tailed Tropicbird</v>
      </c>
      <c r="H717" s="83" t="str">
        <f>INDEX(Data!E$2:E$6500,MATCH(A717,Data!$A$2:$A$6500,0))</f>
        <v>Confirmed</v>
      </c>
      <c r="I717" s="90">
        <f>INDEX(Data!P$2:P$6500,MATCH(A717,Data!$A$2:$A$6500,0))</f>
        <v>1952</v>
      </c>
      <c r="J717" s="90">
        <f>INDEX(Data!Q$2:Q$6500,MATCH($A717,Data!$A$2:$A$6500,0))</f>
        <v>1952</v>
      </c>
      <c r="K717" s="90">
        <f>INDEX(Data!F$2:F$6500,MATCH($A717,Data!$A$2:$A$6500,0))</f>
        <v>0</v>
      </c>
      <c r="L717" s="90">
        <f>INDEX(Data!G$2:G$6500,MATCH($A717,Data!$A$2:$A$6500,0))</f>
        <v>0</v>
      </c>
      <c r="M717" s="90">
        <f>INDEX(Data!H$2:H$6500,MATCH($A717,Data!$A$2:$A$6500,0))</f>
        <v>0</v>
      </c>
      <c r="N717" s="90">
        <f>INDEX(Data!I$2:I$6500,MATCH($A717,Data!$A$2:$A$6500,0))</f>
        <v>0</v>
      </c>
      <c r="O717" s="83">
        <f>INDEX(Data!J$2:J$6500,MATCH($A717,Data!$A$2:$A$6500,0))</f>
        <v>0</v>
      </c>
      <c r="P717" t="str">
        <f>_xlfn.XLOOKUP(B717,Table3[RefID],Table3[Citation])</f>
        <v>Amerson (1969)</v>
      </c>
    </row>
    <row r="718" spans="1:16" x14ac:dyDescent="0.35">
      <c r="A718" s="68">
        <v>716</v>
      </c>
      <c r="B718" s="71">
        <v>47</v>
      </c>
      <c r="C718" s="71">
        <v>11089</v>
      </c>
      <c r="D718" s="69">
        <v>3649</v>
      </c>
      <c r="E718" t="str">
        <f>INDEX(Table5[EEZ],MATCH(C718,Table5[Colony_ID],0))</f>
        <v>Marshall Islands Exclusive Economic Zone</v>
      </c>
      <c r="F718" t="str">
        <f>INDEX(Table5[Corrected Island/Colony Name],MATCH('Full Data'!C718,Table5[Colony_ID],0))</f>
        <v>North</v>
      </c>
      <c r="G718" t="str">
        <f>INDEX(Table4[Common_Name],MATCH('Full Data'!D718,Table4[SpcRecID],0))</f>
        <v>Red-tailed Tropicbird</v>
      </c>
      <c r="H718" s="83" t="str">
        <f>INDEX(Data!E$2:E$6500,MATCH(A718,Data!$A$2:$A$6500,0))</f>
        <v>Confirmed</v>
      </c>
      <c r="I718" s="90">
        <f>INDEX(Data!P$2:P$6500,MATCH(A718,Data!$A$2:$A$6500,0))</f>
        <v>1964</v>
      </c>
      <c r="J718" s="90">
        <f>INDEX(Data!Q$2:Q$6500,MATCH($A718,Data!$A$2:$A$6500,0))</f>
        <v>1964</v>
      </c>
      <c r="K718" s="90">
        <f>INDEX(Data!F$2:F$6500,MATCH($A718,Data!$A$2:$A$6500,0))</f>
        <v>0</v>
      </c>
      <c r="L718" s="90">
        <f>INDEX(Data!G$2:G$6500,MATCH($A718,Data!$A$2:$A$6500,0))</f>
        <v>0</v>
      </c>
      <c r="M718" s="90">
        <f>INDEX(Data!H$2:H$6500,MATCH($A718,Data!$A$2:$A$6500,0))</f>
        <v>0</v>
      </c>
      <c r="N718" s="90">
        <f>INDEX(Data!I$2:I$6500,MATCH($A718,Data!$A$2:$A$6500,0))</f>
        <v>0</v>
      </c>
      <c r="O718" s="83">
        <f>INDEX(Data!J$2:J$6500,MATCH($A718,Data!$A$2:$A$6500,0))</f>
        <v>0</v>
      </c>
      <c r="P718" t="str">
        <f>_xlfn.XLOOKUP(B718,Table3[RefID],Table3[Citation])</f>
        <v>Amerson (1969)</v>
      </c>
    </row>
    <row r="719" spans="1:16" x14ac:dyDescent="0.35">
      <c r="A719" s="68">
        <v>717</v>
      </c>
      <c r="B719" s="71">
        <v>47</v>
      </c>
      <c r="C719" s="71">
        <v>11089</v>
      </c>
      <c r="D719" s="69">
        <v>3649</v>
      </c>
      <c r="E719" t="str">
        <f>INDEX(Table5[EEZ],MATCH(C719,Table5[Colony_ID],0))</f>
        <v>Marshall Islands Exclusive Economic Zone</v>
      </c>
      <c r="F719" t="str">
        <f>INDEX(Table5[Corrected Island/Colony Name],MATCH('Full Data'!C719,Table5[Colony_ID],0))</f>
        <v>North</v>
      </c>
      <c r="G719" t="str">
        <f>INDEX(Table4[Common_Name],MATCH('Full Data'!D719,Table4[SpcRecID],0))</f>
        <v>Red-tailed Tropicbird</v>
      </c>
      <c r="H719" s="83" t="str">
        <f>INDEX(Data!E$2:E$6500,MATCH(A719,Data!$A$2:$A$6500,0))</f>
        <v>Confirmed</v>
      </c>
      <c r="I719" s="90">
        <f>INDEX(Data!P$2:P$6500,MATCH(A719,Data!$A$2:$A$6500,0))</f>
        <v>1964</v>
      </c>
      <c r="J719" s="90">
        <f>INDEX(Data!Q$2:Q$6500,MATCH($A719,Data!$A$2:$A$6500,0))</f>
        <v>1964</v>
      </c>
      <c r="K719" s="90">
        <f>INDEX(Data!F$2:F$6500,MATCH($A719,Data!$A$2:$A$6500,0))</f>
        <v>0</v>
      </c>
      <c r="L719" s="90">
        <f>INDEX(Data!G$2:G$6500,MATCH($A719,Data!$A$2:$A$6500,0))</f>
        <v>0</v>
      </c>
      <c r="M719" s="90">
        <f>INDEX(Data!H$2:H$6500,MATCH($A719,Data!$A$2:$A$6500,0))</f>
        <v>0</v>
      </c>
      <c r="N719" s="90">
        <f>INDEX(Data!I$2:I$6500,MATCH($A719,Data!$A$2:$A$6500,0))</f>
        <v>0</v>
      </c>
      <c r="O719" s="83">
        <f>INDEX(Data!J$2:J$6500,MATCH($A719,Data!$A$2:$A$6500,0))</f>
        <v>0</v>
      </c>
      <c r="P719" t="str">
        <f>_xlfn.XLOOKUP(B719,Table3[RefID],Table3[Citation])</f>
        <v>Amerson (1969)</v>
      </c>
    </row>
    <row r="720" spans="1:16" x14ac:dyDescent="0.35">
      <c r="A720" s="68">
        <v>718</v>
      </c>
      <c r="B720" s="71">
        <v>47</v>
      </c>
      <c r="C720" s="71">
        <v>11099</v>
      </c>
      <c r="D720" s="69">
        <v>3649</v>
      </c>
      <c r="E720" t="str">
        <f>INDEX(Table5[EEZ],MATCH(C720,Table5[Colony_ID],0))</f>
        <v>Marshall Islands Exclusive Economic Zone</v>
      </c>
      <c r="F720" t="str">
        <f>INDEX(Table5[Corrected Island/Colony Name],MATCH('Full Data'!C720,Table5[Colony_ID],0))</f>
        <v>Sibylla</v>
      </c>
      <c r="G720" t="str">
        <f>INDEX(Table4[Common_Name],MATCH('Full Data'!D720,Table4[SpcRecID],0))</f>
        <v>Red-tailed Tropicbird</v>
      </c>
      <c r="H720" s="83" t="str">
        <f>INDEX(Data!E$2:E$6500,MATCH(A720,Data!$A$2:$A$6500,0))</f>
        <v>Confirmed</v>
      </c>
      <c r="I720" s="90">
        <f>INDEX(Data!P$2:P$6500,MATCH(A720,Data!$A$2:$A$6500,0))</f>
        <v>1952</v>
      </c>
      <c r="J720" s="90">
        <f>INDEX(Data!Q$2:Q$6500,MATCH($A720,Data!$A$2:$A$6500,0))</f>
        <v>1952</v>
      </c>
      <c r="K720" s="90">
        <f>INDEX(Data!F$2:F$6500,MATCH($A720,Data!$A$2:$A$6500,0))</f>
        <v>0</v>
      </c>
      <c r="L720" s="90">
        <f>INDEX(Data!G$2:G$6500,MATCH($A720,Data!$A$2:$A$6500,0))</f>
        <v>0</v>
      </c>
      <c r="M720" s="90">
        <f>INDEX(Data!H$2:H$6500,MATCH($A720,Data!$A$2:$A$6500,0))</f>
        <v>0</v>
      </c>
      <c r="N720" s="90">
        <f>INDEX(Data!I$2:I$6500,MATCH($A720,Data!$A$2:$A$6500,0))</f>
        <v>0</v>
      </c>
      <c r="O720" s="83">
        <f>INDEX(Data!J$2:J$6500,MATCH($A720,Data!$A$2:$A$6500,0))</f>
        <v>0</v>
      </c>
      <c r="P720" t="str">
        <f>_xlfn.XLOOKUP(B720,Table3[RefID],Table3[Citation])</f>
        <v>Amerson (1969)</v>
      </c>
    </row>
    <row r="721" spans="1:16" x14ac:dyDescent="0.35">
      <c r="A721" s="68">
        <v>719</v>
      </c>
      <c r="B721" s="71">
        <v>47</v>
      </c>
      <c r="C721" s="71">
        <v>11099</v>
      </c>
      <c r="D721" s="69">
        <v>3649</v>
      </c>
      <c r="E721" t="str">
        <f>INDEX(Table5[EEZ],MATCH(C721,Table5[Colony_ID],0))</f>
        <v>Marshall Islands Exclusive Economic Zone</v>
      </c>
      <c r="F721" t="str">
        <f>INDEX(Table5[Corrected Island/Colony Name],MATCH('Full Data'!C721,Table5[Colony_ID],0))</f>
        <v>Sibylla</v>
      </c>
      <c r="G721" t="str">
        <f>INDEX(Table4[Common_Name],MATCH('Full Data'!D721,Table4[SpcRecID],0))</f>
        <v>Red-tailed Tropicbird</v>
      </c>
      <c r="H721" s="83" t="str">
        <f>INDEX(Data!E$2:E$6500,MATCH(A721,Data!$A$2:$A$6500,0))</f>
        <v>Confirmed</v>
      </c>
      <c r="I721" s="90">
        <f>INDEX(Data!P$2:P$6500,MATCH(A721,Data!$A$2:$A$6500,0))</f>
        <v>1964</v>
      </c>
      <c r="J721" s="90">
        <f>INDEX(Data!Q$2:Q$6500,MATCH($A721,Data!$A$2:$A$6500,0))</f>
        <v>1964</v>
      </c>
      <c r="K721" s="90">
        <f>INDEX(Data!F$2:F$6500,MATCH($A721,Data!$A$2:$A$6500,0))</f>
        <v>400</v>
      </c>
      <c r="L721" s="90">
        <f>INDEX(Data!G$2:G$6500,MATCH($A721,Data!$A$2:$A$6500,0))</f>
        <v>400</v>
      </c>
      <c r="M721" s="90">
        <f>INDEX(Data!H$2:H$6500,MATCH($A721,Data!$A$2:$A$6500,0))</f>
        <v>0</v>
      </c>
      <c r="N721" s="90">
        <f>INDEX(Data!I$2:I$6500,MATCH($A721,Data!$A$2:$A$6500,0))</f>
        <v>0</v>
      </c>
      <c r="O721" s="83" t="str">
        <f>INDEX(Data!J$2:J$6500,MATCH($A721,Data!$A$2:$A$6500,0))</f>
        <v>individuals</v>
      </c>
      <c r="P721" t="str">
        <f>_xlfn.XLOOKUP(B721,Table3[RefID],Table3[Citation])</f>
        <v>Amerson (1969)</v>
      </c>
    </row>
    <row r="722" spans="1:16" x14ac:dyDescent="0.35">
      <c r="A722" s="68">
        <v>720</v>
      </c>
      <c r="B722" s="71">
        <v>47</v>
      </c>
      <c r="C722" s="71">
        <v>11099</v>
      </c>
      <c r="D722" s="69">
        <v>3649</v>
      </c>
      <c r="E722" t="str">
        <f>INDEX(Table5[EEZ],MATCH(C722,Table5[Colony_ID],0))</f>
        <v>Marshall Islands Exclusive Economic Zone</v>
      </c>
      <c r="F722" t="str">
        <f>INDEX(Table5[Corrected Island/Colony Name],MATCH('Full Data'!C722,Table5[Colony_ID],0))</f>
        <v>Sibylla</v>
      </c>
      <c r="G722" t="str">
        <f>INDEX(Table4[Common_Name],MATCH('Full Data'!D722,Table4[SpcRecID],0))</f>
        <v>Red-tailed Tropicbird</v>
      </c>
      <c r="H722" s="83" t="str">
        <f>INDEX(Data!E$2:E$6500,MATCH(A722,Data!$A$2:$A$6500,0))</f>
        <v>Confirmed</v>
      </c>
      <c r="I722" s="90">
        <f>INDEX(Data!P$2:P$6500,MATCH(A722,Data!$A$2:$A$6500,0))</f>
        <v>1967</v>
      </c>
      <c r="J722" s="90">
        <f>INDEX(Data!Q$2:Q$6500,MATCH($A722,Data!$A$2:$A$6500,0))</f>
        <v>1967</v>
      </c>
      <c r="K722" s="90">
        <f>INDEX(Data!F$2:F$6500,MATCH($A722,Data!$A$2:$A$6500,0))</f>
        <v>100</v>
      </c>
      <c r="L722" s="90">
        <f>INDEX(Data!G$2:G$6500,MATCH($A722,Data!$A$2:$A$6500,0))</f>
        <v>100</v>
      </c>
      <c r="M722" s="90">
        <f>INDEX(Data!H$2:H$6500,MATCH($A722,Data!$A$2:$A$6500,0))</f>
        <v>0</v>
      </c>
      <c r="N722" s="90">
        <f>INDEX(Data!I$2:I$6500,MATCH($A722,Data!$A$2:$A$6500,0))</f>
        <v>0</v>
      </c>
      <c r="O722" s="83" t="str">
        <f>INDEX(Data!J$2:J$6500,MATCH($A722,Data!$A$2:$A$6500,0))</f>
        <v>individuals</v>
      </c>
      <c r="P722" t="str">
        <f>_xlfn.XLOOKUP(B722,Table3[RefID],Table3[Citation])</f>
        <v>Amerson (1969)</v>
      </c>
    </row>
    <row r="723" spans="1:16" x14ac:dyDescent="0.35">
      <c r="A723" s="68">
        <v>721</v>
      </c>
      <c r="B723" s="71">
        <v>47</v>
      </c>
      <c r="C723" s="71">
        <v>11095</v>
      </c>
      <c r="D723" s="69">
        <v>3288</v>
      </c>
      <c r="E723" t="str">
        <f>INDEX(Table5[EEZ],MATCH(C723,Table5[Colony_ID],0))</f>
        <v>Marshall Islands Exclusive Economic Zone</v>
      </c>
      <c r="F723" t="str">
        <f>INDEX(Table5[Corrected Island/Colony Name],MATCH('Full Data'!C723,Table5[Colony_ID],0))</f>
        <v>Ribinouri Island</v>
      </c>
      <c r="G723" t="str">
        <f>INDEX(Table4[Common_Name],MATCH('Full Data'!D723,Table4[SpcRecID],0))</f>
        <v>Sooty Tern</v>
      </c>
      <c r="H723" s="83" t="str">
        <f>INDEX(Data!E$2:E$6500,MATCH(A723,Data!$A$2:$A$6500,0))</f>
        <v>Confirmed</v>
      </c>
      <c r="I723" s="90">
        <f>INDEX(Data!P$2:P$6500,MATCH(A723,Data!$A$2:$A$6500,0))</f>
        <v>1967</v>
      </c>
      <c r="J723" s="90">
        <f>INDEX(Data!Q$2:Q$6500,MATCH($A723,Data!$A$2:$A$6500,0))</f>
        <v>1967</v>
      </c>
      <c r="K723" s="90">
        <f>INDEX(Data!F$2:F$6500,MATCH($A723,Data!$A$2:$A$6500,0))</f>
        <v>5000</v>
      </c>
      <c r="L723" s="90">
        <f>INDEX(Data!G$2:G$6500,MATCH($A723,Data!$A$2:$A$6500,0))</f>
        <v>5000</v>
      </c>
      <c r="M723" s="90">
        <f>INDEX(Data!H$2:H$6500,MATCH($A723,Data!$A$2:$A$6500,0))</f>
        <v>0</v>
      </c>
      <c r="N723" s="90">
        <f>INDEX(Data!I$2:I$6500,MATCH($A723,Data!$A$2:$A$6500,0))</f>
        <v>0</v>
      </c>
      <c r="O723" s="83" t="str">
        <f>INDEX(Data!J$2:J$6500,MATCH($A723,Data!$A$2:$A$6500,0))</f>
        <v>mature individuals</v>
      </c>
      <c r="P723" t="str">
        <f>_xlfn.XLOOKUP(B723,Table3[RefID],Table3[Citation])</f>
        <v>Amerson (1969)</v>
      </c>
    </row>
    <row r="724" spans="1:16" x14ac:dyDescent="0.35">
      <c r="A724" s="68">
        <v>722</v>
      </c>
      <c r="B724" s="71">
        <v>47</v>
      </c>
      <c r="C724" s="71">
        <v>11095</v>
      </c>
      <c r="D724" s="69">
        <v>3288</v>
      </c>
      <c r="E724" t="str">
        <f>INDEX(Table5[EEZ],MATCH(C724,Table5[Colony_ID],0))</f>
        <v>Marshall Islands Exclusive Economic Zone</v>
      </c>
      <c r="F724" t="str">
        <f>INDEX(Table5[Corrected Island/Colony Name],MATCH('Full Data'!C724,Table5[Colony_ID],0))</f>
        <v>Ribinouri Island</v>
      </c>
      <c r="G724" t="str">
        <f>INDEX(Table4[Common_Name],MATCH('Full Data'!D724,Table4[SpcRecID],0))</f>
        <v>Sooty Tern</v>
      </c>
      <c r="H724" s="83" t="str">
        <f>INDEX(Data!E$2:E$6500,MATCH(A724,Data!$A$2:$A$6500,0))</f>
        <v>Confirmed</v>
      </c>
      <c r="I724" s="90">
        <f>INDEX(Data!P$2:P$6500,MATCH(A724,Data!$A$2:$A$6500,0))</f>
        <v>1967</v>
      </c>
      <c r="J724" s="90">
        <f>INDEX(Data!Q$2:Q$6500,MATCH($A724,Data!$A$2:$A$6500,0))</f>
        <v>1967</v>
      </c>
      <c r="K724" s="90">
        <f>INDEX(Data!F$2:F$6500,MATCH($A724,Data!$A$2:$A$6500,0))</f>
        <v>2000</v>
      </c>
      <c r="L724" s="90">
        <f>INDEX(Data!G$2:G$6500,MATCH($A724,Data!$A$2:$A$6500,0))</f>
        <v>2000</v>
      </c>
      <c r="M724" s="90">
        <f>INDEX(Data!H$2:H$6500,MATCH($A724,Data!$A$2:$A$6500,0))</f>
        <v>0</v>
      </c>
      <c r="N724" s="90">
        <f>INDEX(Data!I$2:I$6500,MATCH($A724,Data!$A$2:$A$6500,0))</f>
        <v>0</v>
      </c>
      <c r="O724" s="83" t="str">
        <f>INDEX(Data!J$2:J$6500,MATCH($A724,Data!$A$2:$A$6500,0))</f>
        <v>chicks</v>
      </c>
      <c r="P724" t="str">
        <f>_xlfn.XLOOKUP(B724,Table3[RefID],Table3[Citation])</f>
        <v>Amerson (1969)</v>
      </c>
    </row>
    <row r="725" spans="1:16" x14ac:dyDescent="0.35">
      <c r="A725" s="68">
        <v>723</v>
      </c>
      <c r="B725" s="71">
        <v>47</v>
      </c>
      <c r="C725" s="69">
        <v>9002</v>
      </c>
      <c r="D725" s="69">
        <v>3288</v>
      </c>
      <c r="E725" t="str">
        <f>INDEX(Table5[EEZ],MATCH(C725,Table5[Colony_ID],0))</f>
        <v>Kiribati Exclusive Economic Zone</v>
      </c>
      <c r="F725" t="str">
        <f>INDEX(Table5[Corrected Island/Colony Name],MATCH('Full Data'!C725,Table5[Colony_ID],0))</f>
        <v>Aranuk Atoll</v>
      </c>
      <c r="G725" t="str">
        <f>INDEX(Table4[Common_Name],MATCH('Full Data'!D725,Table4[SpcRecID],0))</f>
        <v>Sooty Tern</v>
      </c>
      <c r="H725" s="83" t="str">
        <f>INDEX(Data!E$2:E$6500,MATCH(A725,Data!$A$2:$A$6500,0))</f>
        <v>Data Deficient</v>
      </c>
      <c r="I725" s="90">
        <f>INDEX(Data!P$2:P$6500,MATCH(A725,Data!$A$2:$A$6500,0))</f>
        <v>1964</v>
      </c>
      <c r="J725" s="90">
        <f>INDEX(Data!Q$2:Q$6500,MATCH($A725,Data!$A$2:$A$6500,0))</f>
        <v>1964</v>
      </c>
      <c r="K725" s="90">
        <f>INDEX(Data!F$2:F$6500,MATCH($A725,Data!$A$2:$A$6500,0))</f>
        <v>2</v>
      </c>
      <c r="L725" s="90">
        <f>INDEX(Data!G$2:G$6500,MATCH($A725,Data!$A$2:$A$6500,0))</f>
        <v>2</v>
      </c>
      <c r="M725" s="90">
        <f>INDEX(Data!H$2:H$6500,MATCH($A725,Data!$A$2:$A$6500,0))</f>
        <v>0</v>
      </c>
      <c r="N725" s="90">
        <f>INDEX(Data!I$2:I$6500,MATCH($A725,Data!$A$2:$A$6500,0))</f>
        <v>0</v>
      </c>
      <c r="O725" s="83" t="str">
        <f>INDEX(Data!J$2:J$6500,MATCH($A725,Data!$A$2:$A$6500,0))</f>
        <v>individuals</v>
      </c>
      <c r="P725" t="str">
        <f>_xlfn.XLOOKUP(B725,Table3[RefID],Table3[Citation])</f>
        <v>Amerson (1969)</v>
      </c>
    </row>
    <row r="726" spans="1:16" x14ac:dyDescent="0.35">
      <c r="A726" s="68">
        <v>724</v>
      </c>
      <c r="B726" s="71">
        <v>47</v>
      </c>
      <c r="C726" s="71">
        <v>11002</v>
      </c>
      <c r="D726" s="69">
        <v>3288</v>
      </c>
      <c r="E726" t="str">
        <f>INDEX(Table5[EEZ],MATCH(C726,Table5[Colony_ID],0))</f>
        <v>Marshall Islands Exclusive Economic Zone</v>
      </c>
      <c r="F726" t="str">
        <f>INDEX(Table5[Corrected Island/Colony Name],MATCH('Full Data'!C726,Table5[Colony_ID],0))</f>
        <v>Almani</v>
      </c>
      <c r="G726" t="str">
        <f>INDEX(Table4[Common_Name],MATCH('Full Data'!D726,Table4[SpcRecID],0))</f>
        <v>Sooty Tern</v>
      </c>
      <c r="H726" s="83" t="str">
        <f>INDEX(Data!E$2:E$6500,MATCH(A726,Data!$A$2:$A$6500,0))</f>
        <v>Confirmed</v>
      </c>
      <c r="I726" s="90">
        <f>INDEX(Data!P$2:P$6500,MATCH(A726,Data!$A$2:$A$6500,0))</f>
        <v>1967</v>
      </c>
      <c r="J726" s="90">
        <f>INDEX(Data!Q$2:Q$6500,MATCH($A726,Data!$A$2:$A$6500,0))</f>
        <v>1967</v>
      </c>
      <c r="K726" s="90">
        <f>INDEX(Data!F$2:F$6500,MATCH($A726,Data!$A$2:$A$6500,0))</f>
        <v>12000</v>
      </c>
      <c r="L726" s="90">
        <f>INDEX(Data!G$2:G$6500,MATCH($A726,Data!$A$2:$A$6500,0))</f>
        <v>12000</v>
      </c>
      <c r="M726" s="90">
        <f>INDEX(Data!H$2:H$6500,MATCH($A726,Data!$A$2:$A$6500,0))</f>
        <v>0</v>
      </c>
      <c r="N726" s="90">
        <f>INDEX(Data!I$2:I$6500,MATCH($A726,Data!$A$2:$A$6500,0))</f>
        <v>0</v>
      </c>
      <c r="O726" s="83" t="str">
        <f>INDEX(Data!J$2:J$6500,MATCH($A726,Data!$A$2:$A$6500,0))</f>
        <v>mature individuals</v>
      </c>
      <c r="P726" t="str">
        <f>_xlfn.XLOOKUP(B726,Table3[RefID],Table3[Citation])</f>
        <v>Amerson (1969)</v>
      </c>
    </row>
    <row r="727" spans="1:16" x14ac:dyDescent="0.35">
      <c r="A727" s="68">
        <v>725</v>
      </c>
      <c r="B727" s="71">
        <v>47</v>
      </c>
      <c r="C727" s="71">
        <v>11002</v>
      </c>
      <c r="D727" s="69">
        <v>3288</v>
      </c>
      <c r="E727" t="str">
        <f>INDEX(Table5[EEZ],MATCH(C727,Table5[Colony_ID],0))</f>
        <v>Marshall Islands Exclusive Economic Zone</v>
      </c>
      <c r="F727" t="str">
        <f>INDEX(Table5[Corrected Island/Colony Name],MATCH('Full Data'!C727,Table5[Colony_ID],0))</f>
        <v>Almani</v>
      </c>
      <c r="G727" t="str">
        <f>INDEX(Table4[Common_Name],MATCH('Full Data'!D727,Table4[SpcRecID],0))</f>
        <v>Sooty Tern</v>
      </c>
      <c r="H727" s="83" t="str">
        <f>INDEX(Data!E$2:E$6500,MATCH(A727,Data!$A$2:$A$6500,0))</f>
        <v>Confirmed</v>
      </c>
      <c r="I727" s="90">
        <f>INDEX(Data!P$2:P$6500,MATCH(A727,Data!$A$2:$A$6500,0))</f>
        <v>1967</v>
      </c>
      <c r="J727" s="90">
        <f>INDEX(Data!Q$2:Q$6500,MATCH($A727,Data!$A$2:$A$6500,0))</f>
        <v>1967</v>
      </c>
      <c r="K727" s="90">
        <f>INDEX(Data!F$2:F$6500,MATCH($A727,Data!$A$2:$A$6500,0))</f>
        <v>5000</v>
      </c>
      <c r="L727" s="90">
        <f>INDEX(Data!G$2:G$6500,MATCH($A727,Data!$A$2:$A$6500,0))</f>
        <v>5000</v>
      </c>
      <c r="M727" s="90">
        <f>INDEX(Data!H$2:H$6500,MATCH($A727,Data!$A$2:$A$6500,0))</f>
        <v>0</v>
      </c>
      <c r="N727" s="90">
        <f>INDEX(Data!I$2:I$6500,MATCH($A727,Data!$A$2:$A$6500,0))</f>
        <v>0</v>
      </c>
      <c r="O727" s="83" t="str">
        <f>INDEX(Data!J$2:J$6500,MATCH($A727,Data!$A$2:$A$6500,0))</f>
        <v>chicks</v>
      </c>
      <c r="P727" t="str">
        <f>_xlfn.XLOOKUP(B727,Table3[RefID],Table3[Citation])</f>
        <v>Amerson (1969)</v>
      </c>
    </row>
    <row r="728" spans="1:16" x14ac:dyDescent="0.35">
      <c r="A728" s="68">
        <v>726</v>
      </c>
      <c r="B728" s="71">
        <v>47</v>
      </c>
      <c r="C728" s="71">
        <v>11056</v>
      </c>
      <c r="D728" s="69">
        <v>3288</v>
      </c>
      <c r="E728" t="str">
        <f>INDEX(Table5[EEZ],MATCH(C728,Table5[Colony_ID],0))</f>
        <v>Marshall Islands Exclusive Economic Zone</v>
      </c>
      <c r="F728" t="str">
        <f>INDEX(Table5[Corrected Island/Colony Name],MATCH('Full Data'!C728,Table5[Colony_ID],0))</f>
        <v>Jabwelo</v>
      </c>
      <c r="G728" t="str">
        <f>INDEX(Table4[Common_Name],MATCH('Full Data'!D728,Table4[SpcRecID],0))</f>
        <v>Sooty Tern</v>
      </c>
      <c r="H728" s="83" t="str">
        <f>INDEX(Data!E$2:E$6500,MATCH(A728,Data!$A$2:$A$6500,0))</f>
        <v>Confirmed</v>
      </c>
      <c r="I728" s="90">
        <f>INDEX(Data!P$2:P$6500,MATCH(A728,Data!$A$2:$A$6500,0))</f>
        <v>1964</v>
      </c>
      <c r="J728" s="90">
        <f>INDEX(Data!Q$2:Q$6500,MATCH($A728,Data!$A$2:$A$6500,0))</f>
        <v>1964</v>
      </c>
      <c r="K728" s="90">
        <f>INDEX(Data!F$2:F$6500,MATCH($A728,Data!$A$2:$A$6500,0))</f>
        <v>5000</v>
      </c>
      <c r="L728" s="90">
        <f>INDEX(Data!G$2:G$6500,MATCH($A728,Data!$A$2:$A$6500,0))</f>
        <v>5000</v>
      </c>
      <c r="M728" s="90">
        <f>INDEX(Data!H$2:H$6500,MATCH($A728,Data!$A$2:$A$6500,0))</f>
        <v>0</v>
      </c>
      <c r="N728" s="90">
        <f>INDEX(Data!I$2:I$6500,MATCH($A728,Data!$A$2:$A$6500,0))</f>
        <v>0</v>
      </c>
      <c r="O728" s="83" t="str">
        <f>INDEX(Data!J$2:J$6500,MATCH($A728,Data!$A$2:$A$6500,0))</f>
        <v>mature individuals</v>
      </c>
      <c r="P728" t="str">
        <f>_xlfn.XLOOKUP(B728,Table3[RefID],Table3[Citation])</f>
        <v>Amerson (1969)</v>
      </c>
    </row>
    <row r="729" spans="1:16" x14ac:dyDescent="0.35">
      <c r="A729" s="68">
        <v>727</v>
      </c>
      <c r="B729" s="71">
        <v>47</v>
      </c>
      <c r="C729" s="71">
        <v>11056</v>
      </c>
      <c r="D729" s="69">
        <v>3288</v>
      </c>
      <c r="E729" t="str">
        <f>INDEX(Table5[EEZ],MATCH(C729,Table5[Colony_ID],0))</f>
        <v>Marshall Islands Exclusive Economic Zone</v>
      </c>
      <c r="F729" t="str">
        <f>INDEX(Table5[Corrected Island/Colony Name],MATCH('Full Data'!C729,Table5[Colony_ID],0))</f>
        <v>Jabwelo</v>
      </c>
      <c r="G729" t="str">
        <f>INDEX(Table4[Common_Name],MATCH('Full Data'!D729,Table4[SpcRecID],0))</f>
        <v>Sooty Tern</v>
      </c>
      <c r="H729" s="83" t="str">
        <f>INDEX(Data!E$2:E$6500,MATCH(A729,Data!$A$2:$A$6500,0))</f>
        <v>Confirmed</v>
      </c>
      <c r="I729" s="90">
        <f>INDEX(Data!P$2:P$6500,MATCH(A729,Data!$A$2:$A$6500,0))</f>
        <v>1964</v>
      </c>
      <c r="J729" s="90">
        <f>INDEX(Data!Q$2:Q$6500,MATCH($A729,Data!$A$2:$A$6500,0))</f>
        <v>1964</v>
      </c>
      <c r="K729" s="90">
        <f>INDEX(Data!F$2:F$6500,MATCH($A729,Data!$A$2:$A$6500,0))</f>
        <v>2500</v>
      </c>
      <c r="L729" s="90">
        <f>INDEX(Data!G$2:G$6500,MATCH($A729,Data!$A$2:$A$6500,0))</f>
        <v>2500</v>
      </c>
      <c r="M729" s="90">
        <f>INDEX(Data!H$2:H$6500,MATCH($A729,Data!$A$2:$A$6500,0))</f>
        <v>0</v>
      </c>
      <c r="N729" s="90">
        <f>INDEX(Data!I$2:I$6500,MATCH($A729,Data!$A$2:$A$6500,0))</f>
        <v>0</v>
      </c>
      <c r="O729" s="83" t="str">
        <f>INDEX(Data!J$2:J$6500,MATCH($A729,Data!$A$2:$A$6500,0))</f>
        <v>chicks</v>
      </c>
      <c r="P729" t="str">
        <f>_xlfn.XLOOKUP(B729,Table3[RefID],Table3[Citation])</f>
        <v>Amerson (1969)</v>
      </c>
    </row>
    <row r="730" spans="1:16" x14ac:dyDescent="0.35">
      <c r="A730" s="68">
        <v>728</v>
      </c>
      <c r="B730" s="71">
        <v>47</v>
      </c>
      <c r="C730" s="71">
        <v>11056</v>
      </c>
      <c r="D730" s="69">
        <v>3288</v>
      </c>
      <c r="E730" t="str">
        <f>INDEX(Table5[EEZ],MATCH(C730,Table5[Colony_ID],0))</f>
        <v>Marshall Islands Exclusive Economic Zone</v>
      </c>
      <c r="F730" t="str">
        <f>INDEX(Table5[Corrected Island/Colony Name],MATCH('Full Data'!C730,Table5[Colony_ID],0))</f>
        <v>Jabwelo</v>
      </c>
      <c r="G730" t="str">
        <f>INDEX(Table4[Common_Name],MATCH('Full Data'!D730,Table4[SpcRecID],0))</f>
        <v>Sooty Tern</v>
      </c>
      <c r="H730" s="83" t="str">
        <f>INDEX(Data!E$2:E$6500,MATCH(A730,Data!$A$2:$A$6500,0))</f>
        <v>Confirmed</v>
      </c>
      <c r="I730" s="90">
        <f>INDEX(Data!P$2:P$6500,MATCH(A730,Data!$A$2:$A$6500,0))</f>
        <v>1964</v>
      </c>
      <c r="J730" s="90">
        <f>INDEX(Data!Q$2:Q$6500,MATCH($A730,Data!$A$2:$A$6500,0))</f>
        <v>1964</v>
      </c>
      <c r="K730" s="90">
        <f>INDEX(Data!F$2:F$6500,MATCH($A730,Data!$A$2:$A$6500,0))</f>
        <v>7500</v>
      </c>
      <c r="L730" s="90">
        <f>INDEX(Data!G$2:G$6500,MATCH($A730,Data!$A$2:$A$6500,0))</f>
        <v>7500</v>
      </c>
      <c r="M730" s="90">
        <f>INDEX(Data!H$2:H$6500,MATCH($A730,Data!$A$2:$A$6500,0))</f>
        <v>0</v>
      </c>
      <c r="N730" s="90">
        <f>INDEX(Data!I$2:I$6500,MATCH($A730,Data!$A$2:$A$6500,0))</f>
        <v>0</v>
      </c>
      <c r="O730" s="83" t="str">
        <f>INDEX(Data!J$2:J$6500,MATCH($A730,Data!$A$2:$A$6500,0))</f>
        <v>chicks</v>
      </c>
      <c r="P730" t="str">
        <f>_xlfn.XLOOKUP(B730,Table3[RefID],Table3[Citation])</f>
        <v>Amerson (1969)</v>
      </c>
    </row>
    <row r="731" spans="1:16" x14ac:dyDescent="0.35">
      <c r="A731" s="68">
        <v>729</v>
      </c>
      <c r="B731" s="71">
        <v>47</v>
      </c>
      <c r="C731" s="71">
        <v>11056</v>
      </c>
      <c r="D731" s="69">
        <v>3288</v>
      </c>
      <c r="E731" t="str">
        <f>INDEX(Table5[EEZ],MATCH(C731,Table5[Colony_ID],0))</f>
        <v>Marshall Islands Exclusive Economic Zone</v>
      </c>
      <c r="F731" t="str">
        <f>INDEX(Table5[Corrected Island/Colony Name],MATCH('Full Data'!C731,Table5[Colony_ID],0))</f>
        <v>Jabwelo</v>
      </c>
      <c r="G731" t="str">
        <f>INDEX(Table4[Common_Name],MATCH('Full Data'!D731,Table4[SpcRecID],0))</f>
        <v>Sooty Tern</v>
      </c>
      <c r="H731" s="83" t="str">
        <f>INDEX(Data!E$2:E$6500,MATCH(A731,Data!$A$2:$A$6500,0))</f>
        <v>Confirmed</v>
      </c>
      <c r="I731" s="90">
        <f>INDEX(Data!P$2:P$6500,MATCH(A731,Data!$A$2:$A$6500,0))</f>
        <v>1967</v>
      </c>
      <c r="J731" s="90">
        <f>INDEX(Data!Q$2:Q$6500,MATCH($A731,Data!$A$2:$A$6500,0))</f>
        <v>1967</v>
      </c>
      <c r="K731" s="90">
        <f>INDEX(Data!F$2:F$6500,MATCH($A731,Data!$A$2:$A$6500,0))</f>
        <v>25000</v>
      </c>
      <c r="L731" s="90">
        <f>INDEX(Data!G$2:G$6500,MATCH($A731,Data!$A$2:$A$6500,0))</f>
        <v>25000</v>
      </c>
      <c r="M731" s="90">
        <f>INDEX(Data!H$2:H$6500,MATCH($A731,Data!$A$2:$A$6500,0))</f>
        <v>0</v>
      </c>
      <c r="N731" s="90">
        <f>INDEX(Data!I$2:I$6500,MATCH($A731,Data!$A$2:$A$6500,0))</f>
        <v>0</v>
      </c>
      <c r="O731" s="83" t="str">
        <f>INDEX(Data!J$2:J$6500,MATCH($A731,Data!$A$2:$A$6500,0))</f>
        <v>mature individuals</v>
      </c>
      <c r="P731" t="str">
        <f>_xlfn.XLOOKUP(B731,Table3[RefID],Table3[Citation])</f>
        <v>Amerson (1969)</v>
      </c>
    </row>
    <row r="732" spans="1:16" x14ac:dyDescent="0.35">
      <c r="A732" s="68">
        <v>730</v>
      </c>
      <c r="B732" s="71">
        <v>47</v>
      </c>
      <c r="C732" s="71">
        <v>11056</v>
      </c>
      <c r="D732" s="69">
        <v>3288</v>
      </c>
      <c r="E732" t="str">
        <f>INDEX(Table5[EEZ],MATCH(C732,Table5[Colony_ID],0))</f>
        <v>Marshall Islands Exclusive Economic Zone</v>
      </c>
      <c r="F732" t="str">
        <f>INDEX(Table5[Corrected Island/Colony Name],MATCH('Full Data'!C732,Table5[Colony_ID],0))</f>
        <v>Jabwelo</v>
      </c>
      <c r="G732" t="str">
        <f>INDEX(Table4[Common_Name],MATCH('Full Data'!D732,Table4[SpcRecID],0))</f>
        <v>Sooty Tern</v>
      </c>
      <c r="H732" s="83" t="str">
        <f>INDEX(Data!E$2:E$6500,MATCH(A732,Data!$A$2:$A$6500,0))</f>
        <v>Confirmed</v>
      </c>
      <c r="I732" s="90">
        <f>INDEX(Data!P$2:P$6500,MATCH(A732,Data!$A$2:$A$6500,0))</f>
        <v>1967</v>
      </c>
      <c r="J732" s="90">
        <f>INDEX(Data!Q$2:Q$6500,MATCH($A732,Data!$A$2:$A$6500,0))</f>
        <v>1967</v>
      </c>
      <c r="K732" s="90">
        <f>INDEX(Data!F$2:F$6500,MATCH($A732,Data!$A$2:$A$6500,0))</f>
        <v>10000</v>
      </c>
      <c r="L732" s="90">
        <f>INDEX(Data!G$2:G$6500,MATCH($A732,Data!$A$2:$A$6500,0))</f>
        <v>10000</v>
      </c>
      <c r="M732" s="90">
        <f>INDEX(Data!H$2:H$6500,MATCH($A732,Data!$A$2:$A$6500,0))</f>
        <v>0</v>
      </c>
      <c r="N732" s="90">
        <f>INDEX(Data!I$2:I$6500,MATCH($A732,Data!$A$2:$A$6500,0))</f>
        <v>0</v>
      </c>
      <c r="O732" s="83" t="str">
        <f>INDEX(Data!J$2:J$6500,MATCH($A732,Data!$A$2:$A$6500,0))</f>
        <v>chicks</v>
      </c>
      <c r="P732" t="str">
        <f>_xlfn.XLOOKUP(B732,Table3[RefID],Table3[Citation])</f>
        <v>Amerson (1969)</v>
      </c>
    </row>
    <row r="733" spans="1:16" x14ac:dyDescent="0.35">
      <c r="A733" s="68">
        <v>731</v>
      </c>
      <c r="B733" s="71">
        <v>47</v>
      </c>
      <c r="C733" s="69">
        <v>9016</v>
      </c>
      <c r="D733" s="69">
        <v>3288</v>
      </c>
      <c r="E733" t="str">
        <f>INDEX(Table5[EEZ],MATCH(C733,Table5[Colony_ID],0))</f>
        <v>Kiribati Exclusive Economic Zone</v>
      </c>
      <c r="F733" t="str">
        <f>INDEX(Table5[Corrected Island/Colony Name],MATCH('Full Data'!C733,Table5[Colony_ID],0))</f>
        <v>Piach³eta</v>
      </c>
      <c r="G733" t="str">
        <f>INDEX(Table4[Common_Name],MATCH('Full Data'!D733,Table4[SpcRecID],0))</f>
        <v>Sooty Tern</v>
      </c>
      <c r="H733" s="83" t="str">
        <f>INDEX(Data!E$2:E$6500,MATCH(A733,Data!$A$2:$A$6500,0))</f>
        <v>Potential Breeding</v>
      </c>
      <c r="I733" s="90">
        <f>INDEX(Data!P$2:P$6500,MATCH(A733,Data!$A$2:$A$6500,0))</f>
        <v>1964</v>
      </c>
      <c r="J733" s="90">
        <f>INDEX(Data!Q$2:Q$6500,MATCH($A733,Data!$A$2:$A$6500,0))</f>
        <v>1964</v>
      </c>
      <c r="K733" s="90">
        <f>INDEX(Data!F$2:F$6500,MATCH($A733,Data!$A$2:$A$6500,0))</f>
        <v>0</v>
      </c>
      <c r="L733" s="90">
        <f>INDEX(Data!G$2:G$6500,MATCH($A733,Data!$A$2:$A$6500,0))</f>
        <v>0</v>
      </c>
      <c r="M733" s="90">
        <f>INDEX(Data!H$2:H$6500,MATCH($A733,Data!$A$2:$A$6500,0))</f>
        <v>0</v>
      </c>
      <c r="N733" s="90">
        <f>INDEX(Data!I$2:I$6500,MATCH($A733,Data!$A$2:$A$6500,0))</f>
        <v>0</v>
      </c>
      <c r="O733" s="83">
        <f>INDEX(Data!J$2:J$6500,MATCH($A733,Data!$A$2:$A$6500,0))</f>
        <v>0</v>
      </c>
      <c r="P733" t="str">
        <f>_xlfn.XLOOKUP(B733,Table3[RefID],Table3[Citation])</f>
        <v>Amerson (1969)</v>
      </c>
    </row>
    <row r="734" spans="1:16" x14ac:dyDescent="0.35">
      <c r="A734" s="68">
        <v>732</v>
      </c>
      <c r="B734" s="71">
        <v>47</v>
      </c>
      <c r="C734" s="71">
        <v>11062</v>
      </c>
      <c r="D734" s="69">
        <v>3288</v>
      </c>
      <c r="E734" t="str">
        <f>INDEX(Table5[EEZ],MATCH(C734,Table5[Colony_ID],0))</f>
        <v>Marshall Islands Exclusive Economic Zone</v>
      </c>
      <c r="F734" t="str">
        <f>INDEX(Table5[Corrected Island/Colony Name],MATCH('Full Data'!C734,Table5[Colony_ID],0))</f>
        <v>Jemo</v>
      </c>
      <c r="G734" t="str">
        <f>INDEX(Table4[Common_Name],MATCH('Full Data'!D734,Table4[SpcRecID],0))</f>
        <v>Sooty Tern</v>
      </c>
      <c r="H734" s="83" t="str">
        <f>INDEX(Data!E$2:E$6500,MATCH(A734,Data!$A$2:$A$6500,0))</f>
        <v>Non-breeding</v>
      </c>
      <c r="I734" s="90">
        <f>INDEX(Data!P$2:P$6500,MATCH(A734,Data!$A$2:$A$6500,0))</f>
        <v>1967</v>
      </c>
      <c r="J734" s="90">
        <f>INDEX(Data!Q$2:Q$6500,MATCH($A734,Data!$A$2:$A$6500,0))</f>
        <v>1967</v>
      </c>
      <c r="K734" s="90">
        <f>INDEX(Data!F$2:F$6500,MATCH($A734,Data!$A$2:$A$6500,0))</f>
        <v>2</v>
      </c>
      <c r="L734" s="90">
        <f>INDEX(Data!G$2:G$6500,MATCH($A734,Data!$A$2:$A$6500,0))</f>
        <v>2</v>
      </c>
      <c r="M734" s="90">
        <f>INDEX(Data!H$2:H$6500,MATCH($A734,Data!$A$2:$A$6500,0))</f>
        <v>0</v>
      </c>
      <c r="N734" s="90">
        <f>INDEX(Data!I$2:I$6500,MATCH($A734,Data!$A$2:$A$6500,0))</f>
        <v>0</v>
      </c>
      <c r="O734" s="83" t="str">
        <f>INDEX(Data!J$2:J$6500,MATCH($A734,Data!$A$2:$A$6500,0))</f>
        <v>individuals</v>
      </c>
      <c r="P734" t="str">
        <f>_xlfn.XLOOKUP(B734,Table3[RefID],Table3[Citation])</f>
        <v>Amerson (1969)</v>
      </c>
    </row>
    <row r="735" spans="1:16" x14ac:dyDescent="0.35">
      <c r="A735" s="68">
        <v>733</v>
      </c>
      <c r="B735" s="71">
        <v>47</v>
      </c>
      <c r="C735" s="71">
        <v>11069</v>
      </c>
      <c r="D735" s="69">
        <v>3288</v>
      </c>
      <c r="E735" t="str">
        <f>INDEX(Table5[EEZ],MATCH(C735,Table5[Colony_ID],0))</f>
        <v>Marshall Islands Exclusive Economic Zone</v>
      </c>
      <c r="F735" t="str">
        <f>INDEX(Table5[Corrected Island/Colony Name],MATCH('Full Data'!C735,Table5[Colony_ID],0))</f>
        <v>Knox Atoll</v>
      </c>
      <c r="G735" t="str">
        <f>INDEX(Table4[Common_Name],MATCH('Full Data'!D735,Table4[SpcRecID],0))</f>
        <v>Sooty Tern</v>
      </c>
      <c r="H735" s="83" t="str">
        <f>INDEX(Data!E$2:E$6500,MATCH(A735,Data!$A$2:$A$6500,0))</f>
        <v>Data Deficient</v>
      </c>
      <c r="I735" s="90">
        <f>INDEX(Data!P$2:P$6500,MATCH(A735,Data!$A$2:$A$6500,0))</f>
        <v>1968</v>
      </c>
      <c r="J735" s="90">
        <f>INDEX(Data!Q$2:Q$6500,MATCH($A735,Data!$A$2:$A$6500,0))</f>
        <v>1968</v>
      </c>
      <c r="K735" s="90">
        <f>INDEX(Data!F$2:F$6500,MATCH($A735,Data!$A$2:$A$6500,0))</f>
        <v>0</v>
      </c>
      <c r="L735" s="90">
        <f>INDEX(Data!G$2:G$6500,MATCH($A735,Data!$A$2:$A$6500,0))</f>
        <v>0</v>
      </c>
      <c r="M735" s="90">
        <f>INDEX(Data!H$2:H$6500,MATCH($A735,Data!$A$2:$A$6500,0))</f>
        <v>0</v>
      </c>
      <c r="N735" s="90">
        <f>INDEX(Data!I$2:I$6500,MATCH($A735,Data!$A$2:$A$6500,0))</f>
        <v>0</v>
      </c>
      <c r="O735" s="83">
        <f>INDEX(Data!J$2:J$6500,MATCH($A735,Data!$A$2:$A$6500,0))</f>
        <v>0</v>
      </c>
      <c r="P735" t="str">
        <f>_xlfn.XLOOKUP(B735,Table3[RefID],Table3[Citation])</f>
        <v>Amerson (1969)</v>
      </c>
    </row>
    <row r="736" spans="1:16" x14ac:dyDescent="0.35">
      <c r="A736" s="68">
        <v>734</v>
      </c>
      <c r="B736" s="71">
        <v>47</v>
      </c>
      <c r="C736" s="71">
        <v>11082</v>
      </c>
      <c r="D736" s="69">
        <v>3288</v>
      </c>
      <c r="E736" t="str">
        <f>INDEX(Table5[EEZ],MATCH(C736,Table5[Colony_ID],0))</f>
        <v>Marshall Islands Exclusive Economic Zone</v>
      </c>
      <c r="F736" t="str">
        <f>INDEX(Table5[Corrected Island/Colony Name],MATCH('Full Data'!C736,Table5[Colony_ID],0))</f>
        <v>Mili Island</v>
      </c>
      <c r="G736" t="str">
        <f>INDEX(Table4[Common_Name],MATCH('Full Data'!D736,Table4[SpcRecID],0))</f>
        <v>Sooty Tern</v>
      </c>
      <c r="H736" s="83" t="str">
        <f>INDEX(Data!E$2:E$6500,MATCH(A736,Data!$A$2:$A$6500,0))</f>
        <v>Data Deficient</v>
      </c>
      <c r="I736" s="90">
        <f>INDEX(Data!P$2:P$6500,MATCH(A736,Data!$A$2:$A$6500,0))</f>
        <v>1968</v>
      </c>
      <c r="J736" s="90">
        <f>INDEX(Data!Q$2:Q$6500,MATCH($A736,Data!$A$2:$A$6500,0))</f>
        <v>1968</v>
      </c>
      <c r="K736" s="90">
        <f>INDEX(Data!F$2:F$6500,MATCH($A736,Data!$A$2:$A$6500,0))</f>
        <v>0</v>
      </c>
      <c r="L736" s="90">
        <f>INDEX(Data!G$2:G$6500,MATCH($A736,Data!$A$2:$A$6500,0))</f>
        <v>0</v>
      </c>
      <c r="M736" s="90">
        <f>INDEX(Data!H$2:H$6500,MATCH($A736,Data!$A$2:$A$6500,0))</f>
        <v>0</v>
      </c>
      <c r="N736" s="90">
        <f>INDEX(Data!I$2:I$6500,MATCH($A736,Data!$A$2:$A$6500,0))</f>
        <v>0</v>
      </c>
      <c r="O736" s="83">
        <f>INDEX(Data!J$2:J$6500,MATCH($A736,Data!$A$2:$A$6500,0))</f>
        <v>0</v>
      </c>
      <c r="P736" t="str">
        <f>_xlfn.XLOOKUP(B736,Table3[RefID],Table3[Citation])</f>
        <v>Amerson (1969)</v>
      </c>
    </row>
    <row r="737" spans="1:16" x14ac:dyDescent="0.35">
      <c r="A737" s="68">
        <v>735</v>
      </c>
      <c r="B737" s="71">
        <v>47</v>
      </c>
      <c r="C737" s="71">
        <v>11072</v>
      </c>
      <c r="D737" s="69">
        <v>3288</v>
      </c>
      <c r="E737" t="str">
        <f>INDEX(Table5[EEZ],MATCH(C737,Table5[Colony_ID],0))</f>
        <v>Marshall Islands Exclusive Economic Zone</v>
      </c>
      <c r="F737" t="str">
        <f>INDEX(Table5[Corrected Island/Colony Name],MATCH('Full Data'!C737,Table5[Colony_ID],0))</f>
        <v>Latoback</v>
      </c>
      <c r="G737" t="str">
        <f>INDEX(Table4[Common_Name],MATCH('Full Data'!D737,Table4[SpcRecID],0))</f>
        <v>Sooty Tern</v>
      </c>
      <c r="H737" s="83" t="str">
        <f>INDEX(Data!E$2:E$6500,MATCH(A737,Data!$A$2:$A$6500,0))</f>
        <v>Data Deficient</v>
      </c>
      <c r="I737" s="90">
        <f>INDEX(Data!P$2:P$6500,MATCH(A737,Data!$A$2:$A$6500,0))</f>
        <v>0</v>
      </c>
      <c r="J737" s="90">
        <f>INDEX(Data!Q$2:Q$6500,MATCH($A737,Data!$A$2:$A$6500,0))</f>
        <v>1947</v>
      </c>
      <c r="K737" s="90">
        <f>INDEX(Data!F$2:F$6500,MATCH($A737,Data!$A$2:$A$6500,0))</f>
        <v>0</v>
      </c>
      <c r="L737" s="90">
        <f>INDEX(Data!G$2:G$6500,MATCH($A737,Data!$A$2:$A$6500,0))</f>
        <v>0</v>
      </c>
      <c r="M737" s="90">
        <f>INDEX(Data!H$2:H$6500,MATCH($A737,Data!$A$2:$A$6500,0))</f>
        <v>0</v>
      </c>
      <c r="N737" s="90">
        <f>INDEX(Data!I$2:I$6500,MATCH($A737,Data!$A$2:$A$6500,0))</f>
        <v>0</v>
      </c>
      <c r="O737" s="83">
        <f>INDEX(Data!J$2:J$6500,MATCH($A737,Data!$A$2:$A$6500,0))</f>
        <v>0</v>
      </c>
      <c r="P737" t="str">
        <f>_xlfn.XLOOKUP(B737,Table3[RefID],Table3[Citation])</f>
        <v>Amerson (1969)</v>
      </c>
    </row>
    <row r="738" spans="1:16" x14ac:dyDescent="0.35">
      <c r="A738" s="68">
        <v>736</v>
      </c>
      <c r="B738" s="71">
        <v>47</v>
      </c>
      <c r="C738" s="71">
        <v>11027</v>
      </c>
      <c r="D738" s="69">
        <v>3263</v>
      </c>
      <c r="E738" t="str">
        <f>INDEX(Table5[EEZ],MATCH(C738,Table5[Colony_ID],0))</f>
        <v>Marshall Islands Exclusive Economic Zone</v>
      </c>
      <c r="F738" t="str">
        <f>INDEX(Table5[Corrected Island/Colony Name],MATCH('Full Data'!C738,Table5[Colony_ID],0))</f>
        <v>Bwokwen</v>
      </c>
      <c r="G738" t="str">
        <f>INDEX(Table4[Common_Name],MATCH('Full Data'!D738,Table4[SpcRecID],0))</f>
        <v>Greater crested Tern</v>
      </c>
      <c r="H738" s="83" t="str">
        <f>INDEX(Data!E$2:E$6500,MATCH(A738,Data!$A$2:$A$6500,0))</f>
        <v>Data Deficient</v>
      </c>
      <c r="I738" s="90">
        <f>INDEX(Data!P$2:P$6500,MATCH(A738,Data!$A$2:$A$6500,0))</f>
        <v>1967</v>
      </c>
      <c r="J738" s="90">
        <f>INDEX(Data!Q$2:Q$6500,MATCH($A738,Data!$A$2:$A$6500,0))</f>
        <v>1967</v>
      </c>
      <c r="K738" s="90">
        <f>INDEX(Data!F$2:F$6500,MATCH($A738,Data!$A$2:$A$6500,0))</f>
        <v>2</v>
      </c>
      <c r="L738" s="90">
        <f>INDEX(Data!G$2:G$6500,MATCH($A738,Data!$A$2:$A$6500,0))</f>
        <v>2</v>
      </c>
      <c r="M738" s="90">
        <f>INDEX(Data!H$2:H$6500,MATCH($A738,Data!$A$2:$A$6500,0))</f>
        <v>0</v>
      </c>
      <c r="N738" s="90">
        <f>INDEX(Data!I$2:I$6500,MATCH($A738,Data!$A$2:$A$6500,0))</f>
        <v>0</v>
      </c>
      <c r="O738" s="83" t="str">
        <f>INDEX(Data!J$2:J$6500,MATCH($A738,Data!$A$2:$A$6500,0))</f>
        <v>individuals</v>
      </c>
      <c r="P738" t="str">
        <f>_xlfn.XLOOKUP(B738,Table3[RefID],Table3[Citation])</f>
        <v>Amerson (1969)</v>
      </c>
    </row>
    <row r="739" spans="1:16" x14ac:dyDescent="0.35">
      <c r="A739" s="68">
        <v>737</v>
      </c>
      <c r="B739" s="71">
        <v>47</v>
      </c>
      <c r="C739" s="71">
        <v>11027</v>
      </c>
      <c r="D739" s="69">
        <v>3288</v>
      </c>
      <c r="E739" t="str">
        <f>INDEX(Table5[EEZ],MATCH(C739,Table5[Colony_ID],0))</f>
        <v>Marshall Islands Exclusive Economic Zone</v>
      </c>
      <c r="F739" t="str">
        <f>INDEX(Table5[Corrected Island/Colony Name],MATCH('Full Data'!C739,Table5[Colony_ID],0))</f>
        <v>Bwokwen</v>
      </c>
      <c r="G739" t="str">
        <f>INDEX(Table4[Common_Name],MATCH('Full Data'!D739,Table4[SpcRecID],0))</f>
        <v>Sooty Tern</v>
      </c>
      <c r="H739" s="83" t="str">
        <f>INDEX(Data!E$2:E$6500,MATCH(A739,Data!$A$2:$A$6500,0))</f>
        <v>Data Deficient</v>
      </c>
      <c r="I739" s="90">
        <f>INDEX(Data!P$2:P$6500,MATCH(A739,Data!$A$2:$A$6500,0))</f>
        <v>1967</v>
      </c>
      <c r="J739" s="90">
        <f>INDEX(Data!Q$2:Q$6500,MATCH($A739,Data!$A$2:$A$6500,0))</f>
        <v>1967</v>
      </c>
      <c r="K739" s="90">
        <f>INDEX(Data!F$2:F$6500,MATCH($A739,Data!$A$2:$A$6500,0))</f>
        <v>0</v>
      </c>
      <c r="L739" s="90">
        <f>INDEX(Data!G$2:G$6500,MATCH($A739,Data!$A$2:$A$6500,0))</f>
        <v>0</v>
      </c>
      <c r="M739" s="90">
        <f>INDEX(Data!H$2:H$6500,MATCH($A739,Data!$A$2:$A$6500,0))</f>
        <v>0</v>
      </c>
      <c r="N739" s="90">
        <f>INDEX(Data!I$2:I$6500,MATCH($A739,Data!$A$2:$A$6500,0))</f>
        <v>0</v>
      </c>
      <c r="O739" s="83">
        <f>INDEX(Data!J$2:J$6500,MATCH($A739,Data!$A$2:$A$6500,0))</f>
        <v>0</v>
      </c>
      <c r="P739" t="str">
        <f>_xlfn.XLOOKUP(B739,Table3[RefID],Table3[Citation])</f>
        <v>Amerson (1969)</v>
      </c>
    </row>
    <row r="740" spans="1:16" x14ac:dyDescent="0.35">
      <c r="A740" s="68">
        <v>738</v>
      </c>
      <c r="B740" s="71">
        <v>47</v>
      </c>
      <c r="C740" s="71">
        <v>11033</v>
      </c>
      <c r="D740" s="69">
        <v>3288</v>
      </c>
      <c r="E740" t="str">
        <f>INDEX(Table5[EEZ],MATCH(C740,Table5[Colony_ID],0))</f>
        <v>Marshall Islands Exclusive Economic Zone</v>
      </c>
      <c r="F740" t="str">
        <f>INDEX(Table5[Corrected Island/Colony Name],MATCH('Full Data'!C740,Table5[Colony_ID],0))</f>
        <v>Eluk Island</v>
      </c>
      <c r="G740" t="str">
        <f>INDEX(Table4[Common_Name],MATCH('Full Data'!D740,Table4[SpcRecID],0))</f>
        <v>Sooty Tern</v>
      </c>
      <c r="H740" s="83" t="str">
        <f>INDEX(Data!E$2:E$6500,MATCH(A740,Data!$A$2:$A$6500,0))</f>
        <v>Probable</v>
      </c>
      <c r="I740" s="90">
        <f>INDEX(Data!P$2:P$6500,MATCH(A740,Data!$A$2:$A$6500,0))</f>
        <v>1964</v>
      </c>
      <c r="J740" s="90">
        <f>INDEX(Data!Q$2:Q$6500,MATCH($A740,Data!$A$2:$A$6500,0))</f>
        <v>1964</v>
      </c>
      <c r="K740" s="90">
        <f>INDEX(Data!F$2:F$6500,MATCH($A740,Data!$A$2:$A$6500,0))</f>
        <v>0</v>
      </c>
      <c r="L740" s="90">
        <f>INDEX(Data!G$2:G$6500,MATCH($A740,Data!$A$2:$A$6500,0))</f>
        <v>0</v>
      </c>
      <c r="M740" s="90">
        <f>INDEX(Data!H$2:H$6500,MATCH($A740,Data!$A$2:$A$6500,0))</f>
        <v>1000</v>
      </c>
      <c r="N740" s="90">
        <f>INDEX(Data!I$2:I$6500,MATCH($A740,Data!$A$2:$A$6500,0))</f>
        <v>2499</v>
      </c>
      <c r="O740" s="83" t="str">
        <f>INDEX(Data!J$2:J$6500,MATCH($A740,Data!$A$2:$A$6500,0))</f>
        <v>individuals</v>
      </c>
      <c r="P740" t="str">
        <f>_xlfn.XLOOKUP(B740,Table3[RefID],Table3[Citation])</f>
        <v>Amerson (1969)</v>
      </c>
    </row>
    <row r="741" spans="1:16" x14ac:dyDescent="0.35">
      <c r="A741" s="68">
        <v>739</v>
      </c>
      <c r="B741" s="71">
        <v>47</v>
      </c>
      <c r="C741" s="71">
        <v>11033</v>
      </c>
      <c r="D741" s="69">
        <v>3288</v>
      </c>
      <c r="E741" t="str">
        <f>INDEX(Table5[EEZ],MATCH(C741,Table5[Colony_ID],0))</f>
        <v>Marshall Islands Exclusive Economic Zone</v>
      </c>
      <c r="F741" t="str">
        <f>INDEX(Table5[Corrected Island/Colony Name],MATCH('Full Data'!C741,Table5[Colony_ID],0))</f>
        <v>Eluk Island</v>
      </c>
      <c r="G741" t="str">
        <f>INDEX(Table4[Common_Name],MATCH('Full Data'!D741,Table4[SpcRecID],0))</f>
        <v>Sooty Tern</v>
      </c>
      <c r="H741" s="83" t="str">
        <f>INDEX(Data!E$2:E$6500,MATCH(A741,Data!$A$2:$A$6500,0))</f>
        <v>Probable</v>
      </c>
      <c r="I741" s="90">
        <f>INDEX(Data!P$2:P$6500,MATCH(A741,Data!$A$2:$A$6500,0))</f>
        <v>1964</v>
      </c>
      <c r="J741" s="90">
        <f>INDEX(Data!Q$2:Q$6500,MATCH($A741,Data!$A$2:$A$6500,0))</f>
        <v>1964</v>
      </c>
      <c r="K741" s="90">
        <f>INDEX(Data!F$2:F$6500,MATCH($A741,Data!$A$2:$A$6500,0))</f>
        <v>75</v>
      </c>
      <c r="L741" s="90">
        <f>INDEX(Data!G$2:G$6500,MATCH($A741,Data!$A$2:$A$6500,0))</f>
        <v>75</v>
      </c>
      <c r="M741" s="90">
        <f>INDEX(Data!H$2:H$6500,MATCH($A741,Data!$A$2:$A$6500,0))</f>
        <v>0</v>
      </c>
      <c r="N741" s="90">
        <f>INDEX(Data!I$2:I$6500,MATCH($A741,Data!$A$2:$A$6500,0))</f>
        <v>0</v>
      </c>
      <c r="O741" s="83" t="str">
        <f>INDEX(Data!J$2:J$6500,MATCH($A741,Data!$A$2:$A$6500,0))</f>
        <v>individuals</v>
      </c>
      <c r="P741" t="str">
        <f>_xlfn.XLOOKUP(B741,Table3[RefID],Table3[Citation])</f>
        <v>Amerson (1969)</v>
      </c>
    </row>
    <row r="742" spans="1:16" x14ac:dyDescent="0.35">
      <c r="A742" s="68">
        <v>740</v>
      </c>
      <c r="B742" s="71">
        <v>47</v>
      </c>
      <c r="C742" s="71">
        <v>11033</v>
      </c>
      <c r="D742" s="69">
        <v>3288</v>
      </c>
      <c r="E742" t="str">
        <f>INDEX(Table5[EEZ],MATCH(C742,Table5[Colony_ID],0))</f>
        <v>Marshall Islands Exclusive Economic Zone</v>
      </c>
      <c r="F742" t="str">
        <f>INDEX(Table5[Corrected Island/Colony Name],MATCH('Full Data'!C742,Table5[Colony_ID],0))</f>
        <v>Eluk Island</v>
      </c>
      <c r="G742" t="str">
        <f>INDEX(Table4[Common_Name],MATCH('Full Data'!D742,Table4[SpcRecID],0))</f>
        <v>Sooty Tern</v>
      </c>
      <c r="H742" s="83" t="str">
        <f>INDEX(Data!E$2:E$6500,MATCH(A742,Data!$A$2:$A$6500,0))</f>
        <v>Confirmed</v>
      </c>
      <c r="I742" s="90">
        <f>INDEX(Data!P$2:P$6500,MATCH(A742,Data!$A$2:$A$6500,0))</f>
        <v>1967</v>
      </c>
      <c r="J742" s="90">
        <f>INDEX(Data!Q$2:Q$6500,MATCH($A742,Data!$A$2:$A$6500,0))</f>
        <v>1967</v>
      </c>
      <c r="K742" s="90">
        <f>INDEX(Data!F$2:F$6500,MATCH($A742,Data!$A$2:$A$6500,0))</f>
        <v>3000</v>
      </c>
      <c r="L742" s="90">
        <f>INDEX(Data!G$2:G$6500,MATCH($A742,Data!$A$2:$A$6500,0))</f>
        <v>3000</v>
      </c>
      <c r="M742" s="90">
        <f>INDEX(Data!H$2:H$6500,MATCH($A742,Data!$A$2:$A$6500,0))</f>
        <v>0</v>
      </c>
      <c r="N742" s="90">
        <f>INDEX(Data!I$2:I$6500,MATCH($A742,Data!$A$2:$A$6500,0))</f>
        <v>0</v>
      </c>
      <c r="O742" s="83" t="str">
        <f>INDEX(Data!J$2:J$6500,MATCH($A742,Data!$A$2:$A$6500,0))</f>
        <v>mature individuals</v>
      </c>
      <c r="P742" t="str">
        <f>_xlfn.XLOOKUP(B742,Table3[RefID],Table3[Citation])</f>
        <v>Amerson (1969)</v>
      </c>
    </row>
    <row r="743" spans="1:16" x14ac:dyDescent="0.35">
      <c r="A743" s="68">
        <v>741</v>
      </c>
      <c r="B743" s="71">
        <v>47</v>
      </c>
      <c r="C743" s="71">
        <v>11033</v>
      </c>
      <c r="D743" s="69">
        <v>3288</v>
      </c>
      <c r="E743" t="str">
        <f>INDEX(Table5[EEZ],MATCH(C743,Table5[Colony_ID],0))</f>
        <v>Marshall Islands Exclusive Economic Zone</v>
      </c>
      <c r="F743" t="str">
        <f>INDEX(Table5[Corrected Island/Colony Name],MATCH('Full Data'!C743,Table5[Colony_ID],0))</f>
        <v>Eluk Island</v>
      </c>
      <c r="G743" t="str">
        <f>INDEX(Table4[Common_Name],MATCH('Full Data'!D743,Table4[SpcRecID],0))</f>
        <v>Sooty Tern</v>
      </c>
      <c r="H743" s="83" t="str">
        <f>INDEX(Data!E$2:E$6500,MATCH(A743,Data!$A$2:$A$6500,0))</f>
        <v>Confirmed</v>
      </c>
      <c r="I743" s="90">
        <f>INDEX(Data!P$2:P$6500,MATCH(A743,Data!$A$2:$A$6500,0))</f>
        <v>1967</v>
      </c>
      <c r="J743" s="90">
        <f>INDEX(Data!Q$2:Q$6500,MATCH($A743,Data!$A$2:$A$6500,0))</f>
        <v>1967</v>
      </c>
      <c r="K743" s="90">
        <f>INDEX(Data!F$2:F$6500,MATCH($A743,Data!$A$2:$A$6500,0))</f>
        <v>1000</v>
      </c>
      <c r="L743" s="90">
        <f>INDEX(Data!G$2:G$6500,MATCH($A743,Data!$A$2:$A$6500,0))</f>
        <v>1000</v>
      </c>
      <c r="M743" s="90">
        <f>INDEX(Data!H$2:H$6500,MATCH($A743,Data!$A$2:$A$6500,0))</f>
        <v>0</v>
      </c>
      <c r="N743" s="90">
        <f>INDEX(Data!I$2:I$6500,MATCH($A743,Data!$A$2:$A$6500,0))</f>
        <v>0</v>
      </c>
      <c r="O743" s="83" t="str">
        <f>INDEX(Data!J$2:J$6500,MATCH($A743,Data!$A$2:$A$6500,0))</f>
        <v>chicks</v>
      </c>
      <c r="P743" t="str">
        <f>_xlfn.XLOOKUP(B743,Table3[RefID],Table3[Citation])</f>
        <v>Amerson (1969)</v>
      </c>
    </row>
    <row r="744" spans="1:16" x14ac:dyDescent="0.35">
      <c r="A744" s="68">
        <v>742</v>
      </c>
      <c r="B744" s="71">
        <v>47</v>
      </c>
      <c r="C744" s="71">
        <v>11075</v>
      </c>
      <c r="D744" s="69">
        <v>3288</v>
      </c>
      <c r="E744" t="str">
        <f>INDEX(Table5[EEZ],MATCH(C744,Table5[Colony_ID],0))</f>
        <v>Marshall Islands Exclusive Economic Zone</v>
      </c>
      <c r="F744" t="str">
        <f>INDEX(Table5[Corrected Island/Colony Name],MATCH('Full Data'!C744,Table5[Colony_ID],0))</f>
        <v>Lojrong</v>
      </c>
      <c r="G744" t="str">
        <f>INDEX(Table4[Common_Name],MATCH('Full Data'!D744,Table4[SpcRecID],0))</f>
        <v>Sooty Tern</v>
      </c>
      <c r="H744" s="83" t="str">
        <f>INDEX(Data!E$2:E$6500,MATCH(A744,Data!$A$2:$A$6500,0))</f>
        <v>Confirmed</v>
      </c>
      <c r="I744" s="90">
        <f>INDEX(Data!P$2:P$6500,MATCH(A744,Data!$A$2:$A$6500,0))</f>
        <v>1967</v>
      </c>
      <c r="J744" s="90">
        <f>INDEX(Data!Q$2:Q$6500,MATCH($A744,Data!$A$2:$A$6500,0))</f>
        <v>1967</v>
      </c>
      <c r="K744" s="90">
        <f>INDEX(Data!F$2:F$6500,MATCH($A744,Data!$A$2:$A$6500,0))</f>
        <v>50000</v>
      </c>
      <c r="L744" s="90">
        <f>INDEX(Data!G$2:G$6500,MATCH($A744,Data!$A$2:$A$6500,0))</f>
        <v>50000</v>
      </c>
      <c r="M744" s="90">
        <f>INDEX(Data!H$2:H$6500,MATCH($A744,Data!$A$2:$A$6500,0))</f>
        <v>0</v>
      </c>
      <c r="N744" s="90">
        <f>INDEX(Data!I$2:I$6500,MATCH($A744,Data!$A$2:$A$6500,0))</f>
        <v>0</v>
      </c>
      <c r="O744" s="83" t="str">
        <f>INDEX(Data!J$2:J$6500,MATCH($A744,Data!$A$2:$A$6500,0))</f>
        <v>mature individuals</v>
      </c>
      <c r="P744" t="str">
        <f>_xlfn.XLOOKUP(B744,Table3[RefID],Table3[Citation])</f>
        <v>Amerson (1969)</v>
      </c>
    </row>
    <row r="745" spans="1:16" x14ac:dyDescent="0.35">
      <c r="A745" s="68">
        <v>743</v>
      </c>
      <c r="B745" s="71">
        <v>47</v>
      </c>
      <c r="C745" s="71">
        <v>11075</v>
      </c>
      <c r="D745" s="69">
        <v>3288</v>
      </c>
      <c r="E745" t="str">
        <f>INDEX(Table5[EEZ],MATCH(C745,Table5[Colony_ID],0))</f>
        <v>Marshall Islands Exclusive Economic Zone</v>
      </c>
      <c r="F745" t="str">
        <f>INDEX(Table5[Corrected Island/Colony Name],MATCH('Full Data'!C745,Table5[Colony_ID],0))</f>
        <v>Lojrong</v>
      </c>
      <c r="G745" t="str">
        <f>INDEX(Table4[Common_Name],MATCH('Full Data'!D745,Table4[SpcRecID],0))</f>
        <v>Sooty Tern</v>
      </c>
      <c r="H745" s="83" t="str">
        <f>INDEX(Data!E$2:E$6500,MATCH(A745,Data!$A$2:$A$6500,0))</f>
        <v>Confirmed</v>
      </c>
      <c r="I745" s="90">
        <f>INDEX(Data!P$2:P$6500,MATCH(A745,Data!$A$2:$A$6500,0))</f>
        <v>1967</v>
      </c>
      <c r="J745" s="90">
        <f>INDEX(Data!Q$2:Q$6500,MATCH($A745,Data!$A$2:$A$6500,0))</f>
        <v>1967</v>
      </c>
      <c r="K745" s="90">
        <f>INDEX(Data!F$2:F$6500,MATCH($A745,Data!$A$2:$A$6500,0))</f>
        <v>20000</v>
      </c>
      <c r="L745" s="90">
        <f>INDEX(Data!G$2:G$6500,MATCH($A745,Data!$A$2:$A$6500,0))</f>
        <v>20000</v>
      </c>
      <c r="M745" s="90">
        <f>INDEX(Data!H$2:H$6500,MATCH($A745,Data!$A$2:$A$6500,0))</f>
        <v>0</v>
      </c>
      <c r="N745" s="90">
        <f>INDEX(Data!I$2:I$6500,MATCH($A745,Data!$A$2:$A$6500,0))</f>
        <v>0</v>
      </c>
      <c r="O745" s="83" t="str">
        <f>INDEX(Data!J$2:J$6500,MATCH($A745,Data!$A$2:$A$6500,0))</f>
        <v>chicks</v>
      </c>
      <c r="P745" t="str">
        <f>_xlfn.XLOOKUP(B745,Table3[RefID],Table3[Citation])</f>
        <v>Amerson (1969)</v>
      </c>
    </row>
    <row r="746" spans="1:16" x14ac:dyDescent="0.35">
      <c r="A746" s="68">
        <v>744</v>
      </c>
      <c r="B746" s="71">
        <v>47</v>
      </c>
      <c r="C746" s="71">
        <v>11102</v>
      </c>
      <c r="D746" s="69">
        <v>3288</v>
      </c>
      <c r="E746" t="str">
        <f>INDEX(Table5[EEZ],MATCH(C746,Table5[Colony_ID],0))</f>
        <v>Marshall Islands Exclusive Economic Zone</v>
      </c>
      <c r="F746" t="str">
        <f>INDEX(Table5[Corrected Island/Colony Name],MATCH('Full Data'!C746,Table5[Colony_ID],0))</f>
        <v>Taka Island</v>
      </c>
      <c r="G746" t="str">
        <f>INDEX(Table4[Common_Name],MATCH('Full Data'!D746,Table4[SpcRecID],0))</f>
        <v>Sooty Tern</v>
      </c>
      <c r="H746" s="83" t="str">
        <f>INDEX(Data!E$2:E$6500,MATCH(A746,Data!$A$2:$A$6500,0))</f>
        <v>Confirmed</v>
      </c>
      <c r="I746" s="90">
        <f>INDEX(Data!P$2:P$6500,MATCH(A746,Data!$A$2:$A$6500,0))</f>
        <v>1964</v>
      </c>
      <c r="J746" s="90">
        <f>INDEX(Data!Q$2:Q$6500,MATCH($A746,Data!$A$2:$A$6500,0))</f>
        <v>1964</v>
      </c>
      <c r="K746" s="90">
        <f>INDEX(Data!F$2:F$6500,MATCH($A746,Data!$A$2:$A$6500,0))</f>
        <v>8000</v>
      </c>
      <c r="L746" s="90">
        <f>INDEX(Data!G$2:G$6500,MATCH($A746,Data!$A$2:$A$6500,0))</f>
        <v>10000</v>
      </c>
      <c r="M746" s="90">
        <f>INDEX(Data!H$2:H$6500,MATCH($A746,Data!$A$2:$A$6500,0))</f>
        <v>0</v>
      </c>
      <c r="N746" s="90">
        <f>INDEX(Data!I$2:I$6500,MATCH($A746,Data!$A$2:$A$6500,0))</f>
        <v>0</v>
      </c>
      <c r="O746" s="83" t="str">
        <f>INDEX(Data!J$2:J$6500,MATCH($A746,Data!$A$2:$A$6500,0))</f>
        <v>nests</v>
      </c>
      <c r="P746" t="str">
        <f>_xlfn.XLOOKUP(B746,Table3[RefID],Table3[Citation])</f>
        <v>Amerson (1969)</v>
      </c>
    </row>
    <row r="747" spans="1:16" x14ac:dyDescent="0.35">
      <c r="A747" s="68">
        <v>745</v>
      </c>
      <c r="B747" s="71">
        <v>47</v>
      </c>
      <c r="C747" s="71">
        <v>11102</v>
      </c>
      <c r="D747" s="69">
        <v>3288</v>
      </c>
      <c r="E747" t="str">
        <f>INDEX(Table5[EEZ],MATCH(C747,Table5[Colony_ID],0))</f>
        <v>Marshall Islands Exclusive Economic Zone</v>
      </c>
      <c r="F747" t="str">
        <f>INDEX(Table5[Corrected Island/Colony Name],MATCH('Full Data'!C747,Table5[Colony_ID],0))</f>
        <v>Taka Island</v>
      </c>
      <c r="G747" t="str">
        <f>INDEX(Table4[Common_Name],MATCH('Full Data'!D747,Table4[SpcRecID],0))</f>
        <v>Sooty Tern</v>
      </c>
      <c r="H747" s="83" t="str">
        <f>INDEX(Data!E$2:E$6500,MATCH(A747,Data!$A$2:$A$6500,0))</f>
        <v>Probable</v>
      </c>
      <c r="I747" s="90">
        <f>INDEX(Data!P$2:P$6500,MATCH(A747,Data!$A$2:$A$6500,0))</f>
        <v>1964</v>
      </c>
      <c r="J747" s="90">
        <f>INDEX(Data!Q$2:Q$6500,MATCH($A747,Data!$A$2:$A$6500,0))</f>
        <v>1964</v>
      </c>
      <c r="K747" s="90">
        <f>INDEX(Data!F$2:F$6500,MATCH($A747,Data!$A$2:$A$6500,0))</f>
        <v>50000</v>
      </c>
      <c r="L747" s="90">
        <f>INDEX(Data!G$2:G$6500,MATCH($A747,Data!$A$2:$A$6500,0))</f>
        <v>60000</v>
      </c>
      <c r="M747" s="90">
        <f>INDEX(Data!H$2:H$6500,MATCH($A747,Data!$A$2:$A$6500,0))</f>
        <v>0</v>
      </c>
      <c r="N747" s="90">
        <f>INDEX(Data!I$2:I$6500,MATCH($A747,Data!$A$2:$A$6500,0))</f>
        <v>0</v>
      </c>
      <c r="O747" s="83" t="str">
        <f>INDEX(Data!J$2:J$6500,MATCH($A747,Data!$A$2:$A$6500,0))</f>
        <v>individuals</v>
      </c>
      <c r="P747" t="str">
        <f>_xlfn.XLOOKUP(B747,Table3[RefID],Table3[Citation])</f>
        <v>Amerson (1969)</v>
      </c>
    </row>
    <row r="748" spans="1:16" x14ac:dyDescent="0.35">
      <c r="A748" s="68">
        <v>746</v>
      </c>
      <c r="B748" s="71">
        <v>47</v>
      </c>
      <c r="C748" s="71">
        <v>11102</v>
      </c>
      <c r="D748" s="69">
        <v>3288</v>
      </c>
      <c r="E748" t="str">
        <f>INDEX(Table5[EEZ],MATCH(C748,Table5[Colony_ID],0))</f>
        <v>Marshall Islands Exclusive Economic Zone</v>
      </c>
      <c r="F748" t="str">
        <f>INDEX(Table5[Corrected Island/Colony Name],MATCH('Full Data'!C748,Table5[Colony_ID],0))</f>
        <v>Taka Island</v>
      </c>
      <c r="G748" t="str">
        <f>INDEX(Table4[Common_Name],MATCH('Full Data'!D748,Table4[SpcRecID],0))</f>
        <v>Sooty Tern</v>
      </c>
      <c r="H748" s="83" t="str">
        <f>INDEX(Data!E$2:E$6500,MATCH(A748,Data!$A$2:$A$6500,0))</f>
        <v>Data Deficient</v>
      </c>
      <c r="I748" s="90">
        <f>INDEX(Data!P$2:P$6500,MATCH(A748,Data!$A$2:$A$6500,0))</f>
        <v>1967</v>
      </c>
      <c r="J748" s="90">
        <f>INDEX(Data!Q$2:Q$6500,MATCH($A748,Data!$A$2:$A$6500,0))</f>
        <v>1967</v>
      </c>
      <c r="K748" s="90">
        <f>INDEX(Data!F$2:F$6500,MATCH($A748,Data!$A$2:$A$6500,0))</f>
        <v>25</v>
      </c>
      <c r="L748" s="90">
        <f>INDEX(Data!G$2:G$6500,MATCH($A748,Data!$A$2:$A$6500,0))</f>
        <v>25</v>
      </c>
      <c r="M748" s="90">
        <f>INDEX(Data!H$2:H$6500,MATCH($A748,Data!$A$2:$A$6500,0))</f>
        <v>0</v>
      </c>
      <c r="N748" s="90">
        <f>INDEX(Data!I$2:I$6500,MATCH($A748,Data!$A$2:$A$6500,0))</f>
        <v>0</v>
      </c>
      <c r="O748" s="83" t="str">
        <f>INDEX(Data!J$2:J$6500,MATCH($A748,Data!$A$2:$A$6500,0))</f>
        <v>individuals</v>
      </c>
      <c r="P748" t="str">
        <f>_xlfn.XLOOKUP(B748,Table3[RefID],Table3[Citation])</f>
        <v>Amerson (1969)</v>
      </c>
    </row>
    <row r="749" spans="1:16" x14ac:dyDescent="0.35">
      <c r="A749" s="68">
        <v>747</v>
      </c>
      <c r="B749" s="71">
        <v>47</v>
      </c>
      <c r="C749" s="71">
        <v>11066</v>
      </c>
      <c r="D749" s="69">
        <v>3288</v>
      </c>
      <c r="E749" t="str">
        <f>INDEX(Table5[EEZ],MATCH(C749,Table5[Colony_ID],0))</f>
        <v>Marshall Islands Exclusive Economic Zone</v>
      </c>
      <c r="F749" t="str">
        <f>INDEX(Table5[Corrected Island/Colony Name],MATCH('Full Data'!C749,Table5[Colony_ID],0))</f>
        <v>Kamwome</v>
      </c>
      <c r="G749" t="str">
        <f>INDEX(Table4[Common_Name],MATCH('Full Data'!D749,Table4[SpcRecID],0))</f>
        <v>Sooty Tern</v>
      </c>
      <c r="H749" s="83" t="str">
        <f>INDEX(Data!E$2:E$6500,MATCH(A749,Data!$A$2:$A$6500,0))</f>
        <v>Confirmed</v>
      </c>
      <c r="I749" s="90">
        <f>INDEX(Data!P$2:P$6500,MATCH(A749,Data!$A$2:$A$6500,0))</f>
        <v>1952</v>
      </c>
      <c r="J749" s="90">
        <f>INDEX(Data!Q$2:Q$6500,MATCH($A749,Data!$A$2:$A$6500,0))</f>
        <v>1952</v>
      </c>
      <c r="K749" s="90">
        <f>INDEX(Data!F$2:F$6500,MATCH($A749,Data!$A$2:$A$6500,0))</f>
        <v>0</v>
      </c>
      <c r="L749" s="90">
        <f>INDEX(Data!G$2:G$6500,MATCH($A749,Data!$A$2:$A$6500,0))</f>
        <v>0</v>
      </c>
      <c r="M749" s="90">
        <f>INDEX(Data!H$2:H$6500,MATCH($A749,Data!$A$2:$A$6500,0))</f>
        <v>0</v>
      </c>
      <c r="N749" s="90">
        <f>INDEX(Data!I$2:I$6500,MATCH($A749,Data!$A$2:$A$6500,0))</f>
        <v>0</v>
      </c>
      <c r="O749" s="83">
        <f>INDEX(Data!J$2:J$6500,MATCH($A749,Data!$A$2:$A$6500,0))</f>
        <v>0</v>
      </c>
      <c r="P749" t="str">
        <f>_xlfn.XLOOKUP(B749,Table3[RefID],Table3[Citation])</f>
        <v>Amerson (1969)</v>
      </c>
    </row>
    <row r="750" spans="1:16" x14ac:dyDescent="0.35">
      <c r="A750" s="68">
        <v>748</v>
      </c>
      <c r="B750" s="71">
        <v>47</v>
      </c>
      <c r="C750" s="71">
        <v>11066</v>
      </c>
      <c r="D750" s="69">
        <v>3288</v>
      </c>
      <c r="E750" t="str">
        <f>INDEX(Table5[EEZ],MATCH(C750,Table5[Colony_ID],0))</f>
        <v>Marshall Islands Exclusive Economic Zone</v>
      </c>
      <c r="F750" t="str">
        <f>INDEX(Table5[Corrected Island/Colony Name],MATCH('Full Data'!C750,Table5[Colony_ID],0))</f>
        <v>Kamwome</v>
      </c>
      <c r="G750" t="str">
        <f>INDEX(Table4[Common_Name],MATCH('Full Data'!D750,Table4[SpcRecID],0))</f>
        <v>Sooty Tern</v>
      </c>
      <c r="H750" s="83" t="str">
        <f>INDEX(Data!E$2:E$6500,MATCH(A750,Data!$A$2:$A$6500,0))</f>
        <v>Confirmed</v>
      </c>
      <c r="I750" s="90">
        <f>INDEX(Data!P$2:P$6500,MATCH(A750,Data!$A$2:$A$6500,0))</f>
        <v>1964</v>
      </c>
      <c r="J750" s="90">
        <f>INDEX(Data!Q$2:Q$6500,MATCH($A750,Data!$A$2:$A$6500,0))</f>
        <v>1964</v>
      </c>
      <c r="K750" s="90">
        <f>INDEX(Data!F$2:F$6500,MATCH($A750,Data!$A$2:$A$6500,0))</f>
        <v>15000</v>
      </c>
      <c r="L750" s="90">
        <f>INDEX(Data!G$2:G$6500,MATCH($A750,Data!$A$2:$A$6500,0))</f>
        <v>20000</v>
      </c>
      <c r="M750" s="90">
        <f>INDEX(Data!H$2:H$6500,MATCH($A750,Data!$A$2:$A$6500,0))</f>
        <v>0</v>
      </c>
      <c r="N750" s="90">
        <f>INDEX(Data!I$2:I$6500,MATCH($A750,Data!$A$2:$A$6500,0))</f>
        <v>0</v>
      </c>
      <c r="O750" s="83" t="str">
        <f>INDEX(Data!J$2:J$6500,MATCH($A750,Data!$A$2:$A$6500,0))</f>
        <v>individuals</v>
      </c>
      <c r="P750" t="str">
        <f>_xlfn.XLOOKUP(B750,Table3[RefID],Table3[Citation])</f>
        <v>Amerson (1969)</v>
      </c>
    </row>
    <row r="751" spans="1:16" x14ac:dyDescent="0.35">
      <c r="A751" s="68">
        <v>749</v>
      </c>
      <c r="B751" s="71">
        <v>47</v>
      </c>
      <c r="C751" s="71">
        <v>11099</v>
      </c>
      <c r="D751" s="69">
        <v>3288</v>
      </c>
      <c r="E751" t="str">
        <f>INDEX(Table5[EEZ],MATCH(C751,Table5[Colony_ID],0))</f>
        <v>Marshall Islands Exclusive Economic Zone</v>
      </c>
      <c r="F751" t="str">
        <f>INDEX(Table5[Corrected Island/Colony Name],MATCH('Full Data'!C751,Table5[Colony_ID],0))</f>
        <v>Sibylla</v>
      </c>
      <c r="G751" t="str">
        <f>INDEX(Table4[Common_Name],MATCH('Full Data'!D751,Table4[SpcRecID],0))</f>
        <v>Sooty Tern</v>
      </c>
      <c r="H751" s="83" t="str">
        <f>INDEX(Data!E$2:E$6500,MATCH(A751,Data!$A$2:$A$6500,0))</f>
        <v>Non-breeding</v>
      </c>
      <c r="I751" s="90">
        <f>INDEX(Data!P$2:P$6500,MATCH(A751,Data!$A$2:$A$6500,0))</f>
        <v>1967</v>
      </c>
      <c r="J751" s="90">
        <f>INDEX(Data!Q$2:Q$6500,MATCH($A751,Data!$A$2:$A$6500,0))</f>
        <v>1967</v>
      </c>
      <c r="K751" s="90">
        <f>INDEX(Data!F$2:F$6500,MATCH($A751,Data!$A$2:$A$6500,0))</f>
        <v>0</v>
      </c>
      <c r="L751" s="90">
        <f>INDEX(Data!G$2:G$6500,MATCH($A751,Data!$A$2:$A$6500,0))</f>
        <v>0</v>
      </c>
      <c r="M751" s="90">
        <f>INDEX(Data!H$2:H$6500,MATCH($A751,Data!$A$2:$A$6500,0))</f>
        <v>50</v>
      </c>
      <c r="N751" s="90">
        <f>INDEX(Data!I$2:I$6500,MATCH($A751,Data!$A$2:$A$6500,0))</f>
        <v>249</v>
      </c>
      <c r="O751" s="83" t="str">
        <f>INDEX(Data!J$2:J$6500,MATCH($A751,Data!$A$2:$A$6500,0))</f>
        <v>individuals</v>
      </c>
      <c r="P751" t="str">
        <f>_xlfn.XLOOKUP(B751,Table3[RefID],Table3[Citation])</f>
        <v>Amerson (1969)</v>
      </c>
    </row>
    <row r="752" spans="1:16" x14ac:dyDescent="0.35">
      <c r="A752" s="68">
        <v>750</v>
      </c>
      <c r="B752" s="71">
        <v>47</v>
      </c>
      <c r="C752" s="71">
        <v>11002</v>
      </c>
      <c r="D752" s="70">
        <v>3928</v>
      </c>
      <c r="E752" t="str">
        <f>INDEX(Table5[EEZ],MATCH(C752,Table5[Colony_ID],0))</f>
        <v>Marshall Islands Exclusive Economic Zone</v>
      </c>
      <c r="F752" t="str">
        <f>INDEX(Table5[Corrected Island/Colony Name],MATCH('Full Data'!C752,Table5[Colony_ID],0))</f>
        <v>Almani</v>
      </c>
      <c r="G752" t="str">
        <f>INDEX(Table4[Common_Name],MATCH('Full Data'!D752,Table4[SpcRecID],0))</f>
        <v>Wedge-tailed Shearwater</v>
      </c>
      <c r="H752" s="83" t="str">
        <f>INDEX(Data!E$2:E$6500,MATCH(A752,Data!$A$2:$A$6500,0))</f>
        <v>Confirmed</v>
      </c>
      <c r="I752" s="90">
        <f>INDEX(Data!P$2:P$6500,MATCH(A752,Data!$A$2:$A$6500,0))</f>
        <v>1964</v>
      </c>
      <c r="J752" s="90">
        <f>INDEX(Data!Q$2:Q$6500,MATCH($A752,Data!$A$2:$A$6500,0))</f>
        <v>1964</v>
      </c>
      <c r="K752" s="90">
        <f>INDEX(Data!F$2:F$6500,MATCH($A752,Data!$A$2:$A$6500,0))</f>
        <v>2</v>
      </c>
      <c r="L752" s="90">
        <f>INDEX(Data!G$2:G$6500,MATCH($A752,Data!$A$2:$A$6500,0))</f>
        <v>2</v>
      </c>
      <c r="M752" s="90">
        <f>INDEX(Data!H$2:H$6500,MATCH($A752,Data!$A$2:$A$6500,0))</f>
        <v>0</v>
      </c>
      <c r="N752" s="90">
        <f>INDEX(Data!I$2:I$6500,MATCH($A752,Data!$A$2:$A$6500,0))</f>
        <v>0</v>
      </c>
      <c r="O752" s="83" t="str">
        <f>INDEX(Data!J$2:J$6500,MATCH($A752,Data!$A$2:$A$6500,0))</f>
        <v>chicks</v>
      </c>
      <c r="P752" t="str">
        <f>_xlfn.XLOOKUP(B752,Table3[RefID],Table3[Citation])</f>
        <v>Amerson (1969)</v>
      </c>
    </row>
    <row r="753" spans="1:16" x14ac:dyDescent="0.35">
      <c r="A753" s="68">
        <v>751</v>
      </c>
      <c r="B753" s="71">
        <v>47</v>
      </c>
      <c r="C753" s="71">
        <v>11008</v>
      </c>
      <c r="D753" s="70">
        <v>3928</v>
      </c>
      <c r="E753" t="str">
        <f>INDEX(Table5[EEZ],MATCH(C753,Table5[Colony_ID],0))</f>
        <v>Marshall Islands Exclusive Economic Zone</v>
      </c>
      <c r="F753" t="str">
        <f>INDEX(Table5[Corrected Island/Colony Name],MATCH('Full Data'!C753,Table5[Colony_ID],0))</f>
        <v>Arumenii Island</v>
      </c>
      <c r="G753" t="str">
        <f>INDEX(Table4[Common_Name],MATCH('Full Data'!D753,Table4[SpcRecID],0))</f>
        <v>Wedge-tailed Shearwater</v>
      </c>
      <c r="H753" s="83" t="str">
        <f>INDEX(Data!E$2:E$6500,MATCH(A753,Data!$A$2:$A$6500,0))</f>
        <v>Confirmed</v>
      </c>
      <c r="I753" s="90">
        <f>INDEX(Data!P$2:P$6500,MATCH(A753,Data!$A$2:$A$6500,0))</f>
        <v>1964</v>
      </c>
      <c r="J753" s="90">
        <f>INDEX(Data!Q$2:Q$6500,MATCH($A753,Data!$A$2:$A$6500,0))</f>
        <v>1964</v>
      </c>
      <c r="K753" s="90">
        <f>INDEX(Data!F$2:F$6500,MATCH($A753,Data!$A$2:$A$6500,0))</f>
        <v>6</v>
      </c>
      <c r="L753" s="90">
        <f>INDEX(Data!G$2:G$6500,MATCH($A753,Data!$A$2:$A$6500,0))</f>
        <v>6</v>
      </c>
      <c r="M753" s="90">
        <f>INDEX(Data!H$2:H$6500,MATCH($A753,Data!$A$2:$A$6500,0))</f>
        <v>0</v>
      </c>
      <c r="N753" s="90">
        <f>INDEX(Data!I$2:I$6500,MATCH($A753,Data!$A$2:$A$6500,0))</f>
        <v>0</v>
      </c>
      <c r="O753" s="83" t="str">
        <f>INDEX(Data!J$2:J$6500,MATCH($A753,Data!$A$2:$A$6500,0))</f>
        <v>individuals</v>
      </c>
      <c r="P753" t="str">
        <f>_xlfn.XLOOKUP(B753,Table3[RefID],Table3[Citation])</f>
        <v>Amerson (1969)</v>
      </c>
    </row>
    <row r="754" spans="1:16" x14ac:dyDescent="0.35">
      <c r="A754" s="68">
        <v>752</v>
      </c>
      <c r="B754" s="71">
        <v>47</v>
      </c>
      <c r="C754" s="71">
        <v>11037</v>
      </c>
      <c r="D754" s="70">
        <v>3928</v>
      </c>
      <c r="E754" t="str">
        <f>INDEX(Table5[EEZ],MATCH(C754,Table5[Colony_ID],0))</f>
        <v>Marshall Islands Exclusive Economic Zone</v>
      </c>
      <c r="F754" t="str">
        <f>INDEX(Table5[Corrected Island/Colony Name],MATCH('Full Data'!C754,Table5[Colony_ID],0))</f>
        <v>Eniaetok</v>
      </c>
      <c r="G754" t="str">
        <f>INDEX(Table4[Common_Name],MATCH('Full Data'!D754,Table4[SpcRecID],0))</f>
        <v>Wedge-tailed Shearwater</v>
      </c>
      <c r="H754" s="83" t="str">
        <f>INDEX(Data!E$2:E$6500,MATCH(A754,Data!$A$2:$A$6500,0))</f>
        <v>Data Deficient</v>
      </c>
      <c r="I754" s="90">
        <f>INDEX(Data!P$2:P$6500,MATCH(A754,Data!$A$2:$A$6500,0))</f>
        <v>1964</v>
      </c>
      <c r="J754" s="90">
        <f>INDEX(Data!Q$2:Q$6500,MATCH($A754,Data!$A$2:$A$6500,0))</f>
        <v>1964</v>
      </c>
      <c r="K754" s="90">
        <f>INDEX(Data!F$2:F$6500,MATCH($A754,Data!$A$2:$A$6500,0))</f>
        <v>0</v>
      </c>
      <c r="L754" s="90">
        <f>INDEX(Data!G$2:G$6500,MATCH($A754,Data!$A$2:$A$6500,0))</f>
        <v>0</v>
      </c>
      <c r="M754" s="90">
        <f>INDEX(Data!H$2:H$6500,MATCH($A754,Data!$A$2:$A$6500,0))</f>
        <v>0</v>
      </c>
      <c r="N754" s="90">
        <f>INDEX(Data!I$2:I$6500,MATCH($A754,Data!$A$2:$A$6500,0))</f>
        <v>0</v>
      </c>
      <c r="O754" s="83">
        <f>INDEX(Data!J$2:J$6500,MATCH($A754,Data!$A$2:$A$6500,0))</f>
        <v>0</v>
      </c>
      <c r="P754" t="str">
        <f>_xlfn.XLOOKUP(B754,Table3[RefID],Table3[Citation])</f>
        <v>Amerson (1969)</v>
      </c>
    </row>
    <row r="755" spans="1:16" x14ac:dyDescent="0.35">
      <c r="A755" s="68">
        <v>753</v>
      </c>
      <c r="B755" s="71">
        <v>47</v>
      </c>
      <c r="C755" s="71">
        <v>11072</v>
      </c>
      <c r="D755" s="70">
        <v>3928</v>
      </c>
      <c r="E755" t="str">
        <f>INDEX(Table5[EEZ],MATCH(C755,Table5[Colony_ID],0))</f>
        <v>Marshall Islands Exclusive Economic Zone</v>
      </c>
      <c r="F755" t="str">
        <f>INDEX(Table5[Corrected Island/Colony Name],MATCH('Full Data'!C755,Table5[Colony_ID],0))</f>
        <v>Latoback</v>
      </c>
      <c r="G755" t="str">
        <f>INDEX(Table4[Common_Name],MATCH('Full Data'!D755,Table4[SpcRecID],0))</f>
        <v>Wedge-tailed Shearwater</v>
      </c>
      <c r="H755" s="83" t="str">
        <f>INDEX(Data!E$2:E$6500,MATCH(A755,Data!$A$2:$A$6500,0))</f>
        <v>Data Deficient</v>
      </c>
      <c r="I755" s="90">
        <f>INDEX(Data!P$2:P$6500,MATCH(A755,Data!$A$2:$A$6500,0))</f>
        <v>0</v>
      </c>
      <c r="J755" s="90">
        <f>INDEX(Data!Q$2:Q$6500,MATCH($A755,Data!$A$2:$A$6500,0))</f>
        <v>1947</v>
      </c>
      <c r="K755" s="90">
        <f>INDEX(Data!F$2:F$6500,MATCH($A755,Data!$A$2:$A$6500,0))</f>
        <v>0</v>
      </c>
      <c r="L755" s="90">
        <f>INDEX(Data!G$2:G$6500,MATCH($A755,Data!$A$2:$A$6500,0))</f>
        <v>0</v>
      </c>
      <c r="M755" s="90">
        <f>INDEX(Data!H$2:H$6500,MATCH($A755,Data!$A$2:$A$6500,0))</f>
        <v>0</v>
      </c>
      <c r="N755" s="90">
        <f>INDEX(Data!I$2:I$6500,MATCH($A755,Data!$A$2:$A$6500,0))</f>
        <v>0</v>
      </c>
      <c r="O755" s="83">
        <f>INDEX(Data!J$2:J$6500,MATCH($A755,Data!$A$2:$A$6500,0))</f>
        <v>0</v>
      </c>
      <c r="P755" t="str">
        <f>_xlfn.XLOOKUP(B755,Table3[RefID],Table3[Citation])</f>
        <v>Amerson (1969)</v>
      </c>
    </row>
    <row r="756" spans="1:16" x14ac:dyDescent="0.35">
      <c r="A756" s="68">
        <v>754</v>
      </c>
      <c r="B756" s="71">
        <v>47</v>
      </c>
      <c r="C756" s="71">
        <v>11075</v>
      </c>
      <c r="D756" s="70">
        <v>3928</v>
      </c>
      <c r="E756" t="str">
        <f>INDEX(Table5[EEZ],MATCH(C756,Table5[Colony_ID],0))</f>
        <v>Marshall Islands Exclusive Economic Zone</v>
      </c>
      <c r="F756" t="str">
        <f>INDEX(Table5[Corrected Island/Colony Name],MATCH('Full Data'!C756,Table5[Colony_ID],0))</f>
        <v>Lojrong</v>
      </c>
      <c r="G756" t="str">
        <f>INDEX(Table4[Common_Name],MATCH('Full Data'!D756,Table4[SpcRecID],0))</f>
        <v>Wedge-tailed Shearwater</v>
      </c>
      <c r="H756" s="83" t="str">
        <f>INDEX(Data!E$2:E$6500,MATCH(A756,Data!$A$2:$A$6500,0))</f>
        <v>Confirmed</v>
      </c>
      <c r="I756" s="90">
        <f>INDEX(Data!P$2:P$6500,MATCH(A756,Data!$A$2:$A$6500,0))</f>
        <v>1964</v>
      </c>
      <c r="J756" s="90">
        <f>INDEX(Data!Q$2:Q$6500,MATCH($A756,Data!$A$2:$A$6500,0))</f>
        <v>1964</v>
      </c>
      <c r="K756" s="90">
        <f>INDEX(Data!F$2:F$6500,MATCH($A756,Data!$A$2:$A$6500,0))</f>
        <v>5</v>
      </c>
      <c r="L756" s="90">
        <f>INDEX(Data!G$2:G$6500,MATCH($A756,Data!$A$2:$A$6500,0))</f>
        <v>5</v>
      </c>
      <c r="M756" s="90">
        <f>INDEX(Data!H$2:H$6500,MATCH($A756,Data!$A$2:$A$6500,0))</f>
        <v>0</v>
      </c>
      <c r="N756" s="90">
        <f>INDEX(Data!I$2:I$6500,MATCH($A756,Data!$A$2:$A$6500,0))</f>
        <v>0</v>
      </c>
      <c r="O756" s="83" t="str">
        <f>INDEX(Data!J$2:J$6500,MATCH($A756,Data!$A$2:$A$6500,0))</f>
        <v>chicks</v>
      </c>
      <c r="P756" t="str">
        <f>_xlfn.XLOOKUP(B756,Table3[RefID],Table3[Citation])</f>
        <v>Amerson (1969)</v>
      </c>
    </row>
    <row r="757" spans="1:16" x14ac:dyDescent="0.35">
      <c r="A757" s="68">
        <v>755</v>
      </c>
      <c r="B757" s="71">
        <v>47</v>
      </c>
      <c r="C757" s="71">
        <v>11075</v>
      </c>
      <c r="D757" s="70">
        <v>3928</v>
      </c>
      <c r="E757" t="str">
        <f>INDEX(Table5[EEZ],MATCH(C757,Table5[Colony_ID],0))</f>
        <v>Marshall Islands Exclusive Economic Zone</v>
      </c>
      <c r="F757" t="str">
        <f>INDEX(Table5[Corrected Island/Colony Name],MATCH('Full Data'!C757,Table5[Colony_ID],0))</f>
        <v>Lojrong</v>
      </c>
      <c r="G757" t="str">
        <f>INDEX(Table4[Common_Name],MATCH('Full Data'!D757,Table4[SpcRecID],0))</f>
        <v>Wedge-tailed Shearwater</v>
      </c>
      <c r="H757" s="83" t="str">
        <f>INDEX(Data!E$2:E$6500,MATCH(A757,Data!$A$2:$A$6500,0))</f>
        <v>Confirmed</v>
      </c>
      <c r="I757" s="90">
        <f>INDEX(Data!P$2:P$6500,MATCH(A757,Data!$A$2:$A$6500,0))</f>
        <v>1967</v>
      </c>
      <c r="J757" s="90">
        <f>INDEX(Data!Q$2:Q$6500,MATCH($A757,Data!$A$2:$A$6500,0))</f>
        <v>1967</v>
      </c>
      <c r="K757" s="90">
        <f>INDEX(Data!F$2:F$6500,MATCH($A757,Data!$A$2:$A$6500,0))</f>
        <v>12</v>
      </c>
      <c r="L757" s="90">
        <f>INDEX(Data!G$2:G$6500,MATCH($A757,Data!$A$2:$A$6500,0))</f>
        <v>12</v>
      </c>
      <c r="M757" s="90">
        <f>INDEX(Data!H$2:H$6500,MATCH($A757,Data!$A$2:$A$6500,0))</f>
        <v>0</v>
      </c>
      <c r="N757" s="90">
        <f>INDEX(Data!I$2:I$6500,MATCH($A757,Data!$A$2:$A$6500,0))</f>
        <v>0</v>
      </c>
      <c r="O757" s="83" t="str">
        <f>INDEX(Data!J$2:J$6500,MATCH($A757,Data!$A$2:$A$6500,0))</f>
        <v>nests</v>
      </c>
      <c r="P757" t="str">
        <f>_xlfn.XLOOKUP(B757,Table3[RefID],Table3[Citation])</f>
        <v>Amerson (1969)</v>
      </c>
    </row>
    <row r="758" spans="1:16" x14ac:dyDescent="0.35">
      <c r="A758" s="68">
        <v>756</v>
      </c>
      <c r="B758" s="71">
        <v>47</v>
      </c>
      <c r="C758" s="71">
        <v>11066</v>
      </c>
      <c r="D758" s="70">
        <v>3928</v>
      </c>
      <c r="E758" t="str">
        <f>INDEX(Table5[EEZ],MATCH(C758,Table5[Colony_ID],0))</f>
        <v>Marshall Islands Exclusive Economic Zone</v>
      </c>
      <c r="F758" t="str">
        <f>INDEX(Table5[Corrected Island/Colony Name],MATCH('Full Data'!C758,Table5[Colony_ID],0))</f>
        <v>Kamwome</v>
      </c>
      <c r="G758" t="str">
        <f>INDEX(Table4[Common_Name],MATCH('Full Data'!D758,Table4[SpcRecID],0))</f>
        <v>Wedge-tailed Shearwater</v>
      </c>
      <c r="H758" s="83" t="str">
        <f>INDEX(Data!E$2:E$6500,MATCH(A758,Data!$A$2:$A$6500,0))</f>
        <v>Confirmed</v>
      </c>
      <c r="I758" s="90">
        <f>INDEX(Data!P$2:P$6500,MATCH(A758,Data!$A$2:$A$6500,0))</f>
        <v>1964</v>
      </c>
      <c r="J758" s="90">
        <f>INDEX(Data!Q$2:Q$6500,MATCH($A758,Data!$A$2:$A$6500,0))</f>
        <v>1964</v>
      </c>
      <c r="K758" s="90">
        <f>INDEX(Data!F$2:F$6500,MATCH($A758,Data!$A$2:$A$6500,0))</f>
        <v>2000</v>
      </c>
      <c r="L758" s="90">
        <f>INDEX(Data!G$2:G$6500,MATCH($A758,Data!$A$2:$A$6500,0))</f>
        <v>2000</v>
      </c>
      <c r="M758" s="90">
        <f>INDEX(Data!H$2:H$6500,MATCH($A758,Data!$A$2:$A$6500,0))</f>
        <v>0</v>
      </c>
      <c r="N758" s="90">
        <f>INDEX(Data!I$2:I$6500,MATCH($A758,Data!$A$2:$A$6500,0))</f>
        <v>0</v>
      </c>
      <c r="O758" s="83" t="str">
        <f>INDEX(Data!J$2:J$6500,MATCH($A758,Data!$A$2:$A$6500,0))</f>
        <v>individuals</v>
      </c>
      <c r="P758" t="str">
        <f>_xlfn.XLOOKUP(B758,Table3[RefID],Table3[Citation])</f>
        <v>Amerson (1969)</v>
      </c>
    </row>
    <row r="759" spans="1:16" x14ac:dyDescent="0.35">
      <c r="A759" s="68">
        <v>757</v>
      </c>
      <c r="B759" s="71">
        <v>47</v>
      </c>
      <c r="C759" s="71">
        <v>11099</v>
      </c>
      <c r="D759" s="70">
        <v>3928</v>
      </c>
      <c r="E759" t="str">
        <f>INDEX(Table5[EEZ],MATCH(C759,Table5[Colony_ID],0))</f>
        <v>Marshall Islands Exclusive Economic Zone</v>
      </c>
      <c r="F759" t="str">
        <f>INDEX(Table5[Corrected Island/Colony Name],MATCH('Full Data'!C759,Table5[Colony_ID],0))</f>
        <v>Sibylla</v>
      </c>
      <c r="G759" t="str">
        <f>INDEX(Table4[Common_Name],MATCH('Full Data'!D759,Table4[SpcRecID],0))</f>
        <v>Wedge-tailed Shearwater</v>
      </c>
      <c r="H759" s="83" t="str">
        <f>INDEX(Data!E$2:E$6500,MATCH(A759,Data!$A$2:$A$6500,0))</f>
        <v>Confirmed</v>
      </c>
      <c r="I759" s="90">
        <f>INDEX(Data!P$2:P$6500,MATCH(A759,Data!$A$2:$A$6500,0))</f>
        <v>1952</v>
      </c>
      <c r="J759" s="90">
        <f>INDEX(Data!Q$2:Q$6500,MATCH($A759,Data!$A$2:$A$6500,0))</f>
        <v>1952</v>
      </c>
      <c r="K759" s="90">
        <f>INDEX(Data!F$2:F$6500,MATCH($A759,Data!$A$2:$A$6500,0))</f>
        <v>0</v>
      </c>
      <c r="L759" s="90">
        <f>INDEX(Data!G$2:G$6500,MATCH($A759,Data!$A$2:$A$6500,0))</f>
        <v>0</v>
      </c>
      <c r="M759" s="90">
        <f>INDEX(Data!H$2:H$6500,MATCH($A759,Data!$A$2:$A$6500,0))</f>
        <v>10000</v>
      </c>
      <c r="N759" s="90">
        <f>INDEX(Data!I$2:I$6500,MATCH($A759,Data!$A$2:$A$6500,0))</f>
        <v>19999</v>
      </c>
      <c r="O759" s="83" t="str">
        <f>INDEX(Data!J$2:J$6500,MATCH($A759,Data!$A$2:$A$6500,0))</f>
        <v>individuals</v>
      </c>
      <c r="P759" t="str">
        <f>_xlfn.XLOOKUP(B759,Table3[RefID],Table3[Citation])</f>
        <v>Amerson (1969)</v>
      </c>
    </row>
    <row r="760" spans="1:16" x14ac:dyDescent="0.35">
      <c r="A760" s="68">
        <v>758</v>
      </c>
      <c r="B760" s="71">
        <v>47</v>
      </c>
      <c r="C760" s="71">
        <v>11099</v>
      </c>
      <c r="D760" s="70">
        <v>3928</v>
      </c>
      <c r="E760" t="str">
        <f>INDEX(Table5[EEZ],MATCH(C760,Table5[Colony_ID],0))</f>
        <v>Marshall Islands Exclusive Economic Zone</v>
      </c>
      <c r="F760" t="str">
        <f>INDEX(Table5[Corrected Island/Colony Name],MATCH('Full Data'!C760,Table5[Colony_ID],0))</f>
        <v>Sibylla</v>
      </c>
      <c r="G760" t="str">
        <f>INDEX(Table4[Common_Name],MATCH('Full Data'!D760,Table4[SpcRecID],0))</f>
        <v>Wedge-tailed Shearwater</v>
      </c>
      <c r="H760" s="83" t="str">
        <f>INDEX(Data!E$2:E$6500,MATCH(A760,Data!$A$2:$A$6500,0))</f>
        <v>Confirmed</v>
      </c>
      <c r="I760" s="90">
        <f>INDEX(Data!P$2:P$6500,MATCH(A760,Data!$A$2:$A$6500,0))</f>
        <v>1967</v>
      </c>
      <c r="J760" s="90">
        <f>INDEX(Data!Q$2:Q$6500,MATCH($A760,Data!$A$2:$A$6500,0))</f>
        <v>1967</v>
      </c>
      <c r="K760" s="90">
        <f>INDEX(Data!F$2:F$6500,MATCH($A760,Data!$A$2:$A$6500,0))</f>
        <v>10000</v>
      </c>
      <c r="L760" s="90">
        <f>INDEX(Data!G$2:G$6500,MATCH($A760,Data!$A$2:$A$6500,0))</f>
        <v>10000</v>
      </c>
      <c r="M760" s="90">
        <f>INDEX(Data!H$2:H$6500,MATCH($A760,Data!$A$2:$A$6500,0))</f>
        <v>0</v>
      </c>
      <c r="N760" s="90">
        <f>INDEX(Data!I$2:I$6500,MATCH($A760,Data!$A$2:$A$6500,0))</f>
        <v>0</v>
      </c>
      <c r="O760" s="83" t="str">
        <f>INDEX(Data!J$2:J$6500,MATCH($A760,Data!$A$2:$A$6500,0))</f>
        <v>individuals</v>
      </c>
      <c r="P760" t="str">
        <f>_xlfn.XLOOKUP(B760,Table3[RefID],Table3[Citation])</f>
        <v>Amerson (1969)</v>
      </c>
    </row>
    <row r="761" spans="1:16" x14ac:dyDescent="0.35">
      <c r="A761" s="68">
        <v>759</v>
      </c>
      <c r="B761" s="71">
        <v>47</v>
      </c>
      <c r="C761" s="71">
        <v>11002</v>
      </c>
      <c r="D761" s="69">
        <v>3650</v>
      </c>
      <c r="E761" t="str">
        <f>INDEX(Table5[EEZ],MATCH(C761,Table5[Colony_ID],0))</f>
        <v>Marshall Islands Exclusive Economic Zone</v>
      </c>
      <c r="F761" t="str">
        <f>INDEX(Table5[Corrected Island/Colony Name],MATCH('Full Data'!C761,Table5[Colony_ID],0))</f>
        <v>Almani</v>
      </c>
      <c r="G761" t="str">
        <f>INDEX(Table4[Common_Name],MATCH('Full Data'!D761,Table4[SpcRecID],0))</f>
        <v>White-tailed Tropicbird</v>
      </c>
      <c r="H761" s="83" t="str">
        <f>INDEX(Data!E$2:E$6500,MATCH(A761,Data!$A$2:$A$6500,0))</f>
        <v>Confirmed</v>
      </c>
      <c r="I761" s="90">
        <f>INDEX(Data!P$2:P$6500,MATCH(A761,Data!$A$2:$A$6500,0))</f>
        <v>1964</v>
      </c>
      <c r="J761" s="90">
        <f>INDEX(Data!Q$2:Q$6500,MATCH($A761,Data!$A$2:$A$6500,0))</f>
        <v>1964</v>
      </c>
      <c r="K761" s="90">
        <f>INDEX(Data!F$2:F$6500,MATCH($A761,Data!$A$2:$A$6500,0))</f>
        <v>40</v>
      </c>
      <c r="L761" s="90">
        <f>INDEX(Data!G$2:G$6500,MATCH($A761,Data!$A$2:$A$6500,0))</f>
        <v>40</v>
      </c>
      <c r="M761" s="90">
        <f>INDEX(Data!H$2:H$6500,MATCH($A761,Data!$A$2:$A$6500,0))</f>
        <v>0</v>
      </c>
      <c r="N761" s="90">
        <f>INDEX(Data!I$2:I$6500,MATCH($A761,Data!$A$2:$A$6500,0))</f>
        <v>0</v>
      </c>
      <c r="O761" s="83" t="str">
        <f>INDEX(Data!J$2:J$6500,MATCH($A761,Data!$A$2:$A$6500,0))</f>
        <v>individuals</v>
      </c>
      <c r="P761" t="str">
        <f>_xlfn.XLOOKUP(B761,Table3[RefID],Table3[Citation])</f>
        <v>Amerson (1969)</v>
      </c>
    </row>
    <row r="762" spans="1:16" x14ac:dyDescent="0.35">
      <c r="A762" s="68">
        <v>760</v>
      </c>
      <c r="B762" s="71">
        <v>47</v>
      </c>
      <c r="C762" s="71">
        <v>11012</v>
      </c>
      <c r="D762" s="69">
        <v>3650</v>
      </c>
      <c r="E762" t="str">
        <f>INDEX(Table5[EEZ],MATCH(C762,Table5[Colony_ID],0))</f>
        <v>Marshall Islands Exclusive Economic Zone</v>
      </c>
      <c r="F762" t="str">
        <f>INDEX(Table5[Corrected Island/Colony Name],MATCH('Full Data'!C762,Table5[Colony_ID],0))</f>
        <v>Bikar Island</v>
      </c>
      <c r="G762" t="str">
        <f>INDEX(Table4[Common_Name],MATCH('Full Data'!D762,Table4[SpcRecID],0))</f>
        <v>White-tailed Tropicbird</v>
      </c>
      <c r="H762" s="83" t="str">
        <f>INDEX(Data!E$2:E$6500,MATCH(A762,Data!$A$2:$A$6500,0))</f>
        <v>Probable</v>
      </c>
      <c r="I762" s="90">
        <f>INDEX(Data!P$2:P$6500,MATCH(A762,Data!$A$2:$A$6500,0))</f>
        <v>1964</v>
      </c>
      <c r="J762" s="90">
        <f>INDEX(Data!Q$2:Q$6500,MATCH($A762,Data!$A$2:$A$6500,0))</f>
        <v>1964</v>
      </c>
      <c r="K762" s="90">
        <f>INDEX(Data!F$2:F$6500,MATCH($A762,Data!$A$2:$A$6500,0))</f>
        <v>10</v>
      </c>
      <c r="L762" s="90">
        <f>INDEX(Data!G$2:G$6500,MATCH($A762,Data!$A$2:$A$6500,0))</f>
        <v>10</v>
      </c>
      <c r="M762" s="90">
        <f>INDEX(Data!H$2:H$6500,MATCH($A762,Data!$A$2:$A$6500,0))</f>
        <v>0</v>
      </c>
      <c r="N762" s="90">
        <f>INDEX(Data!I$2:I$6500,MATCH($A762,Data!$A$2:$A$6500,0))</f>
        <v>0</v>
      </c>
      <c r="O762" s="83" t="str">
        <f>INDEX(Data!J$2:J$6500,MATCH($A762,Data!$A$2:$A$6500,0))</f>
        <v>individuals</v>
      </c>
      <c r="P762" t="str">
        <f>_xlfn.XLOOKUP(B762,Table3[RefID],Table3[Citation])</f>
        <v>Amerson (1969)</v>
      </c>
    </row>
    <row r="763" spans="1:16" x14ac:dyDescent="0.35">
      <c r="A763" s="68">
        <v>761</v>
      </c>
      <c r="B763" s="71">
        <v>47</v>
      </c>
      <c r="C763" s="71">
        <v>11056</v>
      </c>
      <c r="D763" s="69">
        <v>3650</v>
      </c>
      <c r="E763" t="str">
        <f>INDEX(Table5[EEZ],MATCH(C763,Table5[Colony_ID],0))</f>
        <v>Marshall Islands Exclusive Economic Zone</v>
      </c>
      <c r="F763" t="str">
        <f>INDEX(Table5[Corrected Island/Colony Name],MATCH('Full Data'!C763,Table5[Colony_ID],0))</f>
        <v>Jabwelo</v>
      </c>
      <c r="G763" t="str">
        <f>INDEX(Table4[Common_Name],MATCH('Full Data'!D763,Table4[SpcRecID],0))</f>
        <v>White-tailed Tropicbird</v>
      </c>
      <c r="H763" s="83" t="str">
        <f>INDEX(Data!E$2:E$6500,MATCH(A763,Data!$A$2:$A$6500,0))</f>
        <v>Confirmed</v>
      </c>
      <c r="I763" s="90">
        <f>INDEX(Data!P$2:P$6500,MATCH(A763,Data!$A$2:$A$6500,0))</f>
        <v>1964</v>
      </c>
      <c r="J763" s="90">
        <f>INDEX(Data!Q$2:Q$6500,MATCH($A763,Data!$A$2:$A$6500,0))</f>
        <v>1964</v>
      </c>
      <c r="K763" s="90">
        <f>INDEX(Data!F$2:F$6500,MATCH($A763,Data!$A$2:$A$6500,0))</f>
        <v>1</v>
      </c>
      <c r="L763" s="90">
        <f>INDEX(Data!G$2:G$6500,MATCH($A763,Data!$A$2:$A$6500,0))</f>
        <v>1</v>
      </c>
      <c r="M763" s="90">
        <f>INDEX(Data!H$2:H$6500,MATCH($A763,Data!$A$2:$A$6500,0))</f>
        <v>0</v>
      </c>
      <c r="N763" s="90">
        <f>INDEX(Data!I$2:I$6500,MATCH($A763,Data!$A$2:$A$6500,0))</f>
        <v>0</v>
      </c>
      <c r="O763" s="83" t="str">
        <f>INDEX(Data!J$2:J$6500,MATCH($A763,Data!$A$2:$A$6500,0))</f>
        <v>individuals</v>
      </c>
      <c r="P763" t="str">
        <f>_xlfn.XLOOKUP(B763,Table3[RefID],Table3[Citation])</f>
        <v>Amerson (1969)</v>
      </c>
    </row>
    <row r="764" spans="1:16" x14ac:dyDescent="0.35">
      <c r="A764" s="68">
        <v>762</v>
      </c>
      <c r="B764" s="71">
        <v>47</v>
      </c>
      <c r="C764" s="71">
        <v>11056</v>
      </c>
      <c r="D764" s="69">
        <v>3650</v>
      </c>
      <c r="E764" t="str">
        <f>INDEX(Table5[EEZ],MATCH(C764,Table5[Colony_ID],0))</f>
        <v>Marshall Islands Exclusive Economic Zone</v>
      </c>
      <c r="F764" t="str">
        <f>INDEX(Table5[Corrected Island/Colony Name],MATCH('Full Data'!C764,Table5[Colony_ID],0))</f>
        <v>Jabwelo</v>
      </c>
      <c r="G764" t="str">
        <f>INDEX(Table4[Common_Name],MATCH('Full Data'!D764,Table4[SpcRecID],0))</f>
        <v>White-tailed Tropicbird</v>
      </c>
      <c r="H764" s="83" t="str">
        <f>INDEX(Data!E$2:E$6500,MATCH(A764,Data!$A$2:$A$6500,0))</f>
        <v>Non-breeding</v>
      </c>
      <c r="I764" s="90">
        <f>INDEX(Data!P$2:P$6500,MATCH(A764,Data!$A$2:$A$6500,0))</f>
        <v>1967</v>
      </c>
      <c r="J764" s="90">
        <f>INDEX(Data!Q$2:Q$6500,MATCH($A764,Data!$A$2:$A$6500,0))</f>
        <v>1967</v>
      </c>
      <c r="K764" s="90">
        <f>INDEX(Data!F$2:F$6500,MATCH($A764,Data!$A$2:$A$6500,0))</f>
        <v>1</v>
      </c>
      <c r="L764" s="90">
        <f>INDEX(Data!G$2:G$6500,MATCH($A764,Data!$A$2:$A$6500,0))</f>
        <v>1</v>
      </c>
      <c r="M764" s="90">
        <f>INDEX(Data!H$2:H$6500,MATCH($A764,Data!$A$2:$A$6500,0))</f>
        <v>0</v>
      </c>
      <c r="N764" s="90">
        <f>INDEX(Data!I$2:I$6500,MATCH($A764,Data!$A$2:$A$6500,0))</f>
        <v>0</v>
      </c>
      <c r="O764" s="83" t="str">
        <f>INDEX(Data!J$2:J$6500,MATCH($A764,Data!$A$2:$A$6500,0))</f>
        <v>individuals</v>
      </c>
      <c r="P764" t="str">
        <f>_xlfn.XLOOKUP(B764,Table3[RefID],Table3[Citation])</f>
        <v>Amerson (1969)</v>
      </c>
    </row>
    <row r="765" spans="1:16" x14ac:dyDescent="0.35">
      <c r="A765" s="68">
        <v>763</v>
      </c>
      <c r="B765" s="71">
        <v>47</v>
      </c>
      <c r="C765" s="71">
        <v>11006</v>
      </c>
      <c r="D765" s="69">
        <v>3650</v>
      </c>
      <c r="E765" t="str">
        <f>INDEX(Table5[EEZ],MATCH(C765,Table5[Colony_ID],0))</f>
        <v>Marshall Islands Exclusive Economic Zone</v>
      </c>
      <c r="F765" t="str">
        <f>INDEX(Table5[Corrected Island/Colony Name],MATCH('Full Data'!C765,Table5[Colony_ID],0))</f>
        <v>Aradojairen Island</v>
      </c>
      <c r="G765" t="str">
        <f>INDEX(Table4[Common_Name],MATCH('Full Data'!D765,Table4[SpcRecID],0))</f>
        <v>White-tailed Tropicbird</v>
      </c>
      <c r="H765" s="83" t="str">
        <f>INDEX(Data!E$2:E$6500,MATCH(A765,Data!$A$2:$A$6500,0))</f>
        <v>Data Deficient</v>
      </c>
      <c r="I765" s="90">
        <f>INDEX(Data!P$2:P$6500,MATCH(A765,Data!$A$2:$A$6500,0))</f>
        <v>1964</v>
      </c>
      <c r="J765" s="90">
        <f>INDEX(Data!Q$2:Q$6500,MATCH($A765,Data!$A$2:$A$6500,0))</f>
        <v>1964</v>
      </c>
      <c r="K765" s="90">
        <f>INDEX(Data!F$2:F$6500,MATCH($A765,Data!$A$2:$A$6500,0))</f>
        <v>1</v>
      </c>
      <c r="L765" s="90">
        <f>INDEX(Data!G$2:G$6500,MATCH($A765,Data!$A$2:$A$6500,0))</f>
        <v>1</v>
      </c>
      <c r="M765" s="90">
        <f>INDEX(Data!H$2:H$6500,MATCH($A765,Data!$A$2:$A$6500,0))</f>
        <v>0</v>
      </c>
      <c r="N765" s="90">
        <f>INDEX(Data!I$2:I$6500,MATCH($A765,Data!$A$2:$A$6500,0))</f>
        <v>0</v>
      </c>
      <c r="O765" s="83" t="str">
        <f>INDEX(Data!J$2:J$6500,MATCH($A765,Data!$A$2:$A$6500,0))</f>
        <v>individuals</v>
      </c>
      <c r="P765" t="str">
        <f>_xlfn.XLOOKUP(B765,Table3[RefID],Table3[Citation])</f>
        <v>Amerson (1969)</v>
      </c>
    </row>
    <row r="766" spans="1:16" x14ac:dyDescent="0.35">
      <c r="A766" s="68">
        <v>764</v>
      </c>
      <c r="B766" s="71">
        <v>47</v>
      </c>
      <c r="C766" s="71">
        <v>11016</v>
      </c>
      <c r="D766" s="69">
        <v>3650</v>
      </c>
      <c r="E766" t="str">
        <f>INDEX(Table5[EEZ],MATCH(C766,Table5[Colony_ID],0))</f>
        <v>Marshall Islands Exclusive Economic Zone</v>
      </c>
      <c r="F766" t="str">
        <f>INDEX(Table5[Corrected Island/Colony Name],MATCH('Full Data'!C766,Table5[Colony_ID],0))</f>
        <v>Bogengoa</v>
      </c>
      <c r="G766" t="str">
        <f>INDEX(Table4[Common_Name],MATCH('Full Data'!D766,Table4[SpcRecID],0))</f>
        <v>White-tailed Tropicbird</v>
      </c>
      <c r="H766" s="83" t="str">
        <f>INDEX(Data!E$2:E$6500,MATCH(A766,Data!$A$2:$A$6500,0))</f>
        <v>Data Deficient</v>
      </c>
      <c r="I766" s="90">
        <f>INDEX(Data!P$2:P$6500,MATCH(A766,Data!$A$2:$A$6500,0))</f>
        <v>1964</v>
      </c>
      <c r="J766" s="90">
        <f>INDEX(Data!Q$2:Q$6500,MATCH($A766,Data!$A$2:$A$6500,0))</f>
        <v>1964</v>
      </c>
      <c r="K766" s="90">
        <f>INDEX(Data!F$2:F$6500,MATCH($A766,Data!$A$2:$A$6500,0))</f>
        <v>1</v>
      </c>
      <c r="L766" s="90">
        <f>INDEX(Data!G$2:G$6500,MATCH($A766,Data!$A$2:$A$6500,0))</f>
        <v>1</v>
      </c>
      <c r="M766" s="90">
        <f>INDEX(Data!H$2:H$6500,MATCH($A766,Data!$A$2:$A$6500,0))</f>
        <v>0</v>
      </c>
      <c r="N766" s="90">
        <f>INDEX(Data!I$2:I$6500,MATCH($A766,Data!$A$2:$A$6500,0))</f>
        <v>0</v>
      </c>
      <c r="O766" s="83" t="str">
        <f>INDEX(Data!J$2:J$6500,MATCH($A766,Data!$A$2:$A$6500,0))</f>
        <v>individuals</v>
      </c>
      <c r="P766" t="str">
        <f>_xlfn.XLOOKUP(B766,Table3[RefID],Table3[Citation])</f>
        <v>Amerson (1969)</v>
      </c>
    </row>
    <row r="767" spans="1:16" x14ac:dyDescent="0.35">
      <c r="A767" s="68">
        <v>765</v>
      </c>
      <c r="B767" s="71">
        <v>47</v>
      </c>
      <c r="C767" s="71">
        <v>11035</v>
      </c>
      <c r="D767" s="69">
        <v>3650</v>
      </c>
      <c r="E767" t="str">
        <f>INDEX(Table5[EEZ],MATCH(C767,Table5[Colony_ID],0))</f>
        <v>Marshall Islands Exclusive Economic Zone</v>
      </c>
      <c r="F767" t="str">
        <f>INDEX(Table5[Corrected Island/Colony Name],MATCH('Full Data'!C767,Table5[Colony_ID],0))</f>
        <v>Enego</v>
      </c>
      <c r="G767" t="str">
        <f>INDEX(Table4[Common_Name],MATCH('Full Data'!D767,Table4[SpcRecID],0))</f>
        <v>White-tailed Tropicbird</v>
      </c>
      <c r="H767" s="83" t="str">
        <f>INDEX(Data!E$2:E$6500,MATCH(A767,Data!$A$2:$A$6500,0))</f>
        <v>Probable</v>
      </c>
      <c r="I767" s="90">
        <f>INDEX(Data!P$2:P$6500,MATCH(A767,Data!$A$2:$A$6500,0))</f>
        <v>1964</v>
      </c>
      <c r="J767" s="90">
        <f>INDEX(Data!Q$2:Q$6500,MATCH($A767,Data!$A$2:$A$6500,0))</f>
        <v>1964</v>
      </c>
      <c r="K767" s="90">
        <f>INDEX(Data!F$2:F$6500,MATCH($A767,Data!$A$2:$A$6500,0))</f>
        <v>2</v>
      </c>
      <c r="L767" s="90">
        <f>INDEX(Data!G$2:G$6500,MATCH($A767,Data!$A$2:$A$6500,0))</f>
        <v>2</v>
      </c>
      <c r="M767" s="90">
        <f>INDEX(Data!H$2:H$6500,MATCH($A767,Data!$A$2:$A$6500,0))</f>
        <v>0</v>
      </c>
      <c r="N767" s="90">
        <f>INDEX(Data!I$2:I$6500,MATCH($A767,Data!$A$2:$A$6500,0))</f>
        <v>0</v>
      </c>
      <c r="O767" s="83" t="str">
        <f>INDEX(Data!J$2:J$6500,MATCH($A767,Data!$A$2:$A$6500,0))</f>
        <v>individuals</v>
      </c>
      <c r="P767" t="str">
        <f>_xlfn.XLOOKUP(B767,Table3[RefID],Table3[Citation])</f>
        <v>Amerson (1969)</v>
      </c>
    </row>
    <row r="768" spans="1:16" x14ac:dyDescent="0.35">
      <c r="A768" s="68">
        <v>766</v>
      </c>
      <c r="B768" s="71">
        <v>47</v>
      </c>
      <c r="C768" s="71">
        <v>11062</v>
      </c>
      <c r="D768" s="69">
        <v>3650</v>
      </c>
      <c r="E768" t="str">
        <f>INDEX(Table5[EEZ],MATCH(C768,Table5[Colony_ID],0))</f>
        <v>Marshall Islands Exclusive Economic Zone</v>
      </c>
      <c r="F768" t="str">
        <f>INDEX(Table5[Corrected Island/Colony Name],MATCH('Full Data'!C768,Table5[Colony_ID],0))</f>
        <v>Jemo</v>
      </c>
      <c r="G768" t="str">
        <f>INDEX(Table4[Common_Name],MATCH('Full Data'!D768,Table4[SpcRecID],0))</f>
        <v>White-tailed Tropicbird</v>
      </c>
      <c r="H768" s="83" t="str">
        <f>INDEX(Data!E$2:E$6500,MATCH(A768,Data!$A$2:$A$6500,0))</f>
        <v>Potential Breeding</v>
      </c>
      <c r="I768" s="90">
        <f>INDEX(Data!P$2:P$6500,MATCH(A768,Data!$A$2:$A$6500,0))</f>
        <v>1967</v>
      </c>
      <c r="J768" s="90">
        <f>INDEX(Data!Q$2:Q$6500,MATCH($A768,Data!$A$2:$A$6500,0))</f>
        <v>1967</v>
      </c>
      <c r="K768" s="90">
        <f>INDEX(Data!F$2:F$6500,MATCH($A768,Data!$A$2:$A$6500,0))</f>
        <v>3</v>
      </c>
      <c r="L768" s="90">
        <f>INDEX(Data!G$2:G$6500,MATCH($A768,Data!$A$2:$A$6500,0))</f>
        <v>3</v>
      </c>
      <c r="M768" s="90">
        <f>INDEX(Data!H$2:H$6500,MATCH($A768,Data!$A$2:$A$6500,0))</f>
        <v>0</v>
      </c>
      <c r="N768" s="90">
        <f>INDEX(Data!I$2:I$6500,MATCH($A768,Data!$A$2:$A$6500,0))</f>
        <v>0</v>
      </c>
      <c r="O768" s="83" t="str">
        <f>INDEX(Data!J$2:J$6500,MATCH($A768,Data!$A$2:$A$6500,0))</f>
        <v>mature individuals</v>
      </c>
      <c r="P768" t="str">
        <f>_xlfn.XLOOKUP(B768,Table3[RefID],Table3[Citation])</f>
        <v>Amerson (1969)</v>
      </c>
    </row>
    <row r="769" spans="1:16" x14ac:dyDescent="0.35">
      <c r="A769" s="68">
        <v>767</v>
      </c>
      <c r="B769" s="71">
        <v>47</v>
      </c>
      <c r="C769" s="71">
        <v>11099</v>
      </c>
      <c r="D769" s="69">
        <v>3650</v>
      </c>
      <c r="E769" t="str">
        <f>INDEX(Table5[EEZ],MATCH(C769,Table5[Colony_ID],0))</f>
        <v>Marshall Islands Exclusive Economic Zone</v>
      </c>
      <c r="F769" t="str">
        <f>INDEX(Table5[Corrected Island/Colony Name],MATCH('Full Data'!C769,Table5[Colony_ID],0))</f>
        <v>Sibylla</v>
      </c>
      <c r="G769" t="str">
        <f>INDEX(Table4[Common_Name],MATCH('Full Data'!D769,Table4[SpcRecID],0))</f>
        <v>White-tailed Tropicbird</v>
      </c>
      <c r="H769" s="83" t="str">
        <f>INDEX(Data!E$2:E$6500,MATCH(A769,Data!$A$2:$A$6500,0))</f>
        <v>Potential Breeding</v>
      </c>
      <c r="I769" s="90">
        <f>INDEX(Data!P$2:P$6500,MATCH(A769,Data!$A$2:$A$6500,0))</f>
        <v>1952</v>
      </c>
      <c r="J769" s="90">
        <f>INDEX(Data!Q$2:Q$6500,MATCH($A769,Data!$A$2:$A$6500,0))</f>
        <v>1952</v>
      </c>
      <c r="K769" s="90">
        <f>INDEX(Data!F$2:F$6500,MATCH($A769,Data!$A$2:$A$6500,0))</f>
        <v>1</v>
      </c>
      <c r="L769" s="90">
        <f>INDEX(Data!G$2:G$6500,MATCH($A769,Data!$A$2:$A$6500,0))</f>
        <v>1</v>
      </c>
      <c r="M769" s="90">
        <f>INDEX(Data!H$2:H$6500,MATCH($A769,Data!$A$2:$A$6500,0))</f>
        <v>0</v>
      </c>
      <c r="N769" s="90">
        <f>INDEX(Data!I$2:I$6500,MATCH($A769,Data!$A$2:$A$6500,0))</f>
        <v>0</v>
      </c>
      <c r="O769" s="83" t="str">
        <f>INDEX(Data!J$2:J$6500,MATCH($A769,Data!$A$2:$A$6500,0))</f>
        <v>individuals</v>
      </c>
      <c r="P769" t="str">
        <f>_xlfn.XLOOKUP(B769,Table3[RefID],Table3[Citation])</f>
        <v>Amerson (1969)</v>
      </c>
    </row>
    <row r="770" spans="1:16" x14ac:dyDescent="0.35">
      <c r="A770" s="68">
        <v>768</v>
      </c>
      <c r="B770" s="71">
        <v>47</v>
      </c>
      <c r="C770" s="71">
        <v>11099</v>
      </c>
      <c r="D770" s="69">
        <v>3650</v>
      </c>
      <c r="E770" t="str">
        <f>INDEX(Table5[EEZ],MATCH(C770,Table5[Colony_ID],0))</f>
        <v>Marshall Islands Exclusive Economic Zone</v>
      </c>
      <c r="F770" t="str">
        <f>INDEX(Table5[Corrected Island/Colony Name],MATCH('Full Data'!C770,Table5[Colony_ID],0))</f>
        <v>Sibylla</v>
      </c>
      <c r="G770" t="str">
        <f>INDEX(Table4[Common_Name],MATCH('Full Data'!D770,Table4[SpcRecID],0))</f>
        <v>White-tailed Tropicbird</v>
      </c>
      <c r="H770" s="83" t="str">
        <f>INDEX(Data!E$2:E$6500,MATCH(A770,Data!$A$2:$A$6500,0))</f>
        <v>Potential Breeding</v>
      </c>
      <c r="I770" s="90">
        <f>INDEX(Data!P$2:P$6500,MATCH(A770,Data!$A$2:$A$6500,0))</f>
        <v>1967</v>
      </c>
      <c r="J770" s="90">
        <f>INDEX(Data!Q$2:Q$6500,MATCH($A770,Data!$A$2:$A$6500,0))</f>
        <v>1967</v>
      </c>
      <c r="K770" s="90">
        <f>INDEX(Data!F$2:F$6500,MATCH($A770,Data!$A$2:$A$6500,0))</f>
        <v>2</v>
      </c>
      <c r="L770" s="90">
        <f>INDEX(Data!G$2:G$6500,MATCH($A770,Data!$A$2:$A$6500,0))</f>
        <v>2</v>
      </c>
      <c r="M770" s="90">
        <f>INDEX(Data!H$2:H$6500,MATCH($A770,Data!$A$2:$A$6500,0))</f>
        <v>0</v>
      </c>
      <c r="N770" s="90">
        <f>INDEX(Data!I$2:I$6500,MATCH($A770,Data!$A$2:$A$6500,0))</f>
        <v>0</v>
      </c>
      <c r="O770" s="83" t="str">
        <f>INDEX(Data!J$2:J$6500,MATCH($A770,Data!$A$2:$A$6500,0))</f>
        <v>individuals</v>
      </c>
      <c r="P770" t="str">
        <f>_xlfn.XLOOKUP(B770,Table3[RefID],Table3[Citation])</f>
        <v>Amerson (1969)</v>
      </c>
    </row>
    <row r="771" spans="1:16" x14ac:dyDescent="0.35">
      <c r="A771" s="68">
        <v>769</v>
      </c>
      <c r="B771" s="73">
        <v>48</v>
      </c>
      <c r="C771" s="73">
        <v>1006</v>
      </c>
      <c r="D771" s="69">
        <v>3295</v>
      </c>
      <c r="E771" t="str">
        <f>INDEX(Table5[EEZ],MATCH(C771,Table5[Colony_ID],0))</f>
        <v>American Samoa Exclusive Economic Zone</v>
      </c>
      <c r="F771" t="str">
        <f>INDEX(Table5[Corrected Island/Colony Name],MATCH('Full Data'!C771,Table5[Colony_ID],0))</f>
        <v>Swains Island</v>
      </c>
      <c r="G771" t="str">
        <f>INDEX(Table4[Common_Name],MATCH('Full Data'!D771,Table4[SpcRecID],0))</f>
        <v>Black Noddy</v>
      </c>
      <c r="H771" s="83" t="str">
        <f>INDEX(Data!E$2:E$6500,MATCH(A771,Data!$A$2:$A$6500,0))</f>
        <v>Confirmed</v>
      </c>
      <c r="I771" s="90">
        <f>INDEX(Data!P$2:P$6500,MATCH(A771,Data!$A$2:$A$6500,0))</f>
        <v>1993</v>
      </c>
      <c r="J771" s="90">
        <f>INDEX(Data!Q$2:Q$6500,MATCH($A771,Data!$A$2:$A$6500,0))</f>
        <v>1966</v>
      </c>
      <c r="K771" s="90">
        <f>INDEX(Data!F$2:F$6500,MATCH($A771,Data!$A$2:$A$6500,0))</f>
        <v>350</v>
      </c>
      <c r="L771" s="90">
        <f>INDEX(Data!G$2:G$6500,MATCH($A771,Data!$A$2:$A$6500,0))</f>
        <v>400</v>
      </c>
      <c r="M771" s="90">
        <f>INDEX(Data!H$2:H$6500,MATCH($A771,Data!$A$2:$A$6500,0))</f>
        <v>0</v>
      </c>
      <c r="N771" s="90">
        <f>INDEX(Data!I$2:I$6500,MATCH($A771,Data!$A$2:$A$6500,0))</f>
        <v>0</v>
      </c>
      <c r="O771" s="83" t="str">
        <f>INDEX(Data!J$2:J$6500,MATCH($A771,Data!$A$2:$A$6500,0))</f>
        <v>individuals</v>
      </c>
      <c r="P771" t="str">
        <f>_xlfn.XLOOKUP(B771,Table3[RefID],Table3[Citation])</f>
        <v>Clapp (1969)</v>
      </c>
    </row>
    <row r="772" spans="1:16" x14ac:dyDescent="0.35">
      <c r="A772" s="68">
        <v>770</v>
      </c>
      <c r="B772" s="73">
        <v>48</v>
      </c>
      <c r="C772" s="73">
        <v>1006</v>
      </c>
      <c r="D772" s="69">
        <v>3295</v>
      </c>
      <c r="E772" t="str">
        <f>INDEX(Table5[EEZ],MATCH(C772,Table5[Colony_ID],0))</f>
        <v>American Samoa Exclusive Economic Zone</v>
      </c>
      <c r="F772" t="str">
        <f>INDEX(Table5[Corrected Island/Colony Name],MATCH('Full Data'!C772,Table5[Colony_ID],0))</f>
        <v>Swains Island</v>
      </c>
      <c r="G772" t="str">
        <f>INDEX(Table4[Common_Name],MATCH('Full Data'!D772,Table4[SpcRecID],0))</f>
        <v>Black Noddy</v>
      </c>
      <c r="H772" s="83" t="str">
        <f>INDEX(Data!E$2:E$6500,MATCH(A772,Data!$A$2:$A$6500,0))</f>
        <v>Confirmed</v>
      </c>
      <c r="I772" s="90">
        <f>INDEX(Data!P$2:P$6500,MATCH(A772,Data!$A$2:$A$6500,0))</f>
        <v>1993</v>
      </c>
      <c r="J772" s="90">
        <f>INDEX(Data!Q$2:Q$6500,MATCH($A772,Data!$A$2:$A$6500,0))</f>
        <v>1966</v>
      </c>
      <c r="K772" s="90">
        <f>INDEX(Data!F$2:F$6500,MATCH($A772,Data!$A$2:$A$6500,0))</f>
        <v>25</v>
      </c>
      <c r="L772" s="90">
        <f>INDEX(Data!G$2:G$6500,MATCH($A772,Data!$A$2:$A$6500,0))</f>
        <v>25</v>
      </c>
      <c r="M772" s="90">
        <f>INDEX(Data!H$2:H$6500,MATCH($A772,Data!$A$2:$A$6500,0))</f>
        <v>0</v>
      </c>
      <c r="N772" s="90">
        <f>INDEX(Data!I$2:I$6500,MATCH($A772,Data!$A$2:$A$6500,0))</f>
        <v>0</v>
      </c>
      <c r="O772" s="83" t="str">
        <f>INDEX(Data!J$2:J$6500,MATCH($A772,Data!$A$2:$A$6500,0))</f>
        <v>individuals</v>
      </c>
      <c r="P772" t="str">
        <f>_xlfn.XLOOKUP(B772,Table3[RefID],Table3[Citation])</f>
        <v>Clapp (1969)</v>
      </c>
    </row>
    <row r="773" spans="1:16" x14ac:dyDescent="0.35">
      <c r="A773" s="68">
        <v>771</v>
      </c>
      <c r="B773" s="73">
        <v>48</v>
      </c>
      <c r="C773" s="73">
        <v>1006</v>
      </c>
      <c r="D773" s="69">
        <v>3295</v>
      </c>
      <c r="E773" t="str">
        <f>INDEX(Table5[EEZ],MATCH(C773,Table5[Colony_ID],0))</f>
        <v>American Samoa Exclusive Economic Zone</v>
      </c>
      <c r="F773" t="str">
        <f>INDEX(Table5[Corrected Island/Colony Name],MATCH('Full Data'!C773,Table5[Colony_ID],0))</f>
        <v>Swains Island</v>
      </c>
      <c r="G773" t="str">
        <f>INDEX(Table4[Common_Name],MATCH('Full Data'!D773,Table4[SpcRecID],0))</f>
        <v>Black Noddy</v>
      </c>
      <c r="H773" s="83" t="str">
        <f>INDEX(Data!E$2:E$6500,MATCH(A773,Data!$A$2:$A$6500,0))</f>
        <v>Confirmed</v>
      </c>
      <c r="I773" s="90">
        <f>INDEX(Data!P$2:P$6500,MATCH(A773,Data!$A$2:$A$6500,0))</f>
        <v>1993</v>
      </c>
      <c r="J773" s="90">
        <f>INDEX(Data!Q$2:Q$6500,MATCH($A773,Data!$A$2:$A$6500,0))</f>
        <v>1967</v>
      </c>
      <c r="K773" s="90">
        <f>INDEX(Data!F$2:F$6500,MATCH($A773,Data!$A$2:$A$6500,0))</f>
        <v>350</v>
      </c>
      <c r="L773" s="90">
        <f>INDEX(Data!G$2:G$6500,MATCH($A773,Data!$A$2:$A$6500,0))</f>
        <v>400</v>
      </c>
      <c r="M773" s="90">
        <f>INDEX(Data!H$2:H$6500,MATCH($A773,Data!$A$2:$A$6500,0))</f>
        <v>0</v>
      </c>
      <c r="N773" s="90">
        <f>INDEX(Data!I$2:I$6500,MATCH($A773,Data!$A$2:$A$6500,0))</f>
        <v>0</v>
      </c>
      <c r="O773" s="83" t="str">
        <f>INDEX(Data!J$2:J$6500,MATCH($A773,Data!$A$2:$A$6500,0))</f>
        <v>individuals</v>
      </c>
      <c r="P773" t="str">
        <f>_xlfn.XLOOKUP(B773,Table3[RefID],Table3[Citation])</f>
        <v>Clapp (1969)</v>
      </c>
    </row>
    <row r="774" spans="1:16" x14ac:dyDescent="0.35">
      <c r="A774" s="68">
        <v>772</v>
      </c>
      <c r="B774" s="73">
        <v>48</v>
      </c>
      <c r="C774" s="73">
        <v>1006</v>
      </c>
      <c r="D774" s="69">
        <v>3295</v>
      </c>
      <c r="E774" t="str">
        <f>INDEX(Table5[EEZ],MATCH(C774,Table5[Colony_ID],0))</f>
        <v>American Samoa Exclusive Economic Zone</v>
      </c>
      <c r="F774" t="str">
        <f>INDEX(Table5[Corrected Island/Colony Name],MATCH('Full Data'!C774,Table5[Colony_ID],0))</f>
        <v>Swains Island</v>
      </c>
      <c r="G774" t="str">
        <f>INDEX(Table4[Common_Name],MATCH('Full Data'!D774,Table4[SpcRecID],0))</f>
        <v>Black Noddy</v>
      </c>
      <c r="H774" s="83" t="str">
        <f>INDEX(Data!E$2:E$6500,MATCH(A774,Data!$A$2:$A$6500,0))</f>
        <v>Confirmed</v>
      </c>
      <c r="I774" s="90">
        <f>INDEX(Data!P$2:P$6500,MATCH(A774,Data!$A$2:$A$6500,0))</f>
        <v>1993</v>
      </c>
      <c r="J774" s="90">
        <f>INDEX(Data!Q$2:Q$6500,MATCH($A774,Data!$A$2:$A$6500,0))</f>
        <v>1966</v>
      </c>
      <c r="K774" s="90">
        <f>INDEX(Data!F$2:F$6500,MATCH($A774,Data!$A$2:$A$6500,0))</f>
        <v>200</v>
      </c>
      <c r="L774" s="90">
        <f>INDEX(Data!G$2:G$6500,MATCH($A774,Data!$A$2:$A$6500,0))</f>
        <v>200</v>
      </c>
      <c r="M774" s="90">
        <f>INDEX(Data!H$2:H$6500,MATCH($A774,Data!$A$2:$A$6500,0))</f>
        <v>0</v>
      </c>
      <c r="N774" s="90">
        <f>INDEX(Data!I$2:I$6500,MATCH($A774,Data!$A$2:$A$6500,0))</f>
        <v>0</v>
      </c>
      <c r="O774" s="83" t="str">
        <f>INDEX(Data!J$2:J$6500,MATCH($A774,Data!$A$2:$A$6500,0))</f>
        <v>individuals</v>
      </c>
      <c r="P774" t="str">
        <f>_xlfn.XLOOKUP(B774,Table3[RefID],Table3[Citation])</f>
        <v>Clapp (1969)</v>
      </c>
    </row>
    <row r="775" spans="1:16" x14ac:dyDescent="0.35">
      <c r="A775" s="68">
        <v>773</v>
      </c>
      <c r="B775" s="73">
        <v>48</v>
      </c>
      <c r="C775" s="73">
        <v>1006</v>
      </c>
      <c r="D775" s="69">
        <v>3268</v>
      </c>
      <c r="E775" t="str">
        <f>INDEX(Table5[EEZ],MATCH(C775,Table5[Colony_ID],0))</f>
        <v>American Samoa Exclusive Economic Zone</v>
      </c>
      <c r="F775" t="str">
        <f>INDEX(Table5[Corrected Island/Colony Name],MATCH('Full Data'!C775,Table5[Colony_ID],0))</f>
        <v>Swains Island</v>
      </c>
      <c r="G775" t="str">
        <f>INDEX(Table4[Common_Name],MATCH('Full Data'!D775,Table4[SpcRecID],0))</f>
        <v>Black-naped Tern</v>
      </c>
      <c r="H775" s="83" t="str">
        <f>INDEX(Data!E$2:E$6500,MATCH(A775,Data!$A$2:$A$6500,0))</f>
        <v>Non-breeding</v>
      </c>
      <c r="I775" s="90">
        <f>INDEX(Data!P$2:P$6500,MATCH(A775,Data!$A$2:$A$6500,0))</f>
        <v>1967</v>
      </c>
      <c r="J775" s="90">
        <f>INDEX(Data!Q$2:Q$6500,MATCH($A775,Data!$A$2:$A$6500,0))</f>
        <v>1967</v>
      </c>
      <c r="K775" s="90">
        <f>INDEX(Data!F$2:F$6500,MATCH($A775,Data!$A$2:$A$6500,0))</f>
        <v>1</v>
      </c>
      <c r="L775" s="90">
        <f>INDEX(Data!G$2:G$6500,MATCH($A775,Data!$A$2:$A$6500,0))</f>
        <v>1</v>
      </c>
      <c r="M775" s="90">
        <f>INDEX(Data!H$2:H$6500,MATCH($A775,Data!$A$2:$A$6500,0))</f>
        <v>0</v>
      </c>
      <c r="N775" s="90">
        <f>INDEX(Data!I$2:I$6500,MATCH($A775,Data!$A$2:$A$6500,0))</f>
        <v>0</v>
      </c>
      <c r="O775" s="83" t="str">
        <f>INDEX(Data!J$2:J$6500,MATCH($A775,Data!$A$2:$A$6500,0))</f>
        <v>individuals</v>
      </c>
      <c r="P775" t="str">
        <f>_xlfn.XLOOKUP(B775,Table3[RefID],Table3[Citation])</f>
        <v>Clapp (1969)</v>
      </c>
    </row>
    <row r="776" spans="1:16" x14ac:dyDescent="0.35">
      <c r="A776" s="68">
        <v>774</v>
      </c>
      <c r="B776" s="73">
        <v>48</v>
      </c>
      <c r="C776" s="73">
        <v>1006</v>
      </c>
      <c r="D776" s="69">
        <v>3294</v>
      </c>
      <c r="E776" t="str">
        <f>INDEX(Table5[EEZ],MATCH(C776,Table5[Colony_ID],0))</f>
        <v>American Samoa Exclusive Economic Zone</v>
      </c>
      <c r="F776" t="str">
        <f>INDEX(Table5[Corrected Island/Colony Name],MATCH('Full Data'!C776,Table5[Colony_ID],0))</f>
        <v>Swains Island</v>
      </c>
      <c r="G776" t="str">
        <f>INDEX(Table4[Common_Name],MATCH('Full Data'!D776,Table4[SpcRecID],0))</f>
        <v>Brown Noddy</v>
      </c>
      <c r="H776" s="83" t="str">
        <f>INDEX(Data!E$2:E$6500,MATCH(A776,Data!$A$2:$A$6500,0))</f>
        <v>Confirmed</v>
      </c>
      <c r="I776" s="90">
        <f>INDEX(Data!P$2:P$6500,MATCH(A776,Data!$A$2:$A$6500,0))</f>
        <v>1966</v>
      </c>
      <c r="J776" s="90">
        <f>INDEX(Data!Q$2:Q$6500,MATCH($A776,Data!$A$2:$A$6500,0))</f>
        <v>1966</v>
      </c>
      <c r="K776" s="90">
        <f>INDEX(Data!F$2:F$6500,MATCH($A776,Data!$A$2:$A$6500,0))</f>
        <v>1500</v>
      </c>
      <c r="L776" s="90">
        <f>INDEX(Data!G$2:G$6500,MATCH($A776,Data!$A$2:$A$6500,0))</f>
        <v>3000</v>
      </c>
      <c r="M776" s="90">
        <f>INDEX(Data!H$2:H$6500,MATCH($A776,Data!$A$2:$A$6500,0))</f>
        <v>0</v>
      </c>
      <c r="N776" s="90">
        <f>INDEX(Data!I$2:I$6500,MATCH($A776,Data!$A$2:$A$6500,0))</f>
        <v>0</v>
      </c>
      <c r="O776" s="83" t="str">
        <f>INDEX(Data!J$2:J$6500,MATCH($A776,Data!$A$2:$A$6500,0))</f>
        <v>individuals</v>
      </c>
      <c r="P776" t="str">
        <f>_xlfn.XLOOKUP(B776,Table3[RefID],Table3[Citation])</f>
        <v>Clapp (1969)</v>
      </c>
    </row>
    <row r="777" spans="1:16" x14ac:dyDescent="0.35">
      <c r="A777" s="68">
        <v>775</v>
      </c>
      <c r="B777" s="73">
        <v>48</v>
      </c>
      <c r="C777" s="73">
        <v>1006</v>
      </c>
      <c r="D777" s="69">
        <v>3294</v>
      </c>
      <c r="E777" t="str">
        <f>INDEX(Table5[EEZ],MATCH(C777,Table5[Colony_ID],0))</f>
        <v>American Samoa Exclusive Economic Zone</v>
      </c>
      <c r="F777" t="str">
        <f>INDEX(Table5[Corrected Island/Colony Name],MATCH('Full Data'!C777,Table5[Colony_ID],0))</f>
        <v>Swains Island</v>
      </c>
      <c r="G777" t="str">
        <f>INDEX(Table4[Common_Name],MATCH('Full Data'!D777,Table4[SpcRecID],0))</f>
        <v>Brown Noddy</v>
      </c>
      <c r="H777" s="83" t="str">
        <f>INDEX(Data!E$2:E$6500,MATCH(A777,Data!$A$2:$A$6500,0))</f>
        <v>Confirmed</v>
      </c>
      <c r="I777" s="90">
        <f>INDEX(Data!P$2:P$6500,MATCH(A777,Data!$A$2:$A$6500,0))</f>
        <v>1966</v>
      </c>
      <c r="J777" s="90">
        <f>INDEX(Data!Q$2:Q$6500,MATCH($A777,Data!$A$2:$A$6500,0))</f>
        <v>1966</v>
      </c>
      <c r="K777" s="90">
        <f>INDEX(Data!F$2:F$6500,MATCH($A777,Data!$A$2:$A$6500,0))</f>
        <v>1500</v>
      </c>
      <c r="L777" s="90">
        <f>INDEX(Data!G$2:G$6500,MATCH($A777,Data!$A$2:$A$6500,0))</f>
        <v>3000</v>
      </c>
      <c r="M777" s="90">
        <f>INDEX(Data!H$2:H$6500,MATCH($A777,Data!$A$2:$A$6500,0))</f>
        <v>0</v>
      </c>
      <c r="N777" s="90">
        <f>INDEX(Data!I$2:I$6500,MATCH($A777,Data!$A$2:$A$6500,0))</f>
        <v>0</v>
      </c>
      <c r="O777" s="83" t="str">
        <f>INDEX(Data!J$2:J$6500,MATCH($A777,Data!$A$2:$A$6500,0))</f>
        <v>individuals</v>
      </c>
      <c r="P777" t="str">
        <f>_xlfn.XLOOKUP(B777,Table3[RefID],Table3[Citation])</f>
        <v>Clapp (1969)</v>
      </c>
    </row>
    <row r="778" spans="1:16" x14ac:dyDescent="0.35">
      <c r="A778" s="68">
        <v>776</v>
      </c>
      <c r="B778" s="73">
        <v>48</v>
      </c>
      <c r="C778" s="73">
        <v>1006</v>
      </c>
      <c r="D778" s="69">
        <v>3294</v>
      </c>
      <c r="E778" t="str">
        <f>INDEX(Table5[EEZ],MATCH(C778,Table5[Colony_ID],0))</f>
        <v>American Samoa Exclusive Economic Zone</v>
      </c>
      <c r="F778" t="str">
        <f>INDEX(Table5[Corrected Island/Colony Name],MATCH('Full Data'!C778,Table5[Colony_ID],0))</f>
        <v>Swains Island</v>
      </c>
      <c r="G778" t="str">
        <f>INDEX(Table4[Common_Name],MATCH('Full Data'!D778,Table4[SpcRecID],0))</f>
        <v>Brown Noddy</v>
      </c>
      <c r="H778" s="83" t="str">
        <f>INDEX(Data!E$2:E$6500,MATCH(A778,Data!$A$2:$A$6500,0))</f>
        <v>Confirmed</v>
      </c>
      <c r="I778" s="90">
        <f>INDEX(Data!P$2:P$6500,MATCH(A778,Data!$A$2:$A$6500,0))</f>
        <v>1966</v>
      </c>
      <c r="J778" s="90">
        <f>INDEX(Data!Q$2:Q$6500,MATCH($A778,Data!$A$2:$A$6500,0))</f>
        <v>1966</v>
      </c>
      <c r="K778" s="90">
        <f>INDEX(Data!F$2:F$6500,MATCH($A778,Data!$A$2:$A$6500,0))</f>
        <v>1500</v>
      </c>
      <c r="L778" s="90">
        <f>INDEX(Data!G$2:G$6500,MATCH($A778,Data!$A$2:$A$6500,0))</f>
        <v>3000</v>
      </c>
      <c r="M778" s="90">
        <f>INDEX(Data!H$2:H$6500,MATCH($A778,Data!$A$2:$A$6500,0))</f>
        <v>0</v>
      </c>
      <c r="N778" s="90">
        <f>INDEX(Data!I$2:I$6500,MATCH($A778,Data!$A$2:$A$6500,0))</f>
        <v>0</v>
      </c>
      <c r="O778" s="83" t="str">
        <f>INDEX(Data!J$2:J$6500,MATCH($A778,Data!$A$2:$A$6500,0))</f>
        <v>individuals</v>
      </c>
      <c r="P778" t="str">
        <f>_xlfn.XLOOKUP(B778,Table3[RefID],Table3[Citation])</f>
        <v>Clapp (1969)</v>
      </c>
    </row>
    <row r="779" spans="1:16" x14ac:dyDescent="0.35">
      <c r="A779" s="68">
        <v>777</v>
      </c>
      <c r="B779" s="73">
        <v>48</v>
      </c>
      <c r="C779" s="73">
        <v>1006</v>
      </c>
      <c r="D779" s="69">
        <v>3294</v>
      </c>
      <c r="E779" t="str">
        <f>INDEX(Table5[EEZ],MATCH(C779,Table5[Colony_ID],0))</f>
        <v>American Samoa Exclusive Economic Zone</v>
      </c>
      <c r="F779" t="str">
        <f>INDEX(Table5[Corrected Island/Colony Name],MATCH('Full Data'!C779,Table5[Colony_ID],0))</f>
        <v>Swains Island</v>
      </c>
      <c r="G779" t="str">
        <f>INDEX(Table4[Common_Name],MATCH('Full Data'!D779,Table4[SpcRecID],0))</f>
        <v>Brown Noddy</v>
      </c>
      <c r="H779" s="83" t="str">
        <f>INDEX(Data!E$2:E$6500,MATCH(A779,Data!$A$2:$A$6500,0))</f>
        <v>Confirmed</v>
      </c>
      <c r="I779" s="90">
        <f>INDEX(Data!P$2:P$6500,MATCH(A779,Data!$A$2:$A$6500,0))</f>
        <v>1967</v>
      </c>
      <c r="J779" s="90">
        <f>INDEX(Data!Q$2:Q$6500,MATCH($A779,Data!$A$2:$A$6500,0))</f>
        <v>1967</v>
      </c>
      <c r="K779" s="90">
        <f>INDEX(Data!F$2:F$6500,MATCH($A779,Data!$A$2:$A$6500,0))</f>
        <v>1500</v>
      </c>
      <c r="L779" s="90">
        <f>INDEX(Data!G$2:G$6500,MATCH($A779,Data!$A$2:$A$6500,0))</f>
        <v>3000</v>
      </c>
      <c r="M779" s="90">
        <f>INDEX(Data!H$2:H$6500,MATCH($A779,Data!$A$2:$A$6500,0))</f>
        <v>0</v>
      </c>
      <c r="N779" s="90">
        <f>INDEX(Data!I$2:I$6500,MATCH($A779,Data!$A$2:$A$6500,0))</f>
        <v>0</v>
      </c>
      <c r="O779" s="83" t="str">
        <f>INDEX(Data!J$2:J$6500,MATCH($A779,Data!$A$2:$A$6500,0))</f>
        <v>individuals</v>
      </c>
      <c r="P779" t="str">
        <f>_xlfn.XLOOKUP(B779,Table3[RefID],Table3[Citation])</f>
        <v>Clapp (1969)</v>
      </c>
    </row>
    <row r="780" spans="1:16" x14ac:dyDescent="0.35">
      <c r="A780" s="68">
        <v>778</v>
      </c>
      <c r="B780" s="73">
        <v>48</v>
      </c>
      <c r="C780" s="73">
        <v>1006</v>
      </c>
      <c r="D780" s="69">
        <v>3294</v>
      </c>
      <c r="E780" t="str">
        <f>INDEX(Table5[EEZ],MATCH(C780,Table5[Colony_ID],0))</f>
        <v>American Samoa Exclusive Economic Zone</v>
      </c>
      <c r="F780" t="str">
        <f>INDEX(Table5[Corrected Island/Colony Name],MATCH('Full Data'!C780,Table5[Colony_ID],0))</f>
        <v>Swains Island</v>
      </c>
      <c r="G780" t="str">
        <f>INDEX(Table4[Common_Name],MATCH('Full Data'!D780,Table4[SpcRecID],0))</f>
        <v>Brown Noddy</v>
      </c>
      <c r="H780" s="83" t="str">
        <f>INDEX(Data!E$2:E$6500,MATCH(A780,Data!$A$2:$A$6500,0))</f>
        <v>Confirmed</v>
      </c>
      <c r="I780" s="90">
        <f>INDEX(Data!P$2:P$6500,MATCH(A780,Data!$A$2:$A$6500,0))</f>
        <v>1966</v>
      </c>
      <c r="J780" s="90">
        <f>INDEX(Data!Q$2:Q$6500,MATCH($A780,Data!$A$2:$A$6500,0))</f>
        <v>1966</v>
      </c>
      <c r="K780" s="90">
        <f>INDEX(Data!F$2:F$6500,MATCH($A780,Data!$A$2:$A$6500,0))</f>
        <v>40</v>
      </c>
      <c r="L780" s="90">
        <f>INDEX(Data!G$2:G$6500,MATCH($A780,Data!$A$2:$A$6500,0))</f>
        <v>40</v>
      </c>
      <c r="M780" s="90">
        <f>INDEX(Data!H$2:H$6500,MATCH($A780,Data!$A$2:$A$6500,0))</f>
        <v>0</v>
      </c>
      <c r="N780" s="90">
        <f>INDEX(Data!I$2:I$6500,MATCH($A780,Data!$A$2:$A$6500,0))</f>
        <v>0</v>
      </c>
      <c r="O780" s="83" t="str">
        <f>INDEX(Data!J$2:J$6500,MATCH($A780,Data!$A$2:$A$6500,0))</f>
        <v>individuals</v>
      </c>
      <c r="P780" t="str">
        <f>_xlfn.XLOOKUP(B780,Table3[RefID],Table3[Citation])</f>
        <v>Clapp (1969)</v>
      </c>
    </row>
    <row r="781" spans="1:16" x14ac:dyDescent="0.35">
      <c r="A781" s="68">
        <v>779</v>
      </c>
      <c r="B781" s="73">
        <v>48</v>
      </c>
      <c r="C781" s="73">
        <v>1006</v>
      </c>
      <c r="D781" s="69">
        <v>3298</v>
      </c>
      <c r="E781" t="str">
        <f>INDEX(Table5[EEZ],MATCH(C781,Table5[Colony_ID],0))</f>
        <v>American Samoa Exclusive Economic Zone</v>
      </c>
      <c r="F781" t="str">
        <f>INDEX(Table5[Corrected Island/Colony Name],MATCH('Full Data'!C781,Table5[Colony_ID],0))</f>
        <v>Swains Island</v>
      </c>
      <c r="G781" t="str">
        <f>INDEX(Table4[Common_Name],MATCH('Full Data'!D781,Table4[SpcRecID],0))</f>
        <v>Common White Tern</v>
      </c>
      <c r="H781" s="83" t="str">
        <f>INDEX(Data!E$2:E$6500,MATCH(A781,Data!$A$2:$A$6500,0))</f>
        <v>Confirmed</v>
      </c>
      <c r="I781" s="90">
        <f>INDEX(Data!P$2:P$6500,MATCH(A781,Data!$A$2:$A$6500,0))</f>
        <v>1966</v>
      </c>
      <c r="J781" s="90">
        <f>INDEX(Data!Q$2:Q$6500,MATCH($A781,Data!$A$2:$A$6500,0))</f>
        <v>1966</v>
      </c>
      <c r="K781" s="90">
        <f>INDEX(Data!F$2:F$6500,MATCH($A781,Data!$A$2:$A$6500,0))</f>
        <v>500</v>
      </c>
      <c r="L781" s="90">
        <f>INDEX(Data!G$2:G$6500,MATCH($A781,Data!$A$2:$A$6500,0))</f>
        <v>1000</v>
      </c>
      <c r="M781" s="90">
        <f>INDEX(Data!H$2:H$6500,MATCH($A781,Data!$A$2:$A$6500,0))</f>
        <v>0</v>
      </c>
      <c r="N781" s="90">
        <f>INDEX(Data!I$2:I$6500,MATCH($A781,Data!$A$2:$A$6500,0))</f>
        <v>0</v>
      </c>
      <c r="O781" s="83" t="str">
        <f>INDEX(Data!J$2:J$6500,MATCH($A781,Data!$A$2:$A$6500,0))</f>
        <v>individuals</v>
      </c>
      <c r="P781" t="str">
        <f>_xlfn.XLOOKUP(B781,Table3[RefID],Table3[Citation])</f>
        <v>Clapp (1969)</v>
      </c>
    </row>
    <row r="782" spans="1:16" x14ac:dyDescent="0.35">
      <c r="A782" s="68">
        <v>780</v>
      </c>
      <c r="B782" s="73">
        <v>48</v>
      </c>
      <c r="C782" s="73">
        <v>1006</v>
      </c>
      <c r="D782" s="69">
        <v>3298</v>
      </c>
      <c r="E782" t="str">
        <f>INDEX(Table5[EEZ],MATCH(C782,Table5[Colony_ID],0))</f>
        <v>American Samoa Exclusive Economic Zone</v>
      </c>
      <c r="F782" t="str">
        <f>INDEX(Table5[Corrected Island/Colony Name],MATCH('Full Data'!C782,Table5[Colony_ID],0))</f>
        <v>Swains Island</v>
      </c>
      <c r="G782" t="str">
        <f>INDEX(Table4[Common_Name],MATCH('Full Data'!D782,Table4[SpcRecID],0))</f>
        <v>Common White Tern</v>
      </c>
      <c r="H782" s="83" t="str">
        <f>INDEX(Data!E$2:E$6500,MATCH(A782,Data!$A$2:$A$6500,0))</f>
        <v>Confirmed</v>
      </c>
      <c r="I782" s="90">
        <f>INDEX(Data!P$2:P$6500,MATCH(A782,Data!$A$2:$A$6500,0))</f>
        <v>1966</v>
      </c>
      <c r="J782" s="90">
        <f>INDEX(Data!Q$2:Q$6500,MATCH($A782,Data!$A$2:$A$6500,0))</f>
        <v>1966</v>
      </c>
      <c r="K782" s="90">
        <f>INDEX(Data!F$2:F$6500,MATCH($A782,Data!$A$2:$A$6500,0))</f>
        <v>500</v>
      </c>
      <c r="L782" s="90">
        <f>INDEX(Data!G$2:G$6500,MATCH($A782,Data!$A$2:$A$6500,0))</f>
        <v>1000</v>
      </c>
      <c r="M782" s="90">
        <f>INDEX(Data!H$2:H$6500,MATCH($A782,Data!$A$2:$A$6500,0))</f>
        <v>0</v>
      </c>
      <c r="N782" s="90">
        <f>INDEX(Data!I$2:I$6500,MATCH($A782,Data!$A$2:$A$6500,0))</f>
        <v>0</v>
      </c>
      <c r="O782" s="83" t="str">
        <f>INDEX(Data!J$2:J$6500,MATCH($A782,Data!$A$2:$A$6500,0))</f>
        <v>individuals</v>
      </c>
      <c r="P782" t="str">
        <f>_xlfn.XLOOKUP(B782,Table3[RefID],Table3[Citation])</f>
        <v>Clapp (1969)</v>
      </c>
    </row>
    <row r="783" spans="1:16" x14ac:dyDescent="0.35">
      <c r="A783" s="68">
        <v>781</v>
      </c>
      <c r="B783" s="73">
        <v>48</v>
      </c>
      <c r="C783" s="73">
        <v>1006</v>
      </c>
      <c r="D783" s="69">
        <v>3298</v>
      </c>
      <c r="E783" t="str">
        <f>INDEX(Table5[EEZ],MATCH(C783,Table5[Colony_ID],0))</f>
        <v>American Samoa Exclusive Economic Zone</v>
      </c>
      <c r="F783" t="str">
        <f>INDEX(Table5[Corrected Island/Colony Name],MATCH('Full Data'!C783,Table5[Colony_ID],0))</f>
        <v>Swains Island</v>
      </c>
      <c r="G783" t="str">
        <f>INDEX(Table4[Common_Name],MATCH('Full Data'!D783,Table4[SpcRecID],0))</f>
        <v>Common White Tern</v>
      </c>
      <c r="H783" s="83" t="str">
        <f>INDEX(Data!E$2:E$6500,MATCH(A783,Data!$A$2:$A$6500,0))</f>
        <v>Confirmed</v>
      </c>
      <c r="I783" s="90">
        <f>INDEX(Data!P$2:P$6500,MATCH(A783,Data!$A$2:$A$6500,0))</f>
        <v>1966</v>
      </c>
      <c r="J783" s="90">
        <f>INDEX(Data!Q$2:Q$6500,MATCH($A783,Data!$A$2:$A$6500,0))</f>
        <v>1966</v>
      </c>
      <c r="K783" s="90">
        <f>INDEX(Data!F$2:F$6500,MATCH($A783,Data!$A$2:$A$6500,0))</f>
        <v>3000</v>
      </c>
      <c r="L783" s="90">
        <f>INDEX(Data!G$2:G$6500,MATCH($A783,Data!$A$2:$A$6500,0))</f>
        <v>3000</v>
      </c>
      <c r="M783" s="90">
        <f>INDEX(Data!H$2:H$6500,MATCH($A783,Data!$A$2:$A$6500,0))</f>
        <v>0</v>
      </c>
      <c r="N783" s="90">
        <f>INDEX(Data!I$2:I$6500,MATCH($A783,Data!$A$2:$A$6500,0))</f>
        <v>0</v>
      </c>
      <c r="O783" s="83" t="str">
        <f>INDEX(Data!J$2:J$6500,MATCH($A783,Data!$A$2:$A$6500,0))</f>
        <v>individuals</v>
      </c>
      <c r="P783" t="str">
        <f>_xlfn.XLOOKUP(B783,Table3[RefID],Table3[Citation])</f>
        <v>Clapp (1969)</v>
      </c>
    </row>
    <row r="784" spans="1:16" x14ac:dyDescent="0.35">
      <c r="A784" s="68">
        <v>782</v>
      </c>
      <c r="B784" s="73">
        <v>48</v>
      </c>
      <c r="C784" s="73">
        <v>1006</v>
      </c>
      <c r="D784" s="69">
        <v>3298</v>
      </c>
      <c r="E784" t="str">
        <f>INDEX(Table5[EEZ],MATCH(C784,Table5[Colony_ID],0))</f>
        <v>American Samoa Exclusive Economic Zone</v>
      </c>
      <c r="F784" t="str">
        <f>INDEX(Table5[Corrected Island/Colony Name],MATCH('Full Data'!C784,Table5[Colony_ID],0))</f>
        <v>Swains Island</v>
      </c>
      <c r="G784" t="str">
        <f>INDEX(Table4[Common_Name],MATCH('Full Data'!D784,Table4[SpcRecID],0))</f>
        <v>Common White Tern</v>
      </c>
      <c r="H784" s="83" t="str">
        <f>INDEX(Data!E$2:E$6500,MATCH(A784,Data!$A$2:$A$6500,0))</f>
        <v>Confirmed</v>
      </c>
      <c r="I784" s="90">
        <f>INDEX(Data!P$2:P$6500,MATCH(A784,Data!$A$2:$A$6500,0))</f>
        <v>1966</v>
      </c>
      <c r="J784" s="90">
        <f>INDEX(Data!Q$2:Q$6500,MATCH($A784,Data!$A$2:$A$6500,0))</f>
        <v>1966</v>
      </c>
      <c r="K784" s="90">
        <f>INDEX(Data!F$2:F$6500,MATCH($A784,Data!$A$2:$A$6500,0))</f>
        <v>40</v>
      </c>
      <c r="L784" s="90">
        <f>INDEX(Data!G$2:G$6500,MATCH($A784,Data!$A$2:$A$6500,0))</f>
        <v>40</v>
      </c>
      <c r="M784" s="90">
        <f>INDEX(Data!H$2:H$6500,MATCH($A784,Data!$A$2:$A$6500,0))</f>
        <v>0</v>
      </c>
      <c r="N784" s="90">
        <f>INDEX(Data!I$2:I$6500,MATCH($A784,Data!$A$2:$A$6500,0))</f>
        <v>0</v>
      </c>
      <c r="O784" s="83" t="str">
        <f>INDEX(Data!J$2:J$6500,MATCH($A784,Data!$A$2:$A$6500,0))</f>
        <v>individuals</v>
      </c>
      <c r="P784" t="str">
        <f>_xlfn.XLOOKUP(B784,Table3[RefID],Table3[Citation])</f>
        <v>Clapp (1969)</v>
      </c>
    </row>
    <row r="785" spans="1:16" x14ac:dyDescent="0.35">
      <c r="A785" s="68">
        <v>783</v>
      </c>
      <c r="B785" s="73">
        <v>48</v>
      </c>
      <c r="C785" s="73">
        <v>1006</v>
      </c>
      <c r="D785" s="69">
        <v>3298</v>
      </c>
      <c r="E785" t="str">
        <f>INDEX(Table5[EEZ],MATCH(C785,Table5[Colony_ID],0))</f>
        <v>American Samoa Exclusive Economic Zone</v>
      </c>
      <c r="F785" t="str">
        <f>INDEX(Table5[Corrected Island/Colony Name],MATCH('Full Data'!C785,Table5[Colony_ID],0))</f>
        <v>Swains Island</v>
      </c>
      <c r="G785" t="str">
        <f>INDEX(Table4[Common_Name],MATCH('Full Data'!D785,Table4[SpcRecID],0))</f>
        <v>Common White Tern</v>
      </c>
      <c r="H785" s="83" t="str">
        <f>INDEX(Data!E$2:E$6500,MATCH(A785,Data!$A$2:$A$6500,0))</f>
        <v>Confirmed</v>
      </c>
      <c r="I785" s="90">
        <f>INDEX(Data!P$2:P$6500,MATCH(A785,Data!$A$2:$A$6500,0))</f>
        <v>1967</v>
      </c>
      <c r="J785" s="90">
        <f>INDEX(Data!Q$2:Q$6500,MATCH($A785,Data!$A$2:$A$6500,0))</f>
        <v>1967</v>
      </c>
      <c r="K785" s="90">
        <f>INDEX(Data!F$2:F$6500,MATCH($A785,Data!$A$2:$A$6500,0))</f>
        <v>350</v>
      </c>
      <c r="L785" s="90">
        <f>INDEX(Data!G$2:G$6500,MATCH($A785,Data!$A$2:$A$6500,0))</f>
        <v>350</v>
      </c>
      <c r="M785" s="90">
        <f>INDEX(Data!H$2:H$6500,MATCH($A785,Data!$A$2:$A$6500,0))</f>
        <v>0</v>
      </c>
      <c r="N785" s="90">
        <f>INDEX(Data!I$2:I$6500,MATCH($A785,Data!$A$2:$A$6500,0))</f>
        <v>0</v>
      </c>
      <c r="O785" s="83" t="str">
        <f>INDEX(Data!J$2:J$6500,MATCH($A785,Data!$A$2:$A$6500,0))</f>
        <v>individuals</v>
      </c>
      <c r="P785" t="str">
        <f>_xlfn.XLOOKUP(B785,Table3[RefID],Table3[Citation])</f>
        <v>Clapp (1969)</v>
      </c>
    </row>
    <row r="786" spans="1:16" x14ac:dyDescent="0.35">
      <c r="A786" s="68">
        <v>784</v>
      </c>
      <c r="B786" s="73">
        <v>48</v>
      </c>
      <c r="C786" s="73">
        <v>1006</v>
      </c>
      <c r="D786" s="69">
        <v>3658</v>
      </c>
      <c r="E786" t="str">
        <f>INDEX(Table5[EEZ],MATCH(C786,Table5[Colony_ID],0))</f>
        <v>American Samoa Exclusive Economic Zone</v>
      </c>
      <c r="F786" t="str">
        <f>INDEX(Table5[Corrected Island/Colony Name],MATCH('Full Data'!C786,Table5[Colony_ID],0))</f>
        <v>Swains Island</v>
      </c>
      <c r="G786" t="str">
        <f>INDEX(Table4[Common_Name],MATCH('Full Data'!D786,Table4[SpcRecID],0))</f>
        <v>Red-footed Booby</v>
      </c>
      <c r="H786" s="83" t="str">
        <f>INDEX(Data!E$2:E$6500,MATCH(A786,Data!$A$2:$A$6500,0))</f>
        <v>Non-breeding</v>
      </c>
      <c r="I786" s="90">
        <f>INDEX(Data!P$2:P$6500,MATCH(A786,Data!$A$2:$A$6500,0))</f>
        <v>1966</v>
      </c>
      <c r="J786" s="90">
        <f>INDEX(Data!Q$2:Q$6500,MATCH($A786,Data!$A$2:$A$6500,0))</f>
        <v>1966</v>
      </c>
      <c r="K786" s="90">
        <f>INDEX(Data!F$2:F$6500,MATCH($A786,Data!$A$2:$A$6500,0))</f>
        <v>20</v>
      </c>
      <c r="L786" s="90">
        <f>INDEX(Data!G$2:G$6500,MATCH($A786,Data!$A$2:$A$6500,0))</f>
        <v>20</v>
      </c>
      <c r="M786" s="90">
        <f>INDEX(Data!H$2:H$6500,MATCH($A786,Data!$A$2:$A$6500,0))</f>
        <v>0</v>
      </c>
      <c r="N786" s="90">
        <f>INDEX(Data!I$2:I$6500,MATCH($A786,Data!$A$2:$A$6500,0))</f>
        <v>0</v>
      </c>
      <c r="O786" s="83" t="str">
        <f>INDEX(Data!J$2:J$6500,MATCH($A786,Data!$A$2:$A$6500,0))</f>
        <v>individuals</v>
      </c>
      <c r="P786" t="str">
        <f>_xlfn.XLOOKUP(B786,Table3[RefID],Table3[Citation])</f>
        <v>Clapp (1969)</v>
      </c>
    </row>
    <row r="787" spans="1:16" x14ac:dyDescent="0.35">
      <c r="A787" s="68">
        <v>785</v>
      </c>
      <c r="B787" s="73">
        <v>48</v>
      </c>
      <c r="C787" s="73">
        <v>1006</v>
      </c>
      <c r="D787" s="69">
        <v>3649</v>
      </c>
      <c r="E787" t="str">
        <f>INDEX(Table5[EEZ],MATCH(C787,Table5[Colony_ID],0))</f>
        <v>American Samoa Exclusive Economic Zone</v>
      </c>
      <c r="F787" t="str">
        <f>INDEX(Table5[Corrected Island/Colony Name],MATCH('Full Data'!C787,Table5[Colony_ID],0))</f>
        <v>Swains Island</v>
      </c>
      <c r="G787" t="str">
        <f>INDEX(Table4[Common_Name],MATCH('Full Data'!D787,Table4[SpcRecID],0))</f>
        <v>Red-tailed Tropicbird</v>
      </c>
      <c r="H787" s="83" t="str">
        <f>INDEX(Data!E$2:E$6500,MATCH(A787,Data!$A$2:$A$6500,0))</f>
        <v>Non-breeding</v>
      </c>
      <c r="I787" s="90">
        <f>INDEX(Data!P$2:P$6500,MATCH(A787,Data!$A$2:$A$6500,0))</f>
        <v>1966</v>
      </c>
      <c r="J787" s="90">
        <f>INDEX(Data!Q$2:Q$6500,MATCH($A787,Data!$A$2:$A$6500,0))</f>
        <v>1966</v>
      </c>
      <c r="K787" s="90">
        <f>INDEX(Data!F$2:F$6500,MATCH($A787,Data!$A$2:$A$6500,0))</f>
        <v>1</v>
      </c>
      <c r="L787" s="90">
        <f>INDEX(Data!G$2:G$6500,MATCH($A787,Data!$A$2:$A$6500,0))</f>
        <v>1</v>
      </c>
      <c r="M787" s="90">
        <f>INDEX(Data!H$2:H$6500,MATCH($A787,Data!$A$2:$A$6500,0))</f>
        <v>0</v>
      </c>
      <c r="N787" s="90">
        <f>INDEX(Data!I$2:I$6500,MATCH($A787,Data!$A$2:$A$6500,0))</f>
        <v>0</v>
      </c>
      <c r="O787" s="83" t="str">
        <f>INDEX(Data!J$2:J$6500,MATCH($A787,Data!$A$2:$A$6500,0))</f>
        <v>individuals</v>
      </c>
      <c r="P787" t="str">
        <f>_xlfn.XLOOKUP(B787,Table3[RefID],Table3[Citation])</f>
        <v>Clapp (1969)</v>
      </c>
    </row>
    <row r="788" spans="1:16" x14ac:dyDescent="0.35">
      <c r="A788" s="68">
        <v>786</v>
      </c>
      <c r="B788" s="73">
        <v>48</v>
      </c>
      <c r="C788" s="73">
        <v>1006</v>
      </c>
      <c r="D788" s="69">
        <v>3288</v>
      </c>
      <c r="E788" t="str">
        <f>INDEX(Table5[EEZ],MATCH(C788,Table5[Colony_ID],0))</f>
        <v>American Samoa Exclusive Economic Zone</v>
      </c>
      <c r="F788" t="str">
        <f>INDEX(Table5[Corrected Island/Colony Name],MATCH('Full Data'!C788,Table5[Colony_ID],0))</f>
        <v>Swains Island</v>
      </c>
      <c r="G788" t="str">
        <f>INDEX(Table4[Common_Name],MATCH('Full Data'!D788,Table4[SpcRecID],0))</f>
        <v>Sooty Tern</v>
      </c>
      <c r="H788" s="83" t="str">
        <f>INDEX(Data!E$2:E$6500,MATCH(A788,Data!$A$2:$A$6500,0))</f>
        <v>Non-breeding</v>
      </c>
      <c r="I788" s="90">
        <f>INDEX(Data!P$2:P$6500,MATCH(A788,Data!$A$2:$A$6500,0))</f>
        <v>1966</v>
      </c>
      <c r="J788" s="90">
        <f>INDEX(Data!Q$2:Q$6500,MATCH($A788,Data!$A$2:$A$6500,0))</f>
        <v>1966</v>
      </c>
      <c r="K788" s="90">
        <f>INDEX(Data!F$2:F$6500,MATCH($A788,Data!$A$2:$A$6500,0))</f>
        <v>3</v>
      </c>
      <c r="L788" s="90">
        <f>INDEX(Data!G$2:G$6500,MATCH($A788,Data!$A$2:$A$6500,0))</f>
        <v>3</v>
      </c>
      <c r="M788" s="90">
        <f>INDEX(Data!H$2:H$6500,MATCH($A788,Data!$A$2:$A$6500,0))</f>
        <v>0</v>
      </c>
      <c r="N788" s="90">
        <f>INDEX(Data!I$2:I$6500,MATCH($A788,Data!$A$2:$A$6500,0))</f>
        <v>0</v>
      </c>
      <c r="O788" s="83" t="str">
        <f>INDEX(Data!J$2:J$6500,MATCH($A788,Data!$A$2:$A$6500,0))</f>
        <v>individuals</v>
      </c>
      <c r="P788" t="str">
        <f>_xlfn.XLOOKUP(B788,Table3[RefID],Table3[Citation])</f>
        <v>Clapp (1969)</v>
      </c>
    </row>
    <row r="789" spans="1:16" x14ac:dyDescent="0.35">
      <c r="A789" s="68">
        <v>787</v>
      </c>
      <c r="B789" s="73">
        <v>48</v>
      </c>
      <c r="C789" s="73">
        <v>1006</v>
      </c>
      <c r="D789" s="69">
        <v>3650</v>
      </c>
      <c r="E789" t="str">
        <f>INDEX(Table5[EEZ],MATCH(C789,Table5[Colony_ID],0))</f>
        <v>American Samoa Exclusive Economic Zone</v>
      </c>
      <c r="F789" t="str">
        <f>INDEX(Table5[Corrected Island/Colony Name],MATCH('Full Data'!C789,Table5[Colony_ID],0))</f>
        <v>Swains Island</v>
      </c>
      <c r="G789" t="str">
        <f>INDEX(Table4[Common_Name],MATCH('Full Data'!D789,Table4[SpcRecID],0))</f>
        <v>White-tailed Tropicbird</v>
      </c>
      <c r="H789" s="83" t="str">
        <f>INDEX(Data!E$2:E$6500,MATCH(A789,Data!$A$2:$A$6500,0))</f>
        <v>Potential breeding</v>
      </c>
      <c r="I789" s="90">
        <f>INDEX(Data!P$2:P$6500,MATCH(A789,Data!$A$2:$A$6500,0))</f>
        <v>1966</v>
      </c>
      <c r="J789" s="90">
        <f>INDEX(Data!Q$2:Q$6500,MATCH($A789,Data!$A$2:$A$6500,0))</f>
        <v>1966</v>
      </c>
      <c r="K789" s="90">
        <f>INDEX(Data!F$2:F$6500,MATCH($A789,Data!$A$2:$A$6500,0))</f>
        <v>4</v>
      </c>
      <c r="L789" s="90">
        <f>INDEX(Data!G$2:G$6500,MATCH($A789,Data!$A$2:$A$6500,0))</f>
        <v>4</v>
      </c>
      <c r="M789" s="90">
        <f>INDEX(Data!H$2:H$6500,MATCH($A789,Data!$A$2:$A$6500,0))</f>
        <v>0</v>
      </c>
      <c r="N789" s="90">
        <f>INDEX(Data!I$2:I$6500,MATCH($A789,Data!$A$2:$A$6500,0))</f>
        <v>0</v>
      </c>
      <c r="O789" s="83" t="str">
        <f>INDEX(Data!J$2:J$6500,MATCH($A789,Data!$A$2:$A$6500,0))</f>
        <v>individuals</v>
      </c>
      <c r="P789" t="str">
        <f>_xlfn.XLOOKUP(B789,Table3[RefID],Table3[Citation])</f>
        <v>Clapp (1969)</v>
      </c>
    </row>
    <row r="790" spans="1:16" x14ac:dyDescent="0.35">
      <c r="A790" s="68">
        <v>788</v>
      </c>
      <c r="B790" s="69">
        <v>49</v>
      </c>
      <c r="C790" s="69">
        <v>19046</v>
      </c>
      <c r="D790" s="69">
        <v>3846</v>
      </c>
      <c r="E790" t="str">
        <f>INDEX(Table5[EEZ],MATCH(C790,Table5[Colony_ID],0))</f>
        <v>Papua New Guinean Exclusive Economic Zone</v>
      </c>
      <c r="F790" t="str">
        <f>INDEX(Table5[Corrected Island/Colony Name],MATCH('Full Data'!C790,Table5[Colony_ID],0))</f>
        <v>Deboyne Island</v>
      </c>
      <c r="G790" t="str">
        <f>INDEX(Table4[Common_Name],MATCH('Full Data'!D790,Table4[SpcRecID],0))</f>
        <v>Lesser Frigatebird</v>
      </c>
      <c r="H790" s="83" t="str">
        <f>INDEX(Data!E$2:E$6500,MATCH(A790,Data!$A$2:$A$6500,0))</f>
        <v>Data Deficient</v>
      </c>
      <c r="I790" s="90">
        <f>INDEX(Data!P$2:P$6500,MATCH(A790,Data!$A$2:$A$6500,0))</f>
        <v>1969</v>
      </c>
      <c r="J790" s="90">
        <f>INDEX(Data!Q$2:Q$6500,MATCH($A790,Data!$A$2:$A$6500,0))</f>
        <v>1969</v>
      </c>
      <c r="K790" s="90">
        <f>INDEX(Data!F$2:F$6500,MATCH($A790,Data!$A$2:$A$6500,0))</f>
        <v>1</v>
      </c>
      <c r="L790" s="90">
        <f>INDEX(Data!G$2:G$6500,MATCH($A790,Data!$A$2:$A$6500,0))</f>
        <v>1</v>
      </c>
      <c r="M790" s="90">
        <f>INDEX(Data!H$2:H$6500,MATCH($A790,Data!$A$2:$A$6500,0))</f>
        <v>0</v>
      </c>
      <c r="N790" s="90">
        <f>INDEX(Data!I$2:I$6500,MATCH($A790,Data!$A$2:$A$6500,0))</f>
        <v>0</v>
      </c>
      <c r="O790" s="83" t="str">
        <f>INDEX(Data!J$2:J$6500,MATCH($A790,Data!$A$2:$A$6500,0))</f>
        <v>individuals</v>
      </c>
      <c r="P790" t="str">
        <f>_xlfn.XLOOKUP(B790,Table3[RefID],Table3[Citation])</f>
        <v>Eginton &amp; Filewood (1969)</v>
      </c>
    </row>
    <row r="791" spans="1:16" x14ac:dyDescent="0.35">
      <c r="A791" s="68">
        <v>789</v>
      </c>
      <c r="B791" s="69">
        <v>50</v>
      </c>
      <c r="C791" s="69">
        <v>19030</v>
      </c>
      <c r="D791" s="69">
        <v>3295</v>
      </c>
      <c r="E791" t="str">
        <f>INDEX(Table5[EEZ],MATCH(C791,Table5[Colony_ID],0))</f>
        <v>Papua New Guinean Exclusive Economic Zone</v>
      </c>
      <c r="F791" t="str">
        <f>INDEX(Table5[Corrected Island/Colony Name],MATCH('Full Data'!C791,Table5[Colony_ID],0))</f>
        <v>Hermit Island</v>
      </c>
      <c r="G791" t="str">
        <f>INDEX(Table4[Common_Name],MATCH('Full Data'!D791,Table4[SpcRecID],0))</f>
        <v>Black Noddy</v>
      </c>
      <c r="H791" s="83" t="str">
        <f>INDEX(Data!E$2:E$6500,MATCH(A791,Data!$A$2:$A$6500,0))</f>
        <v>Data Deficient</v>
      </c>
      <c r="I791" s="90">
        <f>INDEX(Data!P$2:P$6500,MATCH(A791,Data!$A$2:$A$6500,0))</f>
        <v>1970</v>
      </c>
      <c r="J791" s="90">
        <f>INDEX(Data!Q$2:Q$6500,MATCH($A791,Data!$A$2:$A$6500,0))</f>
        <v>1970</v>
      </c>
      <c r="K791" s="90">
        <f>INDEX(Data!F$2:F$6500,MATCH($A791,Data!$A$2:$A$6500,0))</f>
        <v>0</v>
      </c>
      <c r="L791" s="90">
        <f>INDEX(Data!G$2:G$6500,MATCH($A791,Data!$A$2:$A$6500,0))</f>
        <v>0</v>
      </c>
      <c r="M791" s="90">
        <f>INDEX(Data!H$2:H$6500,MATCH($A791,Data!$A$2:$A$6500,0))</f>
        <v>0</v>
      </c>
      <c r="N791" s="90">
        <f>INDEX(Data!I$2:I$6500,MATCH($A791,Data!$A$2:$A$6500,0))</f>
        <v>0</v>
      </c>
      <c r="O791" s="83">
        <f>INDEX(Data!J$2:J$6500,MATCH($A791,Data!$A$2:$A$6500,0))</f>
        <v>0</v>
      </c>
      <c r="P791" t="str">
        <f>_xlfn.XLOOKUP(B791,Table3[RefID],Table3[Citation])</f>
        <v>Bell (1970)</v>
      </c>
    </row>
    <row r="792" spans="1:16" x14ac:dyDescent="0.35">
      <c r="A792" s="68">
        <v>790</v>
      </c>
      <c r="B792" s="69">
        <v>50</v>
      </c>
      <c r="C792" s="69">
        <v>19058</v>
      </c>
      <c r="D792" s="69">
        <v>3295</v>
      </c>
      <c r="E792" t="str">
        <f>INDEX(Table5[EEZ],MATCH(C792,Table5[Colony_ID],0))</f>
        <v>Papua New Guinean Exclusive Economic Zone</v>
      </c>
      <c r="F792" t="str">
        <f>INDEX(Table5[Corrected Island/Colony Name],MATCH('Full Data'!C792,Table5[Colony_ID],0))</f>
        <v>Menam</v>
      </c>
      <c r="G792" t="str">
        <f>INDEX(Table4[Common_Name],MATCH('Full Data'!D792,Table4[SpcRecID],0))</f>
        <v>Black Noddy</v>
      </c>
      <c r="H792" s="83" t="str">
        <f>INDEX(Data!E$2:E$6500,MATCH(A792,Data!$A$2:$A$6500,0))</f>
        <v>Data Deficient</v>
      </c>
      <c r="I792" s="90">
        <f>INDEX(Data!P$2:P$6500,MATCH(A792,Data!$A$2:$A$6500,0))</f>
        <v>1970</v>
      </c>
      <c r="J792" s="90">
        <f>INDEX(Data!Q$2:Q$6500,MATCH($A792,Data!$A$2:$A$6500,0))</f>
        <v>1970</v>
      </c>
      <c r="K792" s="90">
        <f>INDEX(Data!F$2:F$6500,MATCH($A792,Data!$A$2:$A$6500,0))</f>
        <v>0</v>
      </c>
      <c r="L792" s="90">
        <f>INDEX(Data!G$2:G$6500,MATCH($A792,Data!$A$2:$A$6500,0))</f>
        <v>0</v>
      </c>
      <c r="M792" s="90">
        <f>INDEX(Data!H$2:H$6500,MATCH($A792,Data!$A$2:$A$6500,0))</f>
        <v>0</v>
      </c>
      <c r="N792" s="90">
        <f>INDEX(Data!I$2:I$6500,MATCH($A792,Data!$A$2:$A$6500,0))</f>
        <v>0</v>
      </c>
      <c r="O792" s="83">
        <f>INDEX(Data!J$2:J$6500,MATCH($A792,Data!$A$2:$A$6500,0))</f>
        <v>0</v>
      </c>
      <c r="P792" t="str">
        <f>_xlfn.XLOOKUP(B792,Table3[RefID],Table3[Citation])</f>
        <v>Bell (1970)</v>
      </c>
    </row>
    <row r="793" spans="1:16" x14ac:dyDescent="0.35">
      <c r="A793" s="68">
        <v>791</v>
      </c>
      <c r="B793" s="69">
        <v>50</v>
      </c>
      <c r="C793" s="69">
        <v>19030</v>
      </c>
      <c r="D793" s="69">
        <v>3268</v>
      </c>
      <c r="E793" t="str">
        <f>INDEX(Table5[EEZ],MATCH(C793,Table5[Colony_ID],0))</f>
        <v>Papua New Guinean Exclusive Economic Zone</v>
      </c>
      <c r="F793" t="str">
        <f>INDEX(Table5[Corrected Island/Colony Name],MATCH('Full Data'!C793,Table5[Colony_ID],0))</f>
        <v>Hermit Island</v>
      </c>
      <c r="G793" t="str">
        <f>INDEX(Table4[Common_Name],MATCH('Full Data'!D793,Table4[SpcRecID],0))</f>
        <v>Black-naped Tern</v>
      </c>
      <c r="H793" s="83" t="str">
        <f>INDEX(Data!E$2:E$6500,MATCH(A793,Data!$A$2:$A$6500,0))</f>
        <v>Data Deficient</v>
      </c>
      <c r="I793" s="90">
        <f>INDEX(Data!P$2:P$6500,MATCH(A793,Data!$A$2:$A$6500,0))</f>
        <v>1970</v>
      </c>
      <c r="J793" s="90">
        <f>INDEX(Data!Q$2:Q$6500,MATCH($A793,Data!$A$2:$A$6500,0))</f>
        <v>1970</v>
      </c>
      <c r="K793" s="90">
        <f>INDEX(Data!F$2:F$6500,MATCH($A793,Data!$A$2:$A$6500,0))</f>
        <v>0</v>
      </c>
      <c r="L793" s="90">
        <f>INDEX(Data!G$2:G$6500,MATCH($A793,Data!$A$2:$A$6500,0))</f>
        <v>0</v>
      </c>
      <c r="M793" s="90">
        <f>INDEX(Data!H$2:H$6500,MATCH($A793,Data!$A$2:$A$6500,0))</f>
        <v>0</v>
      </c>
      <c r="N793" s="90">
        <f>INDEX(Data!I$2:I$6500,MATCH($A793,Data!$A$2:$A$6500,0))</f>
        <v>0</v>
      </c>
      <c r="O793" s="83">
        <f>INDEX(Data!J$2:J$6500,MATCH($A793,Data!$A$2:$A$6500,0))</f>
        <v>0</v>
      </c>
      <c r="P793" t="str">
        <f>_xlfn.XLOOKUP(B793,Table3[RefID],Table3[Citation])</f>
        <v>Bell (1970)</v>
      </c>
    </row>
    <row r="794" spans="1:16" x14ac:dyDescent="0.35">
      <c r="A794" s="68">
        <v>792</v>
      </c>
      <c r="B794" s="69">
        <v>50</v>
      </c>
      <c r="C794" s="69">
        <v>19058</v>
      </c>
      <c r="D794" s="69">
        <v>3268</v>
      </c>
      <c r="E794" t="str">
        <f>INDEX(Table5[EEZ],MATCH(C794,Table5[Colony_ID],0))</f>
        <v>Papua New Guinean Exclusive Economic Zone</v>
      </c>
      <c r="F794" t="str">
        <f>INDEX(Table5[Corrected Island/Colony Name],MATCH('Full Data'!C794,Table5[Colony_ID],0))</f>
        <v>Menam</v>
      </c>
      <c r="G794" t="str">
        <f>INDEX(Table4[Common_Name],MATCH('Full Data'!D794,Table4[SpcRecID],0))</f>
        <v>Black-naped Tern</v>
      </c>
      <c r="H794" s="83" t="str">
        <f>INDEX(Data!E$2:E$6500,MATCH(A794,Data!$A$2:$A$6500,0))</f>
        <v>Data Deficient</v>
      </c>
      <c r="I794" s="90">
        <f>INDEX(Data!P$2:P$6500,MATCH(A794,Data!$A$2:$A$6500,0))</f>
        <v>1934</v>
      </c>
      <c r="J794" s="90">
        <f>INDEX(Data!Q$2:Q$6500,MATCH($A794,Data!$A$2:$A$6500,0))</f>
        <v>1934</v>
      </c>
      <c r="K794" s="90">
        <f>INDEX(Data!F$2:F$6500,MATCH($A794,Data!$A$2:$A$6500,0))</f>
        <v>0</v>
      </c>
      <c r="L794" s="90">
        <f>INDEX(Data!G$2:G$6500,MATCH($A794,Data!$A$2:$A$6500,0))</f>
        <v>0</v>
      </c>
      <c r="M794" s="90">
        <f>INDEX(Data!H$2:H$6500,MATCH($A794,Data!$A$2:$A$6500,0))</f>
        <v>0</v>
      </c>
      <c r="N794" s="90">
        <f>INDEX(Data!I$2:I$6500,MATCH($A794,Data!$A$2:$A$6500,0))</f>
        <v>0</v>
      </c>
      <c r="O794" s="83">
        <f>INDEX(Data!J$2:J$6500,MATCH($A794,Data!$A$2:$A$6500,0))</f>
        <v>0</v>
      </c>
      <c r="P794" t="str">
        <f>_xlfn.XLOOKUP(B794,Table3[RefID],Table3[Citation])</f>
        <v>Bell (1970)</v>
      </c>
    </row>
    <row r="795" spans="1:16" x14ac:dyDescent="0.35">
      <c r="A795" s="68">
        <v>793</v>
      </c>
      <c r="B795" s="69">
        <v>50</v>
      </c>
      <c r="C795" s="69">
        <v>19030</v>
      </c>
      <c r="D795" s="69">
        <v>3659</v>
      </c>
      <c r="E795" t="str">
        <f>INDEX(Table5[EEZ],MATCH(C795,Table5[Colony_ID],0))</f>
        <v>Papua New Guinean Exclusive Economic Zone</v>
      </c>
      <c r="F795" t="str">
        <f>INDEX(Table5[Corrected Island/Colony Name],MATCH('Full Data'!C795,Table5[Colony_ID],0))</f>
        <v>Hermit Island</v>
      </c>
      <c r="G795" t="str">
        <f>INDEX(Table4[Common_Name],MATCH('Full Data'!D795,Table4[SpcRecID],0))</f>
        <v>Brown Booby</v>
      </c>
      <c r="H795" s="83" t="str">
        <f>INDEX(Data!E$2:E$6500,MATCH(A795,Data!$A$2:$A$6500,0))</f>
        <v>Data Deficient</v>
      </c>
      <c r="I795" s="90">
        <f>INDEX(Data!P$2:P$6500,MATCH(A795,Data!$A$2:$A$6500,0))</f>
        <v>1970</v>
      </c>
      <c r="J795" s="90">
        <f>INDEX(Data!Q$2:Q$6500,MATCH($A795,Data!$A$2:$A$6500,0))</f>
        <v>1970</v>
      </c>
      <c r="K795" s="90">
        <f>INDEX(Data!F$2:F$6500,MATCH($A795,Data!$A$2:$A$6500,0))</f>
        <v>0</v>
      </c>
      <c r="L795" s="90">
        <f>INDEX(Data!G$2:G$6500,MATCH($A795,Data!$A$2:$A$6500,0))</f>
        <v>0</v>
      </c>
      <c r="M795" s="90">
        <f>INDEX(Data!H$2:H$6500,MATCH($A795,Data!$A$2:$A$6500,0))</f>
        <v>0</v>
      </c>
      <c r="N795" s="90">
        <f>INDEX(Data!I$2:I$6500,MATCH($A795,Data!$A$2:$A$6500,0))</f>
        <v>0</v>
      </c>
      <c r="O795" s="83">
        <f>INDEX(Data!J$2:J$6500,MATCH($A795,Data!$A$2:$A$6500,0))</f>
        <v>0</v>
      </c>
      <c r="P795" t="str">
        <f>_xlfn.XLOOKUP(B795,Table3[RefID],Table3[Citation])</f>
        <v>Bell (1970)</v>
      </c>
    </row>
    <row r="796" spans="1:16" x14ac:dyDescent="0.35">
      <c r="A796" s="68">
        <v>794</v>
      </c>
      <c r="B796" s="69">
        <v>50</v>
      </c>
      <c r="C796" s="69">
        <v>19030</v>
      </c>
      <c r="D796" s="69">
        <v>3294</v>
      </c>
      <c r="E796" t="str">
        <f>INDEX(Table5[EEZ],MATCH(C796,Table5[Colony_ID],0))</f>
        <v>Papua New Guinean Exclusive Economic Zone</v>
      </c>
      <c r="F796" t="str">
        <f>INDEX(Table5[Corrected Island/Colony Name],MATCH('Full Data'!C796,Table5[Colony_ID],0))</f>
        <v>Hermit Island</v>
      </c>
      <c r="G796" t="str">
        <f>INDEX(Table4[Common_Name],MATCH('Full Data'!D796,Table4[SpcRecID],0))</f>
        <v>Brown Noddy</v>
      </c>
      <c r="H796" s="83" t="str">
        <f>INDEX(Data!E$2:E$6500,MATCH(A796,Data!$A$2:$A$6500,0))</f>
        <v>Data Deficient</v>
      </c>
      <c r="I796" s="90">
        <f>INDEX(Data!P$2:P$6500,MATCH(A796,Data!$A$2:$A$6500,0))</f>
        <v>1970</v>
      </c>
      <c r="J796" s="90">
        <f>INDEX(Data!Q$2:Q$6500,MATCH($A796,Data!$A$2:$A$6500,0))</f>
        <v>1970</v>
      </c>
      <c r="K796" s="90">
        <f>INDEX(Data!F$2:F$6500,MATCH($A796,Data!$A$2:$A$6500,0))</f>
        <v>0</v>
      </c>
      <c r="L796" s="90">
        <f>INDEX(Data!G$2:G$6500,MATCH($A796,Data!$A$2:$A$6500,0))</f>
        <v>0</v>
      </c>
      <c r="M796" s="90">
        <f>INDEX(Data!H$2:H$6500,MATCH($A796,Data!$A$2:$A$6500,0))</f>
        <v>0</v>
      </c>
      <c r="N796" s="90">
        <f>INDEX(Data!I$2:I$6500,MATCH($A796,Data!$A$2:$A$6500,0))</f>
        <v>0</v>
      </c>
      <c r="O796" s="83">
        <f>INDEX(Data!J$2:J$6500,MATCH($A796,Data!$A$2:$A$6500,0))</f>
        <v>0</v>
      </c>
      <c r="P796" t="str">
        <f>_xlfn.XLOOKUP(B796,Table3[RefID],Table3[Citation])</f>
        <v>Bell (1970)</v>
      </c>
    </row>
    <row r="797" spans="1:16" x14ac:dyDescent="0.35">
      <c r="A797" s="68">
        <v>795</v>
      </c>
      <c r="B797" s="69">
        <v>50</v>
      </c>
      <c r="C797" s="69">
        <v>19030</v>
      </c>
      <c r="D797" s="69">
        <v>3298</v>
      </c>
      <c r="E797" t="str">
        <f>INDEX(Table5[EEZ],MATCH(C797,Table5[Colony_ID],0))</f>
        <v>Papua New Guinean Exclusive Economic Zone</v>
      </c>
      <c r="F797" t="str">
        <f>INDEX(Table5[Corrected Island/Colony Name],MATCH('Full Data'!C797,Table5[Colony_ID],0))</f>
        <v>Hermit Island</v>
      </c>
      <c r="G797" t="str">
        <f>INDEX(Table4[Common_Name],MATCH('Full Data'!D797,Table4[SpcRecID],0))</f>
        <v>Common White Tern</v>
      </c>
      <c r="H797" s="83" t="str">
        <f>INDEX(Data!E$2:E$6500,MATCH(A797,Data!$A$2:$A$6500,0))</f>
        <v>Data Deficient</v>
      </c>
      <c r="I797" s="90">
        <f>INDEX(Data!P$2:P$6500,MATCH(A797,Data!$A$2:$A$6500,0))</f>
        <v>1970</v>
      </c>
      <c r="J797" s="90">
        <f>INDEX(Data!Q$2:Q$6500,MATCH($A797,Data!$A$2:$A$6500,0))</f>
        <v>1970</v>
      </c>
      <c r="K797" s="90">
        <f>INDEX(Data!F$2:F$6500,MATCH($A797,Data!$A$2:$A$6500,0))</f>
        <v>0</v>
      </c>
      <c r="L797" s="90">
        <f>INDEX(Data!G$2:G$6500,MATCH($A797,Data!$A$2:$A$6500,0))</f>
        <v>0</v>
      </c>
      <c r="M797" s="90">
        <f>INDEX(Data!H$2:H$6500,MATCH($A797,Data!$A$2:$A$6500,0))</f>
        <v>0</v>
      </c>
      <c r="N797" s="90">
        <f>INDEX(Data!I$2:I$6500,MATCH($A797,Data!$A$2:$A$6500,0))</f>
        <v>0</v>
      </c>
      <c r="O797" s="83">
        <f>INDEX(Data!J$2:J$6500,MATCH($A797,Data!$A$2:$A$6500,0))</f>
        <v>0</v>
      </c>
      <c r="P797" t="str">
        <f>_xlfn.XLOOKUP(B797,Table3[RefID],Table3[Citation])</f>
        <v>Bell (1970)</v>
      </c>
    </row>
    <row r="798" spans="1:16" x14ac:dyDescent="0.35">
      <c r="A798" s="68">
        <v>796</v>
      </c>
      <c r="B798" s="69">
        <v>50</v>
      </c>
      <c r="C798" s="69">
        <v>19058</v>
      </c>
      <c r="D798" s="69">
        <v>3298</v>
      </c>
      <c r="E798" t="str">
        <f>INDEX(Table5[EEZ],MATCH(C798,Table5[Colony_ID],0))</f>
        <v>Papua New Guinean Exclusive Economic Zone</v>
      </c>
      <c r="F798" t="str">
        <f>INDEX(Table5[Corrected Island/Colony Name],MATCH('Full Data'!C798,Table5[Colony_ID],0))</f>
        <v>Menam</v>
      </c>
      <c r="G798" t="str">
        <f>INDEX(Table4[Common_Name],MATCH('Full Data'!D798,Table4[SpcRecID],0))</f>
        <v>Common White Tern</v>
      </c>
      <c r="H798" s="83" t="str">
        <f>INDEX(Data!E$2:E$6500,MATCH(A798,Data!$A$2:$A$6500,0))</f>
        <v>confirmed</v>
      </c>
      <c r="I798" s="90">
        <f>INDEX(Data!P$2:P$6500,MATCH(A798,Data!$A$2:$A$6500,0))</f>
        <v>1970</v>
      </c>
      <c r="J798" s="90">
        <f>INDEX(Data!Q$2:Q$6500,MATCH($A798,Data!$A$2:$A$6500,0))</f>
        <v>1970</v>
      </c>
      <c r="K798" s="90">
        <f>INDEX(Data!F$2:F$6500,MATCH($A798,Data!$A$2:$A$6500,0))</f>
        <v>2</v>
      </c>
      <c r="L798" s="90">
        <f>INDEX(Data!G$2:G$6500,MATCH($A798,Data!$A$2:$A$6500,0))</f>
        <v>2</v>
      </c>
      <c r="M798" s="90">
        <f>INDEX(Data!H$2:H$6500,MATCH($A798,Data!$A$2:$A$6500,0))</f>
        <v>0</v>
      </c>
      <c r="N798" s="90">
        <f>INDEX(Data!I$2:I$6500,MATCH($A798,Data!$A$2:$A$6500,0))</f>
        <v>0</v>
      </c>
      <c r="O798" s="83" t="str">
        <f>INDEX(Data!J$2:J$6500,MATCH($A798,Data!$A$2:$A$6500,0))</f>
        <v>breeding pairs</v>
      </c>
      <c r="P798" t="str">
        <f>_xlfn.XLOOKUP(B798,Table3[RefID],Table3[Citation])</f>
        <v>Bell (1970)</v>
      </c>
    </row>
    <row r="799" spans="1:16" x14ac:dyDescent="0.35">
      <c r="A799" s="68">
        <v>797</v>
      </c>
      <c r="B799" s="69">
        <v>50</v>
      </c>
      <c r="C799" s="69">
        <v>19030</v>
      </c>
      <c r="D799" s="69">
        <v>3263</v>
      </c>
      <c r="E799" t="str">
        <f>INDEX(Table5[EEZ],MATCH(C799,Table5[Colony_ID],0))</f>
        <v>Papua New Guinean Exclusive Economic Zone</v>
      </c>
      <c r="F799" t="str">
        <f>INDEX(Table5[Corrected Island/Colony Name],MATCH('Full Data'!C799,Table5[Colony_ID],0))</f>
        <v>Hermit Island</v>
      </c>
      <c r="G799" t="str">
        <f>INDEX(Table4[Common_Name],MATCH('Full Data'!D799,Table4[SpcRecID],0))</f>
        <v>Greater crested Tern</v>
      </c>
      <c r="H799" s="83" t="str">
        <f>INDEX(Data!E$2:E$6500,MATCH(A799,Data!$A$2:$A$6500,0))</f>
        <v>Data Deficient</v>
      </c>
      <c r="I799" s="90">
        <f>INDEX(Data!P$2:P$6500,MATCH(A799,Data!$A$2:$A$6500,0))</f>
        <v>1970</v>
      </c>
      <c r="J799" s="90">
        <f>INDEX(Data!Q$2:Q$6500,MATCH($A799,Data!$A$2:$A$6500,0))</f>
        <v>1970</v>
      </c>
      <c r="K799" s="90">
        <f>INDEX(Data!F$2:F$6500,MATCH($A799,Data!$A$2:$A$6500,0))</f>
        <v>0</v>
      </c>
      <c r="L799" s="90">
        <f>INDEX(Data!G$2:G$6500,MATCH($A799,Data!$A$2:$A$6500,0))</f>
        <v>0</v>
      </c>
      <c r="M799" s="90">
        <f>INDEX(Data!H$2:H$6500,MATCH($A799,Data!$A$2:$A$6500,0))</f>
        <v>0</v>
      </c>
      <c r="N799" s="90">
        <f>INDEX(Data!I$2:I$6500,MATCH($A799,Data!$A$2:$A$6500,0))</f>
        <v>0</v>
      </c>
      <c r="O799" s="83">
        <f>INDEX(Data!J$2:J$6500,MATCH($A799,Data!$A$2:$A$6500,0))</f>
        <v>0</v>
      </c>
      <c r="P799" t="str">
        <f>_xlfn.XLOOKUP(B799,Table3[RefID],Table3[Citation])</f>
        <v>Bell (1970)</v>
      </c>
    </row>
    <row r="800" spans="1:16" x14ac:dyDescent="0.35">
      <c r="A800" s="68">
        <v>798</v>
      </c>
      <c r="B800" s="69">
        <v>50</v>
      </c>
      <c r="C800" s="69">
        <v>19058</v>
      </c>
      <c r="D800" s="69">
        <v>3263</v>
      </c>
      <c r="E800" t="str">
        <f>INDEX(Table5[EEZ],MATCH(C800,Table5[Colony_ID],0))</f>
        <v>Papua New Guinean Exclusive Economic Zone</v>
      </c>
      <c r="F800" t="str">
        <f>INDEX(Table5[Corrected Island/Colony Name],MATCH('Full Data'!C800,Table5[Colony_ID],0))</f>
        <v>Menam</v>
      </c>
      <c r="G800" t="str">
        <f>INDEX(Table4[Common_Name],MATCH('Full Data'!D800,Table4[SpcRecID],0))</f>
        <v>Greater crested Tern</v>
      </c>
      <c r="H800" s="83" t="str">
        <f>INDEX(Data!E$2:E$6500,MATCH(A800,Data!$A$2:$A$6500,0))</f>
        <v>Data Deficient</v>
      </c>
      <c r="I800" s="90">
        <f>INDEX(Data!P$2:P$6500,MATCH(A800,Data!$A$2:$A$6500,0))</f>
        <v>1970</v>
      </c>
      <c r="J800" s="90">
        <f>INDEX(Data!Q$2:Q$6500,MATCH($A800,Data!$A$2:$A$6500,0))</f>
        <v>1970</v>
      </c>
      <c r="K800" s="90">
        <f>INDEX(Data!F$2:F$6500,MATCH($A800,Data!$A$2:$A$6500,0))</f>
        <v>2</v>
      </c>
      <c r="L800" s="90">
        <f>INDEX(Data!G$2:G$6500,MATCH($A800,Data!$A$2:$A$6500,0))</f>
        <v>2</v>
      </c>
      <c r="M800" s="90">
        <f>INDEX(Data!H$2:H$6500,MATCH($A800,Data!$A$2:$A$6500,0))</f>
        <v>0</v>
      </c>
      <c r="N800" s="90">
        <f>INDEX(Data!I$2:I$6500,MATCH($A800,Data!$A$2:$A$6500,0))</f>
        <v>0</v>
      </c>
      <c r="O800" s="83" t="str">
        <f>INDEX(Data!J$2:J$6500,MATCH($A800,Data!$A$2:$A$6500,0))</f>
        <v>individuals</v>
      </c>
      <c r="P800" t="str">
        <f>_xlfn.XLOOKUP(B800,Table3[RefID],Table3[Citation])</f>
        <v>Bell (1970)</v>
      </c>
    </row>
    <row r="801" spans="1:16" x14ac:dyDescent="0.35">
      <c r="A801" s="68">
        <v>799</v>
      </c>
      <c r="B801" s="69">
        <v>50</v>
      </c>
      <c r="C801" s="69">
        <v>19030</v>
      </c>
      <c r="D801" s="70">
        <v>3845</v>
      </c>
      <c r="E801" t="str">
        <f>INDEX(Table5[EEZ],MATCH(C801,Table5[Colony_ID],0))</f>
        <v>Papua New Guinean Exclusive Economic Zone</v>
      </c>
      <c r="F801" t="str">
        <f>INDEX(Table5[Corrected Island/Colony Name],MATCH('Full Data'!C801,Table5[Colony_ID],0))</f>
        <v>Hermit Island</v>
      </c>
      <c r="G801" t="str">
        <f>INDEX(Table4[Common_Name],MATCH('Full Data'!D801,Table4[SpcRecID],0))</f>
        <v>Great Frigatebird</v>
      </c>
      <c r="H801" s="83" t="str">
        <f>INDEX(Data!E$2:E$6500,MATCH(A801,Data!$A$2:$A$6500,0))</f>
        <v>Data Deficient</v>
      </c>
      <c r="I801" s="90">
        <f>INDEX(Data!P$2:P$6500,MATCH(A801,Data!$A$2:$A$6500,0))</f>
        <v>1970</v>
      </c>
      <c r="J801" s="90">
        <f>INDEX(Data!Q$2:Q$6500,MATCH($A801,Data!$A$2:$A$6500,0))</f>
        <v>1970</v>
      </c>
      <c r="K801" s="90">
        <f>INDEX(Data!F$2:F$6500,MATCH($A801,Data!$A$2:$A$6500,0))</f>
        <v>0</v>
      </c>
      <c r="L801" s="90">
        <f>INDEX(Data!G$2:G$6500,MATCH($A801,Data!$A$2:$A$6500,0))</f>
        <v>0</v>
      </c>
      <c r="M801" s="90">
        <f>INDEX(Data!H$2:H$6500,MATCH($A801,Data!$A$2:$A$6500,0))</f>
        <v>0</v>
      </c>
      <c r="N801" s="90">
        <f>INDEX(Data!I$2:I$6500,MATCH($A801,Data!$A$2:$A$6500,0))</f>
        <v>0</v>
      </c>
      <c r="O801" s="83">
        <f>INDEX(Data!J$2:J$6500,MATCH($A801,Data!$A$2:$A$6500,0))</f>
        <v>0</v>
      </c>
      <c r="P801" t="str">
        <f>_xlfn.XLOOKUP(B801,Table3[RefID],Table3[Citation])</f>
        <v>Bell (1970)</v>
      </c>
    </row>
    <row r="802" spans="1:16" x14ac:dyDescent="0.35">
      <c r="A802" s="68">
        <v>800</v>
      </c>
      <c r="B802" s="69">
        <v>50</v>
      </c>
      <c r="C802" s="69">
        <v>19030</v>
      </c>
      <c r="D802" s="69">
        <v>3846</v>
      </c>
      <c r="E802" t="str">
        <f>INDEX(Table5[EEZ],MATCH(C802,Table5[Colony_ID],0))</f>
        <v>Papua New Guinean Exclusive Economic Zone</v>
      </c>
      <c r="F802" t="str">
        <f>INDEX(Table5[Corrected Island/Colony Name],MATCH('Full Data'!C802,Table5[Colony_ID],0))</f>
        <v>Hermit Island</v>
      </c>
      <c r="G802" t="str">
        <f>INDEX(Table4[Common_Name],MATCH('Full Data'!D802,Table4[SpcRecID],0))</f>
        <v>Lesser Frigatebird</v>
      </c>
      <c r="H802" s="83" t="str">
        <f>INDEX(Data!E$2:E$6500,MATCH(A802,Data!$A$2:$A$6500,0))</f>
        <v>Data Deficient</v>
      </c>
      <c r="I802" s="90">
        <f>INDEX(Data!P$2:P$6500,MATCH(A802,Data!$A$2:$A$6500,0))</f>
        <v>1970</v>
      </c>
      <c r="J802" s="90">
        <f>INDEX(Data!Q$2:Q$6500,MATCH($A802,Data!$A$2:$A$6500,0))</f>
        <v>1970</v>
      </c>
      <c r="K802" s="90">
        <f>INDEX(Data!F$2:F$6500,MATCH($A802,Data!$A$2:$A$6500,0))</f>
        <v>0</v>
      </c>
      <c r="L802" s="90">
        <f>INDEX(Data!G$2:G$6500,MATCH($A802,Data!$A$2:$A$6500,0))</f>
        <v>0</v>
      </c>
      <c r="M802" s="90">
        <f>INDEX(Data!H$2:H$6500,MATCH($A802,Data!$A$2:$A$6500,0))</f>
        <v>0</v>
      </c>
      <c r="N802" s="90">
        <f>INDEX(Data!I$2:I$6500,MATCH($A802,Data!$A$2:$A$6500,0))</f>
        <v>0</v>
      </c>
      <c r="O802" s="83">
        <f>INDEX(Data!J$2:J$6500,MATCH($A802,Data!$A$2:$A$6500,0))</f>
        <v>0</v>
      </c>
      <c r="P802" t="str">
        <f>_xlfn.XLOOKUP(B802,Table3[RefID],Table3[Citation])</f>
        <v>Bell (1970)</v>
      </c>
    </row>
    <row r="803" spans="1:16" x14ac:dyDescent="0.35">
      <c r="A803" s="68">
        <v>801</v>
      </c>
      <c r="B803" s="69">
        <v>50</v>
      </c>
      <c r="C803" s="69">
        <v>19058</v>
      </c>
      <c r="D803" s="69">
        <v>3846</v>
      </c>
      <c r="E803" t="str">
        <f>INDEX(Table5[EEZ],MATCH(C803,Table5[Colony_ID],0))</f>
        <v>Papua New Guinean Exclusive Economic Zone</v>
      </c>
      <c r="F803" t="str">
        <f>INDEX(Table5[Corrected Island/Colony Name],MATCH('Full Data'!C803,Table5[Colony_ID],0))</f>
        <v>Menam</v>
      </c>
      <c r="G803" t="str">
        <f>INDEX(Table4[Common_Name],MATCH('Full Data'!D803,Table4[SpcRecID],0))</f>
        <v>Lesser Frigatebird</v>
      </c>
      <c r="H803" s="83" t="str">
        <f>INDEX(Data!E$2:E$6500,MATCH(A803,Data!$A$2:$A$6500,0))</f>
        <v>Data Deficient</v>
      </c>
      <c r="I803" s="90">
        <f>INDEX(Data!P$2:P$6500,MATCH(A803,Data!$A$2:$A$6500,0))</f>
        <v>1970</v>
      </c>
      <c r="J803" s="90">
        <f>INDEX(Data!Q$2:Q$6500,MATCH($A803,Data!$A$2:$A$6500,0))</f>
        <v>1970</v>
      </c>
      <c r="K803" s="90">
        <f>INDEX(Data!F$2:F$6500,MATCH($A803,Data!$A$2:$A$6500,0))</f>
        <v>0</v>
      </c>
      <c r="L803" s="90">
        <f>INDEX(Data!G$2:G$6500,MATCH($A803,Data!$A$2:$A$6500,0))</f>
        <v>0</v>
      </c>
      <c r="M803" s="90">
        <f>INDEX(Data!H$2:H$6500,MATCH($A803,Data!$A$2:$A$6500,0))</f>
        <v>0</v>
      </c>
      <c r="N803" s="90">
        <f>INDEX(Data!I$2:I$6500,MATCH($A803,Data!$A$2:$A$6500,0))</f>
        <v>0</v>
      </c>
      <c r="O803" s="83">
        <f>INDEX(Data!J$2:J$6500,MATCH($A803,Data!$A$2:$A$6500,0))</f>
        <v>0</v>
      </c>
      <c r="P803" t="str">
        <f>_xlfn.XLOOKUP(B803,Table3[RefID],Table3[Citation])</f>
        <v>Bell (1970)</v>
      </c>
    </row>
    <row r="804" spans="1:16" x14ac:dyDescent="0.35">
      <c r="A804" s="68">
        <v>802</v>
      </c>
      <c r="B804" s="69">
        <v>50</v>
      </c>
      <c r="C804" s="69">
        <v>19030</v>
      </c>
      <c r="D804" s="70">
        <v>32652</v>
      </c>
      <c r="E804" t="str">
        <f>INDEX(Table5[EEZ],MATCH(C804,Table5[Colony_ID],0))</f>
        <v>Papua New Guinean Exclusive Economic Zone</v>
      </c>
      <c r="F804" t="str">
        <f>INDEX(Table5[Corrected Island/Colony Name],MATCH('Full Data'!C804,Table5[Colony_ID],0))</f>
        <v>Hermit Island</v>
      </c>
      <c r="G804" t="str">
        <f>INDEX(Table4[Common_Name],MATCH('Full Data'!D804,Table4[SpcRecID],0))</f>
        <v>Masked Booby</v>
      </c>
      <c r="H804" s="83" t="str">
        <f>INDEX(Data!E$2:E$6500,MATCH(A804,Data!$A$2:$A$6500,0))</f>
        <v>Data Deficient</v>
      </c>
      <c r="I804" s="90">
        <f>INDEX(Data!P$2:P$6500,MATCH(A804,Data!$A$2:$A$6500,0))</f>
        <v>1970</v>
      </c>
      <c r="J804" s="90">
        <f>INDEX(Data!Q$2:Q$6500,MATCH($A804,Data!$A$2:$A$6500,0))</f>
        <v>1970</v>
      </c>
      <c r="K804" s="90">
        <f>INDEX(Data!F$2:F$6500,MATCH($A804,Data!$A$2:$A$6500,0))</f>
        <v>0</v>
      </c>
      <c r="L804" s="90">
        <f>INDEX(Data!G$2:G$6500,MATCH($A804,Data!$A$2:$A$6500,0))</f>
        <v>0</v>
      </c>
      <c r="M804" s="90">
        <f>INDEX(Data!H$2:H$6500,MATCH($A804,Data!$A$2:$A$6500,0))</f>
        <v>0</v>
      </c>
      <c r="N804" s="90">
        <f>INDEX(Data!I$2:I$6500,MATCH($A804,Data!$A$2:$A$6500,0))</f>
        <v>0</v>
      </c>
      <c r="O804" s="83">
        <f>INDEX(Data!J$2:J$6500,MATCH($A804,Data!$A$2:$A$6500,0))</f>
        <v>0</v>
      </c>
      <c r="P804" t="str">
        <f>_xlfn.XLOOKUP(B804,Table3[RefID],Table3[Citation])</f>
        <v>Bell (1970)</v>
      </c>
    </row>
    <row r="805" spans="1:16" x14ac:dyDescent="0.35">
      <c r="A805" s="68">
        <v>803</v>
      </c>
      <c r="B805" s="69">
        <v>50</v>
      </c>
      <c r="C805" s="69">
        <v>19030</v>
      </c>
      <c r="D805" s="69">
        <v>3266</v>
      </c>
      <c r="E805" t="str">
        <f>INDEX(Table5[EEZ],MATCH(C805,Table5[Colony_ID],0))</f>
        <v>Papua New Guinean Exclusive Economic Zone</v>
      </c>
      <c r="F805" t="str">
        <f>INDEX(Table5[Corrected Island/Colony Name],MATCH('Full Data'!C805,Table5[Colony_ID],0))</f>
        <v>Hermit Island</v>
      </c>
      <c r="G805" t="str">
        <f>INDEX(Table4[Common_Name],MATCH('Full Data'!D805,Table4[SpcRecID],0))</f>
        <v>Roseate Tern</v>
      </c>
      <c r="H805" s="83" t="str">
        <f>INDEX(Data!E$2:E$6500,MATCH(A805,Data!$A$2:$A$6500,0))</f>
        <v>Data Deficient</v>
      </c>
      <c r="I805" s="90">
        <f>INDEX(Data!P$2:P$6500,MATCH(A805,Data!$A$2:$A$6500,0))</f>
        <v>1970</v>
      </c>
      <c r="J805" s="90">
        <f>INDEX(Data!Q$2:Q$6500,MATCH($A805,Data!$A$2:$A$6500,0))</f>
        <v>1970</v>
      </c>
      <c r="K805" s="90">
        <f>INDEX(Data!F$2:F$6500,MATCH($A805,Data!$A$2:$A$6500,0))</f>
        <v>0</v>
      </c>
      <c r="L805" s="90">
        <f>INDEX(Data!G$2:G$6500,MATCH($A805,Data!$A$2:$A$6500,0))</f>
        <v>0</v>
      </c>
      <c r="M805" s="90">
        <f>INDEX(Data!H$2:H$6500,MATCH($A805,Data!$A$2:$A$6500,0))</f>
        <v>0</v>
      </c>
      <c r="N805" s="90">
        <f>INDEX(Data!I$2:I$6500,MATCH($A805,Data!$A$2:$A$6500,0))</f>
        <v>0</v>
      </c>
      <c r="O805" s="83">
        <f>INDEX(Data!J$2:J$6500,MATCH($A805,Data!$A$2:$A$6500,0))</f>
        <v>0</v>
      </c>
      <c r="P805" t="str">
        <f>_xlfn.XLOOKUP(B805,Table3[RefID],Table3[Citation])</f>
        <v>Bell (1970)</v>
      </c>
    </row>
    <row r="806" spans="1:16" x14ac:dyDescent="0.35">
      <c r="A806" s="68">
        <v>804</v>
      </c>
      <c r="B806" s="69">
        <v>50</v>
      </c>
      <c r="C806" s="69">
        <v>19058</v>
      </c>
      <c r="D806" s="69">
        <v>3266</v>
      </c>
      <c r="E806" t="str">
        <f>INDEX(Table5[EEZ],MATCH(C806,Table5[Colony_ID],0))</f>
        <v>Papua New Guinean Exclusive Economic Zone</v>
      </c>
      <c r="F806" t="str">
        <f>INDEX(Table5[Corrected Island/Colony Name],MATCH('Full Data'!C806,Table5[Colony_ID],0))</f>
        <v>Menam</v>
      </c>
      <c r="G806" t="str">
        <f>INDEX(Table4[Common_Name],MATCH('Full Data'!D806,Table4[SpcRecID],0))</f>
        <v>Roseate Tern</v>
      </c>
      <c r="H806" s="83" t="str">
        <f>INDEX(Data!E$2:E$6500,MATCH(A806,Data!$A$2:$A$6500,0))</f>
        <v>Data Deficient</v>
      </c>
      <c r="I806" s="90">
        <f>INDEX(Data!P$2:P$6500,MATCH(A806,Data!$A$2:$A$6500,0))</f>
        <v>1934</v>
      </c>
      <c r="J806" s="90">
        <f>INDEX(Data!Q$2:Q$6500,MATCH($A806,Data!$A$2:$A$6500,0))</f>
        <v>1934</v>
      </c>
      <c r="K806" s="90">
        <f>INDEX(Data!F$2:F$6500,MATCH($A806,Data!$A$2:$A$6500,0))</f>
        <v>0</v>
      </c>
      <c r="L806" s="90">
        <f>INDEX(Data!G$2:G$6500,MATCH($A806,Data!$A$2:$A$6500,0))</f>
        <v>0</v>
      </c>
      <c r="M806" s="90">
        <f>INDEX(Data!H$2:H$6500,MATCH($A806,Data!$A$2:$A$6500,0))</f>
        <v>0</v>
      </c>
      <c r="N806" s="90">
        <f>INDEX(Data!I$2:I$6500,MATCH($A806,Data!$A$2:$A$6500,0))</f>
        <v>0</v>
      </c>
      <c r="O806" s="83">
        <f>INDEX(Data!J$2:J$6500,MATCH($A806,Data!$A$2:$A$6500,0))</f>
        <v>0</v>
      </c>
      <c r="P806" t="str">
        <f>_xlfn.XLOOKUP(B806,Table3[RefID],Table3[Citation])</f>
        <v>Bell (1970)</v>
      </c>
    </row>
    <row r="807" spans="1:16" x14ac:dyDescent="0.35">
      <c r="A807" s="68">
        <v>805</v>
      </c>
      <c r="B807" s="69">
        <v>50</v>
      </c>
      <c r="C807" s="69">
        <v>19058</v>
      </c>
      <c r="D807" s="69">
        <v>3288</v>
      </c>
      <c r="E807" t="str">
        <f>INDEX(Table5[EEZ],MATCH(C807,Table5[Colony_ID],0))</f>
        <v>Papua New Guinean Exclusive Economic Zone</v>
      </c>
      <c r="F807" t="str">
        <f>INDEX(Table5[Corrected Island/Colony Name],MATCH('Full Data'!C807,Table5[Colony_ID],0))</f>
        <v>Menam</v>
      </c>
      <c r="G807" t="str">
        <f>INDEX(Table4[Common_Name],MATCH('Full Data'!D807,Table4[SpcRecID],0))</f>
        <v>Sooty Tern</v>
      </c>
      <c r="H807" s="83" t="str">
        <f>INDEX(Data!E$2:E$6500,MATCH(A807,Data!$A$2:$A$6500,0))</f>
        <v>Data Deficient</v>
      </c>
      <c r="I807" s="90">
        <f>INDEX(Data!P$2:P$6500,MATCH(A807,Data!$A$2:$A$6500,0))</f>
        <v>1970</v>
      </c>
      <c r="J807" s="90">
        <f>INDEX(Data!Q$2:Q$6500,MATCH($A807,Data!$A$2:$A$6500,0))</f>
        <v>1970</v>
      </c>
      <c r="K807" s="90">
        <f>INDEX(Data!F$2:F$6500,MATCH($A807,Data!$A$2:$A$6500,0))</f>
        <v>0</v>
      </c>
      <c r="L807" s="90">
        <f>INDEX(Data!G$2:G$6500,MATCH($A807,Data!$A$2:$A$6500,0))</f>
        <v>0</v>
      </c>
      <c r="M807" s="90">
        <f>INDEX(Data!H$2:H$6500,MATCH($A807,Data!$A$2:$A$6500,0))</f>
        <v>0</v>
      </c>
      <c r="N807" s="90">
        <f>INDEX(Data!I$2:I$6500,MATCH($A807,Data!$A$2:$A$6500,0))</f>
        <v>0</v>
      </c>
      <c r="O807" s="83">
        <f>INDEX(Data!J$2:J$6500,MATCH($A807,Data!$A$2:$A$6500,0))</f>
        <v>0</v>
      </c>
      <c r="P807" t="str">
        <f>_xlfn.XLOOKUP(B807,Table3[RefID],Table3[Citation])</f>
        <v>Bell (1970)</v>
      </c>
    </row>
    <row r="808" spans="1:16" x14ac:dyDescent="0.35">
      <c r="A808" s="68">
        <v>806</v>
      </c>
      <c r="B808" s="69">
        <v>51</v>
      </c>
      <c r="C808" s="69">
        <v>10012</v>
      </c>
      <c r="D808" s="70">
        <v>32228</v>
      </c>
      <c r="E808" t="str">
        <f>INDEX(Table5[EEZ],MATCH(C808,Table5[Colony_ID],0))</f>
        <v>Line Group Exclusive Economic Zone</v>
      </c>
      <c r="F808" t="str">
        <f>INDEX(Table5[Corrected Island/Colony Name],MATCH('Full Data'!C808,Table5[Colony_ID],0))</f>
        <v>Kiritimati</v>
      </c>
      <c r="G808" t="str">
        <f>INDEX(Table4[Common_Name],MATCH('Full Data'!D808,Table4[SpcRecID],0))</f>
        <v>Tropical Shearwater</v>
      </c>
      <c r="H808" s="83" t="str">
        <f>INDEX(Data!E$2:E$6500,MATCH(A808,Data!$A$2:$A$6500,0))</f>
        <v>Confirmed</v>
      </c>
      <c r="I808" s="90">
        <f>INDEX(Data!P$2:P$6500,MATCH(A808,Data!$A$2:$A$6500,0))</f>
        <v>1967</v>
      </c>
      <c r="J808" s="90">
        <f>INDEX(Data!Q$2:Q$6500,MATCH($A808,Data!$A$2:$A$6500,0))</f>
        <v>1967</v>
      </c>
      <c r="K808" s="90">
        <f>INDEX(Data!F$2:F$6500,MATCH($A808,Data!$A$2:$A$6500,0))</f>
        <v>25</v>
      </c>
      <c r="L808" s="90">
        <f>INDEX(Data!G$2:G$6500,MATCH($A808,Data!$A$2:$A$6500,0))</f>
        <v>25</v>
      </c>
      <c r="M808" s="90">
        <f>INDEX(Data!H$2:H$6500,MATCH($A808,Data!$A$2:$A$6500,0))</f>
        <v>0</v>
      </c>
      <c r="N808" s="90">
        <f>INDEX(Data!I$2:I$6500,MATCH($A808,Data!$A$2:$A$6500,0))</f>
        <v>0</v>
      </c>
      <c r="O808" s="83" t="str">
        <f>INDEX(Data!J$2:J$6500,MATCH($A808,Data!$A$2:$A$6500,0))</f>
        <v>nests</v>
      </c>
      <c r="P808" t="str">
        <f>_xlfn.XLOOKUP(B808,Table3[RefID],Table3[Citation])</f>
        <v>Schreiber &amp; Ashmole (1970)</v>
      </c>
    </row>
    <row r="809" spans="1:16" x14ac:dyDescent="0.35">
      <c r="A809" s="68">
        <v>807</v>
      </c>
      <c r="B809" s="69">
        <v>51</v>
      </c>
      <c r="C809" s="69">
        <v>10012</v>
      </c>
      <c r="D809" s="69">
        <v>3295</v>
      </c>
      <c r="E809" t="str">
        <f>INDEX(Table5[EEZ],MATCH(C809,Table5[Colony_ID],0))</f>
        <v>Line Group Exclusive Economic Zone</v>
      </c>
      <c r="F809" t="str">
        <f>INDEX(Table5[Corrected Island/Colony Name],MATCH('Full Data'!C809,Table5[Colony_ID],0))</f>
        <v>Kiritimati</v>
      </c>
      <c r="G809" t="str">
        <f>INDEX(Table4[Common_Name],MATCH('Full Data'!D809,Table4[SpcRecID],0))</f>
        <v>Black Noddy</v>
      </c>
      <c r="H809" s="83" t="str">
        <f>INDEX(Data!E$2:E$6500,MATCH(A809,Data!$A$2:$A$6500,0))</f>
        <v>Confirmed</v>
      </c>
      <c r="I809" s="90">
        <f>INDEX(Data!P$2:P$6500,MATCH(A809,Data!$A$2:$A$6500,0))</f>
        <v>1984</v>
      </c>
      <c r="J809" s="90">
        <f>INDEX(Data!Q$2:Q$6500,MATCH($A809,Data!$A$2:$A$6500,0))</f>
        <v>1967</v>
      </c>
      <c r="K809" s="90">
        <f>INDEX(Data!F$2:F$6500,MATCH($A809,Data!$A$2:$A$6500,0))</f>
        <v>2800</v>
      </c>
      <c r="L809" s="90">
        <f>INDEX(Data!G$2:G$6500,MATCH($A809,Data!$A$2:$A$6500,0))</f>
        <v>2800</v>
      </c>
      <c r="M809" s="90">
        <f>INDEX(Data!H$2:H$6500,MATCH($A809,Data!$A$2:$A$6500,0))</f>
        <v>0</v>
      </c>
      <c r="N809" s="90">
        <f>INDEX(Data!I$2:I$6500,MATCH($A809,Data!$A$2:$A$6500,0))</f>
        <v>0</v>
      </c>
      <c r="O809" s="83" t="str">
        <f>INDEX(Data!J$2:J$6500,MATCH($A809,Data!$A$2:$A$6500,0))</f>
        <v>nests</v>
      </c>
      <c r="P809" t="str">
        <f>_xlfn.XLOOKUP(B809,Table3[RefID],Table3[Citation])</f>
        <v>Schreiber &amp; Ashmole (1970)</v>
      </c>
    </row>
    <row r="810" spans="1:16" x14ac:dyDescent="0.35">
      <c r="A810" s="68">
        <v>808</v>
      </c>
      <c r="B810" s="69">
        <v>51</v>
      </c>
      <c r="C810" s="69">
        <v>10012</v>
      </c>
      <c r="D810" s="70">
        <v>1016817</v>
      </c>
      <c r="E810" t="str">
        <f>INDEX(Table5[EEZ],MATCH(C810,Table5[Colony_ID],0))</f>
        <v>Line Group Exclusive Economic Zone</v>
      </c>
      <c r="F810" t="str">
        <f>INDEX(Table5[Corrected Island/Colony Name],MATCH('Full Data'!C810,Table5[Colony_ID],0))</f>
        <v>Kiritimati</v>
      </c>
      <c r="G810" t="str">
        <f>INDEX(Table4[Common_Name],MATCH('Full Data'!D810,Table4[SpcRecID],0))</f>
        <v>Blue Noddy</v>
      </c>
      <c r="H810" s="83" t="str">
        <f>INDEX(Data!E$2:E$6500,MATCH(A810,Data!$A$2:$A$6500,0))</f>
        <v>Confirmed</v>
      </c>
      <c r="I810" s="90">
        <f>INDEX(Data!P$2:P$6500,MATCH(A810,Data!$A$2:$A$6500,0))</f>
        <v>1967</v>
      </c>
      <c r="J810" s="90">
        <f>INDEX(Data!Q$2:Q$6500,MATCH($A810,Data!$A$2:$A$6500,0))</f>
        <v>1967</v>
      </c>
      <c r="K810" s="90">
        <f>INDEX(Data!F$2:F$6500,MATCH($A810,Data!$A$2:$A$6500,0))</f>
        <v>2200</v>
      </c>
      <c r="L810" s="90">
        <f>INDEX(Data!G$2:G$6500,MATCH($A810,Data!$A$2:$A$6500,0))</f>
        <v>2200</v>
      </c>
      <c r="M810" s="90">
        <f>INDEX(Data!H$2:H$6500,MATCH($A810,Data!$A$2:$A$6500,0))</f>
        <v>0</v>
      </c>
      <c r="N810" s="90">
        <f>INDEX(Data!I$2:I$6500,MATCH($A810,Data!$A$2:$A$6500,0))</f>
        <v>0</v>
      </c>
      <c r="O810" s="83" t="str">
        <f>INDEX(Data!J$2:J$6500,MATCH($A810,Data!$A$2:$A$6500,0))</f>
        <v>individuals</v>
      </c>
      <c r="P810" t="str">
        <f>_xlfn.XLOOKUP(B810,Table3[RefID],Table3[Citation])</f>
        <v>Schreiber &amp; Ashmole (1970)</v>
      </c>
    </row>
    <row r="811" spans="1:16" x14ac:dyDescent="0.35">
      <c r="A811" s="68">
        <v>809</v>
      </c>
      <c r="B811" s="69">
        <v>51</v>
      </c>
      <c r="C811" s="69">
        <v>10012</v>
      </c>
      <c r="D811" s="69">
        <v>3659</v>
      </c>
      <c r="E811" t="str">
        <f>INDEX(Table5[EEZ],MATCH(C811,Table5[Colony_ID],0))</f>
        <v>Line Group Exclusive Economic Zone</v>
      </c>
      <c r="F811" t="str">
        <f>INDEX(Table5[Corrected Island/Colony Name],MATCH('Full Data'!C811,Table5[Colony_ID],0))</f>
        <v>Kiritimati</v>
      </c>
      <c r="G811" t="str">
        <f>INDEX(Table4[Common_Name],MATCH('Full Data'!D811,Table4[SpcRecID],0))</f>
        <v>Brown Booby</v>
      </c>
      <c r="H811" s="83" t="str">
        <f>INDEX(Data!E$2:E$6500,MATCH(A811,Data!$A$2:$A$6500,0))</f>
        <v>Confirmed</v>
      </c>
      <c r="I811" s="90">
        <f>INDEX(Data!P$2:P$6500,MATCH(A811,Data!$A$2:$A$6500,0))</f>
        <v>1967</v>
      </c>
      <c r="J811" s="90">
        <f>INDEX(Data!Q$2:Q$6500,MATCH($A811,Data!$A$2:$A$6500,0))</f>
        <v>1967</v>
      </c>
      <c r="K811" s="90">
        <f>INDEX(Data!F$2:F$6500,MATCH($A811,Data!$A$2:$A$6500,0))</f>
        <v>20</v>
      </c>
      <c r="L811" s="90">
        <f>INDEX(Data!G$2:G$6500,MATCH($A811,Data!$A$2:$A$6500,0))</f>
        <v>20</v>
      </c>
      <c r="M811" s="90">
        <f>INDEX(Data!H$2:H$6500,MATCH($A811,Data!$A$2:$A$6500,0))</f>
        <v>0</v>
      </c>
      <c r="N811" s="90">
        <f>INDEX(Data!I$2:I$6500,MATCH($A811,Data!$A$2:$A$6500,0))</f>
        <v>0</v>
      </c>
      <c r="O811" s="83" t="str">
        <f>INDEX(Data!J$2:J$6500,MATCH($A811,Data!$A$2:$A$6500,0))</f>
        <v>nests</v>
      </c>
      <c r="P811" t="str">
        <f>_xlfn.XLOOKUP(B811,Table3[RefID],Table3[Citation])</f>
        <v>Schreiber &amp; Ashmole (1970)</v>
      </c>
    </row>
    <row r="812" spans="1:16" x14ac:dyDescent="0.35">
      <c r="A812" s="68">
        <v>810</v>
      </c>
      <c r="B812" s="69">
        <v>51</v>
      </c>
      <c r="C812" s="69">
        <v>10012</v>
      </c>
      <c r="D812" s="69">
        <v>3294</v>
      </c>
      <c r="E812" t="str">
        <f>INDEX(Table5[EEZ],MATCH(C812,Table5[Colony_ID],0))</f>
        <v>Line Group Exclusive Economic Zone</v>
      </c>
      <c r="F812" t="str">
        <f>INDEX(Table5[Corrected Island/Colony Name],MATCH('Full Data'!C812,Table5[Colony_ID],0))</f>
        <v>Kiritimati</v>
      </c>
      <c r="G812" t="str">
        <f>INDEX(Table4[Common_Name],MATCH('Full Data'!D812,Table4[SpcRecID],0))</f>
        <v>Brown Noddy</v>
      </c>
      <c r="H812" s="83" t="str">
        <f>INDEX(Data!E$2:E$6500,MATCH(A812,Data!$A$2:$A$6500,0))</f>
        <v>Confirmed</v>
      </c>
      <c r="I812" s="90">
        <f>INDEX(Data!P$2:P$6500,MATCH(A812,Data!$A$2:$A$6500,0))</f>
        <v>1967</v>
      </c>
      <c r="J812" s="90">
        <f>INDEX(Data!Q$2:Q$6500,MATCH($A812,Data!$A$2:$A$6500,0))</f>
        <v>1967</v>
      </c>
      <c r="K812" s="90">
        <f>INDEX(Data!F$2:F$6500,MATCH($A812,Data!$A$2:$A$6500,0))</f>
        <v>180</v>
      </c>
      <c r="L812" s="90">
        <f>INDEX(Data!G$2:G$6500,MATCH($A812,Data!$A$2:$A$6500,0))</f>
        <v>180</v>
      </c>
      <c r="M812" s="90">
        <f>INDEX(Data!H$2:H$6500,MATCH($A812,Data!$A$2:$A$6500,0))</f>
        <v>0</v>
      </c>
      <c r="N812" s="90">
        <f>INDEX(Data!I$2:I$6500,MATCH($A812,Data!$A$2:$A$6500,0))</f>
        <v>0</v>
      </c>
      <c r="O812" s="83" t="str">
        <f>INDEX(Data!J$2:J$6500,MATCH($A812,Data!$A$2:$A$6500,0))</f>
        <v>nests</v>
      </c>
      <c r="P812" t="str">
        <f>_xlfn.XLOOKUP(B812,Table3[RefID],Table3[Citation])</f>
        <v>Schreiber &amp; Ashmole (1970)</v>
      </c>
    </row>
    <row r="813" spans="1:16" x14ac:dyDescent="0.35">
      <c r="A813" s="68">
        <v>811</v>
      </c>
      <c r="B813" s="69">
        <v>51</v>
      </c>
      <c r="C813" s="69">
        <v>10012</v>
      </c>
      <c r="D813" s="70">
        <v>3935</v>
      </c>
      <c r="E813" t="str">
        <f>INDEX(Table5[EEZ],MATCH(C813,Table5[Colony_ID],0))</f>
        <v>Line Group Exclusive Economic Zone</v>
      </c>
      <c r="F813" t="str">
        <f>INDEX(Table5[Corrected Island/Colony Name],MATCH('Full Data'!C813,Table5[Colony_ID],0))</f>
        <v>Kiritimati</v>
      </c>
      <c r="G813" t="str">
        <f>INDEX(Table4[Common_Name],MATCH('Full Data'!D813,Table4[SpcRecID],0))</f>
        <v>Christmas Shearwater</v>
      </c>
      <c r="H813" s="83" t="str">
        <f>INDEX(Data!E$2:E$6500,MATCH(A813,Data!$A$2:$A$6500,0))</f>
        <v>Confirmed</v>
      </c>
      <c r="I813" s="90">
        <f>INDEX(Data!P$2:P$6500,MATCH(A813,Data!$A$2:$A$6500,0))</f>
        <v>1967</v>
      </c>
      <c r="J813" s="90">
        <f>INDEX(Data!Q$2:Q$6500,MATCH($A813,Data!$A$2:$A$6500,0))</f>
        <v>1967</v>
      </c>
      <c r="K813" s="90">
        <f>INDEX(Data!F$2:F$6500,MATCH($A813,Data!$A$2:$A$6500,0))</f>
        <v>1400</v>
      </c>
      <c r="L813" s="90">
        <f>INDEX(Data!G$2:G$6500,MATCH($A813,Data!$A$2:$A$6500,0))</f>
        <v>1400</v>
      </c>
      <c r="M813" s="90">
        <f>INDEX(Data!H$2:H$6500,MATCH($A813,Data!$A$2:$A$6500,0))</f>
        <v>0</v>
      </c>
      <c r="N813" s="90">
        <f>INDEX(Data!I$2:I$6500,MATCH($A813,Data!$A$2:$A$6500,0))</f>
        <v>0</v>
      </c>
      <c r="O813" s="83" t="str">
        <f>INDEX(Data!J$2:J$6500,MATCH($A813,Data!$A$2:$A$6500,0))</f>
        <v>nests</v>
      </c>
      <c r="P813" t="str">
        <f>_xlfn.XLOOKUP(B813,Table3[RefID],Table3[Citation])</f>
        <v>Schreiber &amp; Ashmole (1970)</v>
      </c>
    </row>
    <row r="814" spans="1:16" x14ac:dyDescent="0.35">
      <c r="A814" s="68">
        <v>812</v>
      </c>
      <c r="B814" s="69">
        <v>51</v>
      </c>
      <c r="C814" s="69">
        <v>10012</v>
      </c>
      <c r="D814" s="69">
        <v>3298</v>
      </c>
      <c r="E814" t="str">
        <f>INDEX(Table5[EEZ],MATCH(C814,Table5[Colony_ID],0))</f>
        <v>Line Group Exclusive Economic Zone</v>
      </c>
      <c r="F814" t="str">
        <f>INDEX(Table5[Corrected Island/Colony Name],MATCH('Full Data'!C814,Table5[Colony_ID],0))</f>
        <v>Kiritimati</v>
      </c>
      <c r="G814" t="str">
        <f>INDEX(Table4[Common_Name],MATCH('Full Data'!D814,Table4[SpcRecID],0))</f>
        <v>Common White Tern</v>
      </c>
      <c r="H814" s="83" t="str">
        <f>INDEX(Data!E$2:E$6500,MATCH(A814,Data!$A$2:$A$6500,0))</f>
        <v>Confirmed</v>
      </c>
      <c r="I814" s="90">
        <f>INDEX(Data!P$2:P$6500,MATCH(A814,Data!$A$2:$A$6500,0))</f>
        <v>1967</v>
      </c>
      <c r="J814" s="90">
        <f>INDEX(Data!Q$2:Q$6500,MATCH($A814,Data!$A$2:$A$6500,0))</f>
        <v>1967</v>
      </c>
      <c r="K814" s="90">
        <f>INDEX(Data!F$2:F$6500,MATCH($A814,Data!$A$2:$A$6500,0))</f>
        <v>5000</v>
      </c>
      <c r="L814" s="90">
        <f>INDEX(Data!G$2:G$6500,MATCH($A814,Data!$A$2:$A$6500,0))</f>
        <v>5000</v>
      </c>
      <c r="M814" s="90">
        <f>INDEX(Data!H$2:H$6500,MATCH($A814,Data!$A$2:$A$6500,0))</f>
        <v>0</v>
      </c>
      <c r="N814" s="90">
        <f>INDEX(Data!I$2:I$6500,MATCH($A814,Data!$A$2:$A$6500,0))</f>
        <v>0</v>
      </c>
      <c r="O814" s="83" t="str">
        <f>INDEX(Data!J$2:J$6500,MATCH($A814,Data!$A$2:$A$6500,0))</f>
        <v>individuals</v>
      </c>
      <c r="P814" t="str">
        <f>_xlfn.XLOOKUP(B814,Table3[RefID],Table3[Citation])</f>
        <v>Schreiber &amp; Ashmole (1970)</v>
      </c>
    </row>
    <row r="815" spans="1:16" x14ac:dyDescent="0.35">
      <c r="A815" s="68">
        <v>813</v>
      </c>
      <c r="B815" s="69">
        <v>51</v>
      </c>
      <c r="C815" s="69">
        <v>10012</v>
      </c>
      <c r="D815" s="70">
        <v>3845</v>
      </c>
      <c r="E815" t="str">
        <f>INDEX(Table5[EEZ],MATCH(C815,Table5[Colony_ID],0))</f>
        <v>Line Group Exclusive Economic Zone</v>
      </c>
      <c r="F815" t="str">
        <f>INDEX(Table5[Corrected Island/Colony Name],MATCH('Full Data'!C815,Table5[Colony_ID],0))</f>
        <v>Kiritimati</v>
      </c>
      <c r="G815" t="str">
        <f>INDEX(Table4[Common_Name],MATCH('Full Data'!D815,Table4[SpcRecID],0))</f>
        <v>Great Frigatebird</v>
      </c>
      <c r="H815" s="83" t="str">
        <f>INDEX(Data!E$2:E$6500,MATCH(A815,Data!$A$2:$A$6500,0))</f>
        <v>Confirmed</v>
      </c>
      <c r="I815" s="90">
        <f>INDEX(Data!P$2:P$6500,MATCH(A815,Data!$A$2:$A$6500,0))</f>
        <v>1967</v>
      </c>
      <c r="J815" s="90">
        <f>INDEX(Data!Q$2:Q$6500,MATCH($A815,Data!$A$2:$A$6500,0))</f>
        <v>1967</v>
      </c>
      <c r="K815" s="90">
        <f>INDEX(Data!F$2:F$6500,MATCH($A815,Data!$A$2:$A$6500,0))</f>
        <v>2500</v>
      </c>
      <c r="L815" s="90">
        <f>INDEX(Data!G$2:G$6500,MATCH($A815,Data!$A$2:$A$6500,0))</f>
        <v>2500</v>
      </c>
      <c r="M815" s="90">
        <f>INDEX(Data!H$2:H$6500,MATCH($A815,Data!$A$2:$A$6500,0))</f>
        <v>0</v>
      </c>
      <c r="N815" s="90">
        <f>INDEX(Data!I$2:I$6500,MATCH($A815,Data!$A$2:$A$6500,0))</f>
        <v>0</v>
      </c>
      <c r="O815" s="83" t="str">
        <f>INDEX(Data!J$2:J$6500,MATCH($A815,Data!$A$2:$A$6500,0))</f>
        <v>nests</v>
      </c>
      <c r="P815" t="str">
        <f>_xlfn.XLOOKUP(B815,Table3[RefID],Table3[Citation])</f>
        <v>Schreiber &amp; Ashmole (1970)</v>
      </c>
    </row>
    <row r="816" spans="1:16" x14ac:dyDescent="0.35">
      <c r="A816" s="68">
        <v>814</v>
      </c>
      <c r="B816" s="69">
        <v>51</v>
      </c>
      <c r="C816" s="69">
        <v>10012</v>
      </c>
      <c r="D816" s="69">
        <v>3286</v>
      </c>
      <c r="E816" t="str">
        <f>INDEX(Table5[EEZ],MATCH(C816,Table5[Colony_ID],0))</f>
        <v>Line Group Exclusive Economic Zone</v>
      </c>
      <c r="F816" t="str">
        <f>INDEX(Table5[Corrected Island/Colony Name],MATCH('Full Data'!C816,Table5[Colony_ID],0))</f>
        <v>Kiritimati</v>
      </c>
      <c r="G816" t="str">
        <f>INDEX(Table4[Common_Name],MATCH('Full Data'!D816,Table4[SpcRecID],0))</f>
        <v>Grey-backed Tern</v>
      </c>
      <c r="H816" s="83" t="str">
        <f>INDEX(Data!E$2:E$6500,MATCH(A816,Data!$A$2:$A$6500,0))</f>
        <v>Confirmed</v>
      </c>
      <c r="I816" s="90">
        <f>INDEX(Data!P$2:P$6500,MATCH(A816,Data!$A$2:$A$6500,0))</f>
        <v>1967</v>
      </c>
      <c r="J816" s="90">
        <f>INDEX(Data!Q$2:Q$6500,MATCH($A816,Data!$A$2:$A$6500,0))</f>
        <v>1967</v>
      </c>
      <c r="K816" s="90">
        <f>INDEX(Data!F$2:F$6500,MATCH($A816,Data!$A$2:$A$6500,0))</f>
        <v>2500</v>
      </c>
      <c r="L816" s="90">
        <f>INDEX(Data!G$2:G$6500,MATCH($A816,Data!$A$2:$A$6500,0))</f>
        <v>2500</v>
      </c>
      <c r="M816" s="90">
        <f>INDEX(Data!H$2:H$6500,MATCH($A816,Data!$A$2:$A$6500,0))</f>
        <v>0</v>
      </c>
      <c r="N816" s="90">
        <f>INDEX(Data!I$2:I$6500,MATCH($A816,Data!$A$2:$A$6500,0))</f>
        <v>0</v>
      </c>
      <c r="O816" s="83" t="str">
        <f>INDEX(Data!J$2:J$6500,MATCH($A816,Data!$A$2:$A$6500,0))</f>
        <v>individuals</v>
      </c>
      <c r="P816" t="str">
        <f>_xlfn.XLOOKUP(B816,Table3[RefID],Table3[Citation])</f>
        <v>Schreiber &amp; Ashmole (1970)</v>
      </c>
    </row>
    <row r="817" spans="1:16" x14ac:dyDescent="0.35">
      <c r="A817" s="68">
        <v>815</v>
      </c>
      <c r="B817" s="69">
        <v>51</v>
      </c>
      <c r="C817" s="69">
        <v>10012</v>
      </c>
      <c r="D817" s="69">
        <v>3846</v>
      </c>
      <c r="E817" t="str">
        <f>INDEX(Table5[EEZ],MATCH(C817,Table5[Colony_ID],0))</f>
        <v>Line Group Exclusive Economic Zone</v>
      </c>
      <c r="F817" t="str">
        <f>INDEX(Table5[Corrected Island/Colony Name],MATCH('Full Data'!C817,Table5[Colony_ID],0))</f>
        <v>Kiritimati</v>
      </c>
      <c r="G817" t="str">
        <f>INDEX(Table4[Common_Name],MATCH('Full Data'!D817,Table4[SpcRecID],0))</f>
        <v>Lesser Frigatebird</v>
      </c>
      <c r="H817" s="83" t="str">
        <f>INDEX(Data!E$2:E$6500,MATCH(A817,Data!$A$2:$A$6500,0))</f>
        <v>Confirmed</v>
      </c>
      <c r="I817" s="90">
        <f>INDEX(Data!P$2:P$6500,MATCH(A817,Data!$A$2:$A$6500,0))</f>
        <v>1967</v>
      </c>
      <c r="J817" s="90">
        <f>INDEX(Data!Q$2:Q$6500,MATCH($A817,Data!$A$2:$A$6500,0))</f>
        <v>1967</v>
      </c>
      <c r="K817" s="90">
        <f>INDEX(Data!F$2:F$6500,MATCH($A817,Data!$A$2:$A$6500,0))</f>
        <v>80</v>
      </c>
      <c r="L817" s="90">
        <f>INDEX(Data!G$2:G$6500,MATCH($A817,Data!$A$2:$A$6500,0))</f>
        <v>100</v>
      </c>
      <c r="M817" s="90">
        <f>INDEX(Data!H$2:H$6500,MATCH($A817,Data!$A$2:$A$6500,0))</f>
        <v>0</v>
      </c>
      <c r="N817" s="90">
        <f>INDEX(Data!I$2:I$6500,MATCH($A817,Data!$A$2:$A$6500,0))</f>
        <v>0</v>
      </c>
      <c r="O817" s="83" t="str">
        <f>INDEX(Data!J$2:J$6500,MATCH($A817,Data!$A$2:$A$6500,0))</f>
        <v>nests</v>
      </c>
      <c r="P817" t="str">
        <f>_xlfn.XLOOKUP(B817,Table3[RefID],Table3[Citation])</f>
        <v>Schreiber &amp; Ashmole (1970)</v>
      </c>
    </row>
    <row r="818" spans="1:16" x14ac:dyDescent="0.35">
      <c r="A818" s="68">
        <v>816</v>
      </c>
      <c r="B818" s="69">
        <v>51</v>
      </c>
      <c r="C818" s="69">
        <v>10012</v>
      </c>
      <c r="D818" s="70">
        <v>32652</v>
      </c>
      <c r="E818" t="str">
        <f>INDEX(Table5[EEZ],MATCH(C818,Table5[Colony_ID],0))</f>
        <v>Line Group Exclusive Economic Zone</v>
      </c>
      <c r="F818" t="str">
        <f>INDEX(Table5[Corrected Island/Colony Name],MATCH('Full Data'!C818,Table5[Colony_ID],0))</f>
        <v>Kiritimati</v>
      </c>
      <c r="G818" t="str">
        <f>INDEX(Table4[Common_Name],MATCH('Full Data'!D818,Table4[SpcRecID],0))</f>
        <v>Masked Booby</v>
      </c>
      <c r="H818" s="83" t="str">
        <f>INDEX(Data!E$2:E$6500,MATCH(A818,Data!$A$2:$A$6500,0))</f>
        <v>Confirmed</v>
      </c>
      <c r="I818" s="90">
        <f>INDEX(Data!P$2:P$6500,MATCH(A818,Data!$A$2:$A$6500,0))</f>
        <v>1967</v>
      </c>
      <c r="J818" s="90">
        <f>INDEX(Data!Q$2:Q$6500,MATCH($A818,Data!$A$2:$A$6500,0))</f>
        <v>1967</v>
      </c>
      <c r="K818" s="90">
        <f>INDEX(Data!F$2:F$6500,MATCH($A818,Data!$A$2:$A$6500,0))</f>
        <v>500</v>
      </c>
      <c r="L818" s="90">
        <f>INDEX(Data!G$2:G$6500,MATCH($A818,Data!$A$2:$A$6500,0))</f>
        <v>500</v>
      </c>
      <c r="M818" s="90">
        <f>INDEX(Data!H$2:H$6500,MATCH($A818,Data!$A$2:$A$6500,0))</f>
        <v>0</v>
      </c>
      <c r="N818" s="90">
        <f>INDEX(Data!I$2:I$6500,MATCH($A818,Data!$A$2:$A$6500,0))</f>
        <v>0</v>
      </c>
      <c r="O818" s="83" t="str">
        <f>INDEX(Data!J$2:J$6500,MATCH($A818,Data!$A$2:$A$6500,0))</f>
        <v>nests</v>
      </c>
      <c r="P818" t="str">
        <f>_xlfn.XLOOKUP(B818,Table3[RefID],Table3[Citation])</f>
        <v>Schreiber &amp; Ashmole (1970)</v>
      </c>
    </row>
    <row r="819" spans="1:16" x14ac:dyDescent="0.35">
      <c r="A819" s="68">
        <v>817</v>
      </c>
      <c r="B819" s="69">
        <v>51</v>
      </c>
      <c r="C819" s="69">
        <v>10012</v>
      </c>
      <c r="D819" s="69">
        <v>3893</v>
      </c>
      <c r="E819" t="str">
        <f>INDEX(Table5[EEZ],MATCH(C819,Table5[Colony_ID],0))</f>
        <v>Line Group Exclusive Economic Zone</v>
      </c>
      <c r="F819" t="str">
        <f>INDEX(Table5[Corrected Island/Colony Name],MATCH('Full Data'!C819,Table5[Colony_ID],0))</f>
        <v>Kiritimati</v>
      </c>
      <c r="G819" t="str">
        <f>INDEX(Table4[Common_Name],MATCH('Full Data'!D819,Table4[SpcRecID],0))</f>
        <v>Phoenix Petrel</v>
      </c>
      <c r="H819" s="83" t="str">
        <f>INDEX(Data!E$2:E$6500,MATCH(A819,Data!$A$2:$A$6500,0))</f>
        <v>Confirmed</v>
      </c>
      <c r="I819" s="90">
        <f>INDEX(Data!P$2:P$6500,MATCH(A819,Data!$A$2:$A$6500,0))</f>
        <v>1967</v>
      </c>
      <c r="J819" s="90">
        <f>INDEX(Data!Q$2:Q$6500,MATCH($A819,Data!$A$2:$A$6500,0))</f>
        <v>1967</v>
      </c>
      <c r="K819" s="90">
        <f>INDEX(Data!F$2:F$6500,MATCH($A819,Data!$A$2:$A$6500,0))</f>
        <v>2100</v>
      </c>
      <c r="L819" s="90">
        <f>INDEX(Data!G$2:G$6500,MATCH($A819,Data!$A$2:$A$6500,0))</f>
        <v>2100</v>
      </c>
      <c r="M819" s="90">
        <f>INDEX(Data!H$2:H$6500,MATCH($A819,Data!$A$2:$A$6500,0))</f>
        <v>0</v>
      </c>
      <c r="N819" s="90">
        <f>INDEX(Data!I$2:I$6500,MATCH($A819,Data!$A$2:$A$6500,0))</f>
        <v>0</v>
      </c>
      <c r="O819" s="83" t="str">
        <f>INDEX(Data!J$2:J$6500,MATCH($A819,Data!$A$2:$A$6500,0))</f>
        <v>nests</v>
      </c>
      <c r="P819" t="str">
        <f>_xlfn.XLOOKUP(B819,Table3[RefID],Table3[Citation])</f>
        <v>Schreiber &amp; Ashmole (1970)</v>
      </c>
    </row>
    <row r="820" spans="1:16" x14ac:dyDescent="0.35">
      <c r="A820" s="68">
        <v>818</v>
      </c>
      <c r="B820" s="69">
        <v>51</v>
      </c>
      <c r="C820" s="69">
        <v>10012</v>
      </c>
      <c r="D820" s="69">
        <v>3658</v>
      </c>
      <c r="E820" t="str">
        <f>INDEX(Table5[EEZ],MATCH(C820,Table5[Colony_ID],0))</f>
        <v>Line Group Exclusive Economic Zone</v>
      </c>
      <c r="F820" t="str">
        <f>INDEX(Table5[Corrected Island/Colony Name],MATCH('Full Data'!C820,Table5[Colony_ID],0))</f>
        <v>Kiritimati</v>
      </c>
      <c r="G820" t="str">
        <f>INDEX(Table4[Common_Name],MATCH('Full Data'!D820,Table4[SpcRecID],0))</f>
        <v>Red-footed Booby</v>
      </c>
      <c r="H820" s="83" t="str">
        <f>INDEX(Data!E$2:E$6500,MATCH(A820,Data!$A$2:$A$6500,0))</f>
        <v>Confirmed</v>
      </c>
      <c r="I820" s="90">
        <f>INDEX(Data!P$2:P$6500,MATCH(A820,Data!$A$2:$A$6500,0))</f>
        <v>1967</v>
      </c>
      <c r="J820" s="90">
        <f>INDEX(Data!Q$2:Q$6500,MATCH($A820,Data!$A$2:$A$6500,0))</f>
        <v>1967</v>
      </c>
      <c r="K820" s="90">
        <f>INDEX(Data!F$2:F$6500,MATCH($A820,Data!$A$2:$A$6500,0))</f>
        <v>2500</v>
      </c>
      <c r="L820" s="90">
        <f>INDEX(Data!G$2:G$6500,MATCH($A820,Data!$A$2:$A$6500,0))</f>
        <v>2500</v>
      </c>
      <c r="M820" s="90">
        <f>INDEX(Data!H$2:H$6500,MATCH($A820,Data!$A$2:$A$6500,0))</f>
        <v>0</v>
      </c>
      <c r="N820" s="90">
        <f>INDEX(Data!I$2:I$6500,MATCH($A820,Data!$A$2:$A$6500,0))</f>
        <v>0</v>
      </c>
      <c r="O820" s="83" t="str">
        <f>INDEX(Data!J$2:J$6500,MATCH($A820,Data!$A$2:$A$6500,0))</f>
        <v>nests</v>
      </c>
      <c r="P820" t="str">
        <f>_xlfn.XLOOKUP(B820,Table3[RefID],Table3[Citation])</f>
        <v>Schreiber &amp; Ashmole (1970)</v>
      </c>
    </row>
    <row r="821" spans="1:16" x14ac:dyDescent="0.35">
      <c r="A821" s="68">
        <v>819</v>
      </c>
      <c r="B821" s="69">
        <v>51</v>
      </c>
      <c r="C821" s="69">
        <v>10012</v>
      </c>
      <c r="D821" s="69">
        <v>3649</v>
      </c>
      <c r="E821" t="str">
        <f>INDEX(Table5[EEZ],MATCH(C821,Table5[Colony_ID],0))</f>
        <v>Line Group Exclusive Economic Zone</v>
      </c>
      <c r="F821" t="str">
        <f>INDEX(Table5[Corrected Island/Colony Name],MATCH('Full Data'!C821,Table5[Colony_ID],0))</f>
        <v>Kiritimati</v>
      </c>
      <c r="G821" t="str">
        <f>INDEX(Table4[Common_Name],MATCH('Full Data'!D821,Table4[SpcRecID],0))</f>
        <v>Red-tailed Tropicbird</v>
      </c>
      <c r="H821" s="83" t="str">
        <f>INDEX(Data!E$2:E$6500,MATCH(A821,Data!$A$2:$A$6500,0))</f>
        <v>Confirmed</v>
      </c>
      <c r="I821" s="90">
        <f>INDEX(Data!P$2:P$6500,MATCH(A821,Data!$A$2:$A$6500,0))</f>
        <v>1967</v>
      </c>
      <c r="J821" s="90">
        <f>INDEX(Data!Q$2:Q$6500,MATCH($A821,Data!$A$2:$A$6500,0))</f>
        <v>1967</v>
      </c>
      <c r="K821" s="90">
        <f>INDEX(Data!F$2:F$6500,MATCH($A821,Data!$A$2:$A$6500,0))</f>
        <v>3000</v>
      </c>
      <c r="L821" s="90">
        <f>INDEX(Data!G$2:G$6500,MATCH($A821,Data!$A$2:$A$6500,0))</f>
        <v>3000</v>
      </c>
      <c r="M821" s="90">
        <f>INDEX(Data!H$2:H$6500,MATCH($A821,Data!$A$2:$A$6500,0))</f>
        <v>0</v>
      </c>
      <c r="N821" s="90">
        <f>INDEX(Data!I$2:I$6500,MATCH($A821,Data!$A$2:$A$6500,0))</f>
        <v>0</v>
      </c>
      <c r="O821" s="83" t="str">
        <f>INDEX(Data!J$2:J$6500,MATCH($A821,Data!$A$2:$A$6500,0))</f>
        <v>nests</v>
      </c>
      <c r="P821" t="str">
        <f>_xlfn.XLOOKUP(B821,Table3[RefID],Table3[Citation])</f>
        <v>Schreiber &amp; Ashmole (1970)</v>
      </c>
    </row>
    <row r="822" spans="1:16" x14ac:dyDescent="0.35">
      <c r="A822" s="68">
        <v>820</v>
      </c>
      <c r="B822" s="69">
        <v>51</v>
      </c>
      <c r="C822" s="69">
        <v>10012</v>
      </c>
      <c r="D822" s="69">
        <v>3288</v>
      </c>
      <c r="E822" t="str">
        <f>INDEX(Table5[EEZ],MATCH(C822,Table5[Colony_ID],0))</f>
        <v>Line Group Exclusive Economic Zone</v>
      </c>
      <c r="F822" t="str">
        <f>INDEX(Table5[Corrected Island/Colony Name],MATCH('Full Data'!C822,Table5[Colony_ID],0))</f>
        <v>Kiritimati</v>
      </c>
      <c r="G822" t="str">
        <f>INDEX(Table4[Common_Name],MATCH('Full Data'!D822,Table4[SpcRecID],0))</f>
        <v>Sooty Tern</v>
      </c>
      <c r="H822" s="83" t="str">
        <f>INDEX(Data!E$2:E$6500,MATCH(A822,Data!$A$2:$A$6500,0))</f>
        <v>Confirmed</v>
      </c>
      <c r="I822" s="90">
        <f>INDEX(Data!P$2:P$6500,MATCH(A822,Data!$A$2:$A$6500,0))</f>
        <v>1967</v>
      </c>
      <c r="J822" s="90">
        <f>INDEX(Data!Q$2:Q$6500,MATCH($A822,Data!$A$2:$A$6500,0))</f>
        <v>1967</v>
      </c>
      <c r="K822" s="90">
        <f>INDEX(Data!F$2:F$6500,MATCH($A822,Data!$A$2:$A$6500,0))</f>
        <v>3500000</v>
      </c>
      <c r="L822" s="90">
        <f>INDEX(Data!G$2:G$6500,MATCH($A822,Data!$A$2:$A$6500,0))</f>
        <v>3500000</v>
      </c>
      <c r="M822" s="90">
        <f>INDEX(Data!H$2:H$6500,MATCH($A822,Data!$A$2:$A$6500,0))</f>
        <v>0</v>
      </c>
      <c r="N822" s="90">
        <f>INDEX(Data!I$2:I$6500,MATCH($A822,Data!$A$2:$A$6500,0))</f>
        <v>0</v>
      </c>
      <c r="O822" s="83" t="str">
        <f>INDEX(Data!J$2:J$6500,MATCH($A822,Data!$A$2:$A$6500,0))</f>
        <v>nests</v>
      </c>
      <c r="P822" t="str">
        <f>_xlfn.XLOOKUP(B822,Table3[RefID],Table3[Citation])</f>
        <v>Schreiber &amp; Ashmole (1970)</v>
      </c>
    </row>
    <row r="823" spans="1:16" x14ac:dyDescent="0.35">
      <c r="A823" s="68">
        <v>821</v>
      </c>
      <c r="B823" s="69">
        <v>51</v>
      </c>
      <c r="C823" s="69">
        <v>10012</v>
      </c>
      <c r="D823" s="70">
        <v>3928</v>
      </c>
      <c r="E823" t="str">
        <f>INDEX(Table5[EEZ],MATCH(C823,Table5[Colony_ID],0))</f>
        <v>Line Group Exclusive Economic Zone</v>
      </c>
      <c r="F823" t="str">
        <f>INDEX(Table5[Corrected Island/Colony Name],MATCH('Full Data'!C823,Table5[Colony_ID],0))</f>
        <v>Kiritimati</v>
      </c>
      <c r="G823" t="str">
        <f>INDEX(Table4[Common_Name],MATCH('Full Data'!D823,Table4[SpcRecID],0))</f>
        <v>Wedge-tailed Shearwater</v>
      </c>
      <c r="H823" s="83" t="str">
        <f>INDEX(Data!E$2:E$6500,MATCH(A823,Data!$A$2:$A$6500,0))</f>
        <v>Confirmed</v>
      </c>
      <c r="I823" s="90">
        <f>INDEX(Data!P$2:P$6500,MATCH(A823,Data!$A$2:$A$6500,0))</f>
        <v>1967</v>
      </c>
      <c r="J823" s="90">
        <f>INDEX(Data!Q$2:Q$6500,MATCH($A823,Data!$A$2:$A$6500,0))</f>
        <v>1967</v>
      </c>
      <c r="K823" s="90">
        <f>INDEX(Data!F$2:F$6500,MATCH($A823,Data!$A$2:$A$6500,0))</f>
        <v>2500</v>
      </c>
      <c r="L823" s="90">
        <f>INDEX(Data!G$2:G$6500,MATCH($A823,Data!$A$2:$A$6500,0))</f>
        <v>2500</v>
      </c>
      <c r="M823" s="90">
        <f>INDEX(Data!H$2:H$6500,MATCH($A823,Data!$A$2:$A$6500,0))</f>
        <v>0</v>
      </c>
      <c r="N823" s="90">
        <f>INDEX(Data!I$2:I$6500,MATCH($A823,Data!$A$2:$A$6500,0))</f>
        <v>0</v>
      </c>
      <c r="O823" s="83" t="str">
        <f>INDEX(Data!J$2:J$6500,MATCH($A823,Data!$A$2:$A$6500,0))</f>
        <v>nests</v>
      </c>
      <c r="P823" t="str">
        <f>_xlfn.XLOOKUP(B823,Table3[RefID],Table3[Citation])</f>
        <v>Schreiber &amp; Ashmole (1970)</v>
      </c>
    </row>
    <row r="824" spans="1:16" x14ac:dyDescent="0.35">
      <c r="A824" s="68">
        <v>822</v>
      </c>
      <c r="B824" s="69">
        <v>51</v>
      </c>
      <c r="C824" s="69">
        <v>10012</v>
      </c>
      <c r="D824" s="69">
        <v>3975</v>
      </c>
      <c r="E824" t="str">
        <f>INDEX(Table5[EEZ],MATCH(C824,Table5[Colony_ID],0))</f>
        <v>Line Group Exclusive Economic Zone</v>
      </c>
      <c r="F824" t="str">
        <f>INDEX(Table5[Corrected Island/Colony Name],MATCH('Full Data'!C824,Table5[Colony_ID],0))</f>
        <v>Kiritimati</v>
      </c>
      <c r="G824" t="str">
        <f>INDEX(Table4[Common_Name],MATCH('Full Data'!D824,Table4[SpcRecID],0))</f>
        <v>Polynesian Storm-petrel</v>
      </c>
      <c r="H824" s="83" t="str">
        <f>INDEX(Data!E$2:E$6500,MATCH(A824,Data!$A$2:$A$6500,0))</f>
        <v>Confirmed</v>
      </c>
      <c r="I824" s="90">
        <f>INDEX(Data!P$2:P$6500,MATCH(A824,Data!$A$2:$A$6500,0))</f>
        <v>1967</v>
      </c>
      <c r="J824" s="90">
        <f>INDEX(Data!Q$2:Q$6500,MATCH($A824,Data!$A$2:$A$6500,0))</f>
        <v>1967</v>
      </c>
      <c r="K824" s="90">
        <f>INDEX(Data!F$2:F$6500,MATCH($A824,Data!$A$2:$A$6500,0))</f>
        <v>60</v>
      </c>
      <c r="L824" s="90">
        <f>INDEX(Data!G$2:G$6500,MATCH($A824,Data!$A$2:$A$6500,0))</f>
        <v>60</v>
      </c>
      <c r="M824" s="90">
        <f>INDEX(Data!H$2:H$6500,MATCH($A824,Data!$A$2:$A$6500,0))</f>
        <v>0</v>
      </c>
      <c r="N824" s="90">
        <f>INDEX(Data!I$2:I$6500,MATCH($A824,Data!$A$2:$A$6500,0))</f>
        <v>0</v>
      </c>
      <c r="O824" s="83" t="str">
        <f>INDEX(Data!J$2:J$6500,MATCH($A824,Data!$A$2:$A$6500,0))</f>
        <v>nests</v>
      </c>
      <c r="P824" t="str">
        <f>_xlfn.XLOOKUP(B824,Table3[RefID],Table3[Citation])</f>
        <v>Schreiber &amp; Ashmole (1970)</v>
      </c>
    </row>
    <row r="825" spans="1:16" x14ac:dyDescent="0.35">
      <c r="A825" s="68">
        <v>823</v>
      </c>
      <c r="B825" s="69">
        <v>52</v>
      </c>
      <c r="C825" s="69">
        <v>19088</v>
      </c>
      <c r="D825" s="69">
        <v>3268</v>
      </c>
      <c r="E825" t="str">
        <f>INDEX(Table5[EEZ],MATCH(C825,Table5[Colony_ID],0))</f>
        <v>Papua New Guinean Exclusive Economic Zone</v>
      </c>
      <c r="F825" t="str">
        <f>INDEX(Table5[Corrected Island/Colony Name],MATCH('Full Data'!C825,Table5[Colony_ID],0))</f>
        <v>Yule Island</v>
      </c>
      <c r="G825" t="str">
        <f>INDEX(Table4[Common_Name],MATCH('Full Data'!D825,Table4[SpcRecID],0))</f>
        <v>Black-naped Tern</v>
      </c>
      <c r="H825" s="83" t="str">
        <f>INDEX(Data!E$2:E$6500,MATCH(A825,Data!$A$2:$A$6500,0))</f>
        <v>Data Deficient</v>
      </c>
      <c r="I825" s="90">
        <f>INDEX(Data!P$2:P$6500,MATCH(A825,Data!$A$2:$A$6500,0))</f>
        <v>1971</v>
      </c>
      <c r="J825" s="90">
        <f>INDEX(Data!Q$2:Q$6500,MATCH($A825,Data!$A$2:$A$6500,0))</f>
        <v>1971</v>
      </c>
      <c r="K825" s="90">
        <f>INDEX(Data!F$2:F$6500,MATCH($A825,Data!$A$2:$A$6500,0))</f>
        <v>0</v>
      </c>
      <c r="L825" s="90">
        <f>INDEX(Data!G$2:G$6500,MATCH($A825,Data!$A$2:$A$6500,0))</f>
        <v>0</v>
      </c>
      <c r="M825" s="90">
        <f>INDEX(Data!H$2:H$6500,MATCH($A825,Data!$A$2:$A$6500,0))</f>
        <v>0</v>
      </c>
      <c r="N825" s="90">
        <f>INDEX(Data!I$2:I$6500,MATCH($A825,Data!$A$2:$A$6500,0))</f>
        <v>0</v>
      </c>
      <c r="O825" s="83">
        <f>INDEX(Data!J$2:J$6500,MATCH($A825,Data!$A$2:$A$6500,0))</f>
        <v>0</v>
      </c>
      <c r="P825" t="str">
        <f>_xlfn.XLOOKUP(B825,Table3[RefID],Table3[Citation])</f>
        <v>Eginton (1971)</v>
      </c>
    </row>
    <row r="826" spans="1:16" x14ac:dyDescent="0.35">
      <c r="A826" s="68">
        <v>824</v>
      </c>
      <c r="B826" s="69">
        <v>52</v>
      </c>
      <c r="C826" s="69">
        <v>19088</v>
      </c>
      <c r="D826" s="69">
        <v>3262</v>
      </c>
      <c r="E826" t="str">
        <f>INDEX(Table5[EEZ],MATCH(C826,Table5[Colony_ID],0))</f>
        <v>Papua New Guinean Exclusive Economic Zone</v>
      </c>
      <c r="F826" t="str">
        <f>INDEX(Table5[Corrected Island/Colony Name],MATCH('Full Data'!C826,Table5[Colony_ID],0))</f>
        <v>Yule Island</v>
      </c>
      <c r="G826" t="str">
        <f>INDEX(Table4[Common_Name],MATCH('Full Data'!D826,Table4[SpcRecID],0))</f>
        <v>Lesser Crested Tern</v>
      </c>
      <c r="H826" s="83" t="str">
        <f>INDEX(Data!E$2:E$6500,MATCH(A826,Data!$A$2:$A$6500,0))</f>
        <v>Data Deficient</v>
      </c>
      <c r="I826" s="90">
        <f>INDEX(Data!P$2:P$6500,MATCH(A826,Data!$A$2:$A$6500,0))</f>
        <v>1971</v>
      </c>
      <c r="J826" s="90">
        <f>INDEX(Data!Q$2:Q$6500,MATCH($A826,Data!$A$2:$A$6500,0))</f>
        <v>1971</v>
      </c>
      <c r="K826" s="90">
        <f>INDEX(Data!F$2:F$6500,MATCH($A826,Data!$A$2:$A$6500,0))</f>
        <v>0</v>
      </c>
      <c r="L826" s="90">
        <f>INDEX(Data!G$2:G$6500,MATCH($A826,Data!$A$2:$A$6500,0))</f>
        <v>0</v>
      </c>
      <c r="M826" s="90">
        <f>INDEX(Data!H$2:H$6500,MATCH($A826,Data!$A$2:$A$6500,0))</f>
        <v>0</v>
      </c>
      <c r="N826" s="90">
        <f>INDEX(Data!I$2:I$6500,MATCH($A826,Data!$A$2:$A$6500,0))</f>
        <v>0</v>
      </c>
      <c r="O826" s="83">
        <f>INDEX(Data!J$2:J$6500,MATCH($A826,Data!$A$2:$A$6500,0))</f>
        <v>0</v>
      </c>
      <c r="P826" t="str">
        <f>_xlfn.XLOOKUP(B826,Table3[RefID],Table3[Citation])</f>
        <v>Eginton (1971)</v>
      </c>
    </row>
    <row r="827" spans="1:16" x14ac:dyDescent="0.35">
      <c r="A827" s="68">
        <v>825</v>
      </c>
      <c r="B827" s="69">
        <v>52</v>
      </c>
      <c r="C827" s="69">
        <v>19088</v>
      </c>
      <c r="D827" s="69">
        <v>3276</v>
      </c>
      <c r="E827" t="str">
        <f>INDEX(Table5[EEZ],MATCH(C827,Table5[Colony_ID],0))</f>
        <v>Papua New Guinean Exclusive Economic Zone</v>
      </c>
      <c r="F827" t="str">
        <f>INDEX(Table5[Corrected Island/Colony Name],MATCH('Full Data'!C827,Table5[Colony_ID],0))</f>
        <v>Yule Island</v>
      </c>
      <c r="G827" t="str">
        <f>INDEX(Table4[Common_Name],MATCH('Full Data'!D827,Table4[SpcRecID],0))</f>
        <v>Little Tern</v>
      </c>
      <c r="H827" s="83" t="str">
        <f>INDEX(Data!E$2:E$6500,MATCH(A827,Data!$A$2:$A$6500,0))</f>
        <v>Data Deficient</v>
      </c>
      <c r="I827" s="90">
        <f>INDEX(Data!P$2:P$6500,MATCH(A827,Data!$A$2:$A$6500,0))</f>
        <v>1971</v>
      </c>
      <c r="J827" s="90">
        <f>INDEX(Data!Q$2:Q$6500,MATCH($A827,Data!$A$2:$A$6500,0))</f>
        <v>1971</v>
      </c>
      <c r="K827" s="90">
        <f>INDEX(Data!F$2:F$6500,MATCH($A827,Data!$A$2:$A$6500,0))</f>
        <v>0</v>
      </c>
      <c r="L827" s="90">
        <f>INDEX(Data!G$2:G$6500,MATCH($A827,Data!$A$2:$A$6500,0))</f>
        <v>0</v>
      </c>
      <c r="M827" s="90">
        <f>INDEX(Data!H$2:H$6500,MATCH($A827,Data!$A$2:$A$6500,0))</f>
        <v>0</v>
      </c>
      <c r="N827" s="90">
        <f>INDEX(Data!I$2:I$6500,MATCH($A827,Data!$A$2:$A$6500,0))</f>
        <v>0</v>
      </c>
      <c r="O827" s="83">
        <f>INDEX(Data!J$2:J$6500,MATCH($A827,Data!$A$2:$A$6500,0))</f>
        <v>0</v>
      </c>
      <c r="P827" t="str">
        <f>_xlfn.XLOOKUP(B827,Table3[RefID],Table3[Citation])</f>
        <v>Eginton (1971)</v>
      </c>
    </row>
    <row r="828" spans="1:16" x14ac:dyDescent="0.35">
      <c r="A828" s="68">
        <v>826</v>
      </c>
      <c r="B828" s="69">
        <v>53</v>
      </c>
      <c r="C828" s="69">
        <v>15000</v>
      </c>
      <c r="D828" s="69">
        <v>3294</v>
      </c>
      <c r="E828" t="str">
        <f>INDEX(Table5[EEZ],MATCH(C828,Table5[Colony_ID],0))</f>
        <v>Niue Exclusive Economic Zone</v>
      </c>
      <c r="F828" t="str">
        <f>INDEX(Table5[Corrected Island/Colony Name],MATCH('Full Data'!C828,Table5[Colony_ID],0))</f>
        <v>Niue</v>
      </c>
      <c r="G828" t="str">
        <f>INDEX(Table4[Common_Name],MATCH('Full Data'!D828,Table4[SpcRecID],0))</f>
        <v>Brown Noddy</v>
      </c>
      <c r="H828" s="83" t="str">
        <f>INDEX(Data!E$2:E$6500,MATCH(A828,Data!$A$2:$A$6500,0))</f>
        <v>Confirmed</v>
      </c>
      <c r="I828" s="90">
        <f>INDEX(Data!P$2:P$6500,MATCH(A828,Data!$A$2:$A$6500,0))</f>
        <v>1969</v>
      </c>
      <c r="J828" s="90">
        <f>INDEX(Data!Q$2:Q$6500,MATCH($A828,Data!$A$2:$A$6500,0))</f>
        <v>1969</v>
      </c>
      <c r="K828" s="90">
        <f>INDEX(Data!F$2:F$6500,MATCH($A828,Data!$A$2:$A$6500,0))</f>
        <v>0</v>
      </c>
      <c r="L828" s="90">
        <f>INDEX(Data!G$2:G$6500,MATCH($A828,Data!$A$2:$A$6500,0))</f>
        <v>0</v>
      </c>
      <c r="M828" s="90">
        <f>INDEX(Data!H$2:H$6500,MATCH($A828,Data!$A$2:$A$6500,0))</f>
        <v>0</v>
      </c>
      <c r="N828" s="90">
        <f>INDEX(Data!I$2:I$6500,MATCH($A828,Data!$A$2:$A$6500,0))</f>
        <v>0</v>
      </c>
      <c r="O828" s="83">
        <f>INDEX(Data!J$2:J$6500,MATCH($A828,Data!$A$2:$A$6500,0))</f>
        <v>0</v>
      </c>
      <c r="P828" t="str">
        <f>_xlfn.XLOOKUP(B828,Table3[RefID],Table3[Citation])</f>
        <v>Wodzicki (1971)</v>
      </c>
    </row>
    <row r="829" spans="1:16" x14ac:dyDescent="0.35">
      <c r="A829" s="68">
        <v>827</v>
      </c>
      <c r="B829" s="69">
        <v>53</v>
      </c>
      <c r="C829" s="69">
        <v>15000</v>
      </c>
      <c r="D829" s="69">
        <v>3298</v>
      </c>
      <c r="E829" t="str">
        <f>INDEX(Table5[EEZ],MATCH(C829,Table5[Colony_ID],0))</f>
        <v>Niue Exclusive Economic Zone</v>
      </c>
      <c r="F829" t="str">
        <f>INDEX(Table5[Corrected Island/Colony Name],MATCH('Full Data'!C829,Table5[Colony_ID],0))</f>
        <v>Niue</v>
      </c>
      <c r="G829" t="str">
        <f>INDEX(Table4[Common_Name],MATCH('Full Data'!D829,Table4[SpcRecID],0))</f>
        <v>Common White Tern</v>
      </c>
      <c r="H829" s="83" t="str">
        <f>INDEX(Data!E$2:E$6500,MATCH(A829,Data!$A$2:$A$6500,0))</f>
        <v>Confirmed</v>
      </c>
      <c r="I829" s="90">
        <f>INDEX(Data!P$2:P$6500,MATCH(A829,Data!$A$2:$A$6500,0))</f>
        <v>1969</v>
      </c>
      <c r="J829" s="90">
        <f>INDEX(Data!Q$2:Q$6500,MATCH($A829,Data!$A$2:$A$6500,0))</f>
        <v>1969</v>
      </c>
      <c r="K829" s="90">
        <f>INDEX(Data!F$2:F$6500,MATCH($A829,Data!$A$2:$A$6500,0))</f>
        <v>0</v>
      </c>
      <c r="L829" s="90">
        <f>INDEX(Data!G$2:G$6500,MATCH($A829,Data!$A$2:$A$6500,0))</f>
        <v>0</v>
      </c>
      <c r="M829" s="90">
        <f>INDEX(Data!H$2:H$6500,MATCH($A829,Data!$A$2:$A$6500,0))</f>
        <v>0</v>
      </c>
      <c r="N829" s="90">
        <f>INDEX(Data!I$2:I$6500,MATCH($A829,Data!$A$2:$A$6500,0))</f>
        <v>0</v>
      </c>
      <c r="O829" s="83">
        <f>INDEX(Data!J$2:J$6500,MATCH($A829,Data!$A$2:$A$6500,0))</f>
        <v>0</v>
      </c>
      <c r="P829" t="str">
        <f>_xlfn.XLOOKUP(B829,Table3[RefID],Table3[Citation])</f>
        <v>Wodzicki (1971)</v>
      </c>
    </row>
    <row r="830" spans="1:16" x14ac:dyDescent="0.35">
      <c r="A830" s="68">
        <v>828</v>
      </c>
      <c r="B830" s="69">
        <v>53</v>
      </c>
      <c r="C830" s="69">
        <v>15000</v>
      </c>
      <c r="D830" s="69">
        <v>3650</v>
      </c>
      <c r="E830" t="str">
        <f>INDEX(Table5[EEZ],MATCH(C830,Table5[Colony_ID],0))</f>
        <v>Niue Exclusive Economic Zone</v>
      </c>
      <c r="F830" t="str">
        <f>INDEX(Table5[Corrected Island/Colony Name],MATCH('Full Data'!C830,Table5[Colony_ID],0))</f>
        <v>Niue</v>
      </c>
      <c r="G830" t="str">
        <f>INDEX(Table4[Common_Name],MATCH('Full Data'!D830,Table4[SpcRecID],0))</f>
        <v>White-tailed Tropicbird</v>
      </c>
      <c r="H830" s="83" t="str">
        <f>INDEX(Data!E$2:E$6500,MATCH(A830,Data!$A$2:$A$6500,0))</f>
        <v>Confirmed</v>
      </c>
      <c r="I830" s="90">
        <f>INDEX(Data!P$2:P$6500,MATCH(A830,Data!$A$2:$A$6500,0))</f>
        <v>1969</v>
      </c>
      <c r="J830" s="90">
        <f>INDEX(Data!Q$2:Q$6500,MATCH($A830,Data!$A$2:$A$6500,0))</f>
        <v>1969</v>
      </c>
      <c r="K830" s="90">
        <f>INDEX(Data!F$2:F$6500,MATCH($A830,Data!$A$2:$A$6500,0))</f>
        <v>0</v>
      </c>
      <c r="L830" s="90">
        <f>INDEX(Data!G$2:G$6500,MATCH($A830,Data!$A$2:$A$6500,0))</f>
        <v>0</v>
      </c>
      <c r="M830" s="90">
        <f>INDEX(Data!H$2:H$6500,MATCH($A830,Data!$A$2:$A$6500,0))</f>
        <v>0</v>
      </c>
      <c r="N830" s="90">
        <f>INDEX(Data!I$2:I$6500,MATCH($A830,Data!$A$2:$A$6500,0))</f>
        <v>0</v>
      </c>
      <c r="O830" s="83">
        <f>INDEX(Data!J$2:J$6500,MATCH($A830,Data!$A$2:$A$6500,0))</f>
        <v>0</v>
      </c>
      <c r="P830" t="str">
        <f>_xlfn.XLOOKUP(B830,Table3[RefID],Table3[Citation])</f>
        <v>Wodzicki (1971)</v>
      </c>
    </row>
    <row r="831" spans="1:16" x14ac:dyDescent="0.35">
      <c r="A831" s="68">
        <v>829</v>
      </c>
      <c r="B831" s="69">
        <v>54</v>
      </c>
      <c r="C831" s="69">
        <v>22024</v>
      </c>
      <c r="D831" s="69">
        <v>3295</v>
      </c>
      <c r="E831" t="str">
        <f>INDEX(Table5[EEZ],MATCH(C831,Table5[Colony_ID],0))</f>
        <v>Solomon Islands Exclusive Economic Zone</v>
      </c>
      <c r="F831" t="str">
        <f>INDEX(Table5[Corrected Island/Colony Name],MATCH('Full Data'!C831,Table5[Colony_ID],0))</f>
        <v>Ke Ila</v>
      </c>
      <c r="G831" t="str">
        <f>INDEX(Table4[Common_Name],MATCH('Full Data'!D831,Table4[SpcRecID],0))</f>
        <v>Black Noddy</v>
      </c>
      <c r="H831" s="83" t="str">
        <f>INDEX(Data!E$2:E$6500,MATCH(A831,Data!$A$2:$A$6500,0))</f>
        <v>confirmed</v>
      </c>
      <c r="I831" s="90">
        <f>INDEX(Data!P$2:P$6500,MATCH(A831,Data!$A$2:$A$6500,0))</f>
        <v>1998</v>
      </c>
      <c r="J831" s="90">
        <f>INDEX(Data!Q$2:Q$6500,MATCH($A831,Data!$A$2:$A$6500,0))</f>
        <v>1971</v>
      </c>
      <c r="K831" s="90">
        <f>INDEX(Data!F$2:F$6500,MATCH($A831,Data!$A$2:$A$6500,0))</f>
        <v>0</v>
      </c>
      <c r="L831" s="90">
        <f>INDEX(Data!G$2:G$6500,MATCH($A831,Data!$A$2:$A$6500,0))</f>
        <v>0</v>
      </c>
      <c r="M831" s="90">
        <f>INDEX(Data!H$2:H$6500,MATCH($A831,Data!$A$2:$A$6500,0))</f>
        <v>0</v>
      </c>
      <c r="N831" s="90">
        <f>INDEX(Data!I$2:I$6500,MATCH($A831,Data!$A$2:$A$6500,0))</f>
        <v>0</v>
      </c>
      <c r="O831" s="83">
        <f>INDEX(Data!J$2:J$6500,MATCH($A831,Data!$A$2:$A$6500,0))</f>
        <v>0</v>
      </c>
      <c r="P831" t="str">
        <f>_xlfn.XLOOKUP(B831,Table3[RefID],Table3[Citation])</f>
        <v>Bayliss-Smith (1972)</v>
      </c>
    </row>
    <row r="832" spans="1:16" x14ac:dyDescent="0.35">
      <c r="A832" s="68">
        <v>830</v>
      </c>
      <c r="B832" s="69">
        <v>54</v>
      </c>
      <c r="C832" s="69">
        <v>22033</v>
      </c>
      <c r="D832" s="69">
        <v>3295</v>
      </c>
      <c r="E832" t="str">
        <f>INDEX(Table5[EEZ],MATCH(C832,Table5[Colony_ID],0))</f>
        <v>Solomon Islands Exclusive Economic Zone</v>
      </c>
      <c r="F832" t="str">
        <f>INDEX(Table5[Corrected Island/Colony Name],MATCH('Full Data'!C832,Table5[Colony_ID],0))</f>
        <v>Sikaiana Atoll</v>
      </c>
      <c r="G832" t="str">
        <f>INDEX(Table4[Common_Name],MATCH('Full Data'!D832,Table4[SpcRecID],0))</f>
        <v>Black Noddy</v>
      </c>
      <c r="H832" s="83" t="str">
        <f>INDEX(Data!E$2:E$6500,MATCH(A832,Data!$A$2:$A$6500,0))</f>
        <v>Data Deficient</v>
      </c>
      <c r="I832" s="90">
        <f>INDEX(Data!P$2:P$6500,MATCH(A832,Data!$A$2:$A$6500,0))</f>
        <v>2004</v>
      </c>
      <c r="J832" s="90">
        <f>INDEX(Data!Q$2:Q$6500,MATCH($A832,Data!$A$2:$A$6500,0))</f>
        <v>1972</v>
      </c>
      <c r="K832" s="90">
        <f>INDEX(Data!F$2:F$6500,MATCH($A832,Data!$A$2:$A$6500,0))</f>
        <v>0</v>
      </c>
      <c r="L832" s="90">
        <f>INDEX(Data!G$2:G$6500,MATCH($A832,Data!$A$2:$A$6500,0))</f>
        <v>0</v>
      </c>
      <c r="M832" s="90">
        <f>INDEX(Data!H$2:H$6500,MATCH($A832,Data!$A$2:$A$6500,0))</f>
        <v>0</v>
      </c>
      <c r="N832" s="90">
        <f>INDEX(Data!I$2:I$6500,MATCH($A832,Data!$A$2:$A$6500,0))</f>
        <v>0</v>
      </c>
      <c r="O832" s="83">
        <f>INDEX(Data!J$2:J$6500,MATCH($A832,Data!$A$2:$A$6500,0))</f>
        <v>0</v>
      </c>
      <c r="P832" t="str">
        <f>_xlfn.XLOOKUP(B832,Table3[RefID],Table3[Citation])</f>
        <v>Bayliss-Smith (1972)</v>
      </c>
    </row>
    <row r="833" spans="1:16" x14ac:dyDescent="0.35">
      <c r="A833" s="68">
        <v>831</v>
      </c>
      <c r="B833" s="69">
        <v>54</v>
      </c>
      <c r="C833" s="69">
        <v>22024</v>
      </c>
      <c r="D833" s="69">
        <v>3268</v>
      </c>
      <c r="E833" t="str">
        <f>INDEX(Table5[EEZ],MATCH(C833,Table5[Colony_ID],0))</f>
        <v>Solomon Islands Exclusive Economic Zone</v>
      </c>
      <c r="F833" t="str">
        <f>INDEX(Table5[Corrected Island/Colony Name],MATCH('Full Data'!C833,Table5[Colony_ID],0))</f>
        <v>Ke Ila</v>
      </c>
      <c r="G833" t="str">
        <f>INDEX(Table4[Common_Name],MATCH('Full Data'!D833,Table4[SpcRecID],0))</f>
        <v>Black-naped Tern</v>
      </c>
      <c r="H833" s="83" t="str">
        <f>INDEX(Data!E$2:E$6500,MATCH(A833,Data!$A$2:$A$6500,0))</f>
        <v>confirmed</v>
      </c>
      <c r="I833" s="90">
        <f>INDEX(Data!P$2:P$6500,MATCH(A833,Data!$A$2:$A$6500,0))</f>
        <v>1971</v>
      </c>
      <c r="J833" s="90">
        <f>INDEX(Data!Q$2:Q$6500,MATCH($A833,Data!$A$2:$A$6500,0))</f>
        <v>1971</v>
      </c>
      <c r="K833" s="90">
        <f>INDEX(Data!F$2:F$6500,MATCH($A833,Data!$A$2:$A$6500,0))</f>
        <v>0</v>
      </c>
      <c r="L833" s="90">
        <f>INDEX(Data!G$2:G$6500,MATCH($A833,Data!$A$2:$A$6500,0))</f>
        <v>0</v>
      </c>
      <c r="M833" s="90">
        <f>INDEX(Data!H$2:H$6500,MATCH($A833,Data!$A$2:$A$6500,0))</f>
        <v>0</v>
      </c>
      <c r="N833" s="90">
        <f>INDEX(Data!I$2:I$6500,MATCH($A833,Data!$A$2:$A$6500,0))</f>
        <v>0</v>
      </c>
      <c r="O833" s="83">
        <f>INDEX(Data!J$2:J$6500,MATCH($A833,Data!$A$2:$A$6500,0))</f>
        <v>0</v>
      </c>
      <c r="P833" t="str">
        <f>_xlfn.XLOOKUP(B833,Table3[RefID],Table3[Citation])</f>
        <v>Bayliss-Smith (1972)</v>
      </c>
    </row>
    <row r="834" spans="1:16" x14ac:dyDescent="0.35">
      <c r="A834" s="68">
        <v>832</v>
      </c>
      <c r="B834" s="69">
        <v>54</v>
      </c>
      <c r="C834" s="69">
        <v>22033</v>
      </c>
      <c r="D834" s="69">
        <v>3268</v>
      </c>
      <c r="E834" t="str">
        <f>INDEX(Table5[EEZ],MATCH(C834,Table5[Colony_ID],0))</f>
        <v>Solomon Islands Exclusive Economic Zone</v>
      </c>
      <c r="F834" t="str">
        <f>INDEX(Table5[Corrected Island/Colony Name],MATCH('Full Data'!C834,Table5[Colony_ID],0))</f>
        <v>Sikaiana Atoll</v>
      </c>
      <c r="G834" t="str">
        <f>INDEX(Table4[Common_Name],MATCH('Full Data'!D834,Table4[SpcRecID],0))</f>
        <v>Black-naped Tern</v>
      </c>
      <c r="H834" s="83" t="str">
        <f>INDEX(Data!E$2:E$6500,MATCH(A834,Data!$A$2:$A$6500,0))</f>
        <v>Data Deficient</v>
      </c>
      <c r="I834" s="90">
        <f>INDEX(Data!P$2:P$6500,MATCH(A834,Data!$A$2:$A$6500,0))</f>
        <v>0</v>
      </c>
      <c r="J834" s="90">
        <f>INDEX(Data!Q$2:Q$6500,MATCH($A834,Data!$A$2:$A$6500,0))</f>
        <v>1972</v>
      </c>
      <c r="K834" s="90">
        <f>INDEX(Data!F$2:F$6500,MATCH($A834,Data!$A$2:$A$6500,0))</f>
        <v>0</v>
      </c>
      <c r="L834" s="90">
        <f>INDEX(Data!G$2:G$6500,MATCH($A834,Data!$A$2:$A$6500,0))</f>
        <v>0</v>
      </c>
      <c r="M834" s="90">
        <f>INDEX(Data!H$2:H$6500,MATCH($A834,Data!$A$2:$A$6500,0))</f>
        <v>0</v>
      </c>
      <c r="N834" s="90">
        <f>INDEX(Data!I$2:I$6500,MATCH($A834,Data!$A$2:$A$6500,0))</f>
        <v>0</v>
      </c>
      <c r="O834" s="83">
        <f>INDEX(Data!J$2:J$6500,MATCH($A834,Data!$A$2:$A$6500,0))</f>
        <v>0</v>
      </c>
      <c r="P834" t="str">
        <f>_xlfn.XLOOKUP(B834,Table3[RefID],Table3[Citation])</f>
        <v>Bayliss-Smith (1972)</v>
      </c>
    </row>
    <row r="835" spans="1:16" x14ac:dyDescent="0.35">
      <c r="A835" s="68">
        <v>833</v>
      </c>
      <c r="B835" s="69">
        <v>54</v>
      </c>
      <c r="C835" s="69">
        <v>22023</v>
      </c>
      <c r="D835" s="69">
        <v>3659</v>
      </c>
      <c r="E835" t="str">
        <f>INDEX(Table5[EEZ],MATCH(C835,Table5[Colony_ID],0))</f>
        <v>Solomon Islands Exclusive Economic Zone</v>
      </c>
      <c r="F835" t="str">
        <f>INDEX(Table5[Corrected Island/Colony Name],MATCH('Full Data'!C835,Table5[Colony_ID],0))</f>
        <v>Kalan</v>
      </c>
      <c r="G835" t="str">
        <f>INDEX(Table4[Common_Name],MATCH('Full Data'!D835,Table4[SpcRecID],0))</f>
        <v>Brown Booby</v>
      </c>
      <c r="H835" s="83" t="str">
        <f>INDEX(Data!E$2:E$6500,MATCH(A835,Data!$A$2:$A$6500,0))</f>
        <v>confirmed</v>
      </c>
      <c r="I835" s="90">
        <f>INDEX(Data!P$2:P$6500,MATCH(A835,Data!$A$2:$A$6500,0))</f>
        <v>1971</v>
      </c>
      <c r="J835" s="90">
        <f>INDEX(Data!Q$2:Q$6500,MATCH($A835,Data!$A$2:$A$6500,0))</f>
        <v>1971</v>
      </c>
      <c r="K835" s="90">
        <f>INDEX(Data!F$2:F$6500,MATCH($A835,Data!$A$2:$A$6500,0))</f>
        <v>0</v>
      </c>
      <c r="L835" s="90">
        <f>INDEX(Data!G$2:G$6500,MATCH($A835,Data!$A$2:$A$6500,0))</f>
        <v>0</v>
      </c>
      <c r="M835" s="90">
        <f>INDEX(Data!H$2:H$6500,MATCH($A835,Data!$A$2:$A$6500,0))</f>
        <v>0</v>
      </c>
      <c r="N835" s="90">
        <f>INDEX(Data!I$2:I$6500,MATCH($A835,Data!$A$2:$A$6500,0))</f>
        <v>0</v>
      </c>
      <c r="O835" s="83">
        <f>INDEX(Data!J$2:J$6500,MATCH($A835,Data!$A$2:$A$6500,0))</f>
        <v>0</v>
      </c>
      <c r="P835" t="str">
        <f>_xlfn.XLOOKUP(B835,Table3[RefID],Table3[Citation])</f>
        <v>Bayliss-Smith (1972)</v>
      </c>
    </row>
    <row r="836" spans="1:16" x14ac:dyDescent="0.35">
      <c r="A836" s="68">
        <v>834</v>
      </c>
      <c r="B836" s="69">
        <v>54</v>
      </c>
      <c r="C836" s="69">
        <v>22033</v>
      </c>
      <c r="D836" s="69">
        <v>3659</v>
      </c>
      <c r="E836" t="str">
        <f>INDEX(Table5[EEZ],MATCH(C836,Table5[Colony_ID],0))</f>
        <v>Solomon Islands Exclusive Economic Zone</v>
      </c>
      <c r="F836" t="str">
        <f>INDEX(Table5[Corrected Island/Colony Name],MATCH('Full Data'!C836,Table5[Colony_ID],0))</f>
        <v>Sikaiana Atoll</v>
      </c>
      <c r="G836" t="str">
        <f>INDEX(Table4[Common_Name],MATCH('Full Data'!D836,Table4[SpcRecID],0))</f>
        <v>Brown Booby</v>
      </c>
      <c r="H836" s="83" t="str">
        <f>INDEX(Data!E$2:E$6500,MATCH(A836,Data!$A$2:$A$6500,0))</f>
        <v>Data Deficient</v>
      </c>
      <c r="I836" s="90">
        <f>INDEX(Data!P$2:P$6500,MATCH(A836,Data!$A$2:$A$6500,0))</f>
        <v>0</v>
      </c>
      <c r="J836" s="90">
        <f>INDEX(Data!Q$2:Q$6500,MATCH($A836,Data!$A$2:$A$6500,0))</f>
        <v>1972</v>
      </c>
      <c r="K836" s="90">
        <f>INDEX(Data!F$2:F$6500,MATCH($A836,Data!$A$2:$A$6500,0))</f>
        <v>0</v>
      </c>
      <c r="L836" s="90">
        <f>INDEX(Data!G$2:G$6500,MATCH($A836,Data!$A$2:$A$6500,0))</f>
        <v>0</v>
      </c>
      <c r="M836" s="90">
        <f>INDEX(Data!H$2:H$6500,MATCH($A836,Data!$A$2:$A$6500,0))</f>
        <v>0</v>
      </c>
      <c r="N836" s="90">
        <f>INDEX(Data!I$2:I$6500,MATCH($A836,Data!$A$2:$A$6500,0))</f>
        <v>0</v>
      </c>
      <c r="O836" s="83">
        <f>INDEX(Data!J$2:J$6500,MATCH($A836,Data!$A$2:$A$6500,0))</f>
        <v>0</v>
      </c>
      <c r="P836" t="str">
        <f>_xlfn.XLOOKUP(B836,Table3[RefID],Table3[Citation])</f>
        <v>Bayliss-Smith (1972)</v>
      </c>
    </row>
    <row r="837" spans="1:16" x14ac:dyDescent="0.35">
      <c r="A837" s="68">
        <v>835</v>
      </c>
      <c r="B837" s="69">
        <v>54</v>
      </c>
      <c r="C837" s="69">
        <v>22024</v>
      </c>
      <c r="D837" s="69">
        <v>3294</v>
      </c>
      <c r="E837" t="str">
        <f>INDEX(Table5[EEZ],MATCH(C837,Table5[Colony_ID],0))</f>
        <v>Solomon Islands Exclusive Economic Zone</v>
      </c>
      <c r="F837" t="str">
        <f>INDEX(Table5[Corrected Island/Colony Name],MATCH('Full Data'!C837,Table5[Colony_ID],0))</f>
        <v>Ke Ila</v>
      </c>
      <c r="G837" t="str">
        <f>INDEX(Table4[Common_Name],MATCH('Full Data'!D837,Table4[SpcRecID],0))</f>
        <v>Brown Noddy</v>
      </c>
      <c r="H837" s="83" t="str">
        <f>INDEX(Data!E$2:E$6500,MATCH(A837,Data!$A$2:$A$6500,0))</f>
        <v>confirmed</v>
      </c>
      <c r="I837" s="90">
        <f>INDEX(Data!P$2:P$6500,MATCH(A837,Data!$A$2:$A$6500,0))</f>
        <v>1971</v>
      </c>
      <c r="J837" s="90">
        <f>INDEX(Data!Q$2:Q$6500,MATCH($A837,Data!$A$2:$A$6500,0))</f>
        <v>1971</v>
      </c>
      <c r="K837" s="90">
        <f>INDEX(Data!F$2:F$6500,MATCH($A837,Data!$A$2:$A$6500,0))</f>
        <v>0</v>
      </c>
      <c r="L837" s="90">
        <f>INDEX(Data!G$2:G$6500,MATCH($A837,Data!$A$2:$A$6500,0))</f>
        <v>0</v>
      </c>
      <c r="M837" s="90">
        <f>INDEX(Data!H$2:H$6500,MATCH($A837,Data!$A$2:$A$6500,0))</f>
        <v>0</v>
      </c>
      <c r="N837" s="90">
        <f>INDEX(Data!I$2:I$6500,MATCH($A837,Data!$A$2:$A$6500,0))</f>
        <v>0</v>
      </c>
      <c r="O837" s="83">
        <f>INDEX(Data!J$2:J$6500,MATCH($A837,Data!$A$2:$A$6500,0))</f>
        <v>0</v>
      </c>
      <c r="P837" t="str">
        <f>_xlfn.XLOOKUP(B837,Table3[RefID],Table3[Citation])</f>
        <v>Bayliss-Smith (1972)</v>
      </c>
    </row>
    <row r="838" spans="1:16" x14ac:dyDescent="0.35">
      <c r="A838" s="68">
        <v>836</v>
      </c>
      <c r="B838" s="69">
        <v>54</v>
      </c>
      <c r="C838" s="69">
        <v>22033</v>
      </c>
      <c r="D838" s="69">
        <v>3294</v>
      </c>
      <c r="E838" t="str">
        <f>INDEX(Table5[EEZ],MATCH(C838,Table5[Colony_ID],0))</f>
        <v>Solomon Islands Exclusive Economic Zone</v>
      </c>
      <c r="F838" t="str">
        <f>INDEX(Table5[Corrected Island/Colony Name],MATCH('Full Data'!C838,Table5[Colony_ID],0))</f>
        <v>Sikaiana Atoll</v>
      </c>
      <c r="G838" t="str">
        <f>INDEX(Table4[Common_Name],MATCH('Full Data'!D838,Table4[SpcRecID],0))</f>
        <v>Brown Noddy</v>
      </c>
      <c r="H838" s="83" t="str">
        <f>INDEX(Data!E$2:E$6500,MATCH(A838,Data!$A$2:$A$6500,0))</f>
        <v>Data Deficient</v>
      </c>
      <c r="I838" s="90">
        <f>INDEX(Data!P$2:P$6500,MATCH(A838,Data!$A$2:$A$6500,0))</f>
        <v>0</v>
      </c>
      <c r="J838" s="90">
        <f>INDEX(Data!Q$2:Q$6500,MATCH($A838,Data!$A$2:$A$6500,0))</f>
        <v>1972</v>
      </c>
      <c r="K838" s="90">
        <f>INDEX(Data!F$2:F$6500,MATCH($A838,Data!$A$2:$A$6500,0))</f>
        <v>0</v>
      </c>
      <c r="L838" s="90">
        <f>INDEX(Data!G$2:G$6500,MATCH($A838,Data!$A$2:$A$6500,0))</f>
        <v>0</v>
      </c>
      <c r="M838" s="90">
        <f>INDEX(Data!H$2:H$6500,MATCH($A838,Data!$A$2:$A$6500,0))</f>
        <v>0</v>
      </c>
      <c r="N838" s="90">
        <f>INDEX(Data!I$2:I$6500,MATCH($A838,Data!$A$2:$A$6500,0))</f>
        <v>0</v>
      </c>
      <c r="O838" s="83">
        <f>INDEX(Data!J$2:J$6500,MATCH($A838,Data!$A$2:$A$6500,0))</f>
        <v>0</v>
      </c>
      <c r="P838" t="str">
        <f>_xlfn.XLOOKUP(B838,Table3[RefID],Table3[Citation])</f>
        <v>Bayliss-Smith (1972)</v>
      </c>
    </row>
    <row r="839" spans="1:16" x14ac:dyDescent="0.35">
      <c r="A839" s="68">
        <v>837</v>
      </c>
      <c r="B839" s="69">
        <v>54</v>
      </c>
      <c r="C839" s="69">
        <v>22024</v>
      </c>
      <c r="D839" s="69">
        <v>3298</v>
      </c>
      <c r="E839" t="str">
        <f>INDEX(Table5[EEZ],MATCH(C839,Table5[Colony_ID],0))</f>
        <v>Solomon Islands Exclusive Economic Zone</v>
      </c>
      <c r="F839" t="str">
        <f>INDEX(Table5[Corrected Island/Colony Name],MATCH('Full Data'!C839,Table5[Colony_ID],0))</f>
        <v>Ke Ila</v>
      </c>
      <c r="G839" t="str">
        <f>INDEX(Table4[Common_Name],MATCH('Full Data'!D839,Table4[SpcRecID],0))</f>
        <v>Common White Tern</v>
      </c>
      <c r="H839" s="83" t="str">
        <f>INDEX(Data!E$2:E$6500,MATCH(A839,Data!$A$2:$A$6500,0))</f>
        <v>confirmed</v>
      </c>
      <c r="I839" s="90">
        <f>INDEX(Data!P$2:P$6500,MATCH(A839,Data!$A$2:$A$6500,0))</f>
        <v>1971</v>
      </c>
      <c r="J839" s="90">
        <f>INDEX(Data!Q$2:Q$6500,MATCH($A839,Data!$A$2:$A$6500,0))</f>
        <v>1971</v>
      </c>
      <c r="K839" s="90">
        <f>INDEX(Data!F$2:F$6500,MATCH($A839,Data!$A$2:$A$6500,0))</f>
        <v>0</v>
      </c>
      <c r="L839" s="90">
        <f>INDEX(Data!G$2:G$6500,MATCH($A839,Data!$A$2:$A$6500,0))</f>
        <v>0</v>
      </c>
      <c r="M839" s="90">
        <f>INDEX(Data!H$2:H$6500,MATCH($A839,Data!$A$2:$A$6500,0))</f>
        <v>0</v>
      </c>
      <c r="N839" s="90">
        <f>INDEX(Data!I$2:I$6500,MATCH($A839,Data!$A$2:$A$6500,0))</f>
        <v>0</v>
      </c>
      <c r="O839" s="83">
        <f>INDEX(Data!J$2:J$6500,MATCH($A839,Data!$A$2:$A$6500,0))</f>
        <v>0</v>
      </c>
      <c r="P839" t="str">
        <f>_xlfn.XLOOKUP(B839,Table3[RefID],Table3[Citation])</f>
        <v>Bayliss-Smith (1972)</v>
      </c>
    </row>
    <row r="840" spans="1:16" x14ac:dyDescent="0.35">
      <c r="A840" s="68">
        <v>838</v>
      </c>
      <c r="B840" s="69">
        <v>54</v>
      </c>
      <c r="C840" s="69">
        <v>22033</v>
      </c>
      <c r="D840" s="69">
        <v>3298</v>
      </c>
      <c r="E840" t="str">
        <f>INDEX(Table5[EEZ],MATCH(C840,Table5[Colony_ID],0))</f>
        <v>Solomon Islands Exclusive Economic Zone</v>
      </c>
      <c r="F840" t="str">
        <f>INDEX(Table5[Corrected Island/Colony Name],MATCH('Full Data'!C840,Table5[Colony_ID],0))</f>
        <v>Sikaiana Atoll</v>
      </c>
      <c r="G840" t="str">
        <f>INDEX(Table4[Common_Name],MATCH('Full Data'!D840,Table4[SpcRecID],0))</f>
        <v>Common White Tern</v>
      </c>
      <c r="H840" s="83" t="str">
        <f>INDEX(Data!E$2:E$6500,MATCH(A840,Data!$A$2:$A$6500,0))</f>
        <v>Data Deficient</v>
      </c>
      <c r="I840" s="90">
        <f>INDEX(Data!P$2:P$6500,MATCH(A840,Data!$A$2:$A$6500,0))</f>
        <v>0</v>
      </c>
      <c r="J840" s="90">
        <f>INDEX(Data!Q$2:Q$6500,MATCH($A840,Data!$A$2:$A$6500,0))</f>
        <v>1972</v>
      </c>
      <c r="K840" s="90">
        <f>INDEX(Data!F$2:F$6500,MATCH($A840,Data!$A$2:$A$6500,0))</f>
        <v>0</v>
      </c>
      <c r="L840" s="90">
        <f>INDEX(Data!G$2:G$6500,MATCH($A840,Data!$A$2:$A$6500,0))</f>
        <v>0</v>
      </c>
      <c r="M840" s="90">
        <f>INDEX(Data!H$2:H$6500,MATCH($A840,Data!$A$2:$A$6500,0))</f>
        <v>0</v>
      </c>
      <c r="N840" s="90">
        <f>INDEX(Data!I$2:I$6500,MATCH($A840,Data!$A$2:$A$6500,0))</f>
        <v>0</v>
      </c>
      <c r="O840" s="83">
        <f>INDEX(Data!J$2:J$6500,MATCH($A840,Data!$A$2:$A$6500,0))</f>
        <v>0</v>
      </c>
      <c r="P840" t="str">
        <f>_xlfn.XLOOKUP(B840,Table3[RefID],Table3[Citation])</f>
        <v>Bayliss-Smith (1972)</v>
      </c>
    </row>
    <row r="841" spans="1:16" x14ac:dyDescent="0.35">
      <c r="A841" s="68">
        <v>839</v>
      </c>
      <c r="B841" s="69">
        <v>54</v>
      </c>
      <c r="C841" s="69">
        <v>22024</v>
      </c>
      <c r="D841" s="69">
        <v>3263</v>
      </c>
      <c r="E841" t="str">
        <f>INDEX(Table5[EEZ],MATCH(C841,Table5[Colony_ID],0))</f>
        <v>Solomon Islands Exclusive Economic Zone</v>
      </c>
      <c r="F841" t="str">
        <f>INDEX(Table5[Corrected Island/Colony Name],MATCH('Full Data'!C841,Table5[Colony_ID],0))</f>
        <v>Ke Ila</v>
      </c>
      <c r="G841" t="str">
        <f>INDEX(Table4[Common_Name],MATCH('Full Data'!D841,Table4[SpcRecID],0))</f>
        <v>Greater crested Tern</v>
      </c>
      <c r="H841" s="83" t="str">
        <f>INDEX(Data!E$2:E$6500,MATCH(A841,Data!$A$2:$A$6500,0))</f>
        <v>confirmed</v>
      </c>
      <c r="I841" s="90">
        <f>INDEX(Data!P$2:P$6500,MATCH(A841,Data!$A$2:$A$6500,0))</f>
        <v>1971</v>
      </c>
      <c r="J841" s="90">
        <f>INDEX(Data!Q$2:Q$6500,MATCH($A841,Data!$A$2:$A$6500,0))</f>
        <v>1971</v>
      </c>
      <c r="K841" s="90">
        <f>INDEX(Data!F$2:F$6500,MATCH($A841,Data!$A$2:$A$6500,0))</f>
        <v>0</v>
      </c>
      <c r="L841" s="90">
        <f>INDEX(Data!G$2:G$6500,MATCH($A841,Data!$A$2:$A$6500,0))</f>
        <v>0</v>
      </c>
      <c r="M841" s="90">
        <f>INDEX(Data!H$2:H$6500,MATCH($A841,Data!$A$2:$A$6500,0))</f>
        <v>0</v>
      </c>
      <c r="N841" s="90">
        <f>INDEX(Data!I$2:I$6500,MATCH($A841,Data!$A$2:$A$6500,0))</f>
        <v>0</v>
      </c>
      <c r="O841" s="83">
        <f>INDEX(Data!J$2:J$6500,MATCH($A841,Data!$A$2:$A$6500,0))</f>
        <v>0</v>
      </c>
      <c r="P841" t="str">
        <f>_xlfn.XLOOKUP(B841,Table3[RefID],Table3[Citation])</f>
        <v>Bayliss-Smith (1972)</v>
      </c>
    </row>
    <row r="842" spans="1:16" x14ac:dyDescent="0.35">
      <c r="A842" s="68">
        <v>840</v>
      </c>
      <c r="B842" s="69">
        <v>54</v>
      </c>
      <c r="C842" s="69">
        <v>22033</v>
      </c>
      <c r="D842" s="69">
        <v>3263</v>
      </c>
      <c r="E842" t="str">
        <f>INDEX(Table5[EEZ],MATCH(C842,Table5[Colony_ID],0))</f>
        <v>Solomon Islands Exclusive Economic Zone</v>
      </c>
      <c r="F842" t="str">
        <f>INDEX(Table5[Corrected Island/Colony Name],MATCH('Full Data'!C842,Table5[Colony_ID],0))</f>
        <v>Sikaiana Atoll</v>
      </c>
      <c r="G842" t="str">
        <f>INDEX(Table4[Common_Name],MATCH('Full Data'!D842,Table4[SpcRecID],0))</f>
        <v>Greater crested Tern</v>
      </c>
      <c r="H842" s="83" t="str">
        <f>INDEX(Data!E$2:E$6500,MATCH(A842,Data!$A$2:$A$6500,0))</f>
        <v>Data Deficient</v>
      </c>
      <c r="I842" s="90">
        <f>INDEX(Data!P$2:P$6500,MATCH(A842,Data!$A$2:$A$6500,0))</f>
        <v>0</v>
      </c>
      <c r="J842" s="90">
        <f>INDEX(Data!Q$2:Q$6500,MATCH($A842,Data!$A$2:$A$6500,0))</f>
        <v>1972</v>
      </c>
      <c r="K842" s="90">
        <f>INDEX(Data!F$2:F$6500,MATCH($A842,Data!$A$2:$A$6500,0))</f>
        <v>0</v>
      </c>
      <c r="L842" s="90">
        <f>INDEX(Data!G$2:G$6500,MATCH($A842,Data!$A$2:$A$6500,0))</f>
        <v>0</v>
      </c>
      <c r="M842" s="90">
        <f>INDEX(Data!H$2:H$6500,MATCH($A842,Data!$A$2:$A$6500,0))</f>
        <v>0</v>
      </c>
      <c r="N842" s="90">
        <f>INDEX(Data!I$2:I$6500,MATCH($A842,Data!$A$2:$A$6500,0))</f>
        <v>0</v>
      </c>
      <c r="O842" s="83">
        <f>INDEX(Data!J$2:J$6500,MATCH($A842,Data!$A$2:$A$6500,0))</f>
        <v>0</v>
      </c>
      <c r="P842" t="str">
        <f>_xlfn.XLOOKUP(B842,Table3[RefID],Table3[Citation])</f>
        <v>Bayliss-Smith (1972)</v>
      </c>
    </row>
    <row r="843" spans="1:16" x14ac:dyDescent="0.35">
      <c r="A843" s="68">
        <v>841</v>
      </c>
      <c r="B843" s="69">
        <v>54</v>
      </c>
      <c r="C843" s="69">
        <v>22023</v>
      </c>
      <c r="D843" s="70">
        <v>3845</v>
      </c>
      <c r="E843" t="str">
        <f>INDEX(Table5[EEZ],MATCH(C843,Table5[Colony_ID],0))</f>
        <v>Solomon Islands Exclusive Economic Zone</v>
      </c>
      <c r="F843" t="str">
        <f>INDEX(Table5[Corrected Island/Colony Name],MATCH('Full Data'!C843,Table5[Colony_ID],0))</f>
        <v>Kalan</v>
      </c>
      <c r="G843" t="str">
        <f>INDEX(Table4[Common_Name],MATCH('Full Data'!D843,Table4[SpcRecID],0))</f>
        <v>Great Frigatebird</v>
      </c>
      <c r="H843" s="83" t="str">
        <f>INDEX(Data!E$2:E$6500,MATCH(A843,Data!$A$2:$A$6500,0))</f>
        <v>confirmed</v>
      </c>
      <c r="I843" s="90">
        <f>INDEX(Data!P$2:P$6500,MATCH(A843,Data!$A$2:$A$6500,0))</f>
        <v>1971</v>
      </c>
      <c r="J843" s="90">
        <f>INDEX(Data!Q$2:Q$6500,MATCH($A843,Data!$A$2:$A$6500,0))</f>
        <v>1971</v>
      </c>
      <c r="K843" s="90">
        <f>INDEX(Data!F$2:F$6500,MATCH($A843,Data!$A$2:$A$6500,0))</f>
        <v>0</v>
      </c>
      <c r="L843" s="90">
        <f>INDEX(Data!G$2:G$6500,MATCH($A843,Data!$A$2:$A$6500,0))</f>
        <v>0</v>
      </c>
      <c r="M843" s="90">
        <f>INDEX(Data!H$2:H$6500,MATCH($A843,Data!$A$2:$A$6500,0))</f>
        <v>0</v>
      </c>
      <c r="N843" s="90">
        <f>INDEX(Data!I$2:I$6500,MATCH($A843,Data!$A$2:$A$6500,0))</f>
        <v>0</v>
      </c>
      <c r="O843" s="83">
        <f>INDEX(Data!J$2:J$6500,MATCH($A843,Data!$A$2:$A$6500,0))</f>
        <v>0</v>
      </c>
      <c r="P843" t="str">
        <f>_xlfn.XLOOKUP(B843,Table3[RefID],Table3[Citation])</f>
        <v>Bayliss-Smith (1972)</v>
      </c>
    </row>
    <row r="844" spans="1:16" x14ac:dyDescent="0.35">
      <c r="A844" s="68">
        <v>842</v>
      </c>
      <c r="B844" s="69">
        <v>54</v>
      </c>
      <c r="C844" s="69">
        <v>22033</v>
      </c>
      <c r="D844" s="70">
        <v>3845</v>
      </c>
      <c r="E844" t="str">
        <f>INDEX(Table5[EEZ],MATCH(C844,Table5[Colony_ID],0))</f>
        <v>Solomon Islands Exclusive Economic Zone</v>
      </c>
      <c r="F844" t="str">
        <f>INDEX(Table5[Corrected Island/Colony Name],MATCH('Full Data'!C844,Table5[Colony_ID],0))</f>
        <v>Sikaiana Atoll</v>
      </c>
      <c r="G844" t="str">
        <f>INDEX(Table4[Common_Name],MATCH('Full Data'!D844,Table4[SpcRecID],0))</f>
        <v>Great Frigatebird</v>
      </c>
      <c r="H844" s="83" t="str">
        <f>INDEX(Data!E$2:E$6500,MATCH(A844,Data!$A$2:$A$6500,0))</f>
        <v>Data Deficient</v>
      </c>
      <c r="I844" s="90">
        <f>INDEX(Data!P$2:P$6500,MATCH(A844,Data!$A$2:$A$6500,0))</f>
        <v>0</v>
      </c>
      <c r="J844" s="90">
        <f>INDEX(Data!Q$2:Q$6500,MATCH($A844,Data!$A$2:$A$6500,0))</f>
        <v>1972</v>
      </c>
      <c r="K844" s="90">
        <f>INDEX(Data!F$2:F$6500,MATCH($A844,Data!$A$2:$A$6500,0))</f>
        <v>0</v>
      </c>
      <c r="L844" s="90">
        <f>INDEX(Data!G$2:G$6500,MATCH($A844,Data!$A$2:$A$6500,0))</f>
        <v>0</v>
      </c>
      <c r="M844" s="90">
        <f>INDEX(Data!H$2:H$6500,MATCH($A844,Data!$A$2:$A$6500,0))</f>
        <v>0</v>
      </c>
      <c r="N844" s="90">
        <f>INDEX(Data!I$2:I$6500,MATCH($A844,Data!$A$2:$A$6500,0))</f>
        <v>0</v>
      </c>
      <c r="O844" s="83">
        <f>INDEX(Data!J$2:J$6500,MATCH($A844,Data!$A$2:$A$6500,0))</f>
        <v>0</v>
      </c>
      <c r="P844" t="str">
        <f>_xlfn.XLOOKUP(B844,Table3[RefID],Table3[Citation])</f>
        <v>Bayliss-Smith (1972)</v>
      </c>
    </row>
    <row r="845" spans="1:16" x14ac:dyDescent="0.35">
      <c r="A845" s="68">
        <v>843</v>
      </c>
      <c r="B845" s="69">
        <v>54</v>
      </c>
      <c r="C845" s="69">
        <v>22023</v>
      </c>
      <c r="D845" s="69">
        <v>3846</v>
      </c>
      <c r="E845" t="str">
        <f>INDEX(Table5[EEZ],MATCH(C845,Table5[Colony_ID],0))</f>
        <v>Solomon Islands Exclusive Economic Zone</v>
      </c>
      <c r="F845" t="str">
        <f>INDEX(Table5[Corrected Island/Colony Name],MATCH('Full Data'!C845,Table5[Colony_ID],0))</f>
        <v>Kalan</v>
      </c>
      <c r="G845" t="str">
        <f>INDEX(Table4[Common_Name],MATCH('Full Data'!D845,Table4[SpcRecID],0))</f>
        <v>Lesser Frigatebird</v>
      </c>
      <c r="H845" s="83" t="str">
        <f>INDEX(Data!E$2:E$6500,MATCH(A845,Data!$A$2:$A$6500,0))</f>
        <v>confirmed</v>
      </c>
      <c r="I845" s="90">
        <f>INDEX(Data!P$2:P$6500,MATCH(A845,Data!$A$2:$A$6500,0))</f>
        <v>1971</v>
      </c>
      <c r="J845" s="90">
        <f>INDEX(Data!Q$2:Q$6500,MATCH($A845,Data!$A$2:$A$6500,0))</f>
        <v>1971</v>
      </c>
      <c r="K845" s="90">
        <f>INDEX(Data!F$2:F$6500,MATCH($A845,Data!$A$2:$A$6500,0))</f>
        <v>0</v>
      </c>
      <c r="L845" s="90">
        <f>INDEX(Data!G$2:G$6500,MATCH($A845,Data!$A$2:$A$6500,0))</f>
        <v>0</v>
      </c>
      <c r="M845" s="90">
        <f>INDEX(Data!H$2:H$6500,MATCH($A845,Data!$A$2:$A$6500,0))</f>
        <v>0</v>
      </c>
      <c r="N845" s="90">
        <f>INDEX(Data!I$2:I$6500,MATCH($A845,Data!$A$2:$A$6500,0))</f>
        <v>0</v>
      </c>
      <c r="O845" s="83">
        <f>INDEX(Data!J$2:J$6500,MATCH($A845,Data!$A$2:$A$6500,0))</f>
        <v>0</v>
      </c>
      <c r="P845" t="str">
        <f>_xlfn.XLOOKUP(B845,Table3[RefID],Table3[Citation])</f>
        <v>Bayliss-Smith (1972)</v>
      </c>
    </row>
    <row r="846" spans="1:16" x14ac:dyDescent="0.35">
      <c r="A846" s="68">
        <v>844</v>
      </c>
      <c r="B846" s="69">
        <v>54</v>
      </c>
      <c r="C846" s="69">
        <v>22023</v>
      </c>
      <c r="D846" s="69">
        <v>3658</v>
      </c>
      <c r="E846" t="str">
        <f>INDEX(Table5[EEZ],MATCH(C846,Table5[Colony_ID],0))</f>
        <v>Solomon Islands Exclusive Economic Zone</v>
      </c>
      <c r="F846" t="str">
        <f>INDEX(Table5[Corrected Island/Colony Name],MATCH('Full Data'!C846,Table5[Colony_ID],0))</f>
        <v>Kalan</v>
      </c>
      <c r="G846" t="str">
        <f>INDEX(Table4[Common_Name],MATCH('Full Data'!D846,Table4[SpcRecID],0))</f>
        <v>Red-footed Booby</v>
      </c>
      <c r="H846" s="83" t="str">
        <f>INDEX(Data!E$2:E$6500,MATCH(A846,Data!$A$2:$A$6500,0))</f>
        <v>confirmed</v>
      </c>
      <c r="I846" s="90">
        <f>INDEX(Data!P$2:P$6500,MATCH(A846,Data!$A$2:$A$6500,0))</f>
        <v>1971</v>
      </c>
      <c r="J846" s="90">
        <f>INDEX(Data!Q$2:Q$6500,MATCH($A846,Data!$A$2:$A$6500,0))</f>
        <v>1971</v>
      </c>
      <c r="K846" s="90">
        <f>INDEX(Data!F$2:F$6500,MATCH($A846,Data!$A$2:$A$6500,0))</f>
        <v>35</v>
      </c>
      <c r="L846" s="90">
        <f>INDEX(Data!G$2:G$6500,MATCH($A846,Data!$A$2:$A$6500,0))</f>
        <v>35</v>
      </c>
      <c r="M846" s="90">
        <f>INDEX(Data!H$2:H$6500,MATCH($A846,Data!$A$2:$A$6500,0))</f>
        <v>0</v>
      </c>
      <c r="N846" s="90">
        <f>INDEX(Data!I$2:I$6500,MATCH($A846,Data!$A$2:$A$6500,0))</f>
        <v>0</v>
      </c>
      <c r="O846" s="83" t="str">
        <f>INDEX(Data!J$2:J$6500,MATCH($A846,Data!$A$2:$A$6500,0))</f>
        <v>nests</v>
      </c>
      <c r="P846" t="str">
        <f>_xlfn.XLOOKUP(B846,Table3[RefID],Table3[Citation])</f>
        <v>Bayliss-Smith (1972)</v>
      </c>
    </row>
    <row r="847" spans="1:16" x14ac:dyDescent="0.35">
      <c r="A847" s="68">
        <v>845</v>
      </c>
      <c r="B847" s="69">
        <v>54</v>
      </c>
      <c r="C847" s="69">
        <v>22033</v>
      </c>
      <c r="D847" s="69">
        <v>3658</v>
      </c>
      <c r="E847" t="str">
        <f>INDEX(Table5[EEZ],MATCH(C847,Table5[Colony_ID],0))</f>
        <v>Solomon Islands Exclusive Economic Zone</v>
      </c>
      <c r="F847" t="str">
        <f>INDEX(Table5[Corrected Island/Colony Name],MATCH('Full Data'!C847,Table5[Colony_ID],0))</f>
        <v>Sikaiana Atoll</v>
      </c>
      <c r="G847" t="str">
        <f>INDEX(Table4[Common_Name],MATCH('Full Data'!D847,Table4[SpcRecID],0))</f>
        <v>Red-footed Booby</v>
      </c>
      <c r="H847" s="83" t="str">
        <f>INDEX(Data!E$2:E$6500,MATCH(A847,Data!$A$2:$A$6500,0))</f>
        <v>Data Deficient</v>
      </c>
      <c r="I847" s="90">
        <f>INDEX(Data!P$2:P$6500,MATCH(A847,Data!$A$2:$A$6500,0))</f>
        <v>0</v>
      </c>
      <c r="J847" s="90">
        <f>INDEX(Data!Q$2:Q$6500,MATCH($A847,Data!$A$2:$A$6500,0))</f>
        <v>1972</v>
      </c>
      <c r="K847" s="90">
        <f>INDEX(Data!F$2:F$6500,MATCH($A847,Data!$A$2:$A$6500,0))</f>
        <v>0</v>
      </c>
      <c r="L847" s="90">
        <f>INDEX(Data!G$2:G$6500,MATCH($A847,Data!$A$2:$A$6500,0))</f>
        <v>0</v>
      </c>
      <c r="M847" s="90">
        <f>INDEX(Data!H$2:H$6500,MATCH($A847,Data!$A$2:$A$6500,0))</f>
        <v>0</v>
      </c>
      <c r="N847" s="90">
        <f>INDEX(Data!I$2:I$6500,MATCH($A847,Data!$A$2:$A$6500,0))</f>
        <v>0</v>
      </c>
      <c r="O847" s="83">
        <f>INDEX(Data!J$2:J$6500,MATCH($A847,Data!$A$2:$A$6500,0))</f>
        <v>0</v>
      </c>
      <c r="P847" t="str">
        <f>_xlfn.XLOOKUP(B847,Table3[RefID],Table3[Citation])</f>
        <v>Bayliss-Smith (1972)</v>
      </c>
    </row>
    <row r="848" spans="1:16" x14ac:dyDescent="0.35">
      <c r="A848" s="68">
        <v>846</v>
      </c>
      <c r="B848" s="69">
        <v>54</v>
      </c>
      <c r="C848" s="69">
        <v>22024</v>
      </c>
      <c r="D848" s="69">
        <v>3288</v>
      </c>
      <c r="E848" t="str">
        <f>INDEX(Table5[EEZ],MATCH(C848,Table5[Colony_ID],0))</f>
        <v>Solomon Islands Exclusive Economic Zone</v>
      </c>
      <c r="F848" t="str">
        <f>INDEX(Table5[Corrected Island/Colony Name],MATCH('Full Data'!C848,Table5[Colony_ID],0))</f>
        <v>Ke Ila</v>
      </c>
      <c r="G848" t="str">
        <f>INDEX(Table4[Common_Name],MATCH('Full Data'!D848,Table4[SpcRecID],0))</f>
        <v>Sooty Tern</v>
      </c>
      <c r="H848" s="83" t="str">
        <f>INDEX(Data!E$2:E$6500,MATCH(A848,Data!$A$2:$A$6500,0))</f>
        <v>Data Deficient</v>
      </c>
      <c r="I848" s="90">
        <f>INDEX(Data!P$2:P$6500,MATCH(A848,Data!$A$2:$A$6500,0))</f>
        <v>1971</v>
      </c>
      <c r="J848" s="90">
        <f>INDEX(Data!Q$2:Q$6500,MATCH($A848,Data!$A$2:$A$6500,0))</f>
        <v>1971</v>
      </c>
      <c r="K848" s="90">
        <f>INDEX(Data!F$2:F$6500,MATCH($A848,Data!$A$2:$A$6500,0))</f>
        <v>0</v>
      </c>
      <c r="L848" s="90">
        <f>INDEX(Data!G$2:G$6500,MATCH($A848,Data!$A$2:$A$6500,0))</f>
        <v>0</v>
      </c>
      <c r="M848" s="90">
        <f>INDEX(Data!H$2:H$6500,MATCH($A848,Data!$A$2:$A$6500,0))</f>
        <v>0</v>
      </c>
      <c r="N848" s="90">
        <f>INDEX(Data!I$2:I$6500,MATCH($A848,Data!$A$2:$A$6500,0))</f>
        <v>0</v>
      </c>
      <c r="O848" s="83">
        <f>INDEX(Data!J$2:J$6500,MATCH($A848,Data!$A$2:$A$6500,0))</f>
        <v>0</v>
      </c>
      <c r="P848" t="str">
        <f>_xlfn.XLOOKUP(B848,Table3[RefID],Table3[Citation])</f>
        <v>Bayliss-Smith (1972)</v>
      </c>
    </row>
    <row r="849" spans="1:16" x14ac:dyDescent="0.35">
      <c r="A849" s="68">
        <v>847</v>
      </c>
      <c r="B849" s="69">
        <v>54</v>
      </c>
      <c r="C849" s="69">
        <v>22033</v>
      </c>
      <c r="D849" s="69">
        <v>3288</v>
      </c>
      <c r="E849" t="str">
        <f>INDEX(Table5[EEZ],MATCH(C849,Table5[Colony_ID],0))</f>
        <v>Solomon Islands Exclusive Economic Zone</v>
      </c>
      <c r="F849" t="str">
        <f>INDEX(Table5[Corrected Island/Colony Name],MATCH('Full Data'!C849,Table5[Colony_ID],0))</f>
        <v>Sikaiana Atoll</v>
      </c>
      <c r="G849" t="str">
        <f>INDEX(Table4[Common_Name],MATCH('Full Data'!D849,Table4[SpcRecID],0))</f>
        <v>Sooty Tern</v>
      </c>
      <c r="H849" s="83" t="str">
        <f>INDEX(Data!E$2:E$6500,MATCH(A849,Data!$A$2:$A$6500,0))</f>
        <v>Data Deficient</v>
      </c>
      <c r="I849" s="90">
        <f>INDEX(Data!P$2:P$6500,MATCH(A849,Data!$A$2:$A$6500,0))</f>
        <v>0</v>
      </c>
      <c r="J849" s="90">
        <f>INDEX(Data!Q$2:Q$6500,MATCH($A849,Data!$A$2:$A$6500,0))</f>
        <v>1972</v>
      </c>
      <c r="K849" s="90">
        <f>INDEX(Data!F$2:F$6500,MATCH($A849,Data!$A$2:$A$6500,0))</f>
        <v>0</v>
      </c>
      <c r="L849" s="90">
        <f>INDEX(Data!G$2:G$6500,MATCH($A849,Data!$A$2:$A$6500,0))</f>
        <v>0</v>
      </c>
      <c r="M849" s="90">
        <f>INDEX(Data!H$2:H$6500,MATCH($A849,Data!$A$2:$A$6500,0))</f>
        <v>0</v>
      </c>
      <c r="N849" s="90">
        <f>INDEX(Data!I$2:I$6500,MATCH($A849,Data!$A$2:$A$6500,0))</f>
        <v>0</v>
      </c>
      <c r="O849" s="83">
        <f>INDEX(Data!J$2:J$6500,MATCH($A849,Data!$A$2:$A$6500,0))</f>
        <v>0</v>
      </c>
      <c r="P849" t="str">
        <f>_xlfn.XLOOKUP(B849,Table3[RefID],Table3[Citation])</f>
        <v>Bayliss-Smith (1972)</v>
      </c>
    </row>
    <row r="850" spans="1:16" x14ac:dyDescent="0.35">
      <c r="A850" s="68">
        <v>848</v>
      </c>
      <c r="B850" s="69">
        <v>54</v>
      </c>
      <c r="C850" s="69">
        <v>22025</v>
      </c>
      <c r="D850" s="70">
        <v>3928</v>
      </c>
      <c r="E850" t="str">
        <f>INDEX(Table5[EEZ],MATCH(C850,Table5[Colony_ID],0))</f>
        <v>Solomon Islands Exclusive Economic Zone</v>
      </c>
      <c r="F850" t="str">
        <f>INDEX(Table5[Corrected Island/Colony Name],MATCH('Full Data'!C850,Table5[Colony_ID],0))</f>
        <v>Leuaniua Island</v>
      </c>
      <c r="G850" t="str">
        <f>INDEX(Table4[Common_Name],MATCH('Full Data'!D850,Table4[SpcRecID],0))</f>
        <v>Wedge-tailed Shearwater</v>
      </c>
      <c r="H850" s="83" t="str">
        <f>INDEX(Data!E$2:E$6500,MATCH(A850,Data!$A$2:$A$6500,0))</f>
        <v>Data Deficient</v>
      </c>
      <c r="I850" s="90">
        <f>INDEX(Data!P$2:P$6500,MATCH(A850,Data!$A$2:$A$6500,0))</f>
        <v>1971</v>
      </c>
      <c r="J850" s="90">
        <f>INDEX(Data!Q$2:Q$6500,MATCH($A850,Data!$A$2:$A$6500,0))</f>
        <v>1971</v>
      </c>
      <c r="K850" s="90">
        <f>INDEX(Data!F$2:F$6500,MATCH($A850,Data!$A$2:$A$6500,0))</f>
        <v>0</v>
      </c>
      <c r="L850" s="90">
        <f>INDEX(Data!G$2:G$6500,MATCH($A850,Data!$A$2:$A$6500,0))</f>
        <v>0</v>
      </c>
      <c r="M850" s="90">
        <f>INDEX(Data!H$2:H$6500,MATCH($A850,Data!$A$2:$A$6500,0))</f>
        <v>0</v>
      </c>
      <c r="N850" s="90">
        <f>INDEX(Data!I$2:I$6500,MATCH($A850,Data!$A$2:$A$6500,0))</f>
        <v>0</v>
      </c>
      <c r="O850" s="83">
        <f>INDEX(Data!J$2:J$6500,MATCH($A850,Data!$A$2:$A$6500,0))</f>
        <v>0</v>
      </c>
      <c r="P850" t="str">
        <f>_xlfn.XLOOKUP(B850,Table3[RefID],Table3[Citation])</f>
        <v>Bayliss-Smith (1972)</v>
      </c>
    </row>
    <row r="851" spans="1:16" x14ac:dyDescent="0.35">
      <c r="A851" s="68">
        <v>849</v>
      </c>
      <c r="B851" s="69">
        <v>54</v>
      </c>
      <c r="C851" s="69">
        <v>22033</v>
      </c>
      <c r="D851" s="70">
        <v>3928</v>
      </c>
      <c r="E851" t="str">
        <f>INDEX(Table5[EEZ],MATCH(C851,Table5[Colony_ID],0))</f>
        <v>Solomon Islands Exclusive Economic Zone</v>
      </c>
      <c r="F851" t="str">
        <f>INDEX(Table5[Corrected Island/Colony Name],MATCH('Full Data'!C851,Table5[Colony_ID],0))</f>
        <v>Sikaiana Atoll</v>
      </c>
      <c r="G851" t="str">
        <f>INDEX(Table4[Common_Name],MATCH('Full Data'!D851,Table4[SpcRecID],0))</f>
        <v>Wedge-tailed Shearwater</v>
      </c>
      <c r="H851" s="83" t="str">
        <f>INDEX(Data!E$2:E$6500,MATCH(A851,Data!$A$2:$A$6500,0))</f>
        <v>Data Deficient</v>
      </c>
      <c r="I851" s="90">
        <f>INDEX(Data!P$2:P$6500,MATCH(A851,Data!$A$2:$A$6500,0))</f>
        <v>0</v>
      </c>
      <c r="J851" s="90">
        <f>INDEX(Data!Q$2:Q$6500,MATCH($A851,Data!$A$2:$A$6500,0))</f>
        <v>1972</v>
      </c>
      <c r="K851" s="90">
        <f>INDEX(Data!F$2:F$6500,MATCH($A851,Data!$A$2:$A$6500,0))</f>
        <v>0</v>
      </c>
      <c r="L851" s="90">
        <f>INDEX(Data!G$2:G$6500,MATCH($A851,Data!$A$2:$A$6500,0))</f>
        <v>0</v>
      </c>
      <c r="M851" s="90">
        <f>INDEX(Data!H$2:H$6500,MATCH($A851,Data!$A$2:$A$6500,0))</f>
        <v>0</v>
      </c>
      <c r="N851" s="90">
        <f>INDEX(Data!I$2:I$6500,MATCH($A851,Data!$A$2:$A$6500,0))</f>
        <v>0</v>
      </c>
      <c r="O851" s="83">
        <f>INDEX(Data!J$2:J$6500,MATCH($A851,Data!$A$2:$A$6500,0))</f>
        <v>0</v>
      </c>
      <c r="P851" t="str">
        <f>_xlfn.XLOOKUP(B851,Table3[RefID],Table3[Citation])</f>
        <v>Bayliss-Smith (1972)</v>
      </c>
    </row>
    <row r="852" spans="1:16" x14ac:dyDescent="0.35">
      <c r="A852" s="68">
        <v>850</v>
      </c>
      <c r="B852" s="69">
        <v>54</v>
      </c>
      <c r="C852" s="69">
        <v>22023</v>
      </c>
      <c r="D852" s="69">
        <v>3650</v>
      </c>
      <c r="E852" t="str">
        <f>INDEX(Table5[EEZ],MATCH(C852,Table5[Colony_ID],0))</f>
        <v>Solomon Islands Exclusive Economic Zone</v>
      </c>
      <c r="F852" t="str">
        <f>INDEX(Table5[Corrected Island/Colony Name],MATCH('Full Data'!C852,Table5[Colony_ID],0))</f>
        <v>Kalan</v>
      </c>
      <c r="G852" t="str">
        <f>INDEX(Table4[Common_Name],MATCH('Full Data'!D852,Table4[SpcRecID],0))</f>
        <v>White-tailed Tropicbird</v>
      </c>
      <c r="H852" s="83" t="str">
        <f>INDEX(Data!E$2:E$6500,MATCH(A852,Data!$A$2:$A$6500,0))</f>
        <v>confirmed</v>
      </c>
      <c r="I852" s="90">
        <f>INDEX(Data!P$2:P$6500,MATCH(A852,Data!$A$2:$A$6500,0))</f>
        <v>1971</v>
      </c>
      <c r="J852" s="90">
        <f>INDEX(Data!Q$2:Q$6500,MATCH($A852,Data!$A$2:$A$6500,0))</f>
        <v>1971</v>
      </c>
      <c r="K852" s="90">
        <f>INDEX(Data!F$2:F$6500,MATCH($A852,Data!$A$2:$A$6500,0))</f>
        <v>40</v>
      </c>
      <c r="L852" s="90">
        <f>INDEX(Data!G$2:G$6500,MATCH($A852,Data!$A$2:$A$6500,0))</f>
        <v>40</v>
      </c>
      <c r="M852" s="90">
        <f>INDEX(Data!H$2:H$6500,MATCH($A852,Data!$A$2:$A$6500,0))</f>
        <v>0</v>
      </c>
      <c r="N852" s="90">
        <f>INDEX(Data!I$2:I$6500,MATCH($A852,Data!$A$2:$A$6500,0))</f>
        <v>0</v>
      </c>
      <c r="O852" s="83" t="str">
        <f>INDEX(Data!J$2:J$6500,MATCH($A852,Data!$A$2:$A$6500,0))</f>
        <v>individuals</v>
      </c>
      <c r="P852" t="str">
        <f>_xlfn.XLOOKUP(B852,Table3[RefID],Table3[Citation])</f>
        <v>Bayliss-Smith (1972)</v>
      </c>
    </row>
    <row r="853" spans="1:16" x14ac:dyDescent="0.35">
      <c r="A853" s="68">
        <v>851</v>
      </c>
      <c r="B853" s="69">
        <v>54</v>
      </c>
      <c r="C853" s="69">
        <v>22033</v>
      </c>
      <c r="D853" s="69">
        <v>3650</v>
      </c>
      <c r="E853" t="str">
        <f>INDEX(Table5[EEZ],MATCH(C853,Table5[Colony_ID],0))</f>
        <v>Solomon Islands Exclusive Economic Zone</v>
      </c>
      <c r="F853" t="str">
        <f>INDEX(Table5[Corrected Island/Colony Name],MATCH('Full Data'!C853,Table5[Colony_ID],0))</f>
        <v>Sikaiana Atoll</v>
      </c>
      <c r="G853" t="str">
        <f>INDEX(Table4[Common_Name],MATCH('Full Data'!D853,Table4[SpcRecID],0))</f>
        <v>White-tailed Tropicbird</v>
      </c>
      <c r="H853" s="83" t="str">
        <f>INDEX(Data!E$2:E$6500,MATCH(A853,Data!$A$2:$A$6500,0))</f>
        <v>Data Deficient</v>
      </c>
      <c r="I853" s="90">
        <f>INDEX(Data!P$2:P$6500,MATCH(A853,Data!$A$2:$A$6500,0))</f>
        <v>0</v>
      </c>
      <c r="J853" s="90">
        <f>INDEX(Data!Q$2:Q$6500,MATCH($A853,Data!$A$2:$A$6500,0))</f>
        <v>1972</v>
      </c>
      <c r="K853" s="90">
        <f>INDEX(Data!F$2:F$6500,MATCH($A853,Data!$A$2:$A$6500,0))</f>
        <v>0</v>
      </c>
      <c r="L853" s="90">
        <f>INDEX(Data!G$2:G$6500,MATCH($A853,Data!$A$2:$A$6500,0))</f>
        <v>0</v>
      </c>
      <c r="M853" s="90">
        <f>INDEX(Data!H$2:H$6500,MATCH($A853,Data!$A$2:$A$6500,0))</f>
        <v>0</v>
      </c>
      <c r="N853" s="90">
        <f>INDEX(Data!I$2:I$6500,MATCH($A853,Data!$A$2:$A$6500,0))</f>
        <v>0</v>
      </c>
      <c r="O853" s="83">
        <f>INDEX(Data!J$2:J$6500,MATCH($A853,Data!$A$2:$A$6500,0))</f>
        <v>0</v>
      </c>
      <c r="P853" t="str">
        <f>_xlfn.XLOOKUP(B853,Table3[RefID],Table3[Citation])</f>
        <v>Bayliss-Smith (1972)</v>
      </c>
    </row>
    <row r="854" spans="1:16" x14ac:dyDescent="0.35">
      <c r="A854" s="68">
        <v>852</v>
      </c>
      <c r="B854" s="69">
        <v>55</v>
      </c>
      <c r="C854" s="69">
        <v>19080</v>
      </c>
      <c r="D854" s="69">
        <v>3268</v>
      </c>
      <c r="E854" t="str">
        <f>INDEX(Table5[EEZ],MATCH(C854,Table5[Colony_ID],0))</f>
        <v>Papua New Guinean Exclusive Economic Zone</v>
      </c>
      <c r="F854" t="str">
        <f>INDEX(Table5[Corrected Island/Colony Name],MATCH('Full Data'!C854,Table5[Colony_ID],0))</f>
        <v>Unea</v>
      </c>
      <c r="G854" t="str">
        <f>INDEX(Table4[Common_Name],MATCH('Full Data'!D854,Table4[SpcRecID],0))</f>
        <v>Black-naped Tern</v>
      </c>
      <c r="H854" s="83" t="str">
        <f>INDEX(Data!E$2:E$6500,MATCH(A854,Data!$A$2:$A$6500,0))</f>
        <v>Data Deficient</v>
      </c>
      <c r="I854" s="90">
        <f>INDEX(Data!P$2:P$6500,MATCH(A854,Data!$A$2:$A$6500,0))</f>
        <v>1972</v>
      </c>
      <c r="J854" s="90">
        <f>INDEX(Data!Q$2:Q$6500,MATCH($A854,Data!$A$2:$A$6500,0))</f>
        <v>1972</v>
      </c>
      <c r="K854" s="90">
        <f>INDEX(Data!F$2:F$6500,MATCH($A854,Data!$A$2:$A$6500,0))</f>
        <v>0</v>
      </c>
      <c r="L854" s="90">
        <f>INDEX(Data!G$2:G$6500,MATCH($A854,Data!$A$2:$A$6500,0))</f>
        <v>0</v>
      </c>
      <c r="M854" s="90">
        <f>INDEX(Data!H$2:H$6500,MATCH($A854,Data!$A$2:$A$6500,0))</f>
        <v>0</v>
      </c>
      <c r="N854" s="90">
        <f>INDEX(Data!I$2:I$6500,MATCH($A854,Data!$A$2:$A$6500,0))</f>
        <v>0</v>
      </c>
      <c r="O854" s="83">
        <f>INDEX(Data!J$2:J$6500,MATCH($A854,Data!$A$2:$A$6500,0))</f>
        <v>0</v>
      </c>
      <c r="P854" t="str">
        <f>_xlfn.XLOOKUP(B854,Table3[RefID],Table3[Citation])</f>
        <v>Coates (1972)</v>
      </c>
    </row>
    <row r="855" spans="1:16" x14ac:dyDescent="0.35">
      <c r="A855" s="68">
        <v>853</v>
      </c>
      <c r="B855" s="69">
        <v>55</v>
      </c>
      <c r="C855" s="69">
        <v>19085</v>
      </c>
      <c r="D855" s="69">
        <v>3294</v>
      </c>
      <c r="E855" t="str">
        <f>INDEX(Table5[EEZ],MATCH(C855,Table5[Colony_ID],0))</f>
        <v>Papua New Guinean Exclusive Economic Zone</v>
      </c>
      <c r="F855" t="str">
        <f>INDEX(Table5[Corrected Island/Colony Name],MATCH('Full Data'!C855,Table5[Colony_ID],0))</f>
        <v>Witu Island</v>
      </c>
      <c r="G855" t="str">
        <f>INDEX(Table4[Common_Name],MATCH('Full Data'!D855,Table4[SpcRecID],0))</f>
        <v>Brown Noddy</v>
      </c>
      <c r="H855" s="83" t="str">
        <f>INDEX(Data!E$2:E$6500,MATCH(A855,Data!$A$2:$A$6500,0))</f>
        <v>Data Deficient</v>
      </c>
      <c r="I855" s="90">
        <f>INDEX(Data!P$2:P$6500,MATCH(A855,Data!$A$2:$A$6500,0))</f>
        <v>1972</v>
      </c>
      <c r="J855" s="90">
        <f>INDEX(Data!Q$2:Q$6500,MATCH($A855,Data!$A$2:$A$6500,0))</f>
        <v>1972</v>
      </c>
      <c r="K855" s="90">
        <f>INDEX(Data!F$2:F$6500,MATCH($A855,Data!$A$2:$A$6500,0))</f>
        <v>0</v>
      </c>
      <c r="L855" s="90">
        <f>INDEX(Data!G$2:G$6500,MATCH($A855,Data!$A$2:$A$6500,0))</f>
        <v>0</v>
      </c>
      <c r="M855" s="90">
        <f>INDEX(Data!H$2:H$6500,MATCH($A855,Data!$A$2:$A$6500,0))</f>
        <v>0</v>
      </c>
      <c r="N855" s="90">
        <f>INDEX(Data!I$2:I$6500,MATCH($A855,Data!$A$2:$A$6500,0))</f>
        <v>0</v>
      </c>
      <c r="O855" s="83">
        <f>INDEX(Data!J$2:J$6500,MATCH($A855,Data!$A$2:$A$6500,0))</f>
        <v>0</v>
      </c>
      <c r="P855" t="str">
        <f>_xlfn.XLOOKUP(B855,Table3[RefID],Table3[Citation])</f>
        <v>Coates (1972)</v>
      </c>
    </row>
    <row r="856" spans="1:16" x14ac:dyDescent="0.35">
      <c r="A856" s="68">
        <v>854</v>
      </c>
      <c r="B856" s="69">
        <v>55</v>
      </c>
      <c r="C856" s="69">
        <v>19080</v>
      </c>
      <c r="D856" s="69">
        <v>3263</v>
      </c>
      <c r="E856" t="str">
        <f>INDEX(Table5[EEZ],MATCH(C856,Table5[Colony_ID],0))</f>
        <v>Papua New Guinean Exclusive Economic Zone</v>
      </c>
      <c r="F856" t="str">
        <f>INDEX(Table5[Corrected Island/Colony Name],MATCH('Full Data'!C856,Table5[Colony_ID],0))</f>
        <v>Unea</v>
      </c>
      <c r="G856" t="str">
        <f>INDEX(Table4[Common_Name],MATCH('Full Data'!D856,Table4[SpcRecID],0))</f>
        <v>Greater crested Tern</v>
      </c>
      <c r="H856" s="83" t="str">
        <f>INDEX(Data!E$2:E$6500,MATCH(A856,Data!$A$2:$A$6500,0))</f>
        <v>Data Deficient</v>
      </c>
      <c r="I856" s="90">
        <f>INDEX(Data!P$2:P$6500,MATCH(A856,Data!$A$2:$A$6500,0))</f>
        <v>1972</v>
      </c>
      <c r="J856" s="90">
        <f>INDEX(Data!Q$2:Q$6500,MATCH($A856,Data!$A$2:$A$6500,0))</f>
        <v>1972</v>
      </c>
      <c r="K856" s="90">
        <f>INDEX(Data!F$2:F$6500,MATCH($A856,Data!$A$2:$A$6500,0))</f>
        <v>0</v>
      </c>
      <c r="L856" s="90">
        <f>INDEX(Data!G$2:G$6500,MATCH($A856,Data!$A$2:$A$6500,0))</f>
        <v>0</v>
      </c>
      <c r="M856" s="90">
        <f>INDEX(Data!H$2:H$6500,MATCH($A856,Data!$A$2:$A$6500,0))</f>
        <v>0</v>
      </c>
      <c r="N856" s="90">
        <f>INDEX(Data!I$2:I$6500,MATCH($A856,Data!$A$2:$A$6500,0))</f>
        <v>0</v>
      </c>
      <c r="O856" s="83">
        <f>INDEX(Data!J$2:J$6500,MATCH($A856,Data!$A$2:$A$6500,0))</f>
        <v>0</v>
      </c>
      <c r="P856" t="str">
        <f>_xlfn.XLOOKUP(B856,Table3[RefID],Table3[Citation])</f>
        <v>Coates (1972)</v>
      </c>
    </row>
    <row r="857" spans="1:16" x14ac:dyDescent="0.35">
      <c r="A857" s="68">
        <v>855</v>
      </c>
      <c r="B857" s="69">
        <v>55</v>
      </c>
      <c r="C857" s="69">
        <v>19080</v>
      </c>
      <c r="D857" s="69">
        <v>3846</v>
      </c>
      <c r="E857" t="str">
        <f>INDEX(Table5[EEZ],MATCH(C857,Table5[Colony_ID],0))</f>
        <v>Papua New Guinean Exclusive Economic Zone</v>
      </c>
      <c r="F857" t="str">
        <f>INDEX(Table5[Corrected Island/Colony Name],MATCH('Full Data'!C857,Table5[Colony_ID],0))</f>
        <v>Unea</v>
      </c>
      <c r="G857" t="str">
        <f>INDEX(Table4[Common_Name],MATCH('Full Data'!D857,Table4[SpcRecID],0))</f>
        <v>Lesser Frigatebird</v>
      </c>
      <c r="H857" s="83" t="str">
        <f>INDEX(Data!E$2:E$6500,MATCH(A857,Data!$A$2:$A$6500,0))</f>
        <v>Data Deficient</v>
      </c>
      <c r="I857" s="90">
        <f>INDEX(Data!P$2:P$6500,MATCH(A857,Data!$A$2:$A$6500,0))</f>
        <v>1972</v>
      </c>
      <c r="J857" s="90">
        <f>INDEX(Data!Q$2:Q$6500,MATCH($A857,Data!$A$2:$A$6500,0))</f>
        <v>1972</v>
      </c>
      <c r="K857" s="90">
        <f>INDEX(Data!F$2:F$6500,MATCH($A857,Data!$A$2:$A$6500,0))</f>
        <v>0</v>
      </c>
      <c r="L857" s="90">
        <f>INDEX(Data!G$2:G$6500,MATCH($A857,Data!$A$2:$A$6500,0))</f>
        <v>0</v>
      </c>
      <c r="M857" s="90">
        <f>INDEX(Data!H$2:H$6500,MATCH($A857,Data!$A$2:$A$6500,0))</f>
        <v>0</v>
      </c>
      <c r="N857" s="90">
        <f>INDEX(Data!I$2:I$6500,MATCH($A857,Data!$A$2:$A$6500,0))</f>
        <v>0</v>
      </c>
      <c r="O857" s="83">
        <f>INDEX(Data!J$2:J$6500,MATCH($A857,Data!$A$2:$A$6500,0))</f>
        <v>0</v>
      </c>
      <c r="P857" t="str">
        <f>_xlfn.XLOOKUP(B857,Table3[RefID],Table3[Citation])</f>
        <v>Coates (1972)</v>
      </c>
    </row>
    <row r="858" spans="1:16" x14ac:dyDescent="0.35">
      <c r="A858" s="68">
        <v>856</v>
      </c>
      <c r="B858" s="69">
        <v>55</v>
      </c>
      <c r="C858" s="69">
        <v>19085</v>
      </c>
      <c r="D858" s="69">
        <v>3846</v>
      </c>
      <c r="E858" t="str">
        <f>INDEX(Table5[EEZ],MATCH(C858,Table5[Colony_ID],0))</f>
        <v>Papua New Guinean Exclusive Economic Zone</v>
      </c>
      <c r="F858" t="str">
        <f>INDEX(Table5[Corrected Island/Colony Name],MATCH('Full Data'!C858,Table5[Colony_ID],0))</f>
        <v>Witu Island</v>
      </c>
      <c r="G858" t="str">
        <f>INDEX(Table4[Common_Name],MATCH('Full Data'!D858,Table4[SpcRecID],0))</f>
        <v>Lesser Frigatebird</v>
      </c>
      <c r="H858" s="83" t="str">
        <f>INDEX(Data!E$2:E$6500,MATCH(A858,Data!$A$2:$A$6500,0))</f>
        <v>Data Deficient</v>
      </c>
      <c r="I858" s="90">
        <f>INDEX(Data!P$2:P$6500,MATCH(A858,Data!$A$2:$A$6500,0))</f>
        <v>1972</v>
      </c>
      <c r="J858" s="90">
        <f>INDEX(Data!Q$2:Q$6500,MATCH($A858,Data!$A$2:$A$6500,0))</f>
        <v>1972</v>
      </c>
      <c r="K858" s="90">
        <f>INDEX(Data!F$2:F$6500,MATCH($A858,Data!$A$2:$A$6500,0))</f>
        <v>0</v>
      </c>
      <c r="L858" s="90">
        <f>INDEX(Data!G$2:G$6500,MATCH($A858,Data!$A$2:$A$6500,0))</f>
        <v>0</v>
      </c>
      <c r="M858" s="90">
        <f>INDEX(Data!H$2:H$6500,MATCH($A858,Data!$A$2:$A$6500,0))</f>
        <v>0</v>
      </c>
      <c r="N858" s="90">
        <f>INDEX(Data!I$2:I$6500,MATCH($A858,Data!$A$2:$A$6500,0))</f>
        <v>0</v>
      </c>
      <c r="O858" s="83">
        <f>INDEX(Data!J$2:J$6500,MATCH($A858,Data!$A$2:$A$6500,0))</f>
        <v>0</v>
      </c>
      <c r="P858" t="str">
        <f>_xlfn.XLOOKUP(B858,Table3[RefID],Table3[Citation])</f>
        <v>Coates (1972)</v>
      </c>
    </row>
    <row r="859" spans="1:16" x14ac:dyDescent="0.35">
      <c r="A859" s="68">
        <v>857</v>
      </c>
      <c r="B859" s="69">
        <v>56</v>
      </c>
      <c r="C859" s="69">
        <v>3025</v>
      </c>
      <c r="D859" s="69">
        <v>3659</v>
      </c>
      <c r="E859" t="str">
        <f>INDEX(Table5[EEZ],MATCH(C859,Table5[Colony_ID],0))</f>
        <v>Cook Islands Exclusive Economic Zone</v>
      </c>
      <c r="F859" t="str">
        <f>INDEX(Table5[Corrected Island/Colony Name],MATCH('Full Data'!C859,Table5[Colony_ID],0))</f>
        <v>Penrhyn</v>
      </c>
      <c r="G859" t="str">
        <f>INDEX(Table4[Common_Name],MATCH('Full Data'!D859,Table4[SpcRecID],0))</f>
        <v>Brown Booby</v>
      </c>
      <c r="H859" s="83" t="str">
        <f>INDEX(Data!E$2:E$6500,MATCH(A859,Data!$A$2:$A$6500,0))</f>
        <v>Confirmed</v>
      </c>
      <c r="I859" s="90">
        <f>INDEX(Data!P$2:P$6500,MATCH(A859,Data!$A$2:$A$6500,0))</f>
        <v>1968</v>
      </c>
      <c r="J859" s="90">
        <f>INDEX(Data!Q$2:Q$6500,MATCH($A859,Data!$A$2:$A$6500,0))</f>
        <v>1968</v>
      </c>
      <c r="K859" s="90">
        <f>INDEX(Data!F$2:F$6500,MATCH($A859,Data!$A$2:$A$6500,0))</f>
        <v>1</v>
      </c>
      <c r="L859" s="90">
        <f>INDEX(Data!G$2:G$6500,MATCH($A859,Data!$A$2:$A$6500,0))</f>
        <v>1</v>
      </c>
      <c r="M859" s="90">
        <f>INDEX(Data!H$2:H$6500,MATCH($A859,Data!$A$2:$A$6500,0))</f>
        <v>0</v>
      </c>
      <c r="N859" s="90">
        <f>INDEX(Data!I$2:I$6500,MATCH($A859,Data!$A$2:$A$6500,0))</f>
        <v>0</v>
      </c>
      <c r="O859" s="83" t="str">
        <f>INDEX(Data!J$2:J$6500,MATCH($A859,Data!$A$2:$A$6500,0))</f>
        <v>breeding pairs</v>
      </c>
      <c r="P859" t="str">
        <f>_xlfn.XLOOKUP(B859,Table3[RefID],Table3[Citation])</f>
        <v>Batham &amp; Batham (1973)</v>
      </c>
    </row>
    <row r="860" spans="1:16" x14ac:dyDescent="0.35">
      <c r="A860" s="68">
        <v>858</v>
      </c>
      <c r="B860" s="69">
        <v>56</v>
      </c>
      <c r="C860" s="69">
        <v>3025</v>
      </c>
      <c r="D860" s="69">
        <v>3294</v>
      </c>
      <c r="E860" t="str">
        <f>INDEX(Table5[EEZ],MATCH(C860,Table5[Colony_ID],0))</f>
        <v>Cook Islands Exclusive Economic Zone</v>
      </c>
      <c r="F860" t="str">
        <f>INDEX(Table5[Corrected Island/Colony Name],MATCH('Full Data'!C860,Table5[Colony_ID],0))</f>
        <v>Penrhyn</v>
      </c>
      <c r="G860" t="str">
        <f>INDEX(Table4[Common_Name],MATCH('Full Data'!D860,Table4[SpcRecID],0))</f>
        <v>Brown Noddy</v>
      </c>
      <c r="H860" s="83" t="str">
        <f>INDEX(Data!E$2:E$6500,MATCH(A860,Data!$A$2:$A$6500,0))</f>
        <v>Confirmed</v>
      </c>
      <c r="I860" s="90">
        <f>INDEX(Data!P$2:P$6500,MATCH(A860,Data!$A$2:$A$6500,0))</f>
        <v>1968</v>
      </c>
      <c r="J860" s="90">
        <f>INDEX(Data!Q$2:Q$6500,MATCH($A860,Data!$A$2:$A$6500,0))</f>
        <v>1968</v>
      </c>
      <c r="K860" s="90">
        <f>INDEX(Data!F$2:F$6500,MATCH($A860,Data!$A$2:$A$6500,0))</f>
        <v>0</v>
      </c>
      <c r="L860" s="90">
        <f>INDEX(Data!G$2:G$6500,MATCH($A860,Data!$A$2:$A$6500,0))</f>
        <v>0</v>
      </c>
      <c r="M860" s="90">
        <f>INDEX(Data!H$2:H$6500,MATCH($A860,Data!$A$2:$A$6500,0))</f>
        <v>0</v>
      </c>
      <c r="N860" s="90">
        <f>INDEX(Data!I$2:I$6500,MATCH($A860,Data!$A$2:$A$6500,0))</f>
        <v>0</v>
      </c>
      <c r="O860" s="83">
        <f>INDEX(Data!J$2:J$6500,MATCH($A860,Data!$A$2:$A$6500,0))</f>
        <v>0</v>
      </c>
      <c r="P860" t="str">
        <f>_xlfn.XLOOKUP(B860,Table3[RefID],Table3[Citation])</f>
        <v>Batham &amp; Batham (1973)</v>
      </c>
    </row>
    <row r="861" spans="1:16" x14ac:dyDescent="0.35">
      <c r="A861" s="68">
        <v>859</v>
      </c>
      <c r="B861" s="69">
        <v>58</v>
      </c>
      <c r="C861" s="69">
        <v>19075</v>
      </c>
      <c r="D861" s="69">
        <v>3295</v>
      </c>
      <c r="E861" t="str">
        <f>INDEX(Table5[EEZ],MATCH(C861,Table5[Colony_ID],0))</f>
        <v>Papua New Guinean Exclusive Economic Zone</v>
      </c>
      <c r="F861" t="str">
        <f>INDEX(Table5[Corrected Island/Colony Name],MATCH('Full Data'!C861,Table5[Colony_ID],0))</f>
        <v>Tench Island</v>
      </c>
      <c r="G861" t="str">
        <f>INDEX(Table4[Common_Name],MATCH('Full Data'!D861,Table4[SpcRecID],0))</f>
        <v>Black Noddy</v>
      </c>
      <c r="H861" s="83" t="str">
        <f>INDEX(Data!E$2:E$6500,MATCH(A861,Data!$A$2:$A$6500,0))</f>
        <v>confirmed</v>
      </c>
      <c r="I861" s="90">
        <f>INDEX(Data!P$2:P$6500,MATCH(A861,Data!$A$2:$A$6500,0))</f>
        <v>1973</v>
      </c>
      <c r="J861" s="90">
        <f>INDEX(Data!Q$2:Q$6500,MATCH($A861,Data!$A$2:$A$6500,0))</f>
        <v>1973</v>
      </c>
      <c r="K861" s="90">
        <f>INDEX(Data!F$2:F$6500,MATCH($A861,Data!$A$2:$A$6500,0))</f>
        <v>20000</v>
      </c>
      <c r="L861" s="90">
        <f>INDEX(Data!G$2:G$6500,MATCH($A861,Data!$A$2:$A$6500,0))</f>
        <v>20000</v>
      </c>
      <c r="M861" s="90">
        <f>INDEX(Data!H$2:H$6500,MATCH($A861,Data!$A$2:$A$6500,0))</f>
        <v>0</v>
      </c>
      <c r="N861" s="90">
        <f>INDEX(Data!I$2:I$6500,MATCH($A861,Data!$A$2:$A$6500,0))</f>
        <v>0</v>
      </c>
      <c r="O861" s="83" t="str">
        <f>INDEX(Data!J$2:J$6500,MATCH($A861,Data!$A$2:$A$6500,0))</f>
        <v>individuals</v>
      </c>
      <c r="P861" t="str">
        <f>_xlfn.XLOOKUP(B861,Table3[RefID],Table3[Citation])</f>
        <v>Silva (1973)</v>
      </c>
    </row>
    <row r="862" spans="1:16" x14ac:dyDescent="0.35">
      <c r="A862" s="68">
        <v>860</v>
      </c>
      <c r="B862" s="69">
        <v>58</v>
      </c>
      <c r="C862" s="69">
        <v>19075</v>
      </c>
      <c r="D862" s="69">
        <v>3268</v>
      </c>
      <c r="E862" t="str">
        <f>INDEX(Table5[EEZ],MATCH(C862,Table5[Colony_ID],0))</f>
        <v>Papua New Guinean Exclusive Economic Zone</v>
      </c>
      <c r="F862" t="str">
        <f>INDEX(Table5[Corrected Island/Colony Name],MATCH('Full Data'!C862,Table5[Colony_ID],0))</f>
        <v>Tench Island</v>
      </c>
      <c r="G862" t="str">
        <f>INDEX(Table4[Common_Name],MATCH('Full Data'!D862,Table4[SpcRecID],0))</f>
        <v>Black-naped Tern</v>
      </c>
      <c r="H862" s="83" t="str">
        <f>INDEX(Data!E$2:E$6500,MATCH(A862,Data!$A$2:$A$6500,0))</f>
        <v>data deficient</v>
      </c>
      <c r="I862" s="90">
        <f>INDEX(Data!P$2:P$6500,MATCH(A862,Data!$A$2:$A$6500,0))</f>
        <v>1973</v>
      </c>
      <c r="J862" s="90">
        <f>INDEX(Data!Q$2:Q$6500,MATCH($A862,Data!$A$2:$A$6500,0))</f>
        <v>1973</v>
      </c>
      <c r="K862" s="90">
        <f>INDEX(Data!F$2:F$6500,MATCH($A862,Data!$A$2:$A$6500,0))</f>
        <v>0</v>
      </c>
      <c r="L862" s="90">
        <f>INDEX(Data!G$2:G$6500,MATCH($A862,Data!$A$2:$A$6500,0))</f>
        <v>0</v>
      </c>
      <c r="M862" s="90">
        <f>INDEX(Data!H$2:H$6500,MATCH($A862,Data!$A$2:$A$6500,0))</f>
        <v>0</v>
      </c>
      <c r="N862" s="90">
        <f>INDEX(Data!I$2:I$6500,MATCH($A862,Data!$A$2:$A$6500,0))</f>
        <v>0</v>
      </c>
      <c r="O862" s="83">
        <f>INDEX(Data!J$2:J$6500,MATCH($A862,Data!$A$2:$A$6500,0))</f>
        <v>0</v>
      </c>
      <c r="P862" t="str">
        <f>_xlfn.XLOOKUP(B862,Table3[RefID],Table3[Citation])</f>
        <v>Silva (1973)</v>
      </c>
    </row>
    <row r="863" spans="1:16" x14ac:dyDescent="0.35">
      <c r="A863" s="68">
        <v>861</v>
      </c>
      <c r="B863" s="69">
        <v>58</v>
      </c>
      <c r="C863" s="69">
        <v>19075</v>
      </c>
      <c r="D863" s="69">
        <v>3294</v>
      </c>
      <c r="E863" t="str">
        <f>INDEX(Table5[EEZ],MATCH(C863,Table5[Colony_ID],0))</f>
        <v>Papua New Guinean Exclusive Economic Zone</v>
      </c>
      <c r="F863" t="str">
        <f>INDEX(Table5[Corrected Island/Colony Name],MATCH('Full Data'!C863,Table5[Colony_ID],0))</f>
        <v>Tench Island</v>
      </c>
      <c r="G863" t="str">
        <f>INDEX(Table4[Common_Name],MATCH('Full Data'!D863,Table4[SpcRecID],0))</f>
        <v>Brown Noddy</v>
      </c>
      <c r="H863" s="83" t="str">
        <f>INDEX(Data!E$2:E$6500,MATCH(A863,Data!$A$2:$A$6500,0))</f>
        <v>confirmed</v>
      </c>
      <c r="I863" s="90">
        <f>INDEX(Data!P$2:P$6500,MATCH(A863,Data!$A$2:$A$6500,0))</f>
        <v>1973</v>
      </c>
      <c r="J863" s="90">
        <f>INDEX(Data!Q$2:Q$6500,MATCH($A863,Data!$A$2:$A$6500,0))</f>
        <v>1973</v>
      </c>
      <c r="K863" s="90">
        <f>INDEX(Data!F$2:F$6500,MATCH($A863,Data!$A$2:$A$6500,0))</f>
        <v>80000</v>
      </c>
      <c r="L863" s="90">
        <f>INDEX(Data!G$2:G$6500,MATCH($A863,Data!$A$2:$A$6500,0))</f>
        <v>80000</v>
      </c>
      <c r="M863" s="90">
        <f>INDEX(Data!H$2:H$6500,MATCH($A863,Data!$A$2:$A$6500,0))</f>
        <v>0</v>
      </c>
      <c r="N863" s="90">
        <f>INDEX(Data!I$2:I$6500,MATCH($A863,Data!$A$2:$A$6500,0))</f>
        <v>0</v>
      </c>
      <c r="O863" s="83" t="str">
        <f>INDEX(Data!J$2:J$6500,MATCH($A863,Data!$A$2:$A$6500,0))</f>
        <v>individuals</v>
      </c>
      <c r="P863" t="str">
        <f>_xlfn.XLOOKUP(B863,Table3[RefID],Table3[Citation])</f>
        <v>Silva (1973)</v>
      </c>
    </row>
    <row r="864" spans="1:16" x14ac:dyDescent="0.35">
      <c r="A864" s="68">
        <v>862</v>
      </c>
      <c r="B864" s="71">
        <v>59</v>
      </c>
      <c r="C864" s="72">
        <v>5215</v>
      </c>
      <c r="D864" s="70">
        <v>32228</v>
      </c>
      <c r="E864" t="str">
        <f>INDEX(Table5[EEZ],MATCH(C864,Table5[Colony_ID],0))</f>
        <v>French Polynesian Exclusive Economic Zone</v>
      </c>
      <c r="F864" t="str">
        <f>INDEX(Table5[Corrected Island/Colony Name],MATCH('Full Data'!C864,Table5[Colony_ID],0))</f>
        <v>Ua Pou</v>
      </c>
      <c r="G864" t="str">
        <f>INDEX(Table4[Common_Name],MATCH('Full Data'!D864,Table4[SpcRecID],0))</f>
        <v>Tropical Shearwater</v>
      </c>
      <c r="H864" s="83" t="str">
        <f>INDEX(Data!E$2:E$6500,MATCH(A864,Data!$A$2:$A$6500,0))</f>
        <v>confirmed</v>
      </c>
      <c r="I864" s="90">
        <f>INDEX(Data!P$2:P$6500,MATCH(A864,Data!$A$2:$A$6500,0))</f>
        <v>1971</v>
      </c>
      <c r="J864" s="90">
        <f>INDEX(Data!Q$2:Q$6500,MATCH($A864,Data!$A$2:$A$6500,0))</f>
        <v>1971</v>
      </c>
      <c r="K864" s="90">
        <f>INDEX(Data!F$2:F$6500,MATCH($A864,Data!$A$2:$A$6500,0))</f>
        <v>0</v>
      </c>
      <c r="L864" s="90">
        <f>INDEX(Data!G$2:G$6500,MATCH($A864,Data!$A$2:$A$6500,0))</f>
        <v>0</v>
      </c>
      <c r="M864" s="90">
        <f>INDEX(Data!H$2:H$6500,MATCH($A864,Data!$A$2:$A$6500,0))</f>
        <v>0</v>
      </c>
      <c r="N864" s="90">
        <f>INDEX(Data!I$2:I$6500,MATCH($A864,Data!$A$2:$A$6500,0))</f>
        <v>0</v>
      </c>
      <c r="O864" s="83">
        <f>INDEX(Data!J$2:J$6500,MATCH($A864,Data!$A$2:$A$6500,0))</f>
        <v>0</v>
      </c>
      <c r="P864" t="str">
        <f>_xlfn.XLOOKUP(B864,Table3[RefID],Table3[Citation])</f>
        <v>Thibault (1973)</v>
      </c>
    </row>
    <row r="865" spans="1:16" x14ac:dyDescent="0.35">
      <c r="A865" s="68">
        <v>863</v>
      </c>
      <c r="B865" s="71">
        <v>59</v>
      </c>
      <c r="C865" s="72">
        <v>5045</v>
      </c>
      <c r="D865" s="69">
        <v>3295</v>
      </c>
      <c r="E865" t="str">
        <f>INDEX(Table5[EEZ],MATCH(C865,Table5[Colony_ID],0))</f>
        <v>French Polynesian Exclusive Economic Zone</v>
      </c>
      <c r="F865" t="str">
        <f>INDEX(Table5[Corrected Island/Colony Name],MATCH('Full Data'!C865,Table5[Colony_ID],0))</f>
        <v>Motu Matupua</v>
      </c>
      <c r="G865" t="str">
        <f>INDEX(Table4[Common_Name],MATCH('Full Data'!D865,Table4[SpcRecID],0))</f>
        <v>Black Noddy</v>
      </c>
      <c r="H865" s="83" t="str">
        <f>INDEX(Data!E$2:E$6500,MATCH(A865,Data!$A$2:$A$6500,0))</f>
        <v>data deficient</v>
      </c>
      <c r="I865" s="90">
        <f>INDEX(Data!P$2:P$6500,MATCH(A865,Data!$A$2:$A$6500,0))</f>
        <v>1993</v>
      </c>
      <c r="J865" s="90">
        <f>INDEX(Data!Q$2:Q$6500,MATCH($A865,Data!$A$2:$A$6500,0))</f>
        <v>1971</v>
      </c>
      <c r="K865" s="90">
        <f>INDEX(Data!F$2:F$6500,MATCH($A865,Data!$A$2:$A$6500,0))</f>
        <v>0</v>
      </c>
      <c r="L865" s="90">
        <f>INDEX(Data!G$2:G$6500,MATCH($A865,Data!$A$2:$A$6500,0))</f>
        <v>0</v>
      </c>
      <c r="M865" s="90">
        <f>INDEX(Data!H$2:H$6500,MATCH($A865,Data!$A$2:$A$6500,0))</f>
        <v>0</v>
      </c>
      <c r="N865" s="90">
        <f>INDEX(Data!I$2:I$6500,MATCH($A865,Data!$A$2:$A$6500,0))</f>
        <v>0</v>
      </c>
      <c r="O865" s="83">
        <f>INDEX(Data!J$2:J$6500,MATCH($A865,Data!$A$2:$A$6500,0))</f>
        <v>0</v>
      </c>
      <c r="P865" t="str">
        <f>_xlfn.XLOOKUP(B865,Table3[RefID],Table3[Citation])</f>
        <v>Thibault (1973)</v>
      </c>
    </row>
    <row r="866" spans="1:16" x14ac:dyDescent="0.35">
      <c r="A866" s="68">
        <v>864</v>
      </c>
      <c r="B866" s="71">
        <v>59</v>
      </c>
      <c r="C866" s="72">
        <v>5109</v>
      </c>
      <c r="D866" s="69">
        <v>3295</v>
      </c>
      <c r="E866" t="str">
        <f>INDEX(Table5[EEZ],MATCH(C866,Table5[Colony_ID],0))</f>
        <v>French Polynesian Exclusive Economic Zone</v>
      </c>
      <c r="F866" t="str">
        <f>INDEX(Table5[Corrected Island/Colony Name],MATCH('Full Data'!C866,Table5[Colony_ID],0))</f>
        <v>Nuku Hiva</v>
      </c>
      <c r="G866" t="str">
        <f>INDEX(Table4[Common_Name],MATCH('Full Data'!D866,Table4[SpcRecID],0))</f>
        <v>Black Noddy</v>
      </c>
      <c r="H866" s="83" t="str">
        <f>INDEX(Data!E$2:E$6500,MATCH(A866,Data!$A$2:$A$6500,0))</f>
        <v>Data Deficient</v>
      </c>
      <c r="I866" s="90">
        <f>INDEX(Data!P$2:P$6500,MATCH(A866,Data!$A$2:$A$6500,0))</f>
        <v>1996</v>
      </c>
      <c r="J866" s="90">
        <f>INDEX(Data!Q$2:Q$6500,MATCH($A866,Data!$A$2:$A$6500,0))</f>
        <v>1971</v>
      </c>
      <c r="K866" s="90">
        <f>INDEX(Data!F$2:F$6500,MATCH($A866,Data!$A$2:$A$6500,0))</f>
        <v>0</v>
      </c>
      <c r="L866" s="90">
        <f>INDEX(Data!G$2:G$6500,MATCH($A866,Data!$A$2:$A$6500,0))</f>
        <v>0</v>
      </c>
      <c r="M866" s="90">
        <f>INDEX(Data!H$2:H$6500,MATCH($A866,Data!$A$2:$A$6500,0))</f>
        <v>0</v>
      </c>
      <c r="N866" s="90">
        <f>INDEX(Data!I$2:I$6500,MATCH($A866,Data!$A$2:$A$6500,0))</f>
        <v>0</v>
      </c>
      <c r="O866" s="83">
        <f>INDEX(Data!J$2:J$6500,MATCH($A866,Data!$A$2:$A$6500,0))</f>
        <v>0</v>
      </c>
      <c r="P866" t="str">
        <f>_xlfn.XLOOKUP(B866,Table3[RefID],Table3[Citation])</f>
        <v>Thibault (1973)</v>
      </c>
    </row>
    <row r="867" spans="1:16" x14ac:dyDescent="0.35">
      <c r="A867" s="68">
        <v>865</v>
      </c>
      <c r="B867" s="71">
        <v>59</v>
      </c>
      <c r="C867" s="72">
        <v>5215</v>
      </c>
      <c r="D867" s="69">
        <v>3295</v>
      </c>
      <c r="E867" t="str">
        <f>INDEX(Table5[EEZ],MATCH(C867,Table5[Colony_ID],0))</f>
        <v>French Polynesian Exclusive Economic Zone</v>
      </c>
      <c r="F867" t="str">
        <f>INDEX(Table5[Corrected Island/Colony Name],MATCH('Full Data'!C867,Table5[Colony_ID],0))</f>
        <v>Ua Pou</v>
      </c>
      <c r="G867" t="str">
        <f>INDEX(Table4[Common_Name],MATCH('Full Data'!D867,Table4[SpcRecID],0))</f>
        <v>Black Noddy</v>
      </c>
      <c r="H867" s="83" t="str">
        <f>INDEX(Data!E$2:E$6500,MATCH(A867,Data!$A$2:$A$6500,0))</f>
        <v>data deficient</v>
      </c>
      <c r="I867" s="90">
        <f>INDEX(Data!P$2:P$6500,MATCH(A867,Data!$A$2:$A$6500,0))</f>
        <v>1994</v>
      </c>
      <c r="J867" s="90">
        <f>INDEX(Data!Q$2:Q$6500,MATCH($A867,Data!$A$2:$A$6500,0))</f>
        <v>1971</v>
      </c>
      <c r="K867" s="90">
        <f>INDEX(Data!F$2:F$6500,MATCH($A867,Data!$A$2:$A$6500,0))</f>
        <v>0</v>
      </c>
      <c r="L867" s="90">
        <f>INDEX(Data!G$2:G$6500,MATCH($A867,Data!$A$2:$A$6500,0))</f>
        <v>0</v>
      </c>
      <c r="M867" s="90">
        <f>INDEX(Data!H$2:H$6500,MATCH($A867,Data!$A$2:$A$6500,0))</f>
        <v>0</v>
      </c>
      <c r="N867" s="90">
        <f>INDEX(Data!I$2:I$6500,MATCH($A867,Data!$A$2:$A$6500,0))</f>
        <v>0</v>
      </c>
      <c r="O867" s="83">
        <f>INDEX(Data!J$2:J$6500,MATCH($A867,Data!$A$2:$A$6500,0))</f>
        <v>0</v>
      </c>
      <c r="P867" t="str">
        <f>_xlfn.XLOOKUP(B867,Table3[RefID],Table3[Citation])</f>
        <v>Thibault (1973)</v>
      </c>
    </row>
    <row r="868" spans="1:16" x14ac:dyDescent="0.35">
      <c r="A868" s="68">
        <v>866</v>
      </c>
      <c r="B868" s="71">
        <v>59</v>
      </c>
      <c r="C868" s="72">
        <v>5215</v>
      </c>
      <c r="D868" s="70">
        <v>1016817</v>
      </c>
      <c r="E868" t="str">
        <f>INDEX(Table5[EEZ],MATCH(C868,Table5[Colony_ID],0))</f>
        <v>French Polynesian Exclusive Economic Zone</v>
      </c>
      <c r="F868" t="str">
        <f>INDEX(Table5[Corrected Island/Colony Name],MATCH('Full Data'!C868,Table5[Colony_ID],0))</f>
        <v>Ua Pou</v>
      </c>
      <c r="G868" t="str">
        <f>INDEX(Table4[Common_Name],MATCH('Full Data'!D868,Table4[SpcRecID],0))</f>
        <v>Blue Noddy</v>
      </c>
      <c r="H868" s="83" t="str">
        <f>INDEX(Data!E$2:E$6500,MATCH(A868,Data!$A$2:$A$6500,0))</f>
        <v>confirmed</v>
      </c>
      <c r="I868" s="90">
        <f>INDEX(Data!P$2:P$6500,MATCH(A868,Data!$A$2:$A$6500,0))</f>
        <v>1971</v>
      </c>
      <c r="J868" s="90">
        <f>INDEX(Data!Q$2:Q$6500,MATCH($A868,Data!$A$2:$A$6500,0))</f>
        <v>1971</v>
      </c>
      <c r="K868" s="90">
        <f>INDEX(Data!F$2:F$6500,MATCH($A868,Data!$A$2:$A$6500,0))</f>
        <v>0</v>
      </c>
      <c r="L868" s="90">
        <f>INDEX(Data!G$2:G$6500,MATCH($A868,Data!$A$2:$A$6500,0))</f>
        <v>0</v>
      </c>
      <c r="M868" s="90">
        <f>INDEX(Data!H$2:H$6500,MATCH($A868,Data!$A$2:$A$6500,0))</f>
        <v>0</v>
      </c>
      <c r="N868" s="90">
        <f>INDEX(Data!I$2:I$6500,MATCH($A868,Data!$A$2:$A$6500,0))</f>
        <v>0</v>
      </c>
      <c r="O868" s="83">
        <f>INDEX(Data!J$2:J$6500,MATCH($A868,Data!$A$2:$A$6500,0))</f>
        <v>0</v>
      </c>
      <c r="P868" t="str">
        <f>_xlfn.XLOOKUP(B868,Table3[RefID],Table3[Citation])</f>
        <v>Thibault (1973)</v>
      </c>
    </row>
    <row r="869" spans="1:16" x14ac:dyDescent="0.35">
      <c r="A869" s="68">
        <v>867</v>
      </c>
      <c r="B869" s="71">
        <v>59</v>
      </c>
      <c r="C869" s="72">
        <v>5215</v>
      </c>
      <c r="D869" s="69">
        <v>3659</v>
      </c>
      <c r="E869" t="str">
        <f>INDEX(Table5[EEZ],MATCH(C869,Table5[Colony_ID],0))</f>
        <v>French Polynesian Exclusive Economic Zone</v>
      </c>
      <c r="F869" t="str">
        <f>INDEX(Table5[Corrected Island/Colony Name],MATCH('Full Data'!C869,Table5[Colony_ID],0))</f>
        <v>Ua Pou</v>
      </c>
      <c r="G869" t="str">
        <f>INDEX(Table4[Common_Name],MATCH('Full Data'!D869,Table4[SpcRecID],0))</f>
        <v>Brown Booby</v>
      </c>
      <c r="H869" s="83" t="str">
        <f>INDEX(Data!E$2:E$6500,MATCH(A869,Data!$A$2:$A$6500,0))</f>
        <v>confirmed</v>
      </c>
      <c r="I869" s="90">
        <f>INDEX(Data!P$2:P$6500,MATCH(A869,Data!$A$2:$A$6500,0))</f>
        <v>1971</v>
      </c>
      <c r="J869" s="90">
        <f>INDEX(Data!Q$2:Q$6500,MATCH($A869,Data!$A$2:$A$6500,0))</f>
        <v>1971</v>
      </c>
      <c r="K869" s="90">
        <f>INDEX(Data!F$2:F$6500,MATCH($A869,Data!$A$2:$A$6500,0))</f>
        <v>300</v>
      </c>
      <c r="L869" s="90">
        <f>INDEX(Data!G$2:G$6500,MATCH($A869,Data!$A$2:$A$6500,0))</f>
        <v>300</v>
      </c>
      <c r="M869" s="90">
        <f>INDEX(Data!H$2:H$6500,MATCH($A869,Data!$A$2:$A$6500,0))</f>
        <v>0</v>
      </c>
      <c r="N869" s="90">
        <f>INDEX(Data!I$2:I$6500,MATCH($A869,Data!$A$2:$A$6500,0))</f>
        <v>0</v>
      </c>
      <c r="O869" s="83" t="str">
        <f>INDEX(Data!J$2:J$6500,MATCH($A869,Data!$A$2:$A$6500,0))</f>
        <v>breeding pairs</v>
      </c>
      <c r="P869" t="str">
        <f>_xlfn.XLOOKUP(B869,Table3[RefID],Table3[Citation])</f>
        <v>Thibault (1973)</v>
      </c>
    </row>
    <row r="870" spans="1:16" x14ac:dyDescent="0.35">
      <c r="A870" s="68">
        <v>868</v>
      </c>
      <c r="B870" s="71">
        <v>59</v>
      </c>
      <c r="C870" s="72">
        <v>5215</v>
      </c>
      <c r="D870" s="69">
        <v>3294</v>
      </c>
      <c r="E870" t="str">
        <f>INDEX(Table5[EEZ],MATCH(C870,Table5[Colony_ID],0))</f>
        <v>French Polynesian Exclusive Economic Zone</v>
      </c>
      <c r="F870" t="str">
        <f>INDEX(Table5[Corrected Island/Colony Name],MATCH('Full Data'!C870,Table5[Colony_ID],0))</f>
        <v>Ua Pou</v>
      </c>
      <c r="G870" t="str">
        <f>INDEX(Table4[Common_Name],MATCH('Full Data'!D870,Table4[SpcRecID],0))</f>
        <v>Brown Noddy</v>
      </c>
      <c r="H870" s="83" t="str">
        <f>INDEX(Data!E$2:E$6500,MATCH(A870,Data!$A$2:$A$6500,0))</f>
        <v>data deficient</v>
      </c>
      <c r="I870" s="90">
        <f>INDEX(Data!P$2:P$6500,MATCH(A870,Data!$A$2:$A$6500,0))</f>
        <v>1971</v>
      </c>
      <c r="J870" s="90">
        <f>INDEX(Data!Q$2:Q$6500,MATCH($A870,Data!$A$2:$A$6500,0))</f>
        <v>1971</v>
      </c>
      <c r="K870" s="90">
        <f>INDEX(Data!F$2:F$6500,MATCH($A870,Data!$A$2:$A$6500,0))</f>
        <v>0</v>
      </c>
      <c r="L870" s="90">
        <f>INDEX(Data!G$2:G$6500,MATCH($A870,Data!$A$2:$A$6500,0))</f>
        <v>0</v>
      </c>
      <c r="M870" s="90">
        <f>INDEX(Data!H$2:H$6500,MATCH($A870,Data!$A$2:$A$6500,0))</f>
        <v>0</v>
      </c>
      <c r="N870" s="90">
        <f>INDEX(Data!I$2:I$6500,MATCH($A870,Data!$A$2:$A$6500,0))</f>
        <v>0</v>
      </c>
      <c r="O870" s="83">
        <f>INDEX(Data!J$2:J$6500,MATCH($A870,Data!$A$2:$A$6500,0))</f>
        <v>0</v>
      </c>
      <c r="P870" t="str">
        <f>_xlfn.XLOOKUP(B870,Table3[RefID],Table3[Citation])</f>
        <v>Thibault (1973)</v>
      </c>
    </row>
    <row r="871" spans="1:16" x14ac:dyDescent="0.35">
      <c r="A871" s="68">
        <v>869</v>
      </c>
      <c r="B871" s="71">
        <v>59</v>
      </c>
      <c r="C871" s="72">
        <v>5025</v>
      </c>
      <c r="D871" s="70">
        <v>3845</v>
      </c>
      <c r="E871" t="str">
        <f>INDEX(Table5[EEZ],MATCH(C871,Table5[Colony_ID],0))</f>
        <v>French Polynesian Exclusive Economic Zone</v>
      </c>
      <c r="F871" t="str">
        <f>INDEX(Table5[Corrected Island/Colony Name],MATCH('Full Data'!C871,Table5[Colony_ID],0))</f>
        <v>Hiva Oa</v>
      </c>
      <c r="G871" t="str">
        <f>INDEX(Table4[Common_Name],MATCH('Full Data'!D871,Table4[SpcRecID],0))</f>
        <v>Great Frigatebird</v>
      </c>
      <c r="H871" s="83" t="str">
        <f>INDEX(Data!E$2:E$6500,MATCH(A871,Data!$A$2:$A$6500,0))</f>
        <v>Data Deficient</v>
      </c>
      <c r="I871" s="90">
        <f>INDEX(Data!P$2:P$6500,MATCH(A871,Data!$A$2:$A$6500,0))</f>
        <v>1971</v>
      </c>
      <c r="J871" s="90">
        <f>INDEX(Data!Q$2:Q$6500,MATCH($A871,Data!$A$2:$A$6500,0))</f>
        <v>1971</v>
      </c>
      <c r="K871" s="90">
        <f>INDEX(Data!F$2:F$6500,MATCH($A871,Data!$A$2:$A$6500,0))</f>
        <v>0</v>
      </c>
      <c r="L871" s="90">
        <f>INDEX(Data!G$2:G$6500,MATCH($A871,Data!$A$2:$A$6500,0))</f>
        <v>0</v>
      </c>
      <c r="M871" s="90">
        <f>INDEX(Data!H$2:H$6500,MATCH($A871,Data!$A$2:$A$6500,0))</f>
        <v>0</v>
      </c>
      <c r="N871" s="90">
        <f>INDEX(Data!I$2:I$6500,MATCH($A871,Data!$A$2:$A$6500,0))</f>
        <v>0</v>
      </c>
      <c r="O871" s="83">
        <f>INDEX(Data!J$2:J$6500,MATCH($A871,Data!$A$2:$A$6500,0))</f>
        <v>0</v>
      </c>
      <c r="P871" t="str">
        <f>_xlfn.XLOOKUP(B871,Table3[RefID],Table3[Citation])</f>
        <v>Thibault (1973)</v>
      </c>
    </row>
    <row r="872" spans="1:16" x14ac:dyDescent="0.35">
      <c r="A872" s="68">
        <v>870</v>
      </c>
      <c r="B872" s="71">
        <v>59</v>
      </c>
      <c r="C872" s="72">
        <v>5109</v>
      </c>
      <c r="D872" s="70">
        <v>3845</v>
      </c>
      <c r="E872" t="str">
        <f>INDEX(Table5[EEZ],MATCH(C872,Table5[Colony_ID],0))</f>
        <v>French Polynesian Exclusive Economic Zone</v>
      </c>
      <c r="F872" t="str">
        <f>INDEX(Table5[Corrected Island/Colony Name],MATCH('Full Data'!C872,Table5[Colony_ID],0))</f>
        <v>Nuku Hiva</v>
      </c>
      <c r="G872" t="str">
        <f>INDEX(Table4[Common_Name],MATCH('Full Data'!D872,Table4[SpcRecID],0))</f>
        <v>Great Frigatebird</v>
      </c>
      <c r="H872" s="83" t="str">
        <f>INDEX(Data!E$2:E$6500,MATCH(A872,Data!$A$2:$A$6500,0))</f>
        <v>Data Deficient</v>
      </c>
      <c r="I872" s="90">
        <f>INDEX(Data!P$2:P$6500,MATCH(A872,Data!$A$2:$A$6500,0))</f>
        <v>1971</v>
      </c>
      <c r="J872" s="90">
        <f>INDEX(Data!Q$2:Q$6500,MATCH($A872,Data!$A$2:$A$6500,0))</f>
        <v>1971</v>
      </c>
      <c r="K872" s="90">
        <f>INDEX(Data!F$2:F$6500,MATCH($A872,Data!$A$2:$A$6500,0))</f>
        <v>0</v>
      </c>
      <c r="L872" s="90">
        <f>INDEX(Data!G$2:G$6500,MATCH($A872,Data!$A$2:$A$6500,0))</f>
        <v>0</v>
      </c>
      <c r="M872" s="90">
        <f>INDEX(Data!H$2:H$6500,MATCH($A872,Data!$A$2:$A$6500,0))</f>
        <v>0</v>
      </c>
      <c r="N872" s="90">
        <f>INDEX(Data!I$2:I$6500,MATCH($A872,Data!$A$2:$A$6500,0))</f>
        <v>0</v>
      </c>
      <c r="O872" s="83">
        <f>INDEX(Data!J$2:J$6500,MATCH($A872,Data!$A$2:$A$6500,0))</f>
        <v>0</v>
      </c>
      <c r="P872" t="str">
        <f>_xlfn.XLOOKUP(B872,Table3[RefID],Table3[Citation])</f>
        <v>Thibault (1973)</v>
      </c>
    </row>
    <row r="873" spans="1:16" x14ac:dyDescent="0.35">
      <c r="A873" s="68">
        <v>871</v>
      </c>
      <c r="B873" s="71">
        <v>59</v>
      </c>
      <c r="C873" s="72">
        <v>5215</v>
      </c>
      <c r="D873" s="70">
        <v>3845</v>
      </c>
      <c r="E873" t="str">
        <f>INDEX(Table5[EEZ],MATCH(C873,Table5[Colony_ID],0))</f>
        <v>French Polynesian Exclusive Economic Zone</v>
      </c>
      <c r="F873" t="str">
        <f>INDEX(Table5[Corrected Island/Colony Name],MATCH('Full Data'!C873,Table5[Colony_ID],0))</f>
        <v>Ua Pou</v>
      </c>
      <c r="G873" t="str">
        <f>INDEX(Table4[Common_Name],MATCH('Full Data'!D873,Table4[SpcRecID],0))</f>
        <v>Great Frigatebird</v>
      </c>
      <c r="H873" s="83" t="str">
        <f>INDEX(Data!E$2:E$6500,MATCH(A873,Data!$A$2:$A$6500,0))</f>
        <v>data deficient</v>
      </c>
      <c r="I873" s="90">
        <f>INDEX(Data!P$2:P$6500,MATCH(A873,Data!$A$2:$A$6500,0))</f>
        <v>1971</v>
      </c>
      <c r="J873" s="90">
        <f>INDEX(Data!Q$2:Q$6500,MATCH($A873,Data!$A$2:$A$6500,0))</f>
        <v>1971</v>
      </c>
      <c r="K873" s="90">
        <f>INDEX(Data!F$2:F$6500,MATCH($A873,Data!$A$2:$A$6500,0))</f>
        <v>0</v>
      </c>
      <c r="L873" s="90">
        <f>INDEX(Data!G$2:G$6500,MATCH($A873,Data!$A$2:$A$6500,0))</f>
        <v>0</v>
      </c>
      <c r="M873" s="90">
        <f>INDEX(Data!H$2:H$6500,MATCH($A873,Data!$A$2:$A$6500,0))</f>
        <v>0</v>
      </c>
      <c r="N873" s="90">
        <f>INDEX(Data!I$2:I$6500,MATCH($A873,Data!$A$2:$A$6500,0))</f>
        <v>0</v>
      </c>
      <c r="O873" s="83">
        <f>INDEX(Data!J$2:J$6500,MATCH($A873,Data!$A$2:$A$6500,0))</f>
        <v>0</v>
      </c>
      <c r="P873" t="str">
        <f>_xlfn.XLOOKUP(B873,Table3[RefID],Table3[Citation])</f>
        <v>Thibault (1973)</v>
      </c>
    </row>
    <row r="874" spans="1:16" x14ac:dyDescent="0.35">
      <c r="A874" s="68">
        <v>872</v>
      </c>
      <c r="B874" s="71">
        <v>59</v>
      </c>
      <c r="C874" s="72">
        <v>5215</v>
      </c>
      <c r="D874" s="69">
        <v>3286</v>
      </c>
      <c r="E874" t="str">
        <f>INDEX(Table5[EEZ],MATCH(C874,Table5[Colony_ID],0))</f>
        <v>French Polynesian Exclusive Economic Zone</v>
      </c>
      <c r="F874" t="str">
        <f>INDEX(Table5[Corrected Island/Colony Name],MATCH('Full Data'!C874,Table5[Colony_ID],0))</f>
        <v>Ua Pou</v>
      </c>
      <c r="G874" t="str">
        <f>INDEX(Table4[Common_Name],MATCH('Full Data'!D874,Table4[SpcRecID],0))</f>
        <v>Grey-backed Tern</v>
      </c>
      <c r="H874" s="83" t="str">
        <f>INDEX(Data!E$2:E$6500,MATCH(A874,Data!$A$2:$A$6500,0))</f>
        <v>data deficient</v>
      </c>
      <c r="I874" s="90">
        <f>INDEX(Data!P$2:P$6500,MATCH(A874,Data!$A$2:$A$6500,0))</f>
        <v>1971</v>
      </c>
      <c r="J874" s="90">
        <f>INDEX(Data!Q$2:Q$6500,MATCH($A874,Data!$A$2:$A$6500,0))</f>
        <v>1971</v>
      </c>
      <c r="K874" s="90">
        <f>INDEX(Data!F$2:F$6500,MATCH($A874,Data!$A$2:$A$6500,0))</f>
        <v>0</v>
      </c>
      <c r="L874" s="90">
        <f>INDEX(Data!G$2:G$6500,MATCH($A874,Data!$A$2:$A$6500,0))</f>
        <v>0</v>
      </c>
      <c r="M874" s="90">
        <f>INDEX(Data!H$2:H$6500,MATCH($A874,Data!$A$2:$A$6500,0))</f>
        <v>0</v>
      </c>
      <c r="N874" s="90">
        <f>INDEX(Data!I$2:I$6500,MATCH($A874,Data!$A$2:$A$6500,0))</f>
        <v>0</v>
      </c>
      <c r="O874" s="83">
        <f>INDEX(Data!J$2:J$6500,MATCH($A874,Data!$A$2:$A$6500,0))</f>
        <v>0</v>
      </c>
      <c r="P874" t="str">
        <f>_xlfn.XLOOKUP(B874,Table3[RefID],Table3[Citation])</f>
        <v>Thibault (1973)</v>
      </c>
    </row>
    <row r="875" spans="1:16" x14ac:dyDescent="0.35">
      <c r="A875" s="68">
        <v>873</v>
      </c>
      <c r="B875" s="71">
        <v>59</v>
      </c>
      <c r="C875" s="72">
        <v>5215</v>
      </c>
      <c r="D875" s="70">
        <v>3895</v>
      </c>
      <c r="E875" t="str">
        <f>INDEX(Table5[EEZ],MATCH(C875,Table5[Colony_ID],0))</f>
        <v>French Polynesian Exclusive Economic Zone</v>
      </c>
      <c r="F875" t="str">
        <f>INDEX(Table5[Corrected Island/Colony Name],MATCH('Full Data'!C875,Table5[Colony_ID],0))</f>
        <v>Ua Pou</v>
      </c>
      <c r="G875" t="str">
        <f>INDEX(Table4[Common_Name],MATCH('Full Data'!D875,Table4[SpcRecID],0))</f>
        <v>Herald Petrel</v>
      </c>
      <c r="H875" s="83" t="str">
        <f>INDEX(Data!E$2:E$6500,MATCH(A875,Data!$A$2:$A$6500,0))</f>
        <v>data deficient</v>
      </c>
      <c r="I875" s="90">
        <f>INDEX(Data!P$2:P$6500,MATCH(A875,Data!$A$2:$A$6500,0))</f>
        <v>1971</v>
      </c>
      <c r="J875" s="90">
        <f>INDEX(Data!Q$2:Q$6500,MATCH($A875,Data!$A$2:$A$6500,0))</f>
        <v>1971</v>
      </c>
      <c r="K875" s="90">
        <f>INDEX(Data!F$2:F$6500,MATCH($A875,Data!$A$2:$A$6500,0))</f>
        <v>0</v>
      </c>
      <c r="L875" s="90">
        <f>INDEX(Data!G$2:G$6500,MATCH($A875,Data!$A$2:$A$6500,0))</f>
        <v>0</v>
      </c>
      <c r="M875" s="90">
        <f>INDEX(Data!H$2:H$6500,MATCH($A875,Data!$A$2:$A$6500,0))</f>
        <v>0</v>
      </c>
      <c r="N875" s="90">
        <f>INDEX(Data!I$2:I$6500,MATCH($A875,Data!$A$2:$A$6500,0))</f>
        <v>0</v>
      </c>
      <c r="O875" s="83">
        <f>INDEX(Data!J$2:J$6500,MATCH($A875,Data!$A$2:$A$6500,0))</f>
        <v>0</v>
      </c>
      <c r="P875" t="str">
        <f>_xlfn.XLOOKUP(B875,Table3[RefID],Table3[Citation])</f>
        <v>Thibault (1973)</v>
      </c>
    </row>
    <row r="876" spans="1:16" x14ac:dyDescent="0.35">
      <c r="A876" s="68">
        <v>874</v>
      </c>
      <c r="B876" s="71">
        <v>59</v>
      </c>
      <c r="C876" s="72">
        <v>5215</v>
      </c>
      <c r="D876" s="69">
        <v>3846</v>
      </c>
      <c r="E876" t="str">
        <f>INDEX(Table5[EEZ],MATCH(C876,Table5[Colony_ID],0))</f>
        <v>French Polynesian Exclusive Economic Zone</v>
      </c>
      <c r="F876" t="str">
        <f>INDEX(Table5[Corrected Island/Colony Name],MATCH('Full Data'!C876,Table5[Colony_ID],0))</f>
        <v>Ua Pou</v>
      </c>
      <c r="G876" t="str">
        <f>INDEX(Table4[Common_Name],MATCH('Full Data'!D876,Table4[SpcRecID],0))</f>
        <v>Lesser Frigatebird</v>
      </c>
      <c r="H876" s="83" t="str">
        <f>INDEX(Data!E$2:E$6500,MATCH(A876,Data!$A$2:$A$6500,0))</f>
        <v>confirmed</v>
      </c>
      <c r="I876" s="90">
        <f>INDEX(Data!P$2:P$6500,MATCH(A876,Data!$A$2:$A$6500,0))</f>
        <v>1971</v>
      </c>
      <c r="J876" s="90">
        <f>INDEX(Data!Q$2:Q$6500,MATCH($A876,Data!$A$2:$A$6500,0))</f>
        <v>1971</v>
      </c>
      <c r="K876" s="90">
        <f>INDEX(Data!F$2:F$6500,MATCH($A876,Data!$A$2:$A$6500,0))</f>
        <v>0</v>
      </c>
      <c r="L876" s="90">
        <f>INDEX(Data!G$2:G$6500,MATCH($A876,Data!$A$2:$A$6500,0))</f>
        <v>0</v>
      </c>
      <c r="M876" s="90">
        <f>INDEX(Data!H$2:H$6500,MATCH($A876,Data!$A$2:$A$6500,0))</f>
        <v>0</v>
      </c>
      <c r="N876" s="90">
        <f>INDEX(Data!I$2:I$6500,MATCH($A876,Data!$A$2:$A$6500,0))</f>
        <v>0</v>
      </c>
      <c r="O876" s="83">
        <f>INDEX(Data!J$2:J$6500,MATCH($A876,Data!$A$2:$A$6500,0))</f>
        <v>0</v>
      </c>
      <c r="P876" t="str">
        <f>_xlfn.XLOOKUP(B876,Table3[RefID],Table3[Citation])</f>
        <v>Thibault (1973)</v>
      </c>
    </row>
    <row r="877" spans="1:16" x14ac:dyDescent="0.35">
      <c r="A877" s="68">
        <v>875</v>
      </c>
      <c r="B877" s="71">
        <v>59</v>
      </c>
      <c r="C877" s="72">
        <v>5161</v>
      </c>
      <c r="D877" s="70">
        <v>3901</v>
      </c>
      <c r="E877" t="str">
        <f>INDEX(Table5[EEZ],MATCH(C877,Table5[Colony_ID],0))</f>
        <v>French Polynesian Exclusive Economic Zone</v>
      </c>
      <c r="F877" t="str">
        <f>INDEX(Table5[Corrected Island/Colony Name],MATCH('Full Data'!C877,Table5[Colony_ID],0))</f>
        <v>Tekava</v>
      </c>
      <c r="G877" t="str">
        <f>INDEX(Table4[Common_Name],MATCH('Full Data'!D877,Table4[SpcRecID],0))</f>
        <v>Murphy's Petrel</v>
      </c>
      <c r="H877" s="83" t="str">
        <f>INDEX(Data!E$2:E$6500,MATCH(A877,Data!$A$2:$A$6500,0))</f>
        <v>Data Deficient</v>
      </c>
      <c r="I877" s="90">
        <f>INDEX(Data!P$2:P$6500,MATCH(A877,Data!$A$2:$A$6500,0))</f>
        <v>1971</v>
      </c>
      <c r="J877" s="90">
        <f>INDEX(Data!Q$2:Q$6500,MATCH($A877,Data!$A$2:$A$6500,0))</f>
        <v>1971</v>
      </c>
      <c r="K877" s="90">
        <f>INDEX(Data!F$2:F$6500,MATCH($A877,Data!$A$2:$A$6500,0))</f>
        <v>0</v>
      </c>
      <c r="L877" s="90">
        <f>INDEX(Data!G$2:G$6500,MATCH($A877,Data!$A$2:$A$6500,0))</f>
        <v>0</v>
      </c>
      <c r="M877" s="90">
        <f>INDEX(Data!H$2:H$6500,MATCH($A877,Data!$A$2:$A$6500,0))</f>
        <v>0</v>
      </c>
      <c r="N877" s="90">
        <f>INDEX(Data!I$2:I$6500,MATCH($A877,Data!$A$2:$A$6500,0))</f>
        <v>0</v>
      </c>
      <c r="O877" s="83">
        <f>INDEX(Data!J$2:J$6500,MATCH($A877,Data!$A$2:$A$6500,0))</f>
        <v>0</v>
      </c>
      <c r="P877" t="str">
        <f>_xlfn.XLOOKUP(B877,Table3[RefID],Table3[Citation])</f>
        <v>Thibault (1973)</v>
      </c>
    </row>
    <row r="878" spans="1:16" x14ac:dyDescent="0.35">
      <c r="A878" s="68">
        <v>876</v>
      </c>
      <c r="B878" s="71">
        <v>59</v>
      </c>
      <c r="C878" s="72">
        <v>5187</v>
      </c>
      <c r="D878" s="70">
        <v>3901</v>
      </c>
      <c r="E878" t="str">
        <f>INDEX(Table5[EEZ],MATCH(C878,Table5[Colony_ID],0))</f>
        <v>French Polynesian Exclusive Economic Zone</v>
      </c>
      <c r="F878" t="str">
        <f>INDEX(Table5[Corrected Island/Colony Name],MATCH('Full Data'!C878,Table5[Colony_ID],0))</f>
        <v>Totegegie</v>
      </c>
      <c r="G878" t="str">
        <f>INDEX(Table4[Common_Name],MATCH('Full Data'!D878,Table4[SpcRecID],0))</f>
        <v>Murphy's Petrel</v>
      </c>
      <c r="H878" s="83" t="str">
        <f>INDEX(Data!E$2:E$6500,MATCH(A878,Data!$A$2:$A$6500,0))</f>
        <v>Data Deficient</v>
      </c>
      <c r="I878" s="90">
        <f>INDEX(Data!P$2:P$6500,MATCH(A878,Data!$A$2:$A$6500,0))</f>
        <v>1971</v>
      </c>
      <c r="J878" s="90">
        <f>INDEX(Data!Q$2:Q$6500,MATCH($A878,Data!$A$2:$A$6500,0))</f>
        <v>1971</v>
      </c>
      <c r="K878" s="90">
        <f>INDEX(Data!F$2:F$6500,MATCH($A878,Data!$A$2:$A$6500,0))</f>
        <v>0</v>
      </c>
      <c r="L878" s="90">
        <f>INDEX(Data!G$2:G$6500,MATCH($A878,Data!$A$2:$A$6500,0))</f>
        <v>0</v>
      </c>
      <c r="M878" s="90">
        <f>INDEX(Data!H$2:H$6500,MATCH($A878,Data!$A$2:$A$6500,0))</f>
        <v>0</v>
      </c>
      <c r="N878" s="90">
        <f>INDEX(Data!I$2:I$6500,MATCH($A878,Data!$A$2:$A$6500,0))</f>
        <v>0</v>
      </c>
      <c r="O878" s="83">
        <f>INDEX(Data!J$2:J$6500,MATCH($A878,Data!$A$2:$A$6500,0))</f>
        <v>0</v>
      </c>
      <c r="P878" t="str">
        <f>_xlfn.XLOOKUP(B878,Table3[RefID],Table3[Citation])</f>
        <v>Thibault (1973)</v>
      </c>
    </row>
    <row r="879" spans="1:16" x14ac:dyDescent="0.35">
      <c r="A879" s="68">
        <v>877</v>
      </c>
      <c r="B879" s="71">
        <v>59</v>
      </c>
      <c r="C879" s="72">
        <v>5215</v>
      </c>
      <c r="D879" s="69">
        <v>3658</v>
      </c>
      <c r="E879" t="str">
        <f>INDEX(Table5[EEZ],MATCH(C879,Table5[Colony_ID],0))</f>
        <v>French Polynesian Exclusive Economic Zone</v>
      </c>
      <c r="F879" t="str">
        <f>INDEX(Table5[Corrected Island/Colony Name],MATCH('Full Data'!C879,Table5[Colony_ID],0))</f>
        <v>Ua Pou</v>
      </c>
      <c r="G879" t="str">
        <f>INDEX(Table4[Common_Name],MATCH('Full Data'!D879,Table4[SpcRecID],0))</f>
        <v>Red-footed Booby</v>
      </c>
      <c r="H879" s="83" t="str">
        <f>INDEX(Data!E$2:E$6500,MATCH(A879,Data!$A$2:$A$6500,0))</f>
        <v>confirmed</v>
      </c>
      <c r="I879" s="90">
        <f>INDEX(Data!P$2:P$6500,MATCH(A879,Data!$A$2:$A$6500,0))</f>
        <v>1971</v>
      </c>
      <c r="J879" s="90">
        <f>INDEX(Data!Q$2:Q$6500,MATCH($A879,Data!$A$2:$A$6500,0))</f>
        <v>1971</v>
      </c>
      <c r="K879" s="90">
        <f>INDEX(Data!F$2:F$6500,MATCH($A879,Data!$A$2:$A$6500,0))</f>
        <v>0</v>
      </c>
      <c r="L879" s="90">
        <f>INDEX(Data!G$2:G$6500,MATCH($A879,Data!$A$2:$A$6500,0))</f>
        <v>0</v>
      </c>
      <c r="M879" s="90">
        <f>INDEX(Data!H$2:H$6500,MATCH($A879,Data!$A$2:$A$6500,0))</f>
        <v>0</v>
      </c>
      <c r="N879" s="90">
        <f>INDEX(Data!I$2:I$6500,MATCH($A879,Data!$A$2:$A$6500,0))</f>
        <v>0</v>
      </c>
      <c r="O879" s="83">
        <f>INDEX(Data!J$2:J$6500,MATCH($A879,Data!$A$2:$A$6500,0))</f>
        <v>0</v>
      </c>
      <c r="P879" t="str">
        <f>_xlfn.XLOOKUP(B879,Table3[RefID],Table3[Citation])</f>
        <v>Thibault (1973)</v>
      </c>
    </row>
    <row r="880" spans="1:16" x14ac:dyDescent="0.35">
      <c r="A880" s="68">
        <v>878</v>
      </c>
      <c r="B880" s="71">
        <v>59</v>
      </c>
      <c r="C880" s="72">
        <v>5204</v>
      </c>
      <c r="D880" s="69">
        <v>3288</v>
      </c>
      <c r="E880" t="str">
        <f>INDEX(Table5[EEZ],MATCH(C880,Table5[Colony_ID],0))</f>
        <v>French Polynesian Exclusive Economic Zone</v>
      </c>
      <c r="F880" t="str">
        <f>INDEX(Table5[Corrected Island/Colony Name],MATCH('Full Data'!C880,Table5[Colony_ID],0))</f>
        <v>Motu Tabu</v>
      </c>
      <c r="G880" t="str">
        <f>INDEX(Table4[Common_Name],MATCH('Full Data'!D880,Table4[SpcRecID],0))</f>
        <v>Sooty Tern</v>
      </c>
      <c r="H880" s="83" t="str">
        <f>INDEX(Data!E$2:E$6500,MATCH(A880,Data!$A$2:$A$6500,0))</f>
        <v>Confirmed</v>
      </c>
      <c r="I880" s="90">
        <f>INDEX(Data!P$2:P$6500,MATCH(A880,Data!$A$2:$A$6500,0))</f>
        <v>1971</v>
      </c>
      <c r="J880" s="90">
        <f>INDEX(Data!Q$2:Q$6500,MATCH($A880,Data!$A$2:$A$6500,0))</f>
        <v>1971</v>
      </c>
      <c r="K880" s="90">
        <f>INDEX(Data!F$2:F$6500,MATCH($A880,Data!$A$2:$A$6500,0))</f>
        <v>1000000</v>
      </c>
      <c r="L880" s="90">
        <f>INDEX(Data!G$2:G$6500,MATCH($A880,Data!$A$2:$A$6500,0))</f>
        <v>1000000</v>
      </c>
      <c r="M880" s="90">
        <f>INDEX(Data!H$2:H$6500,MATCH($A880,Data!$A$2:$A$6500,0))</f>
        <v>0</v>
      </c>
      <c r="N880" s="90">
        <f>INDEX(Data!I$2:I$6500,MATCH($A880,Data!$A$2:$A$6500,0))</f>
        <v>0</v>
      </c>
      <c r="O880" s="83" t="str">
        <f>INDEX(Data!J$2:J$6500,MATCH($A880,Data!$A$2:$A$6500,0))</f>
        <v>individuals</v>
      </c>
      <c r="P880" t="str">
        <f>_xlfn.XLOOKUP(B880,Table3[RefID],Table3[Citation])</f>
        <v>Thibault (1973)</v>
      </c>
    </row>
    <row r="881" spans="1:16" x14ac:dyDescent="0.35">
      <c r="A881" s="68">
        <v>879</v>
      </c>
      <c r="B881" s="71">
        <v>59</v>
      </c>
      <c r="C881" s="72">
        <v>5215</v>
      </c>
      <c r="D881" s="69">
        <v>3288</v>
      </c>
      <c r="E881" t="str">
        <f>INDEX(Table5[EEZ],MATCH(C881,Table5[Colony_ID],0))</f>
        <v>French Polynesian Exclusive Economic Zone</v>
      </c>
      <c r="F881" t="str">
        <f>INDEX(Table5[Corrected Island/Colony Name],MATCH('Full Data'!C881,Table5[Colony_ID],0))</f>
        <v>Ua Pou</v>
      </c>
      <c r="G881" t="str">
        <f>INDEX(Table4[Common_Name],MATCH('Full Data'!D881,Table4[SpcRecID],0))</f>
        <v>Sooty Tern</v>
      </c>
      <c r="H881" s="83" t="str">
        <f>INDEX(Data!E$2:E$6500,MATCH(A881,Data!$A$2:$A$6500,0))</f>
        <v>confirmed</v>
      </c>
      <c r="I881" s="90">
        <f>INDEX(Data!P$2:P$6500,MATCH(A881,Data!$A$2:$A$6500,0))</f>
        <v>1971</v>
      </c>
      <c r="J881" s="90">
        <f>INDEX(Data!Q$2:Q$6500,MATCH($A881,Data!$A$2:$A$6500,0))</f>
        <v>1971</v>
      </c>
      <c r="K881" s="90">
        <f>INDEX(Data!F$2:F$6500,MATCH($A881,Data!$A$2:$A$6500,0))</f>
        <v>0</v>
      </c>
      <c r="L881" s="90">
        <f>INDEX(Data!G$2:G$6500,MATCH($A881,Data!$A$2:$A$6500,0))</f>
        <v>0</v>
      </c>
      <c r="M881" s="90">
        <f>INDEX(Data!H$2:H$6500,MATCH($A881,Data!$A$2:$A$6500,0))</f>
        <v>0</v>
      </c>
      <c r="N881" s="90">
        <f>INDEX(Data!I$2:I$6500,MATCH($A881,Data!$A$2:$A$6500,0))</f>
        <v>0</v>
      </c>
      <c r="O881" s="83">
        <f>INDEX(Data!J$2:J$6500,MATCH($A881,Data!$A$2:$A$6500,0))</f>
        <v>0</v>
      </c>
      <c r="P881" t="str">
        <f>_xlfn.XLOOKUP(B881,Table3[RefID],Table3[Citation])</f>
        <v>Thibault (1973)</v>
      </c>
    </row>
    <row r="882" spans="1:16" x14ac:dyDescent="0.35">
      <c r="A882" s="68">
        <v>880</v>
      </c>
      <c r="B882" s="71">
        <v>59</v>
      </c>
      <c r="C882" s="72">
        <v>5215</v>
      </c>
      <c r="D882" s="69">
        <v>3650</v>
      </c>
      <c r="E882" t="str">
        <f>INDEX(Table5[EEZ],MATCH(C882,Table5[Colony_ID],0))</f>
        <v>French Polynesian Exclusive Economic Zone</v>
      </c>
      <c r="F882" t="str">
        <f>INDEX(Table5[Corrected Island/Colony Name],MATCH('Full Data'!C882,Table5[Colony_ID],0))</f>
        <v>Ua Pou</v>
      </c>
      <c r="G882" t="str">
        <f>INDEX(Table4[Common_Name],MATCH('Full Data'!D882,Table4[SpcRecID],0))</f>
        <v>White-tailed Tropicbird</v>
      </c>
      <c r="H882" s="83" t="str">
        <f>INDEX(Data!E$2:E$6500,MATCH(A882,Data!$A$2:$A$6500,0))</f>
        <v>data deficient</v>
      </c>
      <c r="I882" s="90">
        <f>INDEX(Data!P$2:P$6500,MATCH(A882,Data!$A$2:$A$6500,0))</f>
        <v>1971</v>
      </c>
      <c r="J882" s="90">
        <f>INDEX(Data!Q$2:Q$6500,MATCH($A882,Data!$A$2:$A$6500,0))</f>
        <v>1971</v>
      </c>
      <c r="K882" s="90">
        <f>INDEX(Data!F$2:F$6500,MATCH($A882,Data!$A$2:$A$6500,0))</f>
        <v>0</v>
      </c>
      <c r="L882" s="90">
        <f>INDEX(Data!G$2:G$6500,MATCH($A882,Data!$A$2:$A$6500,0))</f>
        <v>0</v>
      </c>
      <c r="M882" s="90">
        <f>INDEX(Data!H$2:H$6500,MATCH($A882,Data!$A$2:$A$6500,0))</f>
        <v>0</v>
      </c>
      <c r="N882" s="90">
        <f>INDEX(Data!I$2:I$6500,MATCH($A882,Data!$A$2:$A$6500,0))</f>
        <v>0</v>
      </c>
      <c r="O882" s="83">
        <f>INDEX(Data!J$2:J$6500,MATCH($A882,Data!$A$2:$A$6500,0))</f>
        <v>0</v>
      </c>
      <c r="P882" t="str">
        <f>_xlfn.XLOOKUP(B882,Table3[RefID],Table3[Citation])</f>
        <v>Thibault (1973)</v>
      </c>
    </row>
    <row r="883" spans="1:16" x14ac:dyDescent="0.35">
      <c r="A883" s="68">
        <v>881</v>
      </c>
      <c r="B883" s="71">
        <v>59</v>
      </c>
      <c r="C883" s="72">
        <v>5107</v>
      </c>
      <c r="D883" s="69">
        <v>3975</v>
      </c>
      <c r="E883" t="str">
        <f>INDEX(Table5[EEZ],MATCH(C883,Table5[Colony_ID],0))</f>
        <v>French Polynesian Exclusive Economic Zone</v>
      </c>
      <c r="F883" t="str">
        <f>INDEX(Table5[Corrected Island/Colony Name],MATCH('Full Data'!C883,Table5[Colony_ID],0))</f>
        <v>Motu Nui</v>
      </c>
      <c r="G883" t="str">
        <f>INDEX(Table4[Common_Name],MATCH('Full Data'!D883,Table4[SpcRecID],0))</f>
        <v>Polynesian Storm-petrel</v>
      </c>
      <c r="H883" s="83" t="str">
        <f>INDEX(Data!E$2:E$6500,MATCH(A883,Data!$A$2:$A$6500,0))</f>
        <v>data deficient</v>
      </c>
      <c r="I883" s="90">
        <f>INDEX(Data!P$2:P$6500,MATCH(A883,Data!$A$2:$A$6500,0))</f>
        <v>1971</v>
      </c>
      <c r="J883" s="90">
        <f>INDEX(Data!Q$2:Q$6500,MATCH($A883,Data!$A$2:$A$6500,0))</f>
        <v>1971</v>
      </c>
      <c r="K883" s="90">
        <f>INDEX(Data!F$2:F$6500,MATCH($A883,Data!$A$2:$A$6500,0))</f>
        <v>0</v>
      </c>
      <c r="L883" s="90">
        <f>INDEX(Data!G$2:G$6500,MATCH($A883,Data!$A$2:$A$6500,0))</f>
        <v>0</v>
      </c>
      <c r="M883" s="90">
        <f>INDEX(Data!H$2:H$6500,MATCH($A883,Data!$A$2:$A$6500,0))</f>
        <v>0</v>
      </c>
      <c r="N883" s="90">
        <f>INDEX(Data!I$2:I$6500,MATCH($A883,Data!$A$2:$A$6500,0))</f>
        <v>0</v>
      </c>
      <c r="O883" s="83">
        <f>INDEX(Data!J$2:J$6500,MATCH($A883,Data!$A$2:$A$6500,0))</f>
        <v>0</v>
      </c>
      <c r="P883" t="str">
        <f>_xlfn.XLOOKUP(B883,Table3[RefID],Table3[Citation])</f>
        <v>Thibault (1973)</v>
      </c>
    </row>
    <row r="884" spans="1:16" x14ac:dyDescent="0.35">
      <c r="A884" s="68">
        <v>882</v>
      </c>
      <c r="B884" s="71">
        <v>59</v>
      </c>
      <c r="C884" s="72">
        <v>5215</v>
      </c>
      <c r="D884" s="69">
        <v>3975</v>
      </c>
      <c r="E884" t="str">
        <f>INDEX(Table5[EEZ],MATCH(C884,Table5[Colony_ID],0))</f>
        <v>French Polynesian Exclusive Economic Zone</v>
      </c>
      <c r="F884" t="str">
        <f>INDEX(Table5[Corrected Island/Colony Name],MATCH('Full Data'!C884,Table5[Colony_ID],0))</f>
        <v>Ua Pou</v>
      </c>
      <c r="G884" t="str">
        <f>INDEX(Table4[Common_Name],MATCH('Full Data'!D884,Table4[SpcRecID],0))</f>
        <v>Polynesian Storm-petrel</v>
      </c>
      <c r="H884" s="83" t="str">
        <f>INDEX(Data!E$2:E$6500,MATCH(A884,Data!$A$2:$A$6500,0))</f>
        <v>data deficient</v>
      </c>
      <c r="I884" s="90">
        <f>INDEX(Data!P$2:P$6500,MATCH(A884,Data!$A$2:$A$6500,0))</f>
        <v>1971</v>
      </c>
      <c r="J884" s="90">
        <f>INDEX(Data!Q$2:Q$6500,MATCH($A884,Data!$A$2:$A$6500,0))</f>
        <v>1971</v>
      </c>
      <c r="K884" s="90">
        <f>INDEX(Data!F$2:F$6500,MATCH($A884,Data!$A$2:$A$6500,0))</f>
        <v>0</v>
      </c>
      <c r="L884" s="90">
        <f>INDEX(Data!G$2:G$6500,MATCH($A884,Data!$A$2:$A$6500,0))</f>
        <v>0</v>
      </c>
      <c r="M884" s="90">
        <f>INDEX(Data!H$2:H$6500,MATCH($A884,Data!$A$2:$A$6500,0))</f>
        <v>0</v>
      </c>
      <c r="N884" s="90">
        <f>INDEX(Data!I$2:I$6500,MATCH($A884,Data!$A$2:$A$6500,0))</f>
        <v>0</v>
      </c>
      <c r="O884" s="83">
        <f>INDEX(Data!J$2:J$6500,MATCH($A884,Data!$A$2:$A$6500,0))</f>
        <v>0</v>
      </c>
      <c r="P884" t="str">
        <f>_xlfn.XLOOKUP(B884,Table3[RefID],Table3[Citation])</f>
        <v>Thibault (1973)</v>
      </c>
    </row>
    <row r="885" spans="1:16" x14ac:dyDescent="0.35">
      <c r="A885" s="68">
        <v>883</v>
      </c>
      <c r="B885" s="69">
        <v>60</v>
      </c>
      <c r="C885" s="69">
        <v>7000</v>
      </c>
      <c r="D885" s="69">
        <v>3649</v>
      </c>
      <c r="E885" t="str">
        <f>INDEX(Table5[EEZ],MATCH(C885,Table5[Colony_ID],0))</f>
        <v>Jarvis Island Exclusive Economic Zone</v>
      </c>
      <c r="F885" t="str">
        <f>INDEX(Table5[Corrected Island/Colony Name],MATCH('Full Data'!C885,Table5[Colony_ID],0))</f>
        <v>Jarvis Island</v>
      </c>
      <c r="G885" t="str">
        <f>INDEX(Table4[Common_Name],MATCH('Full Data'!D885,Table4[SpcRecID],0))</f>
        <v>Red-tailed Tropicbird</v>
      </c>
      <c r="H885" s="83" t="str">
        <f>INDEX(Data!E$2:E$6500,MATCH(A885,Data!$A$2:$A$6500,0))</f>
        <v>Confirmed</v>
      </c>
      <c r="I885" s="90">
        <f>INDEX(Data!P$2:P$6500,MATCH(A885,Data!$A$2:$A$6500,0))</f>
        <v>1968</v>
      </c>
      <c r="J885" s="90">
        <f>INDEX(Data!Q$2:Q$6500,MATCH($A885,Data!$A$2:$A$6500,0))</f>
        <v>1968</v>
      </c>
      <c r="K885" s="90">
        <f>INDEX(Data!F$2:F$6500,MATCH($A885,Data!$A$2:$A$6500,0))</f>
        <v>2000</v>
      </c>
      <c r="L885" s="90">
        <f>INDEX(Data!G$2:G$6500,MATCH($A885,Data!$A$2:$A$6500,0))</f>
        <v>2000</v>
      </c>
      <c r="M885" s="90">
        <f>INDEX(Data!H$2:H$6500,MATCH($A885,Data!$A$2:$A$6500,0))</f>
        <v>0</v>
      </c>
      <c r="N885" s="90">
        <f>INDEX(Data!I$2:I$6500,MATCH($A885,Data!$A$2:$A$6500,0))</f>
        <v>0</v>
      </c>
      <c r="O885" s="83" t="str">
        <f>INDEX(Data!J$2:J$6500,MATCH($A885,Data!$A$2:$A$6500,0))</f>
        <v>individuals</v>
      </c>
      <c r="P885" t="str">
        <f>_xlfn.XLOOKUP(B885,Table3[RefID],Table3[Citation])</f>
        <v>Gould et al (1974)</v>
      </c>
    </row>
    <row r="886" spans="1:16" x14ac:dyDescent="0.35">
      <c r="A886" s="68">
        <v>884</v>
      </c>
      <c r="B886" s="71">
        <v>61</v>
      </c>
      <c r="C886" s="72">
        <v>5041</v>
      </c>
      <c r="D886" s="69">
        <v>3846</v>
      </c>
      <c r="E886" t="str">
        <f>INDEX(Table5[EEZ],MATCH(C886,Table5[Colony_ID],0))</f>
        <v>French Polynesian Exclusive Economic Zone</v>
      </c>
      <c r="F886" t="str">
        <f>INDEX(Table5[Corrected Island/Colony Name],MATCH('Full Data'!C886,Table5[Colony_ID],0))</f>
        <v>Motu Piti Aau</v>
      </c>
      <c r="G886" t="str">
        <f>INDEX(Table4[Common_Name],MATCH('Full Data'!D886,Table4[SpcRecID],0))</f>
        <v>Lesser Frigatebird</v>
      </c>
      <c r="H886" s="83" t="str">
        <f>INDEX(Data!E$2:E$6500,MATCH(A886,Data!$A$2:$A$6500,0))</f>
        <v>Data Deficient</v>
      </c>
      <c r="I886" s="90">
        <f>INDEX(Data!P$2:P$6500,MATCH(A886,Data!$A$2:$A$6500,0))</f>
        <v>1972</v>
      </c>
      <c r="J886" s="90">
        <f>INDEX(Data!Q$2:Q$6500,MATCH($A886,Data!$A$2:$A$6500,0))</f>
        <v>1972</v>
      </c>
      <c r="K886" s="90">
        <f>INDEX(Data!F$2:F$6500,MATCH($A886,Data!$A$2:$A$6500,0))</f>
        <v>0</v>
      </c>
      <c r="L886" s="90">
        <f>INDEX(Data!G$2:G$6500,MATCH($A886,Data!$A$2:$A$6500,0))</f>
        <v>0</v>
      </c>
      <c r="M886" s="90">
        <f>INDEX(Data!H$2:H$6500,MATCH($A886,Data!$A$2:$A$6500,0))</f>
        <v>0</v>
      </c>
      <c r="N886" s="90">
        <f>INDEX(Data!I$2:I$6500,MATCH($A886,Data!$A$2:$A$6500,0))</f>
        <v>0</v>
      </c>
      <c r="O886" s="83">
        <f>INDEX(Data!J$2:J$6500,MATCH($A886,Data!$A$2:$A$6500,0))</f>
        <v>0</v>
      </c>
      <c r="P886" t="str">
        <f>_xlfn.XLOOKUP(B886,Table3[RefID],Table3[Citation])</f>
        <v>Holyoak (1974)</v>
      </c>
    </row>
    <row r="887" spans="1:16" x14ac:dyDescent="0.35">
      <c r="A887" s="68">
        <v>885</v>
      </c>
      <c r="B887" s="71">
        <v>61</v>
      </c>
      <c r="C887" s="72">
        <v>5078</v>
      </c>
      <c r="D887" s="69">
        <v>3846</v>
      </c>
      <c r="E887" t="str">
        <f>INDEX(Table5[EEZ],MATCH(C887,Table5[Colony_ID],0))</f>
        <v>French Polynesian Exclusive Economic Zone</v>
      </c>
      <c r="F887" t="str">
        <f>INDEX(Table5[Corrected Island/Colony Name],MATCH('Full Data'!C887,Table5[Colony_ID],0))</f>
        <v>Moorea</v>
      </c>
      <c r="G887" t="str">
        <f>INDEX(Table4[Common_Name],MATCH('Full Data'!D887,Table4[SpcRecID],0))</f>
        <v>Lesser Frigatebird</v>
      </c>
      <c r="H887" s="83" t="str">
        <f>INDEX(Data!E$2:E$6500,MATCH(A887,Data!$A$2:$A$6500,0))</f>
        <v>Data Deficient</v>
      </c>
      <c r="I887" s="90">
        <f>INDEX(Data!P$2:P$6500,MATCH(A887,Data!$A$2:$A$6500,0))</f>
        <v>1921</v>
      </c>
      <c r="J887" s="90">
        <f>INDEX(Data!Q$2:Q$6500,MATCH($A887,Data!$A$2:$A$6500,0))</f>
        <v>1921</v>
      </c>
      <c r="K887" s="90">
        <f>INDEX(Data!F$2:F$6500,MATCH($A887,Data!$A$2:$A$6500,0))</f>
        <v>0</v>
      </c>
      <c r="L887" s="90">
        <f>INDEX(Data!G$2:G$6500,MATCH($A887,Data!$A$2:$A$6500,0))</f>
        <v>0</v>
      </c>
      <c r="M887" s="90">
        <f>INDEX(Data!H$2:H$6500,MATCH($A887,Data!$A$2:$A$6500,0))</f>
        <v>0</v>
      </c>
      <c r="N887" s="90">
        <f>INDEX(Data!I$2:I$6500,MATCH($A887,Data!$A$2:$A$6500,0))</f>
        <v>0</v>
      </c>
      <c r="O887" s="83">
        <f>INDEX(Data!J$2:J$6500,MATCH($A887,Data!$A$2:$A$6500,0))</f>
        <v>0</v>
      </c>
      <c r="P887" t="str">
        <f>_xlfn.XLOOKUP(B887,Table3[RefID],Table3[Citation])</f>
        <v>Holyoak (1974)</v>
      </c>
    </row>
    <row r="888" spans="1:16" x14ac:dyDescent="0.35">
      <c r="A888" s="68">
        <v>886</v>
      </c>
      <c r="B888" s="71">
        <v>61</v>
      </c>
      <c r="C888" s="72">
        <v>5114</v>
      </c>
      <c r="D888" s="69">
        <v>3846</v>
      </c>
      <c r="E888" t="str">
        <f>INDEX(Table5[EEZ],MATCH(C888,Table5[Colony_ID],0))</f>
        <v>French Polynesian Exclusive Economic Zone</v>
      </c>
      <c r="F888" t="str">
        <f>INDEX(Table5[Corrected Island/Colony Name],MATCH('Full Data'!C888,Table5[Colony_ID],0))</f>
        <v>Raiatea</v>
      </c>
      <c r="G888" t="str">
        <f>INDEX(Table4[Common_Name],MATCH('Full Data'!D888,Table4[SpcRecID],0))</f>
        <v>Lesser Frigatebird</v>
      </c>
      <c r="H888" s="83" t="str">
        <f>INDEX(Data!E$2:E$6500,MATCH(A888,Data!$A$2:$A$6500,0))</f>
        <v>Data Deficient</v>
      </c>
      <c r="I888" s="90">
        <f>INDEX(Data!P$2:P$6500,MATCH(A888,Data!$A$2:$A$6500,0))</f>
        <v>1972</v>
      </c>
      <c r="J888" s="90">
        <f>INDEX(Data!Q$2:Q$6500,MATCH($A888,Data!$A$2:$A$6500,0))</f>
        <v>1972</v>
      </c>
      <c r="K888" s="90">
        <f>INDEX(Data!F$2:F$6500,MATCH($A888,Data!$A$2:$A$6500,0))</f>
        <v>0</v>
      </c>
      <c r="L888" s="90">
        <f>INDEX(Data!G$2:G$6500,MATCH($A888,Data!$A$2:$A$6500,0))</f>
        <v>0</v>
      </c>
      <c r="M888" s="90">
        <f>INDEX(Data!H$2:H$6500,MATCH($A888,Data!$A$2:$A$6500,0))</f>
        <v>0</v>
      </c>
      <c r="N888" s="90">
        <f>INDEX(Data!I$2:I$6500,MATCH($A888,Data!$A$2:$A$6500,0))</f>
        <v>0</v>
      </c>
      <c r="O888" s="83">
        <f>INDEX(Data!J$2:J$6500,MATCH($A888,Data!$A$2:$A$6500,0))</f>
        <v>0</v>
      </c>
      <c r="P888" t="str">
        <f>_xlfn.XLOOKUP(B888,Table3[RefID],Table3[Citation])</f>
        <v>Holyoak (1974)</v>
      </c>
    </row>
    <row r="889" spans="1:16" x14ac:dyDescent="0.35">
      <c r="A889" s="68">
        <v>887</v>
      </c>
      <c r="B889" s="71">
        <v>61</v>
      </c>
      <c r="C889" s="72">
        <v>5151</v>
      </c>
      <c r="D889" s="69">
        <v>3846</v>
      </c>
      <c r="E889" t="str">
        <f>INDEX(Table5[EEZ],MATCH(C889,Table5[Colony_ID],0))</f>
        <v>French Polynesian Exclusive Economic Zone</v>
      </c>
      <c r="F889" t="str">
        <f>INDEX(Table5[Corrected Island/Colony Name],MATCH('Full Data'!C889,Table5[Colony_ID],0))</f>
        <v>Tahiti</v>
      </c>
      <c r="G889" t="str">
        <f>INDEX(Table4[Common_Name],MATCH('Full Data'!D889,Table4[SpcRecID],0))</f>
        <v>Lesser Frigatebird</v>
      </c>
      <c r="H889" s="83" t="str">
        <f>INDEX(Data!E$2:E$6500,MATCH(A889,Data!$A$2:$A$6500,0))</f>
        <v>Data Deficient</v>
      </c>
      <c r="I889" s="90">
        <f>INDEX(Data!P$2:P$6500,MATCH(A889,Data!$A$2:$A$6500,0))</f>
        <v>1921</v>
      </c>
      <c r="J889" s="90">
        <f>INDEX(Data!Q$2:Q$6500,MATCH($A889,Data!$A$2:$A$6500,0))</f>
        <v>1921</v>
      </c>
      <c r="K889" s="90">
        <f>INDEX(Data!F$2:F$6500,MATCH($A889,Data!$A$2:$A$6500,0))</f>
        <v>0</v>
      </c>
      <c r="L889" s="90">
        <f>INDEX(Data!G$2:G$6500,MATCH($A889,Data!$A$2:$A$6500,0))</f>
        <v>0</v>
      </c>
      <c r="M889" s="90">
        <f>INDEX(Data!H$2:H$6500,MATCH($A889,Data!$A$2:$A$6500,0))</f>
        <v>0</v>
      </c>
      <c r="N889" s="90">
        <f>INDEX(Data!I$2:I$6500,MATCH($A889,Data!$A$2:$A$6500,0))</f>
        <v>0</v>
      </c>
      <c r="O889" s="83">
        <f>INDEX(Data!J$2:J$6500,MATCH($A889,Data!$A$2:$A$6500,0))</f>
        <v>0</v>
      </c>
      <c r="P889" t="str">
        <f>_xlfn.XLOOKUP(B889,Table3[RefID],Table3[Citation])</f>
        <v>Holyoak (1974)</v>
      </c>
    </row>
    <row r="890" spans="1:16" x14ac:dyDescent="0.35">
      <c r="A890" s="68">
        <v>888</v>
      </c>
      <c r="B890" s="71">
        <v>61</v>
      </c>
      <c r="C890" s="72">
        <v>5078</v>
      </c>
      <c r="D890" s="69">
        <v>3658</v>
      </c>
      <c r="E890" t="str">
        <f>INDEX(Table5[EEZ],MATCH(C890,Table5[Colony_ID],0))</f>
        <v>French Polynesian Exclusive Economic Zone</v>
      </c>
      <c r="F890" t="str">
        <f>INDEX(Table5[Corrected Island/Colony Name],MATCH('Full Data'!C890,Table5[Colony_ID],0))</f>
        <v>Moorea</v>
      </c>
      <c r="G890" t="str">
        <f>INDEX(Table4[Common_Name],MATCH('Full Data'!D890,Table4[SpcRecID],0))</f>
        <v>Red-footed Booby</v>
      </c>
      <c r="H890" s="83" t="str">
        <f>INDEX(Data!E$2:E$6500,MATCH(A890,Data!$A$2:$A$6500,0))</f>
        <v>Data Deficient</v>
      </c>
      <c r="I890" s="90">
        <f>INDEX(Data!P$2:P$6500,MATCH(A890,Data!$A$2:$A$6500,0))</f>
        <v>1921</v>
      </c>
      <c r="J890" s="90">
        <f>INDEX(Data!Q$2:Q$6500,MATCH($A890,Data!$A$2:$A$6500,0))</f>
        <v>1921</v>
      </c>
      <c r="K890" s="90">
        <f>INDEX(Data!F$2:F$6500,MATCH($A890,Data!$A$2:$A$6500,0))</f>
        <v>0</v>
      </c>
      <c r="L890" s="90">
        <f>INDEX(Data!G$2:G$6500,MATCH($A890,Data!$A$2:$A$6500,0))</f>
        <v>0</v>
      </c>
      <c r="M890" s="90">
        <f>INDEX(Data!H$2:H$6500,MATCH($A890,Data!$A$2:$A$6500,0))</f>
        <v>0</v>
      </c>
      <c r="N890" s="90">
        <f>INDEX(Data!I$2:I$6500,MATCH($A890,Data!$A$2:$A$6500,0))</f>
        <v>0</v>
      </c>
      <c r="O890" s="83">
        <f>INDEX(Data!J$2:J$6500,MATCH($A890,Data!$A$2:$A$6500,0))</f>
        <v>0</v>
      </c>
      <c r="P890" t="str">
        <f>_xlfn.XLOOKUP(B890,Table3[RefID],Table3[Citation])</f>
        <v>Holyoak (1974)</v>
      </c>
    </row>
    <row r="891" spans="1:16" x14ac:dyDescent="0.35">
      <c r="A891" s="68">
        <v>889</v>
      </c>
      <c r="B891" s="71">
        <v>61</v>
      </c>
      <c r="C891" s="72">
        <v>5151</v>
      </c>
      <c r="D891" s="69">
        <v>3658</v>
      </c>
      <c r="E891" t="str">
        <f>INDEX(Table5[EEZ],MATCH(C891,Table5[Colony_ID],0))</f>
        <v>French Polynesian Exclusive Economic Zone</v>
      </c>
      <c r="F891" t="str">
        <f>INDEX(Table5[Corrected Island/Colony Name],MATCH('Full Data'!C891,Table5[Colony_ID],0))</f>
        <v>Tahiti</v>
      </c>
      <c r="G891" t="str">
        <f>INDEX(Table4[Common_Name],MATCH('Full Data'!D891,Table4[SpcRecID],0))</f>
        <v>Red-footed Booby</v>
      </c>
      <c r="H891" s="83" t="str">
        <f>INDEX(Data!E$2:E$6500,MATCH(A891,Data!$A$2:$A$6500,0))</f>
        <v>Data Deficient</v>
      </c>
      <c r="I891" s="90">
        <f>INDEX(Data!P$2:P$6500,MATCH(A891,Data!$A$2:$A$6500,0))</f>
        <v>1921</v>
      </c>
      <c r="J891" s="90">
        <f>INDEX(Data!Q$2:Q$6500,MATCH($A891,Data!$A$2:$A$6500,0))</f>
        <v>1921</v>
      </c>
      <c r="K891" s="90">
        <f>INDEX(Data!F$2:F$6500,MATCH($A891,Data!$A$2:$A$6500,0))</f>
        <v>0</v>
      </c>
      <c r="L891" s="90">
        <f>INDEX(Data!G$2:G$6500,MATCH($A891,Data!$A$2:$A$6500,0))</f>
        <v>0</v>
      </c>
      <c r="M891" s="90">
        <f>INDEX(Data!H$2:H$6500,MATCH($A891,Data!$A$2:$A$6500,0))</f>
        <v>0</v>
      </c>
      <c r="N891" s="90">
        <f>INDEX(Data!I$2:I$6500,MATCH($A891,Data!$A$2:$A$6500,0))</f>
        <v>0</v>
      </c>
      <c r="O891" s="83">
        <f>INDEX(Data!J$2:J$6500,MATCH($A891,Data!$A$2:$A$6500,0))</f>
        <v>0</v>
      </c>
      <c r="P891" t="str">
        <f>_xlfn.XLOOKUP(B891,Table3[RefID],Table3[Citation])</f>
        <v>Holyoak (1974)</v>
      </c>
    </row>
    <row r="892" spans="1:16" x14ac:dyDescent="0.35">
      <c r="A892" s="68">
        <v>890</v>
      </c>
      <c r="B892" s="71">
        <v>61</v>
      </c>
      <c r="C892" s="72">
        <v>5078</v>
      </c>
      <c r="D892" s="70">
        <v>3880</v>
      </c>
      <c r="E892" t="str">
        <f>INDEX(Table5[EEZ],MATCH(C892,Table5[Colony_ID],0))</f>
        <v>French Polynesian Exclusive Economic Zone</v>
      </c>
      <c r="F892" t="str">
        <f>INDEX(Table5[Corrected Island/Colony Name],MATCH('Full Data'!C892,Table5[Colony_ID],0))</f>
        <v>Moorea</v>
      </c>
      <c r="G892" t="str">
        <f>INDEX(Table4[Common_Name],MATCH('Full Data'!D892,Table4[SpcRecID],0))</f>
        <v>Tahiti Petrel</v>
      </c>
      <c r="H892" s="83" t="str">
        <f>INDEX(Data!E$2:E$6500,MATCH(A892,Data!$A$2:$A$6500,0))</f>
        <v>Confirmed</v>
      </c>
      <c r="I892" s="90">
        <f>INDEX(Data!P$2:P$6500,MATCH(A892,Data!$A$2:$A$6500,0))</f>
        <v>1921</v>
      </c>
      <c r="J892" s="90">
        <f>INDEX(Data!Q$2:Q$6500,MATCH($A892,Data!$A$2:$A$6500,0))</f>
        <v>1921</v>
      </c>
      <c r="K892" s="90">
        <f>INDEX(Data!F$2:F$6500,MATCH($A892,Data!$A$2:$A$6500,0))</f>
        <v>0</v>
      </c>
      <c r="L892" s="90">
        <f>INDEX(Data!G$2:G$6500,MATCH($A892,Data!$A$2:$A$6500,0))</f>
        <v>0</v>
      </c>
      <c r="M892" s="90">
        <f>INDEX(Data!H$2:H$6500,MATCH($A892,Data!$A$2:$A$6500,0))</f>
        <v>0</v>
      </c>
      <c r="N892" s="90">
        <f>INDEX(Data!I$2:I$6500,MATCH($A892,Data!$A$2:$A$6500,0))</f>
        <v>0</v>
      </c>
      <c r="O892" s="83">
        <f>INDEX(Data!J$2:J$6500,MATCH($A892,Data!$A$2:$A$6500,0))</f>
        <v>0</v>
      </c>
      <c r="P892" t="str">
        <f>_xlfn.XLOOKUP(B892,Table3[RefID],Table3[Citation])</f>
        <v>Holyoak (1974)</v>
      </c>
    </row>
    <row r="893" spans="1:16" x14ac:dyDescent="0.35">
      <c r="A893" s="68">
        <v>891</v>
      </c>
      <c r="B893" s="71">
        <v>61</v>
      </c>
      <c r="C893" s="72">
        <v>5151</v>
      </c>
      <c r="D893" s="70">
        <v>3880</v>
      </c>
      <c r="E893" t="str">
        <f>INDEX(Table5[EEZ],MATCH(C893,Table5[Colony_ID],0))</f>
        <v>French Polynesian Exclusive Economic Zone</v>
      </c>
      <c r="F893" t="str">
        <f>INDEX(Table5[Corrected Island/Colony Name],MATCH('Full Data'!C893,Table5[Colony_ID],0))</f>
        <v>Tahiti</v>
      </c>
      <c r="G893" t="str">
        <f>INDEX(Table4[Common_Name],MATCH('Full Data'!D893,Table4[SpcRecID],0))</f>
        <v>Tahiti Petrel</v>
      </c>
      <c r="H893" s="83" t="str">
        <f>INDEX(Data!E$2:E$6500,MATCH(A893,Data!$A$2:$A$6500,0))</f>
        <v>Confirmed</v>
      </c>
      <c r="I893" s="90">
        <f>INDEX(Data!P$2:P$6500,MATCH(A893,Data!$A$2:$A$6500,0))</f>
        <v>1921</v>
      </c>
      <c r="J893" s="90">
        <f>INDEX(Data!Q$2:Q$6500,MATCH($A893,Data!$A$2:$A$6500,0))</f>
        <v>1921</v>
      </c>
      <c r="K893" s="90">
        <f>INDEX(Data!F$2:F$6500,MATCH($A893,Data!$A$2:$A$6500,0))</f>
        <v>0</v>
      </c>
      <c r="L893" s="90">
        <f>INDEX(Data!G$2:G$6500,MATCH($A893,Data!$A$2:$A$6500,0))</f>
        <v>0</v>
      </c>
      <c r="M893" s="90">
        <f>INDEX(Data!H$2:H$6500,MATCH($A893,Data!$A$2:$A$6500,0))</f>
        <v>0</v>
      </c>
      <c r="N893" s="90">
        <f>INDEX(Data!I$2:I$6500,MATCH($A893,Data!$A$2:$A$6500,0))</f>
        <v>0</v>
      </c>
      <c r="O893" s="83">
        <f>INDEX(Data!J$2:J$6500,MATCH($A893,Data!$A$2:$A$6500,0))</f>
        <v>0</v>
      </c>
      <c r="P893" t="str">
        <f>_xlfn.XLOOKUP(B893,Table3[RefID],Table3[Citation])</f>
        <v>Holyoak (1974)</v>
      </c>
    </row>
    <row r="894" spans="1:16" x14ac:dyDescent="0.35">
      <c r="A894" s="68">
        <v>892</v>
      </c>
      <c r="B894" s="71">
        <v>61</v>
      </c>
      <c r="C894" s="72">
        <v>5009</v>
      </c>
      <c r="D894" s="70">
        <v>3928</v>
      </c>
      <c r="E894" t="str">
        <f>INDEX(Table5[EEZ],MATCH(C894,Table5[Colony_ID],0))</f>
        <v>French Polynesian Exclusive Economic Zone</v>
      </c>
      <c r="F894" t="str">
        <f>INDEX(Table5[Corrected Island/Colony Name],MATCH('Full Data'!C894,Table5[Colony_ID],0))</f>
        <v>Bora-Bora</v>
      </c>
      <c r="G894" t="str">
        <f>INDEX(Table4[Common_Name],MATCH('Full Data'!D894,Table4[SpcRecID],0))</f>
        <v>Wedge-tailed Shearwater</v>
      </c>
      <c r="H894" s="83" t="str">
        <f>INDEX(Data!E$2:E$6500,MATCH(A894,Data!$A$2:$A$6500,0))</f>
        <v>Confirmed</v>
      </c>
      <c r="I894" s="90">
        <f>INDEX(Data!P$2:P$6500,MATCH(A894,Data!$A$2:$A$6500,0))</f>
        <v>0</v>
      </c>
      <c r="J894" s="90">
        <f>INDEX(Data!Q$2:Q$6500,MATCH($A894,Data!$A$2:$A$6500,0))</f>
        <v>1972</v>
      </c>
      <c r="K894" s="90">
        <f>INDEX(Data!F$2:F$6500,MATCH($A894,Data!$A$2:$A$6500,0))</f>
        <v>0</v>
      </c>
      <c r="L894" s="90">
        <f>INDEX(Data!G$2:G$6500,MATCH($A894,Data!$A$2:$A$6500,0))</f>
        <v>0</v>
      </c>
      <c r="M894" s="90">
        <f>INDEX(Data!H$2:H$6500,MATCH($A894,Data!$A$2:$A$6500,0))</f>
        <v>0</v>
      </c>
      <c r="N894" s="90">
        <f>INDEX(Data!I$2:I$6500,MATCH($A894,Data!$A$2:$A$6500,0))</f>
        <v>0</v>
      </c>
      <c r="O894" s="83">
        <f>INDEX(Data!J$2:J$6500,MATCH($A894,Data!$A$2:$A$6500,0))</f>
        <v>0</v>
      </c>
      <c r="P894" t="str">
        <f>_xlfn.XLOOKUP(B894,Table3[RefID],Table3[Citation])</f>
        <v>Holyoak (1974)</v>
      </c>
    </row>
    <row r="895" spans="1:16" x14ac:dyDescent="0.35">
      <c r="A895" s="68">
        <v>893</v>
      </c>
      <c r="B895" s="71">
        <v>61</v>
      </c>
      <c r="C895" s="72">
        <v>5076</v>
      </c>
      <c r="D895" s="70">
        <v>3928</v>
      </c>
      <c r="E895" t="str">
        <f>INDEX(Table5[EEZ],MATCH(C895,Table5[Colony_ID],0))</f>
        <v>French Polynesian Exclusive Economic Zone</v>
      </c>
      <c r="F895" t="str">
        <f>INDEX(Table5[Corrected Island/Colony Name],MATCH('Full Data'!C895,Table5[Colony_ID],0))</f>
        <v>Mehetia</v>
      </c>
      <c r="G895" t="str">
        <f>INDEX(Table4[Common_Name],MATCH('Full Data'!D895,Table4[SpcRecID],0))</f>
        <v>Wedge-tailed Shearwater</v>
      </c>
      <c r="H895" s="83" t="str">
        <f>INDEX(Data!E$2:E$6500,MATCH(A895,Data!$A$2:$A$6500,0))</f>
        <v>confirmed</v>
      </c>
      <c r="I895" s="90">
        <f>INDEX(Data!P$2:P$6500,MATCH(A895,Data!$A$2:$A$6500,0))</f>
        <v>0</v>
      </c>
      <c r="J895" s="90">
        <f>INDEX(Data!Q$2:Q$6500,MATCH($A895,Data!$A$2:$A$6500,0))</f>
        <v>1972</v>
      </c>
      <c r="K895" s="90">
        <f>INDEX(Data!F$2:F$6500,MATCH($A895,Data!$A$2:$A$6500,0))</f>
        <v>0</v>
      </c>
      <c r="L895" s="90">
        <f>INDEX(Data!G$2:G$6500,MATCH($A895,Data!$A$2:$A$6500,0))</f>
        <v>0</v>
      </c>
      <c r="M895" s="90">
        <f>INDEX(Data!H$2:H$6500,MATCH($A895,Data!$A$2:$A$6500,0))</f>
        <v>0</v>
      </c>
      <c r="N895" s="90">
        <f>INDEX(Data!I$2:I$6500,MATCH($A895,Data!$A$2:$A$6500,0))</f>
        <v>0</v>
      </c>
      <c r="O895" s="83">
        <f>INDEX(Data!J$2:J$6500,MATCH($A895,Data!$A$2:$A$6500,0))</f>
        <v>0</v>
      </c>
      <c r="P895" t="str">
        <f>_xlfn.XLOOKUP(B895,Table3[RefID],Table3[Citation])</f>
        <v>Holyoak (1974)</v>
      </c>
    </row>
    <row r="896" spans="1:16" x14ac:dyDescent="0.35">
      <c r="A896" s="68">
        <v>894</v>
      </c>
      <c r="B896" s="71">
        <v>61</v>
      </c>
      <c r="C896" s="72">
        <v>5039</v>
      </c>
      <c r="D896" s="69">
        <v>3650</v>
      </c>
      <c r="E896" t="str">
        <f>INDEX(Table5[EEZ],MATCH(C896,Table5[Colony_ID],0))</f>
        <v>French Polynesian Exclusive Economic Zone</v>
      </c>
      <c r="F896" t="str">
        <f>INDEX(Table5[Corrected Island/Colony Name],MATCH('Full Data'!C896,Table5[Colony_ID],0))</f>
        <v>Isle Teveiroa</v>
      </c>
      <c r="G896" t="str">
        <f>INDEX(Table4[Common_Name],MATCH('Full Data'!D896,Table4[SpcRecID],0))</f>
        <v>White-tailed Tropicbird</v>
      </c>
      <c r="H896" s="83" t="str">
        <f>INDEX(Data!E$2:E$6500,MATCH(A896,Data!$A$2:$A$6500,0))</f>
        <v>Confirmed</v>
      </c>
      <c r="I896" s="90">
        <f>INDEX(Data!P$2:P$6500,MATCH(A896,Data!$A$2:$A$6500,0))</f>
        <v>1972</v>
      </c>
      <c r="J896" s="90">
        <f>INDEX(Data!Q$2:Q$6500,MATCH($A896,Data!$A$2:$A$6500,0))</f>
        <v>1972</v>
      </c>
      <c r="K896" s="90">
        <f>INDEX(Data!F$2:F$6500,MATCH($A896,Data!$A$2:$A$6500,0))</f>
        <v>0</v>
      </c>
      <c r="L896" s="90">
        <f>INDEX(Data!G$2:G$6500,MATCH($A896,Data!$A$2:$A$6500,0))</f>
        <v>0</v>
      </c>
      <c r="M896" s="90">
        <f>INDEX(Data!H$2:H$6500,MATCH($A896,Data!$A$2:$A$6500,0))</f>
        <v>0</v>
      </c>
      <c r="N896" s="90">
        <f>INDEX(Data!I$2:I$6500,MATCH($A896,Data!$A$2:$A$6500,0))</f>
        <v>0</v>
      </c>
      <c r="O896" s="83">
        <f>INDEX(Data!J$2:J$6500,MATCH($A896,Data!$A$2:$A$6500,0))</f>
        <v>0</v>
      </c>
      <c r="P896" t="str">
        <f>_xlfn.XLOOKUP(B896,Table3[RefID],Table3[Citation])</f>
        <v>Holyoak (1974)</v>
      </c>
    </row>
    <row r="897" spans="1:16" x14ac:dyDescent="0.35">
      <c r="A897" s="68">
        <v>895</v>
      </c>
      <c r="B897" s="71">
        <v>61</v>
      </c>
      <c r="C897" s="72">
        <v>5076</v>
      </c>
      <c r="D897" s="69">
        <v>3650</v>
      </c>
      <c r="E897" t="str">
        <f>INDEX(Table5[EEZ],MATCH(C897,Table5[Colony_ID],0))</f>
        <v>French Polynesian Exclusive Economic Zone</v>
      </c>
      <c r="F897" t="str">
        <f>INDEX(Table5[Corrected Island/Colony Name],MATCH('Full Data'!C897,Table5[Colony_ID],0))</f>
        <v>Mehetia</v>
      </c>
      <c r="G897" t="str">
        <f>INDEX(Table4[Common_Name],MATCH('Full Data'!D897,Table4[SpcRecID],0))</f>
        <v>White-tailed Tropicbird</v>
      </c>
      <c r="H897" s="83" t="str">
        <f>INDEX(Data!E$2:E$6500,MATCH(A897,Data!$A$2:$A$6500,0))</f>
        <v>confirmed</v>
      </c>
      <c r="I897" s="90">
        <f>INDEX(Data!P$2:P$6500,MATCH(A897,Data!$A$2:$A$6500,0))</f>
        <v>1921</v>
      </c>
      <c r="J897" s="90">
        <f>INDEX(Data!Q$2:Q$6500,MATCH($A897,Data!$A$2:$A$6500,0))</f>
        <v>1921</v>
      </c>
      <c r="K897" s="90">
        <f>INDEX(Data!F$2:F$6500,MATCH($A897,Data!$A$2:$A$6500,0))</f>
        <v>0</v>
      </c>
      <c r="L897" s="90">
        <f>INDEX(Data!G$2:G$6500,MATCH($A897,Data!$A$2:$A$6500,0))</f>
        <v>0</v>
      </c>
      <c r="M897" s="90">
        <f>INDEX(Data!H$2:H$6500,MATCH($A897,Data!$A$2:$A$6500,0))</f>
        <v>0</v>
      </c>
      <c r="N897" s="90">
        <f>INDEX(Data!I$2:I$6500,MATCH($A897,Data!$A$2:$A$6500,0))</f>
        <v>0</v>
      </c>
      <c r="O897" s="83">
        <f>INDEX(Data!J$2:J$6500,MATCH($A897,Data!$A$2:$A$6500,0))</f>
        <v>0</v>
      </c>
      <c r="P897" t="str">
        <f>_xlfn.XLOOKUP(B897,Table3[RefID],Table3[Citation])</f>
        <v>Holyoak (1974)</v>
      </c>
    </row>
    <row r="898" spans="1:16" x14ac:dyDescent="0.35">
      <c r="A898" s="68">
        <v>896</v>
      </c>
      <c r="B898" s="71">
        <v>61</v>
      </c>
      <c r="C898" s="72">
        <v>5078</v>
      </c>
      <c r="D898" s="69">
        <v>3650</v>
      </c>
      <c r="E898" t="str">
        <f>INDEX(Table5[EEZ],MATCH(C898,Table5[Colony_ID],0))</f>
        <v>French Polynesian Exclusive Economic Zone</v>
      </c>
      <c r="F898" t="str">
        <f>INDEX(Table5[Corrected Island/Colony Name],MATCH('Full Data'!C898,Table5[Colony_ID],0))</f>
        <v>Moorea</v>
      </c>
      <c r="G898" t="str">
        <f>INDEX(Table4[Common_Name],MATCH('Full Data'!D898,Table4[SpcRecID],0))</f>
        <v>White-tailed Tropicbird</v>
      </c>
      <c r="H898" s="83" t="str">
        <f>INDEX(Data!E$2:E$6500,MATCH(A898,Data!$A$2:$A$6500,0))</f>
        <v>Confirmed</v>
      </c>
      <c r="I898" s="90">
        <f>INDEX(Data!P$2:P$6500,MATCH(A898,Data!$A$2:$A$6500,0))</f>
        <v>1921</v>
      </c>
      <c r="J898" s="90">
        <f>INDEX(Data!Q$2:Q$6500,MATCH($A898,Data!$A$2:$A$6500,0))</f>
        <v>1921</v>
      </c>
      <c r="K898" s="90">
        <f>INDEX(Data!F$2:F$6500,MATCH($A898,Data!$A$2:$A$6500,0))</f>
        <v>0</v>
      </c>
      <c r="L898" s="90">
        <f>INDEX(Data!G$2:G$6500,MATCH($A898,Data!$A$2:$A$6500,0))</f>
        <v>0</v>
      </c>
      <c r="M898" s="90">
        <f>INDEX(Data!H$2:H$6500,MATCH($A898,Data!$A$2:$A$6500,0))</f>
        <v>0</v>
      </c>
      <c r="N898" s="90">
        <f>INDEX(Data!I$2:I$6500,MATCH($A898,Data!$A$2:$A$6500,0))</f>
        <v>0</v>
      </c>
      <c r="O898" s="83">
        <f>INDEX(Data!J$2:J$6500,MATCH($A898,Data!$A$2:$A$6500,0))</f>
        <v>0</v>
      </c>
      <c r="P898" t="str">
        <f>_xlfn.XLOOKUP(B898,Table3[RefID],Table3[Citation])</f>
        <v>Holyoak (1974)</v>
      </c>
    </row>
    <row r="899" spans="1:16" x14ac:dyDescent="0.35">
      <c r="A899" s="68">
        <v>897</v>
      </c>
      <c r="B899" s="71">
        <v>61</v>
      </c>
      <c r="C899" s="72">
        <v>5114</v>
      </c>
      <c r="D899" s="69">
        <v>3650</v>
      </c>
      <c r="E899" t="str">
        <f>INDEX(Table5[EEZ],MATCH(C899,Table5[Colony_ID],0))</f>
        <v>French Polynesian Exclusive Economic Zone</v>
      </c>
      <c r="F899" t="str">
        <f>INDEX(Table5[Corrected Island/Colony Name],MATCH('Full Data'!C899,Table5[Colony_ID],0))</f>
        <v>Raiatea</v>
      </c>
      <c r="G899" t="str">
        <f>INDEX(Table4[Common_Name],MATCH('Full Data'!D899,Table4[SpcRecID],0))</f>
        <v>White-tailed Tropicbird</v>
      </c>
      <c r="H899" s="83" t="str">
        <f>INDEX(Data!E$2:E$6500,MATCH(A899,Data!$A$2:$A$6500,0))</f>
        <v>Confirmed</v>
      </c>
      <c r="I899" s="90">
        <f>INDEX(Data!P$2:P$6500,MATCH(A899,Data!$A$2:$A$6500,0))</f>
        <v>1972</v>
      </c>
      <c r="J899" s="90">
        <f>INDEX(Data!Q$2:Q$6500,MATCH($A899,Data!$A$2:$A$6500,0))</f>
        <v>1972</v>
      </c>
      <c r="K899" s="90">
        <f>INDEX(Data!F$2:F$6500,MATCH($A899,Data!$A$2:$A$6500,0))</f>
        <v>0</v>
      </c>
      <c r="L899" s="90">
        <f>INDEX(Data!G$2:G$6500,MATCH($A899,Data!$A$2:$A$6500,0))</f>
        <v>0</v>
      </c>
      <c r="M899" s="90">
        <f>INDEX(Data!H$2:H$6500,MATCH($A899,Data!$A$2:$A$6500,0))</f>
        <v>0</v>
      </c>
      <c r="N899" s="90">
        <f>INDEX(Data!I$2:I$6500,MATCH($A899,Data!$A$2:$A$6500,0))</f>
        <v>0</v>
      </c>
      <c r="O899" s="83">
        <f>INDEX(Data!J$2:J$6500,MATCH($A899,Data!$A$2:$A$6500,0))</f>
        <v>0</v>
      </c>
      <c r="P899" t="str">
        <f>_xlfn.XLOOKUP(B899,Table3[RefID],Table3[Citation])</f>
        <v>Holyoak (1974)</v>
      </c>
    </row>
    <row r="900" spans="1:16" x14ac:dyDescent="0.35">
      <c r="A900" s="68">
        <v>898</v>
      </c>
      <c r="B900" s="71">
        <v>61</v>
      </c>
      <c r="C900" s="72">
        <v>5151</v>
      </c>
      <c r="D900" s="69">
        <v>3650</v>
      </c>
      <c r="E900" t="str">
        <f>INDEX(Table5[EEZ],MATCH(C900,Table5[Colony_ID],0))</f>
        <v>French Polynesian Exclusive Economic Zone</v>
      </c>
      <c r="F900" t="str">
        <f>INDEX(Table5[Corrected Island/Colony Name],MATCH('Full Data'!C900,Table5[Colony_ID],0))</f>
        <v>Tahiti</v>
      </c>
      <c r="G900" t="str">
        <f>INDEX(Table4[Common_Name],MATCH('Full Data'!D900,Table4[SpcRecID],0))</f>
        <v>White-tailed Tropicbird</v>
      </c>
      <c r="H900" s="83" t="str">
        <f>INDEX(Data!E$2:E$6500,MATCH(A900,Data!$A$2:$A$6500,0))</f>
        <v>Confirmed</v>
      </c>
      <c r="I900" s="90">
        <f>INDEX(Data!P$2:P$6500,MATCH(A900,Data!$A$2:$A$6500,0))</f>
        <v>1921</v>
      </c>
      <c r="J900" s="90">
        <f>INDEX(Data!Q$2:Q$6500,MATCH($A900,Data!$A$2:$A$6500,0))</f>
        <v>1921</v>
      </c>
      <c r="K900" s="90">
        <f>INDEX(Data!F$2:F$6500,MATCH($A900,Data!$A$2:$A$6500,0))</f>
        <v>0</v>
      </c>
      <c r="L900" s="90">
        <f>INDEX(Data!G$2:G$6500,MATCH($A900,Data!$A$2:$A$6500,0))</f>
        <v>0</v>
      </c>
      <c r="M900" s="90">
        <f>INDEX(Data!H$2:H$6500,MATCH($A900,Data!$A$2:$A$6500,0))</f>
        <v>0</v>
      </c>
      <c r="N900" s="90">
        <f>INDEX(Data!I$2:I$6500,MATCH($A900,Data!$A$2:$A$6500,0))</f>
        <v>0</v>
      </c>
      <c r="O900" s="83">
        <f>INDEX(Data!J$2:J$6500,MATCH($A900,Data!$A$2:$A$6500,0))</f>
        <v>0</v>
      </c>
      <c r="P900" t="str">
        <f>_xlfn.XLOOKUP(B900,Table3[RefID],Table3[Citation])</f>
        <v>Holyoak (1974)</v>
      </c>
    </row>
    <row r="901" spans="1:16" x14ac:dyDescent="0.35">
      <c r="A901" s="68">
        <v>899</v>
      </c>
      <c r="B901" s="71">
        <v>62</v>
      </c>
      <c r="C901" s="72">
        <v>5041</v>
      </c>
      <c r="D901" s="69">
        <v>3295</v>
      </c>
      <c r="E901" t="str">
        <f>INDEX(Table5[EEZ],MATCH(C901,Table5[Colony_ID],0))</f>
        <v>French Polynesian Exclusive Economic Zone</v>
      </c>
      <c r="F901" t="str">
        <f>INDEX(Table5[Corrected Island/Colony Name],MATCH('Full Data'!C901,Table5[Colony_ID],0))</f>
        <v>Motu Piti Aau</v>
      </c>
      <c r="G901" t="str">
        <f>INDEX(Table4[Common_Name],MATCH('Full Data'!D901,Table4[SpcRecID],0))</f>
        <v>Black Noddy</v>
      </c>
      <c r="H901" s="83" t="str">
        <f>INDEX(Data!E$2:E$6500,MATCH(A901,Data!$A$2:$A$6500,0))</f>
        <v>Confirmed</v>
      </c>
      <c r="I901" s="90">
        <f>INDEX(Data!P$2:P$6500,MATCH(A901,Data!$A$2:$A$6500,0))</f>
        <v>1984</v>
      </c>
      <c r="J901" s="90">
        <f>INDEX(Data!Q$2:Q$6500,MATCH($A901,Data!$A$2:$A$6500,0))</f>
        <v>1972</v>
      </c>
      <c r="K901" s="90">
        <f>INDEX(Data!F$2:F$6500,MATCH($A901,Data!$A$2:$A$6500,0))</f>
        <v>0</v>
      </c>
      <c r="L901" s="90">
        <f>INDEX(Data!G$2:G$6500,MATCH($A901,Data!$A$2:$A$6500,0))</f>
        <v>0</v>
      </c>
      <c r="M901" s="90">
        <f>INDEX(Data!H$2:H$6500,MATCH($A901,Data!$A$2:$A$6500,0))</f>
        <v>0</v>
      </c>
      <c r="N901" s="90">
        <f>INDEX(Data!I$2:I$6500,MATCH($A901,Data!$A$2:$A$6500,0))</f>
        <v>0</v>
      </c>
      <c r="O901" s="83">
        <f>INDEX(Data!J$2:J$6500,MATCH($A901,Data!$A$2:$A$6500,0))</f>
        <v>0</v>
      </c>
      <c r="P901" t="str">
        <f>_xlfn.XLOOKUP(B901,Table3[RefID],Table3[Citation])</f>
        <v>Holyoak (1974)</v>
      </c>
    </row>
    <row r="902" spans="1:16" x14ac:dyDescent="0.35">
      <c r="A902" s="68">
        <v>900</v>
      </c>
      <c r="B902" s="71">
        <v>62</v>
      </c>
      <c r="C902" s="72">
        <v>5151</v>
      </c>
      <c r="D902" s="69">
        <v>3295</v>
      </c>
      <c r="E902" t="str">
        <f>INDEX(Table5[EEZ],MATCH(C902,Table5[Colony_ID],0))</f>
        <v>French Polynesian Exclusive Economic Zone</v>
      </c>
      <c r="F902" t="str">
        <f>INDEX(Table5[Corrected Island/Colony Name],MATCH('Full Data'!C902,Table5[Colony_ID],0))</f>
        <v>Tahiti</v>
      </c>
      <c r="G902" t="str">
        <f>INDEX(Table4[Common_Name],MATCH('Full Data'!D902,Table4[SpcRecID],0))</f>
        <v>Black Noddy</v>
      </c>
      <c r="H902" s="83" t="str">
        <f>INDEX(Data!E$2:E$6500,MATCH(A902,Data!$A$2:$A$6500,0))</f>
        <v>Potential Breeding</v>
      </c>
      <c r="I902" s="90">
        <f>INDEX(Data!P$2:P$6500,MATCH(A902,Data!$A$2:$A$6500,0))</f>
        <v>1995</v>
      </c>
      <c r="J902" s="90">
        <f>INDEX(Data!Q$2:Q$6500,MATCH($A902,Data!$A$2:$A$6500,0))</f>
        <v>1921</v>
      </c>
      <c r="K902" s="90">
        <f>INDEX(Data!F$2:F$6500,MATCH($A902,Data!$A$2:$A$6500,0))</f>
        <v>0</v>
      </c>
      <c r="L902" s="90">
        <f>INDEX(Data!G$2:G$6500,MATCH($A902,Data!$A$2:$A$6500,0))</f>
        <v>0</v>
      </c>
      <c r="M902" s="90">
        <f>INDEX(Data!H$2:H$6500,MATCH($A902,Data!$A$2:$A$6500,0))</f>
        <v>0</v>
      </c>
      <c r="N902" s="90">
        <f>INDEX(Data!I$2:I$6500,MATCH($A902,Data!$A$2:$A$6500,0))</f>
        <v>0</v>
      </c>
      <c r="O902" s="83">
        <f>INDEX(Data!J$2:J$6500,MATCH($A902,Data!$A$2:$A$6500,0))</f>
        <v>0</v>
      </c>
      <c r="P902" t="str">
        <f>_xlfn.XLOOKUP(B902,Table3[RefID],Table3[Citation])</f>
        <v>Holyoak (1974)</v>
      </c>
    </row>
    <row r="903" spans="1:16" x14ac:dyDescent="0.35">
      <c r="A903" s="68">
        <v>901</v>
      </c>
      <c r="B903" s="71">
        <v>62</v>
      </c>
      <c r="C903" s="72">
        <v>5174</v>
      </c>
      <c r="D903" s="69">
        <v>3295</v>
      </c>
      <c r="E903" t="str">
        <f>INDEX(Table5[EEZ],MATCH(C903,Table5[Colony_ID],0))</f>
        <v>French Polynesian Exclusive Economic Zone</v>
      </c>
      <c r="F903" t="str">
        <f>INDEX(Table5[Corrected Island/Colony Name],MATCH('Full Data'!C903,Table5[Colony_ID],0))</f>
        <v>Onetahi</v>
      </c>
      <c r="G903" t="str">
        <f>INDEX(Table4[Common_Name],MATCH('Full Data'!D903,Table4[SpcRecID],0))</f>
        <v>Black Noddy</v>
      </c>
      <c r="H903" s="83" t="str">
        <f>INDEX(Data!E$2:E$6500,MATCH(A903,Data!$A$2:$A$6500,0))</f>
        <v>confirmed</v>
      </c>
      <c r="I903" s="90">
        <f>INDEX(Data!P$2:P$6500,MATCH(A903,Data!$A$2:$A$6500,0))</f>
        <v>1984</v>
      </c>
      <c r="J903" s="90">
        <f>INDEX(Data!Q$2:Q$6500,MATCH($A903,Data!$A$2:$A$6500,0))</f>
        <v>1921</v>
      </c>
      <c r="K903" s="90">
        <f>INDEX(Data!F$2:F$6500,MATCH($A903,Data!$A$2:$A$6500,0))</f>
        <v>0</v>
      </c>
      <c r="L903" s="90">
        <f>INDEX(Data!G$2:G$6500,MATCH($A903,Data!$A$2:$A$6500,0))</f>
        <v>0</v>
      </c>
      <c r="M903" s="90">
        <f>INDEX(Data!H$2:H$6500,MATCH($A903,Data!$A$2:$A$6500,0))</f>
        <v>0</v>
      </c>
      <c r="N903" s="90">
        <f>INDEX(Data!I$2:I$6500,MATCH($A903,Data!$A$2:$A$6500,0))</f>
        <v>0</v>
      </c>
      <c r="O903" s="83">
        <f>INDEX(Data!J$2:J$6500,MATCH($A903,Data!$A$2:$A$6500,0))</f>
        <v>0</v>
      </c>
      <c r="P903" t="str">
        <f>_xlfn.XLOOKUP(B903,Table3[RefID],Table3[Citation])</f>
        <v>Holyoak (1974)</v>
      </c>
    </row>
    <row r="904" spans="1:16" x14ac:dyDescent="0.35">
      <c r="A904" s="68">
        <v>902</v>
      </c>
      <c r="B904" s="71">
        <v>62</v>
      </c>
      <c r="C904" s="72">
        <v>5076</v>
      </c>
      <c r="D904" s="70">
        <v>1016817</v>
      </c>
      <c r="E904" t="str">
        <f>INDEX(Table5[EEZ],MATCH(C904,Table5[Colony_ID],0))</f>
        <v>French Polynesian Exclusive Economic Zone</v>
      </c>
      <c r="F904" t="str">
        <f>INDEX(Table5[Corrected Island/Colony Name],MATCH('Full Data'!C904,Table5[Colony_ID],0))</f>
        <v>Mehetia</v>
      </c>
      <c r="G904" t="str">
        <f>INDEX(Table4[Common_Name],MATCH('Full Data'!D904,Table4[SpcRecID],0))</f>
        <v>Blue Noddy</v>
      </c>
      <c r="H904" s="83" t="str">
        <f>INDEX(Data!E$2:E$6500,MATCH(A904,Data!$A$2:$A$6500,0))</f>
        <v>confirmed</v>
      </c>
      <c r="I904" s="90">
        <f>INDEX(Data!P$2:P$6500,MATCH(A904,Data!$A$2:$A$6500,0))</f>
        <v>1921</v>
      </c>
      <c r="J904" s="90">
        <f>INDEX(Data!Q$2:Q$6500,MATCH($A904,Data!$A$2:$A$6500,0))</f>
        <v>1921</v>
      </c>
      <c r="K904" s="90">
        <f>INDEX(Data!F$2:F$6500,MATCH($A904,Data!$A$2:$A$6500,0))</f>
        <v>0</v>
      </c>
      <c r="L904" s="90">
        <f>INDEX(Data!G$2:G$6500,MATCH($A904,Data!$A$2:$A$6500,0))</f>
        <v>0</v>
      </c>
      <c r="M904" s="90">
        <f>INDEX(Data!H$2:H$6500,MATCH($A904,Data!$A$2:$A$6500,0))</f>
        <v>0</v>
      </c>
      <c r="N904" s="90">
        <f>INDEX(Data!I$2:I$6500,MATCH($A904,Data!$A$2:$A$6500,0))</f>
        <v>0</v>
      </c>
      <c r="O904" s="83">
        <f>INDEX(Data!J$2:J$6500,MATCH($A904,Data!$A$2:$A$6500,0))</f>
        <v>0</v>
      </c>
      <c r="P904" t="str">
        <f>_xlfn.XLOOKUP(B904,Table3[RefID],Table3[Citation])</f>
        <v>Holyoak (1974)</v>
      </c>
    </row>
    <row r="905" spans="1:16" x14ac:dyDescent="0.35">
      <c r="A905" s="68">
        <v>903</v>
      </c>
      <c r="B905" s="71">
        <v>62</v>
      </c>
      <c r="C905" s="72">
        <v>5041</v>
      </c>
      <c r="D905" s="69">
        <v>3294</v>
      </c>
      <c r="E905" t="str">
        <f>INDEX(Table5[EEZ],MATCH(C905,Table5[Colony_ID],0))</f>
        <v>French Polynesian Exclusive Economic Zone</v>
      </c>
      <c r="F905" t="str">
        <f>INDEX(Table5[Corrected Island/Colony Name],MATCH('Full Data'!C905,Table5[Colony_ID],0))</f>
        <v>Motu Piti Aau</v>
      </c>
      <c r="G905" t="str">
        <f>INDEX(Table4[Common_Name],MATCH('Full Data'!D905,Table4[SpcRecID],0))</f>
        <v>Brown Noddy</v>
      </c>
      <c r="H905" s="83" t="str">
        <f>INDEX(Data!E$2:E$6500,MATCH(A905,Data!$A$2:$A$6500,0))</f>
        <v>Confirmed</v>
      </c>
      <c r="I905" s="90">
        <f>INDEX(Data!P$2:P$6500,MATCH(A905,Data!$A$2:$A$6500,0))</f>
        <v>1922</v>
      </c>
      <c r="J905" s="90">
        <f>INDEX(Data!Q$2:Q$6500,MATCH($A905,Data!$A$2:$A$6500,0))</f>
        <v>1922</v>
      </c>
      <c r="K905" s="90">
        <f>INDEX(Data!F$2:F$6500,MATCH($A905,Data!$A$2:$A$6500,0))</f>
        <v>0</v>
      </c>
      <c r="L905" s="90">
        <f>INDEX(Data!G$2:G$6500,MATCH($A905,Data!$A$2:$A$6500,0))</f>
        <v>0</v>
      </c>
      <c r="M905" s="90">
        <f>INDEX(Data!H$2:H$6500,MATCH($A905,Data!$A$2:$A$6500,0))</f>
        <v>0</v>
      </c>
      <c r="N905" s="90">
        <f>INDEX(Data!I$2:I$6500,MATCH($A905,Data!$A$2:$A$6500,0))</f>
        <v>0</v>
      </c>
      <c r="O905" s="83">
        <f>INDEX(Data!J$2:J$6500,MATCH($A905,Data!$A$2:$A$6500,0))</f>
        <v>0</v>
      </c>
      <c r="P905" t="str">
        <f>_xlfn.XLOOKUP(B905,Table3[RefID],Table3[Citation])</f>
        <v>Holyoak (1974)</v>
      </c>
    </row>
    <row r="906" spans="1:16" x14ac:dyDescent="0.35">
      <c r="A906" s="68">
        <v>904</v>
      </c>
      <c r="B906" s="71">
        <v>62</v>
      </c>
      <c r="C906" s="72">
        <v>5076</v>
      </c>
      <c r="D906" s="69">
        <v>3294</v>
      </c>
      <c r="E906" t="str">
        <f>INDEX(Table5[EEZ],MATCH(C906,Table5[Colony_ID],0))</f>
        <v>French Polynesian Exclusive Economic Zone</v>
      </c>
      <c r="F906" t="str">
        <f>INDEX(Table5[Corrected Island/Colony Name],MATCH('Full Data'!C906,Table5[Colony_ID],0))</f>
        <v>Mehetia</v>
      </c>
      <c r="G906" t="str">
        <f>INDEX(Table4[Common_Name],MATCH('Full Data'!D906,Table4[SpcRecID],0))</f>
        <v>Brown Noddy</v>
      </c>
      <c r="H906" s="83" t="str">
        <f>INDEX(Data!E$2:E$6500,MATCH(A906,Data!$A$2:$A$6500,0))</f>
        <v>confirmed</v>
      </c>
      <c r="I906" s="90">
        <f>INDEX(Data!P$2:P$6500,MATCH(A906,Data!$A$2:$A$6500,0))</f>
        <v>1921</v>
      </c>
      <c r="J906" s="90">
        <f>INDEX(Data!Q$2:Q$6500,MATCH($A906,Data!$A$2:$A$6500,0))</f>
        <v>1921</v>
      </c>
      <c r="K906" s="90">
        <f>INDEX(Data!F$2:F$6500,MATCH($A906,Data!$A$2:$A$6500,0))</f>
        <v>0</v>
      </c>
      <c r="L906" s="90">
        <f>INDEX(Data!G$2:G$6500,MATCH($A906,Data!$A$2:$A$6500,0))</f>
        <v>0</v>
      </c>
      <c r="M906" s="90">
        <f>INDEX(Data!H$2:H$6500,MATCH($A906,Data!$A$2:$A$6500,0))</f>
        <v>0</v>
      </c>
      <c r="N906" s="90">
        <f>INDEX(Data!I$2:I$6500,MATCH($A906,Data!$A$2:$A$6500,0))</f>
        <v>0</v>
      </c>
      <c r="O906" s="83">
        <f>INDEX(Data!J$2:J$6500,MATCH($A906,Data!$A$2:$A$6500,0))</f>
        <v>0</v>
      </c>
      <c r="P906" t="str">
        <f>_xlfn.XLOOKUP(B906,Table3[RefID],Table3[Citation])</f>
        <v>Holyoak (1974)</v>
      </c>
    </row>
    <row r="907" spans="1:16" x14ac:dyDescent="0.35">
      <c r="A907" s="68">
        <v>905</v>
      </c>
      <c r="B907" s="71">
        <v>62</v>
      </c>
      <c r="C907" s="72">
        <v>5151</v>
      </c>
      <c r="D907" s="69">
        <v>3294</v>
      </c>
      <c r="E907" t="str">
        <f>INDEX(Table5[EEZ],MATCH(C907,Table5[Colony_ID],0))</f>
        <v>French Polynesian Exclusive Economic Zone</v>
      </c>
      <c r="F907" t="str">
        <f>INDEX(Table5[Corrected Island/Colony Name],MATCH('Full Data'!C907,Table5[Colony_ID],0))</f>
        <v>Tahiti</v>
      </c>
      <c r="G907" t="str">
        <f>INDEX(Table4[Common_Name],MATCH('Full Data'!D907,Table4[SpcRecID],0))</f>
        <v>Brown Noddy</v>
      </c>
      <c r="H907" s="83" t="str">
        <f>INDEX(Data!E$2:E$6500,MATCH(A907,Data!$A$2:$A$6500,0))</f>
        <v>Confirmed</v>
      </c>
      <c r="I907" s="90">
        <f>INDEX(Data!P$2:P$6500,MATCH(A907,Data!$A$2:$A$6500,0))</f>
        <v>1972</v>
      </c>
      <c r="J907" s="90">
        <f>INDEX(Data!Q$2:Q$6500,MATCH($A907,Data!$A$2:$A$6500,0))</f>
        <v>1972</v>
      </c>
      <c r="K907" s="90">
        <f>INDEX(Data!F$2:F$6500,MATCH($A907,Data!$A$2:$A$6500,0))</f>
        <v>0</v>
      </c>
      <c r="L907" s="90">
        <f>INDEX(Data!G$2:G$6500,MATCH($A907,Data!$A$2:$A$6500,0))</f>
        <v>0</v>
      </c>
      <c r="M907" s="90">
        <f>INDEX(Data!H$2:H$6500,MATCH($A907,Data!$A$2:$A$6500,0))</f>
        <v>0</v>
      </c>
      <c r="N907" s="90">
        <f>INDEX(Data!I$2:I$6500,MATCH($A907,Data!$A$2:$A$6500,0))</f>
        <v>0</v>
      </c>
      <c r="O907" s="83">
        <f>INDEX(Data!J$2:J$6500,MATCH($A907,Data!$A$2:$A$6500,0))</f>
        <v>0</v>
      </c>
      <c r="P907" t="str">
        <f>_xlfn.XLOOKUP(B907,Table3[RefID],Table3[Citation])</f>
        <v>Holyoak (1974)</v>
      </c>
    </row>
    <row r="908" spans="1:16" x14ac:dyDescent="0.35">
      <c r="A908" s="68">
        <v>906</v>
      </c>
      <c r="B908" s="71">
        <v>62</v>
      </c>
      <c r="C908" s="72">
        <v>5175</v>
      </c>
      <c r="D908" s="69">
        <v>3294</v>
      </c>
      <c r="E908" t="str">
        <f>INDEX(Table5[EEZ],MATCH(C908,Table5[Colony_ID],0))</f>
        <v>French Polynesian Exclusive Economic Zone</v>
      </c>
      <c r="F908" t="str">
        <f>INDEX(Table5[Corrected Island/Colony Name],MATCH('Full Data'!C908,Table5[Colony_ID],0))</f>
        <v>Oroatera</v>
      </c>
      <c r="G908" t="str">
        <f>INDEX(Table4[Common_Name],MATCH('Full Data'!D908,Table4[SpcRecID],0))</f>
        <v>Brown Noddy</v>
      </c>
      <c r="H908" s="83" t="str">
        <f>INDEX(Data!E$2:E$6500,MATCH(A908,Data!$A$2:$A$6500,0))</f>
        <v>confirmed</v>
      </c>
      <c r="I908" s="90">
        <f>INDEX(Data!P$2:P$6500,MATCH(A908,Data!$A$2:$A$6500,0))</f>
        <v>1921</v>
      </c>
      <c r="J908" s="90">
        <f>INDEX(Data!Q$2:Q$6500,MATCH($A908,Data!$A$2:$A$6500,0))</f>
        <v>1921</v>
      </c>
      <c r="K908" s="90">
        <f>INDEX(Data!F$2:F$6500,MATCH($A908,Data!$A$2:$A$6500,0))</f>
        <v>0</v>
      </c>
      <c r="L908" s="90">
        <f>INDEX(Data!G$2:G$6500,MATCH($A908,Data!$A$2:$A$6500,0))</f>
        <v>0</v>
      </c>
      <c r="M908" s="90">
        <f>INDEX(Data!H$2:H$6500,MATCH($A908,Data!$A$2:$A$6500,0))</f>
        <v>0</v>
      </c>
      <c r="N908" s="90">
        <f>INDEX(Data!I$2:I$6500,MATCH($A908,Data!$A$2:$A$6500,0))</f>
        <v>0</v>
      </c>
      <c r="O908" s="83">
        <f>INDEX(Data!J$2:J$6500,MATCH($A908,Data!$A$2:$A$6500,0))</f>
        <v>0</v>
      </c>
      <c r="P908" t="str">
        <f>_xlfn.XLOOKUP(B908,Table3[RefID],Table3[Citation])</f>
        <v>Holyoak (1974)</v>
      </c>
    </row>
    <row r="909" spans="1:16" x14ac:dyDescent="0.35">
      <c r="A909" s="68">
        <v>907</v>
      </c>
      <c r="B909" s="71">
        <v>62</v>
      </c>
      <c r="C909" s="72">
        <v>5041</v>
      </c>
      <c r="D909" s="69">
        <v>3298</v>
      </c>
      <c r="E909" t="str">
        <f>INDEX(Table5[EEZ],MATCH(C909,Table5[Colony_ID],0))</f>
        <v>French Polynesian Exclusive Economic Zone</v>
      </c>
      <c r="F909" t="str">
        <f>INDEX(Table5[Corrected Island/Colony Name],MATCH('Full Data'!C909,Table5[Colony_ID],0))</f>
        <v>Motu Piti Aau</v>
      </c>
      <c r="G909" t="str">
        <f>INDEX(Table4[Common_Name],MATCH('Full Data'!D909,Table4[SpcRecID],0))</f>
        <v>Common White Tern</v>
      </c>
      <c r="H909" s="83" t="str">
        <f>INDEX(Data!E$2:E$6500,MATCH(A909,Data!$A$2:$A$6500,0))</f>
        <v>Confirmed</v>
      </c>
      <c r="I909" s="90">
        <f>INDEX(Data!P$2:P$6500,MATCH(A909,Data!$A$2:$A$6500,0))</f>
        <v>0</v>
      </c>
      <c r="J909" s="90">
        <f>INDEX(Data!Q$2:Q$6500,MATCH($A909,Data!$A$2:$A$6500,0))</f>
        <v>1972</v>
      </c>
      <c r="K909" s="90">
        <f>INDEX(Data!F$2:F$6500,MATCH($A909,Data!$A$2:$A$6500,0))</f>
        <v>0</v>
      </c>
      <c r="L909" s="90">
        <f>INDEX(Data!G$2:G$6500,MATCH($A909,Data!$A$2:$A$6500,0))</f>
        <v>0</v>
      </c>
      <c r="M909" s="90">
        <f>INDEX(Data!H$2:H$6500,MATCH($A909,Data!$A$2:$A$6500,0))</f>
        <v>0</v>
      </c>
      <c r="N909" s="90">
        <f>INDEX(Data!I$2:I$6500,MATCH($A909,Data!$A$2:$A$6500,0))</f>
        <v>0</v>
      </c>
      <c r="O909" s="83">
        <f>INDEX(Data!J$2:J$6500,MATCH($A909,Data!$A$2:$A$6500,0))</f>
        <v>0</v>
      </c>
      <c r="P909" t="str">
        <f>_xlfn.XLOOKUP(B909,Table3[RefID],Table3[Citation])</f>
        <v>Holyoak (1974)</v>
      </c>
    </row>
    <row r="910" spans="1:16" x14ac:dyDescent="0.35">
      <c r="A910" s="68">
        <v>908</v>
      </c>
      <c r="B910" s="71">
        <v>62</v>
      </c>
      <c r="C910" s="72">
        <v>5028</v>
      </c>
      <c r="D910" s="69">
        <v>3298</v>
      </c>
      <c r="E910" t="str">
        <f>INDEX(Table5[EEZ],MATCH(C910,Table5[Colony_ID],0))</f>
        <v>French Polynesian Exclusive Economic Zone</v>
      </c>
      <c r="F910" t="str">
        <f>INDEX(Table5[Corrected Island/Colony Name],MATCH('Full Data'!C910,Table5[Colony_ID],0))</f>
        <v>Huahine Nui</v>
      </c>
      <c r="G910" t="str">
        <f>INDEX(Table4[Common_Name],MATCH('Full Data'!D910,Table4[SpcRecID],0))</f>
        <v>Common White Tern</v>
      </c>
      <c r="H910" s="83" t="str">
        <f>INDEX(Data!E$2:E$6500,MATCH(A910,Data!$A$2:$A$6500,0))</f>
        <v>Confirmed</v>
      </c>
      <c r="I910" s="90">
        <f>INDEX(Data!P$2:P$6500,MATCH(A910,Data!$A$2:$A$6500,0))</f>
        <v>0</v>
      </c>
      <c r="J910" s="90">
        <f>INDEX(Data!Q$2:Q$6500,MATCH($A910,Data!$A$2:$A$6500,0))</f>
        <v>1972</v>
      </c>
      <c r="K910" s="90">
        <f>INDEX(Data!F$2:F$6500,MATCH($A910,Data!$A$2:$A$6500,0))</f>
        <v>0</v>
      </c>
      <c r="L910" s="90">
        <f>INDEX(Data!G$2:G$6500,MATCH($A910,Data!$A$2:$A$6500,0))</f>
        <v>0</v>
      </c>
      <c r="M910" s="90">
        <f>INDEX(Data!H$2:H$6500,MATCH($A910,Data!$A$2:$A$6500,0))</f>
        <v>0</v>
      </c>
      <c r="N910" s="90">
        <f>INDEX(Data!I$2:I$6500,MATCH($A910,Data!$A$2:$A$6500,0))</f>
        <v>0</v>
      </c>
      <c r="O910" s="83">
        <f>INDEX(Data!J$2:J$6500,MATCH($A910,Data!$A$2:$A$6500,0))</f>
        <v>0</v>
      </c>
      <c r="P910" t="str">
        <f>_xlfn.XLOOKUP(B910,Table3[RefID],Table3[Citation])</f>
        <v>Holyoak (1974)</v>
      </c>
    </row>
    <row r="911" spans="1:16" x14ac:dyDescent="0.35">
      <c r="A911" s="68">
        <v>909</v>
      </c>
      <c r="B911" s="71">
        <v>62</v>
      </c>
      <c r="C911" s="72">
        <v>5076</v>
      </c>
      <c r="D911" s="69">
        <v>3298</v>
      </c>
      <c r="E911" t="str">
        <f>INDEX(Table5[EEZ],MATCH(C911,Table5[Colony_ID],0))</f>
        <v>French Polynesian Exclusive Economic Zone</v>
      </c>
      <c r="F911" t="str">
        <f>INDEX(Table5[Corrected Island/Colony Name],MATCH('Full Data'!C911,Table5[Colony_ID],0))</f>
        <v>Mehetia</v>
      </c>
      <c r="G911" t="str">
        <f>INDEX(Table4[Common_Name],MATCH('Full Data'!D911,Table4[SpcRecID],0))</f>
        <v>Common White Tern</v>
      </c>
      <c r="H911" s="83" t="str">
        <f>INDEX(Data!E$2:E$6500,MATCH(A911,Data!$A$2:$A$6500,0))</f>
        <v>confirmed</v>
      </c>
      <c r="I911" s="90">
        <f>INDEX(Data!P$2:P$6500,MATCH(A911,Data!$A$2:$A$6500,0))</f>
        <v>0</v>
      </c>
      <c r="J911" s="90">
        <f>INDEX(Data!Q$2:Q$6500,MATCH($A911,Data!$A$2:$A$6500,0))</f>
        <v>1972</v>
      </c>
      <c r="K911" s="90">
        <f>INDEX(Data!F$2:F$6500,MATCH($A911,Data!$A$2:$A$6500,0))</f>
        <v>0</v>
      </c>
      <c r="L911" s="90">
        <f>INDEX(Data!G$2:G$6500,MATCH($A911,Data!$A$2:$A$6500,0))</f>
        <v>0</v>
      </c>
      <c r="M911" s="90">
        <f>INDEX(Data!H$2:H$6500,MATCH($A911,Data!$A$2:$A$6500,0))</f>
        <v>0</v>
      </c>
      <c r="N911" s="90">
        <f>INDEX(Data!I$2:I$6500,MATCH($A911,Data!$A$2:$A$6500,0))</f>
        <v>0</v>
      </c>
      <c r="O911" s="83">
        <f>INDEX(Data!J$2:J$6500,MATCH($A911,Data!$A$2:$A$6500,0))</f>
        <v>0</v>
      </c>
      <c r="P911" t="str">
        <f>_xlfn.XLOOKUP(B911,Table3[RefID],Table3[Citation])</f>
        <v>Holyoak (1974)</v>
      </c>
    </row>
    <row r="912" spans="1:16" x14ac:dyDescent="0.35">
      <c r="A912" s="68">
        <v>910</v>
      </c>
      <c r="B912" s="71">
        <v>62</v>
      </c>
      <c r="C912" s="72">
        <v>5079</v>
      </c>
      <c r="D912" s="69">
        <v>3298</v>
      </c>
      <c r="E912" t="str">
        <f>INDEX(Table5[EEZ],MATCH(C912,Table5[Colony_ID],0))</f>
        <v>French Polynesian Exclusive Economic Zone</v>
      </c>
      <c r="F912" t="str">
        <f>INDEX(Table5[Corrected Island/Colony Name],MATCH('Full Data'!C912,Table5[Colony_ID],0))</f>
        <v>Tiahura Island</v>
      </c>
      <c r="G912" t="str">
        <f>INDEX(Table4[Common_Name],MATCH('Full Data'!D912,Table4[SpcRecID],0))</f>
        <v>Common White Tern</v>
      </c>
      <c r="H912" s="83" t="str">
        <f>INDEX(Data!E$2:E$6500,MATCH(A912,Data!$A$2:$A$6500,0))</f>
        <v>confirmed</v>
      </c>
      <c r="I912" s="90">
        <f>INDEX(Data!P$2:P$6500,MATCH(A912,Data!$A$2:$A$6500,0))</f>
        <v>0</v>
      </c>
      <c r="J912" s="90">
        <f>INDEX(Data!Q$2:Q$6500,MATCH($A912,Data!$A$2:$A$6500,0))</f>
        <v>1972</v>
      </c>
      <c r="K912" s="90">
        <f>INDEX(Data!F$2:F$6500,MATCH($A912,Data!$A$2:$A$6500,0))</f>
        <v>0</v>
      </c>
      <c r="L912" s="90">
        <f>INDEX(Data!G$2:G$6500,MATCH($A912,Data!$A$2:$A$6500,0))</f>
        <v>0</v>
      </c>
      <c r="M912" s="90">
        <f>INDEX(Data!H$2:H$6500,MATCH($A912,Data!$A$2:$A$6500,0))</f>
        <v>0</v>
      </c>
      <c r="N912" s="90">
        <f>INDEX(Data!I$2:I$6500,MATCH($A912,Data!$A$2:$A$6500,0))</f>
        <v>0</v>
      </c>
      <c r="O912" s="83">
        <f>INDEX(Data!J$2:J$6500,MATCH($A912,Data!$A$2:$A$6500,0))</f>
        <v>0</v>
      </c>
      <c r="P912" t="str">
        <f>_xlfn.XLOOKUP(B912,Table3[RefID],Table3[Citation])</f>
        <v>Holyoak (1974)</v>
      </c>
    </row>
    <row r="913" spans="1:16" x14ac:dyDescent="0.35">
      <c r="A913" s="68">
        <v>911</v>
      </c>
      <c r="B913" s="71">
        <v>62</v>
      </c>
      <c r="C913" s="72">
        <v>5037</v>
      </c>
      <c r="D913" s="69">
        <v>3298</v>
      </c>
      <c r="E913" t="str">
        <f>INDEX(Table5[EEZ],MATCH(C913,Table5[Colony_ID],0))</f>
        <v>French Polynesian Exclusive Economic Zone</v>
      </c>
      <c r="F913" t="str">
        <f>INDEX(Table5[Corrected Island/Colony Name],MATCH('Full Data'!C913,Table5[Colony_ID],0))</f>
        <v>Ilot Nao Nao</v>
      </c>
      <c r="G913" t="str">
        <f>INDEX(Table4[Common_Name],MATCH('Full Data'!D913,Table4[SpcRecID],0))</f>
        <v>Common White Tern</v>
      </c>
      <c r="H913" s="83" t="str">
        <f>INDEX(Data!E$2:E$6500,MATCH(A913,Data!$A$2:$A$6500,0))</f>
        <v>Data Deficient</v>
      </c>
      <c r="I913" s="90">
        <f>INDEX(Data!P$2:P$6500,MATCH(A913,Data!$A$2:$A$6500,0))</f>
        <v>0</v>
      </c>
      <c r="J913" s="90">
        <f>INDEX(Data!Q$2:Q$6500,MATCH($A913,Data!$A$2:$A$6500,0))</f>
        <v>1972</v>
      </c>
      <c r="K913" s="90">
        <f>INDEX(Data!F$2:F$6500,MATCH($A913,Data!$A$2:$A$6500,0))</f>
        <v>0</v>
      </c>
      <c r="L913" s="90">
        <f>INDEX(Data!G$2:G$6500,MATCH($A913,Data!$A$2:$A$6500,0))</f>
        <v>0</v>
      </c>
      <c r="M913" s="90">
        <f>INDEX(Data!H$2:H$6500,MATCH($A913,Data!$A$2:$A$6500,0))</f>
        <v>0</v>
      </c>
      <c r="N913" s="90">
        <f>INDEX(Data!I$2:I$6500,MATCH($A913,Data!$A$2:$A$6500,0))</f>
        <v>0</v>
      </c>
      <c r="O913" s="83">
        <f>INDEX(Data!J$2:J$6500,MATCH($A913,Data!$A$2:$A$6500,0))</f>
        <v>0</v>
      </c>
      <c r="P913" t="str">
        <f>_xlfn.XLOOKUP(B913,Table3[RefID],Table3[Citation])</f>
        <v>Holyoak (1974)</v>
      </c>
    </row>
    <row r="914" spans="1:16" x14ac:dyDescent="0.35">
      <c r="A914" s="68">
        <v>912</v>
      </c>
      <c r="B914" s="71">
        <v>62</v>
      </c>
      <c r="C914" s="72">
        <v>5174</v>
      </c>
      <c r="D914" s="69">
        <v>3298</v>
      </c>
      <c r="E914" t="str">
        <f>INDEX(Table5[EEZ],MATCH(C914,Table5[Colony_ID],0))</f>
        <v>French Polynesian Exclusive Economic Zone</v>
      </c>
      <c r="F914" t="str">
        <f>INDEX(Table5[Corrected Island/Colony Name],MATCH('Full Data'!C914,Table5[Colony_ID],0))</f>
        <v>Onetahi</v>
      </c>
      <c r="G914" t="str">
        <f>INDEX(Table4[Common_Name],MATCH('Full Data'!D914,Table4[SpcRecID],0))</f>
        <v>Common White Tern</v>
      </c>
      <c r="H914" s="83" t="str">
        <f>INDEX(Data!E$2:E$6500,MATCH(A914,Data!$A$2:$A$6500,0))</f>
        <v>confirmed</v>
      </c>
      <c r="I914" s="90">
        <f>INDEX(Data!P$2:P$6500,MATCH(A914,Data!$A$2:$A$6500,0))</f>
        <v>0</v>
      </c>
      <c r="J914" s="90">
        <f>INDEX(Data!Q$2:Q$6500,MATCH($A914,Data!$A$2:$A$6500,0))</f>
        <v>1972</v>
      </c>
      <c r="K914" s="90">
        <f>INDEX(Data!F$2:F$6500,MATCH($A914,Data!$A$2:$A$6500,0))</f>
        <v>0</v>
      </c>
      <c r="L914" s="90">
        <f>INDEX(Data!G$2:G$6500,MATCH($A914,Data!$A$2:$A$6500,0))</f>
        <v>0</v>
      </c>
      <c r="M914" s="90">
        <f>INDEX(Data!H$2:H$6500,MATCH($A914,Data!$A$2:$A$6500,0))</f>
        <v>0</v>
      </c>
      <c r="N914" s="90">
        <f>INDEX(Data!I$2:I$6500,MATCH($A914,Data!$A$2:$A$6500,0))</f>
        <v>0</v>
      </c>
      <c r="O914" s="83">
        <f>INDEX(Data!J$2:J$6500,MATCH($A914,Data!$A$2:$A$6500,0))</f>
        <v>0</v>
      </c>
      <c r="P914" t="str">
        <f>_xlfn.XLOOKUP(B914,Table3[RefID],Table3[Citation])</f>
        <v>Holyoak (1974)</v>
      </c>
    </row>
    <row r="915" spans="1:16" x14ac:dyDescent="0.35">
      <c r="A915" s="68">
        <v>913</v>
      </c>
      <c r="B915" s="71">
        <v>62</v>
      </c>
      <c r="C915" s="72">
        <v>5041</v>
      </c>
      <c r="D915" s="69">
        <v>3263</v>
      </c>
      <c r="E915" t="str">
        <f>INDEX(Table5[EEZ],MATCH(C915,Table5[Colony_ID],0))</f>
        <v>French Polynesian Exclusive Economic Zone</v>
      </c>
      <c r="F915" t="str">
        <f>INDEX(Table5[Corrected Island/Colony Name],MATCH('Full Data'!C915,Table5[Colony_ID],0))</f>
        <v>Motu Piti Aau</v>
      </c>
      <c r="G915" t="str">
        <f>INDEX(Table4[Common_Name],MATCH('Full Data'!D915,Table4[SpcRecID],0))</f>
        <v>Greater crested Tern</v>
      </c>
      <c r="H915" s="83" t="str">
        <f>INDEX(Data!E$2:E$6500,MATCH(A915,Data!$A$2:$A$6500,0))</f>
        <v>Data Deficient</v>
      </c>
      <c r="I915" s="90">
        <f>INDEX(Data!P$2:P$6500,MATCH(A915,Data!$A$2:$A$6500,0))</f>
        <v>1922</v>
      </c>
      <c r="J915" s="90">
        <f>INDEX(Data!Q$2:Q$6500,MATCH($A915,Data!$A$2:$A$6500,0))</f>
        <v>1922</v>
      </c>
      <c r="K915" s="90">
        <f>INDEX(Data!F$2:F$6500,MATCH($A915,Data!$A$2:$A$6500,0))</f>
        <v>0</v>
      </c>
      <c r="L915" s="90">
        <f>INDEX(Data!G$2:G$6500,MATCH($A915,Data!$A$2:$A$6500,0))</f>
        <v>0</v>
      </c>
      <c r="M915" s="90">
        <f>INDEX(Data!H$2:H$6500,MATCH($A915,Data!$A$2:$A$6500,0))</f>
        <v>0</v>
      </c>
      <c r="N915" s="90">
        <f>INDEX(Data!I$2:I$6500,MATCH($A915,Data!$A$2:$A$6500,0))</f>
        <v>0</v>
      </c>
      <c r="O915" s="83">
        <f>INDEX(Data!J$2:J$6500,MATCH($A915,Data!$A$2:$A$6500,0))</f>
        <v>0</v>
      </c>
      <c r="P915" t="str">
        <f>_xlfn.XLOOKUP(B915,Table3[RefID],Table3[Citation])</f>
        <v>Holyoak (1974)</v>
      </c>
    </row>
    <row r="916" spans="1:16" x14ac:dyDescent="0.35">
      <c r="A916" s="68">
        <v>914</v>
      </c>
      <c r="B916" s="71">
        <v>62</v>
      </c>
      <c r="C916" s="72">
        <v>5079</v>
      </c>
      <c r="D916" s="69">
        <v>3263</v>
      </c>
      <c r="E916" t="str">
        <f>INDEX(Table5[EEZ],MATCH(C916,Table5[Colony_ID],0))</f>
        <v>French Polynesian Exclusive Economic Zone</v>
      </c>
      <c r="F916" t="str">
        <f>INDEX(Table5[Corrected Island/Colony Name],MATCH('Full Data'!C916,Table5[Colony_ID],0))</f>
        <v>Tiahura Island</v>
      </c>
      <c r="G916" t="str">
        <f>INDEX(Table4[Common_Name],MATCH('Full Data'!D916,Table4[SpcRecID],0))</f>
        <v>Greater crested Tern</v>
      </c>
      <c r="H916" s="83" t="str">
        <f>INDEX(Data!E$2:E$6500,MATCH(A916,Data!$A$2:$A$6500,0))</f>
        <v>Data Deficient</v>
      </c>
      <c r="I916" s="90">
        <f>INDEX(Data!P$2:P$6500,MATCH(A916,Data!$A$2:$A$6500,0))</f>
        <v>1921</v>
      </c>
      <c r="J916" s="90">
        <f>INDEX(Data!Q$2:Q$6500,MATCH($A916,Data!$A$2:$A$6500,0))</f>
        <v>1921</v>
      </c>
      <c r="K916" s="90">
        <f>INDEX(Data!F$2:F$6500,MATCH($A916,Data!$A$2:$A$6500,0))</f>
        <v>0</v>
      </c>
      <c r="L916" s="90">
        <f>INDEX(Data!G$2:G$6500,MATCH($A916,Data!$A$2:$A$6500,0))</f>
        <v>0</v>
      </c>
      <c r="M916" s="90">
        <f>INDEX(Data!H$2:H$6500,MATCH($A916,Data!$A$2:$A$6500,0))</f>
        <v>0</v>
      </c>
      <c r="N916" s="90">
        <f>INDEX(Data!I$2:I$6500,MATCH($A916,Data!$A$2:$A$6500,0))</f>
        <v>0</v>
      </c>
      <c r="O916" s="83">
        <f>INDEX(Data!J$2:J$6500,MATCH($A916,Data!$A$2:$A$6500,0))</f>
        <v>0</v>
      </c>
      <c r="P916" t="str">
        <f>_xlfn.XLOOKUP(B916,Table3[RefID],Table3[Citation])</f>
        <v>Holyoak (1974)</v>
      </c>
    </row>
    <row r="917" spans="1:16" x14ac:dyDescent="0.35">
      <c r="A917" s="68">
        <v>915</v>
      </c>
      <c r="B917" s="71">
        <v>62</v>
      </c>
      <c r="C917" s="72">
        <v>5114</v>
      </c>
      <c r="D917" s="69">
        <v>3263</v>
      </c>
      <c r="E917" t="str">
        <f>INDEX(Table5[EEZ],MATCH(C917,Table5[Colony_ID],0))</f>
        <v>French Polynesian Exclusive Economic Zone</v>
      </c>
      <c r="F917" t="str">
        <f>INDEX(Table5[Corrected Island/Colony Name],MATCH('Full Data'!C917,Table5[Colony_ID],0))</f>
        <v>Raiatea</v>
      </c>
      <c r="G917" t="str">
        <f>INDEX(Table4[Common_Name],MATCH('Full Data'!D917,Table4[SpcRecID],0))</f>
        <v>Greater crested Tern</v>
      </c>
      <c r="H917" s="83" t="str">
        <f>INDEX(Data!E$2:E$6500,MATCH(A917,Data!$A$2:$A$6500,0))</f>
        <v>Data Deficient</v>
      </c>
      <c r="I917" s="90">
        <f>INDEX(Data!P$2:P$6500,MATCH(A917,Data!$A$2:$A$6500,0))</f>
        <v>1922</v>
      </c>
      <c r="J917" s="90">
        <f>INDEX(Data!Q$2:Q$6500,MATCH($A917,Data!$A$2:$A$6500,0))</f>
        <v>1922</v>
      </c>
      <c r="K917" s="90">
        <f>INDEX(Data!F$2:F$6500,MATCH($A917,Data!$A$2:$A$6500,0))</f>
        <v>0</v>
      </c>
      <c r="L917" s="90">
        <f>INDEX(Data!G$2:G$6500,MATCH($A917,Data!$A$2:$A$6500,0))</f>
        <v>0</v>
      </c>
      <c r="M917" s="90">
        <f>INDEX(Data!H$2:H$6500,MATCH($A917,Data!$A$2:$A$6500,0))</f>
        <v>0</v>
      </c>
      <c r="N917" s="90">
        <f>INDEX(Data!I$2:I$6500,MATCH($A917,Data!$A$2:$A$6500,0))</f>
        <v>0</v>
      </c>
      <c r="O917" s="83">
        <f>INDEX(Data!J$2:J$6500,MATCH($A917,Data!$A$2:$A$6500,0))</f>
        <v>0</v>
      </c>
      <c r="P917" t="str">
        <f>_xlfn.XLOOKUP(B917,Table3[RefID],Table3[Citation])</f>
        <v>Holyoak (1974)</v>
      </c>
    </row>
    <row r="918" spans="1:16" x14ac:dyDescent="0.35">
      <c r="A918" s="68">
        <v>916</v>
      </c>
      <c r="B918" s="71">
        <v>62</v>
      </c>
      <c r="C918" s="72">
        <v>5151</v>
      </c>
      <c r="D918" s="69">
        <v>3263</v>
      </c>
      <c r="E918" t="str">
        <f>INDEX(Table5[EEZ],MATCH(C918,Table5[Colony_ID],0))</f>
        <v>French Polynesian Exclusive Economic Zone</v>
      </c>
      <c r="F918" t="str">
        <f>INDEX(Table5[Corrected Island/Colony Name],MATCH('Full Data'!C918,Table5[Colony_ID],0))</f>
        <v>Tahiti</v>
      </c>
      <c r="G918" t="str">
        <f>INDEX(Table4[Common_Name],MATCH('Full Data'!D918,Table4[SpcRecID],0))</f>
        <v>Greater crested Tern</v>
      </c>
      <c r="H918" s="83" t="str">
        <f>INDEX(Data!E$2:E$6500,MATCH(A918,Data!$A$2:$A$6500,0))</f>
        <v>Data Deficient</v>
      </c>
      <c r="I918" s="90">
        <f>INDEX(Data!P$2:P$6500,MATCH(A918,Data!$A$2:$A$6500,0))</f>
        <v>1922</v>
      </c>
      <c r="J918" s="90">
        <f>INDEX(Data!Q$2:Q$6500,MATCH($A918,Data!$A$2:$A$6500,0))</f>
        <v>1922</v>
      </c>
      <c r="K918" s="90">
        <f>INDEX(Data!F$2:F$6500,MATCH($A918,Data!$A$2:$A$6500,0))</f>
        <v>0</v>
      </c>
      <c r="L918" s="90">
        <f>INDEX(Data!G$2:G$6500,MATCH($A918,Data!$A$2:$A$6500,0))</f>
        <v>0</v>
      </c>
      <c r="M918" s="90">
        <f>INDEX(Data!H$2:H$6500,MATCH($A918,Data!$A$2:$A$6500,0))</f>
        <v>0</v>
      </c>
      <c r="N918" s="90">
        <f>INDEX(Data!I$2:I$6500,MATCH($A918,Data!$A$2:$A$6500,0))</f>
        <v>0</v>
      </c>
      <c r="O918" s="83">
        <f>INDEX(Data!J$2:J$6500,MATCH($A918,Data!$A$2:$A$6500,0))</f>
        <v>0</v>
      </c>
      <c r="P918" t="str">
        <f>_xlfn.XLOOKUP(B918,Table3[RefID],Table3[Citation])</f>
        <v>Holyoak (1974)</v>
      </c>
    </row>
    <row r="919" spans="1:16" x14ac:dyDescent="0.35">
      <c r="A919" s="68">
        <v>917</v>
      </c>
      <c r="B919" s="71">
        <v>62</v>
      </c>
      <c r="C919" s="72">
        <v>5179</v>
      </c>
      <c r="D919" s="69">
        <v>3263</v>
      </c>
      <c r="E919" t="str">
        <f>INDEX(Table5[EEZ],MATCH(C919,Table5[Colony_ID],0))</f>
        <v>French Polynesian Exclusive Economic Zone</v>
      </c>
      <c r="F919" t="str">
        <f>INDEX(Table5[Corrected Island/Colony Name],MATCH('Full Data'!C919,Table5[Colony_ID],0))</f>
        <v>Tiaraunu</v>
      </c>
      <c r="G919" t="str">
        <f>INDEX(Table4[Common_Name],MATCH('Full Data'!D919,Table4[SpcRecID],0))</f>
        <v>Greater crested Tern</v>
      </c>
      <c r="H919" s="83" t="str">
        <f>INDEX(Data!E$2:E$6500,MATCH(A919,Data!$A$2:$A$6500,0))</f>
        <v>Data Deficient</v>
      </c>
      <c r="I919" s="90">
        <f>INDEX(Data!P$2:P$6500,MATCH(A919,Data!$A$2:$A$6500,0))</f>
        <v>1921</v>
      </c>
      <c r="J919" s="90">
        <f>INDEX(Data!Q$2:Q$6500,MATCH($A919,Data!$A$2:$A$6500,0))</f>
        <v>1921</v>
      </c>
      <c r="K919" s="90">
        <f>INDEX(Data!F$2:F$6500,MATCH($A919,Data!$A$2:$A$6500,0))</f>
        <v>0</v>
      </c>
      <c r="L919" s="90">
        <f>INDEX(Data!G$2:G$6500,MATCH($A919,Data!$A$2:$A$6500,0))</f>
        <v>0</v>
      </c>
      <c r="M919" s="90">
        <f>INDEX(Data!H$2:H$6500,MATCH($A919,Data!$A$2:$A$6500,0))</f>
        <v>0</v>
      </c>
      <c r="N919" s="90">
        <f>INDEX(Data!I$2:I$6500,MATCH($A919,Data!$A$2:$A$6500,0))</f>
        <v>0</v>
      </c>
      <c r="O919" s="83">
        <f>INDEX(Data!J$2:J$6500,MATCH($A919,Data!$A$2:$A$6500,0))</f>
        <v>0</v>
      </c>
      <c r="P919" t="str">
        <f>_xlfn.XLOOKUP(B919,Table3[RefID],Table3[Citation])</f>
        <v>Holyoak (1974)</v>
      </c>
    </row>
    <row r="920" spans="1:16" x14ac:dyDescent="0.35">
      <c r="A920" s="68">
        <v>918</v>
      </c>
      <c r="B920" s="71">
        <v>62</v>
      </c>
      <c r="C920" s="72">
        <v>5114</v>
      </c>
      <c r="D920" s="69">
        <v>3286</v>
      </c>
      <c r="E920" t="str">
        <f>INDEX(Table5[EEZ],MATCH(C920,Table5[Colony_ID],0))</f>
        <v>French Polynesian Exclusive Economic Zone</v>
      </c>
      <c r="F920" t="str">
        <f>INDEX(Table5[Corrected Island/Colony Name],MATCH('Full Data'!C920,Table5[Colony_ID],0))</f>
        <v>Raiatea</v>
      </c>
      <c r="G920" t="str">
        <f>INDEX(Table4[Common_Name],MATCH('Full Data'!D920,Table4[SpcRecID],0))</f>
        <v>Grey-backed Tern</v>
      </c>
      <c r="H920" s="83" t="str">
        <f>INDEX(Data!E$2:E$6500,MATCH(A920,Data!$A$2:$A$6500,0))</f>
        <v>Data Deficient</v>
      </c>
      <c r="I920" s="90">
        <f>INDEX(Data!P$2:P$6500,MATCH(A920,Data!$A$2:$A$6500,0))</f>
        <v>1922</v>
      </c>
      <c r="J920" s="90">
        <f>INDEX(Data!Q$2:Q$6500,MATCH($A920,Data!$A$2:$A$6500,0))</f>
        <v>1922</v>
      </c>
      <c r="K920" s="90">
        <f>INDEX(Data!F$2:F$6500,MATCH($A920,Data!$A$2:$A$6500,0))</f>
        <v>0</v>
      </c>
      <c r="L920" s="90">
        <f>INDEX(Data!G$2:G$6500,MATCH($A920,Data!$A$2:$A$6500,0))</f>
        <v>0</v>
      </c>
      <c r="M920" s="90">
        <f>INDEX(Data!H$2:H$6500,MATCH($A920,Data!$A$2:$A$6500,0))</f>
        <v>0</v>
      </c>
      <c r="N920" s="90">
        <f>INDEX(Data!I$2:I$6500,MATCH($A920,Data!$A$2:$A$6500,0))</f>
        <v>0</v>
      </c>
      <c r="O920" s="83">
        <f>INDEX(Data!J$2:J$6500,MATCH($A920,Data!$A$2:$A$6500,0))</f>
        <v>0</v>
      </c>
      <c r="P920" t="str">
        <f>_xlfn.XLOOKUP(B920,Table3[RefID],Table3[Citation])</f>
        <v>Holyoak (1974)</v>
      </c>
    </row>
    <row r="921" spans="1:16" x14ac:dyDescent="0.35">
      <c r="A921" s="68">
        <v>919</v>
      </c>
      <c r="B921" s="71">
        <v>62</v>
      </c>
      <c r="C921" s="72">
        <v>5151</v>
      </c>
      <c r="D921" s="69">
        <v>3286</v>
      </c>
      <c r="E921" t="str">
        <f>INDEX(Table5[EEZ],MATCH(C921,Table5[Colony_ID],0))</f>
        <v>French Polynesian Exclusive Economic Zone</v>
      </c>
      <c r="F921" t="str">
        <f>INDEX(Table5[Corrected Island/Colony Name],MATCH('Full Data'!C921,Table5[Colony_ID],0))</f>
        <v>Tahiti</v>
      </c>
      <c r="G921" t="str">
        <f>INDEX(Table4[Common_Name],MATCH('Full Data'!D921,Table4[SpcRecID],0))</f>
        <v>Grey-backed Tern</v>
      </c>
      <c r="H921" s="83" t="str">
        <f>INDEX(Data!E$2:E$6500,MATCH(A921,Data!$A$2:$A$6500,0))</f>
        <v>Data Deficient</v>
      </c>
      <c r="I921" s="90">
        <f>INDEX(Data!P$2:P$6500,MATCH(A921,Data!$A$2:$A$6500,0))</f>
        <v>1920</v>
      </c>
      <c r="J921" s="90">
        <f>INDEX(Data!Q$2:Q$6500,MATCH($A921,Data!$A$2:$A$6500,0))</f>
        <v>1922</v>
      </c>
      <c r="K921" s="90">
        <f>INDEX(Data!F$2:F$6500,MATCH($A921,Data!$A$2:$A$6500,0))</f>
        <v>0</v>
      </c>
      <c r="L921" s="90">
        <f>INDEX(Data!G$2:G$6500,MATCH($A921,Data!$A$2:$A$6500,0))</f>
        <v>0</v>
      </c>
      <c r="M921" s="90">
        <f>INDEX(Data!H$2:H$6500,MATCH($A921,Data!$A$2:$A$6500,0))</f>
        <v>0</v>
      </c>
      <c r="N921" s="90">
        <f>INDEX(Data!I$2:I$6500,MATCH($A921,Data!$A$2:$A$6500,0))</f>
        <v>0</v>
      </c>
      <c r="O921" s="83">
        <f>INDEX(Data!J$2:J$6500,MATCH($A921,Data!$A$2:$A$6500,0))</f>
        <v>0</v>
      </c>
      <c r="P921" t="str">
        <f>_xlfn.XLOOKUP(B921,Table3[RefID],Table3[Citation])</f>
        <v>Holyoak (1974)</v>
      </c>
    </row>
    <row r="922" spans="1:16" x14ac:dyDescent="0.35">
      <c r="A922" s="68">
        <v>920</v>
      </c>
      <c r="B922" s="71">
        <v>63</v>
      </c>
      <c r="C922" s="72">
        <v>5068</v>
      </c>
      <c r="D922" s="70">
        <v>32228</v>
      </c>
      <c r="E922" t="str">
        <f>INDEX(Table5[EEZ],MATCH(C922,Table5[Colony_ID],0))</f>
        <v>French Polynesian Exclusive Economic Zone</v>
      </c>
      <c r="F922" t="str">
        <f>INDEX(Table5[Corrected Island/Colony Name],MATCH('Full Data'!C922,Table5[Colony_ID],0))</f>
        <v>Manui</v>
      </c>
      <c r="G922" t="str">
        <f>INDEX(Table4[Common_Name],MATCH('Full Data'!D922,Table4[SpcRecID],0))</f>
        <v>Tropical Shearwater</v>
      </c>
      <c r="H922" s="83" t="str">
        <f>INDEX(Data!E$2:E$6500,MATCH(A922,Data!$A$2:$A$6500,0))</f>
        <v>Confirmed</v>
      </c>
      <c r="I922" s="90">
        <f>INDEX(Data!P$2:P$6500,MATCH(A922,Data!$A$2:$A$6500,0))</f>
        <v>0</v>
      </c>
      <c r="J922" s="90">
        <f>INDEX(Data!Q$2:Q$6500,MATCH($A922,Data!$A$2:$A$6500,0))</f>
        <v>1974</v>
      </c>
      <c r="K922" s="90">
        <f>INDEX(Data!F$2:F$6500,MATCH($A922,Data!$A$2:$A$6500,0))</f>
        <v>0</v>
      </c>
      <c r="L922" s="90">
        <f>INDEX(Data!G$2:G$6500,MATCH($A922,Data!$A$2:$A$6500,0))</f>
        <v>0</v>
      </c>
      <c r="M922" s="90">
        <f>INDEX(Data!H$2:H$6500,MATCH($A922,Data!$A$2:$A$6500,0))</f>
        <v>0</v>
      </c>
      <c r="N922" s="90">
        <f>INDEX(Data!I$2:I$6500,MATCH($A922,Data!$A$2:$A$6500,0))</f>
        <v>0</v>
      </c>
      <c r="O922" s="83">
        <f>INDEX(Data!J$2:J$6500,MATCH($A922,Data!$A$2:$A$6500,0))</f>
        <v>0</v>
      </c>
      <c r="P922" t="str">
        <f>_xlfn.XLOOKUP(B922,Table3[RefID],Table3[Citation])</f>
        <v>Lacan &amp; Mougin (1974)</v>
      </c>
    </row>
    <row r="923" spans="1:16" x14ac:dyDescent="0.35">
      <c r="A923" s="68">
        <v>921</v>
      </c>
      <c r="B923" s="71">
        <v>63</v>
      </c>
      <c r="C923" s="72">
        <v>5101</v>
      </c>
      <c r="D923" s="70">
        <v>32228</v>
      </c>
      <c r="E923" t="str">
        <f>INDEX(Table5[EEZ],MATCH(C923,Table5[Colony_ID],0))</f>
        <v>French Polynesian Exclusive Economic Zone</v>
      </c>
      <c r="F923" t="str">
        <f>INDEX(Table5[Corrected Island/Colony Name],MATCH('Full Data'!C923,Table5[Colony_ID],0))</f>
        <v>Motu Teiku</v>
      </c>
      <c r="G923" t="str">
        <f>INDEX(Table4[Common_Name],MATCH('Full Data'!D923,Table4[SpcRecID],0))</f>
        <v>Tropical Shearwater</v>
      </c>
      <c r="H923" s="83" t="str">
        <f>INDEX(Data!E$2:E$6500,MATCH(A923,Data!$A$2:$A$6500,0))</f>
        <v>Confirmed</v>
      </c>
      <c r="I923" s="90">
        <f>INDEX(Data!P$2:P$6500,MATCH(A923,Data!$A$2:$A$6500,0))</f>
        <v>0</v>
      </c>
      <c r="J923" s="90">
        <f>INDEX(Data!Q$2:Q$6500,MATCH($A923,Data!$A$2:$A$6500,0))</f>
        <v>1974</v>
      </c>
      <c r="K923" s="90">
        <f>INDEX(Data!F$2:F$6500,MATCH($A923,Data!$A$2:$A$6500,0))</f>
        <v>0</v>
      </c>
      <c r="L923" s="90">
        <f>INDEX(Data!G$2:G$6500,MATCH($A923,Data!$A$2:$A$6500,0))</f>
        <v>0</v>
      </c>
      <c r="M923" s="90">
        <f>INDEX(Data!H$2:H$6500,MATCH($A923,Data!$A$2:$A$6500,0))</f>
        <v>0</v>
      </c>
      <c r="N923" s="90">
        <f>INDEX(Data!I$2:I$6500,MATCH($A923,Data!$A$2:$A$6500,0))</f>
        <v>0</v>
      </c>
      <c r="O923" s="83">
        <f>INDEX(Data!J$2:J$6500,MATCH($A923,Data!$A$2:$A$6500,0))</f>
        <v>0</v>
      </c>
      <c r="P923" t="str">
        <f>_xlfn.XLOOKUP(B923,Table3[RefID],Table3[Citation])</f>
        <v>Lacan &amp; Mougin (1974)</v>
      </c>
    </row>
    <row r="924" spans="1:16" x14ac:dyDescent="0.35">
      <c r="A924" s="68">
        <v>922</v>
      </c>
      <c r="B924" s="71">
        <v>63</v>
      </c>
      <c r="C924" s="72">
        <v>5013</v>
      </c>
      <c r="D924" s="70">
        <v>1016817</v>
      </c>
      <c r="E924" t="str">
        <f>INDEX(Table5[EEZ],MATCH(C924,Table5[Colony_ID],0))</f>
        <v>French Polynesian Exclusive Economic Zone</v>
      </c>
      <c r="F924" t="str">
        <f>INDEX(Table5[Corrected Island/Colony Name],MATCH('Full Data'!C924,Table5[Colony_ID],0))</f>
        <v>Fangatau Atoll</v>
      </c>
      <c r="G924" t="str">
        <f>INDEX(Table4[Common_Name],MATCH('Full Data'!D924,Table4[SpcRecID],0))</f>
        <v>Blue Noddy</v>
      </c>
      <c r="H924" s="83" t="str">
        <f>INDEX(Data!E$2:E$6500,MATCH(A924,Data!$A$2:$A$6500,0))</f>
        <v>Potential Breeding</v>
      </c>
      <c r="I924" s="90">
        <f>INDEX(Data!P$2:P$6500,MATCH(A924,Data!$A$2:$A$6500,0))</f>
        <v>0</v>
      </c>
      <c r="J924" s="90">
        <f>INDEX(Data!Q$2:Q$6500,MATCH($A924,Data!$A$2:$A$6500,0))</f>
        <v>1974</v>
      </c>
      <c r="K924" s="90">
        <f>INDEX(Data!F$2:F$6500,MATCH($A924,Data!$A$2:$A$6500,0))</f>
        <v>0</v>
      </c>
      <c r="L924" s="90">
        <f>INDEX(Data!G$2:G$6500,MATCH($A924,Data!$A$2:$A$6500,0))</f>
        <v>0</v>
      </c>
      <c r="M924" s="90">
        <f>INDEX(Data!H$2:H$6500,MATCH($A924,Data!$A$2:$A$6500,0))</f>
        <v>0</v>
      </c>
      <c r="N924" s="90">
        <f>INDEX(Data!I$2:I$6500,MATCH($A924,Data!$A$2:$A$6500,0))</f>
        <v>0</v>
      </c>
      <c r="O924" s="83">
        <f>INDEX(Data!J$2:J$6500,MATCH($A924,Data!$A$2:$A$6500,0))</f>
        <v>0</v>
      </c>
      <c r="P924" t="str">
        <f>_xlfn.XLOOKUP(B924,Table3[RefID],Table3[Citation])</f>
        <v>Lacan &amp; Mougin (1974)</v>
      </c>
    </row>
    <row r="925" spans="1:16" x14ac:dyDescent="0.35">
      <c r="A925" s="68">
        <v>923</v>
      </c>
      <c r="B925" s="71">
        <v>63</v>
      </c>
      <c r="C925" s="72">
        <v>5017</v>
      </c>
      <c r="D925" s="70">
        <v>1016817</v>
      </c>
      <c r="E925" t="str">
        <f>INDEX(Table5[EEZ],MATCH(C925,Table5[Colony_ID],0))</f>
        <v>French Polynesian Exclusive Economic Zone</v>
      </c>
      <c r="F925" t="str">
        <f>INDEX(Table5[Corrected Island/Colony Name],MATCH('Full Data'!C925,Table5[Colony_ID],0))</f>
        <v>Hao Atoll</v>
      </c>
      <c r="G925" t="str">
        <f>INDEX(Table4[Common_Name],MATCH('Full Data'!D925,Table4[SpcRecID],0))</f>
        <v>Blue Noddy</v>
      </c>
      <c r="H925" s="83" t="str">
        <f>INDEX(Data!E$2:E$6500,MATCH(A925,Data!$A$2:$A$6500,0))</f>
        <v>Data Deficient</v>
      </c>
      <c r="I925" s="90">
        <f>INDEX(Data!P$2:P$6500,MATCH(A925,Data!$A$2:$A$6500,0))</f>
        <v>0</v>
      </c>
      <c r="J925" s="90">
        <f>INDEX(Data!Q$2:Q$6500,MATCH($A925,Data!$A$2:$A$6500,0))</f>
        <v>1974</v>
      </c>
      <c r="K925" s="90">
        <f>INDEX(Data!F$2:F$6500,MATCH($A925,Data!$A$2:$A$6500,0))</f>
        <v>0</v>
      </c>
      <c r="L925" s="90">
        <f>INDEX(Data!G$2:G$6500,MATCH($A925,Data!$A$2:$A$6500,0))</f>
        <v>0</v>
      </c>
      <c r="M925" s="90">
        <f>INDEX(Data!H$2:H$6500,MATCH($A925,Data!$A$2:$A$6500,0))</f>
        <v>0</v>
      </c>
      <c r="N925" s="90">
        <f>INDEX(Data!I$2:I$6500,MATCH($A925,Data!$A$2:$A$6500,0))</f>
        <v>0</v>
      </c>
      <c r="O925" s="83">
        <f>INDEX(Data!J$2:J$6500,MATCH($A925,Data!$A$2:$A$6500,0))</f>
        <v>0</v>
      </c>
      <c r="P925" t="str">
        <f>_xlfn.XLOOKUP(B925,Table3[RefID],Table3[Citation])</f>
        <v>Lacan &amp; Mougin (1974)</v>
      </c>
    </row>
    <row r="926" spans="1:16" x14ac:dyDescent="0.35">
      <c r="A926" s="68">
        <v>924</v>
      </c>
      <c r="B926" s="71">
        <v>63</v>
      </c>
      <c r="C926" s="72">
        <v>5061</v>
      </c>
      <c r="D926" s="70">
        <v>1016817</v>
      </c>
      <c r="E926" t="str">
        <f>INDEX(Table5[EEZ],MATCH(C926,Table5[Colony_ID],0))</f>
        <v>French Polynesian Exclusive Economic Zone</v>
      </c>
      <c r="F926" t="str">
        <f>INDEX(Table5[Corrected Island/Colony Name],MATCH('Full Data'!C926,Table5[Colony_ID],0))</f>
        <v>Mangareva</v>
      </c>
      <c r="G926" t="str">
        <f>INDEX(Table4[Common_Name],MATCH('Full Data'!D926,Table4[SpcRecID],0))</f>
        <v>Blue Noddy</v>
      </c>
      <c r="H926" s="83" t="str">
        <f>INDEX(Data!E$2:E$6500,MATCH(A926,Data!$A$2:$A$6500,0))</f>
        <v>Potential Breeding</v>
      </c>
      <c r="I926" s="90">
        <f>INDEX(Data!P$2:P$6500,MATCH(A926,Data!$A$2:$A$6500,0))</f>
        <v>0</v>
      </c>
      <c r="J926" s="90">
        <f>INDEX(Data!Q$2:Q$6500,MATCH($A926,Data!$A$2:$A$6500,0))</f>
        <v>1974</v>
      </c>
      <c r="K926" s="90">
        <f>INDEX(Data!F$2:F$6500,MATCH($A926,Data!$A$2:$A$6500,0))</f>
        <v>0</v>
      </c>
      <c r="L926" s="90">
        <f>INDEX(Data!G$2:G$6500,MATCH($A926,Data!$A$2:$A$6500,0))</f>
        <v>0</v>
      </c>
      <c r="M926" s="90">
        <f>INDEX(Data!H$2:H$6500,MATCH($A926,Data!$A$2:$A$6500,0))</f>
        <v>0</v>
      </c>
      <c r="N926" s="90">
        <f>INDEX(Data!I$2:I$6500,MATCH($A926,Data!$A$2:$A$6500,0))</f>
        <v>0</v>
      </c>
      <c r="O926" s="83">
        <f>INDEX(Data!J$2:J$6500,MATCH($A926,Data!$A$2:$A$6500,0))</f>
        <v>0</v>
      </c>
      <c r="P926" t="str">
        <f>_xlfn.XLOOKUP(B926,Table3[RefID],Table3[Citation])</f>
        <v>Lacan &amp; Mougin (1974)</v>
      </c>
    </row>
    <row r="927" spans="1:16" x14ac:dyDescent="0.35">
      <c r="A927" s="68">
        <v>925</v>
      </c>
      <c r="B927" s="71">
        <v>63</v>
      </c>
      <c r="C927" s="72">
        <v>5068</v>
      </c>
      <c r="D927" s="70">
        <v>1016817</v>
      </c>
      <c r="E927" t="str">
        <f>INDEX(Table5[EEZ],MATCH(C927,Table5[Colony_ID],0))</f>
        <v>French Polynesian Exclusive Economic Zone</v>
      </c>
      <c r="F927" t="str">
        <f>INDEX(Table5[Corrected Island/Colony Name],MATCH('Full Data'!C927,Table5[Colony_ID],0))</f>
        <v>Manui</v>
      </c>
      <c r="G927" t="str">
        <f>INDEX(Table4[Common_Name],MATCH('Full Data'!D927,Table4[SpcRecID],0))</f>
        <v>Blue Noddy</v>
      </c>
      <c r="H927" s="83" t="str">
        <f>INDEX(Data!E$2:E$6500,MATCH(A927,Data!$A$2:$A$6500,0))</f>
        <v>Data Deficient</v>
      </c>
      <c r="I927" s="90">
        <f>INDEX(Data!P$2:P$6500,MATCH(A927,Data!$A$2:$A$6500,0))</f>
        <v>0</v>
      </c>
      <c r="J927" s="90">
        <f>INDEX(Data!Q$2:Q$6500,MATCH($A927,Data!$A$2:$A$6500,0))</f>
        <v>1974</v>
      </c>
      <c r="K927" s="90">
        <f>INDEX(Data!F$2:F$6500,MATCH($A927,Data!$A$2:$A$6500,0))</f>
        <v>0</v>
      </c>
      <c r="L927" s="90">
        <f>INDEX(Data!G$2:G$6500,MATCH($A927,Data!$A$2:$A$6500,0))</f>
        <v>0</v>
      </c>
      <c r="M927" s="90">
        <f>INDEX(Data!H$2:H$6500,MATCH($A927,Data!$A$2:$A$6500,0))</f>
        <v>0</v>
      </c>
      <c r="N927" s="90">
        <f>INDEX(Data!I$2:I$6500,MATCH($A927,Data!$A$2:$A$6500,0))</f>
        <v>0</v>
      </c>
      <c r="O927" s="83">
        <f>INDEX(Data!J$2:J$6500,MATCH($A927,Data!$A$2:$A$6500,0))</f>
        <v>0</v>
      </c>
      <c r="P927" t="str">
        <f>_xlfn.XLOOKUP(B927,Table3[RefID],Table3[Citation])</f>
        <v>Lacan &amp; Mougin (1974)</v>
      </c>
    </row>
    <row r="928" spans="1:16" x14ac:dyDescent="0.35">
      <c r="A928" s="68">
        <v>926</v>
      </c>
      <c r="B928" s="71">
        <v>63</v>
      </c>
      <c r="C928" s="72">
        <v>5101</v>
      </c>
      <c r="D928" s="70">
        <v>1016817</v>
      </c>
      <c r="E928" t="str">
        <f>INDEX(Table5[EEZ],MATCH(C928,Table5[Colony_ID],0))</f>
        <v>French Polynesian Exclusive Economic Zone</v>
      </c>
      <c r="F928" t="str">
        <f>INDEX(Table5[Corrected Island/Colony Name],MATCH('Full Data'!C928,Table5[Colony_ID],0))</f>
        <v>Motu Teiku</v>
      </c>
      <c r="G928" t="str">
        <f>INDEX(Table4[Common_Name],MATCH('Full Data'!D928,Table4[SpcRecID],0))</f>
        <v>Blue Noddy</v>
      </c>
      <c r="H928" s="83" t="str">
        <f>INDEX(Data!E$2:E$6500,MATCH(A928,Data!$A$2:$A$6500,0))</f>
        <v>data deficient</v>
      </c>
      <c r="I928" s="90">
        <f>INDEX(Data!P$2:P$6500,MATCH(A928,Data!$A$2:$A$6500,0))</f>
        <v>0</v>
      </c>
      <c r="J928" s="90">
        <f>INDEX(Data!Q$2:Q$6500,MATCH($A928,Data!$A$2:$A$6500,0))</f>
        <v>1974</v>
      </c>
      <c r="K928" s="90">
        <f>INDEX(Data!F$2:F$6500,MATCH($A928,Data!$A$2:$A$6500,0))</f>
        <v>0</v>
      </c>
      <c r="L928" s="90">
        <f>INDEX(Data!G$2:G$6500,MATCH($A928,Data!$A$2:$A$6500,0))</f>
        <v>0</v>
      </c>
      <c r="M928" s="90">
        <f>INDEX(Data!H$2:H$6500,MATCH($A928,Data!$A$2:$A$6500,0))</f>
        <v>0</v>
      </c>
      <c r="N928" s="90">
        <f>INDEX(Data!I$2:I$6500,MATCH($A928,Data!$A$2:$A$6500,0))</f>
        <v>0</v>
      </c>
      <c r="O928" s="83">
        <f>INDEX(Data!J$2:J$6500,MATCH($A928,Data!$A$2:$A$6500,0))</f>
        <v>0</v>
      </c>
      <c r="P928" t="str">
        <f>_xlfn.XLOOKUP(B928,Table3[RefID],Table3[Citation])</f>
        <v>Lacan &amp; Mougin (1974)</v>
      </c>
    </row>
    <row r="929" spans="1:16" x14ac:dyDescent="0.35">
      <c r="A929" s="68">
        <v>927</v>
      </c>
      <c r="B929" s="71">
        <v>63</v>
      </c>
      <c r="C929" s="72">
        <v>5068</v>
      </c>
      <c r="D929" s="69">
        <v>3659</v>
      </c>
      <c r="E929" t="str">
        <f>INDEX(Table5[EEZ],MATCH(C929,Table5[Colony_ID],0))</f>
        <v>French Polynesian Exclusive Economic Zone</v>
      </c>
      <c r="F929" t="str">
        <f>INDEX(Table5[Corrected Island/Colony Name],MATCH('Full Data'!C929,Table5[Colony_ID],0))</f>
        <v>Manui</v>
      </c>
      <c r="G929" t="str">
        <f>INDEX(Table4[Common_Name],MATCH('Full Data'!D929,Table4[SpcRecID],0))</f>
        <v>Brown Booby</v>
      </c>
      <c r="H929" s="83" t="str">
        <f>INDEX(Data!E$2:E$6500,MATCH(A929,Data!$A$2:$A$6500,0))</f>
        <v>Confirmed</v>
      </c>
      <c r="I929" s="90">
        <f>INDEX(Data!P$2:P$6500,MATCH(A929,Data!$A$2:$A$6500,0))</f>
        <v>0</v>
      </c>
      <c r="J929" s="90">
        <f>INDEX(Data!Q$2:Q$6500,MATCH($A929,Data!$A$2:$A$6500,0))</f>
        <v>1974</v>
      </c>
      <c r="K929" s="90">
        <f>INDEX(Data!F$2:F$6500,MATCH($A929,Data!$A$2:$A$6500,0))</f>
        <v>0</v>
      </c>
      <c r="L929" s="90">
        <f>INDEX(Data!G$2:G$6500,MATCH($A929,Data!$A$2:$A$6500,0))</f>
        <v>0</v>
      </c>
      <c r="M929" s="90">
        <f>INDEX(Data!H$2:H$6500,MATCH($A929,Data!$A$2:$A$6500,0))</f>
        <v>0</v>
      </c>
      <c r="N929" s="90">
        <f>INDEX(Data!I$2:I$6500,MATCH($A929,Data!$A$2:$A$6500,0))</f>
        <v>0</v>
      </c>
      <c r="O929" s="83">
        <f>INDEX(Data!J$2:J$6500,MATCH($A929,Data!$A$2:$A$6500,0))</f>
        <v>0</v>
      </c>
      <c r="P929" t="str">
        <f>_xlfn.XLOOKUP(B929,Table3[RefID],Table3[Citation])</f>
        <v>Lacan &amp; Mougin (1974)</v>
      </c>
    </row>
    <row r="930" spans="1:16" x14ac:dyDescent="0.35">
      <c r="A930" s="68">
        <v>928</v>
      </c>
      <c r="B930" s="71">
        <v>63</v>
      </c>
      <c r="C930" s="72">
        <v>5113</v>
      </c>
      <c r="D930" s="69">
        <v>3659</v>
      </c>
      <c r="E930" t="str">
        <f>INDEX(Table5[EEZ],MATCH(C930,Table5[Colony_ID],0))</f>
        <v>French Polynesian Exclusive Economic Zone</v>
      </c>
      <c r="F930" t="str">
        <f>INDEX(Table5[Corrected Island/Colony Name],MATCH('Full Data'!C930,Table5[Colony_ID],0))</f>
        <v>Pukarua Atoll</v>
      </c>
      <c r="G930" t="str">
        <f>INDEX(Table4[Common_Name],MATCH('Full Data'!D930,Table4[SpcRecID],0))</f>
        <v>Brown Booby</v>
      </c>
      <c r="H930" s="83" t="str">
        <f>INDEX(Data!E$2:E$6500,MATCH(A930,Data!$A$2:$A$6500,0))</f>
        <v>probable</v>
      </c>
      <c r="I930" s="90">
        <f>INDEX(Data!P$2:P$6500,MATCH(A930,Data!$A$2:$A$6500,0))</f>
        <v>0</v>
      </c>
      <c r="J930" s="90">
        <f>INDEX(Data!Q$2:Q$6500,MATCH($A930,Data!$A$2:$A$6500,0))</f>
        <v>1974</v>
      </c>
      <c r="K930" s="90">
        <f>INDEX(Data!F$2:F$6500,MATCH($A930,Data!$A$2:$A$6500,0))</f>
        <v>0</v>
      </c>
      <c r="L930" s="90">
        <f>INDEX(Data!G$2:G$6500,MATCH($A930,Data!$A$2:$A$6500,0))</f>
        <v>0</v>
      </c>
      <c r="M930" s="90">
        <f>INDEX(Data!H$2:H$6500,MATCH($A930,Data!$A$2:$A$6500,0))</f>
        <v>0</v>
      </c>
      <c r="N930" s="90">
        <f>INDEX(Data!I$2:I$6500,MATCH($A930,Data!$A$2:$A$6500,0))</f>
        <v>0</v>
      </c>
      <c r="O930" s="83">
        <f>INDEX(Data!J$2:J$6500,MATCH($A930,Data!$A$2:$A$6500,0))</f>
        <v>0</v>
      </c>
      <c r="P930" t="str">
        <f>_xlfn.XLOOKUP(B930,Table3[RefID],Table3[Citation])</f>
        <v>Lacan &amp; Mougin (1974)</v>
      </c>
    </row>
    <row r="931" spans="1:16" x14ac:dyDescent="0.35">
      <c r="A931" s="68">
        <v>929</v>
      </c>
      <c r="B931" s="71">
        <v>63</v>
      </c>
      <c r="C931" s="72">
        <v>5133</v>
      </c>
      <c r="D931" s="69">
        <v>3659</v>
      </c>
      <c r="E931" t="str">
        <f>INDEX(Table5[EEZ],MATCH(C931,Table5[Colony_ID],0))</f>
        <v>French Polynesian Exclusive Economic Zone</v>
      </c>
      <c r="F931" t="str">
        <f>INDEX(Table5[Corrected Island/Colony Name],MATCH('Full Data'!C931,Table5[Colony_ID],0))</f>
        <v>Minerava</v>
      </c>
      <c r="G931" t="str">
        <f>INDEX(Table4[Common_Name],MATCH('Full Data'!D931,Table4[SpcRecID],0))</f>
        <v>Brown Booby</v>
      </c>
      <c r="H931" s="83" t="str">
        <f>INDEX(Data!E$2:E$6500,MATCH(A931,Data!$A$2:$A$6500,0))</f>
        <v>Probable</v>
      </c>
      <c r="I931" s="90">
        <f>INDEX(Data!P$2:P$6500,MATCH(A931,Data!$A$2:$A$6500,0))</f>
        <v>0</v>
      </c>
      <c r="J931" s="90">
        <f>INDEX(Data!Q$2:Q$6500,MATCH($A931,Data!$A$2:$A$6500,0))</f>
        <v>1974</v>
      </c>
      <c r="K931" s="90">
        <f>INDEX(Data!F$2:F$6500,MATCH($A931,Data!$A$2:$A$6500,0))</f>
        <v>0</v>
      </c>
      <c r="L931" s="90">
        <f>INDEX(Data!G$2:G$6500,MATCH($A931,Data!$A$2:$A$6500,0))</f>
        <v>0</v>
      </c>
      <c r="M931" s="90">
        <f>INDEX(Data!H$2:H$6500,MATCH($A931,Data!$A$2:$A$6500,0))</f>
        <v>0</v>
      </c>
      <c r="N931" s="90">
        <f>INDEX(Data!I$2:I$6500,MATCH($A931,Data!$A$2:$A$6500,0))</f>
        <v>0</v>
      </c>
      <c r="O931" s="83">
        <f>INDEX(Data!J$2:J$6500,MATCH($A931,Data!$A$2:$A$6500,0))</f>
        <v>0</v>
      </c>
      <c r="P931" t="str">
        <f>_xlfn.XLOOKUP(B931,Table3[RefID],Table3[Citation])</f>
        <v>Lacan &amp; Mougin (1974)</v>
      </c>
    </row>
    <row r="932" spans="1:16" x14ac:dyDescent="0.35">
      <c r="A932" s="68">
        <v>930</v>
      </c>
      <c r="B932" s="71">
        <v>63</v>
      </c>
      <c r="C932" s="72">
        <v>5018</v>
      </c>
      <c r="D932" s="69">
        <v>3659</v>
      </c>
      <c r="E932" t="str">
        <f>INDEX(Table5[EEZ],MATCH(C932,Table5[Colony_ID],0))</f>
        <v>French Polynesian Exclusive Economic Zone</v>
      </c>
      <c r="F932" t="str">
        <f>INDEX(Table5[Corrected Island/Colony Name],MATCH('Full Data'!C932,Table5[Colony_ID],0))</f>
        <v>Hapai</v>
      </c>
      <c r="G932" t="str">
        <f>INDEX(Table4[Common_Name],MATCH('Full Data'!D932,Table4[SpcRecID],0))</f>
        <v>Brown Booby</v>
      </c>
      <c r="H932" s="83" t="str">
        <f>INDEX(Data!E$2:E$6500,MATCH(A932,Data!$A$2:$A$6500,0))</f>
        <v>probable</v>
      </c>
      <c r="I932" s="90">
        <f>INDEX(Data!P$2:P$6500,MATCH(A932,Data!$A$2:$A$6500,0))</f>
        <v>0</v>
      </c>
      <c r="J932" s="90">
        <f>INDEX(Data!Q$2:Q$6500,MATCH($A932,Data!$A$2:$A$6500,0))</f>
        <v>1974</v>
      </c>
      <c r="K932" s="90">
        <f>INDEX(Data!F$2:F$6500,MATCH($A932,Data!$A$2:$A$6500,0))</f>
        <v>0</v>
      </c>
      <c r="L932" s="90">
        <f>INDEX(Data!G$2:G$6500,MATCH($A932,Data!$A$2:$A$6500,0))</f>
        <v>0</v>
      </c>
      <c r="M932" s="90">
        <f>INDEX(Data!H$2:H$6500,MATCH($A932,Data!$A$2:$A$6500,0))</f>
        <v>0</v>
      </c>
      <c r="N932" s="90">
        <f>INDEX(Data!I$2:I$6500,MATCH($A932,Data!$A$2:$A$6500,0))</f>
        <v>0</v>
      </c>
      <c r="O932" s="83">
        <f>INDEX(Data!J$2:J$6500,MATCH($A932,Data!$A$2:$A$6500,0))</f>
        <v>0</v>
      </c>
      <c r="P932" t="str">
        <f>_xlfn.XLOOKUP(B932,Table3[RefID],Table3[Citation])</f>
        <v>Lacan &amp; Mougin (1974)</v>
      </c>
    </row>
    <row r="933" spans="1:16" x14ac:dyDescent="0.35">
      <c r="A933" s="68">
        <v>931</v>
      </c>
      <c r="B933" s="71">
        <v>63</v>
      </c>
      <c r="C933" s="72">
        <v>5013</v>
      </c>
      <c r="D933" s="69">
        <v>3294</v>
      </c>
      <c r="E933" t="str">
        <f>INDEX(Table5[EEZ],MATCH(C933,Table5[Colony_ID],0))</f>
        <v>French Polynesian Exclusive Economic Zone</v>
      </c>
      <c r="F933" t="str">
        <f>INDEX(Table5[Corrected Island/Colony Name],MATCH('Full Data'!C933,Table5[Colony_ID],0))</f>
        <v>Fangatau Atoll</v>
      </c>
      <c r="G933" t="str">
        <f>INDEX(Table4[Common_Name],MATCH('Full Data'!D933,Table4[SpcRecID],0))</f>
        <v>Brown Noddy</v>
      </c>
      <c r="H933" s="83" t="str">
        <f>INDEX(Data!E$2:E$6500,MATCH(A933,Data!$A$2:$A$6500,0))</f>
        <v>Confirmed</v>
      </c>
      <c r="I933" s="90">
        <f>INDEX(Data!P$2:P$6500,MATCH(A933,Data!$A$2:$A$6500,0))</f>
        <v>0</v>
      </c>
      <c r="J933" s="90">
        <f>INDEX(Data!Q$2:Q$6500,MATCH($A933,Data!$A$2:$A$6500,0))</f>
        <v>1974</v>
      </c>
      <c r="K933" s="90">
        <f>INDEX(Data!F$2:F$6500,MATCH($A933,Data!$A$2:$A$6500,0))</f>
        <v>0</v>
      </c>
      <c r="L933" s="90">
        <f>INDEX(Data!G$2:G$6500,MATCH($A933,Data!$A$2:$A$6500,0))</f>
        <v>0</v>
      </c>
      <c r="M933" s="90">
        <f>INDEX(Data!H$2:H$6500,MATCH($A933,Data!$A$2:$A$6500,0))</f>
        <v>0</v>
      </c>
      <c r="N933" s="90">
        <f>INDEX(Data!I$2:I$6500,MATCH($A933,Data!$A$2:$A$6500,0))</f>
        <v>0</v>
      </c>
      <c r="O933" s="83">
        <f>INDEX(Data!J$2:J$6500,MATCH($A933,Data!$A$2:$A$6500,0))</f>
        <v>0</v>
      </c>
      <c r="P933" t="str">
        <f>_xlfn.XLOOKUP(B933,Table3[RefID],Table3[Citation])</f>
        <v>Lacan &amp; Mougin (1974)</v>
      </c>
    </row>
    <row r="934" spans="1:16" x14ac:dyDescent="0.35">
      <c r="A934" s="68">
        <v>932</v>
      </c>
      <c r="B934" s="71">
        <v>63</v>
      </c>
      <c r="C934" s="72">
        <v>5017</v>
      </c>
      <c r="D934" s="69">
        <v>3294</v>
      </c>
      <c r="E934" t="str">
        <f>INDEX(Table5[EEZ],MATCH(C934,Table5[Colony_ID],0))</f>
        <v>French Polynesian Exclusive Economic Zone</v>
      </c>
      <c r="F934" t="str">
        <f>INDEX(Table5[Corrected Island/Colony Name],MATCH('Full Data'!C934,Table5[Colony_ID],0))</f>
        <v>Hao Atoll</v>
      </c>
      <c r="G934" t="str">
        <f>INDEX(Table4[Common_Name],MATCH('Full Data'!D934,Table4[SpcRecID],0))</f>
        <v>Brown Noddy</v>
      </c>
      <c r="H934" s="83" t="str">
        <f>INDEX(Data!E$2:E$6500,MATCH(A934,Data!$A$2:$A$6500,0))</f>
        <v>Confirmed</v>
      </c>
      <c r="I934" s="90">
        <f>INDEX(Data!P$2:P$6500,MATCH(A934,Data!$A$2:$A$6500,0))</f>
        <v>0</v>
      </c>
      <c r="J934" s="90">
        <f>INDEX(Data!Q$2:Q$6500,MATCH($A934,Data!$A$2:$A$6500,0))</f>
        <v>1974</v>
      </c>
      <c r="K934" s="90">
        <f>INDEX(Data!F$2:F$6500,MATCH($A934,Data!$A$2:$A$6500,0))</f>
        <v>0</v>
      </c>
      <c r="L934" s="90">
        <f>INDEX(Data!G$2:G$6500,MATCH($A934,Data!$A$2:$A$6500,0))</f>
        <v>0</v>
      </c>
      <c r="M934" s="90">
        <f>INDEX(Data!H$2:H$6500,MATCH($A934,Data!$A$2:$A$6500,0))</f>
        <v>0</v>
      </c>
      <c r="N934" s="90">
        <f>INDEX(Data!I$2:I$6500,MATCH($A934,Data!$A$2:$A$6500,0))</f>
        <v>0</v>
      </c>
      <c r="O934" s="83">
        <f>INDEX(Data!J$2:J$6500,MATCH($A934,Data!$A$2:$A$6500,0))</f>
        <v>0</v>
      </c>
      <c r="P934" t="str">
        <f>_xlfn.XLOOKUP(B934,Table3[RefID],Table3[Citation])</f>
        <v>Lacan &amp; Mougin (1974)</v>
      </c>
    </row>
    <row r="935" spans="1:16" x14ac:dyDescent="0.35">
      <c r="A935" s="68">
        <v>933</v>
      </c>
      <c r="B935" s="71">
        <v>63</v>
      </c>
      <c r="C935" s="72">
        <v>5071</v>
      </c>
      <c r="D935" s="69">
        <v>3294</v>
      </c>
      <c r="E935" t="str">
        <f>INDEX(Table5[EEZ],MATCH(C935,Table5[Colony_ID],0))</f>
        <v>French Polynesian Exclusive Economic Zone</v>
      </c>
      <c r="F935" t="str">
        <f>INDEX(Table5[Corrected Island/Colony Name],MATCH('Full Data'!C935,Table5[Colony_ID],0))</f>
        <v>Marutea du Sud Atoll</v>
      </c>
      <c r="G935" t="str">
        <f>INDEX(Table4[Common_Name],MATCH('Full Data'!D935,Table4[SpcRecID],0))</f>
        <v>Brown Noddy</v>
      </c>
      <c r="H935" s="83" t="str">
        <f>INDEX(Data!E$2:E$6500,MATCH(A935,Data!$A$2:$A$6500,0))</f>
        <v>Confirmed</v>
      </c>
      <c r="I935" s="90">
        <f>INDEX(Data!P$2:P$6500,MATCH(A935,Data!$A$2:$A$6500,0))</f>
        <v>0</v>
      </c>
      <c r="J935" s="90">
        <f>INDEX(Data!Q$2:Q$6500,MATCH($A935,Data!$A$2:$A$6500,0))</f>
        <v>1974</v>
      </c>
      <c r="K935" s="90">
        <f>INDEX(Data!F$2:F$6500,MATCH($A935,Data!$A$2:$A$6500,0))</f>
        <v>0</v>
      </c>
      <c r="L935" s="90">
        <f>INDEX(Data!G$2:G$6500,MATCH($A935,Data!$A$2:$A$6500,0))</f>
        <v>0</v>
      </c>
      <c r="M935" s="90">
        <f>INDEX(Data!H$2:H$6500,MATCH($A935,Data!$A$2:$A$6500,0))</f>
        <v>0</v>
      </c>
      <c r="N935" s="90">
        <f>INDEX(Data!I$2:I$6500,MATCH($A935,Data!$A$2:$A$6500,0))</f>
        <v>0</v>
      </c>
      <c r="O935" s="83">
        <f>INDEX(Data!J$2:J$6500,MATCH($A935,Data!$A$2:$A$6500,0))</f>
        <v>0</v>
      </c>
      <c r="P935" t="str">
        <f>_xlfn.XLOOKUP(B935,Table3[RefID],Table3[Citation])</f>
        <v>Lacan &amp; Mougin (1974)</v>
      </c>
    </row>
    <row r="936" spans="1:16" x14ac:dyDescent="0.35">
      <c r="A936" s="68">
        <v>934</v>
      </c>
      <c r="B936" s="71">
        <v>63</v>
      </c>
      <c r="C936" s="72">
        <v>5072</v>
      </c>
      <c r="D936" s="69">
        <v>3294</v>
      </c>
      <c r="E936" t="str">
        <f>INDEX(Table5[EEZ],MATCH(C936,Table5[Colony_ID],0))</f>
        <v>French Polynesian Exclusive Economic Zone</v>
      </c>
      <c r="F936" t="str">
        <f>INDEX(Table5[Corrected Island/Colony Name],MATCH('Full Data'!C936,Table5[Colony_ID],0))</f>
        <v>Maturei-Vavao</v>
      </c>
      <c r="G936" t="str">
        <f>INDEX(Table4[Common_Name],MATCH('Full Data'!D936,Table4[SpcRecID],0))</f>
        <v>Brown Noddy</v>
      </c>
      <c r="H936" s="83" t="str">
        <f>INDEX(Data!E$2:E$6500,MATCH(A936,Data!$A$2:$A$6500,0))</f>
        <v>Confirmed</v>
      </c>
      <c r="I936" s="90">
        <f>INDEX(Data!P$2:P$6500,MATCH(A936,Data!$A$2:$A$6500,0))</f>
        <v>0</v>
      </c>
      <c r="J936" s="90">
        <f>INDEX(Data!Q$2:Q$6500,MATCH($A936,Data!$A$2:$A$6500,0))</f>
        <v>1974</v>
      </c>
      <c r="K936" s="90">
        <f>INDEX(Data!F$2:F$6500,MATCH($A936,Data!$A$2:$A$6500,0))</f>
        <v>0</v>
      </c>
      <c r="L936" s="90">
        <f>INDEX(Data!G$2:G$6500,MATCH($A936,Data!$A$2:$A$6500,0))</f>
        <v>0</v>
      </c>
      <c r="M936" s="90">
        <f>INDEX(Data!H$2:H$6500,MATCH($A936,Data!$A$2:$A$6500,0))</f>
        <v>0</v>
      </c>
      <c r="N936" s="90">
        <f>INDEX(Data!I$2:I$6500,MATCH($A936,Data!$A$2:$A$6500,0))</f>
        <v>0</v>
      </c>
      <c r="O936" s="83">
        <f>INDEX(Data!J$2:J$6500,MATCH($A936,Data!$A$2:$A$6500,0))</f>
        <v>0</v>
      </c>
      <c r="P936" t="str">
        <f>_xlfn.XLOOKUP(B936,Table3[RefID],Table3[Citation])</f>
        <v>Lacan &amp; Mougin (1974)</v>
      </c>
    </row>
    <row r="937" spans="1:16" x14ac:dyDescent="0.35">
      <c r="A937" s="68">
        <v>935</v>
      </c>
      <c r="B937" s="71">
        <v>63</v>
      </c>
      <c r="C937" s="72">
        <v>5098</v>
      </c>
      <c r="D937" s="69">
        <v>3294</v>
      </c>
      <c r="E937" t="str">
        <f>INDEX(Table5[EEZ],MATCH(C937,Table5[Colony_ID],0))</f>
        <v>French Polynesian Exclusive Economic Zone</v>
      </c>
      <c r="F937" t="str">
        <f>INDEX(Table5[Corrected Island/Colony Name],MATCH('Full Data'!C937,Table5[Colony_ID],0))</f>
        <v>Moruroa Atoll</v>
      </c>
      <c r="G937" t="str">
        <f>INDEX(Table4[Common_Name],MATCH('Full Data'!D937,Table4[SpcRecID],0))</f>
        <v>Brown Noddy</v>
      </c>
      <c r="H937" s="83" t="str">
        <f>INDEX(Data!E$2:E$6500,MATCH(A937,Data!$A$2:$A$6500,0))</f>
        <v>Confirmed</v>
      </c>
      <c r="I937" s="90">
        <f>INDEX(Data!P$2:P$6500,MATCH(A937,Data!$A$2:$A$6500,0))</f>
        <v>0</v>
      </c>
      <c r="J937" s="90">
        <f>INDEX(Data!Q$2:Q$6500,MATCH($A937,Data!$A$2:$A$6500,0))</f>
        <v>1974</v>
      </c>
      <c r="K937" s="90">
        <f>INDEX(Data!F$2:F$6500,MATCH($A937,Data!$A$2:$A$6500,0))</f>
        <v>0</v>
      </c>
      <c r="L937" s="90">
        <f>INDEX(Data!G$2:G$6500,MATCH($A937,Data!$A$2:$A$6500,0))</f>
        <v>0</v>
      </c>
      <c r="M937" s="90">
        <f>INDEX(Data!H$2:H$6500,MATCH($A937,Data!$A$2:$A$6500,0))</f>
        <v>0</v>
      </c>
      <c r="N937" s="90">
        <f>INDEX(Data!I$2:I$6500,MATCH($A937,Data!$A$2:$A$6500,0))</f>
        <v>0</v>
      </c>
      <c r="O937" s="83">
        <f>INDEX(Data!J$2:J$6500,MATCH($A937,Data!$A$2:$A$6500,0))</f>
        <v>0</v>
      </c>
      <c r="P937" t="str">
        <f>_xlfn.XLOOKUP(B937,Table3[RefID],Table3[Citation])</f>
        <v>Lacan &amp; Mougin (1974)</v>
      </c>
    </row>
    <row r="938" spans="1:16" x14ac:dyDescent="0.35">
      <c r="A938" s="68">
        <v>936</v>
      </c>
      <c r="B938" s="71">
        <v>63</v>
      </c>
      <c r="C938" s="72">
        <v>5112</v>
      </c>
      <c r="D938" s="69">
        <v>3294</v>
      </c>
      <c r="E938" t="str">
        <f>INDEX(Table5[EEZ],MATCH(C938,Table5[Colony_ID],0))</f>
        <v>French Polynesian Exclusive Economic Zone</v>
      </c>
      <c r="F938" t="str">
        <f>INDEX(Table5[Corrected Island/Colony Name],MATCH('Full Data'!C938,Table5[Colony_ID],0))</f>
        <v>Puka puka</v>
      </c>
      <c r="G938" t="str">
        <f>INDEX(Table4[Common_Name],MATCH('Full Data'!D938,Table4[SpcRecID],0))</f>
        <v>Brown Noddy</v>
      </c>
      <c r="H938" s="83" t="str">
        <f>INDEX(Data!E$2:E$6500,MATCH(A938,Data!$A$2:$A$6500,0))</f>
        <v>Probable</v>
      </c>
      <c r="I938" s="90">
        <f>INDEX(Data!P$2:P$6500,MATCH(A938,Data!$A$2:$A$6500,0))</f>
        <v>0</v>
      </c>
      <c r="J938" s="90">
        <f>INDEX(Data!Q$2:Q$6500,MATCH($A938,Data!$A$2:$A$6500,0))</f>
        <v>1974</v>
      </c>
      <c r="K938" s="90">
        <f>INDEX(Data!F$2:F$6500,MATCH($A938,Data!$A$2:$A$6500,0))</f>
        <v>0</v>
      </c>
      <c r="L938" s="90">
        <f>INDEX(Data!G$2:G$6500,MATCH($A938,Data!$A$2:$A$6500,0))</f>
        <v>0</v>
      </c>
      <c r="M938" s="90">
        <f>INDEX(Data!H$2:H$6500,MATCH($A938,Data!$A$2:$A$6500,0))</f>
        <v>0</v>
      </c>
      <c r="N938" s="90">
        <f>INDEX(Data!I$2:I$6500,MATCH($A938,Data!$A$2:$A$6500,0))</f>
        <v>0</v>
      </c>
      <c r="O938" s="83">
        <f>INDEX(Data!J$2:J$6500,MATCH($A938,Data!$A$2:$A$6500,0))</f>
        <v>0</v>
      </c>
      <c r="P938" t="str">
        <f>_xlfn.XLOOKUP(B938,Table3[RefID],Table3[Citation])</f>
        <v>Lacan &amp; Mougin (1974)</v>
      </c>
    </row>
    <row r="939" spans="1:16" x14ac:dyDescent="0.35">
      <c r="A939" s="68">
        <v>937</v>
      </c>
      <c r="B939" s="71">
        <v>63</v>
      </c>
      <c r="C939" s="72">
        <v>5113</v>
      </c>
      <c r="D939" s="69">
        <v>3294</v>
      </c>
      <c r="E939" t="str">
        <f>INDEX(Table5[EEZ],MATCH(C939,Table5[Colony_ID],0))</f>
        <v>French Polynesian Exclusive Economic Zone</v>
      </c>
      <c r="F939" t="str">
        <f>INDEX(Table5[Corrected Island/Colony Name],MATCH('Full Data'!C939,Table5[Colony_ID],0))</f>
        <v>Pukarua Atoll</v>
      </c>
      <c r="G939" t="str">
        <f>INDEX(Table4[Common_Name],MATCH('Full Data'!D939,Table4[SpcRecID],0))</f>
        <v>Brown Noddy</v>
      </c>
      <c r="H939" s="83" t="str">
        <f>INDEX(Data!E$2:E$6500,MATCH(A939,Data!$A$2:$A$6500,0))</f>
        <v>Confirmed</v>
      </c>
      <c r="I939" s="90">
        <f>INDEX(Data!P$2:P$6500,MATCH(A939,Data!$A$2:$A$6500,0))</f>
        <v>0</v>
      </c>
      <c r="J939" s="90">
        <f>INDEX(Data!Q$2:Q$6500,MATCH($A939,Data!$A$2:$A$6500,0))</f>
        <v>1974</v>
      </c>
      <c r="K939" s="90">
        <f>INDEX(Data!F$2:F$6500,MATCH($A939,Data!$A$2:$A$6500,0))</f>
        <v>0</v>
      </c>
      <c r="L939" s="90">
        <f>INDEX(Data!G$2:G$6500,MATCH($A939,Data!$A$2:$A$6500,0))</f>
        <v>0</v>
      </c>
      <c r="M939" s="90">
        <f>INDEX(Data!H$2:H$6500,MATCH($A939,Data!$A$2:$A$6500,0))</f>
        <v>0</v>
      </c>
      <c r="N939" s="90">
        <f>INDEX(Data!I$2:I$6500,MATCH($A939,Data!$A$2:$A$6500,0))</f>
        <v>0</v>
      </c>
      <c r="O939" s="83">
        <f>INDEX(Data!J$2:J$6500,MATCH($A939,Data!$A$2:$A$6500,0))</f>
        <v>0</v>
      </c>
      <c r="P939" t="str">
        <f>_xlfn.XLOOKUP(B939,Table3[RefID],Table3[Citation])</f>
        <v>Lacan &amp; Mougin (1974)</v>
      </c>
    </row>
    <row r="940" spans="1:16" x14ac:dyDescent="0.35">
      <c r="A940" s="68">
        <v>938</v>
      </c>
      <c r="B940" s="71">
        <v>63</v>
      </c>
      <c r="C940" s="72">
        <v>5133</v>
      </c>
      <c r="D940" s="69">
        <v>3294</v>
      </c>
      <c r="E940" t="str">
        <f>INDEX(Table5[EEZ],MATCH(C940,Table5[Colony_ID],0))</f>
        <v>French Polynesian Exclusive Economic Zone</v>
      </c>
      <c r="F940" t="str">
        <f>INDEX(Table5[Corrected Island/Colony Name],MATCH('Full Data'!C940,Table5[Colony_ID],0))</f>
        <v>Minerava</v>
      </c>
      <c r="G940" t="str">
        <f>INDEX(Table4[Common_Name],MATCH('Full Data'!D940,Table4[SpcRecID],0))</f>
        <v>Brown Noddy</v>
      </c>
      <c r="H940" s="83" t="str">
        <f>INDEX(Data!E$2:E$6500,MATCH(A940,Data!$A$2:$A$6500,0))</f>
        <v>Confirmed</v>
      </c>
      <c r="I940" s="90">
        <f>INDEX(Data!P$2:P$6500,MATCH(A940,Data!$A$2:$A$6500,0))</f>
        <v>0</v>
      </c>
      <c r="J940" s="90">
        <f>INDEX(Data!Q$2:Q$6500,MATCH($A940,Data!$A$2:$A$6500,0))</f>
        <v>1974</v>
      </c>
      <c r="K940" s="90">
        <f>INDEX(Data!F$2:F$6500,MATCH($A940,Data!$A$2:$A$6500,0))</f>
        <v>0</v>
      </c>
      <c r="L940" s="90">
        <f>INDEX(Data!G$2:G$6500,MATCH($A940,Data!$A$2:$A$6500,0))</f>
        <v>0</v>
      </c>
      <c r="M940" s="90">
        <f>INDEX(Data!H$2:H$6500,MATCH($A940,Data!$A$2:$A$6500,0))</f>
        <v>0</v>
      </c>
      <c r="N940" s="90">
        <f>INDEX(Data!I$2:I$6500,MATCH($A940,Data!$A$2:$A$6500,0))</f>
        <v>0</v>
      </c>
      <c r="O940" s="83">
        <f>INDEX(Data!J$2:J$6500,MATCH($A940,Data!$A$2:$A$6500,0))</f>
        <v>0</v>
      </c>
      <c r="P940" t="str">
        <f>_xlfn.XLOOKUP(B940,Table3[RefID],Table3[Citation])</f>
        <v>Lacan &amp; Mougin (1974)</v>
      </c>
    </row>
    <row r="941" spans="1:16" x14ac:dyDescent="0.35">
      <c r="A941" s="68">
        <v>939</v>
      </c>
      <c r="B941" s="71">
        <v>63</v>
      </c>
      <c r="C941" s="72">
        <v>5198</v>
      </c>
      <c r="D941" s="69">
        <v>3294</v>
      </c>
      <c r="E941" t="str">
        <f>INDEX(Table5[EEZ],MATCH(C941,Table5[Colony_ID],0))</f>
        <v>French Polynesian Exclusive Economic Zone</v>
      </c>
      <c r="F941" t="str">
        <f>INDEX(Table5[Corrected Island/Colony Name],MATCH('Full Data'!C941,Table5[Colony_ID],0))</f>
        <v>Teamuiga</v>
      </c>
      <c r="G941" t="str">
        <f>INDEX(Table4[Common_Name],MATCH('Full Data'!D941,Table4[SpcRecID],0))</f>
        <v>Brown Noddy</v>
      </c>
      <c r="H941" s="83" t="str">
        <f>INDEX(Data!E$2:E$6500,MATCH(A941,Data!$A$2:$A$6500,0))</f>
        <v>Confirmed</v>
      </c>
      <c r="I941" s="90">
        <f>INDEX(Data!P$2:P$6500,MATCH(A941,Data!$A$2:$A$6500,0))</f>
        <v>0</v>
      </c>
      <c r="J941" s="90">
        <f>INDEX(Data!Q$2:Q$6500,MATCH($A941,Data!$A$2:$A$6500,0))</f>
        <v>1974</v>
      </c>
      <c r="K941" s="90">
        <f>INDEX(Data!F$2:F$6500,MATCH($A941,Data!$A$2:$A$6500,0))</f>
        <v>0</v>
      </c>
      <c r="L941" s="90">
        <f>INDEX(Data!G$2:G$6500,MATCH($A941,Data!$A$2:$A$6500,0))</f>
        <v>0</v>
      </c>
      <c r="M941" s="90">
        <f>INDEX(Data!H$2:H$6500,MATCH($A941,Data!$A$2:$A$6500,0))</f>
        <v>0</v>
      </c>
      <c r="N941" s="90">
        <f>INDEX(Data!I$2:I$6500,MATCH($A941,Data!$A$2:$A$6500,0))</f>
        <v>0</v>
      </c>
      <c r="O941" s="83">
        <f>INDEX(Data!J$2:J$6500,MATCH($A941,Data!$A$2:$A$6500,0))</f>
        <v>0</v>
      </c>
      <c r="P941" t="str">
        <f>_xlfn.XLOOKUP(B941,Table3[RefID],Table3[Citation])</f>
        <v>Lacan &amp; Mougin (1974)</v>
      </c>
    </row>
    <row r="942" spans="1:16" x14ac:dyDescent="0.35">
      <c r="A942" s="68">
        <v>940</v>
      </c>
      <c r="B942" s="71">
        <v>63</v>
      </c>
      <c r="C942" s="72">
        <v>5013</v>
      </c>
      <c r="D942" s="69">
        <v>3298</v>
      </c>
      <c r="E942" t="str">
        <f>INDEX(Table5[EEZ],MATCH(C942,Table5[Colony_ID],0))</f>
        <v>French Polynesian Exclusive Economic Zone</v>
      </c>
      <c r="F942" t="str">
        <f>INDEX(Table5[Corrected Island/Colony Name],MATCH('Full Data'!C942,Table5[Colony_ID],0))</f>
        <v>Fangatau Atoll</v>
      </c>
      <c r="G942" t="str">
        <f>INDEX(Table4[Common_Name],MATCH('Full Data'!D942,Table4[SpcRecID],0))</f>
        <v>Common White Tern</v>
      </c>
      <c r="H942" s="83" t="str">
        <f>INDEX(Data!E$2:E$6500,MATCH(A942,Data!$A$2:$A$6500,0))</f>
        <v>Confirmed</v>
      </c>
      <c r="I942" s="90">
        <f>INDEX(Data!P$2:P$6500,MATCH(A942,Data!$A$2:$A$6500,0))</f>
        <v>0</v>
      </c>
      <c r="J942" s="90">
        <f>INDEX(Data!Q$2:Q$6500,MATCH($A942,Data!$A$2:$A$6500,0))</f>
        <v>1974</v>
      </c>
      <c r="K942" s="90">
        <f>INDEX(Data!F$2:F$6500,MATCH($A942,Data!$A$2:$A$6500,0))</f>
        <v>0</v>
      </c>
      <c r="L942" s="90">
        <f>INDEX(Data!G$2:G$6500,MATCH($A942,Data!$A$2:$A$6500,0))</f>
        <v>0</v>
      </c>
      <c r="M942" s="90">
        <f>INDEX(Data!H$2:H$6500,MATCH($A942,Data!$A$2:$A$6500,0))</f>
        <v>0</v>
      </c>
      <c r="N942" s="90">
        <f>INDEX(Data!I$2:I$6500,MATCH($A942,Data!$A$2:$A$6500,0))</f>
        <v>0</v>
      </c>
      <c r="O942" s="83">
        <f>INDEX(Data!J$2:J$6500,MATCH($A942,Data!$A$2:$A$6500,0))</f>
        <v>0</v>
      </c>
      <c r="P942" t="str">
        <f>_xlfn.XLOOKUP(B942,Table3[RefID],Table3[Citation])</f>
        <v>Lacan &amp; Mougin (1974)</v>
      </c>
    </row>
    <row r="943" spans="1:16" x14ac:dyDescent="0.35">
      <c r="A943" s="68">
        <v>941</v>
      </c>
      <c r="B943" s="71">
        <v>63</v>
      </c>
      <c r="C943" s="72">
        <v>5017</v>
      </c>
      <c r="D943" s="69">
        <v>3298</v>
      </c>
      <c r="E943" t="str">
        <f>INDEX(Table5[EEZ],MATCH(C943,Table5[Colony_ID],0))</f>
        <v>French Polynesian Exclusive Economic Zone</v>
      </c>
      <c r="F943" t="str">
        <f>INDEX(Table5[Corrected Island/Colony Name],MATCH('Full Data'!C943,Table5[Colony_ID],0))</f>
        <v>Hao Atoll</v>
      </c>
      <c r="G943" t="str">
        <f>INDEX(Table4[Common_Name],MATCH('Full Data'!D943,Table4[SpcRecID],0))</f>
        <v>Common White Tern</v>
      </c>
      <c r="H943" s="83" t="str">
        <f>INDEX(Data!E$2:E$6500,MATCH(A943,Data!$A$2:$A$6500,0))</f>
        <v>Confirmed</v>
      </c>
      <c r="I943" s="90">
        <f>INDEX(Data!P$2:P$6500,MATCH(A943,Data!$A$2:$A$6500,0))</f>
        <v>0</v>
      </c>
      <c r="J943" s="90">
        <f>INDEX(Data!Q$2:Q$6500,MATCH($A943,Data!$A$2:$A$6500,0))</f>
        <v>1974</v>
      </c>
      <c r="K943" s="90">
        <f>INDEX(Data!F$2:F$6500,MATCH($A943,Data!$A$2:$A$6500,0))</f>
        <v>0</v>
      </c>
      <c r="L943" s="90">
        <f>INDEX(Data!G$2:G$6500,MATCH($A943,Data!$A$2:$A$6500,0))</f>
        <v>0</v>
      </c>
      <c r="M943" s="90">
        <f>INDEX(Data!H$2:H$6500,MATCH($A943,Data!$A$2:$A$6500,0))</f>
        <v>0</v>
      </c>
      <c r="N943" s="90">
        <f>INDEX(Data!I$2:I$6500,MATCH($A943,Data!$A$2:$A$6500,0))</f>
        <v>0</v>
      </c>
      <c r="O943" s="83">
        <f>INDEX(Data!J$2:J$6500,MATCH($A943,Data!$A$2:$A$6500,0))</f>
        <v>0</v>
      </c>
      <c r="P943" t="str">
        <f>_xlfn.XLOOKUP(B943,Table3[RefID],Table3[Citation])</f>
        <v>Lacan &amp; Mougin (1974)</v>
      </c>
    </row>
    <row r="944" spans="1:16" x14ac:dyDescent="0.35">
      <c r="A944" s="68">
        <v>942</v>
      </c>
      <c r="B944" s="71">
        <v>63</v>
      </c>
      <c r="C944" s="72">
        <v>5071</v>
      </c>
      <c r="D944" s="69">
        <v>3298</v>
      </c>
      <c r="E944" t="str">
        <f>INDEX(Table5[EEZ],MATCH(C944,Table5[Colony_ID],0))</f>
        <v>French Polynesian Exclusive Economic Zone</v>
      </c>
      <c r="F944" t="str">
        <f>INDEX(Table5[Corrected Island/Colony Name],MATCH('Full Data'!C944,Table5[Colony_ID],0))</f>
        <v>Marutea du Sud Atoll</v>
      </c>
      <c r="G944" t="str">
        <f>INDEX(Table4[Common_Name],MATCH('Full Data'!D944,Table4[SpcRecID],0))</f>
        <v>Common White Tern</v>
      </c>
      <c r="H944" s="83" t="str">
        <f>INDEX(Data!E$2:E$6500,MATCH(A944,Data!$A$2:$A$6500,0))</f>
        <v>Confirmed</v>
      </c>
      <c r="I944" s="90">
        <f>INDEX(Data!P$2:P$6500,MATCH(A944,Data!$A$2:$A$6500,0))</f>
        <v>0</v>
      </c>
      <c r="J944" s="90">
        <f>INDEX(Data!Q$2:Q$6500,MATCH($A944,Data!$A$2:$A$6500,0))</f>
        <v>1974</v>
      </c>
      <c r="K944" s="90">
        <f>INDEX(Data!F$2:F$6500,MATCH($A944,Data!$A$2:$A$6500,0))</f>
        <v>0</v>
      </c>
      <c r="L944" s="90">
        <f>INDEX(Data!G$2:G$6500,MATCH($A944,Data!$A$2:$A$6500,0))</f>
        <v>0</v>
      </c>
      <c r="M944" s="90">
        <f>INDEX(Data!H$2:H$6500,MATCH($A944,Data!$A$2:$A$6500,0))</f>
        <v>0</v>
      </c>
      <c r="N944" s="90">
        <f>INDEX(Data!I$2:I$6500,MATCH($A944,Data!$A$2:$A$6500,0))</f>
        <v>0</v>
      </c>
      <c r="O944" s="83">
        <f>INDEX(Data!J$2:J$6500,MATCH($A944,Data!$A$2:$A$6500,0))</f>
        <v>0</v>
      </c>
      <c r="P944" t="str">
        <f>_xlfn.XLOOKUP(B944,Table3[RefID],Table3[Citation])</f>
        <v>Lacan &amp; Mougin (1974)</v>
      </c>
    </row>
    <row r="945" spans="1:16" x14ac:dyDescent="0.35">
      <c r="A945" s="68">
        <v>943</v>
      </c>
      <c r="B945" s="71">
        <v>63</v>
      </c>
      <c r="C945" s="72">
        <v>5072</v>
      </c>
      <c r="D945" s="69">
        <v>3298</v>
      </c>
      <c r="E945" t="str">
        <f>INDEX(Table5[EEZ],MATCH(C945,Table5[Colony_ID],0))</f>
        <v>French Polynesian Exclusive Economic Zone</v>
      </c>
      <c r="F945" t="str">
        <f>INDEX(Table5[Corrected Island/Colony Name],MATCH('Full Data'!C945,Table5[Colony_ID],0))</f>
        <v>Maturei-Vavao</v>
      </c>
      <c r="G945" t="str">
        <f>INDEX(Table4[Common_Name],MATCH('Full Data'!D945,Table4[SpcRecID],0))</f>
        <v>Common White Tern</v>
      </c>
      <c r="H945" s="83" t="str">
        <f>INDEX(Data!E$2:E$6500,MATCH(A945,Data!$A$2:$A$6500,0))</f>
        <v>Confirmed</v>
      </c>
      <c r="I945" s="90">
        <f>INDEX(Data!P$2:P$6500,MATCH(A945,Data!$A$2:$A$6500,0))</f>
        <v>0</v>
      </c>
      <c r="J945" s="90">
        <f>INDEX(Data!Q$2:Q$6500,MATCH($A945,Data!$A$2:$A$6500,0))</f>
        <v>1974</v>
      </c>
      <c r="K945" s="90">
        <f>INDEX(Data!F$2:F$6500,MATCH($A945,Data!$A$2:$A$6500,0))</f>
        <v>0</v>
      </c>
      <c r="L945" s="90">
        <f>INDEX(Data!G$2:G$6500,MATCH($A945,Data!$A$2:$A$6500,0))</f>
        <v>0</v>
      </c>
      <c r="M945" s="90">
        <f>INDEX(Data!H$2:H$6500,MATCH($A945,Data!$A$2:$A$6500,0))</f>
        <v>0</v>
      </c>
      <c r="N945" s="90">
        <f>INDEX(Data!I$2:I$6500,MATCH($A945,Data!$A$2:$A$6500,0))</f>
        <v>0</v>
      </c>
      <c r="O945" s="83">
        <f>INDEX(Data!J$2:J$6500,MATCH($A945,Data!$A$2:$A$6500,0))</f>
        <v>0</v>
      </c>
      <c r="P945" t="str">
        <f>_xlfn.XLOOKUP(B945,Table3[RefID],Table3[Citation])</f>
        <v>Lacan &amp; Mougin (1974)</v>
      </c>
    </row>
    <row r="946" spans="1:16" x14ac:dyDescent="0.35">
      <c r="A946" s="68">
        <v>944</v>
      </c>
      <c r="B946" s="71">
        <v>63</v>
      </c>
      <c r="C946" s="72">
        <v>5098</v>
      </c>
      <c r="D946" s="69">
        <v>3298</v>
      </c>
      <c r="E946" t="str">
        <f>INDEX(Table5[EEZ],MATCH(C946,Table5[Colony_ID],0))</f>
        <v>French Polynesian Exclusive Economic Zone</v>
      </c>
      <c r="F946" t="str">
        <f>INDEX(Table5[Corrected Island/Colony Name],MATCH('Full Data'!C946,Table5[Colony_ID],0))</f>
        <v>Moruroa Atoll</v>
      </c>
      <c r="G946" t="str">
        <f>INDEX(Table4[Common_Name],MATCH('Full Data'!D946,Table4[SpcRecID],0))</f>
        <v>Common White Tern</v>
      </c>
      <c r="H946" s="83" t="str">
        <f>INDEX(Data!E$2:E$6500,MATCH(A946,Data!$A$2:$A$6500,0))</f>
        <v>Confirmed</v>
      </c>
      <c r="I946" s="90">
        <f>INDEX(Data!P$2:P$6500,MATCH(A946,Data!$A$2:$A$6500,0))</f>
        <v>0</v>
      </c>
      <c r="J946" s="90">
        <f>INDEX(Data!Q$2:Q$6500,MATCH($A946,Data!$A$2:$A$6500,0))</f>
        <v>1974</v>
      </c>
      <c r="K946" s="90">
        <f>INDEX(Data!F$2:F$6500,MATCH($A946,Data!$A$2:$A$6500,0))</f>
        <v>0</v>
      </c>
      <c r="L946" s="90">
        <f>INDEX(Data!G$2:G$6500,MATCH($A946,Data!$A$2:$A$6500,0))</f>
        <v>0</v>
      </c>
      <c r="M946" s="90">
        <f>INDEX(Data!H$2:H$6500,MATCH($A946,Data!$A$2:$A$6500,0))</f>
        <v>0</v>
      </c>
      <c r="N946" s="90">
        <f>INDEX(Data!I$2:I$6500,MATCH($A946,Data!$A$2:$A$6500,0))</f>
        <v>0</v>
      </c>
      <c r="O946" s="83">
        <f>INDEX(Data!J$2:J$6500,MATCH($A946,Data!$A$2:$A$6500,0))</f>
        <v>0</v>
      </c>
      <c r="P946" t="str">
        <f>_xlfn.XLOOKUP(B946,Table3[RefID],Table3[Citation])</f>
        <v>Lacan &amp; Mougin (1974)</v>
      </c>
    </row>
    <row r="947" spans="1:16" x14ac:dyDescent="0.35">
      <c r="A947" s="68">
        <v>945</v>
      </c>
      <c r="B947" s="71">
        <v>63</v>
      </c>
      <c r="C947" s="72">
        <v>5112</v>
      </c>
      <c r="D947" s="69">
        <v>3298</v>
      </c>
      <c r="E947" t="str">
        <f>INDEX(Table5[EEZ],MATCH(C947,Table5[Colony_ID],0))</f>
        <v>French Polynesian Exclusive Economic Zone</v>
      </c>
      <c r="F947" t="str">
        <f>INDEX(Table5[Corrected Island/Colony Name],MATCH('Full Data'!C947,Table5[Colony_ID],0))</f>
        <v>Puka puka</v>
      </c>
      <c r="G947" t="str">
        <f>INDEX(Table4[Common_Name],MATCH('Full Data'!D947,Table4[SpcRecID],0))</f>
        <v>Common White Tern</v>
      </c>
      <c r="H947" s="83" t="str">
        <f>INDEX(Data!E$2:E$6500,MATCH(A947,Data!$A$2:$A$6500,0))</f>
        <v>confirmed</v>
      </c>
      <c r="I947" s="90">
        <f>INDEX(Data!P$2:P$6500,MATCH(A947,Data!$A$2:$A$6500,0))</f>
        <v>0</v>
      </c>
      <c r="J947" s="90">
        <f>INDEX(Data!Q$2:Q$6500,MATCH($A947,Data!$A$2:$A$6500,0))</f>
        <v>1974</v>
      </c>
      <c r="K947" s="90">
        <f>INDEX(Data!F$2:F$6500,MATCH($A947,Data!$A$2:$A$6500,0))</f>
        <v>0</v>
      </c>
      <c r="L947" s="90">
        <f>INDEX(Data!G$2:G$6500,MATCH($A947,Data!$A$2:$A$6500,0))</f>
        <v>0</v>
      </c>
      <c r="M947" s="90">
        <f>INDEX(Data!H$2:H$6500,MATCH($A947,Data!$A$2:$A$6500,0))</f>
        <v>0</v>
      </c>
      <c r="N947" s="90">
        <f>INDEX(Data!I$2:I$6500,MATCH($A947,Data!$A$2:$A$6500,0))</f>
        <v>0</v>
      </c>
      <c r="O947" s="83">
        <f>INDEX(Data!J$2:J$6500,MATCH($A947,Data!$A$2:$A$6500,0))</f>
        <v>0</v>
      </c>
      <c r="P947" t="str">
        <f>_xlfn.XLOOKUP(B947,Table3[RefID],Table3[Citation])</f>
        <v>Lacan &amp; Mougin (1974)</v>
      </c>
    </row>
    <row r="948" spans="1:16" x14ac:dyDescent="0.35">
      <c r="A948" s="68">
        <v>946</v>
      </c>
      <c r="B948" s="71">
        <v>63</v>
      </c>
      <c r="C948" s="72">
        <v>5113</v>
      </c>
      <c r="D948" s="69">
        <v>3298</v>
      </c>
      <c r="E948" t="str">
        <f>INDEX(Table5[EEZ],MATCH(C948,Table5[Colony_ID],0))</f>
        <v>French Polynesian Exclusive Economic Zone</v>
      </c>
      <c r="F948" t="str">
        <f>INDEX(Table5[Corrected Island/Colony Name],MATCH('Full Data'!C948,Table5[Colony_ID],0))</f>
        <v>Pukarua Atoll</v>
      </c>
      <c r="G948" t="str">
        <f>INDEX(Table4[Common_Name],MATCH('Full Data'!D948,Table4[SpcRecID],0))</f>
        <v>Common White Tern</v>
      </c>
      <c r="H948" s="83" t="str">
        <f>INDEX(Data!E$2:E$6500,MATCH(A948,Data!$A$2:$A$6500,0))</f>
        <v>Confirmed</v>
      </c>
      <c r="I948" s="90">
        <f>INDEX(Data!P$2:P$6500,MATCH(A948,Data!$A$2:$A$6500,0))</f>
        <v>0</v>
      </c>
      <c r="J948" s="90">
        <f>INDEX(Data!Q$2:Q$6500,MATCH($A948,Data!$A$2:$A$6500,0))</f>
        <v>1974</v>
      </c>
      <c r="K948" s="90">
        <f>INDEX(Data!F$2:F$6500,MATCH($A948,Data!$A$2:$A$6500,0))</f>
        <v>0</v>
      </c>
      <c r="L948" s="90">
        <f>INDEX(Data!G$2:G$6500,MATCH($A948,Data!$A$2:$A$6500,0))</f>
        <v>0</v>
      </c>
      <c r="M948" s="90">
        <f>INDEX(Data!H$2:H$6500,MATCH($A948,Data!$A$2:$A$6500,0))</f>
        <v>0</v>
      </c>
      <c r="N948" s="90">
        <f>INDEX(Data!I$2:I$6500,MATCH($A948,Data!$A$2:$A$6500,0))</f>
        <v>0</v>
      </c>
      <c r="O948" s="83">
        <f>INDEX(Data!J$2:J$6500,MATCH($A948,Data!$A$2:$A$6500,0))</f>
        <v>0</v>
      </c>
      <c r="P948" t="str">
        <f>_xlfn.XLOOKUP(B948,Table3[RefID],Table3[Citation])</f>
        <v>Lacan &amp; Mougin (1974)</v>
      </c>
    </row>
    <row r="949" spans="1:16" x14ac:dyDescent="0.35">
      <c r="A949" s="68">
        <v>947</v>
      </c>
      <c r="B949" s="71">
        <v>63</v>
      </c>
      <c r="C949" s="72">
        <v>5133</v>
      </c>
      <c r="D949" s="69">
        <v>3298</v>
      </c>
      <c r="E949" t="str">
        <f>INDEX(Table5[EEZ],MATCH(C949,Table5[Colony_ID],0))</f>
        <v>French Polynesian Exclusive Economic Zone</v>
      </c>
      <c r="F949" t="str">
        <f>INDEX(Table5[Corrected Island/Colony Name],MATCH('Full Data'!C949,Table5[Colony_ID],0))</f>
        <v>Minerava</v>
      </c>
      <c r="G949" t="str">
        <f>INDEX(Table4[Common_Name],MATCH('Full Data'!D949,Table4[SpcRecID],0))</f>
        <v>Common White Tern</v>
      </c>
      <c r="H949" s="83" t="str">
        <f>INDEX(Data!E$2:E$6500,MATCH(A949,Data!$A$2:$A$6500,0))</f>
        <v>Confirmed</v>
      </c>
      <c r="I949" s="90">
        <f>INDEX(Data!P$2:P$6500,MATCH(A949,Data!$A$2:$A$6500,0))</f>
        <v>0</v>
      </c>
      <c r="J949" s="90">
        <f>INDEX(Data!Q$2:Q$6500,MATCH($A949,Data!$A$2:$A$6500,0))</f>
        <v>1974</v>
      </c>
      <c r="K949" s="90">
        <f>INDEX(Data!F$2:F$6500,MATCH($A949,Data!$A$2:$A$6500,0))</f>
        <v>0</v>
      </c>
      <c r="L949" s="90">
        <f>INDEX(Data!G$2:G$6500,MATCH($A949,Data!$A$2:$A$6500,0))</f>
        <v>0</v>
      </c>
      <c r="M949" s="90">
        <f>INDEX(Data!H$2:H$6500,MATCH($A949,Data!$A$2:$A$6500,0))</f>
        <v>0</v>
      </c>
      <c r="N949" s="90">
        <f>INDEX(Data!I$2:I$6500,MATCH($A949,Data!$A$2:$A$6500,0))</f>
        <v>0</v>
      </c>
      <c r="O949" s="83">
        <f>INDEX(Data!J$2:J$6500,MATCH($A949,Data!$A$2:$A$6500,0))</f>
        <v>0</v>
      </c>
      <c r="P949" t="str">
        <f>_xlfn.XLOOKUP(B949,Table3[RefID],Table3[Citation])</f>
        <v>Lacan &amp; Mougin (1974)</v>
      </c>
    </row>
    <row r="950" spans="1:16" x14ac:dyDescent="0.35">
      <c r="A950" s="68">
        <v>948</v>
      </c>
      <c r="B950" s="71">
        <v>63</v>
      </c>
      <c r="C950" s="72">
        <v>5198</v>
      </c>
      <c r="D950" s="69">
        <v>3298</v>
      </c>
      <c r="E950" t="str">
        <f>INDEX(Table5[EEZ],MATCH(C950,Table5[Colony_ID],0))</f>
        <v>French Polynesian Exclusive Economic Zone</v>
      </c>
      <c r="F950" t="str">
        <f>INDEX(Table5[Corrected Island/Colony Name],MATCH('Full Data'!C950,Table5[Colony_ID],0))</f>
        <v>Teamuiga</v>
      </c>
      <c r="G950" t="str">
        <f>INDEX(Table4[Common_Name],MATCH('Full Data'!D950,Table4[SpcRecID],0))</f>
        <v>Common White Tern</v>
      </c>
      <c r="H950" s="83" t="str">
        <f>INDEX(Data!E$2:E$6500,MATCH(A950,Data!$A$2:$A$6500,0))</f>
        <v>confirmed</v>
      </c>
      <c r="I950" s="90">
        <f>INDEX(Data!P$2:P$6500,MATCH(A950,Data!$A$2:$A$6500,0))</f>
        <v>0</v>
      </c>
      <c r="J950" s="90">
        <f>INDEX(Data!Q$2:Q$6500,MATCH($A950,Data!$A$2:$A$6500,0))</f>
        <v>1974</v>
      </c>
      <c r="K950" s="90">
        <f>INDEX(Data!F$2:F$6500,MATCH($A950,Data!$A$2:$A$6500,0))</f>
        <v>0</v>
      </c>
      <c r="L950" s="90">
        <f>INDEX(Data!G$2:G$6500,MATCH($A950,Data!$A$2:$A$6500,0))</f>
        <v>0</v>
      </c>
      <c r="M950" s="90">
        <f>INDEX(Data!H$2:H$6500,MATCH($A950,Data!$A$2:$A$6500,0))</f>
        <v>0</v>
      </c>
      <c r="N950" s="90">
        <f>INDEX(Data!I$2:I$6500,MATCH($A950,Data!$A$2:$A$6500,0))</f>
        <v>0</v>
      </c>
      <c r="O950" s="83">
        <f>INDEX(Data!J$2:J$6500,MATCH($A950,Data!$A$2:$A$6500,0))</f>
        <v>0</v>
      </c>
      <c r="P950" t="str">
        <f>_xlfn.XLOOKUP(B950,Table3[RefID],Table3[Citation])</f>
        <v>Lacan &amp; Mougin (1974)</v>
      </c>
    </row>
    <row r="951" spans="1:16" x14ac:dyDescent="0.35">
      <c r="A951" s="68">
        <v>949</v>
      </c>
      <c r="B951" s="71">
        <v>63</v>
      </c>
      <c r="C951" s="72">
        <v>5017</v>
      </c>
      <c r="D951" s="69">
        <v>3263</v>
      </c>
      <c r="E951" t="str">
        <f>INDEX(Table5[EEZ],MATCH(C951,Table5[Colony_ID],0))</f>
        <v>French Polynesian Exclusive Economic Zone</v>
      </c>
      <c r="F951" t="str">
        <f>INDEX(Table5[Corrected Island/Colony Name],MATCH('Full Data'!C951,Table5[Colony_ID],0))</f>
        <v>Hao Atoll</v>
      </c>
      <c r="G951" t="str">
        <f>INDEX(Table4[Common_Name],MATCH('Full Data'!D951,Table4[SpcRecID],0))</f>
        <v>Greater crested Tern</v>
      </c>
      <c r="H951" s="83" t="str">
        <f>INDEX(Data!E$2:E$6500,MATCH(A951,Data!$A$2:$A$6500,0))</f>
        <v>probable</v>
      </c>
      <c r="I951" s="90">
        <f>INDEX(Data!P$2:P$6500,MATCH(A951,Data!$A$2:$A$6500,0))</f>
        <v>0</v>
      </c>
      <c r="J951" s="90">
        <f>INDEX(Data!Q$2:Q$6500,MATCH($A951,Data!$A$2:$A$6500,0))</f>
        <v>1974</v>
      </c>
      <c r="K951" s="90">
        <f>INDEX(Data!F$2:F$6500,MATCH($A951,Data!$A$2:$A$6500,0))</f>
        <v>0</v>
      </c>
      <c r="L951" s="90">
        <f>INDEX(Data!G$2:G$6500,MATCH($A951,Data!$A$2:$A$6500,0))</f>
        <v>0</v>
      </c>
      <c r="M951" s="90">
        <f>INDEX(Data!H$2:H$6500,MATCH($A951,Data!$A$2:$A$6500,0))</f>
        <v>0</v>
      </c>
      <c r="N951" s="90">
        <f>INDEX(Data!I$2:I$6500,MATCH($A951,Data!$A$2:$A$6500,0))</f>
        <v>0</v>
      </c>
      <c r="O951" s="83">
        <f>INDEX(Data!J$2:J$6500,MATCH($A951,Data!$A$2:$A$6500,0))</f>
        <v>0</v>
      </c>
      <c r="P951" t="str">
        <f>_xlfn.XLOOKUP(B951,Table3[RefID],Table3[Citation])</f>
        <v>Lacan &amp; Mougin (1974)</v>
      </c>
    </row>
    <row r="952" spans="1:16" x14ac:dyDescent="0.35">
      <c r="A952" s="68">
        <v>950</v>
      </c>
      <c r="B952" s="71">
        <v>63</v>
      </c>
      <c r="C952" s="72">
        <v>5098</v>
      </c>
      <c r="D952" s="69">
        <v>3263</v>
      </c>
      <c r="E952" t="str">
        <f>INDEX(Table5[EEZ],MATCH(C952,Table5[Colony_ID],0))</f>
        <v>French Polynesian Exclusive Economic Zone</v>
      </c>
      <c r="F952" t="str">
        <f>INDEX(Table5[Corrected Island/Colony Name],MATCH('Full Data'!C952,Table5[Colony_ID],0))</f>
        <v>Moruroa Atoll</v>
      </c>
      <c r="G952" t="str">
        <f>INDEX(Table4[Common_Name],MATCH('Full Data'!D952,Table4[SpcRecID],0))</f>
        <v>Greater crested Tern</v>
      </c>
      <c r="H952" s="83" t="str">
        <f>INDEX(Data!E$2:E$6500,MATCH(A952,Data!$A$2:$A$6500,0))</f>
        <v>Confirmed</v>
      </c>
      <c r="I952" s="90">
        <f>INDEX(Data!P$2:P$6500,MATCH(A952,Data!$A$2:$A$6500,0))</f>
        <v>0</v>
      </c>
      <c r="J952" s="90">
        <f>INDEX(Data!Q$2:Q$6500,MATCH($A952,Data!$A$2:$A$6500,0))</f>
        <v>1974</v>
      </c>
      <c r="K952" s="90">
        <f>INDEX(Data!F$2:F$6500,MATCH($A952,Data!$A$2:$A$6500,0))</f>
        <v>0</v>
      </c>
      <c r="L952" s="90">
        <f>INDEX(Data!G$2:G$6500,MATCH($A952,Data!$A$2:$A$6500,0))</f>
        <v>0</v>
      </c>
      <c r="M952" s="90">
        <f>INDEX(Data!H$2:H$6500,MATCH($A952,Data!$A$2:$A$6500,0))</f>
        <v>0</v>
      </c>
      <c r="N952" s="90">
        <f>INDEX(Data!I$2:I$6500,MATCH($A952,Data!$A$2:$A$6500,0))</f>
        <v>0</v>
      </c>
      <c r="O952" s="83">
        <f>INDEX(Data!J$2:J$6500,MATCH($A952,Data!$A$2:$A$6500,0))</f>
        <v>0</v>
      </c>
      <c r="P952" t="str">
        <f>_xlfn.XLOOKUP(B952,Table3[RefID],Table3[Citation])</f>
        <v>Lacan &amp; Mougin (1974)</v>
      </c>
    </row>
    <row r="953" spans="1:16" x14ac:dyDescent="0.35">
      <c r="A953" s="68">
        <v>951</v>
      </c>
      <c r="B953" s="71">
        <v>63</v>
      </c>
      <c r="C953" s="72">
        <v>5013</v>
      </c>
      <c r="D953" s="70">
        <v>3845</v>
      </c>
      <c r="E953" t="str">
        <f>INDEX(Table5[EEZ],MATCH(C953,Table5[Colony_ID],0))</f>
        <v>French Polynesian Exclusive Economic Zone</v>
      </c>
      <c r="F953" t="str">
        <f>INDEX(Table5[Corrected Island/Colony Name],MATCH('Full Data'!C953,Table5[Colony_ID],0))</f>
        <v>Fangatau Atoll</v>
      </c>
      <c r="G953" t="str">
        <f>INDEX(Table4[Common_Name],MATCH('Full Data'!D953,Table4[SpcRecID],0))</f>
        <v>Great Frigatebird</v>
      </c>
      <c r="H953" s="83" t="str">
        <f>INDEX(Data!E$2:E$6500,MATCH(A953,Data!$A$2:$A$6500,0))</f>
        <v>Confirmed</v>
      </c>
      <c r="I953" s="90">
        <f>INDEX(Data!P$2:P$6500,MATCH(A953,Data!$A$2:$A$6500,0))</f>
        <v>0</v>
      </c>
      <c r="J953" s="90">
        <f>INDEX(Data!Q$2:Q$6500,MATCH($A953,Data!$A$2:$A$6500,0))</f>
        <v>1974</v>
      </c>
      <c r="K953" s="90">
        <f>INDEX(Data!F$2:F$6500,MATCH($A953,Data!$A$2:$A$6500,0))</f>
        <v>0</v>
      </c>
      <c r="L953" s="90">
        <f>INDEX(Data!G$2:G$6500,MATCH($A953,Data!$A$2:$A$6500,0))</f>
        <v>0</v>
      </c>
      <c r="M953" s="90">
        <f>INDEX(Data!H$2:H$6500,MATCH($A953,Data!$A$2:$A$6500,0))</f>
        <v>0</v>
      </c>
      <c r="N953" s="90">
        <f>INDEX(Data!I$2:I$6500,MATCH($A953,Data!$A$2:$A$6500,0))</f>
        <v>0</v>
      </c>
      <c r="O953" s="83">
        <f>INDEX(Data!J$2:J$6500,MATCH($A953,Data!$A$2:$A$6500,0))</f>
        <v>0</v>
      </c>
      <c r="P953" t="str">
        <f>_xlfn.XLOOKUP(B953,Table3[RefID],Table3[Citation])</f>
        <v>Lacan &amp; Mougin (1974)</v>
      </c>
    </row>
    <row r="954" spans="1:16" x14ac:dyDescent="0.35">
      <c r="A954" s="68">
        <v>952</v>
      </c>
      <c r="B954" s="71">
        <v>63</v>
      </c>
      <c r="C954" s="72">
        <v>5017</v>
      </c>
      <c r="D954" s="70">
        <v>3845</v>
      </c>
      <c r="E954" t="str">
        <f>INDEX(Table5[EEZ],MATCH(C954,Table5[Colony_ID],0))</f>
        <v>French Polynesian Exclusive Economic Zone</v>
      </c>
      <c r="F954" t="str">
        <f>INDEX(Table5[Corrected Island/Colony Name],MATCH('Full Data'!C954,Table5[Colony_ID],0))</f>
        <v>Hao Atoll</v>
      </c>
      <c r="G954" t="str">
        <f>INDEX(Table4[Common_Name],MATCH('Full Data'!D954,Table4[SpcRecID],0))</f>
        <v>Great Frigatebird</v>
      </c>
      <c r="H954" s="83" t="str">
        <f>INDEX(Data!E$2:E$6500,MATCH(A954,Data!$A$2:$A$6500,0))</f>
        <v>Data Deficient</v>
      </c>
      <c r="I954" s="90">
        <f>INDEX(Data!P$2:P$6500,MATCH(A954,Data!$A$2:$A$6500,0))</f>
        <v>0</v>
      </c>
      <c r="J954" s="90">
        <f>INDEX(Data!Q$2:Q$6500,MATCH($A954,Data!$A$2:$A$6500,0))</f>
        <v>1974</v>
      </c>
      <c r="K954" s="90">
        <f>INDEX(Data!F$2:F$6500,MATCH($A954,Data!$A$2:$A$6500,0))</f>
        <v>0</v>
      </c>
      <c r="L954" s="90">
        <f>INDEX(Data!G$2:G$6500,MATCH($A954,Data!$A$2:$A$6500,0))</f>
        <v>0</v>
      </c>
      <c r="M954" s="90">
        <f>INDEX(Data!H$2:H$6500,MATCH($A954,Data!$A$2:$A$6500,0))</f>
        <v>0</v>
      </c>
      <c r="N954" s="90">
        <f>INDEX(Data!I$2:I$6500,MATCH($A954,Data!$A$2:$A$6500,0))</f>
        <v>0</v>
      </c>
      <c r="O954" s="83">
        <f>INDEX(Data!J$2:J$6500,MATCH($A954,Data!$A$2:$A$6500,0))</f>
        <v>0</v>
      </c>
      <c r="P954" t="str">
        <f>_xlfn.XLOOKUP(B954,Table3[RefID],Table3[Citation])</f>
        <v>Lacan &amp; Mougin (1974)</v>
      </c>
    </row>
    <row r="955" spans="1:16" x14ac:dyDescent="0.35">
      <c r="A955" s="68">
        <v>953</v>
      </c>
      <c r="B955" s="71">
        <v>63</v>
      </c>
      <c r="C955" s="72">
        <v>5058</v>
      </c>
      <c r="D955" s="70">
        <v>3845</v>
      </c>
      <c r="E955" t="str">
        <f>INDEX(Table5[EEZ],MATCH(C955,Table5[Colony_ID],0))</f>
        <v>French Polynesian Exclusive Economic Zone</v>
      </c>
      <c r="F955" t="str">
        <f>INDEX(Table5[Corrected Island/Colony Name],MATCH('Full Data'!C955,Table5[Colony_ID],0))</f>
        <v>Makaroa</v>
      </c>
      <c r="G955" t="str">
        <f>INDEX(Table4[Common_Name],MATCH('Full Data'!D955,Table4[SpcRecID],0))</f>
        <v>Great Frigatebird</v>
      </c>
      <c r="H955" s="83" t="str">
        <f>INDEX(Data!E$2:E$6500,MATCH(A955,Data!$A$2:$A$6500,0))</f>
        <v>Data Deficient</v>
      </c>
      <c r="I955" s="90">
        <f>INDEX(Data!P$2:P$6500,MATCH(A955,Data!$A$2:$A$6500,0))</f>
        <v>0</v>
      </c>
      <c r="J955" s="90">
        <f>INDEX(Data!Q$2:Q$6500,MATCH($A955,Data!$A$2:$A$6500,0))</f>
        <v>1974</v>
      </c>
      <c r="K955" s="90">
        <f>INDEX(Data!F$2:F$6500,MATCH($A955,Data!$A$2:$A$6500,0))</f>
        <v>0</v>
      </c>
      <c r="L955" s="90">
        <f>INDEX(Data!G$2:G$6500,MATCH($A955,Data!$A$2:$A$6500,0))</f>
        <v>0</v>
      </c>
      <c r="M955" s="90">
        <f>INDEX(Data!H$2:H$6500,MATCH($A955,Data!$A$2:$A$6500,0))</f>
        <v>0</v>
      </c>
      <c r="N955" s="90">
        <f>INDEX(Data!I$2:I$6500,MATCH($A955,Data!$A$2:$A$6500,0))</f>
        <v>0</v>
      </c>
      <c r="O955" s="83">
        <f>INDEX(Data!J$2:J$6500,MATCH($A955,Data!$A$2:$A$6500,0))</f>
        <v>0</v>
      </c>
      <c r="P955" t="str">
        <f>_xlfn.XLOOKUP(B955,Table3[RefID],Table3[Citation])</f>
        <v>Lacan &amp; Mougin (1974)</v>
      </c>
    </row>
    <row r="956" spans="1:16" x14ac:dyDescent="0.35">
      <c r="A956" s="68">
        <v>954</v>
      </c>
      <c r="B956" s="71">
        <v>63</v>
      </c>
      <c r="C956" s="72">
        <v>5068</v>
      </c>
      <c r="D956" s="70">
        <v>3845</v>
      </c>
      <c r="E956" t="str">
        <f>INDEX(Table5[EEZ],MATCH(C956,Table5[Colony_ID],0))</f>
        <v>French Polynesian Exclusive Economic Zone</v>
      </c>
      <c r="F956" t="str">
        <f>INDEX(Table5[Corrected Island/Colony Name],MATCH('Full Data'!C956,Table5[Colony_ID],0))</f>
        <v>Manui</v>
      </c>
      <c r="G956" t="str">
        <f>INDEX(Table4[Common_Name],MATCH('Full Data'!D956,Table4[SpcRecID],0))</f>
        <v>Great Frigatebird</v>
      </c>
      <c r="H956" s="83" t="str">
        <f>INDEX(Data!E$2:E$6500,MATCH(A956,Data!$A$2:$A$6500,0))</f>
        <v>Data Deficient</v>
      </c>
      <c r="I956" s="90">
        <f>INDEX(Data!P$2:P$6500,MATCH(A956,Data!$A$2:$A$6500,0))</f>
        <v>0</v>
      </c>
      <c r="J956" s="90">
        <f>INDEX(Data!Q$2:Q$6500,MATCH($A956,Data!$A$2:$A$6500,0))</f>
        <v>1974</v>
      </c>
      <c r="K956" s="90">
        <f>INDEX(Data!F$2:F$6500,MATCH($A956,Data!$A$2:$A$6500,0))</f>
        <v>0</v>
      </c>
      <c r="L956" s="90">
        <f>INDEX(Data!G$2:G$6500,MATCH($A956,Data!$A$2:$A$6500,0))</f>
        <v>0</v>
      </c>
      <c r="M956" s="90">
        <f>INDEX(Data!H$2:H$6500,MATCH($A956,Data!$A$2:$A$6500,0))</f>
        <v>0</v>
      </c>
      <c r="N956" s="90">
        <f>INDEX(Data!I$2:I$6500,MATCH($A956,Data!$A$2:$A$6500,0))</f>
        <v>0</v>
      </c>
      <c r="O956" s="83">
        <f>INDEX(Data!J$2:J$6500,MATCH($A956,Data!$A$2:$A$6500,0))</f>
        <v>0</v>
      </c>
      <c r="P956" t="str">
        <f>_xlfn.XLOOKUP(B956,Table3[RefID],Table3[Citation])</f>
        <v>Lacan &amp; Mougin (1974)</v>
      </c>
    </row>
    <row r="957" spans="1:16" x14ac:dyDescent="0.35">
      <c r="A957" s="68">
        <v>955</v>
      </c>
      <c r="B957" s="71">
        <v>63</v>
      </c>
      <c r="C957" s="72">
        <v>5071</v>
      </c>
      <c r="D957" s="70">
        <v>3845</v>
      </c>
      <c r="E957" t="str">
        <f>INDEX(Table5[EEZ],MATCH(C957,Table5[Colony_ID],0))</f>
        <v>French Polynesian Exclusive Economic Zone</v>
      </c>
      <c r="F957" t="str">
        <f>INDEX(Table5[Corrected Island/Colony Name],MATCH('Full Data'!C957,Table5[Colony_ID],0))</f>
        <v>Marutea du Sud Atoll</v>
      </c>
      <c r="G957" t="str">
        <f>INDEX(Table4[Common_Name],MATCH('Full Data'!D957,Table4[SpcRecID],0))</f>
        <v>Great Frigatebird</v>
      </c>
      <c r="H957" s="83" t="str">
        <f>INDEX(Data!E$2:E$6500,MATCH(A957,Data!$A$2:$A$6500,0))</f>
        <v>Data Deficient</v>
      </c>
      <c r="I957" s="90">
        <f>INDEX(Data!P$2:P$6500,MATCH(A957,Data!$A$2:$A$6500,0))</f>
        <v>0</v>
      </c>
      <c r="J957" s="90">
        <f>INDEX(Data!Q$2:Q$6500,MATCH($A957,Data!$A$2:$A$6500,0))</f>
        <v>1974</v>
      </c>
      <c r="K957" s="90">
        <f>INDEX(Data!F$2:F$6500,MATCH($A957,Data!$A$2:$A$6500,0))</f>
        <v>0</v>
      </c>
      <c r="L957" s="90">
        <f>INDEX(Data!G$2:G$6500,MATCH($A957,Data!$A$2:$A$6500,0))</f>
        <v>0</v>
      </c>
      <c r="M957" s="90">
        <f>INDEX(Data!H$2:H$6500,MATCH($A957,Data!$A$2:$A$6500,0))</f>
        <v>0</v>
      </c>
      <c r="N957" s="90">
        <f>INDEX(Data!I$2:I$6500,MATCH($A957,Data!$A$2:$A$6500,0))</f>
        <v>0</v>
      </c>
      <c r="O957" s="83">
        <f>INDEX(Data!J$2:J$6500,MATCH($A957,Data!$A$2:$A$6500,0))</f>
        <v>0</v>
      </c>
      <c r="P957" t="str">
        <f>_xlfn.XLOOKUP(B957,Table3[RefID],Table3[Citation])</f>
        <v>Lacan &amp; Mougin (1974)</v>
      </c>
    </row>
    <row r="958" spans="1:16" x14ac:dyDescent="0.35">
      <c r="A958" s="68">
        <v>956</v>
      </c>
      <c r="B958" s="71">
        <v>63</v>
      </c>
      <c r="C958" s="72">
        <v>5072</v>
      </c>
      <c r="D958" s="70">
        <v>3845</v>
      </c>
      <c r="E958" t="str">
        <f>INDEX(Table5[EEZ],MATCH(C958,Table5[Colony_ID],0))</f>
        <v>French Polynesian Exclusive Economic Zone</v>
      </c>
      <c r="F958" t="str">
        <f>INDEX(Table5[Corrected Island/Colony Name],MATCH('Full Data'!C958,Table5[Colony_ID],0))</f>
        <v>Maturei-Vavao</v>
      </c>
      <c r="G958" t="str">
        <f>INDEX(Table4[Common_Name],MATCH('Full Data'!D958,Table4[SpcRecID],0))</f>
        <v>Great Frigatebird</v>
      </c>
      <c r="H958" s="83" t="str">
        <f>INDEX(Data!E$2:E$6500,MATCH(A958,Data!$A$2:$A$6500,0))</f>
        <v>Confirmed</v>
      </c>
      <c r="I958" s="90">
        <f>INDEX(Data!P$2:P$6500,MATCH(A958,Data!$A$2:$A$6500,0))</f>
        <v>0</v>
      </c>
      <c r="J958" s="90">
        <f>INDEX(Data!Q$2:Q$6500,MATCH($A958,Data!$A$2:$A$6500,0))</f>
        <v>1974</v>
      </c>
      <c r="K958" s="90">
        <f>INDEX(Data!F$2:F$6500,MATCH($A958,Data!$A$2:$A$6500,0))</f>
        <v>0</v>
      </c>
      <c r="L958" s="90">
        <f>INDEX(Data!G$2:G$6500,MATCH($A958,Data!$A$2:$A$6500,0))</f>
        <v>0</v>
      </c>
      <c r="M958" s="90">
        <f>INDEX(Data!H$2:H$6500,MATCH($A958,Data!$A$2:$A$6500,0))</f>
        <v>0</v>
      </c>
      <c r="N958" s="90">
        <f>INDEX(Data!I$2:I$6500,MATCH($A958,Data!$A$2:$A$6500,0))</f>
        <v>0</v>
      </c>
      <c r="O958" s="83">
        <f>INDEX(Data!J$2:J$6500,MATCH($A958,Data!$A$2:$A$6500,0))</f>
        <v>0</v>
      </c>
      <c r="P958" t="str">
        <f>_xlfn.XLOOKUP(B958,Table3[RefID],Table3[Citation])</f>
        <v>Lacan &amp; Mougin (1974)</v>
      </c>
    </row>
    <row r="959" spans="1:16" x14ac:dyDescent="0.35">
      <c r="A959" s="68">
        <v>957</v>
      </c>
      <c r="B959" s="71">
        <v>63</v>
      </c>
      <c r="C959" s="72">
        <v>5098</v>
      </c>
      <c r="D959" s="70">
        <v>3845</v>
      </c>
      <c r="E959" t="str">
        <f>INDEX(Table5[EEZ],MATCH(C959,Table5[Colony_ID],0))</f>
        <v>French Polynesian Exclusive Economic Zone</v>
      </c>
      <c r="F959" t="str">
        <f>INDEX(Table5[Corrected Island/Colony Name],MATCH('Full Data'!C959,Table5[Colony_ID],0))</f>
        <v>Moruroa Atoll</v>
      </c>
      <c r="G959" t="str">
        <f>INDEX(Table4[Common_Name],MATCH('Full Data'!D959,Table4[SpcRecID],0))</f>
        <v>Great Frigatebird</v>
      </c>
      <c r="H959" s="83" t="str">
        <f>INDEX(Data!E$2:E$6500,MATCH(A959,Data!$A$2:$A$6500,0))</f>
        <v>data deficient</v>
      </c>
      <c r="I959" s="90">
        <f>INDEX(Data!P$2:P$6500,MATCH(A959,Data!$A$2:$A$6500,0))</f>
        <v>0</v>
      </c>
      <c r="J959" s="90">
        <f>INDEX(Data!Q$2:Q$6500,MATCH($A959,Data!$A$2:$A$6500,0))</f>
        <v>1974</v>
      </c>
      <c r="K959" s="90">
        <f>INDEX(Data!F$2:F$6500,MATCH($A959,Data!$A$2:$A$6500,0))</f>
        <v>0</v>
      </c>
      <c r="L959" s="90">
        <f>INDEX(Data!G$2:G$6500,MATCH($A959,Data!$A$2:$A$6500,0))</f>
        <v>0</v>
      </c>
      <c r="M959" s="90">
        <f>INDEX(Data!H$2:H$6500,MATCH($A959,Data!$A$2:$A$6500,0))</f>
        <v>0</v>
      </c>
      <c r="N959" s="90">
        <f>INDEX(Data!I$2:I$6500,MATCH($A959,Data!$A$2:$A$6500,0))</f>
        <v>0</v>
      </c>
      <c r="O959" s="83">
        <f>INDEX(Data!J$2:J$6500,MATCH($A959,Data!$A$2:$A$6500,0))</f>
        <v>0</v>
      </c>
      <c r="P959" t="str">
        <f>_xlfn.XLOOKUP(B959,Table3[RefID],Table3[Citation])</f>
        <v>Lacan &amp; Mougin (1974)</v>
      </c>
    </row>
    <row r="960" spans="1:16" x14ac:dyDescent="0.35">
      <c r="A960" s="68">
        <v>958</v>
      </c>
      <c r="B960" s="71">
        <v>63</v>
      </c>
      <c r="C960" s="72">
        <v>5112</v>
      </c>
      <c r="D960" s="70">
        <v>3845</v>
      </c>
      <c r="E960" t="str">
        <f>INDEX(Table5[EEZ],MATCH(C960,Table5[Colony_ID],0))</f>
        <v>French Polynesian Exclusive Economic Zone</v>
      </c>
      <c r="F960" t="str">
        <f>INDEX(Table5[Corrected Island/Colony Name],MATCH('Full Data'!C960,Table5[Colony_ID],0))</f>
        <v>Puka puka</v>
      </c>
      <c r="G960" t="str">
        <f>INDEX(Table4[Common_Name],MATCH('Full Data'!D960,Table4[SpcRecID],0))</f>
        <v>Great Frigatebird</v>
      </c>
      <c r="H960" s="83" t="str">
        <f>INDEX(Data!E$2:E$6500,MATCH(A960,Data!$A$2:$A$6500,0))</f>
        <v>data deficient</v>
      </c>
      <c r="I960" s="90">
        <f>INDEX(Data!P$2:P$6500,MATCH(A960,Data!$A$2:$A$6500,0))</f>
        <v>0</v>
      </c>
      <c r="J960" s="90">
        <f>INDEX(Data!Q$2:Q$6500,MATCH($A960,Data!$A$2:$A$6500,0))</f>
        <v>1974</v>
      </c>
      <c r="K960" s="90">
        <f>INDEX(Data!F$2:F$6500,MATCH($A960,Data!$A$2:$A$6500,0))</f>
        <v>0</v>
      </c>
      <c r="L960" s="90">
        <f>INDEX(Data!G$2:G$6500,MATCH($A960,Data!$A$2:$A$6500,0))</f>
        <v>0</v>
      </c>
      <c r="M960" s="90">
        <f>INDEX(Data!H$2:H$6500,MATCH($A960,Data!$A$2:$A$6500,0))</f>
        <v>0</v>
      </c>
      <c r="N960" s="90">
        <f>INDEX(Data!I$2:I$6500,MATCH($A960,Data!$A$2:$A$6500,0))</f>
        <v>0</v>
      </c>
      <c r="O960" s="83">
        <f>INDEX(Data!J$2:J$6500,MATCH($A960,Data!$A$2:$A$6500,0))</f>
        <v>0</v>
      </c>
      <c r="P960" t="str">
        <f>_xlfn.XLOOKUP(B960,Table3[RefID],Table3[Citation])</f>
        <v>Lacan &amp; Mougin (1974)</v>
      </c>
    </row>
    <row r="961" spans="1:16" x14ac:dyDescent="0.35">
      <c r="A961" s="68">
        <v>959</v>
      </c>
      <c r="B961" s="71">
        <v>63</v>
      </c>
      <c r="C961" s="72">
        <v>5113</v>
      </c>
      <c r="D961" s="70">
        <v>3845</v>
      </c>
      <c r="E961" t="str">
        <f>INDEX(Table5[EEZ],MATCH(C961,Table5[Colony_ID],0))</f>
        <v>French Polynesian Exclusive Economic Zone</v>
      </c>
      <c r="F961" t="str">
        <f>INDEX(Table5[Corrected Island/Colony Name],MATCH('Full Data'!C961,Table5[Colony_ID],0))</f>
        <v>Pukarua Atoll</v>
      </c>
      <c r="G961" t="str">
        <f>INDEX(Table4[Common_Name],MATCH('Full Data'!D961,Table4[SpcRecID],0))</f>
        <v>Great Frigatebird</v>
      </c>
      <c r="H961" s="83" t="str">
        <f>INDEX(Data!E$2:E$6500,MATCH(A961,Data!$A$2:$A$6500,0))</f>
        <v>Data Deficient</v>
      </c>
      <c r="I961" s="90">
        <f>INDEX(Data!P$2:P$6500,MATCH(A961,Data!$A$2:$A$6500,0))</f>
        <v>0</v>
      </c>
      <c r="J961" s="90">
        <f>INDEX(Data!Q$2:Q$6500,MATCH($A961,Data!$A$2:$A$6500,0))</f>
        <v>1974</v>
      </c>
      <c r="K961" s="90">
        <f>INDEX(Data!F$2:F$6500,MATCH($A961,Data!$A$2:$A$6500,0))</f>
        <v>0</v>
      </c>
      <c r="L961" s="90">
        <f>INDEX(Data!G$2:G$6500,MATCH($A961,Data!$A$2:$A$6500,0))</f>
        <v>0</v>
      </c>
      <c r="M961" s="90">
        <f>INDEX(Data!H$2:H$6500,MATCH($A961,Data!$A$2:$A$6500,0))</f>
        <v>0</v>
      </c>
      <c r="N961" s="90">
        <f>INDEX(Data!I$2:I$6500,MATCH($A961,Data!$A$2:$A$6500,0))</f>
        <v>0</v>
      </c>
      <c r="O961" s="83">
        <f>INDEX(Data!J$2:J$6500,MATCH($A961,Data!$A$2:$A$6500,0))</f>
        <v>0</v>
      </c>
      <c r="P961" t="str">
        <f>_xlfn.XLOOKUP(B961,Table3[RefID],Table3[Citation])</f>
        <v>Lacan &amp; Mougin (1974)</v>
      </c>
    </row>
    <row r="962" spans="1:16" x14ac:dyDescent="0.35">
      <c r="A962" s="68">
        <v>960</v>
      </c>
      <c r="B962" s="71">
        <v>63</v>
      </c>
      <c r="C962" s="72">
        <v>5133</v>
      </c>
      <c r="D962" s="70">
        <v>3845</v>
      </c>
      <c r="E962" t="str">
        <f>INDEX(Table5[EEZ],MATCH(C962,Table5[Colony_ID],0))</f>
        <v>French Polynesian Exclusive Economic Zone</v>
      </c>
      <c r="F962" t="str">
        <f>INDEX(Table5[Corrected Island/Colony Name],MATCH('Full Data'!C962,Table5[Colony_ID],0))</f>
        <v>Minerava</v>
      </c>
      <c r="G962" t="str">
        <f>INDEX(Table4[Common_Name],MATCH('Full Data'!D962,Table4[SpcRecID],0))</f>
        <v>Great Frigatebird</v>
      </c>
      <c r="H962" s="83" t="str">
        <f>INDEX(Data!E$2:E$6500,MATCH(A962,Data!$A$2:$A$6500,0))</f>
        <v>Data Deficient</v>
      </c>
      <c r="I962" s="90">
        <f>INDEX(Data!P$2:P$6500,MATCH(A962,Data!$A$2:$A$6500,0))</f>
        <v>0</v>
      </c>
      <c r="J962" s="90">
        <f>INDEX(Data!Q$2:Q$6500,MATCH($A962,Data!$A$2:$A$6500,0))</f>
        <v>1974</v>
      </c>
      <c r="K962" s="90">
        <f>INDEX(Data!F$2:F$6500,MATCH($A962,Data!$A$2:$A$6500,0))</f>
        <v>0</v>
      </c>
      <c r="L962" s="90">
        <f>INDEX(Data!G$2:G$6500,MATCH($A962,Data!$A$2:$A$6500,0))</f>
        <v>0</v>
      </c>
      <c r="M962" s="90">
        <f>INDEX(Data!H$2:H$6500,MATCH($A962,Data!$A$2:$A$6500,0))</f>
        <v>0</v>
      </c>
      <c r="N962" s="90">
        <f>INDEX(Data!I$2:I$6500,MATCH($A962,Data!$A$2:$A$6500,0))</f>
        <v>0</v>
      </c>
      <c r="O962" s="83">
        <f>INDEX(Data!J$2:J$6500,MATCH($A962,Data!$A$2:$A$6500,0))</f>
        <v>0</v>
      </c>
      <c r="P962" t="str">
        <f>_xlfn.XLOOKUP(B962,Table3[RefID],Table3[Citation])</f>
        <v>Lacan &amp; Mougin (1974)</v>
      </c>
    </row>
    <row r="963" spans="1:16" x14ac:dyDescent="0.35">
      <c r="A963" s="68">
        <v>961</v>
      </c>
      <c r="B963" s="71">
        <v>63</v>
      </c>
      <c r="C963" s="72">
        <v>5160</v>
      </c>
      <c r="D963" s="70">
        <v>3845</v>
      </c>
      <c r="E963" t="str">
        <f>INDEX(Table5[EEZ],MATCH(C963,Table5[Colony_ID],0))</f>
        <v>French Polynesian Exclusive Economic Zone</v>
      </c>
      <c r="F963" t="str">
        <f>INDEX(Table5[Corrected Island/Colony Name],MATCH('Full Data'!C963,Table5[Colony_ID],0))</f>
        <v>Tauna</v>
      </c>
      <c r="G963" t="str">
        <f>INDEX(Table4[Common_Name],MATCH('Full Data'!D963,Table4[SpcRecID],0))</f>
        <v>Great Frigatebird</v>
      </c>
      <c r="H963" s="83" t="str">
        <f>INDEX(Data!E$2:E$6500,MATCH(A963,Data!$A$2:$A$6500,0))</f>
        <v>Data Deficient</v>
      </c>
      <c r="I963" s="90">
        <f>INDEX(Data!P$2:P$6500,MATCH(A963,Data!$A$2:$A$6500,0))</f>
        <v>0</v>
      </c>
      <c r="J963" s="90">
        <f>INDEX(Data!Q$2:Q$6500,MATCH($A963,Data!$A$2:$A$6500,0))</f>
        <v>1974</v>
      </c>
      <c r="K963" s="90">
        <f>INDEX(Data!F$2:F$6500,MATCH($A963,Data!$A$2:$A$6500,0))</f>
        <v>0</v>
      </c>
      <c r="L963" s="90">
        <f>INDEX(Data!G$2:G$6500,MATCH($A963,Data!$A$2:$A$6500,0))</f>
        <v>0</v>
      </c>
      <c r="M963" s="90">
        <f>INDEX(Data!H$2:H$6500,MATCH($A963,Data!$A$2:$A$6500,0))</f>
        <v>0</v>
      </c>
      <c r="N963" s="90">
        <f>INDEX(Data!I$2:I$6500,MATCH($A963,Data!$A$2:$A$6500,0))</f>
        <v>0</v>
      </c>
      <c r="O963" s="83">
        <f>INDEX(Data!J$2:J$6500,MATCH($A963,Data!$A$2:$A$6500,0))</f>
        <v>0</v>
      </c>
      <c r="P963" t="str">
        <f>_xlfn.XLOOKUP(B963,Table3[RefID],Table3[Citation])</f>
        <v>Lacan &amp; Mougin (1974)</v>
      </c>
    </row>
    <row r="964" spans="1:16" x14ac:dyDescent="0.35">
      <c r="A964" s="68">
        <v>962</v>
      </c>
      <c r="B964" s="71">
        <v>63</v>
      </c>
      <c r="C964" s="72">
        <v>5018</v>
      </c>
      <c r="D964" s="70">
        <v>3845</v>
      </c>
      <c r="E964" t="str">
        <f>INDEX(Table5[EEZ],MATCH(C964,Table5[Colony_ID],0))</f>
        <v>French Polynesian Exclusive Economic Zone</v>
      </c>
      <c r="F964" t="str">
        <f>INDEX(Table5[Corrected Island/Colony Name],MATCH('Full Data'!C964,Table5[Colony_ID],0))</f>
        <v>Hapai</v>
      </c>
      <c r="G964" t="str">
        <f>INDEX(Table4[Common_Name],MATCH('Full Data'!D964,Table4[SpcRecID],0))</f>
        <v>Great Frigatebird</v>
      </c>
      <c r="H964" s="83" t="str">
        <f>INDEX(Data!E$2:E$6500,MATCH(A964,Data!$A$2:$A$6500,0))</f>
        <v>Data Deficient</v>
      </c>
      <c r="I964" s="90">
        <f>INDEX(Data!P$2:P$6500,MATCH(A964,Data!$A$2:$A$6500,0))</f>
        <v>0</v>
      </c>
      <c r="J964" s="90">
        <f>INDEX(Data!Q$2:Q$6500,MATCH($A964,Data!$A$2:$A$6500,0))</f>
        <v>1974</v>
      </c>
      <c r="K964" s="90">
        <f>INDEX(Data!F$2:F$6500,MATCH($A964,Data!$A$2:$A$6500,0))</f>
        <v>0</v>
      </c>
      <c r="L964" s="90">
        <f>INDEX(Data!G$2:G$6500,MATCH($A964,Data!$A$2:$A$6500,0))</f>
        <v>0</v>
      </c>
      <c r="M964" s="90">
        <f>INDEX(Data!H$2:H$6500,MATCH($A964,Data!$A$2:$A$6500,0))</f>
        <v>0</v>
      </c>
      <c r="N964" s="90">
        <f>INDEX(Data!I$2:I$6500,MATCH($A964,Data!$A$2:$A$6500,0))</f>
        <v>0</v>
      </c>
      <c r="O964" s="83">
        <f>INDEX(Data!J$2:J$6500,MATCH($A964,Data!$A$2:$A$6500,0))</f>
        <v>0</v>
      </c>
      <c r="P964" t="str">
        <f>_xlfn.XLOOKUP(B964,Table3[RefID],Table3[Citation])</f>
        <v>Lacan &amp; Mougin (1974)</v>
      </c>
    </row>
    <row r="965" spans="1:16" x14ac:dyDescent="0.35">
      <c r="A965" s="68">
        <v>963</v>
      </c>
      <c r="B965" s="71">
        <v>63</v>
      </c>
      <c r="C965" s="72">
        <v>5013</v>
      </c>
      <c r="D965" s="70">
        <v>3898</v>
      </c>
      <c r="E965" t="str">
        <f>INDEX(Table5[EEZ],MATCH(C965,Table5[Colony_ID],0))</f>
        <v>French Polynesian Exclusive Economic Zone</v>
      </c>
      <c r="F965" t="str">
        <f>INDEX(Table5[Corrected Island/Colony Name],MATCH('Full Data'!C965,Table5[Colony_ID],0))</f>
        <v>Fangatau Atoll</v>
      </c>
      <c r="G965" t="str">
        <f>INDEX(Table4[Common_Name],MATCH('Full Data'!D965,Table4[SpcRecID],0))</f>
        <v>Kermadec Petrel</v>
      </c>
      <c r="H965" s="83" t="str">
        <f>INDEX(Data!E$2:E$6500,MATCH(A965,Data!$A$2:$A$6500,0))</f>
        <v>data deficient</v>
      </c>
      <c r="I965" s="90">
        <f>INDEX(Data!P$2:P$6500,MATCH(A965,Data!$A$2:$A$6500,0))</f>
        <v>0</v>
      </c>
      <c r="J965" s="90">
        <f>INDEX(Data!Q$2:Q$6500,MATCH($A965,Data!$A$2:$A$6500,0))</f>
        <v>1974</v>
      </c>
      <c r="K965" s="90">
        <f>INDEX(Data!F$2:F$6500,MATCH($A965,Data!$A$2:$A$6500,0))</f>
        <v>0</v>
      </c>
      <c r="L965" s="90">
        <f>INDEX(Data!G$2:G$6500,MATCH($A965,Data!$A$2:$A$6500,0))</f>
        <v>0</v>
      </c>
      <c r="M965" s="90">
        <f>INDEX(Data!H$2:H$6500,MATCH($A965,Data!$A$2:$A$6500,0))</f>
        <v>0</v>
      </c>
      <c r="N965" s="90">
        <f>INDEX(Data!I$2:I$6500,MATCH($A965,Data!$A$2:$A$6500,0))</f>
        <v>0</v>
      </c>
      <c r="O965" s="83">
        <f>INDEX(Data!J$2:J$6500,MATCH($A965,Data!$A$2:$A$6500,0))</f>
        <v>0</v>
      </c>
      <c r="P965" t="str">
        <f>_xlfn.XLOOKUP(B965,Table3[RefID],Table3[Citation])</f>
        <v>Lacan &amp; Mougin (1974)</v>
      </c>
    </row>
    <row r="966" spans="1:16" x14ac:dyDescent="0.35">
      <c r="A966" s="68">
        <v>964</v>
      </c>
      <c r="B966" s="71">
        <v>63</v>
      </c>
      <c r="C966" s="72">
        <v>5013</v>
      </c>
      <c r="D966" s="70">
        <v>32652</v>
      </c>
      <c r="E966" t="str">
        <f>INDEX(Table5[EEZ],MATCH(C966,Table5[Colony_ID],0))</f>
        <v>French Polynesian Exclusive Economic Zone</v>
      </c>
      <c r="F966" t="str">
        <f>INDEX(Table5[Corrected Island/Colony Name],MATCH('Full Data'!C966,Table5[Colony_ID],0))</f>
        <v>Fangatau Atoll</v>
      </c>
      <c r="G966" t="str">
        <f>INDEX(Table4[Common_Name],MATCH('Full Data'!D966,Table4[SpcRecID],0))</f>
        <v>Masked Booby</v>
      </c>
      <c r="H966" s="83" t="str">
        <f>INDEX(Data!E$2:E$6500,MATCH(A966,Data!$A$2:$A$6500,0))</f>
        <v>Confirmed</v>
      </c>
      <c r="I966" s="90">
        <f>INDEX(Data!P$2:P$6500,MATCH(A966,Data!$A$2:$A$6500,0))</f>
        <v>0</v>
      </c>
      <c r="J966" s="90">
        <f>INDEX(Data!Q$2:Q$6500,MATCH($A966,Data!$A$2:$A$6500,0))</f>
        <v>1974</v>
      </c>
      <c r="K966" s="90">
        <f>INDEX(Data!F$2:F$6500,MATCH($A966,Data!$A$2:$A$6500,0))</f>
        <v>0</v>
      </c>
      <c r="L966" s="90">
        <f>INDEX(Data!G$2:G$6500,MATCH($A966,Data!$A$2:$A$6500,0))</f>
        <v>0</v>
      </c>
      <c r="M966" s="90">
        <f>INDEX(Data!H$2:H$6500,MATCH($A966,Data!$A$2:$A$6500,0))</f>
        <v>0</v>
      </c>
      <c r="N966" s="90">
        <f>INDEX(Data!I$2:I$6500,MATCH($A966,Data!$A$2:$A$6500,0))</f>
        <v>0</v>
      </c>
      <c r="O966" s="83">
        <f>INDEX(Data!J$2:J$6500,MATCH($A966,Data!$A$2:$A$6500,0))</f>
        <v>0</v>
      </c>
      <c r="P966" t="str">
        <f>_xlfn.XLOOKUP(B966,Table3[RefID],Table3[Citation])</f>
        <v>Lacan &amp; Mougin (1974)</v>
      </c>
    </row>
    <row r="967" spans="1:16" x14ac:dyDescent="0.35">
      <c r="A967" s="68">
        <v>965</v>
      </c>
      <c r="B967" s="71">
        <v>63</v>
      </c>
      <c r="C967" s="72">
        <v>5068</v>
      </c>
      <c r="D967" s="70">
        <v>32652</v>
      </c>
      <c r="E967" t="str">
        <f>INDEX(Table5[EEZ],MATCH(C967,Table5[Colony_ID],0))</f>
        <v>French Polynesian Exclusive Economic Zone</v>
      </c>
      <c r="F967" t="str">
        <f>INDEX(Table5[Corrected Island/Colony Name],MATCH('Full Data'!C967,Table5[Colony_ID],0))</f>
        <v>Manui</v>
      </c>
      <c r="G967" t="str">
        <f>INDEX(Table4[Common_Name],MATCH('Full Data'!D967,Table4[SpcRecID],0))</f>
        <v>Masked Booby</v>
      </c>
      <c r="H967" s="83" t="str">
        <f>INDEX(Data!E$2:E$6500,MATCH(A967,Data!$A$2:$A$6500,0))</f>
        <v>probable</v>
      </c>
      <c r="I967" s="90">
        <f>INDEX(Data!P$2:P$6500,MATCH(A967,Data!$A$2:$A$6500,0))</f>
        <v>0</v>
      </c>
      <c r="J967" s="90">
        <f>INDEX(Data!Q$2:Q$6500,MATCH($A967,Data!$A$2:$A$6500,0))</f>
        <v>1974</v>
      </c>
      <c r="K967" s="90">
        <f>INDEX(Data!F$2:F$6500,MATCH($A967,Data!$A$2:$A$6500,0))</f>
        <v>0</v>
      </c>
      <c r="L967" s="90">
        <f>INDEX(Data!G$2:G$6500,MATCH($A967,Data!$A$2:$A$6500,0))</f>
        <v>0</v>
      </c>
      <c r="M967" s="90">
        <f>INDEX(Data!H$2:H$6500,MATCH($A967,Data!$A$2:$A$6500,0))</f>
        <v>0</v>
      </c>
      <c r="N967" s="90">
        <f>INDEX(Data!I$2:I$6500,MATCH($A967,Data!$A$2:$A$6500,0))</f>
        <v>0</v>
      </c>
      <c r="O967" s="83">
        <f>INDEX(Data!J$2:J$6500,MATCH($A967,Data!$A$2:$A$6500,0))</f>
        <v>0</v>
      </c>
      <c r="P967" t="str">
        <f>_xlfn.XLOOKUP(B967,Table3[RefID],Table3[Citation])</f>
        <v>Lacan &amp; Mougin (1974)</v>
      </c>
    </row>
    <row r="968" spans="1:16" x14ac:dyDescent="0.35">
      <c r="A968" s="68">
        <v>966</v>
      </c>
      <c r="B968" s="71">
        <v>63</v>
      </c>
      <c r="C968" s="72">
        <v>5071</v>
      </c>
      <c r="D968" s="70">
        <v>32652</v>
      </c>
      <c r="E968" t="str">
        <f>INDEX(Table5[EEZ],MATCH(C968,Table5[Colony_ID],0))</f>
        <v>French Polynesian Exclusive Economic Zone</v>
      </c>
      <c r="F968" t="str">
        <f>INDEX(Table5[Corrected Island/Colony Name],MATCH('Full Data'!C968,Table5[Colony_ID],0))</f>
        <v>Marutea du Sud Atoll</v>
      </c>
      <c r="G968" t="str">
        <f>INDEX(Table4[Common_Name],MATCH('Full Data'!D968,Table4[SpcRecID],0))</f>
        <v>Masked Booby</v>
      </c>
      <c r="H968" s="83" t="str">
        <f>INDEX(Data!E$2:E$6500,MATCH(A968,Data!$A$2:$A$6500,0))</f>
        <v>Confirmed</v>
      </c>
      <c r="I968" s="90">
        <f>INDEX(Data!P$2:P$6500,MATCH(A968,Data!$A$2:$A$6500,0))</f>
        <v>0</v>
      </c>
      <c r="J968" s="90">
        <f>INDEX(Data!Q$2:Q$6500,MATCH($A968,Data!$A$2:$A$6500,0))</f>
        <v>1974</v>
      </c>
      <c r="K968" s="90">
        <f>INDEX(Data!F$2:F$6500,MATCH($A968,Data!$A$2:$A$6500,0))</f>
        <v>0</v>
      </c>
      <c r="L968" s="90">
        <f>INDEX(Data!G$2:G$6500,MATCH($A968,Data!$A$2:$A$6500,0))</f>
        <v>0</v>
      </c>
      <c r="M968" s="90">
        <f>INDEX(Data!H$2:H$6500,MATCH($A968,Data!$A$2:$A$6500,0))</f>
        <v>0</v>
      </c>
      <c r="N968" s="90">
        <f>INDEX(Data!I$2:I$6500,MATCH($A968,Data!$A$2:$A$6500,0))</f>
        <v>0</v>
      </c>
      <c r="O968" s="83">
        <f>INDEX(Data!J$2:J$6500,MATCH($A968,Data!$A$2:$A$6500,0))</f>
        <v>0</v>
      </c>
      <c r="P968" t="str">
        <f>_xlfn.XLOOKUP(B968,Table3[RefID],Table3[Citation])</f>
        <v>Lacan &amp; Mougin (1974)</v>
      </c>
    </row>
    <row r="969" spans="1:16" x14ac:dyDescent="0.35">
      <c r="A969" s="68">
        <v>967</v>
      </c>
      <c r="B969" s="71">
        <v>63</v>
      </c>
      <c r="C969" s="72">
        <v>5072</v>
      </c>
      <c r="D969" s="70">
        <v>32652</v>
      </c>
      <c r="E969" t="str">
        <f>INDEX(Table5[EEZ],MATCH(C969,Table5[Colony_ID],0))</f>
        <v>French Polynesian Exclusive Economic Zone</v>
      </c>
      <c r="F969" t="str">
        <f>INDEX(Table5[Corrected Island/Colony Name],MATCH('Full Data'!C969,Table5[Colony_ID],0))</f>
        <v>Maturei-Vavao</v>
      </c>
      <c r="G969" t="str">
        <f>INDEX(Table4[Common_Name],MATCH('Full Data'!D969,Table4[SpcRecID],0))</f>
        <v>Masked Booby</v>
      </c>
      <c r="H969" s="83" t="str">
        <f>INDEX(Data!E$2:E$6500,MATCH(A969,Data!$A$2:$A$6500,0))</f>
        <v>Confirmed</v>
      </c>
      <c r="I969" s="90">
        <f>INDEX(Data!P$2:P$6500,MATCH(A969,Data!$A$2:$A$6500,0))</f>
        <v>0</v>
      </c>
      <c r="J969" s="90">
        <f>INDEX(Data!Q$2:Q$6500,MATCH($A969,Data!$A$2:$A$6500,0))</f>
        <v>1974</v>
      </c>
      <c r="K969" s="90">
        <f>INDEX(Data!F$2:F$6500,MATCH($A969,Data!$A$2:$A$6500,0))</f>
        <v>0</v>
      </c>
      <c r="L969" s="90">
        <f>INDEX(Data!G$2:G$6500,MATCH($A969,Data!$A$2:$A$6500,0))</f>
        <v>0</v>
      </c>
      <c r="M969" s="90">
        <f>INDEX(Data!H$2:H$6500,MATCH($A969,Data!$A$2:$A$6500,0))</f>
        <v>0</v>
      </c>
      <c r="N969" s="90">
        <f>INDEX(Data!I$2:I$6500,MATCH($A969,Data!$A$2:$A$6500,0))</f>
        <v>0</v>
      </c>
      <c r="O969" s="83">
        <f>INDEX(Data!J$2:J$6500,MATCH($A969,Data!$A$2:$A$6500,0))</f>
        <v>0</v>
      </c>
      <c r="P969" t="str">
        <f>_xlfn.XLOOKUP(B969,Table3[RefID],Table3[Citation])</f>
        <v>Lacan &amp; Mougin (1974)</v>
      </c>
    </row>
    <row r="970" spans="1:16" x14ac:dyDescent="0.35">
      <c r="A970" s="68">
        <v>968</v>
      </c>
      <c r="B970" s="71">
        <v>63</v>
      </c>
      <c r="C970" s="72">
        <v>5113</v>
      </c>
      <c r="D970" s="70">
        <v>32652</v>
      </c>
      <c r="E970" t="str">
        <f>INDEX(Table5[EEZ],MATCH(C970,Table5[Colony_ID],0))</f>
        <v>French Polynesian Exclusive Economic Zone</v>
      </c>
      <c r="F970" t="str">
        <f>INDEX(Table5[Corrected Island/Colony Name],MATCH('Full Data'!C970,Table5[Colony_ID],0))</f>
        <v>Pukarua Atoll</v>
      </c>
      <c r="G970" t="str">
        <f>INDEX(Table4[Common_Name],MATCH('Full Data'!D970,Table4[SpcRecID],0))</f>
        <v>Masked Booby</v>
      </c>
      <c r="H970" s="83" t="str">
        <f>INDEX(Data!E$2:E$6500,MATCH(A970,Data!$A$2:$A$6500,0))</f>
        <v>probable</v>
      </c>
      <c r="I970" s="90">
        <f>INDEX(Data!P$2:P$6500,MATCH(A970,Data!$A$2:$A$6500,0))</f>
        <v>0</v>
      </c>
      <c r="J970" s="90">
        <f>INDEX(Data!Q$2:Q$6500,MATCH($A970,Data!$A$2:$A$6500,0))</f>
        <v>1974</v>
      </c>
      <c r="K970" s="90">
        <f>INDEX(Data!F$2:F$6500,MATCH($A970,Data!$A$2:$A$6500,0))</f>
        <v>0</v>
      </c>
      <c r="L970" s="90">
        <f>INDEX(Data!G$2:G$6500,MATCH($A970,Data!$A$2:$A$6500,0))</f>
        <v>0</v>
      </c>
      <c r="M970" s="90">
        <f>INDEX(Data!H$2:H$6500,MATCH($A970,Data!$A$2:$A$6500,0))</f>
        <v>0</v>
      </c>
      <c r="N970" s="90">
        <f>INDEX(Data!I$2:I$6500,MATCH($A970,Data!$A$2:$A$6500,0))</f>
        <v>0</v>
      </c>
      <c r="O970" s="83">
        <f>INDEX(Data!J$2:J$6500,MATCH($A970,Data!$A$2:$A$6500,0))</f>
        <v>0</v>
      </c>
      <c r="P970" t="str">
        <f>_xlfn.XLOOKUP(B970,Table3[RefID],Table3[Citation])</f>
        <v>Lacan &amp; Mougin (1974)</v>
      </c>
    </row>
    <row r="971" spans="1:16" x14ac:dyDescent="0.35">
      <c r="A971" s="68">
        <v>969</v>
      </c>
      <c r="B971" s="71">
        <v>63</v>
      </c>
      <c r="C971" s="72">
        <v>5133</v>
      </c>
      <c r="D971" s="70">
        <v>32652</v>
      </c>
      <c r="E971" t="str">
        <f>INDEX(Table5[EEZ],MATCH(C971,Table5[Colony_ID],0))</f>
        <v>French Polynesian Exclusive Economic Zone</v>
      </c>
      <c r="F971" t="str">
        <f>INDEX(Table5[Corrected Island/Colony Name],MATCH('Full Data'!C971,Table5[Colony_ID],0))</f>
        <v>Minerava</v>
      </c>
      <c r="G971" t="str">
        <f>INDEX(Table4[Common_Name],MATCH('Full Data'!D971,Table4[SpcRecID],0))</f>
        <v>Masked Booby</v>
      </c>
      <c r="H971" s="83" t="str">
        <f>INDEX(Data!E$2:E$6500,MATCH(A971,Data!$A$2:$A$6500,0))</f>
        <v>Probable</v>
      </c>
      <c r="I971" s="90">
        <f>INDEX(Data!P$2:P$6500,MATCH(A971,Data!$A$2:$A$6500,0))</f>
        <v>0</v>
      </c>
      <c r="J971" s="90">
        <f>INDEX(Data!Q$2:Q$6500,MATCH($A971,Data!$A$2:$A$6500,0))</f>
        <v>1974</v>
      </c>
      <c r="K971" s="90">
        <f>INDEX(Data!F$2:F$6500,MATCH($A971,Data!$A$2:$A$6500,0))</f>
        <v>0</v>
      </c>
      <c r="L971" s="90">
        <f>INDEX(Data!G$2:G$6500,MATCH($A971,Data!$A$2:$A$6500,0))</f>
        <v>0</v>
      </c>
      <c r="M971" s="90">
        <f>INDEX(Data!H$2:H$6500,MATCH($A971,Data!$A$2:$A$6500,0))</f>
        <v>0</v>
      </c>
      <c r="N971" s="90">
        <f>INDEX(Data!I$2:I$6500,MATCH($A971,Data!$A$2:$A$6500,0))</f>
        <v>0</v>
      </c>
      <c r="O971" s="83">
        <f>INDEX(Data!J$2:J$6500,MATCH($A971,Data!$A$2:$A$6500,0))</f>
        <v>0</v>
      </c>
      <c r="P971" t="str">
        <f>_xlfn.XLOOKUP(B971,Table3[RefID],Table3[Citation])</f>
        <v>Lacan &amp; Mougin (1974)</v>
      </c>
    </row>
    <row r="972" spans="1:16" x14ac:dyDescent="0.35">
      <c r="A972" s="68">
        <v>970</v>
      </c>
      <c r="B972" s="71">
        <v>63</v>
      </c>
      <c r="C972" s="72">
        <v>5199</v>
      </c>
      <c r="D972" s="70">
        <v>32652</v>
      </c>
      <c r="E972" t="str">
        <f>INDEX(Table5[EEZ],MATCH(C972,Table5[Colony_ID],0))</f>
        <v>French Polynesian Exclusive Economic Zone</v>
      </c>
      <c r="F972" t="str">
        <f>INDEX(Table5[Corrected Island/Colony Name],MATCH('Full Data'!C972,Table5[Colony_ID],0))</f>
        <v>Tetavakeroa</v>
      </c>
      <c r="G972" t="str">
        <f>INDEX(Table4[Common_Name],MATCH('Full Data'!D972,Table4[SpcRecID],0))</f>
        <v>Masked Booby</v>
      </c>
      <c r="H972" s="83" t="str">
        <f>INDEX(Data!E$2:E$6500,MATCH(A972,Data!$A$2:$A$6500,0))</f>
        <v>Probable</v>
      </c>
      <c r="I972" s="90">
        <f>INDEX(Data!P$2:P$6500,MATCH(A972,Data!$A$2:$A$6500,0))</f>
        <v>0</v>
      </c>
      <c r="J972" s="90">
        <f>INDEX(Data!Q$2:Q$6500,MATCH($A972,Data!$A$2:$A$6500,0))</f>
        <v>1974</v>
      </c>
      <c r="K972" s="90">
        <f>INDEX(Data!F$2:F$6500,MATCH($A972,Data!$A$2:$A$6500,0))</f>
        <v>0</v>
      </c>
      <c r="L972" s="90">
        <f>INDEX(Data!G$2:G$6500,MATCH($A972,Data!$A$2:$A$6500,0))</f>
        <v>0</v>
      </c>
      <c r="M972" s="90">
        <f>INDEX(Data!H$2:H$6500,MATCH($A972,Data!$A$2:$A$6500,0))</f>
        <v>0</v>
      </c>
      <c r="N972" s="90">
        <f>INDEX(Data!I$2:I$6500,MATCH($A972,Data!$A$2:$A$6500,0))</f>
        <v>0</v>
      </c>
      <c r="O972" s="83">
        <f>INDEX(Data!J$2:J$6500,MATCH($A972,Data!$A$2:$A$6500,0))</f>
        <v>0</v>
      </c>
      <c r="P972" t="str">
        <f>_xlfn.XLOOKUP(B972,Table3[RefID],Table3[Citation])</f>
        <v>Lacan &amp; Mougin (1974)</v>
      </c>
    </row>
    <row r="973" spans="1:16" x14ac:dyDescent="0.35">
      <c r="A973" s="68">
        <v>971</v>
      </c>
      <c r="B973" s="71">
        <v>63</v>
      </c>
      <c r="C973" s="72">
        <v>5013</v>
      </c>
      <c r="D973" s="69">
        <v>3658</v>
      </c>
      <c r="E973" t="str">
        <f>INDEX(Table5[EEZ],MATCH(C973,Table5[Colony_ID],0))</f>
        <v>French Polynesian Exclusive Economic Zone</v>
      </c>
      <c r="F973" t="str">
        <f>INDEX(Table5[Corrected Island/Colony Name],MATCH('Full Data'!C973,Table5[Colony_ID],0))</f>
        <v>Fangatau Atoll</v>
      </c>
      <c r="G973" t="str">
        <f>INDEX(Table4[Common_Name],MATCH('Full Data'!D973,Table4[SpcRecID],0))</f>
        <v>Red-footed Booby</v>
      </c>
      <c r="H973" s="83" t="str">
        <f>INDEX(Data!E$2:E$6500,MATCH(A973,Data!$A$2:$A$6500,0))</f>
        <v>Confirmed</v>
      </c>
      <c r="I973" s="90">
        <f>INDEX(Data!P$2:P$6500,MATCH(A973,Data!$A$2:$A$6500,0))</f>
        <v>0</v>
      </c>
      <c r="J973" s="90">
        <f>INDEX(Data!Q$2:Q$6500,MATCH($A973,Data!$A$2:$A$6500,0))</f>
        <v>1974</v>
      </c>
      <c r="K973" s="90">
        <f>INDEX(Data!F$2:F$6500,MATCH($A973,Data!$A$2:$A$6500,0))</f>
        <v>0</v>
      </c>
      <c r="L973" s="90">
        <f>INDEX(Data!G$2:G$6500,MATCH($A973,Data!$A$2:$A$6500,0))</f>
        <v>0</v>
      </c>
      <c r="M973" s="90">
        <f>INDEX(Data!H$2:H$6500,MATCH($A973,Data!$A$2:$A$6500,0))</f>
        <v>0</v>
      </c>
      <c r="N973" s="90">
        <f>INDEX(Data!I$2:I$6500,MATCH($A973,Data!$A$2:$A$6500,0))</f>
        <v>0</v>
      </c>
      <c r="O973" s="83">
        <f>INDEX(Data!J$2:J$6500,MATCH($A973,Data!$A$2:$A$6500,0))</f>
        <v>0</v>
      </c>
      <c r="P973" t="str">
        <f>_xlfn.XLOOKUP(B973,Table3[RefID],Table3[Citation])</f>
        <v>Lacan &amp; Mougin (1974)</v>
      </c>
    </row>
    <row r="974" spans="1:16" x14ac:dyDescent="0.35">
      <c r="A974" s="68">
        <v>972</v>
      </c>
      <c r="B974" s="71">
        <v>63</v>
      </c>
      <c r="C974" s="72">
        <v>5072</v>
      </c>
      <c r="D974" s="69">
        <v>3658</v>
      </c>
      <c r="E974" t="str">
        <f>INDEX(Table5[EEZ],MATCH(C974,Table5[Colony_ID],0))</f>
        <v>French Polynesian Exclusive Economic Zone</v>
      </c>
      <c r="F974" t="str">
        <f>INDEX(Table5[Corrected Island/Colony Name],MATCH('Full Data'!C974,Table5[Colony_ID],0))</f>
        <v>Maturei-Vavao</v>
      </c>
      <c r="G974" t="str">
        <f>INDEX(Table4[Common_Name],MATCH('Full Data'!D974,Table4[SpcRecID],0))</f>
        <v>Red-footed Booby</v>
      </c>
      <c r="H974" s="83" t="str">
        <f>INDEX(Data!E$2:E$6500,MATCH(A974,Data!$A$2:$A$6500,0))</f>
        <v>Confirmed</v>
      </c>
      <c r="I974" s="90">
        <f>INDEX(Data!P$2:P$6500,MATCH(A974,Data!$A$2:$A$6500,0))</f>
        <v>0</v>
      </c>
      <c r="J974" s="90">
        <f>INDEX(Data!Q$2:Q$6500,MATCH($A974,Data!$A$2:$A$6500,0))</f>
        <v>1974</v>
      </c>
      <c r="K974" s="90">
        <f>INDEX(Data!F$2:F$6500,MATCH($A974,Data!$A$2:$A$6500,0))</f>
        <v>0</v>
      </c>
      <c r="L974" s="90">
        <f>INDEX(Data!G$2:G$6500,MATCH($A974,Data!$A$2:$A$6500,0))</f>
        <v>0</v>
      </c>
      <c r="M974" s="90">
        <f>INDEX(Data!H$2:H$6500,MATCH($A974,Data!$A$2:$A$6500,0))</f>
        <v>0</v>
      </c>
      <c r="N974" s="90">
        <f>INDEX(Data!I$2:I$6500,MATCH($A974,Data!$A$2:$A$6500,0))</f>
        <v>0</v>
      </c>
      <c r="O974" s="83">
        <f>INDEX(Data!J$2:J$6500,MATCH($A974,Data!$A$2:$A$6500,0))</f>
        <v>0</v>
      </c>
      <c r="P974" t="str">
        <f>_xlfn.XLOOKUP(B974,Table3[RefID],Table3[Citation])</f>
        <v>Lacan &amp; Mougin (1974)</v>
      </c>
    </row>
    <row r="975" spans="1:16" x14ac:dyDescent="0.35">
      <c r="A975" s="68">
        <v>973</v>
      </c>
      <c r="B975" s="71">
        <v>63</v>
      </c>
      <c r="C975" s="72">
        <v>5098</v>
      </c>
      <c r="D975" s="69">
        <v>3658</v>
      </c>
      <c r="E975" t="str">
        <f>INDEX(Table5[EEZ],MATCH(C975,Table5[Colony_ID],0))</f>
        <v>French Polynesian Exclusive Economic Zone</v>
      </c>
      <c r="F975" t="str">
        <f>INDEX(Table5[Corrected Island/Colony Name],MATCH('Full Data'!C975,Table5[Colony_ID],0))</f>
        <v>Moruroa Atoll</v>
      </c>
      <c r="G975" t="str">
        <f>INDEX(Table4[Common_Name],MATCH('Full Data'!D975,Table4[SpcRecID],0))</f>
        <v>Red-footed Booby</v>
      </c>
      <c r="H975" s="83" t="str">
        <f>INDEX(Data!E$2:E$6500,MATCH(A975,Data!$A$2:$A$6500,0))</f>
        <v>data deficient</v>
      </c>
      <c r="I975" s="90">
        <f>INDEX(Data!P$2:P$6500,MATCH(A975,Data!$A$2:$A$6500,0))</f>
        <v>0</v>
      </c>
      <c r="J975" s="90">
        <f>INDEX(Data!Q$2:Q$6500,MATCH($A975,Data!$A$2:$A$6500,0))</f>
        <v>1974</v>
      </c>
      <c r="K975" s="90">
        <f>INDEX(Data!F$2:F$6500,MATCH($A975,Data!$A$2:$A$6500,0))</f>
        <v>0</v>
      </c>
      <c r="L975" s="90">
        <f>INDEX(Data!G$2:G$6500,MATCH($A975,Data!$A$2:$A$6500,0))</f>
        <v>0</v>
      </c>
      <c r="M975" s="90">
        <f>INDEX(Data!H$2:H$6500,MATCH($A975,Data!$A$2:$A$6500,0))</f>
        <v>0</v>
      </c>
      <c r="N975" s="90">
        <f>INDEX(Data!I$2:I$6500,MATCH($A975,Data!$A$2:$A$6500,0))</f>
        <v>0</v>
      </c>
      <c r="O975" s="83">
        <f>INDEX(Data!J$2:J$6500,MATCH($A975,Data!$A$2:$A$6500,0))</f>
        <v>0</v>
      </c>
      <c r="P975" t="str">
        <f>_xlfn.XLOOKUP(B975,Table3[RefID],Table3[Citation])</f>
        <v>Lacan &amp; Mougin (1974)</v>
      </c>
    </row>
    <row r="976" spans="1:16" x14ac:dyDescent="0.35">
      <c r="A976" s="68">
        <v>974</v>
      </c>
      <c r="B976" s="71">
        <v>63</v>
      </c>
      <c r="C976" s="72">
        <v>5161</v>
      </c>
      <c r="D976" s="69">
        <v>3658</v>
      </c>
      <c r="E976" t="str">
        <f>INDEX(Table5[EEZ],MATCH(C976,Table5[Colony_ID],0))</f>
        <v>French Polynesian Exclusive Economic Zone</v>
      </c>
      <c r="F976" t="str">
        <f>INDEX(Table5[Corrected Island/Colony Name],MATCH('Full Data'!C976,Table5[Colony_ID],0))</f>
        <v>Tekava</v>
      </c>
      <c r="G976" t="str">
        <f>INDEX(Table4[Common_Name],MATCH('Full Data'!D976,Table4[SpcRecID],0))</f>
        <v>Red-footed Booby</v>
      </c>
      <c r="H976" s="83" t="str">
        <f>INDEX(Data!E$2:E$6500,MATCH(A976,Data!$A$2:$A$6500,0))</f>
        <v>Probable</v>
      </c>
      <c r="I976" s="90">
        <f>INDEX(Data!P$2:P$6500,MATCH(A976,Data!$A$2:$A$6500,0))</f>
        <v>0</v>
      </c>
      <c r="J976" s="90">
        <f>INDEX(Data!Q$2:Q$6500,MATCH($A976,Data!$A$2:$A$6500,0))</f>
        <v>1974</v>
      </c>
      <c r="K976" s="90">
        <f>INDEX(Data!F$2:F$6500,MATCH($A976,Data!$A$2:$A$6500,0))</f>
        <v>0</v>
      </c>
      <c r="L976" s="90">
        <f>INDEX(Data!G$2:G$6500,MATCH($A976,Data!$A$2:$A$6500,0))</f>
        <v>0</v>
      </c>
      <c r="M976" s="90">
        <f>INDEX(Data!H$2:H$6500,MATCH($A976,Data!$A$2:$A$6500,0))</f>
        <v>0</v>
      </c>
      <c r="N976" s="90">
        <f>INDEX(Data!I$2:I$6500,MATCH($A976,Data!$A$2:$A$6500,0))</f>
        <v>0</v>
      </c>
      <c r="O976" s="83">
        <f>INDEX(Data!J$2:J$6500,MATCH($A976,Data!$A$2:$A$6500,0))</f>
        <v>0</v>
      </c>
      <c r="P976" t="str">
        <f>_xlfn.XLOOKUP(B976,Table3[RefID],Table3[Citation])</f>
        <v>Lacan &amp; Mougin (1974)</v>
      </c>
    </row>
    <row r="977" spans="1:16" x14ac:dyDescent="0.35">
      <c r="A977" s="68">
        <v>975</v>
      </c>
      <c r="B977" s="71">
        <v>63</v>
      </c>
      <c r="C977" s="72">
        <v>5013</v>
      </c>
      <c r="D977" s="69">
        <v>3649</v>
      </c>
      <c r="E977" t="str">
        <f>INDEX(Table5[EEZ],MATCH(C977,Table5[Colony_ID],0))</f>
        <v>French Polynesian Exclusive Economic Zone</v>
      </c>
      <c r="F977" t="str">
        <f>INDEX(Table5[Corrected Island/Colony Name],MATCH('Full Data'!C977,Table5[Colony_ID],0))</f>
        <v>Fangatau Atoll</v>
      </c>
      <c r="G977" t="str">
        <f>INDEX(Table4[Common_Name],MATCH('Full Data'!D977,Table4[SpcRecID],0))</f>
        <v>Red-tailed Tropicbird</v>
      </c>
      <c r="H977" s="83" t="str">
        <f>INDEX(Data!E$2:E$6500,MATCH(A977,Data!$A$2:$A$6500,0))</f>
        <v>Confirmed</v>
      </c>
      <c r="I977" s="90">
        <f>INDEX(Data!P$2:P$6500,MATCH(A977,Data!$A$2:$A$6500,0))</f>
        <v>0</v>
      </c>
      <c r="J977" s="90">
        <f>INDEX(Data!Q$2:Q$6500,MATCH($A977,Data!$A$2:$A$6500,0))</f>
        <v>1974</v>
      </c>
      <c r="K977" s="90">
        <f>INDEX(Data!F$2:F$6500,MATCH($A977,Data!$A$2:$A$6500,0))</f>
        <v>0</v>
      </c>
      <c r="L977" s="90">
        <f>INDEX(Data!G$2:G$6500,MATCH($A977,Data!$A$2:$A$6500,0))</f>
        <v>0</v>
      </c>
      <c r="M977" s="90">
        <f>INDEX(Data!H$2:H$6500,MATCH($A977,Data!$A$2:$A$6500,0))</f>
        <v>0</v>
      </c>
      <c r="N977" s="90">
        <f>INDEX(Data!I$2:I$6500,MATCH($A977,Data!$A$2:$A$6500,0))</f>
        <v>0</v>
      </c>
      <c r="O977" s="83">
        <f>INDEX(Data!J$2:J$6500,MATCH($A977,Data!$A$2:$A$6500,0))</f>
        <v>0</v>
      </c>
      <c r="P977" t="str">
        <f>_xlfn.XLOOKUP(B977,Table3[RefID],Table3[Citation])</f>
        <v>Lacan &amp; Mougin (1974)</v>
      </c>
    </row>
    <row r="978" spans="1:16" x14ac:dyDescent="0.35">
      <c r="A978" s="68">
        <v>976</v>
      </c>
      <c r="B978" s="71">
        <v>63</v>
      </c>
      <c r="C978" s="72">
        <v>5058</v>
      </c>
      <c r="D978" s="69">
        <v>3649</v>
      </c>
      <c r="E978" t="str">
        <f>INDEX(Table5[EEZ],MATCH(C978,Table5[Colony_ID],0))</f>
        <v>French Polynesian Exclusive Economic Zone</v>
      </c>
      <c r="F978" t="str">
        <f>INDEX(Table5[Corrected Island/Colony Name],MATCH('Full Data'!C978,Table5[Colony_ID],0))</f>
        <v>Makaroa</v>
      </c>
      <c r="G978" t="str">
        <f>INDEX(Table4[Common_Name],MATCH('Full Data'!D978,Table4[SpcRecID],0))</f>
        <v>Red-tailed Tropicbird</v>
      </c>
      <c r="H978" s="83" t="str">
        <f>INDEX(Data!E$2:E$6500,MATCH(A978,Data!$A$2:$A$6500,0))</f>
        <v>confirmed</v>
      </c>
      <c r="I978" s="90">
        <f>INDEX(Data!P$2:P$6500,MATCH(A978,Data!$A$2:$A$6500,0))</f>
        <v>0</v>
      </c>
      <c r="J978" s="90">
        <f>INDEX(Data!Q$2:Q$6500,MATCH($A978,Data!$A$2:$A$6500,0))</f>
        <v>1974</v>
      </c>
      <c r="K978" s="90">
        <f>INDEX(Data!F$2:F$6500,MATCH($A978,Data!$A$2:$A$6500,0))</f>
        <v>0</v>
      </c>
      <c r="L978" s="90">
        <f>INDEX(Data!G$2:G$6500,MATCH($A978,Data!$A$2:$A$6500,0))</f>
        <v>0</v>
      </c>
      <c r="M978" s="90">
        <f>INDEX(Data!H$2:H$6500,MATCH($A978,Data!$A$2:$A$6500,0))</f>
        <v>0</v>
      </c>
      <c r="N978" s="90">
        <f>INDEX(Data!I$2:I$6500,MATCH($A978,Data!$A$2:$A$6500,0))</f>
        <v>0</v>
      </c>
      <c r="O978" s="83">
        <f>INDEX(Data!J$2:J$6500,MATCH($A978,Data!$A$2:$A$6500,0))</f>
        <v>0</v>
      </c>
      <c r="P978" t="str">
        <f>_xlfn.XLOOKUP(B978,Table3[RefID],Table3[Citation])</f>
        <v>Lacan &amp; Mougin (1974)</v>
      </c>
    </row>
    <row r="979" spans="1:16" x14ac:dyDescent="0.35">
      <c r="A979" s="68">
        <v>977</v>
      </c>
      <c r="B979" s="71">
        <v>63</v>
      </c>
      <c r="C979" s="72">
        <v>5072</v>
      </c>
      <c r="D979" s="69">
        <v>3649</v>
      </c>
      <c r="E979" t="str">
        <f>INDEX(Table5[EEZ],MATCH(C979,Table5[Colony_ID],0))</f>
        <v>French Polynesian Exclusive Economic Zone</v>
      </c>
      <c r="F979" t="str">
        <f>INDEX(Table5[Corrected Island/Colony Name],MATCH('Full Data'!C979,Table5[Colony_ID],0))</f>
        <v>Maturei-Vavao</v>
      </c>
      <c r="G979" t="str">
        <f>INDEX(Table4[Common_Name],MATCH('Full Data'!D979,Table4[SpcRecID],0))</f>
        <v>Red-tailed Tropicbird</v>
      </c>
      <c r="H979" s="83" t="str">
        <f>INDEX(Data!E$2:E$6500,MATCH(A979,Data!$A$2:$A$6500,0))</f>
        <v>Confirmed</v>
      </c>
      <c r="I979" s="90">
        <f>INDEX(Data!P$2:P$6500,MATCH(A979,Data!$A$2:$A$6500,0))</f>
        <v>0</v>
      </c>
      <c r="J979" s="90">
        <f>INDEX(Data!Q$2:Q$6500,MATCH($A979,Data!$A$2:$A$6500,0))</f>
        <v>1974</v>
      </c>
      <c r="K979" s="90">
        <f>INDEX(Data!F$2:F$6500,MATCH($A979,Data!$A$2:$A$6500,0))</f>
        <v>0</v>
      </c>
      <c r="L979" s="90">
        <f>INDEX(Data!G$2:G$6500,MATCH($A979,Data!$A$2:$A$6500,0))</f>
        <v>0</v>
      </c>
      <c r="M979" s="90">
        <f>INDEX(Data!H$2:H$6500,MATCH($A979,Data!$A$2:$A$6500,0))</f>
        <v>0</v>
      </c>
      <c r="N979" s="90">
        <f>INDEX(Data!I$2:I$6500,MATCH($A979,Data!$A$2:$A$6500,0))</f>
        <v>0</v>
      </c>
      <c r="O979" s="83">
        <f>INDEX(Data!J$2:J$6500,MATCH($A979,Data!$A$2:$A$6500,0))</f>
        <v>0</v>
      </c>
      <c r="P979" t="str">
        <f>_xlfn.XLOOKUP(B979,Table3[RefID],Table3[Citation])</f>
        <v>Lacan &amp; Mougin (1974)</v>
      </c>
    </row>
    <row r="980" spans="1:16" x14ac:dyDescent="0.35">
      <c r="A980" s="68">
        <v>978</v>
      </c>
      <c r="B980" s="71">
        <v>63</v>
      </c>
      <c r="C980" s="72">
        <v>5098</v>
      </c>
      <c r="D980" s="69">
        <v>3649</v>
      </c>
      <c r="E980" t="str">
        <f>INDEX(Table5[EEZ],MATCH(C980,Table5[Colony_ID],0))</f>
        <v>French Polynesian Exclusive Economic Zone</v>
      </c>
      <c r="F980" t="str">
        <f>INDEX(Table5[Corrected Island/Colony Name],MATCH('Full Data'!C980,Table5[Colony_ID],0))</f>
        <v>Moruroa Atoll</v>
      </c>
      <c r="G980" t="str">
        <f>INDEX(Table4[Common_Name],MATCH('Full Data'!D980,Table4[SpcRecID],0))</f>
        <v>Red-tailed Tropicbird</v>
      </c>
      <c r="H980" s="83" t="str">
        <f>INDEX(Data!E$2:E$6500,MATCH(A980,Data!$A$2:$A$6500,0))</f>
        <v>Potential Breeding</v>
      </c>
      <c r="I980" s="90">
        <f>INDEX(Data!P$2:P$6500,MATCH(A980,Data!$A$2:$A$6500,0))</f>
        <v>0</v>
      </c>
      <c r="J980" s="90">
        <f>INDEX(Data!Q$2:Q$6500,MATCH($A980,Data!$A$2:$A$6500,0))</f>
        <v>1974</v>
      </c>
      <c r="K980" s="90">
        <f>INDEX(Data!F$2:F$6500,MATCH($A980,Data!$A$2:$A$6500,0))</f>
        <v>0</v>
      </c>
      <c r="L980" s="90">
        <f>INDEX(Data!G$2:G$6500,MATCH($A980,Data!$A$2:$A$6500,0))</f>
        <v>0</v>
      </c>
      <c r="M980" s="90">
        <f>INDEX(Data!H$2:H$6500,MATCH($A980,Data!$A$2:$A$6500,0))</f>
        <v>0</v>
      </c>
      <c r="N980" s="90">
        <f>INDEX(Data!I$2:I$6500,MATCH($A980,Data!$A$2:$A$6500,0))</f>
        <v>0</v>
      </c>
      <c r="O980" s="83">
        <f>INDEX(Data!J$2:J$6500,MATCH($A980,Data!$A$2:$A$6500,0))</f>
        <v>0</v>
      </c>
      <c r="P980" t="str">
        <f>_xlfn.XLOOKUP(B980,Table3[RefID],Table3[Citation])</f>
        <v>Lacan &amp; Mougin (1974)</v>
      </c>
    </row>
    <row r="981" spans="1:16" x14ac:dyDescent="0.35">
      <c r="A981" s="68">
        <v>979</v>
      </c>
      <c r="B981" s="71">
        <v>63</v>
      </c>
      <c r="C981" s="72">
        <v>5013</v>
      </c>
      <c r="D981" s="69">
        <v>3288</v>
      </c>
      <c r="E981" t="str">
        <f>INDEX(Table5[EEZ],MATCH(C981,Table5[Colony_ID],0))</f>
        <v>French Polynesian Exclusive Economic Zone</v>
      </c>
      <c r="F981" t="str">
        <f>INDEX(Table5[Corrected Island/Colony Name],MATCH('Full Data'!C981,Table5[Colony_ID],0))</f>
        <v>Fangatau Atoll</v>
      </c>
      <c r="G981" t="str">
        <f>INDEX(Table4[Common_Name],MATCH('Full Data'!D981,Table4[SpcRecID],0))</f>
        <v>Sooty Tern</v>
      </c>
      <c r="H981" s="83" t="str">
        <f>INDEX(Data!E$2:E$6500,MATCH(A981,Data!$A$2:$A$6500,0))</f>
        <v>Confirmed</v>
      </c>
      <c r="I981" s="90">
        <f>INDEX(Data!P$2:P$6500,MATCH(A981,Data!$A$2:$A$6500,0))</f>
        <v>0</v>
      </c>
      <c r="J981" s="90">
        <f>INDEX(Data!Q$2:Q$6500,MATCH($A981,Data!$A$2:$A$6500,0))</f>
        <v>1974</v>
      </c>
      <c r="K981" s="90">
        <f>INDEX(Data!F$2:F$6500,MATCH($A981,Data!$A$2:$A$6500,0))</f>
        <v>0</v>
      </c>
      <c r="L981" s="90">
        <f>INDEX(Data!G$2:G$6500,MATCH($A981,Data!$A$2:$A$6500,0))</f>
        <v>0</v>
      </c>
      <c r="M981" s="90">
        <f>INDEX(Data!H$2:H$6500,MATCH($A981,Data!$A$2:$A$6500,0))</f>
        <v>0</v>
      </c>
      <c r="N981" s="90">
        <f>INDEX(Data!I$2:I$6500,MATCH($A981,Data!$A$2:$A$6500,0))</f>
        <v>0</v>
      </c>
      <c r="O981" s="83">
        <f>INDEX(Data!J$2:J$6500,MATCH($A981,Data!$A$2:$A$6500,0))</f>
        <v>0</v>
      </c>
      <c r="P981" t="str">
        <f>_xlfn.XLOOKUP(B981,Table3[RefID],Table3[Citation])</f>
        <v>Lacan &amp; Mougin (1974)</v>
      </c>
    </row>
    <row r="982" spans="1:16" x14ac:dyDescent="0.35">
      <c r="A982" s="68">
        <v>980</v>
      </c>
      <c r="B982" s="71">
        <v>63</v>
      </c>
      <c r="C982" s="72">
        <v>5071</v>
      </c>
      <c r="D982" s="69">
        <v>3288</v>
      </c>
      <c r="E982" t="str">
        <f>INDEX(Table5[EEZ],MATCH(C982,Table5[Colony_ID],0))</f>
        <v>French Polynesian Exclusive Economic Zone</v>
      </c>
      <c r="F982" t="str">
        <f>INDEX(Table5[Corrected Island/Colony Name],MATCH('Full Data'!C982,Table5[Colony_ID],0))</f>
        <v>Marutea du Sud Atoll</v>
      </c>
      <c r="G982" t="str">
        <f>INDEX(Table4[Common_Name],MATCH('Full Data'!D982,Table4[SpcRecID],0))</f>
        <v>Sooty Tern</v>
      </c>
      <c r="H982" s="83" t="str">
        <f>INDEX(Data!E$2:E$6500,MATCH(A982,Data!$A$2:$A$6500,0))</f>
        <v>Potential Breeding</v>
      </c>
      <c r="I982" s="90">
        <f>INDEX(Data!P$2:P$6500,MATCH(A982,Data!$A$2:$A$6500,0))</f>
        <v>0</v>
      </c>
      <c r="J982" s="90">
        <f>INDEX(Data!Q$2:Q$6500,MATCH($A982,Data!$A$2:$A$6500,0))</f>
        <v>1974</v>
      </c>
      <c r="K982" s="90">
        <f>INDEX(Data!F$2:F$6500,MATCH($A982,Data!$A$2:$A$6500,0))</f>
        <v>0</v>
      </c>
      <c r="L982" s="90">
        <f>INDEX(Data!G$2:G$6500,MATCH($A982,Data!$A$2:$A$6500,0))</f>
        <v>0</v>
      </c>
      <c r="M982" s="90">
        <f>INDEX(Data!H$2:H$6500,MATCH($A982,Data!$A$2:$A$6500,0))</f>
        <v>0</v>
      </c>
      <c r="N982" s="90">
        <f>INDEX(Data!I$2:I$6500,MATCH($A982,Data!$A$2:$A$6500,0))</f>
        <v>0</v>
      </c>
      <c r="O982" s="83">
        <f>INDEX(Data!J$2:J$6500,MATCH($A982,Data!$A$2:$A$6500,0))</f>
        <v>0</v>
      </c>
      <c r="P982" t="str">
        <f>_xlfn.XLOOKUP(B982,Table3[RefID],Table3[Citation])</f>
        <v>Lacan &amp; Mougin (1974)</v>
      </c>
    </row>
    <row r="983" spans="1:16" x14ac:dyDescent="0.35">
      <c r="A983" s="68">
        <v>981</v>
      </c>
      <c r="B983" s="71">
        <v>63</v>
      </c>
      <c r="C983" s="72">
        <v>5072</v>
      </c>
      <c r="D983" s="69">
        <v>3288</v>
      </c>
      <c r="E983" t="str">
        <f>INDEX(Table5[EEZ],MATCH(C983,Table5[Colony_ID],0))</f>
        <v>French Polynesian Exclusive Economic Zone</v>
      </c>
      <c r="F983" t="str">
        <f>INDEX(Table5[Corrected Island/Colony Name],MATCH('Full Data'!C983,Table5[Colony_ID],0))</f>
        <v>Maturei-Vavao</v>
      </c>
      <c r="G983" t="str">
        <f>INDEX(Table4[Common_Name],MATCH('Full Data'!D983,Table4[SpcRecID],0))</f>
        <v>Sooty Tern</v>
      </c>
      <c r="H983" s="83" t="str">
        <f>INDEX(Data!E$2:E$6500,MATCH(A983,Data!$A$2:$A$6500,0))</f>
        <v>probable</v>
      </c>
      <c r="I983" s="90">
        <f>INDEX(Data!P$2:P$6500,MATCH(A983,Data!$A$2:$A$6500,0))</f>
        <v>0</v>
      </c>
      <c r="J983" s="90">
        <f>INDEX(Data!Q$2:Q$6500,MATCH($A983,Data!$A$2:$A$6500,0))</f>
        <v>1974</v>
      </c>
      <c r="K983" s="90">
        <f>INDEX(Data!F$2:F$6500,MATCH($A983,Data!$A$2:$A$6500,0))</f>
        <v>0</v>
      </c>
      <c r="L983" s="90">
        <f>INDEX(Data!G$2:G$6500,MATCH($A983,Data!$A$2:$A$6500,0))</f>
        <v>0</v>
      </c>
      <c r="M983" s="90">
        <f>INDEX(Data!H$2:H$6500,MATCH($A983,Data!$A$2:$A$6500,0))</f>
        <v>0</v>
      </c>
      <c r="N983" s="90">
        <f>INDEX(Data!I$2:I$6500,MATCH($A983,Data!$A$2:$A$6500,0))</f>
        <v>0</v>
      </c>
      <c r="O983" s="83">
        <f>INDEX(Data!J$2:J$6500,MATCH($A983,Data!$A$2:$A$6500,0))</f>
        <v>0</v>
      </c>
      <c r="P983" t="str">
        <f>_xlfn.XLOOKUP(B983,Table3[RefID],Table3[Citation])</f>
        <v>Lacan &amp; Mougin (1974)</v>
      </c>
    </row>
    <row r="984" spans="1:16" x14ac:dyDescent="0.35">
      <c r="A984" s="68">
        <v>982</v>
      </c>
      <c r="B984" s="71">
        <v>63</v>
      </c>
      <c r="C984" s="72">
        <v>5098</v>
      </c>
      <c r="D984" s="69">
        <v>3288</v>
      </c>
      <c r="E984" t="str">
        <f>INDEX(Table5[EEZ],MATCH(C984,Table5[Colony_ID],0))</f>
        <v>French Polynesian Exclusive Economic Zone</v>
      </c>
      <c r="F984" t="str">
        <f>INDEX(Table5[Corrected Island/Colony Name],MATCH('Full Data'!C984,Table5[Colony_ID],0))</f>
        <v>Moruroa Atoll</v>
      </c>
      <c r="G984" t="str">
        <f>INDEX(Table4[Common_Name],MATCH('Full Data'!D984,Table4[SpcRecID],0))</f>
        <v>Sooty Tern</v>
      </c>
      <c r="H984" s="83" t="str">
        <f>INDEX(Data!E$2:E$6500,MATCH(A984,Data!$A$2:$A$6500,0))</f>
        <v>Probable</v>
      </c>
      <c r="I984" s="90">
        <f>INDEX(Data!P$2:P$6500,MATCH(A984,Data!$A$2:$A$6500,0))</f>
        <v>0</v>
      </c>
      <c r="J984" s="90">
        <f>INDEX(Data!Q$2:Q$6500,MATCH($A984,Data!$A$2:$A$6500,0))</f>
        <v>1974</v>
      </c>
      <c r="K984" s="90">
        <f>INDEX(Data!F$2:F$6500,MATCH($A984,Data!$A$2:$A$6500,0))</f>
        <v>0</v>
      </c>
      <c r="L984" s="90">
        <f>INDEX(Data!G$2:G$6500,MATCH($A984,Data!$A$2:$A$6500,0))</f>
        <v>0</v>
      </c>
      <c r="M984" s="90">
        <f>INDEX(Data!H$2:H$6500,MATCH($A984,Data!$A$2:$A$6500,0))</f>
        <v>0</v>
      </c>
      <c r="N984" s="90">
        <f>INDEX(Data!I$2:I$6500,MATCH($A984,Data!$A$2:$A$6500,0))</f>
        <v>0</v>
      </c>
      <c r="O984" s="83">
        <f>INDEX(Data!J$2:J$6500,MATCH($A984,Data!$A$2:$A$6500,0))</f>
        <v>0</v>
      </c>
      <c r="P984" t="str">
        <f>_xlfn.XLOOKUP(B984,Table3[RefID],Table3[Citation])</f>
        <v>Lacan &amp; Mougin (1974)</v>
      </c>
    </row>
    <row r="985" spans="1:16" x14ac:dyDescent="0.35">
      <c r="A985" s="68">
        <v>983</v>
      </c>
      <c r="B985" s="71">
        <v>63</v>
      </c>
      <c r="C985" s="72">
        <v>5112</v>
      </c>
      <c r="D985" s="69">
        <v>3288</v>
      </c>
      <c r="E985" t="str">
        <f>INDEX(Table5[EEZ],MATCH(C985,Table5[Colony_ID],0))</f>
        <v>French Polynesian Exclusive Economic Zone</v>
      </c>
      <c r="F985" t="str">
        <f>INDEX(Table5[Corrected Island/Colony Name],MATCH('Full Data'!C985,Table5[Colony_ID],0))</f>
        <v>Puka puka</v>
      </c>
      <c r="G985" t="str">
        <f>INDEX(Table4[Common_Name],MATCH('Full Data'!D985,Table4[SpcRecID],0))</f>
        <v>Sooty Tern</v>
      </c>
      <c r="H985" s="83" t="str">
        <f>INDEX(Data!E$2:E$6500,MATCH(A985,Data!$A$2:$A$6500,0))</f>
        <v>confirmed</v>
      </c>
      <c r="I985" s="90">
        <f>INDEX(Data!P$2:P$6500,MATCH(A985,Data!$A$2:$A$6500,0))</f>
        <v>0</v>
      </c>
      <c r="J985" s="90">
        <f>INDEX(Data!Q$2:Q$6500,MATCH($A985,Data!$A$2:$A$6500,0))</f>
        <v>1974</v>
      </c>
      <c r="K985" s="90">
        <f>INDEX(Data!F$2:F$6500,MATCH($A985,Data!$A$2:$A$6500,0))</f>
        <v>0</v>
      </c>
      <c r="L985" s="90">
        <f>INDEX(Data!G$2:G$6500,MATCH($A985,Data!$A$2:$A$6500,0))</f>
        <v>0</v>
      </c>
      <c r="M985" s="90">
        <f>INDEX(Data!H$2:H$6500,MATCH($A985,Data!$A$2:$A$6500,0))</f>
        <v>0</v>
      </c>
      <c r="N985" s="90">
        <f>INDEX(Data!I$2:I$6500,MATCH($A985,Data!$A$2:$A$6500,0))</f>
        <v>0</v>
      </c>
      <c r="O985" s="83">
        <f>INDEX(Data!J$2:J$6500,MATCH($A985,Data!$A$2:$A$6500,0))</f>
        <v>0</v>
      </c>
      <c r="P985" t="str">
        <f>_xlfn.XLOOKUP(B985,Table3[RefID],Table3[Citation])</f>
        <v>Lacan &amp; Mougin (1974)</v>
      </c>
    </row>
    <row r="986" spans="1:16" x14ac:dyDescent="0.35">
      <c r="A986" s="68">
        <v>984</v>
      </c>
      <c r="B986" s="71">
        <v>63</v>
      </c>
      <c r="C986" s="72">
        <v>5113</v>
      </c>
      <c r="D986" s="69">
        <v>3288</v>
      </c>
      <c r="E986" t="str">
        <f>INDEX(Table5[EEZ],MATCH(C986,Table5[Colony_ID],0))</f>
        <v>French Polynesian Exclusive Economic Zone</v>
      </c>
      <c r="F986" t="str">
        <f>INDEX(Table5[Corrected Island/Colony Name],MATCH('Full Data'!C986,Table5[Colony_ID],0))</f>
        <v>Pukarua Atoll</v>
      </c>
      <c r="G986" t="str">
        <f>INDEX(Table4[Common_Name],MATCH('Full Data'!D986,Table4[SpcRecID],0))</f>
        <v>Sooty Tern</v>
      </c>
      <c r="H986" s="83" t="str">
        <f>INDEX(Data!E$2:E$6500,MATCH(A986,Data!$A$2:$A$6500,0))</f>
        <v>probable</v>
      </c>
      <c r="I986" s="90">
        <f>INDEX(Data!P$2:P$6500,MATCH(A986,Data!$A$2:$A$6500,0))</f>
        <v>0</v>
      </c>
      <c r="J986" s="90">
        <f>INDEX(Data!Q$2:Q$6500,MATCH($A986,Data!$A$2:$A$6500,0))</f>
        <v>1974</v>
      </c>
      <c r="K986" s="90">
        <f>INDEX(Data!F$2:F$6500,MATCH($A986,Data!$A$2:$A$6500,0))</f>
        <v>0</v>
      </c>
      <c r="L986" s="90">
        <f>INDEX(Data!G$2:G$6500,MATCH($A986,Data!$A$2:$A$6500,0))</f>
        <v>0</v>
      </c>
      <c r="M986" s="90">
        <f>INDEX(Data!H$2:H$6500,MATCH($A986,Data!$A$2:$A$6500,0))</f>
        <v>0</v>
      </c>
      <c r="N986" s="90">
        <f>INDEX(Data!I$2:I$6500,MATCH($A986,Data!$A$2:$A$6500,0))</f>
        <v>0</v>
      </c>
      <c r="O986" s="83">
        <f>INDEX(Data!J$2:J$6500,MATCH($A986,Data!$A$2:$A$6500,0))</f>
        <v>0</v>
      </c>
      <c r="P986" t="str">
        <f>_xlfn.XLOOKUP(B986,Table3[RefID],Table3[Citation])</f>
        <v>Lacan &amp; Mougin (1974)</v>
      </c>
    </row>
    <row r="987" spans="1:16" x14ac:dyDescent="0.35">
      <c r="A987" s="68">
        <v>985</v>
      </c>
      <c r="B987" s="71">
        <v>63</v>
      </c>
      <c r="C987" s="72">
        <v>5058</v>
      </c>
      <c r="D987" s="70">
        <v>3928</v>
      </c>
      <c r="E987" t="str">
        <f>INDEX(Table5[EEZ],MATCH(C987,Table5[Colony_ID],0))</f>
        <v>French Polynesian Exclusive Economic Zone</v>
      </c>
      <c r="F987" t="str">
        <f>INDEX(Table5[Corrected Island/Colony Name],MATCH('Full Data'!C987,Table5[Colony_ID],0))</f>
        <v>Makaroa</v>
      </c>
      <c r="G987" t="str">
        <f>INDEX(Table4[Common_Name],MATCH('Full Data'!D987,Table4[SpcRecID],0))</f>
        <v>Wedge-tailed Shearwater</v>
      </c>
      <c r="H987" s="83" t="str">
        <f>INDEX(Data!E$2:E$6500,MATCH(A987,Data!$A$2:$A$6500,0))</f>
        <v>Data Deficient</v>
      </c>
      <c r="I987" s="90">
        <f>INDEX(Data!P$2:P$6500,MATCH(A987,Data!$A$2:$A$6500,0))</f>
        <v>0</v>
      </c>
      <c r="J987" s="90">
        <f>INDEX(Data!Q$2:Q$6500,MATCH($A987,Data!$A$2:$A$6500,0))</f>
        <v>1974</v>
      </c>
      <c r="K987" s="90">
        <f>INDEX(Data!F$2:F$6500,MATCH($A987,Data!$A$2:$A$6500,0))</f>
        <v>0</v>
      </c>
      <c r="L987" s="90">
        <f>INDEX(Data!G$2:G$6500,MATCH($A987,Data!$A$2:$A$6500,0))</f>
        <v>0</v>
      </c>
      <c r="M987" s="90">
        <f>INDEX(Data!H$2:H$6500,MATCH($A987,Data!$A$2:$A$6500,0))</f>
        <v>0</v>
      </c>
      <c r="N987" s="90">
        <f>INDEX(Data!I$2:I$6500,MATCH($A987,Data!$A$2:$A$6500,0))</f>
        <v>0</v>
      </c>
      <c r="O987" s="83">
        <f>INDEX(Data!J$2:J$6500,MATCH($A987,Data!$A$2:$A$6500,0))</f>
        <v>0</v>
      </c>
      <c r="P987" t="str">
        <f>_xlfn.XLOOKUP(B987,Table3[RefID],Table3[Citation])</f>
        <v>Lacan &amp; Mougin (1974)</v>
      </c>
    </row>
    <row r="988" spans="1:16" x14ac:dyDescent="0.35">
      <c r="A988" s="68">
        <v>986</v>
      </c>
      <c r="B988" s="71">
        <v>63</v>
      </c>
      <c r="C988" s="72">
        <v>5058</v>
      </c>
      <c r="D988" s="69">
        <v>3650</v>
      </c>
      <c r="E988" t="str">
        <f>INDEX(Table5[EEZ],MATCH(C988,Table5[Colony_ID],0))</f>
        <v>French Polynesian Exclusive Economic Zone</v>
      </c>
      <c r="F988" t="str">
        <f>INDEX(Table5[Corrected Island/Colony Name],MATCH('Full Data'!C988,Table5[Colony_ID],0))</f>
        <v>Makaroa</v>
      </c>
      <c r="G988" t="str">
        <f>INDEX(Table4[Common_Name],MATCH('Full Data'!D988,Table4[SpcRecID],0))</f>
        <v>White-tailed Tropicbird</v>
      </c>
      <c r="H988" s="83" t="str">
        <f>INDEX(Data!E$2:E$6500,MATCH(A988,Data!$A$2:$A$6500,0))</f>
        <v>confirmed</v>
      </c>
      <c r="I988" s="90">
        <f>INDEX(Data!P$2:P$6500,MATCH(A988,Data!$A$2:$A$6500,0))</f>
        <v>0</v>
      </c>
      <c r="J988" s="90">
        <f>INDEX(Data!Q$2:Q$6500,MATCH($A988,Data!$A$2:$A$6500,0))</f>
        <v>1974</v>
      </c>
      <c r="K988" s="90">
        <f>INDEX(Data!F$2:F$6500,MATCH($A988,Data!$A$2:$A$6500,0))</f>
        <v>0</v>
      </c>
      <c r="L988" s="90">
        <f>INDEX(Data!G$2:G$6500,MATCH($A988,Data!$A$2:$A$6500,0))</f>
        <v>0</v>
      </c>
      <c r="M988" s="90">
        <f>INDEX(Data!H$2:H$6500,MATCH($A988,Data!$A$2:$A$6500,0))</f>
        <v>0</v>
      </c>
      <c r="N988" s="90">
        <f>INDEX(Data!I$2:I$6500,MATCH($A988,Data!$A$2:$A$6500,0))</f>
        <v>0</v>
      </c>
      <c r="O988" s="83">
        <f>INDEX(Data!J$2:J$6500,MATCH($A988,Data!$A$2:$A$6500,0))</f>
        <v>0</v>
      </c>
      <c r="P988" t="str">
        <f>_xlfn.XLOOKUP(B988,Table3[RefID],Table3[Citation])</f>
        <v>Lacan &amp; Mougin (1974)</v>
      </c>
    </row>
    <row r="989" spans="1:16" x14ac:dyDescent="0.35">
      <c r="A989" s="68">
        <v>987</v>
      </c>
      <c r="B989" s="71">
        <v>63</v>
      </c>
      <c r="C989" s="72">
        <v>5061</v>
      </c>
      <c r="D989" s="69">
        <v>3650</v>
      </c>
      <c r="E989" t="str">
        <f>INDEX(Table5[EEZ],MATCH(C989,Table5[Colony_ID],0))</f>
        <v>French Polynesian Exclusive Economic Zone</v>
      </c>
      <c r="F989" t="str">
        <f>INDEX(Table5[Corrected Island/Colony Name],MATCH('Full Data'!C989,Table5[Colony_ID],0))</f>
        <v>Mangareva</v>
      </c>
      <c r="G989" t="str">
        <f>INDEX(Table4[Common_Name],MATCH('Full Data'!D989,Table4[SpcRecID],0))</f>
        <v>White-tailed Tropicbird</v>
      </c>
      <c r="H989" s="83" t="str">
        <f>INDEX(Data!E$2:E$6500,MATCH(A989,Data!$A$2:$A$6500,0))</f>
        <v>Confirmed</v>
      </c>
      <c r="I989" s="90">
        <f>INDEX(Data!P$2:P$6500,MATCH(A989,Data!$A$2:$A$6500,0))</f>
        <v>0</v>
      </c>
      <c r="J989" s="90">
        <f>INDEX(Data!Q$2:Q$6500,MATCH($A989,Data!$A$2:$A$6500,0))</f>
        <v>1974</v>
      </c>
      <c r="K989" s="90">
        <f>INDEX(Data!F$2:F$6500,MATCH($A989,Data!$A$2:$A$6500,0))</f>
        <v>0</v>
      </c>
      <c r="L989" s="90">
        <f>INDEX(Data!G$2:G$6500,MATCH($A989,Data!$A$2:$A$6500,0))</f>
        <v>0</v>
      </c>
      <c r="M989" s="90">
        <f>INDEX(Data!H$2:H$6500,MATCH($A989,Data!$A$2:$A$6500,0))</f>
        <v>0</v>
      </c>
      <c r="N989" s="90">
        <f>INDEX(Data!I$2:I$6500,MATCH($A989,Data!$A$2:$A$6500,0))</f>
        <v>0</v>
      </c>
      <c r="O989" s="83">
        <f>INDEX(Data!J$2:J$6500,MATCH($A989,Data!$A$2:$A$6500,0))</f>
        <v>0</v>
      </c>
      <c r="P989" t="str">
        <f>_xlfn.XLOOKUP(B989,Table3[RefID],Table3[Citation])</f>
        <v>Lacan &amp; Mougin (1974)</v>
      </c>
    </row>
    <row r="990" spans="1:16" x14ac:dyDescent="0.35">
      <c r="A990" s="68">
        <v>988</v>
      </c>
      <c r="B990" s="71">
        <v>63</v>
      </c>
      <c r="C990" s="72">
        <v>5068</v>
      </c>
      <c r="D990" s="69">
        <v>3975</v>
      </c>
      <c r="E990" t="str">
        <f>INDEX(Table5[EEZ],MATCH(C990,Table5[Colony_ID],0))</f>
        <v>French Polynesian Exclusive Economic Zone</v>
      </c>
      <c r="F990" t="str">
        <f>INDEX(Table5[Corrected Island/Colony Name],MATCH('Full Data'!C990,Table5[Colony_ID],0))</f>
        <v>Manui</v>
      </c>
      <c r="G990" t="str">
        <f>INDEX(Table4[Common_Name],MATCH('Full Data'!D990,Table4[SpcRecID],0))</f>
        <v>Polynesian Storm-petrel</v>
      </c>
      <c r="H990" s="83" t="str">
        <f>INDEX(Data!E$2:E$6500,MATCH(A990,Data!$A$2:$A$6500,0))</f>
        <v>Confirmed</v>
      </c>
      <c r="I990" s="90">
        <f>INDEX(Data!P$2:P$6500,MATCH(A990,Data!$A$2:$A$6500,0))</f>
        <v>0</v>
      </c>
      <c r="J990" s="90">
        <f>INDEX(Data!Q$2:Q$6500,MATCH($A990,Data!$A$2:$A$6500,0))</f>
        <v>1974</v>
      </c>
      <c r="K990" s="90">
        <f>INDEX(Data!F$2:F$6500,MATCH($A990,Data!$A$2:$A$6500,0))</f>
        <v>0</v>
      </c>
      <c r="L990" s="90">
        <f>INDEX(Data!G$2:G$6500,MATCH($A990,Data!$A$2:$A$6500,0))</f>
        <v>0</v>
      </c>
      <c r="M990" s="90">
        <f>INDEX(Data!H$2:H$6500,MATCH($A990,Data!$A$2:$A$6500,0))</f>
        <v>0</v>
      </c>
      <c r="N990" s="90">
        <f>INDEX(Data!I$2:I$6500,MATCH($A990,Data!$A$2:$A$6500,0))</f>
        <v>0</v>
      </c>
      <c r="O990" s="83">
        <f>INDEX(Data!J$2:J$6500,MATCH($A990,Data!$A$2:$A$6500,0))</f>
        <v>0</v>
      </c>
      <c r="P990" t="str">
        <f>_xlfn.XLOOKUP(B990,Table3[RefID],Table3[Citation])</f>
        <v>Lacan &amp; Mougin (1974)</v>
      </c>
    </row>
    <row r="991" spans="1:16" x14ac:dyDescent="0.35">
      <c r="A991" s="68">
        <v>989</v>
      </c>
      <c r="B991" s="71">
        <v>63</v>
      </c>
      <c r="C991" s="72">
        <v>5101</v>
      </c>
      <c r="D991" s="69">
        <v>3975</v>
      </c>
      <c r="E991" t="str">
        <f>INDEX(Table5[EEZ],MATCH(C991,Table5[Colony_ID],0))</f>
        <v>French Polynesian Exclusive Economic Zone</v>
      </c>
      <c r="F991" t="str">
        <f>INDEX(Table5[Corrected Island/Colony Name],MATCH('Full Data'!C991,Table5[Colony_ID],0))</f>
        <v>Motu Teiku</v>
      </c>
      <c r="G991" t="str">
        <f>INDEX(Table4[Common_Name],MATCH('Full Data'!D991,Table4[SpcRecID],0))</f>
        <v>Polynesian Storm-petrel</v>
      </c>
      <c r="H991" s="83" t="str">
        <f>INDEX(Data!E$2:E$6500,MATCH(A991,Data!$A$2:$A$6500,0))</f>
        <v>Confirmed</v>
      </c>
      <c r="I991" s="90">
        <f>INDEX(Data!P$2:P$6500,MATCH(A991,Data!$A$2:$A$6500,0))</f>
        <v>0</v>
      </c>
      <c r="J991" s="90">
        <f>INDEX(Data!Q$2:Q$6500,MATCH($A991,Data!$A$2:$A$6500,0))</f>
        <v>1974</v>
      </c>
      <c r="K991" s="90">
        <f>INDEX(Data!F$2:F$6500,MATCH($A991,Data!$A$2:$A$6500,0))</f>
        <v>0</v>
      </c>
      <c r="L991" s="90">
        <f>INDEX(Data!G$2:G$6500,MATCH($A991,Data!$A$2:$A$6500,0))</f>
        <v>0</v>
      </c>
      <c r="M991" s="90">
        <f>INDEX(Data!H$2:H$6500,MATCH($A991,Data!$A$2:$A$6500,0))</f>
        <v>0</v>
      </c>
      <c r="N991" s="90">
        <f>INDEX(Data!I$2:I$6500,MATCH($A991,Data!$A$2:$A$6500,0))</f>
        <v>0</v>
      </c>
      <c r="O991" s="83">
        <f>INDEX(Data!J$2:J$6500,MATCH($A991,Data!$A$2:$A$6500,0))</f>
        <v>0</v>
      </c>
      <c r="P991" t="str">
        <f>_xlfn.XLOOKUP(B991,Table3[RefID],Table3[Citation])</f>
        <v>Lacan &amp; Mougin (1974)</v>
      </c>
    </row>
    <row r="992" spans="1:16" x14ac:dyDescent="0.35">
      <c r="A992" s="68">
        <v>990</v>
      </c>
      <c r="B992" s="69">
        <v>64</v>
      </c>
      <c r="C992" s="69">
        <v>19055</v>
      </c>
      <c r="D992" s="69">
        <v>3295</v>
      </c>
      <c r="E992" t="str">
        <f>INDEX(Table5[EEZ],MATCH(C992,Table5[Colony_ID],0))</f>
        <v>Papua New Guinean Exclusive Economic Zone</v>
      </c>
      <c r="F992" t="str">
        <f>INDEX(Table5[Corrected Island/Colony Name],MATCH('Full Data'!C992,Table5[Colony_ID],0))</f>
        <v>Ahu</v>
      </c>
      <c r="G992" t="str">
        <f>INDEX(Table4[Common_Name],MATCH('Full Data'!D992,Table4[SpcRecID],0))</f>
        <v>Black Noddy</v>
      </c>
      <c r="H992" s="83" t="str">
        <f>INDEX(Data!E$2:E$6500,MATCH(A992,Data!$A$2:$A$6500,0))</f>
        <v>confirmed</v>
      </c>
      <c r="I992" s="90">
        <f>INDEX(Data!P$2:P$6500,MATCH(A992,Data!$A$2:$A$6500,0))</f>
        <v>1970</v>
      </c>
      <c r="J992" s="90">
        <f>INDEX(Data!Q$2:Q$6500,MATCH($A992,Data!$A$2:$A$6500,0))</f>
        <v>1970</v>
      </c>
      <c r="K992" s="90">
        <f>INDEX(Data!F$2:F$6500,MATCH($A992,Data!$A$2:$A$6500,0))</f>
        <v>0</v>
      </c>
      <c r="L992" s="90">
        <f>INDEX(Data!G$2:G$6500,MATCH($A992,Data!$A$2:$A$6500,0))</f>
        <v>0</v>
      </c>
      <c r="M992" s="90">
        <f>INDEX(Data!H$2:H$6500,MATCH($A992,Data!$A$2:$A$6500,0))</f>
        <v>0</v>
      </c>
      <c r="N992" s="90">
        <f>INDEX(Data!I$2:I$6500,MATCH($A992,Data!$A$2:$A$6500,0))</f>
        <v>0</v>
      </c>
      <c r="O992" s="83">
        <f>INDEX(Data!J$2:J$6500,MATCH($A992,Data!$A$2:$A$6500,0))</f>
        <v>0</v>
      </c>
      <c r="P992" t="str">
        <f>_xlfn.XLOOKUP(B992,Table3[RefID],Table3[Citation])</f>
        <v>Bell (1975)</v>
      </c>
    </row>
    <row r="993" spans="1:16" x14ac:dyDescent="0.35">
      <c r="A993" s="68">
        <v>991</v>
      </c>
      <c r="B993" s="69">
        <v>64</v>
      </c>
      <c r="C993" s="69">
        <v>19056</v>
      </c>
      <c r="D993" s="69">
        <v>3295</v>
      </c>
      <c r="E993" t="str">
        <f>INDEX(Table5[EEZ],MATCH(C993,Table5[Colony_ID],0))</f>
        <v>Papua New Guinean Exclusive Economic Zone</v>
      </c>
      <c r="F993" t="str">
        <f>INDEX(Table5[Corrected Island/Colony Name],MATCH('Full Data'!C993,Table5[Colony_ID],0))</f>
        <v>Amich</v>
      </c>
      <c r="G993" t="str">
        <f>INDEX(Table4[Common_Name],MATCH('Full Data'!D993,Table4[SpcRecID],0))</f>
        <v>Black Noddy</v>
      </c>
      <c r="H993" s="83" t="str">
        <f>INDEX(Data!E$2:E$6500,MATCH(A993,Data!$A$2:$A$6500,0))</f>
        <v>Data Deficient</v>
      </c>
      <c r="I993" s="90">
        <f>INDEX(Data!P$2:P$6500,MATCH(A993,Data!$A$2:$A$6500,0))</f>
        <v>1970</v>
      </c>
      <c r="J993" s="90">
        <f>INDEX(Data!Q$2:Q$6500,MATCH($A993,Data!$A$2:$A$6500,0))</f>
        <v>1970</v>
      </c>
      <c r="K993" s="90">
        <f>INDEX(Data!F$2:F$6500,MATCH($A993,Data!$A$2:$A$6500,0))</f>
        <v>0</v>
      </c>
      <c r="L993" s="90">
        <f>INDEX(Data!G$2:G$6500,MATCH($A993,Data!$A$2:$A$6500,0))</f>
        <v>0</v>
      </c>
      <c r="M993" s="90">
        <f>INDEX(Data!H$2:H$6500,MATCH($A993,Data!$A$2:$A$6500,0))</f>
        <v>0</v>
      </c>
      <c r="N993" s="90">
        <f>INDEX(Data!I$2:I$6500,MATCH($A993,Data!$A$2:$A$6500,0))</f>
        <v>0</v>
      </c>
      <c r="O993" s="83">
        <f>INDEX(Data!J$2:J$6500,MATCH($A993,Data!$A$2:$A$6500,0))</f>
        <v>0</v>
      </c>
      <c r="P993" t="str">
        <f>_xlfn.XLOOKUP(B993,Table3[RefID],Table3[Citation])</f>
        <v>Bell (1975)</v>
      </c>
    </row>
    <row r="994" spans="1:16" x14ac:dyDescent="0.35">
      <c r="A994" s="68">
        <v>992</v>
      </c>
      <c r="B994" s="69">
        <v>64</v>
      </c>
      <c r="C994" s="69">
        <v>19057</v>
      </c>
      <c r="D994" s="69">
        <v>3295</v>
      </c>
      <c r="E994" t="str">
        <f>INDEX(Table5[EEZ],MATCH(C994,Table5[Colony_ID],0))</f>
        <v>Papua New Guinean Exclusive Economic Zone</v>
      </c>
      <c r="F994" t="str">
        <f>INDEX(Table5[Corrected Island/Colony Name],MATCH('Full Data'!C994,Table5[Colony_ID],0))</f>
        <v>Longan</v>
      </c>
      <c r="G994" t="str">
        <f>INDEX(Table4[Common_Name],MATCH('Full Data'!D994,Table4[SpcRecID],0))</f>
        <v>Black Noddy</v>
      </c>
      <c r="H994" s="83" t="str">
        <f>INDEX(Data!E$2:E$6500,MATCH(A994,Data!$A$2:$A$6500,0))</f>
        <v>confirmed</v>
      </c>
      <c r="I994" s="90">
        <f>INDEX(Data!P$2:P$6500,MATCH(A994,Data!$A$2:$A$6500,0))</f>
        <v>1970</v>
      </c>
      <c r="J994" s="90">
        <f>INDEX(Data!Q$2:Q$6500,MATCH($A994,Data!$A$2:$A$6500,0))</f>
        <v>1970</v>
      </c>
      <c r="K994" s="90">
        <f>INDEX(Data!F$2:F$6500,MATCH($A994,Data!$A$2:$A$6500,0))</f>
        <v>0</v>
      </c>
      <c r="L994" s="90">
        <f>INDEX(Data!G$2:G$6500,MATCH($A994,Data!$A$2:$A$6500,0))</f>
        <v>0</v>
      </c>
      <c r="M994" s="90">
        <f>INDEX(Data!H$2:H$6500,MATCH($A994,Data!$A$2:$A$6500,0))</f>
        <v>0</v>
      </c>
      <c r="N994" s="90">
        <f>INDEX(Data!I$2:I$6500,MATCH($A994,Data!$A$2:$A$6500,0))</f>
        <v>0</v>
      </c>
      <c r="O994" s="83">
        <f>INDEX(Data!J$2:J$6500,MATCH($A994,Data!$A$2:$A$6500,0))</f>
        <v>0</v>
      </c>
      <c r="P994" t="str">
        <f>_xlfn.XLOOKUP(B994,Table3[RefID],Table3[Citation])</f>
        <v>Bell (1975)</v>
      </c>
    </row>
    <row r="995" spans="1:16" x14ac:dyDescent="0.35">
      <c r="A995" s="68">
        <v>993</v>
      </c>
      <c r="B995" s="69">
        <v>64</v>
      </c>
      <c r="C995" s="69">
        <v>19059</v>
      </c>
      <c r="D995" s="69">
        <v>3295</v>
      </c>
      <c r="E995" t="str">
        <f>INDEX(Table5[EEZ],MATCH(C995,Table5[Colony_ID],0))</f>
        <v>Papua New Guinean Exclusive Economic Zone</v>
      </c>
      <c r="F995" t="str">
        <f>INDEX(Table5[Corrected Island/Colony Name],MATCH('Full Data'!C995,Table5[Colony_ID],0))</f>
        <v>Pihun</v>
      </c>
      <c r="G995" t="str">
        <f>INDEX(Table4[Common_Name],MATCH('Full Data'!D995,Table4[SpcRecID],0))</f>
        <v>Black Noddy</v>
      </c>
      <c r="H995" s="83" t="str">
        <f>INDEX(Data!E$2:E$6500,MATCH(A995,Data!$A$2:$A$6500,0))</f>
        <v>confirmed</v>
      </c>
      <c r="I995" s="90">
        <f>INDEX(Data!P$2:P$6500,MATCH(A995,Data!$A$2:$A$6500,0))</f>
        <v>1970</v>
      </c>
      <c r="J995" s="90">
        <f>INDEX(Data!Q$2:Q$6500,MATCH($A995,Data!$A$2:$A$6500,0))</f>
        <v>1970</v>
      </c>
      <c r="K995" s="90">
        <f>INDEX(Data!F$2:F$6500,MATCH($A995,Data!$A$2:$A$6500,0))</f>
        <v>0</v>
      </c>
      <c r="L995" s="90">
        <f>INDEX(Data!G$2:G$6500,MATCH($A995,Data!$A$2:$A$6500,0))</f>
        <v>0</v>
      </c>
      <c r="M995" s="90">
        <f>INDEX(Data!H$2:H$6500,MATCH($A995,Data!$A$2:$A$6500,0))</f>
        <v>0</v>
      </c>
      <c r="N995" s="90">
        <f>INDEX(Data!I$2:I$6500,MATCH($A995,Data!$A$2:$A$6500,0))</f>
        <v>0</v>
      </c>
      <c r="O995" s="83">
        <f>INDEX(Data!J$2:J$6500,MATCH($A995,Data!$A$2:$A$6500,0))</f>
        <v>0</v>
      </c>
      <c r="P995" t="str">
        <f>_xlfn.XLOOKUP(B995,Table3[RefID],Table3[Citation])</f>
        <v>Bell (1975)</v>
      </c>
    </row>
    <row r="996" spans="1:16" x14ac:dyDescent="0.35">
      <c r="A996" s="68">
        <v>994</v>
      </c>
      <c r="B996" s="69">
        <v>64</v>
      </c>
      <c r="C996" s="69">
        <v>19033</v>
      </c>
      <c r="D996" s="69">
        <v>3659</v>
      </c>
      <c r="E996" t="str">
        <f>INDEX(Table5[EEZ],MATCH(C996,Table5[Colony_ID],0))</f>
        <v>Papua New Guinean Exclusive Economic Zone</v>
      </c>
      <c r="F996" t="str">
        <f>INDEX(Table5[Corrected Island/Colony Name],MATCH('Full Data'!C996,Table5[Colony_ID],0))</f>
        <v>Sae</v>
      </c>
      <c r="G996" t="str">
        <f>INDEX(Table4[Common_Name],MATCH('Full Data'!D996,Table4[SpcRecID],0))</f>
        <v>Brown Booby</v>
      </c>
      <c r="H996" s="83" t="str">
        <f>INDEX(Data!E$2:E$6500,MATCH(A996,Data!$A$2:$A$6500,0))</f>
        <v>Data Deficient</v>
      </c>
      <c r="I996" s="90">
        <f>INDEX(Data!P$2:P$6500,MATCH(A996,Data!$A$2:$A$6500,0))</f>
        <v>1934</v>
      </c>
      <c r="J996" s="90">
        <f>INDEX(Data!Q$2:Q$6500,MATCH($A996,Data!$A$2:$A$6500,0))</f>
        <v>1934</v>
      </c>
      <c r="K996" s="90">
        <f>INDEX(Data!F$2:F$6500,MATCH($A996,Data!$A$2:$A$6500,0))</f>
        <v>0</v>
      </c>
      <c r="L996" s="90">
        <f>INDEX(Data!G$2:G$6500,MATCH($A996,Data!$A$2:$A$6500,0))</f>
        <v>0</v>
      </c>
      <c r="M996" s="90">
        <f>INDEX(Data!H$2:H$6500,MATCH($A996,Data!$A$2:$A$6500,0))</f>
        <v>0</v>
      </c>
      <c r="N996" s="90">
        <f>INDEX(Data!I$2:I$6500,MATCH($A996,Data!$A$2:$A$6500,0))</f>
        <v>0</v>
      </c>
      <c r="O996" s="83">
        <f>INDEX(Data!J$2:J$6500,MATCH($A996,Data!$A$2:$A$6500,0))</f>
        <v>0</v>
      </c>
      <c r="P996" t="str">
        <f>_xlfn.XLOOKUP(B996,Table3[RefID],Table3[Citation])</f>
        <v>Bell (1975)</v>
      </c>
    </row>
    <row r="997" spans="1:16" x14ac:dyDescent="0.35">
      <c r="A997" s="68">
        <v>995</v>
      </c>
      <c r="B997" s="69">
        <v>64</v>
      </c>
      <c r="C997" s="69">
        <v>19033</v>
      </c>
      <c r="D997" s="69">
        <v>3659</v>
      </c>
      <c r="E997" t="str">
        <f>INDEX(Table5[EEZ],MATCH(C997,Table5[Colony_ID],0))</f>
        <v>Papua New Guinean Exclusive Economic Zone</v>
      </c>
      <c r="F997" t="str">
        <f>INDEX(Table5[Corrected Island/Colony Name],MATCH('Full Data'!C997,Table5[Colony_ID],0))</f>
        <v>Sae</v>
      </c>
      <c r="G997" t="str">
        <f>INDEX(Table4[Common_Name],MATCH('Full Data'!D997,Table4[SpcRecID],0))</f>
        <v>Brown Booby</v>
      </c>
      <c r="H997" s="83" t="str">
        <f>INDEX(Data!E$2:E$6500,MATCH(A997,Data!$A$2:$A$6500,0))</f>
        <v>Data Deficient</v>
      </c>
      <c r="I997" s="90">
        <f>INDEX(Data!P$2:P$6500,MATCH(A997,Data!$A$2:$A$6500,0))</f>
        <v>1970</v>
      </c>
      <c r="J997" s="90">
        <f>INDEX(Data!Q$2:Q$6500,MATCH($A997,Data!$A$2:$A$6500,0))</f>
        <v>1970</v>
      </c>
      <c r="K997" s="90">
        <f>INDEX(Data!F$2:F$6500,MATCH($A997,Data!$A$2:$A$6500,0))</f>
        <v>0</v>
      </c>
      <c r="L997" s="90">
        <f>INDEX(Data!G$2:G$6500,MATCH($A997,Data!$A$2:$A$6500,0))</f>
        <v>0</v>
      </c>
      <c r="M997" s="90">
        <f>INDEX(Data!H$2:H$6500,MATCH($A997,Data!$A$2:$A$6500,0))</f>
        <v>0</v>
      </c>
      <c r="N997" s="90">
        <f>INDEX(Data!I$2:I$6500,MATCH($A997,Data!$A$2:$A$6500,0))</f>
        <v>0</v>
      </c>
      <c r="O997" s="83">
        <f>INDEX(Data!J$2:J$6500,MATCH($A997,Data!$A$2:$A$6500,0))</f>
        <v>0</v>
      </c>
      <c r="P997" t="str">
        <f>_xlfn.XLOOKUP(B997,Table3[RefID],Table3[Citation])</f>
        <v>Bell (1975)</v>
      </c>
    </row>
    <row r="998" spans="1:16" x14ac:dyDescent="0.35">
      <c r="A998" s="68">
        <v>996</v>
      </c>
      <c r="B998" s="69">
        <v>64</v>
      </c>
      <c r="C998" s="69">
        <v>19033</v>
      </c>
      <c r="D998" s="69">
        <v>3298</v>
      </c>
      <c r="E998" t="str">
        <f>INDEX(Table5[EEZ],MATCH(C998,Table5[Colony_ID],0))</f>
        <v>Papua New Guinean Exclusive Economic Zone</v>
      </c>
      <c r="F998" t="str">
        <f>INDEX(Table5[Corrected Island/Colony Name],MATCH('Full Data'!C998,Table5[Colony_ID],0))</f>
        <v>Sae</v>
      </c>
      <c r="G998" t="str">
        <f>INDEX(Table4[Common_Name],MATCH('Full Data'!D998,Table4[SpcRecID],0))</f>
        <v>Common White Tern</v>
      </c>
      <c r="H998" s="83" t="str">
        <f>INDEX(Data!E$2:E$6500,MATCH(A998,Data!$A$2:$A$6500,0))</f>
        <v>confirmed</v>
      </c>
      <c r="I998" s="90">
        <f>INDEX(Data!P$2:P$6500,MATCH(A998,Data!$A$2:$A$6500,0))</f>
        <v>1934</v>
      </c>
      <c r="J998" s="90">
        <f>INDEX(Data!Q$2:Q$6500,MATCH($A998,Data!$A$2:$A$6500,0))</f>
        <v>1934</v>
      </c>
      <c r="K998" s="90">
        <f>INDEX(Data!F$2:F$6500,MATCH($A998,Data!$A$2:$A$6500,0))</f>
        <v>0</v>
      </c>
      <c r="L998" s="90">
        <f>INDEX(Data!G$2:G$6500,MATCH($A998,Data!$A$2:$A$6500,0))</f>
        <v>0</v>
      </c>
      <c r="M998" s="90">
        <f>INDEX(Data!H$2:H$6500,MATCH($A998,Data!$A$2:$A$6500,0))</f>
        <v>0</v>
      </c>
      <c r="N998" s="90">
        <f>INDEX(Data!I$2:I$6500,MATCH($A998,Data!$A$2:$A$6500,0))</f>
        <v>0</v>
      </c>
      <c r="O998" s="83">
        <f>INDEX(Data!J$2:J$6500,MATCH($A998,Data!$A$2:$A$6500,0))</f>
        <v>0</v>
      </c>
      <c r="P998" t="str">
        <f>_xlfn.XLOOKUP(B998,Table3[RefID],Table3[Citation])</f>
        <v>Bell (1975)</v>
      </c>
    </row>
    <row r="999" spans="1:16" x14ac:dyDescent="0.35">
      <c r="A999" s="68">
        <v>997</v>
      </c>
      <c r="B999" s="69">
        <v>64</v>
      </c>
      <c r="C999" s="69">
        <v>19055</v>
      </c>
      <c r="D999" s="69">
        <v>3298</v>
      </c>
      <c r="E999" t="str">
        <f>INDEX(Table5[EEZ],MATCH(C999,Table5[Colony_ID],0))</f>
        <v>Papua New Guinean Exclusive Economic Zone</v>
      </c>
      <c r="F999" t="str">
        <f>INDEX(Table5[Corrected Island/Colony Name],MATCH('Full Data'!C999,Table5[Colony_ID],0))</f>
        <v>Ahu</v>
      </c>
      <c r="G999" t="str">
        <f>INDEX(Table4[Common_Name],MATCH('Full Data'!D999,Table4[SpcRecID],0))</f>
        <v>Common White Tern</v>
      </c>
      <c r="H999" s="83" t="str">
        <f>INDEX(Data!E$2:E$6500,MATCH(A999,Data!$A$2:$A$6500,0))</f>
        <v>confirmed</v>
      </c>
      <c r="I999" s="90">
        <f>INDEX(Data!P$2:P$6500,MATCH(A999,Data!$A$2:$A$6500,0))</f>
        <v>1970</v>
      </c>
      <c r="J999" s="90">
        <f>INDEX(Data!Q$2:Q$6500,MATCH($A999,Data!$A$2:$A$6500,0))</f>
        <v>1970</v>
      </c>
      <c r="K999" s="90">
        <f>INDEX(Data!F$2:F$6500,MATCH($A999,Data!$A$2:$A$6500,0))</f>
        <v>0</v>
      </c>
      <c r="L999" s="90">
        <f>INDEX(Data!G$2:G$6500,MATCH($A999,Data!$A$2:$A$6500,0))</f>
        <v>0</v>
      </c>
      <c r="M999" s="90">
        <f>INDEX(Data!H$2:H$6500,MATCH($A999,Data!$A$2:$A$6500,0))</f>
        <v>0</v>
      </c>
      <c r="N999" s="90">
        <f>INDEX(Data!I$2:I$6500,MATCH($A999,Data!$A$2:$A$6500,0))</f>
        <v>0</v>
      </c>
      <c r="O999" s="83">
        <f>INDEX(Data!J$2:J$6500,MATCH($A999,Data!$A$2:$A$6500,0))</f>
        <v>0</v>
      </c>
      <c r="P999" t="str">
        <f>_xlfn.XLOOKUP(B999,Table3[RefID],Table3[Citation])</f>
        <v>Bell (1975)</v>
      </c>
    </row>
    <row r="1000" spans="1:16" x14ac:dyDescent="0.35">
      <c r="A1000" s="68">
        <v>998</v>
      </c>
      <c r="B1000" s="69">
        <v>64</v>
      </c>
      <c r="C1000" s="69">
        <v>19056</v>
      </c>
      <c r="D1000" s="69">
        <v>3298</v>
      </c>
      <c r="E1000" t="str">
        <f>INDEX(Table5[EEZ],MATCH(C1000,Table5[Colony_ID],0))</f>
        <v>Papua New Guinean Exclusive Economic Zone</v>
      </c>
      <c r="F1000" t="str">
        <f>INDEX(Table5[Corrected Island/Colony Name],MATCH('Full Data'!C1000,Table5[Colony_ID],0))</f>
        <v>Amich</v>
      </c>
      <c r="G1000" t="str">
        <f>INDEX(Table4[Common_Name],MATCH('Full Data'!D1000,Table4[SpcRecID],0))</f>
        <v>Common White Tern</v>
      </c>
      <c r="H1000" s="83" t="str">
        <f>INDEX(Data!E$2:E$6500,MATCH(A1000,Data!$A$2:$A$6500,0))</f>
        <v>Data Deficient</v>
      </c>
      <c r="I1000" s="90">
        <f>INDEX(Data!P$2:P$6500,MATCH(A1000,Data!$A$2:$A$6500,0))</f>
        <v>1970</v>
      </c>
      <c r="J1000" s="90">
        <f>INDEX(Data!Q$2:Q$6500,MATCH($A1000,Data!$A$2:$A$6500,0))</f>
        <v>1970</v>
      </c>
      <c r="K1000" s="90">
        <f>INDEX(Data!F$2:F$6500,MATCH($A1000,Data!$A$2:$A$6500,0))</f>
        <v>0</v>
      </c>
      <c r="L1000" s="90">
        <f>INDEX(Data!G$2:G$6500,MATCH($A1000,Data!$A$2:$A$6500,0))</f>
        <v>0</v>
      </c>
      <c r="M1000" s="90">
        <f>INDEX(Data!H$2:H$6500,MATCH($A1000,Data!$A$2:$A$6500,0))</f>
        <v>0</v>
      </c>
      <c r="N1000" s="90">
        <f>INDEX(Data!I$2:I$6500,MATCH($A1000,Data!$A$2:$A$6500,0))</f>
        <v>0</v>
      </c>
      <c r="O1000" s="83">
        <f>INDEX(Data!J$2:J$6500,MATCH($A1000,Data!$A$2:$A$6500,0))</f>
        <v>0</v>
      </c>
      <c r="P1000" t="str">
        <f>_xlfn.XLOOKUP(B1000,Table3[RefID],Table3[Citation])</f>
        <v>Bell (1975)</v>
      </c>
    </row>
    <row r="1001" spans="1:16" x14ac:dyDescent="0.35">
      <c r="A1001" s="68">
        <v>999</v>
      </c>
      <c r="B1001" s="69">
        <v>64</v>
      </c>
      <c r="C1001" s="69">
        <v>19057</v>
      </c>
      <c r="D1001" s="69">
        <v>3298</v>
      </c>
      <c r="E1001" t="str">
        <f>INDEX(Table5[EEZ],MATCH(C1001,Table5[Colony_ID],0))</f>
        <v>Papua New Guinean Exclusive Economic Zone</v>
      </c>
      <c r="F1001" t="str">
        <f>INDEX(Table5[Corrected Island/Colony Name],MATCH('Full Data'!C1001,Table5[Colony_ID],0))</f>
        <v>Longan</v>
      </c>
      <c r="G1001" t="str">
        <f>INDEX(Table4[Common_Name],MATCH('Full Data'!D1001,Table4[SpcRecID],0))</f>
        <v>Common White Tern</v>
      </c>
      <c r="H1001" s="83" t="str">
        <f>INDEX(Data!E$2:E$6500,MATCH(A1001,Data!$A$2:$A$6500,0))</f>
        <v>confirmed</v>
      </c>
      <c r="I1001" s="90">
        <f>INDEX(Data!P$2:P$6500,MATCH(A1001,Data!$A$2:$A$6500,0))</f>
        <v>1970</v>
      </c>
      <c r="J1001" s="90">
        <f>INDEX(Data!Q$2:Q$6500,MATCH($A1001,Data!$A$2:$A$6500,0))</f>
        <v>1970</v>
      </c>
      <c r="K1001" s="90">
        <f>INDEX(Data!F$2:F$6500,MATCH($A1001,Data!$A$2:$A$6500,0))</f>
        <v>0</v>
      </c>
      <c r="L1001" s="90">
        <f>INDEX(Data!G$2:G$6500,MATCH($A1001,Data!$A$2:$A$6500,0))</f>
        <v>0</v>
      </c>
      <c r="M1001" s="90">
        <f>INDEX(Data!H$2:H$6500,MATCH($A1001,Data!$A$2:$A$6500,0))</f>
        <v>0</v>
      </c>
      <c r="N1001" s="90">
        <f>INDEX(Data!I$2:I$6500,MATCH($A1001,Data!$A$2:$A$6500,0))</f>
        <v>0</v>
      </c>
      <c r="O1001" s="83">
        <f>INDEX(Data!J$2:J$6500,MATCH($A1001,Data!$A$2:$A$6500,0))</f>
        <v>0</v>
      </c>
      <c r="P1001" t="str">
        <f>_xlfn.XLOOKUP(B1001,Table3[RefID],Table3[Citation])</f>
        <v>Bell (1975)</v>
      </c>
    </row>
    <row r="1002" spans="1:16" x14ac:dyDescent="0.35">
      <c r="A1002" s="68">
        <v>1000</v>
      </c>
      <c r="B1002" s="69">
        <v>64</v>
      </c>
      <c r="C1002" s="69">
        <v>19059</v>
      </c>
      <c r="D1002" s="69">
        <v>3298</v>
      </c>
      <c r="E1002" t="str">
        <f>INDEX(Table5[EEZ],MATCH(C1002,Table5[Colony_ID],0))</f>
        <v>Papua New Guinean Exclusive Economic Zone</v>
      </c>
      <c r="F1002" t="str">
        <f>INDEX(Table5[Corrected Island/Colony Name],MATCH('Full Data'!C1002,Table5[Colony_ID],0))</f>
        <v>Pihun</v>
      </c>
      <c r="G1002" t="str">
        <f>INDEX(Table4[Common_Name],MATCH('Full Data'!D1002,Table4[SpcRecID],0))</f>
        <v>Common White Tern</v>
      </c>
      <c r="H1002" s="83" t="str">
        <f>INDEX(Data!E$2:E$6500,MATCH(A1002,Data!$A$2:$A$6500,0))</f>
        <v>confirmed</v>
      </c>
      <c r="I1002" s="90">
        <f>INDEX(Data!P$2:P$6500,MATCH(A1002,Data!$A$2:$A$6500,0))</f>
        <v>1970</v>
      </c>
      <c r="J1002" s="90">
        <f>INDEX(Data!Q$2:Q$6500,MATCH($A1002,Data!$A$2:$A$6500,0))</f>
        <v>1970</v>
      </c>
      <c r="K1002" s="90">
        <f>INDEX(Data!F$2:F$6500,MATCH($A1002,Data!$A$2:$A$6500,0))</f>
        <v>0</v>
      </c>
      <c r="L1002" s="90">
        <f>INDEX(Data!G$2:G$6500,MATCH($A1002,Data!$A$2:$A$6500,0))</f>
        <v>0</v>
      </c>
      <c r="M1002" s="90">
        <f>INDEX(Data!H$2:H$6500,MATCH($A1002,Data!$A$2:$A$6500,0))</f>
        <v>0</v>
      </c>
      <c r="N1002" s="90">
        <f>INDEX(Data!I$2:I$6500,MATCH($A1002,Data!$A$2:$A$6500,0))</f>
        <v>0</v>
      </c>
      <c r="O1002" s="83">
        <f>INDEX(Data!J$2:J$6500,MATCH($A1002,Data!$A$2:$A$6500,0))</f>
        <v>0</v>
      </c>
      <c r="P1002" t="str">
        <f>_xlfn.XLOOKUP(B1002,Table3[RefID],Table3[Citation])</f>
        <v>Bell (1975)</v>
      </c>
    </row>
    <row r="1003" spans="1:16" x14ac:dyDescent="0.35">
      <c r="A1003" s="68">
        <v>1001</v>
      </c>
      <c r="B1003" s="69">
        <v>64</v>
      </c>
      <c r="C1003" s="69">
        <v>19033</v>
      </c>
      <c r="D1003" s="69">
        <v>3263</v>
      </c>
      <c r="E1003" t="str">
        <f>INDEX(Table5[EEZ],MATCH(C1003,Table5[Colony_ID],0))</f>
        <v>Papua New Guinean Exclusive Economic Zone</v>
      </c>
      <c r="F1003" t="str">
        <f>INDEX(Table5[Corrected Island/Colony Name],MATCH('Full Data'!C1003,Table5[Colony_ID],0))</f>
        <v>Sae</v>
      </c>
      <c r="G1003" t="str">
        <f>INDEX(Table4[Common_Name],MATCH('Full Data'!D1003,Table4[SpcRecID],0))</f>
        <v>Greater crested Tern</v>
      </c>
      <c r="H1003" s="83" t="str">
        <f>INDEX(Data!E$2:E$6500,MATCH(A1003,Data!$A$2:$A$6500,0))</f>
        <v>confirmed</v>
      </c>
      <c r="I1003" s="90">
        <f>INDEX(Data!P$2:P$6500,MATCH(A1003,Data!$A$2:$A$6500,0))</f>
        <v>1934</v>
      </c>
      <c r="J1003" s="90">
        <f>INDEX(Data!Q$2:Q$6500,MATCH($A1003,Data!$A$2:$A$6500,0))</f>
        <v>1934</v>
      </c>
      <c r="K1003" s="90">
        <f>INDEX(Data!F$2:F$6500,MATCH($A1003,Data!$A$2:$A$6500,0))</f>
        <v>0</v>
      </c>
      <c r="L1003" s="90">
        <f>INDEX(Data!G$2:G$6500,MATCH($A1003,Data!$A$2:$A$6500,0))</f>
        <v>0</v>
      </c>
      <c r="M1003" s="90">
        <f>INDEX(Data!H$2:H$6500,MATCH($A1003,Data!$A$2:$A$6500,0))</f>
        <v>0</v>
      </c>
      <c r="N1003" s="90">
        <f>INDEX(Data!I$2:I$6500,MATCH($A1003,Data!$A$2:$A$6500,0))</f>
        <v>0</v>
      </c>
      <c r="O1003" s="83">
        <f>INDEX(Data!J$2:J$6500,MATCH($A1003,Data!$A$2:$A$6500,0))</f>
        <v>0</v>
      </c>
      <c r="P1003" t="str">
        <f>_xlfn.XLOOKUP(B1003,Table3[RefID],Table3[Citation])</f>
        <v>Bell (1975)</v>
      </c>
    </row>
    <row r="1004" spans="1:16" x14ac:dyDescent="0.35">
      <c r="A1004" s="68">
        <v>1002</v>
      </c>
      <c r="B1004" s="69">
        <v>64</v>
      </c>
      <c r="C1004" s="69">
        <v>19055</v>
      </c>
      <c r="D1004" s="69">
        <v>3263</v>
      </c>
      <c r="E1004" t="str">
        <f>INDEX(Table5[EEZ],MATCH(C1004,Table5[Colony_ID],0))</f>
        <v>Papua New Guinean Exclusive Economic Zone</v>
      </c>
      <c r="F1004" t="str">
        <f>INDEX(Table5[Corrected Island/Colony Name],MATCH('Full Data'!C1004,Table5[Colony_ID],0))</f>
        <v>Ahu</v>
      </c>
      <c r="G1004" t="str">
        <f>INDEX(Table4[Common_Name],MATCH('Full Data'!D1004,Table4[SpcRecID],0))</f>
        <v>Greater crested Tern</v>
      </c>
      <c r="H1004" s="83" t="str">
        <f>INDEX(Data!E$2:E$6500,MATCH(A1004,Data!$A$2:$A$6500,0))</f>
        <v>confirmed</v>
      </c>
      <c r="I1004" s="90">
        <f>INDEX(Data!P$2:P$6500,MATCH(A1004,Data!$A$2:$A$6500,0))</f>
        <v>1970</v>
      </c>
      <c r="J1004" s="90">
        <f>INDEX(Data!Q$2:Q$6500,MATCH($A1004,Data!$A$2:$A$6500,0))</f>
        <v>1970</v>
      </c>
      <c r="K1004" s="90">
        <f>INDEX(Data!F$2:F$6500,MATCH($A1004,Data!$A$2:$A$6500,0))</f>
        <v>0</v>
      </c>
      <c r="L1004" s="90">
        <f>INDEX(Data!G$2:G$6500,MATCH($A1004,Data!$A$2:$A$6500,0))</f>
        <v>0</v>
      </c>
      <c r="M1004" s="90">
        <f>INDEX(Data!H$2:H$6500,MATCH($A1004,Data!$A$2:$A$6500,0))</f>
        <v>0</v>
      </c>
      <c r="N1004" s="90">
        <f>INDEX(Data!I$2:I$6500,MATCH($A1004,Data!$A$2:$A$6500,0))</f>
        <v>0</v>
      </c>
      <c r="O1004" s="83">
        <f>INDEX(Data!J$2:J$6500,MATCH($A1004,Data!$A$2:$A$6500,0))</f>
        <v>0</v>
      </c>
      <c r="P1004" t="str">
        <f>_xlfn.XLOOKUP(B1004,Table3[RefID],Table3[Citation])</f>
        <v>Bell (1975)</v>
      </c>
    </row>
    <row r="1005" spans="1:16" x14ac:dyDescent="0.35">
      <c r="A1005" s="68">
        <v>1003</v>
      </c>
      <c r="B1005" s="69">
        <v>64</v>
      </c>
      <c r="C1005" s="69">
        <v>19056</v>
      </c>
      <c r="D1005" s="69">
        <v>3263</v>
      </c>
      <c r="E1005" t="str">
        <f>INDEX(Table5[EEZ],MATCH(C1005,Table5[Colony_ID],0))</f>
        <v>Papua New Guinean Exclusive Economic Zone</v>
      </c>
      <c r="F1005" t="str">
        <f>INDEX(Table5[Corrected Island/Colony Name],MATCH('Full Data'!C1005,Table5[Colony_ID],0))</f>
        <v>Amich</v>
      </c>
      <c r="G1005" t="str">
        <f>INDEX(Table4[Common_Name],MATCH('Full Data'!D1005,Table4[SpcRecID],0))</f>
        <v>Greater crested Tern</v>
      </c>
      <c r="H1005" s="83" t="str">
        <f>INDEX(Data!E$2:E$6500,MATCH(A1005,Data!$A$2:$A$6500,0))</f>
        <v>Data Deficient</v>
      </c>
      <c r="I1005" s="90">
        <f>INDEX(Data!P$2:P$6500,MATCH(A1005,Data!$A$2:$A$6500,0))</f>
        <v>1970</v>
      </c>
      <c r="J1005" s="90">
        <f>INDEX(Data!Q$2:Q$6500,MATCH($A1005,Data!$A$2:$A$6500,0))</f>
        <v>1970</v>
      </c>
      <c r="K1005" s="90">
        <f>INDEX(Data!F$2:F$6500,MATCH($A1005,Data!$A$2:$A$6500,0))</f>
        <v>0</v>
      </c>
      <c r="L1005" s="90">
        <f>INDEX(Data!G$2:G$6500,MATCH($A1005,Data!$A$2:$A$6500,0))</f>
        <v>0</v>
      </c>
      <c r="M1005" s="90">
        <f>INDEX(Data!H$2:H$6500,MATCH($A1005,Data!$A$2:$A$6500,0))</f>
        <v>0</v>
      </c>
      <c r="N1005" s="90">
        <f>INDEX(Data!I$2:I$6500,MATCH($A1005,Data!$A$2:$A$6500,0))</f>
        <v>0</v>
      </c>
      <c r="O1005" s="83">
        <f>INDEX(Data!J$2:J$6500,MATCH($A1005,Data!$A$2:$A$6500,0))</f>
        <v>0</v>
      </c>
      <c r="P1005" t="str">
        <f>_xlfn.XLOOKUP(B1005,Table3[RefID],Table3[Citation])</f>
        <v>Bell (1975)</v>
      </c>
    </row>
    <row r="1006" spans="1:16" x14ac:dyDescent="0.35">
      <c r="A1006" s="68">
        <v>1004</v>
      </c>
      <c r="B1006" s="69">
        <v>64</v>
      </c>
      <c r="C1006" s="69">
        <v>19057</v>
      </c>
      <c r="D1006" s="69">
        <v>3263</v>
      </c>
      <c r="E1006" t="str">
        <f>INDEX(Table5[EEZ],MATCH(C1006,Table5[Colony_ID],0))</f>
        <v>Papua New Guinean Exclusive Economic Zone</v>
      </c>
      <c r="F1006" t="str">
        <f>INDEX(Table5[Corrected Island/Colony Name],MATCH('Full Data'!C1006,Table5[Colony_ID],0))</f>
        <v>Longan</v>
      </c>
      <c r="G1006" t="str">
        <f>INDEX(Table4[Common_Name],MATCH('Full Data'!D1006,Table4[SpcRecID],0))</f>
        <v>Greater crested Tern</v>
      </c>
      <c r="H1006" s="83" t="str">
        <f>INDEX(Data!E$2:E$6500,MATCH(A1006,Data!$A$2:$A$6500,0))</f>
        <v>Data Deficient</v>
      </c>
      <c r="I1006" s="90">
        <f>INDEX(Data!P$2:P$6500,MATCH(A1006,Data!$A$2:$A$6500,0))</f>
        <v>1970</v>
      </c>
      <c r="J1006" s="90">
        <f>INDEX(Data!Q$2:Q$6500,MATCH($A1006,Data!$A$2:$A$6500,0))</f>
        <v>1970</v>
      </c>
      <c r="K1006" s="90">
        <f>INDEX(Data!F$2:F$6500,MATCH($A1006,Data!$A$2:$A$6500,0))</f>
        <v>0</v>
      </c>
      <c r="L1006" s="90">
        <f>INDEX(Data!G$2:G$6500,MATCH($A1006,Data!$A$2:$A$6500,0))</f>
        <v>0</v>
      </c>
      <c r="M1006" s="90">
        <f>INDEX(Data!H$2:H$6500,MATCH($A1006,Data!$A$2:$A$6500,0))</f>
        <v>0</v>
      </c>
      <c r="N1006" s="90">
        <f>INDEX(Data!I$2:I$6500,MATCH($A1006,Data!$A$2:$A$6500,0))</f>
        <v>0</v>
      </c>
      <c r="O1006" s="83">
        <f>INDEX(Data!J$2:J$6500,MATCH($A1006,Data!$A$2:$A$6500,0))</f>
        <v>0</v>
      </c>
      <c r="P1006" t="str">
        <f>_xlfn.XLOOKUP(B1006,Table3[RefID],Table3[Citation])</f>
        <v>Bell (1975)</v>
      </c>
    </row>
    <row r="1007" spans="1:16" x14ac:dyDescent="0.35">
      <c r="A1007" s="68">
        <v>1005</v>
      </c>
      <c r="B1007" s="69">
        <v>64</v>
      </c>
      <c r="C1007" s="69">
        <v>19059</v>
      </c>
      <c r="D1007" s="69">
        <v>3263</v>
      </c>
      <c r="E1007" t="str">
        <f>INDEX(Table5[EEZ],MATCH(C1007,Table5[Colony_ID],0))</f>
        <v>Papua New Guinean Exclusive Economic Zone</v>
      </c>
      <c r="F1007" t="str">
        <f>INDEX(Table5[Corrected Island/Colony Name],MATCH('Full Data'!C1007,Table5[Colony_ID],0))</f>
        <v>Pihun</v>
      </c>
      <c r="G1007" t="str">
        <f>INDEX(Table4[Common_Name],MATCH('Full Data'!D1007,Table4[SpcRecID],0))</f>
        <v>Greater crested Tern</v>
      </c>
      <c r="H1007" s="83" t="str">
        <f>INDEX(Data!E$2:E$6500,MATCH(A1007,Data!$A$2:$A$6500,0))</f>
        <v>confirmed</v>
      </c>
      <c r="I1007" s="90">
        <f>INDEX(Data!P$2:P$6500,MATCH(A1007,Data!$A$2:$A$6500,0))</f>
        <v>1970</v>
      </c>
      <c r="J1007" s="90">
        <f>INDEX(Data!Q$2:Q$6500,MATCH($A1007,Data!$A$2:$A$6500,0))</f>
        <v>1970</v>
      </c>
      <c r="K1007" s="90">
        <f>INDEX(Data!F$2:F$6500,MATCH($A1007,Data!$A$2:$A$6500,0))</f>
        <v>0</v>
      </c>
      <c r="L1007" s="90">
        <f>INDEX(Data!G$2:G$6500,MATCH($A1007,Data!$A$2:$A$6500,0))</f>
        <v>0</v>
      </c>
      <c r="M1007" s="90">
        <f>INDEX(Data!H$2:H$6500,MATCH($A1007,Data!$A$2:$A$6500,0))</f>
        <v>0</v>
      </c>
      <c r="N1007" s="90">
        <f>INDEX(Data!I$2:I$6500,MATCH($A1007,Data!$A$2:$A$6500,0))</f>
        <v>0</v>
      </c>
      <c r="O1007" s="83">
        <f>INDEX(Data!J$2:J$6500,MATCH($A1007,Data!$A$2:$A$6500,0))</f>
        <v>0</v>
      </c>
      <c r="P1007" t="str">
        <f>_xlfn.XLOOKUP(B1007,Table3[RefID],Table3[Citation])</f>
        <v>Bell (1975)</v>
      </c>
    </row>
    <row r="1008" spans="1:16" x14ac:dyDescent="0.35">
      <c r="A1008" s="68">
        <v>1006</v>
      </c>
      <c r="B1008" s="69">
        <v>64</v>
      </c>
      <c r="C1008" s="69">
        <v>19033</v>
      </c>
      <c r="D1008" s="69">
        <v>3846</v>
      </c>
      <c r="E1008" t="str">
        <f>INDEX(Table5[EEZ],MATCH(C1008,Table5[Colony_ID],0))</f>
        <v>Papua New Guinean Exclusive Economic Zone</v>
      </c>
      <c r="F1008" t="str">
        <f>INDEX(Table5[Corrected Island/Colony Name],MATCH('Full Data'!C1008,Table5[Colony_ID],0))</f>
        <v>Sae</v>
      </c>
      <c r="G1008" t="str">
        <f>INDEX(Table4[Common_Name],MATCH('Full Data'!D1008,Table4[SpcRecID],0))</f>
        <v>Lesser Frigatebird</v>
      </c>
      <c r="H1008" s="83" t="str">
        <f>INDEX(Data!E$2:E$6500,MATCH(A1008,Data!$A$2:$A$6500,0))</f>
        <v>confirmed</v>
      </c>
      <c r="I1008" s="90">
        <f>INDEX(Data!P$2:P$6500,MATCH(A1008,Data!$A$2:$A$6500,0))</f>
        <v>1934</v>
      </c>
      <c r="J1008" s="90">
        <f>INDEX(Data!Q$2:Q$6500,MATCH($A1008,Data!$A$2:$A$6500,0))</f>
        <v>1934</v>
      </c>
      <c r="K1008" s="90">
        <f>INDEX(Data!F$2:F$6500,MATCH($A1008,Data!$A$2:$A$6500,0))</f>
        <v>0</v>
      </c>
      <c r="L1008" s="90">
        <f>INDEX(Data!G$2:G$6500,MATCH($A1008,Data!$A$2:$A$6500,0))</f>
        <v>0</v>
      </c>
      <c r="M1008" s="90">
        <f>INDEX(Data!H$2:H$6500,MATCH($A1008,Data!$A$2:$A$6500,0))</f>
        <v>0</v>
      </c>
      <c r="N1008" s="90">
        <f>INDEX(Data!I$2:I$6500,MATCH($A1008,Data!$A$2:$A$6500,0))</f>
        <v>0</v>
      </c>
      <c r="O1008" s="83">
        <f>INDEX(Data!J$2:J$6500,MATCH($A1008,Data!$A$2:$A$6500,0))</f>
        <v>0</v>
      </c>
      <c r="P1008" t="str">
        <f>_xlfn.XLOOKUP(B1008,Table3[RefID],Table3[Citation])</f>
        <v>Bell (1975)</v>
      </c>
    </row>
    <row r="1009" spans="1:16" x14ac:dyDescent="0.35">
      <c r="A1009" s="68">
        <v>1007</v>
      </c>
      <c r="B1009" s="69">
        <v>64</v>
      </c>
      <c r="C1009" s="69">
        <v>19033</v>
      </c>
      <c r="D1009" s="70">
        <v>32652</v>
      </c>
      <c r="E1009" t="str">
        <f>INDEX(Table5[EEZ],MATCH(C1009,Table5[Colony_ID],0))</f>
        <v>Papua New Guinean Exclusive Economic Zone</v>
      </c>
      <c r="F1009" t="str">
        <f>INDEX(Table5[Corrected Island/Colony Name],MATCH('Full Data'!C1009,Table5[Colony_ID],0))</f>
        <v>Sae</v>
      </c>
      <c r="G1009" t="str">
        <f>INDEX(Table4[Common_Name],MATCH('Full Data'!D1009,Table4[SpcRecID],0))</f>
        <v>Masked Booby</v>
      </c>
      <c r="H1009" s="83" t="str">
        <f>INDEX(Data!E$2:E$6500,MATCH(A1009,Data!$A$2:$A$6500,0))</f>
        <v>Data Deficient</v>
      </c>
      <c r="I1009" s="90">
        <f>INDEX(Data!P$2:P$6500,MATCH(A1009,Data!$A$2:$A$6500,0))</f>
        <v>1934</v>
      </c>
      <c r="J1009" s="90">
        <f>INDEX(Data!Q$2:Q$6500,MATCH($A1009,Data!$A$2:$A$6500,0))</f>
        <v>1934</v>
      </c>
      <c r="K1009" s="90">
        <f>INDEX(Data!F$2:F$6500,MATCH($A1009,Data!$A$2:$A$6500,0))</f>
        <v>0</v>
      </c>
      <c r="L1009" s="90">
        <f>INDEX(Data!G$2:G$6500,MATCH($A1009,Data!$A$2:$A$6500,0))</f>
        <v>0</v>
      </c>
      <c r="M1009" s="90">
        <f>INDEX(Data!H$2:H$6500,MATCH($A1009,Data!$A$2:$A$6500,0))</f>
        <v>0</v>
      </c>
      <c r="N1009" s="90">
        <f>INDEX(Data!I$2:I$6500,MATCH($A1009,Data!$A$2:$A$6500,0))</f>
        <v>0</v>
      </c>
      <c r="O1009" s="83">
        <f>INDEX(Data!J$2:J$6500,MATCH($A1009,Data!$A$2:$A$6500,0))</f>
        <v>0</v>
      </c>
      <c r="P1009" t="str">
        <f>_xlfn.XLOOKUP(B1009,Table3[RefID],Table3[Citation])</f>
        <v>Bell (1975)</v>
      </c>
    </row>
    <row r="1010" spans="1:16" x14ac:dyDescent="0.35">
      <c r="A1010" s="68">
        <v>1008</v>
      </c>
      <c r="B1010" s="69">
        <v>64</v>
      </c>
      <c r="C1010" s="69">
        <v>19033</v>
      </c>
      <c r="D1010" s="69">
        <v>3658</v>
      </c>
      <c r="E1010" t="str">
        <f>INDEX(Table5[EEZ],MATCH(C1010,Table5[Colony_ID],0))</f>
        <v>Papua New Guinean Exclusive Economic Zone</v>
      </c>
      <c r="F1010" t="str">
        <f>INDEX(Table5[Corrected Island/Colony Name],MATCH('Full Data'!C1010,Table5[Colony_ID],0))</f>
        <v>Sae</v>
      </c>
      <c r="G1010" t="str">
        <f>INDEX(Table4[Common_Name],MATCH('Full Data'!D1010,Table4[SpcRecID],0))</f>
        <v>Red-footed Booby</v>
      </c>
      <c r="H1010" s="83" t="str">
        <f>INDEX(Data!E$2:E$6500,MATCH(A1010,Data!$A$2:$A$6500,0))</f>
        <v>Data Deficient</v>
      </c>
      <c r="I1010" s="90">
        <f>INDEX(Data!P$2:P$6500,MATCH(A1010,Data!$A$2:$A$6500,0))</f>
        <v>1934</v>
      </c>
      <c r="J1010" s="90">
        <f>INDEX(Data!Q$2:Q$6500,MATCH($A1010,Data!$A$2:$A$6500,0))</f>
        <v>1934</v>
      </c>
      <c r="K1010" s="90">
        <f>INDEX(Data!F$2:F$6500,MATCH($A1010,Data!$A$2:$A$6500,0))</f>
        <v>0</v>
      </c>
      <c r="L1010" s="90">
        <f>INDEX(Data!G$2:G$6500,MATCH($A1010,Data!$A$2:$A$6500,0))</f>
        <v>0</v>
      </c>
      <c r="M1010" s="90">
        <f>INDEX(Data!H$2:H$6500,MATCH($A1010,Data!$A$2:$A$6500,0))</f>
        <v>0</v>
      </c>
      <c r="N1010" s="90">
        <f>INDEX(Data!I$2:I$6500,MATCH($A1010,Data!$A$2:$A$6500,0))</f>
        <v>0</v>
      </c>
      <c r="O1010" s="83">
        <f>INDEX(Data!J$2:J$6500,MATCH($A1010,Data!$A$2:$A$6500,0))</f>
        <v>0</v>
      </c>
      <c r="P1010" t="str">
        <f>_xlfn.XLOOKUP(B1010,Table3[RefID],Table3[Citation])</f>
        <v>Bell (1975)</v>
      </c>
    </row>
    <row r="1011" spans="1:16" x14ac:dyDescent="0.35">
      <c r="A1011" s="68">
        <v>1009</v>
      </c>
      <c r="B1011" s="69">
        <v>64</v>
      </c>
      <c r="C1011" s="69">
        <v>19056</v>
      </c>
      <c r="D1011" s="69">
        <v>3288</v>
      </c>
      <c r="E1011" t="str">
        <f>INDEX(Table5[EEZ],MATCH(C1011,Table5[Colony_ID],0))</f>
        <v>Papua New Guinean Exclusive Economic Zone</v>
      </c>
      <c r="F1011" t="str">
        <f>INDEX(Table5[Corrected Island/Colony Name],MATCH('Full Data'!C1011,Table5[Colony_ID],0))</f>
        <v>Amich</v>
      </c>
      <c r="G1011" t="str">
        <f>INDEX(Table4[Common_Name],MATCH('Full Data'!D1011,Table4[SpcRecID],0))</f>
        <v>Sooty Tern</v>
      </c>
      <c r="H1011" s="83" t="str">
        <f>INDEX(Data!E$2:E$6500,MATCH(A1011,Data!$A$2:$A$6500,0))</f>
        <v>Data Deficient</v>
      </c>
      <c r="I1011" s="90">
        <f>INDEX(Data!P$2:P$6500,MATCH(A1011,Data!$A$2:$A$6500,0))</f>
        <v>1970</v>
      </c>
      <c r="J1011" s="90">
        <f>INDEX(Data!Q$2:Q$6500,MATCH($A1011,Data!$A$2:$A$6500,0))</f>
        <v>1970</v>
      </c>
      <c r="K1011" s="90">
        <f>INDEX(Data!F$2:F$6500,MATCH($A1011,Data!$A$2:$A$6500,0))</f>
        <v>0</v>
      </c>
      <c r="L1011" s="90">
        <f>INDEX(Data!G$2:G$6500,MATCH($A1011,Data!$A$2:$A$6500,0))</f>
        <v>0</v>
      </c>
      <c r="M1011" s="90">
        <f>INDEX(Data!H$2:H$6500,MATCH($A1011,Data!$A$2:$A$6500,0))</f>
        <v>0</v>
      </c>
      <c r="N1011" s="90">
        <f>INDEX(Data!I$2:I$6500,MATCH($A1011,Data!$A$2:$A$6500,0))</f>
        <v>0</v>
      </c>
      <c r="O1011" s="83">
        <f>INDEX(Data!J$2:J$6500,MATCH($A1011,Data!$A$2:$A$6500,0))</f>
        <v>0</v>
      </c>
      <c r="P1011" t="str">
        <f>_xlfn.XLOOKUP(B1011,Table3[RefID],Table3[Citation])</f>
        <v>Bell (1975)</v>
      </c>
    </row>
    <row r="1012" spans="1:16" x14ac:dyDescent="0.35">
      <c r="A1012" s="68">
        <v>1010</v>
      </c>
      <c r="B1012" s="69">
        <v>65</v>
      </c>
      <c r="C1012" s="69">
        <v>4002</v>
      </c>
      <c r="D1012" s="69">
        <v>3295</v>
      </c>
      <c r="E1012" t="str">
        <f>INDEX(Table5[EEZ],MATCH(C1012,Table5[Colony_ID],0))</f>
        <v>Fijian Exclusive Economic Zone</v>
      </c>
      <c r="F1012" t="str">
        <f>INDEX(Table5[Corrected Island/Colony Name],MATCH('Full Data'!C1012,Table5[Colony_ID],0))</f>
        <v>Bird Island</v>
      </c>
      <c r="G1012" t="str">
        <f>INDEX(Table4[Common_Name],MATCH('Full Data'!D1012,Table4[SpcRecID],0))</f>
        <v>Black Noddy</v>
      </c>
      <c r="H1012" s="83" t="str">
        <f>INDEX(Data!E$2:E$6500,MATCH(A1012,Data!$A$2:$A$6500,0))</f>
        <v>Confirmed</v>
      </c>
      <c r="I1012" s="90">
        <f>INDEX(Data!P$2:P$6500,MATCH(A1012,Data!$A$2:$A$6500,0))</f>
        <v>1998</v>
      </c>
      <c r="J1012" s="90">
        <f>INDEX(Data!Q$2:Q$6500,MATCH($A1012,Data!$A$2:$A$6500,0))</f>
        <v>2002</v>
      </c>
      <c r="K1012" s="90">
        <f>INDEX(Data!F$2:F$6500,MATCH($A1012,Data!$A$2:$A$6500,0))</f>
        <v>0</v>
      </c>
      <c r="L1012" s="90">
        <f>INDEX(Data!G$2:G$6500,MATCH($A1012,Data!$A$2:$A$6500,0))</f>
        <v>0</v>
      </c>
      <c r="M1012" s="90">
        <f>INDEX(Data!H$2:H$6500,MATCH($A1012,Data!$A$2:$A$6500,0))</f>
        <v>0</v>
      </c>
      <c r="N1012" s="90">
        <f>INDEX(Data!I$2:I$6500,MATCH($A1012,Data!$A$2:$A$6500,0))</f>
        <v>0</v>
      </c>
      <c r="O1012" s="83">
        <f>INDEX(Data!J$2:J$6500,MATCH($A1012,Data!$A$2:$A$6500,0))</f>
        <v>0</v>
      </c>
      <c r="P1012" t="str">
        <f>_xlfn.XLOOKUP(B1012,Table3[RefID],Table3[Citation])</f>
        <v>Brown &amp; Child (1975)</v>
      </c>
    </row>
    <row r="1013" spans="1:16" x14ac:dyDescent="0.35">
      <c r="A1013" s="68">
        <v>1011</v>
      </c>
      <c r="B1013" s="69">
        <v>65</v>
      </c>
      <c r="C1013" s="69">
        <v>4039</v>
      </c>
      <c r="D1013" s="69">
        <v>3295</v>
      </c>
      <c r="E1013" t="str">
        <f>INDEX(Table5[EEZ],MATCH(C1013,Table5[Colony_ID],0))</f>
        <v>Fijian Exclusive Economic Zone</v>
      </c>
      <c r="F1013" t="str">
        <f>INDEX(Table5[Corrected Island/Colony Name],MATCH('Full Data'!C1013,Table5[Colony_ID],0))</f>
        <v>Nuki Nuki Island</v>
      </c>
      <c r="G1013" t="str">
        <f>INDEX(Table4[Common_Name],MATCH('Full Data'!D1013,Table4[SpcRecID],0))</f>
        <v>Black Noddy</v>
      </c>
      <c r="H1013" s="83" t="str">
        <f>INDEX(Data!E$2:E$6500,MATCH(A1013,Data!$A$2:$A$6500,0))</f>
        <v>Confirmed</v>
      </c>
      <c r="I1013" s="90">
        <f>INDEX(Data!P$2:P$6500,MATCH(A1013,Data!$A$2:$A$6500,0))</f>
        <v>1998</v>
      </c>
      <c r="J1013" s="90">
        <f>INDEX(Data!Q$2:Q$6500,MATCH($A1013,Data!$A$2:$A$6500,0))</f>
        <v>2002</v>
      </c>
      <c r="K1013" s="90">
        <f>INDEX(Data!F$2:F$6500,MATCH($A1013,Data!$A$2:$A$6500,0))</f>
        <v>0</v>
      </c>
      <c r="L1013" s="90">
        <f>INDEX(Data!G$2:G$6500,MATCH($A1013,Data!$A$2:$A$6500,0))</f>
        <v>0</v>
      </c>
      <c r="M1013" s="90">
        <f>INDEX(Data!H$2:H$6500,MATCH($A1013,Data!$A$2:$A$6500,0))</f>
        <v>0</v>
      </c>
      <c r="N1013" s="90">
        <f>INDEX(Data!I$2:I$6500,MATCH($A1013,Data!$A$2:$A$6500,0))</f>
        <v>0</v>
      </c>
      <c r="O1013" s="83">
        <f>INDEX(Data!J$2:J$6500,MATCH($A1013,Data!$A$2:$A$6500,0))</f>
        <v>0</v>
      </c>
      <c r="P1013" t="str">
        <f>_xlfn.XLOOKUP(B1013,Table3[RefID],Table3[Citation])</f>
        <v>Brown &amp; Child (1975)</v>
      </c>
    </row>
    <row r="1014" spans="1:16" x14ac:dyDescent="0.35">
      <c r="A1014" s="68">
        <v>1012</v>
      </c>
      <c r="B1014" s="69">
        <v>65</v>
      </c>
      <c r="C1014" s="69">
        <v>4002</v>
      </c>
      <c r="D1014" s="69">
        <v>3268</v>
      </c>
      <c r="E1014" t="str">
        <f>INDEX(Table5[EEZ],MATCH(C1014,Table5[Colony_ID],0))</f>
        <v>Fijian Exclusive Economic Zone</v>
      </c>
      <c r="F1014" t="str">
        <f>INDEX(Table5[Corrected Island/Colony Name],MATCH('Full Data'!C1014,Table5[Colony_ID],0))</f>
        <v>Bird Island</v>
      </c>
      <c r="G1014" t="str">
        <f>INDEX(Table4[Common_Name],MATCH('Full Data'!D1014,Table4[SpcRecID],0))</f>
        <v>Black-naped Tern</v>
      </c>
      <c r="H1014" s="83" t="str">
        <f>INDEX(Data!E$2:E$6500,MATCH(A1014,Data!$A$2:$A$6500,0))</f>
        <v>Potential Breeding</v>
      </c>
      <c r="I1014" s="90">
        <f>INDEX(Data!P$2:P$6500,MATCH(A1014,Data!$A$2:$A$6500,0))</f>
        <v>2002</v>
      </c>
      <c r="J1014" s="90">
        <f>INDEX(Data!Q$2:Q$6500,MATCH($A1014,Data!$A$2:$A$6500,0))</f>
        <v>2002</v>
      </c>
      <c r="K1014" s="90">
        <f>INDEX(Data!F$2:F$6500,MATCH($A1014,Data!$A$2:$A$6500,0))</f>
        <v>0</v>
      </c>
      <c r="L1014" s="90">
        <f>INDEX(Data!G$2:G$6500,MATCH($A1014,Data!$A$2:$A$6500,0))</f>
        <v>0</v>
      </c>
      <c r="M1014" s="90">
        <f>INDEX(Data!H$2:H$6500,MATCH($A1014,Data!$A$2:$A$6500,0))</f>
        <v>0</v>
      </c>
      <c r="N1014" s="90">
        <f>INDEX(Data!I$2:I$6500,MATCH($A1014,Data!$A$2:$A$6500,0))</f>
        <v>0</v>
      </c>
      <c r="O1014" s="83">
        <f>INDEX(Data!J$2:J$6500,MATCH($A1014,Data!$A$2:$A$6500,0))</f>
        <v>0</v>
      </c>
      <c r="P1014" t="str">
        <f>_xlfn.XLOOKUP(B1014,Table3[RefID],Table3[Citation])</f>
        <v>Brown &amp; Child (1975)</v>
      </c>
    </row>
    <row r="1015" spans="1:16" x14ac:dyDescent="0.35">
      <c r="A1015" s="68">
        <v>1013</v>
      </c>
      <c r="B1015" s="69">
        <v>65</v>
      </c>
      <c r="C1015" s="69">
        <v>4039</v>
      </c>
      <c r="D1015" s="69">
        <v>3268</v>
      </c>
      <c r="E1015" t="str">
        <f>INDEX(Table5[EEZ],MATCH(C1015,Table5[Colony_ID],0))</f>
        <v>Fijian Exclusive Economic Zone</v>
      </c>
      <c r="F1015" t="str">
        <f>INDEX(Table5[Corrected Island/Colony Name],MATCH('Full Data'!C1015,Table5[Colony_ID],0))</f>
        <v>Nuki Nuki Island</v>
      </c>
      <c r="G1015" t="str">
        <f>INDEX(Table4[Common_Name],MATCH('Full Data'!D1015,Table4[SpcRecID],0))</f>
        <v>Black-naped Tern</v>
      </c>
      <c r="H1015" s="83" t="str">
        <f>INDEX(Data!E$2:E$6500,MATCH(A1015,Data!$A$2:$A$6500,0))</f>
        <v>Potential Breeding</v>
      </c>
      <c r="I1015" s="90">
        <f>INDEX(Data!P$2:P$6500,MATCH(A1015,Data!$A$2:$A$6500,0))</f>
        <v>2002</v>
      </c>
      <c r="J1015" s="90">
        <f>INDEX(Data!Q$2:Q$6500,MATCH($A1015,Data!$A$2:$A$6500,0))</f>
        <v>2002</v>
      </c>
      <c r="K1015" s="90">
        <f>INDEX(Data!F$2:F$6500,MATCH($A1015,Data!$A$2:$A$6500,0))</f>
        <v>0</v>
      </c>
      <c r="L1015" s="90">
        <f>INDEX(Data!G$2:G$6500,MATCH($A1015,Data!$A$2:$A$6500,0))</f>
        <v>0</v>
      </c>
      <c r="M1015" s="90">
        <f>INDEX(Data!H$2:H$6500,MATCH($A1015,Data!$A$2:$A$6500,0))</f>
        <v>0</v>
      </c>
      <c r="N1015" s="90">
        <f>INDEX(Data!I$2:I$6500,MATCH($A1015,Data!$A$2:$A$6500,0))</f>
        <v>0</v>
      </c>
      <c r="O1015" s="83">
        <f>INDEX(Data!J$2:J$6500,MATCH($A1015,Data!$A$2:$A$6500,0))</f>
        <v>0</v>
      </c>
      <c r="P1015" t="str">
        <f>_xlfn.XLOOKUP(B1015,Table3[RefID],Table3[Citation])</f>
        <v>Brown &amp; Child (1975)</v>
      </c>
    </row>
    <row r="1016" spans="1:16" x14ac:dyDescent="0.35">
      <c r="A1016" s="68">
        <v>1014</v>
      </c>
      <c r="B1016" s="69">
        <v>65</v>
      </c>
      <c r="C1016" s="69">
        <v>4002</v>
      </c>
      <c r="D1016" s="69">
        <v>3659</v>
      </c>
      <c r="E1016" t="str">
        <f>INDEX(Table5[EEZ],MATCH(C1016,Table5[Colony_ID],0))</f>
        <v>Fijian Exclusive Economic Zone</v>
      </c>
      <c r="F1016" t="str">
        <f>INDEX(Table5[Corrected Island/Colony Name],MATCH('Full Data'!C1016,Table5[Colony_ID],0))</f>
        <v>Bird Island</v>
      </c>
      <c r="G1016" t="str">
        <f>INDEX(Table4[Common_Name],MATCH('Full Data'!D1016,Table4[SpcRecID],0))</f>
        <v>Brown Booby</v>
      </c>
      <c r="H1016" s="83" t="str">
        <f>INDEX(Data!E$2:E$6500,MATCH(A1016,Data!$A$2:$A$6500,0))</f>
        <v>Confirmed</v>
      </c>
      <c r="I1016" s="90">
        <f>INDEX(Data!P$2:P$6500,MATCH(A1016,Data!$A$2:$A$6500,0))</f>
        <v>2002</v>
      </c>
      <c r="J1016" s="90">
        <f>INDEX(Data!Q$2:Q$6500,MATCH($A1016,Data!$A$2:$A$6500,0))</f>
        <v>2002</v>
      </c>
      <c r="K1016" s="90">
        <f>INDEX(Data!F$2:F$6500,MATCH($A1016,Data!$A$2:$A$6500,0))</f>
        <v>0</v>
      </c>
      <c r="L1016" s="90">
        <f>INDEX(Data!G$2:G$6500,MATCH($A1016,Data!$A$2:$A$6500,0))</f>
        <v>0</v>
      </c>
      <c r="M1016" s="90">
        <f>INDEX(Data!H$2:H$6500,MATCH($A1016,Data!$A$2:$A$6500,0))</f>
        <v>0</v>
      </c>
      <c r="N1016" s="90">
        <f>INDEX(Data!I$2:I$6500,MATCH($A1016,Data!$A$2:$A$6500,0))</f>
        <v>0</v>
      </c>
      <c r="O1016" s="83">
        <f>INDEX(Data!J$2:J$6500,MATCH($A1016,Data!$A$2:$A$6500,0))</f>
        <v>0</v>
      </c>
      <c r="P1016" t="str">
        <f>_xlfn.XLOOKUP(B1016,Table3[RefID],Table3[Citation])</f>
        <v>Brown &amp; Child (1975)</v>
      </c>
    </row>
    <row r="1017" spans="1:16" x14ac:dyDescent="0.35">
      <c r="A1017" s="68">
        <v>1015</v>
      </c>
      <c r="B1017" s="69">
        <v>65</v>
      </c>
      <c r="C1017" s="69">
        <v>4069</v>
      </c>
      <c r="D1017" s="69">
        <v>3294</v>
      </c>
      <c r="E1017" t="str">
        <f>INDEX(Table5[EEZ],MATCH(C1017,Table5[Colony_ID],0))</f>
        <v>Fijian Exclusive Economic Zone</v>
      </c>
      <c r="F1017" t="str">
        <f>INDEX(Table5[Corrected Island/Colony Name],MATCH('Full Data'!C1017,Table5[Colony_ID],0))</f>
        <v>Vatulele</v>
      </c>
      <c r="G1017" t="str">
        <f>INDEX(Table4[Common_Name],MATCH('Full Data'!D1017,Table4[SpcRecID],0))</f>
        <v>Brown Noddy</v>
      </c>
      <c r="H1017" s="83" t="str">
        <f>INDEX(Data!E$2:E$6500,MATCH(A1017,Data!$A$2:$A$6500,0))</f>
        <v>Confirmed</v>
      </c>
      <c r="I1017" s="90">
        <f>INDEX(Data!P$2:P$6500,MATCH(A1017,Data!$A$2:$A$6500,0))</f>
        <v>2002</v>
      </c>
      <c r="J1017" s="90">
        <f>INDEX(Data!Q$2:Q$6500,MATCH($A1017,Data!$A$2:$A$6500,0))</f>
        <v>2002</v>
      </c>
      <c r="K1017" s="90">
        <f>INDEX(Data!F$2:F$6500,MATCH($A1017,Data!$A$2:$A$6500,0))</f>
        <v>0</v>
      </c>
      <c r="L1017" s="90">
        <f>INDEX(Data!G$2:G$6500,MATCH($A1017,Data!$A$2:$A$6500,0))</f>
        <v>0</v>
      </c>
      <c r="M1017" s="90">
        <f>INDEX(Data!H$2:H$6500,MATCH($A1017,Data!$A$2:$A$6500,0))</f>
        <v>0</v>
      </c>
      <c r="N1017" s="90">
        <f>INDEX(Data!I$2:I$6500,MATCH($A1017,Data!$A$2:$A$6500,0))</f>
        <v>0</v>
      </c>
      <c r="O1017" s="83">
        <f>INDEX(Data!J$2:J$6500,MATCH($A1017,Data!$A$2:$A$6500,0))</f>
        <v>0</v>
      </c>
      <c r="P1017" t="str">
        <f>_xlfn.XLOOKUP(B1017,Table3[RefID],Table3[Citation])</f>
        <v>Brown &amp; Child (1975)</v>
      </c>
    </row>
    <row r="1018" spans="1:16" x14ac:dyDescent="0.35">
      <c r="A1018" s="68">
        <v>1016</v>
      </c>
      <c r="B1018" s="69">
        <v>65</v>
      </c>
      <c r="C1018" s="69">
        <v>4069</v>
      </c>
      <c r="D1018" s="70">
        <v>3845</v>
      </c>
      <c r="E1018" t="str">
        <f>INDEX(Table5[EEZ],MATCH(C1018,Table5[Colony_ID],0))</f>
        <v>Fijian Exclusive Economic Zone</v>
      </c>
      <c r="F1018" t="str">
        <f>INDEX(Table5[Corrected Island/Colony Name],MATCH('Full Data'!C1018,Table5[Colony_ID],0))</f>
        <v>Vatulele</v>
      </c>
      <c r="G1018" t="str">
        <f>INDEX(Table4[Common_Name],MATCH('Full Data'!D1018,Table4[SpcRecID],0))</f>
        <v>Great Frigatebird</v>
      </c>
      <c r="H1018" s="83" t="str">
        <f>INDEX(Data!E$2:E$6500,MATCH(A1018,Data!$A$2:$A$6500,0))</f>
        <v>Non-breeding</v>
      </c>
      <c r="I1018" s="90">
        <f>INDEX(Data!P$2:P$6500,MATCH(A1018,Data!$A$2:$A$6500,0))</f>
        <v>2002</v>
      </c>
      <c r="J1018" s="90">
        <f>INDEX(Data!Q$2:Q$6500,MATCH($A1018,Data!$A$2:$A$6500,0))</f>
        <v>2002</v>
      </c>
      <c r="K1018" s="90">
        <f>INDEX(Data!F$2:F$6500,MATCH($A1018,Data!$A$2:$A$6500,0))</f>
        <v>0</v>
      </c>
      <c r="L1018" s="90">
        <f>INDEX(Data!G$2:G$6500,MATCH($A1018,Data!$A$2:$A$6500,0))</f>
        <v>0</v>
      </c>
      <c r="M1018" s="90">
        <f>INDEX(Data!H$2:H$6500,MATCH($A1018,Data!$A$2:$A$6500,0))</f>
        <v>0</v>
      </c>
      <c r="N1018" s="90">
        <f>INDEX(Data!I$2:I$6500,MATCH($A1018,Data!$A$2:$A$6500,0))</f>
        <v>0</v>
      </c>
      <c r="O1018" s="83">
        <f>INDEX(Data!J$2:J$6500,MATCH($A1018,Data!$A$2:$A$6500,0))</f>
        <v>0</v>
      </c>
      <c r="P1018" t="str">
        <f>_xlfn.XLOOKUP(B1018,Table3[RefID],Table3[Citation])</f>
        <v>Brown &amp; Child (1975)</v>
      </c>
    </row>
    <row r="1019" spans="1:16" x14ac:dyDescent="0.35">
      <c r="A1019" s="68">
        <v>1017</v>
      </c>
      <c r="B1019" s="69">
        <v>65</v>
      </c>
      <c r="C1019" s="69">
        <v>4069</v>
      </c>
      <c r="D1019" s="69">
        <v>3846</v>
      </c>
      <c r="E1019" t="str">
        <f>INDEX(Table5[EEZ],MATCH(C1019,Table5[Colony_ID],0))</f>
        <v>Fijian Exclusive Economic Zone</v>
      </c>
      <c r="F1019" t="str">
        <f>INDEX(Table5[Corrected Island/Colony Name],MATCH('Full Data'!C1019,Table5[Colony_ID],0))</f>
        <v>Vatulele</v>
      </c>
      <c r="G1019" t="str">
        <f>INDEX(Table4[Common_Name],MATCH('Full Data'!D1019,Table4[SpcRecID],0))</f>
        <v>Lesser Frigatebird</v>
      </c>
      <c r="H1019" s="83" t="str">
        <f>INDEX(Data!E$2:E$6500,MATCH(A1019,Data!$A$2:$A$6500,0))</f>
        <v>Non-breeding</v>
      </c>
      <c r="I1019" s="90">
        <f>INDEX(Data!P$2:P$6500,MATCH(A1019,Data!$A$2:$A$6500,0))</f>
        <v>2002</v>
      </c>
      <c r="J1019" s="90">
        <f>INDEX(Data!Q$2:Q$6500,MATCH($A1019,Data!$A$2:$A$6500,0))</f>
        <v>2002</v>
      </c>
      <c r="K1019" s="90">
        <f>INDEX(Data!F$2:F$6500,MATCH($A1019,Data!$A$2:$A$6500,0))</f>
        <v>0</v>
      </c>
      <c r="L1019" s="90">
        <f>INDEX(Data!G$2:G$6500,MATCH($A1019,Data!$A$2:$A$6500,0))</f>
        <v>0</v>
      </c>
      <c r="M1019" s="90">
        <f>INDEX(Data!H$2:H$6500,MATCH($A1019,Data!$A$2:$A$6500,0))</f>
        <v>0</v>
      </c>
      <c r="N1019" s="90">
        <f>INDEX(Data!I$2:I$6500,MATCH($A1019,Data!$A$2:$A$6500,0))</f>
        <v>0</v>
      </c>
      <c r="O1019" s="83">
        <f>INDEX(Data!J$2:J$6500,MATCH($A1019,Data!$A$2:$A$6500,0))</f>
        <v>0</v>
      </c>
      <c r="P1019" t="str">
        <f>_xlfn.XLOOKUP(B1019,Table3[RefID],Table3[Citation])</f>
        <v>Brown &amp; Child (1975)</v>
      </c>
    </row>
    <row r="1020" spans="1:16" x14ac:dyDescent="0.35">
      <c r="A1020" s="68">
        <v>1018</v>
      </c>
      <c r="B1020" s="69">
        <v>65</v>
      </c>
      <c r="C1020" s="69">
        <v>4069</v>
      </c>
      <c r="D1020" s="70">
        <v>32652</v>
      </c>
      <c r="E1020" t="str">
        <f>INDEX(Table5[EEZ],MATCH(C1020,Table5[Colony_ID],0))</f>
        <v>Fijian Exclusive Economic Zone</v>
      </c>
      <c r="F1020" t="str">
        <f>INDEX(Table5[Corrected Island/Colony Name],MATCH('Full Data'!C1020,Table5[Colony_ID],0))</f>
        <v>Vatulele</v>
      </c>
      <c r="G1020" t="str">
        <f>INDEX(Table4[Common_Name],MATCH('Full Data'!D1020,Table4[SpcRecID],0))</f>
        <v>Masked Booby</v>
      </c>
      <c r="H1020" s="83" t="str">
        <f>INDEX(Data!E$2:E$6500,MATCH(A1020,Data!$A$2:$A$6500,0))</f>
        <v>Potential Breeding</v>
      </c>
      <c r="I1020" s="90">
        <f>INDEX(Data!P$2:P$6500,MATCH(A1020,Data!$A$2:$A$6500,0))</f>
        <v>1972</v>
      </c>
      <c r="J1020" s="90">
        <f>INDEX(Data!Q$2:Q$6500,MATCH($A1020,Data!$A$2:$A$6500,0))</f>
        <v>1972</v>
      </c>
      <c r="K1020" s="90">
        <f>INDEX(Data!F$2:F$6500,MATCH($A1020,Data!$A$2:$A$6500,0))</f>
        <v>250</v>
      </c>
      <c r="L1020" s="90">
        <f>INDEX(Data!G$2:G$6500,MATCH($A1020,Data!$A$2:$A$6500,0))</f>
        <v>250</v>
      </c>
      <c r="M1020" s="90">
        <f>INDEX(Data!H$2:H$6500,MATCH($A1020,Data!$A$2:$A$6500,0))</f>
        <v>0</v>
      </c>
      <c r="N1020" s="90">
        <f>INDEX(Data!I$2:I$6500,MATCH($A1020,Data!$A$2:$A$6500,0))</f>
        <v>0</v>
      </c>
      <c r="O1020" s="83" t="str">
        <f>INDEX(Data!J$2:J$6500,MATCH($A1020,Data!$A$2:$A$6500,0))</f>
        <v>individuals</v>
      </c>
      <c r="P1020" t="str">
        <f>_xlfn.XLOOKUP(B1020,Table3[RefID],Table3[Citation])</f>
        <v>Brown &amp; Child (1975)</v>
      </c>
    </row>
    <row r="1021" spans="1:16" x14ac:dyDescent="0.35">
      <c r="A1021" s="68">
        <v>1019</v>
      </c>
      <c r="B1021" s="69">
        <v>65</v>
      </c>
      <c r="C1021" s="69">
        <v>4069</v>
      </c>
      <c r="D1021" s="69">
        <v>3650</v>
      </c>
      <c r="E1021" t="str">
        <f>INDEX(Table5[EEZ],MATCH(C1021,Table5[Colony_ID],0))</f>
        <v>Fijian Exclusive Economic Zone</v>
      </c>
      <c r="F1021" t="str">
        <f>INDEX(Table5[Corrected Island/Colony Name],MATCH('Full Data'!C1021,Table5[Colony_ID],0))</f>
        <v>Vatulele</v>
      </c>
      <c r="G1021" t="str">
        <f>INDEX(Table4[Common_Name],MATCH('Full Data'!D1021,Table4[SpcRecID],0))</f>
        <v>White-tailed Tropicbird</v>
      </c>
      <c r="H1021" s="83" t="str">
        <f>INDEX(Data!E$2:E$6500,MATCH(A1021,Data!$A$2:$A$6500,0))</f>
        <v>Probable</v>
      </c>
      <c r="I1021" s="90">
        <f>INDEX(Data!P$2:P$6500,MATCH(A1021,Data!$A$2:$A$6500,0))</f>
        <v>2002</v>
      </c>
      <c r="J1021" s="90">
        <f>INDEX(Data!Q$2:Q$6500,MATCH($A1021,Data!$A$2:$A$6500,0))</f>
        <v>2002</v>
      </c>
      <c r="K1021" s="90">
        <f>INDEX(Data!F$2:F$6500,MATCH($A1021,Data!$A$2:$A$6500,0))</f>
        <v>0</v>
      </c>
      <c r="L1021" s="90">
        <f>INDEX(Data!G$2:G$6500,MATCH($A1021,Data!$A$2:$A$6500,0))</f>
        <v>0</v>
      </c>
      <c r="M1021" s="90">
        <f>INDEX(Data!H$2:H$6500,MATCH($A1021,Data!$A$2:$A$6500,0))</f>
        <v>0</v>
      </c>
      <c r="N1021" s="90">
        <f>INDEX(Data!I$2:I$6500,MATCH($A1021,Data!$A$2:$A$6500,0))</f>
        <v>0</v>
      </c>
      <c r="O1021" s="83">
        <f>INDEX(Data!J$2:J$6500,MATCH($A1021,Data!$A$2:$A$6500,0))</f>
        <v>0</v>
      </c>
      <c r="P1021" t="str">
        <f>_xlfn.XLOOKUP(B1021,Table3[RefID],Table3[Citation])</f>
        <v>Brown &amp; Child (1975)</v>
      </c>
    </row>
    <row r="1022" spans="1:16" x14ac:dyDescent="0.35">
      <c r="A1022" s="68">
        <v>1020</v>
      </c>
      <c r="B1022" s="69">
        <v>65</v>
      </c>
      <c r="C1022" s="69">
        <v>4069</v>
      </c>
      <c r="D1022" s="69">
        <v>3650</v>
      </c>
      <c r="E1022" t="str">
        <f>INDEX(Table5[EEZ],MATCH(C1022,Table5[Colony_ID],0))</f>
        <v>Fijian Exclusive Economic Zone</v>
      </c>
      <c r="F1022" t="str">
        <f>INDEX(Table5[Corrected Island/Colony Name],MATCH('Full Data'!C1022,Table5[Colony_ID],0))</f>
        <v>Vatulele</v>
      </c>
      <c r="G1022" t="str">
        <f>INDEX(Table4[Common_Name],MATCH('Full Data'!D1022,Table4[SpcRecID],0))</f>
        <v>White-tailed Tropicbird</v>
      </c>
      <c r="H1022" s="83" t="str">
        <f>INDEX(Data!E$2:E$6500,MATCH(A1022,Data!$A$2:$A$6500,0))</f>
        <v>Confirmed</v>
      </c>
      <c r="I1022" s="90">
        <f>INDEX(Data!P$2:P$6500,MATCH(A1022,Data!$A$2:$A$6500,0))</f>
        <v>2002</v>
      </c>
      <c r="J1022" s="90">
        <f>INDEX(Data!Q$2:Q$6500,MATCH($A1022,Data!$A$2:$A$6500,0))</f>
        <v>2002</v>
      </c>
      <c r="K1022" s="90">
        <f>INDEX(Data!F$2:F$6500,MATCH($A1022,Data!$A$2:$A$6500,0))</f>
        <v>0</v>
      </c>
      <c r="L1022" s="90">
        <f>INDEX(Data!G$2:G$6500,MATCH($A1022,Data!$A$2:$A$6500,0))</f>
        <v>0</v>
      </c>
      <c r="M1022" s="90">
        <f>INDEX(Data!H$2:H$6500,MATCH($A1022,Data!$A$2:$A$6500,0))</f>
        <v>0</v>
      </c>
      <c r="N1022" s="90">
        <f>INDEX(Data!I$2:I$6500,MATCH($A1022,Data!$A$2:$A$6500,0))</f>
        <v>0</v>
      </c>
      <c r="O1022" s="83">
        <f>INDEX(Data!J$2:J$6500,MATCH($A1022,Data!$A$2:$A$6500,0))</f>
        <v>0</v>
      </c>
      <c r="P1022" t="str">
        <f>_xlfn.XLOOKUP(B1022,Table3[RefID],Table3[Citation])</f>
        <v>Brown &amp; Child (1975)</v>
      </c>
    </row>
    <row r="1023" spans="1:16" x14ac:dyDescent="0.35">
      <c r="A1023" s="68">
        <v>1021</v>
      </c>
      <c r="B1023" s="71">
        <v>66</v>
      </c>
      <c r="C1023" s="72">
        <v>5099</v>
      </c>
      <c r="D1023" s="69">
        <v>3288</v>
      </c>
      <c r="E1023" t="str">
        <f>INDEX(Table5[EEZ],MATCH(C1023,Table5[Colony_ID],0))</f>
        <v>French Polynesian Exclusive Economic Zone</v>
      </c>
      <c r="F1023" t="str">
        <f>INDEX(Table5[Corrected Island/Colony Name],MATCH('Full Data'!C1023,Table5[Colony_ID],0))</f>
        <v>Motu Iti</v>
      </c>
      <c r="G1023" t="str">
        <f>INDEX(Table4[Common_Name],MATCH('Full Data'!D1023,Table4[SpcRecID],0))</f>
        <v>Sooty Tern</v>
      </c>
      <c r="H1023" s="83" t="str">
        <f>INDEX(Data!E$2:E$6500,MATCH(A1023,Data!$A$2:$A$6500,0))</f>
        <v>confirmed</v>
      </c>
      <c r="I1023" s="90">
        <f>INDEX(Data!P$2:P$6500,MATCH(A1023,Data!$A$2:$A$6500,0))</f>
        <v>2010</v>
      </c>
      <c r="J1023" s="90">
        <f>INDEX(Data!Q$2:Q$6500,MATCH($A1023,Data!$A$2:$A$6500,0))</f>
        <v>2010</v>
      </c>
      <c r="K1023" s="90">
        <f>INDEX(Data!F$2:F$6500,MATCH($A1023,Data!$A$2:$A$6500,0))</f>
        <v>5000</v>
      </c>
      <c r="L1023" s="90">
        <f>INDEX(Data!G$2:G$6500,MATCH($A1023,Data!$A$2:$A$6500,0))</f>
        <v>10000</v>
      </c>
      <c r="M1023" s="90">
        <f>INDEX(Data!H$2:H$6500,MATCH($A1023,Data!$A$2:$A$6500,0))</f>
        <v>0</v>
      </c>
      <c r="N1023" s="90">
        <f>INDEX(Data!I$2:I$6500,MATCH($A1023,Data!$A$2:$A$6500,0))</f>
        <v>0</v>
      </c>
      <c r="O1023" s="83" t="str">
        <f>INDEX(Data!J$2:J$6500,MATCH($A1023,Data!$A$2:$A$6500,0))</f>
        <v>individuals</v>
      </c>
      <c r="P1023" t="str">
        <f>_xlfn.XLOOKUP(B1023,Table3[RefID],Table3[Citation])</f>
        <v>Champeau et al (unpublished)</v>
      </c>
    </row>
    <row r="1024" spans="1:16" x14ac:dyDescent="0.35">
      <c r="A1024" s="68">
        <v>1022</v>
      </c>
      <c r="B1024" s="69">
        <v>67</v>
      </c>
      <c r="C1024" s="69">
        <v>22004</v>
      </c>
      <c r="D1024" s="70">
        <v>32228</v>
      </c>
      <c r="E1024" t="str">
        <f>INDEX(Table5[EEZ],MATCH(C1024,Table5[Colony_ID],0))</f>
        <v>Solomon Islands Exclusive Economic Zone</v>
      </c>
      <c r="F1024" t="str">
        <f>INDEX(Table5[Corrected Island/Colony Name],MATCH('Full Data'!C1024,Table5[Colony_ID],0))</f>
        <v>Guadalcanal</v>
      </c>
      <c r="G1024" t="str">
        <f>INDEX(Table4[Common_Name],MATCH('Full Data'!D1024,Table4[SpcRecID],0))</f>
        <v>Tropical Shearwater</v>
      </c>
      <c r="H1024" s="83" t="str">
        <f>INDEX(Data!E$2:E$6500,MATCH(A1024,Data!$A$2:$A$6500,0))</f>
        <v>data deficient</v>
      </c>
      <c r="I1024" s="90">
        <f>INDEX(Data!P$2:P$6500,MATCH(A1024,Data!$A$2:$A$6500,0))</f>
        <v>1836</v>
      </c>
      <c r="J1024" s="90">
        <f>INDEX(Data!Q$2:Q$6500,MATCH($A1024,Data!$A$2:$A$6500,0))</f>
        <v>1975</v>
      </c>
      <c r="K1024" s="90">
        <f>INDEX(Data!F$2:F$6500,MATCH($A1024,Data!$A$2:$A$6500,0))</f>
        <v>40</v>
      </c>
      <c r="L1024" s="90">
        <f>INDEX(Data!G$2:G$6500,MATCH($A1024,Data!$A$2:$A$6500,0))</f>
        <v>40</v>
      </c>
      <c r="M1024" s="90">
        <f>INDEX(Data!H$2:H$6500,MATCH($A1024,Data!$A$2:$A$6500,0))</f>
        <v>0</v>
      </c>
      <c r="N1024" s="90">
        <f>INDEX(Data!I$2:I$6500,MATCH($A1024,Data!$A$2:$A$6500,0))</f>
        <v>0</v>
      </c>
      <c r="O1024" s="83" t="str">
        <f>INDEX(Data!J$2:J$6500,MATCH($A1024,Data!$A$2:$A$6500,0))</f>
        <v>individuals</v>
      </c>
      <c r="P1024" t="str">
        <f>_xlfn.XLOOKUP(B1024,Table3[RefID],Table3[Citation])</f>
        <v>Greensmith (1975)</v>
      </c>
    </row>
    <row r="1025" spans="1:16" x14ac:dyDescent="0.35">
      <c r="A1025" s="68">
        <v>1023</v>
      </c>
      <c r="B1025" s="69">
        <v>67</v>
      </c>
      <c r="C1025" s="69">
        <v>26010</v>
      </c>
      <c r="D1025" s="70">
        <v>32228</v>
      </c>
      <c r="E1025" t="str">
        <f>INDEX(Table5[EEZ],MATCH(C1025,Table5[Colony_ID],0))</f>
        <v>Vanuatu Exclusive Economic Zone</v>
      </c>
      <c r="F1025" t="str">
        <f>INDEX(Table5[Corrected Island/Colony Name],MATCH('Full Data'!C1025,Table5[Colony_ID],0))</f>
        <v>Malakula</v>
      </c>
      <c r="G1025" t="str">
        <f>INDEX(Table4[Common_Name],MATCH('Full Data'!D1025,Table4[SpcRecID],0))</f>
        <v>Tropical Shearwater</v>
      </c>
      <c r="H1025" s="83" t="str">
        <f>INDEX(Data!E$2:E$6500,MATCH(A1025,Data!$A$2:$A$6500,0))</f>
        <v>confirmed</v>
      </c>
      <c r="I1025" s="90">
        <f>INDEX(Data!P$2:P$6500,MATCH(A1025,Data!$A$2:$A$6500,0))</f>
        <v>1995</v>
      </c>
      <c r="J1025" s="90">
        <f>INDEX(Data!Q$2:Q$6500,MATCH($A1025,Data!$A$2:$A$6500,0))</f>
        <v>1975</v>
      </c>
      <c r="K1025" s="90">
        <f>INDEX(Data!F$2:F$6500,MATCH($A1025,Data!$A$2:$A$6500,0))</f>
        <v>0</v>
      </c>
      <c r="L1025" s="90">
        <f>INDEX(Data!G$2:G$6500,MATCH($A1025,Data!$A$2:$A$6500,0))</f>
        <v>0</v>
      </c>
      <c r="M1025" s="90">
        <f>INDEX(Data!H$2:H$6500,MATCH($A1025,Data!$A$2:$A$6500,0))</f>
        <v>0</v>
      </c>
      <c r="N1025" s="90">
        <f>INDEX(Data!I$2:I$6500,MATCH($A1025,Data!$A$2:$A$6500,0))</f>
        <v>0</v>
      </c>
      <c r="O1025" s="83">
        <f>INDEX(Data!J$2:J$6500,MATCH($A1025,Data!$A$2:$A$6500,0))</f>
        <v>0</v>
      </c>
      <c r="P1025" t="str">
        <f>_xlfn.XLOOKUP(B1025,Table3[RefID],Table3[Citation])</f>
        <v>Greensmith (1975)</v>
      </c>
    </row>
    <row r="1026" spans="1:16" x14ac:dyDescent="0.35">
      <c r="A1026" s="68">
        <v>1024</v>
      </c>
      <c r="B1026" s="69">
        <v>67</v>
      </c>
      <c r="C1026" s="69">
        <v>22004</v>
      </c>
      <c r="D1026" s="69">
        <v>3295</v>
      </c>
      <c r="E1026" t="str">
        <f>INDEX(Table5[EEZ],MATCH(C1026,Table5[Colony_ID],0))</f>
        <v>Solomon Islands Exclusive Economic Zone</v>
      </c>
      <c r="F1026" t="str">
        <f>INDEX(Table5[Corrected Island/Colony Name],MATCH('Full Data'!C1026,Table5[Colony_ID],0))</f>
        <v>Guadalcanal</v>
      </c>
      <c r="G1026" t="str">
        <f>INDEX(Table4[Common_Name],MATCH('Full Data'!D1026,Table4[SpcRecID],0))</f>
        <v>Black Noddy</v>
      </c>
      <c r="H1026" s="83" t="str">
        <f>INDEX(Data!E$2:E$6500,MATCH(A1026,Data!$A$2:$A$6500,0))</f>
        <v>data deficient</v>
      </c>
      <c r="I1026" s="90">
        <f>INDEX(Data!P$2:P$6500,MATCH(A1026,Data!$A$2:$A$6500,0))</f>
        <v>2010</v>
      </c>
      <c r="J1026" s="90">
        <f>INDEX(Data!Q$2:Q$6500,MATCH($A1026,Data!$A$2:$A$6500,0))</f>
        <v>1975</v>
      </c>
      <c r="K1026" s="90">
        <f>INDEX(Data!F$2:F$6500,MATCH($A1026,Data!$A$2:$A$6500,0))</f>
        <v>0</v>
      </c>
      <c r="L1026" s="90">
        <f>INDEX(Data!G$2:G$6500,MATCH($A1026,Data!$A$2:$A$6500,0))</f>
        <v>0</v>
      </c>
      <c r="M1026" s="90">
        <f>INDEX(Data!H$2:H$6500,MATCH($A1026,Data!$A$2:$A$6500,0))</f>
        <v>0</v>
      </c>
      <c r="N1026" s="90">
        <f>INDEX(Data!I$2:I$6500,MATCH($A1026,Data!$A$2:$A$6500,0))</f>
        <v>0</v>
      </c>
      <c r="O1026" s="83">
        <f>INDEX(Data!J$2:J$6500,MATCH($A1026,Data!$A$2:$A$6500,0))</f>
        <v>0</v>
      </c>
      <c r="P1026" t="str">
        <f>_xlfn.XLOOKUP(B1026,Table3[RefID],Table3[Citation])</f>
        <v>Greensmith (1975)</v>
      </c>
    </row>
    <row r="1027" spans="1:16" x14ac:dyDescent="0.35">
      <c r="A1027" s="68">
        <v>1025</v>
      </c>
      <c r="B1027" s="69">
        <v>67</v>
      </c>
      <c r="C1027" s="69">
        <v>19070</v>
      </c>
      <c r="D1027" s="69">
        <v>3295</v>
      </c>
      <c r="E1027" t="str">
        <f>INDEX(Table5[EEZ],MATCH(C1027,Table5[Colony_ID],0))</f>
        <v>Papua New Guinean Exclusive Economic Zone</v>
      </c>
      <c r="F1027" t="str">
        <f>INDEX(Table5[Corrected Island/Colony Name],MATCH('Full Data'!C1027,Table5[Colony_ID],0))</f>
        <v>Selapiu</v>
      </c>
      <c r="G1027" t="str">
        <f>INDEX(Table4[Common_Name],MATCH('Full Data'!D1027,Table4[SpcRecID],0))</f>
        <v>Black Noddy</v>
      </c>
      <c r="H1027" s="83" t="str">
        <f>INDEX(Data!E$2:E$6500,MATCH(A1027,Data!$A$2:$A$6500,0))</f>
        <v>Data Deficient</v>
      </c>
      <c r="I1027" s="90">
        <f>INDEX(Data!P$2:P$6500,MATCH(A1027,Data!$A$2:$A$6500,0))</f>
        <v>0</v>
      </c>
      <c r="J1027" s="90">
        <f>INDEX(Data!Q$2:Q$6500,MATCH($A1027,Data!$A$2:$A$6500,0))</f>
        <v>1975</v>
      </c>
      <c r="K1027" s="90">
        <f>INDEX(Data!F$2:F$6500,MATCH($A1027,Data!$A$2:$A$6500,0))</f>
        <v>0</v>
      </c>
      <c r="L1027" s="90">
        <f>INDEX(Data!G$2:G$6500,MATCH($A1027,Data!$A$2:$A$6500,0))</f>
        <v>0</v>
      </c>
      <c r="M1027" s="90">
        <f>INDEX(Data!H$2:H$6500,MATCH($A1027,Data!$A$2:$A$6500,0))</f>
        <v>0</v>
      </c>
      <c r="N1027" s="90">
        <f>INDEX(Data!I$2:I$6500,MATCH($A1027,Data!$A$2:$A$6500,0))</f>
        <v>0</v>
      </c>
      <c r="O1027" s="83">
        <f>INDEX(Data!J$2:J$6500,MATCH($A1027,Data!$A$2:$A$6500,0))</f>
        <v>0</v>
      </c>
      <c r="P1027" t="str">
        <f>_xlfn.XLOOKUP(B1027,Table3[RefID],Table3[Citation])</f>
        <v>Greensmith (1975)</v>
      </c>
    </row>
    <row r="1028" spans="1:16" x14ac:dyDescent="0.35">
      <c r="A1028" s="68">
        <v>1026</v>
      </c>
      <c r="B1028" s="69">
        <v>67</v>
      </c>
      <c r="C1028" s="69">
        <v>22032</v>
      </c>
      <c r="D1028" s="69">
        <v>3295</v>
      </c>
      <c r="E1028" t="str">
        <f>INDEX(Table5[EEZ],MATCH(C1028,Table5[Colony_ID],0))</f>
        <v>Solomon Islands Exclusive Economic Zone</v>
      </c>
      <c r="F1028" t="str">
        <f>INDEX(Table5[Corrected Island/Colony Name],MATCH('Full Data'!C1028,Table5[Colony_ID],0))</f>
        <v>Shortland</v>
      </c>
      <c r="G1028" t="str">
        <f>INDEX(Table4[Common_Name],MATCH('Full Data'!D1028,Table4[SpcRecID],0))</f>
        <v>Black Noddy</v>
      </c>
      <c r="H1028" s="83" t="str">
        <f>INDEX(Data!E$2:E$6500,MATCH(A1028,Data!$A$2:$A$6500,0))</f>
        <v>Data Deficient</v>
      </c>
      <c r="I1028" s="90">
        <f>INDEX(Data!P$2:P$6500,MATCH(A1028,Data!$A$2:$A$6500,0))</f>
        <v>1600</v>
      </c>
      <c r="J1028" s="90">
        <f>INDEX(Data!Q$2:Q$6500,MATCH($A1028,Data!$A$2:$A$6500,0))</f>
        <v>1975</v>
      </c>
      <c r="K1028" s="90">
        <f>INDEX(Data!F$2:F$6500,MATCH($A1028,Data!$A$2:$A$6500,0))</f>
        <v>800</v>
      </c>
      <c r="L1028" s="90">
        <f>INDEX(Data!G$2:G$6500,MATCH($A1028,Data!$A$2:$A$6500,0))</f>
        <v>800</v>
      </c>
      <c r="M1028" s="90">
        <f>INDEX(Data!H$2:H$6500,MATCH($A1028,Data!$A$2:$A$6500,0))</f>
        <v>0</v>
      </c>
      <c r="N1028" s="90">
        <f>INDEX(Data!I$2:I$6500,MATCH($A1028,Data!$A$2:$A$6500,0))</f>
        <v>0</v>
      </c>
      <c r="O1028" s="83" t="str">
        <f>INDEX(Data!J$2:J$6500,MATCH($A1028,Data!$A$2:$A$6500,0))</f>
        <v>individuals</v>
      </c>
      <c r="P1028" t="str">
        <f>_xlfn.XLOOKUP(B1028,Table3[RefID],Table3[Citation])</f>
        <v>Greensmith (1975)</v>
      </c>
    </row>
    <row r="1029" spans="1:16" x14ac:dyDescent="0.35">
      <c r="A1029" s="68">
        <v>1027</v>
      </c>
      <c r="B1029" s="69">
        <v>67</v>
      </c>
      <c r="C1029" s="69">
        <v>19005</v>
      </c>
      <c r="D1029" s="69">
        <v>3268</v>
      </c>
      <c r="E1029" t="str">
        <f>INDEX(Table5[EEZ],MATCH(C1029,Table5[Colony_ID],0))</f>
        <v>Papua New Guinean Exclusive Economic Zone</v>
      </c>
      <c r="F1029" t="str">
        <f>INDEX(Table5[Corrected Island/Colony Name],MATCH('Full Data'!C1029,Table5[Colony_ID],0))</f>
        <v>Manus</v>
      </c>
      <c r="G1029" t="str">
        <f>INDEX(Table4[Common_Name],MATCH('Full Data'!D1029,Table4[SpcRecID],0))</f>
        <v>Black-naped Tern</v>
      </c>
      <c r="H1029" s="83" t="str">
        <f>INDEX(Data!E$2:E$6500,MATCH(A1029,Data!$A$2:$A$6500,0))</f>
        <v>Data Deficient</v>
      </c>
      <c r="I1029" s="90">
        <f>INDEX(Data!P$2:P$6500,MATCH(A1029,Data!$A$2:$A$6500,0))</f>
        <v>0</v>
      </c>
      <c r="J1029" s="90">
        <f>INDEX(Data!Q$2:Q$6500,MATCH($A1029,Data!$A$2:$A$6500,0))</f>
        <v>1975</v>
      </c>
      <c r="K1029" s="90">
        <f>INDEX(Data!F$2:F$6500,MATCH($A1029,Data!$A$2:$A$6500,0))</f>
        <v>0</v>
      </c>
      <c r="L1029" s="90">
        <f>INDEX(Data!G$2:G$6500,MATCH($A1029,Data!$A$2:$A$6500,0))</f>
        <v>0</v>
      </c>
      <c r="M1029" s="90">
        <f>INDEX(Data!H$2:H$6500,MATCH($A1029,Data!$A$2:$A$6500,0))</f>
        <v>0</v>
      </c>
      <c r="N1029" s="90">
        <f>INDEX(Data!I$2:I$6500,MATCH($A1029,Data!$A$2:$A$6500,0))</f>
        <v>0</v>
      </c>
      <c r="O1029" s="83">
        <f>INDEX(Data!J$2:J$6500,MATCH($A1029,Data!$A$2:$A$6500,0))</f>
        <v>0</v>
      </c>
      <c r="P1029" t="str">
        <f>_xlfn.XLOOKUP(B1029,Table3[RefID],Table3[Citation])</f>
        <v>Greensmith (1975)</v>
      </c>
    </row>
    <row r="1030" spans="1:16" x14ac:dyDescent="0.35">
      <c r="A1030" s="68">
        <v>1028</v>
      </c>
      <c r="B1030" s="69">
        <v>67</v>
      </c>
      <c r="C1030" s="69">
        <v>19008</v>
      </c>
      <c r="D1030" s="69">
        <v>3268</v>
      </c>
      <c r="E1030" t="str">
        <f>INDEX(Table5[EEZ],MATCH(C1030,Table5[Colony_ID],0))</f>
        <v>Papua New Guinean Exclusive Economic Zone</v>
      </c>
      <c r="F1030" t="str">
        <f>INDEX(Table5[Corrected Island/Colony Name],MATCH('Full Data'!C1030,Table5[Colony_ID],0))</f>
        <v>Tuluman Islands</v>
      </c>
      <c r="G1030" t="str">
        <f>INDEX(Table4[Common_Name],MATCH('Full Data'!D1030,Table4[SpcRecID],0))</f>
        <v>Black-naped Tern</v>
      </c>
      <c r="H1030" s="83" t="str">
        <f>INDEX(Data!E$2:E$6500,MATCH(A1030,Data!$A$2:$A$6500,0))</f>
        <v>confirmed</v>
      </c>
      <c r="I1030" s="90">
        <f>INDEX(Data!P$2:P$6500,MATCH(A1030,Data!$A$2:$A$6500,0))</f>
        <v>0</v>
      </c>
      <c r="J1030" s="90">
        <f>INDEX(Data!Q$2:Q$6500,MATCH($A1030,Data!$A$2:$A$6500,0))</f>
        <v>1975</v>
      </c>
      <c r="K1030" s="90">
        <f>INDEX(Data!F$2:F$6500,MATCH($A1030,Data!$A$2:$A$6500,0))</f>
        <v>150</v>
      </c>
      <c r="L1030" s="90">
        <f>INDEX(Data!G$2:G$6500,MATCH($A1030,Data!$A$2:$A$6500,0))</f>
        <v>150</v>
      </c>
      <c r="M1030" s="90">
        <f>INDEX(Data!H$2:H$6500,MATCH($A1030,Data!$A$2:$A$6500,0))</f>
        <v>0</v>
      </c>
      <c r="N1030" s="90">
        <f>INDEX(Data!I$2:I$6500,MATCH($A1030,Data!$A$2:$A$6500,0))</f>
        <v>0</v>
      </c>
      <c r="O1030" s="83" t="str">
        <f>INDEX(Data!J$2:J$6500,MATCH($A1030,Data!$A$2:$A$6500,0))</f>
        <v>individuals</v>
      </c>
      <c r="P1030" t="str">
        <f>_xlfn.XLOOKUP(B1030,Table3[RefID],Table3[Citation])</f>
        <v>Greensmith (1975)</v>
      </c>
    </row>
    <row r="1031" spans="1:16" x14ac:dyDescent="0.35">
      <c r="A1031" s="68">
        <v>1029</v>
      </c>
      <c r="B1031" s="69">
        <v>67</v>
      </c>
      <c r="C1031" s="69">
        <v>19008</v>
      </c>
      <c r="D1031" s="69">
        <v>3287</v>
      </c>
      <c r="E1031" t="str">
        <f>INDEX(Table5[EEZ],MATCH(C1031,Table5[Colony_ID],0))</f>
        <v>Papua New Guinean Exclusive Economic Zone</v>
      </c>
      <c r="F1031" t="str">
        <f>INDEX(Table5[Corrected Island/Colony Name],MATCH('Full Data'!C1031,Table5[Colony_ID],0))</f>
        <v>Tuluman Islands</v>
      </c>
      <c r="G1031" t="str">
        <f>INDEX(Table4[Common_Name],MATCH('Full Data'!D1031,Table4[SpcRecID],0))</f>
        <v>Bridled Tern</v>
      </c>
      <c r="H1031" s="83" t="str">
        <f>INDEX(Data!E$2:E$6500,MATCH(A1031,Data!$A$2:$A$6500,0))</f>
        <v>confirmed</v>
      </c>
      <c r="I1031" s="90">
        <f>INDEX(Data!P$2:P$6500,MATCH(A1031,Data!$A$2:$A$6500,0))</f>
        <v>0</v>
      </c>
      <c r="J1031" s="90">
        <f>INDEX(Data!Q$2:Q$6500,MATCH($A1031,Data!$A$2:$A$6500,0))</f>
        <v>1975</v>
      </c>
      <c r="K1031" s="90">
        <f>INDEX(Data!F$2:F$6500,MATCH($A1031,Data!$A$2:$A$6500,0))</f>
        <v>500</v>
      </c>
      <c r="L1031" s="90">
        <f>INDEX(Data!G$2:G$6500,MATCH($A1031,Data!$A$2:$A$6500,0))</f>
        <v>500</v>
      </c>
      <c r="M1031" s="90">
        <f>INDEX(Data!H$2:H$6500,MATCH($A1031,Data!$A$2:$A$6500,0))</f>
        <v>0</v>
      </c>
      <c r="N1031" s="90">
        <f>INDEX(Data!I$2:I$6500,MATCH($A1031,Data!$A$2:$A$6500,0))</f>
        <v>0</v>
      </c>
      <c r="O1031" s="83" t="str">
        <f>INDEX(Data!J$2:J$6500,MATCH($A1031,Data!$A$2:$A$6500,0))</f>
        <v>individuals</v>
      </c>
      <c r="P1031" t="str">
        <f>_xlfn.XLOOKUP(B1031,Table3[RefID],Table3[Citation])</f>
        <v>Greensmith (1975)</v>
      </c>
    </row>
    <row r="1032" spans="1:16" x14ac:dyDescent="0.35">
      <c r="A1032" s="68">
        <v>1030</v>
      </c>
      <c r="B1032" s="69">
        <v>67</v>
      </c>
      <c r="C1032" s="69">
        <v>19034</v>
      </c>
      <c r="D1032" s="69">
        <v>3659</v>
      </c>
      <c r="E1032" t="str">
        <f>INDEX(Table5[EEZ],MATCH(C1032,Table5[Colony_ID],0))</f>
        <v>Papua New Guinean Exclusive Economic Zone</v>
      </c>
      <c r="F1032" t="str">
        <f>INDEX(Table5[Corrected Island/Colony Name],MATCH('Full Data'!C1032,Table5[Colony_ID],0))</f>
        <v>Karkar</v>
      </c>
      <c r="G1032" t="str">
        <f>INDEX(Table4[Common_Name],MATCH('Full Data'!D1032,Table4[SpcRecID],0))</f>
        <v>Brown Booby</v>
      </c>
      <c r="H1032" s="83" t="str">
        <f>INDEX(Data!E$2:E$6500,MATCH(A1032,Data!$A$2:$A$6500,0))</f>
        <v>Data Deficient</v>
      </c>
      <c r="I1032" s="90">
        <f>INDEX(Data!P$2:P$6500,MATCH(A1032,Data!$A$2:$A$6500,0))</f>
        <v>1974</v>
      </c>
      <c r="J1032" s="90">
        <f>INDEX(Data!Q$2:Q$6500,MATCH($A1032,Data!$A$2:$A$6500,0))</f>
        <v>1974</v>
      </c>
      <c r="K1032" s="90">
        <f>INDEX(Data!F$2:F$6500,MATCH($A1032,Data!$A$2:$A$6500,0))</f>
        <v>0</v>
      </c>
      <c r="L1032" s="90">
        <f>INDEX(Data!G$2:G$6500,MATCH($A1032,Data!$A$2:$A$6500,0))</f>
        <v>0</v>
      </c>
      <c r="M1032" s="90">
        <f>INDEX(Data!H$2:H$6500,MATCH($A1032,Data!$A$2:$A$6500,0))</f>
        <v>0</v>
      </c>
      <c r="N1032" s="90">
        <f>INDEX(Data!I$2:I$6500,MATCH($A1032,Data!$A$2:$A$6500,0))</f>
        <v>0</v>
      </c>
      <c r="O1032" s="83">
        <f>INDEX(Data!J$2:J$6500,MATCH($A1032,Data!$A$2:$A$6500,0))</f>
        <v>0</v>
      </c>
      <c r="P1032" t="str">
        <f>_xlfn.XLOOKUP(B1032,Table3[RefID],Table3[Citation])</f>
        <v>Greensmith (1975)</v>
      </c>
    </row>
    <row r="1033" spans="1:16" x14ac:dyDescent="0.35">
      <c r="A1033" s="68">
        <v>1031</v>
      </c>
      <c r="B1033" s="69">
        <v>67</v>
      </c>
      <c r="C1033" s="69">
        <v>22008</v>
      </c>
      <c r="D1033" s="69">
        <v>3659</v>
      </c>
      <c r="E1033" t="str">
        <f>INDEX(Table5[EEZ],MATCH(C1033,Table5[Colony_ID],0))</f>
        <v>Solomon Islands Exclusive Economic Zone</v>
      </c>
      <c r="F1033" t="str">
        <f>INDEX(Table5[Corrected Island/Colony Name],MATCH('Full Data'!C1033,Table5[Colony_ID],0))</f>
        <v>Makira</v>
      </c>
      <c r="G1033" t="str">
        <f>INDEX(Table4[Common_Name],MATCH('Full Data'!D1033,Table4[SpcRecID],0))</f>
        <v>Brown Booby</v>
      </c>
      <c r="H1033" s="83" t="str">
        <f>INDEX(Data!E$2:E$6500,MATCH(A1033,Data!$A$2:$A$6500,0))</f>
        <v>Data Deficient</v>
      </c>
      <c r="I1033" s="90">
        <f>INDEX(Data!P$2:P$6500,MATCH(A1033,Data!$A$2:$A$6500,0))</f>
        <v>0</v>
      </c>
      <c r="J1033" s="90">
        <f>INDEX(Data!Q$2:Q$6500,MATCH($A1033,Data!$A$2:$A$6500,0))</f>
        <v>1975</v>
      </c>
      <c r="K1033" s="90">
        <f>INDEX(Data!F$2:F$6500,MATCH($A1033,Data!$A$2:$A$6500,0))</f>
        <v>0</v>
      </c>
      <c r="L1033" s="90">
        <f>INDEX(Data!G$2:G$6500,MATCH($A1033,Data!$A$2:$A$6500,0))</f>
        <v>0</v>
      </c>
      <c r="M1033" s="90">
        <f>INDEX(Data!H$2:H$6500,MATCH($A1033,Data!$A$2:$A$6500,0))</f>
        <v>0</v>
      </c>
      <c r="N1033" s="90">
        <f>INDEX(Data!I$2:I$6500,MATCH($A1033,Data!$A$2:$A$6500,0))</f>
        <v>0</v>
      </c>
      <c r="O1033" s="83">
        <f>INDEX(Data!J$2:J$6500,MATCH($A1033,Data!$A$2:$A$6500,0))</f>
        <v>0</v>
      </c>
      <c r="P1033" t="str">
        <f>_xlfn.XLOOKUP(B1033,Table3[RefID],Table3[Citation])</f>
        <v>Greensmith (1975)</v>
      </c>
    </row>
    <row r="1034" spans="1:16" x14ac:dyDescent="0.35">
      <c r="A1034" s="68">
        <v>1032</v>
      </c>
      <c r="B1034" s="69">
        <v>67</v>
      </c>
      <c r="C1034" s="69">
        <v>22004</v>
      </c>
      <c r="D1034" s="69">
        <v>3294</v>
      </c>
      <c r="E1034" t="str">
        <f>INDEX(Table5[EEZ],MATCH(C1034,Table5[Colony_ID],0))</f>
        <v>Solomon Islands Exclusive Economic Zone</v>
      </c>
      <c r="F1034" t="str">
        <f>INDEX(Table5[Corrected Island/Colony Name],MATCH('Full Data'!C1034,Table5[Colony_ID],0))</f>
        <v>Guadalcanal</v>
      </c>
      <c r="G1034" t="str">
        <f>INDEX(Table4[Common_Name],MATCH('Full Data'!D1034,Table4[SpcRecID],0))</f>
        <v>Brown Noddy</v>
      </c>
      <c r="H1034" s="83" t="str">
        <f>INDEX(Data!E$2:E$6500,MATCH(A1034,Data!$A$2:$A$6500,0))</f>
        <v>data deficient</v>
      </c>
      <c r="I1034" s="90">
        <f>INDEX(Data!P$2:P$6500,MATCH(A1034,Data!$A$2:$A$6500,0))</f>
        <v>0</v>
      </c>
      <c r="J1034" s="90">
        <f>INDEX(Data!Q$2:Q$6500,MATCH($A1034,Data!$A$2:$A$6500,0))</f>
        <v>1975</v>
      </c>
      <c r="K1034" s="90">
        <f>INDEX(Data!F$2:F$6500,MATCH($A1034,Data!$A$2:$A$6500,0))</f>
        <v>0</v>
      </c>
      <c r="L1034" s="90">
        <f>INDEX(Data!G$2:G$6500,MATCH($A1034,Data!$A$2:$A$6500,0))</f>
        <v>0</v>
      </c>
      <c r="M1034" s="90">
        <f>INDEX(Data!H$2:H$6500,MATCH($A1034,Data!$A$2:$A$6500,0))</f>
        <v>0</v>
      </c>
      <c r="N1034" s="90">
        <f>INDEX(Data!I$2:I$6500,MATCH($A1034,Data!$A$2:$A$6500,0))</f>
        <v>0</v>
      </c>
      <c r="O1034" s="83">
        <f>INDEX(Data!J$2:J$6500,MATCH($A1034,Data!$A$2:$A$6500,0))</f>
        <v>0</v>
      </c>
      <c r="P1034" t="str">
        <f>_xlfn.XLOOKUP(B1034,Table3[RefID],Table3[Citation])</f>
        <v>Greensmith (1975)</v>
      </c>
    </row>
    <row r="1035" spans="1:16" x14ac:dyDescent="0.35">
      <c r="A1035" s="68">
        <v>1033</v>
      </c>
      <c r="B1035" s="69">
        <v>67</v>
      </c>
      <c r="C1035" s="69">
        <v>19034</v>
      </c>
      <c r="D1035" s="69">
        <v>3294</v>
      </c>
      <c r="E1035" t="str">
        <f>INDEX(Table5[EEZ],MATCH(C1035,Table5[Colony_ID],0))</f>
        <v>Papua New Guinean Exclusive Economic Zone</v>
      </c>
      <c r="F1035" t="str">
        <f>INDEX(Table5[Corrected Island/Colony Name],MATCH('Full Data'!C1035,Table5[Colony_ID],0))</f>
        <v>Karkar</v>
      </c>
      <c r="G1035" t="str">
        <f>INDEX(Table4[Common_Name],MATCH('Full Data'!D1035,Table4[SpcRecID],0))</f>
        <v>Brown Noddy</v>
      </c>
      <c r="H1035" s="83" t="str">
        <f>INDEX(Data!E$2:E$6500,MATCH(A1035,Data!$A$2:$A$6500,0))</f>
        <v>Data Deficient</v>
      </c>
      <c r="I1035" s="90">
        <f>INDEX(Data!P$2:P$6500,MATCH(A1035,Data!$A$2:$A$6500,0))</f>
        <v>1974</v>
      </c>
      <c r="J1035" s="90">
        <f>INDEX(Data!Q$2:Q$6500,MATCH($A1035,Data!$A$2:$A$6500,0))</f>
        <v>1974</v>
      </c>
      <c r="K1035" s="90">
        <f>INDEX(Data!F$2:F$6500,MATCH($A1035,Data!$A$2:$A$6500,0))</f>
        <v>200</v>
      </c>
      <c r="L1035" s="90">
        <f>INDEX(Data!G$2:G$6500,MATCH($A1035,Data!$A$2:$A$6500,0))</f>
        <v>200</v>
      </c>
      <c r="M1035" s="90">
        <f>INDEX(Data!H$2:H$6500,MATCH($A1035,Data!$A$2:$A$6500,0))</f>
        <v>0</v>
      </c>
      <c r="N1035" s="90">
        <f>INDEX(Data!I$2:I$6500,MATCH($A1035,Data!$A$2:$A$6500,0))</f>
        <v>0</v>
      </c>
      <c r="O1035" s="83" t="str">
        <f>INDEX(Data!J$2:J$6500,MATCH($A1035,Data!$A$2:$A$6500,0))</f>
        <v>individuals</v>
      </c>
      <c r="P1035" t="str">
        <f>_xlfn.XLOOKUP(B1035,Table3[RefID],Table3[Citation])</f>
        <v>Greensmith (1975)</v>
      </c>
    </row>
    <row r="1036" spans="1:16" x14ac:dyDescent="0.35">
      <c r="A1036" s="68">
        <v>1034</v>
      </c>
      <c r="B1036" s="69">
        <v>67</v>
      </c>
      <c r="C1036" s="69">
        <v>22020</v>
      </c>
      <c r="D1036" s="69">
        <v>3294</v>
      </c>
      <c r="E1036" t="str">
        <f>INDEX(Table5[EEZ],MATCH(C1036,Table5[Colony_ID],0))</f>
        <v>Solomon Islands Exclusive Economic Zone</v>
      </c>
      <c r="F1036" t="str">
        <f>INDEX(Table5[Corrected Island/Colony Name],MATCH('Full Data'!C1036,Table5[Colony_ID],0))</f>
        <v>Velle Lavella</v>
      </c>
      <c r="G1036" t="str">
        <f>INDEX(Table4[Common_Name],MATCH('Full Data'!D1036,Table4[SpcRecID],0))</f>
        <v>Brown Noddy</v>
      </c>
      <c r="H1036" s="83" t="str">
        <f>INDEX(Data!E$2:E$6500,MATCH(A1036,Data!$A$2:$A$6500,0))</f>
        <v>Data Deficient</v>
      </c>
      <c r="I1036" s="90">
        <f>INDEX(Data!P$2:P$6500,MATCH(A1036,Data!$A$2:$A$6500,0))</f>
        <v>0</v>
      </c>
      <c r="J1036" s="90">
        <f>INDEX(Data!Q$2:Q$6500,MATCH($A1036,Data!$A$2:$A$6500,0))</f>
        <v>1975</v>
      </c>
      <c r="K1036" s="90">
        <f>INDEX(Data!F$2:F$6500,MATCH($A1036,Data!$A$2:$A$6500,0))</f>
        <v>0</v>
      </c>
      <c r="L1036" s="90">
        <f>INDEX(Data!G$2:G$6500,MATCH($A1036,Data!$A$2:$A$6500,0))</f>
        <v>0</v>
      </c>
      <c r="M1036" s="90">
        <f>INDEX(Data!H$2:H$6500,MATCH($A1036,Data!$A$2:$A$6500,0))</f>
        <v>0</v>
      </c>
      <c r="N1036" s="90">
        <f>INDEX(Data!I$2:I$6500,MATCH($A1036,Data!$A$2:$A$6500,0))</f>
        <v>0</v>
      </c>
      <c r="O1036" s="83">
        <f>INDEX(Data!J$2:J$6500,MATCH($A1036,Data!$A$2:$A$6500,0))</f>
        <v>0</v>
      </c>
      <c r="P1036" t="str">
        <f>_xlfn.XLOOKUP(B1036,Table3[RefID],Table3[Citation])</f>
        <v>Greensmith (1975)</v>
      </c>
    </row>
    <row r="1037" spans="1:16" x14ac:dyDescent="0.35">
      <c r="A1037" s="68">
        <v>1035</v>
      </c>
      <c r="B1037" s="69">
        <v>67</v>
      </c>
      <c r="C1037" s="69">
        <v>19034</v>
      </c>
      <c r="D1037" s="69">
        <v>3263</v>
      </c>
      <c r="E1037" t="str">
        <f>INDEX(Table5[EEZ],MATCH(C1037,Table5[Colony_ID],0))</f>
        <v>Papua New Guinean Exclusive Economic Zone</v>
      </c>
      <c r="F1037" t="str">
        <f>INDEX(Table5[Corrected Island/Colony Name],MATCH('Full Data'!C1037,Table5[Colony_ID],0))</f>
        <v>Karkar</v>
      </c>
      <c r="G1037" t="str">
        <f>INDEX(Table4[Common_Name],MATCH('Full Data'!D1037,Table4[SpcRecID],0))</f>
        <v>Greater crested Tern</v>
      </c>
      <c r="H1037" s="83" t="str">
        <f>INDEX(Data!E$2:E$6500,MATCH(A1037,Data!$A$2:$A$6500,0))</f>
        <v>confirmed</v>
      </c>
      <c r="I1037" s="90">
        <f>INDEX(Data!P$2:P$6500,MATCH(A1037,Data!$A$2:$A$6500,0))</f>
        <v>1974</v>
      </c>
      <c r="J1037" s="90">
        <f>INDEX(Data!Q$2:Q$6500,MATCH($A1037,Data!$A$2:$A$6500,0))</f>
        <v>1974</v>
      </c>
      <c r="K1037" s="90">
        <f>INDEX(Data!F$2:F$6500,MATCH($A1037,Data!$A$2:$A$6500,0))</f>
        <v>350</v>
      </c>
      <c r="L1037" s="90">
        <f>INDEX(Data!G$2:G$6500,MATCH($A1037,Data!$A$2:$A$6500,0))</f>
        <v>350</v>
      </c>
      <c r="M1037" s="90">
        <f>INDEX(Data!H$2:H$6500,MATCH($A1037,Data!$A$2:$A$6500,0))</f>
        <v>0</v>
      </c>
      <c r="N1037" s="90">
        <f>INDEX(Data!I$2:I$6500,MATCH($A1037,Data!$A$2:$A$6500,0))</f>
        <v>0</v>
      </c>
      <c r="O1037" s="83" t="str">
        <f>INDEX(Data!J$2:J$6500,MATCH($A1037,Data!$A$2:$A$6500,0))</f>
        <v>individuals</v>
      </c>
      <c r="P1037" t="str">
        <f>_xlfn.XLOOKUP(B1037,Table3[RefID],Table3[Citation])</f>
        <v>Greensmith (1975)</v>
      </c>
    </row>
    <row r="1038" spans="1:16" x14ac:dyDescent="0.35">
      <c r="A1038" s="68">
        <v>1036</v>
      </c>
      <c r="B1038" s="69">
        <v>67</v>
      </c>
      <c r="C1038" s="69">
        <v>22020</v>
      </c>
      <c r="D1038" s="69">
        <v>3263</v>
      </c>
      <c r="E1038" t="str">
        <f>INDEX(Table5[EEZ],MATCH(C1038,Table5[Colony_ID],0))</f>
        <v>Solomon Islands Exclusive Economic Zone</v>
      </c>
      <c r="F1038" t="str">
        <f>INDEX(Table5[Corrected Island/Colony Name],MATCH('Full Data'!C1038,Table5[Colony_ID],0))</f>
        <v>Velle Lavella</v>
      </c>
      <c r="G1038" t="str">
        <f>INDEX(Table4[Common_Name],MATCH('Full Data'!D1038,Table4[SpcRecID],0))</f>
        <v>Greater crested Tern</v>
      </c>
      <c r="H1038" s="83" t="str">
        <f>INDEX(Data!E$2:E$6500,MATCH(A1038,Data!$A$2:$A$6500,0))</f>
        <v>Data Deficient</v>
      </c>
      <c r="I1038" s="90">
        <f>INDEX(Data!P$2:P$6500,MATCH(A1038,Data!$A$2:$A$6500,0))</f>
        <v>0</v>
      </c>
      <c r="J1038" s="90">
        <f>INDEX(Data!Q$2:Q$6500,MATCH($A1038,Data!$A$2:$A$6500,0))</f>
        <v>1975</v>
      </c>
      <c r="K1038" s="90">
        <f>INDEX(Data!F$2:F$6500,MATCH($A1038,Data!$A$2:$A$6500,0))</f>
        <v>0</v>
      </c>
      <c r="L1038" s="90">
        <f>INDEX(Data!G$2:G$6500,MATCH($A1038,Data!$A$2:$A$6500,0))</f>
        <v>0</v>
      </c>
      <c r="M1038" s="90">
        <f>INDEX(Data!H$2:H$6500,MATCH($A1038,Data!$A$2:$A$6500,0))</f>
        <v>0</v>
      </c>
      <c r="N1038" s="90">
        <f>INDEX(Data!I$2:I$6500,MATCH($A1038,Data!$A$2:$A$6500,0))</f>
        <v>0</v>
      </c>
      <c r="O1038" s="83">
        <f>INDEX(Data!J$2:J$6500,MATCH($A1038,Data!$A$2:$A$6500,0))</f>
        <v>0</v>
      </c>
      <c r="P1038" t="str">
        <f>_xlfn.XLOOKUP(B1038,Table3[RefID],Table3[Citation])</f>
        <v>Greensmith (1975)</v>
      </c>
    </row>
    <row r="1039" spans="1:16" x14ac:dyDescent="0.35">
      <c r="A1039" s="68">
        <v>1037</v>
      </c>
      <c r="B1039" s="69">
        <v>67</v>
      </c>
      <c r="C1039" s="69">
        <v>22032</v>
      </c>
      <c r="D1039" s="70">
        <v>3845</v>
      </c>
      <c r="E1039" t="str">
        <f>INDEX(Table5[EEZ],MATCH(C1039,Table5[Colony_ID],0))</f>
        <v>Solomon Islands Exclusive Economic Zone</v>
      </c>
      <c r="F1039" t="str">
        <f>INDEX(Table5[Corrected Island/Colony Name],MATCH('Full Data'!C1039,Table5[Colony_ID],0))</f>
        <v>Shortland</v>
      </c>
      <c r="G1039" t="str">
        <f>INDEX(Table4[Common_Name],MATCH('Full Data'!D1039,Table4[SpcRecID],0))</f>
        <v>Great Frigatebird</v>
      </c>
      <c r="H1039" s="83" t="str">
        <f>INDEX(Data!E$2:E$6500,MATCH(A1039,Data!$A$2:$A$6500,0))</f>
        <v>Data Deficient</v>
      </c>
      <c r="I1039" s="90">
        <f>INDEX(Data!P$2:P$6500,MATCH(A1039,Data!$A$2:$A$6500,0))</f>
        <v>0</v>
      </c>
      <c r="J1039" s="90">
        <f>INDEX(Data!Q$2:Q$6500,MATCH($A1039,Data!$A$2:$A$6500,0))</f>
        <v>1975</v>
      </c>
      <c r="K1039" s="90">
        <f>INDEX(Data!F$2:F$6500,MATCH($A1039,Data!$A$2:$A$6500,0))</f>
        <v>0</v>
      </c>
      <c r="L1039" s="90">
        <f>INDEX(Data!G$2:G$6500,MATCH($A1039,Data!$A$2:$A$6500,0))</f>
        <v>0</v>
      </c>
      <c r="M1039" s="90">
        <f>INDEX(Data!H$2:H$6500,MATCH($A1039,Data!$A$2:$A$6500,0))</f>
        <v>0</v>
      </c>
      <c r="N1039" s="90">
        <f>INDEX(Data!I$2:I$6500,MATCH($A1039,Data!$A$2:$A$6500,0))</f>
        <v>0</v>
      </c>
      <c r="O1039" s="83">
        <f>INDEX(Data!J$2:J$6500,MATCH($A1039,Data!$A$2:$A$6500,0))</f>
        <v>0</v>
      </c>
      <c r="P1039" t="str">
        <f>_xlfn.XLOOKUP(B1039,Table3[RefID],Table3[Citation])</f>
        <v>Greensmith (1975)</v>
      </c>
    </row>
    <row r="1040" spans="1:16" x14ac:dyDescent="0.35">
      <c r="A1040" s="68">
        <v>1038</v>
      </c>
      <c r="B1040" s="69">
        <v>67</v>
      </c>
      <c r="C1040" s="69">
        <v>19005</v>
      </c>
      <c r="D1040" s="69">
        <v>3262</v>
      </c>
      <c r="E1040" t="str">
        <f>INDEX(Table5[EEZ],MATCH(C1040,Table5[Colony_ID],0))</f>
        <v>Papua New Guinean Exclusive Economic Zone</v>
      </c>
      <c r="F1040" t="str">
        <f>INDEX(Table5[Corrected Island/Colony Name],MATCH('Full Data'!C1040,Table5[Colony_ID],0))</f>
        <v>Manus</v>
      </c>
      <c r="G1040" t="str">
        <f>INDEX(Table4[Common_Name],MATCH('Full Data'!D1040,Table4[SpcRecID],0))</f>
        <v>Lesser Crested Tern</v>
      </c>
      <c r="H1040" s="83" t="str">
        <f>INDEX(Data!E$2:E$6500,MATCH(A1040,Data!$A$2:$A$6500,0))</f>
        <v>Data Deficient</v>
      </c>
      <c r="I1040" s="90">
        <f>INDEX(Data!P$2:P$6500,MATCH(A1040,Data!$A$2:$A$6500,0))</f>
        <v>0</v>
      </c>
      <c r="J1040" s="90">
        <f>INDEX(Data!Q$2:Q$6500,MATCH($A1040,Data!$A$2:$A$6500,0))</f>
        <v>1975</v>
      </c>
      <c r="K1040" s="90">
        <f>INDEX(Data!F$2:F$6500,MATCH($A1040,Data!$A$2:$A$6500,0))</f>
        <v>0</v>
      </c>
      <c r="L1040" s="90">
        <f>INDEX(Data!G$2:G$6500,MATCH($A1040,Data!$A$2:$A$6500,0))</f>
        <v>0</v>
      </c>
      <c r="M1040" s="90">
        <f>INDEX(Data!H$2:H$6500,MATCH($A1040,Data!$A$2:$A$6500,0))</f>
        <v>0</v>
      </c>
      <c r="N1040" s="90">
        <f>INDEX(Data!I$2:I$6500,MATCH($A1040,Data!$A$2:$A$6500,0))</f>
        <v>0</v>
      </c>
      <c r="O1040" s="83">
        <f>INDEX(Data!J$2:J$6500,MATCH($A1040,Data!$A$2:$A$6500,0))</f>
        <v>0</v>
      </c>
      <c r="P1040" t="str">
        <f>_xlfn.XLOOKUP(B1040,Table3[RefID],Table3[Citation])</f>
        <v>Greensmith (1975)</v>
      </c>
    </row>
    <row r="1041" spans="1:16" x14ac:dyDescent="0.35">
      <c r="A1041" s="68">
        <v>1039</v>
      </c>
      <c r="B1041" s="69">
        <v>67</v>
      </c>
      <c r="C1041" s="69">
        <v>19005</v>
      </c>
      <c r="D1041" s="69">
        <v>3846</v>
      </c>
      <c r="E1041" t="str">
        <f>INDEX(Table5[EEZ],MATCH(C1041,Table5[Colony_ID],0))</f>
        <v>Papua New Guinean Exclusive Economic Zone</v>
      </c>
      <c r="F1041" t="str">
        <f>INDEX(Table5[Corrected Island/Colony Name],MATCH('Full Data'!C1041,Table5[Colony_ID],0))</f>
        <v>Manus</v>
      </c>
      <c r="G1041" t="str">
        <f>INDEX(Table4[Common_Name],MATCH('Full Data'!D1041,Table4[SpcRecID],0))</f>
        <v>Lesser Frigatebird</v>
      </c>
      <c r="H1041" s="83" t="str">
        <f>INDEX(Data!E$2:E$6500,MATCH(A1041,Data!$A$2:$A$6500,0))</f>
        <v>Data Deficient</v>
      </c>
      <c r="I1041" s="90">
        <f>INDEX(Data!P$2:P$6500,MATCH(A1041,Data!$A$2:$A$6500,0))</f>
        <v>0</v>
      </c>
      <c r="J1041" s="90">
        <f>INDEX(Data!Q$2:Q$6500,MATCH($A1041,Data!$A$2:$A$6500,0))</f>
        <v>1975</v>
      </c>
      <c r="K1041" s="90">
        <f>INDEX(Data!F$2:F$6500,MATCH($A1041,Data!$A$2:$A$6500,0))</f>
        <v>0</v>
      </c>
      <c r="L1041" s="90">
        <f>INDEX(Data!G$2:G$6500,MATCH($A1041,Data!$A$2:$A$6500,0))</f>
        <v>0</v>
      </c>
      <c r="M1041" s="90">
        <f>INDEX(Data!H$2:H$6500,MATCH($A1041,Data!$A$2:$A$6500,0))</f>
        <v>0</v>
      </c>
      <c r="N1041" s="90">
        <f>INDEX(Data!I$2:I$6500,MATCH($A1041,Data!$A$2:$A$6500,0))</f>
        <v>0</v>
      </c>
      <c r="O1041" s="83">
        <f>INDEX(Data!J$2:J$6500,MATCH($A1041,Data!$A$2:$A$6500,0))</f>
        <v>0</v>
      </c>
      <c r="P1041" t="str">
        <f>_xlfn.XLOOKUP(B1041,Table3[RefID],Table3[Citation])</f>
        <v>Greensmith (1975)</v>
      </c>
    </row>
    <row r="1042" spans="1:16" x14ac:dyDescent="0.35">
      <c r="A1042" s="68">
        <v>1040</v>
      </c>
      <c r="B1042" s="69">
        <v>67</v>
      </c>
      <c r="C1042" s="69">
        <v>19034</v>
      </c>
      <c r="D1042" s="69">
        <v>3846</v>
      </c>
      <c r="E1042" t="str">
        <f>INDEX(Table5[EEZ],MATCH(C1042,Table5[Colony_ID],0))</f>
        <v>Papua New Guinean Exclusive Economic Zone</v>
      </c>
      <c r="F1042" t="str">
        <f>INDEX(Table5[Corrected Island/Colony Name],MATCH('Full Data'!C1042,Table5[Colony_ID],0))</f>
        <v>Karkar</v>
      </c>
      <c r="G1042" t="str">
        <f>INDEX(Table4[Common_Name],MATCH('Full Data'!D1042,Table4[SpcRecID],0))</f>
        <v>Lesser Frigatebird</v>
      </c>
      <c r="H1042" s="83" t="str">
        <f>INDEX(Data!E$2:E$6500,MATCH(A1042,Data!$A$2:$A$6500,0))</f>
        <v>Data Deficient</v>
      </c>
      <c r="I1042" s="90">
        <f>INDEX(Data!P$2:P$6500,MATCH(A1042,Data!$A$2:$A$6500,0))</f>
        <v>1974</v>
      </c>
      <c r="J1042" s="90">
        <f>INDEX(Data!Q$2:Q$6500,MATCH($A1042,Data!$A$2:$A$6500,0))</f>
        <v>1974</v>
      </c>
      <c r="K1042" s="90">
        <f>INDEX(Data!F$2:F$6500,MATCH($A1042,Data!$A$2:$A$6500,0))</f>
        <v>400</v>
      </c>
      <c r="L1042" s="90">
        <f>INDEX(Data!G$2:G$6500,MATCH($A1042,Data!$A$2:$A$6500,0))</f>
        <v>400</v>
      </c>
      <c r="M1042" s="90">
        <f>INDEX(Data!H$2:H$6500,MATCH($A1042,Data!$A$2:$A$6500,0))</f>
        <v>0</v>
      </c>
      <c r="N1042" s="90">
        <f>INDEX(Data!I$2:I$6500,MATCH($A1042,Data!$A$2:$A$6500,0))</f>
        <v>0</v>
      </c>
      <c r="O1042" s="83" t="str">
        <f>INDEX(Data!J$2:J$6500,MATCH($A1042,Data!$A$2:$A$6500,0))</f>
        <v>individuals</v>
      </c>
      <c r="P1042" t="str">
        <f>_xlfn.XLOOKUP(B1042,Table3[RefID],Table3[Citation])</f>
        <v>Greensmith (1975)</v>
      </c>
    </row>
    <row r="1043" spans="1:16" x14ac:dyDescent="0.35">
      <c r="A1043" s="68">
        <v>1041</v>
      </c>
      <c r="B1043" s="69">
        <v>67</v>
      </c>
      <c r="C1043" s="69">
        <v>22020</v>
      </c>
      <c r="D1043" s="69">
        <v>3846</v>
      </c>
      <c r="E1043" t="str">
        <f>INDEX(Table5[EEZ],MATCH(C1043,Table5[Colony_ID],0))</f>
        <v>Solomon Islands Exclusive Economic Zone</v>
      </c>
      <c r="F1043" t="str">
        <f>INDEX(Table5[Corrected Island/Colony Name],MATCH('Full Data'!C1043,Table5[Colony_ID],0))</f>
        <v>Velle Lavella</v>
      </c>
      <c r="G1043" t="str">
        <f>INDEX(Table4[Common_Name],MATCH('Full Data'!D1043,Table4[SpcRecID],0))</f>
        <v>Lesser Frigatebird</v>
      </c>
      <c r="H1043" s="83" t="str">
        <f>INDEX(Data!E$2:E$6500,MATCH(A1043,Data!$A$2:$A$6500,0))</f>
        <v>Data Deficient</v>
      </c>
      <c r="I1043" s="90">
        <f>INDEX(Data!P$2:P$6500,MATCH(A1043,Data!$A$2:$A$6500,0))</f>
        <v>0</v>
      </c>
      <c r="J1043" s="90">
        <f>INDEX(Data!Q$2:Q$6500,MATCH($A1043,Data!$A$2:$A$6500,0))</f>
        <v>1975</v>
      </c>
      <c r="K1043" s="90">
        <f>INDEX(Data!F$2:F$6500,MATCH($A1043,Data!$A$2:$A$6500,0))</f>
        <v>0</v>
      </c>
      <c r="L1043" s="90">
        <f>INDEX(Data!G$2:G$6500,MATCH($A1043,Data!$A$2:$A$6500,0))</f>
        <v>0</v>
      </c>
      <c r="M1043" s="90">
        <f>INDEX(Data!H$2:H$6500,MATCH($A1043,Data!$A$2:$A$6500,0))</f>
        <v>0</v>
      </c>
      <c r="N1043" s="90">
        <f>INDEX(Data!I$2:I$6500,MATCH($A1043,Data!$A$2:$A$6500,0))</f>
        <v>0</v>
      </c>
      <c r="O1043" s="83">
        <f>INDEX(Data!J$2:J$6500,MATCH($A1043,Data!$A$2:$A$6500,0))</f>
        <v>0</v>
      </c>
      <c r="P1043" t="str">
        <f>_xlfn.XLOOKUP(B1043,Table3[RefID],Table3[Citation])</f>
        <v>Greensmith (1975)</v>
      </c>
    </row>
    <row r="1044" spans="1:16" x14ac:dyDescent="0.35">
      <c r="A1044" s="68">
        <v>1042</v>
      </c>
      <c r="B1044" s="69">
        <v>67</v>
      </c>
      <c r="C1044" s="69">
        <v>19034</v>
      </c>
      <c r="D1044" s="69">
        <v>3288</v>
      </c>
      <c r="E1044" t="str">
        <f>INDEX(Table5[EEZ],MATCH(C1044,Table5[Colony_ID],0))</f>
        <v>Papua New Guinean Exclusive Economic Zone</v>
      </c>
      <c r="F1044" t="str">
        <f>INDEX(Table5[Corrected Island/Colony Name],MATCH('Full Data'!C1044,Table5[Colony_ID],0))</f>
        <v>Karkar</v>
      </c>
      <c r="G1044" t="str">
        <f>INDEX(Table4[Common_Name],MATCH('Full Data'!D1044,Table4[SpcRecID],0))</f>
        <v>Sooty Tern</v>
      </c>
      <c r="H1044" s="83" t="str">
        <f>INDEX(Data!E$2:E$6500,MATCH(A1044,Data!$A$2:$A$6500,0))</f>
        <v>Data Deficient</v>
      </c>
      <c r="I1044" s="90">
        <f>INDEX(Data!P$2:P$6500,MATCH(A1044,Data!$A$2:$A$6500,0))</f>
        <v>1974</v>
      </c>
      <c r="J1044" s="90">
        <f>INDEX(Data!Q$2:Q$6500,MATCH($A1044,Data!$A$2:$A$6500,0))</f>
        <v>1974</v>
      </c>
      <c r="K1044" s="90">
        <f>INDEX(Data!F$2:F$6500,MATCH($A1044,Data!$A$2:$A$6500,0))</f>
        <v>0</v>
      </c>
      <c r="L1044" s="90">
        <f>INDEX(Data!G$2:G$6500,MATCH($A1044,Data!$A$2:$A$6500,0))</f>
        <v>0</v>
      </c>
      <c r="M1044" s="90">
        <f>INDEX(Data!H$2:H$6500,MATCH($A1044,Data!$A$2:$A$6500,0))</f>
        <v>250</v>
      </c>
      <c r="N1044" s="90">
        <f>INDEX(Data!I$2:I$6500,MATCH($A1044,Data!$A$2:$A$6500,0))</f>
        <v>999</v>
      </c>
      <c r="O1044" s="83" t="str">
        <f>INDEX(Data!J$2:J$6500,MATCH($A1044,Data!$A$2:$A$6500,0))</f>
        <v>individuals</v>
      </c>
      <c r="P1044" t="str">
        <f>_xlfn.XLOOKUP(B1044,Table3[RefID],Table3[Citation])</f>
        <v>Greensmith (1975)</v>
      </c>
    </row>
    <row r="1045" spans="1:16" x14ac:dyDescent="0.35">
      <c r="A1045" s="68">
        <v>1043</v>
      </c>
      <c r="B1045" s="69">
        <v>67</v>
      </c>
      <c r="C1045" s="69">
        <v>22032</v>
      </c>
      <c r="D1045" s="69">
        <v>3288</v>
      </c>
      <c r="E1045" t="str">
        <f>INDEX(Table5[EEZ],MATCH(C1045,Table5[Colony_ID],0))</f>
        <v>Solomon Islands Exclusive Economic Zone</v>
      </c>
      <c r="F1045" t="str">
        <f>INDEX(Table5[Corrected Island/Colony Name],MATCH('Full Data'!C1045,Table5[Colony_ID],0))</f>
        <v>Shortland</v>
      </c>
      <c r="G1045" t="str">
        <f>INDEX(Table4[Common_Name],MATCH('Full Data'!D1045,Table4[SpcRecID],0))</f>
        <v>Sooty Tern</v>
      </c>
      <c r="H1045" s="83" t="str">
        <f>INDEX(Data!E$2:E$6500,MATCH(A1045,Data!$A$2:$A$6500,0))</f>
        <v>Confirmed</v>
      </c>
      <c r="I1045" s="90">
        <f>INDEX(Data!P$2:P$6500,MATCH(A1045,Data!$A$2:$A$6500,0))</f>
        <v>0</v>
      </c>
      <c r="J1045" s="90">
        <f>INDEX(Data!Q$2:Q$6500,MATCH($A1045,Data!$A$2:$A$6500,0))</f>
        <v>1975</v>
      </c>
      <c r="K1045" s="90">
        <f>INDEX(Data!F$2:F$6500,MATCH($A1045,Data!$A$2:$A$6500,0))</f>
        <v>10</v>
      </c>
      <c r="L1045" s="90">
        <f>INDEX(Data!G$2:G$6500,MATCH($A1045,Data!$A$2:$A$6500,0))</f>
        <v>10</v>
      </c>
      <c r="M1045" s="90">
        <f>INDEX(Data!H$2:H$6500,MATCH($A1045,Data!$A$2:$A$6500,0))</f>
        <v>0</v>
      </c>
      <c r="N1045" s="90">
        <f>INDEX(Data!I$2:I$6500,MATCH($A1045,Data!$A$2:$A$6500,0))</f>
        <v>0</v>
      </c>
      <c r="O1045" s="83" t="str">
        <f>INDEX(Data!J$2:J$6500,MATCH($A1045,Data!$A$2:$A$6500,0))</f>
        <v>individuals</v>
      </c>
      <c r="P1045" t="str">
        <f>_xlfn.XLOOKUP(B1045,Table3[RefID],Table3[Citation])</f>
        <v>Greensmith (1975)</v>
      </c>
    </row>
    <row r="1046" spans="1:16" x14ac:dyDescent="0.35">
      <c r="A1046" s="68">
        <v>1044</v>
      </c>
      <c r="B1046" s="69">
        <v>67</v>
      </c>
      <c r="C1046" s="69">
        <v>22008</v>
      </c>
      <c r="D1046" s="69">
        <v>3884</v>
      </c>
      <c r="E1046" t="str">
        <f>INDEX(Table5[EEZ],MATCH(C1046,Table5[Colony_ID],0))</f>
        <v>Solomon Islands Exclusive Economic Zone</v>
      </c>
      <c r="F1046" t="str">
        <f>INDEX(Table5[Corrected Island/Colony Name],MATCH('Full Data'!C1046,Table5[Colony_ID],0))</f>
        <v>Makira</v>
      </c>
      <c r="G1046" t="str">
        <f>INDEX(Table4[Common_Name],MATCH('Full Data'!D1046,Table4[SpcRecID],0))</f>
        <v>White-necked Petrel</v>
      </c>
      <c r="H1046" s="83" t="str">
        <f>INDEX(Data!E$2:E$6500,MATCH(A1046,Data!$A$2:$A$6500,0))</f>
        <v>Data Deficient</v>
      </c>
      <c r="I1046" s="90">
        <f>INDEX(Data!P$2:P$6500,MATCH(A1046,Data!$A$2:$A$6500,0))</f>
        <v>0</v>
      </c>
      <c r="J1046" s="90">
        <f>INDEX(Data!Q$2:Q$6500,MATCH($A1046,Data!$A$2:$A$6500,0))</f>
        <v>1975</v>
      </c>
      <c r="K1046" s="90">
        <f>INDEX(Data!F$2:F$6500,MATCH($A1046,Data!$A$2:$A$6500,0))</f>
        <v>0</v>
      </c>
      <c r="L1046" s="90">
        <f>INDEX(Data!G$2:G$6500,MATCH($A1046,Data!$A$2:$A$6500,0))</f>
        <v>0</v>
      </c>
      <c r="M1046" s="90">
        <f>INDEX(Data!H$2:H$6500,MATCH($A1046,Data!$A$2:$A$6500,0))</f>
        <v>0</v>
      </c>
      <c r="N1046" s="90">
        <f>INDEX(Data!I$2:I$6500,MATCH($A1046,Data!$A$2:$A$6500,0))</f>
        <v>0</v>
      </c>
      <c r="O1046" s="83">
        <f>INDEX(Data!J$2:J$6500,MATCH($A1046,Data!$A$2:$A$6500,0))</f>
        <v>0</v>
      </c>
      <c r="P1046" t="str">
        <f>_xlfn.XLOOKUP(B1046,Table3[RefID],Table3[Citation])</f>
        <v>Greensmith (1975)</v>
      </c>
    </row>
    <row r="1047" spans="1:16" x14ac:dyDescent="0.35">
      <c r="A1047" s="68">
        <v>1045</v>
      </c>
      <c r="B1047" s="71">
        <v>68</v>
      </c>
      <c r="C1047" s="72">
        <v>5015</v>
      </c>
      <c r="D1047" s="69">
        <v>3295</v>
      </c>
      <c r="E1047" t="str">
        <f>INDEX(Table5[EEZ],MATCH(C1047,Table5[Colony_ID],0))</f>
        <v>French Polynesian Exclusive Economic Zone</v>
      </c>
      <c r="F1047" t="str">
        <f>INDEX(Table5[Corrected Island/Colony Name],MATCH('Full Data'!C1047,Table5[Colony_ID],0))</f>
        <v>Fatu Huku</v>
      </c>
      <c r="G1047" t="str">
        <f>INDEX(Table4[Common_Name],MATCH('Full Data'!D1047,Table4[SpcRecID],0))</f>
        <v>Black Noddy</v>
      </c>
      <c r="H1047" s="83" t="str">
        <f>INDEX(Data!E$2:E$6500,MATCH(A1047,Data!$A$2:$A$6500,0))</f>
        <v>confirmed</v>
      </c>
      <c r="I1047" s="90">
        <f>INDEX(Data!P$2:P$6500,MATCH(A1047,Data!$A$2:$A$6500,0))</f>
        <v>1994</v>
      </c>
      <c r="J1047" s="90">
        <f>INDEX(Data!Q$2:Q$6500,MATCH($A1047,Data!$A$2:$A$6500,0))</f>
        <v>1922</v>
      </c>
      <c r="K1047" s="90">
        <f>INDEX(Data!F$2:F$6500,MATCH($A1047,Data!$A$2:$A$6500,0))</f>
        <v>0</v>
      </c>
      <c r="L1047" s="90">
        <f>INDEX(Data!G$2:G$6500,MATCH($A1047,Data!$A$2:$A$6500,0))</f>
        <v>0</v>
      </c>
      <c r="M1047" s="90">
        <f>INDEX(Data!H$2:H$6500,MATCH($A1047,Data!$A$2:$A$6500,0))</f>
        <v>0</v>
      </c>
      <c r="N1047" s="90">
        <f>INDEX(Data!I$2:I$6500,MATCH($A1047,Data!$A$2:$A$6500,0))</f>
        <v>0</v>
      </c>
      <c r="O1047" s="83">
        <f>INDEX(Data!J$2:J$6500,MATCH($A1047,Data!$A$2:$A$6500,0))</f>
        <v>0</v>
      </c>
      <c r="P1047" t="str">
        <f>_xlfn.XLOOKUP(B1047,Table3[RefID],Table3[Citation])</f>
        <v>Holyoak (1975)</v>
      </c>
    </row>
    <row r="1048" spans="1:16" x14ac:dyDescent="0.35">
      <c r="A1048" s="68">
        <v>1046</v>
      </c>
      <c r="B1048" s="71">
        <v>68</v>
      </c>
      <c r="C1048" s="72">
        <v>5008</v>
      </c>
      <c r="D1048" s="69">
        <v>3295</v>
      </c>
      <c r="E1048" t="str">
        <f>INDEX(Table5[EEZ],MATCH(C1048,Table5[Colony_ID],0))</f>
        <v>French Polynesian Exclusive Economic Zone</v>
      </c>
      <c r="F1048" t="str">
        <f>INDEX(Table5[Corrected Island/Colony Name],MATCH('Full Data'!C1048,Table5[Colony_ID],0))</f>
        <v>Atoll Motu One</v>
      </c>
      <c r="G1048" t="str">
        <f>INDEX(Table4[Common_Name],MATCH('Full Data'!D1048,Table4[SpcRecID],0))</f>
        <v>Black Noddy</v>
      </c>
      <c r="H1048" s="83" t="str">
        <f>INDEX(Data!E$2:E$6500,MATCH(A1048,Data!$A$2:$A$6500,0))</f>
        <v>confirmed</v>
      </c>
      <c r="I1048" s="90">
        <f>INDEX(Data!P$2:P$6500,MATCH(A1048,Data!$A$2:$A$6500,0))</f>
        <v>1984</v>
      </c>
      <c r="J1048" s="90">
        <f>INDEX(Data!Q$2:Q$6500,MATCH($A1048,Data!$A$2:$A$6500,0))</f>
        <v>1921</v>
      </c>
      <c r="K1048" s="90">
        <f>INDEX(Data!F$2:F$6500,MATCH($A1048,Data!$A$2:$A$6500,0))</f>
        <v>0</v>
      </c>
      <c r="L1048" s="90">
        <f>INDEX(Data!G$2:G$6500,MATCH($A1048,Data!$A$2:$A$6500,0))</f>
        <v>0</v>
      </c>
      <c r="M1048" s="90">
        <f>INDEX(Data!H$2:H$6500,MATCH($A1048,Data!$A$2:$A$6500,0))</f>
        <v>0</v>
      </c>
      <c r="N1048" s="90">
        <f>INDEX(Data!I$2:I$6500,MATCH($A1048,Data!$A$2:$A$6500,0))</f>
        <v>0</v>
      </c>
      <c r="O1048" s="83">
        <f>INDEX(Data!J$2:J$6500,MATCH($A1048,Data!$A$2:$A$6500,0))</f>
        <v>0</v>
      </c>
      <c r="P1048" t="str">
        <f>_xlfn.XLOOKUP(B1048,Table3[RefID],Table3[Citation])</f>
        <v>Holyoak (1975)</v>
      </c>
    </row>
    <row r="1049" spans="1:16" x14ac:dyDescent="0.35">
      <c r="A1049" s="68">
        <v>1047</v>
      </c>
      <c r="B1049" s="71">
        <v>68</v>
      </c>
      <c r="C1049" s="72">
        <v>5010</v>
      </c>
      <c r="D1049" s="70">
        <v>1016817</v>
      </c>
      <c r="E1049" t="str">
        <f>INDEX(Table5[EEZ],MATCH(C1049,Table5[Colony_ID],0))</f>
        <v>French Polynesian Exclusive Economic Zone</v>
      </c>
      <c r="F1049" t="str">
        <f>INDEX(Table5[Corrected Island/Colony Name],MATCH('Full Data'!C1049,Table5[Colony_ID],0))</f>
        <v>Eiao</v>
      </c>
      <c r="G1049" t="str">
        <f>INDEX(Table4[Common_Name],MATCH('Full Data'!D1049,Table4[SpcRecID],0))</f>
        <v>Blue Noddy</v>
      </c>
      <c r="H1049" s="83" t="str">
        <f>INDEX(Data!E$2:E$6500,MATCH(A1049,Data!$A$2:$A$6500,0))</f>
        <v>Confirmed</v>
      </c>
      <c r="I1049" s="90">
        <f>INDEX(Data!P$2:P$6500,MATCH(A1049,Data!$A$2:$A$6500,0))</f>
        <v>1922</v>
      </c>
      <c r="J1049" s="90">
        <f>INDEX(Data!Q$2:Q$6500,MATCH($A1049,Data!$A$2:$A$6500,0))</f>
        <v>1922</v>
      </c>
      <c r="K1049" s="90">
        <f>INDEX(Data!F$2:F$6500,MATCH($A1049,Data!$A$2:$A$6500,0))</f>
        <v>0</v>
      </c>
      <c r="L1049" s="90">
        <f>INDEX(Data!G$2:G$6500,MATCH($A1049,Data!$A$2:$A$6500,0))</f>
        <v>0</v>
      </c>
      <c r="M1049" s="90">
        <f>INDEX(Data!H$2:H$6500,MATCH($A1049,Data!$A$2:$A$6500,0))</f>
        <v>0</v>
      </c>
      <c r="N1049" s="90">
        <f>INDEX(Data!I$2:I$6500,MATCH($A1049,Data!$A$2:$A$6500,0))</f>
        <v>0</v>
      </c>
      <c r="O1049" s="83">
        <f>INDEX(Data!J$2:J$6500,MATCH($A1049,Data!$A$2:$A$6500,0))</f>
        <v>0</v>
      </c>
      <c r="P1049" t="str">
        <f>_xlfn.XLOOKUP(B1049,Table3[RefID],Table3[Citation])</f>
        <v>Holyoak (1975)</v>
      </c>
    </row>
    <row r="1050" spans="1:16" x14ac:dyDescent="0.35">
      <c r="A1050" s="68">
        <v>1048</v>
      </c>
      <c r="B1050" s="71">
        <v>68</v>
      </c>
      <c r="C1050" s="72">
        <v>5015</v>
      </c>
      <c r="D1050" s="70">
        <v>1016817</v>
      </c>
      <c r="E1050" t="str">
        <f>INDEX(Table5[EEZ],MATCH(C1050,Table5[Colony_ID],0))</f>
        <v>French Polynesian Exclusive Economic Zone</v>
      </c>
      <c r="F1050" t="str">
        <f>INDEX(Table5[Corrected Island/Colony Name],MATCH('Full Data'!C1050,Table5[Colony_ID],0))</f>
        <v>Fatu Huku</v>
      </c>
      <c r="G1050" t="str">
        <f>INDEX(Table4[Common_Name],MATCH('Full Data'!D1050,Table4[SpcRecID],0))</f>
        <v>Blue Noddy</v>
      </c>
      <c r="H1050" s="83" t="str">
        <f>INDEX(Data!E$2:E$6500,MATCH(A1050,Data!$A$2:$A$6500,0))</f>
        <v>confirmed</v>
      </c>
      <c r="I1050" s="90">
        <f>INDEX(Data!P$2:P$6500,MATCH(A1050,Data!$A$2:$A$6500,0))</f>
        <v>1922</v>
      </c>
      <c r="J1050" s="90">
        <f>INDEX(Data!Q$2:Q$6500,MATCH($A1050,Data!$A$2:$A$6500,0))</f>
        <v>1922</v>
      </c>
      <c r="K1050" s="90">
        <f>INDEX(Data!F$2:F$6500,MATCH($A1050,Data!$A$2:$A$6500,0))</f>
        <v>0</v>
      </c>
      <c r="L1050" s="90">
        <f>INDEX(Data!G$2:G$6500,MATCH($A1050,Data!$A$2:$A$6500,0))</f>
        <v>0</v>
      </c>
      <c r="M1050" s="90">
        <f>INDEX(Data!H$2:H$6500,MATCH($A1050,Data!$A$2:$A$6500,0))</f>
        <v>0</v>
      </c>
      <c r="N1050" s="90">
        <f>INDEX(Data!I$2:I$6500,MATCH($A1050,Data!$A$2:$A$6500,0))</f>
        <v>0</v>
      </c>
      <c r="O1050" s="83">
        <f>INDEX(Data!J$2:J$6500,MATCH($A1050,Data!$A$2:$A$6500,0))</f>
        <v>0</v>
      </c>
      <c r="P1050" t="str">
        <f>_xlfn.XLOOKUP(B1050,Table3[RefID],Table3[Citation])</f>
        <v>Holyoak (1975)</v>
      </c>
    </row>
    <row r="1051" spans="1:16" x14ac:dyDescent="0.35">
      <c r="A1051" s="68">
        <v>1049</v>
      </c>
      <c r="B1051" s="71">
        <v>68</v>
      </c>
      <c r="C1051" s="72">
        <v>5073</v>
      </c>
      <c r="D1051" s="70">
        <v>1016817</v>
      </c>
      <c r="E1051" t="str">
        <f>INDEX(Table5[EEZ],MATCH(C1051,Table5[Colony_ID],0))</f>
        <v>French Polynesian Exclusive Economic Zone</v>
      </c>
      <c r="F1051" t="str">
        <f>INDEX(Table5[Corrected Island/Colony Name],MATCH('Full Data'!C1051,Table5[Colony_ID],0))</f>
        <v>Lord Howe's Island</v>
      </c>
      <c r="G1051" t="str">
        <f>INDEX(Table4[Common_Name],MATCH('Full Data'!D1051,Table4[SpcRecID],0))</f>
        <v>Blue Noddy</v>
      </c>
      <c r="H1051" s="83" t="str">
        <f>INDEX(Data!E$2:E$6500,MATCH(A1051,Data!$A$2:$A$6500,0))</f>
        <v>Potential Breeding</v>
      </c>
      <c r="I1051" s="90">
        <f>INDEX(Data!P$2:P$6500,MATCH(A1051,Data!$A$2:$A$6500,0))</f>
        <v>1921</v>
      </c>
      <c r="J1051" s="90">
        <f>INDEX(Data!Q$2:Q$6500,MATCH($A1051,Data!$A$2:$A$6500,0))</f>
        <v>1921</v>
      </c>
      <c r="K1051" s="90">
        <f>INDEX(Data!F$2:F$6500,MATCH($A1051,Data!$A$2:$A$6500,0))</f>
        <v>0</v>
      </c>
      <c r="L1051" s="90">
        <f>INDEX(Data!G$2:G$6500,MATCH($A1051,Data!$A$2:$A$6500,0))</f>
        <v>0</v>
      </c>
      <c r="M1051" s="90">
        <f>INDEX(Data!H$2:H$6500,MATCH($A1051,Data!$A$2:$A$6500,0))</f>
        <v>0</v>
      </c>
      <c r="N1051" s="90">
        <f>INDEX(Data!I$2:I$6500,MATCH($A1051,Data!$A$2:$A$6500,0))</f>
        <v>0</v>
      </c>
      <c r="O1051" s="83">
        <f>INDEX(Data!J$2:J$6500,MATCH($A1051,Data!$A$2:$A$6500,0))</f>
        <v>0</v>
      </c>
      <c r="P1051" t="str">
        <f>_xlfn.XLOOKUP(B1051,Table3[RefID],Table3[Citation])</f>
        <v>Holyoak (1975)</v>
      </c>
    </row>
    <row r="1052" spans="1:16" x14ac:dyDescent="0.35">
      <c r="A1052" s="68">
        <v>1050</v>
      </c>
      <c r="B1052" s="71">
        <v>68</v>
      </c>
      <c r="C1052" s="72">
        <v>5105</v>
      </c>
      <c r="D1052" s="70">
        <v>1016817</v>
      </c>
      <c r="E1052" t="str">
        <f>INDEX(Table5[EEZ],MATCH(C1052,Table5[Colony_ID],0))</f>
        <v>French Polynesian Exclusive Economic Zone</v>
      </c>
      <c r="F1052" t="str">
        <f>INDEX(Table5[Corrected Island/Colony Name],MATCH('Full Data'!C1052,Table5[Colony_ID],0))</f>
        <v>Matauapuna</v>
      </c>
      <c r="G1052" t="str">
        <f>INDEX(Table4[Common_Name],MATCH('Full Data'!D1052,Table4[SpcRecID],0))</f>
        <v>Blue Noddy</v>
      </c>
      <c r="H1052" s="83" t="str">
        <f>INDEX(Data!E$2:E$6500,MATCH(A1052,Data!$A$2:$A$6500,0))</f>
        <v>Potential Breeding</v>
      </c>
      <c r="I1052" s="90">
        <f>INDEX(Data!P$2:P$6500,MATCH(A1052,Data!$A$2:$A$6500,0))</f>
        <v>1972</v>
      </c>
      <c r="J1052" s="90">
        <f>INDEX(Data!Q$2:Q$6500,MATCH($A1052,Data!$A$2:$A$6500,0))</f>
        <v>1972</v>
      </c>
      <c r="K1052" s="90">
        <f>INDEX(Data!F$2:F$6500,MATCH($A1052,Data!$A$2:$A$6500,0))</f>
        <v>0</v>
      </c>
      <c r="L1052" s="90">
        <f>INDEX(Data!G$2:G$6500,MATCH($A1052,Data!$A$2:$A$6500,0))</f>
        <v>0</v>
      </c>
      <c r="M1052" s="90">
        <f>INDEX(Data!H$2:H$6500,MATCH($A1052,Data!$A$2:$A$6500,0))</f>
        <v>0</v>
      </c>
      <c r="N1052" s="90">
        <f>INDEX(Data!I$2:I$6500,MATCH($A1052,Data!$A$2:$A$6500,0))</f>
        <v>0</v>
      </c>
      <c r="O1052" s="83">
        <f>INDEX(Data!J$2:J$6500,MATCH($A1052,Data!$A$2:$A$6500,0))</f>
        <v>0</v>
      </c>
      <c r="P1052" t="str">
        <f>_xlfn.XLOOKUP(B1052,Table3[RefID],Table3[Citation])</f>
        <v>Holyoak (1975)</v>
      </c>
    </row>
    <row r="1053" spans="1:16" x14ac:dyDescent="0.35">
      <c r="A1053" s="68">
        <v>1051</v>
      </c>
      <c r="B1053" s="71">
        <v>68</v>
      </c>
      <c r="C1053" s="72">
        <v>5156</v>
      </c>
      <c r="D1053" s="70">
        <v>1016817</v>
      </c>
      <c r="E1053" t="str">
        <f>INDEX(Table5[EEZ],MATCH(C1053,Table5[Colony_ID],0))</f>
        <v>French Polynesian Exclusive Economic Zone</v>
      </c>
      <c r="F1053" t="str">
        <f>INDEX(Table5[Corrected Island/Colony Name],MATCH('Full Data'!C1053,Table5[Colony_ID],0))</f>
        <v>Tahuata</v>
      </c>
      <c r="G1053" t="str">
        <f>INDEX(Table4[Common_Name],MATCH('Full Data'!D1053,Table4[SpcRecID],0))</f>
        <v>Blue Noddy</v>
      </c>
      <c r="H1053" s="83" t="str">
        <f>INDEX(Data!E$2:E$6500,MATCH(A1053,Data!$A$2:$A$6500,0))</f>
        <v>Confirmed</v>
      </c>
      <c r="I1053" s="90">
        <f>INDEX(Data!P$2:P$6500,MATCH(A1053,Data!$A$2:$A$6500,0))</f>
        <v>1922</v>
      </c>
      <c r="J1053" s="90">
        <f>INDEX(Data!Q$2:Q$6500,MATCH($A1053,Data!$A$2:$A$6500,0))</f>
        <v>1922</v>
      </c>
      <c r="K1053" s="90">
        <f>INDEX(Data!F$2:F$6500,MATCH($A1053,Data!$A$2:$A$6500,0))</f>
        <v>0</v>
      </c>
      <c r="L1053" s="90">
        <f>INDEX(Data!G$2:G$6500,MATCH($A1053,Data!$A$2:$A$6500,0))</f>
        <v>0</v>
      </c>
      <c r="M1053" s="90">
        <f>INDEX(Data!H$2:H$6500,MATCH($A1053,Data!$A$2:$A$6500,0))</f>
        <v>0</v>
      </c>
      <c r="N1053" s="90">
        <f>INDEX(Data!I$2:I$6500,MATCH($A1053,Data!$A$2:$A$6500,0))</f>
        <v>0</v>
      </c>
      <c r="O1053" s="83">
        <f>INDEX(Data!J$2:J$6500,MATCH($A1053,Data!$A$2:$A$6500,0))</f>
        <v>0</v>
      </c>
      <c r="P1053" t="str">
        <f>_xlfn.XLOOKUP(B1053,Table3[RefID],Table3[Citation])</f>
        <v>Holyoak (1975)</v>
      </c>
    </row>
    <row r="1054" spans="1:16" x14ac:dyDescent="0.35">
      <c r="A1054" s="68">
        <v>1052</v>
      </c>
      <c r="B1054" s="71">
        <v>68</v>
      </c>
      <c r="C1054" s="72">
        <v>5010</v>
      </c>
      <c r="D1054" s="69">
        <v>3659</v>
      </c>
      <c r="E1054" t="str">
        <f>INDEX(Table5[EEZ],MATCH(C1054,Table5[Colony_ID],0))</f>
        <v>French Polynesian Exclusive Economic Zone</v>
      </c>
      <c r="F1054" t="str">
        <f>INDEX(Table5[Corrected Island/Colony Name],MATCH('Full Data'!C1054,Table5[Colony_ID],0))</f>
        <v>Eiao</v>
      </c>
      <c r="G1054" t="str">
        <f>INDEX(Table4[Common_Name],MATCH('Full Data'!D1054,Table4[SpcRecID],0))</f>
        <v>Brown Booby</v>
      </c>
      <c r="H1054" s="83" t="str">
        <f>INDEX(Data!E$2:E$6500,MATCH(A1054,Data!$A$2:$A$6500,0))</f>
        <v>confirmed</v>
      </c>
      <c r="I1054" s="90">
        <f>INDEX(Data!P$2:P$6500,MATCH(A1054,Data!$A$2:$A$6500,0))</f>
        <v>1922</v>
      </c>
      <c r="J1054" s="90">
        <f>INDEX(Data!Q$2:Q$6500,MATCH($A1054,Data!$A$2:$A$6500,0))</f>
        <v>1922</v>
      </c>
      <c r="K1054" s="90">
        <f>INDEX(Data!F$2:F$6500,MATCH($A1054,Data!$A$2:$A$6500,0))</f>
        <v>0</v>
      </c>
      <c r="L1054" s="90">
        <f>INDEX(Data!G$2:G$6500,MATCH($A1054,Data!$A$2:$A$6500,0))</f>
        <v>0</v>
      </c>
      <c r="M1054" s="90">
        <f>INDEX(Data!H$2:H$6500,MATCH($A1054,Data!$A$2:$A$6500,0))</f>
        <v>0</v>
      </c>
      <c r="N1054" s="90">
        <f>INDEX(Data!I$2:I$6500,MATCH($A1054,Data!$A$2:$A$6500,0))</f>
        <v>0</v>
      </c>
      <c r="O1054" s="83">
        <f>INDEX(Data!J$2:J$6500,MATCH($A1054,Data!$A$2:$A$6500,0))</f>
        <v>0</v>
      </c>
      <c r="P1054" t="str">
        <f>_xlfn.XLOOKUP(B1054,Table3[RefID],Table3[Citation])</f>
        <v>Holyoak (1975)</v>
      </c>
    </row>
    <row r="1055" spans="1:16" x14ac:dyDescent="0.35">
      <c r="A1055" s="68">
        <v>1053</v>
      </c>
      <c r="B1055" s="71">
        <v>68</v>
      </c>
      <c r="C1055" s="72">
        <v>5015</v>
      </c>
      <c r="D1055" s="69">
        <v>3659</v>
      </c>
      <c r="E1055" t="str">
        <f>INDEX(Table5[EEZ],MATCH(C1055,Table5[Colony_ID],0))</f>
        <v>French Polynesian Exclusive Economic Zone</v>
      </c>
      <c r="F1055" t="str">
        <f>INDEX(Table5[Corrected Island/Colony Name],MATCH('Full Data'!C1055,Table5[Colony_ID],0))</f>
        <v>Fatu Huku</v>
      </c>
      <c r="G1055" t="str">
        <f>INDEX(Table4[Common_Name],MATCH('Full Data'!D1055,Table4[SpcRecID],0))</f>
        <v>Brown Booby</v>
      </c>
      <c r="H1055" s="83" t="str">
        <f>INDEX(Data!E$2:E$6500,MATCH(A1055,Data!$A$2:$A$6500,0))</f>
        <v>Probable</v>
      </c>
      <c r="I1055" s="90">
        <f>INDEX(Data!P$2:P$6500,MATCH(A1055,Data!$A$2:$A$6500,0))</f>
        <v>1922</v>
      </c>
      <c r="J1055" s="90">
        <f>INDEX(Data!Q$2:Q$6500,MATCH($A1055,Data!$A$2:$A$6500,0))</f>
        <v>1922</v>
      </c>
      <c r="K1055" s="90">
        <f>INDEX(Data!F$2:F$6500,MATCH($A1055,Data!$A$2:$A$6500,0))</f>
        <v>0</v>
      </c>
      <c r="L1055" s="90">
        <f>INDEX(Data!G$2:G$6500,MATCH($A1055,Data!$A$2:$A$6500,0))</f>
        <v>0</v>
      </c>
      <c r="M1055" s="90">
        <f>INDEX(Data!H$2:H$6500,MATCH($A1055,Data!$A$2:$A$6500,0))</f>
        <v>0</v>
      </c>
      <c r="N1055" s="90">
        <f>INDEX(Data!I$2:I$6500,MATCH($A1055,Data!$A$2:$A$6500,0))</f>
        <v>0</v>
      </c>
      <c r="O1055" s="83">
        <f>INDEX(Data!J$2:J$6500,MATCH($A1055,Data!$A$2:$A$6500,0))</f>
        <v>0</v>
      </c>
      <c r="P1055" t="str">
        <f>_xlfn.XLOOKUP(B1055,Table3[RefID],Table3[Citation])</f>
        <v>Holyoak (1975)</v>
      </c>
    </row>
    <row r="1056" spans="1:16" x14ac:dyDescent="0.35">
      <c r="A1056" s="68">
        <v>1054</v>
      </c>
      <c r="B1056" s="71">
        <v>68</v>
      </c>
      <c r="C1056" s="72">
        <v>5021</v>
      </c>
      <c r="D1056" s="69">
        <v>3659</v>
      </c>
      <c r="E1056" t="str">
        <f>INDEX(Table5[EEZ],MATCH(C1056,Table5[Colony_ID],0))</f>
        <v>French Polynesian Exclusive Economic Zone</v>
      </c>
      <c r="F1056" t="str">
        <f>INDEX(Table5[Corrected Island/Colony Name],MATCH('Full Data'!C1056,Table5[Colony_ID],0))</f>
        <v>Hatuta'a</v>
      </c>
      <c r="G1056" t="str">
        <f>INDEX(Table4[Common_Name],MATCH('Full Data'!D1056,Table4[SpcRecID],0))</f>
        <v>Brown Booby</v>
      </c>
      <c r="H1056" s="83" t="str">
        <f>INDEX(Data!E$2:E$6500,MATCH(A1056,Data!$A$2:$A$6500,0))</f>
        <v>Confirmed</v>
      </c>
      <c r="I1056" s="90">
        <f>INDEX(Data!P$2:P$6500,MATCH(A1056,Data!$A$2:$A$6500,0))</f>
        <v>1922</v>
      </c>
      <c r="J1056" s="90">
        <f>INDEX(Data!Q$2:Q$6500,MATCH($A1056,Data!$A$2:$A$6500,0))</f>
        <v>1922</v>
      </c>
      <c r="K1056" s="90">
        <f>INDEX(Data!F$2:F$6500,MATCH($A1056,Data!$A$2:$A$6500,0))</f>
        <v>0</v>
      </c>
      <c r="L1056" s="90">
        <f>INDEX(Data!G$2:G$6500,MATCH($A1056,Data!$A$2:$A$6500,0))</f>
        <v>0</v>
      </c>
      <c r="M1056" s="90">
        <f>INDEX(Data!H$2:H$6500,MATCH($A1056,Data!$A$2:$A$6500,0))</f>
        <v>0</v>
      </c>
      <c r="N1056" s="90">
        <f>INDEX(Data!I$2:I$6500,MATCH($A1056,Data!$A$2:$A$6500,0))</f>
        <v>0</v>
      </c>
      <c r="O1056" s="83">
        <f>INDEX(Data!J$2:J$6500,MATCH($A1056,Data!$A$2:$A$6500,0))</f>
        <v>0</v>
      </c>
      <c r="P1056" t="str">
        <f>_xlfn.XLOOKUP(B1056,Table3[RefID],Table3[Citation])</f>
        <v>Holyoak (1975)</v>
      </c>
    </row>
    <row r="1057" spans="1:16" x14ac:dyDescent="0.35">
      <c r="A1057" s="68">
        <v>1055</v>
      </c>
      <c r="B1057" s="71">
        <v>68</v>
      </c>
      <c r="C1057" s="72">
        <v>5073</v>
      </c>
      <c r="D1057" s="69">
        <v>3659</v>
      </c>
      <c r="E1057" t="str">
        <f>INDEX(Table5[EEZ],MATCH(C1057,Table5[Colony_ID],0))</f>
        <v>French Polynesian Exclusive Economic Zone</v>
      </c>
      <c r="F1057" t="str">
        <f>INDEX(Table5[Corrected Island/Colony Name],MATCH('Full Data'!C1057,Table5[Colony_ID],0))</f>
        <v>Lord Howe's Island</v>
      </c>
      <c r="G1057" t="str">
        <f>INDEX(Table4[Common_Name],MATCH('Full Data'!D1057,Table4[SpcRecID],0))</f>
        <v>Brown Booby</v>
      </c>
      <c r="H1057" s="83" t="str">
        <f>INDEX(Data!E$2:E$6500,MATCH(A1057,Data!$A$2:$A$6500,0))</f>
        <v>Data Deficient</v>
      </c>
      <c r="I1057" s="90">
        <f>INDEX(Data!P$2:P$6500,MATCH(A1057,Data!$A$2:$A$6500,0))</f>
        <v>1921</v>
      </c>
      <c r="J1057" s="90">
        <f>INDEX(Data!Q$2:Q$6500,MATCH($A1057,Data!$A$2:$A$6500,0))</f>
        <v>1921</v>
      </c>
      <c r="K1057" s="90">
        <f>INDEX(Data!F$2:F$6500,MATCH($A1057,Data!$A$2:$A$6500,0))</f>
        <v>0</v>
      </c>
      <c r="L1057" s="90">
        <f>INDEX(Data!G$2:G$6500,MATCH($A1057,Data!$A$2:$A$6500,0))</f>
        <v>0</v>
      </c>
      <c r="M1057" s="90">
        <f>INDEX(Data!H$2:H$6500,MATCH($A1057,Data!$A$2:$A$6500,0))</f>
        <v>0</v>
      </c>
      <c r="N1057" s="90">
        <f>INDEX(Data!I$2:I$6500,MATCH($A1057,Data!$A$2:$A$6500,0))</f>
        <v>0</v>
      </c>
      <c r="O1057" s="83">
        <f>INDEX(Data!J$2:J$6500,MATCH($A1057,Data!$A$2:$A$6500,0))</f>
        <v>0</v>
      </c>
      <c r="P1057" t="str">
        <f>_xlfn.XLOOKUP(B1057,Table3[RefID],Table3[Citation])</f>
        <v>Holyoak (1975)</v>
      </c>
    </row>
    <row r="1058" spans="1:16" x14ac:dyDescent="0.35">
      <c r="A1058" s="68">
        <v>1056</v>
      </c>
      <c r="B1058" s="71">
        <v>68</v>
      </c>
      <c r="C1058" s="72">
        <v>5109</v>
      </c>
      <c r="D1058" s="69">
        <v>3659</v>
      </c>
      <c r="E1058" t="str">
        <f>INDEX(Table5[EEZ],MATCH(C1058,Table5[Colony_ID],0))</f>
        <v>French Polynesian Exclusive Economic Zone</v>
      </c>
      <c r="F1058" t="str">
        <f>INDEX(Table5[Corrected Island/Colony Name],MATCH('Full Data'!C1058,Table5[Colony_ID],0))</f>
        <v>Nuku Hiva</v>
      </c>
      <c r="G1058" t="str">
        <f>INDEX(Table4[Common_Name],MATCH('Full Data'!D1058,Table4[SpcRecID],0))</f>
        <v>Brown Booby</v>
      </c>
      <c r="H1058" s="83" t="str">
        <f>INDEX(Data!E$2:E$6500,MATCH(A1058,Data!$A$2:$A$6500,0))</f>
        <v>Confirmed</v>
      </c>
      <c r="I1058" s="90">
        <f>INDEX(Data!P$2:P$6500,MATCH(A1058,Data!$A$2:$A$6500,0))</f>
        <v>1922</v>
      </c>
      <c r="J1058" s="90">
        <f>INDEX(Data!Q$2:Q$6500,MATCH($A1058,Data!$A$2:$A$6500,0))</f>
        <v>1922</v>
      </c>
      <c r="K1058" s="90">
        <f>INDEX(Data!F$2:F$6500,MATCH($A1058,Data!$A$2:$A$6500,0))</f>
        <v>0</v>
      </c>
      <c r="L1058" s="90">
        <f>INDEX(Data!G$2:G$6500,MATCH($A1058,Data!$A$2:$A$6500,0))</f>
        <v>0</v>
      </c>
      <c r="M1058" s="90">
        <f>INDEX(Data!H$2:H$6500,MATCH($A1058,Data!$A$2:$A$6500,0))</f>
        <v>0</v>
      </c>
      <c r="N1058" s="90">
        <f>INDEX(Data!I$2:I$6500,MATCH($A1058,Data!$A$2:$A$6500,0))</f>
        <v>0</v>
      </c>
      <c r="O1058" s="83">
        <f>INDEX(Data!J$2:J$6500,MATCH($A1058,Data!$A$2:$A$6500,0))</f>
        <v>0</v>
      </c>
      <c r="P1058" t="str">
        <f>_xlfn.XLOOKUP(B1058,Table3[RefID],Table3[Citation])</f>
        <v>Holyoak (1975)</v>
      </c>
    </row>
    <row r="1059" spans="1:16" x14ac:dyDescent="0.35">
      <c r="A1059" s="68">
        <v>1057</v>
      </c>
      <c r="B1059" s="71">
        <v>68</v>
      </c>
      <c r="C1059" s="72">
        <v>5015</v>
      </c>
      <c r="D1059" s="69">
        <v>3294</v>
      </c>
      <c r="E1059" t="str">
        <f>INDEX(Table5[EEZ],MATCH(C1059,Table5[Colony_ID],0))</f>
        <v>French Polynesian Exclusive Economic Zone</v>
      </c>
      <c r="F1059" t="str">
        <f>INDEX(Table5[Corrected Island/Colony Name],MATCH('Full Data'!C1059,Table5[Colony_ID],0))</f>
        <v>Fatu Huku</v>
      </c>
      <c r="G1059" t="str">
        <f>INDEX(Table4[Common_Name],MATCH('Full Data'!D1059,Table4[SpcRecID],0))</f>
        <v>Brown Noddy</v>
      </c>
      <c r="H1059" s="83" t="str">
        <f>INDEX(Data!E$2:E$6500,MATCH(A1059,Data!$A$2:$A$6500,0))</f>
        <v>confirmed</v>
      </c>
      <c r="I1059" s="90">
        <f>INDEX(Data!P$2:P$6500,MATCH(A1059,Data!$A$2:$A$6500,0))</f>
        <v>1922</v>
      </c>
      <c r="J1059" s="90">
        <f>INDEX(Data!Q$2:Q$6500,MATCH($A1059,Data!$A$2:$A$6500,0))</f>
        <v>1922</v>
      </c>
      <c r="K1059" s="90">
        <f>INDEX(Data!F$2:F$6500,MATCH($A1059,Data!$A$2:$A$6500,0))</f>
        <v>0</v>
      </c>
      <c r="L1059" s="90">
        <f>INDEX(Data!G$2:G$6500,MATCH($A1059,Data!$A$2:$A$6500,0))</f>
        <v>0</v>
      </c>
      <c r="M1059" s="90">
        <f>INDEX(Data!H$2:H$6500,MATCH($A1059,Data!$A$2:$A$6500,0))</f>
        <v>0</v>
      </c>
      <c r="N1059" s="90">
        <f>INDEX(Data!I$2:I$6500,MATCH($A1059,Data!$A$2:$A$6500,0))</f>
        <v>0</v>
      </c>
      <c r="O1059" s="83">
        <f>INDEX(Data!J$2:J$6500,MATCH($A1059,Data!$A$2:$A$6500,0))</f>
        <v>0</v>
      </c>
      <c r="P1059" t="str">
        <f>_xlfn.XLOOKUP(B1059,Table3[RefID],Table3[Citation])</f>
        <v>Holyoak (1975)</v>
      </c>
    </row>
    <row r="1060" spans="1:16" x14ac:dyDescent="0.35">
      <c r="A1060" s="68">
        <v>1058</v>
      </c>
      <c r="B1060" s="71">
        <v>68</v>
      </c>
      <c r="C1060" s="72">
        <v>5063</v>
      </c>
      <c r="D1060" s="69">
        <v>3294</v>
      </c>
      <c r="E1060" t="str">
        <f>INDEX(Table5[EEZ],MATCH(C1060,Table5[Colony_ID],0))</f>
        <v>French Polynesian Exclusive Economic Zone</v>
      </c>
      <c r="F1060" t="str">
        <f>INDEX(Table5[Corrected Island/Colony Name],MATCH('Full Data'!C1060,Table5[Colony_ID],0))</f>
        <v>Lord Howe's Island</v>
      </c>
      <c r="G1060" t="str">
        <f>INDEX(Table4[Common_Name],MATCH('Full Data'!D1060,Table4[SpcRecID],0))</f>
        <v>Brown Noddy</v>
      </c>
      <c r="H1060" s="83" t="str">
        <f>INDEX(Data!E$2:E$6500,MATCH(A1060,Data!$A$2:$A$6500,0))</f>
        <v>Confirmed</v>
      </c>
      <c r="I1060" s="90">
        <f>INDEX(Data!P$2:P$6500,MATCH(A1060,Data!$A$2:$A$6500,0))</f>
        <v>1922</v>
      </c>
      <c r="J1060" s="90">
        <f>INDEX(Data!Q$2:Q$6500,MATCH($A1060,Data!$A$2:$A$6500,0))</f>
        <v>1922</v>
      </c>
      <c r="K1060" s="90">
        <f>INDEX(Data!F$2:F$6500,MATCH($A1060,Data!$A$2:$A$6500,0))</f>
        <v>0</v>
      </c>
      <c r="L1060" s="90">
        <f>INDEX(Data!G$2:G$6500,MATCH($A1060,Data!$A$2:$A$6500,0))</f>
        <v>0</v>
      </c>
      <c r="M1060" s="90">
        <f>INDEX(Data!H$2:H$6500,MATCH($A1060,Data!$A$2:$A$6500,0))</f>
        <v>0</v>
      </c>
      <c r="N1060" s="90">
        <f>INDEX(Data!I$2:I$6500,MATCH($A1060,Data!$A$2:$A$6500,0))</f>
        <v>0</v>
      </c>
      <c r="O1060" s="83">
        <f>INDEX(Data!J$2:J$6500,MATCH($A1060,Data!$A$2:$A$6500,0))</f>
        <v>0</v>
      </c>
      <c r="P1060" t="str">
        <f>_xlfn.XLOOKUP(B1060,Table3[RefID],Table3[Citation])</f>
        <v>Holyoak (1975)</v>
      </c>
    </row>
    <row r="1061" spans="1:16" x14ac:dyDescent="0.35">
      <c r="A1061" s="68">
        <v>1059</v>
      </c>
      <c r="B1061" s="71">
        <v>68</v>
      </c>
      <c r="C1061" s="72">
        <v>5008</v>
      </c>
      <c r="D1061" s="69">
        <v>3294</v>
      </c>
      <c r="E1061" t="str">
        <f>INDEX(Table5[EEZ],MATCH(C1061,Table5[Colony_ID],0))</f>
        <v>French Polynesian Exclusive Economic Zone</v>
      </c>
      <c r="F1061" t="str">
        <f>INDEX(Table5[Corrected Island/Colony Name],MATCH('Full Data'!C1061,Table5[Colony_ID],0))</f>
        <v>Atoll Motu One</v>
      </c>
      <c r="G1061" t="str">
        <f>INDEX(Table4[Common_Name],MATCH('Full Data'!D1061,Table4[SpcRecID],0))</f>
        <v>Brown Noddy</v>
      </c>
      <c r="H1061" s="83" t="str">
        <f>INDEX(Data!E$2:E$6500,MATCH(A1061,Data!$A$2:$A$6500,0))</f>
        <v>confirmed</v>
      </c>
      <c r="I1061" s="90">
        <f>INDEX(Data!P$2:P$6500,MATCH(A1061,Data!$A$2:$A$6500,0))</f>
        <v>1921</v>
      </c>
      <c r="J1061" s="90">
        <f>INDEX(Data!Q$2:Q$6500,MATCH($A1061,Data!$A$2:$A$6500,0))</f>
        <v>1921</v>
      </c>
      <c r="K1061" s="90">
        <f>INDEX(Data!F$2:F$6500,MATCH($A1061,Data!$A$2:$A$6500,0))</f>
        <v>0</v>
      </c>
      <c r="L1061" s="90">
        <f>INDEX(Data!G$2:G$6500,MATCH($A1061,Data!$A$2:$A$6500,0))</f>
        <v>0</v>
      </c>
      <c r="M1061" s="90">
        <f>INDEX(Data!H$2:H$6500,MATCH($A1061,Data!$A$2:$A$6500,0))</f>
        <v>0</v>
      </c>
      <c r="N1061" s="90">
        <f>INDEX(Data!I$2:I$6500,MATCH($A1061,Data!$A$2:$A$6500,0))</f>
        <v>0</v>
      </c>
      <c r="O1061" s="83">
        <f>INDEX(Data!J$2:J$6500,MATCH($A1061,Data!$A$2:$A$6500,0))</f>
        <v>0</v>
      </c>
      <c r="P1061" t="str">
        <f>_xlfn.XLOOKUP(B1061,Table3[RefID],Table3[Citation])</f>
        <v>Holyoak (1975)</v>
      </c>
    </row>
    <row r="1062" spans="1:16" x14ac:dyDescent="0.35">
      <c r="A1062" s="68">
        <v>1060</v>
      </c>
      <c r="B1062" s="71">
        <v>68</v>
      </c>
      <c r="C1062" s="72">
        <v>5109</v>
      </c>
      <c r="D1062" s="69">
        <v>3294</v>
      </c>
      <c r="E1062" t="str">
        <f>INDEX(Table5[EEZ],MATCH(C1062,Table5[Colony_ID],0))</f>
        <v>French Polynesian Exclusive Economic Zone</v>
      </c>
      <c r="F1062" t="str">
        <f>INDEX(Table5[Corrected Island/Colony Name],MATCH('Full Data'!C1062,Table5[Colony_ID],0))</f>
        <v>Nuku Hiva</v>
      </c>
      <c r="G1062" t="str">
        <f>INDEX(Table4[Common_Name],MATCH('Full Data'!D1062,Table4[SpcRecID],0))</f>
        <v>Brown Noddy</v>
      </c>
      <c r="H1062" s="83" t="str">
        <f>INDEX(Data!E$2:E$6500,MATCH(A1062,Data!$A$2:$A$6500,0))</f>
        <v>Data Deficient</v>
      </c>
      <c r="I1062" s="90">
        <f>INDEX(Data!P$2:P$6500,MATCH(A1062,Data!$A$2:$A$6500,0))</f>
        <v>1972</v>
      </c>
      <c r="J1062" s="90">
        <f>INDEX(Data!Q$2:Q$6500,MATCH($A1062,Data!$A$2:$A$6500,0))</f>
        <v>1972</v>
      </c>
      <c r="K1062" s="90">
        <f>INDEX(Data!F$2:F$6500,MATCH($A1062,Data!$A$2:$A$6500,0))</f>
        <v>0</v>
      </c>
      <c r="L1062" s="90">
        <f>INDEX(Data!G$2:G$6500,MATCH($A1062,Data!$A$2:$A$6500,0))</f>
        <v>0</v>
      </c>
      <c r="M1062" s="90">
        <f>INDEX(Data!H$2:H$6500,MATCH($A1062,Data!$A$2:$A$6500,0))</f>
        <v>0</v>
      </c>
      <c r="N1062" s="90">
        <f>INDEX(Data!I$2:I$6500,MATCH($A1062,Data!$A$2:$A$6500,0))</f>
        <v>0</v>
      </c>
      <c r="O1062" s="83">
        <f>INDEX(Data!J$2:J$6500,MATCH($A1062,Data!$A$2:$A$6500,0))</f>
        <v>0</v>
      </c>
      <c r="P1062" t="str">
        <f>_xlfn.XLOOKUP(B1062,Table3[RefID],Table3[Citation])</f>
        <v>Holyoak (1975)</v>
      </c>
    </row>
    <row r="1063" spans="1:16" x14ac:dyDescent="0.35">
      <c r="A1063" s="68">
        <v>1061</v>
      </c>
      <c r="B1063" s="71">
        <v>68</v>
      </c>
      <c r="C1063" s="72">
        <v>5153</v>
      </c>
      <c r="D1063" s="69">
        <v>3294</v>
      </c>
      <c r="E1063" t="str">
        <f>INDEX(Table5[EEZ],MATCH(C1063,Table5[Colony_ID],0))</f>
        <v>French Polynesian Exclusive Economic Zone</v>
      </c>
      <c r="F1063" t="str">
        <f>INDEX(Table5[Corrected Island/Colony Name],MATCH('Full Data'!C1063,Table5[Colony_ID],0))</f>
        <v>Motu Inokohe</v>
      </c>
      <c r="G1063" t="str">
        <f>INDEX(Table4[Common_Name],MATCH('Full Data'!D1063,Table4[SpcRecID],0))</f>
        <v>Brown Noddy</v>
      </c>
      <c r="H1063" s="83" t="str">
        <f>INDEX(Data!E$2:E$6500,MATCH(A1063,Data!$A$2:$A$6500,0))</f>
        <v>Confirmed</v>
      </c>
      <c r="I1063" s="90">
        <f>INDEX(Data!P$2:P$6500,MATCH(A1063,Data!$A$2:$A$6500,0))</f>
        <v>1922</v>
      </c>
      <c r="J1063" s="90">
        <f>INDEX(Data!Q$2:Q$6500,MATCH($A1063,Data!$A$2:$A$6500,0))</f>
        <v>1922</v>
      </c>
      <c r="K1063" s="90">
        <f>INDEX(Data!F$2:F$6500,MATCH($A1063,Data!$A$2:$A$6500,0))</f>
        <v>0</v>
      </c>
      <c r="L1063" s="90">
        <f>INDEX(Data!G$2:G$6500,MATCH($A1063,Data!$A$2:$A$6500,0))</f>
        <v>0</v>
      </c>
      <c r="M1063" s="90">
        <f>INDEX(Data!H$2:H$6500,MATCH($A1063,Data!$A$2:$A$6500,0))</f>
        <v>0</v>
      </c>
      <c r="N1063" s="90">
        <f>INDEX(Data!I$2:I$6500,MATCH($A1063,Data!$A$2:$A$6500,0))</f>
        <v>0</v>
      </c>
      <c r="O1063" s="83">
        <f>INDEX(Data!J$2:J$6500,MATCH($A1063,Data!$A$2:$A$6500,0))</f>
        <v>0</v>
      </c>
      <c r="P1063" t="str">
        <f>_xlfn.XLOOKUP(B1063,Table3[RefID],Table3[Citation])</f>
        <v>Holyoak (1975)</v>
      </c>
    </row>
    <row r="1064" spans="1:16" x14ac:dyDescent="0.35">
      <c r="A1064" s="68">
        <v>1062</v>
      </c>
      <c r="B1064" s="71">
        <v>68</v>
      </c>
      <c r="C1064" s="72">
        <v>5200</v>
      </c>
      <c r="D1064" s="69">
        <v>3294</v>
      </c>
      <c r="E1064" t="str">
        <f>INDEX(Table5[EEZ],MATCH(C1064,Table5[Colony_ID],0))</f>
        <v>French Polynesian Exclusive Economic Zone</v>
      </c>
      <c r="F1064" t="str">
        <f>INDEX(Table5[Corrected Island/Colony Name],MATCH('Full Data'!C1064,Table5[Colony_ID],0))</f>
        <v>Motu Epiti</v>
      </c>
      <c r="G1064" t="str">
        <f>INDEX(Table4[Common_Name],MATCH('Full Data'!D1064,Table4[SpcRecID],0))</f>
        <v>Brown Noddy</v>
      </c>
      <c r="H1064" s="83" t="str">
        <f>INDEX(Data!E$2:E$6500,MATCH(A1064,Data!$A$2:$A$6500,0))</f>
        <v>Confirmed</v>
      </c>
      <c r="I1064" s="90">
        <f>INDEX(Data!P$2:P$6500,MATCH(A1064,Data!$A$2:$A$6500,0))</f>
        <v>1922</v>
      </c>
      <c r="J1064" s="90">
        <f>INDEX(Data!Q$2:Q$6500,MATCH($A1064,Data!$A$2:$A$6500,0))</f>
        <v>1922</v>
      </c>
      <c r="K1064" s="90">
        <f>INDEX(Data!F$2:F$6500,MATCH($A1064,Data!$A$2:$A$6500,0))</f>
        <v>0</v>
      </c>
      <c r="L1064" s="90">
        <f>INDEX(Data!G$2:G$6500,MATCH($A1064,Data!$A$2:$A$6500,0))</f>
        <v>0</v>
      </c>
      <c r="M1064" s="90">
        <f>INDEX(Data!H$2:H$6500,MATCH($A1064,Data!$A$2:$A$6500,0))</f>
        <v>0</v>
      </c>
      <c r="N1064" s="90">
        <f>INDEX(Data!I$2:I$6500,MATCH($A1064,Data!$A$2:$A$6500,0))</f>
        <v>0</v>
      </c>
      <c r="O1064" s="83">
        <f>INDEX(Data!J$2:J$6500,MATCH($A1064,Data!$A$2:$A$6500,0))</f>
        <v>0</v>
      </c>
      <c r="P1064" t="str">
        <f>_xlfn.XLOOKUP(B1064,Table3[RefID],Table3[Citation])</f>
        <v>Holyoak (1975)</v>
      </c>
    </row>
    <row r="1065" spans="1:16" x14ac:dyDescent="0.35">
      <c r="A1065" s="68">
        <v>1063</v>
      </c>
      <c r="B1065" s="71">
        <v>68</v>
      </c>
      <c r="C1065" s="72">
        <v>5025</v>
      </c>
      <c r="D1065" s="69">
        <v>3920</v>
      </c>
      <c r="E1065" t="str">
        <f>INDEX(Table5[EEZ],MATCH(C1065,Table5[Colony_ID],0))</f>
        <v>French Polynesian Exclusive Economic Zone</v>
      </c>
      <c r="F1065" t="str">
        <f>INDEX(Table5[Corrected Island/Colony Name],MATCH('Full Data'!C1065,Table5[Colony_ID],0))</f>
        <v>Hiva Oa</v>
      </c>
      <c r="G1065" t="str">
        <f>INDEX(Table4[Common_Name],MATCH('Full Data'!D1065,Table4[SpcRecID],0))</f>
        <v>Bulwer's Petrel</v>
      </c>
      <c r="H1065" s="83" t="str">
        <f>INDEX(Data!E$2:E$6500,MATCH(A1065,Data!$A$2:$A$6500,0))</f>
        <v>Confirmed</v>
      </c>
      <c r="I1065" s="90">
        <f>INDEX(Data!P$2:P$6500,MATCH(A1065,Data!$A$2:$A$6500,0))</f>
        <v>1922</v>
      </c>
      <c r="J1065" s="90">
        <f>INDEX(Data!Q$2:Q$6500,MATCH($A1065,Data!$A$2:$A$6500,0))</f>
        <v>1922</v>
      </c>
      <c r="K1065" s="90">
        <f>INDEX(Data!F$2:F$6500,MATCH($A1065,Data!$A$2:$A$6500,0))</f>
        <v>0</v>
      </c>
      <c r="L1065" s="90">
        <f>INDEX(Data!G$2:G$6500,MATCH($A1065,Data!$A$2:$A$6500,0))</f>
        <v>0</v>
      </c>
      <c r="M1065" s="90">
        <f>INDEX(Data!H$2:H$6500,MATCH($A1065,Data!$A$2:$A$6500,0))</f>
        <v>0</v>
      </c>
      <c r="N1065" s="90">
        <f>INDEX(Data!I$2:I$6500,MATCH($A1065,Data!$A$2:$A$6500,0))</f>
        <v>0</v>
      </c>
      <c r="O1065" s="83">
        <f>INDEX(Data!J$2:J$6500,MATCH($A1065,Data!$A$2:$A$6500,0))</f>
        <v>0</v>
      </c>
      <c r="P1065" t="str">
        <f>_xlfn.XLOOKUP(B1065,Table3[RefID],Table3[Citation])</f>
        <v>Holyoak (1975)</v>
      </c>
    </row>
    <row r="1066" spans="1:16" x14ac:dyDescent="0.35">
      <c r="A1066" s="68">
        <v>1064</v>
      </c>
      <c r="B1066" s="71">
        <v>68</v>
      </c>
      <c r="C1066" s="72">
        <v>5109</v>
      </c>
      <c r="D1066" s="69">
        <v>3920</v>
      </c>
      <c r="E1066" t="str">
        <f>INDEX(Table5[EEZ],MATCH(C1066,Table5[Colony_ID],0))</f>
        <v>French Polynesian Exclusive Economic Zone</v>
      </c>
      <c r="F1066" t="str">
        <f>INDEX(Table5[Corrected Island/Colony Name],MATCH('Full Data'!C1066,Table5[Colony_ID],0))</f>
        <v>Nuku Hiva</v>
      </c>
      <c r="G1066" t="str">
        <f>INDEX(Table4[Common_Name],MATCH('Full Data'!D1066,Table4[SpcRecID],0))</f>
        <v>Bulwer's Petrel</v>
      </c>
      <c r="H1066" s="83" t="str">
        <f>INDEX(Data!E$2:E$6500,MATCH(A1066,Data!$A$2:$A$6500,0))</f>
        <v>Confirmed</v>
      </c>
      <c r="I1066" s="90">
        <f>INDEX(Data!P$2:P$6500,MATCH(A1066,Data!$A$2:$A$6500,0))</f>
        <v>1972</v>
      </c>
      <c r="J1066" s="90">
        <f>INDEX(Data!Q$2:Q$6500,MATCH($A1066,Data!$A$2:$A$6500,0))</f>
        <v>1972</v>
      </c>
      <c r="K1066" s="90">
        <f>INDEX(Data!F$2:F$6500,MATCH($A1066,Data!$A$2:$A$6500,0))</f>
        <v>0</v>
      </c>
      <c r="L1066" s="90">
        <f>INDEX(Data!G$2:G$6500,MATCH($A1066,Data!$A$2:$A$6500,0))</f>
        <v>0</v>
      </c>
      <c r="M1066" s="90">
        <f>INDEX(Data!H$2:H$6500,MATCH($A1066,Data!$A$2:$A$6500,0))</f>
        <v>0</v>
      </c>
      <c r="N1066" s="90">
        <f>INDEX(Data!I$2:I$6500,MATCH($A1066,Data!$A$2:$A$6500,0))</f>
        <v>0</v>
      </c>
      <c r="O1066" s="83">
        <f>INDEX(Data!J$2:J$6500,MATCH($A1066,Data!$A$2:$A$6500,0))</f>
        <v>0</v>
      </c>
      <c r="P1066" t="str">
        <f>_xlfn.XLOOKUP(B1066,Table3[RefID],Table3[Citation])</f>
        <v>Holyoak (1975)</v>
      </c>
    </row>
    <row r="1067" spans="1:16" x14ac:dyDescent="0.35">
      <c r="A1067" s="68">
        <v>1065</v>
      </c>
      <c r="B1067" s="71">
        <v>68</v>
      </c>
      <c r="C1067" s="72">
        <v>5205</v>
      </c>
      <c r="D1067" s="69">
        <v>3920</v>
      </c>
      <c r="E1067" t="str">
        <f>INDEX(Table5[EEZ],MATCH(C1067,Table5[Colony_ID],0))</f>
        <v>French Polynesian Exclusive Economic Zone</v>
      </c>
      <c r="F1067" t="str">
        <f>INDEX(Table5[Corrected Island/Colony Name],MATCH('Full Data'!C1067,Table5[Colony_ID],0))</f>
        <v>Motu Tekohai</v>
      </c>
      <c r="G1067" t="str">
        <f>INDEX(Table4[Common_Name],MATCH('Full Data'!D1067,Table4[SpcRecID],0))</f>
        <v>Bulwer's Petrel</v>
      </c>
      <c r="H1067" s="83" t="str">
        <f>INDEX(Data!E$2:E$6500,MATCH(A1067,Data!$A$2:$A$6500,0))</f>
        <v>Confirmed</v>
      </c>
      <c r="I1067" s="90">
        <f>INDEX(Data!P$2:P$6500,MATCH(A1067,Data!$A$2:$A$6500,0))</f>
        <v>1922</v>
      </c>
      <c r="J1067" s="90">
        <f>INDEX(Data!Q$2:Q$6500,MATCH($A1067,Data!$A$2:$A$6500,0))</f>
        <v>1922</v>
      </c>
      <c r="K1067" s="90">
        <f>INDEX(Data!F$2:F$6500,MATCH($A1067,Data!$A$2:$A$6500,0))</f>
        <v>0</v>
      </c>
      <c r="L1067" s="90">
        <f>INDEX(Data!G$2:G$6500,MATCH($A1067,Data!$A$2:$A$6500,0))</f>
        <v>0</v>
      </c>
      <c r="M1067" s="90">
        <f>INDEX(Data!H$2:H$6500,MATCH($A1067,Data!$A$2:$A$6500,0))</f>
        <v>0</v>
      </c>
      <c r="N1067" s="90">
        <f>INDEX(Data!I$2:I$6500,MATCH($A1067,Data!$A$2:$A$6500,0))</f>
        <v>0</v>
      </c>
      <c r="O1067" s="83">
        <f>INDEX(Data!J$2:J$6500,MATCH($A1067,Data!$A$2:$A$6500,0))</f>
        <v>0</v>
      </c>
      <c r="P1067" t="str">
        <f>_xlfn.XLOOKUP(B1067,Table3[RefID],Table3[Citation])</f>
        <v>Holyoak (1975)</v>
      </c>
    </row>
    <row r="1068" spans="1:16" x14ac:dyDescent="0.35">
      <c r="A1068" s="68">
        <v>1066</v>
      </c>
      <c r="B1068" s="71">
        <v>68</v>
      </c>
      <c r="C1068" s="72">
        <v>5215</v>
      </c>
      <c r="D1068" s="69">
        <v>3920</v>
      </c>
      <c r="E1068" t="str">
        <f>INDEX(Table5[EEZ],MATCH(C1068,Table5[Colony_ID],0))</f>
        <v>French Polynesian Exclusive Economic Zone</v>
      </c>
      <c r="F1068" t="str">
        <f>INDEX(Table5[Corrected Island/Colony Name],MATCH('Full Data'!C1068,Table5[Colony_ID],0))</f>
        <v>Ua Pou</v>
      </c>
      <c r="G1068" t="str">
        <f>INDEX(Table4[Common_Name],MATCH('Full Data'!D1068,Table4[SpcRecID],0))</f>
        <v>Bulwer's Petrel</v>
      </c>
      <c r="H1068" s="83" t="str">
        <f>INDEX(Data!E$2:E$6500,MATCH(A1068,Data!$A$2:$A$6500,0))</f>
        <v>confirmed</v>
      </c>
      <c r="I1068" s="90">
        <f>INDEX(Data!P$2:P$6500,MATCH(A1068,Data!$A$2:$A$6500,0))</f>
        <v>1922</v>
      </c>
      <c r="J1068" s="90">
        <f>INDEX(Data!Q$2:Q$6500,MATCH($A1068,Data!$A$2:$A$6500,0))</f>
        <v>1922</v>
      </c>
      <c r="K1068" s="90">
        <f>INDEX(Data!F$2:F$6500,MATCH($A1068,Data!$A$2:$A$6500,0))</f>
        <v>0</v>
      </c>
      <c r="L1068" s="90">
        <f>INDEX(Data!G$2:G$6500,MATCH($A1068,Data!$A$2:$A$6500,0))</f>
        <v>0</v>
      </c>
      <c r="M1068" s="90">
        <f>INDEX(Data!H$2:H$6500,MATCH($A1068,Data!$A$2:$A$6500,0))</f>
        <v>0</v>
      </c>
      <c r="N1068" s="90">
        <f>INDEX(Data!I$2:I$6500,MATCH($A1068,Data!$A$2:$A$6500,0))</f>
        <v>0</v>
      </c>
      <c r="O1068" s="83">
        <f>INDEX(Data!J$2:J$6500,MATCH($A1068,Data!$A$2:$A$6500,0))</f>
        <v>0</v>
      </c>
      <c r="P1068" t="str">
        <f>_xlfn.XLOOKUP(B1068,Table3[RefID],Table3[Citation])</f>
        <v>Holyoak (1975)</v>
      </c>
    </row>
    <row r="1069" spans="1:16" x14ac:dyDescent="0.35">
      <c r="A1069" s="68">
        <v>1067</v>
      </c>
      <c r="B1069" s="71">
        <v>68</v>
      </c>
      <c r="C1069" s="72">
        <v>5105</v>
      </c>
      <c r="D1069" s="70">
        <v>3935</v>
      </c>
      <c r="E1069" t="str">
        <f>INDEX(Table5[EEZ],MATCH(C1069,Table5[Colony_ID],0))</f>
        <v>French Polynesian Exclusive Economic Zone</v>
      </c>
      <c r="F1069" t="str">
        <f>INDEX(Table5[Corrected Island/Colony Name],MATCH('Full Data'!C1069,Table5[Colony_ID],0))</f>
        <v>Matauapuna</v>
      </c>
      <c r="G1069" t="str">
        <f>INDEX(Table4[Common_Name],MATCH('Full Data'!D1069,Table4[SpcRecID],0))</f>
        <v>Christmas Shearwater</v>
      </c>
      <c r="H1069" s="83" t="str">
        <f>INDEX(Data!E$2:E$6500,MATCH(A1069,Data!$A$2:$A$6500,0))</f>
        <v>Potential Breeding</v>
      </c>
      <c r="I1069" s="90">
        <f>INDEX(Data!P$2:P$6500,MATCH(A1069,Data!$A$2:$A$6500,0))</f>
        <v>1922</v>
      </c>
      <c r="J1069" s="90">
        <f>INDEX(Data!Q$2:Q$6500,MATCH($A1069,Data!$A$2:$A$6500,0))</f>
        <v>1922</v>
      </c>
      <c r="K1069" s="90">
        <f>INDEX(Data!F$2:F$6500,MATCH($A1069,Data!$A$2:$A$6500,0))</f>
        <v>0</v>
      </c>
      <c r="L1069" s="90">
        <f>INDEX(Data!G$2:G$6500,MATCH($A1069,Data!$A$2:$A$6500,0))</f>
        <v>0</v>
      </c>
      <c r="M1069" s="90">
        <f>INDEX(Data!H$2:H$6500,MATCH($A1069,Data!$A$2:$A$6500,0))</f>
        <v>0</v>
      </c>
      <c r="N1069" s="90">
        <f>INDEX(Data!I$2:I$6500,MATCH($A1069,Data!$A$2:$A$6500,0))</f>
        <v>0</v>
      </c>
      <c r="O1069" s="83">
        <f>INDEX(Data!J$2:J$6500,MATCH($A1069,Data!$A$2:$A$6500,0))</f>
        <v>0</v>
      </c>
      <c r="P1069" t="str">
        <f>_xlfn.XLOOKUP(B1069,Table3[RefID],Table3[Citation])</f>
        <v>Holyoak (1975)</v>
      </c>
    </row>
    <row r="1070" spans="1:16" x14ac:dyDescent="0.35">
      <c r="A1070" s="68">
        <v>1068</v>
      </c>
      <c r="B1070" s="71">
        <v>68</v>
      </c>
      <c r="C1070" s="72">
        <v>5008</v>
      </c>
      <c r="D1070" s="69">
        <v>3298</v>
      </c>
      <c r="E1070" t="str">
        <f>INDEX(Table5[EEZ],MATCH(C1070,Table5[Colony_ID],0))</f>
        <v>French Polynesian Exclusive Economic Zone</v>
      </c>
      <c r="F1070" t="str">
        <f>INDEX(Table5[Corrected Island/Colony Name],MATCH('Full Data'!C1070,Table5[Colony_ID],0))</f>
        <v>Atoll Motu One</v>
      </c>
      <c r="G1070" t="str">
        <f>INDEX(Table4[Common_Name],MATCH('Full Data'!D1070,Table4[SpcRecID],0))</f>
        <v>Common White Tern</v>
      </c>
      <c r="H1070" s="83" t="str">
        <f>INDEX(Data!E$2:E$6500,MATCH(A1070,Data!$A$2:$A$6500,0))</f>
        <v>confirmed</v>
      </c>
      <c r="I1070" s="90">
        <f>INDEX(Data!P$2:P$6500,MATCH(A1070,Data!$A$2:$A$6500,0))</f>
        <v>0</v>
      </c>
      <c r="J1070" s="90">
        <f>INDEX(Data!Q$2:Q$6500,MATCH($A1070,Data!$A$2:$A$6500,0))</f>
        <v>1972</v>
      </c>
      <c r="K1070" s="90">
        <f>INDEX(Data!F$2:F$6500,MATCH($A1070,Data!$A$2:$A$6500,0))</f>
        <v>0</v>
      </c>
      <c r="L1070" s="90">
        <f>INDEX(Data!G$2:G$6500,MATCH($A1070,Data!$A$2:$A$6500,0))</f>
        <v>0</v>
      </c>
      <c r="M1070" s="90">
        <f>INDEX(Data!H$2:H$6500,MATCH($A1070,Data!$A$2:$A$6500,0))</f>
        <v>0</v>
      </c>
      <c r="N1070" s="90">
        <f>INDEX(Data!I$2:I$6500,MATCH($A1070,Data!$A$2:$A$6500,0))</f>
        <v>0</v>
      </c>
      <c r="O1070" s="83">
        <f>INDEX(Data!J$2:J$6500,MATCH($A1070,Data!$A$2:$A$6500,0))</f>
        <v>0</v>
      </c>
      <c r="P1070" t="str">
        <f>_xlfn.XLOOKUP(B1070,Table3[RefID],Table3[Citation])</f>
        <v>Holyoak (1975)</v>
      </c>
    </row>
    <row r="1071" spans="1:16" x14ac:dyDescent="0.35">
      <c r="A1071" s="68">
        <v>1069</v>
      </c>
      <c r="B1071" s="71">
        <v>68</v>
      </c>
      <c r="C1071" s="72">
        <v>5152</v>
      </c>
      <c r="D1071" s="69">
        <v>3298</v>
      </c>
      <c r="E1071" t="str">
        <f>INDEX(Table5[EEZ],MATCH(C1071,Table5[Colony_ID],0))</f>
        <v>French Polynesian Exclusive Economic Zone</v>
      </c>
      <c r="F1071" t="str">
        <f>INDEX(Table5[Corrected Island/Colony Name],MATCH('Full Data'!C1071,Table5[Colony_ID],0))</f>
        <v>Tiere</v>
      </c>
      <c r="G1071" t="str">
        <f>INDEX(Table4[Common_Name],MATCH('Full Data'!D1071,Table4[SpcRecID],0))</f>
        <v>Common White Tern</v>
      </c>
      <c r="H1071" s="83" t="str">
        <f>INDEX(Data!E$2:E$6500,MATCH(A1071,Data!$A$2:$A$6500,0))</f>
        <v>confirmed</v>
      </c>
      <c r="I1071" s="90">
        <f>INDEX(Data!P$2:P$6500,MATCH(A1071,Data!$A$2:$A$6500,0))</f>
        <v>0</v>
      </c>
      <c r="J1071" s="90">
        <f>INDEX(Data!Q$2:Q$6500,MATCH($A1071,Data!$A$2:$A$6500,0))</f>
        <v>1972</v>
      </c>
      <c r="K1071" s="90">
        <f>INDEX(Data!F$2:F$6500,MATCH($A1071,Data!$A$2:$A$6500,0))</f>
        <v>0</v>
      </c>
      <c r="L1071" s="90">
        <f>INDEX(Data!G$2:G$6500,MATCH($A1071,Data!$A$2:$A$6500,0))</f>
        <v>0</v>
      </c>
      <c r="M1071" s="90">
        <f>INDEX(Data!H$2:H$6500,MATCH($A1071,Data!$A$2:$A$6500,0))</f>
        <v>0</v>
      </c>
      <c r="N1071" s="90">
        <f>INDEX(Data!I$2:I$6500,MATCH($A1071,Data!$A$2:$A$6500,0))</f>
        <v>0</v>
      </c>
      <c r="O1071" s="83">
        <f>INDEX(Data!J$2:J$6500,MATCH($A1071,Data!$A$2:$A$6500,0))</f>
        <v>0</v>
      </c>
      <c r="P1071" t="str">
        <f>_xlfn.XLOOKUP(B1071,Table3[RefID],Table3[Citation])</f>
        <v>Holyoak (1975)</v>
      </c>
    </row>
    <row r="1072" spans="1:16" x14ac:dyDescent="0.35">
      <c r="A1072" s="68">
        <v>1070</v>
      </c>
      <c r="B1072" s="71">
        <v>68</v>
      </c>
      <c r="C1072" s="72">
        <v>5063</v>
      </c>
      <c r="D1072" s="69">
        <v>3263</v>
      </c>
      <c r="E1072" t="str">
        <f>INDEX(Table5[EEZ],MATCH(C1072,Table5[Colony_ID],0))</f>
        <v>French Polynesian Exclusive Economic Zone</v>
      </c>
      <c r="F1072" t="str">
        <f>INDEX(Table5[Corrected Island/Colony Name],MATCH('Full Data'!C1072,Table5[Colony_ID],0))</f>
        <v>Lord Howe's Island</v>
      </c>
      <c r="G1072" t="str">
        <f>INDEX(Table4[Common_Name],MATCH('Full Data'!D1072,Table4[SpcRecID],0))</f>
        <v>Greater crested Tern</v>
      </c>
      <c r="H1072" s="83" t="str">
        <f>INDEX(Data!E$2:E$6500,MATCH(A1072,Data!$A$2:$A$6500,0))</f>
        <v>Data Deficient</v>
      </c>
      <c r="I1072" s="90">
        <f>INDEX(Data!P$2:P$6500,MATCH(A1072,Data!$A$2:$A$6500,0))</f>
        <v>1922</v>
      </c>
      <c r="J1072" s="90">
        <f>INDEX(Data!Q$2:Q$6500,MATCH($A1072,Data!$A$2:$A$6500,0))</f>
        <v>1922</v>
      </c>
      <c r="K1072" s="90">
        <f>INDEX(Data!F$2:F$6500,MATCH($A1072,Data!$A$2:$A$6500,0))</f>
        <v>0</v>
      </c>
      <c r="L1072" s="90">
        <f>INDEX(Data!G$2:G$6500,MATCH($A1072,Data!$A$2:$A$6500,0))</f>
        <v>0</v>
      </c>
      <c r="M1072" s="90">
        <f>INDEX(Data!H$2:H$6500,MATCH($A1072,Data!$A$2:$A$6500,0))</f>
        <v>0</v>
      </c>
      <c r="N1072" s="90">
        <f>INDEX(Data!I$2:I$6500,MATCH($A1072,Data!$A$2:$A$6500,0))</f>
        <v>0</v>
      </c>
      <c r="O1072" s="83">
        <f>INDEX(Data!J$2:J$6500,MATCH($A1072,Data!$A$2:$A$6500,0))</f>
        <v>0</v>
      </c>
      <c r="P1072" t="str">
        <f>_xlfn.XLOOKUP(B1072,Table3[RefID],Table3[Citation])</f>
        <v>Holyoak (1975)</v>
      </c>
    </row>
    <row r="1073" spans="1:16" x14ac:dyDescent="0.35">
      <c r="A1073" s="68">
        <v>1071</v>
      </c>
      <c r="B1073" s="71">
        <v>68</v>
      </c>
      <c r="C1073" s="72">
        <v>5073</v>
      </c>
      <c r="D1073" s="69">
        <v>3263</v>
      </c>
      <c r="E1073" t="str">
        <f>INDEX(Table5[EEZ],MATCH(C1073,Table5[Colony_ID],0))</f>
        <v>French Polynesian Exclusive Economic Zone</v>
      </c>
      <c r="F1073" t="str">
        <f>INDEX(Table5[Corrected Island/Colony Name],MATCH('Full Data'!C1073,Table5[Colony_ID],0))</f>
        <v>Lord Howe's Island</v>
      </c>
      <c r="G1073" t="str">
        <f>INDEX(Table4[Common_Name],MATCH('Full Data'!D1073,Table4[SpcRecID],0))</f>
        <v>Greater crested Tern</v>
      </c>
      <c r="H1073" s="83" t="str">
        <f>INDEX(Data!E$2:E$6500,MATCH(A1073,Data!$A$2:$A$6500,0))</f>
        <v>Data Deficient</v>
      </c>
      <c r="I1073" s="90">
        <f>INDEX(Data!P$2:P$6500,MATCH(A1073,Data!$A$2:$A$6500,0))</f>
        <v>1921</v>
      </c>
      <c r="J1073" s="90">
        <f>INDEX(Data!Q$2:Q$6500,MATCH($A1073,Data!$A$2:$A$6500,0))</f>
        <v>1921</v>
      </c>
      <c r="K1073" s="90">
        <f>INDEX(Data!F$2:F$6500,MATCH($A1073,Data!$A$2:$A$6500,0))</f>
        <v>0</v>
      </c>
      <c r="L1073" s="90">
        <f>INDEX(Data!G$2:G$6500,MATCH($A1073,Data!$A$2:$A$6500,0))</f>
        <v>0</v>
      </c>
      <c r="M1073" s="90">
        <f>INDEX(Data!H$2:H$6500,MATCH($A1073,Data!$A$2:$A$6500,0))</f>
        <v>0</v>
      </c>
      <c r="N1073" s="90">
        <f>INDEX(Data!I$2:I$6500,MATCH($A1073,Data!$A$2:$A$6500,0))</f>
        <v>0</v>
      </c>
      <c r="O1073" s="83">
        <f>INDEX(Data!J$2:J$6500,MATCH($A1073,Data!$A$2:$A$6500,0))</f>
        <v>0</v>
      </c>
      <c r="P1073" t="str">
        <f>_xlfn.XLOOKUP(B1073,Table3[RefID],Table3[Citation])</f>
        <v>Holyoak (1975)</v>
      </c>
    </row>
    <row r="1074" spans="1:16" x14ac:dyDescent="0.35">
      <c r="A1074" s="68">
        <v>1072</v>
      </c>
      <c r="B1074" s="71">
        <v>68</v>
      </c>
      <c r="C1074" s="72">
        <v>5010</v>
      </c>
      <c r="D1074" s="70">
        <v>3845</v>
      </c>
      <c r="E1074" t="str">
        <f>INDEX(Table5[EEZ],MATCH(C1074,Table5[Colony_ID],0))</f>
        <v>French Polynesian Exclusive Economic Zone</v>
      </c>
      <c r="F1074" t="str">
        <f>INDEX(Table5[Corrected Island/Colony Name],MATCH('Full Data'!C1074,Table5[Colony_ID],0))</f>
        <v>Eiao</v>
      </c>
      <c r="G1074" t="str">
        <f>INDEX(Table4[Common_Name],MATCH('Full Data'!D1074,Table4[SpcRecID],0))</f>
        <v>Great Frigatebird</v>
      </c>
      <c r="H1074" s="83" t="str">
        <f>INDEX(Data!E$2:E$6500,MATCH(A1074,Data!$A$2:$A$6500,0))</f>
        <v>Confirmed</v>
      </c>
      <c r="I1074" s="90">
        <f>INDEX(Data!P$2:P$6500,MATCH(A1074,Data!$A$2:$A$6500,0))</f>
        <v>1922</v>
      </c>
      <c r="J1074" s="90">
        <f>INDEX(Data!Q$2:Q$6500,MATCH($A1074,Data!$A$2:$A$6500,0))</f>
        <v>1922</v>
      </c>
      <c r="K1074" s="90">
        <f>INDEX(Data!F$2:F$6500,MATCH($A1074,Data!$A$2:$A$6500,0))</f>
        <v>0</v>
      </c>
      <c r="L1074" s="90">
        <f>INDEX(Data!G$2:G$6500,MATCH($A1074,Data!$A$2:$A$6500,0))</f>
        <v>0</v>
      </c>
      <c r="M1074" s="90">
        <f>INDEX(Data!H$2:H$6500,MATCH($A1074,Data!$A$2:$A$6500,0))</f>
        <v>0</v>
      </c>
      <c r="N1074" s="90">
        <f>INDEX(Data!I$2:I$6500,MATCH($A1074,Data!$A$2:$A$6500,0))</f>
        <v>0</v>
      </c>
      <c r="O1074" s="83">
        <f>INDEX(Data!J$2:J$6500,MATCH($A1074,Data!$A$2:$A$6500,0))</f>
        <v>0</v>
      </c>
      <c r="P1074" t="str">
        <f>_xlfn.XLOOKUP(B1074,Table3[RefID],Table3[Citation])</f>
        <v>Holyoak (1975)</v>
      </c>
    </row>
    <row r="1075" spans="1:16" x14ac:dyDescent="0.35">
      <c r="A1075" s="68">
        <v>1073</v>
      </c>
      <c r="B1075" s="71">
        <v>68</v>
      </c>
      <c r="C1075" s="72">
        <v>5015</v>
      </c>
      <c r="D1075" s="70">
        <v>3845</v>
      </c>
      <c r="E1075" t="str">
        <f>INDEX(Table5[EEZ],MATCH(C1075,Table5[Colony_ID],0))</f>
        <v>French Polynesian Exclusive Economic Zone</v>
      </c>
      <c r="F1075" t="str">
        <f>INDEX(Table5[Corrected Island/Colony Name],MATCH('Full Data'!C1075,Table5[Colony_ID],0))</f>
        <v>Fatu Huku</v>
      </c>
      <c r="G1075" t="str">
        <f>INDEX(Table4[Common_Name],MATCH('Full Data'!D1075,Table4[SpcRecID],0))</f>
        <v>Great Frigatebird</v>
      </c>
      <c r="H1075" s="83" t="str">
        <f>INDEX(Data!E$2:E$6500,MATCH(A1075,Data!$A$2:$A$6500,0))</f>
        <v>confirmed</v>
      </c>
      <c r="I1075" s="90">
        <f>INDEX(Data!P$2:P$6500,MATCH(A1075,Data!$A$2:$A$6500,0))</f>
        <v>1922</v>
      </c>
      <c r="J1075" s="90">
        <f>INDEX(Data!Q$2:Q$6500,MATCH($A1075,Data!$A$2:$A$6500,0))</f>
        <v>1922</v>
      </c>
      <c r="K1075" s="90">
        <f>INDEX(Data!F$2:F$6500,MATCH($A1075,Data!$A$2:$A$6500,0))</f>
        <v>0</v>
      </c>
      <c r="L1075" s="90">
        <f>INDEX(Data!G$2:G$6500,MATCH($A1075,Data!$A$2:$A$6500,0))</f>
        <v>0</v>
      </c>
      <c r="M1075" s="90">
        <f>INDEX(Data!H$2:H$6500,MATCH($A1075,Data!$A$2:$A$6500,0))</f>
        <v>0</v>
      </c>
      <c r="N1075" s="90">
        <f>INDEX(Data!I$2:I$6500,MATCH($A1075,Data!$A$2:$A$6500,0))</f>
        <v>0</v>
      </c>
      <c r="O1075" s="83">
        <f>INDEX(Data!J$2:J$6500,MATCH($A1075,Data!$A$2:$A$6500,0))</f>
        <v>0</v>
      </c>
      <c r="P1075" t="str">
        <f>_xlfn.XLOOKUP(B1075,Table3[RefID],Table3[Citation])</f>
        <v>Holyoak (1975)</v>
      </c>
    </row>
    <row r="1076" spans="1:16" x14ac:dyDescent="0.35">
      <c r="A1076" s="68">
        <v>1074</v>
      </c>
      <c r="B1076" s="71">
        <v>68</v>
      </c>
      <c r="C1076" s="72">
        <v>5073</v>
      </c>
      <c r="D1076" s="69">
        <v>3286</v>
      </c>
      <c r="E1076" t="str">
        <f>INDEX(Table5[EEZ],MATCH(C1076,Table5[Colony_ID],0))</f>
        <v>French Polynesian Exclusive Economic Zone</v>
      </c>
      <c r="F1076" t="str">
        <f>INDEX(Table5[Corrected Island/Colony Name],MATCH('Full Data'!C1076,Table5[Colony_ID],0))</f>
        <v>Lord Howe's Island</v>
      </c>
      <c r="G1076" t="str">
        <f>INDEX(Table4[Common_Name],MATCH('Full Data'!D1076,Table4[SpcRecID],0))</f>
        <v>Grey-backed Tern</v>
      </c>
      <c r="H1076" s="83" t="str">
        <f>INDEX(Data!E$2:E$6500,MATCH(A1076,Data!$A$2:$A$6500,0))</f>
        <v>Data Deficient</v>
      </c>
      <c r="I1076" s="90">
        <f>INDEX(Data!P$2:P$6500,MATCH(A1076,Data!$A$2:$A$6500,0))</f>
        <v>1921</v>
      </c>
      <c r="J1076" s="90">
        <f>INDEX(Data!Q$2:Q$6500,MATCH($A1076,Data!$A$2:$A$6500,0))</f>
        <v>1921</v>
      </c>
      <c r="K1076" s="90">
        <f>INDEX(Data!F$2:F$6500,MATCH($A1076,Data!$A$2:$A$6500,0))</f>
        <v>0</v>
      </c>
      <c r="L1076" s="90">
        <f>INDEX(Data!G$2:G$6500,MATCH($A1076,Data!$A$2:$A$6500,0))</f>
        <v>0</v>
      </c>
      <c r="M1076" s="90">
        <f>INDEX(Data!H$2:H$6500,MATCH($A1076,Data!$A$2:$A$6500,0))</f>
        <v>0</v>
      </c>
      <c r="N1076" s="90">
        <f>INDEX(Data!I$2:I$6500,MATCH($A1076,Data!$A$2:$A$6500,0))</f>
        <v>0</v>
      </c>
      <c r="O1076" s="83">
        <f>INDEX(Data!J$2:J$6500,MATCH($A1076,Data!$A$2:$A$6500,0))</f>
        <v>0</v>
      </c>
      <c r="P1076" t="str">
        <f>_xlfn.XLOOKUP(B1076,Table3[RefID],Table3[Citation])</f>
        <v>Holyoak (1975)</v>
      </c>
    </row>
    <row r="1077" spans="1:16" x14ac:dyDescent="0.35">
      <c r="A1077" s="68">
        <v>1075</v>
      </c>
      <c r="B1077" s="71">
        <v>68</v>
      </c>
      <c r="C1077" s="72">
        <v>5105</v>
      </c>
      <c r="D1077" s="69">
        <v>3286</v>
      </c>
      <c r="E1077" t="str">
        <f>INDEX(Table5[EEZ],MATCH(C1077,Table5[Colony_ID],0))</f>
        <v>French Polynesian Exclusive Economic Zone</v>
      </c>
      <c r="F1077" t="str">
        <f>INDEX(Table5[Corrected Island/Colony Name],MATCH('Full Data'!C1077,Table5[Colony_ID],0))</f>
        <v>Matauapuna</v>
      </c>
      <c r="G1077" t="str">
        <f>INDEX(Table4[Common_Name],MATCH('Full Data'!D1077,Table4[SpcRecID],0))</f>
        <v>Grey-backed Tern</v>
      </c>
      <c r="H1077" s="83" t="str">
        <f>INDEX(Data!E$2:E$6500,MATCH(A1077,Data!$A$2:$A$6500,0))</f>
        <v>Confirmed</v>
      </c>
      <c r="I1077" s="90">
        <f>INDEX(Data!P$2:P$6500,MATCH(A1077,Data!$A$2:$A$6500,0))</f>
        <v>1922</v>
      </c>
      <c r="J1077" s="90">
        <f>INDEX(Data!Q$2:Q$6500,MATCH($A1077,Data!$A$2:$A$6500,0))</f>
        <v>1922</v>
      </c>
      <c r="K1077" s="90">
        <f>INDEX(Data!F$2:F$6500,MATCH($A1077,Data!$A$2:$A$6500,0))</f>
        <v>0</v>
      </c>
      <c r="L1077" s="90">
        <f>INDEX(Data!G$2:G$6500,MATCH($A1077,Data!$A$2:$A$6500,0))</f>
        <v>0</v>
      </c>
      <c r="M1077" s="90">
        <f>INDEX(Data!H$2:H$6500,MATCH($A1077,Data!$A$2:$A$6500,0))</f>
        <v>0</v>
      </c>
      <c r="N1077" s="90">
        <f>INDEX(Data!I$2:I$6500,MATCH($A1077,Data!$A$2:$A$6500,0))</f>
        <v>0</v>
      </c>
      <c r="O1077" s="83">
        <f>INDEX(Data!J$2:J$6500,MATCH($A1077,Data!$A$2:$A$6500,0))</f>
        <v>0</v>
      </c>
      <c r="P1077" t="str">
        <f>_xlfn.XLOOKUP(B1077,Table3[RefID],Table3[Citation])</f>
        <v>Holyoak (1975)</v>
      </c>
    </row>
    <row r="1078" spans="1:16" x14ac:dyDescent="0.35">
      <c r="A1078" s="68">
        <v>1076</v>
      </c>
      <c r="B1078" s="71">
        <v>68</v>
      </c>
      <c r="C1078" s="72">
        <v>5134</v>
      </c>
      <c r="D1078" s="69">
        <v>3286</v>
      </c>
      <c r="E1078" t="str">
        <f>INDEX(Table5[EEZ],MATCH(C1078,Table5[Colony_ID],0))</f>
        <v>French Polynesian Exclusive Economic Zone</v>
      </c>
      <c r="F1078" t="str">
        <f>INDEX(Table5[Corrected Island/Colony Name],MATCH('Full Data'!C1078,Table5[Colony_ID],0))</f>
        <v>Reao Atoll</v>
      </c>
      <c r="G1078" t="str">
        <f>INDEX(Table4[Common_Name],MATCH('Full Data'!D1078,Table4[SpcRecID],0))</f>
        <v>Grey-backed Tern</v>
      </c>
      <c r="H1078" s="83" t="str">
        <f>INDEX(Data!E$2:E$6500,MATCH(A1078,Data!$A$2:$A$6500,0))</f>
        <v>Confirmed</v>
      </c>
      <c r="I1078" s="90">
        <f>INDEX(Data!P$2:P$6500,MATCH(A1078,Data!$A$2:$A$6500,0))</f>
        <v>1922</v>
      </c>
      <c r="J1078" s="90">
        <f>INDEX(Data!Q$2:Q$6500,MATCH($A1078,Data!$A$2:$A$6500,0))</f>
        <v>1922</v>
      </c>
      <c r="K1078" s="90">
        <f>INDEX(Data!F$2:F$6500,MATCH($A1078,Data!$A$2:$A$6500,0))</f>
        <v>0</v>
      </c>
      <c r="L1078" s="90">
        <f>INDEX(Data!G$2:G$6500,MATCH($A1078,Data!$A$2:$A$6500,0))</f>
        <v>0</v>
      </c>
      <c r="M1078" s="90">
        <f>INDEX(Data!H$2:H$6500,MATCH($A1078,Data!$A$2:$A$6500,0))</f>
        <v>0</v>
      </c>
      <c r="N1078" s="90">
        <f>INDEX(Data!I$2:I$6500,MATCH($A1078,Data!$A$2:$A$6500,0))</f>
        <v>0</v>
      </c>
      <c r="O1078" s="83">
        <f>INDEX(Data!J$2:J$6500,MATCH($A1078,Data!$A$2:$A$6500,0))</f>
        <v>0</v>
      </c>
      <c r="P1078" t="str">
        <f>_xlfn.XLOOKUP(B1078,Table3[RefID],Table3[Citation])</f>
        <v>Holyoak (1975)</v>
      </c>
    </row>
    <row r="1079" spans="1:16" x14ac:dyDescent="0.35">
      <c r="A1079" s="68">
        <v>1077</v>
      </c>
      <c r="B1079" s="71">
        <v>68</v>
      </c>
      <c r="C1079" s="72">
        <v>5200</v>
      </c>
      <c r="D1079" s="69">
        <v>3286</v>
      </c>
      <c r="E1079" t="str">
        <f>INDEX(Table5[EEZ],MATCH(C1079,Table5[Colony_ID],0))</f>
        <v>French Polynesian Exclusive Economic Zone</v>
      </c>
      <c r="F1079" t="str">
        <f>INDEX(Table5[Corrected Island/Colony Name],MATCH('Full Data'!C1079,Table5[Colony_ID],0))</f>
        <v>Motu Epiti</v>
      </c>
      <c r="G1079" t="str">
        <f>INDEX(Table4[Common_Name],MATCH('Full Data'!D1079,Table4[SpcRecID],0))</f>
        <v>Grey-backed Tern</v>
      </c>
      <c r="H1079" s="83" t="str">
        <f>INDEX(Data!E$2:E$6500,MATCH(A1079,Data!$A$2:$A$6500,0))</f>
        <v>Confirmed</v>
      </c>
      <c r="I1079" s="90">
        <f>INDEX(Data!P$2:P$6500,MATCH(A1079,Data!$A$2:$A$6500,0))</f>
        <v>1922</v>
      </c>
      <c r="J1079" s="90">
        <f>INDEX(Data!Q$2:Q$6500,MATCH($A1079,Data!$A$2:$A$6500,0))</f>
        <v>1922</v>
      </c>
      <c r="K1079" s="90">
        <f>INDEX(Data!F$2:F$6500,MATCH($A1079,Data!$A$2:$A$6500,0))</f>
        <v>0</v>
      </c>
      <c r="L1079" s="90">
        <f>INDEX(Data!G$2:G$6500,MATCH($A1079,Data!$A$2:$A$6500,0))</f>
        <v>0</v>
      </c>
      <c r="M1079" s="90">
        <f>INDEX(Data!H$2:H$6500,MATCH($A1079,Data!$A$2:$A$6500,0))</f>
        <v>0</v>
      </c>
      <c r="N1079" s="90">
        <f>INDEX(Data!I$2:I$6500,MATCH($A1079,Data!$A$2:$A$6500,0))</f>
        <v>0</v>
      </c>
      <c r="O1079" s="83">
        <f>INDEX(Data!J$2:J$6500,MATCH($A1079,Data!$A$2:$A$6500,0))</f>
        <v>0</v>
      </c>
      <c r="P1079" t="str">
        <f>_xlfn.XLOOKUP(B1079,Table3[RefID],Table3[Citation])</f>
        <v>Holyoak (1975)</v>
      </c>
    </row>
    <row r="1080" spans="1:16" x14ac:dyDescent="0.35">
      <c r="A1080" s="68">
        <v>1078</v>
      </c>
      <c r="B1080" s="71">
        <v>68</v>
      </c>
      <c r="C1080" s="72">
        <v>5215</v>
      </c>
      <c r="D1080" s="69">
        <v>3286</v>
      </c>
      <c r="E1080" t="str">
        <f>INDEX(Table5[EEZ],MATCH(C1080,Table5[Colony_ID],0))</f>
        <v>French Polynesian Exclusive Economic Zone</v>
      </c>
      <c r="F1080" t="str">
        <f>INDEX(Table5[Corrected Island/Colony Name],MATCH('Full Data'!C1080,Table5[Colony_ID],0))</f>
        <v>Ua Pou</v>
      </c>
      <c r="G1080" t="str">
        <f>INDEX(Table4[Common_Name],MATCH('Full Data'!D1080,Table4[SpcRecID],0))</f>
        <v>Grey-backed Tern</v>
      </c>
      <c r="H1080" s="83" t="str">
        <f>INDEX(Data!E$2:E$6500,MATCH(A1080,Data!$A$2:$A$6500,0))</f>
        <v>confirmed</v>
      </c>
      <c r="I1080" s="90">
        <f>INDEX(Data!P$2:P$6500,MATCH(A1080,Data!$A$2:$A$6500,0))</f>
        <v>1922</v>
      </c>
      <c r="J1080" s="90">
        <f>INDEX(Data!Q$2:Q$6500,MATCH($A1080,Data!$A$2:$A$6500,0))</f>
        <v>1922</v>
      </c>
      <c r="K1080" s="90">
        <f>INDEX(Data!F$2:F$6500,MATCH($A1080,Data!$A$2:$A$6500,0))</f>
        <v>0</v>
      </c>
      <c r="L1080" s="90">
        <f>INDEX(Data!G$2:G$6500,MATCH($A1080,Data!$A$2:$A$6500,0))</f>
        <v>0</v>
      </c>
      <c r="M1080" s="90">
        <f>INDEX(Data!H$2:H$6500,MATCH($A1080,Data!$A$2:$A$6500,0))</f>
        <v>0</v>
      </c>
      <c r="N1080" s="90">
        <f>INDEX(Data!I$2:I$6500,MATCH($A1080,Data!$A$2:$A$6500,0))</f>
        <v>0</v>
      </c>
      <c r="O1080" s="83">
        <f>INDEX(Data!J$2:J$6500,MATCH($A1080,Data!$A$2:$A$6500,0))</f>
        <v>0</v>
      </c>
      <c r="P1080" t="str">
        <f>_xlfn.XLOOKUP(B1080,Table3[RefID],Table3[Citation])</f>
        <v>Holyoak (1975)</v>
      </c>
    </row>
    <row r="1081" spans="1:16" x14ac:dyDescent="0.35">
      <c r="A1081" s="68">
        <v>1079</v>
      </c>
      <c r="B1081" s="71">
        <v>68</v>
      </c>
      <c r="C1081" s="72">
        <v>5105</v>
      </c>
      <c r="D1081" s="70">
        <v>3895</v>
      </c>
      <c r="E1081" t="str">
        <f>INDEX(Table5[EEZ],MATCH(C1081,Table5[Colony_ID],0))</f>
        <v>French Polynesian Exclusive Economic Zone</v>
      </c>
      <c r="F1081" t="str">
        <f>INDEX(Table5[Corrected Island/Colony Name],MATCH('Full Data'!C1081,Table5[Colony_ID],0))</f>
        <v>Matauapuna</v>
      </c>
      <c r="G1081" t="str">
        <f>INDEX(Table4[Common_Name],MATCH('Full Data'!D1081,Table4[SpcRecID],0))</f>
        <v>Herald Petrel</v>
      </c>
      <c r="H1081" s="83" t="str">
        <f>INDEX(Data!E$2:E$6500,MATCH(A1081,Data!$A$2:$A$6500,0))</f>
        <v>Potential Breeding</v>
      </c>
      <c r="I1081" s="90">
        <f>INDEX(Data!P$2:P$6500,MATCH(A1081,Data!$A$2:$A$6500,0))</f>
        <v>1958</v>
      </c>
      <c r="J1081" s="90">
        <f>INDEX(Data!Q$2:Q$6500,MATCH($A1081,Data!$A$2:$A$6500,0))</f>
        <v>1958</v>
      </c>
      <c r="K1081" s="90">
        <f>INDEX(Data!F$2:F$6500,MATCH($A1081,Data!$A$2:$A$6500,0))</f>
        <v>0</v>
      </c>
      <c r="L1081" s="90">
        <f>INDEX(Data!G$2:G$6500,MATCH($A1081,Data!$A$2:$A$6500,0))</f>
        <v>0</v>
      </c>
      <c r="M1081" s="90">
        <f>INDEX(Data!H$2:H$6500,MATCH($A1081,Data!$A$2:$A$6500,0))</f>
        <v>0</v>
      </c>
      <c r="N1081" s="90">
        <f>INDEX(Data!I$2:I$6500,MATCH($A1081,Data!$A$2:$A$6500,0))</f>
        <v>0</v>
      </c>
      <c r="O1081" s="83">
        <f>INDEX(Data!J$2:J$6500,MATCH($A1081,Data!$A$2:$A$6500,0))</f>
        <v>0</v>
      </c>
      <c r="P1081" t="str">
        <f>_xlfn.XLOOKUP(B1081,Table3[RefID],Table3[Citation])</f>
        <v>Holyoak (1975)</v>
      </c>
    </row>
    <row r="1082" spans="1:16" x14ac:dyDescent="0.35">
      <c r="A1082" s="68">
        <v>1080</v>
      </c>
      <c r="B1082" s="71">
        <v>68</v>
      </c>
      <c r="C1082" s="72">
        <v>5215</v>
      </c>
      <c r="D1082" s="70">
        <v>3895</v>
      </c>
      <c r="E1082" t="str">
        <f>INDEX(Table5[EEZ],MATCH(C1082,Table5[Colony_ID],0))</f>
        <v>French Polynesian Exclusive Economic Zone</v>
      </c>
      <c r="F1082" t="str">
        <f>INDEX(Table5[Corrected Island/Colony Name],MATCH('Full Data'!C1082,Table5[Colony_ID],0))</f>
        <v>Ua Pou</v>
      </c>
      <c r="G1082" t="str">
        <f>INDEX(Table4[Common_Name],MATCH('Full Data'!D1082,Table4[SpcRecID],0))</f>
        <v>Herald Petrel</v>
      </c>
      <c r="H1082" s="83" t="str">
        <f>INDEX(Data!E$2:E$6500,MATCH(A1082,Data!$A$2:$A$6500,0))</f>
        <v>potential breeding</v>
      </c>
      <c r="I1082" s="90">
        <f>INDEX(Data!P$2:P$6500,MATCH(A1082,Data!$A$2:$A$6500,0))</f>
        <v>1922</v>
      </c>
      <c r="J1082" s="90">
        <f>INDEX(Data!Q$2:Q$6500,MATCH($A1082,Data!$A$2:$A$6500,0))</f>
        <v>1922</v>
      </c>
      <c r="K1082" s="90">
        <f>INDEX(Data!F$2:F$6500,MATCH($A1082,Data!$A$2:$A$6500,0))</f>
        <v>0</v>
      </c>
      <c r="L1082" s="90">
        <f>INDEX(Data!G$2:G$6500,MATCH($A1082,Data!$A$2:$A$6500,0))</f>
        <v>0</v>
      </c>
      <c r="M1082" s="90">
        <f>INDEX(Data!H$2:H$6500,MATCH($A1082,Data!$A$2:$A$6500,0))</f>
        <v>0</v>
      </c>
      <c r="N1082" s="90">
        <f>INDEX(Data!I$2:I$6500,MATCH($A1082,Data!$A$2:$A$6500,0))</f>
        <v>0</v>
      </c>
      <c r="O1082" s="83">
        <f>INDEX(Data!J$2:J$6500,MATCH($A1082,Data!$A$2:$A$6500,0))</f>
        <v>0</v>
      </c>
      <c r="P1082" t="str">
        <f>_xlfn.XLOOKUP(B1082,Table3[RefID],Table3[Citation])</f>
        <v>Holyoak (1975)</v>
      </c>
    </row>
    <row r="1083" spans="1:16" x14ac:dyDescent="0.35">
      <c r="A1083" s="68">
        <v>1081</v>
      </c>
      <c r="B1083" s="71">
        <v>68</v>
      </c>
      <c r="C1083" s="72">
        <v>5010</v>
      </c>
      <c r="D1083" s="69">
        <v>3846</v>
      </c>
      <c r="E1083" t="str">
        <f>INDEX(Table5[EEZ],MATCH(C1083,Table5[Colony_ID],0))</f>
        <v>French Polynesian Exclusive Economic Zone</v>
      </c>
      <c r="F1083" t="str">
        <f>INDEX(Table5[Corrected Island/Colony Name],MATCH('Full Data'!C1083,Table5[Colony_ID],0))</f>
        <v>Eiao</v>
      </c>
      <c r="G1083" t="str">
        <f>INDEX(Table4[Common_Name],MATCH('Full Data'!D1083,Table4[SpcRecID],0))</f>
        <v>Lesser Frigatebird</v>
      </c>
      <c r="H1083" s="83" t="str">
        <f>INDEX(Data!E$2:E$6500,MATCH(A1083,Data!$A$2:$A$6500,0))</f>
        <v>Confirmed</v>
      </c>
      <c r="I1083" s="90">
        <f>INDEX(Data!P$2:P$6500,MATCH(A1083,Data!$A$2:$A$6500,0))</f>
        <v>1922</v>
      </c>
      <c r="J1083" s="90">
        <f>INDEX(Data!Q$2:Q$6500,MATCH($A1083,Data!$A$2:$A$6500,0))</f>
        <v>1922</v>
      </c>
      <c r="K1083" s="90">
        <f>INDEX(Data!F$2:F$6500,MATCH($A1083,Data!$A$2:$A$6500,0))</f>
        <v>0</v>
      </c>
      <c r="L1083" s="90">
        <f>INDEX(Data!G$2:G$6500,MATCH($A1083,Data!$A$2:$A$6500,0))</f>
        <v>0</v>
      </c>
      <c r="M1083" s="90">
        <f>INDEX(Data!H$2:H$6500,MATCH($A1083,Data!$A$2:$A$6500,0))</f>
        <v>0</v>
      </c>
      <c r="N1083" s="90">
        <f>INDEX(Data!I$2:I$6500,MATCH($A1083,Data!$A$2:$A$6500,0))</f>
        <v>0</v>
      </c>
      <c r="O1083" s="83">
        <f>INDEX(Data!J$2:J$6500,MATCH($A1083,Data!$A$2:$A$6500,0))</f>
        <v>0</v>
      </c>
      <c r="P1083" t="str">
        <f>_xlfn.XLOOKUP(B1083,Table3[RefID],Table3[Citation])</f>
        <v>Holyoak (1975)</v>
      </c>
    </row>
    <row r="1084" spans="1:16" x14ac:dyDescent="0.35">
      <c r="A1084" s="68">
        <v>1082</v>
      </c>
      <c r="B1084" s="71">
        <v>68</v>
      </c>
      <c r="C1084" s="72">
        <v>5015</v>
      </c>
      <c r="D1084" s="69">
        <v>3846</v>
      </c>
      <c r="E1084" t="str">
        <f>INDEX(Table5[EEZ],MATCH(C1084,Table5[Colony_ID],0))</f>
        <v>French Polynesian Exclusive Economic Zone</v>
      </c>
      <c r="F1084" t="str">
        <f>INDEX(Table5[Corrected Island/Colony Name],MATCH('Full Data'!C1084,Table5[Colony_ID],0))</f>
        <v>Fatu Huku</v>
      </c>
      <c r="G1084" t="str">
        <f>INDEX(Table4[Common_Name],MATCH('Full Data'!D1084,Table4[SpcRecID],0))</f>
        <v>Lesser Frigatebird</v>
      </c>
      <c r="H1084" s="83" t="str">
        <f>INDEX(Data!E$2:E$6500,MATCH(A1084,Data!$A$2:$A$6500,0))</f>
        <v>confirmed</v>
      </c>
      <c r="I1084" s="90">
        <f>INDEX(Data!P$2:P$6500,MATCH(A1084,Data!$A$2:$A$6500,0))</f>
        <v>1922</v>
      </c>
      <c r="J1084" s="90">
        <f>INDEX(Data!Q$2:Q$6500,MATCH($A1084,Data!$A$2:$A$6500,0))</f>
        <v>1922</v>
      </c>
      <c r="K1084" s="90">
        <f>INDEX(Data!F$2:F$6500,MATCH($A1084,Data!$A$2:$A$6500,0))</f>
        <v>0</v>
      </c>
      <c r="L1084" s="90">
        <f>INDEX(Data!G$2:G$6500,MATCH($A1084,Data!$A$2:$A$6500,0))</f>
        <v>0</v>
      </c>
      <c r="M1084" s="90">
        <f>INDEX(Data!H$2:H$6500,MATCH($A1084,Data!$A$2:$A$6500,0))</f>
        <v>0</v>
      </c>
      <c r="N1084" s="90">
        <f>INDEX(Data!I$2:I$6500,MATCH($A1084,Data!$A$2:$A$6500,0))</f>
        <v>0</v>
      </c>
      <c r="O1084" s="83">
        <f>INDEX(Data!J$2:J$6500,MATCH($A1084,Data!$A$2:$A$6500,0))</f>
        <v>0</v>
      </c>
      <c r="P1084" t="str">
        <f>_xlfn.XLOOKUP(B1084,Table3[RefID],Table3[Citation])</f>
        <v>Holyoak (1975)</v>
      </c>
    </row>
    <row r="1085" spans="1:16" x14ac:dyDescent="0.35">
      <c r="A1085" s="68">
        <v>1083</v>
      </c>
      <c r="B1085" s="71">
        <v>68</v>
      </c>
      <c r="C1085" s="72">
        <v>5073</v>
      </c>
      <c r="D1085" s="69">
        <v>3846</v>
      </c>
      <c r="E1085" t="str">
        <f>INDEX(Table5[EEZ],MATCH(C1085,Table5[Colony_ID],0))</f>
        <v>French Polynesian Exclusive Economic Zone</v>
      </c>
      <c r="F1085" t="str">
        <f>INDEX(Table5[Corrected Island/Colony Name],MATCH('Full Data'!C1085,Table5[Colony_ID],0))</f>
        <v>Lord Howe's Island</v>
      </c>
      <c r="G1085" t="str">
        <f>INDEX(Table4[Common_Name],MATCH('Full Data'!D1085,Table4[SpcRecID],0))</f>
        <v>Lesser Frigatebird</v>
      </c>
      <c r="H1085" s="83" t="str">
        <f>INDEX(Data!E$2:E$6500,MATCH(A1085,Data!$A$2:$A$6500,0))</f>
        <v>Confirmed</v>
      </c>
      <c r="I1085" s="90">
        <f>INDEX(Data!P$2:P$6500,MATCH(A1085,Data!$A$2:$A$6500,0))</f>
        <v>1921</v>
      </c>
      <c r="J1085" s="90">
        <f>INDEX(Data!Q$2:Q$6500,MATCH($A1085,Data!$A$2:$A$6500,0))</f>
        <v>1921</v>
      </c>
      <c r="K1085" s="90">
        <f>INDEX(Data!F$2:F$6500,MATCH($A1085,Data!$A$2:$A$6500,0))</f>
        <v>0</v>
      </c>
      <c r="L1085" s="90">
        <f>INDEX(Data!G$2:G$6500,MATCH($A1085,Data!$A$2:$A$6500,0))</f>
        <v>0</v>
      </c>
      <c r="M1085" s="90">
        <f>INDEX(Data!H$2:H$6500,MATCH($A1085,Data!$A$2:$A$6500,0))</f>
        <v>0</v>
      </c>
      <c r="N1085" s="90">
        <f>INDEX(Data!I$2:I$6500,MATCH($A1085,Data!$A$2:$A$6500,0))</f>
        <v>0</v>
      </c>
      <c r="O1085" s="83">
        <f>INDEX(Data!J$2:J$6500,MATCH($A1085,Data!$A$2:$A$6500,0))</f>
        <v>0</v>
      </c>
      <c r="P1085" t="str">
        <f>_xlfn.XLOOKUP(B1085,Table3[RefID],Table3[Citation])</f>
        <v>Holyoak (1975)</v>
      </c>
    </row>
    <row r="1086" spans="1:16" x14ac:dyDescent="0.35">
      <c r="A1086" s="68">
        <v>1084</v>
      </c>
      <c r="B1086" s="71">
        <v>68</v>
      </c>
      <c r="C1086" s="72">
        <v>5014</v>
      </c>
      <c r="D1086" s="70">
        <v>3299</v>
      </c>
      <c r="E1086" t="str">
        <f>INDEX(Table5[EEZ],MATCH(C1086,Table5[Colony_ID],0))</f>
        <v>French Polynesian Exclusive Economic Zone</v>
      </c>
      <c r="F1086" t="str">
        <f>INDEX(Table5[Corrected Island/Colony Name],MATCH('Full Data'!C1086,Table5[Colony_ID],0))</f>
        <v>Fatu Hiva</v>
      </c>
      <c r="G1086" t="str">
        <f>INDEX(Table4[Common_Name],MATCH('Full Data'!D1086,Table4[SpcRecID],0))</f>
        <v>Little White Tern</v>
      </c>
      <c r="H1086" s="83" t="str">
        <f>INDEX(Data!E$2:E$6500,MATCH(A1086,Data!$A$2:$A$6500,0))</f>
        <v>Confirmed</v>
      </c>
      <c r="I1086" s="90">
        <f>INDEX(Data!P$2:P$6500,MATCH(A1086,Data!$A$2:$A$6500,0))</f>
        <v>1972</v>
      </c>
      <c r="J1086" s="90">
        <f>INDEX(Data!Q$2:Q$6500,MATCH($A1086,Data!$A$2:$A$6500,0))</f>
        <v>1972</v>
      </c>
      <c r="K1086" s="90">
        <f>INDEX(Data!F$2:F$6500,MATCH($A1086,Data!$A$2:$A$6500,0))</f>
        <v>0</v>
      </c>
      <c r="L1086" s="90">
        <f>INDEX(Data!G$2:G$6500,MATCH($A1086,Data!$A$2:$A$6500,0))</f>
        <v>0</v>
      </c>
      <c r="M1086" s="90">
        <f>INDEX(Data!H$2:H$6500,MATCH($A1086,Data!$A$2:$A$6500,0))</f>
        <v>0</v>
      </c>
      <c r="N1086" s="90">
        <f>INDEX(Data!I$2:I$6500,MATCH($A1086,Data!$A$2:$A$6500,0))</f>
        <v>0</v>
      </c>
      <c r="O1086" s="83">
        <f>INDEX(Data!J$2:J$6500,MATCH($A1086,Data!$A$2:$A$6500,0))</f>
        <v>0</v>
      </c>
      <c r="P1086" t="str">
        <f>_xlfn.XLOOKUP(B1086,Table3[RefID],Table3[Citation])</f>
        <v>Holyoak (1975)</v>
      </c>
    </row>
    <row r="1087" spans="1:16" x14ac:dyDescent="0.35">
      <c r="A1087" s="68">
        <v>1085</v>
      </c>
      <c r="B1087" s="71">
        <v>68</v>
      </c>
      <c r="C1087" s="72">
        <v>5015</v>
      </c>
      <c r="D1087" s="70">
        <v>3299</v>
      </c>
      <c r="E1087" t="str">
        <f>INDEX(Table5[EEZ],MATCH(C1087,Table5[Colony_ID],0))</f>
        <v>French Polynesian Exclusive Economic Zone</v>
      </c>
      <c r="F1087" t="str">
        <f>INDEX(Table5[Corrected Island/Colony Name],MATCH('Full Data'!C1087,Table5[Colony_ID],0))</f>
        <v>Fatu Huku</v>
      </c>
      <c r="G1087" t="str">
        <f>INDEX(Table4[Common_Name],MATCH('Full Data'!D1087,Table4[SpcRecID],0))</f>
        <v>Little White Tern</v>
      </c>
      <c r="H1087" s="83" t="str">
        <f>INDEX(Data!E$2:E$6500,MATCH(A1087,Data!$A$2:$A$6500,0))</f>
        <v>confirmed</v>
      </c>
      <c r="I1087" s="90">
        <f>INDEX(Data!P$2:P$6500,MATCH(A1087,Data!$A$2:$A$6500,0))</f>
        <v>1922</v>
      </c>
      <c r="J1087" s="90">
        <f>INDEX(Data!Q$2:Q$6500,MATCH($A1087,Data!$A$2:$A$6500,0))</f>
        <v>1922</v>
      </c>
      <c r="K1087" s="90">
        <f>INDEX(Data!F$2:F$6500,MATCH($A1087,Data!$A$2:$A$6500,0))</f>
        <v>0</v>
      </c>
      <c r="L1087" s="90">
        <f>INDEX(Data!G$2:G$6500,MATCH($A1087,Data!$A$2:$A$6500,0))</f>
        <v>0</v>
      </c>
      <c r="M1087" s="90">
        <f>INDEX(Data!H$2:H$6500,MATCH($A1087,Data!$A$2:$A$6500,0))</f>
        <v>0</v>
      </c>
      <c r="N1087" s="90">
        <f>INDEX(Data!I$2:I$6500,MATCH($A1087,Data!$A$2:$A$6500,0))</f>
        <v>0</v>
      </c>
      <c r="O1087" s="83">
        <f>INDEX(Data!J$2:J$6500,MATCH($A1087,Data!$A$2:$A$6500,0))</f>
        <v>0</v>
      </c>
      <c r="P1087" t="str">
        <f>_xlfn.XLOOKUP(B1087,Table3[RefID],Table3[Citation])</f>
        <v>Holyoak (1975)</v>
      </c>
    </row>
    <row r="1088" spans="1:16" x14ac:dyDescent="0.35">
      <c r="A1088" s="68">
        <v>1086</v>
      </c>
      <c r="B1088" s="71">
        <v>68</v>
      </c>
      <c r="C1088" s="72">
        <v>5025</v>
      </c>
      <c r="D1088" s="70">
        <v>3299</v>
      </c>
      <c r="E1088" t="str">
        <f>INDEX(Table5[EEZ],MATCH(C1088,Table5[Colony_ID],0))</f>
        <v>French Polynesian Exclusive Economic Zone</v>
      </c>
      <c r="F1088" t="str">
        <f>INDEX(Table5[Corrected Island/Colony Name],MATCH('Full Data'!C1088,Table5[Colony_ID],0))</f>
        <v>Hiva Oa</v>
      </c>
      <c r="G1088" t="str">
        <f>INDEX(Table4[Common_Name],MATCH('Full Data'!D1088,Table4[SpcRecID],0))</f>
        <v>Little White Tern</v>
      </c>
      <c r="H1088" s="83" t="str">
        <f>INDEX(Data!E$2:E$6500,MATCH(A1088,Data!$A$2:$A$6500,0))</f>
        <v>Confirmed</v>
      </c>
      <c r="I1088" s="90">
        <f>INDEX(Data!P$2:P$6500,MATCH(A1088,Data!$A$2:$A$6500,0))</f>
        <v>1922</v>
      </c>
      <c r="J1088" s="90">
        <f>INDEX(Data!Q$2:Q$6500,MATCH($A1088,Data!$A$2:$A$6500,0))</f>
        <v>1922</v>
      </c>
      <c r="K1088" s="90">
        <f>INDEX(Data!F$2:F$6500,MATCH($A1088,Data!$A$2:$A$6500,0))</f>
        <v>0</v>
      </c>
      <c r="L1088" s="90">
        <f>INDEX(Data!G$2:G$6500,MATCH($A1088,Data!$A$2:$A$6500,0))</f>
        <v>0</v>
      </c>
      <c r="M1088" s="90">
        <f>INDEX(Data!H$2:H$6500,MATCH($A1088,Data!$A$2:$A$6500,0))</f>
        <v>0</v>
      </c>
      <c r="N1088" s="90">
        <f>INDEX(Data!I$2:I$6500,MATCH($A1088,Data!$A$2:$A$6500,0))</f>
        <v>0</v>
      </c>
      <c r="O1088" s="83">
        <f>INDEX(Data!J$2:J$6500,MATCH($A1088,Data!$A$2:$A$6500,0))</f>
        <v>0</v>
      </c>
      <c r="P1088" t="str">
        <f>_xlfn.XLOOKUP(B1088,Table3[RefID],Table3[Citation])</f>
        <v>Holyoak (1975)</v>
      </c>
    </row>
    <row r="1089" spans="1:16" x14ac:dyDescent="0.35">
      <c r="A1089" s="68">
        <v>1087</v>
      </c>
      <c r="B1089" s="71">
        <v>68</v>
      </c>
      <c r="C1089" s="72">
        <v>5109</v>
      </c>
      <c r="D1089" s="69">
        <v>3295</v>
      </c>
      <c r="E1089" t="str">
        <f>INDEX(Table5[EEZ],MATCH(C1089,Table5[Colony_ID],0))</f>
        <v>French Polynesian Exclusive Economic Zone</v>
      </c>
      <c r="F1089" t="str">
        <f>INDEX(Table5[Corrected Island/Colony Name],MATCH('Full Data'!C1089,Table5[Colony_ID],0))</f>
        <v>Nuku Hiva</v>
      </c>
      <c r="G1089" t="str">
        <f>INDEX(Table4[Common_Name],MATCH('Full Data'!D1089,Table4[SpcRecID],0))</f>
        <v>Black Noddy</v>
      </c>
      <c r="H1089" s="83" t="str">
        <f>INDEX(Data!E$2:E$6500,MATCH(A1089,Data!$A$2:$A$6500,0))</f>
        <v>Confirmed</v>
      </c>
      <c r="I1089" s="90">
        <f>INDEX(Data!P$2:P$6500,MATCH(A1089,Data!$A$2:$A$6500,0))</f>
        <v>1972</v>
      </c>
      <c r="J1089" s="90">
        <f>INDEX(Data!Q$2:Q$6500,MATCH($A1089,Data!$A$2:$A$6500,0))</f>
        <v>1972</v>
      </c>
      <c r="K1089" s="90">
        <f>INDEX(Data!F$2:F$6500,MATCH($A1089,Data!$A$2:$A$6500,0))</f>
        <v>0</v>
      </c>
      <c r="L1089" s="90">
        <f>INDEX(Data!G$2:G$6500,MATCH($A1089,Data!$A$2:$A$6500,0))</f>
        <v>0</v>
      </c>
      <c r="M1089" s="90">
        <f>INDEX(Data!H$2:H$6500,MATCH($A1089,Data!$A$2:$A$6500,0))</f>
        <v>0</v>
      </c>
      <c r="N1089" s="90">
        <f>INDEX(Data!I$2:I$6500,MATCH($A1089,Data!$A$2:$A$6500,0))</f>
        <v>0</v>
      </c>
      <c r="O1089" s="83">
        <f>INDEX(Data!J$2:J$6500,MATCH($A1089,Data!$A$2:$A$6500,0))</f>
        <v>0</v>
      </c>
      <c r="P1089" t="str">
        <f>_xlfn.XLOOKUP(B1089,Table3[RefID],Table3[Citation])</f>
        <v>Holyoak (1975)</v>
      </c>
    </row>
    <row r="1090" spans="1:16" x14ac:dyDescent="0.35">
      <c r="A1090" s="68">
        <v>1088</v>
      </c>
      <c r="B1090" s="71">
        <v>68</v>
      </c>
      <c r="C1090" s="72">
        <v>5155</v>
      </c>
      <c r="D1090" s="70">
        <v>3299</v>
      </c>
      <c r="E1090" t="str">
        <f>INDEX(Table5[EEZ],MATCH(C1090,Table5[Colony_ID],0))</f>
        <v>French Polynesian Exclusive Economic Zone</v>
      </c>
      <c r="F1090" t="str">
        <f>INDEX(Table5[Corrected Island/Colony Name],MATCH('Full Data'!C1090,Table5[Colony_ID],0))</f>
        <v>Motu Patioti</v>
      </c>
      <c r="G1090" t="str">
        <f>INDEX(Table4[Common_Name],MATCH('Full Data'!D1090,Table4[SpcRecID],0))</f>
        <v>Little White Tern</v>
      </c>
      <c r="H1090" s="83" t="str">
        <f>INDEX(Data!E$2:E$6500,MATCH(A1090,Data!$A$2:$A$6500,0))</f>
        <v>Confirmed</v>
      </c>
      <c r="I1090" s="90">
        <f>INDEX(Data!P$2:P$6500,MATCH(A1090,Data!$A$2:$A$6500,0))</f>
        <v>1972</v>
      </c>
      <c r="J1090" s="90">
        <f>INDEX(Data!Q$2:Q$6500,MATCH($A1090,Data!$A$2:$A$6500,0))</f>
        <v>1972</v>
      </c>
      <c r="K1090" s="90">
        <f>INDEX(Data!F$2:F$6500,MATCH($A1090,Data!$A$2:$A$6500,0))</f>
        <v>0</v>
      </c>
      <c r="L1090" s="90">
        <f>INDEX(Data!G$2:G$6500,MATCH($A1090,Data!$A$2:$A$6500,0))</f>
        <v>0</v>
      </c>
      <c r="M1090" s="90">
        <f>INDEX(Data!H$2:H$6500,MATCH($A1090,Data!$A$2:$A$6500,0))</f>
        <v>0</v>
      </c>
      <c r="N1090" s="90">
        <f>INDEX(Data!I$2:I$6500,MATCH($A1090,Data!$A$2:$A$6500,0))</f>
        <v>0</v>
      </c>
      <c r="O1090" s="83">
        <f>INDEX(Data!J$2:J$6500,MATCH($A1090,Data!$A$2:$A$6500,0))</f>
        <v>0</v>
      </c>
      <c r="P1090" t="str">
        <f>_xlfn.XLOOKUP(B1090,Table3[RefID],Table3[Citation])</f>
        <v>Holyoak (1975)</v>
      </c>
    </row>
    <row r="1091" spans="1:16" x14ac:dyDescent="0.35">
      <c r="A1091" s="68">
        <v>1089</v>
      </c>
      <c r="B1091" s="71">
        <v>68</v>
      </c>
      <c r="C1091" s="72">
        <v>5206</v>
      </c>
      <c r="D1091" s="70">
        <v>3299</v>
      </c>
      <c r="E1091" t="str">
        <f>INDEX(Table5[EEZ],MATCH(C1091,Table5[Colony_ID],0))</f>
        <v>French Polynesian Exclusive Economic Zone</v>
      </c>
      <c r="F1091" t="str">
        <f>INDEX(Table5[Corrected Island/Colony Name],MATCH('Full Data'!C1091,Table5[Colony_ID],0))</f>
        <v>Motu Teuaua</v>
      </c>
      <c r="G1091" t="str">
        <f>INDEX(Table4[Common_Name],MATCH('Full Data'!D1091,Table4[SpcRecID],0))</f>
        <v>Little White Tern</v>
      </c>
      <c r="H1091" s="83" t="str">
        <f>INDEX(Data!E$2:E$6500,MATCH(A1091,Data!$A$2:$A$6500,0))</f>
        <v>Confirmed</v>
      </c>
      <c r="I1091" s="90">
        <f>INDEX(Data!P$2:P$6500,MATCH(A1091,Data!$A$2:$A$6500,0))</f>
        <v>1922</v>
      </c>
      <c r="J1091" s="90">
        <f>INDEX(Data!Q$2:Q$6500,MATCH($A1091,Data!$A$2:$A$6500,0))</f>
        <v>1922</v>
      </c>
      <c r="K1091" s="90">
        <f>INDEX(Data!F$2:F$6500,MATCH($A1091,Data!$A$2:$A$6500,0))</f>
        <v>0</v>
      </c>
      <c r="L1091" s="90">
        <f>INDEX(Data!G$2:G$6500,MATCH($A1091,Data!$A$2:$A$6500,0))</f>
        <v>0</v>
      </c>
      <c r="M1091" s="90">
        <f>INDEX(Data!H$2:H$6500,MATCH($A1091,Data!$A$2:$A$6500,0))</f>
        <v>0</v>
      </c>
      <c r="N1091" s="90">
        <f>INDEX(Data!I$2:I$6500,MATCH($A1091,Data!$A$2:$A$6500,0))</f>
        <v>0</v>
      </c>
      <c r="O1091" s="83">
        <f>INDEX(Data!J$2:J$6500,MATCH($A1091,Data!$A$2:$A$6500,0))</f>
        <v>0</v>
      </c>
      <c r="P1091" t="str">
        <f>_xlfn.XLOOKUP(B1091,Table3[RefID],Table3[Citation])</f>
        <v>Holyoak (1975)</v>
      </c>
    </row>
    <row r="1092" spans="1:16" x14ac:dyDescent="0.35">
      <c r="A1092" s="68">
        <v>1090</v>
      </c>
      <c r="B1092" s="71">
        <v>68</v>
      </c>
      <c r="C1092" s="72">
        <v>5215</v>
      </c>
      <c r="D1092" s="70">
        <v>3299</v>
      </c>
      <c r="E1092" t="str">
        <f>INDEX(Table5[EEZ],MATCH(C1092,Table5[Colony_ID],0))</f>
        <v>French Polynesian Exclusive Economic Zone</v>
      </c>
      <c r="F1092" t="str">
        <f>INDEX(Table5[Corrected Island/Colony Name],MATCH('Full Data'!C1092,Table5[Colony_ID],0))</f>
        <v>Ua Pou</v>
      </c>
      <c r="G1092" t="str">
        <f>INDEX(Table4[Common_Name],MATCH('Full Data'!D1092,Table4[SpcRecID],0))</f>
        <v>Little White Tern</v>
      </c>
      <c r="H1092" s="83" t="str">
        <f>INDEX(Data!E$2:E$6500,MATCH(A1092,Data!$A$2:$A$6500,0))</f>
        <v>confirmed</v>
      </c>
      <c r="I1092" s="90">
        <f>INDEX(Data!P$2:P$6500,MATCH(A1092,Data!$A$2:$A$6500,0))</f>
        <v>1972</v>
      </c>
      <c r="J1092" s="90">
        <f>INDEX(Data!Q$2:Q$6500,MATCH($A1092,Data!$A$2:$A$6500,0))</f>
        <v>1972</v>
      </c>
      <c r="K1092" s="90">
        <f>INDEX(Data!F$2:F$6500,MATCH($A1092,Data!$A$2:$A$6500,0))</f>
        <v>0</v>
      </c>
      <c r="L1092" s="90">
        <f>INDEX(Data!G$2:G$6500,MATCH($A1092,Data!$A$2:$A$6500,0))</f>
        <v>0</v>
      </c>
      <c r="M1092" s="90">
        <f>INDEX(Data!H$2:H$6500,MATCH($A1092,Data!$A$2:$A$6500,0))</f>
        <v>0</v>
      </c>
      <c r="N1092" s="90">
        <f>INDEX(Data!I$2:I$6500,MATCH($A1092,Data!$A$2:$A$6500,0))</f>
        <v>0</v>
      </c>
      <c r="O1092" s="83">
        <f>INDEX(Data!J$2:J$6500,MATCH($A1092,Data!$A$2:$A$6500,0))</f>
        <v>0</v>
      </c>
      <c r="P1092" t="str">
        <f>_xlfn.XLOOKUP(B1092,Table3[RefID],Table3[Citation])</f>
        <v>Holyoak (1975)</v>
      </c>
    </row>
    <row r="1093" spans="1:16" x14ac:dyDescent="0.35">
      <c r="A1093" s="68">
        <v>1091</v>
      </c>
      <c r="B1093" s="71">
        <v>68</v>
      </c>
      <c r="C1093" s="72">
        <v>5010</v>
      </c>
      <c r="D1093" s="69">
        <v>3658</v>
      </c>
      <c r="E1093" t="str">
        <f>INDEX(Table5[EEZ],MATCH(C1093,Table5[Colony_ID],0))</f>
        <v>French Polynesian Exclusive Economic Zone</v>
      </c>
      <c r="F1093" t="str">
        <f>INDEX(Table5[Corrected Island/Colony Name],MATCH('Full Data'!C1093,Table5[Colony_ID],0))</f>
        <v>Eiao</v>
      </c>
      <c r="G1093" t="str">
        <f>INDEX(Table4[Common_Name],MATCH('Full Data'!D1093,Table4[SpcRecID],0))</f>
        <v>Red-footed Booby</v>
      </c>
      <c r="H1093" s="83" t="str">
        <f>INDEX(Data!E$2:E$6500,MATCH(A1093,Data!$A$2:$A$6500,0))</f>
        <v>Probable</v>
      </c>
      <c r="I1093" s="90">
        <f>INDEX(Data!P$2:P$6500,MATCH(A1093,Data!$A$2:$A$6500,0))</f>
        <v>1922</v>
      </c>
      <c r="J1093" s="90">
        <f>INDEX(Data!Q$2:Q$6500,MATCH($A1093,Data!$A$2:$A$6500,0))</f>
        <v>1922</v>
      </c>
      <c r="K1093" s="90">
        <f>INDEX(Data!F$2:F$6500,MATCH($A1093,Data!$A$2:$A$6500,0))</f>
        <v>0</v>
      </c>
      <c r="L1093" s="90">
        <f>INDEX(Data!G$2:G$6500,MATCH($A1093,Data!$A$2:$A$6500,0))</f>
        <v>0</v>
      </c>
      <c r="M1093" s="90">
        <f>INDEX(Data!H$2:H$6500,MATCH($A1093,Data!$A$2:$A$6500,0))</f>
        <v>0</v>
      </c>
      <c r="N1093" s="90">
        <f>INDEX(Data!I$2:I$6500,MATCH($A1093,Data!$A$2:$A$6500,0))</f>
        <v>0</v>
      </c>
      <c r="O1093" s="83">
        <f>INDEX(Data!J$2:J$6500,MATCH($A1093,Data!$A$2:$A$6500,0))</f>
        <v>0</v>
      </c>
      <c r="P1093" t="str">
        <f>_xlfn.XLOOKUP(B1093,Table3[RefID],Table3[Citation])</f>
        <v>Holyoak (1975)</v>
      </c>
    </row>
    <row r="1094" spans="1:16" x14ac:dyDescent="0.35">
      <c r="A1094" s="68">
        <v>1092</v>
      </c>
      <c r="B1094" s="71">
        <v>68</v>
      </c>
      <c r="C1094" s="72">
        <v>5015</v>
      </c>
      <c r="D1094" s="69">
        <v>3658</v>
      </c>
      <c r="E1094" t="str">
        <f>INDEX(Table5[EEZ],MATCH(C1094,Table5[Colony_ID],0))</f>
        <v>French Polynesian Exclusive Economic Zone</v>
      </c>
      <c r="F1094" t="str">
        <f>INDEX(Table5[Corrected Island/Colony Name],MATCH('Full Data'!C1094,Table5[Colony_ID],0))</f>
        <v>Fatu Huku</v>
      </c>
      <c r="G1094" t="str">
        <f>INDEX(Table4[Common_Name],MATCH('Full Data'!D1094,Table4[SpcRecID],0))</f>
        <v>Red-footed Booby</v>
      </c>
      <c r="H1094" s="83" t="str">
        <f>INDEX(Data!E$2:E$6500,MATCH(A1094,Data!$A$2:$A$6500,0))</f>
        <v>confirmed</v>
      </c>
      <c r="I1094" s="90">
        <f>INDEX(Data!P$2:P$6500,MATCH(A1094,Data!$A$2:$A$6500,0))</f>
        <v>1922</v>
      </c>
      <c r="J1094" s="90">
        <f>INDEX(Data!Q$2:Q$6500,MATCH($A1094,Data!$A$2:$A$6500,0))</f>
        <v>1922</v>
      </c>
      <c r="K1094" s="90">
        <f>INDEX(Data!F$2:F$6500,MATCH($A1094,Data!$A$2:$A$6500,0))</f>
        <v>0</v>
      </c>
      <c r="L1094" s="90">
        <f>INDEX(Data!G$2:G$6500,MATCH($A1094,Data!$A$2:$A$6500,0))</f>
        <v>0</v>
      </c>
      <c r="M1094" s="90">
        <f>INDEX(Data!H$2:H$6500,MATCH($A1094,Data!$A$2:$A$6500,0))</f>
        <v>0</v>
      </c>
      <c r="N1094" s="90">
        <f>INDEX(Data!I$2:I$6500,MATCH($A1094,Data!$A$2:$A$6500,0))</f>
        <v>0</v>
      </c>
      <c r="O1094" s="83">
        <f>INDEX(Data!J$2:J$6500,MATCH($A1094,Data!$A$2:$A$6500,0))</f>
        <v>0</v>
      </c>
      <c r="P1094" t="str">
        <f>_xlfn.XLOOKUP(B1094,Table3[RefID],Table3[Citation])</f>
        <v>Holyoak (1975)</v>
      </c>
    </row>
    <row r="1095" spans="1:16" x14ac:dyDescent="0.35">
      <c r="A1095" s="68">
        <v>1093</v>
      </c>
      <c r="B1095" s="71">
        <v>68</v>
      </c>
      <c r="C1095" s="72">
        <v>5073</v>
      </c>
      <c r="D1095" s="69">
        <v>3658</v>
      </c>
      <c r="E1095" t="str">
        <f>INDEX(Table5[EEZ],MATCH(C1095,Table5[Colony_ID],0))</f>
        <v>French Polynesian Exclusive Economic Zone</v>
      </c>
      <c r="F1095" t="str">
        <f>INDEX(Table5[Corrected Island/Colony Name],MATCH('Full Data'!C1095,Table5[Colony_ID],0))</f>
        <v>Lord Howe's Island</v>
      </c>
      <c r="G1095" t="str">
        <f>INDEX(Table4[Common_Name],MATCH('Full Data'!D1095,Table4[SpcRecID],0))</f>
        <v>Red-footed Booby</v>
      </c>
      <c r="H1095" s="83" t="str">
        <f>INDEX(Data!E$2:E$6500,MATCH(A1095,Data!$A$2:$A$6500,0))</f>
        <v>Confirmed</v>
      </c>
      <c r="I1095" s="90">
        <f>INDEX(Data!P$2:P$6500,MATCH(A1095,Data!$A$2:$A$6500,0))</f>
        <v>1921</v>
      </c>
      <c r="J1095" s="90">
        <f>INDEX(Data!Q$2:Q$6500,MATCH($A1095,Data!$A$2:$A$6500,0))</f>
        <v>1921</v>
      </c>
      <c r="K1095" s="90">
        <f>INDEX(Data!F$2:F$6500,MATCH($A1095,Data!$A$2:$A$6500,0))</f>
        <v>0</v>
      </c>
      <c r="L1095" s="90">
        <f>INDEX(Data!G$2:G$6500,MATCH($A1095,Data!$A$2:$A$6500,0))</f>
        <v>0</v>
      </c>
      <c r="M1095" s="90">
        <f>INDEX(Data!H$2:H$6500,MATCH($A1095,Data!$A$2:$A$6500,0))</f>
        <v>0</v>
      </c>
      <c r="N1095" s="90">
        <f>INDEX(Data!I$2:I$6500,MATCH($A1095,Data!$A$2:$A$6500,0))</f>
        <v>0</v>
      </c>
      <c r="O1095" s="83">
        <f>INDEX(Data!J$2:J$6500,MATCH($A1095,Data!$A$2:$A$6500,0))</f>
        <v>0</v>
      </c>
      <c r="P1095" t="str">
        <f>_xlfn.XLOOKUP(B1095,Table3[RefID],Table3[Citation])</f>
        <v>Holyoak (1975)</v>
      </c>
    </row>
    <row r="1096" spans="1:16" x14ac:dyDescent="0.35">
      <c r="A1096" s="68">
        <v>1094</v>
      </c>
      <c r="B1096" s="71">
        <v>68</v>
      </c>
      <c r="C1096" s="72">
        <v>5026</v>
      </c>
      <c r="D1096" s="69">
        <v>3658</v>
      </c>
      <c r="E1096" t="str">
        <f>INDEX(Table5[EEZ],MATCH(C1096,Table5[Colony_ID],0))</f>
        <v>French Polynesian Exclusive Economic Zone</v>
      </c>
      <c r="F1096" t="str">
        <f>INDEX(Table5[Corrected Island/Colony Name],MATCH('Full Data'!C1096,Table5[Colony_ID],0))</f>
        <v>Honuea</v>
      </c>
      <c r="G1096" t="str">
        <f>INDEX(Table4[Common_Name],MATCH('Full Data'!D1096,Table4[SpcRecID],0))</f>
        <v>Red-footed Booby</v>
      </c>
      <c r="H1096" s="83" t="str">
        <f>INDEX(Data!E$2:E$6500,MATCH(A1096,Data!$A$2:$A$6500,0))</f>
        <v>Confirmed</v>
      </c>
      <c r="I1096" s="90">
        <f>INDEX(Data!P$2:P$6500,MATCH(A1096,Data!$A$2:$A$6500,0))</f>
        <v>1921</v>
      </c>
      <c r="J1096" s="90">
        <f>INDEX(Data!Q$2:Q$6500,MATCH($A1096,Data!$A$2:$A$6500,0))</f>
        <v>1921</v>
      </c>
      <c r="K1096" s="90">
        <f>INDEX(Data!F$2:F$6500,MATCH($A1096,Data!$A$2:$A$6500,0))</f>
        <v>0</v>
      </c>
      <c r="L1096" s="90">
        <f>INDEX(Data!G$2:G$6500,MATCH($A1096,Data!$A$2:$A$6500,0))</f>
        <v>0</v>
      </c>
      <c r="M1096" s="90">
        <f>INDEX(Data!H$2:H$6500,MATCH($A1096,Data!$A$2:$A$6500,0))</f>
        <v>0</v>
      </c>
      <c r="N1096" s="90">
        <f>INDEX(Data!I$2:I$6500,MATCH($A1096,Data!$A$2:$A$6500,0))</f>
        <v>0</v>
      </c>
      <c r="O1096" s="83">
        <f>INDEX(Data!J$2:J$6500,MATCH($A1096,Data!$A$2:$A$6500,0))</f>
        <v>0</v>
      </c>
      <c r="P1096" t="str">
        <f>_xlfn.XLOOKUP(B1096,Table3[RefID],Table3[Citation])</f>
        <v>Holyoak (1975)</v>
      </c>
    </row>
    <row r="1097" spans="1:16" x14ac:dyDescent="0.35">
      <c r="A1097" s="68">
        <v>1095</v>
      </c>
      <c r="B1097" s="71">
        <v>68</v>
      </c>
      <c r="C1097" s="72">
        <v>5215</v>
      </c>
      <c r="D1097" s="69">
        <v>3658</v>
      </c>
      <c r="E1097" t="str">
        <f>INDEX(Table5[EEZ],MATCH(C1097,Table5[Colony_ID],0))</f>
        <v>French Polynesian Exclusive Economic Zone</v>
      </c>
      <c r="F1097" t="str">
        <f>INDEX(Table5[Corrected Island/Colony Name],MATCH('Full Data'!C1097,Table5[Colony_ID],0))</f>
        <v>Ua Pou</v>
      </c>
      <c r="G1097" t="str">
        <f>INDEX(Table4[Common_Name],MATCH('Full Data'!D1097,Table4[SpcRecID],0))</f>
        <v>Red-footed Booby</v>
      </c>
      <c r="H1097" s="83" t="str">
        <f>INDEX(Data!E$2:E$6500,MATCH(A1097,Data!$A$2:$A$6500,0))</f>
        <v>confirmed</v>
      </c>
      <c r="I1097" s="90">
        <f>INDEX(Data!P$2:P$6500,MATCH(A1097,Data!$A$2:$A$6500,0))</f>
        <v>1922</v>
      </c>
      <c r="J1097" s="90">
        <f>INDEX(Data!Q$2:Q$6500,MATCH($A1097,Data!$A$2:$A$6500,0))</f>
        <v>1922</v>
      </c>
      <c r="K1097" s="90">
        <f>INDEX(Data!F$2:F$6500,MATCH($A1097,Data!$A$2:$A$6500,0))</f>
        <v>0</v>
      </c>
      <c r="L1097" s="90">
        <f>INDEX(Data!G$2:G$6500,MATCH($A1097,Data!$A$2:$A$6500,0))</f>
        <v>0</v>
      </c>
      <c r="M1097" s="90">
        <f>INDEX(Data!H$2:H$6500,MATCH($A1097,Data!$A$2:$A$6500,0))</f>
        <v>0</v>
      </c>
      <c r="N1097" s="90">
        <f>INDEX(Data!I$2:I$6500,MATCH($A1097,Data!$A$2:$A$6500,0))</f>
        <v>0</v>
      </c>
      <c r="O1097" s="83">
        <f>INDEX(Data!J$2:J$6500,MATCH($A1097,Data!$A$2:$A$6500,0))</f>
        <v>0</v>
      </c>
      <c r="P1097" t="str">
        <f>_xlfn.XLOOKUP(B1097,Table3[RefID],Table3[Citation])</f>
        <v>Holyoak (1975)</v>
      </c>
    </row>
    <row r="1098" spans="1:16" x14ac:dyDescent="0.35">
      <c r="A1098" s="68">
        <v>1096</v>
      </c>
      <c r="B1098" s="71">
        <v>68</v>
      </c>
      <c r="C1098" s="72">
        <v>5010</v>
      </c>
      <c r="D1098" s="69">
        <v>3649</v>
      </c>
      <c r="E1098" t="str">
        <f>INDEX(Table5[EEZ],MATCH(C1098,Table5[Colony_ID],0))</f>
        <v>French Polynesian Exclusive Economic Zone</v>
      </c>
      <c r="F1098" t="str">
        <f>INDEX(Table5[Corrected Island/Colony Name],MATCH('Full Data'!C1098,Table5[Colony_ID],0))</f>
        <v>Eiao</v>
      </c>
      <c r="G1098" t="str">
        <f>INDEX(Table4[Common_Name],MATCH('Full Data'!D1098,Table4[SpcRecID],0))</f>
        <v>Red-tailed Tropicbird</v>
      </c>
      <c r="H1098" s="83" t="str">
        <f>INDEX(Data!E$2:E$6500,MATCH(A1098,Data!$A$2:$A$6500,0))</f>
        <v>Data Deficient</v>
      </c>
      <c r="I1098" s="90">
        <f>INDEX(Data!P$2:P$6500,MATCH(A1098,Data!$A$2:$A$6500,0))</f>
        <v>1922</v>
      </c>
      <c r="J1098" s="90">
        <f>INDEX(Data!Q$2:Q$6500,MATCH($A1098,Data!$A$2:$A$6500,0))</f>
        <v>1922</v>
      </c>
      <c r="K1098" s="90">
        <f>INDEX(Data!F$2:F$6500,MATCH($A1098,Data!$A$2:$A$6500,0))</f>
        <v>0</v>
      </c>
      <c r="L1098" s="90">
        <f>INDEX(Data!G$2:G$6500,MATCH($A1098,Data!$A$2:$A$6500,0))</f>
        <v>0</v>
      </c>
      <c r="M1098" s="90">
        <f>INDEX(Data!H$2:H$6500,MATCH($A1098,Data!$A$2:$A$6500,0))</f>
        <v>0</v>
      </c>
      <c r="N1098" s="90">
        <f>INDEX(Data!I$2:I$6500,MATCH($A1098,Data!$A$2:$A$6500,0))</f>
        <v>0</v>
      </c>
      <c r="O1098" s="83">
        <f>INDEX(Data!J$2:J$6500,MATCH($A1098,Data!$A$2:$A$6500,0))</f>
        <v>0</v>
      </c>
      <c r="P1098" t="str">
        <f>_xlfn.XLOOKUP(B1098,Table3[RefID],Table3[Citation])</f>
        <v>Holyoak (1975)</v>
      </c>
    </row>
    <row r="1099" spans="1:16" x14ac:dyDescent="0.35">
      <c r="A1099" s="68">
        <v>1097</v>
      </c>
      <c r="B1099" s="71">
        <v>68</v>
      </c>
      <c r="C1099" s="72">
        <v>5134</v>
      </c>
      <c r="D1099" s="69">
        <v>3649</v>
      </c>
      <c r="E1099" t="str">
        <f>INDEX(Table5[EEZ],MATCH(C1099,Table5[Colony_ID],0))</f>
        <v>French Polynesian Exclusive Economic Zone</v>
      </c>
      <c r="F1099" t="str">
        <f>INDEX(Table5[Corrected Island/Colony Name],MATCH('Full Data'!C1099,Table5[Colony_ID],0))</f>
        <v>Reao Atoll</v>
      </c>
      <c r="G1099" t="str">
        <f>INDEX(Table4[Common_Name],MATCH('Full Data'!D1099,Table4[SpcRecID],0))</f>
        <v>Red-tailed Tropicbird</v>
      </c>
      <c r="H1099" s="83" t="str">
        <f>INDEX(Data!E$2:E$6500,MATCH(A1099,Data!$A$2:$A$6500,0))</f>
        <v>Confirmed</v>
      </c>
      <c r="I1099" s="90">
        <f>INDEX(Data!P$2:P$6500,MATCH(A1099,Data!$A$2:$A$6500,0))</f>
        <v>1922</v>
      </c>
      <c r="J1099" s="90">
        <f>INDEX(Data!Q$2:Q$6500,MATCH($A1099,Data!$A$2:$A$6500,0))</f>
        <v>1922</v>
      </c>
      <c r="K1099" s="90">
        <f>INDEX(Data!F$2:F$6500,MATCH($A1099,Data!$A$2:$A$6500,0))</f>
        <v>0</v>
      </c>
      <c r="L1099" s="90">
        <f>INDEX(Data!G$2:G$6500,MATCH($A1099,Data!$A$2:$A$6500,0))</f>
        <v>0</v>
      </c>
      <c r="M1099" s="90">
        <f>INDEX(Data!H$2:H$6500,MATCH($A1099,Data!$A$2:$A$6500,0))</f>
        <v>0</v>
      </c>
      <c r="N1099" s="90">
        <f>INDEX(Data!I$2:I$6500,MATCH($A1099,Data!$A$2:$A$6500,0))</f>
        <v>0</v>
      </c>
      <c r="O1099" s="83">
        <f>INDEX(Data!J$2:J$6500,MATCH($A1099,Data!$A$2:$A$6500,0))</f>
        <v>0</v>
      </c>
      <c r="P1099" t="str">
        <f>_xlfn.XLOOKUP(B1099,Table3[RefID],Table3[Citation])</f>
        <v>Holyoak (1975)</v>
      </c>
    </row>
    <row r="1100" spans="1:16" x14ac:dyDescent="0.35">
      <c r="A1100" s="68">
        <v>1098</v>
      </c>
      <c r="B1100" s="71">
        <v>68</v>
      </c>
      <c r="C1100" s="72">
        <v>5010</v>
      </c>
      <c r="D1100" s="69">
        <v>3288</v>
      </c>
      <c r="E1100" t="str">
        <f>INDEX(Table5[EEZ],MATCH(C1100,Table5[Colony_ID],0))</f>
        <v>French Polynesian Exclusive Economic Zone</v>
      </c>
      <c r="F1100" t="str">
        <f>INDEX(Table5[Corrected Island/Colony Name],MATCH('Full Data'!C1100,Table5[Colony_ID],0))</f>
        <v>Eiao</v>
      </c>
      <c r="G1100" t="str">
        <f>INDEX(Table4[Common_Name],MATCH('Full Data'!D1100,Table4[SpcRecID],0))</f>
        <v>Sooty Tern</v>
      </c>
      <c r="H1100" s="83" t="str">
        <f>INDEX(Data!E$2:E$6500,MATCH(A1100,Data!$A$2:$A$6500,0))</f>
        <v>Confirmed</v>
      </c>
      <c r="I1100" s="90">
        <f>INDEX(Data!P$2:P$6500,MATCH(A1100,Data!$A$2:$A$6500,0))</f>
        <v>1922</v>
      </c>
      <c r="J1100" s="90">
        <f>INDEX(Data!Q$2:Q$6500,MATCH($A1100,Data!$A$2:$A$6500,0))</f>
        <v>1922</v>
      </c>
      <c r="K1100" s="90">
        <f>INDEX(Data!F$2:F$6500,MATCH($A1100,Data!$A$2:$A$6500,0))</f>
        <v>0</v>
      </c>
      <c r="L1100" s="90">
        <f>INDEX(Data!G$2:G$6500,MATCH($A1100,Data!$A$2:$A$6500,0))</f>
        <v>0</v>
      </c>
      <c r="M1100" s="90">
        <f>INDEX(Data!H$2:H$6500,MATCH($A1100,Data!$A$2:$A$6500,0))</f>
        <v>0</v>
      </c>
      <c r="N1100" s="90">
        <f>INDEX(Data!I$2:I$6500,MATCH($A1100,Data!$A$2:$A$6500,0))</f>
        <v>0</v>
      </c>
      <c r="O1100" s="83">
        <f>INDEX(Data!J$2:J$6500,MATCH($A1100,Data!$A$2:$A$6500,0))</f>
        <v>0</v>
      </c>
      <c r="P1100" t="str">
        <f>_xlfn.XLOOKUP(B1100,Table3[RefID],Table3[Citation])</f>
        <v>Holyoak (1975)</v>
      </c>
    </row>
    <row r="1101" spans="1:16" x14ac:dyDescent="0.35">
      <c r="A1101" s="68">
        <v>1099</v>
      </c>
      <c r="B1101" s="71">
        <v>68</v>
      </c>
      <c r="C1101" s="72">
        <v>5025</v>
      </c>
      <c r="D1101" s="69">
        <v>3288</v>
      </c>
      <c r="E1101" t="str">
        <f>INDEX(Table5[EEZ],MATCH(C1101,Table5[Colony_ID],0))</f>
        <v>French Polynesian Exclusive Economic Zone</v>
      </c>
      <c r="F1101" t="str">
        <f>INDEX(Table5[Corrected Island/Colony Name],MATCH('Full Data'!C1101,Table5[Colony_ID],0))</f>
        <v>Hiva Oa</v>
      </c>
      <c r="G1101" t="str">
        <f>INDEX(Table4[Common_Name],MATCH('Full Data'!D1101,Table4[SpcRecID],0))</f>
        <v>Sooty Tern</v>
      </c>
      <c r="H1101" s="83" t="str">
        <f>INDEX(Data!E$2:E$6500,MATCH(A1101,Data!$A$2:$A$6500,0))</f>
        <v>Confirmed</v>
      </c>
      <c r="I1101" s="90">
        <f>INDEX(Data!P$2:P$6500,MATCH(A1101,Data!$A$2:$A$6500,0))</f>
        <v>1922</v>
      </c>
      <c r="J1101" s="90">
        <f>INDEX(Data!Q$2:Q$6500,MATCH($A1101,Data!$A$2:$A$6500,0))</f>
        <v>1922</v>
      </c>
      <c r="K1101" s="90">
        <f>INDEX(Data!F$2:F$6500,MATCH($A1101,Data!$A$2:$A$6500,0))</f>
        <v>0</v>
      </c>
      <c r="L1101" s="90">
        <f>INDEX(Data!G$2:G$6500,MATCH($A1101,Data!$A$2:$A$6500,0))</f>
        <v>0</v>
      </c>
      <c r="M1101" s="90">
        <f>INDEX(Data!H$2:H$6500,MATCH($A1101,Data!$A$2:$A$6500,0))</f>
        <v>0</v>
      </c>
      <c r="N1101" s="90">
        <f>INDEX(Data!I$2:I$6500,MATCH($A1101,Data!$A$2:$A$6500,0))</f>
        <v>0</v>
      </c>
      <c r="O1101" s="83">
        <f>INDEX(Data!J$2:J$6500,MATCH($A1101,Data!$A$2:$A$6500,0))</f>
        <v>0</v>
      </c>
      <c r="P1101" t="str">
        <f>_xlfn.XLOOKUP(B1101,Table3[RefID],Table3[Citation])</f>
        <v>Holyoak (1975)</v>
      </c>
    </row>
    <row r="1102" spans="1:16" x14ac:dyDescent="0.35">
      <c r="A1102" s="68">
        <v>1100</v>
      </c>
      <c r="B1102" s="71">
        <v>68</v>
      </c>
      <c r="C1102" s="72">
        <v>5073</v>
      </c>
      <c r="D1102" s="69">
        <v>3288</v>
      </c>
      <c r="E1102" t="str">
        <f>INDEX(Table5[EEZ],MATCH(C1102,Table5[Colony_ID],0))</f>
        <v>French Polynesian Exclusive Economic Zone</v>
      </c>
      <c r="F1102" t="str">
        <f>INDEX(Table5[Corrected Island/Colony Name],MATCH('Full Data'!C1102,Table5[Colony_ID],0))</f>
        <v>Lord Howe's Island</v>
      </c>
      <c r="G1102" t="str">
        <f>INDEX(Table4[Common_Name],MATCH('Full Data'!D1102,Table4[SpcRecID],0))</f>
        <v>Sooty Tern</v>
      </c>
      <c r="H1102" s="83" t="str">
        <f>INDEX(Data!E$2:E$6500,MATCH(A1102,Data!$A$2:$A$6500,0))</f>
        <v>Potential Breeding</v>
      </c>
      <c r="I1102" s="90">
        <f>INDEX(Data!P$2:P$6500,MATCH(A1102,Data!$A$2:$A$6500,0))</f>
        <v>1921</v>
      </c>
      <c r="J1102" s="90">
        <f>INDEX(Data!Q$2:Q$6500,MATCH($A1102,Data!$A$2:$A$6500,0))</f>
        <v>1921</v>
      </c>
      <c r="K1102" s="90">
        <f>INDEX(Data!F$2:F$6500,MATCH($A1102,Data!$A$2:$A$6500,0))</f>
        <v>0</v>
      </c>
      <c r="L1102" s="90">
        <f>INDEX(Data!G$2:G$6500,MATCH($A1102,Data!$A$2:$A$6500,0))</f>
        <v>0</v>
      </c>
      <c r="M1102" s="90">
        <f>INDEX(Data!H$2:H$6500,MATCH($A1102,Data!$A$2:$A$6500,0))</f>
        <v>0</v>
      </c>
      <c r="N1102" s="90">
        <f>INDEX(Data!I$2:I$6500,MATCH($A1102,Data!$A$2:$A$6500,0))</f>
        <v>0</v>
      </c>
      <c r="O1102" s="83">
        <f>INDEX(Data!J$2:J$6500,MATCH($A1102,Data!$A$2:$A$6500,0))</f>
        <v>0</v>
      </c>
      <c r="P1102" t="str">
        <f>_xlfn.XLOOKUP(B1102,Table3[RefID],Table3[Citation])</f>
        <v>Holyoak (1975)</v>
      </c>
    </row>
    <row r="1103" spans="1:16" x14ac:dyDescent="0.35">
      <c r="A1103" s="68">
        <v>1101</v>
      </c>
      <c r="B1103" s="71">
        <v>68</v>
      </c>
      <c r="C1103" s="72">
        <v>5010</v>
      </c>
      <c r="D1103" s="70">
        <v>3928</v>
      </c>
      <c r="E1103" t="str">
        <f>INDEX(Table5[EEZ],MATCH(C1103,Table5[Colony_ID],0))</f>
        <v>French Polynesian Exclusive Economic Zone</v>
      </c>
      <c r="F1103" t="str">
        <f>INDEX(Table5[Corrected Island/Colony Name],MATCH('Full Data'!C1103,Table5[Colony_ID],0))</f>
        <v>Eiao</v>
      </c>
      <c r="G1103" t="str">
        <f>INDEX(Table4[Common_Name],MATCH('Full Data'!D1103,Table4[SpcRecID],0))</f>
        <v>Wedge-tailed Shearwater</v>
      </c>
      <c r="H1103" s="83" t="str">
        <f>INDEX(Data!E$2:E$6500,MATCH(A1103,Data!$A$2:$A$6500,0))</f>
        <v>Confirmed</v>
      </c>
      <c r="I1103" s="90">
        <f>INDEX(Data!P$2:P$6500,MATCH(A1103,Data!$A$2:$A$6500,0))</f>
        <v>1922</v>
      </c>
      <c r="J1103" s="90">
        <f>INDEX(Data!Q$2:Q$6500,MATCH($A1103,Data!$A$2:$A$6500,0))</f>
        <v>1922</v>
      </c>
      <c r="K1103" s="90">
        <f>INDEX(Data!F$2:F$6500,MATCH($A1103,Data!$A$2:$A$6500,0))</f>
        <v>0</v>
      </c>
      <c r="L1103" s="90">
        <f>INDEX(Data!G$2:G$6500,MATCH($A1103,Data!$A$2:$A$6500,0))</f>
        <v>0</v>
      </c>
      <c r="M1103" s="90">
        <f>INDEX(Data!H$2:H$6500,MATCH($A1103,Data!$A$2:$A$6500,0))</f>
        <v>0</v>
      </c>
      <c r="N1103" s="90">
        <f>INDEX(Data!I$2:I$6500,MATCH($A1103,Data!$A$2:$A$6500,0))</f>
        <v>0</v>
      </c>
      <c r="O1103" s="83">
        <f>INDEX(Data!J$2:J$6500,MATCH($A1103,Data!$A$2:$A$6500,0))</f>
        <v>0</v>
      </c>
      <c r="P1103" t="str">
        <f>_xlfn.XLOOKUP(B1103,Table3[RefID],Table3[Citation])</f>
        <v>Holyoak (1975)</v>
      </c>
    </row>
    <row r="1104" spans="1:16" x14ac:dyDescent="0.35">
      <c r="A1104" s="68">
        <v>1102</v>
      </c>
      <c r="B1104" s="71">
        <v>68</v>
      </c>
      <c r="C1104" s="72">
        <v>5099</v>
      </c>
      <c r="D1104" s="70">
        <v>3928</v>
      </c>
      <c r="E1104" t="str">
        <f>INDEX(Table5[EEZ],MATCH(C1104,Table5[Colony_ID],0))</f>
        <v>French Polynesian Exclusive Economic Zone</v>
      </c>
      <c r="F1104" t="str">
        <f>INDEX(Table5[Corrected Island/Colony Name],MATCH('Full Data'!C1104,Table5[Colony_ID],0))</f>
        <v>Motu Iti</v>
      </c>
      <c r="G1104" t="str">
        <f>INDEX(Table4[Common_Name],MATCH('Full Data'!D1104,Table4[SpcRecID],0))</f>
        <v>Wedge-tailed Shearwater</v>
      </c>
      <c r="H1104" s="83" t="str">
        <f>INDEX(Data!E$2:E$6500,MATCH(A1104,Data!$A$2:$A$6500,0))</f>
        <v>confirmed</v>
      </c>
      <c r="I1104" s="90">
        <f>INDEX(Data!P$2:P$6500,MATCH(A1104,Data!$A$2:$A$6500,0))</f>
        <v>1922</v>
      </c>
      <c r="J1104" s="90">
        <f>INDEX(Data!Q$2:Q$6500,MATCH($A1104,Data!$A$2:$A$6500,0))</f>
        <v>1922</v>
      </c>
      <c r="K1104" s="90">
        <f>INDEX(Data!F$2:F$6500,MATCH($A1104,Data!$A$2:$A$6500,0))</f>
        <v>0</v>
      </c>
      <c r="L1104" s="90">
        <f>INDEX(Data!G$2:G$6500,MATCH($A1104,Data!$A$2:$A$6500,0))</f>
        <v>0</v>
      </c>
      <c r="M1104" s="90">
        <f>INDEX(Data!H$2:H$6500,MATCH($A1104,Data!$A$2:$A$6500,0))</f>
        <v>0</v>
      </c>
      <c r="N1104" s="90">
        <f>INDEX(Data!I$2:I$6500,MATCH($A1104,Data!$A$2:$A$6500,0))</f>
        <v>0</v>
      </c>
      <c r="O1104" s="83">
        <f>INDEX(Data!J$2:J$6500,MATCH($A1104,Data!$A$2:$A$6500,0))</f>
        <v>0</v>
      </c>
      <c r="P1104" t="str">
        <f>_xlfn.XLOOKUP(B1104,Table3[RefID],Table3[Citation])</f>
        <v>Holyoak (1975)</v>
      </c>
    </row>
    <row r="1105" spans="1:16" x14ac:dyDescent="0.35">
      <c r="A1105" s="68">
        <v>1103</v>
      </c>
      <c r="B1105" s="71">
        <v>68</v>
      </c>
      <c r="C1105" s="72">
        <v>5100</v>
      </c>
      <c r="D1105" s="70">
        <v>3928</v>
      </c>
      <c r="E1105" t="str">
        <f>INDEX(Table5[EEZ],MATCH(C1105,Table5[Colony_ID],0))</f>
        <v>French Polynesian Exclusive Economic Zone</v>
      </c>
      <c r="F1105" t="str">
        <f>INDEX(Table5[Corrected Island/Colony Name],MATCH('Full Data'!C1105,Table5[Colony_ID],0))</f>
        <v>Motu One Atoll (Bellingshausen)</v>
      </c>
      <c r="G1105" t="str">
        <f>INDEX(Table4[Common_Name],MATCH('Full Data'!D1105,Table4[SpcRecID],0))</f>
        <v>Wedge-tailed Shearwater</v>
      </c>
      <c r="H1105" s="83" t="str">
        <f>INDEX(Data!E$2:E$6500,MATCH(A1105,Data!$A$2:$A$6500,0))</f>
        <v>Potential Breeding</v>
      </c>
      <c r="I1105" s="90">
        <f>INDEX(Data!P$2:P$6500,MATCH(A1105,Data!$A$2:$A$6500,0))</f>
        <v>0</v>
      </c>
      <c r="J1105" s="90">
        <f>INDEX(Data!Q$2:Q$6500,MATCH($A1105,Data!$A$2:$A$6500,0))</f>
        <v>1972</v>
      </c>
      <c r="K1105" s="90">
        <f>INDEX(Data!F$2:F$6500,MATCH($A1105,Data!$A$2:$A$6500,0))</f>
        <v>0</v>
      </c>
      <c r="L1105" s="90">
        <f>INDEX(Data!G$2:G$6500,MATCH($A1105,Data!$A$2:$A$6500,0))</f>
        <v>0</v>
      </c>
      <c r="M1105" s="90">
        <f>INDEX(Data!H$2:H$6500,MATCH($A1105,Data!$A$2:$A$6500,0))</f>
        <v>0</v>
      </c>
      <c r="N1105" s="90">
        <f>INDEX(Data!I$2:I$6500,MATCH($A1105,Data!$A$2:$A$6500,0))</f>
        <v>0</v>
      </c>
      <c r="O1105" s="83">
        <f>INDEX(Data!J$2:J$6500,MATCH($A1105,Data!$A$2:$A$6500,0))</f>
        <v>0</v>
      </c>
      <c r="P1105" t="str">
        <f>_xlfn.XLOOKUP(B1105,Table3[RefID],Table3[Citation])</f>
        <v>Holyoak (1975)</v>
      </c>
    </row>
    <row r="1106" spans="1:16" x14ac:dyDescent="0.35">
      <c r="A1106" s="68">
        <v>1104</v>
      </c>
      <c r="B1106" s="71">
        <v>68</v>
      </c>
      <c r="C1106" s="72">
        <v>5200</v>
      </c>
      <c r="D1106" s="70">
        <v>3928</v>
      </c>
      <c r="E1106" t="str">
        <f>INDEX(Table5[EEZ],MATCH(C1106,Table5[Colony_ID],0))</f>
        <v>French Polynesian Exclusive Economic Zone</v>
      </c>
      <c r="F1106" t="str">
        <f>INDEX(Table5[Corrected Island/Colony Name],MATCH('Full Data'!C1106,Table5[Colony_ID],0))</f>
        <v>Motu Epiti</v>
      </c>
      <c r="G1106" t="str">
        <f>INDEX(Table4[Common_Name],MATCH('Full Data'!D1106,Table4[SpcRecID],0))</f>
        <v>Wedge-tailed Shearwater</v>
      </c>
      <c r="H1106" s="83" t="str">
        <f>INDEX(Data!E$2:E$6500,MATCH(A1106,Data!$A$2:$A$6500,0))</f>
        <v>Confirmed</v>
      </c>
      <c r="I1106" s="90">
        <f>INDEX(Data!P$2:P$6500,MATCH(A1106,Data!$A$2:$A$6500,0))</f>
        <v>1922</v>
      </c>
      <c r="J1106" s="90">
        <f>INDEX(Data!Q$2:Q$6500,MATCH($A1106,Data!$A$2:$A$6500,0))</f>
        <v>1922</v>
      </c>
      <c r="K1106" s="90">
        <f>INDEX(Data!F$2:F$6500,MATCH($A1106,Data!$A$2:$A$6500,0))</f>
        <v>0</v>
      </c>
      <c r="L1106" s="90">
        <f>INDEX(Data!G$2:G$6500,MATCH($A1106,Data!$A$2:$A$6500,0))</f>
        <v>0</v>
      </c>
      <c r="M1106" s="90">
        <f>INDEX(Data!H$2:H$6500,MATCH($A1106,Data!$A$2:$A$6500,0))</f>
        <v>0</v>
      </c>
      <c r="N1106" s="90">
        <f>INDEX(Data!I$2:I$6500,MATCH($A1106,Data!$A$2:$A$6500,0))</f>
        <v>0</v>
      </c>
      <c r="O1106" s="83">
        <f>INDEX(Data!J$2:J$6500,MATCH($A1106,Data!$A$2:$A$6500,0))</f>
        <v>0</v>
      </c>
      <c r="P1106" t="str">
        <f>_xlfn.XLOOKUP(B1106,Table3[RefID],Table3[Citation])</f>
        <v>Holyoak (1975)</v>
      </c>
    </row>
    <row r="1107" spans="1:16" x14ac:dyDescent="0.35">
      <c r="A1107" s="68">
        <v>1105</v>
      </c>
      <c r="B1107" s="71">
        <v>68</v>
      </c>
      <c r="C1107" s="72">
        <v>5010</v>
      </c>
      <c r="D1107" s="69">
        <v>3650</v>
      </c>
      <c r="E1107" t="str">
        <f>INDEX(Table5[EEZ],MATCH(C1107,Table5[Colony_ID],0))</f>
        <v>French Polynesian Exclusive Economic Zone</v>
      </c>
      <c r="F1107" t="str">
        <f>INDEX(Table5[Corrected Island/Colony Name],MATCH('Full Data'!C1107,Table5[Colony_ID],0))</f>
        <v>Eiao</v>
      </c>
      <c r="G1107" t="str">
        <f>INDEX(Table4[Common_Name],MATCH('Full Data'!D1107,Table4[SpcRecID],0))</f>
        <v>White-tailed Tropicbird</v>
      </c>
      <c r="H1107" s="83" t="str">
        <f>INDEX(Data!E$2:E$6500,MATCH(A1107,Data!$A$2:$A$6500,0))</f>
        <v>Confirmed</v>
      </c>
      <c r="I1107" s="90">
        <f>INDEX(Data!P$2:P$6500,MATCH(A1107,Data!$A$2:$A$6500,0))</f>
        <v>1922</v>
      </c>
      <c r="J1107" s="90">
        <f>INDEX(Data!Q$2:Q$6500,MATCH($A1107,Data!$A$2:$A$6500,0))</f>
        <v>1922</v>
      </c>
      <c r="K1107" s="90">
        <f>INDEX(Data!F$2:F$6500,MATCH($A1107,Data!$A$2:$A$6500,0))</f>
        <v>0</v>
      </c>
      <c r="L1107" s="90">
        <f>INDEX(Data!G$2:G$6500,MATCH($A1107,Data!$A$2:$A$6500,0))</f>
        <v>0</v>
      </c>
      <c r="M1107" s="90">
        <f>INDEX(Data!H$2:H$6500,MATCH($A1107,Data!$A$2:$A$6500,0))</f>
        <v>0</v>
      </c>
      <c r="N1107" s="90">
        <f>INDEX(Data!I$2:I$6500,MATCH($A1107,Data!$A$2:$A$6500,0))</f>
        <v>0</v>
      </c>
      <c r="O1107" s="83">
        <f>INDEX(Data!J$2:J$6500,MATCH($A1107,Data!$A$2:$A$6500,0))</f>
        <v>0</v>
      </c>
      <c r="P1107" t="str">
        <f>_xlfn.XLOOKUP(B1107,Table3[RefID],Table3[Citation])</f>
        <v>Holyoak (1975)</v>
      </c>
    </row>
    <row r="1108" spans="1:16" x14ac:dyDescent="0.35">
      <c r="A1108" s="68">
        <v>1106</v>
      </c>
      <c r="B1108" s="71">
        <v>68</v>
      </c>
      <c r="C1108" s="72">
        <v>5021</v>
      </c>
      <c r="D1108" s="69">
        <v>3650</v>
      </c>
      <c r="E1108" t="str">
        <f>INDEX(Table5[EEZ],MATCH(C1108,Table5[Colony_ID],0))</f>
        <v>French Polynesian Exclusive Economic Zone</v>
      </c>
      <c r="F1108" t="str">
        <f>INDEX(Table5[Corrected Island/Colony Name],MATCH('Full Data'!C1108,Table5[Colony_ID],0))</f>
        <v>Hatuta'a</v>
      </c>
      <c r="G1108" t="str">
        <f>INDEX(Table4[Common_Name],MATCH('Full Data'!D1108,Table4[SpcRecID],0))</f>
        <v>White-tailed Tropicbird</v>
      </c>
      <c r="H1108" s="83" t="str">
        <f>INDEX(Data!E$2:E$6500,MATCH(A1108,Data!$A$2:$A$6500,0))</f>
        <v>Confirmed</v>
      </c>
      <c r="I1108" s="90">
        <f>INDEX(Data!P$2:P$6500,MATCH(A1108,Data!$A$2:$A$6500,0))</f>
        <v>1922</v>
      </c>
      <c r="J1108" s="90">
        <f>INDEX(Data!Q$2:Q$6500,MATCH($A1108,Data!$A$2:$A$6500,0))</f>
        <v>1922</v>
      </c>
      <c r="K1108" s="90">
        <f>INDEX(Data!F$2:F$6500,MATCH($A1108,Data!$A$2:$A$6500,0))</f>
        <v>0</v>
      </c>
      <c r="L1108" s="90">
        <f>INDEX(Data!G$2:G$6500,MATCH($A1108,Data!$A$2:$A$6500,0))</f>
        <v>0</v>
      </c>
      <c r="M1108" s="90">
        <f>INDEX(Data!H$2:H$6500,MATCH($A1108,Data!$A$2:$A$6500,0))</f>
        <v>0</v>
      </c>
      <c r="N1108" s="90">
        <f>INDEX(Data!I$2:I$6500,MATCH($A1108,Data!$A$2:$A$6500,0))</f>
        <v>0</v>
      </c>
      <c r="O1108" s="83">
        <f>INDEX(Data!J$2:J$6500,MATCH($A1108,Data!$A$2:$A$6500,0))</f>
        <v>0</v>
      </c>
      <c r="P1108" t="str">
        <f>_xlfn.XLOOKUP(B1108,Table3[RefID],Table3[Citation])</f>
        <v>Holyoak (1975)</v>
      </c>
    </row>
    <row r="1109" spans="1:16" x14ac:dyDescent="0.35">
      <c r="A1109" s="68">
        <v>1107</v>
      </c>
      <c r="B1109" s="71">
        <v>68</v>
      </c>
      <c r="C1109" s="72">
        <v>5025</v>
      </c>
      <c r="D1109" s="69">
        <v>3650</v>
      </c>
      <c r="E1109" t="str">
        <f>INDEX(Table5[EEZ],MATCH(C1109,Table5[Colony_ID],0))</f>
        <v>French Polynesian Exclusive Economic Zone</v>
      </c>
      <c r="F1109" t="str">
        <f>INDEX(Table5[Corrected Island/Colony Name],MATCH('Full Data'!C1109,Table5[Colony_ID],0))</f>
        <v>Hiva Oa</v>
      </c>
      <c r="G1109" t="str">
        <f>INDEX(Table4[Common_Name],MATCH('Full Data'!D1109,Table4[SpcRecID],0))</f>
        <v>White-tailed Tropicbird</v>
      </c>
      <c r="H1109" s="83" t="str">
        <f>INDEX(Data!E$2:E$6500,MATCH(A1109,Data!$A$2:$A$6500,0))</f>
        <v>Confirmed</v>
      </c>
      <c r="I1109" s="90">
        <f>INDEX(Data!P$2:P$6500,MATCH(A1109,Data!$A$2:$A$6500,0))</f>
        <v>1922</v>
      </c>
      <c r="J1109" s="90">
        <f>INDEX(Data!Q$2:Q$6500,MATCH($A1109,Data!$A$2:$A$6500,0))</f>
        <v>1922</v>
      </c>
      <c r="K1109" s="90">
        <f>INDEX(Data!F$2:F$6500,MATCH($A1109,Data!$A$2:$A$6500,0))</f>
        <v>0</v>
      </c>
      <c r="L1109" s="90">
        <f>INDEX(Data!G$2:G$6500,MATCH($A1109,Data!$A$2:$A$6500,0))</f>
        <v>0</v>
      </c>
      <c r="M1109" s="90">
        <f>INDEX(Data!H$2:H$6500,MATCH($A1109,Data!$A$2:$A$6500,0))</f>
        <v>0</v>
      </c>
      <c r="N1109" s="90">
        <f>INDEX(Data!I$2:I$6500,MATCH($A1109,Data!$A$2:$A$6500,0))</f>
        <v>0</v>
      </c>
      <c r="O1109" s="83">
        <f>INDEX(Data!J$2:J$6500,MATCH($A1109,Data!$A$2:$A$6500,0))</f>
        <v>0</v>
      </c>
      <c r="P1109" t="str">
        <f>_xlfn.XLOOKUP(B1109,Table3[RefID],Table3[Citation])</f>
        <v>Holyoak (1975)</v>
      </c>
    </row>
    <row r="1110" spans="1:16" x14ac:dyDescent="0.35">
      <c r="A1110" s="68">
        <v>1108</v>
      </c>
      <c r="B1110" s="71">
        <v>68</v>
      </c>
      <c r="C1110" s="72">
        <v>5105</v>
      </c>
      <c r="D1110" s="69">
        <v>3650</v>
      </c>
      <c r="E1110" t="str">
        <f>INDEX(Table5[EEZ],MATCH(C1110,Table5[Colony_ID],0))</f>
        <v>French Polynesian Exclusive Economic Zone</v>
      </c>
      <c r="F1110" t="str">
        <f>INDEX(Table5[Corrected Island/Colony Name],MATCH('Full Data'!C1110,Table5[Colony_ID],0))</f>
        <v>Matauapuna</v>
      </c>
      <c r="G1110" t="str">
        <f>INDEX(Table4[Common_Name],MATCH('Full Data'!D1110,Table4[SpcRecID],0))</f>
        <v>White-tailed Tropicbird</v>
      </c>
      <c r="H1110" s="83" t="str">
        <f>INDEX(Data!E$2:E$6500,MATCH(A1110,Data!$A$2:$A$6500,0))</f>
        <v>Confirmed</v>
      </c>
      <c r="I1110" s="90">
        <f>INDEX(Data!P$2:P$6500,MATCH(A1110,Data!$A$2:$A$6500,0))</f>
        <v>1922</v>
      </c>
      <c r="J1110" s="90">
        <f>INDEX(Data!Q$2:Q$6500,MATCH($A1110,Data!$A$2:$A$6500,0))</f>
        <v>1922</v>
      </c>
      <c r="K1110" s="90">
        <f>INDEX(Data!F$2:F$6500,MATCH($A1110,Data!$A$2:$A$6500,0))</f>
        <v>0</v>
      </c>
      <c r="L1110" s="90">
        <f>INDEX(Data!G$2:G$6500,MATCH($A1110,Data!$A$2:$A$6500,0))</f>
        <v>0</v>
      </c>
      <c r="M1110" s="90">
        <f>INDEX(Data!H$2:H$6500,MATCH($A1110,Data!$A$2:$A$6500,0))</f>
        <v>0</v>
      </c>
      <c r="N1110" s="90">
        <f>INDEX(Data!I$2:I$6500,MATCH($A1110,Data!$A$2:$A$6500,0))</f>
        <v>0</v>
      </c>
      <c r="O1110" s="83">
        <f>INDEX(Data!J$2:J$6500,MATCH($A1110,Data!$A$2:$A$6500,0))</f>
        <v>0</v>
      </c>
      <c r="P1110" t="str">
        <f>_xlfn.XLOOKUP(B1110,Table3[RefID],Table3[Citation])</f>
        <v>Holyoak (1975)</v>
      </c>
    </row>
    <row r="1111" spans="1:16" x14ac:dyDescent="0.35">
      <c r="A1111" s="68">
        <v>1109</v>
      </c>
      <c r="B1111" s="71">
        <v>68</v>
      </c>
      <c r="C1111" s="72">
        <v>5207</v>
      </c>
      <c r="D1111" s="69">
        <v>3650</v>
      </c>
      <c r="E1111" t="str">
        <f>INDEX(Table5[EEZ],MATCH(C1111,Table5[Colony_ID],0))</f>
        <v>French Polynesian Exclusive Economic Zone</v>
      </c>
      <c r="F1111" t="str">
        <f>INDEX(Table5[Corrected Island/Colony Name],MATCH('Full Data'!C1111,Table5[Colony_ID],0))</f>
        <v>Ua Huka</v>
      </c>
      <c r="G1111" t="str">
        <f>INDEX(Table4[Common_Name],MATCH('Full Data'!D1111,Table4[SpcRecID],0))</f>
        <v>White-tailed Tropicbird</v>
      </c>
      <c r="H1111" s="83" t="str">
        <f>INDEX(Data!E$2:E$6500,MATCH(A1111,Data!$A$2:$A$6500,0))</f>
        <v>Confirmed</v>
      </c>
      <c r="I1111" s="90">
        <f>INDEX(Data!P$2:P$6500,MATCH(A1111,Data!$A$2:$A$6500,0))</f>
        <v>1922</v>
      </c>
      <c r="J1111" s="90">
        <f>INDEX(Data!Q$2:Q$6500,MATCH($A1111,Data!$A$2:$A$6500,0))</f>
        <v>1922</v>
      </c>
      <c r="K1111" s="90">
        <f>INDEX(Data!F$2:F$6500,MATCH($A1111,Data!$A$2:$A$6500,0))</f>
        <v>0</v>
      </c>
      <c r="L1111" s="90">
        <f>INDEX(Data!G$2:G$6500,MATCH($A1111,Data!$A$2:$A$6500,0))</f>
        <v>0</v>
      </c>
      <c r="M1111" s="90">
        <f>INDEX(Data!H$2:H$6500,MATCH($A1111,Data!$A$2:$A$6500,0))</f>
        <v>0</v>
      </c>
      <c r="N1111" s="90">
        <f>INDEX(Data!I$2:I$6500,MATCH($A1111,Data!$A$2:$A$6500,0))</f>
        <v>0</v>
      </c>
      <c r="O1111" s="83">
        <f>INDEX(Data!J$2:J$6500,MATCH($A1111,Data!$A$2:$A$6500,0))</f>
        <v>0</v>
      </c>
      <c r="P1111" t="str">
        <f>_xlfn.XLOOKUP(B1111,Table3[RefID],Table3[Citation])</f>
        <v>Holyoak (1975)</v>
      </c>
    </row>
    <row r="1112" spans="1:16" x14ac:dyDescent="0.35">
      <c r="A1112" s="68">
        <v>1110</v>
      </c>
      <c r="B1112" s="71">
        <v>68</v>
      </c>
      <c r="C1112" s="72">
        <v>5215</v>
      </c>
      <c r="D1112" s="69">
        <v>3650</v>
      </c>
      <c r="E1112" t="str">
        <f>INDEX(Table5[EEZ],MATCH(C1112,Table5[Colony_ID],0))</f>
        <v>French Polynesian Exclusive Economic Zone</v>
      </c>
      <c r="F1112" t="str">
        <f>INDEX(Table5[Corrected Island/Colony Name],MATCH('Full Data'!C1112,Table5[Colony_ID],0))</f>
        <v>Ua Pou</v>
      </c>
      <c r="G1112" t="str">
        <f>INDEX(Table4[Common_Name],MATCH('Full Data'!D1112,Table4[SpcRecID],0))</f>
        <v>White-tailed Tropicbird</v>
      </c>
      <c r="H1112" s="83" t="str">
        <f>INDEX(Data!E$2:E$6500,MATCH(A1112,Data!$A$2:$A$6500,0))</f>
        <v>confirmed</v>
      </c>
      <c r="I1112" s="90">
        <f>INDEX(Data!P$2:P$6500,MATCH(A1112,Data!$A$2:$A$6500,0))</f>
        <v>1922</v>
      </c>
      <c r="J1112" s="90">
        <f>INDEX(Data!Q$2:Q$6500,MATCH($A1112,Data!$A$2:$A$6500,0))</f>
        <v>1922</v>
      </c>
      <c r="K1112" s="90">
        <f>INDEX(Data!F$2:F$6500,MATCH($A1112,Data!$A$2:$A$6500,0))</f>
        <v>0</v>
      </c>
      <c r="L1112" s="90">
        <f>INDEX(Data!G$2:G$6500,MATCH($A1112,Data!$A$2:$A$6500,0))</f>
        <v>0</v>
      </c>
      <c r="M1112" s="90">
        <f>INDEX(Data!H$2:H$6500,MATCH($A1112,Data!$A$2:$A$6500,0))</f>
        <v>0</v>
      </c>
      <c r="N1112" s="90">
        <f>INDEX(Data!I$2:I$6500,MATCH($A1112,Data!$A$2:$A$6500,0))</f>
        <v>0</v>
      </c>
      <c r="O1112" s="83">
        <f>INDEX(Data!J$2:J$6500,MATCH($A1112,Data!$A$2:$A$6500,0))</f>
        <v>0</v>
      </c>
      <c r="P1112" t="str">
        <f>_xlfn.XLOOKUP(B1112,Table3[RefID],Table3[Citation])</f>
        <v>Holyoak (1975)</v>
      </c>
    </row>
    <row r="1113" spans="1:16" x14ac:dyDescent="0.35">
      <c r="A1113" s="68">
        <v>1111</v>
      </c>
      <c r="B1113" s="69">
        <v>69</v>
      </c>
      <c r="C1113" s="69">
        <v>19010</v>
      </c>
      <c r="D1113" s="69">
        <v>3295</v>
      </c>
      <c r="E1113" t="str">
        <f>INDEX(Table5[EEZ],MATCH(C1113,Table5[Colony_ID],0))</f>
        <v>Papua New Guinean Exclusive Economic Zone</v>
      </c>
      <c r="F1113" t="str">
        <f>INDEX(Table5[Corrected Island/Colony Name],MATCH('Full Data'!C1113,Table5[Colony_ID],0))</f>
        <v>Bavo Island</v>
      </c>
      <c r="G1113" t="str">
        <f>INDEX(Table4[Common_Name],MATCH('Full Data'!D1113,Table4[SpcRecID],0))</f>
        <v>Black Noddy</v>
      </c>
      <c r="H1113" s="83" t="str">
        <f>INDEX(Data!E$2:E$6500,MATCH(A1113,Data!$A$2:$A$6500,0))</f>
        <v>data deficient</v>
      </c>
      <c r="I1113" s="90">
        <f>INDEX(Data!P$2:P$6500,MATCH(A1113,Data!$A$2:$A$6500,0))</f>
        <v>1975</v>
      </c>
      <c r="J1113" s="90">
        <f>INDEX(Data!Q$2:Q$6500,MATCH($A1113,Data!$A$2:$A$6500,0))</f>
        <v>1975</v>
      </c>
      <c r="K1113" s="90">
        <f>INDEX(Data!F$2:F$6500,MATCH($A1113,Data!$A$2:$A$6500,0))</f>
        <v>0</v>
      </c>
      <c r="L1113" s="90">
        <f>INDEX(Data!G$2:G$6500,MATCH($A1113,Data!$A$2:$A$6500,0))</f>
        <v>0</v>
      </c>
      <c r="M1113" s="90">
        <f>INDEX(Data!H$2:H$6500,MATCH($A1113,Data!$A$2:$A$6500,0))</f>
        <v>0</v>
      </c>
      <c r="N1113" s="90">
        <f>INDEX(Data!I$2:I$6500,MATCH($A1113,Data!$A$2:$A$6500,0))</f>
        <v>0</v>
      </c>
      <c r="O1113" s="83">
        <f>INDEX(Data!J$2:J$6500,MATCH($A1113,Data!$A$2:$A$6500,0))</f>
        <v>0</v>
      </c>
      <c r="P1113" t="str">
        <f>_xlfn.XLOOKUP(B1113,Table3[RefID],Table3[Citation])</f>
        <v>Mackay (1975)</v>
      </c>
    </row>
    <row r="1114" spans="1:16" x14ac:dyDescent="0.35">
      <c r="A1114" s="68">
        <v>1112</v>
      </c>
      <c r="B1114" s="69">
        <v>69</v>
      </c>
      <c r="C1114" s="69">
        <v>19031</v>
      </c>
      <c r="D1114" s="69">
        <v>3295</v>
      </c>
      <c r="E1114" t="str">
        <f>INDEX(Table5[EEZ],MATCH(C1114,Table5[Colony_ID],0))</f>
        <v>Papua New Guinean Exclusive Economic Zone</v>
      </c>
      <c r="F1114" t="str">
        <f>INDEX(Table5[Corrected Island/Colony Name],MATCH('Full Data'!C1114,Table5[Colony_ID],0))</f>
        <v>Idihi Island</v>
      </c>
      <c r="G1114" t="str">
        <f>INDEX(Table4[Common_Name],MATCH('Full Data'!D1114,Table4[SpcRecID],0))</f>
        <v>Black Noddy</v>
      </c>
      <c r="H1114" s="83" t="str">
        <f>INDEX(Data!E$2:E$6500,MATCH(A1114,Data!$A$2:$A$6500,0))</f>
        <v>Data Deficient</v>
      </c>
      <c r="I1114" s="90">
        <f>INDEX(Data!P$2:P$6500,MATCH(A1114,Data!$A$2:$A$6500,0))</f>
        <v>1975</v>
      </c>
      <c r="J1114" s="90">
        <f>INDEX(Data!Q$2:Q$6500,MATCH($A1114,Data!$A$2:$A$6500,0))</f>
        <v>1975</v>
      </c>
      <c r="K1114" s="90">
        <f>INDEX(Data!F$2:F$6500,MATCH($A1114,Data!$A$2:$A$6500,0))</f>
        <v>20</v>
      </c>
      <c r="L1114" s="90">
        <f>INDEX(Data!G$2:G$6500,MATCH($A1114,Data!$A$2:$A$6500,0))</f>
        <v>20</v>
      </c>
      <c r="M1114" s="90">
        <f>INDEX(Data!H$2:H$6500,MATCH($A1114,Data!$A$2:$A$6500,0))</f>
        <v>0</v>
      </c>
      <c r="N1114" s="90">
        <f>INDEX(Data!I$2:I$6500,MATCH($A1114,Data!$A$2:$A$6500,0))</f>
        <v>0</v>
      </c>
      <c r="O1114" s="83" t="str">
        <f>INDEX(Data!J$2:J$6500,MATCH($A1114,Data!$A$2:$A$6500,0))</f>
        <v>individuals</v>
      </c>
      <c r="P1114" t="str">
        <f>_xlfn.XLOOKUP(B1114,Table3[RefID],Table3[Citation])</f>
        <v>Mackay (1975)</v>
      </c>
    </row>
    <row r="1115" spans="1:16" x14ac:dyDescent="0.35">
      <c r="A1115" s="68">
        <v>1113</v>
      </c>
      <c r="B1115" s="69">
        <v>69</v>
      </c>
      <c r="C1115" s="69">
        <v>19031</v>
      </c>
      <c r="D1115" s="69">
        <v>3268</v>
      </c>
      <c r="E1115" t="str">
        <f>INDEX(Table5[EEZ],MATCH(C1115,Table5[Colony_ID],0))</f>
        <v>Papua New Guinean Exclusive Economic Zone</v>
      </c>
      <c r="F1115" t="str">
        <f>INDEX(Table5[Corrected Island/Colony Name],MATCH('Full Data'!C1115,Table5[Colony_ID],0))</f>
        <v>Idihi Island</v>
      </c>
      <c r="G1115" t="str">
        <f>INDEX(Table4[Common_Name],MATCH('Full Data'!D1115,Table4[SpcRecID],0))</f>
        <v>Black-naped Tern</v>
      </c>
      <c r="H1115" s="83" t="str">
        <f>INDEX(Data!E$2:E$6500,MATCH(A1115,Data!$A$2:$A$6500,0))</f>
        <v>Data Deficient</v>
      </c>
      <c r="I1115" s="90">
        <f>INDEX(Data!P$2:P$6500,MATCH(A1115,Data!$A$2:$A$6500,0))</f>
        <v>1975</v>
      </c>
      <c r="J1115" s="90">
        <f>INDEX(Data!Q$2:Q$6500,MATCH($A1115,Data!$A$2:$A$6500,0))</f>
        <v>1975</v>
      </c>
      <c r="K1115" s="90">
        <f>INDEX(Data!F$2:F$6500,MATCH($A1115,Data!$A$2:$A$6500,0))</f>
        <v>20</v>
      </c>
      <c r="L1115" s="90">
        <f>INDEX(Data!G$2:G$6500,MATCH($A1115,Data!$A$2:$A$6500,0))</f>
        <v>20</v>
      </c>
      <c r="M1115" s="90">
        <f>INDEX(Data!H$2:H$6500,MATCH($A1115,Data!$A$2:$A$6500,0))</f>
        <v>0</v>
      </c>
      <c r="N1115" s="90">
        <f>INDEX(Data!I$2:I$6500,MATCH($A1115,Data!$A$2:$A$6500,0))</f>
        <v>0</v>
      </c>
      <c r="O1115" s="83" t="str">
        <f>INDEX(Data!J$2:J$6500,MATCH($A1115,Data!$A$2:$A$6500,0))</f>
        <v>individuals</v>
      </c>
      <c r="P1115" t="str">
        <f>_xlfn.XLOOKUP(B1115,Table3[RefID],Table3[Citation])</f>
        <v>Mackay (1975)</v>
      </c>
    </row>
    <row r="1116" spans="1:16" x14ac:dyDescent="0.35">
      <c r="A1116" s="68">
        <v>1114</v>
      </c>
      <c r="B1116" s="69">
        <v>69</v>
      </c>
      <c r="C1116" s="69">
        <v>19031</v>
      </c>
      <c r="D1116" s="69">
        <v>3287</v>
      </c>
      <c r="E1116" t="str">
        <f>INDEX(Table5[EEZ],MATCH(C1116,Table5[Colony_ID],0))</f>
        <v>Papua New Guinean Exclusive Economic Zone</v>
      </c>
      <c r="F1116" t="str">
        <f>INDEX(Table5[Corrected Island/Colony Name],MATCH('Full Data'!C1116,Table5[Colony_ID],0))</f>
        <v>Idihi Island</v>
      </c>
      <c r="G1116" t="str">
        <f>INDEX(Table4[Common_Name],MATCH('Full Data'!D1116,Table4[SpcRecID],0))</f>
        <v>Bridled Tern</v>
      </c>
      <c r="H1116" s="83" t="str">
        <f>INDEX(Data!E$2:E$6500,MATCH(A1116,Data!$A$2:$A$6500,0))</f>
        <v>Data Deficient</v>
      </c>
      <c r="I1116" s="90">
        <f>INDEX(Data!P$2:P$6500,MATCH(A1116,Data!$A$2:$A$6500,0))</f>
        <v>1975</v>
      </c>
      <c r="J1116" s="90">
        <f>INDEX(Data!Q$2:Q$6500,MATCH($A1116,Data!$A$2:$A$6500,0))</f>
        <v>1975</v>
      </c>
      <c r="K1116" s="90">
        <f>INDEX(Data!F$2:F$6500,MATCH($A1116,Data!$A$2:$A$6500,0))</f>
        <v>1</v>
      </c>
      <c r="L1116" s="90">
        <f>INDEX(Data!G$2:G$6500,MATCH($A1116,Data!$A$2:$A$6500,0))</f>
        <v>1</v>
      </c>
      <c r="M1116" s="90">
        <f>INDEX(Data!H$2:H$6500,MATCH($A1116,Data!$A$2:$A$6500,0))</f>
        <v>0</v>
      </c>
      <c r="N1116" s="90">
        <f>INDEX(Data!I$2:I$6500,MATCH($A1116,Data!$A$2:$A$6500,0))</f>
        <v>0</v>
      </c>
      <c r="O1116" s="83" t="str">
        <f>INDEX(Data!J$2:J$6500,MATCH($A1116,Data!$A$2:$A$6500,0))</f>
        <v>individuals</v>
      </c>
      <c r="P1116" t="str">
        <f>_xlfn.XLOOKUP(B1116,Table3[RefID],Table3[Citation])</f>
        <v>Mackay (1975)</v>
      </c>
    </row>
    <row r="1117" spans="1:16" x14ac:dyDescent="0.35">
      <c r="A1117" s="68">
        <v>1115</v>
      </c>
      <c r="B1117" s="69">
        <v>69</v>
      </c>
      <c r="C1117" s="69">
        <v>19010</v>
      </c>
      <c r="D1117" s="69">
        <v>3659</v>
      </c>
      <c r="E1117" t="str">
        <f>INDEX(Table5[EEZ],MATCH(C1117,Table5[Colony_ID],0))</f>
        <v>Papua New Guinean Exclusive Economic Zone</v>
      </c>
      <c r="F1117" t="str">
        <f>INDEX(Table5[Corrected Island/Colony Name],MATCH('Full Data'!C1117,Table5[Colony_ID],0))</f>
        <v>Bavo Island</v>
      </c>
      <c r="G1117" t="str">
        <f>INDEX(Table4[Common_Name],MATCH('Full Data'!D1117,Table4[SpcRecID],0))</f>
        <v>Brown Booby</v>
      </c>
      <c r="H1117" s="83" t="str">
        <f>INDEX(Data!E$2:E$6500,MATCH(A1117,Data!$A$2:$A$6500,0))</f>
        <v>data deficient</v>
      </c>
      <c r="I1117" s="90">
        <f>INDEX(Data!P$2:P$6500,MATCH(A1117,Data!$A$2:$A$6500,0))</f>
        <v>1975</v>
      </c>
      <c r="J1117" s="90">
        <f>INDEX(Data!Q$2:Q$6500,MATCH($A1117,Data!$A$2:$A$6500,0))</f>
        <v>1975</v>
      </c>
      <c r="K1117" s="90">
        <f>INDEX(Data!F$2:F$6500,MATCH($A1117,Data!$A$2:$A$6500,0))</f>
        <v>1</v>
      </c>
      <c r="L1117" s="90">
        <f>INDEX(Data!G$2:G$6500,MATCH($A1117,Data!$A$2:$A$6500,0))</f>
        <v>1</v>
      </c>
      <c r="M1117" s="90">
        <f>INDEX(Data!H$2:H$6500,MATCH($A1117,Data!$A$2:$A$6500,0))</f>
        <v>0</v>
      </c>
      <c r="N1117" s="90">
        <f>INDEX(Data!I$2:I$6500,MATCH($A1117,Data!$A$2:$A$6500,0))</f>
        <v>0</v>
      </c>
      <c r="O1117" s="83" t="str">
        <f>INDEX(Data!J$2:J$6500,MATCH($A1117,Data!$A$2:$A$6500,0))</f>
        <v>mature individuals</v>
      </c>
      <c r="P1117" t="str">
        <f>_xlfn.XLOOKUP(B1117,Table3[RefID],Table3[Citation])</f>
        <v>Mackay (1975)</v>
      </c>
    </row>
    <row r="1118" spans="1:16" x14ac:dyDescent="0.35">
      <c r="A1118" s="68">
        <v>1116</v>
      </c>
      <c r="B1118" s="69">
        <v>69</v>
      </c>
      <c r="C1118" s="69">
        <v>19031</v>
      </c>
      <c r="D1118" s="69">
        <v>3659</v>
      </c>
      <c r="E1118" t="str">
        <f>INDEX(Table5[EEZ],MATCH(C1118,Table5[Colony_ID],0))</f>
        <v>Papua New Guinean Exclusive Economic Zone</v>
      </c>
      <c r="F1118" t="str">
        <f>INDEX(Table5[Corrected Island/Colony Name],MATCH('Full Data'!C1118,Table5[Colony_ID],0))</f>
        <v>Idihi Island</v>
      </c>
      <c r="G1118" t="str">
        <f>INDEX(Table4[Common_Name],MATCH('Full Data'!D1118,Table4[SpcRecID],0))</f>
        <v>Brown Booby</v>
      </c>
      <c r="H1118" s="83" t="str">
        <f>INDEX(Data!E$2:E$6500,MATCH(A1118,Data!$A$2:$A$6500,0))</f>
        <v>Data Deficient</v>
      </c>
      <c r="I1118" s="90">
        <f>INDEX(Data!P$2:P$6500,MATCH(A1118,Data!$A$2:$A$6500,0))</f>
        <v>1975</v>
      </c>
      <c r="J1118" s="90">
        <f>INDEX(Data!Q$2:Q$6500,MATCH($A1118,Data!$A$2:$A$6500,0))</f>
        <v>1975</v>
      </c>
      <c r="K1118" s="90">
        <f>INDEX(Data!F$2:F$6500,MATCH($A1118,Data!$A$2:$A$6500,0))</f>
        <v>2</v>
      </c>
      <c r="L1118" s="90">
        <f>INDEX(Data!G$2:G$6500,MATCH($A1118,Data!$A$2:$A$6500,0))</f>
        <v>2</v>
      </c>
      <c r="M1118" s="90">
        <f>INDEX(Data!H$2:H$6500,MATCH($A1118,Data!$A$2:$A$6500,0))</f>
        <v>0</v>
      </c>
      <c r="N1118" s="90">
        <f>INDEX(Data!I$2:I$6500,MATCH($A1118,Data!$A$2:$A$6500,0))</f>
        <v>0</v>
      </c>
      <c r="O1118" s="83" t="str">
        <f>INDEX(Data!J$2:J$6500,MATCH($A1118,Data!$A$2:$A$6500,0))</f>
        <v>individuals</v>
      </c>
      <c r="P1118" t="str">
        <f>_xlfn.XLOOKUP(B1118,Table3[RefID],Table3[Citation])</f>
        <v>Mackay (1975)</v>
      </c>
    </row>
    <row r="1119" spans="1:16" x14ac:dyDescent="0.35">
      <c r="A1119" s="68">
        <v>1117</v>
      </c>
      <c r="B1119" s="69">
        <v>69</v>
      </c>
      <c r="C1119" s="69">
        <v>19031</v>
      </c>
      <c r="D1119" s="69">
        <v>3294</v>
      </c>
      <c r="E1119" t="str">
        <f>INDEX(Table5[EEZ],MATCH(C1119,Table5[Colony_ID],0))</f>
        <v>Papua New Guinean Exclusive Economic Zone</v>
      </c>
      <c r="F1119" t="str">
        <f>INDEX(Table5[Corrected Island/Colony Name],MATCH('Full Data'!C1119,Table5[Colony_ID],0))</f>
        <v>Idihi Island</v>
      </c>
      <c r="G1119" t="str">
        <f>INDEX(Table4[Common_Name],MATCH('Full Data'!D1119,Table4[SpcRecID],0))</f>
        <v>Brown Noddy</v>
      </c>
      <c r="H1119" s="83" t="str">
        <f>INDEX(Data!E$2:E$6500,MATCH(A1119,Data!$A$2:$A$6500,0))</f>
        <v>Data Deficient</v>
      </c>
      <c r="I1119" s="90">
        <f>INDEX(Data!P$2:P$6500,MATCH(A1119,Data!$A$2:$A$6500,0))</f>
        <v>1975</v>
      </c>
      <c r="J1119" s="90">
        <f>INDEX(Data!Q$2:Q$6500,MATCH($A1119,Data!$A$2:$A$6500,0))</f>
        <v>1975</v>
      </c>
      <c r="K1119" s="90">
        <f>INDEX(Data!F$2:F$6500,MATCH($A1119,Data!$A$2:$A$6500,0))</f>
        <v>180</v>
      </c>
      <c r="L1119" s="90">
        <f>INDEX(Data!G$2:G$6500,MATCH($A1119,Data!$A$2:$A$6500,0))</f>
        <v>180</v>
      </c>
      <c r="M1119" s="90">
        <f>INDEX(Data!H$2:H$6500,MATCH($A1119,Data!$A$2:$A$6500,0))</f>
        <v>0</v>
      </c>
      <c r="N1119" s="90">
        <f>INDEX(Data!I$2:I$6500,MATCH($A1119,Data!$A$2:$A$6500,0))</f>
        <v>0</v>
      </c>
      <c r="O1119" s="83" t="str">
        <f>INDEX(Data!J$2:J$6500,MATCH($A1119,Data!$A$2:$A$6500,0))</f>
        <v>individuals</v>
      </c>
      <c r="P1119" t="str">
        <f>_xlfn.XLOOKUP(B1119,Table3[RefID],Table3[Citation])</f>
        <v>Mackay (1975)</v>
      </c>
    </row>
    <row r="1120" spans="1:16" x14ac:dyDescent="0.35">
      <c r="A1120" s="68">
        <v>1118</v>
      </c>
      <c r="B1120" s="69">
        <v>69</v>
      </c>
      <c r="C1120" s="69">
        <v>19031</v>
      </c>
      <c r="D1120" s="69">
        <v>3263</v>
      </c>
      <c r="E1120" t="str">
        <f>INDEX(Table5[EEZ],MATCH(C1120,Table5[Colony_ID],0))</f>
        <v>Papua New Guinean Exclusive Economic Zone</v>
      </c>
      <c r="F1120" t="str">
        <f>INDEX(Table5[Corrected Island/Colony Name],MATCH('Full Data'!C1120,Table5[Colony_ID],0))</f>
        <v>Idihi Island</v>
      </c>
      <c r="G1120" t="str">
        <f>INDEX(Table4[Common_Name],MATCH('Full Data'!D1120,Table4[SpcRecID],0))</f>
        <v>Greater crested Tern</v>
      </c>
      <c r="H1120" s="83" t="str">
        <f>INDEX(Data!E$2:E$6500,MATCH(A1120,Data!$A$2:$A$6500,0))</f>
        <v>Data Deficient</v>
      </c>
      <c r="I1120" s="90">
        <f>INDEX(Data!P$2:P$6500,MATCH(A1120,Data!$A$2:$A$6500,0))</f>
        <v>1975</v>
      </c>
      <c r="J1120" s="90">
        <f>INDEX(Data!Q$2:Q$6500,MATCH($A1120,Data!$A$2:$A$6500,0))</f>
        <v>1975</v>
      </c>
      <c r="K1120" s="90">
        <f>INDEX(Data!F$2:F$6500,MATCH($A1120,Data!$A$2:$A$6500,0))</f>
        <v>2</v>
      </c>
      <c r="L1120" s="90">
        <f>INDEX(Data!G$2:G$6500,MATCH($A1120,Data!$A$2:$A$6500,0))</f>
        <v>2</v>
      </c>
      <c r="M1120" s="90">
        <f>INDEX(Data!H$2:H$6500,MATCH($A1120,Data!$A$2:$A$6500,0))</f>
        <v>0</v>
      </c>
      <c r="N1120" s="90">
        <f>INDEX(Data!I$2:I$6500,MATCH($A1120,Data!$A$2:$A$6500,0))</f>
        <v>0</v>
      </c>
      <c r="O1120" s="83" t="str">
        <f>INDEX(Data!J$2:J$6500,MATCH($A1120,Data!$A$2:$A$6500,0))</f>
        <v>individuals</v>
      </c>
      <c r="P1120" t="str">
        <f>_xlfn.XLOOKUP(B1120,Table3[RefID],Table3[Citation])</f>
        <v>Mackay (1975)</v>
      </c>
    </row>
    <row r="1121" spans="1:16" x14ac:dyDescent="0.35">
      <c r="A1121" s="68">
        <v>1119</v>
      </c>
      <c r="B1121" s="69">
        <v>69</v>
      </c>
      <c r="C1121" s="69">
        <v>19031</v>
      </c>
      <c r="D1121" s="69">
        <v>3846</v>
      </c>
      <c r="E1121" t="str">
        <f>INDEX(Table5[EEZ],MATCH(C1121,Table5[Colony_ID],0))</f>
        <v>Papua New Guinean Exclusive Economic Zone</v>
      </c>
      <c r="F1121" t="str">
        <f>INDEX(Table5[Corrected Island/Colony Name],MATCH('Full Data'!C1121,Table5[Colony_ID],0))</f>
        <v>Idihi Island</v>
      </c>
      <c r="G1121" t="str">
        <f>INDEX(Table4[Common_Name],MATCH('Full Data'!D1121,Table4[SpcRecID],0))</f>
        <v>Lesser Frigatebird</v>
      </c>
      <c r="H1121" s="83" t="str">
        <f>INDEX(Data!E$2:E$6500,MATCH(A1121,Data!$A$2:$A$6500,0))</f>
        <v>Data Deficient</v>
      </c>
      <c r="I1121" s="90">
        <f>INDEX(Data!P$2:P$6500,MATCH(A1121,Data!$A$2:$A$6500,0))</f>
        <v>1975</v>
      </c>
      <c r="J1121" s="90">
        <f>INDEX(Data!Q$2:Q$6500,MATCH($A1121,Data!$A$2:$A$6500,0))</f>
        <v>1975</v>
      </c>
      <c r="K1121" s="90">
        <f>INDEX(Data!F$2:F$6500,MATCH($A1121,Data!$A$2:$A$6500,0))</f>
        <v>16</v>
      </c>
      <c r="L1121" s="90">
        <f>INDEX(Data!G$2:G$6500,MATCH($A1121,Data!$A$2:$A$6500,0))</f>
        <v>16</v>
      </c>
      <c r="M1121" s="90">
        <f>INDEX(Data!H$2:H$6500,MATCH($A1121,Data!$A$2:$A$6500,0))</f>
        <v>0</v>
      </c>
      <c r="N1121" s="90">
        <f>INDEX(Data!I$2:I$6500,MATCH($A1121,Data!$A$2:$A$6500,0))</f>
        <v>0</v>
      </c>
      <c r="O1121" s="83" t="str">
        <f>INDEX(Data!J$2:J$6500,MATCH($A1121,Data!$A$2:$A$6500,0))</f>
        <v>individuals</v>
      </c>
      <c r="P1121" t="str">
        <f>_xlfn.XLOOKUP(B1121,Table3[RefID],Table3[Citation])</f>
        <v>Mackay (1975)</v>
      </c>
    </row>
    <row r="1122" spans="1:16" x14ac:dyDescent="0.35">
      <c r="A1122" s="68">
        <v>1120</v>
      </c>
      <c r="B1122" s="69">
        <v>69</v>
      </c>
      <c r="C1122" s="69">
        <v>19031</v>
      </c>
      <c r="D1122" s="69">
        <v>3276</v>
      </c>
      <c r="E1122" t="str">
        <f>INDEX(Table5[EEZ],MATCH(C1122,Table5[Colony_ID],0))</f>
        <v>Papua New Guinean Exclusive Economic Zone</v>
      </c>
      <c r="F1122" t="str">
        <f>INDEX(Table5[Corrected Island/Colony Name],MATCH('Full Data'!C1122,Table5[Colony_ID],0))</f>
        <v>Idihi Island</v>
      </c>
      <c r="G1122" t="str">
        <f>INDEX(Table4[Common_Name],MATCH('Full Data'!D1122,Table4[SpcRecID],0))</f>
        <v>Little Tern</v>
      </c>
      <c r="H1122" s="83" t="str">
        <f>INDEX(Data!E$2:E$6500,MATCH(A1122,Data!$A$2:$A$6500,0))</f>
        <v>Data Deficient</v>
      </c>
      <c r="I1122" s="90">
        <f>INDEX(Data!P$2:P$6500,MATCH(A1122,Data!$A$2:$A$6500,0))</f>
        <v>1975</v>
      </c>
      <c r="J1122" s="90">
        <f>INDEX(Data!Q$2:Q$6500,MATCH($A1122,Data!$A$2:$A$6500,0))</f>
        <v>1975</v>
      </c>
      <c r="K1122" s="90">
        <f>INDEX(Data!F$2:F$6500,MATCH($A1122,Data!$A$2:$A$6500,0))</f>
        <v>0</v>
      </c>
      <c r="L1122" s="90">
        <f>INDEX(Data!G$2:G$6500,MATCH($A1122,Data!$A$2:$A$6500,0))</f>
        <v>0</v>
      </c>
      <c r="M1122" s="90">
        <f>INDEX(Data!H$2:H$6500,MATCH($A1122,Data!$A$2:$A$6500,0))</f>
        <v>0</v>
      </c>
      <c r="N1122" s="90">
        <f>INDEX(Data!I$2:I$6500,MATCH($A1122,Data!$A$2:$A$6500,0))</f>
        <v>0</v>
      </c>
      <c r="O1122" s="83">
        <f>INDEX(Data!J$2:J$6500,MATCH($A1122,Data!$A$2:$A$6500,0))</f>
        <v>0</v>
      </c>
      <c r="P1122" t="str">
        <f>_xlfn.XLOOKUP(B1122,Table3[RefID],Table3[Citation])</f>
        <v>Mackay (1975)</v>
      </c>
    </row>
    <row r="1123" spans="1:16" x14ac:dyDescent="0.35">
      <c r="A1123" s="68">
        <v>1121</v>
      </c>
      <c r="B1123" s="69">
        <v>69</v>
      </c>
      <c r="C1123" s="69">
        <v>19010</v>
      </c>
      <c r="D1123" s="70">
        <v>3928</v>
      </c>
      <c r="E1123" t="str">
        <f>INDEX(Table5[EEZ],MATCH(C1123,Table5[Colony_ID],0))</f>
        <v>Papua New Guinean Exclusive Economic Zone</v>
      </c>
      <c r="F1123" t="str">
        <f>INDEX(Table5[Corrected Island/Colony Name],MATCH('Full Data'!C1123,Table5[Colony_ID],0))</f>
        <v>Bavo Island</v>
      </c>
      <c r="G1123" t="str">
        <f>INDEX(Table4[Common_Name],MATCH('Full Data'!D1123,Table4[SpcRecID],0))</f>
        <v>Wedge-tailed Shearwater</v>
      </c>
      <c r="H1123" s="83" t="str">
        <f>INDEX(Data!E$2:E$6500,MATCH(A1123,Data!$A$2:$A$6500,0))</f>
        <v>confirmed</v>
      </c>
      <c r="I1123" s="90">
        <f>INDEX(Data!P$2:P$6500,MATCH(A1123,Data!$A$2:$A$6500,0))</f>
        <v>1975</v>
      </c>
      <c r="J1123" s="90">
        <f>INDEX(Data!Q$2:Q$6500,MATCH($A1123,Data!$A$2:$A$6500,0))</f>
        <v>1975</v>
      </c>
      <c r="K1123" s="90">
        <f>INDEX(Data!F$2:F$6500,MATCH($A1123,Data!$A$2:$A$6500,0))</f>
        <v>0</v>
      </c>
      <c r="L1123" s="90">
        <f>INDEX(Data!G$2:G$6500,MATCH($A1123,Data!$A$2:$A$6500,0))</f>
        <v>0</v>
      </c>
      <c r="M1123" s="90">
        <f>INDEX(Data!H$2:H$6500,MATCH($A1123,Data!$A$2:$A$6500,0))</f>
        <v>0</v>
      </c>
      <c r="N1123" s="90">
        <f>INDEX(Data!I$2:I$6500,MATCH($A1123,Data!$A$2:$A$6500,0))</f>
        <v>0</v>
      </c>
      <c r="O1123" s="83">
        <f>INDEX(Data!J$2:J$6500,MATCH($A1123,Data!$A$2:$A$6500,0))</f>
        <v>0</v>
      </c>
      <c r="P1123" t="str">
        <f>_xlfn.XLOOKUP(B1123,Table3[RefID],Table3[Citation])</f>
        <v>Mackay (1975)</v>
      </c>
    </row>
    <row r="1124" spans="1:16" x14ac:dyDescent="0.35">
      <c r="A1124" s="68">
        <v>1122</v>
      </c>
      <c r="B1124" s="71">
        <v>70</v>
      </c>
      <c r="C1124" s="72">
        <v>5062</v>
      </c>
      <c r="D1124" s="69">
        <v>3295</v>
      </c>
      <c r="E1124" t="str">
        <f>INDEX(Table5[EEZ],MATCH(C1124,Table5[Colony_ID],0))</f>
        <v>French Polynesian Exclusive Economic Zone</v>
      </c>
      <c r="F1124" t="str">
        <f>INDEX(Table5[Corrected Island/Colony Name],MATCH('Full Data'!C1124,Table5[Colony_ID],0))</f>
        <v>Manihi Atoll</v>
      </c>
      <c r="G1124" t="str">
        <f>INDEX(Table4[Common_Name],MATCH('Full Data'!D1124,Table4[SpcRecID],0))</f>
        <v>Black Noddy</v>
      </c>
      <c r="H1124" s="83" t="str">
        <f>INDEX(Data!E$2:E$6500,MATCH(A1124,Data!$A$2:$A$6500,0))</f>
        <v>Confirmed</v>
      </c>
      <c r="I1124" s="90">
        <f>INDEX(Data!P$2:P$6500,MATCH(A1124,Data!$A$2:$A$6500,0))</f>
        <v>2002</v>
      </c>
      <c r="J1124" s="90">
        <f>INDEX(Data!Q$2:Q$6500,MATCH($A1124,Data!$A$2:$A$6500,0))</f>
        <v>1972</v>
      </c>
      <c r="K1124" s="90">
        <f>INDEX(Data!F$2:F$6500,MATCH($A1124,Data!$A$2:$A$6500,0))</f>
        <v>0</v>
      </c>
      <c r="L1124" s="90">
        <f>INDEX(Data!G$2:G$6500,MATCH($A1124,Data!$A$2:$A$6500,0))</f>
        <v>0</v>
      </c>
      <c r="M1124" s="90">
        <f>INDEX(Data!H$2:H$6500,MATCH($A1124,Data!$A$2:$A$6500,0))</f>
        <v>0</v>
      </c>
      <c r="N1124" s="90">
        <f>INDEX(Data!I$2:I$6500,MATCH($A1124,Data!$A$2:$A$6500,0))</f>
        <v>0</v>
      </c>
      <c r="O1124" s="83">
        <f>INDEX(Data!J$2:J$6500,MATCH($A1124,Data!$A$2:$A$6500,0))</f>
        <v>0</v>
      </c>
      <c r="P1124" t="str">
        <f>_xlfn.XLOOKUP(B1124,Table3[RefID],Table3[Citation])</f>
        <v>Petitot (1975)</v>
      </c>
    </row>
    <row r="1125" spans="1:16" x14ac:dyDescent="0.35">
      <c r="A1125" s="68">
        <v>1123</v>
      </c>
      <c r="B1125" s="71">
        <v>70</v>
      </c>
      <c r="C1125" s="72">
        <v>5192</v>
      </c>
      <c r="D1125" s="69">
        <v>3295</v>
      </c>
      <c r="E1125" t="str">
        <f>INDEX(Table5[EEZ],MATCH(C1125,Table5[Colony_ID],0))</f>
        <v>French Polynesian Exclusive Economic Zone</v>
      </c>
      <c r="F1125" t="str">
        <f>INDEX(Table5[Corrected Island/Colony Name],MATCH('Full Data'!C1125,Table5[Colony_ID],0))</f>
        <v>Motu Toena</v>
      </c>
      <c r="G1125" t="str">
        <f>INDEX(Table4[Common_Name],MATCH('Full Data'!D1125,Table4[SpcRecID],0))</f>
        <v>Black Noddy</v>
      </c>
      <c r="H1125" s="83" t="str">
        <f>INDEX(Data!E$2:E$6500,MATCH(A1125,Data!$A$2:$A$6500,0))</f>
        <v>confirmed</v>
      </c>
      <c r="I1125" s="90">
        <f>INDEX(Data!P$2:P$6500,MATCH(A1125,Data!$A$2:$A$6500,0))</f>
        <v>1983</v>
      </c>
      <c r="J1125" s="90">
        <f>INDEX(Data!Q$2:Q$6500,MATCH($A1125,Data!$A$2:$A$6500,0))</f>
        <v>1973</v>
      </c>
      <c r="K1125" s="90">
        <f>INDEX(Data!F$2:F$6500,MATCH($A1125,Data!$A$2:$A$6500,0))</f>
        <v>0</v>
      </c>
      <c r="L1125" s="90">
        <f>INDEX(Data!G$2:G$6500,MATCH($A1125,Data!$A$2:$A$6500,0))</f>
        <v>0</v>
      </c>
      <c r="M1125" s="90">
        <f>INDEX(Data!H$2:H$6500,MATCH($A1125,Data!$A$2:$A$6500,0))</f>
        <v>0</v>
      </c>
      <c r="N1125" s="90">
        <f>INDEX(Data!I$2:I$6500,MATCH($A1125,Data!$A$2:$A$6500,0))</f>
        <v>0</v>
      </c>
      <c r="O1125" s="83">
        <f>INDEX(Data!J$2:J$6500,MATCH($A1125,Data!$A$2:$A$6500,0))</f>
        <v>0</v>
      </c>
      <c r="P1125" t="str">
        <f>_xlfn.XLOOKUP(B1125,Table3[RefID],Table3[Citation])</f>
        <v>Petitot (1975)</v>
      </c>
    </row>
    <row r="1126" spans="1:16" x14ac:dyDescent="0.35">
      <c r="A1126" s="68">
        <v>1124</v>
      </c>
      <c r="B1126" s="71">
        <v>70</v>
      </c>
      <c r="C1126" s="72">
        <v>5192</v>
      </c>
      <c r="D1126" s="69">
        <v>3659</v>
      </c>
      <c r="E1126" t="str">
        <f>INDEX(Table5[EEZ],MATCH(C1126,Table5[Colony_ID],0))</f>
        <v>French Polynesian Exclusive Economic Zone</v>
      </c>
      <c r="F1126" t="str">
        <f>INDEX(Table5[Corrected Island/Colony Name],MATCH('Full Data'!C1126,Table5[Colony_ID],0))</f>
        <v>Motu Toena</v>
      </c>
      <c r="G1126" t="str">
        <f>INDEX(Table4[Common_Name],MATCH('Full Data'!D1126,Table4[SpcRecID],0))</f>
        <v>Brown Booby</v>
      </c>
      <c r="H1126" s="83" t="str">
        <f>INDEX(Data!E$2:E$6500,MATCH(A1126,Data!$A$2:$A$6500,0))</f>
        <v>Data Deficient</v>
      </c>
      <c r="I1126" s="90">
        <f>INDEX(Data!P$2:P$6500,MATCH(A1126,Data!$A$2:$A$6500,0))</f>
        <v>1973</v>
      </c>
      <c r="J1126" s="90">
        <f>INDEX(Data!Q$2:Q$6500,MATCH($A1126,Data!$A$2:$A$6500,0))</f>
        <v>1973</v>
      </c>
      <c r="K1126" s="90">
        <f>INDEX(Data!F$2:F$6500,MATCH($A1126,Data!$A$2:$A$6500,0))</f>
        <v>0</v>
      </c>
      <c r="L1126" s="90">
        <f>INDEX(Data!G$2:G$6500,MATCH($A1126,Data!$A$2:$A$6500,0))</f>
        <v>0</v>
      </c>
      <c r="M1126" s="90">
        <f>INDEX(Data!H$2:H$6500,MATCH($A1126,Data!$A$2:$A$6500,0))</f>
        <v>0</v>
      </c>
      <c r="N1126" s="90">
        <f>INDEX(Data!I$2:I$6500,MATCH($A1126,Data!$A$2:$A$6500,0))</f>
        <v>0</v>
      </c>
      <c r="O1126" s="83">
        <f>INDEX(Data!J$2:J$6500,MATCH($A1126,Data!$A$2:$A$6500,0))</f>
        <v>0</v>
      </c>
      <c r="P1126" t="str">
        <f>_xlfn.XLOOKUP(B1126,Table3[RefID],Table3[Citation])</f>
        <v>Petitot (1975)</v>
      </c>
    </row>
    <row r="1127" spans="1:16" x14ac:dyDescent="0.35">
      <c r="A1127" s="68">
        <v>1125</v>
      </c>
      <c r="B1127" s="71">
        <v>70</v>
      </c>
      <c r="C1127" s="72">
        <v>5062</v>
      </c>
      <c r="D1127" s="69">
        <v>3294</v>
      </c>
      <c r="E1127" t="str">
        <f>INDEX(Table5[EEZ],MATCH(C1127,Table5[Colony_ID],0))</f>
        <v>French Polynesian Exclusive Economic Zone</v>
      </c>
      <c r="F1127" t="str">
        <f>INDEX(Table5[Corrected Island/Colony Name],MATCH('Full Data'!C1127,Table5[Colony_ID],0))</f>
        <v>Manihi Atoll</v>
      </c>
      <c r="G1127" t="str">
        <f>INDEX(Table4[Common_Name],MATCH('Full Data'!D1127,Table4[SpcRecID],0))</f>
        <v>Brown Noddy</v>
      </c>
      <c r="H1127" s="83" t="str">
        <f>INDEX(Data!E$2:E$6500,MATCH(A1127,Data!$A$2:$A$6500,0))</f>
        <v>Confirmed</v>
      </c>
      <c r="I1127" s="90">
        <f>INDEX(Data!P$2:P$6500,MATCH(A1127,Data!$A$2:$A$6500,0))</f>
        <v>1972</v>
      </c>
      <c r="J1127" s="90">
        <f>INDEX(Data!Q$2:Q$6500,MATCH($A1127,Data!$A$2:$A$6500,0))</f>
        <v>1972</v>
      </c>
      <c r="K1127" s="90">
        <f>INDEX(Data!F$2:F$6500,MATCH($A1127,Data!$A$2:$A$6500,0))</f>
        <v>0</v>
      </c>
      <c r="L1127" s="90">
        <f>INDEX(Data!G$2:G$6500,MATCH($A1127,Data!$A$2:$A$6500,0))</f>
        <v>0</v>
      </c>
      <c r="M1127" s="90">
        <f>INDEX(Data!H$2:H$6500,MATCH($A1127,Data!$A$2:$A$6500,0))</f>
        <v>0</v>
      </c>
      <c r="N1127" s="90">
        <f>INDEX(Data!I$2:I$6500,MATCH($A1127,Data!$A$2:$A$6500,0))</f>
        <v>0</v>
      </c>
      <c r="O1127" s="83">
        <f>INDEX(Data!J$2:J$6500,MATCH($A1127,Data!$A$2:$A$6500,0))</f>
        <v>0</v>
      </c>
      <c r="P1127" t="str">
        <f>_xlfn.XLOOKUP(B1127,Table3[RefID],Table3[Citation])</f>
        <v>Petitot (1975)</v>
      </c>
    </row>
    <row r="1128" spans="1:16" x14ac:dyDescent="0.35">
      <c r="A1128" s="68">
        <v>1126</v>
      </c>
      <c r="B1128" s="71">
        <v>70</v>
      </c>
      <c r="C1128" s="72">
        <v>5192</v>
      </c>
      <c r="D1128" s="69">
        <v>3294</v>
      </c>
      <c r="E1128" t="str">
        <f>INDEX(Table5[EEZ],MATCH(C1128,Table5[Colony_ID],0))</f>
        <v>French Polynesian Exclusive Economic Zone</v>
      </c>
      <c r="F1128" t="str">
        <f>INDEX(Table5[Corrected Island/Colony Name],MATCH('Full Data'!C1128,Table5[Colony_ID],0))</f>
        <v>Motu Toena</v>
      </c>
      <c r="G1128" t="str">
        <f>INDEX(Table4[Common_Name],MATCH('Full Data'!D1128,Table4[SpcRecID],0))</f>
        <v>Brown Noddy</v>
      </c>
      <c r="H1128" s="83" t="str">
        <f>INDEX(Data!E$2:E$6500,MATCH(A1128,Data!$A$2:$A$6500,0))</f>
        <v>confirmed</v>
      </c>
      <c r="I1128" s="90">
        <f>INDEX(Data!P$2:P$6500,MATCH(A1128,Data!$A$2:$A$6500,0))</f>
        <v>1973</v>
      </c>
      <c r="J1128" s="90">
        <f>INDEX(Data!Q$2:Q$6500,MATCH($A1128,Data!$A$2:$A$6500,0))</f>
        <v>1973</v>
      </c>
      <c r="K1128" s="90">
        <f>INDEX(Data!F$2:F$6500,MATCH($A1128,Data!$A$2:$A$6500,0))</f>
        <v>20</v>
      </c>
      <c r="L1128" s="90">
        <f>INDEX(Data!G$2:G$6500,MATCH($A1128,Data!$A$2:$A$6500,0))</f>
        <v>20</v>
      </c>
      <c r="M1128" s="90">
        <f>INDEX(Data!H$2:H$6500,MATCH($A1128,Data!$A$2:$A$6500,0))</f>
        <v>0</v>
      </c>
      <c r="N1128" s="90">
        <f>INDEX(Data!I$2:I$6500,MATCH($A1128,Data!$A$2:$A$6500,0))</f>
        <v>0</v>
      </c>
      <c r="O1128" s="83" t="str">
        <f>INDEX(Data!J$2:J$6500,MATCH($A1128,Data!$A$2:$A$6500,0))</f>
        <v>individuals</v>
      </c>
      <c r="P1128" t="str">
        <f>_xlfn.XLOOKUP(B1128,Table3[RefID],Table3[Citation])</f>
        <v>Petitot (1975)</v>
      </c>
    </row>
    <row r="1129" spans="1:16" x14ac:dyDescent="0.35">
      <c r="A1129" s="68">
        <v>1127</v>
      </c>
      <c r="B1129" s="71">
        <v>70</v>
      </c>
      <c r="C1129" s="72">
        <v>5062</v>
      </c>
      <c r="D1129" s="69">
        <v>3298</v>
      </c>
      <c r="E1129" t="str">
        <f>INDEX(Table5[EEZ],MATCH(C1129,Table5[Colony_ID],0))</f>
        <v>French Polynesian Exclusive Economic Zone</v>
      </c>
      <c r="F1129" t="str">
        <f>INDEX(Table5[Corrected Island/Colony Name],MATCH('Full Data'!C1129,Table5[Colony_ID],0))</f>
        <v>Manihi Atoll</v>
      </c>
      <c r="G1129" t="str">
        <f>INDEX(Table4[Common_Name],MATCH('Full Data'!D1129,Table4[SpcRecID],0))</f>
        <v>Common White Tern</v>
      </c>
      <c r="H1129" s="83" t="str">
        <f>INDEX(Data!E$2:E$6500,MATCH(A1129,Data!$A$2:$A$6500,0))</f>
        <v>Confirmed</v>
      </c>
      <c r="I1129" s="90">
        <f>INDEX(Data!P$2:P$6500,MATCH(A1129,Data!$A$2:$A$6500,0))</f>
        <v>1972</v>
      </c>
      <c r="J1129" s="90">
        <f>INDEX(Data!Q$2:Q$6500,MATCH($A1129,Data!$A$2:$A$6500,0))</f>
        <v>1972</v>
      </c>
      <c r="K1129" s="90">
        <f>INDEX(Data!F$2:F$6500,MATCH($A1129,Data!$A$2:$A$6500,0))</f>
        <v>0</v>
      </c>
      <c r="L1129" s="90">
        <f>INDEX(Data!G$2:G$6500,MATCH($A1129,Data!$A$2:$A$6500,0))</f>
        <v>0</v>
      </c>
      <c r="M1129" s="90">
        <f>INDEX(Data!H$2:H$6500,MATCH($A1129,Data!$A$2:$A$6500,0))</f>
        <v>0</v>
      </c>
      <c r="N1129" s="90">
        <f>INDEX(Data!I$2:I$6500,MATCH($A1129,Data!$A$2:$A$6500,0))</f>
        <v>0</v>
      </c>
      <c r="O1129" s="83">
        <f>INDEX(Data!J$2:J$6500,MATCH($A1129,Data!$A$2:$A$6500,0))</f>
        <v>0</v>
      </c>
      <c r="P1129" t="str">
        <f>_xlfn.XLOOKUP(B1129,Table3[RefID],Table3[Citation])</f>
        <v>Petitot (1975)</v>
      </c>
    </row>
    <row r="1130" spans="1:16" x14ac:dyDescent="0.35">
      <c r="A1130" s="68">
        <v>1128</v>
      </c>
      <c r="B1130" s="71">
        <v>70</v>
      </c>
      <c r="C1130" s="72">
        <v>5192</v>
      </c>
      <c r="D1130" s="69">
        <v>3298</v>
      </c>
      <c r="E1130" t="str">
        <f>INDEX(Table5[EEZ],MATCH(C1130,Table5[Colony_ID],0))</f>
        <v>French Polynesian Exclusive Economic Zone</v>
      </c>
      <c r="F1130" t="str">
        <f>INDEX(Table5[Corrected Island/Colony Name],MATCH('Full Data'!C1130,Table5[Colony_ID],0))</f>
        <v>Motu Toena</v>
      </c>
      <c r="G1130" t="str">
        <f>INDEX(Table4[Common_Name],MATCH('Full Data'!D1130,Table4[SpcRecID],0))</f>
        <v>Common White Tern</v>
      </c>
      <c r="H1130" s="83" t="str">
        <f>INDEX(Data!E$2:E$6500,MATCH(A1130,Data!$A$2:$A$6500,0))</f>
        <v>confirmed</v>
      </c>
      <c r="I1130" s="90">
        <f>INDEX(Data!P$2:P$6500,MATCH(A1130,Data!$A$2:$A$6500,0))</f>
        <v>1973</v>
      </c>
      <c r="J1130" s="90">
        <f>INDEX(Data!Q$2:Q$6500,MATCH($A1130,Data!$A$2:$A$6500,0))</f>
        <v>1973</v>
      </c>
      <c r="K1130" s="90">
        <f>INDEX(Data!F$2:F$6500,MATCH($A1130,Data!$A$2:$A$6500,0))</f>
        <v>150</v>
      </c>
      <c r="L1130" s="90">
        <f>INDEX(Data!G$2:G$6500,MATCH($A1130,Data!$A$2:$A$6500,0))</f>
        <v>150</v>
      </c>
      <c r="M1130" s="90">
        <f>INDEX(Data!H$2:H$6500,MATCH($A1130,Data!$A$2:$A$6500,0))</f>
        <v>0</v>
      </c>
      <c r="N1130" s="90">
        <f>INDEX(Data!I$2:I$6500,MATCH($A1130,Data!$A$2:$A$6500,0))</f>
        <v>0</v>
      </c>
      <c r="O1130" s="83" t="str">
        <f>INDEX(Data!J$2:J$6500,MATCH($A1130,Data!$A$2:$A$6500,0))</f>
        <v>individuals</v>
      </c>
      <c r="P1130" t="str">
        <f>_xlfn.XLOOKUP(B1130,Table3[RefID],Table3[Citation])</f>
        <v>Petitot (1975)</v>
      </c>
    </row>
    <row r="1131" spans="1:16" x14ac:dyDescent="0.35">
      <c r="A1131" s="68">
        <v>1129</v>
      </c>
      <c r="B1131" s="71">
        <v>70</v>
      </c>
      <c r="C1131" s="72">
        <v>5062</v>
      </c>
      <c r="D1131" s="69">
        <v>3263</v>
      </c>
      <c r="E1131" t="str">
        <f>INDEX(Table5[EEZ],MATCH(C1131,Table5[Colony_ID],0))</f>
        <v>French Polynesian Exclusive Economic Zone</v>
      </c>
      <c r="F1131" t="str">
        <f>INDEX(Table5[Corrected Island/Colony Name],MATCH('Full Data'!C1131,Table5[Colony_ID],0))</f>
        <v>Manihi Atoll</v>
      </c>
      <c r="G1131" t="str">
        <f>INDEX(Table4[Common_Name],MATCH('Full Data'!D1131,Table4[SpcRecID],0))</f>
        <v>Greater crested Tern</v>
      </c>
      <c r="H1131" s="83" t="str">
        <f>INDEX(Data!E$2:E$6500,MATCH(A1131,Data!$A$2:$A$6500,0))</f>
        <v>Confirmed</v>
      </c>
      <c r="I1131" s="90">
        <f>INDEX(Data!P$2:P$6500,MATCH(A1131,Data!$A$2:$A$6500,0))</f>
        <v>1972</v>
      </c>
      <c r="J1131" s="90">
        <f>INDEX(Data!Q$2:Q$6500,MATCH($A1131,Data!$A$2:$A$6500,0))</f>
        <v>1972</v>
      </c>
      <c r="K1131" s="90">
        <f>INDEX(Data!F$2:F$6500,MATCH($A1131,Data!$A$2:$A$6500,0))</f>
        <v>0</v>
      </c>
      <c r="L1131" s="90">
        <f>INDEX(Data!G$2:G$6500,MATCH($A1131,Data!$A$2:$A$6500,0))</f>
        <v>0</v>
      </c>
      <c r="M1131" s="90">
        <f>INDEX(Data!H$2:H$6500,MATCH($A1131,Data!$A$2:$A$6500,0))</f>
        <v>0</v>
      </c>
      <c r="N1131" s="90">
        <f>INDEX(Data!I$2:I$6500,MATCH($A1131,Data!$A$2:$A$6500,0))</f>
        <v>0</v>
      </c>
      <c r="O1131" s="83">
        <f>INDEX(Data!J$2:J$6500,MATCH($A1131,Data!$A$2:$A$6500,0))</f>
        <v>0</v>
      </c>
      <c r="P1131" t="str">
        <f>_xlfn.XLOOKUP(B1131,Table3[RefID],Table3[Citation])</f>
        <v>Petitot (1975)</v>
      </c>
    </row>
    <row r="1132" spans="1:16" x14ac:dyDescent="0.35">
      <c r="A1132" s="68">
        <v>1130</v>
      </c>
      <c r="B1132" s="71">
        <v>70</v>
      </c>
      <c r="C1132" s="72">
        <v>5192</v>
      </c>
      <c r="D1132" s="69">
        <v>3263</v>
      </c>
      <c r="E1132" t="str">
        <f>INDEX(Table5[EEZ],MATCH(C1132,Table5[Colony_ID],0))</f>
        <v>French Polynesian Exclusive Economic Zone</v>
      </c>
      <c r="F1132" t="str">
        <f>INDEX(Table5[Corrected Island/Colony Name],MATCH('Full Data'!C1132,Table5[Colony_ID],0))</f>
        <v>Motu Toena</v>
      </c>
      <c r="G1132" t="str">
        <f>INDEX(Table4[Common_Name],MATCH('Full Data'!D1132,Table4[SpcRecID],0))</f>
        <v>Greater crested Tern</v>
      </c>
      <c r="H1132" s="83" t="str">
        <f>INDEX(Data!E$2:E$6500,MATCH(A1132,Data!$A$2:$A$6500,0))</f>
        <v>Data Deficient</v>
      </c>
      <c r="I1132" s="90">
        <f>INDEX(Data!P$2:P$6500,MATCH(A1132,Data!$A$2:$A$6500,0))</f>
        <v>1973</v>
      </c>
      <c r="J1132" s="90">
        <f>INDEX(Data!Q$2:Q$6500,MATCH($A1132,Data!$A$2:$A$6500,0))</f>
        <v>1973</v>
      </c>
      <c r="K1132" s="90">
        <f>INDEX(Data!F$2:F$6500,MATCH($A1132,Data!$A$2:$A$6500,0))</f>
        <v>0</v>
      </c>
      <c r="L1132" s="90">
        <f>INDEX(Data!G$2:G$6500,MATCH($A1132,Data!$A$2:$A$6500,0))</f>
        <v>0</v>
      </c>
      <c r="M1132" s="90">
        <f>INDEX(Data!H$2:H$6500,MATCH($A1132,Data!$A$2:$A$6500,0))</f>
        <v>0</v>
      </c>
      <c r="N1132" s="90">
        <f>INDEX(Data!I$2:I$6500,MATCH($A1132,Data!$A$2:$A$6500,0))</f>
        <v>0</v>
      </c>
      <c r="O1132" s="83">
        <f>INDEX(Data!J$2:J$6500,MATCH($A1132,Data!$A$2:$A$6500,0))</f>
        <v>0</v>
      </c>
      <c r="P1132" t="str">
        <f>_xlfn.XLOOKUP(B1132,Table3[RefID],Table3[Citation])</f>
        <v>Petitot (1975)</v>
      </c>
    </row>
    <row r="1133" spans="1:16" x14ac:dyDescent="0.35">
      <c r="A1133" s="68">
        <v>1131</v>
      </c>
      <c r="B1133" s="71">
        <v>70</v>
      </c>
      <c r="C1133" s="72">
        <v>5192</v>
      </c>
      <c r="D1133" s="70">
        <v>3845</v>
      </c>
      <c r="E1133" t="str">
        <f>INDEX(Table5[EEZ],MATCH(C1133,Table5[Colony_ID],0))</f>
        <v>French Polynesian Exclusive Economic Zone</v>
      </c>
      <c r="F1133" t="str">
        <f>INDEX(Table5[Corrected Island/Colony Name],MATCH('Full Data'!C1133,Table5[Colony_ID],0))</f>
        <v>Motu Toena</v>
      </c>
      <c r="G1133" t="str">
        <f>INDEX(Table4[Common_Name],MATCH('Full Data'!D1133,Table4[SpcRecID],0))</f>
        <v>Great Frigatebird</v>
      </c>
      <c r="H1133" s="83" t="str">
        <f>INDEX(Data!E$2:E$6500,MATCH(A1133,Data!$A$2:$A$6500,0))</f>
        <v>Data Deficient</v>
      </c>
      <c r="I1133" s="90">
        <f>INDEX(Data!P$2:P$6500,MATCH(A1133,Data!$A$2:$A$6500,0))</f>
        <v>1973</v>
      </c>
      <c r="J1133" s="90">
        <f>INDEX(Data!Q$2:Q$6500,MATCH($A1133,Data!$A$2:$A$6500,0))</f>
        <v>1973</v>
      </c>
      <c r="K1133" s="90">
        <f>INDEX(Data!F$2:F$6500,MATCH($A1133,Data!$A$2:$A$6500,0))</f>
        <v>0</v>
      </c>
      <c r="L1133" s="90">
        <f>INDEX(Data!G$2:G$6500,MATCH($A1133,Data!$A$2:$A$6500,0))</f>
        <v>0</v>
      </c>
      <c r="M1133" s="90">
        <f>INDEX(Data!H$2:H$6500,MATCH($A1133,Data!$A$2:$A$6500,0))</f>
        <v>0</v>
      </c>
      <c r="N1133" s="90">
        <f>INDEX(Data!I$2:I$6500,MATCH($A1133,Data!$A$2:$A$6500,0))</f>
        <v>0</v>
      </c>
      <c r="O1133" s="83">
        <f>INDEX(Data!J$2:J$6500,MATCH($A1133,Data!$A$2:$A$6500,0))</f>
        <v>0</v>
      </c>
      <c r="P1133" t="str">
        <f>_xlfn.XLOOKUP(B1133,Table3[RefID],Table3[Citation])</f>
        <v>Petitot (1975)</v>
      </c>
    </row>
    <row r="1134" spans="1:16" x14ac:dyDescent="0.35">
      <c r="A1134" s="68">
        <v>1132</v>
      </c>
      <c r="B1134" s="71">
        <v>70</v>
      </c>
      <c r="C1134" s="72">
        <v>5190</v>
      </c>
      <c r="D1134" s="69">
        <v>3649</v>
      </c>
      <c r="E1134" t="str">
        <f>INDEX(Table5[EEZ],MATCH(C1134,Table5[Colony_ID],0))</f>
        <v>French Polynesian Exclusive Economic Zone</v>
      </c>
      <c r="F1134" t="str">
        <f>INDEX(Table5[Corrected Island/Colony Name],MATCH('Full Data'!C1134,Table5[Colony_ID],0))</f>
        <v>Motu Moturaa</v>
      </c>
      <c r="G1134" t="str">
        <f>INDEX(Table4[Common_Name],MATCH('Full Data'!D1134,Table4[SpcRecID],0))</f>
        <v>Red-tailed Tropicbird</v>
      </c>
      <c r="H1134" s="83" t="str">
        <f>INDEX(Data!E$2:E$6500,MATCH(A1134,Data!$A$2:$A$6500,0))</f>
        <v>confirmed</v>
      </c>
      <c r="I1134" s="90">
        <f>INDEX(Data!P$2:P$6500,MATCH(A1134,Data!$A$2:$A$6500,0))</f>
        <v>1973</v>
      </c>
      <c r="J1134" s="90">
        <f>INDEX(Data!Q$2:Q$6500,MATCH($A1134,Data!$A$2:$A$6500,0))</f>
        <v>1973</v>
      </c>
      <c r="K1134" s="90">
        <f>INDEX(Data!F$2:F$6500,MATCH($A1134,Data!$A$2:$A$6500,0))</f>
        <v>0</v>
      </c>
      <c r="L1134" s="90">
        <f>INDEX(Data!G$2:G$6500,MATCH($A1134,Data!$A$2:$A$6500,0))</f>
        <v>0</v>
      </c>
      <c r="M1134" s="90">
        <f>INDEX(Data!H$2:H$6500,MATCH($A1134,Data!$A$2:$A$6500,0))</f>
        <v>0</v>
      </c>
      <c r="N1134" s="90">
        <f>INDEX(Data!I$2:I$6500,MATCH($A1134,Data!$A$2:$A$6500,0))</f>
        <v>0</v>
      </c>
      <c r="O1134" s="83">
        <f>INDEX(Data!J$2:J$6500,MATCH($A1134,Data!$A$2:$A$6500,0))</f>
        <v>0</v>
      </c>
      <c r="P1134" t="str">
        <f>_xlfn.XLOOKUP(B1134,Table3[RefID],Table3[Citation])</f>
        <v>Petitot (1975)</v>
      </c>
    </row>
    <row r="1135" spans="1:16" x14ac:dyDescent="0.35">
      <c r="A1135" s="68">
        <v>1133</v>
      </c>
      <c r="B1135" s="71">
        <v>70</v>
      </c>
      <c r="C1135" s="72">
        <v>5192</v>
      </c>
      <c r="D1135" s="69">
        <v>3650</v>
      </c>
      <c r="E1135" t="str">
        <f>INDEX(Table5[EEZ],MATCH(C1135,Table5[Colony_ID],0))</f>
        <v>French Polynesian Exclusive Economic Zone</v>
      </c>
      <c r="F1135" t="str">
        <f>INDEX(Table5[Corrected Island/Colony Name],MATCH('Full Data'!C1135,Table5[Colony_ID],0))</f>
        <v>Motu Toena</v>
      </c>
      <c r="G1135" t="str">
        <f>INDEX(Table4[Common_Name],MATCH('Full Data'!D1135,Table4[SpcRecID],0))</f>
        <v>White-tailed Tropicbird</v>
      </c>
      <c r="H1135" s="83" t="str">
        <f>INDEX(Data!E$2:E$6500,MATCH(A1135,Data!$A$2:$A$6500,0))</f>
        <v>confirmed</v>
      </c>
      <c r="I1135" s="90">
        <f>INDEX(Data!P$2:P$6500,MATCH(A1135,Data!$A$2:$A$6500,0))</f>
        <v>1973</v>
      </c>
      <c r="J1135" s="90">
        <f>INDEX(Data!Q$2:Q$6500,MATCH($A1135,Data!$A$2:$A$6500,0))</f>
        <v>1973</v>
      </c>
      <c r="K1135" s="90">
        <f>INDEX(Data!F$2:F$6500,MATCH($A1135,Data!$A$2:$A$6500,0))</f>
        <v>0</v>
      </c>
      <c r="L1135" s="90">
        <f>INDEX(Data!G$2:G$6500,MATCH($A1135,Data!$A$2:$A$6500,0))</f>
        <v>0</v>
      </c>
      <c r="M1135" s="90">
        <f>INDEX(Data!H$2:H$6500,MATCH($A1135,Data!$A$2:$A$6500,0))</f>
        <v>0</v>
      </c>
      <c r="N1135" s="90">
        <f>INDEX(Data!I$2:I$6500,MATCH($A1135,Data!$A$2:$A$6500,0))</f>
        <v>0</v>
      </c>
      <c r="O1135" s="83">
        <f>INDEX(Data!J$2:J$6500,MATCH($A1135,Data!$A$2:$A$6500,0))</f>
        <v>0</v>
      </c>
      <c r="P1135" t="str">
        <f>_xlfn.XLOOKUP(B1135,Table3[RefID],Table3[Citation])</f>
        <v>Petitot (1975)</v>
      </c>
    </row>
    <row r="1136" spans="1:16" x14ac:dyDescent="0.35">
      <c r="A1136" s="68">
        <v>1134</v>
      </c>
      <c r="B1136" s="71">
        <v>71</v>
      </c>
      <c r="C1136" s="72">
        <v>5077</v>
      </c>
      <c r="D1136" s="69">
        <v>3295</v>
      </c>
      <c r="E1136" t="str">
        <f>INDEX(Table5[EEZ],MATCH(C1136,Table5[Colony_ID],0))</f>
        <v>French Polynesian Exclusive Economic Zone</v>
      </c>
      <c r="F1136" t="str">
        <f>INDEX(Table5[Corrected Island/Colony Name],MATCH('Full Data'!C1136,Table5[Colony_ID],0))</f>
        <v>Mohotani</v>
      </c>
      <c r="G1136" t="str">
        <f>INDEX(Table4[Common_Name],MATCH('Full Data'!D1136,Table4[SpcRecID],0))</f>
        <v>Black Noddy</v>
      </c>
      <c r="H1136" s="83" t="str">
        <f>INDEX(Data!E$2:E$6500,MATCH(A1136,Data!$A$2:$A$6500,0))</f>
        <v>Confirmed</v>
      </c>
      <c r="I1136" s="90">
        <f>INDEX(Data!P$2:P$6500,MATCH(A1136,Data!$A$2:$A$6500,0))</f>
        <v>2002</v>
      </c>
      <c r="J1136" s="90">
        <f>INDEX(Data!Q$2:Q$6500,MATCH($A1136,Data!$A$2:$A$6500,0))</f>
        <v>1971</v>
      </c>
      <c r="K1136" s="90">
        <f>INDEX(Data!F$2:F$6500,MATCH($A1136,Data!$A$2:$A$6500,0))</f>
        <v>0</v>
      </c>
      <c r="L1136" s="90">
        <f>INDEX(Data!G$2:G$6500,MATCH($A1136,Data!$A$2:$A$6500,0))</f>
        <v>0</v>
      </c>
      <c r="M1136" s="90">
        <f>INDEX(Data!H$2:H$6500,MATCH($A1136,Data!$A$2:$A$6500,0))</f>
        <v>0</v>
      </c>
      <c r="N1136" s="90">
        <f>INDEX(Data!I$2:I$6500,MATCH($A1136,Data!$A$2:$A$6500,0))</f>
        <v>0</v>
      </c>
      <c r="O1136" s="83">
        <f>INDEX(Data!J$2:J$6500,MATCH($A1136,Data!$A$2:$A$6500,0))</f>
        <v>0</v>
      </c>
      <c r="P1136" t="str">
        <f>_xlfn.XLOOKUP(B1136,Table3[RefID],Table3[Citation])</f>
        <v>Sachet et al (1975)</v>
      </c>
    </row>
    <row r="1137" spans="1:16" x14ac:dyDescent="0.35">
      <c r="A1137" s="68">
        <v>1135</v>
      </c>
      <c r="B1137" s="71">
        <v>71</v>
      </c>
      <c r="C1137" s="72">
        <v>5077</v>
      </c>
      <c r="D1137" s="69">
        <v>3659</v>
      </c>
      <c r="E1137" t="str">
        <f>INDEX(Table5[EEZ],MATCH(C1137,Table5[Colony_ID],0))</f>
        <v>French Polynesian Exclusive Economic Zone</v>
      </c>
      <c r="F1137" t="str">
        <f>INDEX(Table5[Corrected Island/Colony Name],MATCH('Full Data'!C1137,Table5[Colony_ID],0))</f>
        <v>Mohotani</v>
      </c>
      <c r="G1137" t="str">
        <f>INDEX(Table4[Common_Name],MATCH('Full Data'!D1137,Table4[SpcRecID],0))</f>
        <v>Brown Booby</v>
      </c>
      <c r="H1137" s="83" t="str">
        <f>INDEX(Data!E$2:E$6500,MATCH(A1137,Data!$A$2:$A$6500,0))</f>
        <v>Confirmed</v>
      </c>
      <c r="I1137" s="90">
        <f>INDEX(Data!P$2:P$6500,MATCH(A1137,Data!$A$2:$A$6500,0))</f>
        <v>1971</v>
      </c>
      <c r="J1137" s="90">
        <f>INDEX(Data!Q$2:Q$6500,MATCH($A1137,Data!$A$2:$A$6500,0))</f>
        <v>1971</v>
      </c>
      <c r="K1137" s="90">
        <f>INDEX(Data!F$2:F$6500,MATCH($A1137,Data!$A$2:$A$6500,0))</f>
        <v>0</v>
      </c>
      <c r="L1137" s="90">
        <f>INDEX(Data!G$2:G$6500,MATCH($A1137,Data!$A$2:$A$6500,0))</f>
        <v>0</v>
      </c>
      <c r="M1137" s="90">
        <f>INDEX(Data!H$2:H$6500,MATCH($A1137,Data!$A$2:$A$6500,0))</f>
        <v>0</v>
      </c>
      <c r="N1137" s="90">
        <f>INDEX(Data!I$2:I$6500,MATCH($A1137,Data!$A$2:$A$6500,0))</f>
        <v>0</v>
      </c>
      <c r="O1137" s="83">
        <f>INDEX(Data!J$2:J$6500,MATCH($A1137,Data!$A$2:$A$6500,0))</f>
        <v>0</v>
      </c>
      <c r="P1137" t="str">
        <f>_xlfn.XLOOKUP(B1137,Table3[RefID],Table3[Citation])</f>
        <v>Sachet et al (1975)</v>
      </c>
    </row>
    <row r="1138" spans="1:16" x14ac:dyDescent="0.35">
      <c r="A1138" s="68">
        <v>1136</v>
      </c>
      <c r="B1138" s="71">
        <v>71</v>
      </c>
      <c r="C1138" s="72">
        <v>5077</v>
      </c>
      <c r="D1138" s="69">
        <v>3294</v>
      </c>
      <c r="E1138" t="str">
        <f>INDEX(Table5[EEZ],MATCH(C1138,Table5[Colony_ID],0))</f>
        <v>French Polynesian Exclusive Economic Zone</v>
      </c>
      <c r="F1138" t="str">
        <f>INDEX(Table5[Corrected Island/Colony Name],MATCH('Full Data'!C1138,Table5[Colony_ID],0))</f>
        <v>Mohotani</v>
      </c>
      <c r="G1138" t="str">
        <f>INDEX(Table4[Common_Name],MATCH('Full Data'!D1138,Table4[SpcRecID],0))</f>
        <v>Brown Noddy</v>
      </c>
      <c r="H1138" s="83" t="str">
        <f>INDEX(Data!E$2:E$6500,MATCH(A1138,Data!$A$2:$A$6500,0))</f>
        <v>Confirmed</v>
      </c>
      <c r="I1138" s="90">
        <f>INDEX(Data!P$2:P$6500,MATCH(A1138,Data!$A$2:$A$6500,0))</f>
        <v>1971</v>
      </c>
      <c r="J1138" s="90">
        <f>INDEX(Data!Q$2:Q$6500,MATCH($A1138,Data!$A$2:$A$6500,0))</f>
        <v>1971</v>
      </c>
      <c r="K1138" s="90">
        <f>INDEX(Data!F$2:F$6500,MATCH($A1138,Data!$A$2:$A$6500,0))</f>
        <v>0</v>
      </c>
      <c r="L1138" s="90">
        <f>INDEX(Data!G$2:G$6500,MATCH($A1138,Data!$A$2:$A$6500,0))</f>
        <v>0</v>
      </c>
      <c r="M1138" s="90">
        <f>INDEX(Data!H$2:H$6500,MATCH($A1138,Data!$A$2:$A$6500,0))</f>
        <v>0</v>
      </c>
      <c r="N1138" s="90">
        <f>INDEX(Data!I$2:I$6500,MATCH($A1138,Data!$A$2:$A$6500,0))</f>
        <v>0</v>
      </c>
      <c r="O1138" s="83">
        <f>INDEX(Data!J$2:J$6500,MATCH($A1138,Data!$A$2:$A$6500,0))</f>
        <v>0</v>
      </c>
      <c r="P1138" t="str">
        <f>_xlfn.XLOOKUP(B1138,Table3[RefID],Table3[Citation])</f>
        <v>Sachet et al (1975)</v>
      </c>
    </row>
    <row r="1139" spans="1:16" x14ac:dyDescent="0.35">
      <c r="A1139" s="68">
        <v>1137</v>
      </c>
      <c r="B1139" s="71">
        <v>71</v>
      </c>
      <c r="C1139" s="72">
        <v>5077</v>
      </c>
      <c r="D1139" s="70">
        <v>3845</v>
      </c>
      <c r="E1139" t="str">
        <f>INDEX(Table5[EEZ],MATCH(C1139,Table5[Colony_ID],0))</f>
        <v>French Polynesian Exclusive Economic Zone</v>
      </c>
      <c r="F1139" t="str">
        <f>INDEX(Table5[Corrected Island/Colony Name],MATCH('Full Data'!C1139,Table5[Colony_ID],0))</f>
        <v>Mohotani</v>
      </c>
      <c r="G1139" t="str">
        <f>INDEX(Table4[Common_Name],MATCH('Full Data'!D1139,Table4[SpcRecID],0))</f>
        <v>Great Frigatebird</v>
      </c>
      <c r="H1139" s="83" t="str">
        <f>INDEX(Data!E$2:E$6500,MATCH(A1139,Data!$A$2:$A$6500,0))</f>
        <v>Confirmed</v>
      </c>
      <c r="I1139" s="90">
        <f>INDEX(Data!P$2:P$6500,MATCH(A1139,Data!$A$2:$A$6500,0))</f>
        <v>1971</v>
      </c>
      <c r="J1139" s="90">
        <f>INDEX(Data!Q$2:Q$6500,MATCH($A1139,Data!$A$2:$A$6500,0))</f>
        <v>1971</v>
      </c>
      <c r="K1139" s="90">
        <f>INDEX(Data!F$2:F$6500,MATCH($A1139,Data!$A$2:$A$6500,0))</f>
        <v>0</v>
      </c>
      <c r="L1139" s="90">
        <f>INDEX(Data!G$2:G$6500,MATCH($A1139,Data!$A$2:$A$6500,0))</f>
        <v>0</v>
      </c>
      <c r="M1139" s="90">
        <f>INDEX(Data!H$2:H$6500,MATCH($A1139,Data!$A$2:$A$6500,0))</f>
        <v>0</v>
      </c>
      <c r="N1139" s="90">
        <f>INDEX(Data!I$2:I$6500,MATCH($A1139,Data!$A$2:$A$6500,0))</f>
        <v>0</v>
      </c>
      <c r="O1139" s="83">
        <f>INDEX(Data!J$2:J$6500,MATCH($A1139,Data!$A$2:$A$6500,0))</f>
        <v>0</v>
      </c>
      <c r="P1139" t="str">
        <f>_xlfn.XLOOKUP(B1139,Table3[RefID],Table3[Citation])</f>
        <v>Sachet et al (1975)</v>
      </c>
    </row>
    <row r="1140" spans="1:16" x14ac:dyDescent="0.35">
      <c r="A1140" s="68">
        <v>1138</v>
      </c>
      <c r="B1140" s="71">
        <v>71</v>
      </c>
      <c r="C1140" s="72">
        <v>5077</v>
      </c>
      <c r="D1140" s="69">
        <v>3846</v>
      </c>
      <c r="E1140" t="str">
        <f>INDEX(Table5[EEZ],MATCH(C1140,Table5[Colony_ID],0))</f>
        <v>French Polynesian Exclusive Economic Zone</v>
      </c>
      <c r="F1140" t="str">
        <f>INDEX(Table5[Corrected Island/Colony Name],MATCH('Full Data'!C1140,Table5[Colony_ID],0))</f>
        <v>Mohotani</v>
      </c>
      <c r="G1140" t="str">
        <f>INDEX(Table4[Common_Name],MATCH('Full Data'!D1140,Table4[SpcRecID],0))</f>
        <v>Lesser Frigatebird</v>
      </c>
      <c r="H1140" s="83" t="str">
        <f>INDEX(Data!E$2:E$6500,MATCH(A1140,Data!$A$2:$A$6500,0))</f>
        <v>Confirmed</v>
      </c>
      <c r="I1140" s="90">
        <f>INDEX(Data!P$2:P$6500,MATCH(A1140,Data!$A$2:$A$6500,0))</f>
        <v>1971</v>
      </c>
      <c r="J1140" s="90">
        <f>INDEX(Data!Q$2:Q$6500,MATCH($A1140,Data!$A$2:$A$6500,0))</f>
        <v>1971</v>
      </c>
      <c r="K1140" s="90">
        <f>INDEX(Data!F$2:F$6500,MATCH($A1140,Data!$A$2:$A$6500,0))</f>
        <v>0</v>
      </c>
      <c r="L1140" s="90">
        <f>INDEX(Data!G$2:G$6500,MATCH($A1140,Data!$A$2:$A$6500,0))</f>
        <v>0</v>
      </c>
      <c r="M1140" s="90">
        <f>INDEX(Data!H$2:H$6500,MATCH($A1140,Data!$A$2:$A$6500,0))</f>
        <v>0</v>
      </c>
      <c r="N1140" s="90">
        <f>INDEX(Data!I$2:I$6500,MATCH($A1140,Data!$A$2:$A$6500,0))</f>
        <v>0</v>
      </c>
      <c r="O1140" s="83">
        <f>INDEX(Data!J$2:J$6500,MATCH($A1140,Data!$A$2:$A$6500,0))</f>
        <v>0</v>
      </c>
      <c r="P1140" t="str">
        <f>_xlfn.XLOOKUP(B1140,Table3[RefID],Table3[Citation])</f>
        <v>Sachet et al (1975)</v>
      </c>
    </row>
    <row r="1141" spans="1:16" x14ac:dyDescent="0.35">
      <c r="A1141" s="68">
        <v>1139</v>
      </c>
      <c r="B1141" s="71">
        <v>71</v>
      </c>
      <c r="C1141" s="72">
        <v>5077</v>
      </c>
      <c r="D1141" s="70">
        <v>3299</v>
      </c>
      <c r="E1141" t="str">
        <f>INDEX(Table5[EEZ],MATCH(C1141,Table5[Colony_ID],0))</f>
        <v>French Polynesian Exclusive Economic Zone</v>
      </c>
      <c r="F1141" t="str">
        <f>INDEX(Table5[Corrected Island/Colony Name],MATCH('Full Data'!C1141,Table5[Colony_ID],0))</f>
        <v>Mohotani</v>
      </c>
      <c r="G1141" t="str">
        <f>INDEX(Table4[Common_Name],MATCH('Full Data'!D1141,Table4[SpcRecID],0))</f>
        <v>Little White Tern</v>
      </c>
      <c r="H1141" s="83" t="str">
        <f>INDEX(Data!E$2:E$6500,MATCH(A1141,Data!$A$2:$A$6500,0))</f>
        <v>Confirmed</v>
      </c>
      <c r="I1141" s="90">
        <f>INDEX(Data!P$2:P$6500,MATCH(A1141,Data!$A$2:$A$6500,0))</f>
        <v>1971</v>
      </c>
      <c r="J1141" s="90">
        <f>INDEX(Data!Q$2:Q$6500,MATCH($A1141,Data!$A$2:$A$6500,0))</f>
        <v>1971</v>
      </c>
      <c r="K1141" s="90">
        <f>INDEX(Data!F$2:F$6500,MATCH($A1141,Data!$A$2:$A$6500,0))</f>
        <v>0</v>
      </c>
      <c r="L1141" s="90">
        <f>INDEX(Data!G$2:G$6500,MATCH($A1141,Data!$A$2:$A$6500,0))</f>
        <v>0</v>
      </c>
      <c r="M1141" s="90">
        <f>INDEX(Data!H$2:H$6500,MATCH($A1141,Data!$A$2:$A$6500,0))</f>
        <v>0</v>
      </c>
      <c r="N1141" s="90">
        <f>INDEX(Data!I$2:I$6500,MATCH($A1141,Data!$A$2:$A$6500,0))</f>
        <v>0</v>
      </c>
      <c r="O1141" s="83">
        <f>INDEX(Data!J$2:J$6500,MATCH($A1141,Data!$A$2:$A$6500,0))</f>
        <v>0</v>
      </c>
      <c r="P1141" t="str">
        <f>_xlfn.XLOOKUP(B1141,Table3[RefID],Table3[Citation])</f>
        <v>Sachet et al (1975)</v>
      </c>
    </row>
    <row r="1142" spans="1:16" x14ac:dyDescent="0.35">
      <c r="A1142" s="68">
        <v>1140</v>
      </c>
      <c r="B1142" s="71">
        <v>71</v>
      </c>
      <c r="C1142" s="72">
        <v>5077</v>
      </c>
      <c r="D1142" s="69">
        <v>3658</v>
      </c>
      <c r="E1142" t="str">
        <f>INDEX(Table5[EEZ],MATCH(C1142,Table5[Colony_ID],0))</f>
        <v>French Polynesian Exclusive Economic Zone</v>
      </c>
      <c r="F1142" t="str">
        <f>INDEX(Table5[Corrected Island/Colony Name],MATCH('Full Data'!C1142,Table5[Colony_ID],0))</f>
        <v>Mohotani</v>
      </c>
      <c r="G1142" t="str">
        <f>INDEX(Table4[Common_Name],MATCH('Full Data'!D1142,Table4[SpcRecID],0))</f>
        <v>Red-footed Booby</v>
      </c>
      <c r="H1142" s="83" t="str">
        <f>INDEX(Data!E$2:E$6500,MATCH(A1142,Data!$A$2:$A$6500,0))</f>
        <v>Confirmed</v>
      </c>
      <c r="I1142" s="90">
        <f>INDEX(Data!P$2:P$6500,MATCH(A1142,Data!$A$2:$A$6500,0))</f>
        <v>1971</v>
      </c>
      <c r="J1142" s="90">
        <f>INDEX(Data!Q$2:Q$6500,MATCH($A1142,Data!$A$2:$A$6500,0))</f>
        <v>1971</v>
      </c>
      <c r="K1142" s="90">
        <f>INDEX(Data!F$2:F$6500,MATCH($A1142,Data!$A$2:$A$6500,0))</f>
        <v>0</v>
      </c>
      <c r="L1142" s="90">
        <f>INDEX(Data!G$2:G$6500,MATCH($A1142,Data!$A$2:$A$6500,0))</f>
        <v>0</v>
      </c>
      <c r="M1142" s="90">
        <f>INDEX(Data!H$2:H$6500,MATCH($A1142,Data!$A$2:$A$6500,0))</f>
        <v>0</v>
      </c>
      <c r="N1142" s="90">
        <f>INDEX(Data!I$2:I$6500,MATCH($A1142,Data!$A$2:$A$6500,0))</f>
        <v>0</v>
      </c>
      <c r="O1142" s="83">
        <f>INDEX(Data!J$2:J$6500,MATCH($A1142,Data!$A$2:$A$6500,0))</f>
        <v>0</v>
      </c>
      <c r="P1142" t="str">
        <f>_xlfn.XLOOKUP(B1142,Table3[RefID],Table3[Citation])</f>
        <v>Sachet et al (1975)</v>
      </c>
    </row>
    <row r="1143" spans="1:16" x14ac:dyDescent="0.35">
      <c r="A1143" s="68">
        <v>1141</v>
      </c>
      <c r="B1143" s="71">
        <v>71</v>
      </c>
      <c r="C1143" s="72">
        <v>5077</v>
      </c>
      <c r="D1143" s="69">
        <v>3288</v>
      </c>
      <c r="E1143" t="str">
        <f>INDEX(Table5[EEZ],MATCH(C1143,Table5[Colony_ID],0))</f>
        <v>French Polynesian Exclusive Economic Zone</v>
      </c>
      <c r="F1143" t="str">
        <f>INDEX(Table5[Corrected Island/Colony Name],MATCH('Full Data'!C1143,Table5[Colony_ID],0))</f>
        <v>Mohotani</v>
      </c>
      <c r="G1143" t="str">
        <f>INDEX(Table4[Common_Name],MATCH('Full Data'!D1143,Table4[SpcRecID],0))</f>
        <v>Sooty Tern</v>
      </c>
      <c r="H1143" s="83" t="str">
        <f>INDEX(Data!E$2:E$6500,MATCH(A1143,Data!$A$2:$A$6500,0))</f>
        <v>Confirmed</v>
      </c>
      <c r="I1143" s="90">
        <f>INDEX(Data!P$2:P$6500,MATCH(A1143,Data!$A$2:$A$6500,0))</f>
        <v>1971</v>
      </c>
      <c r="J1143" s="90">
        <f>INDEX(Data!Q$2:Q$6500,MATCH($A1143,Data!$A$2:$A$6500,0))</f>
        <v>1971</v>
      </c>
      <c r="K1143" s="90">
        <f>INDEX(Data!F$2:F$6500,MATCH($A1143,Data!$A$2:$A$6500,0))</f>
        <v>0</v>
      </c>
      <c r="L1143" s="90">
        <f>INDEX(Data!G$2:G$6500,MATCH($A1143,Data!$A$2:$A$6500,0))</f>
        <v>0</v>
      </c>
      <c r="M1143" s="90">
        <f>INDEX(Data!H$2:H$6500,MATCH($A1143,Data!$A$2:$A$6500,0))</f>
        <v>0</v>
      </c>
      <c r="N1143" s="90">
        <f>INDEX(Data!I$2:I$6500,MATCH($A1143,Data!$A$2:$A$6500,0))</f>
        <v>0</v>
      </c>
      <c r="O1143" s="83">
        <f>INDEX(Data!J$2:J$6500,MATCH($A1143,Data!$A$2:$A$6500,0))</f>
        <v>0</v>
      </c>
      <c r="P1143" t="str">
        <f>_xlfn.XLOOKUP(B1143,Table3[RefID],Table3[Citation])</f>
        <v>Sachet et al (1975)</v>
      </c>
    </row>
    <row r="1144" spans="1:16" x14ac:dyDescent="0.35">
      <c r="A1144" s="68">
        <v>1142</v>
      </c>
      <c r="B1144" s="69">
        <v>72</v>
      </c>
      <c r="C1144" s="69">
        <v>19074</v>
      </c>
      <c r="D1144" s="69">
        <v>3295</v>
      </c>
      <c r="E1144" t="str">
        <f>INDEX(Table5[EEZ],MATCH(C1144,Table5[Colony_ID],0))</f>
        <v>Papua New Guinean Exclusive Economic Zone</v>
      </c>
      <c r="F1144" t="str">
        <f>INDEX(Table5[Corrected Island/Colony Name],MATCH('Full Data'!C1144,Table5[Colony_ID],0))</f>
        <v>Mussau</v>
      </c>
      <c r="G1144" t="str">
        <f>INDEX(Table4[Common_Name],MATCH('Full Data'!D1144,Table4[SpcRecID],0))</f>
        <v>Black Noddy</v>
      </c>
      <c r="H1144" s="83" t="str">
        <f>INDEX(Data!E$2:E$6500,MATCH(A1144,Data!$A$2:$A$6500,0))</f>
        <v>confirmed</v>
      </c>
      <c r="I1144" s="90">
        <f>INDEX(Data!P$2:P$6500,MATCH(A1144,Data!$A$2:$A$6500,0))</f>
        <v>1975</v>
      </c>
      <c r="J1144" s="90">
        <f>INDEX(Data!Q$2:Q$6500,MATCH($A1144,Data!$A$2:$A$6500,0))</f>
        <v>1975</v>
      </c>
      <c r="K1144" s="90">
        <f>INDEX(Data!F$2:F$6500,MATCH($A1144,Data!$A$2:$A$6500,0))</f>
        <v>0</v>
      </c>
      <c r="L1144" s="90">
        <f>INDEX(Data!G$2:G$6500,MATCH($A1144,Data!$A$2:$A$6500,0))</f>
        <v>0</v>
      </c>
      <c r="M1144" s="90">
        <f>INDEX(Data!H$2:H$6500,MATCH($A1144,Data!$A$2:$A$6500,0))</f>
        <v>1000</v>
      </c>
      <c r="N1144" s="90">
        <f>INDEX(Data!I$2:I$6500,MATCH($A1144,Data!$A$2:$A$6500,0))</f>
        <v>9999</v>
      </c>
      <c r="O1144" s="83" t="str">
        <f>INDEX(Data!J$2:J$6500,MATCH($A1144,Data!$A$2:$A$6500,0))</f>
        <v>individuals</v>
      </c>
      <c r="P1144" t="str">
        <f>_xlfn.XLOOKUP(B1144,Table3[RefID],Table3[Citation])</f>
        <v>Silva (1975)</v>
      </c>
    </row>
    <row r="1145" spans="1:16" x14ac:dyDescent="0.35">
      <c r="A1145" s="68">
        <v>1143</v>
      </c>
      <c r="B1145" s="69">
        <v>72</v>
      </c>
      <c r="C1145" s="69">
        <v>19074</v>
      </c>
      <c r="D1145" s="69">
        <v>3294</v>
      </c>
      <c r="E1145" t="str">
        <f>INDEX(Table5[EEZ],MATCH(C1145,Table5[Colony_ID],0))</f>
        <v>Papua New Guinean Exclusive Economic Zone</v>
      </c>
      <c r="F1145" t="str">
        <f>INDEX(Table5[Corrected Island/Colony Name],MATCH('Full Data'!C1145,Table5[Colony_ID],0))</f>
        <v>Mussau</v>
      </c>
      <c r="G1145" t="str">
        <f>INDEX(Table4[Common_Name],MATCH('Full Data'!D1145,Table4[SpcRecID],0))</f>
        <v>Brown Noddy</v>
      </c>
      <c r="H1145" s="83" t="str">
        <f>INDEX(Data!E$2:E$6500,MATCH(A1145,Data!$A$2:$A$6500,0))</f>
        <v>confirmed</v>
      </c>
      <c r="I1145" s="90">
        <f>INDEX(Data!P$2:P$6500,MATCH(A1145,Data!$A$2:$A$6500,0))</f>
        <v>1975</v>
      </c>
      <c r="J1145" s="90">
        <f>INDEX(Data!Q$2:Q$6500,MATCH($A1145,Data!$A$2:$A$6500,0))</f>
        <v>1975</v>
      </c>
      <c r="K1145" s="90">
        <f>INDEX(Data!F$2:F$6500,MATCH($A1145,Data!$A$2:$A$6500,0))</f>
        <v>0</v>
      </c>
      <c r="L1145" s="90">
        <f>INDEX(Data!G$2:G$6500,MATCH($A1145,Data!$A$2:$A$6500,0))</f>
        <v>0</v>
      </c>
      <c r="M1145" s="90">
        <f>INDEX(Data!H$2:H$6500,MATCH($A1145,Data!$A$2:$A$6500,0))</f>
        <v>0</v>
      </c>
      <c r="N1145" s="90">
        <f>INDEX(Data!I$2:I$6500,MATCH($A1145,Data!$A$2:$A$6500,0))</f>
        <v>0</v>
      </c>
      <c r="O1145" s="83">
        <f>INDEX(Data!J$2:J$6500,MATCH($A1145,Data!$A$2:$A$6500,0))</f>
        <v>0</v>
      </c>
      <c r="P1145" t="str">
        <f>_xlfn.XLOOKUP(B1145,Table3[RefID],Table3[Citation])</f>
        <v>Silva (1975)</v>
      </c>
    </row>
    <row r="1146" spans="1:16" x14ac:dyDescent="0.35">
      <c r="A1146" s="68">
        <v>1144</v>
      </c>
      <c r="B1146" s="69">
        <v>73</v>
      </c>
      <c r="C1146" s="69">
        <v>8003</v>
      </c>
      <c r="D1146" s="69">
        <v>3957</v>
      </c>
      <c r="E1146" t="str">
        <f>INDEX(Table5[EEZ],MATCH(C1146,Table5[Colony_ID],0))</f>
        <v>Johnston Atoll Exclusive Economic Zone</v>
      </c>
      <c r="F1146" t="str">
        <f>INDEX(Table5[Corrected Island/Colony Name],MATCH('Full Data'!C1146,Table5[Colony_ID],0))</f>
        <v>Sand Island</v>
      </c>
      <c r="G1146" t="str">
        <f>INDEX(Table4[Common_Name],MATCH('Full Data'!D1146,Table4[SpcRecID],0))</f>
        <v>Black-footed Albatross</v>
      </c>
      <c r="H1146" s="83" t="str">
        <f>INDEX(Data!E$2:E$6500,MATCH(A1146,Data!$A$2:$A$6500,0))</f>
        <v>Absent</v>
      </c>
      <c r="I1146" s="90">
        <f>INDEX(Data!P$2:P$6500,MATCH(A1146,Data!$A$2:$A$6500,0))</f>
        <v>1976</v>
      </c>
      <c r="J1146" s="90">
        <f>INDEX(Data!Q$2:Q$6500,MATCH($A1146,Data!$A$2:$A$6500,0))</f>
        <v>1976</v>
      </c>
      <c r="K1146" s="90">
        <f>INDEX(Data!F$2:F$6500,MATCH($A1146,Data!$A$2:$A$6500,0))</f>
        <v>0</v>
      </c>
      <c r="L1146" s="90">
        <f>INDEX(Data!G$2:G$6500,MATCH($A1146,Data!$A$2:$A$6500,0))</f>
        <v>0</v>
      </c>
      <c r="M1146" s="90">
        <f>INDEX(Data!H$2:H$6500,MATCH($A1146,Data!$A$2:$A$6500,0))</f>
        <v>0</v>
      </c>
      <c r="N1146" s="90">
        <f>INDEX(Data!I$2:I$6500,MATCH($A1146,Data!$A$2:$A$6500,0))</f>
        <v>0</v>
      </c>
      <c r="O1146" s="83">
        <f>INDEX(Data!J$2:J$6500,MATCH($A1146,Data!$A$2:$A$6500,0))</f>
        <v>0</v>
      </c>
      <c r="P1146" t="str">
        <f>_xlfn.XLOOKUP(B1146,Table3[RefID],Table3[Citation])</f>
        <v>Amerson &amp; Shelton (1976)</v>
      </c>
    </row>
    <row r="1147" spans="1:16" x14ac:dyDescent="0.35">
      <c r="A1147" s="68">
        <v>1145</v>
      </c>
      <c r="B1147" s="69">
        <v>73</v>
      </c>
      <c r="C1147" s="69">
        <v>8002</v>
      </c>
      <c r="D1147" s="69">
        <v>3659</v>
      </c>
      <c r="E1147" t="str">
        <f>INDEX(Table5[EEZ],MATCH(C1147,Table5[Colony_ID],0))</f>
        <v>Johnston Atoll Exclusive Economic Zone</v>
      </c>
      <c r="F1147" t="str">
        <f>INDEX(Table5[Corrected Island/Colony Name],MATCH('Full Data'!C1147,Table5[Colony_ID],0))</f>
        <v>Johnston Atoll</v>
      </c>
      <c r="G1147" t="str">
        <f>INDEX(Table4[Common_Name],MATCH('Full Data'!D1147,Table4[SpcRecID],0))</f>
        <v>Brown Booby</v>
      </c>
      <c r="H1147" s="83" t="str">
        <f>INDEX(Data!E$2:E$6500,MATCH(A1147,Data!$A$2:$A$6500,0))</f>
        <v>Absent</v>
      </c>
      <c r="I1147" s="90">
        <f>INDEX(Data!P$2:P$6500,MATCH(A1147,Data!$A$2:$A$6500,0))</f>
        <v>1976</v>
      </c>
      <c r="J1147" s="90">
        <f>INDEX(Data!Q$2:Q$6500,MATCH($A1147,Data!$A$2:$A$6500,0))</f>
        <v>1976</v>
      </c>
      <c r="K1147" s="90">
        <f>INDEX(Data!F$2:F$6500,MATCH($A1147,Data!$A$2:$A$6500,0))</f>
        <v>0</v>
      </c>
      <c r="L1147" s="90">
        <f>INDEX(Data!G$2:G$6500,MATCH($A1147,Data!$A$2:$A$6500,0))</f>
        <v>0</v>
      </c>
      <c r="M1147" s="90">
        <f>INDEX(Data!H$2:H$6500,MATCH($A1147,Data!$A$2:$A$6500,0))</f>
        <v>0</v>
      </c>
      <c r="N1147" s="90">
        <f>INDEX(Data!I$2:I$6500,MATCH($A1147,Data!$A$2:$A$6500,0))</f>
        <v>0</v>
      </c>
      <c r="O1147" s="83">
        <f>INDEX(Data!J$2:J$6500,MATCH($A1147,Data!$A$2:$A$6500,0))</f>
        <v>0</v>
      </c>
      <c r="P1147" t="str">
        <f>_xlfn.XLOOKUP(B1147,Table3[RefID],Table3[Citation])</f>
        <v>Amerson &amp; Shelton (1976)</v>
      </c>
    </row>
    <row r="1148" spans="1:16" x14ac:dyDescent="0.35">
      <c r="A1148" s="68">
        <v>1146</v>
      </c>
      <c r="B1148" s="69">
        <v>73</v>
      </c>
      <c r="C1148" s="69">
        <v>8003</v>
      </c>
      <c r="D1148" s="69">
        <v>3659</v>
      </c>
      <c r="E1148" t="str">
        <f>INDEX(Table5[EEZ],MATCH(C1148,Table5[Colony_ID],0))</f>
        <v>Johnston Atoll Exclusive Economic Zone</v>
      </c>
      <c r="F1148" t="str">
        <f>INDEX(Table5[Corrected Island/Colony Name],MATCH('Full Data'!C1148,Table5[Colony_ID],0))</f>
        <v>Sand Island</v>
      </c>
      <c r="G1148" t="str">
        <f>INDEX(Table4[Common_Name],MATCH('Full Data'!D1148,Table4[SpcRecID],0))</f>
        <v>Brown Booby</v>
      </c>
      <c r="H1148" s="83" t="str">
        <f>INDEX(Data!E$2:E$6500,MATCH(A1148,Data!$A$2:$A$6500,0))</f>
        <v>Confirmed</v>
      </c>
      <c r="I1148" s="90">
        <f>INDEX(Data!P$2:P$6500,MATCH(A1148,Data!$A$2:$A$6500,0))</f>
        <v>1964</v>
      </c>
      <c r="J1148" s="90">
        <f>INDEX(Data!Q$2:Q$6500,MATCH($A1148,Data!$A$2:$A$6500,0))</f>
        <v>1964</v>
      </c>
      <c r="K1148" s="90">
        <f>INDEX(Data!F$2:F$6500,MATCH($A1148,Data!$A$2:$A$6500,0))</f>
        <v>70</v>
      </c>
      <c r="L1148" s="90">
        <f>INDEX(Data!G$2:G$6500,MATCH($A1148,Data!$A$2:$A$6500,0))</f>
        <v>70</v>
      </c>
      <c r="M1148" s="90">
        <f>INDEX(Data!H$2:H$6500,MATCH($A1148,Data!$A$2:$A$6500,0))</f>
        <v>0</v>
      </c>
      <c r="N1148" s="90">
        <f>INDEX(Data!I$2:I$6500,MATCH($A1148,Data!$A$2:$A$6500,0))</f>
        <v>0</v>
      </c>
      <c r="O1148" s="83" t="str">
        <f>INDEX(Data!J$2:J$6500,MATCH($A1148,Data!$A$2:$A$6500,0))</f>
        <v>individuals</v>
      </c>
      <c r="P1148" t="str">
        <f>_xlfn.XLOOKUP(B1148,Table3[RefID],Table3[Citation])</f>
        <v>Amerson &amp; Shelton (1976)</v>
      </c>
    </row>
    <row r="1149" spans="1:16" x14ac:dyDescent="0.35">
      <c r="A1149" s="68">
        <v>1147</v>
      </c>
      <c r="B1149" s="69">
        <v>73</v>
      </c>
      <c r="C1149" s="69">
        <v>8003</v>
      </c>
      <c r="D1149" s="69">
        <v>3659</v>
      </c>
      <c r="E1149" t="str">
        <f>INDEX(Table5[EEZ],MATCH(C1149,Table5[Colony_ID],0))</f>
        <v>Johnston Atoll Exclusive Economic Zone</v>
      </c>
      <c r="F1149" t="str">
        <f>INDEX(Table5[Corrected Island/Colony Name],MATCH('Full Data'!C1149,Table5[Colony_ID],0))</f>
        <v>Sand Island</v>
      </c>
      <c r="G1149" t="str">
        <f>INDEX(Table4[Common_Name],MATCH('Full Data'!D1149,Table4[SpcRecID],0))</f>
        <v>Brown Booby</v>
      </c>
      <c r="H1149" s="83" t="str">
        <f>INDEX(Data!E$2:E$6500,MATCH(A1149,Data!$A$2:$A$6500,0))</f>
        <v>Confirmed</v>
      </c>
      <c r="I1149" s="90">
        <f>INDEX(Data!P$2:P$6500,MATCH(A1149,Data!$A$2:$A$6500,0))</f>
        <v>1969</v>
      </c>
      <c r="J1149" s="90">
        <f>INDEX(Data!Q$2:Q$6500,MATCH($A1149,Data!$A$2:$A$6500,0))</f>
        <v>1969</v>
      </c>
      <c r="K1149" s="90">
        <f>INDEX(Data!F$2:F$6500,MATCH($A1149,Data!$A$2:$A$6500,0))</f>
        <v>140</v>
      </c>
      <c r="L1149" s="90">
        <f>INDEX(Data!G$2:G$6500,MATCH($A1149,Data!$A$2:$A$6500,0))</f>
        <v>140</v>
      </c>
      <c r="M1149" s="90">
        <f>INDEX(Data!H$2:H$6500,MATCH($A1149,Data!$A$2:$A$6500,0))</f>
        <v>0</v>
      </c>
      <c r="N1149" s="90">
        <f>INDEX(Data!I$2:I$6500,MATCH($A1149,Data!$A$2:$A$6500,0))</f>
        <v>0</v>
      </c>
      <c r="O1149" s="83" t="str">
        <f>INDEX(Data!J$2:J$6500,MATCH($A1149,Data!$A$2:$A$6500,0))</f>
        <v>individuals</v>
      </c>
      <c r="P1149" t="str">
        <f>_xlfn.XLOOKUP(B1149,Table3[RefID],Table3[Citation])</f>
        <v>Amerson &amp; Shelton (1976)</v>
      </c>
    </row>
    <row r="1150" spans="1:16" x14ac:dyDescent="0.35">
      <c r="A1150" s="68">
        <v>1148</v>
      </c>
      <c r="B1150" s="69">
        <v>73</v>
      </c>
      <c r="C1150" s="69">
        <v>8001</v>
      </c>
      <c r="D1150" s="69">
        <v>3294</v>
      </c>
      <c r="E1150" t="str">
        <f>INDEX(Table5[EEZ],MATCH(C1150,Table5[Colony_ID],0))</f>
        <v>Johnston Atoll Exclusive Economic Zone</v>
      </c>
      <c r="F1150" t="str">
        <f>INDEX(Table5[Corrected Island/Colony Name],MATCH('Full Data'!C1150,Table5[Colony_ID],0))</f>
        <v>Hikina Island</v>
      </c>
      <c r="G1150" t="str">
        <f>INDEX(Table4[Common_Name],MATCH('Full Data'!D1150,Table4[SpcRecID],0))</f>
        <v>Brown Noddy</v>
      </c>
      <c r="H1150" s="83" t="str">
        <f>INDEX(Data!E$2:E$6500,MATCH(A1150,Data!$A$2:$A$6500,0))</f>
        <v>Confirmed</v>
      </c>
      <c r="I1150" s="90">
        <f>INDEX(Data!P$2:P$6500,MATCH(A1150,Data!$A$2:$A$6500,0))</f>
        <v>1973</v>
      </c>
      <c r="J1150" s="90">
        <f>INDEX(Data!Q$2:Q$6500,MATCH($A1150,Data!$A$2:$A$6500,0))</f>
        <v>1973</v>
      </c>
      <c r="K1150" s="90">
        <f>INDEX(Data!F$2:F$6500,MATCH($A1150,Data!$A$2:$A$6500,0))</f>
        <v>40</v>
      </c>
      <c r="L1150" s="90">
        <f>INDEX(Data!G$2:G$6500,MATCH($A1150,Data!$A$2:$A$6500,0))</f>
        <v>40</v>
      </c>
      <c r="M1150" s="90">
        <f>INDEX(Data!H$2:H$6500,MATCH($A1150,Data!$A$2:$A$6500,0))</f>
        <v>0</v>
      </c>
      <c r="N1150" s="90">
        <f>INDEX(Data!I$2:I$6500,MATCH($A1150,Data!$A$2:$A$6500,0))</f>
        <v>0</v>
      </c>
      <c r="O1150" s="83" t="str">
        <f>INDEX(Data!J$2:J$6500,MATCH($A1150,Data!$A$2:$A$6500,0))</f>
        <v>individuals</v>
      </c>
      <c r="P1150" t="str">
        <f>_xlfn.XLOOKUP(B1150,Table3[RefID],Table3[Citation])</f>
        <v>Amerson &amp; Shelton (1976)</v>
      </c>
    </row>
    <row r="1151" spans="1:16" x14ac:dyDescent="0.35">
      <c r="A1151" s="68">
        <v>1149</v>
      </c>
      <c r="B1151" s="69">
        <v>73</v>
      </c>
      <c r="C1151" s="69">
        <v>8001</v>
      </c>
      <c r="D1151" s="69">
        <v>3294</v>
      </c>
      <c r="E1151" t="str">
        <f>INDEX(Table5[EEZ],MATCH(C1151,Table5[Colony_ID],0))</f>
        <v>Johnston Atoll Exclusive Economic Zone</v>
      </c>
      <c r="F1151" t="str">
        <f>INDEX(Table5[Corrected Island/Colony Name],MATCH('Full Data'!C1151,Table5[Colony_ID],0))</f>
        <v>Hikina Island</v>
      </c>
      <c r="G1151" t="str">
        <f>INDEX(Table4[Common_Name],MATCH('Full Data'!D1151,Table4[SpcRecID],0))</f>
        <v>Brown Noddy</v>
      </c>
      <c r="H1151" s="83" t="str">
        <f>INDEX(Data!E$2:E$6500,MATCH(A1151,Data!$A$2:$A$6500,0))</f>
        <v>Confirmed</v>
      </c>
      <c r="I1151" s="90">
        <f>INDEX(Data!P$2:P$6500,MATCH(A1151,Data!$A$2:$A$6500,0))</f>
        <v>1973</v>
      </c>
      <c r="J1151" s="90">
        <f>INDEX(Data!Q$2:Q$6500,MATCH($A1151,Data!$A$2:$A$6500,0))</f>
        <v>1973</v>
      </c>
      <c r="K1151" s="90">
        <f>INDEX(Data!F$2:F$6500,MATCH($A1151,Data!$A$2:$A$6500,0))</f>
        <v>100</v>
      </c>
      <c r="L1151" s="90">
        <f>INDEX(Data!G$2:G$6500,MATCH($A1151,Data!$A$2:$A$6500,0))</f>
        <v>200</v>
      </c>
      <c r="M1151" s="90">
        <f>INDEX(Data!H$2:H$6500,MATCH($A1151,Data!$A$2:$A$6500,0))</f>
        <v>0</v>
      </c>
      <c r="N1151" s="90">
        <f>INDEX(Data!I$2:I$6500,MATCH($A1151,Data!$A$2:$A$6500,0))</f>
        <v>0</v>
      </c>
      <c r="O1151" s="83" t="str">
        <f>INDEX(Data!J$2:J$6500,MATCH($A1151,Data!$A$2:$A$6500,0))</f>
        <v>individuals</v>
      </c>
      <c r="P1151" t="str">
        <f>_xlfn.XLOOKUP(B1151,Table3[RefID],Table3[Citation])</f>
        <v>Amerson &amp; Shelton (1976)</v>
      </c>
    </row>
    <row r="1152" spans="1:16" x14ac:dyDescent="0.35">
      <c r="A1152" s="68">
        <v>1150</v>
      </c>
      <c r="B1152" s="69">
        <v>73</v>
      </c>
      <c r="C1152" s="69">
        <v>8002</v>
      </c>
      <c r="D1152" s="69">
        <v>3294</v>
      </c>
      <c r="E1152" t="str">
        <f>INDEX(Table5[EEZ],MATCH(C1152,Table5[Colony_ID],0))</f>
        <v>Johnston Atoll Exclusive Economic Zone</v>
      </c>
      <c r="F1152" t="str">
        <f>INDEX(Table5[Corrected Island/Colony Name],MATCH('Full Data'!C1152,Table5[Colony_ID],0))</f>
        <v>Johnston Atoll</v>
      </c>
      <c r="G1152" t="str">
        <f>INDEX(Table4[Common_Name],MATCH('Full Data'!D1152,Table4[SpcRecID],0))</f>
        <v>Brown Noddy</v>
      </c>
      <c r="H1152" s="83" t="str">
        <f>INDEX(Data!E$2:E$6500,MATCH(A1152,Data!$A$2:$A$6500,0))</f>
        <v>Absent</v>
      </c>
      <c r="I1152" s="90">
        <f>INDEX(Data!P$2:P$6500,MATCH(A1152,Data!$A$2:$A$6500,0))</f>
        <v>1976</v>
      </c>
      <c r="J1152" s="90">
        <f>INDEX(Data!Q$2:Q$6500,MATCH($A1152,Data!$A$2:$A$6500,0))</f>
        <v>1976</v>
      </c>
      <c r="K1152" s="90">
        <f>INDEX(Data!F$2:F$6500,MATCH($A1152,Data!$A$2:$A$6500,0))</f>
        <v>0</v>
      </c>
      <c r="L1152" s="90">
        <f>INDEX(Data!G$2:G$6500,MATCH($A1152,Data!$A$2:$A$6500,0))</f>
        <v>0</v>
      </c>
      <c r="M1152" s="90">
        <f>INDEX(Data!H$2:H$6500,MATCH($A1152,Data!$A$2:$A$6500,0))</f>
        <v>0</v>
      </c>
      <c r="N1152" s="90">
        <f>INDEX(Data!I$2:I$6500,MATCH($A1152,Data!$A$2:$A$6500,0))</f>
        <v>0</v>
      </c>
      <c r="O1152" s="83">
        <f>INDEX(Data!J$2:J$6500,MATCH($A1152,Data!$A$2:$A$6500,0))</f>
        <v>0</v>
      </c>
      <c r="P1152" t="str">
        <f>_xlfn.XLOOKUP(B1152,Table3[RefID],Table3[Citation])</f>
        <v>Amerson &amp; Shelton (1976)</v>
      </c>
    </row>
    <row r="1153" spans="1:16" x14ac:dyDescent="0.35">
      <c r="A1153" s="68">
        <v>1151</v>
      </c>
      <c r="B1153" s="69">
        <v>73</v>
      </c>
      <c r="C1153" s="69">
        <v>8003</v>
      </c>
      <c r="D1153" s="69">
        <v>3294</v>
      </c>
      <c r="E1153" t="str">
        <f>INDEX(Table5[EEZ],MATCH(C1153,Table5[Colony_ID],0))</f>
        <v>Johnston Atoll Exclusive Economic Zone</v>
      </c>
      <c r="F1153" t="str">
        <f>INDEX(Table5[Corrected Island/Colony Name],MATCH('Full Data'!C1153,Table5[Colony_ID],0))</f>
        <v>Sand Island</v>
      </c>
      <c r="G1153" t="str">
        <f>INDEX(Table4[Common_Name],MATCH('Full Data'!D1153,Table4[SpcRecID],0))</f>
        <v>Brown Noddy</v>
      </c>
      <c r="H1153" s="83" t="str">
        <f>INDEX(Data!E$2:E$6500,MATCH(A1153,Data!$A$2:$A$6500,0))</f>
        <v>Confirmed</v>
      </c>
      <c r="I1153" s="90">
        <f>INDEX(Data!P$2:P$6500,MATCH(A1153,Data!$A$2:$A$6500,0))</f>
        <v>1969</v>
      </c>
      <c r="J1153" s="90">
        <f>INDEX(Data!Q$2:Q$6500,MATCH($A1153,Data!$A$2:$A$6500,0))</f>
        <v>1969</v>
      </c>
      <c r="K1153" s="90">
        <f>INDEX(Data!F$2:F$6500,MATCH($A1153,Data!$A$2:$A$6500,0))</f>
        <v>3000</v>
      </c>
      <c r="L1153" s="90">
        <f>INDEX(Data!G$2:G$6500,MATCH($A1153,Data!$A$2:$A$6500,0))</f>
        <v>3000</v>
      </c>
      <c r="M1153" s="90">
        <f>INDEX(Data!H$2:H$6500,MATCH($A1153,Data!$A$2:$A$6500,0))</f>
        <v>0</v>
      </c>
      <c r="N1153" s="90">
        <f>INDEX(Data!I$2:I$6500,MATCH($A1153,Data!$A$2:$A$6500,0))</f>
        <v>0</v>
      </c>
      <c r="O1153" s="83" t="str">
        <f>INDEX(Data!J$2:J$6500,MATCH($A1153,Data!$A$2:$A$6500,0))</f>
        <v>individuals</v>
      </c>
      <c r="P1153" t="str">
        <f>_xlfn.XLOOKUP(B1153,Table3[RefID],Table3[Citation])</f>
        <v>Amerson &amp; Shelton (1976)</v>
      </c>
    </row>
    <row r="1154" spans="1:16" x14ac:dyDescent="0.35">
      <c r="A1154" s="68">
        <v>1152</v>
      </c>
      <c r="B1154" s="69">
        <v>73</v>
      </c>
      <c r="C1154" s="69">
        <v>8002</v>
      </c>
      <c r="D1154" s="69">
        <v>3920</v>
      </c>
      <c r="E1154" t="str">
        <f>INDEX(Table5[EEZ],MATCH(C1154,Table5[Colony_ID],0))</f>
        <v>Johnston Atoll Exclusive Economic Zone</v>
      </c>
      <c r="F1154" t="str">
        <f>INDEX(Table5[Corrected Island/Colony Name],MATCH('Full Data'!C1154,Table5[Colony_ID],0))</f>
        <v>Johnston Atoll</v>
      </c>
      <c r="G1154" t="str">
        <f>INDEX(Table4[Common_Name],MATCH('Full Data'!D1154,Table4[SpcRecID],0))</f>
        <v>Bulwer's Petrel</v>
      </c>
      <c r="H1154" s="83" t="str">
        <f>INDEX(Data!E$2:E$6500,MATCH(A1154,Data!$A$2:$A$6500,0))</f>
        <v>Absent</v>
      </c>
      <c r="I1154" s="90">
        <f>INDEX(Data!P$2:P$6500,MATCH(A1154,Data!$A$2:$A$6500,0))</f>
        <v>1976</v>
      </c>
      <c r="J1154" s="90">
        <f>INDEX(Data!Q$2:Q$6500,MATCH($A1154,Data!$A$2:$A$6500,0))</f>
        <v>1976</v>
      </c>
      <c r="K1154" s="90">
        <f>INDEX(Data!F$2:F$6500,MATCH($A1154,Data!$A$2:$A$6500,0))</f>
        <v>0</v>
      </c>
      <c r="L1154" s="90">
        <f>INDEX(Data!G$2:G$6500,MATCH($A1154,Data!$A$2:$A$6500,0))</f>
        <v>0</v>
      </c>
      <c r="M1154" s="90">
        <f>INDEX(Data!H$2:H$6500,MATCH($A1154,Data!$A$2:$A$6500,0))</f>
        <v>0</v>
      </c>
      <c r="N1154" s="90">
        <f>INDEX(Data!I$2:I$6500,MATCH($A1154,Data!$A$2:$A$6500,0))</f>
        <v>0</v>
      </c>
      <c r="O1154" s="83">
        <f>INDEX(Data!J$2:J$6500,MATCH($A1154,Data!$A$2:$A$6500,0))</f>
        <v>0</v>
      </c>
      <c r="P1154" t="str">
        <f>_xlfn.XLOOKUP(B1154,Table3[RefID],Table3[Citation])</f>
        <v>Amerson &amp; Shelton (1976)</v>
      </c>
    </row>
    <row r="1155" spans="1:16" x14ac:dyDescent="0.35">
      <c r="A1155" s="68">
        <v>1153</v>
      </c>
      <c r="B1155" s="69">
        <v>73</v>
      </c>
      <c r="C1155" s="69">
        <v>8003</v>
      </c>
      <c r="D1155" s="69">
        <v>3920</v>
      </c>
      <c r="E1155" t="str">
        <f>INDEX(Table5[EEZ],MATCH(C1155,Table5[Colony_ID],0))</f>
        <v>Johnston Atoll Exclusive Economic Zone</v>
      </c>
      <c r="F1155" t="str">
        <f>INDEX(Table5[Corrected Island/Colony Name],MATCH('Full Data'!C1155,Table5[Colony_ID],0))</f>
        <v>Sand Island</v>
      </c>
      <c r="G1155" t="str">
        <f>INDEX(Table4[Common_Name],MATCH('Full Data'!D1155,Table4[SpcRecID],0))</f>
        <v>Bulwer's Petrel</v>
      </c>
      <c r="H1155" s="83" t="str">
        <f>INDEX(Data!E$2:E$6500,MATCH(A1155,Data!$A$2:$A$6500,0))</f>
        <v>Confirmed</v>
      </c>
      <c r="I1155" s="90">
        <f>INDEX(Data!P$2:P$6500,MATCH(A1155,Data!$A$2:$A$6500,0))</f>
        <v>1969</v>
      </c>
      <c r="J1155" s="90">
        <f>INDEX(Data!Q$2:Q$6500,MATCH($A1155,Data!$A$2:$A$6500,0))</f>
        <v>1969</v>
      </c>
      <c r="K1155" s="90">
        <f>INDEX(Data!F$2:F$6500,MATCH($A1155,Data!$A$2:$A$6500,0))</f>
        <v>50</v>
      </c>
      <c r="L1155" s="90">
        <f>INDEX(Data!G$2:G$6500,MATCH($A1155,Data!$A$2:$A$6500,0))</f>
        <v>50</v>
      </c>
      <c r="M1155" s="90">
        <f>INDEX(Data!H$2:H$6500,MATCH($A1155,Data!$A$2:$A$6500,0))</f>
        <v>0</v>
      </c>
      <c r="N1155" s="90">
        <f>INDEX(Data!I$2:I$6500,MATCH($A1155,Data!$A$2:$A$6500,0))</f>
        <v>0</v>
      </c>
      <c r="O1155" s="83" t="str">
        <f>INDEX(Data!J$2:J$6500,MATCH($A1155,Data!$A$2:$A$6500,0))</f>
        <v>individuals</v>
      </c>
      <c r="P1155" t="str">
        <f>_xlfn.XLOOKUP(B1155,Table3[RefID],Table3[Citation])</f>
        <v>Amerson &amp; Shelton (1976)</v>
      </c>
    </row>
    <row r="1156" spans="1:16" x14ac:dyDescent="0.35">
      <c r="A1156" s="68">
        <v>1154</v>
      </c>
      <c r="B1156" s="69">
        <v>73</v>
      </c>
      <c r="C1156" s="69">
        <v>8002</v>
      </c>
      <c r="D1156" s="70">
        <v>3935</v>
      </c>
      <c r="E1156" t="str">
        <f>INDEX(Table5[EEZ],MATCH(C1156,Table5[Colony_ID],0))</f>
        <v>Johnston Atoll Exclusive Economic Zone</v>
      </c>
      <c r="F1156" t="str">
        <f>INDEX(Table5[Corrected Island/Colony Name],MATCH('Full Data'!C1156,Table5[Colony_ID],0))</f>
        <v>Johnston Atoll</v>
      </c>
      <c r="G1156" t="str">
        <f>INDEX(Table4[Common_Name],MATCH('Full Data'!D1156,Table4[SpcRecID],0))</f>
        <v>Christmas Shearwater</v>
      </c>
      <c r="H1156" s="83" t="str">
        <f>INDEX(Data!E$2:E$6500,MATCH(A1156,Data!$A$2:$A$6500,0))</f>
        <v>Absent</v>
      </c>
      <c r="I1156" s="90">
        <f>INDEX(Data!P$2:P$6500,MATCH(A1156,Data!$A$2:$A$6500,0))</f>
        <v>1976</v>
      </c>
      <c r="J1156" s="90">
        <f>INDEX(Data!Q$2:Q$6500,MATCH($A1156,Data!$A$2:$A$6500,0))</f>
        <v>1976</v>
      </c>
      <c r="K1156" s="90">
        <f>INDEX(Data!F$2:F$6500,MATCH($A1156,Data!$A$2:$A$6500,0))</f>
        <v>0</v>
      </c>
      <c r="L1156" s="90">
        <f>INDEX(Data!G$2:G$6500,MATCH($A1156,Data!$A$2:$A$6500,0))</f>
        <v>0</v>
      </c>
      <c r="M1156" s="90">
        <f>INDEX(Data!H$2:H$6500,MATCH($A1156,Data!$A$2:$A$6500,0))</f>
        <v>0</v>
      </c>
      <c r="N1156" s="90">
        <f>INDEX(Data!I$2:I$6500,MATCH($A1156,Data!$A$2:$A$6500,0))</f>
        <v>0</v>
      </c>
      <c r="O1156" s="83">
        <f>INDEX(Data!J$2:J$6500,MATCH($A1156,Data!$A$2:$A$6500,0))</f>
        <v>0</v>
      </c>
      <c r="P1156" t="str">
        <f>_xlfn.XLOOKUP(B1156,Table3[RefID],Table3[Citation])</f>
        <v>Amerson &amp; Shelton (1976)</v>
      </c>
    </row>
    <row r="1157" spans="1:16" x14ac:dyDescent="0.35">
      <c r="A1157" s="68">
        <v>1155</v>
      </c>
      <c r="B1157" s="69">
        <v>73</v>
      </c>
      <c r="C1157" s="69">
        <v>8003</v>
      </c>
      <c r="D1157" s="70">
        <v>3935</v>
      </c>
      <c r="E1157" t="str">
        <f>INDEX(Table5[EEZ],MATCH(C1157,Table5[Colony_ID],0))</f>
        <v>Johnston Atoll Exclusive Economic Zone</v>
      </c>
      <c r="F1157" t="str">
        <f>INDEX(Table5[Corrected Island/Colony Name],MATCH('Full Data'!C1157,Table5[Colony_ID],0))</f>
        <v>Sand Island</v>
      </c>
      <c r="G1157" t="str">
        <f>INDEX(Table4[Common_Name],MATCH('Full Data'!D1157,Table4[SpcRecID],0))</f>
        <v>Christmas Shearwater</v>
      </c>
      <c r="H1157" s="83" t="str">
        <f>INDEX(Data!E$2:E$6500,MATCH(A1157,Data!$A$2:$A$6500,0))</f>
        <v>Confirmed</v>
      </c>
      <c r="I1157" s="90">
        <f>INDEX(Data!P$2:P$6500,MATCH(A1157,Data!$A$2:$A$6500,0))</f>
        <v>1973</v>
      </c>
      <c r="J1157" s="90">
        <f>INDEX(Data!Q$2:Q$6500,MATCH($A1157,Data!$A$2:$A$6500,0))</f>
        <v>1973</v>
      </c>
      <c r="K1157" s="90">
        <f>INDEX(Data!F$2:F$6500,MATCH($A1157,Data!$A$2:$A$6500,0))</f>
        <v>25</v>
      </c>
      <c r="L1157" s="90">
        <f>INDEX(Data!G$2:G$6500,MATCH($A1157,Data!$A$2:$A$6500,0))</f>
        <v>30</v>
      </c>
      <c r="M1157" s="90">
        <f>INDEX(Data!H$2:H$6500,MATCH($A1157,Data!$A$2:$A$6500,0))</f>
        <v>0</v>
      </c>
      <c r="N1157" s="90">
        <f>INDEX(Data!I$2:I$6500,MATCH($A1157,Data!$A$2:$A$6500,0))</f>
        <v>0</v>
      </c>
      <c r="O1157" s="83" t="str">
        <f>INDEX(Data!J$2:J$6500,MATCH($A1157,Data!$A$2:$A$6500,0))</f>
        <v>individuals</v>
      </c>
      <c r="P1157" t="str">
        <f>_xlfn.XLOOKUP(B1157,Table3[RefID],Table3[Citation])</f>
        <v>Amerson &amp; Shelton (1976)</v>
      </c>
    </row>
    <row r="1158" spans="1:16" x14ac:dyDescent="0.35">
      <c r="A1158" s="68">
        <v>1156</v>
      </c>
      <c r="B1158" s="69">
        <v>73</v>
      </c>
      <c r="C1158" s="69">
        <v>8002</v>
      </c>
      <c r="D1158" s="69">
        <v>3298</v>
      </c>
      <c r="E1158" t="str">
        <f>INDEX(Table5[EEZ],MATCH(C1158,Table5[Colony_ID],0))</f>
        <v>Johnston Atoll Exclusive Economic Zone</v>
      </c>
      <c r="F1158" t="str">
        <f>INDEX(Table5[Corrected Island/Colony Name],MATCH('Full Data'!C1158,Table5[Colony_ID],0))</f>
        <v>Johnston Atoll</v>
      </c>
      <c r="G1158" t="str">
        <f>INDEX(Table4[Common_Name],MATCH('Full Data'!D1158,Table4[SpcRecID],0))</f>
        <v>Common White Tern</v>
      </c>
      <c r="H1158" s="83" t="str">
        <f>INDEX(Data!E$2:E$6500,MATCH(A1158,Data!$A$2:$A$6500,0))</f>
        <v>Confirmed</v>
      </c>
      <c r="I1158" s="90">
        <f>INDEX(Data!P$2:P$6500,MATCH(A1158,Data!$A$2:$A$6500,0))</f>
        <v>1969</v>
      </c>
      <c r="J1158" s="90">
        <f>INDEX(Data!Q$2:Q$6500,MATCH($A1158,Data!$A$2:$A$6500,0))</f>
        <v>1969</v>
      </c>
      <c r="K1158" s="90">
        <f>INDEX(Data!F$2:F$6500,MATCH($A1158,Data!$A$2:$A$6500,0))</f>
        <v>40</v>
      </c>
      <c r="L1158" s="90">
        <f>INDEX(Data!G$2:G$6500,MATCH($A1158,Data!$A$2:$A$6500,0))</f>
        <v>40</v>
      </c>
      <c r="M1158" s="90">
        <f>INDEX(Data!H$2:H$6500,MATCH($A1158,Data!$A$2:$A$6500,0))</f>
        <v>0</v>
      </c>
      <c r="N1158" s="90">
        <f>INDEX(Data!I$2:I$6500,MATCH($A1158,Data!$A$2:$A$6500,0))</f>
        <v>0</v>
      </c>
      <c r="O1158" s="83" t="str">
        <f>INDEX(Data!J$2:J$6500,MATCH($A1158,Data!$A$2:$A$6500,0))</f>
        <v>individuals</v>
      </c>
      <c r="P1158" t="str">
        <f>_xlfn.XLOOKUP(B1158,Table3[RefID],Table3[Citation])</f>
        <v>Amerson &amp; Shelton (1976)</v>
      </c>
    </row>
    <row r="1159" spans="1:16" x14ac:dyDescent="0.35">
      <c r="A1159" s="68">
        <v>1157</v>
      </c>
      <c r="B1159" s="69">
        <v>73</v>
      </c>
      <c r="C1159" s="69">
        <v>8002</v>
      </c>
      <c r="D1159" s="69">
        <v>3298</v>
      </c>
      <c r="E1159" t="str">
        <f>INDEX(Table5[EEZ],MATCH(C1159,Table5[Colony_ID],0))</f>
        <v>Johnston Atoll Exclusive Economic Zone</v>
      </c>
      <c r="F1159" t="str">
        <f>INDEX(Table5[Corrected Island/Colony Name],MATCH('Full Data'!C1159,Table5[Colony_ID],0))</f>
        <v>Johnston Atoll</v>
      </c>
      <c r="G1159" t="str">
        <f>INDEX(Table4[Common_Name],MATCH('Full Data'!D1159,Table4[SpcRecID],0))</f>
        <v>Common White Tern</v>
      </c>
      <c r="H1159" s="83" t="str">
        <f>INDEX(Data!E$2:E$6500,MATCH(A1159,Data!$A$2:$A$6500,0))</f>
        <v>Confirmed</v>
      </c>
      <c r="I1159" s="90">
        <f>INDEX(Data!P$2:P$6500,MATCH(A1159,Data!$A$2:$A$6500,0))</f>
        <v>1859</v>
      </c>
      <c r="J1159" s="90">
        <f>INDEX(Data!Q$2:Q$6500,MATCH($A1159,Data!$A$2:$A$6500,0))</f>
        <v>1859</v>
      </c>
      <c r="K1159" s="90">
        <f>INDEX(Data!F$2:F$6500,MATCH($A1159,Data!$A$2:$A$6500,0))</f>
        <v>0</v>
      </c>
      <c r="L1159" s="90">
        <f>INDEX(Data!G$2:G$6500,MATCH($A1159,Data!$A$2:$A$6500,0))</f>
        <v>0</v>
      </c>
      <c r="M1159" s="90">
        <f>INDEX(Data!H$2:H$6500,MATCH($A1159,Data!$A$2:$A$6500,0))</f>
        <v>0</v>
      </c>
      <c r="N1159" s="90">
        <f>INDEX(Data!I$2:I$6500,MATCH($A1159,Data!$A$2:$A$6500,0))</f>
        <v>0</v>
      </c>
      <c r="O1159" s="83">
        <f>INDEX(Data!J$2:J$6500,MATCH($A1159,Data!$A$2:$A$6500,0))</f>
        <v>0</v>
      </c>
      <c r="P1159" t="str">
        <f>_xlfn.XLOOKUP(B1159,Table3[RefID],Table3[Citation])</f>
        <v>Amerson &amp; Shelton (1976)</v>
      </c>
    </row>
    <row r="1160" spans="1:16" x14ac:dyDescent="0.35">
      <c r="A1160" s="68">
        <v>1158</v>
      </c>
      <c r="B1160" s="69">
        <v>73</v>
      </c>
      <c r="C1160" s="69">
        <v>8002</v>
      </c>
      <c r="D1160" s="70">
        <v>3845</v>
      </c>
      <c r="E1160" t="str">
        <f>INDEX(Table5[EEZ],MATCH(C1160,Table5[Colony_ID],0))</f>
        <v>Johnston Atoll Exclusive Economic Zone</v>
      </c>
      <c r="F1160" t="str">
        <f>INDEX(Table5[Corrected Island/Colony Name],MATCH('Full Data'!C1160,Table5[Colony_ID],0))</f>
        <v>Johnston Atoll</v>
      </c>
      <c r="G1160" t="str">
        <f>INDEX(Table4[Common_Name],MATCH('Full Data'!D1160,Table4[SpcRecID],0))</f>
        <v>Great Frigatebird</v>
      </c>
      <c r="H1160" s="83" t="str">
        <f>INDEX(Data!E$2:E$6500,MATCH(A1160,Data!$A$2:$A$6500,0))</f>
        <v>Absent</v>
      </c>
      <c r="I1160" s="90">
        <f>INDEX(Data!P$2:P$6500,MATCH(A1160,Data!$A$2:$A$6500,0))</f>
        <v>1962</v>
      </c>
      <c r="J1160" s="90">
        <f>INDEX(Data!Q$2:Q$6500,MATCH($A1160,Data!$A$2:$A$6500,0))</f>
        <v>1962</v>
      </c>
      <c r="K1160" s="90">
        <f>INDEX(Data!F$2:F$6500,MATCH($A1160,Data!$A$2:$A$6500,0))</f>
        <v>0</v>
      </c>
      <c r="L1160" s="90">
        <f>INDEX(Data!G$2:G$6500,MATCH($A1160,Data!$A$2:$A$6500,0))</f>
        <v>0</v>
      </c>
      <c r="M1160" s="90">
        <f>INDEX(Data!H$2:H$6500,MATCH($A1160,Data!$A$2:$A$6500,0))</f>
        <v>0</v>
      </c>
      <c r="N1160" s="90">
        <f>INDEX(Data!I$2:I$6500,MATCH($A1160,Data!$A$2:$A$6500,0))</f>
        <v>0</v>
      </c>
      <c r="O1160" s="83">
        <f>INDEX(Data!J$2:J$6500,MATCH($A1160,Data!$A$2:$A$6500,0))</f>
        <v>0</v>
      </c>
      <c r="P1160" t="str">
        <f>_xlfn.XLOOKUP(B1160,Table3[RefID],Table3[Citation])</f>
        <v>Amerson &amp; Shelton (1976)</v>
      </c>
    </row>
    <row r="1161" spans="1:16" x14ac:dyDescent="0.35">
      <c r="A1161" s="68">
        <v>1159</v>
      </c>
      <c r="B1161" s="69">
        <v>73</v>
      </c>
      <c r="C1161" s="69">
        <v>8000</v>
      </c>
      <c r="D1161" s="69">
        <v>3286</v>
      </c>
      <c r="E1161" t="str">
        <f>INDEX(Table5[EEZ],MATCH(C1161,Table5[Colony_ID],0))</f>
        <v>Johnston Atoll Exclusive Economic Zone</v>
      </c>
      <c r="F1161" t="str">
        <f>INDEX(Table5[Corrected Island/Colony Name],MATCH('Full Data'!C1161,Table5[Colony_ID],0))</f>
        <v>Akau Island</v>
      </c>
      <c r="G1161" t="str">
        <f>INDEX(Table4[Common_Name],MATCH('Full Data'!D1161,Table4[SpcRecID],0))</f>
        <v>Grey-backed Tern</v>
      </c>
      <c r="H1161" s="83" t="str">
        <f>INDEX(Data!E$2:E$6500,MATCH(A1161,Data!$A$2:$A$6500,0))</f>
        <v>Non-breeding</v>
      </c>
      <c r="I1161" s="90">
        <f>INDEX(Data!P$2:P$6500,MATCH(A1161,Data!$A$2:$A$6500,0))</f>
        <v>1964</v>
      </c>
      <c r="J1161" s="90">
        <f>INDEX(Data!Q$2:Q$6500,MATCH($A1161,Data!$A$2:$A$6500,0))</f>
        <v>1964</v>
      </c>
      <c r="K1161" s="90">
        <f>INDEX(Data!F$2:F$6500,MATCH($A1161,Data!$A$2:$A$6500,0))</f>
        <v>200</v>
      </c>
      <c r="L1161" s="90">
        <f>INDEX(Data!G$2:G$6500,MATCH($A1161,Data!$A$2:$A$6500,0))</f>
        <v>200</v>
      </c>
      <c r="M1161" s="90">
        <f>INDEX(Data!H$2:H$6500,MATCH($A1161,Data!$A$2:$A$6500,0))</f>
        <v>0</v>
      </c>
      <c r="N1161" s="90">
        <f>INDEX(Data!I$2:I$6500,MATCH($A1161,Data!$A$2:$A$6500,0))</f>
        <v>0</v>
      </c>
      <c r="O1161" s="83" t="str">
        <f>INDEX(Data!J$2:J$6500,MATCH($A1161,Data!$A$2:$A$6500,0))</f>
        <v>individuals</v>
      </c>
      <c r="P1161" t="str">
        <f>_xlfn.XLOOKUP(B1161,Table3[RefID],Table3[Citation])</f>
        <v>Amerson &amp; Shelton (1976)</v>
      </c>
    </row>
    <row r="1162" spans="1:16" x14ac:dyDescent="0.35">
      <c r="A1162" s="68">
        <v>1160</v>
      </c>
      <c r="B1162" s="69">
        <v>73</v>
      </c>
      <c r="C1162" s="69">
        <v>8001</v>
      </c>
      <c r="D1162" s="69">
        <v>3286</v>
      </c>
      <c r="E1162" t="str">
        <f>INDEX(Table5[EEZ],MATCH(C1162,Table5[Colony_ID],0))</f>
        <v>Johnston Atoll Exclusive Economic Zone</v>
      </c>
      <c r="F1162" t="str">
        <f>INDEX(Table5[Corrected Island/Colony Name],MATCH('Full Data'!C1162,Table5[Colony_ID],0))</f>
        <v>Hikina Island</v>
      </c>
      <c r="G1162" t="str">
        <f>INDEX(Table4[Common_Name],MATCH('Full Data'!D1162,Table4[SpcRecID],0))</f>
        <v>Grey-backed Tern</v>
      </c>
      <c r="H1162" s="83" t="str">
        <f>INDEX(Data!E$2:E$6500,MATCH(A1162,Data!$A$2:$A$6500,0))</f>
        <v>Confirmed</v>
      </c>
      <c r="I1162" s="90">
        <f>INDEX(Data!P$2:P$6500,MATCH(A1162,Data!$A$2:$A$6500,0))</f>
        <v>1973</v>
      </c>
      <c r="J1162" s="90">
        <f>INDEX(Data!Q$2:Q$6500,MATCH($A1162,Data!$A$2:$A$6500,0))</f>
        <v>1973</v>
      </c>
      <c r="K1162" s="90">
        <f>INDEX(Data!F$2:F$6500,MATCH($A1162,Data!$A$2:$A$6500,0))</f>
        <v>80</v>
      </c>
      <c r="L1162" s="90">
        <f>INDEX(Data!G$2:G$6500,MATCH($A1162,Data!$A$2:$A$6500,0))</f>
        <v>80</v>
      </c>
      <c r="M1162" s="90">
        <f>INDEX(Data!H$2:H$6500,MATCH($A1162,Data!$A$2:$A$6500,0))</f>
        <v>0</v>
      </c>
      <c r="N1162" s="90">
        <f>INDEX(Data!I$2:I$6500,MATCH($A1162,Data!$A$2:$A$6500,0))</f>
        <v>0</v>
      </c>
      <c r="O1162" s="83" t="str">
        <f>INDEX(Data!J$2:J$6500,MATCH($A1162,Data!$A$2:$A$6500,0))</f>
        <v>individuals</v>
      </c>
      <c r="P1162" t="str">
        <f>_xlfn.XLOOKUP(B1162,Table3[RefID],Table3[Citation])</f>
        <v>Amerson &amp; Shelton (1976)</v>
      </c>
    </row>
    <row r="1163" spans="1:16" x14ac:dyDescent="0.35">
      <c r="A1163" s="68">
        <v>1161</v>
      </c>
      <c r="B1163" s="69">
        <v>73</v>
      </c>
      <c r="C1163" s="69">
        <v>8002</v>
      </c>
      <c r="D1163" s="69">
        <v>3286</v>
      </c>
      <c r="E1163" t="str">
        <f>INDEX(Table5[EEZ],MATCH(C1163,Table5[Colony_ID],0))</f>
        <v>Johnston Atoll Exclusive Economic Zone</v>
      </c>
      <c r="F1163" t="str">
        <f>INDEX(Table5[Corrected Island/Colony Name],MATCH('Full Data'!C1163,Table5[Colony_ID],0))</f>
        <v>Johnston Atoll</v>
      </c>
      <c r="G1163" t="str">
        <f>INDEX(Table4[Common_Name],MATCH('Full Data'!D1163,Table4[SpcRecID],0))</f>
        <v>Grey-backed Tern</v>
      </c>
      <c r="H1163" s="83" t="str">
        <f>INDEX(Data!E$2:E$6500,MATCH(A1163,Data!$A$2:$A$6500,0))</f>
        <v>Absent</v>
      </c>
      <c r="I1163" s="90">
        <f>INDEX(Data!P$2:P$6500,MATCH(A1163,Data!$A$2:$A$6500,0))</f>
        <v>1976</v>
      </c>
      <c r="J1163" s="90">
        <f>INDEX(Data!Q$2:Q$6500,MATCH($A1163,Data!$A$2:$A$6500,0))</f>
        <v>1976</v>
      </c>
      <c r="K1163" s="90">
        <f>INDEX(Data!F$2:F$6500,MATCH($A1163,Data!$A$2:$A$6500,0))</f>
        <v>0</v>
      </c>
      <c r="L1163" s="90">
        <f>INDEX(Data!G$2:G$6500,MATCH($A1163,Data!$A$2:$A$6500,0))</f>
        <v>0</v>
      </c>
      <c r="M1163" s="90">
        <f>INDEX(Data!H$2:H$6500,MATCH($A1163,Data!$A$2:$A$6500,0))</f>
        <v>0</v>
      </c>
      <c r="N1163" s="90">
        <f>INDEX(Data!I$2:I$6500,MATCH($A1163,Data!$A$2:$A$6500,0))</f>
        <v>0</v>
      </c>
      <c r="O1163" s="83">
        <f>INDEX(Data!J$2:J$6500,MATCH($A1163,Data!$A$2:$A$6500,0))</f>
        <v>0</v>
      </c>
      <c r="P1163" t="str">
        <f>_xlfn.XLOOKUP(B1163,Table3[RefID],Table3[Citation])</f>
        <v>Amerson &amp; Shelton (1976)</v>
      </c>
    </row>
    <row r="1164" spans="1:16" x14ac:dyDescent="0.35">
      <c r="A1164" s="68">
        <v>1162</v>
      </c>
      <c r="B1164" s="69">
        <v>73</v>
      </c>
      <c r="C1164" s="69">
        <v>8003</v>
      </c>
      <c r="D1164" s="69">
        <v>3286</v>
      </c>
      <c r="E1164" t="str">
        <f>INDEX(Table5[EEZ],MATCH(C1164,Table5[Colony_ID],0))</f>
        <v>Johnston Atoll Exclusive Economic Zone</v>
      </c>
      <c r="F1164" t="str">
        <f>INDEX(Table5[Corrected Island/Colony Name],MATCH('Full Data'!C1164,Table5[Colony_ID],0))</f>
        <v>Sand Island</v>
      </c>
      <c r="G1164" t="str">
        <f>INDEX(Table4[Common_Name],MATCH('Full Data'!D1164,Table4[SpcRecID],0))</f>
        <v>Grey-backed Tern</v>
      </c>
      <c r="H1164" s="83" t="str">
        <f>INDEX(Data!E$2:E$6500,MATCH(A1164,Data!$A$2:$A$6500,0))</f>
        <v>Confirmed</v>
      </c>
      <c r="I1164" s="90">
        <f>INDEX(Data!P$2:P$6500,MATCH(A1164,Data!$A$2:$A$6500,0))</f>
        <v>1969</v>
      </c>
      <c r="J1164" s="90">
        <f>INDEX(Data!Q$2:Q$6500,MATCH($A1164,Data!$A$2:$A$6500,0))</f>
        <v>1969</v>
      </c>
      <c r="K1164" s="90">
        <f>INDEX(Data!F$2:F$6500,MATCH($A1164,Data!$A$2:$A$6500,0))</f>
        <v>200</v>
      </c>
      <c r="L1164" s="90">
        <f>INDEX(Data!G$2:G$6500,MATCH($A1164,Data!$A$2:$A$6500,0))</f>
        <v>200</v>
      </c>
      <c r="M1164" s="90">
        <f>INDEX(Data!H$2:H$6500,MATCH($A1164,Data!$A$2:$A$6500,0))</f>
        <v>0</v>
      </c>
      <c r="N1164" s="90">
        <f>INDEX(Data!I$2:I$6500,MATCH($A1164,Data!$A$2:$A$6500,0))</f>
        <v>0</v>
      </c>
      <c r="O1164" s="83" t="str">
        <f>INDEX(Data!J$2:J$6500,MATCH($A1164,Data!$A$2:$A$6500,0))</f>
        <v>individuals</v>
      </c>
      <c r="P1164" t="str">
        <f>_xlfn.XLOOKUP(B1164,Table3[RefID],Table3[Citation])</f>
        <v>Amerson &amp; Shelton (1976)</v>
      </c>
    </row>
    <row r="1165" spans="1:16" x14ac:dyDescent="0.35">
      <c r="A1165" s="68">
        <v>1163</v>
      </c>
      <c r="B1165" s="69">
        <v>73</v>
      </c>
      <c r="C1165" s="69">
        <v>8002</v>
      </c>
      <c r="D1165" s="70">
        <v>32652</v>
      </c>
      <c r="E1165" t="str">
        <f>INDEX(Table5[EEZ],MATCH(C1165,Table5[Colony_ID],0))</f>
        <v>Johnston Atoll Exclusive Economic Zone</v>
      </c>
      <c r="F1165" t="str">
        <f>INDEX(Table5[Corrected Island/Colony Name],MATCH('Full Data'!C1165,Table5[Colony_ID],0))</f>
        <v>Johnston Atoll</v>
      </c>
      <c r="G1165" t="str">
        <f>INDEX(Table4[Common_Name],MATCH('Full Data'!D1165,Table4[SpcRecID],0))</f>
        <v>Masked Booby</v>
      </c>
      <c r="H1165" s="83" t="str">
        <f>INDEX(Data!E$2:E$6500,MATCH(A1165,Data!$A$2:$A$6500,0))</f>
        <v>Non-breeding</v>
      </c>
      <c r="I1165" s="90">
        <f>INDEX(Data!P$2:P$6500,MATCH(A1165,Data!$A$2:$A$6500,0))</f>
        <v>1969</v>
      </c>
      <c r="J1165" s="90">
        <f>INDEX(Data!Q$2:Q$6500,MATCH($A1165,Data!$A$2:$A$6500,0))</f>
        <v>1969</v>
      </c>
      <c r="K1165" s="90">
        <f>INDEX(Data!F$2:F$6500,MATCH($A1165,Data!$A$2:$A$6500,0))</f>
        <v>0</v>
      </c>
      <c r="L1165" s="90">
        <f>INDEX(Data!G$2:G$6500,MATCH($A1165,Data!$A$2:$A$6500,0))</f>
        <v>0</v>
      </c>
      <c r="M1165" s="90">
        <f>INDEX(Data!H$2:H$6500,MATCH($A1165,Data!$A$2:$A$6500,0))</f>
        <v>0</v>
      </c>
      <c r="N1165" s="90">
        <f>INDEX(Data!I$2:I$6500,MATCH($A1165,Data!$A$2:$A$6500,0))</f>
        <v>0</v>
      </c>
      <c r="O1165" s="83">
        <f>INDEX(Data!J$2:J$6500,MATCH($A1165,Data!$A$2:$A$6500,0))</f>
        <v>0</v>
      </c>
      <c r="P1165" t="str">
        <f>_xlfn.XLOOKUP(B1165,Table3[RefID],Table3[Citation])</f>
        <v>Amerson &amp; Shelton (1976)</v>
      </c>
    </row>
    <row r="1166" spans="1:16" x14ac:dyDescent="0.35">
      <c r="A1166" s="68">
        <v>1164</v>
      </c>
      <c r="B1166" s="69">
        <v>73</v>
      </c>
      <c r="C1166" s="69">
        <v>8003</v>
      </c>
      <c r="D1166" s="70">
        <v>32652</v>
      </c>
      <c r="E1166" t="str">
        <f>INDEX(Table5[EEZ],MATCH(C1166,Table5[Colony_ID],0))</f>
        <v>Johnston Atoll Exclusive Economic Zone</v>
      </c>
      <c r="F1166" t="str">
        <f>INDEX(Table5[Corrected Island/Colony Name],MATCH('Full Data'!C1166,Table5[Colony_ID],0))</f>
        <v>Sand Island</v>
      </c>
      <c r="G1166" t="str">
        <f>INDEX(Table4[Common_Name],MATCH('Full Data'!D1166,Table4[SpcRecID],0))</f>
        <v>Masked Booby</v>
      </c>
      <c r="H1166" s="83" t="str">
        <f>INDEX(Data!E$2:E$6500,MATCH(A1166,Data!$A$2:$A$6500,0))</f>
        <v>Non-breeding</v>
      </c>
      <c r="I1166" s="90">
        <f>INDEX(Data!P$2:P$6500,MATCH(A1166,Data!$A$2:$A$6500,0))</f>
        <v>1969</v>
      </c>
      <c r="J1166" s="90">
        <f>INDEX(Data!Q$2:Q$6500,MATCH($A1166,Data!$A$2:$A$6500,0))</f>
        <v>1969</v>
      </c>
      <c r="K1166" s="90">
        <f>INDEX(Data!F$2:F$6500,MATCH($A1166,Data!$A$2:$A$6500,0))</f>
        <v>0</v>
      </c>
      <c r="L1166" s="90">
        <f>INDEX(Data!G$2:G$6500,MATCH($A1166,Data!$A$2:$A$6500,0))</f>
        <v>0</v>
      </c>
      <c r="M1166" s="90">
        <f>INDEX(Data!H$2:H$6500,MATCH($A1166,Data!$A$2:$A$6500,0))</f>
        <v>0</v>
      </c>
      <c r="N1166" s="90">
        <f>INDEX(Data!I$2:I$6500,MATCH($A1166,Data!$A$2:$A$6500,0))</f>
        <v>0</v>
      </c>
      <c r="O1166" s="83">
        <f>INDEX(Data!J$2:J$6500,MATCH($A1166,Data!$A$2:$A$6500,0))</f>
        <v>0</v>
      </c>
      <c r="P1166" t="str">
        <f>_xlfn.XLOOKUP(B1166,Table3[RefID],Table3[Citation])</f>
        <v>Amerson &amp; Shelton (1976)</v>
      </c>
    </row>
    <row r="1167" spans="1:16" x14ac:dyDescent="0.35">
      <c r="A1167" s="68">
        <v>1165</v>
      </c>
      <c r="B1167" s="69">
        <v>73</v>
      </c>
      <c r="C1167" s="69">
        <v>8002</v>
      </c>
      <c r="D1167" s="69">
        <v>3658</v>
      </c>
      <c r="E1167" t="str">
        <f>INDEX(Table5[EEZ],MATCH(C1167,Table5[Colony_ID],0))</f>
        <v>Johnston Atoll Exclusive Economic Zone</v>
      </c>
      <c r="F1167" t="str">
        <f>INDEX(Table5[Corrected Island/Colony Name],MATCH('Full Data'!C1167,Table5[Colony_ID],0))</f>
        <v>Johnston Atoll</v>
      </c>
      <c r="G1167" t="str">
        <f>INDEX(Table4[Common_Name],MATCH('Full Data'!D1167,Table4[SpcRecID],0))</f>
        <v>Red-footed Booby</v>
      </c>
      <c r="H1167" s="83" t="str">
        <f>INDEX(Data!E$2:E$6500,MATCH(A1167,Data!$A$2:$A$6500,0))</f>
        <v>Absent</v>
      </c>
      <c r="I1167" s="90">
        <f>INDEX(Data!P$2:P$6500,MATCH(A1167,Data!$A$2:$A$6500,0))</f>
        <v>1976</v>
      </c>
      <c r="J1167" s="90">
        <f>INDEX(Data!Q$2:Q$6500,MATCH($A1167,Data!$A$2:$A$6500,0))</f>
        <v>1976</v>
      </c>
      <c r="K1167" s="90">
        <f>INDEX(Data!F$2:F$6500,MATCH($A1167,Data!$A$2:$A$6500,0))</f>
        <v>0</v>
      </c>
      <c r="L1167" s="90">
        <f>INDEX(Data!G$2:G$6500,MATCH($A1167,Data!$A$2:$A$6500,0))</f>
        <v>0</v>
      </c>
      <c r="M1167" s="90">
        <f>INDEX(Data!H$2:H$6500,MATCH($A1167,Data!$A$2:$A$6500,0))</f>
        <v>0</v>
      </c>
      <c r="N1167" s="90">
        <f>INDEX(Data!I$2:I$6500,MATCH($A1167,Data!$A$2:$A$6500,0))</f>
        <v>0</v>
      </c>
      <c r="O1167" s="83">
        <f>INDEX(Data!J$2:J$6500,MATCH($A1167,Data!$A$2:$A$6500,0))</f>
        <v>0</v>
      </c>
      <c r="P1167" t="str">
        <f>_xlfn.XLOOKUP(B1167,Table3[RefID],Table3[Citation])</f>
        <v>Amerson &amp; Shelton (1976)</v>
      </c>
    </row>
    <row r="1168" spans="1:16" x14ac:dyDescent="0.35">
      <c r="A1168" s="68">
        <v>1166</v>
      </c>
      <c r="B1168" s="69">
        <v>73</v>
      </c>
      <c r="C1168" s="69">
        <v>8003</v>
      </c>
      <c r="D1168" s="69">
        <v>3658</v>
      </c>
      <c r="E1168" t="str">
        <f>INDEX(Table5[EEZ],MATCH(C1168,Table5[Colony_ID],0))</f>
        <v>Johnston Atoll Exclusive Economic Zone</v>
      </c>
      <c r="F1168" t="str">
        <f>INDEX(Table5[Corrected Island/Colony Name],MATCH('Full Data'!C1168,Table5[Colony_ID],0))</f>
        <v>Sand Island</v>
      </c>
      <c r="G1168" t="str">
        <f>INDEX(Table4[Common_Name],MATCH('Full Data'!D1168,Table4[SpcRecID],0))</f>
        <v>Red-footed Booby</v>
      </c>
      <c r="H1168" s="83" t="str">
        <f>INDEX(Data!E$2:E$6500,MATCH(A1168,Data!$A$2:$A$6500,0))</f>
        <v>Confirmed</v>
      </c>
      <c r="I1168" s="90">
        <f>INDEX(Data!P$2:P$6500,MATCH(A1168,Data!$A$2:$A$6500,0))</f>
        <v>1973</v>
      </c>
      <c r="J1168" s="90">
        <f>INDEX(Data!Q$2:Q$6500,MATCH($A1168,Data!$A$2:$A$6500,0))</f>
        <v>1973</v>
      </c>
      <c r="K1168" s="90">
        <f>INDEX(Data!F$2:F$6500,MATCH($A1168,Data!$A$2:$A$6500,0))</f>
        <v>2</v>
      </c>
      <c r="L1168" s="90">
        <f>INDEX(Data!G$2:G$6500,MATCH($A1168,Data!$A$2:$A$6500,0))</f>
        <v>2</v>
      </c>
      <c r="M1168" s="90">
        <f>INDEX(Data!H$2:H$6500,MATCH($A1168,Data!$A$2:$A$6500,0))</f>
        <v>0</v>
      </c>
      <c r="N1168" s="90">
        <f>INDEX(Data!I$2:I$6500,MATCH($A1168,Data!$A$2:$A$6500,0))</f>
        <v>0</v>
      </c>
      <c r="O1168" s="83" t="str">
        <f>INDEX(Data!J$2:J$6500,MATCH($A1168,Data!$A$2:$A$6500,0))</f>
        <v>individuals</v>
      </c>
      <c r="P1168" t="str">
        <f>_xlfn.XLOOKUP(B1168,Table3[RefID],Table3[Citation])</f>
        <v>Amerson &amp; Shelton (1976)</v>
      </c>
    </row>
    <row r="1169" spans="1:16" x14ac:dyDescent="0.35">
      <c r="A1169" s="68">
        <v>1167</v>
      </c>
      <c r="B1169" s="69">
        <v>73</v>
      </c>
      <c r="C1169" s="69">
        <v>8002</v>
      </c>
      <c r="D1169" s="69">
        <v>3649</v>
      </c>
      <c r="E1169" t="str">
        <f>INDEX(Table5[EEZ],MATCH(C1169,Table5[Colony_ID],0))</f>
        <v>Johnston Atoll Exclusive Economic Zone</v>
      </c>
      <c r="F1169" t="str">
        <f>INDEX(Table5[Corrected Island/Colony Name],MATCH('Full Data'!C1169,Table5[Colony_ID],0))</f>
        <v>Johnston Atoll</v>
      </c>
      <c r="G1169" t="str">
        <f>INDEX(Table4[Common_Name],MATCH('Full Data'!D1169,Table4[SpcRecID],0))</f>
        <v>Red-tailed Tropicbird</v>
      </c>
      <c r="H1169" s="83" t="str">
        <f>INDEX(Data!E$2:E$6500,MATCH(A1169,Data!$A$2:$A$6500,0))</f>
        <v>Confirmed</v>
      </c>
      <c r="I1169" s="90">
        <f>INDEX(Data!P$2:P$6500,MATCH(A1169,Data!$A$2:$A$6500,0))</f>
        <v>1969</v>
      </c>
      <c r="J1169" s="90">
        <f>INDEX(Data!Q$2:Q$6500,MATCH($A1169,Data!$A$2:$A$6500,0))</f>
        <v>1969</v>
      </c>
      <c r="K1169" s="90">
        <f>INDEX(Data!F$2:F$6500,MATCH($A1169,Data!$A$2:$A$6500,0))</f>
        <v>125</v>
      </c>
      <c r="L1169" s="90">
        <f>INDEX(Data!G$2:G$6500,MATCH($A1169,Data!$A$2:$A$6500,0))</f>
        <v>125</v>
      </c>
      <c r="M1169" s="90">
        <f>INDEX(Data!H$2:H$6500,MATCH($A1169,Data!$A$2:$A$6500,0))</f>
        <v>0</v>
      </c>
      <c r="N1169" s="90">
        <f>INDEX(Data!I$2:I$6500,MATCH($A1169,Data!$A$2:$A$6500,0))</f>
        <v>0</v>
      </c>
      <c r="O1169" s="83" t="str">
        <f>INDEX(Data!J$2:J$6500,MATCH($A1169,Data!$A$2:$A$6500,0))</f>
        <v>individuals</v>
      </c>
      <c r="P1169" t="str">
        <f>_xlfn.XLOOKUP(B1169,Table3[RefID],Table3[Citation])</f>
        <v>Amerson &amp; Shelton (1976)</v>
      </c>
    </row>
    <row r="1170" spans="1:16" x14ac:dyDescent="0.35">
      <c r="A1170" s="68">
        <v>1168</v>
      </c>
      <c r="B1170" s="69">
        <v>73</v>
      </c>
      <c r="C1170" s="69">
        <v>8002</v>
      </c>
      <c r="D1170" s="69">
        <v>3649</v>
      </c>
      <c r="E1170" t="str">
        <f>INDEX(Table5[EEZ],MATCH(C1170,Table5[Colony_ID],0))</f>
        <v>Johnston Atoll Exclusive Economic Zone</v>
      </c>
      <c r="F1170" t="str">
        <f>INDEX(Table5[Corrected Island/Colony Name],MATCH('Full Data'!C1170,Table5[Colony_ID],0))</f>
        <v>Johnston Atoll</v>
      </c>
      <c r="G1170" t="str">
        <f>INDEX(Table4[Common_Name],MATCH('Full Data'!D1170,Table4[SpcRecID],0))</f>
        <v>Red-tailed Tropicbird</v>
      </c>
      <c r="H1170" s="83" t="str">
        <f>INDEX(Data!E$2:E$6500,MATCH(A1170,Data!$A$2:$A$6500,0))</f>
        <v>Confirmed</v>
      </c>
      <c r="I1170" s="90">
        <f>INDEX(Data!P$2:P$6500,MATCH(A1170,Data!$A$2:$A$6500,0))</f>
        <v>1859</v>
      </c>
      <c r="J1170" s="90">
        <f>INDEX(Data!Q$2:Q$6500,MATCH($A1170,Data!$A$2:$A$6500,0))</f>
        <v>1859</v>
      </c>
      <c r="K1170" s="90">
        <f>INDEX(Data!F$2:F$6500,MATCH($A1170,Data!$A$2:$A$6500,0))</f>
        <v>0</v>
      </c>
      <c r="L1170" s="90">
        <f>INDEX(Data!G$2:G$6500,MATCH($A1170,Data!$A$2:$A$6500,0))</f>
        <v>0</v>
      </c>
      <c r="M1170" s="90">
        <f>INDEX(Data!H$2:H$6500,MATCH($A1170,Data!$A$2:$A$6500,0))</f>
        <v>0</v>
      </c>
      <c r="N1170" s="90">
        <f>INDEX(Data!I$2:I$6500,MATCH($A1170,Data!$A$2:$A$6500,0))</f>
        <v>0</v>
      </c>
      <c r="O1170" s="83">
        <f>INDEX(Data!J$2:J$6500,MATCH($A1170,Data!$A$2:$A$6500,0))</f>
        <v>0</v>
      </c>
      <c r="P1170" t="str">
        <f>_xlfn.XLOOKUP(B1170,Table3[RefID],Table3[Citation])</f>
        <v>Amerson &amp; Shelton (1976)</v>
      </c>
    </row>
    <row r="1171" spans="1:16" x14ac:dyDescent="0.35">
      <c r="A1171" s="68">
        <v>1169</v>
      </c>
      <c r="B1171" s="69">
        <v>73</v>
      </c>
      <c r="C1171" s="69">
        <v>8003</v>
      </c>
      <c r="D1171" s="69">
        <v>3649</v>
      </c>
      <c r="E1171" t="str">
        <f>INDEX(Table5[EEZ],MATCH(C1171,Table5[Colony_ID],0))</f>
        <v>Johnston Atoll Exclusive Economic Zone</v>
      </c>
      <c r="F1171" t="str">
        <f>INDEX(Table5[Corrected Island/Colony Name],MATCH('Full Data'!C1171,Table5[Colony_ID],0))</f>
        <v>Sand Island</v>
      </c>
      <c r="G1171" t="str">
        <f>INDEX(Table4[Common_Name],MATCH('Full Data'!D1171,Table4[SpcRecID],0))</f>
        <v>Red-tailed Tropicbird</v>
      </c>
      <c r="H1171" s="83" t="str">
        <f>INDEX(Data!E$2:E$6500,MATCH(A1171,Data!$A$2:$A$6500,0))</f>
        <v>Confirmed</v>
      </c>
      <c r="I1171" s="90">
        <f>INDEX(Data!P$2:P$6500,MATCH(A1171,Data!$A$2:$A$6500,0))</f>
        <v>1964</v>
      </c>
      <c r="J1171" s="90">
        <f>INDEX(Data!Q$2:Q$6500,MATCH($A1171,Data!$A$2:$A$6500,0))</f>
        <v>1964</v>
      </c>
      <c r="K1171" s="90">
        <f>INDEX(Data!F$2:F$6500,MATCH($A1171,Data!$A$2:$A$6500,0))</f>
        <v>50</v>
      </c>
      <c r="L1171" s="90">
        <f>INDEX(Data!G$2:G$6500,MATCH($A1171,Data!$A$2:$A$6500,0))</f>
        <v>50</v>
      </c>
      <c r="M1171" s="90">
        <f>INDEX(Data!H$2:H$6500,MATCH($A1171,Data!$A$2:$A$6500,0))</f>
        <v>0</v>
      </c>
      <c r="N1171" s="90">
        <f>INDEX(Data!I$2:I$6500,MATCH($A1171,Data!$A$2:$A$6500,0))</f>
        <v>0</v>
      </c>
      <c r="O1171" s="83" t="str">
        <f>INDEX(Data!J$2:J$6500,MATCH($A1171,Data!$A$2:$A$6500,0))</f>
        <v>individuals</v>
      </c>
      <c r="P1171" t="str">
        <f>_xlfn.XLOOKUP(B1171,Table3[RefID],Table3[Citation])</f>
        <v>Amerson &amp; Shelton (1976)</v>
      </c>
    </row>
    <row r="1172" spans="1:16" x14ac:dyDescent="0.35">
      <c r="A1172" s="68">
        <v>1170</v>
      </c>
      <c r="B1172" s="69">
        <v>73</v>
      </c>
      <c r="C1172" s="69">
        <v>8003</v>
      </c>
      <c r="D1172" s="69">
        <v>3649</v>
      </c>
      <c r="E1172" t="str">
        <f>INDEX(Table5[EEZ],MATCH(C1172,Table5[Colony_ID],0))</f>
        <v>Johnston Atoll Exclusive Economic Zone</v>
      </c>
      <c r="F1172" t="str">
        <f>INDEX(Table5[Corrected Island/Colony Name],MATCH('Full Data'!C1172,Table5[Colony_ID],0))</f>
        <v>Sand Island</v>
      </c>
      <c r="G1172" t="str">
        <f>INDEX(Table4[Common_Name],MATCH('Full Data'!D1172,Table4[SpcRecID],0))</f>
        <v>Red-tailed Tropicbird</v>
      </c>
      <c r="H1172" s="83" t="str">
        <f>INDEX(Data!E$2:E$6500,MATCH(A1172,Data!$A$2:$A$6500,0))</f>
        <v>Confirmed</v>
      </c>
      <c r="I1172" s="90">
        <f>INDEX(Data!P$2:P$6500,MATCH(A1172,Data!$A$2:$A$6500,0))</f>
        <v>1969</v>
      </c>
      <c r="J1172" s="90">
        <f>INDEX(Data!Q$2:Q$6500,MATCH($A1172,Data!$A$2:$A$6500,0))</f>
        <v>1969</v>
      </c>
      <c r="K1172" s="90">
        <f>INDEX(Data!F$2:F$6500,MATCH($A1172,Data!$A$2:$A$6500,0))</f>
        <v>75</v>
      </c>
      <c r="L1172" s="90">
        <f>INDEX(Data!G$2:G$6500,MATCH($A1172,Data!$A$2:$A$6500,0))</f>
        <v>75</v>
      </c>
      <c r="M1172" s="90">
        <f>INDEX(Data!H$2:H$6500,MATCH($A1172,Data!$A$2:$A$6500,0))</f>
        <v>0</v>
      </c>
      <c r="N1172" s="90">
        <f>INDEX(Data!I$2:I$6500,MATCH($A1172,Data!$A$2:$A$6500,0))</f>
        <v>0</v>
      </c>
      <c r="O1172" s="83" t="str">
        <f>INDEX(Data!J$2:J$6500,MATCH($A1172,Data!$A$2:$A$6500,0))</f>
        <v>individuals</v>
      </c>
      <c r="P1172" t="str">
        <f>_xlfn.XLOOKUP(B1172,Table3[RefID],Table3[Citation])</f>
        <v>Amerson &amp; Shelton (1976)</v>
      </c>
    </row>
    <row r="1173" spans="1:16" x14ac:dyDescent="0.35">
      <c r="A1173" s="68">
        <v>1171</v>
      </c>
      <c r="B1173" s="69">
        <v>73</v>
      </c>
      <c r="C1173" s="69">
        <v>8002</v>
      </c>
      <c r="D1173" s="69">
        <v>3288</v>
      </c>
      <c r="E1173" t="str">
        <f>INDEX(Table5[EEZ],MATCH(C1173,Table5[Colony_ID],0))</f>
        <v>Johnston Atoll Exclusive Economic Zone</v>
      </c>
      <c r="F1173" t="str">
        <f>INDEX(Table5[Corrected Island/Colony Name],MATCH('Full Data'!C1173,Table5[Colony_ID],0))</f>
        <v>Johnston Atoll</v>
      </c>
      <c r="G1173" t="str">
        <f>INDEX(Table4[Common_Name],MATCH('Full Data'!D1173,Table4[SpcRecID],0))</f>
        <v>Sooty Tern</v>
      </c>
      <c r="H1173" s="83" t="str">
        <f>INDEX(Data!E$2:E$6500,MATCH(A1173,Data!$A$2:$A$6500,0))</f>
        <v>Absent</v>
      </c>
      <c r="I1173" s="90">
        <f>INDEX(Data!P$2:P$6500,MATCH(A1173,Data!$A$2:$A$6500,0))</f>
        <v>1969</v>
      </c>
      <c r="J1173" s="90">
        <f>INDEX(Data!Q$2:Q$6500,MATCH($A1173,Data!$A$2:$A$6500,0))</f>
        <v>1969</v>
      </c>
      <c r="K1173" s="90">
        <f>INDEX(Data!F$2:F$6500,MATCH($A1173,Data!$A$2:$A$6500,0))</f>
        <v>0</v>
      </c>
      <c r="L1173" s="90">
        <f>INDEX(Data!G$2:G$6500,MATCH($A1173,Data!$A$2:$A$6500,0))</f>
        <v>0</v>
      </c>
      <c r="M1173" s="90">
        <f>INDEX(Data!H$2:H$6500,MATCH($A1173,Data!$A$2:$A$6500,0))</f>
        <v>0</v>
      </c>
      <c r="N1173" s="90">
        <f>INDEX(Data!I$2:I$6500,MATCH($A1173,Data!$A$2:$A$6500,0))</f>
        <v>0</v>
      </c>
      <c r="O1173" s="83">
        <f>INDEX(Data!J$2:J$6500,MATCH($A1173,Data!$A$2:$A$6500,0))</f>
        <v>0</v>
      </c>
      <c r="P1173" t="str">
        <f>_xlfn.XLOOKUP(B1173,Table3[RefID],Table3[Citation])</f>
        <v>Amerson &amp; Shelton (1976)</v>
      </c>
    </row>
    <row r="1174" spans="1:16" x14ac:dyDescent="0.35">
      <c r="A1174" s="68">
        <v>1172</v>
      </c>
      <c r="B1174" s="69">
        <v>73</v>
      </c>
      <c r="C1174" s="69">
        <v>8003</v>
      </c>
      <c r="D1174" s="69">
        <v>3288</v>
      </c>
      <c r="E1174" t="str">
        <f>INDEX(Table5[EEZ],MATCH(C1174,Table5[Colony_ID],0))</f>
        <v>Johnston Atoll Exclusive Economic Zone</v>
      </c>
      <c r="F1174" t="str">
        <f>INDEX(Table5[Corrected Island/Colony Name],MATCH('Full Data'!C1174,Table5[Colony_ID],0))</f>
        <v>Sand Island</v>
      </c>
      <c r="G1174" t="str">
        <f>INDEX(Table4[Common_Name],MATCH('Full Data'!D1174,Table4[SpcRecID],0))</f>
        <v>Sooty Tern</v>
      </c>
      <c r="H1174" s="83" t="str">
        <f>INDEX(Data!E$2:E$6500,MATCH(A1174,Data!$A$2:$A$6500,0))</f>
        <v>Confirmed</v>
      </c>
      <c r="I1174" s="90">
        <f>INDEX(Data!P$2:P$6500,MATCH(A1174,Data!$A$2:$A$6500,0))</f>
        <v>1969</v>
      </c>
      <c r="J1174" s="90">
        <f>INDEX(Data!Q$2:Q$6500,MATCH($A1174,Data!$A$2:$A$6500,0))</f>
        <v>1969</v>
      </c>
      <c r="K1174" s="90">
        <f>INDEX(Data!F$2:F$6500,MATCH($A1174,Data!$A$2:$A$6500,0))</f>
        <v>150000</v>
      </c>
      <c r="L1174" s="90">
        <f>INDEX(Data!G$2:G$6500,MATCH($A1174,Data!$A$2:$A$6500,0))</f>
        <v>150000</v>
      </c>
      <c r="M1174" s="90">
        <f>INDEX(Data!H$2:H$6500,MATCH($A1174,Data!$A$2:$A$6500,0))</f>
        <v>0</v>
      </c>
      <c r="N1174" s="90">
        <f>INDEX(Data!I$2:I$6500,MATCH($A1174,Data!$A$2:$A$6500,0))</f>
        <v>0</v>
      </c>
      <c r="O1174" s="83" t="str">
        <f>INDEX(Data!J$2:J$6500,MATCH($A1174,Data!$A$2:$A$6500,0))</f>
        <v>breeding pairs</v>
      </c>
      <c r="P1174" t="str">
        <f>_xlfn.XLOOKUP(B1174,Table3[RefID],Table3[Citation])</f>
        <v>Amerson &amp; Shelton (1976)</v>
      </c>
    </row>
    <row r="1175" spans="1:16" x14ac:dyDescent="0.35">
      <c r="A1175" s="68">
        <v>1173</v>
      </c>
      <c r="B1175" s="69">
        <v>73</v>
      </c>
      <c r="C1175" s="69">
        <v>8002</v>
      </c>
      <c r="D1175" s="70">
        <v>3928</v>
      </c>
      <c r="E1175" t="str">
        <f>INDEX(Table5[EEZ],MATCH(C1175,Table5[Colony_ID],0))</f>
        <v>Johnston Atoll Exclusive Economic Zone</v>
      </c>
      <c r="F1175" t="str">
        <f>INDEX(Table5[Corrected Island/Colony Name],MATCH('Full Data'!C1175,Table5[Colony_ID],0))</f>
        <v>Johnston Atoll</v>
      </c>
      <c r="G1175" t="str">
        <f>INDEX(Table4[Common_Name],MATCH('Full Data'!D1175,Table4[SpcRecID],0))</f>
        <v>Wedge-tailed Shearwater</v>
      </c>
      <c r="H1175" s="83" t="str">
        <f>INDEX(Data!E$2:E$6500,MATCH(A1175,Data!$A$2:$A$6500,0))</f>
        <v>Confirmed</v>
      </c>
      <c r="I1175" s="90">
        <f>INDEX(Data!P$2:P$6500,MATCH(A1175,Data!$A$2:$A$6500,0))</f>
        <v>1969</v>
      </c>
      <c r="J1175" s="90">
        <f>INDEX(Data!Q$2:Q$6500,MATCH($A1175,Data!$A$2:$A$6500,0))</f>
        <v>1969</v>
      </c>
      <c r="K1175" s="90">
        <f>INDEX(Data!F$2:F$6500,MATCH($A1175,Data!$A$2:$A$6500,0))</f>
        <v>0</v>
      </c>
      <c r="L1175" s="90">
        <f>INDEX(Data!G$2:G$6500,MATCH($A1175,Data!$A$2:$A$6500,0))</f>
        <v>0</v>
      </c>
      <c r="M1175" s="90">
        <f>INDEX(Data!H$2:H$6500,MATCH($A1175,Data!$A$2:$A$6500,0))</f>
        <v>0</v>
      </c>
      <c r="N1175" s="90">
        <f>INDEX(Data!I$2:I$6500,MATCH($A1175,Data!$A$2:$A$6500,0))</f>
        <v>0</v>
      </c>
      <c r="O1175" s="83">
        <f>INDEX(Data!J$2:J$6500,MATCH($A1175,Data!$A$2:$A$6500,0))</f>
        <v>0</v>
      </c>
      <c r="P1175" t="str">
        <f>_xlfn.XLOOKUP(B1175,Table3[RefID],Table3[Citation])</f>
        <v>Amerson &amp; Shelton (1976)</v>
      </c>
    </row>
    <row r="1176" spans="1:16" x14ac:dyDescent="0.35">
      <c r="A1176" s="68">
        <v>1174</v>
      </c>
      <c r="B1176" s="69">
        <v>73</v>
      </c>
      <c r="C1176" s="69">
        <v>8003</v>
      </c>
      <c r="D1176" s="70">
        <v>3928</v>
      </c>
      <c r="E1176" t="str">
        <f>INDEX(Table5[EEZ],MATCH(C1176,Table5[Colony_ID],0))</f>
        <v>Johnston Atoll Exclusive Economic Zone</v>
      </c>
      <c r="F1176" t="str">
        <f>INDEX(Table5[Corrected Island/Colony Name],MATCH('Full Data'!C1176,Table5[Colony_ID],0))</f>
        <v>Sand Island</v>
      </c>
      <c r="G1176" t="str">
        <f>INDEX(Table4[Common_Name],MATCH('Full Data'!D1176,Table4[SpcRecID],0))</f>
        <v>Wedge-tailed Shearwater</v>
      </c>
      <c r="H1176" s="83" t="str">
        <f>INDEX(Data!E$2:E$6500,MATCH(A1176,Data!$A$2:$A$6500,0))</f>
        <v>Confirmed</v>
      </c>
      <c r="I1176" s="90">
        <f>INDEX(Data!P$2:P$6500,MATCH(A1176,Data!$A$2:$A$6500,0))</f>
        <v>1969</v>
      </c>
      <c r="J1176" s="90">
        <f>INDEX(Data!Q$2:Q$6500,MATCH($A1176,Data!$A$2:$A$6500,0))</f>
        <v>1969</v>
      </c>
      <c r="K1176" s="90">
        <f>INDEX(Data!F$2:F$6500,MATCH($A1176,Data!$A$2:$A$6500,0))</f>
        <v>3000</v>
      </c>
      <c r="L1176" s="90">
        <f>INDEX(Data!G$2:G$6500,MATCH($A1176,Data!$A$2:$A$6500,0))</f>
        <v>3000</v>
      </c>
      <c r="M1176" s="90">
        <f>INDEX(Data!H$2:H$6500,MATCH($A1176,Data!$A$2:$A$6500,0))</f>
        <v>0</v>
      </c>
      <c r="N1176" s="90">
        <f>INDEX(Data!I$2:I$6500,MATCH($A1176,Data!$A$2:$A$6500,0))</f>
        <v>0</v>
      </c>
      <c r="O1176" s="83" t="str">
        <f>INDEX(Data!J$2:J$6500,MATCH($A1176,Data!$A$2:$A$6500,0))</f>
        <v>individuals</v>
      </c>
      <c r="P1176" t="str">
        <f>_xlfn.XLOOKUP(B1176,Table3[RefID],Table3[Citation])</f>
        <v>Amerson &amp; Shelton (1976)</v>
      </c>
    </row>
    <row r="1177" spans="1:16" x14ac:dyDescent="0.35">
      <c r="A1177" s="68">
        <v>1175</v>
      </c>
      <c r="B1177" s="69">
        <v>73</v>
      </c>
      <c r="C1177" s="73">
        <v>1007</v>
      </c>
      <c r="D1177" s="70">
        <v>32228</v>
      </c>
      <c r="E1177" t="str">
        <f>INDEX(Table5[EEZ],MATCH(C1177,Table5[Colony_ID],0))</f>
        <v>American Samoa Exclusive Economic Zone</v>
      </c>
      <c r="F1177" t="str">
        <f>INDEX(Table5[Corrected Island/Colony Name],MATCH('Full Data'!C1177,Table5[Colony_ID],0))</f>
        <v>Tau</v>
      </c>
      <c r="G1177" t="str">
        <f>INDEX(Table4[Common_Name],MATCH('Full Data'!D1177,Table4[SpcRecID],0))</f>
        <v>Tropical Shearwater</v>
      </c>
      <c r="H1177" s="83" t="str">
        <f>INDEX(Data!E$2:E$6500,MATCH(A1177,Data!$A$2:$A$6500,0))</f>
        <v>Confirmed</v>
      </c>
      <c r="I1177" s="90">
        <f>INDEX(Data!P$2:P$6500,MATCH(A1177,Data!$A$2:$A$6500,0))</f>
        <v>1976</v>
      </c>
      <c r="J1177" s="90">
        <f>INDEX(Data!Q$2:Q$6500,MATCH($A1177,Data!$A$2:$A$6500,0))</f>
        <v>1976</v>
      </c>
      <c r="K1177" s="90">
        <f>INDEX(Data!F$2:F$6500,MATCH($A1177,Data!$A$2:$A$6500,0))</f>
        <v>200</v>
      </c>
      <c r="L1177" s="90">
        <f>INDEX(Data!G$2:G$6500,MATCH($A1177,Data!$A$2:$A$6500,0))</f>
        <v>200</v>
      </c>
      <c r="M1177" s="90">
        <f>INDEX(Data!H$2:H$6500,MATCH($A1177,Data!$A$2:$A$6500,0))</f>
        <v>0</v>
      </c>
      <c r="N1177" s="90">
        <f>INDEX(Data!I$2:I$6500,MATCH($A1177,Data!$A$2:$A$6500,0))</f>
        <v>0</v>
      </c>
      <c r="O1177" s="83" t="str">
        <f>INDEX(Data!J$2:J$6500,MATCH($A1177,Data!$A$2:$A$6500,0))</f>
        <v>individuals</v>
      </c>
      <c r="P1177" t="str">
        <f>_xlfn.XLOOKUP(B1177,Table3[RefID],Table3[Citation])</f>
        <v>Amerson &amp; Shelton (1976)</v>
      </c>
    </row>
    <row r="1178" spans="1:16" x14ac:dyDescent="0.35">
      <c r="A1178" s="68">
        <v>1176</v>
      </c>
      <c r="B1178" s="69">
        <v>74</v>
      </c>
      <c r="C1178" s="69">
        <v>19017</v>
      </c>
      <c r="D1178" s="69">
        <v>3268</v>
      </c>
      <c r="E1178" t="str">
        <f>INDEX(Table5[EEZ],MATCH(C1178,Table5[Colony_ID],0))</f>
        <v>Papua New Guinean Exclusive Economic Zone</v>
      </c>
      <c r="F1178" t="str">
        <f>INDEX(Table5[Corrected Island/Colony Name],MATCH('Full Data'!C1178,Table5[Colony_ID],0))</f>
        <v>Daugo Island</v>
      </c>
      <c r="G1178" t="str">
        <f>INDEX(Table4[Common_Name],MATCH('Full Data'!D1178,Table4[SpcRecID],0))</f>
        <v>Black-naped Tern</v>
      </c>
      <c r="H1178" s="83" t="str">
        <f>INDEX(Data!E$2:E$6500,MATCH(A1178,Data!$A$2:$A$6500,0))</f>
        <v>Data Deficient</v>
      </c>
      <c r="I1178" s="90">
        <f>INDEX(Data!P$2:P$6500,MATCH(A1178,Data!$A$2:$A$6500,0))</f>
        <v>1976</v>
      </c>
      <c r="J1178" s="90">
        <f>INDEX(Data!Q$2:Q$6500,MATCH($A1178,Data!$A$2:$A$6500,0))</f>
        <v>1976</v>
      </c>
      <c r="K1178" s="90">
        <f>INDEX(Data!F$2:F$6500,MATCH($A1178,Data!$A$2:$A$6500,0))</f>
        <v>2</v>
      </c>
      <c r="L1178" s="90">
        <f>INDEX(Data!G$2:G$6500,MATCH($A1178,Data!$A$2:$A$6500,0))</f>
        <v>2</v>
      </c>
      <c r="M1178" s="90">
        <f>INDEX(Data!H$2:H$6500,MATCH($A1178,Data!$A$2:$A$6500,0))</f>
        <v>0</v>
      </c>
      <c r="N1178" s="90">
        <f>INDEX(Data!I$2:I$6500,MATCH($A1178,Data!$A$2:$A$6500,0))</f>
        <v>0</v>
      </c>
      <c r="O1178" s="83" t="str">
        <f>INDEX(Data!J$2:J$6500,MATCH($A1178,Data!$A$2:$A$6500,0))</f>
        <v>individuals</v>
      </c>
      <c r="P1178" t="str">
        <f>_xlfn.XLOOKUP(B1178,Table3[RefID],Table3[Citation])</f>
        <v>Anon (1976)</v>
      </c>
    </row>
    <row r="1179" spans="1:16" x14ac:dyDescent="0.35">
      <c r="A1179" s="68">
        <v>1177</v>
      </c>
      <c r="B1179" s="69">
        <v>74</v>
      </c>
      <c r="C1179" s="69">
        <v>19017</v>
      </c>
      <c r="D1179" s="69">
        <v>3263</v>
      </c>
      <c r="E1179" t="str">
        <f>INDEX(Table5[EEZ],MATCH(C1179,Table5[Colony_ID],0))</f>
        <v>Papua New Guinean Exclusive Economic Zone</v>
      </c>
      <c r="F1179" t="str">
        <f>INDEX(Table5[Corrected Island/Colony Name],MATCH('Full Data'!C1179,Table5[Colony_ID],0))</f>
        <v>Daugo Island</v>
      </c>
      <c r="G1179" t="str">
        <f>INDEX(Table4[Common_Name],MATCH('Full Data'!D1179,Table4[SpcRecID],0))</f>
        <v>Greater crested Tern</v>
      </c>
      <c r="H1179" s="83" t="str">
        <f>INDEX(Data!E$2:E$6500,MATCH(A1179,Data!$A$2:$A$6500,0))</f>
        <v>Data Deficient</v>
      </c>
      <c r="I1179" s="90">
        <f>INDEX(Data!P$2:P$6500,MATCH(A1179,Data!$A$2:$A$6500,0))</f>
        <v>1976</v>
      </c>
      <c r="J1179" s="90">
        <f>INDEX(Data!Q$2:Q$6500,MATCH($A1179,Data!$A$2:$A$6500,0))</f>
        <v>1976</v>
      </c>
      <c r="K1179" s="90">
        <f>INDEX(Data!F$2:F$6500,MATCH($A1179,Data!$A$2:$A$6500,0))</f>
        <v>3</v>
      </c>
      <c r="L1179" s="90">
        <f>INDEX(Data!G$2:G$6500,MATCH($A1179,Data!$A$2:$A$6500,0))</f>
        <v>3</v>
      </c>
      <c r="M1179" s="90">
        <f>INDEX(Data!H$2:H$6500,MATCH($A1179,Data!$A$2:$A$6500,0))</f>
        <v>0</v>
      </c>
      <c r="N1179" s="90">
        <f>INDEX(Data!I$2:I$6500,MATCH($A1179,Data!$A$2:$A$6500,0))</f>
        <v>0</v>
      </c>
      <c r="O1179" s="83" t="str">
        <f>INDEX(Data!J$2:J$6500,MATCH($A1179,Data!$A$2:$A$6500,0))</f>
        <v>individuals</v>
      </c>
      <c r="P1179" t="str">
        <f>_xlfn.XLOOKUP(B1179,Table3[RefID],Table3[Citation])</f>
        <v>Anon (1976)</v>
      </c>
    </row>
    <row r="1180" spans="1:16" x14ac:dyDescent="0.35">
      <c r="A1180" s="68">
        <v>1178</v>
      </c>
      <c r="B1180" s="69">
        <v>74</v>
      </c>
      <c r="C1180" s="69">
        <v>19017</v>
      </c>
      <c r="D1180" s="69">
        <v>3262</v>
      </c>
      <c r="E1180" t="str">
        <f>INDEX(Table5[EEZ],MATCH(C1180,Table5[Colony_ID],0))</f>
        <v>Papua New Guinean Exclusive Economic Zone</v>
      </c>
      <c r="F1180" t="str">
        <f>INDEX(Table5[Corrected Island/Colony Name],MATCH('Full Data'!C1180,Table5[Colony_ID],0))</f>
        <v>Daugo Island</v>
      </c>
      <c r="G1180" t="str">
        <f>INDEX(Table4[Common_Name],MATCH('Full Data'!D1180,Table4[SpcRecID],0))</f>
        <v>Lesser Crested Tern</v>
      </c>
      <c r="H1180" s="83" t="str">
        <f>INDEX(Data!E$2:E$6500,MATCH(A1180,Data!$A$2:$A$6500,0))</f>
        <v>Data Deficient</v>
      </c>
      <c r="I1180" s="90">
        <f>INDEX(Data!P$2:P$6500,MATCH(A1180,Data!$A$2:$A$6500,0))</f>
        <v>1976</v>
      </c>
      <c r="J1180" s="90">
        <f>INDEX(Data!Q$2:Q$6500,MATCH($A1180,Data!$A$2:$A$6500,0))</f>
        <v>1976</v>
      </c>
      <c r="K1180" s="90">
        <f>INDEX(Data!F$2:F$6500,MATCH($A1180,Data!$A$2:$A$6500,0))</f>
        <v>40</v>
      </c>
      <c r="L1180" s="90">
        <f>INDEX(Data!G$2:G$6500,MATCH($A1180,Data!$A$2:$A$6500,0))</f>
        <v>40</v>
      </c>
      <c r="M1180" s="90">
        <f>INDEX(Data!H$2:H$6500,MATCH($A1180,Data!$A$2:$A$6500,0))</f>
        <v>0</v>
      </c>
      <c r="N1180" s="90">
        <f>INDEX(Data!I$2:I$6500,MATCH($A1180,Data!$A$2:$A$6500,0))</f>
        <v>0</v>
      </c>
      <c r="O1180" s="83" t="str">
        <f>INDEX(Data!J$2:J$6500,MATCH($A1180,Data!$A$2:$A$6500,0))</f>
        <v>individuals</v>
      </c>
      <c r="P1180" t="str">
        <f>_xlfn.XLOOKUP(B1180,Table3[RefID],Table3[Citation])</f>
        <v>Anon (1976)</v>
      </c>
    </row>
    <row r="1181" spans="1:16" x14ac:dyDescent="0.35">
      <c r="A1181" s="68">
        <v>1179</v>
      </c>
      <c r="B1181" s="69">
        <v>74</v>
      </c>
      <c r="C1181" s="69">
        <v>19017</v>
      </c>
      <c r="D1181" s="69">
        <v>3276</v>
      </c>
      <c r="E1181" t="str">
        <f>INDEX(Table5[EEZ],MATCH(C1181,Table5[Colony_ID],0))</f>
        <v>Papua New Guinean Exclusive Economic Zone</v>
      </c>
      <c r="F1181" t="str">
        <f>INDEX(Table5[Corrected Island/Colony Name],MATCH('Full Data'!C1181,Table5[Colony_ID],0))</f>
        <v>Daugo Island</v>
      </c>
      <c r="G1181" t="str">
        <f>INDEX(Table4[Common_Name],MATCH('Full Data'!D1181,Table4[SpcRecID],0))</f>
        <v>Little Tern</v>
      </c>
      <c r="H1181" s="83" t="str">
        <f>INDEX(Data!E$2:E$6500,MATCH(A1181,Data!$A$2:$A$6500,0))</f>
        <v>Data Deficient</v>
      </c>
      <c r="I1181" s="90">
        <f>INDEX(Data!P$2:P$6500,MATCH(A1181,Data!$A$2:$A$6500,0))</f>
        <v>1976</v>
      </c>
      <c r="J1181" s="90">
        <f>INDEX(Data!Q$2:Q$6500,MATCH($A1181,Data!$A$2:$A$6500,0))</f>
        <v>1976</v>
      </c>
      <c r="K1181" s="90">
        <f>INDEX(Data!F$2:F$6500,MATCH($A1181,Data!$A$2:$A$6500,0))</f>
        <v>120</v>
      </c>
      <c r="L1181" s="90">
        <f>INDEX(Data!G$2:G$6500,MATCH($A1181,Data!$A$2:$A$6500,0))</f>
        <v>120</v>
      </c>
      <c r="M1181" s="90">
        <f>INDEX(Data!H$2:H$6500,MATCH($A1181,Data!$A$2:$A$6500,0))</f>
        <v>0</v>
      </c>
      <c r="N1181" s="90">
        <f>INDEX(Data!I$2:I$6500,MATCH($A1181,Data!$A$2:$A$6500,0))</f>
        <v>0</v>
      </c>
      <c r="O1181" s="83" t="str">
        <f>INDEX(Data!J$2:J$6500,MATCH($A1181,Data!$A$2:$A$6500,0))</f>
        <v>individuals</v>
      </c>
      <c r="P1181" t="str">
        <f>_xlfn.XLOOKUP(B1181,Table3[RefID],Table3[Citation])</f>
        <v>Anon (1976)</v>
      </c>
    </row>
    <row r="1182" spans="1:16" x14ac:dyDescent="0.35">
      <c r="A1182" s="68">
        <v>1180</v>
      </c>
      <c r="B1182" s="69">
        <v>75</v>
      </c>
      <c r="C1182" s="69">
        <v>24028</v>
      </c>
      <c r="D1182" s="69">
        <v>3295</v>
      </c>
      <c r="E1182" t="str">
        <f>INDEX(Table5[EEZ],MATCH(C1182,Table5[Colony_ID],0))</f>
        <v>Tongan Exclusive Economic Zone</v>
      </c>
      <c r="F1182" t="str">
        <f>INDEX(Table5[Corrected Island/Colony Name],MATCH('Full Data'!C1182,Table5[Colony_ID],0))</f>
        <v>Vava'u</v>
      </c>
      <c r="G1182" t="str">
        <f>INDEX(Table4[Common_Name],MATCH('Full Data'!D1182,Table4[SpcRecID],0))</f>
        <v>Black Noddy</v>
      </c>
      <c r="H1182" s="83" t="str">
        <f>INDEX(Data!E$2:E$6500,MATCH(A1182,Data!$A$2:$A$6500,0))</f>
        <v>Data Deficient</v>
      </c>
      <c r="I1182" s="90">
        <f>INDEX(Data!P$2:P$6500,MATCH(A1182,Data!$A$2:$A$6500,0))</f>
        <v>1880</v>
      </c>
      <c r="J1182" s="90">
        <f>INDEX(Data!Q$2:Q$6500,MATCH($A1182,Data!$A$2:$A$6500,0))</f>
        <v>1974</v>
      </c>
      <c r="K1182" s="90">
        <f>INDEX(Data!F$2:F$6500,MATCH($A1182,Data!$A$2:$A$6500,0))</f>
        <v>10</v>
      </c>
      <c r="L1182" s="90">
        <f>INDEX(Data!G$2:G$6500,MATCH($A1182,Data!$A$2:$A$6500,0))</f>
        <v>10</v>
      </c>
      <c r="M1182" s="90">
        <f>INDEX(Data!H$2:H$6500,MATCH($A1182,Data!$A$2:$A$6500,0))</f>
        <v>0</v>
      </c>
      <c r="N1182" s="90">
        <f>INDEX(Data!I$2:I$6500,MATCH($A1182,Data!$A$2:$A$6500,0))</f>
        <v>0</v>
      </c>
      <c r="O1182" s="83" t="str">
        <f>INDEX(Data!J$2:J$6500,MATCH($A1182,Data!$A$2:$A$6500,0))</f>
        <v>individuals</v>
      </c>
      <c r="P1182" t="str">
        <f>_xlfn.XLOOKUP(B1182,Table3[RefID],Table3[Citation])</f>
        <v>Dhondt (1976)</v>
      </c>
    </row>
    <row r="1183" spans="1:16" x14ac:dyDescent="0.35">
      <c r="A1183" s="68">
        <v>1181</v>
      </c>
      <c r="B1183" s="69">
        <v>75</v>
      </c>
      <c r="C1183" s="69">
        <v>24028</v>
      </c>
      <c r="D1183" s="69">
        <v>3268</v>
      </c>
      <c r="E1183" t="str">
        <f>INDEX(Table5[EEZ],MATCH(C1183,Table5[Colony_ID],0))</f>
        <v>Tongan Exclusive Economic Zone</v>
      </c>
      <c r="F1183" t="str">
        <f>INDEX(Table5[Corrected Island/Colony Name],MATCH('Full Data'!C1183,Table5[Colony_ID],0))</f>
        <v>Vava'u</v>
      </c>
      <c r="G1183" t="str">
        <f>INDEX(Table4[Common_Name],MATCH('Full Data'!D1183,Table4[SpcRecID],0))</f>
        <v>Black-naped Tern</v>
      </c>
      <c r="H1183" s="83" t="str">
        <f>INDEX(Data!E$2:E$6500,MATCH(A1183,Data!$A$2:$A$6500,0))</f>
        <v>Data Deficient</v>
      </c>
      <c r="I1183" s="90">
        <f>INDEX(Data!P$2:P$6500,MATCH(A1183,Data!$A$2:$A$6500,0))</f>
        <v>1974</v>
      </c>
      <c r="J1183" s="90">
        <f>INDEX(Data!Q$2:Q$6500,MATCH($A1183,Data!$A$2:$A$6500,0))</f>
        <v>1974</v>
      </c>
      <c r="K1183" s="90">
        <f>INDEX(Data!F$2:F$6500,MATCH($A1183,Data!$A$2:$A$6500,0))</f>
        <v>3</v>
      </c>
      <c r="L1183" s="90">
        <f>INDEX(Data!G$2:G$6500,MATCH($A1183,Data!$A$2:$A$6500,0))</f>
        <v>3</v>
      </c>
      <c r="M1183" s="90">
        <f>INDEX(Data!H$2:H$6500,MATCH($A1183,Data!$A$2:$A$6500,0))</f>
        <v>0</v>
      </c>
      <c r="N1183" s="90">
        <f>INDEX(Data!I$2:I$6500,MATCH($A1183,Data!$A$2:$A$6500,0))</f>
        <v>0</v>
      </c>
      <c r="O1183" s="83" t="str">
        <f>INDEX(Data!J$2:J$6500,MATCH($A1183,Data!$A$2:$A$6500,0))</f>
        <v>individuals</v>
      </c>
      <c r="P1183" t="str">
        <f>_xlfn.XLOOKUP(B1183,Table3[RefID],Table3[Citation])</f>
        <v>Dhondt (1976)</v>
      </c>
    </row>
    <row r="1184" spans="1:16" x14ac:dyDescent="0.35">
      <c r="A1184" s="68">
        <v>1182</v>
      </c>
      <c r="B1184" s="69">
        <v>75</v>
      </c>
      <c r="C1184" s="69">
        <v>24017</v>
      </c>
      <c r="D1184" s="69">
        <v>3294</v>
      </c>
      <c r="E1184" t="str">
        <f>INDEX(Table5[EEZ],MATCH(C1184,Table5[Colony_ID],0))</f>
        <v>Tongan Exclusive Economic Zone</v>
      </c>
      <c r="F1184" t="str">
        <f>INDEX(Table5[Corrected Island/Colony Name],MATCH('Full Data'!C1184,Table5[Colony_ID],0))</f>
        <v>Tongatapu Island</v>
      </c>
      <c r="G1184" t="str">
        <f>INDEX(Table4[Common_Name],MATCH('Full Data'!D1184,Table4[SpcRecID],0))</f>
        <v>Brown Noddy</v>
      </c>
      <c r="H1184" s="83" t="str">
        <f>INDEX(Data!E$2:E$6500,MATCH(A1184,Data!$A$2:$A$6500,0))</f>
        <v>Data Deficient</v>
      </c>
      <c r="I1184" s="90">
        <f>INDEX(Data!P$2:P$6500,MATCH(A1184,Data!$A$2:$A$6500,0))</f>
        <v>1974</v>
      </c>
      <c r="J1184" s="90">
        <f>INDEX(Data!Q$2:Q$6500,MATCH($A1184,Data!$A$2:$A$6500,0))</f>
        <v>1974</v>
      </c>
      <c r="K1184" s="90">
        <f>INDEX(Data!F$2:F$6500,MATCH($A1184,Data!$A$2:$A$6500,0))</f>
        <v>0</v>
      </c>
      <c r="L1184" s="90">
        <f>INDEX(Data!G$2:G$6500,MATCH($A1184,Data!$A$2:$A$6500,0))</f>
        <v>0</v>
      </c>
      <c r="M1184" s="90">
        <f>INDEX(Data!H$2:H$6500,MATCH($A1184,Data!$A$2:$A$6500,0))</f>
        <v>0</v>
      </c>
      <c r="N1184" s="90">
        <f>INDEX(Data!I$2:I$6500,MATCH($A1184,Data!$A$2:$A$6500,0))</f>
        <v>0</v>
      </c>
      <c r="O1184" s="83">
        <f>INDEX(Data!J$2:J$6500,MATCH($A1184,Data!$A$2:$A$6500,0))</f>
        <v>0</v>
      </c>
      <c r="P1184" t="str">
        <f>_xlfn.XLOOKUP(B1184,Table3[RefID],Table3[Citation])</f>
        <v>Dhondt (1976)</v>
      </c>
    </row>
    <row r="1185" spans="1:16" x14ac:dyDescent="0.35">
      <c r="A1185" s="68">
        <v>1183</v>
      </c>
      <c r="B1185" s="69">
        <v>75</v>
      </c>
      <c r="C1185" s="69">
        <v>24028</v>
      </c>
      <c r="D1185" s="69">
        <v>3294</v>
      </c>
      <c r="E1185" t="str">
        <f>INDEX(Table5[EEZ],MATCH(C1185,Table5[Colony_ID],0))</f>
        <v>Tongan Exclusive Economic Zone</v>
      </c>
      <c r="F1185" t="str">
        <f>INDEX(Table5[Corrected Island/Colony Name],MATCH('Full Data'!C1185,Table5[Colony_ID],0))</f>
        <v>Vava'u</v>
      </c>
      <c r="G1185" t="str">
        <f>INDEX(Table4[Common_Name],MATCH('Full Data'!D1185,Table4[SpcRecID],0))</f>
        <v>Brown Noddy</v>
      </c>
      <c r="H1185" s="83" t="str">
        <f>INDEX(Data!E$2:E$6500,MATCH(A1185,Data!$A$2:$A$6500,0))</f>
        <v>Data Deficient</v>
      </c>
      <c r="I1185" s="90">
        <f>INDEX(Data!P$2:P$6500,MATCH(A1185,Data!$A$2:$A$6500,0))</f>
        <v>1974</v>
      </c>
      <c r="J1185" s="90">
        <f>INDEX(Data!Q$2:Q$6500,MATCH($A1185,Data!$A$2:$A$6500,0))</f>
        <v>1974</v>
      </c>
      <c r="K1185" s="90">
        <f>INDEX(Data!F$2:F$6500,MATCH($A1185,Data!$A$2:$A$6500,0))</f>
        <v>20</v>
      </c>
      <c r="L1185" s="90">
        <f>INDEX(Data!G$2:G$6500,MATCH($A1185,Data!$A$2:$A$6500,0))</f>
        <v>20</v>
      </c>
      <c r="M1185" s="90">
        <f>INDEX(Data!H$2:H$6500,MATCH($A1185,Data!$A$2:$A$6500,0))</f>
        <v>0</v>
      </c>
      <c r="N1185" s="90">
        <f>INDEX(Data!I$2:I$6500,MATCH($A1185,Data!$A$2:$A$6500,0))</f>
        <v>0</v>
      </c>
      <c r="O1185" s="83" t="str">
        <f>INDEX(Data!J$2:J$6500,MATCH($A1185,Data!$A$2:$A$6500,0))</f>
        <v>individuals</v>
      </c>
      <c r="P1185" t="str">
        <f>_xlfn.XLOOKUP(B1185,Table3[RefID],Table3[Citation])</f>
        <v>Dhondt (1976)</v>
      </c>
    </row>
    <row r="1186" spans="1:16" x14ac:dyDescent="0.35">
      <c r="A1186" s="68">
        <v>1184</v>
      </c>
      <c r="B1186" s="69">
        <v>75</v>
      </c>
      <c r="C1186" s="69">
        <v>24017</v>
      </c>
      <c r="D1186" s="69">
        <v>3298</v>
      </c>
      <c r="E1186" t="str">
        <f>INDEX(Table5[EEZ],MATCH(C1186,Table5[Colony_ID],0))</f>
        <v>Tongan Exclusive Economic Zone</v>
      </c>
      <c r="F1186" t="str">
        <f>INDEX(Table5[Corrected Island/Colony Name],MATCH('Full Data'!C1186,Table5[Colony_ID],0))</f>
        <v>Tongatapu Island</v>
      </c>
      <c r="G1186" t="str">
        <f>INDEX(Table4[Common_Name],MATCH('Full Data'!D1186,Table4[SpcRecID],0))</f>
        <v>Common White Tern</v>
      </c>
      <c r="H1186" s="83" t="str">
        <f>INDEX(Data!E$2:E$6500,MATCH(A1186,Data!$A$2:$A$6500,0))</f>
        <v>Probable</v>
      </c>
      <c r="I1186" s="90">
        <f>INDEX(Data!P$2:P$6500,MATCH(A1186,Data!$A$2:$A$6500,0))</f>
        <v>1974</v>
      </c>
      <c r="J1186" s="90">
        <f>INDEX(Data!Q$2:Q$6500,MATCH($A1186,Data!$A$2:$A$6500,0))</f>
        <v>1974</v>
      </c>
      <c r="K1186" s="90">
        <f>INDEX(Data!F$2:F$6500,MATCH($A1186,Data!$A$2:$A$6500,0))</f>
        <v>0</v>
      </c>
      <c r="L1186" s="90">
        <f>INDEX(Data!G$2:G$6500,MATCH($A1186,Data!$A$2:$A$6500,0))</f>
        <v>0</v>
      </c>
      <c r="M1186" s="90">
        <f>INDEX(Data!H$2:H$6500,MATCH($A1186,Data!$A$2:$A$6500,0))</f>
        <v>0</v>
      </c>
      <c r="N1186" s="90">
        <f>INDEX(Data!I$2:I$6500,MATCH($A1186,Data!$A$2:$A$6500,0))</f>
        <v>0</v>
      </c>
      <c r="O1186" s="83">
        <f>INDEX(Data!J$2:J$6500,MATCH($A1186,Data!$A$2:$A$6500,0))</f>
        <v>0</v>
      </c>
      <c r="P1186" t="str">
        <f>_xlfn.XLOOKUP(B1186,Table3[RefID],Table3[Citation])</f>
        <v>Dhondt (1976)</v>
      </c>
    </row>
    <row r="1187" spans="1:16" x14ac:dyDescent="0.35">
      <c r="A1187" s="68">
        <v>1185</v>
      </c>
      <c r="B1187" s="69">
        <v>75</v>
      </c>
      <c r="C1187" s="69">
        <v>24017</v>
      </c>
      <c r="D1187" s="69">
        <v>3263</v>
      </c>
      <c r="E1187" t="str">
        <f>INDEX(Table5[EEZ],MATCH(C1187,Table5[Colony_ID],0))</f>
        <v>Tongan Exclusive Economic Zone</v>
      </c>
      <c r="F1187" t="str">
        <f>INDEX(Table5[Corrected Island/Colony Name],MATCH('Full Data'!C1187,Table5[Colony_ID],0))</f>
        <v>Tongatapu Island</v>
      </c>
      <c r="G1187" t="str">
        <f>INDEX(Table4[Common_Name],MATCH('Full Data'!D1187,Table4[SpcRecID],0))</f>
        <v>Greater crested Tern</v>
      </c>
      <c r="H1187" s="83" t="str">
        <f>INDEX(Data!E$2:E$6500,MATCH(A1187,Data!$A$2:$A$6500,0))</f>
        <v>Data Deficient</v>
      </c>
      <c r="I1187" s="90">
        <f>INDEX(Data!P$2:P$6500,MATCH(A1187,Data!$A$2:$A$6500,0))</f>
        <v>1974</v>
      </c>
      <c r="J1187" s="90">
        <f>INDEX(Data!Q$2:Q$6500,MATCH($A1187,Data!$A$2:$A$6500,0))</f>
        <v>1974</v>
      </c>
      <c r="K1187" s="90">
        <f>INDEX(Data!F$2:F$6500,MATCH($A1187,Data!$A$2:$A$6500,0))</f>
        <v>0</v>
      </c>
      <c r="L1187" s="90">
        <f>INDEX(Data!G$2:G$6500,MATCH($A1187,Data!$A$2:$A$6500,0))</f>
        <v>0</v>
      </c>
      <c r="M1187" s="90">
        <f>INDEX(Data!H$2:H$6500,MATCH($A1187,Data!$A$2:$A$6500,0))</f>
        <v>0</v>
      </c>
      <c r="N1187" s="90">
        <f>INDEX(Data!I$2:I$6500,MATCH($A1187,Data!$A$2:$A$6500,0))</f>
        <v>0</v>
      </c>
      <c r="O1187" s="83">
        <f>INDEX(Data!J$2:J$6500,MATCH($A1187,Data!$A$2:$A$6500,0))</f>
        <v>0</v>
      </c>
      <c r="P1187" t="str">
        <f>_xlfn.XLOOKUP(B1187,Table3[RefID],Table3[Citation])</f>
        <v>Dhondt (1976)</v>
      </c>
    </row>
    <row r="1188" spans="1:16" x14ac:dyDescent="0.35">
      <c r="A1188" s="68">
        <v>1186</v>
      </c>
      <c r="B1188" s="69">
        <v>75</v>
      </c>
      <c r="C1188" s="69">
        <v>24028</v>
      </c>
      <c r="D1188" s="69">
        <v>3263</v>
      </c>
      <c r="E1188" t="str">
        <f>INDEX(Table5[EEZ],MATCH(C1188,Table5[Colony_ID],0))</f>
        <v>Tongan Exclusive Economic Zone</v>
      </c>
      <c r="F1188" t="str">
        <f>INDEX(Table5[Corrected Island/Colony Name],MATCH('Full Data'!C1188,Table5[Colony_ID],0))</f>
        <v>Vava'u</v>
      </c>
      <c r="G1188" t="str">
        <f>INDEX(Table4[Common_Name],MATCH('Full Data'!D1188,Table4[SpcRecID],0))</f>
        <v>Greater crested Tern</v>
      </c>
      <c r="H1188" s="83" t="str">
        <f>INDEX(Data!E$2:E$6500,MATCH(A1188,Data!$A$2:$A$6500,0))</f>
        <v>Data Deficient</v>
      </c>
      <c r="I1188" s="90">
        <f>INDEX(Data!P$2:P$6500,MATCH(A1188,Data!$A$2:$A$6500,0))</f>
        <v>1974</v>
      </c>
      <c r="J1188" s="90">
        <f>INDEX(Data!Q$2:Q$6500,MATCH($A1188,Data!$A$2:$A$6500,0))</f>
        <v>1974</v>
      </c>
      <c r="K1188" s="90">
        <f>INDEX(Data!F$2:F$6500,MATCH($A1188,Data!$A$2:$A$6500,0))</f>
        <v>0</v>
      </c>
      <c r="L1188" s="90">
        <f>INDEX(Data!G$2:G$6500,MATCH($A1188,Data!$A$2:$A$6500,0))</f>
        <v>0</v>
      </c>
      <c r="M1188" s="90">
        <f>INDEX(Data!H$2:H$6500,MATCH($A1188,Data!$A$2:$A$6500,0))</f>
        <v>0</v>
      </c>
      <c r="N1188" s="90">
        <f>INDEX(Data!I$2:I$6500,MATCH($A1188,Data!$A$2:$A$6500,0))</f>
        <v>0</v>
      </c>
      <c r="O1188" s="83">
        <f>INDEX(Data!J$2:J$6500,MATCH($A1188,Data!$A$2:$A$6500,0))</f>
        <v>0</v>
      </c>
      <c r="P1188" t="str">
        <f>_xlfn.XLOOKUP(B1188,Table3[RefID],Table3[Citation])</f>
        <v>Dhondt (1976)</v>
      </c>
    </row>
    <row r="1189" spans="1:16" x14ac:dyDescent="0.35">
      <c r="A1189" s="68">
        <v>1187</v>
      </c>
      <c r="B1189" s="69">
        <v>75</v>
      </c>
      <c r="C1189" s="69">
        <v>24017</v>
      </c>
      <c r="D1189" s="70">
        <v>3845</v>
      </c>
      <c r="E1189" t="str">
        <f>INDEX(Table5[EEZ],MATCH(C1189,Table5[Colony_ID],0))</f>
        <v>Tongan Exclusive Economic Zone</v>
      </c>
      <c r="F1189" t="str">
        <f>INDEX(Table5[Corrected Island/Colony Name],MATCH('Full Data'!C1189,Table5[Colony_ID],0))</f>
        <v>Tongatapu Island</v>
      </c>
      <c r="G1189" t="str">
        <f>INDEX(Table4[Common_Name],MATCH('Full Data'!D1189,Table4[SpcRecID],0))</f>
        <v>Great Frigatebird</v>
      </c>
      <c r="H1189" s="83" t="str">
        <f>INDEX(Data!E$2:E$6500,MATCH(A1189,Data!$A$2:$A$6500,0))</f>
        <v>Data Deficient</v>
      </c>
      <c r="I1189" s="90">
        <f>INDEX(Data!P$2:P$6500,MATCH(A1189,Data!$A$2:$A$6500,0))</f>
        <v>1974</v>
      </c>
      <c r="J1189" s="90">
        <f>INDEX(Data!Q$2:Q$6500,MATCH($A1189,Data!$A$2:$A$6500,0))</f>
        <v>1974</v>
      </c>
      <c r="K1189" s="90">
        <f>INDEX(Data!F$2:F$6500,MATCH($A1189,Data!$A$2:$A$6500,0))</f>
        <v>1</v>
      </c>
      <c r="L1189" s="90">
        <f>INDEX(Data!G$2:G$6500,MATCH($A1189,Data!$A$2:$A$6500,0))</f>
        <v>1</v>
      </c>
      <c r="M1189" s="90">
        <f>INDEX(Data!H$2:H$6500,MATCH($A1189,Data!$A$2:$A$6500,0))</f>
        <v>0</v>
      </c>
      <c r="N1189" s="90">
        <f>INDEX(Data!I$2:I$6500,MATCH($A1189,Data!$A$2:$A$6500,0))</f>
        <v>0</v>
      </c>
      <c r="O1189" s="83" t="str">
        <f>INDEX(Data!J$2:J$6500,MATCH($A1189,Data!$A$2:$A$6500,0))</f>
        <v>individuals</v>
      </c>
      <c r="P1189" t="str">
        <f>_xlfn.XLOOKUP(B1189,Table3[RefID],Table3[Citation])</f>
        <v>Dhondt (1976)</v>
      </c>
    </row>
    <row r="1190" spans="1:16" x14ac:dyDescent="0.35">
      <c r="A1190" s="68">
        <v>1188</v>
      </c>
      <c r="B1190" s="69">
        <v>75</v>
      </c>
      <c r="C1190" s="69">
        <v>24028</v>
      </c>
      <c r="D1190" s="69">
        <v>3658</v>
      </c>
      <c r="E1190" t="str">
        <f>INDEX(Table5[EEZ],MATCH(C1190,Table5[Colony_ID],0))</f>
        <v>Tongan Exclusive Economic Zone</v>
      </c>
      <c r="F1190" t="str">
        <f>INDEX(Table5[Corrected Island/Colony Name],MATCH('Full Data'!C1190,Table5[Colony_ID],0))</f>
        <v>Vava'u</v>
      </c>
      <c r="G1190" t="str">
        <f>INDEX(Table4[Common_Name],MATCH('Full Data'!D1190,Table4[SpcRecID],0))</f>
        <v>Red-footed Booby</v>
      </c>
      <c r="H1190" s="83" t="str">
        <f>INDEX(Data!E$2:E$6500,MATCH(A1190,Data!$A$2:$A$6500,0))</f>
        <v>Probable</v>
      </c>
      <c r="I1190" s="90">
        <f>INDEX(Data!P$2:P$6500,MATCH(A1190,Data!$A$2:$A$6500,0))</f>
        <v>1974</v>
      </c>
      <c r="J1190" s="90">
        <f>INDEX(Data!Q$2:Q$6500,MATCH($A1190,Data!$A$2:$A$6500,0))</f>
        <v>1974</v>
      </c>
      <c r="K1190" s="90">
        <f>INDEX(Data!F$2:F$6500,MATCH($A1190,Data!$A$2:$A$6500,0))</f>
        <v>3</v>
      </c>
      <c r="L1190" s="90">
        <f>INDEX(Data!G$2:G$6500,MATCH($A1190,Data!$A$2:$A$6500,0))</f>
        <v>3</v>
      </c>
      <c r="M1190" s="90">
        <f>INDEX(Data!H$2:H$6500,MATCH($A1190,Data!$A$2:$A$6500,0))</f>
        <v>0</v>
      </c>
      <c r="N1190" s="90">
        <f>INDEX(Data!I$2:I$6500,MATCH($A1190,Data!$A$2:$A$6500,0))</f>
        <v>0</v>
      </c>
      <c r="O1190" s="83" t="str">
        <f>INDEX(Data!J$2:J$6500,MATCH($A1190,Data!$A$2:$A$6500,0))</f>
        <v>individuals</v>
      </c>
      <c r="P1190" t="str">
        <f>_xlfn.XLOOKUP(B1190,Table3[RefID],Table3[Citation])</f>
        <v>Dhondt (1976)</v>
      </c>
    </row>
    <row r="1191" spans="1:16" x14ac:dyDescent="0.35">
      <c r="A1191" s="68">
        <v>1189</v>
      </c>
      <c r="B1191" s="69">
        <v>75</v>
      </c>
      <c r="C1191" s="69">
        <v>24028</v>
      </c>
      <c r="D1191" s="69">
        <v>3288</v>
      </c>
      <c r="E1191" t="str">
        <f>INDEX(Table5[EEZ],MATCH(C1191,Table5[Colony_ID],0))</f>
        <v>Tongan Exclusive Economic Zone</v>
      </c>
      <c r="F1191" t="str">
        <f>INDEX(Table5[Corrected Island/Colony Name],MATCH('Full Data'!C1191,Table5[Colony_ID],0))</f>
        <v>Vava'u</v>
      </c>
      <c r="G1191" t="str">
        <f>INDEX(Table4[Common_Name],MATCH('Full Data'!D1191,Table4[SpcRecID],0))</f>
        <v>Sooty Tern</v>
      </c>
      <c r="H1191" s="83" t="str">
        <f>INDEX(Data!E$2:E$6500,MATCH(A1191,Data!$A$2:$A$6500,0))</f>
        <v>Data Deficient</v>
      </c>
      <c r="I1191" s="90">
        <f>INDEX(Data!P$2:P$6500,MATCH(A1191,Data!$A$2:$A$6500,0))</f>
        <v>1974</v>
      </c>
      <c r="J1191" s="90">
        <f>INDEX(Data!Q$2:Q$6500,MATCH($A1191,Data!$A$2:$A$6500,0))</f>
        <v>1974</v>
      </c>
      <c r="K1191" s="90">
        <f>INDEX(Data!F$2:F$6500,MATCH($A1191,Data!$A$2:$A$6500,0))</f>
        <v>2</v>
      </c>
      <c r="L1191" s="90">
        <f>INDEX(Data!G$2:G$6500,MATCH($A1191,Data!$A$2:$A$6500,0))</f>
        <v>2</v>
      </c>
      <c r="M1191" s="90">
        <f>INDEX(Data!H$2:H$6500,MATCH($A1191,Data!$A$2:$A$6500,0))</f>
        <v>0</v>
      </c>
      <c r="N1191" s="90">
        <f>INDEX(Data!I$2:I$6500,MATCH($A1191,Data!$A$2:$A$6500,0))</f>
        <v>0</v>
      </c>
      <c r="O1191" s="83" t="str">
        <f>INDEX(Data!J$2:J$6500,MATCH($A1191,Data!$A$2:$A$6500,0))</f>
        <v>individuals</v>
      </c>
      <c r="P1191" t="str">
        <f>_xlfn.XLOOKUP(B1191,Table3[RefID],Table3[Citation])</f>
        <v>Dhondt (1976)</v>
      </c>
    </row>
    <row r="1192" spans="1:16" x14ac:dyDescent="0.35">
      <c r="A1192" s="68">
        <v>1190</v>
      </c>
      <c r="B1192" s="69">
        <v>76</v>
      </c>
      <c r="C1192" s="69">
        <v>26005</v>
      </c>
      <c r="D1192" s="69">
        <v>3846</v>
      </c>
      <c r="E1192" t="str">
        <f>INDEX(Table5[EEZ],MATCH(C1192,Table5[Colony_ID],0))</f>
        <v>Vanuatu Exclusive Economic Zone</v>
      </c>
      <c r="F1192" t="str">
        <f>INDEX(Table5[Corrected Island/Colony Name],MATCH('Full Data'!C1192,Table5[Colony_ID],0))</f>
        <v>Emai</v>
      </c>
      <c r="G1192" t="str">
        <f>INDEX(Table4[Common_Name],MATCH('Full Data'!D1192,Table4[SpcRecID],0))</f>
        <v>Lesser Frigatebird</v>
      </c>
      <c r="H1192" s="83" t="str">
        <f>INDEX(Data!E$2:E$6500,MATCH(A1192,Data!$A$2:$A$6500,0))</f>
        <v>Data Deficient</v>
      </c>
      <c r="I1192" s="90">
        <f>INDEX(Data!P$2:P$6500,MATCH(A1192,Data!$A$2:$A$6500,0))</f>
        <v>0</v>
      </c>
      <c r="J1192" s="90">
        <f>INDEX(Data!Q$2:Q$6500,MATCH($A1192,Data!$A$2:$A$6500,0))</f>
        <v>1976</v>
      </c>
      <c r="K1192" s="90">
        <f>INDEX(Data!F$2:F$6500,MATCH($A1192,Data!$A$2:$A$6500,0))</f>
        <v>0</v>
      </c>
      <c r="L1192" s="90">
        <f>INDEX(Data!G$2:G$6500,MATCH($A1192,Data!$A$2:$A$6500,0))</f>
        <v>0</v>
      </c>
      <c r="M1192" s="90">
        <f>INDEX(Data!H$2:H$6500,MATCH($A1192,Data!$A$2:$A$6500,0))</f>
        <v>0</v>
      </c>
      <c r="N1192" s="90">
        <f>INDEX(Data!I$2:I$6500,MATCH($A1192,Data!$A$2:$A$6500,0))</f>
        <v>0</v>
      </c>
      <c r="O1192" s="83">
        <f>INDEX(Data!J$2:J$6500,MATCH($A1192,Data!$A$2:$A$6500,0))</f>
        <v>0</v>
      </c>
      <c r="P1192" t="str">
        <f>_xlfn.XLOOKUP(B1192,Table3[RefID],Table3[Citation])</f>
        <v>Diamond &amp; Marshall (1976)</v>
      </c>
    </row>
    <row r="1193" spans="1:16" x14ac:dyDescent="0.35">
      <c r="A1193" s="68">
        <v>1191</v>
      </c>
      <c r="B1193" s="71">
        <v>77</v>
      </c>
      <c r="C1193" s="72">
        <v>5170</v>
      </c>
      <c r="D1193" s="69">
        <v>3659</v>
      </c>
      <c r="E1193" t="str">
        <f>INDEX(Table5[EEZ],MATCH(C1193,Table5[Colony_ID],0))</f>
        <v>French Polynesian Exclusive Economic Zone</v>
      </c>
      <c r="F1193" t="str">
        <f>INDEX(Table5[Corrected Island/Colony Name],MATCH('Full Data'!C1193,Table5[Colony_ID],0))</f>
        <v>Motu Horotara</v>
      </c>
      <c r="G1193" t="str">
        <f>INDEX(Table4[Common_Name],MATCH('Full Data'!D1193,Table4[SpcRecID],0))</f>
        <v>Brown Booby</v>
      </c>
      <c r="H1193" s="83" t="str">
        <f>INDEX(Data!E$2:E$6500,MATCH(A1193,Data!$A$2:$A$6500,0))</f>
        <v>confirmed</v>
      </c>
      <c r="I1193" s="90">
        <f>INDEX(Data!P$2:P$6500,MATCH(A1193,Data!$A$2:$A$6500,0))</f>
        <v>0</v>
      </c>
      <c r="J1193" s="90">
        <f>INDEX(Data!Q$2:Q$6500,MATCH($A1193,Data!$A$2:$A$6500,0))</f>
        <v>1976</v>
      </c>
      <c r="K1193" s="90">
        <f>INDEX(Data!F$2:F$6500,MATCH($A1193,Data!$A$2:$A$6500,0))</f>
        <v>0</v>
      </c>
      <c r="L1193" s="90">
        <f>INDEX(Data!G$2:G$6500,MATCH($A1193,Data!$A$2:$A$6500,0))</f>
        <v>0</v>
      </c>
      <c r="M1193" s="90">
        <f>INDEX(Data!H$2:H$6500,MATCH($A1193,Data!$A$2:$A$6500,0))</f>
        <v>1</v>
      </c>
      <c r="N1193" s="90">
        <f>INDEX(Data!I$2:I$6500,MATCH($A1193,Data!$A$2:$A$6500,0))</f>
        <v>49</v>
      </c>
      <c r="O1193" s="83" t="str">
        <f>INDEX(Data!J$2:J$6500,MATCH($A1193,Data!$A$2:$A$6500,0))</f>
        <v>breeding pairs</v>
      </c>
      <c r="P1193" t="str">
        <f>_xlfn.XLOOKUP(B1193,Table3[RefID],Table3[Citation])</f>
        <v>Thibault (1976)</v>
      </c>
    </row>
    <row r="1194" spans="1:16" x14ac:dyDescent="0.35">
      <c r="A1194" s="68">
        <v>1192</v>
      </c>
      <c r="B1194" s="71">
        <v>77</v>
      </c>
      <c r="C1194" s="72">
        <v>5171</v>
      </c>
      <c r="D1194" s="69">
        <v>3659</v>
      </c>
      <c r="E1194" t="str">
        <f>INDEX(Table5[EEZ],MATCH(C1194,Table5[Colony_ID],0))</f>
        <v>French Polynesian Exclusive Economic Zone</v>
      </c>
      <c r="F1194" t="str">
        <f>INDEX(Table5[Corrected Island/Colony Name],MATCH('Full Data'!C1194,Table5[Colony_ID],0))</f>
        <v>Motu Tahuna Iti</v>
      </c>
      <c r="G1194" t="str">
        <f>INDEX(Table4[Common_Name],MATCH('Full Data'!D1194,Table4[SpcRecID],0))</f>
        <v>Brown Booby</v>
      </c>
      <c r="H1194" s="83" t="str">
        <f>INDEX(Data!E$2:E$6500,MATCH(A1194,Data!$A$2:$A$6500,0))</f>
        <v>confirmed</v>
      </c>
      <c r="I1194" s="90">
        <f>INDEX(Data!P$2:P$6500,MATCH(A1194,Data!$A$2:$A$6500,0))</f>
        <v>0</v>
      </c>
      <c r="J1194" s="90">
        <f>INDEX(Data!Q$2:Q$6500,MATCH($A1194,Data!$A$2:$A$6500,0))</f>
        <v>1976</v>
      </c>
      <c r="K1194" s="90">
        <f>INDEX(Data!F$2:F$6500,MATCH($A1194,Data!$A$2:$A$6500,0))</f>
        <v>0</v>
      </c>
      <c r="L1194" s="90">
        <f>INDEX(Data!G$2:G$6500,MATCH($A1194,Data!$A$2:$A$6500,0))</f>
        <v>0</v>
      </c>
      <c r="M1194" s="90">
        <f>INDEX(Data!H$2:H$6500,MATCH($A1194,Data!$A$2:$A$6500,0))</f>
        <v>1</v>
      </c>
      <c r="N1194" s="90">
        <f>INDEX(Data!I$2:I$6500,MATCH($A1194,Data!$A$2:$A$6500,0))</f>
        <v>49</v>
      </c>
      <c r="O1194" s="83" t="str">
        <f>INDEX(Data!J$2:J$6500,MATCH($A1194,Data!$A$2:$A$6500,0))</f>
        <v>breeding pairs</v>
      </c>
      <c r="P1194" t="str">
        <f>_xlfn.XLOOKUP(B1194,Table3[RefID],Table3[Citation])</f>
        <v>Thibault (1976)</v>
      </c>
    </row>
    <row r="1195" spans="1:16" x14ac:dyDescent="0.35">
      <c r="A1195" s="68">
        <v>1193</v>
      </c>
      <c r="B1195" s="71">
        <v>77</v>
      </c>
      <c r="C1195" s="72">
        <v>5177</v>
      </c>
      <c r="D1195" s="69">
        <v>3659</v>
      </c>
      <c r="E1195" t="str">
        <f>INDEX(Table5[EEZ],MATCH(C1195,Table5[Colony_ID],0))</f>
        <v>French Polynesian Exclusive Economic Zone</v>
      </c>
      <c r="F1195" t="str">
        <f>INDEX(Table5[Corrected Island/Colony Name],MATCH('Full Data'!C1195,Table5[Colony_ID],0))</f>
        <v>Tahuna iti</v>
      </c>
      <c r="G1195" t="str">
        <f>INDEX(Table4[Common_Name],MATCH('Full Data'!D1195,Table4[SpcRecID],0))</f>
        <v>Brown Booby</v>
      </c>
      <c r="H1195" s="83" t="str">
        <f>INDEX(Data!E$2:E$6500,MATCH(A1195,Data!$A$2:$A$6500,0))</f>
        <v>Confirmed</v>
      </c>
      <c r="I1195" s="90">
        <f>INDEX(Data!P$2:P$6500,MATCH(A1195,Data!$A$2:$A$6500,0))</f>
        <v>0</v>
      </c>
      <c r="J1195" s="90">
        <f>INDEX(Data!Q$2:Q$6500,MATCH($A1195,Data!$A$2:$A$6500,0))</f>
        <v>1976</v>
      </c>
      <c r="K1195" s="90">
        <f>INDEX(Data!F$2:F$6500,MATCH($A1195,Data!$A$2:$A$6500,0))</f>
        <v>0</v>
      </c>
      <c r="L1195" s="90">
        <f>INDEX(Data!G$2:G$6500,MATCH($A1195,Data!$A$2:$A$6500,0))</f>
        <v>0</v>
      </c>
      <c r="M1195" s="90">
        <f>INDEX(Data!H$2:H$6500,MATCH($A1195,Data!$A$2:$A$6500,0))</f>
        <v>1</v>
      </c>
      <c r="N1195" s="90">
        <f>INDEX(Data!I$2:I$6500,MATCH($A1195,Data!$A$2:$A$6500,0))</f>
        <v>49</v>
      </c>
      <c r="O1195" s="83" t="str">
        <f>INDEX(Data!J$2:J$6500,MATCH($A1195,Data!$A$2:$A$6500,0))</f>
        <v>breeding pairs</v>
      </c>
      <c r="P1195" t="str">
        <f>_xlfn.XLOOKUP(B1195,Table3[RefID],Table3[Citation])</f>
        <v>Thibault (1976)</v>
      </c>
    </row>
    <row r="1196" spans="1:16" x14ac:dyDescent="0.35">
      <c r="A1196" s="68">
        <v>1194</v>
      </c>
      <c r="B1196" s="71">
        <v>77</v>
      </c>
      <c r="C1196" s="72">
        <v>5177</v>
      </c>
      <c r="D1196" s="69">
        <v>3294</v>
      </c>
      <c r="E1196" t="str">
        <f>INDEX(Table5[EEZ],MATCH(C1196,Table5[Colony_ID],0))</f>
        <v>French Polynesian Exclusive Economic Zone</v>
      </c>
      <c r="F1196" t="str">
        <f>INDEX(Table5[Corrected Island/Colony Name],MATCH('Full Data'!C1196,Table5[Colony_ID],0))</f>
        <v>Tahuna iti</v>
      </c>
      <c r="G1196" t="str">
        <f>INDEX(Table4[Common_Name],MATCH('Full Data'!D1196,Table4[SpcRecID],0))</f>
        <v>Brown Noddy</v>
      </c>
      <c r="H1196" s="83" t="str">
        <f>INDEX(Data!E$2:E$6500,MATCH(A1196,Data!$A$2:$A$6500,0))</f>
        <v>Confirmed</v>
      </c>
      <c r="I1196" s="90">
        <f>INDEX(Data!P$2:P$6500,MATCH(A1196,Data!$A$2:$A$6500,0))</f>
        <v>1972</v>
      </c>
      <c r="J1196" s="90">
        <f>INDEX(Data!Q$2:Q$6500,MATCH($A1196,Data!$A$2:$A$6500,0))</f>
        <v>1972</v>
      </c>
      <c r="K1196" s="90">
        <f>INDEX(Data!F$2:F$6500,MATCH($A1196,Data!$A$2:$A$6500,0))</f>
        <v>1</v>
      </c>
      <c r="L1196" s="90">
        <f>INDEX(Data!G$2:G$6500,MATCH($A1196,Data!$A$2:$A$6500,0))</f>
        <v>1</v>
      </c>
      <c r="M1196" s="90">
        <f>INDEX(Data!H$2:H$6500,MATCH($A1196,Data!$A$2:$A$6500,0))</f>
        <v>0</v>
      </c>
      <c r="N1196" s="90">
        <f>INDEX(Data!I$2:I$6500,MATCH($A1196,Data!$A$2:$A$6500,0))</f>
        <v>0</v>
      </c>
      <c r="O1196" s="83" t="str">
        <f>INDEX(Data!J$2:J$6500,MATCH($A1196,Data!$A$2:$A$6500,0))</f>
        <v>breeding pairs</v>
      </c>
      <c r="P1196" t="str">
        <f>_xlfn.XLOOKUP(B1196,Table3[RefID],Table3[Citation])</f>
        <v>Thibault (1976)</v>
      </c>
    </row>
    <row r="1197" spans="1:16" x14ac:dyDescent="0.35">
      <c r="A1197" s="68">
        <v>1195</v>
      </c>
      <c r="B1197" s="71">
        <v>77</v>
      </c>
      <c r="C1197" s="72">
        <v>5178</v>
      </c>
      <c r="D1197" s="69">
        <v>3294</v>
      </c>
      <c r="E1197" t="str">
        <f>INDEX(Table5[EEZ],MATCH(C1197,Table5[Colony_ID],0))</f>
        <v>French Polynesian Exclusive Economic Zone</v>
      </c>
      <c r="F1197" t="str">
        <f>INDEX(Table5[Corrected Island/Colony Name],MATCH('Full Data'!C1197,Table5[Colony_ID],0))</f>
        <v>Tahuna Rahi</v>
      </c>
      <c r="G1197" t="str">
        <f>INDEX(Table4[Common_Name],MATCH('Full Data'!D1197,Table4[SpcRecID],0))</f>
        <v>Brown Noddy</v>
      </c>
      <c r="H1197" s="83" t="str">
        <f>INDEX(Data!E$2:E$6500,MATCH(A1197,Data!$A$2:$A$6500,0))</f>
        <v>Confirmed</v>
      </c>
      <c r="I1197" s="90">
        <f>INDEX(Data!P$2:P$6500,MATCH(A1197,Data!$A$2:$A$6500,0))</f>
        <v>1972</v>
      </c>
      <c r="J1197" s="90">
        <f>INDEX(Data!Q$2:Q$6500,MATCH($A1197,Data!$A$2:$A$6500,0))</f>
        <v>1972</v>
      </c>
      <c r="K1197" s="90">
        <f>INDEX(Data!F$2:F$6500,MATCH($A1197,Data!$A$2:$A$6500,0))</f>
        <v>30000</v>
      </c>
      <c r="L1197" s="90">
        <f>INDEX(Data!G$2:G$6500,MATCH($A1197,Data!$A$2:$A$6500,0))</f>
        <v>30000</v>
      </c>
      <c r="M1197" s="90">
        <f>INDEX(Data!H$2:H$6500,MATCH($A1197,Data!$A$2:$A$6500,0))</f>
        <v>0</v>
      </c>
      <c r="N1197" s="90">
        <f>INDEX(Data!I$2:I$6500,MATCH($A1197,Data!$A$2:$A$6500,0))</f>
        <v>0</v>
      </c>
      <c r="O1197" s="83" t="str">
        <f>INDEX(Data!J$2:J$6500,MATCH($A1197,Data!$A$2:$A$6500,0))</f>
        <v>breeding pairs</v>
      </c>
      <c r="P1197" t="str">
        <f>_xlfn.XLOOKUP(B1197,Table3[RefID],Table3[Citation])</f>
        <v>Thibault (1976)</v>
      </c>
    </row>
    <row r="1198" spans="1:16" x14ac:dyDescent="0.35">
      <c r="A1198" s="68">
        <v>1196</v>
      </c>
      <c r="B1198" s="71">
        <v>77</v>
      </c>
      <c r="C1198" s="72">
        <v>5167</v>
      </c>
      <c r="D1198" s="69">
        <v>3298</v>
      </c>
      <c r="E1198" t="str">
        <f>INDEX(Table5[EEZ],MATCH(C1198,Table5[Colony_ID],0))</f>
        <v>French Polynesian Exclusive Economic Zone</v>
      </c>
      <c r="F1198" t="str">
        <f>INDEX(Table5[Corrected Island/Colony Name],MATCH('Full Data'!C1198,Table5[Colony_ID],0))</f>
        <v>Motu Aie</v>
      </c>
      <c r="G1198" t="str">
        <f>INDEX(Table4[Common_Name],MATCH('Full Data'!D1198,Table4[SpcRecID],0))</f>
        <v>Common White Tern</v>
      </c>
      <c r="H1198" s="83" t="str">
        <f>INDEX(Data!E$2:E$6500,MATCH(A1198,Data!$A$2:$A$6500,0))</f>
        <v>confirmed</v>
      </c>
      <c r="I1198" s="90">
        <f>INDEX(Data!P$2:P$6500,MATCH(A1198,Data!$A$2:$A$6500,0))</f>
        <v>1972</v>
      </c>
      <c r="J1198" s="90">
        <f>INDEX(Data!Q$2:Q$6500,MATCH($A1198,Data!$A$2:$A$6500,0))</f>
        <v>1972</v>
      </c>
      <c r="K1198" s="90">
        <f>INDEX(Data!F$2:F$6500,MATCH($A1198,Data!$A$2:$A$6500,0))</f>
        <v>100</v>
      </c>
      <c r="L1198" s="90">
        <f>INDEX(Data!G$2:G$6500,MATCH($A1198,Data!$A$2:$A$6500,0))</f>
        <v>100</v>
      </c>
      <c r="M1198" s="90">
        <f>INDEX(Data!H$2:H$6500,MATCH($A1198,Data!$A$2:$A$6500,0))</f>
        <v>0</v>
      </c>
      <c r="N1198" s="90">
        <f>INDEX(Data!I$2:I$6500,MATCH($A1198,Data!$A$2:$A$6500,0))</f>
        <v>0</v>
      </c>
      <c r="O1198" s="83" t="str">
        <f>INDEX(Data!J$2:J$6500,MATCH($A1198,Data!$A$2:$A$6500,0))</f>
        <v>breeding pairs</v>
      </c>
      <c r="P1198" t="str">
        <f>_xlfn.XLOOKUP(B1198,Table3[RefID],Table3[Citation])</f>
        <v>Thibault (1976)</v>
      </c>
    </row>
    <row r="1199" spans="1:16" x14ac:dyDescent="0.35">
      <c r="A1199" s="68">
        <v>1197</v>
      </c>
      <c r="B1199" s="71">
        <v>77</v>
      </c>
      <c r="C1199" s="72">
        <v>5177</v>
      </c>
      <c r="D1199" s="69">
        <v>3263</v>
      </c>
      <c r="E1199" t="str">
        <f>INDEX(Table5[EEZ],MATCH(C1199,Table5[Colony_ID],0))</f>
        <v>French Polynesian Exclusive Economic Zone</v>
      </c>
      <c r="F1199" t="str">
        <f>INDEX(Table5[Corrected Island/Colony Name],MATCH('Full Data'!C1199,Table5[Colony_ID],0))</f>
        <v>Tahuna iti</v>
      </c>
      <c r="G1199" t="str">
        <f>INDEX(Table4[Common_Name],MATCH('Full Data'!D1199,Table4[SpcRecID],0))</f>
        <v>Greater crested Tern</v>
      </c>
      <c r="H1199" s="83" t="str">
        <f>INDEX(Data!E$2:E$6500,MATCH(A1199,Data!$A$2:$A$6500,0))</f>
        <v>Confirmed</v>
      </c>
      <c r="I1199" s="90">
        <f>INDEX(Data!P$2:P$6500,MATCH(A1199,Data!$A$2:$A$6500,0))</f>
        <v>1972</v>
      </c>
      <c r="J1199" s="90">
        <f>INDEX(Data!Q$2:Q$6500,MATCH($A1199,Data!$A$2:$A$6500,0))</f>
        <v>1972</v>
      </c>
      <c r="K1199" s="90">
        <f>INDEX(Data!F$2:F$6500,MATCH($A1199,Data!$A$2:$A$6500,0))</f>
        <v>90</v>
      </c>
      <c r="L1199" s="90">
        <f>INDEX(Data!G$2:G$6500,MATCH($A1199,Data!$A$2:$A$6500,0))</f>
        <v>90</v>
      </c>
      <c r="M1199" s="90">
        <f>INDEX(Data!H$2:H$6500,MATCH($A1199,Data!$A$2:$A$6500,0))</f>
        <v>0</v>
      </c>
      <c r="N1199" s="90">
        <f>INDEX(Data!I$2:I$6500,MATCH($A1199,Data!$A$2:$A$6500,0))</f>
        <v>0</v>
      </c>
      <c r="O1199" s="83" t="str">
        <f>INDEX(Data!J$2:J$6500,MATCH($A1199,Data!$A$2:$A$6500,0))</f>
        <v>breeding pairs</v>
      </c>
      <c r="P1199" t="str">
        <f>_xlfn.XLOOKUP(B1199,Table3[RefID],Table3[Citation])</f>
        <v>Thibault (1976)</v>
      </c>
    </row>
    <row r="1200" spans="1:16" x14ac:dyDescent="0.35">
      <c r="A1200" s="68">
        <v>1198</v>
      </c>
      <c r="B1200" s="71">
        <v>77</v>
      </c>
      <c r="C1200" s="72">
        <v>5178</v>
      </c>
      <c r="D1200" s="69">
        <v>3263</v>
      </c>
      <c r="E1200" t="str">
        <f>INDEX(Table5[EEZ],MATCH(C1200,Table5[Colony_ID],0))</f>
        <v>French Polynesian Exclusive Economic Zone</v>
      </c>
      <c r="F1200" t="str">
        <f>INDEX(Table5[Corrected Island/Colony Name],MATCH('Full Data'!C1200,Table5[Colony_ID],0))</f>
        <v>Tahuna Rahi</v>
      </c>
      <c r="G1200" t="str">
        <f>INDEX(Table4[Common_Name],MATCH('Full Data'!D1200,Table4[SpcRecID],0))</f>
        <v>Greater crested Tern</v>
      </c>
      <c r="H1200" s="83" t="str">
        <f>INDEX(Data!E$2:E$6500,MATCH(A1200,Data!$A$2:$A$6500,0))</f>
        <v>Confirmed</v>
      </c>
      <c r="I1200" s="90">
        <f>INDEX(Data!P$2:P$6500,MATCH(A1200,Data!$A$2:$A$6500,0))</f>
        <v>1972</v>
      </c>
      <c r="J1200" s="90">
        <f>INDEX(Data!Q$2:Q$6500,MATCH($A1200,Data!$A$2:$A$6500,0))</f>
        <v>1972</v>
      </c>
      <c r="K1200" s="90">
        <f>INDEX(Data!F$2:F$6500,MATCH($A1200,Data!$A$2:$A$6500,0))</f>
        <v>16</v>
      </c>
      <c r="L1200" s="90">
        <f>INDEX(Data!G$2:G$6500,MATCH($A1200,Data!$A$2:$A$6500,0))</f>
        <v>16</v>
      </c>
      <c r="M1200" s="90">
        <f>INDEX(Data!H$2:H$6500,MATCH($A1200,Data!$A$2:$A$6500,0))</f>
        <v>0</v>
      </c>
      <c r="N1200" s="90">
        <f>INDEX(Data!I$2:I$6500,MATCH($A1200,Data!$A$2:$A$6500,0))</f>
        <v>0</v>
      </c>
      <c r="O1200" s="83" t="str">
        <f>INDEX(Data!J$2:J$6500,MATCH($A1200,Data!$A$2:$A$6500,0))</f>
        <v>breeding pairs</v>
      </c>
      <c r="P1200" t="str">
        <f>_xlfn.XLOOKUP(B1200,Table3[RefID],Table3[Citation])</f>
        <v>Thibault (1976)</v>
      </c>
    </row>
    <row r="1201" spans="1:16" x14ac:dyDescent="0.35">
      <c r="A1201" s="68">
        <v>1199</v>
      </c>
      <c r="B1201" s="71">
        <v>77</v>
      </c>
      <c r="C1201" s="72">
        <v>5167</v>
      </c>
      <c r="D1201" s="70">
        <v>3845</v>
      </c>
      <c r="E1201" t="str">
        <f>INDEX(Table5[EEZ],MATCH(C1201,Table5[Colony_ID],0))</f>
        <v>French Polynesian Exclusive Economic Zone</v>
      </c>
      <c r="F1201" t="str">
        <f>INDEX(Table5[Corrected Island/Colony Name],MATCH('Full Data'!C1201,Table5[Colony_ID],0))</f>
        <v>Motu Aie</v>
      </c>
      <c r="G1201" t="str">
        <f>INDEX(Table4[Common_Name],MATCH('Full Data'!D1201,Table4[SpcRecID],0))</f>
        <v>Great Frigatebird</v>
      </c>
      <c r="H1201" s="83" t="str">
        <f>INDEX(Data!E$2:E$6500,MATCH(A1201,Data!$A$2:$A$6500,0))</f>
        <v>confirmed</v>
      </c>
      <c r="I1201" s="90">
        <f>INDEX(Data!P$2:P$6500,MATCH(A1201,Data!$A$2:$A$6500,0))</f>
        <v>0</v>
      </c>
      <c r="J1201" s="90">
        <f>INDEX(Data!Q$2:Q$6500,MATCH($A1201,Data!$A$2:$A$6500,0))</f>
        <v>1976</v>
      </c>
      <c r="K1201" s="90">
        <f>INDEX(Data!F$2:F$6500,MATCH($A1201,Data!$A$2:$A$6500,0))</f>
        <v>0</v>
      </c>
      <c r="L1201" s="90">
        <f>INDEX(Data!G$2:G$6500,MATCH($A1201,Data!$A$2:$A$6500,0))</f>
        <v>0</v>
      </c>
      <c r="M1201" s="90">
        <f>INDEX(Data!H$2:H$6500,MATCH($A1201,Data!$A$2:$A$6500,0))</f>
        <v>0</v>
      </c>
      <c r="N1201" s="90">
        <f>INDEX(Data!I$2:I$6500,MATCH($A1201,Data!$A$2:$A$6500,0))</f>
        <v>0</v>
      </c>
      <c r="O1201" s="83">
        <f>INDEX(Data!J$2:J$6500,MATCH($A1201,Data!$A$2:$A$6500,0))</f>
        <v>0</v>
      </c>
      <c r="P1201" t="str">
        <f>_xlfn.XLOOKUP(B1201,Table3[RefID],Table3[Citation])</f>
        <v>Thibault (1976)</v>
      </c>
    </row>
    <row r="1202" spans="1:16" x14ac:dyDescent="0.35">
      <c r="A1202" s="68">
        <v>1200</v>
      </c>
      <c r="B1202" s="71">
        <v>77</v>
      </c>
      <c r="C1202" s="72">
        <v>5168</v>
      </c>
      <c r="D1202" s="70">
        <v>3845</v>
      </c>
      <c r="E1202" t="str">
        <f>INDEX(Table5[EEZ],MATCH(C1202,Table5[Colony_ID],0))</f>
        <v>French Polynesian Exclusive Economic Zone</v>
      </c>
      <c r="F1202" t="str">
        <f>INDEX(Table5[Corrected Island/Colony Name],MATCH('Full Data'!C1202,Table5[Colony_ID],0))</f>
        <v>Motu Auroa</v>
      </c>
      <c r="G1202" t="str">
        <f>INDEX(Table4[Common_Name],MATCH('Full Data'!D1202,Table4[SpcRecID],0))</f>
        <v>Great Frigatebird</v>
      </c>
      <c r="H1202" s="83" t="str">
        <f>INDEX(Data!E$2:E$6500,MATCH(A1202,Data!$A$2:$A$6500,0))</f>
        <v>Confirmed</v>
      </c>
      <c r="I1202" s="90">
        <f>INDEX(Data!P$2:P$6500,MATCH(A1202,Data!$A$2:$A$6500,0))</f>
        <v>0</v>
      </c>
      <c r="J1202" s="90">
        <f>INDEX(Data!Q$2:Q$6500,MATCH($A1202,Data!$A$2:$A$6500,0))</f>
        <v>1976</v>
      </c>
      <c r="K1202" s="90">
        <f>INDEX(Data!F$2:F$6500,MATCH($A1202,Data!$A$2:$A$6500,0))</f>
        <v>0</v>
      </c>
      <c r="L1202" s="90">
        <f>INDEX(Data!G$2:G$6500,MATCH($A1202,Data!$A$2:$A$6500,0))</f>
        <v>0</v>
      </c>
      <c r="M1202" s="90">
        <f>INDEX(Data!H$2:H$6500,MATCH($A1202,Data!$A$2:$A$6500,0))</f>
        <v>0</v>
      </c>
      <c r="N1202" s="90">
        <f>INDEX(Data!I$2:I$6500,MATCH($A1202,Data!$A$2:$A$6500,0))</f>
        <v>0</v>
      </c>
      <c r="O1202" s="83">
        <f>INDEX(Data!J$2:J$6500,MATCH($A1202,Data!$A$2:$A$6500,0))</f>
        <v>0</v>
      </c>
      <c r="P1202" t="str">
        <f>_xlfn.XLOOKUP(B1202,Table3[RefID],Table3[Citation])</f>
        <v>Thibault (1976)</v>
      </c>
    </row>
    <row r="1203" spans="1:16" x14ac:dyDescent="0.35">
      <c r="A1203" s="68">
        <v>1201</v>
      </c>
      <c r="B1203" s="71">
        <v>77</v>
      </c>
      <c r="C1203" s="72">
        <v>5170</v>
      </c>
      <c r="D1203" s="70">
        <v>3845</v>
      </c>
      <c r="E1203" t="str">
        <f>INDEX(Table5[EEZ],MATCH(C1203,Table5[Colony_ID],0))</f>
        <v>French Polynesian Exclusive Economic Zone</v>
      </c>
      <c r="F1203" t="str">
        <f>INDEX(Table5[Corrected Island/Colony Name],MATCH('Full Data'!C1203,Table5[Colony_ID],0))</f>
        <v>Motu Horotara</v>
      </c>
      <c r="G1203" t="str">
        <f>INDEX(Table4[Common_Name],MATCH('Full Data'!D1203,Table4[SpcRecID],0))</f>
        <v>Great Frigatebird</v>
      </c>
      <c r="H1203" s="83" t="str">
        <f>INDEX(Data!E$2:E$6500,MATCH(A1203,Data!$A$2:$A$6500,0))</f>
        <v>confirmed</v>
      </c>
      <c r="I1203" s="90">
        <f>INDEX(Data!P$2:P$6500,MATCH(A1203,Data!$A$2:$A$6500,0))</f>
        <v>0</v>
      </c>
      <c r="J1203" s="90">
        <f>INDEX(Data!Q$2:Q$6500,MATCH($A1203,Data!$A$2:$A$6500,0))</f>
        <v>1976</v>
      </c>
      <c r="K1203" s="90">
        <f>INDEX(Data!F$2:F$6500,MATCH($A1203,Data!$A$2:$A$6500,0))</f>
        <v>0</v>
      </c>
      <c r="L1203" s="90">
        <f>INDEX(Data!G$2:G$6500,MATCH($A1203,Data!$A$2:$A$6500,0))</f>
        <v>0</v>
      </c>
      <c r="M1203" s="90">
        <f>INDEX(Data!H$2:H$6500,MATCH($A1203,Data!$A$2:$A$6500,0))</f>
        <v>0</v>
      </c>
      <c r="N1203" s="90">
        <f>INDEX(Data!I$2:I$6500,MATCH($A1203,Data!$A$2:$A$6500,0))</f>
        <v>0</v>
      </c>
      <c r="O1203" s="83">
        <f>INDEX(Data!J$2:J$6500,MATCH($A1203,Data!$A$2:$A$6500,0))</f>
        <v>0</v>
      </c>
      <c r="P1203" t="str">
        <f>_xlfn.XLOOKUP(B1203,Table3[RefID],Table3[Citation])</f>
        <v>Thibault (1976)</v>
      </c>
    </row>
    <row r="1204" spans="1:16" x14ac:dyDescent="0.35">
      <c r="A1204" s="68">
        <v>1202</v>
      </c>
      <c r="B1204" s="71">
        <v>77</v>
      </c>
      <c r="C1204" s="72">
        <v>5172</v>
      </c>
      <c r="D1204" s="70">
        <v>3845</v>
      </c>
      <c r="E1204" t="str">
        <f>INDEX(Table5[EEZ],MATCH(C1204,Table5[Colony_ID],0))</f>
        <v>French Polynesian Exclusive Economic Zone</v>
      </c>
      <c r="F1204" t="str">
        <f>INDEX(Table5[Corrected Island/Colony Name],MATCH('Full Data'!C1204,Table5[Colony_ID],0))</f>
        <v>Motu Tauini</v>
      </c>
      <c r="G1204" t="str">
        <f>INDEX(Table4[Common_Name],MATCH('Full Data'!D1204,Table4[SpcRecID],0))</f>
        <v>Great Frigatebird</v>
      </c>
      <c r="H1204" s="83" t="str">
        <f>INDEX(Data!E$2:E$6500,MATCH(A1204,Data!$A$2:$A$6500,0))</f>
        <v>Confirmed</v>
      </c>
      <c r="I1204" s="90">
        <f>INDEX(Data!P$2:P$6500,MATCH(A1204,Data!$A$2:$A$6500,0))</f>
        <v>0</v>
      </c>
      <c r="J1204" s="90">
        <f>INDEX(Data!Q$2:Q$6500,MATCH($A1204,Data!$A$2:$A$6500,0))</f>
        <v>1976</v>
      </c>
      <c r="K1204" s="90">
        <f>INDEX(Data!F$2:F$6500,MATCH($A1204,Data!$A$2:$A$6500,0))</f>
        <v>0</v>
      </c>
      <c r="L1204" s="90">
        <f>INDEX(Data!G$2:G$6500,MATCH($A1204,Data!$A$2:$A$6500,0))</f>
        <v>0</v>
      </c>
      <c r="M1204" s="90">
        <f>INDEX(Data!H$2:H$6500,MATCH($A1204,Data!$A$2:$A$6500,0))</f>
        <v>0</v>
      </c>
      <c r="N1204" s="90">
        <f>INDEX(Data!I$2:I$6500,MATCH($A1204,Data!$A$2:$A$6500,0))</f>
        <v>0</v>
      </c>
      <c r="O1204" s="83">
        <f>INDEX(Data!J$2:J$6500,MATCH($A1204,Data!$A$2:$A$6500,0))</f>
        <v>0</v>
      </c>
      <c r="P1204" t="str">
        <f>_xlfn.XLOOKUP(B1204,Table3[RefID],Table3[Citation])</f>
        <v>Thibault (1976)</v>
      </c>
    </row>
    <row r="1205" spans="1:16" x14ac:dyDescent="0.35">
      <c r="A1205" s="68">
        <v>1203</v>
      </c>
      <c r="B1205" s="71">
        <v>77</v>
      </c>
      <c r="C1205" s="72">
        <v>5172</v>
      </c>
      <c r="D1205" s="70">
        <v>3845</v>
      </c>
      <c r="E1205" t="str">
        <f>INDEX(Table5[EEZ],MATCH(C1205,Table5[Colony_ID],0))</f>
        <v>French Polynesian Exclusive Economic Zone</v>
      </c>
      <c r="F1205" t="str">
        <f>INDEX(Table5[Corrected Island/Colony Name],MATCH('Full Data'!C1205,Table5[Colony_ID],0))</f>
        <v>Motu Tauini</v>
      </c>
      <c r="G1205" t="str">
        <f>INDEX(Table4[Common_Name],MATCH('Full Data'!D1205,Table4[SpcRecID],0))</f>
        <v>Great Frigatebird</v>
      </c>
      <c r="H1205" s="83" t="str">
        <f>INDEX(Data!E$2:E$6500,MATCH(A1205,Data!$A$2:$A$6500,0))</f>
        <v>Confirmed</v>
      </c>
      <c r="I1205" s="90">
        <f>INDEX(Data!P$2:P$6500,MATCH(A1205,Data!$A$2:$A$6500,0))</f>
        <v>0</v>
      </c>
      <c r="J1205" s="90">
        <f>INDEX(Data!Q$2:Q$6500,MATCH($A1205,Data!$A$2:$A$6500,0))</f>
        <v>1976</v>
      </c>
      <c r="K1205" s="90">
        <f>INDEX(Data!F$2:F$6500,MATCH($A1205,Data!$A$2:$A$6500,0))</f>
        <v>0</v>
      </c>
      <c r="L1205" s="90">
        <f>INDEX(Data!G$2:G$6500,MATCH($A1205,Data!$A$2:$A$6500,0))</f>
        <v>0</v>
      </c>
      <c r="M1205" s="90">
        <f>INDEX(Data!H$2:H$6500,MATCH($A1205,Data!$A$2:$A$6500,0))</f>
        <v>0</v>
      </c>
      <c r="N1205" s="90">
        <f>INDEX(Data!I$2:I$6500,MATCH($A1205,Data!$A$2:$A$6500,0))</f>
        <v>0</v>
      </c>
      <c r="O1205" s="83">
        <f>INDEX(Data!J$2:J$6500,MATCH($A1205,Data!$A$2:$A$6500,0))</f>
        <v>0</v>
      </c>
      <c r="P1205" t="str">
        <f>_xlfn.XLOOKUP(B1205,Table3[RefID],Table3[Citation])</f>
        <v>Thibault (1976)</v>
      </c>
    </row>
    <row r="1206" spans="1:16" x14ac:dyDescent="0.35">
      <c r="A1206" s="68">
        <v>1204</v>
      </c>
      <c r="B1206" s="71">
        <v>77</v>
      </c>
      <c r="C1206" s="72">
        <v>5167</v>
      </c>
      <c r="D1206" s="69">
        <v>3846</v>
      </c>
      <c r="E1206" t="str">
        <f>INDEX(Table5[EEZ],MATCH(C1206,Table5[Colony_ID],0))</f>
        <v>French Polynesian Exclusive Economic Zone</v>
      </c>
      <c r="F1206" t="str">
        <f>INDEX(Table5[Corrected Island/Colony Name],MATCH('Full Data'!C1206,Table5[Colony_ID],0))</f>
        <v>Motu Aie</v>
      </c>
      <c r="G1206" t="str">
        <f>INDEX(Table4[Common_Name],MATCH('Full Data'!D1206,Table4[SpcRecID],0))</f>
        <v>Lesser Frigatebird</v>
      </c>
      <c r="H1206" s="83" t="str">
        <f>INDEX(Data!E$2:E$6500,MATCH(A1206,Data!$A$2:$A$6500,0))</f>
        <v>confirmed</v>
      </c>
      <c r="I1206" s="90">
        <f>INDEX(Data!P$2:P$6500,MATCH(A1206,Data!$A$2:$A$6500,0))</f>
        <v>0</v>
      </c>
      <c r="J1206" s="90">
        <f>INDEX(Data!Q$2:Q$6500,MATCH($A1206,Data!$A$2:$A$6500,0))</f>
        <v>1976</v>
      </c>
      <c r="K1206" s="90">
        <f>INDEX(Data!F$2:F$6500,MATCH($A1206,Data!$A$2:$A$6500,0))</f>
        <v>0</v>
      </c>
      <c r="L1206" s="90">
        <f>INDEX(Data!G$2:G$6500,MATCH($A1206,Data!$A$2:$A$6500,0))</f>
        <v>0</v>
      </c>
      <c r="M1206" s="90">
        <f>INDEX(Data!H$2:H$6500,MATCH($A1206,Data!$A$2:$A$6500,0))</f>
        <v>0</v>
      </c>
      <c r="N1206" s="90">
        <f>INDEX(Data!I$2:I$6500,MATCH($A1206,Data!$A$2:$A$6500,0))</f>
        <v>0</v>
      </c>
      <c r="O1206" s="83">
        <f>INDEX(Data!J$2:J$6500,MATCH($A1206,Data!$A$2:$A$6500,0))</f>
        <v>0</v>
      </c>
      <c r="P1206" t="str">
        <f>_xlfn.XLOOKUP(B1206,Table3[RefID],Table3[Citation])</f>
        <v>Thibault (1976)</v>
      </c>
    </row>
    <row r="1207" spans="1:16" x14ac:dyDescent="0.35">
      <c r="A1207" s="68">
        <v>1205</v>
      </c>
      <c r="B1207" s="71">
        <v>77</v>
      </c>
      <c r="C1207" s="72">
        <v>5167</v>
      </c>
      <c r="D1207" s="69">
        <v>3658</v>
      </c>
      <c r="E1207" t="str">
        <f>INDEX(Table5[EEZ],MATCH(C1207,Table5[Colony_ID],0))</f>
        <v>French Polynesian Exclusive Economic Zone</v>
      </c>
      <c r="F1207" t="str">
        <f>INDEX(Table5[Corrected Island/Colony Name],MATCH('Full Data'!C1207,Table5[Colony_ID],0))</f>
        <v>Motu Aie</v>
      </c>
      <c r="G1207" t="str">
        <f>INDEX(Table4[Common_Name],MATCH('Full Data'!D1207,Table4[SpcRecID],0))</f>
        <v>Red-footed Booby</v>
      </c>
      <c r="H1207" s="83" t="str">
        <f>INDEX(Data!E$2:E$6500,MATCH(A1207,Data!$A$2:$A$6500,0))</f>
        <v>confirmed</v>
      </c>
      <c r="I1207" s="90">
        <f>INDEX(Data!P$2:P$6500,MATCH(A1207,Data!$A$2:$A$6500,0))</f>
        <v>1972</v>
      </c>
      <c r="J1207" s="90">
        <f>INDEX(Data!Q$2:Q$6500,MATCH($A1207,Data!$A$2:$A$6500,0))</f>
        <v>1973</v>
      </c>
      <c r="K1207" s="90">
        <f>INDEX(Data!F$2:F$6500,MATCH($A1207,Data!$A$2:$A$6500,0))</f>
        <v>0</v>
      </c>
      <c r="L1207" s="90">
        <f>INDEX(Data!G$2:G$6500,MATCH($A1207,Data!$A$2:$A$6500,0))</f>
        <v>0</v>
      </c>
      <c r="M1207" s="90">
        <f>INDEX(Data!H$2:H$6500,MATCH($A1207,Data!$A$2:$A$6500,0))</f>
        <v>0</v>
      </c>
      <c r="N1207" s="90">
        <f>INDEX(Data!I$2:I$6500,MATCH($A1207,Data!$A$2:$A$6500,0))</f>
        <v>0</v>
      </c>
      <c r="O1207" s="83">
        <f>INDEX(Data!J$2:J$6500,MATCH($A1207,Data!$A$2:$A$6500,0))</f>
        <v>0</v>
      </c>
      <c r="P1207" t="str">
        <f>_xlfn.XLOOKUP(B1207,Table3[RefID],Table3[Citation])</f>
        <v>Thibault (1976)</v>
      </c>
    </row>
    <row r="1208" spans="1:16" x14ac:dyDescent="0.35">
      <c r="A1208" s="68">
        <v>1206</v>
      </c>
      <c r="B1208" s="71">
        <v>77</v>
      </c>
      <c r="C1208" s="72">
        <v>5168</v>
      </c>
      <c r="D1208" s="69">
        <v>3658</v>
      </c>
      <c r="E1208" t="str">
        <f>INDEX(Table5[EEZ],MATCH(C1208,Table5[Colony_ID],0))</f>
        <v>French Polynesian Exclusive Economic Zone</v>
      </c>
      <c r="F1208" t="str">
        <f>INDEX(Table5[Corrected Island/Colony Name],MATCH('Full Data'!C1208,Table5[Colony_ID],0))</f>
        <v>Motu Auroa</v>
      </c>
      <c r="G1208" t="str">
        <f>INDEX(Table4[Common_Name],MATCH('Full Data'!D1208,Table4[SpcRecID],0))</f>
        <v>Red-footed Booby</v>
      </c>
      <c r="H1208" s="83" t="str">
        <f>INDEX(Data!E$2:E$6500,MATCH(A1208,Data!$A$2:$A$6500,0))</f>
        <v>Confirmed</v>
      </c>
      <c r="I1208" s="90">
        <f>INDEX(Data!P$2:P$6500,MATCH(A1208,Data!$A$2:$A$6500,0))</f>
        <v>1972</v>
      </c>
      <c r="J1208" s="90">
        <f>INDEX(Data!Q$2:Q$6500,MATCH($A1208,Data!$A$2:$A$6500,0))</f>
        <v>1973</v>
      </c>
      <c r="K1208" s="90">
        <f>INDEX(Data!F$2:F$6500,MATCH($A1208,Data!$A$2:$A$6500,0))</f>
        <v>0</v>
      </c>
      <c r="L1208" s="90">
        <f>INDEX(Data!G$2:G$6500,MATCH($A1208,Data!$A$2:$A$6500,0))</f>
        <v>0</v>
      </c>
      <c r="M1208" s="90">
        <f>INDEX(Data!H$2:H$6500,MATCH($A1208,Data!$A$2:$A$6500,0))</f>
        <v>0</v>
      </c>
      <c r="N1208" s="90">
        <f>INDEX(Data!I$2:I$6500,MATCH($A1208,Data!$A$2:$A$6500,0))</f>
        <v>0</v>
      </c>
      <c r="O1208" s="83">
        <f>INDEX(Data!J$2:J$6500,MATCH($A1208,Data!$A$2:$A$6500,0))</f>
        <v>0</v>
      </c>
      <c r="P1208" t="str">
        <f>_xlfn.XLOOKUP(B1208,Table3[RefID],Table3[Citation])</f>
        <v>Thibault (1976)</v>
      </c>
    </row>
    <row r="1209" spans="1:16" x14ac:dyDescent="0.35">
      <c r="A1209" s="68">
        <v>1207</v>
      </c>
      <c r="B1209" s="71">
        <v>77</v>
      </c>
      <c r="C1209" s="72">
        <v>5169</v>
      </c>
      <c r="D1209" s="69">
        <v>3658</v>
      </c>
      <c r="E1209" t="str">
        <f>INDEX(Table5[EEZ],MATCH(C1209,Table5[Colony_ID],0))</f>
        <v>French Polynesian Exclusive Economic Zone</v>
      </c>
      <c r="F1209" t="str">
        <f>INDEX(Table5[Corrected Island/Colony Name],MATCH('Full Data'!C1209,Table5[Colony_ID],0))</f>
        <v>Motu Hiraanae</v>
      </c>
      <c r="G1209" t="str">
        <f>INDEX(Table4[Common_Name],MATCH('Full Data'!D1209,Table4[SpcRecID],0))</f>
        <v>Red-footed Booby</v>
      </c>
      <c r="H1209" s="83" t="str">
        <f>INDEX(Data!E$2:E$6500,MATCH(A1209,Data!$A$2:$A$6500,0))</f>
        <v>Confirmed</v>
      </c>
      <c r="I1209" s="90">
        <f>INDEX(Data!P$2:P$6500,MATCH(A1209,Data!$A$2:$A$6500,0))</f>
        <v>1972</v>
      </c>
      <c r="J1209" s="90">
        <f>INDEX(Data!Q$2:Q$6500,MATCH($A1209,Data!$A$2:$A$6500,0))</f>
        <v>1973</v>
      </c>
      <c r="K1209" s="90">
        <f>INDEX(Data!F$2:F$6500,MATCH($A1209,Data!$A$2:$A$6500,0))</f>
        <v>0</v>
      </c>
      <c r="L1209" s="90">
        <f>INDEX(Data!G$2:G$6500,MATCH($A1209,Data!$A$2:$A$6500,0))</f>
        <v>0</v>
      </c>
      <c r="M1209" s="90">
        <f>INDEX(Data!H$2:H$6500,MATCH($A1209,Data!$A$2:$A$6500,0))</f>
        <v>0</v>
      </c>
      <c r="N1209" s="90">
        <f>INDEX(Data!I$2:I$6500,MATCH($A1209,Data!$A$2:$A$6500,0))</f>
        <v>0</v>
      </c>
      <c r="O1209" s="83">
        <f>INDEX(Data!J$2:J$6500,MATCH($A1209,Data!$A$2:$A$6500,0))</f>
        <v>0</v>
      </c>
      <c r="P1209" t="str">
        <f>_xlfn.XLOOKUP(B1209,Table3[RefID],Table3[Citation])</f>
        <v>Thibault (1976)</v>
      </c>
    </row>
    <row r="1210" spans="1:16" x14ac:dyDescent="0.35">
      <c r="A1210" s="68">
        <v>1208</v>
      </c>
      <c r="B1210" s="71">
        <v>77</v>
      </c>
      <c r="C1210" s="72">
        <v>5170</v>
      </c>
      <c r="D1210" s="69">
        <v>3658</v>
      </c>
      <c r="E1210" t="str">
        <f>INDEX(Table5[EEZ],MATCH(C1210,Table5[Colony_ID],0))</f>
        <v>French Polynesian Exclusive Economic Zone</v>
      </c>
      <c r="F1210" t="str">
        <f>INDEX(Table5[Corrected Island/Colony Name],MATCH('Full Data'!C1210,Table5[Colony_ID],0))</f>
        <v>Motu Horotara</v>
      </c>
      <c r="G1210" t="str">
        <f>INDEX(Table4[Common_Name],MATCH('Full Data'!D1210,Table4[SpcRecID],0))</f>
        <v>Red-footed Booby</v>
      </c>
      <c r="H1210" s="83" t="str">
        <f>INDEX(Data!E$2:E$6500,MATCH(A1210,Data!$A$2:$A$6500,0))</f>
        <v>confirmed</v>
      </c>
      <c r="I1210" s="90">
        <f>INDEX(Data!P$2:P$6500,MATCH(A1210,Data!$A$2:$A$6500,0))</f>
        <v>1972</v>
      </c>
      <c r="J1210" s="90">
        <f>INDEX(Data!Q$2:Q$6500,MATCH($A1210,Data!$A$2:$A$6500,0))</f>
        <v>1973</v>
      </c>
      <c r="K1210" s="90">
        <f>INDEX(Data!F$2:F$6500,MATCH($A1210,Data!$A$2:$A$6500,0))</f>
        <v>0</v>
      </c>
      <c r="L1210" s="90">
        <f>INDEX(Data!G$2:G$6500,MATCH($A1210,Data!$A$2:$A$6500,0))</f>
        <v>0</v>
      </c>
      <c r="M1210" s="90">
        <f>INDEX(Data!H$2:H$6500,MATCH($A1210,Data!$A$2:$A$6500,0))</f>
        <v>0</v>
      </c>
      <c r="N1210" s="90">
        <f>INDEX(Data!I$2:I$6500,MATCH($A1210,Data!$A$2:$A$6500,0))</f>
        <v>0</v>
      </c>
      <c r="O1210" s="83">
        <f>INDEX(Data!J$2:J$6500,MATCH($A1210,Data!$A$2:$A$6500,0))</f>
        <v>0</v>
      </c>
      <c r="P1210" t="str">
        <f>_xlfn.XLOOKUP(B1210,Table3[RefID],Table3[Citation])</f>
        <v>Thibault (1976)</v>
      </c>
    </row>
    <row r="1211" spans="1:16" x14ac:dyDescent="0.35">
      <c r="A1211" s="68">
        <v>1209</v>
      </c>
      <c r="B1211" s="71">
        <v>77</v>
      </c>
      <c r="C1211" s="72">
        <v>5171</v>
      </c>
      <c r="D1211" s="69">
        <v>3658</v>
      </c>
      <c r="E1211" t="str">
        <f>INDEX(Table5[EEZ],MATCH(C1211,Table5[Colony_ID],0))</f>
        <v>French Polynesian Exclusive Economic Zone</v>
      </c>
      <c r="F1211" t="str">
        <f>INDEX(Table5[Corrected Island/Colony Name],MATCH('Full Data'!C1211,Table5[Colony_ID],0))</f>
        <v>Motu Tahuna Iti</v>
      </c>
      <c r="G1211" t="str">
        <f>INDEX(Table4[Common_Name],MATCH('Full Data'!D1211,Table4[SpcRecID],0))</f>
        <v>Red-footed Booby</v>
      </c>
      <c r="H1211" s="83" t="str">
        <f>INDEX(Data!E$2:E$6500,MATCH(A1211,Data!$A$2:$A$6500,0))</f>
        <v>confirmed</v>
      </c>
      <c r="I1211" s="90">
        <f>INDEX(Data!P$2:P$6500,MATCH(A1211,Data!$A$2:$A$6500,0))</f>
        <v>1972</v>
      </c>
      <c r="J1211" s="90">
        <f>INDEX(Data!Q$2:Q$6500,MATCH($A1211,Data!$A$2:$A$6500,0))</f>
        <v>1973</v>
      </c>
      <c r="K1211" s="90">
        <f>INDEX(Data!F$2:F$6500,MATCH($A1211,Data!$A$2:$A$6500,0))</f>
        <v>0</v>
      </c>
      <c r="L1211" s="90">
        <f>INDEX(Data!G$2:G$6500,MATCH($A1211,Data!$A$2:$A$6500,0))</f>
        <v>0</v>
      </c>
      <c r="M1211" s="90">
        <f>INDEX(Data!H$2:H$6500,MATCH($A1211,Data!$A$2:$A$6500,0))</f>
        <v>0</v>
      </c>
      <c r="N1211" s="90">
        <f>INDEX(Data!I$2:I$6500,MATCH($A1211,Data!$A$2:$A$6500,0))</f>
        <v>0</v>
      </c>
      <c r="O1211" s="83">
        <f>INDEX(Data!J$2:J$6500,MATCH($A1211,Data!$A$2:$A$6500,0))</f>
        <v>0</v>
      </c>
      <c r="P1211" t="str">
        <f>_xlfn.XLOOKUP(B1211,Table3[RefID],Table3[Citation])</f>
        <v>Thibault (1976)</v>
      </c>
    </row>
    <row r="1212" spans="1:16" x14ac:dyDescent="0.35">
      <c r="A1212" s="68">
        <v>1210</v>
      </c>
      <c r="B1212" s="71">
        <v>77</v>
      </c>
      <c r="C1212" s="72">
        <v>5172</v>
      </c>
      <c r="D1212" s="69">
        <v>3658</v>
      </c>
      <c r="E1212" t="str">
        <f>INDEX(Table5[EEZ],MATCH(C1212,Table5[Colony_ID],0))</f>
        <v>French Polynesian Exclusive Economic Zone</v>
      </c>
      <c r="F1212" t="str">
        <f>INDEX(Table5[Corrected Island/Colony Name],MATCH('Full Data'!C1212,Table5[Colony_ID],0))</f>
        <v>Motu Tauini</v>
      </c>
      <c r="G1212" t="str">
        <f>INDEX(Table4[Common_Name],MATCH('Full Data'!D1212,Table4[SpcRecID],0))</f>
        <v>Red-footed Booby</v>
      </c>
      <c r="H1212" s="83" t="str">
        <f>INDEX(Data!E$2:E$6500,MATCH(A1212,Data!$A$2:$A$6500,0))</f>
        <v>Confirmed</v>
      </c>
      <c r="I1212" s="90">
        <f>INDEX(Data!P$2:P$6500,MATCH(A1212,Data!$A$2:$A$6500,0))</f>
        <v>1972</v>
      </c>
      <c r="J1212" s="90">
        <f>INDEX(Data!Q$2:Q$6500,MATCH($A1212,Data!$A$2:$A$6500,0))</f>
        <v>1973</v>
      </c>
      <c r="K1212" s="90">
        <f>INDEX(Data!F$2:F$6500,MATCH($A1212,Data!$A$2:$A$6500,0))</f>
        <v>0</v>
      </c>
      <c r="L1212" s="90">
        <f>INDEX(Data!G$2:G$6500,MATCH($A1212,Data!$A$2:$A$6500,0))</f>
        <v>0</v>
      </c>
      <c r="M1212" s="90">
        <f>INDEX(Data!H$2:H$6500,MATCH($A1212,Data!$A$2:$A$6500,0))</f>
        <v>0</v>
      </c>
      <c r="N1212" s="90">
        <f>INDEX(Data!I$2:I$6500,MATCH($A1212,Data!$A$2:$A$6500,0))</f>
        <v>0</v>
      </c>
      <c r="O1212" s="83">
        <f>INDEX(Data!J$2:J$6500,MATCH($A1212,Data!$A$2:$A$6500,0))</f>
        <v>0</v>
      </c>
      <c r="P1212" t="str">
        <f>_xlfn.XLOOKUP(B1212,Table3[RefID],Table3[Citation])</f>
        <v>Thibault (1976)</v>
      </c>
    </row>
    <row r="1213" spans="1:16" x14ac:dyDescent="0.35">
      <c r="A1213" s="68">
        <v>1211</v>
      </c>
      <c r="B1213" s="71">
        <v>77</v>
      </c>
      <c r="C1213" s="72">
        <v>5173</v>
      </c>
      <c r="D1213" s="69">
        <v>3658</v>
      </c>
      <c r="E1213" t="str">
        <f>INDEX(Table5[EEZ],MATCH(C1213,Table5[Colony_ID],0))</f>
        <v>French Polynesian Exclusive Economic Zone</v>
      </c>
      <c r="F1213" t="str">
        <f>INDEX(Table5[Corrected Island/Colony Name],MATCH('Full Data'!C1213,Table5[Colony_ID],0))</f>
        <v>Motu Tiaranua</v>
      </c>
      <c r="G1213" t="str">
        <f>INDEX(Table4[Common_Name],MATCH('Full Data'!D1213,Table4[SpcRecID],0))</f>
        <v>Red-footed Booby</v>
      </c>
      <c r="H1213" s="83" t="str">
        <f>INDEX(Data!E$2:E$6500,MATCH(A1213,Data!$A$2:$A$6500,0))</f>
        <v>Confirmed</v>
      </c>
      <c r="I1213" s="90">
        <f>INDEX(Data!P$2:P$6500,MATCH(A1213,Data!$A$2:$A$6500,0))</f>
        <v>1972</v>
      </c>
      <c r="J1213" s="90">
        <f>INDEX(Data!Q$2:Q$6500,MATCH($A1213,Data!$A$2:$A$6500,0))</f>
        <v>1973</v>
      </c>
      <c r="K1213" s="90">
        <f>INDEX(Data!F$2:F$6500,MATCH($A1213,Data!$A$2:$A$6500,0))</f>
        <v>0</v>
      </c>
      <c r="L1213" s="90">
        <f>INDEX(Data!G$2:G$6500,MATCH($A1213,Data!$A$2:$A$6500,0))</f>
        <v>0</v>
      </c>
      <c r="M1213" s="90">
        <f>INDEX(Data!H$2:H$6500,MATCH($A1213,Data!$A$2:$A$6500,0))</f>
        <v>0</v>
      </c>
      <c r="N1213" s="90">
        <f>INDEX(Data!I$2:I$6500,MATCH($A1213,Data!$A$2:$A$6500,0))</f>
        <v>0</v>
      </c>
      <c r="O1213" s="83">
        <f>INDEX(Data!J$2:J$6500,MATCH($A1213,Data!$A$2:$A$6500,0))</f>
        <v>0</v>
      </c>
      <c r="P1213" t="str">
        <f>_xlfn.XLOOKUP(B1213,Table3[RefID],Table3[Citation])</f>
        <v>Thibault (1976)</v>
      </c>
    </row>
    <row r="1214" spans="1:16" x14ac:dyDescent="0.35">
      <c r="A1214" s="68">
        <v>1212</v>
      </c>
      <c r="B1214" s="71">
        <v>77</v>
      </c>
      <c r="C1214" s="72">
        <v>5176</v>
      </c>
      <c r="D1214" s="69">
        <v>3658</v>
      </c>
      <c r="E1214" t="str">
        <f>INDEX(Table5[EEZ],MATCH(C1214,Table5[Colony_ID],0))</f>
        <v>French Polynesian Exclusive Economic Zone</v>
      </c>
      <c r="F1214" t="str">
        <f>INDEX(Table5[Corrected Island/Colony Name],MATCH('Full Data'!C1214,Table5[Colony_ID],0))</f>
        <v>Reiono</v>
      </c>
      <c r="G1214" t="str">
        <f>INDEX(Table4[Common_Name],MATCH('Full Data'!D1214,Table4[SpcRecID],0))</f>
        <v>Red-footed Booby</v>
      </c>
      <c r="H1214" s="83" t="str">
        <f>INDEX(Data!E$2:E$6500,MATCH(A1214,Data!$A$2:$A$6500,0))</f>
        <v>Confirmed</v>
      </c>
      <c r="I1214" s="90">
        <f>INDEX(Data!P$2:P$6500,MATCH(A1214,Data!$A$2:$A$6500,0))</f>
        <v>1972</v>
      </c>
      <c r="J1214" s="90">
        <f>INDEX(Data!Q$2:Q$6500,MATCH($A1214,Data!$A$2:$A$6500,0))</f>
        <v>1973</v>
      </c>
      <c r="K1214" s="90">
        <f>INDEX(Data!F$2:F$6500,MATCH($A1214,Data!$A$2:$A$6500,0))</f>
        <v>0</v>
      </c>
      <c r="L1214" s="90">
        <f>INDEX(Data!G$2:G$6500,MATCH($A1214,Data!$A$2:$A$6500,0))</f>
        <v>0</v>
      </c>
      <c r="M1214" s="90">
        <f>INDEX(Data!H$2:H$6500,MATCH($A1214,Data!$A$2:$A$6500,0))</f>
        <v>0</v>
      </c>
      <c r="N1214" s="90">
        <f>INDEX(Data!I$2:I$6500,MATCH($A1214,Data!$A$2:$A$6500,0))</f>
        <v>0</v>
      </c>
      <c r="O1214" s="83">
        <f>INDEX(Data!J$2:J$6500,MATCH($A1214,Data!$A$2:$A$6500,0))</f>
        <v>0</v>
      </c>
      <c r="P1214" t="str">
        <f>_xlfn.XLOOKUP(B1214,Table3[RefID],Table3[Citation])</f>
        <v>Thibault (1976)</v>
      </c>
    </row>
    <row r="1215" spans="1:16" x14ac:dyDescent="0.35">
      <c r="A1215" s="68">
        <v>1213</v>
      </c>
      <c r="B1215" s="71">
        <v>77</v>
      </c>
      <c r="C1215" s="72">
        <v>5177</v>
      </c>
      <c r="D1215" s="69">
        <v>3658</v>
      </c>
      <c r="E1215" t="str">
        <f>INDEX(Table5[EEZ],MATCH(C1215,Table5[Colony_ID],0))</f>
        <v>French Polynesian Exclusive Economic Zone</v>
      </c>
      <c r="F1215" t="str">
        <f>INDEX(Table5[Corrected Island/Colony Name],MATCH('Full Data'!C1215,Table5[Colony_ID],0))</f>
        <v>Tahuna iti</v>
      </c>
      <c r="G1215" t="str">
        <f>INDEX(Table4[Common_Name],MATCH('Full Data'!D1215,Table4[SpcRecID],0))</f>
        <v>Red-footed Booby</v>
      </c>
      <c r="H1215" s="83" t="str">
        <f>INDEX(Data!E$2:E$6500,MATCH(A1215,Data!$A$2:$A$6500,0))</f>
        <v>Confirmed</v>
      </c>
      <c r="I1215" s="90">
        <f>INDEX(Data!P$2:P$6500,MATCH(A1215,Data!$A$2:$A$6500,0))</f>
        <v>1972</v>
      </c>
      <c r="J1215" s="90">
        <f>INDEX(Data!Q$2:Q$6500,MATCH($A1215,Data!$A$2:$A$6500,0))</f>
        <v>1973</v>
      </c>
      <c r="K1215" s="90">
        <f>INDEX(Data!F$2:F$6500,MATCH($A1215,Data!$A$2:$A$6500,0))</f>
        <v>5000</v>
      </c>
      <c r="L1215" s="90">
        <f>INDEX(Data!G$2:G$6500,MATCH($A1215,Data!$A$2:$A$6500,0))</f>
        <v>5000</v>
      </c>
      <c r="M1215" s="90">
        <f>INDEX(Data!H$2:H$6500,MATCH($A1215,Data!$A$2:$A$6500,0))</f>
        <v>0</v>
      </c>
      <c r="N1215" s="90">
        <f>INDEX(Data!I$2:I$6500,MATCH($A1215,Data!$A$2:$A$6500,0))</f>
        <v>0</v>
      </c>
      <c r="O1215" s="83" t="str">
        <f>INDEX(Data!J$2:J$6500,MATCH($A1215,Data!$A$2:$A$6500,0))</f>
        <v>breeding pairs</v>
      </c>
      <c r="P1215" t="str">
        <f>_xlfn.XLOOKUP(B1215,Table3[RefID],Table3[Citation])</f>
        <v>Thibault (1976)</v>
      </c>
    </row>
    <row r="1216" spans="1:16" x14ac:dyDescent="0.35">
      <c r="A1216" s="68">
        <v>1214</v>
      </c>
      <c r="B1216" s="71">
        <v>77</v>
      </c>
      <c r="C1216" s="72">
        <v>5177</v>
      </c>
      <c r="D1216" s="69">
        <v>3288</v>
      </c>
      <c r="E1216" t="str">
        <f>INDEX(Table5[EEZ],MATCH(C1216,Table5[Colony_ID],0))</f>
        <v>French Polynesian Exclusive Economic Zone</v>
      </c>
      <c r="F1216" t="str">
        <f>INDEX(Table5[Corrected Island/Colony Name],MATCH('Full Data'!C1216,Table5[Colony_ID],0))</f>
        <v>Tahuna iti</v>
      </c>
      <c r="G1216" t="str">
        <f>INDEX(Table4[Common_Name],MATCH('Full Data'!D1216,Table4[SpcRecID],0))</f>
        <v>Sooty Tern</v>
      </c>
      <c r="H1216" s="83" t="str">
        <f>INDEX(Data!E$2:E$6500,MATCH(A1216,Data!$A$2:$A$6500,0))</f>
        <v>Confirmed</v>
      </c>
      <c r="I1216" s="90">
        <f>INDEX(Data!P$2:P$6500,MATCH(A1216,Data!$A$2:$A$6500,0))</f>
        <v>1975</v>
      </c>
      <c r="J1216" s="90">
        <f>INDEX(Data!Q$2:Q$6500,MATCH($A1216,Data!$A$2:$A$6500,0))</f>
        <v>1975</v>
      </c>
      <c r="K1216" s="90">
        <f>INDEX(Data!F$2:F$6500,MATCH($A1216,Data!$A$2:$A$6500,0))</f>
        <v>1</v>
      </c>
      <c r="L1216" s="90">
        <f>INDEX(Data!G$2:G$6500,MATCH($A1216,Data!$A$2:$A$6500,0))</f>
        <v>1</v>
      </c>
      <c r="M1216" s="90">
        <f>INDEX(Data!H$2:H$6500,MATCH($A1216,Data!$A$2:$A$6500,0))</f>
        <v>0</v>
      </c>
      <c r="N1216" s="90">
        <f>INDEX(Data!I$2:I$6500,MATCH($A1216,Data!$A$2:$A$6500,0))</f>
        <v>0</v>
      </c>
      <c r="O1216" s="83" t="str">
        <f>INDEX(Data!J$2:J$6500,MATCH($A1216,Data!$A$2:$A$6500,0))</f>
        <v>chicks</v>
      </c>
      <c r="P1216" t="str">
        <f>_xlfn.XLOOKUP(B1216,Table3[RefID],Table3[Citation])</f>
        <v>Thibault (1976)</v>
      </c>
    </row>
    <row r="1217" spans="1:16" x14ac:dyDescent="0.35">
      <c r="A1217" s="68">
        <v>1215</v>
      </c>
      <c r="B1217" s="69">
        <v>78</v>
      </c>
      <c r="C1217" s="69">
        <v>22001</v>
      </c>
      <c r="D1217" s="69">
        <v>3268</v>
      </c>
      <c r="E1217" t="str">
        <f>INDEX(Table5[EEZ],MATCH(C1217,Table5[Colony_ID],0))</f>
        <v>Solomon Islands Exclusive Economic Zone</v>
      </c>
      <c r="F1217" t="str">
        <f>INDEX(Table5[Corrected Island/Colony Name],MATCH('Full Data'!C1217,Table5[Colony_ID],0))</f>
        <v>Bellona</v>
      </c>
      <c r="G1217" t="str">
        <f>INDEX(Table4[Common_Name],MATCH('Full Data'!D1217,Table4[SpcRecID],0))</f>
        <v>Black-naped Tern</v>
      </c>
      <c r="H1217" s="83" t="str">
        <f>INDEX(Data!E$2:E$6500,MATCH(A1217,Data!$A$2:$A$6500,0))</f>
        <v>Data Deficient</v>
      </c>
      <c r="I1217" s="90">
        <f>INDEX(Data!P$2:P$6500,MATCH(A1217,Data!$A$2:$A$6500,0))</f>
        <v>0</v>
      </c>
      <c r="J1217" s="90">
        <f>INDEX(Data!Q$2:Q$6500,MATCH($A1217,Data!$A$2:$A$6500,0))</f>
        <v>1976</v>
      </c>
      <c r="K1217" s="90">
        <f>INDEX(Data!F$2:F$6500,MATCH($A1217,Data!$A$2:$A$6500,0))</f>
        <v>0</v>
      </c>
      <c r="L1217" s="90">
        <f>INDEX(Data!G$2:G$6500,MATCH($A1217,Data!$A$2:$A$6500,0))</f>
        <v>0</v>
      </c>
      <c r="M1217" s="90">
        <f>INDEX(Data!H$2:H$6500,MATCH($A1217,Data!$A$2:$A$6500,0))</f>
        <v>0</v>
      </c>
      <c r="N1217" s="90">
        <f>INDEX(Data!I$2:I$6500,MATCH($A1217,Data!$A$2:$A$6500,0))</f>
        <v>0</v>
      </c>
      <c r="O1217" s="83">
        <f>INDEX(Data!J$2:J$6500,MATCH($A1217,Data!$A$2:$A$6500,0))</f>
        <v>0</v>
      </c>
      <c r="P1217" t="str">
        <f>_xlfn.XLOOKUP(B1217,Table3[RefID],Table3[Citation])</f>
        <v>Wolff (1976)</v>
      </c>
    </row>
    <row r="1218" spans="1:16" x14ac:dyDescent="0.35">
      <c r="A1218" s="68">
        <v>1216</v>
      </c>
      <c r="B1218" s="69">
        <v>78</v>
      </c>
      <c r="C1218" s="69">
        <v>22001</v>
      </c>
      <c r="D1218" s="69">
        <v>3287</v>
      </c>
      <c r="E1218" t="str">
        <f>INDEX(Table5[EEZ],MATCH(C1218,Table5[Colony_ID],0))</f>
        <v>Solomon Islands Exclusive Economic Zone</v>
      </c>
      <c r="F1218" t="str">
        <f>INDEX(Table5[Corrected Island/Colony Name],MATCH('Full Data'!C1218,Table5[Colony_ID],0))</f>
        <v>Bellona</v>
      </c>
      <c r="G1218" t="str">
        <f>INDEX(Table4[Common_Name],MATCH('Full Data'!D1218,Table4[SpcRecID],0))</f>
        <v>Bridled Tern</v>
      </c>
      <c r="H1218" s="83" t="str">
        <f>INDEX(Data!E$2:E$6500,MATCH(A1218,Data!$A$2:$A$6500,0))</f>
        <v>Data Deficient</v>
      </c>
      <c r="I1218" s="90">
        <f>INDEX(Data!P$2:P$6500,MATCH(A1218,Data!$A$2:$A$6500,0))</f>
        <v>0</v>
      </c>
      <c r="J1218" s="90">
        <f>INDEX(Data!Q$2:Q$6500,MATCH($A1218,Data!$A$2:$A$6500,0))</f>
        <v>1976</v>
      </c>
      <c r="K1218" s="90">
        <f>INDEX(Data!F$2:F$6500,MATCH($A1218,Data!$A$2:$A$6500,0))</f>
        <v>0</v>
      </c>
      <c r="L1218" s="90">
        <f>INDEX(Data!G$2:G$6500,MATCH($A1218,Data!$A$2:$A$6500,0))</f>
        <v>0</v>
      </c>
      <c r="M1218" s="90">
        <f>INDEX(Data!H$2:H$6500,MATCH($A1218,Data!$A$2:$A$6500,0))</f>
        <v>0</v>
      </c>
      <c r="N1218" s="90">
        <f>INDEX(Data!I$2:I$6500,MATCH($A1218,Data!$A$2:$A$6500,0))</f>
        <v>0</v>
      </c>
      <c r="O1218" s="83">
        <f>INDEX(Data!J$2:J$6500,MATCH($A1218,Data!$A$2:$A$6500,0))</f>
        <v>0</v>
      </c>
      <c r="P1218" t="str">
        <f>_xlfn.XLOOKUP(B1218,Table3[RefID],Table3[Citation])</f>
        <v>Wolff (1976)</v>
      </c>
    </row>
    <row r="1219" spans="1:16" x14ac:dyDescent="0.35">
      <c r="A1219" s="68">
        <v>1217</v>
      </c>
      <c r="B1219" s="69">
        <v>78</v>
      </c>
      <c r="C1219" s="69">
        <v>22026</v>
      </c>
      <c r="D1219" s="69">
        <v>3287</v>
      </c>
      <c r="E1219" t="str">
        <f>INDEX(Table5[EEZ],MATCH(C1219,Table5[Colony_ID],0))</f>
        <v>Solomon Islands Exclusive Economic Zone</v>
      </c>
      <c r="F1219" t="str">
        <f>INDEX(Table5[Corrected Island/Colony Name],MATCH('Full Data'!C1219,Table5[Colony_ID],0))</f>
        <v>Rennell</v>
      </c>
      <c r="G1219" t="str">
        <f>INDEX(Table4[Common_Name],MATCH('Full Data'!D1219,Table4[SpcRecID],0))</f>
        <v>Bridled Tern</v>
      </c>
      <c r="H1219" s="83" t="str">
        <f>INDEX(Data!E$2:E$6500,MATCH(A1219,Data!$A$2:$A$6500,0))</f>
        <v>Confirmed</v>
      </c>
      <c r="I1219" s="90">
        <f>INDEX(Data!P$2:P$6500,MATCH(A1219,Data!$A$2:$A$6500,0))</f>
        <v>0</v>
      </c>
      <c r="J1219" s="90">
        <f>INDEX(Data!Q$2:Q$6500,MATCH($A1219,Data!$A$2:$A$6500,0))</f>
        <v>1976</v>
      </c>
      <c r="K1219" s="90">
        <f>INDEX(Data!F$2:F$6500,MATCH($A1219,Data!$A$2:$A$6500,0))</f>
        <v>0</v>
      </c>
      <c r="L1219" s="90">
        <f>INDEX(Data!G$2:G$6500,MATCH($A1219,Data!$A$2:$A$6500,0))</f>
        <v>0</v>
      </c>
      <c r="M1219" s="90">
        <f>INDEX(Data!H$2:H$6500,MATCH($A1219,Data!$A$2:$A$6500,0))</f>
        <v>0</v>
      </c>
      <c r="N1219" s="90">
        <f>INDEX(Data!I$2:I$6500,MATCH($A1219,Data!$A$2:$A$6500,0))</f>
        <v>0</v>
      </c>
      <c r="O1219" s="83">
        <f>INDEX(Data!J$2:J$6500,MATCH($A1219,Data!$A$2:$A$6500,0))</f>
        <v>0</v>
      </c>
      <c r="P1219" t="str">
        <f>_xlfn.XLOOKUP(B1219,Table3[RefID],Table3[Citation])</f>
        <v>Wolff (1976)</v>
      </c>
    </row>
    <row r="1220" spans="1:16" x14ac:dyDescent="0.35">
      <c r="A1220" s="68">
        <v>1218</v>
      </c>
      <c r="B1220" s="69">
        <v>78</v>
      </c>
      <c r="C1220" s="69">
        <v>22001</v>
      </c>
      <c r="D1220" s="69">
        <v>3659</v>
      </c>
      <c r="E1220" t="str">
        <f>INDEX(Table5[EEZ],MATCH(C1220,Table5[Colony_ID],0))</f>
        <v>Solomon Islands Exclusive Economic Zone</v>
      </c>
      <c r="F1220" t="str">
        <f>INDEX(Table5[Corrected Island/Colony Name],MATCH('Full Data'!C1220,Table5[Colony_ID],0))</f>
        <v>Bellona</v>
      </c>
      <c r="G1220" t="str">
        <f>INDEX(Table4[Common_Name],MATCH('Full Data'!D1220,Table4[SpcRecID],0))</f>
        <v>Brown Booby</v>
      </c>
      <c r="H1220" s="83" t="str">
        <f>INDEX(Data!E$2:E$6500,MATCH(A1220,Data!$A$2:$A$6500,0))</f>
        <v>Data Deficient</v>
      </c>
      <c r="I1220" s="90">
        <f>INDEX(Data!P$2:P$6500,MATCH(A1220,Data!$A$2:$A$6500,0))</f>
        <v>0</v>
      </c>
      <c r="J1220" s="90">
        <f>INDEX(Data!Q$2:Q$6500,MATCH($A1220,Data!$A$2:$A$6500,0))</f>
        <v>1976</v>
      </c>
      <c r="K1220" s="90">
        <f>INDEX(Data!F$2:F$6500,MATCH($A1220,Data!$A$2:$A$6500,0))</f>
        <v>0</v>
      </c>
      <c r="L1220" s="90">
        <f>INDEX(Data!G$2:G$6500,MATCH($A1220,Data!$A$2:$A$6500,0))</f>
        <v>0</v>
      </c>
      <c r="M1220" s="90">
        <f>INDEX(Data!H$2:H$6500,MATCH($A1220,Data!$A$2:$A$6500,0))</f>
        <v>0</v>
      </c>
      <c r="N1220" s="90">
        <f>INDEX(Data!I$2:I$6500,MATCH($A1220,Data!$A$2:$A$6500,0))</f>
        <v>0</v>
      </c>
      <c r="O1220" s="83">
        <f>INDEX(Data!J$2:J$6500,MATCH($A1220,Data!$A$2:$A$6500,0))</f>
        <v>0</v>
      </c>
      <c r="P1220" t="str">
        <f>_xlfn.XLOOKUP(B1220,Table3[RefID],Table3[Citation])</f>
        <v>Wolff (1976)</v>
      </c>
    </row>
    <row r="1221" spans="1:16" x14ac:dyDescent="0.35">
      <c r="A1221" s="68">
        <v>1219</v>
      </c>
      <c r="B1221" s="69">
        <v>78</v>
      </c>
      <c r="C1221" s="69">
        <v>22001</v>
      </c>
      <c r="D1221" s="69">
        <v>3294</v>
      </c>
      <c r="E1221" t="str">
        <f>INDEX(Table5[EEZ],MATCH(C1221,Table5[Colony_ID],0))</f>
        <v>Solomon Islands Exclusive Economic Zone</v>
      </c>
      <c r="F1221" t="str">
        <f>INDEX(Table5[Corrected Island/Colony Name],MATCH('Full Data'!C1221,Table5[Colony_ID],0))</f>
        <v>Bellona</v>
      </c>
      <c r="G1221" t="str">
        <f>INDEX(Table4[Common_Name],MATCH('Full Data'!D1221,Table4[SpcRecID],0))</f>
        <v>Brown Noddy</v>
      </c>
      <c r="H1221" s="83" t="str">
        <f>INDEX(Data!E$2:E$6500,MATCH(A1221,Data!$A$2:$A$6500,0))</f>
        <v>Data Deficient</v>
      </c>
      <c r="I1221" s="90">
        <f>INDEX(Data!P$2:P$6500,MATCH(A1221,Data!$A$2:$A$6500,0))</f>
        <v>0</v>
      </c>
      <c r="J1221" s="90">
        <f>INDEX(Data!Q$2:Q$6500,MATCH($A1221,Data!$A$2:$A$6500,0))</f>
        <v>1976</v>
      </c>
      <c r="K1221" s="90">
        <f>INDEX(Data!F$2:F$6500,MATCH($A1221,Data!$A$2:$A$6500,0))</f>
        <v>0</v>
      </c>
      <c r="L1221" s="90">
        <f>INDEX(Data!G$2:G$6500,MATCH($A1221,Data!$A$2:$A$6500,0))</f>
        <v>0</v>
      </c>
      <c r="M1221" s="90">
        <f>INDEX(Data!H$2:H$6500,MATCH($A1221,Data!$A$2:$A$6500,0))</f>
        <v>0</v>
      </c>
      <c r="N1221" s="90">
        <f>INDEX(Data!I$2:I$6500,MATCH($A1221,Data!$A$2:$A$6500,0))</f>
        <v>0</v>
      </c>
      <c r="O1221" s="83">
        <f>INDEX(Data!J$2:J$6500,MATCH($A1221,Data!$A$2:$A$6500,0))</f>
        <v>0</v>
      </c>
      <c r="P1221" t="str">
        <f>_xlfn.XLOOKUP(B1221,Table3[RefID],Table3[Citation])</f>
        <v>Wolff (1976)</v>
      </c>
    </row>
    <row r="1222" spans="1:16" x14ac:dyDescent="0.35">
      <c r="A1222" s="68">
        <v>1220</v>
      </c>
      <c r="B1222" s="69">
        <v>78</v>
      </c>
      <c r="C1222" s="69">
        <v>22001</v>
      </c>
      <c r="D1222" s="69">
        <v>3263</v>
      </c>
      <c r="E1222" t="str">
        <f>INDEX(Table5[EEZ],MATCH(C1222,Table5[Colony_ID],0))</f>
        <v>Solomon Islands Exclusive Economic Zone</v>
      </c>
      <c r="F1222" t="str">
        <f>INDEX(Table5[Corrected Island/Colony Name],MATCH('Full Data'!C1222,Table5[Colony_ID],0))</f>
        <v>Bellona</v>
      </c>
      <c r="G1222" t="str">
        <f>INDEX(Table4[Common_Name],MATCH('Full Data'!D1222,Table4[SpcRecID],0))</f>
        <v>Greater crested Tern</v>
      </c>
      <c r="H1222" s="83" t="str">
        <f>INDEX(Data!E$2:E$6500,MATCH(A1222,Data!$A$2:$A$6500,0))</f>
        <v>confirmed</v>
      </c>
      <c r="I1222" s="90">
        <f>INDEX(Data!P$2:P$6500,MATCH(A1222,Data!$A$2:$A$6500,0))</f>
        <v>0</v>
      </c>
      <c r="J1222" s="90">
        <f>INDEX(Data!Q$2:Q$6500,MATCH($A1222,Data!$A$2:$A$6500,0))</f>
        <v>1976</v>
      </c>
      <c r="K1222" s="90">
        <f>INDEX(Data!F$2:F$6500,MATCH($A1222,Data!$A$2:$A$6500,0))</f>
        <v>0</v>
      </c>
      <c r="L1222" s="90">
        <f>INDEX(Data!G$2:G$6500,MATCH($A1222,Data!$A$2:$A$6500,0))</f>
        <v>0</v>
      </c>
      <c r="M1222" s="90">
        <f>INDEX(Data!H$2:H$6500,MATCH($A1222,Data!$A$2:$A$6500,0))</f>
        <v>0</v>
      </c>
      <c r="N1222" s="90">
        <f>INDEX(Data!I$2:I$6500,MATCH($A1222,Data!$A$2:$A$6500,0))</f>
        <v>0</v>
      </c>
      <c r="O1222" s="83">
        <f>INDEX(Data!J$2:J$6500,MATCH($A1222,Data!$A$2:$A$6500,0))</f>
        <v>0</v>
      </c>
      <c r="P1222" t="str">
        <f>_xlfn.XLOOKUP(B1222,Table3[RefID],Table3[Citation])</f>
        <v>Wolff (1976)</v>
      </c>
    </row>
    <row r="1223" spans="1:16" x14ac:dyDescent="0.35">
      <c r="A1223" s="68">
        <v>1221</v>
      </c>
      <c r="B1223" s="69">
        <v>78</v>
      </c>
      <c r="C1223" s="69">
        <v>22001</v>
      </c>
      <c r="D1223" s="69">
        <v>3846</v>
      </c>
      <c r="E1223" t="str">
        <f>INDEX(Table5[EEZ],MATCH(C1223,Table5[Colony_ID],0))</f>
        <v>Solomon Islands Exclusive Economic Zone</v>
      </c>
      <c r="F1223" t="str">
        <f>INDEX(Table5[Corrected Island/Colony Name],MATCH('Full Data'!C1223,Table5[Colony_ID],0))</f>
        <v>Bellona</v>
      </c>
      <c r="G1223" t="str">
        <f>INDEX(Table4[Common_Name],MATCH('Full Data'!D1223,Table4[SpcRecID],0))</f>
        <v>Lesser Frigatebird</v>
      </c>
      <c r="H1223" s="83" t="str">
        <f>INDEX(Data!E$2:E$6500,MATCH(A1223,Data!$A$2:$A$6500,0))</f>
        <v>Data Deficient</v>
      </c>
      <c r="I1223" s="90">
        <f>INDEX(Data!P$2:P$6500,MATCH(A1223,Data!$A$2:$A$6500,0))</f>
        <v>1963</v>
      </c>
      <c r="J1223" s="90">
        <f>INDEX(Data!Q$2:Q$6500,MATCH($A1223,Data!$A$2:$A$6500,0))</f>
        <v>1963</v>
      </c>
      <c r="K1223" s="90">
        <f>INDEX(Data!F$2:F$6500,MATCH($A1223,Data!$A$2:$A$6500,0))</f>
        <v>200</v>
      </c>
      <c r="L1223" s="90">
        <f>INDEX(Data!G$2:G$6500,MATCH($A1223,Data!$A$2:$A$6500,0))</f>
        <v>200</v>
      </c>
      <c r="M1223" s="90">
        <f>INDEX(Data!H$2:H$6500,MATCH($A1223,Data!$A$2:$A$6500,0))</f>
        <v>0</v>
      </c>
      <c r="N1223" s="90">
        <f>INDEX(Data!I$2:I$6500,MATCH($A1223,Data!$A$2:$A$6500,0))</f>
        <v>0</v>
      </c>
      <c r="O1223" s="83" t="str">
        <f>INDEX(Data!J$2:J$6500,MATCH($A1223,Data!$A$2:$A$6500,0))</f>
        <v>individuals</v>
      </c>
      <c r="P1223" t="str">
        <f>_xlfn.XLOOKUP(B1223,Table3[RefID],Table3[Citation])</f>
        <v>Wolff (1976)</v>
      </c>
    </row>
    <row r="1224" spans="1:16" x14ac:dyDescent="0.35">
      <c r="A1224" s="68">
        <v>1222</v>
      </c>
      <c r="B1224" s="69">
        <v>78</v>
      </c>
      <c r="C1224" s="69">
        <v>22001</v>
      </c>
      <c r="D1224" s="69">
        <v>3658</v>
      </c>
      <c r="E1224" t="str">
        <f>INDEX(Table5[EEZ],MATCH(C1224,Table5[Colony_ID],0))</f>
        <v>Solomon Islands Exclusive Economic Zone</v>
      </c>
      <c r="F1224" t="str">
        <f>INDEX(Table5[Corrected Island/Colony Name],MATCH('Full Data'!C1224,Table5[Colony_ID],0))</f>
        <v>Bellona</v>
      </c>
      <c r="G1224" t="str">
        <f>INDEX(Table4[Common_Name],MATCH('Full Data'!D1224,Table4[SpcRecID],0))</f>
        <v>Red-footed Booby</v>
      </c>
      <c r="H1224" s="83" t="str">
        <f>INDEX(Data!E$2:E$6500,MATCH(A1224,Data!$A$2:$A$6500,0))</f>
        <v>Data Deficient</v>
      </c>
      <c r="I1224" s="90">
        <f>INDEX(Data!P$2:P$6500,MATCH(A1224,Data!$A$2:$A$6500,0))</f>
        <v>0</v>
      </c>
      <c r="J1224" s="90">
        <f>INDEX(Data!Q$2:Q$6500,MATCH($A1224,Data!$A$2:$A$6500,0))</f>
        <v>1976</v>
      </c>
      <c r="K1224" s="90">
        <f>INDEX(Data!F$2:F$6500,MATCH($A1224,Data!$A$2:$A$6500,0))</f>
        <v>0</v>
      </c>
      <c r="L1224" s="90">
        <f>INDEX(Data!G$2:G$6500,MATCH($A1224,Data!$A$2:$A$6500,0))</f>
        <v>0</v>
      </c>
      <c r="M1224" s="90">
        <f>INDEX(Data!H$2:H$6500,MATCH($A1224,Data!$A$2:$A$6500,0))</f>
        <v>0</v>
      </c>
      <c r="N1224" s="90">
        <f>INDEX(Data!I$2:I$6500,MATCH($A1224,Data!$A$2:$A$6500,0))</f>
        <v>0</v>
      </c>
      <c r="O1224" s="83">
        <f>INDEX(Data!J$2:J$6500,MATCH($A1224,Data!$A$2:$A$6500,0))</f>
        <v>0</v>
      </c>
      <c r="P1224" t="str">
        <f>_xlfn.XLOOKUP(B1224,Table3[RefID],Table3[Citation])</f>
        <v>Wolff (1976)</v>
      </c>
    </row>
    <row r="1225" spans="1:16" x14ac:dyDescent="0.35">
      <c r="A1225" s="68">
        <v>1223</v>
      </c>
      <c r="B1225" s="69">
        <v>79</v>
      </c>
      <c r="C1225" s="69">
        <v>3025</v>
      </c>
      <c r="D1225" s="69">
        <v>3295</v>
      </c>
      <c r="E1225" t="str">
        <f>INDEX(Table5[EEZ],MATCH(C1225,Table5[Colony_ID],0))</f>
        <v>Cook Islands Exclusive Economic Zone</v>
      </c>
      <c r="F1225" t="str">
        <f>INDEX(Table5[Corrected Island/Colony Name],MATCH('Full Data'!C1225,Table5[Colony_ID],0))</f>
        <v>Penrhyn</v>
      </c>
      <c r="G1225" t="str">
        <f>INDEX(Table4[Common_Name],MATCH('Full Data'!D1225,Table4[SpcRecID],0))</f>
        <v>Black Noddy</v>
      </c>
      <c r="H1225" s="83" t="str">
        <f>INDEX(Data!E$2:E$6500,MATCH(A1225,Data!$A$2:$A$6500,0))</f>
        <v>Confirmed</v>
      </c>
      <c r="I1225" s="90">
        <f>INDEX(Data!P$2:P$6500,MATCH(A1225,Data!$A$2:$A$6500,0))</f>
        <v>1993</v>
      </c>
      <c r="J1225" s="90">
        <f>INDEX(Data!Q$2:Q$6500,MATCH($A1225,Data!$A$2:$A$6500,0))</f>
        <v>1965</v>
      </c>
      <c r="K1225" s="90">
        <f>INDEX(Data!F$2:F$6500,MATCH($A1225,Data!$A$2:$A$6500,0))</f>
        <v>3000</v>
      </c>
      <c r="L1225" s="90">
        <f>INDEX(Data!G$2:G$6500,MATCH($A1225,Data!$A$2:$A$6500,0))</f>
        <v>3000</v>
      </c>
      <c r="M1225" s="90">
        <f>INDEX(Data!H$2:H$6500,MATCH($A1225,Data!$A$2:$A$6500,0))</f>
        <v>0</v>
      </c>
      <c r="N1225" s="90">
        <f>INDEX(Data!I$2:I$6500,MATCH($A1225,Data!$A$2:$A$6500,0))</f>
        <v>0</v>
      </c>
      <c r="O1225" s="83" t="str">
        <f>INDEX(Data!J$2:J$6500,MATCH($A1225,Data!$A$2:$A$6500,0))</f>
        <v>individuals</v>
      </c>
      <c r="P1225" t="str">
        <f>_xlfn.XLOOKUP(B1225,Table3[RefID],Table3[Citation])</f>
        <v>Clapp (1977)</v>
      </c>
    </row>
    <row r="1226" spans="1:16" x14ac:dyDescent="0.35">
      <c r="A1226" s="68">
        <v>1224</v>
      </c>
      <c r="B1226" s="69">
        <v>79</v>
      </c>
      <c r="C1226" s="69">
        <v>3025</v>
      </c>
      <c r="D1226" s="70">
        <v>1016817</v>
      </c>
      <c r="E1226" t="str">
        <f>INDEX(Table5[EEZ],MATCH(C1226,Table5[Colony_ID],0))</f>
        <v>Cook Islands Exclusive Economic Zone</v>
      </c>
      <c r="F1226" t="str">
        <f>INDEX(Table5[Corrected Island/Colony Name],MATCH('Full Data'!C1226,Table5[Colony_ID],0))</f>
        <v>Penrhyn</v>
      </c>
      <c r="G1226" t="str">
        <f>INDEX(Table4[Common_Name],MATCH('Full Data'!D1226,Table4[SpcRecID],0))</f>
        <v>Blue Noddy</v>
      </c>
      <c r="H1226" s="83" t="str">
        <f>INDEX(Data!E$2:E$6500,MATCH(A1226,Data!$A$2:$A$6500,0))</f>
        <v>Absent</v>
      </c>
      <c r="I1226" s="90">
        <f>INDEX(Data!P$2:P$6500,MATCH(A1226,Data!$A$2:$A$6500,0))</f>
        <v>1936</v>
      </c>
      <c r="J1226" s="90">
        <f>INDEX(Data!Q$2:Q$6500,MATCH($A1226,Data!$A$2:$A$6500,0))</f>
        <v>1936</v>
      </c>
      <c r="K1226" s="90">
        <f>INDEX(Data!F$2:F$6500,MATCH($A1226,Data!$A$2:$A$6500,0))</f>
        <v>1</v>
      </c>
      <c r="L1226" s="90">
        <f>INDEX(Data!G$2:G$6500,MATCH($A1226,Data!$A$2:$A$6500,0))</f>
        <v>1</v>
      </c>
      <c r="M1226" s="90">
        <f>INDEX(Data!H$2:H$6500,MATCH($A1226,Data!$A$2:$A$6500,0))</f>
        <v>0</v>
      </c>
      <c r="N1226" s="90">
        <f>INDEX(Data!I$2:I$6500,MATCH($A1226,Data!$A$2:$A$6500,0))</f>
        <v>0</v>
      </c>
      <c r="O1226" s="83" t="str">
        <f>INDEX(Data!J$2:J$6500,MATCH($A1226,Data!$A$2:$A$6500,0))</f>
        <v>individuals</v>
      </c>
      <c r="P1226" t="str">
        <f>_xlfn.XLOOKUP(B1226,Table3[RefID],Table3[Citation])</f>
        <v>Clapp (1977)</v>
      </c>
    </row>
    <row r="1227" spans="1:16" x14ac:dyDescent="0.35">
      <c r="A1227" s="68">
        <v>1225</v>
      </c>
      <c r="B1227" s="69">
        <v>79</v>
      </c>
      <c r="C1227" s="69">
        <v>3025</v>
      </c>
      <c r="D1227" s="69">
        <v>3294</v>
      </c>
      <c r="E1227" t="str">
        <f>INDEX(Table5[EEZ],MATCH(C1227,Table5[Colony_ID],0))</f>
        <v>Cook Islands Exclusive Economic Zone</v>
      </c>
      <c r="F1227" t="str">
        <f>INDEX(Table5[Corrected Island/Colony Name],MATCH('Full Data'!C1227,Table5[Colony_ID],0))</f>
        <v>Penrhyn</v>
      </c>
      <c r="G1227" t="str">
        <f>INDEX(Table4[Common_Name],MATCH('Full Data'!D1227,Table4[SpcRecID],0))</f>
        <v>Brown Noddy</v>
      </c>
      <c r="H1227" s="83" t="str">
        <f>INDEX(Data!E$2:E$6500,MATCH(A1227,Data!$A$2:$A$6500,0))</f>
        <v>Confirmed</v>
      </c>
      <c r="I1227" s="90">
        <f>INDEX(Data!P$2:P$6500,MATCH(A1227,Data!$A$2:$A$6500,0))</f>
        <v>1965</v>
      </c>
      <c r="J1227" s="90">
        <f>INDEX(Data!Q$2:Q$6500,MATCH($A1227,Data!$A$2:$A$6500,0))</f>
        <v>1965</v>
      </c>
      <c r="K1227" s="90">
        <f>INDEX(Data!F$2:F$6500,MATCH($A1227,Data!$A$2:$A$6500,0))</f>
        <v>100</v>
      </c>
      <c r="L1227" s="90">
        <f>INDEX(Data!G$2:G$6500,MATCH($A1227,Data!$A$2:$A$6500,0))</f>
        <v>300</v>
      </c>
      <c r="M1227" s="90">
        <f>INDEX(Data!H$2:H$6500,MATCH($A1227,Data!$A$2:$A$6500,0))</f>
        <v>0</v>
      </c>
      <c r="N1227" s="90">
        <f>INDEX(Data!I$2:I$6500,MATCH($A1227,Data!$A$2:$A$6500,0))</f>
        <v>0</v>
      </c>
      <c r="O1227" s="83" t="str">
        <f>INDEX(Data!J$2:J$6500,MATCH($A1227,Data!$A$2:$A$6500,0))</f>
        <v>individuals</v>
      </c>
      <c r="P1227" t="str">
        <f>_xlfn.XLOOKUP(B1227,Table3[RefID],Table3[Citation])</f>
        <v>Clapp (1977)</v>
      </c>
    </row>
    <row r="1228" spans="1:16" x14ac:dyDescent="0.35">
      <c r="A1228" s="68">
        <v>1226</v>
      </c>
      <c r="B1228" s="69">
        <v>79</v>
      </c>
      <c r="C1228" s="69">
        <v>3025</v>
      </c>
      <c r="D1228" s="69">
        <v>3294</v>
      </c>
      <c r="E1228" t="str">
        <f>INDEX(Table5[EEZ],MATCH(C1228,Table5[Colony_ID],0))</f>
        <v>Cook Islands Exclusive Economic Zone</v>
      </c>
      <c r="F1228" t="str">
        <f>INDEX(Table5[Corrected Island/Colony Name],MATCH('Full Data'!C1228,Table5[Colony_ID],0))</f>
        <v>Penrhyn</v>
      </c>
      <c r="G1228" t="str">
        <f>INDEX(Table4[Common_Name],MATCH('Full Data'!D1228,Table4[SpcRecID],0))</f>
        <v>Brown Noddy</v>
      </c>
      <c r="H1228" s="83" t="str">
        <f>INDEX(Data!E$2:E$6500,MATCH(A1228,Data!$A$2:$A$6500,0))</f>
        <v>Confirmed</v>
      </c>
      <c r="I1228" s="90">
        <f>INDEX(Data!P$2:P$6500,MATCH(A1228,Data!$A$2:$A$6500,0))</f>
        <v>1936</v>
      </c>
      <c r="J1228" s="90">
        <f>INDEX(Data!Q$2:Q$6500,MATCH($A1228,Data!$A$2:$A$6500,0))</f>
        <v>1936</v>
      </c>
      <c r="K1228" s="90">
        <f>INDEX(Data!F$2:F$6500,MATCH($A1228,Data!$A$2:$A$6500,0))</f>
        <v>0</v>
      </c>
      <c r="L1228" s="90">
        <f>INDEX(Data!G$2:G$6500,MATCH($A1228,Data!$A$2:$A$6500,0))</f>
        <v>0</v>
      </c>
      <c r="M1228" s="90">
        <f>INDEX(Data!H$2:H$6500,MATCH($A1228,Data!$A$2:$A$6500,0))</f>
        <v>0</v>
      </c>
      <c r="N1228" s="90">
        <f>INDEX(Data!I$2:I$6500,MATCH($A1228,Data!$A$2:$A$6500,0))</f>
        <v>0</v>
      </c>
      <c r="O1228" s="83">
        <f>INDEX(Data!J$2:J$6500,MATCH($A1228,Data!$A$2:$A$6500,0))</f>
        <v>0</v>
      </c>
      <c r="P1228" t="str">
        <f>_xlfn.XLOOKUP(B1228,Table3[RefID],Table3[Citation])</f>
        <v>Clapp (1977)</v>
      </c>
    </row>
    <row r="1229" spans="1:16" x14ac:dyDescent="0.35">
      <c r="A1229" s="68">
        <v>1227</v>
      </c>
      <c r="B1229" s="69">
        <v>79</v>
      </c>
      <c r="C1229" s="69">
        <v>3025</v>
      </c>
      <c r="D1229" s="69">
        <v>3298</v>
      </c>
      <c r="E1229" t="str">
        <f>INDEX(Table5[EEZ],MATCH(C1229,Table5[Colony_ID],0))</f>
        <v>Cook Islands Exclusive Economic Zone</v>
      </c>
      <c r="F1229" t="str">
        <f>INDEX(Table5[Corrected Island/Colony Name],MATCH('Full Data'!C1229,Table5[Colony_ID],0))</f>
        <v>Penrhyn</v>
      </c>
      <c r="G1229" t="str">
        <f>INDEX(Table4[Common_Name],MATCH('Full Data'!D1229,Table4[SpcRecID],0))</f>
        <v>Common White Tern</v>
      </c>
      <c r="H1229" s="83" t="str">
        <f>INDEX(Data!E$2:E$6500,MATCH(A1229,Data!$A$2:$A$6500,0))</f>
        <v>Confirmed</v>
      </c>
      <c r="I1229" s="90">
        <f>INDEX(Data!P$2:P$6500,MATCH(A1229,Data!$A$2:$A$6500,0))</f>
        <v>1965</v>
      </c>
      <c r="J1229" s="90">
        <f>INDEX(Data!Q$2:Q$6500,MATCH($A1229,Data!$A$2:$A$6500,0))</f>
        <v>1965</v>
      </c>
      <c r="K1229" s="90">
        <f>INDEX(Data!F$2:F$6500,MATCH($A1229,Data!$A$2:$A$6500,0))</f>
        <v>65</v>
      </c>
      <c r="L1229" s="90">
        <f>INDEX(Data!G$2:G$6500,MATCH($A1229,Data!$A$2:$A$6500,0))</f>
        <v>65</v>
      </c>
      <c r="M1229" s="90">
        <f>INDEX(Data!H$2:H$6500,MATCH($A1229,Data!$A$2:$A$6500,0))</f>
        <v>0</v>
      </c>
      <c r="N1229" s="90">
        <f>INDEX(Data!I$2:I$6500,MATCH($A1229,Data!$A$2:$A$6500,0))</f>
        <v>0</v>
      </c>
      <c r="O1229" s="83" t="str">
        <f>INDEX(Data!J$2:J$6500,MATCH($A1229,Data!$A$2:$A$6500,0))</f>
        <v>individuals</v>
      </c>
      <c r="P1229" t="str">
        <f>_xlfn.XLOOKUP(B1229,Table3[RefID],Table3[Citation])</f>
        <v>Clapp (1977)</v>
      </c>
    </row>
    <row r="1230" spans="1:16" x14ac:dyDescent="0.35">
      <c r="A1230" s="68">
        <v>1228</v>
      </c>
      <c r="B1230" s="69">
        <v>79</v>
      </c>
      <c r="C1230" s="69">
        <v>3025</v>
      </c>
      <c r="D1230" s="69">
        <v>3846</v>
      </c>
      <c r="E1230" t="str">
        <f>INDEX(Table5[EEZ],MATCH(C1230,Table5[Colony_ID],0))</f>
        <v>Cook Islands Exclusive Economic Zone</v>
      </c>
      <c r="F1230" t="str">
        <f>INDEX(Table5[Corrected Island/Colony Name],MATCH('Full Data'!C1230,Table5[Colony_ID],0))</f>
        <v>Penrhyn</v>
      </c>
      <c r="G1230" t="str">
        <f>INDEX(Table4[Common_Name],MATCH('Full Data'!D1230,Table4[SpcRecID],0))</f>
        <v>Lesser Frigatebird</v>
      </c>
      <c r="H1230" s="83" t="str">
        <f>INDEX(Data!E$2:E$6500,MATCH(A1230,Data!$A$2:$A$6500,0))</f>
        <v>Confirmed</v>
      </c>
      <c r="I1230" s="90">
        <f>INDEX(Data!P$2:P$6500,MATCH(A1230,Data!$A$2:$A$6500,0))</f>
        <v>1965</v>
      </c>
      <c r="J1230" s="90">
        <f>INDEX(Data!Q$2:Q$6500,MATCH($A1230,Data!$A$2:$A$6500,0))</f>
        <v>1965</v>
      </c>
      <c r="K1230" s="90">
        <f>INDEX(Data!F$2:F$6500,MATCH($A1230,Data!$A$2:$A$6500,0))</f>
        <v>150</v>
      </c>
      <c r="L1230" s="90">
        <f>INDEX(Data!G$2:G$6500,MATCH($A1230,Data!$A$2:$A$6500,0))</f>
        <v>150</v>
      </c>
      <c r="M1230" s="90">
        <f>INDEX(Data!H$2:H$6500,MATCH($A1230,Data!$A$2:$A$6500,0))</f>
        <v>0</v>
      </c>
      <c r="N1230" s="90">
        <f>INDEX(Data!I$2:I$6500,MATCH($A1230,Data!$A$2:$A$6500,0))</f>
        <v>0</v>
      </c>
      <c r="O1230" s="83" t="str">
        <f>INDEX(Data!J$2:J$6500,MATCH($A1230,Data!$A$2:$A$6500,0))</f>
        <v>individuals</v>
      </c>
      <c r="P1230" t="str">
        <f>_xlfn.XLOOKUP(B1230,Table3[RefID],Table3[Citation])</f>
        <v>Clapp (1977)</v>
      </c>
    </row>
    <row r="1231" spans="1:16" x14ac:dyDescent="0.35">
      <c r="A1231" s="68">
        <v>1229</v>
      </c>
      <c r="B1231" s="69">
        <v>79</v>
      </c>
      <c r="C1231" s="69">
        <v>3025</v>
      </c>
      <c r="D1231" s="69">
        <v>3658</v>
      </c>
      <c r="E1231" t="str">
        <f>INDEX(Table5[EEZ],MATCH(C1231,Table5[Colony_ID],0))</f>
        <v>Cook Islands Exclusive Economic Zone</v>
      </c>
      <c r="F1231" t="str">
        <f>INDEX(Table5[Corrected Island/Colony Name],MATCH('Full Data'!C1231,Table5[Colony_ID],0))</f>
        <v>Penrhyn</v>
      </c>
      <c r="G1231" t="str">
        <f>INDEX(Table4[Common_Name],MATCH('Full Data'!D1231,Table4[SpcRecID],0))</f>
        <v>Red-footed Booby</v>
      </c>
      <c r="H1231" s="83" t="str">
        <f>INDEX(Data!E$2:E$6500,MATCH(A1231,Data!$A$2:$A$6500,0))</f>
        <v>Potential Breeding</v>
      </c>
      <c r="I1231" s="90">
        <f>INDEX(Data!P$2:P$6500,MATCH(A1231,Data!$A$2:$A$6500,0))</f>
        <v>1937</v>
      </c>
      <c r="J1231" s="90">
        <f>INDEX(Data!Q$2:Q$6500,MATCH($A1231,Data!$A$2:$A$6500,0))</f>
        <v>1937</v>
      </c>
      <c r="K1231" s="90">
        <f>INDEX(Data!F$2:F$6500,MATCH($A1231,Data!$A$2:$A$6500,0))</f>
        <v>0</v>
      </c>
      <c r="L1231" s="90">
        <f>INDEX(Data!G$2:G$6500,MATCH($A1231,Data!$A$2:$A$6500,0))</f>
        <v>0</v>
      </c>
      <c r="M1231" s="90">
        <f>INDEX(Data!H$2:H$6500,MATCH($A1231,Data!$A$2:$A$6500,0))</f>
        <v>0</v>
      </c>
      <c r="N1231" s="90">
        <f>INDEX(Data!I$2:I$6500,MATCH($A1231,Data!$A$2:$A$6500,0))</f>
        <v>0</v>
      </c>
      <c r="O1231" s="83">
        <f>INDEX(Data!J$2:J$6500,MATCH($A1231,Data!$A$2:$A$6500,0))</f>
        <v>0</v>
      </c>
      <c r="P1231" t="str">
        <f>_xlfn.XLOOKUP(B1231,Table3[RefID],Table3[Citation])</f>
        <v>Clapp (1977)</v>
      </c>
    </row>
    <row r="1232" spans="1:16" x14ac:dyDescent="0.35">
      <c r="A1232" s="68">
        <v>1230</v>
      </c>
      <c r="B1232" s="69">
        <v>79</v>
      </c>
      <c r="C1232" s="69">
        <v>3025</v>
      </c>
      <c r="D1232" s="69">
        <v>3658</v>
      </c>
      <c r="E1232" t="str">
        <f>INDEX(Table5[EEZ],MATCH(C1232,Table5[Colony_ID],0))</f>
        <v>Cook Islands Exclusive Economic Zone</v>
      </c>
      <c r="F1232" t="str">
        <f>INDEX(Table5[Corrected Island/Colony Name],MATCH('Full Data'!C1232,Table5[Colony_ID],0))</f>
        <v>Penrhyn</v>
      </c>
      <c r="G1232" t="str">
        <f>INDEX(Table4[Common_Name],MATCH('Full Data'!D1232,Table4[SpcRecID],0))</f>
        <v>Red-footed Booby</v>
      </c>
      <c r="H1232" s="83" t="str">
        <f>INDEX(Data!E$2:E$6500,MATCH(A1232,Data!$A$2:$A$6500,0))</f>
        <v>Potential Breeding</v>
      </c>
      <c r="I1232" s="90">
        <f>INDEX(Data!P$2:P$6500,MATCH(A1232,Data!$A$2:$A$6500,0))</f>
        <v>1936</v>
      </c>
      <c r="J1232" s="90">
        <f>INDEX(Data!Q$2:Q$6500,MATCH($A1232,Data!$A$2:$A$6500,0))</f>
        <v>1936</v>
      </c>
      <c r="K1232" s="90">
        <f>INDEX(Data!F$2:F$6500,MATCH($A1232,Data!$A$2:$A$6500,0))</f>
        <v>0</v>
      </c>
      <c r="L1232" s="90">
        <f>INDEX(Data!G$2:G$6500,MATCH($A1232,Data!$A$2:$A$6500,0))</f>
        <v>0</v>
      </c>
      <c r="M1232" s="90">
        <f>INDEX(Data!H$2:H$6500,MATCH($A1232,Data!$A$2:$A$6500,0))</f>
        <v>0</v>
      </c>
      <c r="N1232" s="90">
        <f>INDEX(Data!I$2:I$6500,MATCH($A1232,Data!$A$2:$A$6500,0))</f>
        <v>0</v>
      </c>
      <c r="O1232" s="83">
        <f>INDEX(Data!J$2:J$6500,MATCH($A1232,Data!$A$2:$A$6500,0))</f>
        <v>0</v>
      </c>
      <c r="P1232" t="str">
        <f>_xlfn.XLOOKUP(B1232,Table3[RefID],Table3[Citation])</f>
        <v>Clapp (1977)</v>
      </c>
    </row>
    <row r="1233" spans="1:16" x14ac:dyDescent="0.35">
      <c r="A1233" s="68">
        <v>1231</v>
      </c>
      <c r="B1233" s="69">
        <v>79</v>
      </c>
      <c r="C1233" s="69">
        <v>3025</v>
      </c>
      <c r="D1233" s="69">
        <v>3658</v>
      </c>
      <c r="E1233" t="str">
        <f>INDEX(Table5[EEZ],MATCH(C1233,Table5[Colony_ID],0))</f>
        <v>Cook Islands Exclusive Economic Zone</v>
      </c>
      <c r="F1233" t="str">
        <f>INDEX(Table5[Corrected Island/Colony Name],MATCH('Full Data'!C1233,Table5[Colony_ID],0))</f>
        <v>Penrhyn</v>
      </c>
      <c r="G1233" t="str">
        <f>INDEX(Table4[Common_Name],MATCH('Full Data'!D1233,Table4[SpcRecID],0))</f>
        <v>Red-footed Booby</v>
      </c>
      <c r="H1233" s="83" t="str">
        <f>INDEX(Data!E$2:E$6500,MATCH(A1233,Data!$A$2:$A$6500,0))</f>
        <v>Non-breeding</v>
      </c>
      <c r="I1233" s="90">
        <f>INDEX(Data!P$2:P$6500,MATCH(A1233,Data!$A$2:$A$6500,0))</f>
        <v>1965</v>
      </c>
      <c r="J1233" s="90">
        <f>INDEX(Data!Q$2:Q$6500,MATCH($A1233,Data!$A$2:$A$6500,0))</f>
        <v>1965</v>
      </c>
      <c r="K1233" s="90">
        <f>INDEX(Data!F$2:F$6500,MATCH($A1233,Data!$A$2:$A$6500,0))</f>
        <v>10</v>
      </c>
      <c r="L1233" s="90">
        <f>INDEX(Data!G$2:G$6500,MATCH($A1233,Data!$A$2:$A$6500,0))</f>
        <v>10</v>
      </c>
      <c r="M1233" s="90">
        <f>INDEX(Data!H$2:H$6500,MATCH($A1233,Data!$A$2:$A$6500,0))</f>
        <v>0</v>
      </c>
      <c r="N1233" s="90">
        <f>INDEX(Data!I$2:I$6500,MATCH($A1233,Data!$A$2:$A$6500,0))</f>
        <v>0</v>
      </c>
      <c r="O1233" s="83" t="str">
        <f>INDEX(Data!J$2:J$6500,MATCH($A1233,Data!$A$2:$A$6500,0))</f>
        <v>individuals</v>
      </c>
      <c r="P1233" t="str">
        <f>_xlfn.XLOOKUP(B1233,Table3[RefID],Table3[Citation])</f>
        <v>Clapp (1977)</v>
      </c>
    </row>
    <row r="1234" spans="1:16" x14ac:dyDescent="0.35">
      <c r="A1234" s="68">
        <v>1232</v>
      </c>
      <c r="B1234" s="69">
        <v>79</v>
      </c>
      <c r="C1234" s="69">
        <v>3025</v>
      </c>
      <c r="D1234" s="69">
        <v>3288</v>
      </c>
      <c r="E1234" t="str">
        <f>INDEX(Table5[EEZ],MATCH(C1234,Table5[Colony_ID],0))</f>
        <v>Cook Islands Exclusive Economic Zone</v>
      </c>
      <c r="F1234" t="str">
        <f>INDEX(Table5[Corrected Island/Colony Name],MATCH('Full Data'!C1234,Table5[Colony_ID],0))</f>
        <v>Penrhyn</v>
      </c>
      <c r="G1234" t="str">
        <f>INDEX(Table4[Common_Name],MATCH('Full Data'!D1234,Table4[SpcRecID],0))</f>
        <v>Sooty Tern</v>
      </c>
      <c r="H1234" s="83" t="str">
        <f>INDEX(Data!E$2:E$6500,MATCH(A1234,Data!$A$2:$A$6500,0))</f>
        <v>Potential Breeding</v>
      </c>
      <c r="I1234" s="90">
        <f>INDEX(Data!P$2:P$6500,MATCH(A1234,Data!$A$2:$A$6500,0))</f>
        <v>1965</v>
      </c>
      <c r="J1234" s="90">
        <f>INDEX(Data!Q$2:Q$6500,MATCH($A1234,Data!$A$2:$A$6500,0))</f>
        <v>1965</v>
      </c>
      <c r="K1234" s="90">
        <f>INDEX(Data!F$2:F$6500,MATCH($A1234,Data!$A$2:$A$6500,0))</f>
        <v>40</v>
      </c>
      <c r="L1234" s="90">
        <f>INDEX(Data!G$2:G$6500,MATCH($A1234,Data!$A$2:$A$6500,0))</f>
        <v>40</v>
      </c>
      <c r="M1234" s="90">
        <f>INDEX(Data!H$2:H$6500,MATCH($A1234,Data!$A$2:$A$6500,0))</f>
        <v>0</v>
      </c>
      <c r="N1234" s="90">
        <f>INDEX(Data!I$2:I$6500,MATCH($A1234,Data!$A$2:$A$6500,0))</f>
        <v>0</v>
      </c>
      <c r="O1234" s="83" t="str">
        <f>INDEX(Data!J$2:J$6500,MATCH($A1234,Data!$A$2:$A$6500,0))</f>
        <v>individuals</v>
      </c>
      <c r="P1234" t="str">
        <f>_xlfn.XLOOKUP(B1234,Table3[RefID],Table3[Citation])</f>
        <v>Clapp (1977)</v>
      </c>
    </row>
    <row r="1235" spans="1:16" x14ac:dyDescent="0.35">
      <c r="A1235" s="68">
        <v>1233</v>
      </c>
      <c r="B1235" s="69">
        <v>80</v>
      </c>
      <c r="C1235" s="69">
        <v>19004</v>
      </c>
      <c r="D1235" s="69">
        <v>3268</v>
      </c>
      <c r="E1235" t="str">
        <f>INDEX(Table5[EEZ],MATCH(C1235,Table5[Colony_ID],0))</f>
        <v>Papua New Guinean Exclusive Economic Zone</v>
      </c>
      <c r="F1235" t="str">
        <f>INDEX(Table5[Corrected Island/Colony Name],MATCH('Full Data'!C1235,Table5[Colony_ID],0))</f>
        <v>Lou</v>
      </c>
      <c r="G1235" t="str">
        <f>INDEX(Table4[Common_Name],MATCH('Full Data'!D1235,Table4[SpcRecID],0))</f>
        <v>Black-naped Tern</v>
      </c>
      <c r="H1235" s="83" t="str">
        <f>INDEX(Data!E$2:E$6500,MATCH(A1235,Data!$A$2:$A$6500,0))</f>
        <v>Data Deficient</v>
      </c>
      <c r="I1235" s="90">
        <f>INDEX(Data!P$2:P$6500,MATCH(A1235,Data!$A$2:$A$6500,0))</f>
        <v>1977</v>
      </c>
      <c r="J1235" s="90">
        <f>INDEX(Data!Q$2:Q$6500,MATCH($A1235,Data!$A$2:$A$6500,0))</f>
        <v>1977</v>
      </c>
      <c r="K1235" s="90">
        <f>INDEX(Data!F$2:F$6500,MATCH($A1235,Data!$A$2:$A$6500,0))</f>
        <v>0</v>
      </c>
      <c r="L1235" s="90">
        <f>INDEX(Data!G$2:G$6500,MATCH($A1235,Data!$A$2:$A$6500,0))</f>
        <v>0</v>
      </c>
      <c r="M1235" s="90">
        <f>INDEX(Data!H$2:H$6500,MATCH($A1235,Data!$A$2:$A$6500,0))</f>
        <v>0</v>
      </c>
      <c r="N1235" s="90">
        <f>INDEX(Data!I$2:I$6500,MATCH($A1235,Data!$A$2:$A$6500,0))</f>
        <v>0</v>
      </c>
      <c r="O1235" s="83">
        <f>INDEX(Data!J$2:J$6500,MATCH($A1235,Data!$A$2:$A$6500,0))</f>
        <v>0</v>
      </c>
      <c r="P1235" t="str">
        <f>_xlfn.XLOOKUP(B1235,Table3[RefID],Table3[Citation])</f>
        <v>Mackay (1977)</v>
      </c>
    </row>
    <row r="1236" spans="1:16" x14ac:dyDescent="0.35">
      <c r="A1236" s="68">
        <v>1234</v>
      </c>
      <c r="B1236" s="69">
        <v>80</v>
      </c>
      <c r="C1236" s="69">
        <v>19004</v>
      </c>
      <c r="D1236" s="69">
        <v>3287</v>
      </c>
      <c r="E1236" t="str">
        <f>INDEX(Table5[EEZ],MATCH(C1236,Table5[Colony_ID],0))</f>
        <v>Papua New Guinean Exclusive Economic Zone</v>
      </c>
      <c r="F1236" t="str">
        <f>INDEX(Table5[Corrected Island/Colony Name],MATCH('Full Data'!C1236,Table5[Colony_ID],0))</f>
        <v>Lou</v>
      </c>
      <c r="G1236" t="str">
        <f>INDEX(Table4[Common_Name],MATCH('Full Data'!D1236,Table4[SpcRecID],0))</f>
        <v>Bridled Tern</v>
      </c>
      <c r="H1236" s="83" t="str">
        <f>INDEX(Data!E$2:E$6500,MATCH(A1236,Data!$A$2:$A$6500,0))</f>
        <v>Data Deficient</v>
      </c>
      <c r="I1236" s="90">
        <f>INDEX(Data!P$2:P$6500,MATCH(A1236,Data!$A$2:$A$6500,0))</f>
        <v>1977</v>
      </c>
      <c r="J1236" s="90">
        <f>INDEX(Data!Q$2:Q$6500,MATCH($A1236,Data!$A$2:$A$6500,0))</f>
        <v>1977</v>
      </c>
      <c r="K1236" s="90">
        <f>INDEX(Data!F$2:F$6500,MATCH($A1236,Data!$A$2:$A$6500,0))</f>
        <v>0</v>
      </c>
      <c r="L1236" s="90">
        <f>INDEX(Data!G$2:G$6500,MATCH($A1236,Data!$A$2:$A$6500,0))</f>
        <v>0</v>
      </c>
      <c r="M1236" s="90">
        <f>INDEX(Data!H$2:H$6500,MATCH($A1236,Data!$A$2:$A$6500,0))</f>
        <v>0</v>
      </c>
      <c r="N1236" s="90">
        <f>INDEX(Data!I$2:I$6500,MATCH($A1236,Data!$A$2:$A$6500,0))</f>
        <v>0</v>
      </c>
      <c r="O1236" s="83">
        <f>INDEX(Data!J$2:J$6500,MATCH($A1236,Data!$A$2:$A$6500,0))</f>
        <v>0</v>
      </c>
      <c r="P1236" t="str">
        <f>_xlfn.XLOOKUP(B1236,Table3[RefID],Table3[Citation])</f>
        <v>Mackay (1977)</v>
      </c>
    </row>
    <row r="1237" spans="1:16" x14ac:dyDescent="0.35">
      <c r="A1237" s="68">
        <v>1235</v>
      </c>
      <c r="B1237" s="69">
        <v>80</v>
      </c>
      <c r="C1237" s="69">
        <v>19001</v>
      </c>
      <c r="D1237" s="69">
        <v>3294</v>
      </c>
      <c r="E1237" t="str">
        <f>INDEX(Table5[EEZ],MATCH(C1237,Table5[Colony_ID],0))</f>
        <v>Papua New Guinean Exclusive Economic Zone</v>
      </c>
      <c r="F1237" t="str">
        <f>INDEX(Table5[Corrected Island/Colony Name],MATCH('Full Data'!C1237,Table5[Colony_ID],0))</f>
        <v>Bundro Island</v>
      </c>
      <c r="G1237" t="str">
        <f>INDEX(Table4[Common_Name],MATCH('Full Data'!D1237,Table4[SpcRecID],0))</f>
        <v>Brown Noddy</v>
      </c>
      <c r="H1237" s="83" t="str">
        <f>INDEX(Data!E$2:E$6500,MATCH(A1237,Data!$A$2:$A$6500,0))</f>
        <v>Data Deficient</v>
      </c>
      <c r="I1237" s="90">
        <f>INDEX(Data!P$2:P$6500,MATCH(A1237,Data!$A$2:$A$6500,0))</f>
        <v>1977</v>
      </c>
      <c r="J1237" s="90">
        <f>INDEX(Data!Q$2:Q$6500,MATCH($A1237,Data!$A$2:$A$6500,0))</f>
        <v>1977</v>
      </c>
      <c r="K1237" s="90">
        <f>INDEX(Data!F$2:F$6500,MATCH($A1237,Data!$A$2:$A$6500,0))</f>
        <v>0</v>
      </c>
      <c r="L1237" s="90">
        <f>INDEX(Data!G$2:G$6500,MATCH($A1237,Data!$A$2:$A$6500,0))</f>
        <v>0</v>
      </c>
      <c r="M1237" s="90">
        <f>INDEX(Data!H$2:H$6500,MATCH($A1237,Data!$A$2:$A$6500,0))</f>
        <v>0</v>
      </c>
      <c r="N1237" s="90">
        <f>INDEX(Data!I$2:I$6500,MATCH($A1237,Data!$A$2:$A$6500,0))</f>
        <v>0</v>
      </c>
      <c r="O1237" s="83">
        <f>INDEX(Data!J$2:J$6500,MATCH($A1237,Data!$A$2:$A$6500,0))</f>
        <v>0</v>
      </c>
      <c r="P1237" t="str">
        <f>_xlfn.XLOOKUP(B1237,Table3[RefID],Table3[Citation])</f>
        <v>Mackay (1977)</v>
      </c>
    </row>
    <row r="1238" spans="1:16" x14ac:dyDescent="0.35">
      <c r="A1238" s="68">
        <v>1236</v>
      </c>
      <c r="B1238" s="69">
        <v>80</v>
      </c>
      <c r="C1238" s="69">
        <v>19001</v>
      </c>
      <c r="D1238" s="69">
        <v>3263</v>
      </c>
      <c r="E1238" t="str">
        <f>INDEX(Table5[EEZ],MATCH(C1238,Table5[Colony_ID],0))</f>
        <v>Papua New Guinean Exclusive Economic Zone</v>
      </c>
      <c r="F1238" t="str">
        <f>INDEX(Table5[Corrected Island/Colony Name],MATCH('Full Data'!C1238,Table5[Colony_ID],0))</f>
        <v>Bundro Island</v>
      </c>
      <c r="G1238" t="str">
        <f>INDEX(Table4[Common_Name],MATCH('Full Data'!D1238,Table4[SpcRecID],0))</f>
        <v>Greater crested Tern</v>
      </c>
      <c r="H1238" s="83" t="str">
        <f>INDEX(Data!E$2:E$6500,MATCH(A1238,Data!$A$2:$A$6500,0))</f>
        <v>Data Deficient</v>
      </c>
      <c r="I1238" s="90">
        <f>INDEX(Data!P$2:P$6500,MATCH(A1238,Data!$A$2:$A$6500,0))</f>
        <v>1977</v>
      </c>
      <c r="J1238" s="90">
        <f>INDEX(Data!Q$2:Q$6500,MATCH($A1238,Data!$A$2:$A$6500,0))</f>
        <v>1977</v>
      </c>
      <c r="K1238" s="90">
        <f>INDEX(Data!F$2:F$6500,MATCH($A1238,Data!$A$2:$A$6500,0))</f>
        <v>0</v>
      </c>
      <c r="L1238" s="90">
        <f>INDEX(Data!G$2:G$6500,MATCH($A1238,Data!$A$2:$A$6500,0))</f>
        <v>0</v>
      </c>
      <c r="M1238" s="90">
        <f>INDEX(Data!H$2:H$6500,MATCH($A1238,Data!$A$2:$A$6500,0))</f>
        <v>0</v>
      </c>
      <c r="N1238" s="90">
        <f>INDEX(Data!I$2:I$6500,MATCH($A1238,Data!$A$2:$A$6500,0))</f>
        <v>0</v>
      </c>
      <c r="O1238" s="83">
        <f>INDEX(Data!J$2:J$6500,MATCH($A1238,Data!$A$2:$A$6500,0))</f>
        <v>0</v>
      </c>
      <c r="P1238" t="str">
        <f>_xlfn.XLOOKUP(B1238,Table3[RefID],Table3[Citation])</f>
        <v>Mackay (1977)</v>
      </c>
    </row>
    <row r="1239" spans="1:16" x14ac:dyDescent="0.35">
      <c r="A1239" s="68">
        <v>1237</v>
      </c>
      <c r="B1239" s="69">
        <v>80</v>
      </c>
      <c r="C1239" s="69">
        <v>19004</v>
      </c>
      <c r="D1239" s="69">
        <v>3263</v>
      </c>
      <c r="E1239" t="str">
        <f>INDEX(Table5[EEZ],MATCH(C1239,Table5[Colony_ID],0))</f>
        <v>Papua New Guinean Exclusive Economic Zone</v>
      </c>
      <c r="F1239" t="str">
        <f>INDEX(Table5[Corrected Island/Colony Name],MATCH('Full Data'!C1239,Table5[Colony_ID],0))</f>
        <v>Lou</v>
      </c>
      <c r="G1239" t="str">
        <f>INDEX(Table4[Common_Name],MATCH('Full Data'!D1239,Table4[SpcRecID],0))</f>
        <v>Greater crested Tern</v>
      </c>
      <c r="H1239" s="83" t="str">
        <f>INDEX(Data!E$2:E$6500,MATCH(A1239,Data!$A$2:$A$6500,0))</f>
        <v>Data Deficient</v>
      </c>
      <c r="I1239" s="90">
        <f>INDEX(Data!P$2:P$6500,MATCH(A1239,Data!$A$2:$A$6500,0))</f>
        <v>1977</v>
      </c>
      <c r="J1239" s="90">
        <f>INDEX(Data!Q$2:Q$6500,MATCH($A1239,Data!$A$2:$A$6500,0))</f>
        <v>1977</v>
      </c>
      <c r="K1239" s="90">
        <f>INDEX(Data!F$2:F$6500,MATCH($A1239,Data!$A$2:$A$6500,0))</f>
        <v>0</v>
      </c>
      <c r="L1239" s="90">
        <f>INDEX(Data!G$2:G$6500,MATCH($A1239,Data!$A$2:$A$6500,0))</f>
        <v>0</v>
      </c>
      <c r="M1239" s="90">
        <f>INDEX(Data!H$2:H$6500,MATCH($A1239,Data!$A$2:$A$6500,0))</f>
        <v>0</v>
      </c>
      <c r="N1239" s="90">
        <f>INDEX(Data!I$2:I$6500,MATCH($A1239,Data!$A$2:$A$6500,0))</f>
        <v>0</v>
      </c>
      <c r="O1239" s="83">
        <f>INDEX(Data!J$2:J$6500,MATCH($A1239,Data!$A$2:$A$6500,0))</f>
        <v>0</v>
      </c>
      <c r="P1239" t="str">
        <f>_xlfn.XLOOKUP(B1239,Table3[RefID],Table3[Citation])</f>
        <v>Mackay (1977)</v>
      </c>
    </row>
    <row r="1240" spans="1:16" x14ac:dyDescent="0.35">
      <c r="A1240" s="68">
        <v>1238</v>
      </c>
      <c r="B1240" s="69">
        <v>80</v>
      </c>
      <c r="C1240" s="69">
        <v>19005</v>
      </c>
      <c r="D1240" s="69">
        <v>3263</v>
      </c>
      <c r="E1240" t="str">
        <f>INDEX(Table5[EEZ],MATCH(C1240,Table5[Colony_ID],0))</f>
        <v>Papua New Guinean Exclusive Economic Zone</v>
      </c>
      <c r="F1240" t="str">
        <f>INDEX(Table5[Corrected Island/Colony Name],MATCH('Full Data'!C1240,Table5[Colony_ID],0))</f>
        <v>Manus</v>
      </c>
      <c r="G1240" t="str">
        <f>INDEX(Table4[Common_Name],MATCH('Full Data'!D1240,Table4[SpcRecID],0))</f>
        <v>Greater crested Tern</v>
      </c>
      <c r="H1240" s="83" t="str">
        <f>INDEX(Data!E$2:E$6500,MATCH(A1240,Data!$A$2:$A$6500,0))</f>
        <v>Data Deficient</v>
      </c>
      <c r="I1240" s="90">
        <f>INDEX(Data!P$2:P$6500,MATCH(A1240,Data!$A$2:$A$6500,0))</f>
        <v>1977</v>
      </c>
      <c r="J1240" s="90">
        <f>INDEX(Data!Q$2:Q$6500,MATCH($A1240,Data!$A$2:$A$6500,0))</f>
        <v>1977</v>
      </c>
      <c r="K1240" s="90">
        <f>INDEX(Data!F$2:F$6500,MATCH($A1240,Data!$A$2:$A$6500,0))</f>
        <v>0</v>
      </c>
      <c r="L1240" s="90">
        <f>INDEX(Data!G$2:G$6500,MATCH($A1240,Data!$A$2:$A$6500,0))</f>
        <v>0</v>
      </c>
      <c r="M1240" s="90">
        <f>INDEX(Data!H$2:H$6500,MATCH($A1240,Data!$A$2:$A$6500,0))</f>
        <v>0</v>
      </c>
      <c r="N1240" s="90">
        <f>INDEX(Data!I$2:I$6500,MATCH($A1240,Data!$A$2:$A$6500,0))</f>
        <v>0</v>
      </c>
      <c r="O1240" s="83">
        <f>INDEX(Data!J$2:J$6500,MATCH($A1240,Data!$A$2:$A$6500,0))</f>
        <v>0</v>
      </c>
      <c r="P1240" t="str">
        <f>_xlfn.XLOOKUP(B1240,Table3[RefID],Table3[Citation])</f>
        <v>Mackay (1977)</v>
      </c>
    </row>
    <row r="1241" spans="1:16" x14ac:dyDescent="0.35">
      <c r="A1241" s="68">
        <v>1239</v>
      </c>
      <c r="B1241" s="69">
        <v>80</v>
      </c>
      <c r="C1241" s="69">
        <v>19006</v>
      </c>
      <c r="D1241" s="69">
        <v>3263</v>
      </c>
      <c r="E1241" t="str">
        <f>INDEX(Table5[EEZ],MATCH(C1241,Table5[Colony_ID],0))</f>
        <v>Papua New Guinean Exclusive Economic Zone</v>
      </c>
      <c r="F1241" t="str">
        <f>INDEX(Table5[Corrected Island/Colony Name],MATCH('Full Data'!C1241,Table5[Colony_ID],0))</f>
        <v>Pak</v>
      </c>
      <c r="G1241" t="str">
        <f>INDEX(Table4[Common_Name],MATCH('Full Data'!D1241,Table4[SpcRecID],0))</f>
        <v>Greater crested Tern</v>
      </c>
      <c r="H1241" s="83" t="str">
        <f>INDEX(Data!E$2:E$6500,MATCH(A1241,Data!$A$2:$A$6500,0))</f>
        <v>Data Deficient</v>
      </c>
      <c r="I1241" s="90">
        <f>INDEX(Data!P$2:P$6500,MATCH(A1241,Data!$A$2:$A$6500,0))</f>
        <v>1977</v>
      </c>
      <c r="J1241" s="90">
        <f>INDEX(Data!Q$2:Q$6500,MATCH($A1241,Data!$A$2:$A$6500,0))</f>
        <v>1977</v>
      </c>
      <c r="K1241" s="90">
        <f>INDEX(Data!F$2:F$6500,MATCH($A1241,Data!$A$2:$A$6500,0))</f>
        <v>0</v>
      </c>
      <c r="L1241" s="90">
        <f>INDEX(Data!G$2:G$6500,MATCH($A1241,Data!$A$2:$A$6500,0))</f>
        <v>0</v>
      </c>
      <c r="M1241" s="90">
        <f>INDEX(Data!H$2:H$6500,MATCH($A1241,Data!$A$2:$A$6500,0))</f>
        <v>0</v>
      </c>
      <c r="N1241" s="90">
        <f>INDEX(Data!I$2:I$6500,MATCH($A1241,Data!$A$2:$A$6500,0))</f>
        <v>0</v>
      </c>
      <c r="O1241" s="83">
        <f>INDEX(Data!J$2:J$6500,MATCH($A1241,Data!$A$2:$A$6500,0))</f>
        <v>0</v>
      </c>
      <c r="P1241" t="str">
        <f>_xlfn.XLOOKUP(B1241,Table3[RefID],Table3[Citation])</f>
        <v>Mackay (1977)</v>
      </c>
    </row>
    <row r="1242" spans="1:16" x14ac:dyDescent="0.35">
      <c r="A1242" s="68">
        <v>1240</v>
      </c>
      <c r="B1242" s="71">
        <v>81</v>
      </c>
      <c r="C1242" s="72">
        <v>5151</v>
      </c>
      <c r="D1242" s="70">
        <v>3880</v>
      </c>
      <c r="E1242" t="str">
        <f>INDEX(Table5[EEZ],MATCH(C1242,Table5[Colony_ID],0))</f>
        <v>French Polynesian Exclusive Economic Zone</v>
      </c>
      <c r="F1242" t="str">
        <f>INDEX(Table5[Corrected Island/Colony Name],MATCH('Full Data'!C1242,Table5[Colony_ID],0))</f>
        <v>Tahiti</v>
      </c>
      <c r="G1242" t="str">
        <f>INDEX(Table4[Common_Name],MATCH('Full Data'!D1242,Table4[SpcRecID],0))</f>
        <v>Tahiti Petrel</v>
      </c>
      <c r="H1242" s="83" t="str">
        <f>INDEX(Data!E$2:E$6500,MATCH(A1242,Data!$A$2:$A$6500,0))</f>
        <v>Confirmed</v>
      </c>
      <c r="I1242" s="90">
        <f>INDEX(Data!P$2:P$6500,MATCH(A1242,Data!$A$2:$A$6500,0))</f>
        <v>1973</v>
      </c>
      <c r="J1242" s="90">
        <f>INDEX(Data!Q$2:Q$6500,MATCH($A1242,Data!$A$2:$A$6500,0))</f>
        <v>1973</v>
      </c>
      <c r="K1242" s="90">
        <f>INDEX(Data!F$2:F$6500,MATCH($A1242,Data!$A$2:$A$6500,0))</f>
        <v>0</v>
      </c>
      <c r="L1242" s="90">
        <f>INDEX(Data!G$2:G$6500,MATCH($A1242,Data!$A$2:$A$6500,0))</f>
        <v>0</v>
      </c>
      <c r="M1242" s="90">
        <f>INDEX(Data!H$2:H$6500,MATCH($A1242,Data!$A$2:$A$6500,0))</f>
        <v>0</v>
      </c>
      <c r="N1242" s="90">
        <f>INDEX(Data!I$2:I$6500,MATCH($A1242,Data!$A$2:$A$6500,0))</f>
        <v>0</v>
      </c>
      <c r="O1242" s="83">
        <f>INDEX(Data!J$2:J$6500,MATCH($A1242,Data!$A$2:$A$6500,0))</f>
        <v>0</v>
      </c>
      <c r="P1242" t="str">
        <f>_xlfn.XLOOKUP(B1242,Table3[RefID],Table3[Citation])</f>
        <v>Thibault &amp; Holyoak (1977)</v>
      </c>
    </row>
    <row r="1243" spans="1:16" x14ac:dyDescent="0.35">
      <c r="A1243" s="68">
        <v>1241</v>
      </c>
      <c r="B1243" s="69">
        <v>82</v>
      </c>
      <c r="C1243" s="69">
        <v>3016</v>
      </c>
      <c r="D1243" s="69">
        <v>3298</v>
      </c>
      <c r="E1243" t="str">
        <f>INDEX(Table5[EEZ],MATCH(C1243,Table5[Colony_ID],0))</f>
        <v>Cook Islands Exclusive Economic Zone</v>
      </c>
      <c r="F1243" t="str">
        <f>INDEX(Table5[Corrected Island/Colony Name],MATCH('Full Data'!C1243,Table5[Colony_ID],0))</f>
        <v>Rarotonga</v>
      </c>
      <c r="G1243" t="str">
        <f>INDEX(Table4[Common_Name],MATCH('Full Data'!D1243,Table4[SpcRecID],0))</f>
        <v>Common White Tern</v>
      </c>
      <c r="H1243" s="83" t="str">
        <f>INDEX(Data!E$2:E$6500,MATCH(A1243,Data!$A$2:$A$6500,0))</f>
        <v>Confirmed</v>
      </c>
      <c r="I1243" s="90">
        <f>INDEX(Data!P$2:P$6500,MATCH(A1243,Data!$A$2:$A$6500,0))</f>
        <v>1976</v>
      </c>
      <c r="J1243" s="90">
        <f>INDEX(Data!Q$2:Q$6500,MATCH($A1243,Data!$A$2:$A$6500,0))</f>
        <v>1976</v>
      </c>
      <c r="K1243" s="90">
        <f>INDEX(Data!F$2:F$6500,MATCH($A1243,Data!$A$2:$A$6500,0))</f>
        <v>0</v>
      </c>
      <c r="L1243" s="90">
        <f>INDEX(Data!G$2:G$6500,MATCH($A1243,Data!$A$2:$A$6500,0))</f>
        <v>0</v>
      </c>
      <c r="M1243" s="90">
        <f>INDEX(Data!H$2:H$6500,MATCH($A1243,Data!$A$2:$A$6500,0))</f>
        <v>0</v>
      </c>
      <c r="N1243" s="90">
        <f>INDEX(Data!I$2:I$6500,MATCH($A1243,Data!$A$2:$A$6500,0))</f>
        <v>0</v>
      </c>
      <c r="O1243" s="83">
        <f>INDEX(Data!J$2:J$6500,MATCH($A1243,Data!$A$2:$A$6500,0))</f>
        <v>0</v>
      </c>
      <c r="P1243" t="str">
        <f>_xlfn.XLOOKUP(B1243,Table3[RefID],Table3[Citation])</f>
        <v>Turbott (1977)</v>
      </c>
    </row>
    <row r="1244" spans="1:16" x14ac:dyDescent="0.35">
      <c r="A1244" s="68">
        <v>1242</v>
      </c>
      <c r="B1244" s="69">
        <v>82</v>
      </c>
      <c r="C1244" s="69">
        <v>3016</v>
      </c>
      <c r="D1244" s="70">
        <v>3895</v>
      </c>
      <c r="E1244" t="str">
        <f>INDEX(Table5[EEZ],MATCH(C1244,Table5[Colony_ID],0))</f>
        <v>Cook Islands Exclusive Economic Zone</v>
      </c>
      <c r="F1244" t="str">
        <f>INDEX(Table5[Corrected Island/Colony Name],MATCH('Full Data'!C1244,Table5[Colony_ID],0))</f>
        <v>Rarotonga</v>
      </c>
      <c r="G1244" t="str">
        <f>INDEX(Table4[Common_Name],MATCH('Full Data'!D1244,Table4[SpcRecID],0))</f>
        <v>Herald Petrel</v>
      </c>
      <c r="H1244" s="83" t="str">
        <f>INDEX(Data!E$2:E$6500,MATCH(A1244,Data!$A$2:$A$6500,0))</f>
        <v>Confirmed</v>
      </c>
      <c r="I1244" s="90">
        <f>INDEX(Data!P$2:P$6500,MATCH(A1244,Data!$A$2:$A$6500,0))</f>
        <v>1976</v>
      </c>
      <c r="J1244" s="90">
        <f>INDEX(Data!Q$2:Q$6500,MATCH($A1244,Data!$A$2:$A$6500,0))</f>
        <v>1976</v>
      </c>
      <c r="K1244" s="90">
        <f>INDEX(Data!F$2:F$6500,MATCH($A1244,Data!$A$2:$A$6500,0))</f>
        <v>0</v>
      </c>
      <c r="L1244" s="90">
        <f>INDEX(Data!G$2:G$6500,MATCH($A1244,Data!$A$2:$A$6500,0))</f>
        <v>0</v>
      </c>
      <c r="M1244" s="90">
        <f>INDEX(Data!H$2:H$6500,MATCH($A1244,Data!$A$2:$A$6500,0))</f>
        <v>0</v>
      </c>
      <c r="N1244" s="90">
        <f>INDEX(Data!I$2:I$6500,MATCH($A1244,Data!$A$2:$A$6500,0))</f>
        <v>0</v>
      </c>
      <c r="O1244" s="83">
        <f>INDEX(Data!J$2:J$6500,MATCH($A1244,Data!$A$2:$A$6500,0))</f>
        <v>0</v>
      </c>
      <c r="P1244" t="str">
        <f>_xlfn.XLOOKUP(B1244,Table3[RefID],Table3[Citation])</f>
        <v>Turbott (1977)</v>
      </c>
    </row>
    <row r="1245" spans="1:16" x14ac:dyDescent="0.35">
      <c r="A1245" s="68">
        <v>1243</v>
      </c>
      <c r="B1245" s="69">
        <v>82</v>
      </c>
      <c r="C1245" s="69">
        <v>3016</v>
      </c>
      <c r="D1245" s="69">
        <v>3650</v>
      </c>
      <c r="E1245" t="str">
        <f>INDEX(Table5[EEZ],MATCH(C1245,Table5[Colony_ID],0))</f>
        <v>Cook Islands Exclusive Economic Zone</v>
      </c>
      <c r="F1245" t="str">
        <f>INDEX(Table5[Corrected Island/Colony Name],MATCH('Full Data'!C1245,Table5[Colony_ID],0))</f>
        <v>Rarotonga</v>
      </c>
      <c r="G1245" t="str">
        <f>INDEX(Table4[Common_Name],MATCH('Full Data'!D1245,Table4[SpcRecID],0))</f>
        <v>White-tailed Tropicbird</v>
      </c>
      <c r="H1245" s="83" t="str">
        <f>INDEX(Data!E$2:E$6500,MATCH(A1245,Data!$A$2:$A$6500,0))</f>
        <v>Confirmed</v>
      </c>
      <c r="I1245" s="90">
        <f>INDEX(Data!P$2:P$6500,MATCH(A1245,Data!$A$2:$A$6500,0))</f>
        <v>1976</v>
      </c>
      <c r="J1245" s="90">
        <f>INDEX(Data!Q$2:Q$6500,MATCH($A1245,Data!$A$2:$A$6500,0))</f>
        <v>1976</v>
      </c>
      <c r="K1245" s="90">
        <f>INDEX(Data!F$2:F$6500,MATCH($A1245,Data!$A$2:$A$6500,0))</f>
        <v>0</v>
      </c>
      <c r="L1245" s="90">
        <f>INDEX(Data!G$2:G$6500,MATCH($A1245,Data!$A$2:$A$6500,0))</f>
        <v>0</v>
      </c>
      <c r="M1245" s="90">
        <f>INDEX(Data!H$2:H$6500,MATCH($A1245,Data!$A$2:$A$6500,0))</f>
        <v>0</v>
      </c>
      <c r="N1245" s="90">
        <f>INDEX(Data!I$2:I$6500,MATCH($A1245,Data!$A$2:$A$6500,0))</f>
        <v>0</v>
      </c>
      <c r="O1245" s="83">
        <f>INDEX(Data!J$2:J$6500,MATCH($A1245,Data!$A$2:$A$6500,0))</f>
        <v>0</v>
      </c>
      <c r="P1245" t="str">
        <f>_xlfn.XLOOKUP(B1245,Table3[RefID],Table3[Citation])</f>
        <v>Turbott (1977)</v>
      </c>
    </row>
    <row r="1246" spans="1:16" x14ac:dyDescent="0.35">
      <c r="A1246" s="68">
        <v>1244</v>
      </c>
      <c r="B1246" s="69">
        <v>83</v>
      </c>
      <c r="C1246" s="69">
        <v>14054</v>
      </c>
      <c r="D1246" s="69">
        <v>3295</v>
      </c>
      <c r="E1246" t="str">
        <f>INDEX(Table5[EEZ],MATCH(C1246,Table5[Colony_ID],0))</f>
        <v>New Caledonian Exclusive Economic Zone</v>
      </c>
      <c r="F1246" t="str">
        <f>INDEX(Table5[Corrected Island/Colony Name],MATCH('Full Data'!C1246,Table5[Colony_ID],0))</f>
        <v>Lifou</v>
      </c>
      <c r="G1246" t="str">
        <f>INDEX(Table4[Common_Name],MATCH('Full Data'!D1246,Table4[SpcRecID],0))</f>
        <v>Black Noddy</v>
      </c>
      <c r="H1246" s="83" t="str">
        <f>INDEX(Data!E$2:E$6500,MATCH(A1246,Data!$A$2:$A$6500,0))</f>
        <v>Confirmed</v>
      </c>
      <c r="I1246" s="90">
        <f>INDEX(Data!P$2:P$6500,MATCH(A1246,Data!$A$2:$A$6500,0))</f>
        <v>1932</v>
      </c>
      <c r="J1246" s="90">
        <f>INDEX(Data!Q$2:Q$6500,MATCH($A1246,Data!$A$2:$A$6500,0))</f>
        <v>1978</v>
      </c>
      <c r="K1246" s="90">
        <f>INDEX(Data!F$2:F$6500,MATCH($A1246,Data!$A$2:$A$6500,0))</f>
        <v>0</v>
      </c>
      <c r="L1246" s="90">
        <f>INDEX(Data!G$2:G$6500,MATCH($A1246,Data!$A$2:$A$6500,0))</f>
        <v>0</v>
      </c>
      <c r="M1246" s="90">
        <f>INDEX(Data!H$2:H$6500,MATCH($A1246,Data!$A$2:$A$6500,0))</f>
        <v>0</v>
      </c>
      <c r="N1246" s="90">
        <f>INDEX(Data!I$2:I$6500,MATCH($A1246,Data!$A$2:$A$6500,0))</f>
        <v>0</v>
      </c>
      <c r="O1246" s="83">
        <f>INDEX(Data!J$2:J$6500,MATCH($A1246,Data!$A$2:$A$6500,0))</f>
        <v>0</v>
      </c>
      <c r="P1246" t="str">
        <f>_xlfn.XLOOKUP(B1246,Table3[RefID],Table3[Citation])</f>
        <v>Bruce (1978)</v>
      </c>
    </row>
    <row r="1247" spans="1:16" x14ac:dyDescent="0.35">
      <c r="A1247" s="68">
        <v>1245</v>
      </c>
      <c r="B1247" s="69">
        <v>83</v>
      </c>
      <c r="C1247" s="69">
        <v>14054</v>
      </c>
      <c r="D1247" s="69">
        <v>3268</v>
      </c>
      <c r="E1247" t="str">
        <f>INDEX(Table5[EEZ],MATCH(C1247,Table5[Colony_ID],0))</f>
        <v>New Caledonian Exclusive Economic Zone</v>
      </c>
      <c r="F1247" t="str">
        <f>INDEX(Table5[Corrected Island/Colony Name],MATCH('Full Data'!C1247,Table5[Colony_ID],0))</f>
        <v>Lifou</v>
      </c>
      <c r="G1247" t="str">
        <f>INDEX(Table4[Common_Name],MATCH('Full Data'!D1247,Table4[SpcRecID],0))</f>
        <v>Black-naped Tern</v>
      </c>
      <c r="H1247" s="83" t="str">
        <f>INDEX(Data!E$2:E$6500,MATCH(A1247,Data!$A$2:$A$6500,0))</f>
        <v>data deficient</v>
      </c>
      <c r="I1247" s="90">
        <f>INDEX(Data!P$2:P$6500,MATCH(A1247,Data!$A$2:$A$6500,0))</f>
        <v>1978</v>
      </c>
      <c r="J1247" s="90">
        <f>INDEX(Data!Q$2:Q$6500,MATCH($A1247,Data!$A$2:$A$6500,0))</f>
        <v>1978</v>
      </c>
      <c r="K1247" s="90">
        <f>INDEX(Data!F$2:F$6500,MATCH($A1247,Data!$A$2:$A$6500,0))</f>
        <v>0</v>
      </c>
      <c r="L1247" s="90">
        <f>INDEX(Data!G$2:G$6500,MATCH($A1247,Data!$A$2:$A$6500,0))</f>
        <v>0</v>
      </c>
      <c r="M1247" s="90">
        <f>INDEX(Data!H$2:H$6500,MATCH($A1247,Data!$A$2:$A$6500,0))</f>
        <v>0</v>
      </c>
      <c r="N1247" s="90">
        <f>INDEX(Data!I$2:I$6500,MATCH($A1247,Data!$A$2:$A$6500,0))</f>
        <v>0</v>
      </c>
      <c r="O1247" s="83">
        <f>INDEX(Data!J$2:J$6500,MATCH($A1247,Data!$A$2:$A$6500,0))</f>
        <v>0</v>
      </c>
      <c r="P1247" t="str">
        <f>_xlfn.XLOOKUP(B1247,Table3[RefID],Table3[Citation])</f>
        <v>Bruce (1978)</v>
      </c>
    </row>
    <row r="1248" spans="1:16" x14ac:dyDescent="0.35">
      <c r="A1248" s="68">
        <v>1246</v>
      </c>
      <c r="B1248" s="69">
        <v>83</v>
      </c>
      <c r="C1248" s="69">
        <v>14054</v>
      </c>
      <c r="D1248" s="69">
        <v>3294</v>
      </c>
      <c r="E1248" t="str">
        <f>INDEX(Table5[EEZ],MATCH(C1248,Table5[Colony_ID],0))</f>
        <v>New Caledonian Exclusive Economic Zone</v>
      </c>
      <c r="F1248" t="str">
        <f>INDEX(Table5[Corrected Island/Colony Name],MATCH('Full Data'!C1248,Table5[Colony_ID],0))</f>
        <v>Lifou</v>
      </c>
      <c r="G1248" t="str">
        <f>INDEX(Table4[Common_Name],MATCH('Full Data'!D1248,Table4[SpcRecID],0))</f>
        <v>Brown Noddy</v>
      </c>
      <c r="H1248" s="83" t="str">
        <f>INDEX(Data!E$2:E$6500,MATCH(A1248,Data!$A$2:$A$6500,0))</f>
        <v>Potential Breeding</v>
      </c>
      <c r="I1248" s="90">
        <f>INDEX(Data!P$2:P$6500,MATCH(A1248,Data!$A$2:$A$6500,0))</f>
        <v>1978</v>
      </c>
      <c r="J1248" s="90">
        <f>INDEX(Data!Q$2:Q$6500,MATCH($A1248,Data!$A$2:$A$6500,0))</f>
        <v>1978</v>
      </c>
      <c r="K1248" s="90">
        <f>INDEX(Data!F$2:F$6500,MATCH($A1248,Data!$A$2:$A$6500,0))</f>
        <v>0</v>
      </c>
      <c r="L1248" s="90">
        <f>INDEX(Data!G$2:G$6500,MATCH($A1248,Data!$A$2:$A$6500,0))</f>
        <v>0</v>
      </c>
      <c r="M1248" s="90">
        <f>INDEX(Data!H$2:H$6500,MATCH($A1248,Data!$A$2:$A$6500,0))</f>
        <v>0</v>
      </c>
      <c r="N1248" s="90">
        <f>INDEX(Data!I$2:I$6500,MATCH($A1248,Data!$A$2:$A$6500,0))</f>
        <v>0</v>
      </c>
      <c r="O1248" s="83">
        <f>INDEX(Data!J$2:J$6500,MATCH($A1248,Data!$A$2:$A$6500,0))</f>
        <v>0</v>
      </c>
      <c r="P1248" t="str">
        <f>_xlfn.XLOOKUP(B1248,Table3[RefID],Table3[Citation])</f>
        <v>Bruce (1978)</v>
      </c>
    </row>
    <row r="1249" spans="1:16" x14ac:dyDescent="0.35">
      <c r="A1249" s="68">
        <v>1247</v>
      </c>
      <c r="B1249" s="69">
        <v>83</v>
      </c>
      <c r="C1249" s="69">
        <v>14054</v>
      </c>
      <c r="D1249" s="69">
        <v>3263</v>
      </c>
      <c r="E1249" t="str">
        <f>INDEX(Table5[EEZ],MATCH(C1249,Table5[Colony_ID],0))</f>
        <v>New Caledonian Exclusive Economic Zone</v>
      </c>
      <c r="F1249" t="str">
        <f>INDEX(Table5[Corrected Island/Colony Name],MATCH('Full Data'!C1249,Table5[Colony_ID],0))</f>
        <v>Lifou</v>
      </c>
      <c r="G1249" t="str">
        <f>INDEX(Table4[Common_Name],MATCH('Full Data'!D1249,Table4[SpcRecID],0))</f>
        <v>Greater crested Tern</v>
      </c>
      <c r="H1249" s="83" t="str">
        <f>INDEX(Data!E$2:E$6500,MATCH(A1249,Data!$A$2:$A$6500,0))</f>
        <v>data deficient</v>
      </c>
      <c r="I1249" s="90">
        <f>INDEX(Data!P$2:P$6500,MATCH(A1249,Data!$A$2:$A$6500,0))</f>
        <v>1978</v>
      </c>
      <c r="J1249" s="90">
        <f>INDEX(Data!Q$2:Q$6500,MATCH($A1249,Data!$A$2:$A$6500,0))</f>
        <v>1978</v>
      </c>
      <c r="K1249" s="90">
        <f>INDEX(Data!F$2:F$6500,MATCH($A1249,Data!$A$2:$A$6500,0))</f>
        <v>0</v>
      </c>
      <c r="L1249" s="90">
        <f>INDEX(Data!G$2:G$6500,MATCH($A1249,Data!$A$2:$A$6500,0))</f>
        <v>0</v>
      </c>
      <c r="M1249" s="90">
        <f>INDEX(Data!H$2:H$6500,MATCH($A1249,Data!$A$2:$A$6500,0))</f>
        <v>0</v>
      </c>
      <c r="N1249" s="90">
        <f>INDEX(Data!I$2:I$6500,MATCH($A1249,Data!$A$2:$A$6500,0))</f>
        <v>0</v>
      </c>
      <c r="O1249" s="83">
        <f>INDEX(Data!J$2:J$6500,MATCH($A1249,Data!$A$2:$A$6500,0))</f>
        <v>0</v>
      </c>
      <c r="P1249" t="str">
        <f>_xlfn.XLOOKUP(B1249,Table3[RefID],Table3[Citation])</f>
        <v>Bruce (1978)</v>
      </c>
    </row>
    <row r="1250" spans="1:16" x14ac:dyDescent="0.35">
      <c r="A1250" s="68">
        <v>1248</v>
      </c>
      <c r="B1250" s="69">
        <v>83</v>
      </c>
      <c r="C1250" s="69">
        <v>14054</v>
      </c>
      <c r="D1250" s="69">
        <v>3658</v>
      </c>
      <c r="E1250" t="str">
        <f>INDEX(Table5[EEZ],MATCH(C1250,Table5[Colony_ID],0))</f>
        <v>New Caledonian Exclusive Economic Zone</v>
      </c>
      <c r="F1250" t="str">
        <f>INDEX(Table5[Corrected Island/Colony Name],MATCH('Full Data'!C1250,Table5[Colony_ID],0))</f>
        <v>Lifou</v>
      </c>
      <c r="G1250" t="str">
        <f>INDEX(Table4[Common_Name],MATCH('Full Data'!D1250,Table4[SpcRecID],0))</f>
        <v>Red-footed Booby</v>
      </c>
      <c r="H1250" s="83" t="str">
        <f>INDEX(Data!E$2:E$6500,MATCH(A1250,Data!$A$2:$A$6500,0))</f>
        <v>data deficient</v>
      </c>
      <c r="I1250" s="90">
        <f>INDEX(Data!P$2:P$6500,MATCH(A1250,Data!$A$2:$A$6500,0))</f>
        <v>1978</v>
      </c>
      <c r="J1250" s="90">
        <f>INDEX(Data!Q$2:Q$6500,MATCH($A1250,Data!$A$2:$A$6500,0))</f>
        <v>1978</v>
      </c>
      <c r="K1250" s="90">
        <f>INDEX(Data!F$2:F$6500,MATCH($A1250,Data!$A$2:$A$6500,0))</f>
        <v>0</v>
      </c>
      <c r="L1250" s="90">
        <f>INDEX(Data!G$2:G$6500,MATCH($A1250,Data!$A$2:$A$6500,0))</f>
        <v>0</v>
      </c>
      <c r="M1250" s="90">
        <f>INDEX(Data!H$2:H$6500,MATCH($A1250,Data!$A$2:$A$6500,0))</f>
        <v>0</v>
      </c>
      <c r="N1250" s="90">
        <f>INDEX(Data!I$2:I$6500,MATCH($A1250,Data!$A$2:$A$6500,0))</f>
        <v>0</v>
      </c>
      <c r="O1250" s="83">
        <f>INDEX(Data!J$2:J$6500,MATCH($A1250,Data!$A$2:$A$6500,0))</f>
        <v>0</v>
      </c>
      <c r="P1250" t="str">
        <f>_xlfn.XLOOKUP(B1250,Table3[RefID],Table3[Citation])</f>
        <v>Bruce (1978)</v>
      </c>
    </row>
    <row r="1251" spans="1:16" x14ac:dyDescent="0.35">
      <c r="A1251" s="68">
        <v>1249</v>
      </c>
      <c r="B1251" s="69">
        <v>83</v>
      </c>
      <c r="C1251" s="69">
        <v>14054</v>
      </c>
      <c r="D1251" s="69">
        <v>3649</v>
      </c>
      <c r="E1251" t="str">
        <f>INDEX(Table5[EEZ],MATCH(C1251,Table5[Colony_ID],0))</f>
        <v>New Caledonian Exclusive Economic Zone</v>
      </c>
      <c r="F1251" t="str">
        <f>INDEX(Table5[Corrected Island/Colony Name],MATCH('Full Data'!C1251,Table5[Colony_ID],0))</f>
        <v>Lifou</v>
      </c>
      <c r="G1251" t="str">
        <f>INDEX(Table4[Common_Name],MATCH('Full Data'!D1251,Table4[SpcRecID],0))</f>
        <v>Red-tailed Tropicbird</v>
      </c>
      <c r="H1251" s="83" t="str">
        <f>INDEX(Data!E$2:E$6500,MATCH(A1251,Data!$A$2:$A$6500,0))</f>
        <v>data deficient</v>
      </c>
      <c r="I1251" s="90">
        <f>INDEX(Data!P$2:P$6500,MATCH(A1251,Data!$A$2:$A$6500,0))</f>
        <v>1978</v>
      </c>
      <c r="J1251" s="90">
        <f>INDEX(Data!Q$2:Q$6500,MATCH($A1251,Data!$A$2:$A$6500,0))</f>
        <v>1978</v>
      </c>
      <c r="K1251" s="90">
        <f>INDEX(Data!F$2:F$6500,MATCH($A1251,Data!$A$2:$A$6500,0))</f>
        <v>0</v>
      </c>
      <c r="L1251" s="90">
        <f>INDEX(Data!G$2:G$6500,MATCH($A1251,Data!$A$2:$A$6500,0))</f>
        <v>0</v>
      </c>
      <c r="M1251" s="90">
        <f>INDEX(Data!H$2:H$6500,MATCH($A1251,Data!$A$2:$A$6500,0))</f>
        <v>0</v>
      </c>
      <c r="N1251" s="90">
        <f>INDEX(Data!I$2:I$6500,MATCH($A1251,Data!$A$2:$A$6500,0))</f>
        <v>0</v>
      </c>
      <c r="O1251" s="83">
        <f>INDEX(Data!J$2:J$6500,MATCH($A1251,Data!$A$2:$A$6500,0))</f>
        <v>0</v>
      </c>
      <c r="P1251" t="str">
        <f>_xlfn.XLOOKUP(B1251,Table3[RefID],Table3[Citation])</f>
        <v>Bruce (1978)</v>
      </c>
    </row>
    <row r="1252" spans="1:16" x14ac:dyDescent="0.35">
      <c r="A1252" s="68">
        <v>1250</v>
      </c>
      <c r="B1252" s="69">
        <v>83</v>
      </c>
      <c r="C1252" s="69">
        <v>14054</v>
      </c>
      <c r="D1252" s="69">
        <v>3266</v>
      </c>
      <c r="E1252" t="str">
        <f>INDEX(Table5[EEZ],MATCH(C1252,Table5[Colony_ID],0))</f>
        <v>New Caledonian Exclusive Economic Zone</v>
      </c>
      <c r="F1252" t="str">
        <f>INDEX(Table5[Corrected Island/Colony Name],MATCH('Full Data'!C1252,Table5[Colony_ID],0))</f>
        <v>Lifou</v>
      </c>
      <c r="G1252" t="str">
        <f>INDEX(Table4[Common_Name],MATCH('Full Data'!D1252,Table4[SpcRecID],0))</f>
        <v>Roseate Tern</v>
      </c>
      <c r="H1252" s="83" t="str">
        <f>INDEX(Data!E$2:E$6500,MATCH(A1252,Data!$A$2:$A$6500,0))</f>
        <v>data deficient</v>
      </c>
      <c r="I1252" s="90">
        <f>INDEX(Data!P$2:P$6500,MATCH(A1252,Data!$A$2:$A$6500,0))</f>
        <v>1978</v>
      </c>
      <c r="J1252" s="90">
        <f>INDEX(Data!Q$2:Q$6500,MATCH($A1252,Data!$A$2:$A$6500,0))</f>
        <v>1978</v>
      </c>
      <c r="K1252" s="90">
        <f>INDEX(Data!F$2:F$6500,MATCH($A1252,Data!$A$2:$A$6500,0))</f>
        <v>0</v>
      </c>
      <c r="L1252" s="90">
        <f>INDEX(Data!G$2:G$6500,MATCH($A1252,Data!$A$2:$A$6500,0))</f>
        <v>0</v>
      </c>
      <c r="M1252" s="90">
        <f>INDEX(Data!H$2:H$6500,MATCH($A1252,Data!$A$2:$A$6500,0))</f>
        <v>0</v>
      </c>
      <c r="N1252" s="90">
        <f>INDEX(Data!I$2:I$6500,MATCH($A1252,Data!$A$2:$A$6500,0))</f>
        <v>0</v>
      </c>
      <c r="O1252" s="83">
        <f>INDEX(Data!J$2:J$6500,MATCH($A1252,Data!$A$2:$A$6500,0))</f>
        <v>0</v>
      </c>
      <c r="P1252" t="str">
        <f>_xlfn.XLOOKUP(B1252,Table3[RefID],Table3[Citation])</f>
        <v>Bruce (1978)</v>
      </c>
    </row>
    <row r="1253" spans="1:16" x14ac:dyDescent="0.35">
      <c r="A1253" s="68">
        <v>1251</v>
      </c>
      <c r="B1253" s="69">
        <v>83</v>
      </c>
      <c r="C1253" s="69">
        <v>14054</v>
      </c>
      <c r="D1253" s="69">
        <v>1017051</v>
      </c>
      <c r="E1253" t="str">
        <f>INDEX(Table5[EEZ],MATCH(C1253,Table5[Colony_ID],0))</f>
        <v>New Caledonian Exclusive Economic Zone</v>
      </c>
      <c r="F1253" t="str">
        <f>INDEX(Table5[Corrected Island/Colony Name],MATCH('Full Data'!C1253,Table5[Colony_ID],0))</f>
        <v>Lifou</v>
      </c>
      <c r="G1253" t="str">
        <f>INDEX(Table4[Common_Name],MATCH('Full Data'!D1253,Table4[SpcRecID],0))</f>
        <v>Silver Gull</v>
      </c>
      <c r="H1253" s="83" t="str">
        <f>INDEX(Data!E$2:E$6500,MATCH(A1253,Data!$A$2:$A$6500,0))</f>
        <v>data deficient</v>
      </c>
      <c r="I1253" s="90">
        <f>INDEX(Data!P$2:P$6500,MATCH(A1253,Data!$A$2:$A$6500,0))</f>
        <v>1978</v>
      </c>
      <c r="J1253" s="90">
        <f>INDEX(Data!Q$2:Q$6500,MATCH($A1253,Data!$A$2:$A$6500,0))</f>
        <v>1978</v>
      </c>
      <c r="K1253" s="90">
        <f>INDEX(Data!F$2:F$6500,MATCH($A1253,Data!$A$2:$A$6500,0))</f>
        <v>0</v>
      </c>
      <c r="L1253" s="90">
        <f>INDEX(Data!G$2:G$6500,MATCH($A1253,Data!$A$2:$A$6500,0))</f>
        <v>0</v>
      </c>
      <c r="M1253" s="90">
        <f>INDEX(Data!H$2:H$6500,MATCH($A1253,Data!$A$2:$A$6500,0))</f>
        <v>0</v>
      </c>
      <c r="N1253" s="90">
        <f>INDEX(Data!I$2:I$6500,MATCH($A1253,Data!$A$2:$A$6500,0))</f>
        <v>0</v>
      </c>
      <c r="O1253" s="83">
        <f>INDEX(Data!J$2:J$6500,MATCH($A1253,Data!$A$2:$A$6500,0))</f>
        <v>0</v>
      </c>
      <c r="P1253" t="str">
        <f>_xlfn.XLOOKUP(B1253,Table3[RefID],Table3[Citation])</f>
        <v>Bruce (1978)</v>
      </c>
    </row>
    <row r="1254" spans="1:16" x14ac:dyDescent="0.35">
      <c r="A1254" s="68">
        <v>1252</v>
      </c>
      <c r="B1254" s="69">
        <v>84</v>
      </c>
      <c r="C1254" s="69">
        <v>4055</v>
      </c>
      <c r="D1254" s="69">
        <v>3880</v>
      </c>
      <c r="E1254" t="str">
        <f>INDEX(Table5[EEZ],MATCH(C1254,Table5[Colony_ID],0))</f>
        <v>Fijian Exclusive Economic Zone</v>
      </c>
      <c r="F1254" t="str">
        <f>INDEX(Table5[Corrected Island/Colony Name],MATCH('Full Data'!C1254,Table5[Colony_ID],0))</f>
        <v>Taveuni</v>
      </c>
      <c r="G1254" t="str">
        <f>INDEX(Table4[Common_Name],MATCH('Full Data'!D1254,Table4[SpcRecID],0))</f>
        <v>Tahiti Petrel</v>
      </c>
      <c r="H1254" s="83" t="str">
        <f>INDEX(Data!E$2:E$6500,MATCH(A1254,Data!$A$2:$A$6500,0))</f>
        <v>Probable</v>
      </c>
      <c r="I1254" s="90">
        <f>INDEX(Data!P$2:P$6500,MATCH(A1254,Data!$A$2:$A$6500,0))</f>
        <v>1972</v>
      </c>
      <c r="J1254" s="90">
        <f>INDEX(Data!Q$2:Q$6500,MATCH($A1254,Data!$A$2:$A$6500,0))</f>
        <v>1972</v>
      </c>
      <c r="K1254" s="90">
        <f>INDEX(Data!F$2:F$6500,MATCH($A1254,Data!$A$2:$A$6500,0))</f>
        <v>1</v>
      </c>
      <c r="L1254" s="90">
        <f>INDEX(Data!G$2:G$6500,MATCH($A1254,Data!$A$2:$A$6500,0))</f>
        <v>0</v>
      </c>
      <c r="M1254" s="90">
        <f>INDEX(Data!H$2:H$6500,MATCH($A1254,Data!$A$2:$A$6500,0))</f>
        <v>0</v>
      </c>
      <c r="N1254" s="90">
        <f>INDEX(Data!I$2:I$6500,MATCH($A1254,Data!$A$2:$A$6500,0))</f>
        <v>0</v>
      </c>
      <c r="O1254" s="83" t="str">
        <f>INDEX(Data!J$2:J$6500,MATCH($A1254,Data!$A$2:$A$6500,0))</f>
        <v>individuals</v>
      </c>
      <c r="P1254" t="str">
        <f>_xlfn.XLOOKUP(B1254,Table3[RefID],Table3[Citation])</f>
        <v>Clunie et al (1978)</v>
      </c>
    </row>
    <row r="1255" spans="1:16" x14ac:dyDescent="0.35">
      <c r="A1255" s="68">
        <v>1253</v>
      </c>
      <c r="B1255" s="69">
        <v>85</v>
      </c>
      <c r="C1255" s="69">
        <v>19087</v>
      </c>
      <c r="D1255" s="69">
        <v>3295</v>
      </c>
      <c r="E1255" t="str">
        <f>INDEX(Table5[EEZ],MATCH(C1255,Table5[Colony_ID],0))</f>
        <v>Papua New Guinean Exclusive Economic Zone</v>
      </c>
      <c r="F1255" t="str">
        <f>INDEX(Table5[Corrected Island/Colony Name],MATCH('Full Data'!C1255,Table5[Colony_ID],0))</f>
        <v>Wuvulu</v>
      </c>
      <c r="G1255" t="str">
        <f>INDEX(Table4[Common_Name],MATCH('Full Data'!D1255,Table4[SpcRecID],0))</f>
        <v>Black Noddy</v>
      </c>
      <c r="H1255" s="83" t="str">
        <f>INDEX(Data!E$2:E$6500,MATCH(A1255,Data!$A$2:$A$6500,0))</f>
        <v>Data Deficient</v>
      </c>
      <c r="I1255" s="90">
        <f>INDEX(Data!P$2:P$6500,MATCH(A1255,Data!$A$2:$A$6500,0))</f>
        <v>1978</v>
      </c>
      <c r="J1255" s="90">
        <f>INDEX(Data!Q$2:Q$6500,MATCH($A1255,Data!$A$2:$A$6500,0))</f>
        <v>1978</v>
      </c>
      <c r="K1255" s="90">
        <f>INDEX(Data!F$2:F$6500,MATCH($A1255,Data!$A$2:$A$6500,0))</f>
        <v>0</v>
      </c>
      <c r="L1255" s="90">
        <f>INDEX(Data!G$2:G$6500,MATCH($A1255,Data!$A$2:$A$6500,0))</f>
        <v>0</v>
      </c>
      <c r="M1255" s="90">
        <f>INDEX(Data!H$2:H$6500,MATCH($A1255,Data!$A$2:$A$6500,0))</f>
        <v>0</v>
      </c>
      <c r="N1255" s="90">
        <f>INDEX(Data!I$2:I$6500,MATCH($A1255,Data!$A$2:$A$6500,0))</f>
        <v>0</v>
      </c>
      <c r="O1255" s="83">
        <f>INDEX(Data!J$2:J$6500,MATCH($A1255,Data!$A$2:$A$6500,0))</f>
        <v>0</v>
      </c>
      <c r="P1255" t="str">
        <f>_xlfn.XLOOKUP(B1255,Table3[RefID],Table3[Citation])</f>
        <v>Coates &amp; Swainson (1978)</v>
      </c>
    </row>
    <row r="1256" spans="1:16" x14ac:dyDescent="0.35">
      <c r="A1256" s="68">
        <v>1254</v>
      </c>
      <c r="B1256" s="69">
        <v>85</v>
      </c>
      <c r="C1256" s="69">
        <v>19087</v>
      </c>
      <c r="D1256" s="69">
        <v>3263</v>
      </c>
      <c r="E1256" t="str">
        <f>INDEX(Table5[EEZ],MATCH(C1256,Table5[Colony_ID],0))</f>
        <v>Papua New Guinean Exclusive Economic Zone</v>
      </c>
      <c r="F1256" t="str">
        <f>INDEX(Table5[Corrected Island/Colony Name],MATCH('Full Data'!C1256,Table5[Colony_ID],0))</f>
        <v>Wuvulu</v>
      </c>
      <c r="G1256" t="str">
        <f>INDEX(Table4[Common_Name],MATCH('Full Data'!D1256,Table4[SpcRecID],0))</f>
        <v>Greater crested Tern</v>
      </c>
      <c r="H1256" s="83" t="str">
        <f>INDEX(Data!E$2:E$6500,MATCH(A1256,Data!$A$2:$A$6500,0))</f>
        <v>Data Deficient</v>
      </c>
      <c r="I1256" s="90">
        <f>INDEX(Data!P$2:P$6500,MATCH(A1256,Data!$A$2:$A$6500,0))</f>
        <v>1978</v>
      </c>
      <c r="J1256" s="90">
        <f>INDEX(Data!Q$2:Q$6500,MATCH($A1256,Data!$A$2:$A$6500,0))</f>
        <v>1978</v>
      </c>
      <c r="K1256" s="90">
        <f>INDEX(Data!F$2:F$6500,MATCH($A1256,Data!$A$2:$A$6500,0))</f>
        <v>0</v>
      </c>
      <c r="L1256" s="90">
        <f>INDEX(Data!G$2:G$6500,MATCH($A1256,Data!$A$2:$A$6500,0))</f>
        <v>0</v>
      </c>
      <c r="M1256" s="90">
        <f>INDEX(Data!H$2:H$6500,MATCH($A1256,Data!$A$2:$A$6500,0))</f>
        <v>0</v>
      </c>
      <c r="N1256" s="90">
        <f>INDEX(Data!I$2:I$6500,MATCH($A1256,Data!$A$2:$A$6500,0))</f>
        <v>0</v>
      </c>
      <c r="O1256" s="83">
        <f>INDEX(Data!J$2:J$6500,MATCH($A1256,Data!$A$2:$A$6500,0))</f>
        <v>0</v>
      </c>
      <c r="P1256" t="str">
        <f>_xlfn.XLOOKUP(B1256,Table3[RefID],Table3[Citation])</f>
        <v>Coates &amp; Swainson (1978)</v>
      </c>
    </row>
    <row r="1257" spans="1:16" x14ac:dyDescent="0.35">
      <c r="A1257" s="68">
        <v>1255</v>
      </c>
      <c r="B1257" s="71">
        <v>86</v>
      </c>
      <c r="C1257" s="72">
        <v>5215</v>
      </c>
      <c r="D1257" s="70">
        <v>32228</v>
      </c>
      <c r="E1257" t="str">
        <f>INDEX(Table5[EEZ],MATCH(C1257,Table5[Colony_ID],0))</f>
        <v>French Polynesian Exclusive Economic Zone</v>
      </c>
      <c r="F1257" t="str">
        <f>INDEX(Table5[Corrected Island/Colony Name],MATCH('Full Data'!C1257,Table5[Colony_ID],0))</f>
        <v>Ua Pou</v>
      </c>
      <c r="G1257" t="str">
        <f>INDEX(Table4[Common_Name],MATCH('Full Data'!D1257,Table4[SpcRecID],0))</f>
        <v>Tropical Shearwater</v>
      </c>
      <c r="H1257" s="83" t="str">
        <f>INDEX(Data!E$2:E$6500,MATCH(A1257,Data!$A$2:$A$6500,0))</f>
        <v>confirmed</v>
      </c>
      <c r="I1257" s="90">
        <f>INDEX(Data!P$2:P$6500,MATCH(A1257,Data!$A$2:$A$6500,0))</f>
        <v>1973</v>
      </c>
      <c r="J1257" s="90">
        <f>INDEX(Data!Q$2:Q$6500,MATCH($A1257,Data!$A$2:$A$6500,0))</f>
        <v>1973</v>
      </c>
      <c r="K1257" s="90">
        <f>INDEX(Data!F$2:F$6500,MATCH($A1257,Data!$A$2:$A$6500,0))</f>
        <v>0</v>
      </c>
      <c r="L1257" s="90">
        <f>INDEX(Data!G$2:G$6500,MATCH($A1257,Data!$A$2:$A$6500,0))</f>
        <v>0</v>
      </c>
      <c r="M1257" s="90">
        <f>INDEX(Data!H$2:H$6500,MATCH($A1257,Data!$A$2:$A$6500,0))</f>
        <v>0</v>
      </c>
      <c r="N1257" s="90">
        <f>INDEX(Data!I$2:I$6500,MATCH($A1257,Data!$A$2:$A$6500,0))</f>
        <v>0</v>
      </c>
      <c r="O1257" s="83">
        <f>INDEX(Data!J$2:J$6500,MATCH($A1257,Data!$A$2:$A$6500,0))</f>
        <v>0</v>
      </c>
      <c r="P1257" t="str">
        <f>_xlfn.XLOOKUP(B1257,Table3[RefID],Table3[Citation])</f>
        <v>Ehrhardt (1978)</v>
      </c>
    </row>
    <row r="1258" spans="1:16" x14ac:dyDescent="0.35">
      <c r="A1258" s="68">
        <v>1256</v>
      </c>
      <c r="B1258" s="71">
        <v>86</v>
      </c>
      <c r="C1258" s="72">
        <v>5025</v>
      </c>
      <c r="D1258" s="70">
        <v>1016817</v>
      </c>
      <c r="E1258" t="str">
        <f>INDEX(Table5[EEZ],MATCH(C1258,Table5[Colony_ID],0))</f>
        <v>French Polynesian Exclusive Economic Zone</v>
      </c>
      <c r="F1258" t="str">
        <f>INDEX(Table5[Corrected Island/Colony Name],MATCH('Full Data'!C1258,Table5[Colony_ID],0))</f>
        <v>Hiva Oa</v>
      </c>
      <c r="G1258" t="str">
        <f>INDEX(Table4[Common_Name],MATCH('Full Data'!D1258,Table4[SpcRecID],0))</f>
        <v>Blue Noddy</v>
      </c>
      <c r="H1258" s="83" t="str">
        <f>INDEX(Data!E$2:E$6500,MATCH(A1258,Data!$A$2:$A$6500,0))</f>
        <v>Data Deficient</v>
      </c>
      <c r="I1258" s="90">
        <f>INDEX(Data!P$2:P$6500,MATCH(A1258,Data!$A$2:$A$6500,0))</f>
        <v>1973</v>
      </c>
      <c r="J1258" s="90">
        <f>INDEX(Data!Q$2:Q$6500,MATCH($A1258,Data!$A$2:$A$6500,0))</f>
        <v>1973</v>
      </c>
      <c r="K1258" s="90">
        <f>INDEX(Data!F$2:F$6500,MATCH($A1258,Data!$A$2:$A$6500,0))</f>
        <v>0</v>
      </c>
      <c r="L1258" s="90">
        <f>INDEX(Data!G$2:G$6500,MATCH($A1258,Data!$A$2:$A$6500,0))</f>
        <v>0</v>
      </c>
      <c r="M1258" s="90">
        <f>INDEX(Data!H$2:H$6500,MATCH($A1258,Data!$A$2:$A$6500,0))</f>
        <v>0</v>
      </c>
      <c r="N1258" s="90">
        <f>INDEX(Data!I$2:I$6500,MATCH($A1258,Data!$A$2:$A$6500,0))</f>
        <v>0</v>
      </c>
      <c r="O1258" s="83">
        <f>INDEX(Data!J$2:J$6500,MATCH($A1258,Data!$A$2:$A$6500,0))</f>
        <v>0</v>
      </c>
      <c r="P1258" t="str">
        <f>_xlfn.XLOOKUP(B1258,Table3[RefID],Table3[Citation])</f>
        <v>Ehrhardt (1978)</v>
      </c>
    </row>
    <row r="1259" spans="1:16" x14ac:dyDescent="0.35">
      <c r="A1259" s="68">
        <v>1257</v>
      </c>
      <c r="B1259" s="71">
        <v>86</v>
      </c>
      <c r="C1259" s="72">
        <v>5200</v>
      </c>
      <c r="D1259" s="70">
        <v>1016817</v>
      </c>
      <c r="E1259" t="str">
        <f>INDEX(Table5[EEZ],MATCH(C1259,Table5[Colony_ID],0))</f>
        <v>French Polynesian Exclusive Economic Zone</v>
      </c>
      <c r="F1259" t="str">
        <f>INDEX(Table5[Corrected Island/Colony Name],MATCH('Full Data'!C1259,Table5[Colony_ID],0))</f>
        <v>Motu Epiti</v>
      </c>
      <c r="G1259" t="str">
        <f>INDEX(Table4[Common_Name],MATCH('Full Data'!D1259,Table4[SpcRecID],0))</f>
        <v>Blue Noddy</v>
      </c>
      <c r="H1259" s="83" t="str">
        <f>INDEX(Data!E$2:E$6500,MATCH(A1259,Data!$A$2:$A$6500,0))</f>
        <v>data deficient</v>
      </c>
      <c r="I1259" s="90">
        <f>INDEX(Data!P$2:P$6500,MATCH(A1259,Data!$A$2:$A$6500,0))</f>
        <v>1973</v>
      </c>
      <c r="J1259" s="90">
        <f>INDEX(Data!Q$2:Q$6500,MATCH($A1259,Data!$A$2:$A$6500,0))</f>
        <v>1973</v>
      </c>
      <c r="K1259" s="90">
        <f>INDEX(Data!F$2:F$6500,MATCH($A1259,Data!$A$2:$A$6500,0))</f>
        <v>0</v>
      </c>
      <c r="L1259" s="90">
        <f>INDEX(Data!G$2:G$6500,MATCH($A1259,Data!$A$2:$A$6500,0))</f>
        <v>0</v>
      </c>
      <c r="M1259" s="90">
        <f>INDEX(Data!H$2:H$6500,MATCH($A1259,Data!$A$2:$A$6500,0))</f>
        <v>0</v>
      </c>
      <c r="N1259" s="90">
        <f>INDEX(Data!I$2:I$6500,MATCH($A1259,Data!$A$2:$A$6500,0))</f>
        <v>0</v>
      </c>
      <c r="O1259" s="83">
        <f>INDEX(Data!J$2:J$6500,MATCH($A1259,Data!$A$2:$A$6500,0))</f>
        <v>0</v>
      </c>
      <c r="P1259" t="str">
        <f>_xlfn.XLOOKUP(B1259,Table3[RefID],Table3[Citation])</f>
        <v>Ehrhardt (1978)</v>
      </c>
    </row>
    <row r="1260" spans="1:16" x14ac:dyDescent="0.35">
      <c r="A1260" s="68">
        <v>1258</v>
      </c>
      <c r="B1260" s="71">
        <v>86</v>
      </c>
      <c r="C1260" s="72">
        <v>5025</v>
      </c>
      <c r="D1260" s="70">
        <v>3845</v>
      </c>
      <c r="E1260" t="str">
        <f>INDEX(Table5[EEZ],MATCH(C1260,Table5[Colony_ID],0))</f>
        <v>French Polynesian Exclusive Economic Zone</v>
      </c>
      <c r="F1260" t="str">
        <f>INDEX(Table5[Corrected Island/Colony Name],MATCH('Full Data'!C1260,Table5[Colony_ID],0))</f>
        <v>Hiva Oa</v>
      </c>
      <c r="G1260" t="str">
        <f>INDEX(Table4[Common_Name],MATCH('Full Data'!D1260,Table4[SpcRecID],0))</f>
        <v>Great Frigatebird</v>
      </c>
      <c r="H1260" s="83" t="str">
        <f>INDEX(Data!E$2:E$6500,MATCH(A1260,Data!$A$2:$A$6500,0))</f>
        <v>Data Deficient</v>
      </c>
      <c r="I1260" s="90">
        <f>INDEX(Data!P$2:P$6500,MATCH(A1260,Data!$A$2:$A$6500,0))</f>
        <v>1973</v>
      </c>
      <c r="J1260" s="90">
        <f>INDEX(Data!Q$2:Q$6500,MATCH($A1260,Data!$A$2:$A$6500,0))</f>
        <v>1973</v>
      </c>
      <c r="K1260" s="90">
        <f>INDEX(Data!F$2:F$6500,MATCH($A1260,Data!$A$2:$A$6500,0))</f>
        <v>0</v>
      </c>
      <c r="L1260" s="90">
        <f>INDEX(Data!G$2:G$6500,MATCH($A1260,Data!$A$2:$A$6500,0))</f>
        <v>0</v>
      </c>
      <c r="M1260" s="90">
        <f>INDEX(Data!H$2:H$6500,MATCH($A1260,Data!$A$2:$A$6500,0))</f>
        <v>0</v>
      </c>
      <c r="N1260" s="90">
        <f>INDEX(Data!I$2:I$6500,MATCH($A1260,Data!$A$2:$A$6500,0))</f>
        <v>0</v>
      </c>
      <c r="O1260" s="83">
        <f>INDEX(Data!J$2:J$6500,MATCH($A1260,Data!$A$2:$A$6500,0))</f>
        <v>0</v>
      </c>
      <c r="P1260" t="str">
        <f>_xlfn.XLOOKUP(B1260,Table3[RefID],Table3[Citation])</f>
        <v>Ehrhardt (1978)</v>
      </c>
    </row>
    <row r="1261" spans="1:16" x14ac:dyDescent="0.35">
      <c r="A1261" s="68">
        <v>1259</v>
      </c>
      <c r="B1261" s="71">
        <v>86</v>
      </c>
      <c r="C1261" s="72">
        <v>5200</v>
      </c>
      <c r="D1261" s="70">
        <v>3845</v>
      </c>
      <c r="E1261" t="str">
        <f>INDEX(Table5[EEZ],MATCH(C1261,Table5[Colony_ID],0))</f>
        <v>French Polynesian Exclusive Economic Zone</v>
      </c>
      <c r="F1261" t="str">
        <f>INDEX(Table5[Corrected Island/Colony Name],MATCH('Full Data'!C1261,Table5[Colony_ID],0))</f>
        <v>Motu Epiti</v>
      </c>
      <c r="G1261" t="str">
        <f>INDEX(Table4[Common_Name],MATCH('Full Data'!D1261,Table4[SpcRecID],0))</f>
        <v>Great Frigatebird</v>
      </c>
      <c r="H1261" s="83" t="str">
        <f>INDEX(Data!E$2:E$6500,MATCH(A1261,Data!$A$2:$A$6500,0))</f>
        <v>data deficient</v>
      </c>
      <c r="I1261" s="90">
        <f>INDEX(Data!P$2:P$6500,MATCH(A1261,Data!$A$2:$A$6500,0))</f>
        <v>1973</v>
      </c>
      <c r="J1261" s="90">
        <f>INDEX(Data!Q$2:Q$6500,MATCH($A1261,Data!$A$2:$A$6500,0))</f>
        <v>1973</v>
      </c>
      <c r="K1261" s="90">
        <f>INDEX(Data!F$2:F$6500,MATCH($A1261,Data!$A$2:$A$6500,0))</f>
        <v>0</v>
      </c>
      <c r="L1261" s="90">
        <f>INDEX(Data!G$2:G$6500,MATCH($A1261,Data!$A$2:$A$6500,0))</f>
        <v>0</v>
      </c>
      <c r="M1261" s="90">
        <f>INDEX(Data!H$2:H$6500,MATCH($A1261,Data!$A$2:$A$6500,0))</f>
        <v>0</v>
      </c>
      <c r="N1261" s="90">
        <f>INDEX(Data!I$2:I$6500,MATCH($A1261,Data!$A$2:$A$6500,0))</f>
        <v>0</v>
      </c>
      <c r="O1261" s="83">
        <f>INDEX(Data!J$2:J$6500,MATCH($A1261,Data!$A$2:$A$6500,0))</f>
        <v>0</v>
      </c>
      <c r="P1261" t="str">
        <f>_xlfn.XLOOKUP(B1261,Table3[RefID],Table3[Citation])</f>
        <v>Ehrhardt (1978)</v>
      </c>
    </row>
    <row r="1262" spans="1:16" x14ac:dyDescent="0.35">
      <c r="A1262" s="68">
        <v>1260</v>
      </c>
      <c r="B1262" s="71">
        <v>86</v>
      </c>
      <c r="C1262" s="72">
        <v>5215</v>
      </c>
      <c r="D1262" s="70">
        <v>3895</v>
      </c>
      <c r="E1262" t="str">
        <f>INDEX(Table5[EEZ],MATCH(C1262,Table5[Colony_ID],0))</f>
        <v>French Polynesian Exclusive Economic Zone</v>
      </c>
      <c r="F1262" t="str">
        <f>INDEX(Table5[Corrected Island/Colony Name],MATCH('Full Data'!C1262,Table5[Colony_ID],0))</f>
        <v>Ua Pou</v>
      </c>
      <c r="G1262" t="str">
        <f>INDEX(Table4[Common_Name],MATCH('Full Data'!D1262,Table4[SpcRecID],0))</f>
        <v>Herald Petrel</v>
      </c>
      <c r="H1262" s="83" t="str">
        <f>INDEX(Data!E$2:E$6500,MATCH(A1262,Data!$A$2:$A$6500,0))</f>
        <v>confirmed</v>
      </c>
      <c r="I1262" s="90">
        <f>INDEX(Data!P$2:P$6500,MATCH(A1262,Data!$A$2:$A$6500,0))</f>
        <v>1973</v>
      </c>
      <c r="J1262" s="90">
        <f>INDEX(Data!Q$2:Q$6500,MATCH($A1262,Data!$A$2:$A$6500,0))</f>
        <v>1973</v>
      </c>
      <c r="K1262" s="90">
        <f>INDEX(Data!F$2:F$6500,MATCH($A1262,Data!$A$2:$A$6500,0))</f>
        <v>0</v>
      </c>
      <c r="L1262" s="90">
        <f>INDEX(Data!G$2:G$6500,MATCH($A1262,Data!$A$2:$A$6500,0))</f>
        <v>0</v>
      </c>
      <c r="M1262" s="90">
        <f>INDEX(Data!H$2:H$6500,MATCH($A1262,Data!$A$2:$A$6500,0))</f>
        <v>0</v>
      </c>
      <c r="N1262" s="90">
        <f>INDEX(Data!I$2:I$6500,MATCH($A1262,Data!$A$2:$A$6500,0))</f>
        <v>0</v>
      </c>
      <c r="O1262" s="83">
        <f>INDEX(Data!J$2:J$6500,MATCH($A1262,Data!$A$2:$A$6500,0))</f>
        <v>0</v>
      </c>
      <c r="P1262" t="str">
        <f>_xlfn.XLOOKUP(B1262,Table3[RefID],Table3[Citation])</f>
        <v>Ehrhardt (1978)</v>
      </c>
    </row>
    <row r="1263" spans="1:16" x14ac:dyDescent="0.35">
      <c r="A1263" s="68">
        <v>1261</v>
      </c>
      <c r="B1263" s="71">
        <v>86</v>
      </c>
      <c r="C1263" s="72">
        <v>5200</v>
      </c>
      <c r="D1263" s="69">
        <v>3846</v>
      </c>
      <c r="E1263" t="str">
        <f>INDEX(Table5[EEZ],MATCH(C1263,Table5[Colony_ID],0))</f>
        <v>French Polynesian Exclusive Economic Zone</v>
      </c>
      <c r="F1263" t="str">
        <f>INDEX(Table5[Corrected Island/Colony Name],MATCH('Full Data'!C1263,Table5[Colony_ID],0))</f>
        <v>Motu Epiti</v>
      </c>
      <c r="G1263" t="str">
        <f>INDEX(Table4[Common_Name],MATCH('Full Data'!D1263,Table4[SpcRecID],0))</f>
        <v>Lesser Frigatebird</v>
      </c>
      <c r="H1263" s="83" t="str">
        <f>INDEX(Data!E$2:E$6500,MATCH(A1263,Data!$A$2:$A$6500,0))</f>
        <v>data deficient</v>
      </c>
      <c r="I1263" s="90">
        <f>INDEX(Data!P$2:P$6500,MATCH(A1263,Data!$A$2:$A$6500,0))</f>
        <v>1973</v>
      </c>
      <c r="J1263" s="90">
        <f>INDEX(Data!Q$2:Q$6500,MATCH($A1263,Data!$A$2:$A$6500,0))</f>
        <v>1973</v>
      </c>
      <c r="K1263" s="90">
        <f>INDEX(Data!F$2:F$6500,MATCH($A1263,Data!$A$2:$A$6500,0))</f>
        <v>0</v>
      </c>
      <c r="L1263" s="90">
        <f>INDEX(Data!G$2:G$6500,MATCH($A1263,Data!$A$2:$A$6500,0))</f>
        <v>0</v>
      </c>
      <c r="M1263" s="90">
        <f>INDEX(Data!H$2:H$6500,MATCH($A1263,Data!$A$2:$A$6500,0))</f>
        <v>0</v>
      </c>
      <c r="N1263" s="90">
        <f>INDEX(Data!I$2:I$6500,MATCH($A1263,Data!$A$2:$A$6500,0))</f>
        <v>0</v>
      </c>
      <c r="O1263" s="83">
        <f>INDEX(Data!J$2:J$6500,MATCH($A1263,Data!$A$2:$A$6500,0))</f>
        <v>0</v>
      </c>
      <c r="P1263" t="str">
        <f>_xlfn.XLOOKUP(B1263,Table3[RefID],Table3[Citation])</f>
        <v>Ehrhardt (1978)</v>
      </c>
    </row>
    <row r="1264" spans="1:16" x14ac:dyDescent="0.35">
      <c r="A1264" s="68">
        <v>1262</v>
      </c>
      <c r="B1264" s="71">
        <v>86</v>
      </c>
      <c r="C1264" s="72">
        <v>5025</v>
      </c>
      <c r="D1264" s="70">
        <v>3299</v>
      </c>
      <c r="E1264" t="str">
        <f>INDEX(Table5[EEZ],MATCH(C1264,Table5[Colony_ID],0))</f>
        <v>French Polynesian Exclusive Economic Zone</v>
      </c>
      <c r="F1264" s="87" t="str">
        <f>INDEX(Table5[Corrected Island/Colony Name],MATCH('Full Data'!C1264,Table5[Colony_ID],0))</f>
        <v>Hiva Oa</v>
      </c>
      <c r="G1264" t="str">
        <f>INDEX(Table4[Common_Name],MATCH('Full Data'!D1264,Table4[SpcRecID],0))</f>
        <v>Little White Tern</v>
      </c>
      <c r="H1264" s="83" t="str">
        <f>INDEX(Data!E$2:E$6500,MATCH(A1264,Data!$A$2:$A$6500,0))</f>
        <v>Confirmed</v>
      </c>
      <c r="I1264" s="90">
        <f>INDEX(Data!P$2:P$6500,MATCH(A1264,Data!$A$2:$A$6500,0))</f>
        <v>1973</v>
      </c>
      <c r="J1264" s="90">
        <f>INDEX(Data!Q$2:Q$6500,MATCH($A1264,Data!$A$2:$A$6500,0))</f>
        <v>1973</v>
      </c>
      <c r="K1264" s="90">
        <f>INDEX(Data!F$2:F$6500,MATCH($A1264,Data!$A$2:$A$6500,0))</f>
        <v>0</v>
      </c>
      <c r="L1264" s="90">
        <f>INDEX(Data!G$2:G$6500,MATCH($A1264,Data!$A$2:$A$6500,0))</f>
        <v>0</v>
      </c>
      <c r="M1264" s="90">
        <f>INDEX(Data!H$2:H$6500,MATCH($A1264,Data!$A$2:$A$6500,0))</f>
        <v>0</v>
      </c>
      <c r="N1264" s="90">
        <f>INDEX(Data!I$2:I$6500,MATCH($A1264,Data!$A$2:$A$6500,0))</f>
        <v>0</v>
      </c>
      <c r="O1264" s="83">
        <f>INDEX(Data!J$2:J$6500,MATCH($A1264,Data!$A$2:$A$6500,0))</f>
        <v>0</v>
      </c>
      <c r="P1264" t="str">
        <f>_xlfn.XLOOKUP(B1264,Table3[RefID],Table3[Citation])</f>
        <v>Ehrhardt (1978)</v>
      </c>
    </row>
    <row r="1265" spans="1:16" x14ac:dyDescent="0.35">
      <c r="A1265" s="68">
        <v>1263</v>
      </c>
      <c r="B1265" s="71">
        <v>86</v>
      </c>
      <c r="C1265" s="72">
        <v>5200</v>
      </c>
      <c r="D1265" s="70">
        <v>3299</v>
      </c>
      <c r="E1265" t="str">
        <f>INDEX(Table5[EEZ],MATCH(C1265,Table5[Colony_ID],0))</f>
        <v>French Polynesian Exclusive Economic Zone</v>
      </c>
      <c r="F1265" t="str">
        <f>INDEX(Table5[Corrected Island/Colony Name],MATCH('Full Data'!C1265,Table5[Colony_ID],0))</f>
        <v>Motu Epiti</v>
      </c>
      <c r="G1265" t="str">
        <f>INDEX(Table4[Common_Name],MATCH('Full Data'!D1265,Table4[SpcRecID],0))</f>
        <v>Little White Tern</v>
      </c>
      <c r="H1265" s="83" t="str">
        <f>INDEX(Data!E$2:E$6500,MATCH(A1265,Data!$A$2:$A$6500,0))</f>
        <v>Confirmed</v>
      </c>
      <c r="I1265" s="90">
        <f>INDEX(Data!P$2:P$6500,MATCH(A1265,Data!$A$2:$A$6500,0))</f>
        <v>1973</v>
      </c>
      <c r="J1265" s="90">
        <f>INDEX(Data!Q$2:Q$6500,MATCH($A1265,Data!$A$2:$A$6500,0))</f>
        <v>1973</v>
      </c>
      <c r="K1265" s="90">
        <f>INDEX(Data!F$2:F$6500,MATCH($A1265,Data!$A$2:$A$6500,0))</f>
        <v>0</v>
      </c>
      <c r="L1265" s="90">
        <f>INDEX(Data!G$2:G$6500,MATCH($A1265,Data!$A$2:$A$6500,0))</f>
        <v>0</v>
      </c>
      <c r="M1265" s="90">
        <f>INDEX(Data!H$2:H$6500,MATCH($A1265,Data!$A$2:$A$6500,0))</f>
        <v>0</v>
      </c>
      <c r="N1265" s="90">
        <f>INDEX(Data!I$2:I$6500,MATCH($A1265,Data!$A$2:$A$6500,0))</f>
        <v>0</v>
      </c>
      <c r="O1265" s="83">
        <f>INDEX(Data!J$2:J$6500,MATCH($A1265,Data!$A$2:$A$6500,0))</f>
        <v>0</v>
      </c>
      <c r="P1265" t="str">
        <f>_xlfn.XLOOKUP(B1265,Table3[RefID],Table3[Citation])</f>
        <v>Ehrhardt (1978)</v>
      </c>
    </row>
    <row r="1266" spans="1:16" x14ac:dyDescent="0.35">
      <c r="A1266" s="68">
        <v>1264</v>
      </c>
      <c r="B1266" s="71">
        <v>86</v>
      </c>
      <c r="C1266" s="72">
        <v>5200</v>
      </c>
      <c r="D1266" s="69">
        <v>3288</v>
      </c>
      <c r="E1266" t="str">
        <f>INDEX(Table5[EEZ],MATCH(C1266,Table5[Colony_ID],0))</f>
        <v>French Polynesian Exclusive Economic Zone</v>
      </c>
      <c r="F1266" t="str">
        <f>INDEX(Table5[Corrected Island/Colony Name],MATCH('Full Data'!C1266,Table5[Colony_ID],0))</f>
        <v>Motu Epiti</v>
      </c>
      <c r="G1266" t="str">
        <f>INDEX(Table4[Common_Name],MATCH('Full Data'!D1266,Table4[SpcRecID],0))</f>
        <v>Sooty Tern</v>
      </c>
      <c r="H1266" s="83" t="str">
        <f>INDEX(Data!E$2:E$6500,MATCH(A1266,Data!$A$2:$A$6500,0))</f>
        <v>Confirmed</v>
      </c>
      <c r="I1266" s="90">
        <f>INDEX(Data!P$2:P$6500,MATCH(A1266,Data!$A$2:$A$6500,0))</f>
        <v>1973</v>
      </c>
      <c r="J1266" s="90">
        <f>INDEX(Data!Q$2:Q$6500,MATCH($A1266,Data!$A$2:$A$6500,0))</f>
        <v>1973</v>
      </c>
      <c r="K1266" s="90">
        <f>INDEX(Data!F$2:F$6500,MATCH($A1266,Data!$A$2:$A$6500,0))</f>
        <v>30000</v>
      </c>
      <c r="L1266" s="90">
        <f>INDEX(Data!G$2:G$6500,MATCH($A1266,Data!$A$2:$A$6500,0))</f>
        <v>30000</v>
      </c>
      <c r="M1266" s="90">
        <f>INDEX(Data!H$2:H$6500,MATCH($A1266,Data!$A$2:$A$6500,0))</f>
        <v>0</v>
      </c>
      <c r="N1266" s="90">
        <f>INDEX(Data!I$2:I$6500,MATCH($A1266,Data!$A$2:$A$6500,0))</f>
        <v>0</v>
      </c>
      <c r="O1266" s="83" t="str">
        <f>INDEX(Data!J$2:J$6500,MATCH($A1266,Data!$A$2:$A$6500,0))</f>
        <v>individuals</v>
      </c>
      <c r="P1266" t="str">
        <f>_xlfn.XLOOKUP(B1266,Table3[RefID],Table3[Citation])</f>
        <v>Ehrhardt (1978)</v>
      </c>
    </row>
    <row r="1267" spans="1:16" x14ac:dyDescent="0.35">
      <c r="A1267" s="68">
        <v>1265</v>
      </c>
      <c r="B1267" s="71">
        <v>86</v>
      </c>
      <c r="C1267" s="72">
        <v>5025</v>
      </c>
      <c r="D1267" s="69">
        <v>3650</v>
      </c>
      <c r="E1267" t="str">
        <f>INDEX(Table5[EEZ],MATCH(C1267,Table5[Colony_ID],0))</f>
        <v>French Polynesian Exclusive Economic Zone</v>
      </c>
      <c r="F1267" t="str">
        <f>INDEX(Table5[Corrected Island/Colony Name],MATCH('Full Data'!C1267,Table5[Colony_ID],0))</f>
        <v>Hiva Oa</v>
      </c>
      <c r="G1267" t="str">
        <f>INDEX(Table4[Common_Name],MATCH('Full Data'!D1267,Table4[SpcRecID],0))</f>
        <v>White-tailed Tropicbird</v>
      </c>
      <c r="H1267" s="83" t="str">
        <f>INDEX(Data!E$2:E$6500,MATCH(A1267,Data!$A$2:$A$6500,0))</f>
        <v>Data Deficient</v>
      </c>
      <c r="I1267" s="90">
        <f>INDEX(Data!P$2:P$6500,MATCH(A1267,Data!$A$2:$A$6500,0))</f>
        <v>1973</v>
      </c>
      <c r="J1267" s="90">
        <f>INDEX(Data!Q$2:Q$6500,MATCH($A1267,Data!$A$2:$A$6500,0))</f>
        <v>1973</v>
      </c>
      <c r="K1267" s="90">
        <f>INDEX(Data!F$2:F$6500,MATCH($A1267,Data!$A$2:$A$6500,0))</f>
        <v>0</v>
      </c>
      <c r="L1267" s="90">
        <f>INDEX(Data!G$2:G$6500,MATCH($A1267,Data!$A$2:$A$6500,0))</f>
        <v>0</v>
      </c>
      <c r="M1267" s="90">
        <f>INDEX(Data!H$2:H$6500,MATCH($A1267,Data!$A$2:$A$6500,0))</f>
        <v>0</v>
      </c>
      <c r="N1267" s="90">
        <f>INDEX(Data!I$2:I$6500,MATCH($A1267,Data!$A$2:$A$6500,0))</f>
        <v>0</v>
      </c>
      <c r="O1267" s="83">
        <f>INDEX(Data!J$2:J$6500,MATCH($A1267,Data!$A$2:$A$6500,0))</f>
        <v>0</v>
      </c>
      <c r="P1267" t="str">
        <f>_xlfn.XLOOKUP(B1267,Table3[RefID],Table3[Citation])</f>
        <v>Ehrhardt (1978)</v>
      </c>
    </row>
    <row r="1268" spans="1:16" x14ac:dyDescent="0.35">
      <c r="A1268" s="68">
        <v>1266</v>
      </c>
      <c r="B1268" s="71">
        <v>86</v>
      </c>
      <c r="C1268" s="72">
        <v>5215</v>
      </c>
      <c r="D1268" s="69">
        <v>3650</v>
      </c>
      <c r="E1268" t="str">
        <f>INDEX(Table5[EEZ],MATCH(C1268,Table5[Colony_ID],0))</f>
        <v>French Polynesian Exclusive Economic Zone</v>
      </c>
      <c r="F1268" t="str">
        <f>INDEX(Table5[Corrected Island/Colony Name],MATCH('Full Data'!C1268,Table5[Colony_ID],0))</f>
        <v>Ua Pou</v>
      </c>
      <c r="G1268" t="str">
        <f>INDEX(Table4[Common_Name],MATCH('Full Data'!D1268,Table4[SpcRecID],0))</f>
        <v>White-tailed Tropicbird</v>
      </c>
      <c r="H1268" s="83" t="str">
        <f>INDEX(Data!E$2:E$6500,MATCH(A1268,Data!$A$2:$A$6500,0))</f>
        <v>Confirmed</v>
      </c>
      <c r="I1268" s="90">
        <f>INDEX(Data!P$2:P$6500,MATCH(A1268,Data!$A$2:$A$6500,0))</f>
        <v>1973</v>
      </c>
      <c r="J1268" s="90">
        <f>INDEX(Data!Q$2:Q$6500,MATCH($A1268,Data!$A$2:$A$6500,0))</f>
        <v>1973</v>
      </c>
      <c r="K1268" s="90">
        <f>INDEX(Data!F$2:F$6500,MATCH($A1268,Data!$A$2:$A$6500,0))</f>
        <v>0</v>
      </c>
      <c r="L1268" s="90">
        <f>INDEX(Data!G$2:G$6500,MATCH($A1268,Data!$A$2:$A$6500,0))</f>
        <v>0</v>
      </c>
      <c r="M1268" s="90">
        <f>INDEX(Data!H$2:H$6500,MATCH($A1268,Data!$A$2:$A$6500,0))</f>
        <v>0</v>
      </c>
      <c r="N1268" s="90">
        <f>INDEX(Data!I$2:I$6500,MATCH($A1268,Data!$A$2:$A$6500,0))</f>
        <v>0</v>
      </c>
      <c r="O1268" s="83">
        <f>INDEX(Data!J$2:J$6500,MATCH($A1268,Data!$A$2:$A$6500,0))</f>
        <v>0</v>
      </c>
      <c r="P1268" t="str">
        <f>_xlfn.XLOOKUP(B1268,Table3[RefID],Table3[Citation])</f>
        <v>Ehrhardt (1978)</v>
      </c>
    </row>
    <row r="1269" spans="1:16" x14ac:dyDescent="0.35">
      <c r="A1269" s="68">
        <v>1267</v>
      </c>
      <c r="B1269" s="69">
        <v>87</v>
      </c>
      <c r="C1269" s="69">
        <v>12079</v>
      </c>
      <c r="D1269" s="69">
        <v>3659</v>
      </c>
      <c r="E1269" t="str">
        <f>INDEX(Table5[EEZ],MATCH(C1269,Table5[Colony_ID],0))</f>
        <v>Micronesian Exclusive Economic Zone</v>
      </c>
      <c r="F1269" t="str">
        <f>INDEX(Table5[Corrected Island/Colony Name],MATCH('Full Data'!C1269,Table5[Colony_ID],0))</f>
        <v>Makur</v>
      </c>
      <c r="G1269" t="str">
        <f>INDEX(Table4[Common_Name],MATCH('Full Data'!D1269,Table4[SpcRecID],0))</f>
        <v>Brown Booby</v>
      </c>
      <c r="H1269" s="83" t="str">
        <f>INDEX(Data!E$2:E$6500,MATCH(A1269,Data!$A$2:$A$6500,0))</f>
        <v>Confirmed</v>
      </c>
      <c r="I1269" s="90">
        <f>INDEX(Data!P$2:P$6500,MATCH(A1269,Data!$A$2:$A$6500,0))</f>
        <v>0</v>
      </c>
      <c r="J1269" s="90">
        <f>INDEX(Data!Q$2:Q$6500,MATCH($A1269,Data!$A$2:$A$6500,0))</f>
        <v>1900</v>
      </c>
      <c r="K1269" s="90">
        <f>INDEX(Data!F$2:F$6500,MATCH($A1269,Data!$A$2:$A$6500,0))</f>
        <v>0</v>
      </c>
      <c r="L1269" s="90">
        <f>INDEX(Data!G$2:G$6500,MATCH($A1269,Data!$A$2:$A$6500,0))</f>
        <v>0</v>
      </c>
      <c r="M1269" s="90">
        <f>INDEX(Data!H$2:H$6500,MATCH($A1269,Data!$A$2:$A$6500,0))</f>
        <v>0</v>
      </c>
      <c r="N1269" s="90">
        <f>INDEX(Data!I$2:I$6500,MATCH($A1269,Data!$A$2:$A$6500,0))</f>
        <v>0</v>
      </c>
      <c r="O1269" s="83">
        <f>INDEX(Data!J$2:J$6500,MATCH($A1269,Data!$A$2:$A$6500,0))</f>
        <v>0</v>
      </c>
      <c r="P1269" t="str">
        <f>_xlfn.XLOOKUP(B1269,Table3[RefID],Table3[Citation])</f>
        <v>Nelson (1978)</v>
      </c>
    </row>
    <row r="1270" spans="1:16" x14ac:dyDescent="0.35">
      <c r="A1270" s="68">
        <v>1268</v>
      </c>
      <c r="B1270" s="69">
        <v>87</v>
      </c>
      <c r="C1270" s="69">
        <v>12124</v>
      </c>
      <c r="D1270" s="69">
        <v>3659</v>
      </c>
      <c r="E1270" t="str">
        <f>INDEX(Table5[EEZ],MATCH(C1270,Table5[Colony_ID],0))</f>
        <v>Micronesian Exclusive Economic Zone</v>
      </c>
      <c r="F1270" t="str">
        <f>INDEX(Table5[Corrected Island/Colony Name],MATCH('Full Data'!C1270,Table5[Colony_ID],0))</f>
        <v>West Fayu</v>
      </c>
      <c r="G1270" t="str">
        <f>INDEX(Table4[Common_Name],MATCH('Full Data'!D1270,Table4[SpcRecID],0))</f>
        <v>Brown Booby</v>
      </c>
      <c r="H1270" s="83" t="str">
        <f>INDEX(Data!E$2:E$6500,MATCH(A1270,Data!$A$2:$A$6500,0))</f>
        <v>Confirmed</v>
      </c>
      <c r="I1270" s="90">
        <f>INDEX(Data!P$2:P$6500,MATCH(A1270,Data!$A$2:$A$6500,0))</f>
        <v>0</v>
      </c>
      <c r="J1270" s="90">
        <f>INDEX(Data!Q$2:Q$6500,MATCH($A1270,Data!$A$2:$A$6500,0))</f>
        <v>1900</v>
      </c>
      <c r="K1270" s="90">
        <f>INDEX(Data!F$2:F$6500,MATCH($A1270,Data!$A$2:$A$6500,0))</f>
        <v>0</v>
      </c>
      <c r="L1270" s="90">
        <f>INDEX(Data!G$2:G$6500,MATCH($A1270,Data!$A$2:$A$6500,0))</f>
        <v>0</v>
      </c>
      <c r="M1270" s="90">
        <f>INDEX(Data!H$2:H$6500,MATCH($A1270,Data!$A$2:$A$6500,0))</f>
        <v>0</v>
      </c>
      <c r="N1270" s="90">
        <f>INDEX(Data!I$2:I$6500,MATCH($A1270,Data!$A$2:$A$6500,0))</f>
        <v>0</v>
      </c>
      <c r="O1270" s="83">
        <f>INDEX(Data!J$2:J$6500,MATCH($A1270,Data!$A$2:$A$6500,0))</f>
        <v>0</v>
      </c>
      <c r="P1270" t="str">
        <f>_xlfn.XLOOKUP(B1270,Table3[RefID],Table3[Citation])</f>
        <v>Nelson (1978)</v>
      </c>
    </row>
    <row r="1271" spans="1:16" x14ac:dyDescent="0.35">
      <c r="A1271" s="68">
        <v>1269</v>
      </c>
      <c r="B1271" s="69">
        <v>87</v>
      </c>
      <c r="C1271" s="69">
        <v>12073</v>
      </c>
      <c r="D1271" s="69">
        <v>3658</v>
      </c>
      <c r="E1271" t="str">
        <f>INDEX(Table5[EEZ],MATCH(C1271,Table5[Colony_ID],0))</f>
        <v>Micronesian Exclusive Economic Zone</v>
      </c>
      <c r="F1271" t="str">
        <f>INDEX(Table5[Corrected Island/Colony Name],MATCH('Full Data'!C1271,Table5[Colony_ID],0))</f>
        <v>Lekinioch</v>
      </c>
      <c r="G1271" t="str">
        <f>INDEX(Table4[Common_Name],MATCH('Full Data'!D1271,Table4[SpcRecID],0))</f>
        <v>Red-footed Booby</v>
      </c>
      <c r="H1271" s="83" t="str">
        <f>INDEX(Data!E$2:E$6500,MATCH(A1271,Data!$A$2:$A$6500,0))</f>
        <v>Potential Breeding</v>
      </c>
      <c r="I1271" s="90">
        <f>INDEX(Data!P$2:P$6500,MATCH(A1271,Data!$A$2:$A$6500,0))</f>
        <v>0</v>
      </c>
      <c r="J1271" s="90">
        <f>INDEX(Data!Q$2:Q$6500,MATCH($A1271,Data!$A$2:$A$6500,0))</f>
        <v>1962</v>
      </c>
      <c r="K1271" s="90">
        <f>INDEX(Data!F$2:F$6500,MATCH($A1271,Data!$A$2:$A$6500,0))</f>
        <v>0</v>
      </c>
      <c r="L1271" s="90">
        <f>INDEX(Data!G$2:G$6500,MATCH($A1271,Data!$A$2:$A$6500,0))</f>
        <v>0</v>
      </c>
      <c r="M1271" s="90">
        <f>INDEX(Data!H$2:H$6500,MATCH($A1271,Data!$A$2:$A$6500,0))</f>
        <v>0</v>
      </c>
      <c r="N1271" s="90">
        <f>INDEX(Data!I$2:I$6500,MATCH($A1271,Data!$A$2:$A$6500,0))</f>
        <v>0</v>
      </c>
      <c r="O1271" s="83">
        <f>INDEX(Data!J$2:J$6500,MATCH($A1271,Data!$A$2:$A$6500,0))</f>
        <v>0</v>
      </c>
      <c r="P1271" t="str">
        <f>_xlfn.XLOOKUP(B1271,Table3[RefID],Table3[Citation])</f>
        <v>Nelson (1978)</v>
      </c>
    </row>
    <row r="1272" spans="1:16" x14ac:dyDescent="0.35">
      <c r="A1272" s="68">
        <v>1270</v>
      </c>
      <c r="B1272" s="69">
        <v>87</v>
      </c>
      <c r="C1272" s="69">
        <v>12085</v>
      </c>
      <c r="D1272" s="69">
        <v>3658</v>
      </c>
      <c r="E1272" t="str">
        <f>INDEX(Table5[EEZ],MATCH(C1272,Table5[Colony_ID],0))</f>
        <v>Micronesian Exclusive Economic Zone</v>
      </c>
      <c r="F1272" t="str">
        <f>INDEX(Table5[Corrected Island/Colony Name],MATCH('Full Data'!C1272,Table5[Colony_ID],0))</f>
        <v>Oroluk</v>
      </c>
      <c r="G1272" t="str">
        <f>INDEX(Table4[Common_Name],MATCH('Full Data'!D1272,Table4[SpcRecID],0))</f>
        <v>Red-footed Booby</v>
      </c>
      <c r="H1272" s="83" t="str">
        <f>INDEX(Data!E$2:E$6500,MATCH(A1272,Data!$A$2:$A$6500,0))</f>
        <v>Probable</v>
      </c>
      <c r="I1272" s="90">
        <f>INDEX(Data!P$2:P$6500,MATCH(A1272,Data!$A$2:$A$6500,0))</f>
        <v>0</v>
      </c>
      <c r="J1272" s="90">
        <f>INDEX(Data!Q$2:Q$6500,MATCH($A1272,Data!$A$2:$A$6500,0))</f>
        <v>0</v>
      </c>
      <c r="K1272" s="90">
        <f>INDEX(Data!F$2:F$6500,MATCH($A1272,Data!$A$2:$A$6500,0))</f>
        <v>0</v>
      </c>
      <c r="L1272" s="90">
        <f>INDEX(Data!G$2:G$6500,MATCH($A1272,Data!$A$2:$A$6500,0))</f>
        <v>0</v>
      </c>
      <c r="M1272" s="90">
        <f>INDEX(Data!H$2:H$6500,MATCH($A1272,Data!$A$2:$A$6500,0))</f>
        <v>0</v>
      </c>
      <c r="N1272" s="90">
        <f>INDEX(Data!I$2:I$6500,MATCH($A1272,Data!$A$2:$A$6500,0))</f>
        <v>0</v>
      </c>
      <c r="O1272" s="83">
        <f>INDEX(Data!J$2:J$6500,MATCH($A1272,Data!$A$2:$A$6500,0))</f>
        <v>0</v>
      </c>
      <c r="P1272" t="str">
        <f>_xlfn.XLOOKUP(B1272,Table3[RefID],Table3[Citation])</f>
        <v>Nelson (1978)</v>
      </c>
    </row>
    <row r="1273" spans="1:16" x14ac:dyDescent="0.35">
      <c r="A1273" s="68">
        <v>1271</v>
      </c>
      <c r="B1273" s="69">
        <v>88</v>
      </c>
      <c r="C1273" s="69">
        <v>4066</v>
      </c>
      <c r="D1273" s="69">
        <v>3295</v>
      </c>
      <c r="E1273" t="str">
        <f>INDEX(Table5[EEZ],MATCH(C1273,Table5[Colony_ID],0))</f>
        <v>Fijian Exclusive Economic Zone</v>
      </c>
      <c r="F1273" t="str">
        <f>INDEX(Table5[Corrected Island/Colony Name],MATCH('Full Data'!C1273,Table5[Colony_ID],0))</f>
        <v>Vatu-i-ra Island</v>
      </c>
      <c r="G1273" t="str">
        <f>INDEX(Table4[Common_Name],MATCH('Full Data'!D1273,Table4[SpcRecID],0))</f>
        <v>Black Noddy</v>
      </c>
      <c r="H1273" s="83" t="str">
        <f>INDEX(Data!E$2:E$6500,MATCH(A1273,Data!$A$2:$A$6500,0))</f>
        <v>Confirmed</v>
      </c>
      <c r="I1273" s="90">
        <f>INDEX(Data!P$2:P$6500,MATCH(A1273,Data!$A$2:$A$6500,0))</f>
        <v>1996</v>
      </c>
      <c r="J1273" s="90">
        <f>INDEX(Data!Q$2:Q$6500,MATCH($A1273,Data!$A$2:$A$6500,0))</f>
        <v>1974</v>
      </c>
      <c r="K1273" s="90">
        <f>INDEX(Data!F$2:F$6500,MATCH($A1273,Data!$A$2:$A$6500,0))</f>
        <v>4550</v>
      </c>
      <c r="L1273" s="90">
        <f>INDEX(Data!G$2:G$6500,MATCH($A1273,Data!$A$2:$A$6500,0))</f>
        <v>4550</v>
      </c>
      <c r="M1273" s="90">
        <f>INDEX(Data!H$2:H$6500,MATCH($A1273,Data!$A$2:$A$6500,0))</f>
        <v>0</v>
      </c>
      <c r="N1273" s="90">
        <f>INDEX(Data!I$2:I$6500,MATCH($A1273,Data!$A$2:$A$6500,0))</f>
        <v>0</v>
      </c>
      <c r="O1273" s="83" t="str">
        <f>INDEX(Data!J$2:J$6500,MATCH($A1273,Data!$A$2:$A$6500,0))</f>
        <v>nests</v>
      </c>
      <c r="P1273" t="str">
        <f>_xlfn.XLOOKUP(B1273,Table3[RefID],Table3[Citation])</f>
        <v>Tarburton (1978)</v>
      </c>
    </row>
    <row r="1274" spans="1:16" x14ac:dyDescent="0.35">
      <c r="A1274" s="68">
        <v>1275</v>
      </c>
      <c r="B1274" s="69">
        <v>88</v>
      </c>
      <c r="C1274" s="69">
        <v>4066</v>
      </c>
      <c r="D1274" s="69">
        <v>3268</v>
      </c>
      <c r="E1274" t="str">
        <f>INDEX(Table5[EEZ],MATCH(C1274,Table5[Colony_ID],0))</f>
        <v>Fijian Exclusive Economic Zone</v>
      </c>
      <c r="F1274" t="str">
        <f>INDEX(Table5[Corrected Island/Colony Name],MATCH('Full Data'!C1277,Table5[Colony_ID],0))</f>
        <v>Vatu-i-ra Island</v>
      </c>
      <c r="G1274" t="str">
        <f>INDEX(Table4[Common_Name],MATCH('Full Data'!D1277,Table4[SpcRecID],0))</f>
        <v>Bridled Tern</v>
      </c>
      <c r="H1274" s="83" t="str">
        <f>INDEX(Data!E$2:E$6500,MATCH(A1274,Data!$A$2:$A$6500,0))</f>
        <v>Potential Breeding</v>
      </c>
      <c r="I1274" s="90">
        <f>INDEX(Data!P$2:P$6500,MATCH(A1274,Data!$A$2:$A$6500,0))</f>
        <v>1974</v>
      </c>
      <c r="J1274" s="90">
        <f>INDEX(Data!Q$2:Q$6500,MATCH($A1274,Data!$A$2:$A$6500,0))</f>
        <v>1974</v>
      </c>
      <c r="K1274" s="90">
        <f>INDEX(Data!F$2:F$6500,MATCH($A1274,Data!$A$2:$A$6500,0))</f>
        <v>28</v>
      </c>
      <c r="L1274" s="90">
        <f>INDEX(Data!G$2:G$6500,MATCH($A1274,Data!$A$2:$A$6500,0))</f>
        <v>28</v>
      </c>
      <c r="M1274" s="90">
        <f>INDEX(Data!H$2:H$6500,MATCH($A1274,Data!$A$2:$A$6500,0))</f>
        <v>0</v>
      </c>
      <c r="N1274" s="90">
        <f>INDEX(Data!I$2:I$6500,MATCH($A1274,Data!$A$2:$A$6500,0))</f>
        <v>0</v>
      </c>
      <c r="O1274" s="83" t="str">
        <f>INDEX(Data!J$2:J$6500,MATCH($A1274,Data!$A$2:$A$6500,0))</f>
        <v>individuals</v>
      </c>
      <c r="P1274" t="str">
        <f>_xlfn.XLOOKUP(B1274,Table3[RefID],Table3[Citation])</f>
        <v>Tarburton (1978)</v>
      </c>
    </row>
    <row r="1275" spans="1:16" x14ac:dyDescent="0.35">
      <c r="A1275" s="68">
        <v>1273</v>
      </c>
      <c r="B1275" s="69">
        <v>88</v>
      </c>
      <c r="C1275" s="69">
        <v>4024</v>
      </c>
      <c r="D1275" s="69">
        <v>3295</v>
      </c>
      <c r="E1275" t="str">
        <f>INDEX(Table5[EEZ],MATCH(C1275,Table5[Colony_ID],0))</f>
        <v>Fijian Exclusive Economic Zone</v>
      </c>
      <c r="F1275" t="str">
        <f>INDEX(Table5[Corrected Island/Colony Name],MATCH('Full Data'!C1275,Table5[Colony_ID],0))</f>
        <v>Mabualau</v>
      </c>
      <c r="G1275" t="str">
        <f>INDEX(Table4[Common_Name],MATCH('Full Data'!D1275,Table4[SpcRecID],0))</f>
        <v>Black Noddy</v>
      </c>
      <c r="H1275" s="83" t="str">
        <f>INDEX(Data!E$2:E$6500,MATCH(A1275,Data!$A$2:$A$6500,0))</f>
        <v>Non-breeding</v>
      </c>
      <c r="I1275" s="90">
        <f>INDEX(Data!P$2:P$6500,MATCH(A1275,Data!$A$2:$A$6500,0))</f>
        <v>1993</v>
      </c>
      <c r="J1275" s="90">
        <f>INDEX(Data!Q$2:Q$6500,MATCH($A1275,Data!$A$2:$A$6500,0))</f>
        <v>1975</v>
      </c>
      <c r="K1275" s="90">
        <f>INDEX(Data!F$2:F$6500,MATCH($A1275,Data!$A$2:$A$6500,0))</f>
        <v>2600</v>
      </c>
      <c r="L1275" s="90">
        <f>INDEX(Data!G$2:G$6500,MATCH($A1275,Data!$A$2:$A$6500,0))</f>
        <v>2600</v>
      </c>
      <c r="M1275" s="90">
        <f>INDEX(Data!H$2:H$6500,MATCH($A1275,Data!$A$2:$A$6500,0))</f>
        <v>0</v>
      </c>
      <c r="N1275" s="90">
        <f>INDEX(Data!I$2:I$6500,MATCH($A1275,Data!$A$2:$A$6500,0))</f>
        <v>0</v>
      </c>
      <c r="O1275" s="83" t="str">
        <f>INDEX(Data!J$2:J$6500,MATCH($A1275,Data!$A$2:$A$6500,0))</f>
        <v>individuals</v>
      </c>
      <c r="P1275" t="str">
        <f>_xlfn.XLOOKUP(B1275,Table3[RefID],Table3[Citation])</f>
        <v>Tarburton (1978)</v>
      </c>
    </row>
    <row r="1276" spans="1:16" x14ac:dyDescent="0.35">
      <c r="A1276" s="68">
        <v>1274</v>
      </c>
      <c r="B1276" s="69">
        <v>88</v>
      </c>
      <c r="C1276" s="69">
        <v>4041</v>
      </c>
      <c r="D1276" s="69">
        <v>3268</v>
      </c>
      <c r="E1276" t="str">
        <f>INDEX(Table5[EEZ],MATCH(C1276,Table5[Colony_ID],0))</f>
        <v>Fijian Exclusive Economic Zone</v>
      </c>
      <c r="F1276" t="str">
        <f>INDEX(Table5[Corrected Island/Colony Name],MATCH('Full Data'!C1276,Table5[Colony_ID],0))</f>
        <v>Nuku-i-Cikobia</v>
      </c>
      <c r="G1276" t="str">
        <f>INDEX(Table4[Common_Name],MATCH('Full Data'!D1276,Table4[SpcRecID],0))</f>
        <v>Black-naped Tern</v>
      </c>
      <c r="H1276" s="83" t="str">
        <f>INDEX(Data!E$2:E$6500,MATCH(A1276,Data!$A$2:$A$6500,0))</f>
        <v>Confirmed</v>
      </c>
      <c r="I1276" s="90">
        <f>INDEX(Data!P$2:P$6500,MATCH(A1276,Data!$A$2:$A$6500,0))</f>
        <v>1976</v>
      </c>
      <c r="J1276" s="90">
        <f>INDEX(Data!Q$2:Q$6500,MATCH($A1276,Data!$A$2:$A$6500,0))</f>
        <v>1976</v>
      </c>
      <c r="K1276" s="90">
        <f>INDEX(Data!F$2:F$6500,MATCH($A1276,Data!$A$2:$A$6500,0))</f>
        <v>20</v>
      </c>
      <c r="L1276" s="90">
        <f>INDEX(Data!G$2:G$6500,MATCH($A1276,Data!$A$2:$A$6500,0))</f>
        <v>20</v>
      </c>
      <c r="M1276" s="90">
        <f>INDEX(Data!H$2:H$6500,MATCH($A1276,Data!$A$2:$A$6500,0))</f>
        <v>0</v>
      </c>
      <c r="N1276" s="90">
        <f>INDEX(Data!I$2:I$6500,MATCH($A1276,Data!$A$2:$A$6500,0))</f>
        <v>0</v>
      </c>
      <c r="O1276" s="83" t="str">
        <f>INDEX(Data!J$2:J$6500,MATCH($A1276,Data!$A$2:$A$6500,0))</f>
        <v>individuals</v>
      </c>
      <c r="P1276" t="str">
        <f>_xlfn.XLOOKUP(B1276,Table3[RefID],Table3[Citation])</f>
        <v>Tarburton (1978)</v>
      </c>
    </row>
    <row r="1277" spans="1:16" x14ac:dyDescent="0.35">
      <c r="A1277" s="68">
        <v>1276</v>
      </c>
      <c r="B1277" s="69">
        <v>88</v>
      </c>
      <c r="C1277" s="69">
        <v>4066</v>
      </c>
      <c r="D1277" s="69">
        <v>3287</v>
      </c>
      <c r="E1277" t="str">
        <f>INDEX(Table5[EEZ],MATCH(C1277,Table5[Colony_ID],0))</f>
        <v>Fijian Exclusive Economic Zone</v>
      </c>
      <c r="F1277" t="str">
        <f>INDEX(Table5[Corrected Island/Colony Name],MATCH('Full Data'!C1278,Table5[Colony_ID],0))</f>
        <v>Vatu-i-ra Island</v>
      </c>
      <c r="G1277" t="str">
        <f>INDEX(Table4[Common_Name],MATCH('Full Data'!D1278,Table4[SpcRecID],0))</f>
        <v>Brown Booby</v>
      </c>
      <c r="H1277" s="83" t="str">
        <f>INDEX(Data!E$2:E$6500,MATCH(A1277,Data!$A$2:$A$6500,0))</f>
        <v>Confirmed</v>
      </c>
      <c r="I1277" s="90">
        <f>INDEX(Data!P$2:P$6500,MATCH(A1277,Data!$A$2:$A$6500,0))</f>
        <v>1974</v>
      </c>
      <c r="J1277" s="90">
        <f>INDEX(Data!Q$2:Q$6500,MATCH($A1277,Data!$A$2:$A$6500,0))</f>
        <v>1974</v>
      </c>
      <c r="K1277" s="90">
        <f>INDEX(Data!F$2:F$6500,MATCH($A1277,Data!$A$2:$A$6500,0))</f>
        <v>14</v>
      </c>
      <c r="L1277" s="90">
        <f>INDEX(Data!G$2:G$6500,MATCH($A1277,Data!$A$2:$A$6500,0))</f>
        <v>14</v>
      </c>
      <c r="M1277" s="90">
        <f>INDEX(Data!H$2:H$6500,MATCH($A1277,Data!$A$2:$A$6500,0))</f>
        <v>0</v>
      </c>
      <c r="N1277" s="90">
        <f>INDEX(Data!I$2:I$6500,MATCH($A1277,Data!$A$2:$A$6500,0))</f>
        <v>0</v>
      </c>
      <c r="O1277" s="83" t="str">
        <f>INDEX(Data!J$2:J$6500,MATCH($A1277,Data!$A$2:$A$6500,0))</f>
        <v>breeding pairs</v>
      </c>
      <c r="P1277" t="str">
        <f>_xlfn.XLOOKUP(B1277,Table3[RefID],Table3[Citation])</f>
        <v>Tarburton (1978)</v>
      </c>
    </row>
    <row r="1278" spans="1:16" x14ac:dyDescent="0.35">
      <c r="A1278" s="68">
        <v>1277</v>
      </c>
      <c r="B1278" s="69">
        <v>88</v>
      </c>
      <c r="C1278" s="69">
        <v>4066</v>
      </c>
      <c r="D1278" s="69">
        <v>3659</v>
      </c>
      <c r="E1278" t="str">
        <f>INDEX(Table5[EEZ],MATCH(C1278,Table5[Colony_ID],0))</f>
        <v>Fijian Exclusive Economic Zone</v>
      </c>
      <c r="F1278" t="str">
        <f>INDEX(Table5[Corrected Island/Colony Name],MATCH('Full Data'!C1279,Table5[Colony_ID],0))</f>
        <v>Vatu-i-ra Island</v>
      </c>
      <c r="G1278" t="str">
        <f>INDEX(Table4[Common_Name],MATCH('Full Data'!D1279,Table4[SpcRecID],0))</f>
        <v>Brown Noddy</v>
      </c>
      <c r="H1278" s="83" t="str">
        <f>INDEX(Data!E$2:E$6500,MATCH(A1278,Data!$A$2:$A$6500,0))</f>
        <v>Potential Breeding</v>
      </c>
      <c r="I1278" s="90">
        <f>INDEX(Data!P$2:P$6500,MATCH(A1278,Data!$A$2:$A$6500,0))</f>
        <v>1974</v>
      </c>
      <c r="J1278" s="90">
        <f>INDEX(Data!Q$2:Q$6500,MATCH($A1278,Data!$A$2:$A$6500,0))</f>
        <v>1974</v>
      </c>
      <c r="K1278" s="90">
        <f>INDEX(Data!F$2:F$6500,MATCH($A1278,Data!$A$2:$A$6500,0))</f>
        <v>16</v>
      </c>
      <c r="L1278" s="90">
        <f>INDEX(Data!G$2:G$6500,MATCH($A1278,Data!$A$2:$A$6500,0))</f>
        <v>16</v>
      </c>
      <c r="M1278" s="90">
        <f>INDEX(Data!H$2:H$6500,MATCH($A1278,Data!$A$2:$A$6500,0))</f>
        <v>0</v>
      </c>
      <c r="N1278" s="90">
        <f>INDEX(Data!I$2:I$6500,MATCH($A1278,Data!$A$2:$A$6500,0))</f>
        <v>0</v>
      </c>
      <c r="O1278" s="83" t="str">
        <f>INDEX(Data!J$2:J$6500,MATCH($A1278,Data!$A$2:$A$6500,0))</f>
        <v>individuals</v>
      </c>
      <c r="P1278" t="str">
        <f>_xlfn.XLOOKUP(B1278,Table3[RefID],Table3[Citation])</f>
        <v>Tarburton (1978)</v>
      </c>
    </row>
    <row r="1279" spans="1:16" x14ac:dyDescent="0.35">
      <c r="A1279" s="68">
        <v>1279</v>
      </c>
      <c r="B1279" s="69">
        <v>88</v>
      </c>
      <c r="C1279" s="69">
        <v>4066</v>
      </c>
      <c r="D1279" s="69">
        <v>3294</v>
      </c>
      <c r="E1279" t="str">
        <f>INDEX(Table5[EEZ],MATCH(C1279,Table5[Colony_ID],0))</f>
        <v>Fijian Exclusive Economic Zone</v>
      </c>
      <c r="F1279" t="str">
        <f>INDEX(Table5[Corrected Island/Colony Name],MATCH('Full Data'!C1281,Table5[Colony_ID],0))</f>
        <v>Vatu-i-ra Island</v>
      </c>
      <c r="G1279" t="str">
        <f>INDEX(Table4[Common_Name],MATCH('Full Data'!D1281,Table4[SpcRecID],0))</f>
        <v>Black Noddy</v>
      </c>
      <c r="H1279" s="83" t="str">
        <f>INDEX(Data!E$2:E$6500,MATCH(A1279,Data!$A$2:$A$6500,0))</f>
        <v>Potential Breeding</v>
      </c>
      <c r="I1279" s="90">
        <f>INDEX(Data!P$2:P$6500,MATCH(A1279,Data!$A$2:$A$6500,0))</f>
        <v>1974</v>
      </c>
      <c r="J1279" s="90">
        <f>INDEX(Data!Q$2:Q$6500,MATCH($A1279,Data!$A$2:$A$6500,0))</f>
        <v>1974</v>
      </c>
      <c r="K1279" s="90">
        <f>INDEX(Data!F$2:F$6500,MATCH($A1279,Data!$A$2:$A$6500,0))</f>
        <v>5</v>
      </c>
      <c r="L1279" s="90">
        <f>INDEX(Data!G$2:G$6500,MATCH($A1279,Data!$A$2:$A$6500,0))</f>
        <v>5</v>
      </c>
      <c r="M1279" s="90">
        <f>INDEX(Data!H$2:H$6500,MATCH($A1279,Data!$A$2:$A$6500,0))</f>
        <v>0</v>
      </c>
      <c r="N1279" s="90">
        <f>INDEX(Data!I$2:I$6500,MATCH($A1279,Data!$A$2:$A$6500,0))</f>
        <v>0</v>
      </c>
      <c r="O1279" s="83" t="str">
        <f>INDEX(Data!J$2:J$6500,MATCH($A1279,Data!$A$2:$A$6500,0))</f>
        <v>individuals</v>
      </c>
      <c r="P1279" t="str">
        <f>_xlfn.XLOOKUP(B1279,Table3[RefID],Table3[Citation])</f>
        <v>Tarburton (1978)</v>
      </c>
    </row>
    <row r="1280" spans="1:16" x14ac:dyDescent="0.35">
      <c r="A1280" s="68">
        <v>1278</v>
      </c>
      <c r="B1280" s="69">
        <v>88</v>
      </c>
      <c r="C1280" s="69">
        <v>4041</v>
      </c>
      <c r="D1280" s="69">
        <v>3294</v>
      </c>
      <c r="E1280" t="str">
        <f>INDEX(Table5[EEZ],MATCH(C1280,Table5[Colony_ID],0))</f>
        <v>Fijian Exclusive Economic Zone</v>
      </c>
      <c r="F1280" t="str">
        <f>INDEX(Table5[Corrected Island/Colony Name],MATCH('Full Data'!C1280,Table5[Colony_ID],0))</f>
        <v>Nuku-i-Cikobia</v>
      </c>
      <c r="G1280" t="str">
        <f>INDEX(Table4[Common_Name],MATCH('Full Data'!D1280,Table4[SpcRecID],0))</f>
        <v>Brown Noddy</v>
      </c>
      <c r="H1280" s="83" t="str">
        <f>INDEX(Data!E$2:E$6500,MATCH(A1280,Data!$A$2:$A$6500,0))</f>
        <v>Confirmed</v>
      </c>
      <c r="I1280" s="90">
        <f>INDEX(Data!P$2:P$6500,MATCH(A1280,Data!$A$2:$A$6500,0))</f>
        <v>1976</v>
      </c>
      <c r="J1280" s="90">
        <f>INDEX(Data!Q$2:Q$6500,MATCH($A1280,Data!$A$2:$A$6500,0))</f>
        <v>1976</v>
      </c>
      <c r="K1280" s="90">
        <f>INDEX(Data!F$2:F$6500,MATCH($A1280,Data!$A$2:$A$6500,0))</f>
        <v>495</v>
      </c>
      <c r="L1280" s="90">
        <f>INDEX(Data!G$2:G$6500,MATCH($A1280,Data!$A$2:$A$6500,0))</f>
        <v>495</v>
      </c>
      <c r="M1280" s="90">
        <f>INDEX(Data!H$2:H$6500,MATCH($A1280,Data!$A$2:$A$6500,0))</f>
        <v>0</v>
      </c>
      <c r="N1280" s="90">
        <f>INDEX(Data!I$2:I$6500,MATCH($A1280,Data!$A$2:$A$6500,0))</f>
        <v>0</v>
      </c>
      <c r="O1280" s="83" t="str">
        <f>INDEX(Data!J$2:J$6500,MATCH($A1280,Data!$A$2:$A$6500,0))</f>
        <v>individuals</v>
      </c>
      <c r="P1280" t="str">
        <f>_xlfn.XLOOKUP(B1280,Table3[RefID],Table3[Citation])</f>
        <v>Tarburton (1978)</v>
      </c>
    </row>
    <row r="1281" spans="1:16" x14ac:dyDescent="0.35">
      <c r="A1281" s="68">
        <v>2012</v>
      </c>
      <c r="B1281" s="69">
        <v>138</v>
      </c>
      <c r="C1281" s="69">
        <v>4066</v>
      </c>
      <c r="D1281" s="69">
        <v>3295</v>
      </c>
      <c r="E1281" t="str">
        <f>INDEX(Table5[EEZ],MATCH(C1281,Table5[Colony_ID],0))</f>
        <v>Fijian Exclusive Economic Zone</v>
      </c>
      <c r="F1281" t="str">
        <f>INDEX(Table5[Corrected Island/Colony Name],MATCH('Full Data'!C2014,Table5[Colony_ID],0))</f>
        <v>Vatu-i-ra Island</v>
      </c>
      <c r="G1281" t="str">
        <f>INDEX(Table4[Common_Name],MATCH('Full Data'!D2014,Table4[SpcRecID],0))</f>
        <v>Lesser Frigatebird</v>
      </c>
      <c r="H1281" s="83" t="str">
        <f>INDEX(Data!E$2:E$6500,MATCH(A1281,Data!$A$2:$A$6500,0))</f>
        <v>Potential Breeding</v>
      </c>
      <c r="I1281" s="90">
        <f>INDEX(Data!P$2:P$6500,MATCH(A1281,Data!$A$2:$A$6500,0))</f>
        <v>1993</v>
      </c>
      <c r="J1281" s="90">
        <f>INDEX(Data!Q$2:Q$6500,MATCH($A1281,Data!$A$2:$A$6500,0))</f>
        <v>1974</v>
      </c>
      <c r="K1281" s="90">
        <f>INDEX(Data!F$2:F$6500,MATCH($A1281,Data!$A$2:$A$6500,0))</f>
        <v>4200</v>
      </c>
      <c r="L1281" s="90">
        <f>INDEX(Data!G$2:G$6500,MATCH($A1281,Data!$A$2:$A$6500,0))</f>
        <v>4200</v>
      </c>
      <c r="M1281" s="90">
        <f>INDEX(Data!H$2:H$6500,MATCH($A1281,Data!$A$2:$A$6500,0))</f>
        <v>0</v>
      </c>
      <c r="N1281" s="90">
        <f>INDEX(Data!I$2:I$6500,MATCH($A1281,Data!$A$2:$A$6500,0))</f>
        <v>0</v>
      </c>
      <c r="O1281" s="83" t="str">
        <f>INDEX(Data!J$2:J$6500,MATCH($A1281,Data!$A$2:$A$6500,0))</f>
        <v>individuals</v>
      </c>
      <c r="P1281" t="str">
        <f>_xlfn.XLOOKUP(B1281,Table3[RefID],Table3[Citation])</f>
        <v>Tarburton (1987)</v>
      </c>
    </row>
    <row r="1282" spans="1:16" x14ac:dyDescent="0.35">
      <c r="A1282" s="68">
        <v>1280</v>
      </c>
      <c r="B1282" s="69">
        <v>88</v>
      </c>
      <c r="C1282" s="69">
        <v>4041</v>
      </c>
      <c r="D1282" s="69">
        <v>3263</v>
      </c>
      <c r="E1282" t="str">
        <f>INDEX(Table5[EEZ],MATCH(C1282,Table5[Colony_ID],0))</f>
        <v>Fijian Exclusive Economic Zone</v>
      </c>
      <c r="F1282" t="str">
        <f>INDEX(Table5[Corrected Island/Colony Name],MATCH('Full Data'!C1282,Table5[Colony_ID],0))</f>
        <v>Nuku-i-Cikobia</v>
      </c>
      <c r="G1282" t="str">
        <f>INDEX(Table4[Common_Name],MATCH('Full Data'!D1282,Table4[SpcRecID],0))</f>
        <v>Greater crested Tern</v>
      </c>
      <c r="H1282" s="83" t="str">
        <f>INDEX(Data!E$2:E$6500,MATCH(A1282,Data!$A$2:$A$6500,0))</f>
        <v>Confirmed</v>
      </c>
      <c r="I1282" s="90">
        <f>INDEX(Data!P$2:P$6500,MATCH(A1282,Data!$A$2:$A$6500,0))</f>
        <v>1976</v>
      </c>
      <c r="J1282" s="90">
        <f>INDEX(Data!Q$2:Q$6500,MATCH($A1282,Data!$A$2:$A$6500,0))</f>
        <v>1976</v>
      </c>
      <c r="K1282" s="90">
        <f>INDEX(Data!F$2:F$6500,MATCH($A1282,Data!$A$2:$A$6500,0))</f>
        <v>390</v>
      </c>
      <c r="L1282" s="90">
        <f>INDEX(Data!G$2:G$6500,MATCH($A1282,Data!$A$2:$A$6500,0))</f>
        <v>390</v>
      </c>
      <c r="M1282" s="90">
        <f>INDEX(Data!H$2:H$6500,MATCH($A1282,Data!$A$2:$A$6500,0))</f>
        <v>0</v>
      </c>
      <c r="N1282" s="90">
        <f>INDEX(Data!I$2:I$6500,MATCH($A1282,Data!$A$2:$A$6500,0))</f>
        <v>0</v>
      </c>
      <c r="O1282" s="83" t="str">
        <f>INDEX(Data!J$2:J$6500,MATCH($A1282,Data!$A$2:$A$6500,0))</f>
        <v>breeding pairs</v>
      </c>
      <c r="P1282" t="str">
        <f>_xlfn.XLOOKUP(B1282,Table3[RefID],Table3[Citation])</f>
        <v>Tarburton (1978)</v>
      </c>
    </row>
    <row r="1283" spans="1:16" x14ac:dyDescent="0.35">
      <c r="A1283" s="68">
        <v>1281</v>
      </c>
      <c r="B1283" s="69">
        <v>88</v>
      </c>
      <c r="C1283" s="69">
        <v>4083</v>
      </c>
      <c r="D1283" s="69">
        <v>3846</v>
      </c>
      <c r="E1283" t="str">
        <f>INDEX(Table5[EEZ],MATCH(C1283,Table5[Colony_ID],0))</f>
        <v>Fijian Exclusive Economic Zone</v>
      </c>
      <c r="F1283" t="str">
        <f>INDEX(Table5[Corrected Island/Colony Name],MATCH('Full Data'!C1283,Table5[Colony_ID],0))</f>
        <v>Yambu Island</v>
      </c>
      <c r="G1283" t="str">
        <f>INDEX(Table4[Common_Name],MATCH('Full Data'!D1283,Table4[SpcRecID],0))</f>
        <v>Lesser Frigatebird</v>
      </c>
      <c r="H1283" s="83" t="str">
        <f>INDEX(Data!E$2:E$6500,MATCH(A1283,Data!$A$2:$A$6500,0))</f>
        <v>Confirmed</v>
      </c>
      <c r="I1283" s="90">
        <f>INDEX(Data!P$2:P$6500,MATCH(A1283,Data!$A$2:$A$6500,0))</f>
        <v>1975</v>
      </c>
      <c r="J1283" s="90">
        <f>INDEX(Data!Q$2:Q$6500,MATCH($A1283,Data!$A$2:$A$6500,0))</f>
        <v>1975</v>
      </c>
      <c r="K1283" s="90">
        <f>INDEX(Data!F$2:F$6500,MATCH($A1283,Data!$A$2:$A$6500,0))</f>
        <v>200</v>
      </c>
      <c r="L1283" s="90">
        <f>INDEX(Data!G$2:G$6500,MATCH($A1283,Data!$A$2:$A$6500,0))</f>
        <v>200</v>
      </c>
      <c r="M1283" s="90">
        <f>INDEX(Data!H$2:H$6500,MATCH($A1283,Data!$A$2:$A$6500,0))</f>
        <v>0</v>
      </c>
      <c r="N1283" s="90">
        <f>INDEX(Data!I$2:I$6500,MATCH($A1283,Data!$A$2:$A$6500,0))</f>
        <v>0</v>
      </c>
      <c r="O1283" s="83" t="str">
        <f>INDEX(Data!J$2:J$6500,MATCH($A1283,Data!$A$2:$A$6500,0))</f>
        <v>individuals</v>
      </c>
      <c r="P1283" t="str">
        <f>_xlfn.XLOOKUP(B1283,Table3[RefID],Table3[Citation])</f>
        <v>Tarburton (1978)</v>
      </c>
    </row>
    <row r="1284" spans="1:16" x14ac:dyDescent="0.35">
      <c r="A1284" s="68">
        <v>2013</v>
      </c>
      <c r="B1284" s="69">
        <v>138</v>
      </c>
      <c r="C1284" s="69">
        <v>4066</v>
      </c>
      <c r="D1284" s="69">
        <v>3295</v>
      </c>
      <c r="E1284" t="str">
        <f>INDEX(Table5[EEZ],MATCH(C1284,Table5[Colony_ID],0))</f>
        <v>Fijian Exclusive Economic Zone</v>
      </c>
      <c r="F1284" t="str">
        <f>INDEX(Table5[Corrected Island/Colony Name],MATCH('Full Data'!C2015,Table5[Colony_ID],0))</f>
        <v>Vatu-i-ra Island</v>
      </c>
      <c r="G1284" t="str">
        <f>INDEX(Table4[Common_Name],MATCH('Full Data'!D2015,Table4[SpcRecID],0))</f>
        <v>Red-footed Booby</v>
      </c>
      <c r="H1284" s="83" t="str">
        <f>INDEX(Data!E$2:E$6500,MATCH(A1284,Data!$A$2:$A$6500,0))</f>
        <v>Potential Breeding</v>
      </c>
      <c r="I1284" s="90">
        <f>INDEX(Data!P$2:P$6500,MATCH(A1284,Data!$A$2:$A$6500,0))</f>
        <v>1993</v>
      </c>
      <c r="J1284" s="90">
        <f>INDEX(Data!Q$2:Q$6500,MATCH($A1284,Data!$A$2:$A$6500,0))</f>
        <v>1974</v>
      </c>
      <c r="K1284" s="90">
        <f>INDEX(Data!F$2:F$6500,MATCH($A1284,Data!$A$2:$A$6500,0))</f>
        <v>48300</v>
      </c>
      <c r="L1284" s="90">
        <f>INDEX(Data!G$2:G$6500,MATCH($A1284,Data!$A$2:$A$6500,0))</f>
        <v>48300</v>
      </c>
      <c r="M1284" s="90">
        <f>INDEX(Data!H$2:H$6500,MATCH($A1284,Data!$A$2:$A$6500,0))</f>
        <v>0</v>
      </c>
      <c r="N1284" s="90">
        <f>INDEX(Data!I$2:I$6500,MATCH($A1284,Data!$A$2:$A$6500,0))</f>
        <v>0</v>
      </c>
      <c r="O1284" s="83" t="str">
        <f>INDEX(Data!J$2:J$6500,MATCH($A1284,Data!$A$2:$A$6500,0))</f>
        <v>individuals</v>
      </c>
      <c r="P1284" t="str">
        <f>_xlfn.XLOOKUP(B1284,Table3[RefID],Table3[Citation])</f>
        <v>Tarburton (1987)</v>
      </c>
    </row>
    <row r="1285" spans="1:16" x14ac:dyDescent="0.35">
      <c r="A1285" s="68">
        <v>1283</v>
      </c>
      <c r="B1285" s="69">
        <v>88</v>
      </c>
      <c r="C1285" s="69">
        <v>4041</v>
      </c>
      <c r="D1285" s="70">
        <v>32652</v>
      </c>
      <c r="E1285" t="str">
        <f>INDEX(Table5[EEZ],MATCH(C1285,Table5[Colony_ID],0))</f>
        <v>Fijian Exclusive Economic Zone</v>
      </c>
      <c r="F1285" t="str">
        <f>INDEX(Table5[Corrected Island/Colony Name],MATCH('Full Data'!C1285,Table5[Colony_ID],0))</f>
        <v>Nuku-i-Cikobia</v>
      </c>
      <c r="G1285" t="str">
        <f>INDEX(Table4[Common_Name],MATCH('Full Data'!D1285,Table4[SpcRecID],0))</f>
        <v>Masked Booby</v>
      </c>
      <c r="H1285" s="83" t="str">
        <f>INDEX(Data!E$2:E$6500,MATCH(A1285,Data!$A$2:$A$6500,0))</f>
        <v>Confirmed</v>
      </c>
      <c r="I1285" s="90">
        <f>INDEX(Data!P$2:P$6500,MATCH(A1285,Data!$A$2:$A$6500,0))</f>
        <v>1976</v>
      </c>
      <c r="J1285" s="90">
        <f>INDEX(Data!Q$2:Q$6500,MATCH($A1285,Data!$A$2:$A$6500,0))</f>
        <v>1976</v>
      </c>
      <c r="K1285" s="90">
        <f>INDEX(Data!F$2:F$6500,MATCH($A1285,Data!$A$2:$A$6500,0))</f>
        <v>2</v>
      </c>
      <c r="L1285" s="90">
        <f>INDEX(Data!G$2:G$6500,MATCH($A1285,Data!$A$2:$A$6500,0))</f>
        <v>2</v>
      </c>
      <c r="M1285" s="90">
        <f>INDEX(Data!H$2:H$6500,MATCH($A1285,Data!$A$2:$A$6500,0))</f>
        <v>0</v>
      </c>
      <c r="N1285" s="90">
        <f>INDEX(Data!I$2:I$6500,MATCH($A1285,Data!$A$2:$A$6500,0))</f>
        <v>0</v>
      </c>
      <c r="O1285" s="83" t="str">
        <f>INDEX(Data!J$2:J$6500,MATCH($A1285,Data!$A$2:$A$6500,0))</f>
        <v>breeding pairs</v>
      </c>
      <c r="P1285" t="str">
        <f>_xlfn.XLOOKUP(B1285,Table3[RefID],Table3[Citation])</f>
        <v>Tarburton (1978)</v>
      </c>
    </row>
    <row r="1286" spans="1:16" x14ac:dyDescent="0.35">
      <c r="A1286" s="68">
        <v>1284</v>
      </c>
      <c r="B1286" s="69">
        <v>88</v>
      </c>
      <c r="C1286" s="69">
        <v>4083</v>
      </c>
      <c r="D1286" s="69">
        <v>3658</v>
      </c>
      <c r="E1286" t="str">
        <f>INDEX(Table5[EEZ],MATCH(C1286,Table5[Colony_ID],0))</f>
        <v>Fijian Exclusive Economic Zone</v>
      </c>
      <c r="F1286" t="str">
        <f>INDEX(Table5[Corrected Island/Colony Name],MATCH('Full Data'!C1286,Table5[Colony_ID],0))</f>
        <v>Yambu Island</v>
      </c>
      <c r="G1286" t="str">
        <f>INDEX(Table4[Common_Name],MATCH('Full Data'!D1286,Table4[SpcRecID],0))</f>
        <v>Red-footed Booby</v>
      </c>
      <c r="H1286" s="83" t="str">
        <f>INDEX(Data!E$2:E$6500,MATCH(A1286,Data!$A$2:$A$6500,0))</f>
        <v>Confirmed</v>
      </c>
      <c r="I1286" s="90">
        <f>INDEX(Data!P$2:P$6500,MATCH(A1286,Data!$A$2:$A$6500,0))</f>
        <v>1975</v>
      </c>
      <c r="J1286" s="90">
        <f>INDEX(Data!Q$2:Q$6500,MATCH($A1286,Data!$A$2:$A$6500,0))</f>
        <v>1975</v>
      </c>
      <c r="K1286" s="90">
        <f>INDEX(Data!F$2:F$6500,MATCH($A1286,Data!$A$2:$A$6500,0))</f>
        <v>500</v>
      </c>
      <c r="L1286" s="90">
        <f>INDEX(Data!G$2:G$6500,MATCH($A1286,Data!$A$2:$A$6500,0))</f>
        <v>500</v>
      </c>
      <c r="M1286" s="90">
        <f>INDEX(Data!H$2:H$6500,MATCH($A1286,Data!$A$2:$A$6500,0))</f>
        <v>0</v>
      </c>
      <c r="N1286" s="90">
        <f>INDEX(Data!I$2:I$6500,MATCH($A1286,Data!$A$2:$A$6500,0))</f>
        <v>0</v>
      </c>
      <c r="O1286" s="83" t="str">
        <f>INDEX(Data!J$2:J$6500,MATCH($A1286,Data!$A$2:$A$6500,0))</f>
        <v>individuals</v>
      </c>
      <c r="P1286" t="str">
        <f>_xlfn.XLOOKUP(B1286,Table3[RefID],Table3[Citation])</f>
        <v>Tarburton (1978)</v>
      </c>
    </row>
    <row r="1287" spans="1:16" x14ac:dyDescent="0.35">
      <c r="A1287" s="68">
        <v>1285</v>
      </c>
      <c r="B1287" s="69">
        <v>88</v>
      </c>
      <c r="C1287" s="69">
        <v>4083</v>
      </c>
      <c r="D1287" s="69">
        <v>3658</v>
      </c>
      <c r="E1287" t="str">
        <f>INDEX(Table5[EEZ],MATCH(C1287,Table5[Colony_ID],0))</f>
        <v>Fijian Exclusive Economic Zone</v>
      </c>
      <c r="F1287" t="str">
        <f>INDEX(Table5[Corrected Island/Colony Name],MATCH('Full Data'!C1287,Table5[Colony_ID],0))</f>
        <v>Yambu Island</v>
      </c>
      <c r="G1287" t="str">
        <f>INDEX(Table4[Common_Name],MATCH('Full Data'!D1287,Table4[SpcRecID],0))</f>
        <v>Red-footed Booby</v>
      </c>
      <c r="H1287" s="83" t="str">
        <f>INDEX(Data!E$2:E$6500,MATCH(A1287,Data!$A$2:$A$6500,0))</f>
        <v>Confirmed</v>
      </c>
      <c r="I1287" s="90">
        <f>INDEX(Data!P$2:P$6500,MATCH(A1287,Data!$A$2:$A$6500,0))</f>
        <v>1975</v>
      </c>
      <c r="J1287" s="90">
        <f>INDEX(Data!Q$2:Q$6500,MATCH($A1287,Data!$A$2:$A$6500,0))</f>
        <v>1975</v>
      </c>
      <c r="K1287" s="90">
        <f>INDEX(Data!F$2:F$6500,MATCH($A1287,Data!$A$2:$A$6500,0))</f>
        <v>300</v>
      </c>
      <c r="L1287" s="90">
        <f>INDEX(Data!G$2:G$6500,MATCH($A1287,Data!$A$2:$A$6500,0))</f>
        <v>400</v>
      </c>
      <c r="M1287" s="90">
        <f>INDEX(Data!H$2:H$6500,MATCH($A1287,Data!$A$2:$A$6500,0))</f>
        <v>0</v>
      </c>
      <c r="N1287" s="90">
        <f>INDEX(Data!I$2:I$6500,MATCH($A1287,Data!$A$2:$A$6500,0))</f>
        <v>0</v>
      </c>
      <c r="O1287" s="83" t="str">
        <f>INDEX(Data!J$2:J$6500,MATCH($A1287,Data!$A$2:$A$6500,0))</f>
        <v>nests</v>
      </c>
      <c r="P1287" t="str">
        <f>_xlfn.XLOOKUP(B1287,Table3[RefID],Table3[Citation])</f>
        <v>Tarburton (1978)</v>
      </c>
    </row>
    <row r="1288" spans="1:16" x14ac:dyDescent="0.35">
      <c r="A1288" s="68">
        <v>1286</v>
      </c>
      <c r="B1288" s="69">
        <v>88</v>
      </c>
      <c r="C1288" s="69">
        <v>4035</v>
      </c>
      <c r="D1288" s="69">
        <v>3658</v>
      </c>
      <c r="E1288" t="str">
        <f>INDEX(Table5[EEZ],MATCH(C1288,Table5[Colony_ID],0))</f>
        <v>Fijian Exclusive Economic Zone</v>
      </c>
      <c r="F1288" t="str">
        <f>INDEX(Table5[Corrected Island/Colony Name],MATCH('Full Data'!C1288,Table5[Colony_ID],0))</f>
        <v>Nanuku Levu</v>
      </c>
      <c r="G1288" t="str">
        <f>INDEX(Table4[Common_Name],MATCH('Full Data'!D1288,Table4[SpcRecID],0))</f>
        <v>Red-footed Booby</v>
      </c>
      <c r="H1288" s="83" t="str">
        <f>INDEX(Data!E$2:E$6500,MATCH(A1288,Data!$A$2:$A$6500,0))</f>
        <v>Non-breeding</v>
      </c>
      <c r="I1288" s="90">
        <f>INDEX(Data!P$2:P$6500,MATCH(A1288,Data!$A$2:$A$6500,0))</f>
        <v>1976</v>
      </c>
      <c r="J1288" s="90">
        <f>INDEX(Data!Q$2:Q$6500,MATCH($A1288,Data!$A$2:$A$6500,0))</f>
        <v>1976</v>
      </c>
      <c r="K1288" s="90">
        <f>INDEX(Data!F$2:F$6500,MATCH($A1288,Data!$A$2:$A$6500,0))</f>
        <v>10</v>
      </c>
      <c r="L1288" s="90">
        <f>INDEX(Data!G$2:G$6500,MATCH($A1288,Data!$A$2:$A$6500,0))</f>
        <v>12</v>
      </c>
      <c r="M1288" s="90">
        <f>INDEX(Data!H$2:H$6500,MATCH($A1288,Data!$A$2:$A$6500,0))</f>
        <v>0</v>
      </c>
      <c r="N1288" s="90">
        <f>INDEX(Data!I$2:I$6500,MATCH($A1288,Data!$A$2:$A$6500,0))</f>
        <v>0</v>
      </c>
      <c r="O1288" s="83" t="str">
        <f>INDEX(Data!J$2:J$6500,MATCH($A1288,Data!$A$2:$A$6500,0))</f>
        <v>individuals</v>
      </c>
      <c r="P1288" t="str">
        <f>_xlfn.XLOOKUP(B1288,Table3[RefID],Table3[Citation])</f>
        <v>Tarburton (1978)</v>
      </c>
    </row>
    <row r="1289" spans="1:16" x14ac:dyDescent="0.35">
      <c r="A1289" s="68">
        <v>1287</v>
      </c>
      <c r="B1289" s="69">
        <v>88</v>
      </c>
      <c r="C1289" s="69">
        <v>4052</v>
      </c>
      <c r="D1289" s="69">
        <v>3658</v>
      </c>
      <c r="E1289" t="str">
        <f>INDEX(Table5[EEZ],MATCH(C1289,Table5[Colony_ID],0))</f>
        <v>Fijian Exclusive Economic Zone</v>
      </c>
      <c r="F1289" t="str">
        <f>INDEX(Table5[Corrected Island/Colony Name],MATCH('Full Data'!C1289,Table5[Colony_ID],0))</f>
        <v>Sovuloma</v>
      </c>
      <c r="G1289" t="str">
        <f>INDEX(Table4[Common_Name],MATCH('Full Data'!D1289,Table4[SpcRecID],0))</f>
        <v>Red-footed Booby</v>
      </c>
      <c r="H1289" s="83" t="str">
        <f>INDEX(Data!E$2:E$6500,MATCH(A1289,Data!$A$2:$A$6500,0))</f>
        <v>Confirmed</v>
      </c>
      <c r="I1289" s="90">
        <f>INDEX(Data!P$2:P$6500,MATCH(A1289,Data!$A$2:$A$6500,0))</f>
        <v>1976</v>
      </c>
      <c r="J1289" s="90">
        <f>INDEX(Data!Q$2:Q$6500,MATCH($A1289,Data!$A$2:$A$6500,0))</f>
        <v>1976</v>
      </c>
      <c r="K1289" s="90">
        <f>INDEX(Data!F$2:F$6500,MATCH($A1289,Data!$A$2:$A$6500,0))</f>
        <v>300</v>
      </c>
      <c r="L1289" s="90">
        <f>INDEX(Data!G$2:G$6500,MATCH($A1289,Data!$A$2:$A$6500,0))</f>
        <v>400</v>
      </c>
      <c r="M1289" s="90">
        <f>INDEX(Data!H$2:H$6500,MATCH($A1289,Data!$A$2:$A$6500,0))</f>
        <v>0</v>
      </c>
      <c r="N1289" s="90">
        <f>INDEX(Data!I$2:I$6500,MATCH($A1289,Data!$A$2:$A$6500,0))</f>
        <v>0</v>
      </c>
      <c r="O1289" s="83" t="str">
        <f>INDEX(Data!J$2:J$6500,MATCH($A1289,Data!$A$2:$A$6500,0))</f>
        <v>breeding pairs</v>
      </c>
      <c r="P1289" t="str">
        <f>_xlfn.XLOOKUP(B1289,Table3[RefID],Table3[Citation])</f>
        <v>Tarburton (1978)</v>
      </c>
    </row>
    <row r="1290" spans="1:16" x14ac:dyDescent="0.35">
      <c r="A1290" s="68">
        <v>2014</v>
      </c>
      <c r="B1290" s="69">
        <v>138</v>
      </c>
      <c r="C1290" s="69">
        <v>4066</v>
      </c>
      <c r="D1290" s="69">
        <v>3295</v>
      </c>
      <c r="E1290" t="str">
        <f>INDEX(Table5[EEZ],MATCH(C1290,Table5[Colony_ID],0))</f>
        <v>Fijian Exclusive Economic Zone</v>
      </c>
      <c r="F1290" t="str">
        <f>INDEX(Table5[Corrected Island/Colony Name],MATCH('Full Data'!C2016,Table5[Colony_ID],0))</f>
        <v>Vatu-i-ra Island</v>
      </c>
      <c r="G1290" t="str">
        <f>INDEX(Table4[Common_Name],MATCH('Full Data'!D2016,Table4[SpcRecID],0))</f>
        <v>Black-naped Tern</v>
      </c>
      <c r="H1290" s="83" t="str">
        <f>INDEX(Data!E$2:E$6500,MATCH(A1290,Data!$A$2:$A$6500,0))</f>
        <v>Potential Breeding</v>
      </c>
      <c r="I1290" s="90">
        <f>INDEX(Data!P$2:P$6500,MATCH(A1290,Data!$A$2:$A$6500,0))</f>
        <v>1993</v>
      </c>
      <c r="J1290" s="90">
        <f>INDEX(Data!Q$2:Q$6500,MATCH($A1290,Data!$A$2:$A$6500,0))</f>
        <v>1974</v>
      </c>
      <c r="K1290" s="90">
        <f>INDEX(Data!F$2:F$6500,MATCH($A1290,Data!$A$2:$A$6500,0))</f>
        <v>38300</v>
      </c>
      <c r="L1290" s="90">
        <f>INDEX(Data!G$2:G$6500,MATCH($A1290,Data!$A$2:$A$6500,0))</f>
        <v>38300</v>
      </c>
      <c r="M1290" s="90">
        <f>INDEX(Data!H$2:H$6500,MATCH($A1290,Data!$A$2:$A$6500,0))</f>
        <v>0</v>
      </c>
      <c r="N1290" s="90">
        <f>INDEX(Data!I$2:I$6500,MATCH($A1290,Data!$A$2:$A$6500,0))</f>
        <v>0</v>
      </c>
      <c r="O1290" s="83" t="str">
        <f>INDEX(Data!J$2:J$6500,MATCH($A1290,Data!$A$2:$A$6500,0))</f>
        <v>individuals</v>
      </c>
      <c r="P1290" t="str">
        <f>_xlfn.XLOOKUP(B1290,Table3[RefID],Table3[Citation])</f>
        <v>Tarburton (1987)</v>
      </c>
    </row>
    <row r="1291" spans="1:16" x14ac:dyDescent="0.35">
      <c r="A1291" s="68">
        <v>2015</v>
      </c>
      <c r="B1291" s="69">
        <v>138</v>
      </c>
      <c r="C1291" s="69">
        <v>4066</v>
      </c>
      <c r="D1291" s="69">
        <v>3295</v>
      </c>
      <c r="E1291" t="str">
        <f>INDEX(Table5[EEZ],MATCH(C1291,Table5[Colony_ID],0))</f>
        <v>Fijian Exclusive Economic Zone</v>
      </c>
      <c r="F1291" t="str">
        <f>INDEX(Table5[Corrected Island/Colony Name],MATCH('Full Data'!C2017,Table5[Colony_ID],0))</f>
        <v>Vatu-i-ra Island</v>
      </c>
      <c r="G1291" t="str">
        <f>INDEX(Table4[Common_Name],MATCH('Full Data'!D2017,Table4[SpcRecID],0))</f>
        <v>Brown Noddy</v>
      </c>
      <c r="H1291" s="83" t="str">
        <f>INDEX(Data!E$2:E$6500,MATCH(A1291,Data!$A$2:$A$6500,0))</f>
        <v>Potential Breeding</v>
      </c>
      <c r="I1291" s="90">
        <f>INDEX(Data!P$2:P$6500,MATCH(A1291,Data!$A$2:$A$6500,0))</f>
        <v>1993</v>
      </c>
      <c r="J1291" s="90">
        <f>INDEX(Data!Q$2:Q$6500,MATCH($A1291,Data!$A$2:$A$6500,0))</f>
        <v>1974</v>
      </c>
      <c r="K1291" s="90">
        <f>INDEX(Data!F$2:F$6500,MATCH($A1291,Data!$A$2:$A$6500,0))</f>
        <v>58000</v>
      </c>
      <c r="L1291" s="90">
        <f>INDEX(Data!G$2:G$6500,MATCH($A1291,Data!$A$2:$A$6500,0))</f>
        <v>58000</v>
      </c>
      <c r="M1291" s="90">
        <f>INDEX(Data!H$2:H$6500,MATCH($A1291,Data!$A$2:$A$6500,0))</f>
        <v>0</v>
      </c>
      <c r="N1291" s="90">
        <f>INDEX(Data!I$2:I$6500,MATCH($A1291,Data!$A$2:$A$6500,0))</f>
        <v>0</v>
      </c>
      <c r="O1291" s="83" t="str">
        <f>INDEX(Data!J$2:J$6500,MATCH($A1291,Data!$A$2:$A$6500,0))</f>
        <v>individuals</v>
      </c>
      <c r="P1291" t="str">
        <f>_xlfn.XLOOKUP(B1291,Table3[RefID],Table3[Citation])</f>
        <v>Tarburton (1987)</v>
      </c>
    </row>
    <row r="1292" spans="1:16" x14ac:dyDescent="0.35">
      <c r="A1292" s="68">
        <v>2016</v>
      </c>
      <c r="B1292" s="69">
        <v>138</v>
      </c>
      <c r="C1292" s="69">
        <v>4066</v>
      </c>
      <c r="D1292" s="69">
        <v>3295</v>
      </c>
      <c r="E1292" t="str">
        <f>INDEX(Table5[EEZ],MATCH(C1292,Table5[Colony_ID],0))</f>
        <v>Fijian Exclusive Economic Zone</v>
      </c>
      <c r="F1292" t="str">
        <f>INDEX(Table5[Corrected Island/Colony Name],MATCH('Full Data'!C2018,Table5[Colony_ID],0))</f>
        <v>Vatu-i-ra Island</v>
      </c>
      <c r="G1292" t="str">
        <f>INDEX(Table4[Common_Name],MATCH('Full Data'!D2018,Table4[SpcRecID],0))</f>
        <v>Brown Booby</v>
      </c>
      <c r="H1292" s="83" t="str">
        <f>INDEX(Data!E$2:E$6500,MATCH(A1292,Data!$A$2:$A$6500,0))</f>
        <v>Potential Breeding</v>
      </c>
      <c r="I1292" s="90">
        <f>INDEX(Data!P$2:P$6500,MATCH(A1292,Data!$A$2:$A$6500,0))</f>
        <v>1993</v>
      </c>
      <c r="J1292" s="90">
        <f>INDEX(Data!Q$2:Q$6500,MATCH($A1292,Data!$A$2:$A$6500,0))</f>
        <v>1974</v>
      </c>
      <c r="K1292" s="90">
        <f>INDEX(Data!F$2:F$6500,MATCH($A1292,Data!$A$2:$A$6500,0))</f>
        <v>29300</v>
      </c>
      <c r="L1292" s="90">
        <f>INDEX(Data!G$2:G$6500,MATCH($A1292,Data!$A$2:$A$6500,0))</f>
        <v>29300</v>
      </c>
      <c r="M1292" s="90">
        <f>INDEX(Data!H$2:H$6500,MATCH($A1292,Data!$A$2:$A$6500,0))</f>
        <v>0</v>
      </c>
      <c r="N1292" s="90">
        <f>INDEX(Data!I$2:I$6500,MATCH($A1292,Data!$A$2:$A$6500,0))</f>
        <v>0</v>
      </c>
      <c r="O1292" s="83" t="str">
        <f>INDEX(Data!J$2:J$6500,MATCH($A1292,Data!$A$2:$A$6500,0))</f>
        <v>individuals</v>
      </c>
      <c r="P1292" t="str">
        <f>_xlfn.XLOOKUP(B1292,Table3[RefID],Table3[Citation])</f>
        <v>Tarburton (1987)</v>
      </c>
    </row>
    <row r="1293" spans="1:16" x14ac:dyDescent="0.35">
      <c r="A1293" s="68">
        <v>1291</v>
      </c>
      <c r="B1293" s="69">
        <v>88</v>
      </c>
      <c r="C1293" s="69">
        <v>4024</v>
      </c>
      <c r="D1293" s="69">
        <v>3658</v>
      </c>
      <c r="E1293" t="str">
        <f>INDEX(Table5[EEZ],MATCH(C1293,Table5[Colony_ID],0))</f>
        <v>Fijian Exclusive Economic Zone</v>
      </c>
      <c r="F1293" t="str">
        <f>INDEX(Table5[Corrected Island/Colony Name],MATCH('Full Data'!C1293,Table5[Colony_ID],0))</f>
        <v>Mabualau</v>
      </c>
      <c r="G1293" t="str">
        <f>INDEX(Table4[Common_Name],MATCH('Full Data'!D1293,Table4[SpcRecID],0))</f>
        <v>Red-footed Booby</v>
      </c>
      <c r="H1293" s="83" t="str">
        <f>INDEX(Data!E$2:E$6500,MATCH(A1293,Data!$A$2:$A$6500,0))</f>
        <v>Confirmed</v>
      </c>
      <c r="I1293" s="90">
        <f>INDEX(Data!P$2:P$6500,MATCH(A1293,Data!$A$2:$A$6500,0))</f>
        <v>1975</v>
      </c>
      <c r="J1293" s="90">
        <f>INDEX(Data!Q$2:Q$6500,MATCH($A1293,Data!$A$2:$A$6500,0))</f>
        <v>1975</v>
      </c>
      <c r="K1293" s="90">
        <f>INDEX(Data!F$2:F$6500,MATCH($A1293,Data!$A$2:$A$6500,0))</f>
        <v>270</v>
      </c>
      <c r="L1293" s="90">
        <f>INDEX(Data!G$2:G$6500,MATCH($A1293,Data!$A$2:$A$6500,0))</f>
        <v>270</v>
      </c>
      <c r="M1293" s="90">
        <f>INDEX(Data!H$2:H$6500,MATCH($A1293,Data!$A$2:$A$6500,0))</f>
        <v>0</v>
      </c>
      <c r="N1293" s="90">
        <f>INDEX(Data!I$2:I$6500,MATCH($A1293,Data!$A$2:$A$6500,0))</f>
        <v>0</v>
      </c>
      <c r="O1293" s="83" t="str">
        <f>INDEX(Data!J$2:J$6500,MATCH($A1293,Data!$A$2:$A$6500,0))</f>
        <v>nests</v>
      </c>
      <c r="P1293" t="str">
        <f>_xlfn.XLOOKUP(B1293,Table3[RefID],Table3[Citation])</f>
        <v>Tarburton (1978)</v>
      </c>
    </row>
    <row r="1294" spans="1:16" x14ac:dyDescent="0.35">
      <c r="A1294" s="68">
        <v>1292</v>
      </c>
      <c r="B1294" s="69">
        <v>88</v>
      </c>
      <c r="C1294" s="69">
        <v>4024</v>
      </c>
      <c r="D1294" s="69">
        <v>3658</v>
      </c>
      <c r="E1294" t="str">
        <f>INDEX(Table5[EEZ],MATCH(C1294,Table5[Colony_ID],0))</f>
        <v>Fijian Exclusive Economic Zone</v>
      </c>
      <c r="F1294" t="str">
        <f>INDEX(Table5[Corrected Island/Colony Name],MATCH('Full Data'!C1294,Table5[Colony_ID],0))</f>
        <v>Mabualau</v>
      </c>
      <c r="G1294" t="str">
        <f>INDEX(Table4[Common_Name],MATCH('Full Data'!D1294,Table4[SpcRecID],0))</f>
        <v>Red-footed Booby</v>
      </c>
      <c r="H1294" s="83" t="str">
        <f>INDEX(Data!E$2:E$6500,MATCH(A1294,Data!$A$2:$A$6500,0))</f>
        <v>Confirmed</v>
      </c>
      <c r="I1294" s="90">
        <f>INDEX(Data!P$2:P$6500,MATCH(A1294,Data!$A$2:$A$6500,0))</f>
        <v>1976</v>
      </c>
      <c r="J1294" s="90">
        <f>INDEX(Data!Q$2:Q$6500,MATCH($A1294,Data!$A$2:$A$6500,0))</f>
        <v>1976</v>
      </c>
      <c r="K1294" s="90">
        <f>INDEX(Data!F$2:F$6500,MATCH($A1294,Data!$A$2:$A$6500,0))</f>
        <v>300</v>
      </c>
      <c r="L1294" s="90">
        <f>INDEX(Data!G$2:G$6500,MATCH($A1294,Data!$A$2:$A$6500,0))</f>
        <v>400</v>
      </c>
      <c r="M1294" s="90">
        <f>INDEX(Data!H$2:H$6500,MATCH($A1294,Data!$A$2:$A$6500,0))</f>
        <v>0</v>
      </c>
      <c r="N1294" s="90">
        <f>INDEX(Data!I$2:I$6500,MATCH($A1294,Data!$A$2:$A$6500,0))</f>
        <v>0</v>
      </c>
      <c r="O1294" s="83" t="str">
        <f>INDEX(Data!J$2:J$6500,MATCH($A1294,Data!$A$2:$A$6500,0))</f>
        <v>individuals</v>
      </c>
      <c r="P1294" t="str">
        <f>_xlfn.XLOOKUP(B1294,Table3[RefID],Table3[Citation])</f>
        <v>Tarburton (1978)</v>
      </c>
    </row>
    <row r="1295" spans="1:16" x14ac:dyDescent="0.35">
      <c r="A1295" s="68">
        <v>1293</v>
      </c>
      <c r="B1295" s="69">
        <v>88</v>
      </c>
      <c r="C1295" s="69">
        <v>4041</v>
      </c>
      <c r="D1295" s="69">
        <v>3288</v>
      </c>
      <c r="E1295" t="str">
        <f>INDEX(Table5[EEZ],MATCH(C1295,Table5[Colony_ID],0))</f>
        <v>Fijian Exclusive Economic Zone</v>
      </c>
      <c r="F1295" t="str">
        <f>INDEX(Table5[Corrected Island/Colony Name],MATCH('Full Data'!C1295,Table5[Colony_ID],0))</f>
        <v>Nuku-i-Cikobia</v>
      </c>
      <c r="G1295" t="str">
        <f>INDEX(Table4[Common_Name],MATCH('Full Data'!D1295,Table4[SpcRecID],0))</f>
        <v>Sooty Tern</v>
      </c>
      <c r="H1295" s="83" t="str">
        <f>INDEX(Data!E$2:E$6500,MATCH(A1295,Data!$A$2:$A$6500,0))</f>
        <v>Confirmed</v>
      </c>
      <c r="I1295" s="90">
        <f>INDEX(Data!P$2:P$6500,MATCH(A1295,Data!$A$2:$A$6500,0))</f>
        <v>1976</v>
      </c>
      <c r="J1295" s="90">
        <f>INDEX(Data!Q$2:Q$6500,MATCH($A1295,Data!$A$2:$A$6500,0))</f>
        <v>1976</v>
      </c>
      <c r="K1295" s="90">
        <f>INDEX(Data!F$2:F$6500,MATCH($A1295,Data!$A$2:$A$6500,0))</f>
        <v>580</v>
      </c>
      <c r="L1295" s="90">
        <f>INDEX(Data!G$2:G$6500,MATCH($A1295,Data!$A$2:$A$6500,0))</f>
        <v>580</v>
      </c>
      <c r="M1295" s="90">
        <f>INDEX(Data!H$2:H$6500,MATCH($A1295,Data!$A$2:$A$6500,0))</f>
        <v>0</v>
      </c>
      <c r="N1295" s="90">
        <f>INDEX(Data!I$2:I$6500,MATCH($A1295,Data!$A$2:$A$6500,0))</f>
        <v>0</v>
      </c>
      <c r="O1295" s="83" t="str">
        <f>INDEX(Data!J$2:J$6500,MATCH($A1295,Data!$A$2:$A$6500,0))</f>
        <v>breeding pairs</v>
      </c>
      <c r="P1295" t="str">
        <f>_xlfn.XLOOKUP(B1295,Table3[RefID],Table3[Citation])</f>
        <v>Tarburton (1978)</v>
      </c>
    </row>
    <row r="1296" spans="1:16" x14ac:dyDescent="0.35">
      <c r="A1296" s="68">
        <v>1294</v>
      </c>
      <c r="B1296" s="69">
        <v>88</v>
      </c>
      <c r="C1296" s="69">
        <v>4022</v>
      </c>
      <c r="D1296" s="69">
        <v>3650</v>
      </c>
      <c r="E1296" t="str">
        <f>INDEX(Table5[EEZ],MATCH(C1296,Table5[Colony_ID],0))</f>
        <v>Fijian Exclusive Economic Zone</v>
      </c>
      <c r="F1296" t="str">
        <f>INDEX(Table5[Corrected Island/Colony Name],MATCH('Full Data'!C1296,Table5[Colony_ID],0))</f>
        <v>Lakeba</v>
      </c>
      <c r="G1296" t="str">
        <f>INDEX(Table4[Common_Name],MATCH('Full Data'!D1296,Table4[SpcRecID],0))</f>
        <v>White-tailed Tropicbird</v>
      </c>
      <c r="H1296" s="83" t="str">
        <f>INDEX(Data!E$2:E$6500,MATCH(A1296,Data!$A$2:$A$6500,0))</f>
        <v>Potential Breeding</v>
      </c>
      <c r="I1296" s="90">
        <f>INDEX(Data!P$2:P$6500,MATCH(A1296,Data!$A$2:$A$6500,0))</f>
        <v>1975</v>
      </c>
      <c r="J1296" s="90">
        <f>INDEX(Data!Q$2:Q$6500,MATCH($A1296,Data!$A$2:$A$6500,0))</f>
        <v>1975</v>
      </c>
      <c r="K1296" s="90">
        <f>INDEX(Data!F$2:F$6500,MATCH($A1296,Data!$A$2:$A$6500,0))</f>
        <v>15</v>
      </c>
      <c r="L1296" s="90">
        <f>INDEX(Data!G$2:G$6500,MATCH($A1296,Data!$A$2:$A$6500,0))</f>
        <v>15</v>
      </c>
      <c r="M1296" s="90">
        <f>INDEX(Data!H$2:H$6500,MATCH($A1296,Data!$A$2:$A$6500,0))</f>
        <v>0</v>
      </c>
      <c r="N1296" s="90">
        <f>INDEX(Data!I$2:I$6500,MATCH($A1296,Data!$A$2:$A$6500,0))</f>
        <v>0</v>
      </c>
      <c r="O1296" s="83" t="str">
        <f>INDEX(Data!J$2:J$6500,MATCH($A1296,Data!$A$2:$A$6500,0))</f>
        <v>individuals</v>
      </c>
      <c r="P1296" t="str">
        <f>_xlfn.XLOOKUP(B1296,Table3[RefID],Table3[Citation])</f>
        <v>Tarburton (1978)</v>
      </c>
    </row>
    <row r="1297" spans="1:16" x14ac:dyDescent="0.35">
      <c r="A1297" s="68">
        <v>1295</v>
      </c>
      <c r="B1297" s="69">
        <v>88</v>
      </c>
      <c r="C1297" s="69">
        <v>4004</v>
      </c>
      <c r="D1297" s="69">
        <v>3650</v>
      </c>
      <c r="E1297" t="str">
        <f>INDEX(Table5[EEZ],MATCH(C1297,Table5[Colony_ID],0))</f>
        <v>Fijian Exclusive Economic Zone</v>
      </c>
      <c r="F1297" t="str">
        <f>INDEX(Table5[Corrected Island/Colony Name],MATCH('Full Data'!C1297,Table5[Colony_ID],0))</f>
        <v>Cikobia-i-lau</v>
      </c>
      <c r="G1297" t="str">
        <f>INDEX(Table4[Common_Name],MATCH('Full Data'!D1297,Table4[SpcRecID],0))</f>
        <v>White-tailed Tropicbird</v>
      </c>
      <c r="H1297" s="83" t="str">
        <f>INDEX(Data!E$2:E$6500,MATCH(A1297,Data!$A$2:$A$6500,0))</f>
        <v>Confirmed</v>
      </c>
      <c r="I1297" s="90">
        <f>INDEX(Data!P$2:P$6500,MATCH(A1297,Data!$A$2:$A$6500,0))</f>
        <v>1975</v>
      </c>
      <c r="J1297" s="90">
        <f>INDEX(Data!Q$2:Q$6500,MATCH($A1297,Data!$A$2:$A$6500,0))</f>
        <v>1975</v>
      </c>
      <c r="K1297" s="90">
        <f>INDEX(Data!F$2:F$6500,MATCH($A1297,Data!$A$2:$A$6500,0))</f>
        <v>6</v>
      </c>
      <c r="L1297" s="90">
        <f>INDEX(Data!G$2:G$6500,MATCH($A1297,Data!$A$2:$A$6500,0))</f>
        <v>6</v>
      </c>
      <c r="M1297" s="90">
        <f>INDEX(Data!H$2:H$6500,MATCH($A1297,Data!$A$2:$A$6500,0))</f>
        <v>0</v>
      </c>
      <c r="N1297" s="90">
        <f>INDEX(Data!I$2:I$6500,MATCH($A1297,Data!$A$2:$A$6500,0))</f>
        <v>0</v>
      </c>
      <c r="O1297" s="83" t="str">
        <f>INDEX(Data!J$2:J$6500,MATCH($A1297,Data!$A$2:$A$6500,0))</f>
        <v>individuals</v>
      </c>
      <c r="P1297" t="str">
        <f>_xlfn.XLOOKUP(B1297,Table3[RefID],Table3[Citation])</f>
        <v>Tarburton (1978)</v>
      </c>
    </row>
    <row r="1298" spans="1:16" x14ac:dyDescent="0.35">
      <c r="A1298" s="68">
        <v>1296</v>
      </c>
      <c r="B1298" s="69">
        <v>89</v>
      </c>
      <c r="C1298" s="69">
        <v>3016</v>
      </c>
      <c r="D1298" s="69">
        <v>3298</v>
      </c>
      <c r="E1298" t="str">
        <f>INDEX(Table5[EEZ],MATCH(C1298,Table5[Colony_ID],0))</f>
        <v>Cook Islands Exclusive Economic Zone</v>
      </c>
      <c r="F1298" t="str">
        <f>INDEX(Table5[Corrected Island/Colony Name],MATCH('Full Data'!C1298,Table5[Colony_ID],0))</f>
        <v>Rarotonga</v>
      </c>
      <c r="G1298" t="str">
        <f>INDEX(Table4[Common_Name],MATCH('Full Data'!D1298,Table4[SpcRecID],0))</f>
        <v>Common White Tern</v>
      </c>
      <c r="H1298" s="83" t="str">
        <f>INDEX(Data!E$2:E$6500,MATCH(A1298,Data!$A$2:$A$6500,0))</f>
        <v>Confirmed</v>
      </c>
      <c r="I1298" s="90">
        <f>INDEX(Data!P$2:P$6500,MATCH(A1298,Data!$A$2:$A$6500,0))</f>
        <v>1975</v>
      </c>
      <c r="J1298" s="90">
        <f>INDEX(Data!Q$2:Q$6500,MATCH($A1298,Data!$A$2:$A$6500,0))</f>
        <v>1975</v>
      </c>
      <c r="K1298" s="90">
        <f>INDEX(Data!F$2:F$6500,MATCH($A1298,Data!$A$2:$A$6500,0))</f>
        <v>0</v>
      </c>
      <c r="L1298" s="90">
        <f>INDEX(Data!G$2:G$6500,MATCH($A1298,Data!$A$2:$A$6500,0))</f>
        <v>0</v>
      </c>
      <c r="M1298" s="90">
        <f>INDEX(Data!H$2:H$6500,MATCH($A1298,Data!$A$2:$A$6500,0))</f>
        <v>0</v>
      </c>
      <c r="N1298" s="90">
        <f>INDEX(Data!I$2:I$6500,MATCH($A1298,Data!$A$2:$A$6500,0))</f>
        <v>0</v>
      </c>
      <c r="O1298" s="83">
        <f>INDEX(Data!J$2:J$6500,MATCH($A1298,Data!$A$2:$A$6500,0))</f>
        <v>0</v>
      </c>
      <c r="P1298" t="str">
        <f>_xlfn.XLOOKUP(B1298,Table3[RefID],Table3[Citation])</f>
        <v>Taylor (1978)</v>
      </c>
    </row>
    <row r="1299" spans="1:16" x14ac:dyDescent="0.35">
      <c r="A1299" s="68">
        <v>1297</v>
      </c>
      <c r="B1299" s="69">
        <v>89</v>
      </c>
      <c r="C1299" s="69">
        <v>3016</v>
      </c>
      <c r="D1299" s="69">
        <v>3650</v>
      </c>
      <c r="E1299" t="str">
        <f>INDEX(Table5[EEZ],MATCH(C1299,Table5[Colony_ID],0))</f>
        <v>Cook Islands Exclusive Economic Zone</v>
      </c>
      <c r="F1299" t="str">
        <f>INDEX(Table5[Corrected Island/Colony Name],MATCH('Full Data'!C1299,Table5[Colony_ID],0))</f>
        <v>Rarotonga</v>
      </c>
      <c r="G1299" t="str">
        <f>INDEX(Table4[Common_Name],MATCH('Full Data'!D1299,Table4[SpcRecID],0))</f>
        <v>White-tailed Tropicbird</v>
      </c>
      <c r="H1299" s="83" t="str">
        <f>INDEX(Data!E$2:E$6500,MATCH(A1299,Data!$A$2:$A$6500,0))</f>
        <v>Confirmed</v>
      </c>
      <c r="I1299" s="90">
        <f>INDEX(Data!P$2:P$6500,MATCH(A1299,Data!$A$2:$A$6500,0))</f>
        <v>1975</v>
      </c>
      <c r="J1299" s="90">
        <f>INDEX(Data!Q$2:Q$6500,MATCH($A1299,Data!$A$2:$A$6500,0))</f>
        <v>1975</v>
      </c>
      <c r="K1299" s="90">
        <f>INDEX(Data!F$2:F$6500,MATCH($A1299,Data!$A$2:$A$6500,0))</f>
        <v>0</v>
      </c>
      <c r="L1299" s="90">
        <f>INDEX(Data!G$2:G$6500,MATCH($A1299,Data!$A$2:$A$6500,0))</f>
        <v>0</v>
      </c>
      <c r="M1299" s="90">
        <f>INDEX(Data!H$2:H$6500,MATCH($A1299,Data!$A$2:$A$6500,0))</f>
        <v>0</v>
      </c>
      <c r="N1299" s="90">
        <f>INDEX(Data!I$2:I$6500,MATCH($A1299,Data!$A$2:$A$6500,0))</f>
        <v>0</v>
      </c>
      <c r="O1299" s="83">
        <f>INDEX(Data!J$2:J$6500,MATCH($A1299,Data!$A$2:$A$6500,0))</f>
        <v>0</v>
      </c>
      <c r="P1299" t="str">
        <f>_xlfn.XLOOKUP(B1299,Table3[RefID],Table3[Citation])</f>
        <v>Taylor (1978)</v>
      </c>
    </row>
    <row r="1300" spans="1:16" x14ac:dyDescent="0.35">
      <c r="A1300" s="68">
        <v>1298</v>
      </c>
      <c r="B1300" s="71">
        <v>90</v>
      </c>
      <c r="C1300" s="72">
        <v>5157</v>
      </c>
      <c r="D1300" s="69">
        <v>3659</v>
      </c>
      <c r="E1300" t="str">
        <f>INDEX(Table5[EEZ],MATCH(C1300,Table5[Colony_ID],0))</f>
        <v>French Polynesian Exclusive Economic Zone</v>
      </c>
      <c r="F1300" t="str">
        <f>INDEX(Table5[Corrected Island/Colony Name],MATCH('Full Data'!C1300,Table5[Colony_ID],0))</f>
        <v>Takapoto</v>
      </c>
      <c r="G1300" t="str">
        <f>INDEX(Table4[Common_Name],MATCH('Full Data'!D1300,Table4[SpcRecID],0))</f>
        <v>Brown Booby</v>
      </c>
      <c r="H1300" s="83" t="str">
        <f>INDEX(Data!E$2:E$6500,MATCH(A1300,Data!$A$2:$A$6500,0))</f>
        <v>Data Deficient</v>
      </c>
      <c r="I1300" s="90">
        <f>INDEX(Data!P$2:P$6500,MATCH(A1300,Data!$A$2:$A$6500,0))</f>
        <v>0</v>
      </c>
      <c r="J1300" s="90">
        <f>INDEX(Data!Q$2:Q$6500,MATCH($A1300,Data!$A$2:$A$6500,0))</f>
        <v>1979</v>
      </c>
      <c r="K1300" s="90">
        <f>INDEX(Data!F$2:F$6500,MATCH($A1300,Data!$A$2:$A$6500,0))</f>
        <v>0</v>
      </c>
      <c r="L1300" s="90">
        <f>INDEX(Data!G$2:G$6500,MATCH($A1300,Data!$A$2:$A$6500,0))</f>
        <v>0</v>
      </c>
      <c r="M1300" s="90">
        <f>INDEX(Data!H$2:H$6500,MATCH($A1300,Data!$A$2:$A$6500,0))</f>
        <v>0</v>
      </c>
      <c r="N1300" s="90">
        <f>INDEX(Data!I$2:I$6500,MATCH($A1300,Data!$A$2:$A$6500,0))</f>
        <v>0</v>
      </c>
      <c r="O1300" s="83">
        <f>INDEX(Data!J$2:J$6500,MATCH($A1300,Data!$A$2:$A$6500,0))</f>
        <v>0</v>
      </c>
      <c r="P1300" t="str">
        <f>_xlfn.XLOOKUP(B1300,Table3[RefID],Table3[Citation])</f>
        <v>Riviere (1979)</v>
      </c>
    </row>
    <row r="1301" spans="1:16" x14ac:dyDescent="0.35">
      <c r="A1301" s="68">
        <v>1299</v>
      </c>
      <c r="B1301" s="71">
        <v>90</v>
      </c>
      <c r="C1301" s="72">
        <v>5157</v>
      </c>
      <c r="D1301" s="69">
        <v>3298</v>
      </c>
      <c r="E1301" t="str">
        <f>INDEX(Table5[EEZ],MATCH(C1301,Table5[Colony_ID],0))</f>
        <v>French Polynesian Exclusive Economic Zone</v>
      </c>
      <c r="F1301" t="str">
        <f>INDEX(Table5[Corrected Island/Colony Name],MATCH('Full Data'!C1301,Table5[Colony_ID],0))</f>
        <v>Takapoto</v>
      </c>
      <c r="G1301" t="str">
        <f>INDEX(Table4[Common_Name],MATCH('Full Data'!D1301,Table4[SpcRecID],0))</f>
        <v>Common White Tern</v>
      </c>
      <c r="H1301" s="83" t="str">
        <f>INDEX(Data!E$2:E$6500,MATCH(A1301,Data!$A$2:$A$6500,0))</f>
        <v>Data Deficient</v>
      </c>
      <c r="I1301" s="90">
        <f>INDEX(Data!P$2:P$6500,MATCH(A1301,Data!$A$2:$A$6500,0))</f>
        <v>0</v>
      </c>
      <c r="J1301" s="90">
        <f>INDEX(Data!Q$2:Q$6500,MATCH($A1301,Data!$A$2:$A$6500,0))</f>
        <v>1979</v>
      </c>
      <c r="K1301" s="90">
        <f>INDEX(Data!F$2:F$6500,MATCH($A1301,Data!$A$2:$A$6500,0))</f>
        <v>0</v>
      </c>
      <c r="L1301" s="90">
        <f>INDEX(Data!G$2:G$6500,MATCH($A1301,Data!$A$2:$A$6500,0))</f>
        <v>0</v>
      </c>
      <c r="M1301" s="90">
        <f>INDEX(Data!H$2:H$6500,MATCH($A1301,Data!$A$2:$A$6500,0))</f>
        <v>0</v>
      </c>
      <c r="N1301" s="90">
        <f>INDEX(Data!I$2:I$6500,MATCH($A1301,Data!$A$2:$A$6500,0))</f>
        <v>0</v>
      </c>
      <c r="O1301" s="83">
        <f>INDEX(Data!J$2:J$6500,MATCH($A1301,Data!$A$2:$A$6500,0))</f>
        <v>0</v>
      </c>
      <c r="P1301" t="str">
        <f>_xlfn.XLOOKUP(B1301,Table3[RefID],Table3[Citation])</f>
        <v>Riviere (1979)</v>
      </c>
    </row>
    <row r="1302" spans="1:16" x14ac:dyDescent="0.35">
      <c r="A1302" s="68">
        <v>1300</v>
      </c>
      <c r="B1302" s="71">
        <v>90</v>
      </c>
      <c r="C1302" s="72">
        <v>5157</v>
      </c>
      <c r="D1302" s="69">
        <v>3263</v>
      </c>
      <c r="E1302" t="str">
        <f>INDEX(Table5[EEZ],MATCH(C1302,Table5[Colony_ID],0))</f>
        <v>French Polynesian Exclusive Economic Zone</v>
      </c>
      <c r="F1302" t="str">
        <f>INDEX(Table5[Corrected Island/Colony Name],MATCH('Full Data'!C1302,Table5[Colony_ID],0))</f>
        <v>Takapoto</v>
      </c>
      <c r="G1302" t="str">
        <f>INDEX(Table4[Common_Name],MATCH('Full Data'!D1302,Table4[SpcRecID],0))</f>
        <v>Greater crested Tern</v>
      </c>
      <c r="H1302" s="83" t="str">
        <f>INDEX(Data!E$2:E$6500,MATCH(A1302,Data!$A$2:$A$6500,0))</f>
        <v>Data Deficient</v>
      </c>
      <c r="I1302" s="90">
        <f>INDEX(Data!P$2:P$6500,MATCH(A1302,Data!$A$2:$A$6500,0))</f>
        <v>0</v>
      </c>
      <c r="J1302" s="90">
        <f>INDEX(Data!Q$2:Q$6500,MATCH($A1302,Data!$A$2:$A$6500,0))</f>
        <v>1979</v>
      </c>
      <c r="K1302" s="90">
        <f>INDEX(Data!F$2:F$6500,MATCH($A1302,Data!$A$2:$A$6500,0))</f>
        <v>0</v>
      </c>
      <c r="L1302" s="90">
        <f>INDEX(Data!G$2:G$6500,MATCH($A1302,Data!$A$2:$A$6500,0))</f>
        <v>0</v>
      </c>
      <c r="M1302" s="90">
        <f>INDEX(Data!H$2:H$6500,MATCH($A1302,Data!$A$2:$A$6500,0))</f>
        <v>0</v>
      </c>
      <c r="N1302" s="90">
        <f>INDEX(Data!I$2:I$6500,MATCH($A1302,Data!$A$2:$A$6500,0))</f>
        <v>0</v>
      </c>
      <c r="O1302" s="83">
        <f>INDEX(Data!J$2:J$6500,MATCH($A1302,Data!$A$2:$A$6500,0))</f>
        <v>0</v>
      </c>
      <c r="P1302" t="str">
        <f>_xlfn.XLOOKUP(B1302,Table3[RefID],Table3[Citation])</f>
        <v>Riviere (1979)</v>
      </c>
    </row>
    <row r="1303" spans="1:16" x14ac:dyDescent="0.35">
      <c r="A1303" s="68">
        <v>1301</v>
      </c>
      <c r="B1303" s="71">
        <v>90</v>
      </c>
      <c r="C1303" s="72">
        <v>5157</v>
      </c>
      <c r="D1303" s="69">
        <v>3288</v>
      </c>
      <c r="E1303" t="str">
        <f>INDEX(Table5[EEZ],MATCH(C1303,Table5[Colony_ID],0))</f>
        <v>French Polynesian Exclusive Economic Zone</v>
      </c>
      <c r="F1303" t="str">
        <f>INDEX(Table5[Corrected Island/Colony Name],MATCH('Full Data'!C1303,Table5[Colony_ID],0))</f>
        <v>Takapoto</v>
      </c>
      <c r="G1303" t="str">
        <f>INDEX(Table4[Common_Name],MATCH('Full Data'!D1303,Table4[SpcRecID],0))</f>
        <v>Sooty Tern</v>
      </c>
      <c r="H1303" s="83" t="str">
        <f>INDEX(Data!E$2:E$6500,MATCH(A1303,Data!$A$2:$A$6500,0))</f>
        <v>Data Deficient</v>
      </c>
      <c r="I1303" s="90">
        <f>INDEX(Data!P$2:P$6500,MATCH(A1303,Data!$A$2:$A$6500,0))</f>
        <v>0</v>
      </c>
      <c r="J1303" s="90">
        <f>INDEX(Data!Q$2:Q$6500,MATCH($A1303,Data!$A$2:$A$6500,0))</f>
        <v>1979</v>
      </c>
      <c r="K1303" s="90">
        <f>INDEX(Data!F$2:F$6500,MATCH($A1303,Data!$A$2:$A$6500,0))</f>
        <v>0</v>
      </c>
      <c r="L1303" s="90">
        <f>INDEX(Data!G$2:G$6500,MATCH($A1303,Data!$A$2:$A$6500,0))</f>
        <v>0</v>
      </c>
      <c r="M1303" s="90">
        <f>INDEX(Data!H$2:H$6500,MATCH($A1303,Data!$A$2:$A$6500,0))</f>
        <v>0</v>
      </c>
      <c r="N1303" s="90">
        <f>INDEX(Data!I$2:I$6500,MATCH($A1303,Data!$A$2:$A$6500,0))</f>
        <v>0</v>
      </c>
      <c r="O1303" s="83">
        <f>INDEX(Data!J$2:J$6500,MATCH($A1303,Data!$A$2:$A$6500,0))</f>
        <v>0</v>
      </c>
      <c r="P1303" t="str">
        <f>_xlfn.XLOOKUP(B1303,Table3[RefID],Table3[Citation])</f>
        <v>Riviere (1979)</v>
      </c>
    </row>
    <row r="1304" spans="1:16" x14ac:dyDescent="0.35">
      <c r="A1304" s="68">
        <v>1302</v>
      </c>
      <c r="B1304" s="71">
        <v>91</v>
      </c>
      <c r="C1304" s="72">
        <v>5196</v>
      </c>
      <c r="D1304" s="69">
        <v>3294</v>
      </c>
      <c r="E1304" t="str">
        <f>INDEX(Table5[EEZ],MATCH(C1304,Table5[Colony_ID],0))</f>
        <v>French Polynesian Exclusive Economic Zone</v>
      </c>
      <c r="F1304" t="str">
        <f>INDEX(Table5[Corrected Island/Colony Name],MATCH('Full Data'!C1304,Table5[Colony_ID],0))</f>
        <v>Tubuai</v>
      </c>
      <c r="G1304" t="str">
        <f>INDEX(Table4[Common_Name],MATCH('Full Data'!D1304,Table4[SpcRecID],0))</f>
        <v>Brown Noddy</v>
      </c>
      <c r="H1304" s="83" t="str">
        <f>INDEX(Data!E$2:E$6500,MATCH(A1304,Data!$A$2:$A$6500,0))</f>
        <v>Data Deficient</v>
      </c>
      <c r="I1304" s="90">
        <f>INDEX(Data!P$2:P$6500,MATCH(A1304,Data!$A$2:$A$6500,0))</f>
        <v>1980</v>
      </c>
      <c r="J1304" s="90">
        <f>INDEX(Data!Q$2:Q$6500,MATCH($A1304,Data!$A$2:$A$6500,0))</f>
        <v>1980</v>
      </c>
      <c r="K1304" s="90">
        <f>INDEX(Data!F$2:F$6500,MATCH($A1304,Data!$A$2:$A$6500,0))</f>
        <v>0</v>
      </c>
      <c r="L1304" s="90">
        <f>INDEX(Data!G$2:G$6500,MATCH($A1304,Data!$A$2:$A$6500,0))</f>
        <v>0</v>
      </c>
      <c r="M1304" s="90">
        <f>INDEX(Data!H$2:H$6500,MATCH($A1304,Data!$A$2:$A$6500,0))</f>
        <v>0</v>
      </c>
      <c r="N1304" s="90">
        <f>INDEX(Data!I$2:I$6500,MATCH($A1304,Data!$A$2:$A$6500,0))</f>
        <v>0</v>
      </c>
      <c r="O1304" s="83">
        <f>INDEX(Data!J$2:J$6500,MATCH($A1304,Data!$A$2:$A$6500,0))</f>
        <v>0</v>
      </c>
      <c r="P1304" t="str">
        <f>_xlfn.XLOOKUP(B1304,Table3[RefID],Table3[Citation])</f>
        <v>Ehrhardt (1980)</v>
      </c>
    </row>
    <row r="1305" spans="1:16" x14ac:dyDescent="0.35">
      <c r="A1305" s="68">
        <v>1303</v>
      </c>
      <c r="B1305" s="71">
        <v>91</v>
      </c>
      <c r="C1305" s="72">
        <v>5196</v>
      </c>
      <c r="D1305" s="69">
        <v>3298</v>
      </c>
      <c r="E1305" t="str">
        <f>INDEX(Table5[EEZ],MATCH(C1305,Table5[Colony_ID],0))</f>
        <v>French Polynesian Exclusive Economic Zone</v>
      </c>
      <c r="F1305" t="str">
        <f>INDEX(Table5[Corrected Island/Colony Name],MATCH('Full Data'!C1305,Table5[Colony_ID],0))</f>
        <v>Tubuai</v>
      </c>
      <c r="G1305" t="str">
        <f>INDEX(Table4[Common_Name],MATCH('Full Data'!D1305,Table4[SpcRecID],0))</f>
        <v>Common White Tern</v>
      </c>
      <c r="H1305" s="83" t="str">
        <f>INDEX(Data!E$2:E$6500,MATCH(A1305,Data!$A$2:$A$6500,0))</f>
        <v>Data Deficient</v>
      </c>
      <c r="I1305" s="90">
        <f>INDEX(Data!P$2:P$6500,MATCH(A1305,Data!$A$2:$A$6500,0))</f>
        <v>1980</v>
      </c>
      <c r="J1305" s="90">
        <f>INDEX(Data!Q$2:Q$6500,MATCH($A1305,Data!$A$2:$A$6500,0))</f>
        <v>1980</v>
      </c>
      <c r="K1305" s="90">
        <f>INDEX(Data!F$2:F$6500,MATCH($A1305,Data!$A$2:$A$6500,0))</f>
        <v>400</v>
      </c>
      <c r="L1305" s="90">
        <f>INDEX(Data!G$2:G$6500,MATCH($A1305,Data!$A$2:$A$6500,0))</f>
        <v>400</v>
      </c>
      <c r="M1305" s="90">
        <f>INDEX(Data!H$2:H$6500,MATCH($A1305,Data!$A$2:$A$6500,0))</f>
        <v>0</v>
      </c>
      <c r="N1305" s="90">
        <f>INDEX(Data!I$2:I$6500,MATCH($A1305,Data!$A$2:$A$6500,0))</f>
        <v>0</v>
      </c>
      <c r="O1305" s="83" t="str">
        <f>INDEX(Data!J$2:J$6500,MATCH($A1305,Data!$A$2:$A$6500,0))</f>
        <v>individuals</v>
      </c>
      <c r="P1305" t="str">
        <f>_xlfn.XLOOKUP(B1305,Table3[RefID],Table3[Citation])</f>
        <v>Ehrhardt (1980)</v>
      </c>
    </row>
    <row r="1306" spans="1:16" x14ac:dyDescent="0.35">
      <c r="A1306" s="68">
        <v>1304</v>
      </c>
      <c r="B1306" s="71">
        <v>91</v>
      </c>
      <c r="C1306" s="72">
        <v>5196</v>
      </c>
      <c r="D1306" s="70">
        <v>3845</v>
      </c>
      <c r="E1306" t="str">
        <f>INDEX(Table5[EEZ],MATCH(C1306,Table5[Colony_ID],0))</f>
        <v>French Polynesian Exclusive Economic Zone</v>
      </c>
      <c r="F1306" t="str">
        <f>INDEX(Table5[Corrected Island/Colony Name],MATCH('Full Data'!C1306,Table5[Colony_ID],0))</f>
        <v>Tubuai</v>
      </c>
      <c r="G1306" t="str">
        <f>INDEX(Table4[Common_Name],MATCH('Full Data'!D1306,Table4[SpcRecID],0))</f>
        <v>Great Frigatebird</v>
      </c>
      <c r="H1306" s="83" t="str">
        <f>INDEX(Data!E$2:E$6500,MATCH(A1306,Data!$A$2:$A$6500,0))</f>
        <v>Potential Breeding</v>
      </c>
      <c r="I1306" s="90">
        <f>INDEX(Data!P$2:P$6500,MATCH(A1306,Data!$A$2:$A$6500,0))</f>
        <v>1980</v>
      </c>
      <c r="J1306" s="90">
        <f>INDEX(Data!Q$2:Q$6500,MATCH($A1306,Data!$A$2:$A$6500,0))</f>
        <v>1980</v>
      </c>
      <c r="K1306" s="90">
        <f>INDEX(Data!F$2:F$6500,MATCH($A1306,Data!$A$2:$A$6500,0))</f>
        <v>0</v>
      </c>
      <c r="L1306" s="90">
        <f>INDEX(Data!G$2:G$6500,MATCH($A1306,Data!$A$2:$A$6500,0))</f>
        <v>0</v>
      </c>
      <c r="M1306" s="90">
        <f>INDEX(Data!H$2:H$6500,MATCH($A1306,Data!$A$2:$A$6500,0))</f>
        <v>0</v>
      </c>
      <c r="N1306" s="90">
        <f>INDEX(Data!I$2:I$6500,MATCH($A1306,Data!$A$2:$A$6500,0))</f>
        <v>0</v>
      </c>
      <c r="O1306" s="83">
        <f>INDEX(Data!J$2:J$6500,MATCH($A1306,Data!$A$2:$A$6500,0))</f>
        <v>0</v>
      </c>
      <c r="P1306" t="str">
        <f>_xlfn.XLOOKUP(B1306,Table3[RefID],Table3[Citation])</f>
        <v>Ehrhardt (1980)</v>
      </c>
    </row>
    <row r="1307" spans="1:16" x14ac:dyDescent="0.35">
      <c r="A1307" s="68">
        <v>1305</v>
      </c>
      <c r="B1307" s="71">
        <v>91</v>
      </c>
      <c r="C1307" s="72">
        <v>5196</v>
      </c>
      <c r="D1307" s="69">
        <v>3649</v>
      </c>
      <c r="E1307" t="str">
        <f>INDEX(Table5[EEZ],MATCH(C1307,Table5[Colony_ID],0))</f>
        <v>French Polynesian Exclusive Economic Zone</v>
      </c>
      <c r="F1307" t="str">
        <f>INDEX(Table5[Corrected Island/Colony Name],MATCH('Full Data'!C1307,Table5[Colony_ID],0))</f>
        <v>Tubuai</v>
      </c>
      <c r="G1307" t="str">
        <f>INDEX(Table4[Common_Name],MATCH('Full Data'!D1307,Table4[SpcRecID],0))</f>
        <v>Red-tailed Tropicbird</v>
      </c>
      <c r="H1307" s="83" t="str">
        <f>INDEX(Data!E$2:E$6500,MATCH(A1307,Data!$A$2:$A$6500,0))</f>
        <v>Data Deficient</v>
      </c>
      <c r="I1307" s="90">
        <f>INDEX(Data!P$2:P$6500,MATCH(A1307,Data!$A$2:$A$6500,0))</f>
        <v>1980</v>
      </c>
      <c r="J1307" s="90">
        <f>INDEX(Data!Q$2:Q$6500,MATCH($A1307,Data!$A$2:$A$6500,0))</f>
        <v>1980</v>
      </c>
      <c r="K1307" s="90">
        <f>INDEX(Data!F$2:F$6500,MATCH($A1307,Data!$A$2:$A$6500,0))</f>
        <v>0</v>
      </c>
      <c r="L1307" s="90">
        <f>INDEX(Data!G$2:G$6500,MATCH($A1307,Data!$A$2:$A$6500,0))</f>
        <v>0</v>
      </c>
      <c r="M1307" s="90">
        <f>INDEX(Data!H$2:H$6500,MATCH($A1307,Data!$A$2:$A$6500,0))</f>
        <v>0</v>
      </c>
      <c r="N1307" s="90">
        <f>INDEX(Data!I$2:I$6500,MATCH($A1307,Data!$A$2:$A$6500,0))</f>
        <v>0</v>
      </c>
      <c r="O1307" s="83">
        <f>INDEX(Data!J$2:J$6500,MATCH($A1307,Data!$A$2:$A$6500,0))</f>
        <v>0</v>
      </c>
      <c r="P1307" t="str">
        <f>_xlfn.XLOOKUP(B1307,Table3[RefID],Table3[Citation])</f>
        <v>Ehrhardt (1980)</v>
      </c>
    </row>
    <row r="1308" spans="1:16" x14ac:dyDescent="0.35">
      <c r="A1308" s="68">
        <v>1306</v>
      </c>
      <c r="B1308" s="71">
        <v>91</v>
      </c>
      <c r="C1308" s="72">
        <v>5196</v>
      </c>
      <c r="D1308" s="69">
        <v>3288</v>
      </c>
      <c r="E1308" t="str">
        <f>INDEX(Table5[EEZ],MATCH(C1308,Table5[Colony_ID],0))</f>
        <v>French Polynesian Exclusive Economic Zone</v>
      </c>
      <c r="F1308" t="str">
        <f>INDEX(Table5[Corrected Island/Colony Name],MATCH('Full Data'!C1308,Table5[Colony_ID],0))</f>
        <v>Tubuai</v>
      </c>
      <c r="G1308" t="str">
        <f>INDEX(Table4[Common_Name],MATCH('Full Data'!D1308,Table4[SpcRecID],0))</f>
        <v>Sooty Tern</v>
      </c>
      <c r="H1308" s="83" t="str">
        <f>INDEX(Data!E$2:E$6500,MATCH(A1308,Data!$A$2:$A$6500,0))</f>
        <v>Data Deficient</v>
      </c>
      <c r="I1308" s="90">
        <f>INDEX(Data!P$2:P$6500,MATCH(A1308,Data!$A$2:$A$6500,0))</f>
        <v>1980</v>
      </c>
      <c r="J1308" s="90">
        <f>INDEX(Data!Q$2:Q$6500,MATCH($A1308,Data!$A$2:$A$6500,0))</f>
        <v>1980</v>
      </c>
      <c r="K1308" s="90">
        <f>INDEX(Data!F$2:F$6500,MATCH($A1308,Data!$A$2:$A$6500,0))</f>
        <v>0</v>
      </c>
      <c r="L1308" s="90">
        <f>INDEX(Data!G$2:G$6500,MATCH($A1308,Data!$A$2:$A$6500,0))</f>
        <v>0</v>
      </c>
      <c r="M1308" s="90">
        <f>INDEX(Data!H$2:H$6500,MATCH($A1308,Data!$A$2:$A$6500,0))</f>
        <v>0</v>
      </c>
      <c r="N1308" s="90">
        <f>INDEX(Data!I$2:I$6500,MATCH($A1308,Data!$A$2:$A$6500,0))</f>
        <v>0</v>
      </c>
      <c r="O1308" s="83">
        <f>INDEX(Data!J$2:J$6500,MATCH($A1308,Data!$A$2:$A$6500,0))</f>
        <v>0</v>
      </c>
      <c r="P1308" t="str">
        <f>_xlfn.XLOOKUP(B1308,Table3[RefID],Table3[Citation])</f>
        <v>Ehrhardt (1980)</v>
      </c>
    </row>
    <row r="1309" spans="1:16" x14ac:dyDescent="0.35">
      <c r="A1309" s="68">
        <v>1307</v>
      </c>
      <c r="B1309" s="71">
        <v>91</v>
      </c>
      <c r="C1309" s="72">
        <v>5196</v>
      </c>
      <c r="D1309" s="69">
        <v>3650</v>
      </c>
      <c r="E1309" t="str">
        <f>INDEX(Table5[EEZ],MATCH(C1309,Table5[Colony_ID],0))</f>
        <v>French Polynesian Exclusive Economic Zone</v>
      </c>
      <c r="F1309" t="str">
        <f>INDEX(Table5[Corrected Island/Colony Name],MATCH('Full Data'!C1309,Table5[Colony_ID],0))</f>
        <v>Tubuai</v>
      </c>
      <c r="G1309" t="str">
        <f>INDEX(Table4[Common_Name],MATCH('Full Data'!D1309,Table4[SpcRecID],0))</f>
        <v>White-tailed Tropicbird</v>
      </c>
      <c r="H1309" s="83" t="str">
        <f>INDEX(Data!E$2:E$6500,MATCH(A1309,Data!$A$2:$A$6500,0))</f>
        <v>Data Deficient</v>
      </c>
      <c r="I1309" s="90">
        <f>INDEX(Data!P$2:P$6500,MATCH(A1309,Data!$A$2:$A$6500,0))</f>
        <v>1980</v>
      </c>
      <c r="J1309" s="90">
        <f>INDEX(Data!Q$2:Q$6500,MATCH($A1309,Data!$A$2:$A$6500,0))</f>
        <v>1980</v>
      </c>
      <c r="K1309" s="90">
        <f>INDEX(Data!F$2:F$6500,MATCH($A1309,Data!$A$2:$A$6500,0))</f>
        <v>0</v>
      </c>
      <c r="L1309" s="90">
        <f>INDEX(Data!G$2:G$6500,MATCH($A1309,Data!$A$2:$A$6500,0))</f>
        <v>0</v>
      </c>
      <c r="M1309" s="90">
        <f>INDEX(Data!H$2:H$6500,MATCH($A1309,Data!$A$2:$A$6500,0))</f>
        <v>0</v>
      </c>
      <c r="N1309" s="90">
        <f>INDEX(Data!I$2:I$6500,MATCH($A1309,Data!$A$2:$A$6500,0))</f>
        <v>0</v>
      </c>
      <c r="O1309" s="83">
        <f>INDEX(Data!J$2:J$6500,MATCH($A1309,Data!$A$2:$A$6500,0))</f>
        <v>0</v>
      </c>
      <c r="P1309" t="str">
        <f>_xlfn.XLOOKUP(B1309,Table3[RefID],Table3[Citation])</f>
        <v>Ehrhardt (1980)</v>
      </c>
    </row>
    <row r="1310" spans="1:16" x14ac:dyDescent="0.35">
      <c r="A1310" s="68">
        <v>1308</v>
      </c>
      <c r="B1310" s="69">
        <v>92</v>
      </c>
      <c r="C1310" s="69">
        <v>19012</v>
      </c>
      <c r="D1310" s="69">
        <v>3276</v>
      </c>
      <c r="E1310" t="str">
        <f>INDEX(Table5[EEZ],MATCH(C1310,Table5[Colony_ID],0))</f>
        <v>Papua New Guinean Exclusive Economic Zone</v>
      </c>
      <c r="F1310" t="str">
        <f>INDEX(Table5[Corrected Island/Colony Name],MATCH('Full Data'!C1310,Table5[Colony_ID],0))</f>
        <v>Bougainville</v>
      </c>
      <c r="G1310" t="str">
        <f>INDEX(Table4[Common_Name],MATCH('Full Data'!D1310,Table4[SpcRecID],0))</f>
        <v>Little Tern</v>
      </c>
      <c r="H1310" s="83" t="str">
        <f>INDEX(Data!E$2:E$6500,MATCH(A1310,Data!$A$2:$A$6500,0))</f>
        <v>confirmed</v>
      </c>
      <c r="I1310" s="90">
        <f>INDEX(Data!P$2:P$6500,MATCH(A1310,Data!$A$2:$A$6500,0))</f>
        <v>1979</v>
      </c>
      <c r="J1310" s="90">
        <f>INDEX(Data!Q$2:Q$6500,MATCH($A1310,Data!$A$2:$A$6500,0))</f>
        <v>1979</v>
      </c>
      <c r="K1310" s="90">
        <f>INDEX(Data!F$2:F$6500,MATCH($A1310,Data!$A$2:$A$6500,0))</f>
        <v>15</v>
      </c>
      <c r="L1310" s="90">
        <f>INDEX(Data!G$2:G$6500,MATCH($A1310,Data!$A$2:$A$6500,0))</f>
        <v>15</v>
      </c>
      <c r="M1310" s="90">
        <f>INDEX(Data!H$2:H$6500,MATCH($A1310,Data!$A$2:$A$6500,0))</f>
        <v>0</v>
      </c>
      <c r="N1310" s="90">
        <f>INDEX(Data!I$2:I$6500,MATCH($A1310,Data!$A$2:$A$6500,0))</f>
        <v>0</v>
      </c>
      <c r="O1310" s="83" t="str">
        <f>INDEX(Data!J$2:J$6500,MATCH($A1310,Data!$A$2:$A$6500,0))</f>
        <v>breeding pairs</v>
      </c>
      <c r="P1310" t="str">
        <f>_xlfn.XLOOKUP(B1310,Table3[RefID],Table3[Citation])</f>
        <v>Hadden (1980)</v>
      </c>
    </row>
    <row r="1311" spans="1:16" x14ac:dyDescent="0.35">
      <c r="A1311" s="68">
        <v>1309</v>
      </c>
      <c r="B1311" s="69">
        <v>93</v>
      </c>
      <c r="C1311" s="69">
        <v>3026</v>
      </c>
      <c r="D1311" s="69">
        <v>3659</v>
      </c>
      <c r="E1311" t="str">
        <f>INDEX(Table5[EEZ],MATCH(C1311,Table5[Colony_ID],0))</f>
        <v>Cook Islands Exclusive Economic Zone</v>
      </c>
      <c r="F1311" t="str">
        <f>INDEX(Table5[Corrected Island/Colony Name],MATCH('Full Data'!C1311,Table5[Colony_ID],0))</f>
        <v>Pukapuka</v>
      </c>
      <c r="G1311" t="str">
        <f>INDEX(Table4[Common_Name],MATCH('Full Data'!D1311,Table4[SpcRecID],0))</f>
        <v>Brown Booby</v>
      </c>
      <c r="H1311" s="83" t="str">
        <f>INDEX(Data!E$2:E$6500,MATCH(A1311,Data!$A$2:$A$6500,0))</f>
        <v>Potential Breeding</v>
      </c>
      <c r="I1311" s="90">
        <f>INDEX(Data!P$2:P$6500,MATCH(A1311,Data!$A$2:$A$6500,0))</f>
        <v>1973</v>
      </c>
      <c r="J1311" s="90">
        <f>INDEX(Data!Q$2:Q$6500,MATCH($A1311,Data!$A$2:$A$6500,0))</f>
        <v>1973</v>
      </c>
      <c r="K1311" s="90">
        <f>INDEX(Data!F$2:F$6500,MATCH($A1311,Data!$A$2:$A$6500,0))</f>
        <v>0</v>
      </c>
      <c r="L1311" s="90">
        <f>INDEX(Data!G$2:G$6500,MATCH($A1311,Data!$A$2:$A$6500,0))</f>
        <v>0</v>
      </c>
      <c r="M1311" s="90">
        <f>INDEX(Data!H$2:H$6500,MATCH($A1311,Data!$A$2:$A$6500,0))</f>
        <v>0</v>
      </c>
      <c r="N1311" s="90">
        <f>INDEX(Data!I$2:I$6500,MATCH($A1311,Data!$A$2:$A$6500,0))</f>
        <v>0</v>
      </c>
      <c r="O1311" s="83">
        <f>INDEX(Data!J$2:J$6500,MATCH($A1311,Data!$A$2:$A$6500,0))</f>
        <v>0</v>
      </c>
      <c r="P1311" t="str">
        <f>_xlfn.XLOOKUP(B1311,Table3[RefID],Table3[Citation])</f>
        <v>Holyoak (1980)</v>
      </c>
    </row>
    <row r="1312" spans="1:16" x14ac:dyDescent="0.35">
      <c r="A1312" s="68">
        <v>1310</v>
      </c>
      <c r="B1312" s="69">
        <v>93</v>
      </c>
      <c r="C1312" s="69">
        <v>3018</v>
      </c>
      <c r="D1312" s="70">
        <v>3845</v>
      </c>
      <c r="E1312" t="str">
        <f>INDEX(Table5[EEZ],MATCH(C1312,Table5[Colony_ID],0))</f>
        <v>Cook Islands Exclusive Economic Zone</v>
      </c>
      <c r="F1312" t="str">
        <f>INDEX(Table5[Corrected Island/Colony Name],MATCH('Full Data'!C1312,Table5[Colony_ID],0))</f>
        <v>Takutea Island</v>
      </c>
      <c r="G1312" t="str">
        <f>INDEX(Table4[Common_Name],MATCH('Full Data'!D1312,Table4[SpcRecID],0))</f>
        <v>Great Frigatebird</v>
      </c>
      <c r="H1312" s="83" t="str">
        <f>INDEX(Data!E$2:E$6500,MATCH(A1312,Data!$A$2:$A$6500,0))</f>
        <v>Confirmed</v>
      </c>
      <c r="I1312" s="90">
        <f>INDEX(Data!P$2:P$6500,MATCH(A1312,Data!$A$2:$A$6500,0))</f>
        <v>1973</v>
      </c>
      <c r="J1312" s="90">
        <f>INDEX(Data!Q$2:Q$6500,MATCH($A1312,Data!$A$2:$A$6500,0))</f>
        <v>1973</v>
      </c>
      <c r="K1312" s="90">
        <f>INDEX(Data!F$2:F$6500,MATCH($A1312,Data!$A$2:$A$6500,0))</f>
        <v>90</v>
      </c>
      <c r="L1312" s="90">
        <f>INDEX(Data!G$2:G$6500,MATCH($A1312,Data!$A$2:$A$6500,0))</f>
        <v>90</v>
      </c>
      <c r="M1312" s="90">
        <f>INDEX(Data!H$2:H$6500,MATCH($A1312,Data!$A$2:$A$6500,0))</f>
        <v>0</v>
      </c>
      <c r="N1312" s="90">
        <f>INDEX(Data!I$2:I$6500,MATCH($A1312,Data!$A$2:$A$6500,0))</f>
        <v>0</v>
      </c>
      <c r="O1312" s="83" t="str">
        <f>INDEX(Data!J$2:J$6500,MATCH($A1312,Data!$A$2:$A$6500,0))</f>
        <v>nests</v>
      </c>
      <c r="P1312" t="str">
        <f>_xlfn.XLOOKUP(B1312,Table3[RefID],Table3[Citation])</f>
        <v>Holyoak (1980)</v>
      </c>
    </row>
    <row r="1313" spans="1:16" x14ac:dyDescent="0.35">
      <c r="A1313" s="68">
        <v>1311</v>
      </c>
      <c r="B1313" s="69">
        <v>93</v>
      </c>
      <c r="C1313" s="69">
        <v>3016</v>
      </c>
      <c r="D1313" s="70">
        <v>3895</v>
      </c>
      <c r="E1313" t="str">
        <f>INDEX(Table5[EEZ],MATCH(C1313,Table5[Colony_ID],0))</f>
        <v>Cook Islands Exclusive Economic Zone</v>
      </c>
      <c r="F1313" t="str">
        <f>INDEX(Table5[Corrected Island/Colony Name],MATCH('Full Data'!C1313,Table5[Colony_ID],0))</f>
        <v>Rarotonga</v>
      </c>
      <c r="G1313" t="str">
        <f>INDEX(Table4[Common_Name],MATCH('Full Data'!D1313,Table4[SpcRecID],0))</f>
        <v>Herald Petrel</v>
      </c>
      <c r="H1313" s="83" t="str">
        <f>INDEX(Data!E$2:E$6500,MATCH(A1313,Data!$A$2:$A$6500,0))</f>
        <v>Confirmed</v>
      </c>
      <c r="I1313" s="90">
        <f>INDEX(Data!P$2:P$6500,MATCH(A1313,Data!$A$2:$A$6500,0))</f>
        <v>1973</v>
      </c>
      <c r="J1313" s="90">
        <f>INDEX(Data!Q$2:Q$6500,MATCH($A1313,Data!$A$2:$A$6500,0))</f>
        <v>1973</v>
      </c>
      <c r="K1313" s="90">
        <f>INDEX(Data!F$2:F$6500,MATCH($A1313,Data!$A$2:$A$6500,0))</f>
        <v>0</v>
      </c>
      <c r="L1313" s="90">
        <f>INDEX(Data!G$2:G$6500,MATCH($A1313,Data!$A$2:$A$6500,0))</f>
        <v>0</v>
      </c>
      <c r="M1313" s="90">
        <f>INDEX(Data!H$2:H$6500,MATCH($A1313,Data!$A$2:$A$6500,0))</f>
        <v>0</v>
      </c>
      <c r="N1313" s="90">
        <f>INDEX(Data!I$2:I$6500,MATCH($A1313,Data!$A$2:$A$6500,0))</f>
        <v>0</v>
      </c>
      <c r="O1313" s="83">
        <f>INDEX(Data!J$2:J$6500,MATCH($A1313,Data!$A$2:$A$6500,0))</f>
        <v>0</v>
      </c>
      <c r="P1313" t="str">
        <f>_xlfn.XLOOKUP(B1313,Table3[RefID],Table3[Citation])</f>
        <v>Holyoak (1980)</v>
      </c>
    </row>
    <row r="1314" spans="1:16" x14ac:dyDescent="0.35">
      <c r="A1314" s="68">
        <v>1312</v>
      </c>
      <c r="B1314" s="69">
        <v>93</v>
      </c>
      <c r="C1314" s="69">
        <v>3026</v>
      </c>
      <c r="D1314" s="69">
        <v>3658</v>
      </c>
      <c r="E1314" t="str">
        <f>INDEX(Table5[EEZ],MATCH(C1314,Table5[Colony_ID],0))</f>
        <v>Cook Islands Exclusive Economic Zone</v>
      </c>
      <c r="F1314" t="str">
        <f>INDEX(Table5[Corrected Island/Colony Name],MATCH('Full Data'!C1314,Table5[Colony_ID],0))</f>
        <v>Pukapuka</v>
      </c>
      <c r="G1314" t="str">
        <f>INDEX(Table4[Common_Name],MATCH('Full Data'!D1314,Table4[SpcRecID],0))</f>
        <v>Red-footed Booby</v>
      </c>
      <c r="H1314" s="83" t="str">
        <f>INDEX(Data!E$2:E$6500,MATCH(A1314,Data!$A$2:$A$6500,0))</f>
        <v>Potential Breeding</v>
      </c>
      <c r="I1314" s="90">
        <f>INDEX(Data!P$2:P$6500,MATCH(A1314,Data!$A$2:$A$6500,0))</f>
        <v>1973</v>
      </c>
      <c r="J1314" s="90">
        <f>INDEX(Data!Q$2:Q$6500,MATCH($A1314,Data!$A$2:$A$6500,0))</f>
        <v>1973</v>
      </c>
      <c r="K1314" s="90">
        <f>INDEX(Data!F$2:F$6500,MATCH($A1314,Data!$A$2:$A$6500,0))</f>
        <v>0</v>
      </c>
      <c r="L1314" s="90">
        <f>INDEX(Data!G$2:G$6500,MATCH($A1314,Data!$A$2:$A$6500,0))</f>
        <v>0</v>
      </c>
      <c r="M1314" s="90">
        <f>INDEX(Data!H$2:H$6500,MATCH($A1314,Data!$A$2:$A$6500,0))</f>
        <v>0</v>
      </c>
      <c r="N1314" s="90">
        <f>INDEX(Data!I$2:I$6500,MATCH($A1314,Data!$A$2:$A$6500,0))</f>
        <v>0</v>
      </c>
      <c r="O1314" s="83">
        <f>INDEX(Data!J$2:J$6500,MATCH($A1314,Data!$A$2:$A$6500,0))</f>
        <v>0</v>
      </c>
      <c r="P1314" t="str">
        <f>_xlfn.XLOOKUP(B1314,Table3[RefID],Table3[Citation])</f>
        <v>Holyoak (1980)</v>
      </c>
    </row>
    <row r="1315" spans="1:16" x14ac:dyDescent="0.35">
      <c r="A1315" s="68">
        <v>1313</v>
      </c>
      <c r="B1315" s="69">
        <v>93</v>
      </c>
      <c r="C1315" s="69">
        <v>3015</v>
      </c>
      <c r="D1315" s="69">
        <v>3658</v>
      </c>
      <c r="E1315" t="str">
        <f>INDEX(Table5[EEZ],MATCH(C1315,Table5[Colony_ID],0))</f>
        <v>Cook Islands Exclusive Economic Zone</v>
      </c>
      <c r="F1315" t="str">
        <f>INDEX(Table5[Corrected Island/Colony Name],MATCH('Full Data'!C1315,Table5[Colony_ID],0))</f>
        <v>Rakahanga</v>
      </c>
      <c r="G1315" t="str">
        <f>INDEX(Table4[Common_Name],MATCH('Full Data'!D1315,Table4[SpcRecID],0))</f>
        <v>Red-footed Booby</v>
      </c>
      <c r="H1315" s="83" t="str">
        <f>INDEX(Data!E$2:E$6500,MATCH(A1315,Data!$A$2:$A$6500,0))</f>
        <v>Confirmed</v>
      </c>
      <c r="I1315" s="90">
        <f>INDEX(Data!P$2:P$6500,MATCH(A1315,Data!$A$2:$A$6500,0))</f>
        <v>1973</v>
      </c>
      <c r="J1315" s="90">
        <f>INDEX(Data!Q$2:Q$6500,MATCH($A1315,Data!$A$2:$A$6500,0))</f>
        <v>1973</v>
      </c>
      <c r="K1315" s="90">
        <f>INDEX(Data!F$2:F$6500,MATCH($A1315,Data!$A$2:$A$6500,0))</f>
        <v>0</v>
      </c>
      <c r="L1315" s="90">
        <f>INDEX(Data!G$2:G$6500,MATCH($A1315,Data!$A$2:$A$6500,0))</f>
        <v>0</v>
      </c>
      <c r="M1315" s="90">
        <f>INDEX(Data!H$2:H$6500,MATCH($A1315,Data!$A$2:$A$6500,0))</f>
        <v>0</v>
      </c>
      <c r="N1315" s="90">
        <f>INDEX(Data!I$2:I$6500,MATCH($A1315,Data!$A$2:$A$6500,0))</f>
        <v>0</v>
      </c>
      <c r="O1315" s="83">
        <f>INDEX(Data!J$2:J$6500,MATCH($A1315,Data!$A$2:$A$6500,0))</f>
        <v>0</v>
      </c>
      <c r="P1315" t="str">
        <f>_xlfn.XLOOKUP(B1315,Table3[RefID],Table3[Citation])</f>
        <v>Holyoak (1980)</v>
      </c>
    </row>
    <row r="1316" spans="1:16" x14ac:dyDescent="0.35">
      <c r="A1316" s="68">
        <v>1314</v>
      </c>
      <c r="B1316" s="69">
        <v>93</v>
      </c>
      <c r="C1316" s="69">
        <v>3018</v>
      </c>
      <c r="D1316" s="69">
        <v>3658</v>
      </c>
      <c r="E1316" t="str">
        <f>INDEX(Table5[EEZ],MATCH(C1316,Table5[Colony_ID],0))</f>
        <v>Cook Islands Exclusive Economic Zone</v>
      </c>
      <c r="F1316" t="str">
        <f>INDEX(Table5[Corrected Island/Colony Name],MATCH('Full Data'!C1316,Table5[Colony_ID],0))</f>
        <v>Takutea Island</v>
      </c>
      <c r="G1316" t="str">
        <f>INDEX(Table4[Common_Name],MATCH('Full Data'!D1316,Table4[SpcRecID],0))</f>
        <v>Red-footed Booby</v>
      </c>
      <c r="H1316" s="83" t="str">
        <f>INDEX(Data!E$2:E$6500,MATCH(A1316,Data!$A$2:$A$6500,0))</f>
        <v>Confirmed</v>
      </c>
      <c r="I1316" s="90">
        <f>INDEX(Data!P$2:P$6500,MATCH(A1316,Data!$A$2:$A$6500,0))</f>
        <v>1973</v>
      </c>
      <c r="J1316" s="90">
        <f>INDEX(Data!Q$2:Q$6500,MATCH($A1316,Data!$A$2:$A$6500,0))</f>
        <v>1973</v>
      </c>
      <c r="K1316" s="90">
        <f>INDEX(Data!F$2:F$6500,MATCH($A1316,Data!$A$2:$A$6500,0))</f>
        <v>0</v>
      </c>
      <c r="L1316" s="90">
        <f>INDEX(Data!G$2:G$6500,MATCH($A1316,Data!$A$2:$A$6500,0))</f>
        <v>0</v>
      </c>
      <c r="M1316" s="90">
        <f>INDEX(Data!H$2:H$6500,MATCH($A1316,Data!$A$2:$A$6500,0))</f>
        <v>50</v>
      </c>
      <c r="N1316" s="90">
        <f>INDEX(Data!I$2:I$6500,MATCH($A1316,Data!$A$2:$A$6500,0))</f>
        <v>249</v>
      </c>
      <c r="O1316" s="83" t="str">
        <f>INDEX(Data!J$2:J$6500,MATCH($A1316,Data!$A$2:$A$6500,0))</f>
        <v>nests</v>
      </c>
      <c r="P1316" t="str">
        <f>_xlfn.XLOOKUP(B1316,Table3[RefID],Table3[Citation])</f>
        <v>Holyoak (1980)</v>
      </c>
    </row>
    <row r="1317" spans="1:16" x14ac:dyDescent="0.35">
      <c r="A1317" s="68">
        <v>1315</v>
      </c>
      <c r="B1317" s="69">
        <v>93</v>
      </c>
      <c r="C1317" s="69">
        <v>3007</v>
      </c>
      <c r="D1317" s="69">
        <v>3649</v>
      </c>
      <c r="E1317" t="str">
        <f>INDEX(Table5[EEZ],MATCH(C1317,Table5[Colony_ID],0))</f>
        <v>Cook Islands Exclusive Economic Zone</v>
      </c>
      <c r="F1317" t="str">
        <f>INDEX(Table5[Corrected Island/Colony Name],MATCH('Full Data'!C1317,Table5[Colony_ID],0))</f>
        <v>Mangaia</v>
      </c>
      <c r="G1317" t="str">
        <f>INDEX(Table4[Common_Name],MATCH('Full Data'!D1317,Table4[SpcRecID],0))</f>
        <v>Red-tailed Tropicbird</v>
      </c>
      <c r="H1317" s="83" t="str">
        <f>INDEX(Data!E$2:E$6500,MATCH(A1317,Data!$A$2:$A$6500,0))</f>
        <v>Confirmed</v>
      </c>
      <c r="I1317" s="90">
        <f>INDEX(Data!P$2:P$6500,MATCH(A1317,Data!$A$2:$A$6500,0))</f>
        <v>1973</v>
      </c>
      <c r="J1317" s="90">
        <f>INDEX(Data!Q$2:Q$6500,MATCH($A1317,Data!$A$2:$A$6500,0))</f>
        <v>1973</v>
      </c>
      <c r="K1317" s="90">
        <f>INDEX(Data!F$2:F$6500,MATCH($A1317,Data!$A$2:$A$6500,0))</f>
        <v>0</v>
      </c>
      <c r="L1317" s="90">
        <f>INDEX(Data!G$2:G$6500,MATCH($A1317,Data!$A$2:$A$6500,0))</f>
        <v>0</v>
      </c>
      <c r="M1317" s="90">
        <f>INDEX(Data!H$2:H$6500,MATCH($A1317,Data!$A$2:$A$6500,0))</f>
        <v>0</v>
      </c>
      <c r="N1317" s="90">
        <f>INDEX(Data!I$2:I$6500,MATCH($A1317,Data!$A$2:$A$6500,0))</f>
        <v>0</v>
      </c>
      <c r="O1317" s="83">
        <f>INDEX(Data!J$2:J$6500,MATCH($A1317,Data!$A$2:$A$6500,0))</f>
        <v>0</v>
      </c>
      <c r="P1317" t="str">
        <f>_xlfn.XLOOKUP(B1317,Table3[RefID],Table3[Citation])</f>
        <v>Holyoak (1980)</v>
      </c>
    </row>
    <row r="1318" spans="1:16" x14ac:dyDescent="0.35">
      <c r="A1318" s="68">
        <v>1316</v>
      </c>
      <c r="B1318" s="69">
        <v>93</v>
      </c>
      <c r="C1318" s="69">
        <v>3008</v>
      </c>
      <c r="D1318" s="69">
        <v>3649</v>
      </c>
      <c r="E1318" t="str">
        <f>INDEX(Table5[EEZ],MATCH(C1318,Table5[Colony_ID],0))</f>
        <v>Cook Islands Exclusive Economic Zone</v>
      </c>
      <c r="F1318" t="str">
        <f>INDEX(Table5[Corrected Island/Colony Name],MATCH('Full Data'!C1318,Table5[Colony_ID],0))</f>
        <v>Manuae</v>
      </c>
      <c r="G1318" t="str">
        <f>INDEX(Table4[Common_Name],MATCH('Full Data'!D1318,Table4[SpcRecID],0))</f>
        <v>Red-tailed Tropicbird</v>
      </c>
      <c r="H1318" s="83" t="str">
        <f>INDEX(Data!E$2:E$6500,MATCH(A1318,Data!$A$2:$A$6500,0))</f>
        <v>Confirmed</v>
      </c>
      <c r="I1318" s="90">
        <f>INDEX(Data!P$2:P$6500,MATCH(A1318,Data!$A$2:$A$6500,0))</f>
        <v>1973</v>
      </c>
      <c r="J1318" s="90">
        <f>INDEX(Data!Q$2:Q$6500,MATCH($A1318,Data!$A$2:$A$6500,0))</f>
        <v>1973</v>
      </c>
      <c r="K1318" s="90">
        <f>INDEX(Data!F$2:F$6500,MATCH($A1318,Data!$A$2:$A$6500,0))</f>
        <v>0</v>
      </c>
      <c r="L1318" s="90">
        <f>INDEX(Data!G$2:G$6500,MATCH($A1318,Data!$A$2:$A$6500,0))</f>
        <v>0</v>
      </c>
      <c r="M1318" s="90">
        <f>INDEX(Data!H$2:H$6500,MATCH($A1318,Data!$A$2:$A$6500,0))</f>
        <v>0</v>
      </c>
      <c r="N1318" s="90">
        <f>INDEX(Data!I$2:I$6500,MATCH($A1318,Data!$A$2:$A$6500,0))</f>
        <v>0</v>
      </c>
      <c r="O1318" s="83">
        <f>INDEX(Data!J$2:J$6500,MATCH($A1318,Data!$A$2:$A$6500,0))</f>
        <v>0</v>
      </c>
      <c r="P1318" t="str">
        <f>_xlfn.XLOOKUP(B1318,Table3[RefID],Table3[Citation])</f>
        <v>Holyoak (1980)</v>
      </c>
    </row>
    <row r="1319" spans="1:16" x14ac:dyDescent="0.35">
      <c r="A1319" s="68">
        <v>1317</v>
      </c>
      <c r="B1319" s="69">
        <v>93</v>
      </c>
      <c r="C1319" s="69">
        <v>3023</v>
      </c>
      <c r="D1319" s="69">
        <v>3649</v>
      </c>
      <c r="E1319" t="str">
        <f>INDEX(Table5[EEZ],MATCH(C1319,Table5[Colony_ID],0))</f>
        <v>Cook Islands Exclusive Economic Zone</v>
      </c>
      <c r="F1319" t="str">
        <f>INDEX(Table5[Corrected Island/Colony Name],MATCH('Full Data'!C1319,Table5[Colony_ID],0))</f>
        <v>Mitiaro</v>
      </c>
      <c r="G1319" t="str">
        <f>INDEX(Table4[Common_Name],MATCH('Full Data'!D1319,Table4[SpcRecID],0))</f>
        <v>Red-tailed Tropicbird</v>
      </c>
      <c r="H1319" s="83" t="str">
        <f>INDEX(Data!E$2:E$6500,MATCH(A1319,Data!$A$2:$A$6500,0))</f>
        <v>Confirmed</v>
      </c>
      <c r="I1319" s="90">
        <f>INDEX(Data!P$2:P$6500,MATCH(A1319,Data!$A$2:$A$6500,0))</f>
        <v>1973</v>
      </c>
      <c r="J1319" s="90">
        <f>INDEX(Data!Q$2:Q$6500,MATCH($A1319,Data!$A$2:$A$6500,0))</f>
        <v>1973</v>
      </c>
      <c r="K1319" s="90">
        <f>INDEX(Data!F$2:F$6500,MATCH($A1319,Data!$A$2:$A$6500,0))</f>
        <v>0</v>
      </c>
      <c r="L1319" s="90">
        <f>INDEX(Data!G$2:G$6500,MATCH($A1319,Data!$A$2:$A$6500,0))</f>
        <v>0</v>
      </c>
      <c r="M1319" s="90">
        <f>INDEX(Data!H$2:H$6500,MATCH($A1319,Data!$A$2:$A$6500,0))</f>
        <v>0</v>
      </c>
      <c r="N1319" s="90">
        <f>INDEX(Data!I$2:I$6500,MATCH($A1319,Data!$A$2:$A$6500,0))</f>
        <v>0</v>
      </c>
      <c r="O1319" s="83">
        <f>INDEX(Data!J$2:J$6500,MATCH($A1319,Data!$A$2:$A$6500,0))</f>
        <v>0</v>
      </c>
      <c r="P1319" t="str">
        <f>_xlfn.XLOOKUP(B1319,Table3[RefID],Table3[Citation])</f>
        <v>Holyoak (1980)</v>
      </c>
    </row>
    <row r="1320" spans="1:16" x14ac:dyDescent="0.35">
      <c r="A1320" s="68">
        <v>1318</v>
      </c>
      <c r="B1320" s="69">
        <v>93</v>
      </c>
      <c r="C1320" s="69">
        <v>3026</v>
      </c>
      <c r="D1320" s="69">
        <v>3649</v>
      </c>
      <c r="E1320" t="str">
        <f>INDEX(Table5[EEZ],MATCH(C1320,Table5[Colony_ID],0))</f>
        <v>Cook Islands Exclusive Economic Zone</v>
      </c>
      <c r="F1320" t="str">
        <f>INDEX(Table5[Corrected Island/Colony Name],MATCH('Full Data'!C1320,Table5[Colony_ID],0))</f>
        <v>Pukapuka</v>
      </c>
      <c r="G1320" t="str">
        <f>INDEX(Table4[Common_Name],MATCH('Full Data'!D1320,Table4[SpcRecID],0))</f>
        <v>Red-tailed Tropicbird</v>
      </c>
      <c r="H1320" s="83" t="str">
        <f>INDEX(Data!E$2:E$6500,MATCH(A1320,Data!$A$2:$A$6500,0))</f>
        <v>Potential Breeding</v>
      </c>
      <c r="I1320" s="90">
        <f>INDEX(Data!P$2:P$6500,MATCH(A1320,Data!$A$2:$A$6500,0))</f>
        <v>1973</v>
      </c>
      <c r="J1320" s="90">
        <f>INDEX(Data!Q$2:Q$6500,MATCH($A1320,Data!$A$2:$A$6500,0))</f>
        <v>1973</v>
      </c>
      <c r="K1320" s="90">
        <f>INDEX(Data!F$2:F$6500,MATCH($A1320,Data!$A$2:$A$6500,0))</f>
        <v>0</v>
      </c>
      <c r="L1320" s="90">
        <f>INDEX(Data!G$2:G$6500,MATCH($A1320,Data!$A$2:$A$6500,0))</f>
        <v>0</v>
      </c>
      <c r="M1320" s="90">
        <f>INDEX(Data!H$2:H$6500,MATCH($A1320,Data!$A$2:$A$6500,0))</f>
        <v>0</v>
      </c>
      <c r="N1320" s="90">
        <f>INDEX(Data!I$2:I$6500,MATCH($A1320,Data!$A$2:$A$6500,0))</f>
        <v>0</v>
      </c>
      <c r="O1320" s="83">
        <f>INDEX(Data!J$2:J$6500,MATCH($A1320,Data!$A$2:$A$6500,0))</f>
        <v>0</v>
      </c>
      <c r="P1320" t="str">
        <f>_xlfn.XLOOKUP(B1320,Table3[RefID],Table3[Citation])</f>
        <v>Holyoak (1980)</v>
      </c>
    </row>
    <row r="1321" spans="1:16" x14ac:dyDescent="0.35">
      <c r="A1321" s="68">
        <v>1319</v>
      </c>
      <c r="B1321" s="69">
        <v>93</v>
      </c>
      <c r="C1321" s="69">
        <v>3026</v>
      </c>
      <c r="D1321" s="69">
        <v>3649</v>
      </c>
      <c r="E1321" t="str">
        <f>INDEX(Table5[EEZ],MATCH(C1321,Table5[Colony_ID],0))</f>
        <v>Cook Islands Exclusive Economic Zone</v>
      </c>
      <c r="F1321" t="str">
        <f>INDEX(Table5[Corrected Island/Colony Name],MATCH('Full Data'!C1321,Table5[Colony_ID],0))</f>
        <v>Pukapuka</v>
      </c>
      <c r="G1321" t="str">
        <f>INDEX(Table4[Common_Name],MATCH('Full Data'!D1321,Table4[SpcRecID],0))</f>
        <v>Red-tailed Tropicbird</v>
      </c>
      <c r="H1321" s="83" t="str">
        <f>INDEX(Data!E$2:E$6500,MATCH(A1321,Data!$A$2:$A$6500,0))</f>
        <v>Potential Breeding</v>
      </c>
      <c r="I1321" s="90">
        <f>INDEX(Data!P$2:P$6500,MATCH(A1321,Data!$A$2:$A$6500,0))</f>
        <v>1973</v>
      </c>
      <c r="J1321" s="90">
        <f>INDEX(Data!Q$2:Q$6500,MATCH($A1321,Data!$A$2:$A$6500,0))</f>
        <v>1973</v>
      </c>
      <c r="K1321" s="90">
        <f>INDEX(Data!F$2:F$6500,MATCH($A1321,Data!$A$2:$A$6500,0))</f>
        <v>0</v>
      </c>
      <c r="L1321" s="90">
        <f>INDEX(Data!G$2:G$6500,MATCH($A1321,Data!$A$2:$A$6500,0))</f>
        <v>0</v>
      </c>
      <c r="M1321" s="90">
        <f>INDEX(Data!H$2:H$6500,MATCH($A1321,Data!$A$2:$A$6500,0))</f>
        <v>0</v>
      </c>
      <c r="N1321" s="90">
        <f>INDEX(Data!I$2:I$6500,MATCH($A1321,Data!$A$2:$A$6500,0))</f>
        <v>0</v>
      </c>
      <c r="O1321" s="83">
        <f>INDEX(Data!J$2:J$6500,MATCH($A1321,Data!$A$2:$A$6500,0))</f>
        <v>0</v>
      </c>
      <c r="P1321" t="str">
        <f>_xlfn.XLOOKUP(B1321,Table3[RefID],Table3[Citation])</f>
        <v>Holyoak (1980)</v>
      </c>
    </row>
    <row r="1322" spans="1:16" x14ac:dyDescent="0.35">
      <c r="A1322" s="68">
        <v>1320</v>
      </c>
      <c r="B1322" s="69">
        <v>93</v>
      </c>
      <c r="C1322" s="69">
        <v>3026</v>
      </c>
      <c r="D1322" s="69">
        <v>3649</v>
      </c>
      <c r="E1322" t="str">
        <f>INDEX(Table5[EEZ],MATCH(C1322,Table5[Colony_ID],0))</f>
        <v>Cook Islands Exclusive Economic Zone</v>
      </c>
      <c r="F1322" t="str">
        <f>INDEX(Table5[Corrected Island/Colony Name],MATCH('Full Data'!C1322,Table5[Colony_ID],0))</f>
        <v>Pukapuka</v>
      </c>
      <c r="G1322" t="str">
        <f>INDEX(Table4[Common_Name],MATCH('Full Data'!D1322,Table4[SpcRecID],0))</f>
        <v>Red-tailed Tropicbird</v>
      </c>
      <c r="H1322" s="83" t="str">
        <f>INDEX(Data!E$2:E$6500,MATCH(A1322,Data!$A$2:$A$6500,0))</f>
        <v>Confirmed</v>
      </c>
      <c r="I1322" s="90">
        <f>INDEX(Data!P$2:P$6500,MATCH(A1322,Data!$A$2:$A$6500,0))</f>
        <v>1973</v>
      </c>
      <c r="J1322" s="90">
        <f>INDEX(Data!Q$2:Q$6500,MATCH($A1322,Data!$A$2:$A$6500,0))</f>
        <v>1973</v>
      </c>
      <c r="K1322" s="90">
        <f>INDEX(Data!F$2:F$6500,MATCH($A1322,Data!$A$2:$A$6500,0))</f>
        <v>0</v>
      </c>
      <c r="L1322" s="90">
        <f>INDEX(Data!G$2:G$6500,MATCH($A1322,Data!$A$2:$A$6500,0))</f>
        <v>0</v>
      </c>
      <c r="M1322" s="90">
        <f>INDEX(Data!H$2:H$6500,MATCH($A1322,Data!$A$2:$A$6500,0))</f>
        <v>0</v>
      </c>
      <c r="N1322" s="90">
        <f>INDEX(Data!I$2:I$6500,MATCH($A1322,Data!$A$2:$A$6500,0))</f>
        <v>0</v>
      </c>
      <c r="O1322" s="83">
        <f>INDEX(Data!J$2:J$6500,MATCH($A1322,Data!$A$2:$A$6500,0))</f>
        <v>0</v>
      </c>
      <c r="P1322" t="str">
        <f>_xlfn.XLOOKUP(B1322,Table3[RefID],Table3[Citation])</f>
        <v>Holyoak (1980)</v>
      </c>
    </row>
    <row r="1323" spans="1:16" x14ac:dyDescent="0.35">
      <c r="A1323" s="68">
        <v>1321</v>
      </c>
      <c r="B1323" s="69">
        <v>93</v>
      </c>
      <c r="C1323" s="69">
        <v>3016</v>
      </c>
      <c r="D1323" s="69">
        <v>3649</v>
      </c>
      <c r="E1323" t="str">
        <f>INDEX(Table5[EEZ],MATCH(C1323,Table5[Colony_ID],0))</f>
        <v>Cook Islands Exclusive Economic Zone</v>
      </c>
      <c r="F1323" t="str">
        <f>INDEX(Table5[Corrected Island/Colony Name],MATCH('Full Data'!C1323,Table5[Colony_ID],0))</f>
        <v>Rarotonga</v>
      </c>
      <c r="G1323" t="str">
        <f>INDEX(Table4[Common_Name],MATCH('Full Data'!D1323,Table4[SpcRecID],0))</f>
        <v>Red-tailed Tropicbird</v>
      </c>
      <c r="H1323" s="83" t="str">
        <f>INDEX(Data!E$2:E$6500,MATCH(A1323,Data!$A$2:$A$6500,0))</f>
        <v>Confirmed</v>
      </c>
      <c r="I1323" s="90">
        <f>INDEX(Data!P$2:P$6500,MATCH(A1323,Data!$A$2:$A$6500,0))</f>
        <v>1973</v>
      </c>
      <c r="J1323" s="90">
        <f>INDEX(Data!Q$2:Q$6500,MATCH($A1323,Data!$A$2:$A$6500,0))</f>
        <v>1973</v>
      </c>
      <c r="K1323" s="90">
        <f>INDEX(Data!F$2:F$6500,MATCH($A1323,Data!$A$2:$A$6500,0))</f>
        <v>0</v>
      </c>
      <c r="L1323" s="90">
        <f>INDEX(Data!G$2:G$6500,MATCH($A1323,Data!$A$2:$A$6500,0))</f>
        <v>0</v>
      </c>
      <c r="M1323" s="90">
        <f>INDEX(Data!H$2:H$6500,MATCH($A1323,Data!$A$2:$A$6500,0))</f>
        <v>0</v>
      </c>
      <c r="N1323" s="90">
        <f>INDEX(Data!I$2:I$6500,MATCH($A1323,Data!$A$2:$A$6500,0))</f>
        <v>0</v>
      </c>
      <c r="O1323" s="83">
        <f>INDEX(Data!J$2:J$6500,MATCH($A1323,Data!$A$2:$A$6500,0))</f>
        <v>0</v>
      </c>
      <c r="P1323" t="str">
        <f>_xlfn.XLOOKUP(B1323,Table3[RefID],Table3[Citation])</f>
        <v>Holyoak (1980)</v>
      </c>
    </row>
    <row r="1324" spans="1:16" x14ac:dyDescent="0.35">
      <c r="A1324" s="68">
        <v>1322</v>
      </c>
      <c r="B1324" s="69">
        <v>93</v>
      </c>
      <c r="C1324" s="69">
        <v>3018</v>
      </c>
      <c r="D1324" s="69">
        <v>3649</v>
      </c>
      <c r="E1324" t="str">
        <f>INDEX(Table5[EEZ],MATCH(C1324,Table5[Colony_ID],0))</f>
        <v>Cook Islands Exclusive Economic Zone</v>
      </c>
      <c r="F1324" t="str">
        <f>INDEX(Table5[Corrected Island/Colony Name],MATCH('Full Data'!C1324,Table5[Colony_ID],0))</f>
        <v>Takutea Island</v>
      </c>
      <c r="G1324" t="str">
        <f>INDEX(Table4[Common_Name],MATCH('Full Data'!D1324,Table4[SpcRecID],0))</f>
        <v>Red-tailed Tropicbird</v>
      </c>
      <c r="H1324" s="83" t="str">
        <f>INDEX(Data!E$2:E$6500,MATCH(A1324,Data!$A$2:$A$6500,0))</f>
        <v>Confirmed</v>
      </c>
      <c r="I1324" s="90">
        <f>INDEX(Data!P$2:P$6500,MATCH(A1324,Data!$A$2:$A$6500,0))</f>
        <v>1973</v>
      </c>
      <c r="J1324" s="90">
        <f>INDEX(Data!Q$2:Q$6500,MATCH($A1324,Data!$A$2:$A$6500,0))</f>
        <v>1973</v>
      </c>
      <c r="K1324" s="90">
        <f>INDEX(Data!F$2:F$6500,MATCH($A1324,Data!$A$2:$A$6500,0))</f>
        <v>0</v>
      </c>
      <c r="L1324" s="90">
        <f>INDEX(Data!G$2:G$6500,MATCH($A1324,Data!$A$2:$A$6500,0))</f>
        <v>0</v>
      </c>
      <c r="M1324" s="90">
        <f>INDEX(Data!H$2:H$6500,MATCH($A1324,Data!$A$2:$A$6500,0))</f>
        <v>1000</v>
      </c>
      <c r="N1324" s="90">
        <f>INDEX(Data!I$2:I$6500,MATCH($A1324,Data!$A$2:$A$6500,0))</f>
        <v>2499</v>
      </c>
      <c r="O1324" s="83" t="str">
        <f>INDEX(Data!J$2:J$6500,MATCH($A1324,Data!$A$2:$A$6500,0))</f>
        <v>individuals</v>
      </c>
      <c r="P1324" t="str">
        <f>_xlfn.XLOOKUP(B1324,Table3[RefID],Table3[Citation])</f>
        <v>Holyoak (1980)</v>
      </c>
    </row>
    <row r="1325" spans="1:16" x14ac:dyDescent="0.35">
      <c r="A1325" s="68">
        <v>1323</v>
      </c>
      <c r="B1325" s="69">
        <v>93</v>
      </c>
      <c r="C1325" s="69">
        <v>3022</v>
      </c>
      <c r="D1325" s="69">
        <v>3650</v>
      </c>
      <c r="E1325" t="str">
        <f>INDEX(Table5[EEZ],MATCH(C1325,Table5[Colony_ID],0))</f>
        <v>Cook Islands Exclusive Economic Zone</v>
      </c>
      <c r="F1325" t="str">
        <f>INDEX(Table5[Corrected Island/Colony Name],MATCH('Full Data'!C1325,Table5[Colony_ID],0))</f>
        <v>Aitutaki</v>
      </c>
      <c r="G1325" t="str">
        <f>INDEX(Table4[Common_Name],MATCH('Full Data'!D1325,Table4[SpcRecID],0))</f>
        <v>White-tailed Tropicbird</v>
      </c>
      <c r="H1325" s="83" t="str">
        <f>INDEX(Data!E$2:E$6500,MATCH(A1325,Data!$A$2:$A$6500,0))</f>
        <v>Confirmed</v>
      </c>
      <c r="I1325" s="90">
        <f>INDEX(Data!P$2:P$6500,MATCH(A1325,Data!$A$2:$A$6500,0))</f>
        <v>1973</v>
      </c>
      <c r="J1325" s="90">
        <f>INDEX(Data!Q$2:Q$6500,MATCH($A1325,Data!$A$2:$A$6500,0))</f>
        <v>1973</v>
      </c>
      <c r="K1325" s="90">
        <f>INDEX(Data!F$2:F$6500,MATCH($A1325,Data!$A$2:$A$6500,0))</f>
        <v>0</v>
      </c>
      <c r="L1325" s="90">
        <f>INDEX(Data!G$2:G$6500,MATCH($A1325,Data!$A$2:$A$6500,0))</f>
        <v>0</v>
      </c>
      <c r="M1325" s="90">
        <f>INDEX(Data!H$2:H$6500,MATCH($A1325,Data!$A$2:$A$6500,0))</f>
        <v>0</v>
      </c>
      <c r="N1325" s="90">
        <f>INDEX(Data!I$2:I$6500,MATCH($A1325,Data!$A$2:$A$6500,0))</f>
        <v>0</v>
      </c>
      <c r="O1325" s="83">
        <f>INDEX(Data!J$2:J$6500,MATCH($A1325,Data!$A$2:$A$6500,0))</f>
        <v>0</v>
      </c>
      <c r="P1325" t="str">
        <f>_xlfn.XLOOKUP(B1325,Table3[RefID],Table3[Citation])</f>
        <v>Holyoak (1980)</v>
      </c>
    </row>
    <row r="1326" spans="1:16" x14ac:dyDescent="0.35">
      <c r="A1326" s="68">
        <v>1324</v>
      </c>
      <c r="B1326" s="69">
        <v>93</v>
      </c>
      <c r="C1326" s="69">
        <v>3007</v>
      </c>
      <c r="D1326" s="69">
        <v>3650</v>
      </c>
      <c r="E1326" t="str">
        <f>INDEX(Table5[EEZ],MATCH(C1326,Table5[Colony_ID],0))</f>
        <v>Cook Islands Exclusive Economic Zone</v>
      </c>
      <c r="F1326" t="str">
        <f>INDEX(Table5[Corrected Island/Colony Name],MATCH('Full Data'!C1326,Table5[Colony_ID],0))</f>
        <v>Mangaia</v>
      </c>
      <c r="G1326" t="str">
        <f>INDEX(Table4[Common_Name],MATCH('Full Data'!D1326,Table4[SpcRecID],0))</f>
        <v>White-tailed Tropicbird</v>
      </c>
      <c r="H1326" s="83" t="str">
        <f>INDEX(Data!E$2:E$6500,MATCH(A1326,Data!$A$2:$A$6500,0))</f>
        <v>Confirmed</v>
      </c>
      <c r="I1326" s="90">
        <f>INDEX(Data!P$2:P$6500,MATCH(A1326,Data!$A$2:$A$6500,0))</f>
        <v>1973</v>
      </c>
      <c r="J1326" s="90">
        <f>INDEX(Data!Q$2:Q$6500,MATCH($A1326,Data!$A$2:$A$6500,0))</f>
        <v>1973</v>
      </c>
      <c r="K1326" s="90">
        <f>INDEX(Data!F$2:F$6500,MATCH($A1326,Data!$A$2:$A$6500,0))</f>
        <v>0</v>
      </c>
      <c r="L1326" s="90">
        <f>INDEX(Data!G$2:G$6500,MATCH($A1326,Data!$A$2:$A$6500,0))</f>
        <v>0</v>
      </c>
      <c r="M1326" s="90">
        <f>INDEX(Data!H$2:H$6500,MATCH($A1326,Data!$A$2:$A$6500,0))</f>
        <v>0</v>
      </c>
      <c r="N1326" s="90">
        <f>INDEX(Data!I$2:I$6500,MATCH($A1326,Data!$A$2:$A$6500,0))</f>
        <v>0</v>
      </c>
      <c r="O1326" s="83">
        <f>INDEX(Data!J$2:J$6500,MATCH($A1326,Data!$A$2:$A$6500,0))</f>
        <v>0</v>
      </c>
      <c r="P1326" t="str">
        <f>_xlfn.XLOOKUP(B1326,Table3[RefID],Table3[Citation])</f>
        <v>Holyoak (1980)</v>
      </c>
    </row>
    <row r="1327" spans="1:16" x14ac:dyDescent="0.35">
      <c r="A1327" s="68">
        <v>1325</v>
      </c>
      <c r="B1327" s="69">
        <v>93</v>
      </c>
      <c r="C1327" s="69">
        <v>3016</v>
      </c>
      <c r="D1327" s="69">
        <v>3650</v>
      </c>
      <c r="E1327" t="str">
        <f>INDEX(Table5[EEZ],MATCH(C1327,Table5[Colony_ID],0))</f>
        <v>Cook Islands Exclusive Economic Zone</v>
      </c>
      <c r="F1327" t="str">
        <f>INDEX(Table5[Corrected Island/Colony Name],MATCH('Full Data'!C1327,Table5[Colony_ID],0))</f>
        <v>Rarotonga</v>
      </c>
      <c r="G1327" t="str">
        <f>INDEX(Table4[Common_Name],MATCH('Full Data'!D1327,Table4[SpcRecID],0))</f>
        <v>White-tailed Tropicbird</v>
      </c>
      <c r="H1327" s="83" t="str">
        <f>INDEX(Data!E$2:E$6500,MATCH(A1327,Data!$A$2:$A$6500,0))</f>
        <v>Confirmed</v>
      </c>
      <c r="I1327" s="90">
        <f>INDEX(Data!P$2:P$6500,MATCH(A1327,Data!$A$2:$A$6500,0))</f>
        <v>1973</v>
      </c>
      <c r="J1327" s="90">
        <f>INDEX(Data!Q$2:Q$6500,MATCH($A1327,Data!$A$2:$A$6500,0))</f>
        <v>1973</v>
      </c>
      <c r="K1327" s="90">
        <f>INDEX(Data!F$2:F$6500,MATCH($A1327,Data!$A$2:$A$6500,0))</f>
        <v>0</v>
      </c>
      <c r="L1327" s="90">
        <f>INDEX(Data!G$2:G$6500,MATCH($A1327,Data!$A$2:$A$6500,0))</f>
        <v>0</v>
      </c>
      <c r="M1327" s="90">
        <f>INDEX(Data!H$2:H$6500,MATCH($A1327,Data!$A$2:$A$6500,0))</f>
        <v>50</v>
      </c>
      <c r="N1327" s="90">
        <f>INDEX(Data!I$2:I$6500,MATCH($A1327,Data!$A$2:$A$6500,0))</f>
        <v>249</v>
      </c>
      <c r="O1327" s="83" t="str">
        <f>INDEX(Data!J$2:J$6500,MATCH($A1327,Data!$A$2:$A$6500,0))</f>
        <v>individuals</v>
      </c>
      <c r="P1327" t="str">
        <f>_xlfn.XLOOKUP(B1327,Table3[RefID],Table3[Citation])</f>
        <v>Holyoak (1980)</v>
      </c>
    </row>
    <row r="1328" spans="1:16" x14ac:dyDescent="0.35">
      <c r="A1328" s="68">
        <v>1326</v>
      </c>
      <c r="B1328" s="69">
        <v>94</v>
      </c>
      <c r="C1328" s="69">
        <v>24008</v>
      </c>
      <c r="D1328" s="70">
        <v>32228</v>
      </c>
      <c r="E1328" t="str">
        <f>INDEX(Table5[EEZ],MATCH(C1328,Table5[Colony_ID],0))</f>
        <v>Tongan Exclusive Economic Zone</v>
      </c>
      <c r="F1328" t="str">
        <f>INDEX(Table5[Corrected Island/Colony Name],MATCH('Full Data'!C1328,Table5[Colony_ID],0))</f>
        <v>Ata</v>
      </c>
      <c r="G1328" t="str">
        <f>INDEX(Table4[Common_Name],MATCH('Full Data'!D1328,Table4[SpcRecID],0))</f>
        <v>Tropical Shearwater</v>
      </c>
      <c r="H1328" s="83" t="str">
        <f>INDEX(Data!E$2:E$6500,MATCH(A1328,Data!$A$2:$A$6500,0))</f>
        <v>Potential Breeding</v>
      </c>
      <c r="I1328" s="90">
        <f>INDEX(Data!P$2:P$6500,MATCH(A1328,Data!$A$2:$A$6500,0))</f>
        <v>1994</v>
      </c>
      <c r="J1328" s="90">
        <f>INDEX(Data!Q$2:Q$6500,MATCH($A1328,Data!$A$2:$A$6500,0))</f>
        <v>1979</v>
      </c>
      <c r="K1328" s="90">
        <f>INDEX(Data!F$2:F$6500,MATCH($A1328,Data!$A$2:$A$6500,0))</f>
        <v>0</v>
      </c>
      <c r="L1328" s="90">
        <f>INDEX(Data!G$2:G$6500,MATCH($A1328,Data!$A$2:$A$6500,0))</f>
        <v>0</v>
      </c>
      <c r="M1328" s="90">
        <f>INDEX(Data!H$2:H$6500,MATCH($A1328,Data!$A$2:$A$6500,0))</f>
        <v>0</v>
      </c>
      <c r="N1328" s="90">
        <f>INDEX(Data!I$2:I$6500,MATCH($A1328,Data!$A$2:$A$6500,0))</f>
        <v>0</v>
      </c>
      <c r="O1328" s="83">
        <f>INDEX(Data!J$2:J$6500,MATCH($A1328,Data!$A$2:$A$6500,0))</f>
        <v>0</v>
      </c>
      <c r="P1328" t="str">
        <f>_xlfn.XLOOKUP(B1328,Table3[RefID],Table3[Citation])</f>
        <v>Jenkins (1980)</v>
      </c>
    </row>
    <row r="1329" spans="1:16" x14ac:dyDescent="0.35">
      <c r="A1329" s="68">
        <v>1327</v>
      </c>
      <c r="B1329" s="69">
        <v>94</v>
      </c>
      <c r="C1329" s="69">
        <v>24001</v>
      </c>
      <c r="D1329" s="69">
        <v>3659</v>
      </c>
      <c r="E1329" t="str">
        <f>INDEX(Table5[EEZ],MATCH(C1329,Table5[Colony_ID],0))</f>
        <v>Tongan Exclusive Economic Zone</v>
      </c>
      <c r="F1329" t="str">
        <f>INDEX(Table5[Corrected Island/Colony Name],MATCH('Full Data'!C1329,Table5[Colony_ID],0))</f>
        <v>Hunga Hai'apai</v>
      </c>
      <c r="G1329" t="str">
        <f>INDEX(Table4[Common_Name],MATCH('Full Data'!D1329,Table4[SpcRecID],0))</f>
        <v>Brown Booby</v>
      </c>
      <c r="H1329" s="83" t="str">
        <f>INDEX(Data!E$2:E$6500,MATCH(A1329,Data!$A$2:$A$6500,0))</f>
        <v>Probable</v>
      </c>
      <c r="I1329" s="90">
        <f>INDEX(Data!P$2:P$6500,MATCH(A1329,Data!$A$2:$A$6500,0))</f>
        <v>0</v>
      </c>
      <c r="J1329" s="90">
        <f>INDEX(Data!Q$2:Q$6500,MATCH($A1329,Data!$A$2:$A$6500,0))</f>
        <v>1980</v>
      </c>
      <c r="K1329" s="90">
        <f>INDEX(Data!F$2:F$6500,MATCH($A1329,Data!$A$2:$A$6500,0))</f>
        <v>0</v>
      </c>
      <c r="L1329" s="90">
        <f>INDEX(Data!G$2:G$6500,MATCH($A1329,Data!$A$2:$A$6500,0))</f>
        <v>0</v>
      </c>
      <c r="M1329" s="90">
        <f>INDEX(Data!H$2:H$6500,MATCH($A1329,Data!$A$2:$A$6500,0))</f>
        <v>0</v>
      </c>
      <c r="N1329" s="90">
        <f>INDEX(Data!I$2:I$6500,MATCH($A1329,Data!$A$2:$A$6500,0))</f>
        <v>0</v>
      </c>
      <c r="O1329" s="83">
        <f>INDEX(Data!J$2:J$6500,MATCH($A1329,Data!$A$2:$A$6500,0))</f>
        <v>0</v>
      </c>
      <c r="P1329" t="str">
        <f>_xlfn.XLOOKUP(B1329,Table3[RefID],Table3[Citation])</f>
        <v>Jenkins (1980)</v>
      </c>
    </row>
    <row r="1330" spans="1:16" x14ac:dyDescent="0.35">
      <c r="A1330" s="68">
        <v>1328</v>
      </c>
      <c r="B1330" s="69">
        <v>94</v>
      </c>
      <c r="C1330" s="69">
        <v>24002</v>
      </c>
      <c r="D1330" s="69">
        <v>3659</v>
      </c>
      <c r="E1330" t="str">
        <f>INDEX(Table5[EEZ],MATCH(C1330,Table5[Colony_ID],0))</f>
        <v>Tongan Exclusive Economic Zone</v>
      </c>
      <c r="F1330" t="str">
        <f>INDEX(Table5[Corrected Island/Colony Name],MATCH('Full Data'!C1330,Table5[Colony_ID],0))</f>
        <v>Hunga Tonga</v>
      </c>
      <c r="G1330" t="str">
        <f>INDEX(Table4[Common_Name],MATCH('Full Data'!D1330,Table4[SpcRecID],0))</f>
        <v>Brown Booby</v>
      </c>
      <c r="H1330" s="83" t="str">
        <f>INDEX(Data!E$2:E$6500,MATCH(A1330,Data!$A$2:$A$6500,0))</f>
        <v>Probable</v>
      </c>
      <c r="I1330" s="90">
        <f>INDEX(Data!P$2:P$6500,MATCH(A1330,Data!$A$2:$A$6500,0))</f>
        <v>0</v>
      </c>
      <c r="J1330" s="90">
        <f>INDEX(Data!Q$2:Q$6500,MATCH($A1330,Data!$A$2:$A$6500,0))</f>
        <v>1980</v>
      </c>
      <c r="K1330" s="90">
        <f>INDEX(Data!F$2:F$6500,MATCH($A1330,Data!$A$2:$A$6500,0))</f>
        <v>0</v>
      </c>
      <c r="L1330" s="90">
        <f>INDEX(Data!G$2:G$6500,MATCH($A1330,Data!$A$2:$A$6500,0))</f>
        <v>0</v>
      </c>
      <c r="M1330" s="90">
        <f>INDEX(Data!H$2:H$6500,MATCH($A1330,Data!$A$2:$A$6500,0))</f>
        <v>0</v>
      </c>
      <c r="N1330" s="90">
        <f>INDEX(Data!I$2:I$6500,MATCH($A1330,Data!$A$2:$A$6500,0))</f>
        <v>0</v>
      </c>
      <c r="O1330" s="83">
        <f>INDEX(Data!J$2:J$6500,MATCH($A1330,Data!$A$2:$A$6500,0))</f>
        <v>0</v>
      </c>
      <c r="P1330" t="str">
        <f>_xlfn.XLOOKUP(B1330,Table3[RefID],Table3[Citation])</f>
        <v>Jenkins (1980)</v>
      </c>
    </row>
    <row r="1331" spans="1:16" x14ac:dyDescent="0.35">
      <c r="A1331" s="68">
        <v>1329</v>
      </c>
      <c r="B1331" s="69">
        <v>94</v>
      </c>
      <c r="C1331" s="69">
        <v>24008</v>
      </c>
      <c r="D1331" s="69">
        <v>3659</v>
      </c>
      <c r="E1331" t="str">
        <f>INDEX(Table5[EEZ],MATCH(C1331,Table5[Colony_ID],0))</f>
        <v>Tongan Exclusive Economic Zone</v>
      </c>
      <c r="F1331" t="str">
        <f>INDEX(Table5[Corrected Island/Colony Name],MATCH('Full Data'!C1331,Table5[Colony_ID],0))</f>
        <v>Ata</v>
      </c>
      <c r="G1331" t="str">
        <f>INDEX(Table4[Common_Name],MATCH('Full Data'!D1331,Table4[SpcRecID],0))</f>
        <v>Brown Booby</v>
      </c>
      <c r="H1331" s="83" t="str">
        <f>INDEX(Data!E$2:E$6500,MATCH(A1331,Data!$A$2:$A$6500,0))</f>
        <v>Data Deficient</v>
      </c>
      <c r="I1331" s="90">
        <f>INDEX(Data!P$2:P$6500,MATCH(A1331,Data!$A$2:$A$6500,0))</f>
        <v>1979</v>
      </c>
      <c r="J1331" s="90">
        <f>INDEX(Data!Q$2:Q$6500,MATCH($A1331,Data!$A$2:$A$6500,0))</f>
        <v>1979</v>
      </c>
      <c r="K1331" s="90">
        <f>INDEX(Data!F$2:F$6500,MATCH($A1331,Data!$A$2:$A$6500,0))</f>
        <v>0</v>
      </c>
      <c r="L1331" s="90">
        <f>INDEX(Data!G$2:G$6500,MATCH($A1331,Data!$A$2:$A$6500,0))</f>
        <v>0</v>
      </c>
      <c r="M1331" s="90">
        <f>INDEX(Data!H$2:H$6500,MATCH($A1331,Data!$A$2:$A$6500,0))</f>
        <v>0</v>
      </c>
      <c r="N1331" s="90">
        <f>INDEX(Data!I$2:I$6500,MATCH($A1331,Data!$A$2:$A$6500,0))</f>
        <v>0</v>
      </c>
      <c r="O1331" s="83">
        <f>INDEX(Data!J$2:J$6500,MATCH($A1331,Data!$A$2:$A$6500,0))</f>
        <v>0</v>
      </c>
      <c r="P1331" t="str">
        <f>_xlfn.XLOOKUP(B1331,Table3[RefID],Table3[Citation])</f>
        <v>Jenkins (1980)</v>
      </c>
    </row>
    <row r="1332" spans="1:16" x14ac:dyDescent="0.35">
      <c r="A1332" s="68">
        <v>1330</v>
      </c>
      <c r="B1332" s="69">
        <v>94</v>
      </c>
      <c r="C1332" s="69">
        <v>24020</v>
      </c>
      <c r="D1332" s="69">
        <v>3659</v>
      </c>
      <c r="E1332" t="str">
        <f>INDEX(Table5[EEZ],MATCH(C1332,Table5[Colony_ID],0))</f>
        <v>Tongan Exclusive Economic Zone</v>
      </c>
      <c r="F1332" t="str">
        <f>INDEX(Table5[Corrected Island/Colony Name],MATCH('Full Data'!C1332,Table5[Colony_ID],0))</f>
        <v>Fonualei Island</v>
      </c>
      <c r="G1332" t="str">
        <f>INDEX(Table4[Common_Name],MATCH('Full Data'!D1332,Table4[SpcRecID],0))</f>
        <v>Brown Booby</v>
      </c>
      <c r="H1332" s="83" t="str">
        <f>INDEX(Data!E$2:E$6500,MATCH(A1332,Data!$A$2:$A$6500,0))</f>
        <v>Probable</v>
      </c>
      <c r="I1332" s="90">
        <f>INDEX(Data!P$2:P$6500,MATCH(A1332,Data!$A$2:$A$6500,0))</f>
        <v>1979</v>
      </c>
      <c r="J1332" s="90">
        <f>INDEX(Data!Q$2:Q$6500,MATCH($A1332,Data!$A$2:$A$6500,0))</f>
        <v>1979</v>
      </c>
      <c r="K1332" s="90">
        <f>INDEX(Data!F$2:F$6500,MATCH($A1332,Data!$A$2:$A$6500,0))</f>
        <v>50</v>
      </c>
      <c r="L1332" s="90">
        <f>INDEX(Data!G$2:G$6500,MATCH($A1332,Data!$A$2:$A$6500,0))</f>
        <v>50</v>
      </c>
      <c r="M1332" s="90">
        <f>INDEX(Data!H$2:H$6500,MATCH($A1332,Data!$A$2:$A$6500,0))</f>
        <v>0</v>
      </c>
      <c r="N1332" s="90">
        <f>INDEX(Data!I$2:I$6500,MATCH($A1332,Data!$A$2:$A$6500,0))</f>
        <v>0</v>
      </c>
      <c r="O1332" s="83" t="str">
        <f>INDEX(Data!J$2:J$6500,MATCH($A1332,Data!$A$2:$A$6500,0))</f>
        <v>individuals</v>
      </c>
      <c r="P1332" t="str">
        <f>_xlfn.XLOOKUP(B1332,Table3[RefID],Table3[Citation])</f>
        <v>Jenkins (1980)</v>
      </c>
    </row>
    <row r="1333" spans="1:16" x14ac:dyDescent="0.35">
      <c r="A1333" s="68">
        <v>1331</v>
      </c>
      <c r="B1333" s="69">
        <v>94</v>
      </c>
      <c r="C1333" s="69">
        <v>24021</v>
      </c>
      <c r="D1333" s="69">
        <v>3659</v>
      </c>
      <c r="E1333" t="str">
        <f>INDEX(Table5[EEZ],MATCH(C1333,Table5[Colony_ID],0))</f>
        <v>Tongan Exclusive Economic Zone</v>
      </c>
      <c r="F1333" t="str">
        <f>INDEX(Table5[Corrected Island/Colony Name],MATCH('Full Data'!C1333,Table5[Colony_ID],0))</f>
        <v>Late Island</v>
      </c>
      <c r="G1333" t="str">
        <f>INDEX(Table4[Common_Name],MATCH('Full Data'!D1333,Table4[SpcRecID],0))</f>
        <v>Brown Booby</v>
      </c>
      <c r="H1333" s="83" t="str">
        <f>INDEX(Data!E$2:E$6500,MATCH(A1333,Data!$A$2:$A$6500,0))</f>
        <v>Data Deficient</v>
      </c>
      <c r="I1333" s="90">
        <f>INDEX(Data!P$2:P$6500,MATCH(A1333,Data!$A$2:$A$6500,0))</f>
        <v>1980</v>
      </c>
      <c r="J1333" s="90">
        <f>INDEX(Data!Q$2:Q$6500,MATCH($A1333,Data!$A$2:$A$6500,0))</f>
        <v>1980</v>
      </c>
      <c r="K1333" s="90">
        <f>INDEX(Data!F$2:F$6500,MATCH($A1333,Data!$A$2:$A$6500,0))</f>
        <v>0</v>
      </c>
      <c r="L1333" s="90">
        <f>INDEX(Data!G$2:G$6500,MATCH($A1333,Data!$A$2:$A$6500,0))</f>
        <v>0</v>
      </c>
      <c r="M1333" s="90">
        <f>INDEX(Data!H$2:H$6500,MATCH($A1333,Data!$A$2:$A$6500,0))</f>
        <v>0</v>
      </c>
      <c r="N1333" s="90">
        <f>INDEX(Data!I$2:I$6500,MATCH($A1333,Data!$A$2:$A$6500,0))</f>
        <v>0</v>
      </c>
      <c r="O1333" s="83">
        <f>INDEX(Data!J$2:J$6500,MATCH($A1333,Data!$A$2:$A$6500,0))</f>
        <v>0</v>
      </c>
      <c r="P1333" t="str">
        <f>_xlfn.XLOOKUP(B1333,Table3[RefID],Table3[Citation])</f>
        <v>Jenkins (1980)</v>
      </c>
    </row>
    <row r="1334" spans="1:16" x14ac:dyDescent="0.35">
      <c r="A1334" s="68">
        <v>1332</v>
      </c>
      <c r="B1334" s="69">
        <v>94</v>
      </c>
      <c r="C1334" s="69">
        <v>24002</v>
      </c>
      <c r="D1334" s="70">
        <v>3895</v>
      </c>
      <c r="E1334" t="str">
        <f>INDEX(Table5[EEZ],MATCH(C1334,Table5[Colony_ID],0))</f>
        <v>Tongan Exclusive Economic Zone</v>
      </c>
      <c r="F1334" t="str">
        <f>INDEX(Table5[Corrected Island/Colony Name],MATCH('Full Data'!C1334,Table5[Colony_ID],0))</f>
        <v>Hunga Tonga</v>
      </c>
      <c r="G1334" t="str">
        <f>INDEX(Table4[Common_Name],MATCH('Full Data'!D1334,Table4[SpcRecID],0))</f>
        <v>Herald Petrel</v>
      </c>
      <c r="H1334" s="83" t="str">
        <f>INDEX(Data!E$2:E$6500,MATCH(A1334,Data!$A$2:$A$6500,0))</f>
        <v>confirmed</v>
      </c>
      <c r="I1334" s="90">
        <f>INDEX(Data!P$2:P$6500,MATCH(A1334,Data!$A$2:$A$6500,0))</f>
        <v>1925</v>
      </c>
      <c r="J1334" s="90">
        <f>INDEX(Data!Q$2:Q$6500,MATCH($A1334,Data!$A$2:$A$6500,0))</f>
        <v>1925</v>
      </c>
      <c r="K1334" s="90">
        <f>INDEX(Data!F$2:F$6500,MATCH($A1334,Data!$A$2:$A$6500,0))</f>
        <v>0</v>
      </c>
      <c r="L1334" s="90">
        <f>INDEX(Data!G$2:G$6500,MATCH($A1334,Data!$A$2:$A$6500,0))</f>
        <v>0</v>
      </c>
      <c r="M1334" s="90">
        <f>INDEX(Data!H$2:H$6500,MATCH($A1334,Data!$A$2:$A$6500,0))</f>
        <v>0</v>
      </c>
      <c r="N1334" s="90">
        <f>INDEX(Data!I$2:I$6500,MATCH($A1334,Data!$A$2:$A$6500,0))</f>
        <v>0</v>
      </c>
      <c r="O1334" s="83">
        <f>INDEX(Data!J$2:J$6500,MATCH($A1334,Data!$A$2:$A$6500,0))</f>
        <v>0</v>
      </c>
      <c r="P1334" t="str">
        <f>_xlfn.XLOOKUP(B1334,Table3[RefID],Table3[Citation])</f>
        <v>Jenkins (1980)</v>
      </c>
    </row>
    <row r="1335" spans="1:16" x14ac:dyDescent="0.35">
      <c r="A1335" s="68">
        <v>1333</v>
      </c>
      <c r="B1335" s="69">
        <v>94</v>
      </c>
      <c r="C1335" s="69">
        <v>24008</v>
      </c>
      <c r="D1335" s="69">
        <v>3658</v>
      </c>
      <c r="E1335" t="str">
        <f>INDEX(Table5[EEZ],MATCH(C1335,Table5[Colony_ID],0))</f>
        <v>Tongan Exclusive Economic Zone</v>
      </c>
      <c r="F1335" t="str">
        <f>INDEX(Table5[Corrected Island/Colony Name],MATCH('Full Data'!C1335,Table5[Colony_ID],0))</f>
        <v>Ata</v>
      </c>
      <c r="G1335" t="str">
        <f>INDEX(Table4[Common_Name],MATCH('Full Data'!D1335,Table4[SpcRecID],0))</f>
        <v>Red-footed Booby</v>
      </c>
      <c r="H1335" s="83" t="str">
        <f>INDEX(Data!E$2:E$6500,MATCH(A1335,Data!$A$2:$A$6500,0))</f>
        <v>Data Deficient</v>
      </c>
      <c r="I1335" s="90">
        <f>INDEX(Data!P$2:P$6500,MATCH(A1335,Data!$A$2:$A$6500,0))</f>
        <v>1979</v>
      </c>
      <c r="J1335" s="90">
        <f>INDEX(Data!Q$2:Q$6500,MATCH($A1335,Data!$A$2:$A$6500,0))</f>
        <v>1979</v>
      </c>
      <c r="K1335" s="90">
        <f>INDEX(Data!F$2:F$6500,MATCH($A1335,Data!$A$2:$A$6500,0))</f>
        <v>0</v>
      </c>
      <c r="L1335" s="90">
        <f>INDEX(Data!G$2:G$6500,MATCH($A1335,Data!$A$2:$A$6500,0))</f>
        <v>0</v>
      </c>
      <c r="M1335" s="90">
        <f>INDEX(Data!H$2:H$6500,MATCH($A1335,Data!$A$2:$A$6500,0))</f>
        <v>0</v>
      </c>
      <c r="N1335" s="90">
        <f>INDEX(Data!I$2:I$6500,MATCH($A1335,Data!$A$2:$A$6500,0))</f>
        <v>0</v>
      </c>
      <c r="O1335" s="83">
        <f>INDEX(Data!J$2:J$6500,MATCH($A1335,Data!$A$2:$A$6500,0))</f>
        <v>0</v>
      </c>
      <c r="P1335" t="str">
        <f>_xlfn.XLOOKUP(B1335,Table3[RefID],Table3[Citation])</f>
        <v>Jenkins (1980)</v>
      </c>
    </row>
    <row r="1336" spans="1:16" x14ac:dyDescent="0.35">
      <c r="A1336" s="68">
        <v>1334</v>
      </c>
      <c r="B1336" s="69">
        <v>94</v>
      </c>
      <c r="C1336" s="69">
        <v>24021</v>
      </c>
      <c r="D1336" s="69">
        <v>3658</v>
      </c>
      <c r="E1336" t="str">
        <f>INDEX(Table5[EEZ],MATCH(C1336,Table5[Colony_ID],0))</f>
        <v>Tongan Exclusive Economic Zone</v>
      </c>
      <c r="F1336" t="str">
        <f>INDEX(Table5[Corrected Island/Colony Name],MATCH('Full Data'!C1336,Table5[Colony_ID],0))</f>
        <v>Late Island</v>
      </c>
      <c r="G1336" t="str">
        <f>INDEX(Table4[Common_Name],MATCH('Full Data'!D1336,Table4[SpcRecID],0))</f>
        <v>Red-footed Booby</v>
      </c>
      <c r="H1336" s="83" t="str">
        <f>INDEX(Data!E$2:E$6500,MATCH(A1336,Data!$A$2:$A$6500,0))</f>
        <v>Data Deficient</v>
      </c>
      <c r="I1336" s="90">
        <f>INDEX(Data!P$2:P$6500,MATCH(A1336,Data!$A$2:$A$6500,0))</f>
        <v>1980</v>
      </c>
      <c r="J1336" s="90">
        <f>INDEX(Data!Q$2:Q$6500,MATCH($A1336,Data!$A$2:$A$6500,0))</f>
        <v>1980</v>
      </c>
      <c r="K1336" s="90">
        <f>INDEX(Data!F$2:F$6500,MATCH($A1336,Data!$A$2:$A$6500,0))</f>
        <v>0</v>
      </c>
      <c r="L1336" s="90">
        <f>INDEX(Data!G$2:G$6500,MATCH($A1336,Data!$A$2:$A$6500,0))</f>
        <v>0</v>
      </c>
      <c r="M1336" s="90">
        <f>INDEX(Data!H$2:H$6500,MATCH($A1336,Data!$A$2:$A$6500,0))</f>
        <v>0</v>
      </c>
      <c r="N1336" s="90">
        <f>INDEX(Data!I$2:I$6500,MATCH($A1336,Data!$A$2:$A$6500,0))</f>
        <v>0</v>
      </c>
      <c r="O1336" s="83">
        <f>INDEX(Data!J$2:J$6500,MATCH($A1336,Data!$A$2:$A$6500,0))</f>
        <v>0</v>
      </c>
      <c r="P1336" t="str">
        <f>_xlfn.XLOOKUP(B1336,Table3[RefID],Table3[Citation])</f>
        <v>Jenkins (1980)</v>
      </c>
    </row>
    <row r="1337" spans="1:16" x14ac:dyDescent="0.35">
      <c r="A1337" s="68">
        <v>1335</v>
      </c>
      <c r="B1337" s="69">
        <v>94</v>
      </c>
      <c r="C1337" s="69">
        <v>24001</v>
      </c>
      <c r="D1337" s="69">
        <v>3288</v>
      </c>
      <c r="E1337" t="str">
        <f>INDEX(Table5[EEZ],MATCH(C1337,Table5[Colony_ID],0))</f>
        <v>Tongan Exclusive Economic Zone</v>
      </c>
      <c r="F1337" t="str">
        <f>INDEX(Table5[Corrected Island/Colony Name],MATCH('Full Data'!C1337,Table5[Colony_ID],0))</f>
        <v>Hunga Hai'apai</v>
      </c>
      <c r="G1337" t="str">
        <f>INDEX(Table4[Common_Name],MATCH('Full Data'!D1337,Table4[SpcRecID],0))</f>
        <v>Sooty Tern</v>
      </c>
      <c r="H1337" s="83" t="str">
        <f>INDEX(Data!E$2:E$6500,MATCH(A1337,Data!$A$2:$A$6500,0))</f>
        <v>confirmed</v>
      </c>
      <c r="I1337" s="90">
        <f>INDEX(Data!P$2:P$6500,MATCH(A1337,Data!$A$2:$A$6500,0))</f>
        <v>1925</v>
      </c>
      <c r="J1337" s="90">
        <f>INDEX(Data!Q$2:Q$6500,MATCH($A1337,Data!$A$2:$A$6500,0))</f>
        <v>1925</v>
      </c>
      <c r="K1337" s="90">
        <f>INDEX(Data!F$2:F$6500,MATCH($A1337,Data!$A$2:$A$6500,0))</f>
        <v>0</v>
      </c>
      <c r="L1337" s="90">
        <f>INDEX(Data!G$2:G$6500,MATCH($A1337,Data!$A$2:$A$6500,0))</f>
        <v>0</v>
      </c>
      <c r="M1337" s="90">
        <f>INDEX(Data!H$2:H$6500,MATCH($A1337,Data!$A$2:$A$6500,0))</f>
        <v>0</v>
      </c>
      <c r="N1337" s="90">
        <f>INDEX(Data!I$2:I$6500,MATCH($A1337,Data!$A$2:$A$6500,0))</f>
        <v>0</v>
      </c>
      <c r="O1337" s="83">
        <f>INDEX(Data!J$2:J$6500,MATCH($A1337,Data!$A$2:$A$6500,0))</f>
        <v>0</v>
      </c>
      <c r="P1337" t="str">
        <f>_xlfn.XLOOKUP(B1337,Table3[RefID],Table3[Citation])</f>
        <v>Jenkins (1980)</v>
      </c>
    </row>
    <row r="1338" spans="1:16" x14ac:dyDescent="0.35">
      <c r="A1338" s="68">
        <v>1336</v>
      </c>
      <c r="B1338" s="69">
        <v>94</v>
      </c>
      <c r="C1338" s="69">
        <v>24004</v>
      </c>
      <c r="D1338" s="69">
        <v>3288</v>
      </c>
      <c r="E1338" t="str">
        <f>INDEX(Table5[EEZ],MATCH(C1338,Table5[Colony_ID],0))</f>
        <v>Tongan Exclusive Economic Zone</v>
      </c>
      <c r="F1338" t="str">
        <f>INDEX(Table5[Corrected Island/Colony Name],MATCH('Full Data'!C1338,Table5[Colony_ID],0))</f>
        <v>Tokulu Island</v>
      </c>
      <c r="G1338" t="str">
        <f>INDEX(Table4[Common_Name],MATCH('Full Data'!D1338,Table4[SpcRecID],0))</f>
        <v>Sooty Tern</v>
      </c>
      <c r="H1338" s="83" t="str">
        <f>INDEX(Data!E$2:E$6500,MATCH(A1338,Data!$A$2:$A$6500,0))</f>
        <v>confirmed</v>
      </c>
      <c r="I1338" s="90">
        <f>INDEX(Data!P$2:P$6500,MATCH(A1338,Data!$A$2:$A$6500,0))</f>
        <v>1925</v>
      </c>
      <c r="J1338" s="90">
        <f>INDEX(Data!Q$2:Q$6500,MATCH($A1338,Data!$A$2:$A$6500,0))</f>
        <v>1925</v>
      </c>
      <c r="K1338" s="90">
        <f>INDEX(Data!F$2:F$6500,MATCH($A1338,Data!$A$2:$A$6500,0))</f>
        <v>0</v>
      </c>
      <c r="L1338" s="90">
        <f>INDEX(Data!G$2:G$6500,MATCH($A1338,Data!$A$2:$A$6500,0))</f>
        <v>0</v>
      </c>
      <c r="M1338" s="90">
        <f>INDEX(Data!H$2:H$6500,MATCH($A1338,Data!$A$2:$A$6500,0))</f>
        <v>0</v>
      </c>
      <c r="N1338" s="90">
        <f>INDEX(Data!I$2:I$6500,MATCH($A1338,Data!$A$2:$A$6500,0))</f>
        <v>0</v>
      </c>
      <c r="O1338" s="83">
        <f>INDEX(Data!J$2:J$6500,MATCH($A1338,Data!$A$2:$A$6500,0))</f>
        <v>0</v>
      </c>
      <c r="P1338" t="str">
        <f>_xlfn.XLOOKUP(B1338,Table3[RefID],Table3[Citation])</f>
        <v>Jenkins (1980)</v>
      </c>
    </row>
    <row r="1339" spans="1:16" x14ac:dyDescent="0.35">
      <c r="A1339" s="68">
        <v>1337</v>
      </c>
      <c r="B1339" s="69">
        <v>94</v>
      </c>
      <c r="C1339" s="69">
        <v>24020</v>
      </c>
      <c r="D1339" s="69">
        <v>3288</v>
      </c>
      <c r="E1339" t="str">
        <f>INDEX(Table5[EEZ],MATCH(C1339,Table5[Colony_ID],0))</f>
        <v>Tongan Exclusive Economic Zone</v>
      </c>
      <c r="F1339" t="str">
        <f>INDEX(Table5[Corrected Island/Colony Name],MATCH('Full Data'!C1339,Table5[Colony_ID],0))</f>
        <v>Fonualei Island</v>
      </c>
      <c r="G1339" t="str">
        <f>INDEX(Table4[Common_Name],MATCH('Full Data'!D1339,Table4[SpcRecID],0))</f>
        <v>Sooty Tern</v>
      </c>
      <c r="H1339" s="83" t="str">
        <f>INDEX(Data!E$2:E$6500,MATCH(A1339,Data!$A$2:$A$6500,0))</f>
        <v>Confirmed</v>
      </c>
      <c r="I1339" s="90">
        <f>INDEX(Data!P$2:P$6500,MATCH(A1339,Data!$A$2:$A$6500,0))</f>
        <v>1925</v>
      </c>
      <c r="J1339" s="90">
        <f>INDEX(Data!Q$2:Q$6500,MATCH($A1339,Data!$A$2:$A$6500,0))</f>
        <v>1925</v>
      </c>
      <c r="K1339" s="90">
        <f>INDEX(Data!F$2:F$6500,MATCH($A1339,Data!$A$2:$A$6500,0))</f>
        <v>0</v>
      </c>
      <c r="L1339" s="90">
        <f>INDEX(Data!G$2:G$6500,MATCH($A1339,Data!$A$2:$A$6500,0))</f>
        <v>0</v>
      </c>
      <c r="M1339" s="90">
        <f>INDEX(Data!H$2:H$6500,MATCH($A1339,Data!$A$2:$A$6500,0))</f>
        <v>0</v>
      </c>
      <c r="N1339" s="90">
        <f>INDEX(Data!I$2:I$6500,MATCH($A1339,Data!$A$2:$A$6500,0))</f>
        <v>0</v>
      </c>
      <c r="O1339" s="83">
        <f>INDEX(Data!J$2:J$6500,MATCH($A1339,Data!$A$2:$A$6500,0))</f>
        <v>0</v>
      </c>
      <c r="P1339" t="str">
        <f>_xlfn.XLOOKUP(B1339,Table3[RefID],Table3[Citation])</f>
        <v>Jenkins (1980)</v>
      </c>
    </row>
    <row r="1340" spans="1:16" x14ac:dyDescent="0.35">
      <c r="A1340" s="68">
        <v>1338</v>
      </c>
      <c r="B1340" s="69">
        <v>94</v>
      </c>
      <c r="C1340" s="69">
        <v>24020</v>
      </c>
      <c r="D1340" s="69">
        <v>3288</v>
      </c>
      <c r="E1340" t="str">
        <f>INDEX(Table5[EEZ],MATCH(C1340,Table5[Colony_ID],0))</f>
        <v>Tongan Exclusive Economic Zone</v>
      </c>
      <c r="F1340" t="str">
        <f>INDEX(Table5[Corrected Island/Colony Name],MATCH('Full Data'!C1340,Table5[Colony_ID],0))</f>
        <v>Fonualei Island</v>
      </c>
      <c r="G1340" t="str">
        <f>INDEX(Table4[Common_Name],MATCH('Full Data'!D1340,Table4[SpcRecID],0))</f>
        <v>Sooty Tern</v>
      </c>
      <c r="H1340" s="83" t="str">
        <f>INDEX(Data!E$2:E$6500,MATCH(A1340,Data!$A$2:$A$6500,0))</f>
        <v>confirmed</v>
      </c>
      <c r="I1340" s="90">
        <f>INDEX(Data!P$2:P$6500,MATCH(A1340,Data!$A$2:$A$6500,0))</f>
        <v>1980</v>
      </c>
      <c r="J1340" s="90">
        <f>INDEX(Data!Q$2:Q$6500,MATCH($A1340,Data!$A$2:$A$6500,0))</f>
        <v>1980</v>
      </c>
      <c r="K1340" s="90">
        <f>INDEX(Data!F$2:F$6500,MATCH($A1340,Data!$A$2:$A$6500,0))</f>
        <v>100000</v>
      </c>
      <c r="L1340" s="90">
        <f>INDEX(Data!G$2:G$6500,MATCH($A1340,Data!$A$2:$A$6500,0))</f>
        <v>100000</v>
      </c>
      <c r="M1340" s="90">
        <f>INDEX(Data!H$2:H$6500,MATCH($A1340,Data!$A$2:$A$6500,0))</f>
        <v>0</v>
      </c>
      <c r="N1340" s="90">
        <f>INDEX(Data!I$2:I$6500,MATCH($A1340,Data!$A$2:$A$6500,0))</f>
        <v>0</v>
      </c>
      <c r="O1340" s="83" t="str">
        <f>INDEX(Data!J$2:J$6500,MATCH($A1340,Data!$A$2:$A$6500,0))</f>
        <v>individuals</v>
      </c>
      <c r="P1340" t="str">
        <f>_xlfn.XLOOKUP(B1340,Table3[RefID],Table3[Citation])</f>
        <v>Jenkins (1980)</v>
      </c>
    </row>
    <row r="1341" spans="1:16" x14ac:dyDescent="0.35">
      <c r="A1341" s="68">
        <v>1339</v>
      </c>
      <c r="B1341" s="69">
        <v>94</v>
      </c>
      <c r="C1341" s="69">
        <v>24001</v>
      </c>
      <c r="D1341" s="69">
        <v>3650</v>
      </c>
      <c r="E1341" t="str">
        <f>INDEX(Table5[EEZ],MATCH(C1341,Table5[Colony_ID],0))</f>
        <v>Tongan Exclusive Economic Zone</v>
      </c>
      <c r="F1341" t="str">
        <f>INDEX(Table5[Corrected Island/Colony Name],MATCH('Full Data'!C1341,Table5[Colony_ID],0))</f>
        <v>Hunga Hai'apai</v>
      </c>
      <c r="G1341" t="str">
        <f>INDEX(Table4[Common_Name],MATCH('Full Data'!D1341,Table4[SpcRecID],0))</f>
        <v>White-tailed Tropicbird</v>
      </c>
      <c r="H1341" s="83" t="str">
        <f>INDEX(Data!E$2:E$6500,MATCH(A1341,Data!$A$2:$A$6500,0))</f>
        <v>confirmed</v>
      </c>
      <c r="I1341" s="90">
        <f>INDEX(Data!P$2:P$6500,MATCH(A1341,Data!$A$2:$A$6500,0))</f>
        <v>0</v>
      </c>
      <c r="J1341" s="90">
        <f>INDEX(Data!Q$2:Q$6500,MATCH($A1341,Data!$A$2:$A$6500,0))</f>
        <v>1980</v>
      </c>
      <c r="K1341" s="90">
        <f>INDEX(Data!F$2:F$6500,MATCH($A1341,Data!$A$2:$A$6500,0))</f>
        <v>0</v>
      </c>
      <c r="L1341" s="90">
        <f>INDEX(Data!G$2:G$6500,MATCH($A1341,Data!$A$2:$A$6500,0))</f>
        <v>0</v>
      </c>
      <c r="M1341" s="90">
        <f>INDEX(Data!H$2:H$6500,MATCH($A1341,Data!$A$2:$A$6500,0))</f>
        <v>0</v>
      </c>
      <c r="N1341" s="90">
        <f>INDEX(Data!I$2:I$6500,MATCH($A1341,Data!$A$2:$A$6500,0))</f>
        <v>0</v>
      </c>
      <c r="O1341" s="83">
        <f>INDEX(Data!J$2:J$6500,MATCH($A1341,Data!$A$2:$A$6500,0))</f>
        <v>0</v>
      </c>
      <c r="P1341" t="str">
        <f>_xlfn.XLOOKUP(B1341,Table3[RefID],Table3[Citation])</f>
        <v>Jenkins (1980)</v>
      </c>
    </row>
    <row r="1342" spans="1:16" x14ac:dyDescent="0.35">
      <c r="A1342" s="68">
        <v>1340</v>
      </c>
      <c r="B1342" s="69">
        <v>94</v>
      </c>
      <c r="C1342" s="69">
        <v>24002</v>
      </c>
      <c r="D1342" s="69">
        <v>3650</v>
      </c>
      <c r="E1342" t="str">
        <f>INDEX(Table5[EEZ],MATCH(C1342,Table5[Colony_ID],0))</f>
        <v>Tongan Exclusive Economic Zone</v>
      </c>
      <c r="F1342" t="str">
        <f>INDEX(Table5[Corrected Island/Colony Name],MATCH('Full Data'!C1342,Table5[Colony_ID],0))</f>
        <v>Hunga Tonga</v>
      </c>
      <c r="G1342" t="str">
        <f>INDEX(Table4[Common_Name],MATCH('Full Data'!D1342,Table4[SpcRecID],0))</f>
        <v>White-tailed Tropicbird</v>
      </c>
      <c r="H1342" s="83" t="str">
        <f>INDEX(Data!E$2:E$6500,MATCH(A1342,Data!$A$2:$A$6500,0))</f>
        <v>confirmed</v>
      </c>
      <c r="I1342" s="90">
        <f>INDEX(Data!P$2:P$6500,MATCH(A1342,Data!$A$2:$A$6500,0))</f>
        <v>0</v>
      </c>
      <c r="J1342" s="90">
        <f>INDEX(Data!Q$2:Q$6500,MATCH($A1342,Data!$A$2:$A$6500,0))</f>
        <v>1980</v>
      </c>
      <c r="K1342" s="90">
        <f>INDEX(Data!F$2:F$6500,MATCH($A1342,Data!$A$2:$A$6500,0))</f>
        <v>0</v>
      </c>
      <c r="L1342" s="90">
        <f>INDEX(Data!G$2:G$6500,MATCH($A1342,Data!$A$2:$A$6500,0))</f>
        <v>0</v>
      </c>
      <c r="M1342" s="90">
        <f>INDEX(Data!H$2:H$6500,MATCH($A1342,Data!$A$2:$A$6500,0))</f>
        <v>0</v>
      </c>
      <c r="N1342" s="90">
        <f>INDEX(Data!I$2:I$6500,MATCH($A1342,Data!$A$2:$A$6500,0))</f>
        <v>0</v>
      </c>
      <c r="O1342" s="83">
        <f>INDEX(Data!J$2:J$6500,MATCH($A1342,Data!$A$2:$A$6500,0))</f>
        <v>0</v>
      </c>
      <c r="P1342" t="str">
        <f>_xlfn.XLOOKUP(B1342,Table3[RefID],Table3[Citation])</f>
        <v>Jenkins (1980)</v>
      </c>
    </row>
    <row r="1343" spans="1:16" x14ac:dyDescent="0.35">
      <c r="A1343" s="68">
        <v>1341</v>
      </c>
      <c r="B1343" s="69">
        <v>94</v>
      </c>
      <c r="C1343" s="69">
        <v>24007</v>
      </c>
      <c r="D1343" s="69">
        <v>3650</v>
      </c>
      <c r="E1343" t="str">
        <f>INDEX(Table5[EEZ],MATCH(C1343,Table5[Colony_ID],0))</f>
        <v>Tongan Exclusive Economic Zone</v>
      </c>
      <c r="F1343" t="str">
        <f>INDEX(Table5[Corrected Island/Colony Name],MATCH('Full Data'!C1343,Table5[Colony_ID],0))</f>
        <v>Tafahi</v>
      </c>
      <c r="G1343" t="str">
        <f>INDEX(Table4[Common_Name],MATCH('Full Data'!D1343,Table4[SpcRecID],0))</f>
        <v>White-tailed Tropicbird</v>
      </c>
      <c r="H1343" s="83" t="str">
        <f>INDEX(Data!E$2:E$6500,MATCH(A1343,Data!$A$2:$A$6500,0))</f>
        <v>confirmed</v>
      </c>
      <c r="I1343" s="90">
        <f>INDEX(Data!P$2:P$6500,MATCH(A1343,Data!$A$2:$A$6500,0))</f>
        <v>0</v>
      </c>
      <c r="J1343" s="90">
        <f>INDEX(Data!Q$2:Q$6500,MATCH($A1343,Data!$A$2:$A$6500,0))</f>
        <v>1974</v>
      </c>
      <c r="K1343" s="90">
        <f>INDEX(Data!F$2:F$6500,MATCH($A1343,Data!$A$2:$A$6500,0))</f>
        <v>0</v>
      </c>
      <c r="L1343" s="90">
        <f>INDEX(Data!G$2:G$6500,MATCH($A1343,Data!$A$2:$A$6500,0))</f>
        <v>0</v>
      </c>
      <c r="M1343" s="90">
        <f>INDEX(Data!H$2:H$6500,MATCH($A1343,Data!$A$2:$A$6500,0))</f>
        <v>0</v>
      </c>
      <c r="N1343" s="90">
        <f>INDEX(Data!I$2:I$6500,MATCH($A1343,Data!$A$2:$A$6500,0))</f>
        <v>0</v>
      </c>
      <c r="O1343" s="83">
        <f>INDEX(Data!J$2:J$6500,MATCH($A1343,Data!$A$2:$A$6500,0))</f>
        <v>0</v>
      </c>
      <c r="P1343" t="str">
        <f>_xlfn.XLOOKUP(B1343,Table3[RefID],Table3[Citation])</f>
        <v>Jenkins (1980)</v>
      </c>
    </row>
    <row r="1344" spans="1:16" x14ac:dyDescent="0.35">
      <c r="A1344" s="68">
        <v>1342</v>
      </c>
      <c r="B1344" s="69">
        <v>95</v>
      </c>
      <c r="C1344" s="69">
        <v>17004</v>
      </c>
      <c r="D1344" s="69">
        <v>3263</v>
      </c>
      <c r="E1344" t="str">
        <f>INDEX(Table5[EEZ],MATCH(C1344,Table5[Colony_ID],0))</f>
        <v>Palau Exclusive Economic Zone</v>
      </c>
      <c r="F1344" t="str">
        <f>INDEX(Table5[Corrected Island/Colony Name],MATCH('Full Data'!C1344,Table5[Colony_ID],0))</f>
        <v>Helen Island</v>
      </c>
      <c r="G1344" t="str">
        <f>INDEX(Table4[Common_Name],MATCH('Full Data'!D1344,Table4[SpcRecID],0))</f>
        <v>Greater crested Tern</v>
      </c>
      <c r="H1344" s="83" t="str">
        <f>INDEX(Data!E$2:E$6500,MATCH(A1344,Data!$A$2:$A$6500,0))</f>
        <v>Confirmed</v>
      </c>
      <c r="I1344" s="90">
        <f>INDEX(Data!P$2:P$6500,MATCH(A1344,Data!$A$2:$A$6500,0))</f>
        <v>1979</v>
      </c>
      <c r="J1344" s="90">
        <f>INDEX(Data!Q$2:Q$6500,MATCH($A1344,Data!$A$2:$A$6500,0))</f>
        <v>1979</v>
      </c>
      <c r="K1344" s="90">
        <f>INDEX(Data!F$2:F$6500,MATCH($A1344,Data!$A$2:$A$6500,0))</f>
        <v>440</v>
      </c>
      <c r="L1344" s="90">
        <f>INDEX(Data!G$2:G$6500,MATCH($A1344,Data!$A$2:$A$6500,0))</f>
        <v>0</v>
      </c>
      <c r="M1344" s="90">
        <f>INDEX(Data!H$2:H$6500,MATCH($A1344,Data!$A$2:$A$6500,0))</f>
        <v>0</v>
      </c>
      <c r="N1344" s="90">
        <f>INDEX(Data!I$2:I$6500,MATCH($A1344,Data!$A$2:$A$6500,0))</f>
        <v>0</v>
      </c>
      <c r="O1344" s="83" t="str">
        <f>INDEX(Data!J$2:J$6500,MATCH($A1344,Data!$A$2:$A$6500,0))</f>
        <v>individuals</v>
      </c>
      <c r="P1344" t="str">
        <f>_xlfn.XLOOKUP(B1344,Table3[RefID],Table3[Citation])</f>
        <v>King et al (1980)</v>
      </c>
    </row>
    <row r="1345" spans="1:16" x14ac:dyDescent="0.35">
      <c r="A1345" s="68">
        <v>1343</v>
      </c>
      <c r="B1345" s="69">
        <v>95</v>
      </c>
      <c r="C1345" s="69">
        <v>17004</v>
      </c>
      <c r="D1345" s="69">
        <v>3288</v>
      </c>
      <c r="E1345" t="str">
        <f>INDEX(Table5[EEZ],MATCH(C1345,Table5[Colony_ID],0))</f>
        <v>Palau Exclusive Economic Zone</v>
      </c>
      <c r="F1345" t="str">
        <f>INDEX(Table5[Corrected Island/Colony Name],MATCH('Full Data'!C1345,Table5[Colony_ID],0))</f>
        <v>Helen Island</v>
      </c>
      <c r="G1345" t="str">
        <f>INDEX(Table4[Common_Name],MATCH('Full Data'!D1345,Table4[SpcRecID],0))</f>
        <v>Sooty Tern</v>
      </c>
      <c r="H1345" s="83" t="str">
        <f>INDEX(Data!E$2:E$6500,MATCH(A1345,Data!$A$2:$A$6500,0))</f>
        <v>Confirmed</v>
      </c>
      <c r="I1345" s="90">
        <f>INDEX(Data!P$2:P$6500,MATCH(A1345,Data!$A$2:$A$6500,0))</f>
        <v>1979</v>
      </c>
      <c r="J1345" s="90">
        <f>INDEX(Data!Q$2:Q$6500,MATCH($A1345,Data!$A$2:$A$6500,0))</f>
        <v>1979</v>
      </c>
      <c r="K1345" s="90">
        <f>INDEX(Data!F$2:F$6500,MATCH($A1345,Data!$A$2:$A$6500,0))</f>
        <v>82000</v>
      </c>
      <c r="L1345" s="90">
        <f>INDEX(Data!G$2:G$6500,MATCH($A1345,Data!$A$2:$A$6500,0))</f>
        <v>82000</v>
      </c>
      <c r="M1345" s="90">
        <f>INDEX(Data!H$2:H$6500,MATCH($A1345,Data!$A$2:$A$6500,0))</f>
        <v>0</v>
      </c>
      <c r="N1345" s="90">
        <f>INDEX(Data!I$2:I$6500,MATCH($A1345,Data!$A$2:$A$6500,0))</f>
        <v>0</v>
      </c>
      <c r="O1345" s="83" t="str">
        <f>INDEX(Data!J$2:J$6500,MATCH($A1345,Data!$A$2:$A$6500,0))</f>
        <v>individuals</v>
      </c>
      <c r="P1345" t="str">
        <f>_xlfn.XLOOKUP(B1345,Table3[RefID],Table3[Citation])</f>
        <v>King et al (1980)</v>
      </c>
    </row>
    <row r="1346" spans="1:16" x14ac:dyDescent="0.35">
      <c r="A1346" s="68">
        <v>1344</v>
      </c>
      <c r="B1346" s="69">
        <v>96</v>
      </c>
      <c r="C1346" s="69">
        <v>10013</v>
      </c>
      <c r="D1346" s="70">
        <v>1016817</v>
      </c>
      <c r="E1346" t="str">
        <f>INDEX(Table5[EEZ],MATCH(C1346,Table5[Colony_ID],0))</f>
        <v>Line Group Exclusive Economic Zone</v>
      </c>
      <c r="F1346" t="str">
        <f>INDEX(Table5[Corrected Island/Colony Name],MATCH('Full Data'!C1346,Table5[Colony_ID],0))</f>
        <v>Malden Island</v>
      </c>
      <c r="G1346" t="str">
        <f>INDEX(Table4[Common_Name],MATCH('Full Data'!D1346,Table4[SpcRecID],0))</f>
        <v>Blue Noddy</v>
      </c>
      <c r="H1346" s="83" t="str">
        <f>INDEX(Data!E$2:E$6500,MATCH(A1346,Data!$A$2:$A$6500,0))</f>
        <v>Data Deficient</v>
      </c>
      <c r="I1346" s="90">
        <f>INDEX(Data!P$2:P$6500,MATCH(A1346,Data!$A$2:$A$6500,0))</f>
        <v>1977</v>
      </c>
      <c r="J1346" s="90">
        <f>INDEX(Data!Q$2:Q$6500,MATCH($A1346,Data!$A$2:$A$6500,0))</f>
        <v>1977</v>
      </c>
      <c r="K1346" s="90">
        <f>INDEX(Data!F$2:F$6500,MATCH($A1346,Data!$A$2:$A$6500,0))</f>
        <v>200</v>
      </c>
      <c r="L1346" s="90">
        <f>INDEX(Data!G$2:G$6500,MATCH($A1346,Data!$A$2:$A$6500,0))</f>
        <v>200</v>
      </c>
      <c r="M1346" s="90">
        <f>INDEX(Data!H$2:H$6500,MATCH($A1346,Data!$A$2:$A$6500,0))</f>
        <v>0</v>
      </c>
      <c r="N1346" s="90">
        <f>INDEX(Data!I$2:I$6500,MATCH($A1346,Data!$A$2:$A$6500,0))</f>
        <v>0</v>
      </c>
      <c r="O1346" s="83" t="str">
        <f>INDEX(Data!J$2:J$6500,MATCH($A1346,Data!$A$2:$A$6500,0))</f>
        <v>individuals</v>
      </c>
      <c r="P1346" t="str">
        <f>_xlfn.XLOOKUP(B1346,Table3[RefID],Table3[Citation])</f>
        <v>Perry (1980)</v>
      </c>
    </row>
    <row r="1347" spans="1:16" x14ac:dyDescent="0.35">
      <c r="A1347" s="68">
        <v>1345</v>
      </c>
      <c r="B1347" s="69">
        <v>96</v>
      </c>
      <c r="C1347" s="69">
        <v>10013</v>
      </c>
      <c r="D1347" s="69">
        <v>3294</v>
      </c>
      <c r="E1347" t="str">
        <f>INDEX(Table5[EEZ],MATCH(C1347,Table5[Colony_ID],0))</f>
        <v>Line Group Exclusive Economic Zone</v>
      </c>
      <c r="F1347" t="str">
        <f>INDEX(Table5[Corrected Island/Colony Name],MATCH('Full Data'!C1347,Table5[Colony_ID],0))</f>
        <v>Malden Island</v>
      </c>
      <c r="G1347" t="str">
        <f>INDEX(Table4[Common_Name],MATCH('Full Data'!D1347,Table4[SpcRecID],0))</f>
        <v>Brown Noddy</v>
      </c>
      <c r="H1347" s="83" t="str">
        <f>INDEX(Data!E$2:E$6500,MATCH(A1347,Data!$A$2:$A$6500,0))</f>
        <v>Data Deficient</v>
      </c>
      <c r="I1347" s="90">
        <f>INDEX(Data!P$2:P$6500,MATCH(A1347,Data!$A$2:$A$6500,0))</f>
        <v>1977</v>
      </c>
      <c r="J1347" s="90">
        <f>INDEX(Data!Q$2:Q$6500,MATCH($A1347,Data!$A$2:$A$6500,0))</f>
        <v>1977</v>
      </c>
      <c r="K1347" s="90">
        <f>INDEX(Data!F$2:F$6500,MATCH($A1347,Data!$A$2:$A$6500,0))</f>
        <v>500</v>
      </c>
      <c r="L1347" s="90">
        <f>INDEX(Data!G$2:G$6500,MATCH($A1347,Data!$A$2:$A$6500,0))</f>
        <v>500</v>
      </c>
      <c r="M1347" s="90">
        <f>INDEX(Data!H$2:H$6500,MATCH($A1347,Data!$A$2:$A$6500,0))</f>
        <v>0</v>
      </c>
      <c r="N1347" s="90">
        <f>INDEX(Data!I$2:I$6500,MATCH($A1347,Data!$A$2:$A$6500,0))</f>
        <v>0</v>
      </c>
      <c r="O1347" s="83" t="str">
        <f>INDEX(Data!J$2:J$6500,MATCH($A1347,Data!$A$2:$A$6500,0))</f>
        <v>individuals</v>
      </c>
      <c r="P1347" t="str">
        <f>_xlfn.XLOOKUP(B1347,Table3[RefID],Table3[Citation])</f>
        <v>Perry (1980)</v>
      </c>
    </row>
    <row r="1348" spans="1:16" x14ac:dyDescent="0.35">
      <c r="A1348" s="68">
        <v>1346</v>
      </c>
      <c r="B1348" s="69">
        <v>96</v>
      </c>
      <c r="C1348" s="69">
        <v>10013</v>
      </c>
      <c r="D1348" s="69">
        <v>3298</v>
      </c>
      <c r="E1348" t="str">
        <f>INDEX(Table5[EEZ],MATCH(C1348,Table5[Colony_ID],0))</f>
        <v>Line Group Exclusive Economic Zone</v>
      </c>
      <c r="F1348" t="str">
        <f>INDEX(Table5[Corrected Island/Colony Name],MATCH('Full Data'!C1348,Table5[Colony_ID],0))</f>
        <v>Malden Island</v>
      </c>
      <c r="G1348" t="str">
        <f>INDEX(Table4[Common_Name],MATCH('Full Data'!D1348,Table4[SpcRecID],0))</f>
        <v>Common White Tern</v>
      </c>
      <c r="H1348" s="83" t="str">
        <f>INDEX(Data!E$2:E$6500,MATCH(A1348,Data!$A$2:$A$6500,0))</f>
        <v>Data Deficient</v>
      </c>
      <c r="I1348" s="90">
        <f>INDEX(Data!P$2:P$6500,MATCH(A1348,Data!$A$2:$A$6500,0))</f>
        <v>1977</v>
      </c>
      <c r="J1348" s="90">
        <f>INDEX(Data!Q$2:Q$6500,MATCH($A1348,Data!$A$2:$A$6500,0))</f>
        <v>1977</v>
      </c>
      <c r="K1348" s="90">
        <f>INDEX(Data!F$2:F$6500,MATCH($A1348,Data!$A$2:$A$6500,0))</f>
        <v>50</v>
      </c>
      <c r="L1348" s="90">
        <f>INDEX(Data!G$2:G$6500,MATCH($A1348,Data!$A$2:$A$6500,0))</f>
        <v>50</v>
      </c>
      <c r="M1348" s="90">
        <f>INDEX(Data!H$2:H$6500,MATCH($A1348,Data!$A$2:$A$6500,0))</f>
        <v>0</v>
      </c>
      <c r="N1348" s="90">
        <f>INDEX(Data!I$2:I$6500,MATCH($A1348,Data!$A$2:$A$6500,0))</f>
        <v>0</v>
      </c>
      <c r="O1348" s="83" t="str">
        <f>INDEX(Data!J$2:J$6500,MATCH($A1348,Data!$A$2:$A$6500,0))</f>
        <v>individuals</v>
      </c>
      <c r="P1348" t="str">
        <f>_xlfn.XLOOKUP(B1348,Table3[RefID],Table3[Citation])</f>
        <v>Perry (1980)</v>
      </c>
    </row>
    <row r="1349" spans="1:16" x14ac:dyDescent="0.35">
      <c r="A1349" s="68">
        <v>1347</v>
      </c>
      <c r="B1349" s="69">
        <v>96</v>
      </c>
      <c r="C1349" s="69">
        <v>10013</v>
      </c>
      <c r="D1349" s="70">
        <v>3845</v>
      </c>
      <c r="E1349" t="str">
        <f>INDEX(Table5[EEZ],MATCH(C1349,Table5[Colony_ID],0))</f>
        <v>Line Group Exclusive Economic Zone</v>
      </c>
      <c r="F1349" t="str">
        <f>INDEX(Table5[Corrected Island/Colony Name],MATCH('Full Data'!C1349,Table5[Colony_ID],0))</f>
        <v>Malden Island</v>
      </c>
      <c r="G1349" t="str">
        <f>INDEX(Table4[Common_Name],MATCH('Full Data'!D1349,Table4[SpcRecID],0))</f>
        <v>Great Frigatebird</v>
      </c>
      <c r="H1349" s="83" t="str">
        <f>INDEX(Data!E$2:E$6500,MATCH(A1349,Data!$A$2:$A$6500,0))</f>
        <v>Data Deficient</v>
      </c>
      <c r="I1349" s="90">
        <f>INDEX(Data!P$2:P$6500,MATCH(A1349,Data!$A$2:$A$6500,0))</f>
        <v>1977</v>
      </c>
      <c r="J1349" s="90">
        <f>INDEX(Data!Q$2:Q$6500,MATCH($A1349,Data!$A$2:$A$6500,0))</f>
        <v>1977</v>
      </c>
      <c r="K1349" s="90">
        <f>INDEX(Data!F$2:F$6500,MATCH($A1349,Data!$A$2:$A$6500,0))</f>
        <v>3000</v>
      </c>
      <c r="L1349" s="90">
        <f>INDEX(Data!G$2:G$6500,MATCH($A1349,Data!$A$2:$A$6500,0))</f>
        <v>3000</v>
      </c>
      <c r="M1349" s="90">
        <f>INDEX(Data!H$2:H$6500,MATCH($A1349,Data!$A$2:$A$6500,0))</f>
        <v>0</v>
      </c>
      <c r="N1349" s="90">
        <f>INDEX(Data!I$2:I$6500,MATCH($A1349,Data!$A$2:$A$6500,0))</f>
        <v>0</v>
      </c>
      <c r="O1349" s="83" t="str">
        <f>INDEX(Data!J$2:J$6500,MATCH($A1349,Data!$A$2:$A$6500,0))</f>
        <v>individuals</v>
      </c>
      <c r="P1349" t="str">
        <f>_xlfn.XLOOKUP(B1349,Table3[RefID],Table3[Citation])</f>
        <v>Perry (1980)</v>
      </c>
    </row>
    <row r="1350" spans="1:16" x14ac:dyDescent="0.35">
      <c r="A1350" s="68">
        <v>1348</v>
      </c>
      <c r="B1350" s="69">
        <v>96</v>
      </c>
      <c r="C1350" s="69">
        <v>10013</v>
      </c>
      <c r="D1350" s="69">
        <v>3286</v>
      </c>
      <c r="E1350" t="str">
        <f>INDEX(Table5[EEZ],MATCH(C1350,Table5[Colony_ID],0))</f>
        <v>Line Group Exclusive Economic Zone</v>
      </c>
      <c r="F1350" t="str">
        <f>INDEX(Table5[Corrected Island/Colony Name],MATCH('Full Data'!C1350,Table5[Colony_ID],0))</f>
        <v>Malden Island</v>
      </c>
      <c r="G1350" t="str">
        <f>INDEX(Table4[Common_Name],MATCH('Full Data'!D1350,Table4[SpcRecID],0))</f>
        <v>Grey-backed Tern</v>
      </c>
      <c r="H1350" s="83" t="str">
        <f>INDEX(Data!E$2:E$6500,MATCH(A1350,Data!$A$2:$A$6500,0))</f>
        <v>Confirmed</v>
      </c>
      <c r="I1350" s="90">
        <f>INDEX(Data!P$2:P$6500,MATCH(A1350,Data!$A$2:$A$6500,0))</f>
        <v>1977</v>
      </c>
      <c r="J1350" s="90">
        <f>INDEX(Data!Q$2:Q$6500,MATCH($A1350,Data!$A$2:$A$6500,0))</f>
        <v>1977</v>
      </c>
      <c r="K1350" s="90">
        <f>INDEX(Data!F$2:F$6500,MATCH($A1350,Data!$A$2:$A$6500,0))</f>
        <v>2500</v>
      </c>
      <c r="L1350" s="90">
        <f>INDEX(Data!G$2:G$6500,MATCH($A1350,Data!$A$2:$A$6500,0))</f>
        <v>2500</v>
      </c>
      <c r="M1350" s="90">
        <f>INDEX(Data!H$2:H$6500,MATCH($A1350,Data!$A$2:$A$6500,0))</f>
        <v>0</v>
      </c>
      <c r="N1350" s="90">
        <f>INDEX(Data!I$2:I$6500,MATCH($A1350,Data!$A$2:$A$6500,0))</f>
        <v>0</v>
      </c>
      <c r="O1350" s="83" t="str">
        <f>INDEX(Data!J$2:J$6500,MATCH($A1350,Data!$A$2:$A$6500,0))</f>
        <v>individuals</v>
      </c>
      <c r="P1350" t="str">
        <f>_xlfn.XLOOKUP(B1350,Table3[RefID],Table3[Citation])</f>
        <v>Perry (1980)</v>
      </c>
    </row>
    <row r="1351" spans="1:16" x14ac:dyDescent="0.35">
      <c r="A1351" s="68">
        <v>1349</v>
      </c>
      <c r="B1351" s="69">
        <v>96</v>
      </c>
      <c r="C1351" s="69">
        <v>10013</v>
      </c>
      <c r="D1351" s="69">
        <v>3846</v>
      </c>
      <c r="E1351" t="str">
        <f>INDEX(Table5[EEZ],MATCH(C1351,Table5[Colony_ID],0))</f>
        <v>Line Group Exclusive Economic Zone</v>
      </c>
      <c r="F1351" t="str">
        <f>INDEX(Table5[Corrected Island/Colony Name],MATCH('Full Data'!C1351,Table5[Colony_ID],0))</f>
        <v>Malden Island</v>
      </c>
      <c r="G1351" t="str">
        <f>INDEX(Table4[Common_Name],MATCH('Full Data'!D1351,Table4[SpcRecID],0))</f>
        <v>Lesser Frigatebird</v>
      </c>
      <c r="H1351" s="83" t="str">
        <f>INDEX(Data!E$2:E$6500,MATCH(A1351,Data!$A$2:$A$6500,0))</f>
        <v>Data Deficient</v>
      </c>
      <c r="I1351" s="90">
        <f>INDEX(Data!P$2:P$6500,MATCH(A1351,Data!$A$2:$A$6500,0))</f>
        <v>1977</v>
      </c>
      <c r="J1351" s="90">
        <f>INDEX(Data!Q$2:Q$6500,MATCH($A1351,Data!$A$2:$A$6500,0))</f>
        <v>1977</v>
      </c>
      <c r="K1351" s="90">
        <f>INDEX(Data!F$2:F$6500,MATCH($A1351,Data!$A$2:$A$6500,0))</f>
        <v>7000</v>
      </c>
      <c r="L1351" s="90">
        <f>INDEX(Data!G$2:G$6500,MATCH($A1351,Data!$A$2:$A$6500,0))</f>
        <v>7000</v>
      </c>
      <c r="M1351" s="90">
        <f>INDEX(Data!H$2:H$6500,MATCH($A1351,Data!$A$2:$A$6500,0))</f>
        <v>0</v>
      </c>
      <c r="N1351" s="90">
        <f>INDEX(Data!I$2:I$6500,MATCH($A1351,Data!$A$2:$A$6500,0))</f>
        <v>0</v>
      </c>
      <c r="O1351" s="83" t="str">
        <f>INDEX(Data!J$2:J$6500,MATCH($A1351,Data!$A$2:$A$6500,0))</f>
        <v>individuals</v>
      </c>
      <c r="P1351" t="str">
        <f>_xlfn.XLOOKUP(B1351,Table3[RefID],Table3[Citation])</f>
        <v>Perry (1980)</v>
      </c>
    </row>
    <row r="1352" spans="1:16" x14ac:dyDescent="0.35">
      <c r="A1352" s="68">
        <v>1350</v>
      </c>
      <c r="B1352" s="69">
        <v>96</v>
      </c>
      <c r="C1352" s="69">
        <v>10013</v>
      </c>
      <c r="D1352" s="70">
        <v>32652</v>
      </c>
      <c r="E1352" t="str">
        <f>INDEX(Table5[EEZ],MATCH(C1352,Table5[Colony_ID],0))</f>
        <v>Line Group Exclusive Economic Zone</v>
      </c>
      <c r="F1352" t="str">
        <f>INDEX(Table5[Corrected Island/Colony Name],MATCH('Full Data'!C1352,Table5[Colony_ID],0))</f>
        <v>Malden Island</v>
      </c>
      <c r="G1352" t="str">
        <f>INDEX(Table4[Common_Name],MATCH('Full Data'!D1352,Table4[SpcRecID],0))</f>
        <v>Masked Booby</v>
      </c>
      <c r="H1352" s="83" t="str">
        <f>INDEX(Data!E$2:E$6500,MATCH(A1352,Data!$A$2:$A$6500,0))</f>
        <v>Confirmed</v>
      </c>
      <c r="I1352" s="90">
        <f>INDEX(Data!P$2:P$6500,MATCH(A1352,Data!$A$2:$A$6500,0))</f>
        <v>1977</v>
      </c>
      <c r="J1352" s="90">
        <f>INDEX(Data!Q$2:Q$6500,MATCH($A1352,Data!$A$2:$A$6500,0))</f>
        <v>1977</v>
      </c>
      <c r="K1352" s="90">
        <f>INDEX(Data!F$2:F$6500,MATCH($A1352,Data!$A$2:$A$6500,0))</f>
        <v>3000</v>
      </c>
      <c r="L1352" s="90">
        <f>INDEX(Data!G$2:G$6500,MATCH($A1352,Data!$A$2:$A$6500,0))</f>
        <v>3000</v>
      </c>
      <c r="M1352" s="90">
        <f>INDEX(Data!H$2:H$6500,MATCH($A1352,Data!$A$2:$A$6500,0))</f>
        <v>0</v>
      </c>
      <c r="N1352" s="90">
        <f>INDEX(Data!I$2:I$6500,MATCH($A1352,Data!$A$2:$A$6500,0))</f>
        <v>0</v>
      </c>
      <c r="O1352" s="83" t="str">
        <f>INDEX(Data!J$2:J$6500,MATCH($A1352,Data!$A$2:$A$6500,0))</f>
        <v>individuals</v>
      </c>
      <c r="P1352" t="str">
        <f>_xlfn.XLOOKUP(B1352,Table3[RefID],Table3[Citation])</f>
        <v>Perry (1980)</v>
      </c>
    </row>
    <row r="1353" spans="1:16" x14ac:dyDescent="0.35">
      <c r="A1353" s="68">
        <v>1351</v>
      </c>
      <c r="B1353" s="69">
        <v>96</v>
      </c>
      <c r="C1353" s="69">
        <v>10013</v>
      </c>
      <c r="D1353" s="69">
        <v>3658</v>
      </c>
      <c r="E1353" t="str">
        <f>INDEX(Table5[EEZ],MATCH(C1353,Table5[Colony_ID],0))</f>
        <v>Line Group Exclusive Economic Zone</v>
      </c>
      <c r="F1353" t="str">
        <f>INDEX(Table5[Corrected Island/Colony Name],MATCH('Full Data'!C1353,Table5[Colony_ID],0))</f>
        <v>Malden Island</v>
      </c>
      <c r="G1353" t="str">
        <f>INDEX(Table4[Common_Name],MATCH('Full Data'!D1353,Table4[SpcRecID],0))</f>
        <v>Red-footed Booby</v>
      </c>
      <c r="H1353" s="83" t="str">
        <f>INDEX(Data!E$2:E$6500,MATCH(A1353,Data!$A$2:$A$6500,0))</f>
        <v>Confirmed</v>
      </c>
      <c r="I1353" s="90">
        <f>INDEX(Data!P$2:P$6500,MATCH(A1353,Data!$A$2:$A$6500,0))</f>
        <v>1977</v>
      </c>
      <c r="J1353" s="90">
        <f>INDEX(Data!Q$2:Q$6500,MATCH($A1353,Data!$A$2:$A$6500,0))</f>
        <v>1977</v>
      </c>
      <c r="K1353" s="90">
        <f>INDEX(Data!F$2:F$6500,MATCH($A1353,Data!$A$2:$A$6500,0))</f>
        <v>5000</v>
      </c>
      <c r="L1353" s="90">
        <f>INDEX(Data!G$2:G$6500,MATCH($A1353,Data!$A$2:$A$6500,0))</f>
        <v>5000</v>
      </c>
      <c r="M1353" s="90">
        <f>INDEX(Data!H$2:H$6500,MATCH($A1353,Data!$A$2:$A$6500,0))</f>
        <v>0</v>
      </c>
      <c r="N1353" s="90">
        <f>INDEX(Data!I$2:I$6500,MATCH($A1353,Data!$A$2:$A$6500,0))</f>
        <v>0</v>
      </c>
      <c r="O1353" s="83" t="str">
        <f>INDEX(Data!J$2:J$6500,MATCH($A1353,Data!$A$2:$A$6500,0))</f>
        <v>individuals</v>
      </c>
      <c r="P1353" t="str">
        <f>_xlfn.XLOOKUP(B1353,Table3[RefID],Table3[Citation])</f>
        <v>Perry (1980)</v>
      </c>
    </row>
    <row r="1354" spans="1:16" x14ac:dyDescent="0.35">
      <c r="A1354" s="68">
        <v>1352</v>
      </c>
      <c r="B1354" s="69">
        <v>96</v>
      </c>
      <c r="C1354" s="69">
        <v>10013</v>
      </c>
      <c r="D1354" s="69">
        <v>3649</v>
      </c>
      <c r="E1354" t="str">
        <f>INDEX(Table5[EEZ],MATCH(C1354,Table5[Colony_ID],0))</f>
        <v>Line Group Exclusive Economic Zone</v>
      </c>
      <c r="F1354" t="str">
        <f>INDEX(Table5[Corrected Island/Colony Name],MATCH('Full Data'!C1354,Table5[Colony_ID],0))</f>
        <v>Malden Island</v>
      </c>
      <c r="G1354" t="str">
        <f>INDEX(Table4[Common_Name],MATCH('Full Data'!D1354,Table4[SpcRecID],0))</f>
        <v>Red-tailed Tropicbird</v>
      </c>
      <c r="H1354" s="83" t="str">
        <f>INDEX(Data!E$2:E$6500,MATCH(A1354,Data!$A$2:$A$6500,0))</f>
        <v>Confirmed</v>
      </c>
      <c r="I1354" s="90">
        <f>INDEX(Data!P$2:P$6500,MATCH(A1354,Data!$A$2:$A$6500,0))</f>
        <v>1977</v>
      </c>
      <c r="J1354" s="90">
        <f>INDEX(Data!Q$2:Q$6500,MATCH($A1354,Data!$A$2:$A$6500,0))</f>
        <v>1977</v>
      </c>
      <c r="K1354" s="90">
        <f>INDEX(Data!F$2:F$6500,MATCH($A1354,Data!$A$2:$A$6500,0))</f>
        <v>40</v>
      </c>
      <c r="L1354" s="90">
        <f>INDEX(Data!G$2:G$6500,MATCH($A1354,Data!$A$2:$A$6500,0))</f>
        <v>40</v>
      </c>
      <c r="M1354" s="90">
        <f>INDEX(Data!H$2:H$6500,MATCH($A1354,Data!$A$2:$A$6500,0))</f>
        <v>0</v>
      </c>
      <c r="N1354" s="90">
        <f>INDEX(Data!I$2:I$6500,MATCH($A1354,Data!$A$2:$A$6500,0))</f>
        <v>0</v>
      </c>
      <c r="O1354" s="83" t="str">
        <f>INDEX(Data!J$2:J$6500,MATCH($A1354,Data!$A$2:$A$6500,0))</f>
        <v>individuals</v>
      </c>
      <c r="P1354" t="str">
        <f>_xlfn.XLOOKUP(B1354,Table3[RefID],Table3[Citation])</f>
        <v>Perry (1980)</v>
      </c>
    </row>
    <row r="1355" spans="1:16" x14ac:dyDescent="0.35">
      <c r="A1355" s="68">
        <v>1353</v>
      </c>
      <c r="B1355" s="69">
        <v>96</v>
      </c>
      <c r="C1355" s="69">
        <v>10013</v>
      </c>
      <c r="D1355" s="69">
        <v>3288</v>
      </c>
      <c r="E1355" t="str">
        <f>INDEX(Table5[EEZ],MATCH(C1355,Table5[Colony_ID],0))</f>
        <v>Line Group Exclusive Economic Zone</v>
      </c>
      <c r="F1355" t="str">
        <f>INDEX(Table5[Corrected Island/Colony Name],MATCH('Full Data'!C1355,Table5[Colony_ID],0))</f>
        <v>Malden Island</v>
      </c>
      <c r="G1355" t="str">
        <f>INDEX(Table4[Common_Name],MATCH('Full Data'!D1355,Table4[SpcRecID],0))</f>
        <v>Sooty Tern</v>
      </c>
      <c r="H1355" s="83" t="str">
        <f>INDEX(Data!E$2:E$6500,MATCH(A1355,Data!$A$2:$A$6500,0))</f>
        <v>Confirmed</v>
      </c>
      <c r="I1355" s="90">
        <f>INDEX(Data!P$2:P$6500,MATCH(A1355,Data!$A$2:$A$6500,0))</f>
        <v>1977</v>
      </c>
      <c r="J1355" s="90">
        <f>INDEX(Data!Q$2:Q$6500,MATCH($A1355,Data!$A$2:$A$6500,0))</f>
        <v>1977</v>
      </c>
      <c r="K1355" s="90">
        <f>INDEX(Data!F$2:F$6500,MATCH($A1355,Data!$A$2:$A$6500,0))</f>
        <v>10000</v>
      </c>
      <c r="L1355" s="90">
        <f>INDEX(Data!G$2:G$6500,MATCH($A1355,Data!$A$2:$A$6500,0))</f>
        <v>10000</v>
      </c>
      <c r="M1355" s="90">
        <f>INDEX(Data!H$2:H$6500,MATCH($A1355,Data!$A$2:$A$6500,0))</f>
        <v>0</v>
      </c>
      <c r="N1355" s="90">
        <f>INDEX(Data!I$2:I$6500,MATCH($A1355,Data!$A$2:$A$6500,0))</f>
        <v>0</v>
      </c>
      <c r="O1355" s="83" t="str">
        <f>INDEX(Data!J$2:J$6500,MATCH($A1355,Data!$A$2:$A$6500,0))</f>
        <v>individuals</v>
      </c>
      <c r="P1355" t="str">
        <f>_xlfn.XLOOKUP(B1355,Table3[RefID],Table3[Citation])</f>
        <v>Perry (1980)</v>
      </c>
    </row>
    <row r="1356" spans="1:16" x14ac:dyDescent="0.35">
      <c r="A1356" s="68">
        <v>1354</v>
      </c>
      <c r="B1356" s="69">
        <v>96</v>
      </c>
      <c r="C1356" s="69">
        <v>10013</v>
      </c>
      <c r="D1356" s="69">
        <v>3975</v>
      </c>
      <c r="E1356" t="str">
        <f>INDEX(Table5[EEZ],MATCH(C1356,Table5[Colony_ID],0))</f>
        <v>Line Group Exclusive Economic Zone</v>
      </c>
      <c r="F1356" t="str">
        <f>INDEX(Table5[Corrected Island/Colony Name],MATCH('Full Data'!C1356,Table5[Colony_ID],0))</f>
        <v>Malden Island</v>
      </c>
      <c r="G1356" t="str">
        <f>INDEX(Table4[Common_Name],MATCH('Full Data'!D1356,Table4[SpcRecID],0))</f>
        <v>Polynesian Storm-petrel</v>
      </c>
      <c r="H1356" s="83" t="str">
        <f>INDEX(Data!E$2:E$6500,MATCH(A1356,Data!$A$2:$A$6500,0))</f>
        <v>Data Deficient</v>
      </c>
      <c r="I1356" s="90">
        <f>INDEX(Data!P$2:P$6500,MATCH(A1356,Data!$A$2:$A$6500,0))</f>
        <v>1977</v>
      </c>
      <c r="J1356" s="90">
        <f>INDEX(Data!Q$2:Q$6500,MATCH($A1356,Data!$A$2:$A$6500,0))</f>
        <v>1977</v>
      </c>
      <c r="K1356" s="90">
        <f>INDEX(Data!F$2:F$6500,MATCH($A1356,Data!$A$2:$A$6500,0))</f>
        <v>1</v>
      </c>
      <c r="L1356" s="90">
        <f>INDEX(Data!G$2:G$6500,MATCH($A1356,Data!$A$2:$A$6500,0))</f>
        <v>1</v>
      </c>
      <c r="M1356" s="90">
        <f>INDEX(Data!H$2:H$6500,MATCH($A1356,Data!$A$2:$A$6500,0))</f>
        <v>0</v>
      </c>
      <c r="N1356" s="90">
        <f>INDEX(Data!I$2:I$6500,MATCH($A1356,Data!$A$2:$A$6500,0))</f>
        <v>0</v>
      </c>
      <c r="O1356" s="83" t="str">
        <f>INDEX(Data!J$2:J$6500,MATCH($A1356,Data!$A$2:$A$6500,0))</f>
        <v>individuals</v>
      </c>
      <c r="P1356" t="str">
        <f>_xlfn.XLOOKUP(B1356,Table3[RefID],Table3[Citation])</f>
        <v>Perry (1980)</v>
      </c>
    </row>
    <row r="1357" spans="1:16" x14ac:dyDescent="0.35">
      <c r="A1357" s="68">
        <v>1355</v>
      </c>
      <c r="B1357" s="69">
        <v>97</v>
      </c>
      <c r="C1357" s="69">
        <v>4006</v>
      </c>
      <c r="D1357" s="69">
        <v>3881</v>
      </c>
      <c r="E1357" t="str">
        <f>INDEX(Table5[EEZ],MATCH(C1357,Table5[Colony_ID],0))</f>
        <v>Fijian Exclusive Economic Zone</v>
      </c>
      <c r="F1357" t="str">
        <f>INDEX(Table5[Corrected Island/Colony Name],MATCH('Full Data'!C1357,Table5[Colony_ID],0))</f>
        <v>Gau</v>
      </c>
      <c r="G1357" t="str">
        <f>INDEX(Table4[Common_Name],MATCH('Full Data'!D1357,Table4[SpcRecID],0))</f>
        <v>Fiji Petrel</v>
      </c>
      <c r="H1357" s="83" t="str">
        <f>INDEX(Data!E$2:E$6500,MATCH(A1357,Data!$A$2:$A$6500,0))</f>
        <v>Probable</v>
      </c>
      <c r="I1357" s="90">
        <f>INDEX(Data!P$2:P$6500,MATCH(A1357,Data!$A$2:$A$6500,0))</f>
        <v>1855</v>
      </c>
      <c r="J1357" s="90">
        <f>INDEX(Data!Q$2:Q$6500,MATCH($A1357,Data!$A$2:$A$6500,0))</f>
        <v>1855</v>
      </c>
      <c r="K1357" s="90">
        <f>INDEX(Data!F$2:F$6500,MATCH($A1357,Data!$A$2:$A$6500,0))</f>
        <v>0</v>
      </c>
      <c r="L1357" s="90">
        <f>INDEX(Data!G$2:G$6500,MATCH($A1357,Data!$A$2:$A$6500,0))</f>
        <v>0</v>
      </c>
      <c r="M1357" s="90">
        <f>INDEX(Data!H$2:H$6500,MATCH($A1357,Data!$A$2:$A$6500,0))</f>
        <v>0</v>
      </c>
      <c r="N1357" s="90">
        <f>INDEX(Data!I$2:I$6500,MATCH($A1357,Data!$A$2:$A$6500,0))</f>
        <v>0</v>
      </c>
      <c r="O1357" s="83">
        <f>INDEX(Data!J$2:J$6500,MATCH($A1357,Data!$A$2:$A$6500,0))</f>
        <v>0</v>
      </c>
      <c r="P1357" t="str">
        <f>_xlfn.XLOOKUP(B1357,Table3[RefID],Table3[Citation])</f>
        <v>Bourne (1981)</v>
      </c>
    </row>
    <row r="1358" spans="1:16" x14ac:dyDescent="0.35">
      <c r="A1358" s="68">
        <v>1356</v>
      </c>
      <c r="B1358" s="69">
        <v>98</v>
      </c>
      <c r="C1358" s="69">
        <v>3022</v>
      </c>
      <c r="D1358" s="69">
        <v>3295</v>
      </c>
      <c r="E1358" t="str">
        <f>INDEX(Table5[EEZ],MATCH(C1358,Table5[Colony_ID],0))</f>
        <v>Cook Islands Exclusive Economic Zone</v>
      </c>
      <c r="F1358" t="str">
        <f>INDEX(Table5[Corrected Island/Colony Name],MATCH('Full Data'!C1358,Table5[Colony_ID],0))</f>
        <v>Aitutaki</v>
      </c>
      <c r="G1358" t="str">
        <f>INDEX(Table4[Common_Name],MATCH('Full Data'!D1358,Table4[SpcRecID],0))</f>
        <v>Black Noddy</v>
      </c>
      <c r="H1358" s="83" t="str">
        <f>INDEX(Data!E$2:E$6500,MATCH(A1358,Data!$A$2:$A$6500,0))</f>
        <v>Potential Breeding</v>
      </c>
      <c r="I1358" s="90">
        <f>INDEX(Data!P$2:P$6500,MATCH(A1358,Data!$A$2:$A$6500,0))</f>
        <v>1993</v>
      </c>
      <c r="J1358" s="90">
        <f>INDEX(Data!Q$2:Q$6500,MATCH($A1358,Data!$A$2:$A$6500,0))</f>
        <v>1980</v>
      </c>
      <c r="K1358" s="90">
        <f>INDEX(Data!F$2:F$6500,MATCH($A1358,Data!$A$2:$A$6500,0))</f>
        <v>0</v>
      </c>
      <c r="L1358" s="90">
        <f>INDEX(Data!G$2:G$6500,MATCH($A1358,Data!$A$2:$A$6500,0))</f>
        <v>0</v>
      </c>
      <c r="M1358" s="90">
        <f>INDEX(Data!H$2:H$6500,MATCH($A1358,Data!$A$2:$A$6500,0))</f>
        <v>0</v>
      </c>
      <c r="N1358" s="90">
        <f>INDEX(Data!I$2:I$6500,MATCH($A1358,Data!$A$2:$A$6500,0))</f>
        <v>0</v>
      </c>
      <c r="O1358" s="83">
        <f>INDEX(Data!J$2:J$6500,MATCH($A1358,Data!$A$2:$A$6500,0))</f>
        <v>0</v>
      </c>
      <c r="P1358" t="str">
        <f>_xlfn.XLOOKUP(B1358,Table3[RefID],Table3[Citation])</f>
        <v>Child (1981)</v>
      </c>
    </row>
    <row r="1359" spans="1:16" x14ac:dyDescent="0.35">
      <c r="A1359" s="68">
        <v>1357</v>
      </c>
      <c r="B1359" s="69">
        <v>98</v>
      </c>
      <c r="C1359" s="69">
        <v>3022</v>
      </c>
      <c r="D1359" s="69">
        <v>3294</v>
      </c>
      <c r="E1359" t="str">
        <f>INDEX(Table5[EEZ],MATCH(C1359,Table5[Colony_ID],0))</f>
        <v>Cook Islands Exclusive Economic Zone</v>
      </c>
      <c r="F1359" t="str">
        <f>INDEX(Table5[Corrected Island/Colony Name],MATCH('Full Data'!C1359,Table5[Colony_ID],0))</f>
        <v>Aitutaki</v>
      </c>
      <c r="G1359" t="str">
        <f>INDEX(Table4[Common_Name],MATCH('Full Data'!D1359,Table4[SpcRecID],0))</f>
        <v>Brown Noddy</v>
      </c>
      <c r="H1359" s="83" t="str">
        <f>INDEX(Data!E$2:E$6500,MATCH(A1359,Data!$A$2:$A$6500,0))</f>
        <v>Confirmed</v>
      </c>
      <c r="I1359" s="90">
        <f>INDEX(Data!P$2:P$6500,MATCH(A1359,Data!$A$2:$A$6500,0))</f>
        <v>1980</v>
      </c>
      <c r="J1359" s="90">
        <f>INDEX(Data!Q$2:Q$6500,MATCH($A1359,Data!$A$2:$A$6500,0))</f>
        <v>1980</v>
      </c>
      <c r="K1359" s="90">
        <f>INDEX(Data!F$2:F$6500,MATCH($A1359,Data!$A$2:$A$6500,0))</f>
        <v>0</v>
      </c>
      <c r="L1359" s="90">
        <f>INDEX(Data!G$2:G$6500,MATCH($A1359,Data!$A$2:$A$6500,0))</f>
        <v>0</v>
      </c>
      <c r="M1359" s="90">
        <f>INDEX(Data!H$2:H$6500,MATCH($A1359,Data!$A$2:$A$6500,0))</f>
        <v>0</v>
      </c>
      <c r="N1359" s="90">
        <f>INDEX(Data!I$2:I$6500,MATCH($A1359,Data!$A$2:$A$6500,0))</f>
        <v>0</v>
      </c>
      <c r="O1359" s="83">
        <f>INDEX(Data!J$2:J$6500,MATCH($A1359,Data!$A$2:$A$6500,0))</f>
        <v>0</v>
      </c>
      <c r="P1359" t="str">
        <f>_xlfn.XLOOKUP(B1359,Table3[RefID],Table3[Citation])</f>
        <v>Child (1981)</v>
      </c>
    </row>
    <row r="1360" spans="1:16" x14ac:dyDescent="0.35">
      <c r="A1360" s="68">
        <v>1358</v>
      </c>
      <c r="B1360" s="69">
        <v>98</v>
      </c>
      <c r="C1360" s="69">
        <v>3022</v>
      </c>
      <c r="D1360" s="69">
        <v>3298</v>
      </c>
      <c r="E1360" t="str">
        <f>INDEX(Table5[EEZ],MATCH(C1360,Table5[Colony_ID],0))</f>
        <v>Cook Islands Exclusive Economic Zone</v>
      </c>
      <c r="F1360" t="str">
        <f>INDEX(Table5[Corrected Island/Colony Name],MATCH('Full Data'!C1360,Table5[Colony_ID],0))</f>
        <v>Aitutaki</v>
      </c>
      <c r="G1360" t="str">
        <f>INDEX(Table4[Common_Name],MATCH('Full Data'!D1360,Table4[SpcRecID],0))</f>
        <v>Common White Tern</v>
      </c>
      <c r="H1360" s="83" t="str">
        <f>INDEX(Data!E$2:E$6500,MATCH(A1360,Data!$A$2:$A$6500,0))</f>
        <v>Confirmed</v>
      </c>
      <c r="I1360" s="90">
        <f>INDEX(Data!P$2:P$6500,MATCH(A1360,Data!$A$2:$A$6500,0))</f>
        <v>1980</v>
      </c>
      <c r="J1360" s="90">
        <f>INDEX(Data!Q$2:Q$6500,MATCH($A1360,Data!$A$2:$A$6500,0))</f>
        <v>1980</v>
      </c>
      <c r="K1360" s="90">
        <f>INDEX(Data!F$2:F$6500,MATCH($A1360,Data!$A$2:$A$6500,0))</f>
        <v>0</v>
      </c>
      <c r="L1360" s="90">
        <f>INDEX(Data!G$2:G$6500,MATCH($A1360,Data!$A$2:$A$6500,0))</f>
        <v>0</v>
      </c>
      <c r="M1360" s="90">
        <f>INDEX(Data!H$2:H$6500,MATCH($A1360,Data!$A$2:$A$6500,0))</f>
        <v>0</v>
      </c>
      <c r="N1360" s="90">
        <f>INDEX(Data!I$2:I$6500,MATCH($A1360,Data!$A$2:$A$6500,0))</f>
        <v>0</v>
      </c>
      <c r="O1360" s="83">
        <f>INDEX(Data!J$2:J$6500,MATCH($A1360,Data!$A$2:$A$6500,0))</f>
        <v>0</v>
      </c>
      <c r="P1360" t="str">
        <f>_xlfn.XLOOKUP(B1360,Table3[RefID],Table3[Citation])</f>
        <v>Child (1981)</v>
      </c>
    </row>
    <row r="1361" spans="1:16" x14ac:dyDescent="0.35">
      <c r="A1361" s="68">
        <v>1359</v>
      </c>
      <c r="B1361" s="69">
        <v>98</v>
      </c>
      <c r="C1361" s="69">
        <v>3022</v>
      </c>
      <c r="D1361" s="70">
        <v>3845</v>
      </c>
      <c r="E1361" t="str">
        <f>INDEX(Table5[EEZ],MATCH(C1361,Table5[Colony_ID],0))</f>
        <v>Cook Islands Exclusive Economic Zone</v>
      </c>
      <c r="F1361" t="str">
        <f>INDEX(Table5[Corrected Island/Colony Name],MATCH('Full Data'!C1361,Table5[Colony_ID],0))</f>
        <v>Aitutaki</v>
      </c>
      <c r="G1361" t="str">
        <f>INDEX(Table4[Common_Name],MATCH('Full Data'!D1361,Table4[SpcRecID],0))</f>
        <v>Great Frigatebird</v>
      </c>
      <c r="H1361" s="83" t="str">
        <f>INDEX(Data!E$2:E$6500,MATCH(A1361,Data!$A$2:$A$6500,0))</f>
        <v>Confirmed</v>
      </c>
      <c r="I1361" s="90">
        <f>INDEX(Data!P$2:P$6500,MATCH(A1361,Data!$A$2:$A$6500,0))</f>
        <v>1980</v>
      </c>
      <c r="J1361" s="90">
        <f>INDEX(Data!Q$2:Q$6500,MATCH($A1361,Data!$A$2:$A$6500,0))</f>
        <v>1980</v>
      </c>
      <c r="K1361" s="90">
        <f>INDEX(Data!F$2:F$6500,MATCH($A1361,Data!$A$2:$A$6500,0))</f>
        <v>57</v>
      </c>
      <c r="L1361" s="90">
        <f>INDEX(Data!G$2:G$6500,MATCH($A1361,Data!$A$2:$A$6500,0))</f>
        <v>57</v>
      </c>
      <c r="M1361" s="90">
        <f>INDEX(Data!H$2:H$6500,MATCH($A1361,Data!$A$2:$A$6500,0))</f>
        <v>0</v>
      </c>
      <c r="N1361" s="90">
        <f>INDEX(Data!I$2:I$6500,MATCH($A1361,Data!$A$2:$A$6500,0))</f>
        <v>0</v>
      </c>
      <c r="O1361" s="83" t="str">
        <f>INDEX(Data!J$2:J$6500,MATCH($A1361,Data!$A$2:$A$6500,0))</f>
        <v>individuals</v>
      </c>
      <c r="P1361" t="str">
        <f>_xlfn.XLOOKUP(B1361,Table3[RefID],Table3[Citation])</f>
        <v>Child (1981)</v>
      </c>
    </row>
    <row r="1362" spans="1:16" x14ac:dyDescent="0.35">
      <c r="A1362" s="68">
        <v>1360</v>
      </c>
      <c r="B1362" s="69">
        <v>98</v>
      </c>
      <c r="C1362" s="69">
        <v>3022</v>
      </c>
      <c r="D1362" s="69">
        <v>3649</v>
      </c>
      <c r="E1362" t="str">
        <f>INDEX(Table5[EEZ],MATCH(C1362,Table5[Colony_ID],0))</f>
        <v>Cook Islands Exclusive Economic Zone</v>
      </c>
      <c r="F1362" t="str">
        <f>INDEX(Table5[Corrected Island/Colony Name],MATCH('Full Data'!C1362,Table5[Colony_ID],0))</f>
        <v>Aitutaki</v>
      </c>
      <c r="G1362" t="str">
        <f>INDEX(Table4[Common_Name],MATCH('Full Data'!D1362,Table4[SpcRecID],0))</f>
        <v>Red-tailed Tropicbird</v>
      </c>
      <c r="H1362" s="83" t="str">
        <f>INDEX(Data!E$2:E$6500,MATCH(A1362,Data!$A$2:$A$6500,0))</f>
        <v>Confirmed</v>
      </c>
      <c r="I1362" s="90">
        <f>INDEX(Data!P$2:P$6500,MATCH(A1362,Data!$A$2:$A$6500,0))</f>
        <v>1980</v>
      </c>
      <c r="J1362" s="90">
        <f>INDEX(Data!Q$2:Q$6500,MATCH($A1362,Data!$A$2:$A$6500,0))</f>
        <v>1980</v>
      </c>
      <c r="K1362" s="90">
        <f>INDEX(Data!F$2:F$6500,MATCH($A1362,Data!$A$2:$A$6500,0))</f>
        <v>0</v>
      </c>
      <c r="L1362" s="90">
        <f>INDEX(Data!G$2:G$6500,MATCH($A1362,Data!$A$2:$A$6500,0))</f>
        <v>0</v>
      </c>
      <c r="M1362" s="90">
        <f>INDEX(Data!H$2:H$6500,MATCH($A1362,Data!$A$2:$A$6500,0))</f>
        <v>0</v>
      </c>
      <c r="N1362" s="90">
        <f>INDEX(Data!I$2:I$6500,MATCH($A1362,Data!$A$2:$A$6500,0))</f>
        <v>0</v>
      </c>
      <c r="O1362" s="83">
        <f>INDEX(Data!J$2:J$6500,MATCH($A1362,Data!$A$2:$A$6500,0))</f>
        <v>0</v>
      </c>
      <c r="P1362" t="str">
        <f>_xlfn.XLOOKUP(B1362,Table3[RefID],Table3[Citation])</f>
        <v>Child (1981)</v>
      </c>
    </row>
    <row r="1363" spans="1:16" x14ac:dyDescent="0.35">
      <c r="A1363" s="68">
        <v>1361</v>
      </c>
      <c r="B1363" s="69">
        <v>98</v>
      </c>
      <c r="C1363" s="69">
        <v>3022</v>
      </c>
      <c r="D1363" s="69">
        <v>3649</v>
      </c>
      <c r="E1363" t="str">
        <f>INDEX(Table5[EEZ],MATCH(C1363,Table5[Colony_ID],0))</f>
        <v>Cook Islands Exclusive Economic Zone</v>
      </c>
      <c r="F1363" t="str">
        <f>INDEX(Table5[Corrected Island/Colony Name],MATCH('Full Data'!C1363,Table5[Colony_ID],0))</f>
        <v>Aitutaki</v>
      </c>
      <c r="G1363" t="str">
        <f>INDEX(Table4[Common_Name],MATCH('Full Data'!D1363,Table4[SpcRecID],0))</f>
        <v>Red-tailed Tropicbird</v>
      </c>
      <c r="H1363" s="83" t="str">
        <f>INDEX(Data!E$2:E$6500,MATCH(A1363,Data!$A$2:$A$6500,0))</f>
        <v>Confirmed</v>
      </c>
      <c r="I1363" s="90">
        <f>INDEX(Data!P$2:P$6500,MATCH(A1363,Data!$A$2:$A$6500,0))</f>
        <v>1980</v>
      </c>
      <c r="J1363" s="90">
        <f>INDEX(Data!Q$2:Q$6500,MATCH($A1363,Data!$A$2:$A$6500,0))</f>
        <v>1980</v>
      </c>
      <c r="K1363" s="90">
        <f>INDEX(Data!F$2:F$6500,MATCH($A1363,Data!$A$2:$A$6500,0))</f>
        <v>0</v>
      </c>
      <c r="L1363" s="90">
        <f>INDEX(Data!G$2:G$6500,MATCH($A1363,Data!$A$2:$A$6500,0))</f>
        <v>0</v>
      </c>
      <c r="M1363" s="90">
        <f>INDEX(Data!H$2:H$6500,MATCH($A1363,Data!$A$2:$A$6500,0))</f>
        <v>0</v>
      </c>
      <c r="N1363" s="90">
        <f>INDEX(Data!I$2:I$6500,MATCH($A1363,Data!$A$2:$A$6500,0))</f>
        <v>0</v>
      </c>
      <c r="O1363" s="83">
        <f>INDEX(Data!J$2:J$6500,MATCH($A1363,Data!$A$2:$A$6500,0))</f>
        <v>0</v>
      </c>
      <c r="P1363" t="str">
        <f>_xlfn.XLOOKUP(B1363,Table3[RefID],Table3[Citation])</f>
        <v>Child (1981)</v>
      </c>
    </row>
    <row r="1364" spans="1:16" x14ac:dyDescent="0.35">
      <c r="A1364" s="68">
        <v>1362</v>
      </c>
      <c r="B1364" s="69">
        <v>98</v>
      </c>
      <c r="C1364" s="69">
        <v>3022</v>
      </c>
      <c r="D1364" s="69">
        <v>3650</v>
      </c>
      <c r="E1364" t="str">
        <f>INDEX(Table5[EEZ],MATCH(C1364,Table5[Colony_ID],0))</f>
        <v>Cook Islands Exclusive Economic Zone</v>
      </c>
      <c r="F1364" t="str">
        <f>INDEX(Table5[Corrected Island/Colony Name],MATCH('Full Data'!C1364,Table5[Colony_ID],0))</f>
        <v>Aitutaki</v>
      </c>
      <c r="G1364" t="str">
        <f>INDEX(Table4[Common_Name],MATCH('Full Data'!D1364,Table4[SpcRecID],0))</f>
        <v>White-tailed Tropicbird</v>
      </c>
      <c r="H1364" s="83" t="str">
        <f>INDEX(Data!E$2:E$6500,MATCH(A1364,Data!$A$2:$A$6500,0))</f>
        <v>Confirmed</v>
      </c>
      <c r="I1364" s="90">
        <f>INDEX(Data!P$2:P$6500,MATCH(A1364,Data!$A$2:$A$6500,0))</f>
        <v>1980</v>
      </c>
      <c r="J1364" s="90">
        <f>INDEX(Data!Q$2:Q$6500,MATCH($A1364,Data!$A$2:$A$6500,0))</f>
        <v>1980</v>
      </c>
      <c r="K1364" s="90">
        <f>INDEX(Data!F$2:F$6500,MATCH($A1364,Data!$A$2:$A$6500,0))</f>
        <v>0</v>
      </c>
      <c r="L1364" s="90">
        <f>INDEX(Data!G$2:G$6500,MATCH($A1364,Data!$A$2:$A$6500,0))</f>
        <v>0</v>
      </c>
      <c r="M1364" s="90">
        <f>INDEX(Data!H$2:H$6500,MATCH($A1364,Data!$A$2:$A$6500,0))</f>
        <v>0</v>
      </c>
      <c r="N1364" s="90">
        <f>INDEX(Data!I$2:I$6500,MATCH($A1364,Data!$A$2:$A$6500,0))</f>
        <v>0</v>
      </c>
      <c r="O1364" s="83">
        <f>INDEX(Data!J$2:J$6500,MATCH($A1364,Data!$A$2:$A$6500,0))</f>
        <v>0</v>
      </c>
      <c r="P1364" t="str">
        <f>_xlfn.XLOOKUP(B1364,Table3[RefID],Table3[Citation])</f>
        <v>Child (1981)</v>
      </c>
    </row>
    <row r="1365" spans="1:16" x14ac:dyDescent="0.35">
      <c r="A1365" s="68">
        <v>1363</v>
      </c>
      <c r="B1365" s="69">
        <v>99</v>
      </c>
      <c r="C1365" s="69">
        <v>3016</v>
      </c>
      <c r="D1365" s="69">
        <v>3294</v>
      </c>
      <c r="E1365" t="str">
        <f>INDEX(Table5[EEZ],MATCH(C1365,Table5[Colony_ID],0))</f>
        <v>Cook Islands Exclusive Economic Zone</v>
      </c>
      <c r="F1365" t="str">
        <f>INDEX(Table5[Corrected Island/Colony Name],MATCH('Full Data'!C1365,Table5[Colony_ID],0))</f>
        <v>Rarotonga</v>
      </c>
      <c r="G1365" t="str">
        <f>INDEX(Table4[Common_Name],MATCH('Full Data'!D1365,Table4[SpcRecID],0))</f>
        <v>Brown Noddy</v>
      </c>
      <c r="H1365" s="83" t="str">
        <f>INDEX(Data!E$2:E$6500,MATCH(A1365,Data!$A$2:$A$6500,0))</f>
        <v>Confirmed</v>
      </c>
      <c r="I1365" s="90">
        <f>INDEX(Data!P$2:P$6500,MATCH(A1365,Data!$A$2:$A$6500,0))</f>
        <v>1980</v>
      </c>
      <c r="J1365" s="90">
        <f>INDEX(Data!Q$2:Q$6500,MATCH($A1365,Data!$A$2:$A$6500,0))</f>
        <v>1980</v>
      </c>
      <c r="K1365" s="90">
        <f>INDEX(Data!F$2:F$6500,MATCH($A1365,Data!$A$2:$A$6500,0))</f>
        <v>0</v>
      </c>
      <c r="L1365" s="90">
        <f>INDEX(Data!G$2:G$6500,MATCH($A1365,Data!$A$2:$A$6500,0))</f>
        <v>0</v>
      </c>
      <c r="M1365" s="90">
        <f>INDEX(Data!H$2:H$6500,MATCH($A1365,Data!$A$2:$A$6500,0))</f>
        <v>0</v>
      </c>
      <c r="N1365" s="90">
        <f>INDEX(Data!I$2:I$6500,MATCH($A1365,Data!$A$2:$A$6500,0))</f>
        <v>0</v>
      </c>
      <c r="O1365" s="83">
        <f>INDEX(Data!J$2:J$6500,MATCH($A1365,Data!$A$2:$A$6500,0))</f>
        <v>0</v>
      </c>
      <c r="P1365" t="str">
        <f>_xlfn.XLOOKUP(B1365,Table3[RefID],Table3[Citation])</f>
        <v>Child (1981)</v>
      </c>
    </row>
    <row r="1366" spans="1:16" x14ac:dyDescent="0.35">
      <c r="A1366" s="68">
        <v>1364</v>
      </c>
      <c r="B1366" s="69">
        <v>99</v>
      </c>
      <c r="C1366" s="69">
        <v>3016</v>
      </c>
      <c r="D1366" s="70">
        <v>3895</v>
      </c>
      <c r="E1366" t="str">
        <f>INDEX(Table5[EEZ],MATCH(C1366,Table5[Colony_ID],0))</f>
        <v>Cook Islands Exclusive Economic Zone</v>
      </c>
      <c r="F1366" t="str">
        <f>INDEX(Table5[Corrected Island/Colony Name],MATCH('Full Data'!C1366,Table5[Colony_ID],0))</f>
        <v>Rarotonga</v>
      </c>
      <c r="G1366" t="str">
        <f>INDEX(Table4[Common_Name],MATCH('Full Data'!D1366,Table4[SpcRecID],0))</f>
        <v>Herald Petrel</v>
      </c>
      <c r="H1366" s="83" t="str">
        <f>INDEX(Data!E$2:E$6500,MATCH(A1366,Data!$A$2:$A$6500,0))</f>
        <v>Confirmed</v>
      </c>
      <c r="I1366" s="90">
        <f>INDEX(Data!P$2:P$6500,MATCH(A1366,Data!$A$2:$A$6500,0))</f>
        <v>1980</v>
      </c>
      <c r="J1366" s="90">
        <f>INDEX(Data!Q$2:Q$6500,MATCH($A1366,Data!$A$2:$A$6500,0))</f>
        <v>1980</v>
      </c>
      <c r="K1366" s="90">
        <f>INDEX(Data!F$2:F$6500,MATCH($A1366,Data!$A$2:$A$6500,0))</f>
        <v>0</v>
      </c>
      <c r="L1366" s="90">
        <f>INDEX(Data!G$2:G$6500,MATCH($A1366,Data!$A$2:$A$6500,0))</f>
        <v>0</v>
      </c>
      <c r="M1366" s="90">
        <f>INDEX(Data!H$2:H$6500,MATCH($A1366,Data!$A$2:$A$6500,0))</f>
        <v>0</v>
      </c>
      <c r="N1366" s="90">
        <f>INDEX(Data!I$2:I$6500,MATCH($A1366,Data!$A$2:$A$6500,0))</f>
        <v>0</v>
      </c>
      <c r="O1366" s="83">
        <f>INDEX(Data!J$2:J$6500,MATCH($A1366,Data!$A$2:$A$6500,0))</f>
        <v>0</v>
      </c>
      <c r="P1366" t="str">
        <f>_xlfn.XLOOKUP(B1366,Table3[RefID],Table3[Citation])</f>
        <v>Child (1981)</v>
      </c>
    </row>
    <row r="1367" spans="1:16" x14ac:dyDescent="0.35">
      <c r="A1367" s="68">
        <v>1365</v>
      </c>
      <c r="B1367" s="69">
        <v>99</v>
      </c>
      <c r="C1367" s="69">
        <v>3016</v>
      </c>
      <c r="D1367" s="69">
        <v>3649</v>
      </c>
      <c r="E1367" t="str">
        <f>INDEX(Table5[EEZ],MATCH(C1367,Table5[Colony_ID],0))</f>
        <v>Cook Islands Exclusive Economic Zone</v>
      </c>
      <c r="F1367" t="str">
        <f>INDEX(Table5[Corrected Island/Colony Name],MATCH('Full Data'!C1367,Table5[Colony_ID],0))</f>
        <v>Rarotonga</v>
      </c>
      <c r="G1367" t="str">
        <f>INDEX(Table4[Common_Name],MATCH('Full Data'!D1367,Table4[SpcRecID],0))</f>
        <v>Red-tailed Tropicbird</v>
      </c>
      <c r="H1367" s="83" t="str">
        <f>INDEX(Data!E$2:E$6500,MATCH(A1367,Data!$A$2:$A$6500,0))</f>
        <v>Confirmed</v>
      </c>
      <c r="I1367" s="90">
        <f>INDEX(Data!P$2:P$6500,MATCH(A1367,Data!$A$2:$A$6500,0))</f>
        <v>1980</v>
      </c>
      <c r="J1367" s="90">
        <f>INDEX(Data!Q$2:Q$6500,MATCH($A1367,Data!$A$2:$A$6500,0))</f>
        <v>1980</v>
      </c>
      <c r="K1367" s="90">
        <f>INDEX(Data!F$2:F$6500,MATCH($A1367,Data!$A$2:$A$6500,0))</f>
        <v>11</v>
      </c>
      <c r="L1367" s="90">
        <f>INDEX(Data!G$2:G$6500,MATCH($A1367,Data!$A$2:$A$6500,0))</f>
        <v>11</v>
      </c>
      <c r="M1367" s="90">
        <f>INDEX(Data!H$2:H$6500,MATCH($A1367,Data!$A$2:$A$6500,0))</f>
        <v>0</v>
      </c>
      <c r="N1367" s="90">
        <f>INDEX(Data!I$2:I$6500,MATCH($A1367,Data!$A$2:$A$6500,0))</f>
        <v>0</v>
      </c>
      <c r="O1367" s="83" t="str">
        <f>INDEX(Data!J$2:J$6500,MATCH($A1367,Data!$A$2:$A$6500,0))</f>
        <v>individuals</v>
      </c>
      <c r="P1367" t="str">
        <f>_xlfn.XLOOKUP(B1367,Table3[RefID],Table3[Citation])</f>
        <v>Child (1981)</v>
      </c>
    </row>
    <row r="1368" spans="1:16" x14ac:dyDescent="0.35">
      <c r="A1368" s="68">
        <v>1366</v>
      </c>
      <c r="B1368" s="69">
        <v>99</v>
      </c>
      <c r="C1368" s="69">
        <v>3016</v>
      </c>
      <c r="D1368" s="69">
        <v>3650</v>
      </c>
      <c r="E1368" t="str">
        <f>INDEX(Table5[EEZ],MATCH(C1368,Table5[Colony_ID],0))</f>
        <v>Cook Islands Exclusive Economic Zone</v>
      </c>
      <c r="F1368" t="str">
        <f>INDEX(Table5[Corrected Island/Colony Name],MATCH('Full Data'!C1368,Table5[Colony_ID],0))</f>
        <v>Rarotonga</v>
      </c>
      <c r="G1368" t="str">
        <f>INDEX(Table4[Common_Name],MATCH('Full Data'!D1368,Table4[SpcRecID],0))</f>
        <v>White-tailed Tropicbird</v>
      </c>
      <c r="H1368" s="83" t="str">
        <f>INDEX(Data!E$2:E$6500,MATCH(A1368,Data!$A$2:$A$6500,0))</f>
        <v>Confirmed</v>
      </c>
      <c r="I1368" s="90">
        <f>INDEX(Data!P$2:P$6500,MATCH(A1368,Data!$A$2:$A$6500,0))</f>
        <v>1980</v>
      </c>
      <c r="J1368" s="90">
        <f>INDEX(Data!Q$2:Q$6500,MATCH($A1368,Data!$A$2:$A$6500,0))</f>
        <v>1980</v>
      </c>
      <c r="K1368" s="90">
        <f>INDEX(Data!F$2:F$6500,MATCH($A1368,Data!$A$2:$A$6500,0))</f>
        <v>28</v>
      </c>
      <c r="L1368" s="90">
        <f>INDEX(Data!G$2:G$6500,MATCH($A1368,Data!$A$2:$A$6500,0))</f>
        <v>28</v>
      </c>
      <c r="M1368" s="90">
        <f>INDEX(Data!H$2:H$6500,MATCH($A1368,Data!$A$2:$A$6500,0))</f>
        <v>0</v>
      </c>
      <c r="N1368" s="90">
        <f>INDEX(Data!I$2:I$6500,MATCH($A1368,Data!$A$2:$A$6500,0))</f>
        <v>0</v>
      </c>
      <c r="O1368" s="83" t="str">
        <f>INDEX(Data!J$2:J$6500,MATCH($A1368,Data!$A$2:$A$6500,0))</f>
        <v>individuals</v>
      </c>
      <c r="P1368" t="str">
        <f>_xlfn.XLOOKUP(B1368,Table3[RefID],Table3[Citation])</f>
        <v>Child (1981)</v>
      </c>
    </row>
    <row r="1369" spans="1:16" x14ac:dyDescent="0.35">
      <c r="A1369" s="68">
        <v>1367</v>
      </c>
      <c r="B1369" s="69">
        <v>100</v>
      </c>
      <c r="C1369" s="69">
        <v>19034</v>
      </c>
      <c r="D1369" s="70">
        <v>3928</v>
      </c>
      <c r="E1369" t="str">
        <f>INDEX(Table5[EEZ],MATCH(C1369,Table5[Colony_ID],0))</f>
        <v>Papua New Guinean Exclusive Economic Zone</v>
      </c>
      <c r="F1369" t="str">
        <f>INDEX(Table5[Corrected Island/Colony Name],MATCH('Full Data'!C1369,Table5[Colony_ID],0))</f>
        <v>Karkar</v>
      </c>
      <c r="G1369" t="str">
        <f>INDEX(Table4[Common_Name],MATCH('Full Data'!D1369,Table4[SpcRecID],0))</f>
        <v>Wedge-tailed Shearwater</v>
      </c>
      <c r="H1369" s="83" t="str">
        <f>INDEX(Data!E$2:E$6500,MATCH(A1369,Data!$A$2:$A$6500,0))</f>
        <v>Data Deficient</v>
      </c>
      <c r="I1369" s="90">
        <f>INDEX(Data!P$2:P$6500,MATCH(A1369,Data!$A$2:$A$6500,0))</f>
        <v>1981</v>
      </c>
      <c r="J1369" s="90">
        <f>INDEX(Data!Q$2:Q$6500,MATCH($A1369,Data!$A$2:$A$6500,0))</f>
        <v>1981</v>
      </c>
      <c r="K1369" s="90">
        <f>INDEX(Data!F$2:F$6500,MATCH($A1369,Data!$A$2:$A$6500,0))</f>
        <v>75</v>
      </c>
      <c r="L1369" s="90">
        <f>INDEX(Data!G$2:G$6500,MATCH($A1369,Data!$A$2:$A$6500,0))</f>
        <v>75</v>
      </c>
      <c r="M1369" s="90">
        <f>INDEX(Data!H$2:H$6500,MATCH($A1369,Data!$A$2:$A$6500,0))</f>
        <v>0</v>
      </c>
      <c r="N1369" s="90">
        <f>INDEX(Data!I$2:I$6500,MATCH($A1369,Data!$A$2:$A$6500,0))</f>
        <v>0</v>
      </c>
      <c r="O1369" s="83" t="str">
        <f>INDEX(Data!J$2:J$6500,MATCH($A1369,Data!$A$2:$A$6500,0))</f>
        <v>individuals</v>
      </c>
      <c r="P1369" t="str">
        <f>_xlfn.XLOOKUP(B1369,Table3[RefID],Table3[Citation])</f>
        <v>Finch (1981)</v>
      </c>
    </row>
    <row r="1370" spans="1:16" x14ac:dyDescent="0.35">
      <c r="A1370" s="68">
        <v>1368</v>
      </c>
      <c r="B1370" s="69">
        <v>101</v>
      </c>
      <c r="C1370" s="69">
        <v>19034</v>
      </c>
      <c r="D1370" s="69">
        <v>3295</v>
      </c>
      <c r="E1370" t="str">
        <f>INDEX(Table5[EEZ],MATCH(C1370,Table5[Colony_ID],0))</f>
        <v>Papua New Guinean Exclusive Economic Zone</v>
      </c>
      <c r="F1370" t="str">
        <f>INDEX(Table5[Corrected Island/Colony Name],MATCH('Full Data'!C1370,Table5[Colony_ID],0))</f>
        <v>Karkar</v>
      </c>
      <c r="G1370" t="str">
        <f>INDEX(Table4[Common_Name],MATCH('Full Data'!D1370,Table4[SpcRecID],0))</f>
        <v>Black Noddy</v>
      </c>
      <c r="H1370" s="83" t="str">
        <f>INDEX(Data!E$2:E$6500,MATCH(A1370,Data!$A$2:$A$6500,0))</f>
        <v>Data Deficient</v>
      </c>
      <c r="I1370" s="90">
        <f>INDEX(Data!P$2:P$6500,MATCH(A1370,Data!$A$2:$A$6500,0))</f>
        <v>1983</v>
      </c>
      <c r="J1370" s="90">
        <f>INDEX(Data!Q$2:Q$6500,MATCH($A1370,Data!$A$2:$A$6500,0))</f>
        <v>1981</v>
      </c>
      <c r="K1370" s="90">
        <f>INDEX(Data!F$2:F$6500,MATCH($A1370,Data!$A$2:$A$6500,0))</f>
        <v>0</v>
      </c>
      <c r="L1370" s="90">
        <f>INDEX(Data!G$2:G$6500,MATCH($A1370,Data!$A$2:$A$6500,0))</f>
        <v>0</v>
      </c>
      <c r="M1370" s="90">
        <f>INDEX(Data!H$2:H$6500,MATCH($A1370,Data!$A$2:$A$6500,0))</f>
        <v>0</v>
      </c>
      <c r="N1370" s="90">
        <f>INDEX(Data!I$2:I$6500,MATCH($A1370,Data!$A$2:$A$6500,0))</f>
        <v>0</v>
      </c>
      <c r="O1370" s="83">
        <f>INDEX(Data!J$2:J$6500,MATCH($A1370,Data!$A$2:$A$6500,0))</f>
        <v>0</v>
      </c>
      <c r="P1370" t="str">
        <f>_xlfn.XLOOKUP(B1370,Table3[RefID],Table3[Citation])</f>
        <v>Finch (1981)</v>
      </c>
    </row>
    <row r="1371" spans="1:16" x14ac:dyDescent="0.35">
      <c r="A1371" s="68">
        <v>1369</v>
      </c>
      <c r="B1371" s="69">
        <v>101</v>
      </c>
      <c r="C1371" s="69">
        <v>19034</v>
      </c>
      <c r="D1371" s="69">
        <v>3268</v>
      </c>
      <c r="E1371" t="str">
        <f>INDEX(Table5[EEZ],MATCH(C1371,Table5[Colony_ID],0))</f>
        <v>Papua New Guinean Exclusive Economic Zone</v>
      </c>
      <c r="F1371" t="str">
        <f>INDEX(Table5[Corrected Island/Colony Name],MATCH('Full Data'!C1371,Table5[Colony_ID],0))</f>
        <v>Karkar</v>
      </c>
      <c r="G1371" t="str">
        <f>INDEX(Table4[Common_Name],MATCH('Full Data'!D1371,Table4[SpcRecID],0))</f>
        <v>Black-naped Tern</v>
      </c>
      <c r="H1371" s="83" t="str">
        <f>INDEX(Data!E$2:E$6500,MATCH(A1371,Data!$A$2:$A$6500,0))</f>
        <v>confirmed</v>
      </c>
      <c r="I1371" s="90">
        <f>INDEX(Data!P$2:P$6500,MATCH(A1371,Data!$A$2:$A$6500,0))</f>
        <v>1981</v>
      </c>
      <c r="J1371" s="90">
        <f>INDEX(Data!Q$2:Q$6500,MATCH($A1371,Data!$A$2:$A$6500,0))</f>
        <v>1981</v>
      </c>
      <c r="K1371" s="90">
        <f>INDEX(Data!F$2:F$6500,MATCH($A1371,Data!$A$2:$A$6500,0))</f>
        <v>40</v>
      </c>
      <c r="L1371" s="90">
        <f>INDEX(Data!G$2:G$6500,MATCH($A1371,Data!$A$2:$A$6500,0))</f>
        <v>40</v>
      </c>
      <c r="M1371" s="90">
        <f>INDEX(Data!H$2:H$6500,MATCH($A1371,Data!$A$2:$A$6500,0))</f>
        <v>0</v>
      </c>
      <c r="N1371" s="90">
        <f>INDEX(Data!I$2:I$6500,MATCH($A1371,Data!$A$2:$A$6500,0))</f>
        <v>0</v>
      </c>
      <c r="O1371" s="83" t="str">
        <f>INDEX(Data!J$2:J$6500,MATCH($A1371,Data!$A$2:$A$6500,0))</f>
        <v>individuals</v>
      </c>
      <c r="P1371" t="str">
        <f>_xlfn.XLOOKUP(B1371,Table3[RefID],Table3[Citation])</f>
        <v>Finch (1981)</v>
      </c>
    </row>
    <row r="1372" spans="1:16" x14ac:dyDescent="0.35">
      <c r="A1372" s="68">
        <v>1370</v>
      </c>
      <c r="B1372" s="69">
        <v>101</v>
      </c>
      <c r="C1372" s="69">
        <v>19034</v>
      </c>
      <c r="D1372" s="69">
        <v>3287</v>
      </c>
      <c r="E1372" t="str">
        <f>INDEX(Table5[EEZ],MATCH(C1372,Table5[Colony_ID],0))</f>
        <v>Papua New Guinean Exclusive Economic Zone</v>
      </c>
      <c r="F1372" t="str">
        <f>INDEX(Table5[Corrected Island/Colony Name],MATCH('Full Data'!C1372,Table5[Colony_ID],0))</f>
        <v>Karkar</v>
      </c>
      <c r="G1372" t="str">
        <f>INDEX(Table4[Common_Name],MATCH('Full Data'!D1372,Table4[SpcRecID],0))</f>
        <v>Bridled Tern</v>
      </c>
      <c r="H1372" s="83" t="str">
        <f>INDEX(Data!E$2:E$6500,MATCH(A1372,Data!$A$2:$A$6500,0))</f>
        <v>confirmed</v>
      </c>
      <c r="I1372" s="90">
        <f>INDEX(Data!P$2:P$6500,MATCH(A1372,Data!$A$2:$A$6500,0))</f>
        <v>1981</v>
      </c>
      <c r="J1372" s="90">
        <f>INDEX(Data!Q$2:Q$6500,MATCH($A1372,Data!$A$2:$A$6500,0))</f>
        <v>1981</v>
      </c>
      <c r="K1372" s="90">
        <f>INDEX(Data!F$2:F$6500,MATCH($A1372,Data!$A$2:$A$6500,0))</f>
        <v>0</v>
      </c>
      <c r="L1372" s="90">
        <f>INDEX(Data!G$2:G$6500,MATCH($A1372,Data!$A$2:$A$6500,0))</f>
        <v>0</v>
      </c>
      <c r="M1372" s="90">
        <f>INDEX(Data!H$2:H$6500,MATCH($A1372,Data!$A$2:$A$6500,0))</f>
        <v>0</v>
      </c>
      <c r="N1372" s="90">
        <f>INDEX(Data!I$2:I$6500,MATCH($A1372,Data!$A$2:$A$6500,0))</f>
        <v>0</v>
      </c>
      <c r="O1372" s="83">
        <f>INDEX(Data!J$2:J$6500,MATCH($A1372,Data!$A$2:$A$6500,0))</f>
        <v>0</v>
      </c>
      <c r="P1372" t="str">
        <f>_xlfn.XLOOKUP(B1372,Table3[RefID],Table3[Citation])</f>
        <v>Finch (1981)</v>
      </c>
    </row>
    <row r="1373" spans="1:16" x14ac:dyDescent="0.35">
      <c r="A1373" s="68">
        <v>1371</v>
      </c>
      <c r="B1373" s="69">
        <v>101</v>
      </c>
      <c r="C1373" s="69">
        <v>19034</v>
      </c>
      <c r="D1373" s="69">
        <v>3262</v>
      </c>
      <c r="E1373" t="str">
        <f>INDEX(Table5[EEZ],MATCH(C1373,Table5[Colony_ID],0))</f>
        <v>Papua New Guinean Exclusive Economic Zone</v>
      </c>
      <c r="F1373" t="str">
        <f>INDEX(Table5[Corrected Island/Colony Name],MATCH('Full Data'!C1373,Table5[Colony_ID],0))</f>
        <v>Karkar</v>
      </c>
      <c r="G1373" t="str">
        <f>INDEX(Table4[Common_Name],MATCH('Full Data'!D1373,Table4[SpcRecID],0))</f>
        <v>Lesser Crested Tern</v>
      </c>
      <c r="H1373" s="83" t="str">
        <f>INDEX(Data!E$2:E$6500,MATCH(A1373,Data!$A$2:$A$6500,0))</f>
        <v>Data Deficient</v>
      </c>
      <c r="I1373" s="90">
        <f>INDEX(Data!P$2:P$6500,MATCH(A1373,Data!$A$2:$A$6500,0))</f>
        <v>1981</v>
      </c>
      <c r="J1373" s="90">
        <f>INDEX(Data!Q$2:Q$6500,MATCH($A1373,Data!$A$2:$A$6500,0))</f>
        <v>1981</v>
      </c>
      <c r="K1373" s="90">
        <f>INDEX(Data!F$2:F$6500,MATCH($A1373,Data!$A$2:$A$6500,0))</f>
        <v>0</v>
      </c>
      <c r="L1373" s="90">
        <f>INDEX(Data!G$2:G$6500,MATCH($A1373,Data!$A$2:$A$6500,0))</f>
        <v>0</v>
      </c>
      <c r="M1373" s="90">
        <f>INDEX(Data!H$2:H$6500,MATCH($A1373,Data!$A$2:$A$6500,0))</f>
        <v>0</v>
      </c>
      <c r="N1373" s="90">
        <f>INDEX(Data!I$2:I$6500,MATCH($A1373,Data!$A$2:$A$6500,0))</f>
        <v>0</v>
      </c>
      <c r="O1373" s="83">
        <f>INDEX(Data!J$2:J$6500,MATCH($A1373,Data!$A$2:$A$6500,0))</f>
        <v>0</v>
      </c>
      <c r="P1373" t="str">
        <f>_xlfn.XLOOKUP(B1373,Table3[RefID],Table3[Citation])</f>
        <v>Finch (1981)</v>
      </c>
    </row>
    <row r="1374" spans="1:16" x14ac:dyDescent="0.35">
      <c r="A1374" s="68">
        <v>1372</v>
      </c>
      <c r="B1374" s="69">
        <v>101</v>
      </c>
      <c r="C1374" s="69">
        <v>19034</v>
      </c>
      <c r="D1374" s="69">
        <v>3276</v>
      </c>
      <c r="E1374" t="str">
        <f>INDEX(Table5[EEZ],MATCH(C1374,Table5[Colony_ID],0))</f>
        <v>Papua New Guinean Exclusive Economic Zone</v>
      </c>
      <c r="F1374" t="str">
        <f>INDEX(Table5[Corrected Island/Colony Name],MATCH('Full Data'!C1374,Table5[Colony_ID],0))</f>
        <v>Karkar</v>
      </c>
      <c r="G1374" t="str">
        <f>INDEX(Table4[Common_Name],MATCH('Full Data'!D1374,Table4[SpcRecID],0))</f>
        <v>Little Tern</v>
      </c>
      <c r="H1374" s="83" t="str">
        <f>INDEX(Data!E$2:E$6500,MATCH(A1374,Data!$A$2:$A$6500,0))</f>
        <v>confirmed</v>
      </c>
      <c r="I1374" s="90">
        <f>INDEX(Data!P$2:P$6500,MATCH(A1374,Data!$A$2:$A$6500,0))</f>
        <v>1981</v>
      </c>
      <c r="J1374" s="90">
        <f>INDEX(Data!Q$2:Q$6500,MATCH($A1374,Data!$A$2:$A$6500,0))</f>
        <v>1981</v>
      </c>
      <c r="K1374" s="90">
        <f>INDEX(Data!F$2:F$6500,MATCH($A1374,Data!$A$2:$A$6500,0))</f>
        <v>3</v>
      </c>
      <c r="L1374" s="90">
        <f>INDEX(Data!G$2:G$6500,MATCH($A1374,Data!$A$2:$A$6500,0))</f>
        <v>3</v>
      </c>
      <c r="M1374" s="90">
        <f>INDEX(Data!H$2:H$6500,MATCH($A1374,Data!$A$2:$A$6500,0))</f>
        <v>0</v>
      </c>
      <c r="N1374" s="90">
        <f>INDEX(Data!I$2:I$6500,MATCH($A1374,Data!$A$2:$A$6500,0))</f>
        <v>0</v>
      </c>
      <c r="O1374" s="83" t="str">
        <f>INDEX(Data!J$2:J$6500,MATCH($A1374,Data!$A$2:$A$6500,0))</f>
        <v>individuals</v>
      </c>
      <c r="P1374" t="str">
        <f>_xlfn.XLOOKUP(B1374,Table3[RefID],Table3[Citation])</f>
        <v>Finch (1981)</v>
      </c>
    </row>
    <row r="1375" spans="1:16" x14ac:dyDescent="0.35">
      <c r="A1375" s="68">
        <v>1373</v>
      </c>
      <c r="B1375" s="69">
        <v>102</v>
      </c>
      <c r="C1375" s="69">
        <v>15000</v>
      </c>
      <c r="D1375" s="70">
        <v>3928</v>
      </c>
      <c r="E1375" t="str">
        <f>INDEX(Table5[EEZ],MATCH(C1375,Table5[Colony_ID],0))</f>
        <v>Niue Exclusive Economic Zone</v>
      </c>
      <c r="F1375" t="str">
        <f>INDEX(Table5[Corrected Island/Colony Name],MATCH('Full Data'!C1375,Table5[Colony_ID],0))</f>
        <v>Niue</v>
      </c>
      <c r="G1375" t="str">
        <f>INDEX(Table4[Common_Name],MATCH('Full Data'!D1375,Table4[SpcRecID],0))</f>
        <v>Wedge-tailed Shearwater</v>
      </c>
      <c r="H1375" s="83" t="str">
        <f>INDEX(Data!E$2:E$6500,MATCH(A1375,Data!$A$2:$A$6500,0))</f>
        <v>Potential Breeding</v>
      </c>
      <c r="I1375" s="90">
        <f>INDEX(Data!P$2:P$6500,MATCH(A1375,Data!$A$2:$A$6500,0))</f>
        <v>0</v>
      </c>
      <c r="J1375" s="90">
        <f>INDEX(Data!Q$2:Q$6500,MATCH($A1375,Data!$A$2:$A$6500,0))</f>
        <v>1972</v>
      </c>
      <c r="K1375" s="90">
        <f>INDEX(Data!F$2:F$6500,MATCH($A1375,Data!$A$2:$A$6500,0))</f>
        <v>0</v>
      </c>
      <c r="L1375" s="90">
        <f>INDEX(Data!G$2:G$6500,MATCH($A1375,Data!$A$2:$A$6500,0))</f>
        <v>0</v>
      </c>
      <c r="M1375" s="90">
        <f>INDEX(Data!H$2:H$6500,MATCH($A1375,Data!$A$2:$A$6500,0))</f>
        <v>0</v>
      </c>
      <c r="N1375" s="90">
        <f>INDEX(Data!I$2:I$6500,MATCH($A1375,Data!$A$2:$A$6500,0))</f>
        <v>0</v>
      </c>
      <c r="O1375" s="83">
        <f>INDEX(Data!J$2:J$6500,MATCH($A1375,Data!$A$2:$A$6500,0))</f>
        <v>0</v>
      </c>
      <c r="P1375" t="str">
        <f>_xlfn.XLOOKUP(B1375,Table3[RefID],Table3[Citation])</f>
        <v>Kinsky &amp; Yaldwyn (1981)</v>
      </c>
    </row>
    <row r="1376" spans="1:16" x14ac:dyDescent="0.35">
      <c r="A1376" s="68">
        <v>1374</v>
      </c>
      <c r="B1376" s="69">
        <v>102</v>
      </c>
      <c r="C1376" s="69">
        <v>15000</v>
      </c>
      <c r="D1376" s="69">
        <v>3650</v>
      </c>
      <c r="E1376" t="str">
        <f>INDEX(Table5[EEZ],MATCH(C1376,Table5[Colony_ID],0))</f>
        <v>Niue Exclusive Economic Zone</v>
      </c>
      <c r="F1376" t="str">
        <f>INDEX(Table5[Corrected Island/Colony Name],MATCH('Full Data'!C1376,Table5[Colony_ID],0))</f>
        <v>Niue</v>
      </c>
      <c r="G1376" t="str">
        <f>INDEX(Table4[Common_Name],MATCH('Full Data'!D1376,Table4[SpcRecID],0))</f>
        <v>White-tailed Tropicbird</v>
      </c>
      <c r="H1376" s="83" t="str">
        <f>INDEX(Data!E$2:E$6500,MATCH(A1376,Data!$A$2:$A$6500,0))</f>
        <v>Confirmed</v>
      </c>
      <c r="I1376" s="90">
        <f>INDEX(Data!P$2:P$6500,MATCH(A1376,Data!$A$2:$A$6500,0))</f>
        <v>1972</v>
      </c>
      <c r="J1376" s="90">
        <f>INDEX(Data!Q$2:Q$6500,MATCH($A1376,Data!$A$2:$A$6500,0))</f>
        <v>1972</v>
      </c>
      <c r="K1376" s="90">
        <f>INDEX(Data!F$2:F$6500,MATCH($A1376,Data!$A$2:$A$6500,0))</f>
        <v>50</v>
      </c>
      <c r="L1376" s="90">
        <f>INDEX(Data!G$2:G$6500,MATCH($A1376,Data!$A$2:$A$6500,0))</f>
        <v>50</v>
      </c>
      <c r="M1376" s="90">
        <f>INDEX(Data!H$2:H$6500,MATCH($A1376,Data!$A$2:$A$6500,0))</f>
        <v>0</v>
      </c>
      <c r="N1376" s="90">
        <f>INDEX(Data!I$2:I$6500,MATCH($A1376,Data!$A$2:$A$6500,0))</f>
        <v>0</v>
      </c>
      <c r="O1376" s="83" t="str">
        <f>INDEX(Data!J$2:J$6500,MATCH($A1376,Data!$A$2:$A$6500,0))</f>
        <v>individuals</v>
      </c>
      <c r="P1376" t="str">
        <f>_xlfn.XLOOKUP(B1376,Table3[RefID],Table3[Citation])</f>
        <v>Kinsky &amp; Yaldwyn (1981)</v>
      </c>
    </row>
    <row r="1377" spans="1:16" x14ac:dyDescent="0.35">
      <c r="A1377" s="68">
        <v>1375</v>
      </c>
      <c r="B1377" s="69">
        <v>103</v>
      </c>
      <c r="C1377" s="69">
        <v>19013</v>
      </c>
      <c r="D1377" s="69">
        <v>3268</v>
      </c>
      <c r="E1377" t="str">
        <f>INDEX(Table5[EEZ],MATCH(C1377,Table5[Colony_ID],0))</f>
        <v>Papua New Guinean Exclusive Economic Zone</v>
      </c>
      <c r="F1377" t="str">
        <f>INDEX(Table5[Corrected Island/Colony Name],MATCH('Full Data'!C1377,Table5[Colony_ID],0))</f>
        <v>Buka</v>
      </c>
      <c r="G1377" t="str">
        <f>INDEX(Table4[Common_Name],MATCH('Full Data'!D1377,Table4[SpcRecID],0))</f>
        <v>Black-naped Tern</v>
      </c>
      <c r="H1377" s="83" t="str">
        <f>INDEX(Data!E$2:E$6500,MATCH(A1377,Data!$A$2:$A$6500,0))</f>
        <v>Data Deficient</v>
      </c>
      <c r="I1377" s="90">
        <f>INDEX(Data!P$2:P$6500,MATCH(A1377,Data!$A$2:$A$6500,0))</f>
        <v>1981</v>
      </c>
      <c r="J1377" s="90">
        <f>INDEX(Data!Q$2:Q$6500,MATCH($A1377,Data!$A$2:$A$6500,0))</f>
        <v>1981</v>
      </c>
      <c r="K1377" s="90">
        <f>INDEX(Data!F$2:F$6500,MATCH($A1377,Data!$A$2:$A$6500,0))</f>
        <v>0</v>
      </c>
      <c r="L1377" s="90">
        <f>INDEX(Data!G$2:G$6500,MATCH($A1377,Data!$A$2:$A$6500,0))</f>
        <v>0</v>
      </c>
      <c r="M1377" s="90">
        <f>INDEX(Data!H$2:H$6500,MATCH($A1377,Data!$A$2:$A$6500,0))</f>
        <v>0</v>
      </c>
      <c r="N1377" s="90">
        <f>INDEX(Data!I$2:I$6500,MATCH($A1377,Data!$A$2:$A$6500,0))</f>
        <v>0</v>
      </c>
      <c r="O1377" s="83">
        <f>INDEX(Data!J$2:J$6500,MATCH($A1377,Data!$A$2:$A$6500,0))</f>
        <v>0</v>
      </c>
      <c r="P1377" t="str">
        <f>_xlfn.XLOOKUP(B1377,Table3[RefID],Table3[Citation])</f>
        <v>Skyrme et al (1981)</v>
      </c>
    </row>
    <row r="1378" spans="1:16" x14ac:dyDescent="0.35">
      <c r="A1378" s="68">
        <v>1376</v>
      </c>
      <c r="B1378" s="69">
        <v>103</v>
      </c>
      <c r="C1378" s="69">
        <v>19053</v>
      </c>
      <c r="D1378" s="69">
        <v>3268</v>
      </c>
      <c r="E1378" t="str">
        <f>INDEX(Table5[EEZ],MATCH(C1378,Table5[Colony_ID],0))</f>
        <v>Papua New Guinean Exclusive Economic Zone</v>
      </c>
      <c r="F1378" t="str">
        <f>INDEX(Table5[Corrected Island/Colony Name],MATCH('Full Data'!C1378,Table5[Colony_ID],0))</f>
        <v>Mowensand Island</v>
      </c>
      <c r="G1378" t="str">
        <f>INDEX(Table4[Common_Name],MATCH('Full Data'!D1378,Table4[SpcRecID],0))</f>
        <v>Black-naped Tern</v>
      </c>
      <c r="H1378" s="83" t="str">
        <f>INDEX(Data!E$2:E$6500,MATCH(A1378,Data!$A$2:$A$6500,0))</f>
        <v>confirmed</v>
      </c>
      <c r="I1378" s="90">
        <f>INDEX(Data!P$2:P$6500,MATCH(A1378,Data!$A$2:$A$6500,0))</f>
        <v>1981</v>
      </c>
      <c r="J1378" s="90">
        <f>INDEX(Data!Q$2:Q$6500,MATCH($A1378,Data!$A$2:$A$6500,0))</f>
        <v>1981</v>
      </c>
      <c r="K1378" s="90">
        <f>INDEX(Data!F$2:F$6500,MATCH($A1378,Data!$A$2:$A$6500,0))</f>
        <v>50</v>
      </c>
      <c r="L1378" s="90">
        <f>INDEX(Data!G$2:G$6500,MATCH($A1378,Data!$A$2:$A$6500,0))</f>
        <v>50</v>
      </c>
      <c r="M1378" s="90">
        <f>INDEX(Data!H$2:H$6500,MATCH($A1378,Data!$A$2:$A$6500,0))</f>
        <v>0</v>
      </c>
      <c r="N1378" s="90">
        <f>INDEX(Data!I$2:I$6500,MATCH($A1378,Data!$A$2:$A$6500,0))</f>
        <v>0</v>
      </c>
      <c r="O1378" s="83" t="str">
        <f>INDEX(Data!J$2:J$6500,MATCH($A1378,Data!$A$2:$A$6500,0))</f>
        <v>breeding pairs</v>
      </c>
      <c r="P1378" t="str">
        <f>_xlfn.XLOOKUP(B1378,Table3[RefID],Table3[Citation])</f>
        <v>Skyrme et al (1981)</v>
      </c>
    </row>
    <row r="1379" spans="1:16" x14ac:dyDescent="0.35">
      <c r="A1379" s="68">
        <v>1377</v>
      </c>
      <c r="B1379" s="69">
        <v>103</v>
      </c>
      <c r="C1379" s="69">
        <v>19053</v>
      </c>
      <c r="D1379" s="69">
        <v>3263</v>
      </c>
      <c r="E1379" t="str">
        <f>INDEX(Table5[EEZ],MATCH(C1379,Table5[Colony_ID],0))</f>
        <v>Papua New Guinean Exclusive Economic Zone</v>
      </c>
      <c r="F1379" t="str">
        <f>INDEX(Table5[Corrected Island/Colony Name],MATCH('Full Data'!C1379,Table5[Colony_ID],0))</f>
        <v>Mowensand Island</v>
      </c>
      <c r="G1379" t="str">
        <f>INDEX(Table4[Common_Name],MATCH('Full Data'!D1379,Table4[SpcRecID],0))</f>
        <v>Greater crested Tern</v>
      </c>
      <c r="H1379" s="83" t="str">
        <f>INDEX(Data!E$2:E$6500,MATCH(A1379,Data!$A$2:$A$6500,0))</f>
        <v>confirmed</v>
      </c>
      <c r="I1379" s="90">
        <f>INDEX(Data!P$2:P$6500,MATCH(A1379,Data!$A$2:$A$6500,0))</f>
        <v>1981</v>
      </c>
      <c r="J1379" s="90">
        <f>INDEX(Data!Q$2:Q$6500,MATCH($A1379,Data!$A$2:$A$6500,0))</f>
        <v>1981</v>
      </c>
      <c r="K1379" s="90">
        <f>INDEX(Data!F$2:F$6500,MATCH($A1379,Data!$A$2:$A$6500,0))</f>
        <v>100</v>
      </c>
      <c r="L1379" s="90">
        <f>INDEX(Data!G$2:G$6500,MATCH($A1379,Data!$A$2:$A$6500,0))</f>
        <v>100</v>
      </c>
      <c r="M1379" s="90">
        <f>INDEX(Data!H$2:H$6500,MATCH($A1379,Data!$A$2:$A$6500,0))</f>
        <v>0</v>
      </c>
      <c r="N1379" s="90">
        <f>INDEX(Data!I$2:I$6500,MATCH($A1379,Data!$A$2:$A$6500,0))</f>
        <v>0</v>
      </c>
      <c r="O1379" s="83" t="str">
        <f>INDEX(Data!J$2:J$6500,MATCH($A1379,Data!$A$2:$A$6500,0))</f>
        <v>breeding pairs</v>
      </c>
      <c r="P1379" t="str">
        <f>_xlfn.XLOOKUP(B1379,Table3[RefID],Table3[Citation])</f>
        <v>Skyrme et al (1981)</v>
      </c>
    </row>
    <row r="1380" spans="1:16" x14ac:dyDescent="0.35">
      <c r="A1380" s="68">
        <v>1378</v>
      </c>
      <c r="B1380" s="73">
        <v>104</v>
      </c>
      <c r="C1380" s="73">
        <v>1007</v>
      </c>
      <c r="D1380" s="70">
        <v>32228</v>
      </c>
      <c r="E1380" t="str">
        <f>INDEX(Table5[EEZ],MATCH(C1380,Table5[Colony_ID],0))</f>
        <v>American Samoa Exclusive Economic Zone</v>
      </c>
      <c r="F1380" t="str">
        <f>INDEX(Table5[Corrected Island/Colony Name],MATCH('Full Data'!C1380,Table5[Colony_ID],0))</f>
        <v>Tau</v>
      </c>
      <c r="G1380" t="str">
        <f>INDEX(Table4[Common_Name],MATCH('Full Data'!D1380,Table4[SpcRecID],0))</f>
        <v>Tropical Shearwater</v>
      </c>
      <c r="H1380" s="83" t="str">
        <f>INDEX(Data!E$2:E$6500,MATCH(A1380,Data!$A$2:$A$6500,0))</f>
        <v>Confirmed</v>
      </c>
      <c r="I1380" s="90">
        <f>INDEX(Data!P$2:P$6500,MATCH(A1380,Data!$A$2:$A$6500,0))</f>
        <v>1971</v>
      </c>
      <c r="J1380" s="90">
        <f>INDEX(Data!Q$2:Q$6500,MATCH($A1380,Data!$A$2:$A$6500,0))</f>
        <v>1971</v>
      </c>
      <c r="K1380" s="90">
        <f>INDEX(Data!F$2:F$6500,MATCH($A1380,Data!$A$2:$A$6500,0))</f>
        <v>0</v>
      </c>
      <c r="L1380" s="90">
        <f>INDEX(Data!G$2:G$6500,MATCH($A1380,Data!$A$2:$A$6500,0))</f>
        <v>0</v>
      </c>
      <c r="M1380" s="90">
        <f>INDEX(Data!H$2:H$6500,MATCH($A1380,Data!$A$2:$A$6500,0))</f>
        <v>0</v>
      </c>
      <c r="N1380" s="90">
        <f>INDEX(Data!I$2:I$6500,MATCH($A1380,Data!$A$2:$A$6500,0))</f>
        <v>0</v>
      </c>
      <c r="O1380" s="83">
        <f>INDEX(Data!J$2:J$6500,MATCH($A1380,Data!$A$2:$A$6500,0))</f>
        <v>0</v>
      </c>
      <c r="P1380" t="str">
        <f>_xlfn.XLOOKUP(B1380,Table3[RefID],Table3[Citation])</f>
        <v>Amerson et al (1982)</v>
      </c>
    </row>
    <row r="1381" spans="1:16" x14ac:dyDescent="0.35">
      <c r="A1381" s="68">
        <v>1379</v>
      </c>
      <c r="B1381" s="73">
        <v>104</v>
      </c>
      <c r="C1381" s="73">
        <v>1002</v>
      </c>
      <c r="D1381" s="69">
        <v>3295</v>
      </c>
      <c r="E1381" t="str">
        <f>INDEX(Table5[EEZ],MATCH(C1381,Table5[Colony_ID],0))</f>
        <v>American Samoa Exclusive Economic Zone</v>
      </c>
      <c r="F1381" t="str">
        <f>INDEX(Table5[Corrected Island/Colony Name],MATCH('Full Data'!C1381,Table5[Colony_ID],0))</f>
        <v>Ofu Island</v>
      </c>
      <c r="G1381" t="str">
        <f>INDEX(Table4[Common_Name],MATCH('Full Data'!D1381,Table4[SpcRecID],0))</f>
        <v>Black Noddy</v>
      </c>
      <c r="H1381" s="83" t="str">
        <f>INDEX(Data!E$2:E$6500,MATCH(A1381,Data!$A$2:$A$6500,0))</f>
        <v>Potential breeding</v>
      </c>
      <c r="I1381" s="90">
        <f>INDEX(Data!P$2:P$6500,MATCH(A1381,Data!$A$2:$A$6500,0))</f>
        <v>1957</v>
      </c>
      <c r="J1381" s="90">
        <f>INDEX(Data!Q$2:Q$6500,MATCH($A1381,Data!$A$2:$A$6500,0))</f>
        <v>1976</v>
      </c>
      <c r="K1381" s="90">
        <f>INDEX(Data!F$2:F$6500,MATCH($A1381,Data!$A$2:$A$6500,0))</f>
        <v>10</v>
      </c>
      <c r="L1381" s="90">
        <f>INDEX(Data!G$2:G$6500,MATCH($A1381,Data!$A$2:$A$6500,0))</f>
        <v>10</v>
      </c>
      <c r="M1381" s="90">
        <f>INDEX(Data!H$2:H$6500,MATCH($A1381,Data!$A$2:$A$6500,0))</f>
        <v>0</v>
      </c>
      <c r="N1381" s="90">
        <f>INDEX(Data!I$2:I$6500,MATCH($A1381,Data!$A$2:$A$6500,0))</f>
        <v>0</v>
      </c>
      <c r="O1381" s="83" t="str">
        <f>INDEX(Data!J$2:J$6500,MATCH($A1381,Data!$A$2:$A$6500,0))</f>
        <v>individuals</v>
      </c>
      <c r="P1381" t="str">
        <f>_xlfn.XLOOKUP(B1381,Table3[RefID],Table3[Citation])</f>
        <v>Amerson et al (1982)</v>
      </c>
    </row>
    <row r="1382" spans="1:16" x14ac:dyDescent="0.35">
      <c r="A1382" s="68">
        <v>1380</v>
      </c>
      <c r="B1382" s="73">
        <v>104</v>
      </c>
      <c r="C1382" s="73">
        <v>1003</v>
      </c>
      <c r="D1382" s="69">
        <v>3295</v>
      </c>
      <c r="E1382" t="str">
        <f>INDEX(Table5[EEZ],MATCH(C1382,Table5[Colony_ID],0))</f>
        <v>American Samoa Exclusive Economic Zone</v>
      </c>
      <c r="F1382" t="str">
        <f>INDEX(Table5[Corrected Island/Colony Name],MATCH('Full Data'!C1382,Table5[Colony_ID],0))</f>
        <v>Olosega Island</v>
      </c>
      <c r="G1382" t="str">
        <f>INDEX(Table4[Common_Name],MATCH('Full Data'!D1382,Table4[SpcRecID],0))</f>
        <v>Black Noddy</v>
      </c>
      <c r="H1382" s="83" t="str">
        <f>INDEX(Data!E$2:E$6500,MATCH(A1382,Data!$A$2:$A$6500,0))</f>
        <v>Potential breeding</v>
      </c>
      <c r="I1382" s="90">
        <f>INDEX(Data!P$2:P$6500,MATCH(A1382,Data!$A$2:$A$6500,0))</f>
        <v>1984</v>
      </c>
      <c r="J1382" s="90">
        <f>INDEX(Data!Q$2:Q$6500,MATCH($A1382,Data!$A$2:$A$6500,0))</f>
        <v>1976</v>
      </c>
      <c r="K1382" s="90">
        <f>INDEX(Data!F$2:F$6500,MATCH($A1382,Data!$A$2:$A$6500,0))</f>
        <v>6</v>
      </c>
      <c r="L1382" s="90">
        <f>INDEX(Data!G$2:G$6500,MATCH($A1382,Data!$A$2:$A$6500,0))</f>
        <v>6</v>
      </c>
      <c r="M1382" s="90">
        <f>INDEX(Data!H$2:H$6500,MATCH($A1382,Data!$A$2:$A$6500,0))</f>
        <v>0</v>
      </c>
      <c r="N1382" s="90">
        <f>INDEX(Data!I$2:I$6500,MATCH($A1382,Data!$A$2:$A$6500,0))</f>
        <v>0</v>
      </c>
      <c r="O1382" s="83" t="str">
        <f>INDEX(Data!J$2:J$6500,MATCH($A1382,Data!$A$2:$A$6500,0))</f>
        <v>individuals</v>
      </c>
      <c r="P1382" t="str">
        <f>_xlfn.XLOOKUP(B1382,Table3[RefID],Table3[Citation])</f>
        <v>Amerson et al (1982)</v>
      </c>
    </row>
    <row r="1383" spans="1:16" x14ac:dyDescent="0.35">
      <c r="A1383" s="68">
        <v>1381</v>
      </c>
      <c r="B1383" s="73">
        <v>104</v>
      </c>
      <c r="C1383" s="73">
        <v>1005</v>
      </c>
      <c r="D1383" s="69">
        <v>3295</v>
      </c>
      <c r="E1383" t="str">
        <f>INDEX(Table5[EEZ],MATCH(C1383,Table5[Colony_ID],0))</f>
        <v>American Samoa Exclusive Economic Zone</v>
      </c>
      <c r="F1383" t="str">
        <f>INDEX(Table5[Corrected Island/Colony Name],MATCH('Full Data'!C1383,Table5[Colony_ID],0))</f>
        <v>Rose Island</v>
      </c>
      <c r="G1383" t="str">
        <f>INDEX(Table4[Common_Name],MATCH('Full Data'!D1383,Table4[SpcRecID],0))</f>
        <v>Black Noddy</v>
      </c>
      <c r="H1383" s="83" t="str">
        <f>INDEX(Data!E$2:E$6500,MATCH(A1383,Data!$A$2:$A$6500,0))</f>
        <v>Confirmed</v>
      </c>
      <c r="I1383" s="90">
        <f>INDEX(Data!P$2:P$6500,MATCH(A1383,Data!$A$2:$A$6500,0))</f>
        <v>1984</v>
      </c>
      <c r="J1383" s="90">
        <f>INDEX(Data!Q$2:Q$6500,MATCH($A1383,Data!$A$2:$A$6500,0))</f>
        <v>1970</v>
      </c>
      <c r="K1383" s="90">
        <f>INDEX(Data!F$2:F$6500,MATCH($A1383,Data!$A$2:$A$6500,0))</f>
        <v>0</v>
      </c>
      <c r="L1383" s="90">
        <f>INDEX(Data!G$2:G$6500,MATCH($A1383,Data!$A$2:$A$6500,0))</f>
        <v>0</v>
      </c>
      <c r="M1383" s="90">
        <f>INDEX(Data!H$2:H$6500,MATCH($A1383,Data!$A$2:$A$6500,0))</f>
        <v>0</v>
      </c>
      <c r="N1383" s="90">
        <f>INDEX(Data!I$2:I$6500,MATCH($A1383,Data!$A$2:$A$6500,0))</f>
        <v>0</v>
      </c>
      <c r="O1383" s="83">
        <f>INDEX(Data!J$2:J$6500,MATCH($A1383,Data!$A$2:$A$6500,0))</f>
        <v>0</v>
      </c>
      <c r="P1383" t="str">
        <f>_xlfn.XLOOKUP(B1383,Table3[RefID],Table3[Citation])</f>
        <v>Amerson et al (1982)</v>
      </c>
    </row>
    <row r="1384" spans="1:16" x14ac:dyDescent="0.35">
      <c r="A1384" s="68">
        <v>1382</v>
      </c>
      <c r="B1384" s="73">
        <v>104</v>
      </c>
      <c r="C1384" s="73">
        <v>1005</v>
      </c>
      <c r="D1384" s="69">
        <v>3295</v>
      </c>
      <c r="E1384" t="str">
        <f>INDEX(Table5[EEZ],MATCH(C1384,Table5[Colony_ID],0))</f>
        <v>American Samoa Exclusive Economic Zone</v>
      </c>
      <c r="F1384" t="str">
        <f>INDEX(Table5[Corrected Island/Colony Name],MATCH('Full Data'!C1384,Table5[Colony_ID],0))</f>
        <v>Rose Island</v>
      </c>
      <c r="G1384" t="str">
        <f>INDEX(Table4[Common_Name],MATCH('Full Data'!D1384,Table4[SpcRecID],0))</f>
        <v>Black Noddy</v>
      </c>
      <c r="H1384" s="83" t="str">
        <f>INDEX(Data!E$2:E$6500,MATCH(A1384,Data!$A$2:$A$6500,0))</f>
        <v>Confirmed</v>
      </c>
      <c r="I1384" s="90">
        <f>INDEX(Data!P$2:P$6500,MATCH(A1384,Data!$A$2:$A$6500,0))</f>
        <v>1984</v>
      </c>
      <c r="J1384" s="90">
        <f>INDEX(Data!Q$2:Q$6500,MATCH($A1384,Data!$A$2:$A$6500,0))</f>
        <v>1975</v>
      </c>
      <c r="K1384" s="90">
        <f>INDEX(Data!F$2:F$6500,MATCH($A1384,Data!$A$2:$A$6500,0))</f>
        <v>2000</v>
      </c>
      <c r="L1384" s="90">
        <f>INDEX(Data!G$2:G$6500,MATCH($A1384,Data!$A$2:$A$6500,0))</f>
        <v>2000</v>
      </c>
      <c r="M1384" s="90">
        <f>INDEX(Data!H$2:H$6500,MATCH($A1384,Data!$A$2:$A$6500,0))</f>
        <v>0</v>
      </c>
      <c r="N1384" s="90">
        <f>INDEX(Data!I$2:I$6500,MATCH($A1384,Data!$A$2:$A$6500,0))</f>
        <v>0</v>
      </c>
      <c r="O1384" s="83" t="str">
        <f>INDEX(Data!J$2:J$6500,MATCH($A1384,Data!$A$2:$A$6500,0))</f>
        <v>individuals</v>
      </c>
      <c r="P1384" t="str">
        <f>_xlfn.XLOOKUP(B1384,Table3[RefID],Table3[Citation])</f>
        <v>Amerson et al (1982)</v>
      </c>
    </row>
    <row r="1385" spans="1:16" x14ac:dyDescent="0.35">
      <c r="A1385" s="68">
        <v>1383</v>
      </c>
      <c r="B1385" s="73">
        <v>104</v>
      </c>
      <c r="C1385" s="73">
        <v>1005</v>
      </c>
      <c r="D1385" s="69">
        <v>3295</v>
      </c>
      <c r="E1385" t="str">
        <f>INDEX(Table5[EEZ],MATCH(C1385,Table5[Colony_ID],0))</f>
        <v>American Samoa Exclusive Economic Zone</v>
      </c>
      <c r="F1385" t="str">
        <f>INDEX(Table5[Corrected Island/Colony Name],MATCH('Full Data'!C1385,Table5[Colony_ID],0))</f>
        <v>Rose Island</v>
      </c>
      <c r="G1385" t="str">
        <f>INDEX(Table4[Common_Name],MATCH('Full Data'!D1385,Table4[SpcRecID],0))</f>
        <v>Black Noddy</v>
      </c>
      <c r="H1385" s="83" t="str">
        <f>INDEX(Data!E$2:E$6500,MATCH(A1385,Data!$A$2:$A$6500,0))</f>
        <v>Confirmed</v>
      </c>
      <c r="I1385" s="90">
        <f>INDEX(Data!P$2:P$6500,MATCH(A1385,Data!$A$2:$A$6500,0))</f>
        <v>1984</v>
      </c>
      <c r="J1385" s="90">
        <f>INDEX(Data!Q$2:Q$6500,MATCH($A1385,Data!$A$2:$A$6500,0))</f>
        <v>1976</v>
      </c>
      <c r="K1385" s="90">
        <f>INDEX(Data!F$2:F$6500,MATCH($A1385,Data!$A$2:$A$6500,0))</f>
        <v>5</v>
      </c>
      <c r="L1385" s="90">
        <f>INDEX(Data!G$2:G$6500,MATCH($A1385,Data!$A$2:$A$6500,0))</f>
        <v>5</v>
      </c>
      <c r="M1385" s="90">
        <f>INDEX(Data!H$2:H$6500,MATCH($A1385,Data!$A$2:$A$6500,0))</f>
        <v>0</v>
      </c>
      <c r="N1385" s="90">
        <f>INDEX(Data!I$2:I$6500,MATCH($A1385,Data!$A$2:$A$6500,0))</f>
        <v>0</v>
      </c>
      <c r="O1385" s="83" t="str">
        <f>INDEX(Data!J$2:J$6500,MATCH($A1385,Data!$A$2:$A$6500,0))</f>
        <v>individuals</v>
      </c>
      <c r="P1385" t="str">
        <f>_xlfn.XLOOKUP(B1385,Table3[RefID],Table3[Citation])</f>
        <v>Amerson et al (1982)</v>
      </c>
    </row>
    <row r="1386" spans="1:16" x14ac:dyDescent="0.35">
      <c r="A1386" s="68">
        <v>1384</v>
      </c>
      <c r="B1386" s="73">
        <v>104</v>
      </c>
      <c r="C1386" s="73">
        <v>1005</v>
      </c>
      <c r="D1386" s="69">
        <v>3295</v>
      </c>
      <c r="E1386" t="str">
        <f>INDEX(Table5[EEZ],MATCH(C1386,Table5[Colony_ID],0))</f>
        <v>American Samoa Exclusive Economic Zone</v>
      </c>
      <c r="F1386" t="str">
        <f>INDEX(Table5[Corrected Island/Colony Name],MATCH('Full Data'!C1386,Table5[Colony_ID],0))</f>
        <v>Rose Island</v>
      </c>
      <c r="G1386" t="str">
        <f>INDEX(Table4[Common_Name],MATCH('Full Data'!D1386,Table4[SpcRecID],0))</f>
        <v>Black Noddy</v>
      </c>
      <c r="H1386" s="83" t="str">
        <f>INDEX(Data!E$2:E$6500,MATCH(A1386,Data!$A$2:$A$6500,0))</f>
        <v>Confirmed</v>
      </c>
      <c r="I1386" s="90">
        <f>INDEX(Data!P$2:P$6500,MATCH(A1386,Data!$A$2:$A$6500,0))</f>
        <v>1984</v>
      </c>
      <c r="J1386" s="90">
        <f>INDEX(Data!Q$2:Q$6500,MATCH($A1386,Data!$A$2:$A$6500,0))</f>
        <v>1973</v>
      </c>
      <c r="K1386" s="90">
        <f>INDEX(Data!F$2:F$6500,MATCH($A1386,Data!$A$2:$A$6500,0))</f>
        <v>1</v>
      </c>
      <c r="L1386" s="90">
        <f>INDEX(Data!G$2:G$6500,MATCH($A1386,Data!$A$2:$A$6500,0))</f>
        <v>1</v>
      </c>
      <c r="M1386" s="90">
        <f>INDEX(Data!H$2:H$6500,MATCH($A1386,Data!$A$2:$A$6500,0))</f>
        <v>0</v>
      </c>
      <c r="N1386" s="90">
        <f>INDEX(Data!I$2:I$6500,MATCH($A1386,Data!$A$2:$A$6500,0))</f>
        <v>0</v>
      </c>
      <c r="O1386" s="83" t="str">
        <f>INDEX(Data!J$2:J$6500,MATCH($A1386,Data!$A$2:$A$6500,0))</f>
        <v>individuals</v>
      </c>
      <c r="P1386" t="str">
        <f>_xlfn.XLOOKUP(B1386,Table3[RefID],Table3[Citation])</f>
        <v>Amerson et al (1982)</v>
      </c>
    </row>
    <row r="1387" spans="1:16" x14ac:dyDescent="0.35">
      <c r="A1387" s="68">
        <v>1385</v>
      </c>
      <c r="B1387" s="73">
        <v>104</v>
      </c>
      <c r="C1387" s="73">
        <v>1005</v>
      </c>
      <c r="D1387" s="69">
        <v>3295</v>
      </c>
      <c r="E1387" t="str">
        <f>INDEX(Table5[EEZ],MATCH(C1387,Table5[Colony_ID],0))</f>
        <v>American Samoa Exclusive Economic Zone</v>
      </c>
      <c r="F1387" t="str">
        <f>INDEX(Table5[Corrected Island/Colony Name],MATCH('Full Data'!C1387,Table5[Colony_ID],0))</f>
        <v>Rose Island</v>
      </c>
      <c r="G1387" t="str">
        <f>INDEX(Table4[Common_Name],MATCH('Full Data'!D1387,Table4[SpcRecID],0))</f>
        <v>Black Noddy</v>
      </c>
      <c r="H1387" s="83" t="str">
        <f>INDEX(Data!E$2:E$6500,MATCH(A1387,Data!$A$2:$A$6500,0))</f>
        <v>Confirmed</v>
      </c>
      <c r="I1387" s="90">
        <f>INDEX(Data!P$2:P$6500,MATCH(A1387,Data!$A$2:$A$6500,0))</f>
        <v>1984</v>
      </c>
      <c r="J1387" s="90">
        <f>INDEX(Data!Q$2:Q$6500,MATCH($A1387,Data!$A$2:$A$6500,0))</f>
        <v>1974</v>
      </c>
      <c r="K1387" s="90">
        <f>INDEX(Data!F$2:F$6500,MATCH($A1387,Data!$A$2:$A$6500,0))</f>
        <v>25</v>
      </c>
      <c r="L1387" s="90">
        <f>INDEX(Data!G$2:G$6500,MATCH($A1387,Data!$A$2:$A$6500,0))</f>
        <v>25</v>
      </c>
      <c r="M1387" s="90">
        <f>INDEX(Data!H$2:H$6500,MATCH($A1387,Data!$A$2:$A$6500,0))</f>
        <v>0</v>
      </c>
      <c r="N1387" s="90">
        <f>INDEX(Data!I$2:I$6500,MATCH($A1387,Data!$A$2:$A$6500,0))</f>
        <v>0</v>
      </c>
      <c r="O1387" s="83" t="str">
        <f>INDEX(Data!J$2:J$6500,MATCH($A1387,Data!$A$2:$A$6500,0))</f>
        <v>individuals</v>
      </c>
      <c r="P1387" t="str">
        <f>_xlfn.XLOOKUP(B1387,Table3[RefID],Table3[Citation])</f>
        <v>Amerson et al (1982)</v>
      </c>
    </row>
    <row r="1388" spans="1:16" x14ac:dyDescent="0.35">
      <c r="A1388" s="68">
        <v>1386</v>
      </c>
      <c r="B1388" s="73">
        <v>104</v>
      </c>
      <c r="C1388" s="73">
        <v>1005</v>
      </c>
      <c r="D1388" s="69">
        <v>3295</v>
      </c>
      <c r="E1388" t="str">
        <f>INDEX(Table5[EEZ],MATCH(C1388,Table5[Colony_ID],0))</f>
        <v>American Samoa Exclusive Economic Zone</v>
      </c>
      <c r="F1388" t="str">
        <f>INDEX(Table5[Corrected Island/Colony Name],MATCH('Full Data'!C1388,Table5[Colony_ID],0))</f>
        <v>Rose Island</v>
      </c>
      <c r="G1388" t="str">
        <f>INDEX(Table4[Common_Name],MATCH('Full Data'!D1388,Table4[SpcRecID],0))</f>
        <v>Black Noddy</v>
      </c>
      <c r="H1388" s="83" t="str">
        <f>INDEX(Data!E$2:E$6500,MATCH(A1388,Data!$A$2:$A$6500,0))</f>
        <v>Confirmed</v>
      </c>
      <c r="I1388" s="90">
        <f>INDEX(Data!P$2:P$6500,MATCH(A1388,Data!$A$2:$A$6500,0))</f>
        <v>1984</v>
      </c>
      <c r="J1388" s="90">
        <f>INDEX(Data!Q$2:Q$6500,MATCH($A1388,Data!$A$2:$A$6500,0))</f>
        <v>1976</v>
      </c>
      <c r="K1388" s="90">
        <f>INDEX(Data!F$2:F$6500,MATCH($A1388,Data!$A$2:$A$6500,0))</f>
        <v>10</v>
      </c>
      <c r="L1388" s="90">
        <f>INDEX(Data!G$2:G$6500,MATCH($A1388,Data!$A$2:$A$6500,0))</f>
        <v>10</v>
      </c>
      <c r="M1388" s="90">
        <f>INDEX(Data!H$2:H$6500,MATCH($A1388,Data!$A$2:$A$6500,0))</f>
        <v>0</v>
      </c>
      <c r="N1388" s="90">
        <f>INDEX(Data!I$2:I$6500,MATCH($A1388,Data!$A$2:$A$6500,0))</f>
        <v>0</v>
      </c>
      <c r="O1388" s="83" t="str">
        <f>INDEX(Data!J$2:J$6500,MATCH($A1388,Data!$A$2:$A$6500,0))</f>
        <v>individuals</v>
      </c>
      <c r="P1388" t="str">
        <f>_xlfn.XLOOKUP(B1388,Table3[RefID],Table3[Citation])</f>
        <v>Amerson et al (1982)</v>
      </c>
    </row>
    <row r="1389" spans="1:16" x14ac:dyDescent="0.35">
      <c r="A1389" s="68">
        <v>1387</v>
      </c>
      <c r="B1389" s="73">
        <v>104</v>
      </c>
      <c r="C1389" s="73">
        <v>1006</v>
      </c>
      <c r="D1389" s="69">
        <v>3295</v>
      </c>
      <c r="E1389" t="str">
        <f>INDEX(Table5[EEZ],MATCH(C1389,Table5[Colony_ID],0))</f>
        <v>American Samoa Exclusive Economic Zone</v>
      </c>
      <c r="F1389" t="str">
        <f>INDEX(Table5[Corrected Island/Colony Name],MATCH('Full Data'!C1389,Table5[Colony_ID],0))</f>
        <v>Swains Island</v>
      </c>
      <c r="G1389" t="str">
        <f>INDEX(Table4[Common_Name],MATCH('Full Data'!D1389,Table4[SpcRecID],0))</f>
        <v>Black Noddy</v>
      </c>
      <c r="H1389" s="83" t="str">
        <f>INDEX(Data!E$2:E$6500,MATCH(A1389,Data!$A$2:$A$6500,0))</f>
        <v>Confirmed</v>
      </c>
      <c r="I1389" s="90">
        <f>INDEX(Data!P$2:P$6500,MATCH(A1389,Data!$A$2:$A$6500,0))</f>
        <v>1993</v>
      </c>
      <c r="J1389" s="90">
        <f>INDEX(Data!Q$2:Q$6500,MATCH($A1389,Data!$A$2:$A$6500,0))</f>
        <v>1976</v>
      </c>
      <c r="K1389" s="90">
        <f>INDEX(Data!F$2:F$6500,MATCH($A1389,Data!$A$2:$A$6500,0))</f>
        <v>300</v>
      </c>
      <c r="L1389" s="90">
        <f>INDEX(Data!G$2:G$6500,MATCH($A1389,Data!$A$2:$A$6500,0))</f>
        <v>300</v>
      </c>
      <c r="M1389" s="90">
        <f>INDEX(Data!H$2:H$6500,MATCH($A1389,Data!$A$2:$A$6500,0))</f>
        <v>0</v>
      </c>
      <c r="N1389" s="90">
        <f>INDEX(Data!I$2:I$6500,MATCH($A1389,Data!$A$2:$A$6500,0))</f>
        <v>0</v>
      </c>
      <c r="O1389" s="83" t="str">
        <f>INDEX(Data!J$2:J$6500,MATCH($A1389,Data!$A$2:$A$6500,0))</f>
        <v>individuals</v>
      </c>
      <c r="P1389" t="str">
        <f>_xlfn.XLOOKUP(B1389,Table3[RefID],Table3[Citation])</f>
        <v>Amerson et al (1982)</v>
      </c>
    </row>
    <row r="1390" spans="1:16" x14ac:dyDescent="0.35">
      <c r="A1390" s="68">
        <v>1388</v>
      </c>
      <c r="B1390" s="73">
        <v>104</v>
      </c>
      <c r="C1390" s="73">
        <v>1001</v>
      </c>
      <c r="D1390" s="69">
        <v>3295</v>
      </c>
      <c r="E1390" t="str">
        <f>INDEX(Table5[EEZ],MATCH(C1390,Table5[Colony_ID],0))</f>
        <v>American Samoa Exclusive Economic Zone</v>
      </c>
      <c r="F1390" t="str">
        <f>INDEX(Table5[Corrected Island/Colony Name],MATCH('Full Data'!C1390,Table5[Colony_ID],0))</f>
        <v>Aunu'u Island</v>
      </c>
      <c r="G1390" t="str">
        <f>INDEX(Table4[Common_Name],MATCH('Full Data'!D1390,Table4[SpcRecID],0))</f>
        <v>Black Noddy</v>
      </c>
      <c r="H1390" s="83" t="str">
        <f>INDEX(Data!E$2:E$6500,MATCH(A1390,Data!$A$2:$A$6500,0))</f>
        <v>Potential breeding</v>
      </c>
      <c r="I1390" s="90">
        <f>INDEX(Data!P$2:P$6500,MATCH(A1390,Data!$A$2:$A$6500,0))</f>
        <v>1994</v>
      </c>
      <c r="J1390" s="90">
        <f>INDEX(Data!Q$2:Q$6500,MATCH($A1390,Data!$A$2:$A$6500,0))</f>
        <v>1976</v>
      </c>
      <c r="K1390" s="90">
        <f>INDEX(Data!F$2:F$6500,MATCH($A1390,Data!$A$2:$A$6500,0))</f>
        <v>5</v>
      </c>
      <c r="L1390" s="90">
        <f>INDEX(Data!G$2:G$6500,MATCH($A1390,Data!$A$2:$A$6500,0))</f>
        <v>5</v>
      </c>
      <c r="M1390" s="90">
        <f>INDEX(Data!H$2:H$6500,MATCH($A1390,Data!$A$2:$A$6500,0))</f>
        <v>0</v>
      </c>
      <c r="N1390" s="90">
        <f>INDEX(Data!I$2:I$6500,MATCH($A1390,Data!$A$2:$A$6500,0))</f>
        <v>0</v>
      </c>
      <c r="O1390" s="83" t="str">
        <f>INDEX(Data!J$2:J$6500,MATCH($A1390,Data!$A$2:$A$6500,0))</f>
        <v>individuals</v>
      </c>
      <c r="P1390" t="str">
        <f>_xlfn.XLOOKUP(B1390,Table3[RefID],Table3[Citation])</f>
        <v>Amerson et al (1982)</v>
      </c>
    </row>
    <row r="1391" spans="1:16" x14ac:dyDescent="0.35">
      <c r="A1391" s="68">
        <v>1389</v>
      </c>
      <c r="B1391" s="73">
        <v>104</v>
      </c>
      <c r="C1391" s="73">
        <v>1004</v>
      </c>
      <c r="D1391" s="69">
        <v>3295</v>
      </c>
      <c r="E1391" t="str">
        <f>INDEX(Table5[EEZ],MATCH(C1391,Table5[Colony_ID],0))</f>
        <v>American Samoa Exclusive Economic Zone</v>
      </c>
      <c r="F1391" t="str">
        <f>INDEX(Table5[Corrected Island/Colony Name],MATCH('Full Data'!C1391,Table5[Colony_ID],0))</f>
        <v>Pola Island</v>
      </c>
      <c r="G1391" t="str">
        <f>INDEX(Table4[Common_Name],MATCH('Full Data'!D1391,Table4[SpcRecID],0))</f>
        <v>Black Noddy</v>
      </c>
      <c r="H1391" s="83" t="str">
        <f>INDEX(Data!E$2:E$6500,MATCH(A1391,Data!$A$2:$A$6500,0))</f>
        <v>Confirmed</v>
      </c>
      <c r="I1391" s="90">
        <f>INDEX(Data!P$2:P$6500,MATCH(A1391,Data!$A$2:$A$6500,0))</f>
        <v>1984</v>
      </c>
      <c r="J1391" s="90">
        <f>INDEX(Data!Q$2:Q$6500,MATCH($A1391,Data!$A$2:$A$6500,0))</f>
        <v>0</v>
      </c>
      <c r="K1391" s="90">
        <f>INDEX(Data!F$2:F$6500,MATCH($A1391,Data!$A$2:$A$6500,0))</f>
        <v>0</v>
      </c>
      <c r="L1391" s="90">
        <f>INDEX(Data!G$2:G$6500,MATCH($A1391,Data!$A$2:$A$6500,0))</f>
        <v>0</v>
      </c>
      <c r="M1391" s="90">
        <f>INDEX(Data!H$2:H$6500,MATCH($A1391,Data!$A$2:$A$6500,0))</f>
        <v>0</v>
      </c>
      <c r="N1391" s="90">
        <f>INDEX(Data!I$2:I$6500,MATCH($A1391,Data!$A$2:$A$6500,0))</f>
        <v>0</v>
      </c>
      <c r="O1391" s="83">
        <f>INDEX(Data!J$2:J$6500,MATCH($A1391,Data!$A$2:$A$6500,0))</f>
        <v>0</v>
      </c>
      <c r="P1391" t="str">
        <f>_xlfn.XLOOKUP(B1391,Table3[RefID],Table3[Citation])</f>
        <v>Amerson et al (1982)</v>
      </c>
    </row>
    <row r="1392" spans="1:16" x14ac:dyDescent="0.35">
      <c r="A1392" s="68">
        <v>1390</v>
      </c>
      <c r="B1392" s="73">
        <v>104</v>
      </c>
      <c r="C1392" s="73">
        <v>1002</v>
      </c>
      <c r="D1392" s="70">
        <v>1016817</v>
      </c>
      <c r="E1392" t="str">
        <f>INDEX(Table5[EEZ],MATCH(C1392,Table5[Colony_ID],0))</f>
        <v>American Samoa Exclusive Economic Zone</v>
      </c>
      <c r="F1392" t="str">
        <f>INDEX(Table5[Corrected Island/Colony Name],MATCH('Full Data'!C1392,Table5[Colony_ID],0))</f>
        <v>Ofu Island</v>
      </c>
      <c r="G1392" t="str">
        <f>INDEX(Table4[Common_Name],MATCH('Full Data'!D1392,Table4[SpcRecID],0))</f>
        <v>Blue Noddy</v>
      </c>
      <c r="H1392" s="83" t="str">
        <f>INDEX(Data!E$2:E$6500,MATCH(A1392,Data!$A$2:$A$6500,0))</f>
        <v>Confirmed</v>
      </c>
      <c r="I1392" s="90">
        <f>INDEX(Data!P$2:P$6500,MATCH(A1392,Data!$A$2:$A$6500,0))</f>
        <v>1976</v>
      </c>
      <c r="J1392" s="90">
        <f>INDEX(Data!Q$2:Q$6500,MATCH($A1392,Data!$A$2:$A$6500,0))</f>
        <v>1976</v>
      </c>
      <c r="K1392" s="90">
        <f>INDEX(Data!F$2:F$6500,MATCH($A1392,Data!$A$2:$A$6500,0))</f>
        <v>15</v>
      </c>
      <c r="L1392" s="90">
        <f>INDEX(Data!G$2:G$6500,MATCH($A1392,Data!$A$2:$A$6500,0))</f>
        <v>15</v>
      </c>
      <c r="M1392" s="90">
        <f>INDEX(Data!H$2:H$6500,MATCH($A1392,Data!$A$2:$A$6500,0))</f>
        <v>0</v>
      </c>
      <c r="N1392" s="90">
        <f>INDEX(Data!I$2:I$6500,MATCH($A1392,Data!$A$2:$A$6500,0))</f>
        <v>0</v>
      </c>
      <c r="O1392" s="83" t="str">
        <f>INDEX(Data!J$2:J$6500,MATCH($A1392,Data!$A$2:$A$6500,0))</f>
        <v>individuals</v>
      </c>
      <c r="P1392" t="str">
        <f>_xlfn.XLOOKUP(B1392,Table3[RefID],Table3[Citation])</f>
        <v>Amerson et al (1982)</v>
      </c>
    </row>
    <row r="1393" spans="1:16" x14ac:dyDescent="0.35">
      <c r="A1393" s="68">
        <v>1391</v>
      </c>
      <c r="B1393" s="73">
        <v>104</v>
      </c>
      <c r="C1393" s="73">
        <v>1003</v>
      </c>
      <c r="D1393" s="70">
        <v>1016817</v>
      </c>
      <c r="E1393" t="str">
        <f>INDEX(Table5[EEZ],MATCH(C1393,Table5[Colony_ID],0))</f>
        <v>American Samoa Exclusive Economic Zone</v>
      </c>
      <c r="F1393" t="str">
        <f>INDEX(Table5[Corrected Island/Colony Name],MATCH('Full Data'!C1393,Table5[Colony_ID],0))</f>
        <v>Olosega Island</v>
      </c>
      <c r="G1393" t="str">
        <f>INDEX(Table4[Common_Name],MATCH('Full Data'!D1393,Table4[SpcRecID],0))</f>
        <v>Blue Noddy</v>
      </c>
      <c r="H1393" s="83" t="str">
        <f>INDEX(Data!E$2:E$6500,MATCH(A1393,Data!$A$2:$A$6500,0))</f>
        <v>Confirmed</v>
      </c>
      <c r="I1393" s="90">
        <f>INDEX(Data!P$2:P$6500,MATCH(A1393,Data!$A$2:$A$6500,0))</f>
        <v>1976</v>
      </c>
      <c r="J1393" s="90">
        <f>INDEX(Data!Q$2:Q$6500,MATCH($A1393,Data!$A$2:$A$6500,0))</f>
        <v>1976</v>
      </c>
      <c r="K1393" s="90">
        <f>INDEX(Data!F$2:F$6500,MATCH($A1393,Data!$A$2:$A$6500,0))</f>
        <v>10</v>
      </c>
      <c r="L1393" s="90">
        <f>INDEX(Data!G$2:G$6500,MATCH($A1393,Data!$A$2:$A$6500,0))</f>
        <v>10</v>
      </c>
      <c r="M1393" s="90">
        <f>INDEX(Data!H$2:H$6500,MATCH($A1393,Data!$A$2:$A$6500,0))</f>
        <v>0</v>
      </c>
      <c r="N1393" s="90">
        <f>INDEX(Data!I$2:I$6500,MATCH($A1393,Data!$A$2:$A$6500,0))</f>
        <v>0</v>
      </c>
      <c r="O1393" s="83" t="str">
        <f>INDEX(Data!J$2:J$6500,MATCH($A1393,Data!$A$2:$A$6500,0))</f>
        <v>individuals</v>
      </c>
      <c r="P1393" t="str">
        <f>_xlfn.XLOOKUP(B1393,Table3[RefID],Table3[Citation])</f>
        <v>Amerson et al (1982)</v>
      </c>
    </row>
    <row r="1394" spans="1:16" x14ac:dyDescent="0.35">
      <c r="A1394" s="68">
        <v>1392</v>
      </c>
      <c r="B1394" s="73">
        <v>104</v>
      </c>
      <c r="C1394" s="73">
        <v>1001</v>
      </c>
      <c r="D1394" s="70">
        <v>1016817</v>
      </c>
      <c r="E1394" t="str">
        <f>INDEX(Table5[EEZ],MATCH(C1394,Table5[Colony_ID],0))</f>
        <v>American Samoa Exclusive Economic Zone</v>
      </c>
      <c r="F1394" t="str">
        <f>INDEX(Table5[Corrected Island/Colony Name],MATCH('Full Data'!C1394,Table5[Colony_ID],0))</f>
        <v>Aunu'u Island</v>
      </c>
      <c r="G1394" t="str">
        <f>INDEX(Table4[Common_Name],MATCH('Full Data'!D1394,Table4[SpcRecID],0))</f>
        <v>Blue Noddy</v>
      </c>
      <c r="H1394" s="83" t="str">
        <f>INDEX(Data!E$2:E$6500,MATCH(A1394,Data!$A$2:$A$6500,0))</f>
        <v>Confirmed</v>
      </c>
      <c r="I1394" s="90">
        <f>INDEX(Data!P$2:P$6500,MATCH(A1394,Data!$A$2:$A$6500,0))</f>
        <v>1976</v>
      </c>
      <c r="J1394" s="90">
        <f>INDEX(Data!Q$2:Q$6500,MATCH($A1394,Data!$A$2:$A$6500,0))</f>
        <v>1976</v>
      </c>
      <c r="K1394" s="90">
        <f>INDEX(Data!F$2:F$6500,MATCH($A1394,Data!$A$2:$A$6500,0))</f>
        <v>12</v>
      </c>
      <c r="L1394" s="90">
        <f>INDEX(Data!G$2:G$6500,MATCH($A1394,Data!$A$2:$A$6500,0))</f>
        <v>12</v>
      </c>
      <c r="M1394" s="90">
        <f>INDEX(Data!H$2:H$6500,MATCH($A1394,Data!$A$2:$A$6500,0))</f>
        <v>0</v>
      </c>
      <c r="N1394" s="90">
        <f>INDEX(Data!I$2:I$6500,MATCH($A1394,Data!$A$2:$A$6500,0))</f>
        <v>0</v>
      </c>
      <c r="O1394" s="83" t="str">
        <f>INDEX(Data!J$2:J$6500,MATCH($A1394,Data!$A$2:$A$6500,0))</f>
        <v>individuals</v>
      </c>
      <c r="P1394" t="str">
        <f>_xlfn.XLOOKUP(B1394,Table3[RefID],Table3[Citation])</f>
        <v>Amerson et al (1982)</v>
      </c>
    </row>
    <row r="1395" spans="1:16" x14ac:dyDescent="0.35">
      <c r="A1395" s="68">
        <v>1393</v>
      </c>
      <c r="B1395" s="73">
        <v>104</v>
      </c>
      <c r="C1395" s="73">
        <v>1004</v>
      </c>
      <c r="D1395" s="70">
        <v>1016817</v>
      </c>
      <c r="E1395" t="str">
        <f>INDEX(Table5[EEZ],MATCH(C1395,Table5[Colony_ID],0))</f>
        <v>American Samoa Exclusive Economic Zone</v>
      </c>
      <c r="F1395" t="str">
        <f>INDEX(Table5[Corrected Island/Colony Name],MATCH('Full Data'!C1395,Table5[Colony_ID],0))</f>
        <v>Pola Island</v>
      </c>
      <c r="G1395" t="str">
        <f>INDEX(Table4[Common_Name],MATCH('Full Data'!D1395,Table4[SpcRecID],0))</f>
        <v>Blue Noddy</v>
      </c>
      <c r="H1395" s="83" t="str">
        <f>INDEX(Data!E$2:E$6500,MATCH(A1395,Data!$A$2:$A$6500,0))</f>
        <v>Confirmed</v>
      </c>
      <c r="I1395" s="90">
        <f>INDEX(Data!P$2:P$6500,MATCH(A1395,Data!$A$2:$A$6500,0))</f>
        <v>1976</v>
      </c>
      <c r="J1395" s="90">
        <f>INDEX(Data!Q$2:Q$6500,MATCH($A1395,Data!$A$2:$A$6500,0))</f>
        <v>1976</v>
      </c>
      <c r="K1395" s="90">
        <f>INDEX(Data!F$2:F$6500,MATCH($A1395,Data!$A$2:$A$6500,0))</f>
        <v>0</v>
      </c>
      <c r="L1395" s="90">
        <f>INDEX(Data!G$2:G$6500,MATCH($A1395,Data!$A$2:$A$6500,0))</f>
        <v>0</v>
      </c>
      <c r="M1395" s="90">
        <f>INDEX(Data!H$2:H$6500,MATCH($A1395,Data!$A$2:$A$6500,0))</f>
        <v>0</v>
      </c>
      <c r="N1395" s="90">
        <f>INDEX(Data!I$2:I$6500,MATCH($A1395,Data!$A$2:$A$6500,0))</f>
        <v>0</v>
      </c>
      <c r="O1395" s="83">
        <f>INDEX(Data!J$2:J$6500,MATCH($A1395,Data!$A$2:$A$6500,0))</f>
        <v>0</v>
      </c>
      <c r="P1395" t="str">
        <f>_xlfn.XLOOKUP(B1395,Table3[RefID],Table3[Citation])</f>
        <v>Amerson et al (1982)</v>
      </c>
    </row>
    <row r="1396" spans="1:16" x14ac:dyDescent="0.35">
      <c r="A1396" s="68">
        <v>1394</v>
      </c>
      <c r="B1396" s="73">
        <v>104</v>
      </c>
      <c r="C1396" s="73">
        <v>1008</v>
      </c>
      <c r="D1396" s="70">
        <v>1016817</v>
      </c>
      <c r="E1396" t="str">
        <f>INDEX(Table5[EEZ],MATCH(C1396,Table5[Colony_ID],0))</f>
        <v>American Samoa Exclusive Economic Zone</v>
      </c>
      <c r="F1396" t="str">
        <f>INDEX(Table5[Corrected Island/Colony Name],MATCH('Full Data'!C1396,Table5[Colony_ID],0))</f>
        <v>Tutuila</v>
      </c>
      <c r="G1396" t="str">
        <f>INDEX(Table4[Common_Name],MATCH('Full Data'!D1396,Table4[SpcRecID],0))</f>
        <v>Blue Noddy</v>
      </c>
      <c r="H1396" s="83" t="str">
        <f>INDEX(Data!E$2:E$6500,MATCH(A1396,Data!$A$2:$A$6500,0))</f>
        <v>Confirmed</v>
      </c>
      <c r="I1396" s="90">
        <f>INDEX(Data!P$2:P$6500,MATCH(A1396,Data!$A$2:$A$6500,0))</f>
        <v>1976</v>
      </c>
      <c r="J1396" s="90">
        <f>INDEX(Data!Q$2:Q$6500,MATCH($A1396,Data!$A$2:$A$6500,0))</f>
        <v>1976</v>
      </c>
      <c r="K1396" s="90">
        <f>INDEX(Data!F$2:F$6500,MATCH($A1396,Data!$A$2:$A$6500,0))</f>
        <v>150</v>
      </c>
      <c r="L1396" s="90">
        <f>INDEX(Data!G$2:G$6500,MATCH($A1396,Data!$A$2:$A$6500,0))</f>
        <v>150</v>
      </c>
      <c r="M1396" s="90">
        <f>INDEX(Data!H$2:H$6500,MATCH($A1396,Data!$A$2:$A$6500,0))</f>
        <v>0</v>
      </c>
      <c r="N1396" s="90">
        <f>INDEX(Data!I$2:I$6500,MATCH($A1396,Data!$A$2:$A$6500,0))</f>
        <v>0</v>
      </c>
      <c r="O1396" s="83" t="str">
        <f>INDEX(Data!J$2:J$6500,MATCH($A1396,Data!$A$2:$A$6500,0))</f>
        <v>individuals</v>
      </c>
      <c r="P1396" t="str">
        <f>_xlfn.XLOOKUP(B1396,Table3[RefID],Table3[Citation])</f>
        <v>Amerson et al (1982)</v>
      </c>
    </row>
    <row r="1397" spans="1:16" x14ac:dyDescent="0.35">
      <c r="A1397" s="68">
        <v>1395</v>
      </c>
      <c r="B1397" s="73">
        <v>104</v>
      </c>
      <c r="C1397" s="73">
        <v>1002</v>
      </c>
      <c r="D1397" s="69">
        <v>3659</v>
      </c>
      <c r="E1397" t="str">
        <f>INDEX(Table5[EEZ],MATCH(C1397,Table5[Colony_ID],0))</f>
        <v>American Samoa Exclusive Economic Zone</v>
      </c>
      <c r="F1397" t="str">
        <f>INDEX(Table5[Corrected Island/Colony Name],MATCH('Full Data'!C1397,Table5[Colony_ID],0))</f>
        <v>Ofu Island</v>
      </c>
      <c r="G1397" t="str">
        <f>INDEX(Table4[Common_Name],MATCH('Full Data'!D1397,Table4[SpcRecID],0))</f>
        <v>Brown Booby</v>
      </c>
      <c r="H1397" s="83" t="str">
        <f>INDEX(Data!E$2:E$6500,MATCH(A1397,Data!$A$2:$A$6500,0))</f>
        <v>Non-breeding</v>
      </c>
      <c r="I1397" s="90">
        <f>INDEX(Data!P$2:P$6500,MATCH(A1397,Data!$A$2:$A$6500,0))</f>
        <v>1976</v>
      </c>
      <c r="J1397" s="90">
        <f>INDEX(Data!Q$2:Q$6500,MATCH($A1397,Data!$A$2:$A$6500,0))</f>
        <v>1976</v>
      </c>
      <c r="K1397" s="90">
        <f>INDEX(Data!F$2:F$6500,MATCH($A1397,Data!$A$2:$A$6500,0))</f>
        <v>75</v>
      </c>
      <c r="L1397" s="90">
        <f>INDEX(Data!G$2:G$6500,MATCH($A1397,Data!$A$2:$A$6500,0))</f>
        <v>75</v>
      </c>
      <c r="M1397" s="90">
        <f>INDEX(Data!H$2:H$6500,MATCH($A1397,Data!$A$2:$A$6500,0))</f>
        <v>0</v>
      </c>
      <c r="N1397" s="90">
        <f>INDEX(Data!I$2:I$6500,MATCH($A1397,Data!$A$2:$A$6500,0))</f>
        <v>0</v>
      </c>
      <c r="O1397" s="83" t="str">
        <f>INDEX(Data!J$2:J$6500,MATCH($A1397,Data!$A$2:$A$6500,0))</f>
        <v>individuals</v>
      </c>
      <c r="P1397" t="str">
        <f>_xlfn.XLOOKUP(B1397,Table3[RefID],Table3[Citation])</f>
        <v>Amerson et al (1982)</v>
      </c>
    </row>
    <row r="1398" spans="1:16" x14ac:dyDescent="0.35">
      <c r="A1398" s="68">
        <v>1396</v>
      </c>
      <c r="B1398" s="73">
        <v>104</v>
      </c>
      <c r="C1398" s="73">
        <v>1003</v>
      </c>
      <c r="D1398" s="69">
        <v>3659</v>
      </c>
      <c r="E1398" t="str">
        <f>INDEX(Table5[EEZ],MATCH(C1398,Table5[Colony_ID],0))</f>
        <v>American Samoa Exclusive Economic Zone</v>
      </c>
      <c r="F1398" t="str">
        <f>INDEX(Table5[Corrected Island/Colony Name],MATCH('Full Data'!C1398,Table5[Colony_ID],0))</f>
        <v>Olosega Island</v>
      </c>
      <c r="G1398" t="str">
        <f>INDEX(Table4[Common_Name],MATCH('Full Data'!D1398,Table4[SpcRecID],0))</f>
        <v>Brown Booby</v>
      </c>
      <c r="H1398" s="83" t="str">
        <f>INDEX(Data!E$2:E$6500,MATCH(A1398,Data!$A$2:$A$6500,0))</f>
        <v>Non-breeding</v>
      </c>
      <c r="I1398" s="90">
        <f>INDEX(Data!P$2:P$6500,MATCH(A1398,Data!$A$2:$A$6500,0))</f>
        <v>1976</v>
      </c>
      <c r="J1398" s="90">
        <f>INDEX(Data!Q$2:Q$6500,MATCH($A1398,Data!$A$2:$A$6500,0))</f>
        <v>1976</v>
      </c>
      <c r="K1398" s="90">
        <f>INDEX(Data!F$2:F$6500,MATCH($A1398,Data!$A$2:$A$6500,0))</f>
        <v>50</v>
      </c>
      <c r="L1398" s="90">
        <f>INDEX(Data!G$2:G$6500,MATCH($A1398,Data!$A$2:$A$6500,0))</f>
        <v>50</v>
      </c>
      <c r="M1398" s="90">
        <f>INDEX(Data!H$2:H$6500,MATCH($A1398,Data!$A$2:$A$6500,0))</f>
        <v>0</v>
      </c>
      <c r="N1398" s="90">
        <f>INDEX(Data!I$2:I$6500,MATCH($A1398,Data!$A$2:$A$6500,0))</f>
        <v>0</v>
      </c>
      <c r="O1398" s="83" t="str">
        <f>INDEX(Data!J$2:J$6500,MATCH($A1398,Data!$A$2:$A$6500,0))</f>
        <v>individuals</v>
      </c>
      <c r="P1398" t="str">
        <f>_xlfn.XLOOKUP(B1398,Table3[RefID],Table3[Citation])</f>
        <v>Amerson et al (1982)</v>
      </c>
    </row>
    <row r="1399" spans="1:16" x14ac:dyDescent="0.35">
      <c r="A1399" s="68">
        <v>1397</v>
      </c>
      <c r="B1399" s="73">
        <v>104</v>
      </c>
      <c r="C1399" s="73">
        <v>1005</v>
      </c>
      <c r="D1399" s="69">
        <v>3659</v>
      </c>
      <c r="E1399" t="str">
        <f>INDEX(Table5[EEZ],MATCH(C1399,Table5[Colony_ID],0))</f>
        <v>American Samoa Exclusive Economic Zone</v>
      </c>
      <c r="F1399" t="str">
        <f>INDEX(Table5[Corrected Island/Colony Name],MATCH('Full Data'!C1399,Table5[Colony_ID],0))</f>
        <v>Rose Island</v>
      </c>
      <c r="G1399" t="str">
        <f>INDEX(Table4[Common_Name],MATCH('Full Data'!D1399,Table4[SpcRecID],0))</f>
        <v>Brown Booby</v>
      </c>
      <c r="H1399" s="83" t="str">
        <f>INDEX(Data!E$2:E$6500,MATCH(A1399,Data!$A$2:$A$6500,0))</f>
        <v>Confirmed</v>
      </c>
      <c r="I1399" s="90">
        <f>INDEX(Data!P$2:P$6500,MATCH(A1399,Data!$A$2:$A$6500,0))</f>
        <v>1920</v>
      </c>
      <c r="J1399" s="90">
        <f>INDEX(Data!Q$2:Q$6500,MATCH($A1399,Data!$A$2:$A$6500,0))</f>
        <v>1920</v>
      </c>
      <c r="K1399" s="90">
        <f>INDEX(Data!F$2:F$6500,MATCH($A1399,Data!$A$2:$A$6500,0))</f>
        <v>0</v>
      </c>
      <c r="L1399" s="90">
        <f>INDEX(Data!G$2:G$6500,MATCH($A1399,Data!$A$2:$A$6500,0))</f>
        <v>0</v>
      </c>
      <c r="M1399" s="90">
        <f>INDEX(Data!H$2:H$6500,MATCH($A1399,Data!$A$2:$A$6500,0))</f>
        <v>250</v>
      </c>
      <c r="N1399" s="90">
        <f>INDEX(Data!I$2:I$6500,MATCH($A1399,Data!$A$2:$A$6500,0))</f>
        <v>999</v>
      </c>
      <c r="O1399" s="83" t="str">
        <f>INDEX(Data!J$2:J$6500,MATCH($A1399,Data!$A$2:$A$6500,0))</f>
        <v>individuals</v>
      </c>
      <c r="P1399" t="str">
        <f>_xlfn.XLOOKUP(B1399,Table3[RefID],Table3[Citation])</f>
        <v>Amerson et al (1982)</v>
      </c>
    </row>
    <row r="1400" spans="1:16" x14ac:dyDescent="0.35">
      <c r="A1400" s="68">
        <v>1398</v>
      </c>
      <c r="B1400" s="73">
        <v>104</v>
      </c>
      <c r="C1400" s="73">
        <v>1005</v>
      </c>
      <c r="D1400" s="69">
        <v>3659</v>
      </c>
      <c r="E1400" t="str">
        <f>INDEX(Table5[EEZ],MATCH(C1400,Table5[Colony_ID],0))</f>
        <v>American Samoa Exclusive Economic Zone</v>
      </c>
      <c r="F1400" t="str">
        <f>INDEX(Table5[Corrected Island/Colony Name],MATCH('Full Data'!C1400,Table5[Colony_ID],0))</f>
        <v>Rose Island</v>
      </c>
      <c r="G1400" t="str">
        <f>INDEX(Table4[Common_Name],MATCH('Full Data'!D1400,Table4[SpcRecID],0))</f>
        <v>Brown Booby</v>
      </c>
      <c r="H1400" s="83" t="str">
        <f>INDEX(Data!E$2:E$6500,MATCH(A1400,Data!$A$2:$A$6500,0))</f>
        <v>Confirmed</v>
      </c>
      <c r="I1400" s="90">
        <f>INDEX(Data!P$2:P$6500,MATCH(A1400,Data!$A$2:$A$6500,0))</f>
        <v>1973</v>
      </c>
      <c r="J1400" s="90">
        <f>INDEX(Data!Q$2:Q$6500,MATCH($A1400,Data!$A$2:$A$6500,0))</f>
        <v>1973</v>
      </c>
      <c r="K1400" s="90">
        <f>INDEX(Data!F$2:F$6500,MATCH($A1400,Data!$A$2:$A$6500,0))</f>
        <v>117</v>
      </c>
      <c r="L1400" s="90">
        <f>INDEX(Data!G$2:G$6500,MATCH($A1400,Data!$A$2:$A$6500,0))</f>
        <v>117</v>
      </c>
      <c r="M1400" s="90">
        <f>INDEX(Data!H$2:H$6500,MATCH($A1400,Data!$A$2:$A$6500,0))</f>
        <v>0</v>
      </c>
      <c r="N1400" s="90">
        <f>INDEX(Data!I$2:I$6500,MATCH($A1400,Data!$A$2:$A$6500,0))</f>
        <v>0</v>
      </c>
      <c r="O1400" s="83" t="str">
        <f>INDEX(Data!J$2:J$6500,MATCH($A1400,Data!$A$2:$A$6500,0))</f>
        <v>nests</v>
      </c>
      <c r="P1400" t="str">
        <f>_xlfn.XLOOKUP(B1400,Table3[RefID],Table3[Citation])</f>
        <v>Amerson et al (1982)</v>
      </c>
    </row>
    <row r="1401" spans="1:16" x14ac:dyDescent="0.35">
      <c r="A1401" s="68">
        <v>1399</v>
      </c>
      <c r="B1401" s="73">
        <v>104</v>
      </c>
      <c r="C1401" s="73">
        <v>1005</v>
      </c>
      <c r="D1401" s="69">
        <v>3659</v>
      </c>
      <c r="E1401" t="str">
        <f>INDEX(Table5[EEZ],MATCH(C1401,Table5[Colony_ID],0))</f>
        <v>American Samoa Exclusive Economic Zone</v>
      </c>
      <c r="F1401" t="str">
        <f>INDEX(Table5[Corrected Island/Colony Name],MATCH('Full Data'!C1401,Table5[Colony_ID],0))</f>
        <v>Rose Island</v>
      </c>
      <c r="G1401" t="str">
        <f>INDEX(Table4[Common_Name],MATCH('Full Data'!D1401,Table4[SpcRecID],0))</f>
        <v>Brown Booby</v>
      </c>
      <c r="H1401" s="83" t="str">
        <f>INDEX(Data!E$2:E$6500,MATCH(A1401,Data!$A$2:$A$6500,0))</f>
        <v>Confirmed</v>
      </c>
      <c r="I1401" s="90">
        <f>INDEX(Data!P$2:P$6500,MATCH(A1401,Data!$A$2:$A$6500,0))</f>
        <v>1974</v>
      </c>
      <c r="J1401" s="90">
        <f>INDEX(Data!Q$2:Q$6500,MATCH($A1401,Data!$A$2:$A$6500,0))</f>
        <v>1974</v>
      </c>
      <c r="K1401" s="90">
        <f>INDEX(Data!F$2:F$6500,MATCH($A1401,Data!$A$2:$A$6500,0))</f>
        <v>330</v>
      </c>
      <c r="L1401" s="90">
        <f>INDEX(Data!G$2:G$6500,MATCH($A1401,Data!$A$2:$A$6500,0))</f>
        <v>330</v>
      </c>
      <c r="M1401" s="90">
        <f>INDEX(Data!H$2:H$6500,MATCH($A1401,Data!$A$2:$A$6500,0))</f>
        <v>0</v>
      </c>
      <c r="N1401" s="90">
        <f>INDEX(Data!I$2:I$6500,MATCH($A1401,Data!$A$2:$A$6500,0))</f>
        <v>0</v>
      </c>
      <c r="O1401" s="83" t="str">
        <f>INDEX(Data!J$2:J$6500,MATCH($A1401,Data!$A$2:$A$6500,0))</f>
        <v>individuals</v>
      </c>
      <c r="P1401" t="str">
        <f>_xlfn.XLOOKUP(B1401,Table3[RefID],Table3[Citation])</f>
        <v>Amerson et al (1982)</v>
      </c>
    </row>
    <row r="1402" spans="1:16" x14ac:dyDescent="0.35">
      <c r="A1402" s="68">
        <v>1400</v>
      </c>
      <c r="B1402" s="73">
        <v>104</v>
      </c>
      <c r="C1402" s="73">
        <v>1005</v>
      </c>
      <c r="D1402" s="69">
        <v>3659</v>
      </c>
      <c r="E1402" t="str">
        <f>INDEX(Table5[EEZ],MATCH(C1402,Table5[Colony_ID],0))</f>
        <v>American Samoa Exclusive Economic Zone</v>
      </c>
      <c r="F1402" t="str">
        <f>INDEX(Table5[Corrected Island/Colony Name],MATCH('Full Data'!C1402,Table5[Colony_ID],0))</f>
        <v>Rose Island</v>
      </c>
      <c r="G1402" t="str">
        <f>INDEX(Table4[Common_Name],MATCH('Full Data'!D1402,Table4[SpcRecID],0))</f>
        <v>Brown Booby</v>
      </c>
      <c r="H1402" s="83" t="str">
        <f>INDEX(Data!E$2:E$6500,MATCH(A1402,Data!$A$2:$A$6500,0))</f>
        <v>Confirmed</v>
      </c>
      <c r="I1402" s="90">
        <f>INDEX(Data!P$2:P$6500,MATCH(A1402,Data!$A$2:$A$6500,0))</f>
        <v>1975</v>
      </c>
      <c r="J1402" s="90">
        <f>INDEX(Data!Q$2:Q$6500,MATCH($A1402,Data!$A$2:$A$6500,0))</f>
        <v>1975</v>
      </c>
      <c r="K1402" s="90">
        <f>INDEX(Data!F$2:F$6500,MATCH($A1402,Data!$A$2:$A$6500,0))</f>
        <v>1000</v>
      </c>
      <c r="L1402" s="90">
        <f>INDEX(Data!G$2:G$6500,MATCH($A1402,Data!$A$2:$A$6500,0))</f>
        <v>1000</v>
      </c>
      <c r="M1402" s="90">
        <f>INDEX(Data!H$2:H$6500,MATCH($A1402,Data!$A$2:$A$6500,0))</f>
        <v>0</v>
      </c>
      <c r="N1402" s="90">
        <f>INDEX(Data!I$2:I$6500,MATCH($A1402,Data!$A$2:$A$6500,0))</f>
        <v>0</v>
      </c>
      <c r="O1402" s="83" t="str">
        <f>INDEX(Data!J$2:J$6500,MATCH($A1402,Data!$A$2:$A$6500,0))</f>
        <v>individuals</v>
      </c>
      <c r="P1402" t="str">
        <f>_xlfn.XLOOKUP(B1402,Table3[RefID],Table3[Citation])</f>
        <v>Amerson et al (1982)</v>
      </c>
    </row>
    <row r="1403" spans="1:16" x14ac:dyDescent="0.35">
      <c r="A1403" s="68">
        <v>1401</v>
      </c>
      <c r="B1403" s="73">
        <v>104</v>
      </c>
      <c r="C1403" s="73">
        <v>1005</v>
      </c>
      <c r="D1403" s="69">
        <v>3659</v>
      </c>
      <c r="E1403" t="str">
        <f>INDEX(Table5[EEZ],MATCH(C1403,Table5[Colony_ID],0))</f>
        <v>American Samoa Exclusive Economic Zone</v>
      </c>
      <c r="F1403" t="str">
        <f>INDEX(Table5[Corrected Island/Colony Name],MATCH('Full Data'!C1403,Table5[Colony_ID],0))</f>
        <v>Rose Island</v>
      </c>
      <c r="G1403" t="str">
        <f>INDEX(Table4[Common_Name],MATCH('Full Data'!D1403,Table4[SpcRecID],0))</f>
        <v>Brown Booby</v>
      </c>
      <c r="H1403" s="83" t="str">
        <f>INDEX(Data!E$2:E$6500,MATCH(A1403,Data!$A$2:$A$6500,0))</f>
        <v>Confirmed</v>
      </c>
      <c r="I1403" s="90">
        <f>INDEX(Data!P$2:P$6500,MATCH(A1403,Data!$A$2:$A$6500,0))</f>
        <v>1976</v>
      </c>
      <c r="J1403" s="90">
        <f>INDEX(Data!Q$2:Q$6500,MATCH($A1403,Data!$A$2:$A$6500,0))</f>
        <v>1976</v>
      </c>
      <c r="K1403" s="90">
        <f>INDEX(Data!F$2:F$6500,MATCH($A1403,Data!$A$2:$A$6500,0))</f>
        <v>700</v>
      </c>
      <c r="L1403" s="90">
        <f>INDEX(Data!G$2:G$6500,MATCH($A1403,Data!$A$2:$A$6500,0))</f>
        <v>700</v>
      </c>
      <c r="M1403" s="90">
        <f>INDEX(Data!H$2:H$6500,MATCH($A1403,Data!$A$2:$A$6500,0))</f>
        <v>0</v>
      </c>
      <c r="N1403" s="90">
        <f>INDEX(Data!I$2:I$6500,MATCH($A1403,Data!$A$2:$A$6500,0))</f>
        <v>0</v>
      </c>
      <c r="O1403" s="83" t="str">
        <f>INDEX(Data!J$2:J$6500,MATCH($A1403,Data!$A$2:$A$6500,0))</f>
        <v>individuals</v>
      </c>
      <c r="P1403" t="str">
        <f>_xlfn.XLOOKUP(B1403,Table3[RefID],Table3[Citation])</f>
        <v>Amerson et al (1982)</v>
      </c>
    </row>
    <row r="1404" spans="1:16" x14ac:dyDescent="0.35">
      <c r="A1404" s="68">
        <v>1402</v>
      </c>
      <c r="B1404" s="73">
        <v>104</v>
      </c>
      <c r="C1404" s="73">
        <v>1005</v>
      </c>
      <c r="D1404" s="69">
        <v>3659</v>
      </c>
      <c r="E1404" t="str">
        <f>INDEX(Table5[EEZ],MATCH(C1404,Table5[Colony_ID],0))</f>
        <v>American Samoa Exclusive Economic Zone</v>
      </c>
      <c r="F1404" t="str">
        <f>INDEX(Table5[Corrected Island/Colony Name],MATCH('Full Data'!C1404,Table5[Colony_ID],0))</f>
        <v>Rose Island</v>
      </c>
      <c r="G1404" t="str">
        <f>INDEX(Table4[Common_Name],MATCH('Full Data'!D1404,Table4[SpcRecID],0))</f>
        <v>Brown Booby</v>
      </c>
      <c r="H1404" s="83" t="str">
        <f>INDEX(Data!E$2:E$6500,MATCH(A1404,Data!$A$2:$A$6500,0))</f>
        <v>Confirmed</v>
      </c>
      <c r="I1404" s="90">
        <f>INDEX(Data!P$2:P$6500,MATCH(A1404,Data!$A$2:$A$6500,0))</f>
        <v>1976</v>
      </c>
      <c r="J1404" s="90">
        <f>INDEX(Data!Q$2:Q$6500,MATCH($A1404,Data!$A$2:$A$6500,0))</f>
        <v>1976</v>
      </c>
      <c r="K1404" s="90">
        <f>INDEX(Data!F$2:F$6500,MATCH($A1404,Data!$A$2:$A$6500,0))</f>
        <v>700</v>
      </c>
      <c r="L1404" s="90">
        <f>INDEX(Data!G$2:G$6500,MATCH($A1404,Data!$A$2:$A$6500,0))</f>
        <v>700</v>
      </c>
      <c r="M1404" s="90">
        <f>INDEX(Data!H$2:H$6500,MATCH($A1404,Data!$A$2:$A$6500,0))</f>
        <v>0</v>
      </c>
      <c r="N1404" s="90">
        <f>INDEX(Data!I$2:I$6500,MATCH($A1404,Data!$A$2:$A$6500,0))</f>
        <v>0</v>
      </c>
      <c r="O1404" s="83" t="str">
        <f>INDEX(Data!J$2:J$6500,MATCH($A1404,Data!$A$2:$A$6500,0))</f>
        <v>individuals</v>
      </c>
      <c r="P1404" t="str">
        <f>_xlfn.XLOOKUP(B1404,Table3[RefID],Table3[Citation])</f>
        <v>Amerson et al (1982)</v>
      </c>
    </row>
    <row r="1405" spans="1:16" x14ac:dyDescent="0.35">
      <c r="A1405" s="68">
        <v>1403</v>
      </c>
      <c r="B1405" s="73">
        <v>104</v>
      </c>
      <c r="C1405" s="73">
        <v>1005</v>
      </c>
      <c r="D1405" s="69">
        <v>3659</v>
      </c>
      <c r="E1405" t="str">
        <f>INDEX(Table5[EEZ],MATCH(C1405,Table5[Colony_ID],0))</f>
        <v>American Samoa Exclusive Economic Zone</v>
      </c>
      <c r="F1405" t="str">
        <f>INDEX(Table5[Corrected Island/Colony Name],MATCH('Full Data'!C1405,Table5[Colony_ID],0))</f>
        <v>Rose Island</v>
      </c>
      <c r="G1405" t="str">
        <f>INDEX(Table4[Common_Name],MATCH('Full Data'!D1405,Table4[SpcRecID],0))</f>
        <v>Brown Booby</v>
      </c>
      <c r="H1405" s="83" t="str">
        <f>INDEX(Data!E$2:E$6500,MATCH(A1405,Data!$A$2:$A$6500,0))</f>
        <v>Confirmed</v>
      </c>
      <c r="I1405" s="90">
        <f>INDEX(Data!P$2:P$6500,MATCH(A1405,Data!$A$2:$A$6500,0))</f>
        <v>1938</v>
      </c>
      <c r="J1405" s="90">
        <f>INDEX(Data!Q$2:Q$6500,MATCH($A1405,Data!$A$2:$A$6500,0))</f>
        <v>1938</v>
      </c>
      <c r="K1405" s="90">
        <f>INDEX(Data!F$2:F$6500,MATCH($A1405,Data!$A$2:$A$6500,0))</f>
        <v>0</v>
      </c>
      <c r="L1405" s="90">
        <f>INDEX(Data!G$2:G$6500,MATCH($A1405,Data!$A$2:$A$6500,0))</f>
        <v>0</v>
      </c>
      <c r="M1405" s="90">
        <f>INDEX(Data!H$2:H$6500,MATCH($A1405,Data!$A$2:$A$6500,0))</f>
        <v>0</v>
      </c>
      <c r="N1405" s="90">
        <f>INDEX(Data!I$2:I$6500,MATCH($A1405,Data!$A$2:$A$6500,0))</f>
        <v>0</v>
      </c>
      <c r="O1405" s="83">
        <f>INDEX(Data!J$2:J$6500,MATCH($A1405,Data!$A$2:$A$6500,0))</f>
        <v>0</v>
      </c>
      <c r="P1405" t="str">
        <f>_xlfn.XLOOKUP(B1405,Table3[RefID],Table3[Citation])</f>
        <v>Amerson et al (1982)</v>
      </c>
    </row>
    <row r="1406" spans="1:16" x14ac:dyDescent="0.35">
      <c r="A1406" s="68">
        <v>1404</v>
      </c>
      <c r="B1406" s="73">
        <v>104</v>
      </c>
      <c r="C1406" s="73">
        <v>1005</v>
      </c>
      <c r="D1406" s="69">
        <v>3659</v>
      </c>
      <c r="E1406" t="str">
        <f>INDEX(Table5[EEZ],MATCH(C1406,Table5[Colony_ID],0))</f>
        <v>American Samoa Exclusive Economic Zone</v>
      </c>
      <c r="F1406" t="str">
        <f>INDEX(Table5[Corrected Island/Colony Name],MATCH('Full Data'!C1406,Table5[Colony_ID],0))</f>
        <v>Rose Island</v>
      </c>
      <c r="G1406" t="str">
        <f>INDEX(Table4[Common_Name],MATCH('Full Data'!D1406,Table4[SpcRecID],0))</f>
        <v>Brown Booby</v>
      </c>
      <c r="H1406" s="83" t="str">
        <f>INDEX(Data!E$2:E$6500,MATCH(A1406,Data!$A$2:$A$6500,0))</f>
        <v>Confirmed</v>
      </c>
      <c r="I1406" s="90">
        <f>INDEX(Data!P$2:P$6500,MATCH(A1406,Data!$A$2:$A$6500,0))</f>
        <v>1939</v>
      </c>
      <c r="J1406" s="90">
        <f>INDEX(Data!Q$2:Q$6500,MATCH($A1406,Data!$A$2:$A$6500,0))</f>
        <v>1939</v>
      </c>
      <c r="K1406" s="90">
        <f>INDEX(Data!F$2:F$6500,MATCH($A1406,Data!$A$2:$A$6500,0))</f>
        <v>0</v>
      </c>
      <c r="L1406" s="90">
        <f>INDEX(Data!G$2:G$6500,MATCH($A1406,Data!$A$2:$A$6500,0))</f>
        <v>0</v>
      </c>
      <c r="M1406" s="90">
        <f>INDEX(Data!H$2:H$6500,MATCH($A1406,Data!$A$2:$A$6500,0))</f>
        <v>0</v>
      </c>
      <c r="N1406" s="90">
        <f>INDEX(Data!I$2:I$6500,MATCH($A1406,Data!$A$2:$A$6500,0))</f>
        <v>0</v>
      </c>
      <c r="O1406" s="83">
        <f>INDEX(Data!J$2:J$6500,MATCH($A1406,Data!$A$2:$A$6500,0))</f>
        <v>0</v>
      </c>
      <c r="P1406" t="str">
        <f>_xlfn.XLOOKUP(B1406,Table3[RefID],Table3[Citation])</f>
        <v>Amerson et al (1982)</v>
      </c>
    </row>
    <row r="1407" spans="1:16" x14ac:dyDescent="0.35">
      <c r="A1407" s="68">
        <v>1405</v>
      </c>
      <c r="B1407" s="73">
        <v>104</v>
      </c>
      <c r="C1407" s="73">
        <v>1005</v>
      </c>
      <c r="D1407" s="69">
        <v>3659</v>
      </c>
      <c r="E1407" t="str">
        <f>INDEX(Table5[EEZ],MATCH(C1407,Table5[Colony_ID],0))</f>
        <v>American Samoa Exclusive Economic Zone</v>
      </c>
      <c r="F1407" t="str">
        <f>INDEX(Table5[Corrected Island/Colony Name],MATCH('Full Data'!C1407,Table5[Colony_ID],0))</f>
        <v>Rose Island</v>
      </c>
      <c r="G1407" t="str">
        <f>INDEX(Table4[Common_Name],MATCH('Full Data'!D1407,Table4[SpcRecID],0))</f>
        <v>Brown Booby</v>
      </c>
      <c r="H1407" s="83" t="str">
        <f>INDEX(Data!E$2:E$6500,MATCH(A1407,Data!$A$2:$A$6500,0))</f>
        <v>Confirmed</v>
      </c>
      <c r="I1407" s="90">
        <f>INDEX(Data!P$2:P$6500,MATCH(A1407,Data!$A$2:$A$6500,0))</f>
        <v>1970</v>
      </c>
      <c r="J1407" s="90">
        <f>INDEX(Data!Q$2:Q$6500,MATCH($A1407,Data!$A$2:$A$6500,0))</f>
        <v>1970</v>
      </c>
      <c r="K1407" s="90">
        <f>INDEX(Data!F$2:F$6500,MATCH($A1407,Data!$A$2:$A$6500,0))</f>
        <v>0</v>
      </c>
      <c r="L1407" s="90">
        <f>INDEX(Data!G$2:G$6500,MATCH($A1407,Data!$A$2:$A$6500,0))</f>
        <v>0</v>
      </c>
      <c r="M1407" s="90">
        <f>INDEX(Data!H$2:H$6500,MATCH($A1407,Data!$A$2:$A$6500,0))</f>
        <v>0</v>
      </c>
      <c r="N1407" s="90">
        <f>INDEX(Data!I$2:I$6500,MATCH($A1407,Data!$A$2:$A$6500,0))</f>
        <v>0</v>
      </c>
      <c r="O1407" s="83">
        <f>INDEX(Data!J$2:J$6500,MATCH($A1407,Data!$A$2:$A$6500,0))</f>
        <v>0</v>
      </c>
      <c r="P1407" t="str">
        <f>_xlfn.XLOOKUP(B1407,Table3[RefID],Table3[Citation])</f>
        <v>Amerson et al (1982)</v>
      </c>
    </row>
    <row r="1408" spans="1:16" x14ac:dyDescent="0.35">
      <c r="A1408" s="68">
        <v>1406</v>
      </c>
      <c r="B1408" s="73">
        <v>104</v>
      </c>
      <c r="C1408" s="73">
        <v>1001</v>
      </c>
      <c r="D1408" s="69">
        <v>3659</v>
      </c>
      <c r="E1408" t="str">
        <f>INDEX(Table5[EEZ],MATCH(C1408,Table5[Colony_ID],0))</f>
        <v>American Samoa Exclusive Economic Zone</v>
      </c>
      <c r="F1408" t="str">
        <f>INDEX(Table5[Corrected Island/Colony Name],MATCH('Full Data'!C1408,Table5[Colony_ID],0))</f>
        <v>Aunu'u Island</v>
      </c>
      <c r="G1408" t="str">
        <f>INDEX(Table4[Common_Name],MATCH('Full Data'!D1408,Table4[SpcRecID],0))</f>
        <v>Brown Booby</v>
      </c>
      <c r="H1408" s="83" t="str">
        <f>INDEX(Data!E$2:E$6500,MATCH(A1408,Data!$A$2:$A$6500,0))</f>
        <v>Non-breeding</v>
      </c>
      <c r="I1408" s="90">
        <f>INDEX(Data!P$2:P$6500,MATCH(A1408,Data!$A$2:$A$6500,0))</f>
        <v>1976</v>
      </c>
      <c r="J1408" s="90">
        <f>INDEX(Data!Q$2:Q$6500,MATCH($A1408,Data!$A$2:$A$6500,0))</f>
        <v>1976</v>
      </c>
      <c r="K1408" s="90">
        <f>INDEX(Data!F$2:F$6500,MATCH($A1408,Data!$A$2:$A$6500,0))</f>
        <v>10</v>
      </c>
      <c r="L1408" s="90">
        <f>INDEX(Data!G$2:G$6500,MATCH($A1408,Data!$A$2:$A$6500,0))</f>
        <v>10</v>
      </c>
      <c r="M1408" s="90">
        <f>INDEX(Data!H$2:H$6500,MATCH($A1408,Data!$A$2:$A$6500,0))</f>
        <v>0</v>
      </c>
      <c r="N1408" s="90">
        <f>INDEX(Data!I$2:I$6500,MATCH($A1408,Data!$A$2:$A$6500,0))</f>
        <v>0</v>
      </c>
      <c r="O1408" s="83" t="str">
        <f>INDEX(Data!J$2:J$6500,MATCH($A1408,Data!$A$2:$A$6500,0))</f>
        <v>individuals</v>
      </c>
      <c r="P1408" t="str">
        <f>_xlfn.XLOOKUP(B1408,Table3[RefID],Table3[Citation])</f>
        <v>Amerson et al (1982)</v>
      </c>
    </row>
    <row r="1409" spans="1:16" x14ac:dyDescent="0.35">
      <c r="A1409" s="68">
        <v>1407</v>
      </c>
      <c r="B1409" s="73">
        <v>104</v>
      </c>
      <c r="C1409" s="73">
        <v>1002</v>
      </c>
      <c r="D1409" s="69">
        <v>3294</v>
      </c>
      <c r="E1409" t="str">
        <f>INDEX(Table5[EEZ],MATCH(C1409,Table5[Colony_ID],0))</f>
        <v>American Samoa Exclusive Economic Zone</v>
      </c>
      <c r="F1409" t="str">
        <f>INDEX(Table5[Corrected Island/Colony Name],MATCH('Full Data'!C1409,Table5[Colony_ID],0))</f>
        <v>Ofu Island</v>
      </c>
      <c r="G1409" t="str">
        <f>INDEX(Table4[Common_Name],MATCH('Full Data'!D1409,Table4[SpcRecID],0))</f>
        <v>Brown Noddy</v>
      </c>
      <c r="H1409" s="83" t="str">
        <f>INDEX(Data!E$2:E$6500,MATCH(A1409,Data!$A$2:$A$6500,0))</f>
        <v>Confirmed</v>
      </c>
      <c r="I1409" s="90">
        <f>INDEX(Data!P$2:P$6500,MATCH(A1409,Data!$A$2:$A$6500,0))</f>
        <v>1976</v>
      </c>
      <c r="J1409" s="90">
        <f>INDEX(Data!Q$2:Q$6500,MATCH($A1409,Data!$A$2:$A$6500,0))</f>
        <v>1976</v>
      </c>
      <c r="K1409" s="90">
        <f>INDEX(Data!F$2:F$6500,MATCH($A1409,Data!$A$2:$A$6500,0))</f>
        <v>500</v>
      </c>
      <c r="L1409" s="90">
        <f>INDEX(Data!G$2:G$6500,MATCH($A1409,Data!$A$2:$A$6500,0))</f>
        <v>500</v>
      </c>
      <c r="M1409" s="90">
        <f>INDEX(Data!H$2:H$6500,MATCH($A1409,Data!$A$2:$A$6500,0))</f>
        <v>0</v>
      </c>
      <c r="N1409" s="90">
        <f>INDEX(Data!I$2:I$6500,MATCH($A1409,Data!$A$2:$A$6500,0))</f>
        <v>0</v>
      </c>
      <c r="O1409" s="83" t="str">
        <f>INDEX(Data!J$2:J$6500,MATCH($A1409,Data!$A$2:$A$6500,0))</f>
        <v>individuals</v>
      </c>
      <c r="P1409" t="str">
        <f>_xlfn.XLOOKUP(B1409,Table3[RefID],Table3[Citation])</f>
        <v>Amerson et al (1982)</v>
      </c>
    </row>
    <row r="1410" spans="1:16" x14ac:dyDescent="0.35">
      <c r="A1410" s="68">
        <v>1408</v>
      </c>
      <c r="B1410" s="73">
        <v>104</v>
      </c>
      <c r="C1410" s="73">
        <v>1003</v>
      </c>
      <c r="D1410" s="69">
        <v>3294</v>
      </c>
      <c r="E1410" t="str">
        <f>INDEX(Table5[EEZ],MATCH(C1410,Table5[Colony_ID],0))</f>
        <v>American Samoa Exclusive Economic Zone</v>
      </c>
      <c r="F1410" t="str">
        <f>INDEX(Table5[Corrected Island/Colony Name],MATCH('Full Data'!C1410,Table5[Colony_ID],0))</f>
        <v>Olosega Island</v>
      </c>
      <c r="G1410" t="str">
        <f>INDEX(Table4[Common_Name],MATCH('Full Data'!D1410,Table4[SpcRecID],0))</f>
        <v>Brown Noddy</v>
      </c>
      <c r="H1410" s="83" t="str">
        <f>INDEX(Data!E$2:E$6500,MATCH(A1410,Data!$A$2:$A$6500,0))</f>
        <v>Confirmed</v>
      </c>
      <c r="I1410" s="90">
        <f>INDEX(Data!P$2:P$6500,MATCH(A1410,Data!$A$2:$A$6500,0))</f>
        <v>1976</v>
      </c>
      <c r="J1410" s="90">
        <f>INDEX(Data!Q$2:Q$6500,MATCH($A1410,Data!$A$2:$A$6500,0))</f>
        <v>1976</v>
      </c>
      <c r="K1410" s="90">
        <f>INDEX(Data!F$2:F$6500,MATCH($A1410,Data!$A$2:$A$6500,0))</f>
        <v>250</v>
      </c>
      <c r="L1410" s="90">
        <f>INDEX(Data!G$2:G$6500,MATCH($A1410,Data!$A$2:$A$6500,0))</f>
        <v>250</v>
      </c>
      <c r="M1410" s="90">
        <f>INDEX(Data!H$2:H$6500,MATCH($A1410,Data!$A$2:$A$6500,0))</f>
        <v>0</v>
      </c>
      <c r="N1410" s="90">
        <f>INDEX(Data!I$2:I$6500,MATCH($A1410,Data!$A$2:$A$6500,0))</f>
        <v>0</v>
      </c>
      <c r="O1410" s="83" t="str">
        <f>INDEX(Data!J$2:J$6500,MATCH($A1410,Data!$A$2:$A$6500,0))</f>
        <v>individuals</v>
      </c>
      <c r="P1410" t="str">
        <f>_xlfn.XLOOKUP(B1410,Table3[RefID],Table3[Citation])</f>
        <v>Amerson et al (1982)</v>
      </c>
    </row>
    <row r="1411" spans="1:16" x14ac:dyDescent="0.35">
      <c r="A1411" s="68">
        <v>1409</v>
      </c>
      <c r="B1411" s="73">
        <v>104</v>
      </c>
      <c r="C1411" s="73">
        <v>1005</v>
      </c>
      <c r="D1411" s="69">
        <v>3294</v>
      </c>
      <c r="E1411" t="str">
        <f>INDEX(Table5[EEZ],MATCH(C1411,Table5[Colony_ID],0))</f>
        <v>American Samoa Exclusive Economic Zone</v>
      </c>
      <c r="F1411" t="str">
        <f>INDEX(Table5[Corrected Island/Colony Name],MATCH('Full Data'!C1411,Table5[Colony_ID],0))</f>
        <v>Rose Island</v>
      </c>
      <c r="G1411" t="str">
        <f>INDEX(Table4[Common_Name],MATCH('Full Data'!D1411,Table4[SpcRecID],0))</f>
        <v>Brown Noddy</v>
      </c>
      <c r="H1411" s="83" t="str">
        <f>INDEX(Data!E$2:E$6500,MATCH(A1411,Data!$A$2:$A$6500,0))</f>
        <v>Confirmed</v>
      </c>
      <c r="I1411" s="90">
        <f>INDEX(Data!P$2:P$6500,MATCH(A1411,Data!$A$2:$A$6500,0))</f>
        <v>1970</v>
      </c>
      <c r="J1411" s="90">
        <f>INDEX(Data!Q$2:Q$6500,MATCH($A1411,Data!$A$2:$A$6500,0))</f>
        <v>1970</v>
      </c>
      <c r="K1411" s="90">
        <f>INDEX(Data!F$2:F$6500,MATCH($A1411,Data!$A$2:$A$6500,0))</f>
        <v>0</v>
      </c>
      <c r="L1411" s="90">
        <f>INDEX(Data!G$2:G$6500,MATCH($A1411,Data!$A$2:$A$6500,0))</f>
        <v>0</v>
      </c>
      <c r="M1411" s="90">
        <f>INDEX(Data!H$2:H$6500,MATCH($A1411,Data!$A$2:$A$6500,0))</f>
        <v>0</v>
      </c>
      <c r="N1411" s="90">
        <f>INDEX(Data!I$2:I$6500,MATCH($A1411,Data!$A$2:$A$6500,0))</f>
        <v>0</v>
      </c>
      <c r="O1411" s="83">
        <f>INDEX(Data!J$2:J$6500,MATCH($A1411,Data!$A$2:$A$6500,0))</f>
        <v>0</v>
      </c>
      <c r="P1411" t="str">
        <f>_xlfn.XLOOKUP(B1411,Table3[RefID],Table3[Citation])</f>
        <v>Amerson et al (1982)</v>
      </c>
    </row>
    <row r="1412" spans="1:16" x14ac:dyDescent="0.35">
      <c r="A1412" s="68">
        <v>1410</v>
      </c>
      <c r="B1412" s="73">
        <v>104</v>
      </c>
      <c r="C1412" s="73">
        <v>1005</v>
      </c>
      <c r="D1412" s="69">
        <v>3294</v>
      </c>
      <c r="E1412" t="str">
        <f>INDEX(Table5[EEZ],MATCH(C1412,Table5[Colony_ID],0))</f>
        <v>American Samoa Exclusive Economic Zone</v>
      </c>
      <c r="F1412" t="str">
        <f>INDEX(Table5[Corrected Island/Colony Name],MATCH('Full Data'!C1412,Table5[Colony_ID],0))</f>
        <v>Rose Island</v>
      </c>
      <c r="G1412" t="str">
        <f>INDEX(Table4[Common_Name],MATCH('Full Data'!D1412,Table4[SpcRecID],0))</f>
        <v>Brown Noddy</v>
      </c>
      <c r="H1412" s="83" t="str">
        <f>INDEX(Data!E$2:E$6500,MATCH(A1412,Data!$A$2:$A$6500,0))</f>
        <v>Confirmed</v>
      </c>
      <c r="I1412" s="90">
        <f>INDEX(Data!P$2:P$6500,MATCH(A1412,Data!$A$2:$A$6500,0))</f>
        <v>1975</v>
      </c>
      <c r="J1412" s="90">
        <f>INDEX(Data!Q$2:Q$6500,MATCH($A1412,Data!$A$2:$A$6500,0))</f>
        <v>1975</v>
      </c>
      <c r="K1412" s="90">
        <f>INDEX(Data!F$2:F$6500,MATCH($A1412,Data!$A$2:$A$6500,0))</f>
        <v>500</v>
      </c>
      <c r="L1412" s="90">
        <f>INDEX(Data!G$2:G$6500,MATCH($A1412,Data!$A$2:$A$6500,0))</f>
        <v>500</v>
      </c>
      <c r="M1412" s="90">
        <f>INDEX(Data!H$2:H$6500,MATCH($A1412,Data!$A$2:$A$6500,0))</f>
        <v>0</v>
      </c>
      <c r="N1412" s="90">
        <f>INDEX(Data!I$2:I$6500,MATCH($A1412,Data!$A$2:$A$6500,0))</f>
        <v>0</v>
      </c>
      <c r="O1412" s="83" t="str">
        <f>INDEX(Data!J$2:J$6500,MATCH($A1412,Data!$A$2:$A$6500,0))</f>
        <v>individuals</v>
      </c>
      <c r="P1412" t="str">
        <f>_xlfn.XLOOKUP(B1412,Table3[RefID],Table3[Citation])</f>
        <v>Amerson et al (1982)</v>
      </c>
    </row>
    <row r="1413" spans="1:16" x14ac:dyDescent="0.35">
      <c r="A1413" s="68">
        <v>1411</v>
      </c>
      <c r="B1413" s="73">
        <v>104</v>
      </c>
      <c r="C1413" s="73">
        <v>1005</v>
      </c>
      <c r="D1413" s="69">
        <v>3294</v>
      </c>
      <c r="E1413" t="str">
        <f>INDEX(Table5[EEZ],MATCH(C1413,Table5[Colony_ID],0))</f>
        <v>American Samoa Exclusive Economic Zone</v>
      </c>
      <c r="F1413" t="str">
        <f>INDEX(Table5[Corrected Island/Colony Name],MATCH('Full Data'!C1413,Table5[Colony_ID],0))</f>
        <v>Rose Island</v>
      </c>
      <c r="G1413" t="str">
        <f>INDEX(Table4[Common_Name],MATCH('Full Data'!D1413,Table4[SpcRecID],0))</f>
        <v>Brown Noddy</v>
      </c>
      <c r="H1413" s="83" t="str">
        <f>INDEX(Data!E$2:E$6500,MATCH(A1413,Data!$A$2:$A$6500,0))</f>
        <v>Confirmed</v>
      </c>
      <c r="I1413" s="90">
        <f>INDEX(Data!P$2:P$6500,MATCH(A1413,Data!$A$2:$A$6500,0))</f>
        <v>1974</v>
      </c>
      <c r="J1413" s="90">
        <f>INDEX(Data!Q$2:Q$6500,MATCH($A1413,Data!$A$2:$A$6500,0))</f>
        <v>1974</v>
      </c>
      <c r="K1413" s="90">
        <f>INDEX(Data!F$2:F$6500,MATCH($A1413,Data!$A$2:$A$6500,0))</f>
        <v>3700</v>
      </c>
      <c r="L1413" s="90">
        <f>INDEX(Data!G$2:G$6500,MATCH($A1413,Data!$A$2:$A$6500,0))</f>
        <v>3700</v>
      </c>
      <c r="M1413" s="90">
        <f>INDEX(Data!H$2:H$6500,MATCH($A1413,Data!$A$2:$A$6500,0))</f>
        <v>0</v>
      </c>
      <c r="N1413" s="90">
        <f>INDEX(Data!I$2:I$6500,MATCH($A1413,Data!$A$2:$A$6500,0))</f>
        <v>0</v>
      </c>
      <c r="O1413" s="83" t="str">
        <f>INDEX(Data!J$2:J$6500,MATCH($A1413,Data!$A$2:$A$6500,0))</f>
        <v>individuals</v>
      </c>
      <c r="P1413" t="str">
        <f>_xlfn.XLOOKUP(B1413,Table3[RefID],Table3[Citation])</f>
        <v>Amerson et al (1982)</v>
      </c>
    </row>
    <row r="1414" spans="1:16" x14ac:dyDescent="0.35">
      <c r="A1414" s="68">
        <v>1412</v>
      </c>
      <c r="B1414" s="73">
        <v>104</v>
      </c>
      <c r="C1414" s="73">
        <v>1005</v>
      </c>
      <c r="D1414" s="69">
        <v>3294</v>
      </c>
      <c r="E1414" t="str">
        <f>INDEX(Table5[EEZ],MATCH(C1414,Table5[Colony_ID],0))</f>
        <v>American Samoa Exclusive Economic Zone</v>
      </c>
      <c r="F1414" t="str">
        <f>INDEX(Table5[Corrected Island/Colony Name],MATCH('Full Data'!C1414,Table5[Colony_ID],0))</f>
        <v>Rose Island</v>
      </c>
      <c r="G1414" t="str">
        <f>INDEX(Table4[Common_Name],MATCH('Full Data'!D1414,Table4[SpcRecID],0))</f>
        <v>Brown Noddy</v>
      </c>
      <c r="H1414" s="83" t="str">
        <f>INDEX(Data!E$2:E$6500,MATCH(A1414,Data!$A$2:$A$6500,0))</f>
        <v>Confirmed</v>
      </c>
      <c r="I1414" s="90">
        <f>INDEX(Data!P$2:P$6500,MATCH(A1414,Data!$A$2:$A$6500,0))</f>
        <v>1976</v>
      </c>
      <c r="J1414" s="90">
        <f>INDEX(Data!Q$2:Q$6500,MATCH($A1414,Data!$A$2:$A$6500,0))</f>
        <v>1976</v>
      </c>
      <c r="K1414" s="90">
        <f>INDEX(Data!F$2:F$6500,MATCH($A1414,Data!$A$2:$A$6500,0))</f>
        <v>10</v>
      </c>
      <c r="L1414" s="90">
        <f>INDEX(Data!G$2:G$6500,MATCH($A1414,Data!$A$2:$A$6500,0))</f>
        <v>10</v>
      </c>
      <c r="M1414" s="90">
        <f>INDEX(Data!H$2:H$6500,MATCH($A1414,Data!$A$2:$A$6500,0))</f>
        <v>0</v>
      </c>
      <c r="N1414" s="90">
        <f>INDEX(Data!I$2:I$6500,MATCH($A1414,Data!$A$2:$A$6500,0))</f>
        <v>0</v>
      </c>
      <c r="O1414" s="83" t="str">
        <f>INDEX(Data!J$2:J$6500,MATCH($A1414,Data!$A$2:$A$6500,0))</f>
        <v>individuals</v>
      </c>
      <c r="P1414" t="str">
        <f>_xlfn.XLOOKUP(B1414,Table3[RefID],Table3[Citation])</f>
        <v>Amerson et al (1982)</v>
      </c>
    </row>
    <row r="1415" spans="1:16" x14ac:dyDescent="0.35">
      <c r="A1415" s="68">
        <v>1413</v>
      </c>
      <c r="B1415" s="73">
        <v>104</v>
      </c>
      <c r="C1415" s="73">
        <v>1005</v>
      </c>
      <c r="D1415" s="69">
        <v>3294</v>
      </c>
      <c r="E1415" t="str">
        <f>INDEX(Table5[EEZ],MATCH(C1415,Table5[Colony_ID],0))</f>
        <v>American Samoa Exclusive Economic Zone</v>
      </c>
      <c r="F1415" t="str">
        <f>INDEX(Table5[Corrected Island/Colony Name],MATCH('Full Data'!C1415,Table5[Colony_ID],0))</f>
        <v>Rose Island</v>
      </c>
      <c r="G1415" t="str">
        <f>INDEX(Table4[Common_Name],MATCH('Full Data'!D1415,Table4[SpcRecID],0))</f>
        <v>Brown Noddy</v>
      </c>
      <c r="H1415" s="83" t="str">
        <f>INDEX(Data!E$2:E$6500,MATCH(A1415,Data!$A$2:$A$6500,0))</f>
        <v>Confirmed</v>
      </c>
      <c r="I1415" s="90">
        <f>INDEX(Data!P$2:P$6500,MATCH(A1415,Data!$A$2:$A$6500,0))</f>
        <v>1976</v>
      </c>
      <c r="J1415" s="90">
        <f>INDEX(Data!Q$2:Q$6500,MATCH($A1415,Data!$A$2:$A$6500,0))</f>
        <v>1976</v>
      </c>
      <c r="K1415" s="90">
        <f>INDEX(Data!F$2:F$6500,MATCH($A1415,Data!$A$2:$A$6500,0))</f>
        <v>0</v>
      </c>
      <c r="L1415" s="90">
        <f>INDEX(Data!G$2:G$6500,MATCH($A1415,Data!$A$2:$A$6500,0))</f>
        <v>0</v>
      </c>
      <c r="M1415" s="90">
        <f>INDEX(Data!H$2:H$6500,MATCH($A1415,Data!$A$2:$A$6500,0))</f>
        <v>0</v>
      </c>
      <c r="N1415" s="90">
        <f>INDEX(Data!I$2:I$6500,MATCH($A1415,Data!$A$2:$A$6500,0))</f>
        <v>0</v>
      </c>
      <c r="O1415" s="83" t="str">
        <f>INDEX(Data!J$2:J$6500,MATCH($A1415,Data!$A$2:$A$6500,0))</f>
        <v>individuals</v>
      </c>
      <c r="P1415" t="str">
        <f>_xlfn.XLOOKUP(B1415,Table3[RefID],Table3[Citation])</f>
        <v>Amerson et al (1982)</v>
      </c>
    </row>
    <row r="1416" spans="1:16" x14ac:dyDescent="0.35">
      <c r="A1416" s="68">
        <v>1414</v>
      </c>
      <c r="B1416" s="73">
        <v>104</v>
      </c>
      <c r="C1416" s="73">
        <v>1006</v>
      </c>
      <c r="D1416" s="69">
        <v>3294</v>
      </c>
      <c r="E1416" t="str">
        <f>INDEX(Table5[EEZ],MATCH(C1416,Table5[Colony_ID],0))</f>
        <v>American Samoa Exclusive Economic Zone</v>
      </c>
      <c r="F1416" t="str">
        <f>INDEX(Table5[Corrected Island/Colony Name],MATCH('Full Data'!C1416,Table5[Colony_ID],0))</f>
        <v>Swains Island</v>
      </c>
      <c r="G1416" t="str">
        <f>INDEX(Table4[Common_Name],MATCH('Full Data'!D1416,Table4[SpcRecID],0))</f>
        <v>Brown Noddy</v>
      </c>
      <c r="H1416" s="83" t="str">
        <f>INDEX(Data!E$2:E$6500,MATCH(A1416,Data!$A$2:$A$6500,0))</f>
        <v>Confirmed</v>
      </c>
      <c r="I1416" s="90">
        <f>INDEX(Data!P$2:P$6500,MATCH(A1416,Data!$A$2:$A$6500,0))</f>
        <v>1976</v>
      </c>
      <c r="J1416" s="90">
        <f>INDEX(Data!Q$2:Q$6500,MATCH($A1416,Data!$A$2:$A$6500,0))</f>
        <v>1976</v>
      </c>
      <c r="K1416" s="90">
        <f>INDEX(Data!F$2:F$6500,MATCH($A1416,Data!$A$2:$A$6500,0))</f>
        <v>2000</v>
      </c>
      <c r="L1416" s="90">
        <f>INDEX(Data!G$2:G$6500,MATCH($A1416,Data!$A$2:$A$6500,0))</f>
        <v>2000</v>
      </c>
      <c r="M1416" s="90">
        <f>INDEX(Data!H$2:H$6500,MATCH($A1416,Data!$A$2:$A$6500,0))</f>
        <v>0</v>
      </c>
      <c r="N1416" s="90">
        <f>INDEX(Data!I$2:I$6500,MATCH($A1416,Data!$A$2:$A$6500,0))</f>
        <v>0</v>
      </c>
      <c r="O1416" s="83" t="str">
        <f>INDEX(Data!J$2:J$6500,MATCH($A1416,Data!$A$2:$A$6500,0))</f>
        <v>individuals</v>
      </c>
      <c r="P1416" t="str">
        <f>_xlfn.XLOOKUP(B1416,Table3[RefID],Table3[Citation])</f>
        <v>Amerson et al (1982)</v>
      </c>
    </row>
    <row r="1417" spans="1:16" x14ac:dyDescent="0.35">
      <c r="A1417" s="68">
        <v>1415</v>
      </c>
      <c r="B1417" s="73">
        <v>104</v>
      </c>
      <c r="C1417" s="73">
        <v>1007</v>
      </c>
      <c r="D1417" s="69">
        <v>3294</v>
      </c>
      <c r="E1417" t="str">
        <f>INDEX(Table5[EEZ],MATCH(C1417,Table5[Colony_ID],0))</f>
        <v>American Samoa Exclusive Economic Zone</v>
      </c>
      <c r="F1417" t="str">
        <f>INDEX(Table5[Corrected Island/Colony Name],MATCH('Full Data'!C1417,Table5[Colony_ID],0))</f>
        <v>Tau</v>
      </c>
      <c r="G1417" t="str">
        <f>INDEX(Table4[Common_Name],MATCH('Full Data'!D1417,Table4[SpcRecID],0))</f>
        <v>Brown Noddy</v>
      </c>
      <c r="H1417" s="83" t="str">
        <f>INDEX(Data!E$2:E$6500,MATCH(A1417,Data!$A$2:$A$6500,0))</f>
        <v>Confirmed</v>
      </c>
      <c r="I1417" s="90">
        <f>INDEX(Data!P$2:P$6500,MATCH(A1417,Data!$A$2:$A$6500,0))</f>
        <v>1982</v>
      </c>
      <c r="J1417" s="90">
        <f>INDEX(Data!Q$2:Q$6500,MATCH($A1417,Data!$A$2:$A$6500,0))</f>
        <v>1982</v>
      </c>
      <c r="K1417" s="90">
        <f>INDEX(Data!F$2:F$6500,MATCH($A1417,Data!$A$2:$A$6500,0))</f>
        <v>10000</v>
      </c>
      <c r="L1417" s="90">
        <f>INDEX(Data!G$2:G$6500,MATCH($A1417,Data!$A$2:$A$6500,0))</f>
        <v>10000</v>
      </c>
      <c r="M1417" s="90">
        <f>INDEX(Data!H$2:H$6500,MATCH($A1417,Data!$A$2:$A$6500,0))</f>
        <v>0</v>
      </c>
      <c r="N1417" s="90">
        <f>INDEX(Data!I$2:I$6500,MATCH($A1417,Data!$A$2:$A$6500,0))</f>
        <v>0</v>
      </c>
      <c r="O1417" s="83" t="str">
        <f>INDEX(Data!J$2:J$6500,MATCH($A1417,Data!$A$2:$A$6500,0))</f>
        <v>individuals</v>
      </c>
      <c r="P1417" t="str">
        <f>_xlfn.XLOOKUP(B1417,Table3[RefID],Table3[Citation])</f>
        <v>Amerson et al (1982)</v>
      </c>
    </row>
    <row r="1418" spans="1:16" x14ac:dyDescent="0.35">
      <c r="A1418" s="68">
        <v>1416</v>
      </c>
      <c r="B1418" s="73">
        <v>104</v>
      </c>
      <c r="C1418" s="73">
        <v>1001</v>
      </c>
      <c r="D1418" s="69">
        <v>3294</v>
      </c>
      <c r="E1418" t="str">
        <f>INDEX(Table5[EEZ],MATCH(C1418,Table5[Colony_ID],0))</f>
        <v>American Samoa Exclusive Economic Zone</v>
      </c>
      <c r="F1418" t="str">
        <f>INDEX(Table5[Corrected Island/Colony Name],MATCH('Full Data'!C1418,Table5[Colony_ID],0))</f>
        <v>Aunu'u Island</v>
      </c>
      <c r="G1418" t="str">
        <f>INDEX(Table4[Common_Name],MATCH('Full Data'!D1418,Table4[SpcRecID],0))</f>
        <v>Brown Noddy</v>
      </c>
      <c r="H1418" s="83" t="str">
        <f>INDEX(Data!E$2:E$6500,MATCH(A1418,Data!$A$2:$A$6500,0))</f>
        <v>Confirmed</v>
      </c>
      <c r="I1418" s="90">
        <f>INDEX(Data!P$2:P$6500,MATCH(A1418,Data!$A$2:$A$6500,0))</f>
        <v>1976</v>
      </c>
      <c r="J1418" s="90">
        <f>INDEX(Data!Q$2:Q$6500,MATCH($A1418,Data!$A$2:$A$6500,0))</f>
        <v>1976</v>
      </c>
      <c r="K1418" s="90">
        <f>INDEX(Data!F$2:F$6500,MATCH($A1418,Data!$A$2:$A$6500,0))</f>
        <v>100</v>
      </c>
      <c r="L1418" s="90">
        <f>INDEX(Data!G$2:G$6500,MATCH($A1418,Data!$A$2:$A$6500,0))</f>
        <v>100</v>
      </c>
      <c r="M1418" s="90">
        <f>INDEX(Data!H$2:H$6500,MATCH($A1418,Data!$A$2:$A$6500,0))</f>
        <v>0</v>
      </c>
      <c r="N1418" s="90">
        <f>INDEX(Data!I$2:I$6500,MATCH($A1418,Data!$A$2:$A$6500,0))</f>
        <v>0</v>
      </c>
      <c r="O1418" s="83" t="str">
        <f>INDEX(Data!J$2:J$6500,MATCH($A1418,Data!$A$2:$A$6500,0))</f>
        <v>individuals</v>
      </c>
      <c r="P1418" t="str">
        <f>_xlfn.XLOOKUP(B1418,Table3[RefID],Table3[Citation])</f>
        <v>Amerson et al (1982)</v>
      </c>
    </row>
    <row r="1419" spans="1:16" x14ac:dyDescent="0.35">
      <c r="A1419" s="68">
        <v>1417</v>
      </c>
      <c r="B1419" s="73">
        <v>104</v>
      </c>
      <c r="C1419" s="73">
        <v>1007</v>
      </c>
      <c r="D1419" s="70">
        <v>3935</v>
      </c>
      <c r="E1419" t="str">
        <f>INDEX(Table5[EEZ],MATCH(C1419,Table5[Colony_ID],0))</f>
        <v>American Samoa Exclusive Economic Zone</v>
      </c>
      <c r="F1419" t="str">
        <f>INDEX(Table5[Corrected Island/Colony Name],MATCH('Full Data'!C1419,Table5[Colony_ID],0))</f>
        <v>Tau</v>
      </c>
      <c r="G1419" t="str">
        <f>INDEX(Table4[Common_Name],MATCH('Full Data'!D1419,Table4[SpcRecID],0))</f>
        <v>Christmas Shearwater</v>
      </c>
      <c r="H1419" s="83" t="str">
        <f>INDEX(Data!E$2:E$6500,MATCH(A1419,Data!$A$2:$A$6500,0))</f>
        <v>Confirmed</v>
      </c>
      <c r="I1419" s="90">
        <f>INDEX(Data!P$2:P$6500,MATCH(A1419,Data!$A$2:$A$6500,0))</f>
        <v>1976</v>
      </c>
      <c r="J1419" s="90">
        <f>INDEX(Data!Q$2:Q$6500,MATCH($A1419,Data!$A$2:$A$6500,0))</f>
        <v>1976</v>
      </c>
      <c r="K1419" s="90">
        <f>INDEX(Data!F$2:F$6500,MATCH($A1419,Data!$A$2:$A$6500,0))</f>
        <v>200</v>
      </c>
      <c r="L1419" s="90">
        <f>INDEX(Data!G$2:G$6500,MATCH($A1419,Data!$A$2:$A$6500,0))</f>
        <v>200</v>
      </c>
      <c r="M1419" s="90">
        <f>INDEX(Data!H$2:H$6500,MATCH($A1419,Data!$A$2:$A$6500,0))</f>
        <v>0</v>
      </c>
      <c r="N1419" s="90">
        <f>INDEX(Data!I$2:I$6500,MATCH($A1419,Data!$A$2:$A$6500,0))</f>
        <v>0</v>
      </c>
      <c r="O1419" s="83" t="str">
        <f>INDEX(Data!J$2:J$6500,MATCH($A1419,Data!$A$2:$A$6500,0))</f>
        <v>individuals</v>
      </c>
      <c r="P1419" t="str">
        <f>_xlfn.XLOOKUP(B1419,Table3[RefID],Table3[Citation])</f>
        <v>Amerson et al (1982)</v>
      </c>
    </row>
    <row r="1420" spans="1:16" x14ac:dyDescent="0.35">
      <c r="A1420" s="68">
        <v>1418</v>
      </c>
      <c r="B1420" s="73">
        <v>104</v>
      </c>
      <c r="C1420" s="73">
        <v>1007</v>
      </c>
      <c r="D1420" s="69">
        <v>3895</v>
      </c>
      <c r="E1420" t="str">
        <f>INDEX(Table5[EEZ],MATCH(C1420,Table5[Colony_ID],0))</f>
        <v>American Samoa Exclusive Economic Zone</v>
      </c>
      <c r="F1420" t="str">
        <f>INDEX(Table5[Corrected Island/Colony Name],MATCH('Full Data'!C1420,Table5[Colony_ID],0))</f>
        <v>Tau</v>
      </c>
      <c r="G1420" t="str">
        <f>INDEX(Table4[Common_Name],MATCH('Full Data'!D1420,Table4[SpcRecID],0))</f>
        <v>Herald Petrel</v>
      </c>
      <c r="H1420" s="83" t="str">
        <f>INDEX(Data!E$2:E$6500,MATCH(A1420,Data!$A$2:$A$6500,0))</f>
        <v>Data Deficient</v>
      </c>
      <c r="I1420" s="90">
        <f>INDEX(Data!P$2:P$6500,MATCH(A1420,Data!$A$2:$A$6500,0))</f>
        <v>1976</v>
      </c>
      <c r="J1420" s="90">
        <f>INDEX(Data!Q$2:Q$6500,MATCH($A1420,Data!$A$2:$A$6500,0))</f>
        <v>1976</v>
      </c>
      <c r="K1420" s="90">
        <f>INDEX(Data!F$2:F$6500,MATCH($A1420,Data!$A$2:$A$6500,0))</f>
        <v>1000</v>
      </c>
      <c r="L1420" s="90">
        <f>INDEX(Data!G$2:G$6500,MATCH($A1420,Data!$A$2:$A$6500,0))</f>
        <v>1000</v>
      </c>
      <c r="M1420" s="90">
        <f>INDEX(Data!H$2:H$6500,MATCH($A1420,Data!$A$2:$A$6500,0))</f>
        <v>0</v>
      </c>
      <c r="N1420" s="90">
        <f>INDEX(Data!I$2:I$6500,MATCH($A1420,Data!$A$2:$A$6500,0))</f>
        <v>0</v>
      </c>
      <c r="O1420" s="83">
        <f>INDEX(Data!J$2:J$6500,MATCH($A1420,Data!$A$2:$A$6500,0))</f>
        <v>0</v>
      </c>
      <c r="P1420" t="str">
        <f>_xlfn.XLOOKUP(B1420,Table3[RefID],Table3[Citation])</f>
        <v>Amerson et al (1982)</v>
      </c>
    </row>
    <row r="1421" spans="1:16" x14ac:dyDescent="0.35">
      <c r="A1421" s="68">
        <v>1419</v>
      </c>
      <c r="B1421" s="73">
        <v>104</v>
      </c>
      <c r="C1421" s="73">
        <v>1002</v>
      </c>
      <c r="D1421" s="69">
        <v>3298</v>
      </c>
      <c r="E1421" t="str">
        <f>INDEX(Table5[EEZ],MATCH(C1421,Table5[Colony_ID],0))</f>
        <v>American Samoa Exclusive Economic Zone</v>
      </c>
      <c r="F1421" t="str">
        <f>INDEX(Table5[Corrected Island/Colony Name],MATCH('Full Data'!C1421,Table5[Colony_ID],0))</f>
        <v>Ofu Island</v>
      </c>
      <c r="G1421" t="str">
        <f>INDEX(Table4[Common_Name],MATCH('Full Data'!D1421,Table4[SpcRecID],0))</f>
        <v>Common White Tern</v>
      </c>
      <c r="H1421" s="83" t="str">
        <f>INDEX(Data!E$2:E$6500,MATCH(A1421,Data!$A$2:$A$6500,0))</f>
        <v>Confirmed</v>
      </c>
      <c r="I1421" s="90">
        <f>INDEX(Data!P$2:P$6500,MATCH(A1421,Data!$A$2:$A$6500,0))</f>
        <v>1976</v>
      </c>
      <c r="J1421" s="90">
        <f>INDEX(Data!Q$2:Q$6500,MATCH($A1421,Data!$A$2:$A$6500,0))</f>
        <v>1976</v>
      </c>
      <c r="K1421" s="90">
        <f>INDEX(Data!F$2:F$6500,MATCH($A1421,Data!$A$2:$A$6500,0))</f>
        <v>100</v>
      </c>
      <c r="L1421" s="90">
        <f>INDEX(Data!G$2:G$6500,MATCH($A1421,Data!$A$2:$A$6500,0))</f>
        <v>100</v>
      </c>
      <c r="M1421" s="90">
        <f>INDEX(Data!H$2:H$6500,MATCH($A1421,Data!$A$2:$A$6500,0))</f>
        <v>0</v>
      </c>
      <c r="N1421" s="90">
        <f>INDEX(Data!I$2:I$6500,MATCH($A1421,Data!$A$2:$A$6500,0))</f>
        <v>0</v>
      </c>
      <c r="O1421" s="83" t="str">
        <f>INDEX(Data!J$2:J$6500,MATCH($A1421,Data!$A$2:$A$6500,0))</f>
        <v>individuals</v>
      </c>
      <c r="P1421" t="str">
        <f>_xlfn.XLOOKUP(B1421,Table3[RefID],Table3[Citation])</f>
        <v>Amerson et al (1982)</v>
      </c>
    </row>
    <row r="1422" spans="1:16" x14ac:dyDescent="0.35">
      <c r="A1422" s="68">
        <v>1420</v>
      </c>
      <c r="B1422" s="73">
        <v>104</v>
      </c>
      <c r="C1422" s="73">
        <v>1003</v>
      </c>
      <c r="D1422" s="69">
        <v>3298</v>
      </c>
      <c r="E1422" t="str">
        <f>INDEX(Table5[EEZ],MATCH(C1422,Table5[Colony_ID],0))</f>
        <v>American Samoa Exclusive Economic Zone</v>
      </c>
      <c r="F1422" t="str">
        <f>INDEX(Table5[Corrected Island/Colony Name],MATCH('Full Data'!C1422,Table5[Colony_ID],0))</f>
        <v>Olosega Island</v>
      </c>
      <c r="G1422" t="str">
        <f>INDEX(Table4[Common_Name],MATCH('Full Data'!D1422,Table4[SpcRecID],0))</f>
        <v>Common White Tern</v>
      </c>
      <c r="H1422" s="83" t="str">
        <f>INDEX(Data!E$2:E$6500,MATCH(A1422,Data!$A$2:$A$6500,0))</f>
        <v>Confirmed</v>
      </c>
      <c r="I1422" s="90">
        <f>INDEX(Data!P$2:P$6500,MATCH(A1422,Data!$A$2:$A$6500,0))</f>
        <v>1976</v>
      </c>
      <c r="J1422" s="90">
        <f>INDEX(Data!Q$2:Q$6500,MATCH($A1422,Data!$A$2:$A$6500,0))</f>
        <v>1976</v>
      </c>
      <c r="K1422" s="90">
        <f>INDEX(Data!F$2:F$6500,MATCH($A1422,Data!$A$2:$A$6500,0))</f>
        <v>75</v>
      </c>
      <c r="L1422" s="90">
        <f>INDEX(Data!G$2:G$6500,MATCH($A1422,Data!$A$2:$A$6500,0))</f>
        <v>75</v>
      </c>
      <c r="M1422" s="90">
        <f>INDEX(Data!H$2:H$6500,MATCH($A1422,Data!$A$2:$A$6500,0))</f>
        <v>0</v>
      </c>
      <c r="N1422" s="90">
        <f>INDEX(Data!I$2:I$6500,MATCH($A1422,Data!$A$2:$A$6500,0))</f>
        <v>0</v>
      </c>
      <c r="O1422" s="83" t="str">
        <f>INDEX(Data!J$2:J$6500,MATCH($A1422,Data!$A$2:$A$6500,0))</f>
        <v>individuals</v>
      </c>
      <c r="P1422" t="str">
        <f>_xlfn.XLOOKUP(B1422,Table3[RefID],Table3[Citation])</f>
        <v>Amerson et al (1982)</v>
      </c>
    </row>
    <row r="1423" spans="1:16" x14ac:dyDescent="0.35">
      <c r="A1423" s="68">
        <v>1421</v>
      </c>
      <c r="B1423" s="73">
        <v>104</v>
      </c>
      <c r="C1423" s="73">
        <v>1005</v>
      </c>
      <c r="D1423" s="69">
        <v>3298</v>
      </c>
      <c r="E1423" t="str">
        <f>INDEX(Table5[EEZ],MATCH(C1423,Table5[Colony_ID],0))</f>
        <v>American Samoa Exclusive Economic Zone</v>
      </c>
      <c r="F1423" t="str">
        <f>INDEX(Table5[Corrected Island/Colony Name],MATCH('Full Data'!C1423,Table5[Colony_ID],0))</f>
        <v>Rose Island</v>
      </c>
      <c r="G1423" t="str">
        <f>INDEX(Table4[Common_Name],MATCH('Full Data'!D1423,Table4[SpcRecID],0))</f>
        <v>Common White Tern</v>
      </c>
      <c r="H1423" s="83" t="str">
        <f>INDEX(Data!E$2:E$6500,MATCH(A1423,Data!$A$2:$A$6500,0))</f>
        <v>Confirmed</v>
      </c>
      <c r="I1423" s="90">
        <f>INDEX(Data!P$2:P$6500,MATCH(A1423,Data!$A$2:$A$6500,0))</f>
        <v>1975</v>
      </c>
      <c r="J1423" s="90">
        <f>INDEX(Data!Q$2:Q$6500,MATCH($A1423,Data!$A$2:$A$6500,0))</f>
        <v>1975</v>
      </c>
      <c r="K1423" s="90">
        <f>INDEX(Data!F$2:F$6500,MATCH($A1423,Data!$A$2:$A$6500,0))</f>
        <v>550</v>
      </c>
      <c r="L1423" s="90">
        <f>INDEX(Data!G$2:G$6500,MATCH($A1423,Data!$A$2:$A$6500,0))</f>
        <v>550</v>
      </c>
      <c r="M1423" s="90">
        <f>INDEX(Data!H$2:H$6500,MATCH($A1423,Data!$A$2:$A$6500,0))</f>
        <v>0</v>
      </c>
      <c r="N1423" s="90">
        <f>INDEX(Data!I$2:I$6500,MATCH($A1423,Data!$A$2:$A$6500,0))</f>
        <v>0</v>
      </c>
      <c r="O1423" s="83" t="str">
        <f>INDEX(Data!J$2:J$6500,MATCH($A1423,Data!$A$2:$A$6500,0))</f>
        <v>individuals</v>
      </c>
      <c r="P1423" t="str">
        <f>_xlfn.XLOOKUP(B1423,Table3[RefID],Table3[Citation])</f>
        <v>Amerson et al (1982)</v>
      </c>
    </row>
    <row r="1424" spans="1:16" x14ac:dyDescent="0.35">
      <c r="A1424" s="68">
        <v>1422</v>
      </c>
      <c r="B1424" s="73">
        <v>104</v>
      </c>
      <c r="C1424" s="73">
        <v>1005</v>
      </c>
      <c r="D1424" s="69">
        <v>3298</v>
      </c>
      <c r="E1424" t="str">
        <f>INDEX(Table5[EEZ],MATCH(C1424,Table5[Colony_ID],0))</f>
        <v>American Samoa Exclusive Economic Zone</v>
      </c>
      <c r="F1424" t="str">
        <f>INDEX(Table5[Corrected Island/Colony Name],MATCH('Full Data'!C1424,Table5[Colony_ID],0))</f>
        <v>Rose Island</v>
      </c>
      <c r="G1424" t="str">
        <f>INDEX(Table4[Common_Name],MATCH('Full Data'!D1424,Table4[SpcRecID],0))</f>
        <v>Common White Tern</v>
      </c>
      <c r="H1424" s="83" t="str">
        <f>INDEX(Data!E$2:E$6500,MATCH(A1424,Data!$A$2:$A$6500,0))</f>
        <v>Confirmed</v>
      </c>
      <c r="I1424" s="90">
        <f>INDEX(Data!P$2:P$6500,MATCH(A1424,Data!$A$2:$A$6500,0))</f>
        <v>1970</v>
      </c>
      <c r="J1424" s="90">
        <f>INDEX(Data!Q$2:Q$6500,MATCH($A1424,Data!$A$2:$A$6500,0))</f>
        <v>1970</v>
      </c>
      <c r="K1424" s="90">
        <f>INDEX(Data!F$2:F$6500,MATCH($A1424,Data!$A$2:$A$6500,0))</f>
        <v>0</v>
      </c>
      <c r="L1424" s="90">
        <f>INDEX(Data!G$2:G$6500,MATCH($A1424,Data!$A$2:$A$6500,0))</f>
        <v>0</v>
      </c>
      <c r="M1424" s="90">
        <f>INDEX(Data!H$2:H$6500,MATCH($A1424,Data!$A$2:$A$6500,0))</f>
        <v>0</v>
      </c>
      <c r="N1424" s="90">
        <f>INDEX(Data!I$2:I$6500,MATCH($A1424,Data!$A$2:$A$6500,0))</f>
        <v>0</v>
      </c>
      <c r="O1424" s="83">
        <f>INDEX(Data!J$2:J$6500,MATCH($A1424,Data!$A$2:$A$6500,0))</f>
        <v>0</v>
      </c>
      <c r="P1424" t="str">
        <f>_xlfn.XLOOKUP(B1424,Table3[RefID],Table3[Citation])</f>
        <v>Amerson et al (1982)</v>
      </c>
    </row>
    <row r="1425" spans="1:16" x14ac:dyDescent="0.35">
      <c r="A1425" s="68">
        <v>1423</v>
      </c>
      <c r="B1425" s="73">
        <v>104</v>
      </c>
      <c r="C1425" s="73">
        <v>1005</v>
      </c>
      <c r="D1425" s="69">
        <v>3298</v>
      </c>
      <c r="E1425" t="str">
        <f>INDEX(Table5[EEZ],MATCH(C1425,Table5[Colony_ID],0))</f>
        <v>American Samoa Exclusive Economic Zone</v>
      </c>
      <c r="F1425" t="str">
        <f>INDEX(Table5[Corrected Island/Colony Name],MATCH('Full Data'!C1425,Table5[Colony_ID],0))</f>
        <v>Rose Island</v>
      </c>
      <c r="G1425" t="str">
        <f>INDEX(Table4[Common_Name],MATCH('Full Data'!D1425,Table4[SpcRecID],0))</f>
        <v>Common White Tern</v>
      </c>
      <c r="H1425" s="83" t="str">
        <f>INDEX(Data!E$2:E$6500,MATCH(A1425,Data!$A$2:$A$6500,0))</f>
        <v>Confirmed</v>
      </c>
      <c r="I1425" s="90">
        <f>INDEX(Data!P$2:P$6500,MATCH(A1425,Data!$A$2:$A$6500,0))</f>
        <v>1973</v>
      </c>
      <c r="J1425" s="90">
        <f>INDEX(Data!Q$2:Q$6500,MATCH($A1425,Data!$A$2:$A$6500,0))</f>
        <v>1973</v>
      </c>
      <c r="K1425" s="90">
        <f>INDEX(Data!F$2:F$6500,MATCH($A1425,Data!$A$2:$A$6500,0))</f>
        <v>235</v>
      </c>
      <c r="L1425" s="90">
        <f>INDEX(Data!G$2:G$6500,MATCH($A1425,Data!$A$2:$A$6500,0))</f>
        <v>235</v>
      </c>
      <c r="M1425" s="90">
        <f>INDEX(Data!H$2:H$6500,MATCH($A1425,Data!$A$2:$A$6500,0))</f>
        <v>0</v>
      </c>
      <c r="N1425" s="90">
        <f>INDEX(Data!I$2:I$6500,MATCH($A1425,Data!$A$2:$A$6500,0))</f>
        <v>0</v>
      </c>
      <c r="O1425" s="83" t="str">
        <f>INDEX(Data!J$2:J$6500,MATCH($A1425,Data!$A$2:$A$6500,0))</f>
        <v>individuals</v>
      </c>
      <c r="P1425" t="str">
        <f>_xlfn.XLOOKUP(B1425,Table3[RefID],Table3[Citation])</f>
        <v>Amerson et al (1982)</v>
      </c>
    </row>
    <row r="1426" spans="1:16" x14ac:dyDescent="0.35">
      <c r="A1426" s="68">
        <v>1424</v>
      </c>
      <c r="B1426" s="73">
        <v>104</v>
      </c>
      <c r="C1426" s="73">
        <v>1005</v>
      </c>
      <c r="D1426" s="69">
        <v>3298</v>
      </c>
      <c r="E1426" t="str">
        <f>INDEX(Table5[EEZ],MATCH(C1426,Table5[Colony_ID],0))</f>
        <v>American Samoa Exclusive Economic Zone</v>
      </c>
      <c r="F1426" t="str">
        <f>INDEX(Table5[Corrected Island/Colony Name],MATCH('Full Data'!C1426,Table5[Colony_ID],0))</f>
        <v>Rose Island</v>
      </c>
      <c r="G1426" t="str">
        <f>INDEX(Table4[Common_Name],MATCH('Full Data'!D1426,Table4[SpcRecID],0))</f>
        <v>Common White Tern</v>
      </c>
      <c r="H1426" s="83" t="str">
        <f>INDEX(Data!E$2:E$6500,MATCH(A1426,Data!$A$2:$A$6500,0))</f>
        <v>Confirmed</v>
      </c>
      <c r="I1426" s="90">
        <f>INDEX(Data!P$2:P$6500,MATCH(A1426,Data!$A$2:$A$6500,0))</f>
        <v>1974</v>
      </c>
      <c r="J1426" s="90">
        <f>INDEX(Data!Q$2:Q$6500,MATCH($A1426,Data!$A$2:$A$6500,0))</f>
        <v>1974</v>
      </c>
      <c r="K1426" s="90">
        <f>INDEX(Data!F$2:F$6500,MATCH($A1426,Data!$A$2:$A$6500,0))</f>
        <v>325</v>
      </c>
      <c r="L1426" s="90">
        <f>INDEX(Data!G$2:G$6500,MATCH($A1426,Data!$A$2:$A$6500,0))</f>
        <v>325</v>
      </c>
      <c r="M1426" s="90">
        <f>INDEX(Data!H$2:H$6500,MATCH($A1426,Data!$A$2:$A$6500,0))</f>
        <v>0</v>
      </c>
      <c r="N1426" s="90">
        <f>INDEX(Data!I$2:I$6500,MATCH($A1426,Data!$A$2:$A$6500,0))</f>
        <v>0</v>
      </c>
      <c r="O1426" s="83" t="str">
        <f>INDEX(Data!J$2:J$6500,MATCH($A1426,Data!$A$2:$A$6500,0))</f>
        <v>individuals</v>
      </c>
      <c r="P1426" t="str">
        <f>_xlfn.XLOOKUP(B1426,Table3[RefID],Table3[Citation])</f>
        <v>Amerson et al (1982)</v>
      </c>
    </row>
    <row r="1427" spans="1:16" x14ac:dyDescent="0.35">
      <c r="A1427" s="68">
        <v>1425</v>
      </c>
      <c r="B1427" s="73">
        <v>104</v>
      </c>
      <c r="C1427" s="73">
        <v>1005</v>
      </c>
      <c r="D1427" s="69">
        <v>3298</v>
      </c>
      <c r="E1427" t="str">
        <f>INDEX(Table5[EEZ],MATCH(C1427,Table5[Colony_ID],0))</f>
        <v>American Samoa Exclusive Economic Zone</v>
      </c>
      <c r="F1427" t="str">
        <f>INDEX(Table5[Corrected Island/Colony Name],MATCH('Full Data'!C1427,Table5[Colony_ID],0))</f>
        <v>Rose Island</v>
      </c>
      <c r="G1427" t="str">
        <f>INDEX(Table4[Common_Name],MATCH('Full Data'!D1427,Table4[SpcRecID],0))</f>
        <v>Common White Tern</v>
      </c>
      <c r="H1427" s="83" t="str">
        <f>INDEX(Data!E$2:E$6500,MATCH(A1427,Data!$A$2:$A$6500,0))</f>
        <v>Confirmed</v>
      </c>
      <c r="I1427" s="90">
        <f>INDEX(Data!P$2:P$6500,MATCH(A1427,Data!$A$2:$A$6500,0))</f>
        <v>1976</v>
      </c>
      <c r="J1427" s="90">
        <f>INDEX(Data!Q$2:Q$6500,MATCH($A1427,Data!$A$2:$A$6500,0))</f>
        <v>1976</v>
      </c>
      <c r="K1427" s="90">
        <f>INDEX(Data!F$2:F$6500,MATCH($A1427,Data!$A$2:$A$6500,0))</f>
        <v>40</v>
      </c>
      <c r="L1427" s="90">
        <f>INDEX(Data!G$2:G$6500,MATCH($A1427,Data!$A$2:$A$6500,0))</f>
        <v>40</v>
      </c>
      <c r="M1427" s="90">
        <f>INDEX(Data!H$2:H$6500,MATCH($A1427,Data!$A$2:$A$6500,0))</f>
        <v>0</v>
      </c>
      <c r="N1427" s="90">
        <f>INDEX(Data!I$2:I$6500,MATCH($A1427,Data!$A$2:$A$6500,0))</f>
        <v>0</v>
      </c>
      <c r="O1427" s="83" t="str">
        <f>INDEX(Data!J$2:J$6500,MATCH($A1427,Data!$A$2:$A$6500,0))</f>
        <v>individuals</v>
      </c>
      <c r="P1427" t="str">
        <f>_xlfn.XLOOKUP(B1427,Table3[RefID],Table3[Citation])</f>
        <v>Amerson et al (1982)</v>
      </c>
    </row>
    <row r="1428" spans="1:16" x14ac:dyDescent="0.35">
      <c r="A1428" s="68">
        <v>1426</v>
      </c>
      <c r="B1428" s="73">
        <v>104</v>
      </c>
      <c r="C1428" s="73">
        <v>1005</v>
      </c>
      <c r="D1428" s="69">
        <v>3298</v>
      </c>
      <c r="E1428" t="str">
        <f>INDEX(Table5[EEZ],MATCH(C1428,Table5[Colony_ID],0))</f>
        <v>American Samoa Exclusive Economic Zone</v>
      </c>
      <c r="F1428" t="str">
        <f>INDEX(Table5[Corrected Island/Colony Name],MATCH('Full Data'!C1428,Table5[Colony_ID],0))</f>
        <v>Rose Island</v>
      </c>
      <c r="G1428" t="str">
        <f>INDEX(Table4[Common_Name],MATCH('Full Data'!D1428,Table4[SpcRecID],0))</f>
        <v>Common White Tern</v>
      </c>
      <c r="H1428" s="83" t="str">
        <f>INDEX(Data!E$2:E$6500,MATCH(A1428,Data!$A$2:$A$6500,0))</f>
        <v>Confirmed</v>
      </c>
      <c r="I1428" s="90">
        <f>INDEX(Data!P$2:P$6500,MATCH(A1428,Data!$A$2:$A$6500,0))</f>
        <v>1976</v>
      </c>
      <c r="J1428" s="90">
        <f>INDEX(Data!Q$2:Q$6500,MATCH($A1428,Data!$A$2:$A$6500,0))</f>
        <v>1976</v>
      </c>
      <c r="K1428" s="90">
        <f>INDEX(Data!F$2:F$6500,MATCH($A1428,Data!$A$2:$A$6500,0))</f>
        <v>30</v>
      </c>
      <c r="L1428" s="90">
        <f>INDEX(Data!G$2:G$6500,MATCH($A1428,Data!$A$2:$A$6500,0))</f>
        <v>30</v>
      </c>
      <c r="M1428" s="90">
        <f>INDEX(Data!H$2:H$6500,MATCH($A1428,Data!$A$2:$A$6500,0))</f>
        <v>0</v>
      </c>
      <c r="N1428" s="90">
        <f>INDEX(Data!I$2:I$6500,MATCH($A1428,Data!$A$2:$A$6500,0))</f>
        <v>0</v>
      </c>
      <c r="O1428" s="83" t="str">
        <f>INDEX(Data!J$2:J$6500,MATCH($A1428,Data!$A$2:$A$6500,0))</f>
        <v>individuals</v>
      </c>
      <c r="P1428" t="str">
        <f>_xlfn.XLOOKUP(B1428,Table3[RefID],Table3[Citation])</f>
        <v>Amerson et al (1982)</v>
      </c>
    </row>
    <row r="1429" spans="1:16" x14ac:dyDescent="0.35">
      <c r="A1429" s="68">
        <v>1427</v>
      </c>
      <c r="B1429" s="73">
        <v>104</v>
      </c>
      <c r="C1429" s="73">
        <v>1006</v>
      </c>
      <c r="D1429" s="69">
        <v>3298</v>
      </c>
      <c r="E1429" t="str">
        <f>INDEX(Table5[EEZ],MATCH(C1429,Table5[Colony_ID],0))</f>
        <v>American Samoa Exclusive Economic Zone</v>
      </c>
      <c r="F1429" t="str">
        <f>INDEX(Table5[Corrected Island/Colony Name],MATCH('Full Data'!C1429,Table5[Colony_ID],0))</f>
        <v>Swains Island</v>
      </c>
      <c r="G1429" t="str">
        <f>INDEX(Table4[Common_Name],MATCH('Full Data'!D1429,Table4[SpcRecID],0))</f>
        <v>Common White Tern</v>
      </c>
      <c r="H1429" s="83" t="str">
        <f>INDEX(Data!E$2:E$6500,MATCH(A1429,Data!$A$2:$A$6500,0))</f>
        <v>Confirmed</v>
      </c>
      <c r="I1429" s="90">
        <f>INDEX(Data!P$2:P$6500,MATCH(A1429,Data!$A$2:$A$6500,0))</f>
        <v>1976</v>
      </c>
      <c r="J1429" s="90">
        <f>INDEX(Data!Q$2:Q$6500,MATCH($A1429,Data!$A$2:$A$6500,0))</f>
        <v>1976</v>
      </c>
      <c r="K1429" s="90">
        <f>INDEX(Data!F$2:F$6500,MATCH($A1429,Data!$A$2:$A$6500,0))</f>
        <v>3000</v>
      </c>
      <c r="L1429" s="90">
        <f>INDEX(Data!G$2:G$6500,MATCH($A1429,Data!$A$2:$A$6500,0))</f>
        <v>3000</v>
      </c>
      <c r="M1429" s="90">
        <f>INDEX(Data!H$2:H$6500,MATCH($A1429,Data!$A$2:$A$6500,0))</f>
        <v>0</v>
      </c>
      <c r="N1429" s="90">
        <f>INDEX(Data!I$2:I$6500,MATCH($A1429,Data!$A$2:$A$6500,0))</f>
        <v>0</v>
      </c>
      <c r="O1429" s="83" t="str">
        <f>INDEX(Data!J$2:J$6500,MATCH($A1429,Data!$A$2:$A$6500,0))</f>
        <v>individuals</v>
      </c>
      <c r="P1429" t="str">
        <f>_xlfn.XLOOKUP(B1429,Table3[RefID],Table3[Citation])</f>
        <v>Amerson et al (1982)</v>
      </c>
    </row>
    <row r="1430" spans="1:16" x14ac:dyDescent="0.35">
      <c r="A1430" s="68">
        <v>1428</v>
      </c>
      <c r="B1430" s="73">
        <v>104</v>
      </c>
      <c r="C1430" s="73">
        <v>1001</v>
      </c>
      <c r="D1430" s="69">
        <v>3298</v>
      </c>
      <c r="E1430" t="str">
        <f>INDEX(Table5[EEZ],MATCH(C1430,Table5[Colony_ID],0))</f>
        <v>American Samoa Exclusive Economic Zone</v>
      </c>
      <c r="F1430" t="str">
        <f>INDEX(Table5[Corrected Island/Colony Name],MATCH('Full Data'!C1430,Table5[Colony_ID],0))</f>
        <v>Aunu'u Island</v>
      </c>
      <c r="G1430" t="str">
        <f>INDEX(Table4[Common_Name],MATCH('Full Data'!D1430,Table4[SpcRecID],0))</f>
        <v>Common White Tern</v>
      </c>
      <c r="H1430" s="83" t="str">
        <f>INDEX(Data!E$2:E$6500,MATCH(A1430,Data!$A$2:$A$6500,0))</f>
        <v>Confirmed</v>
      </c>
      <c r="I1430" s="90">
        <f>INDEX(Data!P$2:P$6500,MATCH(A1430,Data!$A$2:$A$6500,0))</f>
        <v>1976</v>
      </c>
      <c r="J1430" s="90">
        <f>INDEX(Data!Q$2:Q$6500,MATCH($A1430,Data!$A$2:$A$6500,0))</f>
        <v>1976</v>
      </c>
      <c r="K1430" s="90">
        <f>INDEX(Data!F$2:F$6500,MATCH($A1430,Data!$A$2:$A$6500,0))</f>
        <v>50</v>
      </c>
      <c r="L1430" s="90">
        <f>INDEX(Data!G$2:G$6500,MATCH($A1430,Data!$A$2:$A$6500,0))</f>
        <v>50</v>
      </c>
      <c r="M1430" s="90">
        <f>INDEX(Data!H$2:H$6500,MATCH($A1430,Data!$A$2:$A$6500,0))</f>
        <v>0</v>
      </c>
      <c r="N1430" s="90">
        <f>INDEX(Data!I$2:I$6500,MATCH($A1430,Data!$A$2:$A$6500,0))</f>
        <v>0</v>
      </c>
      <c r="O1430" s="83" t="str">
        <f>INDEX(Data!J$2:J$6500,MATCH($A1430,Data!$A$2:$A$6500,0))</f>
        <v>individuals</v>
      </c>
      <c r="P1430" t="str">
        <f>_xlfn.XLOOKUP(B1430,Table3[RefID],Table3[Citation])</f>
        <v>Amerson et al (1982)</v>
      </c>
    </row>
    <row r="1431" spans="1:16" x14ac:dyDescent="0.35">
      <c r="A1431" s="68">
        <v>1429</v>
      </c>
      <c r="B1431" s="73">
        <v>104</v>
      </c>
      <c r="C1431" s="73">
        <v>1008</v>
      </c>
      <c r="D1431" s="69">
        <v>3298</v>
      </c>
      <c r="E1431" t="str">
        <f>INDEX(Table5[EEZ],MATCH(C1431,Table5[Colony_ID],0))</f>
        <v>American Samoa Exclusive Economic Zone</v>
      </c>
      <c r="F1431" t="str">
        <f>INDEX(Table5[Corrected Island/Colony Name],MATCH('Full Data'!C1431,Table5[Colony_ID],0))</f>
        <v>Tutuila</v>
      </c>
      <c r="G1431" t="str">
        <f>INDEX(Table4[Common_Name],MATCH('Full Data'!D1431,Table4[SpcRecID],0))</f>
        <v>Common White Tern</v>
      </c>
      <c r="H1431" s="83" t="str">
        <f>INDEX(Data!E$2:E$6500,MATCH(A1431,Data!$A$2:$A$6500,0))</f>
        <v>Confirmed</v>
      </c>
      <c r="I1431" s="90">
        <f>INDEX(Data!P$2:P$6500,MATCH(A1431,Data!$A$2:$A$6500,0))</f>
        <v>1982</v>
      </c>
      <c r="J1431" s="90">
        <f>INDEX(Data!Q$2:Q$6500,MATCH($A1431,Data!$A$2:$A$6500,0))</f>
        <v>1982</v>
      </c>
      <c r="K1431" s="90">
        <f>INDEX(Data!F$2:F$6500,MATCH($A1431,Data!$A$2:$A$6500,0))</f>
        <v>3000</v>
      </c>
      <c r="L1431" s="90">
        <f>INDEX(Data!G$2:G$6500,MATCH($A1431,Data!$A$2:$A$6500,0))</f>
        <v>3000</v>
      </c>
      <c r="M1431" s="90">
        <f>INDEX(Data!H$2:H$6500,MATCH($A1431,Data!$A$2:$A$6500,0))</f>
        <v>0</v>
      </c>
      <c r="N1431" s="90">
        <f>INDEX(Data!I$2:I$6500,MATCH($A1431,Data!$A$2:$A$6500,0))</f>
        <v>0</v>
      </c>
      <c r="O1431" s="83" t="str">
        <f>INDEX(Data!J$2:J$6500,MATCH($A1431,Data!$A$2:$A$6500,0))</f>
        <v>individuals</v>
      </c>
      <c r="P1431" t="str">
        <f>_xlfn.XLOOKUP(B1431,Table3[RefID],Table3[Citation])</f>
        <v>Amerson et al (1982)</v>
      </c>
    </row>
    <row r="1432" spans="1:16" x14ac:dyDescent="0.35">
      <c r="A1432" s="68">
        <v>1430</v>
      </c>
      <c r="B1432" s="73">
        <v>104</v>
      </c>
      <c r="C1432" s="73">
        <v>1002</v>
      </c>
      <c r="D1432" s="70">
        <v>3845</v>
      </c>
      <c r="E1432" t="str">
        <f>INDEX(Table5[EEZ],MATCH(C1432,Table5[Colony_ID],0))</f>
        <v>American Samoa Exclusive Economic Zone</v>
      </c>
      <c r="F1432" t="str">
        <f>INDEX(Table5[Corrected Island/Colony Name],MATCH('Full Data'!C1432,Table5[Colony_ID],0))</f>
        <v>Ofu Island</v>
      </c>
      <c r="G1432" t="str">
        <f>INDEX(Table4[Common_Name],MATCH('Full Data'!D1432,Table4[SpcRecID],0))</f>
        <v>Great Frigatebird</v>
      </c>
      <c r="H1432" s="83" t="str">
        <f>INDEX(Data!E$2:E$6500,MATCH(A1432,Data!$A$2:$A$6500,0))</f>
        <v>Non-breeding</v>
      </c>
      <c r="I1432" s="90">
        <f>INDEX(Data!P$2:P$6500,MATCH(A1432,Data!$A$2:$A$6500,0))</f>
        <v>1976</v>
      </c>
      <c r="J1432" s="90">
        <f>INDEX(Data!Q$2:Q$6500,MATCH($A1432,Data!$A$2:$A$6500,0))</f>
        <v>1976</v>
      </c>
      <c r="K1432" s="90">
        <f>INDEX(Data!F$2:F$6500,MATCH($A1432,Data!$A$2:$A$6500,0))</f>
        <v>10</v>
      </c>
      <c r="L1432" s="90">
        <f>INDEX(Data!G$2:G$6500,MATCH($A1432,Data!$A$2:$A$6500,0))</f>
        <v>10</v>
      </c>
      <c r="M1432" s="90">
        <f>INDEX(Data!H$2:H$6500,MATCH($A1432,Data!$A$2:$A$6500,0))</f>
        <v>0</v>
      </c>
      <c r="N1432" s="90">
        <f>INDEX(Data!I$2:I$6500,MATCH($A1432,Data!$A$2:$A$6500,0))</f>
        <v>0</v>
      </c>
      <c r="O1432" s="83" t="str">
        <f>INDEX(Data!J$2:J$6500,MATCH($A1432,Data!$A$2:$A$6500,0))</f>
        <v>individuals</v>
      </c>
      <c r="P1432" t="str">
        <f>_xlfn.XLOOKUP(B1432,Table3[RefID],Table3[Citation])</f>
        <v>Amerson et al (1982)</v>
      </c>
    </row>
    <row r="1433" spans="1:16" x14ac:dyDescent="0.35">
      <c r="A1433" s="68">
        <v>1431</v>
      </c>
      <c r="B1433" s="73">
        <v>104</v>
      </c>
      <c r="C1433" s="73">
        <v>1003</v>
      </c>
      <c r="D1433" s="70">
        <v>3845</v>
      </c>
      <c r="E1433" t="str">
        <f>INDEX(Table5[EEZ],MATCH(C1433,Table5[Colony_ID],0))</f>
        <v>American Samoa Exclusive Economic Zone</v>
      </c>
      <c r="F1433" t="str">
        <f>INDEX(Table5[Corrected Island/Colony Name],MATCH('Full Data'!C1433,Table5[Colony_ID],0))</f>
        <v>Olosega Island</v>
      </c>
      <c r="G1433" t="str">
        <f>INDEX(Table4[Common_Name],MATCH('Full Data'!D1433,Table4[SpcRecID],0))</f>
        <v>Great Frigatebird</v>
      </c>
      <c r="H1433" s="83" t="str">
        <f>INDEX(Data!E$2:E$6500,MATCH(A1433,Data!$A$2:$A$6500,0))</f>
        <v>Non-breeding</v>
      </c>
      <c r="I1433" s="90">
        <f>INDEX(Data!P$2:P$6500,MATCH(A1433,Data!$A$2:$A$6500,0))</f>
        <v>1976</v>
      </c>
      <c r="J1433" s="90">
        <f>INDEX(Data!Q$2:Q$6500,MATCH($A1433,Data!$A$2:$A$6500,0))</f>
        <v>1976</v>
      </c>
      <c r="K1433" s="90">
        <f>INDEX(Data!F$2:F$6500,MATCH($A1433,Data!$A$2:$A$6500,0))</f>
        <v>2</v>
      </c>
      <c r="L1433" s="90">
        <f>INDEX(Data!G$2:G$6500,MATCH($A1433,Data!$A$2:$A$6500,0))</f>
        <v>2</v>
      </c>
      <c r="M1433" s="90">
        <f>INDEX(Data!H$2:H$6500,MATCH($A1433,Data!$A$2:$A$6500,0))</f>
        <v>0</v>
      </c>
      <c r="N1433" s="90">
        <f>INDEX(Data!I$2:I$6500,MATCH($A1433,Data!$A$2:$A$6500,0))</f>
        <v>0</v>
      </c>
      <c r="O1433" s="83" t="str">
        <f>INDEX(Data!J$2:J$6500,MATCH($A1433,Data!$A$2:$A$6500,0))</f>
        <v>individuals</v>
      </c>
      <c r="P1433" t="str">
        <f>_xlfn.XLOOKUP(B1433,Table3[RefID],Table3[Citation])</f>
        <v>Amerson et al (1982)</v>
      </c>
    </row>
    <row r="1434" spans="1:16" x14ac:dyDescent="0.35">
      <c r="A1434" s="68">
        <v>1432</v>
      </c>
      <c r="B1434" s="73">
        <v>104</v>
      </c>
      <c r="C1434" s="73">
        <v>1005</v>
      </c>
      <c r="D1434" s="70">
        <v>3845</v>
      </c>
      <c r="E1434" t="str">
        <f>INDEX(Table5[EEZ],MATCH(C1434,Table5[Colony_ID],0))</f>
        <v>American Samoa Exclusive Economic Zone</v>
      </c>
      <c r="F1434" t="str">
        <f>INDEX(Table5[Corrected Island/Colony Name],MATCH('Full Data'!C1434,Table5[Colony_ID],0))</f>
        <v>Rose Island</v>
      </c>
      <c r="G1434" t="str">
        <f>INDEX(Table4[Common_Name],MATCH('Full Data'!D1434,Table4[SpcRecID],0))</f>
        <v>Great Frigatebird</v>
      </c>
      <c r="H1434" s="83" t="str">
        <f>INDEX(Data!E$2:E$6500,MATCH(A1434,Data!$A$2:$A$6500,0))</f>
        <v>Confirmed</v>
      </c>
      <c r="I1434" s="90">
        <f>INDEX(Data!P$2:P$6500,MATCH(A1434,Data!$A$2:$A$6500,0))</f>
        <v>1939</v>
      </c>
      <c r="J1434" s="90">
        <f>INDEX(Data!Q$2:Q$6500,MATCH($A1434,Data!$A$2:$A$6500,0))</f>
        <v>1939</v>
      </c>
      <c r="K1434" s="90">
        <f>INDEX(Data!F$2:F$6500,MATCH($A1434,Data!$A$2:$A$6500,0))</f>
        <v>0</v>
      </c>
      <c r="L1434" s="90">
        <f>INDEX(Data!G$2:G$6500,MATCH($A1434,Data!$A$2:$A$6500,0))</f>
        <v>0</v>
      </c>
      <c r="M1434" s="90">
        <f>INDEX(Data!H$2:H$6500,MATCH($A1434,Data!$A$2:$A$6500,0))</f>
        <v>0</v>
      </c>
      <c r="N1434" s="90">
        <f>INDEX(Data!I$2:I$6500,MATCH($A1434,Data!$A$2:$A$6500,0))</f>
        <v>0</v>
      </c>
      <c r="O1434" s="83">
        <f>INDEX(Data!J$2:J$6500,MATCH($A1434,Data!$A$2:$A$6500,0))</f>
        <v>0</v>
      </c>
      <c r="P1434" t="str">
        <f>_xlfn.XLOOKUP(B1434,Table3[RefID],Table3[Citation])</f>
        <v>Amerson et al (1982)</v>
      </c>
    </row>
    <row r="1435" spans="1:16" x14ac:dyDescent="0.35">
      <c r="A1435" s="68">
        <v>1433</v>
      </c>
      <c r="B1435" s="73">
        <v>104</v>
      </c>
      <c r="C1435" s="73">
        <v>1005</v>
      </c>
      <c r="D1435" s="70">
        <v>3845</v>
      </c>
      <c r="E1435" t="str">
        <f>INDEX(Table5[EEZ],MATCH(C1435,Table5[Colony_ID],0))</f>
        <v>American Samoa Exclusive Economic Zone</v>
      </c>
      <c r="F1435" t="str">
        <f>INDEX(Table5[Corrected Island/Colony Name],MATCH('Full Data'!C1435,Table5[Colony_ID],0))</f>
        <v>Rose Island</v>
      </c>
      <c r="G1435" t="str">
        <f>INDEX(Table4[Common_Name],MATCH('Full Data'!D1435,Table4[SpcRecID],0))</f>
        <v>Great Frigatebird</v>
      </c>
      <c r="H1435" s="83" t="str">
        <f>INDEX(Data!E$2:E$6500,MATCH(A1435,Data!$A$2:$A$6500,0))</f>
        <v>Confirmed</v>
      </c>
      <c r="I1435" s="90">
        <f>INDEX(Data!P$2:P$6500,MATCH(A1435,Data!$A$2:$A$6500,0))</f>
        <v>1973</v>
      </c>
      <c r="J1435" s="90">
        <f>INDEX(Data!Q$2:Q$6500,MATCH($A1435,Data!$A$2:$A$6500,0))</f>
        <v>1973</v>
      </c>
      <c r="K1435" s="90">
        <f>INDEX(Data!F$2:F$6500,MATCH($A1435,Data!$A$2:$A$6500,0))</f>
        <v>105</v>
      </c>
      <c r="L1435" s="90">
        <f>INDEX(Data!G$2:G$6500,MATCH($A1435,Data!$A$2:$A$6500,0))</f>
        <v>105</v>
      </c>
      <c r="M1435" s="90">
        <f>INDEX(Data!H$2:H$6500,MATCH($A1435,Data!$A$2:$A$6500,0))</f>
        <v>0</v>
      </c>
      <c r="N1435" s="90">
        <f>INDEX(Data!I$2:I$6500,MATCH($A1435,Data!$A$2:$A$6500,0))</f>
        <v>0</v>
      </c>
      <c r="O1435" s="83" t="str">
        <f>INDEX(Data!J$2:J$6500,MATCH($A1435,Data!$A$2:$A$6500,0))</f>
        <v>individuals</v>
      </c>
      <c r="P1435" t="str">
        <f>_xlfn.XLOOKUP(B1435,Table3[RefID],Table3[Citation])</f>
        <v>Amerson et al (1982)</v>
      </c>
    </row>
    <row r="1436" spans="1:16" x14ac:dyDescent="0.35">
      <c r="A1436" s="68">
        <v>1434</v>
      </c>
      <c r="B1436" s="73">
        <v>104</v>
      </c>
      <c r="C1436" s="73">
        <v>1005</v>
      </c>
      <c r="D1436" s="70">
        <v>3845</v>
      </c>
      <c r="E1436" t="str">
        <f>INDEX(Table5[EEZ],MATCH(C1436,Table5[Colony_ID],0))</f>
        <v>American Samoa Exclusive Economic Zone</v>
      </c>
      <c r="F1436" t="str">
        <f>INDEX(Table5[Corrected Island/Colony Name],MATCH('Full Data'!C1436,Table5[Colony_ID],0))</f>
        <v>Rose Island</v>
      </c>
      <c r="G1436" t="str">
        <f>INDEX(Table4[Common_Name],MATCH('Full Data'!D1436,Table4[SpcRecID],0))</f>
        <v>Great Frigatebird</v>
      </c>
      <c r="H1436" s="83" t="str">
        <f>INDEX(Data!E$2:E$6500,MATCH(A1436,Data!$A$2:$A$6500,0))</f>
        <v>Confirmed</v>
      </c>
      <c r="I1436" s="90">
        <f>INDEX(Data!P$2:P$6500,MATCH(A1436,Data!$A$2:$A$6500,0))</f>
        <v>1975</v>
      </c>
      <c r="J1436" s="90">
        <f>INDEX(Data!Q$2:Q$6500,MATCH($A1436,Data!$A$2:$A$6500,0))</f>
        <v>1975</v>
      </c>
      <c r="K1436" s="90">
        <f>INDEX(Data!F$2:F$6500,MATCH($A1436,Data!$A$2:$A$6500,0))</f>
        <v>300</v>
      </c>
      <c r="L1436" s="90">
        <f>INDEX(Data!G$2:G$6500,MATCH($A1436,Data!$A$2:$A$6500,0))</f>
        <v>300</v>
      </c>
      <c r="M1436" s="90">
        <f>INDEX(Data!H$2:H$6500,MATCH($A1436,Data!$A$2:$A$6500,0))</f>
        <v>0</v>
      </c>
      <c r="N1436" s="90">
        <f>INDEX(Data!I$2:I$6500,MATCH($A1436,Data!$A$2:$A$6500,0))</f>
        <v>0</v>
      </c>
      <c r="O1436" s="83" t="str">
        <f>INDEX(Data!J$2:J$6500,MATCH($A1436,Data!$A$2:$A$6500,0))</f>
        <v>individuals</v>
      </c>
      <c r="P1436" t="str">
        <f>_xlfn.XLOOKUP(B1436,Table3[RefID],Table3[Citation])</f>
        <v>Amerson et al (1982)</v>
      </c>
    </row>
    <row r="1437" spans="1:16" x14ac:dyDescent="0.35">
      <c r="A1437" s="68">
        <v>1435</v>
      </c>
      <c r="B1437" s="73">
        <v>104</v>
      </c>
      <c r="C1437" s="73">
        <v>1005</v>
      </c>
      <c r="D1437" s="70">
        <v>3845</v>
      </c>
      <c r="E1437" t="str">
        <f>INDEX(Table5[EEZ],MATCH(C1437,Table5[Colony_ID],0))</f>
        <v>American Samoa Exclusive Economic Zone</v>
      </c>
      <c r="F1437" t="str">
        <f>INDEX(Table5[Corrected Island/Colony Name],MATCH('Full Data'!C1437,Table5[Colony_ID],0))</f>
        <v>Rose Island</v>
      </c>
      <c r="G1437" t="str">
        <f>INDEX(Table4[Common_Name],MATCH('Full Data'!D1437,Table4[SpcRecID],0))</f>
        <v>Great Frigatebird</v>
      </c>
      <c r="H1437" s="83" t="str">
        <f>INDEX(Data!E$2:E$6500,MATCH(A1437,Data!$A$2:$A$6500,0))</f>
        <v>Confirmed</v>
      </c>
      <c r="I1437" s="90">
        <f>INDEX(Data!P$2:P$6500,MATCH(A1437,Data!$A$2:$A$6500,0))</f>
        <v>1970</v>
      </c>
      <c r="J1437" s="90">
        <f>INDEX(Data!Q$2:Q$6500,MATCH($A1437,Data!$A$2:$A$6500,0))</f>
        <v>1970</v>
      </c>
      <c r="K1437" s="90">
        <f>INDEX(Data!F$2:F$6500,MATCH($A1437,Data!$A$2:$A$6500,0))</f>
        <v>200</v>
      </c>
      <c r="L1437" s="90">
        <f>INDEX(Data!G$2:G$6500,MATCH($A1437,Data!$A$2:$A$6500,0))</f>
        <v>200</v>
      </c>
      <c r="M1437" s="90">
        <f>INDEX(Data!H$2:H$6500,MATCH($A1437,Data!$A$2:$A$6500,0))</f>
        <v>0</v>
      </c>
      <c r="N1437" s="90">
        <f>INDEX(Data!I$2:I$6500,MATCH($A1437,Data!$A$2:$A$6500,0))</f>
        <v>0</v>
      </c>
      <c r="O1437" s="83" t="str">
        <f>INDEX(Data!J$2:J$6500,MATCH($A1437,Data!$A$2:$A$6500,0))</f>
        <v>individuals</v>
      </c>
      <c r="P1437" t="str">
        <f>_xlfn.XLOOKUP(B1437,Table3[RefID],Table3[Citation])</f>
        <v>Amerson et al (1982)</v>
      </c>
    </row>
    <row r="1438" spans="1:16" x14ac:dyDescent="0.35">
      <c r="A1438" s="68">
        <v>1436</v>
      </c>
      <c r="B1438" s="73">
        <v>104</v>
      </c>
      <c r="C1438" s="73">
        <v>1005</v>
      </c>
      <c r="D1438" s="70">
        <v>3845</v>
      </c>
      <c r="E1438" t="str">
        <f>INDEX(Table5[EEZ],MATCH(C1438,Table5[Colony_ID],0))</f>
        <v>American Samoa Exclusive Economic Zone</v>
      </c>
      <c r="F1438" t="str">
        <f>INDEX(Table5[Corrected Island/Colony Name],MATCH('Full Data'!C1438,Table5[Colony_ID],0))</f>
        <v>Rose Island</v>
      </c>
      <c r="G1438" t="str">
        <f>INDEX(Table4[Common_Name],MATCH('Full Data'!D1438,Table4[SpcRecID],0))</f>
        <v>Great Frigatebird</v>
      </c>
      <c r="H1438" s="83" t="str">
        <f>INDEX(Data!E$2:E$6500,MATCH(A1438,Data!$A$2:$A$6500,0))</f>
        <v>Confirmed</v>
      </c>
      <c r="I1438" s="90">
        <f>INDEX(Data!P$2:P$6500,MATCH(A1438,Data!$A$2:$A$6500,0))</f>
        <v>1974</v>
      </c>
      <c r="J1438" s="90">
        <f>INDEX(Data!Q$2:Q$6500,MATCH($A1438,Data!$A$2:$A$6500,0))</f>
        <v>1974</v>
      </c>
      <c r="K1438" s="90">
        <f>INDEX(Data!F$2:F$6500,MATCH($A1438,Data!$A$2:$A$6500,0))</f>
        <v>300</v>
      </c>
      <c r="L1438" s="90">
        <f>INDEX(Data!G$2:G$6500,MATCH($A1438,Data!$A$2:$A$6500,0))</f>
        <v>300</v>
      </c>
      <c r="M1438" s="90">
        <f>INDEX(Data!H$2:H$6500,MATCH($A1438,Data!$A$2:$A$6500,0))</f>
        <v>0</v>
      </c>
      <c r="N1438" s="90">
        <f>INDEX(Data!I$2:I$6500,MATCH($A1438,Data!$A$2:$A$6500,0))</f>
        <v>0</v>
      </c>
      <c r="O1438" s="83" t="str">
        <f>INDEX(Data!J$2:J$6500,MATCH($A1438,Data!$A$2:$A$6500,0))</f>
        <v>individuals</v>
      </c>
      <c r="P1438" t="str">
        <f>_xlfn.XLOOKUP(B1438,Table3[RefID],Table3[Citation])</f>
        <v>Amerson et al (1982)</v>
      </c>
    </row>
    <row r="1439" spans="1:16" x14ac:dyDescent="0.35">
      <c r="A1439" s="68">
        <v>1437</v>
      </c>
      <c r="B1439" s="73">
        <v>104</v>
      </c>
      <c r="C1439" s="73">
        <v>1005</v>
      </c>
      <c r="D1439" s="70">
        <v>3845</v>
      </c>
      <c r="E1439" t="str">
        <f>INDEX(Table5[EEZ],MATCH(C1439,Table5[Colony_ID],0))</f>
        <v>American Samoa Exclusive Economic Zone</v>
      </c>
      <c r="F1439" t="str">
        <f>INDEX(Table5[Corrected Island/Colony Name],MATCH('Full Data'!C1439,Table5[Colony_ID],0))</f>
        <v>Rose Island</v>
      </c>
      <c r="G1439" t="str">
        <f>INDEX(Table4[Common_Name],MATCH('Full Data'!D1439,Table4[SpcRecID],0))</f>
        <v>Great Frigatebird</v>
      </c>
      <c r="H1439" s="83" t="str">
        <f>INDEX(Data!E$2:E$6500,MATCH(A1439,Data!$A$2:$A$6500,0))</f>
        <v>Confirmed</v>
      </c>
      <c r="I1439" s="90">
        <f>INDEX(Data!P$2:P$6500,MATCH(A1439,Data!$A$2:$A$6500,0))</f>
        <v>1976</v>
      </c>
      <c r="J1439" s="90">
        <f>INDEX(Data!Q$2:Q$6500,MATCH($A1439,Data!$A$2:$A$6500,0))</f>
        <v>1976</v>
      </c>
      <c r="K1439" s="90">
        <f>INDEX(Data!F$2:F$6500,MATCH($A1439,Data!$A$2:$A$6500,0))</f>
        <v>750</v>
      </c>
      <c r="L1439" s="90">
        <f>INDEX(Data!G$2:G$6500,MATCH($A1439,Data!$A$2:$A$6500,0))</f>
        <v>750</v>
      </c>
      <c r="M1439" s="90">
        <f>INDEX(Data!H$2:H$6500,MATCH($A1439,Data!$A$2:$A$6500,0))</f>
        <v>0</v>
      </c>
      <c r="N1439" s="90">
        <f>INDEX(Data!I$2:I$6500,MATCH($A1439,Data!$A$2:$A$6500,0))</f>
        <v>0</v>
      </c>
      <c r="O1439" s="83" t="str">
        <f>INDEX(Data!J$2:J$6500,MATCH($A1439,Data!$A$2:$A$6500,0))</f>
        <v>individuals</v>
      </c>
      <c r="P1439" t="str">
        <f>_xlfn.XLOOKUP(B1439,Table3[RefID],Table3[Citation])</f>
        <v>Amerson et al (1982)</v>
      </c>
    </row>
    <row r="1440" spans="1:16" x14ac:dyDescent="0.35">
      <c r="A1440" s="68">
        <v>1438</v>
      </c>
      <c r="B1440" s="73">
        <v>104</v>
      </c>
      <c r="C1440" s="73">
        <v>1005</v>
      </c>
      <c r="D1440" s="70">
        <v>3845</v>
      </c>
      <c r="E1440" t="str">
        <f>INDEX(Table5[EEZ],MATCH(C1440,Table5[Colony_ID],0))</f>
        <v>American Samoa Exclusive Economic Zone</v>
      </c>
      <c r="F1440" t="str">
        <f>INDEX(Table5[Corrected Island/Colony Name],MATCH('Full Data'!C1440,Table5[Colony_ID],0))</f>
        <v>Rose Island</v>
      </c>
      <c r="G1440" t="str">
        <f>INDEX(Table4[Common_Name],MATCH('Full Data'!D1440,Table4[SpcRecID],0))</f>
        <v>Great Frigatebird</v>
      </c>
      <c r="H1440" s="83" t="str">
        <f>INDEX(Data!E$2:E$6500,MATCH(A1440,Data!$A$2:$A$6500,0))</f>
        <v>Confirmed</v>
      </c>
      <c r="I1440" s="90">
        <f>INDEX(Data!P$2:P$6500,MATCH(A1440,Data!$A$2:$A$6500,0))</f>
        <v>1976</v>
      </c>
      <c r="J1440" s="90">
        <f>INDEX(Data!Q$2:Q$6500,MATCH($A1440,Data!$A$2:$A$6500,0))</f>
        <v>1976</v>
      </c>
      <c r="K1440" s="90">
        <f>INDEX(Data!F$2:F$6500,MATCH($A1440,Data!$A$2:$A$6500,0))</f>
        <v>50</v>
      </c>
      <c r="L1440" s="90">
        <f>INDEX(Data!G$2:G$6500,MATCH($A1440,Data!$A$2:$A$6500,0))</f>
        <v>50</v>
      </c>
      <c r="M1440" s="90">
        <f>INDEX(Data!H$2:H$6500,MATCH($A1440,Data!$A$2:$A$6500,0))</f>
        <v>0</v>
      </c>
      <c r="N1440" s="90">
        <f>INDEX(Data!I$2:I$6500,MATCH($A1440,Data!$A$2:$A$6500,0))</f>
        <v>0</v>
      </c>
      <c r="O1440" s="83" t="str">
        <f>INDEX(Data!J$2:J$6500,MATCH($A1440,Data!$A$2:$A$6500,0))</f>
        <v>individuals</v>
      </c>
      <c r="P1440" t="str">
        <f>_xlfn.XLOOKUP(B1440,Table3[RefID],Table3[Citation])</f>
        <v>Amerson et al (1982)</v>
      </c>
    </row>
    <row r="1441" spans="1:16" x14ac:dyDescent="0.35">
      <c r="A1441" s="68">
        <v>1439</v>
      </c>
      <c r="B1441" s="73">
        <v>104</v>
      </c>
      <c r="C1441" s="73">
        <v>1001</v>
      </c>
      <c r="D1441" s="70">
        <v>3845</v>
      </c>
      <c r="E1441" t="str">
        <f>INDEX(Table5[EEZ],MATCH(C1441,Table5[Colony_ID],0))</f>
        <v>American Samoa Exclusive Economic Zone</v>
      </c>
      <c r="F1441" t="str">
        <f>INDEX(Table5[Corrected Island/Colony Name],MATCH('Full Data'!C1441,Table5[Colony_ID],0))</f>
        <v>Aunu'u Island</v>
      </c>
      <c r="G1441" t="str">
        <f>INDEX(Table4[Common_Name],MATCH('Full Data'!D1441,Table4[SpcRecID],0))</f>
        <v>Great Frigatebird</v>
      </c>
      <c r="H1441" s="83" t="str">
        <f>INDEX(Data!E$2:E$6500,MATCH(A1441,Data!$A$2:$A$6500,0))</f>
        <v>Non-breeding</v>
      </c>
      <c r="I1441" s="90">
        <f>INDEX(Data!P$2:P$6500,MATCH(A1441,Data!$A$2:$A$6500,0))</f>
        <v>1976</v>
      </c>
      <c r="J1441" s="90">
        <f>INDEX(Data!Q$2:Q$6500,MATCH($A1441,Data!$A$2:$A$6500,0))</f>
        <v>1976</v>
      </c>
      <c r="K1441" s="90">
        <f>INDEX(Data!F$2:F$6500,MATCH($A1441,Data!$A$2:$A$6500,0))</f>
        <v>1</v>
      </c>
      <c r="L1441" s="90">
        <f>INDEX(Data!G$2:G$6500,MATCH($A1441,Data!$A$2:$A$6500,0))</f>
        <v>1</v>
      </c>
      <c r="M1441" s="90">
        <f>INDEX(Data!H$2:H$6500,MATCH($A1441,Data!$A$2:$A$6500,0))</f>
        <v>0</v>
      </c>
      <c r="N1441" s="90">
        <f>INDEX(Data!I$2:I$6500,MATCH($A1441,Data!$A$2:$A$6500,0))</f>
        <v>0</v>
      </c>
      <c r="O1441" s="83" t="str">
        <f>INDEX(Data!J$2:J$6500,MATCH($A1441,Data!$A$2:$A$6500,0))</f>
        <v>individuals</v>
      </c>
      <c r="P1441" t="str">
        <f>_xlfn.XLOOKUP(B1441,Table3[RefID],Table3[Citation])</f>
        <v>Amerson et al (1982)</v>
      </c>
    </row>
    <row r="1442" spans="1:16" x14ac:dyDescent="0.35">
      <c r="A1442" s="68">
        <v>1440</v>
      </c>
      <c r="B1442" s="73">
        <v>104</v>
      </c>
      <c r="C1442" s="73">
        <v>1005</v>
      </c>
      <c r="D1442" s="69">
        <v>3286</v>
      </c>
      <c r="E1442" t="str">
        <f>INDEX(Table5[EEZ],MATCH(C1442,Table5[Colony_ID],0))</f>
        <v>American Samoa Exclusive Economic Zone</v>
      </c>
      <c r="F1442" t="str">
        <f>INDEX(Table5[Corrected Island/Colony Name],MATCH('Full Data'!C1442,Table5[Colony_ID],0))</f>
        <v>Rose Island</v>
      </c>
      <c r="G1442" t="str">
        <f>INDEX(Table4[Common_Name],MATCH('Full Data'!D1442,Table4[SpcRecID],0))</f>
        <v>Grey-backed Tern</v>
      </c>
      <c r="H1442" s="83" t="str">
        <f>INDEX(Data!E$2:E$6500,MATCH(A1442,Data!$A$2:$A$6500,0))</f>
        <v>Confirmed</v>
      </c>
      <c r="I1442" s="90">
        <f>INDEX(Data!P$2:P$6500,MATCH(A1442,Data!$A$2:$A$6500,0))</f>
        <v>1976</v>
      </c>
      <c r="J1442" s="90">
        <f>INDEX(Data!Q$2:Q$6500,MATCH($A1442,Data!$A$2:$A$6500,0))</f>
        <v>1976</v>
      </c>
      <c r="K1442" s="90">
        <f>INDEX(Data!F$2:F$6500,MATCH($A1442,Data!$A$2:$A$6500,0))</f>
        <v>10</v>
      </c>
      <c r="L1442" s="90">
        <f>INDEX(Data!G$2:G$6500,MATCH($A1442,Data!$A$2:$A$6500,0))</f>
        <v>10</v>
      </c>
      <c r="M1442" s="90">
        <f>INDEX(Data!H$2:H$6500,MATCH($A1442,Data!$A$2:$A$6500,0))</f>
        <v>0</v>
      </c>
      <c r="N1442" s="90">
        <f>INDEX(Data!I$2:I$6500,MATCH($A1442,Data!$A$2:$A$6500,0))</f>
        <v>0</v>
      </c>
      <c r="O1442" s="83" t="str">
        <f>INDEX(Data!J$2:J$6500,MATCH($A1442,Data!$A$2:$A$6500,0))</f>
        <v>individuals</v>
      </c>
      <c r="P1442" t="str">
        <f>_xlfn.XLOOKUP(B1442,Table3[RefID],Table3[Citation])</f>
        <v>Amerson et al (1982)</v>
      </c>
    </row>
    <row r="1443" spans="1:16" x14ac:dyDescent="0.35">
      <c r="A1443" s="68">
        <v>1441</v>
      </c>
      <c r="B1443" s="73">
        <v>104</v>
      </c>
      <c r="C1443" s="73">
        <v>1005</v>
      </c>
      <c r="D1443" s="69">
        <v>3286</v>
      </c>
      <c r="E1443" t="str">
        <f>INDEX(Table5[EEZ],MATCH(C1443,Table5[Colony_ID],0))</f>
        <v>American Samoa Exclusive Economic Zone</v>
      </c>
      <c r="F1443" t="str">
        <f>INDEX(Table5[Corrected Island/Colony Name],MATCH('Full Data'!C1443,Table5[Colony_ID],0))</f>
        <v>Rose Island</v>
      </c>
      <c r="G1443" t="str">
        <f>INDEX(Table4[Common_Name],MATCH('Full Data'!D1443,Table4[SpcRecID],0))</f>
        <v>Grey-backed Tern</v>
      </c>
      <c r="H1443" s="83" t="str">
        <f>INDEX(Data!E$2:E$6500,MATCH(A1443,Data!$A$2:$A$6500,0))</f>
        <v>Confirmed</v>
      </c>
      <c r="I1443" s="90">
        <f>INDEX(Data!P$2:P$6500,MATCH(A1443,Data!$A$2:$A$6500,0))</f>
        <v>1976</v>
      </c>
      <c r="J1443" s="90">
        <f>INDEX(Data!Q$2:Q$6500,MATCH($A1443,Data!$A$2:$A$6500,0))</f>
        <v>1976</v>
      </c>
      <c r="K1443" s="90">
        <f>INDEX(Data!F$2:F$6500,MATCH($A1443,Data!$A$2:$A$6500,0))</f>
        <v>14</v>
      </c>
      <c r="L1443" s="90">
        <f>INDEX(Data!G$2:G$6500,MATCH($A1443,Data!$A$2:$A$6500,0))</f>
        <v>14</v>
      </c>
      <c r="M1443" s="90">
        <f>INDEX(Data!H$2:H$6500,MATCH($A1443,Data!$A$2:$A$6500,0))</f>
        <v>0</v>
      </c>
      <c r="N1443" s="90">
        <f>INDEX(Data!I$2:I$6500,MATCH($A1443,Data!$A$2:$A$6500,0))</f>
        <v>0</v>
      </c>
      <c r="O1443" s="83" t="str">
        <f>INDEX(Data!J$2:J$6500,MATCH($A1443,Data!$A$2:$A$6500,0))</f>
        <v>individuals</v>
      </c>
      <c r="P1443" t="str">
        <f>_xlfn.XLOOKUP(B1443,Table3[RefID],Table3[Citation])</f>
        <v>Amerson et al (1982)</v>
      </c>
    </row>
    <row r="1444" spans="1:16" x14ac:dyDescent="0.35">
      <c r="A1444" s="68">
        <v>1442</v>
      </c>
      <c r="B1444" s="73">
        <v>104</v>
      </c>
      <c r="C1444" s="73">
        <v>1001</v>
      </c>
      <c r="D1444" s="69">
        <v>3286</v>
      </c>
      <c r="E1444" t="str">
        <f>INDEX(Table5[EEZ],MATCH(C1444,Table5[Colony_ID],0))</f>
        <v>American Samoa Exclusive Economic Zone</v>
      </c>
      <c r="F1444" t="str">
        <f>INDEX(Table5[Corrected Island/Colony Name],MATCH('Full Data'!C1444,Table5[Colony_ID],0))</f>
        <v>Aunu'u Island</v>
      </c>
      <c r="G1444" t="str">
        <f>INDEX(Table4[Common_Name],MATCH('Full Data'!D1444,Table4[SpcRecID],0))</f>
        <v>Grey-backed Tern</v>
      </c>
      <c r="H1444" s="83" t="str">
        <f>INDEX(Data!E$2:E$6500,MATCH(A1444,Data!$A$2:$A$6500,0))</f>
        <v>Confirmed</v>
      </c>
      <c r="I1444" s="90">
        <f>INDEX(Data!P$2:P$6500,MATCH(A1444,Data!$A$2:$A$6500,0))</f>
        <v>1976</v>
      </c>
      <c r="J1444" s="90">
        <f>INDEX(Data!Q$2:Q$6500,MATCH($A1444,Data!$A$2:$A$6500,0))</f>
        <v>1976</v>
      </c>
      <c r="K1444" s="90">
        <f>INDEX(Data!F$2:F$6500,MATCH($A1444,Data!$A$2:$A$6500,0))</f>
        <v>10</v>
      </c>
      <c r="L1444" s="90">
        <f>INDEX(Data!G$2:G$6500,MATCH($A1444,Data!$A$2:$A$6500,0))</f>
        <v>10</v>
      </c>
      <c r="M1444" s="90">
        <f>INDEX(Data!H$2:H$6500,MATCH($A1444,Data!$A$2:$A$6500,0))</f>
        <v>0</v>
      </c>
      <c r="N1444" s="90">
        <f>INDEX(Data!I$2:I$6500,MATCH($A1444,Data!$A$2:$A$6500,0))</f>
        <v>0</v>
      </c>
      <c r="O1444" s="83" t="str">
        <f>INDEX(Data!J$2:J$6500,MATCH($A1444,Data!$A$2:$A$6500,0))</f>
        <v>individuals</v>
      </c>
      <c r="P1444" t="str">
        <f>_xlfn.XLOOKUP(B1444,Table3[RefID],Table3[Citation])</f>
        <v>Amerson et al (1982)</v>
      </c>
    </row>
    <row r="1445" spans="1:16" x14ac:dyDescent="0.35">
      <c r="A1445" s="68">
        <v>1443</v>
      </c>
      <c r="B1445" s="73">
        <v>104</v>
      </c>
      <c r="C1445" s="73">
        <v>1002</v>
      </c>
      <c r="D1445" s="69">
        <v>3846</v>
      </c>
      <c r="E1445" t="str">
        <f>INDEX(Table5[EEZ],MATCH(C1445,Table5[Colony_ID],0))</f>
        <v>American Samoa Exclusive Economic Zone</v>
      </c>
      <c r="F1445" t="str">
        <f>INDEX(Table5[Corrected Island/Colony Name],MATCH('Full Data'!C1445,Table5[Colony_ID],0))</f>
        <v>Ofu Island</v>
      </c>
      <c r="G1445" t="str">
        <f>INDEX(Table4[Common_Name],MATCH('Full Data'!D1445,Table4[SpcRecID],0))</f>
        <v>Lesser Frigatebird</v>
      </c>
      <c r="H1445" s="83" t="str">
        <f>INDEX(Data!E$2:E$6500,MATCH(A1445,Data!$A$2:$A$6500,0))</f>
        <v>Non-breeding</v>
      </c>
      <c r="I1445" s="90">
        <f>INDEX(Data!P$2:P$6500,MATCH(A1445,Data!$A$2:$A$6500,0))</f>
        <v>1976</v>
      </c>
      <c r="J1445" s="90">
        <f>INDEX(Data!Q$2:Q$6500,MATCH($A1445,Data!$A$2:$A$6500,0))</f>
        <v>1976</v>
      </c>
      <c r="K1445" s="90">
        <f>INDEX(Data!F$2:F$6500,MATCH($A1445,Data!$A$2:$A$6500,0))</f>
        <v>3</v>
      </c>
      <c r="L1445" s="90">
        <f>INDEX(Data!G$2:G$6500,MATCH($A1445,Data!$A$2:$A$6500,0))</f>
        <v>3</v>
      </c>
      <c r="M1445" s="90">
        <f>INDEX(Data!H$2:H$6500,MATCH($A1445,Data!$A$2:$A$6500,0))</f>
        <v>0</v>
      </c>
      <c r="N1445" s="90">
        <f>INDEX(Data!I$2:I$6500,MATCH($A1445,Data!$A$2:$A$6500,0))</f>
        <v>0</v>
      </c>
      <c r="O1445" s="83" t="str">
        <f>INDEX(Data!J$2:J$6500,MATCH($A1445,Data!$A$2:$A$6500,0))</f>
        <v>individuals</v>
      </c>
      <c r="P1445" t="str">
        <f>_xlfn.XLOOKUP(B1445,Table3[RefID],Table3[Citation])</f>
        <v>Amerson et al (1982)</v>
      </c>
    </row>
    <row r="1446" spans="1:16" x14ac:dyDescent="0.35">
      <c r="A1446" s="68">
        <v>1444</v>
      </c>
      <c r="B1446" s="73">
        <v>104</v>
      </c>
      <c r="C1446" s="73">
        <v>1003</v>
      </c>
      <c r="D1446" s="69">
        <v>3846</v>
      </c>
      <c r="E1446" t="str">
        <f>INDEX(Table5[EEZ],MATCH(C1446,Table5[Colony_ID],0))</f>
        <v>American Samoa Exclusive Economic Zone</v>
      </c>
      <c r="F1446" t="str">
        <f>INDEX(Table5[Corrected Island/Colony Name],MATCH('Full Data'!C1446,Table5[Colony_ID],0))</f>
        <v>Olosega Island</v>
      </c>
      <c r="G1446" t="str">
        <f>INDEX(Table4[Common_Name],MATCH('Full Data'!D1446,Table4[SpcRecID],0))</f>
        <v>Lesser Frigatebird</v>
      </c>
      <c r="H1446" s="83" t="str">
        <f>INDEX(Data!E$2:E$6500,MATCH(A1446,Data!$A$2:$A$6500,0))</f>
        <v>Non-breeding</v>
      </c>
      <c r="I1446" s="90">
        <f>INDEX(Data!P$2:P$6500,MATCH(A1446,Data!$A$2:$A$6500,0))</f>
        <v>1976</v>
      </c>
      <c r="J1446" s="90">
        <f>INDEX(Data!Q$2:Q$6500,MATCH($A1446,Data!$A$2:$A$6500,0))</f>
        <v>1976</v>
      </c>
      <c r="K1446" s="90">
        <f>INDEX(Data!F$2:F$6500,MATCH($A1446,Data!$A$2:$A$6500,0))</f>
        <v>1</v>
      </c>
      <c r="L1446" s="90">
        <f>INDEX(Data!G$2:G$6500,MATCH($A1446,Data!$A$2:$A$6500,0))</f>
        <v>1</v>
      </c>
      <c r="M1446" s="90">
        <f>INDEX(Data!H$2:H$6500,MATCH($A1446,Data!$A$2:$A$6500,0))</f>
        <v>0</v>
      </c>
      <c r="N1446" s="90">
        <f>INDEX(Data!I$2:I$6500,MATCH($A1446,Data!$A$2:$A$6500,0))</f>
        <v>0</v>
      </c>
      <c r="O1446" s="83" t="str">
        <f>INDEX(Data!J$2:J$6500,MATCH($A1446,Data!$A$2:$A$6500,0))</f>
        <v>individuals</v>
      </c>
      <c r="P1446" t="str">
        <f>_xlfn.XLOOKUP(B1446,Table3[RefID],Table3[Citation])</f>
        <v>Amerson et al (1982)</v>
      </c>
    </row>
    <row r="1447" spans="1:16" x14ac:dyDescent="0.35">
      <c r="A1447" s="68">
        <v>1445</v>
      </c>
      <c r="B1447" s="73">
        <v>104</v>
      </c>
      <c r="C1447" s="73">
        <v>1005</v>
      </c>
      <c r="D1447" s="69">
        <v>3846</v>
      </c>
      <c r="E1447" t="str">
        <f>INDEX(Table5[EEZ],MATCH(C1447,Table5[Colony_ID],0))</f>
        <v>American Samoa Exclusive Economic Zone</v>
      </c>
      <c r="F1447" t="str">
        <f>INDEX(Table5[Corrected Island/Colony Name],MATCH('Full Data'!C1447,Table5[Colony_ID],0))</f>
        <v>Rose Island</v>
      </c>
      <c r="G1447" t="str">
        <f>INDEX(Table4[Common_Name],MATCH('Full Data'!D1447,Table4[SpcRecID],0))</f>
        <v>Lesser Frigatebird</v>
      </c>
      <c r="H1447" s="83" t="str">
        <f>INDEX(Data!E$2:E$6500,MATCH(A1447,Data!$A$2:$A$6500,0))</f>
        <v>Confirmed</v>
      </c>
      <c r="I1447" s="90">
        <f>INDEX(Data!P$2:P$6500,MATCH(A1447,Data!$A$2:$A$6500,0))</f>
        <v>1976</v>
      </c>
      <c r="J1447" s="90">
        <f>INDEX(Data!Q$2:Q$6500,MATCH($A1447,Data!$A$2:$A$6500,0))</f>
        <v>1976</v>
      </c>
      <c r="K1447" s="90">
        <f>INDEX(Data!F$2:F$6500,MATCH($A1447,Data!$A$2:$A$6500,0))</f>
        <v>60</v>
      </c>
      <c r="L1447" s="90">
        <f>INDEX(Data!G$2:G$6500,MATCH($A1447,Data!$A$2:$A$6500,0))</f>
        <v>60</v>
      </c>
      <c r="M1447" s="90">
        <f>INDEX(Data!H$2:H$6500,MATCH($A1447,Data!$A$2:$A$6500,0))</f>
        <v>0</v>
      </c>
      <c r="N1447" s="90">
        <f>INDEX(Data!I$2:I$6500,MATCH($A1447,Data!$A$2:$A$6500,0))</f>
        <v>0</v>
      </c>
      <c r="O1447" s="83" t="str">
        <f>INDEX(Data!J$2:J$6500,MATCH($A1447,Data!$A$2:$A$6500,0))</f>
        <v>individuals</v>
      </c>
      <c r="P1447" t="str">
        <f>_xlfn.XLOOKUP(B1447,Table3[RefID],Table3[Citation])</f>
        <v>Amerson et al (1982)</v>
      </c>
    </row>
    <row r="1448" spans="1:16" x14ac:dyDescent="0.35">
      <c r="A1448" s="68">
        <v>1446</v>
      </c>
      <c r="B1448" s="73">
        <v>104</v>
      </c>
      <c r="C1448" s="73">
        <v>1005</v>
      </c>
      <c r="D1448" s="69">
        <v>3846</v>
      </c>
      <c r="E1448" t="str">
        <f>INDEX(Table5[EEZ],MATCH(C1448,Table5[Colony_ID],0))</f>
        <v>American Samoa Exclusive Economic Zone</v>
      </c>
      <c r="F1448" t="str">
        <f>INDEX(Table5[Corrected Island/Colony Name],MATCH('Full Data'!C1448,Table5[Colony_ID],0))</f>
        <v>Rose Island</v>
      </c>
      <c r="G1448" t="str">
        <f>INDEX(Table4[Common_Name],MATCH('Full Data'!D1448,Table4[SpcRecID],0))</f>
        <v>Lesser Frigatebird</v>
      </c>
      <c r="H1448" s="83" t="str">
        <f>INDEX(Data!E$2:E$6500,MATCH(A1448,Data!$A$2:$A$6500,0))</f>
        <v>Confirmed</v>
      </c>
      <c r="I1448" s="90">
        <f>INDEX(Data!P$2:P$6500,MATCH(A1448,Data!$A$2:$A$6500,0))</f>
        <v>1976</v>
      </c>
      <c r="J1448" s="90">
        <f>INDEX(Data!Q$2:Q$6500,MATCH($A1448,Data!$A$2:$A$6500,0))</f>
        <v>1976</v>
      </c>
      <c r="K1448" s="90">
        <f>INDEX(Data!F$2:F$6500,MATCH($A1448,Data!$A$2:$A$6500,0))</f>
        <v>425</v>
      </c>
      <c r="L1448" s="90">
        <f>INDEX(Data!G$2:G$6500,MATCH($A1448,Data!$A$2:$A$6500,0))</f>
        <v>425</v>
      </c>
      <c r="M1448" s="90">
        <f>INDEX(Data!H$2:H$6500,MATCH($A1448,Data!$A$2:$A$6500,0))</f>
        <v>0</v>
      </c>
      <c r="N1448" s="90">
        <f>INDEX(Data!I$2:I$6500,MATCH($A1448,Data!$A$2:$A$6500,0))</f>
        <v>0</v>
      </c>
      <c r="O1448" s="83" t="str">
        <f>INDEX(Data!J$2:J$6500,MATCH($A1448,Data!$A$2:$A$6500,0))</f>
        <v>individuals</v>
      </c>
      <c r="P1448" t="str">
        <f>_xlfn.XLOOKUP(B1448,Table3[RefID],Table3[Citation])</f>
        <v>Amerson et al (1982)</v>
      </c>
    </row>
    <row r="1449" spans="1:16" x14ac:dyDescent="0.35">
      <c r="A1449" s="68">
        <v>1447</v>
      </c>
      <c r="B1449" s="73">
        <v>104</v>
      </c>
      <c r="C1449" s="73">
        <v>1005</v>
      </c>
      <c r="D1449" s="69">
        <v>3846</v>
      </c>
      <c r="E1449" t="str">
        <f>INDEX(Table5[EEZ],MATCH(C1449,Table5[Colony_ID],0))</f>
        <v>American Samoa Exclusive Economic Zone</v>
      </c>
      <c r="F1449" t="str">
        <f>INDEX(Table5[Corrected Island/Colony Name],MATCH('Full Data'!C1449,Table5[Colony_ID],0))</f>
        <v>Rose Island</v>
      </c>
      <c r="G1449" t="str">
        <f>INDEX(Table4[Common_Name],MATCH('Full Data'!D1449,Table4[SpcRecID],0))</f>
        <v>Lesser Frigatebird</v>
      </c>
      <c r="H1449" s="83" t="str">
        <f>INDEX(Data!E$2:E$6500,MATCH(A1449,Data!$A$2:$A$6500,0))</f>
        <v>Confirmed</v>
      </c>
      <c r="I1449" s="90">
        <f>INDEX(Data!P$2:P$6500,MATCH(A1449,Data!$A$2:$A$6500,0))</f>
        <v>1975</v>
      </c>
      <c r="J1449" s="90">
        <f>INDEX(Data!Q$2:Q$6500,MATCH($A1449,Data!$A$2:$A$6500,0))</f>
        <v>1975</v>
      </c>
      <c r="K1449" s="90">
        <f>INDEX(Data!F$2:F$6500,MATCH($A1449,Data!$A$2:$A$6500,0))</f>
        <v>200</v>
      </c>
      <c r="L1449" s="90">
        <f>INDEX(Data!G$2:G$6500,MATCH($A1449,Data!$A$2:$A$6500,0))</f>
        <v>200</v>
      </c>
      <c r="M1449" s="90">
        <f>INDEX(Data!H$2:H$6500,MATCH($A1449,Data!$A$2:$A$6500,0))</f>
        <v>0</v>
      </c>
      <c r="N1449" s="90">
        <f>INDEX(Data!I$2:I$6500,MATCH($A1449,Data!$A$2:$A$6500,0))</f>
        <v>0</v>
      </c>
      <c r="O1449" s="83" t="str">
        <f>INDEX(Data!J$2:J$6500,MATCH($A1449,Data!$A$2:$A$6500,0))</f>
        <v>individuals</v>
      </c>
      <c r="P1449" t="str">
        <f>_xlfn.XLOOKUP(B1449,Table3[RefID],Table3[Citation])</f>
        <v>Amerson et al (1982)</v>
      </c>
    </row>
    <row r="1450" spans="1:16" x14ac:dyDescent="0.35">
      <c r="A1450" s="68">
        <v>1448</v>
      </c>
      <c r="B1450" s="73">
        <v>104</v>
      </c>
      <c r="C1450" s="73">
        <v>1001</v>
      </c>
      <c r="D1450" s="69">
        <v>3846</v>
      </c>
      <c r="E1450" t="str">
        <f>INDEX(Table5[EEZ],MATCH(C1450,Table5[Colony_ID],0))</f>
        <v>American Samoa Exclusive Economic Zone</v>
      </c>
      <c r="F1450" t="str">
        <f>INDEX(Table5[Corrected Island/Colony Name],MATCH('Full Data'!C1450,Table5[Colony_ID],0))</f>
        <v>Aunu'u Island</v>
      </c>
      <c r="G1450" t="str">
        <f>INDEX(Table4[Common_Name],MATCH('Full Data'!D1450,Table4[SpcRecID],0))</f>
        <v>Lesser Frigatebird</v>
      </c>
      <c r="H1450" s="83" t="str">
        <f>INDEX(Data!E$2:E$6500,MATCH(A1450,Data!$A$2:$A$6500,0))</f>
        <v>Non-breeding</v>
      </c>
      <c r="I1450" s="90">
        <f>INDEX(Data!P$2:P$6500,MATCH(A1450,Data!$A$2:$A$6500,0))</f>
        <v>1976</v>
      </c>
      <c r="J1450" s="90">
        <f>INDEX(Data!Q$2:Q$6500,MATCH($A1450,Data!$A$2:$A$6500,0))</f>
        <v>1976</v>
      </c>
      <c r="K1450" s="90">
        <f>INDEX(Data!F$2:F$6500,MATCH($A1450,Data!$A$2:$A$6500,0))</f>
        <v>3</v>
      </c>
      <c r="L1450" s="90">
        <f>INDEX(Data!G$2:G$6500,MATCH($A1450,Data!$A$2:$A$6500,0))</f>
        <v>3</v>
      </c>
      <c r="M1450" s="90">
        <f>INDEX(Data!H$2:H$6500,MATCH($A1450,Data!$A$2:$A$6500,0))</f>
        <v>0</v>
      </c>
      <c r="N1450" s="90">
        <f>INDEX(Data!I$2:I$6500,MATCH($A1450,Data!$A$2:$A$6500,0))</f>
        <v>0</v>
      </c>
      <c r="O1450" s="83" t="str">
        <f>INDEX(Data!J$2:J$6500,MATCH($A1450,Data!$A$2:$A$6500,0))</f>
        <v>individuals</v>
      </c>
      <c r="P1450" t="str">
        <f>_xlfn.XLOOKUP(B1450,Table3[RefID],Table3[Citation])</f>
        <v>Amerson et al (1982)</v>
      </c>
    </row>
    <row r="1451" spans="1:16" x14ac:dyDescent="0.35">
      <c r="A1451" s="68">
        <v>1449</v>
      </c>
      <c r="B1451" s="73">
        <v>104</v>
      </c>
      <c r="C1451" s="73">
        <v>1005</v>
      </c>
      <c r="D1451" s="70">
        <v>32652</v>
      </c>
      <c r="E1451" t="str">
        <f>INDEX(Table5[EEZ],MATCH(C1451,Table5[Colony_ID],0))</f>
        <v>American Samoa Exclusive Economic Zone</v>
      </c>
      <c r="F1451" t="str">
        <f>INDEX(Table5[Corrected Island/Colony Name],MATCH('Full Data'!C1451,Table5[Colony_ID],0))</f>
        <v>Rose Island</v>
      </c>
      <c r="G1451" t="str">
        <f>INDEX(Table4[Common_Name],MATCH('Full Data'!D1451,Table4[SpcRecID],0))</f>
        <v>Masked Booby</v>
      </c>
      <c r="H1451" s="83" t="str">
        <f>INDEX(Data!E$2:E$6500,MATCH(A1451,Data!$A$2:$A$6500,0))</f>
        <v>Confirmed</v>
      </c>
      <c r="I1451" s="90">
        <f>INDEX(Data!P$2:P$6500,MATCH(A1451,Data!$A$2:$A$6500,0))</f>
        <v>1974</v>
      </c>
      <c r="J1451" s="90">
        <f>INDEX(Data!Q$2:Q$6500,MATCH($A1451,Data!$A$2:$A$6500,0))</f>
        <v>1974</v>
      </c>
      <c r="K1451" s="90">
        <f>INDEX(Data!F$2:F$6500,MATCH($A1451,Data!$A$2:$A$6500,0))</f>
        <v>540</v>
      </c>
      <c r="L1451" s="90">
        <f>INDEX(Data!G$2:G$6500,MATCH($A1451,Data!$A$2:$A$6500,0))</f>
        <v>540</v>
      </c>
      <c r="M1451" s="90">
        <f>INDEX(Data!H$2:H$6500,MATCH($A1451,Data!$A$2:$A$6500,0))</f>
        <v>0</v>
      </c>
      <c r="N1451" s="90">
        <f>INDEX(Data!I$2:I$6500,MATCH($A1451,Data!$A$2:$A$6500,0))</f>
        <v>0</v>
      </c>
      <c r="O1451" s="83" t="str">
        <f>INDEX(Data!J$2:J$6500,MATCH($A1451,Data!$A$2:$A$6500,0))</f>
        <v>individuals</v>
      </c>
      <c r="P1451" t="str">
        <f>_xlfn.XLOOKUP(B1451,Table3[RefID],Table3[Citation])</f>
        <v>Amerson et al (1982)</v>
      </c>
    </row>
    <row r="1452" spans="1:16" x14ac:dyDescent="0.35">
      <c r="A1452" s="68">
        <v>1450</v>
      </c>
      <c r="B1452" s="73">
        <v>104</v>
      </c>
      <c r="C1452" s="73">
        <v>1005</v>
      </c>
      <c r="D1452" s="70">
        <v>32652</v>
      </c>
      <c r="E1452" t="str">
        <f>INDEX(Table5[EEZ],MATCH(C1452,Table5[Colony_ID],0))</f>
        <v>American Samoa Exclusive Economic Zone</v>
      </c>
      <c r="F1452" t="str">
        <f>INDEX(Table5[Corrected Island/Colony Name],MATCH('Full Data'!C1452,Table5[Colony_ID],0))</f>
        <v>Rose Island</v>
      </c>
      <c r="G1452" t="str">
        <f>INDEX(Table4[Common_Name],MATCH('Full Data'!D1452,Table4[SpcRecID],0))</f>
        <v>Masked Booby</v>
      </c>
      <c r="H1452" s="83" t="str">
        <f>INDEX(Data!E$2:E$6500,MATCH(A1452,Data!$A$2:$A$6500,0))</f>
        <v>Confirmed</v>
      </c>
      <c r="I1452" s="90">
        <f>INDEX(Data!P$2:P$6500,MATCH(A1452,Data!$A$2:$A$6500,0))</f>
        <v>1975</v>
      </c>
      <c r="J1452" s="90">
        <f>INDEX(Data!Q$2:Q$6500,MATCH($A1452,Data!$A$2:$A$6500,0))</f>
        <v>1975</v>
      </c>
      <c r="K1452" s="90">
        <f>INDEX(Data!F$2:F$6500,MATCH($A1452,Data!$A$2:$A$6500,0))</f>
        <v>25</v>
      </c>
      <c r="L1452" s="90">
        <f>INDEX(Data!G$2:G$6500,MATCH($A1452,Data!$A$2:$A$6500,0))</f>
        <v>25</v>
      </c>
      <c r="M1452" s="90">
        <f>INDEX(Data!H$2:H$6500,MATCH($A1452,Data!$A$2:$A$6500,0))</f>
        <v>0</v>
      </c>
      <c r="N1452" s="90">
        <f>INDEX(Data!I$2:I$6500,MATCH($A1452,Data!$A$2:$A$6500,0))</f>
        <v>0</v>
      </c>
      <c r="O1452" s="83" t="str">
        <f>INDEX(Data!J$2:J$6500,MATCH($A1452,Data!$A$2:$A$6500,0))</f>
        <v>individuals</v>
      </c>
      <c r="P1452" t="str">
        <f>_xlfn.XLOOKUP(B1452,Table3[RefID],Table3[Citation])</f>
        <v>Amerson et al (1982)</v>
      </c>
    </row>
    <row r="1453" spans="1:16" x14ac:dyDescent="0.35">
      <c r="A1453" s="68">
        <v>1451</v>
      </c>
      <c r="B1453" s="73">
        <v>104</v>
      </c>
      <c r="C1453" s="73">
        <v>1005</v>
      </c>
      <c r="D1453" s="70">
        <v>32652</v>
      </c>
      <c r="E1453" t="str">
        <f>INDEX(Table5[EEZ],MATCH(C1453,Table5[Colony_ID],0))</f>
        <v>American Samoa Exclusive Economic Zone</v>
      </c>
      <c r="F1453" t="str">
        <f>INDEX(Table5[Corrected Island/Colony Name],MATCH('Full Data'!C1453,Table5[Colony_ID],0))</f>
        <v>Rose Island</v>
      </c>
      <c r="G1453" t="str">
        <f>INDEX(Table4[Common_Name],MATCH('Full Data'!D1453,Table4[SpcRecID],0))</f>
        <v>Masked Booby</v>
      </c>
      <c r="H1453" s="83" t="str">
        <f>INDEX(Data!E$2:E$6500,MATCH(A1453,Data!$A$2:$A$6500,0))</f>
        <v>Confirmed</v>
      </c>
      <c r="I1453" s="90">
        <f>INDEX(Data!P$2:P$6500,MATCH(A1453,Data!$A$2:$A$6500,0))</f>
        <v>1976</v>
      </c>
      <c r="J1453" s="90">
        <f>INDEX(Data!Q$2:Q$6500,MATCH($A1453,Data!$A$2:$A$6500,0))</f>
        <v>1976</v>
      </c>
      <c r="K1453" s="90">
        <f>INDEX(Data!F$2:F$6500,MATCH($A1453,Data!$A$2:$A$6500,0))</f>
        <v>30</v>
      </c>
      <c r="L1453" s="90">
        <f>INDEX(Data!G$2:G$6500,MATCH($A1453,Data!$A$2:$A$6500,0))</f>
        <v>30</v>
      </c>
      <c r="M1453" s="90">
        <f>INDEX(Data!H$2:H$6500,MATCH($A1453,Data!$A$2:$A$6500,0))</f>
        <v>0</v>
      </c>
      <c r="N1453" s="90">
        <f>INDEX(Data!I$2:I$6500,MATCH($A1453,Data!$A$2:$A$6500,0))</f>
        <v>0</v>
      </c>
      <c r="O1453" s="83" t="str">
        <f>INDEX(Data!J$2:J$6500,MATCH($A1453,Data!$A$2:$A$6500,0))</f>
        <v>individuals</v>
      </c>
      <c r="P1453" t="str">
        <f>_xlfn.XLOOKUP(B1453,Table3[RefID],Table3[Citation])</f>
        <v>Amerson et al (1982)</v>
      </c>
    </row>
    <row r="1454" spans="1:16" x14ac:dyDescent="0.35">
      <c r="A1454" s="68">
        <v>1452</v>
      </c>
      <c r="B1454" s="73">
        <v>104</v>
      </c>
      <c r="C1454" s="73">
        <v>1005</v>
      </c>
      <c r="D1454" s="70">
        <v>32652</v>
      </c>
      <c r="E1454" t="str">
        <f>INDEX(Table5[EEZ],MATCH(C1454,Table5[Colony_ID],0))</f>
        <v>American Samoa Exclusive Economic Zone</v>
      </c>
      <c r="F1454" t="str">
        <f>INDEX(Table5[Corrected Island/Colony Name],MATCH('Full Data'!C1454,Table5[Colony_ID],0))</f>
        <v>Rose Island</v>
      </c>
      <c r="G1454" t="str">
        <f>INDEX(Table4[Common_Name],MATCH('Full Data'!D1454,Table4[SpcRecID],0))</f>
        <v>Masked Booby</v>
      </c>
      <c r="H1454" s="83" t="str">
        <f>INDEX(Data!E$2:E$6500,MATCH(A1454,Data!$A$2:$A$6500,0))</f>
        <v>Confirmed</v>
      </c>
      <c r="I1454" s="90">
        <f>INDEX(Data!P$2:P$6500,MATCH(A1454,Data!$A$2:$A$6500,0))</f>
        <v>1976</v>
      </c>
      <c r="J1454" s="90">
        <f>INDEX(Data!Q$2:Q$6500,MATCH($A1454,Data!$A$2:$A$6500,0))</f>
        <v>1976</v>
      </c>
      <c r="K1454" s="90">
        <f>INDEX(Data!F$2:F$6500,MATCH($A1454,Data!$A$2:$A$6500,0))</f>
        <v>200</v>
      </c>
      <c r="L1454" s="90">
        <f>INDEX(Data!G$2:G$6500,MATCH($A1454,Data!$A$2:$A$6500,0))</f>
        <v>200</v>
      </c>
      <c r="M1454" s="90">
        <f>INDEX(Data!H$2:H$6500,MATCH($A1454,Data!$A$2:$A$6500,0))</f>
        <v>0</v>
      </c>
      <c r="N1454" s="90">
        <f>INDEX(Data!I$2:I$6500,MATCH($A1454,Data!$A$2:$A$6500,0))</f>
        <v>0</v>
      </c>
      <c r="O1454" s="83" t="str">
        <f>INDEX(Data!J$2:J$6500,MATCH($A1454,Data!$A$2:$A$6500,0))</f>
        <v>individuals</v>
      </c>
      <c r="P1454" t="str">
        <f>_xlfn.XLOOKUP(B1454,Table3[RefID],Table3[Citation])</f>
        <v>Amerson et al (1982)</v>
      </c>
    </row>
    <row r="1455" spans="1:16" x14ac:dyDescent="0.35">
      <c r="A1455" s="68">
        <v>1453</v>
      </c>
      <c r="B1455" s="73">
        <v>104</v>
      </c>
      <c r="C1455" s="73">
        <v>1002</v>
      </c>
      <c r="D1455" s="69">
        <v>3658</v>
      </c>
      <c r="E1455" t="str">
        <f>INDEX(Table5[EEZ],MATCH(C1455,Table5[Colony_ID],0))</f>
        <v>American Samoa Exclusive Economic Zone</v>
      </c>
      <c r="F1455" t="str">
        <f>INDEX(Table5[Corrected Island/Colony Name],MATCH('Full Data'!C1455,Table5[Colony_ID],0))</f>
        <v>Ofu Island</v>
      </c>
      <c r="G1455" t="str">
        <f>INDEX(Table4[Common_Name],MATCH('Full Data'!D1455,Table4[SpcRecID],0))</f>
        <v>Red-footed Booby</v>
      </c>
      <c r="H1455" s="83" t="str">
        <f>INDEX(Data!E$2:E$6500,MATCH(A1455,Data!$A$2:$A$6500,0))</f>
        <v>Non-breeding</v>
      </c>
      <c r="I1455" s="90">
        <f>INDEX(Data!P$2:P$6500,MATCH(A1455,Data!$A$2:$A$6500,0))</f>
        <v>1976</v>
      </c>
      <c r="J1455" s="90">
        <f>INDEX(Data!Q$2:Q$6500,MATCH($A1455,Data!$A$2:$A$6500,0))</f>
        <v>1976</v>
      </c>
      <c r="K1455" s="90">
        <f>INDEX(Data!F$2:F$6500,MATCH($A1455,Data!$A$2:$A$6500,0))</f>
        <v>25</v>
      </c>
      <c r="L1455" s="90">
        <f>INDEX(Data!G$2:G$6500,MATCH($A1455,Data!$A$2:$A$6500,0))</f>
        <v>25</v>
      </c>
      <c r="M1455" s="90">
        <f>INDEX(Data!H$2:H$6500,MATCH($A1455,Data!$A$2:$A$6500,0))</f>
        <v>0</v>
      </c>
      <c r="N1455" s="90">
        <f>INDEX(Data!I$2:I$6500,MATCH($A1455,Data!$A$2:$A$6500,0))</f>
        <v>0</v>
      </c>
      <c r="O1455" s="83" t="str">
        <f>INDEX(Data!J$2:J$6500,MATCH($A1455,Data!$A$2:$A$6500,0))</f>
        <v>individuals</v>
      </c>
      <c r="P1455" t="str">
        <f>_xlfn.XLOOKUP(B1455,Table3[RefID],Table3[Citation])</f>
        <v>Amerson et al (1982)</v>
      </c>
    </row>
    <row r="1456" spans="1:16" x14ac:dyDescent="0.35">
      <c r="A1456" s="68">
        <v>1454</v>
      </c>
      <c r="B1456" s="73">
        <v>104</v>
      </c>
      <c r="C1456" s="73">
        <v>1003</v>
      </c>
      <c r="D1456" s="69">
        <v>3658</v>
      </c>
      <c r="E1456" t="str">
        <f>INDEX(Table5[EEZ],MATCH(C1456,Table5[Colony_ID],0))</f>
        <v>American Samoa Exclusive Economic Zone</v>
      </c>
      <c r="F1456" t="str">
        <f>INDEX(Table5[Corrected Island/Colony Name],MATCH('Full Data'!C1456,Table5[Colony_ID],0))</f>
        <v>Olosega Island</v>
      </c>
      <c r="G1456" t="str">
        <f>INDEX(Table4[Common_Name],MATCH('Full Data'!D1456,Table4[SpcRecID],0))</f>
        <v>Red-footed Booby</v>
      </c>
      <c r="H1456" s="83" t="str">
        <f>INDEX(Data!E$2:E$6500,MATCH(A1456,Data!$A$2:$A$6500,0))</f>
        <v>Non-breeding</v>
      </c>
      <c r="I1456" s="90">
        <f>INDEX(Data!P$2:P$6500,MATCH(A1456,Data!$A$2:$A$6500,0))</f>
        <v>1976</v>
      </c>
      <c r="J1456" s="90">
        <f>INDEX(Data!Q$2:Q$6500,MATCH($A1456,Data!$A$2:$A$6500,0))</f>
        <v>1976</v>
      </c>
      <c r="K1456" s="90">
        <f>INDEX(Data!F$2:F$6500,MATCH($A1456,Data!$A$2:$A$6500,0))</f>
        <v>10</v>
      </c>
      <c r="L1456" s="90">
        <f>INDEX(Data!G$2:G$6500,MATCH($A1456,Data!$A$2:$A$6500,0))</f>
        <v>10</v>
      </c>
      <c r="M1456" s="90">
        <f>INDEX(Data!H$2:H$6500,MATCH($A1456,Data!$A$2:$A$6500,0))</f>
        <v>0</v>
      </c>
      <c r="N1456" s="90">
        <f>INDEX(Data!I$2:I$6500,MATCH($A1456,Data!$A$2:$A$6500,0))</f>
        <v>0</v>
      </c>
      <c r="O1456" s="83" t="str">
        <f>INDEX(Data!J$2:J$6500,MATCH($A1456,Data!$A$2:$A$6500,0))</f>
        <v>individuals</v>
      </c>
      <c r="P1456" t="str">
        <f>_xlfn.XLOOKUP(B1456,Table3[RefID],Table3[Citation])</f>
        <v>Amerson et al (1982)</v>
      </c>
    </row>
    <row r="1457" spans="1:16" x14ac:dyDescent="0.35">
      <c r="A1457" s="68">
        <v>1455</v>
      </c>
      <c r="B1457" s="73">
        <v>104</v>
      </c>
      <c r="C1457" s="73">
        <v>1005</v>
      </c>
      <c r="D1457" s="69">
        <v>3658</v>
      </c>
      <c r="E1457" t="str">
        <f>INDEX(Table5[EEZ],MATCH(C1457,Table5[Colony_ID],0))</f>
        <v>American Samoa Exclusive Economic Zone</v>
      </c>
      <c r="F1457" t="str">
        <f>INDEX(Table5[Corrected Island/Colony Name],MATCH('Full Data'!C1457,Table5[Colony_ID],0))</f>
        <v>Rose Island</v>
      </c>
      <c r="G1457" t="str">
        <f>INDEX(Table4[Common_Name],MATCH('Full Data'!D1457,Table4[SpcRecID],0))</f>
        <v>Red-footed Booby</v>
      </c>
      <c r="H1457" s="83" t="str">
        <f>INDEX(Data!E$2:E$6500,MATCH(A1457,Data!$A$2:$A$6500,0))</f>
        <v>Confirmed</v>
      </c>
      <c r="I1457" s="90">
        <f>INDEX(Data!P$2:P$6500,MATCH(A1457,Data!$A$2:$A$6500,0))</f>
        <v>1839</v>
      </c>
      <c r="J1457" s="90">
        <f>INDEX(Data!Q$2:Q$6500,MATCH($A1457,Data!$A$2:$A$6500,0))</f>
        <v>1839</v>
      </c>
      <c r="K1457" s="90">
        <f>INDEX(Data!F$2:F$6500,MATCH($A1457,Data!$A$2:$A$6500,0))</f>
        <v>0</v>
      </c>
      <c r="L1457" s="90">
        <f>INDEX(Data!G$2:G$6500,MATCH($A1457,Data!$A$2:$A$6500,0))</f>
        <v>0</v>
      </c>
      <c r="M1457" s="90">
        <f>INDEX(Data!H$2:H$6500,MATCH($A1457,Data!$A$2:$A$6500,0))</f>
        <v>0</v>
      </c>
      <c r="N1457" s="90">
        <f>INDEX(Data!I$2:I$6500,MATCH($A1457,Data!$A$2:$A$6500,0))</f>
        <v>0</v>
      </c>
      <c r="O1457" s="83">
        <f>INDEX(Data!J$2:J$6500,MATCH($A1457,Data!$A$2:$A$6500,0))</f>
        <v>0</v>
      </c>
      <c r="P1457" t="str">
        <f>_xlfn.XLOOKUP(B1457,Table3[RefID],Table3[Citation])</f>
        <v>Amerson et al (1982)</v>
      </c>
    </row>
    <row r="1458" spans="1:16" x14ac:dyDescent="0.35">
      <c r="A1458" s="68">
        <v>1456</v>
      </c>
      <c r="B1458" s="73">
        <v>104</v>
      </c>
      <c r="C1458" s="73">
        <v>1005</v>
      </c>
      <c r="D1458" s="69">
        <v>3658</v>
      </c>
      <c r="E1458" t="str">
        <f>INDEX(Table5[EEZ],MATCH(C1458,Table5[Colony_ID],0))</f>
        <v>American Samoa Exclusive Economic Zone</v>
      </c>
      <c r="F1458" t="str">
        <f>INDEX(Table5[Corrected Island/Colony Name],MATCH('Full Data'!C1458,Table5[Colony_ID],0))</f>
        <v>Rose Island</v>
      </c>
      <c r="G1458" t="str">
        <f>INDEX(Table4[Common_Name],MATCH('Full Data'!D1458,Table4[SpcRecID],0))</f>
        <v>Red-footed Booby</v>
      </c>
      <c r="H1458" s="83" t="str">
        <f>INDEX(Data!E$2:E$6500,MATCH(A1458,Data!$A$2:$A$6500,0))</f>
        <v>Confirmed</v>
      </c>
      <c r="I1458" s="90">
        <f>INDEX(Data!P$2:P$6500,MATCH(A1458,Data!$A$2:$A$6500,0))</f>
        <v>1920</v>
      </c>
      <c r="J1458" s="90">
        <f>INDEX(Data!Q$2:Q$6500,MATCH($A1458,Data!$A$2:$A$6500,0))</f>
        <v>1920</v>
      </c>
      <c r="K1458" s="90">
        <f>INDEX(Data!F$2:F$6500,MATCH($A1458,Data!$A$2:$A$6500,0))</f>
        <v>0</v>
      </c>
      <c r="L1458" s="90">
        <f>INDEX(Data!G$2:G$6500,MATCH($A1458,Data!$A$2:$A$6500,0))</f>
        <v>0</v>
      </c>
      <c r="M1458" s="90">
        <f>INDEX(Data!H$2:H$6500,MATCH($A1458,Data!$A$2:$A$6500,0))</f>
        <v>0</v>
      </c>
      <c r="N1458" s="90">
        <f>INDEX(Data!I$2:I$6500,MATCH($A1458,Data!$A$2:$A$6500,0))</f>
        <v>0</v>
      </c>
      <c r="O1458" s="83">
        <f>INDEX(Data!J$2:J$6500,MATCH($A1458,Data!$A$2:$A$6500,0))</f>
        <v>0</v>
      </c>
      <c r="P1458" t="str">
        <f>_xlfn.XLOOKUP(B1458,Table3[RefID],Table3[Citation])</f>
        <v>Amerson et al (1982)</v>
      </c>
    </row>
    <row r="1459" spans="1:16" x14ac:dyDescent="0.35">
      <c r="A1459" s="68">
        <v>1457</v>
      </c>
      <c r="B1459" s="73">
        <v>104</v>
      </c>
      <c r="C1459" s="73">
        <v>1005</v>
      </c>
      <c r="D1459" s="69">
        <v>3658</v>
      </c>
      <c r="E1459" t="str">
        <f>INDEX(Table5[EEZ],MATCH(C1459,Table5[Colony_ID],0))</f>
        <v>American Samoa Exclusive Economic Zone</v>
      </c>
      <c r="F1459" t="str">
        <f>INDEX(Table5[Corrected Island/Colony Name],MATCH('Full Data'!C1459,Table5[Colony_ID],0))</f>
        <v>Rose Island</v>
      </c>
      <c r="G1459" t="str">
        <f>INDEX(Table4[Common_Name],MATCH('Full Data'!D1459,Table4[SpcRecID],0))</f>
        <v>Red-footed Booby</v>
      </c>
      <c r="H1459" s="83" t="str">
        <f>INDEX(Data!E$2:E$6500,MATCH(A1459,Data!$A$2:$A$6500,0))</f>
        <v>Confirmed</v>
      </c>
      <c r="I1459" s="90">
        <f>INDEX(Data!P$2:P$6500,MATCH(A1459,Data!$A$2:$A$6500,0))</f>
        <v>1939</v>
      </c>
      <c r="J1459" s="90">
        <f>INDEX(Data!Q$2:Q$6500,MATCH($A1459,Data!$A$2:$A$6500,0))</f>
        <v>1939</v>
      </c>
      <c r="K1459" s="90">
        <f>INDEX(Data!F$2:F$6500,MATCH($A1459,Data!$A$2:$A$6500,0))</f>
        <v>0</v>
      </c>
      <c r="L1459" s="90">
        <f>INDEX(Data!G$2:G$6500,MATCH($A1459,Data!$A$2:$A$6500,0))</f>
        <v>0</v>
      </c>
      <c r="M1459" s="90">
        <f>INDEX(Data!H$2:H$6500,MATCH($A1459,Data!$A$2:$A$6500,0))</f>
        <v>0</v>
      </c>
      <c r="N1459" s="90">
        <f>INDEX(Data!I$2:I$6500,MATCH($A1459,Data!$A$2:$A$6500,0))</f>
        <v>0</v>
      </c>
      <c r="O1459" s="83">
        <f>INDEX(Data!J$2:J$6500,MATCH($A1459,Data!$A$2:$A$6500,0))</f>
        <v>0</v>
      </c>
      <c r="P1459" t="str">
        <f>_xlfn.XLOOKUP(B1459,Table3[RefID],Table3[Citation])</f>
        <v>Amerson et al (1982)</v>
      </c>
    </row>
    <row r="1460" spans="1:16" x14ac:dyDescent="0.35">
      <c r="A1460" s="68">
        <v>1458</v>
      </c>
      <c r="B1460" s="73">
        <v>104</v>
      </c>
      <c r="C1460" s="73">
        <v>1005</v>
      </c>
      <c r="D1460" s="69">
        <v>3658</v>
      </c>
      <c r="E1460" t="str">
        <f>INDEX(Table5[EEZ],MATCH(C1460,Table5[Colony_ID],0))</f>
        <v>American Samoa Exclusive Economic Zone</v>
      </c>
      <c r="F1460" t="str">
        <f>INDEX(Table5[Corrected Island/Colony Name],MATCH('Full Data'!C1460,Table5[Colony_ID],0))</f>
        <v>Rose Island</v>
      </c>
      <c r="G1460" t="str">
        <f>INDEX(Table4[Common_Name],MATCH('Full Data'!D1460,Table4[SpcRecID],0))</f>
        <v>Red-footed Booby</v>
      </c>
      <c r="H1460" s="83" t="str">
        <f>INDEX(Data!E$2:E$6500,MATCH(A1460,Data!$A$2:$A$6500,0))</f>
        <v>Confirmed</v>
      </c>
      <c r="I1460" s="90">
        <f>INDEX(Data!P$2:P$6500,MATCH(A1460,Data!$A$2:$A$6500,0))</f>
        <v>1973</v>
      </c>
      <c r="J1460" s="90">
        <f>INDEX(Data!Q$2:Q$6500,MATCH($A1460,Data!$A$2:$A$6500,0))</f>
        <v>1973</v>
      </c>
      <c r="K1460" s="90">
        <f>INDEX(Data!F$2:F$6500,MATCH($A1460,Data!$A$2:$A$6500,0))</f>
        <v>350</v>
      </c>
      <c r="L1460" s="90">
        <f>INDEX(Data!G$2:G$6500,MATCH($A1460,Data!$A$2:$A$6500,0))</f>
        <v>350</v>
      </c>
      <c r="M1460" s="90">
        <f>INDEX(Data!H$2:H$6500,MATCH($A1460,Data!$A$2:$A$6500,0))</f>
        <v>0</v>
      </c>
      <c r="N1460" s="90">
        <f>INDEX(Data!I$2:I$6500,MATCH($A1460,Data!$A$2:$A$6500,0))</f>
        <v>0</v>
      </c>
      <c r="O1460" s="83" t="str">
        <f>INDEX(Data!J$2:J$6500,MATCH($A1460,Data!$A$2:$A$6500,0))</f>
        <v>individuals</v>
      </c>
      <c r="P1460" t="str">
        <f>_xlfn.XLOOKUP(B1460,Table3[RefID],Table3[Citation])</f>
        <v>Amerson et al (1982)</v>
      </c>
    </row>
    <row r="1461" spans="1:16" x14ac:dyDescent="0.35">
      <c r="A1461" s="68">
        <v>1459</v>
      </c>
      <c r="B1461" s="73">
        <v>104</v>
      </c>
      <c r="C1461" s="73">
        <v>1005</v>
      </c>
      <c r="D1461" s="69">
        <v>3658</v>
      </c>
      <c r="E1461" t="str">
        <f>INDEX(Table5[EEZ],MATCH(C1461,Table5[Colony_ID],0))</f>
        <v>American Samoa Exclusive Economic Zone</v>
      </c>
      <c r="F1461" t="str">
        <f>INDEX(Table5[Corrected Island/Colony Name],MATCH('Full Data'!C1461,Table5[Colony_ID],0))</f>
        <v>Rose Island</v>
      </c>
      <c r="G1461" t="str">
        <f>INDEX(Table4[Common_Name],MATCH('Full Data'!D1461,Table4[SpcRecID],0))</f>
        <v>Red-footed Booby</v>
      </c>
      <c r="H1461" s="83" t="str">
        <f>INDEX(Data!E$2:E$6500,MATCH(A1461,Data!$A$2:$A$6500,0))</f>
        <v>Confirmed</v>
      </c>
      <c r="I1461" s="90">
        <f>INDEX(Data!P$2:P$6500,MATCH(A1461,Data!$A$2:$A$6500,0))</f>
        <v>1975</v>
      </c>
      <c r="J1461" s="90">
        <f>INDEX(Data!Q$2:Q$6500,MATCH($A1461,Data!$A$2:$A$6500,0))</f>
        <v>1975</v>
      </c>
      <c r="K1461" s="90">
        <f>INDEX(Data!F$2:F$6500,MATCH($A1461,Data!$A$2:$A$6500,0))</f>
        <v>3500</v>
      </c>
      <c r="L1461" s="90">
        <f>INDEX(Data!G$2:G$6500,MATCH($A1461,Data!$A$2:$A$6500,0))</f>
        <v>3500</v>
      </c>
      <c r="M1461" s="90">
        <f>INDEX(Data!H$2:H$6500,MATCH($A1461,Data!$A$2:$A$6500,0))</f>
        <v>0</v>
      </c>
      <c r="N1461" s="90">
        <f>INDEX(Data!I$2:I$6500,MATCH($A1461,Data!$A$2:$A$6500,0))</f>
        <v>0</v>
      </c>
      <c r="O1461" s="83" t="str">
        <f>INDEX(Data!J$2:J$6500,MATCH($A1461,Data!$A$2:$A$6500,0))</f>
        <v>individuals</v>
      </c>
      <c r="P1461" t="str">
        <f>_xlfn.XLOOKUP(B1461,Table3[RefID],Table3[Citation])</f>
        <v>Amerson et al (1982)</v>
      </c>
    </row>
    <row r="1462" spans="1:16" x14ac:dyDescent="0.35">
      <c r="A1462" s="68">
        <v>1460</v>
      </c>
      <c r="B1462" s="73">
        <v>104</v>
      </c>
      <c r="C1462" s="73">
        <v>1005</v>
      </c>
      <c r="D1462" s="69">
        <v>3658</v>
      </c>
      <c r="E1462" t="str">
        <f>INDEX(Table5[EEZ],MATCH(C1462,Table5[Colony_ID],0))</f>
        <v>American Samoa Exclusive Economic Zone</v>
      </c>
      <c r="F1462" t="str">
        <f>INDEX(Table5[Corrected Island/Colony Name],MATCH('Full Data'!C1462,Table5[Colony_ID],0))</f>
        <v>Rose Island</v>
      </c>
      <c r="G1462" t="str">
        <f>INDEX(Table4[Common_Name],MATCH('Full Data'!D1462,Table4[SpcRecID],0))</f>
        <v>Red-footed Booby</v>
      </c>
      <c r="H1462" s="83" t="str">
        <f>INDEX(Data!E$2:E$6500,MATCH(A1462,Data!$A$2:$A$6500,0))</f>
        <v>Confirmed</v>
      </c>
      <c r="I1462" s="90">
        <f>INDEX(Data!P$2:P$6500,MATCH(A1462,Data!$A$2:$A$6500,0))</f>
        <v>1976</v>
      </c>
      <c r="J1462" s="90">
        <f>INDEX(Data!Q$2:Q$6500,MATCH($A1462,Data!$A$2:$A$6500,0))</f>
        <v>1976</v>
      </c>
      <c r="K1462" s="90">
        <f>INDEX(Data!F$2:F$6500,MATCH($A1462,Data!$A$2:$A$6500,0))</f>
        <v>700</v>
      </c>
      <c r="L1462" s="90">
        <f>INDEX(Data!G$2:G$6500,MATCH($A1462,Data!$A$2:$A$6500,0))</f>
        <v>700</v>
      </c>
      <c r="M1462" s="90">
        <f>INDEX(Data!H$2:H$6500,MATCH($A1462,Data!$A$2:$A$6500,0))</f>
        <v>0</v>
      </c>
      <c r="N1462" s="90">
        <f>INDEX(Data!I$2:I$6500,MATCH($A1462,Data!$A$2:$A$6500,0))</f>
        <v>0</v>
      </c>
      <c r="O1462" s="83" t="str">
        <f>INDEX(Data!J$2:J$6500,MATCH($A1462,Data!$A$2:$A$6500,0))</f>
        <v>individuals</v>
      </c>
      <c r="P1462" t="str">
        <f>_xlfn.XLOOKUP(B1462,Table3[RefID],Table3[Citation])</f>
        <v>Amerson et al (1982)</v>
      </c>
    </row>
    <row r="1463" spans="1:16" x14ac:dyDescent="0.35">
      <c r="A1463" s="68">
        <v>1461</v>
      </c>
      <c r="B1463" s="73">
        <v>104</v>
      </c>
      <c r="C1463" s="73">
        <v>1005</v>
      </c>
      <c r="D1463" s="69">
        <v>3658</v>
      </c>
      <c r="E1463" t="str">
        <f>INDEX(Table5[EEZ],MATCH(C1463,Table5[Colony_ID],0))</f>
        <v>American Samoa Exclusive Economic Zone</v>
      </c>
      <c r="F1463" t="str">
        <f>INDEX(Table5[Corrected Island/Colony Name],MATCH('Full Data'!C1463,Table5[Colony_ID],0))</f>
        <v>Rose Island</v>
      </c>
      <c r="G1463" t="str">
        <f>INDEX(Table4[Common_Name],MATCH('Full Data'!D1463,Table4[SpcRecID],0))</f>
        <v>Red-footed Booby</v>
      </c>
      <c r="H1463" s="83" t="str">
        <f>INDEX(Data!E$2:E$6500,MATCH(A1463,Data!$A$2:$A$6500,0))</f>
        <v>Confirmed</v>
      </c>
      <c r="I1463" s="90">
        <f>INDEX(Data!P$2:P$6500,MATCH(A1463,Data!$A$2:$A$6500,0))</f>
        <v>1938</v>
      </c>
      <c r="J1463" s="90">
        <f>INDEX(Data!Q$2:Q$6500,MATCH($A1463,Data!$A$2:$A$6500,0))</f>
        <v>1938</v>
      </c>
      <c r="K1463" s="90">
        <f>INDEX(Data!F$2:F$6500,MATCH($A1463,Data!$A$2:$A$6500,0))</f>
        <v>0</v>
      </c>
      <c r="L1463" s="90">
        <f>INDEX(Data!G$2:G$6500,MATCH($A1463,Data!$A$2:$A$6500,0))</f>
        <v>0</v>
      </c>
      <c r="M1463" s="90">
        <f>INDEX(Data!H$2:H$6500,MATCH($A1463,Data!$A$2:$A$6500,0))</f>
        <v>0</v>
      </c>
      <c r="N1463" s="90">
        <f>INDEX(Data!I$2:I$6500,MATCH($A1463,Data!$A$2:$A$6500,0))</f>
        <v>0</v>
      </c>
      <c r="O1463" s="83">
        <f>INDEX(Data!J$2:J$6500,MATCH($A1463,Data!$A$2:$A$6500,0))</f>
        <v>0</v>
      </c>
      <c r="P1463" t="str">
        <f>_xlfn.XLOOKUP(B1463,Table3[RefID],Table3[Citation])</f>
        <v>Amerson et al (1982)</v>
      </c>
    </row>
    <row r="1464" spans="1:16" x14ac:dyDescent="0.35">
      <c r="A1464" s="68">
        <v>1462</v>
      </c>
      <c r="B1464" s="73">
        <v>104</v>
      </c>
      <c r="C1464" s="73">
        <v>1005</v>
      </c>
      <c r="D1464" s="69">
        <v>3658</v>
      </c>
      <c r="E1464" t="str">
        <f>INDEX(Table5[EEZ],MATCH(C1464,Table5[Colony_ID],0))</f>
        <v>American Samoa Exclusive Economic Zone</v>
      </c>
      <c r="F1464" t="str">
        <f>INDEX(Table5[Corrected Island/Colony Name],MATCH('Full Data'!C1464,Table5[Colony_ID],0))</f>
        <v>Rose Island</v>
      </c>
      <c r="G1464" t="str">
        <f>INDEX(Table4[Common_Name],MATCH('Full Data'!D1464,Table4[SpcRecID],0))</f>
        <v>Red-footed Booby</v>
      </c>
      <c r="H1464" s="83" t="str">
        <f>INDEX(Data!E$2:E$6500,MATCH(A1464,Data!$A$2:$A$6500,0))</f>
        <v>Confirmed</v>
      </c>
      <c r="I1464" s="90">
        <f>INDEX(Data!P$2:P$6500,MATCH(A1464,Data!$A$2:$A$6500,0))</f>
        <v>1970</v>
      </c>
      <c r="J1464" s="90">
        <f>INDEX(Data!Q$2:Q$6500,MATCH($A1464,Data!$A$2:$A$6500,0))</f>
        <v>1970</v>
      </c>
      <c r="K1464" s="90">
        <f>INDEX(Data!F$2:F$6500,MATCH($A1464,Data!$A$2:$A$6500,0))</f>
        <v>0</v>
      </c>
      <c r="L1464" s="90">
        <f>INDEX(Data!G$2:G$6500,MATCH($A1464,Data!$A$2:$A$6500,0))</f>
        <v>0</v>
      </c>
      <c r="M1464" s="90">
        <f>INDEX(Data!H$2:H$6500,MATCH($A1464,Data!$A$2:$A$6500,0))</f>
        <v>0</v>
      </c>
      <c r="N1464" s="90">
        <f>INDEX(Data!I$2:I$6500,MATCH($A1464,Data!$A$2:$A$6500,0))</f>
        <v>0</v>
      </c>
      <c r="O1464" s="83">
        <f>INDEX(Data!J$2:J$6500,MATCH($A1464,Data!$A$2:$A$6500,0))</f>
        <v>0</v>
      </c>
      <c r="P1464" t="str">
        <f>_xlfn.XLOOKUP(B1464,Table3[RefID],Table3[Citation])</f>
        <v>Amerson et al (1982)</v>
      </c>
    </row>
    <row r="1465" spans="1:16" x14ac:dyDescent="0.35">
      <c r="A1465" s="68">
        <v>1463</v>
      </c>
      <c r="B1465" s="73">
        <v>104</v>
      </c>
      <c r="C1465" s="73">
        <v>1005</v>
      </c>
      <c r="D1465" s="69">
        <v>3658</v>
      </c>
      <c r="E1465" t="str">
        <f>INDEX(Table5[EEZ],MATCH(C1465,Table5[Colony_ID],0))</f>
        <v>American Samoa Exclusive Economic Zone</v>
      </c>
      <c r="F1465" t="str">
        <f>INDEX(Table5[Corrected Island/Colony Name],MATCH('Full Data'!C1465,Table5[Colony_ID],0))</f>
        <v>Rose Island</v>
      </c>
      <c r="G1465" t="str">
        <f>INDEX(Table4[Common_Name],MATCH('Full Data'!D1465,Table4[SpcRecID],0))</f>
        <v>Red-footed Booby</v>
      </c>
      <c r="H1465" s="83" t="str">
        <f>INDEX(Data!E$2:E$6500,MATCH(A1465,Data!$A$2:$A$6500,0))</f>
        <v>Confirmed</v>
      </c>
      <c r="I1465" s="90">
        <f>INDEX(Data!P$2:P$6500,MATCH(A1465,Data!$A$2:$A$6500,0))</f>
        <v>1974</v>
      </c>
      <c r="J1465" s="90">
        <f>INDEX(Data!Q$2:Q$6500,MATCH($A1465,Data!$A$2:$A$6500,0))</f>
        <v>1974</v>
      </c>
      <c r="K1465" s="90">
        <f>INDEX(Data!F$2:F$6500,MATCH($A1465,Data!$A$2:$A$6500,0))</f>
        <v>200</v>
      </c>
      <c r="L1465" s="90">
        <f>INDEX(Data!G$2:G$6500,MATCH($A1465,Data!$A$2:$A$6500,0))</f>
        <v>200</v>
      </c>
      <c r="M1465" s="90">
        <f>INDEX(Data!H$2:H$6500,MATCH($A1465,Data!$A$2:$A$6500,0))</f>
        <v>0</v>
      </c>
      <c r="N1465" s="90">
        <f>INDEX(Data!I$2:I$6500,MATCH($A1465,Data!$A$2:$A$6500,0))</f>
        <v>0</v>
      </c>
      <c r="O1465" s="83" t="str">
        <f>INDEX(Data!J$2:J$6500,MATCH($A1465,Data!$A$2:$A$6500,0))</f>
        <v>individuals</v>
      </c>
      <c r="P1465" t="str">
        <f>_xlfn.XLOOKUP(B1465,Table3[RefID],Table3[Citation])</f>
        <v>Amerson et al (1982)</v>
      </c>
    </row>
    <row r="1466" spans="1:16" x14ac:dyDescent="0.35">
      <c r="A1466" s="68">
        <v>1464</v>
      </c>
      <c r="B1466" s="73">
        <v>104</v>
      </c>
      <c r="C1466" s="73">
        <v>1005</v>
      </c>
      <c r="D1466" s="69">
        <v>3658</v>
      </c>
      <c r="E1466" t="str">
        <f>INDEX(Table5[EEZ],MATCH(C1466,Table5[Colony_ID],0))</f>
        <v>American Samoa Exclusive Economic Zone</v>
      </c>
      <c r="F1466" t="str">
        <f>INDEX(Table5[Corrected Island/Colony Name],MATCH('Full Data'!C1466,Table5[Colony_ID],0))</f>
        <v>Rose Island</v>
      </c>
      <c r="G1466" t="str">
        <f>INDEX(Table4[Common_Name],MATCH('Full Data'!D1466,Table4[SpcRecID],0))</f>
        <v>Red-footed Booby</v>
      </c>
      <c r="H1466" s="83" t="str">
        <f>INDEX(Data!E$2:E$6500,MATCH(A1466,Data!$A$2:$A$6500,0))</f>
        <v>Confirmed</v>
      </c>
      <c r="I1466" s="90">
        <f>INDEX(Data!P$2:P$6500,MATCH(A1466,Data!$A$2:$A$6500,0))</f>
        <v>1976</v>
      </c>
      <c r="J1466" s="90">
        <f>INDEX(Data!Q$2:Q$6500,MATCH($A1466,Data!$A$2:$A$6500,0))</f>
        <v>1976</v>
      </c>
      <c r="K1466" s="90">
        <f>INDEX(Data!F$2:F$6500,MATCH($A1466,Data!$A$2:$A$6500,0))</f>
        <v>1000</v>
      </c>
      <c r="L1466" s="90">
        <f>INDEX(Data!G$2:G$6500,MATCH($A1466,Data!$A$2:$A$6500,0))</f>
        <v>1000</v>
      </c>
      <c r="M1466" s="90">
        <f>INDEX(Data!H$2:H$6500,MATCH($A1466,Data!$A$2:$A$6500,0))</f>
        <v>0</v>
      </c>
      <c r="N1466" s="90">
        <f>INDEX(Data!I$2:I$6500,MATCH($A1466,Data!$A$2:$A$6500,0))</f>
        <v>0</v>
      </c>
      <c r="O1466" s="83" t="str">
        <f>INDEX(Data!J$2:J$6500,MATCH($A1466,Data!$A$2:$A$6500,0))</f>
        <v>individuals</v>
      </c>
      <c r="P1466" t="str">
        <f>_xlfn.XLOOKUP(B1466,Table3[RefID],Table3[Citation])</f>
        <v>Amerson et al (1982)</v>
      </c>
    </row>
    <row r="1467" spans="1:16" x14ac:dyDescent="0.35">
      <c r="A1467" s="68">
        <v>1465</v>
      </c>
      <c r="B1467" s="73">
        <v>104</v>
      </c>
      <c r="C1467" s="73">
        <v>1001</v>
      </c>
      <c r="D1467" s="69">
        <v>3658</v>
      </c>
      <c r="E1467" t="str">
        <f>INDEX(Table5[EEZ],MATCH(C1467,Table5[Colony_ID],0))</f>
        <v>American Samoa Exclusive Economic Zone</v>
      </c>
      <c r="F1467" t="str">
        <f>INDEX(Table5[Corrected Island/Colony Name],MATCH('Full Data'!C1467,Table5[Colony_ID],0))</f>
        <v>Aunu'u Island</v>
      </c>
      <c r="G1467" t="str">
        <f>INDEX(Table4[Common_Name],MATCH('Full Data'!D1467,Table4[SpcRecID],0))</f>
        <v>Red-footed Booby</v>
      </c>
      <c r="H1467" s="83" t="str">
        <f>INDEX(Data!E$2:E$6500,MATCH(A1467,Data!$A$2:$A$6500,0))</f>
        <v>Non-breeding</v>
      </c>
      <c r="I1467" s="90">
        <f>INDEX(Data!P$2:P$6500,MATCH(A1467,Data!$A$2:$A$6500,0))</f>
        <v>1976</v>
      </c>
      <c r="J1467" s="90">
        <f>INDEX(Data!Q$2:Q$6500,MATCH($A1467,Data!$A$2:$A$6500,0))</f>
        <v>1976</v>
      </c>
      <c r="K1467" s="90">
        <f>INDEX(Data!F$2:F$6500,MATCH($A1467,Data!$A$2:$A$6500,0))</f>
        <v>3</v>
      </c>
      <c r="L1467" s="90">
        <f>INDEX(Data!G$2:G$6500,MATCH($A1467,Data!$A$2:$A$6500,0))</f>
        <v>3</v>
      </c>
      <c r="M1467" s="90">
        <f>INDEX(Data!H$2:H$6500,MATCH($A1467,Data!$A$2:$A$6500,0))</f>
        <v>0</v>
      </c>
      <c r="N1467" s="90">
        <f>INDEX(Data!I$2:I$6500,MATCH($A1467,Data!$A$2:$A$6500,0))</f>
        <v>0</v>
      </c>
      <c r="O1467" s="83" t="str">
        <f>INDEX(Data!J$2:J$6500,MATCH($A1467,Data!$A$2:$A$6500,0))</f>
        <v>individuals</v>
      </c>
      <c r="P1467" t="str">
        <f>_xlfn.XLOOKUP(B1467,Table3[RefID],Table3[Citation])</f>
        <v>Amerson et al (1982)</v>
      </c>
    </row>
    <row r="1468" spans="1:16" x14ac:dyDescent="0.35">
      <c r="A1468" s="68">
        <v>1466</v>
      </c>
      <c r="B1468" s="73">
        <v>104</v>
      </c>
      <c r="C1468" s="73">
        <v>1004</v>
      </c>
      <c r="D1468" s="69">
        <v>3658</v>
      </c>
      <c r="E1468" t="str">
        <f>INDEX(Table5[EEZ],MATCH(C1468,Table5[Colony_ID],0))</f>
        <v>American Samoa Exclusive Economic Zone</v>
      </c>
      <c r="F1468" t="str">
        <f>INDEX(Table5[Corrected Island/Colony Name],MATCH('Full Data'!C1468,Table5[Colony_ID],0))</f>
        <v>Pola Island</v>
      </c>
      <c r="G1468" t="str">
        <f>INDEX(Table4[Common_Name],MATCH('Full Data'!D1468,Table4[SpcRecID],0))</f>
        <v>Red-footed Booby</v>
      </c>
      <c r="H1468" s="83" t="str">
        <f>INDEX(Data!E$2:E$6500,MATCH(A1468,Data!$A$2:$A$6500,0))</f>
        <v>Confirmed</v>
      </c>
      <c r="I1468" s="90">
        <f>INDEX(Data!P$2:P$6500,MATCH(A1468,Data!$A$2:$A$6500,0))</f>
        <v>1976</v>
      </c>
      <c r="J1468" s="90">
        <f>INDEX(Data!Q$2:Q$6500,MATCH($A1468,Data!$A$2:$A$6500,0))</f>
        <v>1976</v>
      </c>
      <c r="K1468" s="90">
        <f>INDEX(Data!F$2:F$6500,MATCH($A1468,Data!$A$2:$A$6500,0))</f>
        <v>0</v>
      </c>
      <c r="L1468" s="90">
        <f>INDEX(Data!G$2:G$6500,MATCH($A1468,Data!$A$2:$A$6500,0))</f>
        <v>0</v>
      </c>
      <c r="M1468" s="90">
        <f>INDEX(Data!H$2:H$6500,MATCH($A1468,Data!$A$2:$A$6500,0))</f>
        <v>0</v>
      </c>
      <c r="N1468" s="90">
        <f>INDEX(Data!I$2:I$6500,MATCH($A1468,Data!$A$2:$A$6500,0))</f>
        <v>0</v>
      </c>
      <c r="O1468" s="83">
        <f>INDEX(Data!J$2:J$6500,MATCH($A1468,Data!$A$2:$A$6500,0))</f>
        <v>0</v>
      </c>
      <c r="P1468" t="str">
        <f>_xlfn.XLOOKUP(B1468,Table3[RefID],Table3[Citation])</f>
        <v>Amerson et al (1982)</v>
      </c>
    </row>
    <row r="1469" spans="1:16" x14ac:dyDescent="0.35">
      <c r="A1469" s="68">
        <v>1467</v>
      </c>
      <c r="B1469" s="73">
        <v>104</v>
      </c>
      <c r="C1469" s="73">
        <v>1005</v>
      </c>
      <c r="D1469" s="69">
        <v>3649</v>
      </c>
      <c r="E1469" t="str">
        <f>INDEX(Table5[EEZ],MATCH(C1469,Table5[Colony_ID],0))</f>
        <v>American Samoa Exclusive Economic Zone</v>
      </c>
      <c r="F1469" t="str">
        <f>INDEX(Table5[Corrected Island/Colony Name],MATCH('Full Data'!C1469,Table5[Colony_ID],0))</f>
        <v>Rose Island</v>
      </c>
      <c r="G1469" t="str">
        <f>INDEX(Table4[Common_Name],MATCH('Full Data'!D1469,Table4[SpcRecID],0))</f>
        <v>Red-tailed Tropicbird</v>
      </c>
      <c r="H1469" s="83" t="str">
        <f>INDEX(Data!E$2:E$6500,MATCH(A1469,Data!$A$2:$A$6500,0))</f>
        <v>Confirmed</v>
      </c>
      <c r="I1469" s="90">
        <f>INDEX(Data!P$2:P$6500,MATCH(A1469,Data!$A$2:$A$6500,0))</f>
        <v>1976</v>
      </c>
      <c r="J1469" s="90">
        <f>INDEX(Data!Q$2:Q$6500,MATCH($A1469,Data!$A$2:$A$6500,0))</f>
        <v>1976</v>
      </c>
      <c r="K1469" s="90">
        <f>INDEX(Data!F$2:F$6500,MATCH($A1469,Data!$A$2:$A$6500,0))</f>
        <v>40</v>
      </c>
      <c r="L1469" s="90">
        <f>INDEX(Data!G$2:G$6500,MATCH($A1469,Data!$A$2:$A$6500,0))</f>
        <v>40</v>
      </c>
      <c r="M1469" s="90">
        <f>INDEX(Data!H$2:H$6500,MATCH($A1469,Data!$A$2:$A$6500,0))</f>
        <v>0</v>
      </c>
      <c r="N1469" s="90">
        <f>INDEX(Data!I$2:I$6500,MATCH($A1469,Data!$A$2:$A$6500,0))</f>
        <v>0</v>
      </c>
      <c r="O1469" s="83" t="str">
        <f>INDEX(Data!J$2:J$6500,MATCH($A1469,Data!$A$2:$A$6500,0))</f>
        <v>individuals</v>
      </c>
      <c r="P1469" t="str">
        <f>_xlfn.XLOOKUP(B1469,Table3[RefID],Table3[Citation])</f>
        <v>Amerson et al (1982)</v>
      </c>
    </row>
    <row r="1470" spans="1:16" x14ac:dyDescent="0.35">
      <c r="A1470" s="68">
        <v>1468</v>
      </c>
      <c r="B1470" s="73">
        <v>104</v>
      </c>
      <c r="C1470" s="73">
        <v>1005</v>
      </c>
      <c r="D1470" s="69">
        <v>3288</v>
      </c>
      <c r="E1470" t="str">
        <f>INDEX(Table5[EEZ],MATCH(C1470,Table5[Colony_ID],0))</f>
        <v>American Samoa Exclusive Economic Zone</v>
      </c>
      <c r="F1470" t="str">
        <f>INDEX(Table5[Corrected Island/Colony Name],MATCH('Full Data'!C1470,Table5[Colony_ID],0))</f>
        <v>Rose Island</v>
      </c>
      <c r="G1470" t="str">
        <f>INDEX(Table4[Common_Name],MATCH('Full Data'!D1470,Table4[SpcRecID],0))</f>
        <v>Sooty Tern</v>
      </c>
      <c r="H1470" s="83" t="str">
        <f>INDEX(Data!E$2:E$6500,MATCH(A1470,Data!$A$2:$A$6500,0))</f>
        <v>Confirmed</v>
      </c>
      <c r="I1470" s="90">
        <f>INDEX(Data!P$2:P$6500,MATCH(A1470,Data!$A$2:$A$6500,0))</f>
        <v>1970</v>
      </c>
      <c r="J1470" s="90">
        <f>INDEX(Data!Q$2:Q$6500,MATCH($A1470,Data!$A$2:$A$6500,0))</f>
        <v>1970</v>
      </c>
      <c r="K1470" s="90">
        <f>INDEX(Data!F$2:F$6500,MATCH($A1470,Data!$A$2:$A$6500,0))</f>
        <v>0</v>
      </c>
      <c r="L1470" s="90">
        <f>INDEX(Data!G$2:G$6500,MATCH($A1470,Data!$A$2:$A$6500,0))</f>
        <v>0</v>
      </c>
      <c r="M1470" s="90">
        <f>INDEX(Data!H$2:H$6500,MATCH($A1470,Data!$A$2:$A$6500,0))</f>
        <v>0</v>
      </c>
      <c r="N1470" s="90">
        <f>INDEX(Data!I$2:I$6500,MATCH($A1470,Data!$A$2:$A$6500,0))</f>
        <v>0</v>
      </c>
      <c r="O1470" s="83">
        <f>INDEX(Data!J$2:J$6500,MATCH($A1470,Data!$A$2:$A$6500,0))</f>
        <v>0</v>
      </c>
      <c r="P1470" t="str">
        <f>_xlfn.XLOOKUP(B1470,Table3[RefID],Table3[Citation])</f>
        <v>Amerson et al (1982)</v>
      </c>
    </row>
    <row r="1471" spans="1:16" x14ac:dyDescent="0.35">
      <c r="A1471" s="68">
        <v>1469</v>
      </c>
      <c r="B1471" s="73">
        <v>104</v>
      </c>
      <c r="C1471" s="73">
        <v>1005</v>
      </c>
      <c r="D1471" s="69">
        <v>3288</v>
      </c>
      <c r="E1471" t="str">
        <f>INDEX(Table5[EEZ],MATCH(C1471,Table5[Colony_ID],0))</f>
        <v>American Samoa Exclusive Economic Zone</v>
      </c>
      <c r="F1471" t="str">
        <f>INDEX(Table5[Corrected Island/Colony Name],MATCH('Full Data'!C1471,Table5[Colony_ID],0))</f>
        <v>Rose Island</v>
      </c>
      <c r="G1471" t="str">
        <f>INDEX(Table4[Common_Name],MATCH('Full Data'!D1471,Table4[SpcRecID],0))</f>
        <v>Sooty Tern</v>
      </c>
      <c r="H1471" s="83" t="str">
        <f>INDEX(Data!E$2:E$6500,MATCH(A1471,Data!$A$2:$A$6500,0))</f>
        <v>Confirmed</v>
      </c>
      <c r="I1471" s="90">
        <f>INDEX(Data!P$2:P$6500,MATCH(A1471,Data!$A$2:$A$6500,0))</f>
        <v>1974</v>
      </c>
      <c r="J1471" s="90">
        <f>INDEX(Data!Q$2:Q$6500,MATCH($A1471,Data!$A$2:$A$6500,0))</f>
        <v>1974</v>
      </c>
      <c r="K1471" s="90">
        <f>INDEX(Data!F$2:F$6500,MATCH($A1471,Data!$A$2:$A$6500,0))</f>
        <v>400000</v>
      </c>
      <c r="L1471" s="90">
        <f>INDEX(Data!G$2:G$6500,MATCH($A1471,Data!$A$2:$A$6500,0))</f>
        <v>400000</v>
      </c>
      <c r="M1471" s="90">
        <f>INDEX(Data!H$2:H$6500,MATCH($A1471,Data!$A$2:$A$6500,0))</f>
        <v>0</v>
      </c>
      <c r="N1471" s="90">
        <f>INDEX(Data!I$2:I$6500,MATCH($A1471,Data!$A$2:$A$6500,0))</f>
        <v>0</v>
      </c>
      <c r="O1471" s="83" t="str">
        <f>INDEX(Data!J$2:J$6500,MATCH($A1471,Data!$A$2:$A$6500,0))</f>
        <v>individuals</v>
      </c>
      <c r="P1471" t="str">
        <f>_xlfn.XLOOKUP(B1471,Table3[RefID],Table3[Citation])</f>
        <v>Amerson et al (1982)</v>
      </c>
    </row>
    <row r="1472" spans="1:16" x14ac:dyDescent="0.35">
      <c r="A1472" s="68">
        <v>1470</v>
      </c>
      <c r="B1472" s="73">
        <v>104</v>
      </c>
      <c r="C1472" s="73">
        <v>1005</v>
      </c>
      <c r="D1472" s="69">
        <v>3288</v>
      </c>
      <c r="E1472" t="str">
        <f>INDEX(Table5[EEZ],MATCH(C1472,Table5[Colony_ID],0))</f>
        <v>American Samoa Exclusive Economic Zone</v>
      </c>
      <c r="F1472" t="str">
        <f>INDEX(Table5[Corrected Island/Colony Name],MATCH('Full Data'!C1472,Table5[Colony_ID],0))</f>
        <v>Rose Island</v>
      </c>
      <c r="G1472" t="str">
        <f>INDEX(Table4[Common_Name],MATCH('Full Data'!D1472,Table4[SpcRecID],0))</f>
        <v>Sooty Tern</v>
      </c>
      <c r="H1472" s="83" t="str">
        <f>INDEX(Data!E$2:E$6500,MATCH(A1472,Data!$A$2:$A$6500,0))</f>
        <v>Confirmed</v>
      </c>
      <c r="I1472" s="90">
        <f>INDEX(Data!P$2:P$6500,MATCH(A1472,Data!$A$2:$A$6500,0))</f>
        <v>1975</v>
      </c>
      <c r="J1472" s="90">
        <f>INDEX(Data!Q$2:Q$6500,MATCH($A1472,Data!$A$2:$A$6500,0))</f>
        <v>1975</v>
      </c>
      <c r="K1472" s="90">
        <f>INDEX(Data!F$2:F$6500,MATCH($A1472,Data!$A$2:$A$6500,0))</f>
        <v>300000</v>
      </c>
      <c r="L1472" s="90">
        <f>INDEX(Data!G$2:G$6500,MATCH($A1472,Data!$A$2:$A$6500,0))</f>
        <v>300000</v>
      </c>
      <c r="M1472" s="90">
        <f>INDEX(Data!H$2:H$6500,MATCH($A1472,Data!$A$2:$A$6500,0))</f>
        <v>0</v>
      </c>
      <c r="N1472" s="90">
        <f>INDEX(Data!I$2:I$6500,MATCH($A1472,Data!$A$2:$A$6500,0))</f>
        <v>0</v>
      </c>
      <c r="O1472" s="83" t="str">
        <f>INDEX(Data!J$2:J$6500,MATCH($A1472,Data!$A$2:$A$6500,0))</f>
        <v>individuals</v>
      </c>
      <c r="P1472" t="str">
        <f>_xlfn.XLOOKUP(B1472,Table3[RefID],Table3[Citation])</f>
        <v>Amerson et al (1982)</v>
      </c>
    </row>
    <row r="1473" spans="1:16" x14ac:dyDescent="0.35">
      <c r="A1473" s="68">
        <v>1471</v>
      </c>
      <c r="B1473" s="73">
        <v>104</v>
      </c>
      <c r="C1473" s="73">
        <v>1005</v>
      </c>
      <c r="D1473" s="69">
        <v>3288</v>
      </c>
      <c r="E1473" t="str">
        <f>INDEX(Table5[EEZ],MATCH(C1473,Table5[Colony_ID],0))</f>
        <v>American Samoa Exclusive Economic Zone</v>
      </c>
      <c r="F1473" t="str">
        <f>INDEX(Table5[Corrected Island/Colony Name],MATCH('Full Data'!C1473,Table5[Colony_ID],0))</f>
        <v>Rose Island</v>
      </c>
      <c r="G1473" t="str">
        <f>INDEX(Table4[Common_Name],MATCH('Full Data'!D1473,Table4[SpcRecID],0))</f>
        <v>Sooty Tern</v>
      </c>
      <c r="H1473" s="83" t="str">
        <f>INDEX(Data!E$2:E$6500,MATCH(A1473,Data!$A$2:$A$6500,0))</f>
        <v>Confirmed</v>
      </c>
      <c r="I1473" s="90">
        <f>INDEX(Data!P$2:P$6500,MATCH(A1473,Data!$A$2:$A$6500,0))</f>
        <v>1975</v>
      </c>
      <c r="J1473" s="90">
        <f>INDEX(Data!Q$2:Q$6500,MATCH($A1473,Data!$A$2:$A$6500,0))</f>
        <v>1975</v>
      </c>
      <c r="K1473" s="90">
        <f>INDEX(Data!F$2:F$6500,MATCH($A1473,Data!$A$2:$A$6500,0))</f>
        <v>300000</v>
      </c>
      <c r="L1473" s="90">
        <f>INDEX(Data!G$2:G$6500,MATCH($A1473,Data!$A$2:$A$6500,0))</f>
        <v>300000</v>
      </c>
      <c r="M1473" s="90">
        <f>INDEX(Data!H$2:H$6500,MATCH($A1473,Data!$A$2:$A$6500,0))</f>
        <v>0</v>
      </c>
      <c r="N1473" s="90">
        <f>INDEX(Data!I$2:I$6500,MATCH($A1473,Data!$A$2:$A$6500,0))</f>
        <v>0</v>
      </c>
      <c r="O1473" s="83" t="str">
        <f>INDEX(Data!J$2:J$6500,MATCH($A1473,Data!$A$2:$A$6500,0))</f>
        <v>individuals</v>
      </c>
      <c r="P1473" t="str">
        <f>_xlfn.XLOOKUP(B1473,Table3[RefID],Table3[Citation])</f>
        <v>Amerson et al (1982)</v>
      </c>
    </row>
    <row r="1474" spans="1:16" x14ac:dyDescent="0.35">
      <c r="A1474" s="68">
        <v>1472</v>
      </c>
      <c r="B1474" s="73">
        <v>104</v>
      </c>
      <c r="C1474" s="73">
        <v>1005</v>
      </c>
      <c r="D1474" s="69">
        <v>3288</v>
      </c>
      <c r="E1474" t="str">
        <f>INDEX(Table5[EEZ],MATCH(C1474,Table5[Colony_ID],0))</f>
        <v>American Samoa Exclusive Economic Zone</v>
      </c>
      <c r="F1474" t="str">
        <f>INDEX(Table5[Corrected Island/Colony Name],MATCH('Full Data'!C1474,Table5[Colony_ID],0))</f>
        <v>Rose Island</v>
      </c>
      <c r="G1474" t="str">
        <f>INDEX(Table4[Common_Name],MATCH('Full Data'!D1474,Table4[SpcRecID],0))</f>
        <v>Sooty Tern</v>
      </c>
      <c r="H1474" s="83" t="str">
        <f>INDEX(Data!E$2:E$6500,MATCH(A1474,Data!$A$2:$A$6500,0))</f>
        <v>Confirmed</v>
      </c>
      <c r="I1474" s="90">
        <f>INDEX(Data!P$2:P$6500,MATCH(A1474,Data!$A$2:$A$6500,0))</f>
        <v>1973</v>
      </c>
      <c r="J1474" s="90">
        <f>INDEX(Data!Q$2:Q$6500,MATCH($A1474,Data!$A$2:$A$6500,0))</f>
        <v>1973</v>
      </c>
      <c r="K1474" s="90">
        <f>INDEX(Data!F$2:F$6500,MATCH($A1474,Data!$A$2:$A$6500,0))</f>
        <v>1</v>
      </c>
      <c r="L1474" s="90">
        <f>INDEX(Data!G$2:G$6500,MATCH($A1474,Data!$A$2:$A$6500,0))</f>
        <v>1</v>
      </c>
      <c r="M1474" s="90">
        <f>INDEX(Data!H$2:H$6500,MATCH($A1474,Data!$A$2:$A$6500,0))</f>
        <v>0</v>
      </c>
      <c r="N1474" s="90">
        <f>INDEX(Data!I$2:I$6500,MATCH($A1474,Data!$A$2:$A$6500,0))</f>
        <v>0</v>
      </c>
      <c r="O1474" s="83" t="str">
        <f>INDEX(Data!J$2:J$6500,MATCH($A1474,Data!$A$2:$A$6500,0))</f>
        <v>individuals</v>
      </c>
      <c r="P1474" t="str">
        <f>_xlfn.XLOOKUP(B1474,Table3[RefID],Table3[Citation])</f>
        <v>Amerson et al (1982)</v>
      </c>
    </row>
    <row r="1475" spans="1:16" x14ac:dyDescent="0.35">
      <c r="A1475" s="68">
        <v>1473</v>
      </c>
      <c r="B1475" s="73">
        <v>104</v>
      </c>
      <c r="C1475" s="73">
        <v>1005</v>
      </c>
      <c r="D1475" s="69">
        <v>3288</v>
      </c>
      <c r="E1475" t="str">
        <f>INDEX(Table5[EEZ],MATCH(C1475,Table5[Colony_ID],0))</f>
        <v>American Samoa Exclusive Economic Zone</v>
      </c>
      <c r="F1475" t="str">
        <f>INDEX(Table5[Corrected Island/Colony Name],MATCH('Full Data'!C1475,Table5[Colony_ID],0))</f>
        <v>Rose Island</v>
      </c>
      <c r="G1475" t="str">
        <f>INDEX(Table4[Common_Name],MATCH('Full Data'!D1475,Table4[SpcRecID],0))</f>
        <v>Sooty Tern</v>
      </c>
      <c r="H1475" s="83" t="str">
        <f>INDEX(Data!E$2:E$6500,MATCH(A1475,Data!$A$2:$A$6500,0))</f>
        <v>Confirmed</v>
      </c>
      <c r="I1475" s="90">
        <f>INDEX(Data!P$2:P$6500,MATCH(A1475,Data!$A$2:$A$6500,0))</f>
        <v>1974</v>
      </c>
      <c r="J1475" s="90">
        <f>INDEX(Data!Q$2:Q$6500,MATCH($A1475,Data!$A$2:$A$6500,0))</f>
        <v>1974</v>
      </c>
      <c r="K1475" s="90">
        <f>INDEX(Data!F$2:F$6500,MATCH($A1475,Data!$A$2:$A$6500,0))</f>
        <v>150</v>
      </c>
      <c r="L1475" s="90">
        <f>INDEX(Data!G$2:G$6500,MATCH($A1475,Data!$A$2:$A$6500,0))</f>
        <v>150</v>
      </c>
      <c r="M1475" s="90">
        <f>INDEX(Data!H$2:H$6500,MATCH($A1475,Data!$A$2:$A$6500,0))</f>
        <v>0</v>
      </c>
      <c r="N1475" s="90">
        <f>INDEX(Data!I$2:I$6500,MATCH($A1475,Data!$A$2:$A$6500,0))</f>
        <v>0</v>
      </c>
      <c r="O1475" s="83" t="str">
        <f>INDEX(Data!J$2:J$6500,MATCH($A1475,Data!$A$2:$A$6500,0))</f>
        <v>individuals</v>
      </c>
      <c r="P1475" t="str">
        <f>_xlfn.XLOOKUP(B1475,Table3[RefID],Table3[Citation])</f>
        <v>Amerson et al (1982)</v>
      </c>
    </row>
    <row r="1476" spans="1:16" x14ac:dyDescent="0.35">
      <c r="A1476" s="68">
        <v>1474</v>
      </c>
      <c r="B1476" s="73">
        <v>104</v>
      </c>
      <c r="C1476" s="73">
        <v>1005</v>
      </c>
      <c r="D1476" s="69">
        <v>3288</v>
      </c>
      <c r="E1476" t="str">
        <f>INDEX(Table5[EEZ],MATCH(C1476,Table5[Colony_ID],0))</f>
        <v>American Samoa Exclusive Economic Zone</v>
      </c>
      <c r="F1476" t="str">
        <f>INDEX(Table5[Corrected Island/Colony Name],MATCH('Full Data'!C1476,Table5[Colony_ID],0))</f>
        <v>Rose Island</v>
      </c>
      <c r="G1476" t="str">
        <f>INDEX(Table4[Common_Name],MATCH('Full Data'!D1476,Table4[SpcRecID],0))</f>
        <v>Sooty Tern</v>
      </c>
      <c r="H1476" s="83" t="str">
        <f>INDEX(Data!E$2:E$6500,MATCH(A1476,Data!$A$2:$A$6500,0))</f>
        <v>Confirmed</v>
      </c>
      <c r="I1476" s="90">
        <f>INDEX(Data!P$2:P$6500,MATCH(A1476,Data!$A$2:$A$6500,0))</f>
        <v>1976</v>
      </c>
      <c r="J1476" s="90">
        <f>INDEX(Data!Q$2:Q$6500,MATCH($A1476,Data!$A$2:$A$6500,0))</f>
        <v>1976</v>
      </c>
      <c r="K1476" s="90">
        <f>INDEX(Data!F$2:F$6500,MATCH($A1476,Data!$A$2:$A$6500,0))</f>
        <v>10000</v>
      </c>
      <c r="L1476" s="90">
        <f>INDEX(Data!G$2:G$6500,MATCH($A1476,Data!$A$2:$A$6500,0))</f>
        <v>10000</v>
      </c>
      <c r="M1476" s="90">
        <f>INDEX(Data!H$2:H$6500,MATCH($A1476,Data!$A$2:$A$6500,0))</f>
        <v>0</v>
      </c>
      <c r="N1476" s="90">
        <f>INDEX(Data!I$2:I$6500,MATCH($A1476,Data!$A$2:$A$6500,0))</f>
        <v>0</v>
      </c>
      <c r="O1476" s="83" t="str">
        <f>INDEX(Data!J$2:J$6500,MATCH($A1476,Data!$A$2:$A$6500,0))</f>
        <v>individuals</v>
      </c>
      <c r="P1476" t="str">
        <f>_xlfn.XLOOKUP(B1476,Table3[RefID],Table3[Citation])</f>
        <v>Amerson et al (1982)</v>
      </c>
    </row>
    <row r="1477" spans="1:16" x14ac:dyDescent="0.35">
      <c r="A1477" s="68">
        <v>1475</v>
      </c>
      <c r="B1477" s="73">
        <v>104</v>
      </c>
      <c r="C1477" s="73">
        <v>1005</v>
      </c>
      <c r="D1477" s="69">
        <v>3288</v>
      </c>
      <c r="E1477" t="str">
        <f>INDEX(Table5[EEZ],MATCH(C1477,Table5[Colony_ID],0))</f>
        <v>American Samoa Exclusive Economic Zone</v>
      </c>
      <c r="F1477" t="str">
        <f>INDEX(Table5[Corrected Island/Colony Name],MATCH('Full Data'!C1477,Table5[Colony_ID],0))</f>
        <v>Rose Island</v>
      </c>
      <c r="G1477" t="str">
        <f>INDEX(Table4[Common_Name],MATCH('Full Data'!D1477,Table4[SpcRecID],0))</f>
        <v>Sooty Tern</v>
      </c>
      <c r="H1477" s="83" t="str">
        <f>INDEX(Data!E$2:E$6500,MATCH(A1477,Data!$A$2:$A$6500,0))</f>
        <v>Confirmed</v>
      </c>
      <c r="I1477" s="90">
        <f>INDEX(Data!P$2:P$6500,MATCH(A1477,Data!$A$2:$A$6500,0))</f>
        <v>1976</v>
      </c>
      <c r="J1477" s="90">
        <f>INDEX(Data!Q$2:Q$6500,MATCH($A1477,Data!$A$2:$A$6500,0))</f>
        <v>1976</v>
      </c>
      <c r="K1477" s="90">
        <f>INDEX(Data!F$2:F$6500,MATCH($A1477,Data!$A$2:$A$6500,0))</f>
        <v>10000</v>
      </c>
      <c r="L1477" s="90">
        <f>INDEX(Data!G$2:G$6500,MATCH($A1477,Data!$A$2:$A$6500,0))</f>
        <v>10000</v>
      </c>
      <c r="M1477" s="90">
        <f>INDEX(Data!H$2:H$6500,MATCH($A1477,Data!$A$2:$A$6500,0))</f>
        <v>0</v>
      </c>
      <c r="N1477" s="90">
        <f>INDEX(Data!I$2:I$6500,MATCH($A1477,Data!$A$2:$A$6500,0))</f>
        <v>0</v>
      </c>
      <c r="O1477" s="83" t="str">
        <f>INDEX(Data!J$2:J$6500,MATCH($A1477,Data!$A$2:$A$6500,0))</f>
        <v>individuals</v>
      </c>
      <c r="P1477" t="str">
        <f>_xlfn.XLOOKUP(B1477,Table3[RefID],Table3[Citation])</f>
        <v>Amerson et al (1982)</v>
      </c>
    </row>
    <row r="1478" spans="1:16" x14ac:dyDescent="0.35">
      <c r="A1478" s="68">
        <v>1476</v>
      </c>
      <c r="B1478" s="73">
        <v>104</v>
      </c>
      <c r="C1478" s="73">
        <v>1005</v>
      </c>
      <c r="D1478" s="69">
        <v>3288</v>
      </c>
      <c r="E1478" t="str">
        <f>INDEX(Table5[EEZ],MATCH(C1478,Table5[Colony_ID],0))</f>
        <v>American Samoa Exclusive Economic Zone</v>
      </c>
      <c r="F1478" t="str">
        <f>INDEX(Table5[Corrected Island/Colony Name],MATCH('Full Data'!C1478,Table5[Colony_ID],0))</f>
        <v>Rose Island</v>
      </c>
      <c r="G1478" t="str">
        <f>INDEX(Table4[Common_Name],MATCH('Full Data'!D1478,Table4[SpcRecID],0))</f>
        <v>Sooty Tern</v>
      </c>
      <c r="H1478" s="83" t="str">
        <f>INDEX(Data!E$2:E$6500,MATCH(A1478,Data!$A$2:$A$6500,0))</f>
        <v>Confirmed</v>
      </c>
      <c r="I1478" s="90">
        <f>INDEX(Data!P$2:P$6500,MATCH(A1478,Data!$A$2:$A$6500,0))</f>
        <v>1976</v>
      </c>
      <c r="J1478" s="90">
        <f>INDEX(Data!Q$2:Q$6500,MATCH($A1478,Data!$A$2:$A$6500,0))</f>
        <v>1976</v>
      </c>
      <c r="K1478" s="90">
        <f>INDEX(Data!F$2:F$6500,MATCH($A1478,Data!$A$2:$A$6500,0))</f>
        <v>4600</v>
      </c>
      <c r="L1478" s="90">
        <f>INDEX(Data!G$2:G$6500,MATCH($A1478,Data!$A$2:$A$6500,0))</f>
        <v>4600</v>
      </c>
      <c r="M1478" s="90">
        <f>INDEX(Data!H$2:H$6500,MATCH($A1478,Data!$A$2:$A$6500,0))</f>
        <v>0</v>
      </c>
      <c r="N1478" s="90">
        <f>INDEX(Data!I$2:I$6500,MATCH($A1478,Data!$A$2:$A$6500,0))</f>
        <v>0</v>
      </c>
      <c r="O1478" s="83" t="str">
        <f>INDEX(Data!J$2:J$6500,MATCH($A1478,Data!$A$2:$A$6500,0))</f>
        <v>individuals</v>
      </c>
      <c r="P1478" t="str">
        <f>_xlfn.XLOOKUP(B1478,Table3[RefID],Table3[Citation])</f>
        <v>Amerson et al (1982)</v>
      </c>
    </row>
    <row r="1479" spans="1:16" x14ac:dyDescent="0.35">
      <c r="A1479" s="68">
        <v>1477</v>
      </c>
      <c r="B1479" s="73">
        <v>104</v>
      </c>
      <c r="C1479" s="73">
        <v>1007</v>
      </c>
      <c r="D1479" s="69">
        <v>3880</v>
      </c>
      <c r="E1479" t="str">
        <f>INDEX(Table5[EEZ],MATCH(C1479,Table5[Colony_ID],0))</f>
        <v>American Samoa Exclusive Economic Zone</v>
      </c>
      <c r="F1479" t="str">
        <f>INDEX(Table5[Corrected Island/Colony Name],MATCH('Full Data'!C1479,Table5[Colony_ID],0))</f>
        <v>Tau</v>
      </c>
      <c r="G1479" t="str">
        <f>INDEX(Table4[Common_Name],MATCH('Full Data'!D1479,Table4[SpcRecID],0))</f>
        <v>Tahiti Petrel</v>
      </c>
      <c r="H1479" s="83" t="str">
        <f>INDEX(Data!E$2:E$6500,MATCH(A1479,Data!$A$2:$A$6500,0))</f>
        <v>Confirmed</v>
      </c>
      <c r="I1479" s="90">
        <f>INDEX(Data!P$2:P$6500,MATCH(A1479,Data!$A$2:$A$6500,0))</f>
        <v>1971</v>
      </c>
      <c r="J1479" s="90">
        <f>INDEX(Data!Q$2:Q$6500,MATCH($A1479,Data!$A$2:$A$6500,0))</f>
        <v>1971</v>
      </c>
      <c r="K1479" s="90">
        <f>INDEX(Data!F$2:F$6500,MATCH($A1479,Data!$A$2:$A$6500,0))</f>
        <v>0</v>
      </c>
      <c r="L1479" s="90">
        <f>INDEX(Data!G$2:G$6500,MATCH($A1479,Data!$A$2:$A$6500,0))</f>
        <v>0</v>
      </c>
      <c r="M1479" s="90">
        <f>INDEX(Data!H$2:H$6500,MATCH($A1479,Data!$A$2:$A$6500,0))</f>
        <v>1000</v>
      </c>
      <c r="N1479" s="90">
        <f>INDEX(Data!I$2:I$6500,MATCH($A1479,Data!$A$2:$A$6500,0))</f>
        <v>2499</v>
      </c>
      <c r="O1479" s="83" t="str">
        <f>INDEX(Data!J$2:J$6500,MATCH($A1479,Data!$A$2:$A$6500,0))</f>
        <v>individuals</v>
      </c>
      <c r="P1479" t="str">
        <f>_xlfn.XLOOKUP(B1479,Table3[RefID],Table3[Citation])</f>
        <v>Amerson et al (1982)</v>
      </c>
    </row>
    <row r="1480" spans="1:16" x14ac:dyDescent="0.35">
      <c r="A1480" s="68">
        <v>1478</v>
      </c>
      <c r="B1480" s="73">
        <v>104</v>
      </c>
      <c r="C1480" s="73">
        <v>1007</v>
      </c>
      <c r="D1480" s="69">
        <v>3880</v>
      </c>
      <c r="E1480" t="str">
        <f>INDEX(Table5[EEZ],MATCH(C1480,Table5[Colony_ID],0))</f>
        <v>American Samoa Exclusive Economic Zone</v>
      </c>
      <c r="F1480" t="str">
        <f>INDEX(Table5[Corrected Island/Colony Name],MATCH('Full Data'!C1480,Table5[Colony_ID],0))</f>
        <v>Tau</v>
      </c>
      <c r="G1480" t="str">
        <f>INDEX(Table4[Common_Name],MATCH('Full Data'!D1480,Table4[SpcRecID],0))</f>
        <v>Tahiti Petrel</v>
      </c>
      <c r="H1480" s="83" t="str">
        <f>INDEX(Data!E$2:E$6500,MATCH(A1480,Data!$A$2:$A$6500,0))</f>
        <v>Confirmed</v>
      </c>
      <c r="I1480" s="90">
        <f>INDEX(Data!P$2:P$6500,MATCH(A1480,Data!$A$2:$A$6500,0))</f>
        <v>1976</v>
      </c>
      <c r="J1480" s="90">
        <f>INDEX(Data!Q$2:Q$6500,MATCH($A1480,Data!$A$2:$A$6500,0))</f>
        <v>1976</v>
      </c>
      <c r="K1480" s="90">
        <f>INDEX(Data!F$2:F$6500,MATCH($A1480,Data!$A$2:$A$6500,0))</f>
        <v>500</v>
      </c>
      <c r="L1480" s="90">
        <f>INDEX(Data!G$2:G$6500,MATCH($A1480,Data!$A$2:$A$6500,0))</f>
        <v>500</v>
      </c>
      <c r="M1480" s="90">
        <f>INDEX(Data!H$2:H$6500,MATCH($A1480,Data!$A$2:$A$6500,0))</f>
        <v>0</v>
      </c>
      <c r="N1480" s="90">
        <f>INDEX(Data!I$2:I$6500,MATCH($A1480,Data!$A$2:$A$6500,0))</f>
        <v>0</v>
      </c>
      <c r="O1480" s="83" t="str">
        <f>INDEX(Data!J$2:J$6500,MATCH($A1480,Data!$A$2:$A$6500,0))</f>
        <v>individuals</v>
      </c>
      <c r="P1480" t="str">
        <f>_xlfn.XLOOKUP(B1480,Table3[RefID],Table3[Citation])</f>
        <v>Amerson et al (1982)</v>
      </c>
    </row>
    <row r="1481" spans="1:16" x14ac:dyDescent="0.35">
      <c r="A1481" s="68">
        <v>1479</v>
      </c>
      <c r="B1481" s="73">
        <v>104</v>
      </c>
      <c r="C1481" s="73">
        <v>1002</v>
      </c>
      <c r="D1481" s="69">
        <v>3650</v>
      </c>
      <c r="E1481" t="str">
        <f>INDEX(Table5[EEZ],MATCH(C1481,Table5[Colony_ID],0))</f>
        <v>American Samoa Exclusive Economic Zone</v>
      </c>
      <c r="F1481" t="str">
        <f>INDEX(Table5[Corrected Island/Colony Name],MATCH('Full Data'!C1481,Table5[Colony_ID],0))</f>
        <v>Ofu Island</v>
      </c>
      <c r="G1481" t="str">
        <f>INDEX(Table4[Common_Name],MATCH('Full Data'!D1481,Table4[SpcRecID],0))</f>
        <v>White-tailed Tropicbird</v>
      </c>
      <c r="H1481" s="83" t="str">
        <f>INDEX(Data!E$2:E$6500,MATCH(A1481,Data!$A$2:$A$6500,0))</f>
        <v>Confirmed</v>
      </c>
      <c r="I1481" s="90">
        <f>INDEX(Data!P$2:P$6500,MATCH(A1481,Data!$A$2:$A$6500,0))</f>
        <v>1976</v>
      </c>
      <c r="J1481" s="90">
        <f>INDEX(Data!Q$2:Q$6500,MATCH($A1481,Data!$A$2:$A$6500,0))</f>
        <v>1976</v>
      </c>
      <c r="K1481" s="90">
        <f>INDEX(Data!F$2:F$6500,MATCH($A1481,Data!$A$2:$A$6500,0))</f>
        <v>200</v>
      </c>
      <c r="L1481" s="90">
        <f>INDEX(Data!G$2:G$6500,MATCH($A1481,Data!$A$2:$A$6500,0))</f>
        <v>200</v>
      </c>
      <c r="M1481" s="90">
        <f>INDEX(Data!H$2:H$6500,MATCH($A1481,Data!$A$2:$A$6500,0))</f>
        <v>0</v>
      </c>
      <c r="N1481" s="90">
        <f>INDEX(Data!I$2:I$6500,MATCH($A1481,Data!$A$2:$A$6500,0))</f>
        <v>0</v>
      </c>
      <c r="O1481" s="83" t="str">
        <f>INDEX(Data!J$2:J$6500,MATCH($A1481,Data!$A$2:$A$6500,0))</f>
        <v>individuals</v>
      </c>
      <c r="P1481" t="str">
        <f>_xlfn.XLOOKUP(B1481,Table3[RefID],Table3[Citation])</f>
        <v>Amerson et al (1982)</v>
      </c>
    </row>
    <row r="1482" spans="1:16" x14ac:dyDescent="0.35">
      <c r="A1482" s="68">
        <v>1480</v>
      </c>
      <c r="B1482" s="73">
        <v>104</v>
      </c>
      <c r="C1482" s="73">
        <v>1003</v>
      </c>
      <c r="D1482" s="69">
        <v>3650</v>
      </c>
      <c r="E1482" t="str">
        <f>INDEX(Table5[EEZ],MATCH(C1482,Table5[Colony_ID],0))</f>
        <v>American Samoa Exclusive Economic Zone</v>
      </c>
      <c r="F1482" t="str">
        <f>INDEX(Table5[Corrected Island/Colony Name],MATCH('Full Data'!C1482,Table5[Colony_ID],0))</f>
        <v>Olosega Island</v>
      </c>
      <c r="G1482" t="str">
        <f>INDEX(Table4[Common_Name],MATCH('Full Data'!D1482,Table4[SpcRecID],0))</f>
        <v>White-tailed Tropicbird</v>
      </c>
      <c r="H1482" s="83" t="str">
        <f>INDEX(Data!E$2:E$6500,MATCH(A1482,Data!$A$2:$A$6500,0))</f>
        <v>Confirmed</v>
      </c>
      <c r="I1482" s="90">
        <f>INDEX(Data!P$2:P$6500,MATCH(A1482,Data!$A$2:$A$6500,0))</f>
        <v>1976</v>
      </c>
      <c r="J1482" s="90">
        <f>INDEX(Data!Q$2:Q$6500,MATCH($A1482,Data!$A$2:$A$6500,0))</f>
        <v>1976</v>
      </c>
      <c r="K1482" s="90">
        <f>INDEX(Data!F$2:F$6500,MATCH($A1482,Data!$A$2:$A$6500,0))</f>
        <v>500</v>
      </c>
      <c r="L1482" s="90">
        <f>INDEX(Data!G$2:G$6500,MATCH($A1482,Data!$A$2:$A$6500,0))</f>
        <v>500</v>
      </c>
      <c r="M1482" s="90">
        <f>INDEX(Data!H$2:H$6500,MATCH($A1482,Data!$A$2:$A$6500,0))</f>
        <v>0</v>
      </c>
      <c r="N1482" s="90">
        <f>INDEX(Data!I$2:I$6500,MATCH($A1482,Data!$A$2:$A$6500,0))</f>
        <v>0</v>
      </c>
      <c r="O1482" s="83" t="str">
        <f>INDEX(Data!J$2:J$6500,MATCH($A1482,Data!$A$2:$A$6500,0))</f>
        <v>individuals</v>
      </c>
      <c r="P1482" t="str">
        <f>_xlfn.XLOOKUP(B1482,Table3[RefID],Table3[Citation])</f>
        <v>Amerson et al (1982)</v>
      </c>
    </row>
    <row r="1483" spans="1:16" x14ac:dyDescent="0.35">
      <c r="A1483" s="68">
        <v>1481</v>
      </c>
      <c r="B1483" s="73">
        <v>104</v>
      </c>
      <c r="C1483" s="73">
        <v>1005</v>
      </c>
      <c r="D1483" s="69">
        <v>3650</v>
      </c>
      <c r="E1483" t="str">
        <f>INDEX(Table5[EEZ],MATCH(C1483,Table5[Colony_ID],0))</f>
        <v>American Samoa Exclusive Economic Zone</v>
      </c>
      <c r="F1483" t="str">
        <f>INDEX(Table5[Corrected Island/Colony Name],MATCH('Full Data'!C1483,Table5[Colony_ID],0))</f>
        <v>Rose Island</v>
      </c>
      <c r="G1483" t="str">
        <f>INDEX(Table4[Common_Name],MATCH('Full Data'!D1483,Table4[SpcRecID],0))</f>
        <v>White-tailed Tropicbird</v>
      </c>
      <c r="H1483" s="83" t="str">
        <f>INDEX(Data!E$2:E$6500,MATCH(A1483,Data!$A$2:$A$6500,0))</f>
        <v>Confirmed</v>
      </c>
      <c r="I1483" s="90">
        <f>INDEX(Data!P$2:P$6500,MATCH(A1483,Data!$A$2:$A$6500,0))</f>
        <v>1973</v>
      </c>
      <c r="J1483" s="90">
        <f>INDEX(Data!Q$2:Q$6500,MATCH($A1483,Data!$A$2:$A$6500,0))</f>
        <v>1973</v>
      </c>
      <c r="K1483" s="90">
        <f>INDEX(Data!F$2:F$6500,MATCH($A1483,Data!$A$2:$A$6500,0))</f>
        <v>2</v>
      </c>
      <c r="L1483" s="90">
        <f>INDEX(Data!G$2:G$6500,MATCH($A1483,Data!$A$2:$A$6500,0))</f>
        <v>2</v>
      </c>
      <c r="M1483" s="90">
        <f>INDEX(Data!H$2:H$6500,MATCH($A1483,Data!$A$2:$A$6500,0))</f>
        <v>0</v>
      </c>
      <c r="N1483" s="90">
        <f>INDEX(Data!I$2:I$6500,MATCH($A1483,Data!$A$2:$A$6500,0))</f>
        <v>0</v>
      </c>
      <c r="O1483" s="83" t="str">
        <f>INDEX(Data!J$2:J$6500,MATCH($A1483,Data!$A$2:$A$6500,0))</f>
        <v>individuals</v>
      </c>
      <c r="P1483" t="str">
        <f>_xlfn.XLOOKUP(B1483,Table3[RefID],Table3[Citation])</f>
        <v>Amerson et al (1982)</v>
      </c>
    </row>
    <row r="1484" spans="1:16" x14ac:dyDescent="0.35">
      <c r="A1484" s="68">
        <v>1482</v>
      </c>
      <c r="B1484" s="73">
        <v>104</v>
      </c>
      <c r="C1484" s="73">
        <v>1001</v>
      </c>
      <c r="D1484" s="69">
        <v>3650</v>
      </c>
      <c r="E1484" t="str">
        <f>INDEX(Table5[EEZ],MATCH(C1484,Table5[Colony_ID],0))</f>
        <v>American Samoa Exclusive Economic Zone</v>
      </c>
      <c r="F1484" t="str">
        <f>INDEX(Table5[Corrected Island/Colony Name],MATCH('Full Data'!C1484,Table5[Colony_ID],0))</f>
        <v>Aunu'u Island</v>
      </c>
      <c r="G1484" t="str">
        <f>INDEX(Table4[Common_Name],MATCH('Full Data'!D1484,Table4[SpcRecID],0))</f>
        <v>White-tailed Tropicbird</v>
      </c>
      <c r="H1484" s="83" t="str">
        <f>INDEX(Data!E$2:E$6500,MATCH(A1484,Data!$A$2:$A$6500,0))</f>
        <v>Confirmed</v>
      </c>
      <c r="I1484" s="90">
        <f>INDEX(Data!P$2:P$6500,MATCH(A1484,Data!$A$2:$A$6500,0))</f>
        <v>1976</v>
      </c>
      <c r="J1484" s="90">
        <f>INDEX(Data!Q$2:Q$6500,MATCH($A1484,Data!$A$2:$A$6500,0))</f>
        <v>1976</v>
      </c>
      <c r="K1484" s="90">
        <f>INDEX(Data!F$2:F$6500,MATCH($A1484,Data!$A$2:$A$6500,0))</f>
        <v>35</v>
      </c>
      <c r="L1484" s="90">
        <f>INDEX(Data!G$2:G$6500,MATCH($A1484,Data!$A$2:$A$6500,0))</f>
        <v>35</v>
      </c>
      <c r="M1484" s="90">
        <f>INDEX(Data!H$2:H$6500,MATCH($A1484,Data!$A$2:$A$6500,0))</f>
        <v>0</v>
      </c>
      <c r="N1484" s="90">
        <f>INDEX(Data!I$2:I$6500,MATCH($A1484,Data!$A$2:$A$6500,0))</f>
        <v>0</v>
      </c>
      <c r="O1484" s="83" t="str">
        <f>INDEX(Data!J$2:J$6500,MATCH($A1484,Data!$A$2:$A$6500,0))</f>
        <v>individuals</v>
      </c>
      <c r="P1484" t="str">
        <f>_xlfn.XLOOKUP(B1484,Table3[RefID],Table3[Citation])</f>
        <v>Amerson et al (1982)</v>
      </c>
    </row>
    <row r="1485" spans="1:16" x14ac:dyDescent="0.35">
      <c r="A1485" s="68">
        <v>1483</v>
      </c>
      <c r="B1485" s="69">
        <v>105</v>
      </c>
      <c r="C1485" s="69">
        <v>9009</v>
      </c>
      <c r="D1485" s="69">
        <v>3295</v>
      </c>
      <c r="E1485" t="str">
        <f>INDEX(Table5[EEZ],MATCH(C1485,Table5[Colony_ID],0))</f>
        <v>Kiribati Exclusive Economic Zone</v>
      </c>
      <c r="F1485" t="str">
        <f>INDEX(Table5[Corrected Island/Colony Name],MATCH('Full Data'!C1485,Table5[Colony_ID],0))</f>
        <v>Makin Atoll</v>
      </c>
      <c r="G1485" t="str">
        <f>INDEX(Table4[Common_Name],MATCH('Full Data'!D1485,Table4[SpcRecID],0))</f>
        <v>Black Noddy</v>
      </c>
      <c r="H1485" s="83" t="str">
        <f>INDEX(Data!E$2:E$6500,MATCH(A1485,Data!$A$2:$A$6500,0))</f>
        <v>Confirmed</v>
      </c>
      <c r="I1485" s="90">
        <f>INDEX(Data!P$2:P$6500,MATCH(A1485,Data!$A$2:$A$6500,0))</f>
        <v>1984</v>
      </c>
      <c r="J1485" s="90">
        <f>INDEX(Data!Q$2:Q$6500,MATCH($A1485,Data!$A$2:$A$6500,0))</f>
        <v>1981</v>
      </c>
      <c r="K1485" s="90">
        <f>INDEX(Data!F$2:F$6500,MATCH($A1485,Data!$A$2:$A$6500,0))</f>
        <v>0</v>
      </c>
      <c r="L1485" s="90">
        <f>INDEX(Data!G$2:G$6500,MATCH($A1485,Data!$A$2:$A$6500,0))</f>
        <v>0</v>
      </c>
      <c r="M1485" s="90">
        <f>INDEX(Data!H$2:H$6500,MATCH($A1485,Data!$A$2:$A$6500,0))</f>
        <v>0</v>
      </c>
      <c r="N1485" s="90">
        <f>INDEX(Data!I$2:I$6500,MATCH($A1485,Data!$A$2:$A$6500,0))</f>
        <v>0</v>
      </c>
      <c r="O1485" s="83">
        <f>INDEX(Data!J$2:J$6500,MATCH($A1485,Data!$A$2:$A$6500,0))</f>
        <v>0</v>
      </c>
      <c r="P1485" t="str">
        <f>_xlfn.XLOOKUP(B1485,Table3[RefID],Table3[Citation])</f>
        <v>Child (1982)</v>
      </c>
    </row>
    <row r="1486" spans="1:16" x14ac:dyDescent="0.35">
      <c r="A1486" s="68">
        <v>1484</v>
      </c>
      <c r="B1486" s="69">
        <v>105</v>
      </c>
      <c r="C1486" s="69">
        <v>25000</v>
      </c>
      <c r="D1486" s="69">
        <v>3268</v>
      </c>
      <c r="E1486" t="str">
        <f>INDEX(Table5[EEZ],MATCH(C1486,Table5[Colony_ID],0))</f>
        <v>Tuvaluan Exclusive Economic Zone</v>
      </c>
      <c r="F1486" t="str">
        <f>INDEX(Table5[Corrected Island/Colony Name],MATCH('Full Data'!C1486,Table5[Colony_ID],0))</f>
        <v>Fanutapu</v>
      </c>
      <c r="G1486" t="str">
        <f>INDEX(Table4[Common_Name],MATCH('Full Data'!D1486,Table4[SpcRecID],0))</f>
        <v>Black-naped Tern</v>
      </c>
      <c r="H1486" s="83" t="str">
        <f>INDEX(Data!E$2:E$6500,MATCH(A1486,Data!$A$2:$A$6500,0))</f>
        <v>data deficient</v>
      </c>
      <c r="I1486" s="90">
        <f>INDEX(Data!P$2:P$6500,MATCH(A1486,Data!$A$2:$A$6500,0))</f>
        <v>1981</v>
      </c>
      <c r="J1486" s="90">
        <f>INDEX(Data!Q$2:Q$6500,MATCH($A1486,Data!$A$2:$A$6500,0))</f>
        <v>1981</v>
      </c>
      <c r="K1486" s="90">
        <f>INDEX(Data!F$2:F$6500,MATCH($A1486,Data!$A$2:$A$6500,0))</f>
        <v>2</v>
      </c>
      <c r="L1486" s="90">
        <f>INDEX(Data!G$2:G$6500,MATCH($A1486,Data!$A$2:$A$6500,0))</f>
        <v>2</v>
      </c>
      <c r="M1486" s="90">
        <f>INDEX(Data!H$2:H$6500,MATCH($A1486,Data!$A$2:$A$6500,0))</f>
        <v>0</v>
      </c>
      <c r="N1486" s="90">
        <f>INDEX(Data!I$2:I$6500,MATCH($A1486,Data!$A$2:$A$6500,0))</f>
        <v>0</v>
      </c>
      <c r="O1486" s="83" t="str">
        <f>INDEX(Data!J$2:J$6500,MATCH($A1486,Data!$A$2:$A$6500,0))</f>
        <v>individuals</v>
      </c>
      <c r="P1486" t="str">
        <f>_xlfn.XLOOKUP(B1486,Table3[RefID],Table3[Citation])</f>
        <v>Child (1982)</v>
      </c>
    </row>
    <row r="1487" spans="1:16" x14ac:dyDescent="0.35">
      <c r="A1487" s="68">
        <v>1485</v>
      </c>
      <c r="B1487" s="69">
        <v>105</v>
      </c>
      <c r="C1487" s="69">
        <v>9009</v>
      </c>
      <c r="D1487" s="69">
        <v>3268</v>
      </c>
      <c r="E1487" t="str">
        <f>INDEX(Table5[EEZ],MATCH(C1487,Table5[Colony_ID],0))</f>
        <v>Kiribati Exclusive Economic Zone</v>
      </c>
      <c r="F1487" t="str">
        <f>INDEX(Table5[Corrected Island/Colony Name],MATCH('Full Data'!C1487,Table5[Colony_ID],0))</f>
        <v>Makin Atoll</v>
      </c>
      <c r="G1487" t="str">
        <f>INDEX(Table4[Common_Name],MATCH('Full Data'!D1487,Table4[SpcRecID],0))</f>
        <v>Black-naped Tern</v>
      </c>
      <c r="H1487" s="83" t="str">
        <f>INDEX(Data!E$2:E$6500,MATCH(A1487,Data!$A$2:$A$6500,0))</f>
        <v>Data Deficient</v>
      </c>
      <c r="I1487" s="90">
        <f>INDEX(Data!P$2:P$6500,MATCH(A1487,Data!$A$2:$A$6500,0))</f>
        <v>1981</v>
      </c>
      <c r="J1487" s="90">
        <f>INDEX(Data!Q$2:Q$6500,MATCH($A1487,Data!$A$2:$A$6500,0))</f>
        <v>1981</v>
      </c>
      <c r="K1487" s="90">
        <f>INDEX(Data!F$2:F$6500,MATCH($A1487,Data!$A$2:$A$6500,0))</f>
        <v>0</v>
      </c>
      <c r="L1487" s="90">
        <f>INDEX(Data!G$2:G$6500,MATCH($A1487,Data!$A$2:$A$6500,0))</f>
        <v>0</v>
      </c>
      <c r="M1487" s="90">
        <f>INDEX(Data!H$2:H$6500,MATCH($A1487,Data!$A$2:$A$6500,0))</f>
        <v>0</v>
      </c>
      <c r="N1487" s="90">
        <f>INDEX(Data!I$2:I$6500,MATCH($A1487,Data!$A$2:$A$6500,0))</f>
        <v>0</v>
      </c>
      <c r="O1487" s="83">
        <f>INDEX(Data!J$2:J$6500,MATCH($A1487,Data!$A$2:$A$6500,0))</f>
        <v>0</v>
      </c>
      <c r="P1487" t="str">
        <f>_xlfn.XLOOKUP(B1487,Table3[RefID],Table3[Citation])</f>
        <v>Child (1982)</v>
      </c>
    </row>
    <row r="1488" spans="1:16" x14ac:dyDescent="0.35">
      <c r="A1488" s="68">
        <v>1486</v>
      </c>
      <c r="B1488" s="69">
        <v>105</v>
      </c>
      <c r="C1488" s="69">
        <v>9009</v>
      </c>
      <c r="D1488" s="69">
        <v>3294</v>
      </c>
      <c r="E1488" t="str">
        <f>INDEX(Table5[EEZ],MATCH(C1488,Table5[Colony_ID],0))</f>
        <v>Kiribati Exclusive Economic Zone</v>
      </c>
      <c r="F1488" t="str">
        <f>INDEX(Table5[Corrected Island/Colony Name],MATCH('Full Data'!C1488,Table5[Colony_ID],0))</f>
        <v>Makin Atoll</v>
      </c>
      <c r="G1488" t="str">
        <f>INDEX(Table4[Common_Name],MATCH('Full Data'!D1488,Table4[SpcRecID],0))</f>
        <v>Brown Noddy</v>
      </c>
      <c r="H1488" s="83" t="str">
        <f>INDEX(Data!E$2:E$6500,MATCH(A1488,Data!$A$2:$A$6500,0))</f>
        <v>Confirmed</v>
      </c>
      <c r="I1488" s="90">
        <f>INDEX(Data!P$2:P$6500,MATCH(A1488,Data!$A$2:$A$6500,0))</f>
        <v>1981</v>
      </c>
      <c r="J1488" s="90">
        <f>INDEX(Data!Q$2:Q$6500,MATCH($A1488,Data!$A$2:$A$6500,0))</f>
        <v>1981</v>
      </c>
      <c r="K1488" s="90">
        <f>INDEX(Data!F$2:F$6500,MATCH($A1488,Data!$A$2:$A$6500,0))</f>
        <v>0</v>
      </c>
      <c r="L1488" s="90">
        <f>INDEX(Data!G$2:G$6500,MATCH($A1488,Data!$A$2:$A$6500,0))</f>
        <v>0</v>
      </c>
      <c r="M1488" s="90">
        <f>INDEX(Data!H$2:H$6500,MATCH($A1488,Data!$A$2:$A$6500,0))</f>
        <v>0</v>
      </c>
      <c r="N1488" s="90">
        <f>INDEX(Data!I$2:I$6500,MATCH($A1488,Data!$A$2:$A$6500,0))</f>
        <v>0</v>
      </c>
      <c r="O1488" s="83">
        <f>INDEX(Data!J$2:J$6500,MATCH($A1488,Data!$A$2:$A$6500,0))</f>
        <v>0</v>
      </c>
      <c r="P1488" t="str">
        <f>_xlfn.XLOOKUP(B1488,Table3[RefID],Table3[Citation])</f>
        <v>Child (1982)</v>
      </c>
    </row>
    <row r="1489" spans="1:16" x14ac:dyDescent="0.35">
      <c r="A1489" s="68">
        <v>1487</v>
      </c>
      <c r="B1489" s="69">
        <v>105</v>
      </c>
      <c r="C1489" s="69">
        <v>9009</v>
      </c>
      <c r="D1489" s="69">
        <v>3298</v>
      </c>
      <c r="E1489" t="str">
        <f>INDEX(Table5[EEZ],MATCH(C1489,Table5[Colony_ID],0))</f>
        <v>Kiribati Exclusive Economic Zone</v>
      </c>
      <c r="F1489" t="str">
        <f>INDEX(Table5[Corrected Island/Colony Name],MATCH('Full Data'!C1489,Table5[Colony_ID],0))</f>
        <v>Makin Atoll</v>
      </c>
      <c r="G1489" t="str">
        <f>INDEX(Table4[Common_Name],MATCH('Full Data'!D1489,Table4[SpcRecID],0))</f>
        <v>Common White Tern</v>
      </c>
      <c r="H1489" s="83" t="str">
        <f>INDEX(Data!E$2:E$6500,MATCH(A1489,Data!$A$2:$A$6500,0))</f>
        <v>Confirmed</v>
      </c>
      <c r="I1489" s="90">
        <f>INDEX(Data!P$2:P$6500,MATCH(A1489,Data!$A$2:$A$6500,0))</f>
        <v>1981</v>
      </c>
      <c r="J1489" s="90">
        <f>INDEX(Data!Q$2:Q$6500,MATCH($A1489,Data!$A$2:$A$6500,0))</f>
        <v>1981</v>
      </c>
      <c r="K1489" s="90">
        <f>INDEX(Data!F$2:F$6500,MATCH($A1489,Data!$A$2:$A$6500,0))</f>
        <v>0</v>
      </c>
      <c r="L1489" s="90">
        <f>INDEX(Data!G$2:G$6500,MATCH($A1489,Data!$A$2:$A$6500,0))</f>
        <v>0</v>
      </c>
      <c r="M1489" s="90">
        <f>INDEX(Data!H$2:H$6500,MATCH($A1489,Data!$A$2:$A$6500,0))</f>
        <v>0</v>
      </c>
      <c r="N1489" s="90">
        <f>INDEX(Data!I$2:I$6500,MATCH($A1489,Data!$A$2:$A$6500,0))</f>
        <v>0</v>
      </c>
      <c r="O1489" s="83">
        <f>INDEX(Data!J$2:J$6500,MATCH($A1489,Data!$A$2:$A$6500,0))</f>
        <v>0</v>
      </c>
      <c r="P1489" t="str">
        <f>_xlfn.XLOOKUP(B1489,Table3[RefID],Table3[Citation])</f>
        <v>Child (1982)</v>
      </c>
    </row>
    <row r="1490" spans="1:16" x14ac:dyDescent="0.35">
      <c r="A1490" s="68">
        <v>1488</v>
      </c>
      <c r="B1490" s="69">
        <v>105</v>
      </c>
      <c r="C1490" s="69">
        <v>9009</v>
      </c>
      <c r="D1490" s="69">
        <v>3263</v>
      </c>
      <c r="E1490" t="str">
        <f>INDEX(Table5[EEZ],MATCH(C1490,Table5[Colony_ID],0))</f>
        <v>Kiribati Exclusive Economic Zone</v>
      </c>
      <c r="F1490" t="str">
        <f>INDEX(Table5[Corrected Island/Colony Name],MATCH('Full Data'!C1490,Table5[Colony_ID],0))</f>
        <v>Makin Atoll</v>
      </c>
      <c r="G1490" t="str">
        <f>INDEX(Table4[Common_Name],MATCH('Full Data'!D1490,Table4[SpcRecID],0))</f>
        <v>Greater crested Tern</v>
      </c>
      <c r="H1490" s="83" t="str">
        <f>INDEX(Data!E$2:E$6500,MATCH(A1490,Data!$A$2:$A$6500,0))</f>
        <v>Data Deficient</v>
      </c>
      <c r="I1490" s="90">
        <f>INDEX(Data!P$2:P$6500,MATCH(A1490,Data!$A$2:$A$6500,0))</f>
        <v>1981</v>
      </c>
      <c r="J1490" s="90">
        <f>INDEX(Data!Q$2:Q$6500,MATCH($A1490,Data!$A$2:$A$6500,0))</f>
        <v>1981</v>
      </c>
      <c r="K1490" s="90">
        <f>INDEX(Data!F$2:F$6500,MATCH($A1490,Data!$A$2:$A$6500,0))</f>
        <v>0</v>
      </c>
      <c r="L1490" s="90">
        <f>INDEX(Data!G$2:G$6500,MATCH($A1490,Data!$A$2:$A$6500,0))</f>
        <v>0</v>
      </c>
      <c r="M1490" s="90">
        <f>INDEX(Data!H$2:H$6500,MATCH($A1490,Data!$A$2:$A$6500,0))</f>
        <v>0</v>
      </c>
      <c r="N1490" s="90">
        <f>INDEX(Data!I$2:I$6500,MATCH($A1490,Data!$A$2:$A$6500,0))</f>
        <v>0</v>
      </c>
      <c r="O1490" s="83">
        <f>INDEX(Data!J$2:J$6500,MATCH($A1490,Data!$A$2:$A$6500,0))</f>
        <v>0</v>
      </c>
      <c r="P1490" t="str">
        <f>_xlfn.XLOOKUP(B1490,Table3[RefID],Table3[Citation])</f>
        <v>Child (1982)</v>
      </c>
    </row>
    <row r="1491" spans="1:16" x14ac:dyDescent="0.35">
      <c r="A1491" s="68">
        <v>1489</v>
      </c>
      <c r="B1491" s="69">
        <v>105</v>
      </c>
      <c r="C1491" s="69">
        <v>25012</v>
      </c>
      <c r="D1491" s="69">
        <v>3846</v>
      </c>
      <c r="E1491" t="str">
        <f>INDEX(Table5[EEZ],MATCH(C1491,Table5[Colony_ID],0))</f>
        <v>Tuvaluan Exclusive Economic Zone</v>
      </c>
      <c r="F1491" t="str">
        <f>INDEX(Table5[Corrected Island/Colony Name],MATCH('Full Data'!C1491,Table5[Colony_ID],0))</f>
        <v>Mototupo</v>
      </c>
      <c r="G1491" t="str">
        <f>INDEX(Table4[Common_Name],MATCH('Full Data'!D1491,Table4[SpcRecID],0))</f>
        <v>Lesser Frigatebird</v>
      </c>
      <c r="H1491" s="83" t="str">
        <f>INDEX(Data!E$2:E$6500,MATCH(A1491,Data!$A$2:$A$6500,0))</f>
        <v>Data Deficient</v>
      </c>
      <c r="I1491" s="90">
        <f>INDEX(Data!P$2:P$6500,MATCH(A1491,Data!$A$2:$A$6500,0))</f>
        <v>1981</v>
      </c>
      <c r="J1491" s="90">
        <f>INDEX(Data!Q$2:Q$6500,MATCH($A1491,Data!$A$2:$A$6500,0))</f>
        <v>1981</v>
      </c>
      <c r="K1491" s="90">
        <f>INDEX(Data!F$2:F$6500,MATCH($A1491,Data!$A$2:$A$6500,0))</f>
        <v>300</v>
      </c>
      <c r="L1491" s="90">
        <f>INDEX(Data!G$2:G$6500,MATCH($A1491,Data!$A$2:$A$6500,0))</f>
        <v>400</v>
      </c>
      <c r="M1491" s="90">
        <f>INDEX(Data!H$2:H$6500,MATCH($A1491,Data!$A$2:$A$6500,0))</f>
        <v>0</v>
      </c>
      <c r="N1491" s="90">
        <f>INDEX(Data!I$2:I$6500,MATCH($A1491,Data!$A$2:$A$6500,0))</f>
        <v>0</v>
      </c>
      <c r="O1491" s="83" t="str">
        <f>INDEX(Data!J$2:J$6500,MATCH($A1491,Data!$A$2:$A$6500,0))</f>
        <v>individuals</v>
      </c>
      <c r="P1491" t="str">
        <f>_xlfn.XLOOKUP(B1491,Table3[RefID],Table3[Citation])</f>
        <v>Child (1982)</v>
      </c>
    </row>
    <row r="1492" spans="1:16" x14ac:dyDescent="0.35">
      <c r="A1492" s="68">
        <v>1490</v>
      </c>
      <c r="B1492" s="69">
        <v>105</v>
      </c>
      <c r="C1492" s="69">
        <v>25013</v>
      </c>
      <c r="D1492" s="69">
        <v>3658</v>
      </c>
      <c r="E1492" t="str">
        <f>INDEX(Table5[EEZ],MATCH(C1492,Table5[Colony_ID],0))</f>
        <v>Tuvaluan Exclusive Economic Zone</v>
      </c>
      <c r="F1492" t="str">
        <f>INDEX(Table5[Corrected Island/Colony Name],MATCH('Full Data'!C1492,Table5[Colony_ID],0))</f>
        <v>Mutuloa</v>
      </c>
      <c r="G1492" t="str">
        <f>INDEX(Table4[Common_Name],MATCH('Full Data'!D1492,Table4[SpcRecID],0))</f>
        <v>Red-footed Booby</v>
      </c>
      <c r="H1492" s="83" t="str">
        <f>INDEX(Data!E$2:E$6500,MATCH(A1492,Data!$A$2:$A$6500,0))</f>
        <v>confirmed</v>
      </c>
      <c r="I1492" s="90">
        <f>INDEX(Data!P$2:P$6500,MATCH(A1492,Data!$A$2:$A$6500,0))</f>
        <v>1981</v>
      </c>
      <c r="J1492" s="90">
        <f>INDEX(Data!Q$2:Q$6500,MATCH($A1492,Data!$A$2:$A$6500,0))</f>
        <v>1981</v>
      </c>
      <c r="K1492" s="90">
        <f>INDEX(Data!F$2:F$6500,MATCH($A1492,Data!$A$2:$A$6500,0))</f>
        <v>40</v>
      </c>
      <c r="L1492" s="90">
        <f>INDEX(Data!G$2:G$6500,MATCH($A1492,Data!$A$2:$A$6500,0))</f>
        <v>50</v>
      </c>
      <c r="M1492" s="90">
        <f>INDEX(Data!H$2:H$6500,MATCH($A1492,Data!$A$2:$A$6500,0))</f>
        <v>0</v>
      </c>
      <c r="N1492" s="90">
        <f>INDEX(Data!I$2:I$6500,MATCH($A1492,Data!$A$2:$A$6500,0))</f>
        <v>0</v>
      </c>
      <c r="O1492" s="83" t="str">
        <f>INDEX(Data!J$2:J$6500,MATCH($A1492,Data!$A$2:$A$6500,0))</f>
        <v>individuals</v>
      </c>
      <c r="P1492" t="str">
        <f>_xlfn.XLOOKUP(B1492,Table3[RefID],Table3[Citation])</f>
        <v>Child (1982)</v>
      </c>
    </row>
    <row r="1493" spans="1:16" x14ac:dyDescent="0.35">
      <c r="A1493" s="68">
        <v>1491</v>
      </c>
      <c r="B1493" s="69">
        <v>106</v>
      </c>
      <c r="C1493" s="69">
        <v>16000</v>
      </c>
      <c r="D1493" s="69">
        <v>3295</v>
      </c>
      <c r="E1493" t="str">
        <f>INDEX(Table5[EEZ],MATCH(C1493,Table5[Colony_ID],0))</f>
        <v>Northern Mariana Islands and Guam Exclusive Economic Zone</v>
      </c>
      <c r="F1493" t="str">
        <f>INDEX(Table5[Corrected Island/Colony Name],MATCH('Full Data'!C1493,Table5[Colony_ID],0))</f>
        <v>Agiguan</v>
      </c>
      <c r="G1493" t="str">
        <f>INDEX(Table4[Common_Name],MATCH('Full Data'!D1493,Table4[SpcRecID],0))</f>
        <v>Black Noddy</v>
      </c>
      <c r="H1493" s="83" t="str">
        <f>INDEX(Data!E$2:E$6500,MATCH(A1493,Data!$A$2:$A$6500,0))</f>
        <v>Potential Breeding</v>
      </c>
      <c r="I1493" s="90">
        <f>INDEX(Data!P$2:P$6500,MATCH(A1493,Data!$A$2:$A$6500,0))</f>
        <v>1994</v>
      </c>
      <c r="J1493" s="90">
        <f>INDEX(Data!Q$2:Q$6500,MATCH($A1493,Data!$A$2:$A$6500,0))</f>
        <v>1982</v>
      </c>
      <c r="K1493" s="90">
        <f>INDEX(Data!F$2:F$6500,MATCH($A1493,Data!$A$2:$A$6500,0))</f>
        <v>40</v>
      </c>
      <c r="L1493" s="90">
        <f>INDEX(Data!G$2:G$6500,MATCH($A1493,Data!$A$2:$A$6500,0))</f>
        <v>100</v>
      </c>
      <c r="M1493" s="90">
        <f>INDEX(Data!H$2:H$6500,MATCH($A1493,Data!$A$2:$A$6500,0))</f>
        <v>0</v>
      </c>
      <c r="N1493" s="90">
        <f>INDEX(Data!I$2:I$6500,MATCH($A1493,Data!$A$2:$A$6500,0))</f>
        <v>0</v>
      </c>
      <c r="O1493" s="83" t="str">
        <f>INDEX(Data!J$2:J$6500,MATCH($A1493,Data!$A$2:$A$6500,0))</f>
        <v>individuals</v>
      </c>
      <c r="P1493" t="str">
        <f>_xlfn.XLOOKUP(B1493,Table3[RefID],Table3[Citation])</f>
        <v>Engbring et al (1982)</v>
      </c>
    </row>
    <row r="1494" spans="1:16" x14ac:dyDescent="0.35">
      <c r="A1494" s="68">
        <v>1492</v>
      </c>
      <c r="B1494" s="69">
        <v>106</v>
      </c>
      <c r="C1494" s="69">
        <v>16010</v>
      </c>
      <c r="D1494" s="69">
        <v>3659</v>
      </c>
      <c r="E1494" t="str">
        <f>INDEX(Table5[EEZ],MATCH(C1494,Table5[Colony_ID],0))</f>
        <v>Northern Mariana Islands and Guam Exclusive Economic Zone</v>
      </c>
      <c r="F1494" t="str">
        <f>INDEX(Table5[Corrected Island/Colony Name],MATCH('Full Data'!C1494,Table5[Colony_ID],0))</f>
        <v>Naftan Rock</v>
      </c>
      <c r="G1494" t="str">
        <f>INDEX(Table4[Common_Name],MATCH('Full Data'!D1494,Table4[SpcRecID],0))</f>
        <v>Brown Booby</v>
      </c>
      <c r="H1494" s="83" t="str">
        <f>INDEX(Data!E$2:E$6500,MATCH(A1494,Data!$A$2:$A$6500,0))</f>
        <v>Confirmed</v>
      </c>
      <c r="I1494" s="90">
        <f>INDEX(Data!P$2:P$6500,MATCH(A1494,Data!$A$2:$A$6500,0))</f>
        <v>1982</v>
      </c>
      <c r="J1494" s="90">
        <f>INDEX(Data!Q$2:Q$6500,MATCH($A1494,Data!$A$2:$A$6500,0))</f>
        <v>1982</v>
      </c>
      <c r="K1494" s="90">
        <f>INDEX(Data!F$2:F$6500,MATCH($A1494,Data!$A$2:$A$6500,0))</f>
        <v>20</v>
      </c>
      <c r="L1494" s="90">
        <f>INDEX(Data!G$2:G$6500,MATCH($A1494,Data!$A$2:$A$6500,0))</f>
        <v>30</v>
      </c>
      <c r="M1494" s="90">
        <f>INDEX(Data!H$2:H$6500,MATCH($A1494,Data!$A$2:$A$6500,0))</f>
        <v>0</v>
      </c>
      <c r="N1494" s="90">
        <f>INDEX(Data!I$2:I$6500,MATCH($A1494,Data!$A$2:$A$6500,0))</f>
        <v>0</v>
      </c>
      <c r="O1494" s="83" t="str">
        <f>INDEX(Data!J$2:J$6500,MATCH($A1494,Data!$A$2:$A$6500,0))</f>
        <v>individuals</v>
      </c>
      <c r="P1494" t="str">
        <f>_xlfn.XLOOKUP(B1494,Table3[RefID],Table3[Citation])</f>
        <v>Engbring et al (1982)</v>
      </c>
    </row>
    <row r="1495" spans="1:16" x14ac:dyDescent="0.35">
      <c r="A1495" s="68">
        <v>1493</v>
      </c>
      <c r="B1495" s="69">
        <v>106</v>
      </c>
      <c r="C1495" s="69">
        <v>16012</v>
      </c>
      <c r="D1495" s="69">
        <v>3659</v>
      </c>
      <c r="E1495" t="str">
        <f>INDEX(Table5[EEZ],MATCH(C1495,Table5[Colony_ID],0))</f>
        <v>Northern Mariana Islands and Guam Exclusive Economic Zone</v>
      </c>
      <c r="F1495" t="str">
        <f>INDEX(Table5[Corrected Island/Colony Name],MATCH('Full Data'!C1495,Table5[Colony_ID],0))</f>
        <v>Rota</v>
      </c>
      <c r="G1495" t="str">
        <f>INDEX(Table4[Common_Name],MATCH('Full Data'!D1495,Table4[SpcRecID],0))</f>
        <v>Brown Booby</v>
      </c>
      <c r="H1495" s="83" t="str">
        <f>INDEX(Data!E$2:E$6500,MATCH(A1495,Data!$A$2:$A$6500,0))</f>
        <v>Confirmed</v>
      </c>
      <c r="I1495" s="90">
        <f>INDEX(Data!P$2:P$6500,MATCH(A1495,Data!$A$2:$A$6500,0))</f>
        <v>1982</v>
      </c>
      <c r="J1495" s="90">
        <f>INDEX(Data!Q$2:Q$6500,MATCH($A1495,Data!$A$2:$A$6500,0))</f>
        <v>1982</v>
      </c>
      <c r="K1495" s="90">
        <f>INDEX(Data!F$2:F$6500,MATCH($A1495,Data!$A$2:$A$6500,0))</f>
        <v>280</v>
      </c>
      <c r="L1495" s="90">
        <f>INDEX(Data!G$2:G$6500,MATCH($A1495,Data!$A$2:$A$6500,0))</f>
        <v>280</v>
      </c>
      <c r="M1495" s="90">
        <f>INDEX(Data!H$2:H$6500,MATCH($A1495,Data!$A$2:$A$6500,0))</f>
        <v>0</v>
      </c>
      <c r="N1495" s="90">
        <f>INDEX(Data!I$2:I$6500,MATCH($A1495,Data!$A$2:$A$6500,0))</f>
        <v>0</v>
      </c>
      <c r="O1495" s="83" t="str">
        <f>INDEX(Data!J$2:J$6500,MATCH($A1495,Data!$A$2:$A$6500,0))</f>
        <v>individuals</v>
      </c>
      <c r="P1495" t="str">
        <f>_xlfn.XLOOKUP(B1495,Table3[RefID],Table3[Citation])</f>
        <v>Engbring et al (1982)</v>
      </c>
    </row>
    <row r="1496" spans="1:16" x14ac:dyDescent="0.35">
      <c r="A1496" s="68">
        <v>1494</v>
      </c>
      <c r="B1496" s="69">
        <v>106</v>
      </c>
      <c r="C1496" s="69">
        <v>16015</v>
      </c>
      <c r="D1496" s="69">
        <v>3659</v>
      </c>
      <c r="E1496" t="str">
        <f>INDEX(Table5[EEZ],MATCH(C1496,Table5[Colony_ID],0))</f>
        <v>Northern Mariana Islands and Guam Exclusive Economic Zone</v>
      </c>
      <c r="F1496" t="str">
        <f>INDEX(Table5[Corrected Island/Colony Name],MATCH('Full Data'!C1496,Table5[Colony_ID],0))</f>
        <v>Tinian</v>
      </c>
      <c r="G1496" t="str">
        <f>INDEX(Table4[Common_Name],MATCH('Full Data'!D1496,Table4[SpcRecID],0))</f>
        <v>Brown Booby</v>
      </c>
      <c r="H1496" s="83" t="str">
        <f>INDEX(Data!E$2:E$6500,MATCH(A1496,Data!$A$2:$A$6500,0))</f>
        <v>Data Deficient</v>
      </c>
      <c r="I1496" s="90">
        <f>INDEX(Data!P$2:P$6500,MATCH(A1496,Data!$A$2:$A$6500,0))</f>
        <v>1982</v>
      </c>
      <c r="J1496" s="90">
        <f>INDEX(Data!Q$2:Q$6500,MATCH($A1496,Data!$A$2:$A$6500,0))</f>
        <v>1982</v>
      </c>
      <c r="K1496" s="90">
        <f>INDEX(Data!F$2:F$6500,MATCH($A1496,Data!$A$2:$A$6500,0))</f>
        <v>13</v>
      </c>
      <c r="L1496" s="90">
        <f>INDEX(Data!G$2:G$6500,MATCH($A1496,Data!$A$2:$A$6500,0))</f>
        <v>13</v>
      </c>
      <c r="M1496" s="90">
        <f>INDEX(Data!H$2:H$6500,MATCH($A1496,Data!$A$2:$A$6500,0))</f>
        <v>0</v>
      </c>
      <c r="N1496" s="90">
        <f>INDEX(Data!I$2:I$6500,MATCH($A1496,Data!$A$2:$A$6500,0))</f>
        <v>0</v>
      </c>
      <c r="O1496" s="83" t="str">
        <f>INDEX(Data!J$2:J$6500,MATCH($A1496,Data!$A$2:$A$6500,0))</f>
        <v>individuals</v>
      </c>
      <c r="P1496" t="str">
        <f>_xlfn.XLOOKUP(B1496,Table3[RefID],Table3[Citation])</f>
        <v>Engbring et al (1982)</v>
      </c>
    </row>
    <row r="1497" spans="1:16" x14ac:dyDescent="0.35">
      <c r="A1497" s="68">
        <v>1495</v>
      </c>
      <c r="B1497" s="69">
        <v>106</v>
      </c>
      <c r="C1497" s="69">
        <v>16008</v>
      </c>
      <c r="D1497" s="69">
        <v>3294</v>
      </c>
      <c r="E1497" t="str">
        <f>INDEX(Table5[EEZ],MATCH(C1497,Table5[Colony_ID],0))</f>
        <v>Northern Mariana Islands and Guam Exclusive Economic Zone</v>
      </c>
      <c r="F1497" t="str">
        <f>INDEX(Table5[Corrected Island/Colony Name],MATCH('Full Data'!C1497,Table5[Colony_ID],0))</f>
        <v>Maigo Fahang Isleta</v>
      </c>
      <c r="G1497" t="str">
        <f>INDEX(Table4[Common_Name],MATCH('Full Data'!D1497,Table4[SpcRecID],0))</f>
        <v>Brown Noddy</v>
      </c>
      <c r="H1497" s="83" t="str">
        <f>INDEX(Data!E$2:E$6500,MATCH(A1497,Data!$A$2:$A$6500,0))</f>
        <v>Data Deficient</v>
      </c>
      <c r="I1497" s="90">
        <f>INDEX(Data!P$2:P$6500,MATCH(A1497,Data!$A$2:$A$6500,0))</f>
        <v>1982</v>
      </c>
      <c r="J1497" s="90">
        <f>INDEX(Data!Q$2:Q$6500,MATCH($A1497,Data!$A$2:$A$6500,0))</f>
        <v>1982</v>
      </c>
      <c r="K1497" s="90">
        <f>INDEX(Data!F$2:F$6500,MATCH($A1497,Data!$A$2:$A$6500,0))</f>
        <v>200</v>
      </c>
      <c r="L1497" s="90">
        <f>INDEX(Data!G$2:G$6500,MATCH($A1497,Data!$A$2:$A$6500,0))</f>
        <v>200</v>
      </c>
      <c r="M1497" s="90">
        <f>INDEX(Data!H$2:H$6500,MATCH($A1497,Data!$A$2:$A$6500,0))</f>
        <v>0</v>
      </c>
      <c r="N1497" s="90">
        <f>INDEX(Data!I$2:I$6500,MATCH($A1497,Data!$A$2:$A$6500,0))</f>
        <v>0</v>
      </c>
      <c r="O1497" s="83" t="str">
        <f>INDEX(Data!J$2:J$6500,MATCH($A1497,Data!$A$2:$A$6500,0))</f>
        <v>individuals</v>
      </c>
      <c r="P1497" t="str">
        <f>_xlfn.XLOOKUP(B1497,Table3[RefID],Table3[Citation])</f>
        <v>Engbring et al (1982)</v>
      </c>
    </row>
    <row r="1498" spans="1:16" x14ac:dyDescent="0.35">
      <c r="A1498" s="68">
        <v>1496</v>
      </c>
      <c r="B1498" s="69">
        <v>106</v>
      </c>
      <c r="C1498" s="69">
        <v>16010</v>
      </c>
      <c r="D1498" s="69">
        <v>3294</v>
      </c>
      <c r="E1498" t="str">
        <f>INDEX(Table5[EEZ],MATCH(C1498,Table5[Colony_ID],0))</f>
        <v>Northern Mariana Islands and Guam Exclusive Economic Zone</v>
      </c>
      <c r="F1498" t="str">
        <f>INDEX(Table5[Corrected Island/Colony Name],MATCH('Full Data'!C1498,Table5[Colony_ID],0))</f>
        <v>Naftan Rock</v>
      </c>
      <c r="G1498" t="str">
        <f>INDEX(Table4[Common_Name],MATCH('Full Data'!D1498,Table4[SpcRecID],0))</f>
        <v>Brown Noddy</v>
      </c>
      <c r="H1498" s="83" t="str">
        <f>INDEX(Data!E$2:E$6500,MATCH(A1498,Data!$A$2:$A$6500,0))</f>
        <v>Confirmed</v>
      </c>
      <c r="I1498" s="90">
        <f>INDEX(Data!P$2:P$6500,MATCH(A1498,Data!$A$2:$A$6500,0))</f>
        <v>1982</v>
      </c>
      <c r="J1498" s="90">
        <f>INDEX(Data!Q$2:Q$6500,MATCH($A1498,Data!$A$2:$A$6500,0))</f>
        <v>1982</v>
      </c>
      <c r="K1498" s="90">
        <f>INDEX(Data!F$2:F$6500,MATCH($A1498,Data!$A$2:$A$6500,0))</f>
        <v>1000</v>
      </c>
      <c r="L1498" s="90">
        <f>INDEX(Data!G$2:G$6500,MATCH($A1498,Data!$A$2:$A$6500,0))</f>
        <v>1000</v>
      </c>
      <c r="M1498" s="90">
        <f>INDEX(Data!H$2:H$6500,MATCH($A1498,Data!$A$2:$A$6500,0))</f>
        <v>0</v>
      </c>
      <c r="N1498" s="90">
        <f>INDEX(Data!I$2:I$6500,MATCH($A1498,Data!$A$2:$A$6500,0))</f>
        <v>0</v>
      </c>
      <c r="O1498" s="83" t="str">
        <f>INDEX(Data!J$2:J$6500,MATCH($A1498,Data!$A$2:$A$6500,0))</f>
        <v>mature individuals</v>
      </c>
      <c r="P1498" t="str">
        <f>_xlfn.XLOOKUP(B1498,Table3[RefID],Table3[Citation])</f>
        <v>Engbring et al (1982)</v>
      </c>
    </row>
    <row r="1499" spans="1:16" x14ac:dyDescent="0.35">
      <c r="A1499" s="68">
        <v>1497</v>
      </c>
      <c r="B1499" s="69">
        <v>106</v>
      </c>
      <c r="C1499" s="69">
        <v>16012</v>
      </c>
      <c r="D1499" s="69">
        <v>3294</v>
      </c>
      <c r="E1499" t="str">
        <f>INDEX(Table5[EEZ],MATCH(C1499,Table5[Colony_ID],0))</f>
        <v>Northern Mariana Islands and Guam Exclusive Economic Zone</v>
      </c>
      <c r="F1499" t="str">
        <f>INDEX(Table5[Corrected Island/Colony Name],MATCH('Full Data'!C1499,Table5[Colony_ID],0))</f>
        <v>Rota</v>
      </c>
      <c r="G1499" t="str">
        <f>INDEX(Table4[Common_Name],MATCH('Full Data'!D1499,Table4[SpcRecID],0))</f>
        <v>Brown Noddy</v>
      </c>
      <c r="H1499" s="83" t="str">
        <f>INDEX(Data!E$2:E$6500,MATCH(A1499,Data!$A$2:$A$6500,0))</f>
        <v>Confirmed</v>
      </c>
      <c r="I1499" s="90">
        <f>INDEX(Data!P$2:P$6500,MATCH(A1499,Data!$A$2:$A$6500,0))</f>
        <v>1982</v>
      </c>
      <c r="J1499" s="90">
        <f>INDEX(Data!Q$2:Q$6500,MATCH($A1499,Data!$A$2:$A$6500,0))</f>
        <v>1982</v>
      </c>
      <c r="K1499" s="90">
        <f>INDEX(Data!F$2:F$6500,MATCH($A1499,Data!$A$2:$A$6500,0))</f>
        <v>25</v>
      </c>
      <c r="L1499" s="90">
        <f>INDEX(Data!G$2:G$6500,MATCH($A1499,Data!$A$2:$A$6500,0))</f>
        <v>80</v>
      </c>
      <c r="M1499" s="90">
        <f>INDEX(Data!H$2:H$6500,MATCH($A1499,Data!$A$2:$A$6500,0))</f>
        <v>0</v>
      </c>
      <c r="N1499" s="90">
        <f>INDEX(Data!I$2:I$6500,MATCH($A1499,Data!$A$2:$A$6500,0))</f>
        <v>0</v>
      </c>
      <c r="O1499" s="83" t="str">
        <f>INDEX(Data!J$2:J$6500,MATCH($A1499,Data!$A$2:$A$6500,0))</f>
        <v>individuals</v>
      </c>
      <c r="P1499" t="str">
        <f>_xlfn.XLOOKUP(B1499,Table3[RefID],Table3[Citation])</f>
        <v>Engbring et al (1982)</v>
      </c>
    </row>
    <row r="1500" spans="1:16" x14ac:dyDescent="0.35">
      <c r="A1500" s="68">
        <v>1498</v>
      </c>
      <c r="B1500" s="69">
        <v>106</v>
      </c>
      <c r="C1500" s="69">
        <v>16015</v>
      </c>
      <c r="D1500" s="69">
        <v>3294</v>
      </c>
      <c r="E1500" t="str">
        <f>INDEX(Table5[EEZ],MATCH(C1500,Table5[Colony_ID],0))</f>
        <v>Northern Mariana Islands and Guam Exclusive Economic Zone</v>
      </c>
      <c r="F1500" t="str">
        <f>INDEX(Table5[Corrected Island/Colony Name],MATCH('Full Data'!C1500,Table5[Colony_ID],0))</f>
        <v>Tinian</v>
      </c>
      <c r="G1500" t="str">
        <f>INDEX(Table4[Common_Name],MATCH('Full Data'!D1500,Table4[SpcRecID],0))</f>
        <v>Brown Noddy</v>
      </c>
      <c r="H1500" s="83" t="str">
        <f>INDEX(Data!E$2:E$6500,MATCH(A1500,Data!$A$2:$A$6500,0))</f>
        <v>Data Deficient</v>
      </c>
      <c r="I1500" s="90">
        <f>INDEX(Data!P$2:P$6500,MATCH(A1500,Data!$A$2:$A$6500,0))</f>
        <v>1982</v>
      </c>
      <c r="J1500" s="90">
        <f>INDEX(Data!Q$2:Q$6500,MATCH($A1500,Data!$A$2:$A$6500,0))</f>
        <v>1982</v>
      </c>
      <c r="K1500" s="90">
        <f>INDEX(Data!F$2:F$6500,MATCH($A1500,Data!$A$2:$A$6500,0))</f>
        <v>12</v>
      </c>
      <c r="L1500" s="90">
        <f>INDEX(Data!G$2:G$6500,MATCH($A1500,Data!$A$2:$A$6500,0))</f>
        <v>12</v>
      </c>
      <c r="M1500" s="90">
        <f>INDEX(Data!H$2:H$6500,MATCH($A1500,Data!$A$2:$A$6500,0))</f>
        <v>0</v>
      </c>
      <c r="N1500" s="90">
        <f>INDEX(Data!I$2:I$6500,MATCH($A1500,Data!$A$2:$A$6500,0))</f>
        <v>0</v>
      </c>
      <c r="O1500" s="83" t="str">
        <f>INDEX(Data!J$2:J$6500,MATCH($A1500,Data!$A$2:$A$6500,0))</f>
        <v>individuals</v>
      </c>
      <c r="P1500" t="str">
        <f>_xlfn.XLOOKUP(B1500,Table3[RefID],Table3[Citation])</f>
        <v>Engbring et al (1982)</v>
      </c>
    </row>
    <row r="1501" spans="1:16" x14ac:dyDescent="0.35">
      <c r="A1501" s="68">
        <v>1499</v>
      </c>
      <c r="B1501" s="69">
        <v>106</v>
      </c>
      <c r="C1501" s="69">
        <v>16000</v>
      </c>
      <c r="D1501" s="69">
        <v>3298</v>
      </c>
      <c r="E1501" t="str">
        <f>INDEX(Table5[EEZ],MATCH(C1501,Table5[Colony_ID],0))</f>
        <v>Northern Mariana Islands and Guam Exclusive Economic Zone</v>
      </c>
      <c r="F1501" t="str">
        <f>INDEX(Table5[Corrected Island/Colony Name],MATCH('Full Data'!C1501,Table5[Colony_ID],0))</f>
        <v>Agiguan</v>
      </c>
      <c r="G1501" t="str">
        <f>INDEX(Table4[Common_Name],MATCH('Full Data'!D1501,Table4[SpcRecID],0))</f>
        <v>Common White Tern</v>
      </c>
      <c r="H1501" s="83" t="str">
        <f>INDEX(Data!E$2:E$6500,MATCH(A1501,Data!$A$2:$A$6500,0))</f>
        <v>Confirmed</v>
      </c>
      <c r="I1501" s="90">
        <f>INDEX(Data!P$2:P$6500,MATCH(A1501,Data!$A$2:$A$6500,0))</f>
        <v>1982</v>
      </c>
      <c r="J1501" s="90">
        <f>INDEX(Data!Q$2:Q$6500,MATCH($A1501,Data!$A$2:$A$6500,0))</f>
        <v>1982</v>
      </c>
      <c r="K1501" s="90">
        <f>INDEX(Data!F$2:F$6500,MATCH($A1501,Data!$A$2:$A$6500,0))</f>
        <v>0</v>
      </c>
      <c r="L1501" s="90">
        <f>INDEX(Data!G$2:G$6500,MATCH($A1501,Data!$A$2:$A$6500,0))</f>
        <v>0</v>
      </c>
      <c r="M1501" s="90">
        <f>INDEX(Data!H$2:H$6500,MATCH($A1501,Data!$A$2:$A$6500,0))</f>
        <v>0</v>
      </c>
      <c r="N1501" s="90">
        <f>INDEX(Data!I$2:I$6500,MATCH($A1501,Data!$A$2:$A$6500,0))</f>
        <v>0</v>
      </c>
      <c r="O1501" s="83">
        <f>INDEX(Data!J$2:J$6500,MATCH($A1501,Data!$A$2:$A$6500,0))</f>
        <v>0</v>
      </c>
      <c r="P1501" t="str">
        <f>_xlfn.XLOOKUP(B1501,Table3[RefID],Table3[Citation])</f>
        <v>Engbring et al (1982)</v>
      </c>
    </row>
    <row r="1502" spans="1:16" x14ac:dyDescent="0.35">
      <c r="A1502" s="68">
        <v>1500</v>
      </c>
      <c r="B1502" s="69">
        <v>106</v>
      </c>
      <c r="C1502" s="69">
        <v>16012</v>
      </c>
      <c r="D1502" s="69">
        <v>3298</v>
      </c>
      <c r="E1502" t="str">
        <f>INDEX(Table5[EEZ],MATCH(C1502,Table5[Colony_ID],0))</f>
        <v>Northern Mariana Islands and Guam Exclusive Economic Zone</v>
      </c>
      <c r="F1502" t="str">
        <f>INDEX(Table5[Corrected Island/Colony Name],MATCH('Full Data'!C1502,Table5[Colony_ID],0))</f>
        <v>Rota</v>
      </c>
      <c r="G1502" t="str">
        <f>INDEX(Table4[Common_Name],MATCH('Full Data'!D1502,Table4[SpcRecID],0))</f>
        <v>Common White Tern</v>
      </c>
      <c r="H1502" s="83" t="str">
        <f>INDEX(Data!E$2:E$6500,MATCH(A1502,Data!$A$2:$A$6500,0))</f>
        <v>Confirmed</v>
      </c>
      <c r="I1502" s="90">
        <f>INDEX(Data!P$2:P$6500,MATCH(A1502,Data!$A$2:$A$6500,0))</f>
        <v>1982</v>
      </c>
      <c r="J1502" s="90">
        <f>INDEX(Data!Q$2:Q$6500,MATCH($A1502,Data!$A$2:$A$6500,0))</f>
        <v>1982</v>
      </c>
      <c r="K1502" s="90">
        <f>INDEX(Data!F$2:F$6500,MATCH($A1502,Data!$A$2:$A$6500,0))</f>
        <v>2805</v>
      </c>
      <c r="L1502" s="90">
        <f>INDEX(Data!G$2:G$6500,MATCH($A1502,Data!$A$2:$A$6500,0))</f>
        <v>10115</v>
      </c>
      <c r="M1502" s="90">
        <f>INDEX(Data!H$2:H$6500,MATCH($A1502,Data!$A$2:$A$6500,0))</f>
        <v>0</v>
      </c>
      <c r="N1502" s="90">
        <f>INDEX(Data!I$2:I$6500,MATCH($A1502,Data!$A$2:$A$6500,0))</f>
        <v>0</v>
      </c>
      <c r="O1502" s="83" t="str">
        <f>INDEX(Data!J$2:J$6500,MATCH($A1502,Data!$A$2:$A$6500,0))</f>
        <v>individuals</v>
      </c>
      <c r="P1502" t="str">
        <f>_xlfn.XLOOKUP(B1502,Table3[RefID],Table3[Citation])</f>
        <v>Engbring et al (1982)</v>
      </c>
    </row>
    <row r="1503" spans="1:16" x14ac:dyDescent="0.35">
      <c r="A1503" s="68">
        <v>1501</v>
      </c>
      <c r="B1503" s="69">
        <v>106</v>
      </c>
      <c r="C1503" s="69">
        <v>16013</v>
      </c>
      <c r="D1503" s="69">
        <v>3298</v>
      </c>
      <c r="E1503" t="str">
        <f>INDEX(Table5[EEZ],MATCH(C1503,Table5[Colony_ID],0))</f>
        <v>Northern Mariana Islands and Guam Exclusive Economic Zone</v>
      </c>
      <c r="F1503" t="str">
        <f>INDEX(Table5[Corrected Island/Colony Name],MATCH('Full Data'!C1503,Table5[Colony_ID],0))</f>
        <v>Saipan</v>
      </c>
      <c r="G1503" t="str">
        <f>INDEX(Table4[Common_Name],MATCH('Full Data'!D1503,Table4[SpcRecID],0))</f>
        <v>Common White Tern</v>
      </c>
      <c r="H1503" s="83" t="str">
        <f>INDEX(Data!E$2:E$6500,MATCH(A1503,Data!$A$2:$A$6500,0))</f>
        <v>Confirmed</v>
      </c>
      <c r="I1503" s="90">
        <f>INDEX(Data!P$2:P$6500,MATCH(A1503,Data!$A$2:$A$6500,0))</f>
        <v>1982</v>
      </c>
      <c r="J1503" s="90">
        <f>INDEX(Data!Q$2:Q$6500,MATCH($A1503,Data!$A$2:$A$6500,0))</f>
        <v>1982</v>
      </c>
      <c r="K1503" s="90">
        <f>INDEX(Data!F$2:F$6500,MATCH($A1503,Data!$A$2:$A$6500,0))</f>
        <v>0</v>
      </c>
      <c r="L1503" s="90">
        <f>INDEX(Data!G$2:G$6500,MATCH($A1503,Data!$A$2:$A$6500,0))</f>
        <v>0</v>
      </c>
      <c r="M1503" s="90">
        <f>INDEX(Data!H$2:H$6500,MATCH($A1503,Data!$A$2:$A$6500,0))</f>
        <v>0</v>
      </c>
      <c r="N1503" s="90">
        <f>INDEX(Data!I$2:I$6500,MATCH($A1503,Data!$A$2:$A$6500,0))</f>
        <v>0</v>
      </c>
      <c r="O1503" s="83">
        <f>INDEX(Data!J$2:J$6500,MATCH($A1503,Data!$A$2:$A$6500,0))</f>
        <v>0</v>
      </c>
      <c r="P1503" t="str">
        <f>_xlfn.XLOOKUP(B1503,Table3[RefID],Table3[Citation])</f>
        <v>Engbring et al (1982)</v>
      </c>
    </row>
    <row r="1504" spans="1:16" x14ac:dyDescent="0.35">
      <c r="A1504" s="68">
        <v>1502</v>
      </c>
      <c r="B1504" s="69">
        <v>106</v>
      </c>
      <c r="C1504" s="69">
        <v>16015</v>
      </c>
      <c r="D1504" s="69">
        <v>3298</v>
      </c>
      <c r="E1504" t="str">
        <f>INDEX(Table5[EEZ],MATCH(C1504,Table5[Colony_ID],0))</f>
        <v>Northern Mariana Islands and Guam Exclusive Economic Zone</v>
      </c>
      <c r="F1504" t="str">
        <f>INDEX(Table5[Corrected Island/Colony Name],MATCH('Full Data'!C1504,Table5[Colony_ID],0))</f>
        <v>Tinian</v>
      </c>
      <c r="G1504" t="str">
        <f>INDEX(Table4[Common_Name],MATCH('Full Data'!D1504,Table4[SpcRecID],0))</f>
        <v>Common White Tern</v>
      </c>
      <c r="H1504" s="83" t="str">
        <f>INDEX(Data!E$2:E$6500,MATCH(A1504,Data!$A$2:$A$6500,0))</f>
        <v>Confirmed</v>
      </c>
      <c r="I1504" s="90">
        <f>INDEX(Data!P$2:P$6500,MATCH(A1504,Data!$A$2:$A$6500,0))</f>
        <v>1982</v>
      </c>
      <c r="J1504" s="90">
        <f>INDEX(Data!Q$2:Q$6500,MATCH($A1504,Data!$A$2:$A$6500,0))</f>
        <v>1982</v>
      </c>
      <c r="K1504" s="90">
        <f>INDEX(Data!F$2:F$6500,MATCH($A1504,Data!$A$2:$A$6500,0))</f>
        <v>0</v>
      </c>
      <c r="L1504" s="90">
        <f>INDEX(Data!G$2:G$6500,MATCH($A1504,Data!$A$2:$A$6500,0))</f>
        <v>0</v>
      </c>
      <c r="M1504" s="90">
        <f>INDEX(Data!H$2:H$6500,MATCH($A1504,Data!$A$2:$A$6500,0))</f>
        <v>0</v>
      </c>
      <c r="N1504" s="90">
        <f>INDEX(Data!I$2:I$6500,MATCH($A1504,Data!$A$2:$A$6500,0))</f>
        <v>0</v>
      </c>
      <c r="O1504" s="83">
        <f>INDEX(Data!J$2:J$6500,MATCH($A1504,Data!$A$2:$A$6500,0))</f>
        <v>0</v>
      </c>
      <c r="P1504" t="str">
        <f>_xlfn.XLOOKUP(B1504,Table3[RefID],Table3[Citation])</f>
        <v>Engbring et al (1982)</v>
      </c>
    </row>
    <row r="1505" spans="1:16" x14ac:dyDescent="0.35">
      <c r="A1505" s="68">
        <v>1503</v>
      </c>
      <c r="B1505" s="69">
        <v>106</v>
      </c>
      <c r="C1505" s="69">
        <v>16010</v>
      </c>
      <c r="D1505" s="70">
        <v>3845</v>
      </c>
      <c r="E1505" t="str">
        <f>INDEX(Table5[EEZ],MATCH(C1505,Table5[Colony_ID],0))</f>
        <v>Northern Mariana Islands and Guam Exclusive Economic Zone</v>
      </c>
      <c r="F1505" t="str">
        <f>INDEX(Table5[Corrected Island/Colony Name],MATCH('Full Data'!C1505,Table5[Colony_ID],0))</f>
        <v>Naftan Rock</v>
      </c>
      <c r="G1505" t="str">
        <f>INDEX(Table4[Common_Name],MATCH('Full Data'!D1505,Table4[SpcRecID],0))</f>
        <v>Great Frigatebird</v>
      </c>
      <c r="H1505" s="83" t="str">
        <f>INDEX(Data!E$2:E$6500,MATCH(A1505,Data!$A$2:$A$6500,0))</f>
        <v>Data Deficient</v>
      </c>
      <c r="I1505" s="90">
        <f>INDEX(Data!P$2:P$6500,MATCH(A1505,Data!$A$2:$A$6500,0))</f>
        <v>1982</v>
      </c>
      <c r="J1505" s="90">
        <f>INDEX(Data!Q$2:Q$6500,MATCH($A1505,Data!$A$2:$A$6500,0))</f>
        <v>1982</v>
      </c>
      <c r="K1505" s="90">
        <f>INDEX(Data!F$2:F$6500,MATCH($A1505,Data!$A$2:$A$6500,0))</f>
        <v>5</v>
      </c>
      <c r="L1505" s="90">
        <f>INDEX(Data!G$2:G$6500,MATCH($A1505,Data!$A$2:$A$6500,0))</f>
        <v>5</v>
      </c>
      <c r="M1505" s="90">
        <f>INDEX(Data!H$2:H$6500,MATCH($A1505,Data!$A$2:$A$6500,0))</f>
        <v>0</v>
      </c>
      <c r="N1505" s="90">
        <f>INDEX(Data!I$2:I$6500,MATCH($A1505,Data!$A$2:$A$6500,0))</f>
        <v>0</v>
      </c>
      <c r="O1505" s="83" t="str">
        <f>INDEX(Data!J$2:J$6500,MATCH($A1505,Data!$A$2:$A$6500,0))</f>
        <v>individuals</v>
      </c>
      <c r="P1505" t="str">
        <f>_xlfn.XLOOKUP(B1505,Table3[RefID],Table3[Citation])</f>
        <v>Engbring et al (1982)</v>
      </c>
    </row>
    <row r="1506" spans="1:16" x14ac:dyDescent="0.35">
      <c r="A1506" s="68">
        <v>1504</v>
      </c>
      <c r="B1506" s="69">
        <v>106</v>
      </c>
      <c r="C1506" s="69">
        <v>16012</v>
      </c>
      <c r="D1506" s="70">
        <v>3845</v>
      </c>
      <c r="E1506" t="str">
        <f>INDEX(Table5[EEZ],MATCH(C1506,Table5[Colony_ID],0))</f>
        <v>Northern Mariana Islands and Guam Exclusive Economic Zone</v>
      </c>
      <c r="F1506" t="str">
        <f>INDEX(Table5[Corrected Island/Colony Name],MATCH('Full Data'!C1506,Table5[Colony_ID],0))</f>
        <v>Rota</v>
      </c>
      <c r="G1506" t="str">
        <f>INDEX(Table4[Common_Name],MATCH('Full Data'!D1506,Table4[SpcRecID],0))</f>
        <v>Great Frigatebird</v>
      </c>
      <c r="H1506" s="83" t="str">
        <f>INDEX(Data!E$2:E$6500,MATCH(A1506,Data!$A$2:$A$6500,0))</f>
        <v>Data Deficient</v>
      </c>
      <c r="I1506" s="90">
        <f>INDEX(Data!P$2:P$6500,MATCH(A1506,Data!$A$2:$A$6500,0))</f>
        <v>1982</v>
      </c>
      <c r="J1506" s="90">
        <f>INDEX(Data!Q$2:Q$6500,MATCH($A1506,Data!$A$2:$A$6500,0))</f>
        <v>1982</v>
      </c>
      <c r="K1506" s="90">
        <f>INDEX(Data!F$2:F$6500,MATCH($A1506,Data!$A$2:$A$6500,0))</f>
        <v>12</v>
      </c>
      <c r="L1506" s="90">
        <f>INDEX(Data!G$2:G$6500,MATCH($A1506,Data!$A$2:$A$6500,0))</f>
        <v>12</v>
      </c>
      <c r="M1506" s="90">
        <f>INDEX(Data!H$2:H$6500,MATCH($A1506,Data!$A$2:$A$6500,0))</f>
        <v>0</v>
      </c>
      <c r="N1506" s="90">
        <f>INDEX(Data!I$2:I$6500,MATCH($A1506,Data!$A$2:$A$6500,0))</f>
        <v>0</v>
      </c>
      <c r="O1506" s="83" t="str">
        <f>INDEX(Data!J$2:J$6500,MATCH($A1506,Data!$A$2:$A$6500,0))</f>
        <v>individuals</v>
      </c>
      <c r="P1506" t="str">
        <f>_xlfn.XLOOKUP(B1506,Table3[RefID],Table3[Citation])</f>
        <v>Engbring et al (1982)</v>
      </c>
    </row>
    <row r="1507" spans="1:16" x14ac:dyDescent="0.35">
      <c r="A1507" s="68">
        <v>1505</v>
      </c>
      <c r="B1507" s="69">
        <v>106</v>
      </c>
      <c r="C1507" s="69">
        <v>16010</v>
      </c>
      <c r="D1507" s="70">
        <v>32652</v>
      </c>
      <c r="E1507" t="str">
        <f>INDEX(Table5[EEZ],MATCH(C1507,Table5[Colony_ID],0))</f>
        <v>Northern Mariana Islands and Guam Exclusive Economic Zone</v>
      </c>
      <c r="F1507" t="str">
        <f>INDEX(Table5[Corrected Island/Colony Name],MATCH('Full Data'!C1507,Table5[Colony_ID],0))</f>
        <v>Naftan Rock</v>
      </c>
      <c r="G1507" t="str">
        <f>INDEX(Table4[Common_Name],MATCH('Full Data'!D1507,Table4[SpcRecID],0))</f>
        <v>Masked Booby</v>
      </c>
      <c r="H1507" s="83" t="str">
        <f>INDEX(Data!E$2:E$6500,MATCH(A1507,Data!$A$2:$A$6500,0))</f>
        <v>Potential Breeding</v>
      </c>
      <c r="I1507" s="90">
        <f>INDEX(Data!P$2:P$6500,MATCH(A1507,Data!$A$2:$A$6500,0))</f>
        <v>1982</v>
      </c>
      <c r="J1507" s="90">
        <f>INDEX(Data!Q$2:Q$6500,MATCH($A1507,Data!$A$2:$A$6500,0))</f>
        <v>1982</v>
      </c>
      <c r="K1507" s="90">
        <f>INDEX(Data!F$2:F$6500,MATCH($A1507,Data!$A$2:$A$6500,0))</f>
        <v>12</v>
      </c>
      <c r="L1507" s="90">
        <f>INDEX(Data!G$2:G$6500,MATCH($A1507,Data!$A$2:$A$6500,0))</f>
        <v>12</v>
      </c>
      <c r="M1507" s="90">
        <f>INDEX(Data!H$2:H$6500,MATCH($A1507,Data!$A$2:$A$6500,0))</f>
        <v>0</v>
      </c>
      <c r="N1507" s="90">
        <f>INDEX(Data!I$2:I$6500,MATCH($A1507,Data!$A$2:$A$6500,0))</f>
        <v>0</v>
      </c>
      <c r="O1507" s="83" t="str">
        <f>INDEX(Data!J$2:J$6500,MATCH($A1507,Data!$A$2:$A$6500,0))</f>
        <v>individuals</v>
      </c>
      <c r="P1507" t="str">
        <f>_xlfn.XLOOKUP(B1507,Table3[RefID],Table3[Citation])</f>
        <v>Engbring et al (1982)</v>
      </c>
    </row>
    <row r="1508" spans="1:16" x14ac:dyDescent="0.35">
      <c r="A1508" s="68">
        <v>1506</v>
      </c>
      <c r="B1508" s="69">
        <v>106</v>
      </c>
      <c r="C1508" s="69">
        <v>16012</v>
      </c>
      <c r="D1508" s="70">
        <v>32652</v>
      </c>
      <c r="E1508" t="str">
        <f>INDEX(Table5[EEZ],MATCH(C1508,Table5[Colony_ID],0))</f>
        <v>Northern Mariana Islands and Guam Exclusive Economic Zone</v>
      </c>
      <c r="F1508" t="str">
        <f>INDEX(Table5[Corrected Island/Colony Name],MATCH('Full Data'!C1508,Table5[Colony_ID],0))</f>
        <v>Rota</v>
      </c>
      <c r="G1508" t="str">
        <f>INDEX(Table4[Common_Name],MATCH('Full Data'!D1508,Table4[SpcRecID],0))</f>
        <v>Masked Booby</v>
      </c>
      <c r="H1508" s="83" t="str">
        <f>INDEX(Data!E$2:E$6500,MATCH(A1508,Data!$A$2:$A$6500,0))</f>
        <v>Data Deficient</v>
      </c>
      <c r="I1508" s="90">
        <f>INDEX(Data!P$2:P$6500,MATCH(A1508,Data!$A$2:$A$6500,0))</f>
        <v>1982</v>
      </c>
      <c r="J1508" s="90">
        <f>INDEX(Data!Q$2:Q$6500,MATCH($A1508,Data!$A$2:$A$6500,0))</f>
        <v>1982</v>
      </c>
      <c r="K1508" s="90">
        <f>INDEX(Data!F$2:F$6500,MATCH($A1508,Data!$A$2:$A$6500,0))</f>
        <v>4</v>
      </c>
      <c r="L1508" s="90">
        <f>INDEX(Data!G$2:G$6500,MATCH($A1508,Data!$A$2:$A$6500,0))</f>
        <v>4</v>
      </c>
      <c r="M1508" s="90">
        <f>INDEX(Data!H$2:H$6500,MATCH($A1508,Data!$A$2:$A$6500,0))</f>
        <v>0</v>
      </c>
      <c r="N1508" s="90">
        <f>INDEX(Data!I$2:I$6500,MATCH($A1508,Data!$A$2:$A$6500,0))</f>
        <v>0</v>
      </c>
      <c r="O1508" s="83" t="str">
        <f>INDEX(Data!J$2:J$6500,MATCH($A1508,Data!$A$2:$A$6500,0))</f>
        <v>mature individuals</v>
      </c>
      <c r="P1508" t="str">
        <f>_xlfn.XLOOKUP(B1508,Table3[RefID],Table3[Citation])</f>
        <v>Engbring et al (1982)</v>
      </c>
    </row>
    <row r="1509" spans="1:16" x14ac:dyDescent="0.35">
      <c r="A1509" s="68">
        <v>1507</v>
      </c>
      <c r="B1509" s="69">
        <v>106</v>
      </c>
      <c r="C1509" s="69">
        <v>16012</v>
      </c>
      <c r="D1509" s="69">
        <v>3658</v>
      </c>
      <c r="E1509" t="str">
        <f>INDEX(Table5[EEZ],MATCH(C1509,Table5[Colony_ID],0))</f>
        <v>Northern Mariana Islands and Guam Exclusive Economic Zone</v>
      </c>
      <c r="F1509" t="str">
        <f>INDEX(Table5[Corrected Island/Colony Name],MATCH('Full Data'!C1509,Table5[Colony_ID],0))</f>
        <v>Rota</v>
      </c>
      <c r="G1509" t="str">
        <f>INDEX(Table4[Common_Name],MATCH('Full Data'!D1509,Table4[SpcRecID],0))</f>
        <v>Red-footed Booby</v>
      </c>
      <c r="H1509" s="83" t="str">
        <f>INDEX(Data!E$2:E$6500,MATCH(A1509,Data!$A$2:$A$6500,0))</f>
        <v>Confirmed</v>
      </c>
      <c r="I1509" s="90">
        <f>INDEX(Data!P$2:P$6500,MATCH(A1509,Data!$A$2:$A$6500,0))</f>
        <v>1982</v>
      </c>
      <c r="J1509" s="90">
        <f>INDEX(Data!Q$2:Q$6500,MATCH($A1509,Data!$A$2:$A$6500,0))</f>
        <v>1982</v>
      </c>
      <c r="K1509" s="90">
        <f>INDEX(Data!F$2:F$6500,MATCH($A1509,Data!$A$2:$A$6500,0))</f>
        <v>2500</v>
      </c>
      <c r="L1509" s="90">
        <f>INDEX(Data!G$2:G$6500,MATCH($A1509,Data!$A$2:$A$6500,0))</f>
        <v>3000</v>
      </c>
      <c r="M1509" s="90">
        <f>INDEX(Data!H$2:H$6500,MATCH($A1509,Data!$A$2:$A$6500,0))</f>
        <v>0</v>
      </c>
      <c r="N1509" s="90">
        <f>INDEX(Data!I$2:I$6500,MATCH($A1509,Data!$A$2:$A$6500,0))</f>
        <v>0</v>
      </c>
      <c r="O1509" s="83" t="str">
        <f>INDEX(Data!J$2:J$6500,MATCH($A1509,Data!$A$2:$A$6500,0))</f>
        <v>individuals</v>
      </c>
      <c r="P1509" t="str">
        <f>_xlfn.XLOOKUP(B1509,Table3[RefID],Table3[Citation])</f>
        <v>Engbring et al (1982)</v>
      </c>
    </row>
    <row r="1510" spans="1:16" x14ac:dyDescent="0.35">
      <c r="A1510" s="68">
        <v>1508</v>
      </c>
      <c r="B1510" s="69">
        <v>106</v>
      </c>
      <c r="C1510" s="69">
        <v>16000</v>
      </c>
      <c r="D1510" s="69">
        <v>3649</v>
      </c>
      <c r="E1510" t="str">
        <f>INDEX(Table5[EEZ],MATCH(C1510,Table5[Colony_ID],0))</f>
        <v>Northern Mariana Islands and Guam Exclusive Economic Zone</v>
      </c>
      <c r="F1510" t="str">
        <f>INDEX(Table5[Corrected Island/Colony Name],MATCH('Full Data'!C1510,Table5[Colony_ID],0))</f>
        <v>Agiguan</v>
      </c>
      <c r="G1510" t="str">
        <f>INDEX(Table4[Common_Name],MATCH('Full Data'!D1510,Table4[SpcRecID],0))</f>
        <v>Red-tailed Tropicbird</v>
      </c>
      <c r="H1510" s="83" t="str">
        <f>INDEX(Data!E$2:E$6500,MATCH(A1510,Data!$A$2:$A$6500,0))</f>
        <v>Data Deficient</v>
      </c>
      <c r="I1510" s="90">
        <f>INDEX(Data!P$2:P$6500,MATCH(A1510,Data!$A$2:$A$6500,0))</f>
        <v>1982</v>
      </c>
      <c r="J1510" s="90">
        <f>INDEX(Data!Q$2:Q$6500,MATCH($A1510,Data!$A$2:$A$6500,0))</f>
        <v>1982</v>
      </c>
      <c r="K1510" s="90">
        <f>INDEX(Data!F$2:F$6500,MATCH($A1510,Data!$A$2:$A$6500,0))</f>
        <v>15</v>
      </c>
      <c r="L1510" s="90">
        <f>INDEX(Data!G$2:G$6500,MATCH($A1510,Data!$A$2:$A$6500,0))</f>
        <v>15</v>
      </c>
      <c r="M1510" s="90">
        <f>INDEX(Data!H$2:H$6500,MATCH($A1510,Data!$A$2:$A$6500,0))</f>
        <v>0</v>
      </c>
      <c r="N1510" s="90">
        <f>INDEX(Data!I$2:I$6500,MATCH($A1510,Data!$A$2:$A$6500,0))</f>
        <v>0</v>
      </c>
      <c r="O1510" s="83" t="str">
        <f>INDEX(Data!J$2:J$6500,MATCH($A1510,Data!$A$2:$A$6500,0))</f>
        <v>individuals</v>
      </c>
      <c r="P1510" t="str">
        <f>_xlfn.XLOOKUP(B1510,Table3[RefID],Table3[Citation])</f>
        <v>Engbring et al (1982)</v>
      </c>
    </row>
    <row r="1511" spans="1:16" x14ac:dyDescent="0.35">
      <c r="A1511" s="68">
        <v>1509</v>
      </c>
      <c r="B1511" s="69">
        <v>106</v>
      </c>
      <c r="C1511" s="69">
        <v>16012</v>
      </c>
      <c r="D1511" s="69">
        <v>3649</v>
      </c>
      <c r="E1511" t="str">
        <f>INDEX(Table5[EEZ],MATCH(C1511,Table5[Colony_ID],0))</f>
        <v>Northern Mariana Islands and Guam Exclusive Economic Zone</v>
      </c>
      <c r="F1511" t="str">
        <f>INDEX(Table5[Corrected Island/Colony Name],MATCH('Full Data'!C1511,Table5[Colony_ID],0))</f>
        <v>Rota</v>
      </c>
      <c r="G1511" t="str">
        <f>INDEX(Table4[Common_Name],MATCH('Full Data'!D1511,Table4[SpcRecID],0))</f>
        <v>Red-tailed Tropicbird</v>
      </c>
      <c r="H1511" s="83" t="str">
        <f>INDEX(Data!E$2:E$6500,MATCH(A1511,Data!$A$2:$A$6500,0))</f>
        <v>Data Deficient</v>
      </c>
      <c r="I1511" s="90">
        <f>INDEX(Data!P$2:P$6500,MATCH(A1511,Data!$A$2:$A$6500,0))</f>
        <v>1982</v>
      </c>
      <c r="J1511" s="90">
        <f>INDEX(Data!Q$2:Q$6500,MATCH($A1511,Data!$A$2:$A$6500,0))</f>
        <v>1982</v>
      </c>
      <c r="K1511" s="90">
        <f>INDEX(Data!F$2:F$6500,MATCH($A1511,Data!$A$2:$A$6500,0))</f>
        <v>3</v>
      </c>
      <c r="L1511" s="90">
        <f>INDEX(Data!G$2:G$6500,MATCH($A1511,Data!$A$2:$A$6500,0))</f>
        <v>3</v>
      </c>
      <c r="M1511" s="90">
        <f>INDEX(Data!H$2:H$6500,MATCH($A1511,Data!$A$2:$A$6500,0))</f>
        <v>0</v>
      </c>
      <c r="N1511" s="90">
        <f>INDEX(Data!I$2:I$6500,MATCH($A1511,Data!$A$2:$A$6500,0))</f>
        <v>0</v>
      </c>
      <c r="O1511" s="83" t="str">
        <f>INDEX(Data!J$2:J$6500,MATCH($A1511,Data!$A$2:$A$6500,0))</f>
        <v>individuals</v>
      </c>
      <c r="P1511" t="str">
        <f>_xlfn.XLOOKUP(B1511,Table3[RefID],Table3[Citation])</f>
        <v>Engbring et al (1982)</v>
      </c>
    </row>
    <row r="1512" spans="1:16" x14ac:dyDescent="0.35">
      <c r="A1512" s="68">
        <v>1510</v>
      </c>
      <c r="B1512" s="69">
        <v>106</v>
      </c>
      <c r="C1512" s="69">
        <v>16015</v>
      </c>
      <c r="D1512" s="69">
        <v>3649</v>
      </c>
      <c r="E1512" t="str">
        <f>INDEX(Table5[EEZ],MATCH(C1512,Table5[Colony_ID],0))</f>
        <v>Northern Mariana Islands and Guam Exclusive Economic Zone</v>
      </c>
      <c r="F1512" t="str">
        <f>INDEX(Table5[Corrected Island/Colony Name],MATCH('Full Data'!C1512,Table5[Colony_ID],0))</f>
        <v>Tinian</v>
      </c>
      <c r="G1512" t="str">
        <f>INDEX(Table4[Common_Name],MATCH('Full Data'!D1512,Table4[SpcRecID],0))</f>
        <v>Red-tailed Tropicbird</v>
      </c>
      <c r="H1512" s="83" t="str">
        <f>INDEX(Data!E$2:E$6500,MATCH(A1512,Data!$A$2:$A$6500,0))</f>
        <v>Data Deficient</v>
      </c>
      <c r="I1512" s="90">
        <f>INDEX(Data!P$2:P$6500,MATCH(A1512,Data!$A$2:$A$6500,0))</f>
        <v>1982</v>
      </c>
      <c r="J1512" s="90">
        <f>INDEX(Data!Q$2:Q$6500,MATCH($A1512,Data!$A$2:$A$6500,0))</f>
        <v>1982</v>
      </c>
      <c r="K1512" s="90">
        <f>INDEX(Data!F$2:F$6500,MATCH($A1512,Data!$A$2:$A$6500,0))</f>
        <v>1</v>
      </c>
      <c r="L1512" s="90">
        <f>INDEX(Data!G$2:G$6500,MATCH($A1512,Data!$A$2:$A$6500,0))</f>
        <v>1</v>
      </c>
      <c r="M1512" s="90">
        <f>INDEX(Data!H$2:H$6500,MATCH($A1512,Data!$A$2:$A$6500,0))</f>
        <v>0</v>
      </c>
      <c r="N1512" s="90">
        <f>INDEX(Data!I$2:I$6500,MATCH($A1512,Data!$A$2:$A$6500,0))</f>
        <v>0</v>
      </c>
      <c r="O1512" s="83" t="str">
        <f>INDEX(Data!J$2:J$6500,MATCH($A1512,Data!$A$2:$A$6500,0))</f>
        <v>individuals</v>
      </c>
      <c r="P1512" t="str">
        <f>_xlfn.XLOOKUP(B1512,Table3[RefID],Table3[Citation])</f>
        <v>Engbring et al (1982)</v>
      </c>
    </row>
    <row r="1513" spans="1:16" x14ac:dyDescent="0.35">
      <c r="A1513" s="68">
        <v>1511</v>
      </c>
      <c r="B1513" s="69">
        <v>106</v>
      </c>
      <c r="C1513" s="69">
        <v>16010</v>
      </c>
      <c r="D1513" s="69">
        <v>3288</v>
      </c>
      <c r="E1513" t="str">
        <f>INDEX(Table5[EEZ],MATCH(C1513,Table5[Colony_ID],0))</f>
        <v>Northern Mariana Islands and Guam Exclusive Economic Zone</v>
      </c>
      <c r="F1513" t="str">
        <f>INDEX(Table5[Corrected Island/Colony Name],MATCH('Full Data'!C1513,Table5[Colony_ID],0))</f>
        <v>Naftan Rock</v>
      </c>
      <c r="G1513" t="str">
        <f>INDEX(Table4[Common_Name],MATCH('Full Data'!D1513,Table4[SpcRecID],0))</f>
        <v>Sooty Tern</v>
      </c>
      <c r="H1513" s="83" t="str">
        <f>INDEX(Data!E$2:E$6500,MATCH(A1513,Data!$A$2:$A$6500,0))</f>
        <v>Confirmed</v>
      </c>
      <c r="I1513" s="90">
        <f>INDEX(Data!P$2:P$6500,MATCH(A1513,Data!$A$2:$A$6500,0))</f>
        <v>1982</v>
      </c>
      <c r="J1513" s="90">
        <f>INDEX(Data!Q$2:Q$6500,MATCH($A1513,Data!$A$2:$A$6500,0))</f>
        <v>1982</v>
      </c>
      <c r="K1513" s="90">
        <f>INDEX(Data!F$2:F$6500,MATCH($A1513,Data!$A$2:$A$6500,0))</f>
        <v>4500</v>
      </c>
      <c r="L1513" s="90">
        <f>INDEX(Data!G$2:G$6500,MATCH($A1513,Data!$A$2:$A$6500,0))</f>
        <v>4500</v>
      </c>
      <c r="M1513" s="90">
        <f>INDEX(Data!H$2:H$6500,MATCH($A1513,Data!$A$2:$A$6500,0))</f>
        <v>0</v>
      </c>
      <c r="N1513" s="90">
        <f>INDEX(Data!I$2:I$6500,MATCH($A1513,Data!$A$2:$A$6500,0))</f>
        <v>0</v>
      </c>
      <c r="O1513" s="83" t="str">
        <f>INDEX(Data!J$2:J$6500,MATCH($A1513,Data!$A$2:$A$6500,0))</f>
        <v>mature individuals</v>
      </c>
      <c r="P1513" t="str">
        <f>_xlfn.XLOOKUP(B1513,Table3[RefID],Table3[Citation])</f>
        <v>Engbring et al (1982)</v>
      </c>
    </row>
    <row r="1514" spans="1:16" x14ac:dyDescent="0.35">
      <c r="A1514" s="68">
        <v>1512</v>
      </c>
      <c r="B1514" s="69">
        <v>106</v>
      </c>
      <c r="C1514" s="69">
        <v>16008</v>
      </c>
      <c r="D1514" s="70">
        <v>3928</v>
      </c>
      <c r="E1514" t="str">
        <f>INDEX(Table5[EEZ],MATCH(C1514,Table5[Colony_ID],0))</f>
        <v>Northern Mariana Islands and Guam Exclusive Economic Zone</v>
      </c>
      <c r="F1514" t="str">
        <f>INDEX(Table5[Corrected Island/Colony Name],MATCH('Full Data'!C1514,Table5[Colony_ID],0))</f>
        <v>Maigo Fahang Isleta</v>
      </c>
      <c r="G1514" t="str">
        <f>INDEX(Table4[Common_Name],MATCH('Full Data'!D1514,Table4[SpcRecID],0))</f>
        <v>Wedge-tailed Shearwater</v>
      </c>
      <c r="H1514" s="83" t="str">
        <f>INDEX(Data!E$2:E$6500,MATCH(A1514,Data!$A$2:$A$6500,0))</f>
        <v>Data Deficient</v>
      </c>
      <c r="I1514" s="90">
        <f>INDEX(Data!P$2:P$6500,MATCH(A1514,Data!$A$2:$A$6500,0))</f>
        <v>0</v>
      </c>
      <c r="J1514" s="90">
        <f>INDEX(Data!Q$2:Q$6500,MATCH($A1514,Data!$A$2:$A$6500,0))</f>
        <v>1982</v>
      </c>
      <c r="K1514" s="90">
        <f>INDEX(Data!F$2:F$6500,MATCH($A1514,Data!$A$2:$A$6500,0))</f>
        <v>0</v>
      </c>
      <c r="L1514" s="90">
        <f>INDEX(Data!G$2:G$6500,MATCH($A1514,Data!$A$2:$A$6500,0))</f>
        <v>0</v>
      </c>
      <c r="M1514" s="90">
        <f>INDEX(Data!H$2:H$6500,MATCH($A1514,Data!$A$2:$A$6500,0))</f>
        <v>0</v>
      </c>
      <c r="N1514" s="90">
        <f>INDEX(Data!I$2:I$6500,MATCH($A1514,Data!$A$2:$A$6500,0))</f>
        <v>0</v>
      </c>
      <c r="O1514" s="83">
        <f>INDEX(Data!J$2:J$6500,MATCH($A1514,Data!$A$2:$A$6500,0))</f>
        <v>0</v>
      </c>
      <c r="P1514" t="str">
        <f>_xlfn.XLOOKUP(B1514,Table3[RefID],Table3[Citation])</f>
        <v>Engbring et al (1982)</v>
      </c>
    </row>
    <row r="1515" spans="1:16" x14ac:dyDescent="0.35">
      <c r="A1515" s="68">
        <v>1513</v>
      </c>
      <c r="B1515" s="69">
        <v>106</v>
      </c>
      <c r="C1515" s="69">
        <v>16010</v>
      </c>
      <c r="D1515" s="70">
        <v>3928</v>
      </c>
      <c r="E1515" t="str">
        <f>INDEX(Table5[EEZ],MATCH(C1515,Table5[Colony_ID],0))</f>
        <v>Northern Mariana Islands and Guam Exclusive Economic Zone</v>
      </c>
      <c r="F1515" t="str">
        <f>INDEX(Table5[Corrected Island/Colony Name],MATCH('Full Data'!C1515,Table5[Colony_ID],0))</f>
        <v>Naftan Rock</v>
      </c>
      <c r="G1515" t="str">
        <f>INDEX(Table4[Common_Name],MATCH('Full Data'!D1515,Table4[SpcRecID],0))</f>
        <v>Wedge-tailed Shearwater</v>
      </c>
      <c r="H1515" s="83" t="str">
        <f>INDEX(Data!E$2:E$6500,MATCH(A1515,Data!$A$2:$A$6500,0))</f>
        <v>Confirmed</v>
      </c>
      <c r="I1515" s="90">
        <f>INDEX(Data!P$2:P$6500,MATCH(A1515,Data!$A$2:$A$6500,0))</f>
        <v>1982</v>
      </c>
      <c r="J1515" s="90">
        <f>INDEX(Data!Q$2:Q$6500,MATCH($A1515,Data!$A$2:$A$6500,0))</f>
        <v>1982</v>
      </c>
      <c r="K1515" s="90">
        <f>INDEX(Data!F$2:F$6500,MATCH($A1515,Data!$A$2:$A$6500,0))</f>
        <v>10</v>
      </c>
      <c r="L1515" s="90">
        <f>INDEX(Data!G$2:G$6500,MATCH($A1515,Data!$A$2:$A$6500,0))</f>
        <v>15</v>
      </c>
      <c r="M1515" s="90">
        <f>INDEX(Data!H$2:H$6500,MATCH($A1515,Data!$A$2:$A$6500,0))</f>
        <v>0</v>
      </c>
      <c r="N1515" s="90">
        <f>INDEX(Data!I$2:I$6500,MATCH($A1515,Data!$A$2:$A$6500,0))</f>
        <v>0</v>
      </c>
      <c r="O1515" s="83" t="str">
        <f>INDEX(Data!J$2:J$6500,MATCH($A1515,Data!$A$2:$A$6500,0))</f>
        <v>individuals</v>
      </c>
      <c r="P1515" t="str">
        <f>_xlfn.XLOOKUP(B1515,Table3[RefID],Table3[Citation])</f>
        <v>Engbring et al (1982)</v>
      </c>
    </row>
    <row r="1516" spans="1:16" x14ac:dyDescent="0.35">
      <c r="A1516" s="68">
        <v>1514</v>
      </c>
      <c r="B1516" s="69">
        <v>106</v>
      </c>
      <c r="C1516" s="69">
        <v>16012</v>
      </c>
      <c r="D1516" s="69">
        <v>3650</v>
      </c>
      <c r="E1516" t="str">
        <f>INDEX(Table5[EEZ],MATCH(C1516,Table5[Colony_ID],0))</f>
        <v>Northern Mariana Islands and Guam Exclusive Economic Zone</v>
      </c>
      <c r="F1516" t="str">
        <f>INDEX(Table5[Corrected Island/Colony Name],MATCH('Full Data'!C1516,Table5[Colony_ID],0))</f>
        <v>Rota</v>
      </c>
      <c r="G1516" t="str">
        <f>INDEX(Table4[Common_Name],MATCH('Full Data'!D1516,Table4[SpcRecID],0))</f>
        <v>White-tailed Tropicbird</v>
      </c>
      <c r="H1516" s="83" t="str">
        <f>INDEX(Data!E$2:E$6500,MATCH(A1516,Data!$A$2:$A$6500,0))</f>
        <v>Probable</v>
      </c>
      <c r="I1516" s="90">
        <f>INDEX(Data!P$2:P$6500,MATCH(A1516,Data!$A$2:$A$6500,0))</f>
        <v>1982</v>
      </c>
      <c r="J1516" s="90">
        <f>INDEX(Data!Q$2:Q$6500,MATCH($A1516,Data!$A$2:$A$6500,0))</f>
        <v>1982</v>
      </c>
      <c r="K1516" s="90">
        <f>INDEX(Data!F$2:F$6500,MATCH($A1516,Data!$A$2:$A$6500,0))</f>
        <v>4</v>
      </c>
      <c r="L1516" s="90">
        <f>INDEX(Data!G$2:G$6500,MATCH($A1516,Data!$A$2:$A$6500,0))</f>
        <v>4</v>
      </c>
      <c r="M1516" s="90">
        <f>INDEX(Data!H$2:H$6500,MATCH($A1516,Data!$A$2:$A$6500,0))</f>
        <v>0</v>
      </c>
      <c r="N1516" s="90">
        <f>INDEX(Data!I$2:I$6500,MATCH($A1516,Data!$A$2:$A$6500,0))</f>
        <v>0</v>
      </c>
      <c r="O1516" s="83" t="str">
        <f>INDEX(Data!J$2:J$6500,MATCH($A1516,Data!$A$2:$A$6500,0))</f>
        <v>individuals</v>
      </c>
      <c r="P1516" t="str">
        <f>_xlfn.XLOOKUP(B1516,Table3[RefID],Table3[Citation])</f>
        <v>Engbring et al (1982)</v>
      </c>
    </row>
    <row r="1517" spans="1:16" x14ac:dyDescent="0.35">
      <c r="A1517" s="68">
        <v>1515</v>
      </c>
      <c r="B1517" s="69">
        <v>106</v>
      </c>
      <c r="C1517" s="69">
        <v>16013</v>
      </c>
      <c r="D1517" s="69">
        <v>3650</v>
      </c>
      <c r="E1517" t="str">
        <f>INDEX(Table5[EEZ],MATCH(C1517,Table5[Colony_ID],0))</f>
        <v>Northern Mariana Islands and Guam Exclusive Economic Zone</v>
      </c>
      <c r="F1517" t="str">
        <f>INDEX(Table5[Corrected Island/Colony Name],MATCH('Full Data'!C1517,Table5[Colony_ID],0))</f>
        <v>Saipan</v>
      </c>
      <c r="G1517" t="str">
        <f>INDEX(Table4[Common_Name],MATCH('Full Data'!D1517,Table4[SpcRecID],0))</f>
        <v>White-tailed Tropicbird</v>
      </c>
      <c r="H1517" s="83" t="str">
        <f>INDEX(Data!E$2:E$6500,MATCH(A1517,Data!$A$2:$A$6500,0))</f>
        <v>Probable</v>
      </c>
      <c r="I1517" s="90">
        <f>INDEX(Data!P$2:P$6500,MATCH(A1517,Data!$A$2:$A$6500,0))</f>
        <v>1982</v>
      </c>
      <c r="J1517" s="90">
        <f>INDEX(Data!Q$2:Q$6500,MATCH($A1517,Data!$A$2:$A$6500,0))</f>
        <v>1982</v>
      </c>
      <c r="K1517" s="90">
        <f>INDEX(Data!F$2:F$6500,MATCH($A1517,Data!$A$2:$A$6500,0))</f>
        <v>4</v>
      </c>
      <c r="L1517" s="90">
        <f>INDEX(Data!G$2:G$6500,MATCH($A1517,Data!$A$2:$A$6500,0))</f>
        <v>6</v>
      </c>
      <c r="M1517" s="90">
        <f>INDEX(Data!H$2:H$6500,MATCH($A1517,Data!$A$2:$A$6500,0))</f>
        <v>0</v>
      </c>
      <c r="N1517" s="90">
        <f>INDEX(Data!I$2:I$6500,MATCH($A1517,Data!$A$2:$A$6500,0))</f>
        <v>0</v>
      </c>
      <c r="O1517" s="83" t="str">
        <f>INDEX(Data!J$2:J$6500,MATCH($A1517,Data!$A$2:$A$6500,0))</f>
        <v>individuals</v>
      </c>
      <c r="P1517" t="str">
        <f>_xlfn.XLOOKUP(B1517,Table3[RefID],Table3[Citation])</f>
        <v>Engbring et al (1982)</v>
      </c>
    </row>
    <row r="1518" spans="1:16" x14ac:dyDescent="0.35">
      <c r="A1518" s="68">
        <v>1516</v>
      </c>
      <c r="B1518" s="69">
        <v>107</v>
      </c>
      <c r="C1518" s="69">
        <v>19029</v>
      </c>
      <c r="D1518" s="69">
        <v>3295</v>
      </c>
      <c r="E1518" t="str">
        <f>INDEX(Table5[EEZ],MATCH(C1518,Table5[Colony_ID],0))</f>
        <v>Papua New Guinean Exclusive Economic Zone</v>
      </c>
      <c r="F1518" t="str">
        <f>INDEX(Table5[Corrected Island/Colony Name],MATCH('Full Data'!C1518,Table5[Colony_ID],0))</f>
        <v>Pinipel</v>
      </c>
      <c r="G1518" t="str">
        <f>INDEX(Table4[Common_Name],MATCH('Full Data'!D1518,Table4[SpcRecID],0))</f>
        <v>Black Noddy</v>
      </c>
      <c r="H1518" s="83" t="str">
        <f>INDEX(Data!E$2:E$6500,MATCH(A1518,Data!$A$2:$A$6500,0))</f>
        <v>Data Deficient</v>
      </c>
      <c r="I1518" s="90">
        <f>INDEX(Data!P$2:P$6500,MATCH(A1518,Data!$A$2:$A$6500,0))</f>
        <v>1998</v>
      </c>
      <c r="J1518" s="90">
        <f>INDEX(Data!Q$2:Q$6500,MATCH($A1518,Data!$A$2:$A$6500,0))</f>
        <v>1982</v>
      </c>
      <c r="K1518" s="90">
        <f>INDEX(Data!F$2:F$6500,MATCH($A1518,Data!$A$2:$A$6500,0))</f>
        <v>0</v>
      </c>
      <c r="L1518" s="90">
        <f>INDEX(Data!G$2:G$6500,MATCH($A1518,Data!$A$2:$A$6500,0))</f>
        <v>0</v>
      </c>
      <c r="M1518" s="90">
        <f>INDEX(Data!H$2:H$6500,MATCH($A1518,Data!$A$2:$A$6500,0))</f>
        <v>0</v>
      </c>
      <c r="N1518" s="90">
        <f>INDEX(Data!I$2:I$6500,MATCH($A1518,Data!$A$2:$A$6500,0))</f>
        <v>0</v>
      </c>
      <c r="O1518" s="83">
        <f>INDEX(Data!J$2:J$6500,MATCH($A1518,Data!$A$2:$A$6500,0))</f>
        <v>0</v>
      </c>
      <c r="P1518" t="str">
        <f>_xlfn.XLOOKUP(B1518,Table3[RefID],Table3[Citation])</f>
        <v>Harding &amp; Craven (1982)</v>
      </c>
    </row>
    <row r="1519" spans="1:16" x14ac:dyDescent="0.35">
      <c r="A1519" s="68">
        <v>1517</v>
      </c>
      <c r="B1519" s="69">
        <v>107</v>
      </c>
      <c r="C1519" s="69">
        <v>19029</v>
      </c>
      <c r="D1519" s="69">
        <v>3268</v>
      </c>
      <c r="E1519" t="str">
        <f>INDEX(Table5[EEZ],MATCH(C1519,Table5[Colony_ID],0))</f>
        <v>Papua New Guinean Exclusive Economic Zone</v>
      </c>
      <c r="F1519" t="str">
        <f>INDEX(Table5[Corrected Island/Colony Name],MATCH('Full Data'!C1519,Table5[Colony_ID],0))</f>
        <v>Pinipel</v>
      </c>
      <c r="G1519" t="str">
        <f>INDEX(Table4[Common_Name],MATCH('Full Data'!D1519,Table4[SpcRecID],0))</f>
        <v>Black-naped Tern</v>
      </c>
      <c r="H1519" s="83" t="str">
        <f>INDEX(Data!E$2:E$6500,MATCH(A1519,Data!$A$2:$A$6500,0))</f>
        <v>Data Deficient</v>
      </c>
      <c r="I1519" s="90">
        <f>INDEX(Data!P$2:P$6500,MATCH(A1519,Data!$A$2:$A$6500,0))</f>
        <v>1982</v>
      </c>
      <c r="J1519" s="90">
        <f>INDEX(Data!Q$2:Q$6500,MATCH($A1519,Data!$A$2:$A$6500,0))</f>
        <v>1982</v>
      </c>
      <c r="K1519" s="90">
        <f>INDEX(Data!F$2:F$6500,MATCH($A1519,Data!$A$2:$A$6500,0))</f>
        <v>0</v>
      </c>
      <c r="L1519" s="90">
        <f>INDEX(Data!G$2:G$6500,MATCH($A1519,Data!$A$2:$A$6500,0))</f>
        <v>0</v>
      </c>
      <c r="M1519" s="90">
        <f>INDEX(Data!H$2:H$6500,MATCH($A1519,Data!$A$2:$A$6500,0))</f>
        <v>0</v>
      </c>
      <c r="N1519" s="90">
        <f>INDEX(Data!I$2:I$6500,MATCH($A1519,Data!$A$2:$A$6500,0))</f>
        <v>0</v>
      </c>
      <c r="O1519" s="83">
        <f>INDEX(Data!J$2:J$6500,MATCH($A1519,Data!$A$2:$A$6500,0))</f>
        <v>0</v>
      </c>
      <c r="P1519" t="str">
        <f>_xlfn.XLOOKUP(B1519,Table3[RefID],Table3[Citation])</f>
        <v>Harding &amp; Craven (1982)</v>
      </c>
    </row>
    <row r="1520" spans="1:16" x14ac:dyDescent="0.35">
      <c r="A1520" s="68">
        <v>1518</v>
      </c>
      <c r="B1520" s="69">
        <v>107</v>
      </c>
      <c r="C1520" s="69">
        <v>19029</v>
      </c>
      <c r="D1520" s="69">
        <v>3294</v>
      </c>
      <c r="E1520" t="str">
        <f>INDEX(Table5[EEZ],MATCH(C1520,Table5[Colony_ID],0))</f>
        <v>Papua New Guinean Exclusive Economic Zone</v>
      </c>
      <c r="F1520" t="str">
        <f>INDEX(Table5[Corrected Island/Colony Name],MATCH('Full Data'!C1520,Table5[Colony_ID],0))</f>
        <v>Pinipel</v>
      </c>
      <c r="G1520" t="str">
        <f>INDEX(Table4[Common_Name],MATCH('Full Data'!D1520,Table4[SpcRecID],0))</f>
        <v>Brown Noddy</v>
      </c>
      <c r="H1520" s="83" t="str">
        <f>INDEX(Data!E$2:E$6500,MATCH(A1520,Data!$A$2:$A$6500,0))</f>
        <v>Data Deficient</v>
      </c>
      <c r="I1520" s="90">
        <f>INDEX(Data!P$2:P$6500,MATCH(A1520,Data!$A$2:$A$6500,0))</f>
        <v>1982</v>
      </c>
      <c r="J1520" s="90">
        <f>INDEX(Data!Q$2:Q$6500,MATCH($A1520,Data!$A$2:$A$6500,0))</f>
        <v>1982</v>
      </c>
      <c r="K1520" s="90">
        <f>INDEX(Data!F$2:F$6500,MATCH($A1520,Data!$A$2:$A$6500,0))</f>
        <v>0</v>
      </c>
      <c r="L1520" s="90">
        <f>INDEX(Data!G$2:G$6500,MATCH($A1520,Data!$A$2:$A$6500,0))</f>
        <v>0</v>
      </c>
      <c r="M1520" s="90">
        <f>INDEX(Data!H$2:H$6500,MATCH($A1520,Data!$A$2:$A$6500,0))</f>
        <v>0</v>
      </c>
      <c r="N1520" s="90">
        <f>INDEX(Data!I$2:I$6500,MATCH($A1520,Data!$A$2:$A$6500,0))</f>
        <v>0</v>
      </c>
      <c r="O1520" s="83">
        <f>INDEX(Data!J$2:J$6500,MATCH($A1520,Data!$A$2:$A$6500,0))</f>
        <v>0</v>
      </c>
      <c r="P1520" t="str">
        <f>_xlfn.XLOOKUP(B1520,Table3[RefID],Table3[Citation])</f>
        <v>Harding &amp; Craven (1982)</v>
      </c>
    </row>
    <row r="1521" spans="1:16" x14ac:dyDescent="0.35">
      <c r="A1521" s="68">
        <v>1519</v>
      </c>
      <c r="B1521" s="69">
        <v>107</v>
      </c>
      <c r="C1521" s="69">
        <v>19029</v>
      </c>
      <c r="D1521" s="69">
        <v>3263</v>
      </c>
      <c r="E1521" t="str">
        <f>INDEX(Table5[EEZ],MATCH(C1521,Table5[Colony_ID],0))</f>
        <v>Papua New Guinean Exclusive Economic Zone</v>
      </c>
      <c r="F1521" t="str">
        <f>INDEX(Table5[Corrected Island/Colony Name],MATCH('Full Data'!C1521,Table5[Colony_ID],0))</f>
        <v>Pinipel</v>
      </c>
      <c r="G1521" t="str">
        <f>INDEX(Table4[Common_Name],MATCH('Full Data'!D1521,Table4[SpcRecID],0))</f>
        <v>Greater crested Tern</v>
      </c>
      <c r="H1521" s="83" t="str">
        <f>INDEX(Data!E$2:E$6500,MATCH(A1521,Data!$A$2:$A$6500,0))</f>
        <v>Data Deficient</v>
      </c>
      <c r="I1521" s="90">
        <f>INDEX(Data!P$2:P$6500,MATCH(A1521,Data!$A$2:$A$6500,0))</f>
        <v>1982</v>
      </c>
      <c r="J1521" s="90">
        <f>INDEX(Data!Q$2:Q$6500,MATCH($A1521,Data!$A$2:$A$6500,0))</f>
        <v>1982</v>
      </c>
      <c r="K1521" s="90">
        <f>INDEX(Data!F$2:F$6500,MATCH($A1521,Data!$A$2:$A$6500,0))</f>
        <v>0</v>
      </c>
      <c r="L1521" s="90">
        <f>INDEX(Data!G$2:G$6500,MATCH($A1521,Data!$A$2:$A$6500,0))</f>
        <v>0</v>
      </c>
      <c r="M1521" s="90">
        <f>INDEX(Data!H$2:H$6500,MATCH($A1521,Data!$A$2:$A$6500,0))</f>
        <v>0</v>
      </c>
      <c r="N1521" s="90">
        <f>INDEX(Data!I$2:I$6500,MATCH($A1521,Data!$A$2:$A$6500,0))</f>
        <v>0</v>
      </c>
      <c r="O1521" s="83">
        <f>INDEX(Data!J$2:J$6500,MATCH($A1521,Data!$A$2:$A$6500,0))</f>
        <v>0</v>
      </c>
      <c r="P1521" t="str">
        <f>_xlfn.XLOOKUP(B1521,Table3[RefID],Table3[Citation])</f>
        <v>Harding &amp; Craven (1982)</v>
      </c>
    </row>
    <row r="1522" spans="1:16" x14ac:dyDescent="0.35">
      <c r="A1522" s="68">
        <v>1520</v>
      </c>
      <c r="B1522" s="69">
        <v>108</v>
      </c>
      <c r="C1522" s="69">
        <v>19013</v>
      </c>
      <c r="D1522" s="69">
        <v>3287</v>
      </c>
      <c r="E1522" t="str">
        <f>INDEX(Table5[EEZ],MATCH(C1522,Table5[Colony_ID],0))</f>
        <v>Papua New Guinean Exclusive Economic Zone</v>
      </c>
      <c r="F1522" t="str">
        <f>INDEX(Table5[Corrected Island/Colony Name],MATCH('Full Data'!C1522,Table5[Colony_ID],0))</f>
        <v>Buka</v>
      </c>
      <c r="G1522" t="str">
        <f>INDEX(Table4[Common_Name],MATCH('Full Data'!D1522,Table4[SpcRecID],0))</f>
        <v>Bridled Tern</v>
      </c>
      <c r="H1522" s="83" t="str">
        <f>INDEX(Data!E$2:E$6500,MATCH(A1522,Data!$A$2:$A$6500,0))</f>
        <v>Data Deficient</v>
      </c>
      <c r="I1522" s="90">
        <f>INDEX(Data!P$2:P$6500,MATCH(A1522,Data!$A$2:$A$6500,0))</f>
        <v>1982</v>
      </c>
      <c r="J1522" s="90">
        <f>INDEX(Data!Q$2:Q$6500,MATCH($A1522,Data!$A$2:$A$6500,0))</f>
        <v>1982</v>
      </c>
      <c r="K1522" s="90">
        <f>INDEX(Data!F$2:F$6500,MATCH($A1522,Data!$A$2:$A$6500,0))</f>
        <v>0</v>
      </c>
      <c r="L1522" s="90">
        <f>INDEX(Data!G$2:G$6500,MATCH($A1522,Data!$A$2:$A$6500,0))</f>
        <v>0</v>
      </c>
      <c r="M1522" s="90">
        <f>INDEX(Data!H$2:H$6500,MATCH($A1522,Data!$A$2:$A$6500,0))</f>
        <v>0</v>
      </c>
      <c r="N1522" s="90">
        <f>INDEX(Data!I$2:I$6500,MATCH($A1522,Data!$A$2:$A$6500,0))</f>
        <v>0</v>
      </c>
      <c r="O1522" s="83">
        <f>INDEX(Data!J$2:J$6500,MATCH($A1522,Data!$A$2:$A$6500,0))</f>
        <v>0</v>
      </c>
      <c r="P1522" t="str">
        <f>_xlfn.XLOOKUP(B1522,Table3[RefID],Table3[Citation])</f>
        <v>Howell (1982)</v>
      </c>
    </row>
    <row r="1523" spans="1:16" x14ac:dyDescent="0.35">
      <c r="A1523" s="68">
        <v>1521</v>
      </c>
      <c r="B1523" s="69">
        <v>108</v>
      </c>
      <c r="C1523" s="69">
        <v>19013</v>
      </c>
      <c r="D1523" s="69">
        <v>3263</v>
      </c>
      <c r="E1523" t="str">
        <f>INDEX(Table5[EEZ],MATCH(C1523,Table5[Colony_ID],0))</f>
        <v>Papua New Guinean Exclusive Economic Zone</v>
      </c>
      <c r="F1523" t="str">
        <f>INDEX(Table5[Corrected Island/Colony Name],MATCH('Full Data'!C1523,Table5[Colony_ID],0))</f>
        <v>Buka</v>
      </c>
      <c r="G1523" t="str">
        <f>INDEX(Table4[Common_Name],MATCH('Full Data'!D1523,Table4[SpcRecID],0))</f>
        <v>Greater crested Tern</v>
      </c>
      <c r="H1523" s="83" t="str">
        <f>INDEX(Data!E$2:E$6500,MATCH(A1523,Data!$A$2:$A$6500,0))</f>
        <v>Data Deficient</v>
      </c>
      <c r="I1523" s="90">
        <f>INDEX(Data!P$2:P$6500,MATCH(A1523,Data!$A$2:$A$6500,0))</f>
        <v>1982</v>
      </c>
      <c r="J1523" s="90">
        <f>INDEX(Data!Q$2:Q$6500,MATCH($A1523,Data!$A$2:$A$6500,0))</f>
        <v>1982</v>
      </c>
      <c r="K1523" s="90">
        <f>INDEX(Data!F$2:F$6500,MATCH($A1523,Data!$A$2:$A$6500,0))</f>
        <v>0</v>
      </c>
      <c r="L1523" s="90">
        <f>INDEX(Data!G$2:G$6500,MATCH($A1523,Data!$A$2:$A$6500,0))</f>
        <v>0</v>
      </c>
      <c r="M1523" s="90">
        <f>INDEX(Data!H$2:H$6500,MATCH($A1523,Data!$A$2:$A$6500,0))</f>
        <v>0</v>
      </c>
      <c r="N1523" s="90">
        <f>INDEX(Data!I$2:I$6500,MATCH($A1523,Data!$A$2:$A$6500,0))</f>
        <v>0</v>
      </c>
      <c r="O1523" s="83">
        <f>INDEX(Data!J$2:J$6500,MATCH($A1523,Data!$A$2:$A$6500,0))</f>
        <v>0</v>
      </c>
      <c r="P1523" t="str">
        <f>_xlfn.XLOOKUP(B1523,Table3[RefID],Table3[Citation])</f>
        <v>Howell (1982)</v>
      </c>
    </row>
    <row r="1524" spans="1:16" x14ac:dyDescent="0.35">
      <c r="A1524" s="68">
        <v>1522</v>
      </c>
      <c r="B1524" s="69">
        <v>109</v>
      </c>
      <c r="C1524" s="69">
        <v>24001</v>
      </c>
      <c r="D1524" s="69">
        <v>3659</v>
      </c>
      <c r="E1524" t="str">
        <f>INDEX(Table5[EEZ],MATCH(C1524,Table5[Colony_ID],0))</f>
        <v>Tongan Exclusive Economic Zone</v>
      </c>
      <c r="F1524" t="str">
        <f>INDEX(Table5[Corrected Island/Colony Name],MATCH('Full Data'!C1524,Table5[Colony_ID],0))</f>
        <v>Hunga Hai'apai</v>
      </c>
      <c r="G1524" t="str">
        <f>INDEX(Table4[Common_Name],MATCH('Full Data'!D1524,Table4[SpcRecID],0))</f>
        <v>Brown Booby</v>
      </c>
      <c r="H1524" s="83" t="str">
        <f>INDEX(Data!E$2:E$6500,MATCH(A1524,Data!$A$2:$A$6500,0))</f>
        <v>confirmed</v>
      </c>
      <c r="I1524" s="90">
        <f>INDEX(Data!P$2:P$6500,MATCH(A1524,Data!$A$2:$A$6500,0))</f>
        <v>1926</v>
      </c>
      <c r="J1524" s="90">
        <f>INDEX(Data!Q$2:Q$6500,MATCH($A1524,Data!$A$2:$A$6500,0))</f>
        <v>1926</v>
      </c>
      <c r="K1524" s="90">
        <f>INDEX(Data!F$2:F$6500,MATCH($A1524,Data!$A$2:$A$6500,0))</f>
        <v>0</v>
      </c>
      <c r="L1524" s="90">
        <f>INDEX(Data!G$2:G$6500,MATCH($A1524,Data!$A$2:$A$6500,0))</f>
        <v>0</v>
      </c>
      <c r="M1524" s="90">
        <f>INDEX(Data!H$2:H$6500,MATCH($A1524,Data!$A$2:$A$6500,0))</f>
        <v>0</v>
      </c>
      <c r="N1524" s="90">
        <f>INDEX(Data!I$2:I$6500,MATCH($A1524,Data!$A$2:$A$6500,0))</f>
        <v>0</v>
      </c>
      <c r="O1524" s="83">
        <f>INDEX(Data!J$2:J$6500,MATCH($A1524,Data!$A$2:$A$6500,0))</f>
        <v>0</v>
      </c>
      <c r="P1524" t="str">
        <f>_xlfn.XLOOKUP(B1524,Table3[RefID],Table3[Citation])</f>
        <v>Jenkins (1982)</v>
      </c>
    </row>
    <row r="1525" spans="1:16" x14ac:dyDescent="0.35">
      <c r="A1525" s="68">
        <v>1523</v>
      </c>
      <c r="B1525" s="69">
        <v>109</v>
      </c>
      <c r="C1525" s="69">
        <v>24002</v>
      </c>
      <c r="D1525" s="69">
        <v>3659</v>
      </c>
      <c r="E1525" t="str">
        <f>INDEX(Table5[EEZ],MATCH(C1525,Table5[Colony_ID],0))</f>
        <v>Tongan Exclusive Economic Zone</v>
      </c>
      <c r="F1525" t="str">
        <f>INDEX(Table5[Corrected Island/Colony Name],MATCH('Full Data'!C1525,Table5[Colony_ID],0))</f>
        <v>Hunga Tonga</v>
      </c>
      <c r="G1525" t="str">
        <f>INDEX(Table4[Common_Name],MATCH('Full Data'!D1525,Table4[SpcRecID],0))</f>
        <v>Brown Booby</v>
      </c>
      <c r="H1525" s="83" t="str">
        <f>INDEX(Data!E$2:E$6500,MATCH(A1525,Data!$A$2:$A$6500,0))</f>
        <v>confirmed</v>
      </c>
      <c r="I1525" s="90">
        <f>INDEX(Data!P$2:P$6500,MATCH(A1525,Data!$A$2:$A$6500,0))</f>
        <v>1926</v>
      </c>
      <c r="J1525" s="90">
        <f>INDEX(Data!Q$2:Q$6500,MATCH($A1525,Data!$A$2:$A$6500,0))</f>
        <v>1926</v>
      </c>
      <c r="K1525" s="90">
        <f>INDEX(Data!F$2:F$6500,MATCH($A1525,Data!$A$2:$A$6500,0))</f>
        <v>0</v>
      </c>
      <c r="L1525" s="90">
        <f>INDEX(Data!G$2:G$6500,MATCH($A1525,Data!$A$2:$A$6500,0))</f>
        <v>0</v>
      </c>
      <c r="M1525" s="90">
        <f>INDEX(Data!H$2:H$6500,MATCH($A1525,Data!$A$2:$A$6500,0))</f>
        <v>0</v>
      </c>
      <c r="N1525" s="90">
        <f>INDEX(Data!I$2:I$6500,MATCH($A1525,Data!$A$2:$A$6500,0))</f>
        <v>0</v>
      </c>
      <c r="O1525" s="83">
        <f>INDEX(Data!J$2:J$6500,MATCH($A1525,Data!$A$2:$A$6500,0))</f>
        <v>0</v>
      </c>
      <c r="P1525" t="str">
        <f>_xlfn.XLOOKUP(B1525,Table3[RefID],Table3[Citation])</f>
        <v>Jenkins (1982)</v>
      </c>
    </row>
    <row r="1526" spans="1:16" x14ac:dyDescent="0.35">
      <c r="A1526" s="68">
        <v>1524</v>
      </c>
      <c r="B1526" s="69">
        <v>109</v>
      </c>
      <c r="C1526" s="69">
        <v>24008</v>
      </c>
      <c r="D1526" s="69">
        <v>3659</v>
      </c>
      <c r="E1526" t="str">
        <f>INDEX(Table5[EEZ],MATCH(C1526,Table5[Colony_ID],0))</f>
        <v>Tongan Exclusive Economic Zone</v>
      </c>
      <c r="F1526" t="str">
        <f>INDEX(Table5[Corrected Island/Colony Name],MATCH('Full Data'!C1526,Table5[Colony_ID],0))</f>
        <v>Ata</v>
      </c>
      <c r="G1526" t="str">
        <f>INDEX(Table4[Common_Name],MATCH('Full Data'!D1526,Table4[SpcRecID],0))</f>
        <v>Brown Booby</v>
      </c>
      <c r="H1526" s="83" t="str">
        <f>INDEX(Data!E$2:E$6500,MATCH(A1526,Data!$A$2:$A$6500,0))</f>
        <v>confirmed</v>
      </c>
      <c r="I1526" s="90">
        <f>INDEX(Data!P$2:P$6500,MATCH(A1526,Data!$A$2:$A$6500,0))</f>
        <v>1926</v>
      </c>
      <c r="J1526" s="90">
        <f>INDEX(Data!Q$2:Q$6500,MATCH($A1526,Data!$A$2:$A$6500,0))</f>
        <v>1926</v>
      </c>
      <c r="K1526" s="90">
        <f>INDEX(Data!F$2:F$6500,MATCH($A1526,Data!$A$2:$A$6500,0))</f>
        <v>0</v>
      </c>
      <c r="L1526" s="90">
        <f>INDEX(Data!G$2:G$6500,MATCH($A1526,Data!$A$2:$A$6500,0))</f>
        <v>0</v>
      </c>
      <c r="M1526" s="90">
        <f>INDEX(Data!H$2:H$6500,MATCH($A1526,Data!$A$2:$A$6500,0))</f>
        <v>0</v>
      </c>
      <c r="N1526" s="90">
        <f>INDEX(Data!I$2:I$6500,MATCH($A1526,Data!$A$2:$A$6500,0))</f>
        <v>0</v>
      </c>
      <c r="O1526" s="83">
        <f>INDEX(Data!J$2:J$6500,MATCH($A1526,Data!$A$2:$A$6500,0))</f>
        <v>0</v>
      </c>
      <c r="P1526" t="str">
        <f>_xlfn.XLOOKUP(B1526,Table3[RefID],Table3[Citation])</f>
        <v>Jenkins (1982)</v>
      </c>
    </row>
    <row r="1527" spans="1:16" x14ac:dyDescent="0.35">
      <c r="A1527" s="68">
        <v>1525</v>
      </c>
      <c r="B1527" s="69">
        <v>109</v>
      </c>
      <c r="C1527" s="69">
        <v>24020</v>
      </c>
      <c r="D1527" s="69">
        <v>3659</v>
      </c>
      <c r="E1527" t="str">
        <f>INDEX(Table5[EEZ],MATCH(C1527,Table5[Colony_ID],0))</f>
        <v>Tongan Exclusive Economic Zone</v>
      </c>
      <c r="F1527" t="str">
        <f>INDEX(Table5[Corrected Island/Colony Name],MATCH('Full Data'!C1527,Table5[Colony_ID],0))</f>
        <v>Fonualei Island</v>
      </c>
      <c r="G1527" t="str">
        <f>INDEX(Table4[Common_Name],MATCH('Full Data'!D1527,Table4[SpcRecID],0))</f>
        <v>Brown Booby</v>
      </c>
      <c r="H1527" s="83" t="str">
        <f>INDEX(Data!E$2:E$6500,MATCH(A1527,Data!$A$2:$A$6500,0))</f>
        <v>confirmed</v>
      </c>
      <c r="I1527" s="90">
        <f>INDEX(Data!P$2:P$6500,MATCH(A1527,Data!$A$2:$A$6500,0))</f>
        <v>1926</v>
      </c>
      <c r="J1527" s="90">
        <f>INDEX(Data!Q$2:Q$6500,MATCH($A1527,Data!$A$2:$A$6500,0))</f>
        <v>1926</v>
      </c>
      <c r="K1527" s="90">
        <f>INDEX(Data!F$2:F$6500,MATCH($A1527,Data!$A$2:$A$6500,0))</f>
        <v>0</v>
      </c>
      <c r="L1527" s="90">
        <f>INDEX(Data!G$2:G$6500,MATCH($A1527,Data!$A$2:$A$6500,0))</f>
        <v>0</v>
      </c>
      <c r="M1527" s="90">
        <f>INDEX(Data!H$2:H$6500,MATCH($A1527,Data!$A$2:$A$6500,0))</f>
        <v>0</v>
      </c>
      <c r="N1527" s="90">
        <f>INDEX(Data!I$2:I$6500,MATCH($A1527,Data!$A$2:$A$6500,0))</f>
        <v>0</v>
      </c>
      <c r="O1527" s="83">
        <f>INDEX(Data!J$2:J$6500,MATCH($A1527,Data!$A$2:$A$6500,0))</f>
        <v>0</v>
      </c>
      <c r="P1527" t="str">
        <f>_xlfn.XLOOKUP(B1527,Table3[RefID],Table3[Citation])</f>
        <v>Jenkins (1982)</v>
      </c>
    </row>
    <row r="1528" spans="1:16" x14ac:dyDescent="0.35">
      <c r="A1528" s="68">
        <v>1526</v>
      </c>
      <c r="B1528" s="69">
        <v>109</v>
      </c>
      <c r="C1528" s="69">
        <v>24021</v>
      </c>
      <c r="D1528" s="69">
        <v>3659</v>
      </c>
      <c r="E1528" t="str">
        <f>INDEX(Table5[EEZ],MATCH(C1528,Table5[Colony_ID],0))</f>
        <v>Tongan Exclusive Economic Zone</v>
      </c>
      <c r="F1528" t="str">
        <f>INDEX(Table5[Corrected Island/Colony Name],MATCH('Full Data'!C1528,Table5[Colony_ID],0))</f>
        <v>Late Island</v>
      </c>
      <c r="G1528" t="str">
        <f>INDEX(Table4[Common_Name],MATCH('Full Data'!D1528,Table4[SpcRecID],0))</f>
        <v>Brown Booby</v>
      </c>
      <c r="H1528" s="83" t="str">
        <f>INDEX(Data!E$2:E$6500,MATCH(A1528,Data!$A$2:$A$6500,0))</f>
        <v>confirmed</v>
      </c>
      <c r="I1528" s="90">
        <f>INDEX(Data!P$2:P$6500,MATCH(A1528,Data!$A$2:$A$6500,0))</f>
        <v>1926</v>
      </c>
      <c r="J1528" s="90">
        <f>INDEX(Data!Q$2:Q$6500,MATCH($A1528,Data!$A$2:$A$6500,0))</f>
        <v>1926</v>
      </c>
      <c r="K1528" s="90">
        <f>INDEX(Data!F$2:F$6500,MATCH($A1528,Data!$A$2:$A$6500,0))</f>
        <v>0</v>
      </c>
      <c r="L1528" s="90">
        <f>INDEX(Data!G$2:G$6500,MATCH($A1528,Data!$A$2:$A$6500,0))</f>
        <v>0</v>
      </c>
      <c r="M1528" s="90">
        <f>INDEX(Data!H$2:H$6500,MATCH($A1528,Data!$A$2:$A$6500,0))</f>
        <v>0</v>
      </c>
      <c r="N1528" s="90">
        <f>INDEX(Data!I$2:I$6500,MATCH($A1528,Data!$A$2:$A$6500,0))</f>
        <v>0</v>
      </c>
      <c r="O1528" s="83">
        <f>INDEX(Data!J$2:J$6500,MATCH($A1528,Data!$A$2:$A$6500,0))</f>
        <v>0</v>
      </c>
      <c r="P1528" t="str">
        <f>_xlfn.XLOOKUP(B1528,Table3[RefID],Table3[Citation])</f>
        <v>Jenkins (1982)</v>
      </c>
    </row>
    <row r="1529" spans="1:16" x14ac:dyDescent="0.35">
      <c r="A1529" s="68">
        <v>1527</v>
      </c>
      <c r="B1529" s="69">
        <v>109</v>
      </c>
      <c r="C1529" s="69">
        <v>24020</v>
      </c>
      <c r="D1529" s="69">
        <v>3294</v>
      </c>
      <c r="E1529" t="str">
        <f>INDEX(Table5[EEZ],MATCH(C1529,Table5[Colony_ID],0))</f>
        <v>Tongan Exclusive Economic Zone</v>
      </c>
      <c r="F1529" t="str">
        <f>INDEX(Table5[Corrected Island/Colony Name],MATCH('Full Data'!C1529,Table5[Colony_ID],0))</f>
        <v>Fonualei Island</v>
      </c>
      <c r="G1529" t="str">
        <f>INDEX(Table4[Common_Name],MATCH('Full Data'!D1529,Table4[SpcRecID],0))</f>
        <v>Brown Noddy</v>
      </c>
      <c r="H1529" s="83" t="str">
        <f>INDEX(Data!E$2:E$6500,MATCH(A1529,Data!$A$2:$A$6500,0))</f>
        <v>confirmed</v>
      </c>
      <c r="I1529" s="90">
        <f>INDEX(Data!P$2:P$6500,MATCH(A1529,Data!$A$2:$A$6500,0))</f>
        <v>1926</v>
      </c>
      <c r="J1529" s="90">
        <f>INDEX(Data!Q$2:Q$6500,MATCH($A1529,Data!$A$2:$A$6500,0))</f>
        <v>1926</v>
      </c>
      <c r="K1529" s="90">
        <f>INDEX(Data!F$2:F$6500,MATCH($A1529,Data!$A$2:$A$6500,0))</f>
        <v>0</v>
      </c>
      <c r="L1529" s="90">
        <f>INDEX(Data!G$2:G$6500,MATCH($A1529,Data!$A$2:$A$6500,0))</f>
        <v>0</v>
      </c>
      <c r="M1529" s="90">
        <f>INDEX(Data!H$2:H$6500,MATCH($A1529,Data!$A$2:$A$6500,0))</f>
        <v>0</v>
      </c>
      <c r="N1529" s="90">
        <f>INDEX(Data!I$2:I$6500,MATCH($A1529,Data!$A$2:$A$6500,0))</f>
        <v>0</v>
      </c>
      <c r="O1529" s="83">
        <f>INDEX(Data!J$2:J$6500,MATCH($A1529,Data!$A$2:$A$6500,0))</f>
        <v>0</v>
      </c>
      <c r="P1529" t="str">
        <f>_xlfn.XLOOKUP(B1529,Table3[RefID],Table3[Citation])</f>
        <v>Jenkins (1982)</v>
      </c>
    </row>
    <row r="1530" spans="1:16" x14ac:dyDescent="0.35">
      <c r="A1530" s="68">
        <v>1528</v>
      </c>
      <c r="B1530" s="69">
        <v>109</v>
      </c>
      <c r="C1530" s="69">
        <v>24007</v>
      </c>
      <c r="D1530" s="69">
        <v>3298</v>
      </c>
      <c r="E1530" t="str">
        <f>INDEX(Table5[EEZ],MATCH(C1530,Table5[Colony_ID],0))</f>
        <v>Tongan Exclusive Economic Zone</v>
      </c>
      <c r="F1530" t="str">
        <f>INDEX(Table5[Corrected Island/Colony Name],MATCH('Full Data'!C1530,Table5[Colony_ID],0))</f>
        <v>Tafahi</v>
      </c>
      <c r="G1530" t="str">
        <f>INDEX(Table4[Common_Name],MATCH('Full Data'!D1530,Table4[SpcRecID],0))</f>
        <v>Common White Tern</v>
      </c>
      <c r="H1530" s="83" t="str">
        <f>INDEX(Data!E$2:E$6500,MATCH(A1530,Data!$A$2:$A$6500,0))</f>
        <v>confirmed</v>
      </c>
      <c r="I1530" s="90">
        <f>INDEX(Data!P$2:P$6500,MATCH(A1530,Data!$A$2:$A$6500,0))</f>
        <v>1926</v>
      </c>
      <c r="J1530" s="90">
        <f>INDEX(Data!Q$2:Q$6500,MATCH($A1530,Data!$A$2:$A$6500,0))</f>
        <v>1926</v>
      </c>
      <c r="K1530" s="90">
        <f>INDEX(Data!F$2:F$6500,MATCH($A1530,Data!$A$2:$A$6500,0))</f>
        <v>0</v>
      </c>
      <c r="L1530" s="90">
        <f>INDEX(Data!G$2:G$6500,MATCH($A1530,Data!$A$2:$A$6500,0))</f>
        <v>0</v>
      </c>
      <c r="M1530" s="90">
        <f>INDEX(Data!H$2:H$6500,MATCH($A1530,Data!$A$2:$A$6500,0))</f>
        <v>0</v>
      </c>
      <c r="N1530" s="90">
        <f>INDEX(Data!I$2:I$6500,MATCH($A1530,Data!$A$2:$A$6500,0))</f>
        <v>0</v>
      </c>
      <c r="O1530" s="83">
        <f>INDEX(Data!J$2:J$6500,MATCH($A1530,Data!$A$2:$A$6500,0))</f>
        <v>0</v>
      </c>
      <c r="P1530" t="str">
        <f>_xlfn.XLOOKUP(B1530,Table3[RefID],Table3[Citation])</f>
        <v>Jenkins (1982)</v>
      </c>
    </row>
    <row r="1531" spans="1:16" x14ac:dyDescent="0.35">
      <c r="A1531" s="68">
        <v>1529</v>
      </c>
      <c r="B1531" s="69">
        <v>109</v>
      </c>
      <c r="C1531" s="69">
        <v>24001</v>
      </c>
      <c r="D1531" s="70">
        <v>3895</v>
      </c>
      <c r="E1531" t="str">
        <f>INDEX(Table5[EEZ],MATCH(C1531,Table5[Colony_ID],0))</f>
        <v>Tongan Exclusive Economic Zone</v>
      </c>
      <c r="F1531" t="str">
        <f>INDEX(Table5[Corrected Island/Colony Name],MATCH('Full Data'!C1531,Table5[Colony_ID],0))</f>
        <v>Hunga Hai'apai</v>
      </c>
      <c r="G1531" t="str">
        <f>INDEX(Table4[Common_Name],MATCH('Full Data'!D1531,Table4[SpcRecID],0))</f>
        <v>Herald Petrel</v>
      </c>
      <c r="H1531" s="83" t="str">
        <f>INDEX(Data!E$2:E$6500,MATCH(A1531,Data!$A$2:$A$6500,0))</f>
        <v>confirmed</v>
      </c>
      <c r="I1531" s="90">
        <f>INDEX(Data!P$2:P$6500,MATCH(A1531,Data!$A$2:$A$6500,0))</f>
        <v>1926</v>
      </c>
      <c r="J1531" s="90">
        <f>INDEX(Data!Q$2:Q$6500,MATCH($A1531,Data!$A$2:$A$6500,0))</f>
        <v>1926</v>
      </c>
      <c r="K1531" s="90">
        <f>INDEX(Data!F$2:F$6500,MATCH($A1531,Data!$A$2:$A$6500,0))</f>
        <v>0</v>
      </c>
      <c r="L1531" s="90">
        <f>INDEX(Data!G$2:G$6500,MATCH($A1531,Data!$A$2:$A$6500,0))</f>
        <v>0</v>
      </c>
      <c r="M1531" s="90">
        <f>INDEX(Data!H$2:H$6500,MATCH($A1531,Data!$A$2:$A$6500,0))</f>
        <v>0</v>
      </c>
      <c r="N1531" s="90">
        <f>INDEX(Data!I$2:I$6500,MATCH($A1531,Data!$A$2:$A$6500,0))</f>
        <v>0</v>
      </c>
      <c r="O1531" s="83">
        <f>INDEX(Data!J$2:J$6500,MATCH($A1531,Data!$A$2:$A$6500,0))</f>
        <v>0</v>
      </c>
      <c r="P1531" t="str">
        <f>_xlfn.XLOOKUP(B1531,Table3[RefID],Table3[Citation])</f>
        <v>Jenkins (1982)</v>
      </c>
    </row>
    <row r="1532" spans="1:16" x14ac:dyDescent="0.35">
      <c r="A1532" s="68">
        <v>1530</v>
      </c>
      <c r="B1532" s="69">
        <v>109</v>
      </c>
      <c r="C1532" s="69">
        <v>24002</v>
      </c>
      <c r="D1532" s="70">
        <v>3895</v>
      </c>
      <c r="E1532" t="str">
        <f>INDEX(Table5[EEZ],MATCH(C1532,Table5[Colony_ID],0))</f>
        <v>Tongan Exclusive Economic Zone</v>
      </c>
      <c r="F1532" t="str">
        <f>INDEX(Table5[Corrected Island/Colony Name],MATCH('Full Data'!C1532,Table5[Colony_ID],0))</f>
        <v>Hunga Tonga</v>
      </c>
      <c r="G1532" t="str">
        <f>INDEX(Table4[Common_Name],MATCH('Full Data'!D1532,Table4[SpcRecID],0))</f>
        <v>Herald Petrel</v>
      </c>
      <c r="H1532" s="83" t="str">
        <f>INDEX(Data!E$2:E$6500,MATCH(A1532,Data!$A$2:$A$6500,0))</f>
        <v>confirmed</v>
      </c>
      <c r="I1532" s="90">
        <f>INDEX(Data!P$2:P$6500,MATCH(A1532,Data!$A$2:$A$6500,0))</f>
        <v>1926</v>
      </c>
      <c r="J1532" s="90">
        <f>INDEX(Data!Q$2:Q$6500,MATCH($A1532,Data!$A$2:$A$6500,0))</f>
        <v>1926</v>
      </c>
      <c r="K1532" s="90">
        <f>INDEX(Data!F$2:F$6500,MATCH($A1532,Data!$A$2:$A$6500,0))</f>
        <v>0</v>
      </c>
      <c r="L1532" s="90">
        <f>INDEX(Data!G$2:G$6500,MATCH($A1532,Data!$A$2:$A$6500,0))</f>
        <v>0</v>
      </c>
      <c r="M1532" s="90">
        <f>INDEX(Data!H$2:H$6500,MATCH($A1532,Data!$A$2:$A$6500,0))</f>
        <v>0</v>
      </c>
      <c r="N1532" s="90">
        <f>INDEX(Data!I$2:I$6500,MATCH($A1532,Data!$A$2:$A$6500,0))</f>
        <v>0</v>
      </c>
      <c r="O1532" s="83">
        <f>INDEX(Data!J$2:J$6500,MATCH($A1532,Data!$A$2:$A$6500,0))</f>
        <v>0</v>
      </c>
      <c r="P1532" t="str">
        <f>_xlfn.XLOOKUP(B1532,Table3[RefID],Table3[Citation])</f>
        <v>Jenkins (1982)</v>
      </c>
    </row>
    <row r="1533" spans="1:16" x14ac:dyDescent="0.35">
      <c r="A1533" s="68">
        <v>1531</v>
      </c>
      <c r="B1533" s="69">
        <v>109</v>
      </c>
      <c r="C1533" s="69">
        <v>24008</v>
      </c>
      <c r="D1533" s="70">
        <v>32652</v>
      </c>
      <c r="E1533" t="str">
        <f>INDEX(Table5[EEZ],MATCH(C1533,Table5[Colony_ID],0))</f>
        <v>Tongan Exclusive Economic Zone</v>
      </c>
      <c r="F1533" t="str">
        <f>INDEX(Table5[Corrected Island/Colony Name],MATCH('Full Data'!C1533,Table5[Colony_ID],0))</f>
        <v>Ata</v>
      </c>
      <c r="G1533" t="str">
        <f>INDEX(Table4[Common_Name],MATCH('Full Data'!D1533,Table4[SpcRecID],0))</f>
        <v>Masked Booby</v>
      </c>
      <c r="H1533" s="83" t="str">
        <f>INDEX(Data!E$2:E$6500,MATCH(A1533,Data!$A$2:$A$6500,0))</f>
        <v>confirmed</v>
      </c>
      <c r="I1533" s="90">
        <f>INDEX(Data!P$2:P$6500,MATCH(A1533,Data!$A$2:$A$6500,0))</f>
        <v>1926</v>
      </c>
      <c r="J1533" s="90">
        <f>INDEX(Data!Q$2:Q$6500,MATCH($A1533,Data!$A$2:$A$6500,0))</f>
        <v>1926</v>
      </c>
      <c r="K1533" s="90">
        <f>INDEX(Data!F$2:F$6500,MATCH($A1533,Data!$A$2:$A$6500,0))</f>
        <v>0</v>
      </c>
      <c r="L1533" s="90">
        <f>INDEX(Data!G$2:G$6500,MATCH($A1533,Data!$A$2:$A$6500,0))</f>
        <v>0</v>
      </c>
      <c r="M1533" s="90">
        <f>INDEX(Data!H$2:H$6500,MATCH($A1533,Data!$A$2:$A$6500,0))</f>
        <v>0</v>
      </c>
      <c r="N1533" s="90">
        <f>INDEX(Data!I$2:I$6500,MATCH($A1533,Data!$A$2:$A$6500,0))</f>
        <v>0</v>
      </c>
      <c r="O1533" s="83">
        <f>INDEX(Data!J$2:J$6500,MATCH($A1533,Data!$A$2:$A$6500,0))</f>
        <v>0</v>
      </c>
      <c r="P1533" t="str">
        <f>_xlfn.XLOOKUP(B1533,Table3[RefID],Table3[Citation])</f>
        <v>Jenkins (1982)</v>
      </c>
    </row>
    <row r="1534" spans="1:16" x14ac:dyDescent="0.35">
      <c r="A1534" s="68">
        <v>1532</v>
      </c>
      <c r="B1534" s="69">
        <v>109</v>
      </c>
      <c r="C1534" s="69">
        <v>24001</v>
      </c>
      <c r="D1534" s="69">
        <v>3658</v>
      </c>
      <c r="E1534" t="str">
        <f>INDEX(Table5[EEZ],MATCH(C1534,Table5[Colony_ID],0))</f>
        <v>Tongan Exclusive Economic Zone</v>
      </c>
      <c r="F1534" t="str">
        <f>INDEX(Table5[Corrected Island/Colony Name],MATCH('Full Data'!C1534,Table5[Colony_ID],0))</f>
        <v>Hunga Hai'apai</v>
      </c>
      <c r="G1534" t="str">
        <f>INDEX(Table4[Common_Name],MATCH('Full Data'!D1534,Table4[SpcRecID],0))</f>
        <v>Red-footed Booby</v>
      </c>
      <c r="H1534" s="83" t="str">
        <f>INDEX(Data!E$2:E$6500,MATCH(A1534,Data!$A$2:$A$6500,0))</f>
        <v>confirmed</v>
      </c>
      <c r="I1534" s="90">
        <f>INDEX(Data!P$2:P$6500,MATCH(A1534,Data!$A$2:$A$6500,0))</f>
        <v>1926</v>
      </c>
      <c r="J1534" s="90">
        <f>INDEX(Data!Q$2:Q$6500,MATCH($A1534,Data!$A$2:$A$6500,0))</f>
        <v>1926</v>
      </c>
      <c r="K1534" s="90">
        <f>INDEX(Data!F$2:F$6500,MATCH($A1534,Data!$A$2:$A$6500,0))</f>
        <v>0</v>
      </c>
      <c r="L1534" s="90">
        <f>INDEX(Data!G$2:G$6500,MATCH($A1534,Data!$A$2:$A$6500,0))</f>
        <v>0</v>
      </c>
      <c r="M1534" s="90">
        <f>INDEX(Data!H$2:H$6500,MATCH($A1534,Data!$A$2:$A$6500,0))</f>
        <v>0</v>
      </c>
      <c r="N1534" s="90">
        <f>INDEX(Data!I$2:I$6500,MATCH($A1534,Data!$A$2:$A$6500,0))</f>
        <v>0</v>
      </c>
      <c r="O1534" s="83">
        <f>INDEX(Data!J$2:J$6500,MATCH($A1534,Data!$A$2:$A$6500,0))</f>
        <v>0</v>
      </c>
      <c r="P1534" t="str">
        <f>_xlfn.XLOOKUP(B1534,Table3[RefID],Table3[Citation])</f>
        <v>Jenkins (1982)</v>
      </c>
    </row>
    <row r="1535" spans="1:16" x14ac:dyDescent="0.35">
      <c r="A1535" s="68">
        <v>1533</v>
      </c>
      <c r="B1535" s="69">
        <v>109</v>
      </c>
      <c r="C1535" s="69">
        <v>24002</v>
      </c>
      <c r="D1535" s="69">
        <v>3658</v>
      </c>
      <c r="E1535" t="str">
        <f>INDEX(Table5[EEZ],MATCH(C1535,Table5[Colony_ID],0))</f>
        <v>Tongan Exclusive Economic Zone</v>
      </c>
      <c r="F1535" t="str">
        <f>INDEX(Table5[Corrected Island/Colony Name],MATCH('Full Data'!C1535,Table5[Colony_ID],0))</f>
        <v>Hunga Tonga</v>
      </c>
      <c r="G1535" t="str">
        <f>INDEX(Table4[Common_Name],MATCH('Full Data'!D1535,Table4[SpcRecID],0))</f>
        <v>Red-footed Booby</v>
      </c>
      <c r="H1535" s="83" t="str">
        <f>INDEX(Data!E$2:E$6500,MATCH(A1535,Data!$A$2:$A$6500,0))</f>
        <v>confirmed</v>
      </c>
      <c r="I1535" s="90">
        <f>INDEX(Data!P$2:P$6500,MATCH(A1535,Data!$A$2:$A$6500,0))</f>
        <v>1926</v>
      </c>
      <c r="J1535" s="90">
        <f>INDEX(Data!Q$2:Q$6500,MATCH($A1535,Data!$A$2:$A$6500,0))</f>
        <v>1926</v>
      </c>
      <c r="K1535" s="90">
        <f>INDEX(Data!F$2:F$6500,MATCH($A1535,Data!$A$2:$A$6500,0))</f>
        <v>0</v>
      </c>
      <c r="L1535" s="90">
        <f>INDEX(Data!G$2:G$6500,MATCH($A1535,Data!$A$2:$A$6500,0))</f>
        <v>0</v>
      </c>
      <c r="M1535" s="90">
        <f>INDEX(Data!H$2:H$6500,MATCH($A1535,Data!$A$2:$A$6500,0))</f>
        <v>0</v>
      </c>
      <c r="N1535" s="90">
        <f>INDEX(Data!I$2:I$6500,MATCH($A1535,Data!$A$2:$A$6500,0))</f>
        <v>0</v>
      </c>
      <c r="O1535" s="83">
        <f>INDEX(Data!J$2:J$6500,MATCH($A1535,Data!$A$2:$A$6500,0))</f>
        <v>0</v>
      </c>
      <c r="P1535" t="str">
        <f>_xlfn.XLOOKUP(B1535,Table3[RefID],Table3[Citation])</f>
        <v>Jenkins (1982)</v>
      </c>
    </row>
    <row r="1536" spans="1:16" x14ac:dyDescent="0.35">
      <c r="A1536" s="68">
        <v>1534</v>
      </c>
      <c r="B1536" s="69">
        <v>109</v>
      </c>
      <c r="C1536" s="69">
        <v>24008</v>
      </c>
      <c r="D1536" s="69">
        <v>3658</v>
      </c>
      <c r="E1536" t="str">
        <f>INDEX(Table5[EEZ],MATCH(C1536,Table5[Colony_ID],0))</f>
        <v>Tongan Exclusive Economic Zone</v>
      </c>
      <c r="F1536" t="str">
        <f>INDEX(Table5[Corrected Island/Colony Name],MATCH('Full Data'!C1536,Table5[Colony_ID],0))</f>
        <v>Ata</v>
      </c>
      <c r="G1536" t="str">
        <f>INDEX(Table4[Common_Name],MATCH('Full Data'!D1536,Table4[SpcRecID],0))</f>
        <v>Red-footed Booby</v>
      </c>
      <c r="H1536" s="83" t="str">
        <f>INDEX(Data!E$2:E$6500,MATCH(A1536,Data!$A$2:$A$6500,0))</f>
        <v>confirmed</v>
      </c>
      <c r="I1536" s="90">
        <f>INDEX(Data!P$2:P$6500,MATCH(A1536,Data!$A$2:$A$6500,0))</f>
        <v>1926</v>
      </c>
      <c r="J1536" s="90">
        <f>INDEX(Data!Q$2:Q$6500,MATCH($A1536,Data!$A$2:$A$6500,0))</f>
        <v>1926</v>
      </c>
      <c r="K1536" s="90">
        <f>INDEX(Data!F$2:F$6500,MATCH($A1536,Data!$A$2:$A$6500,0))</f>
        <v>0</v>
      </c>
      <c r="L1536" s="90">
        <f>INDEX(Data!G$2:G$6500,MATCH($A1536,Data!$A$2:$A$6500,0))</f>
        <v>0</v>
      </c>
      <c r="M1536" s="90">
        <f>INDEX(Data!H$2:H$6500,MATCH($A1536,Data!$A$2:$A$6500,0))</f>
        <v>0</v>
      </c>
      <c r="N1536" s="90">
        <f>INDEX(Data!I$2:I$6500,MATCH($A1536,Data!$A$2:$A$6500,0))</f>
        <v>0</v>
      </c>
      <c r="O1536" s="83">
        <f>INDEX(Data!J$2:J$6500,MATCH($A1536,Data!$A$2:$A$6500,0))</f>
        <v>0</v>
      </c>
      <c r="P1536" t="str">
        <f>_xlfn.XLOOKUP(B1536,Table3[RefID],Table3[Citation])</f>
        <v>Jenkins (1982)</v>
      </c>
    </row>
    <row r="1537" spans="1:16" x14ac:dyDescent="0.35">
      <c r="A1537" s="68">
        <v>1535</v>
      </c>
      <c r="B1537" s="69">
        <v>109</v>
      </c>
      <c r="C1537" s="69">
        <v>24020</v>
      </c>
      <c r="D1537" s="69">
        <v>3658</v>
      </c>
      <c r="E1537" t="str">
        <f>INDEX(Table5[EEZ],MATCH(C1537,Table5[Colony_ID],0))</f>
        <v>Tongan Exclusive Economic Zone</v>
      </c>
      <c r="F1537" t="str">
        <f>INDEX(Table5[Corrected Island/Colony Name],MATCH('Full Data'!C1537,Table5[Colony_ID],0))</f>
        <v>Fonualei Island</v>
      </c>
      <c r="G1537" t="str">
        <f>INDEX(Table4[Common_Name],MATCH('Full Data'!D1537,Table4[SpcRecID],0))</f>
        <v>Red-footed Booby</v>
      </c>
      <c r="H1537" s="83" t="str">
        <f>INDEX(Data!E$2:E$6500,MATCH(A1537,Data!$A$2:$A$6500,0))</f>
        <v>confirmed</v>
      </c>
      <c r="I1537" s="90">
        <f>INDEX(Data!P$2:P$6500,MATCH(A1537,Data!$A$2:$A$6500,0))</f>
        <v>1926</v>
      </c>
      <c r="J1537" s="90">
        <f>INDEX(Data!Q$2:Q$6500,MATCH($A1537,Data!$A$2:$A$6500,0))</f>
        <v>1926</v>
      </c>
      <c r="K1537" s="90">
        <f>INDEX(Data!F$2:F$6500,MATCH($A1537,Data!$A$2:$A$6500,0))</f>
        <v>0</v>
      </c>
      <c r="L1537" s="90">
        <f>INDEX(Data!G$2:G$6500,MATCH($A1537,Data!$A$2:$A$6500,0))</f>
        <v>0</v>
      </c>
      <c r="M1537" s="90">
        <f>INDEX(Data!H$2:H$6500,MATCH($A1537,Data!$A$2:$A$6500,0))</f>
        <v>0</v>
      </c>
      <c r="N1537" s="90">
        <f>INDEX(Data!I$2:I$6500,MATCH($A1537,Data!$A$2:$A$6500,0))</f>
        <v>0</v>
      </c>
      <c r="O1537" s="83">
        <f>INDEX(Data!J$2:J$6500,MATCH($A1537,Data!$A$2:$A$6500,0))</f>
        <v>0</v>
      </c>
      <c r="P1537" t="str">
        <f>_xlfn.XLOOKUP(B1537,Table3[RefID],Table3[Citation])</f>
        <v>Jenkins (1982)</v>
      </c>
    </row>
    <row r="1538" spans="1:16" x14ac:dyDescent="0.35">
      <c r="A1538" s="68">
        <v>1536</v>
      </c>
      <c r="B1538" s="69">
        <v>109</v>
      </c>
      <c r="C1538" s="69">
        <v>24025</v>
      </c>
      <c r="D1538" s="69">
        <v>3658</v>
      </c>
      <c r="E1538" t="str">
        <f>INDEX(Table5[EEZ],MATCH(C1538,Table5[Colony_ID],0))</f>
        <v>Tongan Exclusive Economic Zone</v>
      </c>
      <c r="F1538" t="str">
        <f>INDEX(Table5[Corrected Island/Colony Name],MATCH('Full Data'!C1538,Table5[Colony_ID],0))</f>
        <v>Maninita</v>
      </c>
      <c r="G1538" t="str">
        <f>INDEX(Table4[Common_Name],MATCH('Full Data'!D1538,Table4[SpcRecID],0))</f>
        <v>Red-footed Booby</v>
      </c>
      <c r="H1538" s="83" t="str">
        <f>INDEX(Data!E$2:E$6500,MATCH(A1538,Data!$A$2:$A$6500,0))</f>
        <v>confirmed</v>
      </c>
      <c r="I1538" s="90">
        <f>INDEX(Data!P$2:P$6500,MATCH(A1538,Data!$A$2:$A$6500,0))</f>
        <v>1926</v>
      </c>
      <c r="J1538" s="90">
        <f>INDEX(Data!Q$2:Q$6500,MATCH($A1538,Data!$A$2:$A$6500,0))</f>
        <v>1926</v>
      </c>
      <c r="K1538" s="90">
        <f>INDEX(Data!F$2:F$6500,MATCH($A1538,Data!$A$2:$A$6500,0))</f>
        <v>0</v>
      </c>
      <c r="L1538" s="90">
        <f>INDEX(Data!G$2:G$6500,MATCH($A1538,Data!$A$2:$A$6500,0))</f>
        <v>0</v>
      </c>
      <c r="M1538" s="90">
        <f>INDEX(Data!H$2:H$6500,MATCH($A1538,Data!$A$2:$A$6500,0))</f>
        <v>0</v>
      </c>
      <c r="N1538" s="90">
        <f>INDEX(Data!I$2:I$6500,MATCH($A1538,Data!$A$2:$A$6500,0))</f>
        <v>0</v>
      </c>
      <c r="O1538" s="83">
        <f>INDEX(Data!J$2:J$6500,MATCH($A1538,Data!$A$2:$A$6500,0))</f>
        <v>0</v>
      </c>
      <c r="P1538" t="str">
        <f>_xlfn.XLOOKUP(B1538,Table3[RefID],Table3[Citation])</f>
        <v>Jenkins (1982)</v>
      </c>
    </row>
    <row r="1539" spans="1:16" x14ac:dyDescent="0.35">
      <c r="A1539" s="68">
        <v>1537</v>
      </c>
      <c r="B1539" s="69">
        <v>109</v>
      </c>
      <c r="C1539" s="69">
        <v>24001</v>
      </c>
      <c r="D1539" s="69">
        <v>3649</v>
      </c>
      <c r="E1539" t="str">
        <f>INDEX(Table5[EEZ],MATCH(C1539,Table5[Colony_ID],0))</f>
        <v>Tongan Exclusive Economic Zone</v>
      </c>
      <c r="F1539" t="str">
        <f>INDEX(Table5[Corrected Island/Colony Name],MATCH('Full Data'!C1539,Table5[Colony_ID],0))</f>
        <v>Hunga Hai'apai</v>
      </c>
      <c r="G1539" t="str">
        <f>INDEX(Table4[Common_Name],MATCH('Full Data'!D1539,Table4[SpcRecID],0))</f>
        <v>Red-tailed Tropicbird</v>
      </c>
      <c r="H1539" s="83" t="str">
        <f>INDEX(Data!E$2:E$6500,MATCH(A1539,Data!$A$2:$A$6500,0))</f>
        <v>confirmed</v>
      </c>
      <c r="I1539" s="90">
        <f>INDEX(Data!P$2:P$6500,MATCH(A1539,Data!$A$2:$A$6500,0))</f>
        <v>1926</v>
      </c>
      <c r="J1539" s="90">
        <f>INDEX(Data!Q$2:Q$6500,MATCH($A1539,Data!$A$2:$A$6500,0))</f>
        <v>1926</v>
      </c>
      <c r="K1539" s="90">
        <f>INDEX(Data!F$2:F$6500,MATCH($A1539,Data!$A$2:$A$6500,0))</f>
        <v>0</v>
      </c>
      <c r="L1539" s="90">
        <f>INDEX(Data!G$2:G$6500,MATCH($A1539,Data!$A$2:$A$6500,0))</f>
        <v>0</v>
      </c>
      <c r="M1539" s="90">
        <f>INDEX(Data!H$2:H$6500,MATCH($A1539,Data!$A$2:$A$6500,0))</f>
        <v>0</v>
      </c>
      <c r="N1539" s="90">
        <f>INDEX(Data!I$2:I$6500,MATCH($A1539,Data!$A$2:$A$6500,0))</f>
        <v>0</v>
      </c>
      <c r="O1539" s="83">
        <f>INDEX(Data!J$2:J$6500,MATCH($A1539,Data!$A$2:$A$6500,0))</f>
        <v>0</v>
      </c>
      <c r="P1539" t="str">
        <f>_xlfn.XLOOKUP(B1539,Table3[RefID],Table3[Citation])</f>
        <v>Jenkins (1982)</v>
      </c>
    </row>
    <row r="1540" spans="1:16" x14ac:dyDescent="0.35">
      <c r="A1540" s="68">
        <v>1538</v>
      </c>
      <c r="B1540" s="69">
        <v>109</v>
      </c>
      <c r="C1540" s="69">
        <v>24002</v>
      </c>
      <c r="D1540" s="69">
        <v>3649</v>
      </c>
      <c r="E1540" t="str">
        <f>INDEX(Table5[EEZ],MATCH(C1540,Table5[Colony_ID],0))</f>
        <v>Tongan Exclusive Economic Zone</v>
      </c>
      <c r="F1540" t="str">
        <f>INDEX(Table5[Corrected Island/Colony Name],MATCH('Full Data'!C1540,Table5[Colony_ID],0))</f>
        <v>Hunga Tonga</v>
      </c>
      <c r="G1540" t="str">
        <f>INDEX(Table4[Common_Name],MATCH('Full Data'!D1540,Table4[SpcRecID],0))</f>
        <v>Red-tailed Tropicbird</v>
      </c>
      <c r="H1540" s="83" t="str">
        <f>INDEX(Data!E$2:E$6500,MATCH(A1540,Data!$A$2:$A$6500,0))</f>
        <v>confirmed</v>
      </c>
      <c r="I1540" s="90">
        <f>INDEX(Data!P$2:P$6500,MATCH(A1540,Data!$A$2:$A$6500,0))</f>
        <v>1926</v>
      </c>
      <c r="J1540" s="90">
        <f>INDEX(Data!Q$2:Q$6500,MATCH($A1540,Data!$A$2:$A$6500,0))</f>
        <v>1926</v>
      </c>
      <c r="K1540" s="90">
        <f>INDEX(Data!F$2:F$6500,MATCH($A1540,Data!$A$2:$A$6500,0))</f>
        <v>0</v>
      </c>
      <c r="L1540" s="90">
        <f>INDEX(Data!G$2:G$6500,MATCH($A1540,Data!$A$2:$A$6500,0))</f>
        <v>0</v>
      </c>
      <c r="M1540" s="90">
        <f>INDEX(Data!H$2:H$6500,MATCH($A1540,Data!$A$2:$A$6500,0))</f>
        <v>0</v>
      </c>
      <c r="N1540" s="90">
        <f>INDEX(Data!I$2:I$6500,MATCH($A1540,Data!$A$2:$A$6500,0))</f>
        <v>0</v>
      </c>
      <c r="O1540" s="83">
        <f>INDEX(Data!J$2:J$6500,MATCH($A1540,Data!$A$2:$A$6500,0))</f>
        <v>0</v>
      </c>
      <c r="P1540" t="str">
        <f>_xlfn.XLOOKUP(B1540,Table3[RefID],Table3[Citation])</f>
        <v>Jenkins (1982)</v>
      </c>
    </row>
    <row r="1541" spans="1:16" x14ac:dyDescent="0.35">
      <c r="A1541" s="68">
        <v>1539</v>
      </c>
      <c r="B1541" s="69">
        <v>109</v>
      </c>
      <c r="C1541" s="69">
        <v>24008</v>
      </c>
      <c r="D1541" s="69">
        <v>3649</v>
      </c>
      <c r="E1541" t="str">
        <f>INDEX(Table5[EEZ],MATCH(C1541,Table5[Colony_ID],0))</f>
        <v>Tongan Exclusive Economic Zone</v>
      </c>
      <c r="F1541" t="str">
        <f>INDEX(Table5[Corrected Island/Colony Name],MATCH('Full Data'!C1541,Table5[Colony_ID],0))</f>
        <v>Ata</v>
      </c>
      <c r="G1541" t="str">
        <f>INDEX(Table4[Common_Name],MATCH('Full Data'!D1541,Table4[SpcRecID],0))</f>
        <v>Red-tailed Tropicbird</v>
      </c>
      <c r="H1541" s="83" t="str">
        <f>INDEX(Data!E$2:E$6500,MATCH(A1541,Data!$A$2:$A$6500,0))</f>
        <v>confirmed</v>
      </c>
      <c r="I1541" s="90">
        <f>INDEX(Data!P$2:P$6500,MATCH(A1541,Data!$A$2:$A$6500,0))</f>
        <v>1926</v>
      </c>
      <c r="J1541" s="90">
        <f>INDEX(Data!Q$2:Q$6500,MATCH($A1541,Data!$A$2:$A$6500,0))</f>
        <v>1926</v>
      </c>
      <c r="K1541" s="90">
        <f>INDEX(Data!F$2:F$6500,MATCH($A1541,Data!$A$2:$A$6500,0))</f>
        <v>0</v>
      </c>
      <c r="L1541" s="90">
        <f>INDEX(Data!G$2:G$6500,MATCH($A1541,Data!$A$2:$A$6500,0))</f>
        <v>0</v>
      </c>
      <c r="M1541" s="90">
        <f>INDEX(Data!H$2:H$6500,MATCH($A1541,Data!$A$2:$A$6500,0))</f>
        <v>0</v>
      </c>
      <c r="N1541" s="90">
        <f>INDEX(Data!I$2:I$6500,MATCH($A1541,Data!$A$2:$A$6500,0))</f>
        <v>0</v>
      </c>
      <c r="O1541" s="83">
        <f>INDEX(Data!J$2:J$6500,MATCH($A1541,Data!$A$2:$A$6500,0))</f>
        <v>0</v>
      </c>
      <c r="P1541" t="str">
        <f>_xlfn.XLOOKUP(B1541,Table3[RefID],Table3[Citation])</f>
        <v>Jenkins (1982)</v>
      </c>
    </row>
    <row r="1542" spans="1:16" x14ac:dyDescent="0.35">
      <c r="A1542" s="68">
        <v>1540</v>
      </c>
      <c r="B1542" s="69">
        <v>109</v>
      </c>
      <c r="C1542" s="69">
        <v>24020</v>
      </c>
      <c r="D1542" s="69">
        <v>3649</v>
      </c>
      <c r="E1542" t="str">
        <f>INDEX(Table5[EEZ],MATCH(C1542,Table5[Colony_ID],0))</f>
        <v>Tongan Exclusive Economic Zone</v>
      </c>
      <c r="F1542" t="str">
        <f>INDEX(Table5[Corrected Island/Colony Name],MATCH('Full Data'!C1542,Table5[Colony_ID],0))</f>
        <v>Fonualei Island</v>
      </c>
      <c r="G1542" t="str">
        <f>INDEX(Table4[Common_Name],MATCH('Full Data'!D1542,Table4[SpcRecID],0))</f>
        <v>Red-tailed Tropicbird</v>
      </c>
      <c r="H1542" s="83" t="str">
        <f>INDEX(Data!E$2:E$6500,MATCH(A1542,Data!$A$2:$A$6500,0))</f>
        <v>confirmed</v>
      </c>
      <c r="I1542" s="90">
        <f>INDEX(Data!P$2:P$6500,MATCH(A1542,Data!$A$2:$A$6500,0))</f>
        <v>1926</v>
      </c>
      <c r="J1542" s="90">
        <f>INDEX(Data!Q$2:Q$6500,MATCH($A1542,Data!$A$2:$A$6500,0))</f>
        <v>1926</v>
      </c>
      <c r="K1542" s="90">
        <f>INDEX(Data!F$2:F$6500,MATCH($A1542,Data!$A$2:$A$6500,0))</f>
        <v>0</v>
      </c>
      <c r="L1542" s="90">
        <f>INDEX(Data!G$2:G$6500,MATCH($A1542,Data!$A$2:$A$6500,0))</f>
        <v>0</v>
      </c>
      <c r="M1542" s="90">
        <f>INDEX(Data!H$2:H$6500,MATCH($A1542,Data!$A$2:$A$6500,0))</f>
        <v>0</v>
      </c>
      <c r="N1542" s="90">
        <f>INDEX(Data!I$2:I$6500,MATCH($A1542,Data!$A$2:$A$6500,0))</f>
        <v>0</v>
      </c>
      <c r="O1542" s="83">
        <f>INDEX(Data!J$2:J$6500,MATCH($A1542,Data!$A$2:$A$6500,0))</f>
        <v>0</v>
      </c>
      <c r="P1542" t="str">
        <f>_xlfn.XLOOKUP(B1542,Table3[RefID],Table3[Citation])</f>
        <v>Jenkins (1982)</v>
      </c>
    </row>
    <row r="1543" spans="1:16" x14ac:dyDescent="0.35">
      <c r="A1543" s="68">
        <v>1541</v>
      </c>
      <c r="B1543" s="69">
        <v>109</v>
      </c>
      <c r="C1543" s="69">
        <v>24001</v>
      </c>
      <c r="D1543" s="69">
        <v>3288</v>
      </c>
      <c r="E1543" t="str">
        <f>INDEX(Table5[EEZ],MATCH(C1543,Table5[Colony_ID],0))</f>
        <v>Tongan Exclusive Economic Zone</v>
      </c>
      <c r="F1543" t="str">
        <f>INDEX(Table5[Corrected Island/Colony Name],MATCH('Full Data'!C1543,Table5[Colony_ID],0))</f>
        <v>Hunga Hai'apai</v>
      </c>
      <c r="G1543" t="str">
        <f>INDEX(Table4[Common_Name],MATCH('Full Data'!D1543,Table4[SpcRecID],0))</f>
        <v>Sooty Tern</v>
      </c>
      <c r="H1543" s="83" t="str">
        <f>INDEX(Data!E$2:E$6500,MATCH(A1543,Data!$A$2:$A$6500,0))</f>
        <v>confirmed</v>
      </c>
      <c r="I1543" s="90">
        <f>INDEX(Data!P$2:P$6500,MATCH(A1543,Data!$A$2:$A$6500,0))</f>
        <v>1926</v>
      </c>
      <c r="J1543" s="90">
        <f>INDEX(Data!Q$2:Q$6500,MATCH($A1543,Data!$A$2:$A$6500,0))</f>
        <v>1926</v>
      </c>
      <c r="K1543" s="90">
        <f>INDEX(Data!F$2:F$6500,MATCH($A1543,Data!$A$2:$A$6500,0))</f>
        <v>0</v>
      </c>
      <c r="L1543" s="90">
        <f>INDEX(Data!G$2:G$6500,MATCH($A1543,Data!$A$2:$A$6500,0))</f>
        <v>0</v>
      </c>
      <c r="M1543" s="90">
        <f>INDEX(Data!H$2:H$6500,MATCH($A1543,Data!$A$2:$A$6500,0))</f>
        <v>0</v>
      </c>
      <c r="N1543" s="90">
        <f>INDEX(Data!I$2:I$6500,MATCH($A1543,Data!$A$2:$A$6500,0))</f>
        <v>0</v>
      </c>
      <c r="O1543" s="83">
        <f>INDEX(Data!J$2:J$6500,MATCH($A1543,Data!$A$2:$A$6500,0))</f>
        <v>0</v>
      </c>
      <c r="P1543" t="str">
        <f>_xlfn.XLOOKUP(B1543,Table3[RefID],Table3[Citation])</f>
        <v>Jenkins (1982)</v>
      </c>
    </row>
    <row r="1544" spans="1:16" x14ac:dyDescent="0.35">
      <c r="A1544" s="68">
        <v>1542</v>
      </c>
      <c r="B1544" s="69">
        <v>109</v>
      </c>
      <c r="C1544" s="69">
        <v>24002</v>
      </c>
      <c r="D1544" s="69">
        <v>3288</v>
      </c>
      <c r="E1544" t="str">
        <f>INDEX(Table5[EEZ],MATCH(C1544,Table5[Colony_ID],0))</f>
        <v>Tongan Exclusive Economic Zone</v>
      </c>
      <c r="F1544" t="str">
        <f>INDEX(Table5[Corrected Island/Colony Name],MATCH('Full Data'!C1544,Table5[Colony_ID],0))</f>
        <v>Hunga Tonga</v>
      </c>
      <c r="G1544" t="str">
        <f>INDEX(Table4[Common_Name],MATCH('Full Data'!D1544,Table4[SpcRecID],0))</f>
        <v>Sooty Tern</v>
      </c>
      <c r="H1544" s="83" t="str">
        <f>INDEX(Data!E$2:E$6500,MATCH(A1544,Data!$A$2:$A$6500,0))</f>
        <v>confirmed</v>
      </c>
      <c r="I1544" s="90">
        <f>INDEX(Data!P$2:P$6500,MATCH(A1544,Data!$A$2:$A$6500,0))</f>
        <v>1926</v>
      </c>
      <c r="J1544" s="90">
        <f>INDEX(Data!Q$2:Q$6500,MATCH($A1544,Data!$A$2:$A$6500,0))</f>
        <v>1926</v>
      </c>
      <c r="K1544" s="90">
        <f>INDEX(Data!F$2:F$6500,MATCH($A1544,Data!$A$2:$A$6500,0))</f>
        <v>0</v>
      </c>
      <c r="L1544" s="90">
        <f>INDEX(Data!G$2:G$6500,MATCH($A1544,Data!$A$2:$A$6500,0))</f>
        <v>0</v>
      </c>
      <c r="M1544" s="90">
        <f>INDEX(Data!H$2:H$6500,MATCH($A1544,Data!$A$2:$A$6500,0))</f>
        <v>0</v>
      </c>
      <c r="N1544" s="90">
        <f>INDEX(Data!I$2:I$6500,MATCH($A1544,Data!$A$2:$A$6500,0))</f>
        <v>0</v>
      </c>
      <c r="O1544" s="83">
        <f>INDEX(Data!J$2:J$6500,MATCH($A1544,Data!$A$2:$A$6500,0))</f>
        <v>0</v>
      </c>
      <c r="P1544" t="str">
        <f>_xlfn.XLOOKUP(B1544,Table3[RefID],Table3[Citation])</f>
        <v>Jenkins (1982)</v>
      </c>
    </row>
    <row r="1545" spans="1:16" x14ac:dyDescent="0.35">
      <c r="A1545" s="68">
        <v>1543</v>
      </c>
      <c r="B1545" s="69">
        <v>109</v>
      </c>
      <c r="C1545" s="69">
        <v>24020</v>
      </c>
      <c r="D1545" s="69">
        <v>3288</v>
      </c>
      <c r="E1545" t="str">
        <f>INDEX(Table5[EEZ],MATCH(C1545,Table5[Colony_ID],0))</f>
        <v>Tongan Exclusive Economic Zone</v>
      </c>
      <c r="F1545" t="str">
        <f>INDEX(Table5[Corrected Island/Colony Name],MATCH('Full Data'!C1545,Table5[Colony_ID],0))</f>
        <v>Fonualei Island</v>
      </c>
      <c r="G1545" t="str">
        <f>INDEX(Table4[Common_Name],MATCH('Full Data'!D1545,Table4[SpcRecID],0))</f>
        <v>Sooty Tern</v>
      </c>
      <c r="H1545" s="83" t="str">
        <f>INDEX(Data!E$2:E$6500,MATCH(A1545,Data!$A$2:$A$6500,0))</f>
        <v>confirmed</v>
      </c>
      <c r="I1545" s="90">
        <f>INDEX(Data!P$2:P$6500,MATCH(A1545,Data!$A$2:$A$6500,0))</f>
        <v>1926</v>
      </c>
      <c r="J1545" s="90">
        <f>INDEX(Data!Q$2:Q$6500,MATCH($A1545,Data!$A$2:$A$6500,0))</f>
        <v>1926</v>
      </c>
      <c r="K1545" s="90">
        <f>INDEX(Data!F$2:F$6500,MATCH($A1545,Data!$A$2:$A$6500,0))</f>
        <v>50000</v>
      </c>
      <c r="L1545" s="90">
        <f>INDEX(Data!G$2:G$6500,MATCH($A1545,Data!$A$2:$A$6500,0))</f>
        <v>50000</v>
      </c>
      <c r="M1545" s="90">
        <f>INDEX(Data!H$2:H$6500,MATCH($A1545,Data!$A$2:$A$6500,0))</f>
        <v>0</v>
      </c>
      <c r="N1545" s="90">
        <f>INDEX(Data!I$2:I$6500,MATCH($A1545,Data!$A$2:$A$6500,0))</f>
        <v>0</v>
      </c>
      <c r="O1545" s="83" t="str">
        <f>INDEX(Data!J$2:J$6500,MATCH($A1545,Data!$A$2:$A$6500,0))</f>
        <v>individuals</v>
      </c>
      <c r="P1545" t="str">
        <f>_xlfn.XLOOKUP(B1545,Table3[RefID],Table3[Citation])</f>
        <v>Jenkins (1982)</v>
      </c>
    </row>
    <row r="1546" spans="1:16" x14ac:dyDescent="0.35">
      <c r="A1546" s="68">
        <v>1544</v>
      </c>
      <c r="B1546" s="69">
        <v>109</v>
      </c>
      <c r="C1546" s="69">
        <v>24008</v>
      </c>
      <c r="D1546" s="69">
        <v>3650</v>
      </c>
      <c r="E1546" t="str">
        <f>INDEX(Table5[EEZ],MATCH(C1546,Table5[Colony_ID],0))</f>
        <v>Tongan Exclusive Economic Zone</v>
      </c>
      <c r="F1546" t="str">
        <f>INDEX(Table5[Corrected Island/Colony Name],MATCH('Full Data'!C1546,Table5[Colony_ID],0))</f>
        <v>Ata</v>
      </c>
      <c r="G1546" t="str">
        <f>INDEX(Table4[Common_Name],MATCH('Full Data'!D1546,Table4[SpcRecID],0))</f>
        <v>White-tailed Tropicbird</v>
      </c>
      <c r="H1546" s="83" t="str">
        <f>INDEX(Data!E$2:E$6500,MATCH(A1546,Data!$A$2:$A$6500,0))</f>
        <v>confirmed</v>
      </c>
      <c r="I1546" s="90">
        <f>INDEX(Data!P$2:P$6500,MATCH(A1546,Data!$A$2:$A$6500,0))</f>
        <v>1926</v>
      </c>
      <c r="J1546" s="90">
        <f>INDEX(Data!Q$2:Q$6500,MATCH($A1546,Data!$A$2:$A$6500,0))</f>
        <v>1926</v>
      </c>
      <c r="K1546" s="90">
        <f>INDEX(Data!F$2:F$6500,MATCH($A1546,Data!$A$2:$A$6500,0))</f>
        <v>0</v>
      </c>
      <c r="L1546" s="90">
        <f>INDEX(Data!G$2:G$6500,MATCH($A1546,Data!$A$2:$A$6500,0))</f>
        <v>0</v>
      </c>
      <c r="M1546" s="90">
        <f>INDEX(Data!H$2:H$6500,MATCH($A1546,Data!$A$2:$A$6500,0))</f>
        <v>0</v>
      </c>
      <c r="N1546" s="90">
        <f>INDEX(Data!I$2:I$6500,MATCH($A1546,Data!$A$2:$A$6500,0))</f>
        <v>0</v>
      </c>
      <c r="O1546" s="83">
        <f>INDEX(Data!J$2:J$6500,MATCH($A1546,Data!$A$2:$A$6500,0))</f>
        <v>0</v>
      </c>
      <c r="P1546" t="str">
        <f>_xlfn.XLOOKUP(B1546,Table3[RefID],Table3[Citation])</f>
        <v>Jenkins (1982)</v>
      </c>
    </row>
    <row r="1547" spans="1:16" x14ac:dyDescent="0.35">
      <c r="A1547" s="68">
        <v>1545</v>
      </c>
      <c r="B1547" s="69">
        <v>109</v>
      </c>
      <c r="C1547" s="69">
        <v>24020</v>
      </c>
      <c r="D1547" s="69">
        <v>3650</v>
      </c>
      <c r="E1547" t="str">
        <f>INDEX(Table5[EEZ],MATCH(C1547,Table5[Colony_ID],0))</f>
        <v>Tongan Exclusive Economic Zone</v>
      </c>
      <c r="F1547" t="str">
        <f>INDEX(Table5[Corrected Island/Colony Name],MATCH('Full Data'!C1547,Table5[Colony_ID],0))</f>
        <v>Fonualei Island</v>
      </c>
      <c r="G1547" t="str">
        <f>INDEX(Table4[Common_Name],MATCH('Full Data'!D1547,Table4[SpcRecID],0))</f>
        <v>White-tailed Tropicbird</v>
      </c>
      <c r="H1547" s="83" t="str">
        <f>INDEX(Data!E$2:E$6500,MATCH(A1547,Data!$A$2:$A$6500,0))</f>
        <v>confirmed</v>
      </c>
      <c r="I1547" s="90">
        <f>INDEX(Data!P$2:P$6500,MATCH(A1547,Data!$A$2:$A$6500,0))</f>
        <v>1926</v>
      </c>
      <c r="J1547" s="90">
        <f>INDEX(Data!Q$2:Q$6500,MATCH($A1547,Data!$A$2:$A$6500,0))</f>
        <v>1926</v>
      </c>
      <c r="K1547" s="90">
        <f>INDEX(Data!F$2:F$6500,MATCH($A1547,Data!$A$2:$A$6500,0))</f>
        <v>0</v>
      </c>
      <c r="L1547" s="90">
        <f>INDEX(Data!G$2:G$6500,MATCH($A1547,Data!$A$2:$A$6500,0))</f>
        <v>0</v>
      </c>
      <c r="M1547" s="90">
        <f>INDEX(Data!H$2:H$6500,MATCH($A1547,Data!$A$2:$A$6500,0))</f>
        <v>0</v>
      </c>
      <c r="N1547" s="90">
        <f>INDEX(Data!I$2:I$6500,MATCH($A1547,Data!$A$2:$A$6500,0))</f>
        <v>0</v>
      </c>
      <c r="O1547" s="83">
        <f>INDEX(Data!J$2:J$6500,MATCH($A1547,Data!$A$2:$A$6500,0))</f>
        <v>0</v>
      </c>
      <c r="P1547" t="str">
        <f>_xlfn.XLOOKUP(B1547,Table3[RefID],Table3[Citation])</f>
        <v>Jenkins (1982)</v>
      </c>
    </row>
    <row r="1548" spans="1:16" x14ac:dyDescent="0.35">
      <c r="A1548" s="68">
        <v>1546</v>
      </c>
      <c r="B1548" s="69">
        <v>110</v>
      </c>
      <c r="C1548" s="69">
        <v>17000</v>
      </c>
      <c r="D1548" s="69">
        <v>3295</v>
      </c>
      <c r="E1548" t="str">
        <f>INDEX(Table5[EEZ],MATCH(C1548,Table5[Colony_ID],0))</f>
        <v>Palau Exclusive Economic Zone</v>
      </c>
      <c r="F1548" t="str">
        <f>INDEX(Table5[Corrected Island/Colony Name],MATCH('Full Data'!C1548,Table5[Colony_ID],0))</f>
        <v>Anna Island</v>
      </c>
      <c r="G1548" t="str">
        <f>INDEX(Table4[Common_Name],MATCH('Full Data'!D1548,Table4[SpcRecID],0))</f>
        <v>Black Noddy</v>
      </c>
      <c r="H1548" s="83" t="str">
        <f>INDEX(Data!E$2:E$6500,MATCH(A1548,Data!$A$2:$A$6500,0))</f>
        <v>Confirmed</v>
      </c>
      <c r="I1548" s="90">
        <f>INDEX(Data!P$2:P$6500,MATCH(A1548,Data!$A$2:$A$6500,0))</f>
        <v>1979</v>
      </c>
      <c r="J1548" s="90">
        <f>INDEX(Data!Q$2:Q$6500,MATCH($A1548,Data!$A$2:$A$6500,0))</f>
        <v>1979</v>
      </c>
      <c r="K1548" s="90">
        <f>INDEX(Data!F$2:F$6500,MATCH($A1548,Data!$A$2:$A$6500,0))</f>
        <v>50</v>
      </c>
      <c r="L1548" s="90">
        <f>INDEX(Data!G$2:G$6500,MATCH($A1548,Data!$A$2:$A$6500,0))</f>
        <v>100</v>
      </c>
      <c r="M1548" s="90">
        <f>INDEX(Data!H$2:H$6500,MATCH($A1548,Data!$A$2:$A$6500,0))</f>
        <v>0</v>
      </c>
      <c r="N1548" s="90">
        <f>INDEX(Data!I$2:I$6500,MATCH($A1548,Data!$A$2:$A$6500,0))</f>
        <v>0</v>
      </c>
      <c r="O1548" s="83" t="str">
        <f>INDEX(Data!J$2:J$6500,MATCH($A1548,Data!$A$2:$A$6500,0))</f>
        <v>individuals</v>
      </c>
      <c r="P1548" t="str">
        <f>_xlfn.XLOOKUP(B1548,Table3[RefID],Table3[Citation])</f>
        <v>Engbring (1983)</v>
      </c>
    </row>
    <row r="1549" spans="1:16" x14ac:dyDescent="0.35">
      <c r="A1549" s="68">
        <v>1547</v>
      </c>
      <c r="B1549" s="69">
        <v>110</v>
      </c>
      <c r="C1549" s="69">
        <v>17003</v>
      </c>
      <c r="D1549" s="69">
        <v>3295</v>
      </c>
      <c r="E1549" t="str">
        <f>INDEX(Table5[EEZ],MATCH(C1549,Table5[Colony_ID],0))</f>
        <v>Palau Exclusive Economic Zone</v>
      </c>
      <c r="F1549" t="str">
        <f>INDEX(Table5[Corrected Island/Colony Name],MATCH('Full Data'!C1549,Table5[Colony_ID],0))</f>
        <v>Fanna Island</v>
      </c>
      <c r="G1549" t="str">
        <f>INDEX(Table4[Common_Name],MATCH('Full Data'!D1549,Table4[SpcRecID],0))</f>
        <v>Black Noddy</v>
      </c>
      <c r="H1549" s="83" t="str">
        <f>INDEX(Data!E$2:E$6500,MATCH(A1549,Data!$A$2:$A$6500,0))</f>
        <v>Confirmed</v>
      </c>
      <c r="I1549" s="90">
        <f>INDEX(Data!P$2:P$6500,MATCH(A1549,Data!$A$2:$A$6500,0))</f>
        <v>1979</v>
      </c>
      <c r="J1549" s="90">
        <f>INDEX(Data!Q$2:Q$6500,MATCH($A1549,Data!$A$2:$A$6500,0))</f>
        <v>1979</v>
      </c>
      <c r="K1549" s="90">
        <f>INDEX(Data!F$2:F$6500,MATCH($A1549,Data!$A$2:$A$6500,0))</f>
        <v>20000</v>
      </c>
      <c r="L1549" s="90">
        <f>INDEX(Data!G$2:G$6500,MATCH($A1549,Data!$A$2:$A$6500,0))</f>
        <v>20000</v>
      </c>
      <c r="M1549" s="90">
        <f>INDEX(Data!H$2:H$6500,MATCH($A1549,Data!$A$2:$A$6500,0))</f>
        <v>0</v>
      </c>
      <c r="N1549" s="90">
        <f>INDEX(Data!I$2:I$6500,MATCH($A1549,Data!$A$2:$A$6500,0))</f>
        <v>0</v>
      </c>
      <c r="O1549" s="83" t="str">
        <f>INDEX(Data!J$2:J$6500,MATCH($A1549,Data!$A$2:$A$6500,0))</f>
        <v>individuals</v>
      </c>
      <c r="P1549" t="str">
        <f>_xlfn.XLOOKUP(B1549,Table3[RefID],Table3[Citation])</f>
        <v>Engbring (1983)</v>
      </c>
    </row>
    <row r="1550" spans="1:16" x14ac:dyDescent="0.35">
      <c r="A1550" s="68">
        <v>1548</v>
      </c>
      <c r="B1550" s="69">
        <v>110</v>
      </c>
      <c r="C1550" s="69">
        <v>17004</v>
      </c>
      <c r="D1550" s="69">
        <v>3295</v>
      </c>
      <c r="E1550" t="str">
        <f>INDEX(Table5[EEZ],MATCH(C1550,Table5[Colony_ID],0))</f>
        <v>Palau Exclusive Economic Zone</v>
      </c>
      <c r="F1550" t="str">
        <f>INDEX(Table5[Corrected Island/Colony Name],MATCH('Full Data'!C1550,Table5[Colony_ID],0))</f>
        <v>Helen Island</v>
      </c>
      <c r="G1550" t="str">
        <f>INDEX(Table4[Common_Name],MATCH('Full Data'!D1550,Table4[SpcRecID],0))</f>
        <v>Black Noddy</v>
      </c>
      <c r="H1550" s="83" t="str">
        <f>INDEX(Data!E$2:E$6500,MATCH(A1550,Data!$A$2:$A$6500,0))</f>
        <v>Confirmed</v>
      </c>
      <c r="I1550" s="90">
        <f>INDEX(Data!P$2:P$6500,MATCH(A1550,Data!$A$2:$A$6500,0))</f>
        <v>1979</v>
      </c>
      <c r="J1550" s="90">
        <f>INDEX(Data!Q$2:Q$6500,MATCH($A1550,Data!$A$2:$A$6500,0))</f>
        <v>1979</v>
      </c>
      <c r="K1550" s="90">
        <f>INDEX(Data!F$2:F$6500,MATCH($A1550,Data!$A$2:$A$6500,0))</f>
        <v>3000</v>
      </c>
      <c r="L1550" s="90">
        <f>INDEX(Data!G$2:G$6500,MATCH($A1550,Data!$A$2:$A$6500,0))</f>
        <v>4000</v>
      </c>
      <c r="M1550" s="90">
        <f>INDEX(Data!H$2:H$6500,MATCH($A1550,Data!$A$2:$A$6500,0))</f>
        <v>0</v>
      </c>
      <c r="N1550" s="90">
        <f>INDEX(Data!I$2:I$6500,MATCH($A1550,Data!$A$2:$A$6500,0))</f>
        <v>0</v>
      </c>
      <c r="O1550" s="83" t="str">
        <f>INDEX(Data!J$2:J$6500,MATCH($A1550,Data!$A$2:$A$6500,0))</f>
        <v>individuals</v>
      </c>
      <c r="P1550" t="str">
        <f>_xlfn.XLOOKUP(B1550,Table3[RefID],Table3[Citation])</f>
        <v>Engbring (1983)</v>
      </c>
    </row>
    <row r="1551" spans="1:16" x14ac:dyDescent="0.35">
      <c r="A1551" s="68">
        <v>1549</v>
      </c>
      <c r="B1551" s="69">
        <v>110</v>
      </c>
      <c r="C1551" s="69">
        <v>17006</v>
      </c>
      <c r="D1551" s="69">
        <v>3295</v>
      </c>
      <c r="E1551" t="str">
        <f>INDEX(Table5[EEZ],MATCH(C1551,Table5[Colony_ID],0))</f>
        <v>Palau Exclusive Economic Zone</v>
      </c>
      <c r="F1551" t="str">
        <f>INDEX(Table5[Corrected Island/Colony Name],MATCH('Full Data'!C1551,Table5[Colony_ID],0))</f>
        <v>Merir</v>
      </c>
      <c r="G1551" t="str">
        <f>INDEX(Table4[Common_Name],MATCH('Full Data'!D1551,Table4[SpcRecID],0))</f>
        <v>Black Noddy</v>
      </c>
      <c r="H1551" s="83" t="str">
        <f>INDEX(Data!E$2:E$6500,MATCH(A1551,Data!$A$2:$A$6500,0))</f>
        <v>Confirmed</v>
      </c>
      <c r="I1551" s="90">
        <f>INDEX(Data!P$2:P$6500,MATCH(A1551,Data!$A$2:$A$6500,0))</f>
        <v>1979</v>
      </c>
      <c r="J1551" s="90">
        <f>INDEX(Data!Q$2:Q$6500,MATCH($A1551,Data!$A$2:$A$6500,0))</f>
        <v>1979</v>
      </c>
      <c r="K1551" s="90">
        <f>INDEX(Data!F$2:F$6500,MATCH($A1551,Data!$A$2:$A$6500,0))</f>
        <v>100</v>
      </c>
      <c r="L1551" s="90">
        <f>INDEX(Data!G$2:G$6500,MATCH($A1551,Data!$A$2:$A$6500,0))</f>
        <v>300</v>
      </c>
      <c r="M1551" s="90">
        <f>INDEX(Data!H$2:H$6500,MATCH($A1551,Data!$A$2:$A$6500,0))</f>
        <v>0</v>
      </c>
      <c r="N1551" s="90">
        <f>INDEX(Data!I$2:I$6500,MATCH($A1551,Data!$A$2:$A$6500,0))</f>
        <v>0</v>
      </c>
      <c r="O1551" s="83" t="str">
        <f>INDEX(Data!J$2:J$6500,MATCH($A1551,Data!$A$2:$A$6500,0))</f>
        <v>individuals</v>
      </c>
      <c r="P1551" t="str">
        <f>_xlfn.XLOOKUP(B1551,Table3[RefID],Table3[Citation])</f>
        <v>Engbring (1983)</v>
      </c>
    </row>
    <row r="1552" spans="1:16" x14ac:dyDescent="0.35">
      <c r="A1552" s="68">
        <v>1550</v>
      </c>
      <c r="B1552" s="69">
        <v>110</v>
      </c>
      <c r="C1552" s="69">
        <v>17012</v>
      </c>
      <c r="D1552" s="69">
        <v>3295</v>
      </c>
      <c r="E1552" t="str">
        <f>INDEX(Table5[EEZ],MATCH(C1552,Table5[Colony_ID],0))</f>
        <v>Palau Exclusive Economic Zone</v>
      </c>
      <c r="F1552" t="str">
        <f>INDEX(Table5[Corrected Island/Colony Name],MATCH('Full Data'!C1552,Table5[Colony_ID],0))</f>
        <v>Sonsorol Islands</v>
      </c>
      <c r="G1552" t="str">
        <f>INDEX(Table4[Common_Name],MATCH('Full Data'!D1552,Table4[SpcRecID],0))</f>
        <v>Black Noddy</v>
      </c>
      <c r="H1552" s="83" t="str">
        <f>INDEX(Data!E$2:E$6500,MATCH(A1552,Data!$A$2:$A$6500,0))</f>
        <v>Confirmed</v>
      </c>
      <c r="I1552" s="90">
        <f>INDEX(Data!P$2:P$6500,MATCH(A1552,Data!$A$2:$A$6500,0))</f>
        <v>1979</v>
      </c>
      <c r="J1552" s="90">
        <f>INDEX(Data!Q$2:Q$6500,MATCH($A1552,Data!$A$2:$A$6500,0))</f>
        <v>1979</v>
      </c>
      <c r="K1552" s="90">
        <f>INDEX(Data!F$2:F$6500,MATCH($A1552,Data!$A$2:$A$6500,0))</f>
        <v>100</v>
      </c>
      <c r="L1552" s="90">
        <f>INDEX(Data!G$2:G$6500,MATCH($A1552,Data!$A$2:$A$6500,0))</f>
        <v>200</v>
      </c>
      <c r="M1552" s="90">
        <f>INDEX(Data!H$2:H$6500,MATCH($A1552,Data!$A$2:$A$6500,0))</f>
        <v>0</v>
      </c>
      <c r="N1552" s="90">
        <f>INDEX(Data!I$2:I$6500,MATCH($A1552,Data!$A$2:$A$6500,0))</f>
        <v>0</v>
      </c>
      <c r="O1552" s="83" t="str">
        <f>INDEX(Data!J$2:J$6500,MATCH($A1552,Data!$A$2:$A$6500,0))</f>
        <v>individuals</v>
      </c>
      <c r="P1552" t="str">
        <f>_xlfn.XLOOKUP(B1552,Table3[RefID],Table3[Citation])</f>
        <v>Engbring (1983)</v>
      </c>
    </row>
    <row r="1553" spans="1:16" x14ac:dyDescent="0.35">
      <c r="A1553" s="68">
        <v>1551</v>
      </c>
      <c r="B1553" s="69">
        <v>110</v>
      </c>
      <c r="C1553" s="69">
        <v>17013</v>
      </c>
      <c r="D1553" s="69">
        <v>3295</v>
      </c>
      <c r="E1553" t="str">
        <f>INDEX(Table5[EEZ],MATCH(C1553,Table5[Colony_ID],0))</f>
        <v>Palau Exclusive Economic Zone</v>
      </c>
      <c r="F1553" t="str">
        <f>INDEX(Table5[Corrected Island/Colony Name],MATCH('Full Data'!C1553,Table5[Colony_ID],0))</f>
        <v>Tobi Island</v>
      </c>
      <c r="G1553" t="str">
        <f>INDEX(Table4[Common_Name],MATCH('Full Data'!D1553,Table4[SpcRecID],0))</f>
        <v>Black Noddy</v>
      </c>
      <c r="H1553" s="83" t="str">
        <f>INDEX(Data!E$2:E$6500,MATCH(A1553,Data!$A$2:$A$6500,0))</f>
        <v>Confirmed</v>
      </c>
      <c r="I1553" s="90">
        <f>INDEX(Data!P$2:P$6500,MATCH(A1553,Data!$A$2:$A$6500,0))</f>
        <v>1979</v>
      </c>
      <c r="J1553" s="90">
        <f>INDEX(Data!Q$2:Q$6500,MATCH($A1553,Data!$A$2:$A$6500,0))</f>
        <v>1979</v>
      </c>
      <c r="K1553" s="90">
        <f>INDEX(Data!F$2:F$6500,MATCH($A1553,Data!$A$2:$A$6500,0))</f>
        <v>50</v>
      </c>
      <c r="L1553" s="90">
        <f>INDEX(Data!G$2:G$6500,MATCH($A1553,Data!$A$2:$A$6500,0))</f>
        <v>100</v>
      </c>
      <c r="M1553" s="90">
        <f>INDEX(Data!H$2:H$6500,MATCH($A1553,Data!$A$2:$A$6500,0))</f>
        <v>0</v>
      </c>
      <c r="N1553" s="90">
        <f>INDEX(Data!I$2:I$6500,MATCH($A1553,Data!$A$2:$A$6500,0))</f>
        <v>0</v>
      </c>
      <c r="O1553" s="83" t="str">
        <f>INDEX(Data!J$2:J$6500,MATCH($A1553,Data!$A$2:$A$6500,0))</f>
        <v>individuals</v>
      </c>
      <c r="P1553" t="str">
        <f>_xlfn.XLOOKUP(B1553,Table3[RefID],Table3[Citation])</f>
        <v>Engbring (1983)</v>
      </c>
    </row>
    <row r="1554" spans="1:16" x14ac:dyDescent="0.35">
      <c r="A1554" s="68">
        <v>1552</v>
      </c>
      <c r="B1554" s="69">
        <v>110</v>
      </c>
      <c r="C1554" s="69">
        <v>17004</v>
      </c>
      <c r="D1554" s="69">
        <v>3268</v>
      </c>
      <c r="E1554" t="str">
        <f>INDEX(Table5[EEZ],MATCH(C1554,Table5[Colony_ID],0))</f>
        <v>Palau Exclusive Economic Zone</v>
      </c>
      <c r="F1554" t="str">
        <f>INDEX(Table5[Corrected Island/Colony Name],MATCH('Full Data'!C1554,Table5[Colony_ID],0))</f>
        <v>Helen Island</v>
      </c>
      <c r="G1554" t="str">
        <f>INDEX(Table4[Common_Name],MATCH('Full Data'!D1554,Table4[SpcRecID],0))</f>
        <v>Black-naped Tern</v>
      </c>
      <c r="H1554" s="83" t="str">
        <f>INDEX(Data!E$2:E$6500,MATCH(A1554,Data!$A$2:$A$6500,0))</f>
        <v>Confirmed</v>
      </c>
      <c r="I1554" s="90">
        <f>INDEX(Data!P$2:P$6500,MATCH(A1554,Data!$A$2:$A$6500,0))</f>
        <v>1979</v>
      </c>
      <c r="J1554" s="90">
        <f>INDEX(Data!Q$2:Q$6500,MATCH($A1554,Data!$A$2:$A$6500,0))</f>
        <v>1979</v>
      </c>
      <c r="K1554" s="90">
        <f>INDEX(Data!F$2:F$6500,MATCH($A1554,Data!$A$2:$A$6500,0))</f>
        <v>200</v>
      </c>
      <c r="L1554" s="90">
        <f>INDEX(Data!G$2:G$6500,MATCH($A1554,Data!$A$2:$A$6500,0))</f>
        <v>500</v>
      </c>
      <c r="M1554" s="90">
        <f>INDEX(Data!H$2:H$6500,MATCH($A1554,Data!$A$2:$A$6500,0))</f>
        <v>0</v>
      </c>
      <c r="N1554" s="90">
        <f>INDEX(Data!I$2:I$6500,MATCH($A1554,Data!$A$2:$A$6500,0))</f>
        <v>0</v>
      </c>
      <c r="O1554" s="83" t="str">
        <f>INDEX(Data!J$2:J$6500,MATCH($A1554,Data!$A$2:$A$6500,0))</f>
        <v>individuals</v>
      </c>
      <c r="P1554" t="str">
        <f>_xlfn.XLOOKUP(B1554,Table3[RefID],Table3[Citation])</f>
        <v>Engbring (1983)</v>
      </c>
    </row>
    <row r="1555" spans="1:16" x14ac:dyDescent="0.35">
      <c r="A1555" s="68">
        <v>1553</v>
      </c>
      <c r="B1555" s="69">
        <v>110</v>
      </c>
      <c r="C1555" s="69">
        <v>17003</v>
      </c>
      <c r="D1555" s="69">
        <v>3659</v>
      </c>
      <c r="E1555" t="str">
        <f>INDEX(Table5[EEZ],MATCH(C1555,Table5[Colony_ID],0))</f>
        <v>Palau Exclusive Economic Zone</v>
      </c>
      <c r="F1555" t="str">
        <f>INDEX(Table5[Corrected Island/Colony Name],MATCH('Full Data'!C1555,Table5[Colony_ID],0))</f>
        <v>Fanna Island</v>
      </c>
      <c r="G1555" t="str">
        <f>INDEX(Table4[Common_Name],MATCH('Full Data'!D1555,Table4[SpcRecID],0))</f>
        <v>Brown Booby</v>
      </c>
      <c r="H1555" s="83" t="str">
        <f>INDEX(Data!E$2:E$6500,MATCH(A1555,Data!$A$2:$A$6500,0))</f>
        <v>Confirmed</v>
      </c>
      <c r="I1555" s="90">
        <f>INDEX(Data!P$2:P$6500,MATCH(A1555,Data!$A$2:$A$6500,0))</f>
        <v>1979</v>
      </c>
      <c r="J1555" s="90">
        <f>INDEX(Data!Q$2:Q$6500,MATCH($A1555,Data!$A$2:$A$6500,0))</f>
        <v>1979</v>
      </c>
      <c r="K1555" s="90">
        <f>INDEX(Data!F$2:F$6500,MATCH($A1555,Data!$A$2:$A$6500,0))</f>
        <v>10</v>
      </c>
      <c r="L1555" s="90">
        <f>INDEX(Data!G$2:G$6500,MATCH($A1555,Data!$A$2:$A$6500,0))</f>
        <v>25</v>
      </c>
      <c r="M1555" s="90">
        <f>INDEX(Data!H$2:H$6500,MATCH($A1555,Data!$A$2:$A$6500,0))</f>
        <v>0</v>
      </c>
      <c r="N1555" s="90">
        <f>INDEX(Data!I$2:I$6500,MATCH($A1555,Data!$A$2:$A$6500,0))</f>
        <v>0</v>
      </c>
      <c r="O1555" s="83" t="str">
        <f>INDEX(Data!J$2:J$6500,MATCH($A1555,Data!$A$2:$A$6500,0))</f>
        <v>individuals</v>
      </c>
      <c r="P1555" t="str">
        <f>_xlfn.XLOOKUP(B1555,Table3[RefID],Table3[Citation])</f>
        <v>Engbring (1983)</v>
      </c>
    </row>
    <row r="1556" spans="1:16" x14ac:dyDescent="0.35">
      <c r="A1556" s="68">
        <v>1554</v>
      </c>
      <c r="B1556" s="69">
        <v>110</v>
      </c>
      <c r="C1556" s="69">
        <v>17004</v>
      </c>
      <c r="D1556" s="69">
        <v>3659</v>
      </c>
      <c r="E1556" t="str">
        <f>INDEX(Table5[EEZ],MATCH(C1556,Table5[Colony_ID],0))</f>
        <v>Palau Exclusive Economic Zone</v>
      </c>
      <c r="F1556" t="str">
        <f>INDEX(Table5[Corrected Island/Colony Name],MATCH('Full Data'!C1556,Table5[Colony_ID],0))</f>
        <v>Helen Island</v>
      </c>
      <c r="G1556" t="str">
        <f>INDEX(Table4[Common_Name],MATCH('Full Data'!D1556,Table4[SpcRecID],0))</f>
        <v>Brown Booby</v>
      </c>
      <c r="H1556" s="83" t="str">
        <f>INDEX(Data!E$2:E$6500,MATCH(A1556,Data!$A$2:$A$6500,0))</f>
        <v>Confirmed</v>
      </c>
      <c r="I1556" s="90">
        <f>INDEX(Data!P$2:P$6500,MATCH(A1556,Data!$A$2:$A$6500,0))</f>
        <v>1979</v>
      </c>
      <c r="J1556" s="90">
        <f>INDEX(Data!Q$2:Q$6500,MATCH($A1556,Data!$A$2:$A$6500,0))</f>
        <v>1979</v>
      </c>
      <c r="K1556" s="90">
        <f>INDEX(Data!F$2:F$6500,MATCH($A1556,Data!$A$2:$A$6500,0))</f>
        <v>500</v>
      </c>
      <c r="L1556" s="90">
        <f>INDEX(Data!G$2:G$6500,MATCH($A1556,Data!$A$2:$A$6500,0))</f>
        <v>1000</v>
      </c>
      <c r="M1556" s="90">
        <f>INDEX(Data!H$2:H$6500,MATCH($A1556,Data!$A$2:$A$6500,0))</f>
        <v>0</v>
      </c>
      <c r="N1556" s="90">
        <f>INDEX(Data!I$2:I$6500,MATCH($A1556,Data!$A$2:$A$6500,0))</f>
        <v>0</v>
      </c>
      <c r="O1556" s="83" t="str">
        <f>INDEX(Data!J$2:J$6500,MATCH($A1556,Data!$A$2:$A$6500,0))</f>
        <v>individuals</v>
      </c>
      <c r="P1556" t="str">
        <f>_xlfn.XLOOKUP(B1556,Table3[RefID],Table3[Citation])</f>
        <v>Engbring (1983)</v>
      </c>
    </row>
    <row r="1557" spans="1:16" x14ac:dyDescent="0.35">
      <c r="A1557" s="68">
        <v>1555</v>
      </c>
      <c r="B1557" s="69">
        <v>110</v>
      </c>
      <c r="C1557" s="69">
        <v>17000</v>
      </c>
      <c r="D1557" s="69">
        <v>3294</v>
      </c>
      <c r="E1557" t="str">
        <f>INDEX(Table5[EEZ],MATCH(C1557,Table5[Colony_ID],0))</f>
        <v>Palau Exclusive Economic Zone</v>
      </c>
      <c r="F1557" t="str">
        <f>INDEX(Table5[Corrected Island/Colony Name],MATCH('Full Data'!C1557,Table5[Colony_ID],0))</f>
        <v>Anna Island</v>
      </c>
      <c r="G1557" t="str">
        <f>INDEX(Table4[Common_Name],MATCH('Full Data'!D1557,Table4[SpcRecID],0))</f>
        <v>Brown Noddy</v>
      </c>
      <c r="H1557" s="83" t="str">
        <f>INDEX(Data!E$2:E$6500,MATCH(A1557,Data!$A$2:$A$6500,0))</f>
        <v>Confirmed</v>
      </c>
      <c r="I1557" s="90">
        <f>INDEX(Data!P$2:P$6500,MATCH(A1557,Data!$A$2:$A$6500,0))</f>
        <v>1979</v>
      </c>
      <c r="J1557" s="90">
        <f>INDEX(Data!Q$2:Q$6500,MATCH($A1557,Data!$A$2:$A$6500,0))</f>
        <v>1979</v>
      </c>
      <c r="K1557" s="90">
        <f>INDEX(Data!F$2:F$6500,MATCH($A1557,Data!$A$2:$A$6500,0))</f>
        <v>300</v>
      </c>
      <c r="L1557" s="90">
        <f>INDEX(Data!G$2:G$6500,MATCH($A1557,Data!$A$2:$A$6500,0))</f>
        <v>700</v>
      </c>
      <c r="M1557" s="90">
        <f>INDEX(Data!H$2:H$6500,MATCH($A1557,Data!$A$2:$A$6500,0))</f>
        <v>0</v>
      </c>
      <c r="N1557" s="90">
        <f>INDEX(Data!I$2:I$6500,MATCH($A1557,Data!$A$2:$A$6500,0))</f>
        <v>0</v>
      </c>
      <c r="O1557" s="83" t="str">
        <f>INDEX(Data!J$2:J$6500,MATCH($A1557,Data!$A$2:$A$6500,0))</f>
        <v>individuals</v>
      </c>
      <c r="P1557" t="str">
        <f>_xlfn.XLOOKUP(B1557,Table3[RefID],Table3[Citation])</f>
        <v>Engbring (1983)</v>
      </c>
    </row>
    <row r="1558" spans="1:16" x14ac:dyDescent="0.35">
      <c r="A1558" s="68">
        <v>1556</v>
      </c>
      <c r="B1558" s="69">
        <v>110</v>
      </c>
      <c r="C1558" s="69">
        <v>17003</v>
      </c>
      <c r="D1558" s="69">
        <v>3294</v>
      </c>
      <c r="E1558" t="str">
        <f>INDEX(Table5[EEZ],MATCH(C1558,Table5[Colony_ID],0))</f>
        <v>Palau Exclusive Economic Zone</v>
      </c>
      <c r="F1558" t="str">
        <f>INDEX(Table5[Corrected Island/Colony Name],MATCH('Full Data'!C1558,Table5[Colony_ID],0))</f>
        <v>Fanna Island</v>
      </c>
      <c r="G1558" t="str">
        <f>INDEX(Table4[Common_Name],MATCH('Full Data'!D1558,Table4[SpcRecID],0))</f>
        <v>Brown Noddy</v>
      </c>
      <c r="H1558" s="83" t="str">
        <f>INDEX(Data!E$2:E$6500,MATCH(A1558,Data!$A$2:$A$6500,0))</f>
        <v>Confirmed</v>
      </c>
      <c r="I1558" s="90">
        <f>INDEX(Data!P$2:P$6500,MATCH(A1558,Data!$A$2:$A$6500,0))</f>
        <v>1979</v>
      </c>
      <c r="J1558" s="90">
        <f>INDEX(Data!Q$2:Q$6500,MATCH($A1558,Data!$A$2:$A$6500,0))</f>
        <v>1979</v>
      </c>
      <c r="K1558" s="90">
        <f>INDEX(Data!F$2:F$6500,MATCH($A1558,Data!$A$2:$A$6500,0))</f>
        <v>50</v>
      </c>
      <c r="L1558" s="90">
        <f>INDEX(Data!G$2:G$6500,MATCH($A1558,Data!$A$2:$A$6500,0))</f>
        <v>100</v>
      </c>
      <c r="M1558" s="90">
        <f>INDEX(Data!H$2:H$6500,MATCH($A1558,Data!$A$2:$A$6500,0))</f>
        <v>0</v>
      </c>
      <c r="N1558" s="90">
        <f>INDEX(Data!I$2:I$6500,MATCH($A1558,Data!$A$2:$A$6500,0))</f>
        <v>0</v>
      </c>
      <c r="O1558" s="83" t="str">
        <f>INDEX(Data!J$2:J$6500,MATCH($A1558,Data!$A$2:$A$6500,0))</f>
        <v>individuals</v>
      </c>
      <c r="P1558" t="str">
        <f>_xlfn.XLOOKUP(B1558,Table3[RefID],Table3[Citation])</f>
        <v>Engbring (1983)</v>
      </c>
    </row>
    <row r="1559" spans="1:16" x14ac:dyDescent="0.35">
      <c r="A1559" s="68">
        <v>1557</v>
      </c>
      <c r="B1559" s="69">
        <v>110</v>
      </c>
      <c r="C1559" s="69">
        <v>17006</v>
      </c>
      <c r="D1559" s="69">
        <v>3294</v>
      </c>
      <c r="E1559" t="str">
        <f>INDEX(Table5[EEZ],MATCH(C1559,Table5[Colony_ID],0))</f>
        <v>Palau Exclusive Economic Zone</v>
      </c>
      <c r="F1559" t="str">
        <f>INDEX(Table5[Corrected Island/Colony Name],MATCH('Full Data'!C1559,Table5[Colony_ID],0))</f>
        <v>Merir</v>
      </c>
      <c r="G1559" t="str">
        <f>INDEX(Table4[Common_Name],MATCH('Full Data'!D1559,Table4[SpcRecID],0))</f>
        <v>Brown Noddy</v>
      </c>
      <c r="H1559" s="83" t="str">
        <f>INDEX(Data!E$2:E$6500,MATCH(A1559,Data!$A$2:$A$6500,0))</f>
        <v>Confirmed</v>
      </c>
      <c r="I1559" s="90">
        <f>INDEX(Data!P$2:P$6500,MATCH(A1559,Data!$A$2:$A$6500,0))</f>
        <v>1979</v>
      </c>
      <c r="J1559" s="90">
        <f>INDEX(Data!Q$2:Q$6500,MATCH($A1559,Data!$A$2:$A$6500,0))</f>
        <v>1979</v>
      </c>
      <c r="K1559" s="90">
        <f>INDEX(Data!F$2:F$6500,MATCH($A1559,Data!$A$2:$A$6500,0))</f>
        <v>2000</v>
      </c>
      <c r="L1559" s="90">
        <f>INDEX(Data!G$2:G$6500,MATCH($A1559,Data!$A$2:$A$6500,0))</f>
        <v>3000</v>
      </c>
      <c r="M1559" s="90">
        <f>INDEX(Data!H$2:H$6500,MATCH($A1559,Data!$A$2:$A$6500,0))</f>
        <v>0</v>
      </c>
      <c r="N1559" s="90">
        <f>INDEX(Data!I$2:I$6500,MATCH($A1559,Data!$A$2:$A$6500,0))</f>
        <v>0</v>
      </c>
      <c r="O1559" s="83" t="str">
        <f>INDEX(Data!J$2:J$6500,MATCH($A1559,Data!$A$2:$A$6500,0))</f>
        <v>individuals</v>
      </c>
      <c r="P1559" t="str">
        <f>_xlfn.XLOOKUP(B1559,Table3[RefID],Table3[Citation])</f>
        <v>Engbring (1983)</v>
      </c>
    </row>
    <row r="1560" spans="1:16" x14ac:dyDescent="0.35">
      <c r="A1560" s="68">
        <v>1558</v>
      </c>
      <c r="B1560" s="69">
        <v>110</v>
      </c>
      <c r="C1560" s="69">
        <v>17012</v>
      </c>
      <c r="D1560" s="69">
        <v>3294</v>
      </c>
      <c r="E1560" t="str">
        <f>INDEX(Table5[EEZ],MATCH(C1560,Table5[Colony_ID],0))</f>
        <v>Palau Exclusive Economic Zone</v>
      </c>
      <c r="F1560" t="str">
        <f>INDEX(Table5[Corrected Island/Colony Name],MATCH('Full Data'!C1560,Table5[Colony_ID],0))</f>
        <v>Sonsorol Islands</v>
      </c>
      <c r="G1560" t="str">
        <f>INDEX(Table4[Common_Name],MATCH('Full Data'!D1560,Table4[SpcRecID],0))</f>
        <v>Brown Noddy</v>
      </c>
      <c r="H1560" s="83" t="str">
        <f>INDEX(Data!E$2:E$6500,MATCH(A1560,Data!$A$2:$A$6500,0))</f>
        <v>Confirmed</v>
      </c>
      <c r="I1560" s="90">
        <f>INDEX(Data!P$2:P$6500,MATCH(A1560,Data!$A$2:$A$6500,0))</f>
        <v>1979</v>
      </c>
      <c r="J1560" s="90">
        <f>INDEX(Data!Q$2:Q$6500,MATCH($A1560,Data!$A$2:$A$6500,0))</f>
        <v>1979</v>
      </c>
      <c r="K1560" s="90">
        <f>INDEX(Data!F$2:F$6500,MATCH($A1560,Data!$A$2:$A$6500,0))</f>
        <v>1000</v>
      </c>
      <c r="L1560" s="90">
        <f>INDEX(Data!G$2:G$6500,MATCH($A1560,Data!$A$2:$A$6500,0))</f>
        <v>3000</v>
      </c>
      <c r="M1560" s="90">
        <f>INDEX(Data!H$2:H$6500,MATCH($A1560,Data!$A$2:$A$6500,0))</f>
        <v>0</v>
      </c>
      <c r="N1560" s="90">
        <f>INDEX(Data!I$2:I$6500,MATCH($A1560,Data!$A$2:$A$6500,0))</f>
        <v>0</v>
      </c>
      <c r="O1560" s="83" t="str">
        <f>INDEX(Data!J$2:J$6500,MATCH($A1560,Data!$A$2:$A$6500,0))</f>
        <v>individuals</v>
      </c>
      <c r="P1560" t="str">
        <f>_xlfn.XLOOKUP(B1560,Table3[RefID],Table3[Citation])</f>
        <v>Engbring (1983)</v>
      </c>
    </row>
    <row r="1561" spans="1:16" x14ac:dyDescent="0.35">
      <c r="A1561" s="68">
        <v>1559</v>
      </c>
      <c r="B1561" s="69">
        <v>110</v>
      </c>
      <c r="C1561" s="69">
        <v>17013</v>
      </c>
      <c r="D1561" s="69">
        <v>3294</v>
      </c>
      <c r="E1561" t="str">
        <f>INDEX(Table5[EEZ],MATCH(C1561,Table5[Colony_ID],0))</f>
        <v>Palau Exclusive Economic Zone</v>
      </c>
      <c r="F1561" t="str">
        <f>INDEX(Table5[Corrected Island/Colony Name],MATCH('Full Data'!C1561,Table5[Colony_ID],0))</f>
        <v>Tobi Island</v>
      </c>
      <c r="G1561" t="str">
        <f>INDEX(Table4[Common_Name],MATCH('Full Data'!D1561,Table4[SpcRecID],0))</f>
        <v>Brown Noddy</v>
      </c>
      <c r="H1561" s="83" t="str">
        <f>INDEX(Data!E$2:E$6500,MATCH(A1561,Data!$A$2:$A$6500,0))</f>
        <v>Confirmed</v>
      </c>
      <c r="I1561" s="90">
        <f>INDEX(Data!P$2:P$6500,MATCH(A1561,Data!$A$2:$A$6500,0))</f>
        <v>1979</v>
      </c>
      <c r="J1561" s="90">
        <f>INDEX(Data!Q$2:Q$6500,MATCH($A1561,Data!$A$2:$A$6500,0))</f>
        <v>1979</v>
      </c>
      <c r="K1561" s="90">
        <f>INDEX(Data!F$2:F$6500,MATCH($A1561,Data!$A$2:$A$6500,0))</f>
        <v>1000</v>
      </c>
      <c r="L1561" s="90">
        <f>INDEX(Data!G$2:G$6500,MATCH($A1561,Data!$A$2:$A$6500,0))</f>
        <v>1000</v>
      </c>
      <c r="M1561" s="90">
        <f>INDEX(Data!H$2:H$6500,MATCH($A1561,Data!$A$2:$A$6500,0))</f>
        <v>0</v>
      </c>
      <c r="N1561" s="90">
        <f>INDEX(Data!I$2:I$6500,MATCH($A1561,Data!$A$2:$A$6500,0))</f>
        <v>0</v>
      </c>
      <c r="O1561" s="83" t="str">
        <f>INDEX(Data!J$2:J$6500,MATCH($A1561,Data!$A$2:$A$6500,0))</f>
        <v>individuals</v>
      </c>
      <c r="P1561" t="str">
        <f>_xlfn.XLOOKUP(B1561,Table3[RefID],Table3[Citation])</f>
        <v>Engbring (1983)</v>
      </c>
    </row>
    <row r="1562" spans="1:16" x14ac:dyDescent="0.35">
      <c r="A1562" s="68">
        <v>1560</v>
      </c>
      <c r="B1562" s="69">
        <v>110</v>
      </c>
      <c r="C1562" s="69">
        <v>17000</v>
      </c>
      <c r="D1562" s="69">
        <v>3298</v>
      </c>
      <c r="E1562" t="str">
        <f>INDEX(Table5[EEZ],MATCH(C1562,Table5[Colony_ID],0))</f>
        <v>Palau Exclusive Economic Zone</v>
      </c>
      <c r="F1562" t="str">
        <f>INDEX(Table5[Corrected Island/Colony Name],MATCH('Full Data'!C1562,Table5[Colony_ID],0))</f>
        <v>Anna Island</v>
      </c>
      <c r="G1562" t="str">
        <f>INDEX(Table4[Common_Name],MATCH('Full Data'!D1562,Table4[SpcRecID],0))</f>
        <v>Common White Tern</v>
      </c>
      <c r="H1562" s="83" t="str">
        <f>INDEX(Data!E$2:E$6500,MATCH(A1562,Data!$A$2:$A$6500,0))</f>
        <v>Confirmed</v>
      </c>
      <c r="I1562" s="90">
        <f>INDEX(Data!P$2:P$6500,MATCH(A1562,Data!$A$2:$A$6500,0))</f>
        <v>1979</v>
      </c>
      <c r="J1562" s="90">
        <f>INDEX(Data!Q$2:Q$6500,MATCH($A1562,Data!$A$2:$A$6500,0))</f>
        <v>1979</v>
      </c>
      <c r="K1562" s="90">
        <f>INDEX(Data!F$2:F$6500,MATCH($A1562,Data!$A$2:$A$6500,0))</f>
        <v>200</v>
      </c>
      <c r="L1562" s="90">
        <f>INDEX(Data!G$2:G$6500,MATCH($A1562,Data!$A$2:$A$6500,0))</f>
        <v>500</v>
      </c>
      <c r="M1562" s="90">
        <f>INDEX(Data!H$2:H$6500,MATCH($A1562,Data!$A$2:$A$6500,0))</f>
        <v>0</v>
      </c>
      <c r="N1562" s="90">
        <f>INDEX(Data!I$2:I$6500,MATCH($A1562,Data!$A$2:$A$6500,0))</f>
        <v>0</v>
      </c>
      <c r="O1562" s="83" t="str">
        <f>INDEX(Data!J$2:J$6500,MATCH($A1562,Data!$A$2:$A$6500,0))</f>
        <v>individuals</v>
      </c>
      <c r="P1562" t="str">
        <f>_xlfn.XLOOKUP(B1562,Table3[RefID],Table3[Citation])</f>
        <v>Engbring (1983)</v>
      </c>
    </row>
    <row r="1563" spans="1:16" x14ac:dyDescent="0.35">
      <c r="A1563" s="68">
        <v>1561</v>
      </c>
      <c r="B1563" s="69">
        <v>110</v>
      </c>
      <c r="C1563" s="69">
        <v>17003</v>
      </c>
      <c r="D1563" s="69">
        <v>3298</v>
      </c>
      <c r="E1563" t="str">
        <f>INDEX(Table5[EEZ],MATCH(C1563,Table5[Colony_ID],0))</f>
        <v>Palau Exclusive Economic Zone</v>
      </c>
      <c r="F1563" t="str">
        <f>INDEX(Table5[Corrected Island/Colony Name],MATCH('Full Data'!C1563,Table5[Colony_ID],0))</f>
        <v>Fanna Island</v>
      </c>
      <c r="G1563" t="str">
        <f>INDEX(Table4[Common_Name],MATCH('Full Data'!D1563,Table4[SpcRecID],0))</f>
        <v>Common White Tern</v>
      </c>
      <c r="H1563" s="83" t="str">
        <f>INDEX(Data!E$2:E$6500,MATCH(A1563,Data!$A$2:$A$6500,0))</f>
        <v>Confirmed</v>
      </c>
      <c r="I1563" s="90">
        <f>INDEX(Data!P$2:P$6500,MATCH(A1563,Data!$A$2:$A$6500,0))</f>
        <v>1979</v>
      </c>
      <c r="J1563" s="90">
        <f>INDEX(Data!Q$2:Q$6500,MATCH($A1563,Data!$A$2:$A$6500,0))</f>
        <v>1979</v>
      </c>
      <c r="K1563" s="90">
        <f>INDEX(Data!F$2:F$6500,MATCH($A1563,Data!$A$2:$A$6500,0))</f>
        <v>3000</v>
      </c>
      <c r="L1563" s="90">
        <f>INDEX(Data!G$2:G$6500,MATCH($A1563,Data!$A$2:$A$6500,0))</f>
        <v>5000</v>
      </c>
      <c r="M1563" s="90">
        <f>INDEX(Data!H$2:H$6500,MATCH($A1563,Data!$A$2:$A$6500,0))</f>
        <v>0</v>
      </c>
      <c r="N1563" s="90">
        <f>INDEX(Data!I$2:I$6500,MATCH($A1563,Data!$A$2:$A$6500,0))</f>
        <v>0</v>
      </c>
      <c r="O1563" s="83" t="str">
        <f>INDEX(Data!J$2:J$6500,MATCH($A1563,Data!$A$2:$A$6500,0))</f>
        <v>individuals</v>
      </c>
      <c r="P1563" t="str">
        <f>_xlfn.XLOOKUP(B1563,Table3[RefID],Table3[Citation])</f>
        <v>Engbring (1983)</v>
      </c>
    </row>
    <row r="1564" spans="1:16" x14ac:dyDescent="0.35">
      <c r="A1564" s="68">
        <v>1562</v>
      </c>
      <c r="B1564" s="69">
        <v>110</v>
      </c>
      <c r="C1564" s="69">
        <v>17004</v>
      </c>
      <c r="D1564" s="69">
        <v>3298</v>
      </c>
      <c r="E1564" t="str">
        <f>INDEX(Table5[EEZ],MATCH(C1564,Table5[Colony_ID],0))</f>
        <v>Palau Exclusive Economic Zone</v>
      </c>
      <c r="F1564" t="str">
        <f>INDEX(Table5[Corrected Island/Colony Name],MATCH('Full Data'!C1564,Table5[Colony_ID],0))</f>
        <v>Helen Island</v>
      </c>
      <c r="G1564" t="str">
        <f>INDEX(Table4[Common_Name],MATCH('Full Data'!D1564,Table4[SpcRecID],0))</f>
        <v>Common White Tern</v>
      </c>
      <c r="H1564" s="83" t="str">
        <f>INDEX(Data!E$2:E$6500,MATCH(A1564,Data!$A$2:$A$6500,0))</f>
        <v>Confirmed</v>
      </c>
      <c r="I1564" s="90">
        <f>INDEX(Data!P$2:P$6500,MATCH(A1564,Data!$A$2:$A$6500,0))</f>
        <v>1979</v>
      </c>
      <c r="J1564" s="90">
        <f>INDEX(Data!Q$2:Q$6500,MATCH($A1564,Data!$A$2:$A$6500,0))</f>
        <v>1979</v>
      </c>
      <c r="K1564" s="90">
        <f>INDEX(Data!F$2:F$6500,MATCH($A1564,Data!$A$2:$A$6500,0))</f>
        <v>20</v>
      </c>
      <c r="L1564" s="90">
        <f>INDEX(Data!G$2:G$6500,MATCH($A1564,Data!$A$2:$A$6500,0))</f>
        <v>50</v>
      </c>
      <c r="M1564" s="90">
        <f>INDEX(Data!H$2:H$6500,MATCH($A1564,Data!$A$2:$A$6500,0))</f>
        <v>0</v>
      </c>
      <c r="N1564" s="90">
        <f>INDEX(Data!I$2:I$6500,MATCH($A1564,Data!$A$2:$A$6500,0))</f>
        <v>0</v>
      </c>
      <c r="O1564" s="83" t="str">
        <f>INDEX(Data!J$2:J$6500,MATCH($A1564,Data!$A$2:$A$6500,0))</f>
        <v>individuals</v>
      </c>
      <c r="P1564" t="str">
        <f>_xlfn.XLOOKUP(B1564,Table3[RefID],Table3[Citation])</f>
        <v>Engbring (1983)</v>
      </c>
    </row>
    <row r="1565" spans="1:16" x14ac:dyDescent="0.35">
      <c r="A1565" s="68">
        <v>1563</v>
      </c>
      <c r="B1565" s="69">
        <v>110</v>
      </c>
      <c r="C1565" s="69">
        <v>17006</v>
      </c>
      <c r="D1565" s="69">
        <v>3298</v>
      </c>
      <c r="E1565" t="str">
        <f>INDEX(Table5[EEZ],MATCH(C1565,Table5[Colony_ID],0))</f>
        <v>Palau Exclusive Economic Zone</v>
      </c>
      <c r="F1565" t="str">
        <f>INDEX(Table5[Corrected Island/Colony Name],MATCH('Full Data'!C1565,Table5[Colony_ID],0))</f>
        <v>Merir</v>
      </c>
      <c r="G1565" t="str">
        <f>INDEX(Table4[Common_Name],MATCH('Full Data'!D1565,Table4[SpcRecID],0))</f>
        <v>Common White Tern</v>
      </c>
      <c r="H1565" s="83" t="str">
        <f>INDEX(Data!E$2:E$6500,MATCH(A1565,Data!$A$2:$A$6500,0))</f>
        <v>Confirmed</v>
      </c>
      <c r="I1565" s="90">
        <f>INDEX(Data!P$2:P$6500,MATCH(A1565,Data!$A$2:$A$6500,0))</f>
        <v>1979</v>
      </c>
      <c r="J1565" s="90">
        <f>INDEX(Data!Q$2:Q$6500,MATCH($A1565,Data!$A$2:$A$6500,0))</f>
        <v>1979</v>
      </c>
      <c r="K1565" s="90">
        <f>INDEX(Data!F$2:F$6500,MATCH($A1565,Data!$A$2:$A$6500,0))</f>
        <v>1000</v>
      </c>
      <c r="L1565" s="90">
        <f>INDEX(Data!G$2:G$6500,MATCH($A1565,Data!$A$2:$A$6500,0))</f>
        <v>2000</v>
      </c>
      <c r="M1565" s="90">
        <f>INDEX(Data!H$2:H$6500,MATCH($A1565,Data!$A$2:$A$6500,0))</f>
        <v>0</v>
      </c>
      <c r="N1565" s="90">
        <f>INDEX(Data!I$2:I$6500,MATCH($A1565,Data!$A$2:$A$6500,0))</f>
        <v>0</v>
      </c>
      <c r="O1565" s="83" t="str">
        <f>INDEX(Data!J$2:J$6500,MATCH($A1565,Data!$A$2:$A$6500,0))</f>
        <v>individuals</v>
      </c>
      <c r="P1565" t="str">
        <f>_xlfn.XLOOKUP(B1565,Table3[RefID],Table3[Citation])</f>
        <v>Engbring (1983)</v>
      </c>
    </row>
    <row r="1566" spans="1:16" x14ac:dyDescent="0.35">
      <c r="A1566" s="68">
        <v>1564</v>
      </c>
      <c r="B1566" s="69">
        <v>110</v>
      </c>
      <c r="C1566" s="69">
        <v>17012</v>
      </c>
      <c r="D1566" s="69">
        <v>3298</v>
      </c>
      <c r="E1566" t="str">
        <f>INDEX(Table5[EEZ],MATCH(C1566,Table5[Colony_ID],0))</f>
        <v>Palau Exclusive Economic Zone</v>
      </c>
      <c r="F1566" t="str">
        <f>INDEX(Table5[Corrected Island/Colony Name],MATCH('Full Data'!C1566,Table5[Colony_ID],0))</f>
        <v>Sonsorol Islands</v>
      </c>
      <c r="G1566" t="str">
        <f>INDEX(Table4[Common_Name],MATCH('Full Data'!D1566,Table4[SpcRecID],0))</f>
        <v>Common White Tern</v>
      </c>
      <c r="H1566" s="83" t="str">
        <f>INDEX(Data!E$2:E$6500,MATCH(A1566,Data!$A$2:$A$6500,0))</f>
        <v>Confirmed</v>
      </c>
      <c r="I1566" s="90">
        <f>INDEX(Data!P$2:P$6500,MATCH(A1566,Data!$A$2:$A$6500,0))</f>
        <v>1979</v>
      </c>
      <c r="J1566" s="90">
        <f>INDEX(Data!Q$2:Q$6500,MATCH($A1566,Data!$A$2:$A$6500,0))</f>
        <v>1979</v>
      </c>
      <c r="K1566" s="90">
        <f>INDEX(Data!F$2:F$6500,MATCH($A1566,Data!$A$2:$A$6500,0))</f>
        <v>1000</v>
      </c>
      <c r="L1566" s="90">
        <f>INDEX(Data!G$2:G$6500,MATCH($A1566,Data!$A$2:$A$6500,0))</f>
        <v>2000</v>
      </c>
      <c r="M1566" s="90">
        <f>INDEX(Data!H$2:H$6500,MATCH($A1566,Data!$A$2:$A$6500,0))</f>
        <v>0</v>
      </c>
      <c r="N1566" s="90">
        <f>INDEX(Data!I$2:I$6500,MATCH($A1566,Data!$A$2:$A$6500,0))</f>
        <v>0</v>
      </c>
      <c r="O1566" s="83" t="str">
        <f>INDEX(Data!J$2:J$6500,MATCH($A1566,Data!$A$2:$A$6500,0))</f>
        <v>individuals</v>
      </c>
      <c r="P1566" t="str">
        <f>_xlfn.XLOOKUP(B1566,Table3[RefID],Table3[Citation])</f>
        <v>Engbring (1983)</v>
      </c>
    </row>
    <row r="1567" spans="1:16" x14ac:dyDescent="0.35">
      <c r="A1567" s="68">
        <v>1565</v>
      </c>
      <c r="B1567" s="69">
        <v>110</v>
      </c>
      <c r="C1567" s="69">
        <v>17013</v>
      </c>
      <c r="D1567" s="69">
        <v>3298</v>
      </c>
      <c r="E1567" t="str">
        <f>INDEX(Table5[EEZ],MATCH(C1567,Table5[Colony_ID],0))</f>
        <v>Palau Exclusive Economic Zone</v>
      </c>
      <c r="F1567" t="str">
        <f>INDEX(Table5[Corrected Island/Colony Name],MATCH('Full Data'!C1567,Table5[Colony_ID],0))</f>
        <v>Tobi Island</v>
      </c>
      <c r="G1567" t="str">
        <f>INDEX(Table4[Common_Name],MATCH('Full Data'!D1567,Table4[SpcRecID],0))</f>
        <v>Common White Tern</v>
      </c>
      <c r="H1567" s="83" t="str">
        <f>INDEX(Data!E$2:E$6500,MATCH(A1567,Data!$A$2:$A$6500,0))</f>
        <v>Confirmed</v>
      </c>
      <c r="I1567" s="90">
        <f>INDEX(Data!P$2:P$6500,MATCH(A1567,Data!$A$2:$A$6500,0))</f>
        <v>1979</v>
      </c>
      <c r="J1567" s="90">
        <f>INDEX(Data!Q$2:Q$6500,MATCH($A1567,Data!$A$2:$A$6500,0))</f>
        <v>1979</v>
      </c>
      <c r="K1567" s="90">
        <f>INDEX(Data!F$2:F$6500,MATCH($A1567,Data!$A$2:$A$6500,0))</f>
        <v>500</v>
      </c>
      <c r="L1567" s="90">
        <f>INDEX(Data!G$2:G$6500,MATCH($A1567,Data!$A$2:$A$6500,0))</f>
        <v>1000</v>
      </c>
      <c r="M1567" s="90">
        <f>INDEX(Data!H$2:H$6500,MATCH($A1567,Data!$A$2:$A$6500,0))</f>
        <v>0</v>
      </c>
      <c r="N1567" s="90">
        <f>INDEX(Data!I$2:I$6500,MATCH($A1567,Data!$A$2:$A$6500,0))</f>
        <v>0</v>
      </c>
      <c r="O1567" s="83" t="str">
        <f>INDEX(Data!J$2:J$6500,MATCH($A1567,Data!$A$2:$A$6500,0))</f>
        <v>individuals</v>
      </c>
      <c r="P1567" t="str">
        <f>_xlfn.XLOOKUP(B1567,Table3[RefID],Table3[Citation])</f>
        <v>Engbring (1983)</v>
      </c>
    </row>
    <row r="1568" spans="1:16" x14ac:dyDescent="0.35">
      <c r="A1568" s="68">
        <v>1566</v>
      </c>
      <c r="B1568" s="69">
        <v>110</v>
      </c>
      <c r="C1568" s="69">
        <v>17004</v>
      </c>
      <c r="D1568" s="69">
        <v>3263</v>
      </c>
      <c r="E1568" t="str">
        <f>INDEX(Table5[EEZ],MATCH(C1568,Table5[Colony_ID],0))</f>
        <v>Palau Exclusive Economic Zone</v>
      </c>
      <c r="F1568" t="str">
        <f>INDEX(Table5[Corrected Island/Colony Name],MATCH('Full Data'!C1568,Table5[Colony_ID],0))</f>
        <v>Helen Island</v>
      </c>
      <c r="G1568" t="str">
        <f>INDEX(Table4[Common_Name],MATCH('Full Data'!D1568,Table4[SpcRecID],0))</f>
        <v>Greater crested Tern</v>
      </c>
      <c r="H1568" s="83" t="str">
        <f>INDEX(Data!E$2:E$6500,MATCH(A1568,Data!$A$2:$A$6500,0))</f>
        <v>Confirmed</v>
      </c>
      <c r="I1568" s="90">
        <f>INDEX(Data!P$2:P$6500,MATCH(A1568,Data!$A$2:$A$6500,0))</f>
        <v>1977</v>
      </c>
      <c r="J1568" s="90">
        <f>INDEX(Data!Q$2:Q$6500,MATCH($A1568,Data!$A$2:$A$6500,0))</f>
        <v>1977</v>
      </c>
      <c r="K1568" s="90">
        <f>INDEX(Data!F$2:F$6500,MATCH($A1568,Data!$A$2:$A$6500,0))</f>
        <v>2000</v>
      </c>
      <c r="L1568" s="90">
        <f>INDEX(Data!G$2:G$6500,MATCH($A1568,Data!$A$2:$A$6500,0))</f>
        <v>3000</v>
      </c>
      <c r="M1568" s="90">
        <f>INDEX(Data!H$2:H$6500,MATCH($A1568,Data!$A$2:$A$6500,0))</f>
        <v>0</v>
      </c>
      <c r="N1568" s="90">
        <f>INDEX(Data!I$2:I$6500,MATCH($A1568,Data!$A$2:$A$6500,0))</f>
        <v>0</v>
      </c>
      <c r="O1568" s="83" t="str">
        <f>INDEX(Data!J$2:J$6500,MATCH($A1568,Data!$A$2:$A$6500,0))</f>
        <v>individuals</v>
      </c>
      <c r="P1568" t="str">
        <f>_xlfn.XLOOKUP(B1568,Table3[RefID],Table3[Citation])</f>
        <v>Engbring (1983)</v>
      </c>
    </row>
    <row r="1569" spans="1:16" x14ac:dyDescent="0.35">
      <c r="A1569" s="68">
        <v>1567</v>
      </c>
      <c r="B1569" s="69">
        <v>110</v>
      </c>
      <c r="C1569" s="69">
        <v>17004</v>
      </c>
      <c r="D1569" s="69">
        <v>3263</v>
      </c>
      <c r="E1569" t="str">
        <f>INDEX(Table5[EEZ],MATCH(C1569,Table5[Colony_ID],0))</f>
        <v>Palau Exclusive Economic Zone</v>
      </c>
      <c r="F1569" t="str">
        <f>INDEX(Table5[Corrected Island/Colony Name],MATCH('Full Data'!C1569,Table5[Colony_ID],0))</f>
        <v>Helen Island</v>
      </c>
      <c r="G1569" t="str">
        <f>INDEX(Table4[Common_Name],MATCH('Full Data'!D1569,Table4[SpcRecID],0))</f>
        <v>Greater crested Tern</v>
      </c>
      <c r="H1569" s="83" t="str">
        <f>INDEX(Data!E$2:E$6500,MATCH(A1569,Data!$A$2:$A$6500,0))</f>
        <v>Confirmed</v>
      </c>
      <c r="I1569" s="90">
        <f>INDEX(Data!P$2:P$6500,MATCH(A1569,Data!$A$2:$A$6500,0))</f>
        <v>1979</v>
      </c>
      <c r="J1569" s="90">
        <f>INDEX(Data!Q$2:Q$6500,MATCH($A1569,Data!$A$2:$A$6500,0))</f>
        <v>1979</v>
      </c>
      <c r="K1569" s="90">
        <f>INDEX(Data!F$2:F$6500,MATCH($A1569,Data!$A$2:$A$6500,0))</f>
        <v>5000</v>
      </c>
      <c r="L1569" s="90">
        <f>INDEX(Data!G$2:G$6500,MATCH($A1569,Data!$A$2:$A$6500,0))</f>
        <v>7000</v>
      </c>
      <c r="M1569" s="90">
        <f>INDEX(Data!H$2:H$6500,MATCH($A1569,Data!$A$2:$A$6500,0))</f>
        <v>0</v>
      </c>
      <c r="N1569" s="90">
        <f>INDEX(Data!I$2:I$6500,MATCH($A1569,Data!$A$2:$A$6500,0))</f>
        <v>0</v>
      </c>
      <c r="O1569" s="83" t="str">
        <f>INDEX(Data!J$2:J$6500,MATCH($A1569,Data!$A$2:$A$6500,0))</f>
        <v>individuals</v>
      </c>
      <c r="P1569" t="str">
        <f>_xlfn.XLOOKUP(B1569,Table3[RefID],Table3[Citation])</f>
        <v>Engbring (1983)</v>
      </c>
    </row>
    <row r="1570" spans="1:16" x14ac:dyDescent="0.35">
      <c r="A1570" s="68">
        <v>1568</v>
      </c>
      <c r="B1570" s="69">
        <v>110</v>
      </c>
      <c r="C1570" s="69">
        <v>17003</v>
      </c>
      <c r="D1570" s="70">
        <v>3845</v>
      </c>
      <c r="E1570" t="str">
        <f>INDEX(Table5[EEZ],MATCH(C1570,Table5[Colony_ID],0))</f>
        <v>Palau Exclusive Economic Zone</v>
      </c>
      <c r="F1570" t="str">
        <f>INDEX(Table5[Corrected Island/Colony Name],MATCH('Full Data'!C1570,Table5[Colony_ID],0))</f>
        <v>Fanna Island</v>
      </c>
      <c r="G1570" t="str">
        <f>INDEX(Table4[Common_Name],MATCH('Full Data'!D1570,Table4[SpcRecID],0))</f>
        <v>Great Frigatebird</v>
      </c>
      <c r="H1570" s="83" t="str">
        <f>INDEX(Data!E$2:E$6500,MATCH(A1570,Data!$A$2:$A$6500,0))</f>
        <v>Confirmed</v>
      </c>
      <c r="I1570" s="90">
        <f>INDEX(Data!P$2:P$6500,MATCH(A1570,Data!$A$2:$A$6500,0))</f>
        <v>1979</v>
      </c>
      <c r="J1570" s="90">
        <f>INDEX(Data!Q$2:Q$6500,MATCH($A1570,Data!$A$2:$A$6500,0))</f>
        <v>1979</v>
      </c>
      <c r="K1570" s="90">
        <f>INDEX(Data!F$2:F$6500,MATCH($A1570,Data!$A$2:$A$6500,0))</f>
        <v>400</v>
      </c>
      <c r="L1570" s="90">
        <f>INDEX(Data!G$2:G$6500,MATCH($A1570,Data!$A$2:$A$6500,0))</f>
        <v>500</v>
      </c>
      <c r="M1570" s="90">
        <f>INDEX(Data!H$2:H$6500,MATCH($A1570,Data!$A$2:$A$6500,0))</f>
        <v>0</v>
      </c>
      <c r="N1570" s="90">
        <f>INDEX(Data!I$2:I$6500,MATCH($A1570,Data!$A$2:$A$6500,0))</f>
        <v>0</v>
      </c>
      <c r="O1570" s="83" t="str">
        <f>INDEX(Data!J$2:J$6500,MATCH($A1570,Data!$A$2:$A$6500,0))</f>
        <v>individuals</v>
      </c>
      <c r="P1570" t="str">
        <f>_xlfn.XLOOKUP(B1570,Table3[RefID],Table3[Citation])</f>
        <v>Engbring (1983)</v>
      </c>
    </row>
    <row r="1571" spans="1:16" x14ac:dyDescent="0.35">
      <c r="A1571" s="68">
        <v>1569</v>
      </c>
      <c r="B1571" s="69">
        <v>110</v>
      </c>
      <c r="C1571" s="69">
        <v>17003</v>
      </c>
      <c r="D1571" s="69">
        <v>3846</v>
      </c>
      <c r="E1571" t="str">
        <f>INDEX(Table5[EEZ],MATCH(C1571,Table5[Colony_ID],0))</f>
        <v>Palau Exclusive Economic Zone</v>
      </c>
      <c r="F1571" t="str">
        <f>INDEX(Table5[Corrected Island/Colony Name],MATCH('Full Data'!C1571,Table5[Colony_ID],0))</f>
        <v>Fanna Island</v>
      </c>
      <c r="G1571" t="str">
        <f>INDEX(Table4[Common_Name],MATCH('Full Data'!D1571,Table4[SpcRecID],0))</f>
        <v>Lesser Frigatebird</v>
      </c>
      <c r="H1571" s="83" t="str">
        <f>INDEX(Data!E$2:E$6500,MATCH(A1571,Data!$A$2:$A$6500,0))</f>
        <v>Probable</v>
      </c>
      <c r="I1571" s="90">
        <f>INDEX(Data!P$2:P$6500,MATCH(A1571,Data!$A$2:$A$6500,0))</f>
        <v>1979</v>
      </c>
      <c r="J1571" s="90">
        <f>INDEX(Data!Q$2:Q$6500,MATCH($A1571,Data!$A$2:$A$6500,0))</f>
        <v>1979</v>
      </c>
      <c r="K1571" s="90">
        <f>INDEX(Data!F$2:F$6500,MATCH($A1571,Data!$A$2:$A$6500,0))</f>
        <v>0</v>
      </c>
      <c r="L1571" s="90">
        <f>INDEX(Data!G$2:G$6500,MATCH($A1571,Data!$A$2:$A$6500,0))</f>
        <v>0</v>
      </c>
      <c r="M1571" s="90">
        <f>INDEX(Data!H$2:H$6500,MATCH($A1571,Data!$A$2:$A$6500,0))</f>
        <v>0</v>
      </c>
      <c r="N1571" s="90">
        <f>INDEX(Data!I$2:I$6500,MATCH($A1571,Data!$A$2:$A$6500,0))</f>
        <v>0</v>
      </c>
      <c r="O1571" s="83">
        <f>INDEX(Data!J$2:J$6500,MATCH($A1571,Data!$A$2:$A$6500,0))</f>
        <v>0</v>
      </c>
      <c r="P1571" t="str">
        <f>_xlfn.XLOOKUP(B1571,Table3[RefID],Table3[Citation])</f>
        <v>Engbring (1983)</v>
      </c>
    </row>
    <row r="1572" spans="1:16" x14ac:dyDescent="0.35">
      <c r="A1572" s="68">
        <v>1570</v>
      </c>
      <c r="B1572" s="69">
        <v>110</v>
      </c>
      <c r="C1572" s="69">
        <v>17004</v>
      </c>
      <c r="D1572" s="69">
        <v>3846</v>
      </c>
      <c r="E1572" t="str">
        <f>INDEX(Table5[EEZ],MATCH(C1572,Table5[Colony_ID],0))</f>
        <v>Palau Exclusive Economic Zone</v>
      </c>
      <c r="F1572" t="str">
        <f>INDEX(Table5[Corrected Island/Colony Name],MATCH('Full Data'!C1572,Table5[Colony_ID],0))</f>
        <v>Helen Island</v>
      </c>
      <c r="G1572" t="str">
        <f>INDEX(Table4[Common_Name],MATCH('Full Data'!D1572,Table4[SpcRecID],0))</f>
        <v>Lesser Frigatebird</v>
      </c>
      <c r="H1572" s="83" t="str">
        <f>INDEX(Data!E$2:E$6500,MATCH(A1572,Data!$A$2:$A$6500,0))</f>
        <v>Probable</v>
      </c>
      <c r="I1572" s="90">
        <f>INDEX(Data!P$2:P$6500,MATCH(A1572,Data!$A$2:$A$6500,0))</f>
        <v>1979</v>
      </c>
      <c r="J1572" s="90">
        <f>INDEX(Data!Q$2:Q$6500,MATCH($A1572,Data!$A$2:$A$6500,0))</f>
        <v>1979</v>
      </c>
      <c r="K1572" s="90">
        <f>INDEX(Data!F$2:F$6500,MATCH($A1572,Data!$A$2:$A$6500,0))</f>
        <v>0</v>
      </c>
      <c r="L1572" s="90">
        <f>INDEX(Data!G$2:G$6500,MATCH($A1572,Data!$A$2:$A$6500,0))</f>
        <v>0</v>
      </c>
      <c r="M1572" s="90">
        <f>INDEX(Data!H$2:H$6500,MATCH($A1572,Data!$A$2:$A$6500,0))</f>
        <v>0</v>
      </c>
      <c r="N1572" s="90">
        <f>INDEX(Data!I$2:I$6500,MATCH($A1572,Data!$A$2:$A$6500,0))</f>
        <v>0</v>
      </c>
      <c r="O1572" s="83">
        <f>INDEX(Data!J$2:J$6500,MATCH($A1572,Data!$A$2:$A$6500,0))</f>
        <v>0</v>
      </c>
      <c r="P1572" t="str">
        <f>_xlfn.XLOOKUP(B1572,Table3[RefID],Table3[Citation])</f>
        <v>Engbring (1983)</v>
      </c>
    </row>
    <row r="1573" spans="1:16" x14ac:dyDescent="0.35">
      <c r="A1573" s="68">
        <v>1571</v>
      </c>
      <c r="B1573" s="69">
        <v>110</v>
      </c>
      <c r="C1573" s="69">
        <v>17003</v>
      </c>
      <c r="D1573" s="69">
        <v>3658</v>
      </c>
      <c r="E1573" t="str">
        <f>INDEX(Table5[EEZ],MATCH(C1573,Table5[Colony_ID],0))</f>
        <v>Palau Exclusive Economic Zone</v>
      </c>
      <c r="F1573" t="str">
        <f>INDEX(Table5[Corrected Island/Colony Name],MATCH('Full Data'!C1573,Table5[Colony_ID],0))</f>
        <v>Fanna Island</v>
      </c>
      <c r="G1573" t="str">
        <f>INDEX(Table4[Common_Name],MATCH('Full Data'!D1573,Table4[SpcRecID],0))</f>
        <v>Red-footed Booby</v>
      </c>
      <c r="H1573" s="83" t="str">
        <f>INDEX(Data!E$2:E$6500,MATCH(A1573,Data!$A$2:$A$6500,0))</f>
        <v>Confirmed</v>
      </c>
      <c r="I1573" s="90">
        <f>INDEX(Data!P$2:P$6500,MATCH(A1573,Data!$A$2:$A$6500,0))</f>
        <v>1979</v>
      </c>
      <c r="J1573" s="90">
        <f>INDEX(Data!Q$2:Q$6500,MATCH($A1573,Data!$A$2:$A$6500,0))</f>
        <v>1979</v>
      </c>
      <c r="K1573" s="90">
        <f>INDEX(Data!F$2:F$6500,MATCH($A1573,Data!$A$2:$A$6500,0))</f>
        <v>5000</v>
      </c>
      <c r="L1573" s="90">
        <f>INDEX(Data!G$2:G$6500,MATCH($A1573,Data!$A$2:$A$6500,0))</f>
        <v>5000</v>
      </c>
      <c r="M1573" s="90">
        <f>INDEX(Data!H$2:H$6500,MATCH($A1573,Data!$A$2:$A$6500,0))</f>
        <v>0</v>
      </c>
      <c r="N1573" s="90">
        <f>INDEX(Data!I$2:I$6500,MATCH($A1573,Data!$A$2:$A$6500,0))</f>
        <v>0</v>
      </c>
      <c r="O1573" s="83" t="str">
        <f>INDEX(Data!J$2:J$6500,MATCH($A1573,Data!$A$2:$A$6500,0))</f>
        <v>individuals</v>
      </c>
      <c r="P1573" t="str">
        <f>_xlfn.XLOOKUP(B1573,Table3[RefID],Table3[Citation])</f>
        <v>Engbring (1983)</v>
      </c>
    </row>
    <row r="1574" spans="1:16" x14ac:dyDescent="0.35">
      <c r="A1574" s="68">
        <v>1572</v>
      </c>
      <c r="B1574" s="69">
        <v>110</v>
      </c>
      <c r="C1574" s="69">
        <v>17004</v>
      </c>
      <c r="D1574" s="69">
        <v>3658</v>
      </c>
      <c r="E1574" t="str">
        <f>INDEX(Table5[EEZ],MATCH(C1574,Table5[Colony_ID],0))</f>
        <v>Palau Exclusive Economic Zone</v>
      </c>
      <c r="F1574" t="str">
        <f>INDEX(Table5[Corrected Island/Colony Name],MATCH('Full Data'!C1574,Table5[Colony_ID],0))</f>
        <v>Helen Island</v>
      </c>
      <c r="G1574" t="str">
        <f>INDEX(Table4[Common_Name],MATCH('Full Data'!D1574,Table4[SpcRecID],0))</f>
        <v>Red-footed Booby</v>
      </c>
      <c r="H1574" s="83" t="str">
        <f>INDEX(Data!E$2:E$6500,MATCH(A1574,Data!$A$2:$A$6500,0))</f>
        <v>Confirmed</v>
      </c>
      <c r="I1574" s="90">
        <f>INDEX(Data!P$2:P$6500,MATCH(A1574,Data!$A$2:$A$6500,0))</f>
        <v>1979</v>
      </c>
      <c r="J1574" s="90">
        <f>INDEX(Data!Q$2:Q$6500,MATCH($A1574,Data!$A$2:$A$6500,0))</f>
        <v>1979</v>
      </c>
      <c r="K1574" s="90">
        <f>INDEX(Data!F$2:F$6500,MATCH($A1574,Data!$A$2:$A$6500,0))</f>
        <v>2000</v>
      </c>
      <c r="L1574" s="90">
        <f>INDEX(Data!G$2:G$6500,MATCH($A1574,Data!$A$2:$A$6500,0))</f>
        <v>3000</v>
      </c>
      <c r="M1574" s="90">
        <f>INDEX(Data!H$2:H$6500,MATCH($A1574,Data!$A$2:$A$6500,0))</f>
        <v>0</v>
      </c>
      <c r="N1574" s="90">
        <f>INDEX(Data!I$2:I$6500,MATCH($A1574,Data!$A$2:$A$6500,0))</f>
        <v>0</v>
      </c>
      <c r="O1574" s="83" t="str">
        <f>INDEX(Data!J$2:J$6500,MATCH($A1574,Data!$A$2:$A$6500,0))</f>
        <v>individuals</v>
      </c>
      <c r="P1574" t="str">
        <f>_xlfn.XLOOKUP(B1574,Table3[RefID],Table3[Citation])</f>
        <v>Engbring (1983)</v>
      </c>
    </row>
    <row r="1575" spans="1:16" x14ac:dyDescent="0.35">
      <c r="A1575" s="68">
        <v>1573</v>
      </c>
      <c r="B1575" s="69">
        <v>110</v>
      </c>
      <c r="C1575" s="69">
        <v>17000</v>
      </c>
      <c r="D1575" s="69">
        <v>3650</v>
      </c>
      <c r="E1575" t="str">
        <f>INDEX(Table5[EEZ],MATCH(C1575,Table5[Colony_ID],0))</f>
        <v>Palau Exclusive Economic Zone</v>
      </c>
      <c r="F1575" t="str">
        <f>INDEX(Table5[Corrected Island/Colony Name],MATCH('Full Data'!C1575,Table5[Colony_ID],0))</f>
        <v>Anna Island</v>
      </c>
      <c r="G1575" t="str">
        <f>INDEX(Table4[Common_Name],MATCH('Full Data'!D1575,Table4[SpcRecID],0))</f>
        <v>White-tailed Tropicbird</v>
      </c>
      <c r="H1575" s="83" t="str">
        <f>INDEX(Data!E$2:E$6500,MATCH(A1575,Data!$A$2:$A$6500,0))</f>
        <v>Confirmed</v>
      </c>
      <c r="I1575" s="90">
        <f>INDEX(Data!P$2:P$6500,MATCH(A1575,Data!$A$2:$A$6500,0))</f>
        <v>1979</v>
      </c>
      <c r="J1575" s="90">
        <f>INDEX(Data!Q$2:Q$6500,MATCH($A1575,Data!$A$2:$A$6500,0))</f>
        <v>1979</v>
      </c>
      <c r="K1575" s="90">
        <f>INDEX(Data!F$2:F$6500,MATCH($A1575,Data!$A$2:$A$6500,0))</f>
        <v>30</v>
      </c>
      <c r="L1575" s="90">
        <f>INDEX(Data!G$2:G$6500,MATCH($A1575,Data!$A$2:$A$6500,0))</f>
        <v>50</v>
      </c>
      <c r="M1575" s="90">
        <f>INDEX(Data!H$2:H$6500,MATCH($A1575,Data!$A$2:$A$6500,0))</f>
        <v>0</v>
      </c>
      <c r="N1575" s="90">
        <f>INDEX(Data!I$2:I$6500,MATCH($A1575,Data!$A$2:$A$6500,0))</f>
        <v>0</v>
      </c>
      <c r="O1575" s="83" t="str">
        <f>INDEX(Data!J$2:J$6500,MATCH($A1575,Data!$A$2:$A$6500,0))</f>
        <v>individuals</v>
      </c>
      <c r="P1575" t="str">
        <f>_xlfn.XLOOKUP(B1575,Table3[RefID],Table3[Citation])</f>
        <v>Engbring (1983)</v>
      </c>
    </row>
    <row r="1576" spans="1:16" x14ac:dyDescent="0.35">
      <c r="A1576" s="68">
        <v>1574</v>
      </c>
      <c r="B1576" s="69">
        <v>110</v>
      </c>
      <c r="C1576" s="69">
        <v>17003</v>
      </c>
      <c r="D1576" s="69">
        <v>3650</v>
      </c>
      <c r="E1576" t="str">
        <f>INDEX(Table5[EEZ],MATCH(C1576,Table5[Colony_ID],0))</f>
        <v>Palau Exclusive Economic Zone</v>
      </c>
      <c r="F1576" t="str">
        <f>INDEX(Table5[Corrected Island/Colony Name],MATCH('Full Data'!C1576,Table5[Colony_ID],0))</f>
        <v>Fanna Island</v>
      </c>
      <c r="G1576" t="str">
        <f>INDEX(Table4[Common_Name],MATCH('Full Data'!D1576,Table4[SpcRecID],0))</f>
        <v>White-tailed Tropicbird</v>
      </c>
      <c r="H1576" s="83" t="str">
        <f>INDEX(Data!E$2:E$6500,MATCH(A1576,Data!$A$2:$A$6500,0))</f>
        <v>Probable</v>
      </c>
      <c r="I1576" s="90">
        <f>INDEX(Data!P$2:P$6500,MATCH(A1576,Data!$A$2:$A$6500,0))</f>
        <v>1979</v>
      </c>
      <c r="J1576" s="90">
        <f>INDEX(Data!Q$2:Q$6500,MATCH($A1576,Data!$A$2:$A$6500,0))</f>
        <v>1979</v>
      </c>
      <c r="K1576" s="90">
        <f>INDEX(Data!F$2:F$6500,MATCH($A1576,Data!$A$2:$A$6500,0))</f>
        <v>0</v>
      </c>
      <c r="L1576" s="90">
        <f>INDEX(Data!G$2:G$6500,MATCH($A1576,Data!$A$2:$A$6500,0))</f>
        <v>0</v>
      </c>
      <c r="M1576" s="90">
        <f>INDEX(Data!H$2:H$6500,MATCH($A1576,Data!$A$2:$A$6500,0))</f>
        <v>0</v>
      </c>
      <c r="N1576" s="90">
        <f>INDEX(Data!I$2:I$6500,MATCH($A1576,Data!$A$2:$A$6500,0))</f>
        <v>0</v>
      </c>
      <c r="O1576" s="83">
        <f>INDEX(Data!J$2:J$6500,MATCH($A1576,Data!$A$2:$A$6500,0))</f>
        <v>0</v>
      </c>
      <c r="P1576" t="str">
        <f>_xlfn.XLOOKUP(B1576,Table3[RefID],Table3[Citation])</f>
        <v>Engbring (1983)</v>
      </c>
    </row>
    <row r="1577" spans="1:16" x14ac:dyDescent="0.35">
      <c r="A1577" s="68">
        <v>1575</v>
      </c>
      <c r="B1577" s="69">
        <v>110</v>
      </c>
      <c r="C1577" s="69">
        <v>17006</v>
      </c>
      <c r="D1577" s="69">
        <v>3650</v>
      </c>
      <c r="E1577" t="str">
        <f>INDEX(Table5[EEZ],MATCH(C1577,Table5[Colony_ID],0))</f>
        <v>Palau Exclusive Economic Zone</v>
      </c>
      <c r="F1577" t="str">
        <f>INDEX(Table5[Corrected Island/Colony Name],MATCH('Full Data'!C1577,Table5[Colony_ID],0))</f>
        <v>Merir</v>
      </c>
      <c r="G1577" t="str">
        <f>INDEX(Table4[Common_Name],MATCH('Full Data'!D1577,Table4[SpcRecID],0))</f>
        <v>White-tailed Tropicbird</v>
      </c>
      <c r="H1577" s="83" t="str">
        <f>INDEX(Data!E$2:E$6500,MATCH(A1577,Data!$A$2:$A$6500,0))</f>
        <v>Confirmed</v>
      </c>
      <c r="I1577" s="90">
        <f>INDEX(Data!P$2:P$6500,MATCH(A1577,Data!$A$2:$A$6500,0))</f>
        <v>1979</v>
      </c>
      <c r="J1577" s="90">
        <f>INDEX(Data!Q$2:Q$6500,MATCH($A1577,Data!$A$2:$A$6500,0))</f>
        <v>1979</v>
      </c>
      <c r="K1577" s="90">
        <f>INDEX(Data!F$2:F$6500,MATCH($A1577,Data!$A$2:$A$6500,0))</f>
        <v>25</v>
      </c>
      <c r="L1577" s="90">
        <f>INDEX(Data!G$2:G$6500,MATCH($A1577,Data!$A$2:$A$6500,0))</f>
        <v>50</v>
      </c>
      <c r="M1577" s="90">
        <f>INDEX(Data!H$2:H$6500,MATCH($A1577,Data!$A$2:$A$6500,0))</f>
        <v>0</v>
      </c>
      <c r="N1577" s="90">
        <f>INDEX(Data!I$2:I$6500,MATCH($A1577,Data!$A$2:$A$6500,0))</f>
        <v>0</v>
      </c>
      <c r="O1577" s="83" t="str">
        <f>INDEX(Data!J$2:J$6500,MATCH($A1577,Data!$A$2:$A$6500,0))</f>
        <v>individuals</v>
      </c>
      <c r="P1577" t="str">
        <f>_xlfn.XLOOKUP(B1577,Table3[RefID],Table3[Citation])</f>
        <v>Engbring (1983)</v>
      </c>
    </row>
    <row r="1578" spans="1:16" x14ac:dyDescent="0.35">
      <c r="A1578" s="68">
        <v>1576</v>
      </c>
      <c r="B1578" s="69">
        <v>110</v>
      </c>
      <c r="C1578" s="69">
        <v>17012</v>
      </c>
      <c r="D1578" s="69">
        <v>3650</v>
      </c>
      <c r="E1578" t="str">
        <f>INDEX(Table5[EEZ],MATCH(C1578,Table5[Colony_ID],0))</f>
        <v>Palau Exclusive Economic Zone</v>
      </c>
      <c r="F1578" t="str">
        <f>INDEX(Table5[Corrected Island/Colony Name],MATCH('Full Data'!C1578,Table5[Colony_ID],0))</f>
        <v>Sonsorol Islands</v>
      </c>
      <c r="G1578" t="str">
        <f>INDEX(Table4[Common_Name],MATCH('Full Data'!D1578,Table4[SpcRecID],0))</f>
        <v>White-tailed Tropicbird</v>
      </c>
      <c r="H1578" s="83" t="str">
        <f>INDEX(Data!E$2:E$6500,MATCH(A1578,Data!$A$2:$A$6500,0))</f>
        <v>Confirmed</v>
      </c>
      <c r="I1578" s="90">
        <f>INDEX(Data!P$2:P$6500,MATCH(A1578,Data!$A$2:$A$6500,0))</f>
        <v>1979</v>
      </c>
      <c r="J1578" s="90">
        <f>INDEX(Data!Q$2:Q$6500,MATCH($A1578,Data!$A$2:$A$6500,0))</f>
        <v>1979</v>
      </c>
      <c r="K1578" s="90">
        <f>INDEX(Data!F$2:F$6500,MATCH($A1578,Data!$A$2:$A$6500,0))</f>
        <v>20</v>
      </c>
      <c r="L1578" s="90">
        <f>INDEX(Data!G$2:G$6500,MATCH($A1578,Data!$A$2:$A$6500,0))</f>
        <v>50</v>
      </c>
      <c r="M1578" s="90">
        <f>INDEX(Data!H$2:H$6500,MATCH($A1578,Data!$A$2:$A$6500,0))</f>
        <v>0</v>
      </c>
      <c r="N1578" s="90">
        <f>INDEX(Data!I$2:I$6500,MATCH($A1578,Data!$A$2:$A$6500,0))</f>
        <v>0</v>
      </c>
      <c r="O1578" s="83" t="str">
        <f>INDEX(Data!J$2:J$6500,MATCH($A1578,Data!$A$2:$A$6500,0))</f>
        <v>individuals</v>
      </c>
      <c r="P1578" t="str">
        <f>_xlfn.XLOOKUP(B1578,Table3[RefID],Table3[Citation])</f>
        <v>Engbring (1983)</v>
      </c>
    </row>
    <row r="1579" spans="1:16" x14ac:dyDescent="0.35">
      <c r="A1579" s="68">
        <v>1577</v>
      </c>
      <c r="B1579" s="69">
        <v>110</v>
      </c>
      <c r="C1579" s="69">
        <v>17013</v>
      </c>
      <c r="D1579" s="69">
        <v>3650</v>
      </c>
      <c r="E1579" t="str">
        <f>INDEX(Table5[EEZ],MATCH(C1579,Table5[Colony_ID],0))</f>
        <v>Palau Exclusive Economic Zone</v>
      </c>
      <c r="F1579" t="str">
        <f>INDEX(Table5[Corrected Island/Colony Name],MATCH('Full Data'!C1579,Table5[Colony_ID],0))</f>
        <v>Tobi Island</v>
      </c>
      <c r="G1579" t="str">
        <f>INDEX(Table4[Common_Name],MATCH('Full Data'!D1579,Table4[SpcRecID],0))</f>
        <v>White-tailed Tropicbird</v>
      </c>
      <c r="H1579" s="83" t="str">
        <f>INDEX(Data!E$2:E$6500,MATCH(A1579,Data!$A$2:$A$6500,0))</f>
        <v>Confirmed</v>
      </c>
      <c r="I1579" s="90">
        <f>INDEX(Data!P$2:P$6500,MATCH(A1579,Data!$A$2:$A$6500,0))</f>
        <v>1979</v>
      </c>
      <c r="J1579" s="90">
        <f>INDEX(Data!Q$2:Q$6500,MATCH($A1579,Data!$A$2:$A$6500,0))</f>
        <v>1979</v>
      </c>
      <c r="K1579" s="90">
        <f>INDEX(Data!F$2:F$6500,MATCH($A1579,Data!$A$2:$A$6500,0))</f>
        <v>25</v>
      </c>
      <c r="L1579" s="90">
        <f>INDEX(Data!G$2:G$6500,MATCH($A1579,Data!$A$2:$A$6500,0))</f>
        <v>50</v>
      </c>
      <c r="M1579" s="90">
        <f>INDEX(Data!H$2:H$6500,MATCH($A1579,Data!$A$2:$A$6500,0))</f>
        <v>0</v>
      </c>
      <c r="N1579" s="90">
        <f>INDEX(Data!I$2:I$6500,MATCH($A1579,Data!$A$2:$A$6500,0))</f>
        <v>0</v>
      </c>
      <c r="O1579" s="83" t="str">
        <f>INDEX(Data!J$2:J$6500,MATCH($A1579,Data!$A$2:$A$6500,0))</f>
        <v>individuals</v>
      </c>
      <c r="P1579" t="str">
        <f>_xlfn.XLOOKUP(B1579,Table3[RefID],Table3[Citation])</f>
        <v>Engbring (1983)</v>
      </c>
    </row>
    <row r="1580" spans="1:16" x14ac:dyDescent="0.35">
      <c r="A1580" s="68">
        <v>1578</v>
      </c>
      <c r="B1580" s="69">
        <v>111</v>
      </c>
      <c r="C1580" s="69">
        <v>10012</v>
      </c>
      <c r="D1580" s="70">
        <v>32228</v>
      </c>
      <c r="E1580" t="str">
        <f>INDEX(Table5[EEZ],MATCH(C1580,Table5[Colony_ID],0))</f>
        <v>Line Group Exclusive Economic Zone</v>
      </c>
      <c r="F1580" t="str">
        <f>INDEX(Table5[Corrected Island/Colony Name],MATCH('Full Data'!C1580,Table5[Colony_ID],0))</f>
        <v>Kiritimati</v>
      </c>
      <c r="G1580" t="str">
        <f>INDEX(Table4[Common_Name],MATCH('Full Data'!D1580,Table4[SpcRecID],0))</f>
        <v>Tropical Shearwater</v>
      </c>
      <c r="H1580" s="83" t="str">
        <f>INDEX(Data!E$2:E$6500,MATCH(A1580,Data!$A$2:$A$6500,0))</f>
        <v>Confirmed</v>
      </c>
      <c r="I1580" s="90">
        <f>INDEX(Data!P$2:P$6500,MATCH(A1580,Data!$A$2:$A$6500,0))</f>
        <v>1983</v>
      </c>
      <c r="J1580" s="90">
        <f>INDEX(Data!Q$2:Q$6500,MATCH($A1580,Data!$A$2:$A$6500,0))</f>
        <v>1983</v>
      </c>
      <c r="K1580" s="90">
        <f>INDEX(Data!F$2:F$6500,MATCH($A1580,Data!$A$2:$A$6500,0))</f>
        <v>1000</v>
      </c>
      <c r="L1580" s="90">
        <f>INDEX(Data!G$2:G$6500,MATCH($A1580,Data!$A$2:$A$6500,0))</f>
        <v>1000</v>
      </c>
      <c r="M1580" s="90">
        <f>INDEX(Data!H$2:H$6500,MATCH($A1580,Data!$A$2:$A$6500,0))</f>
        <v>0</v>
      </c>
      <c r="N1580" s="90">
        <f>INDEX(Data!I$2:I$6500,MATCH($A1580,Data!$A$2:$A$6500,0))</f>
        <v>0</v>
      </c>
      <c r="O1580" s="83" t="str">
        <f>INDEX(Data!J$2:J$6500,MATCH($A1580,Data!$A$2:$A$6500,0))</f>
        <v>breeding pairs</v>
      </c>
      <c r="P1580" t="str">
        <f>_xlfn.XLOOKUP(B1580,Table3[RefID],Table3[Citation])</f>
        <v>Garnett (1983)</v>
      </c>
    </row>
    <row r="1581" spans="1:16" x14ac:dyDescent="0.35">
      <c r="A1581" s="68">
        <v>1579</v>
      </c>
      <c r="B1581" s="69">
        <v>111</v>
      </c>
      <c r="C1581" s="69">
        <v>20004</v>
      </c>
      <c r="D1581" s="70">
        <v>32228</v>
      </c>
      <c r="E1581" t="str">
        <f>INDEX(Table5[EEZ],MATCH(C1581,Table5[Colony_ID],0))</f>
        <v>Phoenix Group Exclusive Economic Zone</v>
      </c>
      <c r="F1581" t="str">
        <f>INDEX(Table5[Corrected Island/Colony Name],MATCH('Full Data'!C1581,Table5[Colony_ID],0))</f>
        <v>McKean Island</v>
      </c>
      <c r="G1581" t="str">
        <f>INDEX(Table4[Common_Name],MATCH('Full Data'!D1581,Table4[SpcRecID],0))</f>
        <v>Tropical Shearwater</v>
      </c>
      <c r="H1581" s="83" t="str">
        <f>INDEX(Data!E$2:E$6500,MATCH(A1581,Data!$A$2:$A$6500,0))</f>
        <v>Confirmed</v>
      </c>
      <c r="I1581" s="90">
        <f>INDEX(Data!P$2:P$6500,MATCH(A1581,Data!$A$2:$A$6500,0))</f>
        <v>0</v>
      </c>
      <c r="J1581" s="90">
        <f>INDEX(Data!Q$2:Q$6500,MATCH($A1581,Data!$A$2:$A$6500,0))</f>
        <v>1983</v>
      </c>
      <c r="K1581" s="90">
        <f>INDEX(Data!F$2:F$6500,MATCH($A1581,Data!$A$2:$A$6500,0))</f>
        <v>5000</v>
      </c>
      <c r="L1581" s="90">
        <f>INDEX(Data!G$2:G$6500,MATCH($A1581,Data!$A$2:$A$6500,0))</f>
        <v>5000</v>
      </c>
      <c r="M1581" s="90">
        <f>INDEX(Data!H$2:H$6500,MATCH($A1581,Data!$A$2:$A$6500,0))</f>
        <v>0</v>
      </c>
      <c r="N1581" s="90">
        <f>INDEX(Data!I$2:I$6500,MATCH($A1581,Data!$A$2:$A$6500,0))</f>
        <v>0</v>
      </c>
      <c r="O1581" s="83" t="str">
        <f>INDEX(Data!J$2:J$6500,MATCH($A1581,Data!$A$2:$A$6500,0))</f>
        <v>individuals</v>
      </c>
      <c r="P1581" t="str">
        <f>_xlfn.XLOOKUP(B1581,Table3[RefID],Table3[Citation])</f>
        <v>Garnett (1983)</v>
      </c>
    </row>
    <row r="1582" spans="1:16" x14ac:dyDescent="0.35">
      <c r="A1582" s="68">
        <v>1580</v>
      </c>
      <c r="B1582" s="69">
        <v>111</v>
      </c>
      <c r="C1582" s="69">
        <v>20007</v>
      </c>
      <c r="D1582" s="70">
        <v>32228</v>
      </c>
      <c r="E1582" t="str">
        <f>INDEX(Table5[EEZ],MATCH(C1582,Table5[Colony_ID],0))</f>
        <v>Phoenix Group Exclusive Economic Zone</v>
      </c>
      <c r="F1582" t="str">
        <f>INDEX(Table5[Corrected Island/Colony Name],MATCH('Full Data'!C1582,Table5[Colony_ID],0))</f>
        <v>Phoenix Island</v>
      </c>
      <c r="G1582" t="str">
        <f>INDEX(Table4[Common_Name],MATCH('Full Data'!D1582,Table4[SpcRecID],0))</f>
        <v>Tropical Shearwater</v>
      </c>
      <c r="H1582" s="83" t="str">
        <f>INDEX(Data!E$2:E$6500,MATCH(A1582,Data!$A$2:$A$6500,0))</f>
        <v>Confirmed</v>
      </c>
      <c r="I1582" s="90">
        <f>INDEX(Data!P$2:P$6500,MATCH(A1582,Data!$A$2:$A$6500,0))</f>
        <v>1976</v>
      </c>
      <c r="J1582" s="90">
        <f>INDEX(Data!Q$2:Q$6500,MATCH($A1582,Data!$A$2:$A$6500,0))</f>
        <v>1976</v>
      </c>
      <c r="K1582" s="90">
        <f>INDEX(Data!F$2:F$6500,MATCH($A1582,Data!$A$2:$A$6500,0))</f>
        <v>12000</v>
      </c>
      <c r="L1582" s="90">
        <f>INDEX(Data!G$2:G$6500,MATCH($A1582,Data!$A$2:$A$6500,0))</f>
        <v>12000</v>
      </c>
      <c r="M1582" s="90">
        <f>INDEX(Data!H$2:H$6500,MATCH($A1582,Data!$A$2:$A$6500,0))</f>
        <v>0</v>
      </c>
      <c r="N1582" s="90">
        <f>INDEX(Data!I$2:I$6500,MATCH($A1582,Data!$A$2:$A$6500,0))</f>
        <v>0</v>
      </c>
      <c r="O1582" s="83" t="str">
        <f>INDEX(Data!J$2:J$6500,MATCH($A1582,Data!$A$2:$A$6500,0))</f>
        <v>individuals</v>
      </c>
      <c r="P1582" t="str">
        <f>_xlfn.XLOOKUP(B1582,Table3[RefID],Table3[Citation])</f>
        <v>Garnett (1983)</v>
      </c>
    </row>
    <row r="1583" spans="1:16" x14ac:dyDescent="0.35">
      <c r="A1583" s="68">
        <v>1581</v>
      </c>
      <c r="B1583" s="69">
        <v>111</v>
      </c>
      <c r="C1583" s="69">
        <v>10001</v>
      </c>
      <c r="D1583" s="69">
        <v>3295</v>
      </c>
      <c r="E1583" t="str">
        <f>INDEX(Table5[EEZ],MATCH(C1583,Table5[Colony_ID],0))</f>
        <v>Line Group Exclusive Economic Zone</v>
      </c>
      <c r="F1583" t="str">
        <f>INDEX(Table5[Corrected Island/Colony Name],MATCH('Full Data'!C1583,Table5[Colony_ID],0))</f>
        <v>Caroline Atoll</v>
      </c>
      <c r="G1583" t="str">
        <f>INDEX(Table4[Common_Name],MATCH('Full Data'!D1583,Table4[SpcRecID],0))</f>
        <v>Black Noddy</v>
      </c>
      <c r="H1583" s="83" t="str">
        <f>INDEX(Data!E$2:E$6500,MATCH(A1583,Data!$A$2:$A$6500,0))</f>
        <v>Confirmed</v>
      </c>
      <c r="I1583" s="90">
        <f>INDEX(Data!P$2:P$6500,MATCH(A1583,Data!$A$2:$A$6500,0))</f>
        <v>1993</v>
      </c>
      <c r="J1583" s="90">
        <f>INDEX(Data!Q$2:Q$6500,MATCH($A1583,Data!$A$2:$A$6500,0))</f>
        <v>1965</v>
      </c>
      <c r="K1583" s="90">
        <f>INDEX(Data!F$2:F$6500,MATCH($A1583,Data!$A$2:$A$6500,0))</f>
        <v>2500</v>
      </c>
      <c r="L1583" s="90">
        <f>INDEX(Data!G$2:G$6500,MATCH($A1583,Data!$A$2:$A$6500,0))</f>
        <v>2500</v>
      </c>
      <c r="M1583" s="90">
        <f>INDEX(Data!H$2:H$6500,MATCH($A1583,Data!$A$2:$A$6500,0))</f>
        <v>0</v>
      </c>
      <c r="N1583" s="90">
        <f>INDEX(Data!I$2:I$6500,MATCH($A1583,Data!$A$2:$A$6500,0))</f>
        <v>0</v>
      </c>
      <c r="O1583" s="83" t="str">
        <f>INDEX(Data!J$2:J$6500,MATCH($A1583,Data!$A$2:$A$6500,0))</f>
        <v>nests</v>
      </c>
      <c r="P1583" t="str">
        <f>_xlfn.XLOOKUP(B1583,Table3[RefID],Table3[Citation])</f>
        <v>Garnett (1983)</v>
      </c>
    </row>
    <row r="1584" spans="1:16" x14ac:dyDescent="0.35">
      <c r="A1584" s="68">
        <v>1582</v>
      </c>
      <c r="B1584" s="69">
        <v>111</v>
      </c>
      <c r="C1584" s="69">
        <v>10009</v>
      </c>
      <c r="D1584" s="69">
        <v>3295</v>
      </c>
      <c r="E1584" t="str">
        <f>INDEX(Table5[EEZ],MATCH(C1584,Table5[Colony_ID],0))</f>
        <v>Line Group Exclusive Economic Zone</v>
      </c>
      <c r="F1584" t="str">
        <f>INDEX(Table5[Corrected Island/Colony Name],MATCH('Full Data'!C1584,Table5[Colony_ID],0))</f>
        <v>Teraina (Washington) Island</v>
      </c>
      <c r="G1584" t="str">
        <f>INDEX(Table4[Common_Name],MATCH('Full Data'!D1584,Table4[SpcRecID],0))</f>
        <v>Black Noddy</v>
      </c>
      <c r="H1584" s="83" t="str">
        <f>INDEX(Data!E$2:E$6500,MATCH(A1584,Data!$A$2:$A$6500,0))</f>
        <v>Confirmed</v>
      </c>
      <c r="I1584" s="90">
        <f>INDEX(Data!P$2:P$6500,MATCH(A1584,Data!$A$2:$A$6500,0))</f>
        <v>640</v>
      </c>
      <c r="J1584" s="90">
        <f>INDEX(Data!Q$2:Q$6500,MATCH($A1584,Data!$A$2:$A$6500,0))</f>
        <v>1979</v>
      </c>
      <c r="K1584" s="90">
        <f>INDEX(Data!F$2:F$6500,MATCH($A1584,Data!$A$2:$A$6500,0))</f>
        <v>0</v>
      </c>
      <c r="L1584" s="90">
        <f>INDEX(Data!G$2:G$6500,MATCH($A1584,Data!$A$2:$A$6500,0))</f>
        <v>0</v>
      </c>
      <c r="M1584" s="90">
        <f>INDEX(Data!H$2:H$6500,MATCH($A1584,Data!$A$2:$A$6500,0))</f>
        <v>0</v>
      </c>
      <c r="N1584" s="90">
        <f>INDEX(Data!I$2:I$6500,MATCH($A1584,Data!$A$2:$A$6500,0))</f>
        <v>0</v>
      </c>
      <c r="O1584" s="83">
        <f>INDEX(Data!J$2:J$6500,MATCH($A1584,Data!$A$2:$A$6500,0))</f>
        <v>0</v>
      </c>
      <c r="P1584" t="str">
        <f>_xlfn.XLOOKUP(B1584,Table3[RefID],Table3[Citation])</f>
        <v>Garnett (1983)</v>
      </c>
    </row>
    <row r="1585" spans="1:16" x14ac:dyDescent="0.35">
      <c r="A1585" s="68">
        <v>1583</v>
      </c>
      <c r="B1585" s="69">
        <v>111</v>
      </c>
      <c r="C1585" s="69">
        <v>20001</v>
      </c>
      <c r="D1585" s="69">
        <v>3295</v>
      </c>
      <c r="E1585" t="str">
        <f>INDEX(Table5[EEZ],MATCH(C1585,Table5[Colony_ID],0))</f>
        <v>Phoenix Group Exclusive Economic Zone</v>
      </c>
      <c r="F1585" t="str">
        <f>INDEX(Table5[Corrected Island/Colony Name],MATCH('Full Data'!C1585,Table5[Colony_ID],0))</f>
        <v>Enderbury Island</v>
      </c>
      <c r="G1585" t="str">
        <f>INDEX(Table4[Common_Name],MATCH('Full Data'!D1585,Table4[SpcRecID],0))</f>
        <v>Black Noddy</v>
      </c>
      <c r="H1585" s="83" t="str">
        <f>INDEX(Data!E$2:E$6500,MATCH(A1585,Data!$A$2:$A$6500,0))</f>
        <v>Confirmed</v>
      </c>
      <c r="I1585" s="90">
        <f>INDEX(Data!P$2:P$6500,MATCH(A1585,Data!$A$2:$A$6500,0))</f>
        <v>1984</v>
      </c>
      <c r="J1585" s="90">
        <f>INDEX(Data!Q$2:Q$6500,MATCH($A1585,Data!$A$2:$A$6500,0))</f>
        <v>1983</v>
      </c>
      <c r="K1585" s="90">
        <f>INDEX(Data!F$2:F$6500,MATCH($A1585,Data!$A$2:$A$6500,0))</f>
        <v>4000</v>
      </c>
      <c r="L1585" s="90">
        <f>INDEX(Data!G$2:G$6500,MATCH($A1585,Data!$A$2:$A$6500,0))</f>
        <v>4000</v>
      </c>
      <c r="M1585" s="90">
        <f>INDEX(Data!H$2:H$6500,MATCH($A1585,Data!$A$2:$A$6500,0))</f>
        <v>0</v>
      </c>
      <c r="N1585" s="90">
        <f>INDEX(Data!I$2:I$6500,MATCH($A1585,Data!$A$2:$A$6500,0))</f>
        <v>0</v>
      </c>
      <c r="O1585" s="83" t="str">
        <f>INDEX(Data!J$2:J$6500,MATCH($A1585,Data!$A$2:$A$6500,0))</f>
        <v>individuals</v>
      </c>
      <c r="P1585" t="str">
        <f>_xlfn.XLOOKUP(B1585,Table3[RefID],Table3[Citation])</f>
        <v>Garnett (1983)</v>
      </c>
    </row>
    <row r="1586" spans="1:16" x14ac:dyDescent="0.35">
      <c r="A1586" s="68">
        <v>1584</v>
      </c>
      <c r="B1586" s="69">
        <v>111</v>
      </c>
      <c r="C1586" s="69">
        <v>10011</v>
      </c>
      <c r="D1586" s="69">
        <v>3295</v>
      </c>
      <c r="E1586" t="str">
        <f>INDEX(Table5[EEZ],MATCH(C1586,Table5[Colony_ID],0))</f>
        <v>Line Group Exclusive Economic Zone</v>
      </c>
      <c r="F1586" t="str">
        <f>INDEX(Table5[Corrected Island/Colony Name],MATCH('Full Data'!C1586,Table5[Colony_ID],0))</f>
        <v>Flint Island</v>
      </c>
      <c r="G1586" t="str">
        <f>INDEX(Table4[Common_Name],MATCH('Full Data'!D1586,Table4[SpcRecID],0))</f>
        <v>Black Noddy</v>
      </c>
      <c r="H1586" s="83" t="str">
        <f>INDEX(Data!E$2:E$6500,MATCH(A1586,Data!$A$2:$A$6500,0))</f>
        <v>Confirmed</v>
      </c>
      <c r="I1586" s="90">
        <f>INDEX(Data!P$2:P$6500,MATCH(A1586,Data!$A$2:$A$6500,0))</f>
        <v>1994</v>
      </c>
      <c r="J1586" s="90">
        <f>INDEX(Data!Q$2:Q$6500,MATCH($A1586,Data!$A$2:$A$6500,0))</f>
        <v>1974</v>
      </c>
      <c r="K1586" s="90">
        <f>INDEX(Data!F$2:F$6500,MATCH($A1586,Data!$A$2:$A$6500,0))</f>
        <v>500</v>
      </c>
      <c r="L1586" s="90">
        <f>INDEX(Data!G$2:G$6500,MATCH($A1586,Data!$A$2:$A$6500,0))</f>
        <v>500</v>
      </c>
      <c r="M1586" s="90">
        <f>INDEX(Data!H$2:H$6500,MATCH($A1586,Data!$A$2:$A$6500,0))</f>
        <v>0</v>
      </c>
      <c r="N1586" s="90">
        <f>INDEX(Data!I$2:I$6500,MATCH($A1586,Data!$A$2:$A$6500,0))</f>
        <v>0</v>
      </c>
      <c r="O1586" s="83" t="str">
        <f>INDEX(Data!J$2:J$6500,MATCH($A1586,Data!$A$2:$A$6500,0))</f>
        <v>individuals</v>
      </c>
      <c r="P1586" t="str">
        <f>_xlfn.XLOOKUP(B1586,Table3[RefID],Table3[Citation])</f>
        <v>Garnett (1983)</v>
      </c>
    </row>
    <row r="1587" spans="1:16" x14ac:dyDescent="0.35">
      <c r="A1587" s="68">
        <v>1585</v>
      </c>
      <c r="B1587" s="69">
        <v>111</v>
      </c>
      <c r="C1587" s="69">
        <v>20002</v>
      </c>
      <c r="D1587" s="69">
        <v>3295</v>
      </c>
      <c r="E1587" t="str">
        <f>INDEX(Table5[EEZ],MATCH(C1587,Table5[Colony_ID],0))</f>
        <v>Phoenix Group Exclusive Economic Zone</v>
      </c>
      <c r="F1587" t="str">
        <f>INDEX(Table5[Corrected Island/Colony Name],MATCH('Full Data'!C1587,Table5[Colony_ID],0))</f>
        <v>Kanton</v>
      </c>
      <c r="G1587" t="str">
        <f>INDEX(Table4[Common_Name],MATCH('Full Data'!D1587,Table4[SpcRecID],0))</f>
        <v>Black Noddy</v>
      </c>
      <c r="H1587" s="83" t="str">
        <f>INDEX(Data!E$2:E$6500,MATCH(A1587,Data!$A$2:$A$6500,0))</f>
        <v>Confirmed</v>
      </c>
      <c r="I1587" s="90">
        <f>INDEX(Data!P$2:P$6500,MATCH(A1587,Data!$A$2:$A$6500,0))</f>
        <v>1984</v>
      </c>
      <c r="J1587" s="90">
        <f>INDEX(Data!Q$2:Q$6500,MATCH($A1587,Data!$A$2:$A$6500,0))</f>
        <v>1983</v>
      </c>
      <c r="K1587" s="90">
        <f>INDEX(Data!F$2:F$6500,MATCH($A1587,Data!$A$2:$A$6500,0))</f>
        <v>0</v>
      </c>
      <c r="L1587" s="90">
        <f>INDEX(Data!G$2:G$6500,MATCH($A1587,Data!$A$2:$A$6500,0))</f>
        <v>0</v>
      </c>
      <c r="M1587" s="90">
        <f>INDEX(Data!H$2:H$6500,MATCH($A1587,Data!$A$2:$A$6500,0))</f>
        <v>0</v>
      </c>
      <c r="N1587" s="90">
        <f>INDEX(Data!I$2:I$6500,MATCH($A1587,Data!$A$2:$A$6500,0))</f>
        <v>0</v>
      </c>
      <c r="O1587" s="83">
        <f>INDEX(Data!J$2:J$6500,MATCH($A1587,Data!$A$2:$A$6500,0))</f>
        <v>0</v>
      </c>
      <c r="P1587" t="str">
        <f>_xlfn.XLOOKUP(B1587,Table3[RefID],Table3[Citation])</f>
        <v>Garnett (1983)</v>
      </c>
    </row>
    <row r="1588" spans="1:16" x14ac:dyDescent="0.35">
      <c r="A1588" s="68">
        <v>1586</v>
      </c>
      <c r="B1588" s="69">
        <v>111</v>
      </c>
      <c r="C1588" s="69">
        <v>10012</v>
      </c>
      <c r="D1588" s="69">
        <v>3295</v>
      </c>
      <c r="E1588" t="str">
        <f>INDEX(Table5[EEZ],MATCH(C1588,Table5[Colony_ID],0))</f>
        <v>Line Group Exclusive Economic Zone</v>
      </c>
      <c r="F1588" t="str">
        <f>INDEX(Table5[Corrected Island/Colony Name],MATCH('Full Data'!C1588,Table5[Colony_ID],0))</f>
        <v>Kiritimati</v>
      </c>
      <c r="G1588" t="str">
        <f>INDEX(Table4[Common_Name],MATCH('Full Data'!D1588,Table4[SpcRecID],0))</f>
        <v>Black Noddy</v>
      </c>
      <c r="H1588" s="83" t="str">
        <f>INDEX(Data!E$2:E$6500,MATCH(A1588,Data!$A$2:$A$6500,0))</f>
        <v>Confirmed</v>
      </c>
      <c r="I1588" s="90">
        <f>INDEX(Data!P$2:P$6500,MATCH(A1588,Data!$A$2:$A$6500,0))</f>
        <v>1984</v>
      </c>
      <c r="J1588" s="90">
        <f>INDEX(Data!Q$2:Q$6500,MATCH($A1588,Data!$A$2:$A$6500,0))</f>
        <v>1983</v>
      </c>
      <c r="K1588" s="90">
        <f>INDEX(Data!F$2:F$6500,MATCH($A1588,Data!$A$2:$A$6500,0))</f>
        <v>10000</v>
      </c>
      <c r="L1588" s="90">
        <f>INDEX(Data!G$2:G$6500,MATCH($A1588,Data!$A$2:$A$6500,0))</f>
        <v>10000</v>
      </c>
      <c r="M1588" s="90">
        <f>INDEX(Data!H$2:H$6500,MATCH($A1588,Data!$A$2:$A$6500,0))</f>
        <v>0</v>
      </c>
      <c r="N1588" s="90">
        <f>INDEX(Data!I$2:I$6500,MATCH($A1588,Data!$A$2:$A$6500,0))</f>
        <v>0</v>
      </c>
      <c r="O1588" s="83" t="str">
        <f>INDEX(Data!J$2:J$6500,MATCH($A1588,Data!$A$2:$A$6500,0))</f>
        <v>individuals</v>
      </c>
      <c r="P1588" t="str">
        <f>_xlfn.XLOOKUP(B1588,Table3[RefID],Table3[Citation])</f>
        <v>Garnett (1983)</v>
      </c>
    </row>
    <row r="1589" spans="1:16" x14ac:dyDescent="0.35">
      <c r="A1589" s="68">
        <v>1587</v>
      </c>
      <c r="B1589" s="69">
        <v>111</v>
      </c>
      <c r="C1589" s="69">
        <v>20003</v>
      </c>
      <c r="D1589" s="69">
        <v>3295</v>
      </c>
      <c r="E1589" t="str">
        <f>INDEX(Table5[EEZ],MATCH(C1589,Table5[Colony_ID],0))</f>
        <v>Phoenix Group Exclusive Economic Zone</v>
      </c>
      <c r="F1589" t="str">
        <f>INDEX(Table5[Corrected Island/Colony Name],MATCH('Full Data'!C1589,Table5[Colony_ID],0))</f>
        <v>Manara</v>
      </c>
      <c r="G1589" t="str">
        <f>INDEX(Table4[Common_Name],MATCH('Full Data'!D1589,Table4[SpcRecID],0))</f>
        <v>Black Noddy</v>
      </c>
      <c r="H1589" s="83" t="str">
        <f>INDEX(Data!E$2:E$6500,MATCH(A1589,Data!$A$2:$A$6500,0))</f>
        <v>Data Deficient</v>
      </c>
      <c r="I1589" s="90">
        <f>INDEX(Data!P$2:P$6500,MATCH(A1589,Data!$A$2:$A$6500,0))</f>
        <v>1984</v>
      </c>
      <c r="J1589" s="90">
        <f>INDEX(Data!Q$2:Q$6500,MATCH($A1589,Data!$A$2:$A$6500,0))</f>
        <v>1983</v>
      </c>
      <c r="K1589" s="90">
        <f>INDEX(Data!F$2:F$6500,MATCH($A1589,Data!$A$2:$A$6500,0))</f>
        <v>0</v>
      </c>
      <c r="L1589" s="90">
        <f>INDEX(Data!G$2:G$6500,MATCH($A1589,Data!$A$2:$A$6500,0))</f>
        <v>0</v>
      </c>
      <c r="M1589" s="90">
        <f>INDEX(Data!H$2:H$6500,MATCH($A1589,Data!$A$2:$A$6500,0))</f>
        <v>0</v>
      </c>
      <c r="N1589" s="90">
        <f>INDEX(Data!I$2:I$6500,MATCH($A1589,Data!$A$2:$A$6500,0))</f>
        <v>0</v>
      </c>
      <c r="O1589" s="83">
        <f>INDEX(Data!J$2:J$6500,MATCH($A1589,Data!$A$2:$A$6500,0))</f>
        <v>0</v>
      </c>
      <c r="P1589" t="str">
        <f>_xlfn.XLOOKUP(B1589,Table3[RefID],Table3[Citation])</f>
        <v>Garnett (1983)</v>
      </c>
    </row>
    <row r="1590" spans="1:16" x14ac:dyDescent="0.35">
      <c r="A1590" s="68">
        <v>1588</v>
      </c>
      <c r="B1590" s="69">
        <v>111</v>
      </c>
      <c r="C1590" s="69">
        <v>20004</v>
      </c>
      <c r="D1590" s="69">
        <v>3295</v>
      </c>
      <c r="E1590" t="str">
        <f>INDEX(Table5[EEZ],MATCH(C1590,Table5[Colony_ID],0))</f>
        <v>Phoenix Group Exclusive Economic Zone</v>
      </c>
      <c r="F1590" t="str">
        <f>INDEX(Table5[Corrected Island/Colony Name],MATCH('Full Data'!C1590,Table5[Colony_ID],0))</f>
        <v>McKean Island</v>
      </c>
      <c r="G1590" t="str">
        <f>INDEX(Table4[Common_Name],MATCH('Full Data'!D1590,Table4[SpcRecID],0))</f>
        <v>Black Noddy</v>
      </c>
      <c r="H1590" s="83" t="str">
        <f>INDEX(Data!E$2:E$6500,MATCH(A1590,Data!$A$2:$A$6500,0))</f>
        <v>Confirmed</v>
      </c>
      <c r="I1590" s="90">
        <f>INDEX(Data!P$2:P$6500,MATCH(A1590,Data!$A$2:$A$6500,0))</f>
        <v>1984</v>
      </c>
      <c r="J1590" s="90">
        <f>INDEX(Data!Q$2:Q$6500,MATCH($A1590,Data!$A$2:$A$6500,0))</f>
        <v>1983</v>
      </c>
      <c r="K1590" s="90">
        <f>INDEX(Data!F$2:F$6500,MATCH($A1590,Data!$A$2:$A$6500,0))</f>
        <v>1000</v>
      </c>
      <c r="L1590" s="90">
        <f>INDEX(Data!G$2:G$6500,MATCH($A1590,Data!$A$2:$A$6500,0))</f>
        <v>1000</v>
      </c>
      <c r="M1590" s="90">
        <f>INDEX(Data!H$2:H$6500,MATCH($A1590,Data!$A$2:$A$6500,0))</f>
        <v>0</v>
      </c>
      <c r="N1590" s="90">
        <f>INDEX(Data!I$2:I$6500,MATCH($A1590,Data!$A$2:$A$6500,0))</f>
        <v>0</v>
      </c>
      <c r="O1590" s="83" t="str">
        <f>INDEX(Data!J$2:J$6500,MATCH($A1590,Data!$A$2:$A$6500,0))</f>
        <v>individuals</v>
      </c>
      <c r="P1590" t="str">
        <f>_xlfn.XLOOKUP(B1590,Table3[RefID],Table3[Citation])</f>
        <v>Garnett (1983)</v>
      </c>
    </row>
    <row r="1591" spans="1:16" x14ac:dyDescent="0.35">
      <c r="A1591" s="68">
        <v>1589</v>
      </c>
      <c r="B1591" s="69">
        <v>111</v>
      </c>
      <c r="C1591" s="69">
        <v>20005</v>
      </c>
      <c r="D1591" s="69">
        <v>3295</v>
      </c>
      <c r="E1591" t="str">
        <f>INDEX(Table5[EEZ],MATCH(C1591,Table5[Colony_ID],0))</f>
        <v>Phoenix Group Exclusive Economic Zone</v>
      </c>
      <c r="F1591" t="str">
        <f>INDEX(Table5[Corrected Island/Colony Name],MATCH('Full Data'!C1591,Table5[Colony_ID],0))</f>
        <v>Nikumaroro Atoll</v>
      </c>
      <c r="G1591" t="str">
        <f>INDEX(Table4[Common_Name],MATCH('Full Data'!D1591,Table4[SpcRecID],0))</f>
        <v>Black Noddy</v>
      </c>
      <c r="H1591" s="83" t="str">
        <f>INDEX(Data!E$2:E$6500,MATCH(A1591,Data!$A$2:$A$6500,0))</f>
        <v>Data Deficient</v>
      </c>
      <c r="I1591" s="90">
        <f>INDEX(Data!P$2:P$6500,MATCH(A1591,Data!$A$2:$A$6500,0))</f>
        <v>1984</v>
      </c>
      <c r="J1591" s="90">
        <f>INDEX(Data!Q$2:Q$6500,MATCH($A1591,Data!$A$2:$A$6500,0))</f>
        <v>1983</v>
      </c>
      <c r="K1591" s="90">
        <f>INDEX(Data!F$2:F$6500,MATCH($A1591,Data!$A$2:$A$6500,0))</f>
        <v>5000</v>
      </c>
      <c r="L1591" s="90">
        <f>INDEX(Data!G$2:G$6500,MATCH($A1591,Data!$A$2:$A$6500,0))</f>
        <v>5000</v>
      </c>
      <c r="M1591" s="90">
        <f>INDEX(Data!H$2:H$6500,MATCH($A1591,Data!$A$2:$A$6500,0))</f>
        <v>0</v>
      </c>
      <c r="N1591" s="90">
        <f>INDEX(Data!I$2:I$6500,MATCH($A1591,Data!$A$2:$A$6500,0))</f>
        <v>0</v>
      </c>
      <c r="O1591" s="83" t="str">
        <f>INDEX(Data!J$2:J$6500,MATCH($A1591,Data!$A$2:$A$6500,0))</f>
        <v>individuals</v>
      </c>
      <c r="P1591" t="str">
        <f>_xlfn.XLOOKUP(B1591,Table3[RefID],Table3[Citation])</f>
        <v>Garnett (1983)</v>
      </c>
    </row>
    <row r="1592" spans="1:16" x14ac:dyDescent="0.35">
      <c r="A1592" s="68">
        <v>1590</v>
      </c>
      <c r="B1592" s="69">
        <v>111</v>
      </c>
      <c r="C1592" s="69">
        <v>20006</v>
      </c>
      <c r="D1592" s="69">
        <v>3295</v>
      </c>
      <c r="E1592" t="str">
        <f>INDEX(Table5[EEZ],MATCH(C1592,Table5[Colony_ID],0))</f>
        <v>Phoenix Group Exclusive Economic Zone</v>
      </c>
      <c r="F1592" t="str">
        <f>INDEX(Table5[Corrected Island/Colony Name],MATCH('Full Data'!C1592,Table5[Colony_ID],0))</f>
        <v>Orona Island</v>
      </c>
      <c r="G1592" t="str">
        <f>INDEX(Table4[Common_Name],MATCH('Full Data'!D1592,Table4[SpcRecID],0))</f>
        <v>Black Noddy</v>
      </c>
      <c r="H1592" s="83" t="str">
        <f>INDEX(Data!E$2:E$6500,MATCH(A1592,Data!$A$2:$A$6500,0))</f>
        <v>Confirmed</v>
      </c>
      <c r="I1592" s="90">
        <f>INDEX(Data!P$2:P$6500,MATCH(A1592,Data!$A$2:$A$6500,0))</f>
        <v>1984</v>
      </c>
      <c r="J1592" s="90">
        <f>INDEX(Data!Q$2:Q$6500,MATCH($A1592,Data!$A$2:$A$6500,0))</f>
        <v>1973</v>
      </c>
      <c r="K1592" s="90">
        <f>INDEX(Data!F$2:F$6500,MATCH($A1592,Data!$A$2:$A$6500,0))</f>
        <v>10000</v>
      </c>
      <c r="L1592" s="90">
        <f>INDEX(Data!G$2:G$6500,MATCH($A1592,Data!$A$2:$A$6500,0))</f>
        <v>10000</v>
      </c>
      <c r="M1592" s="90">
        <f>INDEX(Data!H$2:H$6500,MATCH($A1592,Data!$A$2:$A$6500,0))</f>
        <v>0</v>
      </c>
      <c r="N1592" s="90">
        <f>INDEX(Data!I$2:I$6500,MATCH($A1592,Data!$A$2:$A$6500,0))</f>
        <v>0</v>
      </c>
      <c r="O1592" s="83" t="str">
        <f>INDEX(Data!J$2:J$6500,MATCH($A1592,Data!$A$2:$A$6500,0))</f>
        <v>individuals</v>
      </c>
      <c r="P1592" t="str">
        <f>_xlfn.XLOOKUP(B1592,Table3[RefID],Table3[Citation])</f>
        <v>Garnett (1983)</v>
      </c>
    </row>
    <row r="1593" spans="1:16" x14ac:dyDescent="0.35">
      <c r="A1593" s="68">
        <v>1591</v>
      </c>
      <c r="B1593" s="69">
        <v>111</v>
      </c>
      <c r="C1593" s="69">
        <v>20007</v>
      </c>
      <c r="D1593" s="69">
        <v>3295</v>
      </c>
      <c r="E1593" t="str">
        <f>INDEX(Table5[EEZ],MATCH(C1593,Table5[Colony_ID],0))</f>
        <v>Phoenix Group Exclusive Economic Zone</v>
      </c>
      <c r="F1593" t="str">
        <f>INDEX(Table5[Corrected Island/Colony Name],MATCH('Full Data'!C1593,Table5[Colony_ID],0))</f>
        <v>Phoenix Island</v>
      </c>
      <c r="G1593" t="str">
        <f>INDEX(Table4[Common_Name],MATCH('Full Data'!D1593,Table4[SpcRecID],0))</f>
        <v>Black Noddy</v>
      </c>
      <c r="H1593" s="83" t="str">
        <f>INDEX(Data!E$2:E$6500,MATCH(A1593,Data!$A$2:$A$6500,0))</f>
        <v>Confirmed</v>
      </c>
      <c r="I1593" s="90">
        <f>INDEX(Data!P$2:P$6500,MATCH(A1593,Data!$A$2:$A$6500,0))</f>
        <v>1984</v>
      </c>
      <c r="J1593" s="90">
        <f>INDEX(Data!Q$2:Q$6500,MATCH($A1593,Data!$A$2:$A$6500,0))</f>
        <v>1973</v>
      </c>
      <c r="K1593" s="90">
        <f>INDEX(Data!F$2:F$6500,MATCH($A1593,Data!$A$2:$A$6500,0))</f>
        <v>200</v>
      </c>
      <c r="L1593" s="90">
        <f>INDEX(Data!G$2:G$6500,MATCH($A1593,Data!$A$2:$A$6500,0))</f>
        <v>200</v>
      </c>
      <c r="M1593" s="90">
        <f>INDEX(Data!H$2:H$6500,MATCH($A1593,Data!$A$2:$A$6500,0))</f>
        <v>0</v>
      </c>
      <c r="N1593" s="90">
        <f>INDEX(Data!I$2:I$6500,MATCH($A1593,Data!$A$2:$A$6500,0))</f>
        <v>0</v>
      </c>
      <c r="O1593" s="83" t="str">
        <f>INDEX(Data!J$2:J$6500,MATCH($A1593,Data!$A$2:$A$6500,0))</f>
        <v>individuals</v>
      </c>
      <c r="P1593" t="str">
        <f>_xlfn.XLOOKUP(B1593,Table3[RefID],Table3[Citation])</f>
        <v>Garnett (1983)</v>
      </c>
    </row>
    <row r="1594" spans="1:16" x14ac:dyDescent="0.35">
      <c r="A1594" s="68">
        <v>1592</v>
      </c>
      <c r="B1594" s="69">
        <v>111</v>
      </c>
      <c r="C1594" s="69">
        <v>10015</v>
      </c>
      <c r="D1594" s="69">
        <v>3295</v>
      </c>
      <c r="E1594" t="str">
        <f>INDEX(Table5[EEZ],MATCH(C1594,Table5[Colony_ID],0))</f>
        <v>Line Group Exclusive Economic Zone</v>
      </c>
      <c r="F1594" t="str">
        <f>INDEX(Table5[Corrected Island/Colony Name],MATCH('Full Data'!C1594,Table5[Colony_ID],0))</f>
        <v>Tabuaeran</v>
      </c>
      <c r="G1594" t="str">
        <f>INDEX(Table4[Common_Name],MATCH('Full Data'!D1594,Table4[SpcRecID],0))</f>
        <v>Black Noddy</v>
      </c>
      <c r="H1594" s="83" t="str">
        <f>INDEX(Data!E$2:E$6500,MATCH(A1594,Data!$A$2:$A$6500,0))</f>
        <v>Confirmed</v>
      </c>
      <c r="I1594" s="90">
        <f>INDEX(Data!P$2:P$6500,MATCH(A1594,Data!$A$2:$A$6500,0))</f>
        <v>1995</v>
      </c>
      <c r="J1594" s="90">
        <f>INDEX(Data!Q$2:Q$6500,MATCH($A1594,Data!$A$2:$A$6500,0))</f>
        <v>1983</v>
      </c>
      <c r="K1594" s="90">
        <f>INDEX(Data!F$2:F$6500,MATCH($A1594,Data!$A$2:$A$6500,0))</f>
        <v>1000</v>
      </c>
      <c r="L1594" s="90">
        <f>INDEX(Data!G$2:G$6500,MATCH($A1594,Data!$A$2:$A$6500,0))</f>
        <v>1000</v>
      </c>
      <c r="M1594" s="90">
        <f>INDEX(Data!H$2:H$6500,MATCH($A1594,Data!$A$2:$A$6500,0))</f>
        <v>0</v>
      </c>
      <c r="N1594" s="90">
        <f>INDEX(Data!I$2:I$6500,MATCH($A1594,Data!$A$2:$A$6500,0))</f>
        <v>0</v>
      </c>
      <c r="O1594" s="83" t="str">
        <f>INDEX(Data!J$2:J$6500,MATCH($A1594,Data!$A$2:$A$6500,0))</f>
        <v>breeding pairs</v>
      </c>
      <c r="P1594" t="str">
        <f>_xlfn.XLOOKUP(B1594,Table3[RefID],Table3[Citation])</f>
        <v>Garnett (1983)</v>
      </c>
    </row>
    <row r="1595" spans="1:16" x14ac:dyDescent="0.35">
      <c r="A1595" s="68">
        <v>1593</v>
      </c>
      <c r="B1595" s="69">
        <v>111</v>
      </c>
      <c r="C1595" s="69">
        <v>10016</v>
      </c>
      <c r="D1595" s="69">
        <v>3295</v>
      </c>
      <c r="E1595" t="str">
        <f>INDEX(Table5[EEZ],MATCH(C1595,Table5[Colony_ID],0))</f>
        <v>Line Group Exclusive Economic Zone</v>
      </c>
      <c r="F1595" t="str">
        <f>INDEX(Table5[Corrected Island/Colony Name],MATCH('Full Data'!C1595,Table5[Colony_ID],0))</f>
        <v>Vostok Island</v>
      </c>
      <c r="G1595" t="str">
        <f>INDEX(Table4[Common_Name],MATCH('Full Data'!D1595,Table4[SpcRecID],0))</f>
        <v>Black Noddy</v>
      </c>
      <c r="H1595" s="83" t="str">
        <f>INDEX(Data!E$2:E$6500,MATCH(A1595,Data!$A$2:$A$6500,0))</f>
        <v>Confirmed</v>
      </c>
      <c r="I1595" s="90">
        <f>INDEX(Data!P$2:P$6500,MATCH(A1595,Data!$A$2:$A$6500,0))</f>
        <v>1984</v>
      </c>
      <c r="J1595" s="90">
        <f>INDEX(Data!Q$2:Q$6500,MATCH($A1595,Data!$A$2:$A$6500,0))</f>
        <v>1965</v>
      </c>
      <c r="K1595" s="90">
        <f>INDEX(Data!F$2:F$6500,MATCH($A1595,Data!$A$2:$A$6500,0))</f>
        <v>1000</v>
      </c>
      <c r="L1595" s="90">
        <f>INDEX(Data!G$2:G$6500,MATCH($A1595,Data!$A$2:$A$6500,0))</f>
        <v>1000</v>
      </c>
      <c r="M1595" s="90">
        <f>INDEX(Data!H$2:H$6500,MATCH($A1595,Data!$A$2:$A$6500,0))</f>
        <v>0</v>
      </c>
      <c r="N1595" s="90">
        <f>INDEX(Data!I$2:I$6500,MATCH($A1595,Data!$A$2:$A$6500,0))</f>
        <v>0</v>
      </c>
      <c r="O1595" s="83" t="str">
        <f>INDEX(Data!J$2:J$6500,MATCH($A1595,Data!$A$2:$A$6500,0))</f>
        <v>nests</v>
      </c>
      <c r="P1595" t="str">
        <f>_xlfn.XLOOKUP(B1595,Table3[RefID],Table3[Citation])</f>
        <v>Garnett (1983)</v>
      </c>
    </row>
    <row r="1596" spans="1:16" x14ac:dyDescent="0.35">
      <c r="A1596" s="68">
        <v>1594</v>
      </c>
      <c r="B1596" s="69">
        <v>111</v>
      </c>
      <c r="C1596" s="69">
        <v>20000</v>
      </c>
      <c r="D1596" s="70">
        <v>1016817</v>
      </c>
      <c r="E1596" t="str">
        <f>INDEX(Table5[EEZ],MATCH(C1596,Table5[Colony_ID],0))</f>
        <v>Phoenix Group Exclusive Economic Zone</v>
      </c>
      <c r="F1596" t="str">
        <f>INDEX(Table5[Corrected Island/Colony Name],MATCH('Full Data'!C1596,Table5[Colony_ID],0))</f>
        <v>Birnie</v>
      </c>
      <c r="G1596" t="str">
        <f>INDEX(Table4[Common_Name],MATCH('Full Data'!D1596,Table4[SpcRecID],0))</f>
        <v>Blue Noddy</v>
      </c>
      <c r="H1596" s="83" t="str">
        <f>INDEX(Data!E$2:E$6500,MATCH(A1596,Data!$A$2:$A$6500,0))</f>
        <v>Data Deficient</v>
      </c>
      <c r="I1596" s="90">
        <f>INDEX(Data!P$2:P$6500,MATCH(A1596,Data!$A$2:$A$6500,0))</f>
        <v>0</v>
      </c>
      <c r="J1596" s="90">
        <f>INDEX(Data!Q$2:Q$6500,MATCH($A1596,Data!$A$2:$A$6500,0))</f>
        <v>1983</v>
      </c>
      <c r="K1596" s="90">
        <f>INDEX(Data!F$2:F$6500,MATCH($A1596,Data!$A$2:$A$6500,0))</f>
        <v>100</v>
      </c>
      <c r="L1596" s="90">
        <f>INDEX(Data!G$2:G$6500,MATCH($A1596,Data!$A$2:$A$6500,0))</f>
        <v>100</v>
      </c>
      <c r="M1596" s="90">
        <f>INDEX(Data!H$2:H$6500,MATCH($A1596,Data!$A$2:$A$6500,0))</f>
        <v>0</v>
      </c>
      <c r="N1596" s="90">
        <f>INDEX(Data!I$2:I$6500,MATCH($A1596,Data!$A$2:$A$6500,0))</f>
        <v>0</v>
      </c>
      <c r="O1596" s="83" t="str">
        <f>INDEX(Data!J$2:J$6500,MATCH($A1596,Data!$A$2:$A$6500,0))</f>
        <v>individuals</v>
      </c>
      <c r="P1596" t="str">
        <f>_xlfn.XLOOKUP(B1596,Table3[RefID],Table3[Citation])</f>
        <v>Garnett (1983)</v>
      </c>
    </row>
    <row r="1597" spans="1:16" x14ac:dyDescent="0.35">
      <c r="A1597" s="68">
        <v>1595</v>
      </c>
      <c r="B1597" s="69">
        <v>111</v>
      </c>
      <c r="C1597" s="69">
        <v>10012</v>
      </c>
      <c r="D1597" s="70">
        <v>1016817</v>
      </c>
      <c r="E1597" t="str">
        <f>INDEX(Table5[EEZ],MATCH(C1597,Table5[Colony_ID],0))</f>
        <v>Line Group Exclusive Economic Zone</v>
      </c>
      <c r="F1597" t="str">
        <f>INDEX(Table5[Corrected Island/Colony Name],MATCH('Full Data'!C1597,Table5[Colony_ID],0))</f>
        <v>Kiritimati</v>
      </c>
      <c r="G1597" t="str">
        <f>INDEX(Table4[Common_Name],MATCH('Full Data'!D1597,Table4[SpcRecID],0))</f>
        <v>Blue Noddy</v>
      </c>
      <c r="H1597" s="83" t="str">
        <f>INDEX(Data!E$2:E$6500,MATCH(A1597,Data!$A$2:$A$6500,0))</f>
        <v>Confirmed</v>
      </c>
      <c r="I1597" s="90">
        <f>INDEX(Data!P$2:P$6500,MATCH(A1597,Data!$A$2:$A$6500,0))</f>
        <v>1983</v>
      </c>
      <c r="J1597" s="90">
        <f>INDEX(Data!Q$2:Q$6500,MATCH($A1597,Data!$A$2:$A$6500,0))</f>
        <v>1983</v>
      </c>
      <c r="K1597" s="90">
        <f>INDEX(Data!F$2:F$6500,MATCH($A1597,Data!$A$2:$A$6500,0))</f>
        <v>5000</v>
      </c>
      <c r="L1597" s="90">
        <f>INDEX(Data!G$2:G$6500,MATCH($A1597,Data!$A$2:$A$6500,0))</f>
        <v>5000</v>
      </c>
      <c r="M1597" s="90">
        <f>INDEX(Data!H$2:H$6500,MATCH($A1597,Data!$A$2:$A$6500,0))</f>
        <v>0</v>
      </c>
      <c r="N1597" s="90">
        <f>INDEX(Data!I$2:I$6500,MATCH($A1597,Data!$A$2:$A$6500,0))</f>
        <v>0</v>
      </c>
      <c r="O1597" s="83" t="str">
        <f>INDEX(Data!J$2:J$6500,MATCH($A1597,Data!$A$2:$A$6500,0))</f>
        <v>individuals</v>
      </c>
      <c r="P1597" t="str">
        <f>_xlfn.XLOOKUP(B1597,Table3[RefID],Table3[Citation])</f>
        <v>Garnett (1983)</v>
      </c>
    </row>
    <row r="1598" spans="1:16" x14ac:dyDescent="0.35">
      <c r="A1598" s="68">
        <v>1596</v>
      </c>
      <c r="B1598" s="69">
        <v>111</v>
      </c>
      <c r="C1598" s="69">
        <v>20004</v>
      </c>
      <c r="D1598" s="70">
        <v>1016817</v>
      </c>
      <c r="E1598" t="str">
        <f>INDEX(Table5[EEZ],MATCH(C1598,Table5[Colony_ID],0))</f>
        <v>Phoenix Group Exclusive Economic Zone</v>
      </c>
      <c r="F1598" t="str">
        <f>INDEX(Table5[Corrected Island/Colony Name],MATCH('Full Data'!C1598,Table5[Colony_ID],0))</f>
        <v>McKean Island</v>
      </c>
      <c r="G1598" t="str">
        <f>INDEX(Table4[Common_Name],MATCH('Full Data'!D1598,Table4[SpcRecID],0))</f>
        <v>Blue Noddy</v>
      </c>
      <c r="H1598" s="83" t="str">
        <f>INDEX(Data!E$2:E$6500,MATCH(A1598,Data!$A$2:$A$6500,0))</f>
        <v>Confirmed</v>
      </c>
      <c r="I1598" s="90">
        <f>INDEX(Data!P$2:P$6500,MATCH(A1598,Data!$A$2:$A$6500,0))</f>
        <v>1976</v>
      </c>
      <c r="J1598" s="90">
        <f>INDEX(Data!Q$2:Q$6500,MATCH($A1598,Data!$A$2:$A$6500,0))</f>
        <v>1976</v>
      </c>
      <c r="K1598" s="90">
        <f>INDEX(Data!F$2:F$6500,MATCH($A1598,Data!$A$2:$A$6500,0))</f>
        <v>15000</v>
      </c>
      <c r="L1598" s="90">
        <f>INDEX(Data!G$2:G$6500,MATCH($A1598,Data!$A$2:$A$6500,0))</f>
        <v>15000</v>
      </c>
      <c r="M1598" s="90">
        <f>INDEX(Data!H$2:H$6500,MATCH($A1598,Data!$A$2:$A$6500,0))</f>
        <v>0</v>
      </c>
      <c r="N1598" s="90">
        <f>INDEX(Data!I$2:I$6500,MATCH($A1598,Data!$A$2:$A$6500,0))</f>
        <v>0</v>
      </c>
      <c r="O1598" s="83" t="str">
        <f>INDEX(Data!J$2:J$6500,MATCH($A1598,Data!$A$2:$A$6500,0))</f>
        <v>individuals</v>
      </c>
      <c r="P1598" t="str">
        <f>_xlfn.XLOOKUP(B1598,Table3[RefID],Table3[Citation])</f>
        <v>Garnett (1983)</v>
      </c>
    </row>
    <row r="1599" spans="1:16" x14ac:dyDescent="0.35">
      <c r="A1599" s="68">
        <v>1597</v>
      </c>
      <c r="B1599" s="69">
        <v>111</v>
      </c>
      <c r="C1599" s="69">
        <v>20007</v>
      </c>
      <c r="D1599" s="70">
        <v>1016817</v>
      </c>
      <c r="E1599" t="str">
        <f>INDEX(Table5[EEZ],MATCH(C1599,Table5[Colony_ID],0))</f>
        <v>Phoenix Group Exclusive Economic Zone</v>
      </c>
      <c r="F1599" t="str">
        <f>INDEX(Table5[Corrected Island/Colony Name],MATCH('Full Data'!C1599,Table5[Colony_ID],0))</f>
        <v>Phoenix Island</v>
      </c>
      <c r="G1599" t="str">
        <f>INDEX(Table4[Common_Name],MATCH('Full Data'!D1599,Table4[SpcRecID],0))</f>
        <v>Blue Noddy</v>
      </c>
      <c r="H1599" s="83" t="str">
        <f>INDEX(Data!E$2:E$6500,MATCH(A1599,Data!$A$2:$A$6500,0))</f>
        <v>Confirmed</v>
      </c>
      <c r="I1599" s="90">
        <f>INDEX(Data!P$2:P$6500,MATCH(A1599,Data!$A$2:$A$6500,0))</f>
        <v>1973</v>
      </c>
      <c r="J1599" s="90">
        <f>INDEX(Data!Q$2:Q$6500,MATCH($A1599,Data!$A$2:$A$6500,0))</f>
        <v>1973</v>
      </c>
      <c r="K1599" s="90">
        <f>INDEX(Data!F$2:F$6500,MATCH($A1599,Data!$A$2:$A$6500,0))</f>
        <v>10000</v>
      </c>
      <c r="L1599" s="90">
        <f>INDEX(Data!G$2:G$6500,MATCH($A1599,Data!$A$2:$A$6500,0))</f>
        <v>10000</v>
      </c>
      <c r="M1599" s="90">
        <f>INDEX(Data!H$2:H$6500,MATCH($A1599,Data!$A$2:$A$6500,0))</f>
        <v>0</v>
      </c>
      <c r="N1599" s="90">
        <f>INDEX(Data!I$2:I$6500,MATCH($A1599,Data!$A$2:$A$6500,0))</f>
        <v>0</v>
      </c>
      <c r="O1599" s="83" t="str">
        <f>INDEX(Data!J$2:J$6500,MATCH($A1599,Data!$A$2:$A$6500,0))</f>
        <v>individuals</v>
      </c>
      <c r="P1599" t="str">
        <f>_xlfn.XLOOKUP(B1599,Table3[RefID],Table3[Citation])</f>
        <v>Garnett (1983)</v>
      </c>
    </row>
    <row r="1600" spans="1:16" x14ac:dyDescent="0.35">
      <c r="A1600" s="68">
        <v>1598</v>
      </c>
      <c r="B1600" s="69">
        <v>111</v>
      </c>
      <c r="C1600" s="69">
        <v>10014</v>
      </c>
      <c r="D1600" s="70">
        <v>1016817</v>
      </c>
      <c r="E1600" t="str">
        <f>INDEX(Table5[EEZ],MATCH(C1600,Table5[Colony_ID],0))</f>
        <v>Line Group Exclusive Economic Zone</v>
      </c>
      <c r="F1600" t="str">
        <f>INDEX(Table5[Corrected Island/Colony Name],MATCH('Full Data'!C1600,Table5[Colony_ID],0))</f>
        <v>Starbuck Island</v>
      </c>
      <c r="G1600" t="str">
        <f>INDEX(Table4[Common_Name],MATCH('Full Data'!D1600,Table4[SpcRecID],0))</f>
        <v>Blue Noddy</v>
      </c>
      <c r="H1600" s="83" t="str">
        <f>INDEX(Data!E$2:E$6500,MATCH(A1600,Data!$A$2:$A$6500,0))</f>
        <v>Potential Breeding</v>
      </c>
      <c r="I1600" s="90">
        <f>INDEX(Data!P$2:P$6500,MATCH(A1600,Data!$A$2:$A$6500,0))</f>
        <v>1983</v>
      </c>
      <c r="J1600" s="90">
        <f>INDEX(Data!Q$2:Q$6500,MATCH($A1600,Data!$A$2:$A$6500,0))</f>
        <v>1983</v>
      </c>
      <c r="K1600" s="90">
        <f>INDEX(Data!F$2:F$6500,MATCH($A1600,Data!$A$2:$A$6500,0))</f>
        <v>0</v>
      </c>
      <c r="L1600" s="90">
        <f>INDEX(Data!G$2:G$6500,MATCH($A1600,Data!$A$2:$A$6500,0))</f>
        <v>0</v>
      </c>
      <c r="M1600" s="90">
        <f>INDEX(Data!H$2:H$6500,MATCH($A1600,Data!$A$2:$A$6500,0))</f>
        <v>0</v>
      </c>
      <c r="N1600" s="90">
        <f>INDEX(Data!I$2:I$6500,MATCH($A1600,Data!$A$2:$A$6500,0))</f>
        <v>0</v>
      </c>
      <c r="O1600" s="83">
        <f>INDEX(Data!J$2:J$6500,MATCH($A1600,Data!$A$2:$A$6500,0))</f>
        <v>0</v>
      </c>
      <c r="P1600" t="str">
        <f>_xlfn.XLOOKUP(B1600,Table3[RefID],Table3[Citation])</f>
        <v>Garnett (1983)</v>
      </c>
    </row>
    <row r="1601" spans="1:16" x14ac:dyDescent="0.35">
      <c r="A1601" s="68">
        <v>1599</v>
      </c>
      <c r="B1601" s="69">
        <v>111</v>
      </c>
      <c r="C1601" s="69">
        <v>20000</v>
      </c>
      <c r="D1601" s="69">
        <v>3659</v>
      </c>
      <c r="E1601" t="str">
        <f>INDEX(Table5[EEZ],MATCH(C1601,Table5[Colony_ID],0))</f>
        <v>Phoenix Group Exclusive Economic Zone</v>
      </c>
      <c r="F1601" t="str">
        <f>INDEX(Table5[Corrected Island/Colony Name],MATCH('Full Data'!C1601,Table5[Colony_ID],0))</f>
        <v>Birnie</v>
      </c>
      <c r="G1601" t="str">
        <f>INDEX(Table4[Common_Name],MATCH('Full Data'!D1601,Table4[SpcRecID],0))</f>
        <v>Brown Booby</v>
      </c>
      <c r="H1601" s="83" t="str">
        <f>INDEX(Data!E$2:E$6500,MATCH(A1601,Data!$A$2:$A$6500,0))</f>
        <v>Data Deficient</v>
      </c>
      <c r="I1601" s="90">
        <f>INDEX(Data!P$2:P$6500,MATCH(A1601,Data!$A$2:$A$6500,0))</f>
        <v>1978</v>
      </c>
      <c r="J1601" s="90">
        <f>INDEX(Data!Q$2:Q$6500,MATCH($A1601,Data!$A$2:$A$6500,0))</f>
        <v>1978</v>
      </c>
      <c r="K1601" s="90">
        <f>INDEX(Data!F$2:F$6500,MATCH($A1601,Data!$A$2:$A$6500,0))</f>
        <v>50</v>
      </c>
      <c r="L1601" s="90">
        <f>INDEX(Data!G$2:G$6500,MATCH($A1601,Data!$A$2:$A$6500,0))</f>
        <v>60</v>
      </c>
      <c r="M1601" s="90">
        <f>INDEX(Data!H$2:H$6500,MATCH($A1601,Data!$A$2:$A$6500,0))</f>
        <v>0</v>
      </c>
      <c r="N1601" s="90">
        <f>INDEX(Data!I$2:I$6500,MATCH($A1601,Data!$A$2:$A$6500,0))</f>
        <v>0</v>
      </c>
      <c r="O1601" s="83" t="str">
        <f>INDEX(Data!J$2:J$6500,MATCH($A1601,Data!$A$2:$A$6500,0))</f>
        <v>individuals</v>
      </c>
      <c r="P1601" t="str">
        <f>_xlfn.XLOOKUP(B1601,Table3[RefID],Table3[Citation])</f>
        <v>Garnett (1983)</v>
      </c>
    </row>
    <row r="1602" spans="1:16" x14ac:dyDescent="0.35">
      <c r="A1602" s="68">
        <v>1600</v>
      </c>
      <c r="B1602" s="69">
        <v>111</v>
      </c>
      <c r="C1602" s="69">
        <v>10001</v>
      </c>
      <c r="D1602" s="69">
        <v>3659</v>
      </c>
      <c r="E1602" t="str">
        <f>INDEX(Table5[EEZ],MATCH(C1602,Table5[Colony_ID],0))</f>
        <v>Line Group Exclusive Economic Zone</v>
      </c>
      <c r="F1602" t="str">
        <f>INDEX(Table5[Corrected Island/Colony Name],MATCH('Full Data'!C1602,Table5[Colony_ID],0))</f>
        <v>Caroline Atoll</v>
      </c>
      <c r="G1602" t="str">
        <f>INDEX(Table4[Common_Name],MATCH('Full Data'!D1602,Table4[SpcRecID],0))</f>
        <v>Brown Booby</v>
      </c>
      <c r="H1602" s="83" t="str">
        <f>INDEX(Data!E$2:E$6500,MATCH(A1602,Data!$A$2:$A$6500,0))</f>
        <v>Confirmed</v>
      </c>
      <c r="I1602" s="90">
        <f>INDEX(Data!P$2:P$6500,MATCH(A1602,Data!$A$2:$A$6500,0))</f>
        <v>1974</v>
      </c>
      <c r="J1602" s="90">
        <f>INDEX(Data!Q$2:Q$6500,MATCH($A1602,Data!$A$2:$A$6500,0))</f>
        <v>1974</v>
      </c>
      <c r="K1602" s="90">
        <f>INDEX(Data!F$2:F$6500,MATCH($A1602,Data!$A$2:$A$6500,0))</f>
        <v>8</v>
      </c>
      <c r="L1602" s="90">
        <f>INDEX(Data!G$2:G$6500,MATCH($A1602,Data!$A$2:$A$6500,0))</f>
        <v>8</v>
      </c>
      <c r="M1602" s="90">
        <f>INDEX(Data!H$2:H$6500,MATCH($A1602,Data!$A$2:$A$6500,0))</f>
        <v>0</v>
      </c>
      <c r="N1602" s="90">
        <f>INDEX(Data!I$2:I$6500,MATCH($A1602,Data!$A$2:$A$6500,0))</f>
        <v>0</v>
      </c>
      <c r="O1602" s="83" t="str">
        <f>INDEX(Data!J$2:J$6500,MATCH($A1602,Data!$A$2:$A$6500,0))</f>
        <v>nests</v>
      </c>
      <c r="P1602" t="str">
        <f>_xlfn.XLOOKUP(B1602,Table3[RefID],Table3[Citation])</f>
        <v>Garnett (1983)</v>
      </c>
    </row>
    <row r="1603" spans="1:16" x14ac:dyDescent="0.35">
      <c r="A1603" s="68">
        <v>1601</v>
      </c>
      <c r="B1603" s="69">
        <v>111</v>
      </c>
      <c r="C1603" s="69">
        <v>20001</v>
      </c>
      <c r="D1603" s="69">
        <v>3659</v>
      </c>
      <c r="E1603" t="str">
        <f>INDEX(Table5[EEZ],MATCH(C1603,Table5[Colony_ID],0))</f>
        <v>Phoenix Group Exclusive Economic Zone</v>
      </c>
      <c r="F1603" t="str">
        <f>INDEX(Table5[Corrected Island/Colony Name],MATCH('Full Data'!C1603,Table5[Colony_ID],0))</f>
        <v>Enderbury Island</v>
      </c>
      <c r="G1603" t="str">
        <f>INDEX(Table4[Common_Name],MATCH('Full Data'!D1603,Table4[SpcRecID],0))</f>
        <v>Brown Booby</v>
      </c>
      <c r="H1603" s="83" t="str">
        <f>INDEX(Data!E$2:E$6500,MATCH(A1603,Data!$A$2:$A$6500,0))</f>
        <v>Confirmed</v>
      </c>
      <c r="I1603" s="90">
        <f>INDEX(Data!P$2:P$6500,MATCH(A1603,Data!$A$2:$A$6500,0))</f>
        <v>0</v>
      </c>
      <c r="J1603" s="90">
        <f>INDEX(Data!Q$2:Q$6500,MATCH($A1603,Data!$A$2:$A$6500,0))</f>
        <v>1983</v>
      </c>
      <c r="K1603" s="90">
        <f>INDEX(Data!F$2:F$6500,MATCH($A1603,Data!$A$2:$A$6500,0))</f>
        <v>300</v>
      </c>
      <c r="L1603" s="90">
        <f>INDEX(Data!G$2:G$6500,MATCH($A1603,Data!$A$2:$A$6500,0))</f>
        <v>300</v>
      </c>
      <c r="M1603" s="90">
        <f>INDEX(Data!H$2:H$6500,MATCH($A1603,Data!$A$2:$A$6500,0))</f>
        <v>0</v>
      </c>
      <c r="N1603" s="90">
        <f>INDEX(Data!I$2:I$6500,MATCH($A1603,Data!$A$2:$A$6500,0))</f>
        <v>0</v>
      </c>
      <c r="O1603" s="83" t="str">
        <f>INDEX(Data!J$2:J$6500,MATCH($A1603,Data!$A$2:$A$6500,0))</f>
        <v>individuals</v>
      </c>
      <c r="P1603" t="str">
        <f>_xlfn.XLOOKUP(B1603,Table3[RefID],Table3[Citation])</f>
        <v>Garnett (1983)</v>
      </c>
    </row>
    <row r="1604" spans="1:16" x14ac:dyDescent="0.35">
      <c r="A1604" s="68">
        <v>1602</v>
      </c>
      <c r="B1604" s="69">
        <v>111</v>
      </c>
      <c r="C1604" s="69">
        <v>10011</v>
      </c>
      <c r="D1604" s="69">
        <v>3659</v>
      </c>
      <c r="E1604" t="str">
        <f>INDEX(Table5[EEZ],MATCH(C1604,Table5[Colony_ID],0))</f>
        <v>Line Group Exclusive Economic Zone</v>
      </c>
      <c r="F1604" t="str">
        <f>INDEX(Table5[Corrected Island/Colony Name],MATCH('Full Data'!C1604,Table5[Colony_ID],0))</f>
        <v>Flint Island</v>
      </c>
      <c r="G1604" t="str">
        <f>INDEX(Table4[Common_Name],MATCH('Full Data'!D1604,Table4[SpcRecID],0))</f>
        <v>Brown Booby</v>
      </c>
      <c r="H1604" s="83" t="str">
        <f>INDEX(Data!E$2:E$6500,MATCH(A1604,Data!$A$2:$A$6500,0))</f>
        <v>Confirmed</v>
      </c>
      <c r="I1604" s="90">
        <f>INDEX(Data!P$2:P$6500,MATCH(A1604,Data!$A$2:$A$6500,0))</f>
        <v>1974</v>
      </c>
      <c r="J1604" s="90">
        <f>INDEX(Data!Q$2:Q$6500,MATCH($A1604,Data!$A$2:$A$6500,0))</f>
        <v>1974</v>
      </c>
      <c r="K1604" s="90">
        <f>INDEX(Data!F$2:F$6500,MATCH($A1604,Data!$A$2:$A$6500,0))</f>
        <v>4</v>
      </c>
      <c r="L1604" s="90">
        <f>INDEX(Data!G$2:G$6500,MATCH($A1604,Data!$A$2:$A$6500,0))</f>
        <v>4</v>
      </c>
      <c r="M1604" s="90">
        <f>INDEX(Data!H$2:H$6500,MATCH($A1604,Data!$A$2:$A$6500,0))</f>
        <v>0</v>
      </c>
      <c r="N1604" s="90">
        <f>INDEX(Data!I$2:I$6500,MATCH($A1604,Data!$A$2:$A$6500,0))</f>
        <v>0</v>
      </c>
      <c r="O1604" s="83" t="str">
        <f>INDEX(Data!J$2:J$6500,MATCH($A1604,Data!$A$2:$A$6500,0))</f>
        <v>individuals</v>
      </c>
      <c r="P1604" t="str">
        <f>_xlfn.XLOOKUP(B1604,Table3[RefID],Table3[Citation])</f>
        <v>Garnett (1983)</v>
      </c>
    </row>
    <row r="1605" spans="1:16" x14ac:dyDescent="0.35">
      <c r="A1605" s="68">
        <v>1603</v>
      </c>
      <c r="B1605" s="69">
        <v>111</v>
      </c>
      <c r="C1605" s="69">
        <v>20002</v>
      </c>
      <c r="D1605" s="69">
        <v>3659</v>
      </c>
      <c r="E1605" t="str">
        <f>INDEX(Table5[EEZ],MATCH(C1605,Table5[Colony_ID],0))</f>
        <v>Phoenix Group Exclusive Economic Zone</v>
      </c>
      <c r="F1605" t="str">
        <f>INDEX(Table5[Corrected Island/Colony Name],MATCH('Full Data'!C1605,Table5[Colony_ID],0))</f>
        <v>Kanton</v>
      </c>
      <c r="G1605" t="str">
        <f>INDEX(Table4[Common_Name],MATCH('Full Data'!D1605,Table4[SpcRecID],0))</f>
        <v>Brown Booby</v>
      </c>
      <c r="H1605" s="83" t="str">
        <f>INDEX(Data!E$2:E$6500,MATCH(A1605,Data!$A$2:$A$6500,0))</f>
        <v>Data Deficient</v>
      </c>
      <c r="I1605" s="90">
        <f>INDEX(Data!P$2:P$6500,MATCH(A1605,Data!$A$2:$A$6500,0))</f>
        <v>0</v>
      </c>
      <c r="J1605" s="90">
        <f>INDEX(Data!Q$2:Q$6500,MATCH($A1605,Data!$A$2:$A$6500,0))</f>
        <v>1983</v>
      </c>
      <c r="K1605" s="90">
        <f>INDEX(Data!F$2:F$6500,MATCH($A1605,Data!$A$2:$A$6500,0))</f>
        <v>15</v>
      </c>
      <c r="L1605" s="90">
        <f>INDEX(Data!G$2:G$6500,MATCH($A1605,Data!$A$2:$A$6500,0))</f>
        <v>15</v>
      </c>
      <c r="M1605" s="90">
        <f>INDEX(Data!H$2:H$6500,MATCH($A1605,Data!$A$2:$A$6500,0))</f>
        <v>0</v>
      </c>
      <c r="N1605" s="90">
        <f>INDEX(Data!I$2:I$6500,MATCH($A1605,Data!$A$2:$A$6500,0))</f>
        <v>0</v>
      </c>
      <c r="O1605" s="83" t="str">
        <f>INDEX(Data!J$2:J$6500,MATCH($A1605,Data!$A$2:$A$6500,0))</f>
        <v>individuals</v>
      </c>
      <c r="P1605" t="str">
        <f>_xlfn.XLOOKUP(B1605,Table3[RefID],Table3[Citation])</f>
        <v>Garnett (1983)</v>
      </c>
    </row>
    <row r="1606" spans="1:16" x14ac:dyDescent="0.35">
      <c r="A1606" s="68">
        <v>1604</v>
      </c>
      <c r="B1606" s="69">
        <v>111</v>
      </c>
      <c r="C1606" s="69">
        <v>10012</v>
      </c>
      <c r="D1606" s="69">
        <v>3659</v>
      </c>
      <c r="E1606" t="str">
        <f>INDEX(Table5[EEZ],MATCH(C1606,Table5[Colony_ID],0))</f>
        <v>Line Group Exclusive Economic Zone</v>
      </c>
      <c r="F1606" t="str">
        <f>INDEX(Table5[Corrected Island/Colony Name],MATCH('Full Data'!C1606,Table5[Colony_ID],0))</f>
        <v>Kiritimati</v>
      </c>
      <c r="G1606" t="str">
        <f>INDEX(Table4[Common_Name],MATCH('Full Data'!D1606,Table4[SpcRecID],0))</f>
        <v>Brown Booby</v>
      </c>
      <c r="H1606" s="83" t="str">
        <f>INDEX(Data!E$2:E$6500,MATCH(A1606,Data!$A$2:$A$6500,0))</f>
        <v>Confirmed</v>
      </c>
      <c r="I1606" s="90">
        <f>INDEX(Data!P$2:P$6500,MATCH(A1606,Data!$A$2:$A$6500,0))</f>
        <v>1983</v>
      </c>
      <c r="J1606" s="90">
        <f>INDEX(Data!Q$2:Q$6500,MATCH($A1606,Data!$A$2:$A$6500,0))</f>
        <v>1983</v>
      </c>
      <c r="K1606" s="90">
        <f>INDEX(Data!F$2:F$6500,MATCH($A1606,Data!$A$2:$A$6500,0))</f>
        <v>300</v>
      </c>
      <c r="L1606" s="90">
        <f>INDEX(Data!G$2:G$6500,MATCH($A1606,Data!$A$2:$A$6500,0))</f>
        <v>300</v>
      </c>
      <c r="M1606" s="90">
        <f>INDEX(Data!H$2:H$6500,MATCH($A1606,Data!$A$2:$A$6500,0))</f>
        <v>0</v>
      </c>
      <c r="N1606" s="90">
        <f>INDEX(Data!I$2:I$6500,MATCH($A1606,Data!$A$2:$A$6500,0))</f>
        <v>0</v>
      </c>
      <c r="O1606" s="83" t="str">
        <f>INDEX(Data!J$2:J$6500,MATCH($A1606,Data!$A$2:$A$6500,0))</f>
        <v>breeding pairs</v>
      </c>
      <c r="P1606" t="str">
        <f>_xlfn.XLOOKUP(B1606,Table3[RefID],Table3[Citation])</f>
        <v>Garnett (1983)</v>
      </c>
    </row>
    <row r="1607" spans="1:16" x14ac:dyDescent="0.35">
      <c r="A1607" s="68">
        <v>1605</v>
      </c>
      <c r="B1607" s="69">
        <v>111</v>
      </c>
      <c r="C1607" s="69">
        <v>20003</v>
      </c>
      <c r="D1607" s="69">
        <v>3659</v>
      </c>
      <c r="E1607" t="str">
        <f>INDEX(Table5[EEZ],MATCH(C1607,Table5[Colony_ID],0))</f>
        <v>Phoenix Group Exclusive Economic Zone</v>
      </c>
      <c r="F1607" t="str">
        <f>INDEX(Table5[Corrected Island/Colony Name],MATCH('Full Data'!C1607,Table5[Colony_ID],0))</f>
        <v>Manara</v>
      </c>
      <c r="G1607" t="str">
        <f>INDEX(Table4[Common_Name],MATCH('Full Data'!D1607,Table4[SpcRecID],0))</f>
        <v>Brown Booby</v>
      </c>
      <c r="H1607" s="83" t="str">
        <f>INDEX(Data!E$2:E$6500,MATCH(A1607,Data!$A$2:$A$6500,0))</f>
        <v>Data Deficient</v>
      </c>
      <c r="I1607" s="90">
        <f>INDEX(Data!P$2:P$6500,MATCH(A1607,Data!$A$2:$A$6500,0))</f>
        <v>0</v>
      </c>
      <c r="J1607" s="90">
        <f>INDEX(Data!Q$2:Q$6500,MATCH($A1607,Data!$A$2:$A$6500,0))</f>
        <v>1983</v>
      </c>
      <c r="K1607" s="90">
        <f>INDEX(Data!F$2:F$6500,MATCH($A1607,Data!$A$2:$A$6500,0))</f>
        <v>0</v>
      </c>
      <c r="L1607" s="90">
        <f>INDEX(Data!G$2:G$6500,MATCH($A1607,Data!$A$2:$A$6500,0))</f>
        <v>0</v>
      </c>
      <c r="M1607" s="90">
        <f>INDEX(Data!H$2:H$6500,MATCH($A1607,Data!$A$2:$A$6500,0))</f>
        <v>0</v>
      </c>
      <c r="N1607" s="90">
        <f>INDEX(Data!I$2:I$6500,MATCH($A1607,Data!$A$2:$A$6500,0))</f>
        <v>0</v>
      </c>
      <c r="O1607" s="83">
        <f>INDEX(Data!J$2:J$6500,MATCH($A1607,Data!$A$2:$A$6500,0))</f>
        <v>0</v>
      </c>
      <c r="P1607" t="str">
        <f>_xlfn.XLOOKUP(B1607,Table3[RefID],Table3[Citation])</f>
        <v>Garnett (1983)</v>
      </c>
    </row>
    <row r="1608" spans="1:16" x14ac:dyDescent="0.35">
      <c r="A1608" s="68">
        <v>1606</v>
      </c>
      <c r="B1608" s="69">
        <v>111</v>
      </c>
      <c r="C1608" s="69">
        <v>20004</v>
      </c>
      <c r="D1608" s="69">
        <v>3659</v>
      </c>
      <c r="E1608" t="str">
        <f>INDEX(Table5[EEZ],MATCH(C1608,Table5[Colony_ID],0))</f>
        <v>Phoenix Group Exclusive Economic Zone</v>
      </c>
      <c r="F1608" t="str">
        <f>INDEX(Table5[Corrected Island/Colony Name],MATCH('Full Data'!C1608,Table5[Colony_ID],0))</f>
        <v>McKean Island</v>
      </c>
      <c r="G1608" t="str">
        <f>INDEX(Table4[Common_Name],MATCH('Full Data'!D1608,Table4[SpcRecID],0))</f>
        <v>Brown Booby</v>
      </c>
      <c r="H1608" s="83" t="str">
        <f>INDEX(Data!E$2:E$6500,MATCH(A1608,Data!$A$2:$A$6500,0))</f>
        <v>Data Deficient</v>
      </c>
      <c r="I1608" s="90">
        <f>INDEX(Data!P$2:P$6500,MATCH(A1608,Data!$A$2:$A$6500,0))</f>
        <v>0</v>
      </c>
      <c r="J1608" s="90">
        <f>INDEX(Data!Q$2:Q$6500,MATCH($A1608,Data!$A$2:$A$6500,0))</f>
        <v>1983</v>
      </c>
      <c r="K1608" s="90">
        <f>INDEX(Data!F$2:F$6500,MATCH($A1608,Data!$A$2:$A$6500,0))</f>
        <v>100</v>
      </c>
      <c r="L1608" s="90">
        <f>INDEX(Data!G$2:G$6500,MATCH($A1608,Data!$A$2:$A$6500,0))</f>
        <v>100</v>
      </c>
      <c r="M1608" s="90">
        <f>INDEX(Data!H$2:H$6500,MATCH($A1608,Data!$A$2:$A$6500,0))</f>
        <v>0</v>
      </c>
      <c r="N1608" s="90">
        <f>INDEX(Data!I$2:I$6500,MATCH($A1608,Data!$A$2:$A$6500,0))</f>
        <v>0</v>
      </c>
      <c r="O1608" s="83" t="str">
        <f>INDEX(Data!J$2:J$6500,MATCH($A1608,Data!$A$2:$A$6500,0))</f>
        <v>individuals</v>
      </c>
      <c r="P1608" t="str">
        <f>_xlfn.XLOOKUP(B1608,Table3[RefID],Table3[Citation])</f>
        <v>Garnett (1983)</v>
      </c>
    </row>
    <row r="1609" spans="1:16" x14ac:dyDescent="0.35">
      <c r="A1609" s="68">
        <v>1607</v>
      </c>
      <c r="B1609" s="69">
        <v>111</v>
      </c>
      <c r="C1609" s="69">
        <v>20007</v>
      </c>
      <c r="D1609" s="69">
        <v>3659</v>
      </c>
      <c r="E1609" t="str">
        <f>INDEX(Table5[EEZ],MATCH(C1609,Table5[Colony_ID],0))</f>
        <v>Phoenix Group Exclusive Economic Zone</v>
      </c>
      <c r="F1609" t="str">
        <f>INDEX(Table5[Corrected Island/Colony Name],MATCH('Full Data'!C1609,Table5[Colony_ID],0))</f>
        <v>Phoenix Island</v>
      </c>
      <c r="G1609" t="str">
        <f>INDEX(Table4[Common_Name],MATCH('Full Data'!D1609,Table4[SpcRecID],0))</f>
        <v>Brown Booby</v>
      </c>
      <c r="H1609" s="83" t="str">
        <f>INDEX(Data!E$2:E$6500,MATCH(A1609,Data!$A$2:$A$6500,0))</f>
        <v>Data Deficient</v>
      </c>
      <c r="I1609" s="90">
        <f>INDEX(Data!P$2:P$6500,MATCH(A1609,Data!$A$2:$A$6500,0))</f>
        <v>0</v>
      </c>
      <c r="J1609" s="90">
        <f>INDEX(Data!Q$2:Q$6500,MATCH($A1609,Data!$A$2:$A$6500,0))</f>
        <v>1983</v>
      </c>
      <c r="K1609" s="90">
        <f>INDEX(Data!F$2:F$6500,MATCH($A1609,Data!$A$2:$A$6500,0))</f>
        <v>100</v>
      </c>
      <c r="L1609" s="90">
        <f>INDEX(Data!G$2:G$6500,MATCH($A1609,Data!$A$2:$A$6500,0))</f>
        <v>100</v>
      </c>
      <c r="M1609" s="90">
        <f>INDEX(Data!H$2:H$6500,MATCH($A1609,Data!$A$2:$A$6500,0))</f>
        <v>0</v>
      </c>
      <c r="N1609" s="90">
        <f>INDEX(Data!I$2:I$6500,MATCH($A1609,Data!$A$2:$A$6500,0))</f>
        <v>0</v>
      </c>
      <c r="O1609" s="83" t="str">
        <f>INDEX(Data!J$2:J$6500,MATCH($A1609,Data!$A$2:$A$6500,0))</f>
        <v>individuals</v>
      </c>
      <c r="P1609" t="str">
        <f>_xlfn.XLOOKUP(B1609,Table3[RefID],Table3[Citation])</f>
        <v>Garnett (1983)</v>
      </c>
    </row>
    <row r="1610" spans="1:16" x14ac:dyDescent="0.35">
      <c r="A1610" s="68">
        <v>1608</v>
      </c>
      <c r="B1610" s="69">
        <v>111</v>
      </c>
      <c r="C1610" s="69">
        <v>10014</v>
      </c>
      <c r="D1610" s="69">
        <v>3659</v>
      </c>
      <c r="E1610" t="str">
        <f>INDEX(Table5[EEZ],MATCH(C1610,Table5[Colony_ID],0))</f>
        <v>Line Group Exclusive Economic Zone</v>
      </c>
      <c r="F1610" t="str">
        <f>INDEX(Table5[Corrected Island/Colony Name],MATCH('Full Data'!C1610,Table5[Colony_ID],0))</f>
        <v>Starbuck Island</v>
      </c>
      <c r="G1610" t="str">
        <f>INDEX(Table4[Common_Name],MATCH('Full Data'!D1610,Table4[SpcRecID],0))</f>
        <v>Brown Booby</v>
      </c>
      <c r="H1610" s="83" t="str">
        <f>INDEX(Data!E$2:E$6500,MATCH(A1610,Data!$A$2:$A$6500,0))</f>
        <v>Probable</v>
      </c>
      <c r="I1610" s="90">
        <f>INDEX(Data!P$2:P$6500,MATCH(A1610,Data!$A$2:$A$6500,0))</f>
        <v>1983</v>
      </c>
      <c r="J1610" s="90">
        <f>INDEX(Data!Q$2:Q$6500,MATCH($A1610,Data!$A$2:$A$6500,0))</f>
        <v>1983</v>
      </c>
      <c r="K1610" s="90">
        <f>INDEX(Data!F$2:F$6500,MATCH($A1610,Data!$A$2:$A$6500,0))</f>
        <v>0</v>
      </c>
      <c r="L1610" s="90">
        <f>INDEX(Data!G$2:G$6500,MATCH($A1610,Data!$A$2:$A$6500,0))</f>
        <v>0</v>
      </c>
      <c r="M1610" s="90">
        <f>INDEX(Data!H$2:H$6500,MATCH($A1610,Data!$A$2:$A$6500,0))</f>
        <v>0</v>
      </c>
      <c r="N1610" s="90">
        <f>INDEX(Data!I$2:I$6500,MATCH($A1610,Data!$A$2:$A$6500,0))</f>
        <v>0</v>
      </c>
      <c r="O1610" s="83">
        <f>INDEX(Data!J$2:J$6500,MATCH($A1610,Data!$A$2:$A$6500,0))</f>
        <v>0</v>
      </c>
      <c r="P1610" t="str">
        <f>_xlfn.XLOOKUP(B1610,Table3[RefID],Table3[Citation])</f>
        <v>Garnett (1983)</v>
      </c>
    </row>
    <row r="1611" spans="1:16" x14ac:dyDescent="0.35">
      <c r="A1611" s="68">
        <v>1609</v>
      </c>
      <c r="B1611" s="69">
        <v>111</v>
      </c>
      <c r="C1611" s="69">
        <v>10016</v>
      </c>
      <c r="D1611" s="69">
        <v>3659</v>
      </c>
      <c r="E1611" t="str">
        <f>INDEX(Table5[EEZ],MATCH(C1611,Table5[Colony_ID],0))</f>
        <v>Line Group Exclusive Economic Zone</v>
      </c>
      <c r="F1611" t="str">
        <f>INDEX(Table5[Corrected Island/Colony Name],MATCH('Full Data'!C1611,Table5[Colony_ID],0))</f>
        <v>Vostok Island</v>
      </c>
      <c r="G1611" t="str">
        <f>INDEX(Table4[Common_Name],MATCH('Full Data'!D1611,Table4[SpcRecID],0))</f>
        <v>Brown Booby</v>
      </c>
      <c r="H1611" s="83" t="str">
        <f>INDEX(Data!E$2:E$6500,MATCH(A1611,Data!$A$2:$A$6500,0))</f>
        <v>Confirmed</v>
      </c>
      <c r="I1611" s="90">
        <f>INDEX(Data!P$2:P$6500,MATCH(A1611,Data!$A$2:$A$6500,0))</f>
        <v>1965</v>
      </c>
      <c r="J1611" s="90">
        <f>INDEX(Data!Q$2:Q$6500,MATCH($A1611,Data!$A$2:$A$6500,0))</f>
        <v>1965</v>
      </c>
      <c r="K1611" s="90">
        <f>INDEX(Data!F$2:F$6500,MATCH($A1611,Data!$A$2:$A$6500,0))</f>
        <v>7</v>
      </c>
      <c r="L1611" s="90">
        <f>INDEX(Data!G$2:G$6500,MATCH($A1611,Data!$A$2:$A$6500,0))</f>
        <v>7</v>
      </c>
      <c r="M1611" s="90">
        <f>INDEX(Data!H$2:H$6500,MATCH($A1611,Data!$A$2:$A$6500,0))</f>
        <v>0</v>
      </c>
      <c r="N1611" s="90">
        <f>INDEX(Data!I$2:I$6500,MATCH($A1611,Data!$A$2:$A$6500,0))</f>
        <v>0</v>
      </c>
      <c r="O1611" s="83" t="str">
        <f>INDEX(Data!J$2:J$6500,MATCH($A1611,Data!$A$2:$A$6500,0))</f>
        <v>nests</v>
      </c>
      <c r="P1611" t="str">
        <f>_xlfn.XLOOKUP(B1611,Table3[RefID],Table3[Citation])</f>
        <v>Garnett (1983)</v>
      </c>
    </row>
    <row r="1612" spans="1:16" x14ac:dyDescent="0.35">
      <c r="A1612" s="68">
        <v>1610</v>
      </c>
      <c r="B1612" s="69">
        <v>111</v>
      </c>
      <c r="C1612" s="69">
        <v>20000</v>
      </c>
      <c r="D1612" s="69">
        <v>3294</v>
      </c>
      <c r="E1612" t="str">
        <f>INDEX(Table5[EEZ],MATCH(C1612,Table5[Colony_ID],0))</f>
        <v>Phoenix Group Exclusive Economic Zone</v>
      </c>
      <c r="F1612" t="str">
        <f>INDEX(Table5[Corrected Island/Colony Name],MATCH('Full Data'!C1612,Table5[Colony_ID],0))</f>
        <v>Birnie</v>
      </c>
      <c r="G1612" t="str">
        <f>INDEX(Table4[Common_Name],MATCH('Full Data'!D1612,Table4[SpcRecID],0))</f>
        <v>Brown Noddy</v>
      </c>
      <c r="H1612" s="83" t="str">
        <f>INDEX(Data!E$2:E$6500,MATCH(A1612,Data!$A$2:$A$6500,0))</f>
        <v>Data Deficient</v>
      </c>
      <c r="I1612" s="90">
        <f>INDEX(Data!P$2:P$6500,MATCH(A1612,Data!$A$2:$A$6500,0))</f>
        <v>0</v>
      </c>
      <c r="J1612" s="90">
        <f>INDEX(Data!Q$2:Q$6500,MATCH($A1612,Data!$A$2:$A$6500,0))</f>
        <v>1983</v>
      </c>
      <c r="K1612" s="90">
        <f>INDEX(Data!F$2:F$6500,MATCH($A1612,Data!$A$2:$A$6500,0))</f>
        <v>3000</v>
      </c>
      <c r="L1612" s="90">
        <f>INDEX(Data!G$2:G$6500,MATCH($A1612,Data!$A$2:$A$6500,0))</f>
        <v>3000</v>
      </c>
      <c r="M1612" s="90">
        <f>INDEX(Data!H$2:H$6500,MATCH($A1612,Data!$A$2:$A$6500,0))</f>
        <v>0</v>
      </c>
      <c r="N1612" s="90">
        <f>INDEX(Data!I$2:I$6500,MATCH($A1612,Data!$A$2:$A$6500,0))</f>
        <v>0</v>
      </c>
      <c r="O1612" s="83" t="str">
        <f>INDEX(Data!J$2:J$6500,MATCH($A1612,Data!$A$2:$A$6500,0))</f>
        <v>individuals</v>
      </c>
      <c r="P1612" t="str">
        <f>_xlfn.XLOOKUP(B1612,Table3[RefID],Table3[Citation])</f>
        <v>Garnett (1983)</v>
      </c>
    </row>
    <row r="1613" spans="1:16" x14ac:dyDescent="0.35">
      <c r="A1613" s="68">
        <v>1611</v>
      </c>
      <c r="B1613" s="69">
        <v>111</v>
      </c>
      <c r="C1613" s="69">
        <v>10001</v>
      </c>
      <c r="D1613" s="69">
        <v>3294</v>
      </c>
      <c r="E1613" t="str">
        <f>INDEX(Table5[EEZ],MATCH(C1613,Table5[Colony_ID],0))</f>
        <v>Line Group Exclusive Economic Zone</v>
      </c>
      <c r="F1613" t="str">
        <f>INDEX(Table5[Corrected Island/Colony Name],MATCH('Full Data'!C1613,Table5[Colony_ID],0))</f>
        <v>Caroline Atoll</v>
      </c>
      <c r="G1613" t="str">
        <f>INDEX(Table4[Common_Name],MATCH('Full Data'!D1613,Table4[SpcRecID],0))</f>
        <v>Brown Noddy</v>
      </c>
      <c r="H1613" s="83" t="str">
        <f>INDEX(Data!E$2:E$6500,MATCH(A1613,Data!$A$2:$A$6500,0))</f>
        <v>Confirmed</v>
      </c>
      <c r="I1613" s="90">
        <f>INDEX(Data!P$2:P$6500,MATCH(A1613,Data!$A$2:$A$6500,0))</f>
        <v>1965</v>
      </c>
      <c r="J1613" s="90">
        <f>INDEX(Data!Q$2:Q$6500,MATCH($A1613,Data!$A$2:$A$6500,0))</f>
        <v>1965</v>
      </c>
      <c r="K1613" s="90">
        <f>INDEX(Data!F$2:F$6500,MATCH($A1613,Data!$A$2:$A$6500,0))</f>
        <v>400</v>
      </c>
      <c r="L1613" s="90">
        <f>INDEX(Data!G$2:G$6500,MATCH($A1613,Data!$A$2:$A$6500,0))</f>
        <v>400</v>
      </c>
      <c r="M1613" s="90">
        <f>INDEX(Data!H$2:H$6500,MATCH($A1613,Data!$A$2:$A$6500,0))</f>
        <v>0</v>
      </c>
      <c r="N1613" s="90">
        <f>INDEX(Data!I$2:I$6500,MATCH($A1613,Data!$A$2:$A$6500,0))</f>
        <v>0</v>
      </c>
      <c r="O1613" s="83" t="str">
        <f>INDEX(Data!J$2:J$6500,MATCH($A1613,Data!$A$2:$A$6500,0))</f>
        <v>nests</v>
      </c>
      <c r="P1613" t="str">
        <f>_xlfn.XLOOKUP(B1613,Table3[RefID],Table3[Citation])</f>
        <v>Garnett (1983)</v>
      </c>
    </row>
    <row r="1614" spans="1:16" x14ac:dyDescent="0.35">
      <c r="A1614" s="68">
        <v>1612</v>
      </c>
      <c r="B1614" s="69">
        <v>111</v>
      </c>
      <c r="C1614" s="69">
        <v>10009</v>
      </c>
      <c r="D1614" s="69">
        <v>3294</v>
      </c>
      <c r="E1614" t="str">
        <f>INDEX(Table5[EEZ],MATCH(C1614,Table5[Colony_ID],0))</f>
        <v>Line Group Exclusive Economic Zone</v>
      </c>
      <c r="F1614" t="str">
        <f>INDEX(Table5[Corrected Island/Colony Name],MATCH('Full Data'!C1614,Table5[Colony_ID],0))</f>
        <v>Teraina (Washington) Island</v>
      </c>
      <c r="G1614" t="str">
        <f>INDEX(Table4[Common_Name],MATCH('Full Data'!D1614,Table4[SpcRecID],0))</f>
        <v>Brown Noddy</v>
      </c>
      <c r="H1614" s="83" t="str">
        <f>INDEX(Data!E$2:E$6500,MATCH(A1614,Data!$A$2:$A$6500,0))</f>
        <v>Confirmed</v>
      </c>
      <c r="I1614" s="90">
        <f>INDEX(Data!P$2:P$6500,MATCH(A1614,Data!$A$2:$A$6500,0))</f>
        <v>1979</v>
      </c>
      <c r="J1614" s="90">
        <f>INDEX(Data!Q$2:Q$6500,MATCH($A1614,Data!$A$2:$A$6500,0))</f>
        <v>1979</v>
      </c>
      <c r="K1614" s="90">
        <f>INDEX(Data!F$2:F$6500,MATCH($A1614,Data!$A$2:$A$6500,0))</f>
        <v>1000</v>
      </c>
      <c r="L1614" s="90">
        <f>INDEX(Data!G$2:G$6500,MATCH($A1614,Data!$A$2:$A$6500,0))</f>
        <v>1000</v>
      </c>
      <c r="M1614" s="90">
        <f>INDEX(Data!H$2:H$6500,MATCH($A1614,Data!$A$2:$A$6500,0))</f>
        <v>0</v>
      </c>
      <c r="N1614" s="90">
        <f>INDEX(Data!I$2:I$6500,MATCH($A1614,Data!$A$2:$A$6500,0))</f>
        <v>0</v>
      </c>
      <c r="O1614" s="83" t="str">
        <f>INDEX(Data!J$2:J$6500,MATCH($A1614,Data!$A$2:$A$6500,0))</f>
        <v>breeding pairs</v>
      </c>
      <c r="P1614" t="str">
        <f>_xlfn.XLOOKUP(B1614,Table3[RefID],Table3[Citation])</f>
        <v>Garnett (1983)</v>
      </c>
    </row>
    <row r="1615" spans="1:16" x14ac:dyDescent="0.35">
      <c r="A1615" s="68">
        <v>1613</v>
      </c>
      <c r="B1615" s="69">
        <v>111</v>
      </c>
      <c r="C1615" s="69">
        <v>20001</v>
      </c>
      <c r="D1615" s="69">
        <v>3294</v>
      </c>
      <c r="E1615" t="str">
        <f>INDEX(Table5[EEZ],MATCH(C1615,Table5[Colony_ID],0))</f>
        <v>Phoenix Group Exclusive Economic Zone</v>
      </c>
      <c r="F1615" t="str">
        <f>INDEX(Table5[Corrected Island/Colony Name],MATCH('Full Data'!C1615,Table5[Colony_ID],0))</f>
        <v>Enderbury Island</v>
      </c>
      <c r="G1615" t="str">
        <f>INDEX(Table4[Common_Name],MATCH('Full Data'!D1615,Table4[SpcRecID],0))</f>
        <v>Brown Noddy</v>
      </c>
      <c r="H1615" s="83" t="str">
        <f>INDEX(Data!E$2:E$6500,MATCH(A1615,Data!$A$2:$A$6500,0))</f>
        <v>Confirmed</v>
      </c>
      <c r="I1615" s="90">
        <f>INDEX(Data!P$2:P$6500,MATCH(A1615,Data!$A$2:$A$6500,0))</f>
        <v>0</v>
      </c>
      <c r="J1615" s="90">
        <f>INDEX(Data!Q$2:Q$6500,MATCH($A1615,Data!$A$2:$A$6500,0))</f>
        <v>1983</v>
      </c>
      <c r="K1615" s="90">
        <f>INDEX(Data!F$2:F$6500,MATCH($A1615,Data!$A$2:$A$6500,0))</f>
        <v>500</v>
      </c>
      <c r="L1615" s="90">
        <f>INDEX(Data!G$2:G$6500,MATCH($A1615,Data!$A$2:$A$6500,0))</f>
        <v>500</v>
      </c>
      <c r="M1615" s="90">
        <f>INDEX(Data!H$2:H$6500,MATCH($A1615,Data!$A$2:$A$6500,0))</f>
        <v>0</v>
      </c>
      <c r="N1615" s="90">
        <f>INDEX(Data!I$2:I$6500,MATCH($A1615,Data!$A$2:$A$6500,0))</f>
        <v>0</v>
      </c>
      <c r="O1615" s="83" t="str">
        <f>INDEX(Data!J$2:J$6500,MATCH($A1615,Data!$A$2:$A$6500,0))</f>
        <v>individuals</v>
      </c>
      <c r="P1615" t="str">
        <f>_xlfn.XLOOKUP(B1615,Table3[RefID],Table3[Citation])</f>
        <v>Garnett (1983)</v>
      </c>
    </row>
    <row r="1616" spans="1:16" x14ac:dyDescent="0.35">
      <c r="A1616" s="68">
        <v>1614</v>
      </c>
      <c r="B1616" s="69">
        <v>111</v>
      </c>
      <c r="C1616" s="69">
        <v>10011</v>
      </c>
      <c r="D1616" s="69">
        <v>3294</v>
      </c>
      <c r="E1616" t="str">
        <f>INDEX(Table5[EEZ],MATCH(C1616,Table5[Colony_ID],0))</f>
        <v>Line Group Exclusive Economic Zone</v>
      </c>
      <c r="F1616" t="str">
        <f>INDEX(Table5[Corrected Island/Colony Name],MATCH('Full Data'!C1616,Table5[Colony_ID],0))</f>
        <v>Flint Island</v>
      </c>
      <c r="G1616" t="str">
        <f>INDEX(Table4[Common_Name],MATCH('Full Data'!D1616,Table4[SpcRecID],0))</f>
        <v>Brown Noddy</v>
      </c>
      <c r="H1616" s="83" t="str">
        <f>INDEX(Data!E$2:E$6500,MATCH(A1616,Data!$A$2:$A$6500,0))</f>
        <v>Confirmed</v>
      </c>
      <c r="I1616" s="90">
        <f>INDEX(Data!P$2:P$6500,MATCH(A1616,Data!$A$2:$A$6500,0))</f>
        <v>1974</v>
      </c>
      <c r="J1616" s="90">
        <f>INDEX(Data!Q$2:Q$6500,MATCH($A1616,Data!$A$2:$A$6500,0))</f>
        <v>1974</v>
      </c>
      <c r="K1616" s="90">
        <f>INDEX(Data!F$2:F$6500,MATCH($A1616,Data!$A$2:$A$6500,0))</f>
        <v>500</v>
      </c>
      <c r="L1616" s="90">
        <f>INDEX(Data!G$2:G$6500,MATCH($A1616,Data!$A$2:$A$6500,0))</f>
        <v>500</v>
      </c>
      <c r="M1616" s="90">
        <f>INDEX(Data!H$2:H$6500,MATCH($A1616,Data!$A$2:$A$6500,0))</f>
        <v>0</v>
      </c>
      <c r="N1616" s="90">
        <f>INDEX(Data!I$2:I$6500,MATCH($A1616,Data!$A$2:$A$6500,0))</f>
        <v>0</v>
      </c>
      <c r="O1616" s="83" t="str">
        <f>INDEX(Data!J$2:J$6500,MATCH($A1616,Data!$A$2:$A$6500,0))</f>
        <v>individuals</v>
      </c>
      <c r="P1616" t="str">
        <f>_xlfn.XLOOKUP(B1616,Table3[RefID],Table3[Citation])</f>
        <v>Garnett (1983)</v>
      </c>
    </row>
    <row r="1617" spans="1:16" x14ac:dyDescent="0.35">
      <c r="A1617" s="68">
        <v>1615</v>
      </c>
      <c r="B1617" s="69">
        <v>111</v>
      </c>
      <c r="C1617" s="69">
        <v>20002</v>
      </c>
      <c r="D1617" s="69">
        <v>3294</v>
      </c>
      <c r="E1617" t="str">
        <f>INDEX(Table5[EEZ],MATCH(C1617,Table5[Colony_ID],0))</f>
        <v>Phoenix Group Exclusive Economic Zone</v>
      </c>
      <c r="F1617" t="str">
        <f>INDEX(Table5[Corrected Island/Colony Name],MATCH('Full Data'!C1617,Table5[Colony_ID],0))</f>
        <v>Kanton</v>
      </c>
      <c r="G1617" t="str">
        <f>INDEX(Table4[Common_Name],MATCH('Full Data'!D1617,Table4[SpcRecID],0))</f>
        <v>Brown Noddy</v>
      </c>
      <c r="H1617" s="83" t="str">
        <f>INDEX(Data!E$2:E$6500,MATCH(A1617,Data!$A$2:$A$6500,0))</f>
        <v>Confirmed</v>
      </c>
      <c r="I1617" s="90">
        <f>INDEX(Data!P$2:P$6500,MATCH(A1617,Data!$A$2:$A$6500,0))</f>
        <v>0</v>
      </c>
      <c r="J1617" s="90">
        <f>INDEX(Data!Q$2:Q$6500,MATCH($A1617,Data!$A$2:$A$6500,0))</f>
        <v>1983</v>
      </c>
      <c r="K1617" s="90">
        <f>INDEX(Data!F$2:F$6500,MATCH($A1617,Data!$A$2:$A$6500,0))</f>
        <v>10000</v>
      </c>
      <c r="L1617" s="90">
        <f>INDEX(Data!G$2:G$6500,MATCH($A1617,Data!$A$2:$A$6500,0))</f>
        <v>10000</v>
      </c>
      <c r="M1617" s="90">
        <f>INDEX(Data!H$2:H$6500,MATCH($A1617,Data!$A$2:$A$6500,0))</f>
        <v>0</v>
      </c>
      <c r="N1617" s="90">
        <f>INDEX(Data!I$2:I$6500,MATCH($A1617,Data!$A$2:$A$6500,0))</f>
        <v>0</v>
      </c>
      <c r="O1617" s="83" t="str">
        <f>INDEX(Data!J$2:J$6500,MATCH($A1617,Data!$A$2:$A$6500,0))</f>
        <v>individuals</v>
      </c>
      <c r="P1617" t="str">
        <f>_xlfn.XLOOKUP(B1617,Table3[RefID],Table3[Citation])</f>
        <v>Garnett (1983)</v>
      </c>
    </row>
    <row r="1618" spans="1:16" x14ac:dyDescent="0.35">
      <c r="A1618" s="68">
        <v>1616</v>
      </c>
      <c r="B1618" s="69">
        <v>111</v>
      </c>
      <c r="C1618" s="69">
        <v>10012</v>
      </c>
      <c r="D1618" s="69">
        <v>3294</v>
      </c>
      <c r="E1618" t="str">
        <f>INDEX(Table5[EEZ],MATCH(C1618,Table5[Colony_ID],0))</f>
        <v>Line Group Exclusive Economic Zone</v>
      </c>
      <c r="F1618" t="str">
        <f>INDEX(Table5[Corrected Island/Colony Name],MATCH('Full Data'!C1618,Table5[Colony_ID],0))</f>
        <v>Kiritimati</v>
      </c>
      <c r="G1618" t="str">
        <f>INDEX(Table4[Common_Name],MATCH('Full Data'!D1618,Table4[SpcRecID],0))</f>
        <v>Brown Noddy</v>
      </c>
      <c r="H1618" s="83" t="str">
        <f>INDEX(Data!E$2:E$6500,MATCH(A1618,Data!$A$2:$A$6500,0))</f>
        <v>Confirmed</v>
      </c>
      <c r="I1618" s="90">
        <f>INDEX(Data!P$2:P$6500,MATCH(A1618,Data!$A$2:$A$6500,0))</f>
        <v>1983</v>
      </c>
      <c r="J1618" s="90">
        <f>INDEX(Data!Q$2:Q$6500,MATCH($A1618,Data!$A$2:$A$6500,0))</f>
        <v>1983</v>
      </c>
      <c r="K1618" s="90">
        <f>INDEX(Data!F$2:F$6500,MATCH($A1618,Data!$A$2:$A$6500,0))</f>
        <v>10000</v>
      </c>
      <c r="L1618" s="90">
        <f>INDEX(Data!G$2:G$6500,MATCH($A1618,Data!$A$2:$A$6500,0))</f>
        <v>10000</v>
      </c>
      <c r="M1618" s="90">
        <f>INDEX(Data!H$2:H$6500,MATCH($A1618,Data!$A$2:$A$6500,0))</f>
        <v>0</v>
      </c>
      <c r="N1618" s="90">
        <f>INDEX(Data!I$2:I$6500,MATCH($A1618,Data!$A$2:$A$6500,0))</f>
        <v>0</v>
      </c>
      <c r="O1618" s="83" t="str">
        <f>INDEX(Data!J$2:J$6500,MATCH($A1618,Data!$A$2:$A$6500,0))</f>
        <v>individuals</v>
      </c>
      <c r="P1618" t="str">
        <f>_xlfn.XLOOKUP(B1618,Table3[RefID],Table3[Citation])</f>
        <v>Garnett (1983)</v>
      </c>
    </row>
    <row r="1619" spans="1:16" x14ac:dyDescent="0.35">
      <c r="A1619" s="68">
        <v>1617</v>
      </c>
      <c r="B1619" s="69">
        <v>111</v>
      </c>
      <c r="C1619" s="69">
        <v>20003</v>
      </c>
      <c r="D1619" s="69">
        <v>3294</v>
      </c>
      <c r="E1619" t="str">
        <f>INDEX(Table5[EEZ],MATCH(C1619,Table5[Colony_ID],0))</f>
        <v>Phoenix Group Exclusive Economic Zone</v>
      </c>
      <c r="F1619" t="str">
        <f>INDEX(Table5[Corrected Island/Colony Name],MATCH('Full Data'!C1619,Table5[Colony_ID],0))</f>
        <v>Manara</v>
      </c>
      <c r="G1619" t="str">
        <f>INDEX(Table4[Common_Name],MATCH('Full Data'!D1619,Table4[SpcRecID],0))</f>
        <v>Brown Noddy</v>
      </c>
      <c r="H1619" s="83" t="str">
        <f>INDEX(Data!E$2:E$6500,MATCH(A1619,Data!$A$2:$A$6500,0))</f>
        <v>Confirmed</v>
      </c>
      <c r="I1619" s="90">
        <f>INDEX(Data!P$2:P$6500,MATCH(A1619,Data!$A$2:$A$6500,0))</f>
        <v>0</v>
      </c>
      <c r="J1619" s="90">
        <f>INDEX(Data!Q$2:Q$6500,MATCH($A1619,Data!$A$2:$A$6500,0))</f>
        <v>1983</v>
      </c>
      <c r="K1619" s="90">
        <f>INDEX(Data!F$2:F$6500,MATCH($A1619,Data!$A$2:$A$6500,0))</f>
        <v>0</v>
      </c>
      <c r="L1619" s="90">
        <f>INDEX(Data!G$2:G$6500,MATCH($A1619,Data!$A$2:$A$6500,0))</f>
        <v>0</v>
      </c>
      <c r="M1619" s="90">
        <f>INDEX(Data!H$2:H$6500,MATCH($A1619,Data!$A$2:$A$6500,0))</f>
        <v>0</v>
      </c>
      <c r="N1619" s="90">
        <f>INDEX(Data!I$2:I$6500,MATCH($A1619,Data!$A$2:$A$6500,0))</f>
        <v>0</v>
      </c>
      <c r="O1619" s="83">
        <f>INDEX(Data!J$2:J$6500,MATCH($A1619,Data!$A$2:$A$6500,0))</f>
        <v>0</v>
      </c>
      <c r="P1619" t="str">
        <f>_xlfn.XLOOKUP(B1619,Table3[RefID],Table3[Citation])</f>
        <v>Garnett (1983)</v>
      </c>
    </row>
    <row r="1620" spans="1:16" x14ac:dyDescent="0.35">
      <c r="A1620" s="68">
        <v>1618</v>
      </c>
      <c r="B1620" s="69">
        <v>111</v>
      </c>
      <c r="C1620" s="69">
        <v>20004</v>
      </c>
      <c r="D1620" s="69">
        <v>3294</v>
      </c>
      <c r="E1620" t="str">
        <f>INDEX(Table5[EEZ],MATCH(C1620,Table5[Colony_ID],0))</f>
        <v>Phoenix Group Exclusive Economic Zone</v>
      </c>
      <c r="F1620" t="str">
        <f>INDEX(Table5[Corrected Island/Colony Name],MATCH('Full Data'!C1620,Table5[Colony_ID],0))</f>
        <v>McKean Island</v>
      </c>
      <c r="G1620" t="str">
        <f>INDEX(Table4[Common_Name],MATCH('Full Data'!D1620,Table4[SpcRecID],0))</f>
        <v>Brown Noddy</v>
      </c>
      <c r="H1620" s="83" t="str">
        <f>INDEX(Data!E$2:E$6500,MATCH(A1620,Data!$A$2:$A$6500,0))</f>
        <v>Confirmed</v>
      </c>
      <c r="I1620" s="90">
        <f>INDEX(Data!P$2:P$6500,MATCH(A1620,Data!$A$2:$A$6500,0))</f>
        <v>0</v>
      </c>
      <c r="J1620" s="90">
        <f>INDEX(Data!Q$2:Q$6500,MATCH($A1620,Data!$A$2:$A$6500,0))</f>
        <v>1983</v>
      </c>
      <c r="K1620" s="90">
        <f>INDEX(Data!F$2:F$6500,MATCH($A1620,Data!$A$2:$A$6500,0))</f>
        <v>20000</v>
      </c>
      <c r="L1620" s="90">
        <f>INDEX(Data!G$2:G$6500,MATCH($A1620,Data!$A$2:$A$6500,0))</f>
        <v>20000</v>
      </c>
      <c r="M1620" s="90">
        <f>INDEX(Data!H$2:H$6500,MATCH($A1620,Data!$A$2:$A$6500,0))</f>
        <v>0</v>
      </c>
      <c r="N1620" s="90">
        <f>INDEX(Data!I$2:I$6500,MATCH($A1620,Data!$A$2:$A$6500,0))</f>
        <v>0</v>
      </c>
      <c r="O1620" s="83" t="str">
        <f>INDEX(Data!J$2:J$6500,MATCH($A1620,Data!$A$2:$A$6500,0))</f>
        <v>individuals</v>
      </c>
      <c r="P1620" t="str">
        <f>_xlfn.XLOOKUP(B1620,Table3[RefID],Table3[Citation])</f>
        <v>Garnett (1983)</v>
      </c>
    </row>
    <row r="1621" spans="1:16" x14ac:dyDescent="0.35">
      <c r="A1621" s="68">
        <v>1619</v>
      </c>
      <c r="B1621" s="69">
        <v>111</v>
      </c>
      <c r="C1621" s="69">
        <v>20005</v>
      </c>
      <c r="D1621" s="69">
        <v>3294</v>
      </c>
      <c r="E1621" t="str">
        <f>INDEX(Table5[EEZ],MATCH(C1621,Table5[Colony_ID],0))</f>
        <v>Phoenix Group Exclusive Economic Zone</v>
      </c>
      <c r="F1621" t="str">
        <f>INDEX(Table5[Corrected Island/Colony Name],MATCH('Full Data'!C1621,Table5[Colony_ID],0))</f>
        <v>Nikumaroro Atoll</v>
      </c>
      <c r="G1621" t="str">
        <f>INDEX(Table4[Common_Name],MATCH('Full Data'!D1621,Table4[SpcRecID],0))</f>
        <v>Brown Noddy</v>
      </c>
      <c r="H1621" s="83" t="str">
        <f>INDEX(Data!E$2:E$6500,MATCH(A1621,Data!$A$2:$A$6500,0))</f>
        <v>Data Deficient</v>
      </c>
      <c r="I1621" s="90">
        <f>INDEX(Data!P$2:P$6500,MATCH(A1621,Data!$A$2:$A$6500,0))</f>
        <v>0</v>
      </c>
      <c r="J1621" s="90">
        <f>INDEX(Data!Q$2:Q$6500,MATCH($A1621,Data!$A$2:$A$6500,0))</f>
        <v>1983</v>
      </c>
      <c r="K1621" s="90">
        <f>INDEX(Data!F$2:F$6500,MATCH($A1621,Data!$A$2:$A$6500,0))</f>
        <v>1000</v>
      </c>
      <c r="L1621" s="90">
        <f>INDEX(Data!G$2:G$6500,MATCH($A1621,Data!$A$2:$A$6500,0))</f>
        <v>1000</v>
      </c>
      <c r="M1621" s="90">
        <f>INDEX(Data!H$2:H$6500,MATCH($A1621,Data!$A$2:$A$6500,0))</f>
        <v>0</v>
      </c>
      <c r="N1621" s="90">
        <f>INDEX(Data!I$2:I$6500,MATCH($A1621,Data!$A$2:$A$6500,0))</f>
        <v>0</v>
      </c>
      <c r="O1621" s="83" t="str">
        <f>INDEX(Data!J$2:J$6500,MATCH($A1621,Data!$A$2:$A$6500,0))</f>
        <v>individuals</v>
      </c>
      <c r="P1621" t="str">
        <f>_xlfn.XLOOKUP(B1621,Table3[RefID],Table3[Citation])</f>
        <v>Garnett (1983)</v>
      </c>
    </row>
    <row r="1622" spans="1:16" x14ac:dyDescent="0.35">
      <c r="A1622" s="68">
        <v>1620</v>
      </c>
      <c r="B1622" s="69">
        <v>111</v>
      </c>
      <c r="C1622" s="69">
        <v>20006</v>
      </c>
      <c r="D1622" s="69">
        <v>3294</v>
      </c>
      <c r="E1622" t="str">
        <f>INDEX(Table5[EEZ],MATCH(C1622,Table5[Colony_ID],0))</f>
        <v>Phoenix Group Exclusive Economic Zone</v>
      </c>
      <c r="F1622" t="str">
        <f>INDEX(Table5[Corrected Island/Colony Name],MATCH('Full Data'!C1622,Table5[Colony_ID],0))</f>
        <v>Orona Island</v>
      </c>
      <c r="G1622" t="str">
        <f>INDEX(Table4[Common_Name],MATCH('Full Data'!D1622,Table4[SpcRecID],0))</f>
        <v>Brown Noddy</v>
      </c>
      <c r="H1622" s="83" t="str">
        <f>INDEX(Data!E$2:E$6500,MATCH(A1622,Data!$A$2:$A$6500,0))</f>
        <v>Confirmed</v>
      </c>
      <c r="I1622" s="90">
        <f>INDEX(Data!P$2:P$6500,MATCH(A1622,Data!$A$2:$A$6500,0))</f>
        <v>0</v>
      </c>
      <c r="J1622" s="90">
        <f>INDEX(Data!Q$2:Q$6500,MATCH($A1622,Data!$A$2:$A$6500,0))</f>
        <v>1983</v>
      </c>
      <c r="K1622" s="90">
        <f>INDEX(Data!F$2:F$6500,MATCH($A1622,Data!$A$2:$A$6500,0))</f>
        <v>1000</v>
      </c>
      <c r="L1622" s="90">
        <f>INDEX(Data!G$2:G$6500,MATCH($A1622,Data!$A$2:$A$6500,0))</f>
        <v>1000</v>
      </c>
      <c r="M1622" s="90">
        <f>INDEX(Data!H$2:H$6500,MATCH($A1622,Data!$A$2:$A$6500,0))</f>
        <v>0</v>
      </c>
      <c r="N1622" s="90">
        <f>INDEX(Data!I$2:I$6500,MATCH($A1622,Data!$A$2:$A$6500,0))</f>
        <v>0</v>
      </c>
      <c r="O1622" s="83" t="str">
        <f>INDEX(Data!J$2:J$6500,MATCH($A1622,Data!$A$2:$A$6500,0))</f>
        <v>individuals</v>
      </c>
      <c r="P1622" t="str">
        <f>_xlfn.XLOOKUP(B1622,Table3[RefID],Table3[Citation])</f>
        <v>Garnett (1983)</v>
      </c>
    </row>
    <row r="1623" spans="1:16" x14ac:dyDescent="0.35">
      <c r="A1623" s="68">
        <v>1621</v>
      </c>
      <c r="B1623" s="69">
        <v>111</v>
      </c>
      <c r="C1623" s="69">
        <v>20007</v>
      </c>
      <c r="D1623" s="69">
        <v>3294</v>
      </c>
      <c r="E1623" t="str">
        <f>INDEX(Table5[EEZ],MATCH(C1623,Table5[Colony_ID],0))</f>
        <v>Phoenix Group Exclusive Economic Zone</v>
      </c>
      <c r="F1623" t="str">
        <f>INDEX(Table5[Corrected Island/Colony Name],MATCH('Full Data'!C1623,Table5[Colony_ID],0))</f>
        <v>Phoenix Island</v>
      </c>
      <c r="G1623" t="str">
        <f>INDEX(Table4[Common_Name],MATCH('Full Data'!D1623,Table4[SpcRecID],0))</f>
        <v>Brown Noddy</v>
      </c>
      <c r="H1623" s="83" t="str">
        <f>INDEX(Data!E$2:E$6500,MATCH(A1623,Data!$A$2:$A$6500,0))</f>
        <v>Confirmed</v>
      </c>
      <c r="I1623" s="90">
        <f>INDEX(Data!P$2:P$6500,MATCH(A1623,Data!$A$2:$A$6500,0))</f>
        <v>0</v>
      </c>
      <c r="J1623" s="90">
        <f>INDEX(Data!Q$2:Q$6500,MATCH($A1623,Data!$A$2:$A$6500,0))</f>
        <v>1983</v>
      </c>
      <c r="K1623" s="90">
        <f>INDEX(Data!F$2:F$6500,MATCH($A1623,Data!$A$2:$A$6500,0))</f>
        <v>7700</v>
      </c>
      <c r="L1623" s="90">
        <f>INDEX(Data!G$2:G$6500,MATCH($A1623,Data!$A$2:$A$6500,0))</f>
        <v>7700</v>
      </c>
      <c r="M1623" s="90">
        <f>INDEX(Data!H$2:H$6500,MATCH($A1623,Data!$A$2:$A$6500,0))</f>
        <v>0</v>
      </c>
      <c r="N1623" s="90">
        <f>INDEX(Data!I$2:I$6500,MATCH($A1623,Data!$A$2:$A$6500,0))</f>
        <v>0</v>
      </c>
      <c r="O1623" s="83" t="str">
        <f>INDEX(Data!J$2:J$6500,MATCH($A1623,Data!$A$2:$A$6500,0))</f>
        <v>individuals</v>
      </c>
      <c r="P1623" t="str">
        <f>_xlfn.XLOOKUP(B1623,Table3[RefID],Table3[Citation])</f>
        <v>Garnett (1983)</v>
      </c>
    </row>
    <row r="1624" spans="1:16" x14ac:dyDescent="0.35">
      <c r="A1624" s="68">
        <v>1622</v>
      </c>
      <c r="B1624" s="69">
        <v>111</v>
      </c>
      <c r="C1624" s="69">
        <v>10014</v>
      </c>
      <c r="D1624" s="69">
        <v>3294</v>
      </c>
      <c r="E1624" t="str">
        <f>INDEX(Table5[EEZ],MATCH(C1624,Table5[Colony_ID],0))</f>
        <v>Line Group Exclusive Economic Zone</v>
      </c>
      <c r="F1624" t="str">
        <f>INDEX(Table5[Corrected Island/Colony Name],MATCH('Full Data'!C1624,Table5[Colony_ID],0))</f>
        <v>Starbuck Island</v>
      </c>
      <c r="G1624" t="str">
        <f>INDEX(Table4[Common_Name],MATCH('Full Data'!D1624,Table4[SpcRecID],0))</f>
        <v>Brown Noddy</v>
      </c>
      <c r="H1624" s="83" t="str">
        <f>INDEX(Data!E$2:E$6500,MATCH(A1624,Data!$A$2:$A$6500,0))</f>
        <v>Potential Breeding</v>
      </c>
      <c r="I1624" s="90">
        <f>INDEX(Data!P$2:P$6500,MATCH(A1624,Data!$A$2:$A$6500,0))</f>
        <v>1983</v>
      </c>
      <c r="J1624" s="90">
        <f>INDEX(Data!Q$2:Q$6500,MATCH($A1624,Data!$A$2:$A$6500,0))</f>
        <v>1983</v>
      </c>
      <c r="K1624" s="90">
        <f>INDEX(Data!F$2:F$6500,MATCH($A1624,Data!$A$2:$A$6500,0))</f>
        <v>0</v>
      </c>
      <c r="L1624" s="90">
        <f>INDEX(Data!G$2:G$6500,MATCH($A1624,Data!$A$2:$A$6500,0))</f>
        <v>0</v>
      </c>
      <c r="M1624" s="90">
        <f>INDEX(Data!H$2:H$6500,MATCH($A1624,Data!$A$2:$A$6500,0))</f>
        <v>0</v>
      </c>
      <c r="N1624" s="90">
        <f>INDEX(Data!I$2:I$6500,MATCH($A1624,Data!$A$2:$A$6500,0))</f>
        <v>0</v>
      </c>
      <c r="O1624" s="83">
        <f>INDEX(Data!J$2:J$6500,MATCH($A1624,Data!$A$2:$A$6500,0))</f>
        <v>0</v>
      </c>
      <c r="P1624" t="str">
        <f>_xlfn.XLOOKUP(B1624,Table3[RefID],Table3[Citation])</f>
        <v>Garnett (1983)</v>
      </c>
    </row>
    <row r="1625" spans="1:16" x14ac:dyDescent="0.35">
      <c r="A1625" s="68">
        <v>1623</v>
      </c>
      <c r="B1625" s="69">
        <v>111</v>
      </c>
      <c r="C1625" s="69">
        <v>10015</v>
      </c>
      <c r="D1625" s="69">
        <v>3294</v>
      </c>
      <c r="E1625" t="str">
        <f>INDEX(Table5[EEZ],MATCH(C1625,Table5[Colony_ID],0))</f>
        <v>Line Group Exclusive Economic Zone</v>
      </c>
      <c r="F1625" t="str">
        <f>INDEX(Table5[Corrected Island/Colony Name],MATCH('Full Data'!C1625,Table5[Colony_ID],0))</f>
        <v>Tabuaeran</v>
      </c>
      <c r="G1625" t="str">
        <f>INDEX(Table4[Common_Name],MATCH('Full Data'!D1625,Table4[SpcRecID],0))</f>
        <v>Brown Noddy</v>
      </c>
      <c r="H1625" s="83" t="str">
        <f>INDEX(Data!E$2:E$6500,MATCH(A1625,Data!$A$2:$A$6500,0))</f>
        <v>Confirmed</v>
      </c>
      <c r="I1625" s="90">
        <f>INDEX(Data!P$2:P$6500,MATCH(A1625,Data!$A$2:$A$6500,0))</f>
        <v>1983</v>
      </c>
      <c r="J1625" s="90">
        <f>INDEX(Data!Q$2:Q$6500,MATCH($A1625,Data!$A$2:$A$6500,0))</f>
        <v>1983</v>
      </c>
      <c r="K1625" s="90">
        <f>INDEX(Data!F$2:F$6500,MATCH($A1625,Data!$A$2:$A$6500,0))</f>
        <v>1000</v>
      </c>
      <c r="L1625" s="90">
        <f>INDEX(Data!G$2:G$6500,MATCH($A1625,Data!$A$2:$A$6500,0))</f>
        <v>1000</v>
      </c>
      <c r="M1625" s="90">
        <f>INDEX(Data!H$2:H$6500,MATCH($A1625,Data!$A$2:$A$6500,0))</f>
        <v>0</v>
      </c>
      <c r="N1625" s="90">
        <f>INDEX(Data!I$2:I$6500,MATCH($A1625,Data!$A$2:$A$6500,0))</f>
        <v>0</v>
      </c>
      <c r="O1625" s="83" t="str">
        <f>INDEX(Data!J$2:J$6500,MATCH($A1625,Data!$A$2:$A$6500,0))</f>
        <v>breeding pairs</v>
      </c>
      <c r="P1625" t="str">
        <f>_xlfn.XLOOKUP(B1625,Table3[RefID],Table3[Citation])</f>
        <v>Garnett (1983)</v>
      </c>
    </row>
    <row r="1626" spans="1:16" x14ac:dyDescent="0.35">
      <c r="A1626" s="68">
        <v>1624</v>
      </c>
      <c r="B1626" s="69">
        <v>111</v>
      </c>
      <c r="C1626" s="69">
        <v>10016</v>
      </c>
      <c r="D1626" s="69">
        <v>3294</v>
      </c>
      <c r="E1626" t="str">
        <f>INDEX(Table5[EEZ],MATCH(C1626,Table5[Colony_ID],0))</f>
        <v>Line Group Exclusive Economic Zone</v>
      </c>
      <c r="F1626" t="str">
        <f>INDEX(Table5[Corrected Island/Colony Name],MATCH('Full Data'!C1626,Table5[Colony_ID],0))</f>
        <v>Vostok Island</v>
      </c>
      <c r="G1626" t="str">
        <f>INDEX(Table4[Common_Name],MATCH('Full Data'!D1626,Table4[SpcRecID],0))</f>
        <v>Brown Noddy</v>
      </c>
      <c r="H1626" s="83" t="str">
        <f>INDEX(Data!E$2:E$6500,MATCH(A1626,Data!$A$2:$A$6500,0))</f>
        <v>Confirmed</v>
      </c>
      <c r="I1626" s="90">
        <f>INDEX(Data!P$2:P$6500,MATCH(A1626,Data!$A$2:$A$6500,0))</f>
        <v>1974</v>
      </c>
      <c r="J1626" s="90">
        <f>INDEX(Data!Q$2:Q$6500,MATCH($A1626,Data!$A$2:$A$6500,0))</f>
        <v>1974</v>
      </c>
      <c r="K1626" s="90">
        <f>INDEX(Data!F$2:F$6500,MATCH($A1626,Data!$A$2:$A$6500,0))</f>
        <v>300</v>
      </c>
      <c r="L1626" s="90">
        <f>INDEX(Data!G$2:G$6500,MATCH($A1626,Data!$A$2:$A$6500,0))</f>
        <v>300</v>
      </c>
      <c r="M1626" s="90">
        <f>INDEX(Data!H$2:H$6500,MATCH($A1626,Data!$A$2:$A$6500,0))</f>
        <v>0</v>
      </c>
      <c r="N1626" s="90">
        <f>INDEX(Data!I$2:I$6500,MATCH($A1626,Data!$A$2:$A$6500,0))</f>
        <v>0</v>
      </c>
      <c r="O1626" s="83" t="str">
        <f>INDEX(Data!J$2:J$6500,MATCH($A1626,Data!$A$2:$A$6500,0))</f>
        <v>individuals</v>
      </c>
      <c r="P1626" t="str">
        <f>_xlfn.XLOOKUP(B1626,Table3[RefID],Table3[Citation])</f>
        <v>Garnett (1983)</v>
      </c>
    </row>
    <row r="1627" spans="1:16" x14ac:dyDescent="0.35">
      <c r="A1627" s="68">
        <v>1625</v>
      </c>
      <c r="B1627" s="69">
        <v>111</v>
      </c>
      <c r="C1627" s="69">
        <v>20004</v>
      </c>
      <c r="D1627" s="69">
        <v>3920</v>
      </c>
      <c r="E1627" t="str">
        <f>INDEX(Table5[EEZ],MATCH(C1627,Table5[Colony_ID],0))</f>
        <v>Phoenix Group Exclusive Economic Zone</v>
      </c>
      <c r="F1627" t="str">
        <f>INDEX(Table5[Corrected Island/Colony Name],MATCH('Full Data'!C1627,Table5[Colony_ID],0))</f>
        <v>McKean Island</v>
      </c>
      <c r="G1627" t="str">
        <f>INDEX(Table4[Common_Name],MATCH('Full Data'!D1627,Table4[SpcRecID],0))</f>
        <v>Bulwer's Petrel</v>
      </c>
      <c r="H1627" s="83" t="str">
        <f>INDEX(Data!E$2:E$6500,MATCH(A1627,Data!$A$2:$A$6500,0))</f>
        <v>Confirmed</v>
      </c>
      <c r="I1627" s="90">
        <f>INDEX(Data!P$2:P$6500,MATCH(A1627,Data!$A$2:$A$6500,0))</f>
        <v>0</v>
      </c>
      <c r="J1627" s="90">
        <f>INDEX(Data!Q$2:Q$6500,MATCH($A1627,Data!$A$2:$A$6500,0))</f>
        <v>1983</v>
      </c>
      <c r="K1627" s="90">
        <f>INDEX(Data!F$2:F$6500,MATCH($A1627,Data!$A$2:$A$6500,0))</f>
        <v>200</v>
      </c>
      <c r="L1627" s="90">
        <f>INDEX(Data!G$2:G$6500,MATCH($A1627,Data!$A$2:$A$6500,0))</f>
        <v>200</v>
      </c>
      <c r="M1627" s="90">
        <f>INDEX(Data!H$2:H$6500,MATCH($A1627,Data!$A$2:$A$6500,0))</f>
        <v>0</v>
      </c>
      <c r="N1627" s="90">
        <f>INDEX(Data!I$2:I$6500,MATCH($A1627,Data!$A$2:$A$6500,0))</f>
        <v>0</v>
      </c>
      <c r="O1627" s="83" t="str">
        <f>INDEX(Data!J$2:J$6500,MATCH($A1627,Data!$A$2:$A$6500,0))</f>
        <v>individuals</v>
      </c>
      <c r="P1627" t="str">
        <f>_xlfn.XLOOKUP(B1627,Table3[RefID],Table3[Citation])</f>
        <v>Garnett (1983)</v>
      </c>
    </row>
    <row r="1628" spans="1:16" x14ac:dyDescent="0.35">
      <c r="A1628" s="68">
        <v>1626</v>
      </c>
      <c r="B1628" s="69">
        <v>111</v>
      </c>
      <c r="C1628" s="69">
        <v>20007</v>
      </c>
      <c r="D1628" s="69">
        <v>3920</v>
      </c>
      <c r="E1628" t="str">
        <f>INDEX(Table5[EEZ],MATCH(C1628,Table5[Colony_ID],0))</f>
        <v>Phoenix Group Exclusive Economic Zone</v>
      </c>
      <c r="F1628" t="str">
        <f>INDEX(Table5[Corrected Island/Colony Name],MATCH('Full Data'!C1628,Table5[Colony_ID],0))</f>
        <v>Phoenix Island</v>
      </c>
      <c r="G1628" t="str">
        <f>INDEX(Table4[Common_Name],MATCH('Full Data'!D1628,Table4[SpcRecID],0))</f>
        <v>Bulwer's Petrel</v>
      </c>
      <c r="H1628" s="83" t="str">
        <f>INDEX(Data!E$2:E$6500,MATCH(A1628,Data!$A$2:$A$6500,0))</f>
        <v>Data Deficient</v>
      </c>
      <c r="I1628" s="90">
        <f>INDEX(Data!P$2:P$6500,MATCH(A1628,Data!$A$2:$A$6500,0))</f>
        <v>0</v>
      </c>
      <c r="J1628" s="90">
        <f>INDEX(Data!Q$2:Q$6500,MATCH($A1628,Data!$A$2:$A$6500,0))</f>
        <v>1983</v>
      </c>
      <c r="K1628" s="90">
        <f>INDEX(Data!F$2:F$6500,MATCH($A1628,Data!$A$2:$A$6500,0))</f>
        <v>500</v>
      </c>
      <c r="L1628" s="90">
        <f>INDEX(Data!G$2:G$6500,MATCH($A1628,Data!$A$2:$A$6500,0))</f>
        <v>500</v>
      </c>
      <c r="M1628" s="90">
        <f>INDEX(Data!H$2:H$6500,MATCH($A1628,Data!$A$2:$A$6500,0))</f>
        <v>0</v>
      </c>
      <c r="N1628" s="90">
        <f>INDEX(Data!I$2:I$6500,MATCH($A1628,Data!$A$2:$A$6500,0))</f>
        <v>0</v>
      </c>
      <c r="O1628" s="83" t="str">
        <f>INDEX(Data!J$2:J$6500,MATCH($A1628,Data!$A$2:$A$6500,0))</f>
        <v>individuals</v>
      </c>
      <c r="P1628" t="str">
        <f>_xlfn.XLOOKUP(B1628,Table3[RefID],Table3[Citation])</f>
        <v>Garnett (1983)</v>
      </c>
    </row>
    <row r="1629" spans="1:16" x14ac:dyDescent="0.35">
      <c r="A1629" s="68">
        <v>1627</v>
      </c>
      <c r="B1629" s="69">
        <v>111</v>
      </c>
      <c r="C1629" s="69">
        <v>10012</v>
      </c>
      <c r="D1629" s="70">
        <v>3935</v>
      </c>
      <c r="E1629" t="str">
        <f>INDEX(Table5[EEZ],MATCH(C1629,Table5[Colony_ID],0))</f>
        <v>Line Group Exclusive Economic Zone</v>
      </c>
      <c r="F1629" t="str">
        <f>INDEX(Table5[Corrected Island/Colony Name],MATCH('Full Data'!C1629,Table5[Colony_ID],0))</f>
        <v>Kiritimati</v>
      </c>
      <c r="G1629" t="str">
        <f>INDEX(Table4[Common_Name],MATCH('Full Data'!D1629,Table4[SpcRecID],0))</f>
        <v>Christmas Shearwater</v>
      </c>
      <c r="H1629" s="83" t="str">
        <f>INDEX(Data!E$2:E$6500,MATCH(A1629,Data!$A$2:$A$6500,0))</f>
        <v>Confirmed</v>
      </c>
      <c r="I1629" s="90">
        <f>INDEX(Data!P$2:P$6500,MATCH(A1629,Data!$A$2:$A$6500,0))</f>
        <v>1981</v>
      </c>
      <c r="J1629" s="90">
        <f>INDEX(Data!Q$2:Q$6500,MATCH($A1629,Data!$A$2:$A$6500,0))</f>
        <v>1983</v>
      </c>
      <c r="K1629" s="90">
        <f>INDEX(Data!F$2:F$6500,MATCH($A1629,Data!$A$2:$A$6500,0))</f>
        <v>6000</v>
      </c>
      <c r="L1629" s="90">
        <f>INDEX(Data!G$2:G$6500,MATCH($A1629,Data!$A$2:$A$6500,0))</f>
        <v>15000</v>
      </c>
      <c r="M1629" s="90">
        <f>INDEX(Data!H$2:H$6500,MATCH($A1629,Data!$A$2:$A$6500,0))</f>
        <v>0</v>
      </c>
      <c r="N1629" s="90">
        <f>INDEX(Data!I$2:I$6500,MATCH($A1629,Data!$A$2:$A$6500,0))</f>
        <v>0</v>
      </c>
      <c r="O1629" s="83" t="str">
        <f>INDEX(Data!J$2:J$6500,MATCH($A1629,Data!$A$2:$A$6500,0))</f>
        <v>individuals</v>
      </c>
      <c r="P1629" t="str">
        <f>_xlfn.XLOOKUP(B1629,Table3[RefID],Table3[Citation])</f>
        <v>Garnett (1983)</v>
      </c>
    </row>
    <row r="1630" spans="1:16" x14ac:dyDescent="0.35">
      <c r="A1630" s="68">
        <v>1628</v>
      </c>
      <c r="B1630" s="69">
        <v>111</v>
      </c>
      <c r="C1630" s="69">
        <v>20004</v>
      </c>
      <c r="D1630" s="70">
        <v>3935</v>
      </c>
      <c r="E1630" t="str">
        <f>INDEX(Table5[EEZ],MATCH(C1630,Table5[Colony_ID],0))</f>
        <v>Phoenix Group Exclusive Economic Zone</v>
      </c>
      <c r="F1630" t="str">
        <f>INDEX(Table5[Corrected Island/Colony Name],MATCH('Full Data'!C1630,Table5[Colony_ID],0))</f>
        <v>McKean Island</v>
      </c>
      <c r="G1630" t="str">
        <f>INDEX(Table4[Common_Name],MATCH('Full Data'!D1630,Table4[SpcRecID],0))</f>
        <v>Christmas Shearwater</v>
      </c>
      <c r="H1630" s="83" t="str">
        <f>INDEX(Data!E$2:E$6500,MATCH(A1630,Data!$A$2:$A$6500,0))</f>
        <v>Data Deficient</v>
      </c>
      <c r="I1630" s="90">
        <f>INDEX(Data!P$2:P$6500,MATCH(A1630,Data!$A$2:$A$6500,0))</f>
        <v>0</v>
      </c>
      <c r="J1630" s="90">
        <f>INDEX(Data!Q$2:Q$6500,MATCH($A1630,Data!$A$2:$A$6500,0))</f>
        <v>1983</v>
      </c>
      <c r="K1630" s="90">
        <f>INDEX(Data!F$2:F$6500,MATCH($A1630,Data!$A$2:$A$6500,0))</f>
        <v>50</v>
      </c>
      <c r="L1630" s="90">
        <f>INDEX(Data!G$2:G$6500,MATCH($A1630,Data!$A$2:$A$6500,0))</f>
        <v>50</v>
      </c>
      <c r="M1630" s="90">
        <f>INDEX(Data!H$2:H$6500,MATCH($A1630,Data!$A$2:$A$6500,0))</f>
        <v>0</v>
      </c>
      <c r="N1630" s="90">
        <f>INDEX(Data!I$2:I$6500,MATCH($A1630,Data!$A$2:$A$6500,0))</f>
        <v>0</v>
      </c>
      <c r="O1630" s="83" t="str">
        <f>INDEX(Data!J$2:J$6500,MATCH($A1630,Data!$A$2:$A$6500,0))</f>
        <v>individuals</v>
      </c>
      <c r="P1630" t="str">
        <f>_xlfn.XLOOKUP(B1630,Table3[RefID],Table3[Citation])</f>
        <v>Garnett (1983)</v>
      </c>
    </row>
    <row r="1631" spans="1:16" x14ac:dyDescent="0.35">
      <c r="A1631" s="68">
        <v>1629</v>
      </c>
      <c r="B1631" s="69">
        <v>111</v>
      </c>
      <c r="C1631" s="69">
        <v>20007</v>
      </c>
      <c r="D1631" s="70">
        <v>3935</v>
      </c>
      <c r="E1631" t="str">
        <f>INDEX(Table5[EEZ],MATCH(C1631,Table5[Colony_ID],0))</f>
        <v>Phoenix Group Exclusive Economic Zone</v>
      </c>
      <c r="F1631" t="str">
        <f>INDEX(Table5[Corrected Island/Colony Name],MATCH('Full Data'!C1631,Table5[Colony_ID],0))</f>
        <v>Phoenix Island</v>
      </c>
      <c r="G1631" t="str">
        <f>INDEX(Table4[Common_Name],MATCH('Full Data'!D1631,Table4[SpcRecID],0))</f>
        <v>Christmas Shearwater</v>
      </c>
      <c r="H1631" s="83" t="str">
        <f>INDEX(Data!E$2:E$6500,MATCH(A1631,Data!$A$2:$A$6500,0))</f>
        <v>Confirmed</v>
      </c>
      <c r="I1631" s="90">
        <f>INDEX(Data!P$2:P$6500,MATCH(A1631,Data!$A$2:$A$6500,0))</f>
        <v>1976</v>
      </c>
      <c r="J1631" s="90">
        <f>INDEX(Data!Q$2:Q$6500,MATCH($A1631,Data!$A$2:$A$6500,0))</f>
        <v>1976</v>
      </c>
      <c r="K1631" s="90">
        <f>INDEX(Data!F$2:F$6500,MATCH($A1631,Data!$A$2:$A$6500,0))</f>
        <v>3000</v>
      </c>
      <c r="L1631" s="90">
        <f>INDEX(Data!G$2:G$6500,MATCH($A1631,Data!$A$2:$A$6500,0))</f>
        <v>3000</v>
      </c>
      <c r="M1631" s="90">
        <f>INDEX(Data!H$2:H$6500,MATCH($A1631,Data!$A$2:$A$6500,0))</f>
        <v>0</v>
      </c>
      <c r="N1631" s="90">
        <f>INDEX(Data!I$2:I$6500,MATCH($A1631,Data!$A$2:$A$6500,0))</f>
        <v>0</v>
      </c>
      <c r="O1631" s="83" t="str">
        <f>INDEX(Data!J$2:J$6500,MATCH($A1631,Data!$A$2:$A$6500,0))</f>
        <v>individuals</v>
      </c>
      <c r="P1631" t="str">
        <f>_xlfn.XLOOKUP(B1631,Table3[RefID],Table3[Citation])</f>
        <v>Garnett (1983)</v>
      </c>
    </row>
    <row r="1632" spans="1:16" x14ac:dyDescent="0.35">
      <c r="A1632" s="68">
        <v>1630</v>
      </c>
      <c r="B1632" s="69">
        <v>111</v>
      </c>
      <c r="C1632" s="69">
        <v>20000</v>
      </c>
      <c r="D1632" s="69">
        <v>3298</v>
      </c>
      <c r="E1632" t="str">
        <f>INDEX(Table5[EEZ],MATCH(C1632,Table5[Colony_ID],0))</f>
        <v>Phoenix Group Exclusive Economic Zone</v>
      </c>
      <c r="F1632" t="str">
        <f>INDEX(Table5[Corrected Island/Colony Name],MATCH('Full Data'!C1632,Table5[Colony_ID],0))</f>
        <v>Birnie</v>
      </c>
      <c r="G1632" t="str">
        <f>INDEX(Table4[Common_Name],MATCH('Full Data'!D1632,Table4[SpcRecID],0))</f>
        <v>Common White Tern</v>
      </c>
      <c r="H1632" s="83" t="str">
        <f>INDEX(Data!E$2:E$6500,MATCH(A1632,Data!$A$2:$A$6500,0))</f>
        <v>Data Deficient</v>
      </c>
      <c r="I1632" s="90">
        <f>INDEX(Data!P$2:P$6500,MATCH(A1632,Data!$A$2:$A$6500,0))</f>
        <v>0</v>
      </c>
      <c r="J1632" s="90">
        <f>INDEX(Data!Q$2:Q$6500,MATCH($A1632,Data!$A$2:$A$6500,0))</f>
        <v>1983</v>
      </c>
      <c r="K1632" s="90">
        <f>INDEX(Data!F$2:F$6500,MATCH($A1632,Data!$A$2:$A$6500,0))</f>
        <v>500</v>
      </c>
      <c r="L1632" s="90">
        <f>INDEX(Data!G$2:G$6500,MATCH($A1632,Data!$A$2:$A$6500,0))</f>
        <v>500</v>
      </c>
      <c r="M1632" s="90">
        <f>INDEX(Data!H$2:H$6500,MATCH($A1632,Data!$A$2:$A$6500,0))</f>
        <v>0</v>
      </c>
      <c r="N1632" s="90">
        <f>INDEX(Data!I$2:I$6500,MATCH($A1632,Data!$A$2:$A$6500,0))</f>
        <v>0</v>
      </c>
      <c r="O1632" s="83" t="str">
        <f>INDEX(Data!J$2:J$6500,MATCH($A1632,Data!$A$2:$A$6500,0))</f>
        <v>individuals</v>
      </c>
      <c r="P1632" t="str">
        <f>_xlfn.XLOOKUP(B1632,Table3[RefID],Table3[Citation])</f>
        <v>Garnett (1983)</v>
      </c>
    </row>
    <row r="1633" spans="1:16" x14ac:dyDescent="0.35">
      <c r="A1633" s="68">
        <v>1631</v>
      </c>
      <c r="B1633" s="69">
        <v>111</v>
      </c>
      <c r="C1633" s="69">
        <v>10001</v>
      </c>
      <c r="D1633" s="69">
        <v>3298</v>
      </c>
      <c r="E1633" t="str">
        <f>INDEX(Table5[EEZ],MATCH(C1633,Table5[Colony_ID],0))</f>
        <v>Line Group Exclusive Economic Zone</v>
      </c>
      <c r="F1633" t="str">
        <f>INDEX(Table5[Corrected Island/Colony Name],MATCH('Full Data'!C1633,Table5[Colony_ID],0))</f>
        <v>Caroline Atoll</v>
      </c>
      <c r="G1633" t="str">
        <f>INDEX(Table4[Common_Name],MATCH('Full Data'!D1633,Table4[SpcRecID],0))</f>
        <v>Common White Tern</v>
      </c>
      <c r="H1633" s="83" t="str">
        <f>INDEX(Data!E$2:E$6500,MATCH(A1633,Data!$A$2:$A$6500,0))</f>
        <v>Confirmed</v>
      </c>
      <c r="I1633" s="90">
        <f>INDEX(Data!P$2:P$6500,MATCH(A1633,Data!$A$2:$A$6500,0))</f>
        <v>1965</v>
      </c>
      <c r="J1633" s="90">
        <f>INDEX(Data!Q$2:Q$6500,MATCH($A1633,Data!$A$2:$A$6500,0))</f>
        <v>1965</v>
      </c>
      <c r="K1633" s="90">
        <f>INDEX(Data!F$2:F$6500,MATCH($A1633,Data!$A$2:$A$6500,0))</f>
        <v>4000</v>
      </c>
      <c r="L1633" s="90">
        <f>INDEX(Data!G$2:G$6500,MATCH($A1633,Data!$A$2:$A$6500,0))</f>
        <v>4000</v>
      </c>
      <c r="M1633" s="90">
        <f>INDEX(Data!H$2:H$6500,MATCH($A1633,Data!$A$2:$A$6500,0))</f>
        <v>0</v>
      </c>
      <c r="N1633" s="90">
        <f>INDEX(Data!I$2:I$6500,MATCH($A1633,Data!$A$2:$A$6500,0))</f>
        <v>0</v>
      </c>
      <c r="O1633" s="83" t="str">
        <f>INDEX(Data!J$2:J$6500,MATCH($A1633,Data!$A$2:$A$6500,0))</f>
        <v>individuals</v>
      </c>
      <c r="P1633" t="str">
        <f>_xlfn.XLOOKUP(B1633,Table3[RefID],Table3[Citation])</f>
        <v>Garnett (1983)</v>
      </c>
    </row>
    <row r="1634" spans="1:16" x14ac:dyDescent="0.35">
      <c r="A1634" s="68">
        <v>1632</v>
      </c>
      <c r="B1634" s="69">
        <v>111</v>
      </c>
      <c r="C1634" s="69">
        <v>10009</v>
      </c>
      <c r="D1634" s="69">
        <v>3298</v>
      </c>
      <c r="E1634" t="str">
        <f>INDEX(Table5[EEZ],MATCH(C1634,Table5[Colony_ID],0))</f>
        <v>Line Group Exclusive Economic Zone</v>
      </c>
      <c r="F1634" t="str">
        <f>INDEX(Table5[Corrected Island/Colony Name],MATCH('Full Data'!C1634,Table5[Colony_ID],0))</f>
        <v>Teraina (Washington) Island</v>
      </c>
      <c r="G1634" t="str">
        <f>INDEX(Table4[Common_Name],MATCH('Full Data'!D1634,Table4[SpcRecID],0))</f>
        <v>Common White Tern</v>
      </c>
      <c r="H1634" s="83" t="str">
        <f>INDEX(Data!E$2:E$6500,MATCH(A1634,Data!$A$2:$A$6500,0))</f>
        <v>Confirmed</v>
      </c>
      <c r="I1634" s="90">
        <f>INDEX(Data!P$2:P$6500,MATCH(A1634,Data!$A$2:$A$6500,0))</f>
        <v>1979</v>
      </c>
      <c r="J1634" s="90">
        <f>INDEX(Data!Q$2:Q$6500,MATCH($A1634,Data!$A$2:$A$6500,0))</f>
        <v>1979</v>
      </c>
      <c r="K1634" s="90">
        <f>INDEX(Data!F$2:F$6500,MATCH($A1634,Data!$A$2:$A$6500,0))</f>
        <v>1000</v>
      </c>
      <c r="L1634" s="90">
        <f>INDEX(Data!G$2:G$6500,MATCH($A1634,Data!$A$2:$A$6500,0))</f>
        <v>1000</v>
      </c>
      <c r="M1634" s="90">
        <f>INDEX(Data!H$2:H$6500,MATCH($A1634,Data!$A$2:$A$6500,0))</f>
        <v>0</v>
      </c>
      <c r="N1634" s="90">
        <f>INDEX(Data!I$2:I$6500,MATCH($A1634,Data!$A$2:$A$6500,0))</f>
        <v>0</v>
      </c>
      <c r="O1634" s="83" t="str">
        <f>INDEX(Data!J$2:J$6500,MATCH($A1634,Data!$A$2:$A$6500,0))</f>
        <v>breeding pairs</v>
      </c>
      <c r="P1634" t="str">
        <f>_xlfn.XLOOKUP(B1634,Table3[RefID],Table3[Citation])</f>
        <v>Garnett (1983)</v>
      </c>
    </row>
    <row r="1635" spans="1:16" x14ac:dyDescent="0.35">
      <c r="A1635" s="68">
        <v>1633</v>
      </c>
      <c r="B1635" s="69">
        <v>111</v>
      </c>
      <c r="C1635" s="69">
        <v>20001</v>
      </c>
      <c r="D1635" s="69">
        <v>3298</v>
      </c>
      <c r="E1635" t="str">
        <f>INDEX(Table5[EEZ],MATCH(C1635,Table5[Colony_ID],0))</f>
        <v>Phoenix Group Exclusive Economic Zone</v>
      </c>
      <c r="F1635" t="str">
        <f>INDEX(Table5[Corrected Island/Colony Name],MATCH('Full Data'!C1635,Table5[Colony_ID],0))</f>
        <v>Enderbury Island</v>
      </c>
      <c r="G1635" t="str">
        <f>INDEX(Table4[Common_Name],MATCH('Full Data'!D1635,Table4[SpcRecID],0))</f>
        <v>Common White Tern</v>
      </c>
      <c r="H1635" s="83" t="str">
        <f>INDEX(Data!E$2:E$6500,MATCH(A1635,Data!$A$2:$A$6500,0))</f>
        <v>Confirmed</v>
      </c>
      <c r="I1635" s="90">
        <f>INDEX(Data!P$2:P$6500,MATCH(A1635,Data!$A$2:$A$6500,0))</f>
        <v>0</v>
      </c>
      <c r="J1635" s="90">
        <f>INDEX(Data!Q$2:Q$6500,MATCH($A1635,Data!$A$2:$A$6500,0))</f>
        <v>1983</v>
      </c>
      <c r="K1635" s="90">
        <f>INDEX(Data!F$2:F$6500,MATCH($A1635,Data!$A$2:$A$6500,0))</f>
        <v>20</v>
      </c>
      <c r="L1635" s="90">
        <f>INDEX(Data!G$2:G$6500,MATCH($A1635,Data!$A$2:$A$6500,0))</f>
        <v>20</v>
      </c>
      <c r="M1635" s="90">
        <f>INDEX(Data!H$2:H$6500,MATCH($A1635,Data!$A$2:$A$6500,0))</f>
        <v>0</v>
      </c>
      <c r="N1635" s="90">
        <f>INDEX(Data!I$2:I$6500,MATCH($A1635,Data!$A$2:$A$6500,0))</f>
        <v>0</v>
      </c>
      <c r="O1635" s="83" t="str">
        <f>INDEX(Data!J$2:J$6500,MATCH($A1635,Data!$A$2:$A$6500,0))</f>
        <v>individuals</v>
      </c>
      <c r="P1635" t="str">
        <f>_xlfn.XLOOKUP(B1635,Table3[RefID],Table3[Citation])</f>
        <v>Garnett (1983)</v>
      </c>
    </row>
    <row r="1636" spans="1:16" x14ac:dyDescent="0.35">
      <c r="A1636" s="68">
        <v>1634</v>
      </c>
      <c r="B1636" s="69">
        <v>111</v>
      </c>
      <c r="C1636" s="69">
        <v>10011</v>
      </c>
      <c r="D1636" s="69">
        <v>3298</v>
      </c>
      <c r="E1636" t="str">
        <f>INDEX(Table5[EEZ],MATCH(C1636,Table5[Colony_ID],0))</f>
        <v>Line Group Exclusive Economic Zone</v>
      </c>
      <c r="F1636" t="str">
        <f>INDEX(Table5[Corrected Island/Colony Name],MATCH('Full Data'!C1636,Table5[Colony_ID],0))</f>
        <v>Flint Island</v>
      </c>
      <c r="G1636" t="str">
        <f>INDEX(Table4[Common_Name],MATCH('Full Data'!D1636,Table4[SpcRecID],0))</f>
        <v>Common White Tern</v>
      </c>
      <c r="H1636" s="83" t="str">
        <f>INDEX(Data!E$2:E$6500,MATCH(A1636,Data!$A$2:$A$6500,0))</f>
        <v>Confirmed</v>
      </c>
      <c r="I1636" s="90">
        <f>INDEX(Data!P$2:P$6500,MATCH(A1636,Data!$A$2:$A$6500,0))</f>
        <v>1974</v>
      </c>
      <c r="J1636" s="90">
        <f>INDEX(Data!Q$2:Q$6500,MATCH($A1636,Data!$A$2:$A$6500,0))</f>
        <v>1974</v>
      </c>
      <c r="K1636" s="90">
        <f>INDEX(Data!F$2:F$6500,MATCH($A1636,Data!$A$2:$A$6500,0))</f>
        <v>0</v>
      </c>
      <c r="L1636" s="90">
        <f>INDEX(Data!G$2:G$6500,MATCH($A1636,Data!$A$2:$A$6500,0))</f>
        <v>0</v>
      </c>
      <c r="M1636" s="90">
        <f>INDEX(Data!H$2:H$6500,MATCH($A1636,Data!$A$2:$A$6500,0))</f>
        <v>0</v>
      </c>
      <c r="N1636" s="90">
        <f>INDEX(Data!I$2:I$6500,MATCH($A1636,Data!$A$2:$A$6500,0))</f>
        <v>0</v>
      </c>
      <c r="O1636" s="83" t="str">
        <f>INDEX(Data!J$2:J$6500,MATCH($A1636,Data!$A$2:$A$6500,0))</f>
        <v>individuals</v>
      </c>
      <c r="P1636" t="str">
        <f>_xlfn.XLOOKUP(B1636,Table3[RefID],Table3[Citation])</f>
        <v>Garnett (1983)</v>
      </c>
    </row>
    <row r="1637" spans="1:16" x14ac:dyDescent="0.35">
      <c r="A1637" s="68">
        <v>1635</v>
      </c>
      <c r="B1637" s="69">
        <v>111</v>
      </c>
      <c r="C1637" s="69">
        <v>20002</v>
      </c>
      <c r="D1637" s="69">
        <v>3298</v>
      </c>
      <c r="E1637" t="str">
        <f>INDEX(Table5[EEZ],MATCH(C1637,Table5[Colony_ID],0))</f>
        <v>Phoenix Group Exclusive Economic Zone</v>
      </c>
      <c r="F1637" t="str">
        <f>INDEX(Table5[Corrected Island/Colony Name],MATCH('Full Data'!C1637,Table5[Colony_ID],0))</f>
        <v>Kanton</v>
      </c>
      <c r="G1637" t="str">
        <f>INDEX(Table4[Common_Name],MATCH('Full Data'!D1637,Table4[SpcRecID],0))</f>
        <v>Common White Tern</v>
      </c>
      <c r="H1637" s="83" t="str">
        <f>INDEX(Data!E$2:E$6500,MATCH(A1637,Data!$A$2:$A$6500,0))</f>
        <v>Confirmed</v>
      </c>
      <c r="I1637" s="90">
        <f>INDEX(Data!P$2:P$6500,MATCH(A1637,Data!$A$2:$A$6500,0))</f>
        <v>0</v>
      </c>
      <c r="J1637" s="90">
        <f>INDEX(Data!Q$2:Q$6500,MATCH($A1637,Data!$A$2:$A$6500,0))</f>
        <v>1983</v>
      </c>
      <c r="K1637" s="90">
        <f>INDEX(Data!F$2:F$6500,MATCH($A1637,Data!$A$2:$A$6500,0))</f>
        <v>0</v>
      </c>
      <c r="L1637" s="90">
        <f>INDEX(Data!G$2:G$6500,MATCH($A1637,Data!$A$2:$A$6500,0))</f>
        <v>0</v>
      </c>
      <c r="M1637" s="90">
        <f>INDEX(Data!H$2:H$6500,MATCH($A1637,Data!$A$2:$A$6500,0))</f>
        <v>0</v>
      </c>
      <c r="N1637" s="90">
        <f>INDEX(Data!I$2:I$6500,MATCH($A1637,Data!$A$2:$A$6500,0))</f>
        <v>0</v>
      </c>
      <c r="O1637" s="83">
        <f>INDEX(Data!J$2:J$6500,MATCH($A1637,Data!$A$2:$A$6500,0))</f>
        <v>0</v>
      </c>
      <c r="P1637" t="str">
        <f>_xlfn.XLOOKUP(B1637,Table3[RefID],Table3[Citation])</f>
        <v>Garnett (1983)</v>
      </c>
    </row>
    <row r="1638" spans="1:16" x14ac:dyDescent="0.35">
      <c r="A1638" s="68">
        <v>1636</v>
      </c>
      <c r="B1638" s="69">
        <v>111</v>
      </c>
      <c r="C1638" s="69">
        <v>10012</v>
      </c>
      <c r="D1638" s="69">
        <v>3298</v>
      </c>
      <c r="E1638" t="str">
        <f>INDEX(Table5[EEZ],MATCH(C1638,Table5[Colony_ID],0))</f>
        <v>Line Group Exclusive Economic Zone</v>
      </c>
      <c r="F1638" t="str">
        <f>INDEX(Table5[Corrected Island/Colony Name],MATCH('Full Data'!C1638,Table5[Colony_ID],0))</f>
        <v>Kiritimati</v>
      </c>
      <c r="G1638" t="str">
        <f>INDEX(Table4[Common_Name],MATCH('Full Data'!D1638,Table4[SpcRecID],0))</f>
        <v>Common White Tern</v>
      </c>
      <c r="H1638" s="83" t="str">
        <f>INDEX(Data!E$2:E$6500,MATCH(A1638,Data!$A$2:$A$6500,0))</f>
        <v>Confirmed</v>
      </c>
      <c r="I1638" s="90">
        <f>INDEX(Data!P$2:P$6500,MATCH(A1638,Data!$A$2:$A$6500,0))</f>
        <v>1981</v>
      </c>
      <c r="J1638" s="90">
        <f>INDEX(Data!Q$2:Q$6500,MATCH($A1638,Data!$A$2:$A$6500,0))</f>
        <v>1983</v>
      </c>
      <c r="K1638" s="90">
        <f>INDEX(Data!F$2:F$6500,MATCH($A1638,Data!$A$2:$A$6500,0))</f>
        <v>2000</v>
      </c>
      <c r="L1638" s="90">
        <f>INDEX(Data!G$2:G$6500,MATCH($A1638,Data!$A$2:$A$6500,0))</f>
        <v>5000</v>
      </c>
      <c r="M1638" s="90">
        <f>INDEX(Data!H$2:H$6500,MATCH($A1638,Data!$A$2:$A$6500,0))</f>
        <v>0</v>
      </c>
      <c r="N1638" s="90">
        <f>INDEX(Data!I$2:I$6500,MATCH($A1638,Data!$A$2:$A$6500,0))</f>
        <v>0</v>
      </c>
      <c r="O1638" s="83" t="str">
        <f>INDEX(Data!J$2:J$6500,MATCH($A1638,Data!$A$2:$A$6500,0))</f>
        <v>individuals</v>
      </c>
      <c r="P1638" t="str">
        <f>_xlfn.XLOOKUP(B1638,Table3[RefID],Table3[Citation])</f>
        <v>Garnett (1983)</v>
      </c>
    </row>
    <row r="1639" spans="1:16" x14ac:dyDescent="0.35">
      <c r="A1639" s="68">
        <v>1637</v>
      </c>
      <c r="B1639" s="69">
        <v>111</v>
      </c>
      <c r="C1639" s="69">
        <v>20003</v>
      </c>
      <c r="D1639" s="69">
        <v>3298</v>
      </c>
      <c r="E1639" t="str">
        <f>INDEX(Table5[EEZ],MATCH(C1639,Table5[Colony_ID],0))</f>
        <v>Phoenix Group Exclusive Economic Zone</v>
      </c>
      <c r="F1639" t="str">
        <f>INDEX(Table5[Corrected Island/Colony Name],MATCH('Full Data'!C1639,Table5[Colony_ID],0))</f>
        <v>Manara</v>
      </c>
      <c r="G1639" t="str">
        <f>INDEX(Table4[Common_Name],MATCH('Full Data'!D1639,Table4[SpcRecID],0))</f>
        <v>Common White Tern</v>
      </c>
      <c r="H1639" s="83" t="str">
        <f>INDEX(Data!E$2:E$6500,MATCH(A1639,Data!$A$2:$A$6500,0))</f>
        <v>Confirmed</v>
      </c>
      <c r="I1639" s="90">
        <f>INDEX(Data!P$2:P$6500,MATCH(A1639,Data!$A$2:$A$6500,0))</f>
        <v>0</v>
      </c>
      <c r="J1639" s="90">
        <f>INDEX(Data!Q$2:Q$6500,MATCH($A1639,Data!$A$2:$A$6500,0))</f>
        <v>1983</v>
      </c>
      <c r="K1639" s="90">
        <f>INDEX(Data!F$2:F$6500,MATCH($A1639,Data!$A$2:$A$6500,0))</f>
        <v>0</v>
      </c>
      <c r="L1639" s="90">
        <f>INDEX(Data!G$2:G$6500,MATCH($A1639,Data!$A$2:$A$6500,0))</f>
        <v>0</v>
      </c>
      <c r="M1639" s="90">
        <f>INDEX(Data!H$2:H$6500,MATCH($A1639,Data!$A$2:$A$6500,0))</f>
        <v>0</v>
      </c>
      <c r="N1639" s="90">
        <f>INDEX(Data!I$2:I$6500,MATCH($A1639,Data!$A$2:$A$6500,0))</f>
        <v>0</v>
      </c>
      <c r="O1639" s="83">
        <f>INDEX(Data!J$2:J$6500,MATCH($A1639,Data!$A$2:$A$6500,0))</f>
        <v>0</v>
      </c>
      <c r="P1639" t="str">
        <f>_xlfn.XLOOKUP(B1639,Table3[RefID],Table3[Citation])</f>
        <v>Garnett (1983)</v>
      </c>
    </row>
    <row r="1640" spans="1:16" x14ac:dyDescent="0.35">
      <c r="A1640" s="68">
        <v>1638</v>
      </c>
      <c r="B1640" s="69">
        <v>111</v>
      </c>
      <c r="C1640" s="69">
        <v>20004</v>
      </c>
      <c r="D1640" s="69">
        <v>3298</v>
      </c>
      <c r="E1640" t="str">
        <f>INDEX(Table5[EEZ],MATCH(C1640,Table5[Colony_ID],0))</f>
        <v>Phoenix Group Exclusive Economic Zone</v>
      </c>
      <c r="F1640" t="str">
        <f>INDEX(Table5[Corrected Island/Colony Name],MATCH('Full Data'!C1640,Table5[Colony_ID],0))</f>
        <v>McKean Island</v>
      </c>
      <c r="G1640" t="str">
        <f>INDEX(Table4[Common_Name],MATCH('Full Data'!D1640,Table4[SpcRecID],0))</f>
        <v>Common White Tern</v>
      </c>
      <c r="H1640" s="83" t="str">
        <f>INDEX(Data!E$2:E$6500,MATCH(A1640,Data!$A$2:$A$6500,0))</f>
        <v>Confirmed</v>
      </c>
      <c r="I1640" s="90">
        <f>INDEX(Data!P$2:P$6500,MATCH(A1640,Data!$A$2:$A$6500,0))</f>
        <v>0</v>
      </c>
      <c r="J1640" s="90">
        <f>INDEX(Data!Q$2:Q$6500,MATCH($A1640,Data!$A$2:$A$6500,0))</f>
        <v>1983</v>
      </c>
      <c r="K1640" s="90">
        <f>INDEX(Data!F$2:F$6500,MATCH($A1640,Data!$A$2:$A$6500,0))</f>
        <v>7000</v>
      </c>
      <c r="L1640" s="90">
        <f>INDEX(Data!G$2:G$6500,MATCH($A1640,Data!$A$2:$A$6500,0))</f>
        <v>7000</v>
      </c>
      <c r="M1640" s="90">
        <f>INDEX(Data!H$2:H$6500,MATCH($A1640,Data!$A$2:$A$6500,0))</f>
        <v>0</v>
      </c>
      <c r="N1640" s="90">
        <f>INDEX(Data!I$2:I$6500,MATCH($A1640,Data!$A$2:$A$6500,0))</f>
        <v>0</v>
      </c>
      <c r="O1640" s="83" t="str">
        <f>INDEX(Data!J$2:J$6500,MATCH($A1640,Data!$A$2:$A$6500,0))</f>
        <v>individuals</v>
      </c>
      <c r="P1640" t="str">
        <f>_xlfn.XLOOKUP(B1640,Table3[RefID],Table3[Citation])</f>
        <v>Garnett (1983)</v>
      </c>
    </row>
    <row r="1641" spans="1:16" x14ac:dyDescent="0.35">
      <c r="A1641" s="68">
        <v>1639</v>
      </c>
      <c r="B1641" s="69">
        <v>111</v>
      </c>
      <c r="C1641" s="69">
        <v>20005</v>
      </c>
      <c r="D1641" s="69">
        <v>3298</v>
      </c>
      <c r="E1641" t="str">
        <f>INDEX(Table5[EEZ],MATCH(C1641,Table5[Colony_ID],0))</f>
        <v>Phoenix Group Exclusive Economic Zone</v>
      </c>
      <c r="F1641" t="str">
        <f>INDEX(Table5[Corrected Island/Colony Name],MATCH('Full Data'!C1641,Table5[Colony_ID],0))</f>
        <v>Nikumaroro Atoll</v>
      </c>
      <c r="G1641" t="str">
        <f>INDEX(Table4[Common_Name],MATCH('Full Data'!D1641,Table4[SpcRecID],0))</f>
        <v>Common White Tern</v>
      </c>
      <c r="H1641" s="83" t="str">
        <f>INDEX(Data!E$2:E$6500,MATCH(A1641,Data!$A$2:$A$6500,0))</f>
        <v>Data Deficient</v>
      </c>
      <c r="I1641" s="90">
        <f>INDEX(Data!P$2:P$6500,MATCH(A1641,Data!$A$2:$A$6500,0))</f>
        <v>0</v>
      </c>
      <c r="J1641" s="90">
        <f>INDEX(Data!Q$2:Q$6500,MATCH($A1641,Data!$A$2:$A$6500,0))</f>
        <v>1983</v>
      </c>
      <c r="K1641" s="90">
        <f>INDEX(Data!F$2:F$6500,MATCH($A1641,Data!$A$2:$A$6500,0))</f>
        <v>1000</v>
      </c>
      <c r="L1641" s="90">
        <f>INDEX(Data!G$2:G$6500,MATCH($A1641,Data!$A$2:$A$6500,0))</f>
        <v>1000</v>
      </c>
      <c r="M1641" s="90">
        <f>INDEX(Data!H$2:H$6500,MATCH($A1641,Data!$A$2:$A$6500,0))</f>
        <v>0</v>
      </c>
      <c r="N1641" s="90">
        <f>INDEX(Data!I$2:I$6500,MATCH($A1641,Data!$A$2:$A$6500,0))</f>
        <v>0</v>
      </c>
      <c r="O1641" s="83" t="str">
        <f>INDEX(Data!J$2:J$6500,MATCH($A1641,Data!$A$2:$A$6500,0))</f>
        <v>individuals</v>
      </c>
      <c r="P1641" t="str">
        <f>_xlfn.XLOOKUP(B1641,Table3[RefID],Table3[Citation])</f>
        <v>Garnett (1983)</v>
      </c>
    </row>
    <row r="1642" spans="1:16" x14ac:dyDescent="0.35">
      <c r="A1642" s="68">
        <v>1640</v>
      </c>
      <c r="B1642" s="69">
        <v>111</v>
      </c>
      <c r="C1642" s="69">
        <v>20006</v>
      </c>
      <c r="D1642" s="69">
        <v>3298</v>
      </c>
      <c r="E1642" t="str">
        <f>INDEX(Table5[EEZ],MATCH(C1642,Table5[Colony_ID],0))</f>
        <v>Phoenix Group Exclusive Economic Zone</v>
      </c>
      <c r="F1642" t="str">
        <f>INDEX(Table5[Corrected Island/Colony Name],MATCH('Full Data'!C1642,Table5[Colony_ID],0))</f>
        <v>Orona Island</v>
      </c>
      <c r="G1642" t="str">
        <f>INDEX(Table4[Common_Name],MATCH('Full Data'!D1642,Table4[SpcRecID],0))</f>
        <v>Common White Tern</v>
      </c>
      <c r="H1642" s="83" t="str">
        <f>INDEX(Data!E$2:E$6500,MATCH(A1642,Data!$A$2:$A$6500,0))</f>
        <v>Confirmed</v>
      </c>
      <c r="I1642" s="90">
        <f>INDEX(Data!P$2:P$6500,MATCH(A1642,Data!$A$2:$A$6500,0))</f>
        <v>0</v>
      </c>
      <c r="J1642" s="90">
        <f>INDEX(Data!Q$2:Q$6500,MATCH($A1642,Data!$A$2:$A$6500,0))</f>
        <v>1983</v>
      </c>
      <c r="K1642" s="90">
        <f>INDEX(Data!F$2:F$6500,MATCH($A1642,Data!$A$2:$A$6500,0))</f>
        <v>1000</v>
      </c>
      <c r="L1642" s="90">
        <f>INDEX(Data!G$2:G$6500,MATCH($A1642,Data!$A$2:$A$6500,0))</f>
        <v>1000</v>
      </c>
      <c r="M1642" s="90">
        <f>INDEX(Data!H$2:H$6500,MATCH($A1642,Data!$A$2:$A$6500,0))</f>
        <v>0</v>
      </c>
      <c r="N1642" s="90">
        <f>INDEX(Data!I$2:I$6500,MATCH($A1642,Data!$A$2:$A$6500,0))</f>
        <v>0</v>
      </c>
      <c r="O1642" s="83" t="str">
        <f>INDEX(Data!J$2:J$6500,MATCH($A1642,Data!$A$2:$A$6500,0))</f>
        <v>individuals</v>
      </c>
      <c r="P1642" t="str">
        <f>_xlfn.XLOOKUP(B1642,Table3[RefID],Table3[Citation])</f>
        <v>Garnett (1983)</v>
      </c>
    </row>
    <row r="1643" spans="1:16" x14ac:dyDescent="0.35">
      <c r="A1643" s="68">
        <v>1641</v>
      </c>
      <c r="B1643" s="69">
        <v>111</v>
      </c>
      <c r="C1643" s="69">
        <v>20007</v>
      </c>
      <c r="D1643" s="69">
        <v>3298</v>
      </c>
      <c r="E1643" t="str">
        <f>INDEX(Table5[EEZ],MATCH(C1643,Table5[Colony_ID],0))</f>
        <v>Phoenix Group Exclusive Economic Zone</v>
      </c>
      <c r="F1643" t="str">
        <f>INDEX(Table5[Corrected Island/Colony Name],MATCH('Full Data'!C1643,Table5[Colony_ID],0))</f>
        <v>Phoenix Island</v>
      </c>
      <c r="G1643" t="str">
        <f>INDEX(Table4[Common_Name],MATCH('Full Data'!D1643,Table4[SpcRecID],0))</f>
        <v>Common White Tern</v>
      </c>
      <c r="H1643" s="83" t="str">
        <f>INDEX(Data!E$2:E$6500,MATCH(A1643,Data!$A$2:$A$6500,0))</f>
        <v>Confirmed</v>
      </c>
      <c r="I1643" s="90">
        <f>INDEX(Data!P$2:P$6500,MATCH(A1643,Data!$A$2:$A$6500,0))</f>
        <v>0</v>
      </c>
      <c r="J1643" s="90">
        <f>INDEX(Data!Q$2:Q$6500,MATCH($A1643,Data!$A$2:$A$6500,0))</f>
        <v>1983</v>
      </c>
      <c r="K1643" s="90">
        <f>INDEX(Data!F$2:F$6500,MATCH($A1643,Data!$A$2:$A$6500,0))</f>
        <v>3000</v>
      </c>
      <c r="L1643" s="90">
        <f>INDEX(Data!G$2:G$6500,MATCH($A1643,Data!$A$2:$A$6500,0))</f>
        <v>3000</v>
      </c>
      <c r="M1643" s="90">
        <f>INDEX(Data!H$2:H$6500,MATCH($A1643,Data!$A$2:$A$6500,0))</f>
        <v>0</v>
      </c>
      <c r="N1643" s="90">
        <f>INDEX(Data!I$2:I$6500,MATCH($A1643,Data!$A$2:$A$6500,0))</f>
        <v>0</v>
      </c>
      <c r="O1643" s="83" t="str">
        <f>INDEX(Data!J$2:J$6500,MATCH($A1643,Data!$A$2:$A$6500,0))</f>
        <v>individuals</v>
      </c>
      <c r="P1643" t="str">
        <f>_xlfn.XLOOKUP(B1643,Table3[RefID],Table3[Citation])</f>
        <v>Garnett (1983)</v>
      </c>
    </row>
    <row r="1644" spans="1:16" x14ac:dyDescent="0.35">
      <c r="A1644" s="68">
        <v>1642</v>
      </c>
      <c r="B1644" s="69">
        <v>111</v>
      </c>
      <c r="C1644" s="69">
        <v>10015</v>
      </c>
      <c r="D1644" s="69">
        <v>3298</v>
      </c>
      <c r="E1644" t="str">
        <f>INDEX(Table5[EEZ],MATCH(C1644,Table5[Colony_ID],0))</f>
        <v>Line Group Exclusive Economic Zone</v>
      </c>
      <c r="F1644" t="str">
        <f>INDEX(Table5[Corrected Island/Colony Name],MATCH('Full Data'!C1644,Table5[Colony_ID],0))</f>
        <v>Tabuaeran</v>
      </c>
      <c r="G1644" t="str">
        <f>INDEX(Table4[Common_Name],MATCH('Full Data'!D1644,Table4[SpcRecID],0))</f>
        <v>Common White Tern</v>
      </c>
      <c r="H1644" s="83" t="str">
        <f>INDEX(Data!E$2:E$6500,MATCH(A1644,Data!$A$2:$A$6500,0))</f>
        <v>Confirmed</v>
      </c>
      <c r="I1644" s="90">
        <f>INDEX(Data!P$2:P$6500,MATCH(A1644,Data!$A$2:$A$6500,0))</f>
        <v>1983</v>
      </c>
      <c r="J1644" s="90">
        <f>INDEX(Data!Q$2:Q$6500,MATCH($A1644,Data!$A$2:$A$6500,0))</f>
        <v>1983</v>
      </c>
      <c r="K1644" s="90">
        <f>INDEX(Data!F$2:F$6500,MATCH($A1644,Data!$A$2:$A$6500,0))</f>
        <v>0</v>
      </c>
      <c r="L1644" s="90">
        <f>INDEX(Data!G$2:G$6500,MATCH($A1644,Data!$A$2:$A$6500,0))</f>
        <v>0</v>
      </c>
      <c r="M1644" s="90">
        <f>INDEX(Data!H$2:H$6500,MATCH($A1644,Data!$A$2:$A$6500,0))</f>
        <v>250</v>
      </c>
      <c r="N1644" s="90">
        <f>INDEX(Data!I$2:I$6500,MATCH($A1644,Data!$A$2:$A$6500,0))</f>
        <v>999</v>
      </c>
      <c r="O1644" s="83" t="str">
        <f>INDEX(Data!J$2:J$6500,MATCH($A1644,Data!$A$2:$A$6500,0))</f>
        <v>breeding pairs</v>
      </c>
      <c r="P1644" t="str">
        <f>_xlfn.XLOOKUP(B1644,Table3[RefID],Table3[Citation])</f>
        <v>Garnett (1983)</v>
      </c>
    </row>
    <row r="1645" spans="1:16" x14ac:dyDescent="0.35">
      <c r="A1645" s="68">
        <v>1643</v>
      </c>
      <c r="B1645" s="69">
        <v>111</v>
      </c>
      <c r="C1645" s="69">
        <v>10016</v>
      </c>
      <c r="D1645" s="69">
        <v>3298</v>
      </c>
      <c r="E1645" t="str">
        <f>INDEX(Table5[EEZ],MATCH(C1645,Table5[Colony_ID],0))</f>
        <v>Line Group Exclusive Economic Zone</v>
      </c>
      <c r="F1645" t="str">
        <f>INDEX(Table5[Corrected Island/Colony Name],MATCH('Full Data'!C1645,Table5[Colony_ID],0))</f>
        <v>Vostok Island</v>
      </c>
      <c r="G1645" t="str">
        <f>INDEX(Table4[Common_Name],MATCH('Full Data'!D1645,Table4[SpcRecID],0))</f>
        <v>Common White Tern</v>
      </c>
      <c r="H1645" s="83" t="str">
        <f>INDEX(Data!E$2:E$6500,MATCH(A1645,Data!$A$2:$A$6500,0))</f>
        <v>Confirmed</v>
      </c>
      <c r="I1645" s="90">
        <f>INDEX(Data!P$2:P$6500,MATCH(A1645,Data!$A$2:$A$6500,0))</f>
        <v>1974</v>
      </c>
      <c r="J1645" s="90">
        <f>INDEX(Data!Q$2:Q$6500,MATCH($A1645,Data!$A$2:$A$6500,0))</f>
        <v>1974</v>
      </c>
      <c r="K1645" s="90">
        <f>INDEX(Data!F$2:F$6500,MATCH($A1645,Data!$A$2:$A$6500,0))</f>
        <v>1000</v>
      </c>
      <c r="L1645" s="90">
        <f>INDEX(Data!G$2:G$6500,MATCH($A1645,Data!$A$2:$A$6500,0))</f>
        <v>1000</v>
      </c>
      <c r="M1645" s="90">
        <f>INDEX(Data!H$2:H$6500,MATCH($A1645,Data!$A$2:$A$6500,0))</f>
        <v>0</v>
      </c>
      <c r="N1645" s="90">
        <f>INDEX(Data!I$2:I$6500,MATCH($A1645,Data!$A$2:$A$6500,0))</f>
        <v>0</v>
      </c>
      <c r="O1645" s="83" t="str">
        <f>INDEX(Data!J$2:J$6500,MATCH($A1645,Data!$A$2:$A$6500,0))</f>
        <v>individuals</v>
      </c>
      <c r="P1645" t="str">
        <f>_xlfn.XLOOKUP(B1645,Table3[RefID],Table3[Citation])</f>
        <v>Garnett (1983)</v>
      </c>
    </row>
    <row r="1646" spans="1:16" x14ac:dyDescent="0.35">
      <c r="A1646" s="68">
        <v>1644</v>
      </c>
      <c r="B1646" s="69">
        <v>111</v>
      </c>
      <c r="C1646" s="69">
        <v>10012</v>
      </c>
      <c r="D1646" s="69">
        <v>3263</v>
      </c>
      <c r="E1646" t="str">
        <f>INDEX(Table5[EEZ],MATCH(C1646,Table5[Colony_ID],0))</f>
        <v>Line Group Exclusive Economic Zone</v>
      </c>
      <c r="F1646" t="str">
        <f>INDEX(Table5[Corrected Island/Colony Name],MATCH('Full Data'!C1646,Table5[Colony_ID],0))</f>
        <v>Kiritimati</v>
      </c>
      <c r="G1646" t="str">
        <f>INDEX(Table4[Common_Name],MATCH('Full Data'!D1646,Table4[SpcRecID],0))</f>
        <v>Greater crested Tern</v>
      </c>
      <c r="H1646" s="83" t="str">
        <f>INDEX(Data!E$2:E$6500,MATCH(A1646,Data!$A$2:$A$6500,0))</f>
        <v>Confirmed</v>
      </c>
      <c r="I1646" s="90">
        <f>INDEX(Data!P$2:P$6500,MATCH(A1646,Data!$A$2:$A$6500,0))</f>
        <v>1983</v>
      </c>
      <c r="J1646" s="90">
        <f>INDEX(Data!Q$2:Q$6500,MATCH($A1646,Data!$A$2:$A$6500,0))</f>
        <v>1983</v>
      </c>
      <c r="K1646" s="90">
        <f>INDEX(Data!F$2:F$6500,MATCH($A1646,Data!$A$2:$A$6500,0))</f>
        <v>700</v>
      </c>
      <c r="L1646" s="90">
        <f>INDEX(Data!G$2:G$6500,MATCH($A1646,Data!$A$2:$A$6500,0))</f>
        <v>700</v>
      </c>
      <c r="M1646" s="90">
        <f>INDEX(Data!H$2:H$6500,MATCH($A1646,Data!$A$2:$A$6500,0))</f>
        <v>0</v>
      </c>
      <c r="N1646" s="90">
        <f>INDEX(Data!I$2:I$6500,MATCH($A1646,Data!$A$2:$A$6500,0))</f>
        <v>0</v>
      </c>
      <c r="O1646" s="83" t="str">
        <f>INDEX(Data!J$2:J$6500,MATCH($A1646,Data!$A$2:$A$6500,0))</f>
        <v>individuals</v>
      </c>
      <c r="P1646" t="str">
        <f>_xlfn.XLOOKUP(B1646,Table3[RefID],Table3[Citation])</f>
        <v>Garnett (1983)</v>
      </c>
    </row>
    <row r="1647" spans="1:16" x14ac:dyDescent="0.35">
      <c r="A1647" s="68">
        <v>1645</v>
      </c>
      <c r="B1647" s="69">
        <v>111</v>
      </c>
      <c r="C1647" s="69">
        <v>10001</v>
      </c>
      <c r="D1647" s="70">
        <v>3845</v>
      </c>
      <c r="E1647" t="str">
        <f>INDEX(Table5[EEZ],MATCH(C1647,Table5[Colony_ID],0))</f>
        <v>Line Group Exclusive Economic Zone</v>
      </c>
      <c r="F1647" t="str">
        <f>INDEX(Table5[Corrected Island/Colony Name],MATCH('Full Data'!C1647,Table5[Colony_ID],0))</f>
        <v>Caroline Atoll</v>
      </c>
      <c r="G1647" t="str">
        <f>INDEX(Table4[Common_Name],MATCH('Full Data'!D1647,Table4[SpcRecID],0))</f>
        <v>Great Frigatebird</v>
      </c>
      <c r="H1647" s="83" t="str">
        <f>INDEX(Data!E$2:E$6500,MATCH(A1647,Data!$A$2:$A$6500,0))</f>
        <v>Confirmed</v>
      </c>
      <c r="I1647" s="90">
        <f>INDEX(Data!P$2:P$6500,MATCH(A1647,Data!$A$2:$A$6500,0))</f>
        <v>1974</v>
      </c>
      <c r="J1647" s="90">
        <f>INDEX(Data!Q$2:Q$6500,MATCH($A1647,Data!$A$2:$A$6500,0))</f>
        <v>1974</v>
      </c>
      <c r="K1647" s="90">
        <f>INDEX(Data!F$2:F$6500,MATCH($A1647,Data!$A$2:$A$6500,0))</f>
        <v>4000</v>
      </c>
      <c r="L1647" s="90">
        <f>INDEX(Data!G$2:G$6500,MATCH($A1647,Data!$A$2:$A$6500,0))</f>
        <v>6000</v>
      </c>
      <c r="M1647" s="90">
        <f>INDEX(Data!H$2:H$6500,MATCH($A1647,Data!$A$2:$A$6500,0))</f>
        <v>0</v>
      </c>
      <c r="N1647" s="90">
        <f>INDEX(Data!I$2:I$6500,MATCH($A1647,Data!$A$2:$A$6500,0))</f>
        <v>0</v>
      </c>
      <c r="O1647" s="83" t="str">
        <f>INDEX(Data!J$2:J$6500,MATCH($A1647,Data!$A$2:$A$6500,0))</f>
        <v>nests</v>
      </c>
      <c r="P1647" t="str">
        <f>_xlfn.XLOOKUP(B1647,Table3[RefID],Table3[Citation])</f>
        <v>Garnett (1983)</v>
      </c>
    </row>
    <row r="1648" spans="1:16" x14ac:dyDescent="0.35">
      <c r="A1648" s="68">
        <v>1646</v>
      </c>
      <c r="B1648" s="69">
        <v>111</v>
      </c>
      <c r="C1648" s="69">
        <v>10009</v>
      </c>
      <c r="D1648" s="70">
        <v>3845</v>
      </c>
      <c r="E1648" t="str">
        <f>INDEX(Table5[EEZ],MATCH(C1648,Table5[Colony_ID],0))</f>
        <v>Line Group Exclusive Economic Zone</v>
      </c>
      <c r="F1648" t="str">
        <f>INDEX(Table5[Corrected Island/Colony Name],MATCH('Full Data'!C1648,Table5[Colony_ID],0))</f>
        <v>Teraina (Washington) Island</v>
      </c>
      <c r="G1648" t="str">
        <f>INDEX(Table4[Common_Name],MATCH('Full Data'!D1648,Table4[SpcRecID],0))</f>
        <v>Great Frigatebird</v>
      </c>
      <c r="H1648" s="83" t="str">
        <f>INDEX(Data!E$2:E$6500,MATCH(A1648,Data!$A$2:$A$6500,0))</f>
        <v>Confirmed</v>
      </c>
      <c r="I1648" s="90">
        <f>INDEX(Data!P$2:P$6500,MATCH(A1648,Data!$A$2:$A$6500,0))</f>
        <v>1979</v>
      </c>
      <c r="J1648" s="90">
        <f>INDEX(Data!Q$2:Q$6500,MATCH($A1648,Data!$A$2:$A$6500,0))</f>
        <v>1979</v>
      </c>
      <c r="K1648" s="90">
        <f>INDEX(Data!F$2:F$6500,MATCH($A1648,Data!$A$2:$A$6500,0))</f>
        <v>100</v>
      </c>
      <c r="L1648" s="90">
        <f>INDEX(Data!G$2:G$6500,MATCH($A1648,Data!$A$2:$A$6500,0))</f>
        <v>100</v>
      </c>
      <c r="M1648" s="90">
        <f>INDEX(Data!H$2:H$6500,MATCH($A1648,Data!$A$2:$A$6500,0))</f>
        <v>0</v>
      </c>
      <c r="N1648" s="90">
        <f>INDEX(Data!I$2:I$6500,MATCH($A1648,Data!$A$2:$A$6500,0))</f>
        <v>0</v>
      </c>
      <c r="O1648" s="83" t="str">
        <f>INDEX(Data!J$2:J$6500,MATCH($A1648,Data!$A$2:$A$6500,0))</f>
        <v>breeding pairs</v>
      </c>
      <c r="P1648" t="str">
        <f>_xlfn.XLOOKUP(B1648,Table3[RefID],Table3[Citation])</f>
        <v>Garnett (1983)</v>
      </c>
    </row>
    <row r="1649" spans="1:16" x14ac:dyDescent="0.35">
      <c r="A1649" s="68">
        <v>1647</v>
      </c>
      <c r="B1649" s="69">
        <v>111</v>
      </c>
      <c r="C1649" s="69">
        <v>20001</v>
      </c>
      <c r="D1649" s="70">
        <v>3845</v>
      </c>
      <c r="E1649" t="str">
        <f>INDEX(Table5[EEZ],MATCH(C1649,Table5[Colony_ID],0))</f>
        <v>Phoenix Group Exclusive Economic Zone</v>
      </c>
      <c r="F1649" t="str">
        <f>INDEX(Table5[Corrected Island/Colony Name],MATCH('Full Data'!C1649,Table5[Colony_ID],0))</f>
        <v>Enderbury Island</v>
      </c>
      <c r="G1649" t="str">
        <f>INDEX(Table4[Common_Name],MATCH('Full Data'!D1649,Table4[SpcRecID],0))</f>
        <v>Great Frigatebird</v>
      </c>
      <c r="H1649" s="83" t="str">
        <f>INDEX(Data!E$2:E$6500,MATCH(A1649,Data!$A$2:$A$6500,0))</f>
        <v>Confirmed</v>
      </c>
      <c r="I1649" s="90">
        <f>INDEX(Data!P$2:P$6500,MATCH(A1649,Data!$A$2:$A$6500,0))</f>
        <v>0</v>
      </c>
      <c r="J1649" s="90">
        <f>INDEX(Data!Q$2:Q$6500,MATCH($A1649,Data!$A$2:$A$6500,0))</f>
        <v>1983</v>
      </c>
      <c r="K1649" s="90">
        <f>INDEX(Data!F$2:F$6500,MATCH($A1649,Data!$A$2:$A$6500,0))</f>
        <v>8000</v>
      </c>
      <c r="L1649" s="90">
        <f>INDEX(Data!G$2:G$6500,MATCH($A1649,Data!$A$2:$A$6500,0))</f>
        <v>8000</v>
      </c>
      <c r="M1649" s="90">
        <f>INDEX(Data!H$2:H$6500,MATCH($A1649,Data!$A$2:$A$6500,0))</f>
        <v>0</v>
      </c>
      <c r="N1649" s="90">
        <f>INDEX(Data!I$2:I$6500,MATCH($A1649,Data!$A$2:$A$6500,0))</f>
        <v>0</v>
      </c>
      <c r="O1649" s="83" t="str">
        <f>INDEX(Data!J$2:J$6500,MATCH($A1649,Data!$A$2:$A$6500,0))</f>
        <v>individuals</v>
      </c>
      <c r="P1649" t="str">
        <f>_xlfn.XLOOKUP(B1649,Table3[RefID],Table3[Citation])</f>
        <v>Garnett (1983)</v>
      </c>
    </row>
    <row r="1650" spans="1:16" x14ac:dyDescent="0.35">
      <c r="A1650" s="68">
        <v>1648</v>
      </c>
      <c r="B1650" s="69">
        <v>111</v>
      </c>
      <c r="C1650" s="69">
        <v>10011</v>
      </c>
      <c r="D1650" s="70">
        <v>3845</v>
      </c>
      <c r="E1650" t="str">
        <f>INDEX(Table5[EEZ],MATCH(C1650,Table5[Colony_ID],0))</f>
        <v>Line Group Exclusive Economic Zone</v>
      </c>
      <c r="F1650" t="str">
        <f>INDEX(Table5[Corrected Island/Colony Name],MATCH('Full Data'!C1650,Table5[Colony_ID],0))</f>
        <v>Flint Island</v>
      </c>
      <c r="G1650" t="str">
        <f>INDEX(Table4[Common_Name],MATCH('Full Data'!D1650,Table4[SpcRecID],0))</f>
        <v>Great Frigatebird</v>
      </c>
      <c r="H1650" s="83" t="str">
        <f>INDEX(Data!E$2:E$6500,MATCH(A1650,Data!$A$2:$A$6500,0))</f>
        <v>Confirmed</v>
      </c>
      <c r="I1650" s="90">
        <f>INDEX(Data!P$2:P$6500,MATCH(A1650,Data!$A$2:$A$6500,0))</f>
        <v>1974</v>
      </c>
      <c r="J1650" s="90">
        <f>INDEX(Data!Q$2:Q$6500,MATCH($A1650,Data!$A$2:$A$6500,0))</f>
        <v>1974</v>
      </c>
      <c r="K1650" s="90">
        <f>INDEX(Data!F$2:F$6500,MATCH($A1650,Data!$A$2:$A$6500,0))</f>
        <v>200</v>
      </c>
      <c r="L1650" s="90">
        <f>INDEX(Data!G$2:G$6500,MATCH($A1650,Data!$A$2:$A$6500,0))</f>
        <v>200</v>
      </c>
      <c r="M1650" s="90">
        <f>INDEX(Data!H$2:H$6500,MATCH($A1650,Data!$A$2:$A$6500,0))</f>
        <v>0</v>
      </c>
      <c r="N1650" s="90">
        <f>INDEX(Data!I$2:I$6500,MATCH($A1650,Data!$A$2:$A$6500,0))</f>
        <v>0</v>
      </c>
      <c r="O1650" s="83" t="str">
        <f>INDEX(Data!J$2:J$6500,MATCH($A1650,Data!$A$2:$A$6500,0))</f>
        <v>individuals</v>
      </c>
      <c r="P1650" t="str">
        <f>_xlfn.XLOOKUP(B1650,Table3[RefID],Table3[Citation])</f>
        <v>Garnett (1983)</v>
      </c>
    </row>
    <row r="1651" spans="1:16" x14ac:dyDescent="0.35">
      <c r="A1651" s="68">
        <v>1649</v>
      </c>
      <c r="B1651" s="69">
        <v>111</v>
      </c>
      <c r="C1651" s="69">
        <v>20002</v>
      </c>
      <c r="D1651" s="70">
        <v>3845</v>
      </c>
      <c r="E1651" t="str">
        <f>INDEX(Table5[EEZ],MATCH(C1651,Table5[Colony_ID],0))</f>
        <v>Phoenix Group Exclusive Economic Zone</v>
      </c>
      <c r="F1651" t="str">
        <f>INDEX(Table5[Corrected Island/Colony Name],MATCH('Full Data'!C1651,Table5[Colony_ID],0))</f>
        <v>Kanton</v>
      </c>
      <c r="G1651" t="str">
        <f>INDEX(Table4[Common_Name],MATCH('Full Data'!D1651,Table4[SpcRecID],0))</f>
        <v>Great Frigatebird</v>
      </c>
      <c r="H1651" s="83" t="str">
        <f>INDEX(Data!E$2:E$6500,MATCH(A1651,Data!$A$2:$A$6500,0))</f>
        <v>Confirmed</v>
      </c>
      <c r="I1651" s="90">
        <f>INDEX(Data!P$2:P$6500,MATCH(A1651,Data!$A$2:$A$6500,0))</f>
        <v>0</v>
      </c>
      <c r="J1651" s="90">
        <f>INDEX(Data!Q$2:Q$6500,MATCH($A1651,Data!$A$2:$A$6500,0))</f>
        <v>1983</v>
      </c>
      <c r="K1651" s="90">
        <f>INDEX(Data!F$2:F$6500,MATCH($A1651,Data!$A$2:$A$6500,0))</f>
        <v>225</v>
      </c>
      <c r="L1651" s="90">
        <f>INDEX(Data!G$2:G$6500,MATCH($A1651,Data!$A$2:$A$6500,0))</f>
        <v>225</v>
      </c>
      <c r="M1651" s="90">
        <f>INDEX(Data!H$2:H$6500,MATCH($A1651,Data!$A$2:$A$6500,0))</f>
        <v>0</v>
      </c>
      <c r="N1651" s="90">
        <f>INDEX(Data!I$2:I$6500,MATCH($A1651,Data!$A$2:$A$6500,0))</f>
        <v>0</v>
      </c>
      <c r="O1651" s="83" t="str">
        <f>INDEX(Data!J$2:J$6500,MATCH($A1651,Data!$A$2:$A$6500,0))</f>
        <v>individuals</v>
      </c>
      <c r="P1651" t="str">
        <f>_xlfn.XLOOKUP(B1651,Table3[RefID],Table3[Citation])</f>
        <v>Garnett (1983)</v>
      </c>
    </row>
    <row r="1652" spans="1:16" x14ac:dyDescent="0.35">
      <c r="A1652" s="68">
        <v>1650</v>
      </c>
      <c r="B1652" s="69">
        <v>111</v>
      </c>
      <c r="C1652" s="69">
        <v>10012</v>
      </c>
      <c r="D1652" s="70">
        <v>3845</v>
      </c>
      <c r="E1652" t="str">
        <f>INDEX(Table5[EEZ],MATCH(C1652,Table5[Colony_ID],0))</f>
        <v>Line Group Exclusive Economic Zone</v>
      </c>
      <c r="F1652" t="str">
        <f>INDEX(Table5[Corrected Island/Colony Name],MATCH('Full Data'!C1652,Table5[Colony_ID],0))</f>
        <v>Kiritimati</v>
      </c>
      <c r="G1652" t="str">
        <f>INDEX(Table4[Common_Name],MATCH('Full Data'!D1652,Table4[SpcRecID],0))</f>
        <v>Great Frigatebird</v>
      </c>
      <c r="H1652" s="83" t="str">
        <f>INDEX(Data!E$2:E$6500,MATCH(A1652,Data!$A$2:$A$6500,0))</f>
        <v>Confirmed</v>
      </c>
      <c r="I1652" s="90">
        <f>INDEX(Data!P$2:P$6500,MATCH(A1652,Data!$A$2:$A$6500,0))</f>
        <v>1983</v>
      </c>
      <c r="J1652" s="90">
        <f>INDEX(Data!Q$2:Q$6500,MATCH($A1652,Data!$A$2:$A$6500,0))</f>
        <v>1983</v>
      </c>
      <c r="K1652" s="90">
        <f>INDEX(Data!F$2:F$6500,MATCH($A1652,Data!$A$2:$A$6500,0))</f>
        <v>20000</v>
      </c>
      <c r="L1652" s="90">
        <f>INDEX(Data!G$2:G$6500,MATCH($A1652,Data!$A$2:$A$6500,0))</f>
        <v>20000</v>
      </c>
      <c r="M1652" s="90">
        <f>INDEX(Data!H$2:H$6500,MATCH($A1652,Data!$A$2:$A$6500,0))</f>
        <v>0</v>
      </c>
      <c r="N1652" s="90">
        <f>INDEX(Data!I$2:I$6500,MATCH($A1652,Data!$A$2:$A$6500,0))</f>
        <v>0</v>
      </c>
      <c r="O1652" s="83" t="str">
        <f>INDEX(Data!J$2:J$6500,MATCH($A1652,Data!$A$2:$A$6500,0))</f>
        <v>individuals</v>
      </c>
      <c r="P1652" t="str">
        <f>_xlfn.XLOOKUP(B1652,Table3[RefID],Table3[Citation])</f>
        <v>Garnett (1983)</v>
      </c>
    </row>
    <row r="1653" spans="1:16" x14ac:dyDescent="0.35">
      <c r="A1653" s="68">
        <v>1651</v>
      </c>
      <c r="B1653" s="69">
        <v>111</v>
      </c>
      <c r="C1653" s="69">
        <v>20003</v>
      </c>
      <c r="D1653" s="70">
        <v>3845</v>
      </c>
      <c r="E1653" t="str">
        <f>INDEX(Table5[EEZ],MATCH(C1653,Table5[Colony_ID],0))</f>
        <v>Phoenix Group Exclusive Economic Zone</v>
      </c>
      <c r="F1653" t="str">
        <f>INDEX(Table5[Corrected Island/Colony Name],MATCH('Full Data'!C1653,Table5[Colony_ID],0))</f>
        <v>Manara</v>
      </c>
      <c r="G1653" t="str">
        <f>INDEX(Table4[Common_Name],MATCH('Full Data'!D1653,Table4[SpcRecID],0))</f>
        <v>Great Frigatebird</v>
      </c>
      <c r="H1653" s="83" t="str">
        <f>INDEX(Data!E$2:E$6500,MATCH(A1653,Data!$A$2:$A$6500,0))</f>
        <v>Data Deficient</v>
      </c>
      <c r="I1653" s="90">
        <f>INDEX(Data!P$2:P$6500,MATCH(A1653,Data!$A$2:$A$6500,0))</f>
        <v>0</v>
      </c>
      <c r="J1653" s="90">
        <f>INDEX(Data!Q$2:Q$6500,MATCH($A1653,Data!$A$2:$A$6500,0))</f>
        <v>1983</v>
      </c>
      <c r="K1653" s="90">
        <f>INDEX(Data!F$2:F$6500,MATCH($A1653,Data!$A$2:$A$6500,0))</f>
        <v>0</v>
      </c>
      <c r="L1653" s="90">
        <f>INDEX(Data!G$2:G$6500,MATCH($A1653,Data!$A$2:$A$6500,0))</f>
        <v>0</v>
      </c>
      <c r="M1653" s="90">
        <f>INDEX(Data!H$2:H$6500,MATCH($A1653,Data!$A$2:$A$6500,0))</f>
        <v>0</v>
      </c>
      <c r="N1653" s="90">
        <f>INDEX(Data!I$2:I$6500,MATCH($A1653,Data!$A$2:$A$6500,0))</f>
        <v>0</v>
      </c>
      <c r="O1653" s="83">
        <f>INDEX(Data!J$2:J$6500,MATCH($A1653,Data!$A$2:$A$6500,0))</f>
        <v>0</v>
      </c>
      <c r="P1653" t="str">
        <f>_xlfn.XLOOKUP(B1653,Table3[RefID],Table3[Citation])</f>
        <v>Garnett (1983)</v>
      </c>
    </row>
    <row r="1654" spans="1:16" x14ac:dyDescent="0.35">
      <c r="A1654" s="68">
        <v>1652</v>
      </c>
      <c r="B1654" s="69">
        <v>111</v>
      </c>
      <c r="C1654" s="69">
        <v>20004</v>
      </c>
      <c r="D1654" s="70">
        <v>3845</v>
      </c>
      <c r="E1654" t="str">
        <f>INDEX(Table5[EEZ],MATCH(C1654,Table5[Colony_ID],0))</f>
        <v>Phoenix Group Exclusive Economic Zone</v>
      </c>
      <c r="F1654" t="str">
        <f>INDEX(Table5[Corrected Island/Colony Name],MATCH('Full Data'!C1654,Table5[Colony_ID],0))</f>
        <v>McKean Island</v>
      </c>
      <c r="G1654" t="str">
        <f>INDEX(Table4[Common_Name],MATCH('Full Data'!D1654,Table4[SpcRecID],0))</f>
        <v>Great Frigatebird</v>
      </c>
      <c r="H1654" s="83" t="str">
        <f>INDEX(Data!E$2:E$6500,MATCH(A1654,Data!$A$2:$A$6500,0))</f>
        <v>Data Deficient</v>
      </c>
      <c r="I1654" s="90">
        <f>INDEX(Data!P$2:P$6500,MATCH(A1654,Data!$A$2:$A$6500,0))</f>
        <v>0</v>
      </c>
      <c r="J1654" s="90">
        <f>INDEX(Data!Q$2:Q$6500,MATCH($A1654,Data!$A$2:$A$6500,0))</f>
        <v>1983</v>
      </c>
      <c r="K1654" s="90">
        <f>INDEX(Data!F$2:F$6500,MATCH($A1654,Data!$A$2:$A$6500,0))</f>
        <v>1500</v>
      </c>
      <c r="L1654" s="90">
        <f>INDEX(Data!G$2:G$6500,MATCH($A1654,Data!$A$2:$A$6500,0))</f>
        <v>1500</v>
      </c>
      <c r="M1654" s="90">
        <f>INDEX(Data!H$2:H$6500,MATCH($A1654,Data!$A$2:$A$6500,0))</f>
        <v>0</v>
      </c>
      <c r="N1654" s="90">
        <f>INDEX(Data!I$2:I$6500,MATCH($A1654,Data!$A$2:$A$6500,0))</f>
        <v>0</v>
      </c>
      <c r="O1654" s="83" t="str">
        <f>INDEX(Data!J$2:J$6500,MATCH($A1654,Data!$A$2:$A$6500,0))</f>
        <v>individuals</v>
      </c>
      <c r="P1654" t="str">
        <f>_xlfn.XLOOKUP(B1654,Table3[RefID],Table3[Citation])</f>
        <v>Garnett (1983)</v>
      </c>
    </row>
    <row r="1655" spans="1:16" x14ac:dyDescent="0.35">
      <c r="A1655" s="68">
        <v>1653</v>
      </c>
      <c r="B1655" s="69">
        <v>111</v>
      </c>
      <c r="C1655" s="69">
        <v>20005</v>
      </c>
      <c r="D1655" s="70">
        <v>3845</v>
      </c>
      <c r="E1655" t="str">
        <f>INDEX(Table5[EEZ],MATCH(C1655,Table5[Colony_ID],0))</f>
        <v>Phoenix Group Exclusive Economic Zone</v>
      </c>
      <c r="F1655" t="str">
        <f>INDEX(Table5[Corrected Island/Colony Name],MATCH('Full Data'!C1655,Table5[Colony_ID],0))</f>
        <v>Nikumaroro Atoll</v>
      </c>
      <c r="G1655" t="str">
        <f>INDEX(Table4[Common_Name],MATCH('Full Data'!D1655,Table4[SpcRecID],0))</f>
        <v>Great Frigatebird</v>
      </c>
      <c r="H1655" s="83" t="str">
        <f>INDEX(Data!E$2:E$6500,MATCH(A1655,Data!$A$2:$A$6500,0))</f>
        <v>Data Deficient</v>
      </c>
      <c r="I1655" s="90">
        <f>INDEX(Data!P$2:P$6500,MATCH(A1655,Data!$A$2:$A$6500,0))</f>
        <v>0</v>
      </c>
      <c r="J1655" s="90">
        <f>INDEX(Data!Q$2:Q$6500,MATCH($A1655,Data!$A$2:$A$6500,0))</f>
        <v>1983</v>
      </c>
      <c r="K1655" s="90">
        <f>INDEX(Data!F$2:F$6500,MATCH($A1655,Data!$A$2:$A$6500,0))</f>
        <v>800</v>
      </c>
      <c r="L1655" s="90">
        <f>INDEX(Data!G$2:G$6500,MATCH($A1655,Data!$A$2:$A$6500,0))</f>
        <v>800</v>
      </c>
      <c r="M1655" s="90">
        <f>INDEX(Data!H$2:H$6500,MATCH($A1655,Data!$A$2:$A$6500,0))</f>
        <v>0</v>
      </c>
      <c r="N1655" s="90">
        <f>INDEX(Data!I$2:I$6500,MATCH($A1655,Data!$A$2:$A$6500,0))</f>
        <v>0</v>
      </c>
      <c r="O1655" s="83" t="str">
        <f>INDEX(Data!J$2:J$6500,MATCH($A1655,Data!$A$2:$A$6500,0))</f>
        <v>individuals</v>
      </c>
      <c r="P1655" t="str">
        <f>_xlfn.XLOOKUP(B1655,Table3[RefID],Table3[Citation])</f>
        <v>Garnett (1983)</v>
      </c>
    </row>
    <row r="1656" spans="1:16" x14ac:dyDescent="0.35">
      <c r="A1656" s="68">
        <v>1654</v>
      </c>
      <c r="B1656" s="69">
        <v>111</v>
      </c>
      <c r="C1656" s="69">
        <v>20006</v>
      </c>
      <c r="D1656" s="70">
        <v>3845</v>
      </c>
      <c r="E1656" t="str">
        <f>INDEX(Table5[EEZ],MATCH(C1656,Table5[Colony_ID],0))</f>
        <v>Phoenix Group Exclusive Economic Zone</v>
      </c>
      <c r="F1656" t="str">
        <f>INDEX(Table5[Corrected Island/Colony Name],MATCH('Full Data'!C1656,Table5[Colony_ID],0))</f>
        <v>Orona Island</v>
      </c>
      <c r="G1656" t="str">
        <f>INDEX(Table4[Common_Name],MATCH('Full Data'!D1656,Table4[SpcRecID],0))</f>
        <v>Great Frigatebird</v>
      </c>
      <c r="H1656" s="83" t="str">
        <f>INDEX(Data!E$2:E$6500,MATCH(A1656,Data!$A$2:$A$6500,0))</f>
        <v>Confirmed</v>
      </c>
      <c r="I1656" s="90">
        <f>INDEX(Data!P$2:P$6500,MATCH(A1656,Data!$A$2:$A$6500,0))</f>
        <v>0</v>
      </c>
      <c r="J1656" s="90">
        <f>INDEX(Data!Q$2:Q$6500,MATCH($A1656,Data!$A$2:$A$6500,0))</f>
        <v>1983</v>
      </c>
      <c r="K1656" s="90">
        <f>INDEX(Data!F$2:F$6500,MATCH($A1656,Data!$A$2:$A$6500,0))</f>
        <v>20000</v>
      </c>
      <c r="L1656" s="90">
        <f>INDEX(Data!G$2:G$6500,MATCH($A1656,Data!$A$2:$A$6500,0))</f>
        <v>20000</v>
      </c>
      <c r="M1656" s="90">
        <f>INDEX(Data!H$2:H$6500,MATCH($A1656,Data!$A$2:$A$6500,0))</f>
        <v>0</v>
      </c>
      <c r="N1656" s="90">
        <f>INDEX(Data!I$2:I$6500,MATCH($A1656,Data!$A$2:$A$6500,0))</f>
        <v>0</v>
      </c>
      <c r="O1656" s="83" t="str">
        <f>INDEX(Data!J$2:J$6500,MATCH($A1656,Data!$A$2:$A$6500,0))</f>
        <v>individuals</v>
      </c>
      <c r="P1656" t="str">
        <f>_xlfn.XLOOKUP(B1656,Table3[RefID],Table3[Citation])</f>
        <v>Garnett (1983)</v>
      </c>
    </row>
    <row r="1657" spans="1:16" x14ac:dyDescent="0.35">
      <c r="A1657" s="68">
        <v>1655</v>
      </c>
      <c r="B1657" s="69">
        <v>111</v>
      </c>
      <c r="C1657" s="69">
        <v>20007</v>
      </c>
      <c r="D1657" s="70">
        <v>3845</v>
      </c>
      <c r="E1657" t="str">
        <f>INDEX(Table5[EEZ],MATCH(C1657,Table5[Colony_ID],0))</f>
        <v>Phoenix Group Exclusive Economic Zone</v>
      </c>
      <c r="F1657" t="str">
        <f>INDEX(Table5[Corrected Island/Colony Name],MATCH('Full Data'!C1657,Table5[Colony_ID],0))</f>
        <v>Phoenix Island</v>
      </c>
      <c r="G1657" t="str">
        <f>INDEX(Table4[Common_Name],MATCH('Full Data'!D1657,Table4[SpcRecID],0))</f>
        <v>Great Frigatebird</v>
      </c>
      <c r="H1657" s="83" t="str">
        <f>INDEX(Data!E$2:E$6500,MATCH(A1657,Data!$A$2:$A$6500,0))</f>
        <v>Data Deficient</v>
      </c>
      <c r="I1657" s="90">
        <f>INDEX(Data!P$2:P$6500,MATCH(A1657,Data!$A$2:$A$6500,0))</f>
        <v>0</v>
      </c>
      <c r="J1657" s="90">
        <f>INDEX(Data!Q$2:Q$6500,MATCH($A1657,Data!$A$2:$A$6500,0))</f>
        <v>1983</v>
      </c>
      <c r="K1657" s="90">
        <f>INDEX(Data!F$2:F$6500,MATCH($A1657,Data!$A$2:$A$6500,0))</f>
        <v>1000</v>
      </c>
      <c r="L1657" s="90">
        <f>INDEX(Data!G$2:G$6500,MATCH($A1657,Data!$A$2:$A$6500,0))</f>
        <v>1000</v>
      </c>
      <c r="M1657" s="90">
        <f>INDEX(Data!H$2:H$6500,MATCH($A1657,Data!$A$2:$A$6500,0))</f>
        <v>0</v>
      </c>
      <c r="N1657" s="90">
        <f>INDEX(Data!I$2:I$6500,MATCH($A1657,Data!$A$2:$A$6500,0))</f>
        <v>0</v>
      </c>
      <c r="O1657" s="83" t="str">
        <f>INDEX(Data!J$2:J$6500,MATCH($A1657,Data!$A$2:$A$6500,0))</f>
        <v>individuals</v>
      </c>
      <c r="P1657" t="str">
        <f>_xlfn.XLOOKUP(B1657,Table3[RefID],Table3[Citation])</f>
        <v>Garnett (1983)</v>
      </c>
    </row>
    <row r="1658" spans="1:16" x14ac:dyDescent="0.35">
      <c r="A1658" s="68">
        <v>1656</v>
      </c>
      <c r="B1658" s="69">
        <v>111</v>
      </c>
      <c r="C1658" s="69">
        <v>10014</v>
      </c>
      <c r="D1658" s="70">
        <v>3845</v>
      </c>
      <c r="E1658" t="str">
        <f>INDEX(Table5[EEZ],MATCH(C1658,Table5[Colony_ID],0))</f>
        <v>Line Group Exclusive Economic Zone</v>
      </c>
      <c r="F1658" t="str">
        <f>INDEX(Table5[Corrected Island/Colony Name],MATCH('Full Data'!C1658,Table5[Colony_ID],0))</f>
        <v>Starbuck Island</v>
      </c>
      <c r="G1658" t="str">
        <f>INDEX(Table4[Common_Name],MATCH('Full Data'!D1658,Table4[SpcRecID],0))</f>
        <v>Great Frigatebird</v>
      </c>
      <c r="H1658" s="83" t="str">
        <f>INDEX(Data!E$2:E$6500,MATCH(A1658,Data!$A$2:$A$6500,0))</f>
        <v>Potential Breeding</v>
      </c>
      <c r="I1658" s="90">
        <f>INDEX(Data!P$2:P$6500,MATCH(A1658,Data!$A$2:$A$6500,0))</f>
        <v>1983</v>
      </c>
      <c r="J1658" s="90">
        <f>INDEX(Data!Q$2:Q$6500,MATCH($A1658,Data!$A$2:$A$6500,0))</f>
        <v>1983</v>
      </c>
      <c r="K1658" s="90">
        <f>INDEX(Data!F$2:F$6500,MATCH($A1658,Data!$A$2:$A$6500,0))</f>
        <v>0</v>
      </c>
      <c r="L1658" s="90">
        <f>INDEX(Data!G$2:G$6500,MATCH($A1658,Data!$A$2:$A$6500,0))</f>
        <v>0</v>
      </c>
      <c r="M1658" s="90">
        <f>INDEX(Data!H$2:H$6500,MATCH($A1658,Data!$A$2:$A$6500,0))</f>
        <v>0</v>
      </c>
      <c r="N1658" s="90">
        <f>INDEX(Data!I$2:I$6500,MATCH($A1658,Data!$A$2:$A$6500,0))</f>
        <v>0</v>
      </c>
      <c r="O1658" s="83">
        <f>INDEX(Data!J$2:J$6500,MATCH($A1658,Data!$A$2:$A$6500,0))</f>
        <v>0</v>
      </c>
      <c r="P1658" t="str">
        <f>_xlfn.XLOOKUP(B1658,Table3[RefID],Table3[Citation])</f>
        <v>Garnett (1983)</v>
      </c>
    </row>
    <row r="1659" spans="1:16" x14ac:dyDescent="0.35">
      <c r="A1659" s="68">
        <v>1657</v>
      </c>
      <c r="B1659" s="69">
        <v>111</v>
      </c>
      <c r="C1659" s="69">
        <v>10015</v>
      </c>
      <c r="D1659" s="70">
        <v>3845</v>
      </c>
      <c r="E1659" t="str">
        <f>INDEX(Table5[EEZ],MATCH(C1659,Table5[Colony_ID],0))</f>
        <v>Line Group Exclusive Economic Zone</v>
      </c>
      <c r="F1659" t="str">
        <f>INDEX(Table5[Corrected Island/Colony Name],MATCH('Full Data'!C1659,Table5[Colony_ID],0))</f>
        <v>Tabuaeran</v>
      </c>
      <c r="G1659" t="str">
        <f>INDEX(Table4[Common_Name],MATCH('Full Data'!D1659,Table4[SpcRecID],0))</f>
        <v>Great Frigatebird</v>
      </c>
      <c r="H1659" s="83" t="str">
        <f>INDEX(Data!E$2:E$6500,MATCH(A1659,Data!$A$2:$A$6500,0))</f>
        <v>Confirmed</v>
      </c>
      <c r="I1659" s="90">
        <f>INDEX(Data!P$2:P$6500,MATCH(A1659,Data!$A$2:$A$6500,0))</f>
        <v>1983</v>
      </c>
      <c r="J1659" s="90">
        <f>INDEX(Data!Q$2:Q$6500,MATCH($A1659,Data!$A$2:$A$6500,0))</f>
        <v>1983</v>
      </c>
      <c r="K1659" s="90">
        <f>INDEX(Data!F$2:F$6500,MATCH($A1659,Data!$A$2:$A$6500,0))</f>
        <v>0</v>
      </c>
      <c r="L1659" s="90">
        <f>INDEX(Data!G$2:G$6500,MATCH($A1659,Data!$A$2:$A$6500,0))</f>
        <v>0</v>
      </c>
      <c r="M1659" s="90">
        <f>INDEX(Data!H$2:H$6500,MATCH($A1659,Data!$A$2:$A$6500,0))</f>
        <v>250</v>
      </c>
      <c r="N1659" s="90">
        <f>INDEX(Data!I$2:I$6500,MATCH($A1659,Data!$A$2:$A$6500,0))</f>
        <v>999</v>
      </c>
      <c r="O1659" s="83" t="str">
        <f>INDEX(Data!J$2:J$6500,MATCH($A1659,Data!$A$2:$A$6500,0))</f>
        <v>breeding pairs</v>
      </c>
      <c r="P1659" t="str">
        <f>_xlfn.XLOOKUP(B1659,Table3[RefID],Table3[Citation])</f>
        <v>Garnett (1983)</v>
      </c>
    </row>
    <row r="1660" spans="1:16" x14ac:dyDescent="0.35">
      <c r="A1660" s="68">
        <v>1658</v>
      </c>
      <c r="B1660" s="69">
        <v>111</v>
      </c>
      <c r="C1660" s="69">
        <v>10016</v>
      </c>
      <c r="D1660" s="70">
        <v>3845</v>
      </c>
      <c r="E1660" t="str">
        <f>INDEX(Table5[EEZ],MATCH(C1660,Table5[Colony_ID],0))</f>
        <v>Line Group Exclusive Economic Zone</v>
      </c>
      <c r="F1660" t="str">
        <f>INDEX(Table5[Corrected Island/Colony Name],MATCH('Full Data'!C1660,Table5[Colony_ID],0))</f>
        <v>Vostok Island</v>
      </c>
      <c r="G1660" t="str">
        <f>INDEX(Table4[Common_Name],MATCH('Full Data'!D1660,Table4[SpcRecID],0))</f>
        <v>Great Frigatebird</v>
      </c>
      <c r="H1660" s="83" t="str">
        <f>INDEX(Data!E$2:E$6500,MATCH(A1660,Data!$A$2:$A$6500,0))</f>
        <v>Confirmed</v>
      </c>
      <c r="I1660" s="90">
        <f>INDEX(Data!P$2:P$6500,MATCH(A1660,Data!$A$2:$A$6500,0))</f>
        <v>1974</v>
      </c>
      <c r="J1660" s="90">
        <f>INDEX(Data!Q$2:Q$6500,MATCH($A1660,Data!$A$2:$A$6500,0))</f>
        <v>1974</v>
      </c>
      <c r="K1660" s="90">
        <f>INDEX(Data!F$2:F$6500,MATCH($A1660,Data!$A$2:$A$6500,0))</f>
        <v>1000</v>
      </c>
      <c r="L1660" s="90">
        <f>INDEX(Data!G$2:G$6500,MATCH($A1660,Data!$A$2:$A$6500,0))</f>
        <v>1000</v>
      </c>
      <c r="M1660" s="90">
        <f>INDEX(Data!H$2:H$6500,MATCH($A1660,Data!$A$2:$A$6500,0))</f>
        <v>0</v>
      </c>
      <c r="N1660" s="90">
        <f>INDEX(Data!I$2:I$6500,MATCH($A1660,Data!$A$2:$A$6500,0))</f>
        <v>0</v>
      </c>
      <c r="O1660" s="83" t="str">
        <f>INDEX(Data!J$2:J$6500,MATCH($A1660,Data!$A$2:$A$6500,0))</f>
        <v>nests</v>
      </c>
      <c r="P1660" t="str">
        <f>_xlfn.XLOOKUP(B1660,Table3[RefID],Table3[Citation])</f>
        <v>Garnett (1983)</v>
      </c>
    </row>
    <row r="1661" spans="1:16" x14ac:dyDescent="0.35">
      <c r="A1661" s="68">
        <v>1659</v>
      </c>
      <c r="B1661" s="69">
        <v>111</v>
      </c>
      <c r="C1661" s="69">
        <v>20001</v>
      </c>
      <c r="D1661" s="69">
        <v>3286</v>
      </c>
      <c r="E1661" t="str">
        <f>INDEX(Table5[EEZ],MATCH(C1661,Table5[Colony_ID],0))</f>
        <v>Phoenix Group Exclusive Economic Zone</v>
      </c>
      <c r="F1661" t="str">
        <f>INDEX(Table5[Corrected Island/Colony Name],MATCH('Full Data'!C1661,Table5[Colony_ID],0))</f>
        <v>Enderbury Island</v>
      </c>
      <c r="G1661" t="str">
        <f>INDEX(Table4[Common_Name],MATCH('Full Data'!D1661,Table4[SpcRecID],0))</f>
        <v>Grey-backed Tern</v>
      </c>
      <c r="H1661" s="83" t="str">
        <f>INDEX(Data!E$2:E$6500,MATCH(A1661,Data!$A$2:$A$6500,0))</f>
        <v>Confirmed</v>
      </c>
      <c r="I1661" s="90">
        <f>INDEX(Data!P$2:P$6500,MATCH(A1661,Data!$A$2:$A$6500,0))</f>
        <v>0</v>
      </c>
      <c r="J1661" s="90">
        <f>INDEX(Data!Q$2:Q$6500,MATCH($A1661,Data!$A$2:$A$6500,0))</f>
        <v>1983</v>
      </c>
      <c r="K1661" s="90">
        <f>INDEX(Data!F$2:F$6500,MATCH($A1661,Data!$A$2:$A$6500,0))</f>
        <v>10000</v>
      </c>
      <c r="L1661" s="90">
        <f>INDEX(Data!G$2:G$6500,MATCH($A1661,Data!$A$2:$A$6500,0))</f>
        <v>10000</v>
      </c>
      <c r="M1661" s="90">
        <f>INDEX(Data!H$2:H$6500,MATCH($A1661,Data!$A$2:$A$6500,0))</f>
        <v>0</v>
      </c>
      <c r="N1661" s="90">
        <f>INDEX(Data!I$2:I$6500,MATCH($A1661,Data!$A$2:$A$6500,0))</f>
        <v>0</v>
      </c>
      <c r="O1661" s="83" t="str">
        <f>INDEX(Data!J$2:J$6500,MATCH($A1661,Data!$A$2:$A$6500,0))</f>
        <v>individuals</v>
      </c>
      <c r="P1661" t="str">
        <f>_xlfn.XLOOKUP(B1661,Table3[RefID],Table3[Citation])</f>
        <v>Garnett (1983)</v>
      </c>
    </row>
    <row r="1662" spans="1:16" x14ac:dyDescent="0.35">
      <c r="A1662" s="68">
        <v>1660</v>
      </c>
      <c r="B1662" s="69">
        <v>111</v>
      </c>
      <c r="C1662" s="69">
        <v>20002</v>
      </c>
      <c r="D1662" s="69">
        <v>3286</v>
      </c>
      <c r="E1662" t="str">
        <f>INDEX(Table5[EEZ],MATCH(C1662,Table5[Colony_ID],0))</f>
        <v>Phoenix Group Exclusive Economic Zone</v>
      </c>
      <c r="F1662" t="str">
        <f>INDEX(Table5[Corrected Island/Colony Name],MATCH('Full Data'!C1662,Table5[Colony_ID],0))</f>
        <v>Kanton</v>
      </c>
      <c r="G1662" t="str">
        <f>INDEX(Table4[Common_Name],MATCH('Full Data'!D1662,Table4[SpcRecID],0))</f>
        <v>Grey-backed Tern</v>
      </c>
      <c r="H1662" s="83" t="str">
        <f>INDEX(Data!E$2:E$6500,MATCH(A1662,Data!$A$2:$A$6500,0))</f>
        <v>Confirmed</v>
      </c>
      <c r="I1662" s="90">
        <f>INDEX(Data!P$2:P$6500,MATCH(A1662,Data!$A$2:$A$6500,0))</f>
        <v>0</v>
      </c>
      <c r="J1662" s="90">
        <f>INDEX(Data!Q$2:Q$6500,MATCH($A1662,Data!$A$2:$A$6500,0))</f>
        <v>1983</v>
      </c>
      <c r="K1662" s="90">
        <f>INDEX(Data!F$2:F$6500,MATCH($A1662,Data!$A$2:$A$6500,0))</f>
        <v>0</v>
      </c>
      <c r="L1662" s="90">
        <f>INDEX(Data!G$2:G$6500,MATCH($A1662,Data!$A$2:$A$6500,0))</f>
        <v>0</v>
      </c>
      <c r="M1662" s="90">
        <f>INDEX(Data!H$2:H$6500,MATCH($A1662,Data!$A$2:$A$6500,0))</f>
        <v>0</v>
      </c>
      <c r="N1662" s="90">
        <f>INDEX(Data!I$2:I$6500,MATCH($A1662,Data!$A$2:$A$6500,0))</f>
        <v>0</v>
      </c>
      <c r="O1662" s="83">
        <f>INDEX(Data!J$2:J$6500,MATCH($A1662,Data!$A$2:$A$6500,0))</f>
        <v>0</v>
      </c>
      <c r="P1662" t="str">
        <f>_xlfn.XLOOKUP(B1662,Table3[RefID],Table3[Citation])</f>
        <v>Garnett (1983)</v>
      </c>
    </row>
    <row r="1663" spans="1:16" x14ac:dyDescent="0.35">
      <c r="A1663" s="68">
        <v>1661</v>
      </c>
      <c r="B1663" s="69">
        <v>111</v>
      </c>
      <c r="C1663" s="69">
        <v>10012</v>
      </c>
      <c r="D1663" s="69">
        <v>3286</v>
      </c>
      <c r="E1663" t="str">
        <f>INDEX(Table5[EEZ],MATCH(C1663,Table5[Colony_ID],0))</f>
        <v>Line Group Exclusive Economic Zone</v>
      </c>
      <c r="F1663" t="str">
        <f>INDEX(Table5[Corrected Island/Colony Name],MATCH('Full Data'!C1663,Table5[Colony_ID],0))</f>
        <v>Kiritimati</v>
      </c>
      <c r="G1663" t="str">
        <f>INDEX(Table4[Common_Name],MATCH('Full Data'!D1663,Table4[SpcRecID],0))</f>
        <v>Grey-backed Tern</v>
      </c>
      <c r="H1663" s="83" t="str">
        <f>INDEX(Data!E$2:E$6500,MATCH(A1663,Data!$A$2:$A$6500,0))</f>
        <v>Confirmed</v>
      </c>
      <c r="I1663" s="90">
        <f>INDEX(Data!P$2:P$6500,MATCH(A1663,Data!$A$2:$A$6500,0))</f>
        <v>1983</v>
      </c>
      <c r="J1663" s="90">
        <f>INDEX(Data!Q$2:Q$6500,MATCH($A1663,Data!$A$2:$A$6500,0))</f>
        <v>1983</v>
      </c>
      <c r="K1663" s="90">
        <f>INDEX(Data!F$2:F$6500,MATCH($A1663,Data!$A$2:$A$6500,0))</f>
        <v>10000</v>
      </c>
      <c r="L1663" s="90">
        <f>INDEX(Data!G$2:G$6500,MATCH($A1663,Data!$A$2:$A$6500,0))</f>
        <v>10000</v>
      </c>
      <c r="M1663" s="90">
        <f>INDEX(Data!H$2:H$6500,MATCH($A1663,Data!$A$2:$A$6500,0))</f>
        <v>0</v>
      </c>
      <c r="N1663" s="90">
        <f>INDEX(Data!I$2:I$6500,MATCH($A1663,Data!$A$2:$A$6500,0))</f>
        <v>0</v>
      </c>
      <c r="O1663" s="83" t="str">
        <f>INDEX(Data!J$2:J$6500,MATCH($A1663,Data!$A$2:$A$6500,0))</f>
        <v>individuals</v>
      </c>
      <c r="P1663" t="str">
        <f>_xlfn.XLOOKUP(B1663,Table3[RefID],Table3[Citation])</f>
        <v>Garnett (1983)</v>
      </c>
    </row>
    <row r="1664" spans="1:16" x14ac:dyDescent="0.35">
      <c r="A1664" s="68">
        <v>1662</v>
      </c>
      <c r="B1664" s="69">
        <v>111</v>
      </c>
      <c r="C1664" s="69">
        <v>20004</v>
      </c>
      <c r="D1664" s="69">
        <v>3286</v>
      </c>
      <c r="E1664" t="str">
        <f>INDEX(Table5[EEZ],MATCH(C1664,Table5[Colony_ID],0))</f>
        <v>Phoenix Group Exclusive Economic Zone</v>
      </c>
      <c r="F1664" t="str">
        <f>INDEX(Table5[Corrected Island/Colony Name],MATCH('Full Data'!C1664,Table5[Colony_ID],0))</f>
        <v>McKean Island</v>
      </c>
      <c r="G1664" t="str">
        <f>INDEX(Table4[Common_Name],MATCH('Full Data'!D1664,Table4[SpcRecID],0))</f>
        <v>Grey-backed Tern</v>
      </c>
      <c r="H1664" s="83" t="str">
        <f>INDEX(Data!E$2:E$6500,MATCH(A1664,Data!$A$2:$A$6500,0))</f>
        <v>Confirmed</v>
      </c>
      <c r="I1664" s="90">
        <f>INDEX(Data!P$2:P$6500,MATCH(A1664,Data!$A$2:$A$6500,0))</f>
        <v>0</v>
      </c>
      <c r="J1664" s="90">
        <f>INDEX(Data!Q$2:Q$6500,MATCH($A1664,Data!$A$2:$A$6500,0))</f>
        <v>1983</v>
      </c>
      <c r="K1664" s="90">
        <f>INDEX(Data!F$2:F$6500,MATCH($A1664,Data!$A$2:$A$6500,0))</f>
        <v>23400</v>
      </c>
      <c r="L1664" s="90">
        <f>INDEX(Data!G$2:G$6500,MATCH($A1664,Data!$A$2:$A$6500,0))</f>
        <v>23400</v>
      </c>
      <c r="M1664" s="90">
        <f>INDEX(Data!H$2:H$6500,MATCH($A1664,Data!$A$2:$A$6500,0))</f>
        <v>0</v>
      </c>
      <c r="N1664" s="90">
        <f>INDEX(Data!I$2:I$6500,MATCH($A1664,Data!$A$2:$A$6500,0))</f>
        <v>0</v>
      </c>
      <c r="O1664" s="83" t="str">
        <f>INDEX(Data!J$2:J$6500,MATCH($A1664,Data!$A$2:$A$6500,0))</f>
        <v>individuals</v>
      </c>
      <c r="P1664" t="str">
        <f>_xlfn.XLOOKUP(B1664,Table3[RefID],Table3[Citation])</f>
        <v>Garnett (1983)</v>
      </c>
    </row>
    <row r="1665" spans="1:16" x14ac:dyDescent="0.35">
      <c r="A1665" s="68">
        <v>1663</v>
      </c>
      <c r="B1665" s="69">
        <v>111</v>
      </c>
      <c r="C1665" s="69">
        <v>20007</v>
      </c>
      <c r="D1665" s="69">
        <v>3286</v>
      </c>
      <c r="E1665" t="str">
        <f>INDEX(Table5[EEZ],MATCH(C1665,Table5[Colony_ID],0))</f>
        <v>Phoenix Group Exclusive Economic Zone</v>
      </c>
      <c r="F1665" t="str">
        <f>INDEX(Table5[Corrected Island/Colony Name],MATCH('Full Data'!C1665,Table5[Colony_ID],0))</f>
        <v>Phoenix Island</v>
      </c>
      <c r="G1665" t="str">
        <f>INDEX(Table4[Common_Name],MATCH('Full Data'!D1665,Table4[SpcRecID],0))</f>
        <v>Grey-backed Tern</v>
      </c>
      <c r="H1665" s="83" t="str">
        <f>INDEX(Data!E$2:E$6500,MATCH(A1665,Data!$A$2:$A$6500,0))</f>
        <v>Confirmed</v>
      </c>
      <c r="I1665" s="90">
        <f>INDEX(Data!P$2:P$6500,MATCH(A1665,Data!$A$2:$A$6500,0))</f>
        <v>0</v>
      </c>
      <c r="J1665" s="90">
        <f>INDEX(Data!Q$2:Q$6500,MATCH($A1665,Data!$A$2:$A$6500,0))</f>
        <v>1983</v>
      </c>
      <c r="K1665" s="90">
        <f>INDEX(Data!F$2:F$6500,MATCH($A1665,Data!$A$2:$A$6500,0))</f>
        <v>1800</v>
      </c>
      <c r="L1665" s="90">
        <f>INDEX(Data!G$2:G$6500,MATCH($A1665,Data!$A$2:$A$6500,0))</f>
        <v>1800</v>
      </c>
      <c r="M1665" s="90">
        <f>INDEX(Data!H$2:H$6500,MATCH($A1665,Data!$A$2:$A$6500,0))</f>
        <v>0</v>
      </c>
      <c r="N1665" s="90">
        <f>INDEX(Data!I$2:I$6500,MATCH($A1665,Data!$A$2:$A$6500,0))</f>
        <v>0</v>
      </c>
      <c r="O1665" s="83" t="str">
        <f>INDEX(Data!J$2:J$6500,MATCH($A1665,Data!$A$2:$A$6500,0))</f>
        <v>individuals</v>
      </c>
      <c r="P1665" t="str">
        <f>_xlfn.XLOOKUP(B1665,Table3[RefID],Table3[Citation])</f>
        <v>Garnett (1983)</v>
      </c>
    </row>
    <row r="1666" spans="1:16" x14ac:dyDescent="0.35">
      <c r="A1666" s="68">
        <v>1664</v>
      </c>
      <c r="B1666" s="69">
        <v>111</v>
      </c>
      <c r="C1666" s="69">
        <v>10014</v>
      </c>
      <c r="D1666" s="69">
        <v>3286</v>
      </c>
      <c r="E1666" t="str">
        <f>INDEX(Table5[EEZ],MATCH(C1666,Table5[Colony_ID],0))</f>
        <v>Line Group Exclusive Economic Zone</v>
      </c>
      <c r="F1666" t="str">
        <f>INDEX(Table5[Corrected Island/Colony Name],MATCH('Full Data'!C1666,Table5[Colony_ID],0))</f>
        <v>Starbuck Island</v>
      </c>
      <c r="G1666" t="str">
        <f>INDEX(Table4[Common_Name],MATCH('Full Data'!D1666,Table4[SpcRecID],0))</f>
        <v>Grey-backed Tern</v>
      </c>
      <c r="H1666" s="83" t="str">
        <f>INDEX(Data!E$2:E$6500,MATCH(A1666,Data!$A$2:$A$6500,0))</f>
        <v>Probable</v>
      </c>
      <c r="I1666" s="90">
        <f>INDEX(Data!P$2:P$6500,MATCH(A1666,Data!$A$2:$A$6500,0))</f>
        <v>1983</v>
      </c>
      <c r="J1666" s="90">
        <f>INDEX(Data!Q$2:Q$6500,MATCH($A1666,Data!$A$2:$A$6500,0))</f>
        <v>1983</v>
      </c>
      <c r="K1666" s="90">
        <f>INDEX(Data!F$2:F$6500,MATCH($A1666,Data!$A$2:$A$6500,0))</f>
        <v>0</v>
      </c>
      <c r="L1666" s="90">
        <f>INDEX(Data!G$2:G$6500,MATCH($A1666,Data!$A$2:$A$6500,0))</f>
        <v>0</v>
      </c>
      <c r="M1666" s="90">
        <f>INDEX(Data!H$2:H$6500,MATCH($A1666,Data!$A$2:$A$6500,0))</f>
        <v>0</v>
      </c>
      <c r="N1666" s="90">
        <f>INDEX(Data!I$2:I$6500,MATCH($A1666,Data!$A$2:$A$6500,0))</f>
        <v>0</v>
      </c>
      <c r="O1666" s="83">
        <f>INDEX(Data!J$2:J$6500,MATCH($A1666,Data!$A$2:$A$6500,0))</f>
        <v>0</v>
      </c>
      <c r="P1666" t="str">
        <f>_xlfn.XLOOKUP(B1666,Table3[RefID],Table3[Citation])</f>
        <v>Garnett (1983)</v>
      </c>
    </row>
    <row r="1667" spans="1:16" x14ac:dyDescent="0.35">
      <c r="A1667" s="68">
        <v>1665</v>
      </c>
      <c r="B1667" s="69">
        <v>111</v>
      </c>
      <c r="C1667" s="69">
        <v>10001</v>
      </c>
      <c r="D1667" s="69">
        <v>3846</v>
      </c>
      <c r="E1667" t="str">
        <f>INDEX(Table5[EEZ],MATCH(C1667,Table5[Colony_ID],0))</f>
        <v>Line Group Exclusive Economic Zone</v>
      </c>
      <c r="F1667" t="str">
        <f>INDEX(Table5[Corrected Island/Colony Name],MATCH('Full Data'!C1667,Table5[Colony_ID],0))</f>
        <v>Caroline Atoll</v>
      </c>
      <c r="G1667" t="str">
        <f>INDEX(Table4[Common_Name],MATCH('Full Data'!D1667,Table4[SpcRecID],0))</f>
        <v>Lesser Frigatebird</v>
      </c>
      <c r="H1667" s="83" t="str">
        <f>INDEX(Data!E$2:E$6500,MATCH(A1667,Data!$A$2:$A$6500,0))</f>
        <v>Confirmed</v>
      </c>
      <c r="I1667" s="90">
        <f>INDEX(Data!P$2:P$6500,MATCH(A1667,Data!$A$2:$A$6500,0))</f>
        <v>1965</v>
      </c>
      <c r="J1667" s="90">
        <f>INDEX(Data!Q$2:Q$6500,MATCH($A1667,Data!$A$2:$A$6500,0))</f>
        <v>1965</v>
      </c>
      <c r="K1667" s="90">
        <f>INDEX(Data!F$2:F$6500,MATCH($A1667,Data!$A$2:$A$6500,0))</f>
        <v>200</v>
      </c>
      <c r="L1667" s="90">
        <f>INDEX(Data!G$2:G$6500,MATCH($A1667,Data!$A$2:$A$6500,0))</f>
        <v>200</v>
      </c>
      <c r="M1667" s="90">
        <f>INDEX(Data!H$2:H$6500,MATCH($A1667,Data!$A$2:$A$6500,0))</f>
        <v>0</v>
      </c>
      <c r="N1667" s="90">
        <f>INDEX(Data!I$2:I$6500,MATCH($A1667,Data!$A$2:$A$6500,0))</f>
        <v>0</v>
      </c>
      <c r="O1667" s="83" t="str">
        <f>INDEX(Data!J$2:J$6500,MATCH($A1667,Data!$A$2:$A$6500,0))</f>
        <v>breeding pairs</v>
      </c>
      <c r="P1667" t="str">
        <f>_xlfn.XLOOKUP(B1667,Table3[RefID],Table3[Citation])</f>
        <v>Garnett (1983)</v>
      </c>
    </row>
    <row r="1668" spans="1:16" x14ac:dyDescent="0.35">
      <c r="A1668" s="68">
        <v>1666</v>
      </c>
      <c r="B1668" s="69">
        <v>111</v>
      </c>
      <c r="C1668" s="69">
        <v>20001</v>
      </c>
      <c r="D1668" s="69">
        <v>3846</v>
      </c>
      <c r="E1668" t="str">
        <f>INDEX(Table5[EEZ],MATCH(C1668,Table5[Colony_ID],0))</f>
        <v>Phoenix Group Exclusive Economic Zone</v>
      </c>
      <c r="F1668" t="str">
        <f>INDEX(Table5[Corrected Island/Colony Name],MATCH('Full Data'!C1668,Table5[Colony_ID],0))</f>
        <v>Enderbury Island</v>
      </c>
      <c r="G1668" t="str">
        <f>INDEX(Table4[Common_Name],MATCH('Full Data'!D1668,Table4[SpcRecID],0))</f>
        <v>Lesser Frigatebird</v>
      </c>
      <c r="H1668" s="83" t="str">
        <f>INDEX(Data!E$2:E$6500,MATCH(A1668,Data!$A$2:$A$6500,0))</f>
        <v>Confirmed</v>
      </c>
      <c r="I1668" s="90">
        <f>INDEX(Data!P$2:P$6500,MATCH(A1668,Data!$A$2:$A$6500,0))</f>
        <v>0</v>
      </c>
      <c r="J1668" s="90">
        <f>INDEX(Data!Q$2:Q$6500,MATCH($A1668,Data!$A$2:$A$6500,0))</f>
        <v>1983</v>
      </c>
      <c r="K1668" s="90">
        <f>INDEX(Data!F$2:F$6500,MATCH($A1668,Data!$A$2:$A$6500,0))</f>
        <v>15000</v>
      </c>
      <c r="L1668" s="90">
        <f>INDEX(Data!G$2:G$6500,MATCH($A1668,Data!$A$2:$A$6500,0))</f>
        <v>15000</v>
      </c>
      <c r="M1668" s="90">
        <f>INDEX(Data!H$2:H$6500,MATCH($A1668,Data!$A$2:$A$6500,0))</f>
        <v>0</v>
      </c>
      <c r="N1668" s="90">
        <f>INDEX(Data!I$2:I$6500,MATCH($A1668,Data!$A$2:$A$6500,0))</f>
        <v>0</v>
      </c>
      <c r="O1668" s="83" t="str">
        <f>INDEX(Data!J$2:J$6500,MATCH($A1668,Data!$A$2:$A$6500,0))</f>
        <v>individuals</v>
      </c>
      <c r="P1668" t="str">
        <f>_xlfn.XLOOKUP(B1668,Table3[RefID],Table3[Citation])</f>
        <v>Garnett (1983)</v>
      </c>
    </row>
    <row r="1669" spans="1:16" x14ac:dyDescent="0.35">
      <c r="A1669" s="68">
        <v>1667</v>
      </c>
      <c r="B1669" s="69">
        <v>111</v>
      </c>
      <c r="C1669" s="69">
        <v>10011</v>
      </c>
      <c r="D1669" s="69">
        <v>3846</v>
      </c>
      <c r="E1669" t="str">
        <f>INDEX(Table5[EEZ],MATCH(C1669,Table5[Colony_ID],0))</f>
        <v>Line Group Exclusive Economic Zone</v>
      </c>
      <c r="F1669" t="str">
        <f>INDEX(Table5[Corrected Island/Colony Name],MATCH('Full Data'!C1669,Table5[Colony_ID],0))</f>
        <v>Flint Island</v>
      </c>
      <c r="G1669" t="str">
        <f>INDEX(Table4[Common_Name],MATCH('Full Data'!D1669,Table4[SpcRecID],0))</f>
        <v>Lesser Frigatebird</v>
      </c>
      <c r="H1669" s="83" t="str">
        <f>INDEX(Data!E$2:E$6500,MATCH(A1669,Data!$A$2:$A$6500,0))</f>
        <v>Confirmed</v>
      </c>
      <c r="I1669" s="90">
        <f>INDEX(Data!P$2:P$6500,MATCH(A1669,Data!$A$2:$A$6500,0))</f>
        <v>1974</v>
      </c>
      <c r="J1669" s="90">
        <f>INDEX(Data!Q$2:Q$6500,MATCH($A1669,Data!$A$2:$A$6500,0))</f>
        <v>1974</v>
      </c>
      <c r="K1669" s="90">
        <f>INDEX(Data!F$2:F$6500,MATCH($A1669,Data!$A$2:$A$6500,0))</f>
        <v>1500</v>
      </c>
      <c r="L1669" s="90">
        <f>INDEX(Data!G$2:G$6500,MATCH($A1669,Data!$A$2:$A$6500,0))</f>
        <v>1500</v>
      </c>
      <c r="M1669" s="90">
        <f>INDEX(Data!H$2:H$6500,MATCH($A1669,Data!$A$2:$A$6500,0))</f>
        <v>0</v>
      </c>
      <c r="N1669" s="90">
        <f>INDEX(Data!I$2:I$6500,MATCH($A1669,Data!$A$2:$A$6500,0))</f>
        <v>0</v>
      </c>
      <c r="O1669" s="83" t="str">
        <f>INDEX(Data!J$2:J$6500,MATCH($A1669,Data!$A$2:$A$6500,0))</f>
        <v>individuals</v>
      </c>
      <c r="P1669" t="str">
        <f>_xlfn.XLOOKUP(B1669,Table3[RefID],Table3[Citation])</f>
        <v>Garnett (1983)</v>
      </c>
    </row>
    <row r="1670" spans="1:16" x14ac:dyDescent="0.35">
      <c r="A1670" s="68">
        <v>1668</v>
      </c>
      <c r="B1670" s="69">
        <v>111</v>
      </c>
      <c r="C1670" s="69">
        <v>10012</v>
      </c>
      <c r="D1670" s="69">
        <v>3846</v>
      </c>
      <c r="E1670" t="str">
        <f>INDEX(Table5[EEZ],MATCH(C1670,Table5[Colony_ID],0))</f>
        <v>Line Group Exclusive Economic Zone</v>
      </c>
      <c r="F1670" t="str">
        <f>INDEX(Table5[Corrected Island/Colony Name],MATCH('Full Data'!C1670,Table5[Colony_ID],0))</f>
        <v>Kiritimati</v>
      </c>
      <c r="G1670" t="str">
        <f>INDEX(Table4[Common_Name],MATCH('Full Data'!D1670,Table4[SpcRecID],0))</f>
        <v>Lesser Frigatebird</v>
      </c>
      <c r="H1670" s="83" t="str">
        <f>INDEX(Data!E$2:E$6500,MATCH(A1670,Data!$A$2:$A$6500,0))</f>
        <v>Confirmed</v>
      </c>
      <c r="I1670" s="90">
        <f>INDEX(Data!P$2:P$6500,MATCH(A1670,Data!$A$2:$A$6500,0))</f>
        <v>1983</v>
      </c>
      <c r="J1670" s="90">
        <f>INDEX(Data!Q$2:Q$6500,MATCH($A1670,Data!$A$2:$A$6500,0))</f>
        <v>1983</v>
      </c>
      <c r="K1670" s="90">
        <f>INDEX(Data!F$2:F$6500,MATCH($A1670,Data!$A$2:$A$6500,0))</f>
        <v>14000</v>
      </c>
      <c r="L1670" s="90">
        <f>INDEX(Data!G$2:G$6500,MATCH($A1670,Data!$A$2:$A$6500,0))</f>
        <v>14000</v>
      </c>
      <c r="M1670" s="90">
        <f>INDEX(Data!H$2:H$6500,MATCH($A1670,Data!$A$2:$A$6500,0))</f>
        <v>0</v>
      </c>
      <c r="N1670" s="90">
        <f>INDEX(Data!I$2:I$6500,MATCH($A1670,Data!$A$2:$A$6500,0))</f>
        <v>0</v>
      </c>
      <c r="O1670" s="83" t="str">
        <f>INDEX(Data!J$2:J$6500,MATCH($A1670,Data!$A$2:$A$6500,0))</f>
        <v>individuals</v>
      </c>
      <c r="P1670" t="str">
        <f>_xlfn.XLOOKUP(B1670,Table3[RefID],Table3[Citation])</f>
        <v>Garnett (1983)</v>
      </c>
    </row>
    <row r="1671" spans="1:16" x14ac:dyDescent="0.35">
      <c r="A1671" s="68">
        <v>1669</v>
      </c>
      <c r="B1671" s="69">
        <v>111</v>
      </c>
      <c r="C1671" s="69">
        <v>20003</v>
      </c>
      <c r="D1671" s="69">
        <v>3846</v>
      </c>
      <c r="E1671" t="str">
        <f>INDEX(Table5[EEZ],MATCH(C1671,Table5[Colony_ID],0))</f>
        <v>Phoenix Group Exclusive Economic Zone</v>
      </c>
      <c r="F1671" t="str">
        <f>INDEX(Table5[Corrected Island/Colony Name],MATCH('Full Data'!C1671,Table5[Colony_ID],0))</f>
        <v>Manara</v>
      </c>
      <c r="G1671" t="str">
        <f>INDEX(Table4[Common_Name],MATCH('Full Data'!D1671,Table4[SpcRecID],0))</f>
        <v>Lesser Frigatebird</v>
      </c>
      <c r="H1671" s="83" t="str">
        <f>INDEX(Data!E$2:E$6500,MATCH(A1671,Data!$A$2:$A$6500,0))</f>
        <v>Data Deficient</v>
      </c>
      <c r="I1671" s="90">
        <f>INDEX(Data!P$2:P$6500,MATCH(A1671,Data!$A$2:$A$6500,0))</f>
        <v>0</v>
      </c>
      <c r="J1671" s="90">
        <f>INDEX(Data!Q$2:Q$6500,MATCH($A1671,Data!$A$2:$A$6500,0))</f>
        <v>1983</v>
      </c>
      <c r="K1671" s="90">
        <f>INDEX(Data!F$2:F$6500,MATCH($A1671,Data!$A$2:$A$6500,0))</f>
        <v>0</v>
      </c>
      <c r="L1671" s="90">
        <f>INDEX(Data!G$2:G$6500,MATCH($A1671,Data!$A$2:$A$6500,0))</f>
        <v>0</v>
      </c>
      <c r="M1671" s="90">
        <f>INDEX(Data!H$2:H$6500,MATCH($A1671,Data!$A$2:$A$6500,0))</f>
        <v>0</v>
      </c>
      <c r="N1671" s="90">
        <f>INDEX(Data!I$2:I$6500,MATCH($A1671,Data!$A$2:$A$6500,0))</f>
        <v>0</v>
      </c>
      <c r="O1671" s="83">
        <f>INDEX(Data!J$2:J$6500,MATCH($A1671,Data!$A$2:$A$6500,0))</f>
        <v>0</v>
      </c>
      <c r="P1671" t="str">
        <f>_xlfn.XLOOKUP(B1671,Table3[RefID],Table3[Citation])</f>
        <v>Garnett (1983)</v>
      </c>
    </row>
    <row r="1672" spans="1:16" x14ac:dyDescent="0.35">
      <c r="A1672" s="68">
        <v>1670</v>
      </c>
      <c r="B1672" s="69">
        <v>111</v>
      </c>
      <c r="C1672" s="69">
        <v>20004</v>
      </c>
      <c r="D1672" s="69">
        <v>3846</v>
      </c>
      <c r="E1672" t="str">
        <f>INDEX(Table5[EEZ],MATCH(C1672,Table5[Colony_ID],0))</f>
        <v>Phoenix Group Exclusive Economic Zone</v>
      </c>
      <c r="F1672" t="str">
        <f>INDEX(Table5[Corrected Island/Colony Name],MATCH('Full Data'!C1672,Table5[Colony_ID],0))</f>
        <v>McKean Island</v>
      </c>
      <c r="G1672" t="str">
        <f>INDEX(Table4[Common_Name],MATCH('Full Data'!D1672,Table4[SpcRecID],0))</f>
        <v>Lesser Frigatebird</v>
      </c>
      <c r="H1672" s="83" t="str">
        <f>INDEX(Data!E$2:E$6500,MATCH(A1672,Data!$A$2:$A$6500,0))</f>
        <v>Confirmed</v>
      </c>
      <c r="I1672" s="90">
        <f>INDEX(Data!P$2:P$6500,MATCH(A1672,Data!$A$2:$A$6500,0))</f>
        <v>1976</v>
      </c>
      <c r="J1672" s="90">
        <f>INDEX(Data!Q$2:Q$6500,MATCH($A1672,Data!$A$2:$A$6500,0))</f>
        <v>1976</v>
      </c>
      <c r="K1672" s="90">
        <f>INDEX(Data!F$2:F$6500,MATCH($A1672,Data!$A$2:$A$6500,0))</f>
        <v>40000</v>
      </c>
      <c r="L1672" s="90">
        <f>INDEX(Data!G$2:G$6500,MATCH($A1672,Data!$A$2:$A$6500,0))</f>
        <v>40000</v>
      </c>
      <c r="M1672" s="90">
        <f>INDEX(Data!H$2:H$6500,MATCH($A1672,Data!$A$2:$A$6500,0))</f>
        <v>0</v>
      </c>
      <c r="N1672" s="90">
        <f>INDEX(Data!I$2:I$6500,MATCH($A1672,Data!$A$2:$A$6500,0))</f>
        <v>0</v>
      </c>
      <c r="O1672" s="83" t="str">
        <f>INDEX(Data!J$2:J$6500,MATCH($A1672,Data!$A$2:$A$6500,0))</f>
        <v>individuals</v>
      </c>
      <c r="P1672" t="str">
        <f>_xlfn.XLOOKUP(B1672,Table3[RefID],Table3[Citation])</f>
        <v>Garnett (1983)</v>
      </c>
    </row>
    <row r="1673" spans="1:16" x14ac:dyDescent="0.35">
      <c r="A1673" s="68">
        <v>1671</v>
      </c>
      <c r="B1673" s="69">
        <v>111</v>
      </c>
      <c r="C1673" s="69">
        <v>20005</v>
      </c>
      <c r="D1673" s="69">
        <v>3846</v>
      </c>
      <c r="E1673" t="str">
        <f>INDEX(Table5[EEZ],MATCH(C1673,Table5[Colony_ID],0))</f>
        <v>Phoenix Group Exclusive Economic Zone</v>
      </c>
      <c r="F1673" t="str">
        <f>INDEX(Table5[Corrected Island/Colony Name],MATCH('Full Data'!C1673,Table5[Colony_ID],0))</f>
        <v>Nikumaroro Atoll</v>
      </c>
      <c r="G1673" t="str">
        <f>INDEX(Table4[Common_Name],MATCH('Full Data'!D1673,Table4[SpcRecID],0))</f>
        <v>Lesser Frigatebird</v>
      </c>
      <c r="H1673" s="83" t="str">
        <f>INDEX(Data!E$2:E$6500,MATCH(A1673,Data!$A$2:$A$6500,0))</f>
        <v>Data Deficient</v>
      </c>
      <c r="I1673" s="90">
        <f>INDEX(Data!P$2:P$6500,MATCH(A1673,Data!$A$2:$A$6500,0))</f>
        <v>1967</v>
      </c>
      <c r="J1673" s="90">
        <f>INDEX(Data!Q$2:Q$6500,MATCH($A1673,Data!$A$2:$A$6500,0))</f>
        <v>1967</v>
      </c>
      <c r="K1673" s="90">
        <f>INDEX(Data!F$2:F$6500,MATCH($A1673,Data!$A$2:$A$6500,0))</f>
        <v>700</v>
      </c>
      <c r="L1673" s="90">
        <f>INDEX(Data!G$2:G$6500,MATCH($A1673,Data!$A$2:$A$6500,0))</f>
        <v>700</v>
      </c>
      <c r="M1673" s="90">
        <f>INDEX(Data!H$2:H$6500,MATCH($A1673,Data!$A$2:$A$6500,0))</f>
        <v>0</v>
      </c>
      <c r="N1673" s="90">
        <f>INDEX(Data!I$2:I$6500,MATCH($A1673,Data!$A$2:$A$6500,0))</f>
        <v>0</v>
      </c>
      <c r="O1673" s="83" t="str">
        <f>INDEX(Data!J$2:J$6500,MATCH($A1673,Data!$A$2:$A$6500,0))</f>
        <v>individuals</v>
      </c>
      <c r="P1673" t="str">
        <f>_xlfn.XLOOKUP(B1673,Table3[RefID],Table3[Citation])</f>
        <v>Garnett (1983)</v>
      </c>
    </row>
    <row r="1674" spans="1:16" x14ac:dyDescent="0.35">
      <c r="A1674" s="68">
        <v>1672</v>
      </c>
      <c r="B1674" s="69">
        <v>111</v>
      </c>
      <c r="C1674" s="69">
        <v>20007</v>
      </c>
      <c r="D1674" s="69">
        <v>3846</v>
      </c>
      <c r="E1674" t="str">
        <f>INDEX(Table5[EEZ],MATCH(C1674,Table5[Colony_ID],0))</f>
        <v>Phoenix Group Exclusive Economic Zone</v>
      </c>
      <c r="F1674" t="str">
        <f>INDEX(Table5[Corrected Island/Colony Name],MATCH('Full Data'!C1674,Table5[Colony_ID],0))</f>
        <v>Phoenix Island</v>
      </c>
      <c r="G1674" t="str">
        <f>INDEX(Table4[Common_Name],MATCH('Full Data'!D1674,Table4[SpcRecID],0))</f>
        <v>Lesser Frigatebird</v>
      </c>
      <c r="H1674" s="83" t="str">
        <f>INDEX(Data!E$2:E$6500,MATCH(A1674,Data!$A$2:$A$6500,0))</f>
        <v>Confirmed</v>
      </c>
      <c r="I1674" s="90">
        <f>INDEX(Data!P$2:P$6500,MATCH(A1674,Data!$A$2:$A$6500,0))</f>
        <v>1973</v>
      </c>
      <c r="J1674" s="90">
        <f>INDEX(Data!Q$2:Q$6500,MATCH($A1674,Data!$A$2:$A$6500,0))</f>
        <v>1973</v>
      </c>
      <c r="K1674" s="90">
        <f>INDEX(Data!F$2:F$6500,MATCH($A1674,Data!$A$2:$A$6500,0))</f>
        <v>45000</v>
      </c>
      <c r="L1674" s="90">
        <f>INDEX(Data!G$2:G$6500,MATCH($A1674,Data!$A$2:$A$6500,0))</f>
        <v>45000</v>
      </c>
      <c r="M1674" s="90">
        <f>INDEX(Data!H$2:H$6500,MATCH($A1674,Data!$A$2:$A$6500,0))</f>
        <v>0</v>
      </c>
      <c r="N1674" s="90">
        <f>INDEX(Data!I$2:I$6500,MATCH($A1674,Data!$A$2:$A$6500,0))</f>
        <v>0</v>
      </c>
      <c r="O1674" s="83" t="str">
        <f>INDEX(Data!J$2:J$6500,MATCH($A1674,Data!$A$2:$A$6500,0))</f>
        <v>individuals</v>
      </c>
      <c r="P1674" t="str">
        <f>_xlfn.XLOOKUP(B1674,Table3[RefID],Table3[Citation])</f>
        <v>Garnett (1983)</v>
      </c>
    </row>
    <row r="1675" spans="1:16" x14ac:dyDescent="0.35">
      <c r="A1675" s="68">
        <v>1673</v>
      </c>
      <c r="B1675" s="69">
        <v>111</v>
      </c>
      <c r="C1675" s="69">
        <v>10014</v>
      </c>
      <c r="D1675" s="69">
        <v>3846</v>
      </c>
      <c r="E1675" t="str">
        <f>INDEX(Table5[EEZ],MATCH(C1675,Table5[Colony_ID],0))</f>
        <v>Line Group Exclusive Economic Zone</v>
      </c>
      <c r="F1675" t="str">
        <f>INDEX(Table5[Corrected Island/Colony Name],MATCH('Full Data'!C1675,Table5[Colony_ID],0))</f>
        <v>Starbuck Island</v>
      </c>
      <c r="G1675" t="str">
        <f>INDEX(Table4[Common_Name],MATCH('Full Data'!D1675,Table4[SpcRecID],0))</f>
        <v>Lesser Frigatebird</v>
      </c>
      <c r="H1675" s="83" t="str">
        <f>INDEX(Data!E$2:E$6500,MATCH(A1675,Data!$A$2:$A$6500,0))</f>
        <v>Confirmed</v>
      </c>
      <c r="I1675" s="90">
        <f>INDEX(Data!P$2:P$6500,MATCH(A1675,Data!$A$2:$A$6500,0))</f>
        <v>1964</v>
      </c>
      <c r="J1675" s="90">
        <f>INDEX(Data!Q$2:Q$6500,MATCH($A1675,Data!$A$2:$A$6500,0))</f>
        <v>1964</v>
      </c>
      <c r="K1675" s="90">
        <f>INDEX(Data!F$2:F$6500,MATCH($A1675,Data!$A$2:$A$6500,0))</f>
        <v>5</v>
      </c>
      <c r="L1675" s="90">
        <f>INDEX(Data!G$2:G$6500,MATCH($A1675,Data!$A$2:$A$6500,0))</f>
        <v>5</v>
      </c>
      <c r="M1675" s="90">
        <f>INDEX(Data!H$2:H$6500,MATCH($A1675,Data!$A$2:$A$6500,0))</f>
        <v>0</v>
      </c>
      <c r="N1675" s="90">
        <f>INDEX(Data!I$2:I$6500,MATCH($A1675,Data!$A$2:$A$6500,0))</f>
        <v>0</v>
      </c>
      <c r="O1675" s="83" t="str">
        <f>INDEX(Data!J$2:J$6500,MATCH($A1675,Data!$A$2:$A$6500,0))</f>
        <v>breeding pairs</v>
      </c>
      <c r="P1675" t="str">
        <f>_xlfn.XLOOKUP(B1675,Table3[RefID],Table3[Citation])</f>
        <v>Garnett (1983)</v>
      </c>
    </row>
    <row r="1676" spans="1:16" x14ac:dyDescent="0.35">
      <c r="A1676" s="68">
        <v>1674</v>
      </c>
      <c r="B1676" s="69">
        <v>111</v>
      </c>
      <c r="C1676" s="69">
        <v>10016</v>
      </c>
      <c r="D1676" s="69">
        <v>3846</v>
      </c>
      <c r="E1676" t="str">
        <f>INDEX(Table5[EEZ],MATCH(C1676,Table5[Colony_ID],0))</f>
        <v>Line Group Exclusive Economic Zone</v>
      </c>
      <c r="F1676" t="str">
        <f>INDEX(Table5[Corrected Island/Colony Name],MATCH('Full Data'!C1676,Table5[Colony_ID],0))</f>
        <v>Vostok Island</v>
      </c>
      <c r="G1676" t="str">
        <f>INDEX(Table4[Common_Name],MATCH('Full Data'!D1676,Table4[SpcRecID],0))</f>
        <v>Lesser Frigatebird</v>
      </c>
      <c r="H1676" s="83" t="str">
        <f>INDEX(Data!E$2:E$6500,MATCH(A1676,Data!$A$2:$A$6500,0))</f>
        <v>Confirmed</v>
      </c>
      <c r="I1676" s="90">
        <f>INDEX(Data!P$2:P$6500,MATCH(A1676,Data!$A$2:$A$6500,0))</f>
        <v>1974</v>
      </c>
      <c r="J1676" s="90">
        <f>INDEX(Data!Q$2:Q$6500,MATCH($A1676,Data!$A$2:$A$6500,0))</f>
        <v>1974</v>
      </c>
      <c r="K1676" s="90">
        <f>INDEX(Data!F$2:F$6500,MATCH($A1676,Data!$A$2:$A$6500,0))</f>
        <v>100</v>
      </c>
      <c r="L1676" s="90">
        <f>INDEX(Data!G$2:G$6500,MATCH($A1676,Data!$A$2:$A$6500,0))</f>
        <v>100</v>
      </c>
      <c r="M1676" s="90">
        <f>INDEX(Data!H$2:H$6500,MATCH($A1676,Data!$A$2:$A$6500,0))</f>
        <v>0</v>
      </c>
      <c r="N1676" s="90">
        <f>INDEX(Data!I$2:I$6500,MATCH($A1676,Data!$A$2:$A$6500,0))</f>
        <v>0</v>
      </c>
      <c r="O1676" s="83" t="str">
        <f>INDEX(Data!J$2:J$6500,MATCH($A1676,Data!$A$2:$A$6500,0))</f>
        <v>nests</v>
      </c>
      <c r="P1676" t="str">
        <f>_xlfn.XLOOKUP(B1676,Table3[RefID],Table3[Citation])</f>
        <v>Garnett (1983)</v>
      </c>
    </row>
    <row r="1677" spans="1:16" x14ac:dyDescent="0.35">
      <c r="A1677" s="68">
        <v>1675</v>
      </c>
      <c r="B1677" s="69">
        <v>111</v>
      </c>
      <c r="C1677" s="69">
        <v>20000</v>
      </c>
      <c r="D1677" s="70">
        <v>32652</v>
      </c>
      <c r="E1677" t="str">
        <f>INDEX(Table5[EEZ],MATCH(C1677,Table5[Colony_ID],0))</f>
        <v>Phoenix Group Exclusive Economic Zone</v>
      </c>
      <c r="F1677" t="str">
        <f>INDEX(Table5[Corrected Island/Colony Name],MATCH('Full Data'!C1677,Table5[Colony_ID],0))</f>
        <v>Birnie</v>
      </c>
      <c r="G1677" t="str">
        <f>INDEX(Table4[Common_Name],MATCH('Full Data'!D1677,Table4[SpcRecID],0))</f>
        <v>Masked Booby</v>
      </c>
      <c r="H1677" s="83" t="str">
        <f>INDEX(Data!E$2:E$6500,MATCH(A1677,Data!$A$2:$A$6500,0))</f>
        <v>Data Deficient</v>
      </c>
      <c r="I1677" s="90">
        <f>INDEX(Data!P$2:P$6500,MATCH(A1677,Data!$A$2:$A$6500,0))</f>
        <v>1978</v>
      </c>
      <c r="J1677" s="90">
        <f>INDEX(Data!Q$2:Q$6500,MATCH($A1677,Data!$A$2:$A$6500,0))</f>
        <v>1978</v>
      </c>
      <c r="K1677" s="90">
        <f>INDEX(Data!F$2:F$6500,MATCH($A1677,Data!$A$2:$A$6500,0))</f>
        <v>350</v>
      </c>
      <c r="L1677" s="90">
        <f>INDEX(Data!G$2:G$6500,MATCH($A1677,Data!$A$2:$A$6500,0))</f>
        <v>400</v>
      </c>
      <c r="M1677" s="90">
        <f>INDEX(Data!H$2:H$6500,MATCH($A1677,Data!$A$2:$A$6500,0))</f>
        <v>0</v>
      </c>
      <c r="N1677" s="90">
        <f>INDEX(Data!I$2:I$6500,MATCH($A1677,Data!$A$2:$A$6500,0))</f>
        <v>0</v>
      </c>
      <c r="O1677" s="83" t="str">
        <f>INDEX(Data!J$2:J$6500,MATCH($A1677,Data!$A$2:$A$6500,0))</f>
        <v>individuals</v>
      </c>
      <c r="P1677" t="str">
        <f>_xlfn.XLOOKUP(B1677,Table3[RefID],Table3[Citation])</f>
        <v>Garnett (1983)</v>
      </c>
    </row>
    <row r="1678" spans="1:16" x14ac:dyDescent="0.35">
      <c r="A1678" s="68">
        <v>1676</v>
      </c>
      <c r="B1678" s="69">
        <v>111</v>
      </c>
      <c r="C1678" s="69">
        <v>10001</v>
      </c>
      <c r="D1678" s="70">
        <v>32652</v>
      </c>
      <c r="E1678" t="str">
        <f>INDEX(Table5[EEZ],MATCH(C1678,Table5[Colony_ID],0))</f>
        <v>Line Group Exclusive Economic Zone</v>
      </c>
      <c r="F1678" t="str">
        <f>INDEX(Table5[Corrected Island/Colony Name],MATCH('Full Data'!C1678,Table5[Colony_ID],0))</f>
        <v>Caroline Atoll</v>
      </c>
      <c r="G1678" t="str">
        <f>INDEX(Table4[Common_Name],MATCH('Full Data'!D1678,Table4[SpcRecID],0))</f>
        <v>Masked Booby</v>
      </c>
      <c r="H1678" s="83" t="str">
        <f>INDEX(Data!E$2:E$6500,MATCH(A1678,Data!$A$2:$A$6500,0))</f>
        <v>Confirmed</v>
      </c>
      <c r="I1678" s="90">
        <f>INDEX(Data!P$2:P$6500,MATCH(A1678,Data!$A$2:$A$6500,0))</f>
        <v>1974</v>
      </c>
      <c r="J1678" s="90">
        <f>INDEX(Data!Q$2:Q$6500,MATCH($A1678,Data!$A$2:$A$6500,0))</f>
        <v>1974</v>
      </c>
      <c r="K1678" s="90">
        <f>INDEX(Data!F$2:F$6500,MATCH($A1678,Data!$A$2:$A$6500,0))</f>
        <v>23</v>
      </c>
      <c r="L1678" s="90">
        <f>INDEX(Data!G$2:G$6500,MATCH($A1678,Data!$A$2:$A$6500,0))</f>
        <v>23</v>
      </c>
      <c r="M1678" s="90">
        <f>INDEX(Data!H$2:H$6500,MATCH($A1678,Data!$A$2:$A$6500,0))</f>
        <v>0</v>
      </c>
      <c r="N1678" s="90">
        <f>INDEX(Data!I$2:I$6500,MATCH($A1678,Data!$A$2:$A$6500,0))</f>
        <v>0</v>
      </c>
      <c r="O1678" s="83" t="str">
        <f>INDEX(Data!J$2:J$6500,MATCH($A1678,Data!$A$2:$A$6500,0))</f>
        <v>nests</v>
      </c>
      <c r="P1678" t="str">
        <f>_xlfn.XLOOKUP(B1678,Table3[RefID],Table3[Citation])</f>
        <v>Garnett (1983)</v>
      </c>
    </row>
    <row r="1679" spans="1:16" x14ac:dyDescent="0.35">
      <c r="A1679" s="68">
        <v>1677</v>
      </c>
      <c r="B1679" s="69">
        <v>111</v>
      </c>
      <c r="C1679" s="69">
        <v>20001</v>
      </c>
      <c r="D1679" s="70">
        <v>32652</v>
      </c>
      <c r="E1679" t="str">
        <f>INDEX(Table5[EEZ],MATCH(C1679,Table5[Colony_ID],0))</f>
        <v>Phoenix Group Exclusive Economic Zone</v>
      </c>
      <c r="F1679" t="str">
        <f>INDEX(Table5[Corrected Island/Colony Name],MATCH('Full Data'!C1679,Table5[Colony_ID],0))</f>
        <v>Enderbury Island</v>
      </c>
      <c r="G1679" t="str">
        <f>INDEX(Table4[Common_Name],MATCH('Full Data'!D1679,Table4[SpcRecID],0))</f>
        <v>Masked Booby</v>
      </c>
      <c r="H1679" s="83" t="str">
        <f>INDEX(Data!E$2:E$6500,MATCH(A1679,Data!$A$2:$A$6500,0))</f>
        <v>Confirmed</v>
      </c>
      <c r="I1679" s="90">
        <f>INDEX(Data!P$2:P$6500,MATCH(A1679,Data!$A$2:$A$6500,0))</f>
        <v>0</v>
      </c>
      <c r="J1679" s="90">
        <f>INDEX(Data!Q$2:Q$6500,MATCH($A1679,Data!$A$2:$A$6500,0))</f>
        <v>1983</v>
      </c>
      <c r="K1679" s="90">
        <f>INDEX(Data!F$2:F$6500,MATCH($A1679,Data!$A$2:$A$6500,0))</f>
        <v>2000</v>
      </c>
      <c r="L1679" s="90">
        <f>INDEX(Data!G$2:G$6500,MATCH($A1679,Data!$A$2:$A$6500,0))</f>
        <v>2000</v>
      </c>
      <c r="M1679" s="90">
        <f>INDEX(Data!H$2:H$6500,MATCH($A1679,Data!$A$2:$A$6500,0))</f>
        <v>0</v>
      </c>
      <c r="N1679" s="90">
        <f>INDEX(Data!I$2:I$6500,MATCH($A1679,Data!$A$2:$A$6500,0))</f>
        <v>0</v>
      </c>
      <c r="O1679" s="83" t="str">
        <f>INDEX(Data!J$2:J$6500,MATCH($A1679,Data!$A$2:$A$6500,0))</f>
        <v>individuals</v>
      </c>
      <c r="P1679" t="str">
        <f>_xlfn.XLOOKUP(B1679,Table3[RefID],Table3[Citation])</f>
        <v>Garnett (1983)</v>
      </c>
    </row>
    <row r="1680" spans="1:16" x14ac:dyDescent="0.35">
      <c r="A1680" s="68">
        <v>1678</v>
      </c>
      <c r="B1680" s="69">
        <v>111</v>
      </c>
      <c r="C1680" s="69">
        <v>20002</v>
      </c>
      <c r="D1680" s="70">
        <v>32652</v>
      </c>
      <c r="E1680" t="str">
        <f>INDEX(Table5[EEZ],MATCH(C1680,Table5[Colony_ID],0))</f>
        <v>Phoenix Group Exclusive Economic Zone</v>
      </c>
      <c r="F1680" t="str">
        <f>INDEX(Table5[Corrected Island/Colony Name],MATCH('Full Data'!C1680,Table5[Colony_ID],0))</f>
        <v>Kanton</v>
      </c>
      <c r="G1680" t="str">
        <f>INDEX(Table4[Common_Name],MATCH('Full Data'!D1680,Table4[SpcRecID],0))</f>
        <v>Masked Booby</v>
      </c>
      <c r="H1680" s="83" t="str">
        <f>INDEX(Data!E$2:E$6500,MATCH(A1680,Data!$A$2:$A$6500,0))</f>
        <v>Confirmed</v>
      </c>
      <c r="I1680" s="90">
        <f>INDEX(Data!P$2:P$6500,MATCH(A1680,Data!$A$2:$A$6500,0))</f>
        <v>0</v>
      </c>
      <c r="J1680" s="90">
        <f>INDEX(Data!Q$2:Q$6500,MATCH($A1680,Data!$A$2:$A$6500,0))</f>
        <v>1983</v>
      </c>
      <c r="K1680" s="90">
        <f>INDEX(Data!F$2:F$6500,MATCH($A1680,Data!$A$2:$A$6500,0))</f>
        <v>50</v>
      </c>
      <c r="L1680" s="90">
        <f>INDEX(Data!G$2:G$6500,MATCH($A1680,Data!$A$2:$A$6500,0))</f>
        <v>50</v>
      </c>
      <c r="M1680" s="90">
        <f>INDEX(Data!H$2:H$6500,MATCH($A1680,Data!$A$2:$A$6500,0))</f>
        <v>0</v>
      </c>
      <c r="N1680" s="90">
        <f>INDEX(Data!I$2:I$6500,MATCH($A1680,Data!$A$2:$A$6500,0))</f>
        <v>0</v>
      </c>
      <c r="O1680" s="83" t="str">
        <f>INDEX(Data!J$2:J$6500,MATCH($A1680,Data!$A$2:$A$6500,0))</f>
        <v>individuals</v>
      </c>
      <c r="P1680" t="str">
        <f>_xlfn.XLOOKUP(B1680,Table3[RefID],Table3[Citation])</f>
        <v>Garnett (1983)</v>
      </c>
    </row>
    <row r="1681" spans="1:16" x14ac:dyDescent="0.35">
      <c r="A1681" s="68">
        <v>1679</v>
      </c>
      <c r="B1681" s="69">
        <v>111</v>
      </c>
      <c r="C1681" s="69">
        <v>10012</v>
      </c>
      <c r="D1681" s="70">
        <v>32652</v>
      </c>
      <c r="E1681" t="str">
        <f>INDEX(Table5[EEZ],MATCH(C1681,Table5[Colony_ID],0))</f>
        <v>Line Group Exclusive Economic Zone</v>
      </c>
      <c r="F1681" t="str">
        <f>INDEX(Table5[Corrected Island/Colony Name],MATCH('Full Data'!C1681,Table5[Colony_ID],0))</f>
        <v>Kiritimati</v>
      </c>
      <c r="G1681" t="str">
        <f>INDEX(Table4[Common_Name],MATCH('Full Data'!D1681,Table4[SpcRecID],0))</f>
        <v>Masked Booby</v>
      </c>
      <c r="H1681" s="83" t="str">
        <f>INDEX(Data!E$2:E$6500,MATCH(A1681,Data!$A$2:$A$6500,0))</f>
        <v>Confirmed</v>
      </c>
      <c r="I1681" s="90">
        <f>INDEX(Data!P$2:P$6500,MATCH(A1681,Data!$A$2:$A$6500,0))</f>
        <v>1983</v>
      </c>
      <c r="J1681" s="90">
        <f>INDEX(Data!Q$2:Q$6500,MATCH($A1681,Data!$A$2:$A$6500,0))</f>
        <v>1983</v>
      </c>
      <c r="K1681" s="90">
        <f>INDEX(Data!F$2:F$6500,MATCH($A1681,Data!$A$2:$A$6500,0))</f>
        <v>1500</v>
      </c>
      <c r="L1681" s="90">
        <f>INDEX(Data!G$2:G$6500,MATCH($A1681,Data!$A$2:$A$6500,0))</f>
        <v>1500</v>
      </c>
      <c r="M1681" s="90">
        <f>INDEX(Data!H$2:H$6500,MATCH($A1681,Data!$A$2:$A$6500,0))</f>
        <v>0</v>
      </c>
      <c r="N1681" s="90">
        <f>INDEX(Data!I$2:I$6500,MATCH($A1681,Data!$A$2:$A$6500,0))</f>
        <v>0</v>
      </c>
      <c r="O1681" s="83" t="str">
        <f>INDEX(Data!J$2:J$6500,MATCH($A1681,Data!$A$2:$A$6500,0))</f>
        <v>breeding pairs</v>
      </c>
      <c r="P1681" t="str">
        <f>_xlfn.XLOOKUP(B1681,Table3[RefID],Table3[Citation])</f>
        <v>Garnett (1983)</v>
      </c>
    </row>
    <row r="1682" spans="1:16" x14ac:dyDescent="0.35">
      <c r="A1682" s="68">
        <v>1680</v>
      </c>
      <c r="B1682" s="69">
        <v>111</v>
      </c>
      <c r="C1682" s="69">
        <v>20003</v>
      </c>
      <c r="D1682" s="70">
        <v>32652</v>
      </c>
      <c r="E1682" t="str">
        <f>INDEX(Table5[EEZ],MATCH(C1682,Table5[Colony_ID],0))</f>
        <v>Phoenix Group Exclusive Economic Zone</v>
      </c>
      <c r="F1682" t="str">
        <f>INDEX(Table5[Corrected Island/Colony Name],MATCH('Full Data'!C1682,Table5[Colony_ID],0))</f>
        <v>Manara</v>
      </c>
      <c r="G1682" t="str">
        <f>INDEX(Table4[Common_Name],MATCH('Full Data'!D1682,Table4[SpcRecID],0))</f>
        <v>Masked Booby</v>
      </c>
      <c r="H1682" s="83" t="str">
        <f>INDEX(Data!E$2:E$6500,MATCH(A1682,Data!$A$2:$A$6500,0))</f>
        <v>Data Deficient</v>
      </c>
      <c r="I1682" s="90">
        <f>INDEX(Data!P$2:P$6500,MATCH(A1682,Data!$A$2:$A$6500,0))</f>
        <v>0</v>
      </c>
      <c r="J1682" s="90">
        <f>INDEX(Data!Q$2:Q$6500,MATCH($A1682,Data!$A$2:$A$6500,0))</f>
        <v>1983</v>
      </c>
      <c r="K1682" s="90">
        <f>INDEX(Data!F$2:F$6500,MATCH($A1682,Data!$A$2:$A$6500,0))</f>
        <v>0</v>
      </c>
      <c r="L1682" s="90">
        <f>INDEX(Data!G$2:G$6500,MATCH($A1682,Data!$A$2:$A$6500,0))</f>
        <v>0</v>
      </c>
      <c r="M1682" s="90">
        <f>INDEX(Data!H$2:H$6500,MATCH($A1682,Data!$A$2:$A$6500,0))</f>
        <v>0</v>
      </c>
      <c r="N1682" s="90">
        <f>INDEX(Data!I$2:I$6500,MATCH($A1682,Data!$A$2:$A$6500,0))</f>
        <v>0</v>
      </c>
      <c r="O1682" s="83">
        <f>INDEX(Data!J$2:J$6500,MATCH($A1682,Data!$A$2:$A$6500,0))</f>
        <v>0</v>
      </c>
      <c r="P1682" t="str">
        <f>_xlfn.XLOOKUP(B1682,Table3[RefID],Table3[Citation])</f>
        <v>Garnett (1983)</v>
      </c>
    </row>
    <row r="1683" spans="1:16" x14ac:dyDescent="0.35">
      <c r="A1683" s="68">
        <v>1681</v>
      </c>
      <c r="B1683" s="69">
        <v>111</v>
      </c>
      <c r="C1683" s="69">
        <v>20004</v>
      </c>
      <c r="D1683" s="70">
        <v>32652</v>
      </c>
      <c r="E1683" t="str">
        <f>INDEX(Table5[EEZ],MATCH(C1683,Table5[Colony_ID],0))</f>
        <v>Phoenix Group Exclusive Economic Zone</v>
      </c>
      <c r="F1683" t="str">
        <f>INDEX(Table5[Corrected Island/Colony Name],MATCH('Full Data'!C1683,Table5[Colony_ID],0))</f>
        <v>McKean Island</v>
      </c>
      <c r="G1683" t="str">
        <f>INDEX(Table4[Common_Name],MATCH('Full Data'!D1683,Table4[SpcRecID],0))</f>
        <v>Masked Booby</v>
      </c>
      <c r="H1683" s="83" t="str">
        <f>INDEX(Data!E$2:E$6500,MATCH(A1683,Data!$A$2:$A$6500,0))</f>
        <v>Confirmed</v>
      </c>
      <c r="I1683" s="90">
        <f>INDEX(Data!P$2:P$6500,MATCH(A1683,Data!$A$2:$A$6500,0))</f>
        <v>0</v>
      </c>
      <c r="J1683" s="90">
        <f>INDEX(Data!Q$2:Q$6500,MATCH($A1683,Data!$A$2:$A$6500,0))</f>
        <v>1983</v>
      </c>
      <c r="K1683" s="90">
        <f>INDEX(Data!F$2:F$6500,MATCH($A1683,Data!$A$2:$A$6500,0))</f>
        <v>1500</v>
      </c>
      <c r="L1683" s="90">
        <f>INDEX(Data!G$2:G$6500,MATCH($A1683,Data!$A$2:$A$6500,0))</f>
        <v>1500</v>
      </c>
      <c r="M1683" s="90">
        <f>INDEX(Data!H$2:H$6500,MATCH($A1683,Data!$A$2:$A$6500,0))</f>
        <v>0</v>
      </c>
      <c r="N1683" s="90">
        <f>INDEX(Data!I$2:I$6500,MATCH($A1683,Data!$A$2:$A$6500,0))</f>
        <v>0</v>
      </c>
      <c r="O1683" s="83" t="str">
        <f>INDEX(Data!J$2:J$6500,MATCH($A1683,Data!$A$2:$A$6500,0))</f>
        <v>individuals</v>
      </c>
      <c r="P1683" t="str">
        <f>_xlfn.XLOOKUP(B1683,Table3[RefID],Table3[Citation])</f>
        <v>Garnett (1983)</v>
      </c>
    </row>
    <row r="1684" spans="1:16" x14ac:dyDescent="0.35">
      <c r="A1684" s="68">
        <v>1682</v>
      </c>
      <c r="B1684" s="69">
        <v>111</v>
      </c>
      <c r="C1684" s="69">
        <v>20007</v>
      </c>
      <c r="D1684" s="70">
        <v>32652</v>
      </c>
      <c r="E1684" t="str">
        <f>INDEX(Table5[EEZ],MATCH(C1684,Table5[Colony_ID],0))</f>
        <v>Phoenix Group Exclusive Economic Zone</v>
      </c>
      <c r="F1684" t="str">
        <f>INDEX(Table5[Corrected Island/Colony Name],MATCH('Full Data'!C1684,Table5[Colony_ID],0))</f>
        <v>Phoenix Island</v>
      </c>
      <c r="G1684" t="str">
        <f>INDEX(Table4[Common_Name],MATCH('Full Data'!D1684,Table4[SpcRecID],0))</f>
        <v>Masked Booby</v>
      </c>
      <c r="H1684" s="83" t="str">
        <f>INDEX(Data!E$2:E$6500,MATCH(A1684,Data!$A$2:$A$6500,0))</f>
        <v>Confirmed</v>
      </c>
      <c r="I1684" s="90">
        <f>INDEX(Data!P$2:P$6500,MATCH(A1684,Data!$A$2:$A$6500,0))</f>
        <v>1978</v>
      </c>
      <c r="J1684" s="90">
        <f>INDEX(Data!Q$2:Q$6500,MATCH($A1684,Data!$A$2:$A$6500,0))</f>
        <v>1978</v>
      </c>
      <c r="K1684" s="90">
        <f>INDEX(Data!F$2:F$6500,MATCH($A1684,Data!$A$2:$A$6500,0))</f>
        <v>850</v>
      </c>
      <c r="L1684" s="90">
        <f>INDEX(Data!G$2:G$6500,MATCH($A1684,Data!$A$2:$A$6500,0))</f>
        <v>850</v>
      </c>
      <c r="M1684" s="90">
        <f>INDEX(Data!H$2:H$6500,MATCH($A1684,Data!$A$2:$A$6500,0))</f>
        <v>0</v>
      </c>
      <c r="N1684" s="90">
        <f>INDEX(Data!I$2:I$6500,MATCH($A1684,Data!$A$2:$A$6500,0))</f>
        <v>0</v>
      </c>
      <c r="O1684" s="83" t="str">
        <f>INDEX(Data!J$2:J$6500,MATCH($A1684,Data!$A$2:$A$6500,0))</f>
        <v>individuals</v>
      </c>
      <c r="P1684" t="str">
        <f>_xlfn.XLOOKUP(B1684,Table3[RefID],Table3[Citation])</f>
        <v>Garnett (1983)</v>
      </c>
    </row>
    <row r="1685" spans="1:16" x14ac:dyDescent="0.35">
      <c r="A1685" s="68">
        <v>1683</v>
      </c>
      <c r="B1685" s="69">
        <v>111</v>
      </c>
      <c r="C1685" s="69">
        <v>10014</v>
      </c>
      <c r="D1685" s="70">
        <v>32652</v>
      </c>
      <c r="E1685" t="str">
        <f>INDEX(Table5[EEZ],MATCH(C1685,Table5[Colony_ID],0))</f>
        <v>Line Group Exclusive Economic Zone</v>
      </c>
      <c r="F1685" t="str">
        <f>INDEX(Table5[Corrected Island/Colony Name],MATCH('Full Data'!C1685,Table5[Colony_ID],0))</f>
        <v>Starbuck Island</v>
      </c>
      <c r="G1685" t="str">
        <f>INDEX(Table4[Common_Name],MATCH('Full Data'!D1685,Table4[SpcRecID],0))</f>
        <v>Masked Booby</v>
      </c>
      <c r="H1685" s="83" t="str">
        <f>INDEX(Data!E$2:E$6500,MATCH(A1685,Data!$A$2:$A$6500,0))</f>
        <v>Potential Breeding</v>
      </c>
      <c r="I1685" s="90">
        <f>INDEX(Data!P$2:P$6500,MATCH(A1685,Data!$A$2:$A$6500,0))</f>
        <v>1983</v>
      </c>
      <c r="J1685" s="90">
        <f>INDEX(Data!Q$2:Q$6500,MATCH($A1685,Data!$A$2:$A$6500,0))</f>
        <v>1983</v>
      </c>
      <c r="K1685" s="90">
        <f>INDEX(Data!F$2:F$6500,MATCH($A1685,Data!$A$2:$A$6500,0))</f>
        <v>0</v>
      </c>
      <c r="L1685" s="90">
        <f>INDEX(Data!G$2:G$6500,MATCH($A1685,Data!$A$2:$A$6500,0))</f>
        <v>0</v>
      </c>
      <c r="M1685" s="90">
        <f>INDEX(Data!H$2:H$6500,MATCH($A1685,Data!$A$2:$A$6500,0))</f>
        <v>0</v>
      </c>
      <c r="N1685" s="90">
        <f>INDEX(Data!I$2:I$6500,MATCH($A1685,Data!$A$2:$A$6500,0))</f>
        <v>0</v>
      </c>
      <c r="O1685" s="83">
        <f>INDEX(Data!J$2:J$6500,MATCH($A1685,Data!$A$2:$A$6500,0))</f>
        <v>0</v>
      </c>
      <c r="P1685" t="str">
        <f>_xlfn.XLOOKUP(B1685,Table3[RefID],Table3[Citation])</f>
        <v>Garnett (1983)</v>
      </c>
    </row>
    <row r="1686" spans="1:16" x14ac:dyDescent="0.35">
      <c r="A1686" s="68">
        <v>1684</v>
      </c>
      <c r="B1686" s="69">
        <v>111</v>
      </c>
      <c r="C1686" s="69">
        <v>10016</v>
      </c>
      <c r="D1686" s="70">
        <v>32652</v>
      </c>
      <c r="E1686" t="str">
        <f>INDEX(Table5[EEZ],MATCH(C1686,Table5[Colony_ID],0))</f>
        <v>Line Group Exclusive Economic Zone</v>
      </c>
      <c r="F1686" t="str">
        <f>INDEX(Table5[Corrected Island/Colony Name],MATCH('Full Data'!C1686,Table5[Colony_ID],0))</f>
        <v>Vostok Island</v>
      </c>
      <c r="G1686" t="str">
        <f>INDEX(Table4[Common_Name],MATCH('Full Data'!D1686,Table4[SpcRecID],0))</f>
        <v>Masked Booby</v>
      </c>
      <c r="H1686" s="83" t="str">
        <f>INDEX(Data!E$2:E$6500,MATCH(A1686,Data!$A$2:$A$6500,0))</f>
        <v>Confirmed</v>
      </c>
      <c r="I1686" s="90">
        <f>INDEX(Data!P$2:P$6500,MATCH(A1686,Data!$A$2:$A$6500,0))</f>
        <v>1974</v>
      </c>
      <c r="J1686" s="90">
        <f>INDEX(Data!Q$2:Q$6500,MATCH($A1686,Data!$A$2:$A$6500,0))</f>
        <v>1974</v>
      </c>
      <c r="K1686" s="90">
        <f>INDEX(Data!F$2:F$6500,MATCH($A1686,Data!$A$2:$A$6500,0))</f>
        <v>81</v>
      </c>
      <c r="L1686" s="90">
        <f>INDEX(Data!G$2:G$6500,MATCH($A1686,Data!$A$2:$A$6500,0))</f>
        <v>81</v>
      </c>
      <c r="M1686" s="90">
        <f>INDEX(Data!H$2:H$6500,MATCH($A1686,Data!$A$2:$A$6500,0))</f>
        <v>0</v>
      </c>
      <c r="N1686" s="90">
        <f>INDEX(Data!I$2:I$6500,MATCH($A1686,Data!$A$2:$A$6500,0))</f>
        <v>0</v>
      </c>
      <c r="O1686" s="83" t="str">
        <f>INDEX(Data!J$2:J$6500,MATCH($A1686,Data!$A$2:$A$6500,0))</f>
        <v>nests</v>
      </c>
      <c r="P1686" t="str">
        <f>_xlfn.XLOOKUP(B1686,Table3[RefID],Table3[Citation])</f>
        <v>Garnett (1983)</v>
      </c>
    </row>
    <row r="1687" spans="1:16" x14ac:dyDescent="0.35">
      <c r="A1687" s="68">
        <v>1685</v>
      </c>
      <c r="B1687" s="69">
        <v>111</v>
      </c>
      <c r="C1687" s="69">
        <v>10012</v>
      </c>
      <c r="D1687" s="69">
        <v>3893</v>
      </c>
      <c r="E1687" t="str">
        <f>INDEX(Table5[EEZ],MATCH(C1687,Table5[Colony_ID],0))</f>
        <v>Line Group Exclusive Economic Zone</v>
      </c>
      <c r="F1687" t="str">
        <f>INDEX(Table5[Corrected Island/Colony Name],MATCH('Full Data'!C1687,Table5[Colony_ID],0))</f>
        <v>Kiritimati</v>
      </c>
      <c r="G1687" t="str">
        <f>INDEX(Table4[Common_Name],MATCH('Full Data'!D1687,Table4[SpcRecID],0))</f>
        <v>Phoenix Petrel</v>
      </c>
      <c r="H1687" s="83" t="str">
        <f>INDEX(Data!E$2:E$6500,MATCH(A1687,Data!$A$2:$A$6500,0))</f>
        <v>Confirmed</v>
      </c>
      <c r="I1687" s="90">
        <f>INDEX(Data!P$2:P$6500,MATCH(A1687,Data!$A$2:$A$6500,0))</f>
        <v>1981</v>
      </c>
      <c r="J1687" s="90">
        <f>INDEX(Data!Q$2:Q$6500,MATCH($A1687,Data!$A$2:$A$6500,0))</f>
        <v>1983</v>
      </c>
      <c r="K1687" s="90">
        <f>INDEX(Data!F$2:F$6500,MATCH($A1687,Data!$A$2:$A$6500,0))</f>
        <v>20000</v>
      </c>
      <c r="L1687" s="90">
        <f>INDEX(Data!G$2:G$6500,MATCH($A1687,Data!$A$2:$A$6500,0))</f>
        <v>25000</v>
      </c>
      <c r="M1687" s="90">
        <f>INDEX(Data!H$2:H$6500,MATCH($A1687,Data!$A$2:$A$6500,0))</f>
        <v>0</v>
      </c>
      <c r="N1687" s="90">
        <f>INDEX(Data!I$2:I$6500,MATCH($A1687,Data!$A$2:$A$6500,0))</f>
        <v>0</v>
      </c>
      <c r="O1687" s="83" t="str">
        <f>INDEX(Data!J$2:J$6500,MATCH($A1687,Data!$A$2:$A$6500,0))</f>
        <v>individuals</v>
      </c>
      <c r="P1687" t="str">
        <f>_xlfn.XLOOKUP(B1687,Table3[RefID],Table3[Citation])</f>
        <v>Garnett (1983)</v>
      </c>
    </row>
    <row r="1688" spans="1:16" x14ac:dyDescent="0.35">
      <c r="A1688" s="68">
        <v>1686</v>
      </c>
      <c r="B1688" s="69">
        <v>111</v>
      </c>
      <c r="C1688" s="69">
        <v>20007</v>
      </c>
      <c r="D1688" s="69">
        <v>3893</v>
      </c>
      <c r="E1688" t="str">
        <f>INDEX(Table5[EEZ],MATCH(C1688,Table5[Colony_ID],0))</f>
        <v>Phoenix Group Exclusive Economic Zone</v>
      </c>
      <c r="F1688" t="str">
        <f>INDEX(Table5[Corrected Island/Colony Name],MATCH('Full Data'!C1688,Table5[Colony_ID],0))</f>
        <v>Phoenix Island</v>
      </c>
      <c r="G1688" t="str">
        <f>INDEX(Table4[Common_Name],MATCH('Full Data'!D1688,Table4[SpcRecID],0))</f>
        <v>Phoenix Petrel</v>
      </c>
      <c r="H1688" s="83" t="str">
        <f>INDEX(Data!E$2:E$6500,MATCH(A1688,Data!$A$2:$A$6500,0))</f>
        <v>Data Deficient</v>
      </c>
      <c r="I1688" s="90">
        <f>INDEX(Data!P$2:P$6500,MATCH(A1688,Data!$A$2:$A$6500,0))</f>
        <v>0</v>
      </c>
      <c r="J1688" s="90">
        <f>INDEX(Data!Q$2:Q$6500,MATCH($A1688,Data!$A$2:$A$6500,0))</f>
        <v>1983</v>
      </c>
      <c r="K1688" s="90">
        <f>INDEX(Data!F$2:F$6500,MATCH($A1688,Data!$A$2:$A$6500,0))</f>
        <v>225</v>
      </c>
      <c r="L1688" s="90">
        <f>INDEX(Data!G$2:G$6500,MATCH($A1688,Data!$A$2:$A$6500,0))</f>
        <v>225</v>
      </c>
      <c r="M1688" s="90">
        <f>INDEX(Data!H$2:H$6500,MATCH($A1688,Data!$A$2:$A$6500,0))</f>
        <v>0</v>
      </c>
      <c r="N1688" s="90">
        <f>INDEX(Data!I$2:I$6500,MATCH($A1688,Data!$A$2:$A$6500,0))</f>
        <v>0</v>
      </c>
      <c r="O1688" s="83" t="str">
        <f>INDEX(Data!J$2:J$6500,MATCH($A1688,Data!$A$2:$A$6500,0))</f>
        <v>individuals</v>
      </c>
      <c r="P1688" t="str">
        <f>_xlfn.XLOOKUP(B1688,Table3[RefID],Table3[Citation])</f>
        <v>Garnett (1983)</v>
      </c>
    </row>
    <row r="1689" spans="1:16" x14ac:dyDescent="0.35">
      <c r="A1689" s="68">
        <v>1687</v>
      </c>
      <c r="B1689" s="69">
        <v>111</v>
      </c>
      <c r="C1689" s="69">
        <v>10001</v>
      </c>
      <c r="D1689" s="69">
        <v>3658</v>
      </c>
      <c r="E1689" t="str">
        <f>INDEX(Table5[EEZ],MATCH(C1689,Table5[Colony_ID],0))</f>
        <v>Line Group Exclusive Economic Zone</v>
      </c>
      <c r="F1689" t="str">
        <f>INDEX(Table5[Corrected Island/Colony Name],MATCH('Full Data'!C1689,Table5[Colony_ID],0))</f>
        <v>Caroline Atoll</v>
      </c>
      <c r="G1689" t="str">
        <f>INDEX(Table4[Common_Name],MATCH('Full Data'!D1689,Table4[SpcRecID],0))</f>
        <v>Red-footed Booby</v>
      </c>
      <c r="H1689" s="83" t="str">
        <f>INDEX(Data!E$2:E$6500,MATCH(A1689,Data!$A$2:$A$6500,0))</f>
        <v>Confirmed</v>
      </c>
      <c r="I1689" s="90">
        <f>INDEX(Data!P$2:P$6500,MATCH(A1689,Data!$A$2:$A$6500,0))</f>
        <v>1974</v>
      </c>
      <c r="J1689" s="90">
        <f>INDEX(Data!Q$2:Q$6500,MATCH($A1689,Data!$A$2:$A$6500,0))</f>
        <v>1974</v>
      </c>
      <c r="K1689" s="90">
        <f>INDEX(Data!F$2:F$6500,MATCH($A1689,Data!$A$2:$A$6500,0))</f>
        <v>2500</v>
      </c>
      <c r="L1689" s="90">
        <f>INDEX(Data!G$2:G$6500,MATCH($A1689,Data!$A$2:$A$6500,0))</f>
        <v>2500</v>
      </c>
      <c r="M1689" s="90">
        <f>INDEX(Data!H$2:H$6500,MATCH($A1689,Data!$A$2:$A$6500,0))</f>
        <v>0</v>
      </c>
      <c r="N1689" s="90">
        <f>INDEX(Data!I$2:I$6500,MATCH($A1689,Data!$A$2:$A$6500,0))</f>
        <v>0</v>
      </c>
      <c r="O1689" s="83" t="str">
        <f>INDEX(Data!J$2:J$6500,MATCH($A1689,Data!$A$2:$A$6500,0))</f>
        <v>nests</v>
      </c>
      <c r="P1689" t="str">
        <f>_xlfn.XLOOKUP(B1689,Table3[RefID],Table3[Citation])</f>
        <v>Garnett (1983)</v>
      </c>
    </row>
    <row r="1690" spans="1:16" x14ac:dyDescent="0.35">
      <c r="A1690" s="68">
        <v>1688</v>
      </c>
      <c r="B1690" s="69">
        <v>111</v>
      </c>
      <c r="C1690" s="69">
        <v>10009</v>
      </c>
      <c r="D1690" s="69">
        <v>3658</v>
      </c>
      <c r="E1690" t="str">
        <f>INDEX(Table5[EEZ],MATCH(C1690,Table5[Colony_ID],0))</f>
        <v>Line Group Exclusive Economic Zone</v>
      </c>
      <c r="F1690" t="str">
        <f>INDEX(Table5[Corrected Island/Colony Name],MATCH('Full Data'!C1690,Table5[Colony_ID],0))</f>
        <v>Teraina (Washington) Island</v>
      </c>
      <c r="G1690" t="str">
        <f>INDEX(Table4[Common_Name],MATCH('Full Data'!D1690,Table4[SpcRecID],0))</f>
        <v>Red-footed Booby</v>
      </c>
      <c r="H1690" s="83" t="str">
        <f>INDEX(Data!E$2:E$6500,MATCH(A1690,Data!$A$2:$A$6500,0))</f>
        <v>Confirmed</v>
      </c>
      <c r="I1690" s="90">
        <f>INDEX(Data!P$2:P$6500,MATCH(A1690,Data!$A$2:$A$6500,0))</f>
        <v>1979</v>
      </c>
      <c r="J1690" s="90">
        <f>INDEX(Data!Q$2:Q$6500,MATCH($A1690,Data!$A$2:$A$6500,0))</f>
        <v>1979</v>
      </c>
      <c r="K1690" s="90">
        <f>INDEX(Data!F$2:F$6500,MATCH($A1690,Data!$A$2:$A$6500,0))</f>
        <v>1000</v>
      </c>
      <c r="L1690" s="90">
        <f>INDEX(Data!G$2:G$6500,MATCH($A1690,Data!$A$2:$A$6500,0))</f>
        <v>1000</v>
      </c>
      <c r="M1690" s="90">
        <f>INDEX(Data!H$2:H$6500,MATCH($A1690,Data!$A$2:$A$6500,0))</f>
        <v>0</v>
      </c>
      <c r="N1690" s="90">
        <f>INDEX(Data!I$2:I$6500,MATCH($A1690,Data!$A$2:$A$6500,0))</f>
        <v>0</v>
      </c>
      <c r="O1690" s="83" t="str">
        <f>INDEX(Data!J$2:J$6500,MATCH($A1690,Data!$A$2:$A$6500,0))</f>
        <v>breeding pairs</v>
      </c>
      <c r="P1690" t="str">
        <f>_xlfn.XLOOKUP(B1690,Table3[RefID],Table3[Citation])</f>
        <v>Garnett (1983)</v>
      </c>
    </row>
    <row r="1691" spans="1:16" x14ac:dyDescent="0.35">
      <c r="A1691" s="68">
        <v>1689</v>
      </c>
      <c r="B1691" s="69">
        <v>111</v>
      </c>
      <c r="C1691" s="69">
        <v>20001</v>
      </c>
      <c r="D1691" s="69">
        <v>3658</v>
      </c>
      <c r="E1691" t="str">
        <f>INDEX(Table5[EEZ],MATCH(C1691,Table5[Colony_ID],0))</f>
        <v>Phoenix Group Exclusive Economic Zone</v>
      </c>
      <c r="F1691" t="str">
        <f>INDEX(Table5[Corrected Island/Colony Name],MATCH('Full Data'!C1691,Table5[Colony_ID],0))</f>
        <v>Enderbury Island</v>
      </c>
      <c r="G1691" t="str">
        <f>INDEX(Table4[Common_Name],MATCH('Full Data'!D1691,Table4[SpcRecID],0))</f>
        <v>Red-footed Booby</v>
      </c>
      <c r="H1691" s="83" t="str">
        <f>INDEX(Data!E$2:E$6500,MATCH(A1691,Data!$A$2:$A$6500,0))</f>
        <v>Confirmed</v>
      </c>
      <c r="I1691" s="90">
        <f>INDEX(Data!P$2:P$6500,MATCH(A1691,Data!$A$2:$A$6500,0))</f>
        <v>0</v>
      </c>
      <c r="J1691" s="90">
        <f>INDEX(Data!Q$2:Q$6500,MATCH($A1691,Data!$A$2:$A$6500,0))</f>
        <v>1983</v>
      </c>
      <c r="K1691" s="90">
        <f>INDEX(Data!F$2:F$6500,MATCH($A1691,Data!$A$2:$A$6500,0))</f>
        <v>2000</v>
      </c>
      <c r="L1691" s="90">
        <f>INDEX(Data!G$2:G$6500,MATCH($A1691,Data!$A$2:$A$6500,0))</f>
        <v>2000</v>
      </c>
      <c r="M1691" s="90">
        <f>INDEX(Data!H$2:H$6500,MATCH($A1691,Data!$A$2:$A$6500,0))</f>
        <v>0</v>
      </c>
      <c r="N1691" s="90">
        <f>INDEX(Data!I$2:I$6500,MATCH($A1691,Data!$A$2:$A$6500,0))</f>
        <v>0</v>
      </c>
      <c r="O1691" s="83" t="str">
        <f>INDEX(Data!J$2:J$6500,MATCH($A1691,Data!$A$2:$A$6500,0))</f>
        <v>individuals</v>
      </c>
      <c r="P1691" t="str">
        <f>_xlfn.XLOOKUP(B1691,Table3[RefID],Table3[Citation])</f>
        <v>Garnett (1983)</v>
      </c>
    </row>
    <row r="1692" spans="1:16" x14ac:dyDescent="0.35">
      <c r="A1692" s="68">
        <v>1690</v>
      </c>
      <c r="B1692" s="69">
        <v>111</v>
      </c>
      <c r="C1692" s="69">
        <v>10011</v>
      </c>
      <c r="D1692" s="69">
        <v>3658</v>
      </c>
      <c r="E1692" t="str">
        <f>INDEX(Table5[EEZ],MATCH(C1692,Table5[Colony_ID],0))</f>
        <v>Line Group Exclusive Economic Zone</v>
      </c>
      <c r="F1692" t="str">
        <f>INDEX(Table5[Corrected Island/Colony Name],MATCH('Full Data'!C1692,Table5[Colony_ID],0))</f>
        <v>Flint Island</v>
      </c>
      <c r="G1692" t="str">
        <f>INDEX(Table4[Common_Name],MATCH('Full Data'!D1692,Table4[SpcRecID],0))</f>
        <v>Red-footed Booby</v>
      </c>
      <c r="H1692" s="83" t="str">
        <f>INDEX(Data!E$2:E$6500,MATCH(A1692,Data!$A$2:$A$6500,0))</f>
        <v>Confirmed</v>
      </c>
      <c r="I1692" s="90">
        <f>INDEX(Data!P$2:P$6500,MATCH(A1692,Data!$A$2:$A$6500,0))</f>
        <v>1974</v>
      </c>
      <c r="J1692" s="90">
        <f>INDEX(Data!Q$2:Q$6500,MATCH($A1692,Data!$A$2:$A$6500,0))</f>
        <v>1974</v>
      </c>
      <c r="K1692" s="90">
        <f>INDEX(Data!F$2:F$6500,MATCH($A1692,Data!$A$2:$A$6500,0))</f>
        <v>3000</v>
      </c>
      <c r="L1692" s="90">
        <f>INDEX(Data!G$2:G$6500,MATCH($A1692,Data!$A$2:$A$6500,0))</f>
        <v>3000</v>
      </c>
      <c r="M1692" s="90">
        <f>INDEX(Data!H$2:H$6500,MATCH($A1692,Data!$A$2:$A$6500,0))</f>
        <v>0</v>
      </c>
      <c r="N1692" s="90">
        <f>INDEX(Data!I$2:I$6500,MATCH($A1692,Data!$A$2:$A$6500,0))</f>
        <v>0</v>
      </c>
      <c r="O1692" s="83" t="str">
        <f>INDEX(Data!J$2:J$6500,MATCH($A1692,Data!$A$2:$A$6500,0))</f>
        <v>individuals</v>
      </c>
      <c r="P1692" t="str">
        <f>_xlfn.XLOOKUP(B1692,Table3[RefID],Table3[Citation])</f>
        <v>Garnett (1983)</v>
      </c>
    </row>
    <row r="1693" spans="1:16" x14ac:dyDescent="0.35">
      <c r="A1693" s="68">
        <v>1691</v>
      </c>
      <c r="B1693" s="69">
        <v>111</v>
      </c>
      <c r="C1693" s="69">
        <v>20002</v>
      </c>
      <c r="D1693" s="69">
        <v>3658</v>
      </c>
      <c r="E1693" t="str">
        <f>INDEX(Table5[EEZ],MATCH(C1693,Table5[Colony_ID],0))</f>
        <v>Phoenix Group Exclusive Economic Zone</v>
      </c>
      <c r="F1693" t="str">
        <f>INDEX(Table5[Corrected Island/Colony Name],MATCH('Full Data'!C1693,Table5[Colony_ID],0))</f>
        <v>Kanton</v>
      </c>
      <c r="G1693" t="str">
        <f>INDEX(Table4[Common_Name],MATCH('Full Data'!D1693,Table4[SpcRecID],0))</f>
        <v>Red-footed Booby</v>
      </c>
      <c r="H1693" s="83" t="str">
        <f>INDEX(Data!E$2:E$6500,MATCH(A1693,Data!$A$2:$A$6500,0))</f>
        <v>Probable</v>
      </c>
      <c r="I1693" s="90">
        <f>INDEX(Data!P$2:P$6500,MATCH(A1693,Data!$A$2:$A$6500,0))</f>
        <v>0</v>
      </c>
      <c r="J1693" s="90">
        <f>INDEX(Data!Q$2:Q$6500,MATCH($A1693,Data!$A$2:$A$6500,0))</f>
        <v>1983</v>
      </c>
      <c r="K1693" s="90">
        <f>INDEX(Data!F$2:F$6500,MATCH($A1693,Data!$A$2:$A$6500,0))</f>
        <v>5000</v>
      </c>
      <c r="L1693" s="90">
        <f>INDEX(Data!G$2:G$6500,MATCH($A1693,Data!$A$2:$A$6500,0))</f>
        <v>5000</v>
      </c>
      <c r="M1693" s="90">
        <f>INDEX(Data!H$2:H$6500,MATCH($A1693,Data!$A$2:$A$6500,0))</f>
        <v>0</v>
      </c>
      <c r="N1693" s="90">
        <f>INDEX(Data!I$2:I$6500,MATCH($A1693,Data!$A$2:$A$6500,0))</f>
        <v>0</v>
      </c>
      <c r="O1693" s="83" t="str">
        <f>INDEX(Data!J$2:J$6500,MATCH($A1693,Data!$A$2:$A$6500,0))</f>
        <v>individuals</v>
      </c>
      <c r="P1693" t="str">
        <f>_xlfn.XLOOKUP(B1693,Table3[RefID],Table3[Citation])</f>
        <v>Garnett (1983)</v>
      </c>
    </row>
    <row r="1694" spans="1:16" x14ac:dyDescent="0.35">
      <c r="A1694" s="68">
        <v>1692</v>
      </c>
      <c r="B1694" s="69">
        <v>111</v>
      </c>
      <c r="C1694" s="69">
        <v>10012</v>
      </c>
      <c r="D1694" s="69">
        <v>3658</v>
      </c>
      <c r="E1694" t="str">
        <f>INDEX(Table5[EEZ],MATCH(C1694,Table5[Colony_ID],0))</f>
        <v>Line Group Exclusive Economic Zone</v>
      </c>
      <c r="F1694" t="str">
        <f>INDEX(Table5[Corrected Island/Colony Name],MATCH('Full Data'!C1694,Table5[Colony_ID],0))</f>
        <v>Kiritimati</v>
      </c>
      <c r="G1694" t="str">
        <f>INDEX(Table4[Common_Name],MATCH('Full Data'!D1694,Table4[SpcRecID],0))</f>
        <v>Red-footed Booby</v>
      </c>
      <c r="H1694" s="83" t="str">
        <f>INDEX(Data!E$2:E$6500,MATCH(A1694,Data!$A$2:$A$6500,0))</f>
        <v>Confirmed</v>
      </c>
      <c r="I1694" s="90">
        <f>INDEX(Data!P$2:P$6500,MATCH(A1694,Data!$A$2:$A$6500,0))</f>
        <v>1983</v>
      </c>
      <c r="J1694" s="90">
        <f>INDEX(Data!Q$2:Q$6500,MATCH($A1694,Data!$A$2:$A$6500,0))</f>
        <v>1983</v>
      </c>
      <c r="K1694" s="90">
        <f>INDEX(Data!F$2:F$6500,MATCH($A1694,Data!$A$2:$A$6500,0))</f>
        <v>12000</v>
      </c>
      <c r="L1694" s="90">
        <f>INDEX(Data!G$2:G$6500,MATCH($A1694,Data!$A$2:$A$6500,0))</f>
        <v>12000</v>
      </c>
      <c r="M1694" s="90">
        <f>INDEX(Data!H$2:H$6500,MATCH($A1694,Data!$A$2:$A$6500,0))</f>
        <v>0</v>
      </c>
      <c r="N1694" s="90">
        <f>INDEX(Data!I$2:I$6500,MATCH($A1694,Data!$A$2:$A$6500,0))</f>
        <v>0</v>
      </c>
      <c r="O1694" s="83" t="str">
        <f>INDEX(Data!J$2:J$6500,MATCH($A1694,Data!$A$2:$A$6500,0))</f>
        <v>individuals</v>
      </c>
      <c r="P1694" t="str">
        <f>_xlfn.XLOOKUP(B1694,Table3[RefID],Table3[Citation])</f>
        <v>Garnett (1983)</v>
      </c>
    </row>
    <row r="1695" spans="1:16" x14ac:dyDescent="0.35">
      <c r="A1695" s="68">
        <v>1693</v>
      </c>
      <c r="B1695" s="69">
        <v>111</v>
      </c>
      <c r="C1695" s="69">
        <v>20004</v>
      </c>
      <c r="D1695" s="69">
        <v>3658</v>
      </c>
      <c r="E1695" t="str">
        <f>INDEX(Table5[EEZ],MATCH(C1695,Table5[Colony_ID],0))</f>
        <v>Phoenix Group Exclusive Economic Zone</v>
      </c>
      <c r="F1695" t="str">
        <f>INDEX(Table5[Corrected Island/Colony Name],MATCH('Full Data'!C1695,Table5[Colony_ID],0))</f>
        <v>McKean Island</v>
      </c>
      <c r="G1695" t="str">
        <f>INDEX(Table4[Common_Name],MATCH('Full Data'!D1695,Table4[SpcRecID],0))</f>
        <v>Red-footed Booby</v>
      </c>
      <c r="H1695" s="83" t="str">
        <f>INDEX(Data!E$2:E$6500,MATCH(A1695,Data!$A$2:$A$6500,0))</f>
        <v>Data Deficient</v>
      </c>
      <c r="I1695" s="90">
        <f>INDEX(Data!P$2:P$6500,MATCH(A1695,Data!$A$2:$A$6500,0))</f>
        <v>0</v>
      </c>
      <c r="J1695" s="90">
        <f>INDEX(Data!Q$2:Q$6500,MATCH($A1695,Data!$A$2:$A$6500,0))</f>
        <v>1983</v>
      </c>
      <c r="K1695" s="90">
        <f>INDEX(Data!F$2:F$6500,MATCH($A1695,Data!$A$2:$A$6500,0))</f>
        <v>500</v>
      </c>
      <c r="L1695" s="90">
        <f>INDEX(Data!G$2:G$6500,MATCH($A1695,Data!$A$2:$A$6500,0))</f>
        <v>500</v>
      </c>
      <c r="M1695" s="90">
        <f>INDEX(Data!H$2:H$6500,MATCH($A1695,Data!$A$2:$A$6500,0))</f>
        <v>0</v>
      </c>
      <c r="N1695" s="90">
        <f>INDEX(Data!I$2:I$6500,MATCH($A1695,Data!$A$2:$A$6500,0))</f>
        <v>0</v>
      </c>
      <c r="O1695" s="83" t="str">
        <f>INDEX(Data!J$2:J$6500,MATCH($A1695,Data!$A$2:$A$6500,0))</f>
        <v>individuals</v>
      </c>
      <c r="P1695" t="str">
        <f>_xlfn.XLOOKUP(B1695,Table3[RefID],Table3[Citation])</f>
        <v>Garnett (1983)</v>
      </c>
    </row>
    <row r="1696" spans="1:16" x14ac:dyDescent="0.35">
      <c r="A1696" s="68">
        <v>1694</v>
      </c>
      <c r="B1696" s="69">
        <v>111</v>
      </c>
      <c r="C1696" s="69">
        <v>20005</v>
      </c>
      <c r="D1696" s="69">
        <v>3658</v>
      </c>
      <c r="E1696" t="str">
        <f>INDEX(Table5[EEZ],MATCH(C1696,Table5[Colony_ID],0))</f>
        <v>Phoenix Group Exclusive Economic Zone</v>
      </c>
      <c r="F1696" t="str">
        <f>INDEX(Table5[Corrected Island/Colony Name],MATCH('Full Data'!C1696,Table5[Colony_ID],0))</f>
        <v>Nikumaroro Atoll</v>
      </c>
      <c r="G1696" t="str">
        <f>INDEX(Table4[Common_Name],MATCH('Full Data'!D1696,Table4[SpcRecID],0))</f>
        <v>Red-footed Booby</v>
      </c>
      <c r="H1696" s="83" t="str">
        <f>INDEX(Data!E$2:E$6500,MATCH(A1696,Data!$A$2:$A$6500,0))</f>
        <v>Data Deficient</v>
      </c>
      <c r="I1696" s="90">
        <f>INDEX(Data!P$2:P$6500,MATCH(A1696,Data!$A$2:$A$6500,0))</f>
        <v>0</v>
      </c>
      <c r="J1696" s="90">
        <f>INDEX(Data!Q$2:Q$6500,MATCH($A1696,Data!$A$2:$A$6500,0))</f>
        <v>1983</v>
      </c>
      <c r="K1696" s="90">
        <f>INDEX(Data!F$2:F$6500,MATCH($A1696,Data!$A$2:$A$6500,0))</f>
        <v>500</v>
      </c>
      <c r="L1696" s="90">
        <f>INDEX(Data!G$2:G$6500,MATCH($A1696,Data!$A$2:$A$6500,0))</f>
        <v>500</v>
      </c>
      <c r="M1696" s="90">
        <f>INDEX(Data!H$2:H$6500,MATCH($A1696,Data!$A$2:$A$6500,0))</f>
        <v>0</v>
      </c>
      <c r="N1696" s="90">
        <f>INDEX(Data!I$2:I$6500,MATCH($A1696,Data!$A$2:$A$6500,0))</f>
        <v>0</v>
      </c>
      <c r="O1696" s="83" t="str">
        <f>INDEX(Data!J$2:J$6500,MATCH($A1696,Data!$A$2:$A$6500,0))</f>
        <v>individuals</v>
      </c>
      <c r="P1696" t="str">
        <f>_xlfn.XLOOKUP(B1696,Table3[RefID],Table3[Citation])</f>
        <v>Garnett (1983)</v>
      </c>
    </row>
    <row r="1697" spans="1:16" x14ac:dyDescent="0.35">
      <c r="A1697" s="68">
        <v>1695</v>
      </c>
      <c r="B1697" s="69">
        <v>111</v>
      </c>
      <c r="C1697" s="69">
        <v>20006</v>
      </c>
      <c r="D1697" s="69">
        <v>3658</v>
      </c>
      <c r="E1697" t="str">
        <f>INDEX(Table5[EEZ],MATCH(C1697,Table5[Colony_ID],0))</f>
        <v>Phoenix Group Exclusive Economic Zone</v>
      </c>
      <c r="F1697" t="str">
        <f>INDEX(Table5[Corrected Island/Colony Name],MATCH('Full Data'!C1697,Table5[Colony_ID],0))</f>
        <v>Orona Island</v>
      </c>
      <c r="G1697" t="str">
        <f>INDEX(Table4[Common_Name],MATCH('Full Data'!D1697,Table4[SpcRecID],0))</f>
        <v>Red-footed Booby</v>
      </c>
      <c r="H1697" s="83" t="str">
        <f>INDEX(Data!E$2:E$6500,MATCH(A1697,Data!$A$2:$A$6500,0))</f>
        <v>Confirmed</v>
      </c>
      <c r="I1697" s="90">
        <f>INDEX(Data!P$2:P$6500,MATCH(A1697,Data!$A$2:$A$6500,0))</f>
        <v>0</v>
      </c>
      <c r="J1697" s="90">
        <f>INDEX(Data!Q$2:Q$6500,MATCH($A1697,Data!$A$2:$A$6500,0))</f>
        <v>1983</v>
      </c>
      <c r="K1697" s="90">
        <f>INDEX(Data!F$2:F$6500,MATCH($A1697,Data!$A$2:$A$6500,0))</f>
        <v>200</v>
      </c>
      <c r="L1697" s="90">
        <f>INDEX(Data!G$2:G$6500,MATCH($A1697,Data!$A$2:$A$6500,0))</f>
        <v>200</v>
      </c>
      <c r="M1697" s="90">
        <f>INDEX(Data!H$2:H$6500,MATCH($A1697,Data!$A$2:$A$6500,0))</f>
        <v>0</v>
      </c>
      <c r="N1697" s="90">
        <f>INDEX(Data!I$2:I$6500,MATCH($A1697,Data!$A$2:$A$6500,0))</f>
        <v>0</v>
      </c>
      <c r="O1697" s="83" t="str">
        <f>INDEX(Data!J$2:J$6500,MATCH($A1697,Data!$A$2:$A$6500,0))</f>
        <v>individuals</v>
      </c>
      <c r="P1697" t="str">
        <f>_xlfn.XLOOKUP(B1697,Table3[RefID],Table3[Citation])</f>
        <v>Garnett (1983)</v>
      </c>
    </row>
    <row r="1698" spans="1:16" x14ac:dyDescent="0.35">
      <c r="A1698" s="68">
        <v>1696</v>
      </c>
      <c r="B1698" s="69">
        <v>111</v>
      </c>
      <c r="C1698" s="69">
        <v>20007</v>
      </c>
      <c r="D1698" s="69">
        <v>3658</v>
      </c>
      <c r="E1698" t="str">
        <f>INDEX(Table5[EEZ],MATCH(C1698,Table5[Colony_ID],0))</f>
        <v>Phoenix Group Exclusive Economic Zone</v>
      </c>
      <c r="F1698" t="str">
        <f>INDEX(Table5[Corrected Island/Colony Name],MATCH('Full Data'!C1698,Table5[Colony_ID],0))</f>
        <v>Phoenix Island</v>
      </c>
      <c r="G1698" t="str">
        <f>INDEX(Table4[Common_Name],MATCH('Full Data'!D1698,Table4[SpcRecID],0))</f>
        <v>Red-footed Booby</v>
      </c>
      <c r="H1698" s="83" t="str">
        <f>INDEX(Data!E$2:E$6500,MATCH(A1698,Data!$A$2:$A$6500,0))</f>
        <v>Data Deficient</v>
      </c>
      <c r="I1698" s="90">
        <f>INDEX(Data!P$2:P$6500,MATCH(A1698,Data!$A$2:$A$6500,0))</f>
        <v>0</v>
      </c>
      <c r="J1698" s="90">
        <f>INDEX(Data!Q$2:Q$6500,MATCH($A1698,Data!$A$2:$A$6500,0))</f>
        <v>1983</v>
      </c>
      <c r="K1698" s="90">
        <f>INDEX(Data!F$2:F$6500,MATCH($A1698,Data!$A$2:$A$6500,0))</f>
        <v>350</v>
      </c>
      <c r="L1698" s="90">
        <f>INDEX(Data!G$2:G$6500,MATCH($A1698,Data!$A$2:$A$6500,0))</f>
        <v>350</v>
      </c>
      <c r="M1698" s="90">
        <f>INDEX(Data!H$2:H$6500,MATCH($A1698,Data!$A$2:$A$6500,0))</f>
        <v>0</v>
      </c>
      <c r="N1698" s="90">
        <f>INDEX(Data!I$2:I$6500,MATCH($A1698,Data!$A$2:$A$6500,0))</f>
        <v>0</v>
      </c>
      <c r="O1698" s="83" t="str">
        <f>INDEX(Data!J$2:J$6500,MATCH($A1698,Data!$A$2:$A$6500,0))</f>
        <v>individuals</v>
      </c>
      <c r="P1698" t="str">
        <f>_xlfn.XLOOKUP(B1698,Table3[RefID],Table3[Citation])</f>
        <v>Garnett (1983)</v>
      </c>
    </row>
    <row r="1699" spans="1:16" x14ac:dyDescent="0.35">
      <c r="A1699" s="68">
        <v>1697</v>
      </c>
      <c r="B1699" s="69">
        <v>111</v>
      </c>
      <c r="C1699" s="69">
        <v>10014</v>
      </c>
      <c r="D1699" s="69">
        <v>3658</v>
      </c>
      <c r="E1699" t="str">
        <f>INDEX(Table5[EEZ],MATCH(C1699,Table5[Colony_ID],0))</f>
        <v>Line Group Exclusive Economic Zone</v>
      </c>
      <c r="F1699" t="str">
        <f>INDEX(Table5[Corrected Island/Colony Name],MATCH('Full Data'!C1699,Table5[Colony_ID],0))</f>
        <v>Starbuck Island</v>
      </c>
      <c r="G1699" t="str">
        <f>INDEX(Table4[Common_Name],MATCH('Full Data'!D1699,Table4[SpcRecID],0))</f>
        <v>Red-footed Booby</v>
      </c>
      <c r="H1699" s="83" t="str">
        <f>INDEX(Data!E$2:E$6500,MATCH(A1699,Data!$A$2:$A$6500,0))</f>
        <v>Probable</v>
      </c>
      <c r="I1699" s="90">
        <f>INDEX(Data!P$2:P$6500,MATCH(A1699,Data!$A$2:$A$6500,0))</f>
        <v>1983</v>
      </c>
      <c r="J1699" s="90">
        <f>INDEX(Data!Q$2:Q$6500,MATCH($A1699,Data!$A$2:$A$6500,0))</f>
        <v>1983</v>
      </c>
      <c r="K1699" s="90">
        <f>INDEX(Data!F$2:F$6500,MATCH($A1699,Data!$A$2:$A$6500,0))</f>
        <v>0</v>
      </c>
      <c r="L1699" s="90">
        <f>INDEX(Data!G$2:G$6500,MATCH($A1699,Data!$A$2:$A$6500,0))</f>
        <v>0</v>
      </c>
      <c r="M1699" s="90">
        <f>INDEX(Data!H$2:H$6500,MATCH($A1699,Data!$A$2:$A$6500,0))</f>
        <v>0</v>
      </c>
      <c r="N1699" s="90">
        <f>INDEX(Data!I$2:I$6500,MATCH($A1699,Data!$A$2:$A$6500,0))</f>
        <v>0</v>
      </c>
      <c r="O1699" s="83">
        <f>INDEX(Data!J$2:J$6500,MATCH($A1699,Data!$A$2:$A$6500,0))</f>
        <v>0</v>
      </c>
      <c r="P1699" t="str">
        <f>_xlfn.XLOOKUP(B1699,Table3[RefID],Table3[Citation])</f>
        <v>Garnett (1983)</v>
      </c>
    </row>
    <row r="1700" spans="1:16" x14ac:dyDescent="0.35">
      <c r="A1700" s="68">
        <v>1698</v>
      </c>
      <c r="B1700" s="69">
        <v>111</v>
      </c>
      <c r="C1700" s="69">
        <v>10015</v>
      </c>
      <c r="D1700" s="69">
        <v>3658</v>
      </c>
      <c r="E1700" t="str">
        <f>INDEX(Table5[EEZ],MATCH(C1700,Table5[Colony_ID],0))</f>
        <v>Line Group Exclusive Economic Zone</v>
      </c>
      <c r="F1700" t="str">
        <f>INDEX(Table5[Corrected Island/Colony Name],MATCH('Full Data'!C1700,Table5[Colony_ID],0))</f>
        <v>Tabuaeran</v>
      </c>
      <c r="G1700" t="str">
        <f>INDEX(Table4[Common_Name],MATCH('Full Data'!D1700,Table4[SpcRecID],0))</f>
        <v>Red-footed Booby</v>
      </c>
      <c r="H1700" s="83" t="str">
        <f>INDEX(Data!E$2:E$6500,MATCH(A1700,Data!$A$2:$A$6500,0))</f>
        <v>Confirmed</v>
      </c>
      <c r="I1700" s="90">
        <f>INDEX(Data!P$2:P$6500,MATCH(A1700,Data!$A$2:$A$6500,0))</f>
        <v>1983</v>
      </c>
      <c r="J1700" s="90">
        <f>INDEX(Data!Q$2:Q$6500,MATCH($A1700,Data!$A$2:$A$6500,0))</f>
        <v>1983</v>
      </c>
      <c r="K1700" s="90">
        <f>INDEX(Data!F$2:F$6500,MATCH($A1700,Data!$A$2:$A$6500,0))</f>
        <v>1000</v>
      </c>
      <c r="L1700" s="90">
        <f>INDEX(Data!G$2:G$6500,MATCH($A1700,Data!$A$2:$A$6500,0))</f>
        <v>1000</v>
      </c>
      <c r="M1700" s="90">
        <f>INDEX(Data!H$2:H$6500,MATCH($A1700,Data!$A$2:$A$6500,0))</f>
        <v>0</v>
      </c>
      <c r="N1700" s="90">
        <f>INDEX(Data!I$2:I$6500,MATCH($A1700,Data!$A$2:$A$6500,0))</f>
        <v>0</v>
      </c>
      <c r="O1700" s="83" t="str">
        <f>INDEX(Data!J$2:J$6500,MATCH($A1700,Data!$A$2:$A$6500,0))</f>
        <v>individuals</v>
      </c>
      <c r="P1700" t="str">
        <f>_xlfn.XLOOKUP(B1700,Table3[RefID],Table3[Citation])</f>
        <v>Garnett (1983)</v>
      </c>
    </row>
    <row r="1701" spans="1:16" x14ac:dyDescent="0.35">
      <c r="A1701" s="68">
        <v>1699</v>
      </c>
      <c r="B1701" s="69">
        <v>111</v>
      </c>
      <c r="C1701" s="69">
        <v>10016</v>
      </c>
      <c r="D1701" s="69">
        <v>3658</v>
      </c>
      <c r="E1701" t="str">
        <f>INDEX(Table5[EEZ],MATCH(C1701,Table5[Colony_ID],0))</f>
        <v>Line Group Exclusive Economic Zone</v>
      </c>
      <c r="F1701" t="str">
        <f>INDEX(Table5[Corrected Island/Colony Name],MATCH('Full Data'!C1701,Table5[Colony_ID],0))</f>
        <v>Vostok Island</v>
      </c>
      <c r="G1701" t="str">
        <f>INDEX(Table4[Common_Name],MATCH('Full Data'!D1701,Table4[SpcRecID],0))</f>
        <v>Red-footed Booby</v>
      </c>
      <c r="H1701" s="83" t="str">
        <f>INDEX(Data!E$2:E$6500,MATCH(A1701,Data!$A$2:$A$6500,0))</f>
        <v>Confirmed</v>
      </c>
      <c r="I1701" s="90">
        <f>INDEX(Data!P$2:P$6500,MATCH(A1701,Data!$A$2:$A$6500,0))</f>
        <v>1974</v>
      </c>
      <c r="J1701" s="90">
        <f>INDEX(Data!Q$2:Q$6500,MATCH($A1701,Data!$A$2:$A$6500,0))</f>
        <v>1974</v>
      </c>
      <c r="K1701" s="90">
        <f>INDEX(Data!F$2:F$6500,MATCH($A1701,Data!$A$2:$A$6500,0))</f>
        <v>600</v>
      </c>
      <c r="L1701" s="90">
        <f>INDEX(Data!G$2:G$6500,MATCH($A1701,Data!$A$2:$A$6500,0))</f>
        <v>600</v>
      </c>
      <c r="M1701" s="90">
        <f>INDEX(Data!H$2:H$6500,MATCH($A1701,Data!$A$2:$A$6500,0))</f>
        <v>0</v>
      </c>
      <c r="N1701" s="90">
        <f>INDEX(Data!I$2:I$6500,MATCH($A1701,Data!$A$2:$A$6500,0))</f>
        <v>0</v>
      </c>
      <c r="O1701" s="83" t="str">
        <f>INDEX(Data!J$2:J$6500,MATCH($A1701,Data!$A$2:$A$6500,0))</f>
        <v>nests</v>
      </c>
      <c r="P1701" t="str">
        <f>_xlfn.XLOOKUP(B1701,Table3[RefID],Table3[Citation])</f>
        <v>Garnett (1983)</v>
      </c>
    </row>
    <row r="1702" spans="1:16" x14ac:dyDescent="0.35">
      <c r="A1702" s="68">
        <v>1700</v>
      </c>
      <c r="B1702" s="69">
        <v>111</v>
      </c>
      <c r="C1702" s="69">
        <v>20000</v>
      </c>
      <c r="D1702" s="69">
        <v>3649</v>
      </c>
      <c r="E1702" t="str">
        <f>INDEX(Table5[EEZ],MATCH(C1702,Table5[Colony_ID],0))</f>
        <v>Phoenix Group Exclusive Economic Zone</v>
      </c>
      <c r="F1702" t="str">
        <f>INDEX(Table5[Corrected Island/Colony Name],MATCH('Full Data'!C1702,Table5[Colony_ID],0))</f>
        <v>Birnie</v>
      </c>
      <c r="G1702" t="str">
        <f>INDEX(Table4[Common_Name],MATCH('Full Data'!D1702,Table4[SpcRecID],0))</f>
        <v>Red-tailed Tropicbird</v>
      </c>
      <c r="H1702" s="83" t="str">
        <f>INDEX(Data!E$2:E$6500,MATCH(A1702,Data!$A$2:$A$6500,0))</f>
        <v>Data Deficient</v>
      </c>
      <c r="I1702" s="90">
        <f>INDEX(Data!P$2:P$6500,MATCH(A1702,Data!$A$2:$A$6500,0))</f>
        <v>1974</v>
      </c>
      <c r="J1702" s="90">
        <f>INDEX(Data!Q$2:Q$6500,MATCH($A1702,Data!$A$2:$A$6500,0))</f>
        <v>1974</v>
      </c>
      <c r="K1702" s="90">
        <f>INDEX(Data!F$2:F$6500,MATCH($A1702,Data!$A$2:$A$6500,0))</f>
        <v>50</v>
      </c>
      <c r="L1702" s="90">
        <f>INDEX(Data!G$2:G$6500,MATCH($A1702,Data!$A$2:$A$6500,0))</f>
        <v>50</v>
      </c>
      <c r="M1702" s="90">
        <f>INDEX(Data!H$2:H$6500,MATCH($A1702,Data!$A$2:$A$6500,0))</f>
        <v>0</v>
      </c>
      <c r="N1702" s="90">
        <f>INDEX(Data!I$2:I$6500,MATCH($A1702,Data!$A$2:$A$6500,0))</f>
        <v>0</v>
      </c>
      <c r="O1702" s="83" t="str">
        <f>INDEX(Data!J$2:J$6500,MATCH($A1702,Data!$A$2:$A$6500,0))</f>
        <v>individuals</v>
      </c>
      <c r="P1702" t="str">
        <f>_xlfn.XLOOKUP(B1702,Table3[RefID],Table3[Citation])</f>
        <v>Garnett (1983)</v>
      </c>
    </row>
    <row r="1703" spans="1:16" x14ac:dyDescent="0.35">
      <c r="A1703" s="68">
        <v>1701</v>
      </c>
      <c r="B1703" s="69">
        <v>111</v>
      </c>
      <c r="C1703" s="69">
        <v>20001</v>
      </c>
      <c r="D1703" s="69">
        <v>3649</v>
      </c>
      <c r="E1703" t="str">
        <f>INDEX(Table5[EEZ],MATCH(C1703,Table5[Colony_ID],0))</f>
        <v>Phoenix Group Exclusive Economic Zone</v>
      </c>
      <c r="F1703" t="str">
        <f>INDEX(Table5[Corrected Island/Colony Name],MATCH('Full Data'!C1703,Table5[Colony_ID],0))</f>
        <v>Enderbury Island</v>
      </c>
      <c r="G1703" t="str">
        <f>INDEX(Table4[Common_Name],MATCH('Full Data'!D1703,Table4[SpcRecID],0))</f>
        <v>Red-tailed Tropicbird</v>
      </c>
      <c r="H1703" s="83" t="str">
        <f>INDEX(Data!E$2:E$6500,MATCH(A1703,Data!$A$2:$A$6500,0))</f>
        <v>Confirmed</v>
      </c>
      <c r="I1703" s="90">
        <f>INDEX(Data!P$2:P$6500,MATCH(A1703,Data!$A$2:$A$6500,0))</f>
        <v>0</v>
      </c>
      <c r="J1703" s="90">
        <f>INDEX(Data!Q$2:Q$6500,MATCH($A1703,Data!$A$2:$A$6500,0))</f>
        <v>1983</v>
      </c>
      <c r="K1703" s="90">
        <f>INDEX(Data!F$2:F$6500,MATCH($A1703,Data!$A$2:$A$6500,0))</f>
        <v>1000</v>
      </c>
      <c r="L1703" s="90">
        <f>INDEX(Data!G$2:G$6500,MATCH($A1703,Data!$A$2:$A$6500,0))</f>
        <v>1000</v>
      </c>
      <c r="M1703" s="90">
        <f>INDEX(Data!H$2:H$6500,MATCH($A1703,Data!$A$2:$A$6500,0))</f>
        <v>0</v>
      </c>
      <c r="N1703" s="90">
        <f>INDEX(Data!I$2:I$6500,MATCH($A1703,Data!$A$2:$A$6500,0))</f>
        <v>0</v>
      </c>
      <c r="O1703" s="83" t="str">
        <f>INDEX(Data!J$2:J$6500,MATCH($A1703,Data!$A$2:$A$6500,0))</f>
        <v>individuals</v>
      </c>
      <c r="P1703" t="str">
        <f>_xlfn.XLOOKUP(B1703,Table3[RefID],Table3[Citation])</f>
        <v>Garnett (1983)</v>
      </c>
    </row>
    <row r="1704" spans="1:16" x14ac:dyDescent="0.35">
      <c r="A1704" s="68">
        <v>1702</v>
      </c>
      <c r="B1704" s="69">
        <v>111</v>
      </c>
      <c r="C1704" s="69">
        <v>20002</v>
      </c>
      <c r="D1704" s="69">
        <v>3649</v>
      </c>
      <c r="E1704" t="str">
        <f>INDEX(Table5[EEZ],MATCH(C1704,Table5[Colony_ID],0))</f>
        <v>Phoenix Group Exclusive Economic Zone</v>
      </c>
      <c r="F1704" t="str">
        <f>INDEX(Table5[Corrected Island/Colony Name],MATCH('Full Data'!C1704,Table5[Colony_ID],0))</f>
        <v>Kanton</v>
      </c>
      <c r="G1704" t="str">
        <f>INDEX(Table4[Common_Name],MATCH('Full Data'!D1704,Table4[SpcRecID],0))</f>
        <v>Red-tailed Tropicbird</v>
      </c>
      <c r="H1704" s="83" t="str">
        <f>INDEX(Data!E$2:E$6500,MATCH(A1704,Data!$A$2:$A$6500,0))</f>
        <v>Confirmed</v>
      </c>
      <c r="I1704" s="90">
        <f>INDEX(Data!P$2:P$6500,MATCH(A1704,Data!$A$2:$A$6500,0))</f>
        <v>0</v>
      </c>
      <c r="J1704" s="90">
        <f>INDEX(Data!Q$2:Q$6500,MATCH($A1704,Data!$A$2:$A$6500,0))</f>
        <v>1983</v>
      </c>
      <c r="K1704" s="90">
        <f>INDEX(Data!F$2:F$6500,MATCH($A1704,Data!$A$2:$A$6500,0))</f>
        <v>10</v>
      </c>
      <c r="L1704" s="90">
        <f>INDEX(Data!G$2:G$6500,MATCH($A1704,Data!$A$2:$A$6500,0))</f>
        <v>10</v>
      </c>
      <c r="M1704" s="90">
        <f>INDEX(Data!H$2:H$6500,MATCH($A1704,Data!$A$2:$A$6500,0))</f>
        <v>0</v>
      </c>
      <c r="N1704" s="90">
        <f>INDEX(Data!I$2:I$6500,MATCH($A1704,Data!$A$2:$A$6500,0))</f>
        <v>0</v>
      </c>
      <c r="O1704" s="83" t="str">
        <f>INDEX(Data!J$2:J$6500,MATCH($A1704,Data!$A$2:$A$6500,0))</f>
        <v>mature individuals</v>
      </c>
      <c r="P1704" t="str">
        <f>_xlfn.XLOOKUP(B1704,Table3[RefID],Table3[Citation])</f>
        <v>Garnett (1983)</v>
      </c>
    </row>
    <row r="1705" spans="1:16" x14ac:dyDescent="0.35">
      <c r="A1705" s="68">
        <v>1703</v>
      </c>
      <c r="B1705" s="69">
        <v>111</v>
      </c>
      <c r="C1705" s="69">
        <v>10012</v>
      </c>
      <c r="D1705" s="69">
        <v>3649</v>
      </c>
      <c r="E1705" t="str">
        <f>INDEX(Table5[EEZ],MATCH(C1705,Table5[Colony_ID],0))</f>
        <v>Line Group Exclusive Economic Zone</v>
      </c>
      <c r="F1705" t="str">
        <f>INDEX(Table5[Corrected Island/Colony Name],MATCH('Full Data'!C1705,Table5[Colony_ID],0))</f>
        <v>Kiritimati</v>
      </c>
      <c r="G1705" t="str">
        <f>INDEX(Table4[Common_Name],MATCH('Full Data'!D1705,Table4[SpcRecID],0))</f>
        <v>Red-tailed Tropicbird</v>
      </c>
      <c r="H1705" s="83" t="str">
        <f>INDEX(Data!E$2:E$6500,MATCH(A1705,Data!$A$2:$A$6500,0))</f>
        <v>Confirmed</v>
      </c>
      <c r="I1705" s="90">
        <f>INDEX(Data!P$2:P$6500,MATCH(A1705,Data!$A$2:$A$6500,0))</f>
        <v>1983</v>
      </c>
      <c r="J1705" s="90">
        <f>INDEX(Data!Q$2:Q$6500,MATCH($A1705,Data!$A$2:$A$6500,0))</f>
        <v>1983</v>
      </c>
      <c r="K1705" s="90">
        <f>INDEX(Data!F$2:F$6500,MATCH($A1705,Data!$A$2:$A$6500,0))</f>
        <v>8000</v>
      </c>
      <c r="L1705" s="90">
        <f>INDEX(Data!G$2:G$6500,MATCH($A1705,Data!$A$2:$A$6500,0))</f>
        <v>9000</v>
      </c>
      <c r="M1705" s="90">
        <f>INDEX(Data!H$2:H$6500,MATCH($A1705,Data!$A$2:$A$6500,0))</f>
        <v>0</v>
      </c>
      <c r="N1705" s="90">
        <f>INDEX(Data!I$2:I$6500,MATCH($A1705,Data!$A$2:$A$6500,0))</f>
        <v>0</v>
      </c>
      <c r="O1705" s="83" t="str">
        <f>INDEX(Data!J$2:J$6500,MATCH($A1705,Data!$A$2:$A$6500,0))</f>
        <v>individuals</v>
      </c>
      <c r="P1705" t="str">
        <f>_xlfn.XLOOKUP(B1705,Table3[RefID],Table3[Citation])</f>
        <v>Garnett (1983)</v>
      </c>
    </row>
    <row r="1706" spans="1:16" x14ac:dyDescent="0.35">
      <c r="A1706" s="68">
        <v>1704</v>
      </c>
      <c r="B1706" s="69">
        <v>111</v>
      </c>
      <c r="C1706" s="69">
        <v>20003</v>
      </c>
      <c r="D1706" s="69">
        <v>3649</v>
      </c>
      <c r="E1706" t="str">
        <f>INDEX(Table5[EEZ],MATCH(C1706,Table5[Colony_ID],0))</f>
        <v>Phoenix Group Exclusive Economic Zone</v>
      </c>
      <c r="F1706" t="str">
        <f>INDEX(Table5[Corrected Island/Colony Name],MATCH('Full Data'!C1706,Table5[Colony_ID],0))</f>
        <v>Manara</v>
      </c>
      <c r="G1706" t="str">
        <f>INDEX(Table4[Common_Name],MATCH('Full Data'!D1706,Table4[SpcRecID],0))</f>
        <v>Red-tailed Tropicbird</v>
      </c>
      <c r="H1706" s="83" t="str">
        <f>INDEX(Data!E$2:E$6500,MATCH(A1706,Data!$A$2:$A$6500,0))</f>
        <v>Potential Breeding</v>
      </c>
      <c r="I1706" s="90">
        <f>INDEX(Data!P$2:P$6500,MATCH(A1706,Data!$A$2:$A$6500,0))</f>
        <v>0</v>
      </c>
      <c r="J1706" s="90">
        <f>INDEX(Data!Q$2:Q$6500,MATCH($A1706,Data!$A$2:$A$6500,0))</f>
        <v>1983</v>
      </c>
      <c r="K1706" s="90">
        <f>INDEX(Data!F$2:F$6500,MATCH($A1706,Data!$A$2:$A$6500,0))</f>
        <v>0</v>
      </c>
      <c r="L1706" s="90">
        <f>INDEX(Data!G$2:G$6500,MATCH($A1706,Data!$A$2:$A$6500,0))</f>
        <v>0</v>
      </c>
      <c r="M1706" s="90">
        <f>INDEX(Data!H$2:H$6500,MATCH($A1706,Data!$A$2:$A$6500,0))</f>
        <v>0</v>
      </c>
      <c r="N1706" s="90">
        <f>INDEX(Data!I$2:I$6500,MATCH($A1706,Data!$A$2:$A$6500,0))</f>
        <v>0</v>
      </c>
      <c r="O1706" s="83">
        <f>INDEX(Data!J$2:J$6500,MATCH($A1706,Data!$A$2:$A$6500,0))</f>
        <v>0</v>
      </c>
      <c r="P1706" t="str">
        <f>_xlfn.XLOOKUP(B1706,Table3[RefID],Table3[Citation])</f>
        <v>Garnett (1983)</v>
      </c>
    </row>
    <row r="1707" spans="1:16" x14ac:dyDescent="0.35">
      <c r="A1707" s="68">
        <v>1705</v>
      </c>
      <c r="B1707" s="69">
        <v>111</v>
      </c>
      <c r="C1707" s="69">
        <v>20004</v>
      </c>
      <c r="D1707" s="69">
        <v>3649</v>
      </c>
      <c r="E1707" t="str">
        <f>INDEX(Table5[EEZ],MATCH(C1707,Table5[Colony_ID],0))</f>
        <v>Phoenix Group Exclusive Economic Zone</v>
      </c>
      <c r="F1707" t="str">
        <f>INDEX(Table5[Corrected Island/Colony Name],MATCH('Full Data'!C1707,Table5[Colony_ID],0))</f>
        <v>McKean Island</v>
      </c>
      <c r="G1707" t="str">
        <f>INDEX(Table4[Common_Name],MATCH('Full Data'!D1707,Table4[SpcRecID],0))</f>
        <v>Red-tailed Tropicbird</v>
      </c>
      <c r="H1707" s="83" t="str">
        <f>INDEX(Data!E$2:E$6500,MATCH(A1707,Data!$A$2:$A$6500,0))</f>
        <v>Confirmed</v>
      </c>
      <c r="I1707" s="90">
        <f>INDEX(Data!P$2:P$6500,MATCH(A1707,Data!$A$2:$A$6500,0))</f>
        <v>1974</v>
      </c>
      <c r="J1707" s="90">
        <f>INDEX(Data!Q$2:Q$6500,MATCH($A1707,Data!$A$2:$A$6500,0))</f>
        <v>1974</v>
      </c>
      <c r="K1707" s="90">
        <f>INDEX(Data!F$2:F$6500,MATCH($A1707,Data!$A$2:$A$6500,0))</f>
        <v>500</v>
      </c>
      <c r="L1707" s="90">
        <f>INDEX(Data!G$2:G$6500,MATCH($A1707,Data!$A$2:$A$6500,0))</f>
        <v>500</v>
      </c>
      <c r="M1707" s="90">
        <f>INDEX(Data!H$2:H$6500,MATCH($A1707,Data!$A$2:$A$6500,0))</f>
        <v>0</v>
      </c>
      <c r="N1707" s="90">
        <f>INDEX(Data!I$2:I$6500,MATCH($A1707,Data!$A$2:$A$6500,0))</f>
        <v>0</v>
      </c>
      <c r="O1707" s="83" t="str">
        <f>INDEX(Data!J$2:J$6500,MATCH($A1707,Data!$A$2:$A$6500,0))</f>
        <v>individuals</v>
      </c>
      <c r="P1707" t="str">
        <f>_xlfn.XLOOKUP(B1707,Table3[RefID],Table3[Citation])</f>
        <v>Garnett (1983)</v>
      </c>
    </row>
    <row r="1708" spans="1:16" x14ac:dyDescent="0.35">
      <c r="A1708" s="68">
        <v>1706</v>
      </c>
      <c r="B1708" s="69">
        <v>111</v>
      </c>
      <c r="C1708" s="69">
        <v>20007</v>
      </c>
      <c r="D1708" s="69">
        <v>3649</v>
      </c>
      <c r="E1708" t="str">
        <f>INDEX(Table5[EEZ],MATCH(C1708,Table5[Colony_ID],0))</f>
        <v>Phoenix Group Exclusive Economic Zone</v>
      </c>
      <c r="F1708" t="str">
        <f>INDEX(Table5[Corrected Island/Colony Name],MATCH('Full Data'!C1708,Table5[Colony_ID],0))</f>
        <v>Phoenix Island</v>
      </c>
      <c r="G1708" t="str">
        <f>INDEX(Table4[Common_Name],MATCH('Full Data'!D1708,Table4[SpcRecID],0))</f>
        <v>Red-tailed Tropicbird</v>
      </c>
      <c r="H1708" s="83" t="str">
        <f>INDEX(Data!E$2:E$6500,MATCH(A1708,Data!$A$2:$A$6500,0))</f>
        <v>Confirmed</v>
      </c>
      <c r="I1708" s="90">
        <f>INDEX(Data!P$2:P$6500,MATCH(A1708,Data!$A$2:$A$6500,0))</f>
        <v>1974</v>
      </c>
      <c r="J1708" s="90">
        <f>INDEX(Data!Q$2:Q$6500,MATCH($A1708,Data!$A$2:$A$6500,0))</f>
        <v>1974</v>
      </c>
      <c r="K1708" s="90">
        <f>INDEX(Data!F$2:F$6500,MATCH($A1708,Data!$A$2:$A$6500,0))</f>
        <v>175</v>
      </c>
      <c r="L1708" s="90">
        <f>INDEX(Data!G$2:G$6500,MATCH($A1708,Data!$A$2:$A$6500,0))</f>
        <v>175</v>
      </c>
      <c r="M1708" s="90">
        <f>INDEX(Data!H$2:H$6500,MATCH($A1708,Data!$A$2:$A$6500,0))</f>
        <v>0</v>
      </c>
      <c r="N1708" s="90">
        <f>INDEX(Data!I$2:I$6500,MATCH($A1708,Data!$A$2:$A$6500,0))</f>
        <v>0</v>
      </c>
      <c r="O1708" s="83" t="str">
        <f>INDEX(Data!J$2:J$6500,MATCH($A1708,Data!$A$2:$A$6500,0))</f>
        <v>individuals</v>
      </c>
      <c r="P1708" t="str">
        <f>_xlfn.XLOOKUP(B1708,Table3[RefID],Table3[Citation])</f>
        <v>Garnett (1983)</v>
      </c>
    </row>
    <row r="1709" spans="1:16" x14ac:dyDescent="0.35">
      <c r="A1709" s="68">
        <v>1707</v>
      </c>
      <c r="B1709" s="69">
        <v>111</v>
      </c>
      <c r="C1709" s="69">
        <v>10014</v>
      </c>
      <c r="D1709" s="69">
        <v>3649</v>
      </c>
      <c r="E1709" t="str">
        <f>INDEX(Table5[EEZ],MATCH(C1709,Table5[Colony_ID],0))</f>
        <v>Line Group Exclusive Economic Zone</v>
      </c>
      <c r="F1709" t="str">
        <f>INDEX(Table5[Corrected Island/Colony Name],MATCH('Full Data'!C1709,Table5[Colony_ID],0))</f>
        <v>Starbuck Island</v>
      </c>
      <c r="G1709" t="str">
        <f>INDEX(Table4[Common_Name],MATCH('Full Data'!D1709,Table4[SpcRecID],0))</f>
        <v>Red-tailed Tropicbird</v>
      </c>
      <c r="H1709" s="83" t="str">
        <f>INDEX(Data!E$2:E$6500,MATCH(A1709,Data!$A$2:$A$6500,0))</f>
        <v>Confirmed</v>
      </c>
      <c r="I1709" s="90">
        <f>INDEX(Data!P$2:P$6500,MATCH(A1709,Data!$A$2:$A$6500,0))</f>
        <v>1974</v>
      </c>
      <c r="J1709" s="90">
        <f>INDEX(Data!Q$2:Q$6500,MATCH($A1709,Data!$A$2:$A$6500,0))</f>
        <v>1974</v>
      </c>
      <c r="K1709" s="90">
        <f>INDEX(Data!F$2:F$6500,MATCH($A1709,Data!$A$2:$A$6500,0))</f>
        <v>5</v>
      </c>
      <c r="L1709" s="90">
        <f>INDEX(Data!G$2:G$6500,MATCH($A1709,Data!$A$2:$A$6500,0))</f>
        <v>5</v>
      </c>
      <c r="M1709" s="90">
        <f>INDEX(Data!H$2:H$6500,MATCH($A1709,Data!$A$2:$A$6500,0))</f>
        <v>0</v>
      </c>
      <c r="N1709" s="90">
        <f>INDEX(Data!I$2:I$6500,MATCH($A1709,Data!$A$2:$A$6500,0))</f>
        <v>0</v>
      </c>
      <c r="O1709" s="83" t="str">
        <f>INDEX(Data!J$2:J$6500,MATCH($A1709,Data!$A$2:$A$6500,0))</f>
        <v>breeding pairs</v>
      </c>
      <c r="P1709" t="str">
        <f>_xlfn.XLOOKUP(B1709,Table3[RefID],Table3[Citation])</f>
        <v>Garnett (1983)</v>
      </c>
    </row>
    <row r="1710" spans="1:16" x14ac:dyDescent="0.35">
      <c r="A1710" s="68">
        <v>1708</v>
      </c>
      <c r="B1710" s="69">
        <v>111</v>
      </c>
      <c r="C1710" s="69">
        <v>10001</v>
      </c>
      <c r="D1710" s="69">
        <v>3288</v>
      </c>
      <c r="E1710" t="str">
        <f>INDEX(Table5[EEZ],MATCH(C1710,Table5[Colony_ID],0))</f>
        <v>Line Group Exclusive Economic Zone</v>
      </c>
      <c r="F1710" t="str">
        <f>INDEX(Table5[Corrected Island/Colony Name],MATCH('Full Data'!C1710,Table5[Colony_ID],0))</f>
        <v>Caroline Atoll</v>
      </c>
      <c r="G1710" t="str">
        <f>INDEX(Table4[Common_Name],MATCH('Full Data'!D1710,Table4[SpcRecID],0))</f>
        <v>Sooty Tern</v>
      </c>
      <c r="H1710" s="83" t="str">
        <f>INDEX(Data!E$2:E$6500,MATCH(A1710,Data!$A$2:$A$6500,0))</f>
        <v>Confirmed</v>
      </c>
      <c r="I1710" s="90">
        <f>INDEX(Data!P$2:P$6500,MATCH(A1710,Data!$A$2:$A$6500,0))</f>
        <v>1965</v>
      </c>
      <c r="J1710" s="90">
        <f>INDEX(Data!Q$2:Q$6500,MATCH($A1710,Data!$A$2:$A$6500,0))</f>
        <v>1965</v>
      </c>
      <c r="K1710" s="90">
        <f>INDEX(Data!F$2:F$6500,MATCH($A1710,Data!$A$2:$A$6500,0))</f>
        <v>200000</v>
      </c>
      <c r="L1710" s="90">
        <f>INDEX(Data!G$2:G$6500,MATCH($A1710,Data!$A$2:$A$6500,0))</f>
        <v>200000</v>
      </c>
      <c r="M1710" s="90">
        <f>INDEX(Data!H$2:H$6500,MATCH($A1710,Data!$A$2:$A$6500,0))</f>
        <v>0</v>
      </c>
      <c r="N1710" s="90">
        <f>INDEX(Data!I$2:I$6500,MATCH($A1710,Data!$A$2:$A$6500,0))</f>
        <v>0</v>
      </c>
      <c r="O1710" s="83" t="str">
        <f>INDEX(Data!J$2:J$6500,MATCH($A1710,Data!$A$2:$A$6500,0))</f>
        <v>breeding pairs</v>
      </c>
      <c r="P1710" t="str">
        <f>_xlfn.XLOOKUP(B1710,Table3[RefID],Table3[Citation])</f>
        <v>Garnett (1983)</v>
      </c>
    </row>
    <row r="1711" spans="1:16" x14ac:dyDescent="0.35">
      <c r="A1711" s="68">
        <v>1709</v>
      </c>
      <c r="B1711" s="69">
        <v>111</v>
      </c>
      <c r="C1711" s="69">
        <v>20001</v>
      </c>
      <c r="D1711" s="69">
        <v>3288</v>
      </c>
      <c r="E1711" t="str">
        <f>INDEX(Table5[EEZ],MATCH(C1711,Table5[Colony_ID],0))</f>
        <v>Phoenix Group Exclusive Economic Zone</v>
      </c>
      <c r="F1711" t="str">
        <f>INDEX(Table5[Corrected Island/Colony Name],MATCH('Full Data'!C1711,Table5[Colony_ID],0))</f>
        <v>Enderbury Island</v>
      </c>
      <c r="G1711" t="str">
        <f>INDEX(Table4[Common_Name],MATCH('Full Data'!D1711,Table4[SpcRecID],0))</f>
        <v>Sooty Tern</v>
      </c>
      <c r="H1711" s="83" t="str">
        <f>INDEX(Data!E$2:E$6500,MATCH(A1711,Data!$A$2:$A$6500,0))</f>
        <v>Confirmed</v>
      </c>
      <c r="I1711" s="90">
        <f>INDEX(Data!P$2:P$6500,MATCH(A1711,Data!$A$2:$A$6500,0))</f>
        <v>0</v>
      </c>
      <c r="J1711" s="90">
        <f>INDEX(Data!Q$2:Q$6500,MATCH($A1711,Data!$A$2:$A$6500,0))</f>
        <v>1983</v>
      </c>
      <c r="K1711" s="90">
        <f>INDEX(Data!F$2:F$6500,MATCH($A1711,Data!$A$2:$A$6500,0))</f>
        <v>400000</v>
      </c>
      <c r="L1711" s="90">
        <f>INDEX(Data!G$2:G$6500,MATCH($A1711,Data!$A$2:$A$6500,0))</f>
        <v>400000</v>
      </c>
      <c r="M1711" s="90">
        <f>INDEX(Data!H$2:H$6500,MATCH($A1711,Data!$A$2:$A$6500,0))</f>
        <v>0</v>
      </c>
      <c r="N1711" s="90">
        <f>INDEX(Data!I$2:I$6500,MATCH($A1711,Data!$A$2:$A$6500,0))</f>
        <v>0</v>
      </c>
      <c r="O1711" s="83" t="str">
        <f>INDEX(Data!J$2:J$6500,MATCH($A1711,Data!$A$2:$A$6500,0))</f>
        <v>individuals</v>
      </c>
      <c r="P1711" t="str">
        <f>_xlfn.XLOOKUP(B1711,Table3[RefID],Table3[Citation])</f>
        <v>Garnett (1983)</v>
      </c>
    </row>
    <row r="1712" spans="1:16" x14ac:dyDescent="0.35">
      <c r="A1712" s="68">
        <v>1710</v>
      </c>
      <c r="B1712" s="69">
        <v>111</v>
      </c>
      <c r="C1712" s="69">
        <v>20002</v>
      </c>
      <c r="D1712" s="69">
        <v>3288</v>
      </c>
      <c r="E1712" t="str">
        <f>INDEX(Table5[EEZ],MATCH(C1712,Table5[Colony_ID],0))</f>
        <v>Phoenix Group Exclusive Economic Zone</v>
      </c>
      <c r="F1712" t="str">
        <f>INDEX(Table5[Corrected Island/Colony Name],MATCH('Full Data'!C1712,Table5[Colony_ID],0))</f>
        <v>Kanton</v>
      </c>
      <c r="G1712" t="str">
        <f>INDEX(Table4[Common_Name],MATCH('Full Data'!D1712,Table4[SpcRecID],0))</f>
        <v>Sooty Tern</v>
      </c>
      <c r="H1712" s="83" t="str">
        <f>INDEX(Data!E$2:E$6500,MATCH(A1712,Data!$A$2:$A$6500,0))</f>
        <v>Confirmed</v>
      </c>
      <c r="I1712" s="90">
        <f>INDEX(Data!P$2:P$6500,MATCH(A1712,Data!$A$2:$A$6500,0))</f>
        <v>0</v>
      </c>
      <c r="J1712" s="90">
        <f>INDEX(Data!Q$2:Q$6500,MATCH($A1712,Data!$A$2:$A$6500,0))</f>
        <v>1983</v>
      </c>
      <c r="K1712" s="90">
        <f>INDEX(Data!F$2:F$6500,MATCH($A1712,Data!$A$2:$A$6500,0))</f>
        <v>100</v>
      </c>
      <c r="L1712" s="90">
        <f>INDEX(Data!G$2:G$6500,MATCH($A1712,Data!$A$2:$A$6500,0))</f>
        <v>100</v>
      </c>
      <c r="M1712" s="90">
        <f>INDEX(Data!H$2:H$6500,MATCH($A1712,Data!$A$2:$A$6500,0))</f>
        <v>0</v>
      </c>
      <c r="N1712" s="90">
        <f>INDEX(Data!I$2:I$6500,MATCH($A1712,Data!$A$2:$A$6500,0))</f>
        <v>0</v>
      </c>
      <c r="O1712" s="83" t="str">
        <f>INDEX(Data!J$2:J$6500,MATCH($A1712,Data!$A$2:$A$6500,0))</f>
        <v>individuals</v>
      </c>
      <c r="P1712" t="str">
        <f>_xlfn.XLOOKUP(B1712,Table3[RefID],Table3[Citation])</f>
        <v>Garnett (1983)</v>
      </c>
    </row>
    <row r="1713" spans="1:16" x14ac:dyDescent="0.35">
      <c r="A1713" s="68">
        <v>1711</v>
      </c>
      <c r="B1713" s="69">
        <v>111</v>
      </c>
      <c r="C1713" s="69">
        <v>10012</v>
      </c>
      <c r="D1713" s="69">
        <v>3288</v>
      </c>
      <c r="E1713" t="str">
        <f>INDEX(Table5[EEZ],MATCH(C1713,Table5[Colony_ID],0))</f>
        <v>Line Group Exclusive Economic Zone</v>
      </c>
      <c r="F1713" t="str">
        <f>INDEX(Table5[Corrected Island/Colony Name],MATCH('Full Data'!C1713,Table5[Colony_ID],0))</f>
        <v>Kiritimati</v>
      </c>
      <c r="G1713" t="str">
        <f>INDEX(Table4[Common_Name],MATCH('Full Data'!D1713,Table4[SpcRecID],0))</f>
        <v>Sooty Tern</v>
      </c>
      <c r="H1713" s="83" t="str">
        <f>INDEX(Data!E$2:E$6500,MATCH(A1713,Data!$A$2:$A$6500,0))</f>
        <v>Confirmed</v>
      </c>
      <c r="I1713" s="90">
        <f>INDEX(Data!P$2:P$6500,MATCH(A1713,Data!$A$2:$A$6500,0))</f>
        <v>1965</v>
      </c>
      <c r="J1713" s="90">
        <f>INDEX(Data!Q$2:Q$6500,MATCH($A1713,Data!$A$2:$A$6500,0))</f>
        <v>1965</v>
      </c>
      <c r="K1713" s="90">
        <f>INDEX(Data!F$2:F$6500,MATCH($A1713,Data!$A$2:$A$6500,0))</f>
        <v>1500000</v>
      </c>
      <c r="L1713" s="90">
        <f>INDEX(Data!G$2:G$6500,MATCH($A1713,Data!$A$2:$A$6500,0))</f>
        <v>1500000</v>
      </c>
      <c r="M1713" s="90">
        <f>INDEX(Data!H$2:H$6500,MATCH($A1713,Data!$A$2:$A$6500,0))</f>
        <v>0</v>
      </c>
      <c r="N1713" s="90">
        <f>INDEX(Data!I$2:I$6500,MATCH($A1713,Data!$A$2:$A$6500,0))</f>
        <v>0</v>
      </c>
      <c r="O1713" s="83" t="str">
        <f>INDEX(Data!J$2:J$6500,MATCH($A1713,Data!$A$2:$A$6500,0))</f>
        <v>individuals</v>
      </c>
      <c r="P1713" t="str">
        <f>_xlfn.XLOOKUP(B1713,Table3[RefID],Table3[Citation])</f>
        <v>Garnett (1983)</v>
      </c>
    </row>
    <row r="1714" spans="1:16" x14ac:dyDescent="0.35">
      <c r="A1714" s="68">
        <v>1712</v>
      </c>
      <c r="B1714" s="69">
        <v>111</v>
      </c>
      <c r="C1714" s="69">
        <v>10012</v>
      </c>
      <c r="D1714" s="69">
        <v>3288</v>
      </c>
      <c r="E1714" t="str">
        <f>INDEX(Table5[EEZ],MATCH(C1714,Table5[Colony_ID],0))</f>
        <v>Line Group Exclusive Economic Zone</v>
      </c>
      <c r="F1714" t="str">
        <f>INDEX(Table5[Corrected Island/Colony Name],MATCH('Full Data'!C1714,Table5[Colony_ID],0))</f>
        <v>Kiritimati</v>
      </c>
      <c r="G1714" t="str">
        <f>INDEX(Table4[Common_Name],MATCH('Full Data'!D1714,Table4[SpcRecID],0))</f>
        <v>Sooty Tern</v>
      </c>
      <c r="H1714" s="83" t="str">
        <f>INDEX(Data!E$2:E$6500,MATCH(A1714,Data!$A$2:$A$6500,0))</f>
        <v>Confirmed</v>
      </c>
      <c r="I1714" s="90">
        <f>INDEX(Data!P$2:P$6500,MATCH(A1714,Data!$A$2:$A$6500,0))</f>
        <v>1983</v>
      </c>
      <c r="J1714" s="90">
        <f>INDEX(Data!Q$2:Q$6500,MATCH($A1714,Data!$A$2:$A$6500,0))</f>
        <v>1983</v>
      </c>
      <c r="K1714" s="90">
        <f>INDEX(Data!F$2:F$6500,MATCH($A1714,Data!$A$2:$A$6500,0))</f>
        <v>4000000</v>
      </c>
      <c r="L1714" s="90">
        <f>INDEX(Data!G$2:G$6500,MATCH($A1714,Data!$A$2:$A$6500,0))</f>
        <v>6000000</v>
      </c>
      <c r="M1714" s="90">
        <f>INDEX(Data!H$2:H$6500,MATCH($A1714,Data!$A$2:$A$6500,0))</f>
        <v>0</v>
      </c>
      <c r="N1714" s="90">
        <f>INDEX(Data!I$2:I$6500,MATCH($A1714,Data!$A$2:$A$6500,0))</f>
        <v>0</v>
      </c>
      <c r="O1714" s="83" t="str">
        <f>INDEX(Data!J$2:J$6500,MATCH($A1714,Data!$A$2:$A$6500,0))</f>
        <v>individuals</v>
      </c>
      <c r="P1714" t="str">
        <f>_xlfn.XLOOKUP(B1714,Table3[RefID],Table3[Citation])</f>
        <v>Garnett (1983)</v>
      </c>
    </row>
    <row r="1715" spans="1:16" x14ac:dyDescent="0.35">
      <c r="A1715" s="68">
        <v>1713</v>
      </c>
      <c r="B1715" s="69">
        <v>111</v>
      </c>
      <c r="C1715" s="69">
        <v>20003</v>
      </c>
      <c r="D1715" s="69">
        <v>3288</v>
      </c>
      <c r="E1715" t="str">
        <f>INDEX(Table5[EEZ],MATCH(C1715,Table5[Colony_ID],0))</f>
        <v>Phoenix Group Exclusive Economic Zone</v>
      </c>
      <c r="F1715" t="str">
        <f>INDEX(Table5[Corrected Island/Colony Name],MATCH('Full Data'!C1715,Table5[Colony_ID],0))</f>
        <v>Manara</v>
      </c>
      <c r="G1715" t="str">
        <f>INDEX(Table4[Common_Name],MATCH('Full Data'!D1715,Table4[SpcRecID],0))</f>
        <v>Sooty Tern</v>
      </c>
      <c r="H1715" s="83" t="str">
        <f>INDEX(Data!E$2:E$6500,MATCH(A1715,Data!$A$2:$A$6500,0))</f>
        <v>Potential Breeding</v>
      </c>
      <c r="I1715" s="90">
        <f>INDEX(Data!P$2:P$6500,MATCH(A1715,Data!$A$2:$A$6500,0))</f>
        <v>0</v>
      </c>
      <c r="J1715" s="90">
        <f>INDEX(Data!Q$2:Q$6500,MATCH($A1715,Data!$A$2:$A$6500,0))</f>
        <v>1983</v>
      </c>
      <c r="K1715" s="90">
        <f>INDEX(Data!F$2:F$6500,MATCH($A1715,Data!$A$2:$A$6500,0))</f>
        <v>0</v>
      </c>
      <c r="L1715" s="90">
        <f>INDEX(Data!G$2:G$6500,MATCH($A1715,Data!$A$2:$A$6500,0))</f>
        <v>0</v>
      </c>
      <c r="M1715" s="90">
        <f>INDEX(Data!H$2:H$6500,MATCH($A1715,Data!$A$2:$A$6500,0))</f>
        <v>0</v>
      </c>
      <c r="N1715" s="90">
        <f>INDEX(Data!I$2:I$6500,MATCH($A1715,Data!$A$2:$A$6500,0))</f>
        <v>0</v>
      </c>
      <c r="O1715" s="83">
        <f>INDEX(Data!J$2:J$6500,MATCH($A1715,Data!$A$2:$A$6500,0))</f>
        <v>0</v>
      </c>
      <c r="P1715" t="str">
        <f>_xlfn.XLOOKUP(B1715,Table3[RefID],Table3[Citation])</f>
        <v>Garnett (1983)</v>
      </c>
    </row>
    <row r="1716" spans="1:16" x14ac:dyDescent="0.35">
      <c r="A1716" s="68">
        <v>1714</v>
      </c>
      <c r="B1716" s="69">
        <v>111</v>
      </c>
      <c r="C1716" s="69">
        <v>20004</v>
      </c>
      <c r="D1716" s="69">
        <v>3288</v>
      </c>
      <c r="E1716" t="str">
        <f>INDEX(Table5[EEZ],MATCH(C1716,Table5[Colony_ID],0))</f>
        <v>Phoenix Group Exclusive Economic Zone</v>
      </c>
      <c r="F1716" t="str">
        <f>INDEX(Table5[Corrected Island/Colony Name],MATCH('Full Data'!C1716,Table5[Colony_ID],0))</f>
        <v>McKean Island</v>
      </c>
      <c r="G1716" t="str">
        <f>INDEX(Table4[Common_Name],MATCH('Full Data'!D1716,Table4[SpcRecID],0))</f>
        <v>Sooty Tern</v>
      </c>
      <c r="H1716" s="83" t="str">
        <f>INDEX(Data!E$2:E$6500,MATCH(A1716,Data!$A$2:$A$6500,0))</f>
        <v>Confirmed</v>
      </c>
      <c r="I1716" s="90">
        <f>INDEX(Data!P$2:P$6500,MATCH(A1716,Data!$A$2:$A$6500,0))</f>
        <v>1974</v>
      </c>
      <c r="J1716" s="90">
        <f>INDEX(Data!Q$2:Q$6500,MATCH($A1716,Data!$A$2:$A$6500,0))</f>
        <v>1974</v>
      </c>
      <c r="K1716" s="90">
        <f>INDEX(Data!F$2:F$6500,MATCH($A1716,Data!$A$2:$A$6500,0))</f>
        <v>250000</v>
      </c>
      <c r="L1716" s="90">
        <f>INDEX(Data!G$2:G$6500,MATCH($A1716,Data!$A$2:$A$6500,0))</f>
        <v>250000</v>
      </c>
      <c r="M1716" s="90">
        <f>INDEX(Data!H$2:H$6500,MATCH($A1716,Data!$A$2:$A$6500,0))</f>
        <v>0</v>
      </c>
      <c r="N1716" s="90">
        <f>INDEX(Data!I$2:I$6500,MATCH($A1716,Data!$A$2:$A$6500,0))</f>
        <v>0</v>
      </c>
      <c r="O1716" s="83" t="str">
        <f>INDEX(Data!J$2:J$6500,MATCH($A1716,Data!$A$2:$A$6500,0))</f>
        <v>individuals</v>
      </c>
      <c r="P1716" t="str">
        <f>_xlfn.XLOOKUP(B1716,Table3[RefID],Table3[Citation])</f>
        <v>Garnett (1983)</v>
      </c>
    </row>
    <row r="1717" spans="1:16" x14ac:dyDescent="0.35">
      <c r="A1717" s="68">
        <v>1715</v>
      </c>
      <c r="B1717" s="69">
        <v>111</v>
      </c>
      <c r="C1717" s="69">
        <v>20006</v>
      </c>
      <c r="D1717" s="69">
        <v>3288</v>
      </c>
      <c r="E1717" t="str">
        <f>INDEX(Table5[EEZ],MATCH(C1717,Table5[Colony_ID],0))</f>
        <v>Phoenix Group Exclusive Economic Zone</v>
      </c>
      <c r="F1717" t="str">
        <f>INDEX(Table5[Corrected Island/Colony Name],MATCH('Full Data'!C1717,Table5[Colony_ID],0))</f>
        <v>Orona Island</v>
      </c>
      <c r="G1717" t="str">
        <f>INDEX(Table4[Common_Name],MATCH('Full Data'!D1717,Table4[SpcRecID],0))</f>
        <v>Sooty Tern</v>
      </c>
      <c r="H1717" s="83" t="str">
        <f>INDEX(Data!E$2:E$6500,MATCH(A1717,Data!$A$2:$A$6500,0))</f>
        <v>Confirmed</v>
      </c>
      <c r="I1717" s="90">
        <f>INDEX(Data!P$2:P$6500,MATCH(A1717,Data!$A$2:$A$6500,0))</f>
        <v>1974</v>
      </c>
      <c r="J1717" s="90">
        <f>INDEX(Data!Q$2:Q$6500,MATCH($A1717,Data!$A$2:$A$6500,0))</f>
        <v>1974</v>
      </c>
      <c r="K1717" s="90">
        <f>INDEX(Data!F$2:F$6500,MATCH($A1717,Data!$A$2:$A$6500,0))</f>
        <v>3000000</v>
      </c>
      <c r="L1717" s="90">
        <f>INDEX(Data!G$2:G$6500,MATCH($A1717,Data!$A$2:$A$6500,0))</f>
        <v>3000000</v>
      </c>
      <c r="M1717" s="90">
        <f>INDEX(Data!H$2:H$6500,MATCH($A1717,Data!$A$2:$A$6500,0))</f>
        <v>0</v>
      </c>
      <c r="N1717" s="90">
        <f>INDEX(Data!I$2:I$6500,MATCH($A1717,Data!$A$2:$A$6500,0))</f>
        <v>0</v>
      </c>
      <c r="O1717" s="83" t="str">
        <f>INDEX(Data!J$2:J$6500,MATCH($A1717,Data!$A$2:$A$6500,0))</f>
        <v>individuals</v>
      </c>
      <c r="P1717" t="str">
        <f>_xlfn.XLOOKUP(B1717,Table3[RefID],Table3[Citation])</f>
        <v>Garnett (1983)</v>
      </c>
    </row>
    <row r="1718" spans="1:16" x14ac:dyDescent="0.35">
      <c r="A1718" s="68">
        <v>1716</v>
      </c>
      <c r="B1718" s="69">
        <v>111</v>
      </c>
      <c r="C1718" s="69">
        <v>20007</v>
      </c>
      <c r="D1718" s="69">
        <v>3288</v>
      </c>
      <c r="E1718" t="str">
        <f>INDEX(Table5[EEZ],MATCH(C1718,Table5[Colony_ID],0))</f>
        <v>Phoenix Group Exclusive Economic Zone</v>
      </c>
      <c r="F1718" t="str">
        <f>INDEX(Table5[Corrected Island/Colony Name],MATCH('Full Data'!C1718,Table5[Colony_ID],0))</f>
        <v>Phoenix Island</v>
      </c>
      <c r="G1718" t="str">
        <f>INDEX(Table4[Common_Name],MATCH('Full Data'!D1718,Table4[SpcRecID],0))</f>
        <v>Sooty Tern</v>
      </c>
      <c r="H1718" s="83" t="str">
        <f>INDEX(Data!E$2:E$6500,MATCH(A1718,Data!$A$2:$A$6500,0))</f>
        <v>Confirmed</v>
      </c>
      <c r="I1718" s="90">
        <f>INDEX(Data!P$2:P$6500,MATCH(A1718,Data!$A$2:$A$6500,0))</f>
        <v>1974</v>
      </c>
      <c r="J1718" s="90">
        <f>INDEX(Data!Q$2:Q$6500,MATCH($A1718,Data!$A$2:$A$6500,0))</f>
        <v>1974</v>
      </c>
      <c r="K1718" s="90">
        <f>INDEX(Data!F$2:F$6500,MATCH($A1718,Data!$A$2:$A$6500,0))</f>
        <v>250000</v>
      </c>
      <c r="L1718" s="90">
        <f>INDEX(Data!G$2:G$6500,MATCH($A1718,Data!$A$2:$A$6500,0))</f>
        <v>250000</v>
      </c>
      <c r="M1718" s="90">
        <f>INDEX(Data!H$2:H$6500,MATCH($A1718,Data!$A$2:$A$6500,0))</f>
        <v>0</v>
      </c>
      <c r="N1718" s="90">
        <f>INDEX(Data!I$2:I$6500,MATCH($A1718,Data!$A$2:$A$6500,0))</f>
        <v>0</v>
      </c>
      <c r="O1718" s="83" t="str">
        <f>INDEX(Data!J$2:J$6500,MATCH($A1718,Data!$A$2:$A$6500,0))</f>
        <v>individuals</v>
      </c>
      <c r="P1718" t="str">
        <f>_xlfn.XLOOKUP(B1718,Table3[RefID],Table3[Citation])</f>
        <v>Garnett (1983)</v>
      </c>
    </row>
    <row r="1719" spans="1:16" x14ac:dyDescent="0.35">
      <c r="A1719" s="68">
        <v>1717</v>
      </c>
      <c r="B1719" s="69">
        <v>111</v>
      </c>
      <c r="C1719" s="69">
        <v>10014</v>
      </c>
      <c r="D1719" s="69">
        <v>3288</v>
      </c>
      <c r="E1719" t="str">
        <f>INDEX(Table5[EEZ],MATCH(C1719,Table5[Colony_ID],0))</f>
        <v>Line Group Exclusive Economic Zone</v>
      </c>
      <c r="F1719" t="str">
        <f>INDEX(Table5[Corrected Island/Colony Name],MATCH('Full Data'!C1719,Table5[Colony_ID],0))</f>
        <v>Starbuck Island</v>
      </c>
      <c r="G1719" t="str">
        <f>INDEX(Table4[Common_Name],MATCH('Full Data'!D1719,Table4[SpcRecID],0))</f>
        <v>Sooty Tern</v>
      </c>
      <c r="H1719" s="83" t="str">
        <f>INDEX(Data!E$2:E$6500,MATCH(A1719,Data!$A$2:$A$6500,0))</f>
        <v>Confirmed</v>
      </c>
      <c r="I1719" s="90">
        <f>INDEX(Data!P$2:P$6500,MATCH(A1719,Data!$A$2:$A$6500,0))</f>
        <v>1974</v>
      </c>
      <c r="J1719" s="90">
        <f>INDEX(Data!Q$2:Q$6500,MATCH($A1719,Data!$A$2:$A$6500,0))</f>
        <v>1974</v>
      </c>
      <c r="K1719" s="90">
        <f>INDEX(Data!F$2:F$6500,MATCH($A1719,Data!$A$2:$A$6500,0))</f>
        <v>1500000</v>
      </c>
      <c r="L1719" s="90">
        <f>INDEX(Data!G$2:G$6500,MATCH($A1719,Data!$A$2:$A$6500,0))</f>
        <v>1500000</v>
      </c>
      <c r="M1719" s="90">
        <f>INDEX(Data!H$2:H$6500,MATCH($A1719,Data!$A$2:$A$6500,0))</f>
        <v>0</v>
      </c>
      <c r="N1719" s="90">
        <f>INDEX(Data!I$2:I$6500,MATCH($A1719,Data!$A$2:$A$6500,0))</f>
        <v>0</v>
      </c>
      <c r="O1719" s="83" t="str">
        <f>INDEX(Data!J$2:J$6500,MATCH($A1719,Data!$A$2:$A$6500,0))</f>
        <v>breeding pairs</v>
      </c>
      <c r="P1719" t="str">
        <f>_xlfn.XLOOKUP(B1719,Table3[RefID],Table3[Citation])</f>
        <v>Garnett (1983)</v>
      </c>
    </row>
    <row r="1720" spans="1:16" x14ac:dyDescent="0.35">
      <c r="A1720" s="68">
        <v>1718</v>
      </c>
      <c r="B1720" s="69">
        <v>111</v>
      </c>
      <c r="C1720" s="69">
        <v>20002</v>
      </c>
      <c r="D1720" s="70">
        <v>3928</v>
      </c>
      <c r="E1720" t="str">
        <f>INDEX(Table5[EEZ],MATCH(C1720,Table5[Colony_ID],0))</f>
        <v>Phoenix Group Exclusive Economic Zone</v>
      </c>
      <c r="F1720" t="str">
        <f>INDEX(Table5[Corrected Island/Colony Name],MATCH('Full Data'!C1720,Table5[Colony_ID],0))</f>
        <v>Kanton</v>
      </c>
      <c r="G1720" t="str">
        <f>INDEX(Table4[Common_Name],MATCH('Full Data'!D1720,Table4[SpcRecID],0))</f>
        <v>Wedge-tailed Shearwater</v>
      </c>
      <c r="H1720" s="83" t="str">
        <f>INDEX(Data!E$2:E$6500,MATCH(A1720,Data!$A$2:$A$6500,0))</f>
        <v>Confirmed</v>
      </c>
      <c r="I1720" s="90">
        <f>INDEX(Data!P$2:P$6500,MATCH(A1720,Data!$A$2:$A$6500,0))</f>
        <v>0</v>
      </c>
      <c r="J1720" s="90">
        <f>INDEX(Data!Q$2:Q$6500,MATCH($A1720,Data!$A$2:$A$6500,0))</f>
        <v>1983</v>
      </c>
      <c r="K1720" s="90">
        <f>INDEX(Data!F$2:F$6500,MATCH($A1720,Data!$A$2:$A$6500,0))</f>
        <v>20</v>
      </c>
      <c r="L1720" s="90">
        <f>INDEX(Data!G$2:G$6500,MATCH($A1720,Data!$A$2:$A$6500,0))</f>
        <v>20</v>
      </c>
      <c r="M1720" s="90">
        <f>INDEX(Data!H$2:H$6500,MATCH($A1720,Data!$A$2:$A$6500,0))</f>
        <v>0</v>
      </c>
      <c r="N1720" s="90">
        <f>INDEX(Data!I$2:I$6500,MATCH($A1720,Data!$A$2:$A$6500,0))</f>
        <v>0</v>
      </c>
      <c r="O1720" s="83" t="str">
        <f>INDEX(Data!J$2:J$6500,MATCH($A1720,Data!$A$2:$A$6500,0))</f>
        <v>breeding pairs</v>
      </c>
      <c r="P1720" t="str">
        <f>_xlfn.XLOOKUP(B1720,Table3[RefID],Table3[Citation])</f>
        <v>Garnett (1983)</v>
      </c>
    </row>
    <row r="1721" spans="1:16" x14ac:dyDescent="0.35">
      <c r="A1721" s="68">
        <v>1719</v>
      </c>
      <c r="B1721" s="69">
        <v>111</v>
      </c>
      <c r="C1721" s="69">
        <v>10012</v>
      </c>
      <c r="D1721" s="70">
        <v>3928</v>
      </c>
      <c r="E1721" t="str">
        <f>INDEX(Table5[EEZ],MATCH(C1721,Table5[Colony_ID],0))</f>
        <v>Line Group Exclusive Economic Zone</v>
      </c>
      <c r="F1721" t="str">
        <f>INDEX(Table5[Corrected Island/Colony Name],MATCH('Full Data'!C1721,Table5[Colony_ID],0))</f>
        <v>Kiritimati</v>
      </c>
      <c r="G1721" t="str">
        <f>INDEX(Table4[Common_Name],MATCH('Full Data'!D1721,Table4[SpcRecID],0))</f>
        <v>Wedge-tailed Shearwater</v>
      </c>
      <c r="H1721" s="83" t="str">
        <f>INDEX(Data!E$2:E$6500,MATCH(A1721,Data!$A$2:$A$6500,0))</f>
        <v>Confirmed</v>
      </c>
      <c r="I1721" s="90">
        <f>INDEX(Data!P$2:P$6500,MATCH(A1721,Data!$A$2:$A$6500,0))</f>
        <v>1983</v>
      </c>
      <c r="J1721" s="90">
        <f>INDEX(Data!Q$2:Q$6500,MATCH($A1721,Data!$A$2:$A$6500,0))</f>
        <v>1983</v>
      </c>
      <c r="K1721" s="90">
        <f>INDEX(Data!F$2:F$6500,MATCH($A1721,Data!$A$2:$A$6500,0))</f>
        <v>500000</v>
      </c>
      <c r="L1721" s="90">
        <f>INDEX(Data!G$2:G$6500,MATCH($A1721,Data!$A$2:$A$6500,0))</f>
        <v>500000</v>
      </c>
      <c r="M1721" s="90">
        <f>INDEX(Data!H$2:H$6500,MATCH($A1721,Data!$A$2:$A$6500,0))</f>
        <v>0</v>
      </c>
      <c r="N1721" s="90">
        <f>INDEX(Data!I$2:I$6500,MATCH($A1721,Data!$A$2:$A$6500,0))</f>
        <v>0</v>
      </c>
      <c r="O1721" s="83" t="str">
        <f>INDEX(Data!J$2:J$6500,MATCH($A1721,Data!$A$2:$A$6500,0))</f>
        <v>breeding pairs</v>
      </c>
      <c r="P1721" t="str">
        <f>_xlfn.XLOOKUP(B1721,Table3[RefID],Table3[Citation])</f>
        <v>Garnett (1983)</v>
      </c>
    </row>
    <row r="1722" spans="1:16" x14ac:dyDescent="0.35">
      <c r="A1722" s="68">
        <v>1720</v>
      </c>
      <c r="B1722" s="69">
        <v>111</v>
      </c>
      <c r="C1722" s="69">
        <v>20004</v>
      </c>
      <c r="D1722" s="70">
        <v>3928</v>
      </c>
      <c r="E1722" t="str">
        <f>INDEX(Table5[EEZ],MATCH(C1722,Table5[Colony_ID],0))</f>
        <v>Phoenix Group Exclusive Economic Zone</v>
      </c>
      <c r="F1722" t="str">
        <f>INDEX(Table5[Corrected Island/Colony Name],MATCH('Full Data'!C1722,Table5[Colony_ID],0))</f>
        <v>McKean Island</v>
      </c>
      <c r="G1722" t="str">
        <f>INDEX(Table4[Common_Name],MATCH('Full Data'!D1722,Table4[SpcRecID],0))</f>
        <v>Wedge-tailed Shearwater</v>
      </c>
      <c r="H1722" s="83" t="str">
        <f>INDEX(Data!E$2:E$6500,MATCH(A1722,Data!$A$2:$A$6500,0))</f>
        <v>Confirmed</v>
      </c>
      <c r="I1722" s="90">
        <f>INDEX(Data!P$2:P$6500,MATCH(A1722,Data!$A$2:$A$6500,0))</f>
        <v>1974</v>
      </c>
      <c r="J1722" s="90">
        <f>INDEX(Data!Q$2:Q$6500,MATCH($A1722,Data!$A$2:$A$6500,0))</f>
        <v>1974</v>
      </c>
      <c r="K1722" s="90">
        <f>INDEX(Data!F$2:F$6500,MATCH($A1722,Data!$A$2:$A$6500,0))</f>
        <v>500</v>
      </c>
      <c r="L1722" s="90">
        <f>INDEX(Data!G$2:G$6500,MATCH($A1722,Data!$A$2:$A$6500,0))</f>
        <v>500</v>
      </c>
      <c r="M1722" s="90">
        <f>INDEX(Data!H$2:H$6500,MATCH($A1722,Data!$A$2:$A$6500,0))</f>
        <v>0</v>
      </c>
      <c r="N1722" s="90">
        <f>INDEX(Data!I$2:I$6500,MATCH($A1722,Data!$A$2:$A$6500,0))</f>
        <v>0</v>
      </c>
      <c r="O1722" s="83" t="str">
        <f>INDEX(Data!J$2:J$6500,MATCH($A1722,Data!$A$2:$A$6500,0))</f>
        <v>individuals</v>
      </c>
      <c r="P1722" t="str">
        <f>_xlfn.XLOOKUP(B1722,Table3[RefID],Table3[Citation])</f>
        <v>Garnett (1983)</v>
      </c>
    </row>
    <row r="1723" spans="1:16" x14ac:dyDescent="0.35">
      <c r="A1723" s="68">
        <v>1721</v>
      </c>
      <c r="B1723" s="69">
        <v>111</v>
      </c>
      <c r="C1723" s="69">
        <v>20007</v>
      </c>
      <c r="D1723" s="70">
        <v>3928</v>
      </c>
      <c r="E1723" t="str">
        <f>INDEX(Table5[EEZ],MATCH(C1723,Table5[Colony_ID],0))</f>
        <v>Phoenix Group Exclusive Economic Zone</v>
      </c>
      <c r="F1723" t="str">
        <f>INDEX(Table5[Corrected Island/Colony Name],MATCH('Full Data'!C1723,Table5[Colony_ID],0))</f>
        <v>Phoenix Island</v>
      </c>
      <c r="G1723" t="str">
        <f>INDEX(Table4[Common_Name],MATCH('Full Data'!D1723,Table4[SpcRecID],0))</f>
        <v>Wedge-tailed Shearwater</v>
      </c>
      <c r="H1723" s="83" t="str">
        <f>INDEX(Data!E$2:E$6500,MATCH(A1723,Data!$A$2:$A$6500,0))</f>
        <v>Confirmed</v>
      </c>
      <c r="I1723" s="90">
        <f>INDEX(Data!P$2:P$6500,MATCH(A1723,Data!$A$2:$A$6500,0))</f>
        <v>1974</v>
      </c>
      <c r="J1723" s="90">
        <f>INDEX(Data!Q$2:Q$6500,MATCH($A1723,Data!$A$2:$A$6500,0))</f>
        <v>1974</v>
      </c>
      <c r="K1723" s="90">
        <f>INDEX(Data!F$2:F$6500,MATCH($A1723,Data!$A$2:$A$6500,0))</f>
        <v>10000</v>
      </c>
      <c r="L1723" s="90">
        <f>INDEX(Data!G$2:G$6500,MATCH($A1723,Data!$A$2:$A$6500,0))</f>
        <v>10000</v>
      </c>
      <c r="M1723" s="90">
        <f>INDEX(Data!H$2:H$6500,MATCH($A1723,Data!$A$2:$A$6500,0))</f>
        <v>0</v>
      </c>
      <c r="N1723" s="90">
        <f>INDEX(Data!I$2:I$6500,MATCH($A1723,Data!$A$2:$A$6500,0))</f>
        <v>0</v>
      </c>
      <c r="O1723" s="83" t="str">
        <f>INDEX(Data!J$2:J$6500,MATCH($A1723,Data!$A$2:$A$6500,0))</f>
        <v>breeding pairs</v>
      </c>
      <c r="P1723" t="str">
        <f>_xlfn.XLOOKUP(B1723,Table3[RefID],Table3[Citation])</f>
        <v>Garnett (1983)</v>
      </c>
    </row>
    <row r="1724" spans="1:16" x14ac:dyDescent="0.35">
      <c r="A1724" s="68">
        <v>1722</v>
      </c>
      <c r="B1724" s="69">
        <v>111</v>
      </c>
      <c r="C1724" s="69">
        <v>10009</v>
      </c>
      <c r="D1724" s="69">
        <v>3650</v>
      </c>
      <c r="E1724" t="str">
        <f>INDEX(Table5[EEZ],MATCH(C1724,Table5[Colony_ID],0))</f>
        <v>Line Group Exclusive Economic Zone</v>
      </c>
      <c r="F1724" t="str">
        <f>INDEX(Table5[Corrected Island/Colony Name],MATCH('Full Data'!C1724,Table5[Colony_ID],0))</f>
        <v>Teraina (Washington) Island</v>
      </c>
      <c r="G1724" t="str">
        <f>INDEX(Table4[Common_Name],MATCH('Full Data'!D1724,Table4[SpcRecID],0))</f>
        <v>White-tailed Tropicbird</v>
      </c>
      <c r="H1724" s="83" t="str">
        <f>INDEX(Data!E$2:E$6500,MATCH(A1724,Data!$A$2:$A$6500,0))</f>
        <v>Confirmed</v>
      </c>
      <c r="I1724" s="90">
        <f>INDEX(Data!P$2:P$6500,MATCH(A1724,Data!$A$2:$A$6500,0))</f>
        <v>1983</v>
      </c>
      <c r="J1724" s="90">
        <f>INDEX(Data!Q$2:Q$6500,MATCH($A1724,Data!$A$2:$A$6500,0))</f>
        <v>1983</v>
      </c>
      <c r="K1724" s="90">
        <f>INDEX(Data!F$2:F$6500,MATCH($A1724,Data!$A$2:$A$6500,0))</f>
        <v>100</v>
      </c>
      <c r="L1724" s="90">
        <f>INDEX(Data!G$2:G$6500,MATCH($A1724,Data!$A$2:$A$6500,0))</f>
        <v>100</v>
      </c>
      <c r="M1724" s="90">
        <f>INDEX(Data!H$2:H$6500,MATCH($A1724,Data!$A$2:$A$6500,0))</f>
        <v>0</v>
      </c>
      <c r="N1724" s="90">
        <f>INDEX(Data!I$2:I$6500,MATCH($A1724,Data!$A$2:$A$6500,0))</f>
        <v>0</v>
      </c>
      <c r="O1724" s="83" t="str">
        <f>INDEX(Data!J$2:J$6500,MATCH($A1724,Data!$A$2:$A$6500,0))</f>
        <v>breeding pairs</v>
      </c>
      <c r="P1724" t="str">
        <f>_xlfn.XLOOKUP(B1724,Table3[RefID],Table3[Citation])</f>
        <v>Garnett (1983)</v>
      </c>
    </row>
    <row r="1725" spans="1:16" x14ac:dyDescent="0.35">
      <c r="A1725" s="68">
        <v>1723</v>
      </c>
      <c r="B1725" s="69">
        <v>111</v>
      </c>
      <c r="C1725" s="69">
        <v>20003</v>
      </c>
      <c r="D1725" s="69">
        <v>3650</v>
      </c>
      <c r="E1725" t="str">
        <f>INDEX(Table5[EEZ],MATCH(C1725,Table5[Colony_ID],0))</f>
        <v>Phoenix Group Exclusive Economic Zone</v>
      </c>
      <c r="F1725" t="str">
        <f>INDEX(Table5[Corrected Island/Colony Name],MATCH('Full Data'!C1725,Table5[Colony_ID],0))</f>
        <v>Manara</v>
      </c>
      <c r="G1725" t="str">
        <f>INDEX(Table4[Common_Name],MATCH('Full Data'!D1725,Table4[SpcRecID],0))</f>
        <v>White-tailed Tropicbird</v>
      </c>
      <c r="H1725" s="83" t="str">
        <f>INDEX(Data!E$2:E$6500,MATCH(A1725,Data!$A$2:$A$6500,0))</f>
        <v>Potential Breeding</v>
      </c>
      <c r="I1725" s="90">
        <f>INDEX(Data!P$2:P$6500,MATCH(A1725,Data!$A$2:$A$6500,0))</f>
        <v>0</v>
      </c>
      <c r="J1725" s="90">
        <f>INDEX(Data!Q$2:Q$6500,MATCH($A1725,Data!$A$2:$A$6500,0))</f>
        <v>1983</v>
      </c>
      <c r="K1725" s="90">
        <f>INDEX(Data!F$2:F$6500,MATCH($A1725,Data!$A$2:$A$6500,0))</f>
        <v>0</v>
      </c>
      <c r="L1725" s="90">
        <f>INDEX(Data!G$2:G$6500,MATCH($A1725,Data!$A$2:$A$6500,0))</f>
        <v>0</v>
      </c>
      <c r="M1725" s="90">
        <f>INDEX(Data!H$2:H$6500,MATCH($A1725,Data!$A$2:$A$6500,0))</f>
        <v>0</v>
      </c>
      <c r="N1725" s="90">
        <f>INDEX(Data!I$2:I$6500,MATCH($A1725,Data!$A$2:$A$6500,0))</f>
        <v>0</v>
      </c>
      <c r="O1725" s="83">
        <f>INDEX(Data!J$2:J$6500,MATCH($A1725,Data!$A$2:$A$6500,0))</f>
        <v>0</v>
      </c>
      <c r="P1725" t="str">
        <f>_xlfn.XLOOKUP(B1725,Table3[RefID],Table3[Citation])</f>
        <v>Garnett (1983)</v>
      </c>
    </row>
    <row r="1726" spans="1:16" x14ac:dyDescent="0.35">
      <c r="A1726" s="68">
        <v>1724</v>
      </c>
      <c r="B1726" s="69">
        <v>111</v>
      </c>
      <c r="C1726" s="69">
        <v>10015</v>
      </c>
      <c r="D1726" s="69">
        <v>3650</v>
      </c>
      <c r="E1726" t="str">
        <f>INDEX(Table5[EEZ],MATCH(C1726,Table5[Colony_ID],0))</f>
        <v>Line Group Exclusive Economic Zone</v>
      </c>
      <c r="F1726" t="str">
        <f>INDEX(Table5[Corrected Island/Colony Name],MATCH('Full Data'!C1726,Table5[Colony_ID],0))</f>
        <v>Tabuaeran</v>
      </c>
      <c r="G1726" t="str">
        <f>INDEX(Table4[Common_Name],MATCH('Full Data'!D1726,Table4[SpcRecID],0))</f>
        <v>White-tailed Tropicbird</v>
      </c>
      <c r="H1726" s="83" t="str">
        <f>INDEX(Data!E$2:E$6500,MATCH(A1726,Data!$A$2:$A$6500,0))</f>
        <v>Confirmed</v>
      </c>
      <c r="I1726" s="90">
        <f>INDEX(Data!P$2:P$6500,MATCH(A1726,Data!$A$2:$A$6500,0))</f>
        <v>1983</v>
      </c>
      <c r="J1726" s="90">
        <f>INDEX(Data!Q$2:Q$6500,MATCH($A1726,Data!$A$2:$A$6500,0))</f>
        <v>1983</v>
      </c>
      <c r="K1726" s="90">
        <f>INDEX(Data!F$2:F$6500,MATCH($A1726,Data!$A$2:$A$6500,0))</f>
        <v>100</v>
      </c>
      <c r="L1726" s="90">
        <f>INDEX(Data!G$2:G$6500,MATCH($A1726,Data!$A$2:$A$6500,0))</f>
        <v>100</v>
      </c>
      <c r="M1726" s="90">
        <f>INDEX(Data!H$2:H$6500,MATCH($A1726,Data!$A$2:$A$6500,0))</f>
        <v>0</v>
      </c>
      <c r="N1726" s="90">
        <f>INDEX(Data!I$2:I$6500,MATCH($A1726,Data!$A$2:$A$6500,0))</f>
        <v>0</v>
      </c>
      <c r="O1726" s="83" t="str">
        <f>INDEX(Data!J$2:J$6500,MATCH($A1726,Data!$A$2:$A$6500,0))</f>
        <v>breeding pairs</v>
      </c>
      <c r="P1726" t="str">
        <f>_xlfn.XLOOKUP(B1726,Table3[RefID],Table3[Citation])</f>
        <v>Garnett (1983)</v>
      </c>
    </row>
    <row r="1727" spans="1:16" x14ac:dyDescent="0.35">
      <c r="A1727" s="68">
        <v>1725</v>
      </c>
      <c r="B1727" s="69">
        <v>111</v>
      </c>
      <c r="C1727" s="69">
        <v>10012</v>
      </c>
      <c r="D1727" s="69">
        <v>3975</v>
      </c>
      <c r="E1727" t="str">
        <f>INDEX(Table5[EEZ],MATCH(C1727,Table5[Colony_ID],0))</f>
        <v>Line Group Exclusive Economic Zone</v>
      </c>
      <c r="F1727" t="str">
        <f>INDEX(Table5[Corrected Island/Colony Name],MATCH('Full Data'!C1727,Table5[Colony_ID],0))</f>
        <v>Kiritimati</v>
      </c>
      <c r="G1727" t="str">
        <f>INDEX(Table4[Common_Name],MATCH('Full Data'!D1727,Table4[SpcRecID],0))</f>
        <v>Polynesian Storm-petrel</v>
      </c>
      <c r="H1727" s="83" t="str">
        <f>INDEX(Data!E$2:E$6500,MATCH(A1727,Data!$A$2:$A$6500,0))</f>
        <v>Confirmed</v>
      </c>
      <c r="I1727" s="90">
        <f>INDEX(Data!P$2:P$6500,MATCH(A1727,Data!$A$2:$A$6500,0))</f>
        <v>1983</v>
      </c>
      <c r="J1727" s="90">
        <f>INDEX(Data!Q$2:Q$6500,MATCH($A1727,Data!$A$2:$A$6500,0))</f>
        <v>1983</v>
      </c>
      <c r="K1727" s="90">
        <f>INDEX(Data!F$2:F$6500,MATCH($A1727,Data!$A$2:$A$6500,0))</f>
        <v>1000</v>
      </c>
      <c r="L1727" s="90">
        <f>INDEX(Data!G$2:G$6500,MATCH($A1727,Data!$A$2:$A$6500,0))</f>
        <v>1000</v>
      </c>
      <c r="M1727" s="90">
        <f>INDEX(Data!H$2:H$6500,MATCH($A1727,Data!$A$2:$A$6500,0))</f>
        <v>0</v>
      </c>
      <c r="N1727" s="90">
        <f>INDEX(Data!I$2:I$6500,MATCH($A1727,Data!$A$2:$A$6500,0))</f>
        <v>0</v>
      </c>
      <c r="O1727" s="83" t="str">
        <f>INDEX(Data!J$2:J$6500,MATCH($A1727,Data!$A$2:$A$6500,0))</f>
        <v>breeding pairs</v>
      </c>
      <c r="P1727" t="str">
        <f>_xlfn.XLOOKUP(B1727,Table3[RefID],Table3[Citation])</f>
        <v>Garnett (1983)</v>
      </c>
    </row>
    <row r="1728" spans="1:16" x14ac:dyDescent="0.35">
      <c r="A1728" s="68">
        <v>1726</v>
      </c>
      <c r="B1728" s="69">
        <v>111</v>
      </c>
      <c r="C1728" s="69">
        <v>20004</v>
      </c>
      <c r="D1728" s="69">
        <v>3975</v>
      </c>
      <c r="E1728" t="str">
        <f>INDEX(Table5[EEZ],MATCH(C1728,Table5[Colony_ID],0))</f>
        <v>Phoenix Group Exclusive Economic Zone</v>
      </c>
      <c r="F1728" t="str">
        <f>INDEX(Table5[Corrected Island/Colony Name],MATCH('Full Data'!C1728,Table5[Colony_ID],0))</f>
        <v>McKean Island</v>
      </c>
      <c r="G1728" t="str">
        <f>INDEX(Table4[Common_Name],MATCH('Full Data'!D1728,Table4[SpcRecID],0))</f>
        <v>Polynesian Storm-petrel</v>
      </c>
      <c r="H1728" s="83" t="str">
        <f>INDEX(Data!E$2:E$6500,MATCH(A1728,Data!$A$2:$A$6500,0))</f>
        <v>Confirmed</v>
      </c>
      <c r="I1728" s="90">
        <f>INDEX(Data!P$2:P$6500,MATCH(A1728,Data!$A$2:$A$6500,0))</f>
        <v>0</v>
      </c>
      <c r="J1728" s="90">
        <f>INDEX(Data!Q$2:Q$6500,MATCH($A1728,Data!$A$2:$A$6500,0))</f>
        <v>1983</v>
      </c>
      <c r="K1728" s="90">
        <f>INDEX(Data!F$2:F$6500,MATCH($A1728,Data!$A$2:$A$6500,0))</f>
        <v>1000</v>
      </c>
      <c r="L1728" s="90">
        <f>INDEX(Data!G$2:G$6500,MATCH($A1728,Data!$A$2:$A$6500,0))</f>
        <v>1000</v>
      </c>
      <c r="M1728" s="90">
        <f>INDEX(Data!H$2:H$6500,MATCH($A1728,Data!$A$2:$A$6500,0))</f>
        <v>0</v>
      </c>
      <c r="N1728" s="90">
        <f>INDEX(Data!I$2:I$6500,MATCH($A1728,Data!$A$2:$A$6500,0))</f>
        <v>0</v>
      </c>
      <c r="O1728" s="83" t="str">
        <f>INDEX(Data!J$2:J$6500,MATCH($A1728,Data!$A$2:$A$6500,0))</f>
        <v>individuals</v>
      </c>
      <c r="P1728" t="str">
        <f>_xlfn.XLOOKUP(B1728,Table3[RefID],Table3[Citation])</f>
        <v>Garnett (1983)</v>
      </c>
    </row>
    <row r="1729" spans="1:16" x14ac:dyDescent="0.35">
      <c r="A1729" s="68">
        <v>1727</v>
      </c>
      <c r="B1729" s="69">
        <v>111</v>
      </c>
      <c r="C1729" s="69">
        <v>20007</v>
      </c>
      <c r="D1729" s="69">
        <v>3975</v>
      </c>
      <c r="E1729" t="str">
        <f>INDEX(Table5[EEZ],MATCH(C1729,Table5[Colony_ID],0))</f>
        <v>Phoenix Group Exclusive Economic Zone</v>
      </c>
      <c r="F1729" t="str">
        <f>INDEX(Table5[Corrected Island/Colony Name],MATCH('Full Data'!C1729,Table5[Colony_ID],0))</f>
        <v>Phoenix Island</v>
      </c>
      <c r="G1729" t="str">
        <f>INDEX(Table4[Common_Name],MATCH('Full Data'!D1729,Table4[SpcRecID],0))</f>
        <v>Polynesian Storm-petrel</v>
      </c>
      <c r="H1729" s="83" t="str">
        <f>INDEX(Data!E$2:E$6500,MATCH(A1729,Data!$A$2:$A$6500,0))</f>
        <v>Confirmed</v>
      </c>
      <c r="I1729" s="90">
        <f>INDEX(Data!P$2:P$6500,MATCH(A1729,Data!$A$2:$A$6500,0))</f>
        <v>1974</v>
      </c>
      <c r="J1729" s="90">
        <f>INDEX(Data!Q$2:Q$6500,MATCH($A1729,Data!$A$2:$A$6500,0))</f>
        <v>1974</v>
      </c>
      <c r="K1729" s="90">
        <f>INDEX(Data!F$2:F$6500,MATCH($A1729,Data!$A$2:$A$6500,0))</f>
        <v>400</v>
      </c>
      <c r="L1729" s="90">
        <f>INDEX(Data!G$2:G$6500,MATCH($A1729,Data!$A$2:$A$6500,0))</f>
        <v>400</v>
      </c>
      <c r="M1729" s="90">
        <f>INDEX(Data!H$2:H$6500,MATCH($A1729,Data!$A$2:$A$6500,0))</f>
        <v>0</v>
      </c>
      <c r="N1729" s="90">
        <f>INDEX(Data!I$2:I$6500,MATCH($A1729,Data!$A$2:$A$6500,0))</f>
        <v>0</v>
      </c>
      <c r="O1729" s="83" t="str">
        <f>INDEX(Data!J$2:J$6500,MATCH($A1729,Data!$A$2:$A$6500,0))</f>
        <v>individuals</v>
      </c>
      <c r="P1729" t="str">
        <f>_xlfn.XLOOKUP(B1729,Table3[RefID],Table3[Citation])</f>
        <v>Garnett (1983)</v>
      </c>
    </row>
    <row r="1730" spans="1:16" x14ac:dyDescent="0.35">
      <c r="A1730" s="68">
        <v>1728</v>
      </c>
      <c r="B1730" s="69">
        <v>111</v>
      </c>
      <c r="C1730" s="69">
        <v>10014</v>
      </c>
      <c r="D1730" s="69">
        <v>3975</v>
      </c>
      <c r="E1730" t="str">
        <f>INDEX(Table5[EEZ],MATCH(C1730,Table5[Colony_ID],0))</f>
        <v>Line Group Exclusive Economic Zone</v>
      </c>
      <c r="F1730" t="str">
        <f>INDEX(Table5[Corrected Island/Colony Name],MATCH('Full Data'!C1730,Table5[Colony_ID],0))</f>
        <v>Starbuck Island</v>
      </c>
      <c r="G1730" t="str">
        <f>INDEX(Table4[Common_Name],MATCH('Full Data'!D1730,Table4[SpcRecID],0))</f>
        <v>Polynesian Storm-petrel</v>
      </c>
      <c r="H1730" s="83" t="str">
        <f>INDEX(Data!E$2:E$6500,MATCH(A1730,Data!$A$2:$A$6500,0))</f>
        <v>Potential Breeding</v>
      </c>
      <c r="I1730" s="90">
        <f>INDEX(Data!P$2:P$6500,MATCH(A1730,Data!$A$2:$A$6500,0))</f>
        <v>1983</v>
      </c>
      <c r="J1730" s="90">
        <f>INDEX(Data!Q$2:Q$6500,MATCH($A1730,Data!$A$2:$A$6500,0))</f>
        <v>1983</v>
      </c>
      <c r="K1730" s="90">
        <f>INDEX(Data!F$2:F$6500,MATCH($A1730,Data!$A$2:$A$6500,0))</f>
        <v>0</v>
      </c>
      <c r="L1730" s="90">
        <f>INDEX(Data!G$2:G$6500,MATCH($A1730,Data!$A$2:$A$6500,0))</f>
        <v>0</v>
      </c>
      <c r="M1730" s="90">
        <f>INDEX(Data!H$2:H$6500,MATCH($A1730,Data!$A$2:$A$6500,0))</f>
        <v>0</v>
      </c>
      <c r="N1730" s="90">
        <f>INDEX(Data!I$2:I$6500,MATCH($A1730,Data!$A$2:$A$6500,0))</f>
        <v>0</v>
      </c>
      <c r="O1730" s="83">
        <f>INDEX(Data!J$2:J$6500,MATCH($A1730,Data!$A$2:$A$6500,0))</f>
        <v>0</v>
      </c>
      <c r="P1730" t="str">
        <f>_xlfn.XLOOKUP(B1730,Table3[RefID],Table3[Citation])</f>
        <v>Garnett (1983)</v>
      </c>
    </row>
    <row r="1731" spans="1:16" x14ac:dyDescent="0.35">
      <c r="A1731" s="68">
        <v>1729</v>
      </c>
      <c r="B1731" s="69">
        <v>112</v>
      </c>
      <c r="C1731" s="69">
        <v>16006</v>
      </c>
      <c r="D1731" s="69">
        <v>3659</v>
      </c>
      <c r="E1731" t="str">
        <f>INDEX(Table5[EEZ],MATCH(C1731,Table5[Colony_ID],0))</f>
        <v>Northern Mariana Islands and Guam Exclusive Economic Zone</v>
      </c>
      <c r="F1731" t="str">
        <f>INDEX(Table5[Corrected Island/Colony Name],MATCH('Full Data'!C1731,Table5[Colony_ID],0))</f>
        <v>Guam</v>
      </c>
      <c r="G1731" t="str">
        <f>INDEX(Table4[Common_Name],MATCH('Full Data'!D1731,Table4[SpcRecID],0))</f>
        <v>Brown Booby</v>
      </c>
      <c r="H1731" s="83" t="str">
        <f>INDEX(Data!E$2:E$6500,MATCH(A1731,Data!$A$2:$A$6500,0))</f>
        <v>Confirmed</v>
      </c>
      <c r="I1731" s="90">
        <f>INDEX(Data!P$2:P$6500,MATCH(A1731,Data!$A$2:$A$6500,0))</f>
        <v>0</v>
      </c>
      <c r="J1731" s="90">
        <f>INDEX(Data!Q$2:Q$6500,MATCH($A1731,Data!$A$2:$A$6500,0))</f>
        <v>1983</v>
      </c>
      <c r="K1731" s="90">
        <f>INDEX(Data!F$2:F$6500,MATCH($A1731,Data!$A$2:$A$6500,0))</f>
        <v>20</v>
      </c>
      <c r="L1731" s="90">
        <f>INDEX(Data!G$2:G$6500,MATCH($A1731,Data!$A$2:$A$6500,0))</f>
        <v>30</v>
      </c>
      <c r="M1731" s="90">
        <f>INDEX(Data!H$2:H$6500,MATCH($A1731,Data!$A$2:$A$6500,0))</f>
        <v>0</v>
      </c>
      <c r="N1731" s="90">
        <f>INDEX(Data!I$2:I$6500,MATCH($A1731,Data!$A$2:$A$6500,0))</f>
        <v>0</v>
      </c>
      <c r="O1731" s="83" t="str">
        <f>INDEX(Data!J$2:J$6500,MATCH($A1731,Data!$A$2:$A$6500,0))</f>
        <v>individuals</v>
      </c>
      <c r="P1731" t="str">
        <f>_xlfn.XLOOKUP(B1731,Table3[RefID],Table3[Citation])</f>
        <v>Jenkins (1983)</v>
      </c>
    </row>
    <row r="1732" spans="1:16" x14ac:dyDescent="0.35">
      <c r="A1732" s="68">
        <v>1730</v>
      </c>
      <c r="B1732" s="69">
        <v>112</v>
      </c>
      <c r="C1732" s="69">
        <v>16006</v>
      </c>
      <c r="D1732" s="69">
        <v>3294</v>
      </c>
      <c r="E1732" t="str">
        <f>INDEX(Table5[EEZ],MATCH(C1732,Table5[Colony_ID],0))</f>
        <v>Northern Mariana Islands and Guam Exclusive Economic Zone</v>
      </c>
      <c r="F1732" t="str">
        <f>INDEX(Table5[Corrected Island/Colony Name],MATCH('Full Data'!C1732,Table5[Colony_ID],0))</f>
        <v>Guam</v>
      </c>
      <c r="G1732" t="str">
        <f>INDEX(Table4[Common_Name],MATCH('Full Data'!D1732,Table4[SpcRecID],0))</f>
        <v>Brown Noddy</v>
      </c>
      <c r="H1732" s="83" t="str">
        <f>INDEX(Data!E$2:E$6500,MATCH(A1732,Data!$A$2:$A$6500,0))</f>
        <v>Confirmed</v>
      </c>
      <c r="I1732" s="90">
        <f>INDEX(Data!P$2:P$6500,MATCH(A1732,Data!$A$2:$A$6500,0))</f>
        <v>0</v>
      </c>
      <c r="J1732" s="90">
        <f>INDEX(Data!Q$2:Q$6500,MATCH($A1732,Data!$A$2:$A$6500,0))</f>
        <v>1983</v>
      </c>
      <c r="K1732" s="90">
        <f>INDEX(Data!F$2:F$6500,MATCH($A1732,Data!$A$2:$A$6500,0))</f>
        <v>0</v>
      </c>
      <c r="L1732" s="90">
        <f>INDEX(Data!G$2:G$6500,MATCH($A1732,Data!$A$2:$A$6500,0))</f>
        <v>0</v>
      </c>
      <c r="M1732" s="90">
        <f>INDEX(Data!H$2:H$6500,MATCH($A1732,Data!$A$2:$A$6500,0))</f>
        <v>0</v>
      </c>
      <c r="N1732" s="90">
        <f>INDEX(Data!I$2:I$6500,MATCH($A1732,Data!$A$2:$A$6500,0))</f>
        <v>0</v>
      </c>
      <c r="O1732" s="83">
        <f>INDEX(Data!J$2:J$6500,MATCH($A1732,Data!$A$2:$A$6500,0))</f>
        <v>0</v>
      </c>
      <c r="P1732" t="str">
        <f>_xlfn.XLOOKUP(B1732,Table3[RefID],Table3[Citation])</f>
        <v>Jenkins (1983)</v>
      </c>
    </row>
    <row r="1733" spans="1:16" x14ac:dyDescent="0.35">
      <c r="A1733" s="68">
        <v>1731</v>
      </c>
      <c r="B1733" s="69">
        <v>112</v>
      </c>
      <c r="C1733" s="69">
        <v>16006</v>
      </c>
      <c r="D1733" s="69">
        <v>3298</v>
      </c>
      <c r="E1733" t="str">
        <f>INDEX(Table5[EEZ],MATCH(C1733,Table5[Colony_ID],0))</f>
        <v>Northern Mariana Islands and Guam Exclusive Economic Zone</v>
      </c>
      <c r="F1733" t="str">
        <f>INDEX(Table5[Corrected Island/Colony Name],MATCH('Full Data'!C1733,Table5[Colony_ID],0))</f>
        <v>Guam</v>
      </c>
      <c r="G1733" t="str">
        <f>INDEX(Table4[Common_Name],MATCH('Full Data'!D1733,Table4[SpcRecID],0))</f>
        <v>Common White Tern</v>
      </c>
      <c r="H1733" s="83" t="str">
        <f>INDEX(Data!E$2:E$6500,MATCH(A1733,Data!$A$2:$A$6500,0))</f>
        <v>Confirmed</v>
      </c>
      <c r="I1733" s="90">
        <f>INDEX(Data!P$2:P$6500,MATCH(A1733,Data!$A$2:$A$6500,0))</f>
        <v>0</v>
      </c>
      <c r="J1733" s="90">
        <f>INDEX(Data!Q$2:Q$6500,MATCH($A1733,Data!$A$2:$A$6500,0))</f>
        <v>1983</v>
      </c>
      <c r="K1733" s="90">
        <f>INDEX(Data!F$2:F$6500,MATCH($A1733,Data!$A$2:$A$6500,0))</f>
        <v>0</v>
      </c>
      <c r="L1733" s="90">
        <f>INDEX(Data!G$2:G$6500,MATCH($A1733,Data!$A$2:$A$6500,0))</f>
        <v>0</v>
      </c>
      <c r="M1733" s="90">
        <f>INDEX(Data!H$2:H$6500,MATCH($A1733,Data!$A$2:$A$6500,0))</f>
        <v>0</v>
      </c>
      <c r="N1733" s="90">
        <f>INDEX(Data!I$2:I$6500,MATCH($A1733,Data!$A$2:$A$6500,0))</f>
        <v>0</v>
      </c>
      <c r="O1733" s="83">
        <f>INDEX(Data!J$2:J$6500,MATCH($A1733,Data!$A$2:$A$6500,0))</f>
        <v>0</v>
      </c>
      <c r="P1733" t="str">
        <f>_xlfn.XLOOKUP(B1733,Table3[RefID],Table3[Citation])</f>
        <v>Jenkins (1983)</v>
      </c>
    </row>
    <row r="1734" spans="1:16" x14ac:dyDescent="0.35">
      <c r="A1734" s="68">
        <v>1732</v>
      </c>
      <c r="B1734" s="71">
        <v>113</v>
      </c>
      <c r="C1734" s="72">
        <v>5064</v>
      </c>
      <c r="D1734" s="69">
        <v>3659</v>
      </c>
      <c r="E1734" t="str">
        <f>INDEX(Table5[EEZ],MATCH(C1734,Table5[Colony_ID],0))</f>
        <v>French Polynesian Exclusive Economic Zone</v>
      </c>
      <c r="F1734" t="str">
        <f>INDEX(Table5[Corrected Island/Colony Name],MATCH('Full Data'!C1734,Table5[Colony_ID],0))</f>
        <v>Motu Aveu</v>
      </c>
      <c r="G1734" t="str">
        <f>INDEX(Table4[Common_Name],MATCH('Full Data'!D1734,Table4[SpcRecID],0))</f>
        <v>Brown Booby</v>
      </c>
      <c r="H1734" s="83" t="str">
        <f>INDEX(Data!E$2:E$6500,MATCH(A1734,Data!$A$2:$A$6500,0))</f>
        <v>Confirmed</v>
      </c>
      <c r="I1734" s="90">
        <f>INDEX(Data!P$2:P$6500,MATCH(A1734,Data!$A$2:$A$6500,0))</f>
        <v>1963</v>
      </c>
      <c r="J1734" s="90">
        <f>INDEX(Data!Q$2:Q$6500,MATCH($A1734,Data!$A$2:$A$6500,0))</f>
        <v>1963</v>
      </c>
      <c r="K1734" s="90">
        <f>INDEX(Data!F$2:F$6500,MATCH($A1734,Data!$A$2:$A$6500,0))</f>
        <v>0</v>
      </c>
      <c r="L1734" s="90">
        <f>INDEX(Data!G$2:G$6500,MATCH($A1734,Data!$A$2:$A$6500,0))</f>
        <v>0</v>
      </c>
      <c r="M1734" s="90">
        <f>INDEX(Data!H$2:H$6500,MATCH($A1734,Data!$A$2:$A$6500,0))</f>
        <v>0</v>
      </c>
      <c r="N1734" s="90">
        <f>INDEX(Data!I$2:I$6500,MATCH($A1734,Data!$A$2:$A$6500,0))</f>
        <v>0</v>
      </c>
      <c r="O1734" s="83">
        <f>INDEX(Data!J$2:J$6500,MATCH($A1734,Data!$A$2:$A$6500,0))</f>
        <v>0</v>
      </c>
      <c r="P1734" t="str">
        <f>_xlfn.XLOOKUP(B1734,Table3[RefID],Table3[Citation])</f>
        <v>Sachet (1983)</v>
      </c>
    </row>
    <row r="1735" spans="1:16" x14ac:dyDescent="0.35">
      <c r="A1735" s="68">
        <v>1733</v>
      </c>
      <c r="B1735" s="71">
        <v>113</v>
      </c>
      <c r="C1735" s="72">
        <v>5065</v>
      </c>
      <c r="D1735" s="69">
        <v>3659</v>
      </c>
      <c r="E1735" t="str">
        <f>INDEX(Table5[EEZ],MATCH(C1735,Table5[Colony_ID],0))</f>
        <v>French Polynesian Exclusive Economic Zone</v>
      </c>
      <c r="F1735" t="str">
        <f>INDEX(Table5[Corrected Island/Colony Name],MATCH('Full Data'!C1735,Table5[Colony_ID],0))</f>
        <v>Motu Manu</v>
      </c>
      <c r="G1735" t="str">
        <f>INDEX(Table4[Common_Name],MATCH('Full Data'!D1735,Table4[SpcRecID],0))</f>
        <v>Brown Booby</v>
      </c>
      <c r="H1735" s="83" t="str">
        <f>INDEX(Data!E$2:E$6500,MATCH(A1735,Data!$A$2:$A$6500,0))</f>
        <v>confirmed</v>
      </c>
      <c r="I1735" s="90">
        <f>INDEX(Data!P$2:P$6500,MATCH(A1735,Data!$A$2:$A$6500,0))</f>
        <v>1963</v>
      </c>
      <c r="J1735" s="90">
        <f>INDEX(Data!Q$2:Q$6500,MATCH($A1735,Data!$A$2:$A$6500,0))</f>
        <v>1963</v>
      </c>
      <c r="K1735" s="90">
        <f>INDEX(Data!F$2:F$6500,MATCH($A1735,Data!$A$2:$A$6500,0))</f>
        <v>0</v>
      </c>
      <c r="L1735" s="90">
        <f>INDEX(Data!G$2:G$6500,MATCH($A1735,Data!$A$2:$A$6500,0))</f>
        <v>0</v>
      </c>
      <c r="M1735" s="90">
        <f>INDEX(Data!H$2:H$6500,MATCH($A1735,Data!$A$2:$A$6500,0))</f>
        <v>0</v>
      </c>
      <c r="N1735" s="90">
        <f>INDEX(Data!I$2:I$6500,MATCH($A1735,Data!$A$2:$A$6500,0))</f>
        <v>0</v>
      </c>
      <c r="O1735" s="83">
        <f>INDEX(Data!J$2:J$6500,MATCH($A1735,Data!$A$2:$A$6500,0))</f>
        <v>0</v>
      </c>
      <c r="P1735" t="str">
        <f>_xlfn.XLOOKUP(B1735,Table3[RefID],Table3[Citation])</f>
        <v>Sachet (1983)</v>
      </c>
    </row>
    <row r="1736" spans="1:16" x14ac:dyDescent="0.35">
      <c r="A1736" s="68">
        <v>1734</v>
      </c>
      <c r="B1736" s="71">
        <v>113</v>
      </c>
      <c r="C1736" s="72">
        <v>5066</v>
      </c>
      <c r="D1736" s="69">
        <v>3659</v>
      </c>
      <c r="E1736" t="str">
        <f>INDEX(Table5[EEZ],MATCH(C1736,Table5[Colony_ID],0))</f>
        <v>French Polynesian Exclusive Economic Zone</v>
      </c>
      <c r="F1736" t="str">
        <f>INDEX(Table5[Corrected Island/Colony Name],MATCH('Full Data'!C1736,Table5[Colony_ID],0))</f>
        <v>Motu Tavae</v>
      </c>
      <c r="G1736" t="str">
        <f>INDEX(Table4[Common_Name],MATCH('Full Data'!D1736,Table4[SpcRecID],0))</f>
        <v>Brown Booby</v>
      </c>
      <c r="H1736" s="83" t="str">
        <f>INDEX(Data!E$2:E$6500,MATCH(A1736,Data!$A$2:$A$6500,0))</f>
        <v>Confirmed</v>
      </c>
      <c r="I1736" s="90">
        <f>INDEX(Data!P$2:P$6500,MATCH(A1736,Data!$A$2:$A$6500,0))</f>
        <v>1963</v>
      </c>
      <c r="J1736" s="90">
        <f>INDEX(Data!Q$2:Q$6500,MATCH($A1736,Data!$A$2:$A$6500,0))</f>
        <v>1963</v>
      </c>
      <c r="K1736" s="90">
        <f>INDEX(Data!F$2:F$6500,MATCH($A1736,Data!$A$2:$A$6500,0))</f>
        <v>0</v>
      </c>
      <c r="L1736" s="90">
        <f>INDEX(Data!G$2:G$6500,MATCH($A1736,Data!$A$2:$A$6500,0))</f>
        <v>0</v>
      </c>
      <c r="M1736" s="90">
        <f>INDEX(Data!H$2:H$6500,MATCH($A1736,Data!$A$2:$A$6500,0))</f>
        <v>0</v>
      </c>
      <c r="N1736" s="90">
        <f>INDEX(Data!I$2:I$6500,MATCH($A1736,Data!$A$2:$A$6500,0))</f>
        <v>0</v>
      </c>
      <c r="O1736" s="83">
        <f>INDEX(Data!J$2:J$6500,MATCH($A1736,Data!$A$2:$A$6500,0))</f>
        <v>0</v>
      </c>
      <c r="P1736" t="str">
        <f>_xlfn.XLOOKUP(B1736,Table3[RefID],Table3[Citation])</f>
        <v>Sachet (1983)</v>
      </c>
    </row>
    <row r="1737" spans="1:16" x14ac:dyDescent="0.35">
      <c r="A1737" s="68">
        <v>1735</v>
      </c>
      <c r="B1737" s="71">
        <v>113</v>
      </c>
      <c r="C1737" s="72">
        <v>5063</v>
      </c>
      <c r="D1737" s="69">
        <v>3294</v>
      </c>
      <c r="E1737" t="str">
        <f>INDEX(Table5[EEZ],MATCH(C1737,Table5[Colony_ID],0))</f>
        <v>French Polynesian Exclusive Economic Zone</v>
      </c>
      <c r="F1737" t="str">
        <f>INDEX(Table5[Corrected Island/Colony Name],MATCH('Full Data'!C1737,Table5[Colony_ID],0))</f>
        <v>Lord Howe's Island</v>
      </c>
      <c r="G1737" t="str">
        <f>INDEX(Table4[Common_Name],MATCH('Full Data'!D1737,Table4[SpcRecID],0))</f>
        <v>Brown Noddy</v>
      </c>
      <c r="H1737" s="83" t="str">
        <f>INDEX(Data!E$2:E$6500,MATCH(A1737,Data!$A$2:$A$6500,0))</f>
        <v>Confirmed</v>
      </c>
      <c r="I1737" s="90">
        <f>INDEX(Data!P$2:P$6500,MATCH(A1737,Data!$A$2:$A$6500,0))</f>
        <v>1963</v>
      </c>
      <c r="J1737" s="90">
        <f>INDEX(Data!Q$2:Q$6500,MATCH($A1737,Data!$A$2:$A$6500,0))</f>
        <v>1963</v>
      </c>
      <c r="K1737" s="90">
        <f>INDEX(Data!F$2:F$6500,MATCH($A1737,Data!$A$2:$A$6500,0))</f>
        <v>0</v>
      </c>
      <c r="L1737" s="90">
        <f>INDEX(Data!G$2:G$6500,MATCH($A1737,Data!$A$2:$A$6500,0))</f>
        <v>0</v>
      </c>
      <c r="M1737" s="90">
        <f>INDEX(Data!H$2:H$6500,MATCH($A1737,Data!$A$2:$A$6500,0))</f>
        <v>0</v>
      </c>
      <c r="N1737" s="90">
        <f>INDEX(Data!I$2:I$6500,MATCH($A1737,Data!$A$2:$A$6500,0))</f>
        <v>0</v>
      </c>
      <c r="O1737" s="83">
        <f>INDEX(Data!J$2:J$6500,MATCH($A1737,Data!$A$2:$A$6500,0))</f>
        <v>0</v>
      </c>
      <c r="P1737" t="str">
        <f>_xlfn.XLOOKUP(B1737,Table3[RefID],Table3[Citation])</f>
        <v>Sachet (1983)</v>
      </c>
    </row>
    <row r="1738" spans="1:16" x14ac:dyDescent="0.35">
      <c r="A1738" s="68">
        <v>1736</v>
      </c>
      <c r="B1738" s="71">
        <v>113</v>
      </c>
      <c r="C1738" s="72">
        <v>5065</v>
      </c>
      <c r="D1738" s="69">
        <v>3298</v>
      </c>
      <c r="E1738" t="str">
        <f>INDEX(Table5[EEZ],MATCH(C1738,Table5[Colony_ID],0))</f>
        <v>French Polynesian Exclusive Economic Zone</v>
      </c>
      <c r="F1738" t="str">
        <f>INDEX(Table5[Corrected Island/Colony Name],MATCH('Full Data'!C1738,Table5[Colony_ID],0))</f>
        <v>Motu Manu</v>
      </c>
      <c r="G1738" t="str">
        <f>INDEX(Table4[Common_Name],MATCH('Full Data'!D1738,Table4[SpcRecID],0))</f>
        <v>Common White Tern</v>
      </c>
      <c r="H1738" s="83" t="str">
        <f>INDEX(Data!E$2:E$6500,MATCH(A1738,Data!$A$2:$A$6500,0))</f>
        <v>Confirmed</v>
      </c>
      <c r="I1738" s="90">
        <f>INDEX(Data!P$2:P$6500,MATCH(A1738,Data!$A$2:$A$6500,0))</f>
        <v>1963</v>
      </c>
      <c r="J1738" s="90">
        <f>INDEX(Data!Q$2:Q$6500,MATCH($A1738,Data!$A$2:$A$6500,0))</f>
        <v>1963</v>
      </c>
      <c r="K1738" s="90">
        <f>INDEX(Data!F$2:F$6500,MATCH($A1738,Data!$A$2:$A$6500,0))</f>
        <v>0</v>
      </c>
      <c r="L1738" s="90">
        <f>INDEX(Data!G$2:G$6500,MATCH($A1738,Data!$A$2:$A$6500,0))</f>
        <v>0</v>
      </c>
      <c r="M1738" s="90">
        <f>INDEX(Data!H$2:H$6500,MATCH($A1738,Data!$A$2:$A$6500,0))</f>
        <v>0</v>
      </c>
      <c r="N1738" s="90">
        <f>INDEX(Data!I$2:I$6500,MATCH($A1738,Data!$A$2:$A$6500,0))</f>
        <v>0</v>
      </c>
      <c r="O1738" s="83">
        <f>INDEX(Data!J$2:J$6500,MATCH($A1738,Data!$A$2:$A$6500,0))</f>
        <v>0</v>
      </c>
      <c r="P1738" t="str">
        <f>_xlfn.XLOOKUP(B1738,Table3[RefID],Table3[Citation])</f>
        <v>Sachet (1983)</v>
      </c>
    </row>
    <row r="1739" spans="1:16" x14ac:dyDescent="0.35">
      <c r="A1739" s="68">
        <v>1737</v>
      </c>
      <c r="B1739" s="71">
        <v>113</v>
      </c>
      <c r="C1739" s="72">
        <v>5065</v>
      </c>
      <c r="D1739" s="69">
        <v>3263</v>
      </c>
      <c r="E1739" t="str">
        <f>INDEX(Table5[EEZ],MATCH(C1739,Table5[Colony_ID],0))</f>
        <v>French Polynesian Exclusive Economic Zone</v>
      </c>
      <c r="F1739" t="str">
        <f>INDEX(Table5[Corrected Island/Colony Name],MATCH('Full Data'!C1739,Table5[Colony_ID],0))</f>
        <v>Motu Manu</v>
      </c>
      <c r="G1739" t="str">
        <f>INDEX(Table4[Common_Name],MATCH('Full Data'!D1739,Table4[SpcRecID],0))</f>
        <v>Greater crested Tern</v>
      </c>
      <c r="H1739" s="83" t="str">
        <f>INDEX(Data!E$2:E$6500,MATCH(A1739,Data!$A$2:$A$6500,0))</f>
        <v>Confirmed</v>
      </c>
      <c r="I1739" s="90">
        <f>INDEX(Data!P$2:P$6500,MATCH(A1739,Data!$A$2:$A$6500,0))</f>
        <v>1963</v>
      </c>
      <c r="J1739" s="90">
        <f>INDEX(Data!Q$2:Q$6500,MATCH($A1739,Data!$A$2:$A$6500,0))</f>
        <v>1963</v>
      </c>
      <c r="K1739" s="90">
        <f>INDEX(Data!F$2:F$6500,MATCH($A1739,Data!$A$2:$A$6500,0))</f>
        <v>0</v>
      </c>
      <c r="L1739" s="90">
        <f>INDEX(Data!G$2:G$6500,MATCH($A1739,Data!$A$2:$A$6500,0))</f>
        <v>0</v>
      </c>
      <c r="M1739" s="90">
        <f>INDEX(Data!H$2:H$6500,MATCH($A1739,Data!$A$2:$A$6500,0))</f>
        <v>0</v>
      </c>
      <c r="N1739" s="90">
        <f>INDEX(Data!I$2:I$6500,MATCH($A1739,Data!$A$2:$A$6500,0))</f>
        <v>0</v>
      </c>
      <c r="O1739" s="83">
        <f>INDEX(Data!J$2:J$6500,MATCH($A1739,Data!$A$2:$A$6500,0))</f>
        <v>0</v>
      </c>
      <c r="P1739" t="str">
        <f>_xlfn.XLOOKUP(B1739,Table3[RefID],Table3[Citation])</f>
        <v>Sachet (1983)</v>
      </c>
    </row>
    <row r="1740" spans="1:16" x14ac:dyDescent="0.35">
      <c r="A1740" s="68">
        <v>1738</v>
      </c>
      <c r="B1740" s="71">
        <v>113</v>
      </c>
      <c r="C1740" s="72">
        <v>5065</v>
      </c>
      <c r="D1740" s="69">
        <v>3649</v>
      </c>
      <c r="E1740" t="str">
        <f>INDEX(Table5[EEZ],MATCH(C1740,Table5[Colony_ID],0))</f>
        <v>French Polynesian Exclusive Economic Zone</v>
      </c>
      <c r="F1740" t="str">
        <f>INDEX(Table5[Corrected Island/Colony Name],MATCH('Full Data'!C1740,Table5[Colony_ID],0))</f>
        <v>Motu Manu</v>
      </c>
      <c r="G1740" t="str">
        <f>INDEX(Table4[Common_Name],MATCH('Full Data'!D1740,Table4[SpcRecID],0))</f>
        <v>Red-tailed Tropicbird</v>
      </c>
      <c r="H1740" s="83" t="str">
        <f>INDEX(Data!E$2:E$6500,MATCH(A1740,Data!$A$2:$A$6500,0))</f>
        <v>Confirmed</v>
      </c>
      <c r="I1740" s="90">
        <f>INDEX(Data!P$2:P$6500,MATCH(A1740,Data!$A$2:$A$6500,0))</f>
        <v>1963</v>
      </c>
      <c r="J1740" s="90">
        <f>INDEX(Data!Q$2:Q$6500,MATCH($A1740,Data!$A$2:$A$6500,0))</f>
        <v>1963</v>
      </c>
      <c r="K1740" s="90">
        <f>INDEX(Data!F$2:F$6500,MATCH($A1740,Data!$A$2:$A$6500,0))</f>
        <v>0</v>
      </c>
      <c r="L1740" s="90">
        <f>INDEX(Data!G$2:G$6500,MATCH($A1740,Data!$A$2:$A$6500,0))</f>
        <v>0</v>
      </c>
      <c r="M1740" s="90">
        <f>INDEX(Data!H$2:H$6500,MATCH($A1740,Data!$A$2:$A$6500,0))</f>
        <v>0</v>
      </c>
      <c r="N1740" s="90">
        <f>INDEX(Data!I$2:I$6500,MATCH($A1740,Data!$A$2:$A$6500,0))</f>
        <v>0</v>
      </c>
      <c r="O1740" s="83">
        <f>INDEX(Data!J$2:J$6500,MATCH($A1740,Data!$A$2:$A$6500,0))</f>
        <v>0</v>
      </c>
      <c r="P1740" t="str">
        <f>_xlfn.XLOOKUP(B1740,Table3[RefID],Table3[Citation])</f>
        <v>Sachet (1983)</v>
      </c>
    </row>
    <row r="1741" spans="1:16" x14ac:dyDescent="0.35">
      <c r="A1741" s="68">
        <v>1739</v>
      </c>
      <c r="B1741" s="71">
        <v>113</v>
      </c>
      <c r="C1741" s="72">
        <v>5066</v>
      </c>
      <c r="D1741" s="69">
        <v>3649</v>
      </c>
      <c r="E1741" t="str">
        <f>INDEX(Table5[EEZ],MATCH(C1741,Table5[Colony_ID],0))</f>
        <v>French Polynesian Exclusive Economic Zone</v>
      </c>
      <c r="F1741" t="str">
        <f>INDEX(Table5[Corrected Island/Colony Name],MATCH('Full Data'!C1741,Table5[Colony_ID],0))</f>
        <v>Motu Tavae</v>
      </c>
      <c r="G1741" t="str">
        <f>INDEX(Table4[Common_Name],MATCH('Full Data'!D1741,Table4[SpcRecID],0))</f>
        <v>Red-tailed Tropicbird</v>
      </c>
      <c r="H1741" s="83" t="str">
        <f>INDEX(Data!E$2:E$6500,MATCH(A1741,Data!$A$2:$A$6500,0))</f>
        <v>Confirmed</v>
      </c>
      <c r="I1741" s="90">
        <f>INDEX(Data!P$2:P$6500,MATCH(A1741,Data!$A$2:$A$6500,0))</f>
        <v>1963</v>
      </c>
      <c r="J1741" s="90">
        <f>INDEX(Data!Q$2:Q$6500,MATCH($A1741,Data!$A$2:$A$6500,0))</f>
        <v>1963</v>
      </c>
      <c r="K1741" s="90">
        <f>INDEX(Data!F$2:F$6500,MATCH($A1741,Data!$A$2:$A$6500,0))</f>
        <v>0</v>
      </c>
      <c r="L1741" s="90">
        <f>INDEX(Data!G$2:G$6500,MATCH($A1741,Data!$A$2:$A$6500,0))</f>
        <v>0</v>
      </c>
      <c r="M1741" s="90">
        <f>INDEX(Data!H$2:H$6500,MATCH($A1741,Data!$A$2:$A$6500,0))</f>
        <v>0</v>
      </c>
      <c r="N1741" s="90">
        <f>INDEX(Data!I$2:I$6500,MATCH($A1741,Data!$A$2:$A$6500,0))</f>
        <v>0</v>
      </c>
      <c r="O1741" s="83">
        <f>INDEX(Data!J$2:J$6500,MATCH($A1741,Data!$A$2:$A$6500,0))</f>
        <v>0</v>
      </c>
      <c r="P1741" t="str">
        <f>_xlfn.XLOOKUP(B1741,Table3[RefID],Table3[Citation])</f>
        <v>Sachet (1983)</v>
      </c>
    </row>
    <row r="1742" spans="1:16" x14ac:dyDescent="0.35">
      <c r="A1742" s="68">
        <v>1740</v>
      </c>
      <c r="B1742" s="71">
        <v>114</v>
      </c>
      <c r="C1742" s="72">
        <v>5197</v>
      </c>
      <c r="D1742" s="69">
        <v>3294</v>
      </c>
      <c r="E1742" t="str">
        <f>INDEX(Table5[EEZ],MATCH(C1742,Table5[Colony_ID],0))</f>
        <v>French Polynesian Exclusive Economic Zone</v>
      </c>
      <c r="F1742" t="str">
        <f>INDEX(Table5[Corrected Island/Colony Name],MATCH('Full Data'!C1742,Table5[Colony_ID],0))</f>
        <v>Motu Moute</v>
      </c>
      <c r="G1742" t="str">
        <f>INDEX(Table4[Common_Name],MATCH('Full Data'!D1742,Table4[SpcRecID],0))</f>
        <v>Brown Noddy</v>
      </c>
      <c r="H1742" s="83" t="str">
        <f>INDEX(Data!E$2:E$6500,MATCH(A1742,Data!$A$2:$A$6500,0))</f>
        <v>Data Deficient</v>
      </c>
      <c r="I1742" s="90">
        <f>INDEX(Data!P$2:P$6500,MATCH(A1742,Data!$A$2:$A$6500,0))</f>
        <v>1974</v>
      </c>
      <c r="J1742" s="90">
        <f>INDEX(Data!Q$2:Q$6500,MATCH($A1742,Data!$A$2:$A$6500,0))</f>
        <v>1974</v>
      </c>
      <c r="K1742" s="90">
        <f>INDEX(Data!F$2:F$6500,MATCH($A1742,Data!$A$2:$A$6500,0))</f>
        <v>0</v>
      </c>
      <c r="L1742" s="90">
        <f>INDEX(Data!G$2:G$6500,MATCH($A1742,Data!$A$2:$A$6500,0))</f>
        <v>0</v>
      </c>
      <c r="M1742" s="90">
        <f>INDEX(Data!H$2:H$6500,MATCH($A1742,Data!$A$2:$A$6500,0))</f>
        <v>0</v>
      </c>
      <c r="N1742" s="90">
        <f>INDEX(Data!I$2:I$6500,MATCH($A1742,Data!$A$2:$A$6500,0))</f>
        <v>0</v>
      </c>
      <c r="O1742" s="83">
        <f>INDEX(Data!J$2:J$6500,MATCH($A1742,Data!$A$2:$A$6500,0))</f>
        <v>0</v>
      </c>
      <c r="P1742" t="str">
        <f>_xlfn.XLOOKUP(B1742,Table3[RefID],Table3[Citation])</f>
        <v>Sachet (1983)</v>
      </c>
    </row>
    <row r="1743" spans="1:16" x14ac:dyDescent="0.35">
      <c r="A1743" s="68">
        <v>1741</v>
      </c>
      <c r="B1743" s="71">
        <v>114</v>
      </c>
      <c r="C1743" s="72">
        <v>5197</v>
      </c>
      <c r="D1743" s="69">
        <v>3298</v>
      </c>
      <c r="E1743" t="str">
        <f>INDEX(Table5[EEZ],MATCH(C1743,Table5[Colony_ID],0))</f>
        <v>French Polynesian Exclusive Economic Zone</v>
      </c>
      <c r="F1743" t="str">
        <f>INDEX(Table5[Corrected Island/Colony Name],MATCH('Full Data'!C1743,Table5[Colony_ID],0))</f>
        <v>Motu Moute</v>
      </c>
      <c r="G1743" t="str">
        <f>INDEX(Table4[Common_Name],MATCH('Full Data'!D1743,Table4[SpcRecID],0))</f>
        <v>Common White Tern</v>
      </c>
      <c r="H1743" s="83" t="str">
        <f>INDEX(Data!E$2:E$6500,MATCH(A1743,Data!$A$2:$A$6500,0))</f>
        <v>Data Deficient</v>
      </c>
      <c r="I1743" s="90">
        <f>INDEX(Data!P$2:P$6500,MATCH(A1743,Data!$A$2:$A$6500,0))</f>
        <v>1973</v>
      </c>
      <c r="J1743" s="90">
        <f>INDEX(Data!Q$2:Q$6500,MATCH($A1743,Data!$A$2:$A$6500,0))</f>
        <v>1973</v>
      </c>
      <c r="K1743" s="90">
        <f>INDEX(Data!F$2:F$6500,MATCH($A1743,Data!$A$2:$A$6500,0))</f>
        <v>0</v>
      </c>
      <c r="L1743" s="90">
        <f>INDEX(Data!G$2:G$6500,MATCH($A1743,Data!$A$2:$A$6500,0))</f>
        <v>0</v>
      </c>
      <c r="M1743" s="90">
        <f>INDEX(Data!H$2:H$6500,MATCH($A1743,Data!$A$2:$A$6500,0))</f>
        <v>0</v>
      </c>
      <c r="N1743" s="90">
        <f>INDEX(Data!I$2:I$6500,MATCH($A1743,Data!$A$2:$A$6500,0))</f>
        <v>0</v>
      </c>
      <c r="O1743" s="83">
        <f>INDEX(Data!J$2:J$6500,MATCH($A1743,Data!$A$2:$A$6500,0))</f>
        <v>0</v>
      </c>
      <c r="P1743" t="str">
        <f>_xlfn.XLOOKUP(B1743,Table3[RefID],Table3[Citation])</f>
        <v>Sachet (1983)</v>
      </c>
    </row>
    <row r="1744" spans="1:16" x14ac:dyDescent="0.35">
      <c r="A1744" s="68">
        <v>1742</v>
      </c>
      <c r="B1744" s="71">
        <v>114</v>
      </c>
      <c r="C1744" s="72">
        <v>5197</v>
      </c>
      <c r="D1744" s="69">
        <v>3263</v>
      </c>
      <c r="E1744" t="str">
        <f>INDEX(Table5[EEZ],MATCH(C1744,Table5[Colony_ID],0))</f>
        <v>French Polynesian Exclusive Economic Zone</v>
      </c>
      <c r="F1744" t="str">
        <f>INDEX(Table5[Corrected Island/Colony Name],MATCH('Full Data'!C1744,Table5[Colony_ID],0))</f>
        <v>Motu Moute</v>
      </c>
      <c r="G1744" t="str">
        <f>INDEX(Table4[Common_Name],MATCH('Full Data'!D1744,Table4[SpcRecID],0))</f>
        <v>Greater crested Tern</v>
      </c>
      <c r="H1744" s="83" t="str">
        <f>INDEX(Data!E$2:E$6500,MATCH(A1744,Data!$A$2:$A$6500,0))</f>
        <v>Data Deficient</v>
      </c>
      <c r="I1744" s="90">
        <f>INDEX(Data!P$2:P$6500,MATCH(A1744,Data!$A$2:$A$6500,0))</f>
        <v>1973</v>
      </c>
      <c r="J1744" s="90">
        <f>INDEX(Data!Q$2:Q$6500,MATCH($A1744,Data!$A$2:$A$6500,0))</f>
        <v>1973</v>
      </c>
      <c r="K1744" s="90">
        <f>INDEX(Data!F$2:F$6500,MATCH($A1744,Data!$A$2:$A$6500,0))</f>
        <v>0</v>
      </c>
      <c r="L1744" s="90">
        <f>INDEX(Data!G$2:G$6500,MATCH($A1744,Data!$A$2:$A$6500,0))</f>
        <v>0</v>
      </c>
      <c r="M1744" s="90">
        <f>INDEX(Data!H$2:H$6500,MATCH($A1744,Data!$A$2:$A$6500,0))</f>
        <v>0</v>
      </c>
      <c r="N1744" s="90">
        <f>INDEX(Data!I$2:I$6500,MATCH($A1744,Data!$A$2:$A$6500,0))</f>
        <v>0</v>
      </c>
      <c r="O1744" s="83">
        <f>INDEX(Data!J$2:J$6500,MATCH($A1744,Data!$A$2:$A$6500,0))</f>
        <v>0</v>
      </c>
      <c r="P1744" t="str">
        <f>_xlfn.XLOOKUP(B1744,Table3[RefID],Table3[Citation])</f>
        <v>Sachet (1983)</v>
      </c>
    </row>
    <row r="1745" spans="1:16" x14ac:dyDescent="0.35">
      <c r="A1745" s="68">
        <v>1743</v>
      </c>
      <c r="B1745" s="71">
        <v>114</v>
      </c>
      <c r="C1745" s="72">
        <v>5197</v>
      </c>
      <c r="D1745" s="69">
        <v>3658</v>
      </c>
      <c r="E1745" t="str">
        <f>INDEX(Table5[EEZ],MATCH(C1745,Table5[Colony_ID],0))</f>
        <v>French Polynesian Exclusive Economic Zone</v>
      </c>
      <c r="F1745" t="str">
        <f>INDEX(Table5[Corrected Island/Colony Name],MATCH('Full Data'!C1745,Table5[Colony_ID],0))</f>
        <v>Motu Moute</v>
      </c>
      <c r="G1745" t="str">
        <f>INDEX(Table4[Common_Name],MATCH('Full Data'!D1745,Table4[SpcRecID],0))</f>
        <v>Red-footed Booby</v>
      </c>
      <c r="H1745" s="83" t="str">
        <f>INDEX(Data!E$2:E$6500,MATCH(A1745,Data!$A$2:$A$6500,0))</f>
        <v>confirmed</v>
      </c>
      <c r="I1745" s="90">
        <f>INDEX(Data!P$2:P$6500,MATCH(A1745,Data!$A$2:$A$6500,0))</f>
        <v>1973</v>
      </c>
      <c r="J1745" s="90">
        <f>INDEX(Data!Q$2:Q$6500,MATCH($A1745,Data!$A$2:$A$6500,0))</f>
        <v>1973</v>
      </c>
      <c r="K1745" s="90">
        <f>INDEX(Data!F$2:F$6500,MATCH($A1745,Data!$A$2:$A$6500,0))</f>
        <v>0</v>
      </c>
      <c r="L1745" s="90">
        <f>INDEX(Data!G$2:G$6500,MATCH($A1745,Data!$A$2:$A$6500,0))</f>
        <v>0</v>
      </c>
      <c r="M1745" s="90">
        <f>INDEX(Data!H$2:H$6500,MATCH($A1745,Data!$A$2:$A$6500,0))</f>
        <v>0</v>
      </c>
      <c r="N1745" s="90">
        <f>INDEX(Data!I$2:I$6500,MATCH($A1745,Data!$A$2:$A$6500,0))</f>
        <v>0</v>
      </c>
      <c r="O1745" s="83">
        <f>INDEX(Data!J$2:J$6500,MATCH($A1745,Data!$A$2:$A$6500,0))</f>
        <v>0</v>
      </c>
      <c r="P1745" t="str">
        <f>_xlfn.XLOOKUP(B1745,Table3[RefID],Table3[Citation])</f>
        <v>Sachet (1983)</v>
      </c>
    </row>
    <row r="1746" spans="1:16" x14ac:dyDescent="0.35">
      <c r="A1746" s="68">
        <v>1744</v>
      </c>
      <c r="B1746" s="71">
        <v>114</v>
      </c>
      <c r="C1746" s="72">
        <v>5197</v>
      </c>
      <c r="D1746" s="69">
        <v>3288</v>
      </c>
      <c r="E1746" t="str">
        <f>INDEX(Table5[EEZ],MATCH(C1746,Table5[Colony_ID],0))</f>
        <v>French Polynesian Exclusive Economic Zone</v>
      </c>
      <c r="F1746" t="str">
        <f>INDEX(Table5[Corrected Island/Colony Name],MATCH('Full Data'!C1746,Table5[Colony_ID],0))</f>
        <v>Motu Moute</v>
      </c>
      <c r="G1746" t="str">
        <f>INDEX(Table4[Common_Name],MATCH('Full Data'!D1746,Table4[SpcRecID],0))</f>
        <v>Sooty Tern</v>
      </c>
      <c r="H1746" s="83" t="str">
        <f>INDEX(Data!E$2:E$6500,MATCH(A1746,Data!$A$2:$A$6500,0))</f>
        <v>Data Deficient</v>
      </c>
      <c r="I1746" s="90">
        <f>INDEX(Data!P$2:P$6500,MATCH(A1746,Data!$A$2:$A$6500,0))</f>
        <v>1973</v>
      </c>
      <c r="J1746" s="90">
        <f>INDEX(Data!Q$2:Q$6500,MATCH($A1746,Data!$A$2:$A$6500,0))</f>
        <v>1973</v>
      </c>
      <c r="K1746" s="90">
        <f>INDEX(Data!F$2:F$6500,MATCH($A1746,Data!$A$2:$A$6500,0))</f>
        <v>0</v>
      </c>
      <c r="L1746" s="90">
        <f>INDEX(Data!G$2:G$6500,MATCH($A1746,Data!$A$2:$A$6500,0))</f>
        <v>0</v>
      </c>
      <c r="M1746" s="90">
        <f>INDEX(Data!H$2:H$6500,MATCH($A1746,Data!$A$2:$A$6500,0))</f>
        <v>0</v>
      </c>
      <c r="N1746" s="90">
        <f>INDEX(Data!I$2:I$6500,MATCH($A1746,Data!$A$2:$A$6500,0))</f>
        <v>0</v>
      </c>
      <c r="O1746" s="83">
        <f>INDEX(Data!J$2:J$6500,MATCH($A1746,Data!$A$2:$A$6500,0))</f>
        <v>0</v>
      </c>
      <c r="P1746" t="str">
        <f>_xlfn.XLOOKUP(B1746,Table3[RefID],Table3[Citation])</f>
        <v>Sachet (1983)</v>
      </c>
    </row>
    <row r="1747" spans="1:16" x14ac:dyDescent="0.35">
      <c r="A1747" s="68">
        <v>1745</v>
      </c>
      <c r="B1747" s="71">
        <v>115</v>
      </c>
      <c r="C1747" s="72">
        <v>5176</v>
      </c>
      <c r="D1747" s="69">
        <v>3658</v>
      </c>
      <c r="E1747" t="str">
        <f>INDEX(Table5[EEZ],MATCH(C1747,Table5[Colony_ID],0))</f>
        <v>French Polynesian Exclusive Economic Zone</v>
      </c>
      <c r="F1747" t="str">
        <f>INDEX(Table5[Corrected Island/Colony Name],MATCH('Full Data'!C1747,Table5[Colony_ID],0))</f>
        <v>Reiono</v>
      </c>
      <c r="G1747" t="str">
        <f>INDEX(Table4[Common_Name],MATCH('Full Data'!D1747,Table4[SpcRecID],0))</f>
        <v>Red-footed Booby</v>
      </c>
      <c r="H1747" s="83" t="str">
        <f>INDEX(Data!E$2:E$6500,MATCH(A1747,Data!$A$2:$A$6500,0))</f>
        <v>Confirmed</v>
      </c>
      <c r="I1747" s="90">
        <f>INDEX(Data!P$2:P$6500,MATCH(A1747,Data!$A$2:$A$6500,0))</f>
        <v>0</v>
      </c>
      <c r="J1747" s="90">
        <f>INDEX(Data!Q$2:Q$6500,MATCH($A1747,Data!$A$2:$A$6500,0))</f>
        <v>1973</v>
      </c>
      <c r="K1747" s="90">
        <f>INDEX(Data!F$2:F$6500,MATCH($A1747,Data!$A$2:$A$6500,0))</f>
        <v>0</v>
      </c>
      <c r="L1747" s="90">
        <f>INDEX(Data!G$2:G$6500,MATCH($A1747,Data!$A$2:$A$6500,0))</f>
        <v>0</v>
      </c>
      <c r="M1747" s="90">
        <f>INDEX(Data!H$2:H$6500,MATCH($A1747,Data!$A$2:$A$6500,0))</f>
        <v>0</v>
      </c>
      <c r="N1747" s="90">
        <f>INDEX(Data!I$2:I$6500,MATCH($A1747,Data!$A$2:$A$6500,0))</f>
        <v>0</v>
      </c>
      <c r="O1747" s="83">
        <f>INDEX(Data!J$2:J$6500,MATCH($A1747,Data!$A$2:$A$6500,0))</f>
        <v>0</v>
      </c>
      <c r="P1747" t="str">
        <f>_xlfn.XLOOKUP(B1747,Table3[RefID],Table3[Citation])</f>
        <v>Sachet &amp; Fosberg (1983)</v>
      </c>
    </row>
    <row r="1748" spans="1:16" x14ac:dyDescent="0.35">
      <c r="A1748" s="68">
        <v>1746</v>
      </c>
      <c r="B1748" s="69">
        <v>116</v>
      </c>
      <c r="C1748" s="69">
        <v>19078</v>
      </c>
      <c r="D1748" s="69">
        <v>3294</v>
      </c>
      <c r="E1748" t="str">
        <f>INDEX(Table5[EEZ],MATCH(C1748,Table5[Colony_ID],0))</f>
        <v>Papua New Guinean Exclusive Economic Zone</v>
      </c>
      <c r="F1748" t="str">
        <f>INDEX(Table5[Corrected Island/Colony Name],MATCH('Full Data'!C1748,Table5[Colony_ID],0))</f>
        <v>Kiriwina</v>
      </c>
      <c r="G1748" t="str">
        <f>INDEX(Table4[Common_Name],MATCH('Full Data'!D1748,Table4[SpcRecID],0))</f>
        <v>Brown Noddy</v>
      </c>
      <c r="H1748" s="83" t="str">
        <f>INDEX(Data!E$2:E$6500,MATCH(A1748,Data!$A$2:$A$6500,0))</f>
        <v>Data Deficient</v>
      </c>
      <c r="I1748" s="90">
        <f>INDEX(Data!P$2:P$6500,MATCH(A1748,Data!$A$2:$A$6500,0))</f>
        <v>1984</v>
      </c>
      <c r="J1748" s="90">
        <f>INDEX(Data!Q$2:Q$6500,MATCH($A1748,Data!$A$2:$A$6500,0))</f>
        <v>1984</v>
      </c>
      <c r="K1748" s="90">
        <f>INDEX(Data!F$2:F$6500,MATCH($A1748,Data!$A$2:$A$6500,0))</f>
        <v>0</v>
      </c>
      <c r="L1748" s="90">
        <f>INDEX(Data!G$2:G$6500,MATCH($A1748,Data!$A$2:$A$6500,0))</f>
        <v>0</v>
      </c>
      <c r="M1748" s="90">
        <f>INDEX(Data!H$2:H$6500,MATCH($A1748,Data!$A$2:$A$6500,0))</f>
        <v>0</v>
      </c>
      <c r="N1748" s="90">
        <f>INDEX(Data!I$2:I$6500,MATCH($A1748,Data!$A$2:$A$6500,0))</f>
        <v>0</v>
      </c>
      <c r="O1748" s="83">
        <f>INDEX(Data!J$2:J$6500,MATCH($A1748,Data!$A$2:$A$6500,0))</f>
        <v>0</v>
      </c>
      <c r="P1748" t="str">
        <f>_xlfn.XLOOKUP(B1748,Table3[RefID],Table3[Citation])</f>
        <v>Hartley &amp; Langdon (1984)</v>
      </c>
    </row>
    <row r="1749" spans="1:16" x14ac:dyDescent="0.35">
      <c r="A1749" s="68">
        <v>1747</v>
      </c>
      <c r="B1749" s="69">
        <v>116</v>
      </c>
      <c r="C1749" s="69">
        <v>19078</v>
      </c>
      <c r="D1749" s="69">
        <v>3263</v>
      </c>
      <c r="E1749" t="str">
        <f>INDEX(Table5[EEZ],MATCH(C1749,Table5[Colony_ID],0))</f>
        <v>Papua New Guinean Exclusive Economic Zone</v>
      </c>
      <c r="F1749" t="str">
        <f>INDEX(Table5[Corrected Island/Colony Name],MATCH('Full Data'!C1749,Table5[Colony_ID],0))</f>
        <v>Kiriwina</v>
      </c>
      <c r="G1749" t="str">
        <f>INDEX(Table4[Common_Name],MATCH('Full Data'!D1749,Table4[SpcRecID],0))</f>
        <v>Greater crested Tern</v>
      </c>
      <c r="H1749" s="83" t="str">
        <f>INDEX(Data!E$2:E$6500,MATCH(A1749,Data!$A$2:$A$6500,0))</f>
        <v>Data Deficient</v>
      </c>
      <c r="I1749" s="90">
        <f>INDEX(Data!P$2:P$6500,MATCH(A1749,Data!$A$2:$A$6500,0))</f>
        <v>1984</v>
      </c>
      <c r="J1749" s="90">
        <f>INDEX(Data!Q$2:Q$6500,MATCH($A1749,Data!$A$2:$A$6500,0))</f>
        <v>1984</v>
      </c>
      <c r="K1749" s="90">
        <f>INDEX(Data!F$2:F$6500,MATCH($A1749,Data!$A$2:$A$6500,0))</f>
        <v>0</v>
      </c>
      <c r="L1749" s="90">
        <f>INDEX(Data!G$2:G$6500,MATCH($A1749,Data!$A$2:$A$6500,0))</f>
        <v>0</v>
      </c>
      <c r="M1749" s="90">
        <f>INDEX(Data!H$2:H$6500,MATCH($A1749,Data!$A$2:$A$6500,0))</f>
        <v>0</v>
      </c>
      <c r="N1749" s="90">
        <f>INDEX(Data!I$2:I$6500,MATCH($A1749,Data!$A$2:$A$6500,0))</f>
        <v>0</v>
      </c>
      <c r="O1749" s="83">
        <f>INDEX(Data!J$2:J$6500,MATCH($A1749,Data!$A$2:$A$6500,0))</f>
        <v>0</v>
      </c>
      <c r="P1749" t="str">
        <f>_xlfn.XLOOKUP(B1749,Table3[RefID],Table3[Citation])</f>
        <v>Hartley &amp; Langdon (1984)</v>
      </c>
    </row>
    <row r="1750" spans="1:16" x14ac:dyDescent="0.35">
      <c r="A1750" s="68">
        <v>1748</v>
      </c>
      <c r="B1750" s="69">
        <v>116</v>
      </c>
      <c r="C1750" s="69">
        <v>19078</v>
      </c>
      <c r="D1750" s="69">
        <v>3262</v>
      </c>
      <c r="E1750" t="str">
        <f>INDEX(Table5[EEZ],MATCH(C1750,Table5[Colony_ID],0))</f>
        <v>Papua New Guinean Exclusive Economic Zone</v>
      </c>
      <c r="F1750" t="str">
        <f>INDEX(Table5[Corrected Island/Colony Name],MATCH('Full Data'!C1750,Table5[Colony_ID],0))</f>
        <v>Kiriwina</v>
      </c>
      <c r="G1750" t="str">
        <f>INDEX(Table4[Common_Name],MATCH('Full Data'!D1750,Table4[SpcRecID],0))</f>
        <v>Lesser Crested Tern</v>
      </c>
      <c r="H1750" s="83" t="str">
        <f>INDEX(Data!E$2:E$6500,MATCH(A1750,Data!$A$2:$A$6500,0))</f>
        <v>Data Deficient</v>
      </c>
      <c r="I1750" s="90">
        <f>INDEX(Data!P$2:P$6500,MATCH(A1750,Data!$A$2:$A$6500,0))</f>
        <v>1984</v>
      </c>
      <c r="J1750" s="90">
        <f>INDEX(Data!Q$2:Q$6500,MATCH($A1750,Data!$A$2:$A$6500,0))</f>
        <v>1984</v>
      </c>
      <c r="K1750" s="90">
        <f>INDEX(Data!F$2:F$6500,MATCH($A1750,Data!$A$2:$A$6500,0))</f>
        <v>0</v>
      </c>
      <c r="L1750" s="90">
        <f>INDEX(Data!G$2:G$6500,MATCH($A1750,Data!$A$2:$A$6500,0))</f>
        <v>0</v>
      </c>
      <c r="M1750" s="90">
        <f>INDEX(Data!H$2:H$6500,MATCH($A1750,Data!$A$2:$A$6500,0))</f>
        <v>0</v>
      </c>
      <c r="N1750" s="90">
        <f>INDEX(Data!I$2:I$6500,MATCH($A1750,Data!$A$2:$A$6500,0))</f>
        <v>0</v>
      </c>
      <c r="O1750" s="83">
        <f>INDEX(Data!J$2:J$6500,MATCH($A1750,Data!$A$2:$A$6500,0))</f>
        <v>0</v>
      </c>
      <c r="P1750" t="str">
        <f>_xlfn.XLOOKUP(B1750,Table3[RefID],Table3[Citation])</f>
        <v>Hartley &amp; Langdon (1984)</v>
      </c>
    </row>
    <row r="1751" spans="1:16" x14ac:dyDescent="0.35">
      <c r="A1751" s="68">
        <v>1749</v>
      </c>
      <c r="B1751" s="69">
        <v>116</v>
      </c>
      <c r="C1751" s="69">
        <v>19078</v>
      </c>
      <c r="D1751" s="69">
        <v>3846</v>
      </c>
      <c r="E1751" t="str">
        <f>INDEX(Table5[EEZ],MATCH(C1751,Table5[Colony_ID],0))</f>
        <v>Papua New Guinean Exclusive Economic Zone</v>
      </c>
      <c r="F1751" t="str">
        <f>INDEX(Table5[Corrected Island/Colony Name],MATCH('Full Data'!C1751,Table5[Colony_ID],0))</f>
        <v>Kiriwina</v>
      </c>
      <c r="G1751" t="str">
        <f>INDEX(Table4[Common_Name],MATCH('Full Data'!D1751,Table4[SpcRecID],0))</f>
        <v>Lesser Frigatebird</v>
      </c>
      <c r="H1751" s="83" t="str">
        <f>INDEX(Data!E$2:E$6500,MATCH(A1751,Data!$A$2:$A$6500,0))</f>
        <v>Data Deficient</v>
      </c>
      <c r="I1751" s="90">
        <f>INDEX(Data!P$2:P$6500,MATCH(A1751,Data!$A$2:$A$6500,0))</f>
        <v>1984</v>
      </c>
      <c r="J1751" s="90">
        <f>INDEX(Data!Q$2:Q$6500,MATCH($A1751,Data!$A$2:$A$6500,0))</f>
        <v>1984</v>
      </c>
      <c r="K1751" s="90">
        <f>INDEX(Data!F$2:F$6500,MATCH($A1751,Data!$A$2:$A$6500,0))</f>
        <v>0</v>
      </c>
      <c r="L1751" s="90">
        <f>INDEX(Data!G$2:G$6500,MATCH($A1751,Data!$A$2:$A$6500,0))</f>
        <v>0</v>
      </c>
      <c r="M1751" s="90">
        <f>INDEX(Data!H$2:H$6500,MATCH($A1751,Data!$A$2:$A$6500,0))</f>
        <v>0</v>
      </c>
      <c r="N1751" s="90">
        <f>INDEX(Data!I$2:I$6500,MATCH($A1751,Data!$A$2:$A$6500,0))</f>
        <v>0</v>
      </c>
      <c r="O1751" s="83">
        <f>INDEX(Data!J$2:J$6500,MATCH($A1751,Data!$A$2:$A$6500,0))</f>
        <v>0</v>
      </c>
      <c r="P1751" t="str">
        <f>_xlfn.XLOOKUP(B1751,Table3[RefID],Table3[Citation])</f>
        <v>Hartley &amp; Langdon (1984)</v>
      </c>
    </row>
    <row r="1752" spans="1:16" x14ac:dyDescent="0.35">
      <c r="A1752" s="68">
        <v>1750</v>
      </c>
      <c r="B1752" s="71">
        <v>117</v>
      </c>
      <c r="C1752" s="72">
        <v>5156</v>
      </c>
      <c r="D1752" s="70">
        <v>3895</v>
      </c>
      <c r="E1752" t="str">
        <f>INDEX(Table5[EEZ],MATCH(C1752,Table5[Colony_ID],0))</f>
        <v>French Polynesian Exclusive Economic Zone</v>
      </c>
      <c r="F1752" t="str">
        <f>INDEX(Table5[Corrected Island/Colony Name],MATCH('Full Data'!C1752,Table5[Colony_ID],0))</f>
        <v>Tahuata</v>
      </c>
      <c r="G1752" t="str">
        <f>INDEX(Table4[Common_Name],MATCH('Full Data'!D1752,Table4[SpcRecID],0))</f>
        <v>Herald Petrel</v>
      </c>
      <c r="H1752" s="83" t="str">
        <f>INDEX(Data!E$2:E$6500,MATCH(A1752,Data!$A$2:$A$6500,0))</f>
        <v>Confirmed</v>
      </c>
      <c r="I1752" s="90">
        <f>INDEX(Data!P$2:P$6500,MATCH(A1752,Data!$A$2:$A$6500,0))</f>
        <v>1972</v>
      </c>
      <c r="J1752" s="90">
        <f>INDEX(Data!Q$2:Q$6500,MATCH($A1752,Data!$A$2:$A$6500,0))</f>
        <v>1972</v>
      </c>
      <c r="K1752" s="90">
        <f>INDEX(Data!F$2:F$6500,MATCH($A1752,Data!$A$2:$A$6500,0))</f>
        <v>120</v>
      </c>
      <c r="L1752" s="90">
        <f>INDEX(Data!G$2:G$6500,MATCH($A1752,Data!$A$2:$A$6500,0))</f>
        <v>180</v>
      </c>
      <c r="M1752" s="90">
        <f>INDEX(Data!H$2:H$6500,MATCH($A1752,Data!$A$2:$A$6500,0))</f>
        <v>0</v>
      </c>
      <c r="N1752" s="90">
        <f>INDEX(Data!I$2:I$6500,MATCH($A1752,Data!$A$2:$A$6500,0))</f>
        <v>0</v>
      </c>
      <c r="O1752" s="83" t="str">
        <f>INDEX(Data!J$2:J$6500,MATCH($A1752,Data!$A$2:$A$6500,0))</f>
        <v>breeding pairs</v>
      </c>
      <c r="P1752" t="str">
        <f>_xlfn.XLOOKUP(B1752,Table3[RefID],Table3[Citation])</f>
        <v>Holyoak &amp; Thibault (1984)</v>
      </c>
    </row>
    <row r="1753" spans="1:16" x14ac:dyDescent="0.35">
      <c r="A1753" s="68">
        <v>1751</v>
      </c>
      <c r="B1753" s="71">
        <v>117</v>
      </c>
      <c r="C1753" s="72">
        <v>5215</v>
      </c>
      <c r="D1753" s="70">
        <v>3895</v>
      </c>
      <c r="E1753" t="str">
        <f>INDEX(Table5[EEZ],MATCH(C1753,Table5[Colony_ID],0))</f>
        <v>French Polynesian Exclusive Economic Zone</v>
      </c>
      <c r="F1753" t="str">
        <f>INDEX(Table5[Corrected Island/Colony Name],MATCH('Full Data'!C1753,Table5[Colony_ID],0))</f>
        <v>Ua Pou</v>
      </c>
      <c r="G1753" t="str">
        <f>INDEX(Table4[Common_Name],MATCH('Full Data'!D1753,Table4[SpcRecID],0))</f>
        <v>Herald Petrel</v>
      </c>
      <c r="H1753" s="83" t="str">
        <f>INDEX(Data!E$2:E$6500,MATCH(A1753,Data!$A$2:$A$6500,0))</f>
        <v>Confirmed</v>
      </c>
      <c r="I1753" s="90">
        <f>INDEX(Data!P$2:P$6500,MATCH(A1753,Data!$A$2:$A$6500,0))</f>
        <v>1975</v>
      </c>
      <c r="J1753" s="90">
        <f>INDEX(Data!Q$2:Q$6500,MATCH($A1753,Data!$A$2:$A$6500,0))</f>
        <v>1975</v>
      </c>
      <c r="K1753" s="90">
        <f>INDEX(Data!F$2:F$6500,MATCH($A1753,Data!$A$2:$A$6500,0))</f>
        <v>800</v>
      </c>
      <c r="L1753" s="90">
        <f>INDEX(Data!G$2:G$6500,MATCH($A1753,Data!$A$2:$A$6500,0))</f>
        <v>1200</v>
      </c>
      <c r="M1753" s="90">
        <f>INDEX(Data!H$2:H$6500,MATCH($A1753,Data!$A$2:$A$6500,0))</f>
        <v>0</v>
      </c>
      <c r="N1753" s="90">
        <f>INDEX(Data!I$2:I$6500,MATCH($A1753,Data!$A$2:$A$6500,0))</f>
        <v>0</v>
      </c>
      <c r="O1753" s="83" t="str">
        <f>INDEX(Data!J$2:J$6500,MATCH($A1753,Data!$A$2:$A$6500,0))</f>
        <v>breeding pairs</v>
      </c>
      <c r="P1753" t="str">
        <f>_xlfn.XLOOKUP(B1753,Table3[RefID],Table3[Citation])</f>
        <v>Holyoak &amp; Thibault (1984)</v>
      </c>
    </row>
    <row r="1754" spans="1:16" x14ac:dyDescent="0.35">
      <c r="A1754" s="68">
        <v>1752</v>
      </c>
      <c r="B1754" s="71">
        <v>117</v>
      </c>
      <c r="C1754" s="72">
        <v>5057</v>
      </c>
      <c r="D1754" s="70">
        <v>3928</v>
      </c>
      <c r="E1754" t="str">
        <f>INDEX(Table5[EEZ],MATCH(C1754,Table5[Colony_ID],0))</f>
        <v>French Polynesian Exclusive Economic Zone</v>
      </c>
      <c r="F1754" t="str">
        <f>INDEX(Table5[Corrected Island/Colony Name],MATCH('Full Data'!C1754,Table5[Colony_ID],0))</f>
        <v>Maiao</v>
      </c>
      <c r="G1754" t="str">
        <f>INDEX(Table4[Common_Name],MATCH('Full Data'!D1754,Table4[SpcRecID],0))</f>
        <v>Wedge-tailed Shearwater</v>
      </c>
      <c r="H1754" s="83" t="str">
        <f>INDEX(Data!E$2:E$6500,MATCH(A1754,Data!$A$2:$A$6500,0))</f>
        <v>Confirmed</v>
      </c>
      <c r="I1754" s="90">
        <f>INDEX(Data!P$2:P$6500,MATCH(A1754,Data!$A$2:$A$6500,0))</f>
        <v>1973</v>
      </c>
      <c r="J1754" s="90">
        <f>INDEX(Data!Q$2:Q$6500,MATCH($A1754,Data!$A$2:$A$6500,0))</f>
        <v>1973</v>
      </c>
      <c r="K1754" s="90">
        <f>INDEX(Data!F$2:F$6500,MATCH($A1754,Data!$A$2:$A$6500,0))</f>
        <v>50</v>
      </c>
      <c r="L1754" s="90">
        <f>INDEX(Data!G$2:G$6500,MATCH($A1754,Data!$A$2:$A$6500,0))</f>
        <v>60</v>
      </c>
      <c r="M1754" s="90">
        <f>INDEX(Data!H$2:H$6500,MATCH($A1754,Data!$A$2:$A$6500,0))</f>
        <v>0</v>
      </c>
      <c r="N1754" s="90">
        <f>INDEX(Data!I$2:I$6500,MATCH($A1754,Data!$A$2:$A$6500,0))</f>
        <v>0</v>
      </c>
      <c r="O1754" s="83" t="str">
        <f>INDEX(Data!J$2:J$6500,MATCH($A1754,Data!$A$2:$A$6500,0))</f>
        <v>nests</v>
      </c>
      <c r="P1754" t="str">
        <f>_xlfn.XLOOKUP(B1754,Table3[RefID],Table3[Citation])</f>
        <v>Holyoak &amp; Thibault (1984)</v>
      </c>
    </row>
    <row r="1755" spans="1:16" x14ac:dyDescent="0.35">
      <c r="A1755" s="68">
        <v>1753</v>
      </c>
      <c r="B1755" s="71">
        <v>117</v>
      </c>
      <c r="C1755" s="72">
        <v>5021</v>
      </c>
      <c r="D1755" s="69">
        <v>3975</v>
      </c>
      <c r="E1755" t="str">
        <f>INDEX(Table5[EEZ],MATCH(C1755,Table5[Colony_ID],0))</f>
        <v>French Polynesian Exclusive Economic Zone</v>
      </c>
      <c r="F1755" t="str">
        <f>INDEX(Table5[Corrected Island/Colony Name],MATCH('Full Data'!C1755,Table5[Colony_ID],0))</f>
        <v>Hatuta'a</v>
      </c>
      <c r="G1755" t="str">
        <f>INDEX(Table4[Common_Name],MATCH('Full Data'!D1755,Table4[SpcRecID],0))</f>
        <v>Polynesian Storm-petrel</v>
      </c>
      <c r="H1755" s="83" t="str">
        <f>INDEX(Data!E$2:E$6500,MATCH(A1755,Data!$A$2:$A$6500,0))</f>
        <v>Confirmed</v>
      </c>
      <c r="I1755" s="90">
        <f>INDEX(Data!P$2:P$6500,MATCH(A1755,Data!$A$2:$A$6500,0))</f>
        <v>0</v>
      </c>
      <c r="J1755" s="90">
        <f>INDEX(Data!Q$2:Q$6500,MATCH($A1755,Data!$A$2:$A$6500,0))</f>
        <v>1984</v>
      </c>
      <c r="K1755" s="90">
        <f>INDEX(Data!F$2:F$6500,MATCH($A1755,Data!$A$2:$A$6500,0))</f>
        <v>0</v>
      </c>
      <c r="L1755" s="90">
        <f>INDEX(Data!G$2:G$6500,MATCH($A1755,Data!$A$2:$A$6500,0))</f>
        <v>0</v>
      </c>
      <c r="M1755" s="90">
        <f>INDEX(Data!H$2:H$6500,MATCH($A1755,Data!$A$2:$A$6500,0))</f>
        <v>0</v>
      </c>
      <c r="N1755" s="90">
        <f>INDEX(Data!I$2:I$6500,MATCH($A1755,Data!$A$2:$A$6500,0))</f>
        <v>0</v>
      </c>
      <c r="O1755" s="83">
        <f>INDEX(Data!J$2:J$6500,MATCH($A1755,Data!$A$2:$A$6500,0))</f>
        <v>0</v>
      </c>
      <c r="P1755" t="str">
        <f>_xlfn.XLOOKUP(B1755,Table3[RefID],Table3[Citation])</f>
        <v>Holyoak &amp; Thibault (1984)</v>
      </c>
    </row>
    <row r="1756" spans="1:16" x14ac:dyDescent="0.35">
      <c r="A1756" s="68">
        <v>1754</v>
      </c>
      <c r="B1756" s="69">
        <v>118</v>
      </c>
      <c r="C1756" s="69">
        <v>4024</v>
      </c>
      <c r="D1756" s="69">
        <v>3658</v>
      </c>
      <c r="E1756" t="str">
        <f>INDEX(Table5[EEZ],MATCH(C1756,Table5[Colony_ID],0))</f>
        <v>Fijian Exclusive Economic Zone</v>
      </c>
      <c r="F1756" t="str">
        <f>INDEX(Table5[Corrected Island/Colony Name],MATCH('Full Data'!C1756,Table5[Colony_ID],0))</f>
        <v>Mabualau</v>
      </c>
      <c r="G1756" t="str">
        <f>INDEX(Table4[Common_Name],MATCH('Full Data'!D1756,Table4[SpcRecID],0))</f>
        <v>Red-footed Booby</v>
      </c>
      <c r="H1756" s="83" t="str">
        <f>INDEX(Data!E$2:E$6500,MATCH(A1756,Data!$A$2:$A$6500,0))</f>
        <v>Confirmed</v>
      </c>
      <c r="I1756" s="90">
        <f>INDEX(Data!P$2:P$6500,MATCH(A1756,Data!$A$2:$A$6500,0))</f>
        <v>1980</v>
      </c>
      <c r="J1756" s="90">
        <f>INDEX(Data!Q$2:Q$6500,MATCH($A1756,Data!$A$2:$A$6500,0))</f>
        <v>1980</v>
      </c>
      <c r="K1756" s="90">
        <f>INDEX(Data!F$2:F$6500,MATCH($A1756,Data!$A$2:$A$6500,0))</f>
        <v>246</v>
      </c>
      <c r="L1756" s="90">
        <f>INDEX(Data!G$2:G$6500,MATCH($A1756,Data!$A$2:$A$6500,0))</f>
        <v>246</v>
      </c>
      <c r="M1756" s="90">
        <f>INDEX(Data!H$2:H$6500,MATCH($A1756,Data!$A$2:$A$6500,0))</f>
        <v>0</v>
      </c>
      <c r="N1756" s="90">
        <f>INDEX(Data!I$2:I$6500,MATCH($A1756,Data!$A$2:$A$6500,0))</f>
        <v>0</v>
      </c>
      <c r="O1756" s="83" t="str">
        <f>INDEX(Data!J$2:J$6500,MATCH($A1756,Data!$A$2:$A$6500,0))</f>
        <v>nests</v>
      </c>
      <c r="P1756" t="str">
        <f>_xlfn.XLOOKUP(B1756,Table3[RefID],Table3[Citation])</f>
        <v>Langham (1984)</v>
      </c>
    </row>
    <row r="1757" spans="1:16" x14ac:dyDescent="0.35">
      <c r="A1757" s="68">
        <v>1755</v>
      </c>
      <c r="B1757" s="69">
        <v>118</v>
      </c>
      <c r="C1757" s="69">
        <v>4024</v>
      </c>
      <c r="D1757" s="69">
        <v>3658</v>
      </c>
      <c r="E1757" t="str">
        <f>INDEX(Table5[EEZ],MATCH(C1757,Table5[Colony_ID],0))</f>
        <v>Fijian Exclusive Economic Zone</v>
      </c>
      <c r="F1757" t="str">
        <f>INDEX(Table5[Corrected Island/Colony Name],MATCH('Full Data'!C1757,Table5[Colony_ID],0))</f>
        <v>Mabualau</v>
      </c>
      <c r="G1757" t="str">
        <f>INDEX(Table4[Common_Name],MATCH('Full Data'!D1757,Table4[SpcRecID],0))</f>
        <v>Red-footed Booby</v>
      </c>
      <c r="H1757" s="83" t="str">
        <f>INDEX(Data!E$2:E$6500,MATCH(A1757,Data!$A$2:$A$6500,0))</f>
        <v>Confirmed</v>
      </c>
      <c r="I1757" s="90">
        <f>INDEX(Data!P$2:P$6500,MATCH(A1757,Data!$A$2:$A$6500,0))</f>
        <v>1980</v>
      </c>
      <c r="J1757" s="90">
        <f>INDEX(Data!Q$2:Q$6500,MATCH($A1757,Data!$A$2:$A$6500,0))</f>
        <v>1980</v>
      </c>
      <c r="K1757" s="90">
        <f>INDEX(Data!F$2:F$6500,MATCH($A1757,Data!$A$2:$A$6500,0))</f>
        <v>173</v>
      </c>
      <c r="L1757" s="90">
        <f>INDEX(Data!G$2:G$6500,MATCH($A1757,Data!$A$2:$A$6500,0))</f>
        <v>173</v>
      </c>
      <c r="M1757" s="90">
        <f>INDEX(Data!H$2:H$6500,MATCH($A1757,Data!$A$2:$A$6500,0))</f>
        <v>0</v>
      </c>
      <c r="N1757" s="90">
        <f>INDEX(Data!I$2:I$6500,MATCH($A1757,Data!$A$2:$A$6500,0))</f>
        <v>0</v>
      </c>
      <c r="O1757" s="83" t="str">
        <f>INDEX(Data!J$2:J$6500,MATCH($A1757,Data!$A$2:$A$6500,0))</f>
        <v>nests</v>
      </c>
      <c r="P1757" t="str">
        <f>_xlfn.XLOOKUP(B1757,Table3[RefID],Table3[Citation])</f>
        <v>Langham (1984)</v>
      </c>
    </row>
    <row r="1758" spans="1:16" x14ac:dyDescent="0.35">
      <c r="A1758" s="68">
        <v>1756</v>
      </c>
      <c r="B1758" s="69">
        <v>118</v>
      </c>
      <c r="C1758" s="69">
        <v>4024</v>
      </c>
      <c r="D1758" s="69">
        <v>3658</v>
      </c>
      <c r="E1758" t="str">
        <f>INDEX(Table5[EEZ],MATCH(C1758,Table5[Colony_ID],0))</f>
        <v>Fijian Exclusive Economic Zone</v>
      </c>
      <c r="F1758" t="str">
        <f>INDEX(Table5[Corrected Island/Colony Name],MATCH('Full Data'!C1758,Table5[Colony_ID],0))</f>
        <v>Mabualau</v>
      </c>
      <c r="G1758" t="str">
        <f>INDEX(Table4[Common_Name],MATCH('Full Data'!D1758,Table4[SpcRecID],0))</f>
        <v>Red-footed Booby</v>
      </c>
      <c r="H1758" s="83" t="str">
        <f>INDEX(Data!E$2:E$6500,MATCH(A1758,Data!$A$2:$A$6500,0))</f>
        <v>Confirmed</v>
      </c>
      <c r="I1758" s="90">
        <f>INDEX(Data!P$2:P$6500,MATCH(A1758,Data!$A$2:$A$6500,0))</f>
        <v>1980</v>
      </c>
      <c r="J1758" s="90">
        <f>INDEX(Data!Q$2:Q$6500,MATCH($A1758,Data!$A$2:$A$6500,0))</f>
        <v>1980</v>
      </c>
      <c r="K1758" s="90">
        <f>INDEX(Data!F$2:F$6500,MATCH($A1758,Data!$A$2:$A$6500,0))</f>
        <v>118</v>
      </c>
      <c r="L1758" s="90">
        <f>INDEX(Data!G$2:G$6500,MATCH($A1758,Data!$A$2:$A$6500,0))</f>
        <v>118</v>
      </c>
      <c r="M1758" s="90">
        <f>INDEX(Data!H$2:H$6500,MATCH($A1758,Data!$A$2:$A$6500,0))</f>
        <v>0</v>
      </c>
      <c r="N1758" s="90">
        <f>INDEX(Data!I$2:I$6500,MATCH($A1758,Data!$A$2:$A$6500,0))</f>
        <v>0</v>
      </c>
      <c r="O1758" s="83" t="str">
        <f>INDEX(Data!J$2:J$6500,MATCH($A1758,Data!$A$2:$A$6500,0))</f>
        <v>nests</v>
      </c>
      <c r="P1758" t="str">
        <f>_xlfn.XLOOKUP(B1758,Table3[RefID],Table3[Citation])</f>
        <v>Langham (1984)</v>
      </c>
    </row>
    <row r="1759" spans="1:16" x14ac:dyDescent="0.35">
      <c r="A1759" s="68">
        <v>1757</v>
      </c>
      <c r="B1759" s="69">
        <v>118</v>
      </c>
      <c r="C1759" s="69">
        <v>4024</v>
      </c>
      <c r="D1759" s="69">
        <v>3658</v>
      </c>
      <c r="E1759" t="str">
        <f>INDEX(Table5[EEZ],MATCH(C1759,Table5[Colony_ID],0))</f>
        <v>Fijian Exclusive Economic Zone</v>
      </c>
      <c r="F1759" t="str">
        <f>INDEX(Table5[Corrected Island/Colony Name],MATCH('Full Data'!C1759,Table5[Colony_ID],0))</f>
        <v>Mabualau</v>
      </c>
      <c r="G1759" t="str">
        <f>INDEX(Table4[Common_Name],MATCH('Full Data'!D1759,Table4[SpcRecID],0))</f>
        <v>Red-footed Booby</v>
      </c>
      <c r="H1759" s="83" t="str">
        <f>INDEX(Data!E$2:E$6500,MATCH(A1759,Data!$A$2:$A$6500,0))</f>
        <v>Confirmed</v>
      </c>
      <c r="I1759" s="90">
        <f>INDEX(Data!P$2:P$6500,MATCH(A1759,Data!$A$2:$A$6500,0))</f>
        <v>1981</v>
      </c>
      <c r="J1759" s="90">
        <f>INDEX(Data!Q$2:Q$6500,MATCH($A1759,Data!$A$2:$A$6500,0))</f>
        <v>1981</v>
      </c>
      <c r="K1759" s="90">
        <f>INDEX(Data!F$2:F$6500,MATCH($A1759,Data!$A$2:$A$6500,0))</f>
        <v>394</v>
      </c>
      <c r="L1759" s="90">
        <f>INDEX(Data!G$2:G$6500,MATCH($A1759,Data!$A$2:$A$6500,0))</f>
        <v>394</v>
      </c>
      <c r="M1759" s="90">
        <f>INDEX(Data!H$2:H$6500,MATCH($A1759,Data!$A$2:$A$6500,0))</f>
        <v>0</v>
      </c>
      <c r="N1759" s="90">
        <f>INDEX(Data!I$2:I$6500,MATCH($A1759,Data!$A$2:$A$6500,0))</f>
        <v>0</v>
      </c>
      <c r="O1759" s="83" t="str">
        <f>INDEX(Data!J$2:J$6500,MATCH($A1759,Data!$A$2:$A$6500,0))</f>
        <v>nests</v>
      </c>
      <c r="P1759" t="str">
        <f>_xlfn.XLOOKUP(B1759,Table3[RefID],Table3[Citation])</f>
        <v>Langham (1984)</v>
      </c>
    </row>
    <row r="1760" spans="1:16" x14ac:dyDescent="0.35">
      <c r="A1760" s="68">
        <v>1758</v>
      </c>
      <c r="B1760" s="69">
        <v>118</v>
      </c>
      <c r="C1760" s="69">
        <v>4024</v>
      </c>
      <c r="D1760" s="69">
        <v>3658</v>
      </c>
      <c r="E1760" t="str">
        <f>INDEX(Table5[EEZ],MATCH(C1760,Table5[Colony_ID],0))</f>
        <v>Fijian Exclusive Economic Zone</v>
      </c>
      <c r="F1760" t="str">
        <f>INDEX(Table5[Corrected Island/Colony Name],MATCH('Full Data'!C1760,Table5[Colony_ID],0))</f>
        <v>Mabualau</v>
      </c>
      <c r="G1760" t="str">
        <f>INDEX(Table4[Common_Name],MATCH('Full Data'!D1760,Table4[SpcRecID],0))</f>
        <v>Red-footed Booby</v>
      </c>
      <c r="H1760" s="83" t="str">
        <f>INDEX(Data!E$2:E$6500,MATCH(A1760,Data!$A$2:$A$6500,0))</f>
        <v>Confirmed</v>
      </c>
      <c r="I1760" s="90">
        <f>INDEX(Data!P$2:P$6500,MATCH(A1760,Data!$A$2:$A$6500,0))</f>
        <v>1981</v>
      </c>
      <c r="J1760" s="90">
        <f>INDEX(Data!Q$2:Q$6500,MATCH($A1760,Data!$A$2:$A$6500,0))</f>
        <v>1981</v>
      </c>
      <c r="K1760" s="90">
        <f>INDEX(Data!F$2:F$6500,MATCH($A1760,Data!$A$2:$A$6500,0))</f>
        <v>300</v>
      </c>
      <c r="L1760" s="90">
        <f>INDEX(Data!G$2:G$6500,MATCH($A1760,Data!$A$2:$A$6500,0))</f>
        <v>300</v>
      </c>
      <c r="M1760" s="90">
        <f>INDEX(Data!H$2:H$6500,MATCH($A1760,Data!$A$2:$A$6500,0))</f>
        <v>0</v>
      </c>
      <c r="N1760" s="90">
        <f>INDEX(Data!I$2:I$6500,MATCH($A1760,Data!$A$2:$A$6500,0))</f>
        <v>0</v>
      </c>
      <c r="O1760" s="83" t="str">
        <f>INDEX(Data!J$2:J$6500,MATCH($A1760,Data!$A$2:$A$6500,0))</f>
        <v>nests</v>
      </c>
      <c r="P1760" t="str">
        <f>_xlfn.XLOOKUP(B1760,Table3[RefID],Table3[Citation])</f>
        <v>Langham (1984)</v>
      </c>
    </row>
    <row r="1761" spans="1:16" x14ac:dyDescent="0.35">
      <c r="A1761" s="68">
        <v>1759</v>
      </c>
      <c r="B1761" s="69">
        <v>118</v>
      </c>
      <c r="C1761" s="69">
        <v>4024</v>
      </c>
      <c r="D1761" s="69">
        <v>3658</v>
      </c>
      <c r="E1761" t="str">
        <f>INDEX(Table5[EEZ],MATCH(C1761,Table5[Colony_ID],0))</f>
        <v>Fijian Exclusive Economic Zone</v>
      </c>
      <c r="F1761" t="str">
        <f>INDEX(Table5[Corrected Island/Colony Name],MATCH('Full Data'!C1761,Table5[Colony_ID],0))</f>
        <v>Mabualau</v>
      </c>
      <c r="G1761" t="str">
        <f>INDEX(Table4[Common_Name],MATCH('Full Data'!D1761,Table4[SpcRecID],0))</f>
        <v>Red-footed Booby</v>
      </c>
      <c r="H1761" s="83" t="str">
        <f>INDEX(Data!E$2:E$6500,MATCH(A1761,Data!$A$2:$A$6500,0))</f>
        <v>Confirmed</v>
      </c>
      <c r="I1761" s="90">
        <f>INDEX(Data!P$2:P$6500,MATCH(A1761,Data!$A$2:$A$6500,0))</f>
        <v>1981</v>
      </c>
      <c r="J1761" s="90">
        <f>INDEX(Data!Q$2:Q$6500,MATCH($A1761,Data!$A$2:$A$6500,0))</f>
        <v>1981</v>
      </c>
      <c r="K1761" s="90">
        <f>INDEX(Data!F$2:F$6500,MATCH($A1761,Data!$A$2:$A$6500,0))</f>
        <v>340</v>
      </c>
      <c r="L1761" s="90">
        <f>INDEX(Data!G$2:G$6500,MATCH($A1761,Data!$A$2:$A$6500,0))</f>
        <v>340</v>
      </c>
      <c r="M1761" s="90">
        <f>INDEX(Data!H$2:H$6500,MATCH($A1761,Data!$A$2:$A$6500,0))</f>
        <v>0</v>
      </c>
      <c r="N1761" s="90">
        <f>INDEX(Data!I$2:I$6500,MATCH($A1761,Data!$A$2:$A$6500,0))</f>
        <v>0</v>
      </c>
      <c r="O1761" s="83" t="str">
        <f>INDEX(Data!J$2:J$6500,MATCH($A1761,Data!$A$2:$A$6500,0))</f>
        <v>nests</v>
      </c>
      <c r="P1761" t="str">
        <f>_xlfn.XLOOKUP(B1761,Table3[RefID],Table3[Citation])</f>
        <v>Langham (1984)</v>
      </c>
    </row>
    <row r="1762" spans="1:16" x14ac:dyDescent="0.35">
      <c r="A1762" s="68">
        <v>1760</v>
      </c>
      <c r="B1762" s="69">
        <v>118</v>
      </c>
      <c r="C1762" s="69">
        <v>4024</v>
      </c>
      <c r="D1762" s="69">
        <v>3658</v>
      </c>
      <c r="E1762" t="str">
        <f>INDEX(Table5[EEZ],MATCH(C1762,Table5[Colony_ID],0))</f>
        <v>Fijian Exclusive Economic Zone</v>
      </c>
      <c r="F1762" t="str">
        <f>INDEX(Table5[Corrected Island/Colony Name],MATCH('Full Data'!C1762,Table5[Colony_ID],0))</f>
        <v>Mabualau</v>
      </c>
      <c r="G1762" t="str">
        <f>INDEX(Table4[Common_Name],MATCH('Full Data'!D1762,Table4[SpcRecID],0))</f>
        <v>Red-footed Booby</v>
      </c>
      <c r="H1762" s="83" t="str">
        <f>INDEX(Data!E$2:E$6500,MATCH(A1762,Data!$A$2:$A$6500,0))</f>
        <v>Confirmed</v>
      </c>
      <c r="I1762" s="90">
        <f>INDEX(Data!P$2:P$6500,MATCH(A1762,Data!$A$2:$A$6500,0))</f>
        <v>1981</v>
      </c>
      <c r="J1762" s="90">
        <f>INDEX(Data!Q$2:Q$6500,MATCH($A1762,Data!$A$2:$A$6500,0))</f>
        <v>1981</v>
      </c>
      <c r="K1762" s="90">
        <f>INDEX(Data!F$2:F$6500,MATCH($A1762,Data!$A$2:$A$6500,0))</f>
        <v>397</v>
      </c>
      <c r="L1762" s="90">
        <f>INDEX(Data!G$2:G$6500,MATCH($A1762,Data!$A$2:$A$6500,0))</f>
        <v>397</v>
      </c>
      <c r="M1762" s="90">
        <f>INDEX(Data!H$2:H$6500,MATCH($A1762,Data!$A$2:$A$6500,0))</f>
        <v>0</v>
      </c>
      <c r="N1762" s="90">
        <f>INDEX(Data!I$2:I$6500,MATCH($A1762,Data!$A$2:$A$6500,0))</f>
        <v>0</v>
      </c>
      <c r="O1762" s="83" t="str">
        <f>INDEX(Data!J$2:J$6500,MATCH($A1762,Data!$A$2:$A$6500,0))</f>
        <v>nests</v>
      </c>
      <c r="P1762" t="str">
        <f>_xlfn.XLOOKUP(B1762,Table3[RefID],Table3[Citation])</f>
        <v>Langham (1984)</v>
      </c>
    </row>
    <row r="1763" spans="1:16" x14ac:dyDescent="0.35">
      <c r="A1763" s="68">
        <v>1761</v>
      </c>
      <c r="B1763" s="69">
        <v>118</v>
      </c>
      <c r="C1763" s="69">
        <v>4024</v>
      </c>
      <c r="D1763" s="69">
        <v>3658</v>
      </c>
      <c r="E1763" t="str">
        <f>INDEX(Table5[EEZ],MATCH(C1763,Table5[Colony_ID],0))</f>
        <v>Fijian Exclusive Economic Zone</v>
      </c>
      <c r="F1763" t="str">
        <f>INDEX(Table5[Corrected Island/Colony Name],MATCH('Full Data'!C1763,Table5[Colony_ID],0))</f>
        <v>Mabualau</v>
      </c>
      <c r="G1763" t="str">
        <f>INDEX(Table4[Common_Name],MATCH('Full Data'!D1763,Table4[SpcRecID],0))</f>
        <v>Red-footed Booby</v>
      </c>
      <c r="H1763" s="83" t="str">
        <f>INDEX(Data!E$2:E$6500,MATCH(A1763,Data!$A$2:$A$6500,0))</f>
        <v>Confirmed</v>
      </c>
      <c r="I1763" s="90">
        <f>INDEX(Data!P$2:P$6500,MATCH(A1763,Data!$A$2:$A$6500,0))</f>
        <v>1982</v>
      </c>
      <c r="J1763" s="90">
        <f>INDEX(Data!Q$2:Q$6500,MATCH($A1763,Data!$A$2:$A$6500,0))</f>
        <v>1982</v>
      </c>
      <c r="K1763" s="90">
        <f>INDEX(Data!F$2:F$6500,MATCH($A1763,Data!$A$2:$A$6500,0))</f>
        <v>17</v>
      </c>
      <c r="L1763" s="90">
        <f>INDEX(Data!G$2:G$6500,MATCH($A1763,Data!$A$2:$A$6500,0))</f>
        <v>17</v>
      </c>
      <c r="M1763" s="90">
        <f>INDEX(Data!H$2:H$6500,MATCH($A1763,Data!$A$2:$A$6500,0))</f>
        <v>0</v>
      </c>
      <c r="N1763" s="90">
        <f>INDEX(Data!I$2:I$6500,MATCH($A1763,Data!$A$2:$A$6500,0))</f>
        <v>0</v>
      </c>
      <c r="O1763" s="83" t="str">
        <f>INDEX(Data!J$2:J$6500,MATCH($A1763,Data!$A$2:$A$6500,0))</f>
        <v>nests</v>
      </c>
      <c r="P1763" t="str">
        <f>_xlfn.XLOOKUP(B1763,Table3[RefID],Table3[Citation])</f>
        <v>Langham (1984)</v>
      </c>
    </row>
    <row r="1764" spans="1:16" x14ac:dyDescent="0.35">
      <c r="A1764" s="68">
        <v>1762</v>
      </c>
      <c r="B1764" s="69">
        <v>118</v>
      </c>
      <c r="C1764" s="69">
        <v>4024</v>
      </c>
      <c r="D1764" s="69">
        <v>3658</v>
      </c>
      <c r="E1764" t="str">
        <f>INDEX(Table5[EEZ],MATCH(C1764,Table5[Colony_ID],0))</f>
        <v>Fijian Exclusive Economic Zone</v>
      </c>
      <c r="F1764" t="str">
        <f>INDEX(Table5[Corrected Island/Colony Name],MATCH('Full Data'!C1764,Table5[Colony_ID],0))</f>
        <v>Mabualau</v>
      </c>
      <c r="G1764" t="str">
        <f>INDEX(Table4[Common_Name],MATCH('Full Data'!D1764,Table4[SpcRecID],0))</f>
        <v>Red-footed Booby</v>
      </c>
      <c r="H1764" s="83" t="str">
        <f>INDEX(Data!E$2:E$6500,MATCH(A1764,Data!$A$2:$A$6500,0))</f>
        <v>Confirmed</v>
      </c>
      <c r="I1764" s="90">
        <f>INDEX(Data!P$2:P$6500,MATCH(A1764,Data!$A$2:$A$6500,0))</f>
        <v>1982</v>
      </c>
      <c r="J1764" s="90">
        <f>INDEX(Data!Q$2:Q$6500,MATCH($A1764,Data!$A$2:$A$6500,0))</f>
        <v>1982</v>
      </c>
      <c r="K1764" s="90">
        <f>INDEX(Data!F$2:F$6500,MATCH($A1764,Data!$A$2:$A$6500,0))</f>
        <v>293</v>
      </c>
      <c r="L1764" s="90">
        <f>INDEX(Data!G$2:G$6500,MATCH($A1764,Data!$A$2:$A$6500,0))</f>
        <v>293</v>
      </c>
      <c r="M1764" s="90">
        <f>INDEX(Data!H$2:H$6500,MATCH($A1764,Data!$A$2:$A$6500,0))</f>
        <v>0</v>
      </c>
      <c r="N1764" s="90">
        <f>INDEX(Data!I$2:I$6500,MATCH($A1764,Data!$A$2:$A$6500,0))</f>
        <v>0</v>
      </c>
      <c r="O1764" s="83" t="str">
        <f>INDEX(Data!J$2:J$6500,MATCH($A1764,Data!$A$2:$A$6500,0))</f>
        <v>nests</v>
      </c>
      <c r="P1764" t="str">
        <f>_xlfn.XLOOKUP(B1764,Table3[RefID],Table3[Citation])</f>
        <v>Langham (1984)</v>
      </c>
    </row>
    <row r="1765" spans="1:16" x14ac:dyDescent="0.35">
      <c r="A1765" s="68">
        <v>1763</v>
      </c>
      <c r="B1765" s="69">
        <v>119</v>
      </c>
      <c r="C1765" s="69">
        <v>3022</v>
      </c>
      <c r="D1765" s="69">
        <v>3295</v>
      </c>
      <c r="E1765" t="str">
        <f>INDEX(Table5[EEZ],MATCH(C1765,Table5[Colony_ID],0))</f>
        <v>Cook Islands Exclusive Economic Zone</v>
      </c>
      <c r="F1765" t="str">
        <f>INDEX(Table5[Corrected Island/Colony Name],MATCH('Full Data'!C1765,Table5[Colony_ID],0))</f>
        <v>Aitutaki</v>
      </c>
      <c r="G1765" t="str">
        <f>INDEX(Table4[Common_Name],MATCH('Full Data'!D1765,Table4[SpcRecID],0))</f>
        <v>Black Noddy</v>
      </c>
      <c r="H1765" s="83" t="str">
        <f>INDEX(Data!E$2:E$6500,MATCH(A1765,Data!$A$2:$A$6500,0))</f>
        <v>Non-breeding</v>
      </c>
      <c r="I1765" s="90">
        <f>INDEX(Data!P$2:P$6500,MATCH(A1765,Data!$A$2:$A$6500,0))</f>
        <v>1993</v>
      </c>
      <c r="J1765" s="90">
        <f>INDEX(Data!Q$2:Q$6500,MATCH($A1765,Data!$A$2:$A$6500,0))</f>
        <v>1983</v>
      </c>
      <c r="K1765" s="90">
        <f>INDEX(Data!F$2:F$6500,MATCH($A1765,Data!$A$2:$A$6500,0))</f>
        <v>0</v>
      </c>
      <c r="L1765" s="90">
        <f>INDEX(Data!G$2:G$6500,MATCH($A1765,Data!$A$2:$A$6500,0))</f>
        <v>0</v>
      </c>
      <c r="M1765" s="90">
        <f>INDEX(Data!H$2:H$6500,MATCH($A1765,Data!$A$2:$A$6500,0))</f>
        <v>0</v>
      </c>
      <c r="N1765" s="90">
        <f>INDEX(Data!I$2:I$6500,MATCH($A1765,Data!$A$2:$A$6500,0))</f>
        <v>0</v>
      </c>
      <c r="O1765" s="83">
        <f>INDEX(Data!J$2:J$6500,MATCH($A1765,Data!$A$2:$A$6500,0))</f>
        <v>0</v>
      </c>
      <c r="P1765" t="str">
        <f>_xlfn.XLOOKUP(B1765,Table3[RefID],Table3[Citation])</f>
        <v>Taylor (1984)</v>
      </c>
    </row>
    <row r="1766" spans="1:16" x14ac:dyDescent="0.35">
      <c r="A1766" s="68">
        <v>1764</v>
      </c>
      <c r="B1766" s="69">
        <v>119</v>
      </c>
      <c r="C1766" s="69">
        <v>3002</v>
      </c>
      <c r="D1766" s="69">
        <v>3295</v>
      </c>
      <c r="E1766" t="str">
        <f>INDEX(Table5[EEZ],MATCH(C1766,Table5[Colony_ID],0))</f>
        <v>Cook Islands Exclusive Economic Zone</v>
      </c>
      <c r="F1766" t="str">
        <f>INDEX(Table5[Corrected Island/Colony Name],MATCH('Full Data'!C1766,Table5[Colony_ID],0))</f>
        <v>Atiu</v>
      </c>
      <c r="G1766" t="str">
        <f>INDEX(Table4[Common_Name],MATCH('Full Data'!D1766,Table4[SpcRecID],0))</f>
        <v>Black Noddy</v>
      </c>
      <c r="H1766" s="83" t="str">
        <f>INDEX(Data!E$2:E$6500,MATCH(A1766,Data!$A$2:$A$6500,0))</f>
        <v>Non-breeding</v>
      </c>
      <c r="I1766" s="90">
        <f>INDEX(Data!P$2:P$6500,MATCH(A1766,Data!$A$2:$A$6500,0))</f>
        <v>1993</v>
      </c>
      <c r="J1766" s="90">
        <f>INDEX(Data!Q$2:Q$6500,MATCH($A1766,Data!$A$2:$A$6500,0))</f>
        <v>1983</v>
      </c>
      <c r="K1766" s="90">
        <f>INDEX(Data!F$2:F$6500,MATCH($A1766,Data!$A$2:$A$6500,0))</f>
        <v>0</v>
      </c>
      <c r="L1766" s="90">
        <f>INDEX(Data!G$2:G$6500,MATCH($A1766,Data!$A$2:$A$6500,0))</f>
        <v>0</v>
      </c>
      <c r="M1766" s="90">
        <f>INDEX(Data!H$2:H$6500,MATCH($A1766,Data!$A$2:$A$6500,0))</f>
        <v>0</v>
      </c>
      <c r="N1766" s="90">
        <f>INDEX(Data!I$2:I$6500,MATCH($A1766,Data!$A$2:$A$6500,0))</f>
        <v>0</v>
      </c>
      <c r="O1766" s="83">
        <f>INDEX(Data!J$2:J$6500,MATCH($A1766,Data!$A$2:$A$6500,0))</f>
        <v>0</v>
      </c>
      <c r="P1766" t="str">
        <f>_xlfn.XLOOKUP(B1766,Table3[RefID],Table3[Citation])</f>
        <v>Taylor (1984)</v>
      </c>
    </row>
    <row r="1767" spans="1:16" x14ac:dyDescent="0.35">
      <c r="A1767" s="68">
        <v>1765</v>
      </c>
      <c r="B1767" s="69">
        <v>119</v>
      </c>
      <c r="C1767" s="69">
        <v>3022</v>
      </c>
      <c r="D1767" s="69">
        <v>3294</v>
      </c>
      <c r="E1767" t="str">
        <f>INDEX(Table5[EEZ],MATCH(C1767,Table5[Colony_ID],0))</f>
        <v>Cook Islands Exclusive Economic Zone</v>
      </c>
      <c r="F1767" t="str">
        <f>INDEX(Table5[Corrected Island/Colony Name],MATCH('Full Data'!C1767,Table5[Colony_ID],0))</f>
        <v>Aitutaki</v>
      </c>
      <c r="G1767" t="str">
        <f>INDEX(Table4[Common_Name],MATCH('Full Data'!D1767,Table4[SpcRecID],0))</f>
        <v>Brown Noddy</v>
      </c>
      <c r="H1767" s="83" t="str">
        <f>INDEX(Data!E$2:E$6500,MATCH(A1767,Data!$A$2:$A$6500,0))</f>
        <v>Non-breeding</v>
      </c>
      <c r="I1767" s="90">
        <f>INDEX(Data!P$2:P$6500,MATCH(A1767,Data!$A$2:$A$6500,0))</f>
        <v>1983</v>
      </c>
      <c r="J1767" s="90">
        <f>INDEX(Data!Q$2:Q$6500,MATCH($A1767,Data!$A$2:$A$6500,0))</f>
        <v>1983</v>
      </c>
      <c r="K1767" s="90">
        <f>INDEX(Data!F$2:F$6500,MATCH($A1767,Data!$A$2:$A$6500,0))</f>
        <v>0</v>
      </c>
      <c r="L1767" s="90">
        <f>INDEX(Data!G$2:G$6500,MATCH($A1767,Data!$A$2:$A$6500,0))</f>
        <v>0</v>
      </c>
      <c r="M1767" s="90">
        <f>INDEX(Data!H$2:H$6500,MATCH($A1767,Data!$A$2:$A$6500,0))</f>
        <v>0</v>
      </c>
      <c r="N1767" s="90">
        <f>INDEX(Data!I$2:I$6500,MATCH($A1767,Data!$A$2:$A$6500,0))</f>
        <v>0</v>
      </c>
      <c r="O1767" s="83">
        <f>INDEX(Data!J$2:J$6500,MATCH($A1767,Data!$A$2:$A$6500,0))</f>
        <v>0</v>
      </c>
      <c r="P1767" t="str">
        <f>_xlfn.XLOOKUP(B1767,Table3[RefID],Table3[Citation])</f>
        <v>Taylor (1984)</v>
      </c>
    </row>
    <row r="1768" spans="1:16" x14ac:dyDescent="0.35">
      <c r="A1768" s="68">
        <v>1766</v>
      </c>
      <c r="B1768" s="69">
        <v>119</v>
      </c>
      <c r="C1768" s="69">
        <v>3002</v>
      </c>
      <c r="D1768" s="69">
        <v>3298</v>
      </c>
      <c r="E1768" t="str">
        <f>INDEX(Table5[EEZ],MATCH(C1768,Table5[Colony_ID],0))</f>
        <v>Cook Islands Exclusive Economic Zone</v>
      </c>
      <c r="F1768" t="str">
        <f>INDEX(Table5[Corrected Island/Colony Name],MATCH('Full Data'!C1768,Table5[Colony_ID],0))</f>
        <v>Atiu</v>
      </c>
      <c r="G1768" t="str">
        <f>INDEX(Table4[Common_Name],MATCH('Full Data'!D1768,Table4[SpcRecID],0))</f>
        <v>Common White Tern</v>
      </c>
      <c r="H1768" s="83" t="str">
        <f>INDEX(Data!E$2:E$6500,MATCH(A1768,Data!$A$2:$A$6500,0))</f>
        <v>Confirmed</v>
      </c>
      <c r="I1768" s="90">
        <f>INDEX(Data!P$2:P$6500,MATCH(A1768,Data!$A$2:$A$6500,0))</f>
        <v>1983</v>
      </c>
      <c r="J1768" s="90">
        <f>INDEX(Data!Q$2:Q$6500,MATCH($A1768,Data!$A$2:$A$6500,0))</f>
        <v>1983</v>
      </c>
      <c r="K1768" s="90">
        <f>INDEX(Data!F$2:F$6500,MATCH($A1768,Data!$A$2:$A$6500,0))</f>
        <v>0</v>
      </c>
      <c r="L1768" s="90">
        <f>INDEX(Data!G$2:G$6500,MATCH($A1768,Data!$A$2:$A$6500,0))</f>
        <v>0</v>
      </c>
      <c r="M1768" s="90">
        <f>INDEX(Data!H$2:H$6500,MATCH($A1768,Data!$A$2:$A$6500,0))</f>
        <v>0</v>
      </c>
      <c r="N1768" s="90">
        <f>INDEX(Data!I$2:I$6500,MATCH($A1768,Data!$A$2:$A$6500,0))</f>
        <v>0</v>
      </c>
      <c r="O1768" s="83">
        <f>INDEX(Data!J$2:J$6500,MATCH($A1768,Data!$A$2:$A$6500,0))</f>
        <v>0</v>
      </c>
      <c r="P1768" t="str">
        <f>_xlfn.XLOOKUP(B1768,Table3[RefID],Table3[Citation])</f>
        <v>Taylor (1984)</v>
      </c>
    </row>
    <row r="1769" spans="1:16" x14ac:dyDescent="0.35">
      <c r="A1769" s="68">
        <v>1767</v>
      </c>
      <c r="B1769" s="69">
        <v>119</v>
      </c>
      <c r="C1769" s="69">
        <v>3009</v>
      </c>
      <c r="D1769" s="69">
        <v>3298</v>
      </c>
      <c r="E1769" t="str">
        <f>INDEX(Table5[EEZ],MATCH(C1769,Table5[Colony_ID],0))</f>
        <v>Cook Islands Exclusive Economic Zone</v>
      </c>
      <c r="F1769" t="str">
        <f>INDEX(Table5[Corrected Island/Colony Name],MATCH('Full Data'!C1769,Table5[Colony_ID],0))</f>
        <v>Mauke</v>
      </c>
      <c r="G1769" t="str">
        <f>INDEX(Table4[Common_Name],MATCH('Full Data'!D1769,Table4[SpcRecID],0))</f>
        <v>Common White Tern</v>
      </c>
      <c r="H1769" s="83" t="str">
        <f>INDEX(Data!E$2:E$6500,MATCH(A1769,Data!$A$2:$A$6500,0))</f>
        <v>Confirmed</v>
      </c>
      <c r="I1769" s="90">
        <f>INDEX(Data!P$2:P$6500,MATCH(A1769,Data!$A$2:$A$6500,0))</f>
        <v>1983</v>
      </c>
      <c r="J1769" s="90">
        <f>INDEX(Data!Q$2:Q$6500,MATCH($A1769,Data!$A$2:$A$6500,0))</f>
        <v>1983</v>
      </c>
      <c r="K1769" s="90">
        <f>INDEX(Data!F$2:F$6500,MATCH($A1769,Data!$A$2:$A$6500,0))</f>
        <v>0</v>
      </c>
      <c r="L1769" s="90">
        <f>INDEX(Data!G$2:G$6500,MATCH($A1769,Data!$A$2:$A$6500,0))</f>
        <v>0</v>
      </c>
      <c r="M1769" s="90">
        <f>INDEX(Data!H$2:H$6500,MATCH($A1769,Data!$A$2:$A$6500,0))</f>
        <v>0</v>
      </c>
      <c r="N1769" s="90">
        <f>INDEX(Data!I$2:I$6500,MATCH($A1769,Data!$A$2:$A$6500,0))</f>
        <v>0</v>
      </c>
      <c r="O1769" s="83">
        <f>INDEX(Data!J$2:J$6500,MATCH($A1769,Data!$A$2:$A$6500,0))</f>
        <v>0</v>
      </c>
      <c r="P1769" t="str">
        <f>_xlfn.XLOOKUP(B1769,Table3[RefID],Table3[Citation])</f>
        <v>Taylor (1984)</v>
      </c>
    </row>
    <row r="1770" spans="1:16" x14ac:dyDescent="0.35">
      <c r="A1770" s="68">
        <v>1768</v>
      </c>
      <c r="B1770" s="69">
        <v>119</v>
      </c>
      <c r="C1770" s="69">
        <v>3002</v>
      </c>
      <c r="D1770" s="69">
        <v>3846</v>
      </c>
      <c r="E1770" t="str">
        <f>INDEX(Table5[EEZ],MATCH(C1770,Table5[Colony_ID],0))</f>
        <v>Cook Islands Exclusive Economic Zone</v>
      </c>
      <c r="F1770" t="str">
        <f>INDEX(Table5[Corrected Island/Colony Name],MATCH('Full Data'!C1770,Table5[Colony_ID],0))</f>
        <v>Atiu</v>
      </c>
      <c r="G1770" t="str">
        <f>INDEX(Table4[Common_Name],MATCH('Full Data'!D1770,Table4[SpcRecID],0))</f>
        <v>Lesser Frigatebird</v>
      </c>
      <c r="H1770" s="83" t="str">
        <f>INDEX(Data!E$2:E$6500,MATCH(A1770,Data!$A$2:$A$6500,0))</f>
        <v>Non-breeding</v>
      </c>
      <c r="I1770" s="90">
        <f>INDEX(Data!P$2:P$6500,MATCH(A1770,Data!$A$2:$A$6500,0))</f>
        <v>1983</v>
      </c>
      <c r="J1770" s="90">
        <f>INDEX(Data!Q$2:Q$6500,MATCH($A1770,Data!$A$2:$A$6500,0))</f>
        <v>1983</v>
      </c>
      <c r="K1770" s="90">
        <f>INDEX(Data!F$2:F$6500,MATCH($A1770,Data!$A$2:$A$6500,0))</f>
        <v>0</v>
      </c>
      <c r="L1770" s="90">
        <f>INDEX(Data!G$2:G$6500,MATCH($A1770,Data!$A$2:$A$6500,0))</f>
        <v>0</v>
      </c>
      <c r="M1770" s="90">
        <f>INDEX(Data!H$2:H$6500,MATCH($A1770,Data!$A$2:$A$6500,0))</f>
        <v>0</v>
      </c>
      <c r="N1770" s="90">
        <f>INDEX(Data!I$2:I$6500,MATCH($A1770,Data!$A$2:$A$6500,0))</f>
        <v>0</v>
      </c>
      <c r="O1770" s="83">
        <f>INDEX(Data!J$2:J$6500,MATCH($A1770,Data!$A$2:$A$6500,0))</f>
        <v>0</v>
      </c>
      <c r="P1770" t="str">
        <f>_xlfn.XLOOKUP(B1770,Table3[RefID],Table3[Citation])</f>
        <v>Taylor (1984)</v>
      </c>
    </row>
    <row r="1771" spans="1:16" x14ac:dyDescent="0.35">
      <c r="A1771" s="68">
        <v>1769</v>
      </c>
      <c r="B1771" s="69">
        <v>119</v>
      </c>
      <c r="C1771" s="69">
        <v>3022</v>
      </c>
      <c r="D1771" s="69">
        <v>3650</v>
      </c>
      <c r="E1771" t="str">
        <f>INDEX(Table5[EEZ],MATCH(C1771,Table5[Colony_ID],0))</f>
        <v>Cook Islands Exclusive Economic Zone</v>
      </c>
      <c r="F1771" t="str">
        <f>INDEX(Table5[Corrected Island/Colony Name],MATCH('Full Data'!C1771,Table5[Colony_ID],0))</f>
        <v>Aitutaki</v>
      </c>
      <c r="G1771" t="str">
        <f>INDEX(Table4[Common_Name],MATCH('Full Data'!D1771,Table4[SpcRecID],0))</f>
        <v>White-tailed Tropicbird</v>
      </c>
      <c r="H1771" s="83" t="str">
        <f>INDEX(Data!E$2:E$6500,MATCH(A1771,Data!$A$2:$A$6500,0))</f>
        <v>Confirmed</v>
      </c>
      <c r="I1771" s="90">
        <f>INDEX(Data!P$2:P$6500,MATCH(A1771,Data!$A$2:$A$6500,0))</f>
        <v>1983</v>
      </c>
      <c r="J1771" s="90">
        <f>INDEX(Data!Q$2:Q$6500,MATCH($A1771,Data!$A$2:$A$6500,0))</f>
        <v>1983</v>
      </c>
      <c r="K1771" s="90">
        <f>INDEX(Data!F$2:F$6500,MATCH($A1771,Data!$A$2:$A$6500,0))</f>
        <v>2</v>
      </c>
      <c r="L1771" s="90">
        <f>INDEX(Data!G$2:G$6500,MATCH($A1771,Data!$A$2:$A$6500,0))</f>
        <v>2</v>
      </c>
      <c r="M1771" s="90">
        <f>INDEX(Data!H$2:H$6500,MATCH($A1771,Data!$A$2:$A$6500,0))</f>
        <v>0</v>
      </c>
      <c r="N1771" s="90">
        <f>INDEX(Data!I$2:I$6500,MATCH($A1771,Data!$A$2:$A$6500,0))</f>
        <v>0</v>
      </c>
      <c r="O1771" s="83" t="str">
        <f>INDEX(Data!J$2:J$6500,MATCH($A1771,Data!$A$2:$A$6500,0))</f>
        <v>breeding pairs</v>
      </c>
      <c r="P1771" t="str">
        <f>_xlfn.XLOOKUP(B1771,Table3[RefID],Table3[Citation])</f>
        <v>Taylor (1984)</v>
      </c>
    </row>
    <row r="1772" spans="1:16" x14ac:dyDescent="0.35">
      <c r="A1772" s="68">
        <v>1770</v>
      </c>
      <c r="B1772" s="69">
        <v>120</v>
      </c>
      <c r="C1772" s="69">
        <v>19035</v>
      </c>
      <c r="D1772" s="69">
        <v>3295</v>
      </c>
      <c r="E1772" t="str">
        <f>INDEX(Table5[EEZ],MATCH(C1772,Table5[Colony_ID],0))</f>
        <v>Papua New Guinean Exclusive Economic Zone</v>
      </c>
      <c r="F1772" t="str">
        <f>INDEX(Table5[Corrected Island/Colony Name],MATCH('Full Data'!C1772,Table5[Colony_ID],0))</f>
        <v>Kavieng</v>
      </c>
      <c r="G1772" t="str">
        <f>INDEX(Table4[Common_Name],MATCH('Full Data'!D1772,Table4[SpcRecID],0))</f>
        <v>Black Noddy</v>
      </c>
      <c r="H1772" s="83" t="str">
        <f>INDEX(Data!E$2:E$6500,MATCH(A1772,Data!$A$2:$A$6500,0))</f>
        <v>data deficient</v>
      </c>
      <c r="I1772" s="90">
        <f>INDEX(Data!P$2:P$6500,MATCH(A1772,Data!$A$2:$A$6500,0))</f>
        <v>0</v>
      </c>
      <c r="J1772" s="90">
        <f>INDEX(Data!Q$2:Q$6500,MATCH($A1772,Data!$A$2:$A$6500,0))</f>
        <v>1985</v>
      </c>
      <c r="K1772" s="90">
        <f>INDEX(Data!F$2:F$6500,MATCH($A1772,Data!$A$2:$A$6500,0))</f>
        <v>0</v>
      </c>
      <c r="L1772" s="90">
        <f>INDEX(Data!G$2:G$6500,MATCH($A1772,Data!$A$2:$A$6500,0))</f>
        <v>0</v>
      </c>
      <c r="M1772" s="90">
        <f>INDEX(Data!H$2:H$6500,MATCH($A1772,Data!$A$2:$A$6500,0))</f>
        <v>0</v>
      </c>
      <c r="N1772" s="90">
        <f>INDEX(Data!I$2:I$6500,MATCH($A1772,Data!$A$2:$A$6500,0))</f>
        <v>0</v>
      </c>
      <c r="O1772" s="83">
        <f>INDEX(Data!J$2:J$6500,MATCH($A1772,Data!$A$2:$A$6500,0))</f>
        <v>0</v>
      </c>
      <c r="P1772" t="str">
        <f>_xlfn.XLOOKUP(B1772,Table3[RefID],Table3[Citation])</f>
        <v>Coates (1985)</v>
      </c>
    </row>
    <row r="1773" spans="1:16" x14ac:dyDescent="0.35">
      <c r="A1773" s="68">
        <v>1771</v>
      </c>
      <c r="B1773" s="69">
        <v>120</v>
      </c>
      <c r="C1773" s="69">
        <v>19054</v>
      </c>
      <c r="D1773" s="69">
        <v>3295</v>
      </c>
      <c r="E1773" t="str">
        <f>INDEX(Table5[EEZ],MATCH(C1773,Table5[Colony_ID],0))</f>
        <v>Papua New Guinean Exclusive Economic Zone</v>
      </c>
      <c r="F1773" t="str">
        <f>INDEX(Table5[Corrected Island/Colony Name],MATCH('Full Data'!C1773,Table5[Colony_ID],0))</f>
        <v>New Ireland</v>
      </c>
      <c r="G1773" t="str">
        <f>INDEX(Table4[Common_Name],MATCH('Full Data'!D1773,Table4[SpcRecID],0))</f>
        <v>Black Noddy</v>
      </c>
      <c r="H1773" s="83" t="str">
        <f>INDEX(Data!E$2:E$6500,MATCH(A1773,Data!$A$2:$A$6500,0))</f>
        <v>Data Deficient</v>
      </c>
      <c r="I1773" s="90">
        <f>INDEX(Data!P$2:P$6500,MATCH(A1773,Data!$A$2:$A$6500,0))</f>
        <v>1984</v>
      </c>
      <c r="J1773" s="90">
        <f>INDEX(Data!Q$2:Q$6500,MATCH($A1773,Data!$A$2:$A$6500,0))</f>
        <v>1985</v>
      </c>
      <c r="K1773" s="90">
        <f>INDEX(Data!F$2:F$6500,MATCH($A1773,Data!$A$2:$A$6500,0))</f>
        <v>0</v>
      </c>
      <c r="L1773" s="90">
        <f>INDEX(Data!G$2:G$6500,MATCH($A1773,Data!$A$2:$A$6500,0))</f>
        <v>0</v>
      </c>
      <c r="M1773" s="90">
        <f>INDEX(Data!H$2:H$6500,MATCH($A1773,Data!$A$2:$A$6500,0))</f>
        <v>0</v>
      </c>
      <c r="N1773" s="90">
        <f>INDEX(Data!I$2:I$6500,MATCH($A1773,Data!$A$2:$A$6500,0))</f>
        <v>0</v>
      </c>
      <c r="O1773" s="83">
        <f>INDEX(Data!J$2:J$6500,MATCH($A1773,Data!$A$2:$A$6500,0))</f>
        <v>0</v>
      </c>
      <c r="P1773" t="str">
        <f>_xlfn.XLOOKUP(B1773,Table3[RefID],Table3[Citation])</f>
        <v>Coates (1985)</v>
      </c>
    </row>
    <row r="1774" spans="1:16" x14ac:dyDescent="0.35">
      <c r="A1774" s="68">
        <v>1772</v>
      </c>
      <c r="B1774" s="69">
        <v>120</v>
      </c>
      <c r="C1774" s="69">
        <v>19072</v>
      </c>
      <c r="D1774" s="69">
        <v>3295</v>
      </c>
      <c r="E1774" t="str">
        <f>INDEX(Table5[EEZ],MATCH(C1774,Table5[Colony_ID],0))</f>
        <v>Papua New Guinean Exclusive Economic Zone</v>
      </c>
      <c r="F1774" t="str">
        <f>INDEX(Table5[Corrected Island/Colony Name],MATCH('Full Data'!C1774,Table5[Colony_ID],0))</f>
        <v>Emirau</v>
      </c>
      <c r="G1774" t="str">
        <f>INDEX(Table4[Common_Name],MATCH('Full Data'!D1774,Table4[SpcRecID],0))</f>
        <v>Black Noddy</v>
      </c>
      <c r="H1774" s="83" t="str">
        <f>INDEX(Data!E$2:E$6500,MATCH(A1774,Data!$A$2:$A$6500,0))</f>
        <v>Data Deficient</v>
      </c>
      <c r="I1774" s="90">
        <f>INDEX(Data!P$2:P$6500,MATCH(A1774,Data!$A$2:$A$6500,0))</f>
        <v>0</v>
      </c>
      <c r="J1774" s="90">
        <f>INDEX(Data!Q$2:Q$6500,MATCH($A1774,Data!$A$2:$A$6500,0))</f>
        <v>1985</v>
      </c>
      <c r="K1774" s="90">
        <f>INDEX(Data!F$2:F$6500,MATCH($A1774,Data!$A$2:$A$6500,0))</f>
        <v>0</v>
      </c>
      <c r="L1774" s="90">
        <f>INDEX(Data!G$2:G$6500,MATCH($A1774,Data!$A$2:$A$6500,0))</f>
        <v>0</v>
      </c>
      <c r="M1774" s="90">
        <f>INDEX(Data!H$2:H$6500,MATCH($A1774,Data!$A$2:$A$6500,0))</f>
        <v>0</v>
      </c>
      <c r="N1774" s="90">
        <f>INDEX(Data!I$2:I$6500,MATCH($A1774,Data!$A$2:$A$6500,0))</f>
        <v>0</v>
      </c>
      <c r="O1774" s="83">
        <f>INDEX(Data!J$2:J$6500,MATCH($A1774,Data!$A$2:$A$6500,0))</f>
        <v>0</v>
      </c>
      <c r="P1774" t="str">
        <f>_xlfn.XLOOKUP(B1774,Table3[RefID],Table3[Citation])</f>
        <v>Coates (1985)</v>
      </c>
    </row>
    <row r="1775" spans="1:16" x14ac:dyDescent="0.35">
      <c r="A1775" s="68">
        <v>1773</v>
      </c>
      <c r="B1775" s="69">
        <v>120</v>
      </c>
      <c r="C1775" s="69">
        <v>19085</v>
      </c>
      <c r="D1775" s="69">
        <v>3295</v>
      </c>
      <c r="E1775" t="str">
        <f>INDEX(Table5[EEZ],MATCH(C1775,Table5[Colony_ID],0))</f>
        <v>Papua New Guinean Exclusive Economic Zone</v>
      </c>
      <c r="F1775" t="str">
        <f>INDEX(Table5[Corrected Island/Colony Name],MATCH('Full Data'!C1775,Table5[Colony_ID],0))</f>
        <v>Witu Island</v>
      </c>
      <c r="G1775" t="str">
        <f>INDEX(Table4[Common_Name],MATCH('Full Data'!D1775,Table4[SpcRecID],0))</f>
        <v>Black Noddy</v>
      </c>
      <c r="H1775" s="83" t="str">
        <f>INDEX(Data!E$2:E$6500,MATCH(A1775,Data!$A$2:$A$6500,0))</f>
        <v>Data Deficient</v>
      </c>
      <c r="I1775" s="90">
        <f>INDEX(Data!P$2:P$6500,MATCH(A1775,Data!$A$2:$A$6500,0))</f>
        <v>0</v>
      </c>
      <c r="J1775" s="90">
        <f>INDEX(Data!Q$2:Q$6500,MATCH($A1775,Data!$A$2:$A$6500,0))</f>
        <v>1985</v>
      </c>
      <c r="K1775" s="90">
        <f>INDEX(Data!F$2:F$6500,MATCH($A1775,Data!$A$2:$A$6500,0))</f>
        <v>0</v>
      </c>
      <c r="L1775" s="90">
        <f>INDEX(Data!G$2:G$6500,MATCH($A1775,Data!$A$2:$A$6500,0))</f>
        <v>0</v>
      </c>
      <c r="M1775" s="90">
        <f>INDEX(Data!H$2:H$6500,MATCH($A1775,Data!$A$2:$A$6500,0))</f>
        <v>0</v>
      </c>
      <c r="N1775" s="90">
        <f>INDEX(Data!I$2:I$6500,MATCH($A1775,Data!$A$2:$A$6500,0))</f>
        <v>0</v>
      </c>
      <c r="O1775" s="83">
        <f>INDEX(Data!J$2:J$6500,MATCH($A1775,Data!$A$2:$A$6500,0))</f>
        <v>0</v>
      </c>
      <c r="P1775" t="str">
        <f>_xlfn.XLOOKUP(B1775,Table3[RefID],Table3[Citation])</f>
        <v>Coates (1985)</v>
      </c>
    </row>
    <row r="1776" spans="1:16" x14ac:dyDescent="0.35">
      <c r="A1776" s="68">
        <v>1774</v>
      </c>
      <c r="B1776" s="69">
        <v>120</v>
      </c>
      <c r="C1776" s="69">
        <v>19026</v>
      </c>
      <c r="D1776" s="69">
        <v>3268</v>
      </c>
      <c r="E1776" t="str">
        <f>INDEX(Table5[EEZ],MATCH(C1776,Table5[Colony_ID],0))</f>
        <v>Papua New Guinean Exclusive Economic Zone</v>
      </c>
      <c r="F1776" t="str">
        <f>INDEX(Table5[Corrected Island/Colony Name],MATCH('Full Data'!C1776,Table5[Colony_ID],0))</f>
        <v>Duke of York</v>
      </c>
      <c r="G1776" t="str">
        <f>INDEX(Table4[Common_Name],MATCH('Full Data'!D1776,Table4[SpcRecID],0))</f>
        <v>Black-naped Tern</v>
      </c>
      <c r="H1776" s="83" t="str">
        <f>INDEX(Data!E$2:E$6500,MATCH(A1776,Data!$A$2:$A$6500,0))</f>
        <v>Data Deficient</v>
      </c>
      <c r="I1776" s="90">
        <f>INDEX(Data!P$2:P$6500,MATCH(A1776,Data!$A$2:$A$6500,0))</f>
        <v>0</v>
      </c>
      <c r="J1776" s="90">
        <f>INDEX(Data!Q$2:Q$6500,MATCH($A1776,Data!$A$2:$A$6500,0))</f>
        <v>1985</v>
      </c>
      <c r="K1776" s="90">
        <f>INDEX(Data!F$2:F$6500,MATCH($A1776,Data!$A$2:$A$6500,0))</f>
        <v>0</v>
      </c>
      <c r="L1776" s="90">
        <f>INDEX(Data!G$2:G$6500,MATCH($A1776,Data!$A$2:$A$6500,0))</f>
        <v>0</v>
      </c>
      <c r="M1776" s="90">
        <f>INDEX(Data!H$2:H$6500,MATCH($A1776,Data!$A$2:$A$6500,0))</f>
        <v>0</v>
      </c>
      <c r="N1776" s="90">
        <f>INDEX(Data!I$2:I$6500,MATCH($A1776,Data!$A$2:$A$6500,0))</f>
        <v>0</v>
      </c>
      <c r="O1776" s="83">
        <f>INDEX(Data!J$2:J$6500,MATCH($A1776,Data!$A$2:$A$6500,0))</f>
        <v>0</v>
      </c>
      <c r="P1776" t="str">
        <f>_xlfn.XLOOKUP(B1776,Table3[RefID],Table3[Citation])</f>
        <v>Coates (1985)</v>
      </c>
    </row>
    <row r="1777" spans="1:16" x14ac:dyDescent="0.35">
      <c r="A1777" s="68">
        <v>1775</v>
      </c>
      <c r="B1777" s="69">
        <v>120</v>
      </c>
      <c r="C1777" s="69">
        <v>19035</v>
      </c>
      <c r="D1777" s="69">
        <v>3268</v>
      </c>
      <c r="E1777" t="str">
        <f>INDEX(Table5[EEZ],MATCH(C1777,Table5[Colony_ID],0))</f>
        <v>Papua New Guinean Exclusive Economic Zone</v>
      </c>
      <c r="F1777" t="str">
        <f>INDEX(Table5[Corrected Island/Colony Name],MATCH('Full Data'!C1777,Table5[Colony_ID],0))</f>
        <v>Kavieng</v>
      </c>
      <c r="G1777" t="str">
        <f>INDEX(Table4[Common_Name],MATCH('Full Data'!D1777,Table4[SpcRecID],0))</f>
        <v>Black-naped Tern</v>
      </c>
      <c r="H1777" s="83" t="str">
        <f>INDEX(Data!E$2:E$6500,MATCH(A1777,Data!$A$2:$A$6500,0))</f>
        <v>data deficient</v>
      </c>
      <c r="I1777" s="90">
        <f>INDEX(Data!P$2:P$6500,MATCH(A1777,Data!$A$2:$A$6500,0))</f>
        <v>0</v>
      </c>
      <c r="J1777" s="90">
        <f>INDEX(Data!Q$2:Q$6500,MATCH($A1777,Data!$A$2:$A$6500,0))</f>
        <v>1985</v>
      </c>
      <c r="K1777" s="90">
        <f>INDEX(Data!F$2:F$6500,MATCH($A1777,Data!$A$2:$A$6500,0))</f>
        <v>0</v>
      </c>
      <c r="L1777" s="90">
        <f>INDEX(Data!G$2:G$6500,MATCH($A1777,Data!$A$2:$A$6500,0))</f>
        <v>0</v>
      </c>
      <c r="M1777" s="90">
        <f>INDEX(Data!H$2:H$6500,MATCH($A1777,Data!$A$2:$A$6500,0))</f>
        <v>0</v>
      </c>
      <c r="N1777" s="90">
        <f>INDEX(Data!I$2:I$6500,MATCH($A1777,Data!$A$2:$A$6500,0))</f>
        <v>0</v>
      </c>
      <c r="O1777" s="83">
        <f>INDEX(Data!J$2:J$6500,MATCH($A1777,Data!$A$2:$A$6500,0))</f>
        <v>0</v>
      </c>
      <c r="P1777" t="str">
        <f>_xlfn.XLOOKUP(B1777,Table3[RefID],Table3[Citation])</f>
        <v>Coates (1985)</v>
      </c>
    </row>
    <row r="1778" spans="1:16" x14ac:dyDescent="0.35">
      <c r="A1778" s="68">
        <v>1776</v>
      </c>
      <c r="B1778" s="69">
        <v>120</v>
      </c>
      <c r="C1778" s="69">
        <v>19054</v>
      </c>
      <c r="D1778" s="69">
        <v>3268</v>
      </c>
      <c r="E1778" t="str">
        <f>INDEX(Table5[EEZ],MATCH(C1778,Table5[Colony_ID],0))</f>
        <v>Papua New Guinean Exclusive Economic Zone</v>
      </c>
      <c r="F1778" t="str">
        <f>INDEX(Table5[Corrected Island/Colony Name],MATCH('Full Data'!C1778,Table5[Colony_ID],0))</f>
        <v>New Ireland</v>
      </c>
      <c r="G1778" t="str">
        <f>INDEX(Table4[Common_Name],MATCH('Full Data'!D1778,Table4[SpcRecID],0))</f>
        <v>Black-naped Tern</v>
      </c>
      <c r="H1778" s="83" t="str">
        <f>INDEX(Data!E$2:E$6500,MATCH(A1778,Data!$A$2:$A$6500,0))</f>
        <v>Data Deficient</v>
      </c>
      <c r="I1778" s="90">
        <f>INDEX(Data!P$2:P$6500,MATCH(A1778,Data!$A$2:$A$6500,0))</f>
        <v>0</v>
      </c>
      <c r="J1778" s="90">
        <f>INDEX(Data!Q$2:Q$6500,MATCH($A1778,Data!$A$2:$A$6500,0))</f>
        <v>1985</v>
      </c>
      <c r="K1778" s="90">
        <f>INDEX(Data!F$2:F$6500,MATCH($A1778,Data!$A$2:$A$6500,0))</f>
        <v>0</v>
      </c>
      <c r="L1778" s="90">
        <f>INDEX(Data!G$2:G$6500,MATCH($A1778,Data!$A$2:$A$6500,0))</f>
        <v>0</v>
      </c>
      <c r="M1778" s="90">
        <f>INDEX(Data!H$2:H$6500,MATCH($A1778,Data!$A$2:$A$6500,0))</f>
        <v>0</v>
      </c>
      <c r="N1778" s="90">
        <f>INDEX(Data!I$2:I$6500,MATCH($A1778,Data!$A$2:$A$6500,0))</f>
        <v>0</v>
      </c>
      <c r="O1778" s="83">
        <f>INDEX(Data!J$2:J$6500,MATCH($A1778,Data!$A$2:$A$6500,0))</f>
        <v>0</v>
      </c>
      <c r="P1778" t="str">
        <f>_xlfn.XLOOKUP(B1778,Table3[RefID],Table3[Citation])</f>
        <v>Coates (1985)</v>
      </c>
    </row>
    <row r="1779" spans="1:16" x14ac:dyDescent="0.35">
      <c r="A1779" s="68">
        <v>1777</v>
      </c>
      <c r="B1779" s="69">
        <v>120</v>
      </c>
      <c r="C1779" s="69">
        <v>19072</v>
      </c>
      <c r="D1779" s="69">
        <v>3268</v>
      </c>
      <c r="E1779" t="str">
        <f>INDEX(Table5[EEZ],MATCH(C1779,Table5[Colony_ID],0))</f>
        <v>Papua New Guinean Exclusive Economic Zone</v>
      </c>
      <c r="F1779" t="str">
        <f>INDEX(Table5[Corrected Island/Colony Name],MATCH('Full Data'!C1779,Table5[Colony_ID],0))</f>
        <v>Emirau</v>
      </c>
      <c r="G1779" t="str">
        <f>INDEX(Table4[Common_Name],MATCH('Full Data'!D1779,Table4[SpcRecID],0))</f>
        <v>Black-naped Tern</v>
      </c>
      <c r="H1779" s="83" t="str">
        <f>INDEX(Data!E$2:E$6500,MATCH(A1779,Data!$A$2:$A$6500,0))</f>
        <v>Data Deficient</v>
      </c>
      <c r="I1779" s="90">
        <f>INDEX(Data!P$2:P$6500,MATCH(A1779,Data!$A$2:$A$6500,0))</f>
        <v>0</v>
      </c>
      <c r="J1779" s="90">
        <f>INDEX(Data!Q$2:Q$6500,MATCH($A1779,Data!$A$2:$A$6500,0))</f>
        <v>1985</v>
      </c>
      <c r="K1779" s="90">
        <f>INDEX(Data!F$2:F$6500,MATCH($A1779,Data!$A$2:$A$6500,0))</f>
        <v>0</v>
      </c>
      <c r="L1779" s="90">
        <f>INDEX(Data!G$2:G$6500,MATCH($A1779,Data!$A$2:$A$6500,0))</f>
        <v>0</v>
      </c>
      <c r="M1779" s="90">
        <f>INDEX(Data!H$2:H$6500,MATCH($A1779,Data!$A$2:$A$6500,0))</f>
        <v>0</v>
      </c>
      <c r="N1779" s="90">
        <f>INDEX(Data!I$2:I$6500,MATCH($A1779,Data!$A$2:$A$6500,0))</f>
        <v>0</v>
      </c>
      <c r="O1779" s="83">
        <f>INDEX(Data!J$2:J$6500,MATCH($A1779,Data!$A$2:$A$6500,0))</f>
        <v>0</v>
      </c>
      <c r="P1779" t="str">
        <f>_xlfn.XLOOKUP(B1779,Table3[RefID],Table3[Citation])</f>
        <v>Coates (1985)</v>
      </c>
    </row>
    <row r="1780" spans="1:16" x14ac:dyDescent="0.35">
      <c r="A1780" s="68">
        <v>1778</v>
      </c>
      <c r="B1780" s="69">
        <v>120</v>
      </c>
      <c r="C1780" s="69">
        <v>19005</v>
      </c>
      <c r="D1780" s="69">
        <v>3287</v>
      </c>
      <c r="E1780" t="str">
        <f>INDEX(Table5[EEZ],MATCH(C1780,Table5[Colony_ID],0))</f>
        <v>Papua New Guinean Exclusive Economic Zone</v>
      </c>
      <c r="F1780" t="str">
        <f>INDEX(Table5[Corrected Island/Colony Name],MATCH('Full Data'!C1780,Table5[Colony_ID],0))</f>
        <v>Manus</v>
      </c>
      <c r="G1780" t="str">
        <f>INDEX(Table4[Common_Name],MATCH('Full Data'!D1780,Table4[SpcRecID],0))</f>
        <v>Bridled Tern</v>
      </c>
      <c r="H1780" s="83" t="str">
        <f>INDEX(Data!E$2:E$6500,MATCH(A1780,Data!$A$2:$A$6500,0))</f>
        <v>Data Deficient</v>
      </c>
      <c r="I1780" s="90">
        <f>INDEX(Data!P$2:P$6500,MATCH(A1780,Data!$A$2:$A$6500,0))</f>
        <v>0</v>
      </c>
      <c r="J1780" s="90">
        <f>INDEX(Data!Q$2:Q$6500,MATCH($A1780,Data!$A$2:$A$6500,0))</f>
        <v>1985</v>
      </c>
      <c r="K1780" s="90">
        <f>INDEX(Data!F$2:F$6500,MATCH($A1780,Data!$A$2:$A$6500,0))</f>
        <v>0</v>
      </c>
      <c r="L1780" s="90">
        <f>INDEX(Data!G$2:G$6500,MATCH($A1780,Data!$A$2:$A$6500,0))</f>
        <v>0</v>
      </c>
      <c r="M1780" s="90">
        <f>INDEX(Data!H$2:H$6500,MATCH($A1780,Data!$A$2:$A$6500,0))</f>
        <v>0</v>
      </c>
      <c r="N1780" s="90">
        <f>INDEX(Data!I$2:I$6500,MATCH($A1780,Data!$A$2:$A$6500,0))</f>
        <v>0</v>
      </c>
      <c r="O1780" s="83">
        <f>INDEX(Data!J$2:J$6500,MATCH($A1780,Data!$A$2:$A$6500,0))</f>
        <v>0</v>
      </c>
      <c r="P1780" t="str">
        <f>_xlfn.XLOOKUP(B1780,Table3[RefID],Table3[Citation])</f>
        <v>Coates (1985)</v>
      </c>
    </row>
    <row r="1781" spans="1:16" x14ac:dyDescent="0.35">
      <c r="A1781" s="68">
        <v>1779</v>
      </c>
      <c r="B1781" s="69">
        <v>120</v>
      </c>
      <c r="C1781" s="69">
        <v>19026</v>
      </c>
      <c r="D1781" s="69">
        <v>3287</v>
      </c>
      <c r="E1781" t="str">
        <f>INDEX(Table5[EEZ],MATCH(C1781,Table5[Colony_ID],0))</f>
        <v>Papua New Guinean Exclusive Economic Zone</v>
      </c>
      <c r="F1781" t="str">
        <f>INDEX(Table5[Corrected Island/Colony Name],MATCH('Full Data'!C1781,Table5[Colony_ID],0))</f>
        <v>Duke of York</v>
      </c>
      <c r="G1781" t="str">
        <f>INDEX(Table4[Common_Name],MATCH('Full Data'!D1781,Table4[SpcRecID],0))</f>
        <v>Bridled Tern</v>
      </c>
      <c r="H1781" s="83" t="str">
        <f>INDEX(Data!E$2:E$6500,MATCH(A1781,Data!$A$2:$A$6500,0))</f>
        <v>Data Deficient</v>
      </c>
      <c r="I1781" s="90">
        <f>INDEX(Data!P$2:P$6500,MATCH(A1781,Data!$A$2:$A$6500,0))</f>
        <v>0</v>
      </c>
      <c r="J1781" s="90">
        <f>INDEX(Data!Q$2:Q$6500,MATCH($A1781,Data!$A$2:$A$6500,0))</f>
        <v>1985</v>
      </c>
      <c r="K1781" s="90">
        <f>INDEX(Data!F$2:F$6500,MATCH($A1781,Data!$A$2:$A$6500,0))</f>
        <v>0</v>
      </c>
      <c r="L1781" s="90">
        <f>INDEX(Data!G$2:G$6500,MATCH($A1781,Data!$A$2:$A$6500,0))</f>
        <v>0</v>
      </c>
      <c r="M1781" s="90">
        <f>INDEX(Data!H$2:H$6500,MATCH($A1781,Data!$A$2:$A$6500,0))</f>
        <v>0</v>
      </c>
      <c r="N1781" s="90">
        <f>INDEX(Data!I$2:I$6500,MATCH($A1781,Data!$A$2:$A$6500,0))</f>
        <v>0</v>
      </c>
      <c r="O1781" s="83">
        <f>INDEX(Data!J$2:J$6500,MATCH($A1781,Data!$A$2:$A$6500,0))</f>
        <v>0</v>
      </c>
      <c r="P1781" t="str">
        <f>_xlfn.XLOOKUP(B1781,Table3[RefID],Table3[Citation])</f>
        <v>Coates (1985)</v>
      </c>
    </row>
    <row r="1782" spans="1:16" x14ac:dyDescent="0.35">
      <c r="A1782" s="68">
        <v>1780</v>
      </c>
      <c r="B1782" s="69">
        <v>120</v>
      </c>
      <c r="C1782" s="69">
        <v>19035</v>
      </c>
      <c r="D1782" s="69">
        <v>3287</v>
      </c>
      <c r="E1782" t="str">
        <f>INDEX(Table5[EEZ],MATCH(C1782,Table5[Colony_ID],0))</f>
        <v>Papua New Guinean Exclusive Economic Zone</v>
      </c>
      <c r="F1782" t="str">
        <f>INDEX(Table5[Corrected Island/Colony Name],MATCH('Full Data'!C1782,Table5[Colony_ID],0))</f>
        <v>Kavieng</v>
      </c>
      <c r="G1782" t="str">
        <f>INDEX(Table4[Common_Name],MATCH('Full Data'!D1782,Table4[SpcRecID],0))</f>
        <v>Bridled Tern</v>
      </c>
      <c r="H1782" s="83" t="str">
        <f>INDEX(Data!E$2:E$6500,MATCH(A1782,Data!$A$2:$A$6500,0))</f>
        <v>data deficient</v>
      </c>
      <c r="I1782" s="90">
        <f>INDEX(Data!P$2:P$6500,MATCH(A1782,Data!$A$2:$A$6500,0))</f>
        <v>1981</v>
      </c>
      <c r="J1782" s="90">
        <f>INDEX(Data!Q$2:Q$6500,MATCH($A1782,Data!$A$2:$A$6500,0))</f>
        <v>1985</v>
      </c>
      <c r="K1782" s="90">
        <f>INDEX(Data!F$2:F$6500,MATCH($A1782,Data!$A$2:$A$6500,0))</f>
        <v>0</v>
      </c>
      <c r="L1782" s="90">
        <f>INDEX(Data!G$2:G$6500,MATCH($A1782,Data!$A$2:$A$6500,0))</f>
        <v>0</v>
      </c>
      <c r="M1782" s="90">
        <f>INDEX(Data!H$2:H$6500,MATCH($A1782,Data!$A$2:$A$6500,0))</f>
        <v>0</v>
      </c>
      <c r="N1782" s="90">
        <f>INDEX(Data!I$2:I$6500,MATCH($A1782,Data!$A$2:$A$6500,0))</f>
        <v>0</v>
      </c>
      <c r="O1782" s="83">
        <f>INDEX(Data!J$2:J$6500,MATCH($A1782,Data!$A$2:$A$6500,0))</f>
        <v>0</v>
      </c>
      <c r="P1782" t="str">
        <f>_xlfn.XLOOKUP(B1782,Table3[RefID],Table3[Citation])</f>
        <v>Coates (1985)</v>
      </c>
    </row>
    <row r="1783" spans="1:16" x14ac:dyDescent="0.35">
      <c r="A1783" s="68">
        <v>1781</v>
      </c>
      <c r="B1783" s="69">
        <v>120</v>
      </c>
      <c r="C1783" s="69">
        <v>19072</v>
      </c>
      <c r="D1783" s="69">
        <v>3287</v>
      </c>
      <c r="E1783" t="str">
        <f>INDEX(Table5[EEZ],MATCH(C1783,Table5[Colony_ID],0))</f>
        <v>Papua New Guinean Exclusive Economic Zone</v>
      </c>
      <c r="F1783" t="str">
        <f>INDEX(Table5[Corrected Island/Colony Name],MATCH('Full Data'!C1783,Table5[Colony_ID],0))</f>
        <v>Emirau</v>
      </c>
      <c r="G1783" t="str">
        <f>INDEX(Table4[Common_Name],MATCH('Full Data'!D1783,Table4[SpcRecID],0))</f>
        <v>Bridled Tern</v>
      </c>
      <c r="H1783" s="83" t="str">
        <f>INDEX(Data!E$2:E$6500,MATCH(A1783,Data!$A$2:$A$6500,0))</f>
        <v>Data Deficient</v>
      </c>
      <c r="I1783" s="90">
        <f>INDEX(Data!P$2:P$6500,MATCH(A1783,Data!$A$2:$A$6500,0))</f>
        <v>0</v>
      </c>
      <c r="J1783" s="90">
        <f>INDEX(Data!Q$2:Q$6500,MATCH($A1783,Data!$A$2:$A$6500,0))</f>
        <v>1985</v>
      </c>
      <c r="K1783" s="90">
        <f>INDEX(Data!F$2:F$6500,MATCH($A1783,Data!$A$2:$A$6500,0))</f>
        <v>0</v>
      </c>
      <c r="L1783" s="90">
        <f>INDEX(Data!G$2:G$6500,MATCH($A1783,Data!$A$2:$A$6500,0))</f>
        <v>0</v>
      </c>
      <c r="M1783" s="90">
        <f>INDEX(Data!H$2:H$6500,MATCH($A1783,Data!$A$2:$A$6500,0))</f>
        <v>0</v>
      </c>
      <c r="N1783" s="90">
        <f>INDEX(Data!I$2:I$6500,MATCH($A1783,Data!$A$2:$A$6500,0))</f>
        <v>0</v>
      </c>
      <c r="O1783" s="83">
        <f>INDEX(Data!J$2:J$6500,MATCH($A1783,Data!$A$2:$A$6500,0))</f>
        <v>0</v>
      </c>
      <c r="P1783" t="str">
        <f>_xlfn.XLOOKUP(B1783,Table3[RefID],Table3[Citation])</f>
        <v>Coates (1985)</v>
      </c>
    </row>
    <row r="1784" spans="1:16" x14ac:dyDescent="0.35">
      <c r="A1784" s="68">
        <v>1782</v>
      </c>
      <c r="B1784" s="69">
        <v>120</v>
      </c>
      <c r="C1784" s="69">
        <v>19035</v>
      </c>
      <c r="D1784" s="69">
        <v>3294</v>
      </c>
      <c r="E1784" t="str">
        <f>INDEX(Table5[EEZ],MATCH(C1784,Table5[Colony_ID],0))</f>
        <v>Papua New Guinean Exclusive Economic Zone</v>
      </c>
      <c r="F1784" t="str">
        <f>INDEX(Table5[Corrected Island/Colony Name],MATCH('Full Data'!C1784,Table5[Colony_ID],0))</f>
        <v>Kavieng</v>
      </c>
      <c r="G1784" t="str">
        <f>INDEX(Table4[Common_Name],MATCH('Full Data'!D1784,Table4[SpcRecID],0))</f>
        <v>Brown Noddy</v>
      </c>
      <c r="H1784" s="83" t="str">
        <f>INDEX(Data!E$2:E$6500,MATCH(A1784,Data!$A$2:$A$6500,0))</f>
        <v>data deficient</v>
      </c>
      <c r="I1784" s="90">
        <f>INDEX(Data!P$2:P$6500,MATCH(A1784,Data!$A$2:$A$6500,0))</f>
        <v>0</v>
      </c>
      <c r="J1784" s="90">
        <f>INDEX(Data!Q$2:Q$6500,MATCH($A1784,Data!$A$2:$A$6500,0))</f>
        <v>1985</v>
      </c>
      <c r="K1784" s="90">
        <f>INDEX(Data!F$2:F$6500,MATCH($A1784,Data!$A$2:$A$6500,0))</f>
        <v>0</v>
      </c>
      <c r="L1784" s="90">
        <f>INDEX(Data!G$2:G$6500,MATCH($A1784,Data!$A$2:$A$6500,0))</f>
        <v>0</v>
      </c>
      <c r="M1784" s="90">
        <f>INDEX(Data!H$2:H$6500,MATCH($A1784,Data!$A$2:$A$6500,0))</f>
        <v>0</v>
      </c>
      <c r="N1784" s="90">
        <f>INDEX(Data!I$2:I$6500,MATCH($A1784,Data!$A$2:$A$6500,0))</f>
        <v>0</v>
      </c>
      <c r="O1784" s="83">
        <f>INDEX(Data!J$2:J$6500,MATCH($A1784,Data!$A$2:$A$6500,0))</f>
        <v>0</v>
      </c>
      <c r="P1784" t="str">
        <f>_xlfn.XLOOKUP(B1784,Table3[RefID],Table3[Citation])</f>
        <v>Coates (1985)</v>
      </c>
    </row>
    <row r="1785" spans="1:16" x14ac:dyDescent="0.35">
      <c r="A1785" s="68">
        <v>1783</v>
      </c>
      <c r="B1785" s="69">
        <v>120</v>
      </c>
      <c r="C1785" s="69">
        <v>19054</v>
      </c>
      <c r="D1785" s="69">
        <v>3294</v>
      </c>
      <c r="E1785" t="str">
        <f>INDEX(Table5[EEZ],MATCH(C1785,Table5[Colony_ID],0))</f>
        <v>Papua New Guinean Exclusive Economic Zone</v>
      </c>
      <c r="F1785" t="str">
        <f>INDEX(Table5[Corrected Island/Colony Name],MATCH('Full Data'!C1785,Table5[Colony_ID],0))</f>
        <v>New Ireland</v>
      </c>
      <c r="G1785" t="str">
        <f>INDEX(Table4[Common_Name],MATCH('Full Data'!D1785,Table4[SpcRecID],0))</f>
        <v>Brown Noddy</v>
      </c>
      <c r="H1785" s="83" t="str">
        <f>INDEX(Data!E$2:E$6500,MATCH(A1785,Data!$A$2:$A$6500,0))</f>
        <v>Data Deficient</v>
      </c>
      <c r="I1785" s="90">
        <f>INDEX(Data!P$2:P$6500,MATCH(A1785,Data!$A$2:$A$6500,0))</f>
        <v>0</v>
      </c>
      <c r="J1785" s="90">
        <f>INDEX(Data!Q$2:Q$6500,MATCH($A1785,Data!$A$2:$A$6500,0))</f>
        <v>1985</v>
      </c>
      <c r="K1785" s="90">
        <f>INDEX(Data!F$2:F$6500,MATCH($A1785,Data!$A$2:$A$6500,0))</f>
        <v>0</v>
      </c>
      <c r="L1785" s="90">
        <f>INDEX(Data!G$2:G$6500,MATCH($A1785,Data!$A$2:$A$6500,0))</f>
        <v>0</v>
      </c>
      <c r="M1785" s="90">
        <f>INDEX(Data!H$2:H$6500,MATCH($A1785,Data!$A$2:$A$6500,0))</f>
        <v>0</v>
      </c>
      <c r="N1785" s="90">
        <f>INDEX(Data!I$2:I$6500,MATCH($A1785,Data!$A$2:$A$6500,0))</f>
        <v>0</v>
      </c>
      <c r="O1785" s="83">
        <f>INDEX(Data!J$2:J$6500,MATCH($A1785,Data!$A$2:$A$6500,0))</f>
        <v>0</v>
      </c>
      <c r="P1785" t="str">
        <f>_xlfn.XLOOKUP(B1785,Table3[RefID],Table3[Citation])</f>
        <v>Coates (1985)</v>
      </c>
    </row>
    <row r="1786" spans="1:16" x14ac:dyDescent="0.35">
      <c r="A1786" s="68">
        <v>1784</v>
      </c>
      <c r="B1786" s="69">
        <v>120</v>
      </c>
      <c r="C1786" s="69">
        <v>19072</v>
      </c>
      <c r="D1786" s="69">
        <v>3294</v>
      </c>
      <c r="E1786" t="str">
        <f>INDEX(Table5[EEZ],MATCH(C1786,Table5[Colony_ID],0))</f>
        <v>Papua New Guinean Exclusive Economic Zone</v>
      </c>
      <c r="F1786" t="str">
        <f>INDEX(Table5[Corrected Island/Colony Name],MATCH('Full Data'!C1786,Table5[Colony_ID],0))</f>
        <v>Emirau</v>
      </c>
      <c r="G1786" t="str">
        <f>INDEX(Table4[Common_Name],MATCH('Full Data'!D1786,Table4[SpcRecID],0))</f>
        <v>Brown Noddy</v>
      </c>
      <c r="H1786" s="83" t="str">
        <f>INDEX(Data!E$2:E$6500,MATCH(A1786,Data!$A$2:$A$6500,0))</f>
        <v>Data Deficient</v>
      </c>
      <c r="I1786" s="90">
        <f>INDEX(Data!P$2:P$6500,MATCH(A1786,Data!$A$2:$A$6500,0))</f>
        <v>0</v>
      </c>
      <c r="J1786" s="90">
        <f>INDEX(Data!Q$2:Q$6500,MATCH($A1786,Data!$A$2:$A$6500,0))</f>
        <v>1985</v>
      </c>
      <c r="K1786" s="90">
        <f>INDEX(Data!F$2:F$6500,MATCH($A1786,Data!$A$2:$A$6500,0))</f>
        <v>0</v>
      </c>
      <c r="L1786" s="90">
        <f>INDEX(Data!G$2:G$6500,MATCH($A1786,Data!$A$2:$A$6500,0))</f>
        <v>0</v>
      </c>
      <c r="M1786" s="90">
        <f>INDEX(Data!H$2:H$6500,MATCH($A1786,Data!$A$2:$A$6500,0))</f>
        <v>0</v>
      </c>
      <c r="N1786" s="90">
        <f>INDEX(Data!I$2:I$6500,MATCH($A1786,Data!$A$2:$A$6500,0))</f>
        <v>0</v>
      </c>
      <c r="O1786" s="83">
        <f>INDEX(Data!J$2:J$6500,MATCH($A1786,Data!$A$2:$A$6500,0))</f>
        <v>0</v>
      </c>
      <c r="P1786" t="str">
        <f>_xlfn.XLOOKUP(B1786,Table3[RefID],Table3[Citation])</f>
        <v>Coates (1985)</v>
      </c>
    </row>
    <row r="1787" spans="1:16" x14ac:dyDescent="0.35">
      <c r="A1787" s="68">
        <v>1785</v>
      </c>
      <c r="B1787" s="69">
        <v>120</v>
      </c>
      <c r="C1787" s="69">
        <v>19079</v>
      </c>
      <c r="D1787" s="69">
        <v>3294</v>
      </c>
      <c r="E1787" t="str">
        <f>INDEX(Table5[EEZ],MATCH(C1787,Table5[Colony_ID],0))</f>
        <v>Papua New Guinean Exclusive Economic Zone</v>
      </c>
      <c r="F1787" t="str">
        <f>INDEX(Table5[Corrected Island/Colony Name],MATCH('Full Data'!C1787,Table5[Colony_ID],0))</f>
        <v>Duke of York</v>
      </c>
      <c r="G1787" t="str">
        <f>INDEX(Table4[Common_Name],MATCH('Full Data'!D1787,Table4[SpcRecID],0))</f>
        <v>Brown Noddy</v>
      </c>
      <c r="H1787" s="83" t="str">
        <f>INDEX(Data!E$2:E$6500,MATCH(A1787,Data!$A$2:$A$6500,0))</f>
        <v>Data Deficient</v>
      </c>
      <c r="I1787" s="90">
        <f>INDEX(Data!P$2:P$6500,MATCH(A1787,Data!$A$2:$A$6500,0))</f>
        <v>0</v>
      </c>
      <c r="J1787" s="90">
        <f>INDEX(Data!Q$2:Q$6500,MATCH($A1787,Data!$A$2:$A$6500,0))</f>
        <v>1985</v>
      </c>
      <c r="K1787" s="90">
        <f>INDEX(Data!F$2:F$6500,MATCH($A1787,Data!$A$2:$A$6500,0))</f>
        <v>0</v>
      </c>
      <c r="L1787" s="90">
        <f>INDEX(Data!G$2:G$6500,MATCH($A1787,Data!$A$2:$A$6500,0))</f>
        <v>0</v>
      </c>
      <c r="M1787" s="90">
        <f>INDEX(Data!H$2:H$6500,MATCH($A1787,Data!$A$2:$A$6500,0))</f>
        <v>0</v>
      </c>
      <c r="N1787" s="90">
        <f>INDEX(Data!I$2:I$6500,MATCH($A1787,Data!$A$2:$A$6500,0))</f>
        <v>0</v>
      </c>
      <c r="O1787" s="83">
        <f>INDEX(Data!J$2:J$6500,MATCH($A1787,Data!$A$2:$A$6500,0))</f>
        <v>0</v>
      </c>
      <c r="P1787" t="str">
        <f>_xlfn.XLOOKUP(B1787,Table3[RefID],Table3[Citation])</f>
        <v>Coates (1985)</v>
      </c>
    </row>
    <row r="1788" spans="1:16" x14ac:dyDescent="0.35">
      <c r="A1788" s="68">
        <v>1786</v>
      </c>
      <c r="B1788" s="69">
        <v>120</v>
      </c>
      <c r="C1788" s="69">
        <v>19035</v>
      </c>
      <c r="D1788" s="69">
        <v>3263</v>
      </c>
      <c r="E1788" t="str">
        <f>INDEX(Table5[EEZ],MATCH(C1788,Table5[Colony_ID],0))</f>
        <v>Papua New Guinean Exclusive Economic Zone</v>
      </c>
      <c r="F1788" t="str">
        <f>INDEX(Table5[Corrected Island/Colony Name],MATCH('Full Data'!C1788,Table5[Colony_ID],0))</f>
        <v>Kavieng</v>
      </c>
      <c r="G1788" t="str">
        <f>INDEX(Table4[Common_Name],MATCH('Full Data'!D1788,Table4[SpcRecID],0))</f>
        <v>Greater crested Tern</v>
      </c>
      <c r="H1788" s="83" t="str">
        <f>INDEX(Data!E$2:E$6500,MATCH(A1788,Data!$A$2:$A$6500,0))</f>
        <v>data deficient</v>
      </c>
      <c r="I1788" s="90">
        <f>INDEX(Data!P$2:P$6500,MATCH(A1788,Data!$A$2:$A$6500,0))</f>
        <v>0</v>
      </c>
      <c r="J1788" s="90">
        <f>INDEX(Data!Q$2:Q$6500,MATCH($A1788,Data!$A$2:$A$6500,0))</f>
        <v>1985</v>
      </c>
      <c r="K1788" s="90">
        <f>INDEX(Data!F$2:F$6500,MATCH($A1788,Data!$A$2:$A$6500,0))</f>
        <v>0</v>
      </c>
      <c r="L1788" s="90">
        <f>INDEX(Data!G$2:G$6500,MATCH($A1788,Data!$A$2:$A$6500,0))</f>
        <v>0</v>
      </c>
      <c r="M1788" s="90">
        <f>INDEX(Data!H$2:H$6500,MATCH($A1788,Data!$A$2:$A$6500,0))</f>
        <v>0</v>
      </c>
      <c r="N1788" s="90">
        <f>INDEX(Data!I$2:I$6500,MATCH($A1788,Data!$A$2:$A$6500,0))</f>
        <v>0</v>
      </c>
      <c r="O1788" s="83">
        <f>INDEX(Data!J$2:J$6500,MATCH($A1788,Data!$A$2:$A$6500,0))</f>
        <v>0</v>
      </c>
      <c r="P1788" t="str">
        <f>_xlfn.XLOOKUP(B1788,Table3[RefID],Table3[Citation])</f>
        <v>Coates (1985)</v>
      </c>
    </row>
    <row r="1789" spans="1:16" x14ac:dyDescent="0.35">
      <c r="A1789" s="68">
        <v>1787</v>
      </c>
      <c r="B1789" s="69">
        <v>120</v>
      </c>
      <c r="C1789" s="69">
        <v>19054</v>
      </c>
      <c r="D1789" s="69">
        <v>3263</v>
      </c>
      <c r="E1789" t="str">
        <f>INDEX(Table5[EEZ],MATCH(C1789,Table5[Colony_ID],0))</f>
        <v>Papua New Guinean Exclusive Economic Zone</v>
      </c>
      <c r="F1789" t="str">
        <f>INDEX(Table5[Corrected Island/Colony Name],MATCH('Full Data'!C1789,Table5[Colony_ID],0))</f>
        <v>New Ireland</v>
      </c>
      <c r="G1789" t="str">
        <f>INDEX(Table4[Common_Name],MATCH('Full Data'!D1789,Table4[SpcRecID],0))</f>
        <v>Greater crested Tern</v>
      </c>
      <c r="H1789" s="83" t="str">
        <f>INDEX(Data!E$2:E$6500,MATCH(A1789,Data!$A$2:$A$6500,0))</f>
        <v>Data Deficient</v>
      </c>
      <c r="I1789" s="90">
        <f>INDEX(Data!P$2:P$6500,MATCH(A1789,Data!$A$2:$A$6500,0))</f>
        <v>0</v>
      </c>
      <c r="J1789" s="90">
        <f>INDEX(Data!Q$2:Q$6500,MATCH($A1789,Data!$A$2:$A$6500,0))</f>
        <v>1985</v>
      </c>
      <c r="K1789" s="90">
        <f>INDEX(Data!F$2:F$6500,MATCH($A1789,Data!$A$2:$A$6500,0))</f>
        <v>0</v>
      </c>
      <c r="L1789" s="90">
        <f>INDEX(Data!G$2:G$6500,MATCH($A1789,Data!$A$2:$A$6500,0))</f>
        <v>0</v>
      </c>
      <c r="M1789" s="90">
        <f>INDEX(Data!H$2:H$6500,MATCH($A1789,Data!$A$2:$A$6500,0))</f>
        <v>0</v>
      </c>
      <c r="N1789" s="90">
        <f>INDEX(Data!I$2:I$6500,MATCH($A1789,Data!$A$2:$A$6500,0))</f>
        <v>0</v>
      </c>
      <c r="O1789" s="83">
        <f>INDEX(Data!J$2:J$6500,MATCH($A1789,Data!$A$2:$A$6500,0))</f>
        <v>0</v>
      </c>
      <c r="P1789" t="str">
        <f>_xlfn.XLOOKUP(B1789,Table3[RefID],Table3[Citation])</f>
        <v>Coates (1985)</v>
      </c>
    </row>
    <row r="1790" spans="1:16" x14ac:dyDescent="0.35">
      <c r="A1790" s="68">
        <v>1788</v>
      </c>
      <c r="B1790" s="69">
        <v>120</v>
      </c>
      <c r="C1790" s="69">
        <v>19035</v>
      </c>
      <c r="D1790" s="69">
        <v>3262</v>
      </c>
      <c r="E1790" t="str">
        <f>INDEX(Table5[EEZ],MATCH(C1790,Table5[Colony_ID],0))</f>
        <v>Papua New Guinean Exclusive Economic Zone</v>
      </c>
      <c r="F1790" t="str">
        <f>INDEX(Table5[Corrected Island/Colony Name],MATCH('Full Data'!C1790,Table5[Colony_ID],0))</f>
        <v>Kavieng</v>
      </c>
      <c r="G1790" t="str">
        <f>INDEX(Table4[Common_Name],MATCH('Full Data'!D1790,Table4[SpcRecID],0))</f>
        <v>Lesser Crested Tern</v>
      </c>
      <c r="H1790" s="83" t="str">
        <f>INDEX(Data!E$2:E$6500,MATCH(A1790,Data!$A$2:$A$6500,0))</f>
        <v>data deficient</v>
      </c>
      <c r="I1790" s="90">
        <f>INDEX(Data!P$2:P$6500,MATCH(A1790,Data!$A$2:$A$6500,0))</f>
        <v>0</v>
      </c>
      <c r="J1790" s="90">
        <f>INDEX(Data!Q$2:Q$6500,MATCH($A1790,Data!$A$2:$A$6500,0))</f>
        <v>1985</v>
      </c>
      <c r="K1790" s="90">
        <f>INDEX(Data!F$2:F$6500,MATCH($A1790,Data!$A$2:$A$6500,0))</f>
        <v>0</v>
      </c>
      <c r="L1790" s="90">
        <f>INDEX(Data!G$2:G$6500,MATCH($A1790,Data!$A$2:$A$6500,0))</f>
        <v>0</v>
      </c>
      <c r="M1790" s="90">
        <f>INDEX(Data!H$2:H$6500,MATCH($A1790,Data!$A$2:$A$6500,0))</f>
        <v>0</v>
      </c>
      <c r="N1790" s="90">
        <f>INDEX(Data!I$2:I$6500,MATCH($A1790,Data!$A$2:$A$6500,0))</f>
        <v>0</v>
      </c>
      <c r="O1790" s="83">
        <f>INDEX(Data!J$2:J$6500,MATCH($A1790,Data!$A$2:$A$6500,0))</f>
        <v>0</v>
      </c>
      <c r="P1790" t="str">
        <f>_xlfn.XLOOKUP(B1790,Table3[RefID],Table3[Citation])</f>
        <v>Coates (1985)</v>
      </c>
    </row>
    <row r="1791" spans="1:16" x14ac:dyDescent="0.35">
      <c r="A1791" s="68">
        <v>1789</v>
      </c>
      <c r="B1791" s="69">
        <v>120</v>
      </c>
      <c r="C1791" s="69">
        <v>19035</v>
      </c>
      <c r="D1791" s="69">
        <v>3276</v>
      </c>
      <c r="E1791" t="str">
        <f>INDEX(Table5[EEZ],MATCH(C1791,Table5[Colony_ID],0))</f>
        <v>Papua New Guinean Exclusive Economic Zone</v>
      </c>
      <c r="F1791" t="str">
        <f>INDEX(Table5[Corrected Island/Colony Name],MATCH('Full Data'!C1791,Table5[Colony_ID],0))</f>
        <v>Kavieng</v>
      </c>
      <c r="G1791" t="str">
        <f>INDEX(Table4[Common_Name],MATCH('Full Data'!D1791,Table4[SpcRecID],0))</f>
        <v>Little Tern</v>
      </c>
      <c r="H1791" s="83" t="str">
        <f>INDEX(Data!E$2:E$6500,MATCH(A1791,Data!$A$2:$A$6500,0))</f>
        <v>confirmed</v>
      </c>
      <c r="I1791" s="90">
        <f>INDEX(Data!P$2:P$6500,MATCH(A1791,Data!$A$2:$A$6500,0))</f>
        <v>0</v>
      </c>
      <c r="J1791" s="90">
        <f>INDEX(Data!Q$2:Q$6500,MATCH($A1791,Data!$A$2:$A$6500,0))</f>
        <v>1985</v>
      </c>
      <c r="K1791" s="90">
        <f>INDEX(Data!F$2:F$6500,MATCH($A1791,Data!$A$2:$A$6500,0))</f>
        <v>0</v>
      </c>
      <c r="L1791" s="90">
        <f>INDEX(Data!G$2:G$6500,MATCH($A1791,Data!$A$2:$A$6500,0))</f>
        <v>0</v>
      </c>
      <c r="M1791" s="90">
        <f>INDEX(Data!H$2:H$6500,MATCH($A1791,Data!$A$2:$A$6500,0))</f>
        <v>0</v>
      </c>
      <c r="N1791" s="90">
        <f>INDEX(Data!I$2:I$6500,MATCH($A1791,Data!$A$2:$A$6500,0))</f>
        <v>0</v>
      </c>
      <c r="O1791" s="83">
        <f>INDEX(Data!J$2:J$6500,MATCH($A1791,Data!$A$2:$A$6500,0))</f>
        <v>0</v>
      </c>
      <c r="P1791" t="str">
        <f>_xlfn.XLOOKUP(B1791,Table3[RefID],Table3[Citation])</f>
        <v>Coates (1985)</v>
      </c>
    </row>
    <row r="1792" spans="1:16" x14ac:dyDescent="0.35">
      <c r="A1792" s="68">
        <v>1790</v>
      </c>
      <c r="B1792" s="69">
        <v>120</v>
      </c>
      <c r="C1792" s="69">
        <v>19054</v>
      </c>
      <c r="D1792" s="69">
        <v>3276</v>
      </c>
      <c r="E1792" t="str">
        <f>INDEX(Table5[EEZ],MATCH(C1792,Table5[Colony_ID],0))</f>
        <v>Papua New Guinean Exclusive Economic Zone</v>
      </c>
      <c r="F1792" t="str">
        <f>INDEX(Table5[Corrected Island/Colony Name],MATCH('Full Data'!C1792,Table5[Colony_ID],0))</f>
        <v>New Ireland</v>
      </c>
      <c r="G1792" t="str">
        <f>INDEX(Table4[Common_Name],MATCH('Full Data'!D1792,Table4[SpcRecID],0))</f>
        <v>Little Tern</v>
      </c>
      <c r="H1792" s="83" t="str">
        <f>INDEX(Data!E$2:E$6500,MATCH(A1792,Data!$A$2:$A$6500,0))</f>
        <v>Data Deficient</v>
      </c>
      <c r="I1792" s="90">
        <f>INDEX(Data!P$2:P$6500,MATCH(A1792,Data!$A$2:$A$6500,0))</f>
        <v>0</v>
      </c>
      <c r="J1792" s="90">
        <f>INDEX(Data!Q$2:Q$6500,MATCH($A1792,Data!$A$2:$A$6500,0))</f>
        <v>1985</v>
      </c>
      <c r="K1792" s="90">
        <f>INDEX(Data!F$2:F$6500,MATCH($A1792,Data!$A$2:$A$6500,0))</f>
        <v>0</v>
      </c>
      <c r="L1792" s="90">
        <f>INDEX(Data!G$2:G$6500,MATCH($A1792,Data!$A$2:$A$6500,0))</f>
        <v>0</v>
      </c>
      <c r="M1792" s="90">
        <f>INDEX(Data!H$2:H$6500,MATCH($A1792,Data!$A$2:$A$6500,0))</f>
        <v>0</v>
      </c>
      <c r="N1792" s="90">
        <f>INDEX(Data!I$2:I$6500,MATCH($A1792,Data!$A$2:$A$6500,0))</f>
        <v>0</v>
      </c>
      <c r="O1792" s="83">
        <f>INDEX(Data!J$2:J$6500,MATCH($A1792,Data!$A$2:$A$6500,0))</f>
        <v>0</v>
      </c>
      <c r="P1792" t="str">
        <f>_xlfn.XLOOKUP(B1792,Table3[RefID],Table3[Citation])</f>
        <v>Coates (1985)</v>
      </c>
    </row>
    <row r="1793" spans="1:16" x14ac:dyDescent="0.35">
      <c r="A1793" s="68">
        <v>1791</v>
      </c>
      <c r="B1793" s="69">
        <v>120</v>
      </c>
      <c r="C1793" s="69">
        <v>19010</v>
      </c>
      <c r="D1793" s="69">
        <v>3266</v>
      </c>
      <c r="E1793" t="str">
        <f>INDEX(Table5[EEZ],MATCH(C1793,Table5[Colony_ID],0))</f>
        <v>Papua New Guinean Exclusive Economic Zone</v>
      </c>
      <c r="F1793" t="str">
        <f>INDEX(Table5[Corrected Island/Colony Name],MATCH('Full Data'!C1793,Table5[Colony_ID],0))</f>
        <v>Bavo Island</v>
      </c>
      <c r="G1793" t="str">
        <f>INDEX(Table4[Common_Name],MATCH('Full Data'!D1793,Table4[SpcRecID],0))</f>
        <v>Roseate Tern</v>
      </c>
      <c r="H1793" s="83" t="str">
        <f>INDEX(Data!E$2:E$6500,MATCH(A1793,Data!$A$2:$A$6500,0))</f>
        <v>confirmed</v>
      </c>
      <c r="I1793" s="90">
        <f>INDEX(Data!P$2:P$6500,MATCH(A1793,Data!$A$2:$A$6500,0))</f>
        <v>1970</v>
      </c>
      <c r="J1793" s="90">
        <f>INDEX(Data!Q$2:Q$6500,MATCH($A1793,Data!$A$2:$A$6500,0))</f>
        <v>1970</v>
      </c>
      <c r="K1793" s="90">
        <f>INDEX(Data!F$2:F$6500,MATCH($A1793,Data!$A$2:$A$6500,0))</f>
        <v>15</v>
      </c>
      <c r="L1793" s="90">
        <f>INDEX(Data!G$2:G$6500,MATCH($A1793,Data!$A$2:$A$6500,0))</f>
        <v>15</v>
      </c>
      <c r="M1793" s="90">
        <f>INDEX(Data!H$2:H$6500,MATCH($A1793,Data!$A$2:$A$6500,0))</f>
        <v>0</v>
      </c>
      <c r="N1793" s="90">
        <f>INDEX(Data!I$2:I$6500,MATCH($A1793,Data!$A$2:$A$6500,0))</f>
        <v>0</v>
      </c>
      <c r="O1793" s="83" t="str">
        <f>INDEX(Data!J$2:J$6500,MATCH($A1793,Data!$A$2:$A$6500,0))</f>
        <v>breeding pairs</v>
      </c>
      <c r="P1793" t="str">
        <f>_xlfn.XLOOKUP(B1793,Table3[RefID],Table3[Citation])</f>
        <v>Coates (1985)</v>
      </c>
    </row>
    <row r="1794" spans="1:16" x14ac:dyDescent="0.35">
      <c r="A1794" s="68">
        <v>1792</v>
      </c>
      <c r="B1794" s="69">
        <v>120</v>
      </c>
      <c r="C1794" s="69">
        <v>19005</v>
      </c>
      <c r="D1794" s="69">
        <v>3288</v>
      </c>
      <c r="E1794" t="str">
        <f>INDEX(Table5[EEZ],MATCH(C1794,Table5[Colony_ID],0))</f>
        <v>Papua New Guinean Exclusive Economic Zone</v>
      </c>
      <c r="F1794" t="str">
        <f>INDEX(Table5[Corrected Island/Colony Name],MATCH('Full Data'!C1794,Table5[Colony_ID],0))</f>
        <v>Manus</v>
      </c>
      <c r="G1794" t="str">
        <f>INDEX(Table4[Common_Name],MATCH('Full Data'!D1794,Table4[SpcRecID],0))</f>
        <v>Sooty Tern</v>
      </c>
      <c r="H1794" s="83" t="str">
        <f>INDEX(Data!E$2:E$6500,MATCH(A1794,Data!$A$2:$A$6500,0))</f>
        <v>Data Deficient</v>
      </c>
      <c r="I1794" s="90">
        <f>INDEX(Data!P$2:P$6500,MATCH(A1794,Data!$A$2:$A$6500,0))</f>
        <v>0</v>
      </c>
      <c r="J1794" s="90">
        <f>INDEX(Data!Q$2:Q$6500,MATCH($A1794,Data!$A$2:$A$6500,0))</f>
        <v>1985</v>
      </c>
      <c r="K1794" s="90">
        <f>INDEX(Data!F$2:F$6500,MATCH($A1794,Data!$A$2:$A$6500,0))</f>
        <v>0</v>
      </c>
      <c r="L1794" s="90">
        <f>INDEX(Data!G$2:G$6500,MATCH($A1794,Data!$A$2:$A$6500,0))</f>
        <v>0</v>
      </c>
      <c r="M1794" s="90">
        <f>INDEX(Data!H$2:H$6500,MATCH($A1794,Data!$A$2:$A$6500,0))</f>
        <v>0</v>
      </c>
      <c r="N1794" s="90">
        <f>INDEX(Data!I$2:I$6500,MATCH($A1794,Data!$A$2:$A$6500,0))</f>
        <v>0</v>
      </c>
      <c r="O1794" s="83">
        <f>INDEX(Data!J$2:J$6500,MATCH($A1794,Data!$A$2:$A$6500,0))</f>
        <v>0</v>
      </c>
      <c r="P1794" t="str">
        <f>_xlfn.XLOOKUP(B1794,Table3[RefID],Table3[Citation])</f>
        <v>Coates (1985)</v>
      </c>
    </row>
    <row r="1795" spans="1:16" x14ac:dyDescent="0.35">
      <c r="A1795" s="68">
        <v>1793</v>
      </c>
      <c r="B1795" s="69">
        <v>120</v>
      </c>
      <c r="C1795" s="69">
        <v>19035</v>
      </c>
      <c r="D1795" s="69">
        <v>3288</v>
      </c>
      <c r="E1795" t="str">
        <f>INDEX(Table5[EEZ],MATCH(C1795,Table5[Colony_ID],0))</f>
        <v>Papua New Guinean Exclusive Economic Zone</v>
      </c>
      <c r="F1795" t="str">
        <f>INDEX(Table5[Corrected Island/Colony Name],MATCH('Full Data'!C1795,Table5[Colony_ID],0))</f>
        <v>Kavieng</v>
      </c>
      <c r="G1795" t="str">
        <f>INDEX(Table4[Common_Name],MATCH('Full Data'!D1795,Table4[SpcRecID],0))</f>
        <v>Sooty Tern</v>
      </c>
      <c r="H1795" s="83" t="str">
        <f>INDEX(Data!E$2:E$6500,MATCH(A1795,Data!$A$2:$A$6500,0))</f>
        <v>Data Deficient</v>
      </c>
      <c r="I1795" s="90">
        <f>INDEX(Data!P$2:P$6500,MATCH(A1795,Data!$A$2:$A$6500,0))</f>
        <v>0</v>
      </c>
      <c r="J1795" s="90">
        <f>INDEX(Data!Q$2:Q$6500,MATCH($A1795,Data!$A$2:$A$6500,0))</f>
        <v>1985</v>
      </c>
      <c r="K1795" s="90">
        <f>INDEX(Data!F$2:F$6500,MATCH($A1795,Data!$A$2:$A$6500,0))</f>
        <v>0</v>
      </c>
      <c r="L1795" s="90">
        <f>INDEX(Data!G$2:G$6500,MATCH($A1795,Data!$A$2:$A$6500,0))</f>
        <v>0</v>
      </c>
      <c r="M1795" s="90">
        <f>INDEX(Data!H$2:H$6500,MATCH($A1795,Data!$A$2:$A$6500,0))</f>
        <v>0</v>
      </c>
      <c r="N1795" s="90">
        <f>INDEX(Data!I$2:I$6500,MATCH($A1795,Data!$A$2:$A$6500,0))</f>
        <v>0</v>
      </c>
      <c r="O1795" s="83">
        <f>INDEX(Data!J$2:J$6500,MATCH($A1795,Data!$A$2:$A$6500,0))</f>
        <v>0</v>
      </c>
      <c r="P1795" t="str">
        <f>_xlfn.XLOOKUP(B1795,Table3[RefID],Table3[Citation])</f>
        <v>Coates (1985)</v>
      </c>
    </row>
    <row r="1796" spans="1:16" x14ac:dyDescent="0.35">
      <c r="A1796" s="68">
        <v>1794</v>
      </c>
      <c r="B1796" s="69">
        <v>120</v>
      </c>
      <c r="C1796" s="69">
        <v>19079</v>
      </c>
      <c r="D1796" s="69">
        <v>3288</v>
      </c>
      <c r="E1796" t="str">
        <f>INDEX(Table5[EEZ],MATCH(C1796,Table5[Colony_ID],0))</f>
        <v>Papua New Guinean Exclusive Economic Zone</v>
      </c>
      <c r="F1796" t="str">
        <f>INDEX(Table5[Corrected Island/Colony Name],MATCH('Full Data'!C1796,Table5[Colony_ID],0))</f>
        <v>Duke of York</v>
      </c>
      <c r="G1796" t="str">
        <f>INDEX(Table4[Common_Name],MATCH('Full Data'!D1796,Table4[SpcRecID],0))</f>
        <v>Sooty Tern</v>
      </c>
      <c r="H1796" s="83" t="str">
        <f>INDEX(Data!E$2:E$6500,MATCH(A1796,Data!$A$2:$A$6500,0))</f>
        <v>Data Deficient</v>
      </c>
      <c r="I1796" s="90">
        <f>INDEX(Data!P$2:P$6500,MATCH(A1796,Data!$A$2:$A$6500,0))</f>
        <v>0</v>
      </c>
      <c r="J1796" s="90">
        <f>INDEX(Data!Q$2:Q$6500,MATCH($A1796,Data!$A$2:$A$6500,0))</f>
        <v>1985</v>
      </c>
      <c r="K1796" s="90">
        <f>INDEX(Data!F$2:F$6500,MATCH($A1796,Data!$A$2:$A$6500,0))</f>
        <v>0</v>
      </c>
      <c r="L1796" s="90">
        <f>INDEX(Data!G$2:G$6500,MATCH($A1796,Data!$A$2:$A$6500,0))</f>
        <v>0</v>
      </c>
      <c r="M1796" s="90">
        <f>INDEX(Data!H$2:H$6500,MATCH($A1796,Data!$A$2:$A$6500,0))</f>
        <v>0</v>
      </c>
      <c r="N1796" s="90">
        <f>INDEX(Data!I$2:I$6500,MATCH($A1796,Data!$A$2:$A$6500,0))</f>
        <v>0</v>
      </c>
      <c r="O1796" s="83">
        <f>INDEX(Data!J$2:J$6500,MATCH($A1796,Data!$A$2:$A$6500,0))</f>
        <v>0</v>
      </c>
      <c r="P1796" t="str">
        <f>_xlfn.XLOOKUP(B1796,Table3[RefID],Table3[Citation])</f>
        <v>Coates (1985)</v>
      </c>
    </row>
    <row r="1797" spans="1:16" x14ac:dyDescent="0.35">
      <c r="A1797" s="68">
        <v>1795</v>
      </c>
      <c r="B1797" s="69">
        <v>120</v>
      </c>
      <c r="C1797" s="69">
        <v>19062</v>
      </c>
      <c r="D1797" s="69">
        <v>3650</v>
      </c>
      <c r="E1797" t="str">
        <f>INDEX(Table5[EEZ],MATCH(C1797,Table5[Colony_ID],0))</f>
        <v>Papua New Guinean Exclusive Economic Zone</v>
      </c>
      <c r="F1797" t="str">
        <f>INDEX(Table5[Corrected Island/Colony Name],MATCH('Full Data'!C1797,Table5[Colony_ID],0))</f>
        <v>Nuguria</v>
      </c>
      <c r="G1797" t="str">
        <f>INDEX(Table4[Common_Name],MATCH('Full Data'!D1797,Table4[SpcRecID],0))</f>
        <v>White-tailed Tropicbird</v>
      </c>
      <c r="H1797" s="83" t="str">
        <f>INDEX(Data!E$2:E$6500,MATCH(A1797,Data!$A$2:$A$6500,0))</f>
        <v>confirmed</v>
      </c>
      <c r="I1797" s="90">
        <f>INDEX(Data!P$2:P$6500,MATCH(A1797,Data!$A$2:$A$6500,0))</f>
        <v>0</v>
      </c>
      <c r="J1797" s="90">
        <f>INDEX(Data!Q$2:Q$6500,MATCH($A1797,Data!$A$2:$A$6500,0))</f>
        <v>1985</v>
      </c>
      <c r="K1797" s="90">
        <f>INDEX(Data!F$2:F$6500,MATCH($A1797,Data!$A$2:$A$6500,0))</f>
        <v>0</v>
      </c>
      <c r="L1797" s="90">
        <f>INDEX(Data!G$2:G$6500,MATCH($A1797,Data!$A$2:$A$6500,0))</f>
        <v>0</v>
      </c>
      <c r="M1797" s="90">
        <f>INDEX(Data!H$2:H$6500,MATCH($A1797,Data!$A$2:$A$6500,0))</f>
        <v>0</v>
      </c>
      <c r="N1797" s="90">
        <f>INDEX(Data!I$2:I$6500,MATCH($A1797,Data!$A$2:$A$6500,0))</f>
        <v>0</v>
      </c>
      <c r="O1797" s="83">
        <f>INDEX(Data!J$2:J$6500,MATCH($A1797,Data!$A$2:$A$6500,0))</f>
        <v>0</v>
      </c>
      <c r="P1797" t="str">
        <f>_xlfn.XLOOKUP(B1797,Table3[RefID],Table3[Citation])</f>
        <v>Coates (1985)</v>
      </c>
    </row>
    <row r="1798" spans="1:16" x14ac:dyDescent="0.35">
      <c r="A1798" s="68">
        <v>1796</v>
      </c>
      <c r="B1798" s="71">
        <v>121</v>
      </c>
      <c r="C1798" s="72">
        <v>5180</v>
      </c>
      <c r="D1798" s="69">
        <v>3295</v>
      </c>
      <c r="E1798" t="str">
        <f>INDEX(Table5[EEZ],MATCH(C1798,Table5[Colony_ID],0))</f>
        <v>French Polynesian Exclusive Economic Zone</v>
      </c>
      <c r="F1798" t="str">
        <f>INDEX(Table5[Corrected Island/Colony Name],MATCH('Full Data'!C1798,Table5[Colony_ID],0))</f>
        <v>Mamaa</v>
      </c>
      <c r="G1798" t="str">
        <f>INDEX(Table4[Common_Name],MATCH('Full Data'!D1798,Table4[SpcRecID],0))</f>
        <v>Black Noddy</v>
      </c>
      <c r="H1798" s="83" t="str">
        <f>INDEX(Data!E$2:E$6500,MATCH(A1798,Data!$A$2:$A$6500,0))</f>
        <v>confirmed</v>
      </c>
      <c r="I1798" s="90">
        <f>INDEX(Data!P$2:P$6500,MATCH(A1798,Data!$A$2:$A$6500,0))</f>
        <v>1993</v>
      </c>
      <c r="J1798" s="90">
        <f>INDEX(Data!Q$2:Q$6500,MATCH($A1798,Data!$A$2:$A$6500,0))</f>
        <v>1984</v>
      </c>
      <c r="K1798" s="90">
        <f>INDEX(Data!F$2:F$6500,MATCH($A1798,Data!$A$2:$A$6500,0))</f>
        <v>460</v>
      </c>
      <c r="L1798" s="90">
        <f>INDEX(Data!G$2:G$6500,MATCH($A1798,Data!$A$2:$A$6500,0))</f>
        <v>460</v>
      </c>
      <c r="M1798" s="90">
        <f>INDEX(Data!H$2:H$6500,MATCH($A1798,Data!$A$2:$A$6500,0))</f>
        <v>0</v>
      </c>
      <c r="N1798" s="90">
        <f>INDEX(Data!I$2:I$6500,MATCH($A1798,Data!$A$2:$A$6500,0))</f>
        <v>0</v>
      </c>
      <c r="O1798" s="83" t="str">
        <f>INDEX(Data!J$2:J$6500,MATCH($A1798,Data!$A$2:$A$6500,0))</f>
        <v>nests</v>
      </c>
      <c r="P1798" t="str">
        <f>_xlfn.XLOOKUP(B1798,Table3[RefID],Table3[Citation])</f>
        <v>Poulsen et al (1985)</v>
      </c>
    </row>
    <row r="1799" spans="1:16" x14ac:dyDescent="0.35">
      <c r="A1799" s="68">
        <v>1797</v>
      </c>
      <c r="B1799" s="71">
        <v>121</v>
      </c>
      <c r="C1799" s="72">
        <v>5182</v>
      </c>
      <c r="D1799" s="69">
        <v>3295</v>
      </c>
      <c r="E1799" t="str">
        <f>INDEX(Table5[EEZ],MATCH(C1799,Table5[Colony_ID],0))</f>
        <v>French Polynesian Exclusive Economic Zone</v>
      </c>
      <c r="F1799" t="str">
        <f>INDEX(Table5[Corrected Island/Colony Name],MATCH('Full Data'!C1799,Table5[Colony_ID],0))</f>
        <v>Piro</v>
      </c>
      <c r="G1799" t="str">
        <f>INDEX(Table4[Common_Name],MATCH('Full Data'!D1799,Table4[SpcRecID],0))</f>
        <v>Black Noddy</v>
      </c>
      <c r="H1799" s="83" t="str">
        <f>INDEX(Data!E$2:E$6500,MATCH(A1799,Data!$A$2:$A$6500,0))</f>
        <v>confirmed</v>
      </c>
      <c r="I1799" s="90">
        <f>INDEX(Data!P$2:P$6500,MATCH(A1799,Data!$A$2:$A$6500,0))</f>
        <v>1993</v>
      </c>
      <c r="J1799" s="90">
        <f>INDEX(Data!Q$2:Q$6500,MATCH($A1799,Data!$A$2:$A$6500,0))</f>
        <v>1984</v>
      </c>
      <c r="K1799" s="90">
        <f>INDEX(Data!F$2:F$6500,MATCH($A1799,Data!$A$2:$A$6500,0))</f>
        <v>30</v>
      </c>
      <c r="L1799" s="90">
        <f>INDEX(Data!G$2:G$6500,MATCH($A1799,Data!$A$2:$A$6500,0))</f>
        <v>30</v>
      </c>
      <c r="M1799" s="90">
        <f>INDEX(Data!H$2:H$6500,MATCH($A1799,Data!$A$2:$A$6500,0))</f>
        <v>0</v>
      </c>
      <c r="N1799" s="90">
        <f>INDEX(Data!I$2:I$6500,MATCH($A1799,Data!$A$2:$A$6500,0))</f>
        <v>0</v>
      </c>
      <c r="O1799" s="83" t="str">
        <f>INDEX(Data!J$2:J$6500,MATCH($A1799,Data!$A$2:$A$6500,0))</f>
        <v>nests</v>
      </c>
      <c r="P1799" t="str">
        <f>_xlfn.XLOOKUP(B1799,Table3[RefID],Table3[Citation])</f>
        <v>Poulsen et al (1985)</v>
      </c>
    </row>
    <row r="1800" spans="1:16" x14ac:dyDescent="0.35">
      <c r="A1800" s="68">
        <v>1798</v>
      </c>
      <c r="B1800" s="71">
        <v>121</v>
      </c>
      <c r="C1800" s="72">
        <v>5183</v>
      </c>
      <c r="D1800" s="69">
        <v>3295</v>
      </c>
      <c r="E1800" t="str">
        <f>INDEX(Table5[EEZ],MATCH(C1800,Table5[Colony_ID],0))</f>
        <v>French Polynesian Exclusive Economic Zone</v>
      </c>
      <c r="F1800" t="str">
        <f>INDEX(Table5[Corrected Island/Colony Name],MATCH('Full Data'!C1800,Table5[Colony_ID],0))</f>
        <v>Puarua</v>
      </c>
      <c r="G1800" t="str">
        <f>INDEX(Table4[Common_Name],MATCH('Full Data'!D1800,Table4[SpcRecID],0))</f>
        <v>Black Noddy</v>
      </c>
      <c r="H1800" s="83" t="str">
        <f>INDEX(Data!E$2:E$6500,MATCH(A1800,Data!$A$2:$A$6500,0))</f>
        <v>Confirmed</v>
      </c>
      <c r="I1800" s="90">
        <f>INDEX(Data!P$2:P$6500,MATCH(A1800,Data!$A$2:$A$6500,0))</f>
        <v>1956</v>
      </c>
      <c r="J1800" s="90">
        <f>INDEX(Data!Q$2:Q$6500,MATCH($A1800,Data!$A$2:$A$6500,0))</f>
        <v>1984</v>
      </c>
      <c r="K1800" s="90">
        <f>INDEX(Data!F$2:F$6500,MATCH($A1800,Data!$A$2:$A$6500,0))</f>
        <v>200</v>
      </c>
      <c r="L1800" s="90">
        <f>INDEX(Data!G$2:G$6500,MATCH($A1800,Data!$A$2:$A$6500,0))</f>
        <v>200</v>
      </c>
      <c r="M1800" s="90">
        <f>INDEX(Data!H$2:H$6500,MATCH($A1800,Data!$A$2:$A$6500,0))</f>
        <v>0</v>
      </c>
      <c r="N1800" s="90">
        <f>INDEX(Data!I$2:I$6500,MATCH($A1800,Data!$A$2:$A$6500,0))</f>
        <v>0</v>
      </c>
      <c r="O1800" s="83" t="str">
        <f>INDEX(Data!J$2:J$6500,MATCH($A1800,Data!$A$2:$A$6500,0))</f>
        <v>nests</v>
      </c>
      <c r="P1800" t="str">
        <f>_xlfn.XLOOKUP(B1800,Table3[RefID],Table3[Citation])</f>
        <v>Poulsen et al (1985)</v>
      </c>
    </row>
    <row r="1801" spans="1:16" x14ac:dyDescent="0.35">
      <c r="A1801" s="68">
        <v>1799</v>
      </c>
      <c r="B1801" s="71">
        <v>121</v>
      </c>
      <c r="C1801" s="72">
        <v>5184</v>
      </c>
      <c r="D1801" s="69">
        <v>3295</v>
      </c>
      <c r="E1801" t="str">
        <f>INDEX(Table5[EEZ],MATCH(C1801,Table5[Colony_ID],0))</f>
        <v>French Polynesian Exclusive Economic Zone</v>
      </c>
      <c r="F1801" t="str">
        <f>INDEX(Table5[Corrected Island/Colony Name],MATCH('Full Data'!C1801,Table5[Colony_ID],0))</f>
        <v>Tavania</v>
      </c>
      <c r="G1801" t="str">
        <f>INDEX(Table4[Common_Name],MATCH('Full Data'!D1801,Table4[SpcRecID],0))</f>
        <v>Black Noddy</v>
      </c>
      <c r="H1801" s="83" t="str">
        <f>INDEX(Data!E$2:E$6500,MATCH(A1801,Data!$A$2:$A$6500,0))</f>
        <v>Confirmed</v>
      </c>
      <c r="I1801" s="90">
        <f>INDEX(Data!P$2:P$6500,MATCH(A1801,Data!$A$2:$A$6500,0))</f>
        <v>1990</v>
      </c>
      <c r="J1801" s="90">
        <f>INDEX(Data!Q$2:Q$6500,MATCH($A1801,Data!$A$2:$A$6500,0))</f>
        <v>1984</v>
      </c>
      <c r="K1801" s="90">
        <f>INDEX(Data!F$2:F$6500,MATCH($A1801,Data!$A$2:$A$6500,0))</f>
        <v>100</v>
      </c>
      <c r="L1801" s="90">
        <f>INDEX(Data!G$2:G$6500,MATCH($A1801,Data!$A$2:$A$6500,0))</f>
        <v>100</v>
      </c>
      <c r="M1801" s="90">
        <f>INDEX(Data!H$2:H$6500,MATCH($A1801,Data!$A$2:$A$6500,0))</f>
        <v>0</v>
      </c>
      <c r="N1801" s="90">
        <f>INDEX(Data!I$2:I$6500,MATCH($A1801,Data!$A$2:$A$6500,0))</f>
        <v>0</v>
      </c>
      <c r="O1801" s="83" t="str">
        <f>INDEX(Data!J$2:J$6500,MATCH($A1801,Data!$A$2:$A$6500,0))</f>
        <v>nests</v>
      </c>
      <c r="P1801" t="str">
        <f>_xlfn.XLOOKUP(B1801,Table3[RefID],Table3[Citation])</f>
        <v>Poulsen et al (1985)</v>
      </c>
    </row>
    <row r="1802" spans="1:16" x14ac:dyDescent="0.35">
      <c r="A1802" s="68">
        <v>1800</v>
      </c>
      <c r="B1802" s="71">
        <v>121</v>
      </c>
      <c r="C1802" s="72">
        <v>5185</v>
      </c>
      <c r="D1802" s="70">
        <v>1016817</v>
      </c>
      <c r="E1802" t="str">
        <f>INDEX(Table5[EEZ],MATCH(C1802,Table5[Colony_ID],0))</f>
        <v>French Polynesian Exclusive Economic Zone</v>
      </c>
      <c r="F1802" t="str">
        <f>INDEX(Table5[Corrected Island/Colony Name],MATCH('Full Data'!C1802,Table5[Colony_ID],0))</f>
        <v>Tikehau Atoll</v>
      </c>
      <c r="G1802" t="str">
        <f>INDEX(Table4[Common_Name],MATCH('Full Data'!D1802,Table4[SpcRecID],0))</f>
        <v>Blue Noddy</v>
      </c>
      <c r="H1802" s="83" t="str">
        <f>INDEX(Data!E$2:E$6500,MATCH(A1802,Data!$A$2:$A$6500,0))</f>
        <v>Data Deficient</v>
      </c>
      <c r="I1802" s="90">
        <f>INDEX(Data!P$2:P$6500,MATCH(A1802,Data!$A$2:$A$6500,0))</f>
        <v>1984</v>
      </c>
      <c r="J1802" s="90">
        <f>INDEX(Data!Q$2:Q$6500,MATCH($A1802,Data!$A$2:$A$6500,0))</f>
        <v>1984</v>
      </c>
      <c r="K1802" s="90">
        <f>INDEX(Data!F$2:F$6500,MATCH($A1802,Data!$A$2:$A$6500,0))</f>
        <v>0</v>
      </c>
      <c r="L1802" s="90">
        <f>INDEX(Data!G$2:G$6500,MATCH($A1802,Data!$A$2:$A$6500,0))</f>
        <v>0</v>
      </c>
      <c r="M1802" s="90">
        <f>INDEX(Data!H$2:H$6500,MATCH($A1802,Data!$A$2:$A$6500,0))</f>
        <v>0</v>
      </c>
      <c r="N1802" s="90">
        <f>INDEX(Data!I$2:I$6500,MATCH($A1802,Data!$A$2:$A$6500,0))</f>
        <v>0</v>
      </c>
      <c r="O1802" s="83">
        <f>INDEX(Data!J$2:J$6500,MATCH($A1802,Data!$A$2:$A$6500,0))</f>
        <v>0</v>
      </c>
      <c r="P1802" t="str">
        <f>_xlfn.XLOOKUP(B1802,Table3[RefID],Table3[Citation])</f>
        <v>Poulsen et al (1985)</v>
      </c>
    </row>
    <row r="1803" spans="1:16" x14ac:dyDescent="0.35">
      <c r="A1803" s="68">
        <v>1801</v>
      </c>
      <c r="B1803" s="71">
        <v>121</v>
      </c>
      <c r="C1803" s="72">
        <v>5185</v>
      </c>
      <c r="D1803" s="69">
        <v>3659</v>
      </c>
      <c r="E1803" t="str">
        <f>INDEX(Table5[EEZ],MATCH(C1803,Table5[Colony_ID],0))</f>
        <v>French Polynesian Exclusive Economic Zone</v>
      </c>
      <c r="F1803" t="str">
        <f>INDEX(Table5[Corrected Island/Colony Name],MATCH('Full Data'!C1803,Table5[Colony_ID],0))</f>
        <v>Tikehau Atoll</v>
      </c>
      <c r="G1803" t="str">
        <f>INDEX(Table4[Common_Name],MATCH('Full Data'!D1803,Table4[SpcRecID],0))</f>
        <v>Brown Booby</v>
      </c>
      <c r="H1803" s="83" t="str">
        <f>INDEX(Data!E$2:E$6500,MATCH(A1803,Data!$A$2:$A$6500,0))</f>
        <v>Data Deficient</v>
      </c>
      <c r="I1803" s="90">
        <f>INDEX(Data!P$2:P$6500,MATCH(A1803,Data!$A$2:$A$6500,0))</f>
        <v>1984</v>
      </c>
      <c r="J1803" s="90">
        <f>INDEX(Data!Q$2:Q$6500,MATCH($A1803,Data!$A$2:$A$6500,0))</f>
        <v>1984</v>
      </c>
      <c r="K1803" s="90">
        <f>INDEX(Data!F$2:F$6500,MATCH($A1803,Data!$A$2:$A$6500,0))</f>
        <v>0</v>
      </c>
      <c r="L1803" s="90">
        <f>INDEX(Data!G$2:G$6500,MATCH($A1803,Data!$A$2:$A$6500,0))</f>
        <v>0</v>
      </c>
      <c r="M1803" s="90">
        <f>INDEX(Data!H$2:H$6500,MATCH($A1803,Data!$A$2:$A$6500,0))</f>
        <v>0</v>
      </c>
      <c r="N1803" s="90">
        <f>INDEX(Data!I$2:I$6500,MATCH($A1803,Data!$A$2:$A$6500,0))</f>
        <v>0</v>
      </c>
      <c r="O1803" s="83">
        <f>INDEX(Data!J$2:J$6500,MATCH($A1803,Data!$A$2:$A$6500,0))</f>
        <v>0</v>
      </c>
      <c r="P1803" t="str">
        <f>_xlfn.XLOOKUP(B1803,Table3[RefID],Table3[Citation])</f>
        <v>Poulsen et al (1985)</v>
      </c>
    </row>
    <row r="1804" spans="1:16" x14ac:dyDescent="0.35">
      <c r="A1804" s="68">
        <v>1802</v>
      </c>
      <c r="B1804" s="71">
        <v>121</v>
      </c>
      <c r="C1804" s="72">
        <v>5185</v>
      </c>
      <c r="D1804" s="69">
        <v>3294</v>
      </c>
      <c r="E1804" t="str">
        <f>INDEX(Table5[EEZ],MATCH(C1804,Table5[Colony_ID],0))</f>
        <v>French Polynesian Exclusive Economic Zone</v>
      </c>
      <c r="F1804" t="str">
        <f>INDEX(Table5[Corrected Island/Colony Name],MATCH('Full Data'!C1804,Table5[Colony_ID],0))</f>
        <v>Tikehau Atoll</v>
      </c>
      <c r="G1804" t="str">
        <f>INDEX(Table4[Common_Name],MATCH('Full Data'!D1804,Table4[SpcRecID],0))</f>
        <v>Brown Noddy</v>
      </c>
      <c r="H1804" s="83" t="str">
        <f>INDEX(Data!E$2:E$6500,MATCH(A1804,Data!$A$2:$A$6500,0))</f>
        <v>confirmed</v>
      </c>
      <c r="I1804" s="90">
        <f>INDEX(Data!P$2:P$6500,MATCH(A1804,Data!$A$2:$A$6500,0))</f>
        <v>1984</v>
      </c>
      <c r="J1804" s="90">
        <f>INDEX(Data!Q$2:Q$6500,MATCH($A1804,Data!$A$2:$A$6500,0))</f>
        <v>1984</v>
      </c>
      <c r="K1804" s="90">
        <f>INDEX(Data!F$2:F$6500,MATCH($A1804,Data!$A$2:$A$6500,0))</f>
        <v>1100</v>
      </c>
      <c r="L1804" s="90">
        <f>INDEX(Data!G$2:G$6500,MATCH($A1804,Data!$A$2:$A$6500,0))</f>
        <v>1300</v>
      </c>
      <c r="M1804" s="90">
        <f>INDEX(Data!H$2:H$6500,MATCH($A1804,Data!$A$2:$A$6500,0))</f>
        <v>0</v>
      </c>
      <c r="N1804" s="90">
        <f>INDEX(Data!I$2:I$6500,MATCH($A1804,Data!$A$2:$A$6500,0))</f>
        <v>0</v>
      </c>
      <c r="O1804" s="83" t="str">
        <f>INDEX(Data!J$2:J$6500,MATCH($A1804,Data!$A$2:$A$6500,0))</f>
        <v>nests</v>
      </c>
      <c r="P1804" t="str">
        <f>_xlfn.XLOOKUP(B1804,Table3[RefID],Table3[Citation])</f>
        <v>Poulsen et al (1985)</v>
      </c>
    </row>
    <row r="1805" spans="1:16" x14ac:dyDescent="0.35">
      <c r="A1805" s="68">
        <v>1803</v>
      </c>
      <c r="B1805" s="71">
        <v>121</v>
      </c>
      <c r="C1805" s="72">
        <v>5185</v>
      </c>
      <c r="D1805" s="69">
        <v>3298</v>
      </c>
      <c r="E1805" t="str">
        <f>INDEX(Table5[EEZ],MATCH(C1805,Table5[Colony_ID],0))</f>
        <v>French Polynesian Exclusive Economic Zone</v>
      </c>
      <c r="F1805" t="str">
        <f>INDEX(Table5[Corrected Island/Colony Name],MATCH('Full Data'!C1805,Table5[Colony_ID],0))</f>
        <v>Tikehau Atoll</v>
      </c>
      <c r="G1805" t="str">
        <f>INDEX(Table4[Common_Name],MATCH('Full Data'!D1805,Table4[SpcRecID],0))</f>
        <v>Common White Tern</v>
      </c>
      <c r="H1805" s="83" t="str">
        <f>INDEX(Data!E$2:E$6500,MATCH(A1805,Data!$A$2:$A$6500,0))</f>
        <v>confirmed</v>
      </c>
      <c r="I1805" s="90">
        <f>INDEX(Data!P$2:P$6500,MATCH(A1805,Data!$A$2:$A$6500,0))</f>
        <v>1984</v>
      </c>
      <c r="J1805" s="90">
        <f>INDEX(Data!Q$2:Q$6500,MATCH($A1805,Data!$A$2:$A$6500,0))</f>
        <v>1984</v>
      </c>
      <c r="K1805" s="90">
        <f>INDEX(Data!F$2:F$6500,MATCH($A1805,Data!$A$2:$A$6500,0))</f>
        <v>300</v>
      </c>
      <c r="L1805" s="90">
        <f>INDEX(Data!G$2:G$6500,MATCH($A1805,Data!$A$2:$A$6500,0))</f>
        <v>500</v>
      </c>
      <c r="M1805" s="90">
        <f>INDEX(Data!H$2:H$6500,MATCH($A1805,Data!$A$2:$A$6500,0))</f>
        <v>0</v>
      </c>
      <c r="N1805" s="90">
        <f>INDEX(Data!I$2:I$6500,MATCH($A1805,Data!$A$2:$A$6500,0))</f>
        <v>0</v>
      </c>
      <c r="O1805" s="83" t="str">
        <f>INDEX(Data!J$2:J$6500,MATCH($A1805,Data!$A$2:$A$6500,0))</f>
        <v>individuals</v>
      </c>
      <c r="P1805" t="str">
        <f>_xlfn.XLOOKUP(B1805,Table3[RefID],Table3[Citation])</f>
        <v>Poulsen et al (1985)</v>
      </c>
    </row>
    <row r="1806" spans="1:16" x14ac:dyDescent="0.35">
      <c r="A1806" s="68">
        <v>1804</v>
      </c>
      <c r="B1806" s="71">
        <v>121</v>
      </c>
      <c r="C1806" s="72">
        <v>5185</v>
      </c>
      <c r="D1806" s="69">
        <v>3263</v>
      </c>
      <c r="E1806" t="str">
        <f>INDEX(Table5[EEZ],MATCH(C1806,Table5[Colony_ID],0))</f>
        <v>French Polynesian Exclusive Economic Zone</v>
      </c>
      <c r="F1806" t="str">
        <f>INDEX(Table5[Corrected Island/Colony Name],MATCH('Full Data'!C1806,Table5[Colony_ID],0))</f>
        <v>Tikehau Atoll</v>
      </c>
      <c r="G1806" t="str">
        <f>INDEX(Table4[Common_Name],MATCH('Full Data'!D1806,Table4[SpcRecID],0))</f>
        <v>Greater crested Tern</v>
      </c>
      <c r="H1806" s="83" t="str">
        <f>INDEX(Data!E$2:E$6500,MATCH(A1806,Data!$A$2:$A$6500,0))</f>
        <v>confirmed</v>
      </c>
      <c r="I1806" s="90">
        <f>INDEX(Data!P$2:P$6500,MATCH(A1806,Data!$A$2:$A$6500,0))</f>
        <v>1984</v>
      </c>
      <c r="J1806" s="90">
        <f>INDEX(Data!Q$2:Q$6500,MATCH($A1806,Data!$A$2:$A$6500,0))</f>
        <v>1984</v>
      </c>
      <c r="K1806" s="90">
        <f>INDEX(Data!F$2:F$6500,MATCH($A1806,Data!$A$2:$A$6500,0))</f>
        <v>28</v>
      </c>
      <c r="L1806" s="90">
        <f>INDEX(Data!G$2:G$6500,MATCH($A1806,Data!$A$2:$A$6500,0))</f>
        <v>28</v>
      </c>
      <c r="M1806" s="90">
        <f>INDEX(Data!H$2:H$6500,MATCH($A1806,Data!$A$2:$A$6500,0))</f>
        <v>0</v>
      </c>
      <c r="N1806" s="90">
        <f>INDEX(Data!I$2:I$6500,MATCH($A1806,Data!$A$2:$A$6500,0))</f>
        <v>0</v>
      </c>
      <c r="O1806" s="83" t="str">
        <f>INDEX(Data!J$2:J$6500,MATCH($A1806,Data!$A$2:$A$6500,0))</f>
        <v>mature individuals</v>
      </c>
      <c r="P1806" t="str">
        <f>_xlfn.XLOOKUP(B1806,Table3[RefID],Table3[Citation])</f>
        <v>Poulsen et al (1985)</v>
      </c>
    </row>
    <row r="1807" spans="1:16" x14ac:dyDescent="0.35">
      <c r="A1807" s="68">
        <v>1805</v>
      </c>
      <c r="B1807" s="71">
        <v>121</v>
      </c>
      <c r="C1807" s="72">
        <v>5185</v>
      </c>
      <c r="D1807" s="70">
        <v>3845</v>
      </c>
      <c r="E1807" t="str">
        <f>INDEX(Table5[EEZ],MATCH(C1807,Table5[Colony_ID],0))</f>
        <v>French Polynesian Exclusive Economic Zone</v>
      </c>
      <c r="F1807" t="str">
        <f>INDEX(Table5[Corrected Island/Colony Name],MATCH('Full Data'!C1807,Table5[Colony_ID],0))</f>
        <v>Tikehau Atoll</v>
      </c>
      <c r="G1807" t="str">
        <f>INDEX(Table4[Common_Name],MATCH('Full Data'!D1807,Table4[SpcRecID],0))</f>
        <v>Great Frigatebird</v>
      </c>
      <c r="H1807" s="83" t="str">
        <f>INDEX(Data!E$2:E$6500,MATCH(A1807,Data!$A$2:$A$6500,0))</f>
        <v>Data Deficient</v>
      </c>
      <c r="I1807" s="90">
        <f>INDEX(Data!P$2:P$6500,MATCH(A1807,Data!$A$2:$A$6500,0))</f>
        <v>1984</v>
      </c>
      <c r="J1807" s="90">
        <f>INDEX(Data!Q$2:Q$6500,MATCH($A1807,Data!$A$2:$A$6500,0))</f>
        <v>1984</v>
      </c>
      <c r="K1807" s="90">
        <f>INDEX(Data!F$2:F$6500,MATCH($A1807,Data!$A$2:$A$6500,0))</f>
        <v>0</v>
      </c>
      <c r="L1807" s="90">
        <f>INDEX(Data!G$2:G$6500,MATCH($A1807,Data!$A$2:$A$6500,0))</f>
        <v>0</v>
      </c>
      <c r="M1807" s="90">
        <f>INDEX(Data!H$2:H$6500,MATCH($A1807,Data!$A$2:$A$6500,0))</f>
        <v>0</v>
      </c>
      <c r="N1807" s="90">
        <f>INDEX(Data!I$2:I$6500,MATCH($A1807,Data!$A$2:$A$6500,0))</f>
        <v>0</v>
      </c>
      <c r="O1807" s="83">
        <f>INDEX(Data!J$2:J$6500,MATCH($A1807,Data!$A$2:$A$6500,0))</f>
        <v>0</v>
      </c>
      <c r="P1807" t="str">
        <f>_xlfn.XLOOKUP(B1807,Table3[RefID],Table3[Citation])</f>
        <v>Poulsen et al (1985)</v>
      </c>
    </row>
    <row r="1808" spans="1:16" x14ac:dyDescent="0.35">
      <c r="A1808" s="68">
        <v>1806</v>
      </c>
      <c r="B1808" s="71">
        <v>121</v>
      </c>
      <c r="C1808" s="72">
        <v>5185</v>
      </c>
      <c r="D1808" s="69">
        <v>3286</v>
      </c>
      <c r="E1808" t="str">
        <f>INDEX(Table5[EEZ],MATCH(C1808,Table5[Colony_ID],0))</f>
        <v>French Polynesian Exclusive Economic Zone</v>
      </c>
      <c r="F1808" t="str">
        <f>INDEX(Table5[Corrected Island/Colony Name],MATCH('Full Data'!C1808,Table5[Colony_ID],0))</f>
        <v>Tikehau Atoll</v>
      </c>
      <c r="G1808" t="str">
        <f>INDEX(Table4[Common_Name],MATCH('Full Data'!D1808,Table4[SpcRecID],0))</f>
        <v>Grey-backed Tern</v>
      </c>
      <c r="H1808" s="83" t="str">
        <f>INDEX(Data!E$2:E$6500,MATCH(A1808,Data!$A$2:$A$6500,0))</f>
        <v>confirmed</v>
      </c>
      <c r="I1808" s="90">
        <f>INDEX(Data!P$2:P$6500,MATCH(A1808,Data!$A$2:$A$6500,0))</f>
        <v>1984</v>
      </c>
      <c r="J1808" s="90">
        <f>INDEX(Data!Q$2:Q$6500,MATCH($A1808,Data!$A$2:$A$6500,0))</f>
        <v>1984</v>
      </c>
      <c r="K1808" s="90">
        <f>INDEX(Data!F$2:F$6500,MATCH($A1808,Data!$A$2:$A$6500,0))</f>
        <v>46</v>
      </c>
      <c r="L1808" s="90">
        <f>INDEX(Data!G$2:G$6500,MATCH($A1808,Data!$A$2:$A$6500,0))</f>
        <v>46</v>
      </c>
      <c r="M1808" s="90">
        <f>INDEX(Data!H$2:H$6500,MATCH($A1808,Data!$A$2:$A$6500,0))</f>
        <v>0</v>
      </c>
      <c r="N1808" s="90">
        <f>INDEX(Data!I$2:I$6500,MATCH($A1808,Data!$A$2:$A$6500,0))</f>
        <v>0</v>
      </c>
      <c r="O1808" s="83" t="str">
        <f>INDEX(Data!J$2:J$6500,MATCH($A1808,Data!$A$2:$A$6500,0))</f>
        <v>mature individuals</v>
      </c>
      <c r="P1808" t="str">
        <f>_xlfn.XLOOKUP(B1808,Table3[RefID],Table3[Citation])</f>
        <v>Poulsen et al (1985)</v>
      </c>
    </row>
    <row r="1809" spans="1:16" x14ac:dyDescent="0.35">
      <c r="A1809" s="68">
        <v>1807</v>
      </c>
      <c r="B1809" s="71">
        <v>121</v>
      </c>
      <c r="C1809" s="72">
        <v>5181</v>
      </c>
      <c r="D1809" s="69">
        <v>3846</v>
      </c>
      <c r="E1809" t="str">
        <f>INDEX(Table5[EEZ],MATCH(C1809,Table5[Colony_ID],0))</f>
        <v>French Polynesian Exclusive Economic Zone</v>
      </c>
      <c r="F1809" t="str">
        <f>INDEX(Table5[Corrected Island/Colony Name],MATCH('Full Data'!C1809,Table5[Colony_ID],0))</f>
        <v>Oeoe</v>
      </c>
      <c r="G1809" t="str">
        <f>INDEX(Table4[Common_Name],MATCH('Full Data'!D1809,Table4[SpcRecID],0))</f>
        <v>Lesser Frigatebird</v>
      </c>
      <c r="H1809" s="83" t="str">
        <f>INDEX(Data!E$2:E$6500,MATCH(A1809,Data!$A$2:$A$6500,0))</f>
        <v>Confirmed</v>
      </c>
      <c r="I1809" s="90">
        <f>INDEX(Data!P$2:P$6500,MATCH(A1809,Data!$A$2:$A$6500,0))</f>
        <v>1984</v>
      </c>
      <c r="J1809" s="90">
        <f>INDEX(Data!Q$2:Q$6500,MATCH($A1809,Data!$A$2:$A$6500,0))</f>
        <v>1984</v>
      </c>
      <c r="K1809" s="90">
        <f>INDEX(Data!F$2:F$6500,MATCH($A1809,Data!$A$2:$A$6500,0))</f>
        <v>30</v>
      </c>
      <c r="L1809" s="90">
        <f>INDEX(Data!G$2:G$6500,MATCH($A1809,Data!$A$2:$A$6500,0))</f>
        <v>30</v>
      </c>
      <c r="M1809" s="90">
        <f>INDEX(Data!H$2:H$6500,MATCH($A1809,Data!$A$2:$A$6500,0))</f>
        <v>0</v>
      </c>
      <c r="N1809" s="90">
        <f>INDEX(Data!I$2:I$6500,MATCH($A1809,Data!$A$2:$A$6500,0))</f>
        <v>0</v>
      </c>
      <c r="O1809" s="83" t="str">
        <f>INDEX(Data!J$2:J$6500,MATCH($A1809,Data!$A$2:$A$6500,0))</f>
        <v>individuals</v>
      </c>
      <c r="P1809" t="str">
        <f>_xlfn.XLOOKUP(B1809,Table3[RefID],Table3[Citation])</f>
        <v>Poulsen et al (1985)</v>
      </c>
    </row>
    <row r="1810" spans="1:16" x14ac:dyDescent="0.35">
      <c r="A1810" s="68">
        <v>1808</v>
      </c>
      <c r="B1810" s="71">
        <v>121</v>
      </c>
      <c r="C1810" s="72">
        <v>5185</v>
      </c>
      <c r="D1810" s="69">
        <v>3846</v>
      </c>
      <c r="E1810" t="str">
        <f>INDEX(Table5[EEZ],MATCH(C1810,Table5[Colony_ID],0))</f>
        <v>French Polynesian Exclusive Economic Zone</v>
      </c>
      <c r="F1810" t="str">
        <f>INDEX(Table5[Corrected Island/Colony Name],MATCH('Full Data'!C1810,Table5[Colony_ID],0))</f>
        <v>Tikehau Atoll</v>
      </c>
      <c r="G1810" t="str">
        <f>INDEX(Table4[Common_Name],MATCH('Full Data'!D1810,Table4[SpcRecID],0))</f>
        <v>Lesser Frigatebird</v>
      </c>
      <c r="H1810" s="83" t="str">
        <f>INDEX(Data!E$2:E$6500,MATCH(A1810,Data!$A$2:$A$6500,0))</f>
        <v>confirmed</v>
      </c>
      <c r="I1810" s="90">
        <f>INDEX(Data!P$2:P$6500,MATCH(A1810,Data!$A$2:$A$6500,0))</f>
        <v>1984</v>
      </c>
      <c r="J1810" s="90">
        <f>INDEX(Data!Q$2:Q$6500,MATCH($A1810,Data!$A$2:$A$6500,0))</f>
        <v>1984</v>
      </c>
      <c r="K1810" s="90">
        <f>INDEX(Data!F$2:F$6500,MATCH($A1810,Data!$A$2:$A$6500,0))</f>
        <v>0</v>
      </c>
      <c r="L1810" s="90">
        <f>INDEX(Data!G$2:G$6500,MATCH($A1810,Data!$A$2:$A$6500,0))</f>
        <v>0</v>
      </c>
      <c r="M1810" s="90">
        <f>INDEX(Data!H$2:H$6500,MATCH($A1810,Data!$A$2:$A$6500,0))</f>
        <v>0</v>
      </c>
      <c r="N1810" s="90">
        <f>INDEX(Data!I$2:I$6500,MATCH($A1810,Data!$A$2:$A$6500,0))</f>
        <v>0</v>
      </c>
      <c r="O1810" s="83">
        <f>INDEX(Data!J$2:J$6500,MATCH($A1810,Data!$A$2:$A$6500,0))</f>
        <v>0</v>
      </c>
      <c r="P1810" t="str">
        <f>_xlfn.XLOOKUP(B1810,Table3[RefID],Table3[Citation])</f>
        <v>Poulsen et al (1985)</v>
      </c>
    </row>
    <row r="1811" spans="1:16" x14ac:dyDescent="0.35">
      <c r="A1811" s="68">
        <v>1809</v>
      </c>
      <c r="B1811" s="71">
        <v>121</v>
      </c>
      <c r="C1811" s="72">
        <v>5180</v>
      </c>
      <c r="D1811" s="69">
        <v>3658</v>
      </c>
      <c r="E1811" t="str">
        <f>INDEX(Table5[EEZ],MATCH(C1811,Table5[Colony_ID],0))</f>
        <v>French Polynesian Exclusive Economic Zone</v>
      </c>
      <c r="F1811" t="str">
        <f>INDEX(Table5[Corrected Island/Colony Name],MATCH('Full Data'!C1811,Table5[Colony_ID],0))</f>
        <v>Mamaa</v>
      </c>
      <c r="G1811" t="str">
        <f>INDEX(Table4[Common_Name],MATCH('Full Data'!D1811,Table4[SpcRecID],0))</f>
        <v>Red-footed Booby</v>
      </c>
      <c r="H1811" s="83" t="str">
        <f>INDEX(Data!E$2:E$6500,MATCH(A1811,Data!$A$2:$A$6500,0))</f>
        <v>confirmed</v>
      </c>
      <c r="I1811" s="90">
        <f>INDEX(Data!P$2:P$6500,MATCH(A1811,Data!$A$2:$A$6500,0))</f>
        <v>1984</v>
      </c>
      <c r="J1811" s="90">
        <f>INDEX(Data!Q$2:Q$6500,MATCH($A1811,Data!$A$2:$A$6500,0))</f>
        <v>1984</v>
      </c>
      <c r="K1811" s="90">
        <f>INDEX(Data!F$2:F$6500,MATCH($A1811,Data!$A$2:$A$6500,0))</f>
        <v>100</v>
      </c>
      <c r="L1811" s="90">
        <f>INDEX(Data!G$2:G$6500,MATCH($A1811,Data!$A$2:$A$6500,0))</f>
        <v>100</v>
      </c>
      <c r="M1811" s="90">
        <f>INDEX(Data!H$2:H$6500,MATCH($A1811,Data!$A$2:$A$6500,0))</f>
        <v>0</v>
      </c>
      <c r="N1811" s="90">
        <f>INDEX(Data!I$2:I$6500,MATCH($A1811,Data!$A$2:$A$6500,0))</f>
        <v>0</v>
      </c>
      <c r="O1811" s="83" t="str">
        <f>INDEX(Data!J$2:J$6500,MATCH($A1811,Data!$A$2:$A$6500,0))</f>
        <v>nests</v>
      </c>
      <c r="P1811" t="str">
        <f>_xlfn.XLOOKUP(B1811,Table3[RefID],Table3[Citation])</f>
        <v>Poulsen et al (1985)</v>
      </c>
    </row>
    <row r="1812" spans="1:16" x14ac:dyDescent="0.35">
      <c r="A1812" s="68">
        <v>1810</v>
      </c>
      <c r="B1812" s="71">
        <v>121</v>
      </c>
      <c r="C1812" s="72">
        <v>5181</v>
      </c>
      <c r="D1812" s="69">
        <v>3658</v>
      </c>
      <c r="E1812" t="str">
        <f>INDEX(Table5[EEZ],MATCH(C1812,Table5[Colony_ID],0))</f>
        <v>French Polynesian Exclusive Economic Zone</v>
      </c>
      <c r="F1812" t="str">
        <f>INDEX(Table5[Corrected Island/Colony Name],MATCH('Full Data'!C1812,Table5[Colony_ID],0))</f>
        <v>Oeoe</v>
      </c>
      <c r="G1812" t="str">
        <f>INDEX(Table4[Common_Name],MATCH('Full Data'!D1812,Table4[SpcRecID],0))</f>
        <v>Red-footed Booby</v>
      </c>
      <c r="H1812" s="83" t="str">
        <f>INDEX(Data!E$2:E$6500,MATCH(A1812,Data!$A$2:$A$6500,0))</f>
        <v>Confirmed</v>
      </c>
      <c r="I1812" s="90">
        <f>INDEX(Data!P$2:P$6500,MATCH(A1812,Data!$A$2:$A$6500,0))</f>
        <v>1984</v>
      </c>
      <c r="J1812" s="90">
        <f>INDEX(Data!Q$2:Q$6500,MATCH($A1812,Data!$A$2:$A$6500,0))</f>
        <v>1984</v>
      </c>
      <c r="K1812" s="90">
        <f>INDEX(Data!F$2:F$6500,MATCH($A1812,Data!$A$2:$A$6500,0))</f>
        <v>7</v>
      </c>
      <c r="L1812" s="90">
        <f>INDEX(Data!G$2:G$6500,MATCH($A1812,Data!$A$2:$A$6500,0))</f>
        <v>7</v>
      </c>
      <c r="M1812" s="90">
        <f>INDEX(Data!H$2:H$6500,MATCH($A1812,Data!$A$2:$A$6500,0))</f>
        <v>0</v>
      </c>
      <c r="N1812" s="90">
        <f>INDEX(Data!I$2:I$6500,MATCH($A1812,Data!$A$2:$A$6500,0))</f>
        <v>0</v>
      </c>
      <c r="O1812" s="83" t="str">
        <f>INDEX(Data!J$2:J$6500,MATCH($A1812,Data!$A$2:$A$6500,0))</f>
        <v>nests</v>
      </c>
      <c r="P1812" t="str">
        <f>_xlfn.XLOOKUP(B1812,Table3[RefID],Table3[Citation])</f>
        <v>Poulsen et al (1985)</v>
      </c>
    </row>
    <row r="1813" spans="1:16" x14ac:dyDescent="0.35">
      <c r="A1813" s="68">
        <v>1811</v>
      </c>
      <c r="B1813" s="71">
        <v>121</v>
      </c>
      <c r="C1813" s="72">
        <v>5183</v>
      </c>
      <c r="D1813" s="69">
        <v>3658</v>
      </c>
      <c r="E1813" t="str">
        <f>INDEX(Table5[EEZ],MATCH(C1813,Table5[Colony_ID],0))</f>
        <v>French Polynesian Exclusive Economic Zone</v>
      </c>
      <c r="F1813" t="str">
        <f>INDEX(Table5[Corrected Island/Colony Name],MATCH('Full Data'!C1813,Table5[Colony_ID],0))</f>
        <v>Puarua</v>
      </c>
      <c r="G1813" t="str">
        <f>INDEX(Table4[Common_Name],MATCH('Full Data'!D1813,Table4[SpcRecID],0))</f>
        <v>Red-footed Booby</v>
      </c>
      <c r="H1813" s="83" t="str">
        <f>INDEX(Data!E$2:E$6500,MATCH(A1813,Data!$A$2:$A$6500,0))</f>
        <v>Confirmed</v>
      </c>
      <c r="I1813" s="90">
        <f>INDEX(Data!P$2:P$6500,MATCH(A1813,Data!$A$2:$A$6500,0))</f>
        <v>1984</v>
      </c>
      <c r="J1813" s="90">
        <f>INDEX(Data!Q$2:Q$6500,MATCH($A1813,Data!$A$2:$A$6500,0))</f>
        <v>1984</v>
      </c>
      <c r="K1813" s="90">
        <f>INDEX(Data!F$2:F$6500,MATCH($A1813,Data!$A$2:$A$6500,0))</f>
        <v>10</v>
      </c>
      <c r="L1813" s="90">
        <f>INDEX(Data!G$2:G$6500,MATCH($A1813,Data!$A$2:$A$6500,0))</f>
        <v>10</v>
      </c>
      <c r="M1813" s="90">
        <f>INDEX(Data!H$2:H$6500,MATCH($A1813,Data!$A$2:$A$6500,0))</f>
        <v>0</v>
      </c>
      <c r="N1813" s="90">
        <f>INDEX(Data!I$2:I$6500,MATCH($A1813,Data!$A$2:$A$6500,0))</f>
        <v>0</v>
      </c>
      <c r="O1813" s="83" t="str">
        <f>INDEX(Data!J$2:J$6500,MATCH($A1813,Data!$A$2:$A$6500,0))</f>
        <v>nests</v>
      </c>
      <c r="P1813" t="str">
        <f>_xlfn.XLOOKUP(B1813,Table3[RefID],Table3[Citation])</f>
        <v>Poulsen et al (1985)</v>
      </c>
    </row>
    <row r="1814" spans="1:16" x14ac:dyDescent="0.35">
      <c r="A1814" s="68">
        <v>1812</v>
      </c>
      <c r="B1814" s="71">
        <v>121</v>
      </c>
      <c r="C1814" s="72">
        <v>5185</v>
      </c>
      <c r="D1814" s="69">
        <v>3288</v>
      </c>
      <c r="E1814" t="str">
        <f>INDEX(Table5[EEZ],MATCH(C1814,Table5[Colony_ID],0))</f>
        <v>French Polynesian Exclusive Economic Zone</v>
      </c>
      <c r="F1814" t="str">
        <f>INDEX(Table5[Corrected Island/Colony Name],MATCH('Full Data'!C1814,Table5[Colony_ID],0))</f>
        <v>Tikehau Atoll</v>
      </c>
      <c r="G1814" t="str">
        <f>INDEX(Table4[Common_Name],MATCH('Full Data'!D1814,Table4[SpcRecID],0))</f>
        <v>Sooty Tern</v>
      </c>
      <c r="H1814" s="83" t="str">
        <f>INDEX(Data!E$2:E$6500,MATCH(A1814,Data!$A$2:$A$6500,0))</f>
        <v>confirmed</v>
      </c>
      <c r="I1814" s="90">
        <f>INDEX(Data!P$2:P$6500,MATCH(A1814,Data!$A$2:$A$6500,0))</f>
        <v>1984</v>
      </c>
      <c r="J1814" s="90">
        <f>INDEX(Data!Q$2:Q$6500,MATCH($A1814,Data!$A$2:$A$6500,0))</f>
        <v>1984</v>
      </c>
      <c r="K1814" s="90">
        <f>INDEX(Data!F$2:F$6500,MATCH($A1814,Data!$A$2:$A$6500,0))</f>
        <v>0</v>
      </c>
      <c r="L1814" s="90">
        <f>INDEX(Data!G$2:G$6500,MATCH($A1814,Data!$A$2:$A$6500,0))</f>
        <v>0</v>
      </c>
      <c r="M1814" s="90">
        <f>INDEX(Data!H$2:H$6500,MATCH($A1814,Data!$A$2:$A$6500,0))</f>
        <v>0</v>
      </c>
      <c r="N1814" s="90">
        <f>INDEX(Data!I$2:I$6500,MATCH($A1814,Data!$A$2:$A$6500,0))</f>
        <v>0</v>
      </c>
      <c r="O1814" s="83">
        <f>INDEX(Data!J$2:J$6500,MATCH($A1814,Data!$A$2:$A$6500,0))</f>
        <v>0</v>
      </c>
      <c r="P1814" t="str">
        <f>_xlfn.XLOOKUP(B1814,Table3[RefID],Table3[Citation])</f>
        <v>Poulsen et al (1985)</v>
      </c>
    </row>
    <row r="1815" spans="1:16" x14ac:dyDescent="0.35">
      <c r="A1815" s="68">
        <v>1813</v>
      </c>
      <c r="B1815" s="69">
        <v>122</v>
      </c>
      <c r="C1815" s="69">
        <v>4072</v>
      </c>
      <c r="D1815" s="69">
        <v>3890</v>
      </c>
      <c r="E1815" t="str">
        <f>INDEX(Table5[EEZ],MATCH(C1815,Table5[Colony_ID],0))</f>
        <v>Fijian Exclusive Economic Zone</v>
      </c>
      <c r="F1815" t="str">
        <f>INDEX(Table5[Corrected Island/Colony Name],MATCH('Full Data'!C1815,Table5[Colony_ID],0))</f>
        <v>Viti Levu</v>
      </c>
      <c r="G1815" t="str">
        <f>INDEX(Table4[Common_Name],MATCH('Full Data'!D1815,Table4[SpcRecID],0))</f>
        <v>Collared Petrel</v>
      </c>
      <c r="H1815" s="83" t="str">
        <f>INDEX(Data!E$2:E$6500,MATCH(A1815,Data!$A$2:$A$6500,0))</f>
        <v>Confirmed</v>
      </c>
      <c r="I1815" s="90">
        <f>INDEX(Data!P$2:P$6500,MATCH(A1815,Data!$A$2:$A$6500,0))</f>
        <v>1876</v>
      </c>
      <c r="J1815" s="90">
        <f>INDEX(Data!Q$2:Q$6500,MATCH($A1815,Data!$A$2:$A$6500,0))</f>
        <v>1876</v>
      </c>
      <c r="K1815" s="90">
        <f>INDEX(Data!F$2:F$6500,MATCH($A1815,Data!$A$2:$A$6500,0))</f>
        <v>0</v>
      </c>
      <c r="L1815" s="90">
        <f>INDEX(Data!G$2:G$6500,MATCH($A1815,Data!$A$2:$A$6500,0))</f>
        <v>0</v>
      </c>
      <c r="M1815" s="90">
        <f>INDEX(Data!H$2:H$6500,MATCH($A1815,Data!$A$2:$A$6500,0))</f>
        <v>0</v>
      </c>
      <c r="N1815" s="90">
        <f>INDEX(Data!I$2:I$6500,MATCH($A1815,Data!$A$2:$A$6500,0))</f>
        <v>0</v>
      </c>
      <c r="O1815" s="83">
        <f>INDEX(Data!J$2:J$6500,MATCH($A1815,Data!$A$2:$A$6500,0))</f>
        <v>0</v>
      </c>
      <c r="P1815" t="str">
        <f>_xlfn.XLOOKUP(B1815,Table3[RefID],Table3[Citation])</f>
        <v>Roth &amp; Hooper (1985)</v>
      </c>
    </row>
    <row r="1816" spans="1:16" x14ac:dyDescent="0.35">
      <c r="A1816" s="68">
        <v>1814</v>
      </c>
      <c r="B1816" s="69">
        <v>122</v>
      </c>
      <c r="C1816" s="69">
        <v>4072</v>
      </c>
      <c r="D1816" s="69">
        <v>3890</v>
      </c>
      <c r="E1816" t="str">
        <f>INDEX(Table5[EEZ],MATCH(C1816,Table5[Colony_ID],0))</f>
        <v>Fijian Exclusive Economic Zone</v>
      </c>
      <c r="F1816" t="str">
        <f>INDEX(Table5[Corrected Island/Colony Name],MATCH('Full Data'!C1816,Table5[Colony_ID],0))</f>
        <v>Viti Levu</v>
      </c>
      <c r="G1816" t="str">
        <f>INDEX(Table4[Common_Name],MATCH('Full Data'!D1816,Table4[SpcRecID],0))</f>
        <v>Collared Petrel</v>
      </c>
      <c r="H1816" s="83" t="str">
        <f>INDEX(Data!E$2:E$6500,MATCH(A1816,Data!$A$2:$A$6500,0))</f>
        <v>Confirmed</v>
      </c>
      <c r="I1816" s="90">
        <f>INDEX(Data!P$2:P$6500,MATCH(A1816,Data!$A$2:$A$6500,0))</f>
        <v>1876</v>
      </c>
      <c r="J1816" s="90">
        <f>INDEX(Data!Q$2:Q$6500,MATCH($A1816,Data!$A$2:$A$6500,0))</f>
        <v>1876</v>
      </c>
      <c r="K1816" s="90">
        <f>INDEX(Data!F$2:F$6500,MATCH($A1816,Data!$A$2:$A$6500,0))</f>
        <v>0</v>
      </c>
      <c r="L1816" s="90">
        <f>INDEX(Data!G$2:G$6500,MATCH($A1816,Data!$A$2:$A$6500,0))</f>
        <v>0</v>
      </c>
      <c r="M1816" s="90">
        <f>INDEX(Data!H$2:H$6500,MATCH($A1816,Data!$A$2:$A$6500,0))</f>
        <v>0</v>
      </c>
      <c r="N1816" s="90">
        <f>INDEX(Data!I$2:I$6500,MATCH($A1816,Data!$A$2:$A$6500,0))</f>
        <v>0</v>
      </c>
      <c r="O1816" s="83">
        <f>INDEX(Data!J$2:J$6500,MATCH($A1816,Data!$A$2:$A$6500,0))</f>
        <v>0</v>
      </c>
      <c r="P1816" t="str">
        <f>_xlfn.XLOOKUP(B1816,Table3[RefID],Table3[Citation])</f>
        <v>Roth &amp; Hooper (1985)</v>
      </c>
    </row>
    <row r="1817" spans="1:16" x14ac:dyDescent="0.35">
      <c r="A1817" s="68">
        <v>1815</v>
      </c>
      <c r="B1817" s="69">
        <v>122</v>
      </c>
      <c r="C1817" s="69">
        <v>4072</v>
      </c>
      <c r="D1817" s="69">
        <v>3890</v>
      </c>
      <c r="E1817" t="str">
        <f>INDEX(Table5[EEZ],MATCH(C1817,Table5[Colony_ID],0))</f>
        <v>Fijian Exclusive Economic Zone</v>
      </c>
      <c r="F1817" t="str">
        <f>INDEX(Table5[Corrected Island/Colony Name],MATCH('Full Data'!C1817,Table5[Colony_ID],0))</f>
        <v>Viti Levu</v>
      </c>
      <c r="G1817" t="str">
        <f>INDEX(Table4[Common_Name],MATCH('Full Data'!D1817,Table4[SpcRecID],0))</f>
        <v>Collared Petrel</v>
      </c>
      <c r="H1817" s="83" t="str">
        <f>INDEX(Data!E$2:E$6500,MATCH(A1817,Data!$A$2:$A$6500,0))</f>
        <v>Confirmed</v>
      </c>
      <c r="I1817" s="90">
        <f>INDEX(Data!P$2:P$6500,MATCH(A1817,Data!$A$2:$A$6500,0))</f>
        <v>1876</v>
      </c>
      <c r="J1817" s="90">
        <f>INDEX(Data!Q$2:Q$6500,MATCH($A1817,Data!$A$2:$A$6500,0))</f>
        <v>1876</v>
      </c>
      <c r="K1817" s="90">
        <f>INDEX(Data!F$2:F$6500,MATCH($A1817,Data!$A$2:$A$6500,0))</f>
        <v>0</v>
      </c>
      <c r="L1817" s="90">
        <f>INDEX(Data!G$2:G$6500,MATCH($A1817,Data!$A$2:$A$6500,0))</f>
        <v>0</v>
      </c>
      <c r="M1817" s="90">
        <f>INDEX(Data!H$2:H$6500,MATCH($A1817,Data!$A$2:$A$6500,0))</f>
        <v>0</v>
      </c>
      <c r="N1817" s="90">
        <f>INDEX(Data!I$2:I$6500,MATCH($A1817,Data!$A$2:$A$6500,0))</f>
        <v>0</v>
      </c>
      <c r="O1817" s="83">
        <f>INDEX(Data!J$2:J$6500,MATCH($A1817,Data!$A$2:$A$6500,0))</f>
        <v>0</v>
      </c>
      <c r="P1817" t="str">
        <f>_xlfn.XLOOKUP(B1817,Table3[RefID],Table3[Citation])</f>
        <v>Roth &amp; Hooper (1985)</v>
      </c>
    </row>
    <row r="1818" spans="1:16" x14ac:dyDescent="0.35">
      <c r="A1818" s="68">
        <v>1816</v>
      </c>
      <c r="B1818" s="69">
        <v>122</v>
      </c>
      <c r="C1818" s="69">
        <v>4072</v>
      </c>
      <c r="D1818" s="69">
        <v>3890</v>
      </c>
      <c r="E1818" t="str">
        <f>INDEX(Table5[EEZ],MATCH(C1818,Table5[Colony_ID],0))</f>
        <v>Fijian Exclusive Economic Zone</v>
      </c>
      <c r="F1818" t="str">
        <f>INDEX(Table5[Corrected Island/Colony Name],MATCH('Full Data'!C1818,Table5[Colony_ID],0))</f>
        <v>Viti Levu</v>
      </c>
      <c r="G1818" t="str">
        <f>INDEX(Table4[Common_Name],MATCH('Full Data'!D1818,Table4[SpcRecID],0))</f>
        <v>Collared Petrel</v>
      </c>
      <c r="H1818" s="83" t="str">
        <f>INDEX(Data!E$2:E$6500,MATCH(A1818,Data!$A$2:$A$6500,0))</f>
        <v>Confirmed</v>
      </c>
      <c r="I1818" s="90">
        <f>INDEX(Data!P$2:P$6500,MATCH(A1818,Data!$A$2:$A$6500,0))</f>
        <v>1876</v>
      </c>
      <c r="J1818" s="90">
        <f>INDEX(Data!Q$2:Q$6500,MATCH($A1818,Data!$A$2:$A$6500,0))</f>
        <v>1876</v>
      </c>
      <c r="K1818" s="90">
        <f>INDEX(Data!F$2:F$6500,MATCH($A1818,Data!$A$2:$A$6500,0))</f>
        <v>0</v>
      </c>
      <c r="L1818" s="90">
        <f>INDEX(Data!G$2:G$6500,MATCH($A1818,Data!$A$2:$A$6500,0))</f>
        <v>0</v>
      </c>
      <c r="M1818" s="90">
        <f>INDEX(Data!H$2:H$6500,MATCH($A1818,Data!$A$2:$A$6500,0))</f>
        <v>0</v>
      </c>
      <c r="N1818" s="90">
        <f>INDEX(Data!I$2:I$6500,MATCH($A1818,Data!$A$2:$A$6500,0))</f>
        <v>0</v>
      </c>
      <c r="O1818" s="83">
        <f>INDEX(Data!J$2:J$6500,MATCH($A1818,Data!$A$2:$A$6500,0))</f>
        <v>0</v>
      </c>
      <c r="P1818" t="str">
        <f>_xlfn.XLOOKUP(B1818,Table3[RefID],Table3[Citation])</f>
        <v>Roth &amp; Hooper (1985)</v>
      </c>
    </row>
    <row r="1819" spans="1:16" x14ac:dyDescent="0.35">
      <c r="A1819" s="68">
        <v>1817</v>
      </c>
      <c r="B1819" s="69">
        <v>123</v>
      </c>
      <c r="C1819" s="69">
        <v>3007</v>
      </c>
      <c r="D1819" s="70">
        <v>32228</v>
      </c>
      <c r="E1819" t="str">
        <f>INDEX(Table5[EEZ],MATCH(C1819,Table5[Colony_ID],0))</f>
        <v>Cook Islands Exclusive Economic Zone</v>
      </c>
      <c r="F1819" t="str">
        <f>INDEX(Table5[Corrected Island/Colony Name],MATCH('Full Data'!C1819,Table5[Colony_ID],0))</f>
        <v>Mangaia</v>
      </c>
      <c r="G1819" t="str">
        <f>INDEX(Table4[Common_Name],MATCH('Full Data'!D1819,Table4[SpcRecID],0))</f>
        <v>Tropical Shearwater</v>
      </c>
      <c r="H1819" s="83" t="str">
        <f>INDEX(Data!E$2:E$6500,MATCH(A1819,Data!$A$2:$A$6500,0))</f>
        <v>Confirmed</v>
      </c>
      <c r="I1819" s="90">
        <f>INDEX(Data!P$2:P$6500,MATCH(A1819,Data!$A$2:$A$6500,0))</f>
        <v>1984</v>
      </c>
      <c r="J1819" s="90">
        <f>INDEX(Data!Q$2:Q$6500,MATCH($A1819,Data!$A$2:$A$6500,0))</f>
        <v>1984</v>
      </c>
      <c r="K1819" s="90">
        <f>INDEX(Data!F$2:F$6500,MATCH($A1819,Data!$A$2:$A$6500,0))</f>
        <v>0</v>
      </c>
      <c r="L1819" s="90">
        <f>INDEX(Data!G$2:G$6500,MATCH($A1819,Data!$A$2:$A$6500,0))</f>
        <v>100</v>
      </c>
      <c r="M1819" s="90">
        <f>INDEX(Data!H$2:H$6500,MATCH($A1819,Data!$A$2:$A$6500,0))</f>
        <v>0</v>
      </c>
      <c r="N1819" s="90">
        <f>INDEX(Data!I$2:I$6500,MATCH($A1819,Data!$A$2:$A$6500,0))</f>
        <v>0</v>
      </c>
      <c r="O1819" s="83" t="str">
        <f>INDEX(Data!J$2:J$6500,MATCH($A1819,Data!$A$2:$A$6500,0))</f>
        <v>individuals</v>
      </c>
      <c r="P1819" t="str">
        <f>_xlfn.XLOOKUP(B1819,Table3[RefID],Table3[Citation])</f>
        <v>Steadman (1985)</v>
      </c>
    </row>
    <row r="1820" spans="1:16" x14ac:dyDescent="0.35">
      <c r="A1820" s="68">
        <v>1818</v>
      </c>
      <c r="B1820" s="69">
        <v>123</v>
      </c>
      <c r="C1820" s="69">
        <v>3007</v>
      </c>
      <c r="D1820" s="69">
        <v>3294</v>
      </c>
      <c r="E1820" t="str">
        <f>INDEX(Table5[EEZ],MATCH(C1820,Table5[Colony_ID],0))</f>
        <v>Cook Islands Exclusive Economic Zone</v>
      </c>
      <c r="F1820" t="str">
        <f>INDEX(Table5[Corrected Island/Colony Name],MATCH('Full Data'!C1820,Table5[Colony_ID],0))</f>
        <v>Mangaia</v>
      </c>
      <c r="G1820" t="str">
        <f>INDEX(Table4[Common_Name],MATCH('Full Data'!D1820,Table4[SpcRecID],0))</f>
        <v>Brown Noddy</v>
      </c>
      <c r="H1820" s="83" t="str">
        <f>INDEX(Data!E$2:E$6500,MATCH(A1820,Data!$A$2:$A$6500,0))</f>
        <v>Confirmed</v>
      </c>
      <c r="I1820" s="90">
        <f>INDEX(Data!P$2:P$6500,MATCH(A1820,Data!$A$2:$A$6500,0))</f>
        <v>1984</v>
      </c>
      <c r="J1820" s="90">
        <f>INDEX(Data!Q$2:Q$6500,MATCH($A1820,Data!$A$2:$A$6500,0))</f>
        <v>1984</v>
      </c>
      <c r="K1820" s="90">
        <f>INDEX(Data!F$2:F$6500,MATCH($A1820,Data!$A$2:$A$6500,0))</f>
        <v>500</v>
      </c>
      <c r="L1820" s="90">
        <f>INDEX(Data!G$2:G$6500,MATCH($A1820,Data!$A$2:$A$6500,0))</f>
        <v>1000</v>
      </c>
      <c r="M1820" s="90">
        <f>INDEX(Data!H$2:H$6500,MATCH($A1820,Data!$A$2:$A$6500,0))</f>
        <v>0</v>
      </c>
      <c r="N1820" s="90">
        <f>INDEX(Data!I$2:I$6500,MATCH($A1820,Data!$A$2:$A$6500,0))</f>
        <v>0</v>
      </c>
      <c r="O1820" s="83" t="str">
        <f>INDEX(Data!J$2:J$6500,MATCH($A1820,Data!$A$2:$A$6500,0))</f>
        <v>individuals</v>
      </c>
      <c r="P1820" t="str">
        <f>_xlfn.XLOOKUP(B1820,Table3[RefID],Table3[Citation])</f>
        <v>Steadman (1985)</v>
      </c>
    </row>
    <row r="1821" spans="1:16" x14ac:dyDescent="0.35">
      <c r="A1821" s="68">
        <v>1819</v>
      </c>
      <c r="B1821" s="69">
        <v>123</v>
      </c>
      <c r="C1821" s="69">
        <v>3007</v>
      </c>
      <c r="D1821" s="69">
        <v>3298</v>
      </c>
      <c r="E1821" t="str">
        <f>INDEX(Table5[EEZ],MATCH(C1821,Table5[Colony_ID],0))</f>
        <v>Cook Islands Exclusive Economic Zone</v>
      </c>
      <c r="F1821" t="str">
        <f>INDEX(Table5[Corrected Island/Colony Name],MATCH('Full Data'!C1821,Table5[Colony_ID],0))</f>
        <v>Mangaia</v>
      </c>
      <c r="G1821" t="str">
        <f>INDEX(Table4[Common_Name],MATCH('Full Data'!D1821,Table4[SpcRecID],0))</f>
        <v>Common White Tern</v>
      </c>
      <c r="H1821" s="83" t="str">
        <f>INDEX(Data!E$2:E$6500,MATCH(A1821,Data!$A$2:$A$6500,0))</f>
        <v>Confirmed</v>
      </c>
      <c r="I1821" s="90">
        <f>INDEX(Data!P$2:P$6500,MATCH(A1821,Data!$A$2:$A$6500,0))</f>
        <v>1984</v>
      </c>
      <c r="J1821" s="90">
        <f>INDEX(Data!Q$2:Q$6500,MATCH($A1821,Data!$A$2:$A$6500,0))</f>
        <v>1984</v>
      </c>
      <c r="K1821" s="90">
        <f>INDEX(Data!F$2:F$6500,MATCH($A1821,Data!$A$2:$A$6500,0))</f>
        <v>1000</v>
      </c>
      <c r="L1821" s="90">
        <f>INDEX(Data!G$2:G$6500,MATCH($A1821,Data!$A$2:$A$6500,0))</f>
        <v>2000</v>
      </c>
      <c r="M1821" s="90">
        <f>INDEX(Data!H$2:H$6500,MATCH($A1821,Data!$A$2:$A$6500,0))</f>
        <v>0</v>
      </c>
      <c r="N1821" s="90">
        <f>INDEX(Data!I$2:I$6500,MATCH($A1821,Data!$A$2:$A$6500,0))</f>
        <v>0</v>
      </c>
      <c r="O1821" s="83" t="str">
        <f>INDEX(Data!J$2:J$6500,MATCH($A1821,Data!$A$2:$A$6500,0))</f>
        <v>individuals</v>
      </c>
      <c r="P1821" t="str">
        <f>_xlfn.XLOOKUP(B1821,Table3[RefID],Table3[Citation])</f>
        <v>Steadman (1985)</v>
      </c>
    </row>
    <row r="1822" spans="1:16" x14ac:dyDescent="0.35">
      <c r="A1822" s="68">
        <v>1820</v>
      </c>
      <c r="B1822" s="69">
        <v>123</v>
      </c>
      <c r="C1822" s="69">
        <v>3007</v>
      </c>
      <c r="D1822" s="69">
        <v>3975</v>
      </c>
      <c r="E1822" t="str">
        <f>INDEX(Table5[EEZ],MATCH(C1822,Table5[Colony_ID],0))</f>
        <v>Cook Islands Exclusive Economic Zone</v>
      </c>
      <c r="F1822" t="str">
        <f>INDEX(Table5[Corrected Island/Colony Name],MATCH('Full Data'!C1822,Table5[Colony_ID],0))</f>
        <v>Mangaia</v>
      </c>
      <c r="G1822" t="str">
        <f>INDEX(Table4[Common_Name],MATCH('Full Data'!D1822,Table4[SpcRecID],0))</f>
        <v>Polynesian Storm-petrel</v>
      </c>
      <c r="H1822" s="83" t="str">
        <f>INDEX(Data!E$2:E$6500,MATCH(A1822,Data!$A$2:$A$6500,0))</f>
        <v>Absent</v>
      </c>
      <c r="I1822" s="90">
        <f>INDEX(Data!P$2:P$6500,MATCH(A1822,Data!$A$2:$A$6500,0))</f>
        <v>1984</v>
      </c>
      <c r="J1822" s="90">
        <f>INDEX(Data!Q$2:Q$6500,MATCH($A1822,Data!$A$2:$A$6500,0))</f>
        <v>1984</v>
      </c>
      <c r="K1822" s="90">
        <f>INDEX(Data!F$2:F$6500,MATCH($A1822,Data!$A$2:$A$6500,0))</f>
        <v>0</v>
      </c>
      <c r="L1822" s="90">
        <f>INDEX(Data!G$2:G$6500,MATCH($A1822,Data!$A$2:$A$6500,0))</f>
        <v>0</v>
      </c>
      <c r="M1822" s="90">
        <f>INDEX(Data!H$2:H$6500,MATCH($A1822,Data!$A$2:$A$6500,0))</f>
        <v>0</v>
      </c>
      <c r="N1822" s="90">
        <f>INDEX(Data!I$2:I$6500,MATCH($A1822,Data!$A$2:$A$6500,0))</f>
        <v>0</v>
      </c>
      <c r="O1822" s="83">
        <f>INDEX(Data!J$2:J$6500,MATCH($A1822,Data!$A$2:$A$6500,0))</f>
        <v>0</v>
      </c>
      <c r="P1822" t="str">
        <f>_xlfn.XLOOKUP(B1822,Table3[RefID],Table3[Citation])</f>
        <v>Steadman (1985)</v>
      </c>
    </row>
    <row r="1823" spans="1:16" x14ac:dyDescent="0.35">
      <c r="A1823" s="68">
        <v>1821</v>
      </c>
      <c r="B1823" s="69">
        <v>124</v>
      </c>
      <c r="C1823" s="69">
        <v>4006</v>
      </c>
      <c r="D1823" s="69">
        <v>3881</v>
      </c>
      <c r="E1823" t="str">
        <f>INDEX(Table5[EEZ],MATCH(C1823,Table5[Colony_ID],0))</f>
        <v>Fijian Exclusive Economic Zone</v>
      </c>
      <c r="F1823" t="str">
        <f>INDEX(Table5[Corrected Island/Colony Name],MATCH('Full Data'!C1823,Table5[Colony_ID],0))</f>
        <v>Gau</v>
      </c>
      <c r="G1823" t="str">
        <f>INDEX(Table4[Common_Name],MATCH('Full Data'!D1823,Table4[SpcRecID],0))</f>
        <v>Fiji Petrel</v>
      </c>
      <c r="H1823" s="83" t="str">
        <f>INDEX(Data!E$2:E$6500,MATCH(A1823,Data!$A$2:$A$6500,0))</f>
        <v>Probable</v>
      </c>
      <c r="I1823" s="90">
        <f>INDEX(Data!P$2:P$6500,MATCH(A1823,Data!$A$2:$A$6500,0))</f>
        <v>1984</v>
      </c>
      <c r="J1823" s="90">
        <f>INDEX(Data!Q$2:Q$6500,MATCH($A1823,Data!$A$2:$A$6500,0))</f>
        <v>1984</v>
      </c>
      <c r="K1823" s="90">
        <f>INDEX(Data!F$2:F$6500,MATCH($A1823,Data!$A$2:$A$6500,0))</f>
        <v>0</v>
      </c>
      <c r="L1823" s="90">
        <f>INDEX(Data!G$2:G$6500,MATCH($A1823,Data!$A$2:$A$6500,0))</f>
        <v>0</v>
      </c>
      <c r="M1823" s="90">
        <f>INDEX(Data!H$2:H$6500,MATCH($A1823,Data!$A$2:$A$6500,0))</f>
        <v>0</v>
      </c>
      <c r="N1823" s="90">
        <f>INDEX(Data!I$2:I$6500,MATCH($A1823,Data!$A$2:$A$6500,0))</f>
        <v>0</v>
      </c>
      <c r="O1823" s="83">
        <f>INDEX(Data!J$2:J$6500,MATCH($A1823,Data!$A$2:$A$6500,0))</f>
        <v>0</v>
      </c>
      <c r="P1823" t="str">
        <f>_xlfn.XLOOKUP(B1823,Table3[RefID],Table3[Citation])</f>
        <v>Watling &amp; Lewanavanua (1985)</v>
      </c>
    </row>
    <row r="1824" spans="1:16" x14ac:dyDescent="0.35">
      <c r="A1824" s="68">
        <v>1822</v>
      </c>
      <c r="B1824" s="69">
        <v>125</v>
      </c>
      <c r="C1824" s="69">
        <v>16007</v>
      </c>
      <c r="D1824" s="69">
        <v>3286</v>
      </c>
      <c r="E1824" t="str">
        <f>INDEX(Table5[EEZ],MATCH(C1824,Table5[Colony_ID],0))</f>
        <v>Northern Mariana Islands and Guam Exclusive Economic Zone</v>
      </c>
      <c r="F1824" t="str">
        <f>INDEX(Table5[Corrected Island/Colony Name],MATCH('Full Data'!C1824,Table5[Colony_ID],0))</f>
        <v>Guguan</v>
      </c>
      <c r="G1824" t="str">
        <f>INDEX(Table4[Common_Name],MATCH('Full Data'!D1824,Table4[SpcRecID],0))</f>
        <v>Grey-backed Tern</v>
      </c>
      <c r="H1824" s="83" t="str">
        <f>INDEX(Data!E$2:E$6500,MATCH(A1824,Data!$A$2:$A$6500,0))</f>
        <v>Confirmed</v>
      </c>
      <c r="I1824" s="90">
        <f>INDEX(Data!P$2:P$6500,MATCH(A1824,Data!$A$2:$A$6500,0))</f>
        <v>1979</v>
      </c>
      <c r="J1824" s="90">
        <f>INDEX(Data!Q$2:Q$6500,MATCH($A1824,Data!$A$2:$A$6500,0))</f>
        <v>1979</v>
      </c>
      <c r="K1824" s="90">
        <f>INDEX(Data!F$2:F$6500,MATCH($A1824,Data!$A$2:$A$6500,0))</f>
        <v>75</v>
      </c>
      <c r="L1824" s="90">
        <f>INDEX(Data!G$2:G$6500,MATCH($A1824,Data!$A$2:$A$6500,0))</f>
        <v>75</v>
      </c>
      <c r="M1824" s="90">
        <f>INDEX(Data!H$2:H$6500,MATCH($A1824,Data!$A$2:$A$6500,0))</f>
        <v>0</v>
      </c>
      <c r="N1824" s="90">
        <f>INDEX(Data!I$2:I$6500,MATCH($A1824,Data!$A$2:$A$6500,0))</f>
        <v>0</v>
      </c>
      <c r="O1824" s="83" t="str">
        <f>INDEX(Data!J$2:J$6500,MATCH($A1824,Data!$A$2:$A$6500,0))</f>
        <v>breeding pairs</v>
      </c>
      <c r="P1824" t="str">
        <f>_xlfn.XLOOKUP(B1824,Table3[RefID],Table3[Citation])</f>
        <v>Clapp &amp; Hatch (1986)</v>
      </c>
    </row>
    <row r="1825" spans="1:16" x14ac:dyDescent="0.35">
      <c r="A1825" s="68">
        <v>1823</v>
      </c>
      <c r="B1825" s="69">
        <v>125</v>
      </c>
      <c r="C1825" s="69">
        <v>16016</v>
      </c>
      <c r="D1825" s="69">
        <v>3286</v>
      </c>
      <c r="E1825" t="str">
        <f>INDEX(Table5[EEZ],MATCH(C1825,Table5[Colony_ID],0))</f>
        <v>Northern Mariana Islands and Guam Exclusive Economic Zone</v>
      </c>
      <c r="F1825" t="str">
        <f>INDEX(Table5[Corrected Island/Colony Name],MATCH('Full Data'!C1825,Table5[Colony_ID],0))</f>
        <v>Uracas</v>
      </c>
      <c r="G1825" t="str">
        <f>INDEX(Table4[Common_Name],MATCH('Full Data'!D1825,Table4[SpcRecID],0))</f>
        <v>Grey-backed Tern</v>
      </c>
      <c r="H1825" s="83" t="str">
        <f>INDEX(Data!E$2:E$6500,MATCH(A1825,Data!$A$2:$A$6500,0))</f>
        <v>Data Deficient</v>
      </c>
      <c r="I1825" s="90">
        <f>INDEX(Data!P$2:P$6500,MATCH(A1825,Data!$A$2:$A$6500,0))</f>
        <v>1979</v>
      </c>
      <c r="J1825" s="90">
        <f>INDEX(Data!Q$2:Q$6500,MATCH($A1825,Data!$A$2:$A$6500,0))</f>
        <v>1979</v>
      </c>
      <c r="K1825" s="90">
        <f>INDEX(Data!F$2:F$6500,MATCH($A1825,Data!$A$2:$A$6500,0))</f>
        <v>6</v>
      </c>
      <c r="L1825" s="90">
        <f>INDEX(Data!G$2:G$6500,MATCH($A1825,Data!$A$2:$A$6500,0))</f>
        <v>6</v>
      </c>
      <c r="M1825" s="90">
        <f>INDEX(Data!H$2:H$6500,MATCH($A1825,Data!$A$2:$A$6500,0))</f>
        <v>0</v>
      </c>
      <c r="N1825" s="90">
        <f>INDEX(Data!I$2:I$6500,MATCH($A1825,Data!$A$2:$A$6500,0))</f>
        <v>0</v>
      </c>
      <c r="O1825" s="83" t="str">
        <f>INDEX(Data!J$2:J$6500,MATCH($A1825,Data!$A$2:$A$6500,0))</f>
        <v>individuals</v>
      </c>
      <c r="P1825" t="str">
        <f>_xlfn.XLOOKUP(B1825,Table3[RefID],Table3[Citation])</f>
        <v>Clapp &amp; Hatch (1986)</v>
      </c>
    </row>
    <row r="1826" spans="1:16" x14ac:dyDescent="0.35">
      <c r="A1826" s="68">
        <v>1824</v>
      </c>
      <c r="B1826" s="69">
        <v>125</v>
      </c>
      <c r="C1826" s="69">
        <v>16007</v>
      </c>
      <c r="D1826" s="69">
        <v>3288</v>
      </c>
      <c r="E1826" t="str">
        <f>INDEX(Table5[EEZ],MATCH(C1826,Table5[Colony_ID],0))</f>
        <v>Northern Mariana Islands and Guam Exclusive Economic Zone</v>
      </c>
      <c r="F1826" t="str">
        <f>INDEX(Table5[Corrected Island/Colony Name],MATCH('Full Data'!C1826,Table5[Colony_ID],0))</f>
        <v>Guguan</v>
      </c>
      <c r="G1826" t="str">
        <f>INDEX(Table4[Common_Name],MATCH('Full Data'!D1826,Table4[SpcRecID],0))</f>
        <v>Sooty Tern</v>
      </c>
      <c r="H1826" s="83" t="str">
        <f>INDEX(Data!E$2:E$6500,MATCH(A1826,Data!$A$2:$A$6500,0))</f>
        <v>Confirmed</v>
      </c>
      <c r="I1826" s="90">
        <f>INDEX(Data!P$2:P$6500,MATCH(A1826,Data!$A$2:$A$6500,0))</f>
        <v>1979</v>
      </c>
      <c r="J1826" s="90">
        <f>INDEX(Data!Q$2:Q$6500,MATCH($A1826,Data!$A$2:$A$6500,0))</f>
        <v>1979</v>
      </c>
      <c r="K1826" s="90">
        <f>INDEX(Data!F$2:F$6500,MATCH($A1826,Data!$A$2:$A$6500,0))</f>
        <v>10000</v>
      </c>
      <c r="L1826" s="90">
        <f>INDEX(Data!G$2:G$6500,MATCH($A1826,Data!$A$2:$A$6500,0))</f>
        <v>10000</v>
      </c>
      <c r="M1826" s="90">
        <f>INDEX(Data!H$2:H$6500,MATCH($A1826,Data!$A$2:$A$6500,0))</f>
        <v>0</v>
      </c>
      <c r="N1826" s="90">
        <f>INDEX(Data!I$2:I$6500,MATCH($A1826,Data!$A$2:$A$6500,0))</f>
        <v>0</v>
      </c>
      <c r="O1826" s="83" t="str">
        <f>INDEX(Data!J$2:J$6500,MATCH($A1826,Data!$A$2:$A$6500,0))</f>
        <v>individuals</v>
      </c>
      <c r="P1826" t="str">
        <f>_xlfn.XLOOKUP(B1826,Table3[RefID],Table3[Citation])</f>
        <v>Clapp &amp; Hatch (1986)</v>
      </c>
    </row>
    <row r="1827" spans="1:16" x14ac:dyDescent="0.35">
      <c r="A1827" s="68">
        <v>1825</v>
      </c>
      <c r="B1827" s="69">
        <v>125</v>
      </c>
      <c r="C1827" s="69">
        <v>16007</v>
      </c>
      <c r="D1827" s="69">
        <v>3288</v>
      </c>
      <c r="E1827" t="str">
        <f>INDEX(Table5[EEZ],MATCH(C1827,Table5[Colony_ID],0))</f>
        <v>Northern Mariana Islands and Guam Exclusive Economic Zone</v>
      </c>
      <c r="F1827" t="str">
        <f>INDEX(Table5[Corrected Island/Colony Name],MATCH('Full Data'!C1827,Table5[Colony_ID],0))</f>
        <v>Guguan</v>
      </c>
      <c r="G1827" t="str">
        <f>INDEX(Table4[Common_Name],MATCH('Full Data'!D1827,Table4[SpcRecID],0))</f>
        <v>Sooty Tern</v>
      </c>
      <c r="H1827" s="83" t="str">
        <f>INDEX(Data!E$2:E$6500,MATCH(A1827,Data!$A$2:$A$6500,0))</f>
        <v>Confirmed</v>
      </c>
      <c r="I1827" s="90">
        <f>INDEX(Data!P$2:P$6500,MATCH(A1827,Data!$A$2:$A$6500,0))</f>
        <v>1979</v>
      </c>
      <c r="J1827" s="90">
        <f>INDEX(Data!Q$2:Q$6500,MATCH($A1827,Data!$A$2:$A$6500,0))</f>
        <v>1979</v>
      </c>
      <c r="K1827" s="90">
        <f>INDEX(Data!F$2:F$6500,MATCH($A1827,Data!$A$2:$A$6500,0))</f>
        <v>1000</v>
      </c>
      <c r="L1827" s="90">
        <f>INDEX(Data!G$2:G$6500,MATCH($A1827,Data!$A$2:$A$6500,0))</f>
        <v>1000</v>
      </c>
      <c r="M1827" s="90">
        <f>INDEX(Data!H$2:H$6500,MATCH($A1827,Data!$A$2:$A$6500,0))</f>
        <v>0</v>
      </c>
      <c r="N1827" s="90">
        <f>INDEX(Data!I$2:I$6500,MATCH($A1827,Data!$A$2:$A$6500,0))</f>
        <v>0</v>
      </c>
      <c r="O1827" s="83" t="str">
        <f>INDEX(Data!J$2:J$6500,MATCH($A1827,Data!$A$2:$A$6500,0))</f>
        <v>individuals</v>
      </c>
      <c r="P1827" t="str">
        <f>_xlfn.XLOOKUP(B1827,Table3[RefID],Table3[Citation])</f>
        <v>Clapp &amp; Hatch (1986)</v>
      </c>
    </row>
    <row r="1828" spans="1:16" x14ac:dyDescent="0.35">
      <c r="A1828" s="68">
        <v>1826</v>
      </c>
      <c r="B1828" s="69">
        <v>125</v>
      </c>
      <c r="C1828" s="69">
        <v>16016</v>
      </c>
      <c r="D1828" s="69">
        <v>3288</v>
      </c>
      <c r="E1828" t="str">
        <f>INDEX(Table5[EEZ],MATCH(C1828,Table5[Colony_ID],0))</f>
        <v>Northern Mariana Islands and Guam Exclusive Economic Zone</v>
      </c>
      <c r="F1828" t="str">
        <f>INDEX(Table5[Corrected Island/Colony Name],MATCH('Full Data'!C1828,Table5[Colony_ID],0))</f>
        <v>Uracas</v>
      </c>
      <c r="G1828" t="str">
        <f>INDEX(Table4[Common_Name],MATCH('Full Data'!D1828,Table4[SpcRecID],0))</f>
        <v>Sooty Tern</v>
      </c>
      <c r="H1828" s="83" t="str">
        <f>INDEX(Data!E$2:E$6500,MATCH(A1828,Data!$A$2:$A$6500,0))</f>
        <v>Confirmed</v>
      </c>
      <c r="I1828" s="90">
        <f>INDEX(Data!P$2:P$6500,MATCH(A1828,Data!$A$2:$A$6500,0))</f>
        <v>1979</v>
      </c>
      <c r="J1828" s="90">
        <f>INDEX(Data!Q$2:Q$6500,MATCH($A1828,Data!$A$2:$A$6500,0))</f>
        <v>1979</v>
      </c>
      <c r="K1828" s="90">
        <f>INDEX(Data!F$2:F$6500,MATCH($A1828,Data!$A$2:$A$6500,0))</f>
        <v>12000</v>
      </c>
      <c r="L1828" s="90">
        <f>INDEX(Data!G$2:G$6500,MATCH($A1828,Data!$A$2:$A$6500,0))</f>
        <v>12000</v>
      </c>
      <c r="M1828" s="90">
        <f>INDEX(Data!H$2:H$6500,MATCH($A1828,Data!$A$2:$A$6500,0))</f>
        <v>0</v>
      </c>
      <c r="N1828" s="90">
        <f>INDEX(Data!I$2:I$6500,MATCH($A1828,Data!$A$2:$A$6500,0))</f>
        <v>0</v>
      </c>
      <c r="O1828" s="83" t="str">
        <f>INDEX(Data!J$2:J$6500,MATCH($A1828,Data!$A$2:$A$6500,0))</f>
        <v>individuals</v>
      </c>
      <c r="P1828" t="str">
        <f>_xlfn.XLOOKUP(B1828,Table3[RefID],Table3[Citation])</f>
        <v>Clapp &amp; Hatch (1986)</v>
      </c>
    </row>
    <row r="1829" spans="1:16" x14ac:dyDescent="0.35">
      <c r="A1829" s="68">
        <v>1827</v>
      </c>
      <c r="B1829" s="71">
        <v>126</v>
      </c>
      <c r="C1829" s="72">
        <v>5034</v>
      </c>
      <c r="D1829" s="70">
        <v>1016817</v>
      </c>
      <c r="E1829" t="str">
        <f>INDEX(Table5[EEZ],MATCH(C1829,Table5[Colony_ID],0))</f>
        <v>French Polynesian Exclusive Economic Zone</v>
      </c>
      <c r="F1829" t="str">
        <f>INDEX(Table5[Corrected Island/Colony Name],MATCH('Full Data'!C1829,Table5[Colony_ID],0))</f>
        <v>Ile Rarapai</v>
      </c>
      <c r="G1829" t="str">
        <f>INDEX(Table4[Common_Name],MATCH('Full Data'!D1829,Table4[SpcRecID],0))</f>
        <v>Blue Noddy</v>
      </c>
      <c r="H1829" s="83" t="str">
        <f>INDEX(Data!E$2:E$6500,MATCH(A1829,Data!$A$2:$A$6500,0))</f>
        <v>Potential Breeding</v>
      </c>
      <c r="I1829" s="90">
        <f>INDEX(Data!P$2:P$6500,MATCH(A1829,Data!$A$2:$A$6500,0))</f>
        <v>1984</v>
      </c>
      <c r="J1829" s="90">
        <f>INDEX(Data!Q$2:Q$6500,MATCH($A1829,Data!$A$2:$A$6500,0))</f>
        <v>1984</v>
      </c>
      <c r="K1829" s="90">
        <f>INDEX(Data!F$2:F$6500,MATCH($A1829,Data!$A$2:$A$6500,0))</f>
        <v>0</v>
      </c>
      <c r="L1829" s="90">
        <f>INDEX(Data!G$2:G$6500,MATCH($A1829,Data!$A$2:$A$6500,0))</f>
        <v>0</v>
      </c>
      <c r="M1829" s="90">
        <f>INDEX(Data!H$2:H$6500,MATCH($A1829,Data!$A$2:$A$6500,0))</f>
        <v>0</v>
      </c>
      <c r="N1829" s="90">
        <f>INDEX(Data!I$2:I$6500,MATCH($A1829,Data!$A$2:$A$6500,0))</f>
        <v>0</v>
      </c>
      <c r="O1829" s="83">
        <f>INDEX(Data!J$2:J$6500,MATCH($A1829,Data!$A$2:$A$6500,0))</f>
        <v>0</v>
      </c>
      <c r="P1829" t="str">
        <f>_xlfn.XLOOKUP(B1829,Table3[RefID],Table3[Citation])</f>
        <v>Ehrhardt (1986)</v>
      </c>
    </row>
    <row r="1830" spans="1:16" x14ac:dyDescent="0.35">
      <c r="A1830" s="68">
        <v>1828</v>
      </c>
      <c r="B1830" s="71">
        <v>126</v>
      </c>
      <c r="C1830" s="72">
        <v>5128</v>
      </c>
      <c r="D1830" s="70">
        <v>1016817</v>
      </c>
      <c r="E1830" t="str">
        <f>INDEX(Table5[EEZ],MATCH(C1830,Table5[Colony_ID],0))</f>
        <v>French Polynesian Exclusive Economic Zone</v>
      </c>
      <c r="F1830" t="str">
        <f>INDEX(Table5[Corrected Island/Colony Name],MATCH('Full Data'!C1830,Table5[Colony_ID],0))</f>
        <v>Rapa</v>
      </c>
      <c r="G1830" t="str">
        <f>INDEX(Table4[Common_Name],MATCH('Full Data'!D1830,Table4[SpcRecID],0))</f>
        <v>Blue Noddy</v>
      </c>
      <c r="H1830" s="83" t="str">
        <f>INDEX(Data!E$2:E$6500,MATCH(A1830,Data!$A$2:$A$6500,0))</f>
        <v>Potential Breeding</v>
      </c>
      <c r="I1830" s="90">
        <f>INDEX(Data!P$2:P$6500,MATCH(A1830,Data!$A$2:$A$6500,0))</f>
        <v>1984</v>
      </c>
      <c r="J1830" s="90">
        <f>INDEX(Data!Q$2:Q$6500,MATCH($A1830,Data!$A$2:$A$6500,0))</f>
        <v>1984</v>
      </c>
      <c r="K1830" s="90">
        <f>INDEX(Data!F$2:F$6500,MATCH($A1830,Data!$A$2:$A$6500,0))</f>
        <v>0</v>
      </c>
      <c r="L1830" s="90">
        <f>INDEX(Data!G$2:G$6500,MATCH($A1830,Data!$A$2:$A$6500,0))</f>
        <v>0</v>
      </c>
      <c r="M1830" s="90">
        <f>INDEX(Data!H$2:H$6500,MATCH($A1830,Data!$A$2:$A$6500,0))</f>
        <v>0</v>
      </c>
      <c r="N1830" s="90">
        <f>INDEX(Data!I$2:I$6500,MATCH($A1830,Data!$A$2:$A$6500,0))</f>
        <v>0</v>
      </c>
      <c r="O1830" s="83">
        <f>INDEX(Data!J$2:J$6500,MATCH($A1830,Data!$A$2:$A$6500,0))</f>
        <v>0</v>
      </c>
      <c r="P1830" t="str">
        <f>_xlfn.XLOOKUP(B1830,Table3[RefID],Table3[Citation])</f>
        <v>Ehrhardt (1986)</v>
      </c>
    </row>
    <row r="1831" spans="1:16" x14ac:dyDescent="0.35">
      <c r="A1831" s="68">
        <v>1829</v>
      </c>
      <c r="B1831" s="71">
        <v>126</v>
      </c>
      <c r="C1831" s="72">
        <v>5033</v>
      </c>
      <c r="D1831" s="69">
        <v>3659</v>
      </c>
      <c r="E1831" t="str">
        <f>INDEX(Table5[EEZ],MATCH(C1831,Table5[Colony_ID],0))</f>
        <v>French Polynesian Exclusive Economic Zone</v>
      </c>
      <c r="F1831" t="str">
        <f>INDEX(Table5[Corrected Island/Colony Name],MATCH('Full Data'!C1831,Table5[Colony_ID],0))</f>
        <v>Ile Karapo Iti</v>
      </c>
      <c r="G1831" t="str">
        <f>INDEX(Table4[Common_Name],MATCH('Full Data'!D1831,Table4[SpcRecID],0))</f>
        <v>Brown Booby</v>
      </c>
      <c r="H1831" s="83" t="str">
        <f>INDEX(Data!E$2:E$6500,MATCH(A1831,Data!$A$2:$A$6500,0))</f>
        <v>Data Deficient</v>
      </c>
      <c r="I1831" s="90">
        <f>INDEX(Data!P$2:P$6500,MATCH(A1831,Data!$A$2:$A$6500,0))</f>
        <v>1984</v>
      </c>
      <c r="J1831" s="90">
        <f>INDEX(Data!Q$2:Q$6500,MATCH($A1831,Data!$A$2:$A$6500,0))</f>
        <v>1984</v>
      </c>
      <c r="K1831" s="90">
        <f>INDEX(Data!F$2:F$6500,MATCH($A1831,Data!$A$2:$A$6500,0))</f>
        <v>0</v>
      </c>
      <c r="L1831" s="90">
        <f>INDEX(Data!G$2:G$6500,MATCH($A1831,Data!$A$2:$A$6500,0))</f>
        <v>0</v>
      </c>
      <c r="M1831" s="90">
        <f>INDEX(Data!H$2:H$6500,MATCH($A1831,Data!$A$2:$A$6500,0))</f>
        <v>0</v>
      </c>
      <c r="N1831" s="90">
        <f>INDEX(Data!I$2:I$6500,MATCH($A1831,Data!$A$2:$A$6500,0))</f>
        <v>0</v>
      </c>
      <c r="O1831" s="83">
        <f>INDEX(Data!J$2:J$6500,MATCH($A1831,Data!$A$2:$A$6500,0))</f>
        <v>0</v>
      </c>
      <c r="P1831" t="str">
        <f>_xlfn.XLOOKUP(B1831,Table3[RefID],Table3[Citation])</f>
        <v>Ehrhardt (1986)</v>
      </c>
    </row>
    <row r="1832" spans="1:16" x14ac:dyDescent="0.35">
      <c r="A1832" s="68">
        <v>1830</v>
      </c>
      <c r="B1832" s="71">
        <v>126</v>
      </c>
      <c r="C1832" s="72">
        <v>5035</v>
      </c>
      <c r="D1832" s="69">
        <v>3294</v>
      </c>
      <c r="E1832" t="str">
        <f>INDEX(Table5[EEZ],MATCH(C1832,Table5[Colony_ID],0))</f>
        <v>French Polynesian Exclusive Economic Zone</v>
      </c>
      <c r="F1832" t="str">
        <f>INDEX(Table5[Corrected Island/Colony Name],MATCH('Full Data'!C1832,Table5[Colony_ID],0))</f>
        <v>Ile Tauturou</v>
      </c>
      <c r="G1832" t="str">
        <f>INDEX(Table4[Common_Name],MATCH('Full Data'!D1832,Table4[SpcRecID],0))</f>
        <v>Brown Noddy</v>
      </c>
      <c r="H1832" s="83" t="str">
        <f>INDEX(Data!E$2:E$6500,MATCH(A1832,Data!$A$2:$A$6500,0))</f>
        <v>confirmed</v>
      </c>
      <c r="I1832" s="90">
        <f>INDEX(Data!P$2:P$6500,MATCH(A1832,Data!$A$2:$A$6500,0))</f>
        <v>1984</v>
      </c>
      <c r="J1832" s="90">
        <f>INDEX(Data!Q$2:Q$6500,MATCH($A1832,Data!$A$2:$A$6500,0))</f>
        <v>1984</v>
      </c>
      <c r="K1832" s="90">
        <f>INDEX(Data!F$2:F$6500,MATCH($A1832,Data!$A$2:$A$6500,0))</f>
        <v>0</v>
      </c>
      <c r="L1832" s="90">
        <f>INDEX(Data!G$2:G$6500,MATCH($A1832,Data!$A$2:$A$6500,0))</f>
        <v>0</v>
      </c>
      <c r="M1832" s="90">
        <f>INDEX(Data!H$2:H$6500,MATCH($A1832,Data!$A$2:$A$6500,0))</f>
        <v>0</v>
      </c>
      <c r="N1832" s="90">
        <f>INDEX(Data!I$2:I$6500,MATCH($A1832,Data!$A$2:$A$6500,0))</f>
        <v>0</v>
      </c>
      <c r="O1832" s="83">
        <f>INDEX(Data!J$2:J$6500,MATCH($A1832,Data!$A$2:$A$6500,0))</f>
        <v>0</v>
      </c>
      <c r="P1832" t="str">
        <f>_xlfn.XLOOKUP(B1832,Table3[RefID],Table3[Citation])</f>
        <v>Ehrhardt (1986)</v>
      </c>
    </row>
    <row r="1833" spans="1:16" x14ac:dyDescent="0.35">
      <c r="A1833" s="68">
        <v>1831</v>
      </c>
      <c r="B1833" s="71">
        <v>126</v>
      </c>
      <c r="C1833" s="72">
        <v>5128</v>
      </c>
      <c r="D1833" s="69">
        <v>3294</v>
      </c>
      <c r="E1833" t="str">
        <f>INDEX(Table5[EEZ],MATCH(C1833,Table5[Colony_ID],0))</f>
        <v>French Polynesian Exclusive Economic Zone</v>
      </c>
      <c r="F1833" t="str">
        <f>INDEX(Table5[Corrected Island/Colony Name],MATCH('Full Data'!C1833,Table5[Colony_ID],0))</f>
        <v>Rapa</v>
      </c>
      <c r="G1833" t="str">
        <f>INDEX(Table4[Common_Name],MATCH('Full Data'!D1833,Table4[SpcRecID],0))</f>
        <v>Brown Noddy</v>
      </c>
      <c r="H1833" s="83" t="str">
        <f>INDEX(Data!E$2:E$6500,MATCH(A1833,Data!$A$2:$A$6500,0))</f>
        <v>Confirmed</v>
      </c>
      <c r="I1833" s="90">
        <f>INDEX(Data!P$2:P$6500,MATCH(A1833,Data!$A$2:$A$6500,0))</f>
        <v>1984</v>
      </c>
      <c r="J1833" s="90">
        <f>INDEX(Data!Q$2:Q$6500,MATCH($A1833,Data!$A$2:$A$6500,0))</f>
        <v>1984</v>
      </c>
      <c r="K1833" s="90">
        <f>INDEX(Data!F$2:F$6500,MATCH($A1833,Data!$A$2:$A$6500,0))</f>
        <v>0</v>
      </c>
      <c r="L1833" s="90">
        <f>INDEX(Data!G$2:G$6500,MATCH($A1833,Data!$A$2:$A$6500,0))</f>
        <v>0</v>
      </c>
      <c r="M1833" s="90">
        <f>INDEX(Data!H$2:H$6500,MATCH($A1833,Data!$A$2:$A$6500,0))</f>
        <v>0</v>
      </c>
      <c r="N1833" s="90">
        <f>INDEX(Data!I$2:I$6500,MATCH($A1833,Data!$A$2:$A$6500,0))</f>
        <v>0</v>
      </c>
      <c r="O1833" s="83">
        <f>INDEX(Data!J$2:J$6500,MATCH($A1833,Data!$A$2:$A$6500,0))</f>
        <v>0</v>
      </c>
      <c r="P1833" t="str">
        <f>_xlfn.XLOOKUP(B1833,Table3[RefID],Table3[Citation])</f>
        <v>Ehrhardt (1986)</v>
      </c>
    </row>
    <row r="1834" spans="1:16" x14ac:dyDescent="0.35">
      <c r="A1834" s="68">
        <v>1832</v>
      </c>
      <c r="B1834" s="71">
        <v>126</v>
      </c>
      <c r="C1834" s="72">
        <v>5034</v>
      </c>
      <c r="D1834" s="69">
        <v>3298</v>
      </c>
      <c r="E1834" t="str">
        <f>INDEX(Table5[EEZ],MATCH(C1834,Table5[Colony_ID],0))</f>
        <v>French Polynesian Exclusive Economic Zone</v>
      </c>
      <c r="F1834" t="str">
        <f>INDEX(Table5[Corrected Island/Colony Name],MATCH('Full Data'!C1834,Table5[Colony_ID],0))</f>
        <v>Ile Rarapai</v>
      </c>
      <c r="G1834" t="str">
        <f>INDEX(Table4[Common_Name],MATCH('Full Data'!D1834,Table4[SpcRecID],0))</f>
        <v>Common White Tern</v>
      </c>
      <c r="H1834" s="83" t="str">
        <f>INDEX(Data!E$2:E$6500,MATCH(A1834,Data!$A$2:$A$6500,0))</f>
        <v>Confirmed</v>
      </c>
      <c r="I1834" s="90">
        <f>INDEX(Data!P$2:P$6500,MATCH(A1834,Data!$A$2:$A$6500,0))</f>
        <v>1984</v>
      </c>
      <c r="J1834" s="90">
        <f>INDEX(Data!Q$2:Q$6500,MATCH($A1834,Data!$A$2:$A$6500,0))</f>
        <v>1984</v>
      </c>
      <c r="K1834" s="90">
        <f>INDEX(Data!F$2:F$6500,MATCH($A1834,Data!$A$2:$A$6500,0))</f>
        <v>0</v>
      </c>
      <c r="L1834" s="90">
        <f>INDEX(Data!G$2:G$6500,MATCH($A1834,Data!$A$2:$A$6500,0))</f>
        <v>0</v>
      </c>
      <c r="M1834" s="90">
        <f>INDEX(Data!H$2:H$6500,MATCH($A1834,Data!$A$2:$A$6500,0))</f>
        <v>0</v>
      </c>
      <c r="N1834" s="90">
        <f>INDEX(Data!I$2:I$6500,MATCH($A1834,Data!$A$2:$A$6500,0))</f>
        <v>0</v>
      </c>
      <c r="O1834" s="83">
        <f>INDEX(Data!J$2:J$6500,MATCH($A1834,Data!$A$2:$A$6500,0))</f>
        <v>0</v>
      </c>
      <c r="P1834" t="str">
        <f>_xlfn.XLOOKUP(B1834,Table3[RefID],Table3[Citation])</f>
        <v>Ehrhardt (1986)</v>
      </c>
    </row>
    <row r="1835" spans="1:16" x14ac:dyDescent="0.35">
      <c r="A1835" s="68">
        <v>1833</v>
      </c>
      <c r="B1835" s="71">
        <v>126</v>
      </c>
      <c r="C1835" s="72">
        <v>5035</v>
      </c>
      <c r="D1835" s="69">
        <v>3298</v>
      </c>
      <c r="E1835" t="str">
        <f>INDEX(Table5[EEZ],MATCH(C1835,Table5[Colony_ID],0))</f>
        <v>French Polynesian Exclusive Economic Zone</v>
      </c>
      <c r="F1835" t="str">
        <f>INDEX(Table5[Corrected Island/Colony Name],MATCH('Full Data'!C1835,Table5[Colony_ID],0))</f>
        <v>Ile Tauturou</v>
      </c>
      <c r="G1835" t="str">
        <f>INDEX(Table4[Common_Name],MATCH('Full Data'!D1835,Table4[SpcRecID],0))</f>
        <v>Common White Tern</v>
      </c>
      <c r="H1835" s="83" t="str">
        <f>INDEX(Data!E$2:E$6500,MATCH(A1835,Data!$A$2:$A$6500,0))</f>
        <v>confirmed</v>
      </c>
      <c r="I1835" s="90">
        <f>INDEX(Data!P$2:P$6500,MATCH(A1835,Data!$A$2:$A$6500,0))</f>
        <v>1984</v>
      </c>
      <c r="J1835" s="90">
        <f>INDEX(Data!Q$2:Q$6500,MATCH($A1835,Data!$A$2:$A$6500,0))</f>
        <v>1984</v>
      </c>
      <c r="K1835" s="90">
        <f>INDEX(Data!F$2:F$6500,MATCH($A1835,Data!$A$2:$A$6500,0))</f>
        <v>0</v>
      </c>
      <c r="L1835" s="90">
        <f>INDEX(Data!G$2:G$6500,MATCH($A1835,Data!$A$2:$A$6500,0))</f>
        <v>0</v>
      </c>
      <c r="M1835" s="90">
        <f>INDEX(Data!H$2:H$6500,MATCH($A1835,Data!$A$2:$A$6500,0))</f>
        <v>0</v>
      </c>
      <c r="N1835" s="90">
        <f>INDEX(Data!I$2:I$6500,MATCH($A1835,Data!$A$2:$A$6500,0))</f>
        <v>0</v>
      </c>
      <c r="O1835" s="83">
        <f>INDEX(Data!J$2:J$6500,MATCH($A1835,Data!$A$2:$A$6500,0))</f>
        <v>0</v>
      </c>
      <c r="P1835" t="str">
        <f>_xlfn.XLOOKUP(B1835,Table3[RefID],Table3[Citation])</f>
        <v>Ehrhardt (1986)</v>
      </c>
    </row>
    <row r="1836" spans="1:16" x14ac:dyDescent="0.35">
      <c r="A1836" s="68">
        <v>1834</v>
      </c>
      <c r="B1836" s="71">
        <v>126</v>
      </c>
      <c r="C1836" s="72">
        <v>5128</v>
      </c>
      <c r="D1836" s="69">
        <v>3298</v>
      </c>
      <c r="E1836" t="str">
        <f>INDEX(Table5[EEZ],MATCH(C1836,Table5[Colony_ID],0))</f>
        <v>French Polynesian Exclusive Economic Zone</v>
      </c>
      <c r="F1836" t="str">
        <f>INDEX(Table5[Corrected Island/Colony Name],MATCH('Full Data'!C1836,Table5[Colony_ID],0))</f>
        <v>Rapa</v>
      </c>
      <c r="G1836" t="str">
        <f>INDEX(Table4[Common_Name],MATCH('Full Data'!D1836,Table4[SpcRecID],0))</f>
        <v>Common White Tern</v>
      </c>
      <c r="H1836" s="83" t="str">
        <f>INDEX(Data!E$2:E$6500,MATCH(A1836,Data!$A$2:$A$6500,0))</f>
        <v>Confirmed</v>
      </c>
      <c r="I1836" s="90">
        <f>INDEX(Data!P$2:P$6500,MATCH(A1836,Data!$A$2:$A$6500,0))</f>
        <v>1984</v>
      </c>
      <c r="J1836" s="90">
        <f>INDEX(Data!Q$2:Q$6500,MATCH($A1836,Data!$A$2:$A$6500,0))</f>
        <v>1984</v>
      </c>
      <c r="K1836" s="90">
        <f>INDEX(Data!F$2:F$6500,MATCH($A1836,Data!$A$2:$A$6500,0))</f>
        <v>0</v>
      </c>
      <c r="L1836" s="90">
        <f>INDEX(Data!G$2:G$6500,MATCH($A1836,Data!$A$2:$A$6500,0))</f>
        <v>0</v>
      </c>
      <c r="M1836" s="90">
        <f>INDEX(Data!H$2:H$6500,MATCH($A1836,Data!$A$2:$A$6500,0))</f>
        <v>0</v>
      </c>
      <c r="N1836" s="90">
        <f>INDEX(Data!I$2:I$6500,MATCH($A1836,Data!$A$2:$A$6500,0))</f>
        <v>0</v>
      </c>
      <c r="O1836" s="83">
        <f>INDEX(Data!J$2:J$6500,MATCH($A1836,Data!$A$2:$A$6500,0))</f>
        <v>0</v>
      </c>
      <c r="P1836" t="str">
        <f>_xlfn.XLOOKUP(B1836,Table3[RefID],Table3[Citation])</f>
        <v>Ehrhardt (1986)</v>
      </c>
    </row>
    <row r="1837" spans="1:16" x14ac:dyDescent="0.35">
      <c r="A1837" s="68">
        <v>1835</v>
      </c>
      <c r="B1837" s="71">
        <v>126</v>
      </c>
      <c r="C1837" s="72">
        <v>5033</v>
      </c>
      <c r="D1837" s="70">
        <v>3845</v>
      </c>
      <c r="E1837" t="str">
        <f>INDEX(Table5[EEZ],MATCH(C1837,Table5[Colony_ID],0))</f>
        <v>French Polynesian Exclusive Economic Zone</v>
      </c>
      <c r="F1837" t="str">
        <f>INDEX(Table5[Corrected Island/Colony Name],MATCH('Full Data'!C1837,Table5[Colony_ID],0))</f>
        <v>Ile Karapo Iti</v>
      </c>
      <c r="G1837" t="str">
        <f>INDEX(Table4[Common_Name],MATCH('Full Data'!D1837,Table4[SpcRecID],0))</f>
        <v>Great Frigatebird</v>
      </c>
      <c r="H1837" s="83" t="str">
        <f>INDEX(Data!E$2:E$6500,MATCH(A1837,Data!$A$2:$A$6500,0))</f>
        <v>Data Deficient</v>
      </c>
      <c r="I1837" s="90">
        <f>INDEX(Data!P$2:P$6500,MATCH(A1837,Data!$A$2:$A$6500,0))</f>
        <v>1984</v>
      </c>
      <c r="J1837" s="90">
        <f>INDEX(Data!Q$2:Q$6500,MATCH($A1837,Data!$A$2:$A$6500,0))</f>
        <v>1984</v>
      </c>
      <c r="K1837" s="90">
        <f>INDEX(Data!F$2:F$6500,MATCH($A1837,Data!$A$2:$A$6500,0))</f>
        <v>0</v>
      </c>
      <c r="L1837" s="90">
        <f>INDEX(Data!G$2:G$6500,MATCH($A1837,Data!$A$2:$A$6500,0))</f>
        <v>0</v>
      </c>
      <c r="M1837" s="90">
        <f>INDEX(Data!H$2:H$6500,MATCH($A1837,Data!$A$2:$A$6500,0))</f>
        <v>0</v>
      </c>
      <c r="N1837" s="90">
        <f>INDEX(Data!I$2:I$6500,MATCH($A1837,Data!$A$2:$A$6500,0))</f>
        <v>0</v>
      </c>
      <c r="O1837" s="83">
        <f>INDEX(Data!J$2:J$6500,MATCH($A1837,Data!$A$2:$A$6500,0))</f>
        <v>0</v>
      </c>
      <c r="P1837" t="str">
        <f>_xlfn.XLOOKUP(B1837,Table3[RefID],Table3[Citation])</f>
        <v>Ehrhardt (1986)</v>
      </c>
    </row>
    <row r="1838" spans="1:16" x14ac:dyDescent="0.35">
      <c r="A1838" s="68">
        <v>1836</v>
      </c>
      <c r="B1838" s="71">
        <v>126</v>
      </c>
      <c r="C1838" s="72">
        <v>5035</v>
      </c>
      <c r="D1838" s="70">
        <v>3845</v>
      </c>
      <c r="E1838" t="str">
        <f>INDEX(Table5[EEZ],MATCH(C1838,Table5[Colony_ID],0))</f>
        <v>French Polynesian Exclusive Economic Zone</v>
      </c>
      <c r="F1838" t="str">
        <f>INDEX(Table5[Corrected Island/Colony Name],MATCH('Full Data'!C1838,Table5[Colony_ID],0))</f>
        <v>Ile Tauturou</v>
      </c>
      <c r="G1838" t="str">
        <f>INDEX(Table4[Common_Name],MATCH('Full Data'!D1838,Table4[SpcRecID],0))</f>
        <v>Great Frigatebird</v>
      </c>
      <c r="H1838" s="83" t="str">
        <f>INDEX(Data!E$2:E$6500,MATCH(A1838,Data!$A$2:$A$6500,0))</f>
        <v>Data Deficient</v>
      </c>
      <c r="I1838" s="90">
        <f>INDEX(Data!P$2:P$6500,MATCH(A1838,Data!$A$2:$A$6500,0))</f>
        <v>1984</v>
      </c>
      <c r="J1838" s="90">
        <f>INDEX(Data!Q$2:Q$6500,MATCH($A1838,Data!$A$2:$A$6500,0))</f>
        <v>1984</v>
      </c>
      <c r="K1838" s="90">
        <f>INDEX(Data!F$2:F$6500,MATCH($A1838,Data!$A$2:$A$6500,0))</f>
        <v>0</v>
      </c>
      <c r="L1838" s="90">
        <f>INDEX(Data!G$2:G$6500,MATCH($A1838,Data!$A$2:$A$6500,0))</f>
        <v>0</v>
      </c>
      <c r="M1838" s="90">
        <f>INDEX(Data!H$2:H$6500,MATCH($A1838,Data!$A$2:$A$6500,0))</f>
        <v>0</v>
      </c>
      <c r="N1838" s="90">
        <f>INDEX(Data!I$2:I$6500,MATCH($A1838,Data!$A$2:$A$6500,0))</f>
        <v>0</v>
      </c>
      <c r="O1838" s="83">
        <f>INDEX(Data!J$2:J$6500,MATCH($A1838,Data!$A$2:$A$6500,0))</f>
        <v>0</v>
      </c>
      <c r="P1838" t="str">
        <f>_xlfn.XLOOKUP(B1838,Table3[RefID],Table3[Citation])</f>
        <v>Ehrhardt (1986)</v>
      </c>
    </row>
    <row r="1839" spans="1:16" x14ac:dyDescent="0.35">
      <c r="A1839" s="68">
        <v>1837</v>
      </c>
      <c r="B1839" s="71">
        <v>126</v>
      </c>
      <c r="C1839" s="72">
        <v>5128</v>
      </c>
      <c r="D1839" s="70">
        <v>3898</v>
      </c>
      <c r="E1839" t="str">
        <f>INDEX(Table5[EEZ],MATCH(C1839,Table5[Colony_ID],0))</f>
        <v>French Polynesian Exclusive Economic Zone</v>
      </c>
      <c r="F1839" t="str">
        <f>INDEX(Table5[Corrected Island/Colony Name],MATCH('Full Data'!C1839,Table5[Colony_ID],0))</f>
        <v>Rapa</v>
      </c>
      <c r="G1839" t="str">
        <f>INDEX(Table4[Common_Name],MATCH('Full Data'!D1839,Table4[SpcRecID],0))</f>
        <v>Kermadec Petrel</v>
      </c>
      <c r="H1839" s="83" t="str">
        <f>INDEX(Data!E$2:E$6500,MATCH(A1839,Data!$A$2:$A$6500,0))</f>
        <v>Data Deficient</v>
      </c>
      <c r="I1839" s="90">
        <f>INDEX(Data!P$2:P$6500,MATCH(A1839,Data!$A$2:$A$6500,0))</f>
        <v>1984</v>
      </c>
      <c r="J1839" s="90">
        <f>INDEX(Data!Q$2:Q$6500,MATCH($A1839,Data!$A$2:$A$6500,0))</f>
        <v>1984</v>
      </c>
      <c r="K1839" s="90">
        <f>INDEX(Data!F$2:F$6500,MATCH($A1839,Data!$A$2:$A$6500,0))</f>
        <v>0</v>
      </c>
      <c r="L1839" s="90">
        <f>INDEX(Data!G$2:G$6500,MATCH($A1839,Data!$A$2:$A$6500,0))</f>
        <v>0</v>
      </c>
      <c r="M1839" s="90">
        <f>INDEX(Data!H$2:H$6500,MATCH($A1839,Data!$A$2:$A$6500,0))</f>
        <v>0</v>
      </c>
      <c r="N1839" s="90">
        <f>INDEX(Data!I$2:I$6500,MATCH($A1839,Data!$A$2:$A$6500,0))</f>
        <v>0</v>
      </c>
      <c r="O1839" s="83">
        <f>INDEX(Data!J$2:J$6500,MATCH($A1839,Data!$A$2:$A$6500,0))</f>
        <v>0</v>
      </c>
      <c r="P1839" t="str">
        <f>_xlfn.XLOOKUP(B1839,Table3[RefID],Table3[Citation])</f>
        <v>Ehrhardt (1986)</v>
      </c>
    </row>
    <row r="1840" spans="1:16" x14ac:dyDescent="0.35">
      <c r="A1840" s="68">
        <v>1838</v>
      </c>
      <c r="B1840" s="71">
        <v>126</v>
      </c>
      <c r="C1840" s="72">
        <v>5035</v>
      </c>
      <c r="D1840" s="70">
        <v>1018411</v>
      </c>
      <c r="E1840" t="str">
        <f>INDEX(Table5[EEZ],MATCH(C1840,Table5[Colony_ID],0))</f>
        <v>French Polynesian Exclusive Economic Zone</v>
      </c>
      <c r="F1840" t="str">
        <f>INDEX(Table5[Corrected Island/Colony Name],MATCH('Full Data'!C1840,Table5[Colony_ID],0))</f>
        <v>Ile Tauturou</v>
      </c>
      <c r="G1840" t="str">
        <f>INDEX(Table4[Common_Name],MATCH('Full Data'!D1840,Table4[SpcRecID],0))</f>
        <v>Rapa Shearwater</v>
      </c>
      <c r="H1840" s="83" t="str">
        <f>INDEX(Data!E$2:E$6500,MATCH(A1840,Data!$A$2:$A$6500,0))</f>
        <v>confirmed</v>
      </c>
      <c r="I1840" s="90">
        <f>INDEX(Data!P$2:P$6500,MATCH(A1840,Data!$A$2:$A$6500,0))</f>
        <v>1984</v>
      </c>
      <c r="J1840" s="90">
        <f>INDEX(Data!Q$2:Q$6500,MATCH($A1840,Data!$A$2:$A$6500,0))</f>
        <v>1984</v>
      </c>
      <c r="K1840" s="90">
        <f>INDEX(Data!F$2:F$6500,MATCH($A1840,Data!$A$2:$A$6500,0))</f>
        <v>0</v>
      </c>
      <c r="L1840" s="90">
        <f>INDEX(Data!G$2:G$6500,MATCH($A1840,Data!$A$2:$A$6500,0))</f>
        <v>0</v>
      </c>
      <c r="M1840" s="90">
        <f>INDEX(Data!H$2:H$6500,MATCH($A1840,Data!$A$2:$A$6500,0))</f>
        <v>0</v>
      </c>
      <c r="N1840" s="90">
        <f>INDEX(Data!I$2:I$6500,MATCH($A1840,Data!$A$2:$A$6500,0))</f>
        <v>0</v>
      </c>
      <c r="O1840" s="83">
        <f>INDEX(Data!J$2:J$6500,MATCH($A1840,Data!$A$2:$A$6500,0))</f>
        <v>0</v>
      </c>
      <c r="P1840" t="str">
        <f>_xlfn.XLOOKUP(B1840,Table3[RefID],Table3[Citation])</f>
        <v>Ehrhardt (1986)</v>
      </c>
    </row>
    <row r="1841" spans="1:16" x14ac:dyDescent="0.35">
      <c r="A1841" s="68">
        <v>1839</v>
      </c>
      <c r="B1841" s="71">
        <v>126</v>
      </c>
      <c r="C1841" s="72">
        <v>5035</v>
      </c>
      <c r="D1841" s="70">
        <v>3901</v>
      </c>
      <c r="E1841" t="str">
        <f>INDEX(Table5[EEZ],MATCH(C1841,Table5[Colony_ID],0))</f>
        <v>French Polynesian Exclusive Economic Zone</v>
      </c>
      <c r="F1841" t="str">
        <f>INDEX(Table5[Corrected Island/Colony Name],MATCH('Full Data'!C1841,Table5[Colony_ID],0))</f>
        <v>Ile Tauturou</v>
      </c>
      <c r="G1841" t="str">
        <f>INDEX(Table4[Common_Name],MATCH('Full Data'!D1841,Table4[SpcRecID],0))</f>
        <v>Murphy's Petrel</v>
      </c>
      <c r="H1841" s="83" t="str">
        <f>INDEX(Data!E$2:E$6500,MATCH(A1841,Data!$A$2:$A$6500,0))</f>
        <v>Potential Breeding</v>
      </c>
      <c r="I1841" s="90">
        <f>INDEX(Data!P$2:P$6500,MATCH(A1841,Data!$A$2:$A$6500,0))</f>
        <v>1984</v>
      </c>
      <c r="J1841" s="90">
        <f>INDEX(Data!Q$2:Q$6500,MATCH($A1841,Data!$A$2:$A$6500,0))</f>
        <v>1984</v>
      </c>
      <c r="K1841" s="90">
        <f>INDEX(Data!F$2:F$6500,MATCH($A1841,Data!$A$2:$A$6500,0))</f>
        <v>0</v>
      </c>
      <c r="L1841" s="90">
        <f>INDEX(Data!G$2:G$6500,MATCH($A1841,Data!$A$2:$A$6500,0))</f>
        <v>0</v>
      </c>
      <c r="M1841" s="90">
        <f>INDEX(Data!H$2:H$6500,MATCH($A1841,Data!$A$2:$A$6500,0))</f>
        <v>0</v>
      </c>
      <c r="N1841" s="90">
        <f>INDEX(Data!I$2:I$6500,MATCH($A1841,Data!$A$2:$A$6500,0))</f>
        <v>0</v>
      </c>
      <c r="O1841" s="83">
        <f>INDEX(Data!J$2:J$6500,MATCH($A1841,Data!$A$2:$A$6500,0))</f>
        <v>0</v>
      </c>
      <c r="P1841" t="str">
        <f>_xlfn.XLOOKUP(B1841,Table3[RefID],Table3[Citation])</f>
        <v>Ehrhardt (1986)</v>
      </c>
    </row>
    <row r="1842" spans="1:16" x14ac:dyDescent="0.35">
      <c r="A1842" s="68">
        <v>1840</v>
      </c>
      <c r="B1842" s="71">
        <v>126</v>
      </c>
      <c r="C1842" s="72">
        <v>5035</v>
      </c>
      <c r="D1842" s="69">
        <v>3649</v>
      </c>
      <c r="E1842" t="str">
        <f>INDEX(Table5[EEZ],MATCH(C1842,Table5[Colony_ID],0))</f>
        <v>French Polynesian Exclusive Economic Zone</v>
      </c>
      <c r="F1842" t="str">
        <f>INDEX(Table5[Corrected Island/Colony Name],MATCH('Full Data'!C1842,Table5[Colony_ID],0))</f>
        <v>Ile Tauturou</v>
      </c>
      <c r="G1842" t="str">
        <f>INDEX(Table4[Common_Name],MATCH('Full Data'!D1842,Table4[SpcRecID],0))</f>
        <v>Red-tailed Tropicbird</v>
      </c>
      <c r="H1842" s="83" t="str">
        <f>INDEX(Data!E$2:E$6500,MATCH(A1842,Data!$A$2:$A$6500,0))</f>
        <v>confirmed</v>
      </c>
      <c r="I1842" s="90">
        <f>INDEX(Data!P$2:P$6500,MATCH(A1842,Data!$A$2:$A$6500,0))</f>
        <v>1984</v>
      </c>
      <c r="J1842" s="90">
        <f>INDEX(Data!Q$2:Q$6500,MATCH($A1842,Data!$A$2:$A$6500,0))</f>
        <v>1984</v>
      </c>
      <c r="K1842" s="90">
        <f>INDEX(Data!F$2:F$6500,MATCH($A1842,Data!$A$2:$A$6500,0))</f>
        <v>0</v>
      </c>
      <c r="L1842" s="90">
        <f>INDEX(Data!G$2:G$6500,MATCH($A1842,Data!$A$2:$A$6500,0))</f>
        <v>0</v>
      </c>
      <c r="M1842" s="90">
        <f>INDEX(Data!H$2:H$6500,MATCH($A1842,Data!$A$2:$A$6500,0))</f>
        <v>0</v>
      </c>
      <c r="N1842" s="90">
        <f>INDEX(Data!I$2:I$6500,MATCH($A1842,Data!$A$2:$A$6500,0))</f>
        <v>0</v>
      </c>
      <c r="O1842" s="83">
        <f>INDEX(Data!J$2:J$6500,MATCH($A1842,Data!$A$2:$A$6500,0))</f>
        <v>0</v>
      </c>
      <c r="P1842" t="str">
        <f>_xlfn.XLOOKUP(B1842,Table3[RefID],Table3[Citation])</f>
        <v>Ehrhardt (1986)</v>
      </c>
    </row>
    <row r="1843" spans="1:16" x14ac:dyDescent="0.35">
      <c r="A1843" s="68">
        <v>1841</v>
      </c>
      <c r="B1843" s="71">
        <v>126</v>
      </c>
      <c r="C1843" s="72">
        <v>5128</v>
      </c>
      <c r="D1843" s="69">
        <v>3649</v>
      </c>
      <c r="E1843" t="str">
        <f>INDEX(Table5[EEZ],MATCH(C1843,Table5[Colony_ID],0))</f>
        <v>French Polynesian Exclusive Economic Zone</v>
      </c>
      <c r="F1843" t="str">
        <f>INDEX(Table5[Corrected Island/Colony Name],MATCH('Full Data'!C1843,Table5[Colony_ID],0))</f>
        <v>Rapa</v>
      </c>
      <c r="G1843" t="str">
        <f>INDEX(Table4[Common_Name],MATCH('Full Data'!D1843,Table4[SpcRecID],0))</f>
        <v>Red-tailed Tropicbird</v>
      </c>
      <c r="H1843" s="83" t="str">
        <f>INDEX(Data!E$2:E$6500,MATCH(A1843,Data!$A$2:$A$6500,0))</f>
        <v>Confirmed</v>
      </c>
      <c r="I1843" s="90">
        <f>INDEX(Data!P$2:P$6500,MATCH(A1843,Data!$A$2:$A$6500,0))</f>
        <v>1984</v>
      </c>
      <c r="J1843" s="90">
        <f>INDEX(Data!Q$2:Q$6500,MATCH($A1843,Data!$A$2:$A$6500,0))</f>
        <v>1984</v>
      </c>
      <c r="K1843" s="90">
        <f>INDEX(Data!F$2:F$6500,MATCH($A1843,Data!$A$2:$A$6500,0))</f>
        <v>0</v>
      </c>
      <c r="L1843" s="90">
        <f>INDEX(Data!G$2:G$6500,MATCH($A1843,Data!$A$2:$A$6500,0))</f>
        <v>0</v>
      </c>
      <c r="M1843" s="90">
        <f>INDEX(Data!H$2:H$6500,MATCH($A1843,Data!$A$2:$A$6500,0))</f>
        <v>0</v>
      </c>
      <c r="N1843" s="90">
        <f>INDEX(Data!I$2:I$6500,MATCH($A1843,Data!$A$2:$A$6500,0))</f>
        <v>0</v>
      </c>
      <c r="O1843" s="83">
        <f>INDEX(Data!J$2:J$6500,MATCH($A1843,Data!$A$2:$A$6500,0))</f>
        <v>0</v>
      </c>
      <c r="P1843" t="str">
        <f>_xlfn.XLOOKUP(B1843,Table3[RefID],Table3[Citation])</f>
        <v>Ehrhardt (1986)</v>
      </c>
    </row>
    <row r="1844" spans="1:16" x14ac:dyDescent="0.35">
      <c r="A1844" s="68">
        <v>1842</v>
      </c>
      <c r="B1844" s="71">
        <v>126</v>
      </c>
      <c r="C1844" s="72">
        <v>5035</v>
      </c>
      <c r="D1844" s="70">
        <v>3928</v>
      </c>
      <c r="E1844" t="str">
        <f>INDEX(Table5[EEZ],MATCH(C1844,Table5[Colony_ID],0))</f>
        <v>French Polynesian Exclusive Economic Zone</v>
      </c>
      <c r="F1844" t="str">
        <f>INDEX(Table5[Corrected Island/Colony Name],MATCH('Full Data'!C1844,Table5[Colony_ID],0))</f>
        <v>Ile Tauturou</v>
      </c>
      <c r="G1844" t="str">
        <f>INDEX(Table4[Common_Name],MATCH('Full Data'!D1844,Table4[SpcRecID],0))</f>
        <v>Wedge-tailed Shearwater</v>
      </c>
      <c r="H1844" s="83" t="str">
        <f>INDEX(Data!E$2:E$6500,MATCH(A1844,Data!$A$2:$A$6500,0))</f>
        <v>confirmed</v>
      </c>
      <c r="I1844" s="90">
        <f>INDEX(Data!P$2:P$6500,MATCH(A1844,Data!$A$2:$A$6500,0))</f>
        <v>1984</v>
      </c>
      <c r="J1844" s="90">
        <f>INDEX(Data!Q$2:Q$6500,MATCH($A1844,Data!$A$2:$A$6500,0))</f>
        <v>1984</v>
      </c>
      <c r="K1844" s="90">
        <f>INDEX(Data!F$2:F$6500,MATCH($A1844,Data!$A$2:$A$6500,0))</f>
        <v>0</v>
      </c>
      <c r="L1844" s="90">
        <f>INDEX(Data!G$2:G$6500,MATCH($A1844,Data!$A$2:$A$6500,0))</f>
        <v>0</v>
      </c>
      <c r="M1844" s="90">
        <f>INDEX(Data!H$2:H$6500,MATCH($A1844,Data!$A$2:$A$6500,0))</f>
        <v>0</v>
      </c>
      <c r="N1844" s="90">
        <f>INDEX(Data!I$2:I$6500,MATCH($A1844,Data!$A$2:$A$6500,0))</f>
        <v>0</v>
      </c>
      <c r="O1844" s="83">
        <f>INDEX(Data!J$2:J$6500,MATCH($A1844,Data!$A$2:$A$6500,0))</f>
        <v>0</v>
      </c>
      <c r="P1844" t="str">
        <f>_xlfn.XLOOKUP(B1844,Table3[RefID],Table3[Citation])</f>
        <v>Ehrhardt (1986)</v>
      </c>
    </row>
    <row r="1845" spans="1:16" x14ac:dyDescent="0.35">
      <c r="A1845" s="68">
        <v>1843</v>
      </c>
      <c r="B1845" s="71">
        <v>126</v>
      </c>
      <c r="C1845" s="72">
        <v>5128</v>
      </c>
      <c r="D1845" s="69">
        <v>3975</v>
      </c>
      <c r="E1845" t="str">
        <f>INDEX(Table5[EEZ],MATCH(C1845,Table5[Colony_ID],0))</f>
        <v>French Polynesian Exclusive Economic Zone</v>
      </c>
      <c r="F1845" t="str">
        <f>INDEX(Table5[Corrected Island/Colony Name],MATCH('Full Data'!C1845,Table5[Colony_ID],0))</f>
        <v>Rapa</v>
      </c>
      <c r="G1845" t="str">
        <f>INDEX(Table4[Common_Name],MATCH('Full Data'!D1845,Table4[SpcRecID],0))</f>
        <v>Polynesian Storm-petrel</v>
      </c>
      <c r="H1845" s="83" t="str">
        <f>INDEX(Data!E$2:E$6500,MATCH(A1845,Data!$A$2:$A$6500,0))</f>
        <v>Data Deficient</v>
      </c>
      <c r="I1845" s="90">
        <f>INDEX(Data!P$2:P$6500,MATCH(A1845,Data!$A$2:$A$6500,0))</f>
        <v>1984</v>
      </c>
      <c r="J1845" s="90">
        <f>INDEX(Data!Q$2:Q$6500,MATCH($A1845,Data!$A$2:$A$6500,0))</f>
        <v>1984</v>
      </c>
      <c r="K1845" s="90">
        <f>INDEX(Data!F$2:F$6500,MATCH($A1845,Data!$A$2:$A$6500,0))</f>
        <v>0</v>
      </c>
      <c r="L1845" s="90">
        <f>INDEX(Data!G$2:G$6500,MATCH($A1845,Data!$A$2:$A$6500,0))</f>
        <v>0</v>
      </c>
      <c r="M1845" s="90">
        <f>INDEX(Data!H$2:H$6500,MATCH($A1845,Data!$A$2:$A$6500,0))</f>
        <v>0</v>
      </c>
      <c r="N1845" s="90">
        <f>INDEX(Data!I$2:I$6500,MATCH($A1845,Data!$A$2:$A$6500,0))</f>
        <v>0</v>
      </c>
      <c r="O1845" s="83">
        <f>INDEX(Data!J$2:J$6500,MATCH($A1845,Data!$A$2:$A$6500,0))</f>
        <v>0</v>
      </c>
      <c r="P1845" t="str">
        <f>_xlfn.XLOOKUP(B1845,Table3[RefID],Table3[Citation])</f>
        <v>Ehrhardt (1986)</v>
      </c>
    </row>
    <row r="1846" spans="1:16" x14ac:dyDescent="0.35">
      <c r="A1846" s="68">
        <v>1844</v>
      </c>
      <c r="B1846" s="69">
        <v>127</v>
      </c>
      <c r="C1846" s="69">
        <v>3009</v>
      </c>
      <c r="D1846" s="69">
        <v>3295</v>
      </c>
      <c r="E1846" t="str">
        <f>INDEX(Table5[EEZ],MATCH(C1846,Table5[Colony_ID],0))</f>
        <v>Cook Islands Exclusive Economic Zone</v>
      </c>
      <c r="F1846" t="str">
        <f>INDEX(Table5[Corrected Island/Colony Name],MATCH('Full Data'!C1846,Table5[Colony_ID],0))</f>
        <v>Mauke</v>
      </c>
      <c r="G1846" t="str">
        <f>INDEX(Table4[Common_Name],MATCH('Full Data'!D1846,Table4[SpcRecID],0))</f>
        <v>Black Noddy</v>
      </c>
      <c r="H1846" s="83" t="str">
        <f>INDEX(Data!E$2:E$6500,MATCH(A1846,Data!$A$2:$A$6500,0))</f>
        <v>Confirmed</v>
      </c>
      <c r="I1846" s="90">
        <f>INDEX(Data!P$2:P$6500,MATCH(A1846,Data!$A$2:$A$6500,0))</f>
        <v>1993</v>
      </c>
      <c r="J1846" s="90">
        <f>INDEX(Data!Q$2:Q$6500,MATCH($A1846,Data!$A$2:$A$6500,0))</f>
        <v>1986</v>
      </c>
      <c r="K1846" s="90">
        <f>INDEX(Data!F$2:F$6500,MATCH($A1846,Data!$A$2:$A$6500,0))</f>
        <v>0</v>
      </c>
      <c r="L1846" s="90">
        <f>INDEX(Data!G$2:G$6500,MATCH($A1846,Data!$A$2:$A$6500,0))</f>
        <v>0</v>
      </c>
      <c r="M1846" s="90">
        <f>INDEX(Data!H$2:H$6500,MATCH($A1846,Data!$A$2:$A$6500,0))</f>
        <v>0</v>
      </c>
      <c r="N1846" s="90">
        <f>INDEX(Data!I$2:I$6500,MATCH($A1846,Data!$A$2:$A$6500,0))</f>
        <v>0</v>
      </c>
      <c r="O1846" s="83">
        <f>INDEX(Data!J$2:J$6500,MATCH($A1846,Data!$A$2:$A$6500,0))</f>
        <v>0</v>
      </c>
      <c r="P1846" t="str">
        <f>_xlfn.XLOOKUP(B1846,Table3[RefID],Table3[Citation])</f>
        <v xml:space="preserve">McCormack, G. (in litt To Olson 1986) </v>
      </c>
    </row>
    <row r="1847" spans="1:16" x14ac:dyDescent="0.35">
      <c r="A1847" s="68">
        <v>1845</v>
      </c>
      <c r="B1847" s="69">
        <v>128</v>
      </c>
      <c r="C1847" s="69">
        <v>4072</v>
      </c>
      <c r="D1847" s="70">
        <v>32228</v>
      </c>
      <c r="E1847" t="str">
        <f>INDEX(Table5[EEZ],MATCH(C1847,Table5[Colony_ID],0))</f>
        <v>Fijian Exclusive Economic Zone</v>
      </c>
      <c r="F1847" t="str">
        <f>INDEX(Table5[Corrected Island/Colony Name],MATCH('Full Data'!C1847,Table5[Colony_ID],0))</f>
        <v>Viti Levu</v>
      </c>
      <c r="G1847" t="str">
        <f>INDEX(Table4[Common_Name],MATCH('Full Data'!D1847,Table4[SpcRecID],0))</f>
        <v>Tropical Shearwater</v>
      </c>
      <c r="H1847" s="83" t="str">
        <f>INDEX(Data!E$2:E$6500,MATCH(A1847,Data!$A$2:$A$6500,0))</f>
        <v>Potential Breeding</v>
      </c>
      <c r="I1847" s="90">
        <f>INDEX(Data!P$2:P$6500,MATCH(A1847,Data!$A$2:$A$6500,0))</f>
        <v>1875</v>
      </c>
      <c r="J1847" s="90">
        <f>INDEX(Data!Q$2:Q$6500,MATCH($A1847,Data!$A$2:$A$6500,0))</f>
        <v>1875</v>
      </c>
      <c r="K1847" s="90">
        <f>INDEX(Data!F$2:F$6500,MATCH($A1847,Data!$A$2:$A$6500,0))</f>
        <v>0</v>
      </c>
      <c r="L1847" s="90">
        <f>INDEX(Data!G$2:G$6500,MATCH($A1847,Data!$A$2:$A$6500,0))</f>
        <v>0</v>
      </c>
      <c r="M1847" s="90">
        <f>INDEX(Data!H$2:H$6500,MATCH($A1847,Data!$A$2:$A$6500,0))</f>
        <v>0</v>
      </c>
      <c r="N1847" s="90">
        <f>INDEX(Data!I$2:I$6500,MATCH($A1847,Data!$A$2:$A$6500,0))</f>
        <v>0</v>
      </c>
      <c r="O1847" s="83">
        <f>INDEX(Data!J$2:J$6500,MATCH($A1847,Data!$A$2:$A$6500,0))</f>
        <v>0</v>
      </c>
      <c r="P1847" t="str">
        <f>_xlfn.XLOOKUP(B1847,Table3[RefID],Table3[Citation])</f>
        <v>Jenkins (1986)</v>
      </c>
    </row>
    <row r="1848" spans="1:16" x14ac:dyDescent="0.35">
      <c r="A1848" s="68">
        <v>1846</v>
      </c>
      <c r="B1848" s="69">
        <v>128</v>
      </c>
      <c r="C1848" s="69">
        <v>4072</v>
      </c>
      <c r="D1848" s="70">
        <v>32228</v>
      </c>
      <c r="E1848" t="str">
        <f>INDEX(Table5[EEZ],MATCH(C1848,Table5[Colony_ID],0))</f>
        <v>Fijian Exclusive Economic Zone</v>
      </c>
      <c r="F1848" t="str">
        <f>INDEX(Table5[Corrected Island/Colony Name],MATCH('Full Data'!C1848,Table5[Colony_ID],0))</f>
        <v>Viti Levu</v>
      </c>
      <c r="G1848" t="str">
        <f>INDEX(Table4[Common_Name],MATCH('Full Data'!D1848,Table4[SpcRecID],0))</f>
        <v>Tropical Shearwater</v>
      </c>
      <c r="H1848" s="83" t="str">
        <f>INDEX(Data!E$2:E$6500,MATCH(A1848,Data!$A$2:$A$6500,0))</f>
        <v>Potential Breeding</v>
      </c>
      <c r="I1848" s="90">
        <f>INDEX(Data!P$2:P$6500,MATCH(A1848,Data!$A$2:$A$6500,0))</f>
        <v>1875</v>
      </c>
      <c r="J1848" s="90">
        <f>INDEX(Data!Q$2:Q$6500,MATCH($A1848,Data!$A$2:$A$6500,0))</f>
        <v>1875</v>
      </c>
      <c r="K1848" s="90">
        <f>INDEX(Data!F$2:F$6500,MATCH($A1848,Data!$A$2:$A$6500,0))</f>
        <v>0</v>
      </c>
      <c r="L1848" s="90">
        <f>INDEX(Data!G$2:G$6500,MATCH($A1848,Data!$A$2:$A$6500,0))</f>
        <v>0</v>
      </c>
      <c r="M1848" s="90">
        <f>INDEX(Data!H$2:H$6500,MATCH($A1848,Data!$A$2:$A$6500,0))</f>
        <v>0</v>
      </c>
      <c r="N1848" s="90">
        <f>INDEX(Data!I$2:I$6500,MATCH($A1848,Data!$A$2:$A$6500,0))</f>
        <v>0</v>
      </c>
      <c r="O1848" s="83">
        <f>INDEX(Data!J$2:J$6500,MATCH($A1848,Data!$A$2:$A$6500,0))</f>
        <v>0</v>
      </c>
      <c r="P1848" t="str">
        <f>_xlfn.XLOOKUP(B1848,Table3[RefID],Table3[Citation])</f>
        <v>Jenkins (1986)</v>
      </c>
    </row>
    <row r="1849" spans="1:16" x14ac:dyDescent="0.35">
      <c r="A1849" s="68">
        <v>1847</v>
      </c>
      <c r="B1849" s="69">
        <v>128</v>
      </c>
      <c r="C1849" s="69">
        <v>4072</v>
      </c>
      <c r="D1849" s="70">
        <v>32228</v>
      </c>
      <c r="E1849" t="str">
        <f>INDEX(Table5[EEZ],MATCH(C1849,Table5[Colony_ID],0))</f>
        <v>Fijian Exclusive Economic Zone</v>
      </c>
      <c r="F1849" t="str">
        <f>INDEX(Table5[Corrected Island/Colony Name],MATCH('Full Data'!C1849,Table5[Colony_ID],0))</f>
        <v>Viti Levu</v>
      </c>
      <c r="G1849" t="str">
        <f>INDEX(Table4[Common_Name],MATCH('Full Data'!D1849,Table4[SpcRecID],0))</f>
        <v>Tropical Shearwater</v>
      </c>
      <c r="H1849" s="83" t="str">
        <f>INDEX(Data!E$2:E$6500,MATCH(A1849,Data!$A$2:$A$6500,0))</f>
        <v>Potential Breeding</v>
      </c>
      <c r="I1849" s="90">
        <f>INDEX(Data!P$2:P$6500,MATCH(A1849,Data!$A$2:$A$6500,0))</f>
        <v>1875</v>
      </c>
      <c r="J1849" s="90">
        <f>INDEX(Data!Q$2:Q$6500,MATCH($A1849,Data!$A$2:$A$6500,0))</f>
        <v>1875</v>
      </c>
      <c r="K1849" s="90">
        <f>INDEX(Data!F$2:F$6500,MATCH($A1849,Data!$A$2:$A$6500,0))</f>
        <v>0</v>
      </c>
      <c r="L1849" s="90">
        <f>INDEX(Data!G$2:G$6500,MATCH($A1849,Data!$A$2:$A$6500,0))</f>
        <v>0</v>
      </c>
      <c r="M1849" s="90">
        <f>INDEX(Data!H$2:H$6500,MATCH($A1849,Data!$A$2:$A$6500,0))</f>
        <v>0</v>
      </c>
      <c r="N1849" s="90">
        <f>INDEX(Data!I$2:I$6500,MATCH($A1849,Data!$A$2:$A$6500,0))</f>
        <v>0</v>
      </c>
      <c r="O1849" s="83">
        <f>INDEX(Data!J$2:J$6500,MATCH($A1849,Data!$A$2:$A$6500,0))</f>
        <v>0</v>
      </c>
      <c r="P1849" t="str">
        <f>_xlfn.XLOOKUP(B1849,Table3[RefID],Table3[Citation])</f>
        <v>Jenkins (1986)</v>
      </c>
    </row>
    <row r="1850" spans="1:16" x14ac:dyDescent="0.35">
      <c r="A1850" s="68">
        <v>1848</v>
      </c>
      <c r="B1850" s="69">
        <v>128</v>
      </c>
      <c r="C1850" s="69">
        <v>4072</v>
      </c>
      <c r="D1850" s="70">
        <v>32228</v>
      </c>
      <c r="E1850" t="str">
        <f>INDEX(Table5[EEZ],MATCH(C1850,Table5[Colony_ID],0))</f>
        <v>Fijian Exclusive Economic Zone</v>
      </c>
      <c r="F1850" t="str">
        <f>INDEX(Table5[Corrected Island/Colony Name],MATCH('Full Data'!C1850,Table5[Colony_ID],0))</f>
        <v>Viti Levu</v>
      </c>
      <c r="G1850" t="str">
        <f>INDEX(Table4[Common_Name],MATCH('Full Data'!D1850,Table4[SpcRecID],0))</f>
        <v>Tropical Shearwater</v>
      </c>
      <c r="H1850" s="83" t="str">
        <f>INDEX(Data!E$2:E$6500,MATCH(A1850,Data!$A$2:$A$6500,0))</f>
        <v>Potential Breeding</v>
      </c>
      <c r="I1850" s="90">
        <f>INDEX(Data!P$2:P$6500,MATCH(A1850,Data!$A$2:$A$6500,0))</f>
        <v>1875</v>
      </c>
      <c r="J1850" s="90">
        <f>INDEX(Data!Q$2:Q$6500,MATCH($A1850,Data!$A$2:$A$6500,0))</f>
        <v>1875</v>
      </c>
      <c r="K1850" s="90">
        <f>INDEX(Data!F$2:F$6500,MATCH($A1850,Data!$A$2:$A$6500,0))</f>
        <v>0</v>
      </c>
      <c r="L1850" s="90">
        <f>INDEX(Data!G$2:G$6500,MATCH($A1850,Data!$A$2:$A$6500,0))</f>
        <v>0</v>
      </c>
      <c r="M1850" s="90">
        <f>INDEX(Data!H$2:H$6500,MATCH($A1850,Data!$A$2:$A$6500,0))</f>
        <v>0</v>
      </c>
      <c r="N1850" s="90">
        <f>INDEX(Data!I$2:I$6500,MATCH($A1850,Data!$A$2:$A$6500,0))</f>
        <v>0</v>
      </c>
      <c r="O1850" s="83">
        <f>INDEX(Data!J$2:J$6500,MATCH($A1850,Data!$A$2:$A$6500,0))</f>
        <v>0</v>
      </c>
      <c r="P1850" t="str">
        <f>_xlfn.XLOOKUP(B1850,Table3[RefID],Table3[Citation])</f>
        <v>Jenkins (1986)</v>
      </c>
    </row>
    <row r="1851" spans="1:16" x14ac:dyDescent="0.35">
      <c r="A1851" s="68">
        <v>1849</v>
      </c>
      <c r="B1851" s="69">
        <v>128</v>
      </c>
      <c r="C1851" s="69">
        <v>4076</v>
      </c>
      <c r="D1851" s="70">
        <v>32228</v>
      </c>
      <c r="E1851" t="str">
        <f>INDEX(Table5[EEZ],MATCH(C1851,Table5[Colony_ID],0))</f>
        <v>Fijian Exclusive Economic Zone</v>
      </c>
      <c r="F1851" t="str">
        <f>INDEX(Table5[Corrected Island/Colony Name],MATCH('Full Data'!C1851,Table5[Colony_ID],0))</f>
        <v>Waya</v>
      </c>
      <c r="G1851" t="str">
        <f>INDEX(Table4[Common_Name],MATCH('Full Data'!D1851,Table4[SpcRecID],0))</f>
        <v>Tropical Shearwater</v>
      </c>
      <c r="H1851" s="83" t="str">
        <f>INDEX(Data!E$2:E$6500,MATCH(A1851,Data!$A$2:$A$6500,0))</f>
        <v>Potential Breeding</v>
      </c>
      <c r="I1851" s="90">
        <f>INDEX(Data!P$2:P$6500,MATCH(A1851,Data!$A$2:$A$6500,0))</f>
        <v>1923</v>
      </c>
      <c r="J1851" s="90">
        <f>INDEX(Data!Q$2:Q$6500,MATCH($A1851,Data!$A$2:$A$6500,0))</f>
        <v>1925</v>
      </c>
      <c r="K1851" s="90">
        <f>INDEX(Data!F$2:F$6500,MATCH($A1851,Data!$A$2:$A$6500,0))</f>
        <v>0</v>
      </c>
      <c r="L1851" s="90">
        <f>INDEX(Data!G$2:G$6500,MATCH($A1851,Data!$A$2:$A$6500,0))</f>
        <v>0</v>
      </c>
      <c r="M1851" s="90">
        <f>INDEX(Data!H$2:H$6500,MATCH($A1851,Data!$A$2:$A$6500,0))</f>
        <v>0</v>
      </c>
      <c r="N1851" s="90">
        <f>INDEX(Data!I$2:I$6500,MATCH($A1851,Data!$A$2:$A$6500,0))</f>
        <v>0</v>
      </c>
      <c r="O1851" s="83">
        <f>INDEX(Data!J$2:J$6500,MATCH($A1851,Data!$A$2:$A$6500,0))</f>
        <v>0</v>
      </c>
      <c r="P1851" t="str">
        <f>_xlfn.XLOOKUP(B1851,Table3[RefID],Table3[Citation])</f>
        <v>Jenkins (1986)</v>
      </c>
    </row>
    <row r="1852" spans="1:16" x14ac:dyDescent="0.35">
      <c r="A1852" s="68">
        <v>1850</v>
      </c>
      <c r="B1852" s="69">
        <v>128</v>
      </c>
      <c r="C1852" s="69">
        <v>4021</v>
      </c>
      <c r="D1852" s="69">
        <v>3295</v>
      </c>
      <c r="E1852" t="str">
        <f>INDEX(Table5[EEZ],MATCH(C1852,Table5[Colony_ID],0))</f>
        <v>Fijian Exclusive Economic Zone</v>
      </c>
      <c r="F1852" t="str">
        <f>INDEX(Table5[Corrected Island/Colony Name],MATCH('Full Data'!C1852,Table5[Colony_ID],0))</f>
        <v>Korosiga</v>
      </c>
      <c r="G1852" t="str">
        <f>INDEX(Table4[Common_Name],MATCH('Full Data'!D1852,Table4[SpcRecID],0))</f>
        <v>Black Noddy</v>
      </c>
      <c r="H1852" s="83" t="str">
        <f>INDEX(Data!E$2:E$6500,MATCH(A1852,Data!$A$2:$A$6500,0))</f>
        <v>Potential Breeding</v>
      </c>
      <c r="I1852" s="90">
        <f>INDEX(Data!P$2:P$6500,MATCH(A1852,Data!$A$2:$A$6500,0))</f>
        <v>1998</v>
      </c>
      <c r="J1852" s="90">
        <f>INDEX(Data!Q$2:Q$6500,MATCH($A1852,Data!$A$2:$A$6500,0))</f>
        <v>1983</v>
      </c>
      <c r="K1852" s="90">
        <f>INDEX(Data!F$2:F$6500,MATCH($A1852,Data!$A$2:$A$6500,0))</f>
        <v>0</v>
      </c>
      <c r="L1852" s="90">
        <f>INDEX(Data!G$2:G$6500,MATCH($A1852,Data!$A$2:$A$6500,0))</f>
        <v>0</v>
      </c>
      <c r="M1852" s="90">
        <f>INDEX(Data!H$2:H$6500,MATCH($A1852,Data!$A$2:$A$6500,0))</f>
        <v>2500</v>
      </c>
      <c r="N1852" s="90">
        <f>INDEX(Data!I$2:I$6500,MATCH($A1852,Data!$A$2:$A$6500,0))</f>
        <v>9999</v>
      </c>
      <c r="O1852" s="83" t="str">
        <f>INDEX(Data!J$2:J$6500,MATCH($A1852,Data!$A$2:$A$6500,0))</f>
        <v>individuals</v>
      </c>
      <c r="P1852" t="str">
        <f>_xlfn.XLOOKUP(B1852,Table3[RefID],Table3[Citation])</f>
        <v>Jenkins (1986)</v>
      </c>
    </row>
    <row r="1853" spans="1:16" x14ac:dyDescent="0.35">
      <c r="A1853" s="68">
        <v>1851</v>
      </c>
      <c r="B1853" s="69">
        <v>128</v>
      </c>
      <c r="C1853" s="69">
        <v>4040</v>
      </c>
      <c r="D1853" s="69">
        <v>3295</v>
      </c>
      <c r="E1853" t="str">
        <f>INDEX(Table5[EEZ],MATCH(C1853,Table5[Colony_ID],0))</f>
        <v>Fijian Exclusive Economic Zone</v>
      </c>
      <c r="F1853" t="str">
        <f>INDEX(Table5[Corrected Island/Colony Name],MATCH('Full Data'!C1853,Table5[Colony_ID],0))</f>
        <v>Nukubasaqa</v>
      </c>
      <c r="G1853" t="str">
        <f>INDEX(Table4[Common_Name],MATCH('Full Data'!D1853,Table4[SpcRecID],0))</f>
        <v>Black Noddy</v>
      </c>
      <c r="H1853" s="83" t="str">
        <f>INDEX(Data!E$2:E$6500,MATCH(A1853,Data!$A$2:$A$6500,0))</f>
        <v>Confirmed</v>
      </c>
      <c r="I1853" s="90">
        <f>INDEX(Data!P$2:P$6500,MATCH(A1853,Data!$A$2:$A$6500,0))</f>
        <v>1990</v>
      </c>
      <c r="J1853" s="90">
        <f>INDEX(Data!Q$2:Q$6500,MATCH($A1853,Data!$A$2:$A$6500,0))</f>
        <v>1984</v>
      </c>
      <c r="K1853" s="90">
        <f>INDEX(Data!F$2:F$6500,MATCH($A1853,Data!$A$2:$A$6500,0))</f>
        <v>0</v>
      </c>
      <c r="L1853" s="90">
        <f>INDEX(Data!G$2:G$6500,MATCH($A1853,Data!$A$2:$A$6500,0))</f>
        <v>0</v>
      </c>
      <c r="M1853" s="90">
        <f>INDEX(Data!H$2:H$6500,MATCH($A1853,Data!$A$2:$A$6500,0))</f>
        <v>0</v>
      </c>
      <c r="N1853" s="90">
        <f>INDEX(Data!I$2:I$6500,MATCH($A1853,Data!$A$2:$A$6500,0))</f>
        <v>0</v>
      </c>
      <c r="O1853" s="83">
        <f>INDEX(Data!J$2:J$6500,MATCH($A1853,Data!$A$2:$A$6500,0))</f>
        <v>0</v>
      </c>
      <c r="P1853" t="str">
        <f>_xlfn.XLOOKUP(B1853,Table3[RefID],Table3[Citation])</f>
        <v>Jenkins (1986)</v>
      </c>
    </row>
    <row r="1854" spans="1:16" x14ac:dyDescent="0.35">
      <c r="A1854" s="68">
        <v>1852</v>
      </c>
      <c r="B1854" s="69">
        <v>128</v>
      </c>
      <c r="C1854" s="69">
        <v>4042</v>
      </c>
      <c r="D1854" s="69">
        <v>3295</v>
      </c>
      <c r="E1854" t="str">
        <f>INDEX(Table5[EEZ],MATCH(C1854,Table5[Colony_ID],0))</f>
        <v>Fijian Exclusive Economic Zone</v>
      </c>
      <c r="F1854" t="str">
        <f>INDEX(Table5[Corrected Island/Colony Name],MATCH('Full Data'!C1854,Table5[Colony_ID],0))</f>
        <v>Nukupureti</v>
      </c>
      <c r="G1854" t="str">
        <f>INDEX(Table4[Common_Name],MATCH('Full Data'!D1854,Table4[SpcRecID],0))</f>
        <v>Black Noddy</v>
      </c>
      <c r="H1854" s="83" t="str">
        <f>INDEX(Data!E$2:E$6500,MATCH(A1854,Data!$A$2:$A$6500,0))</f>
        <v>Confirmed</v>
      </c>
      <c r="I1854" s="90">
        <f>INDEX(Data!P$2:P$6500,MATCH(A1854,Data!$A$2:$A$6500,0))</f>
        <v>1881</v>
      </c>
      <c r="J1854" s="90">
        <f>INDEX(Data!Q$2:Q$6500,MATCH($A1854,Data!$A$2:$A$6500,0))</f>
        <v>1924</v>
      </c>
      <c r="K1854" s="90">
        <f>INDEX(Data!F$2:F$6500,MATCH($A1854,Data!$A$2:$A$6500,0))</f>
        <v>0</v>
      </c>
      <c r="L1854" s="90">
        <f>INDEX(Data!G$2:G$6500,MATCH($A1854,Data!$A$2:$A$6500,0))</f>
        <v>0</v>
      </c>
      <c r="M1854" s="90">
        <f>INDEX(Data!H$2:H$6500,MATCH($A1854,Data!$A$2:$A$6500,0))</f>
        <v>0</v>
      </c>
      <c r="N1854" s="90">
        <f>INDEX(Data!I$2:I$6500,MATCH($A1854,Data!$A$2:$A$6500,0))</f>
        <v>0</v>
      </c>
      <c r="O1854" s="83">
        <f>INDEX(Data!J$2:J$6500,MATCH($A1854,Data!$A$2:$A$6500,0))</f>
        <v>0</v>
      </c>
      <c r="P1854" t="str">
        <f>_xlfn.XLOOKUP(B1854,Table3[RefID],Table3[Citation])</f>
        <v>Jenkins (1986)</v>
      </c>
    </row>
    <row r="1855" spans="1:16" x14ac:dyDescent="0.35">
      <c r="A1855" s="68">
        <v>1853</v>
      </c>
      <c r="B1855" s="69">
        <v>128</v>
      </c>
      <c r="C1855" s="69">
        <v>4043</v>
      </c>
      <c r="D1855" s="69">
        <v>3295</v>
      </c>
      <c r="E1855" t="str">
        <f>INDEX(Table5[EEZ],MATCH(C1855,Table5[Colony_ID],0))</f>
        <v>Fijian Exclusive Economic Zone</v>
      </c>
      <c r="F1855" t="str">
        <f>INDEX(Table5[Corrected Island/Colony Name],MATCH('Full Data'!C1855,Table5[Colony_ID],0))</f>
        <v>Nukusemanu</v>
      </c>
      <c r="G1855" t="str">
        <f>INDEX(Table4[Common_Name],MATCH('Full Data'!D1855,Table4[SpcRecID],0))</f>
        <v>Black Noddy</v>
      </c>
      <c r="H1855" s="83" t="str">
        <f>INDEX(Data!E$2:E$6500,MATCH(A1855,Data!$A$2:$A$6500,0))</f>
        <v>Confirmed</v>
      </c>
      <c r="I1855" s="90">
        <f>INDEX(Data!P$2:P$6500,MATCH(A1855,Data!$A$2:$A$6500,0))</f>
        <v>1998</v>
      </c>
      <c r="J1855" s="90">
        <f>INDEX(Data!Q$2:Q$6500,MATCH($A1855,Data!$A$2:$A$6500,0))</f>
        <v>1984</v>
      </c>
      <c r="K1855" s="90">
        <f>INDEX(Data!F$2:F$6500,MATCH($A1855,Data!$A$2:$A$6500,0))</f>
        <v>0</v>
      </c>
      <c r="L1855" s="90">
        <f>INDEX(Data!G$2:G$6500,MATCH($A1855,Data!$A$2:$A$6500,0))</f>
        <v>0</v>
      </c>
      <c r="M1855" s="90">
        <f>INDEX(Data!H$2:H$6500,MATCH($A1855,Data!$A$2:$A$6500,0))</f>
        <v>0</v>
      </c>
      <c r="N1855" s="90">
        <f>INDEX(Data!I$2:I$6500,MATCH($A1855,Data!$A$2:$A$6500,0))</f>
        <v>0</v>
      </c>
      <c r="O1855" s="83">
        <f>INDEX(Data!J$2:J$6500,MATCH($A1855,Data!$A$2:$A$6500,0))</f>
        <v>0</v>
      </c>
      <c r="P1855" t="str">
        <f>_xlfn.XLOOKUP(B1855,Table3[RefID],Table3[Citation])</f>
        <v>Jenkins (1986)</v>
      </c>
    </row>
    <row r="1856" spans="1:16" x14ac:dyDescent="0.35">
      <c r="A1856" s="68">
        <v>1854</v>
      </c>
      <c r="B1856" s="69">
        <v>128</v>
      </c>
      <c r="C1856" s="69">
        <v>4071</v>
      </c>
      <c r="D1856" s="69">
        <v>3295</v>
      </c>
      <c r="E1856" t="str">
        <f>INDEX(Table5[EEZ],MATCH(C1856,Table5[Colony_ID],0))</f>
        <v>Fijian Exclusive Economic Zone</v>
      </c>
      <c r="F1856" t="str">
        <f>INDEX(Table5[Corrected Island/Colony Name],MATCH('Full Data'!C1856,Table5[Colony_ID],0))</f>
        <v>Vetauua</v>
      </c>
      <c r="G1856" t="str">
        <f>INDEX(Table4[Common_Name],MATCH('Full Data'!D1856,Table4[SpcRecID],0))</f>
        <v>Black Noddy</v>
      </c>
      <c r="H1856" s="83" t="str">
        <f>INDEX(Data!E$2:E$6500,MATCH(A1856,Data!$A$2:$A$6500,0))</f>
        <v>Confirmed</v>
      </c>
      <c r="I1856" s="90">
        <f>INDEX(Data!P$2:P$6500,MATCH(A1856,Data!$A$2:$A$6500,0))</f>
        <v>1993</v>
      </c>
      <c r="J1856" s="90">
        <f>INDEX(Data!Q$2:Q$6500,MATCH($A1856,Data!$A$2:$A$6500,0))</f>
        <v>1984</v>
      </c>
      <c r="K1856" s="90">
        <f>INDEX(Data!F$2:F$6500,MATCH($A1856,Data!$A$2:$A$6500,0))</f>
        <v>0</v>
      </c>
      <c r="L1856" s="90">
        <f>INDEX(Data!G$2:G$6500,MATCH($A1856,Data!$A$2:$A$6500,0))</f>
        <v>0</v>
      </c>
      <c r="M1856" s="90">
        <f>INDEX(Data!H$2:H$6500,MATCH($A1856,Data!$A$2:$A$6500,0))</f>
        <v>0</v>
      </c>
      <c r="N1856" s="90">
        <f>INDEX(Data!I$2:I$6500,MATCH($A1856,Data!$A$2:$A$6500,0))</f>
        <v>0</v>
      </c>
      <c r="O1856" s="83">
        <f>INDEX(Data!J$2:J$6500,MATCH($A1856,Data!$A$2:$A$6500,0))</f>
        <v>0</v>
      </c>
      <c r="P1856" t="str">
        <f>_xlfn.XLOOKUP(B1856,Table3[RefID],Table3[Citation])</f>
        <v>Jenkins (1986)</v>
      </c>
    </row>
    <row r="1857" spans="1:16" x14ac:dyDescent="0.35">
      <c r="A1857" s="68">
        <v>1855</v>
      </c>
      <c r="B1857" s="69">
        <v>128</v>
      </c>
      <c r="C1857" s="69">
        <v>4048</v>
      </c>
      <c r="D1857" s="69">
        <v>3295</v>
      </c>
      <c r="E1857" t="str">
        <f>INDEX(Table5[EEZ],MATCH(C1857,Table5[Colony_ID],0))</f>
        <v>Fijian Exclusive Economic Zone</v>
      </c>
      <c r="F1857" t="str">
        <f>INDEX(Table5[Corrected Island/Colony Name],MATCH('Full Data'!C1857,Table5[Colony_ID],0))</f>
        <v>Sail Rock</v>
      </c>
      <c r="G1857" t="str">
        <f>INDEX(Table4[Common_Name],MATCH('Full Data'!D1857,Table4[SpcRecID],0))</f>
        <v>Black Noddy</v>
      </c>
      <c r="H1857" s="83" t="str">
        <f>INDEX(Data!E$2:E$6500,MATCH(A1857,Data!$A$2:$A$6500,0))</f>
        <v>Confirmed</v>
      </c>
      <c r="I1857" s="90">
        <f>INDEX(Data!P$2:P$6500,MATCH(A1857,Data!$A$2:$A$6500,0))</f>
        <v>1983</v>
      </c>
      <c r="J1857" s="90">
        <f>INDEX(Data!Q$2:Q$6500,MATCH($A1857,Data!$A$2:$A$6500,0))</f>
        <v>1925</v>
      </c>
      <c r="K1857" s="90">
        <f>INDEX(Data!F$2:F$6500,MATCH($A1857,Data!$A$2:$A$6500,0))</f>
        <v>0</v>
      </c>
      <c r="L1857" s="90">
        <f>INDEX(Data!G$2:G$6500,MATCH($A1857,Data!$A$2:$A$6500,0))</f>
        <v>0</v>
      </c>
      <c r="M1857" s="90">
        <f>INDEX(Data!H$2:H$6500,MATCH($A1857,Data!$A$2:$A$6500,0))</f>
        <v>0</v>
      </c>
      <c r="N1857" s="90">
        <f>INDEX(Data!I$2:I$6500,MATCH($A1857,Data!$A$2:$A$6500,0))</f>
        <v>0</v>
      </c>
      <c r="O1857" s="83">
        <f>INDEX(Data!J$2:J$6500,MATCH($A1857,Data!$A$2:$A$6500,0))</f>
        <v>0</v>
      </c>
      <c r="P1857" t="str">
        <f>_xlfn.XLOOKUP(B1857,Table3[RefID],Table3[Citation])</f>
        <v>Jenkins (1986)</v>
      </c>
    </row>
    <row r="1858" spans="1:16" x14ac:dyDescent="0.35">
      <c r="A1858" s="68">
        <v>2017</v>
      </c>
      <c r="B1858" s="69">
        <v>138</v>
      </c>
      <c r="C1858" s="69">
        <v>4066</v>
      </c>
      <c r="D1858" s="69">
        <v>3295</v>
      </c>
      <c r="E1858" t="str">
        <f>INDEX(Table5[EEZ],MATCH(C1858,Table5[Colony_ID],0))</f>
        <v>Fijian Exclusive Economic Zone</v>
      </c>
      <c r="F1858" t="str">
        <f>INDEX(Table5[Corrected Island/Colony Name],MATCH('Full Data'!C2019,Table5[Colony_ID],0))</f>
        <v>Vatu-i-ra Island</v>
      </c>
      <c r="G1858" t="str">
        <f>INDEX(Table4[Common_Name],MATCH('Full Data'!D2019,Table4[SpcRecID],0))</f>
        <v>Brown Noddy</v>
      </c>
      <c r="H1858" s="83" t="str">
        <f>INDEX(Data!E$2:E$6500,MATCH(A1858,Data!$A$2:$A$6500,0))</f>
        <v>Potential Breeding</v>
      </c>
      <c r="I1858" s="90">
        <f>INDEX(Data!P$2:P$6500,MATCH(A1858,Data!$A$2:$A$6500,0))</f>
        <v>1996</v>
      </c>
      <c r="J1858" s="90">
        <f>INDEX(Data!Q$2:Q$6500,MATCH($A1858,Data!$A$2:$A$6500,0))</f>
        <v>1974</v>
      </c>
      <c r="K1858" s="90">
        <f>INDEX(Data!F$2:F$6500,MATCH($A1858,Data!$A$2:$A$6500,0))</f>
        <v>31900</v>
      </c>
      <c r="L1858" s="90">
        <f>INDEX(Data!G$2:G$6500,MATCH($A1858,Data!$A$2:$A$6500,0))</f>
        <v>31900</v>
      </c>
      <c r="M1858" s="90">
        <f>INDEX(Data!H$2:H$6500,MATCH($A1858,Data!$A$2:$A$6500,0))</f>
        <v>0</v>
      </c>
      <c r="N1858" s="90">
        <f>INDEX(Data!I$2:I$6500,MATCH($A1858,Data!$A$2:$A$6500,0))</f>
        <v>0</v>
      </c>
      <c r="O1858" s="83" t="str">
        <f>INDEX(Data!J$2:J$6500,MATCH($A1858,Data!$A$2:$A$6500,0))</f>
        <v>individuals</v>
      </c>
      <c r="P1858" t="str">
        <f>_xlfn.XLOOKUP(B1858,Table3[RefID],Table3[Citation])</f>
        <v>Tarburton (1987)</v>
      </c>
    </row>
    <row r="1859" spans="1:16" x14ac:dyDescent="0.35">
      <c r="A1859" s="68">
        <v>1857</v>
      </c>
      <c r="B1859" s="69">
        <v>128</v>
      </c>
      <c r="C1859" s="69">
        <v>4068</v>
      </c>
      <c r="D1859" s="69">
        <v>3295</v>
      </c>
      <c r="E1859" t="str">
        <f>INDEX(Table5[EEZ],MATCH(C1859,Table5[Colony_ID],0))</f>
        <v>Fijian Exclusive Economic Zone</v>
      </c>
      <c r="F1859" t="str">
        <f>INDEX(Table5[Corrected Island/Colony Name],MATCH('Full Data'!C1859,Table5[Colony_ID],0))</f>
        <v>Vatulami</v>
      </c>
      <c r="G1859" t="str">
        <f>INDEX(Table4[Common_Name],MATCH('Full Data'!D1859,Table4[SpcRecID],0))</f>
        <v>Black Noddy</v>
      </c>
      <c r="H1859" s="83" t="str">
        <f>INDEX(Data!E$2:E$6500,MATCH(A1859,Data!$A$2:$A$6500,0))</f>
        <v>Confirmed</v>
      </c>
      <c r="I1859" s="90">
        <f>INDEX(Data!P$2:P$6500,MATCH(A1859,Data!$A$2:$A$6500,0))</f>
        <v>1983</v>
      </c>
      <c r="J1859" s="90">
        <f>INDEX(Data!Q$2:Q$6500,MATCH($A1859,Data!$A$2:$A$6500,0))</f>
        <v>1974</v>
      </c>
      <c r="K1859" s="90">
        <f>INDEX(Data!F$2:F$6500,MATCH($A1859,Data!$A$2:$A$6500,0))</f>
        <v>200</v>
      </c>
      <c r="L1859" s="90">
        <f>INDEX(Data!G$2:G$6500,MATCH($A1859,Data!$A$2:$A$6500,0))</f>
        <v>200</v>
      </c>
      <c r="M1859" s="90">
        <f>INDEX(Data!H$2:H$6500,MATCH($A1859,Data!$A$2:$A$6500,0))</f>
        <v>0</v>
      </c>
      <c r="N1859" s="90">
        <f>INDEX(Data!I$2:I$6500,MATCH($A1859,Data!$A$2:$A$6500,0))</f>
        <v>0</v>
      </c>
      <c r="O1859" s="83" t="str">
        <f>INDEX(Data!J$2:J$6500,MATCH($A1859,Data!$A$2:$A$6500,0))</f>
        <v>individuals</v>
      </c>
      <c r="P1859" t="str">
        <f>_xlfn.XLOOKUP(B1859,Table3[RefID],Table3[Citation])</f>
        <v>Jenkins (1986)</v>
      </c>
    </row>
    <row r="1860" spans="1:16" x14ac:dyDescent="0.35">
      <c r="A1860" s="68">
        <v>1858</v>
      </c>
      <c r="B1860" s="69">
        <v>128</v>
      </c>
      <c r="C1860" s="69">
        <v>4024</v>
      </c>
      <c r="D1860" s="69">
        <v>3295</v>
      </c>
      <c r="E1860" t="str">
        <f>INDEX(Table5[EEZ],MATCH(C1860,Table5[Colony_ID],0))</f>
        <v>Fijian Exclusive Economic Zone</v>
      </c>
      <c r="F1860" t="str">
        <f>INDEX(Table5[Corrected Island/Colony Name],MATCH('Full Data'!C1860,Table5[Colony_ID],0))</f>
        <v>Mabualau</v>
      </c>
      <c r="G1860" t="str">
        <f>INDEX(Table4[Common_Name],MATCH('Full Data'!D1860,Table4[SpcRecID],0))</f>
        <v>Black Noddy</v>
      </c>
      <c r="H1860" s="83" t="str">
        <f>INDEX(Data!E$2:E$6500,MATCH(A1860,Data!$A$2:$A$6500,0))</f>
        <v>Non-breeding</v>
      </c>
      <c r="I1860" s="90">
        <f>INDEX(Data!P$2:P$6500,MATCH(A1860,Data!$A$2:$A$6500,0))</f>
        <v>1993</v>
      </c>
      <c r="J1860" s="90">
        <f>INDEX(Data!Q$2:Q$6500,MATCH($A1860,Data!$A$2:$A$6500,0))</f>
        <v>1981</v>
      </c>
      <c r="K1860" s="90">
        <f>INDEX(Data!F$2:F$6500,MATCH($A1860,Data!$A$2:$A$6500,0))</f>
        <v>5000</v>
      </c>
      <c r="L1860" s="90">
        <f>INDEX(Data!G$2:G$6500,MATCH($A1860,Data!$A$2:$A$6500,0))</f>
        <v>10000</v>
      </c>
      <c r="M1860" s="90">
        <f>INDEX(Data!H$2:H$6500,MATCH($A1860,Data!$A$2:$A$6500,0))</f>
        <v>0</v>
      </c>
      <c r="N1860" s="90">
        <f>INDEX(Data!I$2:I$6500,MATCH($A1860,Data!$A$2:$A$6500,0))</f>
        <v>0</v>
      </c>
      <c r="O1860" s="83" t="str">
        <f>INDEX(Data!J$2:J$6500,MATCH($A1860,Data!$A$2:$A$6500,0))</f>
        <v>individuals</v>
      </c>
      <c r="P1860" t="str">
        <f>_xlfn.XLOOKUP(B1860,Table3[RefID],Table3[Citation])</f>
        <v>Jenkins (1986)</v>
      </c>
    </row>
    <row r="1861" spans="1:16" x14ac:dyDescent="0.35">
      <c r="A1861" s="68">
        <v>1859</v>
      </c>
      <c r="B1861" s="69">
        <v>128</v>
      </c>
      <c r="C1861" s="69">
        <v>4024</v>
      </c>
      <c r="D1861" s="69">
        <v>3295</v>
      </c>
      <c r="E1861" t="str">
        <f>INDEX(Table5[EEZ],MATCH(C1861,Table5[Colony_ID],0))</f>
        <v>Fijian Exclusive Economic Zone</v>
      </c>
      <c r="F1861" t="str">
        <f>INDEX(Table5[Corrected Island/Colony Name],MATCH('Full Data'!C1861,Table5[Colony_ID],0))</f>
        <v>Mabualau</v>
      </c>
      <c r="G1861" t="str">
        <f>INDEX(Table4[Common_Name],MATCH('Full Data'!D1861,Table4[SpcRecID],0))</f>
        <v>Black Noddy</v>
      </c>
      <c r="H1861" s="83" t="str">
        <f>INDEX(Data!E$2:E$6500,MATCH(A1861,Data!$A$2:$A$6500,0))</f>
        <v>Non-breeding</v>
      </c>
      <c r="I1861" s="90">
        <f>INDEX(Data!P$2:P$6500,MATCH(A1861,Data!$A$2:$A$6500,0))</f>
        <v>1993</v>
      </c>
      <c r="J1861" s="90">
        <f>INDEX(Data!Q$2:Q$6500,MATCH($A1861,Data!$A$2:$A$6500,0))</f>
        <v>1981</v>
      </c>
      <c r="K1861" s="90">
        <f>INDEX(Data!F$2:F$6500,MATCH($A1861,Data!$A$2:$A$6500,0))</f>
        <v>1000</v>
      </c>
      <c r="L1861" s="90">
        <f>INDEX(Data!G$2:G$6500,MATCH($A1861,Data!$A$2:$A$6500,0))</f>
        <v>1000</v>
      </c>
      <c r="M1861" s="90">
        <f>INDEX(Data!H$2:H$6500,MATCH($A1861,Data!$A$2:$A$6500,0))</f>
        <v>0</v>
      </c>
      <c r="N1861" s="90">
        <f>INDEX(Data!I$2:I$6500,MATCH($A1861,Data!$A$2:$A$6500,0))</f>
        <v>0</v>
      </c>
      <c r="O1861" s="83" t="str">
        <f>INDEX(Data!J$2:J$6500,MATCH($A1861,Data!$A$2:$A$6500,0))</f>
        <v>individuals</v>
      </c>
      <c r="P1861" t="str">
        <f>_xlfn.XLOOKUP(B1861,Table3[RefID],Table3[Citation])</f>
        <v>Jenkins (1986)</v>
      </c>
    </row>
    <row r="1862" spans="1:16" x14ac:dyDescent="0.35">
      <c r="A1862" s="68">
        <v>1860</v>
      </c>
      <c r="B1862" s="69">
        <v>128</v>
      </c>
      <c r="C1862" s="69">
        <v>4077</v>
      </c>
      <c r="D1862" s="69">
        <v>3295</v>
      </c>
      <c r="E1862" t="str">
        <f>INDEX(Table5[EEZ],MATCH(C1862,Table5[Colony_ID],0))</f>
        <v>Fijian Exclusive Economic Zone</v>
      </c>
      <c r="F1862" t="str">
        <f>INDEX(Table5[Corrected Island/Colony Name],MATCH('Full Data'!C1862,Table5[Colony_ID],0))</f>
        <v>White Rock</v>
      </c>
      <c r="G1862" t="str">
        <f>INDEX(Table4[Common_Name],MATCH('Full Data'!D1862,Table4[SpcRecID],0))</f>
        <v>Black Noddy</v>
      </c>
      <c r="H1862" s="83" t="str">
        <f>INDEX(Data!E$2:E$6500,MATCH(A1862,Data!$A$2:$A$6500,0))</f>
        <v>Confirmed</v>
      </c>
      <c r="I1862" s="90">
        <f>INDEX(Data!P$2:P$6500,MATCH(A1862,Data!$A$2:$A$6500,0))</f>
        <v>1994</v>
      </c>
      <c r="J1862" s="90">
        <f>INDEX(Data!Q$2:Q$6500,MATCH($A1862,Data!$A$2:$A$6500,0))</f>
        <v>1982</v>
      </c>
      <c r="K1862" s="90">
        <f>INDEX(Data!F$2:F$6500,MATCH($A1862,Data!$A$2:$A$6500,0))</f>
        <v>30</v>
      </c>
      <c r="L1862" s="90">
        <f>INDEX(Data!G$2:G$6500,MATCH($A1862,Data!$A$2:$A$6500,0))</f>
        <v>30</v>
      </c>
      <c r="M1862" s="90">
        <f>INDEX(Data!H$2:H$6500,MATCH($A1862,Data!$A$2:$A$6500,0))</f>
        <v>0</v>
      </c>
      <c r="N1862" s="90">
        <f>INDEX(Data!I$2:I$6500,MATCH($A1862,Data!$A$2:$A$6500,0))</f>
        <v>0</v>
      </c>
      <c r="O1862" s="83" t="str">
        <f>INDEX(Data!J$2:J$6500,MATCH($A1862,Data!$A$2:$A$6500,0))</f>
        <v>individuals</v>
      </c>
      <c r="P1862" t="str">
        <f>_xlfn.XLOOKUP(B1862,Table3[RefID],Table3[Citation])</f>
        <v>Jenkins (1986)</v>
      </c>
    </row>
    <row r="1863" spans="1:16" x14ac:dyDescent="0.35">
      <c r="A1863" s="68">
        <v>1861</v>
      </c>
      <c r="B1863" s="69">
        <v>128</v>
      </c>
      <c r="C1863" s="69">
        <v>4020</v>
      </c>
      <c r="D1863" s="69">
        <v>3268</v>
      </c>
      <c r="E1863" t="str">
        <f>INDEX(Table5[EEZ],MATCH(C1863,Table5[Colony_ID],0))</f>
        <v>Fijian Exclusive Economic Zone</v>
      </c>
      <c r="F1863" t="str">
        <f>INDEX(Table5[Corrected Island/Colony Name],MATCH('Full Data'!C1863,Table5[Colony_ID],0))</f>
        <v>Koroni</v>
      </c>
      <c r="G1863" t="str">
        <f>INDEX(Table4[Common_Name],MATCH('Full Data'!D1863,Table4[SpcRecID],0))</f>
        <v>Black-naped Tern</v>
      </c>
      <c r="H1863" s="83" t="str">
        <f>INDEX(Data!E$2:E$6500,MATCH(A1863,Data!$A$2:$A$6500,0))</f>
        <v>Potential Breeding</v>
      </c>
      <c r="I1863" s="90">
        <f>INDEX(Data!P$2:P$6500,MATCH(A1863,Data!$A$2:$A$6500,0))</f>
        <v>1923</v>
      </c>
      <c r="J1863" s="90">
        <f>INDEX(Data!Q$2:Q$6500,MATCH($A1863,Data!$A$2:$A$6500,0))</f>
        <v>1925</v>
      </c>
      <c r="K1863" s="90">
        <f>INDEX(Data!F$2:F$6500,MATCH($A1863,Data!$A$2:$A$6500,0))</f>
        <v>30</v>
      </c>
      <c r="L1863" s="90">
        <f>INDEX(Data!G$2:G$6500,MATCH($A1863,Data!$A$2:$A$6500,0))</f>
        <v>30</v>
      </c>
      <c r="M1863" s="90">
        <f>INDEX(Data!H$2:H$6500,MATCH($A1863,Data!$A$2:$A$6500,0))</f>
        <v>0</v>
      </c>
      <c r="N1863" s="90">
        <f>INDEX(Data!I$2:I$6500,MATCH($A1863,Data!$A$2:$A$6500,0))</f>
        <v>0</v>
      </c>
      <c r="O1863" s="83" t="str">
        <f>INDEX(Data!J$2:J$6500,MATCH($A1863,Data!$A$2:$A$6500,0))</f>
        <v>individuals</v>
      </c>
      <c r="P1863" t="str">
        <f>_xlfn.XLOOKUP(B1863,Table3[RefID],Table3[Citation])</f>
        <v>Jenkins (1986)</v>
      </c>
    </row>
    <row r="1864" spans="1:16" x14ac:dyDescent="0.35">
      <c r="A1864" s="68">
        <v>1862</v>
      </c>
      <c r="B1864" s="69">
        <v>128</v>
      </c>
      <c r="C1864" s="69">
        <v>4089</v>
      </c>
      <c r="D1864" s="69">
        <v>3268</v>
      </c>
      <c r="E1864" t="str">
        <f>INDEX(Table5[EEZ],MATCH(C1864,Table5[Colony_ID],0))</f>
        <v>Fijian Exclusive Economic Zone</v>
      </c>
      <c r="F1864" t="str">
        <f>INDEX(Table5[Corrected Island/Colony Name],MATCH('Full Data'!C1864,Table5[Colony_ID],0))</f>
        <v>Luvuka Island</v>
      </c>
      <c r="G1864" t="str">
        <f>INDEX(Table4[Common_Name],MATCH('Full Data'!D1864,Table4[SpcRecID],0))</f>
        <v>Black-naped Tern</v>
      </c>
      <c r="H1864" s="83" t="str">
        <f>INDEX(Data!E$2:E$6500,MATCH(A1864,Data!$A$2:$A$6500,0))</f>
        <v>Confirmed</v>
      </c>
      <c r="I1864" s="90">
        <f>INDEX(Data!P$2:P$6500,MATCH(A1864,Data!$A$2:$A$6500,0))</f>
        <v>1925</v>
      </c>
      <c r="J1864" s="90">
        <f>INDEX(Data!Q$2:Q$6500,MATCH($A1864,Data!$A$2:$A$6500,0))</f>
        <v>1925</v>
      </c>
      <c r="K1864" s="90">
        <f>INDEX(Data!F$2:F$6500,MATCH($A1864,Data!$A$2:$A$6500,0))</f>
        <v>0</v>
      </c>
      <c r="L1864" s="90">
        <f>INDEX(Data!G$2:G$6500,MATCH($A1864,Data!$A$2:$A$6500,0))</f>
        <v>0</v>
      </c>
      <c r="M1864" s="90">
        <f>INDEX(Data!H$2:H$6500,MATCH($A1864,Data!$A$2:$A$6500,0))</f>
        <v>1</v>
      </c>
      <c r="N1864" s="90">
        <f>INDEX(Data!I$2:I$6500,MATCH($A1864,Data!$A$2:$A$6500,0))</f>
        <v>49</v>
      </c>
      <c r="O1864" s="83" t="str">
        <f>INDEX(Data!J$2:J$6500,MATCH($A1864,Data!$A$2:$A$6500,0))</f>
        <v>breeding pairs</v>
      </c>
      <c r="P1864" t="str">
        <f>_xlfn.XLOOKUP(B1864,Table3[RefID],Table3[Citation])</f>
        <v>Jenkins (1986)</v>
      </c>
    </row>
    <row r="1865" spans="1:16" x14ac:dyDescent="0.35">
      <c r="A1865" s="68">
        <v>1863</v>
      </c>
      <c r="B1865" s="69">
        <v>128</v>
      </c>
      <c r="C1865" s="69">
        <v>4088</v>
      </c>
      <c r="D1865" s="69">
        <v>3268</v>
      </c>
      <c r="E1865" t="str">
        <f>INDEX(Table5[EEZ],MATCH(C1865,Table5[Colony_ID],0))</f>
        <v>Fijian Exclusive Economic Zone</v>
      </c>
      <c r="F1865" t="str">
        <f>INDEX(Table5[Corrected Island/Colony Name],MATCH('Full Data'!C1865,Table5[Colony_ID],0))</f>
        <v>Nggalito Island</v>
      </c>
      <c r="G1865" t="str">
        <f>INDEX(Table4[Common_Name],MATCH('Full Data'!D1865,Table4[SpcRecID],0))</f>
        <v>Black-naped Tern</v>
      </c>
      <c r="H1865" s="83" t="str">
        <f>INDEX(Data!E$2:E$6500,MATCH(A1865,Data!$A$2:$A$6500,0))</f>
        <v>Data Deficient</v>
      </c>
      <c r="I1865" s="90">
        <f>INDEX(Data!P$2:P$6500,MATCH(A1865,Data!$A$2:$A$6500,0))</f>
        <v>1925</v>
      </c>
      <c r="J1865" s="90">
        <f>INDEX(Data!Q$2:Q$6500,MATCH($A1865,Data!$A$2:$A$6500,0))</f>
        <v>1925</v>
      </c>
      <c r="K1865" s="90">
        <f>INDEX(Data!F$2:F$6500,MATCH($A1865,Data!$A$2:$A$6500,0))</f>
        <v>50</v>
      </c>
      <c r="L1865" s="90">
        <f>INDEX(Data!G$2:G$6500,MATCH($A1865,Data!$A$2:$A$6500,0))</f>
        <v>80</v>
      </c>
      <c r="M1865" s="90">
        <f>INDEX(Data!H$2:H$6500,MATCH($A1865,Data!$A$2:$A$6500,0))</f>
        <v>0</v>
      </c>
      <c r="N1865" s="90">
        <f>INDEX(Data!I$2:I$6500,MATCH($A1865,Data!$A$2:$A$6500,0))</f>
        <v>0</v>
      </c>
      <c r="O1865" s="83" t="str">
        <f>INDEX(Data!J$2:J$6500,MATCH($A1865,Data!$A$2:$A$6500,0))</f>
        <v>breeding pairs</v>
      </c>
      <c r="P1865" t="str">
        <f>_xlfn.XLOOKUP(B1865,Table3[RefID],Table3[Citation])</f>
        <v>Jenkins (1986)</v>
      </c>
    </row>
    <row r="1866" spans="1:16" x14ac:dyDescent="0.35">
      <c r="A1866" s="68">
        <v>1864</v>
      </c>
      <c r="B1866" s="69">
        <v>128</v>
      </c>
      <c r="C1866" s="69">
        <v>4057</v>
      </c>
      <c r="D1866" s="69">
        <v>3268</v>
      </c>
      <c r="E1866" t="str">
        <f>INDEX(Table5[EEZ],MATCH(C1866,Table5[Colony_ID],0))</f>
        <v>Fijian Exclusive Economic Zone</v>
      </c>
      <c r="F1866" t="str">
        <f>INDEX(Table5[Corrected Island/Colony Name],MATCH('Full Data'!C1866,Table5[Colony_ID],0))</f>
        <v>Tivua Island</v>
      </c>
      <c r="G1866" t="str">
        <f>INDEX(Table4[Common_Name],MATCH('Full Data'!D1866,Table4[SpcRecID],0))</f>
        <v>Black-naped Tern</v>
      </c>
      <c r="H1866" s="83" t="str">
        <f>INDEX(Data!E$2:E$6500,MATCH(A1866,Data!$A$2:$A$6500,0))</f>
        <v>Non-breeding</v>
      </c>
      <c r="I1866" s="90">
        <f>INDEX(Data!P$2:P$6500,MATCH(A1866,Data!$A$2:$A$6500,0))</f>
        <v>1980</v>
      </c>
      <c r="J1866" s="90">
        <f>INDEX(Data!Q$2:Q$6500,MATCH($A1866,Data!$A$2:$A$6500,0))</f>
        <v>1980</v>
      </c>
      <c r="K1866" s="90">
        <f>INDEX(Data!F$2:F$6500,MATCH($A1866,Data!$A$2:$A$6500,0))</f>
        <v>200</v>
      </c>
      <c r="L1866" s="90">
        <f>INDEX(Data!G$2:G$6500,MATCH($A1866,Data!$A$2:$A$6500,0))</f>
        <v>200</v>
      </c>
      <c r="M1866" s="90">
        <f>INDEX(Data!H$2:H$6500,MATCH($A1866,Data!$A$2:$A$6500,0))</f>
        <v>0</v>
      </c>
      <c r="N1866" s="90">
        <f>INDEX(Data!I$2:I$6500,MATCH($A1866,Data!$A$2:$A$6500,0))</f>
        <v>0</v>
      </c>
      <c r="O1866" s="83" t="str">
        <f>INDEX(Data!J$2:J$6500,MATCH($A1866,Data!$A$2:$A$6500,0))</f>
        <v>individuals</v>
      </c>
      <c r="P1866" t="str">
        <f>_xlfn.XLOOKUP(B1866,Table3[RefID],Table3[Citation])</f>
        <v>Jenkins (1986)</v>
      </c>
    </row>
    <row r="1867" spans="1:16" x14ac:dyDescent="0.35">
      <c r="A1867" s="68">
        <v>1865</v>
      </c>
      <c r="B1867" s="69">
        <v>128</v>
      </c>
      <c r="C1867" s="69">
        <v>4073</v>
      </c>
      <c r="D1867" s="69">
        <v>3268</v>
      </c>
      <c r="E1867" t="str">
        <f>INDEX(Table5[EEZ],MATCH(C1867,Table5[Colony_ID],0))</f>
        <v>Fijian Exclusive Economic Zone</v>
      </c>
      <c r="F1867" t="str">
        <f>INDEX(Table5[Corrected Island/Colony Name],MATCH('Full Data'!C1867,Table5[Colony_ID],0))</f>
        <v>Vunivadra Island</v>
      </c>
      <c r="G1867" t="str">
        <f>INDEX(Table4[Common_Name],MATCH('Full Data'!D1867,Table4[SpcRecID],0))</f>
        <v>Black-naped Tern</v>
      </c>
      <c r="H1867" s="83" t="str">
        <f>INDEX(Data!E$2:E$6500,MATCH(A1867,Data!$A$2:$A$6500,0))</f>
        <v>Confirmed</v>
      </c>
      <c r="I1867" s="90">
        <f>INDEX(Data!P$2:P$6500,MATCH(A1867,Data!$A$2:$A$6500,0))</f>
        <v>1984</v>
      </c>
      <c r="J1867" s="90">
        <f>INDEX(Data!Q$2:Q$6500,MATCH($A1867,Data!$A$2:$A$6500,0))</f>
        <v>1984</v>
      </c>
      <c r="K1867" s="90">
        <f>INDEX(Data!F$2:F$6500,MATCH($A1867,Data!$A$2:$A$6500,0))</f>
        <v>100</v>
      </c>
      <c r="L1867" s="90">
        <f>INDEX(Data!G$2:G$6500,MATCH($A1867,Data!$A$2:$A$6500,0))</f>
        <v>100</v>
      </c>
      <c r="M1867" s="90">
        <f>INDEX(Data!H$2:H$6500,MATCH($A1867,Data!$A$2:$A$6500,0))</f>
        <v>0</v>
      </c>
      <c r="N1867" s="90">
        <f>INDEX(Data!I$2:I$6500,MATCH($A1867,Data!$A$2:$A$6500,0))</f>
        <v>0</v>
      </c>
      <c r="O1867" s="83" t="str">
        <f>INDEX(Data!J$2:J$6500,MATCH($A1867,Data!$A$2:$A$6500,0))</f>
        <v>individuals</v>
      </c>
      <c r="P1867" t="str">
        <f>_xlfn.XLOOKUP(B1867,Table3[RefID],Table3[Citation])</f>
        <v>Jenkins (1986)</v>
      </c>
    </row>
    <row r="1868" spans="1:16" x14ac:dyDescent="0.35">
      <c r="A1868" s="68">
        <v>1866</v>
      </c>
      <c r="B1868" s="69">
        <v>128</v>
      </c>
      <c r="C1868" s="69">
        <v>4038</v>
      </c>
      <c r="D1868" s="69">
        <v>3268</v>
      </c>
      <c r="E1868" t="str">
        <f>INDEX(Table5[EEZ],MATCH(C1868,Table5[Colony_ID],0))</f>
        <v>Fijian Exclusive Economic Zone</v>
      </c>
      <c r="F1868" t="str">
        <f>INDEX(Table5[Corrected Island/Colony Name],MATCH('Full Data'!C1868,Table5[Colony_ID],0))</f>
        <v>Nasautabu</v>
      </c>
      <c r="G1868" t="str">
        <f>INDEX(Table4[Common_Name],MATCH('Full Data'!D1868,Table4[SpcRecID],0))</f>
        <v>Black-naped Tern</v>
      </c>
      <c r="H1868" s="83" t="str">
        <f>INDEX(Data!E$2:E$6500,MATCH(A1868,Data!$A$2:$A$6500,0))</f>
        <v>Data Deficient</v>
      </c>
      <c r="I1868" s="90">
        <f>INDEX(Data!P$2:P$6500,MATCH(A1868,Data!$A$2:$A$6500,0))</f>
        <v>1983</v>
      </c>
      <c r="J1868" s="90">
        <f>INDEX(Data!Q$2:Q$6500,MATCH($A1868,Data!$A$2:$A$6500,0))</f>
        <v>1983</v>
      </c>
      <c r="K1868" s="90">
        <f>INDEX(Data!F$2:F$6500,MATCH($A1868,Data!$A$2:$A$6500,0))</f>
        <v>6</v>
      </c>
      <c r="L1868" s="90">
        <f>INDEX(Data!G$2:G$6500,MATCH($A1868,Data!$A$2:$A$6500,0))</f>
        <v>6</v>
      </c>
      <c r="M1868" s="90">
        <f>INDEX(Data!H$2:H$6500,MATCH($A1868,Data!$A$2:$A$6500,0))</f>
        <v>0</v>
      </c>
      <c r="N1868" s="90">
        <f>INDEX(Data!I$2:I$6500,MATCH($A1868,Data!$A$2:$A$6500,0))</f>
        <v>0</v>
      </c>
      <c r="O1868" s="83" t="str">
        <f>INDEX(Data!J$2:J$6500,MATCH($A1868,Data!$A$2:$A$6500,0))</f>
        <v>nests</v>
      </c>
      <c r="P1868" t="str">
        <f>_xlfn.XLOOKUP(B1868,Table3[RefID],Table3[Citation])</f>
        <v>Jenkins (1986)</v>
      </c>
    </row>
    <row r="1869" spans="1:16" x14ac:dyDescent="0.35">
      <c r="A1869" s="68">
        <v>1867</v>
      </c>
      <c r="B1869" s="69">
        <v>128</v>
      </c>
      <c r="C1869" s="69">
        <v>4042</v>
      </c>
      <c r="D1869" s="69">
        <v>3268</v>
      </c>
      <c r="E1869" t="str">
        <f>INDEX(Table5[EEZ],MATCH(C1869,Table5[Colony_ID],0))</f>
        <v>Fijian Exclusive Economic Zone</v>
      </c>
      <c r="F1869" t="str">
        <f>INDEX(Table5[Corrected Island/Colony Name],MATCH('Full Data'!C1869,Table5[Colony_ID],0))</f>
        <v>Nukupureti</v>
      </c>
      <c r="G1869" t="str">
        <f>INDEX(Table4[Common_Name],MATCH('Full Data'!D1869,Table4[SpcRecID],0))</f>
        <v>Black-naped Tern</v>
      </c>
      <c r="H1869" s="83" t="str">
        <f>INDEX(Data!E$2:E$6500,MATCH(A1869,Data!$A$2:$A$6500,0))</f>
        <v>Potential Breeding</v>
      </c>
      <c r="I1869" s="90">
        <f>INDEX(Data!P$2:P$6500,MATCH(A1869,Data!$A$2:$A$6500,0))</f>
        <v>1924</v>
      </c>
      <c r="J1869" s="90">
        <f>INDEX(Data!Q$2:Q$6500,MATCH($A1869,Data!$A$2:$A$6500,0))</f>
        <v>1924</v>
      </c>
      <c r="K1869" s="90">
        <f>INDEX(Data!F$2:F$6500,MATCH($A1869,Data!$A$2:$A$6500,0))</f>
        <v>0</v>
      </c>
      <c r="L1869" s="90">
        <f>INDEX(Data!G$2:G$6500,MATCH($A1869,Data!$A$2:$A$6500,0))</f>
        <v>0</v>
      </c>
      <c r="M1869" s="90">
        <f>INDEX(Data!H$2:H$6500,MATCH($A1869,Data!$A$2:$A$6500,0))</f>
        <v>0</v>
      </c>
      <c r="N1869" s="90">
        <f>INDEX(Data!I$2:I$6500,MATCH($A1869,Data!$A$2:$A$6500,0))</f>
        <v>0</v>
      </c>
      <c r="O1869" s="83">
        <f>INDEX(Data!J$2:J$6500,MATCH($A1869,Data!$A$2:$A$6500,0))</f>
        <v>0</v>
      </c>
      <c r="P1869" t="str">
        <f>_xlfn.XLOOKUP(B1869,Table3[RefID],Table3[Citation])</f>
        <v>Jenkins (1986)</v>
      </c>
    </row>
    <row r="1870" spans="1:16" x14ac:dyDescent="0.35">
      <c r="A1870" s="68">
        <v>1868</v>
      </c>
      <c r="B1870" s="69">
        <v>128</v>
      </c>
      <c r="C1870" s="69">
        <v>4054</v>
      </c>
      <c r="D1870" s="69">
        <v>3268</v>
      </c>
      <c r="E1870" t="str">
        <f>INDEX(Table5[EEZ],MATCH(C1870,Table5[Colony_ID],0))</f>
        <v>Fijian Exclusive Economic Zone</v>
      </c>
      <c r="F1870" t="str">
        <f>INDEX(Table5[Corrected Island/Colony Name],MATCH('Full Data'!C1870,Table5[Colony_ID],0))</f>
        <v>Tauraria</v>
      </c>
      <c r="G1870" t="str">
        <f>INDEX(Table4[Common_Name],MATCH('Full Data'!D1870,Table4[SpcRecID],0))</f>
        <v>Black-naped Tern</v>
      </c>
      <c r="H1870" s="83" t="str">
        <f>INDEX(Data!E$2:E$6500,MATCH(A1870,Data!$A$2:$A$6500,0))</f>
        <v>Confirmed</v>
      </c>
      <c r="I1870" s="90">
        <f>INDEX(Data!P$2:P$6500,MATCH(A1870,Data!$A$2:$A$6500,0))</f>
        <v>1984</v>
      </c>
      <c r="J1870" s="90">
        <f>INDEX(Data!Q$2:Q$6500,MATCH($A1870,Data!$A$2:$A$6500,0))</f>
        <v>1984</v>
      </c>
      <c r="K1870" s="90">
        <f>INDEX(Data!F$2:F$6500,MATCH($A1870,Data!$A$2:$A$6500,0))</f>
        <v>60</v>
      </c>
      <c r="L1870" s="90">
        <f>INDEX(Data!G$2:G$6500,MATCH($A1870,Data!$A$2:$A$6500,0))</f>
        <v>60</v>
      </c>
      <c r="M1870" s="90">
        <f>INDEX(Data!H$2:H$6500,MATCH($A1870,Data!$A$2:$A$6500,0))</f>
        <v>0</v>
      </c>
      <c r="N1870" s="90">
        <f>INDEX(Data!I$2:I$6500,MATCH($A1870,Data!$A$2:$A$6500,0))</f>
        <v>0</v>
      </c>
      <c r="O1870" s="83" t="str">
        <f>INDEX(Data!J$2:J$6500,MATCH($A1870,Data!$A$2:$A$6500,0))</f>
        <v>nests</v>
      </c>
      <c r="P1870" t="str">
        <f>_xlfn.XLOOKUP(B1870,Table3[RefID],Table3[Citation])</f>
        <v>Jenkins (1986)</v>
      </c>
    </row>
    <row r="1871" spans="1:16" x14ac:dyDescent="0.35">
      <c r="A1871" s="68">
        <v>1869</v>
      </c>
      <c r="B1871" s="69">
        <v>128</v>
      </c>
      <c r="C1871" s="69">
        <v>4054</v>
      </c>
      <c r="D1871" s="69">
        <v>3268</v>
      </c>
      <c r="E1871" t="str">
        <f>INDEX(Table5[EEZ],MATCH(C1871,Table5[Colony_ID],0))</f>
        <v>Fijian Exclusive Economic Zone</v>
      </c>
      <c r="F1871" t="str">
        <f>INDEX(Table5[Corrected Island/Colony Name],MATCH('Full Data'!C1871,Table5[Colony_ID],0))</f>
        <v>Tauraria</v>
      </c>
      <c r="G1871" t="str">
        <f>INDEX(Table4[Common_Name],MATCH('Full Data'!D1871,Table4[SpcRecID],0))</f>
        <v>Black-naped Tern</v>
      </c>
      <c r="H1871" s="83" t="str">
        <f>INDEX(Data!E$2:E$6500,MATCH(A1871,Data!$A$2:$A$6500,0))</f>
        <v>Probable</v>
      </c>
      <c r="I1871" s="90">
        <f>INDEX(Data!P$2:P$6500,MATCH(A1871,Data!$A$2:$A$6500,0))</f>
        <v>1924</v>
      </c>
      <c r="J1871" s="90">
        <f>INDEX(Data!Q$2:Q$6500,MATCH($A1871,Data!$A$2:$A$6500,0))</f>
        <v>1924</v>
      </c>
      <c r="K1871" s="90">
        <f>INDEX(Data!F$2:F$6500,MATCH($A1871,Data!$A$2:$A$6500,0))</f>
        <v>0</v>
      </c>
      <c r="L1871" s="90">
        <f>INDEX(Data!G$2:G$6500,MATCH($A1871,Data!$A$2:$A$6500,0))</f>
        <v>0</v>
      </c>
      <c r="M1871" s="90">
        <f>INDEX(Data!H$2:H$6500,MATCH($A1871,Data!$A$2:$A$6500,0))</f>
        <v>0</v>
      </c>
      <c r="N1871" s="90">
        <f>INDEX(Data!I$2:I$6500,MATCH($A1871,Data!$A$2:$A$6500,0))</f>
        <v>0</v>
      </c>
      <c r="O1871" s="83">
        <f>INDEX(Data!J$2:J$6500,MATCH($A1871,Data!$A$2:$A$6500,0))</f>
        <v>0</v>
      </c>
      <c r="P1871" t="str">
        <f>_xlfn.XLOOKUP(B1871,Table3[RefID],Table3[Citation])</f>
        <v>Jenkins (1986)</v>
      </c>
    </row>
    <row r="1872" spans="1:16" x14ac:dyDescent="0.35">
      <c r="A1872" s="68">
        <v>1870</v>
      </c>
      <c r="B1872" s="69">
        <v>128</v>
      </c>
      <c r="C1872" s="69">
        <v>4050</v>
      </c>
      <c r="D1872" s="69">
        <v>3268</v>
      </c>
      <c r="E1872" t="str">
        <f>INDEX(Table5[EEZ],MATCH(C1872,Table5[Colony_ID],0))</f>
        <v>Fijian Exclusive Economic Zone</v>
      </c>
      <c r="F1872" t="str">
        <f>INDEX(Table5[Corrected Island/Colony Name],MATCH('Full Data'!C1872,Table5[Colony_ID],0))</f>
        <v>Sausau Island</v>
      </c>
      <c r="G1872" t="str">
        <f>INDEX(Table4[Common_Name],MATCH('Full Data'!D1872,Table4[SpcRecID],0))</f>
        <v>Black-naped Tern</v>
      </c>
      <c r="H1872" s="83" t="str">
        <f>INDEX(Data!E$2:E$6500,MATCH(A1872,Data!$A$2:$A$6500,0))</f>
        <v>Confirmed</v>
      </c>
      <c r="I1872" s="90">
        <f>INDEX(Data!P$2:P$6500,MATCH(A1872,Data!$A$2:$A$6500,0))</f>
        <v>1974</v>
      </c>
      <c r="J1872" s="90">
        <f>INDEX(Data!Q$2:Q$6500,MATCH($A1872,Data!$A$2:$A$6500,0))</f>
        <v>1974</v>
      </c>
      <c r="K1872" s="90">
        <f>INDEX(Data!F$2:F$6500,MATCH($A1872,Data!$A$2:$A$6500,0))</f>
        <v>6</v>
      </c>
      <c r="L1872" s="90">
        <f>INDEX(Data!G$2:G$6500,MATCH($A1872,Data!$A$2:$A$6500,0))</f>
        <v>6</v>
      </c>
      <c r="M1872" s="90">
        <f>INDEX(Data!H$2:H$6500,MATCH($A1872,Data!$A$2:$A$6500,0))</f>
        <v>0</v>
      </c>
      <c r="N1872" s="90">
        <f>INDEX(Data!I$2:I$6500,MATCH($A1872,Data!$A$2:$A$6500,0))</f>
        <v>0</v>
      </c>
      <c r="O1872" s="83" t="str">
        <f>INDEX(Data!J$2:J$6500,MATCH($A1872,Data!$A$2:$A$6500,0))</f>
        <v>breeding pairs</v>
      </c>
      <c r="P1872" t="str">
        <f>_xlfn.XLOOKUP(B1872,Table3[RefID],Table3[Citation])</f>
        <v>Jenkins (1986)</v>
      </c>
    </row>
    <row r="1873" spans="1:16" x14ac:dyDescent="0.35">
      <c r="A1873" s="68">
        <v>1871</v>
      </c>
      <c r="B1873" s="69">
        <v>128</v>
      </c>
      <c r="C1873" s="69">
        <v>4063</v>
      </c>
      <c r="D1873" s="69">
        <v>3268</v>
      </c>
      <c r="E1873" t="str">
        <f>INDEX(Table5[EEZ],MATCH(C1873,Table5[Colony_ID],0))</f>
        <v>Fijian Exclusive Economic Zone</v>
      </c>
      <c r="F1873" t="str">
        <f>INDEX(Table5[Corrected Island/Colony Name],MATCH('Full Data'!C1873,Table5[Colony_ID],0))</f>
        <v>Vanuamasi</v>
      </c>
      <c r="G1873" t="str">
        <f>INDEX(Table4[Common_Name],MATCH('Full Data'!D1873,Table4[SpcRecID],0))</f>
        <v>Black-naped Tern</v>
      </c>
      <c r="H1873" s="83" t="str">
        <f>INDEX(Data!E$2:E$6500,MATCH(A1873,Data!$A$2:$A$6500,0))</f>
        <v>Confirmed</v>
      </c>
      <c r="I1873" s="90">
        <f>INDEX(Data!P$2:P$6500,MATCH(A1873,Data!$A$2:$A$6500,0))</f>
        <v>1924</v>
      </c>
      <c r="J1873" s="90">
        <f>INDEX(Data!Q$2:Q$6500,MATCH($A1873,Data!$A$2:$A$6500,0))</f>
        <v>1924</v>
      </c>
      <c r="K1873" s="90">
        <f>INDEX(Data!F$2:F$6500,MATCH($A1873,Data!$A$2:$A$6500,0))</f>
        <v>10</v>
      </c>
      <c r="L1873" s="90">
        <f>INDEX(Data!G$2:G$6500,MATCH($A1873,Data!$A$2:$A$6500,0))</f>
        <v>10</v>
      </c>
      <c r="M1873" s="90">
        <f>INDEX(Data!H$2:H$6500,MATCH($A1873,Data!$A$2:$A$6500,0))</f>
        <v>0</v>
      </c>
      <c r="N1873" s="90">
        <f>INDEX(Data!I$2:I$6500,MATCH($A1873,Data!$A$2:$A$6500,0))</f>
        <v>0</v>
      </c>
      <c r="O1873" s="83" t="str">
        <f>INDEX(Data!J$2:J$6500,MATCH($A1873,Data!$A$2:$A$6500,0))</f>
        <v>individuals</v>
      </c>
      <c r="P1873" t="str">
        <f>_xlfn.XLOOKUP(B1873,Table3[RefID],Table3[Citation])</f>
        <v>Jenkins (1986)</v>
      </c>
    </row>
    <row r="1874" spans="1:16" x14ac:dyDescent="0.35">
      <c r="A1874" s="68">
        <v>2018</v>
      </c>
      <c r="B1874" s="69">
        <v>138</v>
      </c>
      <c r="C1874" s="69">
        <v>4066</v>
      </c>
      <c r="D1874" s="69">
        <v>3295</v>
      </c>
      <c r="E1874" t="str">
        <f>INDEX(Table5[EEZ],MATCH(C1874,Table5[Colony_ID],0))</f>
        <v>Fijian Exclusive Economic Zone</v>
      </c>
      <c r="F1874" t="str">
        <f>INDEX(Table5[Corrected Island/Colony Name],MATCH('Full Data'!C2020,Table5[Colony_ID],0))</f>
        <v>Vatu-i-ra Island</v>
      </c>
      <c r="G1874" t="str">
        <f>INDEX(Table4[Common_Name],MATCH('Full Data'!D2020,Table4[SpcRecID],0))</f>
        <v>Brown Noddy</v>
      </c>
      <c r="H1874" s="83" t="str">
        <f>INDEX(Data!E$2:E$6500,MATCH(A1874,Data!$A$2:$A$6500,0))</f>
        <v>Potential Breeding</v>
      </c>
      <c r="I1874" s="90">
        <f>INDEX(Data!P$2:P$6500,MATCH(A1874,Data!$A$2:$A$6500,0))</f>
        <v>1996</v>
      </c>
      <c r="J1874" s="90">
        <f>INDEX(Data!Q$2:Q$6500,MATCH($A1874,Data!$A$2:$A$6500,0))</f>
        <v>1975</v>
      </c>
      <c r="K1874" s="90">
        <f>INDEX(Data!F$2:F$6500,MATCH($A1874,Data!$A$2:$A$6500,0))</f>
        <v>31760</v>
      </c>
      <c r="L1874" s="90">
        <f>INDEX(Data!G$2:G$6500,MATCH($A1874,Data!$A$2:$A$6500,0))</f>
        <v>31760</v>
      </c>
      <c r="M1874" s="90">
        <f>INDEX(Data!H$2:H$6500,MATCH($A1874,Data!$A$2:$A$6500,0))</f>
        <v>0</v>
      </c>
      <c r="N1874" s="90">
        <f>INDEX(Data!I$2:I$6500,MATCH($A1874,Data!$A$2:$A$6500,0))</f>
        <v>0</v>
      </c>
      <c r="O1874" s="83" t="str">
        <f>INDEX(Data!J$2:J$6500,MATCH($A1874,Data!$A$2:$A$6500,0))</f>
        <v>individuals</v>
      </c>
      <c r="P1874" t="str">
        <f>_xlfn.XLOOKUP(B1874,Table3[RefID],Table3[Citation])</f>
        <v>Tarburton (1987)</v>
      </c>
    </row>
    <row r="1875" spans="1:16" x14ac:dyDescent="0.35">
      <c r="A1875" s="68">
        <v>1873</v>
      </c>
      <c r="B1875" s="69">
        <v>128</v>
      </c>
      <c r="C1875" s="69">
        <v>4068</v>
      </c>
      <c r="D1875" s="69">
        <v>3268</v>
      </c>
      <c r="E1875" t="str">
        <f>INDEX(Table5[EEZ],MATCH(C1875,Table5[Colony_ID],0))</f>
        <v>Fijian Exclusive Economic Zone</v>
      </c>
      <c r="F1875" t="str">
        <f>INDEX(Table5[Corrected Island/Colony Name],MATCH('Full Data'!C1875,Table5[Colony_ID],0))</f>
        <v>Vatulami</v>
      </c>
      <c r="G1875" t="str">
        <f>INDEX(Table4[Common_Name],MATCH('Full Data'!D1875,Table4[SpcRecID],0))</f>
        <v>Black-naped Tern</v>
      </c>
      <c r="H1875" s="83" t="str">
        <f>INDEX(Data!E$2:E$6500,MATCH(A1875,Data!$A$2:$A$6500,0))</f>
        <v>Confirmed</v>
      </c>
      <c r="I1875" s="90">
        <f>INDEX(Data!P$2:P$6500,MATCH(A1875,Data!$A$2:$A$6500,0))</f>
        <v>1974</v>
      </c>
      <c r="J1875" s="90">
        <f>INDEX(Data!Q$2:Q$6500,MATCH($A1875,Data!$A$2:$A$6500,0))</f>
        <v>1974</v>
      </c>
      <c r="K1875" s="90">
        <f>INDEX(Data!F$2:F$6500,MATCH($A1875,Data!$A$2:$A$6500,0))</f>
        <v>80</v>
      </c>
      <c r="L1875" s="90">
        <f>INDEX(Data!G$2:G$6500,MATCH($A1875,Data!$A$2:$A$6500,0))</f>
        <v>80</v>
      </c>
      <c r="M1875" s="90">
        <f>INDEX(Data!H$2:H$6500,MATCH($A1875,Data!$A$2:$A$6500,0))</f>
        <v>0</v>
      </c>
      <c r="N1875" s="90">
        <f>INDEX(Data!I$2:I$6500,MATCH($A1875,Data!$A$2:$A$6500,0))</f>
        <v>0</v>
      </c>
      <c r="O1875" s="83" t="str">
        <f>INDEX(Data!J$2:J$6500,MATCH($A1875,Data!$A$2:$A$6500,0))</f>
        <v>individuals</v>
      </c>
      <c r="P1875" t="str">
        <f>_xlfn.XLOOKUP(B1875,Table3[RefID],Table3[Citation])</f>
        <v>Jenkins (1986)</v>
      </c>
    </row>
    <row r="1876" spans="1:16" x14ac:dyDescent="0.35">
      <c r="A1876" s="68">
        <v>1874</v>
      </c>
      <c r="B1876" s="69">
        <v>128</v>
      </c>
      <c r="C1876" s="69">
        <v>4074</v>
      </c>
      <c r="D1876" s="69">
        <v>3268</v>
      </c>
      <c r="E1876" t="str">
        <f>INDEX(Table5[EEZ],MATCH(C1876,Table5[Colony_ID],0))</f>
        <v>Fijian Exclusive Economic Zone</v>
      </c>
      <c r="F1876" t="str">
        <f>INDEX(Table5[Corrected Island/Colony Name],MATCH('Full Data'!C1876,Table5[Colony_ID],0))</f>
        <v>Wailagilala Island</v>
      </c>
      <c r="G1876" t="str">
        <f>INDEX(Table4[Common_Name],MATCH('Full Data'!D1876,Table4[SpcRecID],0))</f>
        <v>Black-naped Tern</v>
      </c>
      <c r="H1876" s="83" t="str">
        <f>INDEX(Data!E$2:E$6500,MATCH(A1876,Data!$A$2:$A$6500,0))</f>
        <v>Potential Breeding</v>
      </c>
      <c r="I1876" s="90">
        <f>INDEX(Data!P$2:P$6500,MATCH(A1876,Data!$A$2:$A$6500,0))</f>
        <v>1924</v>
      </c>
      <c r="J1876" s="90">
        <f>INDEX(Data!Q$2:Q$6500,MATCH($A1876,Data!$A$2:$A$6500,0))</f>
        <v>1924</v>
      </c>
      <c r="K1876" s="90">
        <f>INDEX(Data!F$2:F$6500,MATCH($A1876,Data!$A$2:$A$6500,0))</f>
        <v>6</v>
      </c>
      <c r="L1876" s="90">
        <f>INDEX(Data!G$2:G$6500,MATCH($A1876,Data!$A$2:$A$6500,0))</f>
        <v>6</v>
      </c>
      <c r="M1876" s="90">
        <f>INDEX(Data!H$2:H$6500,MATCH($A1876,Data!$A$2:$A$6500,0))</f>
        <v>0</v>
      </c>
      <c r="N1876" s="90">
        <f>INDEX(Data!I$2:I$6500,MATCH($A1876,Data!$A$2:$A$6500,0))</f>
        <v>0</v>
      </c>
      <c r="O1876" s="83" t="str">
        <f>INDEX(Data!J$2:J$6500,MATCH($A1876,Data!$A$2:$A$6500,0))</f>
        <v>individuals</v>
      </c>
      <c r="P1876" t="str">
        <f>_xlfn.XLOOKUP(B1876,Table3[RefID],Table3[Citation])</f>
        <v>Jenkins (1986)</v>
      </c>
    </row>
    <row r="1877" spans="1:16" x14ac:dyDescent="0.35">
      <c r="A1877" s="68">
        <v>1875</v>
      </c>
      <c r="B1877" s="69">
        <v>128</v>
      </c>
      <c r="C1877" s="69">
        <v>4077</v>
      </c>
      <c r="D1877" s="69">
        <v>3268</v>
      </c>
      <c r="E1877" t="str">
        <f>INDEX(Table5[EEZ],MATCH(C1877,Table5[Colony_ID],0))</f>
        <v>Fijian Exclusive Economic Zone</v>
      </c>
      <c r="F1877" t="str">
        <f>INDEX(Table5[Corrected Island/Colony Name],MATCH('Full Data'!C1877,Table5[Colony_ID],0))</f>
        <v>White Rock</v>
      </c>
      <c r="G1877" t="str">
        <f>INDEX(Table4[Common_Name],MATCH('Full Data'!D1877,Table4[SpcRecID],0))</f>
        <v>Black-naped Tern</v>
      </c>
      <c r="H1877" s="83" t="str">
        <f>INDEX(Data!E$2:E$6500,MATCH(A1877,Data!$A$2:$A$6500,0))</f>
        <v>Confirmed</v>
      </c>
      <c r="I1877" s="90">
        <f>INDEX(Data!P$2:P$6500,MATCH(A1877,Data!$A$2:$A$6500,0))</f>
        <v>1980</v>
      </c>
      <c r="J1877" s="90">
        <f>INDEX(Data!Q$2:Q$6500,MATCH($A1877,Data!$A$2:$A$6500,0))</f>
        <v>1980</v>
      </c>
      <c r="K1877" s="90">
        <f>INDEX(Data!F$2:F$6500,MATCH($A1877,Data!$A$2:$A$6500,0))</f>
        <v>50</v>
      </c>
      <c r="L1877" s="90">
        <f>INDEX(Data!G$2:G$6500,MATCH($A1877,Data!$A$2:$A$6500,0))</f>
        <v>50</v>
      </c>
      <c r="M1877" s="90">
        <f>INDEX(Data!H$2:H$6500,MATCH($A1877,Data!$A$2:$A$6500,0))</f>
        <v>0</v>
      </c>
      <c r="N1877" s="90">
        <f>INDEX(Data!I$2:I$6500,MATCH($A1877,Data!$A$2:$A$6500,0))</f>
        <v>0</v>
      </c>
      <c r="O1877" s="83" t="str">
        <f>INDEX(Data!J$2:J$6500,MATCH($A1877,Data!$A$2:$A$6500,0))</f>
        <v>individuals</v>
      </c>
      <c r="P1877" t="str">
        <f>_xlfn.XLOOKUP(B1877,Table3[RefID],Table3[Citation])</f>
        <v>Jenkins (1986)</v>
      </c>
    </row>
    <row r="1878" spans="1:16" x14ac:dyDescent="0.35">
      <c r="A1878" s="68">
        <v>1876</v>
      </c>
      <c r="B1878" s="69">
        <v>128</v>
      </c>
      <c r="C1878" s="69">
        <v>4077</v>
      </c>
      <c r="D1878" s="69">
        <v>3268</v>
      </c>
      <c r="E1878" t="str">
        <f>INDEX(Table5[EEZ],MATCH(C1878,Table5[Colony_ID],0))</f>
        <v>Fijian Exclusive Economic Zone</v>
      </c>
      <c r="F1878" t="str">
        <f>INDEX(Table5[Corrected Island/Colony Name],MATCH('Full Data'!C1878,Table5[Colony_ID],0))</f>
        <v>White Rock</v>
      </c>
      <c r="G1878" t="str">
        <f>INDEX(Table4[Common_Name],MATCH('Full Data'!D1878,Table4[SpcRecID],0))</f>
        <v>Black-naped Tern</v>
      </c>
      <c r="H1878" s="83" t="str">
        <f>INDEX(Data!E$2:E$6500,MATCH(A1878,Data!$A$2:$A$6500,0))</f>
        <v>Confirmed</v>
      </c>
      <c r="I1878" s="90">
        <f>INDEX(Data!P$2:P$6500,MATCH(A1878,Data!$A$2:$A$6500,0))</f>
        <v>1982</v>
      </c>
      <c r="J1878" s="90">
        <f>INDEX(Data!Q$2:Q$6500,MATCH($A1878,Data!$A$2:$A$6500,0))</f>
        <v>1982</v>
      </c>
      <c r="K1878" s="90">
        <f>INDEX(Data!F$2:F$6500,MATCH($A1878,Data!$A$2:$A$6500,0))</f>
        <v>60</v>
      </c>
      <c r="L1878" s="90">
        <f>INDEX(Data!G$2:G$6500,MATCH($A1878,Data!$A$2:$A$6500,0))</f>
        <v>60</v>
      </c>
      <c r="M1878" s="90">
        <f>INDEX(Data!H$2:H$6500,MATCH($A1878,Data!$A$2:$A$6500,0))</f>
        <v>0</v>
      </c>
      <c r="N1878" s="90">
        <f>INDEX(Data!I$2:I$6500,MATCH($A1878,Data!$A$2:$A$6500,0))</f>
        <v>0</v>
      </c>
      <c r="O1878" s="83" t="str">
        <f>INDEX(Data!J$2:J$6500,MATCH($A1878,Data!$A$2:$A$6500,0))</f>
        <v>individuals</v>
      </c>
      <c r="P1878" t="str">
        <f>_xlfn.XLOOKUP(B1878,Table3[RefID],Table3[Citation])</f>
        <v>Jenkins (1986)</v>
      </c>
    </row>
    <row r="1879" spans="1:16" x14ac:dyDescent="0.35">
      <c r="A1879" s="68">
        <v>1877</v>
      </c>
      <c r="B1879" s="69">
        <v>128</v>
      </c>
      <c r="C1879" s="69">
        <v>4082</v>
      </c>
      <c r="D1879" s="69">
        <v>3268</v>
      </c>
      <c r="E1879" t="str">
        <f>INDEX(Table5[EEZ],MATCH(C1879,Table5[Colony_ID],0))</f>
        <v>Fijian Exclusive Economic Zone</v>
      </c>
      <c r="F1879" t="str">
        <f>INDEX(Table5[Corrected Island/Colony Name],MATCH('Full Data'!C1879,Table5[Colony_ID],0))</f>
        <v>Yawini Island</v>
      </c>
      <c r="G1879" t="str">
        <f>INDEX(Table4[Common_Name],MATCH('Full Data'!D1879,Table4[SpcRecID],0))</f>
        <v>Black-naped Tern</v>
      </c>
      <c r="H1879" s="83" t="str">
        <f>INDEX(Data!E$2:E$6500,MATCH(A1879,Data!$A$2:$A$6500,0))</f>
        <v>Potential Breeding</v>
      </c>
      <c r="I1879" s="90">
        <f>INDEX(Data!P$2:P$6500,MATCH(A1879,Data!$A$2:$A$6500,0))</f>
        <v>1925</v>
      </c>
      <c r="J1879" s="90">
        <f>INDEX(Data!Q$2:Q$6500,MATCH($A1879,Data!$A$2:$A$6500,0))</f>
        <v>1925</v>
      </c>
      <c r="K1879" s="90">
        <f>INDEX(Data!F$2:F$6500,MATCH($A1879,Data!$A$2:$A$6500,0))</f>
        <v>25</v>
      </c>
      <c r="L1879" s="90">
        <f>INDEX(Data!G$2:G$6500,MATCH($A1879,Data!$A$2:$A$6500,0))</f>
        <v>25</v>
      </c>
      <c r="M1879" s="90">
        <f>INDEX(Data!H$2:H$6500,MATCH($A1879,Data!$A$2:$A$6500,0))</f>
        <v>0</v>
      </c>
      <c r="N1879" s="90">
        <f>INDEX(Data!I$2:I$6500,MATCH($A1879,Data!$A$2:$A$6500,0))</f>
        <v>0</v>
      </c>
      <c r="O1879" s="83" t="str">
        <f>INDEX(Data!J$2:J$6500,MATCH($A1879,Data!$A$2:$A$6500,0))</f>
        <v>individuals</v>
      </c>
      <c r="P1879" t="str">
        <f>_xlfn.XLOOKUP(B1879,Table3[RefID],Table3[Citation])</f>
        <v>Jenkins (1986)</v>
      </c>
    </row>
    <row r="1880" spans="1:16" x14ac:dyDescent="0.35">
      <c r="A1880" s="68">
        <v>1878</v>
      </c>
      <c r="B1880" s="69">
        <v>128</v>
      </c>
      <c r="C1880" s="69">
        <v>4048</v>
      </c>
      <c r="D1880" s="69">
        <v>3287</v>
      </c>
      <c r="E1880" t="str">
        <f>INDEX(Table5[EEZ],MATCH(C1880,Table5[Colony_ID],0))</f>
        <v>Fijian Exclusive Economic Zone</v>
      </c>
      <c r="F1880" t="str">
        <f>INDEX(Table5[Corrected Island/Colony Name],MATCH('Full Data'!C1880,Table5[Colony_ID],0))</f>
        <v>Sail Rock</v>
      </c>
      <c r="G1880" t="str">
        <f>INDEX(Table4[Common_Name],MATCH('Full Data'!D1880,Table4[SpcRecID],0))</f>
        <v>Bridled Tern</v>
      </c>
      <c r="H1880" s="83" t="str">
        <f>INDEX(Data!E$2:E$6500,MATCH(A1880,Data!$A$2:$A$6500,0))</f>
        <v>Confirmed</v>
      </c>
      <c r="I1880" s="90">
        <f>INDEX(Data!P$2:P$6500,MATCH(A1880,Data!$A$2:$A$6500,0))</f>
        <v>1925</v>
      </c>
      <c r="J1880" s="90">
        <f>INDEX(Data!Q$2:Q$6500,MATCH($A1880,Data!$A$2:$A$6500,0))</f>
        <v>1925</v>
      </c>
      <c r="K1880" s="90">
        <f>INDEX(Data!F$2:F$6500,MATCH($A1880,Data!$A$2:$A$6500,0))</f>
        <v>0</v>
      </c>
      <c r="L1880" s="90">
        <f>INDEX(Data!G$2:G$6500,MATCH($A1880,Data!$A$2:$A$6500,0))</f>
        <v>0</v>
      </c>
      <c r="M1880" s="90">
        <f>INDEX(Data!H$2:H$6500,MATCH($A1880,Data!$A$2:$A$6500,0))</f>
        <v>1</v>
      </c>
      <c r="N1880" s="90">
        <f>INDEX(Data!I$2:I$6500,MATCH($A1880,Data!$A$2:$A$6500,0))</f>
        <v>49</v>
      </c>
      <c r="O1880" s="83" t="str">
        <f>INDEX(Data!J$2:J$6500,MATCH($A1880,Data!$A$2:$A$6500,0))</f>
        <v>breeding pairs</v>
      </c>
      <c r="P1880" t="str">
        <f>_xlfn.XLOOKUP(B1880,Table3[RefID],Table3[Citation])</f>
        <v>Jenkins (1986)</v>
      </c>
    </row>
    <row r="1881" spans="1:16" x14ac:dyDescent="0.35">
      <c r="A1881" s="68">
        <v>1879</v>
      </c>
      <c r="B1881" s="69">
        <v>128</v>
      </c>
      <c r="C1881" s="69">
        <v>4065</v>
      </c>
      <c r="D1881" s="69">
        <v>3287</v>
      </c>
      <c r="E1881" t="str">
        <f>INDEX(Table5[EEZ],MATCH(C1881,Table5[Colony_ID],0))</f>
        <v>Fijian Exclusive Economic Zone</v>
      </c>
      <c r="F1881" t="str">
        <f>INDEX(Table5[Corrected Island/Colony Name],MATCH('Full Data'!C1881,Table5[Colony_ID],0))</f>
        <v>Vatu-i-Cake</v>
      </c>
      <c r="G1881" t="str">
        <f>INDEX(Table4[Common_Name],MATCH('Full Data'!D1881,Table4[SpcRecID],0))</f>
        <v>Bridled Tern</v>
      </c>
      <c r="H1881" s="83" t="str">
        <f>INDEX(Data!E$2:E$6500,MATCH(A1881,Data!$A$2:$A$6500,0))</f>
        <v>Potential Breeding</v>
      </c>
      <c r="I1881" s="90">
        <f>INDEX(Data!P$2:P$6500,MATCH(A1881,Data!$A$2:$A$6500,0))</f>
        <v>1925</v>
      </c>
      <c r="J1881" s="90">
        <f>INDEX(Data!Q$2:Q$6500,MATCH($A1881,Data!$A$2:$A$6500,0))</f>
        <v>1925</v>
      </c>
      <c r="K1881" s="90">
        <f>INDEX(Data!F$2:F$6500,MATCH($A1881,Data!$A$2:$A$6500,0))</f>
        <v>100</v>
      </c>
      <c r="L1881" s="90">
        <f>INDEX(Data!G$2:G$6500,MATCH($A1881,Data!$A$2:$A$6500,0))</f>
        <v>100</v>
      </c>
      <c r="M1881" s="90">
        <f>INDEX(Data!H$2:H$6500,MATCH($A1881,Data!$A$2:$A$6500,0))</f>
        <v>0</v>
      </c>
      <c r="N1881" s="90">
        <f>INDEX(Data!I$2:I$6500,MATCH($A1881,Data!$A$2:$A$6500,0))</f>
        <v>0</v>
      </c>
      <c r="O1881" s="83" t="str">
        <f>INDEX(Data!J$2:J$6500,MATCH($A1881,Data!$A$2:$A$6500,0))</f>
        <v>individuals</v>
      </c>
      <c r="P1881" t="str">
        <f>_xlfn.XLOOKUP(B1881,Table3[RefID],Table3[Citation])</f>
        <v>Jenkins (1986)</v>
      </c>
    </row>
    <row r="1882" spans="1:16" x14ac:dyDescent="0.35">
      <c r="A1882" s="68">
        <v>2019</v>
      </c>
      <c r="B1882" s="69">
        <v>138</v>
      </c>
      <c r="C1882" s="69">
        <v>4066</v>
      </c>
      <c r="D1882" s="69">
        <v>3295</v>
      </c>
      <c r="E1882" t="str">
        <f>INDEX(Table5[EEZ],MATCH(C1882,Table5[Colony_ID],0))</f>
        <v>Fijian Exclusive Economic Zone</v>
      </c>
      <c r="F1882" t="str">
        <f>INDEX(Table5[Corrected Island/Colony Name],MATCH('Full Data'!C2021,Table5[Colony_ID],0))</f>
        <v>Vatu-i-ra Island</v>
      </c>
      <c r="G1882" t="str">
        <f>INDEX(Table4[Common_Name],MATCH('Full Data'!D2021,Table4[SpcRecID],0))</f>
        <v>Lesser Frigatebird</v>
      </c>
      <c r="H1882" s="83" t="str">
        <f>INDEX(Data!E$2:E$6500,MATCH(A1882,Data!$A$2:$A$6500,0))</f>
        <v>Potential Breeding</v>
      </c>
      <c r="I1882" s="90">
        <f>INDEX(Data!P$2:P$6500,MATCH(A1882,Data!$A$2:$A$6500,0))</f>
        <v>1996</v>
      </c>
      <c r="J1882" s="90">
        <f>INDEX(Data!Q$2:Q$6500,MATCH($A1882,Data!$A$2:$A$6500,0))</f>
        <v>1976</v>
      </c>
      <c r="K1882" s="90">
        <f>INDEX(Data!F$2:F$6500,MATCH($A1882,Data!$A$2:$A$6500,0))</f>
        <v>33800</v>
      </c>
      <c r="L1882" s="90">
        <f>INDEX(Data!G$2:G$6500,MATCH($A1882,Data!$A$2:$A$6500,0))</f>
        <v>33800</v>
      </c>
      <c r="M1882" s="90">
        <f>INDEX(Data!H$2:H$6500,MATCH($A1882,Data!$A$2:$A$6500,0))</f>
        <v>0</v>
      </c>
      <c r="N1882" s="90">
        <f>INDEX(Data!I$2:I$6500,MATCH($A1882,Data!$A$2:$A$6500,0))</f>
        <v>0</v>
      </c>
      <c r="O1882" s="83" t="str">
        <f>INDEX(Data!J$2:J$6500,MATCH($A1882,Data!$A$2:$A$6500,0))</f>
        <v>individuals</v>
      </c>
      <c r="P1882" t="str">
        <f>_xlfn.XLOOKUP(B1882,Table3[RefID],Table3[Citation])</f>
        <v>Tarburton (1987)</v>
      </c>
    </row>
    <row r="1883" spans="1:16" x14ac:dyDescent="0.35">
      <c r="A1883" s="68">
        <v>1272</v>
      </c>
      <c r="B1883" s="69">
        <v>88</v>
      </c>
      <c r="C1883" s="69">
        <v>4066</v>
      </c>
      <c r="D1883" s="69">
        <v>3295</v>
      </c>
      <c r="E1883" t="str">
        <f>INDEX(Table5[EEZ],MATCH(C1883,Table5[Colony_ID],0))</f>
        <v>Fijian Exclusive Economic Zone</v>
      </c>
      <c r="F1883" t="str">
        <f>INDEX(Table5[Corrected Island/Colony Name],MATCH('Full Data'!C1274,Table5[Colony_ID],0))</f>
        <v>Vatu-i-ra Island</v>
      </c>
      <c r="G1883" t="str">
        <f>INDEX(Table4[Common_Name],MATCH('Full Data'!D1274,Table4[SpcRecID],0))</f>
        <v>Black-naped Tern</v>
      </c>
      <c r="H1883" s="83" t="str">
        <f>INDEX(Data!E$2:E$6500,MATCH(A1883,Data!$A$2:$A$6500,0))</f>
        <v>Confirmed</v>
      </c>
      <c r="I1883" s="90">
        <f>INDEX(Data!P$2:P$6500,MATCH(A1883,Data!$A$2:$A$6500,0))</f>
        <v>1996</v>
      </c>
      <c r="J1883" s="90">
        <f>INDEX(Data!Q$2:Q$6500,MATCH($A1883,Data!$A$2:$A$6500,0))</f>
        <v>1981</v>
      </c>
      <c r="K1883" s="90">
        <f>INDEX(Data!F$2:F$6500,MATCH($A1883,Data!$A$2:$A$6500,0))</f>
        <v>10000</v>
      </c>
      <c r="L1883" s="90">
        <f>INDEX(Data!G$2:G$6500,MATCH($A1883,Data!$A$2:$A$6500,0))</f>
        <v>15000</v>
      </c>
      <c r="M1883" s="90">
        <f>INDEX(Data!H$2:H$6500,MATCH($A1883,Data!$A$2:$A$6500,0))</f>
        <v>0</v>
      </c>
      <c r="N1883" s="90">
        <f>INDEX(Data!I$2:I$6500,MATCH($A1883,Data!$A$2:$A$6500,0))</f>
        <v>0</v>
      </c>
      <c r="O1883" s="83" t="str">
        <f>INDEX(Data!J$2:J$6500,MATCH($A1883,Data!$A$2:$A$6500,0))</f>
        <v>individuals</v>
      </c>
      <c r="P1883" t="str">
        <f>_xlfn.XLOOKUP(B1883,Table3[RefID],Table3[Citation])</f>
        <v>Tarburton (1978)</v>
      </c>
    </row>
    <row r="1884" spans="1:16" x14ac:dyDescent="0.35">
      <c r="A1884" s="68">
        <v>1882</v>
      </c>
      <c r="B1884" s="69">
        <v>128</v>
      </c>
      <c r="C1884" s="69">
        <v>4024</v>
      </c>
      <c r="D1884" s="69">
        <v>3287</v>
      </c>
      <c r="E1884" t="str">
        <f>INDEX(Table5[EEZ],MATCH(C1884,Table5[Colony_ID],0))</f>
        <v>Fijian Exclusive Economic Zone</v>
      </c>
      <c r="F1884" t="str">
        <f>INDEX(Table5[Corrected Island/Colony Name],MATCH('Full Data'!C1884,Table5[Colony_ID],0))</f>
        <v>Mabualau</v>
      </c>
      <c r="G1884" t="str">
        <f>INDEX(Table4[Common_Name],MATCH('Full Data'!D1884,Table4[SpcRecID],0))</f>
        <v>Bridled Tern</v>
      </c>
      <c r="H1884" s="83" t="str">
        <f>INDEX(Data!E$2:E$6500,MATCH(A1884,Data!$A$2:$A$6500,0))</f>
        <v>Confirmed</v>
      </c>
      <c r="I1884" s="90">
        <f>INDEX(Data!P$2:P$6500,MATCH(A1884,Data!$A$2:$A$6500,0))</f>
        <v>1972</v>
      </c>
      <c r="J1884" s="90">
        <f>INDEX(Data!Q$2:Q$6500,MATCH($A1884,Data!$A$2:$A$6500,0))</f>
        <v>1972</v>
      </c>
      <c r="K1884" s="90">
        <f>INDEX(Data!F$2:F$6500,MATCH($A1884,Data!$A$2:$A$6500,0))</f>
        <v>0</v>
      </c>
      <c r="L1884" s="90">
        <f>INDEX(Data!G$2:G$6500,MATCH($A1884,Data!$A$2:$A$6500,0))</f>
        <v>0</v>
      </c>
      <c r="M1884" s="90">
        <f>INDEX(Data!H$2:H$6500,MATCH($A1884,Data!$A$2:$A$6500,0))</f>
        <v>0</v>
      </c>
      <c r="N1884" s="90">
        <f>INDEX(Data!I$2:I$6500,MATCH($A1884,Data!$A$2:$A$6500,0))</f>
        <v>0</v>
      </c>
      <c r="O1884" s="83">
        <f>INDEX(Data!J$2:J$6500,MATCH($A1884,Data!$A$2:$A$6500,0))</f>
        <v>0</v>
      </c>
      <c r="P1884" t="str">
        <f>_xlfn.XLOOKUP(B1884,Table3[RefID],Table3[Citation])</f>
        <v>Jenkins (1986)</v>
      </c>
    </row>
    <row r="1885" spans="1:16" x14ac:dyDescent="0.35">
      <c r="A1885" s="68">
        <v>1883</v>
      </c>
      <c r="B1885" s="69">
        <v>128</v>
      </c>
      <c r="C1885" s="69">
        <v>4078</v>
      </c>
      <c r="D1885" s="69">
        <v>3287</v>
      </c>
      <c r="E1885" t="str">
        <f>INDEX(Table5[EEZ],MATCH(C1885,Table5[Colony_ID],0))</f>
        <v>Fijian Exclusive Economic Zone</v>
      </c>
      <c r="F1885" t="str">
        <f>INDEX(Table5[Corrected Island/Colony Name],MATCH('Full Data'!C1885,Table5[Colony_ID],0))</f>
        <v>Yalewa Kalou</v>
      </c>
      <c r="G1885" t="str">
        <f>INDEX(Table4[Common_Name],MATCH('Full Data'!D1885,Table4[SpcRecID],0))</f>
        <v>Bridled Tern</v>
      </c>
      <c r="H1885" s="83" t="str">
        <f>INDEX(Data!E$2:E$6500,MATCH(A1885,Data!$A$2:$A$6500,0))</f>
        <v>Potential Breeding</v>
      </c>
      <c r="I1885" s="90">
        <f>INDEX(Data!P$2:P$6500,MATCH(A1885,Data!$A$2:$A$6500,0))</f>
        <v>1923</v>
      </c>
      <c r="J1885" s="90">
        <f>INDEX(Data!Q$2:Q$6500,MATCH($A1885,Data!$A$2:$A$6500,0))</f>
        <v>1925</v>
      </c>
      <c r="K1885" s="90">
        <f>INDEX(Data!F$2:F$6500,MATCH($A1885,Data!$A$2:$A$6500,0))</f>
        <v>6</v>
      </c>
      <c r="L1885" s="90">
        <f>INDEX(Data!G$2:G$6500,MATCH($A1885,Data!$A$2:$A$6500,0))</f>
        <v>6</v>
      </c>
      <c r="M1885" s="90">
        <f>INDEX(Data!H$2:H$6500,MATCH($A1885,Data!$A$2:$A$6500,0))</f>
        <v>0</v>
      </c>
      <c r="N1885" s="90">
        <f>INDEX(Data!I$2:I$6500,MATCH($A1885,Data!$A$2:$A$6500,0))</f>
        <v>0</v>
      </c>
      <c r="O1885" s="83" t="str">
        <f>INDEX(Data!J$2:J$6500,MATCH($A1885,Data!$A$2:$A$6500,0))</f>
        <v>individuals</v>
      </c>
      <c r="P1885" t="str">
        <f>_xlfn.XLOOKUP(B1885,Table3[RefID],Table3[Citation])</f>
        <v>Jenkins (1986)</v>
      </c>
    </row>
    <row r="1886" spans="1:16" x14ac:dyDescent="0.35">
      <c r="A1886" s="68">
        <v>1884</v>
      </c>
      <c r="B1886" s="69">
        <v>128</v>
      </c>
      <c r="C1886" s="69">
        <v>4081</v>
      </c>
      <c r="D1886" s="69">
        <v>3287</v>
      </c>
      <c r="E1886" t="str">
        <f>INDEX(Table5[EEZ],MATCH(C1886,Table5[Colony_ID],0))</f>
        <v>Fijian Exclusive Economic Zone</v>
      </c>
      <c r="F1886" t="str">
        <f>INDEX(Table5[Corrected Island/Colony Name],MATCH('Full Data'!C1886,Table5[Colony_ID],0))</f>
        <v>Yawini Island</v>
      </c>
      <c r="G1886" t="str">
        <f>INDEX(Table4[Common_Name],MATCH('Full Data'!D1886,Table4[SpcRecID],0))</f>
        <v>Bridled Tern</v>
      </c>
      <c r="H1886" s="83" t="str">
        <f>INDEX(Data!E$2:E$6500,MATCH(A1886,Data!$A$2:$A$6500,0))</f>
        <v>Potential Breeding</v>
      </c>
      <c r="I1886" s="90">
        <f>INDEX(Data!P$2:P$6500,MATCH(A1886,Data!$A$2:$A$6500,0))</f>
        <v>1925</v>
      </c>
      <c r="J1886" s="90">
        <f>INDEX(Data!Q$2:Q$6500,MATCH($A1886,Data!$A$2:$A$6500,0))</f>
        <v>1925</v>
      </c>
      <c r="K1886" s="90">
        <f>INDEX(Data!F$2:F$6500,MATCH($A1886,Data!$A$2:$A$6500,0))</f>
        <v>3</v>
      </c>
      <c r="L1886" s="90">
        <f>INDEX(Data!G$2:G$6500,MATCH($A1886,Data!$A$2:$A$6500,0))</f>
        <v>4</v>
      </c>
      <c r="M1886" s="90">
        <f>INDEX(Data!H$2:H$6500,MATCH($A1886,Data!$A$2:$A$6500,0))</f>
        <v>0</v>
      </c>
      <c r="N1886" s="90">
        <f>INDEX(Data!I$2:I$6500,MATCH($A1886,Data!$A$2:$A$6500,0))</f>
        <v>0</v>
      </c>
      <c r="O1886" s="83" t="str">
        <f>INDEX(Data!J$2:J$6500,MATCH($A1886,Data!$A$2:$A$6500,0))</f>
        <v>breeding pairs</v>
      </c>
      <c r="P1886" t="str">
        <f>_xlfn.XLOOKUP(B1886,Table3[RefID],Table3[Citation])</f>
        <v>Jenkins (1986)</v>
      </c>
    </row>
    <row r="1887" spans="1:16" x14ac:dyDescent="0.35">
      <c r="A1887" s="68">
        <v>1885</v>
      </c>
      <c r="B1887" s="69">
        <v>128</v>
      </c>
      <c r="C1887" s="69">
        <v>4018</v>
      </c>
      <c r="D1887" s="69">
        <v>3659</v>
      </c>
      <c r="E1887" t="str">
        <f>INDEX(Table5[EEZ],MATCH(C1887,Table5[Colony_ID],0))</f>
        <v>Fijian Exclusive Economic Zone</v>
      </c>
      <c r="F1887" t="str">
        <f>INDEX(Table5[Corrected Island/Colony Name],MATCH('Full Data'!C1887,Table5[Colony_ID],0))</f>
        <v>Kibobolevu</v>
      </c>
      <c r="G1887" t="str">
        <f>INDEX(Table4[Common_Name],MATCH('Full Data'!D1887,Table4[SpcRecID],0))</f>
        <v>Brown Booby</v>
      </c>
      <c r="H1887" s="83" t="str">
        <f>INDEX(Data!E$2:E$6500,MATCH(A1887,Data!$A$2:$A$6500,0))</f>
        <v>Potential Breeding</v>
      </c>
      <c r="I1887" s="90">
        <f>INDEX(Data!P$2:P$6500,MATCH(A1887,Data!$A$2:$A$6500,0))</f>
        <v>1983</v>
      </c>
      <c r="J1887" s="90">
        <f>INDEX(Data!Q$2:Q$6500,MATCH($A1887,Data!$A$2:$A$6500,0))</f>
        <v>1983</v>
      </c>
      <c r="K1887" s="90">
        <f>INDEX(Data!F$2:F$6500,MATCH($A1887,Data!$A$2:$A$6500,0))</f>
        <v>1</v>
      </c>
      <c r="L1887" s="90">
        <f>INDEX(Data!G$2:G$6500,MATCH($A1887,Data!$A$2:$A$6500,0))</f>
        <v>60</v>
      </c>
      <c r="M1887" s="90">
        <f>INDEX(Data!H$2:H$6500,MATCH($A1887,Data!$A$2:$A$6500,0))</f>
        <v>0</v>
      </c>
      <c r="N1887" s="90">
        <f>INDEX(Data!I$2:I$6500,MATCH($A1887,Data!$A$2:$A$6500,0))</f>
        <v>0</v>
      </c>
      <c r="O1887" s="83" t="str">
        <f>INDEX(Data!J$2:J$6500,MATCH($A1887,Data!$A$2:$A$6500,0))</f>
        <v>individuals</v>
      </c>
      <c r="P1887" t="str">
        <f>_xlfn.XLOOKUP(B1887,Table3[RefID],Table3[Citation])</f>
        <v>Jenkins (1986)</v>
      </c>
    </row>
    <row r="1888" spans="1:16" x14ac:dyDescent="0.35">
      <c r="A1888" s="68">
        <v>1886</v>
      </c>
      <c r="B1888" s="69">
        <v>128</v>
      </c>
      <c r="C1888" s="69">
        <v>4023</v>
      </c>
      <c r="D1888" s="69">
        <v>3659</v>
      </c>
      <c r="E1888" t="str">
        <f>INDEX(Table5[EEZ],MATCH(C1888,Table5[Colony_ID],0))</f>
        <v>Fijian Exclusive Economic Zone</v>
      </c>
      <c r="F1888" t="str">
        <f>INDEX(Table5[Corrected Island/Colony Name],MATCH('Full Data'!C1888,Table5[Colony_ID],0))</f>
        <v>Late-i-Viti Island</v>
      </c>
      <c r="G1888" t="str">
        <f>INDEX(Table4[Common_Name],MATCH('Full Data'!D1888,Table4[SpcRecID],0))</f>
        <v>Brown Booby</v>
      </c>
      <c r="H1888" s="83" t="str">
        <f>INDEX(Data!E$2:E$6500,MATCH(A1888,Data!$A$2:$A$6500,0))</f>
        <v>Confirmed</v>
      </c>
      <c r="I1888" s="90">
        <f>INDEX(Data!P$2:P$6500,MATCH(A1888,Data!$A$2:$A$6500,0))</f>
        <v>1923</v>
      </c>
      <c r="J1888" s="90">
        <f>INDEX(Data!Q$2:Q$6500,MATCH($A1888,Data!$A$2:$A$6500,0))</f>
        <v>1925</v>
      </c>
      <c r="K1888" s="90">
        <f>INDEX(Data!F$2:F$6500,MATCH($A1888,Data!$A$2:$A$6500,0))</f>
        <v>0</v>
      </c>
      <c r="L1888" s="90">
        <f>INDEX(Data!G$2:G$6500,MATCH($A1888,Data!$A$2:$A$6500,0))</f>
        <v>0</v>
      </c>
      <c r="M1888" s="90">
        <f>INDEX(Data!H$2:H$6500,MATCH($A1888,Data!$A$2:$A$6500,0))</f>
        <v>0</v>
      </c>
      <c r="N1888" s="90">
        <f>INDEX(Data!I$2:I$6500,MATCH($A1888,Data!$A$2:$A$6500,0))</f>
        <v>0</v>
      </c>
      <c r="O1888" s="83">
        <f>INDEX(Data!J$2:J$6500,MATCH($A1888,Data!$A$2:$A$6500,0))</f>
        <v>0</v>
      </c>
      <c r="P1888" t="str">
        <f>_xlfn.XLOOKUP(B1888,Table3[RefID],Table3[Citation])</f>
        <v>Jenkins (1986)</v>
      </c>
    </row>
    <row r="1889" spans="1:16" x14ac:dyDescent="0.35">
      <c r="A1889" s="68">
        <v>1887</v>
      </c>
      <c r="B1889" s="69">
        <v>128</v>
      </c>
      <c r="C1889" s="69">
        <v>4033</v>
      </c>
      <c r="D1889" s="69">
        <v>3659</v>
      </c>
      <c r="E1889" t="str">
        <f>INDEX(Table5[EEZ],MATCH(C1889,Table5[Colony_ID],0))</f>
        <v>Fijian Exclusive Economic Zone</v>
      </c>
      <c r="F1889" t="str">
        <f>INDEX(Table5[Corrected Island/Colony Name],MATCH('Full Data'!C1889,Table5[Colony_ID],0))</f>
        <v>Naiabo Island</v>
      </c>
      <c r="G1889" t="str">
        <f>INDEX(Table4[Common_Name],MATCH('Full Data'!D1889,Table4[SpcRecID],0))</f>
        <v>Brown Booby</v>
      </c>
      <c r="H1889" s="83" t="str">
        <f>INDEX(Data!E$2:E$6500,MATCH(A1889,Data!$A$2:$A$6500,0))</f>
        <v>Confirmed</v>
      </c>
      <c r="I1889" s="90">
        <f>INDEX(Data!P$2:P$6500,MATCH(A1889,Data!$A$2:$A$6500,0))</f>
        <v>1923</v>
      </c>
      <c r="J1889" s="90">
        <f>INDEX(Data!Q$2:Q$6500,MATCH($A1889,Data!$A$2:$A$6500,0))</f>
        <v>1925</v>
      </c>
      <c r="K1889" s="90">
        <f>INDEX(Data!F$2:F$6500,MATCH($A1889,Data!$A$2:$A$6500,0))</f>
        <v>100</v>
      </c>
      <c r="L1889" s="90">
        <f>INDEX(Data!G$2:G$6500,MATCH($A1889,Data!$A$2:$A$6500,0))</f>
        <v>200</v>
      </c>
      <c r="M1889" s="90">
        <f>INDEX(Data!H$2:H$6500,MATCH($A1889,Data!$A$2:$A$6500,0))</f>
        <v>0</v>
      </c>
      <c r="N1889" s="90">
        <f>INDEX(Data!I$2:I$6500,MATCH($A1889,Data!$A$2:$A$6500,0))</f>
        <v>0</v>
      </c>
      <c r="O1889" s="83" t="str">
        <f>INDEX(Data!J$2:J$6500,MATCH($A1889,Data!$A$2:$A$6500,0))</f>
        <v>chicks</v>
      </c>
      <c r="P1889" t="str">
        <f>_xlfn.XLOOKUP(B1889,Table3[RefID],Table3[Citation])</f>
        <v>Jenkins (1986)</v>
      </c>
    </row>
    <row r="1890" spans="1:16" x14ac:dyDescent="0.35">
      <c r="A1890" s="68">
        <v>1888</v>
      </c>
      <c r="B1890" s="69">
        <v>128</v>
      </c>
      <c r="C1890" s="69">
        <v>4021</v>
      </c>
      <c r="D1890" s="69">
        <v>3659</v>
      </c>
      <c r="E1890" t="str">
        <f>INDEX(Table5[EEZ],MATCH(C1890,Table5[Colony_ID],0))</f>
        <v>Fijian Exclusive Economic Zone</v>
      </c>
      <c r="F1890" t="str">
        <f>INDEX(Table5[Corrected Island/Colony Name],MATCH('Full Data'!C1890,Table5[Colony_ID],0))</f>
        <v>Korosiga</v>
      </c>
      <c r="G1890" t="str">
        <f>INDEX(Table4[Common_Name],MATCH('Full Data'!D1890,Table4[SpcRecID],0))</f>
        <v>Brown Booby</v>
      </c>
      <c r="H1890" s="83" t="str">
        <f>INDEX(Data!E$2:E$6500,MATCH(A1890,Data!$A$2:$A$6500,0))</f>
        <v>Potential Breeding</v>
      </c>
      <c r="I1890" s="90">
        <f>INDEX(Data!P$2:P$6500,MATCH(A1890,Data!$A$2:$A$6500,0))</f>
        <v>1981</v>
      </c>
      <c r="J1890" s="90">
        <f>INDEX(Data!Q$2:Q$6500,MATCH($A1890,Data!$A$2:$A$6500,0))</f>
        <v>1981</v>
      </c>
      <c r="K1890" s="90">
        <f>INDEX(Data!F$2:F$6500,MATCH($A1890,Data!$A$2:$A$6500,0))</f>
        <v>80</v>
      </c>
      <c r="L1890" s="90">
        <f>INDEX(Data!G$2:G$6500,MATCH($A1890,Data!$A$2:$A$6500,0))</f>
        <v>80</v>
      </c>
      <c r="M1890" s="90">
        <f>INDEX(Data!H$2:H$6500,MATCH($A1890,Data!$A$2:$A$6500,0))</f>
        <v>0</v>
      </c>
      <c r="N1890" s="90">
        <f>INDEX(Data!I$2:I$6500,MATCH($A1890,Data!$A$2:$A$6500,0))</f>
        <v>0</v>
      </c>
      <c r="O1890" s="83" t="str">
        <f>INDEX(Data!J$2:J$6500,MATCH($A1890,Data!$A$2:$A$6500,0))</f>
        <v>individuals</v>
      </c>
      <c r="P1890" t="str">
        <f>_xlfn.XLOOKUP(B1890,Table3[RefID],Table3[Citation])</f>
        <v>Jenkins (1986)</v>
      </c>
    </row>
    <row r="1891" spans="1:16" x14ac:dyDescent="0.35">
      <c r="A1891" s="68">
        <v>1889</v>
      </c>
      <c r="B1891" s="69">
        <v>128</v>
      </c>
      <c r="C1891" s="69">
        <v>4040</v>
      </c>
      <c r="D1891" s="69">
        <v>3659</v>
      </c>
      <c r="E1891" t="str">
        <f>INDEX(Table5[EEZ],MATCH(C1891,Table5[Colony_ID],0))</f>
        <v>Fijian Exclusive Economic Zone</v>
      </c>
      <c r="F1891" t="str">
        <f>INDEX(Table5[Corrected Island/Colony Name],MATCH('Full Data'!C1891,Table5[Colony_ID],0))</f>
        <v>Nukubasaqa</v>
      </c>
      <c r="G1891" t="str">
        <f>INDEX(Table4[Common_Name],MATCH('Full Data'!D1891,Table4[SpcRecID],0))</f>
        <v>Brown Booby</v>
      </c>
      <c r="H1891" s="83" t="str">
        <f>INDEX(Data!E$2:E$6500,MATCH(A1891,Data!$A$2:$A$6500,0))</f>
        <v>Confirmed</v>
      </c>
      <c r="I1891" s="90">
        <f>INDEX(Data!P$2:P$6500,MATCH(A1891,Data!$A$2:$A$6500,0))</f>
        <v>1984</v>
      </c>
      <c r="J1891" s="90">
        <f>INDEX(Data!Q$2:Q$6500,MATCH($A1891,Data!$A$2:$A$6500,0))</f>
        <v>1984</v>
      </c>
      <c r="K1891" s="90">
        <f>INDEX(Data!F$2:F$6500,MATCH($A1891,Data!$A$2:$A$6500,0))</f>
        <v>250</v>
      </c>
      <c r="L1891" s="90">
        <f>INDEX(Data!G$2:G$6500,MATCH($A1891,Data!$A$2:$A$6500,0))</f>
        <v>250</v>
      </c>
      <c r="M1891" s="90">
        <f>INDEX(Data!H$2:H$6500,MATCH($A1891,Data!$A$2:$A$6500,0))</f>
        <v>0</v>
      </c>
      <c r="N1891" s="90">
        <f>INDEX(Data!I$2:I$6500,MATCH($A1891,Data!$A$2:$A$6500,0))</f>
        <v>0</v>
      </c>
      <c r="O1891" s="83" t="str">
        <f>INDEX(Data!J$2:J$6500,MATCH($A1891,Data!$A$2:$A$6500,0))</f>
        <v>nests</v>
      </c>
      <c r="P1891" t="str">
        <f>_xlfn.XLOOKUP(B1891,Table3[RefID],Table3[Citation])</f>
        <v>Jenkins (1986)</v>
      </c>
    </row>
    <row r="1892" spans="1:16" x14ac:dyDescent="0.35">
      <c r="A1892" s="68">
        <v>1890</v>
      </c>
      <c r="B1892" s="69">
        <v>128</v>
      </c>
      <c r="C1892" s="69">
        <v>4040</v>
      </c>
      <c r="D1892" s="69">
        <v>3659</v>
      </c>
      <c r="E1892" t="str">
        <f>INDEX(Table5[EEZ],MATCH(C1892,Table5[Colony_ID],0))</f>
        <v>Fijian Exclusive Economic Zone</v>
      </c>
      <c r="F1892" t="str">
        <f>INDEX(Table5[Corrected Island/Colony Name],MATCH('Full Data'!C1892,Table5[Colony_ID],0))</f>
        <v>Nukubasaqa</v>
      </c>
      <c r="G1892" t="str">
        <f>INDEX(Table4[Common_Name],MATCH('Full Data'!D1892,Table4[SpcRecID],0))</f>
        <v>Brown Booby</v>
      </c>
      <c r="H1892" s="83" t="str">
        <f>INDEX(Data!E$2:E$6500,MATCH(A1892,Data!$A$2:$A$6500,0))</f>
        <v>Confirmed</v>
      </c>
      <c r="I1892" s="90">
        <f>INDEX(Data!P$2:P$6500,MATCH(A1892,Data!$A$2:$A$6500,0))</f>
        <v>1984</v>
      </c>
      <c r="J1892" s="90">
        <f>INDEX(Data!Q$2:Q$6500,MATCH($A1892,Data!$A$2:$A$6500,0))</f>
        <v>1984</v>
      </c>
      <c r="K1892" s="90">
        <f>INDEX(Data!F$2:F$6500,MATCH($A1892,Data!$A$2:$A$6500,0))</f>
        <v>310</v>
      </c>
      <c r="L1892" s="90">
        <f>INDEX(Data!G$2:G$6500,MATCH($A1892,Data!$A$2:$A$6500,0))</f>
        <v>310</v>
      </c>
      <c r="M1892" s="90">
        <f>INDEX(Data!H$2:H$6500,MATCH($A1892,Data!$A$2:$A$6500,0))</f>
        <v>0</v>
      </c>
      <c r="N1892" s="90">
        <f>INDEX(Data!I$2:I$6500,MATCH($A1892,Data!$A$2:$A$6500,0))</f>
        <v>0</v>
      </c>
      <c r="O1892" s="83" t="str">
        <f>INDEX(Data!J$2:J$6500,MATCH($A1892,Data!$A$2:$A$6500,0))</f>
        <v>nests</v>
      </c>
      <c r="P1892" t="str">
        <f>_xlfn.XLOOKUP(B1892,Table3[RefID],Table3[Citation])</f>
        <v>Jenkins (1986)</v>
      </c>
    </row>
    <row r="1893" spans="1:16" x14ac:dyDescent="0.35">
      <c r="A1893" s="68">
        <v>1891</v>
      </c>
      <c r="B1893" s="69">
        <v>128</v>
      </c>
      <c r="C1893" s="69">
        <v>4042</v>
      </c>
      <c r="D1893" s="69">
        <v>3659</v>
      </c>
      <c r="E1893" t="str">
        <f>INDEX(Table5[EEZ],MATCH(C1893,Table5[Colony_ID],0))</f>
        <v>Fijian Exclusive Economic Zone</v>
      </c>
      <c r="F1893" t="str">
        <f>INDEX(Table5[Corrected Island/Colony Name],MATCH('Full Data'!C1893,Table5[Colony_ID],0))</f>
        <v>Nukupureti</v>
      </c>
      <c r="G1893" t="str">
        <f>INDEX(Table4[Common_Name],MATCH('Full Data'!D1893,Table4[SpcRecID],0))</f>
        <v>Brown Booby</v>
      </c>
      <c r="H1893" s="83" t="str">
        <f>INDEX(Data!E$2:E$6500,MATCH(A1893,Data!$A$2:$A$6500,0))</f>
        <v>Confirmed</v>
      </c>
      <c r="I1893" s="90">
        <f>INDEX(Data!P$2:P$6500,MATCH(A1893,Data!$A$2:$A$6500,0))</f>
        <v>1984</v>
      </c>
      <c r="J1893" s="90">
        <f>INDEX(Data!Q$2:Q$6500,MATCH($A1893,Data!$A$2:$A$6500,0))</f>
        <v>1984</v>
      </c>
      <c r="K1893" s="90">
        <f>INDEX(Data!F$2:F$6500,MATCH($A1893,Data!$A$2:$A$6500,0))</f>
        <v>60</v>
      </c>
      <c r="L1893" s="90">
        <f>INDEX(Data!G$2:G$6500,MATCH($A1893,Data!$A$2:$A$6500,0))</f>
        <v>60</v>
      </c>
      <c r="M1893" s="90">
        <f>INDEX(Data!H$2:H$6500,MATCH($A1893,Data!$A$2:$A$6500,0))</f>
        <v>0</v>
      </c>
      <c r="N1893" s="90">
        <f>INDEX(Data!I$2:I$6500,MATCH($A1893,Data!$A$2:$A$6500,0))</f>
        <v>0</v>
      </c>
      <c r="O1893" s="83" t="str">
        <f>INDEX(Data!J$2:J$6500,MATCH($A1893,Data!$A$2:$A$6500,0))</f>
        <v>nests</v>
      </c>
      <c r="P1893" t="str">
        <f>_xlfn.XLOOKUP(B1893,Table3[RefID],Table3[Citation])</f>
        <v>Jenkins (1986)</v>
      </c>
    </row>
    <row r="1894" spans="1:16" x14ac:dyDescent="0.35">
      <c r="A1894" s="68">
        <v>1892</v>
      </c>
      <c r="B1894" s="69">
        <v>128</v>
      </c>
      <c r="C1894" s="69">
        <v>4043</v>
      </c>
      <c r="D1894" s="69">
        <v>3659</v>
      </c>
      <c r="E1894" t="str">
        <f>INDEX(Table5[EEZ],MATCH(C1894,Table5[Colony_ID],0))</f>
        <v>Fijian Exclusive Economic Zone</v>
      </c>
      <c r="F1894" t="str">
        <f>INDEX(Table5[Corrected Island/Colony Name],MATCH('Full Data'!C1894,Table5[Colony_ID],0))</f>
        <v>Nukusemanu</v>
      </c>
      <c r="G1894" t="str">
        <f>INDEX(Table4[Common_Name],MATCH('Full Data'!D1894,Table4[SpcRecID],0))</f>
        <v>Brown Booby</v>
      </c>
      <c r="H1894" s="83" t="str">
        <f>INDEX(Data!E$2:E$6500,MATCH(A1894,Data!$A$2:$A$6500,0))</f>
        <v>Probable</v>
      </c>
      <c r="I1894" s="90">
        <f>INDEX(Data!P$2:P$6500,MATCH(A1894,Data!$A$2:$A$6500,0))</f>
        <v>1984</v>
      </c>
      <c r="J1894" s="90">
        <f>INDEX(Data!Q$2:Q$6500,MATCH($A1894,Data!$A$2:$A$6500,0))</f>
        <v>1984</v>
      </c>
      <c r="K1894" s="90">
        <f>INDEX(Data!F$2:F$6500,MATCH($A1894,Data!$A$2:$A$6500,0))</f>
        <v>0</v>
      </c>
      <c r="L1894" s="90">
        <f>INDEX(Data!G$2:G$6500,MATCH($A1894,Data!$A$2:$A$6500,0))</f>
        <v>0</v>
      </c>
      <c r="M1894" s="90">
        <f>INDEX(Data!H$2:H$6500,MATCH($A1894,Data!$A$2:$A$6500,0))</f>
        <v>0</v>
      </c>
      <c r="N1894" s="90">
        <f>INDEX(Data!I$2:I$6500,MATCH($A1894,Data!$A$2:$A$6500,0))</f>
        <v>0</v>
      </c>
      <c r="O1894" s="83">
        <f>INDEX(Data!J$2:J$6500,MATCH($A1894,Data!$A$2:$A$6500,0))</f>
        <v>0</v>
      </c>
      <c r="P1894" t="str">
        <f>_xlfn.XLOOKUP(B1894,Table3[RefID],Table3[Citation])</f>
        <v>Jenkins (1986)</v>
      </c>
    </row>
    <row r="1895" spans="1:16" x14ac:dyDescent="0.35">
      <c r="A1895" s="68">
        <v>1893</v>
      </c>
      <c r="B1895" s="69">
        <v>128</v>
      </c>
      <c r="C1895" s="69">
        <v>4053</v>
      </c>
      <c r="D1895" s="69">
        <v>3659</v>
      </c>
      <c r="E1895" t="str">
        <f>INDEX(Table5[EEZ],MATCH(C1895,Table5[Colony_ID],0))</f>
        <v>Fijian Exclusive Economic Zone</v>
      </c>
      <c r="F1895" t="str">
        <f>INDEX(Table5[Corrected Island/Colony Name],MATCH('Full Data'!C1895,Table5[Colony_ID],0))</f>
        <v>Tainibeka</v>
      </c>
      <c r="G1895" t="str">
        <f>INDEX(Table4[Common_Name],MATCH('Full Data'!D1895,Table4[SpcRecID],0))</f>
        <v>Brown Booby</v>
      </c>
      <c r="H1895" s="83" t="str">
        <f>INDEX(Data!E$2:E$6500,MATCH(A1895,Data!$A$2:$A$6500,0))</f>
        <v>Confirmed</v>
      </c>
      <c r="I1895" s="90">
        <f>INDEX(Data!P$2:P$6500,MATCH(A1895,Data!$A$2:$A$6500,0))</f>
        <v>1984</v>
      </c>
      <c r="J1895" s="90">
        <f>INDEX(Data!Q$2:Q$6500,MATCH($A1895,Data!$A$2:$A$6500,0))</f>
        <v>1984</v>
      </c>
      <c r="K1895" s="90">
        <f>INDEX(Data!F$2:F$6500,MATCH($A1895,Data!$A$2:$A$6500,0))</f>
        <v>60</v>
      </c>
      <c r="L1895" s="90">
        <f>INDEX(Data!G$2:G$6500,MATCH($A1895,Data!$A$2:$A$6500,0))</f>
        <v>60</v>
      </c>
      <c r="M1895" s="90">
        <f>INDEX(Data!H$2:H$6500,MATCH($A1895,Data!$A$2:$A$6500,0))</f>
        <v>0</v>
      </c>
      <c r="N1895" s="90">
        <f>INDEX(Data!I$2:I$6500,MATCH($A1895,Data!$A$2:$A$6500,0))</f>
        <v>0</v>
      </c>
      <c r="O1895" s="83" t="str">
        <f>INDEX(Data!J$2:J$6500,MATCH($A1895,Data!$A$2:$A$6500,0))</f>
        <v>nests</v>
      </c>
      <c r="P1895" t="str">
        <f>_xlfn.XLOOKUP(B1895,Table3[RefID],Table3[Citation])</f>
        <v>Jenkins (1986)</v>
      </c>
    </row>
    <row r="1896" spans="1:16" x14ac:dyDescent="0.35">
      <c r="A1896" s="68">
        <v>1894</v>
      </c>
      <c r="B1896" s="69">
        <v>128</v>
      </c>
      <c r="C1896" s="69">
        <v>4053</v>
      </c>
      <c r="D1896" s="69">
        <v>3659</v>
      </c>
      <c r="E1896" t="str">
        <f>INDEX(Table5[EEZ],MATCH(C1896,Table5[Colony_ID],0))</f>
        <v>Fijian Exclusive Economic Zone</v>
      </c>
      <c r="F1896" t="str">
        <f>INDEX(Table5[Corrected Island/Colony Name],MATCH('Full Data'!C1896,Table5[Colony_ID],0))</f>
        <v>Tainibeka</v>
      </c>
      <c r="G1896" t="str">
        <f>INDEX(Table4[Common_Name],MATCH('Full Data'!D1896,Table4[SpcRecID],0))</f>
        <v>Brown Booby</v>
      </c>
      <c r="H1896" s="83" t="str">
        <f>INDEX(Data!E$2:E$6500,MATCH(A1896,Data!$A$2:$A$6500,0))</f>
        <v>Confirmed</v>
      </c>
      <c r="I1896" s="90">
        <f>INDEX(Data!P$2:P$6500,MATCH(A1896,Data!$A$2:$A$6500,0))</f>
        <v>1984</v>
      </c>
      <c r="J1896" s="90">
        <f>INDEX(Data!Q$2:Q$6500,MATCH($A1896,Data!$A$2:$A$6500,0))</f>
        <v>1984</v>
      </c>
      <c r="K1896" s="90">
        <f>INDEX(Data!F$2:F$6500,MATCH($A1896,Data!$A$2:$A$6500,0))</f>
        <v>220</v>
      </c>
      <c r="L1896" s="90">
        <f>INDEX(Data!G$2:G$6500,MATCH($A1896,Data!$A$2:$A$6500,0))</f>
        <v>220</v>
      </c>
      <c r="M1896" s="90">
        <f>INDEX(Data!H$2:H$6500,MATCH($A1896,Data!$A$2:$A$6500,0))</f>
        <v>0</v>
      </c>
      <c r="N1896" s="90">
        <f>INDEX(Data!I$2:I$6500,MATCH($A1896,Data!$A$2:$A$6500,0))</f>
        <v>0</v>
      </c>
      <c r="O1896" s="83" t="str">
        <f>INDEX(Data!J$2:J$6500,MATCH($A1896,Data!$A$2:$A$6500,0))</f>
        <v>nests</v>
      </c>
      <c r="P1896" t="str">
        <f>_xlfn.XLOOKUP(B1896,Table3[RefID],Table3[Citation])</f>
        <v>Jenkins (1986)</v>
      </c>
    </row>
    <row r="1897" spans="1:16" x14ac:dyDescent="0.35">
      <c r="A1897" s="68">
        <v>1895</v>
      </c>
      <c r="B1897" s="69">
        <v>128</v>
      </c>
      <c r="C1897" s="69">
        <v>4054</v>
      </c>
      <c r="D1897" s="69">
        <v>3659</v>
      </c>
      <c r="E1897" t="str">
        <f>INDEX(Table5[EEZ],MATCH(C1897,Table5[Colony_ID],0))</f>
        <v>Fijian Exclusive Economic Zone</v>
      </c>
      <c r="F1897" t="str">
        <f>INDEX(Table5[Corrected Island/Colony Name],MATCH('Full Data'!C1897,Table5[Colony_ID],0))</f>
        <v>Tauraria</v>
      </c>
      <c r="G1897" t="str">
        <f>INDEX(Table4[Common_Name],MATCH('Full Data'!D1897,Table4[SpcRecID],0))</f>
        <v>Brown Booby</v>
      </c>
      <c r="H1897" s="83" t="str">
        <f>INDEX(Data!E$2:E$6500,MATCH(A1897,Data!$A$2:$A$6500,0))</f>
        <v>Confirmed</v>
      </c>
      <c r="I1897" s="90">
        <f>INDEX(Data!P$2:P$6500,MATCH(A1897,Data!$A$2:$A$6500,0))</f>
        <v>1984</v>
      </c>
      <c r="J1897" s="90">
        <f>INDEX(Data!Q$2:Q$6500,MATCH($A1897,Data!$A$2:$A$6500,0))</f>
        <v>1984</v>
      </c>
      <c r="K1897" s="90">
        <f>INDEX(Data!F$2:F$6500,MATCH($A1897,Data!$A$2:$A$6500,0))</f>
        <v>100</v>
      </c>
      <c r="L1897" s="90">
        <f>INDEX(Data!G$2:G$6500,MATCH($A1897,Data!$A$2:$A$6500,0))</f>
        <v>100</v>
      </c>
      <c r="M1897" s="90">
        <f>INDEX(Data!H$2:H$6500,MATCH($A1897,Data!$A$2:$A$6500,0))</f>
        <v>0</v>
      </c>
      <c r="N1897" s="90">
        <f>INDEX(Data!I$2:I$6500,MATCH($A1897,Data!$A$2:$A$6500,0))</f>
        <v>0</v>
      </c>
      <c r="O1897" s="83" t="str">
        <f>INDEX(Data!J$2:J$6500,MATCH($A1897,Data!$A$2:$A$6500,0))</f>
        <v>nests</v>
      </c>
      <c r="P1897" t="str">
        <f>_xlfn.XLOOKUP(B1897,Table3[RefID],Table3[Citation])</f>
        <v>Jenkins (1986)</v>
      </c>
    </row>
    <row r="1898" spans="1:16" x14ac:dyDescent="0.35">
      <c r="A1898" s="68">
        <v>1896</v>
      </c>
      <c r="B1898" s="69">
        <v>128</v>
      </c>
      <c r="C1898" s="69">
        <v>4054</v>
      </c>
      <c r="D1898" s="69">
        <v>3659</v>
      </c>
      <c r="E1898" t="str">
        <f>INDEX(Table5[EEZ],MATCH(C1898,Table5[Colony_ID],0))</f>
        <v>Fijian Exclusive Economic Zone</v>
      </c>
      <c r="F1898" t="str">
        <f>INDEX(Table5[Corrected Island/Colony Name],MATCH('Full Data'!C1898,Table5[Colony_ID],0))</f>
        <v>Tauraria</v>
      </c>
      <c r="G1898" t="str">
        <f>INDEX(Table4[Common_Name],MATCH('Full Data'!D1898,Table4[SpcRecID],0))</f>
        <v>Brown Booby</v>
      </c>
      <c r="H1898" s="83" t="str">
        <f>INDEX(Data!E$2:E$6500,MATCH(A1898,Data!$A$2:$A$6500,0))</f>
        <v>Confirmed</v>
      </c>
      <c r="I1898" s="90">
        <f>INDEX(Data!P$2:P$6500,MATCH(A1898,Data!$A$2:$A$6500,0))</f>
        <v>1984</v>
      </c>
      <c r="J1898" s="90">
        <f>INDEX(Data!Q$2:Q$6500,MATCH($A1898,Data!$A$2:$A$6500,0))</f>
        <v>1984</v>
      </c>
      <c r="K1898" s="90">
        <f>INDEX(Data!F$2:F$6500,MATCH($A1898,Data!$A$2:$A$6500,0))</f>
        <v>60</v>
      </c>
      <c r="L1898" s="90">
        <f>INDEX(Data!G$2:G$6500,MATCH($A1898,Data!$A$2:$A$6500,0))</f>
        <v>60</v>
      </c>
      <c r="M1898" s="90">
        <f>INDEX(Data!H$2:H$6500,MATCH($A1898,Data!$A$2:$A$6500,0))</f>
        <v>0</v>
      </c>
      <c r="N1898" s="90">
        <f>INDEX(Data!I$2:I$6500,MATCH($A1898,Data!$A$2:$A$6500,0))</f>
        <v>0</v>
      </c>
      <c r="O1898" s="83" t="str">
        <f>INDEX(Data!J$2:J$6500,MATCH($A1898,Data!$A$2:$A$6500,0))</f>
        <v>nests</v>
      </c>
      <c r="P1898" t="str">
        <f>_xlfn.XLOOKUP(B1898,Table3[RefID],Table3[Citation])</f>
        <v>Jenkins (1986)</v>
      </c>
    </row>
    <row r="1899" spans="1:16" x14ac:dyDescent="0.35">
      <c r="A1899" s="68">
        <v>1897</v>
      </c>
      <c r="B1899" s="69">
        <v>128</v>
      </c>
      <c r="C1899" s="69">
        <v>4071</v>
      </c>
      <c r="D1899" s="69">
        <v>3659</v>
      </c>
      <c r="E1899" t="str">
        <f>INDEX(Table5[EEZ],MATCH(C1899,Table5[Colony_ID],0))</f>
        <v>Fijian Exclusive Economic Zone</v>
      </c>
      <c r="F1899" t="str">
        <f>INDEX(Table5[Corrected Island/Colony Name],MATCH('Full Data'!C1899,Table5[Colony_ID],0))</f>
        <v>Vetauua</v>
      </c>
      <c r="G1899" t="str">
        <f>INDEX(Table4[Common_Name],MATCH('Full Data'!D1899,Table4[SpcRecID],0))</f>
        <v>Brown Booby</v>
      </c>
      <c r="H1899" s="83" t="str">
        <f>INDEX(Data!E$2:E$6500,MATCH(A1899,Data!$A$2:$A$6500,0))</f>
        <v>Confirmed</v>
      </c>
      <c r="I1899" s="90">
        <f>INDEX(Data!P$2:P$6500,MATCH(A1899,Data!$A$2:$A$6500,0))</f>
        <v>1984</v>
      </c>
      <c r="J1899" s="90">
        <f>INDEX(Data!Q$2:Q$6500,MATCH($A1899,Data!$A$2:$A$6500,0))</f>
        <v>1984</v>
      </c>
      <c r="K1899" s="90">
        <f>INDEX(Data!F$2:F$6500,MATCH($A1899,Data!$A$2:$A$6500,0))</f>
        <v>400</v>
      </c>
      <c r="L1899" s="90">
        <f>INDEX(Data!G$2:G$6500,MATCH($A1899,Data!$A$2:$A$6500,0))</f>
        <v>400</v>
      </c>
      <c r="M1899" s="90">
        <f>INDEX(Data!H$2:H$6500,MATCH($A1899,Data!$A$2:$A$6500,0))</f>
        <v>0</v>
      </c>
      <c r="N1899" s="90">
        <f>INDEX(Data!I$2:I$6500,MATCH($A1899,Data!$A$2:$A$6500,0))</f>
        <v>0</v>
      </c>
      <c r="O1899" s="83" t="str">
        <f>INDEX(Data!J$2:J$6500,MATCH($A1899,Data!$A$2:$A$6500,0))</f>
        <v>nests</v>
      </c>
      <c r="P1899" t="str">
        <f>_xlfn.XLOOKUP(B1899,Table3[RefID],Table3[Citation])</f>
        <v>Jenkins (1986)</v>
      </c>
    </row>
    <row r="1900" spans="1:16" x14ac:dyDescent="0.35">
      <c r="A1900" s="68">
        <v>1898</v>
      </c>
      <c r="B1900" s="69">
        <v>128</v>
      </c>
      <c r="C1900" s="69">
        <v>4041</v>
      </c>
      <c r="D1900" s="69">
        <v>3659</v>
      </c>
      <c r="E1900" t="str">
        <f>INDEX(Table5[EEZ],MATCH(C1900,Table5[Colony_ID],0))</f>
        <v>Fijian Exclusive Economic Zone</v>
      </c>
      <c r="F1900" t="str">
        <f>INDEX(Table5[Corrected Island/Colony Name],MATCH('Full Data'!C1900,Table5[Colony_ID],0))</f>
        <v>Nuku-i-Cikobia</v>
      </c>
      <c r="G1900" t="str">
        <f>INDEX(Table4[Common_Name],MATCH('Full Data'!D1900,Table4[SpcRecID],0))</f>
        <v>Brown Booby</v>
      </c>
      <c r="H1900" s="83" t="str">
        <f>INDEX(Data!E$2:E$6500,MATCH(A1900,Data!$A$2:$A$6500,0))</f>
        <v>Confirmed</v>
      </c>
      <c r="I1900" s="90">
        <f>INDEX(Data!P$2:P$6500,MATCH(A1900,Data!$A$2:$A$6500,0))</f>
        <v>1923</v>
      </c>
      <c r="J1900" s="90">
        <f>INDEX(Data!Q$2:Q$6500,MATCH($A1900,Data!$A$2:$A$6500,0))</f>
        <v>1925</v>
      </c>
      <c r="K1900" s="90">
        <f>INDEX(Data!F$2:F$6500,MATCH($A1900,Data!$A$2:$A$6500,0))</f>
        <v>40</v>
      </c>
      <c r="L1900" s="90">
        <f>INDEX(Data!G$2:G$6500,MATCH($A1900,Data!$A$2:$A$6500,0))</f>
        <v>50</v>
      </c>
      <c r="M1900" s="90">
        <f>INDEX(Data!H$2:H$6500,MATCH($A1900,Data!$A$2:$A$6500,0))</f>
        <v>0</v>
      </c>
      <c r="N1900" s="90">
        <f>INDEX(Data!I$2:I$6500,MATCH($A1900,Data!$A$2:$A$6500,0))</f>
        <v>0</v>
      </c>
      <c r="O1900" s="83" t="str">
        <f>INDEX(Data!J$2:J$6500,MATCH($A1900,Data!$A$2:$A$6500,0))</f>
        <v>individuals</v>
      </c>
      <c r="P1900" t="str">
        <f>_xlfn.XLOOKUP(B1900,Table3[RefID],Table3[Citation])</f>
        <v>Jenkins (1986)</v>
      </c>
    </row>
    <row r="1901" spans="1:16" x14ac:dyDescent="0.35">
      <c r="A1901" s="68">
        <v>1899</v>
      </c>
      <c r="B1901" s="69">
        <v>128</v>
      </c>
      <c r="C1901" s="69">
        <v>4051</v>
      </c>
      <c r="D1901" s="69">
        <v>3659</v>
      </c>
      <c r="E1901" t="str">
        <f>INDEX(Table5[EEZ],MATCH(C1901,Table5[Colony_ID],0))</f>
        <v>Fijian Exclusive Economic Zone</v>
      </c>
      <c r="F1901" t="str">
        <f>INDEX(Table5[Corrected Island/Colony Name],MATCH('Full Data'!C1901,Table5[Colony_ID],0))</f>
        <v>Sovulevu</v>
      </c>
      <c r="G1901" t="str">
        <f>INDEX(Table4[Common_Name],MATCH('Full Data'!D1901,Table4[SpcRecID],0))</f>
        <v>Brown Booby</v>
      </c>
      <c r="H1901" s="83" t="str">
        <f>INDEX(Data!E$2:E$6500,MATCH(A1901,Data!$A$2:$A$6500,0))</f>
        <v>Potential Breeding</v>
      </c>
      <c r="I1901" s="90">
        <f>INDEX(Data!P$2:P$6500,MATCH(A1901,Data!$A$2:$A$6500,0))</f>
        <v>1923</v>
      </c>
      <c r="J1901" s="90">
        <f>INDEX(Data!Q$2:Q$6500,MATCH($A1901,Data!$A$2:$A$6500,0))</f>
        <v>1925</v>
      </c>
      <c r="K1901" s="90">
        <f>INDEX(Data!F$2:F$6500,MATCH($A1901,Data!$A$2:$A$6500,0))</f>
        <v>150</v>
      </c>
      <c r="L1901" s="90">
        <f>INDEX(Data!G$2:G$6500,MATCH($A1901,Data!$A$2:$A$6500,0))</f>
        <v>150</v>
      </c>
      <c r="M1901" s="90">
        <f>INDEX(Data!H$2:H$6500,MATCH($A1901,Data!$A$2:$A$6500,0))</f>
        <v>0</v>
      </c>
      <c r="N1901" s="90">
        <f>INDEX(Data!I$2:I$6500,MATCH($A1901,Data!$A$2:$A$6500,0))</f>
        <v>0</v>
      </c>
      <c r="O1901" s="83" t="str">
        <f>INDEX(Data!J$2:J$6500,MATCH($A1901,Data!$A$2:$A$6500,0))</f>
        <v>individuals</v>
      </c>
      <c r="P1901" t="str">
        <f>_xlfn.XLOOKUP(B1901,Table3[RefID],Table3[Citation])</f>
        <v>Jenkins (1986)</v>
      </c>
    </row>
    <row r="1902" spans="1:16" x14ac:dyDescent="0.35">
      <c r="A1902" s="68">
        <v>1900</v>
      </c>
      <c r="B1902" s="69">
        <v>128</v>
      </c>
      <c r="C1902" s="69">
        <v>4003</v>
      </c>
      <c r="D1902" s="69">
        <v>3659</v>
      </c>
      <c r="E1902" t="str">
        <f>INDEX(Table5[EEZ],MATCH(C1902,Table5[Colony_ID],0))</f>
        <v>Fijian Exclusive Economic Zone</v>
      </c>
      <c r="F1902" t="str">
        <f>INDEX(Table5[Corrected Island/Colony Name],MATCH('Full Data'!C1902,Table5[Colony_ID],0))</f>
        <v>Booby Rock</v>
      </c>
      <c r="G1902" t="str">
        <f>INDEX(Table4[Common_Name],MATCH('Full Data'!D1902,Table4[SpcRecID],0))</f>
        <v>Brown Booby</v>
      </c>
      <c r="H1902" s="83" t="str">
        <f>INDEX(Data!E$2:E$6500,MATCH(A1902,Data!$A$2:$A$6500,0))</f>
        <v>Confirmed</v>
      </c>
      <c r="I1902" s="90">
        <f>INDEX(Data!P$2:P$6500,MATCH(A1902,Data!$A$2:$A$6500,0))</f>
        <v>1923</v>
      </c>
      <c r="J1902" s="90">
        <f>INDEX(Data!Q$2:Q$6500,MATCH($A1902,Data!$A$2:$A$6500,0))</f>
        <v>1925</v>
      </c>
      <c r="K1902" s="90">
        <f>INDEX(Data!F$2:F$6500,MATCH($A1902,Data!$A$2:$A$6500,0))</f>
        <v>500</v>
      </c>
      <c r="L1902" s="90">
        <f>INDEX(Data!G$2:G$6500,MATCH($A1902,Data!$A$2:$A$6500,0))</f>
        <v>500</v>
      </c>
      <c r="M1902" s="90">
        <f>INDEX(Data!H$2:H$6500,MATCH($A1902,Data!$A$2:$A$6500,0))</f>
        <v>0</v>
      </c>
      <c r="N1902" s="90">
        <f>INDEX(Data!I$2:I$6500,MATCH($A1902,Data!$A$2:$A$6500,0))</f>
        <v>0</v>
      </c>
      <c r="O1902" s="83" t="str">
        <f>INDEX(Data!J$2:J$6500,MATCH($A1902,Data!$A$2:$A$6500,0))</f>
        <v>individuals</v>
      </c>
      <c r="P1902" t="str">
        <f>_xlfn.XLOOKUP(B1902,Table3[RefID],Table3[Citation])</f>
        <v>Jenkins (1986)</v>
      </c>
    </row>
    <row r="1903" spans="1:16" x14ac:dyDescent="0.35">
      <c r="A1903" s="68">
        <v>1901</v>
      </c>
      <c r="B1903" s="69">
        <v>128</v>
      </c>
      <c r="C1903" s="69">
        <v>4062</v>
      </c>
      <c r="D1903" s="69">
        <v>3659</v>
      </c>
      <c r="E1903" t="str">
        <f>INDEX(Table5[EEZ],MATCH(C1903,Table5[Colony_ID],0))</f>
        <v>Fijian Exclusive Economic Zone</v>
      </c>
      <c r="F1903" t="str">
        <f>INDEX(Table5[Corrected Island/Colony Name],MATCH('Full Data'!C1903,Table5[Colony_ID],0))</f>
        <v>Vanualailai</v>
      </c>
      <c r="G1903" t="str">
        <f>INDEX(Table4[Common_Name],MATCH('Full Data'!D1903,Table4[SpcRecID],0))</f>
        <v>Brown Booby</v>
      </c>
      <c r="H1903" s="83" t="str">
        <f>INDEX(Data!E$2:E$6500,MATCH(A1903,Data!$A$2:$A$6500,0))</f>
        <v>Confirmed</v>
      </c>
      <c r="I1903" s="90">
        <f>INDEX(Data!P$2:P$6500,MATCH(A1903,Data!$A$2:$A$6500,0))</f>
        <v>1923</v>
      </c>
      <c r="J1903" s="90">
        <f>INDEX(Data!Q$2:Q$6500,MATCH($A1903,Data!$A$2:$A$6500,0))</f>
        <v>1925</v>
      </c>
      <c r="K1903" s="90">
        <f>INDEX(Data!F$2:F$6500,MATCH($A1903,Data!$A$2:$A$6500,0))</f>
        <v>0</v>
      </c>
      <c r="L1903" s="90">
        <f>INDEX(Data!G$2:G$6500,MATCH($A1903,Data!$A$2:$A$6500,0))</f>
        <v>0</v>
      </c>
      <c r="M1903" s="90">
        <f>INDEX(Data!H$2:H$6500,MATCH($A1903,Data!$A$2:$A$6500,0))</f>
        <v>1</v>
      </c>
      <c r="N1903" s="90">
        <f>INDEX(Data!I$2:I$6500,MATCH($A1903,Data!$A$2:$A$6500,0))</f>
        <v>49</v>
      </c>
      <c r="O1903" s="83" t="str">
        <f>INDEX(Data!J$2:J$6500,MATCH($A1903,Data!$A$2:$A$6500,0))</f>
        <v>breeding pairs</v>
      </c>
      <c r="P1903" t="str">
        <f>_xlfn.XLOOKUP(B1903,Table3[RefID],Table3[Citation])</f>
        <v>Jenkins (1986)</v>
      </c>
    </row>
    <row r="1904" spans="1:16" x14ac:dyDescent="0.35">
      <c r="A1904" s="68">
        <v>1902</v>
      </c>
      <c r="B1904" s="69">
        <v>128</v>
      </c>
      <c r="C1904" s="69">
        <v>4063</v>
      </c>
      <c r="D1904" s="69">
        <v>3659</v>
      </c>
      <c r="E1904" t="str">
        <f>INDEX(Table5[EEZ],MATCH(C1904,Table5[Colony_ID],0))</f>
        <v>Fijian Exclusive Economic Zone</v>
      </c>
      <c r="F1904" t="str">
        <f>INDEX(Table5[Corrected Island/Colony Name],MATCH('Full Data'!C1904,Table5[Colony_ID],0))</f>
        <v>Vanuamasi</v>
      </c>
      <c r="G1904" t="str">
        <f>INDEX(Table4[Common_Name],MATCH('Full Data'!D1904,Table4[SpcRecID],0))</f>
        <v>Brown Booby</v>
      </c>
      <c r="H1904" s="83" t="str">
        <f>INDEX(Data!E$2:E$6500,MATCH(A1904,Data!$A$2:$A$6500,0))</f>
        <v>Confirmed</v>
      </c>
      <c r="I1904" s="90">
        <f>INDEX(Data!P$2:P$6500,MATCH(A1904,Data!$A$2:$A$6500,0))</f>
        <v>1924</v>
      </c>
      <c r="J1904" s="90">
        <f>INDEX(Data!Q$2:Q$6500,MATCH($A1904,Data!$A$2:$A$6500,0))</f>
        <v>1924</v>
      </c>
      <c r="K1904" s="90">
        <f>INDEX(Data!F$2:F$6500,MATCH($A1904,Data!$A$2:$A$6500,0))</f>
        <v>500</v>
      </c>
      <c r="L1904" s="90">
        <f>INDEX(Data!G$2:G$6500,MATCH($A1904,Data!$A$2:$A$6500,0))</f>
        <v>500</v>
      </c>
      <c r="M1904" s="90">
        <f>INDEX(Data!H$2:H$6500,MATCH($A1904,Data!$A$2:$A$6500,0))</f>
        <v>0</v>
      </c>
      <c r="N1904" s="90">
        <f>INDEX(Data!I$2:I$6500,MATCH($A1904,Data!$A$2:$A$6500,0))</f>
        <v>0</v>
      </c>
      <c r="O1904" s="83" t="str">
        <f>INDEX(Data!J$2:J$6500,MATCH($A1904,Data!$A$2:$A$6500,0))</f>
        <v>breeding pairs</v>
      </c>
      <c r="P1904" t="str">
        <f>_xlfn.XLOOKUP(B1904,Table3[RefID],Table3[Citation])</f>
        <v>Jenkins (1986)</v>
      </c>
    </row>
    <row r="1905" spans="1:16" x14ac:dyDescent="0.35">
      <c r="A1905" s="68">
        <v>1903</v>
      </c>
      <c r="B1905" s="69">
        <v>128</v>
      </c>
      <c r="C1905" s="69">
        <v>4077</v>
      </c>
      <c r="D1905" s="69">
        <v>3659</v>
      </c>
      <c r="E1905" t="str">
        <f>INDEX(Table5[EEZ],MATCH(C1905,Table5[Colony_ID],0))</f>
        <v>Fijian Exclusive Economic Zone</v>
      </c>
      <c r="F1905" t="str">
        <f>INDEX(Table5[Corrected Island/Colony Name],MATCH('Full Data'!C1905,Table5[Colony_ID],0))</f>
        <v>White Rock</v>
      </c>
      <c r="G1905" t="str">
        <f>INDEX(Table4[Common_Name],MATCH('Full Data'!D1905,Table4[SpcRecID],0))</f>
        <v>Brown Booby</v>
      </c>
      <c r="H1905" s="83" t="str">
        <f>INDEX(Data!E$2:E$6500,MATCH(A1905,Data!$A$2:$A$6500,0))</f>
        <v>Probable</v>
      </c>
      <c r="I1905" s="90">
        <f>INDEX(Data!P$2:P$6500,MATCH(A1905,Data!$A$2:$A$6500,0))</f>
        <v>1980</v>
      </c>
      <c r="J1905" s="90">
        <f>INDEX(Data!Q$2:Q$6500,MATCH($A1905,Data!$A$2:$A$6500,0))</f>
        <v>1980</v>
      </c>
      <c r="K1905" s="90">
        <f>INDEX(Data!F$2:F$6500,MATCH($A1905,Data!$A$2:$A$6500,0))</f>
        <v>85</v>
      </c>
      <c r="L1905" s="90">
        <f>INDEX(Data!G$2:G$6500,MATCH($A1905,Data!$A$2:$A$6500,0))</f>
        <v>85</v>
      </c>
      <c r="M1905" s="90">
        <f>INDEX(Data!H$2:H$6500,MATCH($A1905,Data!$A$2:$A$6500,0))</f>
        <v>0</v>
      </c>
      <c r="N1905" s="90">
        <f>INDEX(Data!I$2:I$6500,MATCH($A1905,Data!$A$2:$A$6500,0))</f>
        <v>0</v>
      </c>
      <c r="O1905" s="83" t="str">
        <f>INDEX(Data!J$2:J$6500,MATCH($A1905,Data!$A$2:$A$6500,0))</f>
        <v>individuals</v>
      </c>
      <c r="P1905" t="str">
        <f>_xlfn.XLOOKUP(B1905,Table3[RefID],Table3[Citation])</f>
        <v>Jenkins (1986)</v>
      </c>
    </row>
    <row r="1906" spans="1:16" x14ac:dyDescent="0.35">
      <c r="A1906" s="68">
        <v>1904</v>
      </c>
      <c r="B1906" s="69">
        <v>128</v>
      </c>
      <c r="C1906" s="69">
        <v>4023</v>
      </c>
      <c r="D1906" s="69">
        <v>3294</v>
      </c>
      <c r="E1906" t="str">
        <f>INDEX(Table5[EEZ],MATCH(C1906,Table5[Colony_ID],0))</f>
        <v>Fijian Exclusive Economic Zone</v>
      </c>
      <c r="F1906" t="str">
        <f>INDEX(Table5[Corrected Island/Colony Name],MATCH('Full Data'!C1906,Table5[Colony_ID],0))</f>
        <v>Late-i-Viti Island</v>
      </c>
      <c r="G1906" t="str">
        <f>INDEX(Table4[Common_Name],MATCH('Full Data'!D1906,Table4[SpcRecID],0))</f>
        <v>Brown Noddy</v>
      </c>
      <c r="H1906" s="83" t="str">
        <f>INDEX(Data!E$2:E$6500,MATCH(A1906,Data!$A$2:$A$6500,0))</f>
        <v>Confirmed</v>
      </c>
      <c r="I1906" s="90">
        <f>INDEX(Data!P$2:P$6500,MATCH(A1906,Data!$A$2:$A$6500,0))</f>
        <v>1924</v>
      </c>
      <c r="J1906" s="90">
        <f>INDEX(Data!Q$2:Q$6500,MATCH($A1906,Data!$A$2:$A$6500,0))</f>
        <v>1924</v>
      </c>
      <c r="K1906" s="90">
        <f>INDEX(Data!F$2:F$6500,MATCH($A1906,Data!$A$2:$A$6500,0))</f>
        <v>50</v>
      </c>
      <c r="L1906" s="90">
        <f>INDEX(Data!G$2:G$6500,MATCH($A1906,Data!$A$2:$A$6500,0))</f>
        <v>50</v>
      </c>
      <c r="M1906" s="90">
        <f>INDEX(Data!H$2:H$6500,MATCH($A1906,Data!$A$2:$A$6500,0))</f>
        <v>0</v>
      </c>
      <c r="N1906" s="90">
        <f>INDEX(Data!I$2:I$6500,MATCH($A1906,Data!$A$2:$A$6500,0))</f>
        <v>0</v>
      </c>
      <c r="O1906" s="83" t="str">
        <f>INDEX(Data!J$2:J$6500,MATCH($A1906,Data!$A$2:$A$6500,0))</f>
        <v>individuals</v>
      </c>
      <c r="P1906" t="str">
        <f>_xlfn.XLOOKUP(B1906,Table3[RefID],Table3[Citation])</f>
        <v>Jenkins (1986)</v>
      </c>
    </row>
    <row r="1907" spans="1:16" x14ac:dyDescent="0.35">
      <c r="A1907" s="68">
        <v>1905</v>
      </c>
      <c r="B1907" s="69">
        <v>128</v>
      </c>
      <c r="C1907" s="69">
        <v>4086</v>
      </c>
      <c r="D1907" s="69">
        <v>3294</v>
      </c>
      <c r="E1907" t="str">
        <f>INDEX(Table5[EEZ],MATCH(C1907,Table5[Colony_ID],0))</f>
        <v>Fijian Exclusive Economic Zone</v>
      </c>
      <c r="F1907" t="str">
        <f>INDEX(Table5[Corrected Island/Colony Name],MATCH('Full Data'!C1907,Table5[Colony_ID],0))</f>
        <v>Ono-i-Lau</v>
      </c>
      <c r="G1907" t="str">
        <f>INDEX(Table4[Common_Name],MATCH('Full Data'!D1907,Table4[SpcRecID],0))</f>
        <v>Brown Noddy</v>
      </c>
      <c r="H1907" s="83" t="str">
        <f>INDEX(Data!E$2:E$6500,MATCH(A1907,Data!$A$2:$A$6500,0))</f>
        <v>Data Deficient</v>
      </c>
      <c r="I1907" s="90">
        <f>INDEX(Data!P$2:P$6500,MATCH(A1907,Data!$A$2:$A$6500,0))</f>
        <v>1983</v>
      </c>
      <c r="J1907" s="90">
        <f>INDEX(Data!Q$2:Q$6500,MATCH($A1907,Data!$A$2:$A$6500,0))</f>
        <v>1983</v>
      </c>
      <c r="K1907" s="90">
        <f>INDEX(Data!F$2:F$6500,MATCH($A1907,Data!$A$2:$A$6500,0))</f>
        <v>0</v>
      </c>
      <c r="L1907" s="90">
        <f>INDEX(Data!G$2:G$6500,MATCH($A1907,Data!$A$2:$A$6500,0))</f>
        <v>0</v>
      </c>
      <c r="M1907" s="90">
        <f>INDEX(Data!H$2:H$6500,MATCH($A1907,Data!$A$2:$A$6500,0))</f>
        <v>250</v>
      </c>
      <c r="N1907" s="90">
        <f>INDEX(Data!I$2:I$6500,MATCH($A1907,Data!$A$2:$A$6500,0))</f>
        <v>999</v>
      </c>
      <c r="O1907" s="83" t="str">
        <f>INDEX(Data!J$2:J$6500,MATCH($A1907,Data!$A$2:$A$6500,0))</f>
        <v>individuals</v>
      </c>
      <c r="P1907" t="str">
        <f>_xlfn.XLOOKUP(B1907,Table3[RefID],Table3[Citation])</f>
        <v>Jenkins (1986)</v>
      </c>
    </row>
    <row r="1908" spans="1:16" x14ac:dyDescent="0.35">
      <c r="A1908" s="68">
        <v>1906</v>
      </c>
      <c r="B1908" s="69">
        <v>128</v>
      </c>
      <c r="C1908" s="69">
        <v>4086</v>
      </c>
      <c r="D1908" s="69">
        <v>3294</v>
      </c>
      <c r="E1908" t="str">
        <f>INDEX(Table5[EEZ],MATCH(C1908,Table5[Colony_ID],0))</f>
        <v>Fijian Exclusive Economic Zone</v>
      </c>
      <c r="F1908" t="str">
        <f>INDEX(Table5[Corrected Island/Colony Name],MATCH('Full Data'!C1908,Table5[Colony_ID],0))</f>
        <v>Ono-i-Lau</v>
      </c>
      <c r="G1908" t="str">
        <f>INDEX(Table4[Common_Name],MATCH('Full Data'!D1908,Table4[SpcRecID],0))</f>
        <v>Brown Noddy</v>
      </c>
      <c r="H1908" s="83" t="str">
        <f>INDEX(Data!E$2:E$6500,MATCH(A1908,Data!$A$2:$A$6500,0))</f>
        <v>Data Deficient</v>
      </c>
      <c r="I1908" s="90">
        <f>INDEX(Data!P$2:P$6500,MATCH(A1908,Data!$A$2:$A$6500,0))</f>
        <v>1969</v>
      </c>
      <c r="J1908" s="90">
        <f>INDEX(Data!Q$2:Q$6500,MATCH($A1908,Data!$A$2:$A$6500,0))</f>
        <v>1969</v>
      </c>
      <c r="K1908" s="90">
        <f>INDEX(Data!F$2:F$6500,MATCH($A1908,Data!$A$2:$A$6500,0))</f>
        <v>0</v>
      </c>
      <c r="L1908" s="90">
        <f>INDEX(Data!G$2:G$6500,MATCH($A1908,Data!$A$2:$A$6500,0))</f>
        <v>0</v>
      </c>
      <c r="M1908" s="90">
        <f>INDEX(Data!H$2:H$6500,MATCH($A1908,Data!$A$2:$A$6500,0))</f>
        <v>0</v>
      </c>
      <c r="N1908" s="90">
        <f>INDEX(Data!I$2:I$6500,MATCH($A1908,Data!$A$2:$A$6500,0))</f>
        <v>0</v>
      </c>
      <c r="O1908" s="83">
        <f>INDEX(Data!J$2:J$6500,MATCH($A1908,Data!$A$2:$A$6500,0))</f>
        <v>0</v>
      </c>
      <c r="P1908" t="str">
        <f>_xlfn.XLOOKUP(B1908,Table3[RefID],Table3[Citation])</f>
        <v>Jenkins (1986)</v>
      </c>
    </row>
    <row r="1909" spans="1:16" x14ac:dyDescent="0.35">
      <c r="A1909" s="68">
        <v>1907</v>
      </c>
      <c r="B1909" s="69">
        <v>128</v>
      </c>
      <c r="C1909" s="69">
        <v>4040</v>
      </c>
      <c r="D1909" s="69">
        <v>3294</v>
      </c>
      <c r="E1909" t="str">
        <f>INDEX(Table5[EEZ],MATCH(C1909,Table5[Colony_ID],0))</f>
        <v>Fijian Exclusive Economic Zone</v>
      </c>
      <c r="F1909" t="str">
        <f>INDEX(Table5[Corrected Island/Colony Name],MATCH('Full Data'!C1909,Table5[Colony_ID],0))</f>
        <v>Nukubasaqa</v>
      </c>
      <c r="G1909" t="str">
        <f>INDEX(Table4[Common_Name],MATCH('Full Data'!D1909,Table4[SpcRecID],0))</f>
        <v>Brown Noddy</v>
      </c>
      <c r="H1909" s="83" t="str">
        <f>INDEX(Data!E$2:E$6500,MATCH(A1909,Data!$A$2:$A$6500,0))</f>
        <v>Confirmed</v>
      </c>
      <c r="I1909" s="90">
        <f>INDEX(Data!P$2:P$6500,MATCH(A1909,Data!$A$2:$A$6500,0))</f>
        <v>1984</v>
      </c>
      <c r="J1909" s="90">
        <f>INDEX(Data!Q$2:Q$6500,MATCH($A1909,Data!$A$2:$A$6500,0))</f>
        <v>1984</v>
      </c>
      <c r="K1909" s="90">
        <f>INDEX(Data!F$2:F$6500,MATCH($A1909,Data!$A$2:$A$6500,0))</f>
        <v>400</v>
      </c>
      <c r="L1909" s="90">
        <f>INDEX(Data!G$2:G$6500,MATCH($A1909,Data!$A$2:$A$6500,0))</f>
        <v>400</v>
      </c>
      <c r="M1909" s="90">
        <f>INDEX(Data!H$2:H$6500,MATCH($A1909,Data!$A$2:$A$6500,0))</f>
        <v>0</v>
      </c>
      <c r="N1909" s="90">
        <f>INDEX(Data!I$2:I$6500,MATCH($A1909,Data!$A$2:$A$6500,0))</f>
        <v>0</v>
      </c>
      <c r="O1909" s="83" t="str">
        <f>INDEX(Data!J$2:J$6500,MATCH($A1909,Data!$A$2:$A$6500,0))</f>
        <v>nests</v>
      </c>
      <c r="P1909" t="str">
        <f>_xlfn.XLOOKUP(B1909,Table3[RefID],Table3[Citation])</f>
        <v>Jenkins (1986)</v>
      </c>
    </row>
    <row r="1910" spans="1:16" x14ac:dyDescent="0.35">
      <c r="A1910" s="68">
        <v>1908</v>
      </c>
      <c r="B1910" s="69">
        <v>128</v>
      </c>
      <c r="C1910" s="69">
        <v>4042</v>
      </c>
      <c r="D1910" s="69">
        <v>3294</v>
      </c>
      <c r="E1910" t="str">
        <f>INDEX(Table5[EEZ],MATCH(C1910,Table5[Colony_ID],0))</f>
        <v>Fijian Exclusive Economic Zone</v>
      </c>
      <c r="F1910" t="str">
        <f>INDEX(Table5[Corrected Island/Colony Name],MATCH('Full Data'!C1910,Table5[Colony_ID],0))</f>
        <v>Nukupureti</v>
      </c>
      <c r="G1910" t="str">
        <f>INDEX(Table4[Common_Name],MATCH('Full Data'!D1910,Table4[SpcRecID],0))</f>
        <v>Brown Noddy</v>
      </c>
      <c r="H1910" s="83" t="str">
        <f>INDEX(Data!E$2:E$6500,MATCH(A1910,Data!$A$2:$A$6500,0))</f>
        <v>Confirmed</v>
      </c>
      <c r="I1910" s="90">
        <f>INDEX(Data!P$2:P$6500,MATCH(A1910,Data!$A$2:$A$6500,0))</f>
        <v>1924</v>
      </c>
      <c r="J1910" s="90">
        <f>INDEX(Data!Q$2:Q$6500,MATCH($A1910,Data!$A$2:$A$6500,0))</f>
        <v>1924</v>
      </c>
      <c r="K1910" s="90">
        <f>INDEX(Data!F$2:F$6500,MATCH($A1910,Data!$A$2:$A$6500,0))</f>
        <v>200</v>
      </c>
      <c r="L1910" s="90">
        <f>INDEX(Data!G$2:G$6500,MATCH($A1910,Data!$A$2:$A$6500,0))</f>
        <v>200</v>
      </c>
      <c r="M1910" s="90">
        <f>INDEX(Data!H$2:H$6500,MATCH($A1910,Data!$A$2:$A$6500,0))</f>
        <v>0</v>
      </c>
      <c r="N1910" s="90">
        <f>INDEX(Data!I$2:I$6500,MATCH($A1910,Data!$A$2:$A$6500,0))</f>
        <v>0</v>
      </c>
      <c r="O1910" s="83" t="str">
        <f>INDEX(Data!J$2:J$6500,MATCH($A1910,Data!$A$2:$A$6500,0))</f>
        <v>nests</v>
      </c>
      <c r="P1910" t="str">
        <f>_xlfn.XLOOKUP(B1910,Table3[RefID],Table3[Citation])</f>
        <v>Jenkins (1986)</v>
      </c>
    </row>
    <row r="1911" spans="1:16" x14ac:dyDescent="0.35">
      <c r="A1911" s="68">
        <v>1909</v>
      </c>
      <c r="B1911" s="69">
        <v>128</v>
      </c>
      <c r="C1911" s="69">
        <v>4043</v>
      </c>
      <c r="D1911" s="69">
        <v>3294</v>
      </c>
      <c r="E1911" t="str">
        <f>INDEX(Table5[EEZ],MATCH(C1911,Table5[Colony_ID],0))</f>
        <v>Fijian Exclusive Economic Zone</v>
      </c>
      <c r="F1911" t="str">
        <f>INDEX(Table5[Corrected Island/Colony Name],MATCH('Full Data'!C1911,Table5[Colony_ID],0))</f>
        <v>Nukusemanu</v>
      </c>
      <c r="G1911" t="str">
        <f>INDEX(Table4[Common_Name],MATCH('Full Data'!D1911,Table4[SpcRecID],0))</f>
        <v>Brown Noddy</v>
      </c>
      <c r="H1911" s="83" t="str">
        <f>INDEX(Data!E$2:E$6500,MATCH(A1911,Data!$A$2:$A$6500,0))</f>
        <v>Confirmed</v>
      </c>
      <c r="I1911" s="90">
        <f>INDEX(Data!P$2:P$6500,MATCH(A1911,Data!$A$2:$A$6500,0))</f>
        <v>1984</v>
      </c>
      <c r="J1911" s="90">
        <f>INDEX(Data!Q$2:Q$6500,MATCH($A1911,Data!$A$2:$A$6500,0))</f>
        <v>1984</v>
      </c>
      <c r="K1911" s="90">
        <f>INDEX(Data!F$2:F$6500,MATCH($A1911,Data!$A$2:$A$6500,0))</f>
        <v>0</v>
      </c>
      <c r="L1911" s="90">
        <f>INDEX(Data!G$2:G$6500,MATCH($A1911,Data!$A$2:$A$6500,0))</f>
        <v>0</v>
      </c>
      <c r="M1911" s="90">
        <f>INDEX(Data!H$2:H$6500,MATCH($A1911,Data!$A$2:$A$6500,0))</f>
        <v>0</v>
      </c>
      <c r="N1911" s="90">
        <f>INDEX(Data!I$2:I$6500,MATCH($A1911,Data!$A$2:$A$6500,0))</f>
        <v>0</v>
      </c>
      <c r="O1911" s="83">
        <f>INDEX(Data!J$2:J$6500,MATCH($A1911,Data!$A$2:$A$6500,0))</f>
        <v>0</v>
      </c>
      <c r="P1911" t="str">
        <f>_xlfn.XLOOKUP(B1911,Table3[RefID],Table3[Citation])</f>
        <v>Jenkins (1986)</v>
      </c>
    </row>
    <row r="1912" spans="1:16" x14ac:dyDescent="0.35">
      <c r="A1912" s="68">
        <v>1910</v>
      </c>
      <c r="B1912" s="69">
        <v>128</v>
      </c>
      <c r="C1912" s="69">
        <v>4045</v>
      </c>
      <c r="D1912" s="69">
        <v>3294</v>
      </c>
      <c r="E1912" t="str">
        <f>INDEX(Table5[EEZ],MATCH(C1912,Table5[Colony_ID],0))</f>
        <v>Fijian Exclusive Economic Zone</v>
      </c>
      <c r="F1912" t="str">
        <f>INDEX(Table5[Corrected Island/Colony Name],MATCH('Full Data'!C1912,Table5[Colony_ID],0))</f>
        <v>Qelelevu</v>
      </c>
      <c r="G1912" t="str">
        <f>INDEX(Table4[Common_Name],MATCH('Full Data'!D1912,Table4[SpcRecID],0))</f>
        <v>Brown Noddy</v>
      </c>
      <c r="H1912" s="83" t="str">
        <f>INDEX(Data!E$2:E$6500,MATCH(A1912,Data!$A$2:$A$6500,0))</f>
        <v>Confirmed</v>
      </c>
      <c r="I1912" s="90">
        <f>INDEX(Data!P$2:P$6500,MATCH(A1912,Data!$A$2:$A$6500,0))</f>
        <v>1984</v>
      </c>
      <c r="J1912" s="90">
        <f>INDEX(Data!Q$2:Q$6500,MATCH($A1912,Data!$A$2:$A$6500,0))</f>
        <v>1984</v>
      </c>
      <c r="K1912" s="90">
        <f>INDEX(Data!F$2:F$6500,MATCH($A1912,Data!$A$2:$A$6500,0))</f>
        <v>0</v>
      </c>
      <c r="L1912" s="90">
        <f>INDEX(Data!G$2:G$6500,MATCH($A1912,Data!$A$2:$A$6500,0))</f>
        <v>0</v>
      </c>
      <c r="M1912" s="90">
        <f>INDEX(Data!H$2:H$6500,MATCH($A1912,Data!$A$2:$A$6500,0))</f>
        <v>250</v>
      </c>
      <c r="N1912" s="90">
        <f>INDEX(Data!I$2:I$6500,MATCH($A1912,Data!$A$2:$A$6500,0))</f>
        <v>999</v>
      </c>
      <c r="O1912" s="83" t="str">
        <f>INDEX(Data!J$2:J$6500,MATCH($A1912,Data!$A$2:$A$6500,0))</f>
        <v>nests</v>
      </c>
      <c r="P1912" t="str">
        <f>_xlfn.XLOOKUP(B1912,Table3[RefID],Table3[Citation])</f>
        <v>Jenkins (1986)</v>
      </c>
    </row>
    <row r="1913" spans="1:16" x14ac:dyDescent="0.35">
      <c r="A1913" s="68">
        <v>1911</v>
      </c>
      <c r="B1913" s="69">
        <v>128</v>
      </c>
      <c r="C1913" s="69">
        <v>4053</v>
      </c>
      <c r="D1913" s="69">
        <v>3294</v>
      </c>
      <c r="E1913" t="str">
        <f>INDEX(Table5[EEZ],MATCH(C1913,Table5[Colony_ID],0))</f>
        <v>Fijian Exclusive Economic Zone</v>
      </c>
      <c r="F1913" t="str">
        <f>INDEX(Table5[Corrected Island/Colony Name],MATCH('Full Data'!C1913,Table5[Colony_ID],0))</f>
        <v>Tainibeka</v>
      </c>
      <c r="G1913" t="str">
        <f>INDEX(Table4[Common_Name],MATCH('Full Data'!D1913,Table4[SpcRecID],0))</f>
        <v>Brown Noddy</v>
      </c>
      <c r="H1913" s="83" t="str">
        <f>INDEX(Data!E$2:E$6500,MATCH(A1913,Data!$A$2:$A$6500,0))</f>
        <v>Confirmed</v>
      </c>
      <c r="I1913" s="90">
        <f>INDEX(Data!P$2:P$6500,MATCH(A1913,Data!$A$2:$A$6500,0))</f>
        <v>1984</v>
      </c>
      <c r="J1913" s="90">
        <f>INDEX(Data!Q$2:Q$6500,MATCH($A1913,Data!$A$2:$A$6500,0))</f>
        <v>1984</v>
      </c>
      <c r="K1913" s="90">
        <f>INDEX(Data!F$2:F$6500,MATCH($A1913,Data!$A$2:$A$6500,0))</f>
        <v>200</v>
      </c>
      <c r="L1913" s="90">
        <f>INDEX(Data!G$2:G$6500,MATCH($A1913,Data!$A$2:$A$6500,0))</f>
        <v>200</v>
      </c>
      <c r="M1913" s="90">
        <f>INDEX(Data!H$2:H$6500,MATCH($A1913,Data!$A$2:$A$6500,0))</f>
        <v>0</v>
      </c>
      <c r="N1913" s="90">
        <f>INDEX(Data!I$2:I$6500,MATCH($A1913,Data!$A$2:$A$6500,0))</f>
        <v>0</v>
      </c>
      <c r="O1913" s="83" t="str">
        <f>INDEX(Data!J$2:J$6500,MATCH($A1913,Data!$A$2:$A$6500,0))</f>
        <v>nests</v>
      </c>
      <c r="P1913" t="str">
        <f>_xlfn.XLOOKUP(B1913,Table3[RefID],Table3[Citation])</f>
        <v>Jenkins (1986)</v>
      </c>
    </row>
    <row r="1914" spans="1:16" x14ac:dyDescent="0.35">
      <c r="A1914" s="68">
        <v>1912</v>
      </c>
      <c r="B1914" s="69">
        <v>128</v>
      </c>
      <c r="C1914" s="69">
        <v>4053</v>
      </c>
      <c r="D1914" s="69">
        <v>3294</v>
      </c>
      <c r="E1914" t="str">
        <f>INDEX(Table5[EEZ],MATCH(C1914,Table5[Colony_ID],0))</f>
        <v>Fijian Exclusive Economic Zone</v>
      </c>
      <c r="F1914" t="str">
        <f>INDEX(Table5[Corrected Island/Colony Name],MATCH('Full Data'!C1914,Table5[Colony_ID],0))</f>
        <v>Tainibeka</v>
      </c>
      <c r="G1914" t="str">
        <f>INDEX(Table4[Common_Name],MATCH('Full Data'!D1914,Table4[SpcRecID],0))</f>
        <v>Brown Noddy</v>
      </c>
      <c r="H1914" s="83" t="str">
        <f>INDEX(Data!E$2:E$6500,MATCH(A1914,Data!$A$2:$A$6500,0))</f>
        <v>Confirmed</v>
      </c>
      <c r="I1914" s="90">
        <f>INDEX(Data!P$2:P$6500,MATCH(A1914,Data!$A$2:$A$6500,0))</f>
        <v>1984</v>
      </c>
      <c r="J1914" s="90">
        <f>INDEX(Data!Q$2:Q$6500,MATCH($A1914,Data!$A$2:$A$6500,0))</f>
        <v>1984</v>
      </c>
      <c r="K1914" s="90">
        <f>INDEX(Data!F$2:F$6500,MATCH($A1914,Data!$A$2:$A$6500,0))</f>
        <v>850</v>
      </c>
      <c r="L1914" s="90">
        <f>INDEX(Data!G$2:G$6500,MATCH($A1914,Data!$A$2:$A$6500,0))</f>
        <v>1600</v>
      </c>
      <c r="M1914" s="90">
        <f>INDEX(Data!H$2:H$6500,MATCH($A1914,Data!$A$2:$A$6500,0))</f>
        <v>0</v>
      </c>
      <c r="N1914" s="90">
        <f>INDEX(Data!I$2:I$6500,MATCH($A1914,Data!$A$2:$A$6500,0))</f>
        <v>0</v>
      </c>
      <c r="O1914" s="83" t="str">
        <f>INDEX(Data!J$2:J$6500,MATCH($A1914,Data!$A$2:$A$6500,0))</f>
        <v>nests</v>
      </c>
      <c r="P1914" t="str">
        <f>_xlfn.XLOOKUP(B1914,Table3[RefID],Table3[Citation])</f>
        <v>Jenkins (1986)</v>
      </c>
    </row>
    <row r="1915" spans="1:16" x14ac:dyDescent="0.35">
      <c r="A1915" s="68">
        <v>1913</v>
      </c>
      <c r="B1915" s="69">
        <v>128</v>
      </c>
      <c r="C1915" s="69">
        <v>4054</v>
      </c>
      <c r="D1915" s="69">
        <v>3294</v>
      </c>
      <c r="E1915" t="str">
        <f>INDEX(Table5[EEZ],MATCH(C1915,Table5[Colony_ID],0))</f>
        <v>Fijian Exclusive Economic Zone</v>
      </c>
      <c r="F1915" t="str">
        <f>INDEX(Table5[Corrected Island/Colony Name],MATCH('Full Data'!C1915,Table5[Colony_ID],0))</f>
        <v>Tauraria</v>
      </c>
      <c r="G1915" t="str">
        <f>INDEX(Table4[Common_Name],MATCH('Full Data'!D1915,Table4[SpcRecID],0))</f>
        <v>Brown Noddy</v>
      </c>
      <c r="H1915" s="83" t="str">
        <f>INDEX(Data!E$2:E$6500,MATCH(A1915,Data!$A$2:$A$6500,0))</f>
        <v>Confirmed</v>
      </c>
      <c r="I1915" s="90">
        <f>INDEX(Data!P$2:P$6500,MATCH(A1915,Data!$A$2:$A$6500,0))</f>
        <v>1984</v>
      </c>
      <c r="J1915" s="90">
        <f>INDEX(Data!Q$2:Q$6500,MATCH($A1915,Data!$A$2:$A$6500,0))</f>
        <v>1984</v>
      </c>
      <c r="K1915" s="90">
        <f>INDEX(Data!F$2:F$6500,MATCH($A1915,Data!$A$2:$A$6500,0))</f>
        <v>400</v>
      </c>
      <c r="L1915" s="90">
        <f>INDEX(Data!G$2:G$6500,MATCH($A1915,Data!$A$2:$A$6500,0))</f>
        <v>400</v>
      </c>
      <c r="M1915" s="90">
        <f>INDEX(Data!H$2:H$6500,MATCH($A1915,Data!$A$2:$A$6500,0))</f>
        <v>0</v>
      </c>
      <c r="N1915" s="90">
        <f>INDEX(Data!I$2:I$6500,MATCH($A1915,Data!$A$2:$A$6500,0))</f>
        <v>0</v>
      </c>
      <c r="O1915" s="83" t="str">
        <f>INDEX(Data!J$2:J$6500,MATCH($A1915,Data!$A$2:$A$6500,0))</f>
        <v>nests</v>
      </c>
      <c r="P1915" t="str">
        <f>_xlfn.XLOOKUP(B1915,Table3[RefID],Table3[Citation])</f>
        <v>Jenkins (1986)</v>
      </c>
    </row>
    <row r="1916" spans="1:16" x14ac:dyDescent="0.35">
      <c r="A1916" s="68">
        <v>1914</v>
      </c>
      <c r="B1916" s="69">
        <v>128</v>
      </c>
      <c r="C1916" s="69">
        <v>4071</v>
      </c>
      <c r="D1916" s="69">
        <v>3294</v>
      </c>
      <c r="E1916" t="str">
        <f>INDEX(Table5[EEZ],MATCH(C1916,Table5[Colony_ID],0))</f>
        <v>Fijian Exclusive Economic Zone</v>
      </c>
      <c r="F1916" t="str">
        <f>INDEX(Table5[Corrected Island/Colony Name],MATCH('Full Data'!C1916,Table5[Colony_ID],0))</f>
        <v>Vetauua</v>
      </c>
      <c r="G1916" t="str">
        <f>INDEX(Table4[Common_Name],MATCH('Full Data'!D1916,Table4[SpcRecID],0))</f>
        <v>Brown Noddy</v>
      </c>
      <c r="H1916" s="83" t="str">
        <f>INDEX(Data!E$2:E$6500,MATCH(A1916,Data!$A$2:$A$6500,0))</f>
        <v>Confirmed</v>
      </c>
      <c r="I1916" s="90">
        <f>INDEX(Data!P$2:P$6500,MATCH(A1916,Data!$A$2:$A$6500,0))</f>
        <v>1984</v>
      </c>
      <c r="J1916" s="90">
        <f>INDEX(Data!Q$2:Q$6500,MATCH($A1916,Data!$A$2:$A$6500,0))</f>
        <v>1984</v>
      </c>
      <c r="K1916" s="90">
        <f>INDEX(Data!F$2:F$6500,MATCH($A1916,Data!$A$2:$A$6500,0))</f>
        <v>1000</v>
      </c>
      <c r="L1916" s="90">
        <f>INDEX(Data!G$2:G$6500,MATCH($A1916,Data!$A$2:$A$6500,0))</f>
        <v>1000</v>
      </c>
      <c r="M1916" s="90">
        <f>INDEX(Data!H$2:H$6500,MATCH($A1916,Data!$A$2:$A$6500,0))</f>
        <v>0</v>
      </c>
      <c r="N1916" s="90">
        <f>INDEX(Data!I$2:I$6500,MATCH($A1916,Data!$A$2:$A$6500,0))</f>
        <v>0</v>
      </c>
      <c r="O1916" s="83" t="str">
        <f>INDEX(Data!J$2:J$6500,MATCH($A1916,Data!$A$2:$A$6500,0))</f>
        <v>individuals</v>
      </c>
      <c r="P1916" t="str">
        <f>_xlfn.XLOOKUP(B1916,Table3[RefID],Table3[Citation])</f>
        <v>Jenkins (1986)</v>
      </c>
    </row>
    <row r="1917" spans="1:16" x14ac:dyDescent="0.35">
      <c r="A1917" s="68">
        <v>3811</v>
      </c>
      <c r="B1917" s="69">
        <v>219</v>
      </c>
      <c r="C1917" s="69">
        <v>4066</v>
      </c>
      <c r="D1917" s="69">
        <v>3268</v>
      </c>
      <c r="E1917" t="str">
        <f>INDEX(Table5[EEZ],MATCH(C1917,Table5[Colony_ID],0))</f>
        <v>Fijian Exclusive Economic Zone</v>
      </c>
      <c r="F1917" t="str">
        <f>INDEX(Table5[Corrected Island/Colony Name],MATCH('Full Data'!C3813,Table5[Colony_ID],0))</f>
        <v>Vatu-i-ra Island</v>
      </c>
      <c r="G1917" t="str">
        <f>INDEX(Table4[Common_Name],MATCH('Full Data'!D3813,Table4[SpcRecID],0))</f>
        <v>Black-naped Tern</v>
      </c>
      <c r="H1917" s="83" t="str">
        <f>INDEX(Data!E$2:E$6500,MATCH(A1917,Data!$A$2:$A$6500,0))</f>
        <v>Potential Breeding</v>
      </c>
      <c r="I1917" s="90">
        <f>INDEX(Data!P$2:P$6500,MATCH(A1917,Data!$A$2:$A$6500,0))</f>
        <v>2003</v>
      </c>
      <c r="J1917" s="90">
        <f>INDEX(Data!Q$2:Q$6500,MATCH($A1917,Data!$A$2:$A$6500,0))</f>
        <v>2003</v>
      </c>
      <c r="K1917" s="90">
        <f>INDEX(Data!F$2:F$6500,MATCH($A1917,Data!$A$2:$A$6500,0))</f>
        <v>60</v>
      </c>
      <c r="L1917" s="90">
        <f>INDEX(Data!G$2:G$6500,MATCH($A1917,Data!$A$2:$A$6500,0))</f>
        <v>60</v>
      </c>
      <c r="M1917" s="90">
        <f>INDEX(Data!H$2:H$6500,MATCH($A1917,Data!$A$2:$A$6500,0))</f>
        <v>0</v>
      </c>
      <c r="N1917" s="90">
        <f>INDEX(Data!I$2:I$6500,MATCH($A1917,Data!$A$2:$A$6500,0))</f>
        <v>0</v>
      </c>
      <c r="O1917" s="83" t="str">
        <f>INDEX(Data!J$2:J$6500,MATCH($A1917,Data!$A$2:$A$6500,0))</f>
        <v>individuals</v>
      </c>
      <c r="P1917" t="str">
        <f>_xlfn.XLOOKUP(B1917,Table3[RefID],Table3[Citation])</f>
        <v>BirdLife International (2003)</v>
      </c>
    </row>
    <row r="1918" spans="1:16" x14ac:dyDescent="0.35">
      <c r="A1918" s="68">
        <v>3812</v>
      </c>
      <c r="B1918" s="69">
        <v>219</v>
      </c>
      <c r="C1918" s="69">
        <v>4066</v>
      </c>
      <c r="D1918" s="69">
        <v>3287</v>
      </c>
      <c r="E1918" t="str">
        <f>INDEX(Table5[EEZ],MATCH(C1918,Table5[Colony_ID],0))</f>
        <v>Fijian Exclusive Economic Zone</v>
      </c>
      <c r="F1918" t="str">
        <f>INDEX(Table5[Corrected Island/Colony Name],MATCH('Full Data'!C3814,Table5[Colony_ID],0))</f>
        <v>Vatu-i-ra Island</v>
      </c>
      <c r="G1918" t="str">
        <f>INDEX(Table4[Common_Name],MATCH('Full Data'!D3814,Table4[SpcRecID],0))</f>
        <v>Brown Booby</v>
      </c>
      <c r="H1918" s="83" t="str">
        <f>INDEX(Data!E$2:E$6500,MATCH(A1918,Data!$A$2:$A$6500,0))</f>
        <v>Confirmed</v>
      </c>
      <c r="I1918" s="90">
        <f>INDEX(Data!P$2:P$6500,MATCH(A1918,Data!$A$2:$A$6500,0))</f>
        <v>2003</v>
      </c>
      <c r="J1918" s="90">
        <f>INDEX(Data!Q$2:Q$6500,MATCH($A1918,Data!$A$2:$A$6500,0))</f>
        <v>2003</v>
      </c>
      <c r="K1918" s="90">
        <f>INDEX(Data!F$2:F$6500,MATCH($A1918,Data!$A$2:$A$6500,0))</f>
        <v>200</v>
      </c>
      <c r="L1918" s="90">
        <f>INDEX(Data!G$2:G$6500,MATCH($A1918,Data!$A$2:$A$6500,0))</f>
        <v>200</v>
      </c>
      <c r="M1918" s="90">
        <f>INDEX(Data!H$2:H$6500,MATCH($A1918,Data!$A$2:$A$6500,0))</f>
        <v>0</v>
      </c>
      <c r="N1918" s="90">
        <f>INDEX(Data!I$2:I$6500,MATCH($A1918,Data!$A$2:$A$6500,0))</f>
        <v>0</v>
      </c>
      <c r="O1918" s="83" t="str">
        <f>INDEX(Data!J$2:J$6500,MATCH($A1918,Data!$A$2:$A$6500,0))</f>
        <v>breeding pairs</v>
      </c>
      <c r="P1918" t="str">
        <f>_xlfn.XLOOKUP(B1918,Table3[RefID],Table3[Citation])</f>
        <v>BirdLife International (2003)</v>
      </c>
    </row>
    <row r="1919" spans="1:16" x14ac:dyDescent="0.35">
      <c r="A1919" s="68">
        <v>1917</v>
      </c>
      <c r="B1919" s="69">
        <v>128</v>
      </c>
      <c r="C1919" s="69">
        <v>4074</v>
      </c>
      <c r="D1919" s="69">
        <v>3294</v>
      </c>
      <c r="E1919" t="str">
        <f>INDEX(Table5[EEZ],MATCH(C1919,Table5[Colony_ID],0))</f>
        <v>Fijian Exclusive Economic Zone</v>
      </c>
      <c r="F1919" t="str">
        <f>INDEX(Table5[Corrected Island/Colony Name],MATCH('Full Data'!C1919,Table5[Colony_ID],0))</f>
        <v>Wailagilala Island</v>
      </c>
      <c r="G1919" t="str">
        <f>INDEX(Table4[Common_Name],MATCH('Full Data'!D1919,Table4[SpcRecID],0))</f>
        <v>Brown Noddy</v>
      </c>
      <c r="H1919" s="83" t="str">
        <f>INDEX(Data!E$2:E$6500,MATCH(A1919,Data!$A$2:$A$6500,0))</f>
        <v>Confirmed</v>
      </c>
      <c r="I1919" s="90">
        <f>INDEX(Data!P$2:P$6500,MATCH(A1919,Data!$A$2:$A$6500,0))</f>
        <v>1924</v>
      </c>
      <c r="J1919" s="90">
        <f>INDEX(Data!Q$2:Q$6500,MATCH($A1919,Data!$A$2:$A$6500,0))</f>
        <v>1924</v>
      </c>
      <c r="K1919" s="90">
        <f>INDEX(Data!F$2:F$6500,MATCH($A1919,Data!$A$2:$A$6500,0))</f>
        <v>0</v>
      </c>
      <c r="L1919" s="90">
        <f>INDEX(Data!G$2:G$6500,MATCH($A1919,Data!$A$2:$A$6500,0))</f>
        <v>0</v>
      </c>
      <c r="M1919" s="90">
        <f>INDEX(Data!H$2:H$6500,MATCH($A1919,Data!$A$2:$A$6500,0))</f>
        <v>250</v>
      </c>
      <c r="N1919" s="90">
        <f>INDEX(Data!I$2:I$6500,MATCH($A1919,Data!$A$2:$A$6500,0))</f>
        <v>999</v>
      </c>
      <c r="O1919" s="83" t="str">
        <f>INDEX(Data!J$2:J$6500,MATCH($A1919,Data!$A$2:$A$6500,0))</f>
        <v>individuals</v>
      </c>
      <c r="P1919" t="str">
        <f>_xlfn.XLOOKUP(B1919,Table3[RefID],Table3[Citation])</f>
        <v>Jenkins (1986)</v>
      </c>
    </row>
    <row r="1920" spans="1:16" x14ac:dyDescent="0.35">
      <c r="A1920" s="68">
        <v>1918</v>
      </c>
      <c r="B1920" s="69">
        <v>128</v>
      </c>
      <c r="C1920" s="69">
        <v>4060</v>
      </c>
      <c r="D1920" s="69">
        <v>3890</v>
      </c>
      <c r="E1920" t="str">
        <f>INDEX(Table5[EEZ],MATCH(C1920,Table5[Colony_ID],0))</f>
        <v>Fijian Exclusive Economic Zone</v>
      </c>
      <c r="F1920" t="str">
        <f>INDEX(Table5[Corrected Island/Colony Name],MATCH('Full Data'!C1920,Table5[Colony_ID],0))</f>
        <v>Vanua Balavu</v>
      </c>
      <c r="G1920" t="str">
        <f>INDEX(Table4[Common_Name],MATCH('Full Data'!D1920,Table4[SpcRecID],0))</f>
        <v>Collared Petrel</v>
      </c>
      <c r="H1920" s="83" t="str">
        <f>INDEX(Data!E$2:E$6500,MATCH(A1920,Data!$A$2:$A$6500,0))</f>
        <v>Potential Breeding</v>
      </c>
      <c r="I1920" s="90">
        <f>INDEX(Data!P$2:P$6500,MATCH(A1920,Data!$A$2:$A$6500,0))</f>
        <v>1870</v>
      </c>
      <c r="J1920" s="90">
        <f>INDEX(Data!Q$2:Q$6500,MATCH($A1920,Data!$A$2:$A$6500,0))</f>
        <v>1879</v>
      </c>
      <c r="K1920" s="90">
        <f>INDEX(Data!F$2:F$6500,MATCH($A1920,Data!$A$2:$A$6500,0))</f>
        <v>0</v>
      </c>
      <c r="L1920" s="90">
        <f>INDEX(Data!G$2:G$6500,MATCH($A1920,Data!$A$2:$A$6500,0))</f>
        <v>0</v>
      </c>
      <c r="M1920" s="90">
        <f>INDEX(Data!H$2:H$6500,MATCH($A1920,Data!$A$2:$A$6500,0))</f>
        <v>0</v>
      </c>
      <c r="N1920" s="90">
        <f>INDEX(Data!I$2:I$6500,MATCH($A1920,Data!$A$2:$A$6500,0))</f>
        <v>0</v>
      </c>
      <c r="O1920" s="83">
        <f>INDEX(Data!J$2:J$6500,MATCH($A1920,Data!$A$2:$A$6500,0))</f>
        <v>0</v>
      </c>
      <c r="P1920" t="str">
        <f>_xlfn.XLOOKUP(B1920,Table3[RefID],Table3[Citation])</f>
        <v>Jenkins (1986)</v>
      </c>
    </row>
    <row r="1921" spans="1:16" x14ac:dyDescent="0.35">
      <c r="A1921" s="68">
        <v>1919</v>
      </c>
      <c r="B1921" s="69">
        <v>128</v>
      </c>
      <c r="C1921" s="69">
        <v>4072</v>
      </c>
      <c r="D1921" s="69">
        <v>3890</v>
      </c>
      <c r="E1921" t="str">
        <f>INDEX(Table5[EEZ],MATCH(C1921,Table5[Colony_ID],0))</f>
        <v>Fijian Exclusive Economic Zone</v>
      </c>
      <c r="F1921" t="str">
        <f>INDEX(Table5[Corrected Island/Colony Name],MATCH('Full Data'!C1921,Table5[Colony_ID],0))</f>
        <v>Viti Levu</v>
      </c>
      <c r="G1921" t="str">
        <f>INDEX(Table4[Common_Name],MATCH('Full Data'!D1921,Table4[SpcRecID],0))</f>
        <v>Collared Petrel</v>
      </c>
      <c r="H1921" s="83" t="str">
        <f>INDEX(Data!E$2:E$6500,MATCH(A1921,Data!$A$2:$A$6500,0))</f>
        <v>Confirmed</v>
      </c>
      <c r="I1921" s="90">
        <f>INDEX(Data!P$2:P$6500,MATCH(A1921,Data!$A$2:$A$6500,0))</f>
        <v>1875</v>
      </c>
      <c r="J1921" s="90">
        <f>INDEX(Data!Q$2:Q$6500,MATCH($A1921,Data!$A$2:$A$6500,0))</f>
        <v>1875</v>
      </c>
      <c r="K1921" s="90">
        <f>INDEX(Data!F$2:F$6500,MATCH($A1921,Data!$A$2:$A$6500,0))</f>
        <v>0</v>
      </c>
      <c r="L1921" s="90">
        <f>INDEX(Data!G$2:G$6500,MATCH($A1921,Data!$A$2:$A$6500,0))</f>
        <v>0</v>
      </c>
      <c r="M1921" s="90">
        <f>INDEX(Data!H$2:H$6500,MATCH($A1921,Data!$A$2:$A$6500,0))</f>
        <v>0</v>
      </c>
      <c r="N1921" s="90">
        <f>INDEX(Data!I$2:I$6500,MATCH($A1921,Data!$A$2:$A$6500,0))</f>
        <v>0</v>
      </c>
      <c r="O1921" s="83">
        <f>INDEX(Data!J$2:J$6500,MATCH($A1921,Data!$A$2:$A$6500,0))</f>
        <v>0</v>
      </c>
      <c r="P1921" t="str">
        <f>_xlfn.XLOOKUP(B1921,Table3[RefID],Table3[Citation])</f>
        <v>Jenkins (1986)</v>
      </c>
    </row>
    <row r="1922" spans="1:16" x14ac:dyDescent="0.35">
      <c r="A1922" s="68">
        <v>1920</v>
      </c>
      <c r="B1922" s="69">
        <v>128</v>
      </c>
      <c r="C1922" s="69">
        <v>4072</v>
      </c>
      <c r="D1922" s="69">
        <v>3890</v>
      </c>
      <c r="E1922" t="str">
        <f>INDEX(Table5[EEZ],MATCH(C1922,Table5[Colony_ID],0))</f>
        <v>Fijian Exclusive Economic Zone</v>
      </c>
      <c r="F1922" t="str">
        <f>INDEX(Table5[Corrected Island/Colony Name],MATCH('Full Data'!C1922,Table5[Colony_ID],0))</f>
        <v>Viti Levu</v>
      </c>
      <c r="G1922" t="str">
        <f>INDEX(Table4[Common_Name],MATCH('Full Data'!D1922,Table4[SpcRecID],0))</f>
        <v>Collared Petrel</v>
      </c>
      <c r="H1922" s="83" t="str">
        <f>INDEX(Data!E$2:E$6500,MATCH(A1922,Data!$A$2:$A$6500,0))</f>
        <v>Confirmed</v>
      </c>
      <c r="I1922" s="90">
        <f>INDEX(Data!P$2:P$6500,MATCH(A1922,Data!$A$2:$A$6500,0))</f>
        <v>1875</v>
      </c>
      <c r="J1922" s="90">
        <f>INDEX(Data!Q$2:Q$6500,MATCH($A1922,Data!$A$2:$A$6500,0))</f>
        <v>1875</v>
      </c>
      <c r="K1922" s="90">
        <f>INDEX(Data!F$2:F$6500,MATCH($A1922,Data!$A$2:$A$6500,0))</f>
        <v>0</v>
      </c>
      <c r="L1922" s="90">
        <f>INDEX(Data!G$2:G$6500,MATCH($A1922,Data!$A$2:$A$6500,0))</f>
        <v>0</v>
      </c>
      <c r="M1922" s="90">
        <f>INDEX(Data!H$2:H$6500,MATCH($A1922,Data!$A$2:$A$6500,0))</f>
        <v>0</v>
      </c>
      <c r="N1922" s="90">
        <f>INDEX(Data!I$2:I$6500,MATCH($A1922,Data!$A$2:$A$6500,0))</f>
        <v>0</v>
      </c>
      <c r="O1922" s="83">
        <f>INDEX(Data!J$2:J$6500,MATCH($A1922,Data!$A$2:$A$6500,0))</f>
        <v>0</v>
      </c>
      <c r="P1922" t="str">
        <f>_xlfn.XLOOKUP(B1922,Table3[RefID],Table3[Citation])</f>
        <v>Jenkins (1986)</v>
      </c>
    </row>
    <row r="1923" spans="1:16" x14ac:dyDescent="0.35">
      <c r="A1923" s="68">
        <v>1921</v>
      </c>
      <c r="B1923" s="69">
        <v>128</v>
      </c>
      <c r="C1923" s="69">
        <v>4021</v>
      </c>
      <c r="D1923" s="69">
        <v>3298</v>
      </c>
      <c r="E1923" t="str">
        <f>INDEX(Table5[EEZ],MATCH(C1923,Table5[Colony_ID],0))</f>
        <v>Fijian Exclusive Economic Zone</v>
      </c>
      <c r="F1923" t="str">
        <f>INDEX(Table5[Corrected Island/Colony Name],MATCH('Full Data'!C1923,Table5[Colony_ID],0))</f>
        <v>Korosiga</v>
      </c>
      <c r="G1923" t="str">
        <f>INDEX(Table4[Common_Name],MATCH('Full Data'!D1923,Table4[SpcRecID],0))</f>
        <v>Common White Tern</v>
      </c>
      <c r="H1923" s="83" t="str">
        <f>INDEX(Data!E$2:E$6500,MATCH(A1923,Data!$A$2:$A$6500,0))</f>
        <v>Potential Breeding</v>
      </c>
      <c r="I1923" s="90">
        <f>INDEX(Data!P$2:P$6500,MATCH(A1923,Data!$A$2:$A$6500,0))</f>
        <v>1983</v>
      </c>
      <c r="J1923" s="90">
        <f>INDEX(Data!Q$2:Q$6500,MATCH($A1923,Data!$A$2:$A$6500,0))</f>
        <v>1983</v>
      </c>
      <c r="K1923" s="90">
        <f>INDEX(Data!F$2:F$6500,MATCH($A1923,Data!$A$2:$A$6500,0))</f>
        <v>10</v>
      </c>
      <c r="L1923" s="90">
        <f>INDEX(Data!G$2:G$6500,MATCH($A1923,Data!$A$2:$A$6500,0))</f>
        <v>10</v>
      </c>
      <c r="M1923" s="90">
        <f>INDEX(Data!H$2:H$6500,MATCH($A1923,Data!$A$2:$A$6500,0))</f>
        <v>0</v>
      </c>
      <c r="N1923" s="90">
        <f>INDEX(Data!I$2:I$6500,MATCH($A1923,Data!$A$2:$A$6500,0))</f>
        <v>0</v>
      </c>
      <c r="O1923" s="83" t="str">
        <f>INDEX(Data!J$2:J$6500,MATCH($A1923,Data!$A$2:$A$6500,0))</f>
        <v>individuals</v>
      </c>
      <c r="P1923" t="str">
        <f>_xlfn.XLOOKUP(B1923,Table3[RefID],Table3[Citation])</f>
        <v>Jenkins (1986)</v>
      </c>
    </row>
    <row r="1924" spans="1:16" x14ac:dyDescent="0.35">
      <c r="A1924" s="68">
        <v>1922</v>
      </c>
      <c r="B1924" s="69">
        <v>128</v>
      </c>
      <c r="C1924" s="69">
        <v>4040</v>
      </c>
      <c r="D1924" s="69">
        <v>3298</v>
      </c>
      <c r="E1924" t="str">
        <f>INDEX(Table5[EEZ],MATCH(C1924,Table5[Colony_ID],0))</f>
        <v>Fijian Exclusive Economic Zone</v>
      </c>
      <c r="F1924" t="str">
        <f>INDEX(Table5[Corrected Island/Colony Name],MATCH('Full Data'!C1924,Table5[Colony_ID],0))</f>
        <v>Nukubasaqa</v>
      </c>
      <c r="G1924" t="str">
        <f>INDEX(Table4[Common_Name],MATCH('Full Data'!D1924,Table4[SpcRecID],0))</f>
        <v>Common White Tern</v>
      </c>
      <c r="H1924" s="83" t="str">
        <f>INDEX(Data!E$2:E$6500,MATCH(A1924,Data!$A$2:$A$6500,0))</f>
        <v>Confirmed</v>
      </c>
      <c r="I1924" s="90">
        <f>INDEX(Data!P$2:P$6500,MATCH(A1924,Data!$A$2:$A$6500,0))</f>
        <v>1923</v>
      </c>
      <c r="J1924" s="90">
        <f>INDEX(Data!Q$2:Q$6500,MATCH($A1924,Data!$A$2:$A$6500,0))</f>
        <v>1925</v>
      </c>
      <c r="K1924" s="90">
        <f>INDEX(Data!F$2:F$6500,MATCH($A1924,Data!$A$2:$A$6500,0))</f>
        <v>30</v>
      </c>
      <c r="L1924" s="90">
        <f>INDEX(Data!G$2:G$6500,MATCH($A1924,Data!$A$2:$A$6500,0))</f>
        <v>30</v>
      </c>
      <c r="M1924" s="90">
        <f>INDEX(Data!H$2:H$6500,MATCH($A1924,Data!$A$2:$A$6500,0))</f>
        <v>0</v>
      </c>
      <c r="N1924" s="90">
        <f>INDEX(Data!I$2:I$6500,MATCH($A1924,Data!$A$2:$A$6500,0))</f>
        <v>0</v>
      </c>
      <c r="O1924" s="83" t="str">
        <f>INDEX(Data!J$2:J$6500,MATCH($A1924,Data!$A$2:$A$6500,0))</f>
        <v>individuals</v>
      </c>
      <c r="P1924" t="str">
        <f>_xlfn.XLOOKUP(B1924,Table3[RefID],Table3[Citation])</f>
        <v>Jenkins (1986)</v>
      </c>
    </row>
    <row r="1925" spans="1:16" x14ac:dyDescent="0.35">
      <c r="A1925" s="68">
        <v>1923</v>
      </c>
      <c r="B1925" s="69">
        <v>128</v>
      </c>
      <c r="C1925" s="69">
        <v>4071</v>
      </c>
      <c r="D1925" s="69">
        <v>3298</v>
      </c>
      <c r="E1925" t="str">
        <f>INDEX(Table5[EEZ],MATCH(C1925,Table5[Colony_ID],0))</f>
        <v>Fijian Exclusive Economic Zone</v>
      </c>
      <c r="F1925" t="str">
        <f>INDEX(Table5[Corrected Island/Colony Name],MATCH('Full Data'!C1925,Table5[Colony_ID],0))</f>
        <v>Vetauua</v>
      </c>
      <c r="G1925" t="str">
        <f>INDEX(Table4[Common_Name],MATCH('Full Data'!D1925,Table4[SpcRecID],0))</f>
        <v>Common White Tern</v>
      </c>
      <c r="H1925" s="83" t="str">
        <f>INDEX(Data!E$2:E$6500,MATCH(A1925,Data!$A$2:$A$6500,0))</f>
        <v>Confirmed</v>
      </c>
      <c r="I1925" s="90">
        <f>INDEX(Data!P$2:P$6500,MATCH(A1925,Data!$A$2:$A$6500,0))</f>
        <v>1923</v>
      </c>
      <c r="J1925" s="90">
        <f>INDEX(Data!Q$2:Q$6500,MATCH($A1925,Data!$A$2:$A$6500,0))</f>
        <v>1925</v>
      </c>
      <c r="K1925" s="90">
        <f>INDEX(Data!F$2:F$6500,MATCH($A1925,Data!$A$2:$A$6500,0))</f>
        <v>12</v>
      </c>
      <c r="L1925" s="90">
        <f>INDEX(Data!G$2:G$6500,MATCH($A1925,Data!$A$2:$A$6500,0))</f>
        <v>12</v>
      </c>
      <c r="M1925" s="90">
        <f>INDEX(Data!H$2:H$6500,MATCH($A1925,Data!$A$2:$A$6500,0))</f>
        <v>0</v>
      </c>
      <c r="N1925" s="90">
        <f>INDEX(Data!I$2:I$6500,MATCH($A1925,Data!$A$2:$A$6500,0))</f>
        <v>0</v>
      </c>
      <c r="O1925" s="83" t="str">
        <f>INDEX(Data!J$2:J$6500,MATCH($A1925,Data!$A$2:$A$6500,0))</f>
        <v>breeding pairs</v>
      </c>
      <c r="P1925" t="str">
        <f>_xlfn.XLOOKUP(B1925,Table3[RefID],Table3[Citation])</f>
        <v>Jenkins (1986)</v>
      </c>
    </row>
    <row r="1926" spans="1:16" x14ac:dyDescent="0.35">
      <c r="A1926" s="68">
        <v>1924</v>
      </c>
      <c r="B1926" s="69">
        <v>128</v>
      </c>
      <c r="C1926" s="69">
        <v>4071</v>
      </c>
      <c r="D1926" s="69">
        <v>3298</v>
      </c>
      <c r="E1926" t="str">
        <f>INDEX(Table5[EEZ],MATCH(C1926,Table5[Colony_ID],0))</f>
        <v>Fijian Exclusive Economic Zone</v>
      </c>
      <c r="F1926" t="str">
        <f>INDEX(Table5[Corrected Island/Colony Name],MATCH('Full Data'!C1926,Table5[Colony_ID],0))</f>
        <v>Vetauua</v>
      </c>
      <c r="G1926" t="str">
        <f>INDEX(Table4[Common_Name],MATCH('Full Data'!D1926,Table4[SpcRecID],0))</f>
        <v>Common White Tern</v>
      </c>
      <c r="H1926" s="83" t="str">
        <f>INDEX(Data!E$2:E$6500,MATCH(A1926,Data!$A$2:$A$6500,0))</f>
        <v>Confirmed</v>
      </c>
      <c r="I1926" s="90">
        <f>INDEX(Data!P$2:P$6500,MATCH(A1926,Data!$A$2:$A$6500,0))</f>
        <v>1984</v>
      </c>
      <c r="J1926" s="90">
        <f>INDEX(Data!Q$2:Q$6500,MATCH($A1926,Data!$A$2:$A$6500,0))</f>
        <v>1984</v>
      </c>
      <c r="K1926" s="90">
        <f>INDEX(Data!F$2:F$6500,MATCH($A1926,Data!$A$2:$A$6500,0))</f>
        <v>60</v>
      </c>
      <c r="L1926" s="90">
        <f>INDEX(Data!G$2:G$6500,MATCH($A1926,Data!$A$2:$A$6500,0))</f>
        <v>60</v>
      </c>
      <c r="M1926" s="90">
        <f>INDEX(Data!H$2:H$6500,MATCH($A1926,Data!$A$2:$A$6500,0))</f>
        <v>0</v>
      </c>
      <c r="N1926" s="90">
        <f>INDEX(Data!I$2:I$6500,MATCH($A1926,Data!$A$2:$A$6500,0))</f>
        <v>0</v>
      </c>
      <c r="O1926" s="83" t="str">
        <f>INDEX(Data!J$2:J$6500,MATCH($A1926,Data!$A$2:$A$6500,0))</f>
        <v>individuals</v>
      </c>
      <c r="P1926" t="str">
        <f>_xlfn.XLOOKUP(B1926,Table3[RefID],Table3[Citation])</f>
        <v>Jenkins (1986)</v>
      </c>
    </row>
    <row r="1927" spans="1:16" x14ac:dyDescent="0.35">
      <c r="A1927" s="68">
        <v>1925</v>
      </c>
      <c r="B1927" s="69">
        <v>128</v>
      </c>
      <c r="C1927" s="69">
        <v>4057</v>
      </c>
      <c r="D1927" s="69">
        <v>3263</v>
      </c>
      <c r="E1927" t="str">
        <f>INDEX(Table5[EEZ],MATCH(C1927,Table5[Colony_ID],0))</f>
        <v>Fijian Exclusive Economic Zone</v>
      </c>
      <c r="F1927" t="str">
        <f>INDEX(Table5[Corrected Island/Colony Name],MATCH('Full Data'!C1927,Table5[Colony_ID],0))</f>
        <v>Tivua Island</v>
      </c>
      <c r="G1927" t="str">
        <f>INDEX(Table4[Common_Name],MATCH('Full Data'!D1927,Table4[SpcRecID],0))</f>
        <v>Greater crested Tern</v>
      </c>
      <c r="H1927" s="83" t="str">
        <f>INDEX(Data!E$2:E$6500,MATCH(A1927,Data!$A$2:$A$6500,0))</f>
        <v>Non-breeding</v>
      </c>
      <c r="I1927" s="90">
        <f>INDEX(Data!P$2:P$6500,MATCH(A1927,Data!$A$2:$A$6500,0))</f>
        <v>1980</v>
      </c>
      <c r="J1927" s="90">
        <f>INDEX(Data!Q$2:Q$6500,MATCH($A1927,Data!$A$2:$A$6500,0))</f>
        <v>1980</v>
      </c>
      <c r="K1927" s="90">
        <f>INDEX(Data!F$2:F$6500,MATCH($A1927,Data!$A$2:$A$6500,0))</f>
        <v>200</v>
      </c>
      <c r="L1927" s="90">
        <f>INDEX(Data!G$2:G$6500,MATCH($A1927,Data!$A$2:$A$6500,0))</f>
        <v>200</v>
      </c>
      <c r="M1927" s="90">
        <f>INDEX(Data!H$2:H$6500,MATCH($A1927,Data!$A$2:$A$6500,0))</f>
        <v>0</v>
      </c>
      <c r="N1927" s="90">
        <f>INDEX(Data!I$2:I$6500,MATCH($A1927,Data!$A$2:$A$6500,0))</f>
        <v>0</v>
      </c>
      <c r="O1927" s="83" t="str">
        <f>INDEX(Data!J$2:J$6500,MATCH($A1927,Data!$A$2:$A$6500,0))</f>
        <v>individuals</v>
      </c>
      <c r="P1927" t="str">
        <f>_xlfn.XLOOKUP(B1927,Table3[RefID],Table3[Citation])</f>
        <v>Jenkins (1986)</v>
      </c>
    </row>
    <row r="1928" spans="1:16" x14ac:dyDescent="0.35">
      <c r="A1928" s="68">
        <v>1926</v>
      </c>
      <c r="B1928" s="69">
        <v>128</v>
      </c>
      <c r="C1928" s="69">
        <v>4077</v>
      </c>
      <c r="D1928" s="69">
        <v>3263</v>
      </c>
      <c r="E1928" t="str">
        <f>INDEX(Table5[EEZ],MATCH(C1928,Table5[Colony_ID],0))</f>
        <v>Fijian Exclusive Economic Zone</v>
      </c>
      <c r="F1928" t="str">
        <f>INDEX(Table5[Corrected Island/Colony Name],MATCH('Full Data'!C1928,Table5[Colony_ID],0))</f>
        <v>White Rock</v>
      </c>
      <c r="G1928" t="str">
        <f>INDEX(Table4[Common_Name],MATCH('Full Data'!D1928,Table4[SpcRecID],0))</f>
        <v>Greater crested Tern</v>
      </c>
      <c r="H1928" s="83" t="str">
        <f>INDEX(Data!E$2:E$6500,MATCH(A1928,Data!$A$2:$A$6500,0))</f>
        <v>Potential Breeding</v>
      </c>
      <c r="I1928" s="90">
        <f>INDEX(Data!P$2:P$6500,MATCH(A1928,Data!$A$2:$A$6500,0))</f>
        <v>1982</v>
      </c>
      <c r="J1928" s="90">
        <f>INDEX(Data!Q$2:Q$6500,MATCH($A1928,Data!$A$2:$A$6500,0))</f>
        <v>1982</v>
      </c>
      <c r="K1928" s="90">
        <f>INDEX(Data!F$2:F$6500,MATCH($A1928,Data!$A$2:$A$6500,0))</f>
        <v>0</v>
      </c>
      <c r="L1928" s="90">
        <f>INDEX(Data!G$2:G$6500,MATCH($A1928,Data!$A$2:$A$6500,0))</f>
        <v>0</v>
      </c>
      <c r="M1928" s="90">
        <f>INDEX(Data!H$2:H$6500,MATCH($A1928,Data!$A$2:$A$6500,0))</f>
        <v>0</v>
      </c>
      <c r="N1928" s="90">
        <f>INDEX(Data!I$2:I$6500,MATCH($A1928,Data!$A$2:$A$6500,0))</f>
        <v>0</v>
      </c>
      <c r="O1928" s="83">
        <f>INDEX(Data!J$2:J$6500,MATCH($A1928,Data!$A$2:$A$6500,0))</f>
        <v>0</v>
      </c>
      <c r="P1928" t="str">
        <f>_xlfn.XLOOKUP(B1928,Table3[RefID],Table3[Citation])</f>
        <v>Jenkins (1986)</v>
      </c>
    </row>
    <row r="1929" spans="1:16" x14ac:dyDescent="0.35">
      <c r="A1929" s="68">
        <v>1927</v>
      </c>
      <c r="B1929" s="69">
        <v>128</v>
      </c>
      <c r="C1929" s="69">
        <v>4083</v>
      </c>
      <c r="D1929" s="70">
        <v>3845</v>
      </c>
      <c r="E1929" t="str">
        <f>INDEX(Table5[EEZ],MATCH(C1929,Table5[Colony_ID],0))</f>
        <v>Fijian Exclusive Economic Zone</v>
      </c>
      <c r="F1929" t="str">
        <f>INDEX(Table5[Corrected Island/Colony Name],MATCH('Full Data'!C1929,Table5[Colony_ID],0))</f>
        <v>Yambu Island</v>
      </c>
      <c r="G1929" t="str">
        <f>INDEX(Table4[Common_Name],MATCH('Full Data'!D1929,Table4[SpcRecID],0))</f>
        <v>Great Frigatebird</v>
      </c>
      <c r="H1929" s="83" t="str">
        <f>INDEX(Data!E$2:E$6500,MATCH(A1929,Data!$A$2:$A$6500,0))</f>
        <v>Non-breeding</v>
      </c>
      <c r="I1929" s="90">
        <f>INDEX(Data!P$2:P$6500,MATCH(A1929,Data!$A$2:$A$6500,0))</f>
        <v>1975</v>
      </c>
      <c r="J1929" s="90">
        <f>INDEX(Data!Q$2:Q$6500,MATCH($A1929,Data!$A$2:$A$6500,0))</f>
        <v>1975</v>
      </c>
      <c r="K1929" s="90">
        <f>INDEX(Data!F$2:F$6500,MATCH($A1929,Data!$A$2:$A$6500,0))</f>
        <v>40</v>
      </c>
      <c r="L1929" s="90">
        <f>INDEX(Data!G$2:G$6500,MATCH($A1929,Data!$A$2:$A$6500,0))</f>
        <v>40</v>
      </c>
      <c r="M1929" s="90">
        <f>INDEX(Data!H$2:H$6500,MATCH($A1929,Data!$A$2:$A$6500,0))</f>
        <v>0</v>
      </c>
      <c r="N1929" s="90">
        <f>INDEX(Data!I$2:I$6500,MATCH($A1929,Data!$A$2:$A$6500,0))</f>
        <v>0</v>
      </c>
      <c r="O1929" s="83" t="str">
        <f>INDEX(Data!J$2:J$6500,MATCH($A1929,Data!$A$2:$A$6500,0))</f>
        <v>individuals</v>
      </c>
      <c r="P1929" t="str">
        <f>_xlfn.XLOOKUP(B1929,Table3[RefID],Table3[Citation])</f>
        <v>Jenkins (1986)</v>
      </c>
    </row>
    <row r="1930" spans="1:16" x14ac:dyDescent="0.35">
      <c r="A1930" s="68">
        <v>1928</v>
      </c>
      <c r="B1930" s="69">
        <v>128</v>
      </c>
      <c r="C1930" s="69">
        <v>4033</v>
      </c>
      <c r="D1930" s="69">
        <v>3846</v>
      </c>
      <c r="E1930" t="str">
        <f>INDEX(Table5[EEZ],MATCH(C1930,Table5[Colony_ID],0))</f>
        <v>Fijian Exclusive Economic Zone</v>
      </c>
      <c r="F1930" t="str">
        <f>INDEX(Table5[Corrected Island/Colony Name],MATCH('Full Data'!C1930,Table5[Colony_ID],0))</f>
        <v>Naiabo Island</v>
      </c>
      <c r="G1930" t="str">
        <f>INDEX(Table4[Common_Name],MATCH('Full Data'!D1930,Table4[SpcRecID],0))</f>
        <v>Lesser Frigatebird</v>
      </c>
      <c r="H1930" s="83" t="str">
        <f>INDEX(Data!E$2:E$6500,MATCH(A1930,Data!$A$2:$A$6500,0))</f>
        <v>Confirmed</v>
      </c>
      <c r="I1930" s="90">
        <f>INDEX(Data!P$2:P$6500,MATCH(A1930,Data!$A$2:$A$6500,0))</f>
        <v>1924</v>
      </c>
      <c r="J1930" s="90">
        <f>INDEX(Data!Q$2:Q$6500,MATCH($A1930,Data!$A$2:$A$6500,0))</f>
        <v>1924</v>
      </c>
      <c r="K1930" s="90">
        <f>INDEX(Data!F$2:F$6500,MATCH($A1930,Data!$A$2:$A$6500,0))</f>
        <v>80</v>
      </c>
      <c r="L1930" s="90">
        <f>INDEX(Data!G$2:G$6500,MATCH($A1930,Data!$A$2:$A$6500,0))</f>
        <v>100</v>
      </c>
      <c r="M1930" s="90">
        <f>INDEX(Data!H$2:H$6500,MATCH($A1930,Data!$A$2:$A$6500,0))</f>
        <v>0</v>
      </c>
      <c r="N1930" s="90">
        <f>INDEX(Data!I$2:I$6500,MATCH($A1930,Data!$A$2:$A$6500,0))</f>
        <v>0</v>
      </c>
      <c r="O1930" s="83" t="str">
        <f>INDEX(Data!J$2:J$6500,MATCH($A1930,Data!$A$2:$A$6500,0))</f>
        <v>individuals</v>
      </c>
      <c r="P1930" t="str">
        <f>_xlfn.XLOOKUP(B1930,Table3[RefID],Table3[Citation])</f>
        <v>Jenkins (1986)</v>
      </c>
    </row>
    <row r="1931" spans="1:16" x14ac:dyDescent="0.35">
      <c r="A1931" s="68">
        <v>1929</v>
      </c>
      <c r="B1931" s="69">
        <v>128</v>
      </c>
      <c r="C1931" s="69">
        <v>4034</v>
      </c>
      <c r="D1931" s="69">
        <v>3846</v>
      </c>
      <c r="E1931" t="str">
        <f>INDEX(Table5[EEZ],MATCH(C1931,Table5[Colony_ID],0))</f>
        <v>Fijian Exclusive Economic Zone</v>
      </c>
      <c r="F1931" t="str">
        <f>INDEX(Table5[Corrected Island/Colony Name],MATCH('Full Data'!C1931,Table5[Colony_ID],0))</f>
        <v>Namena</v>
      </c>
      <c r="G1931" t="str">
        <f>INDEX(Table4[Common_Name],MATCH('Full Data'!D1931,Table4[SpcRecID],0))</f>
        <v>Lesser Frigatebird</v>
      </c>
      <c r="H1931" s="83" t="str">
        <f>INDEX(Data!E$2:E$6500,MATCH(A1931,Data!$A$2:$A$6500,0))</f>
        <v>Confirmed</v>
      </c>
      <c r="I1931" s="90">
        <f>INDEX(Data!P$2:P$6500,MATCH(A1931,Data!$A$2:$A$6500,0))</f>
        <v>1984</v>
      </c>
      <c r="J1931" s="90">
        <f>INDEX(Data!Q$2:Q$6500,MATCH($A1931,Data!$A$2:$A$6500,0))</f>
        <v>1984</v>
      </c>
      <c r="K1931" s="90">
        <f>INDEX(Data!F$2:F$6500,MATCH($A1931,Data!$A$2:$A$6500,0))</f>
        <v>200</v>
      </c>
      <c r="L1931" s="90">
        <f>INDEX(Data!G$2:G$6500,MATCH($A1931,Data!$A$2:$A$6500,0))</f>
        <v>200</v>
      </c>
      <c r="M1931" s="90">
        <f>INDEX(Data!H$2:H$6500,MATCH($A1931,Data!$A$2:$A$6500,0))</f>
        <v>0</v>
      </c>
      <c r="N1931" s="90">
        <f>INDEX(Data!I$2:I$6500,MATCH($A1931,Data!$A$2:$A$6500,0))</f>
        <v>0</v>
      </c>
      <c r="O1931" s="83" t="str">
        <f>INDEX(Data!J$2:J$6500,MATCH($A1931,Data!$A$2:$A$6500,0))</f>
        <v>individuals</v>
      </c>
      <c r="P1931" t="str">
        <f>_xlfn.XLOOKUP(B1931,Table3[RefID],Table3[Citation])</f>
        <v>Jenkins (1986)</v>
      </c>
    </row>
    <row r="1932" spans="1:16" x14ac:dyDescent="0.35">
      <c r="A1932" s="68">
        <v>1930</v>
      </c>
      <c r="B1932" s="69">
        <v>128</v>
      </c>
      <c r="C1932" s="69">
        <v>4040</v>
      </c>
      <c r="D1932" s="69">
        <v>3846</v>
      </c>
      <c r="E1932" t="str">
        <f>INDEX(Table5[EEZ],MATCH(C1932,Table5[Colony_ID],0))</f>
        <v>Fijian Exclusive Economic Zone</v>
      </c>
      <c r="F1932" t="str">
        <f>INDEX(Table5[Corrected Island/Colony Name],MATCH('Full Data'!C1932,Table5[Colony_ID],0))</f>
        <v>Nukubasaqa</v>
      </c>
      <c r="G1932" t="str">
        <f>INDEX(Table4[Common_Name],MATCH('Full Data'!D1932,Table4[SpcRecID],0))</f>
        <v>Lesser Frigatebird</v>
      </c>
      <c r="H1932" s="83" t="str">
        <f>INDEX(Data!E$2:E$6500,MATCH(A1932,Data!$A$2:$A$6500,0))</f>
        <v>Confirmed</v>
      </c>
      <c r="I1932" s="90">
        <f>INDEX(Data!P$2:P$6500,MATCH(A1932,Data!$A$2:$A$6500,0))</f>
        <v>1984</v>
      </c>
      <c r="J1932" s="90">
        <f>INDEX(Data!Q$2:Q$6500,MATCH($A1932,Data!$A$2:$A$6500,0))</f>
        <v>1984</v>
      </c>
      <c r="K1932" s="90">
        <f>INDEX(Data!F$2:F$6500,MATCH($A1932,Data!$A$2:$A$6500,0))</f>
        <v>600</v>
      </c>
      <c r="L1932" s="90">
        <f>INDEX(Data!G$2:G$6500,MATCH($A1932,Data!$A$2:$A$6500,0))</f>
        <v>600</v>
      </c>
      <c r="M1932" s="90">
        <f>INDEX(Data!H$2:H$6500,MATCH($A1932,Data!$A$2:$A$6500,0))</f>
        <v>0</v>
      </c>
      <c r="N1932" s="90">
        <f>INDEX(Data!I$2:I$6500,MATCH($A1932,Data!$A$2:$A$6500,0))</f>
        <v>0</v>
      </c>
      <c r="O1932" s="83" t="str">
        <f>INDEX(Data!J$2:J$6500,MATCH($A1932,Data!$A$2:$A$6500,0))</f>
        <v>nests</v>
      </c>
      <c r="P1932" t="str">
        <f>_xlfn.XLOOKUP(B1932,Table3[RefID],Table3[Citation])</f>
        <v>Jenkins (1986)</v>
      </c>
    </row>
    <row r="1933" spans="1:16" x14ac:dyDescent="0.35">
      <c r="A1933" s="68">
        <v>1931</v>
      </c>
      <c r="B1933" s="69">
        <v>128</v>
      </c>
      <c r="C1933" s="69">
        <v>4042</v>
      </c>
      <c r="D1933" s="69">
        <v>3846</v>
      </c>
      <c r="E1933" t="str">
        <f>INDEX(Table5[EEZ],MATCH(C1933,Table5[Colony_ID],0))</f>
        <v>Fijian Exclusive Economic Zone</v>
      </c>
      <c r="F1933" t="str">
        <f>INDEX(Table5[Corrected Island/Colony Name],MATCH('Full Data'!C1933,Table5[Colony_ID],0))</f>
        <v>Nukupureti</v>
      </c>
      <c r="G1933" t="str">
        <f>INDEX(Table4[Common_Name],MATCH('Full Data'!D1933,Table4[SpcRecID],0))</f>
        <v>Lesser Frigatebird</v>
      </c>
      <c r="H1933" s="83" t="str">
        <f>INDEX(Data!E$2:E$6500,MATCH(A1933,Data!$A$2:$A$6500,0))</f>
        <v>Confirmed</v>
      </c>
      <c r="I1933" s="90">
        <f>INDEX(Data!P$2:P$6500,MATCH(A1933,Data!$A$2:$A$6500,0))</f>
        <v>1924</v>
      </c>
      <c r="J1933" s="90">
        <f>INDEX(Data!Q$2:Q$6500,MATCH($A1933,Data!$A$2:$A$6500,0))</f>
        <v>1924</v>
      </c>
      <c r="K1933" s="90">
        <f>INDEX(Data!F$2:F$6500,MATCH($A1933,Data!$A$2:$A$6500,0))</f>
        <v>0</v>
      </c>
      <c r="L1933" s="90">
        <f>INDEX(Data!G$2:G$6500,MATCH($A1933,Data!$A$2:$A$6500,0))</f>
        <v>0</v>
      </c>
      <c r="M1933" s="90">
        <f>INDEX(Data!H$2:H$6500,MATCH($A1933,Data!$A$2:$A$6500,0))</f>
        <v>50</v>
      </c>
      <c r="N1933" s="90">
        <f>INDEX(Data!I$2:I$6500,MATCH($A1933,Data!$A$2:$A$6500,0))</f>
        <v>249</v>
      </c>
      <c r="O1933" s="83" t="str">
        <f>INDEX(Data!J$2:J$6500,MATCH($A1933,Data!$A$2:$A$6500,0))</f>
        <v>individuals</v>
      </c>
      <c r="P1933" t="str">
        <f>_xlfn.XLOOKUP(B1933,Table3[RefID],Table3[Citation])</f>
        <v>Jenkins (1986)</v>
      </c>
    </row>
    <row r="1934" spans="1:16" x14ac:dyDescent="0.35">
      <c r="A1934" s="68">
        <v>1932</v>
      </c>
      <c r="B1934" s="69">
        <v>128</v>
      </c>
      <c r="C1934" s="69">
        <v>4042</v>
      </c>
      <c r="D1934" s="69">
        <v>3846</v>
      </c>
      <c r="E1934" t="str">
        <f>INDEX(Table5[EEZ],MATCH(C1934,Table5[Colony_ID],0))</f>
        <v>Fijian Exclusive Economic Zone</v>
      </c>
      <c r="F1934" t="str">
        <f>INDEX(Table5[Corrected Island/Colony Name],MATCH('Full Data'!C1934,Table5[Colony_ID],0))</f>
        <v>Nukupureti</v>
      </c>
      <c r="G1934" t="str">
        <f>INDEX(Table4[Common_Name],MATCH('Full Data'!D1934,Table4[SpcRecID],0))</f>
        <v>Lesser Frigatebird</v>
      </c>
      <c r="H1934" s="83" t="str">
        <f>INDEX(Data!E$2:E$6500,MATCH(A1934,Data!$A$2:$A$6500,0))</f>
        <v>Confirmed</v>
      </c>
      <c r="I1934" s="90">
        <f>INDEX(Data!P$2:P$6500,MATCH(A1934,Data!$A$2:$A$6500,0))</f>
        <v>1984</v>
      </c>
      <c r="J1934" s="90">
        <f>INDEX(Data!Q$2:Q$6500,MATCH($A1934,Data!$A$2:$A$6500,0))</f>
        <v>1984</v>
      </c>
      <c r="K1934" s="90">
        <f>INDEX(Data!F$2:F$6500,MATCH($A1934,Data!$A$2:$A$6500,0))</f>
        <v>400</v>
      </c>
      <c r="L1934" s="90">
        <f>INDEX(Data!G$2:G$6500,MATCH($A1934,Data!$A$2:$A$6500,0))</f>
        <v>400</v>
      </c>
      <c r="M1934" s="90">
        <f>INDEX(Data!H$2:H$6500,MATCH($A1934,Data!$A$2:$A$6500,0))</f>
        <v>0</v>
      </c>
      <c r="N1934" s="90">
        <f>INDEX(Data!I$2:I$6500,MATCH($A1934,Data!$A$2:$A$6500,0))</f>
        <v>0</v>
      </c>
      <c r="O1934" s="83" t="str">
        <f>INDEX(Data!J$2:J$6500,MATCH($A1934,Data!$A$2:$A$6500,0))</f>
        <v>nests</v>
      </c>
      <c r="P1934" t="str">
        <f>_xlfn.XLOOKUP(B1934,Table3[RefID],Table3[Citation])</f>
        <v>Jenkins (1986)</v>
      </c>
    </row>
    <row r="1935" spans="1:16" x14ac:dyDescent="0.35">
      <c r="A1935" s="68">
        <v>1933</v>
      </c>
      <c r="B1935" s="69">
        <v>128</v>
      </c>
      <c r="C1935" s="69">
        <v>4042</v>
      </c>
      <c r="D1935" s="69">
        <v>3846</v>
      </c>
      <c r="E1935" t="str">
        <f>INDEX(Table5[EEZ],MATCH(C1935,Table5[Colony_ID],0))</f>
        <v>Fijian Exclusive Economic Zone</v>
      </c>
      <c r="F1935" t="str">
        <f>INDEX(Table5[Corrected Island/Colony Name],MATCH('Full Data'!C1935,Table5[Colony_ID],0))</f>
        <v>Nukupureti</v>
      </c>
      <c r="G1935" t="str">
        <f>INDEX(Table4[Common_Name],MATCH('Full Data'!D1935,Table4[SpcRecID],0))</f>
        <v>Lesser Frigatebird</v>
      </c>
      <c r="H1935" s="83" t="str">
        <f>INDEX(Data!E$2:E$6500,MATCH(A1935,Data!$A$2:$A$6500,0))</f>
        <v>Confirmed</v>
      </c>
      <c r="I1935" s="90">
        <f>INDEX(Data!P$2:P$6500,MATCH(A1935,Data!$A$2:$A$6500,0))</f>
        <v>1984</v>
      </c>
      <c r="J1935" s="90">
        <f>INDEX(Data!Q$2:Q$6500,MATCH($A1935,Data!$A$2:$A$6500,0))</f>
        <v>1984</v>
      </c>
      <c r="K1935" s="90">
        <f>INDEX(Data!F$2:F$6500,MATCH($A1935,Data!$A$2:$A$6500,0))</f>
        <v>1000</v>
      </c>
      <c r="L1935" s="90">
        <f>INDEX(Data!G$2:G$6500,MATCH($A1935,Data!$A$2:$A$6500,0))</f>
        <v>1000</v>
      </c>
      <c r="M1935" s="90">
        <f>INDEX(Data!H$2:H$6500,MATCH($A1935,Data!$A$2:$A$6500,0))</f>
        <v>0</v>
      </c>
      <c r="N1935" s="90">
        <f>INDEX(Data!I$2:I$6500,MATCH($A1935,Data!$A$2:$A$6500,0))</f>
        <v>0</v>
      </c>
      <c r="O1935" s="83" t="str">
        <f>INDEX(Data!J$2:J$6500,MATCH($A1935,Data!$A$2:$A$6500,0))</f>
        <v>nests</v>
      </c>
      <c r="P1935" t="str">
        <f>_xlfn.XLOOKUP(B1935,Table3[RefID],Table3[Citation])</f>
        <v>Jenkins (1986)</v>
      </c>
    </row>
    <row r="1936" spans="1:16" x14ac:dyDescent="0.35">
      <c r="A1936" s="68">
        <v>1934</v>
      </c>
      <c r="B1936" s="69">
        <v>128</v>
      </c>
      <c r="C1936" s="69">
        <v>4071</v>
      </c>
      <c r="D1936" s="69">
        <v>3846</v>
      </c>
      <c r="E1936" t="str">
        <f>INDEX(Table5[EEZ],MATCH(C1936,Table5[Colony_ID],0))</f>
        <v>Fijian Exclusive Economic Zone</v>
      </c>
      <c r="F1936" t="str">
        <f>INDEX(Table5[Corrected Island/Colony Name],MATCH('Full Data'!C1936,Table5[Colony_ID],0))</f>
        <v>Vetauua</v>
      </c>
      <c r="G1936" t="str">
        <f>INDEX(Table4[Common_Name],MATCH('Full Data'!D1936,Table4[SpcRecID],0))</f>
        <v>Lesser Frigatebird</v>
      </c>
      <c r="H1936" s="83" t="str">
        <f>INDEX(Data!E$2:E$6500,MATCH(A1936,Data!$A$2:$A$6500,0))</f>
        <v>Confirmed</v>
      </c>
      <c r="I1936" s="90">
        <f>INDEX(Data!P$2:P$6500,MATCH(A1936,Data!$A$2:$A$6500,0))</f>
        <v>1924</v>
      </c>
      <c r="J1936" s="90">
        <f>INDEX(Data!Q$2:Q$6500,MATCH($A1936,Data!$A$2:$A$6500,0))</f>
        <v>1924</v>
      </c>
      <c r="K1936" s="90">
        <f>INDEX(Data!F$2:F$6500,MATCH($A1936,Data!$A$2:$A$6500,0))</f>
        <v>0</v>
      </c>
      <c r="L1936" s="90">
        <f>INDEX(Data!G$2:G$6500,MATCH($A1936,Data!$A$2:$A$6500,0))</f>
        <v>0</v>
      </c>
      <c r="M1936" s="90">
        <f>INDEX(Data!H$2:H$6500,MATCH($A1936,Data!$A$2:$A$6500,0))</f>
        <v>50</v>
      </c>
      <c r="N1936" s="90">
        <f>INDEX(Data!I$2:I$6500,MATCH($A1936,Data!$A$2:$A$6500,0))</f>
        <v>249</v>
      </c>
      <c r="O1936" s="83" t="str">
        <f>INDEX(Data!J$2:J$6500,MATCH($A1936,Data!$A$2:$A$6500,0))</f>
        <v>individuals</v>
      </c>
      <c r="P1936" t="str">
        <f>_xlfn.XLOOKUP(B1936,Table3[RefID],Table3[Citation])</f>
        <v>Jenkins (1986)</v>
      </c>
    </row>
    <row r="1937" spans="1:16" x14ac:dyDescent="0.35">
      <c r="A1937" s="68">
        <v>1935</v>
      </c>
      <c r="B1937" s="69">
        <v>128</v>
      </c>
      <c r="C1937" s="69">
        <v>4071</v>
      </c>
      <c r="D1937" s="69">
        <v>3846</v>
      </c>
      <c r="E1937" t="str">
        <f>INDEX(Table5[EEZ],MATCH(C1937,Table5[Colony_ID],0))</f>
        <v>Fijian Exclusive Economic Zone</v>
      </c>
      <c r="F1937" t="str">
        <f>INDEX(Table5[Corrected Island/Colony Name],MATCH('Full Data'!C1937,Table5[Colony_ID],0))</f>
        <v>Vetauua</v>
      </c>
      <c r="G1937" t="str">
        <f>INDEX(Table4[Common_Name],MATCH('Full Data'!D1937,Table4[SpcRecID],0))</f>
        <v>Lesser Frigatebird</v>
      </c>
      <c r="H1937" s="83" t="str">
        <f>INDEX(Data!E$2:E$6500,MATCH(A1937,Data!$A$2:$A$6500,0))</f>
        <v>Confirmed</v>
      </c>
      <c r="I1937" s="90">
        <f>INDEX(Data!P$2:P$6500,MATCH(A1937,Data!$A$2:$A$6500,0))</f>
        <v>1984</v>
      </c>
      <c r="J1937" s="90">
        <f>INDEX(Data!Q$2:Q$6500,MATCH($A1937,Data!$A$2:$A$6500,0))</f>
        <v>1984</v>
      </c>
      <c r="K1937" s="90">
        <f>INDEX(Data!F$2:F$6500,MATCH($A1937,Data!$A$2:$A$6500,0))</f>
        <v>200</v>
      </c>
      <c r="L1937" s="90">
        <f>INDEX(Data!G$2:G$6500,MATCH($A1937,Data!$A$2:$A$6500,0))</f>
        <v>200</v>
      </c>
      <c r="M1937" s="90">
        <f>INDEX(Data!H$2:H$6500,MATCH($A1937,Data!$A$2:$A$6500,0))</f>
        <v>0</v>
      </c>
      <c r="N1937" s="90">
        <f>INDEX(Data!I$2:I$6500,MATCH($A1937,Data!$A$2:$A$6500,0))</f>
        <v>0</v>
      </c>
      <c r="O1937" s="83" t="str">
        <f>INDEX(Data!J$2:J$6500,MATCH($A1937,Data!$A$2:$A$6500,0))</f>
        <v>individuals</v>
      </c>
      <c r="P1937" t="str">
        <f>_xlfn.XLOOKUP(B1937,Table3[RefID],Table3[Citation])</f>
        <v>Jenkins (1986)</v>
      </c>
    </row>
    <row r="1938" spans="1:16" x14ac:dyDescent="0.35">
      <c r="A1938" s="68">
        <v>1936</v>
      </c>
      <c r="B1938" s="69">
        <v>128</v>
      </c>
      <c r="C1938" s="69">
        <v>4063</v>
      </c>
      <c r="D1938" s="69">
        <v>3846</v>
      </c>
      <c r="E1938" t="str">
        <f>INDEX(Table5[EEZ],MATCH(C1938,Table5[Colony_ID],0))</f>
        <v>Fijian Exclusive Economic Zone</v>
      </c>
      <c r="F1938" t="str">
        <f>INDEX(Table5[Corrected Island/Colony Name],MATCH('Full Data'!C1938,Table5[Colony_ID],0))</f>
        <v>Vanuamasi</v>
      </c>
      <c r="G1938" t="str">
        <f>INDEX(Table4[Common_Name],MATCH('Full Data'!D1938,Table4[SpcRecID],0))</f>
        <v>Lesser Frigatebird</v>
      </c>
      <c r="H1938" s="83" t="str">
        <f>INDEX(Data!E$2:E$6500,MATCH(A1938,Data!$A$2:$A$6500,0))</f>
        <v>Confirmed</v>
      </c>
      <c r="I1938" s="90">
        <f>INDEX(Data!P$2:P$6500,MATCH(A1938,Data!$A$2:$A$6500,0))</f>
        <v>1924</v>
      </c>
      <c r="J1938" s="90">
        <f>INDEX(Data!Q$2:Q$6500,MATCH($A1938,Data!$A$2:$A$6500,0))</f>
        <v>1924</v>
      </c>
      <c r="K1938" s="90">
        <f>INDEX(Data!F$2:F$6500,MATCH($A1938,Data!$A$2:$A$6500,0))</f>
        <v>500</v>
      </c>
      <c r="L1938" s="90">
        <f>INDEX(Data!G$2:G$6500,MATCH($A1938,Data!$A$2:$A$6500,0))</f>
        <v>500</v>
      </c>
      <c r="M1938" s="90">
        <f>INDEX(Data!H$2:H$6500,MATCH($A1938,Data!$A$2:$A$6500,0))</f>
        <v>0</v>
      </c>
      <c r="N1938" s="90">
        <f>INDEX(Data!I$2:I$6500,MATCH($A1938,Data!$A$2:$A$6500,0))</f>
        <v>0</v>
      </c>
      <c r="O1938" s="83" t="str">
        <f>INDEX(Data!J$2:J$6500,MATCH($A1938,Data!$A$2:$A$6500,0))</f>
        <v>breeding pairs</v>
      </c>
      <c r="P1938" t="str">
        <f>_xlfn.XLOOKUP(B1938,Table3[RefID],Table3[Citation])</f>
        <v>Jenkins (1986)</v>
      </c>
    </row>
    <row r="1939" spans="1:16" x14ac:dyDescent="0.35">
      <c r="A1939" s="68">
        <v>1937</v>
      </c>
      <c r="B1939" s="69">
        <v>128</v>
      </c>
      <c r="C1939" s="69">
        <v>4024</v>
      </c>
      <c r="D1939" s="69">
        <v>3846</v>
      </c>
      <c r="E1939" t="str">
        <f>INDEX(Table5[EEZ],MATCH(C1939,Table5[Colony_ID],0))</f>
        <v>Fijian Exclusive Economic Zone</v>
      </c>
      <c r="F1939" t="str">
        <f>INDEX(Table5[Corrected Island/Colony Name],MATCH('Full Data'!C1939,Table5[Colony_ID],0))</f>
        <v>Mabualau</v>
      </c>
      <c r="G1939" t="str">
        <f>INDEX(Table4[Common_Name],MATCH('Full Data'!D1939,Table4[SpcRecID],0))</f>
        <v>Lesser Frigatebird</v>
      </c>
      <c r="H1939" s="83" t="str">
        <f>INDEX(Data!E$2:E$6500,MATCH(A1939,Data!$A$2:$A$6500,0))</f>
        <v>Confirmed</v>
      </c>
      <c r="I1939" s="90">
        <f>INDEX(Data!P$2:P$6500,MATCH(A1939,Data!$A$2:$A$6500,0))</f>
        <v>1981</v>
      </c>
      <c r="J1939" s="90">
        <f>INDEX(Data!Q$2:Q$6500,MATCH($A1939,Data!$A$2:$A$6500,0))</f>
        <v>1981</v>
      </c>
      <c r="K1939" s="90">
        <f>INDEX(Data!F$2:F$6500,MATCH($A1939,Data!$A$2:$A$6500,0))</f>
        <v>34</v>
      </c>
      <c r="L1939" s="90">
        <f>INDEX(Data!G$2:G$6500,MATCH($A1939,Data!$A$2:$A$6500,0))</f>
        <v>34</v>
      </c>
      <c r="M1939" s="90">
        <f>INDEX(Data!H$2:H$6500,MATCH($A1939,Data!$A$2:$A$6500,0))</f>
        <v>0</v>
      </c>
      <c r="N1939" s="90">
        <f>INDEX(Data!I$2:I$6500,MATCH($A1939,Data!$A$2:$A$6500,0))</f>
        <v>0</v>
      </c>
      <c r="O1939" s="83" t="str">
        <f>INDEX(Data!J$2:J$6500,MATCH($A1939,Data!$A$2:$A$6500,0))</f>
        <v>individuals</v>
      </c>
      <c r="P1939" t="str">
        <f>_xlfn.XLOOKUP(B1939,Table3[RefID],Table3[Citation])</f>
        <v>Jenkins (1986)</v>
      </c>
    </row>
    <row r="1940" spans="1:16" x14ac:dyDescent="0.35">
      <c r="A1940" s="68">
        <v>1938</v>
      </c>
      <c r="B1940" s="69">
        <v>128</v>
      </c>
      <c r="C1940" s="69">
        <v>4024</v>
      </c>
      <c r="D1940" s="69">
        <v>3846</v>
      </c>
      <c r="E1940" t="str">
        <f>INDEX(Table5[EEZ],MATCH(C1940,Table5[Colony_ID],0))</f>
        <v>Fijian Exclusive Economic Zone</v>
      </c>
      <c r="F1940" t="str">
        <f>INDEX(Table5[Corrected Island/Colony Name],MATCH('Full Data'!C1940,Table5[Colony_ID],0))</f>
        <v>Mabualau</v>
      </c>
      <c r="G1940" t="str">
        <f>INDEX(Table4[Common_Name],MATCH('Full Data'!D1940,Table4[SpcRecID],0))</f>
        <v>Lesser Frigatebird</v>
      </c>
      <c r="H1940" s="83" t="str">
        <f>INDEX(Data!E$2:E$6500,MATCH(A1940,Data!$A$2:$A$6500,0))</f>
        <v>Confirmed</v>
      </c>
      <c r="I1940" s="90">
        <f>INDEX(Data!P$2:P$6500,MATCH(A1940,Data!$A$2:$A$6500,0))</f>
        <v>1981</v>
      </c>
      <c r="J1940" s="90">
        <f>INDEX(Data!Q$2:Q$6500,MATCH($A1940,Data!$A$2:$A$6500,0))</f>
        <v>1981</v>
      </c>
      <c r="K1940" s="90">
        <f>INDEX(Data!F$2:F$6500,MATCH($A1940,Data!$A$2:$A$6500,0))</f>
        <v>500</v>
      </c>
      <c r="L1940" s="90">
        <f>INDEX(Data!G$2:G$6500,MATCH($A1940,Data!$A$2:$A$6500,0))</f>
        <v>500</v>
      </c>
      <c r="M1940" s="90">
        <f>INDEX(Data!H$2:H$6500,MATCH($A1940,Data!$A$2:$A$6500,0))</f>
        <v>0</v>
      </c>
      <c r="N1940" s="90">
        <f>INDEX(Data!I$2:I$6500,MATCH($A1940,Data!$A$2:$A$6500,0))</f>
        <v>0</v>
      </c>
      <c r="O1940" s="83" t="str">
        <f>INDEX(Data!J$2:J$6500,MATCH($A1940,Data!$A$2:$A$6500,0))</f>
        <v>individuals</v>
      </c>
      <c r="P1940" t="str">
        <f>_xlfn.XLOOKUP(B1940,Table3[RefID],Table3[Citation])</f>
        <v>Jenkins (1986)</v>
      </c>
    </row>
    <row r="1941" spans="1:16" x14ac:dyDescent="0.35">
      <c r="A1941" s="68">
        <v>1939</v>
      </c>
      <c r="B1941" s="69">
        <v>128</v>
      </c>
      <c r="C1941" s="69">
        <v>4056</v>
      </c>
      <c r="D1941" s="69">
        <v>3658</v>
      </c>
      <c r="E1941" t="str">
        <f>INDEX(Table5[EEZ],MATCH(C1941,Table5[Colony_ID],0))</f>
        <v>Fijian Exclusive Economic Zone</v>
      </c>
      <c r="F1941" t="str">
        <f>INDEX(Table5[Corrected Island/Colony Name],MATCH('Full Data'!C1941,Table5[Colony_ID],0))</f>
        <v>Thikombia-i-Re</v>
      </c>
      <c r="G1941" t="str">
        <f>INDEX(Table4[Common_Name],MATCH('Full Data'!D1941,Table4[SpcRecID],0))</f>
        <v>Red-footed Booby</v>
      </c>
      <c r="H1941" s="83" t="str">
        <f>INDEX(Data!E$2:E$6500,MATCH(A1941,Data!$A$2:$A$6500,0))</f>
        <v>Confirmed</v>
      </c>
      <c r="I1941" s="90">
        <f>INDEX(Data!P$2:P$6500,MATCH(A1941,Data!$A$2:$A$6500,0))</f>
        <v>1980</v>
      </c>
      <c r="J1941" s="90">
        <f>INDEX(Data!Q$2:Q$6500,MATCH($A1941,Data!$A$2:$A$6500,0))</f>
        <v>1980</v>
      </c>
      <c r="K1941" s="90">
        <f>INDEX(Data!F$2:F$6500,MATCH($A1941,Data!$A$2:$A$6500,0))</f>
        <v>2000</v>
      </c>
      <c r="L1941" s="90">
        <f>INDEX(Data!G$2:G$6500,MATCH($A1941,Data!$A$2:$A$6500,0))</f>
        <v>2000</v>
      </c>
      <c r="M1941" s="90">
        <f>INDEX(Data!H$2:H$6500,MATCH($A1941,Data!$A$2:$A$6500,0))</f>
        <v>0</v>
      </c>
      <c r="N1941" s="90">
        <f>INDEX(Data!I$2:I$6500,MATCH($A1941,Data!$A$2:$A$6500,0))</f>
        <v>0</v>
      </c>
      <c r="O1941" s="83" t="str">
        <f>INDEX(Data!J$2:J$6500,MATCH($A1941,Data!$A$2:$A$6500,0))</f>
        <v>nests</v>
      </c>
      <c r="P1941" t="str">
        <f>_xlfn.XLOOKUP(B1941,Table3[RefID],Table3[Citation])</f>
        <v>Jenkins (1986)</v>
      </c>
    </row>
    <row r="1942" spans="1:16" x14ac:dyDescent="0.35">
      <c r="A1942" s="68">
        <v>1940</v>
      </c>
      <c r="B1942" s="69">
        <v>128</v>
      </c>
      <c r="C1942" s="69">
        <v>4056</v>
      </c>
      <c r="D1942" s="69">
        <v>3658</v>
      </c>
      <c r="E1942" t="str">
        <f>INDEX(Table5[EEZ],MATCH(C1942,Table5[Colony_ID],0))</f>
        <v>Fijian Exclusive Economic Zone</v>
      </c>
      <c r="F1942" t="str">
        <f>INDEX(Table5[Corrected Island/Colony Name],MATCH('Full Data'!C1942,Table5[Colony_ID],0))</f>
        <v>Thikombia-i-Re</v>
      </c>
      <c r="G1942" t="str">
        <f>INDEX(Table4[Common_Name],MATCH('Full Data'!D1942,Table4[SpcRecID],0))</f>
        <v>Red-footed Booby</v>
      </c>
      <c r="H1942" s="83" t="str">
        <f>INDEX(Data!E$2:E$6500,MATCH(A1942,Data!$A$2:$A$6500,0))</f>
        <v>Confirmed</v>
      </c>
      <c r="I1942" s="90">
        <f>INDEX(Data!P$2:P$6500,MATCH(A1942,Data!$A$2:$A$6500,0))</f>
        <v>1984</v>
      </c>
      <c r="J1942" s="90">
        <f>INDEX(Data!Q$2:Q$6500,MATCH($A1942,Data!$A$2:$A$6500,0))</f>
        <v>1984</v>
      </c>
      <c r="K1942" s="90">
        <f>INDEX(Data!F$2:F$6500,MATCH($A1942,Data!$A$2:$A$6500,0))</f>
        <v>0</v>
      </c>
      <c r="L1942" s="90">
        <f>INDEX(Data!G$2:G$6500,MATCH($A1942,Data!$A$2:$A$6500,0))</f>
        <v>0</v>
      </c>
      <c r="M1942" s="90">
        <f>INDEX(Data!H$2:H$6500,MATCH($A1942,Data!$A$2:$A$6500,0))</f>
        <v>250</v>
      </c>
      <c r="N1942" s="90">
        <f>INDEX(Data!I$2:I$6500,MATCH($A1942,Data!$A$2:$A$6500,0))</f>
        <v>999</v>
      </c>
      <c r="O1942" s="83" t="str">
        <f>INDEX(Data!J$2:J$6500,MATCH($A1942,Data!$A$2:$A$6500,0))</f>
        <v>nests</v>
      </c>
      <c r="P1942" t="str">
        <f>_xlfn.XLOOKUP(B1942,Table3[RefID],Table3[Citation])</f>
        <v>Jenkins (1986)</v>
      </c>
    </row>
    <row r="1943" spans="1:16" x14ac:dyDescent="0.35">
      <c r="A1943" s="68">
        <v>1941</v>
      </c>
      <c r="B1943" s="69">
        <v>128</v>
      </c>
      <c r="C1943" s="69">
        <v>4018</v>
      </c>
      <c r="D1943" s="69">
        <v>3658</v>
      </c>
      <c r="E1943" t="str">
        <f>INDEX(Table5[EEZ],MATCH(C1943,Table5[Colony_ID],0))</f>
        <v>Fijian Exclusive Economic Zone</v>
      </c>
      <c r="F1943" t="str">
        <f>INDEX(Table5[Corrected Island/Colony Name],MATCH('Full Data'!C1943,Table5[Colony_ID],0))</f>
        <v>Kibobolevu</v>
      </c>
      <c r="G1943" t="str">
        <f>INDEX(Table4[Common_Name],MATCH('Full Data'!D1943,Table4[SpcRecID],0))</f>
        <v>Red-footed Booby</v>
      </c>
      <c r="H1943" s="83" t="str">
        <f>INDEX(Data!E$2:E$6500,MATCH(A1943,Data!$A$2:$A$6500,0))</f>
        <v>Confirmed</v>
      </c>
      <c r="I1943" s="90">
        <f>INDEX(Data!P$2:P$6500,MATCH(A1943,Data!$A$2:$A$6500,0))</f>
        <v>1983</v>
      </c>
      <c r="J1943" s="90">
        <f>INDEX(Data!Q$2:Q$6500,MATCH($A1943,Data!$A$2:$A$6500,0))</f>
        <v>1983</v>
      </c>
      <c r="K1943" s="90">
        <f>INDEX(Data!F$2:F$6500,MATCH($A1943,Data!$A$2:$A$6500,0))</f>
        <v>0</v>
      </c>
      <c r="L1943" s="90">
        <f>INDEX(Data!G$2:G$6500,MATCH($A1943,Data!$A$2:$A$6500,0))</f>
        <v>0</v>
      </c>
      <c r="M1943" s="90">
        <f>INDEX(Data!H$2:H$6500,MATCH($A1943,Data!$A$2:$A$6500,0))</f>
        <v>50</v>
      </c>
      <c r="N1943" s="90">
        <f>INDEX(Data!I$2:I$6500,MATCH($A1943,Data!$A$2:$A$6500,0))</f>
        <v>249</v>
      </c>
      <c r="O1943" s="83" t="str">
        <f>INDEX(Data!J$2:J$6500,MATCH($A1943,Data!$A$2:$A$6500,0))</f>
        <v>nests</v>
      </c>
      <c r="P1943" t="str">
        <f>_xlfn.XLOOKUP(B1943,Table3[RefID],Table3[Citation])</f>
        <v>Jenkins (1986)</v>
      </c>
    </row>
    <row r="1944" spans="1:16" x14ac:dyDescent="0.35">
      <c r="A1944" s="68">
        <v>1942</v>
      </c>
      <c r="B1944" s="69">
        <v>128</v>
      </c>
      <c r="C1944" s="69">
        <v>4018</v>
      </c>
      <c r="D1944" s="69">
        <v>3658</v>
      </c>
      <c r="E1944" t="str">
        <f>INDEX(Table5[EEZ],MATCH(C1944,Table5[Colony_ID],0))</f>
        <v>Fijian Exclusive Economic Zone</v>
      </c>
      <c r="F1944" t="str">
        <f>INDEX(Table5[Corrected Island/Colony Name],MATCH('Full Data'!C1944,Table5[Colony_ID],0))</f>
        <v>Kibobolevu</v>
      </c>
      <c r="G1944" t="str">
        <f>INDEX(Table4[Common_Name],MATCH('Full Data'!D1944,Table4[SpcRecID],0))</f>
        <v>Red-footed Booby</v>
      </c>
      <c r="H1944" s="83" t="str">
        <f>INDEX(Data!E$2:E$6500,MATCH(A1944,Data!$A$2:$A$6500,0))</f>
        <v>Confirmed</v>
      </c>
      <c r="I1944" s="90">
        <f>INDEX(Data!P$2:P$6500,MATCH(A1944,Data!$A$2:$A$6500,0))</f>
        <v>1983</v>
      </c>
      <c r="J1944" s="90">
        <f>INDEX(Data!Q$2:Q$6500,MATCH($A1944,Data!$A$2:$A$6500,0))</f>
        <v>1983</v>
      </c>
      <c r="K1944" s="90">
        <f>INDEX(Data!F$2:F$6500,MATCH($A1944,Data!$A$2:$A$6500,0))</f>
        <v>250</v>
      </c>
      <c r="L1944" s="90">
        <f>INDEX(Data!G$2:G$6500,MATCH($A1944,Data!$A$2:$A$6500,0))</f>
        <v>250</v>
      </c>
      <c r="M1944" s="90">
        <f>INDEX(Data!H$2:H$6500,MATCH($A1944,Data!$A$2:$A$6500,0))</f>
        <v>0</v>
      </c>
      <c r="N1944" s="90">
        <f>INDEX(Data!I$2:I$6500,MATCH($A1944,Data!$A$2:$A$6500,0))</f>
        <v>0</v>
      </c>
      <c r="O1944" s="83" t="str">
        <f>INDEX(Data!J$2:J$6500,MATCH($A1944,Data!$A$2:$A$6500,0))</f>
        <v>individuals</v>
      </c>
      <c r="P1944" t="str">
        <f>_xlfn.XLOOKUP(B1944,Table3[RefID],Table3[Citation])</f>
        <v>Jenkins (1986)</v>
      </c>
    </row>
    <row r="1945" spans="1:16" x14ac:dyDescent="0.35">
      <c r="A1945" s="68">
        <v>1943</v>
      </c>
      <c r="B1945" s="69">
        <v>128</v>
      </c>
      <c r="C1945" s="69">
        <v>4023</v>
      </c>
      <c r="D1945" s="69">
        <v>3658</v>
      </c>
      <c r="E1945" t="str">
        <f>INDEX(Table5[EEZ],MATCH(C1945,Table5[Colony_ID],0))</f>
        <v>Fijian Exclusive Economic Zone</v>
      </c>
      <c r="F1945" t="str">
        <f>INDEX(Table5[Corrected Island/Colony Name],MATCH('Full Data'!C1945,Table5[Colony_ID],0))</f>
        <v>Late-i-Viti Island</v>
      </c>
      <c r="G1945" t="str">
        <f>INDEX(Table4[Common_Name],MATCH('Full Data'!D1945,Table4[SpcRecID],0))</f>
        <v>Red-footed Booby</v>
      </c>
      <c r="H1945" s="83" t="str">
        <f>INDEX(Data!E$2:E$6500,MATCH(A1945,Data!$A$2:$A$6500,0))</f>
        <v>Potential Breeding</v>
      </c>
      <c r="I1945" s="90">
        <f>INDEX(Data!P$2:P$6500,MATCH(A1945,Data!$A$2:$A$6500,0))</f>
        <v>1923</v>
      </c>
      <c r="J1945" s="90">
        <f>INDEX(Data!Q$2:Q$6500,MATCH($A1945,Data!$A$2:$A$6500,0))</f>
        <v>1925</v>
      </c>
      <c r="K1945" s="90">
        <f>INDEX(Data!F$2:F$6500,MATCH($A1945,Data!$A$2:$A$6500,0))</f>
        <v>0</v>
      </c>
      <c r="L1945" s="90">
        <f>INDEX(Data!G$2:G$6500,MATCH($A1945,Data!$A$2:$A$6500,0))</f>
        <v>0</v>
      </c>
      <c r="M1945" s="90">
        <f>INDEX(Data!H$2:H$6500,MATCH($A1945,Data!$A$2:$A$6500,0))</f>
        <v>0</v>
      </c>
      <c r="N1945" s="90">
        <f>INDEX(Data!I$2:I$6500,MATCH($A1945,Data!$A$2:$A$6500,0))</f>
        <v>0</v>
      </c>
      <c r="O1945" s="83">
        <f>INDEX(Data!J$2:J$6500,MATCH($A1945,Data!$A$2:$A$6500,0))</f>
        <v>0</v>
      </c>
      <c r="P1945" t="str">
        <f>_xlfn.XLOOKUP(B1945,Table3[RefID],Table3[Citation])</f>
        <v>Jenkins (1986)</v>
      </c>
    </row>
    <row r="1946" spans="1:16" x14ac:dyDescent="0.35">
      <c r="A1946" s="68">
        <v>1944</v>
      </c>
      <c r="B1946" s="69">
        <v>128</v>
      </c>
      <c r="C1946" s="69">
        <v>4033</v>
      </c>
      <c r="D1946" s="69">
        <v>3658</v>
      </c>
      <c r="E1946" t="str">
        <f>INDEX(Table5[EEZ],MATCH(C1946,Table5[Colony_ID],0))</f>
        <v>Fijian Exclusive Economic Zone</v>
      </c>
      <c r="F1946" t="str">
        <f>INDEX(Table5[Corrected Island/Colony Name],MATCH('Full Data'!C1946,Table5[Colony_ID],0))</f>
        <v>Naiabo Island</v>
      </c>
      <c r="G1946" t="str">
        <f>INDEX(Table4[Common_Name],MATCH('Full Data'!D1946,Table4[SpcRecID],0))</f>
        <v>Red-footed Booby</v>
      </c>
      <c r="H1946" s="83" t="str">
        <f>INDEX(Data!E$2:E$6500,MATCH(A1946,Data!$A$2:$A$6500,0))</f>
        <v>Confirmed</v>
      </c>
      <c r="I1946" s="90">
        <f>INDEX(Data!P$2:P$6500,MATCH(A1946,Data!$A$2:$A$6500,0))</f>
        <v>1923</v>
      </c>
      <c r="J1946" s="90">
        <f>INDEX(Data!Q$2:Q$6500,MATCH($A1946,Data!$A$2:$A$6500,0))</f>
        <v>1925</v>
      </c>
      <c r="K1946" s="90">
        <f>INDEX(Data!F$2:F$6500,MATCH($A1946,Data!$A$2:$A$6500,0))</f>
        <v>0</v>
      </c>
      <c r="L1946" s="90">
        <f>INDEX(Data!G$2:G$6500,MATCH($A1946,Data!$A$2:$A$6500,0))</f>
        <v>0</v>
      </c>
      <c r="M1946" s="90">
        <f>INDEX(Data!H$2:H$6500,MATCH($A1946,Data!$A$2:$A$6500,0))</f>
        <v>0</v>
      </c>
      <c r="N1946" s="90">
        <f>INDEX(Data!I$2:I$6500,MATCH($A1946,Data!$A$2:$A$6500,0))</f>
        <v>0</v>
      </c>
      <c r="O1946" s="83">
        <f>INDEX(Data!J$2:J$6500,MATCH($A1946,Data!$A$2:$A$6500,0))</f>
        <v>0</v>
      </c>
      <c r="P1946" t="str">
        <f>_xlfn.XLOOKUP(B1946,Table3[RefID],Table3[Citation])</f>
        <v>Jenkins (1986)</v>
      </c>
    </row>
    <row r="1947" spans="1:16" x14ac:dyDescent="0.35">
      <c r="A1947" s="68">
        <v>1945</v>
      </c>
      <c r="B1947" s="69">
        <v>128</v>
      </c>
      <c r="C1947" s="69">
        <v>4033</v>
      </c>
      <c r="D1947" s="69">
        <v>3658</v>
      </c>
      <c r="E1947" t="str">
        <f>INDEX(Table5[EEZ],MATCH(C1947,Table5[Colony_ID],0))</f>
        <v>Fijian Exclusive Economic Zone</v>
      </c>
      <c r="F1947" t="str">
        <f>INDEX(Table5[Corrected Island/Colony Name],MATCH('Full Data'!C1947,Table5[Colony_ID],0))</f>
        <v>Naiabo Island</v>
      </c>
      <c r="G1947" t="str">
        <f>INDEX(Table4[Common_Name],MATCH('Full Data'!D1947,Table4[SpcRecID],0))</f>
        <v>Red-footed Booby</v>
      </c>
      <c r="H1947" s="83" t="str">
        <f>INDEX(Data!E$2:E$6500,MATCH(A1947,Data!$A$2:$A$6500,0))</f>
        <v>Confirmed</v>
      </c>
      <c r="I1947" s="90">
        <f>INDEX(Data!P$2:P$6500,MATCH(A1947,Data!$A$2:$A$6500,0))</f>
        <v>1934</v>
      </c>
      <c r="J1947" s="90">
        <f>INDEX(Data!Q$2:Q$6500,MATCH($A1947,Data!$A$2:$A$6500,0))</f>
        <v>1934</v>
      </c>
      <c r="K1947" s="90">
        <f>INDEX(Data!F$2:F$6500,MATCH($A1947,Data!$A$2:$A$6500,0))</f>
        <v>0</v>
      </c>
      <c r="L1947" s="90">
        <f>INDEX(Data!G$2:G$6500,MATCH($A1947,Data!$A$2:$A$6500,0))</f>
        <v>0</v>
      </c>
      <c r="M1947" s="90">
        <f>INDEX(Data!H$2:H$6500,MATCH($A1947,Data!$A$2:$A$6500,0))</f>
        <v>0</v>
      </c>
      <c r="N1947" s="90">
        <f>INDEX(Data!I$2:I$6500,MATCH($A1947,Data!$A$2:$A$6500,0))</f>
        <v>0</v>
      </c>
      <c r="O1947" s="83">
        <f>INDEX(Data!J$2:J$6500,MATCH($A1947,Data!$A$2:$A$6500,0))</f>
        <v>0</v>
      </c>
      <c r="P1947" t="str">
        <f>_xlfn.XLOOKUP(B1947,Table3[RefID],Table3[Citation])</f>
        <v>Jenkins (1986)</v>
      </c>
    </row>
    <row r="1948" spans="1:16" x14ac:dyDescent="0.35">
      <c r="A1948" s="68">
        <v>1946</v>
      </c>
      <c r="B1948" s="69">
        <v>128</v>
      </c>
      <c r="C1948" s="69">
        <v>4034</v>
      </c>
      <c r="D1948" s="69">
        <v>3658</v>
      </c>
      <c r="E1948" t="str">
        <f>INDEX(Table5[EEZ],MATCH(C1948,Table5[Colony_ID],0))</f>
        <v>Fijian Exclusive Economic Zone</v>
      </c>
      <c r="F1948" t="str">
        <f>INDEX(Table5[Corrected Island/Colony Name],MATCH('Full Data'!C1948,Table5[Colony_ID],0))</f>
        <v>Namena</v>
      </c>
      <c r="G1948" t="str">
        <f>INDEX(Table4[Common_Name],MATCH('Full Data'!D1948,Table4[SpcRecID],0))</f>
        <v>Red-footed Booby</v>
      </c>
      <c r="H1948" s="83" t="str">
        <f>INDEX(Data!E$2:E$6500,MATCH(A1948,Data!$A$2:$A$6500,0))</f>
        <v>Confirmed</v>
      </c>
      <c r="I1948" s="90">
        <f>INDEX(Data!P$2:P$6500,MATCH(A1948,Data!$A$2:$A$6500,0))</f>
        <v>1984</v>
      </c>
      <c r="J1948" s="90">
        <f>INDEX(Data!Q$2:Q$6500,MATCH($A1948,Data!$A$2:$A$6500,0))</f>
        <v>1984</v>
      </c>
      <c r="K1948" s="90">
        <f>INDEX(Data!F$2:F$6500,MATCH($A1948,Data!$A$2:$A$6500,0))</f>
        <v>400</v>
      </c>
      <c r="L1948" s="90">
        <f>INDEX(Data!G$2:G$6500,MATCH($A1948,Data!$A$2:$A$6500,0))</f>
        <v>400</v>
      </c>
      <c r="M1948" s="90">
        <f>INDEX(Data!H$2:H$6500,MATCH($A1948,Data!$A$2:$A$6500,0))</f>
        <v>0</v>
      </c>
      <c r="N1948" s="90">
        <f>INDEX(Data!I$2:I$6500,MATCH($A1948,Data!$A$2:$A$6500,0))</f>
        <v>0</v>
      </c>
      <c r="O1948" s="83" t="str">
        <f>INDEX(Data!J$2:J$6500,MATCH($A1948,Data!$A$2:$A$6500,0))</f>
        <v>breeding pairs</v>
      </c>
      <c r="P1948" t="str">
        <f>_xlfn.XLOOKUP(B1948,Table3[RefID],Table3[Citation])</f>
        <v>Jenkins (1986)</v>
      </c>
    </row>
    <row r="1949" spans="1:16" x14ac:dyDescent="0.35">
      <c r="A1949" s="68">
        <v>1947</v>
      </c>
      <c r="B1949" s="69">
        <v>128</v>
      </c>
      <c r="C1949" s="69">
        <v>4034</v>
      </c>
      <c r="D1949" s="69">
        <v>3658</v>
      </c>
      <c r="E1949" t="str">
        <f>INDEX(Table5[EEZ],MATCH(C1949,Table5[Colony_ID],0))</f>
        <v>Fijian Exclusive Economic Zone</v>
      </c>
      <c r="F1949" t="str">
        <f>INDEX(Table5[Corrected Island/Colony Name],MATCH('Full Data'!C1949,Table5[Colony_ID],0))</f>
        <v>Namena</v>
      </c>
      <c r="G1949" t="str">
        <f>INDEX(Table4[Common_Name],MATCH('Full Data'!D1949,Table4[SpcRecID],0))</f>
        <v>Red-footed Booby</v>
      </c>
      <c r="H1949" s="83" t="str">
        <f>INDEX(Data!E$2:E$6500,MATCH(A1949,Data!$A$2:$A$6500,0))</f>
        <v>Confirmed</v>
      </c>
      <c r="I1949" s="90">
        <f>INDEX(Data!P$2:P$6500,MATCH(A1949,Data!$A$2:$A$6500,0))</f>
        <v>1984</v>
      </c>
      <c r="J1949" s="90">
        <f>INDEX(Data!Q$2:Q$6500,MATCH($A1949,Data!$A$2:$A$6500,0))</f>
        <v>1984</v>
      </c>
      <c r="K1949" s="90">
        <f>INDEX(Data!F$2:F$6500,MATCH($A1949,Data!$A$2:$A$6500,0))</f>
        <v>0</v>
      </c>
      <c r="L1949" s="90">
        <f>INDEX(Data!G$2:G$6500,MATCH($A1949,Data!$A$2:$A$6500,0))</f>
        <v>0</v>
      </c>
      <c r="M1949" s="90">
        <f>INDEX(Data!H$2:H$6500,MATCH($A1949,Data!$A$2:$A$6500,0))</f>
        <v>2500</v>
      </c>
      <c r="N1949" s="90">
        <f>INDEX(Data!I$2:I$6500,MATCH($A1949,Data!$A$2:$A$6500,0))</f>
        <v>9999</v>
      </c>
      <c r="O1949" s="83" t="str">
        <f>INDEX(Data!J$2:J$6500,MATCH($A1949,Data!$A$2:$A$6500,0))</f>
        <v>individuals</v>
      </c>
      <c r="P1949" t="str">
        <f>_xlfn.XLOOKUP(B1949,Table3[RefID],Table3[Citation])</f>
        <v>Jenkins (1986)</v>
      </c>
    </row>
    <row r="1950" spans="1:16" x14ac:dyDescent="0.35">
      <c r="A1950" s="68">
        <v>1948</v>
      </c>
      <c r="B1950" s="69">
        <v>128</v>
      </c>
      <c r="C1950" s="69">
        <v>4021</v>
      </c>
      <c r="D1950" s="69">
        <v>3658</v>
      </c>
      <c r="E1950" t="str">
        <f>INDEX(Table5[EEZ],MATCH(C1950,Table5[Colony_ID],0))</f>
        <v>Fijian Exclusive Economic Zone</v>
      </c>
      <c r="F1950" t="str">
        <f>INDEX(Table5[Corrected Island/Colony Name],MATCH('Full Data'!C1950,Table5[Colony_ID],0))</f>
        <v>Korosiga</v>
      </c>
      <c r="G1950" t="str">
        <f>INDEX(Table4[Common_Name],MATCH('Full Data'!D1950,Table4[SpcRecID],0))</f>
        <v>Red-footed Booby</v>
      </c>
      <c r="H1950" s="83" t="str">
        <f>INDEX(Data!E$2:E$6500,MATCH(A1950,Data!$A$2:$A$6500,0))</f>
        <v>Confirmed</v>
      </c>
      <c r="I1950" s="90">
        <f>INDEX(Data!P$2:P$6500,MATCH(A1950,Data!$A$2:$A$6500,0))</f>
        <v>1981</v>
      </c>
      <c r="J1950" s="90">
        <f>INDEX(Data!Q$2:Q$6500,MATCH($A1950,Data!$A$2:$A$6500,0))</f>
        <v>1981</v>
      </c>
      <c r="K1950" s="90">
        <f>INDEX(Data!F$2:F$6500,MATCH($A1950,Data!$A$2:$A$6500,0))</f>
        <v>0</v>
      </c>
      <c r="L1950" s="90">
        <f>INDEX(Data!G$2:G$6500,MATCH($A1950,Data!$A$2:$A$6500,0))</f>
        <v>0</v>
      </c>
      <c r="M1950" s="90">
        <f>INDEX(Data!H$2:H$6500,MATCH($A1950,Data!$A$2:$A$6500,0))</f>
        <v>250</v>
      </c>
      <c r="N1950" s="90">
        <f>INDEX(Data!I$2:I$6500,MATCH($A1950,Data!$A$2:$A$6500,0))</f>
        <v>999</v>
      </c>
      <c r="O1950" s="83" t="str">
        <f>INDEX(Data!J$2:J$6500,MATCH($A1950,Data!$A$2:$A$6500,0))</f>
        <v>nests</v>
      </c>
      <c r="P1950" t="str">
        <f>_xlfn.XLOOKUP(B1950,Table3[RefID],Table3[Citation])</f>
        <v>Jenkins (1986)</v>
      </c>
    </row>
    <row r="1951" spans="1:16" x14ac:dyDescent="0.35">
      <c r="A1951" s="68">
        <v>1949</v>
      </c>
      <c r="B1951" s="69">
        <v>128</v>
      </c>
      <c r="C1951" s="69">
        <v>4021</v>
      </c>
      <c r="D1951" s="69">
        <v>3658</v>
      </c>
      <c r="E1951" t="str">
        <f>INDEX(Table5[EEZ],MATCH(C1951,Table5[Colony_ID],0))</f>
        <v>Fijian Exclusive Economic Zone</v>
      </c>
      <c r="F1951" t="str">
        <f>INDEX(Table5[Corrected Island/Colony Name],MATCH('Full Data'!C1951,Table5[Colony_ID],0))</f>
        <v>Korosiga</v>
      </c>
      <c r="G1951" t="str">
        <f>INDEX(Table4[Common_Name],MATCH('Full Data'!D1951,Table4[SpcRecID],0))</f>
        <v>Red-footed Booby</v>
      </c>
      <c r="H1951" s="83" t="str">
        <f>INDEX(Data!E$2:E$6500,MATCH(A1951,Data!$A$2:$A$6500,0))</f>
        <v>Confirmed</v>
      </c>
      <c r="I1951" s="90">
        <f>INDEX(Data!P$2:P$6500,MATCH(A1951,Data!$A$2:$A$6500,0))</f>
        <v>1981</v>
      </c>
      <c r="J1951" s="90">
        <f>INDEX(Data!Q$2:Q$6500,MATCH($A1951,Data!$A$2:$A$6500,0))</f>
        <v>1981</v>
      </c>
      <c r="K1951" s="90">
        <f>INDEX(Data!F$2:F$6500,MATCH($A1951,Data!$A$2:$A$6500,0))</f>
        <v>0</v>
      </c>
      <c r="L1951" s="90">
        <f>INDEX(Data!G$2:G$6500,MATCH($A1951,Data!$A$2:$A$6500,0))</f>
        <v>0</v>
      </c>
      <c r="M1951" s="90">
        <f>INDEX(Data!H$2:H$6500,MATCH($A1951,Data!$A$2:$A$6500,0))</f>
        <v>2500</v>
      </c>
      <c r="N1951" s="90">
        <f>INDEX(Data!I$2:I$6500,MATCH($A1951,Data!$A$2:$A$6500,0))</f>
        <v>9999</v>
      </c>
      <c r="O1951" s="83" t="str">
        <f>INDEX(Data!J$2:J$6500,MATCH($A1951,Data!$A$2:$A$6500,0))</f>
        <v>individuals</v>
      </c>
      <c r="P1951" t="str">
        <f>_xlfn.XLOOKUP(B1951,Table3[RefID],Table3[Citation])</f>
        <v>Jenkins (1986)</v>
      </c>
    </row>
    <row r="1952" spans="1:16" x14ac:dyDescent="0.35">
      <c r="A1952" s="68">
        <v>1950</v>
      </c>
      <c r="B1952" s="69">
        <v>128</v>
      </c>
      <c r="C1952" s="69">
        <v>4086</v>
      </c>
      <c r="D1952" s="69">
        <v>3658</v>
      </c>
      <c r="E1952" t="str">
        <f>INDEX(Table5[EEZ],MATCH(C1952,Table5[Colony_ID],0))</f>
        <v>Fijian Exclusive Economic Zone</v>
      </c>
      <c r="F1952" t="str">
        <f>INDEX(Table5[Corrected Island/Colony Name],MATCH('Full Data'!C1952,Table5[Colony_ID],0))</f>
        <v>Ono-i-Lau</v>
      </c>
      <c r="G1952" t="str">
        <f>INDEX(Table4[Common_Name],MATCH('Full Data'!D1952,Table4[SpcRecID],0))</f>
        <v>Red-footed Booby</v>
      </c>
      <c r="H1952" s="83" t="str">
        <f>INDEX(Data!E$2:E$6500,MATCH(A1952,Data!$A$2:$A$6500,0))</f>
        <v>Data Deficient</v>
      </c>
      <c r="I1952" s="90">
        <f>INDEX(Data!P$2:P$6500,MATCH(A1952,Data!$A$2:$A$6500,0))</f>
        <v>1969</v>
      </c>
      <c r="J1952" s="90">
        <f>INDEX(Data!Q$2:Q$6500,MATCH($A1952,Data!$A$2:$A$6500,0))</f>
        <v>1969</v>
      </c>
      <c r="K1952" s="90">
        <f>INDEX(Data!F$2:F$6500,MATCH($A1952,Data!$A$2:$A$6500,0))</f>
        <v>0</v>
      </c>
      <c r="L1952" s="90">
        <f>INDEX(Data!G$2:G$6500,MATCH($A1952,Data!$A$2:$A$6500,0))</f>
        <v>0</v>
      </c>
      <c r="M1952" s="90">
        <f>INDEX(Data!H$2:H$6500,MATCH($A1952,Data!$A$2:$A$6500,0))</f>
        <v>0</v>
      </c>
      <c r="N1952" s="90">
        <f>INDEX(Data!I$2:I$6500,MATCH($A1952,Data!$A$2:$A$6500,0))</f>
        <v>0</v>
      </c>
      <c r="O1952" s="83">
        <f>INDEX(Data!J$2:J$6500,MATCH($A1952,Data!$A$2:$A$6500,0))</f>
        <v>0</v>
      </c>
      <c r="P1952" t="str">
        <f>_xlfn.XLOOKUP(B1952,Table3[RefID],Table3[Citation])</f>
        <v>Jenkins (1986)</v>
      </c>
    </row>
    <row r="1953" spans="1:16" x14ac:dyDescent="0.35">
      <c r="A1953" s="68">
        <v>1951</v>
      </c>
      <c r="B1953" s="69">
        <v>128</v>
      </c>
      <c r="C1953" s="69">
        <v>4040</v>
      </c>
      <c r="D1953" s="69">
        <v>3658</v>
      </c>
      <c r="E1953" t="str">
        <f>INDEX(Table5[EEZ],MATCH(C1953,Table5[Colony_ID],0))</f>
        <v>Fijian Exclusive Economic Zone</v>
      </c>
      <c r="F1953" t="str">
        <f>INDEX(Table5[Corrected Island/Colony Name],MATCH('Full Data'!C1953,Table5[Colony_ID],0))</f>
        <v>Nukubasaqa</v>
      </c>
      <c r="G1953" t="str">
        <f>INDEX(Table4[Common_Name],MATCH('Full Data'!D1953,Table4[SpcRecID],0))</f>
        <v>Red-footed Booby</v>
      </c>
      <c r="H1953" s="83" t="str">
        <f>INDEX(Data!E$2:E$6500,MATCH(A1953,Data!$A$2:$A$6500,0))</f>
        <v>Confirmed</v>
      </c>
      <c r="I1953" s="90">
        <f>INDEX(Data!P$2:P$6500,MATCH(A1953,Data!$A$2:$A$6500,0))</f>
        <v>1984</v>
      </c>
      <c r="J1953" s="90">
        <f>INDEX(Data!Q$2:Q$6500,MATCH($A1953,Data!$A$2:$A$6500,0))</f>
        <v>1984</v>
      </c>
      <c r="K1953" s="90">
        <f>INDEX(Data!F$2:F$6500,MATCH($A1953,Data!$A$2:$A$6500,0))</f>
        <v>50</v>
      </c>
      <c r="L1953" s="90">
        <f>INDEX(Data!G$2:G$6500,MATCH($A1953,Data!$A$2:$A$6500,0))</f>
        <v>50</v>
      </c>
      <c r="M1953" s="90">
        <f>INDEX(Data!H$2:H$6500,MATCH($A1953,Data!$A$2:$A$6500,0))</f>
        <v>0</v>
      </c>
      <c r="N1953" s="90">
        <f>INDEX(Data!I$2:I$6500,MATCH($A1953,Data!$A$2:$A$6500,0))</f>
        <v>0</v>
      </c>
      <c r="O1953" s="83" t="str">
        <f>INDEX(Data!J$2:J$6500,MATCH($A1953,Data!$A$2:$A$6500,0))</f>
        <v>nests</v>
      </c>
      <c r="P1953" t="str">
        <f>_xlfn.XLOOKUP(B1953,Table3[RefID],Table3[Citation])</f>
        <v>Jenkins (1986)</v>
      </c>
    </row>
    <row r="1954" spans="1:16" x14ac:dyDescent="0.35">
      <c r="A1954" s="68">
        <v>1952</v>
      </c>
      <c r="B1954" s="69">
        <v>128</v>
      </c>
      <c r="C1954" s="69">
        <v>4040</v>
      </c>
      <c r="D1954" s="69">
        <v>3658</v>
      </c>
      <c r="E1954" t="str">
        <f>INDEX(Table5[EEZ],MATCH(C1954,Table5[Colony_ID],0))</f>
        <v>Fijian Exclusive Economic Zone</v>
      </c>
      <c r="F1954" t="str">
        <f>INDEX(Table5[Corrected Island/Colony Name],MATCH('Full Data'!C1954,Table5[Colony_ID],0))</f>
        <v>Nukubasaqa</v>
      </c>
      <c r="G1954" t="str">
        <f>INDEX(Table4[Common_Name],MATCH('Full Data'!D1954,Table4[SpcRecID],0))</f>
        <v>Red-footed Booby</v>
      </c>
      <c r="H1954" s="83" t="str">
        <f>INDEX(Data!E$2:E$6500,MATCH(A1954,Data!$A$2:$A$6500,0))</f>
        <v>Confirmed</v>
      </c>
      <c r="I1954" s="90">
        <f>INDEX(Data!P$2:P$6500,MATCH(A1954,Data!$A$2:$A$6500,0))</f>
        <v>1984</v>
      </c>
      <c r="J1954" s="90">
        <f>INDEX(Data!Q$2:Q$6500,MATCH($A1954,Data!$A$2:$A$6500,0))</f>
        <v>1984</v>
      </c>
      <c r="K1954" s="90">
        <f>INDEX(Data!F$2:F$6500,MATCH($A1954,Data!$A$2:$A$6500,0))</f>
        <v>450</v>
      </c>
      <c r="L1954" s="90">
        <f>INDEX(Data!G$2:G$6500,MATCH($A1954,Data!$A$2:$A$6500,0))</f>
        <v>450</v>
      </c>
      <c r="M1954" s="90">
        <f>INDEX(Data!H$2:H$6500,MATCH($A1954,Data!$A$2:$A$6500,0))</f>
        <v>0</v>
      </c>
      <c r="N1954" s="90">
        <f>INDEX(Data!I$2:I$6500,MATCH($A1954,Data!$A$2:$A$6500,0))</f>
        <v>0</v>
      </c>
      <c r="O1954" s="83" t="str">
        <f>INDEX(Data!J$2:J$6500,MATCH($A1954,Data!$A$2:$A$6500,0))</f>
        <v>nests</v>
      </c>
      <c r="P1954" t="str">
        <f>_xlfn.XLOOKUP(B1954,Table3[RefID],Table3[Citation])</f>
        <v>Jenkins (1986)</v>
      </c>
    </row>
    <row r="1955" spans="1:16" x14ac:dyDescent="0.35">
      <c r="A1955" s="68">
        <v>1953</v>
      </c>
      <c r="B1955" s="69">
        <v>128</v>
      </c>
      <c r="C1955" s="69">
        <v>4042</v>
      </c>
      <c r="D1955" s="69">
        <v>3658</v>
      </c>
      <c r="E1955" t="str">
        <f>INDEX(Table5[EEZ],MATCH(C1955,Table5[Colony_ID],0))</f>
        <v>Fijian Exclusive Economic Zone</v>
      </c>
      <c r="F1955" t="str">
        <f>INDEX(Table5[Corrected Island/Colony Name],MATCH('Full Data'!C1955,Table5[Colony_ID],0))</f>
        <v>Nukupureti</v>
      </c>
      <c r="G1955" t="str">
        <f>INDEX(Table4[Common_Name],MATCH('Full Data'!D1955,Table4[SpcRecID],0))</f>
        <v>Red-footed Booby</v>
      </c>
      <c r="H1955" s="83" t="str">
        <f>INDEX(Data!E$2:E$6500,MATCH(A1955,Data!$A$2:$A$6500,0))</f>
        <v>Confirmed</v>
      </c>
      <c r="I1955" s="90">
        <f>INDEX(Data!P$2:P$6500,MATCH(A1955,Data!$A$2:$A$6500,0))</f>
        <v>1924</v>
      </c>
      <c r="J1955" s="90">
        <f>INDEX(Data!Q$2:Q$6500,MATCH($A1955,Data!$A$2:$A$6500,0))</f>
        <v>1924</v>
      </c>
      <c r="K1955" s="90">
        <f>INDEX(Data!F$2:F$6500,MATCH($A1955,Data!$A$2:$A$6500,0))</f>
        <v>100</v>
      </c>
      <c r="L1955" s="90">
        <f>INDEX(Data!G$2:G$6500,MATCH($A1955,Data!$A$2:$A$6500,0))</f>
        <v>100</v>
      </c>
      <c r="M1955" s="90">
        <f>INDEX(Data!H$2:H$6500,MATCH($A1955,Data!$A$2:$A$6500,0))</f>
        <v>0</v>
      </c>
      <c r="N1955" s="90">
        <f>INDEX(Data!I$2:I$6500,MATCH($A1955,Data!$A$2:$A$6500,0))</f>
        <v>0</v>
      </c>
      <c r="O1955" s="83" t="str">
        <f>INDEX(Data!J$2:J$6500,MATCH($A1955,Data!$A$2:$A$6500,0))</f>
        <v>individuals</v>
      </c>
      <c r="P1955" t="str">
        <f>_xlfn.XLOOKUP(B1955,Table3[RefID],Table3[Citation])</f>
        <v>Jenkins (1986)</v>
      </c>
    </row>
    <row r="1956" spans="1:16" x14ac:dyDescent="0.35">
      <c r="A1956" s="68">
        <v>1954</v>
      </c>
      <c r="B1956" s="69">
        <v>128</v>
      </c>
      <c r="C1956" s="69">
        <v>4042</v>
      </c>
      <c r="D1956" s="69">
        <v>3658</v>
      </c>
      <c r="E1956" t="str">
        <f>INDEX(Table5[EEZ],MATCH(C1956,Table5[Colony_ID],0))</f>
        <v>Fijian Exclusive Economic Zone</v>
      </c>
      <c r="F1956" t="str">
        <f>INDEX(Table5[Corrected Island/Colony Name],MATCH('Full Data'!C1956,Table5[Colony_ID],0))</f>
        <v>Nukupureti</v>
      </c>
      <c r="G1956" t="str">
        <f>INDEX(Table4[Common_Name],MATCH('Full Data'!D1956,Table4[SpcRecID],0))</f>
        <v>Red-footed Booby</v>
      </c>
      <c r="H1956" s="83" t="str">
        <f>INDEX(Data!E$2:E$6500,MATCH(A1956,Data!$A$2:$A$6500,0))</f>
        <v>Confirmed</v>
      </c>
      <c r="I1956" s="90">
        <f>INDEX(Data!P$2:P$6500,MATCH(A1956,Data!$A$2:$A$6500,0))</f>
        <v>1984</v>
      </c>
      <c r="J1956" s="90">
        <f>INDEX(Data!Q$2:Q$6500,MATCH($A1956,Data!$A$2:$A$6500,0))</f>
        <v>1984</v>
      </c>
      <c r="K1956" s="90">
        <f>INDEX(Data!F$2:F$6500,MATCH($A1956,Data!$A$2:$A$6500,0))</f>
        <v>400</v>
      </c>
      <c r="L1956" s="90">
        <f>INDEX(Data!G$2:G$6500,MATCH($A1956,Data!$A$2:$A$6500,0))</f>
        <v>400</v>
      </c>
      <c r="M1956" s="90">
        <f>INDEX(Data!H$2:H$6500,MATCH($A1956,Data!$A$2:$A$6500,0))</f>
        <v>0</v>
      </c>
      <c r="N1956" s="90">
        <f>INDEX(Data!I$2:I$6500,MATCH($A1956,Data!$A$2:$A$6500,0))</f>
        <v>0</v>
      </c>
      <c r="O1956" s="83" t="str">
        <f>INDEX(Data!J$2:J$6500,MATCH($A1956,Data!$A$2:$A$6500,0))</f>
        <v>nests</v>
      </c>
      <c r="P1956" t="str">
        <f>_xlfn.XLOOKUP(B1956,Table3[RefID],Table3[Citation])</f>
        <v>Jenkins (1986)</v>
      </c>
    </row>
    <row r="1957" spans="1:16" x14ac:dyDescent="0.35">
      <c r="A1957" s="68">
        <v>1955</v>
      </c>
      <c r="B1957" s="69">
        <v>128</v>
      </c>
      <c r="C1957" s="69">
        <v>4043</v>
      </c>
      <c r="D1957" s="69">
        <v>3658</v>
      </c>
      <c r="E1957" t="str">
        <f>INDEX(Table5[EEZ],MATCH(C1957,Table5[Colony_ID],0))</f>
        <v>Fijian Exclusive Economic Zone</v>
      </c>
      <c r="F1957" t="str">
        <f>INDEX(Table5[Corrected Island/Colony Name],MATCH('Full Data'!C1957,Table5[Colony_ID],0))</f>
        <v>Nukusemanu</v>
      </c>
      <c r="G1957" t="str">
        <f>INDEX(Table4[Common_Name],MATCH('Full Data'!D1957,Table4[SpcRecID],0))</f>
        <v>Red-footed Booby</v>
      </c>
      <c r="H1957" s="83" t="str">
        <f>INDEX(Data!E$2:E$6500,MATCH(A1957,Data!$A$2:$A$6500,0))</f>
        <v>Confirmed</v>
      </c>
      <c r="I1957" s="90">
        <f>INDEX(Data!P$2:P$6500,MATCH(A1957,Data!$A$2:$A$6500,0))</f>
        <v>1984</v>
      </c>
      <c r="J1957" s="90">
        <f>INDEX(Data!Q$2:Q$6500,MATCH($A1957,Data!$A$2:$A$6500,0))</f>
        <v>1984</v>
      </c>
      <c r="K1957" s="90">
        <f>INDEX(Data!F$2:F$6500,MATCH($A1957,Data!$A$2:$A$6500,0))</f>
        <v>150</v>
      </c>
      <c r="L1957" s="90">
        <f>INDEX(Data!G$2:G$6500,MATCH($A1957,Data!$A$2:$A$6500,0))</f>
        <v>150</v>
      </c>
      <c r="M1957" s="90">
        <f>INDEX(Data!H$2:H$6500,MATCH($A1957,Data!$A$2:$A$6500,0))</f>
        <v>0</v>
      </c>
      <c r="N1957" s="90">
        <f>INDEX(Data!I$2:I$6500,MATCH($A1957,Data!$A$2:$A$6500,0))</f>
        <v>0</v>
      </c>
      <c r="O1957" s="83" t="str">
        <f>INDEX(Data!J$2:J$6500,MATCH($A1957,Data!$A$2:$A$6500,0))</f>
        <v>nests</v>
      </c>
      <c r="P1957" t="str">
        <f>_xlfn.XLOOKUP(B1957,Table3[RefID],Table3[Citation])</f>
        <v>Jenkins (1986)</v>
      </c>
    </row>
    <row r="1958" spans="1:16" x14ac:dyDescent="0.35">
      <c r="A1958" s="68">
        <v>1956</v>
      </c>
      <c r="B1958" s="69">
        <v>128</v>
      </c>
      <c r="C1958" s="69">
        <v>4045</v>
      </c>
      <c r="D1958" s="69">
        <v>3658</v>
      </c>
      <c r="E1958" t="str">
        <f>INDEX(Table5[EEZ],MATCH(C1958,Table5[Colony_ID],0))</f>
        <v>Fijian Exclusive Economic Zone</v>
      </c>
      <c r="F1958" t="str">
        <f>INDEX(Table5[Corrected Island/Colony Name],MATCH('Full Data'!C1958,Table5[Colony_ID],0))</f>
        <v>Qelelevu</v>
      </c>
      <c r="G1958" t="str">
        <f>INDEX(Table4[Common_Name],MATCH('Full Data'!D1958,Table4[SpcRecID],0))</f>
        <v>Red-footed Booby</v>
      </c>
      <c r="H1958" s="83" t="str">
        <f>INDEX(Data!E$2:E$6500,MATCH(A1958,Data!$A$2:$A$6500,0))</f>
        <v>Confirmed</v>
      </c>
      <c r="I1958" s="90">
        <f>INDEX(Data!P$2:P$6500,MATCH(A1958,Data!$A$2:$A$6500,0))</f>
        <v>1984</v>
      </c>
      <c r="J1958" s="90">
        <f>INDEX(Data!Q$2:Q$6500,MATCH($A1958,Data!$A$2:$A$6500,0))</f>
        <v>1984</v>
      </c>
      <c r="K1958" s="90">
        <f>INDEX(Data!F$2:F$6500,MATCH($A1958,Data!$A$2:$A$6500,0))</f>
        <v>8</v>
      </c>
      <c r="L1958" s="90">
        <f>INDEX(Data!G$2:G$6500,MATCH($A1958,Data!$A$2:$A$6500,0))</f>
        <v>8</v>
      </c>
      <c r="M1958" s="90">
        <f>INDEX(Data!H$2:H$6500,MATCH($A1958,Data!$A$2:$A$6500,0))</f>
        <v>0</v>
      </c>
      <c r="N1958" s="90">
        <f>INDEX(Data!I$2:I$6500,MATCH($A1958,Data!$A$2:$A$6500,0))</f>
        <v>0</v>
      </c>
      <c r="O1958" s="83" t="str">
        <f>INDEX(Data!J$2:J$6500,MATCH($A1958,Data!$A$2:$A$6500,0))</f>
        <v>nests</v>
      </c>
      <c r="P1958" t="str">
        <f>_xlfn.XLOOKUP(B1958,Table3[RefID],Table3[Citation])</f>
        <v>Jenkins (1986)</v>
      </c>
    </row>
    <row r="1959" spans="1:16" x14ac:dyDescent="0.35">
      <c r="A1959" s="68">
        <v>1957</v>
      </c>
      <c r="B1959" s="69">
        <v>128</v>
      </c>
      <c r="C1959" s="69">
        <v>4071</v>
      </c>
      <c r="D1959" s="69">
        <v>3658</v>
      </c>
      <c r="E1959" t="str">
        <f>INDEX(Table5[EEZ],MATCH(C1959,Table5[Colony_ID],0))</f>
        <v>Fijian Exclusive Economic Zone</v>
      </c>
      <c r="F1959" t="str">
        <f>INDEX(Table5[Corrected Island/Colony Name],MATCH('Full Data'!C1959,Table5[Colony_ID],0))</f>
        <v>Vetauua</v>
      </c>
      <c r="G1959" t="str">
        <f>INDEX(Table4[Common_Name],MATCH('Full Data'!D1959,Table4[SpcRecID],0))</f>
        <v>Red-footed Booby</v>
      </c>
      <c r="H1959" s="83" t="str">
        <f>INDEX(Data!E$2:E$6500,MATCH(A1959,Data!$A$2:$A$6500,0))</f>
        <v>Confirmed</v>
      </c>
      <c r="I1959" s="90">
        <f>INDEX(Data!P$2:P$6500,MATCH(A1959,Data!$A$2:$A$6500,0))</f>
        <v>1984</v>
      </c>
      <c r="J1959" s="90">
        <f>INDEX(Data!Q$2:Q$6500,MATCH($A1959,Data!$A$2:$A$6500,0))</f>
        <v>1984</v>
      </c>
      <c r="K1959" s="90">
        <f>INDEX(Data!F$2:F$6500,MATCH($A1959,Data!$A$2:$A$6500,0))</f>
        <v>600</v>
      </c>
      <c r="L1959" s="90">
        <f>INDEX(Data!G$2:G$6500,MATCH($A1959,Data!$A$2:$A$6500,0))</f>
        <v>600</v>
      </c>
      <c r="M1959" s="90">
        <f>INDEX(Data!H$2:H$6500,MATCH($A1959,Data!$A$2:$A$6500,0))</f>
        <v>0</v>
      </c>
      <c r="N1959" s="90">
        <f>INDEX(Data!I$2:I$6500,MATCH($A1959,Data!$A$2:$A$6500,0))</f>
        <v>0</v>
      </c>
      <c r="O1959" s="83" t="str">
        <f>INDEX(Data!J$2:J$6500,MATCH($A1959,Data!$A$2:$A$6500,0))</f>
        <v>nests</v>
      </c>
      <c r="P1959" t="str">
        <f>_xlfn.XLOOKUP(B1959,Table3[RefID],Table3[Citation])</f>
        <v>Jenkins (1986)</v>
      </c>
    </row>
    <row r="1960" spans="1:16" x14ac:dyDescent="0.35">
      <c r="A1960" s="68">
        <v>1958</v>
      </c>
      <c r="B1960" s="69">
        <v>128</v>
      </c>
      <c r="C1960" s="69">
        <v>4063</v>
      </c>
      <c r="D1960" s="69">
        <v>3658</v>
      </c>
      <c r="E1960" t="str">
        <f>INDEX(Table5[EEZ],MATCH(C1960,Table5[Colony_ID],0))</f>
        <v>Fijian Exclusive Economic Zone</v>
      </c>
      <c r="F1960" t="str">
        <f>INDEX(Table5[Corrected Island/Colony Name],MATCH('Full Data'!C1960,Table5[Colony_ID],0))</f>
        <v>Vanuamasi</v>
      </c>
      <c r="G1960" t="str">
        <f>INDEX(Table4[Common_Name],MATCH('Full Data'!D1960,Table4[SpcRecID],0))</f>
        <v>Red-footed Booby</v>
      </c>
      <c r="H1960" s="83" t="str">
        <f>INDEX(Data!E$2:E$6500,MATCH(A1960,Data!$A$2:$A$6500,0))</f>
        <v>Confirmed</v>
      </c>
      <c r="I1960" s="90">
        <f>INDEX(Data!P$2:P$6500,MATCH(A1960,Data!$A$2:$A$6500,0))</f>
        <v>1924</v>
      </c>
      <c r="J1960" s="90">
        <f>INDEX(Data!Q$2:Q$6500,MATCH($A1960,Data!$A$2:$A$6500,0))</f>
        <v>1924</v>
      </c>
      <c r="K1960" s="90">
        <f>INDEX(Data!F$2:F$6500,MATCH($A1960,Data!$A$2:$A$6500,0))</f>
        <v>80</v>
      </c>
      <c r="L1960" s="90">
        <f>INDEX(Data!G$2:G$6500,MATCH($A1960,Data!$A$2:$A$6500,0))</f>
        <v>100</v>
      </c>
      <c r="M1960" s="90">
        <f>INDEX(Data!H$2:H$6500,MATCH($A1960,Data!$A$2:$A$6500,0))</f>
        <v>0</v>
      </c>
      <c r="N1960" s="90">
        <f>INDEX(Data!I$2:I$6500,MATCH($A1960,Data!$A$2:$A$6500,0))</f>
        <v>0</v>
      </c>
      <c r="O1960" s="83" t="str">
        <f>INDEX(Data!J$2:J$6500,MATCH($A1960,Data!$A$2:$A$6500,0))</f>
        <v>breeding pairs</v>
      </c>
      <c r="P1960" t="str">
        <f>_xlfn.XLOOKUP(B1960,Table3[RefID],Table3[Citation])</f>
        <v>Jenkins (1986)</v>
      </c>
    </row>
    <row r="1961" spans="1:16" x14ac:dyDescent="0.35">
      <c r="A1961" s="68">
        <v>4101</v>
      </c>
      <c r="B1961" s="69">
        <v>253</v>
      </c>
      <c r="C1961" s="69">
        <v>4066</v>
      </c>
      <c r="D1961" s="69">
        <v>3659</v>
      </c>
      <c r="E1961" t="str">
        <f>INDEX(Table5[EEZ],MATCH(C1961,Table5[Colony_ID],0))</f>
        <v>Fijian Exclusive Economic Zone</v>
      </c>
      <c r="F1961" t="str">
        <f>INDEX(Table5[Corrected Island/Colony Name],MATCH('Full Data'!C4103,Table5[Colony_ID],0))</f>
        <v>Vatu-i-ra Island</v>
      </c>
      <c r="G1961" t="str">
        <f>INDEX(Table4[Common_Name],MATCH('Full Data'!D4103,Table4[SpcRecID],0))</f>
        <v>Bridled Tern</v>
      </c>
      <c r="H1961" s="83" t="str">
        <f>INDEX(Data!E$2:E$6500,MATCH(A1961,Data!$A$2:$A$6500,0))</f>
        <v>Potential Breeding</v>
      </c>
      <c r="I1961" s="90">
        <f>INDEX(Data!P$2:P$6500,MATCH(A1961,Data!$A$2:$A$6500,0))</f>
        <v>2006</v>
      </c>
      <c r="J1961" s="90">
        <f>INDEX(Data!Q$2:Q$6500,MATCH($A1961,Data!$A$2:$A$6500,0))</f>
        <v>2006</v>
      </c>
      <c r="K1961" s="90">
        <f>INDEX(Data!F$2:F$6500,MATCH($A1961,Data!$A$2:$A$6500,0))</f>
        <v>150</v>
      </c>
      <c r="L1961" s="90">
        <f>INDEX(Data!G$2:G$6500,MATCH($A1961,Data!$A$2:$A$6500,0))</f>
        <v>150</v>
      </c>
      <c r="M1961" s="90">
        <f>INDEX(Data!H$2:H$6500,MATCH($A1961,Data!$A$2:$A$6500,0))</f>
        <v>0</v>
      </c>
      <c r="N1961" s="90">
        <f>INDEX(Data!I$2:I$6500,MATCH($A1961,Data!$A$2:$A$6500,0))</f>
        <v>0</v>
      </c>
      <c r="O1961" s="83" t="str">
        <f>INDEX(Data!J$2:J$6500,MATCH($A1961,Data!$A$2:$A$6500,0))</f>
        <v>individuals</v>
      </c>
      <c r="P1961" t="str">
        <f>_xlfn.XLOOKUP(B1961,Table3[RefID],Table3[Citation])</f>
        <v>Environment Consultants (2006)</v>
      </c>
    </row>
    <row r="1962" spans="1:16" x14ac:dyDescent="0.35">
      <c r="A1962" s="68">
        <v>1960</v>
      </c>
      <c r="B1962" s="69">
        <v>128</v>
      </c>
      <c r="C1962" s="69">
        <v>4069</v>
      </c>
      <c r="D1962" s="69">
        <v>3658</v>
      </c>
      <c r="E1962" t="str">
        <f>INDEX(Table5[EEZ],MATCH(C1962,Table5[Colony_ID],0))</f>
        <v>Fijian Exclusive Economic Zone</v>
      </c>
      <c r="F1962" t="str">
        <f>INDEX(Table5[Corrected Island/Colony Name],MATCH('Full Data'!C1962,Table5[Colony_ID],0))</f>
        <v>Vatulele</v>
      </c>
      <c r="G1962" t="str">
        <f>INDEX(Table4[Common_Name],MATCH('Full Data'!D1962,Table4[SpcRecID],0))</f>
        <v>Red-footed Booby</v>
      </c>
      <c r="H1962" s="83" t="str">
        <f>INDEX(Data!E$2:E$6500,MATCH(A1962,Data!$A$2:$A$6500,0))</f>
        <v>Potential Breeding</v>
      </c>
      <c r="I1962" s="90">
        <f>INDEX(Data!P$2:P$6500,MATCH(A1962,Data!$A$2:$A$6500,0))</f>
        <v>1972</v>
      </c>
      <c r="J1962" s="90">
        <f>INDEX(Data!Q$2:Q$6500,MATCH($A1962,Data!$A$2:$A$6500,0))</f>
        <v>1972</v>
      </c>
      <c r="K1962" s="90">
        <f>INDEX(Data!F$2:F$6500,MATCH($A1962,Data!$A$2:$A$6500,0))</f>
        <v>0</v>
      </c>
      <c r="L1962" s="90">
        <f>INDEX(Data!G$2:G$6500,MATCH($A1962,Data!$A$2:$A$6500,0))</f>
        <v>0</v>
      </c>
      <c r="M1962" s="90">
        <f>INDEX(Data!H$2:H$6500,MATCH($A1962,Data!$A$2:$A$6500,0))</f>
        <v>0</v>
      </c>
      <c r="N1962" s="90">
        <f>INDEX(Data!I$2:I$6500,MATCH($A1962,Data!$A$2:$A$6500,0))</f>
        <v>0</v>
      </c>
      <c r="O1962" s="83">
        <f>INDEX(Data!J$2:J$6500,MATCH($A1962,Data!$A$2:$A$6500,0))</f>
        <v>0</v>
      </c>
      <c r="P1962" t="str">
        <f>_xlfn.XLOOKUP(B1962,Table3[RefID],Table3[Citation])</f>
        <v>Jenkins (1986)</v>
      </c>
    </row>
    <row r="1963" spans="1:16" x14ac:dyDescent="0.35">
      <c r="A1963" s="68">
        <v>1961</v>
      </c>
      <c r="B1963" s="69">
        <v>128</v>
      </c>
      <c r="C1963" s="69">
        <v>4055</v>
      </c>
      <c r="D1963" s="69">
        <v>3880</v>
      </c>
      <c r="E1963" t="str">
        <f>INDEX(Table5[EEZ],MATCH(C1963,Table5[Colony_ID],0))</f>
        <v>Fijian Exclusive Economic Zone</v>
      </c>
      <c r="F1963" t="str">
        <f>INDEX(Table5[Corrected Island/Colony Name],MATCH('Full Data'!C1963,Table5[Colony_ID],0))</f>
        <v>Taveuni</v>
      </c>
      <c r="G1963" t="str">
        <f>INDEX(Table4[Common_Name],MATCH('Full Data'!D1963,Table4[SpcRecID],0))</f>
        <v>Tahiti Petrel</v>
      </c>
      <c r="H1963" s="83" t="str">
        <f>INDEX(Data!E$2:E$6500,MATCH(A1963,Data!$A$2:$A$6500,0))</f>
        <v>Probable</v>
      </c>
      <c r="I1963" s="90">
        <f>INDEX(Data!P$2:P$6500,MATCH(A1963,Data!$A$2:$A$6500,0))</f>
        <v>1982</v>
      </c>
      <c r="J1963" s="90">
        <f>INDEX(Data!Q$2:Q$6500,MATCH($A1963,Data!$A$2:$A$6500,0))</f>
        <v>1982</v>
      </c>
      <c r="K1963" s="90">
        <f>INDEX(Data!F$2:F$6500,MATCH($A1963,Data!$A$2:$A$6500,0))</f>
        <v>0</v>
      </c>
      <c r="L1963" s="90">
        <f>INDEX(Data!G$2:G$6500,MATCH($A1963,Data!$A$2:$A$6500,0))</f>
        <v>0</v>
      </c>
      <c r="M1963" s="90">
        <f>INDEX(Data!H$2:H$6500,MATCH($A1963,Data!$A$2:$A$6500,0))</f>
        <v>0</v>
      </c>
      <c r="N1963" s="90">
        <f>INDEX(Data!I$2:I$6500,MATCH($A1963,Data!$A$2:$A$6500,0))</f>
        <v>0</v>
      </c>
      <c r="O1963" s="83">
        <f>INDEX(Data!J$2:J$6500,MATCH($A1963,Data!$A$2:$A$6500,0))</f>
        <v>0</v>
      </c>
      <c r="P1963" t="str">
        <f>_xlfn.XLOOKUP(B1963,Table3[RefID],Table3[Citation])</f>
        <v>Jenkins (1986)</v>
      </c>
    </row>
    <row r="1964" spans="1:16" x14ac:dyDescent="0.35">
      <c r="A1964" s="68">
        <v>1962</v>
      </c>
      <c r="B1964" s="69">
        <v>128</v>
      </c>
      <c r="C1964" s="69">
        <v>4015</v>
      </c>
      <c r="D1964" s="70">
        <v>3928</v>
      </c>
      <c r="E1964" t="str">
        <f>INDEX(Table5[EEZ],MATCH(C1964,Table5[Colony_ID],0))</f>
        <v>Fijian Exclusive Economic Zone</v>
      </c>
      <c r="F1964" t="str">
        <f>INDEX(Table5[Corrected Island/Colony Name],MATCH('Full Data'!C1964,Table5[Colony_ID],0))</f>
        <v>Kadavu</v>
      </c>
      <c r="G1964" t="str">
        <f>INDEX(Table4[Common_Name],MATCH('Full Data'!D1964,Table4[SpcRecID],0))</f>
        <v>Wedge-tailed Shearwater</v>
      </c>
      <c r="H1964" s="83" t="str">
        <f>INDEX(Data!E$2:E$6500,MATCH(A1964,Data!$A$2:$A$6500,0))</f>
        <v>Confirmed</v>
      </c>
      <c r="I1964" s="90">
        <f>INDEX(Data!P$2:P$6500,MATCH(A1964,Data!$A$2:$A$6500,0))</f>
        <v>1924</v>
      </c>
      <c r="J1964" s="90">
        <f>INDEX(Data!Q$2:Q$6500,MATCH($A1964,Data!$A$2:$A$6500,0))</f>
        <v>1924</v>
      </c>
      <c r="K1964" s="90">
        <f>INDEX(Data!F$2:F$6500,MATCH($A1964,Data!$A$2:$A$6500,0))</f>
        <v>0</v>
      </c>
      <c r="L1964" s="90">
        <f>INDEX(Data!G$2:G$6500,MATCH($A1964,Data!$A$2:$A$6500,0))</f>
        <v>0</v>
      </c>
      <c r="M1964" s="90">
        <f>INDEX(Data!H$2:H$6500,MATCH($A1964,Data!$A$2:$A$6500,0))</f>
        <v>0</v>
      </c>
      <c r="N1964" s="90">
        <f>INDEX(Data!I$2:I$6500,MATCH($A1964,Data!$A$2:$A$6500,0))</f>
        <v>0</v>
      </c>
      <c r="O1964" s="83">
        <f>INDEX(Data!J$2:J$6500,MATCH($A1964,Data!$A$2:$A$6500,0))</f>
        <v>0</v>
      </c>
      <c r="P1964" t="str">
        <f>_xlfn.XLOOKUP(B1964,Table3[RefID],Table3[Citation])</f>
        <v>Jenkins (1986)</v>
      </c>
    </row>
    <row r="1965" spans="1:16" x14ac:dyDescent="0.35">
      <c r="A1965" s="68">
        <v>1963</v>
      </c>
      <c r="B1965" s="69">
        <v>128</v>
      </c>
      <c r="C1965" s="69">
        <v>4085</v>
      </c>
      <c r="D1965" s="70">
        <v>3928</v>
      </c>
      <c r="E1965" t="str">
        <f>INDEX(Table5[EEZ],MATCH(C1965,Table5[Colony_ID],0))</f>
        <v>Fijian Exclusive Economic Zone</v>
      </c>
      <c r="F1965" t="str">
        <f>INDEX(Table5[Corrected Island/Colony Name],MATCH('Full Data'!C1965,Table5[Colony_ID],0))</f>
        <v>Ono</v>
      </c>
      <c r="G1965" t="str">
        <f>INDEX(Table4[Common_Name],MATCH('Full Data'!D1965,Table4[SpcRecID],0))</f>
        <v>Wedge-tailed Shearwater</v>
      </c>
      <c r="H1965" s="83" t="str">
        <f>INDEX(Data!E$2:E$6500,MATCH(A1965,Data!$A$2:$A$6500,0))</f>
        <v>Potential Breeding</v>
      </c>
      <c r="I1965" s="90">
        <f>INDEX(Data!P$2:P$6500,MATCH(A1965,Data!$A$2:$A$6500,0))</f>
        <v>1924</v>
      </c>
      <c r="J1965" s="90">
        <f>INDEX(Data!Q$2:Q$6500,MATCH($A1965,Data!$A$2:$A$6500,0))</f>
        <v>1924</v>
      </c>
      <c r="K1965" s="90">
        <f>INDEX(Data!F$2:F$6500,MATCH($A1965,Data!$A$2:$A$6500,0))</f>
        <v>0</v>
      </c>
      <c r="L1965" s="90">
        <f>INDEX(Data!G$2:G$6500,MATCH($A1965,Data!$A$2:$A$6500,0))</f>
        <v>0</v>
      </c>
      <c r="M1965" s="90">
        <f>INDEX(Data!H$2:H$6500,MATCH($A1965,Data!$A$2:$A$6500,0))</f>
        <v>0</v>
      </c>
      <c r="N1965" s="90">
        <f>INDEX(Data!I$2:I$6500,MATCH($A1965,Data!$A$2:$A$6500,0))</f>
        <v>0</v>
      </c>
      <c r="O1965" s="83">
        <f>INDEX(Data!J$2:J$6500,MATCH($A1965,Data!$A$2:$A$6500,0))</f>
        <v>0</v>
      </c>
      <c r="P1965" t="str">
        <f>_xlfn.XLOOKUP(B1965,Table3[RefID],Table3[Citation])</f>
        <v>Jenkins (1986)</v>
      </c>
    </row>
    <row r="1966" spans="1:16" x14ac:dyDescent="0.35">
      <c r="A1966" s="68">
        <v>1964</v>
      </c>
      <c r="B1966" s="69">
        <v>128</v>
      </c>
      <c r="C1966" s="69">
        <v>4085</v>
      </c>
      <c r="D1966" s="70">
        <v>3928</v>
      </c>
      <c r="E1966" t="str">
        <f>INDEX(Table5[EEZ],MATCH(C1966,Table5[Colony_ID],0))</f>
        <v>Fijian Exclusive Economic Zone</v>
      </c>
      <c r="F1966" t="str">
        <f>INDEX(Table5[Corrected Island/Colony Name],MATCH('Full Data'!C1966,Table5[Colony_ID],0))</f>
        <v>Ono</v>
      </c>
      <c r="G1966" t="str">
        <f>INDEX(Table4[Common_Name],MATCH('Full Data'!D1966,Table4[SpcRecID],0))</f>
        <v>Wedge-tailed Shearwater</v>
      </c>
      <c r="H1966" s="83" t="str">
        <f>INDEX(Data!E$2:E$6500,MATCH(A1966,Data!$A$2:$A$6500,0))</f>
        <v>Potential Breeding</v>
      </c>
      <c r="I1966" s="90">
        <f>INDEX(Data!P$2:P$6500,MATCH(A1966,Data!$A$2:$A$6500,0))</f>
        <v>1975</v>
      </c>
      <c r="J1966" s="90">
        <f>INDEX(Data!Q$2:Q$6500,MATCH($A1966,Data!$A$2:$A$6500,0))</f>
        <v>1975</v>
      </c>
      <c r="K1966" s="90">
        <f>INDEX(Data!F$2:F$6500,MATCH($A1966,Data!$A$2:$A$6500,0))</f>
        <v>0</v>
      </c>
      <c r="L1966" s="90">
        <f>INDEX(Data!G$2:G$6500,MATCH($A1966,Data!$A$2:$A$6500,0))</f>
        <v>0</v>
      </c>
      <c r="M1966" s="90">
        <f>INDEX(Data!H$2:H$6500,MATCH($A1966,Data!$A$2:$A$6500,0))</f>
        <v>0</v>
      </c>
      <c r="N1966" s="90">
        <f>INDEX(Data!I$2:I$6500,MATCH($A1966,Data!$A$2:$A$6500,0))</f>
        <v>0</v>
      </c>
      <c r="O1966" s="83">
        <f>INDEX(Data!J$2:J$6500,MATCH($A1966,Data!$A$2:$A$6500,0))</f>
        <v>0</v>
      </c>
      <c r="P1966" t="str">
        <f>_xlfn.XLOOKUP(B1966,Table3[RefID],Table3[Citation])</f>
        <v>Jenkins (1986)</v>
      </c>
    </row>
    <row r="1967" spans="1:16" x14ac:dyDescent="0.35">
      <c r="A1967" s="68">
        <v>1965</v>
      </c>
      <c r="B1967" s="69">
        <v>128</v>
      </c>
      <c r="C1967" s="69">
        <v>4083</v>
      </c>
      <c r="D1967" s="70">
        <v>3928</v>
      </c>
      <c r="E1967" t="str">
        <f>INDEX(Table5[EEZ],MATCH(C1967,Table5[Colony_ID],0))</f>
        <v>Fijian Exclusive Economic Zone</v>
      </c>
      <c r="F1967" t="str">
        <f>INDEX(Table5[Corrected Island/Colony Name],MATCH('Full Data'!C1967,Table5[Colony_ID],0))</f>
        <v>Yambu Island</v>
      </c>
      <c r="G1967" t="str">
        <f>INDEX(Table4[Common_Name],MATCH('Full Data'!D1967,Table4[SpcRecID],0))</f>
        <v>Wedge-tailed Shearwater</v>
      </c>
      <c r="H1967" s="83" t="str">
        <f>INDEX(Data!E$2:E$6500,MATCH(A1967,Data!$A$2:$A$6500,0))</f>
        <v>Potential Breeding</v>
      </c>
      <c r="I1967" s="90">
        <f>INDEX(Data!P$2:P$6500,MATCH(A1967,Data!$A$2:$A$6500,0))</f>
        <v>1985</v>
      </c>
      <c r="J1967" s="90">
        <f>INDEX(Data!Q$2:Q$6500,MATCH($A1967,Data!$A$2:$A$6500,0))</f>
        <v>1985</v>
      </c>
      <c r="K1967" s="90">
        <f>INDEX(Data!F$2:F$6500,MATCH($A1967,Data!$A$2:$A$6500,0))</f>
        <v>0</v>
      </c>
      <c r="L1967" s="90">
        <f>INDEX(Data!G$2:G$6500,MATCH($A1967,Data!$A$2:$A$6500,0))</f>
        <v>0</v>
      </c>
      <c r="M1967" s="90">
        <f>INDEX(Data!H$2:H$6500,MATCH($A1967,Data!$A$2:$A$6500,0))</f>
        <v>0</v>
      </c>
      <c r="N1967" s="90">
        <f>INDEX(Data!I$2:I$6500,MATCH($A1967,Data!$A$2:$A$6500,0))</f>
        <v>0</v>
      </c>
      <c r="O1967" s="83">
        <f>INDEX(Data!J$2:J$6500,MATCH($A1967,Data!$A$2:$A$6500,0))</f>
        <v>0</v>
      </c>
      <c r="P1967" t="str">
        <f>_xlfn.XLOOKUP(B1967,Table3[RefID],Table3[Citation])</f>
        <v>Jenkins (1986)</v>
      </c>
    </row>
    <row r="1968" spans="1:16" x14ac:dyDescent="0.35">
      <c r="A1968" s="68">
        <v>1966</v>
      </c>
      <c r="B1968" s="69">
        <v>128</v>
      </c>
      <c r="C1968" s="69">
        <v>4087</v>
      </c>
      <c r="D1968" s="70">
        <v>3928</v>
      </c>
      <c r="E1968" t="str">
        <f>INDEX(Table5[EEZ],MATCH(C1968,Table5[Colony_ID],0))</f>
        <v>Fijian Exclusive Economic Zone</v>
      </c>
      <c r="F1968" t="str">
        <f>INDEX(Table5[Corrected Island/Colony Name],MATCH('Full Data'!C1968,Table5[Colony_ID],0))</f>
        <v>Matamanoa Island</v>
      </c>
      <c r="G1968" t="str">
        <f>INDEX(Table4[Common_Name],MATCH('Full Data'!D1968,Table4[SpcRecID],0))</f>
        <v>Wedge-tailed Shearwater</v>
      </c>
      <c r="H1968" s="83" t="str">
        <f>INDEX(Data!E$2:E$6500,MATCH(A1968,Data!$A$2:$A$6500,0))</f>
        <v>Confirmed</v>
      </c>
      <c r="I1968" s="90">
        <f>INDEX(Data!P$2:P$6500,MATCH(A1968,Data!$A$2:$A$6500,0))</f>
        <v>1984</v>
      </c>
      <c r="J1968" s="90">
        <f>INDEX(Data!Q$2:Q$6500,MATCH($A1968,Data!$A$2:$A$6500,0))</f>
        <v>1984</v>
      </c>
      <c r="K1968" s="90">
        <f>INDEX(Data!F$2:F$6500,MATCH($A1968,Data!$A$2:$A$6500,0))</f>
        <v>3</v>
      </c>
      <c r="L1968" s="90">
        <f>INDEX(Data!G$2:G$6500,MATCH($A1968,Data!$A$2:$A$6500,0))</f>
        <v>3</v>
      </c>
      <c r="M1968" s="90">
        <f>INDEX(Data!H$2:H$6500,MATCH($A1968,Data!$A$2:$A$6500,0))</f>
        <v>0</v>
      </c>
      <c r="N1968" s="90">
        <f>INDEX(Data!I$2:I$6500,MATCH($A1968,Data!$A$2:$A$6500,0))</f>
        <v>0</v>
      </c>
      <c r="O1968" s="83" t="str">
        <f>INDEX(Data!J$2:J$6500,MATCH($A1968,Data!$A$2:$A$6500,0))</f>
        <v>chicks</v>
      </c>
      <c r="P1968" t="str">
        <f>_xlfn.XLOOKUP(B1968,Table3[RefID],Table3[Citation])</f>
        <v>Jenkins (1986)</v>
      </c>
    </row>
    <row r="1969" spans="1:16" x14ac:dyDescent="0.35">
      <c r="A1969" s="68">
        <v>1967</v>
      </c>
      <c r="B1969" s="69">
        <v>128</v>
      </c>
      <c r="C1969" s="69">
        <v>4032</v>
      </c>
      <c r="D1969" s="70">
        <v>3928</v>
      </c>
      <c r="E1969" t="str">
        <f>INDEX(Table5[EEZ],MATCH(C1969,Table5[Colony_ID],0))</f>
        <v>Fijian Exclusive Economic Zone</v>
      </c>
      <c r="F1969" t="str">
        <f>INDEX(Table5[Corrected Island/Colony Name],MATCH('Full Data'!C1969,Table5[Colony_ID],0))</f>
        <v>Monuriki</v>
      </c>
      <c r="G1969" t="str">
        <f>INDEX(Table4[Common_Name],MATCH('Full Data'!D1969,Table4[SpcRecID],0))</f>
        <v>Wedge-tailed Shearwater</v>
      </c>
      <c r="H1969" s="83" t="str">
        <f>INDEX(Data!E$2:E$6500,MATCH(A1969,Data!$A$2:$A$6500,0))</f>
        <v>Confirmed</v>
      </c>
      <c r="I1969" s="90">
        <f>INDEX(Data!P$2:P$6500,MATCH(A1969,Data!$A$2:$A$6500,0))</f>
        <v>1925</v>
      </c>
      <c r="J1969" s="90">
        <f>INDEX(Data!Q$2:Q$6500,MATCH($A1969,Data!$A$2:$A$6500,0))</f>
        <v>1925</v>
      </c>
      <c r="K1969" s="90">
        <f>INDEX(Data!F$2:F$6500,MATCH($A1969,Data!$A$2:$A$6500,0))</f>
        <v>0</v>
      </c>
      <c r="L1969" s="90">
        <f>INDEX(Data!G$2:G$6500,MATCH($A1969,Data!$A$2:$A$6500,0))</f>
        <v>0</v>
      </c>
      <c r="M1969" s="90">
        <f>INDEX(Data!H$2:H$6500,MATCH($A1969,Data!$A$2:$A$6500,0))</f>
        <v>0</v>
      </c>
      <c r="N1969" s="90">
        <f>INDEX(Data!I$2:I$6500,MATCH($A1969,Data!$A$2:$A$6500,0))</f>
        <v>0</v>
      </c>
      <c r="O1969" s="83">
        <f>INDEX(Data!J$2:J$6500,MATCH($A1969,Data!$A$2:$A$6500,0))</f>
        <v>0</v>
      </c>
      <c r="P1969" t="str">
        <f>_xlfn.XLOOKUP(B1969,Table3[RefID],Table3[Citation])</f>
        <v>Jenkins (1986)</v>
      </c>
    </row>
    <row r="1970" spans="1:16" x14ac:dyDescent="0.35">
      <c r="A1970" s="68">
        <v>1968</v>
      </c>
      <c r="B1970" s="69">
        <v>128</v>
      </c>
      <c r="C1970" s="69">
        <v>4032</v>
      </c>
      <c r="D1970" s="70">
        <v>3928</v>
      </c>
      <c r="E1970" t="str">
        <f>INDEX(Table5[EEZ],MATCH(C1970,Table5[Colony_ID],0))</f>
        <v>Fijian Exclusive Economic Zone</v>
      </c>
      <c r="F1970" t="str">
        <f>INDEX(Table5[Corrected Island/Colony Name],MATCH('Full Data'!C1970,Table5[Colony_ID],0))</f>
        <v>Monuriki</v>
      </c>
      <c r="G1970" t="str">
        <f>INDEX(Table4[Common_Name],MATCH('Full Data'!D1970,Table4[SpcRecID],0))</f>
        <v>Wedge-tailed Shearwater</v>
      </c>
      <c r="H1970" s="83" t="str">
        <f>INDEX(Data!E$2:E$6500,MATCH(A1970,Data!$A$2:$A$6500,0))</f>
        <v>Confirmed</v>
      </c>
      <c r="I1970" s="90">
        <f>INDEX(Data!P$2:P$6500,MATCH(A1970,Data!$A$2:$A$6500,0))</f>
        <v>1925</v>
      </c>
      <c r="J1970" s="90">
        <f>INDEX(Data!Q$2:Q$6500,MATCH($A1970,Data!$A$2:$A$6500,0))</f>
        <v>1925</v>
      </c>
      <c r="K1970" s="90">
        <f>INDEX(Data!F$2:F$6500,MATCH($A1970,Data!$A$2:$A$6500,0))</f>
        <v>0</v>
      </c>
      <c r="L1970" s="90">
        <f>INDEX(Data!G$2:G$6500,MATCH($A1970,Data!$A$2:$A$6500,0))</f>
        <v>0</v>
      </c>
      <c r="M1970" s="90">
        <f>INDEX(Data!H$2:H$6500,MATCH($A1970,Data!$A$2:$A$6500,0))</f>
        <v>0</v>
      </c>
      <c r="N1970" s="90">
        <f>INDEX(Data!I$2:I$6500,MATCH($A1970,Data!$A$2:$A$6500,0))</f>
        <v>0</v>
      </c>
      <c r="O1970" s="83">
        <f>INDEX(Data!J$2:J$6500,MATCH($A1970,Data!$A$2:$A$6500,0))</f>
        <v>0</v>
      </c>
      <c r="P1970" t="str">
        <f>_xlfn.XLOOKUP(B1970,Table3[RefID],Table3[Citation])</f>
        <v>Jenkins (1986)</v>
      </c>
    </row>
    <row r="1971" spans="1:16" x14ac:dyDescent="0.35">
      <c r="A1971" s="68">
        <v>1969</v>
      </c>
      <c r="B1971" s="69">
        <v>128</v>
      </c>
      <c r="C1971" s="69">
        <v>4032</v>
      </c>
      <c r="D1971" s="70">
        <v>3928</v>
      </c>
      <c r="E1971" t="str">
        <f>INDEX(Table5[EEZ],MATCH(C1971,Table5[Colony_ID],0))</f>
        <v>Fijian Exclusive Economic Zone</v>
      </c>
      <c r="F1971" t="str">
        <f>INDEX(Table5[Corrected Island/Colony Name],MATCH('Full Data'!C1971,Table5[Colony_ID],0))</f>
        <v>Monuriki</v>
      </c>
      <c r="G1971" t="str">
        <f>INDEX(Table4[Common_Name],MATCH('Full Data'!D1971,Table4[SpcRecID],0))</f>
        <v>Wedge-tailed Shearwater</v>
      </c>
      <c r="H1971" s="83" t="str">
        <f>INDEX(Data!E$2:E$6500,MATCH(A1971,Data!$A$2:$A$6500,0))</f>
        <v>Confirmed</v>
      </c>
      <c r="I1971" s="90">
        <f>INDEX(Data!P$2:P$6500,MATCH(A1971,Data!$A$2:$A$6500,0))</f>
        <v>1986</v>
      </c>
      <c r="J1971" s="90">
        <f>INDEX(Data!Q$2:Q$6500,MATCH($A1971,Data!$A$2:$A$6500,0))</f>
        <v>1986</v>
      </c>
      <c r="K1971" s="90">
        <f>INDEX(Data!F$2:F$6500,MATCH($A1971,Data!$A$2:$A$6500,0))</f>
        <v>0</v>
      </c>
      <c r="L1971" s="90">
        <f>INDEX(Data!G$2:G$6500,MATCH($A1971,Data!$A$2:$A$6500,0))</f>
        <v>0</v>
      </c>
      <c r="M1971" s="90">
        <f>INDEX(Data!H$2:H$6500,MATCH($A1971,Data!$A$2:$A$6500,0))</f>
        <v>0</v>
      </c>
      <c r="N1971" s="90">
        <f>INDEX(Data!I$2:I$6500,MATCH($A1971,Data!$A$2:$A$6500,0))</f>
        <v>0</v>
      </c>
      <c r="O1971" s="83">
        <f>INDEX(Data!J$2:J$6500,MATCH($A1971,Data!$A$2:$A$6500,0))</f>
        <v>0</v>
      </c>
      <c r="P1971" t="str">
        <f>_xlfn.XLOOKUP(B1971,Table3[RefID],Table3[Citation])</f>
        <v>Jenkins (1986)</v>
      </c>
    </row>
    <row r="1972" spans="1:16" x14ac:dyDescent="0.35">
      <c r="A1972" s="68">
        <v>1970</v>
      </c>
      <c r="B1972" s="69">
        <v>128</v>
      </c>
      <c r="C1972" s="69">
        <v>4028</v>
      </c>
      <c r="D1972" s="70">
        <v>3928</v>
      </c>
      <c r="E1972" t="str">
        <f>INDEX(Table5[EEZ],MATCH(C1972,Table5[Colony_ID],0))</f>
        <v>Fijian Exclusive Economic Zone</v>
      </c>
      <c r="F1972" t="str">
        <f>INDEX(Table5[Corrected Island/Colony Name],MATCH('Full Data'!C1972,Table5[Colony_ID],0))</f>
        <v>Mana Island</v>
      </c>
      <c r="G1972" t="str">
        <f>INDEX(Table4[Common_Name],MATCH('Full Data'!D1972,Table4[SpcRecID],0))</f>
        <v>Wedge-tailed Shearwater</v>
      </c>
      <c r="H1972" s="83" t="str">
        <f>INDEX(Data!E$2:E$6500,MATCH(A1972,Data!$A$2:$A$6500,0))</f>
        <v>Probable</v>
      </c>
      <c r="I1972" s="90">
        <f>INDEX(Data!P$2:P$6500,MATCH(A1972,Data!$A$2:$A$6500,0))</f>
        <v>1986</v>
      </c>
      <c r="J1972" s="90">
        <f>INDEX(Data!Q$2:Q$6500,MATCH($A1972,Data!$A$2:$A$6500,0))</f>
        <v>1986</v>
      </c>
      <c r="K1972" s="90">
        <f>INDEX(Data!F$2:F$6500,MATCH($A1972,Data!$A$2:$A$6500,0))</f>
        <v>0</v>
      </c>
      <c r="L1972" s="90">
        <f>INDEX(Data!G$2:G$6500,MATCH($A1972,Data!$A$2:$A$6500,0))</f>
        <v>0</v>
      </c>
      <c r="M1972" s="90">
        <f>INDEX(Data!H$2:H$6500,MATCH($A1972,Data!$A$2:$A$6500,0))</f>
        <v>0</v>
      </c>
      <c r="N1972" s="90">
        <f>INDEX(Data!I$2:I$6500,MATCH($A1972,Data!$A$2:$A$6500,0))</f>
        <v>0</v>
      </c>
      <c r="O1972" s="83">
        <f>INDEX(Data!J$2:J$6500,MATCH($A1972,Data!$A$2:$A$6500,0))</f>
        <v>0</v>
      </c>
      <c r="P1972" t="str">
        <f>_xlfn.XLOOKUP(B1972,Table3[RefID],Table3[Citation])</f>
        <v>Jenkins (1986)</v>
      </c>
    </row>
    <row r="1973" spans="1:16" x14ac:dyDescent="0.35">
      <c r="A1973" s="68">
        <v>1971</v>
      </c>
      <c r="B1973" s="69">
        <v>128</v>
      </c>
      <c r="C1973" s="69">
        <v>4001</v>
      </c>
      <c r="D1973" s="69">
        <v>3650</v>
      </c>
      <c r="E1973" t="str">
        <f>INDEX(Table5[EEZ],MATCH(C1973,Table5[Colony_ID],0))</f>
        <v>Fijian Exclusive Economic Zone</v>
      </c>
      <c r="F1973" t="str">
        <f>INDEX(Table5[Corrected Island/Colony Name],MATCH('Full Data'!C1973,Table5[Colony_ID],0))</f>
        <v>Aiwa Island</v>
      </c>
      <c r="G1973" t="str">
        <f>INDEX(Table4[Common_Name],MATCH('Full Data'!D1973,Table4[SpcRecID],0))</f>
        <v>White-tailed Tropicbird</v>
      </c>
      <c r="H1973" s="83" t="str">
        <f>INDEX(Data!E$2:E$6500,MATCH(A1973,Data!$A$2:$A$6500,0))</f>
        <v>Potential Breeding</v>
      </c>
      <c r="I1973" s="90">
        <f>INDEX(Data!P$2:P$6500,MATCH(A1973,Data!$A$2:$A$6500,0))</f>
        <v>1924</v>
      </c>
      <c r="J1973" s="90">
        <f>INDEX(Data!Q$2:Q$6500,MATCH($A1973,Data!$A$2:$A$6500,0))</f>
        <v>1924</v>
      </c>
      <c r="K1973" s="90">
        <f>INDEX(Data!F$2:F$6500,MATCH($A1973,Data!$A$2:$A$6500,0))</f>
        <v>0</v>
      </c>
      <c r="L1973" s="90">
        <f>INDEX(Data!G$2:G$6500,MATCH($A1973,Data!$A$2:$A$6500,0))</f>
        <v>0</v>
      </c>
      <c r="M1973" s="90">
        <f>INDEX(Data!H$2:H$6500,MATCH($A1973,Data!$A$2:$A$6500,0))</f>
        <v>0</v>
      </c>
      <c r="N1973" s="90">
        <f>INDEX(Data!I$2:I$6500,MATCH($A1973,Data!$A$2:$A$6500,0))</f>
        <v>0</v>
      </c>
      <c r="O1973" s="83">
        <f>INDEX(Data!J$2:J$6500,MATCH($A1973,Data!$A$2:$A$6500,0))</f>
        <v>0</v>
      </c>
      <c r="P1973" t="str">
        <f>_xlfn.XLOOKUP(B1973,Table3[RefID],Table3[Citation])</f>
        <v>Jenkins (1986)</v>
      </c>
    </row>
    <row r="1974" spans="1:16" x14ac:dyDescent="0.35">
      <c r="A1974" s="68">
        <v>1972</v>
      </c>
      <c r="B1974" s="69">
        <v>128</v>
      </c>
      <c r="C1974" s="69">
        <v>4056</v>
      </c>
      <c r="D1974" s="69">
        <v>3650</v>
      </c>
      <c r="E1974" t="str">
        <f>INDEX(Table5[EEZ],MATCH(C1974,Table5[Colony_ID],0))</f>
        <v>Fijian Exclusive Economic Zone</v>
      </c>
      <c r="F1974" t="str">
        <f>INDEX(Table5[Corrected Island/Colony Name],MATCH('Full Data'!C1974,Table5[Colony_ID],0))</f>
        <v>Thikombia-i-Re</v>
      </c>
      <c r="G1974" t="str">
        <f>INDEX(Table4[Common_Name],MATCH('Full Data'!D1974,Table4[SpcRecID],0))</f>
        <v>White-tailed Tropicbird</v>
      </c>
      <c r="H1974" s="83" t="str">
        <f>INDEX(Data!E$2:E$6500,MATCH(A1974,Data!$A$2:$A$6500,0))</f>
        <v>Confirmed</v>
      </c>
      <c r="I1974" s="90">
        <f>INDEX(Data!P$2:P$6500,MATCH(A1974,Data!$A$2:$A$6500,0))</f>
        <v>1981</v>
      </c>
      <c r="J1974" s="90">
        <f>INDEX(Data!Q$2:Q$6500,MATCH($A1974,Data!$A$2:$A$6500,0))</f>
        <v>1981</v>
      </c>
      <c r="K1974" s="90">
        <f>INDEX(Data!F$2:F$6500,MATCH($A1974,Data!$A$2:$A$6500,0))</f>
        <v>0</v>
      </c>
      <c r="L1974" s="90">
        <f>INDEX(Data!G$2:G$6500,MATCH($A1974,Data!$A$2:$A$6500,0))</f>
        <v>0</v>
      </c>
      <c r="M1974" s="90">
        <f>INDEX(Data!H$2:H$6500,MATCH($A1974,Data!$A$2:$A$6500,0))</f>
        <v>1</v>
      </c>
      <c r="N1974" s="90">
        <f>INDEX(Data!I$2:I$6500,MATCH($A1974,Data!$A$2:$A$6500,0))</f>
        <v>49</v>
      </c>
      <c r="O1974" s="83" t="str">
        <f>INDEX(Data!J$2:J$6500,MATCH($A1974,Data!$A$2:$A$6500,0))</f>
        <v>individuals</v>
      </c>
      <c r="P1974" t="str">
        <f>_xlfn.XLOOKUP(B1974,Table3[RefID],Table3[Citation])</f>
        <v>Jenkins (1986)</v>
      </c>
    </row>
    <row r="1975" spans="1:16" x14ac:dyDescent="0.35">
      <c r="A1975" s="68">
        <v>1973</v>
      </c>
      <c r="B1975" s="69">
        <v>128</v>
      </c>
      <c r="C1975" s="69">
        <v>4022</v>
      </c>
      <c r="D1975" s="69">
        <v>3650</v>
      </c>
      <c r="E1975" t="str">
        <f>INDEX(Table5[EEZ],MATCH(C1975,Table5[Colony_ID],0))</f>
        <v>Fijian Exclusive Economic Zone</v>
      </c>
      <c r="F1975" t="str">
        <f>INDEX(Table5[Corrected Island/Colony Name],MATCH('Full Data'!C1975,Table5[Colony_ID],0))</f>
        <v>Lakeba</v>
      </c>
      <c r="G1975" t="str">
        <f>INDEX(Table4[Common_Name],MATCH('Full Data'!D1975,Table4[SpcRecID],0))</f>
        <v>White-tailed Tropicbird</v>
      </c>
      <c r="H1975" s="83" t="str">
        <f>INDEX(Data!E$2:E$6500,MATCH(A1975,Data!$A$2:$A$6500,0))</f>
        <v>Potential Breeding</v>
      </c>
      <c r="I1975" s="90">
        <f>INDEX(Data!P$2:P$6500,MATCH(A1975,Data!$A$2:$A$6500,0))</f>
        <v>1974</v>
      </c>
      <c r="J1975" s="90">
        <f>INDEX(Data!Q$2:Q$6500,MATCH($A1975,Data!$A$2:$A$6500,0))</f>
        <v>1974</v>
      </c>
      <c r="K1975" s="90">
        <f>INDEX(Data!F$2:F$6500,MATCH($A1975,Data!$A$2:$A$6500,0))</f>
        <v>3</v>
      </c>
      <c r="L1975" s="90">
        <f>INDEX(Data!G$2:G$6500,MATCH($A1975,Data!$A$2:$A$6500,0))</f>
        <v>3</v>
      </c>
      <c r="M1975" s="90">
        <f>INDEX(Data!H$2:H$6500,MATCH($A1975,Data!$A$2:$A$6500,0))</f>
        <v>0</v>
      </c>
      <c r="N1975" s="90">
        <f>INDEX(Data!I$2:I$6500,MATCH($A1975,Data!$A$2:$A$6500,0))</f>
        <v>0</v>
      </c>
      <c r="O1975" s="83" t="str">
        <f>INDEX(Data!J$2:J$6500,MATCH($A1975,Data!$A$2:$A$6500,0))</f>
        <v>individuals</v>
      </c>
      <c r="P1975" t="str">
        <f>_xlfn.XLOOKUP(B1975,Table3[RefID],Table3[Citation])</f>
        <v>Jenkins (1986)</v>
      </c>
    </row>
    <row r="1976" spans="1:16" x14ac:dyDescent="0.35">
      <c r="A1976" s="68">
        <v>1974</v>
      </c>
      <c r="B1976" s="69">
        <v>128</v>
      </c>
      <c r="C1976" s="69">
        <v>4084</v>
      </c>
      <c r="D1976" s="69">
        <v>3650</v>
      </c>
      <c r="E1976" t="str">
        <f>INDEX(Table5[EEZ],MATCH(C1976,Table5[Colony_ID],0))</f>
        <v>Fijian Exclusive Economic Zone</v>
      </c>
      <c r="F1976" t="str">
        <f>INDEX(Table5[Corrected Island/Colony Name],MATCH('Full Data'!C1976,Table5[Colony_ID],0))</f>
        <v>Ogea</v>
      </c>
      <c r="G1976" t="str">
        <f>INDEX(Table4[Common_Name],MATCH('Full Data'!D1976,Table4[SpcRecID],0))</f>
        <v>White-tailed Tropicbird</v>
      </c>
      <c r="H1976" s="83" t="str">
        <f>INDEX(Data!E$2:E$6500,MATCH(A1976,Data!$A$2:$A$6500,0))</f>
        <v>Data Deficient</v>
      </c>
      <c r="I1976" s="90">
        <f>INDEX(Data!P$2:P$6500,MATCH(A1976,Data!$A$2:$A$6500,0))</f>
        <v>1924</v>
      </c>
      <c r="J1976" s="90">
        <f>INDEX(Data!Q$2:Q$6500,MATCH($A1976,Data!$A$2:$A$6500,0))</f>
        <v>1924</v>
      </c>
      <c r="K1976" s="90">
        <f>INDEX(Data!F$2:F$6500,MATCH($A1976,Data!$A$2:$A$6500,0))</f>
        <v>0</v>
      </c>
      <c r="L1976" s="90">
        <f>INDEX(Data!G$2:G$6500,MATCH($A1976,Data!$A$2:$A$6500,0))</f>
        <v>0</v>
      </c>
      <c r="M1976" s="90">
        <f>INDEX(Data!H$2:H$6500,MATCH($A1976,Data!$A$2:$A$6500,0))</f>
        <v>0</v>
      </c>
      <c r="N1976" s="90">
        <f>INDEX(Data!I$2:I$6500,MATCH($A1976,Data!$A$2:$A$6500,0))</f>
        <v>0</v>
      </c>
      <c r="O1976" s="83">
        <f>INDEX(Data!J$2:J$6500,MATCH($A1976,Data!$A$2:$A$6500,0))</f>
        <v>0</v>
      </c>
      <c r="P1976" t="str">
        <f>_xlfn.XLOOKUP(B1976,Table3[RefID],Table3[Citation])</f>
        <v>Jenkins (1986)</v>
      </c>
    </row>
    <row r="1977" spans="1:16" x14ac:dyDescent="0.35">
      <c r="A1977" s="68">
        <v>1975</v>
      </c>
      <c r="B1977" s="69">
        <v>128</v>
      </c>
      <c r="C1977" s="69">
        <v>4046</v>
      </c>
      <c r="D1977" s="69">
        <v>3650</v>
      </c>
      <c r="E1977" t="str">
        <f>INDEX(Table5[EEZ],MATCH(C1977,Table5[Colony_ID],0))</f>
        <v>Fijian Exclusive Economic Zone</v>
      </c>
      <c r="F1977" t="str">
        <f>INDEX(Table5[Corrected Island/Colony Name],MATCH('Full Data'!C1977,Table5[Colony_ID],0))</f>
        <v>Qilaqila Island</v>
      </c>
      <c r="G1977" t="str">
        <f>INDEX(Table4[Common_Name],MATCH('Full Data'!D1977,Table4[SpcRecID],0))</f>
        <v>White-tailed Tropicbird</v>
      </c>
      <c r="H1977" s="83" t="str">
        <f>INDEX(Data!E$2:E$6500,MATCH(A1977,Data!$A$2:$A$6500,0))</f>
        <v>Potential Breeding</v>
      </c>
      <c r="I1977" s="90">
        <f>INDEX(Data!P$2:P$6500,MATCH(A1977,Data!$A$2:$A$6500,0))</f>
        <v>1976</v>
      </c>
      <c r="J1977" s="90">
        <f>INDEX(Data!Q$2:Q$6500,MATCH($A1977,Data!$A$2:$A$6500,0))</f>
        <v>1976</v>
      </c>
      <c r="K1977" s="90">
        <f>INDEX(Data!F$2:F$6500,MATCH($A1977,Data!$A$2:$A$6500,0))</f>
        <v>5</v>
      </c>
      <c r="L1977" s="90">
        <f>INDEX(Data!G$2:G$6500,MATCH($A1977,Data!$A$2:$A$6500,0))</f>
        <v>5</v>
      </c>
      <c r="M1977" s="90">
        <f>INDEX(Data!H$2:H$6500,MATCH($A1977,Data!$A$2:$A$6500,0))</f>
        <v>0</v>
      </c>
      <c r="N1977" s="90">
        <f>INDEX(Data!I$2:I$6500,MATCH($A1977,Data!$A$2:$A$6500,0))</f>
        <v>0</v>
      </c>
      <c r="O1977" s="83" t="str">
        <f>INDEX(Data!J$2:J$6500,MATCH($A1977,Data!$A$2:$A$6500,0))</f>
        <v>individuals</v>
      </c>
      <c r="P1977" t="str">
        <f>_xlfn.XLOOKUP(B1977,Table3[RefID],Table3[Citation])</f>
        <v>Jenkins (1986)</v>
      </c>
    </row>
    <row r="1978" spans="1:16" x14ac:dyDescent="0.35">
      <c r="A1978" s="68">
        <v>1976</v>
      </c>
      <c r="B1978" s="69">
        <v>128</v>
      </c>
      <c r="C1978" s="69">
        <v>4060</v>
      </c>
      <c r="D1978" s="69">
        <v>3650</v>
      </c>
      <c r="E1978" t="str">
        <f>INDEX(Table5[EEZ],MATCH(C1978,Table5[Colony_ID],0))</f>
        <v>Fijian Exclusive Economic Zone</v>
      </c>
      <c r="F1978" t="str">
        <f>INDEX(Table5[Corrected Island/Colony Name],MATCH('Full Data'!C1978,Table5[Colony_ID],0))</f>
        <v>Vanua Balavu</v>
      </c>
      <c r="G1978" t="str">
        <f>INDEX(Table4[Common_Name],MATCH('Full Data'!D1978,Table4[SpcRecID],0))</f>
        <v>White-tailed Tropicbird</v>
      </c>
      <c r="H1978" s="83" t="str">
        <f>INDEX(Data!E$2:E$6500,MATCH(A1978,Data!$A$2:$A$6500,0))</f>
        <v>Potential Breeding</v>
      </c>
      <c r="I1978" s="90">
        <f>INDEX(Data!P$2:P$6500,MATCH(A1978,Data!$A$2:$A$6500,0))</f>
        <v>1976</v>
      </c>
      <c r="J1978" s="90">
        <f>INDEX(Data!Q$2:Q$6500,MATCH($A1978,Data!$A$2:$A$6500,0))</f>
        <v>1976</v>
      </c>
      <c r="K1978" s="90">
        <f>INDEX(Data!F$2:F$6500,MATCH($A1978,Data!$A$2:$A$6500,0))</f>
        <v>3</v>
      </c>
      <c r="L1978" s="90">
        <f>INDEX(Data!G$2:G$6500,MATCH($A1978,Data!$A$2:$A$6500,0))</f>
        <v>3</v>
      </c>
      <c r="M1978" s="90">
        <f>INDEX(Data!H$2:H$6500,MATCH($A1978,Data!$A$2:$A$6500,0))</f>
        <v>0</v>
      </c>
      <c r="N1978" s="90">
        <f>INDEX(Data!I$2:I$6500,MATCH($A1978,Data!$A$2:$A$6500,0))</f>
        <v>0</v>
      </c>
      <c r="O1978" s="83" t="str">
        <f>INDEX(Data!J$2:J$6500,MATCH($A1978,Data!$A$2:$A$6500,0))</f>
        <v>individuals</v>
      </c>
      <c r="P1978" t="str">
        <f>_xlfn.XLOOKUP(B1978,Table3[RefID],Table3[Citation])</f>
        <v>Jenkins (1986)</v>
      </c>
    </row>
    <row r="1979" spans="1:16" x14ac:dyDescent="0.35">
      <c r="A1979" s="68">
        <v>1977</v>
      </c>
      <c r="B1979" s="69">
        <v>128</v>
      </c>
      <c r="C1979" s="69">
        <v>4069</v>
      </c>
      <c r="D1979" s="69">
        <v>3650</v>
      </c>
      <c r="E1979" t="str">
        <f>INDEX(Table5[EEZ],MATCH(C1979,Table5[Colony_ID],0))</f>
        <v>Fijian Exclusive Economic Zone</v>
      </c>
      <c r="F1979" t="str">
        <f>INDEX(Table5[Corrected Island/Colony Name],MATCH('Full Data'!C1979,Table5[Colony_ID],0))</f>
        <v>Vatulele</v>
      </c>
      <c r="G1979" t="str">
        <f>INDEX(Table4[Common_Name],MATCH('Full Data'!D1979,Table4[SpcRecID],0))</f>
        <v>White-tailed Tropicbird</v>
      </c>
      <c r="H1979" s="83" t="str">
        <f>INDEX(Data!E$2:E$6500,MATCH(A1979,Data!$A$2:$A$6500,0))</f>
        <v>Confirmed</v>
      </c>
      <c r="I1979" s="90">
        <f>INDEX(Data!P$2:P$6500,MATCH(A1979,Data!$A$2:$A$6500,0))</f>
        <v>1972</v>
      </c>
      <c r="J1979" s="90">
        <f>INDEX(Data!Q$2:Q$6500,MATCH($A1979,Data!$A$2:$A$6500,0))</f>
        <v>1972</v>
      </c>
      <c r="K1979" s="90">
        <f>INDEX(Data!F$2:F$6500,MATCH($A1979,Data!$A$2:$A$6500,0))</f>
        <v>4</v>
      </c>
      <c r="L1979" s="90">
        <f>INDEX(Data!G$2:G$6500,MATCH($A1979,Data!$A$2:$A$6500,0))</f>
        <v>4</v>
      </c>
      <c r="M1979" s="90">
        <f>INDEX(Data!H$2:H$6500,MATCH($A1979,Data!$A$2:$A$6500,0))</f>
        <v>0</v>
      </c>
      <c r="N1979" s="90">
        <f>INDEX(Data!I$2:I$6500,MATCH($A1979,Data!$A$2:$A$6500,0))</f>
        <v>0</v>
      </c>
      <c r="O1979" s="83" t="str">
        <f>INDEX(Data!J$2:J$6500,MATCH($A1979,Data!$A$2:$A$6500,0))</f>
        <v>individuals</v>
      </c>
      <c r="P1979" t="str">
        <f>_xlfn.XLOOKUP(B1979,Table3[RefID],Table3[Citation])</f>
        <v>Jenkins (1986)</v>
      </c>
    </row>
    <row r="1980" spans="1:16" x14ac:dyDescent="0.35">
      <c r="A1980" s="68">
        <v>1978</v>
      </c>
      <c r="B1980" s="69">
        <v>128</v>
      </c>
      <c r="C1980" s="69">
        <v>4069</v>
      </c>
      <c r="D1980" s="69">
        <v>3650</v>
      </c>
      <c r="E1980" t="str">
        <f>INDEX(Table5[EEZ],MATCH(C1980,Table5[Colony_ID],0))</f>
        <v>Fijian Exclusive Economic Zone</v>
      </c>
      <c r="F1980" t="str">
        <f>INDEX(Table5[Corrected Island/Colony Name],MATCH('Full Data'!C1980,Table5[Colony_ID],0))</f>
        <v>Vatulele</v>
      </c>
      <c r="G1980" t="str">
        <f>INDEX(Table4[Common_Name],MATCH('Full Data'!D1980,Table4[SpcRecID],0))</f>
        <v>White-tailed Tropicbird</v>
      </c>
      <c r="H1980" s="83" t="str">
        <f>INDEX(Data!E$2:E$6500,MATCH(A1980,Data!$A$2:$A$6500,0))</f>
        <v>Confirmed</v>
      </c>
      <c r="I1980" s="90">
        <f>INDEX(Data!P$2:P$6500,MATCH(A1980,Data!$A$2:$A$6500,0))</f>
        <v>1930</v>
      </c>
      <c r="J1980" s="90">
        <f>INDEX(Data!Q$2:Q$6500,MATCH($A1980,Data!$A$2:$A$6500,0))</f>
        <v>1930</v>
      </c>
      <c r="K1980" s="90">
        <f>INDEX(Data!F$2:F$6500,MATCH($A1980,Data!$A$2:$A$6500,0))</f>
        <v>0</v>
      </c>
      <c r="L1980" s="90">
        <f>INDEX(Data!G$2:G$6500,MATCH($A1980,Data!$A$2:$A$6500,0))</f>
        <v>0</v>
      </c>
      <c r="M1980" s="90">
        <f>INDEX(Data!H$2:H$6500,MATCH($A1980,Data!$A$2:$A$6500,0))</f>
        <v>0</v>
      </c>
      <c r="N1980" s="90">
        <f>INDEX(Data!I$2:I$6500,MATCH($A1980,Data!$A$2:$A$6500,0))</f>
        <v>0</v>
      </c>
      <c r="O1980" s="83">
        <f>INDEX(Data!J$2:J$6500,MATCH($A1980,Data!$A$2:$A$6500,0))</f>
        <v>0</v>
      </c>
      <c r="P1980" t="str">
        <f>_xlfn.XLOOKUP(B1980,Table3[RefID],Table3[Citation])</f>
        <v>Jenkins (1986)</v>
      </c>
    </row>
    <row r="1981" spans="1:16" x14ac:dyDescent="0.35">
      <c r="A1981" s="68">
        <v>1979</v>
      </c>
      <c r="B1981" s="69">
        <v>128</v>
      </c>
      <c r="C1981" s="69">
        <v>4075</v>
      </c>
      <c r="D1981" s="69">
        <v>3650</v>
      </c>
      <c r="E1981" t="str">
        <f>INDEX(Table5[EEZ],MATCH(C1981,Table5[Colony_ID],0))</f>
        <v>Fijian Exclusive Economic Zone</v>
      </c>
      <c r="F1981" t="str">
        <f>INDEX(Table5[Corrected Island/Colony Name],MATCH('Full Data'!C1981,Table5[Colony_ID],0))</f>
        <v>Wakaya</v>
      </c>
      <c r="G1981" t="str">
        <f>INDEX(Table4[Common_Name],MATCH('Full Data'!D1981,Table4[SpcRecID],0))</f>
        <v>White-tailed Tropicbird</v>
      </c>
      <c r="H1981" s="83" t="str">
        <f>INDEX(Data!E$2:E$6500,MATCH(A1981,Data!$A$2:$A$6500,0))</f>
        <v>Confirmed</v>
      </c>
      <c r="I1981" s="90">
        <f>INDEX(Data!P$2:P$6500,MATCH(A1981,Data!$A$2:$A$6500,0))</f>
        <v>1973</v>
      </c>
      <c r="J1981" s="90">
        <f>INDEX(Data!Q$2:Q$6500,MATCH($A1981,Data!$A$2:$A$6500,0))</f>
        <v>1973</v>
      </c>
      <c r="K1981" s="90">
        <f>INDEX(Data!F$2:F$6500,MATCH($A1981,Data!$A$2:$A$6500,0))</f>
        <v>0</v>
      </c>
      <c r="L1981" s="90">
        <f>INDEX(Data!G$2:G$6500,MATCH($A1981,Data!$A$2:$A$6500,0))</f>
        <v>0</v>
      </c>
      <c r="M1981" s="90">
        <f>INDEX(Data!H$2:H$6500,MATCH($A1981,Data!$A$2:$A$6500,0))</f>
        <v>1</v>
      </c>
      <c r="N1981" s="90">
        <f>INDEX(Data!I$2:I$6500,MATCH($A1981,Data!$A$2:$A$6500,0))</f>
        <v>49</v>
      </c>
      <c r="O1981" s="83" t="str">
        <f>INDEX(Data!J$2:J$6500,MATCH($A1981,Data!$A$2:$A$6500,0))</f>
        <v>individuals</v>
      </c>
      <c r="P1981" t="str">
        <f>_xlfn.XLOOKUP(B1981,Table3[RefID],Table3[Citation])</f>
        <v>Jenkins (1986)</v>
      </c>
    </row>
    <row r="1982" spans="1:16" x14ac:dyDescent="0.35">
      <c r="A1982" s="68">
        <v>4489</v>
      </c>
      <c r="B1982" s="69">
        <v>270</v>
      </c>
      <c r="C1982" s="69">
        <v>4066</v>
      </c>
      <c r="D1982" s="69">
        <v>3658</v>
      </c>
      <c r="E1982" t="str">
        <f>INDEX(Table5[EEZ],MATCH(C1982,Table5[Colony_ID],0))</f>
        <v>Fijian Exclusive Economic Zone</v>
      </c>
      <c r="F1982" t="str">
        <f>INDEX(Table5[Corrected Island/Colony Name],MATCH('Full Data'!C4491,Table5[Colony_ID],0))</f>
        <v>Vatu-i-ra Island</v>
      </c>
      <c r="G1982" t="str">
        <f>INDEX(Table4[Common_Name],MATCH('Full Data'!D4491,Table4[SpcRecID],0))</f>
        <v>Lesser Frigatebird</v>
      </c>
      <c r="H1982" s="83" t="str">
        <f>INDEX(Data!E$2:E$6500,MATCH(A1982,Data!$A$2:$A$6500,0))</f>
        <v>Confirmed</v>
      </c>
      <c r="I1982" s="90">
        <f>INDEX(Data!P$2:P$6500,MATCH(A1982,Data!$A$2:$A$6500,0))</f>
        <v>2007</v>
      </c>
      <c r="J1982" s="90">
        <f>INDEX(Data!Q$2:Q$6500,MATCH($A1982,Data!$A$2:$A$6500,0))</f>
        <v>2007</v>
      </c>
      <c r="K1982" s="90">
        <f>INDEX(Data!F$2:F$6500,MATCH($A1982,Data!$A$2:$A$6500,0))</f>
        <v>330</v>
      </c>
      <c r="L1982" s="90">
        <f>INDEX(Data!G$2:G$6500,MATCH($A1982,Data!$A$2:$A$6500,0))</f>
        <v>330</v>
      </c>
      <c r="M1982" s="90">
        <f>INDEX(Data!H$2:H$6500,MATCH($A1982,Data!$A$2:$A$6500,0))</f>
        <v>0</v>
      </c>
      <c r="N1982" s="90">
        <f>INDEX(Data!I$2:I$6500,MATCH($A1982,Data!$A$2:$A$6500,0))</f>
        <v>0</v>
      </c>
      <c r="O1982" s="83" t="str">
        <f>INDEX(Data!J$2:J$6500,MATCH($A1982,Data!$A$2:$A$6500,0))</f>
        <v>breeding pairs</v>
      </c>
      <c r="P1982" t="str">
        <f>_xlfn.XLOOKUP(B1982,Table3[RefID],Table3[Citation])</f>
        <v>NatureFiji-MareqetiViti (2007)</v>
      </c>
    </row>
    <row r="1983" spans="1:16" x14ac:dyDescent="0.35">
      <c r="A1983" s="68">
        <v>1981</v>
      </c>
      <c r="B1983" s="69">
        <v>129</v>
      </c>
      <c r="C1983" s="69">
        <v>4067</v>
      </c>
      <c r="D1983" s="69">
        <v>3268</v>
      </c>
      <c r="E1983" t="str">
        <f>INDEX(Table5[EEZ],MATCH(C1983,Table5[Colony_ID],0))</f>
        <v>Fijian Exclusive Economic Zone</v>
      </c>
      <c r="F1983" t="str">
        <f>INDEX(Table5[Corrected Island/Colony Name],MATCH('Full Data'!C1983,Table5[Colony_ID],0))</f>
        <v>Vatukatolu</v>
      </c>
      <c r="G1983" t="str">
        <f>INDEX(Table4[Common_Name],MATCH('Full Data'!D1983,Table4[SpcRecID],0))</f>
        <v>Black-naped Tern</v>
      </c>
      <c r="H1983" s="83" t="str">
        <f>INDEX(Data!E$2:E$6500,MATCH(A1983,Data!$A$2:$A$6500,0))</f>
        <v>Confirmed</v>
      </c>
      <c r="I1983" s="90">
        <f>INDEX(Data!P$2:P$6500,MATCH(A1983,Data!$A$2:$A$6500,0))</f>
        <v>1963</v>
      </c>
      <c r="J1983" s="90">
        <f>INDEX(Data!Q$2:Q$6500,MATCH($A1983,Data!$A$2:$A$6500,0))</f>
        <v>1963</v>
      </c>
      <c r="K1983" s="90">
        <f>INDEX(Data!F$2:F$6500,MATCH($A1983,Data!$A$2:$A$6500,0))</f>
        <v>150</v>
      </c>
      <c r="L1983" s="90">
        <f>INDEX(Data!G$2:G$6500,MATCH($A1983,Data!$A$2:$A$6500,0))</f>
        <v>200</v>
      </c>
      <c r="M1983" s="90">
        <f>INDEX(Data!H$2:H$6500,MATCH($A1983,Data!$A$2:$A$6500,0))</f>
        <v>0</v>
      </c>
      <c r="N1983" s="90">
        <f>INDEX(Data!I$2:I$6500,MATCH($A1983,Data!$A$2:$A$6500,0))</f>
        <v>0</v>
      </c>
      <c r="O1983" s="83" t="str">
        <f>INDEX(Data!J$2:J$6500,MATCH($A1983,Data!$A$2:$A$6500,0))</f>
        <v>individuals</v>
      </c>
      <c r="P1983" t="str">
        <f>_xlfn.XLOOKUP(B1983,Table3[RefID],Table3[Citation])</f>
        <v>Morris (ms)</v>
      </c>
    </row>
    <row r="1984" spans="1:16" x14ac:dyDescent="0.35">
      <c r="A1984" s="68">
        <v>1982</v>
      </c>
      <c r="B1984" s="69">
        <v>129</v>
      </c>
      <c r="C1984" s="69">
        <v>4036</v>
      </c>
      <c r="D1984" s="69">
        <v>3268</v>
      </c>
      <c r="E1984" t="str">
        <f>INDEX(Table5[EEZ],MATCH(C1984,Table5[Colony_ID],0))</f>
        <v>Fijian Exclusive Economic Zone</v>
      </c>
      <c r="F1984" t="str">
        <f>INDEX(Table5[Corrected Island/Colony Name],MATCH('Full Data'!C1984,Table5[Colony_ID],0))</f>
        <v>Nanuya-i-Ra Island</v>
      </c>
      <c r="G1984" t="str">
        <f>INDEX(Table4[Common_Name],MATCH('Full Data'!D1984,Table4[SpcRecID],0))</f>
        <v>Black-naped Tern</v>
      </c>
      <c r="H1984" s="83" t="str">
        <f>INDEX(Data!E$2:E$6500,MATCH(A1984,Data!$A$2:$A$6500,0))</f>
        <v>Potential Breeding</v>
      </c>
      <c r="I1984" s="90">
        <f>INDEX(Data!P$2:P$6500,MATCH(A1984,Data!$A$2:$A$6500,0))</f>
        <v>1963</v>
      </c>
      <c r="J1984" s="90">
        <f>INDEX(Data!Q$2:Q$6500,MATCH($A1984,Data!$A$2:$A$6500,0))</f>
        <v>1963</v>
      </c>
      <c r="K1984" s="90">
        <f>INDEX(Data!F$2:F$6500,MATCH($A1984,Data!$A$2:$A$6500,0))</f>
        <v>200</v>
      </c>
      <c r="L1984" s="90">
        <f>INDEX(Data!G$2:G$6500,MATCH($A1984,Data!$A$2:$A$6500,0))</f>
        <v>200</v>
      </c>
      <c r="M1984" s="90">
        <f>INDEX(Data!H$2:H$6500,MATCH($A1984,Data!$A$2:$A$6500,0))</f>
        <v>0</v>
      </c>
      <c r="N1984" s="90">
        <f>INDEX(Data!I$2:I$6500,MATCH($A1984,Data!$A$2:$A$6500,0))</f>
        <v>0</v>
      </c>
      <c r="O1984" s="83" t="str">
        <f>INDEX(Data!J$2:J$6500,MATCH($A1984,Data!$A$2:$A$6500,0))</f>
        <v>individuals</v>
      </c>
      <c r="P1984" t="str">
        <f>_xlfn.XLOOKUP(B1984,Table3[RefID],Table3[Citation])</f>
        <v>Morris (ms)</v>
      </c>
    </row>
    <row r="1985" spans="1:16" x14ac:dyDescent="0.35">
      <c r="A1985" s="68">
        <v>1983</v>
      </c>
      <c r="B1985" s="69">
        <v>129</v>
      </c>
      <c r="C1985" s="69">
        <v>4036</v>
      </c>
      <c r="D1985" s="69">
        <v>3659</v>
      </c>
      <c r="E1985" t="str">
        <f>INDEX(Table5[EEZ],MATCH(C1985,Table5[Colony_ID],0))</f>
        <v>Fijian Exclusive Economic Zone</v>
      </c>
      <c r="F1985" t="str">
        <f>INDEX(Table5[Corrected Island/Colony Name],MATCH('Full Data'!C1985,Table5[Colony_ID],0))</f>
        <v>Nanuya-i-Ra Island</v>
      </c>
      <c r="G1985" t="str">
        <f>INDEX(Table4[Common_Name],MATCH('Full Data'!D1985,Table4[SpcRecID],0))</f>
        <v>Brown Booby</v>
      </c>
      <c r="H1985" s="83" t="str">
        <f>INDEX(Data!E$2:E$6500,MATCH(A1985,Data!$A$2:$A$6500,0))</f>
        <v>Potential Breeding</v>
      </c>
      <c r="I1985" s="90">
        <f>INDEX(Data!P$2:P$6500,MATCH(A1985,Data!$A$2:$A$6500,0))</f>
        <v>1963</v>
      </c>
      <c r="J1985" s="90">
        <f>INDEX(Data!Q$2:Q$6500,MATCH($A1985,Data!$A$2:$A$6500,0))</f>
        <v>1963</v>
      </c>
      <c r="K1985" s="90">
        <f>INDEX(Data!F$2:F$6500,MATCH($A1985,Data!$A$2:$A$6500,0))</f>
        <v>100</v>
      </c>
      <c r="L1985" s="90">
        <f>INDEX(Data!G$2:G$6500,MATCH($A1985,Data!$A$2:$A$6500,0))</f>
        <v>200</v>
      </c>
      <c r="M1985" s="90">
        <f>INDEX(Data!H$2:H$6500,MATCH($A1985,Data!$A$2:$A$6500,0))</f>
        <v>0</v>
      </c>
      <c r="N1985" s="90">
        <f>INDEX(Data!I$2:I$6500,MATCH($A1985,Data!$A$2:$A$6500,0))</f>
        <v>0</v>
      </c>
      <c r="O1985" s="83" t="str">
        <f>INDEX(Data!J$2:J$6500,MATCH($A1985,Data!$A$2:$A$6500,0))</f>
        <v>individuals</v>
      </c>
      <c r="P1985" t="str">
        <f>_xlfn.XLOOKUP(B1985,Table3[RefID],Table3[Citation])</f>
        <v>Morris (ms)</v>
      </c>
    </row>
    <row r="1986" spans="1:16" x14ac:dyDescent="0.35">
      <c r="A1986" s="68">
        <v>4987</v>
      </c>
      <c r="B1986" s="69">
        <v>291</v>
      </c>
      <c r="C1986" s="69">
        <v>4066</v>
      </c>
      <c r="D1986" s="69">
        <v>3294</v>
      </c>
      <c r="E1986" t="str">
        <f>INDEX(Table5[EEZ],MATCH(C1986,Table5[Colony_ID],0))</f>
        <v>Fijian Exclusive Economic Zone</v>
      </c>
      <c r="F1986" t="str">
        <f>INDEX(Table5[Corrected Island/Colony Name],MATCH('Full Data'!C4989,Table5[Colony_ID],0))</f>
        <v>Vatu-i-ra Island</v>
      </c>
      <c r="G1986" t="str">
        <f>INDEX(Table4[Common_Name],MATCH('Full Data'!D4989,Table4[SpcRecID],0))</f>
        <v>White-tailed Tropicbird</v>
      </c>
      <c r="H1986" s="83" t="str">
        <f>INDEX(Data!E$2:E$6500,MATCH(A1986,Data!$A$2:$A$6500,0))</f>
        <v>Confirmed</v>
      </c>
      <c r="I1986" s="90">
        <f>INDEX(Data!P$2:P$6500,MATCH(A1986,Data!$A$2:$A$6500,0))</f>
        <v>2008</v>
      </c>
      <c r="J1986" s="90">
        <f>INDEX(Data!Q$2:Q$6500,MATCH($A1986,Data!$A$2:$A$6500,0))</f>
        <v>2008</v>
      </c>
      <c r="K1986" s="90">
        <f>INDEX(Data!F$2:F$6500,MATCH($A1986,Data!$A$2:$A$6500,0))</f>
        <v>50</v>
      </c>
      <c r="L1986" s="90">
        <f>INDEX(Data!G$2:G$6500,MATCH($A1986,Data!$A$2:$A$6500,0))</f>
        <v>50</v>
      </c>
      <c r="M1986" s="90">
        <f>INDEX(Data!H$2:H$6500,MATCH($A1986,Data!$A$2:$A$6500,0))</f>
        <v>0</v>
      </c>
      <c r="N1986" s="90">
        <f>INDEX(Data!I$2:I$6500,MATCH($A1986,Data!$A$2:$A$6500,0))</f>
        <v>0</v>
      </c>
      <c r="O1986" s="83" t="str">
        <f>INDEX(Data!J$2:J$6500,MATCH($A1986,Data!$A$2:$A$6500,0))</f>
        <v>nests</v>
      </c>
      <c r="P1986" t="str">
        <f>_xlfn.XLOOKUP(B1986,Table3[RefID],Table3[Citation])</f>
        <v>Roneil et al (2008)</v>
      </c>
    </row>
    <row r="1987" spans="1:16" x14ac:dyDescent="0.35">
      <c r="A1987" s="68">
        <v>4988</v>
      </c>
      <c r="B1987" s="69">
        <v>291</v>
      </c>
      <c r="C1987" s="69">
        <v>4066</v>
      </c>
      <c r="D1987" s="69">
        <v>3263</v>
      </c>
      <c r="E1987" t="str">
        <f>INDEX(Table5[EEZ],MATCH(C1987,Table5[Colony_ID],0))</f>
        <v>Fijian Exclusive Economic Zone</v>
      </c>
      <c r="F1987" t="str">
        <f>INDEX(Table5[Corrected Island/Colony Name],MATCH('Full Data'!C4990,Table5[Colony_ID],0))</f>
        <v>Vatu-i-ra Island</v>
      </c>
      <c r="G1987" t="str">
        <f>INDEX(Table4[Common_Name],MATCH('Full Data'!D4990,Table4[SpcRecID],0))</f>
        <v>Lesser Frigatebird</v>
      </c>
      <c r="H1987" s="83" t="str">
        <f>INDEX(Data!E$2:E$6500,MATCH(A1987,Data!$A$2:$A$6500,0))</f>
        <v>Potential Breeding</v>
      </c>
      <c r="I1987" s="90">
        <f>INDEX(Data!P$2:P$6500,MATCH(A1987,Data!$A$2:$A$6500,0))</f>
        <v>2008</v>
      </c>
      <c r="J1987" s="90">
        <f>INDEX(Data!Q$2:Q$6500,MATCH($A1987,Data!$A$2:$A$6500,0))</f>
        <v>2008</v>
      </c>
      <c r="K1987" s="90">
        <f>INDEX(Data!F$2:F$6500,MATCH($A1987,Data!$A$2:$A$6500,0))</f>
        <v>120</v>
      </c>
      <c r="L1987" s="90">
        <f>INDEX(Data!G$2:G$6500,MATCH($A1987,Data!$A$2:$A$6500,0))</f>
        <v>120</v>
      </c>
      <c r="M1987" s="90">
        <f>INDEX(Data!H$2:H$6500,MATCH($A1987,Data!$A$2:$A$6500,0))</f>
        <v>0</v>
      </c>
      <c r="N1987" s="90">
        <f>INDEX(Data!I$2:I$6500,MATCH($A1987,Data!$A$2:$A$6500,0))</f>
        <v>0</v>
      </c>
      <c r="O1987" s="83" t="str">
        <f>INDEX(Data!J$2:J$6500,MATCH($A1987,Data!$A$2:$A$6500,0))</f>
        <v>individuals</v>
      </c>
      <c r="P1987" t="str">
        <f>_xlfn.XLOOKUP(B1987,Table3[RefID],Table3[Citation])</f>
        <v>Roneil et al (2008)</v>
      </c>
    </row>
    <row r="1988" spans="1:16" x14ac:dyDescent="0.35">
      <c r="A1988" s="68">
        <v>1986</v>
      </c>
      <c r="B1988" s="69">
        <v>129</v>
      </c>
      <c r="C1988" s="69">
        <v>4036</v>
      </c>
      <c r="D1988" s="70">
        <v>3928</v>
      </c>
      <c r="E1988" t="str">
        <f>INDEX(Table5[EEZ],MATCH(C1988,Table5[Colony_ID],0))</f>
        <v>Fijian Exclusive Economic Zone</v>
      </c>
      <c r="F1988" t="str">
        <f>INDEX(Table5[Corrected Island/Colony Name],MATCH('Full Data'!C1988,Table5[Colony_ID],0))</f>
        <v>Nanuya-i-Ra Island</v>
      </c>
      <c r="G1988" t="str">
        <f>INDEX(Table4[Common_Name],MATCH('Full Data'!D1988,Table4[SpcRecID],0))</f>
        <v>Wedge-tailed Shearwater</v>
      </c>
      <c r="H1988" s="83" t="str">
        <f>INDEX(Data!E$2:E$6500,MATCH(A1988,Data!$A$2:$A$6500,0))</f>
        <v>Confirmed</v>
      </c>
      <c r="I1988" s="90">
        <f>INDEX(Data!P$2:P$6500,MATCH(A1988,Data!$A$2:$A$6500,0))</f>
        <v>1963</v>
      </c>
      <c r="J1988" s="90">
        <f>INDEX(Data!Q$2:Q$6500,MATCH($A1988,Data!$A$2:$A$6500,0))</f>
        <v>1963</v>
      </c>
      <c r="K1988" s="90">
        <f>INDEX(Data!F$2:F$6500,MATCH($A1988,Data!$A$2:$A$6500,0))</f>
        <v>50</v>
      </c>
      <c r="L1988" s="90">
        <f>INDEX(Data!G$2:G$6500,MATCH($A1988,Data!$A$2:$A$6500,0))</f>
        <v>50</v>
      </c>
      <c r="M1988" s="90">
        <f>INDEX(Data!H$2:H$6500,MATCH($A1988,Data!$A$2:$A$6500,0))</f>
        <v>0</v>
      </c>
      <c r="N1988" s="90">
        <f>INDEX(Data!I$2:I$6500,MATCH($A1988,Data!$A$2:$A$6500,0))</f>
        <v>0</v>
      </c>
      <c r="O1988" s="83" t="str">
        <f>INDEX(Data!J$2:J$6500,MATCH($A1988,Data!$A$2:$A$6500,0))</f>
        <v>nests</v>
      </c>
      <c r="P1988" t="str">
        <f>_xlfn.XLOOKUP(B1988,Table3[RefID],Table3[Citation])</f>
        <v>Morris (ms)</v>
      </c>
    </row>
    <row r="1989" spans="1:16" x14ac:dyDescent="0.35">
      <c r="A1989" s="68">
        <v>1987</v>
      </c>
      <c r="B1989" s="69">
        <v>130</v>
      </c>
      <c r="C1989" s="69">
        <v>24005</v>
      </c>
      <c r="D1989" s="69">
        <v>3298</v>
      </c>
      <c r="E1989" t="str">
        <f>INDEX(Table5[EEZ],MATCH(C1989,Table5[Colony_ID],0))</f>
        <v>Tongan Exclusive Economic Zone</v>
      </c>
      <c r="F1989" t="str">
        <f>INDEX(Table5[Corrected Island/Colony Name],MATCH('Full Data'!C1989,Table5[Colony_ID],0))</f>
        <v>Niuafo'ou</v>
      </c>
      <c r="G1989" t="str">
        <f>INDEX(Table4[Common_Name],MATCH('Full Data'!D1989,Table4[SpcRecID],0))</f>
        <v>Common White Tern</v>
      </c>
      <c r="H1989" s="83" t="str">
        <f>INDEX(Data!E$2:E$6500,MATCH(A1989,Data!$A$2:$A$6500,0))</f>
        <v>Data Deficient</v>
      </c>
      <c r="I1989" s="90">
        <f>INDEX(Data!P$2:P$6500,MATCH(A1989,Data!$A$2:$A$6500,0))</f>
        <v>1984</v>
      </c>
      <c r="J1989" s="90">
        <f>INDEX(Data!Q$2:Q$6500,MATCH($A1989,Data!$A$2:$A$6500,0))</f>
        <v>1984</v>
      </c>
      <c r="K1989" s="90">
        <f>INDEX(Data!F$2:F$6500,MATCH($A1989,Data!$A$2:$A$6500,0))</f>
        <v>0</v>
      </c>
      <c r="L1989" s="90">
        <f>INDEX(Data!G$2:G$6500,MATCH($A1989,Data!$A$2:$A$6500,0))</f>
        <v>0</v>
      </c>
      <c r="M1989" s="90">
        <f>INDEX(Data!H$2:H$6500,MATCH($A1989,Data!$A$2:$A$6500,0))</f>
        <v>0</v>
      </c>
      <c r="N1989" s="90">
        <f>INDEX(Data!I$2:I$6500,MATCH($A1989,Data!$A$2:$A$6500,0))</f>
        <v>0</v>
      </c>
      <c r="O1989" s="83">
        <f>INDEX(Data!J$2:J$6500,MATCH($A1989,Data!$A$2:$A$6500,0))</f>
        <v>0</v>
      </c>
      <c r="P1989" t="str">
        <f>_xlfn.XLOOKUP(B1989,Table3[RefID],Table3[Citation])</f>
        <v>Rinke (1986)</v>
      </c>
    </row>
    <row r="1990" spans="1:16" x14ac:dyDescent="0.35">
      <c r="A1990" s="68">
        <v>1988</v>
      </c>
      <c r="B1990" s="69">
        <v>130</v>
      </c>
      <c r="C1990" s="69">
        <v>24005</v>
      </c>
      <c r="D1990" s="70">
        <v>3928</v>
      </c>
      <c r="E1990" t="str">
        <f>INDEX(Table5[EEZ],MATCH(C1990,Table5[Colony_ID],0))</f>
        <v>Tongan Exclusive Economic Zone</v>
      </c>
      <c r="F1990" t="str">
        <f>INDEX(Table5[Corrected Island/Colony Name],MATCH('Full Data'!C1990,Table5[Colony_ID],0))</f>
        <v>Niuafo'ou</v>
      </c>
      <c r="G1990" t="str">
        <f>INDEX(Table4[Common_Name],MATCH('Full Data'!D1990,Table4[SpcRecID],0))</f>
        <v>Wedge-tailed Shearwater</v>
      </c>
      <c r="H1990" s="83" t="str">
        <f>INDEX(Data!E$2:E$6500,MATCH(A1990,Data!$A$2:$A$6500,0))</f>
        <v>Potential Breeding</v>
      </c>
      <c r="I1990" s="90">
        <f>INDEX(Data!P$2:P$6500,MATCH(A1990,Data!$A$2:$A$6500,0))</f>
        <v>1984</v>
      </c>
      <c r="J1990" s="90">
        <f>INDEX(Data!Q$2:Q$6500,MATCH($A1990,Data!$A$2:$A$6500,0))</f>
        <v>1984</v>
      </c>
      <c r="K1990" s="90">
        <f>INDEX(Data!F$2:F$6500,MATCH($A1990,Data!$A$2:$A$6500,0))</f>
        <v>0</v>
      </c>
      <c r="L1990" s="90">
        <f>INDEX(Data!G$2:G$6500,MATCH($A1990,Data!$A$2:$A$6500,0))</f>
        <v>0</v>
      </c>
      <c r="M1990" s="90">
        <f>INDEX(Data!H$2:H$6500,MATCH($A1990,Data!$A$2:$A$6500,0))</f>
        <v>0</v>
      </c>
      <c r="N1990" s="90">
        <f>INDEX(Data!I$2:I$6500,MATCH($A1990,Data!$A$2:$A$6500,0))</f>
        <v>0</v>
      </c>
      <c r="O1990" s="83">
        <f>INDEX(Data!J$2:J$6500,MATCH($A1990,Data!$A$2:$A$6500,0))</f>
        <v>0</v>
      </c>
      <c r="P1990" t="str">
        <f>_xlfn.XLOOKUP(B1990,Table3[RefID],Table3[Citation])</f>
        <v>Rinke (1986)</v>
      </c>
    </row>
    <row r="1991" spans="1:16" x14ac:dyDescent="0.35">
      <c r="A1991" s="68">
        <v>1989</v>
      </c>
      <c r="B1991" s="69">
        <v>130</v>
      </c>
      <c r="C1991" s="69">
        <v>24005</v>
      </c>
      <c r="D1991" s="69">
        <v>3650</v>
      </c>
      <c r="E1991" t="str">
        <f>INDEX(Table5[EEZ],MATCH(C1991,Table5[Colony_ID],0))</f>
        <v>Tongan Exclusive Economic Zone</v>
      </c>
      <c r="F1991" t="str">
        <f>INDEX(Table5[Corrected Island/Colony Name],MATCH('Full Data'!C1991,Table5[Colony_ID],0))</f>
        <v>Niuafo'ou</v>
      </c>
      <c r="G1991" t="str">
        <f>INDEX(Table4[Common_Name],MATCH('Full Data'!D1991,Table4[SpcRecID],0))</f>
        <v>White-tailed Tropicbird</v>
      </c>
      <c r="H1991" s="83" t="str">
        <f>INDEX(Data!E$2:E$6500,MATCH(A1991,Data!$A$2:$A$6500,0))</f>
        <v>Probable</v>
      </c>
      <c r="I1991" s="90">
        <f>INDEX(Data!P$2:P$6500,MATCH(A1991,Data!$A$2:$A$6500,0))</f>
        <v>1984</v>
      </c>
      <c r="J1991" s="90">
        <f>INDEX(Data!Q$2:Q$6500,MATCH($A1991,Data!$A$2:$A$6500,0))</f>
        <v>1984</v>
      </c>
      <c r="K1991" s="90">
        <f>INDEX(Data!F$2:F$6500,MATCH($A1991,Data!$A$2:$A$6500,0))</f>
        <v>0</v>
      </c>
      <c r="L1991" s="90">
        <f>INDEX(Data!G$2:G$6500,MATCH($A1991,Data!$A$2:$A$6500,0))</f>
        <v>0</v>
      </c>
      <c r="M1991" s="90">
        <f>INDEX(Data!H$2:H$6500,MATCH($A1991,Data!$A$2:$A$6500,0))</f>
        <v>0</v>
      </c>
      <c r="N1991" s="90">
        <f>INDEX(Data!I$2:I$6500,MATCH($A1991,Data!$A$2:$A$6500,0))</f>
        <v>0</v>
      </c>
      <c r="O1991" s="83">
        <f>INDEX(Data!J$2:J$6500,MATCH($A1991,Data!$A$2:$A$6500,0))</f>
        <v>0</v>
      </c>
      <c r="P1991" t="str">
        <f>_xlfn.XLOOKUP(B1991,Table3[RefID],Table3[Citation])</f>
        <v>Rinke (1986)</v>
      </c>
    </row>
    <row r="1992" spans="1:16" x14ac:dyDescent="0.35">
      <c r="A1992" s="68">
        <v>1990</v>
      </c>
      <c r="B1992" s="69">
        <v>131</v>
      </c>
      <c r="C1992" s="69">
        <v>8003</v>
      </c>
      <c r="D1992" s="70">
        <v>3845</v>
      </c>
      <c r="E1992" t="str">
        <f>INDEX(Table5[EEZ],MATCH(C1992,Table5[Colony_ID],0))</f>
        <v>Johnston Atoll Exclusive Economic Zone</v>
      </c>
      <c r="F1992" t="str">
        <f>INDEX(Table5[Corrected Island/Colony Name],MATCH('Full Data'!C1992,Table5[Colony_ID],0))</f>
        <v>Sand Island</v>
      </c>
      <c r="G1992" t="str">
        <f>INDEX(Table4[Common_Name],MATCH('Full Data'!D1992,Table4[SpcRecID],0))</f>
        <v>Great Frigatebird</v>
      </c>
      <c r="H1992" s="83" t="str">
        <f>INDEX(Data!E$2:E$6500,MATCH(A1992,Data!$A$2:$A$6500,0))</f>
        <v>Non-breeding</v>
      </c>
      <c r="I1992" s="90">
        <f>INDEX(Data!P$2:P$6500,MATCH(A1992,Data!$A$2:$A$6500,0))</f>
        <v>1964</v>
      </c>
      <c r="J1992" s="90">
        <f>INDEX(Data!Q$2:Q$6500,MATCH($A1992,Data!$A$2:$A$6500,0))</f>
        <v>1965</v>
      </c>
      <c r="K1992" s="90">
        <f>INDEX(Data!F$2:F$6500,MATCH($A1992,Data!$A$2:$A$6500,0))</f>
        <v>50</v>
      </c>
      <c r="L1992" s="90">
        <f>INDEX(Data!G$2:G$6500,MATCH($A1992,Data!$A$2:$A$6500,0))</f>
        <v>750</v>
      </c>
      <c r="M1992" s="90">
        <f>INDEX(Data!H$2:H$6500,MATCH($A1992,Data!$A$2:$A$6500,0))</f>
        <v>0</v>
      </c>
      <c r="N1992" s="90">
        <f>INDEX(Data!I$2:I$6500,MATCH($A1992,Data!$A$2:$A$6500,0))</f>
        <v>0</v>
      </c>
      <c r="O1992" s="83" t="str">
        <f>INDEX(Data!J$2:J$6500,MATCH($A1992,Data!$A$2:$A$6500,0))</f>
        <v>individuals</v>
      </c>
      <c r="P1992" t="str">
        <f>_xlfn.XLOOKUP(B1992,Table3[RefID],Table3[Citation])</f>
        <v>Schreiber &amp; Chovan (1986)</v>
      </c>
    </row>
    <row r="1993" spans="1:16" x14ac:dyDescent="0.35">
      <c r="A1993" s="68">
        <v>1991</v>
      </c>
      <c r="B1993" s="69">
        <v>131</v>
      </c>
      <c r="C1993" s="69">
        <v>8003</v>
      </c>
      <c r="D1993" s="69">
        <v>3658</v>
      </c>
      <c r="E1993" t="str">
        <f>INDEX(Table5[EEZ],MATCH(C1993,Table5[Colony_ID],0))</f>
        <v>Johnston Atoll Exclusive Economic Zone</v>
      </c>
      <c r="F1993" t="str">
        <f>INDEX(Table5[Corrected Island/Colony Name],MATCH('Full Data'!C1993,Table5[Colony_ID],0))</f>
        <v>Sand Island</v>
      </c>
      <c r="G1993" t="str">
        <f>INDEX(Table4[Common_Name],MATCH('Full Data'!D1993,Table4[SpcRecID],0))</f>
        <v>Red-footed Booby</v>
      </c>
      <c r="H1993" s="83" t="str">
        <f>INDEX(Data!E$2:E$6500,MATCH(A1993,Data!$A$2:$A$6500,0))</f>
        <v>Non-breeding</v>
      </c>
      <c r="I1993" s="90">
        <f>INDEX(Data!P$2:P$6500,MATCH(A1993,Data!$A$2:$A$6500,0))</f>
        <v>1964</v>
      </c>
      <c r="J1993" s="90">
        <f>INDEX(Data!Q$2:Q$6500,MATCH($A1993,Data!$A$2:$A$6500,0))</f>
        <v>1965</v>
      </c>
      <c r="K1993" s="90">
        <f>INDEX(Data!F$2:F$6500,MATCH($A1993,Data!$A$2:$A$6500,0))</f>
        <v>2000</v>
      </c>
      <c r="L1993" s="90">
        <f>INDEX(Data!G$2:G$6500,MATCH($A1993,Data!$A$2:$A$6500,0))</f>
        <v>5000</v>
      </c>
      <c r="M1993" s="90">
        <f>INDEX(Data!H$2:H$6500,MATCH($A1993,Data!$A$2:$A$6500,0))</f>
        <v>0</v>
      </c>
      <c r="N1993" s="90">
        <f>INDEX(Data!I$2:I$6500,MATCH($A1993,Data!$A$2:$A$6500,0))</f>
        <v>0</v>
      </c>
      <c r="O1993" s="83" t="str">
        <f>INDEX(Data!J$2:J$6500,MATCH($A1993,Data!$A$2:$A$6500,0))</f>
        <v>individuals</v>
      </c>
      <c r="P1993" t="str">
        <f>_xlfn.XLOOKUP(B1993,Table3[RefID],Table3[Citation])</f>
        <v>Schreiber &amp; Chovan (1986)</v>
      </c>
    </row>
    <row r="1994" spans="1:16" x14ac:dyDescent="0.35">
      <c r="A1994" s="68">
        <v>1992</v>
      </c>
      <c r="B1994" s="69">
        <v>132</v>
      </c>
      <c r="C1994" s="69">
        <v>4006</v>
      </c>
      <c r="D1994" s="69">
        <v>3890</v>
      </c>
      <c r="E1994" t="str">
        <f>INDEX(Table5[EEZ],MATCH(C1994,Table5[Colony_ID],0))</f>
        <v>Fijian Exclusive Economic Zone</v>
      </c>
      <c r="F1994" t="str">
        <f>INDEX(Table5[Corrected Island/Colony Name],MATCH('Full Data'!C1994,Table5[Colony_ID],0))</f>
        <v>Gau</v>
      </c>
      <c r="G1994" t="str">
        <f>INDEX(Table4[Common_Name],MATCH('Full Data'!D1994,Table4[SpcRecID],0))</f>
        <v>Collared Petrel</v>
      </c>
      <c r="H1994" s="83" t="str">
        <f>INDEX(Data!E$2:E$6500,MATCH(A1994,Data!$A$2:$A$6500,0))</f>
        <v>Confirmed</v>
      </c>
      <c r="I1994" s="90">
        <f>INDEX(Data!P$2:P$6500,MATCH(A1994,Data!$A$2:$A$6500,0))</f>
        <v>1984</v>
      </c>
      <c r="J1994" s="90">
        <f>INDEX(Data!Q$2:Q$6500,MATCH($A1994,Data!$A$2:$A$6500,0))</f>
        <v>1984</v>
      </c>
      <c r="K1994" s="90">
        <f>INDEX(Data!F$2:F$6500,MATCH($A1994,Data!$A$2:$A$6500,0))</f>
        <v>0</v>
      </c>
      <c r="L1994" s="90">
        <f>INDEX(Data!G$2:G$6500,MATCH($A1994,Data!$A$2:$A$6500,0))</f>
        <v>0</v>
      </c>
      <c r="M1994" s="90">
        <f>INDEX(Data!H$2:H$6500,MATCH($A1994,Data!$A$2:$A$6500,0))</f>
        <v>250</v>
      </c>
      <c r="N1994" s="90">
        <f>INDEX(Data!I$2:I$6500,MATCH($A1994,Data!$A$2:$A$6500,0))</f>
        <v>999</v>
      </c>
      <c r="O1994" s="83" t="str">
        <f>INDEX(Data!J$2:J$6500,MATCH($A1994,Data!$A$2:$A$6500,0))</f>
        <v>individuals</v>
      </c>
      <c r="P1994" t="str">
        <f>_xlfn.XLOOKUP(B1994,Table3[RefID],Table3[Citation])</f>
        <v>Watling (1986)</v>
      </c>
    </row>
    <row r="1995" spans="1:16" x14ac:dyDescent="0.35">
      <c r="A1995" s="68">
        <v>1993</v>
      </c>
      <c r="B1995" s="69">
        <v>133</v>
      </c>
      <c r="C1995" s="69">
        <v>19088</v>
      </c>
      <c r="D1995" s="69">
        <v>3287</v>
      </c>
      <c r="E1995" t="str">
        <f>INDEX(Table5[EEZ],MATCH(C1995,Table5[Colony_ID],0))</f>
        <v>Papua New Guinean Exclusive Economic Zone</v>
      </c>
      <c r="F1995" t="str">
        <f>INDEX(Table5[Corrected Island/Colony Name],MATCH('Full Data'!C1995,Table5[Colony_ID],0))</f>
        <v>Yule Island</v>
      </c>
      <c r="G1995" t="str">
        <f>INDEX(Table4[Common_Name],MATCH('Full Data'!D1995,Table4[SpcRecID],0))</f>
        <v>Bridled Tern</v>
      </c>
      <c r="H1995" s="83" t="str">
        <f>INDEX(Data!E$2:E$6500,MATCH(A1995,Data!$A$2:$A$6500,0))</f>
        <v>Data Deficient</v>
      </c>
      <c r="I1995" s="90">
        <f>INDEX(Data!P$2:P$6500,MATCH(A1995,Data!$A$2:$A$6500,0))</f>
        <v>1986</v>
      </c>
      <c r="J1995" s="90">
        <f>INDEX(Data!Q$2:Q$6500,MATCH($A1995,Data!$A$2:$A$6500,0))</f>
        <v>1986</v>
      </c>
      <c r="K1995" s="90">
        <f>INDEX(Data!F$2:F$6500,MATCH($A1995,Data!$A$2:$A$6500,0))</f>
        <v>30</v>
      </c>
      <c r="L1995" s="90">
        <f>INDEX(Data!G$2:G$6500,MATCH($A1995,Data!$A$2:$A$6500,0))</f>
        <v>30</v>
      </c>
      <c r="M1995" s="90">
        <f>INDEX(Data!H$2:H$6500,MATCH($A1995,Data!$A$2:$A$6500,0))</f>
        <v>0</v>
      </c>
      <c r="N1995" s="90">
        <f>INDEX(Data!I$2:I$6500,MATCH($A1995,Data!$A$2:$A$6500,0))</f>
        <v>0</v>
      </c>
      <c r="O1995" s="83" t="str">
        <f>INDEX(Data!J$2:J$6500,MATCH($A1995,Data!$A$2:$A$6500,0))</f>
        <v>individuals</v>
      </c>
      <c r="P1995" t="str">
        <f>_xlfn.XLOOKUP(B1995,Table3[RefID],Table3[Citation])</f>
        <v>Anon (1987)</v>
      </c>
    </row>
    <row r="1996" spans="1:16" x14ac:dyDescent="0.35">
      <c r="A1996" s="68">
        <v>1994</v>
      </c>
      <c r="B1996" s="69">
        <v>134</v>
      </c>
      <c r="C1996" s="69">
        <v>19024</v>
      </c>
      <c r="D1996" s="69">
        <v>3268</v>
      </c>
      <c r="E1996" t="str">
        <f>INDEX(Table5[EEZ],MATCH(C1996,Table5[Colony_ID],0))</f>
        <v>Papua New Guinean Exclusive Economic Zone</v>
      </c>
      <c r="F1996" t="str">
        <f>INDEX(Table5[Corrected Island/Colony Name],MATCH('Full Data'!C1996,Table5[Colony_ID],0))</f>
        <v>Gerrit Denys</v>
      </c>
      <c r="G1996" t="str">
        <f>INDEX(Table4[Common_Name],MATCH('Full Data'!D1996,Table4[SpcRecID],0))</f>
        <v>Black-naped Tern</v>
      </c>
      <c r="H1996" s="83" t="str">
        <f>INDEX(Data!E$2:E$6500,MATCH(A1996,Data!$A$2:$A$6500,0))</f>
        <v>Data Deficient</v>
      </c>
      <c r="I1996" s="90">
        <f>INDEX(Data!P$2:P$6500,MATCH(A1996,Data!$A$2:$A$6500,0))</f>
        <v>1987</v>
      </c>
      <c r="J1996" s="90">
        <f>INDEX(Data!Q$2:Q$6500,MATCH($A1996,Data!$A$2:$A$6500,0))</f>
        <v>1987</v>
      </c>
      <c r="K1996" s="90">
        <f>INDEX(Data!F$2:F$6500,MATCH($A1996,Data!$A$2:$A$6500,0))</f>
        <v>3</v>
      </c>
      <c r="L1996" s="90">
        <f>INDEX(Data!G$2:G$6500,MATCH($A1996,Data!$A$2:$A$6500,0))</f>
        <v>3</v>
      </c>
      <c r="M1996" s="90">
        <f>INDEX(Data!H$2:H$6500,MATCH($A1996,Data!$A$2:$A$6500,0))</f>
        <v>0</v>
      </c>
      <c r="N1996" s="90">
        <f>INDEX(Data!I$2:I$6500,MATCH($A1996,Data!$A$2:$A$6500,0))</f>
        <v>0</v>
      </c>
      <c r="O1996" s="83" t="str">
        <f>INDEX(Data!J$2:J$6500,MATCH($A1996,Data!$A$2:$A$6500,0))</f>
        <v>individuals</v>
      </c>
      <c r="P1996" t="str">
        <f>_xlfn.XLOOKUP(B1996,Table3[RefID],Table3[Citation])</f>
        <v>Burrows (1987)</v>
      </c>
    </row>
    <row r="1997" spans="1:16" x14ac:dyDescent="0.35">
      <c r="A1997" s="68">
        <v>1995</v>
      </c>
      <c r="B1997" s="69">
        <v>134</v>
      </c>
      <c r="C1997" s="69">
        <v>19024</v>
      </c>
      <c r="D1997" s="69">
        <v>3287</v>
      </c>
      <c r="E1997" t="str">
        <f>INDEX(Table5[EEZ],MATCH(C1997,Table5[Colony_ID],0))</f>
        <v>Papua New Guinean Exclusive Economic Zone</v>
      </c>
      <c r="F1997" t="str">
        <f>INDEX(Table5[Corrected Island/Colony Name],MATCH('Full Data'!C1997,Table5[Colony_ID],0))</f>
        <v>Gerrit Denys</v>
      </c>
      <c r="G1997" t="str">
        <f>INDEX(Table4[Common_Name],MATCH('Full Data'!D1997,Table4[SpcRecID],0))</f>
        <v>Bridled Tern</v>
      </c>
      <c r="H1997" s="83" t="str">
        <f>INDEX(Data!E$2:E$6500,MATCH(A1997,Data!$A$2:$A$6500,0))</f>
        <v>Data Deficient</v>
      </c>
      <c r="I1997" s="90">
        <f>INDEX(Data!P$2:P$6500,MATCH(A1997,Data!$A$2:$A$6500,0))</f>
        <v>1987</v>
      </c>
      <c r="J1997" s="90">
        <f>INDEX(Data!Q$2:Q$6500,MATCH($A1997,Data!$A$2:$A$6500,0))</f>
        <v>1987</v>
      </c>
      <c r="K1997" s="90">
        <f>INDEX(Data!F$2:F$6500,MATCH($A1997,Data!$A$2:$A$6500,0))</f>
        <v>6</v>
      </c>
      <c r="L1997" s="90">
        <f>INDEX(Data!G$2:G$6500,MATCH($A1997,Data!$A$2:$A$6500,0))</f>
        <v>6</v>
      </c>
      <c r="M1997" s="90">
        <f>INDEX(Data!H$2:H$6500,MATCH($A1997,Data!$A$2:$A$6500,0))</f>
        <v>0</v>
      </c>
      <c r="N1997" s="90">
        <f>INDEX(Data!I$2:I$6500,MATCH($A1997,Data!$A$2:$A$6500,0))</f>
        <v>0</v>
      </c>
      <c r="O1997" s="83" t="str">
        <f>INDEX(Data!J$2:J$6500,MATCH($A1997,Data!$A$2:$A$6500,0))</f>
        <v>individuals</v>
      </c>
      <c r="P1997" t="str">
        <f>_xlfn.XLOOKUP(B1997,Table3[RefID],Table3[Citation])</f>
        <v>Burrows (1987)</v>
      </c>
    </row>
    <row r="1998" spans="1:16" x14ac:dyDescent="0.35">
      <c r="A1998" s="68">
        <v>1996</v>
      </c>
      <c r="B1998" s="69">
        <v>135</v>
      </c>
      <c r="C1998" s="69">
        <v>24009</v>
      </c>
      <c r="D1998" s="70">
        <v>1016817</v>
      </c>
      <c r="E1998" t="str">
        <f>INDEX(Table5[EEZ],MATCH(C1998,Table5[Colony_ID],0))</f>
        <v>Tongan Exclusive Economic Zone</v>
      </c>
      <c r="F1998" t="str">
        <f>INDEX(Table5[Corrected Island/Colony Name],MATCH('Full Data'!C1998,Table5[Colony_ID],0))</f>
        <v>Eua</v>
      </c>
      <c r="G1998" t="str">
        <f>INDEX(Table4[Common_Name],MATCH('Full Data'!D1998,Table4[SpcRecID],0))</f>
        <v>Blue Noddy</v>
      </c>
      <c r="H1998" s="83" t="str">
        <f>INDEX(Data!E$2:E$6500,MATCH(A1998,Data!$A$2:$A$6500,0))</f>
        <v>Data Deficient</v>
      </c>
      <c r="I1998" s="90">
        <f>INDEX(Data!P$2:P$6500,MATCH(A1998,Data!$A$2:$A$6500,0))</f>
        <v>1986</v>
      </c>
      <c r="J1998" s="90">
        <f>INDEX(Data!Q$2:Q$6500,MATCH($A1998,Data!$A$2:$A$6500,0))</f>
        <v>1986</v>
      </c>
      <c r="K1998" s="90">
        <f>INDEX(Data!F$2:F$6500,MATCH($A1998,Data!$A$2:$A$6500,0))</f>
        <v>0</v>
      </c>
      <c r="L1998" s="90">
        <f>INDEX(Data!G$2:G$6500,MATCH($A1998,Data!$A$2:$A$6500,0))</f>
        <v>0</v>
      </c>
      <c r="M1998" s="90">
        <f>INDEX(Data!H$2:H$6500,MATCH($A1998,Data!$A$2:$A$6500,0))</f>
        <v>0</v>
      </c>
      <c r="N1998" s="90">
        <f>INDEX(Data!I$2:I$6500,MATCH($A1998,Data!$A$2:$A$6500,0))</f>
        <v>0</v>
      </c>
      <c r="O1998" s="83">
        <f>INDEX(Data!J$2:J$6500,MATCH($A1998,Data!$A$2:$A$6500,0))</f>
        <v>0</v>
      </c>
      <c r="P1998" t="str">
        <f>_xlfn.XLOOKUP(B1998,Table3[RefID],Table3[Citation])</f>
        <v>Gill (1987)</v>
      </c>
    </row>
    <row r="1999" spans="1:16" x14ac:dyDescent="0.35">
      <c r="A1999" s="68">
        <v>1997</v>
      </c>
      <c r="B1999" s="69">
        <v>135</v>
      </c>
      <c r="C1999" s="69">
        <v>24009</v>
      </c>
      <c r="D1999" s="69">
        <v>3659</v>
      </c>
      <c r="E1999" t="str">
        <f>INDEX(Table5[EEZ],MATCH(C1999,Table5[Colony_ID],0))</f>
        <v>Tongan Exclusive Economic Zone</v>
      </c>
      <c r="F1999" t="str">
        <f>INDEX(Table5[Corrected Island/Colony Name],MATCH('Full Data'!C1999,Table5[Colony_ID],0))</f>
        <v>Eua</v>
      </c>
      <c r="G1999" t="str">
        <f>INDEX(Table4[Common_Name],MATCH('Full Data'!D1999,Table4[SpcRecID],0))</f>
        <v>Brown Booby</v>
      </c>
      <c r="H1999" s="83" t="str">
        <f>INDEX(Data!E$2:E$6500,MATCH(A1999,Data!$A$2:$A$6500,0))</f>
        <v>Data Deficient</v>
      </c>
      <c r="I1999" s="90">
        <f>INDEX(Data!P$2:P$6500,MATCH(A1999,Data!$A$2:$A$6500,0))</f>
        <v>1986</v>
      </c>
      <c r="J1999" s="90">
        <f>INDEX(Data!Q$2:Q$6500,MATCH($A1999,Data!$A$2:$A$6500,0))</f>
        <v>1986</v>
      </c>
      <c r="K1999" s="90">
        <f>INDEX(Data!F$2:F$6500,MATCH($A1999,Data!$A$2:$A$6500,0))</f>
        <v>0</v>
      </c>
      <c r="L1999" s="90">
        <f>INDEX(Data!G$2:G$6500,MATCH($A1999,Data!$A$2:$A$6500,0))</f>
        <v>0</v>
      </c>
      <c r="M1999" s="90">
        <f>INDEX(Data!H$2:H$6500,MATCH($A1999,Data!$A$2:$A$6500,0))</f>
        <v>0</v>
      </c>
      <c r="N1999" s="90">
        <f>INDEX(Data!I$2:I$6500,MATCH($A1999,Data!$A$2:$A$6500,0))</f>
        <v>0</v>
      </c>
      <c r="O1999" s="83">
        <f>INDEX(Data!J$2:J$6500,MATCH($A1999,Data!$A$2:$A$6500,0))</f>
        <v>0</v>
      </c>
      <c r="P1999" t="str">
        <f>_xlfn.XLOOKUP(B1999,Table3[RefID],Table3[Citation])</f>
        <v>Gill (1987)</v>
      </c>
    </row>
    <row r="2000" spans="1:16" x14ac:dyDescent="0.35">
      <c r="A2000" s="68">
        <v>1998</v>
      </c>
      <c r="B2000" s="69">
        <v>135</v>
      </c>
      <c r="C2000" s="69">
        <v>24009</v>
      </c>
      <c r="D2000" s="69">
        <v>3298</v>
      </c>
      <c r="E2000" t="str">
        <f>INDEX(Table5[EEZ],MATCH(C2000,Table5[Colony_ID],0))</f>
        <v>Tongan Exclusive Economic Zone</v>
      </c>
      <c r="F2000" t="str">
        <f>INDEX(Table5[Corrected Island/Colony Name],MATCH('Full Data'!C2000,Table5[Colony_ID],0))</f>
        <v>Eua</v>
      </c>
      <c r="G2000" t="str">
        <f>INDEX(Table4[Common_Name],MATCH('Full Data'!D2000,Table4[SpcRecID],0))</f>
        <v>Common White Tern</v>
      </c>
      <c r="H2000" s="83" t="str">
        <f>INDEX(Data!E$2:E$6500,MATCH(A2000,Data!$A$2:$A$6500,0))</f>
        <v>Probable</v>
      </c>
      <c r="I2000" s="90">
        <f>INDEX(Data!P$2:P$6500,MATCH(A2000,Data!$A$2:$A$6500,0))</f>
        <v>1986</v>
      </c>
      <c r="J2000" s="90">
        <f>INDEX(Data!Q$2:Q$6500,MATCH($A2000,Data!$A$2:$A$6500,0))</f>
        <v>1986</v>
      </c>
      <c r="K2000" s="90">
        <f>INDEX(Data!F$2:F$6500,MATCH($A2000,Data!$A$2:$A$6500,0))</f>
        <v>0</v>
      </c>
      <c r="L2000" s="90">
        <f>INDEX(Data!G$2:G$6500,MATCH($A2000,Data!$A$2:$A$6500,0))</f>
        <v>0</v>
      </c>
      <c r="M2000" s="90">
        <f>INDEX(Data!H$2:H$6500,MATCH($A2000,Data!$A$2:$A$6500,0))</f>
        <v>0</v>
      </c>
      <c r="N2000" s="90">
        <f>INDEX(Data!I$2:I$6500,MATCH($A2000,Data!$A$2:$A$6500,0))</f>
        <v>0</v>
      </c>
      <c r="O2000" s="83">
        <f>INDEX(Data!J$2:J$6500,MATCH($A2000,Data!$A$2:$A$6500,0))</f>
        <v>0</v>
      </c>
      <c r="P2000" t="str">
        <f>_xlfn.XLOOKUP(B2000,Table3[RefID],Table3[Citation])</f>
        <v>Gill (1987)</v>
      </c>
    </row>
    <row r="2001" spans="1:16" x14ac:dyDescent="0.35">
      <c r="A2001" s="68">
        <v>1999</v>
      </c>
      <c r="B2001" s="69">
        <v>135</v>
      </c>
      <c r="C2001" s="69">
        <v>24017</v>
      </c>
      <c r="D2001" s="69">
        <v>3298</v>
      </c>
      <c r="E2001" t="str">
        <f>INDEX(Table5[EEZ],MATCH(C2001,Table5[Colony_ID],0))</f>
        <v>Tongan Exclusive Economic Zone</v>
      </c>
      <c r="F2001" t="str">
        <f>INDEX(Table5[Corrected Island/Colony Name],MATCH('Full Data'!C2001,Table5[Colony_ID],0))</f>
        <v>Tongatapu Island</v>
      </c>
      <c r="G2001" t="str">
        <f>INDEX(Table4[Common_Name],MATCH('Full Data'!D2001,Table4[SpcRecID],0))</f>
        <v>Common White Tern</v>
      </c>
      <c r="H2001" s="83" t="str">
        <f>INDEX(Data!E$2:E$6500,MATCH(A2001,Data!$A$2:$A$6500,0))</f>
        <v>Data Deficient</v>
      </c>
      <c r="I2001" s="90">
        <f>INDEX(Data!P$2:P$6500,MATCH(A2001,Data!$A$2:$A$6500,0))</f>
        <v>1986</v>
      </c>
      <c r="J2001" s="90">
        <f>INDEX(Data!Q$2:Q$6500,MATCH($A2001,Data!$A$2:$A$6500,0))</f>
        <v>1986</v>
      </c>
      <c r="K2001" s="90">
        <f>INDEX(Data!F$2:F$6500,MATCH($A2001,Data!$A$2:$A$6500,0))</f>
        <v>0</v>
      </c>
      <c r="L2001" s="90">
        <f>INDEX(Data!G$2:G$6500,MATCH($A2001,Data!$A$2:$A$6500,0))</f>
        <v>0</v>
      </c>
      <c r="M2001" s="90">
        <f>INDEX(Data!H$2:H$6500,MATCH($A2001,Data!$A$2:$A$6500,0))</f>
        <v>0</v>
      </c>
      <c r="N2001" s="90">
        <f>INDEX(Data!I$2:I$6500,MATCH($A2001,Data!$A$2:$A$6500,0))</f>
        <v>0</v>
      </c>
      <c r="O2001" s="83">
        <f>INDEX(Data!J$2:J$6500,MATCH($A2001,Data!$A$2:$A$6500,0))</f>
        <v>0</v>
      </c>
      <c r="P2001" t="str">
        <f>_xlfn.XLOOKUP(B2001,Table3[RefID],Table3[Citation])</f>
        <v>Gill (1987)</v>
      </c>
    </row>
    <row r="2002" spans="1:16" x14ac:dyDescent="0.35">
      <c r="A2002" s="68">
        <v>2000</v>
      </c>
      <c r="B2002" s="69">
        <v>135</v>
      </c>
      <c r="C2002" s="69">
        <v>24017</v>
      </c>
      <c r="D2002" s="69">
        <v>3263</v>
      </c>
      <c r="E2002" t="str">
        <f>INDEX(Table5[EEZ],MATCH(C2002,Table5[Colony_ID],0))</f>
        <v>Tongan Exclusive Economic Zone</v>
      </c>
      <c r="F2002" t="str">
        <f>INDEX(Table5[Corrected Island/Colony Name],MATCH('Full Data'!C2002,Table5[Colony_ID],0))</f>
        <v>Tongatapu Island</v>
      </c>
      <c r="G2002" t="str">
        <f>INDEX(Table4[Common_Name],MATCH('Full Data'!D2002,Table4[SpcRecID],0))</f>
        <v>Greater crested Tern</v>
      </c>
      <c r="H2002" s="83" t="str">
        <f>INDEX(Data!E$2:E$6500,MATCH(A2002,Data!$A$2:$A$6500,0))</f>
        <v>Data Deficient</v>
      </c>
      <c r="I2002" s="90">
        <f>INDEX(Data!P$2:P$6500,MATCH(A2002,Data!$A$2:$A$6500,0))</f>
        <v>1986</v>
      </c>
      <c r="J2002" s="90">
        <f>INDEX(Data!Q$2:Q$6500,MATCH($A2002,Data!$A$2:$A$6500,0))</f>
        <v>1986</v>
      </c>
      <c r="K2002" s="90">
        <f>INDEX(Data!F$2:F$6500,MATCH($A2002,Data!$A$2:$A$6500,0))</f>
        <v>3</v>
      </c>
      <c r="L2002" s="90">
        <f>INDEX(Data!G$2:G$6500,MATCH($A2002,Data!$A$2:$A$6500,0))</f>
        <v>3</v>
      </c>
      <c r="M2002" s="90">
        <f>INDEX(Data!H$2:H$6500,MATCH($A2002,Data!$A$2:$A$6500,0))</f>
        <v>0</v>
      </c>
      <c r="N2002" s="90">
        <f>INDEX(Data!I$2:I$6500,MATCH($A2002,Data!$A$2:$A$6500,0))</f>
        <v>0</v>
      </c>
      <c r="O2002" s="83" t="str">
        <f>INDEX(Data!J$2:J$6500,MATCH($A2002,Data!$A$2:$A$6500,0))</f>
        <v>individuals</v>
      </c>
      <c r="P2002" t="str">
        <f>_xlfn.XLOOKUP(B2002,Table3[RefID],Table3[Citation])</f>
        <v>Gill (1987)</v>
      </c>
    </row>
    <row r="2003" spans="1:16" x14ac:dyDescent="0.35">
      <c r="A2003" s="68">
        <v>2001</v>
      </c>
      <c r="B2003" s="69">
        <v>136</v>
      </c>
      <c r="C2003" s="69">
        <v>12071</v>
      </c>
      <c r="D2003" s="69">
        <v>3846</v>
      </c>
      <c r="E2003" t="str">
        <f>INDEX(Table5[EEZ],MATCH(C2003,Table5[Colony_ID],0))</f>
        <v>Micronesian Exclusive Economic Zone</v>
      </c>
      <c r="F2003" t="str">
        <f>INDEX(Table5[Corrected Island/Colony Name],MATCH('Full Data'!C2003,Table5[Colony_ID],0))</f>
        <v>Kosrae</v>
      </c>
      <c r="G2003" t="str">
        <f>INDEX(Table4[Common_Name],MATCH('Full Data'!D2003,Table4[SpcRecID],0))</f>
        <v>Lesser Frigatebird</v>
      </c>
      <c r="H2003" s="83" t="str">
        <f>INDEX(Data!E$2:E$6500,MATCH(A2003,Data!$A$2:$A$6500,0))</f>
        <v>Confirmed</v>
      </c>
      <c r="I2003" s="90">
        <f>INDEX(Data!P$2:P$6500,MATCH(A2003,Data!$A$2:$A$6500,0))</f>
        <v>0</v>
      </c>
      <c r="J2003" s="90">
        <f>INDEX(Data!Q$2:Q$6500,MATCH($A2003,Data!$A$2:$A$6500,0))</f>
        <v>1987</v>
      </c>
      <c r="K2003" s="90">
        <f>INDEX(Data!F$2:F$6500,MATCH($A2003,Data!$A$2:$A$6500,0))</f>
        <v>2</v>
      </c>
      <c r="L2003" s="90">
        <f>INDEX(Data!G$2:G$6500,MATCH($A2003,Data!$A$2:$A$6500,0))</f>
        <v>2</v>
      </c>
      <c r="M2003" s="90">
        <f>INDEX(Data!H$2:H$6500,MATCH($A2003,Data!$A$2:$A$6500,0))</f>
        <v>0</v>
      </c>
      <c r="N2003" s="90">
        <f>INDEX(Data!I$2:I$6500,MATCH($A2003,Data!$A$2:$A$6500,0))</f>
        <v>0</v>
      </c>
      <c r="O2003" s="83" t="str">
        <f>INDEX(Data!J$2:J$6500,MATCH($A2003,Data!$A$2:$A$6500,0))</f>
        <v>mature individuals</v>
      </c>
      <c r="P2003" t="str">
        <f>_xlfn.XLOOKUP(B2003,Table3[RefID],Table3[Citation])</f>
        <v>Pyle &amp; Engbring (1987)</v>
      </c>
    </row>
    <row r="2004" spans="1:16" x14ac:dyDescent="0.35">
      <c r="A2004" s="68">
        <v>2002</v>
      </c>
      <c r="B2004" s="69">
        <v>136</v>
      </c>
      <c r="C2004" s="69">
        <v>12011</v>
      </c>
      <c r="D2004" s="69">
        <v>3658</v>
      </c>
      <c r="E2004" t="str">
        <f>INDEX(Table5[EEZ],MATCH(C2004,Table5[Colony_ID],0))</f>
        <v>Micronesian Exclusive Economic Zone</v>
      </c>
      <c r="F2004" t="str">
        <f>INDEX(Table5[Corrected Island/Colony Name],MATCH('Full Data'!C2004,Table5[Colony_ID],0))</f>
        <v>Wolouna</v>
      </c>
      <c r="G2004" t="str">
        <f>INDEX(Table4[Common_Name],MATCH('Full Data'!D2004,Table4[SpcRecID],0))</f>
        <v>Red-footed Booby</v>
      </c>
      <c r="H2004" s="83" t="str">
        <f>INDEX(Data!E$2:E$6500,MATCH(A2004,Data!$A$2:$A$6500,0))</f>
        <v>Confirmed</v>
      </c>
      <c r="I2004" s="90">
        <f>INDEX(Data!P$2:P$6500,MATCH(A2004,Data!$A$2:$A$6500,0))</f>
        <v>0</v>
      </c>
      <c r="J2004" s="90">
        <f>INDEX(Data!Q$2:Q$6500,MATCH($A2004,Data!$A$2:$A$6500,0))</f>
        <v>1982</v>
      </c>
      <c r="K2004" s="90">
        <f>INDEX(Data!F$2:F$6500,MATCH($A2004,Data!$A$2:$A$6500,0))</f>
        <v>2000</v>
      </c>
      <c r="L2004" s="90">
        <f>INDEX(Data!G$2:G$6500,MATCH($A2004,Data!$A$2:$A$6500,0))</f>
        <v>2000</v>
      </c>
      <c r="M2004" s="90">
        <f>INDEX(Data!H$2:H$6500,MATCH($A2004,Data!$A$2:$A$6500,0))</f>
        <v>0</v>
      </c>
      <c r="N2004" s="90">
        <f>INDEX(Data!I$2:I$6500,MATCH($A2004,Data!$A$2:$A$6500,0))</f>
        <v>0</v>
      </c>
      <c r="O2004" s="83" t="str">
        <f>INDEX(Data!J$2:J$6500,MATCH($A2004,Data!$A$2:$A$6500,0))</f>
        <v>individuals</v>
      </c>
      <c r="P2004" t="str">
        <f>_xlfn.XLOOKUP(B2004,Table3[RefID],Table3[Citation])</f>
        <v>Pyle &amp; Engbring (1987)</v>
      </c>
    </row>
    <row r="2005" spans="1:16" x14ac:dyDescent="0.35">
      <c r="A2005" s="68">
        <v>2003</v>
      </c>
      <c r="B2005" s="69">
        <v>136</v>
      </c>
      <c r="C2005" s="69">
        <v>12011</v>
      </c>
      <c r="D2005" s="69">
        <v>3658</v>
      </c>
      <c r="E2005" t="str">
        <f>INDEX(Table5[EEZ],MATCH(C2005,Table5[Colony_ID],0))</f>
        <v>Micronesian Exclusive Economic Zone</v>
      </c>
      <c r="F2005" t="str">
        <f>INDEX(Table5[Corrected Island/Colony Name],MATCH('Full Data'!C2005,Table5[Colony_ID],0))</f>
        <v>Wolouna</v>
      </c>
      <c r="G2005" t="str">
        <f>INDEX(Table4[Common_Name],MATCH('Full Data'!D2005,Table4[SpcRecID],0))</f>
        <v>Red-footed Booby</v>
      </c>
      <c r="H2005" s="83" t="str">
        <f>INDEX(Data!E$2:E$6500,MATCH(A2005,Data!$A$2:$A$6500,0))</f>
        <v>Confirmed</v>
      </c>
      <c r="I2005" s="90">
        <f>INDEX(Data!P$2:P$6500,MATCH(A2005,Data!$A$2:$A$6500,0))</f>
        <v>0</v>
      </c>
      <c r="J2005" s="90">
        <f>INDEX(Data!Q$2:Q$6500,MATCH($A2005,Data!$A$2:$A$6500,0))</f>
        <v>1983</v>
      </c>
      <c r="K2005" s="90">
        <f>INDEX(Data!F$2:F$6500,MATCH($A2005,Data!$A$2:$A$6500,0))</f>
        <v>2000</v>
      </c>
      <c r="L2005" s="90">
        <f>INDEX(Data!G$2:G$6500,MATCH($A2005,Data!$A$2:$A$6500,0))</f>
        <v>2000</v>
      </c>
      <c r="M2005" s="90">
        <f>INDEX(Data!H$2:H$6500,MATCH($A2005,Data!$A$2:$A$6500,0))</f>
        <v>0</v>
      </c>
      <c r="N2005" s="90">
        <f>INDEX(Data!I$2:I$6500,MATCH($A2005,Data!$A$2:$A$6500,0))</f>
        <v>0</v>
      </c>
      <c r="O2005" s="83" t="str">
        <f>INDEX(Data!J$2:J$6500,MATCH($A2005,Data!$A$2:$A$6500,0))</f>
        <v>individuals</v>
      </c>
      <c r="P2005" t="str">
        <f>_xlfn.XLOOKUP(B2005,Table3[RefID],Table3[Citation])</f>
        <v>Pyle &amp; Engbring (1987)</v>
      </c>
    </row>
    <row r="2006" spans="1:16" x14ac:dyDescent="0.35">
      <c r="A2006" s="68">
        <v>2004</v>
      </c>
      <c r="B2006" s="69">
        <v>137</v>
      </c>
      <c r="C2006" s="69">
        <v>24009</v>
      </c>
      <c r="D2006" s="69">
        <v>3659</v>
      </c>
      <c r="E2006" t="str">
        <f>INDEX(Table5[EEZ],MATCH(C2006,Table5[Colony_ID],0))</f>
        <v>Tongan Exclusive Economic Zone</v>
      </c>
      <c r="F2006" t="str">
        <f>INDEX(Table5[Corrected Island/Colony Name],MATCH('Full Data'!C2006,Table5[Colony_ID],0))</f>
        <v>Eua</v>
      </c>
      <c r="G2006" t="str">
        <f>INDEX(Table4[Common_Name],MATCH('Full Data'!D2006,Table4[SpcRecID],0))</f>
        <v>Brown Booby</v>
      </c>
      <c r="H2006" s="83" t="str">
        <f>INDEX(Data!E$2:E$6500,MATCH(A2006,Data!$A$2:$A$6500,0))</f>
        <v>confirmed</v>
      </c>
      <c r="I2006" s="90">
        <f>INDEX(Data!P$2:P$6500,MATCH(A2006,Data!$A$2:$A$6500,0))</f>
        <v>1984</v>
      </c>
      <c r="J2006" s="90">
        <f>INDEX(Data!Q$2:Q$6500,MATCH($A2006,Data!$A$2:$A$6500,0))</f>
        <v>1984</v>
      </c>
      <c r="K2006" s="90">
        <f>INDEX(Data!F$2:F$6500,MATCH($A2006,Data!$A$2:$A$6500,0))</f>
        <v>65</v>
      </c>
      <c r="L2006" s="90">
        <f>INDEX(Data!G$2:G$6500,MATCH($A2006,Data!$A$2:$A$6500,0))</f>
        <v>85</v>
      </c>
      <c r="M2006" s="90">
        <f>INDEX(Data!H$2:H$6500,MATCH($A2006,Data!$A$2:$A$6500,0))</f>
        <v>0</v>
      </c>
      <c r="N2006" s="90">
        <f>INDEX(Data!I$2:I$6500,MATCH($A2006,Data!$A$2:$A$6500,0))</f>
        <v>0</v>
      </c>
      <c r="O2006" s="83" t="str">
        <f>INDEX(Data!J$2:J$6500,MATCH($A2006,Data!$A$2:$A$6500,0))</f>
        <v>individuals</v>
      </c>
      <c r="P2006" t="str">
        <f>_xlfn.XLOOKUP(B2006,Table3[RefID],Table3[Citation])</f>
        <v>Rinke (1987)</v>
      </c>
    </row>
    <row r="2007" spans="1:16" x14ac:dyDescent="0.35">
      <c r="A2007" s="68">
        <v>2005</v>
      </c>
      <c r="B2007" s="69">
        <v>137</v>
      </c>
      <c r="C2007" s="69">
        <v>24009</v>
      </c>
      <c r="D2007" s="69">
        <v>3298</v>
      </c>
      <c r="E2007" t="str">
        <f>INDEX(Table5[EEZ],MATCH(C2007,Table5[Colony_ID],0))</f>
        <v>Tongan Exclusive Economic Zone</v>
      </c>
      <c r="F2007" t="str">
        <f>INDEX(Table5[Corrected Island/Colony Name],MATCH('Full Data'!C2007,Table5[Colony_ID],0))</f>
        <v>Eua</v>
      </c>
      <c r="G2007" t="str">
        <f>INDEX(Table4[Common_Name],MATCH('Full Data'!D2007,Table4[SpcRecID],0))</f>
        <v>Common White Tern</v>
      </c>
      <c r="H2007" s="83" t="str">
        <f>INDEX(Data!E$2:E$6500,MATCH(A2007,Data!$A$2:$A$6500,0))</f>
        <v>confirmed</v>
      </c>
      <c r="I2007" s="90">
        <f>INDEX(Data!P$2:P$6500,MATCH(A2007,Data!$A$2:$A$6500,0))</f>
        <v>1984</v>
      </c>
      <c r="J2007" s="90">
        <f>INDEX(Data!Q$2:Q$6500,MATCH($A2007,Data!$A$2:$A$6500,0))</f>
        <v>1984</v>
      </c>
      <c r="K2007" s="90">
        <f>INDEX(Data!F$2:F$6500,MATCH($A2007,Data!$A$2:$A$6500,0))</f>
        <v>0</v>
      </c>
      <c r="L2007" s="90">
        <f>INDEX(Data!G$2:G$6500,MATCH($A2007,Data!$A$2:$A$6500,0))</f>
        <v>0</v>
      </c>
      <c r="M2007" s="90">
        <f>INDEX(Data!H$2:H$6500,MATCH($A2007,Data!$A$2:$A$6500,0))</f>
        <v>0</v>
      </c>
      <c r="N2007" s="90">
        <f>INDEX(Data!I$2:I$6500,MATCH($A2007,Data!$A$2:$A$6500,0))</f>
        <v>0</v>
      </c>
      <c r="O2007" s="83">
        <f>INDEX(Data!J$2:J$6500,MATCH($A2007,Data!$A$2:$A$6500,0))</f>
        <v>0</v>
      </c>
      <c r="P2007" t="str">
        <f>_xlfn.XLOOKUP(B2007,Table3[RefID],Table3[Citation])</f>
        <v>Rinke (1987)</v>
      </c>
    </row>
    <row r="2008" spans="1:16" x14ac:dyDescent="0.35">
      <c r="A2008" s="68">
        <v>2006</v>
      </c>
      <c r="B2008" s="69">
        <v>137</v>
      </c>
      <c r="C2008" s="69">
        <v>24009</v>
      </c>
      <c r="D2008" s="70">
        <v>3895</v>
      </c>
      <c r="E2008" t="str">
        <f>INDEX(Table5[EEZ],MATCH(C2008,Table5[Colony_ID],0))</f>
        <v>Tongan Exclusive Economic Zone</v>
      </c>
      <c r="F2008" t="str">
        <f>INDEX(Table5[Corrected Island/Colony Name],MATCH('Full Data'!C2008,Table5[Colony_ID],0))</f>
        <v>Eua</v>
      </c>
      <c r="G2008" t="str">
        <f>INDEX(Table4[Common_Name],MATCH('Full Data'!D2008,Table4[SpcRecID],0))</f>
        <v>Herald Petrel</v>
      </c>
      <c r="H2008" s="83" t="str">
        <f>INDEX(Data!E$2:E$6500,MATCH(A2008,Data!$A$2:$A$6500,0))</f>
        <v>Potential Breeding</v>
      </c>
      <c r="I2008" s="90">
        <f>INDEX(Data!P$2:P$6500,MATCH(A2008,Data!$A$2:$A$6500,0))</f>
        <v>1984</v>
      </c>
      <c r="J2008" s="90">
        <f>INDEX(Data!Q$2:Q$6500,MATCH($A2008,Data!$A$2:$A$6500,0))</f>
        <v>1984</v>
      </c>
      <c r="K2008" s="90">
        <f>INDEX(Data!F$2:F$6500,MATCH($A2008,Data!$A$2:$A$6500,0))</f>
        <v>6</v>
      </c>
      <c r="L2008" s="90">
        <f>INDEX(Data!G$2:G$6500,MATCH($A2008,Data!$A$2:$A$6500,0))</f>
        <v>6</v>
      </c>
      <c r="M2008" s="90">
        <f>INDEX(Data!H$2:H$6500,MATCH($A2008,Data!$A$2:$A$6500,0))</f>
        <v>0</v>
      </c>
      <c r="N2008" s="90">
        <f>INDEX(Data!I$2:I$6500,MATCH($A2008,Data!$A$2:$A$6500,0))</f>
        <v>0</v>
      </c>
      <c r="O2008" s="83" t="str">
        <f>INDEX(Data!J$2:J$6500,MATCH($A2008,Data!$A$2:$A$6500,0))</f>
        <v>individuals</v>
      </c>
      <c r="P2008" t="str">
        <f>_xlfn.XLOOKUP(B2008,Table3[RefID],Table3[Citation])</f>
        <v>Rinke (1987)</v>
      </c>
    </row>
    <row r="2009" spans="1:16" x14ac:dyDescent="0.35">
      <c r="A2009" s="68">
        <v>2007</v>
      </c>
      <c r="B2009" s="69">
        <v>137</v>
      </c>
      <c r="C2009" s="69">
        <v>24012</v>
      </c>
      <c r="D2009" s="70">
        <v>3895</v>
      </c>
      <c r="E2009" t="str">
        <f>INDEX(Table5[EEZ],MATCH(C2009,Table5[Colony_ID],0))</f>
        <v>Tongan Exclusive Economic Zone</v>
      </c>
      <c r="F2009" t="str">
        <f>INDEX(Table5[Corrected Island/Colony Name],MATCH('Full Data'!C2009,Table5[Colony_ID],0))</f>
        <v>Fukave</v>
      </c>
      <c r="G2009" t="str">
        <f>INDEX(Table4[Common_Name],MATCH('Full Data'!D2009,Table4[SpcRecID],0))</f>
        <v>Herald Petrel</v>
      </c>
      <c r="H2009" s="83" t="str">
        <f>INDEX(Data!E$2:E$6500,MATCH(A2009,Data!$A$2:$A$6500,0))</f>
        <v>confirmed</v>
      </c>
      <c r="I2009" s="90">
        <f>INDEX(Data!P$2:P$6500,MATCH(A2009,Data!$A$2:$A$6500,0))</f>
        <v>0</v>
      </c>
      <c r="J2009" s="90">
        <f>INDEX(Data!Q$2:Q$6500,MATCH($A2009,Data!$A$2:$A$6500,0))</f>
        <v>1974</v>
      </c>
      <c r="K2009" s="90">
        <f>INDEX(Data!F$2:F$6500,MATCH($A2009,Data!$A$2:$A$6500,0))</f>
        <v>0</v>
      </c>
      <c r="L2009" s="90">
        <f>INDEX(Data!G$2:G$6500,MATCH($A2009,Data!$A$2:$A$6500,0))</f>
        <v>0</v>
      </c>
      <c r="M2009" s="90">
        <f>INDEX(Data!H$2:H$6500,MATCH($A2009,Data!$A$2:$A$6500,0))</f>
        <v>0</v>
      </c>
      <c r="N2009" s="90">
        <f>INDEX(Data!I$2:I$6500,MATCH($A2009,Data!$A$2:$A$6500,0))</f>
        <v>0</v>
      </c>
      <c r="O2009" s="83">
        <f>INDEX(Data!J$2:J$6500,MATCH($A2009,Data!$A$2:$A$6500,0))</f>
        <v>0</v>
      </c>
      <c r="P2009" t="str">
        <f>_xlfn.XLOOKUP(B2009,Table3[RefID],Table3[Citation])</f>
        <v>Rinke (1987)</v>
      </c>
    </row>
    <row r="2010" spans="1:16" x14ac:dyDescent="0.35">
      <c r="A2010" s="68">
        <v>2008</v>
      </c>
      <c r="B2010" s="69">
        <v>137</v>
      </c>
      <c r="C2010" s="69">
        <v>24009</v>
      </c>
      <c r="D2010" s="69">
        <v>3650</v>
      </c>
      <c r="E2010" t="str">
        <f>INDEX(Table5[EEZ],MATCH(C2010,Table5[Colony_ID],0))</f>
        <v>Tongan Exclusive Economic Zone</v>
      </c>
      <c r="F2010" t="str">
        <f>INDEX(Table5[Corrected Island/Colony Name],MATCH('Full Data'!C2010,Table5[Colony_ID],0))</f>
        <v>Eua</v>
      </c>
      <c r="G2010" t="str">
        <f>INDEX(Table4[Common_Name],MATCH('Full Data'!D2010,Table4[SpcRecID],0))</f>
        <v>White-tailed Tropicbird</v>
      </c>
      <c r="H2010" s="83" t="str">
        <f>INDEX(Data!E$2:E$6500,MATCH(A2010,Data!$A$2:$A$6500,0))</f>
        <v>confirmed</v>
      </c>
      <c r="I2010" s="90">
        <f>INDEX(Data!P$2:P$6500,MATCH(A2010,Data!$A$2:$A$6500,0))</f>
        <v>1984</v>
      </c>
      <c r="J2010" s="90">
        <f>INDEX(Data!Q$2:Q$6500,MATCH($A2010,Data!$A$2:$A$6500,0))</f>
        <v>1984</v>
      </c>
      <c r="K2010" s="90">
        <f>INDEX(Data!F$2:F$6500,MATCH($A2010,Data!$A$2:$A$6500,0))</f>
        <v>0</v>
      </c>
      <c r="L2010" s="90">
        <f>INDEX(Data!G$2:G$6500,MATCH($A2010,Data!$A$2:$A$6500,0))</f>
        <v>0</v>
      </c>
      <c r="M2010" s="90">
        <f>INDEX(Data!H$2:H$6500,MATCH($A2010,Data!$A$2:$A$6500,0))</f>
        <v>0</v>
      </c>
      <c r="N2010" s="90">
        <f>INDEX(Data!I$2:I$6500,MATCH($A2010,Data!$A$2:$A$6500,0))</f>
        <v>0</v>
      </c>
      <c r="O2010" s="83">
        <f>INDEX(Data!J$2:J$6500,MATCH($A2010,Data!$A$2:$A$6500,0))</f>
        <v>0</v>
      </c>
      <c r="P2010" t="str">
        <f>_xlfn.XLOOKUP(B2010,Table3[RefID],Table3[Citation])</f>
        <v>Rinke (1987)</v>
      </c>
    </row>
    <row r="2011" spans="1:16" x14ac:dyDescent="0.35">
      <c r="A2011" s="68">
        <v>2009</v>
      </c>
      <c r="B2011" s="69">
        <v>138</v>
      </c>
      <c r="C2011" s="69">
        <v>22030</v>
      </c>
      <c r="D2011" s="69">
        <v>3295</v>
      </c>
      <c r="E2011" t="str">
        <f>INDEX(Table5[EEZ],MATCH(C2011,Table5[Colony_ID],0))</f>
        <v>Solomon Islands Exclusive Economic Zone</v>
      </c>
      <c r="F2011" t="str">
        <f>INDEX(Table5[Corrected Island/Colony Name],MATCH('Full Data'!C2011,Table5[Colony_ID],0))</f>
        <v>Santa Isabel</v>
      </c>
      <c r="G2011" t="str">
        <f>INDEX(Table4[Common_Name],MATCH('Full Data'!D2011,Table4[SpcRecID],0))</f>
        <v>Black Noddy</v>
      </c>
      <c r="H2011" s="83" t="str">
        <f>INDEX(Data!E$2:E$6500,MATCH(A2011,Data!$A$2:$A$6500,0))</f>
        <v>data deficient</v>
      </c>
      <c r="I2011" s="90">
        <f>INDEX(Data!P$2:P$6500,MATCH(A2011,Data!$A$2:$A$6500,0))</f>
        <v>769</v>
      </c>
      <c r="J2011" s="90">
        <f>INDEX(Data!Q$2:Q$6500,MATCH($A2011,Data!$A$2:$A$6500,0))</f>
        <v>1981</v>
      </c>
      <c r="K2011" s="90">
        <f>INDEX(Data!F$2:F$6500,MATCH($A2011,Data!$A$2:$A$6500,0))</f>
        <v>0</v>
      </c>
      <c r="L2011" s="90">
        <f>INDEX(Data!G$2:G$6500,MATCH($A2011,Data!$A$2:$A$6500,0))</f>
        <v>0</v>
      </c>
      <c r="M2011" s="90">
        <f>INDEX(Data!H$2:H$6500,MATCH($A2011,Data!$A$2:$A$6500,0))</f>
        <v>0</v>
      </c>
      <c r="N2011" s="90">
        <f>INDEX(Data!I$2:I$6500,MATCH($A2011,Data!$A$2:$A$6500,0))</f>
        <v>0</v>
      </c>
      <c r="O2011" s="83">
        <f>INDEX(Data!J$2:J$6500,MATCH($A2011,Data!$A$2:$A$6500,0))</f>
        <v>0</v>
      </c>
      <c r="P2011" t="str">
        <f>_xlfn.XLOOKUP(B2011,Table3[RefID],Table3[Citation])</f>
        <v>Tarburton (1987)</v>
      </c>
    </row>
    <row r="2012" spans="1:16" x14ac:dyDescent="0.35">
      <c r="A2012" s="68">
        <v>5351</v>
      </c>
      <c r="B2012" s="69">
        <v>326</v>
      </c>
      <c r="C2012" s="69">
        <v>4066</v>
      </c>
      <c r="D2012" s="69">
        <v>3294</v>
      </c>
      <c r="E2012" t="str">
        <f>INDEX(Table5[EEZ],MATCH(C2012,Table5[Colony_ID],0))</f>
        <v>Fijian Exclusive Economic Zone</v>
      </c>
      <c r="F2012" t="str">
        <f>INDEX(Table5[Corrected Island/Colony Name],MATCH('Full Data'!C5353,Table5[Colony_ID],0))</f>
        <v>Vatu-i-ra Island</v>
      </c>
      <c r="G2012" t="str">
        <f>INDEX(Table4[Common_Name],MATCH('Full Data'!D5353,Table4[SpcRecID],0))</f>
        <v>Black Noddy</v>
      </c>
      <c r="H2012" s="83" t="str">
        <f>INDEX(Data!E$2:E$6500,MATCH(A2012,Data!$A$2:$A$6500,0))</f>
        <v>Potential Breeding</v>
      </c>
      <c r="I2012" s="90">
        <f>INDEX(Data!P$2:P$6500,MATCH(A2012,Data!$A$2:$A$6500,0))</f>
        <v>2011</v>
      </c>
      <c r="J2012" s="90">
        <f>INDEX(Data!Q$2:Q$6500,MATCH($A2012,Data!$A$2:$A$6500,0))</f>
        <v>2011</v>
      </c>
      <c r="K2012" s="90">
        <f>INDEX(Data!F$2:F$6500,MATCH($A2012,Data!$A$2:$A$6500,0))</f>
        <v>80</v>
      </c>
      <c r="L2012" s="90">
        <f>INDEX(Data!G$2:G$6500,MATCH($A2012,Data!$A$2:$A$6500,0))</f>
        <v>80</v>
      </c>
      <c r="M2012" s="90">
        <f>INDEX(Data!H$2:H$6500,MATCH($A2012,Data!$A$2:$A$6500,0))</f>
        <v>0</v>
      </c>
      <c r="N2012" s="90">
        <f>INDEX(Data!I$2:I$6500,MATCH($A2012,Data!$A$2:$A$6500,0))</f>
        <v>0</v>
      </c>
      <c r="O2012" s="83" t="str">
        <f>INDEX(Data!J$2:J$6500,MATCH($A2012,Data!$A$2:$A$6500,0))</f>
        <v>individuals</v>
      </c>
      <c r="P2012" t="str">
        <f>_xlfn.XLOOKUP(B2012,Table3[RefID],Table3[Citation])</f>
        <v>BirdLife International (2011)</v>
      </c>
    </row>
    <row r="2013" spans="1:16" x14ac:dyDescent="0.35">
      <c r="A2013" s="68">
        <v>6189</v>
      </c>
      <c r="B2013" s="68">
        <v>390</v>
      </c>
      <c r="C2013" s="68">
        <v>4066</v>
      </c>
      <c r="D2013" s="68">
        <v>3287</v>
      </c>
      <c r="E2013" t="str">
        <f>INDEX(Table5[EEZ],MATCH(C2013,Table5[Colony_ID],0))</f>
        <v>Fijian Exclusive Economic Zone</v>
      </c>
      <c r="F2013" t="str">
        <f>INDEX(Table5[Corrected Island/Colony Name],MATCH('Full Data'!C6191,Table5[Colony_ID],0))</f>
        <v>Vatu-i-ra Island</v>
      </c>
      <c r="G2013" t="str">
        <f>INDEX(Table4[Common_Name],MATCH('Full Data'!D6191,Table4[SpcRecID],0))</f>
        <v>Black-naped Tern</v>
      </c>
      <c r="H2013" s="83" t="str">
        <f>INDEX(Data!E$2:E$6500,MATCH(A2013,Data!$A$2:$A$6500,0))</f>
        <v>Confirmed</v>
      </c>
      <c r="I2013" s="90">
        <f>INDEX(Data!P$2:P$6500,MATCH(A2013,Data!$A$2:$A$6500,0))</f>
        <v>2019</v>
      </c>
      <c r="J2013" s="90">
        <f>INDEX(Data!Q$2:Q$6500,MATCH($A2013,Data!$A$2:$A$6500,0))</f>
        <v>2019</v>
      </c>
      <c r="K2013" s="90">
        <f>INDEX(Data!F$2:F$6500,MATCH($A2013,Data!$A$2:$A$6500,0))</f>
        <v>8</v>
      </c>
      <c r="L2013" s="90">
        <f>INDEX(Data!G$2:G$6500,MATCH($A2013,Data!$A$2:$A$6500,0))</f>
        <v>0</v>
      </c>
      <c r="M2013" s="90">
        <f>INDEX(Data!H$2:H$6500,MATCH($A2013,Data!$A$2:$A$6500,0))</f>
        <v>0</v>
      </c>
      <c r="N2013" s="90">
        <f>INDEX(Data!I$2:I$6500,MATCH($A2013,Data!$A$2:$A$6500,0))</f>
        <v>0</v>
      </c>
      <c r="O2013" s="83" t="str">
        <f>INDEX(Data!J$2:J$6500,MATCH($A2013,Data!$A$2:$A$6500,0))</f>
        <v>nests</v>
      </c>
      <c r="P2013" t="str">
        <f>_xlfn.XLOOKUP(B2013,Table3[RefID],Table3[Citation])</f>
        <v>Taoi &amp; Waqa (2021)</v>
      </c>
    </row>
    <row r="2014" spans="1:16" x14ac:dyDescent="0.35">
      <c r="A2014" s="68">
        <v>1282</v>
      </c>
      <c r="B2014" s="69">
        <v>88</v>
      </c>
      <c r="C2014" s="69">
        <v>4066</v>
      </c>
      <c r="D2014" s="69">
        <v>3846</v>
      </c>
      <c r="E2014" t="str">
        <f>INDEX(Table5[EEZ],MATCH(C2014,Table5[Colony_ID],0))</f>
        <v>Fijian Exclusive Economic Zone</v>
      </c>
      <c r="F2014" t="str">
        <f>INDEX(Table5[Corrected Island/Colony Name],MATCH('Full Data'!C1284,Table5[Colony_ID],0))</f>
        <v>Vatu-i-ra Island</v>
      </c>
      <c r="G2014" t="str">
        <f>INDEX(Table4[Common_Name],MATCH('Full Data'!D1284,Table4[SpcRecID],0))</f>
        <v>Black Noddy</v>
      </c>
      <c r="H2014" s="83" t="str">
        <f>INDEX(Data!E$2:E$6500,MATCH(A2014,Data!$A$2:$A$6500,0))</f>
        <v>Confirmed</v>
      </c>
      <c r="I2014" s="90">
        <f>INDEX(Data!P$2:P$6500,MATCH(A2014,Data!$A$2:$A$6500,0))</f>
        <v>1974</v>
      </c>
      <c r="J2014" s="90">
        <f>INDEX(Data!Q$2:Q$6500,MATCH($A2014,Data!$A$2:$A$6500,0))</f>
        <v>1974</v>
      </c>
      <c r="K2014" s="90">
        <f>INDEX(Data!F$2:F$6500,MATCH($A2014,Data!$A$2:$A$6500,0))</f>
        <v>250</v>
      </c>
      <c r="L2014" s="90">
        <f>INDEX(Data!G$2:G$6500,MATCH($A2014,Data!$A$2:$A$6500,0))</f>
        <v>250</v>
      </c>
      <c r="M2014" s="90">
        <f>INDEX(Data!H$2:H$6500,MATCH($A2014,Data!$A$2:$A$6500,0))</f>
        <v>0</v>
      </c>
      <c r="N2014" s="90">
        <f>INDEX(Data!I$2:I$6500,MATCH($A2014,Data!$A$2:$A$6500,0))</f>
        <v>0</v>
      </c>
      <c r="O2014" s="83" t="str">
        <f>INDEX(Data!J$2:J$6500,MATCH($A2014,Data!$A$2:$A$6500,0))</f>
        <v>nests</v>
      </c>
      <c r="P2014" t="str">
        <f>_xlfn.XLOOKUP(B2014,Table3[RefID],Table3[Citation])</f>
        <v>Tarburton (1978)</v>
      </c>
    </row>
    <row r="2015" spans="1:16" x14ac:dyDescent="0.35">
      <c r="A2015" s="68">
        <v>1288</v>
      </c>
      <c r="B2015" s="69">
        <v>88</v>
      </c>
      <c r="C2015" s="69">
        <v>4066</v>
      </c>
      <c r="D2015" s="69">
        <v>3658</v>
      </c>
      <c r="E2015" t="str">
        <f>INDEX(Table5[EEZ],MATCH(C2015,Table5[Colony_ID],0))</f>
        <v>Fijian Exclusive Economic Zone</v>
      </c>
      <c r="F2015" t="str">
        <f>INDEX(Table5[Corrected Island/Colony Name],MATCH('Full Data'!C1290,Table5[Colony_ID],0))</f>
        <v>Vatu-i-ra Island</v>
      </c>
      <c r="G2015" t="str">
        <f>INDEX(Table4[Common_Name],MATCH('Full Data'!D1290,Table4[SpcRecID],0))</f>
        <v>Black Noddy</v>
      </c>
      <c r="H2015" s="83" t="str">
        <f>INDEX(Data!E$2:E$6500,MATCH(A2015,Data!$A$2:$A$6500,0))</f>
        <v>Confirmed</v>
      </c>
      <c r="I2015" s="90">
        <f>INDEX(Data!P$2:P$6500,MATCH(A2015,Data!$A$2:$A$6500,0))</f>
        <v>1974</v>
      </c>
      <c r="J2015" s="90">
        <f>INDEX(Data!Q$2:Q$6500,MATCH($A2015,Data!$A$2:$A$6500,0))</f>
        <v>1974</v>
      </c>
      <c r="K2015" s="90">
        <f>INDEX(Data!F$2:F$6500,MATCH($A2015,Data!$A$2:$A$6500,0))</f>
        <v>400</v>
      </c>
      <c r="L2015" s="90">
        <f>INDEX(Data!G$2:G$6500,MATCH($A2015,Data!$A$2:$A$6500,0))</f>
        <v>400</v>
      </c>
      <c r="M2015" s="90">
        <f>INDEX(Data!H$2:H$6500,MATCH($A2015,Data!$A$2:$A$6500,0))</f>
        <v>0</v>
      </c>
      <c r="N2015" s="90">
        <f>INDEX(Data!I$2:I$6500,MATCH($A2015,Data!$A$2:$A$6500,0))</f>
        <v>0</v>
      </c>
      <c r="O2015" s="83" t="str">
        <f>INDEX(Data!J$2:J$6500,MATCH($A2015,Data!$A$2:$A$6500,0))</f>
        <v>breeding pairs</v>
      </c>
      <c r="P2015" t="str">
        <f>_xlfn.XLOOKUP(B2015,Table3[RefID],Table3[Citation])</f>
        <v>Tarburton (1978)</v>
      </c>
    </row>
    <row r="2016" spans="1:16" x14ac:dyDescent="0.35">
      <c r="A2016" s="68">
        <v>2020</v>
      </c>
      <c r="B2016" s="69">
        <v>138</v>
      </c>
      <c r="C2016" s="69">
        <v>4066</v>
      </c>
      <c r="D2016" s="69">
        <v>3268</v>
      </c>
      <c r="E2016" t="str">
        <f>INDEX(Table5[EEZ],MATCH(C2016,Table5[Colony_ID],0))</f>
        <v>Fijian Exclusive Economic Zone</v>
      </c>
      <c r="F2016" t="str">
        <f>INDEX(Table5[Corrected Island/Colony Name],MATCH('Full Data'!C2022,Table5[Colony_ID],0))</f>
        <v>Vatu-i-ra Island</v>
      </c>
      <c r="G2016" t="str">
        <f>INDEX(Table4[Common_Name],MATCH('Full Data'!D2022,Table4[SpcRecID],0))</f>
        <v>Red-footed Booby</v>
      </c>
      <c r="H2016" s="83" t="str">
        <f>INDEX(Data!E$2:E$6500,MATCH(A2016,Data!$A$2:$A$6500,0))</f>
        <v>Potential Breeding</v>
      </c>
      <c r="I2016" s="90">
        <f>INDEX(Data!P$2:P$6500,MATCH(A2016,Data!$A$2:$A$6500,0))</f>
        <v>1974</v>
      </c>
      <c r="J2016" s="90">
        <f>INDEX(Data!Q$2:Q$6500,MATCH($A2016,Data!$A$2:$A$6500,0))</f>
        <v>1974</v>
      </c>
      <c r="K2016" s="90">
        <f>INDEX(Data!F$2:F$6500,MATCH($A2016,Data!$A$2:$A$6500,0))</f>
        <v>70</v>
      </c>
      <c r="L2016" s="90">
        <f>INDEX(Data!G$2:G$6500,MATCH($A2016,Data!$A$2:$A$6500,0))</f>
        <v>70</v>
      </c>
      <c r="M2016" s="90">
        <f>INDEX(Data!H$2:H$6500,MATCH($A2016,Data!$A$2:$A$6500,0))</f>
        <v>0</v>
      </c>
      <c r="N2016" s="90">
        <f>INDEX(Data!I$2:I$6500,MATCH($A2016,Data!$A$2:$A$6500,0))</f>
        <v>0</v>
      </c>
      <c r="O2016" s="83" t="str">
        <f>INDEX(Data!J$2:J$6500,MATCH($A2016,Data!$A$2:$A$6500,0))</f>
        <v>individuals</v>
      </c>
      <c r="P2016" t="str">
        <f>_xlfn.XLOOKUP(B2016,Table3[RefID],Table3[Citation])</f>
        <v>Tarburton (1987)</v>
      </c>
    </row>
    <row r="2017" spans="1:16" x14ac:dyDescent="0.35">
      <c r="A2017" s="68">
        <v>2024</v>
      </c>
      <c r="B2017" s="69">
        <v>138</v>
      </c>
      <c r="C2017" s="69">
        <v>4066</v>
      </c>
      <c r="D2017" s="69">
        <v>3294</v>
      </c>
      <c r="E2017" t="str">
        <f>INDEX(Table5[EEZ],MATCH(C2017,Table5[Colony_ID],0))</f>
        <v>Fijian Exclusive Economic Zone</v>
      </c>
      <c r="F2017" t="str">
        <f>INDEX(Table5[Corrected Island/Colony Name],MATCH('Full Data'!C2026,Table5[Colony_ID],0))</f>
        <v>Vatu-i-ra Island</v>
      </c>
      <c r="G2017" t="str">
        <f>INDEX(Table4[Common_Name],MATCH('Full Data'!D2026,Table4[SpcRecID],0))</f>
        <v>Black Noddy</v>
      </c>
      <c r="H2017" s="83" t="str">
        <f>INDEX(Data!E$2:E$6500,MATCH(A2017,Data!$A$2:$A$6500,0))</f>
        <v>Potential Breeding</v>
      </c>
      <c r="I2017" s="90">
        <f>INDEX(Data!P$2:P$6500,MATCH(A2017,Data!$A$2:$A$6500,0))</f>
        <v>1974</v>
      </c>
      <c r="J2017" s="90">
        <f>INDEX(Data!Q$2:Q$6500,MATCH($A2017,Data!$A$2:$A$6500,0))</f>
        <v>1974</v>
      </c>
      <c r="K2017" s="90">
        <f>INDEX(Data!F$2:F$6500,MATCH($A2017,Data!$A$2:$A$6500,0))</f>
        <v>90</v>
      </c>
      <c r="L2017" s="90">
        <f>INDEX(Data!G$2:G$6500,MATCH($A2017,Data!$A$2:$A$6500,0))</f>
        <v>90</v>
      </c>
      <c r="M2017" s="90">
        <f>INDEX(Data!H$2:H$6500,MATCH($A2017,Data!$A$2:$A$6500,0))</f>
        <v>0</v>
      </c>
      <c r="N2017" s="90">
        <f>INDEX(Data!I$2:I$6500,MATCH($A2017,Data!$A$2:$A$6500,0))</f>
        <v>0</v>
      </c>
      <c r="O2017" s="83" t="str">
        <f>INDEX(Data!J$2:J$6500,MATCH($A2017,Data!$A$2:$A$6500,0))</f>
        <v>individuals</v>
      </c>
      <c r="P2017" t="str">
        <f>_xlfn.XLOOKUP(B2017,Table3[RefID],Table3[Citation])</f>
        <v>Tarburton (1987)</v>
      </c>
    </row>
    <row r="2018" spans="1:16" x14ac:dyDescent="0.35">
      <c r="A2018" s="68">
        <v>3813</v>
      </c>
      <c r="B2018" s="69">
        <v>219</v>
      </c>
      <c r="C2018" s="69">
        <v>4066</v>
      </c>
      <c r="D2018" s="69">
        <v>3659</v>
      </c>
      <c r="E2018" t="str">
        <f>INDEX(Table5[EEZ],MATCH(C2018,Table5[Colony_ID],0))</f>
        <v>Fijian Exclusive Economic Zone</v>
      </c>
      <c r="F2018" t="str">
        <f>INDEX(Table5[Corrected Island/Colony Name],MATCH('Full Data'!C3815,Table5[Colony_ID],0))</f>
        <v>Vatu-i-ra Island</v>
      </c>
      <c r="G2018" t="str">
        <f>INDEX(Table4[Common_Name],MATCH('Full Data'!D3815,Table4[SpcRecID],0))</f>
        <v>Brown Booby</v>
      </c>
      <c r="H2018" s="83" t="str">
        <f>INDEX(Data!E$2:E$6500,MATCH(A2018,Data!$A$2:$A$6500,0))</f>
        <v>Potential Breeding</v>
      </c>
      <c r="I2018" s="90">
        <f>INDEX(Data!P$2:P$6500,MATCH(A2018,Data!$A$2:$A$6500,0))</f>
        <v>2003</v>
      </c>
      <c r="J2018" s="90">
        <f>INDEX(Data!Q$2:Q$6500,MATCH($A2018,Data!$A$2:$A$6500,0))</f>
        <v>2003</v>
      </c>
      <c r="K2018" s="90">
        <f>INDEX(Data!F$2:F$6500,MATCH($A2018,Data!$A$2:$A$6500,0))</f>
        <v>3</v>
      </c>
      <c r="L2018" s="90">
        <f>INDEX(Data!G$2:G$6500,MATCH($A2018,Data!$A$2:$A$6500,0))</f>
        <v>3</v>
      </c>
      <c r="M2018" s="90">
        <f>INDEX(Data!H$2:H$6500,MATCH($A2018,Data!$A$2:$A$6500,0))</f>
        <v>0</v>
      </c>
      <c r="N2018" s="90">
        <f>INDEX(Data!I$2:I$6500,MATCH($A2018,Data!$A$2:$A$6500,0))</f>
        <v>0</v>
      </c>
      <c r="O2018" s="83" t="str">
        <f>INDEX(Data!J$2:J$6500,MATCH($A2018,Data!$A$2:$A$6500,0))</f>
        <v>individuals</v>
      </c>
      <c r="P2018" t="str">
        <f>_xlfn.XLOOKUP(B2018,Table3[RefID],Table3[Citation])</f>
        <v>BirdLife International (2003)</v>
      </c>
    </row>
    <row r="2019" spans="1:16" x14ac:dyDescent="0.35">
      <c r="A2019" s="68">
        <v>3814</v>
      </c>
      <c r="B2019" s="69">
        <v>219</v>
      </c>
      <c r="C2019" s="69">
        <v>4066</v>
      </c>
      <c r="D2019" s="69">
        <v>3294</v>
      </c>
      <c r="E2019" t="str">
        <f>INDEX(Table5[EEZ],MATCH(C2019,Table5[Colony_ID],0))</f>
        <v>Fijian Exclusive Economic Zone</v>
      </c>
      <c r="F2019" t="str">
        <f>INDEX(Table5[Corrected Island/Colony Name],MATCH('Full Data'!C3816,Table5[Colony_ID],0))</f>
        <v>Vatu-i-ra Island</v>
      </c>
      <c r="G2019" t="str">
        <f>INDEX(Table4[Common_Name],MATCH('Full Data'!D3816,Table4[SpcRecID],0))</f>
        <v>Lesser Frigatebird</v>
      </c>
      <c r="H2019" s="83" t="str">
        <f>INDEX(Data!E$2:E$6500,MATCH(A2019,Data!$A$2:$A$6500,0))</f>
        <v>Confirmed</v>
      </c>
      <c r="I2019" s="90">
        <f>INDEX(Data!P$2:P$6500,MATCH(A2019,Data!$A$2:$A$6500,0))</f>
        <v>2003</v>
      </c>
      <c r="J2019" s="90">
        <f>INDEX(Data!Q$2:Q$6500,MATCH($A2019,Data!$A$2:$A$6500,0))</f>
        <v>2003</v>
      </c>
      <c r="K2019" s="90">
        <f>INDEX(Data!F$2:F$6500,MATCH($A2019,Data!$A$2:$A$6500,0))</f>
        <v>75</v>
      </c>
      <c r="L2019" s="90">
        <f>INDEX(Data!G$2:G$6500,MATCH($A2019,Data!$A$2:$A$6500,0))</f>
        <v>75</v>
      </c>
      <c r="M2019" s="90">
        <f>INDEX(Data!H$2:H$6500,MATCH($A2019,Data!$A$2:$A$6500,0))</f>
        <v>0</v>
      </c>
      <c r="N2019" s="90">
        <f>INDEX(Data!I$2:I$6500,MATCH($A2019,Data!$A$2:$A$6500,0))</f>
        <v>0</v>
      </c>
      <c r="O2019" s="83" t="str">
        <f>INDEX(Data!J$2:J$6500,MATCH($A2019,Data!$A$2:$A$6500,0))</f>
        <v>nests</v>
      </c>
      <c r="P2019" t="str">
        <f>_xlfn.XLOOKUP(B2019,Table3[RefID],Table3[Citation])</f>
        <v>BirdLife International (2003)</v>
      </c>
    </row>
    <row r="2020" spans="1:16" x14ac:dyDescent="0.35">
      <c r="A2020" s="68">
        <v>4102</v>
      </c>
      <c r="B2020" s="69">
        <v>253</v>
      </c>
      <c r="C2020" s="69">
        <v>4066</v>
      </c>
      <c r="D2020" s="69">
        <v>3294</v>
      </c>
      <c r="E2020" t="str">
        <f>INDEX(Table5[EEZ],MATCH(C2020,Table5[Colony_ID],0))</f>
        <v>Fijian Exclusive Economic Zone</v>
      </c>
      <c r="F2020" t="str">
        <f>INDEX(Table5[Corrected Island/Colony Name],MATCH('Full Data'!C4104,Table5[Colony_ID],0))</f>
        <v>Vatu-i-ra Island</v>
      </c>
      <c r="G2020" t="str">
        <f>INDEX(Table4[Common_Name],MATCH('Full Data'!D4104,Table4[SpcRecID],0))</f>
        <v>Brown Noddy</v>
      </c>
      <c r="H2020" s="83" t="str">
        <f>INDEX(Data!E$2:E$6500,MATCH(A2020,Data!$A$2:$A$6500,0))</f>
        <v>Potential Breeding</v>
      </c>
      <c r="I2020" s="90">
        <f>INDEX(Data!P$2:P$6500,MATCH(A2020,Data!$A$2:$A$6500,0))</f>
        <v>2006</v>
      </c>
      <c r="J2020" s="90">
        <f>INDEX(Data!Q$2:Q$6500,MATCH($A2020,Data!$A$2:$A$6500,0))</f>
        <v>2006</v>
      </c>
      <c r="K2020" s="90">
        <f>INDEX(Data!F$2:F$6500,MATCH($A2020,Data!$A$2:$A$6500,0))</f>
        <v>20</v>
      </c>
      <c r="L2020" s="90">
        <f>INDEX(Data!G$2:G$6500,MATCH($A2020,Data!$A$2:$A$6500,0))</f>
        <v>20</v>
      </c>
      <c r="M2020" s="90">
        <f>INDEX(Data!H$2:H$6500,MATCH($A2020,Data!$A$2:$A$6500,0))</f>
        <v>0</v>
      </c>
      <c r="N2020" s="90">
        <f>INDEX(Data!I$2:I$6500,MATCH($A2020,Data!$A$2:$A$6500,0))</f>
        <v>0</v>
      </c>
      <c r="O2020" s="83" t="str">
        <f>INDEX(Data!J$2:J$6500,MATCH($A2020,Data!$A$2:$A$6500,0))</f>
        <v>individuals</v>
      </c>
      <c r="P2020" t="str">
        <f>_xlfn.XLOOKUP(B2020,Table3[RefID],Table3[Citation])</f>
        <v>Environment Consultants (2006)</v>
      </c>
    </row>
    <row r="2021" spans="1:16" x14ac:dyDescent="0.35">
      <c r="A2021" s="68">
        <v>4103</v>
      </c>
      <c r="B2021" s="69">
        <v>253</v>
      </c>
      <c r="C2021" s="69">
        <v>4066</v>
      </c>
      <c r="D2021" s="69">
        <v>3846</v>
      </c>
      <c r="E2021" t="str">
        <f>INDEX(Table5[EEZ],MATCH(C2021,Table5[Colony_ID],0))</f>
        <v>Fijian Exclusive Economic Zone</v>
      </c>
      <c r="F2021" t="str">
        <f>INDEX(Table5[Corrected Island/Colony Name],MATCH('Full Data'!C4105,Table5[Colony_ID],0))</f>
        <v>Vatu-i-ra Island</v>
      </c>
      <c r="G2021" t="str">
        <f>INDEX(Table4[Common_Name],MATCH('Full Data'!D4105,Table4[SpcRecID],0))</f>
        <v>Brown Noddy</v>
      </c>
      <c r="H2021" s="83" t="str">
        <f>INDEX(Data!E$2:E$6500,MATCH(A2021,Data!$A$2:$A$6500,0))</f>
        <v>Confirmed</v>
      </c>
      <c r="I2021" s="90">
        <f>INDEX(Data!P$2:P$6500,MATCH(A2021,Data!$A$2:$A$6500,0))</f>
        <v>2006</v>
      </c>
      <c r="J2021" s="90">
        <f>INDEX(Data!Q$2:Q$6500,MATCH($A2021,Data!$A$2:$A$6500,0))</f>
        <v>2006</v>
      </c>
      <c r="K2021" s="90">
        <f>INDEX(Data!F$2:F$6500,MATCH($A2021,Data!$A$2:$A$6500,0))</f>
        <v>115</v>
      </c>
      <c r="L2021" s="90">
        <f>INDEX(Data!G$2:G$6500,MATCH($A2021,Data!$A$2:$A$6500,0))</f>
        <v>115</v>
      </c>
      <c r="M2021" s="90">
        <f>INDEX(Data!H$2:H$6500,MATCH($A2021,Data!$A$2:$A$6500,0))</f>
        <v>0</v>
      </c>
      <c r="N2021" s="90">
        <f>INDEX(Data!I$2:I$6500,MATCH($A2021,Data!$A$2:$A$6500,0))</f>
        <v>0</v>
      </c>
      <c r="O2021" s="83" t="str">
        <f>INDEX(Data!J$2:J$6500,MATCH($A2021,Data!$A$2:$A$6500,0))</f>
        <v>breeding pairs</v>
      </c>
      <c r="P2021" t="str">
        <f>_xlfn.XLOOKUP(B2021,Table3[RefID],Table3[Citation])</f>
        <v>Environment Consultants (2006)</v>
      </c>
    </row>
    <row r="2022" spans="1:16" x14ac:dyDescent="0.35">
      <c r="A2022" s="68">
        <v>4490</v>
      </c>
      <c r="B2022" s="69">
        <v>270</v>
      </c>
      <c r="C2022" s="69">
        <v>4066</v>
      </c>
      <c r="D2022" s="69">
        <v>3658</v>
      </c>
      <c r="E2022" t="str">
        <f>INDEX(Table5[EEZ],MATCH(C2022,Table5[Colony_ID],0))</f>
        <v>Fijian Exclusive Economic Zone</v>
      </c>
      <c r="F2022" t="str">
        <f>INDEX(Table5[Corrected Island/Colony Name],MATCH('Full Data'!C4492,Table5[Colony_ID],0))</f>
        <v>Vatu-i-ra Island</v>
      </c>
      <c r="G2022" t="str">
        <f>INDEX(Table4[Common_Name],MATCH('Full Data'!D4492,Table4[SpcRecID],0))</f>
        <v>Red-footed Booby</v>
      </c>
      <c r="H2022" s="83" t="str">
        <f>INDEX(Data!E$2:E$6500,MATCH(A2022,Data!$A$2:$A$6500,0))</f>
        <v>Potential Breeding</v>
      </c>
      <c r="I2022" s="90">
        <f>INDEX(Data!P$2:P$6500,MATCH(A2022,Data!$A$2:$A$6500,0))</f>
        <v>2007</v>
      </c>
      <c r="J2022" s="90">
        <f>INDEX(Data!Q$2:Q$6500,MATCH($A2022,Data!$A$2:$A$6500,0))</f>
        <v>2007</v>
      </c>
      <c r="K2022" s="90">
        <f>INDEX(Data!F$2:F$6500,MATCH($A2022,Data!$A$2:$A$6500,0))</f>
        <v>500</v>
      </c>
      <c r="L2022" s="90">
        <f>INDEX(Data!G$2:G$6500,MATCH($A2022,Data!$A$2:$A$6500,0))</f>
        <v>500</v>
      </c>
      <c r="M2022" s="90">
        <f>INDEX(Data!H$2:H$6500,MATCH($A2022,Data!$A$2:$A$6500,0))</f>
        <v>0</v>
      </c>
      <c r="N2022" s="90">
        <f>INDEX(Data!I$2:I$6500,MATCH($A2022,Data!$A$2:$A$6500,0))</f>
        <v>0</v>
      </c>
      <c r="O2022" s="83" t="str">
        <f>INDEX(Data!J$2:J$6500,MATCH($A2022,Data!$A$2:$A$6500,0))</f>
        <v>individuals</v>
      </c>
      <c r="P2022" t="str">
        <f>_xlfn.XLOOKUP(B2022,Table3[RefID],Table3[Citation])</f>
        <v>NatureFiji-MareqetiViti (2007)</v>
      </c>
    </row>
    <row r="2023" spans="1:16" x14ac:dyDescent="0.35">
      <c r="A2023" s="68">
        <v>4982</v>
      </c>
      <c r="B2023" s="69">
        <v>291</v>
      </c>
      <c r="C2023" s="69">
        <v>4066</v>
      </c>
      <c r="D2023" s="69">
        <v>3295</v>
      </c>
      <c r="E2023" t="str">
        <f>INDEX(Table5[EEZ],MATCH(C2023,Table5[Colony_ID],0))</f>
        <v>Fijian Exclusive Economic Zone</v>
      </c>
      <c r="F2023" t="str">
        <f>INDEX(Table5[Corrected Island/Colony Name],MATCH('Full Data'!C4984,Table5[Colony_ID],0))</f>
        <v>Vatu-i-ra Island</v>
      </c>
      <c r="G2023" t="str">
        <f>INDEX(Table4[Common_Name],MATCH('Full Data'!D4984,Table4[SpcRecID],0))</f>
        <v>Brown Booby</v>
      </c>
      <c r="H2023" s="83" t="str">
        <f>INDEX(Data!E$2:E$6500,MATCH(A2023,Data!$A$2:$A$6500,0))</f>
        <v>Confirmed</v>
      </c>
      <c r="I2023" s="90">
        <f>INDEX(Data!P$2:P$6500,MATCH(A2023,Data!$A$2:$A$6500,0))</f>
        <v>1994</v>
      </c>
      <c r="J2023" s="90">
        <f>INDEX(Data!Q$2:Q$6500,MATCH($A2023,Data!$A$2:$A$6500,0))</f>
        <v>2008</v>
      </c>
      <c r="K2023" s="90">
        <f>INDEX(Data!F$2:F$6500,MATCH($A2023,Data!$A$2:$A$6500,0))</f>
        <v>28000</v>
      </c>
      <c r="L2023" s="90">
        <f>INDEX(Data!G$2:G$6500,MATCH($A2023,Data!$A$2:$A$6500,0))</f>
        <v>28000</v>
      </c>
      <c r="M2023" s="90">
        <f>INDEX(Data!H$2:H$6500,MATCH($A2023,Data!$A$2:$A$6500,0))</f>
        <v>0</v>
      </c>
      <c r="N2023" s="90">
        <f>INDEX(Data!I$2:I$6500,MATCH($A2023,Data!$A$2:$A$6500,0))</f>
        <v>0</v>
      </c>
      <c r="O2023" s="83" t="str">
        <f>INDEX(Data!J$2:J$6500,MATCH($A2023,Data!$A$2:$A$6500,0))</f>
        <v>nests</v>
      </c>
      <c r="P2023" t="str">
        <f>_xlfn.XLOOKUP(B2023,Table3[RefID],Table3[Citation])</f>
        <v>Roneil et al (2008)</v>
      </c>
    </row>
    <row r="2024" spans="1:16" x14ac:dyDescent="0.35">
      <c r="A2024" s="68">
        <v>4989</v>
      </c>
      <c r="B2024" s="69">
        <v>291</v>
      </c>
      <c r="C2024" s="69">
        <v>4066</v>
      </c>
      <c r="D2024" s="69">
        <v>3846</v>
      </c>
      <c r="E2024" t="str">
        <f>INDEX(Table5[EEZ],MATCH(C2024,Table5[Colony_ID],0))</f>
        <v>Fijian Exclusive Economic Zone</v>
      </c>
      <c r="F2024" t="str">
        <f>INDEX(Table5[Corrected Island/Colony Name],MATCH('Full Data'!C4991,Table5[Colony_ID],0))</f>
        <v>Vatu-i-ra Island</v>
      </c>
      <c r="G2024" t="str">
        <f>INDEX(Table4[Common_Name],MATCH('Full Data'!D4991,Table4[SpcRecID],0))</f>
        <v>Brown Noddy</v>
      </c>
      <c r="H2024" s="83" t="str">
        <f>INDEX(Data!E$2:E$6500,MATCH(A2024,Data!$A$2:$A$6500,0))</f>
        <v>Potential Breeding</v>
      </c>
      <c r="I2024" s="90">
        <f>INDEX(Data!P$2:P$6500,MATCH(A2024,Data!$A$2:$A$6500,0))</f>
        <v>2008</v>
      </c>
      <c r="J2024" s="90">
        <f>INDEX(Data!Q$2:Q$6500,MATCH($A2024,Data!$A$2:$A$6500,0))</f>
        <v>2008</v>
      </c>
      <c r="K2024" s="90">
        <f>INDEX(Data!F$2:F$6500,MATCH($A2024,Data!$A$2:$A$6500,0))</f>
        <v>500</v>
      </c>
      <c r="L2024" s="90">
        <f>INDEX(Data!G$2:G$6500,MATCH($A2024,Data!$A$2:$A$6500,0))</f>
        <v>500</v>
      </c>
      <c r="M2024" s="90">
        <f>INDEX(Data!H$2:H$6500,MATCH($A2024,Data!$A$2:$A$6500,0))</f>
        <v>0</v>
      </c>
      <c r="N2024" s="90">
        <f>INDEX(Data!I$2:I$6500,MATCH($A2024,Data!$A$2:$A$6500,0))</f>
        <v>0</v>
      </c>
      <c r="O2024" s="83" t="str">
        <f>INDEX(Data!J$2:J$6500,MATCH($A2024,Data!$A$2:$A$6500,0))</f>
        <v>individuals</v>
      </c>
      <c r="P2024" t="str">
        <f>_xlfn.XLOOKUP(B2024,Table3[RefID],Table3[Citation])</f>
        <v>Roneil et al (2008)</v>
      </c>
    </row>
    <row r="2025" spans="1:16" x14ac:dyDescent="0.35">
      <c r="A2025" s="68">
        <v>5352</v>
      </c>
      <c r="B2025" s="69">
        <v>326</v>
      </c>
      <c r="C2025" s="69">
        <v>4066</v>
      </c>
      <c r="D2025" s="69">
        <v>3263</v>
      </c>
      <c r="E2025" t="str">
        <f>INDEX(Table5[EEZ],MATCH(C2025,Table5[Colony_ID],0))</f>
        <v>Fijian Exclusive Economic Zone</v>
      </c>
      <c r="F2025" t="str">
        <f>INDEX(Table5[Corrected Island/Colony Name],MATCH('Full Data'!C5354,Table5[Colony_ID],0))</f>
        <v>Vatu-i-ra Island</v>
      </c>
      <c r="G2025" t="str">
        <f>INDEX(Table4[Common_Name],MATCH('Full Data'!D5354,Table4[SpcRecID],0))</f>
        <v>Lesser Frigatebird</v>
      </c>
      <c r="H2025" s="83" t="str">
        <f>INDEX(Data!E$2:E$6500,MATCH(A2025,Data!$A$2:$A$6500,0))</f>
        <v>Potential Breeding</v>
      </c>
      <c r="I2025" s="90">
        <f>INDEX(Data!P$2:P$6500,MATCH(A2025,Data!$A$2:$A$6500,0))</f>
        <v>2011</v>
      </c>
      <c r="J2025" s="90">
        <f>INDEX(Data!Q$2:Q$6500,MATCH($A2025,Data!$A$2:$A$6500,0))</f>
        <v>2011</v>
      </c>
      <c r="K2025" s="90">
        <f>INDEX(Data!F$2:F$6500,MATCH($A2025,Data!$A$2:$A$6500,0))</f>
        <v>20</v>
      </c>
      <c r="L2025" s="90">
        <f>INDEX(Data!G$2:G$6500,MATCH($A2025,Data!$A$2:$A$6500,0))</f>
        <v>20</v>
      </c>
      <c r="M2025" s="90">
        <f>INDEX(Data!H$2:H$6500,MATCH($A2025,Data!$A$2:$A$6500,0))</f>
        <v>0</v>
      </c>
      <c r="N2025" s="90">
        <f>INDEX(Data!I$2:I$6500,MATCH($A2025,Data!$A$2:$A$6500,0))</f>
        <v>0</v>
      </c>
      <c r="O2025" s="83" t="str">
        <f>INDEX(Data!J$2:J$6500,MATCH($A2025,Data!$A$2:$A$6500,0))</f>
        <v>individuals</v>
      </c>
      <c r="P2025" t="str">
        <f>_xlfn.XLOOKUP(B2025,Table3[RefID],Table3[Citation])</f>
        <v>BirdLife International (2011)</v>
      </c>
    </row>
    <row r="2026" spans="1:16" x14ac:dyDescent="0.35">
      <c r="A2026" s="68">
        <v>1856</v>
      </c>
      <c r="B2026" s="69">
        <v>128</v>
      </c>
      <c r="C2026" s="69">
        <v>4066</v>
      </c>
      <c r="D2026" s="69">
        <v>3295</v>
      </c>
      <c r="E2026" t="str">
        <f>INDEX(Table5[EEZ],MATCH(C2026,Table5[Colony_ID],0))</f>
        <v>Fijian Exclusive Economic Zone</v>
      </c>
      <c r="F2026" t="str">
        <f>INDEX(Table5[Corrected Island/Colony Name],MATCH('Full Data'!C1858,Table5[Colony_ID],0))</f>
        <v>Vatu-i-ra Island</v>
      </c>
      <c r="G2026" t="str">
        <f>INDEX(Table4[Common_Name],MATCH('Full Data'!D1858,Table4[SpcRecID],0))</f>
        <v>Black Noddy</v>
      </c>
      <c r="H2026" s="83" t="str">
        <f>INDEX(Data!E$2:E$6500,MATCH(A2026,Data!$A$2:$A$6500,0))</f>
        <v>Confirmed</v>
      </c>
      <c r="I2026" s="90">
        <f>INDEX(Data!P$2:P$6500,MATCH(A2026,Data!$A$2:$A$6500,0))</f>
        <v>1993</v>
      </c>
      <c r="J2026" s="90">
        <f>INDEX(Data!Q$2:Q$6500,MATCH($A2026,Data!$A$2:$A$6500,0))</f>
        <v>1925</v>
      </c>
      <c r="K2026" s="90">
        <f>INDEX(Data!F$2:F$6500,MATCH($A2026,Data!$A$2:$A$6500,0))</f>
        <v>500</v>
      </c>
      <c r="L2026" s="90">
        <f>INDEX(Data!G$2:G$6500,MATCH($A2026,Data!$A$2:$A$6500,0))</f>
        <v>500</v>
      </c>
      <c r="M2026" s="90">
        <f>INDEX(Data!H$2:H$6500,MATCH($A2026,Data!$A$2:$A$6500,0))</f>
        <v>0</v>
      </c>
      <c r="N2026" s="90">
        <f>INDEX(Data!I$2:I$6500,MATCH($A2026,Data!$A$2:$A$6500,0))</f>
        <v>0</v>
      </c>
      <c r="O2026" s="83" t="str">
        <f>INDEX(Data!J$2:J$6500,MATCH($A2026,Data!$A$2:$A$6500,0))</f>
        <v>individuals</v>
      </c>
      <c r="P2026" t="str">
        <f>_xlfn.XLOOKUP(B2026,Table3[RefID],Table3[Citation])</f>
        <v>Jenkins (1986)</v>
      </c>
    </row>
    <row r="2027" spans="1:16" x14ac:dyDescent="0.35">
      <c r="A2027" s="68">
        <v>1289</v>
      </c>
      <c r="B2027" s="69">
        <v>88</v>
      </c>
      <c r="C2027" s="69">
        <v>4066</v>
      </c>
      <c r="D2027" s="69">
        <v>3658</v>
      </c>
      <c r="E2027" t="str">
        <f>INDEX(Table5[EEZ],MATCH(C2027,Table5[Colony_ID],0))</f>
        <v>Fijian Exclusive Economic Zone</v>
      </c>
      <c r="F2027" t="str">
        <f>INDEX(Table5[Corrected Island/Colony Name],MATCH('Full Data'!C1291,Table5[Colony_ID],0))</f>
        <v>Vatu-i-ra Island</v>
      </c>
      <c r="G2027" t="str">
        <f>INDEX(Table4[Common_Name],MATCH('Full Data'!D1291,Table4[SpcRecID],0))</f>
        <v>Black Noddy</v>
      </c>
      <c r="H2027" s="83" t="str">
        <f>INDEX(Data!E$2:E$6500,MATCH(A2027,Data!$A$2:$A$6500,0))</f>
        <v>Confirmed</v>
      </c>
      <c r="I2027" s="90">
        <f>INDEX(Data!P$2:P$6500,MATCH(A2027,Data!$A$2:$A$6500,0))</f>
        <v>1975</v>
      </c>
      <c r="J2027" s="90">
        <f>INDEX(Data!Q$2:Q$6500,MATCH($A2027,Data!$A$2:$A$6500,0))</f>
        <v>1975</v>
      </c>
      <c r="K2027" s="90">
        <f>INDEX(Data!F$2:F$6500,MATCH($A2027,Data!$A$2:$A$6500,0))</f>
        <v>400</v>
      </c>
      <c r="L2027" s="90">
        <f>INDEX(Data!G$2:G$6500,MATCH($A2027,Data!$A$2:$A$6500,0))</f>
        <v>400</v>
      </c>
      <c r="M2027" s="90">
        <f>INDEX(Data!H$2:H$6500,MATCH($A2027,Data!$A$2:$A$6500,0))</f>
        <v>0</v>
      </c>
      <c r="N2027" s="90">
        <f>INDEX(Data!I$2:I$6500,MATCH($A2027,Data!$A$2:$A$6500,0))</f>
        <v>0</v>
      </c>
      <c r="O2027" s="83" t="str">
        <f>INDEX(Data!J$2:J$6500,MATCH($A2027,Data!$A$2:$A$6500,0))</f>
        <v>breeding pairs</v>
      </c>
      <c r="P2027" t="str">
        <f>_xlfn.XLOOKUP(B2027,Table3[RefID],Table3[Citation])</f>
        <v>Tarburton (1978)</v>
      </c>
    </row>
    <row r="2028" spans="1:16" x14ac:dyDescent="0.35">
      <c r="A2028" s="68">
        <v>1290</v>
      </c>
      <c r="B2028" s="69">
        <v>88</v>
      </c>
      <c r="C2028" s="69">
        <v>4066</v>
      </c>
      <c r="D2028" s="69">
        <v>3658</v>
      </c>
      <c r="E2028" t="str">
        <f>INDEX(Table5[EEZ],MATCH(C2028,Table5[Colony_ID],0))</f>
        <v>Fijian Exclusive Economic Zone</v>
      </c>
      <c r="F2028" t="str">
        <f>INDEX(Table5[Corrected Island/Colony Name],MATCH('Full Data'!C1292,Table5[Colony_ID],0))</f>
        <v>Vatu-i-ra Island</v>
      </c>
      <c r="G2028" t="str">
        <f>INDEX(Table4[Common_Name],MATCH('Full Data'!D1292,Table4[SpcRecID],0))</f>
        <v>Black Noddy</v>
      </c>
      <c r="H2028" s="83" t="str">
        <f>INDEX(Data!E$2:E$6500,MATCH(A2028,Data!$A$2:$A$6500,0))</f>
        <v>Confirmed</v>
      </c>
      <c r="I2028" s="90">
        <f>INDEX(Data!P$2:P$6500,MATCH(A2028,Data!$A$2:$A$6500,0))</f>
        <v>1976</v>
      </c>
      <c r="J2028" s="90">
        <f>INDEX(Data!Q$2:Q$6500,MATCH($A2028,Data!$A$2:$A$6500,0))</f>
        <v>1976</v>
      </c>
      <c r="K2028" s="90">
        <f>INDEX(Data!F$2:F$6500,MATCH($A2028,Data!$A$2:$A$6500,0))</f>
        <v>400</v>
      </c>
      <c r="L2028" s="90">
        <f>INDEX(Data!G$2:G$6500,MATCH($A2028,Data!$A$2:$A$6500,0))</f>
        <v>400</v>
      </c>
      <c r="M2028" s="90">
        <f>INDEX(Data!H$2:H$6500,MATCH($A2028,Data!$A$2:$A$6500,0))</f>
        <v>0</v>
      </c>
      <c r="N2028" s="90">
        <f>INDEX(Data!I$2:I$6500,MATCH($A2028,Data!$A$2:$A$6500,0))</f>
        <v>0</v>
      </c>
      <c r="O2028" s="83" t="str">
        <f>INDEX(Data!J$2:J$6500,MATCH($A2028,Data!$A$2:$A$6500,0))</f>
        <v>breeding pairs</v>
      </c>
      <c r="P2028" t="str">
        <f>_xlfn.XLOOKUP(B2028,Table3[RefID],Table3[Citation])</f>
        <v>Tarburton (1978)</v>
      </c>
    </row>
    <row r="2029" spans="1:16" x14ac:dyDescent="0.35">
      <c r="A2029" s="68">
        <v>3815</v>
      </c>
      <c r="B2029" s="69">
        <v>219</v>
      </c>
      <c r="C2029" s="69">
        <v>4066</v>
      </c>
      <c r="D2029" s="69">
        <v>3263</v>
      </c>
      <c r="E2029" t="str">
        <f>INDEX(Table5[EEZ],MATCH(C2029,Table5[Colony_ID],0))</f>
        <v>Fijian Exclusive Economic Zone</v>
      </c>
      <c r="F2029" t="str">
        <f>INDEX(Table5[Corrected Island/Colony Name],MATCH('Full Data'!C3817,Table5[Colony_ID],0))</f>
        <v>Vatu-i-ra Island</v>
      </c>
      <c r="G2029" t="str">
        <f>INDEX(Table4[Common_Name],MATCH('Full Data'!D3817,Table4[SpcRecID],0))</f>
        <v>Lesser Frigatebird</v>
      </c>
      <c r="H2029" s="83" t="str">
        <f>INDEX(Data!E$2:E$6500,MATCH(A2029,Data!$A$2:$A$6500,0))</f>
        <v>Potential Breeding</v>
      </c>
      <c r="I2029" s="90">
        <f>INDEX(Data!P$2:P$6500,MATCH(A2029,Data!$A$2:$A$6500,0))</f>
        <v>2003</v>
      </c>
      <c r="J2029" s="90">
        <f>INDEX(Data!Q$2:Q$6500,MATCH($A2029,Data!$A$2:$A$6500,0))</f>
        <v>2003</v>
      </c>
      <c r="K2029" s="90">
        <f>INDEX(Data!F$2:F$6500,MATCH($A2029,Data!$A$2:$A$6500,0))</f>
        <v>29</v>
      </c>
      <c r="L2029" s="90">
        <f>INDEX(Data!G$2:G$6500,MATCH($A2029,Data!$A$2:$A$6500,0))</f>
        <v>29</v>
      </c>
      <c r="M2029" s="90">
        <f>INDEX(Data!H$2:H$6500,MATCH($A2029,Data!$A$2:$A$6500,0))</f>
        <v>0</v>
      </c>
      <c r="N2029" s="90">
        <f>INDEX(Data!I$2:I$6500,MATCH($A2029,Data!$A$2:$A$6500,0))</f>
        <v>0</v>
      </c>
      <c r="O2029" s="83" t="str">
        <f>INDEX(Data!J$2:J$6500,MATCH($A2029,Data!$A$2:$A$6500,0))</f>
        <v>individuals</v>
      </c>
      <c r="P2029" t="str">
        <f>_xlfn.XLOOKUP(B2029,Table3[RefID],Table3[Citation])</f>
        <v>BirdLife International (2003)</v>
      </c>
    </row>
    <row r="2030" spans="1:16" x14ac:dyDescent="0.35">
      <c r="A2030" s="68">
        <v>4983</v>
      </c>
      <c r="B2030" s="69">
        <v>291</v>
      </c>
      <c r="C2030" s="69">
        <v>4066</v>
      </c>
      <c r="D2030" s="69">
        <v>3268</v>
      </c>
      <c r="E2030" t="str">
        <f>INDEX(Table5[EEZ],MATCH(C2030,Table5[Colony_ID],0))</f>
        <v>Fijian Exclusive Economic Zone</v>
      </c>
      <c r="F2030" t="str">
        <f>INDEX(Table5[Corrected Island/Colony Name],MATCH('Full Data'!C4985,Table5[Colony_ID],0))</f>
        <v>Vatu-i-ra Island</v>
      </c>
      <c r="G2030" t="str">
        <f>INDEX(Table4[Common_Name],MATCH('Full Data'!D4985,Table4[SpcRecID],0))</f>
        <v>Lesser Frigatebird</v>
      </c>
      <c r="H2030" s="83" t="str">
        <f>INDEX(Data!E$2:E$6500,MATCH(A2030,Data!$A$2:$A$6500,0))</f>
        <v>Confirmed</v>
      </c>
      <c r="I2030" s="90">
        <f>INDEX(Data!P$2:P$6500,MATCH(A2030,Data!$A$2:$A$6500,0))</f>
        <v>2008</v>
      </c>
      <c r="J2030" s="90">
        <f>INDEX(Data!Q$2:Q$6500,MATCH($A2030,Data!$A$2:$A$6500,0))</f>
        <v>2008</v>
      </c>
      <c r="K2030" s="90">
        <f>INDEX(Data!F$2:F$6500,MATCH($A2030,Data!$A$2:$A$6500,0))</f>
        <v>4</v>
      </c>
      <c r="L2030" s="90">
        <f>INDEX(Data!G$2:G$6500,MATCH($A2030,Data!$A$2:$A$6500,0))</f>
        <v>4</v>
      </c>
      <c r="M2030" s="90">
        <f>INDEX(Data!H$2:H$6500,MATCH($A2030,Data!$A$2:$A$6500,0))</f>
        <v>0</v>
      </c>
      <c r="N2030" s="90">
        <f>INDEX(Data!I$2:I$6500,MATCH($A2030,Data!$A$2:$A$6500,0))</f>
        <v>0</v>
      </c>
      <c r="O2030" s="83" t="str">
        <f>INDEX(Data!J$2:J$6500,MATCH($A2030,Data!$A$2:$A$6500,0))</f>
        <v>breeding pairs</v>
      </c>
      <c r="P2030" t="str">
        <f>_xlfn.XLOOKUP(B2030,Table3[RefID],Table3[Citation])</f>
        <v>Roneil et al (2008)</v>
      </c>
    </row>
    <row r="2031" spans="1:16" x14ac:dyDescent="0.35">
      <c r="A2031" s="68">
        <v>4990</v>
      </c>
      <c r="B2031" s="69">
        <v>291</v>
      </c>
      <c r="C2031" s="69">
        <v>4066</v>
      </c>
      <c r="D2031" s="69">
        <v>3658</v>
      </c>
      <c r="E2031" t="str">
        <f>INDEX(Table5[EEZ],MATCH(C2031,Table5[Colony_ID],0))</f>
        <v>Fijian Exclusive Economic Zone</v>
      </c>
      <c r="F2031" t="str">
        <f>INDEX(Table5[Corrected Island/Colony Name],MATCH('Full Data'!C4992,Table5[Colony_ID],0))</f>
        <v>Vatu-i-ra Island</v>
      </c>
      <c r="G2031" t="str">
        <f>INDEX(Table4[Common_Name],MATCH('Full Data'!D4992,Table4[SpcRecID],0))</f>
        <v>Red-footed Booby</v>
      </c>
      <c r="H2031" s="83" t="str">
        <f>INDEX(Data!E$2:E$6500,MATCH(A2031,Data!$A$2:$A$6500,0))</f>
        <v>Confirmed</v>
      </c>
      <c r="I2031" s="90">
        <f>INDEX(Data!P$2:P$6500,MATCH(A2031,Data!$A$2:$A$6500,0))</f>
        <v>2008</v>
      </c>
      <c r="J2031" s="90">
        <f>INDEX(Data!Q$2:Q$6500,MATCH($A2031,Data!$A$2:$A$6500,0))</f>
        <v>2008</v>
      </c>
      <c r="K2031" s="90">
        <f>INDEX(Data!F$2:F$6500,MATCH($A2031,Data!$A$2:$A$6500,0))</f>
        <v>66</v>
      </c>
      <c r="L2031" s="90">
        <f>INDEX(Data!G$2:G$6500,MATCH($A2031,Data!$A$2:$A$6500,0))</f>
        <v>66</v>
      </c>
      <c r="M2031" s="90">
        <f>INDEX(Data!H$2:H$6500,MATCH($A2031,Data!$A$2:$A$6500,0))</f>
        <v>0</v>
      </c>
      <c r="N2031" s="90">
        <f>INDEX(Data!I$2:I$6500,MATCH($A2031,Data!$A$2:$A$6500,0))</f>
        <v>0</v>
      </c>
      <c r="O2031" s="83" t="str">
        <f>INDEX(Data!J$2:J$6500,MATCH($A2031,Data!$A$2:$A$6500,0))</f>
        <v>breeding pairs</v>
      </c>
      <c r="P2031" t="str">
        <f>_xlfn.XLOOKUP(B2031,Table3[RefID],Table3[Citation])</f>
        <v>Roneil et al (2008)</v>
      </c>
    </row>
    <row r="2032" spans="1:16" x14ac:dyDescent="0.35">
      <c r="A2032" s="68">
        <v>5353</v>
      </c>
      <c r="B2032" s="69">
        <v>326</v>
      </c>
      <c r="C2032" s="69">
        <v>4066</v>
      </c>
      <c r="D2032" s="69">
        <v>3846</v>
      </c>
      <c r="E2032" t="str">
        <f>INDEX(Table5[EEZ],MATCH(C2032,Table5[Colony_ID],0))</f>
        <v>Fijian Exclusive Economic Zone</v>
      </c>
      <c r="F2032" t="str">
        <f>INDEX(Table5[Corrected Island/Colony Name],MATCH('Full Data'!C5355,Table5[Colony_ID],0))</f>
        <v>Vatu-i-ra Island</v>
      </c>
      <c r="G2032" t="str">
        <f>INDEX(Table4[Common_Name],MATCH('Full Data'!D5355,Table4[SpcRecID],0))</f>
        <v>Red-footed Booby</v>
      </c>
      <c r="H2032" s="83" t="str">
        <f>INDEX(Data!E$2:E$6500,MATCH(A2032,Data!$A$2:$A$6500,0))</f>
        <v>Potential Breeding</v>
      </c>
      <c r="I2032" s="90">
        <f>INDEX(Data!P$2:P$6500,MATCH(A2032,Data!$A$2:$A$6500,0))</f>
        <v>2011</v>
      </c>
      <c r="J2032" s="90">
        <f>INDEX(Data!Q$2:Q$6500,MATCH($A2032,Data!$A$2:$A$6500,0))</f>
        <v>2011</v>
      </c>
      <c r="K2032" s="90">
        <f>INDEX(Data!F$2:F$6500,MATCH($A2032,Data!$A$2:$A$6500,0))</f>
        <v>150</v>
      </c>
      <c r="L2032" s="90">
        <f>INDEX(Data!G$2:G$6500,MATCH($A2032,Data!$A$2:$A$6500,0))</f>
        <v>150</v>
      </c>
      <c r="M2032" s="90">
        <f>INDEX(Data!H$2:H$6500,MATCH($A2032,Data!$A$2:$A$6500,0))</f>
        <v>0</v>
      </c>
      <c r="N2032" s="90">
        <f>INDEX(Data!I$2:I$6500,MATCH($A2032,Data!$A$2:$A$6500,0))</f>
        <v>0</v>
      </c>
      <c r="O2032" s="83" t="str">
        <f>INDEX(Data!J$2:J$6500,MATCH($A2032,Data!$A$2:$A$6500,0))</f>
        <v>individuals</v>
      </c>
      <c r="P2032" t="str">
        <f>_xlfn.XLOOKUP(B2032,Table3[RefID],Table3[Citation])</f>
        <v>BirdLife International (2011)</v>
      </c>
    </row>
    <row r="2033" spans="1:16" x14ac:dyDescent="0.35">
      <c r="A2033" s="68">
        <v>2031</v>
      </c>
      <c r="B2033" s="71">
        <v>139</v>
      </c>
      <c r="C2033" s="72">
        <v>5059</v>
      </c>
      <c r="D2033" s="69">
        <v>3295</v>
      </c>
      <c r="E2033" t="str">
        <f>INDEX(Table5[EEZ],MATCH(C2033,Table5[Colony_ID],0))</f>
        <v>French Polynesian Exclusive Economic Zone</v>
      </c>
      <c r="F2033" t="str">
        <f>INDEX(Table5[Corrected Island/Colony Name],MATCH('Full Data'!C2033,Table5[Colony_ID],0))</f>
        <v>Makatea</v>
      </c>
      <c r="G2033" t="str">
        <f>INDEX(Table4[Common_Name],MATCH('Full Data'!D2033,Table4[SpcRecID],0))</f>
        <v>Black Noddy</v>
      </c>
      <c r="H2033" s="83" t="str">
        <f>INDEX(Data!E$2:E$6500,MATCH(A2033,Data!$A$2:$A$6500,0))</f>
        <v>Confirmed</v>
      </c>
      <c r="I2033" s="90">
        <f>INDEX(Data!P$2:P$6500,MATCH(A2033,Data!$A$2:$A$6500,0))</f>
        <v>1996</v>
      </c>
      <c r="J2033" s="90">
        <f>INDEX(Data!Q$2:Q$6500,MATCH($A2033,Data!$A$2:$A$6500,0))</f>
        <v>1987</v>
      </c>
      <c r="K2033" s="90">
        <f>INDEX(Data!F$2:F$6500,MATCH($A2033,Data!$A$2:$A$6500,0))</f>
        <v>10</v>
      </c>
      <c r="L2033" s="90">
        <f>INDEX(Data!G$2:G$6500,MATCH($A2033,Data!$A$2:$A$6500,0))</f>
        <v>99</v>
      </c>
      <c r="M2033" s="90">
        <f>INDEX(Data!H$2:H$6500,MATCH($A2033,Data!$A$2:$A$6500,0))</f>
        <v>0</v>
      </c>
      <c r="N2033" s="90">
        <f>INDEX(Data!I$2:I$6500,MATCH($A2033,Data!$A$2:$A$6500,0))</f>
        <v>0</v>
      </c>
      <c r="O2033" s="83" t="str">
        <f>INDEX(Data!J$2:J$6500,MATCH($A2033,Data!$A$2:$A$6500,0))</f>
        <v>breeding pairs</v>
      </c>
      <c r="P2033" t="str">
        <f>_xlfn.XLOOKUP(B2033,Table3[RefID],Table3[Citation])</f>
        <v>Thibault &amp; Guyot (1987)</v>
      </c>
    </row>
    <row r="2034" spans="1:16" x14ac:dyDescent="0.35">
      <c r="A2034" s="68">
        <v>2032</v>
      </c>
      <c r="B2034" s="71">
        <v>139</v>
      </c>
      <c r="C2034" s="72">
        <v>5059</v>
      </c>
      <c r="D2034" s="69">
        <v>3659</v>
      </c>
      <c r="E2034" t="str">
        <f>INDEX(Table5[EEZ],MATCH(C2034,Table5[Colony_ID],0))</f>
        <v>French Polynesian Exclusive Economic Zone</v>
      </c>
      <c r="F2034" t="str">
        <f>INDEX(Table5[Corrected Island/Colony Name],MATCH('Full Data'!C2034,Table5[Colony_ID],0))</f>
        <v>Makatea</v>
      </c>
      <c r="G2034" t="str">
        <f>INDEX(Table4[Common_Name],MATCH('Full Data'!D2034,Table4[SpcRecID],0))</f>
        <v>Brown Booby</v>
      </c>
      <c r="H2034" s="83" t="str">
        <f>INDEX(Data!E$2:E$6500,MATCH(A2034,Data!$A$2:$A$6500,0))</f>
        <v>Confirmed</v>
      </c>
      <c r="I2034" s="90">
        <f>INDEX(Data!P$2:P$6500,MATCH(A2034,Data!$A$2:$A$6500,0))</f>
        <v>1986</v>
      </c>
      <c r="J2034" s="90">
        <f>INDEX(Data!Q$2:Q$6500,MATCH($A2034,Data!$A$2:$A$6500,0))</f>
        <v>1987</v>
      </c>
      <c r="K2034" s="90">
        <f>INDEX(Data!F$2:F$6500,MATCH($A2034,Data!$A$2:$A$6500,0))</f>
        <v>10</v>
      </c>
      <c r="L2034" s="90">
        <f>INDEX(Data!G$2:G$6500,MATCH($A2034,Data!$A$2:$A$6500,0))</f>
        <v>99</v>
      </c>
      <c r="M2034" s="90">
        <f>INDEX(Data!H$2:H$6500,MATCH($A2034,Data!$A$2:$A$6500,0))</f>
        <v>0</v>
      </c>
      <c r="N2034" s="90">
        <f>INDEX(Data!I$2:I$6500,MATCH($A2034,Data!$A$2:$A$6500,0))</f>
        <v>0</v>
      </c>
      <c r="O2034" s="83" t="str">
        <f>INDEX(Data!J$2:J$6500,MATCH($A2034,Data!$A$2:$A$6500,0))</f>
        <v>breeding pairs</v>
      </c>
      <c r="P2034" t="str">
        <f>_xlfn.XLOOKUP(B2034,Table3[RefID],Table3[Citation])</f>
        <v>Thibault &amp; Guyot (1987)</v>
      </c>
    </row>
    <row r="2035" spans="1:16" x14ac:dyDescent="0.35">
      <c r="A2035" s="68">
        <v>2033</v>
      </c>
      <c r="B2035" s="71">
        <v>139</v>
      </c>
      <c r="C2035" s="72">
        <v>5059</v>
      </c>
      <c r="D2035" s="69">
        <v>3294</v>
      </c>
      <c r="E2035" t="str">
        <f>INDEX(Table5[EEZ],MATCH(C2035,Table5[Colony_ID],0))</f>
        <v>French Polynesian Exclusive Economic Zone</v>
      </c>
      <c r="F2035" t="str">
        <f>INDEX(Table5[Corrected Island/Colony Name],MATCH('Full Data'!C2035,Table5[Colony_ID],0))</f>
        <v>Makatea</v>
      </c>
      <c r="G2035" t="str">
        <f>INDEX(Table4[Common_Name],MATCH('Full Data'!D2035,Table4[SpcRecID],0))</f>
        <v>Brown Noddy</v>
      </c>
      <c r="H2035" s="83" t="str">
        <f>INDEX(Data!E$2:E$6500,MATCH(A2035,Data!$A$2:$A$6500,0))</f>
        <v>Confirmed</v>
      </c>
      <c r="I2035" s="90">
        <f>INDEX(Data!P$2:P$6500,MATCH(A2035,Data!$A$2:$A$6500,0))</f>
        <v>1986</v>
      </c>
      <c r="J2035" s="90">
        <f>INDEX(Data!Q$2:Q$6500,MATCH($A2035,Data!$A$2:$A$6500,0))</f>
        <v>1987</v>
      </c>
      <c r="K2035" s="90">
        <f>INDEX(Data!F$2:F$6500,MATCH($A2035,Data!$A$2:$A$6500,0))</f>
        <v>100</v>
      </c>
      <c r="L2035" s="90">
        <f>INDEX(Data!G$2:G$6500,MATCH($A2035,Data!$A$2:$A$6500,0))</f>
        <v>999</v>
      </c>
      <c r="M2035" s="90">
        <f>INDEX(Data!H$2:H$6500,MATCH($A2035,Data!$A$2:$A$6500,0))</f>
        <v>0</v>
      </c>
      <c r="N2035" s="90">
        <f>INDEX(Data!I$2:I$6500,MATCH($A2035,Data!$A$2:$A$6500,0))</f>
        <v>0</v>
      </c>
      <c r="O2035" s="83" t="str">
        <f>INDEX(Data!J$2:J$6500,MATCH($A2035,Data!$A$2:$A$6500,0))</f>
        <v>breeding pairs</v>
      </c>
      <c r="P2035" t="str">
        <f>_xlfn.XLOOKUP(B2035,Table3[RefID],Table3[Citation])</f>
        <v>Thibault &amp; Guyot (1987)</v>
      </c>
    </row>
    <row r="2036" spans="1:16" x14ac:dyDescent="0.35">
      <c r="A2036" s="68">
        <v>2034</v>
      </c>
      <c r="B2036" s="71">
        <v>139</v>
      </c>
      <c r="C2036" s="72">
        <v>5059</v>
      </c>
      <c r="D2036" s="69">
        <v>3298</v>
      </c>
      <c r="E2036" t="str">
        <f>INDEX(Table5[EEZ],MATCH(C2036,Table5[Colony_ID],0))</f>
        <v>French Polynesian Exclusive Economic Zone</v>
      </c>
      <c r="F2036" t="str">
        <f>INDEX(Table5[Corrected Island/Colony Name],MATCH('Full Data'!C2036,Table5[Colony_ID],0))</f>
        <v>Makatea</v>
      </c>
      <c r="G2036" t="str">
        <f>INDEX(Table4[Common_Name],MATCH('Full Data'!D2036,Table4[SpcRecID],0))</f>
        <v>Common White Tern</v>
      </c>
      <c r="H2036" s="83" t="str">
        <f>INDEX(Data!E$2:E$6500,MATCH(A2036,Data!$A$2:$A$6500,0))</f>
        <v>Confirmed</v>
      </c>
      <c r="I2036" s="90">
        <f>INDEX(Data!P$2:P$6500,MATCH(A2036,Data!$A$2:$A$6500,0))</f>
        <v>1986</v>
      </c>
      <c r="J2036" s="90">
        <f>INDEX(Data!Q$2:Q$6500,MATCH($A2036,Data!$A$2:$A$6500,0))</f>
        <v>1987</v>
      </c>
      <c r="K2036" s="90">
        <f>INDEX(Data!F$2:F$6500,MATCH($A2036,Data!$A$2:$A$6500,0))</f>
        <v>1</v>
      </c>
      <c r="L2036" s="90">
        <f>INDEX(Data!G$2:G$6500,MATCH($A2036,Data!$A$2:$A$6500,0))</f>
        <v>10</v>
      </c>
      <c r="M2036" s="90">
        <f>INDEX(Data!H$2:H$6500,MATCH($A2036,Data!$A$2:$A$6500,0))</f>
        <v>0</v>
      </c>
      <c r="N2036" s="90">
        <f>INDEX(Data!I$2:I$6500,MATCH($A2036,Data!$A$2:$A$6500,0))</f>
        <v>0</v>
      </c>
      <c r="O2036" s="83" t="str">
        <f>INDEX(Data!J$2:J$6500,MATCH($A2036,Data!$A$2:$A$6500,0))</f>
        <v>breeding pairs</v>
      </c>
      <c r="P2036" t="str">
        <f>_xlfn.XLOOKUP(B2036,Table3[RefID],Table3[Citation])</f>
        <v>Thibault &amp; Guyot (1987)</v>
      </c>
    </row>
    <row r="2037" spans="1:16" x14ac:dyDescent="0.35">
      <c r="A2037" s="68">
        <v>2035</v>
      </c>
      <c r="B2037" s="71">
        <v>139</v>
      </c>
      <c r="C2037" s="72">
        <v>5059</v>
      </c>
      <c r="D2037" s="69">
        <v>3658</v>
      </c>
      <c r="E2037" t="str">
        <f>INDEX(Table5[EEZ],MATCH(C2037,Table5[Colony_ID],0))</f>
        <v>French Polynesian Exclusive Economic Zone</v>
      </c>
      <c r="F2037" t="str">
        <f>INDEX(Table5[Corrected Island/Colony Name],MATCH('Full Data'!C2037,Table5[Colony_ID],0))</f>
        <v>Makatea</v>
      </c>
      <c r="G2037" t="str">
        <f>INDEX(Table4[Common_Name],MATCH('Full Data'!D2037,Table4[SpcRecID],0))</f>
        <v>Red-footed Booby</v>
      </c>
      <c r="H2037" s="83" t="str">
        <f>INDEX(Data!E$2:E$6500,MATCH(A2037,Data!$A$2:$A$6500,0))</f>
        <v>Confirmed</v>
      </c>
      <c r="I2037" s="90">
        <f>INDEX(Data!P$2:P$6500,MATCH(A2037,Data!$A$2:$A$6500,0))</f>
        <v>1986</v>
      </c>
      <c r="J2037" s="90">
        <f>INDEX(Data!Q$2:Q$6500,MATCH($A2037,Data!$A$2:$A$6500,0))</f>
        <v>1987</v>
      </c>
      <c r="K2037" s="90">
        <f>INDEX(Data!F$2:F$6500,MATCH($A2037,Data!$A$2:$A$6500,0))</f>
        <v>100</v>
      </c>
      <c r="L2037" s="90">
        <f>INDEX(Data!G$2:G$6500,MATCH($A2037,Data!$A$2:$A$6500,0))</f>
        <v>999</v>
      </c>
      <c r="M2037" s="90">
        <f>INDEX(Data!H$2:H$6500,MATCH($A2037,Data!$A$2:$A$6500,0))</f>
        <v>0</v>
      </c>
      <c r="N2037" s="90">
        <f>INDEX(Data!I$2:I$6500,MATCH($A2037,Data!$A$2:$A$6500,0))</f>
        <v>0</v>
      </c>
      <c r="O2037" s="83" t="str">
        <f>INDEX(Data!J$2:J$6500,MATCH($A2037,Data!$A$2:$A$6500,0))</f>
        <v>breeding pairs</v>
      </c>
      <c r="P2037" t="str">
        <f>_xlfn.XLOOKUP(B2037,Table3[RefID],Table3[Citation])</f>
        <v>Thibault &amp; Guyot (1987)</v>
      </c>
    </row>
    <row r="2038" spans="1:16" x14ac:dyDescent="0.35">
      <c r="A2038" s="68">
        <v>2036</v>
      </c>
      <c r="B2038" s="71">
        <v>139</v>
      </c>
      <c r="C2038" s="72">
        <v>5059</v>
      </c>
      <c r="D2038" s="69">
        <v>3650</v>
      </c>
      <c r="E2038" t="str">
        <f>INDEX(Table5[EEZ],MATCH(C2038,Table5[Colony_ID],0))</f>
        <v>French Polynesian Exclusive Economic Zone</v>
      </c>
      <c r="F2038" t="str">
        <f>INDEX(Table5[Corrected Island/Colony Name],MATCH('Full Data'!C2038,Table5[Colony_ID],0))</f>
        <v>Makatea</v>
      </c>
      <c r="G2038" t="str">
        <f>INDEX(Table4[Common_Name],MATCH('Full Data'!D2038,Table4[SpcRecID],0))</f>
        <v>White-tailed Tropicbird</v>
      </c>
      <c r="H2038" s="83" t="str">
        <f>INDEX(Data!E$2:E$6500,MATCH(A2038,Data!$A$2:$A$6500,0))</f>
        <v>Confirmed</v>
      </c>
      <c r="I2038" s="90">
        <f>INDEX(Data!P$2:P$6500,MATCH(A2038,Data!$A$2:$A$6500,0))</f>
        <v>1986</v>
      </c>
      <c r="J2038" s="90">
        <f>INDEX(Data!Q$2:Q$6500,MATCH($A2038,Data!$A$2:$A$6500,0))</f>
        <v>1987</v>
      </c>
      <c r="K2038" s="90">
        <f>INDEX(Data!F$2:F$6500,MATCH($A2038,Data!$A$2:$A$6500,0))</f>
        <v>10</v>
      </c>
      <c r="L2038" s="90">
        <f>INDEX(Data!G$2:G$6500,MATCH($A2038,Data!$A$2:$A$6500,0))</f>
        <v>99</v>
      </c>
      <c r="M2038" s="90">
        <f>INDEX(Data!H$2:H$6500,MATCH($A2038,Data!$A$2:$A$6500,0))</f>
        <v>0</v>
      </c>
      <c r="N2038" s="90">
        <f>INDEX(Data!I$2:I$6500,MATCH($A2038,Data!$A$2:$A$6500,0))</f>
        <v>0</v>
      </c>
      <c r="O2038" s="83" t="str">
        <f>INDEX(Data!J$2:J$6500,MATCH($A2038,Data!$A$2:$A$6500,0))</f>
        <v>breeding pairs</v>
      </c>
      <c r="P2038" t="str">
        <f>_xlfn.XLOOKUP(B2038,Table3[RefID],Table3[Citation])</f>
        <v>Thibault &amp; Guyot (1987)</v>
      </c>
    </row>
    <row r="2039" spans="1:16" x14ac:dyDescent="0.35">
      <c r="A2039" s="68">
        <v>2037</v>
      </c>
      <c r="B2039" s="69">
        <v>140</v>
      </c>
      <c r="C2039" s="69">
        <v>28004</v>
      </c>
      <c r="D2039" s="69">
        <v>3295</v>
      </c>
      <c r="E2039" t="str">
        <f>INDEX(Table5[EEZ],MATCH(C2039,Table5[Colony_ID],0))</f>
        <v>Wallis and Futuna Exclusive Economic Zone</v>
      </c>
      <c r="F2039" t="str">
        <f>INDEX(Table5[Corrected Island/Colony Name],MATCH('Full Data'!C2039,Table5[Colony_ID],0))</f>
        <v>Nukuloa</v>
      </c>
      <c r="G2039" t="str">
        <f>INDEX(Table4[Common_Name],MATCH('Full Data'!D2039,Table4[SpcRecID],0))</f>
        <v>Black Noddy</v>
      </c>
      <c r="H2039" s="83" t="str">
        <f>INDEX(Data!E$2:E$6500,MATCH(A2039,Data!$A$2:$A$6500,0))</f>
        <v>confirmed</v>
      </c>
      <c r="I2039" s="90">
        <f>INDEX(Data!P$2:P$6500,MATCH(A2039,Data!$A$2:$A$6500,0))</f>
        <v>640</v>
      </c>
      <c r="J2039" s="90">
        <f>INDEX(Data!Q$2:Q$6500,MATCH($A2039,Data!$A$2:$A$6500,0))</f>
        <v>1985</v>
      </c>
      <c r="K2039" s="90">
        <f>INDEX(Data!F$2:F$6500,MATCH($A2039,Data!$A$2:$A$6500,0))</f>
        <v>0</v>
      </c>
      <c r="L2039" s="90">
        <f>INDEX(Data!G$2:G$6500,MATCH($A2039,Data!$A$2:$A$6500,0))</f>
        <v>0</v>
      </c>
      <c r="M2039" s="90">
        <f>INDEX(Data!H$2:H$6500,MATCH($A2039,Data!$A$2:$A$6500,0))</f>
        <v>1000</v>
      </c>
      <c r="N2039" s="90">
        <f>INDEX(Data!I$2:I$6500,MATCH($A2039,Data!$A$2:$A$6500,0))</f>
        <v>2499</v>
      </c>
      <c r="O2039" s="83" t="str">
        <f>INDEX(Data!J$2:J$6500,MATCH($A2039,Data!$A$2:$A$6500,0))</f>
        <v>breeding pairs</v>
      </c>
      <c r="P2039" t="str">
        <f>_xlfn.XLOOKUP(B2039,Table3[RefID],Table3[Citation])</f>
        <v>Thibault &amp; Guyot (1987)</v>
      </c>
    </row>
    <row r="2040" spans="1:16" x14ac:dyDescent="0.35">
      <c r="A2040" s="68">
        <v>2038</v>
      </c>
      <c r="B2040" s="69">
        <v>140</v>
      </c>
      <c r="C2040" s="69">
        <v>28004</v>
      </c>
      <c r="D2040" s="69">
        <v>3268</v>
      </c>
      <c r="E2040" t="str">
        <f>INDEX(Table5[EEZ],MATCH(C2040,Table5[Colony_ID],0))</f>
        <v>Wallis and Futuna Exclusive Economic Zone</v>
      </c>
      <c r="F2040" t="str">
        <f>INDEX(Table5[Corrected Island/Colony Name],MATCH('Full Data'!C2040,Table5[Colony_ID],0))</f>
        <v>Nukuloa</v>
      </c>
      <c r="G2040" t="str">
        <f>INDEX(Table4[Common_Name],MATCH('Full Data'!D2040,Table4[SpcRecID],0))</f>
        <v>Black-naped Tern</v>
      </c>
      <c r="H2040" s="83" t="str">
        <f>INDEX(Data!E$2:E$6500,MATCH(A2040,Data!$A$2:$A$6500,0))</f>
        <v>confirmed</v>
      </c>
      <c r="I2040" s="90">
        <f>INDEX(Data!P$2:P$6500,MATCH(A2040,Data!$A$2:$A$6500,0))</f>
        <v>1985</v>
      </c>
      <c r="J2040" s="90">
        <f>INDEX(Data!Q$2:Q$6500,MATCH($A2040,Data!$A$2:$A$6500,0))</f>
        <v>1985</v>
      </c>
      <c r="K2040" s="90">
        <f>INDEX(Data!F$2:F$6500,MATCH($A2040,Data!$A$2:$A$6500,0))</f>
        <v>15</v>
      </c>
      <c r="L2040" s="90">
        <f>INDEX(Data!G$2:G$6500,MATCH($A2040,Data!$A$2:$A$6500,0))</f>
        <v>15</v>
      </c>
      <c r="M2040" s="90">
        <f>INDEX(Data!H$2:H$6500,MATCH($A2040,Data!$A$2:$A$6500,0))</f>
        <v>0</v>
      </c>
      <c r="N2040" s="90">
        <f>INDEX(Data!I$2:I$6500,MATCH($A2040,Data!$A$2:$A$6500,0))</f>
        <v>0</v>
      </c>
      <c r="O2040" s="83" t="str">
        <f>INDEX(Data!J$2:J$6500,MATCH($A2040,Data!$A$2:$A$6500,0))</f>
        <v>breeding pairs</v>
      </c>
      <c r="P2040" t="str">
        <f>_xlfn.XLOOKUP(B2040,Table3[RefID],Table3[Citation])</f>
        <v>Thibault &amp; Guyot (1987)</v>
      </c>
    </row>
    <row r="2041" spans="1:16" x14ac:dyDescent="0.35">
      <c r="A2041" s="68">
        <v>2039</v>
      </c>
      <c r="B2041" s="69">
        <v>140</v>
      </c>
      <c r="C2041" s="69">
        <v>28004</v>
      </c>
      <c r="D2041" s="69">
        <v>3287</v>
      </c>
      <c r="E2041" t="str">
        <f>INDEX(Table5[EEZ],MATCH(C2041,Table5[Colony_ID],0))</f>
        <v>Wallis and Futuna Exclusive Economic Zone</v>
      </c>
      <c r="F2041" t="str">
        <f>INDEX(Table5[Corrected Island/Colony Name],MATCH('Full Data'!C2041,Table5[Colony_ID],0))</f>
        <v>Nukuloa</v>
      </c>
      <c r="G2041" t="str">
        <f>INDEX(Table4[Common_Name],MATCH('Full Data'!D2041,Table4[SpcRecID],0))</f>
        <v>Bridled Tern</v>
      </c>
      <c r="H2041" s="83" t="str">
        <f>INDEX(Data!E$2:E$6500,MATCH(A2041,Data!$A$2:$A$6500,0))</f>
        <v>confirmed</v>
      </c>
      <c r="I2041" s="90">
        <f>INDEX(Data!P$2:P$6500,MATCH(A2041,Data!$A$2:$A$6500,0))</f>
        <v>1985</v>
      </c>
      <c r="J2041" s="90">
        <f>INDEX(Data!Q$2:Q$6500,MATCH($A2041,Data!$A$2:$A$6500,0))</f>
        <v>1985</v>
      </c>
      <c r="K2041" s="90">
        <f>INDEX(Data!F$2:F$6500,MATCH($A2041,Data!$A$2:$A$6500,0))</f>
        <v>8</v>
      </c>
      <c r="L2041" s="90">
        <f>INDEX(Data!G$2:G$6500,MATCH($A2041,Data!$A$2:$A$6500,0))</f>
        <v>10</v>
      </c>
      <c r="M2041" s="90">
        <f>INDEX(Data!H$2:H$6500,MATCH($A2041,Data!$A$2:$A$6500,0))</f>
        <v>0</v>
      </c>
      <c r="N2041" s="90">
        <f>INDEX(Data!I$2:I$6500,MATCH($A2041,Data!$A$2:$A$6500,0))</f>
        <v>0</v>
      </c>
      <c r="O2041" s="83" t="str">
        <f>INDEX(Data!J$2:J$6500,MATCH($A2041,Data!$A$2:$A$6500,0))</f>
        <v>breeding pairs</v>
      </c>
      <c r="P2041" t="str">
        <f>_xlfn.XLOOKUP(B2041,Table3[RefID],Table3[Citation])</f>
        <v>Thibault &amp; Guyot (1987)</v>
      </c>
    </row>
    <row r="2042" spans="1:16" x14ac:dyDescent="0.35">
      <c r="A2042" s="68">
        <v>2040</v>
      </c>
      <c r="B2042" s="69">
        <v>140</v>
      </c>
      <c r="C2042" s="69">
        <v>28000</v>
      </c>
      <c r="D2042" s="69">
        <v>3659</v>
      </c>
      <c r="E2042" t="str">
        <f>INDEX(Table5[EEZ],MATCH(C2042,Table5[Colony_ID],0))</f>
        <v>Wallis and Futuna Exclusive Economic Zone</v>
      </c>
      <c r="F2042" t="str">
        <f>INDEX(Table5[Corrected Island/Colony Name],MATCH('Full Data'!C2042,Table5[Colony_ID],0))</f>
        <v>Alofi</v>
      </c>
      <c r="G2042" t="str">
        <f>INDEX(Table4[Common_Name],MATCH('Full Data'!D2042,Table4[SpcRecID],0))</f>
        <v>Brown Booby</v>
      </c>
      <c r="H2042" s="83" t="str">
        <f>INDEX(Data!E$2:E$6500,MATCH(A2042,Data!$A$2:$A$6500,0))</f>
        <v>confirmed</v>
      </c>
      <c r="I2042" s="90">
        <f>INDEX(Data!P$2:P$6500,MATCH(A2042,Data!$A$2:$A$6500,0))</f>
        <v>1986</v>
      </c>
      <c r="J2042" s="90">
        <f>INDEX(Data!Q$2:Q$6500,MATCH($A2042,Data!$A$2:$A$6500,0))</f>
        <v>1986</v>
      </c>
      <c r="K2042" s="90">
        <f>INDEX(Data!F$2:F$6500,MATCH($A2042,Data!$A$2:$A$6500,0))</f>
        <v>5</v>
      </c>
      <c r="L2042" s="90">
        <f>INDEX(Data!G$2:G$6500,MATCH($A2042,Data!$A$2:$A$6500,0))</f>
        <v>5</v>
      </c>
      <c r="M2042" s="90">
        <f>INDEX(Data!H$2:H$6500,MATCH($A2042,Data!$A$2:$A$6500,0))</f>
        <v>0</v>
      </c>
      <c r="N2042" s="90">
        <f>INDEX(Data!I$2:I$6500,MATCH($A2042,Data!$A$2:$A$6500,0))</f>
        <v>0</v>
      </c>
      <c r="O2042" s="83" t="str">
        <f>INDEX(Data!J$2:J$6500,MATCH($A2042,Data!$A$2:$A$6500,0))</f>
        <v>breeding pairs</v>
      </c>
      <c r="P2042" t="str">
        <f>_xlfn.XLOOKUP(B2042,Table3[RefID],Table3[Citation])</f>
        <v>Thibault &amp; Guyot (1987)</v>
      </c>
    </row>
    <row r="2043" spans="1:16" x14ac:dyDescent="0.35">
      <c r="A2043" s="68">
        <v>2041</v>
      </c>
      <c r="B2043" s="69">
        <v>140</v>
      </c>
      <c r="C2043" s="69">
        <v>28004</v>
      </c>
      <c r="D2043" s="69">
        <v>3659</v>
      </c>
      <c r="E2043" t="str">
        <f>INDEX(Table5[EEZ],MATCH(C2043,Table5[Colony_ID],0))</f>
        <v>Wallis and Futuna Exclusive Economic Zone</v>
      </c>
      <c r="F2043" t="str">
        <f>INDEX(Table5[Corrected Island/Colony Name],MATCH('Full Data'!C2043,Table5[Colony_ID],0))</f>
        <v>Nukuloa</v>
      </c>
      <c r="G2043" t="str">
        <f>INDEX(Table4[Common_Name],MATCH('Full Data'!D2043,Table4[SpcRecID],0))</f>
        <v>Brown Booby</v>
      </c>
      <c r="H2043" s="83" t="str">
        <f>INDEX(Data!E$2:E$6500,MATCH(A2043,Data!$A$2:$A$6500,0))</f>
        <v>confirmed</v>
      </c>
      <c r="I2043" s="90">
        <f>INDEX(Data!P$2:P$6500,MATCH(A2043,Data!$A$2:$A$6500,0))</f>
        <v>1985</v>
      </c>
      <c r="J2043" s="90">
        <f>INDEX(Data!Q$2:Q$6500,MATCH($A2043,Data!$A$2:$A$6500,0))</f>
        <v>1985</v>
      </c>
      <c r="K2043" s="90">
        <f>INDEX(Data!F$2:F$6500,MATCH($A2043,Data!$A$2:$A$6500,0))</f>
        <v>0</v>
      </c>
      <c r="L2043" s="90">
        <f>INDEX(Data!G$2:G$6500,MATCH($A2043,Data!$A$2:$A$6500,0))</f>
        <v>0</v>
      </c>
      <c r="M2043" s="90">
        <f>INDEX(Data!H$2:H$6500,MATCH($A2043,Data!$A$2:$A$6500,0))</f>
        <v>50</v>
      </c>
      <c r="N2043" s="90">
        <f>INDEX(Data!I$2:I$6500,MATCH($A2043,Data!$A$2:$A$6500,0))</f>
        <v>249</v>
      </c>
      <c r="O2043" s="83" t="str">
        <f>INDEX(Data!J$2:J$6500,MATCH($A2043,Data!$A$2:$A$6500,0))</f>
        <v>breeding pairs</v>
      </c>
      <c r="P2043" t="str">
        <f>_xlfn.XLOOKUP(B2043,Table3[RefID],Table3[Citation])</f>
        <v>Thibault &amp; Guyot (1987)</v>
      </c>
    </row>
    <row r="2044" spans="1:16" x14ac:dyDescent="0.35">
      <c r="A2044" s="68">
        <v>2042</v>
      </c>
      <c r="B2044" s="69">
        <v>140</v>
      </c>
      <c r="C2044" s="69">
        <v>28000</v>
      </c>
      <c r="D2044" s="69">
        <v>3294</v>
      </c>
      <c r="E2044" t="str">
        <f>INDEX(Table5[EEZ],MATCH(C2044,Table5[Colony_ID],0))</f>
        <v>Wallis and Futuna Exclusive Economic Zone</v>
      </c>
      <c r="F2044" t="str">
        <f>INDEX(Table5[Corrected Island/Colony Name],MATCH('Full Data'!C2044,Table5[Colony_ID],0))</f>
        <v>Alofi</v>
      </c>
      <c r="G2044" t="str">
        <f>INDEX(Table4[Common_Name],MATCH('Full Data'!D2044,Table4[SpcRecID],0))</f>
        <v>Brown Noddy</v>
      </c>
      <c r="H2044" s="83" t="str">
        <f>INDEX(Data!E$2:E$6500,MATCH(A2044,Data!$A$2:$A$6500,0))</f>
        <v>confirmed</v>
      </c>
      <c r="I2044" s="90">
        <f>INDEX(Data!P$2:P$6500,MATCH(A2044,Data!$A$2:$A$6500,0))</f>
        <v>1985</v>
      </c>
      <c r="J2044" s="90">
        <f>INDEX(Data!Q$2:Q$6500,MATCH($A2044,Data!$A$2:$A$6500,0))</f>
        <v>1985</v>
      </c>
      <c r="K2044" s="90">
        <f>INDEX(Data!F$2:F$6500,MATCH($A2044,Data!$A$2:$A$6500,0))</f>
        <v>10</v>
      </c>
      <c r="L2044" s="90">
        <f>INDEX(Data!G$2:G$6500,MATCH($A2044,Data!$A$2:$A$6500,0))</f>
        <v>99</v>
      </c>
      <c r="M2044" s="90">
        <f>INDEX(Data!H$2:H$6500,MATCH($A2044,Data!$A$2:$A$6500,0))</f>
        <v>0</v>
      </c>
      <c r="N2044" s="90">
        <f>INDEX(Data!I$2:I$6500,MATCH($A2044,Data!$A$2:$A$6500,0))</f>
        <v>0</v>
      </c>
      <c r="O2044" s="83" t="str">
        <f>INDEX(Data!J$2:J$6500,MATCH($A2044,Data!$A$2:$A$6500,0))</f>
        <v>breeding pairs</v>
      </c>
      <c r="P2044" t="str">
        <f>_xlfn.XLOOKUP(B2044,Table3[RefID],Table3[Citation])</f>
        <v>Thibault &amp; Guyot (1987)</v>
      </c>
    </row>
    <row r="2045" spans="1:16" x14ac:dyDescent="0.35">
      <c r="A2045" s="68">
        <v>2043</v>
      </c>
      <c r="B2045" s="69">
        <v>140</v>
      </c>
      <c r="C2045" s="69">
        <v>28001</v>
      </c>
      <c r="D2045" s="69">
        <v>3294</v>
      </c>
      <c r="E2045" t="str">
        <f>INDEX(Table5[EEZ],MATCH(C2045,Table5[Colony_ID],0))</f>
        <v>Wallis and Futuna Exclusive Economic Zone</v>
      </c>
      <c r="F2045" t="str">
        <f>INDEX(Table5[Corrected Island/Colony Name],MATCH('Full Data'!C2045,Table5[Colony_ID],0))</f>
        <v>Futuna</v>
      </c>
      <c r="G2045" t="str">
        <f>INDEX(Table4[Common_Name],MATCH('Full Data'!D2045,Table4[SpcRecID],0))</f>
        <v>Brown Noddy</v>
      </c>
      <c r="H2045" s="83" t="str">
        <f>INDEX(Data!E$2:E$6500,MATCH(A2045,Data!$A$2:$A$6500,0))</f>
        <v>confirmed</v>
      </c>
      <c r="I2045" s="90">
        <f>INDEX(Data!P$2:P$6500,MATCH(A2045,Data!$A$2:$A$6500,0))</f>
        <v>1985</v>
      </c>
      <c r="J2045" s="90">
        <f>INDEX(Data!Q$2:Q$6500,MATCH($A2045,Data!$A$2:$A$6500,0))</f>
        <v>1985</v>
      </c>
      <c r="K2045" s="90">
        <f>INDEX(Data!F$2:F$6500,MATCH($A2045,Data!$A$2:$A$6500,0))</f>
        <v>0</v>
      </c>
      <c r="L2045" s="90">
        <f>INDEX(Data!G$2:G$6500,MATCH($A2045,Data!$A$2:$A$6500,0))</f>
        <v>0</v>
      </c>
      <c r="M2045" s="90">
        <f>INDEX(Data!H$2:H$6500,MATCH($A2045,Data!$A$2:$A$6500,0))</f>
        <v>50</v>
      </c>
      <c r="N2045" s="90">
        <f>INDEX(Data!I$2:I$6500,MATCH($A2045,Data!$A$2:$A$6500,0))</f>
        <v>999</v>
      </c>
      <c r="O2045" s="83" t="str">
        <f>INDEX(Data!J$2:J$6500,MATCH($A2045,Data!$A$2:$A$6500,0))</f>
        <v>breeding pairs</v>
      </c>
      <c r="P2045" t="str">
        <f>_xlfn.XLOOKUP(B2045,Table3[RefID],Table3[Citation])</f>
        <v>Thibault &amp; Guyot (1987)</v>
      </c>
    </row>
    <row r="2046" spans="1:16" x14ac:dyDescent="0.35">
      <c r="A2046" s="68">
        <v>2044</v>
      </c>
      <c r="B2046" s="69">
        <v>140</v>
      </c>
      <c r="C2046" s="69">
        <v>28004</v>
      </c>
      <c r="D2046" s="69">
        <v>3294</v>
      </c>
      <c r="E2046" t="str">
        <f>INDEX(Table5[EEZ],MATCH(C2046,Table5[Colony_ID],0))</f>
        <v>Wallis and Futuna Exclusive Economic Zone</v>
      </c>
      <c r="F2046" t="str">
        <f>INDEX(Table5[Corrected Island/Colony Name],MATCH('Full Data'!C2046,Table5[Colony_ID],0))</f>
        <v>Nukuloa</v>
      </c>
      <c r="G2046" t="str">
        <f>INDEX(Table4[Common_Name],MATCH('Full Data'!D2046,Table4[SpcRecID],0))</f>
        <v>Brown Noddy</v>
      </c>
      <c r="H2046" s="83" t="str">
        <f>INDEX(Data!E$2:E$6500,MATCH(A2046,Data!$A$2:$A$6500,0))</f>
        <v>confirmed</v>
      </c>
      <c r="I2046" s="90">
        <f>INDEX(Data!P$2:P$6500,MATCH(A2046,Data!$A$2:$A$6500,0))</f>
        <v>1985</v>
      </c>
      <c r="J2046" s="90">
        <f>INDEX(Data!Q$2:Q$6500,MATCH($A2046,Data!$A$2:$A$6500,0))</f>
        <v>1985</v>
      </c>
      <c r="K2046" s="90">
        <f>INDEX(Data!F$2:F$6500,MATCH($A2046,Data!$A$2:$A$6500,0))</f>
        <v>0</v>
      </c>
      <c r="L2046" s="90">
        <f>INDEX(Data!G$2:G$6500,MATCH($A2046,Data!$A$2:$A$6500,0))</f>
        <v>0</v>
      </c>
      <c r="M2046" s="90">
        <f>INDEX(Data!H$2:H$6500,MATCH($A2046,Data!$A$2:$A$6500,0))</f>
        <v>250</v>
      </c>
      <c r="N2046" s="90">
        <f>INDEX(Data!I$2:I$6500,MATCH($A2046,Data!$A$2:$A$6500,0))</f>
        <v>999</v>
      </c>
      <c r="O2046" s="83" t="str">
        <f>INDEX(Data!J$2:J$6500,MATCH($A2046,Data!$A$2:$A$6500,0))</f>
        <v>breeding pairs</v>
      </c>
      <c r="P2046" t="str">
        <f>_xlfn.XLOOKUP(B2046,Table3[RefID],Table3[Citation])</f>
        <v>Thibault &amp; Guyot (1987)</v>
      </c>
    </row>
    <row r="2047" spans="1:16" x14ac:dyDescent="0.35">
      <c r="A2047" s="68">
        <v>2045</v>
      </c>
      <c r="B2047" s="69">
        <v>140</v>
      </c>
      <c r="C2047" s="69">
        <v>28000</v>
      </c>
      <c r="D2047" s="69">
        <v>3298</v>
      </c>
      <c r="E2047" t="str">
        <f>INDEX(Table5[EEZ],MATCH(C2047,Table5[Colony_ID],0))</f>
        <v>Wallis and Futuna Exclusive Economic Zone</v>
      </c>
      <c r="F2047" t="str">
        <f>INDEX(Table5[Corrected Island/Colony Name],MATCH('Full Data'!C2047,Table5[Colony_ID],0))</f>
        <v>Alofi</v>
      </c>
      <c r="G2047" t="str">
        <f>INDEX(Table4[Common_Name],MATCH('Full Data'!D2047,Table4[SpcRecID],0))</f>
        <v>Common White Tern</v>
      </c>
      <c r="H2047" s="83" t="str">
        <f>INDEX(Data!E$2:E$6500,MATCH(A2047,Data!$A$2:$A$6500,0))</f>
        <v>Data Deficient</v>
      </c>
      <c r="I2047" s="90">
        <f>INDEX(Data!P$2:P$6500,MATCH(A2047,Data!$A$2:$A$6500,0))</f>
        <v>1985</v>
      </c>
      <c r="J2047" s="90">
        <f>INDEX(Data!Q$2:Q$6500,MATCH($A2047,Data!$A$2:$A$6500,0))</f>
        <v>1985</v>
      </c>
      <c r="K2047" s="90">
        <f>INDEX(Data!F$2:F$6500,MATCH($A2047,Data!$A$2:$A$6500,0))</f>
        <v>0</v>
      </c>
      <c r="L2047" s="90">
        <f>INDEX(Data!G$2:G$6500,MATCH($A2047,Data!$A$2:$A$6500,0))</f>
        <v>0</v>
      </c>
      <c r="M2047" s="90">
        <f>INDEX(Data!H$2:H$6500,MATCH($A2047,Data!$A$2:$A$6500,0))</f>
        <v>0</v>
      </c>
      <c r="N2047" s="90">
        <f>INDEX(Data!I$2:I$6500,MATCH($A2047,Data!$A$2:$A$6500,0))</f>
        <v>0</v>
      </c>
      <c r="O2047" s="83">
        <f>INDEX(Data!J$2:J$6500,MATCH($A2047,Data!$A$2:$A$6500,0))</f>
        <v>0</v>
      </c>
      <c r="P2047" t="str">
        <f>_xlfn.XLOOKUP(B2047,Table3[RefID],Table3[Citation])</f>
        <v>Thibault &amp; Guyot (1987)</v>
      </c>
    </row>
    <row r="2048" spans="1:16" x14ac:dyDescent="0.35">
      <c r="A2048" s="68">
        <v>2046</v>
      </c>
      <c r="B2048" s="69">
        <v>140</v>
      </c>
      <c r="C2048" s="69">
        <v>28001</v>
      </c>
      <c r="D2048" s="69">
        <v>3298</v>
      </c>
      <c r="E2048" t="str">
        <f>INDEX(Table5[EEZ],MATCH(C2048,Table5[Colony_ID],0))</f>
        <v>Wallis and Futuna Exclusive Economic Zone</v>
      </c>
      <c r="F2048" t="str">
        <f>INDEX(Table5[Corrected Island/Colony Name],MATCH('Full Data'!C2048,Table5[Colony_ID],0))</f>
        <v>Futuna</v>
      </c>
      <c r="G2048" t="str">
        <f>INDEX(Table4[Common_Name],MATCH('Full Data'!D2048,Table4[SpcRecID],0))</f>
        <v>Common White Tern</v>
      </c>
      <c r="H2048" s="83" t="str">
        <f>INDEX(Data!E$2:E$6500,MATCH(A2048,Data!$A$2:$A$6500,0))</f>
        <v>confirmed</v>
      </c>
      <c r="I2048" s="90">
        <f>INDEX(Data!P$2:P$6500,MATCH(A2048,Data!$A$2:$A$6500,0))</f>
        <v>1985</v>
      </c>
      <c r="J2048" s="90">
        <f>INDEX(Data!Q$2:Q$6500,MATCH($A2048,Data!$A$2:$A$6500,0))</f>
        <v>1985</v>
      </c>
      <c r="K2048" s="90">
        <f>INDEX(Data!F$2:F$6500,MATCH($A2048,Data!$A$2:$A$6500,0))</f>
        <v>0</v>
      </c>
      <c r="L2048" s="90">
        <f>INDEX(Data!G$2:G$6500,MATCH($A2048,Data!$A$2:$A$6500,0))</f>
        <v>0</v>
      </c>
      <c r="M2048" s="90">
        <f>INDEX(Data!H$2:H$6500,MATCH($A2048,Data!$A$2:$A$6500,0))</f>
        <v>1000</v>
      </c>
      <c r="N2048" s="90">
        <f>INDEX(Data!I$2:I$6500,MATCH($A2048,Data!$A$2:$A$6500,0))</f>
        <v>2499</v>
      </c>
      <c r="O2048" s="83" t="str">
        <f>INDEX(Data!J$2:J$6500,MATCH($A2048,Data!$A$2:$A$6500,0))</f>
        <v>breeding pairs</v>
      </c>
      <c r="P2048" t="str">
        <f>_xlfn.XLOOKUP(B2048,Table3[RefID],Table3[Citation])</f>
        <v>Thibault &amp; Guyot (1987)</v>
      </c>
    </row>
    <row r="2049" spans="1:16" x14ac:dyDescent="0.35">
      <c r="A2049" s="68">
        <v>2047</v>
      </c>
      <c r="B2049" s="69">
        <v>140</v>
      </c>
      <c r="C2049" s="69">
        <v>28004</v>
      </c>
      <c r="D2049" s="69">
        <v>3298</v>
      </c>
      <c r="E2049" t="str">
        <f>INDEX(Table5[EEZ],MATCH(C2049,Table5[Colony_ID],0))</f>
        <v>Wallis and Futuna Exclusive Economic Zone</v>
      </c>
      <c r="F2049" t="str">
        <f>INDEX(Table5[Corrected Island/Colony Name],MATCH('Full Data'!C2049,Table5[Colony_ID],0))</f>
        <v>Nukuloa</v>
      </c>
      <c r="G2049" t="str">
        <f>INDEX(Table4[Common_Name],MATCH('Full Data'!D2049,Table4[SpcRecID],0))</f>
        <v>Common White Tern</v>
      </c>
      <c r="H2049" s="83" t="str">
        <f>INDEX(Data!E$2:E$6500,MATCH(A2049,Data!$A$2:$A$6500,0))</f>
        <v>confirmed</v>
      </c>
      <c r="I2049" s="90">
        <f>INDEX(Data!P$2:P$6500,MATCH(A2049,Data!$A$2:$A$6500,0))</f>
        <v>1985</v>
      </c>
      <c r="J2049" s="90">
        <f>INDEX(Data!Q$2:Q$6500,MATCH($A2049,Data!$A$2:$A$6500,0))</f>
        <v>1985</v>
      </c>
      <c r="K2049" s="90">
        <f>INDEX(Data!F$2:F$6500,MATCH($A2049,Data!$A$2:$A$6500,0))</f>
        <v>0</v>
      </c>
      <c r="L2049" s="90">
        <f>INDEX(Data!G$2:G$6500,MATCH($A2049,Data!$A$2:$A$6500,0))</f>
        <v>0</v>
      </c>
      <c r="M2049" s="90">
        <f>INDEX(Data!H$2:H$6500,MATCH($A2049,Data!$A$2:$A$6500,0))</f>
        <v>50</v>
      </c>
      <c r="N2049" s="90">
        <f>INDEX(Data!I$2:I$6500,MATCH($A2049,Data!$A$2:$A$6500,0))</f>
        <v>999</v>
      </c>
      <c r="O2049" s="83" t="str">
        <f>INDEX(Data!J$2:J$6500,MATCH($A2049,Data!$A$2:$A$6500,0))</f>
        <v>breeding pairs</v>
      </c>
      <c r="P2049" t="str">
        <f>_xlfn.XLOOKUP(B2049,Table3[RefID],Table3[Citation])</f>
        <v>Thibault &amp; Guyot (1987)</v>
      </c>
    </row>
    <row r="2050" spans="1:16" x14ac:dyDescent="0.35">
      <c r="A2050" s="68">
        <v>2048</v>
      </c>
      <c r="B2050" s="69">
        <v>140</v>
      </c>
      <c r="C2050" s="69">
        <v>28000</v>
      </c>
      <c r="D2050" s="69">
        <v>3846</v>
      </c>
      <c r="E2050" t="str">
        <f>INDEX(Table5[EEZ],MATCH(C2050,Table5[Colony_ID],0))</f>
        <v>Wallis and Futuna Exclusive Economic Zone</v>
      </c>
      <c r="F2050" t="str">
        <f>INDEX(Table5[Corrected Island/Colony Name],MATCH('Full Data'!C2050,Table5[Colony_ID],0))</f>
        <v>Alofi</v>
      </c>
      <c r="G2050" t="str">
        <f>INDEX(Table4[Common_Name],MATCH('Full Data'!D2050,Table4[SpcRecID],0))</f>
        <v>Lesser Frigatebird</v>
      </c>
      <c r="H2050" s="83" t="str">
        <f>INDEX(Data!E$2:E$6500,MATCH(A2050,Data!$A$2:$A$6500,0))</f>
        <v>Potential Breeding</v>
      </c>
      <c r="I2050" s="90">
        <f>INDEX(Data!P$2:P$6500,MATCH(A2050,Data!$A$2:$A$6500,0))</f>
        <v>1985</v>
      </c>
      <c r="J2050" s="90">
        <f>INDEX(Data!Q$2:Q$6500,MATCH($A2050,Data!$A$2:$A$6500,0))</f>
        <v>1985</v>
      </c>
      <c r="K2050" s="90">
        <f>INDEX(Data!F$2:F$6500,MATCH($A2050,Data!$A$2:$A$6500,0))</f>
        <v>1</v>
      </c>
      <c r="L2050" s="90">
        <f>INDEX(Data!G$2:G$6500,MATCH($A2050,Data!$A$2:$A$6500,0))</f>
        <v>1</v>
      </c>
      <c r="M2050" s="90">
        <f>INDEX(Data!H$2:H$6500,MATCH($A2050,Data!$A$2:$A$6500,0))</f>
        <v>0</v>
      </c>
      <c r="N2050" s="90">
        <f>INDEX(Data!I$2:I$6500,MATCH($A2050,Data!$A$2:$A$6500,0))</f>
        <v>0</v>
      </c>
      <c r="O2050" s="83" t="str">
        <f>INDEX(Data!J$2:J$6500,MATCH($A2050,Data!$A$2:$A$6500,0))</f>
        <v>individuals</v>
      </c>
      <c r="P2050" t="str">
        <f>_xlfn.XLOOKUP(B2050,Table3[RefID],Table3[Citation])</f>
        <v>Thibault &amp; Guyot (1987)</v>
      </c>
    </row>
    <row r="2051" spans="1:16" x14ac:dyDescent="0.35">
      <c r="A2051" s="68">
        <v>2049</v>
      </c>
      <c r="B2051" s="69">
        <v>140</v>
      </c>
      <c r="C2051" s="69">
        <v>28005</v>
      </c>
      <c r="D2051" s="69">
        <v>3846</v>
      </c>
      <c r="E2051" t="str">
        <f>INDEX(Table5[EEZ],MATCH(C2051,Table5[Colony_ID],0))</f>
        <v>Wallis and Futuna Exclusive Economic Zone</v>
      </c>
      <c r="F2051" t="str">
        <f>INDEX(Table5[Corrected Island/Colony Name],MATCH('Full Data'!C2051,Table5[Colony_ID],0))</f>
        <v>Uvea</v>
      </c>
      <c r="G2051" t="str">
        <f>INDEX(Table4[Common_Name],MATCH('Full Data'!D2051,Table4[SpcRecID],0))</f>
        <v>Lesser Frigatebird</v>
      </c>
      <c r="H2051" s="83" t="str">
        <f>INDEX(Data!E$2:E$6500,MATCH(A2051,Data!$A$2:$A$6500,0))</f>
        <v>Data Deficient</v>
      </c>
      <c r="I2051" s="90">
        <f>INDEX(Data!P$2:P$6500,MATCH(A2051,Data!$A$2:$A$6500,0))</f>
        <v>1985</v>
      </c>
      <c r="J2051" s="90">
        <f>INDEX(Data!Q$2:Q$6500,MATCH($A2051,Data!$A$2:$A$6500,0))</f>
        <v>1985</v>
      </c>
      <c r="K2051" s="90">
        <f>INDEX(Data!F$2:F$6500,MATCH($A2051,Data!$A$2:$A$6500,0))</f>
        <v>50</v>
      </c>
      <c r="L2051" s="90">
        <f>INDEX(Data!G$2:G$6500,MATCH($A2051,Data!$A$2:$A$6500,0))</f>
        <v>50</v>
      </c>
      <c r="M2051" s="90">
        <f>INDEX(Data!H$2:H$6500,MATCH($A2051,Data!$A$2:$A$6500,0))</f>
        <v>0</v>
      </c>
      <c r="N2051" s="90">
        <f>INDEX(Data!I$2:I$6500,MATCH($A2051,Data!$A$2:$A$6500,0))</f>
        <v>0</v>
      </c>
      <c r="O2051" s="83" t="str">
        <f>INDEX(Data!J$2:J$6500,MATCH($A2051,Data!$A$2:$A$6500,0))</f>
        <v>individuals</v>
      </c>
      <c r="P2051" t="str">
        <f>_xlfn.XLOOKUP(B2051,Table3[RefID],Table3[Citation])</f>
        <v>Thibault &amp; Guyot (1987)</v>
      </c>
    </row>
    <row r="2052" spans="1:16" x14ac:dyDescent="0.35">
      <c r="A2052" s="68">
        <v>2050</v>
      </c>
      <c r="B2052" s="69">
        <v>140</v>
      </c>
      <c r="C2052" s="69">
        <v>28000</v>
      </c>
      <c r="D2052" s="69">
        <v>3658</v>
      </c>
      <c r="E2052" t="str">
        <f>INDEX(Table5[EEZ],MATCH(C2052,Table5[Colony_ID],0))</f>
        <v>Wallis and Futuna Exclusive Economic Zone</v>
      </c>
      <c r="F2052" t="str">
        <f>INDEX(Table5[Corrected Island/Colony Name],MATCH('Full Data'!C2052,Table5[Colony_ID],0))</f>
        <v>Alofi</v>
      </c>
      <c r="G2052" t="str">
        <f>INDEX(Table4[Common_Name],MATCH('Full Data'!D2052,Table4[SpcRecID],0))</f>
        <v>Red-footed Booby</v>
      </c>
      <c r="H2052" s="83" t="str">
        <f>INDEX(Data!E$2:E$6500,MATCH(A2052,Data!$A$2:$A$6500,0))</f>
        <v>confirmed</v>
      </c>
      <c r="I2052" s="90">
        <f>INDEX(Data!P$2:P$6500,MATCH(A2052,Data!$A$2:$A$6500,0))</f>
        <v>1985</v>
      </c>
      <c r="J2052" s="90">
        <f>INDEX(Data!Q$2:Q$6500,MATCH($A2052,Data!$A$2:$A$6500,0))</f>
        <v>1985</v>
      </c>
      <c r="K2052" s="90">
        <f>INDEX(Data!F$2:F$6500,MATCH($A2052,Data!$A$2:$A$6500,0))</f>
        <v>0</v>
      </c>
      <c r="L2052" s="90">
        <f>INDEX(Data!G$2:G$6500,MATCH($A2052,Data!$A$2:$A$6500,0))</f>
        <v>0</v>
      </c>
      <c r="M2052" s="90">
        <f>INDEX(Data!H$2:H$6500,MATCH($A2052,Data!$A$2:$A$6500,0))</f>
        <v>2500</v>
      </c>
      <c r="N2052" s="90">
        <f>INDEX(Data!I$2:I$6500,MATCH($A2052,Data!$A$2:$A$6500,0))</f>
        <v>9999</v>
      </c>
      <c r="O2052" s="83" t="str">
        <f>INDEX(Data!J$2:J$6500,MATCH($A2052,Data!$A$2:$A$6500,0))</f>
        <v>individuals</v>
      </c>
      <c r="P2052" t="str">
        <f>_xlfn.XLOOKUP(B2052,Table3[RefID],Table3[Citation])</f>
        <v>Thibault &amp; Guyot (1987)</v>
      </c>
    </row>
    <row r="2053" spans="1:16" x14ac:dyDescent="0.35">
      <c r="A2053" s="68">
        <v>2051</v>
      </c>
      <c r="B2053" s="69">
        <v>140</v>
      </c>
      <c r="C2053" s="69">
        <v>28004</v>
      </c>
      <c r="D2053" s="69">
        <v>3658</v>
      </c>
      <c r="E2053" t="str">
        <f>INDEX(Table5[EEZ],MATCH(C2053,Table5[Colony_ID],0))</f>
        <v>Wallis and Futuna Exclusive Economic Zone</v>
      </c>
      <c r="F2053" t="str">
        <f>INDEX(Table5[Corrected Island/Colony Name],MATCH('Full Data'!C2053,Table5[Colony_ID],0))</f>
        <v>Nukuloa</v>
      </c>
      <c r="G2053" t="str">
        <f>INDEX(Table4[Common_Name],MATCH('Full Data'!D2053,Table4[SpcRecID],0))</f>
        <v>Red-footed Booby</v>
      </c>
      <c r="H2053" s="83" t="str">
        <f>INDEX(Data!E$2:E$6500,MATCH(A2053,Data!$A$2:$A$6500,0))</f>
        <v>confirmed</v>
      </c>
      <c r="I2053" s="90">
        <f>INDEX(Data!P$2:P$6500,MATCH(A2053,Data!$A$2:$A$6500,0))</f>
        <v>1985</v>
      </c>
      <c r="J2053" s="90">
        <f>INDEX(Data!Q$2:Q$6500,MATCH($A2053,Data!$A$2:$A$6500,0))</f>
        <v>1985</v>
      </c>
      <c r="K2053" s="90">
        <f>INDEX(Data!F$2:F$6500,MATCH($A2053,Data!$A$2:$A$6500,0))</f>
        <v>0</v>
      </c>
      <c r="L2053" s="90">
        <f>INDEX(Data!G$2:G$6500,MATCH($A2053,Data!$A$2:$A$6500,0))</f>
        <v>0</v>
      </c>
      <c r="M2053" s="90">
        <f>INDEX(Data!H$2:H$6500,MATCH($A2053,Data!$A$2:$A$6500,0))</f>
        <v>0</v>
      </c>
      <c r="N2053" s="90">
        <f>INDEX(Data!I$2:I$6500,MATCH($A2053,Data!$A$2:$A$6500,0))</f>
        <v>0</v>
      </c>
      <c r="O2053" s="83">
        <f>INDEX(Data!J$2:J$6500,MATCH($A2053,Data!$A$2:$A$6500,0))</f>
        <v>0</v>
      </c>
      <c r="P2053" t="str">
        <f>_xlfn.XLOOKUP(B2053,Table3[RefID],Table3[Citation])</f>
        <v>Thibault &amp; Guyot (1987)</v>
      </c>
    </row>
    <row r="2054" spans="1:16" x14ac:dyDescent="0.35">
      <c r="A2054" s="68">
        <v>2052</v>
      </c>
      <c r="B2054" s="69">
        <v>140</v>
      </c>
      <c r="C2054" s="69">
        <v>28005</v>
      </c>
      <c r="D2054" s="69">
        <v>3649</v>
      </c>
      <c r="E2054" t="str">
        <f>INDEX(Table5[EEZ],MATCH(C2054,Table5[Colony_ID],0))</f>
        <v>Wallis and Futuna Exclusive Economic Zone</v>
      </c>
      <c r="F2054" t="str">
        <f>INDEX(Table5[Corrected Island/Colony Name],MATCH('Full Data'!C2054,Table5[Colony_ID],0))</f>
        <v>Uvea</v>
      </c>
      <c r="G2054" t="str">
        <f>INDEX(Table4[Common_Name],MATCH('Full Data'!D2054,Table4[SpcRecID],0))</f>
        <v>Red-tailed Tropicbird</v>
      </c>
      <c r="H2054" s="83" t="str">
        <f>INDEX(Data!E$2:E$6500,MATCH(A2054,Data!$A$2:$A$6500,0))</f>
        <v>confirmed</v>
      </c>
      <c r="I2054" s="90">
        <f>INDEX(Data!P$2:P$6500,MATCH(A2054,Data!$A$2:$A$6500,0))</f>
        <v>1985</v>
      </c>
      <c r="J2054" s="90">
        <f>INDEX(Data!Q$2:Q$6500,MATCH($A2054,Data!$A$2:$A$6500,0))</f>
        <v>1985</v>
      </c>
      <c r="K2054" s="90">
        <f>INDEX(Data!F$2:F$6500,MATCH($A2054,Data!$A$2:$A$6500,0))</f>
        <v>1</v>
      </c>
      <c r="L2054" s="90">
        <f>INDEX(Data!G$2:G$6500,MATCH($A2054,Data!$A$2:$A$6500,0))</f>
        <v>1</v>
      </c>
      <c r="M2054" s="90">
        <f>INDEX(Data!H$2:H$6500,MATCH($A2054,Data!$A$2:$A$6500,0))</f>
        <v>0</v>
      </c>
      <c r="N2054" s="90">
        <f>INDEX(Data!I$2:I$6500,MATCH($A2054,Data!$A$2:$A$6500,0))</f>
        <v>0</v>
      </c>
      <c r="O2054" s="83" t="str">
        <f>INDEX(Data!J$2:J$6500,MATCH($A2054,Data!$A$2:$A$6500,0))</f>
        <v>individuals</v>
      </c>
      <c r="P2054" t="str">
        <f>_xlfn.XLOOKUP(B2054,Table3[RefID],Table3[Citation])</f>
        <v>Thibault &amp; Guyot (1987)</v>
      </c>
    </row>
    <row r="2055" spans="1:16" x14ac:dyDescent="0.35">
      <c r="A2055" s="68">
        <v>2053</v>
      </c>
      <c r="B2055" s="69">
        <v>140</v>
      </c>
      <c r="C2055" s="69">
        <v>28000</v>
      </c>
      <c r="D2055" s="69">
        <v>3650</v>
      </c>
      <c r="E2055" t="str">
        <f>INDEX(Table5[EEZ],MATCH(C2055,Table5[Colony_ID],0))</f>
        <v>Wallis and Futuna Exclusive Economic Zone</v>
      </c>
      <c r="F2055" t="str">
        <f>INDEX(Table5[Corrected Island/Colony Name],MATCH('Full Data'!C2055,Table5[Colony_ID],0))</f>
        <v>Alofi</v>
      </c>
      <c r="G2055" t="str">
        <f>INDEX(Table4[Common_Name],MATCH('Full Data'!D2055,Table4[SpcRecID],0))</f>
        <v>White-tailed Tropicbird</v>
      </c>
      <c r="H2055" s="83" t="str">
        <f>INDEX(Data!E$2:E$6500,MATCH(A2055,Data!$A$2:$A$6500,0))</f>
        <v>confirmed</v>
      </c>
      <c r="I2055" s="90">
        <f>INDEX(Data!P$2:P$6500,MATCH(A2055,Data!$A$2:$A$6500,0))</f>
        <v>1985</v>
      </c>
      <c r="J2055" s="90">
        <f>INDEX(Data!Q$2:Q$6500,MATCH($A2055,Data!$A$2:$A$6500,0))</f>
        <v>1985</v>
      </c>
      <c r="K2055" s="90">
        <f>INDEX(Data!F$2:F$6500,MATCH($A2055,Data!$A$2:$A$6500,0))</f>
        <v>0</v>
      </c>
      <c r="L2055" s="90">
        <f>INDEX(Data!G$2:G$6500,MATCH($A2055,Data!$A$2:$A$6500,0))</f>
        <v>0</v>
      </c>
      <c r="M2055" s="90">
        <f>INDEX(Data!H$2:H$6500,MATCH($A2055,Data!$A$2:$A$6500,0))</f>
        <v>0</v>
      </c>
      <c r="N2055" s="90">
        <f>INDEX(Data!I$2:I$6500,MATCH($A2055,Data!$A$2:$A$6500,0))</f>
        <v>0</v>
      </c>
      <c r="O2055" s="83">
        <f>INDEX(Data!J$2:J$6500,MATCH($A2055,Data!$A$2:$A$6500,0))</f>
        <v>0</v>
      </c>
      <c r="P2055" t="str">
        <f>_xlfn.XLOOKUP(B2055,Table3[RefID],Table3[Citation])</f>
        <v>Thibault &amp; Guyot (1987)</v>
      </c>
    </row>
    <row r="2056" spans="1:16" x14ac:dyDescent="0.35">
      <c r="A2056" s="68">
        <v>2054</v>
      </c>
      <c r="B2056" s="69">
        <v>140</v>
      </c>
      <c r="C2056" s="69">
        <v>28001</v>
      </c>
      <c r="D2056" s="69">
        <v>3650</v>
      </c>
      <c r="E2056" t="str">
        <f>INDEX(Table5[EEZ],MATCH(C2056,Table5[Colony_ID],0))</f>
        <v>Wallis and Futuna Exclusive Economic Zone</v>
      </c>
      <c r="F2056" t="str">
        <f>INDEX(Table5[Corrected Island/Colony Name],MATCH('Full Data'!C2056,Table5[Colony_ID],0))</f>
        <v>Futuna</v>
      </c>
      <c r="G2056" t="str">
        <f>INDEX(Table4[Common_Name],MATCH('Full Data'!D2056,Table4[SpcRecID],0))</f>
        <v>White-tailed Tropicbird</v>
      </c>
      <c r="H2056" s="83" t="str">
        <f>INDEX(Data!E$2:E$6500,MATCH(A2056,Data!$A$2:$A$6500,0))</f>
        <v>confirmed</v>
      </c>
      <c r="I2056" s="90">
        <f>INDEX(Data!P$2:P$6500,MATCH(A2056,Data!$A$2:$A$6500,0))</f>
        <v>1985</v>
      </c>
      <c r="J2056" s="90">
        <f>INDEX(Data!Q$2:Q$6500,MATCH($A2056,Data!$A$2:$A$6500,0))</f>
        <v>1985</v>
      </c>
      <c r="K2056" s="90">
        <f>INDEX(Data!F$2:F$6500,MATCH($A2056,Data!$A$2:$A$6500,0))</f>
        <v>0</v>
      </c>
      <c r="L2056" s="90">
        <f>INDEX(Data!G$2:G$6500,MATCH($A2056,Data!$A$2:$A$6500,0))</f>
        <v>0</v>
      </c>
      <c r="M2056" s="90">
        <f>INDEX(Data!H$2:H$6500,MATCH($A2056,Data!$A$2:$A$6500,0))</f>
        <v>0</v>
      </c>
      <c r="N2056" s="90">
        <f>INDEX(Data!I$2:I$6500,MATCH($A2056,Data!$A$2:$A$6500,0))</f>
        <v>0</v>
      </c>
      <c r="O2056" s="83">
        <f>INDEX(Data!J$2:J$6500,MATCH($A2056,Data!$A$2:$A$6500,0))</f>
        <v>0</v>
      </c>
      <c r="P2056" t="str">
        <f>_xlfn.XLOOKUP(B2056,Table3[RefID],Table3[Citation])</f>
        <v>Thibault &amp; Guyot (1987)</v>
      </c>
    </row>
    <row r="2057" spans="1:16" x14ac:dyDescent="0.35">
      <c r="A2057" s="68">
        <v>2055</v>
      </c>
      <c r="B2057" s="69">
        <v>140</v>
      </c>
      <c r="C2057" s="69">
        <v>28005</v>
      </c>
      <c r="D2057" s="69">
        <v>3650</v>
      </c>
      <c r="E2057" t="str">
        <f>INDEX(Table5[EEZ],MATCH(C2057,Table5[Colony_ID],0))</f>
        <v>Wallis and Futuna Exclusive Economic Zone</v>
      </c>
      <c r="F2057" t="str">
        <f>INDEX(Table5[Corrected Island/Colony Name],MATCH('Full Data'!C2057,Table5[Colony_ID],0))</f>
        <v>Uvea</v>
      </c>
      <c r="G2057" t="str">
        <f>INDEX(Table4[Common_Name],MATCH('Full Data'!D2057,Table4[SpcRecID],0))</f>
        <v>White-tailed Tropicbird</v>
      </c>
      <c r="H2057" s="83" t="str">
        <f>INDEX(Data!E$2:E$6500,MATCH(A2057,Data!$A$2:$A$6500,0))</f>
        <v>confirmed</v>
      </c>
      <c r="I2057" s="90">
        <f>INDEX(Data!P$2:P$6500,MATCH(A2057,Data!$A$2:$A$6500,0))</f>
        <v>1985</v>
      </c>
      <c r="J2057" s="90">
        <f>INDEX(Data!Q$2:Q$6500,MATCH($A2057,Data!$A$2:$A$6500,0))</f>
        <v>1985</v>
      </c>
      <c r="K2057" s="90">
        <f>INDEX(Data!F$2:F$6500,MATCH($A2057,Data!$A$2:$A$6500,0))</f>
        <v>10</v>
      </c>
      <c r="L2057" s="90">
        <f>INDEX(Data!G$2:G$6500,MATCH($A2057,Data!$A$2:$A$6500,0))</f>
        <v>99</v>
      </c>
      <c r="M2057" s="90">
        <f>INDEX(Data!H$2:H$6500,MATCH($A2057,Data!$A$2:$A$6500,0))</f>
        <v>0</v>
      </c>
      <c r="N2057" s="90">
        <f>INDEX(Data!I$2:I$6500,MATCH($A2057,Data!$A$2:$A$6500,0))</f>
        <v>0</v>
      </c>
      <c r="O2057" s="83" t="str">
        <f>INDEX(Data!J$2:J$6500,MATCH($A2057,Data!$A$2:$A$6500,0))</f>
        <v>cp</v>
      </c>
      <c r="P2057" t="str">
        <f>_xlfn.XLOOKUP(B2057,Table3[RefID],Table3[Citation])</f>
        <v>Thibault &amp; Guyot (1987)</v>
      </c>
    </row>
    <row r="2058" spans="1:16" x14ac:dyDescent="0.35">
      <c r="A2058" s="68">
        <v>2056</v>
      </c>
      <c r="B2058" s="69">
        <v>141</v>
      </c>
      <c r="C2058" s="69">
        <v>17002</v>
      </c>
      <c r="D2058" s="69">
        <v>3268</v>
      </c>
      <c r="E2058" t="str">
        <f>INDEX(Table5[EEZ],MATCH(C2058,Table5[Colony_ID],0))</f>
        <v>Palau Exclusive Economic Zone</v>
      </c>
      <c r="F2058" t="str">
        <f>INDEX(Table5[Corrected Island/Colony Name],MATCH('Full Data'!C2058,Table5[Colony_ID],0))</f>
        <v>Elibel</v>
      </c>
      <c r="G2058" t="str">
        <f>INDEX(Table4[Common_Name],MATCH('Full Data'!D2058,Table4[SpcRecID],0))</f>
        <v>Black-naped Tern</v>
      </c>
      <c r="H2058" s="83" t="str">
        <f>INDEX(Data!E$2:E$6500,MATCH(A2058,Data!$A$2:$A$6500,0))</f>
        <v>Confirmed</v>
      </c>
      <c r="I2058" s="90">
        <f>INDEX(Data!P$2:P$6500,MATCH(A2058,Data!$A$2:$A$6500,0))</f>
        <v>1988</v>
      </c>
      <c r="J2058" s="90">
        <f>INDEX(Data!Q$2:Q$6500,MATCH($A2058,Data!$A$2:$A$6500,0))</f>
        <v>1988</v>
      </c>
      <c r="K2058" s="90">
        <f>INDEX(Data!F$2:F$6500,MATCH($A2058,Data!$A$2:$A$6500,0))</f>
        <v>0</v>
      </c>
      <c r="L2058" s="90">
        <f>INDEX(Data!G$2:G$6500,MATCH($A2058,Data!$A$2:$A$6500,0))</f>
        <v>0</v>
      </c>
      <c r="M2058" s="90">
        <f>INDEX(Data!H$2:H$6500,MATCH($A2058,Data!$A$2:$A$6500,0))</f>
        <v>0</v>
      </c>
      <c r="N2058" s="90">
        <f>INDEX(Data!I$2:I$6500,MATCH($A2058,Data!$A$2:$A$6500,0))</f>
        <v>0</v>
      </c>
      <c r="O2058" s="83">
        <f>INDEX(Data!J$2:J$6500,MATCH($A2058,Data!$A$2:$A$6500,0))</f>
        <v>0</v>
      </c>
      <c r="P2058" t="str">
        <f>_xlfn.XLOOKUP(B2058,Table3[RefID],Table3[Citation])</f>
        <v>Engbring (1988)</v>
      </c>
    </row>
    <row r="2059" spans="1:16" x14ac:dyDescent="0.35">
      <c r="A2059" s="68">
        <v>2057</v>
      </c>
      <c r="B2059" s="69">
        <v>141</v>
      </c>
      <c r="C2059" s="69">
        <v>17005</v>
      </c>
      <c r="D2059" s="69">
        <v>3268</v>
      </c>
      <c r="E2059" t="str">
        <f>INDEX(Table5[EEZ],MATCH(C2059,Table5[Colony_ID],0))</f>
        <v>Palau Exclusive Economic Zone</v>
      </c>
      <c r="F2059" t="str">
        <f>INDEX(Table5[Corrected Island/Colony Name],MATCH('Full Data'!C2059,Table5[Colony_ID],0))</f>
        <v>Ngeriungs</v>
      </c>
      <c r="G2059" t="str">
        <f>INDEX(Table4[Common_Name],MATCH('Full Data'!D2059,Table4[SpcRecID],0))</f>
        <v>Black-naped Tern</v>
      </c>
      <c r="H2059" s="83" t="str">
        <f>INDEX(Data!E$2:E$6500,MATCH(A2059,Data!$A$2:$A$6500,0))</f>
        <v>Confirmed</v>
      </c>
      <c r="I2059" s="90">
        <f>INDEX(Data!P$2:P$6500,MATCH(A2059,Data!$A$2:$A$6500,0))</f>
        <v>1988</v>
      </c>
      <c r="J2059" s="90">
        <f>INDEX(Data!Q$2:Q$6500,MATCH($A2059,Data!$A$2:$A$6500,0))</f>
        <v>1988</v>
      </c>
      <c r="K2059" s="90">
        <f>INDEX(Data!F$2:F$6500,MATCH($A2059,Data!$A$2:$A$6500,0))</f>
        <v>0</v>
      </c>
      <c r="L2059" s="90">
        <f>INDEX(Data!G$2:G$6500,MATCH($A2059,Data!$A$2:$A$6500,0))</f>
        <v>0</v>
      </c>
      <c r="M2059" s="90">
        <f>INDEX(Data!H$2:H$6500,MATCH($A2059,Data!$A$2:$A$6500,0))</f>
        <v>0</v>
      </c>
      <c r="N2059" s="90">
        <f>INDEX(Data!I$2:I$6500,MATCH($A2059,Data!$A$2:$A$6500,0))</f>
        <v>0</v>
      </c>
      <c r="O2059" s="83">
        <f>INDEX(Data!J$2:J$6500,MATCH($A2059,Data!$A$2:$A$6500,0))</f>
        <v>0</v>
      </c>
      <c r="P2059" t="str">
        <f>_xlfn.XLOOKUP(B2059,Table3[RefID],Table3[Citation])</f>
        <v>Engbring (1988)</v>
      </c>
    </row>
    <row r="2060" spans="1:16" x14ac:dyDescent="0.35">
      <c r="A2060" s="68">
        <v>2058</v>
      </c>
      <c r="B2060" s="69">
        <v>141</v>
      </c>
      <c r="C2060" s="69">
        <v>17007</v>
      </c>
      <c r="D2060" s="69">
        <v>3268</v>
      </c>
      <c r="E2060" t="str">
        <f>INDEX(Table5[EEZ],MATCH(C2060,Table5[Colony_ID],0))</f>
        <v>Palau Exclusive Economic Zone</v>
      </c>
      <c r="F2060" t="str">
        <f>INDEX(Table5[Corrected Island/Colony Name],MATCH('Full Data'!C2060,Table5[Colony_ID],0))</f>
        <v>Ngarapalas Island</v>
      </c>
      <c r="G2060" t="str">
        <f>INDEX(Table4[Common_Name],MATCH('Full Data'!D2060,Table4[SpcRecID],0))</f>
        <v>Black-naped Tern</v>
      </c>
      <c r="H2060" s="83" t="str">
        <f>INDEX(Data!E$2:E$6500,MATCH(A2060,Data!$A$2:$A$6500,0))</f>
        <v>Confirmed</v>
      </c>
      <c r="I2060" s="90">
        <f>INDEX(Data!P$2:P$6500,MATCH(A2060,Data!$A$2:$A$6500,0))</f>
        <v>1988</v>
      </c>
      <c r="J2060" s="90">
        <f>INDEX(Data!Q$2:Q$6500,MATCH($A2060,Data!$A$2:$A$6500,0))</f>
        <v>1988</v>
      </c>
      <c r="K2060" s="90">
        <f>INDEX(Data!F$2:F$6500,MATCH($A2060,Data!$A$2:$A$6500,0))</f>
        <v>0</v>
      </c>
      <c r="L2060" s="90">
        <f>INDEX(Data!G$2:G$6500,MATCH($A2060,Data!$A$2:$A$6500,0))</f>
        <v>0</v>
      </c>
      <c r="M2060" s="90">
        <f>INDEX(Data!H$2:H$6500,MATCH($A2060,Data!$A$2:$A$6500,0))</f>
        <v>0</v>
      </c>
      <c r="N2060" s="90">
        <f>INDEX(Data!I$2:I$6500,MATCH($A2060,Data!$A$2:$A$6500,0))</f>
        <v>0</v>
      </c>
      <c r="O2060" s="83">
        <f>INDEX(Data!J$2:J$6500,MATCH($A2060,Data!$A$2:$A$6500,0))</f>
        <v>0</v>
      </c>
      <c r="P2060" t="str">
        <f>_xlfn.XLOOKUP(B2060,Table3[RefID],Table3[Citation])</f>
        <v>Engbring (1988)</v>
      </c>
    </row>
    <row r="2061" spans="1:16" x14ac:dyDescent="0.35">
      <c r="A2061" s="68">
        <v>2059</v>
      </c>
      <c r="B2061" s="69">
        <v>141</v>
      </c>
      <c r="C2061" s="69">
        <v>17009</v>
      </c>
      <c r="D2061" s="69">
        <v>3268</v>
      </c>
      <c r="E2061" t="str">
        <f>INDEX(Table5[EEZ],MATCH(C2061,Table5[Colony_ID],0))</f>
        <v>Palau Exclusive Economic Zone</v>
      </c>
      <c r="F2061" t="str">
        <f>INDEX(Table5[Corrected Island/Colony Name],MATCH('Full Data'!C2061,Table5[Colony_ID],0))</f>
        <v>Ngeruangel</v>
      </c>
      <c r="G2061" t="str">
        <f>INDEX(Table4[Common_Name],MATCH('Full Data'!D2061,Table4[SpcRecID],0))</f>
        <v>Black-naped Tern</v>
      </c>
      <c r="H2061" s="83" t="str">
        <f>INDEX(Data!E$2:E$6500,MATCH(A2061,Data!$A$2:$A$6500,0))</f>
        <v>Confirmed</v>
      </c>
      <c r="I2061" s="90">
        <f>INDEX(Data!P$2:P$6500,MATCH(A2061,Data!$A$2:$A$6500,0))</f>
        <v>1988</v>
      </c>
      <c r="J2061" s="90">
        <f>INDEX(Data!Q$2:Q$6500,MATCH($A2061,Data!$A$2:$A$6500,0))</f>
        <v>1988</v>
      </c>
      <c r="K2061" s="90">
        <f>INDEX(Data!F$2:F$6500,MATCH($A2061,Data!$A$2:$A$6500,0))</f>
        <v>0</v>
      </c>
      <c r="L2061" s="90">
        <f>INDEX(Data!G$2:G$6500,MATCH($A2061,Data!$A$2:$A$6500,0))</f>
        <v>0</v>
      </c>
      <c r="M2061" s="90">
        <f>INDEX(Data!H$2:H$6500,MATCH($A2061,Data!$A$2:$A$6500,0))</f>
        <v>0</v>
      </c>
      <c r="N2061" s="90">
        <f>INDEX(Data!I$2:I$6500,MATCH($A2061,Data!$A$2:$A$6500,0))</f>
        <v>0</v>
      </c>
      <c r="O2061" s="83">
        <f>INDEX(Data!J$2:J$6500,MATCH($A2061,Data!$A$2:$A$6500,0))</f>
        <v>0</v>
      </c>
      <c r="P2061" t="str">
        <f>_xlfn.XLOOKUP(B2061,Table3[RefID],Table3[Citation])</f>
        <v>Engbring (1988)</v>
      </c>
    </row>
    <row r="2062" spans="1:16" x14ac:dyDescent="0.35">
      <c r="A2062" s="68">
        <v>2060</v>
      </c>
      <c r="B2062" s="69">
        <v>141</v>
      </c>
      <c r="C2062" s="69">
        <v>17002</v>
      </c>
      <c r="D2062" s="69">
        <v>3659</v>
      </c>
      <c r="E2062" t="str">
        <f>INDEX(Table5[EEZ],MATCH(C2062,Table5[Colony_ID],0))</f>
        <v>Palau Exclusive Economic Zone</v>
      </c>
      <c r="F2062" t="str">
        <f>INDEX(Table5[Corrected Island/Colony Name],MATCH('Full Data'!C2062,Table5[Colony_ID],0))</f>
        <v>Elibel</v>
      </c>
      <c r="G2062" t="str">
        <f>INDEX(Table4[Common_Name],MATCH('Full Data'!D2062,Table4[SpcRecID],0))</f>
        <v>Brown Booby</v>
      </c>
      <c r="H2062" s="83" t="str">
        <f>INDEX(Data!E$2:E$6500,MATCH(A2062,Data!$A$2:$A$6500,0))</f>
        <v>Non-breeding</v>
      </c>
      <c r="I2062" s="90">
        <f>INDEX(Data!P$2:P$6500,MATCH(A2062,Data!$A$2:$A$6500,0))</f>
        <v>1988</v>
      </c>
      <c r="J2062" s="90">
        <f>INDEX(Data!Q$2:Q$6500,MATCH($A2062,Data!$A$2:$A$6500,0))</f>
        <v>1988</v>
      </c>
      <c r="K2062" s="90">
        <f>INDEX(Data!F$2:F$6500,MATCH($A2062,Data!$A$2:$A$6500,0))</f>
        <v>0</v>
      </c>
      <c r="L2062" s="90">
        <f>INDEX(Data!G$2:G$6500,MATCH($A2062,Data!$A$2:$A$6500,0))</f>
        <v>0</v>
      </c>
      <c r="M2062" s="90">
        <f>INDEX(Data!H$2:H$6500,MATCH($A2062,Data!$A$2:$A$6500,0))</f>
        <v>0</v>
      </c>
      <c r="N2062" s="90">
        <f>INDEX(Data!I$2:I$6500,MATCH($A2062,Data!$A$2:$A$6500,0))</f>
        <v>0</v>
      </c>
      <c r="O2062" s="83">
        <f>INDEX(Data!J$2:J$6500,MATCH($A2062,Data!$A$2:$A$6500,0))</f>
        <v>0</v>
      </c>
      <c r="P2062" t="str">
        <f>_xlfn.XLOOKUP(B2062,Table3[RefID],Table3[Citation])</f>
        <v>Engbring (1988)</v>
      </c>
    </row>
    <row r="2063" spans="1:16" x14ac:dyDescent="0.35">
      <c r="A2063" s="68">
        <v>2061</v>
      </c>
      <c r="B2063" s="69">
        <v>141</v>
      </c>
      <c r="C2063" s="69">
        <v>17005</v>
      </c>
      <c r="D2063" s="69">
        <v>3659</v>
      </c>
      <c r="E2063" t="str">
        <f>INDEX(Table5[EEZ],MATCH(C2063,Table5[Colony_ID],0))</f>
        <v>Palau Exclusive Economic Zone</v>
      </c>
      <c r="F2063" t="str">
        <f>INDEX(Table5[Corrected Island/Colony Name],MATCH('Full Data'!C2063,Table5[Colony_ID],0))</f>
        <v>Ngeriungs</v>
      </c>
      <c r="G2063" t="str">
        <f>INDEX(Table4[Common_Name],MATCH('Full Data'!D2063,Table4[SpcRecID],0))</f>
        <v>Brown Booby</v>
      </c>
      <c r="H2063" s="83" t="str">
        <f>INDEX(Data!E$2:E$6500,MATCH(A2063,Data!$A$2:$A$6500,0))</f>
        <v>Non-breeding</v>
      </c>
      <c r="I2063" s="90">
        <f>INDEX(Data!P$2:P$6500,MATCH(A2063,Data!$A$2:$A$6500,0))</f>
        <v>1988</v>
      </c>
      <c r="J2063" s="90">
        <f>INDEX(Data!Q$2:Q$6500,MATCH($A2063,Data!$A$2:$A$6500,0))</f>
        <v>1988</v>
      </c>
      <c r="K2063" s="90">
        <f>INDEX(Data!F$2:F$6500,MATCH($A2063,Data!$A$2:$A$6500,0))</f>
        <v>0</v>
      </c>
      <c r="L2063" s="90">
        <f>INDEX(Data!G$2:G$6500,MATCH($A2063,Data!$A$2:$A$6500,0))</f>
        <v>0</v>
      </c>
      <c r="M2063" s="90">
        <f>INDEX(Data!H$2:H$6500,MATCH($A2063,Data!$A$2:$A$6500,0))</f>
        <v>0</v>
      </c>
      <c r="N2063" s="90">
        <f>INDEX(Data!I$2:I$6500,MATCH($A2063,Data!$A$2:$A$6500,0))</f>
        <v>0</v>
      </c>
      <c r="O2063" s="83">
        <f>INDEX(Data!J$2:J$6500,MATCH($A2063,Data!$A$2:$A$6500,0))</f>
        <v>0</v>
      </c>
      <c r="P2063" t="str">
        <f>_xlfn.XLOOKUP(B2063,Table3[RefID],Table3[Citation])</f>
        <v>Engbring (1988)</v>
      </c>
    </row>
    <row r="2064" spans="1:16" x14ac:dyDescent="0.35">
      <c r="A2064" s="68">
        <v>2062</v>
      </c>
      <c r="B2064" s="69">
        <v>141</v>
      </c>
      <c r="C2064" s="69">
        <v>17007</v>
      </c>
      <c r="D2064" s="69">
        <v>3659</v>
      </c>
      <c r="E2064" t="str">
        <f>INDEX(Table5[EEZ],MATCH(C2064,Table5[Colony_ID],0))</f>
        <v>Palau Exclusive Economic Zone</v>
      </c>
      <c r="F2064" t="str">
        <f>INDEX(Table5[Corrected Island/Colony Name],MATCH('Full Data'!C2064,Table5[Colony_ID],0))</f>
        <v>Ngarapalas Island</v>
      </c>
      <c r="G2064" t="str">
        <f>INDEX(Table4[Common_Name],MATCH('Full Data'!D2064,Table4[SpcRecID],0))</f>
        <v>Brown Booby</v>
      </c>
      <c r="H2064" s="83" t="str">
        <f>INDEX(Data!E$2:E$6500,MATCH(A2064,Data!$A$2:$A$6500,0))</f>
        <v>Non-breeding</v>
      </c>
      <c r="I2064" s="90">
        <f>INDEX(Data!P$2:P$6500,MATCH(A2064,Data!$A$2:$A$6500,0))</f>
        <v>1988</v>
      </c>
      <c r="J2064" s="90">
        <f>INDEX(Data!Q$2:Q$6500,MATCH($A2064,Data!$A$2:$A$6500,0))</f>
        <v>1988</v>
      </c>
      <c r="K2064" s="90">
        <f>INDEX(Data!F$2:F$6500,MATCH($A2064,Data!$A$2:$A$6500,0))</f>
        <v>0</v>
      </c>
      <c r="L2064" s="90">
        <f>INDEX(Data!G$2:G$6500,MATCH($A2064,Data!$A$2:$A$6500,0))</f>
        <v>0</v>
      </c>
      <c r="M2064" s="90">
        <f>INDEX(Data!H$2:H$6500,MATCH($A2064,Data!$A$2:$A$6500,0))</f>
        <v>0</v>
      </c>
      <c r="N2064" s="90">
        <f>INDEX(Data!I$2:I$6500,MATCH($A2064,Data!$A$2:$A$6500,0))</f>
        <v>0</v>
      </c>
      <c r="O2064" s="83">
        <f>INDEX(Data!J$2:J$6500,MATCH($A2064,Data!$A$2:$A$6500,0))</f>
        <v>0</v>
      </c>
      <c r="P2064" t="str">
        <f>_xlfn.XLOOKUP(B2064,Table3[RefID],Table3[Citation])</f>
        <v>Engbring (1988)</v>
      </c>
    </row>
    <row r="2065" spans="1:16" x14ac:dyDescent="0.35">
      <c r="A2065" s="68">
        <v>2063</v>
      </c>
      <c r="B2065" s="69">
        <v>141</v>
      </c>
      <c r="C2065" s="69">
        <v>17009</v>
      </c>
      <c r="D2065" s="69">
        <v>3659</v>
      </c>
      <c r="E2065" t="str">
        <f>INDEX(Table5[EEZ],MATCH(C2065,Table5[Colony_ID],0))</f>
        <v>Palau Exclusive Economic Zone</v>
      </c>
      <c r="F2065" t="str">
        <f>INDEX(Table5[Corrected Island/Colony Name],MATCH('Full Data'!C2065,Table5[Colony_ID],0))</f>
        <v>Ngeruangel</v>
      </c>
      <c r="G2065" t="str">
        <f>INDEX(Table4[Common_Name],MATCH('Full Data'!D2065,Table4[SpcRecID],0))</f>
        <v>Brown Booby</v>
      </c>
      <c r="H2065" s="83" t="str">
        <f>INDEX(Data!E$2:E$6500,MATCH(A2065,Data!$A$2:$A$6500,0))</f>
        <v>Non-breeding</v>
      </c>
      <c r="I2065" s="90">
        <f>INDEX(Data!P$2:P$6500,MATCH(A2065,Data!$A$2:$A$6500,0))</f>
        <v>1988</v>
      </c>
      <c r="J2065" s="90">
        <f>INDEX(Data!Q$2:Q$6500,MATCH($A2065,Data!$A$2:$A$6500,0))</f>
        <v>1988</v>
      </c>
      <c r="K2065" s="90">
        <f>INDEX(Data!F$2:F$6500,MATCH($A2065,Data!$A$2:$A$6500,0))</f>
        <v>0</v>
      </c>
      <c r="L2065" s="90">
        <f>INDEX(Data!G$2:G$6500,MATCH($A2065,Data!$A$2:$A$6500,0))</f>
        <v>0</v>
      </c>
      <c r="M2065" s="90">
        <f>INDEX(Data!H$2:H$6500,MATCH($A2065,Data!$A$2:$A$6500,0))</f>
        <v>0</v>
      </c>
      <c r="N2065" s="90">
        <f>INDEX(Data!I$2:I$6500,MATCH($A2065,Data!$A$2:$A$6500,0))</f>
        <v>0</v>
      </c>
      <c r="O2065" s="83">
        <f>INDEX(Data!J$2:J$6500,MATCH($A2065,Data!$A$2:$A$6500,0))</f>
        <v>0</v>
      </c>
      <c r="P2065" t="str">
        <f>_xlfn.XLOOKUP(B2065,Table3[RefID],Table3[Citation])</f>
        <v>Engbring (1988)</v>
      </c>
    </row>
    <row r="2066" spans="1:16" x14ac:dyDescent="0.35">
      <c r="A2066" s="68">
        <v>2064</v>
      </c>
      <c r="B2066" s="69">
        <v>141</v>
      </c>
      <c r="C2066" s="69">
        <v>17009</v>
      </c>
      <c r="D2066" s="69">
        <v>3263</v>
      </c>
      <c r="E2066" t="str">
        <f>INDEX(Table5[EEZ],MATCH(C2066,Table5[Colony_ID],0))</f>
        <v>Palau Exclusive Economic Zone</v>
      </c>
      <c r="F2066" t="str">
        <f>INDEX(Table5[Corrected Island/Colony Name],MATCH('Full Data'!C2066,Table5[Colony_ID],0))</f>
        <v>Ngeruangel</v>
      </c>
      <c r="G2066" t="str">
        <f>INDEX(Table4[Common_Name],MATCH('Full Data'!D2066,Table4[SpcRecID],0))</f>
        <v>Greater crested Tern</v>
      </c>
      <c r="H2066" s="83" t="str">
        <f>INDEX(Data!E$2:E$6500,MATCH(A2066,Data!$A$2:$A$6500,0))</f>
        <v>Confirmed</v>
      </c>
      <c r="I2066" s="90">
        <f>INDEX(Data!P$2:P$6500,MATCH(A2066,Data!$A$2:$A$6500,0))</f>
        <v>1979</v>
      </c>
      <c r="J2066" s="90">
        <f>INDEX(Data!Q$2:Q$6500,MATCH($A2066,Data!$A$2:$A$6500,0))</f>
        <v>1979</v>
      </c>
      <c r="K2066" s="90">
        <f>INDEX(Data!F$2:F$6500,MATCH($A2066,Data!$A$2:$A$6500,0))</f>
        <v>5000</v>
      </c>
      <c r="L2066" s="90">
        <f>INDEX(Data!G$2:G$6500,MATCH($A2066,Data!$A$2:$A$6500,0))</f>
        <v>7000</v>
      </c>
      <c r="M2066" s="90">
        <f>INDEX(Data!H$2:H$6500,MATCH($A2066,Data!$A$2:$A$6500,0))</f>
        <v>0</v>
      </c>
      <c r="N2066" s="90">
        <f>INDEX(Data!I$2:I$6500,MATCH($A2066,Data!$A$2:$A$6500,0))</f>
        <v>0</v>
      </c>
      <c r="O2066" s="83" t="str">
        <f>INDEX(Data!J$2:J$6500,MATCH($A2066,Data!$A$2:$A$6500,0))</f>
        <v>individuals</v>
      </c>
      <c r="P2066" t="str">
        <f>_xlfn.XLOOKUP(B2066,Table3[RefID],Table3[Citation])</f>
        <v>Engbring (1988)</v>
      </c>
    </row>
    <row r="2067" spans="1:16" x14ac:dyDescent="0.35">
      <c r="A2067" s="68">
        <v>2065</v>
      </c>
      <c r="B2067" s="69">
        <v>141</v>
      </c>
      <c r="C2067" s="69">
        <v>17002</v>
      </c>
      <c r="D2067" s="69">
        <v>3846</v>
      </c>
      <c r="E2067" t="str">
        <f>INDEX(Table5[EEZ],MATCH(C2067,Table5[Colony_ID],0))</f>
        <v>Palau Exclusive Economic Zone</v>
      </c>
      <c r="F2067" t="str">
        <f>INDEX(Table5[Corrected Island/Colony Name],MATCH('Full Data'!C2067,Table5[Colony_ID],0))</f>
        <v>Elibel</v>
      </c>
      <c r="G2067" t="str">
        <f>INDEX(Table4[Common_Name],MATCH('Full Data'!D2067,Table4[SpcRecID],0))</f>
        <v>Lesser Frigatebird</v>
      </c>
      <c r="H2067" s="83" t="str">
        <f>INDEX(Data!E$2:E$6500,MATCH(A2067,Data!$A$2:$A$6500,0))</f>
        <v>Non-breeding</v>
      </c>
      <c r="I2067" s="90">
        <f>INDEX(Data!P$2:P$6500,MATCH(A2067,Data!$A$2:$A$6500,0))</f>
        <v>1988</v>
      </c>
      <c r="J2067" s="90">
        <f>INDEX(Data!Q$2:Q$6500,MATCH($A2067,Data!$A$2:$A$6500,0))</f>
        <v>1988</v>
      </c>
      <c r="K2067" s="90">
        <f>INDEX(Data!F$2:F$6500,MATCH($A2067,Data!$A$2:$A$6500,0))</f>
        <v>0</v>
      </c>
      <c r="L2067" s="90">
        <f>INDEX(Data!G$2:G$6500,MATCH($A2067,Data!$A$2:$A$6500,0))</f>
        <v>0</v>
      </c>
      <c r="M2067" s="90">
        <f>INDEX(Data!H$2:H$6500,MATCH($A2067,Data!$A$2:$A$6500,0))</f>
        <v>0</v>
      </c>
      <c r="N2067" s="90">
        <f>INDEX(Data!I$2:I$6500,MATCH($A2067,Data!$A$2:$A$6500,0))</f>
        <v>0</v>
      </c>
      <c r="O2067" s="83">
        <f>INDEX(Data!J$2:J$6500,MATCH($A2067,Data!$A$2:$A$6500,0))</f>
        <v>0</v>
      </c>
      <c r="P2067" t="str">
        <f>_xlfn.XLOOKUP(B2067,Table3[RefID],Table3[Citation])</f>
        <v>Engbring (1988)</v>
      </c>
    </row>
    <row r="2068" spans="1:16" x14ac:dyDescent="0.35">
      <c r="A2068" s="68">
        <v>2066</v>
      </c>
      <c r="B2068" s="69">
        <v>141</v>
      </c>
      <c r="C2068" s="69">
        <v>17005</v>
      </c>
      <c r="D2068" s="69">
        <v>3846</v>
      </c>
      <c r="E2068" t="str">
        <f>INDEX(Table5[EEZ],MATCH(C2068,Table5[Colony_ID],0))</f>
        <v>Palau Exclusive Economic Zone</v>
      </c>
      <c r="F2068" t="str">
        <f>INDEX(Table5[Corrected Island/Colony Name],MATCH('Full Data'!C2068,Table5[Colony_ID],0))</f>
        <v>Ngeriungs</v>
      </c>
      <c r="G2068" t="str">
        <f>INDEX(Table4[Common_Name],MATCH('Full Data'!D2068,Table4[SpcRecID],0))</f>
        <v>Lesser Frigatebird</v>
      </c>
      <c r="H2068" s="83" t="str">
        <f>INDEX(Data!E$2:E$6500,MATCH(A2068,Data!$A$2:$A$6500,0))</f>
        <v>Non-breeding</v>
      </c>
      <c r="I2068" s="90">
        <f>INDEX(Data!P$2:P$6500,MATCH(A2068,Data!$A$2:$A$6500,0))</f>
        <v>1988</v>
      </c>
      <c r="J2068" s="90">
        <f>INDEX(Data!Q$2:Q$6500,MATCH($A2068,Data!$A$2:$A$6500,0))</f>
        <v>1988</v>
      </c>
      <c r="K2068" s="90">
        <f>INDEX(Data!F$2:F$6500,MATCH($A2068,Data!$A$2:$A$6500,0))</f>
        <v>0</v>
      </c>
      <c r="L2068" s="90">
        <f>INDEX(Data!G$2:G$6500,MATCH($A2068,Data!$A$2:$A$6500,0))</f>
        <v>0</v>
      </c>
      <c r="M2068" s="90">
        <f>INDEX(Data!H$2:H$6500,MATCH($A2068,Data!$A$2:$A$6500,0))</f>
        <v>0</v>
      </c>
      <c r="N2068" s="90">
        <f>INDEX(Data!I$2:I$6500,MATCH($A2068,Data!$A$2:$A$6500,0))</f>
        <v>0</v>
      </c>
      <c r="O2068" s="83">
        <f>INDEX(Data!J$2:J$6500,MATCH($A2068,Data!$A$2:$A$6500,0))</f>
        <v>0</v>
      </c>
      <c r="P2068" t="str">
        <f>_xlfn.XLOOKUP(B2068,Table3[RefID],Table3[Citation])</f>
        <v>Engbring (1988)</v>
      </c>
    </row>
    <row r="2069" spans="1:16" x14ac:dyDescent="0.35">
      <c r="A2069" s="68">
        <v>2067</v>
      </c>
      <c r="B2069" s="69">
        <v>141</v>
      </c>
      <c r="C2069" s="69">
        <v>17007</v>
      </c>
      <c r="D2069" s="69">
        <v>3846</v>
      </c>
      <c r="E2069" t="str">
        <f>INDEX(Table5[EEZ],MATCH(C2069,Table5[Colony_ID],0))</f>
        <v>Palau Exclusive Economic Zone</v>
      </c>
      <c r="F2069" t="str">
        <f>INDEX(Table5[Corrected Island/Colony Name],MATCH('Full Data'!C2069,Table5[Colony_ID],0))</f>
        <v>Ngarapalas Island</v>
      </c>
      <c r="G2069" t="str">
        <f>INDEX(Table4[Common_Name],MATCH('Full Data'!D2069,Table4[SpcRecID],0))</f>
        <v>Lesser Frigatebird</v>
      </c>
      <c r="H2069" s="83" t="str">
        <f>INDEX(Data!E$2:E$6500,MATCH(A2069,Data!$A$2:$A$6500,0))</f>
        <v>Non-breeding</v>
      </c>
      <c r="I2069" s="90">
        <f>INDEX(Data!P$2:P$6500,MATCH(A2069,Data!$A$2:$A$6500,0))</f>
        <v>1988</v>
      </c>
      <c r="J2069" s="90">
        <f>INDEX(Data!Q$2:Q$6500,MATCH($A2069,Data!$A$2:$A$6500,0))</f>
        <v>1988</v>
      </c>
      <c r="K2069" s="90">
        <f>INDEX(Data!F$2:F$6500,MATCH($A2069,Data!$A$2:$A$6500,0))</f>
        <v>0</v>
      </c>
      <c r="L2069" s="90">
        <f>INDEX(Data!G$2:G$6500,MATCH($A2069,Data!$A$2:$A$6500,0))</f>
        <v>0</v>
      </c>
      <c r="M2069" s="90">
        <f>INDEX(Data!H$2:H$6500,MATCH($A2069,Data!$A$2:$A$6500,0))</f>
        <v>0</v>
      </c>
      <c r="N2069" s="90">
        <f>INDEX(Data!I$2:I$6500,MATCH($A2069,Data!$A$2:$A$6500,0))</f>
        <v>0</v>
      </c>
      <c r="O2069" s="83">
        <f>INDEX(Data!J$2:J$6500,MATCH($A2069,Data!$A$2:$A$6500,0))</f>
        <v>0</v>
      </c>
      <c r="P2069" t="str">
        <f>_xlfn.XLOOKUP(B2069,Table3[RefID],Table3[Citation])</f>
        <v>Engbring (1988)</v>
      </c>
    </row>
    <row r="2070" spans="1:16" x14ac:dyDescent="0.35">
      <c r="A2070" s="68">
        <v>2068</v>
      </c>
      <c r="B2070" s="69">
        <v>141</v>
      </c>
      <c r="C2070" s="69">
        <v>17009</v>
      </c>
      <c r="D2070" s="69">
        <v>3846</v>
      </c>
      <c r="E2070" t="str">
        <f>INDEX(Table5[EEZ],MATCH(C2070,Table5[Colony_ID],0))</f>
        <v>Palau Exclusive Economic Zone</v>
      </c>
      <c r="F2070" t="str">
        <f>INDEX(Table5[Corrected Island/Colony Name],MATCH('Full Data'!C2070,Table5[Colony_ID],0))</f>
        <v>Ngeruangel</v>
      </c>
      <c r="G2070" t="str">
        <f>INDEX(Table4[Common_Name],MATCH('Full Data'!D2070,Table4[SpcRecID],0))</f>
        <v>Lesser Frigatebird</v>
      </c>
      <c r="H2070" s="83" t="str">
        <f>INDEX(Data!E$2:E$6500,MATCH(A2070,Data!$A$2:$A$6500,0))</f>
        <v>Non-breeding</v>
      </c>
      <c r="I2070" s="90">
        <f>INDEX(Data!P$2:P$6500,MATCH(A2070,Data!$A$2:$A$6500,0))</f>
        <v>1988</v>
      </c>
      <c r="J2070" s="90">
        <f>INDEX(Data!Q$2:Q$6500,MATCH($A2070,Data!$A$2:$A$6500,0))</f>
        <v>1988</v>
      </c>
      <c r="K2070" s="90">
        <f>INDEX(Data!F$2:F$6500,MATCH($A2070,Data!$A$2:$A$6500,0))</f>
        <v>0</v>
      </c>
      <c r="L2070" s="90">
        <f>INDEX(Data!G$2:G$6500,MATCH($A2070,Data!$A$2:$A$6500,0))</f>
        <v>0</v>
      </c>
      <c r="M2070" s="90">
        <f>INDEX(Data!H$2:H$6500,MATCH($A2070,Data!$A$2:$A$6500,0))</f>
        <v>0</v>
      </c>
      <c r="N2070" s="90">
        <f>INDEX(Data!I$2:I$6500,MATCH($A2070,Data!$A$2:$A$6500,0))</f>
        <v>0</v>
      </c>
      <c r="O2070" s="83">
        <f>INDEX(Data!J$2:J$6500,MATCH($A2070,Data!$A$2:$A$6500,0))</f>
        <v>0</v>
      </c>
      <c r="P2070" t="str">
        <f>_xlfn.XLOOKUP(B2070,Table3[RefID],Table3[Citation])</f>
        <v>Engbring (1988)</v>
      </c>
    </row>
    <row r="2071" spans="1:16" x14ac:dyDescent="0.35">
      <c r="A2071" s="68">
        <v>2069</v>
      </c>
      <c r="B2071" s="69">
        <v>141</v>
      </c>
      <c r="C2071" s="69">
        <v>17002</v>
      </c>
      <c r="D2071" s="69">
        <v>3658</v>
      </c>
      <c r="E2071" t="str">
        <f>INDEX(Table5[EEZ],MATCH(C2071,Table5[Colony_ID],0))</f>
        <v>Palau Exclusive Economic Zone</v>
      </c>
      <c r="F2071" t="str">
        <f>INDEX(Table5[Corrected Island/Colony Name],MATCH('Full Data'!C2071,Table5[Colony_ID],0))</f>
        <v>Elibel</v>
      </c>
      <c r="G2071" t="str">
        <f>INDEX(Table4[Common_Name],MATCH('Full Data'!D2071,Table4[SpcRecID],0))</f>
        <v>Red-footed Booby</v>
      </c>
      <c r="H2071" s="83" t="str">
        <f>INDEX(Data!E$2:E$6500,MATCH(A2071,Data!$A$2:$A$6500,0))</f>
        <v>Non-breeding</v>
      </c>
      <c r="I2071" s="90">
        <f>INDEX(Data!P$2:P$6500,MATCH(A2071,Data!$A$2:$A$6500,0))</f>
        <v>1988</v>
      </c>
      <c r="J2071" s="90">
        <f>INDEX(Data!Q$2:Q$6500,MATCH($A2071,Data!$A$2:$A$6500,0))</f>
        <v>1988</v>
      </c>
      <c r="K2071" s="90">
        <f>INDEX(Data!F$2:F$6500,MATCH($A2071,Data!$A$2:$A$6500,0))</f>
        <v>0</v>
      </c>
      <c r="L2071" s="90">
        <f>INDEX(Data!G$2:G$6500,MATCH($A2071,Data!$A$2:$A$6500,0))</f>
        <v>0</v>
      </c>
      <c r="M2071" s="90">
        <f>INDEX(Data!H$2:H$6500,MATCH($A2071,Data!$A$2:$A$6500,0))</f>
        <v>0</v>
      </c>
      <c r="N2071" s="90">
        <f>INDEX(Data!I$2:I$6500,MATCH($A2071,Data!$A$2:$A$6500,0))</f>
        <v>0</v>
      </c>
      <c r="O2071" s="83">
        <f>INDEX(Data!J$2:J$6500,MATCH($A2071,Data!$A$2:$A$6500,0))</f>
        <v>0</v>
      </c>
      <c r="P2071" t="str">
        <f>_xlfn.XLOOKUP(B2071,Table3[RefID],Table3[Citation])</f>
        <v>Engbring (1988)</v>
      </c>
    </row>
    <row r="2072" spans="1:16" x14ac:dyDescent="0.35">
      <c r="A2072" s="68">
        <v>2070</v>
      </c>
      <c r="B2072" s="69">
        <v>141</v>
      </c>
      <c r="C2072" s="69">
        <v>17005</v>
      </c>
      <c r="D2072" s="69">
        <v>3658</v>
      </c>
      <c r="E2072" t="str">
        <f>INDEX(Table5[EEZ],MATCH(C2072,Table5[Colony_ID],0))</f>
        <v>Palau Exclusive Economic Zone</v>
      </c>
      <c r="F2072" t="str">
        <f>INDEX(Table5[Corrected Island/Colony Name],MATCH('Full Data'!C2072,Table5[Colony_ID],0))</f>
        <v>Ngeriungs</v>
      </c>
      <c r="G2072" t="str">
        <f>INDEX(Table4[Common_Name],MATCH('Full Data'!D2072,Table4[SpcRecID],0))</f>
        <v>Red-footed Booby</v>
      </c>
      <c r="H2072" s="83" t="str">
        <f>INDEX(Data!E$2:E$6500,MATCH(A2072,Data!$A$2:$A$6500,0))</f>
        <v>Non-breeding</v>
      </c>
      <c r="I2072" s="90">
        <f>INDEX(Data!P$2:P$6500,MATCH(A2072,Data!$A$2:$A$6500,0))</f>
        <v>1988</v>
      </c>
      <c r="J2072" s="90">
        <f>INDEX(Data!Q$2:Q$6500,MATCH($A2072,Data!$A$2:$A$6500,0))</f>
        <v>1988</v>
      </c>
      <c r="K2072" s="90">
        <f>INDEX(Data!F$2:F$6500,MATCH($A2072,Data!$A$2:$A$6500,0))</f>
        <v>0</v>
      </c>
      <c r="L2072" s="90">
        <f>INDEX(Data!G$2:G$6500,MATCH($A2072,Data!$A$2:$A$6500,0))</f>
        <v>0</v>
      </c>
      <c r="M2072" s="90">
        <f>INDEX(Data!H$2:H$6500,MATCH($A2072,Data!$A$2:$A$6500,0))</f>
        <v>0</v>
      </c>
      <c r="N2072" s="90">
        <f>INDEX(Data!I$2:I$6500,MATCH($A2072,Data!$A$2:$A$6500,0))</f>
        <v>0</v>
      </c>
      <c r="O2072" s="83">
        <f>INDEX(Data!J$2:J$6500,MATCH($A2072,Data!$A$2:$A$6500,0))</f>
        <v>0</v>
      </c>
      <c r="P2072" t="str">
        <f>_xlfn.XLOOKUP(B2072,Table3[RefID],Table3[Citation])</f>
        <v>Engbring (1988)</v>
      </c>
    </row>
    <row r="2073" spans="1:16" x14ac:dyDescent="0.35">
      <c r="A2073" s="68">
        <v>2071</v>
      </c>
      <c r="B2073" s="69">
        <v>141</v>
      </c>
      <c r="C2073" s="69">
        <v>17007</v>
      </c>
      <c r="D2073" s="69">
        <v>3658</v>
      </c>
      <c r="E2073" t="str">
        <f>INDEX(Table5[EEZ],MATCH(C2073,Table5[Colony_ID],0))</f>
        <v>Palau Exclusive Economic Zone</v>
      </c>
      <c r="F2073" t="str">
        <f>INDEX(Table5[Corrected Island/Colony Name],MATCH('Full Data'!C2073,Table5[Colony_ID],0))</f>
        <v>Ngarapalas Island</v>
      </c>
      <c r="G2073" t="str">
        <f>INDEX(Table4[Common_Name],MATCH('Full Data'!D2073,Table4[SpcRecID],0))</f>
        <v>Red-footed Booby</v>
      </c>
      <c r="H2073" s="83" t="str">
        <f>INDEX(Data!E$2:E$6500,MATCH(A2073,Data!$A$2:$A$6500,0))</f>
        <v>Non-breeding</v>
      </c>
      <c r="I2073" s="90">
        <f>INDEX(Data!P$2:P$6500,MATCH(A2073,Data!$A$2:$A$6500,0))</f>
        <v>1988</v>
      </c>
      <c r="J2073" s="90">
        <f>INDEX(Data!Q$2:Q$6500,MATCH($A2073,Data!$A$2:$A$6500,0))</f>
        <v>1988</v>
      </c>
      <c r="K2073" s="90">
        <f>INDEX(Data!F$2:F$6500,MATCH($A2073,Data!$A$2:$A$6500,0))</f>
        <v>0</v>
      </c>
      <c r="L2073" s="90">
        <f>INDEX(Data!G$2:G$6500,MATCH($A2073,Data!$A$2:$A$6500,0))</f>
        <v>0</v>
      </c>
      <c r="M2073" s="90">
        <f>INDEX(Data!H$2:H$6500,MATCH($A2073,Data!$A$2:$A$6500,0))</f>
        <v>0</v>
      </c>
      <c r="N2073" s="90">
        <f>INDEX(Data!I$2:I$6500,MATCH($A2073,Data!$A$2:$A$6500,0))</f>
        <v>0</v>
      </c>
      <c r="O2073" s="83">
        <f>INDEX(Data!J$2:J$6500,MATCH($A2073,Data!$A$2:$A$6500,0))</f>
        <v>0</v>
      </c>
      <c r="P2073" t="str">
        <f>_xlfn.XLOOKUP(B2073,Table3[RefID],Table3[Citation])</f>
        <v>Engbring (1988)</v>
      </c>
    </row>
    <row r="2074" spans="1:16" x14ac:dyDescent="0.35">
      <c r="A2074" s="68">
        <v>2072</v>
      </c>
      <c r="B2074" s="69">
        <v>141</v>
      </c>
      <c r="C2074" s="69">
        <v>17009</v>
      </c>
      <c r="D2074" s="69">
        <v>3658</v>
      </c>
      <c r="E2074" t="str">
        <f>INDEX(Table5[EEZ],MATCH(C2074,Table5[Colony_ID],0))</f>
        <v>Palau Exclusive Economic Zone</v>
      </c>
      <c r="F2074" t="str">
        <f>INDEX(Table5[Corrected Island/Colony Name],MATCH('Full Data'!C2074,Table5[Colony_ID],0))</f>
        <v>Ngeruangel</v>
      </c>
      <c r="G2074" t="str">
        <f>INDEX(Table4[Common_Name],MATCH('Full Data'!D2074,Table4[SpcRecID],0))</f>
        <v>Red-footed Booby</v>
      </c>
      <c r="H2074" s="83" t="str">
        <f>INDEX(Data!E$2:E$6500,MATCH(A2074,Data!$A$2:$A$6500,0))</f>
        <v>Non-breeding</v>
      </c>
      <c r="I2074" s="90">
        <f>INDEX(Data!P$2:P$6500,MATCH(A2074,Data!$A$2:$A$6500,0))</f>
        <v>1988</v>
      </c>
      <c r="J2074" s="90">
        <f>INDEX(Data!Q$2:Q$6500,MATCH($A2074,Data!$A$2:$A$6500,0))</f>
        <v>1988</v>
      </c>
      <c r="K2074" s="90">
        <f>INDEX(Data!F$2:F$6500,MATCH($A2074,Data!$A$2:$A$6500,0))</f>
        <v>0</v>
      </c>
      <c r="L2074" s="90">
        <f>INDEX(Data!G$2:G$6500,MATCH($A2074,Data!$A$2:$A$6500,0))</f>
        <v>0</v>
      </c>
      <c r="M2074" s="90">
        <f>INDEX(Data!H$2:H$6500,MATCH($A2074,Data!$A$2:$A$6500,0))</f>
        <v>0</v>
      </c>
      <c r="N2074" s="90">
        <f>INDEX(Data!I$2:I$6500,MATCH($A2074,Data!$A$2:$A$6500,0))</f>
        <v>0</v>
      </c>
      <c r="O2074" s="83">
        <f>INDEX(Data!J$2:J$6500,MATCH($A2074,Data!$A$2:$A$6500,0))</f>
        <v>0</v>
      </c>
      <c r="P2074" t="str">
        <f>_xlfn.XLOOKUP(B2074,Table3[RefID],Table3[Citation])</f>
        <v>Engbring (1988)</v>
      </c>
    </row>
    <row r="2075" spans="1:16" x14ac:dyDescent="0.35">
      <c r="A2075" s="68">
        <v>2073</v>
      </c>
      <c r="B2075" s="71">
        <v>142</v>
      </c>
      <c r="C2075" s="72">
        <v>11013</v>
      </c>
      <c r="D2075" s="69">
        <v>3295</v>
      </c>
      <c r="E2075" t="str">
        <f>INDEX(Table5[EEZ],MATCH(C2075,Table5[Colony_ID],0))</f>
        <v>Marshall Islands Exclusive Economic Zone</v>
      </c>
      <c r="F2075" t="str">
        <f>INDEX(Table5[Corrected Island/Colony Name],MATCH('Full Data'!C2075,Table5[Colony_ID],0))</f>
        <v>Bikini</v>
      </c>
      <c r="G2075" t="str">
        <f>INDEX(Table4[Common_Name],MATCH('Full Data'!D2075,Table4[SpcRecID],0))</f>
        <v>Black Noddy</v>
      </c>
      <c r="H2075" s="83" t="str">
        <f>INDEX(Data!E$2:E$6500,MATCH(A2075,Data!$A$2:$A$6500,0))</f>
        <v>Non-breeding</v>
      </c>
      <c r="I2075" s="90">
        <f>INDEX(Data!P$2:P$6500,MATCH(A2075,Data!$A$2:$A$6500,0))</f>
        <v>1993</v>
      </c>
      <c r="J2075" s="90">
        <f>INDEX(Data!Q$2:Q$6500,MATCH($A2075,Data!$A$2:$A$6500,0))</f>
        <v>1986</v>
      </c>
      <c r="K2075" s="90">
        <f>INDEX(Data!F$2:F$6500,MATCH($A2075,Data!$A$2:$A$6500,0))</f>
        <v>0</v>
      </c>
      <c r="L2075" s="90">
        <f>INDEX(Data!G$2:G$6500,MATCH($A2075,Data!$A$2:$A$6500,0))</f>
        <v>0</v>
      </c>
      <c r="M2075" s="90">
        <f>INDEX(Data!H$2:H$6500,MATCH($A2075,Data!$A$2:$A$6500,0))</f>
        <v>0</v>
      </c>
      <c r="N2075" s="90">
        <f>INDEX(Data!I$2:I$6500,MATCH($A2075,Data!$A$2:$A$6500,0))</f>
        <v>0</v>
      </c>
      <c r="O2075" s="83" t="str">
        <f>INDEX(Data!J$2:J$6500,MATCH($A2075,Data!$A$2:$A$6500,0))</f>
        <v>individuals</v>
      </c>
      <c r="P2075" t="str">
        <f>_xlfn.XLOOKUP(B2075,Table3[RefID],Table3[Citation])</f>
        <v>Garrett &amp; Schreiber (1988)</v>
      </c>
    </row>
    <row r="2076" spans="1:16" x14ac:dyDescent="0.35">
      <c r="A2076" s="68">
        <v>2074</v>
      </c>
      <c r="B2076" s="71">
        <v>142</v>
      </c>
      <c r="C2076" s="72">
        <v>11019</v>
      </c>
      <c r="D2076" s="69">
        <v>3295</v>
      </c>
      <c r="E2076" t="str">
        <f>INDEX(Table5[EEZ],MATCH(C2076,Table5[Colony_ID],0))</f>
        <v>Marshall Islands Exclusive Economic Zone</v>
      </c>
      <c r="F2076" t="str">
        <f>INDEX(Table5[Corrected Island/Colony Name],MATCH('Full Data'!C2076,Table5[Colony_ID],0))</f>
        <v>Bokaetoktok</v>
      </c>
      <c r="G2076" t="str">
        <f>INDEX(Table4[Common_Name],MATCH('Full Data'!D2076,Table4[SpcRecID],0))</f>
        <v>Black Noddy</v>
      </c>
      <c r="H2076" s="83" t="str">
        <f>INDEX(Data!E$2:E$6500,MATCH(A2076,Data!$A$2:$A$6500,0))</f>
        <v>Probable</v>
      </c>
      <c r="I2076" s="90">
        <f>INDEX(Data!P$2:P$6500,MATCH(A2076,Data!$A$2:$A$6500,0))</f>
        <v>1994</v>
      </c>
      <c r="J2076" s="90">
        <f>INDEX(Data!Q$2:Q$6500,MATCH($A2076,Data!$A$2:$A$6500,0))</f>
        <v>1986</v>
      </c>
      <c r="K2076" s="90">
        <f>INDEX(Data!F$2:F$6500,MATCH($A2076,Data!$A$2:$A$6500,0))</f>
        <v>0</v>
      </c>
      <c r="L2076" s="90">
        <f>INDEX(Data!G$2:G$6500,MATCH($A2076,Data!$A$2:$A$6500,0))</f>
        <v>0</v>
      </c>
      <c r="M2076" s="90">
        <f>INDEX(Data!H$2:H$6500,MATCH($A2076,Data!$A$2:$A$6500,0))</f>
        <v>1</v>
      </c>
      <c r="N2076" s="90">
        <f>INDEX(Data!I$2:I$6500,MATCH($A2076,Data!$A$2:$A$6500,0))</f>
        <v>49</v>
      </c>
      <c r="O2076" s="83" t="str">
        <f>INDEX(Data!J$2:J$6500,MATCH($A2076,Data!$A$2:$A$6500,0))</f>
        <v>individuals</v>
      </c>
      <c r="P2076" t="str">
        <f>_xlfn.XLOOKUP(B2076,Table3[RefID],Table3[Citation])</f>
        <v>Garrett &amp; Schreiber (1988)</v>
      </c>
    </row>
    <row r="2077" spans="1:16" x14ac:dyDescent="0.35">
      <c r="A2077" s="68">
        <v>2075</v>
      </c>
      <c r="B2077" s="71">
        <v>142</v>
      </c>
      <c r="C2077" s="72">
        <v>11021</v>
      </c>
      <c r="D2077" s="69">
        <v>3295</v>
      </c>
      <c r="E2077" t="str">
        <f>INDEX(Table5[EEZ],MATCH(C2077,Table5[Colony_ID],0))</f>
        <v>Marshall Islands Exclusive Economic Zone</v>
      </c>
      <c r="F2077" t="str">
        <f>INDEX(Table5[Corrected Island/Colony Name],MATCH('Full Data'!C2077,Table5[Colony_ID],0))</f>
        <v>Bokdrolul</v>
      </c>
      <c r="G2077" t="str">
        <f>INDEX(Table4[Common_Name],MATCH('Full Data'!D2077,Table4[SpcRecID],0))</f>
        <v>Black Noddy</v>
      </c>
      <c r="H2077" s="83" t="str">
        <f>INDEX(Data!E$2:E$6500,MATCH(A2077,Data!$A$2:$A$6500,0))</f>
        <v>Probable</v>
      </c>
      <c r="I2077" s="90">
        <f>INDEX(Data!P$2:P$6500,MATCH(A2077,Data!$A$2:$A$6500,0))</f>
        <v>1997</v>
      </c>
      <c r="J2077" s="90">
        <f>INDEX(Data!Q$2:Q$6500,MATCH($A2077,Data!$A$2:$A$6500,0))</f>
        <v>1986</v>
      </c>
      <c r="K2077" s="90">
        <f>INDEX(Data!F$2:F$6500,MATCH($A2077,Data!$A$2:$A$6500,0))</f>
        <v>0</v>
      </c>
      <c r="L2077" s="90">
        <f>INDEX(Data!G$2:G$6500,MATCH($A2077,Data!$A$2:$A$6500,0))</f>
        <v>0</v>
      </c>
      <c r="M2077" s="90">
        <f>INDEX(Data!H$2:H$6500,MATCH($A2077,Data!$A$2:$A$6500,0))</f>
        <v>1</v>
      </c>
      <c r="N2077" s="90">
        <f>INDEX(Data!I$2:I$6500,MATCH($A2077,Data!$A$2:$A$6500,0))</f>
        <v>49</v>
      </c>
      <c r="O2077" s="83" t="str">
        <f>INDEX(Data!J$2:J$6500,MATCH($A2077,Data!$A$2:$A$6500,0))</f>
        <v>individuals</v>
      </c>
      <c r="P2077" t="str">
        <f>_xlfn.XLOOKUP(B2077,Table3[RefID],Table3[Citation])</f>
        <v>Garrett &amp; Schreiber (1988)</v>
      </c>
    </row>
    <row r="2078" spans="1:16" x14ac:dyDescent="0.35">
      <c r="A2078" s="68">
        <v>2076</v>
      </c>
      <c r="B2078" s="71">
        <v>142</v>
      </c>
      <c r="C2078" s="72">
        <v>11036</v>
      </c>
      <c r="D2078" s="69">
        <v>3295</v>
      </c>
      <c r="E2078" t="str">
        <f>INDEX(Table5[EEZ],MATCH(C2078,Table5[Colony_ID],0))</f>
        <v>Marshall Islands Exclusive Economic Zone</v>
      </c>
      <c r="F2078" t="str">
        <f>INDEX(Table5[Corrected Island/Colony Name],MATCH('Full Data'!C2078,Table5[Colony_ID],0))</f>
        <v>Eneu</v>
      </c>
      <c r="G2078" t="str">
        <f>INDEX(Table4[Common_Name],MATCH('Full Data'!D2078,Table4[SpcRecID],0))</f>
        <v>Black Noddy</v>
      </c>
      <c r="H2078" s="83" t="str">
        <f>INDEX(Data!E$2:E$6500,MATCH(A2078,Data!$A$2:$A$6500,0))</f>
        <v>Non-breeding</v>
      </c>
      <c r="I2078" s="90">
        <f>INDEX(Data!P$2:P$6500,MATCH(A2078,Data!$A$2:$A$6500,0))</f>
        <v>1993</v>
      </c>
      <c r="J2078" s="90">
        <f>INDEX(Data!Q$2:Q$6500,MATCH($A2078,Data!$A$2:$A$6500,0))</f>
        <v>1986</v>
      </c>
      <c r="K2078" s="90">
        <f>INDEX(Data!F$2:F$6500,MATCH($A2078,Data!$A$2:$A$6500,0))</f>
        <v>4</v>
      </c>
      <c r="L2078" s="90">
        <f>INDEX(Data!G$2:G$6500,MATCH($A2078,Data!$A$2:$A$6500,0))</f>
        <v>4</v>
      </c>
      <c r="M2078" s="90">
        <f>INDEX(Data!H$2:H$6500,MATCH($A2078,Data!$A$2:$A$6500,0))</f>
        <v>0</v>
      </c>
      <c r="N2078" s="90">
        <f>INDEX(Data!I$2:I$6500,MATCH($A2078,Data!$A$2:$A$6500,0))</f>
        <v>0</v>
      </c>
      <c r="O2078" s="83" t="str">
        <f>INDEX(Data!J$2:J$6500,MATCH($A2078,Data!$A$2:$A$6500,0))</f>
        <v>individuals</v>
      </c>
      <c r="P2078" t="str">
        <f>_xlfn.XLOOKUP(B2078,Table3[RefID],Table3[Citation])</f>
        <v>Garrett &amp; Schreiber (1988)</v>
      </c>
    </row>
    <row r="2079" spans="1:16" x14ac:dyDescent="0.35">
      <c r="A2079" s="68">
        <v>2077</v>
      </c>
      <c r="B2079" s="71">
        <v>142</v>
      </c>
      <c r="C2079" s="72">
        <v>11039</v>
      </c>
      <c r="D2079" s="69">
        <v>3295</v>
      </c>
      <c r="E2079" t="str">
        <f>INDEX(Table5[EEZ],MATCH(C2079,Table5[Colony_ID],0))</f>
        <v>Marshall Islands Exclusive Economic Zone</v>
      </c>
      <c r="F2079" t="str">
        <f>INDEX(Table5[Corrected Island/Colony Name],MATCH('Full Data'!C2079,Table5[Colony_ID],0))</f>
        <v>Enidrik</v>
      </c>
      <c r="G2079" t="str">
        <f>INDEX(Table4[Common_Name],MATCH('Full Data'!D2079,Table4[SpcRecID],0))</f>
        <v>Black Noddy</v>
      </c>
      <c r="H2079" s="83" t="str">
        <f>INDEX(Data!E$2:E$6500,MATCH(A2079,Data!$A$2:$A$6500,0))</f>
        <v>Non-breeding</v>
      </c>
      <c r="I2079" s="90">
        <f>INDEX(Data!P$2:P$6500,MATCH(A2079,Data!$A$2:$A$6500,0))</f>
        <v>1996</v>
      </c>
      <c r="J2079" s="90">
        <f>INDEX(Data!Q$2:Q$6500,MATCH($A2079,Data!$A$2:$A$6500,0))</f>
        <v>1986</v>
      </c>
      <c r="K2079" s="90">
        <f>INDEX(Data!F$2:F$6500,MATCH($A2079,Data!$A$2:$A$6500,0))</f>
        <v>20</v>
      </c>
      <c r="L2079" s="90">
        <f>INDEX(Data!G$2:G$6500,MATCH($A2079,Data!$A$2:$A$6500,0))</f>
        <v>20</v>
      </c>
      <c r="M2079" s="90">
        <f>INDEX(Data!H$2:H$6500,MATCH($A2079,Data!$A$2:$A$6500,0))</f>
        <v>0</v>
      </c>
      <c r="N2079" s="90">
        <f>INDEX(Data!I$2:I$6500,MATCH($A2079,Data!$A$2:$A$6500,0))</f>
        <v>0</v>
      </c>
      <c r="O2079" s="83" t="str">
        <f>INDEX(Data!J$2:J$6500,MATCH($A2079,Data!$A$2:$A$6500,0))</f>
        <v>individuals</v>
      </c>
      <c r="P2079" t="str">
        <f>_xlfn.XLOOKUP(B2079,Table3[RefID],Table3[Citation])</f>
        <v>Garrett &amp; Schreiber (1988)</v>
      </c>
    </row>
    <row r="2080" spans="1:16" x14ac:dyDescent="0.35">
      <c r="A2080" s="68">
        <v>2078</v>
      </c>
      <c r="B2080" s="71">
        <v>142</v>
      </c>
      <c r="C2080" s="72">
        <v>11058</v>
      </c>
      <c r="D2080" s="69">
        <v>3295</v>
      </c>
      <c r="E2080" t="str">
        <f>INDEX(Table5[EEZ],MATCH(C2080,Table5[Colony_ID],0))</f>
        <v>Marshall Islands Exclusive Economic Zone</v>
      </c>
      <c r="F2080" t="str">
        <f>INDEX(Table5[Corrected Island/Colony Name],MATCH('Full Data'!C2080,Table5[Colony_ID],0))</f>
        <v>Jalete</v>
      </c>
      <c r="G2080" t="str">
        <f>INDEX(Table4[Common_Name],MATCH('Full Data'!D2080,Table4[SpcRecID],0))</f>
        <v>Black Noddy</v>
      </c>
      <c r="H2080" s="83" t="str">
        <f>INDEX(Data!E$2:E$6500,MATCH(A2080,Data!$A$2:$A$6500,0))</f>
        <v>Non-breeding</v>
      </c>
      <c r="I2080" s="90">
        <f>INDEX(Data!P$2:P$6500,MATCH(A2080,Data!$A$2:$A$6500,0))</f>
        <v>1993</v>
      </c>
      <c r="J2080" s="90">
        <f>INDEX(Data!Q$2:Q$6500,MATCH($A2080,Data!$A$2:$A$6500,0))</f>
        <v>1986</v>
      </c>
      <c r="K2080" s="90">
        <f>INDEX(Data!F$2:F$6500,MATCH($A2080,Data!$A$2:$A$6500,0))</f>
        <v>50</v>
      </c>
      <c r="L2080" s="90">
        <f>INDEX(Data!G$2:G$6500,MATCH($A2080,Data!$A$2:$A$6500,0))</f>
        <v>50</v>
      </c>
      <c r="M2080" s="90">
        <f>INDEX(Data!H$2:H$6500,MATCH($A2080,Data!$A$2:$A$6500,0))</f>
        <v>0</v>
      </c>
      <c r="N2080" s="90">
        <f>INDEX(Data!I$2:I$6500,MATCH($A2080,Data!$A$2:$A$6500,0))</f>
        <v>0</v>
      </c>
      <c r="O2080" s="83" t="str">
        <f>INDEX(Data!J$2:J$6500,MATCH($A2080,Data!$A$2:$A$6500,0))</f>
        <v>individuals</v>
      </c>
      <c r="P2080" t="str">
        <f>_xlfn.XLOOKUP(B2080,Table3[RefID],Table3[Citation])</f>
        <v>Garrett &amp; Schreiber (1988)</v>
      </c>
    </row>
    <row r="2081" spans="1:16" x14ac:dyDescent="0.35">
      <c r="A2081" s="68">
        <v>2079</v>
      </c>
      <c r="B2081" s="71">
        <v>142</v>
      </c>
      <c r="C2081" s="72">
        <v>11077</v>
      </c>
      <c r="D2081" s="69">
        <v>3295</v>
      </c>
      <c r="E2081" t="str">
        <f>INDEX(Table5[EEZ],MATCH(C2081,Table5[Colony_ID],0))</f>
        <v>Marshall Islands Exclusive Economic Zone</v>
      </c>
      <c r="F2081" t="str">
        <f>INDEX(Table5[Corrected Island/Colony Name],MATCH('Full Data'!C2081,Table5[Colony_ID],0))</f>
        <v>Lukoj</v>
      </c>
      <c r="G2081" t="str">
        <f>INDEX(Table4[Common_Name],MATCH('Full Data'!D2081,Table4[SpcRecID],0))</f>
        <v>Black Noddy</v>
      </c>
      <c r="H2081" s="83" t="str">
        <f>INDEX(Data!E$2:E$6500,MATCH(A2081,Data!$A$2:$A$6500,0))</f>
        <v>Confirmed</v>
      </c>
      <c r="I2081" s="90">
        <f>INDEX(Data!P$2:P$6500,MATCH(A2081,Data!$A$2:$A$6500,0))</f>
        <v>1891</v>
      </c>
      <c r="J2081" s="90">
        <f>INDEX(Data!Q$2:Q$6500,MATCH($A2081,Data!$A$2:$A$6500,0))</f>
        <v>1986</v>
      </c>
      <c r="K2081" s="90">
        <f>INDEX(Data!F$2:F$6500,MATCH($A2081,Data!$A$2:$A$6500,0))</f>
        <v>500</v>
      </c>
      <c r="L2081" s="90">
        <f>INDEX(Data!G$2:G$6500,MATCH($A2081,Data!$A$2:$A$6500,0))</f>
        <v>500</v>
      </c>
      <c r="M2081" s="90">
        <f>INDEX(Data!H$2:H$6500,MATCH($A2081,Data!$A$2:$A$6500,0))</f>
        <v>0</v>
      </c>
      <c r="N2081" s="90">
        <f>INDEX(Data!I$2:I$6500,MATCH($A2081,Data!$A$2:$A$6500,0))</f>
        <v>0</v>
      </c>
      <c r="O2081" s="83" t="str">
        <f>INDEX(Data!J$2:J$6500,MATCH($A2081,Data!$A$2:$A$6500,0))</f>
        <v>breeding pairs</v>
      </c>
      <c r="P2081" t="str">
        <f>_xlfn.XLOOKUP(B2081,Table3[RefID],Table3[Citation])</f>
        <v>Garrett &amp; Schreiber (1988)</v>
      </c>
    </row>
    <row r="2082" spans="1:16" x14ac:dyDescent="0.35">
      <c r="A2082" s="68">
        <v>2080</v>
      </c>
      <c r="B2082" s="71">
        <v>142</v>
      </c>
      <c r="C2082" s="72">
        <v>11077</v>
      </c>
      <c r="D2082" s="69">
        <v>3295</v>
      </c>
      <c r="E2082" t="str">
        <f>INDEX(Table5[EEZ],MATCH(C2082,Table5[Colony_ID],0))</f>
        <v>Marshall Islands Exclusive Economic Zone</v>
      </c>
      <c r="F2082" t="str">
        <f>INDEX(Table5[Corrected Island/Colony Name],MATCH('Full Data'!C2082,Table5[Colony_ID],0))</f>
        <v>Lukoj</v>
      </c>
      <c r="G2082" t="str">
        <f>INDEX(Table4[Common_Name],MATCH('Full Data'!D2082,Table4[SpcRecID],0))</f>
        <v>Black Noddy</v>
      </c>
      <c r="H2082" s="83" t="str">
        <f>INDEX(Data!E$2:E$6500,MATCH(A2082,Data!$A$2:$A$6500,0))</f>
        <v>Confirmed</v>
      </c>
      <c r="I2082" s="90">
        <f>INDEX(Data!P$2:P$6500,MATCH(A2082,Data!$A$2:$A$6500,0))</f>
        <v>1996</v>
      </c>
      <c r="J2082" s="90">
        <f>INDEX(Data!Q$2:Q$6500,MATCH($A2082,Data!$A$2:$A$6500,0))</f>
        <v>1986</v>
      </c>
      <c r="K2082" s="90">
        <f>INDEX(Data!F$2:F$6500,MATCH($A2082,Data!$A$2:$A$6500,0))</f>
        <v>300</v>
      </c>
      <c r="L2082" s="90">
        <f>INDEX(Data!G$2:G$6500,MATCH($A2082,Data!$A$2:$A$6500,0))</f>
        <v>300</v>
      </c>
      <c r="M2082" s="90">
        <f>INDEX(Data!H$2:H$6500,MATCH($A2082,Data!$A$2:$A$6500,0))</f>
        <v>0</v>
      </c>
      <c r="N2082" s="90">
        <f>INDEX(Data!I$2:I$6500,MATCH($A2082,Data!$A$2:$A$6500,0))</f>
        <v>0</v>
      </c>
      <c r="O2082" s="83" t="str">
        <f>INDEX(Data!J$2:J$6500,MATCH($A2082,Data!$A$2:$A$6500,0))</f>
        <v>nests</v>
      </c>
      <c r="P2082" t="str">
        <f>_xlfn.XLOOKUP(B2082,Table3[RefID],Table3[Citation])</f>
        <v>Garrett &amp; Schreiber (1988)</v>
      </c>
    </row>
    <row r="2083" spans="1:16" x14ac:dyDescent="0.35">
      <c r="A2083" s="68">
        <v>2081</v>
      </c>
      <c r="B2083" s="71">
        <v>142</v>
      </c>
      <c r="C2083" s="72">
        <v>11085</v>
      </c>
      <c r="D2083" s="69">
        <v>3295</v>
      </c>
      <c r="E2083" t="str">
        <f>INDEX(Table5[EEZ],MATCH(C2083,Table5[Colony_ID],0))</f>
        <v>Marshall Islands Exclusive Economic Zone</v>
      </c>
      <c r="F2083" t="str">
        <f>INDEX(Table5[Corrected Island/Colony Name],MATCH('Full Data'!C2083,Table5[Colony_ID],0))</f>
        <v>Nam</v>
      </c>
      <c r="G2083" t="str">
        <f>INDEX(Table4[Common_Name],MATCH('Full Data'!D2083,Table4[SpcRecID],0))</f>
        <v>Black Noddy</v>
      </c>
      <c r="H2083" s="83" t="str">
        <f>INDEX(Data!E$2:E$6500,MATCH(A2083,Data!$A$2:$A$6500,0))</f>
        <v>Confirmed</v>
      </c>
      <c r="I2083" s="90">
        <f>INDEX(Data!P$2:P$6500,MATCH(A2083,Data!$A$2:$A$6500,0))</f>
        <v>1993</v>
      </c>
      <c r="J2083" s="90">
        <f>INDEX(Data!Q$2:Q$6500,MATCH($A2083,Data!$A$2:$A$6500,0))</f>
        <v>1986</v>
      </c>
      <c r="K2083" s="90">
        <f>INDEX(Data!F$2:F$6500,MATCH($A2083,Data!$A$2:$A$6500,0))</f>
        <v>25</v>
      </c>
      <c r="L2083" s="90">
        <f>INDEX(Data!G$2:G$6500,MATCH($A2083,Data!$A$2:$A$6500,0))</f>
        <v>25</v>
      </c>
      <c r="M2083" s="90">
        <f>INDEX(Data!H$2:H$6500,MATCH($A2083,Data!$A$2:$A$6500,0))</f>
        <v>0</v>
      </c>
      <c r="N2083" s="90">
        <f>INDEX(Data!I$2:I$6500,MATCH($A2083,Data!$A$2:$A$6500,0))</f>
        <v>0</v>
      </c>
      <c r="O2083" s="83" t="str">
        <f>INDEX(Data!J$2:J$6500,MATCH($A2083,Data!$A$2:$A$6500,0))</f>
        <v>breeding pairs</v>
      </c>
      <c r="P2083" t="str">
        <f>_xlfn.XLOOKUP(B2083,Table3[RefID],Table3[Citation])</f>
        <v>Garrett &amp; Schreiber (1988)</v>
      </c>
    </row>
    <row r="2084" spans="1:16" x14ac:dyDescent="0.35">
      <c r="A2084" s="68">
        <v>2082</v>
      </c>
      <c r="B2084" s="71">
        <v>142</v>
      </c>
      <c r="C2084" s="72">
        <v>11085</v>
      </c>
      <c r="D2084" s="69">
        <v>3295</v>
      </c>
      <c r="E2084" t="str">
        <f>INDEX(Table5[EEZ],MATCH(C2084,Table5[Colony_ID],0))</f>
        <v>Marshall Islands Exclusive Economic Zone</v>
      </c>
      <c r="F2084" t="str">
        <f>INDEX(Table5[Corrected Island/Colony Name],MATCH('Full Data'!C2084,Table5[Colony_ID],0))</f>
        <v>Nam</v>
      </c>
      <c r="G2084" t="str">
        <f>INDEX(Table4[Common_Name],MATCH('Full Data'!D2084,Table4[SpcRecID],0))</f>
        <v>Black Noddy</v>
      </c>
      <c r="H2084" s="83" t="str">
        <f>INDEX(Data!E$2:E$6500,MATCH(A2084,Data!$A$2:$A$6500,0))</f>
        <v>Confirmed</v>
      </c>
      <c r="I2084" s="90">
        <f>INDEX(Data!P$2:P$6500,MATCH(A2084,Data!$A$2:$A$6500,0))</f>
        <v>1993</v>
      </c>
      <c r="J2084" s="90">
        <f>INDEX(Data!Q$2:Q$6500,MATCH($A2084,Data!$A$2:$A$6500,0))</f>
        <v>1986</v>
      </c>
      <c r="K2084" s="90">
        <f>INDEX(Data!F$2:F$6500,MATCH($A2084,Data!$A$2:$A$6500,0))</f>
        <v>50</v>
      </c>
      <c r="L2084" s="90">
        <f>INDEX(Data!G$2:G$6500,MATCH($A2084,Data!$A$2:$A$6500,0))</f>
        <v>50</v>
      </c>
      <c r="M2084" s="90">
        <f>INDEX(Data!H$2:H$6500,MATCH($A2084,Data!$A$2:$A$6500,0))</f>
        <v>0</v>
      </c>
      <c r="N2084" s="90">
        <f>INDEX(Data!I$2:I$6500,MATCH($A2084,Data!$A$2:$A$6500,0))</f>
        <v>0</v>
      </c>
      <c r="O2084" s="83" t="str">
        <f>INDEX(Data!J$2:J$6500,MATCH($A2084,Data!$A$2:$A$6500,0))</f>
        <v>individuals</v>
      </c>
      <c r="P2084" t="str">
        <f>_xlfn.XLOOKUP(B2084,Table3[RefID],Table3[Citation])</f>
        <v>Garrett &amp; Schreiber (1988)</v>
      </c>
    </row>
    <row r="2085" spans="1:16" x14ac:dyDescent="0.35">
      <c r="A2085" s="68">
        <v>2083</v>
      </c>
      <c r="B2085" s="71">
        <v>142</v>
      </c>
      <c r="C2085" s="72">
        <v>11090</v>
      </c>
      <c r="D2085" s="69">
        <v>3295</v>
      </c>
      <c r="E2085" t="str">
        <f>INDEX(Table5[EEZ],MATCH(C2085,Table5[Colony_ID],0))</f>
        <v>Marshall Islands Exclusive Economic Zone</v>
      </c>
      <c r="F2085" t="str">
        <f>INDEX(Table5[Corrected Island/Colony Name],MATCH('Full Data'!C2085,Table5[Colony_ID],0))</f>
        <v>Odrik/Lomilik</v>
      </c>
      <c r="G2085" t="str">
        <f>INDEX(Table4[Common_Name],MATCH('Full Data'!D2085,Table4[SpcRecID],0))</f>
        <v>Black Noddy</v>
      </c>
      <c r="H2085" s="83" t="str">
        <f>INDEX(Data!E$2:E$6500,MATCH(A2085,Data!$A$2:$A$6500,0))</f>
        <v>Non-breeding</v>
      </c>
      <c r="I2085" s="90">
        <f>INDEX(Data!P$2:P$6500,MATCH(A2085,Data!$A$2:$A$6500,0))</f>
        <v>1993</v>
      </c>
      <c r="J2085" s="90">
        <f>INDEX(Data!Q$2:Q$6500,MATCH($A2085,Data!$A$2:$A$6500,0))</f>
        <v>1986</v>
      </c>
      <c r="K2085" s="90">
        <f>INDEX(Data!F$2:F$6500,MATCH($A2085,Data!$A$2:$A$6500,0))</f>
        <v>0</v>
      </c>
      <c r="L2085" s="90">
        <f>INDEX(Data!G$2:G$6500,MATCH($A2085,Data!$A$2:$A$6500,0))</f>
        <v>0</v>
      </c>
      <c r="M2085" s="90">
        <f>INDEX(Data!H$2:H$6500,MATCH($A2085,Data!$A$2:$A$6500,0))</f>
        <v>1</v>
      </c>
      <c r="N2085" s="90">
        <f>INDEX(Data!I$2:I$6500,MATCH($A2085,Data!$A$2:$A$6500,0))</f>
        <v>49</v>
      </c>
      <c r="O2085" s="83" t="str">
        <f>INDEX(Data!J$2:J$6500,MATCH($A2085,Data!$A$2:$A$6500,0))</f>
        <v>individuals</v>
      </c>
      <c r="P2085" t="str">
        <f>_xlfn.XLOOKUP(B2085,Table3[RefID],Table3[Citation])</f>
        <v>Garrett &amp; Schreiber (1988)</v>
      </c>
    </row>
    <row r="2086" spans="1:16" x14ac:dyDescent="0.35">
      <c r="A2086" s="68">
        <v>2084</v>
      </c>
      <c r="B2086" s="71">
        <v>142</v>
      </c>
      <c r="C2086" s="72">
        <v>11093</v>
      </c>
      <c r="D2086" s="69">
        <v>3295</v>
      </c>
      <c r="E2086" t="str">
        <f>INDEX(Table5[EEZ],MATCH(C2086,Table5[Colony_ID],0))</f>
        <v>Marshall Islands Exclusive Economic Zone</v>
      </c>
      <c r="F2086" t="str">
        <f>INDEX(Table5[Corrected Island/Colony Name],MATCH('Full Data'!C2086,Table5[Colony_ID],0))</f>
        <v>Oroken</v>
      </c>
      <c r="G2086" t="str">
        <f>INDEX(Table4[Common_Name],MATCH('Full Data'!D2086,Table4[SpcRecID],0))</f>
        <v>Black Noddy</v>
      </c>
      <c r="H2086" s="83" t="str">
        <f>INDEX(Data!E$2:E$6500,MATCH(A2086,Data!$A$2:$A$6500,0))</f>
        <v>Confirmed</v>
      </c>
      <c r="I2086" s="90">
        <f>INDEX(Data!P$2:P$6500,MATCH(A2086,Data!$A$2:$A$6500,0))</f>
        <v>1881</v>
      </c>
      <c r="J2086" s="90">
        <f>INDEX(Data!Q$2:Q$6500,MATCH($A2086,Data!$A$2:$A$6500,0))</f>
        <v>1986</v>
      </c>
      <c r="K2086" s="90">
        <f>INDEX(Data!F$2:F$6500,MATCH($A2086,Data!$A$2:$A$6500,0))</f>
        <v>2000</v>
      </c>
      <c r="L2086" s="90">
        <f>INDEX(Data!G$2:G$6500,MATCH($A2086,Data!$A$2:$A$6500,0))</f>
        <v>2000</v>
      </c>
      <c r="M2086" s="90">
        <f>INDEX(Data!H$2:H$6500,MATCH($A2086,Data!$A$2:$A$6500,0))</f>
        <v>0</v>
      </c>
      <c r="N2086" s="90">
        <f>INDEX(Data!I$2:I$6500,MATCH($A2086,Data!$A$2:$A$6500,0))</f>
        <v>0</v>
      </c>
      <c r="O2086" s="83" t="str">
        <f>INDEX(Data!J$2:J$6500,MATCH($A2086,Data!$A$2:$A$6500,0))</f>
        <v>breeding pairs</v>
      </c>
      <c r="P2086" t="str">
        <f>_xlfn.XLOOKUP(B2086,Table3[RefID],Table3[Citation])</f>
        <v>Garrett &amp; Schreiber (1988)</v>
      </c>
    </row>
    <row r="2087" spans="1:16" x14ac:dyDescent="0.35">
      <c r="A2087" s="68">
        <v>2085</v>
      </c>
      <c r="B2087" s="71">
        <v>142</v>
      </c>
      <c r="C2087" s="72">
        <v>11000</v>
      </c>
      <c r="D2087" s="69">
        <v>3268</v>
      </c>
      <c r="E2087" t="str">
        <f>INDEX(Table5[EEZ],MATCH(C2087,Table5[Colony_ID],0))</f>
        <v>Marshall Islands Exclusive Economic Zone</v>
      </c>
      <c r="F2087" t="str">
        <f>INDEX(Table5[Corrected Island/Colony Name],MATCH('Full Data'!C2087,Table5[Colony_ID],0))</f>
        <v>Aerokoj</v>
      </c>
      <c r="G2087" t="str">
        <f>INDEX(Table4[Common_Name],MATCH('Full Data'!D2087,Table4[SpcRecID],0))</f>
        <v>Black-naped Tern</v>
      </c>
      <c r="H2087" s="83" t="str">
        <f>INDEX(Data!E$2:E$6500,MATCH(A2087,Data!$A$2:$A$6500,0))</f>
        <v>Confirmed</v>
      </c>
      <c r="I2087" s="90">
        <f>INDEX(Data!P$2:P$6500,MATCH(A2087,Data!$A$2:$A$6500,0))</f>
        <v>1986</v>
      </c>
      <c r="J2087" s="90">
        <f>INDEX(Data!Q$2:Q$6500,MATCH($A2087,Data!$A$2:$A$6500,0))</f>
        <v>1986</v>
      </c>
      <c r="K2087" s="90">
        <f>INDEX(Data!F$2:F$6500,MATCH($A2087,Data!$A$2:$A$6500,0))</f>
        <v>1</v>
      </c>
      <c r="L2087" s="90">
        <f>INDEX(Data!G$2:G$6500,MATCH($A2087,Data!$A$2:$A$6500,0))</f>
        <v>1</v>
      </c>
      <c r="M2087" s="90">
        <f>INDEX(Data!H$2:H$6500,MATCH($A2087,Data!$A$2:$A$6500,0))</f>
        <v>0</v>
      </c>
      <c r="N2087" s="90">
        <f>INDEX(Data!I$2:I$6500,MATCH($A2087,Data!$A$2:$A$6500,0))</f>
        <v>0</v>
      </c>
      <c r="O2087" s="83" t="str">
        <f>INDEX(Data!J$2:J$6500,MATCH($A2087,Data!$A$2:$A$6500,0))</f>
        <v>breeding pairs</v>
      </c>
      <c r="P2087" t="str">
        <f>_xlfn.XLOOKUP(B2087,Table3[RefID],Table3[Citation])</f>
        <v>Garrett &amp; Schreiber (1988)</v>
      </c>
    </row>
    <row r="2088" spans="1:16" x14ac:dyDescent="0.35">
      <c r="A2088" s="68">
        <v>2086</v>
      </c>
      <c r="B2088" s="71">
        <v>142</v>
      </c>
      <c r="C2088" s="72">
        <v>11005</v>
      </c>
      <c r="D2088" s="69">
        <v>3268</v>
      </c>
      <c r="E2088" t="str">
        <f>INDEX(Table5[EEZ],MATCH(C2088,Table5[Colony_ID],0))</f>
        <v>Marshall Islands Exclusive Economic Zone</v>
      </c>
      <c r="F2088" t="str">
        <f>INDEX(Table5[Corrected Island/Colony Name],MATCH('Full Data'!C2088,Table5[Colony_ID],0))</f>
        <v>Aomoen</v>
      </c>
      <c r="G2088" t="str">
        <f>INDEX(Table4[Common_Name],MATCH('Full Data'!D2088,Table4[SpcRecID],0))</f>
        <v>Black-naped Tern</v>
      </c>
      <c r="H2088" s="83" t="str">
        <f>INDEX(Data!E$2:E$6500,MATCH(A2088,Data!$A$2:$A$6500,0))</f>
        <v>Probable</v>
      </c>
      <c r="I2088" s="90">
        <f>INDEX(Data!P$2:P$6500,MATCH(A2088,Data!$A$2:$A$6500,0))</f>
        <v>1986</v>
      </c>
      <c r="J2088" s="90">
        <f>INDEX(Data!Q$2:Q$6500,MATCH($A2088,Data!$A$2:$A$6500,0))</f>
        <v>1986</v>
      </c>
      <c r="K2088" s="90">
        <f>INDEX(Data!F$2:F$6500,MATCH($A2088,Data!$A$2:$A$6500,0))</f>
        <v>1</v>
      </c>
      <c r="L2088" s="90">
        <f>INDEX(Data!G$2:G$6500,MATCH($A2088,Data!$A$2:$A$6500,0))</f>
        <v>5</v>
      </c>
      <c r="M2088" s="90">
        <f>INDEX(Data!H$2:H$6500,MATCH($A2088,Data!$A$2:$A$6500,0))</f>
        <v>0</v>
      </c>
      <c r="N2088" s="90">
        <f>INDEX(Data!I$2:I$6500,MATCH($A2088,Data!$A$2:$A$6500,0))</f>
        <v>0</v>
      </c>
      <c r="O2088" s="83" t="str">
        <f>INDEX(Data!J$2:J$6500,MATCH($A2088,Data!$A$2:$A$6500,0))</f>
        <v>breeding pairs</v>
      </c>
      <c r="P2088" t="str">
        <f>_xlfn.XLOOKUP(B2088,Table3[RefID],Table3[Citation])</f>
        <v>Garrett &amp; Schreiber (1988)</v>
      </c>
    </row>
    <row r="2089" spans="1:16" x14ac:dyDescent="0.35">
      <c r="A2089" s="68">
        <v>2087</v>
      </c>
      <c r="B2089" s="71">
        <v>142</v>
      </c>
      <c r="C2089" s="72">
        <v>11013</v>
      </c>
      <c r="D2089" s="69">
        <v>3268</v>
      </c>
      <c r="E2089" t="str">
        <f>INDEX(Table5[EEZ],MATCH(C2089,Table5[Colony_ID],0))</f>
        <v>Marshall Islands Exclusive Economic Zone</v>
      </c>
      <c r="F2089" t="str">
        <f>INDEX(Table5[Corrected Island/Colony Name],MATCH('Full Data'!C2089,Table5[Colony_ID],0))</f>
        <v>Bikini</v>
      </c>
      <c r="G2089" t="str">
        <f>INDEX(Table4[Common_Name],MATCH('Full Data'!D2089,Table4[SpcRecID],0))</f>
        <v>Black-naped Tern</v>
      </c>
      <c r="H2089" s="83" t="str">
        <f>INDEX(Data!E$2:E$6500,MATCH(A2089,Data!$A$2:$A$6500,0))</f>
        <v>Non-breeding</v>
      </c>
      <c r="I2089" s="90">
        <f>INDEX(Data!P$2:P$6500,MATCH(A2089,Data!$A$2:$A$6500,0))</f>
        <v>1986</v>
      </c>
      <c r="J2089" s="90">
        <f>INDEX(Data!Q$2:Q$6500,MATCH($A2089,Data!$A$2:$A$6500,0))</f>
        <v>1986</v>
      </c>
      <c r="K2089" s="90">
        <f>INDEX(Data!F$2:F$6500,MATCH($A2089,Data!$A$2:$A$6500,0))</f>
        <v>0</v>
      </c>
      <c r="L2089" s="90">
        <f>INDEX(Data!G$2:G$6500,MATCH($A2089,Data!$A$2:$A$6500,0))</f>
        <v>0</v>
      </c>
      <c r="M2089" s="90">
        <f>INDEX(Data!H$2:H$6500,MATCH($A2089,Data!$A$2:$A$6500,0))</f>
        <v>1</v>
      </c>
      <c r="N2089" s="90">
        <f>INDEX(Data!I$2:I$6500,MATCH($A2089,Data!$A$2:$A$6500,0))</f>
        <v>49</v>
      </c>
      <c r="O2089" s="83" t="str">
        <f>INDEX(Data!J$2:J$6500,MATCH($A2089,Data!$A$2:$A$6500,0))</f>
        <v>individuals</v>
      </c>
      <c r="P2089" t="str">
        <f>_xlfn.XLOOKUP(B2089,Table3[RefID],Table3[Citation])</f>
        <v>Garrett &amp; Schreiber (1988)</v>
      </c>
    </row>
    <row r="2090" spans="1:16" x14ac:dyDescent="0.35">
      <c r="A2090" s="68">
        <v>2088</v>
      </c>
      <c r="B2090" s="71">
        <v>142</v>
      </c>
      <c r="C2090" s="72">
        <v>11020</v>
      </c>
      <c r="D2090" s="69">
        <v>3268</v>
      </c>
      <c r="E2090" t="str">
        <f>INDEX(Table5[EEZ],MATCH(C2090,Table5[Colony_ID],0))</f>
        <v>Marshall Islands Exclusive Economic Zone</v>
      </c>
      <c r="F2090" t="str">
        <f>INDEX(Table5[Corrected Island/Colony Name],MATCH('Full Data'!C2090,Table5[Colony_ID],0))</f>
        <v>Bokantuak</v>
      </c>
      <c r="G2090" t="str">
        <f>INDEX(Table4[Common_Name],MATCH('Full Data'!D2090,Table4[SpcRecID],0))</f>
        <v>Black-naped Tern</v>
      </c>
      <c r="H2090" s="83" t="str">
        <f>INDEX(Data!E$2:E$6500,MATCH(A2090,Data!$A$2:$A$6500,0))</f>
        <v>Confirmed</v>
      </c>
      <c r="I2090" s="90">
        <f>INDEX(Data!P$2:P$6500,MATCH(A2090,Data!$A$2:$A$6500,0))</f>
        <v>1986</v>
      </c>
      <c r="J2090" s="90">
        <f>INDEX(Data!Q$2:Q$6500,MATCH($A2090,Data!$A$2:$A$6500,0))</f>
        <v>1986</v>
      </c>
      <c r="K2090" s="90">
        <f>INDEX(Data!F$2:F$6500,MATCH($A2090,Data!$A$2:$A$6500,0))</f>
        <v>2</v>
      </c>
      <c r="L2090" s="90">
        <f>INDEX(Data!G$2:G$6500,MATCH($A2090,Data!$A$2:$A$6500,0))</f>
        <v>2</v>
      </c>
      <c r="M2090" s="90">
        <f>INDEX(Data!H$2:H$6500,MATCH($A2090,Data!$A$2:$A$6500,0))</f>
        <v>0</v>
      </c>
      <c r="N2090" s="90">
        <f>INDEX(Data!I$2:I$6500,MATCH($A2090,Data!$A$2:$A$6500,0))</f>
        <v>0</v>
      </c>
      <c r="O2090" s="83" t="str">
        <f>INDEX(Data!J$2:J$6500,MATCH($A2090,Data!$A$2:$A$6500,0))</f>
        <v>nests</v>
      </c>
      <c r="P2090" t="str">
        <f>_xlfn.XLOOKUP(B2090,Table3[RefID],Table3[Citation])</f>
        <v>Garrett &amp; Schreiber (1988)</v>
      </c>
    </row>
    <row r="2091" spans="1:16" x14ac:dyDescent="0.35">
      <c r="A2091" s="68">
        <v>2089</v>
      </c>
      <c r="B2091" s="71">
        <v>142</v>
      </c>
      <c r="C2091" s="72">
        <v>11031</v>
      </c>
      <c r="D2091" s="69">
        <v>3268</v>
      </c>
      <c r="E2091" t="str">
        <f>INDEX(Table5[EEZ],MATCH(C2091,Table5[Colony_ID],0))</f>
        <v>Marshall Islands Exclusive Economic Zone</v>
      </c>
      <c r="F2091" t="str">
        <f>INDEX(Table5[Corrected Island/Colony Name],MATCH('Full Data'!C2091,Table5[Colony_ID],0))</f>
        <v>Ejjibo</v>
      </c>
      <c r="G2091" t="str">
        <f>INDEX(Table4[Common_Name],MATCH('Full Data'!D2091,Table4[SpcRecID],0))</f>
        <v>Black-naped Tern</v>
      </c>
      <c r="H2091" s="83" t="str">
        <f>INDEX(Data!E$2:E$6500,MATCH(A2091,Data!$A$2:$A$6500,0))</f>
        <v>Confirmed</v>
      </c>
      <c r="I2091" s="90">
        <f>INDEX(Data!P$2:P$6500,MATCH(A2091,Data!$A$2:$A$6500,0))</f>
        <v>1986</v>
      </c>
      <c r="J2091" s="90">
        <f>INDEX(Data!Q$2:Q$6500,MATCH($A2091,Data!$A$2:$A$6500,0))</f>
        <v>1986</v>
      </c>
      <c r="K2091" s="90">
        <f>INDEX(Data!F$2:F$6500,MATCH($A2091,Data!$A$2:$A$6500,0))</f>
        <v>0</v>
      </c>
      <c r="L2091" s="90">
        <f>INDEX(Data!G$2:G$6500,MATCH($A2091,Data!$A$2:$A$6500,0))</f>
        <v>0</v>
      </c>
      <c r="M2091" s="90">
        <f>INDEX(Data!H$2:H$6500,MATCH($A2091,Data!$A$2:$A$6500,0))</f>
        <v>1</v>
      </c>
      <c r="N2091" s="90">
        <f>INDEX(Data!I$2:I$6500,MATCH($A2091,Data!$A$2:$A$6500,0))</f>
        <v>49</v>
      </c>
      <c r="O2091" s="83" t="str">
        <f>INDEX(Data!J$2:J$6500,MATCH($A2091,Data!$A$2:$A$6500,0))</f>
        <v>breeding pairs</v>
      </c>
      <c r="P2091" t="str">
        <f>_xlfn.XLOOKUP(B2091,Table3[RefID],Table3[Citation])</f>
        <v>Garrett &amp; Schreiber (1988)</v>
      </c>
    </row>
    <row r="2092" spans="1:16" x14ac:dyDescent="0.35">
      <c r="A2092" s="68">
        <v>2090</v>
      </c>
      <c r="B2092" s="71">
        <v>142</v>
      </c>
      <c r="C2092" s="72">
        <v>11036</v>
      </c>
      <c r="D2092" s="69">
        <v>3268</v>
      </c>
      <c r="E2092" t="str">
        <f>INDEX(Table5[EEZ],MATCH(C2092,Table5[Colony_ID],0))</f>
        <v>Marshall Islands Exclusive Economic Zone</v>
      </c>
      <c r="F2092" t="str">
        <f>INDEX(Table5[Corrected Island/Colony Name],MATCH('Full Data'!C2092,Table5[Colony_ID],0))</f>
        <v>Eneu</v>
      </c>
      <c r="G2092" t="str">
        <f>INDEX(Table4[Common_Name],MATCH('Full Data'!D2092,Table4[SpcRecID],0))</f>
        <v>Black-naped Tern</v>
      </c>
      <c r="H2092" s="83" t="str">
        <f>INDEX(Data!E$2:E$6500,MATCH(A2092,Data!$A$2:$A$6500,0))</f>
        <v>Non-breeding</v>
      </c>
      <c r="I2092" s="90">
        <f>INDEX(Data!P$2:P$6500,MATCH(A2092,Data!$A$2:$A$6500,0))</f>
        <v>1986</v>
      </c>
      <c r="J2092" s="90">
        <f>INDEX(Data!Q$2:Q$6500,MATCH($A2092,Data!$A$2:$A$6500,0))</f>
        <v>1986</v>
      </c>
      <c r="K2092" s="90">
        <f>INDEX(Data!F$2:F$6500,MATCH($A2092,Data!$A$2:$A$6500,0))</f>
        <v>2</v>
      </c>
      <c r="L2092" s="90">
        <f>INDEX(Data!G$2:G$6500,MATCH($A2092,Data!$A$2:$A$6500,0))</f>
        <v>2</v>
      </c>
      <c r="M2092" s="90">
        <f>INDEX(Data!H$2:H$6500,MATCH($A2092,Data!$A$2:$A$6500,0))</f>
        <v>0</v>
      </c>
      <c r="N2092" s="90">
        <f>INDEX(Data!I$2:I$6500,MATCH($A2092,Data!$A$2:$A$6500,0))</f>
        <v>0</v>
      </c>
      <c r="O2092" s="83" t="str">
        <f>INDEX(Data!J$2:J$6500,MATCH($A2092,Data!$A$2:$A$6500,0))</f>
        <v>individuals</v>
      </c>
      <c r="P2092" t="str">
        <f>_xlfn.XLOOKUP(B2092,Table3[RefID],Table3[Citation])</f>
        <v>Garrett &amp; Schreiber (1988)</v>
      </c>
    </row>
    <row r="2093" spans="1:16" x14ac:dyDescent="0.35">
      <c r="A2093" s="68">
        <v>2091</v>
      </c>
      <c r="B2093" s="71">
        <v>142</v>
      </c>
      <c r="C2093" s="72">
        <v>11039</v>
      </c>
      <c r="D2093" s="69">
        <v>3268</v>
      </c>
      <c r="E2093" t="str">
        <f>INDEX(Table5[EEZ],MATCH(C2093,Table5[Colony_ID],0))</f>
        <v>Marshall Islands Exclusive Economic Zone</v>
      </c>
      <c r="F2093" t="str">
        <f>INDEX(Table5[Corrected Island/Colony Name],MATCH('Full Data'!C2093,Table5[Colony_ID],0))</f>
        <v>Enidrik</v>
      </c>
      <c r="G2093" t="str">
        <f>INDEX(Table4[Common_Name],MATCH('Full Data'!D2093,Table4[SpcRecID],0))</f>
        <v>Black-naped Tern</v>
      </c>
      <c r="H2093" s="83" t="str">
        <f>INDEX(Data!E$2:E$6500,MATCH(A2093,Data!$A$2:$A$6500,0))</f>
        <v>Confirmed</v>
      </c>
      <c r="I2093" s="90">
        <f>INDEX(Data!P$2:P$6500,MATCH(A2093,Data!$A$2:$A$6500,0))</f>
        <v>1986</v>
      </c>
      <c r="J2093" s="90">
        <f>INDEX(Data!Q$2:Q$6500,MATCH($A2093,Data!$A$2:$A$6500,0))</f>
        <v>1986</v>
      </c>
      <c r="K2093" s="90">
        <f>INDEX(Data!F$2:F$6500,MATCH($A2093,Data!$A$2:$A$6500,0))</f>
        <v>10</v>
      </c>
      <c r="L2093" s="90">
        <f>INDEX(Data!G$2:G$6500,MATCH($A2093,Data!$A$2:$A$6500,0))</f>
        <v>10</v>
      </c>
      <c r="M2093" s="90">
        <f>INDEX(Data!H$2:H$6500,MATCH($A2093,Data!$A$2:$A$6500,0))</f>
        <v>0</v>
      </c>
      <c r="N2093" s="90">
        <f>INDEX(Data!I$2:I$6500,MATCH($A2093,Data!$A$2:$A$6500,0))</f>
        <v>0</v>
      </c>
      <c r="O2093" s="83" t="str">
        <f>INDEX(Data!J$2:J$6500,MATCH($A2093,Data!$A$2:$A$6500,0))</f>
        <v>breeding pairs</v>
      </c>
      <c r="P2093" t="str">
        <f>_xlfn.XLOOKUP(B2093,Table3[RefID],Table3[Citation])</f>
        <v>Garrett &amp; Schreiber (1988)</v>
      </c>
    </row>
    <row r="2094" spans="1:16" x14ac:dyDescent="0.35">
      <c r="A2094" s="68">
        <v>2092</v>
      </c>
      <c r="B2094" s="71">
        <v>142</v>
      </c>
      <c r="C2094" s="72">
        <v>11052</v>
      </c>
      <c r="D2094" s="69">
        <v>3268</v>
      </c>
      <c r="E2094" t="str">
        <f>INDEX(Table5[EEZ],MATCH(C2094,Table5[Colony_ID],0))</f>
        <v>Marshall Islands Exclusive Economic Zone</v>
      </c>
      <c r="F2094" t="str">
        <f>INDEX(Table5[Corrected Island/Colony Name],MATCH('Full Data'!C2094,Table5[Colony_ID],0))</f>
        <v>Iomelan</v>
      </c>
      <c r="G2094" t="str">
        <f>INDEX(Table4[Common_Name],MATCH('Full Data'!D2094,Table4[SpcRecID],0))</f>
        <v>Black-naped Tern</v>
      </c>
      <c r="H2094" s="83" t="str">
        <f>INDEX(Data!E$2:E$6500,MATCH(A2094,Data!$A$2:$A$6500,0))</f>
        <v>Confirmed</v>
      </c>
      <c r="I2094" s="90">
        <f>INDEX(Data!P$2:P$6500,MATCH(A2094,Data!$A$2:$A$6500,0))</f>
        <v>1986</v>
      </c>
      <c r="J2094" s="90">
        <f>INDEX(Data!Q$2:Q$6500,MATCH($A2094,Data!$A$2:$A$6500,0))</f>
        <v>1986</v>
      </c>
      <c r="K2094" s="90">
        <f>INDEX(Data!F$2:F$6500,MATCH($A2094,Data!$A$2:$A$6500,0))</f>
        <v>0</v>
      </c>
      <c r="L2094" s="90">
        <f>INDEX(Data!G$2:G$6500,MATCH($A2094,Data!$A$2:$A$6500,0))</f>
        <v>0</v>
      </c>
      <c r="M2094" s="90">
        <f>INDEX(Data!H$2:H$6500,MATCH($A2094,Data!$A$2:$A$6500,0))</f>
        <v>1</v>
      </c>
      <c r="N2094" s="90">
        <f>INDEX(Data!I$2:I$6500,MATCH($A2094,Data!$A$2:$A$6500,0))</f>
        <v>49</v>
      </c>
      <c r="O2094" s="83" t="str">
        <f>INDEX(Data!J$2:J$6500,MATCH($A2094,Data!$A$2:$A$6500,0))</f>
        <v>breeding pairs</v>
      </c>
      <c r="P2094" t="str">
        <f>_xlfn.XLOOKUP(B2094,Table3[RefID],Table3[Citation])</f>
        <v>Garrett &amp; Schreiber (1988)</v>
      </c>
    </row>
    <row r="2095" spans="1:16" x14ac:dyDescent="0.35">
      <c r="A2095" s="68">
        <v>2093</v>
      </c>
      <c r="B2095" s="71">
        <v>142</v>
      </c>
      <c r="C2095" s="72">
        <v>11058</v>
      </c>
      <c r="D2095" s="69">
        <v>3268</v>
      </c>
      <c r="E2095" t="str">
        <f>INDEX(Table5[EEZ],MATCH(C2095,Table5[Colony_ID],0))</f>
        <v>Marshall Islands Exclusive Economic Zone</v>
      </c>
      <c r="F2095" t="str">
        <f>INDEX(Table5[Corrected Island/Colony Name],MATCH('Full Data'!C2095,Table5[Colony_ID],0))</f>
        <v>Jalete</v>
      </c>
      <c r="G2095" t="str">
        <f>INDEX(Table4[Common_Name],MATCH('Full Data'!D2095,Table4[SpcRecID],0))</f>
        <v>Black-naped Tern</v>
      </c>
      <c r="H2095" s="83" t="str">
        <f>INDEX(Data!E$2:E$6500,MATCH(A2095,Data!$A$2:$A$6500,0))</f>
        <v>Confirmed</v>
      </c>
      <c r="I2095" s="90">
        <f>INDEX(Data!P$2:P$6500,MATCH(A2095,Data!$A$2:$A$6500,0))</f>
        <v>1986</v>
      </c>
      <c r="J2095" s="90">
        <f>INDEX(Data!Q$2:Q$6500,MATCH($A2095,Data!$A$2:$A$6500,0))</f>
        <v>1986</v>
      </c>
      <c r="K2095" s="90">
        <f>INDEX(Data!F$2:F$6500,MATCH($A2095,Data!$A$2:$A$6500,0))</f>
        <v>2</v>
      </c>
      <c r="L2095" s="90">
        <f>INDEX(Data!G$2:G$6500,MATCH($A2095,Data!$A$2:$A$6500,0))</f>
        <v>2</v>
      </c>
      <c r="M2095" s="90">
        <f>INDEX(Data!H$2:H$6500,MATCH($A2095,Data!$A$2:$A$6500,0))</f>
        <v>0</v>
      </c>
      <c r="N2095" s="90">
        <f>INDEX(Data!I$2:I$6500,MATCH($A2095,Data!$A$2:$A$6500,0))</f>
        <v>0</v>
      </c>
      <c r="O2095" s="83" t="str">
        <f>INDEX(Data!J$2:J$6500,MATCH($A2095,Data!$A$2:$A$6500,0))</f>
        <v>chicks</v>
      </c>
      <c r="P2095" t="str">
        <f>_xlfn.XLOOKUP(B2095,Table3[RefID],Table3[Citation])</f>
        <v>Garrett &amp; Schreiber (1988)</v>
      </c>
    </row>
    <row r="2096" spans="1:16" x14ac:dyDescent="0.35">
      <c r="A2096" s="68">
        <v>2094</v>
      </c>
      <c r="B2096" s="71">
        <v>142</v>
      </c>
      <c r="C2096" s="72">
        <v>11058</v>
      </c>
      <c r="D2096" s="69">
        <v>3268</v>
      </c>
      <c r="E2096" t="str">
        <f>INDEX(Table5[EEZ],MATCH(C2096,Table5[Colony_ID],0))</f>
        <v>Marshall Islands Exclusive Economic Zone</v>
      </c>
      <c r="F2096" t="str">
        <f>INDEX(Table5[Corrected Island/Colony Name],MATCH('Full Data'!C2096,Table5[Colony_ID],0))</f>
        <v>Jalete</v>
      </c>
      <c r="G2096" t="str">
        <f>INDEX(Table4[Common_Name],MATCH('Full Data'!D2096,Table4[SpcRecID],0))</f>
        <v>Black-naped Tern</v>
      </c>
      <c r="H2096" s="83" t="str">
        <f>INDEX(Data!E$2:E$6500,MATCH(A2096,Data!$A$2:$A$6500,0))</f>
        <v>Confirmed</v>
      </c>
      <c r="I2096" s="90">
        <f>INDEX(Data!P$2:P$6500,MATCH(A2096,Data!$A$2:$A$6500,0))</f>
        <v>1986</v>
      </c>
      <c r="J2096" s="90">
        <f>INDEX(Data!Q$2:Q$6500,MATCH($A2096,Data!$A$2:$A$6500,0))</f>
        <v>1986</v>
      </c>
      <c r="K2096" s="90">
        <f>INDEX(Data!F$2:F$6500,MATCH($A2096,Data!$A$2:$A$6500,0))</f>
        <v>6</v>
      </c>
      <c r="L2096" s="90">
        <f>INDEX(Data!G$2:G$6500,MATCH($A2096,Data!$A$2:$A$6500,0))</f>
        <v>6</v>
      </c>
      <c r="M2096" s="90">
        <f>INDEX(Data!H$2:H$6500,MATCH($A2096,Data!$A$2:$A$6500,0))</f>
        <v>0</v>
      </c>
      <c r="N2096" s="90">
        <f>INDEX(Data!I$2:I$6500,MATCH($A2096,Data!$A$2:$A$6500,0))</f>
        <v>0</v>
      </c>
      <c r="O2096" s="83" t="str">
        <f>INDEX(Data!J$2:J$6500,MATCH($A2096,Data!$A$2:$A$6500,0))</f>
        <v>breeding pairs</v>
      </c>
      <c r="P2096" t="str">
        <f>_xlfn.XLOOKUP(B2096,Table3[RefID],Table3[Citation])</f>
        <v>Garrett &amp; Schreiber (1988)</v>
      </c>
    </row>
    <row r="2097" spans="1:16" x14ac:dyDescent="0.35">
      <c r="A2097" s="68">
        <v>2095</v>
      </c>
      <c r="B2097" s="71">
        <v>142</v>
      </c>
      <c r="C2097" s="72">
        <v>11077</v>
      </c>
      <c r="D2097" s="69">
        <v>3268</v>
      </c>
      <c r="E2097" t="str">
        <f>INDEX(Table5[EEZ],MATCH(C2097,Table5[Colony_ID],0))</f>
        <v>Marshall Islands Exclusive Economic Zone</v>
      </c>
      <c r="F2097" t="str">
        <f>INDEX(Table5[Corrected Island/Colony Name],MATCH('Full Data'!C2097,Table5[Colony_ID],0))</f>
        <v>Lukoj</v>
      </c>
      <c r="G2097" t="str">
        <f>INDEX(Table4[Common_Name],MATCH('Full Data'!D2097,Table4[SpcRecID],0))</f>
        <v>Black-naped Tern</v>
      </c>
      <c r="H2097" s="83" t="str">
        <f>INDEX(Data!E$2:E$6500,MATCH(A2097,Data!$A$2:$A$6500,0))</f>
        <v>Confirmed</v>
      </c>
      <c r="I2097" s="90">
        <f>INDEX(Data!P$2:P$6500,MATCH(A2097,Data!$A$2:$A$6500,0))</f>
        <v>1986</v>
      </c>
      <c r="J2097" s="90">
        <f>INDEX(Data!Q$2:Q$6500,MATCH($A2097,Data!$A$2:$A$6500,0))</f>
        <v>1986</v>
      </c>
      <c r="K2097" s="90">
        <f>INDEX(Data!F$2:F$6500,MATCH($A2097,Data!$A$2:$A$6500,0))</f>
        <v>6</v>
      </c>
      <c r="L2097" s="90">
        <f>INDEX(Data!G$2:G$6500,MATCH($A2097,Data!$A$2:$A$6500,0))</f>
        <v>6</v>
      </c>
      <c r="M2097" s="90">
        <f>INDEX(Data!H$2:H$6500,MATCH($A2097,Data!$A$2:$A$6500,0))</f>
        <v>0</v>
      </c>
      <c r="N2097" s="90">
        <f>INDEX(Data!I$2:I$6500,MATCH($A2097,Data!$A$2:$A$6500,0))</f>
        <v>0</v>
      </c>
      <c r="O2097" s="83" t="str">
        <f>INDEX(Data!J$2:J$6500,MATCH($A2097,Data!$A$2:$A$6500,0))</f>
        <v>breeding pairs</v>
      </c>
      <c r="P2097" t="str">
        <f>_xlfn.XLOOKUP(B2097,Table3[RefID],Table3[Citation])</f>
        <v>Garrett &amp; Schreiber (1988)</v>
      </c>
    </row>
    <row r="2098" spans="1:16" x14ac:dyDescent="0.35">
      <c r="A2098" s="68">
        <v>2096</v>
      </c>
      <c r="B2098" s="71">
        <v>142</v>
      </c>
      <c r="C2098" s="72">
        <v>11085</v>
      </c>
      <c r="D2098" s="69">
        <v>3268</v>
      </c>
      <c r="E2098" t="str">
        <f>INDEX(Table5[EEZ],MATCH(C2098,Table5[Colony_ID],0))</f>
        <v>Marshall Islands Exclusive Economic Zone</v>
      </c>
      <c r="F2098" t="str">
        <f>INDEX(Table5[Corrected Island/Colony Name],MATCH('Full Data'!C2098,Table5[Colony_ID],0))</f>
        <v>Nam</v>
      </c>
      <c r="G2098" t="str">
        <f>INDEX(Table4[Common_Name],MATCH('Full Data'!D2098,Table4[SpcRecID],0))</f>
        <v>Black-naped Tern</v>
      </c>
      <c r="H2098" s="83" t="str">
        <f>INDEX(Data!E$2:E$6500,MATCH(A2098,Data!$A$2:$A$6500,0))</f>
        <v>Confirmed</v>
      </c>
      <c r="I2098" s="90">
        <f>INDEX(Data!P$2:P$6500,MATCH(A2098,Data!$A$2:$A$6500,0))</f>
        <v>1986</v>
      </c>
      <c r="J2098" s="90">
        <f>INDEX(Data!Q$2:Q$6500,MATCH($A2098,Data!$A$2:$A$6500,0))</f>
        <v>1986</v>
      </c>
      <c r="K2098" s="90">
        <f>INDEX(Data!F$2:F$6500,MATCH($A2098,Data!$A$2:$A$6500,0))</f>
        <v>10</v>
      </c>
      <c r="L2098" s="90">
        <f>INDEX(Data!G$2:G$6500,MATCH($A2098,Data!$A$2:$A$6500,0))</f>
        <v>10</v>
      </c>
      <c r="M2098" s="90">
        <f>INDEX(Data!H$2:H$6500,MATCH($A2098,Data!$A$2:$A$6500,0))</f>
        <v>0</v>
      </c>
      <c r="N2098" s="90">
        <f>INDEX(Data!I$2:I$6500,MATCH($A2098,Data!$A$2:$A$6500,0))</f>
        <v>0</v>
      </c>
      <c r="O2098" s="83" t="str">
        <f>INDEX(Data!J$2:J$6500,MATCH($A2098,Data!$A$2:$A$6500,0))</f>
        <v>breeding pairs</v>
      </c>
      <c r="P2098" t="str">
        <f>_xlfn.XLOOKUP(B2098,Table3[RefID],Table3[Citation])</f>
        <v>Garrett &amp; Schreiber (1988)</v>
      </c>
    </row>
    <row r="2099" spans="1:16" x14ac:dyDescent="0.35">
      <c r="A2099" s="68">
        <v>2097</v>
      </c>
      <c r="B2099" s="71">
        <v>142</v>
      </c>
      <c r="C2099" s="72">
        <v>11097</v>
      </c>
      <c r="D2099" s="69">
        <v>3268</v>
      </c>
      <c r="E2099" t="str">
        <f>INDEX(Table5[EEZ],MATCH(C2099,Table5[Colony_ID],0))</f>
        <v>Marshall Islands Exclusive Economic Zone</v>
      </c>
      <c r="F2099" t="str">
        <f>INDEX(Table5[Corrected Island/Colony Name],MATCH('Full Data'!C2099,Table5[Colony_ID],0))</f>
        <v>Rojkora</v>
      </c>
      <c r="G2099" t="str">
        <f>INDEX(Table4[Common_Name],MATCH('Full Data'!D2099,Table4[SpcRecID],0))</f>
        <v>Black-naped Tern</v>
      </c>
      <c r="H2099" s="83" t="str">
        <f>INDEX(Data!E$2:E$6500,MATCH(A2099,Data!$A$2:$A$6500,0))</f>
        <v>Confirmed</v>
      </c>
      <c r="I2099" s="90">
        <f>INDEX(Data!P$2:P$6500,MATCH(A2099,Data!$A$2:$A$6500,0))</f>
        <v>1986</v>
      </c>
      <c r="J2099" s="90">
        <f>INDEX(Data!Q$2:Q$6500,MATCH($A2099,Data!$A$2:$A$6500,0))</f>
        <v>1986</v>
      </c>
      <c r="K2099" s="90">
        <f>INDEX(Data!F$2:F$6500,MATCH($A2099,Data!$A$2:$A$6500,0))</f>
        <v>0</v>
      </c>
      <c r="L2099" s="90">
        <f>INDEX(Data!G$2:G$6500,MATCH($A2099,Data!$A$2:$A$6500,0))</f>
        <v>0</v>
      </c>
      <c r="M2099" s="90">
        <f>INDEX(Data!H$2:H$6500,MATCH($A2099,Data!$A$2:$A$6500,0))</f>
        <v>1</v>
      </c>
      <c r="N2099" s="90">
        <f>INDEX(Data!I$2:I$6500,MATCH($A2099,Data!$A$2:$A$6500,0))</f>
        <v>49</v>
      </c>
      <c r="O2099" s="83" t="str">
        <f>INDEX(Data!J$2:J$6500,MATCH($A2099,Data!$A$2:$A$6500,0))</f>
        <v>breeding pairs</v>
      </c>
      <c r="P2099" t="str">
        <f>_xlfn.XLOOKUP(B2099,Table3[RefID],Table3[Citation])</f>
        <v>Garrett &amp; Schreiber (1988)</v>
      </c>
    </row>
    <row r="2100" spans="1:16" x14ac:dyDescent="0.35">
      <c r="A2100" s="68">
        <v>2098</v>
      </c>
      <c r="B2100" s="71">
        <v>142</v>
      </c>
      <c r="C2100" s="72">
        <v>11000</v>
      </c>
      <c r="D2100" s="69">
        <v>3659</v>
      </c>
      <c r="E2100" t="str">
        <f>INDEX(Table5[EEZ],MATCH(C2100,Table5[Colony_ID],0))</f>
        <v>Marshall Islands Exclusive Economic Zone</v>
      </c>
      <c r="F2100" t="str">
        <f>INDEX(Table5[Corrected Island/Colony Name],MATCH('Full Data'!C2100,Table5[Colony_ID],0))</f>
        <v>Aerokoj</v>
      </c>
      <c r="G2100" t="str">
        <f>INDEX(Table4[Common_Name],MATCH('Full Data'!D2100,Table4[SpcRecID],0))</f>
        <v>Brown Booby</v>
      </c>
      <c r="H2100" s="83" t="str">
        <f>INDEX(Data!E$2:E$6500,MATCH(A2100,Data!$A$2:$A$6500,0))</f>
        <v>Non-breeding</v>
      </c>
      <c r="I2100" s="90">
        <f>INDEX(Data!P$2:P$6500,MATCH(A2100,Data!$A$2:$A$6500,0))</f>
        <v>1986</v>
      </c>
      <c r="J2100" s="90">
        <f>INDEX(Data!Q$2:Q$6500,MATCH($A2100,Data!$A$2:$A$6500,0))</f>
        <v>1986</v>
      </c>
      <c r="K2100" s="90">
        <f>INDEX(Data!F$2:F$6500,MATCH($A2100,Data!$A$2:$A$6500,0))</f>
        <v>25</v>
      </c>
      <c r="L2100" s="90">
        <f>INDEX(Data!G$2:G$6500,MATCH($A2100,Data!$A$2:$A$6500,0))</f>
        <v>25</v>
      </c>
      <c r="M2100" s="90">
        <f>INDEX(Data!H$2:H$6500,MATCH($A2100,Data!$A$2:$A$6500,0))</f>
        <v>0</v>
      </c>
      <c r="N2100" s="90">
        <f>INDEX(Data!I$2:I$6500,MATCH($A2100,Data!$A$2:$A$6500,0))</f>
        <v>0</v>
      </c>
      <c r="O2100" s="83" t="str">
        <f>INDEX(Data!J$2:J$6500,MATCH($A2100,Data!$A$2:$A$6500,0))</f>
        <v>mature individuals</v>
      </c>
      <c r="P2100" t="str">
        <f>_xlfn.XLOOKUP(B2100,Table3[RefID],Table3[Citation])</f>
        <v>Garrett &amp; Schreiber (1988)</v>
      </c>
    </row>
    <row r="2101" spans="1:16" x14ac:dyDescent="0.35">
      <c r="A2101" s="68">
        <v>2099</v>
      </c>
      <c r="B2101" s="71">
        <v>142</v>
      </c>
      <c r="C2101" s="72">
        <v>11005</v>
      </c>
      <c r="D2101" s="69">
        <v>3659</v>
      </c>
      <c r="E2101" t="str">
        <f>INDEX(Table5[EEZ],MATCH(C2101,Table5[Colony_ID],0))</f>
        <v>Marshall Islands Exclusive Economic Zone</v>
      </c>
      <c r="F2101" t="str">
        <f>INDEX(Table5[Corrected Island/Colony Name],MATCH('Full Data'!C2101,Table5[Colony_ID],0))</f>
        <v>Aomoen</v>
      </c>
      <c r="G2101" t="str">
        <f>INDEX(Table4[Common_Name],MATCH('Full Data'!D2101,Table4[SpcRecID],0))</f>
        <v>Brown Booby</v>
      </c>
      <c r="H2101" s="83" t="str">
        <f>INDEX(Data!E$2:E$6500,MATCH(A2101,Data!$A$2:$A$6500,0))</f>
        <v>Non-breeding</v>
      </c>
      <c r="I2101" s="90">
        <f>INDEX(Data!P$2:P$6500,MATCH(A2101,Data!$A$2:$A$6500,0))</f>
        <v>1986</v>
      </c>
      <c r="J2101" s="90">
        <f>INDEX(Data!Q$2:Q$6500,MATCH($A2101,Data!$A$2:$A$6500,0))</f>
        <v>1986</v>
      </c>
      <c r="K2101" s="90">
        <f>INDEX(Data!F$2:F$6500,MATCH($A2101,Data!$A$2:$A$6500,0))</f>
        <v>1</v>
      </c>
      <c r="L2101" s="90">
        <f>INDEX(Data!G$2:G$6500,MATCH($A2101,Data!$A$2:$A$6500,0))</f>
        <v>4</v>
      </c>
      <c r="M2101" s="90">
        <f>INDEX(Data!H$2:H$6500,MATCH($A2101,Data!$A$2:$A$6500,0))</f>
        <v>0</v>
      </c>
      <c r="N2101" s="90">
        <f>INDEX(Data!I$2:I$6500,MATCH($A2101,Data!$A$2:$A$6500,0))</f>
        <v>0</v>
      </c>
      <c r="O2101" s="83" t="str">
        <f>INDEX(Data!J$2:J$6500,MATCH($A2101,Data!$A$2:$A$6500,0))</f>
        <v>individuals</v>
      </c>
      <c r="P2101" t="str">
        <f>_xlfn.XLOOKUP(B2101,Table3[RefID],Table3[Citation])</f>
        <v>Garrett &amp; Schreiber (1988)</v>
      </c>
    </row>
    <row r="2102" spans="1:16" x14ac:dyDescent="0.35">
      <c r="A2102" s="68">
        <v>2100</v>
      </c>
      <c r="B2102" s="71">
        <v>142</v>
      </c>
      <c r="C2102" s="72">
        <v>11019</v>
      </c>
      <c r="D2102" s="69">
        <v>3659</v>
      </c>
      <c r="E2102" t="str">
        <f>INDEX(Table5[EEZ],MATCH(C2102,Table5[Colony_ID],0))</f>
        <v>Marshall Islands Exclusive Economic Zone</v>
      </c>
      <c r="F2102" t="str">
        <f>INDEX(Table5[Corrected Island/Colony Name],MATCH('Full Data'!C2102,Table5[Colony_ID],0))</f>
        <v>Bokaetoktok</v>
      </c>
      <c r="G2102" t="str">
        <f>INDEX(Table4[Common_Name],MATCH('Full Data'!D2102,Table4[SpcRecID],0))</f>
        <v>Brown Booby</v>
      </c>
      <c r="H2102" s="83" t="str">
        <f>INDEX(Data!E$2:E$6500,MATCH(A2102,Data!$A$2:$A$6500,0))</f>
        <v>Confirmed</v>
      </c>
      <c r="I2102" s="90">
        <f>INDEX(Data!P$2:P$6500,MATCH(A2102,Data!$A$2:$A$6500,0))</f>
        <v>1986</v>
      </c>
      <c r="J2102" s="90">
        <f>INDEX(Data!Q$2:Q$6500,MATCH($A2102,Data!$A$2:$A$6500,0))</f>
        <v>1986</v>
      </c>
      <c r="K2102" s="90">
        <f>INDEX(Data!F$2:F$6500,MATCH($A2102,Data!$A$2:$A$6500,0))</f>
        <v>0</v>
      </c>
      <c r="L2102" s="90">
        <f>INDEX(Data!G$2:G$6500,MATCH($A2102,Data!$A$2:$A$6500,0))</f>
        <v>0</v>
      </c>
      <c r="M2102" s="90">
        <f>INDEX(Data!H$2:H$6500,MATCH($A2102,Data!$A$2:$A$6500,0))</f>
        <v>1</v>
      </c>
      <c r="N2102" s="90">
        <f>INDEX(Data!I$2:I$6500,MATCH($A2102,Data!$A$2:$A$6500,0))</f>
        <v>49</v>
      </c>
      <c r="O2102" s="83" t="str">
        <f>INDEX(Data!J$2:J$6500,MATCH($A2102,Data!$A$2:$A$6500,0))</f>
        <v>individuals</v>
      </c>
      <c r="P2102" t="str">
        <f>_xlfn.XLOOKUP(B2102,Table3[RefID],Table3[Citation])</f>
        <v>Garrett &amp; Schreiber (1988)</v>
      </c>
    </row>
    <row r="2103" spans="1:16" x14ac:dyDescent="0.35">
      <c r="A2103" s="68">
        <v>2101</v>
      </c>
      <c r="B2103" s="71">
        <v>142</v>
      </c>
      <c r="C2103" s="72">
        <v>11021</v>
      </c>
      <c r="D2103" s="69">
        <v>3659</v>
      </c>
      <c r="E2103" t="str">
        <f>INDEX(Table5[EEZ],MATCH(C2103,Table5[Colony_ID],0))</f>
        <v>Marshall Islands Exclusive Economic Zone</v>
      </c>
      <c r="F2103" t="str">
        <f>INDEX(Table5[Corrected Island/Colony Name],MATCH('Full Data'!C2103,Table5[Colony_ID],0))</f>
        <v>Bokdrolul</v>
      </c>
      <c r="G2103" t="str">
        <f>INDEX(Table4[Common_Name],MATCH('Full Data'!D2103,Table4[SpcRecID],0))</f>
        <v>Brown Booby</v>
      </c>
      <c r="H2103" s="83" t="str">
        <f>INDEX(Data!E$2:E$6500,MATCH(A2103,Data!$A$2:$A$6500,0))</f>
        <v>Confirmed</v>
      </c>
      <c r="I2103" s="90">
        <f>INDEX(Data!P$2:P$6500,MATCH(A2103,Data!$A$2:$A$6500,0))</f>
        <v>1986</v>
      </c>
      <c r="J2103" s="90">
        <f>INDEX(Data!Q$2:Q$6500,MATCH($A2103,Data!$A$2:$A$6500,0))</f>
        <v>1986</v>
      </c>
      <c r="K2103" s="90">
        <f>INDEX(Data!F$2:F$6500,MATCH($A2103,Data!$A$2:$A$6500,0))</f>
        <v>0</v>
      </c>
      <c r="L2103" s="90">
        <f>INDEX(Data!G$2:G$6500,MATCH($A2103,Data!$A$2:$A$6500,0))</f>
        <v>0</v>
      </c>
      <c r="M2103" s="90">
        <f>INDEX(Data!H$2:H$6500,MATCH($A2103,Data!$A$2:$A$6500,0))</f>
        <v>1</v>
      </c>
      <c r="N2103" s="90">
        <f>INDEX(Data!I$2:I$6500,MATCH($A2103,Data!$A$2:$A$6500,0))</f>
        <v>49</v>
      </c>
      <c r="O2103" s="83" t="str">
        <f>INDEX(Data!J$2:J$6500,MATCH($A2103,Data!$A$2:$A$6500,0))</f>
        <v>individuals</v>
      </c>
      <c r="P2103" t="str">
        <f>_xlfn.XLOOKUP(B2103,Table3[RefID],Table3[Citation])</f>
        <v>Garrett &amp; Schreiber (1988)</v>
      </c>
    </row>
    <row r="2104" spans="1:16" x14ac:dyDescent="0.35">
      <c r="A2104" s="68">
        <v>2102</v>
      </c>
      <c r="B2104" s="71">
        <v>142</v>
      </c>
      <c r="C2104" s="72">
        <v>11036</v>
      </c>
      <c r="D2104" s="69">
        <v>3659</v>
      </c>
      <c r="E2104" t="str">
        <f>INDEX(Table5[EEZ],MATCH(C2104,Table5[Colony_ID],0))</f>
        <v>Marshall Islands Exclusive Economic Zone</v>
      </c>
      <c r="F2104" t="str">
        <f>INDEX(Table5[Corrected Island/Colony Name],MATCH('Full Data'!C2104,Table5[Colony_ID],0))</f>
        <v>Eneu</v>
      </c>
      <c r="G2104" t="str">
        <f>INDEX(Table4[Common_Name],MATCH('Full Data'!D2104,Table4[SpcRecID],0))</f>
        <v>Brown Booby</v>
      </c>
      <c r="H2104" s="83" t="str">
        <f>INDEX(Data!E$2:E$6500,MATCH(A2104,Data!$A$2:$A$6500,0))</f>
        <v>Non-breeding</v>
      </c>
      <c r="I2104" s="90">
        <f>INDEX(Data!P$2:P$6500,MATCH(A2104,Data!$A$2:$A$6500,0))</f>
        <v>1986</v>
      </c>
      <c r="J2104" s="90">
        <f>INDEX(Data!Q$2:Q$6500,MATCH($A2104,Data!$A$2:$A$6500,0))</f>
        <v>1986</v>
      </c>
      <c r="K2104" s="90">
        <f>INDEX(Data!F$2:F$6500,MATCH($A2104,Data!$A$2:$A$6500,0))</f>
        <v>1</v>
      </c>
      <c r="L2104" s="90">
        <f>INDEX(Data!G$2:G$6500,MATCH($A2104,Data!$A$2:$A$6500,0))</f>
        <v>1</v>
      </c>
      <c r="M2104" s="90">
        <f>INDEX(Data!H$2:H$6500,MATCH($A2104,Data!$A$2:$A$6500,0))</f>
        <v>0</v>
      </c>
      <c r="N2104" s="90">
        <f>INDEX(Data!I$2:I$6500,MATCH($A2104,Data!$A$2:$A$6500,0))</f>
        <v>0</v>
      </c>
      <c r="O2104" s="83" t="str">
        <f>INDEX(Data!J$2:J$6500,MATCH($A2104,Data!$A$2:$A$6500,0))</f>
        <v>individuals</v>
      </c>
      <c r="P2104" t="str">
        <f>_xlfn.XLOOKUP(B2104,Table3[RefID],Table3[Citation])</f>
        <v>Garrett &amp; Schreiber (1988)</v>
      </c>
    </row>
    <row r="2105" spans="1:16" x14ac:dyDescent="0.35">
      <c r="A2105" s="68">
        <v>2103</v>
      </c>
      <c r="B2105" s="71">
        <v>142</v>
      </c>
      <c r="C2105" s="72">
        <v>11039</v>
      </c>
      <c r="D2105" s="69">
        <v>3659</v>
      </c>
      <c r="E2105" t="str">
        <f>INDEX(Table5[EEZ],MATCH(C2105,Table5[Colony_ID],0))</f>
        <v>Marshall Islands Exclusive Economic Zone</v>
      </c>
      <c r="F2105" t="str">
        <f>INDEX(Table5[Corrected Island/Colony Name],MATCH('Full Data'!C2105,Table5[Colony_ID],0))</f>
        <v>Enidrik</v>
      </c>
      <c r="G2105" t="str">
        <f>INDEX(Table4[Common_Name],MATCH('Full Data'!D2105,Table4[SpcRecID],0))</f>
        <v>Brown Booby</v>
      </c>
      <c r="H2105" s="83" t="str">
        <f>INDEX(Data!E$2:E$6500,MATCH(A2105,Data!$A$2:$A$6500,0))</f>
        <v>Non-breeding</v>
      </c>
      <c r="I2105" s="90">
        <f>INDEX(Data!P$2:P$6500,MATCH(A2105,Data!$A$2:$A$6500,0))</f>
        <v>1986</v>
      </c>
      <c r="J2105" s="90">
        <f>INDEX(Data!Q$2:Q$6500,MATCH($A2105,Data!$A$2:$A$6500,0))</f>
        <v>1986</v>
      </c>
      <c r="K2105" s="90">
        <f>INDEX(Data!F$2:F$6500,MATCH($A2105,Data!$A$2:$A$6500,0))</f>
        <v>2</v>
      </c>
      <c r="L2105" s="90">
        <f>INDEX(Data!G$2:G$6500,MATCH($A2105,Data!$A$2:$A$6500,0))</f>
        <v>2</v>
      </c>
      <c r="M2105" s="90">
        <f>INDEX(Data!H$2:H$6500,MATCH($A2105,Data!$A$2:$A$6500,0))</f>
        <v>0</v>
      </c>
      <c r="N2105" s="90">
        <f>INDEX(Data!I$2:I$6500,MATCH($A2105,Data!$A$2:$A$6500,0))</f>
        <v>0</v>
      </c>
      <c r="O2105" s="83" t="str">
        <f>INDEX(Data!J$2:J$6500,MATCH($A2105,Data!$A$2:$A$6500,0))</f>
        <v>individuals</v>
      </c>
      <c r="P2105" t="str">
        <f>_xlfn.XLOOKUP(B2105,Table3[RefID],Table3[Citation])</f>
        <v>Garrett &amp; Schreiber (1988)</v>
      </c>
    </row>
    <row r="2106" spans="1:16" x14ac:dyDescent="0.35">
      <c r="A2106" s="68">
        <v>2104</v>
      </c>
      <c r="B2106" s="71">
        <v>142</v>
      </c>
      <c r="C2106" s="72">
        <v>11058</v>
      </c>
      <c r="D2106" s="69">
        <v>3659</v>
      </c>
      <c r="E2106" t="str">
        <f>INDEX(Table5[EEZ],MATCH(C2106,Table5[Colony_ID],0))</f>
        <v>Marshall Islands Exclusive Economic Zone</v>
      </c>
      <c r="F2106" t="str">
        <f>INDEX(Table5[Corrected Island/Colony Name],MATCH('Full Data'!C2106,Table5[Colony_ID],0))</f>
        <v>Jalete</v>
      </c>
      <c r="G2106" t="str">
        <f>INDEX(Table4[Common_Name],MATCH('Full Data'!D2106,Table4[SpcRecID],0))</f>
        <v>Brown Booby</v>
      </c>
      <c r="H2106" s="83" t="str">
        <f>INDEX(Data!E$2:E$6500,MATCH(A2106,Data!$A$2:$A$6500,0))</f>
        <v>Confirmed</v>
      </c>
      <c r="I2106" s="90">
        <f>INDEX(Data!P$2:P$6500,MATCH(A2106,Data!$A$2:$A$6500,0))</f>
        <v>1986</v>
      </c>
      <c r="J2106" s="90">
        <f>INDEX(Data!Q$2:Q$6500,MATCH($A2106,Data!$A$2:$A$6500,0))</f>
        <v>1986</v>
      </c>
      <c r="K2106" s="90">
        <f>INDEX(Data!F$2:F$6500,MATCH($A2106,Data!$A$2:$A$6500,0))</f>
        <v>32</v>
      </c>
      <c r="L2106" s="90">
        <f>INDEX(Data!G$2:G$6500,MATCH($A2106,Data!$A$2:$A$6500,0))</f>
        <v>32</v>
      </c>
      <c r="M2106" s="90">
        <f>INDEX(Data!H$2:H$6500,MATCH($A2106,Data!$A$2:$A$6500,0))</f>
        <v>0</v>
      </c>
      <c r="N2106" s="90">
        <f>INDEX(Data!I$2:I$6500,MATCH($A2106,Data!$A$2:$A$6500,0))</f>
        <v>0</v>
      </c>
      <c r="O2106" s="83" t="str">
        <f>INDEX(Data!J$2:J$6500,MATCH($A2106,Data!$A$2:$A$6500,0))</f>
        <v>chicks</v>
      </c>
      <c r="P2106" t="str">
        <f>_xlfn.XLOOKUP(B2106,Table3[RefID],Table3[Citation])</f>
        <v>Garrett &amp; Schreiber (1988)</v>
      </c>
    </row>
    <row r="2107" spans="1:16" x14ac:dyDescent="0.35">
      <c r="A2107" s="68">
        <v>2105</v>
      </c>
      <c r="B2107" s="71">
        <v>142</v>
      </c>
      <c r="C2107" s="72">
        <v>11058</v>
      </c>
      <c r="D2107" s="69">
        <v>3659</v>
      </c>
      <c r="E2107" t="str">
        <f>INDEX(Table5[EEZ],MATCH(C2107,Table5[Colony_ID],0))</f>
        <v>Marshall Islands Exclusive Economic Zone</v>
      </c>
      <c r="F2107" t="str">
        <f>INDEX(Table5[Corrected Island/Colony Name],MATCH('Full Data'!C2107,Table5[Colony_ID],0))</f>
        <v>Jalete</v>
      </c>
      <c r="G2107" t="str">
        <f>INDEX(Table4[Common_Name],MATCH('Full Data'!D2107,Table4[SpcRecID],0))</f>
        <v>Brown Booby</v>
      </c>
      <c r="H2107" s="83" t="str">
        <f>INDEX(Data!E$2:E$6500,MATCH(A2107,Data!$A$2:$A$6500,0))</f>
        <v>Confirmed</v>
      </c>
      <c r="I2107" s="90">
        <f>INDEX(Data!P$2:P$6500,MATCH(A2107,Data!$A$2:$A$6500,0))</f>
        <v>1986</v>
      </c>
      <c r="J2107" s="90">
        <f>INDEX(Data!Q$2:Q$6500,MATCH($A2107,Data!$A$2:$A$6500,0))</f>
        <v>1986</v>
      </c>
      <c r="K2107" s="90">
        <f>INDEX(Data!F$2:F$6500,MATCH($A2107,Data!$A$2:$A$6500,0))</f>
        <v>50</v>
      </c>
      <c r="L2107" s="90">
        <f>INDEX(Data!G$2:G$6500,MATCH($A2107,Data!$A$2:$A$6500,0))</f>
        <v>50</v>
      </c>
      <c r="M2107" s="90">
        <f>INDEX(Data!H$2:H$6500,MATCH($A2107,Data!$A$2:$A$6500,0))</f>
        <v>0</v>
      </c>
      <c r="N2107" s="90">
        <f>INDEX(Data!I$2:I$6500,MATCH($A2107,Data!$A$2:$A$6500,0))</f>
        <v>0</v>
      </c>
      <c r="O2107" s="83" t="str">
        <f>INDEX(Data!J$2:J$6500,MATCH($A2107,Data!$A$2:$A$6500,0))</f>
        <v>breeding pairs</v>
      </c>
      <c r="P2107" t="str">
        <f>_xlfn.XLOOKUP(B2107,Table3[RefID],Table3[Citation])</f>
        <v>Garrett &amp; Schreiber (1988)</v>
      </c>
    </row>
    <row r="2108" spans="1:16" x14ac:dyDescent="0.35">
      <c r="A2108" s="68">
        <v>2106</v>
      </c>
      <c r="B2108" s="71">
        <v>142</v>
      </c>
      <c r="C2108" s="72">
        <v>11085</v>
      </c>
      <c r="D2108" s="69">
        <v>3659</v>
      </c>
      <c r="E2108" t="str">
        <f>INDEX(Table5[EEZ],MATCH(C2108,Table5[Colony_ID],0))</f>
        <v>Marshall Islands Exclusive Economic Zone</v>
      </c>
      <c r="F2108" t="str">
        <f>INDEX(Table5[Corrected Island/Colony Name],MATCH('Full Data'!C2108,Table5[Colony_ID],0))</f>
        <v>Nam</v>
      </c>
      <c r="G2108" t="str">
        <f>INDEX(Table4[Common_Name],MATCH('Full Data'!D2108,Table4[SpcRecID],0))</f>
        <v>Brown Booby</v>
      </c>
      <c r="H2108" s="83" t="str">
        <f>INDEX(Data!E$2:E$6500,MATCH(A2108,Data!$A$2:$A$6500,0))</f>
        <v>Confirmed</v>
      </c>
      <c r="I2108" s="90">
        <f>INDEX(Data!P$2:P$6500,MATCH(A2108,Data!$A$2:$A$6500,0))</f>
        <v>1986</v>
      </c>
      <c r="J2108" s="90">
        <f>INDEX(Data!Q$2:Q$6500,MATCH($A2108,Data!$A$2:$A$6500,0))</f>
        <v>1986</v>
      </c>
      <c r="K2108" s="90">
        <f>INDEX(Data!F$2:F$6500,MATCH($A2108,Data!$A$2:$A$6500,0))</f>
        <v>10</v>
      </c>
      <c r="L2108" s="90">
        <f>INDEX(Data!G$2:G$6500,MATCH($A2108,Data!$A$2:$A$6500,0))</f>
        <v>20</v>
      </c>
      <c r="M2108" s="90">
        <f>INDEX(Data!H$2:H$6500,MATCH($A2108,Data!$A$2:$A$6500,0))</f>
        <v>0</v>
      </c>
      <c r="N2108" s="90">
        <f>INDEX(Data!I$2:I$6500,MATCH($A2108,Data!$A$2:$A$6500,0))</f>
        <v>0</v>
      </c>
      <c r="O2108" s="83" t="str">
        <f>INDEX(Data!J$2:J$6500,MATCH($A2108,Data!$A$2:$A$6500,0))</f>
        <v>breeding pairs</v>
      </c>
      <c r="P2108" t="str">
        <f>_xlfn.XLOOKUP(B2108,Table3[RefID],Table3[Citation])</f>
        <v>Garrett &amp; Schreiber (1988)</v>
      </c>
    </row>
    <row r="2109" spans="1:16" x14ac:dyDescent="0.35">
      <c r="A2109" s="68">
        <v>2107</v>
      </c>
      <c r="B2109" s="71">
        <v>142</v>
      </c>
      <c r="C2109" s="72">
        <v>11085</v>
      </c>
      <c r="D2109" s="69">
        <v>3659</v>
      </c>
      <c r="E2109" t="str">
        <f>INDEX(Table5[EEZ],MATCH(C2109,Table5[Colony_ID],0))</f>
        <v>Marshall Islands Exclusive Economic Zone</v>
      </c>
      <c r="F2109" t="str">
        <f>INDEX(Table5[Corrected Island/Colony Name],MATCH('Full Data'!C2109,Table5[Colony_ID],0))</f>
        <v>Nam</v>
      </c>
      <c r="G2109" t="str">
        <f>INDEX(Table4[Common_Name],MATCH('Full Data'!D2109,Table4[SpcRecID],0))</f>
        <v>Brown Booby</v>
      </c>
      <c r="H2109" s="83" t="str">
        <f>INDEX(Data!E$2:E$6500,MATCH(A2109,Data!$A$2:$A$6500,0))</f>
        <v>Confirmed</v>
      </c>
      <c r="I2109" s="90">
        <f>INDEX(Data!P$2:P$6500,MATCH(A2109,Data!$A$2:$A$6500,0))</f>
        <v>1986</v>
      </c>
      <c r="J2109" s="90">
        <f>INDEX(Data!Q$2:Q$6500,MATCH($A2109,Data!$A$2:$A$6500,0))</f>
        <v>1986</v>
      </c>
      <c r="K2109" s="90">
        <f>INDEX(Data!F$2:F$6500,MATCH($A2109,Data!$A$2:$A$6500,0))</f>
        <v>5</v>
      </c>
      <c r="L2109" s="90">
        <f>INDEX(Data!G$2:G$6500,MATCH($A2109,Data!$A$2:$A$6500,0))</f>
        <v>5</v>
      </c>
      <c r="M2109" s="90">
        <f>INDEX(Data!H$2:H$6500,MATCH($A2109,Data!$A$2:$A$6500,0))</f>
        <v>0</v>
      </c>
      <c r="N2109" s="90">
        <f>INDEX(Data!I$2:I$6500,MATCH($A2109,Data!$A$2:$A$6500,0))</f>
        <v>0</v>
      </c>
      <c r="O2109" s="83" t="str">
        <f>INDEX(Data!J$2:J$6500,MATCH($A2109,Data!$A$2:$A$6500,0))</f>
        <v>chicks</v>
      </c>
      <c r="P2109" t="str">
        <f>_xlfn.XLOOKUP(B2109,Table3[RefID],Table3[Citation])</f>
        <v>Garrett &amp; Schreiber (1988)</v>
      </c>
    </row>
    <row r="2110" spans="1:16" x14ac:dyDescent="0.35">
      <c r="A2110" s="68">
        <v>2108</v>
      </c>
      <c r="B2110" s="71">
        <v>142</v>
      </c>
      <c r="C2110" s="72">
        <v>11090</v>
      </c>
      <c r="D2110" s="69">
        <v>3659</v>
      </c>
      <c r="E2110" t="str">
        <f>INDEX(Table5[EEZ],MATCH(C2110,Table5[Colony_ID],0))</f>
        <v>Marshall Islands Exclusive Economic Zone</v>
      </c>
      <c r="F2110" t="str">
        <f>INDEX(Table5[Corrected Island/Colony Name],MATCH('Full Data'!C2110,Table5[Colony_ID],0))</f>
        <v>Odrik/Lomilik</v>
      </c>
      <c r="G2110" t="str">
        <f>INDEX(Table4[Common_Name],MATCH('Full Data'!D2110,Table4[SpcRecID],0))</f>
        <v>Brown Booby</v>
      </c>
      <c r="H2110" s="83" t="str">
        <f>INDEX(Data!E$2:E$6500,MATCH(A2110,Data!$A$2:$A$6500,0))</f>
        <v>Non-breeding</v>
      </c>
      <c r="I2110" s="90">
        <f>INDEX(Data!P$2:P$6500,MATCH(A2110,Data!$A$2:$A$6500,0))</f>
        <v>1986</v>
      </c>
      <c r="J2110" s="90">
        <f>INDEX(Data!Q$2:Q$6500,MATCH($A2110,Data!$A$2:$A$6500,0))</f>
        <v>1986</v>
      </c>
      <c r="K2110" s="90">
        <f>INDEX(Data!F$2:F$6500,MATCH($A2110,Data!$A$2:$A$6500,0))</f>
        <v>5</v>
      </c>
      <c r="L2110" s="90">
        <f>INDEX(Data!G$2:G$6500,MATCH($A2110,Data!$A$2:$A$6500,0))</f>
        <v>5</v>
      </c>
      <c r="M2110" s="90">
        <f>INDEX(Data!H$2:H$6500,MATCH($A2110,Data!$A$2:$A$6500,0))</f>
        <v>0</v>
      </c>
      <c r="N2110" s="90">
        <f>INDEX(Data!I$2:I$6500,MATCH($A2110,Data!$A$2:$A$6500,0))</f>
        <v>0</v>
      </c>
      <c r="O2110" s="83" t="str">
        <f>INDEX(Data!J$2:J$6500,MATCH($A2110,Data!$A$2:$A$6500,0))</f>
        <v>mature individuals</v>
      </c>
      <c r="P2110" t="str">
        <f>_xlfn.XLOOKUP(B2110,Table3[RefID],Table3[Citation])</f>
        <v>Garrett &amp; Schreiber (1988)</v>
      </c>
    </row>
    <row r="2111" spans="1:16" x14ac:dyDescent="0.35">
      <c r="A2111" s="68">
        <v>2109</v>
      </c>
      <c r="B2111" s="71">
        <v>142</v>
      </c>
      <c r="C2111" s="72">
        <v>11093</v>
      </c>
      <c r="D2111" s="69">
        <v>3659</v>
      </c>
      <c r="E2111" t="str">
        <f>INDEX(Table5[EEZ],MATCH(C2111,Table5[Colony_ID],0))</f>
        <v>Marshall Islands Exclusive Economic Zone</v>
      </c>
      <c r="F2111" t="str">
        <f>INDEX(Table5[Corrected Island/Colony Name],MATCH('Full Data'!C2111,Table5[Colony_ID],0))</f>
        <v>Oroken</v>
      </c>
      <c r="G2111" t="str">
        <f>INDEX(Table4[Common_Name],MATCH('Full Data'!D2111,Table4[SpcRecID],0))</f>
        <v>Brown Booby</v>
      </c>
      <c r="H2111" s="83" t="str">
        <f>INDEX(Data!E$2:E$6500,MATCH(A2111,Data!$A$2:$A$6500,0))</f>
        <v>Confirmed</v>
      </c>
      <c r="I2111" s="90">
        <f>INDEX(Data!P$2:P$6500,MATCH(A2111,Data!$A$2:$A$6500,0))</f>
        <v>1986</v>
      </c>
      <c r="J2111" s="90">
        <f>INDEX(Data!Q$2:Q$6500,MATCH($A2111,Data!$A$2:$A$6500,0))</f>
        <v>1986</v>
      </c>
      <c r="K2111" s="90">
        <f>INDEX(Data!F$2:F$6500,MATCH($A2111,Data!$A$2:$A$6500,0))</f>
        <v>200</v>
      </c>
      <c r="L2111" s="90">
        <f>INDEX(Data!G$2:G$6500,MATCH($A2111,Data!$A$2:$A$6500,0))</f>
        <v>200</v>
      </c>
      <c r="M2111" s="90">
        <f>INDEX(Data!H$2:H$6500,MATCH($A2111,Data!$A$2:$A$6500,0))</f>
        <v>0</v>
      </c>
      <c r="N2111" s="90">
        <f>INDEX(Data!I$2:I$6500,MATCH($A2111,Data!$A$2:$A$6500,0))</f>
        <v>0</v>
      </c>
      <c r="O2111" s="83" t="str">
        <f>INDEX(Data!J$2:J$6500,MATCH($A2111,Data!$A$2:$A$6500,0))</f>
        <v>chicks</v>
      </c>
      <c r="P2111" t="str">
        <f>_xlfn.XLOOKUP(B2111,Table3[RefID],Table3[Citation])</f>
        <v>Garrett &amp; Schreiber (1988)</v>
      </c>
    </row>
    <row r="2112" spans="1:16" x14ac:dyDescent="0.35">
      <c r="A2112" s="68">
        <v>2110</v>
      </c>
      <c r="B2112" s="71">
        <v>142</v>
      </c>
      <c r="C2112" s="72">
        <v>11093</v>
      </c>
      <c r="D2112" s="69">
        <v>3659</v>
      </c>
      <c r="E2112" t="str">
        <f>INDEX(Table5[EEZ],MATCH(C2112,Table5[Colony_ID],0))</f>
        <v>Marshall Islands Exclusive Economic Zone</v>
      </c>
      <c r="F2112" t="str">
        <f>INDEX(Table5[Corrected Island/Colony Name],MATCH('Full Data'!C2112,Table5[Colony_ID],0))</f>
        <v>Oroken</v>
      </c>
      <c r="G2112" t="str">
        <f>INDEX(Table4[Common_Name],MATCH('Full Data'!D2112,Table4[SpcRecID],0))</f>
        <v>Brown Booby</v>
      </c>
      <c r="H2112" s="83" t="str">
        <f>INDEX(Data!E$2:E$6500,MATCH(A2112,Data!$A$2:$A$6500,0))</f>
        <v>Confirmed</v>
      </c>
      <c r="I2112" s="90">
        <f>INDEX(Data!P$2:P$6500,MATCH(A2112,Data!$A$2:$A$6500,0))</f>
        <v>1986</v>
      </c>
      <c r="J2112" s="90">
        <f>INDEX(Data!Q$2:Q$6500,MATCH($A2112,Data!$A$2:$A$6500,0))</f>
        <v>1986</v>
      </c>
      <c r="K2112" s="90">
        <f>INDEX(Data!F$2:F$6500,MATCH($A2112,Data!$A$2:$A$6500,0))</f>
        <v>300</v>
      </c>
      <c r="L2112" s="90">
        <f>INDEX(Data!G$2:G$6500,MATCH($A2112,Data!$A$2:$A$6500,0))</f>
        <v>300</v>
      </c>
      <c r="M2112" s="90">
        <f>INDEX(Data!H$2:H$6500,MATCH($A2112,Data!$A$2:$A$6500,0))</f>
        <v>0</v>
      </c>
      <c r="N2112" s="90">
        <f>INDEX(Data!I$2:I$6500,MATCH($A2112,Data!$A$2:$A$6500,0))</f>
        <v>0</v>
      </c>
      <c r="O2112" s="83" t="str">
        <f>INDEX(Data!J$2:J$6500,MATCH($A2112,Data!$A$2:$A$6500,0))</f>
        <v>breeding pairs</v>
      </c>
      <c r="P2112" t="str">
        <f>_xlfn.XLOOKUP(B2112,Table3[RefID],Table3[Citation])</f>
        <v>Garrett &amp; Schreiber (1988)</v>
      </c>
    </row>
    <row r="2113" spans="1:16" x14ac:dyDescent="0.35">
      <c r="A2113" s="68">
        <v>2111</v>
      </c>
      <c r="B2113" s="71">
        <v>142</v>
      </c>
      <c r="C2113" s="72">
        <v>11000</v>
      </c>
      <c r="D2113" s="69">
        <v>3294</v>
      </c>
      <c r="E2113" t="str">
        <f>INDEX(Table5[EEZ],MATCH(C2113,Table5[Colony_ID],0))</f>
        <v>Marshall Islands Exclusive Economic Zone</v>
      </c>
      <c r="F2113" t="str">
        <f>INDEX(Table5[Corrected Island/Colony Name],MATCH('Full Data'!C2113,Table5[Colony_ID],0))</f>
        <v>Aerokoj</v>
      </c>
      <c r="G2113" t="str">
        <f>INDEX(Table4[Common_Name],MATCH('Full Data'!D2113,Table4[SpcRecID],0))</f>
        <v>Brown Noddy</v>
      </c>
      <c r="H2113" s="83" t="str">
        <f>INDEX(Data!E$2:E$6500,MATCH(A2113,Data!$A$2:$A$6500,0))</f>
        <v>Confirmed</v>
      </c>
      <c r="I2113" s="90">
        <f>INDEX(Data!P$2:P$6500,MATCH(A2113,Data!$A$2:$A$6500,0))</f>
        <v>1986</v>
      </c>
      <c r="J2113" s="90">
        <f>INDEX(Data!Q$2:Q$6500,MATCH($A2113,Data!$A$2:$A$6500,0))</f>
        <v>1986</v>
      </c>
      <c r="K2113" s="90">
        <f>INDEX(Data!F$2:F$6500,MATCH($A2113,Data!$A$2:$A$6500,0))</f>
        <v>5</v>
      </c>
      <c r="L2113" s="90">
        <f>INDEX(Data!G$2:G$6500,MATCH($A2113,Data!$A$2:$A$6500,0))</f>
        <v>5</v>
      </c>
      <c r="M2113" s="90">
        <f>INDEX(Data!H$2:H$6500,MATCH($A2113,Data!$A$2:$A$6500,0))</f>
        <v>0</v>
      </c>
      <c r="N2113" s="90">
        <f>INDEX(Data!I$2:I$6500,MATCH($A2113,Data!$A$2:$A$6500,0))</f>
        <v>0</v>
      </c>
      <c r="O2113" s="83" t="str">
        <f>INDEX(Data!J$2:J$6500,MATCH($A2113,Data!$A$2:$A$6500,0))</f>
        <v>nests</v>
      </c>
      <c r="P2113" t="str">
        <f>_xlfn.XLOOKUP(B2113,Table3[RefID],Table3[Citation])</f>
        <v>Garrett &amp; Schreiber (1988)</v>
      </c>
    </row>
    <row r="2114" spans="1:16" x14ac:dyDescent="0.35">
      <c r="A2114" s="68">
        <v>2112</v>
      </c>
      <c r="B2114" s="71">
        <v>142</v>
      </c>
      <c r="C2114" s="72">
        <v>11000</v>
      </c>
      <c r="D2114" s="69">
        <v>3294</v>
      </c>
      <c r="E2114" t="str">
        <f>INDEX(Table5[EEZ],MATCH(C2114,Table5[Colony_ID],0))</f>
        <v>Marshall Islands Exclusive Economic Zone</v>
      </c>
      <c r="F2114" t="str">
        <f>INDEX(Table5[Corrected Island/Colony Name],MATCH('Full Data'!C2114,Table5[Colony_ID],0))</f>
        <v>Aerokoj</v>
      </c>
      <c r="G2114" t="str">
        <f>INDEX(Table4[Common_Name],MATCH('Full Data'!D2114,Table4[SpcRecID],0))</f>
        <v>Brown Noddy</v>
      </c>
      <c r="H2114" s="83" t="str">
        <f>INDEX(Data!E$2:E$6500,MATCH(A2114,Data!$A$2:$A$6500,0))</f>
        <v>Confirmed</v>
      </c>
      <c r="I2114" s="90">
        <f>INDEX(Data!P$2:P$6500,MATCH(A2114,Data!$A$2:$A$6500,0))</f>
        <v>1986</v>
      </c>
      <c r="J2114" s="90">
        <f>INDEX(Data!Q$2:Q$6500,MATCH($A2114,Data!$A$2:$A$6500,0))</f>
        <v>1986</v>
      </c>
      <c r="K2114" s="90">
        <f>INDEX(Data!F$2:F$6500,MATCH($A2114,Data!$A$2:$A$6500,0))</f>
        <v>50</v>
      </c>
      <c r="L2114" s="90">
        <f>INDEX(Data!G$2:G$6500,MATCH($A2114,Data!$A$2:$A$6500,0))</f>
        <v>100</v>
      </c>
      <c r="M2114" s="90">
        <f>INDEX(Data!H$2:H$6500,MATCH($A2114,Data!$A$2:$A$6500,0))</f>
        <v>0</v>
      </c>
      <c r="N2114" s="90">
        <f>INDEX(Data!I$2:I$6500,MATCH($A2114,Data!$A$2:$A$6500,0))</f>
        <v>0</v>
      </c>
      <c r="O2114" s="83" t="str">
        <f>INDEX(Data!J$2:J$6500,MATCH($A2114,Data!$A$2:$A$6500,0))</f>
        <v>breeding pairs</v>
      </c>
      <c r="P2114" t="str">
        <f>_xlfn.XLOOKUP(B2114,Table3[RefID],Table3[Citation])</f>
        <v>Garrett &amp; Schreiber (1988)</v>
      </c>
    </row>
    <row r="2115" spans="1:16" x14ac:dyDescent="0.35">
      <c r="A2115" s="68">
        <v>2113</v>
      </c>
      <c r="B2115" s="71">
        <v>142</v>
      </c>
      <c r="C2115" s="72">
        <v>11005</v>
      </c>
      <c r="D2115" s="69">
        <v>3294</v>
      </c>
      <c r="E2115" t="str">
        <f>INDEX(Table5[EEZ],MATCH(C2115,Table5[Colony_ID],0))</f>
        <v>Marshall Islands Exclusive Economic Zone</v>
      </c>
      <c r="F2115" t="str">
        <f>INDEX(Table5[Corrected Island/Colony Name],MATCH('Full Data'!C2115,Table5[Colony_ID],0))</f>
        <v>Aomoen</v>
      </c>
      <c r="G2115" t="str">
        <f>INDEX(Table4[Common_Name],MATCH('Full Data'!D2115,Table4[SpcRecID],0))</f>
        <v>Brown Noddy</v>
      </c>
      <c r="H2115" s="83" t="str">
        <f>INDEX(Data!E$2:E$6500,MATCH(A2115,Data!$A$2:$A$6500,0))</f>
        <v>Confirmed</v>
      </c>
      <c r="I2115" s="90">
        <f>INDEX(Data!P$2:P$6500,MATCH(A2115,Data!$A$2:$A$6500,0))</f>
        <v>1986</v>
      </c>
      <c r="J2115" s="90">
        <f>INDEX(Data!Q$2:Q$6500,MATCH($A2115,Data!$A$2:$A$6500,0))</f>
        <v>1986</v>
      </c>
      <c r="K2115" s="90">
        <f>INDEX(Data!F$2:F$6500,MATCH($A2115,Data!$A$2:$A$6500,0))</f>
        <v>500</v>
      </c>
      <c r="L2115" s="90">
        <f>INDEX(Data!G$2:G$6500,MATCH($A2115,Data!$A$2:$A$6500,0))</f>
        <v>500</v>
      </c>
      <c r="M2115" s="90">
        <f>INDEX(Data!H$2:H$6500,MATCH($A2115,Data!$A$2:$A$6500,0))</f>
        <v>0</v>
      </c>
      <c r="N2115" s="90">
        <f>INDEX(Data!I$2:I$6500,MATCH($A2115,Data!$A$2:$A$6500,0))</f>
        <v>0</v>
      </c>
      <c r="O2115" s="83" t="str">
        <f>INDEX(Data!J$2:J$6500,MATCH($A2115,Data!$A$2:$A$6500,0))</f>
        <v>breeding pairs</v>
      </c>
      <c r="P2115" t="str">
        <f>_xlfn.XLOOKUP(B2115,Table3[RefID],Table3[Citation])</f>
        <v>Garrett &amp; Schreiber (1988)</v>
      </c>
    </row>
    <row r="2116" spans="1:16" x14ac:dyDescent="0.35">
      <c r="A2116" s="68">
        <v>2114</v>
      </c>
      <c r="B2116" s="71">
        <v>142</v>
      </c>
      <c r="C2116" s="72">
        <v>11013</v>
      </c>
      <c r="D2116" s="69">
        <v>3294</v>
      </c>
      <c r="E2116" t="str">
        <f>INDEX(Table5[EEZ],MATCH(C2116,Table5[Colony_ID],0))</f>
        <v>Marshall Islands Exclusive Economic Zone</v>
      </c>
      <c r="F2116" t="str">
        <f>INDEX(Table5[Corrected Island/Colony Name],MATCH('Full Data'!C2116,Table5[Colony_ID],0))</f>
        <v>Bikini</v>
      </c>
      <c r="G2116" t="str">
        <f>INDEX(Table4[Common_Name],MATCH('Full Data'!D2116,Table4[SpcRecID],0))</f>
        <v>Brown Noddy</v>
      </c>
      <c r="H2116" s="83" t="str">
        <f>INDEX(Data!E$2:E$6500,MATCH(A2116,Data!$A$2:$A$6500,0))</f>
        <v>Non-breeding</v>
      </c>
      <c r="I2116" s="90">
        <f>INDEX(Data!P$2:P$6500,MATCH(A2116,Data!$A$2:$A$6500,0))</f>
        <v>1986</v>
      </c>
      <c r="J2116" s="90">
        <f>INDEX(Data!Q$2:Q$6500,MATCH($A2116,Data!$A$2:$A$6500,0))</f>
        <v>1986</v>
      </c>
      <c r="K2116" s="90">
        <f>INDEX(Data!F$2:F$6500,MATCH($A2116,Data!$A$2:$A$6500,0))</f>
        <v>0</v>
      </c>
      <c r="L2116" s="90">
        <f>INDEX(Data!G$2:G$6500,MATCH($A2116,Data!$A$2:$A$6500,0))</f>
        <v>0</v>
      </c>
      <c r="M2116" s="90">
        <f>INDEX(Data!H$2:H$6500,MATCH($A2116,Data!$A$2:$A$6500,0))</f>
        <v>0</v>
      </c>
      <c r="N2116" s="90">
        <f>INDEX(Data!I$2:I$6500,MATCH($A2116,Data!$A$2:$A$6500,0))</f>
        <v>0</v>
      </c>
      <c r="O2116" s="83" t="str">
        <f>INDEX(Data!J$2:J$6500,MATCH($A2116,Data!$A$2:$A$6500,0))</f>
        <v>individuals</v>
      </c>
      <c r="P2116" t="str">
        <f>_xlfn.XLOOKUP(B2116,Table3[RefID],Table3[Citation])</f>
        <v>Garrett &amp; Schreiber (1988)</v>
      </c>
    </row>
    <row r="2117" spans="1:16" x14ac:dyDescent="0.35">
      <c r="A2117" s="68">
        <v>2115</v>
      </c>
      <c r="B2117" s="71">
        <v>142</v>
      </c>
      <c r="C2117" s="72">
        <v>11020</v>
      </c>
      <c r="D2117" s="69">
        <v>3294</v>
      </c>
      <c r="E2117" t="str">
        <f>INDEX(Table5[EEZ],MATCH(C2117,Table5[Colony_ID],0))</f>
        <v>Marshall Islands Exclusive Economic Zone</v>
      </c>
      <c r="F2117" t="str">
        <f>INDEX(Table5[Corrected Island/Colony Name],MATCH('Full Data'!C2117,Table5[Colony_ID],0))</f>
        <v>Bokantuak</v>
      </c>
      <c r="G2117" t="str">
        <f>INDEX(Table4[Common_Name],MATCH('Full Data'!D2117,Table4[SpcRecID],0))</f>
        <v>Brown Noddy</v>
      </c>
      <c r="H2117" s="83" t="str">
        <f>INDEX(Data!E$2:E$6500,MATCH(A2117,Data!$A$2:$A$6500,0))</f>
        <v>Confirmed</v>
      </c>
      <c r="I2117" s="90">
        <f>INDEX(Data!P$2:P$6500,MATCH(A2117,Data!$A$2:$A$6500,0))</f>
        <v>1986</v>
      </c>
      <c r="J2117" s="90">
        <f>INDEX(Data!Q$2:Q$6500,MATCH($A2117,Data!$A$2:$A$6500,0))</f>
        <v>1986</v>
      </c>
      <c r="K2117" s="90">
        <f>INDEX(Data!F$2:F$6500,MATCH($A2117,Data!$A$2:$A$6500,0))</f>
        <v>1</v>
      </c>
      <c r="L2117" s="90">
        <f>INDEX(Data!G$2:G$6500,MATCH($A2117,Data!$A$2:$A$6500,0))</f>
        <v>1</v>
      </c>
      <c r="M2117" s="90">
        <f>INDEX(Data!H$2:H$6500,MATCH($A2117,Data!$A$2:$A$6500,0))</f>
        <v>0</v>
      </c>
      <c r="N2117" s="90">
        <f>INDEX(Data!I$2:I$6500,MATCH($A2117,Data!$A$2:$A$6500,0))</f>
        <v>0</v>
      </c>
      <c r="O2117" s="83" t="str">
        <f>INDEX(Data!J$2:J$6500,MATCH($A2117,Data!$A$2:$A$6500,0))</f>
        <v>nests</v>
      </c>
      <c r="P2117" t="str">
        <f>_xlfn.XLOOKUP(B2117,Table3[RefID],Table3[Citation])</f>
        <v>Garrett &amp; Schreiber (1988)</v>
      </c>
    </row>
    <row r="2118" spans="1:16" x14ac:dyDescent="0.35">
      <c r="A2118" s="68">
        <v>2116</v>
      </c>
      <c r="B2118" s="71">
        <v>142</v>
      </c>
      <c r="C2118" s="72">
        <v>11020</v>
      </c>
      <c r="D2118" s="69">
        <v>3294</v>
      </c>
      <c r="E2118" t="str">
        <f>INDEX(Table5[EEZ],MATCH(C2118,Table5[Colony_ID],0))</f>
        <v>Marshall Islands Exclusive Economic Zone</v>
      </c>
      <c r="F2118" t="str">
        <f>INDEX(Table5[Corrected Island/Colony Name],MATCH('Full Data'!C2118,Table5[Colony_ID],0))</f>
        <v>Bokantuak</v>
      </c>
      <c r="G2118" t="str">
        <f>INDEX(Table4[Common_Name],MATCH('Full Data'!D2118,Table4[SpcRecID],0))</f>
        <v>Brown Noddy</v>
      </c>
      <c r="H2118" s="83" t="str">
        <f>INDEX(Data!E$2:E$6500,MATCH(A2118,Data!$A$2:$A$6500,0))</f>
        <v>Confirmed</v>
      </c>
      <c r="I2118" s="90">
        <f>INDEX(Data!P$2:P$6500,MATCH(A2118,Data!$A$2:$A$6500,0))</f>
        <v>1986</v>
      </c>
      <c r="J2118" s="90">
        <f>INDEX(Data!Q$2:Q$6500,MATCH($A2118,Data!$A$2:$A$6500,0))</f>
        <v>1986</v>
      </c>
      <c r="K2118" s="90">
        <f>INDEX(Data!F$2:F$6500,MATCH($A2118,Data!$A$2:$A$6500,0))</f>
        <v>0</v>
      </c>
      <c r="L2118" s="90">
        <f>INDEX(Data!G$2:G$6500,MATCH($A2118,Data!$A$2:$A$6500,0))</f>
        <v>0</v>
      </c>
      <c r="M2118" s="90">
        <f>INDEX(Data!H$2:H$6500,MATCH($A2118,Data!$A$2:$A$6500,0))</f>
        <v>1</v>
      </c>
      <c r="N2118" s="90">
        <f>INDEX(Data!I$2:I$6500,MATCH($A2118,Data!$A$2:$A$6500,0))</f>
        <v>49</v>
      </c>
      <c r="O2118" s="83" t="str">
        <f>INDEX(Data!J$2:J$6500,MATCH($A2118,Data!$A$2:$A$6500,0))</f>
        <v>breeding pairs</v>
      </c>
      <c r="P2118" t="str">
        <f>_xlfn.XLOOKUP(B2118,Table3[RefID],Table3[Citation])</f>
        <v>Garrett &amp; Schreiber (1988)</v>
      </c>
    </row>
    <row r="2119" spans="1:16" x14ac:dyDescent="0.35">
      <c r="A2119" s="68">
        <v>2117</v>
      </c>
      <c r="B2119" s="71">
        <v>142</v>
      </c>
      <c r="C2119" s="72">
        <v>11031</v>
      </c>
      <c r="D2119" s="69">
        <v>3294</v>
      </c>
      <c r="E2119" t="str">
        <f>INDEX(Table5[EEZ],MATCH(C2119,Table5[Colony_ID],0))</f>
        <v>Marshall Islands Exclusive Economic Zone</v>
      </c>
      <c r="F2119" t="str">
        <f>INDEX(Table5[Corrected Island/Colony Name],MATCH('Full Data'!C2119,Table5[Colony_ID],0))</f>
        <v>Ejjibo</v>
      </c>
      <c r="G2119" t="str">
        <f>INDEX(Table4[Common_Name],MATCH('Full Data'!D2119,Table4[SpcRecID],0))</f>
        <v>Brown Noddy</v>
      </c>
      <c r="H2119" s="83" t="str">
        <f>INDEX(Data!E$2:E$6500,MATCH(A2119,Data!$A$2:$A$6500,0))</f>
        <v>Confirmed</v>
      </c>
      <c r="I2119" s="90">
        <f>INDEX(Data!P$2:P$6500,MATCH(A2119,Data!$A$2:$A$6500,0))</f>
        <v>1986</v>
      </c>
      <c r="J2119" s="90">
        <f>INDEX(Data!Q$2:Q$6500,MATCH($A2119,Data!$A$2:$A$6500,0))</f>
        <v>1986</v>
      </c>
      <c r="K2119" s="90">
        <f>INDEX(Data!F$2:F$6500,MATCH($A2119,Data!$A$2:$A$6500,0))</f>
        <v>0</v>
      </c>
      <c r="L2119" s="90">
        <f>INDEX(Data!G$2:G$6500,MATCH($A2119,Data!$A$2:$A$6500,0))</f>
        <v>0</v>
      </c>
      <c r="M2119" s="90">
        <f>INDEX(Data!H$2:H$6500,MATCH($A2119,Data!$A$2:$A$6500,0))</f>
        <v>1</v>
      </c>
      <c r="N2119" s="90">
        <f>INDEX(Data!I$2:I$6500,MATCH($A2119,Data!$A$2:$A$6500,0))</f>
        <v>49</v>
      </c>
      <c r="O2119" s="83" t="str">
        <f>INDEX(Data!J$2:J$6500,MATCH($A2119,Data!$A$2:$A$6500,0))</f>
        <v>breeding pairs</v>
      </c>
      <c r="P2119" t="str">
        <f>_xlfn.XLOOKUP(B2119,Table3[RefID],Table3[Citation])</f>
        <v>Garrett &amp; Schreiber (1988)</v>
      </c>
    </row>
    <row r="2120" spans="1:16" x14ac:dyDescent="0.35">
      <c r="A2120" s="68">
        <v>2118</v>
      </c>
      <c r="B2120" s="71">
        <v>142</v>
      </c>
      <c r="C2120" s="72">
        <v>11036</v>
      </c>
      <c r="D2120" s="69">
        <v>3294</v>
      </c>
      <c r="E2120" t="str">
        <f>INDEX(Table5[EEZ],MATCH(C2120,Table5[Colony_ID],0))</f>
        <v>Marshall Islands Exclusive Economic Zone</v>
      </c>
      <c r="F2120" t="str">
        <f>INDEX(Table5[Corrected Island/Colony Name],MATCH('Full Data'!C2120,Table5[Colony_ID],0))</f>
        <v>Eneu</v>
      </c>
      <c r="G2120" t="str">
        <f>INDEX(Table4[Common_Name],MATCH('Full Data'!D2120,Table4[SpcRecID],0))</f>
        <v>Brown Noddy</v>
      </c>
      <c r="H2120" s="83" t="str">
        <f>INDEX(Data!E$2:E$6500,MATCH(A2120,Data!$A$2:$A$6500,0))</f>
        <v>Non-breeding</v>
      </c>
      <c r="I2120" s="90">
        <f>INDEX(Data!P$2:P$6500,MATCH(A2120,Data!$A$2:$A$6500,0))</f>
        <v>1986</v>
      </c>
      <c r="J2120" s="90">
        <f>INDEX(Data!Q$2:Q$6500,MATCH($A2120,Data!$A$2:$A$6500,0))</f>
        <v>1986</v>
      </c>
      <c r="K2120" s="90">
        <f>INDEX(Data!F$2:F$6500,MATCH($A2120,Data!$A$2:$A$6500,0))</f>
        <v>7</v>
      </c>
      <c r="L2120" s="90">
        <f>INDEX(Data!G$2:G$6500,MATCH($A2120,Data!$A$2:$A$6500,0))</f>
        <v>7</v>
      </c>
      <c r="M2120" s="90">
        <f>INDEX(Data!H$2:H$6500,MATCH($A2120,Data!$A$2:$A$6500,0))</f>
        <v>0</v>
      </c>
      <c r="N2120" s="90">
        <f>INDEX(Data!I$2:I$6500,MATCH($A2120,Data!$A$2:$A$6500,0))</f>
        <v>0</v>
      </c>
      <c r="O2120" s="83" t="str">
        <f>INDEX(Data!J$2:J$6500,MATCH($A2120,Data!$A$2:$A$6500,0))</f>
        <v>individuals</v>
      </c>
      <c r="P2120" t="str">
        <f>_xlfn.XLOOKUP(B2120,Table3[RefID],Table3[Citation])</f>
        <v>Garrett &amp; Schreiber (1988)</v>
      </c>
    </row>
    <row r="2121" spans="1:16" x14ac:dyDescent="0.35">
      <c r="A2121" s="68">
        <v>2119</v>
      </c>
      <c r="B2121" s="71">
        <v>142</v>
      </c>
      <c r="C2121" s="72">
        <v>11039</v>
      </c>
      <c r="D2121" s="69">
        <v>3294</v>
      </c>
      <c r="E2121" t="str">
        <f>INDEX(Table5[EEZ],MATCH(C2121,Table5[Colony_ID],0))</f>
        <v>Marshall Islands Exclusive Economic Zone</v>
      </c>
      <c r="F2121" t="str">
        <f>INDEX(Table5[Corrected Island/Colony Name],MATCH('Full Data'!C2121,Table5[Colony_ID],0))</f>
        <v>Enidrik</v>
      </c>
      <c r="G2121" t="str">
        <f>INDEX(Table4[Common_Name],MATCH('Full Data'!D2121,Table4[SpcRecID],0))</f>
        <v>Brown Noddy</v>
      </c>
      <c r="H2121" s="83" t="str">
        <f>INDEX(Data!E$2:E$6500,MATCH(A2121,Data!$A$2:$A$6500,0))</f>
        <v>Probable</v>
      </c>
      <c r="I2121" s="90">
        <f>INDEX(Data!P$2:P$6500,MATCH(A2121,Data!$A$2:$A$6500,0))</f>
        <v>1986</v>
      </c>
      <c r="J2121" s="90">
        <f>INDEX(Data!Q$2:Q$6500,MATCH($A2121,Data!$A$2:$A$6500,0))</f>
        <v>1986</v>
      </c>
      <c r="K2121" s="90">
        <f>INDEX(Data!F$2:F$6500,MATCH($A2121,Data!$A$2:$A$6500,0))</f>
        <v>10</v>
      </c>
      <c r="L2121" s="90">
        <f>INDEX(Data!G$2:G$6500,MATCH($A2121,Data!$A$2:$A$6500,0))</f>
        <v>10</v>
      </c>
      <c r="M2121" s="90">
        <f>INDEX(Data!H$2:H$6500,MATCH($A2121,Data!$A$2:$A$6500,0))</f>
        <v>0</v>
      </c>
      <c r="N2121" s="90">
        <f>INDEX(Data!I$2:I$6500,MATCH($A2121,Data!$A$2:$A$6500,0))</f>
        <v>0</v>
      </c>
      <c r="O2121" s="83" t="str">
        <f>INDEX(Data!J$2:J$6500,MATCH($A2121,Data!$A$2:$A$6500,0))</f>
        <v>individuals</v>
      </c>
      <c r="P2121" t="str">
        <f>_xlfn.XLOOKUP(B2121,Table3[RefID],Table3[Citation])</f>
        <v>Garrett &amp; Schreiber (1988)</v>
      </c>
    </row>
    <row r="2122" spans="1:16" x14ac:dyDescent="0.35">
      <c r="A2122" s="68">
        <v>2120</v>
      </c>
      <c r="B2122" s="71">
        <v>142</v>
      </c>
      <c r="C2122" s="72">
        <v>11052</v>
      </c>
      <c r="D2122" s="69">
        <v>3294</v>
      </c>
      <c r="E2122" t="str">
        <f>INDEX(Table5[EEZ],MATCH(C2122,Table5[Colony_ID],0))</f>
        <v>Marshall Islands Exclusive Economic Zone</v>
      </c>
      <c r="F2122" t="str">
        <f>INDEX(Table5[Corrected Island/Colony Name],MATCH('Full Data'!C2122,Table5[Colony_ID],0))</f>
        <v>Iomelan</v>
      </c>
      <c r="G2122" t="str">
        <f>INDEX(Table4[Common_Name],MATCH('Full Data'!D2122,Table4[SpcRecID],0))</f>
        <v>Brown Noddy</v>
      </c>
      <c r="H2122" s="83" t="str">
        <f>INDEX(Data!E$2:E$6500,MATCH(A2122,Data!$A$2:$A$6500,0))</f>
        <v>Confirmed</v>
      </c>
      <c r="I2122" s="90">
        <f>INDEX(Data!P$2:P$6500,MATCH(A2122,Data!$A$2:$A$6500,0))</f>
        <v>1986</v>
      </c>
      <c r="J2122" s="90">
        <f>INDEX(Data!Q$2:Q$6500,MATCH($A2122,Data!$A$2:$A$6500,0))</f>
        <v>1986</v>
      </c>
      <c r="K2122" s="90">
        <f>INDEX(Data!F$2:F$6500,MATCH($A2122,Data!$A$2:$A$6500,0))</f>
        <v>0</v>
      </c>
      <c r="L2122" s="90">
        <f>INDEX(Data!G$2:G$6500,MATCH($A2122,Data!$A$2:$A$6500,0))</f>
        <v>0</v>
      </c>
      <c r="M2122" s="90">
        <f>INDEX(Data!H$2:H$6500,MATCH($A2122,Data!$A$2:$A$6500,0))</f>
        <v>1</v>
      </c>
      <c r="N2122" s="90">
        <f>INDEX(Data!I$2:I$6500,MATCH($A2122,Data!$A$2:$A$6500,0))</f>
        <v>49</v>
      </c>
      <c r="O2122" s="83" t="str">
        <f>INDEX(Data!J$2:J$6500,MATCH($A2122,Data!$A$2:$A$6500,0))</f>
        <v>breeding pairs</v>
      </c>
      <c r="P2122" t="str">
        <f>_xlfn.XLOOKUP(B2122,Table3[RefID],Table3[Citation])</f>
        <v>Garrett &amp; Schreiber (1988)</v>
      </c>
    </row>
    <row r="2123" spans="1:16" x14ac:dyDescent="0.35">
      <c r="A2123" s="68">
        <v>2121</v>
      </c>
      <c r="B2123" s="71">
        <v>142</v>
      </c>
      <c r="C2123" s="72">
        <v>11058</v>
      </c>
      <c r="D2123" s="69">
        <v>3294</v>
      </c>
      <c r="E2123" t="str">
        <f>INDEX(Table5[EEZ],MATCH(C2123,Table5[Colony_ID],0))</f>
        <v>Marshall Islands Exclusive Economic Zone</v>
      </c>
      <c r="F2123" t="str">
        <f>INDEX(Table5[Corrected Island/Colony Name],MATCH('Full Data'!C2123,Table5[Colony_ID],0))</f>
        <v>Jalete</v>
      </c>
      <c r="G2123" t="str">
        <f>INDEX(Table4[Common_Name],MATCH('Full Data'!D2123,Table4[SpcRecID],0))</f>
        <v>Brown Noddy</v>
      </c>
      <c r="H2123" s="83" t="str">
        <f>INDEX(Data!E$2:E$6500,MATCH(A2123,Data!$A$2:$A$6500,0))</f>
        <v>Confirmed</v>
      </c>
      <c r="I2123" s="90">
        <f>INDEX(Data!P$2:P$6500,MATCH(A2123,Data!$A$2:$A$6500,0))</f>
        <v>1986</v>
      </c>
      <c r="J2123" s="90">
        <f>INDEX(Data!Q$2:Q$6500,MATCH($A2123,Data!$A$2:$A$6500,0))</f>
        <v>1986</v>
      </c>
      <c r="K2123" s="90">
        <f>INDEX(Data!F$2:F$6500,MATCH($A2123,Data!$A$2:$A$6500,0))</f>
        <v>200</v>
      </c>
      <c r="L2123" s="90">
        <f>INDEX(Data!G$2:G$6500,MATCH($A2123,Data!$A$2:$A$6500,0))</f>
        <v>200</v>
      </c>
      <c r="M2123" s="90">
        <f>INDEX(Data!H$2:H$6500,MATCH($A2123,Data!$A$2:$A$6500,0))</f>
        <v>0</v>
      </c>
      <c r="N2123" s="90">
        <f>INDEX(Data!I$2:I$6500,MATCH($A2123,Data!$A$2:$A$6500,0))</f>
        <v>0</v>
      </c>
      <c r="O2123" s="83" t="str">
        <f>INDEX(Data!J$2:J$6500,MATCH($A2123,Data!$A$2:$A$6500,0))</f>
        <v>breeding pairs</v>
      </c>
      <c r="P2123" t="str">
        <f>_xlfn.XLOOKUP(B2123,Table3[RefID],Table3[Citation])</f>
        <v>Garrett &amp; Schreiber (1988)</v>
      </c>
    </row>
    <row r="2124" spans="1:16" x14ac:dyDescent="0.35">
      <c r="A2124" s="68">
        <v>2122</v>
      </c>
      <c r="B2124" s="71">
        <v>142</v>
      </c>
      <c r="C2124" s="72">
        <v>11077</v>
      </c>
      <c r="D2124" s="69">
        <v>3294</v>
      </c>
      <c r="E2124" t="str">
        <f>INDEX(Table5[EEZ],MATCH(C2124,Table5[Colony_ID],0))</f>
        <v>Marshall Islands Exclusive Economic Zone</v>
      </c>
      <c r="F2124" t="str">
        <f>INDEX(Table5[Corrected Island/Colony Name],MATCH('Full Data'!C2124,Table5[Colony_ID],0))</f>
        <v>Lukoj</v>
      </c>
      <c r="G2124" t="str">
        <f>INDEX(Table4[Common_Name],MATCH('Full Data'!D2124,Table4[SpcRecID],0))</f>
        <v>Brown Noddy</v>
      </c>
      <c r="H2124" s="83" t="str">
        <f>INDEX(Data!E$2:E$6500,MATCH(A2124,Data!$A$2:$A$6500,0))</f>
        <v>Probable</v>
      </c>
      <c r="I2124" s="90">
        <f>INDEX(Data!P$2:P$6500,MATCH(A2124,Data!$A$2:$A$6500,0))</f>
        <v>1986</v>
      </c>
      <c r="J2124" s="90">
        <f>INDEX(Data!Q$2:Q$6500,MATCH($A2124,Data!$A$2:$A$6500,0))</f>
        <v>1986</v>
      </c>
      <c r="K2124" s="90">
        <f>INDEX(Data!F$2:F$6500,MATCH($A2124,Data!$A$2:$A$6500,0))</f>
        <v>50</v>
      </c>
      <c r="L2124" s="90">
        <f>INDEX(Data!G$2:G$6500,MATCH($A2124,Data!$A$2:$A$6500,0))</f>
        <v>50</v>
      </c>
      <c r="M2124" s="90">
        <f>INDEX(Data!H$2:H$6500,MATCH($A2124,Data!$A$2:$A$6500,0))</f>
        <v>0</v>
      </c>
      <c r="N2124" s="90">
        <f>INDEX(Data!I$2:I$6500,MATCH($A2124,Data!$A$2:$A$6500,0))</f>
        <v>0</v>
      </c>
      <c r="O2124" s="83" t="str">
        <f>INDEX(Data!J$2:J$6500,MATCH($A2124,Data!$A$2:$A$6500,0))</f>
        <v>individuals</v>
      </c>
      <c r="P2124" t="str">
        <f>_xlfn.XLOOKUP(B2124,Table3[RefID],Table3[Citation])</f>
        <v>Garrett &amp; Schreiber (1988)</v>
      </c>
    </row>
    <row r="2125" spans="1:16" x14ac:dyDescent="0.35">
      <c r="A2125" s="68">
        <v>2123</v>
      </c>
      <c r="B2125" s="71">
        <v>142</v>
      </c>
      <c r="C2125" s="72">
        <v>11085</v>
      </c>
      <c r="D2125" s="69">
        <v>3294</v>
      </c>
      <c r="E2125" t="str">
        <f>INDEX(Table5[EEZ],MATCH(C2125,Table5[Colony_ID],0))</f>
        <v>Marshall Islands Exclusive Economic Zone</v>
      </c>
      <c r="F2125" t="str">
        <f>INDEX(Table5[Corrected Island/Colony Name],MATCH('Full Data'!C2125,Table5[Colony_ID],0))</f>
        <v>Nam</v>
      </c>
      <c r="G2125" t="str">
        <f>INDEX(Table4[Common_Name],MATCH('Full Data'!D2125,Table4[SpcRecID],0))</f>
        <v>Brown Noddy</v>
      </c>
      <c r="H2125" s="83" t="str">
        <f>INDEX(Data!E$2:E$6500,MATCH(A2125,Data!$A$2:$A$6500,0))</f>
        <v>Confirmed</v>
      </c>
      <c r="I2125" s="90">
        <f>INDEX(Data!P$2:P$6500,MATCH(A2125,Data!$A$2:$A$6500,0))</f>
        <v>1986</v>
      </c>
      <c r="J2125" s="90">
        <f>INDEX(Data!Q$2:Q$6500,MATCH($A2125,Data!$A$2:$A$6500,0))</f>
        <v>1986</v>
      </c>
      <c r="K2125" s="90">
        <f>INDEX(Data!F$2:F$6500,MATCH($A2125,Data!$A$2:$A$6500,0))</f>
        <v>500</v>
      </c>
      <c r="L2125" s="90">
        <f>INDEX(Data!G$2:G$6500,MATCH($A2125,Data!$A$2:$A$6500,0))</f>
        <v>500</v>
      </c>
      <c r="M2125" s="90">
        <f>INDEX(Data!H$2:H$6500,MATCH($A2125,Data!$A$2:$A$6500,0))</f>
        <v>0</v>
      </c>
      <c r="N2125" s="90">
        <f>INDEX(Data!I$2:I$6500,MATCH($A2125,Data!$A$2:$A$6500,0))</f>
        <v>0</v>
      </c>
      <c r="O2125" s="83" t="str">
        <f>INDEX(Data!J$2:J$6500,MATCH($A2125,Data!$A$2:$A$6500,0))</f>
        <v>breeding pairs</v>
      </c>
      <c r="P2125" t="str">
        <f>_xlfn.XLOOKUP(B2125,Table3[RefID],Table3[Citation])</f>
        <v>Garrett &amp; Schreiber (1988)</v>
      </c>
    </row>
    <row r="2126" spans="1:16" x14ac:dyDescent="0.35">
      <c r="A2126" s="68">
        <v>2124</v>
      </c>
      <c r="B2126" s="71">
        <v>142</v>
      </c>
      <c r="C2126" s="72">
        <v>11090</v>
      </c>
      <c r="D2126" s="69">
        <v>3294</v>
      </c>
      <c r="E2126" t="str">
        <f>INDEX(Table5[EEZ],MATCH(C2126,Table5[Colony_ID],0))</f>
        <v>Marshall Islands Exclusive Economic Zone</v>
      </c>
      <c r="F2126" t="str">
        <f>INDEX(Table5[Corrected Island/Colony Name],MATCH('Full Data'!C2126,Table5[Colony_ID],0))</f>
        <v>Odrik/Lomilik</v>
      </c>
      <c r="G2126" t="str">
        <f>INDEX(Table4[Common_Name],MATCH('Full Data'!D2126,Table4[SpcRecID],0))</f>
        <v>Brown Noddy</v>
      </c>
      <c r="H2126" s="83" t="str">
        <f>INDEX(Data!E$2:E$6500,MATCH(A2126,Data!$A$2:$A$6500,0))</f>
        <v>Confirmed</v>
      </c>
      <c r="I2126" s="90">
        <f>INDEX(Data!P$2:P$6500,MATCH(A2126,Data!$A$2:$A$6500,0))</f>
        <v>1986</v>
      </c>
      <c r="J2126" s="90">
        <f>INDEX(Data!Q$2:Q$6500,MATCH($A2126,Data!$A$2:$A$6500,0))</f>
        <v>1986</v>
      </c>
      <c r="K2126" s="90">
        <f>INDEX(Data!F$2:F$6500,MATCH($A2126,Data!$A$2:$A$6500,0))</f>
        <v>100</v>
      </c>
      <c r="L2126" s="90">
        <f>INDEX(Data!G$2:G$6500,MATCH($A2126,Data!$A$2:$A$6500,0))</f>
        <v>100</v>
      </c>
      <c r="M2126" s="90">
        <f>INDEX(Data!H$2:H$6500,MATCH($A2126,Data!$A$2:$A$6500,0))</f>
        <v>0</v>
      </c>
      <c r="N2126" s="90">
        <f>INDEX(Data!I$2:I$6500,MATCH($A2126,Data!$A$2:$A$6500,0))</f>
        <v>0</v>
      </c>
      <c r="O2126" s="83" t="str">
        <f>INDEX(Data!J$2:J$6500,MATCH($A2126,Data!$A$2:$A$6500,0))</f>
        <v>breeding pairs</v>
      </c>
      <c r="P2126" t="str">
        <f>_xlfn.XLOOKUP(B2126,Table3[RefID],Table3[Citation])</f>
        <v>Garrett &amp; Schreiber (1988)</v>
      </c>
    </row>
    <row r="2127" spans="1:16" x14ac:dyDescent="0.35">
      <c r="A2127" s="68">
        <v>2125</v>
      </c>
      <c r="B2127" s="71">
        <v>142</v>
      </c>
      <c r="C2127" s="72">
        <v>11097</v>
      </c>
      <c r="D2127" s="69">
        <v>3294</v>
      </c>
      <c r="E2127" t="str">
        <f>INDEX(Table5[EEZ],MATCH(C2127,Table5[Colony_ID],0))</f>
        <v>Marshall Islands Exclusive Economic Zone</v>
      </c>
      <c r="F2127" t="str">
        <f>INDEX(Table5[Corrected Island/Colony Name],MATCH('Full Data'!C2127,Table5[Colony_ID],0))</f>
        <v>Rojkora</v>
      </c>
      <c r="G2127" t="str">
        <f>INDEX(Table4[Common_Name],MATCH('Full Data'!D2127,Table4[SpcRecID],0))</f>
        <v>Brown Noddy</v>
      </c>
      <c r="H2127" s="83" t="str">
        <f>INDEX(Data!E$2:E$6500,MATCH(A2127,Data!$A$2:$A$6500,0))</f>
        <v>Confirmed</v>
      </c>
      <c r="I2127" s="90">
        <f>INDEX(Data!P$2:P$6500,MATCH(A2127,Data!$A$2:$A$6500,0))</f>
        <v>1986</v>
      </c>
      <c r="J2127" s="90">
        <f>INDEX(Data!Q$2:Q$6500,MATCH($A2127,Data!$A$2:$A$6500,0))</f>
        <v>1986</v>
      </c>
      <c r="K2127" s="90">
        <f>INDEX(Data!F$2:F$6500,MATCH($A2127,Data!$A$2:$A$6500,0))</f>
        <v>0</v>
      </c>
      <c r="L2127" s="90">
        <f>INDEX(Data!G$2:G$6500,MATCH($A2127,Data!$A$2:$A$6500,0))</f>
        <v>0</v>
      </c>
      <c r="M2127" s="90">
        <f>INDEX(Data!H$2:H$6500,MATCH($A2127,Data!$A$2:$A$6500,0))</f>
        <v>1</v>
      </c>
      <c r="N2127" s="90">
        <f>INDEX(Data!I$2:I$6500,MATCH($A2127,Data!$A$2:$A$6500,0))</f>
        <v>49</v>
      </c>
      <c r="O2127" s="83" t="str">
        <f>INDEX(Data!J$2:J$6500,MATCH($A2127,Data!$A$2:$A$6500,0))</f>
        <v>breeding pairs</v>
      </c>
      <c r="P2127" t="str">
        <f>_xlfn.XLOOKUP(B2127,Table3[RefID],Table3[Citation])</f>
        <v>Garrett &amp; Schreiber (1988)</v>
      </c>
    </row>
    <row r="2128" spans="1:16" x14ac:dyDescent="0.35">
      <c r="A2128" s="68">
        <v>2126</v>
      </c>
      <c r="B2128" s="71">
        <v>142</v>
      </c>
      <c r="C2128" s="72">
        <v>11000</v>
      </c>
      <c r="D2128" s="70">
        <v>3929</v>
      </c>
      <c r="E2128" t="str">
        <f>INDEX(Table5[EEZ],MATCH(C2128,Table5[Colony_ID],0))</f>
        <v>Marshall Islands Exclusive Economic Zone</v>
      </c>
      <c r="F2128" t="str">
        <f>INDEX(Table5[Corrected Island/Colony Name],MATCH('Full Data'!C2128,Table5[Colony_ID],0))</f>
        <v>Aerokoj</v>
      </c>
      <c r="G2128" t="str">
        <f>INDEX(Table4[Common_Name],MATCH('Full Data'!D2128,Table4[SpcRecID],0))</f>
        <v>Buller's Shearwater</v>
      </c>
      <c r="H2128" s="83" t="str">
        <f>INDEX(Data!E$2:E$6500,MATCH(A2128,Data!$A$2:$A$6500,0))</f>
        <v>Non-breeding</v>
      </c>
      <c r="I2128" s="90">
        <f>INDEX(Data!P$2:P$6500,MATCH(A2128,Data!$A$2:$A$6500,0))</f>
        <v>1986</v>
      </c>
      <c r="J2128" s="90">
        <f>INDEX(Data!Q$2:Q$6500,MATCH($A2128,Data!$A$2:$A$6500,0))</f>
        <v>1986</v>
      </c>
      <c r="K2128" s="90">
        <f>INDEX(Data!F$2:F$6500,MATCH($A2128,Data!$A$2:$A$6500,0))</f>
        <v>1</v>
      </c>
      <c r="L2128" s="90">
        <f>INDEX(Data!G$2:G$6500,MATCH($A2128,Data!$A$2:$A$6500,0))</f>
        <v>1</v>
      </c>
      <c r="M2128" s="90">
        <f>INDEX(Data!H$2:H$6500,MATCH($A2128,Data!$A$2:$A$6500,0))</f>
        <v>0</v>
      </c>
      <c r="N2128" s="90">
        <f>INDEX(Data!I$2:I$6500,MATCH($A2128,Data!$A$2:$A$6500,0))</f>
        <v>0</v>
      </c>
      <c r="O2128" s="83" t="str">
        <f>INDEX(Data!J$2:J$6500,MATCH($A2128,Data!$A$2:$A$6500,0))</f>
        <v>individuals</v>
      </c>
      <c r="P2128" t="str">
        <f>_xlfn.XLOOKUP(B2128,Table3[RefID],Table3[Citation])</f>
        <v>Garrett &amp; Schreiber (1988)</v>
      </c>
    </row>
    <row r="2129" spans="1:16" x14ac:dyDescent="0.35">
      <c r="A2129" s="68">
        <v>2127</v>
      </c>
      <c r="B2129" s="71">
        <v>142</v>
      </c>
      <c r="C2129" s="72">
        <v>11085</v>
      </c>
      <c r="D2129" s="70">
        <v>3929</v>
      </c>
      <c r="E2129" t="str">
        <f>INDEX(Table5[EEZ],MATCH(C2129,Table5[Colony_ID],0))</f>
        <v>Marshall Islands Exclusive Economic Zone</v>
      </c>
      <c r="F2129" t="str">
        <f>INDEX(Table5[Corrected Island/Colony Name],MATCH('Full Data'!C2129,Table5[Colony_ID],0))</f>
        <v>Nam</v>
      </c>
      <c r="G2129" t="str">
        <f>INDEX(Table4[Common_Name],MATCH('Full Data'!D2129,Table4[SpcRecID],0))</f>
        <v>Buller's Shearwater</v>
      </c>
      <c r="H2129" s="83" t="str">
        <f>INDEX(Data!E$2:E$6500,MATCH(A2129,Data!$A$2:$A$6500,0))</f>
        <v>Non-breeding</v>
      </c>
      <c r="I2129" s="90">
        <f>INDEX(Data!P$2:P$6500,MATCH(A2129,Data!$A$2:$A$6500,0))</f>
        <v>1986</v>
      </c>
      <c r="J2129" s="90">
        <f>INDEX(Data!Q$2:Q$6500,MATCH($A2129,Data!$A$2:$A$6500,0))</f>
        <v>1986</v>
      </c>
      <c r="K2129" s="90">
        <f>INDEX(Data!F$2:F$6500,MATCH($A2129,Data!$A$2:$A$6500,0))</f>
        <v>6</v>
      </c>
      <c r="L2129" s="90">
        <f>INDEX(Data!G$2:G$6500,MATCH($A2129,Data!$A$2:$A$6500,0))</f>
        <v>6</v>
      </c>
      <c r="M2129" s="90">
        <f>INDEX(Data!H$2:H$6500,MATCH($A2129,Data!$A$2:$A$6500,0))</f>
        <v>0</v>
      </c>
      <c r="N2129" s="90">
        <f>INDEX(Data!I$2:I$6500,MATCH($A2129,Data!$A$2:$A$6500,0))</f>
        <v>0</v>
      </c>
      <c r="O2129" s="83" t="str">
        <f>INDEX(Data!J$2:J$6500,MATCH($A2129,Data!$A$2:$A$6500,0))</f>
        <v>individuals</v>
      </c>
      <c r="P2129" t="str">
        <f>_xlfn.XLOOKUP(B2129,Table3[RefID],Table3[Citation])</f>
        <v>Garrett &amp; Schreiber (1988)</v>
      </c>
    </row>
    <row r="2130" spans="1:16" x14ac:dyDescent="0.35">
      <c r="A2130" s="68">
        <v>2128</v>
      </c>
      <c r="B2130" s="71">
        <v>142</v>
      </c>
      <c r="C2130" s="72">
        <v>11000</v>
      </c>
      <c r="D2130" s="69">
        <v>3298</v>
      </c>
      <c r="E2130" t="str">
        <f>INDEX(Table5[EEZ],MATCH(C2130,Table5[Colony_ID],0))</f>
        <v>Marshall Islands Exclusive Economic Zone</v>
      </c>
      <c r="F2130" t="str">
        <f>INDEX(Table5[Corrected Island/Colony Name],MATCH('Full Data'!C2130,Table5[Colony_ID],0))</f>
        <v>Aerokoj</v>
      </c>
      <c r="G2130" t="str">
        <f>INDEX(Table4[Common_Name],MATCH('Full Data'!D2130,Table4[SpcRecID],0))</f>
        <v>Common White Tern</v>
      </c>
      <c r="H2130" s="83" t="str">
        <f>INDEX(Data!E$2:E$6500,MATCH(A2130,Data!$A$2:$A$6500,0))</f>
        <v>Confirmed</v>
      </c>
      <c r="I2130" s="90">
        <f>INDEX(Data!P$2:P$6500,MATCH(A2130,Data!$A$2:$A$6500,0))</f>
        <v>1986</v>
      </c>
      <c r="J2130" s="90">
        <f>INDEX(Data!Q$2:Q$6500,MATCH($A2130,Data!$A$2:$A$6500,0))</f>
        <v>1986</v>
      </c>
      <c r="K2130" s="90">
        <f>INDEX(Data!F$2:F$6500,MATCH($A2130,Data!$A$2:$A$6500,0))</f>
        <v>100</v>
      </c>
      <c r="L2130" s="90">
        <f>INDEX(Data!G$2:G$6500,MATCH($A2130,Data!$A$2:$A$6500,0))</f>
        <v>100</v>
      </c>
      <c r="M2130" s="90">
        <f>INDEX(Data!H$2:H$6500,MATCH($A2130,Data!$A$2:$A$6500,0))</f>
        <v>0</v>
      </c>
      <c r="N2130" s="90">
        <f>INDEX(Data!I$2:I$6500,MATCH($A2130,Data!$A$2:$A$6500,0))</f>
        <v>0</v>
      </c>
      <c r="O2130" s="83" t="str">
        <f>INDEX(Data!J$2:J$6500,MATCH($A2130,Data!$A$2:$A$6500,0))</f>
        <v>breeding pairs</v>
      </c>
      <c r="P2130" t="str">
        <f>_xlfn.XLOOKUP(B2130,Table3[RefID],Table3[Citation])</f>
        <v>Garrett &amp; Schreiber (1988)</v>
      </c>
    </row>
    <row r="2131" spans="1:16" x14ac:dyDescent="0.35">
      <c r="A2131" s="68">
        <v>2129</v>
      </c>
      <c r="B2131" s="71">
        <v>142</v>
      </c>
      <c r="C2131" s="72">
        <v>11005</v>
      </c>
      <c r="D2131" s="69">
        <v>3298</v>
      </c>
      <c r="E2131" t="str">
        <f>INDEX(Table5[EEZ],MATCH(C2131,Table5[Colony_ID],0))</f>
        <v>Marshall Islands Exclusive Economic Zone</v>
      </c>
      <c r="F2131" t="str">
        <f>INDEX(Table5[Corrected Island/Colony Name],MATCH('Full Data'!C2131,Table5[Colony_ID],0))</f>
        <v>Aomoen</v>
      </c>
      <c r="G2131" t="str">
        <f>INDEX(Table4[Common_Name],MATCH('Full Data'!D2131,Table4[SpcRecID],0))</f>
        <v>Common White Tern</v>
      </c>
      <c r="H2131" s="83" t="str">
        <f>INDEX(Data!E$2:E$6500,MATCH(A2131,Data!$A$2:$A$6500,0))</f>
        <v>Confirmed</v>
      </c>
      <c r="I2131" s="90">
        <f>INDEX(Data!P$2:P$6500,MATCH(A2131,Data!$A$2:$A$6500,0))</f>
        <v>1986</v>
      </c>
      <c r="J2131" s="90">
        <f>INDEX(Data!Q$2:Q$6500,MATCH($A2131,Data!$A$2:$A$6500,0))</f>
        <v>1986</v>
      </c>
      <c r="K2131" s="90">
        <f>INDEX(Data!F$2:F$6500,MATCH($A2131,Data!$A$2:$A$6500,0))</f>
        <v>250</v>
      </c>
      <c r="L2131" s="90">
        <f>INDEX(Data!G$2:G$6500,MATCH($A2131,Data!$A$2:$A$6500,0))</f>
        <v>250</v>
      </c>
      <c r="M2131" s="90">
        <f>INDEX(Data!H$2:H$6500,MATCH($A2131,Data!$A$2:$A$6500,0))</f>
        <v>0</v>
      </c>
      <c r="N2131" s="90">
        <f>INDEX(Data!I$2:I$6500,MATCH($A2131,Data!$A$2:$A$6500,0))</f>
        <v>0</v>
      </c>
      <c r="O2131" s="83" t="str">
        <f>INDEX(Data!J$2:J$6500,MATCH($A2131,Data!$A$2:$A$6500,0))</f>
        <v>breeding pairs</v>
      </c>
      <c r="P2131" t="str">
        <f>_xlfn.XLOOKUP(B2131,Table3[RefID],Table3[Citation])</f>
        <v>Garrett &amp; Schreiber (1988)</v>
      </c>
    </row>
    <row r="2132" spans="1:16" x14ac:dyDescent="0.35">
      <c r="A2132" s="68">
        <v>2130</v>
      </c>
      <c r="B2132" s="71">
        <v>142</v>
      </c>
      <c r="C2132" s="72">
        <v>11013</v>
      </c>
      <c r="D2132" s="69">
        <v>3298</v>
      </c>
      <c r="E2132" t="str">
        <f>INDEX(Table5[EEZ],MATCH(C2132,Table5[Colony_ID],0))</f>
        <v>Marshall Islands Exclusive Economic Zone</v>
      </c>
      <c r="F2132" t="str">
        <f>INDEX(Table5[Corrected Island/Colony Name],MATCH('Full Data'!C2132,Table5[Colony_ID],0))</f>
        <v>Bikini</v>
      </c>
      <c r="G2132" t="str">
        <f>INDEX(Table4[Common_Name],MATCH('Full Data'!D2132,Table4[SpcRecID],0))</f>
        <v>Common White Tern</v>
      </c>
      <c r="H2132" s="83" t="str">
        <f>INDEX(Data!E$2:E$6500,MATCH(A2132,Data!$A$2:$A$6500,0))</f>
        <v>Probable</v>
      </c>
      <c r="I2132" s="90">
        <f>INDEX(Data!P$2:P$6500,MATCH(A2132,Data!$A$2:$A$6500,0))</f>
        <v>1986</v>
      </c>
      <c r="J2132" s="90">
        <f>INDEX(Data!Q$2:Q$6500,MATCH($A2132,Data!$A$2:$A$6500,0))</f>
        <v>1986</v>
      </c>
      <c r="K2132" s="90">
        <f>INDEX(Data!F$2:F$6500,MATCH($A2132,Data!$A$2:$A$6500,0))</f>
        <v>2</v>
      </c>
      <c r="L2132" s="90">
        <f>INDEX(Data!G$2:G$6500,MATCH($A2132,Data!$A$2:$A$6500,0))</f>
        <v>4</v>
      </c>
      <c r="M2132" s="90">
        <f>INDEX(Data!H$2:H$6500,MATCH($A2132,Data!$A$2:$A$6500,0))</f>
        <v>0</v>
      </c>
      <c r="N2132" s="90">
        <f>INDEX(Data!I$2:I$6500,MATCH($A2132,Data!$A$2:$A$6500,0))</f>
        <v>0</v>
      </c>
      <c r="O2132" s="83" t="str">
        <f>INDEX(Data!J$2:J$6500,MATCH($A2132,Data!$A$2:$A$6500,0))</f>
        <v>mature individuals</v>
      </c>
      <c r="P2132" t="str">
        <f>_xlfn.XLOOKUP(B2132,Table3[RefID],Table3[Citation])</f>
        <v>Garrett &amp; Schreiber (1988)</v>
      </c>
    </row>
    <row r="2133" spans="1:16" x14ac:dyDescent="0.35">
      <c r="A2133" s="68">
        <v>2131</v>
      </c>
      <c r="B2133" s="71">
        <v>142</v>
      </c>
      <c r="C2133" s="72">
        <v>11019</v>
      </c>
      <c r="D2133" s="69">
        <v>3298</v>
      </c>
      <c r="E2133" t="str">
        <f>INDEX(Table5[EEZ],MATCH(C2133,Table5[Colony_ID],0))</f>
        <v>Marshall Islands Exclusive Economic Zone</v>
      </c>
      <c r="F2133" t="str">
        <f>INDEX(Table5[Corrected Island/Colony Name],MATCH('Full Data'!C2133,Table5[Colony_ID],0))</f>
        <v>Bokaetoktok</v>
      </c>
      <c r="G2133" t="str">
        <f>INDEX(Table4[Common_Name],MATCH('Full Data'!D2133,Table4[SpcRecID],0))</f>
        <v>Common White Tern</v>
      </c>
      <c r="H2133" s="83" t="str">
        <f>INDEX(Data!E$2:E$6500,MATCH(A2133,Data!$A$2:$A$6500,0))</f>
        <v>Confirmed</v>
      </c>
      <c r="I2133" s="90">
        <f>INDEX(Data!P$2:P$6500,MATCH(A2133,Data!$A$2:$A$6500,0))</f>
        <v>1986</v>
      </c>
      <c r="J2133" s="90">
        <f>INDEX(Data!Q$2:Q$6500,MATCH($A2133,Data!$A$2:$A$6500,0))</f>
        <v>1986</v>
      </c>
      <c r="K2133" s="90">
        <f>INDEX(Data!F$2:F$6500,MATCH($A2133,Data!$A$2:$A$6500,0))</f>
        <v>0</v>
      </c>
      <c r="L2133" s="90">
        <f>INDEX(Data!G$2:G$6500,MATCH($A2133,Data!$A$2:$A$6500,0))</f>
        <v>0</v>
      </c>
      <c r="M2133" s="90">
        <f>INDEX(Data!H$2:H$6500,MATCH($A2133,Data!$A$2:$A$6500,0))</f>
        <v>50</v>
      </c>
      <c r="N2133" s="90">
        <f>INDEX(Data!I$2:I$6500,MATCH($A2133,Data!$A$2:$A$6500,0))</f>
        <v>249</v>
      </c>
      <c r="O2133" s="83" t="str">
        <f>INDEX(Data!J$2:J$6500,MATCH($A2133,Data!$A$2:$A$6500,0))</f>
        <v>individuals</v>
      </c>
      <c r="P2133" t="str">
        <f>_xlfn.XLOOKUP(B2133,Table3[RefID],Table3[Citation])</f>
        <v>Garrett &amp; Schreiber (1988)</v>
      </c>
    </row>
    <row r="2134" spans="1:16" x14ac:dyDescent="0.35">
      <c r="A2134" s="68">
        <v>2132</v>
      </c>
      <c r="B2134" s="71">
        <v>142</v>
      </c>
      <c r="C2134" s="72">
        <v>11020</v>
      </c>
      <c r="D2134" s="69">
        <v>3298</v>
      </c>
      <c r="E2134" t="str">
        <f>INDEX(Table5[EEZ],MATCH(C2134,Table5[Colony_ID],0))</f>
        <v>Marshall Islands Exclusive Economic Zone</v>
      </c>
      <c r="F2134" t="str">
        <f>INDEX(Table5[Corrected Island/Colony Name],MATCH('Full Data'!C2134,Table5[Colony_ID],0))</f>
        <v>Bokantuak</v>
      </c>
      <c r="G2134" t="str">
        <f>INDEX(Table4[Common_Name],MATCH('Full Data'!D2134,Table4[SpcRecID],0))</f>
        <v>Common White Tern</v>
      </c>
      <c r="H2134" s="83" t="str">
        <f>INDEX(Data!E$2:E$6500,MATCH(A2134,Data!$A$2:$A$6500,0))</f>
        <v>Confirmed</v>
      </c>
      <c r="I2134" s="90">
        <f>INDEX(Data!P$2:P$6500,MATCH(A2134,Data!$A$2:$A$6500,0))</f>
        <v>1986</v>
      </c>
      <c r="J2134" s="90">
        <f>INDEX(Data!Q$2:Q$6500,MATCH($A2134,Data!$A$2:$A$6500,0))</f>
        <v>1986</v>
      </c>
      <c r="K2134" s="90">
        <f>INDEX(Data!F$2:F$6500,MATCH($A2134,Data!$A$2:$A$6500,0))</f>
        <v>0</v>
      </c>
      <c r="L2134" s="90">
        <f>INDEX(Data!G$2:G$6500,MATCH($A2134,Data!$A$2:$A$6500,0))</f>
        <v>0</v>
      </c>
      <c r="M2134" s="90">
        <f>INDEX(Data!H$2:H$6500,MATCH($A2134,Data!$A$2:$A$6500,0))</f>
        <v>50</v>
      </c>
      <c r="N2134" s="90">
        <f>INDEX(Data!I$2:I$6500,MATCH($A2134,Data!$A$2:$A$6500,0))</f>
        <v>249</v>
      </c>
      <c r="O2134" s="83" t="str">
        <f>INDEX(Data!J$2:J$6500,MATCH($A2134,Data!$A$2:$A$6500,0))</f>
        <v>breeding pairs</v>
      </c>
      <c r="P2134" t="str">
        <f>_xlfn.XLOOKUP(B2134,Table3[RefID],Table3[Citation])</f>
        <v>Garrett &amp; Schreiber (1988)</v>
      </c>
    </row>
    <row r="2135" spans="1:16" x14ac:dyDescent="0.35">
      <c r="A2135" s="68">
        <v>2133</v>
      </c>
      <c r="B2135" s="71">
        <v>142</v>
      </c>
      <c r="C2135" s="72">
        <v>11021</v>
      </c>
      <c r="D2135" s="69">
        <v>3298</v>
      </c>
      <c r="E2135" t="str">
        <f>INDEX(Table5[EEZ],MATCH(C2135,Table5[Colony_ID],0))</f>
        <v>Marshall Islands Exclusive Economic Zone</v>
      </c>
      <c r="F2135" t="str">
        <f>INDEX(Table5[Corrected Island/Colony Name],MATCH('Full Data'!C2135,Table5[Colony_ID],0))</f>
        <v>Bokdrolul</v>
      </c>
      <c r="G2135" t="str">
        <f>INDEX(Table4[Common_Name],MATCH('Full Data'!D2135,Table4[SpcRecID],0))</f>
        <v>Common White Tern</v>
      </c>
      <c r="H2135" s="83" t="str">
        <f>INDEX(Data!E$2:E$6500,MATCH(A2135,Data!$A$2:$A$6500,0))</f>
        <v>Confirmed</v>
      </c>
      <c r="I2135" s="90">
        <f>INDEX(Data!P$2:P$6500,MATCH(A2135,Data!$A$2:$A$6500,0))</f>
        <v>1986</v>
      </c>
      <c r="J2135" s="90">
        <f>INDEX(Data!Q$2:Q$6500,MATCH($A2135,Data!$A$2:$A$6500,0))</f>
        <v>1986</v>
      </c>
      <c r="K2135" s="90">
        <f>INDEX(Data!F$2:F$6500,MATCH($A2135,Data!$A$2:$A$6500,0))</f>
        <v>0</v>
      </c>
      <c r="L2135" s="90">
        <f>INDEX(Data!G$2:G$6500,MATCH($A2135,Data!$A$2:$A$6500,0))</f>
        <v>0</v>
      </c>
      <c r="M2135" s="90">
        <f>INDEX(Data!H$2:H$6500,MATCH($A2135,Data!$A$2:$A$6500,0))</f>
        <v>50</v>
      </c>
      <c r="N2135" s="90">
        <f>INDEX(Data!I$2:I$6500,MATCH($A2135,Data!$A$2:$A$6500,0))</f>
        <v>249</v>
      </c>
      <c r="O2135" s="83" t="str">
        <f>INDEX(Data!J$2:J$6500,MATCH($A2135,Data!$A$2:$A$6500,0))</f>
        <v>individuals</v>
      </c>
      <c r="P2135" t="str">
        <f>_xlfn.XLOOKUP(B2135,Table3[RefID],Table3[Citation])</f>
        <v>Garrett &amp; Schreiber (1988)</v>
      </c>
    </row>
    <row r="2136" spans="1:16" x14ac:dyDescent="0.35">
      <c r="A2136" s="68">
        <v>2134</v>
      </c>
      <c r="B2136" s="71">
        <v>142</v>
      </c>
      <c r="C2136" s="72">
        <v>11031</v>
      </c>
      <c r="D2136" s="69">
        <v>3298</v>
      </c>
      <c r="E2136" t="str">
        <f>INDEX(Table5[EEZ],MATCH(C2136,Table5[Colony_ID],0))</f>
        <v>Marshall Islands Exclusive Economic Zone</v>
      </c>
      <c r="F2136" t="str">
        <f>INDEX(Table5[Corrected Island/Colony Name],MATCH('Full Data'!C2136,Table5[Colony_ID],0))</f>
        <v>Ejjibo</v>
      </c>
      <c r="G2136" t="str">
        <f>INDEX(Table4[Common_Name],MATCH('Full Data'!D2136,Table4[SpcRecID],0))</f>
        <v>Common White Tern</v>
      </c>
      <c r="H2136" s="83" t="str">
        <f>INDEX(Data!E$2:E$6500,MATCH(A2136,Data!$A$2:$A$6500,0))</f>
        <v>Confirmed</v>
      </c>
      <c r="I2136" s="90">
        <f>INDEX(Data!P$2:P$6500,MATCH(A2136,Data!$A$2:$A$6500,0))</f>
        <v>1986</v>
      </c>
      <c r="J2136" s="90">
        <f>INDEX(Data!Q$2:Q$6500,MATCH($A2136,Data!$A$2:$A$6500,0))</f>
        <v>1986</v>
      </c>
      <c r="K2136" s="90">
        <f>INDEX(Data!F$2:F$6500,MATCH($A2136,Data!$A$2:$A$6500,0))</f>
        <v>0</v>
      </c>
      <c r="L2136" s="90">
        <f>INDEX(Data!G$2:G$6500,MATCH($A2136,Data!$A$2:$A$6500,0))</f>
        <v>0</v>
      </c>
      <c r="M2136" s="90">
        <f>INDEX(Data!H$2:H$6500,MATCH($A2136,Data!$A$2:$A$6500,0))</f>
        <v>50</v>
      </c>
      <c r="N2136" s="90">
        <f>INDEX(Data!I$2:I$6500,MATCH($A2136,Data!$A$2:$A$6500,0))</f>
        <v>249</v>
      </c>
      <c r="O2136" s="83" t="str">
        <f>INDEX(Data!J$2:J$6500,MATCH($A2136,Data!$A$2:$A$6500,0))</f>
        <v>breeding pairs</v>
      </c>
      <c r="P2136" t="str">
        <f>_xlfn.XLOOKUP(B2136,Table3[RefID],Table3[Citation])</f>
        <v>Garrett &amp; Schreiber (1988)</v>
      </c>
    </row>
    <row r="2137" spans="1:16" x14ac:dyDescent="0.35">
      <c r="A2137" s="68">
        <v>2135</v>
      </c>
      <c r="B2137" s="71">
        <v>142</v>
      </c>
      <c r="C2137" s="72">
        <v>11036</v>
      </c>
      <c r="D2137" s="69">
        <v>3298</v>
      </c>
      <c r="E2137" t="str">
        <f>INDEX(Table5[EEZ],MATCH(C2137,Table5[Colony_ID],0))</f>
        <v>Marshall Islands Exclusive Economic Zone</v>
      </c>
      <c r="F2137" t="str">
        <f>INDEX(Table5[Corrected Island/Colony Name],MATCH('Full Data'!C2137,Table5[Colony_ID],0))</f>
        <v>Eneu</v>
      </c>
      <c r="G2137" t="str">
        <f>INDEX(Table4[Common_Name],MATCH('Full Data'!D2137,Table4[SpcRecID],0))</f>
        <v>Common White Tern</v>
      </c>
      <c r="H2137" s="83" t="str">
        <f>INDEX(Data!E$2:E$6500,MATCH(A2137,Data!$A$2:$A$6500,0))</f>
        <v>Potential Breeding</v>
      </c>
      <c r="I2137" s="90">
        <f>INDEX(Data!P$2:P$6500,MATCH(A2137,Data!$A$2:$A$6500,0))</f>
        <v>1986</v>
      </c>
      <c r="J2137" s="90">
        <f>INDEX(Data!Q$2:Q$6500,MATCH($A2137,Data!$A$2:$A$6500,0))</f>
        <v>1986</v>
      </c>
      <c r="K2137" s="90">
        <f>INDEX(Data!F$2:F$6500,MATCH($A2137,Data!$A$2:$A$6500,0))</f>
        <v>5</v>
      </c>
      <c r="L2137" s="90">
        <f>INDEX(Data!G$2:G$6500,MATCH($A2137,Data!$A$2:$A$6500,0))</f>
        <v>5</v>
      </c>
      <c r="M2137" s="90">
        <f>INDEX(Data!H$2:H$6500,MATCH($A2137,Data!$A$2:$A$6500,0))</f>
        <v>0</v>
      </c>
      <c r="N2137" s="90">
        <f>INDEX(Data!I$2:I$6500,MATCH($A2137,Data!$A$2:$A$6500,0))</f>
        <v>0</v>
      </c>
      <c r="O2137" s="83" t="str">
        <f>INDEX(Data!J$2:J$6500,MATCH($A2137,Data!$A$2:$A$6500,0))</f>
        <v>individuals</v>
      </c>
      <c r="P2137" t="str">
        <f>_xlfn.XLOOKUP(B2137,Table3[RefID],Table3[Citation])</f>
        <v>Garrett &amp; Schreiber (1988)</v>
      </c>
    </row>
    <row r="2138" spans="1:16" x14ac:dyDescent="0.35">
      <c r="A2138" s="68">
        <v>2136</v>
      </c>
      <c r="B2138" s="71">
        <v>142</v>
      </c>
      <c r="C2138" s="72">
        <v>11039</v>
      </c>
      <c r="D2138" s="69">
        <v>3298</v>
      </c>
      <c r="E2138" t="str">
        <f>INDEX(Table5[EEZ],MATCH(C2138,Table5[Colony_ID],0))</f>
        <v>Marshall Islands Exclusive Economic Zone</v>
      </c>
      <c r="F2138" t="str">
        <f>INDEX(Table5[Corrected Island/Colony Name],MATCH('Full Data'!C2138,Table5[Colony_ID],0))</f>
        <v>Enidrik</v>
      </c>
      <c r="G2138" t="str">
        <f>INDEX(Table4[Common_Name],MATCH('Full Data'!D2138,Table4[SpcRecID],0))</f>
        <v>Common White Tern</v>
      </c>
      <c r="H2138" s="83" t="str">
        <f>INDEX(Data!E$2:E$6500,MATCH(A2138,Data!$A$2:$A$6500,0))</f>
        <v>Confirmed</v>
      </c>
      <c r="I2138" s="90">
        <f>INDEX(Data!P$2:P$6500,MATCH(A2138,Data!$A$2:$A$6500,0))</f>
        <v>1986</v>
      </c>
      <c r="J2138" s="90">
        <f>INDEX(Data!Q$2:Q$6500,MATCH($A2138,Data!$A$2:$A$6500,0))</f>
        <v>1986</v>
      </c>
      <c r="K2138" s="90">
        <f>INDEX(Data!F$2:F$6500,MATCH($A2138,Data!$A$2:$A$6500,0))</f>
        <v>50</v>
      </c>
      <c r="L2138" s="90">
        <f>INDEX(Data!G$2:G$6500,MATCH($A2138,Data!$A$2:$A$6500,0))</f>
        <v>50</v>
      </c>
      <c r="M2138" s="90">
        <f>INDEX(Data!H$2:H$6500,MATCH($A2138,Data!$A$2:$A$6500,0))</f>
        <v>0</v>
      </c>
      <c r="N2138" s="90">
        <f>INDEX(Data!I$2:I$6500,MATCH($A2138,Data!$A$2:$A$6500,0))</f>
        <v>0</v>
      </c>
      <c r="O2138" s="83" t="str">
        <f>INDEX(Data!J$2:J$6500,MATCH($A2138,Data!$A$2:$A$6500,0))</f>
        <v>breeding pairs</v>
      </c>
      <c r="P2138" t="str">
        <f>_xlfn.XLOOKUP(B2138,Table3[RefID],Table3[Citation])</f>
        <v>Garrett &amp; Schreiber (1988)</v>
      </c>
    </row>
    <row r="2139" spans="1:16" x14ac:dyDescent="0.35">
      <c r="A2139" s="68">
        <v>2137</v>
      </c>
      <c r="B2139" s="71">
        <v>142</v>
      </c>
      <c r="C2139" s="72">
        <v>11052</v>
      </c>
      <c r="D2139" s="69">
        <v>3298</v>
      </c>
      <c r="E2139" t="str">
        <f>INDEX(Table5[EEZ],MATCH(C2139,Table5[Colony_ID],0))</f>
        <v>Marshall Islands Exclusive Economic Zone</v>
      </c>
      <c r="F2139" t="str">
        <f>INDEX(Table5[Corrected Island/Colony Name],MATCH('Full Data'!C2139,Table5[Colony_ID],0))</f>
        <v>Iomelan</v>
      </c>
      <c r="G2139" t="str">
        <f>INDEX(Table4[Common_Name],MATCH('Full Data'!D2139,Table4[SpcRecID],0))</f>
        <v>Common White Tern</v>
      </c>
      <c r="H2139" s="83" t="str">
        <f>INDEX(Data!E$2:E$6500,MATCH(A2139,Data!$A$2:$A$6500,0))</f>
        <v>Confirmed</v>
      </c>
      <c r="I2139" s="90">
        <f>INDEX(Data!P$2:P$6500,MATCH(A2139,Data!$A$2:$A$6500,0))</f>
        <v>1986</v>
      </c>
      <c r="J2139" s="90">
        <f>INDEX(Data!Q$2:Q$6500,MATCH($A2139,Data!$A$2:$A$6500,0))</f>
        <v>1986</v>
      </c>
      <c r="K2139" s="90">
        <f>INDEX(Data!F$2:F$6500,MATCH($A2139,Data!$A$2:$A$6500,0))</f>
        <v>0</v>
      </c>
      <c r="L2139" s="90">
        <f>INDEX(Data!G$2:G$6500,MATCH($A2139,Data!$A$2:$A$6500,0))</f>
        <v>0</v>
      </c>
      <c r="M2139" s="90">
        <f>INDEX(Data!H$2:H$6500,MATCH($A2139,Data!$A$2:$A$6500,0))</f>
        <v>50</v>
      </c>
      <c r="N2139" s="90">
        <f>INDEX(Data!I$2:I$6500,MATCH($A2139,Data!$A$2:$A$6500,0))</f>
        <v>249</v>
      </c>
      <c r="O2139" s="83" t="str">
        <f>INDEX(Data!J$2:J$6500,MATCH($A2139,Data!$A$2:$A$6500,0))</f>
        <v>breeding pairs</v>
      </c>
      <c r="P2139" t="str">
        <f>_xlfn.XLOOKUP(B2139,Table3[RefID],Table3[Citation])</f>
        <v>Garrett &amp; Schreiber (1988)</v>
      </c>
    </row>
    <row r="2140" spans="1:16" x14ac:dyDescent="0.35">
      <c r="A2140" s="68">
        <v>2138</v>
      </c>
      <c r="B2140" s="71">
        <v>142</v>
      </c>
      <c r="C2140" s="72">
        <v>11077</v>
      </c>
      <c r="D2140" s="69">
        <v>3298</v>
      </c>
      <c r="E2140" t="str">
        <f>INDEX(Table5[EEZ],MATCH(C2140,Table5[Colony_ID],0))</f>
        <v>Marshall Islands Exclusive Economic Zone</v>
      </c>
      <c r="F2140" t="str">
        <f>INDEX(Table5[Corrected Island/Colony Name],MATCH('Full Data'!C2140,Table5[Colony_ID],0))</f>
        <v>Lukoj</v>
      </c>
      <c r="G2140" t="str">
        <f>INDEX(Table4[Common_Name],MATCH('Full Data'!D2140,Table4[SpcRecID],0))</f>
        <v>Common White Tern</v>
      </c>
      <c r="H2140" s="83" t="str">
        <f>INDEX(Data!E$2:E$6500,MATCH(A2140,Data!$A$2:$A$6500,0))</f>
        <v>Confirmed</v>
      </c>
      <c r="I2140" s="90">
        <f>INDEX(Data!P$2:P$6500,MATCH(A2140,Data!$A$2:$A$6500,0))</f>
        <v>1986</v>
      </c>
      <c r="J2140" s="90">
        <f>INDEX(Data!Q$2:Q$6500,MATCH($A2140,Data!$A$2:$A$6500,0))</f>
        <v>1986</v>
      </c>
      <c r="K2140" s="90">
        <f>INDEX(Data!F$2:F$6500,MATCH($A2140,Data!$A$2:$A$6500,0))</f>
        <v>50</v>
      </c>
      <c r="L2140" s="90">
        <f>INDEX(Data!G$2:G$6500,MATCH($A2140,Data!$A$2:$A$6500,0))</f>
        <v>50</v>
      </c>
      <c r="M2140" s="90">
        <f>INDEX(Data!H$2:H$6500,MATCH($A2140,Data!$A$2:$A$6500,0))</f>
        <v>0</v>
      </c>
      <c r="N2140" s="90">
        <f>INDEX(Data!I$2:I$6500,MATCH($A2140,Data!$A$2:$A$6500,0))</f>
        <v>0</v>
      </c>
      <c r="O2140" s="83" t="str">
        <f>INDEX(Data!J$2:J$6500,MATCH($A2140,Data!$A$2:$A$6500,0))</f>
        <v>breeding pairs</v>
      </c>
      <c r="P2140" t="str">
        <f>_xlfn.XLOOKUP(B2140,Table3[RefID],Table3[Citation])</f>
        <v>Garrett &amp; Schreiber (1988)</v>
      </c>
    </row>
    <row r="2141" spans="1:16" x14ac:dyDescent="0.35">
      <c r="A2141" s="68">
        <v>2139</v>
      </c>
      <c r="B2141" s="71">
        <v>142</v>
      </c>
      <c r="C2141" s="72">
        <v>11085</v>
      </c>
      <c r="D2141" s="69">
        <v>3298</v>
      </c>
      <c r="E2141" t="str">
        <f>INDEX(Table5[EEZ],MATCH(C2141,Table5[Colony_ID],0))</f>
        <v>Marshall Islands Exclusive Economic Zone</v>
      </c>
      <c r="F2141" t="str">
        <f>INDEX(Table5[Corrected Island/Colony Name],MATCH('Full Data'!C2141,Table5[Colony_ID],0))</f>
        <v>Nam</v>
      </c>
      <c r="G2141" t="str">
        <f>INDEX(Table4[Common_Name],MATCH('Full Data'!D2141,Table4[SpcRecID],0))</f>
        <v>Common White Tern</v>
      </c>
      <c r="H2141" s="83" t="str">
        <f>INDEX(Data!E$2:E$6500,MATCH(A2141,Data!$A$2:$A$6500,0))</f>
        <v>Confirmed</v>
      </c>
      <c r="I2141" s="90">
        <f>INDEX(Data!P$2:P$6500,MATCH(A2141,Data!$A$2:$A$6500,0))</f>
        <v>1986</v>
      </c>
      <c r="J2141" s="90">
        <f>INDEX(Data!Q$2:Q$6500,MATCH($A2141,Data!$A$2:$A$6500,0))</f>
        <v>1986</v>
      </c>
      <c r="K2141" s="90">
        <f>INDEX(Data!F$2:F$6500,MATCH($A2141,Data!$A$2:$A$6500,0))</f>
        <v>350</v>
      </c>
      <c r="L2141" s="90">
        <f>INDEX(Data!G$2:G$6500,MATCH($A2141,Data!$A$2:$A$6500,0))</f>
        <v>350</v>
      </c>
      <c r="M2141" s="90">
        <f>INDEX(Data!H$2:H$6500,MATCH($A2141,Data!$A$2:$A$6500,0))</f>
        <v>0</v>
      </c>
      <c r="N2141" s="90">
        <f>INDEX(Data!I$2:I$6500,MATCH($A2141,Data!$A$2:$A$6500,0))</f>
        <v>0</v>
      </c>
      <c r="O2141" s="83" t="str">
        <f>INDEX(Data!J$2:J$6500,MATCH($A2141,Data!$A$2:$A$6500,0))</f>
        <v>breeding pairs</v>
      </c>
      <c r="P2141" t="str">
        <f>_xlfn.XLOOKUP(B2141,Table3[RefID],Table3[Citation])</f>
        <v>Garrett &amp; Schreiber (1988)</v>
      </c>
    </row>
    <row r="2142" spans="1:16" x14ac:dyDescent="0.35">
      <c r="A2142" s="68">
        <v>2140</v>
      </c>
      <c r="B2142" s="71">
        <v>142</v>
      </c>
      <c r="C2142" s="72">
        <v>11090</v>
      </c>
      <c r="D2142" s="69">
        <v>3298</v>
      </c>
      <c r="E2142" t="str">
        <f>INDEX(Table5[EEZ],MATCH(C2142,Table5[Colony_ID],0))</f>
        <v>Marshall Islands Exclusive Economic Zone</v>
      </c>
      <c r="F2142" t="str">
        <f>INDEX(Table5[Corrected Island/Colony Name],MATCH('Full Data'!C2142,Table5[Colony_ID],0))</f>
        <v>Odrik/Lomilik</v>
      </c>
      <c r="G2142" t="str">
        <f>INDEX(Table4[Common_Name],MATCH('Full Data'!D2142,Table4[SpcRecID],0))</f>
        <v>Common White Tern</v>
      </c>
      <c r="H2142" s="83" t="str">
        <f>INDEX(Data!E$2:E$6500,MATCH(A2142,Data!$A$2:$A$6500,0))</f>
        <v>Confirmed</v>
      </c>
      <c r="I2142" s="90">
        <f>INDEX(Data!P$2:P$6500,MATCH(A2142,Data!$A$2:$A$6500,0))</f>
        <v>1986</v>
      </c>
      <c r="J2142" s="90">
        <f>INDEX(Data!Q$2:Q$6500,MATCH($A2142,Data!$A$2:$A$6500,0))</f>
        <v>1986</v>
      </c>
      <c r="K2142" s="90">
        <f>INDEX(Data!F$2:F$6500,MATCH($A2142,Data!$A$2:$A$6500,0))</f>
        <v>100</v>
      </c>
      <c r="L2142" s="90">
        <f>INDEX(Data!G$2:G$6500,MATCH($A2142,Data!$A$2:$A$6500,0))</f>
        <v>100</v>
      </c>
      <c r="M2142" s="90">
        <f>INDEX(Data!H$2:H$6500,MATCH($A2142,Data!$A$2:$A$6500,0))</f>
        <v>0</v>
      </c>
      <c r="N2142" s="90">
        <f>INDEX(Data!I$2:I$6500,MATCH($A2142,Data!$A$2:$A$6500,0))</f>
        <v>0</v>
      </c>
      <c r="O2142" s="83" t="str">
        <f>INDEX(Data!J$2:J$6500,MATCH($A2142,Data!$A$2:$A$6500,0))</f>
        <v>breeding pairs</v>
      </c>
      <c r="P2142" t="str">
        <f>_xlfn.XLOOKUP(B2142,Table3[RefID],Table3[Citation])</f>
        <v>Garrett &amp; Schreiber (1988)</v>
      </c>
    </row>
    <row r="2143" spans="1:16" x14ac:dyDescent="0.35">
      <c r="A2143" s="68">
        <v>2141</v>
      </c>
      <c r="B2143" s="71">
        <v>142</v>
      </c>
      <c r="C2143" s="72">
        <v>11093</v>
      </c>
      <c r="D2143" s="69">
        <v>3298</v>
      </c>
      <c r="E2143" t="str">
        <f>INDEX(Table5[EEZ],MATCH(C2143,Table5[Colony_ID],0))</f>
        <v>Marshall Islands Exclusive Economic Zone</v>
      </c>
      <c r="F2143" t="str">
        <f>INDEX(Table5[Corrected Island/Colony Name],MATCH('Full Data'!C2143,Table5[Colony_ID],0))</f>
        <v>Oroken</v>
      </c>
      <c r="G2143" t="str">
        <f>INDEX(Table4[Common_Name],MATCH('Full Data'!D2143,Table4[SpcRecID],0))</f>
        <v>Common White Tern</v>
      </c>
      <c r="H2143" s="83" t="str">
        <f>INDEX(Data!E$2:E$6500,MATCH(A2143,Data!$A$2:$A$6500,0))</f>
        <v>Confirmed</v>
      </c>
      <c r="I2143" s="90">
        <f>INDEX(Data!P$2:P$6500,MATCH(A2143,Data!$A$2:$A$6500,0))</f>
        <v>1986</v>
      </c>
      <c r="J2143" s="90">
        <f>INDEX(Data!Q$2:Q$6500,MATCH($A2143,Data!$A$2:$A$6500,0))</f>
        <v>1986</v>
      </c>
      <c r="K2143" s="90">
        <f>INDEX(Data!F$2:F$6500,MATCH($A2143,Data!$A$2:$A$6500,0))</f>
        <v>200</v>
      </c>
      <c r="L2143" s="90">
        <f>INDEX(Data!G$2:G$6500,MATCH($A2143,Data!$A$2:$A$6500,0))</f>
        <v>200</v>
      </c>
      <c r="M2143" s="90">
        <f>INDEX(Data!H$2:H$6500,MATCH($A2143,Data!$A$2:$A$6500,0))</f>
        <v>0</v>
      </c>
      <c r="N2143" s="90">
        <f>INDEX(Data!I$2:I$6500,MATCH($A2143,Data!$A$2:$A$6500,0))</f>
        <v>0</v>
      </c>
      <c r="O2143" s="83" t="str">
        <f>INDEX(Data!J$2:J$6500,MATCH($A2143,Data!$A$2:$A$6500,0))</f>
        <v>breeding pairs</v>
      </c>
      <c r="P2143" t="str">
        <f>_xlfn.XLOOKUP(B2143,Table3[RefID],Table3[Citation])</f>
        <v>Garrett &amp; Schreiber (1988)</v>
      </c>
    </row>
    <row r="2144" spans="1:16" x14ac:dyDescent="0.35">
      <c r="A2144" s="68">
        <v>2142</v>
      </c>
      <c r="B2144" s="71">
        <v>142</v>
      </c>
      <c r="C2144" s="72">
        <v>11097</v>
      </c>
      <c r="D2144" s="69">
        <v>3298</v>
      </c>
      <c r="E2144" t="str">
        <f>INDEX(Table5[EEZ],MATCH(C2144,Table5[Colony_ID],0))</f>
        <v>Marshall Islands Exclusive Economic Zone</v>
      </c>
      <c r="F2144" t="str">
        <f>INDEX(Table5[Corrected Island/Colony Name],MATCH('Full Data'!C2144,Table5[Colony_ID],0))</f>
        <v>Rojkora</v>
      </c>
      <c r="G2144" t="str">
        <f>INDEX(Table4[Common_Name],MATCH('Full Data'!D2144,Table4[SpcRecID],0))</f>
        <v>Common White Tern</v>
      </c>
      <c r="H2144" s="83" t="str">
        <f>INDEX(Data!E$2:E$6500,MATCH(A2144,Data!$A$2:$A$6500,0))</f>
        <v>Confirmed</v>
      </c>
      <c r="I2144" s="90">
        <f>INDEX(Data!P$2:P$6500,MATCH(A2144,Data!$A$2:$A$6500,0))</f>
        <v>1986</v>
      </c>
      <c r="J2144" s="90">
        <f>INDEX(Data!Q$2:Q$6500,MATCH($A2144,Data!$A$2:$A$6500,0))</f>
        <v>1986</v>
      </c>
      <c r="K2144" s="90">
        <f>INDEX(Data!F$2:F$6500,MATCH($A2144,Data!$A$2:$A$6500,0))</f>
        <v>0</v>
      </c>
      <c r="L2144" s="90">
        <f>INDEX(Data!G$2:G$6500,MATCH($A2144,Data!$A$2:$A$6500,0))</f>
        <v>0</v>
      </c>
      <c r="M2144" s="90">
        <f>INDEX(Data!H$2:H$6500,MATCH($A2144,Data!$A$2:$A$6500,0))</f>
        <v>50</v>
      </c>
      <c r="N2144" s="90">
        <f>INDEX(Data!I$2:I$6500,MATCH($A2144,Data!$A$2:$A$6500,0))</f>
        <v>249</v>
      </c>
      <c r="O2144" s="83" t="str">
        <f>INDEX(Data!J$2:J$6500,MATCH($A2144,Data!$A$2:$A$6500,0))</f>
        <v>breeding pairs</v>
      </c>
      <c r="P2144" t="str">
        <f>_xlfn.XLOOKUP(B2144,Table3[RefID],Table3[Citation])</f>
        <v>Garrett &amp; Schreiber (1988)</v>
      </c>
    </row>
    <row r="2145" spans="1:16" x14ac:dyDescent="0.35">
      <c r="A2145" s="68">
        <v>2143</v>
      </c>
      <c r="B2145" s="71">
        <v>142</v>
      </c>
      <c r="C2145" s="72">
        <v>11000</v>
      </c>
      <c r="D2145" s="69">
        <v>3263</v>
      </c>
      <c r="E2145" t="str">
        <f>INDEX(Table5[EEZ],MATCH(C2145,Table5[Colony_ID],0))</f>
        <v>Marshall Islands Exclusive Economic Zone</v>
      </c>
      <c r="F2145" t="str">
        <f>INDEX(Table5[Corrected Island/Colony Name],MATCH('Full Data'!C2145,Table5[Colony_ID],0))</f>
        <v>Aerokoj</v>
      </c>
      <c r="G2145" t="str">
        <f>INDEX(Table4[Common_Name],MATCH('Full Data'!D2145,Table4[SpcRecID],0))</f>
        <v>Greater crested Tern</v>
      </c>
      <c r="H2145" s="83" t="str">
        <f>INDEX(Data!E$2:E$6500,MATCH(A2145,Data!$A$2:$A$6500,0))</f>
        <v>Non-breeding</v>
      </c>
      <c r="I2145" s="90">
        <f>INDEX(Data!P$2:P$6500,MATCH(A2145,Data!$A$2:$A$6500,0))</f>
        <v>1986</v>
      </c>
      <c r="J2145" s="90">
        <f>INDEX(Data!Q$2:Q$6500,MATCH($A2145,Data!$A$2:$A$6500,0))</f>
        <v>1986</v>
      </c>
      <c r="K2145" s="90">
        <f>INDEX(Data!F$2:F$6500,MATCH($A2145,Data!$A$2:$A$6500,0))</f>
        <v>10</v>
      </c>
      <c r="L2145" s="90">
        <f>INDEX(Data!G$2:G$6500,MATCH($A2145,Data!$A$2:$A$6500,0))</f>
        <v>10</v>
      </c>
      <c r="M2145" s="90">
        <f>INDEX(Data!H$2:H$6500,MATCH($A2145,Data!$A$2:$A$6500,0))</f>
        <v>0</v>
      </c>
      <c r="N2145" s="90">
        <f>INDEX(Data!I$2:I$6500,MATCH($A2145,Data!$A$2:$A$6500,0))</f>
        <v>0</v>
      </c>
      <c r="O2145" s="83" t="str">
        <f>INDEX(Data!J$2:J$6500,MATCH($A2145,Data!$A$2:$A$6500,0))</f>
        <v>individuals</v>
      </c>
      <c r="P2145" t="str">
        <f>_xlfn.XLOOKUP(B2145,Table3[RefID],Table3[Citation])</f>
        <v>Garrett &amp; Schreiber (1988)</v>
      </c>
    </row>
    <row r="2146" spans="1:16" x14ac:dyDescent="0.35">
      <c r="A2146" s="68">
        <v>2144</v>
      </c>
      <c r="B2146" s="71">
        <v>142</v>
      </c>
      <c r="C2146" s="72">
        <v>11005</v>
      </c>
      <c r="D2146" s="69">
        <v>3263</v>
      </c>
      <c r="E2146" t="str">
        <f>INDEX(Table5[EEZ],MATCH(C2146,Table5[Colony_ID],0))</f>
        <v>Marshall Islands Exclusive Economic Zone</v>
      </c>
      <c r="F2146" t="str">
        <f>INDEX(Table5[Corrected Island/Colony Name],MATCH('Full Data'!C2146,Table5[Colony_ID],0))</f>
        <v>Aomoen</v>
      </c>
      <c r="G2146" t="str">
        <f>INDEX(Table4[Common_Name],MATCH('Full Data'!D2146,Table4[SpcRecID],0))</f>
        <v>Greater crested Tern</v>
      </c>
      <c r="H2146" s="83" t="str">
        <f>INDEX(Data!E$2:E$6500,MATCH(A2146,Data!$A$2:$A$6500,0))</f>
        <v>Potential Breeding</v>
      </c>
      <c r="I2146" s="90">
        <f>INDEX(Data!P$2:P$6500,MATCH(A2146,Data!$A$2:$A$6500,0))</f>
        <v>1986</v>
      </c>
      <c r="J2146" s="90">
        <f>INDEX(Data!Q$2:Q$6500,MATCH($A2146,Data!$A$2:$A$6500,0))</f>
        <v>1986</v>
      </c>
      <c r="K2146" s="90">
        <f>INDEX(Data!F$2:F$6500,MATCH($A2146,Data!$A$2:$A$6500,0))</f>
        <v>6</v>
      </c>
      <c r="L2146" s="90">
        <f>INDEX(Data!G$2:G$6500,MATCH($A2146,Data!$A$2:$A$6500,0))</f>
        <v>6</v>
      </c>
      <c r="M2146" s="90">
        <f>INDEX(Data!H$2:H$6500,MATCH($A2146,Data!$A$2:$A$6500,0))</f>
        <v>0</v>
      </c>
      <c r="N2146" s="90">
        <f>INDEX(Data!I$2:I$6500,MATCH($A2146,Data!$A$2:$A$6500,0))</f>
        <v>0</v>
      </c>
      <c r="O2146" s="83" t="str">
        <f>INDEX(Data!J$2:J$6500,MATCH($A2146,Data!$A$2:$A$6500,0))</f>
        <v>individuals</v>
      </c>
      <c r="P2146" t="str">
        <f>_xlfn.XLOOKUP(B2146,Table3[RefID],Table3[Citation])</f>
        <v>Garrett &amp; Schreiber (1988)</v>
      </c>
    </row>
    <row r="2147" spans="1:16" x14ac:dyDescent="0.35">
      <c r="A2147" s="68">
        <v>2145</v>
      </c>
      <c r="B2147" s="71">
        <v>142</v>
      </c>
      <c r="C2147" s="72">
        <v>11013</v>
      </c>
      <c r="D2147" s="69">
        <v>3263</v>
      </c>
      <c r="E2147" t="str">
        <f>INDEX(Table5[EEZ],MATCH(C2147,Table5[Colony_ID],0))</f>
        <v>Marshall Islands Exclusive Economic Zone</v>
      </c>
      <c r="F2147" t="str">
        <f>INDEX(Table5[Corrected Island/Colony Name],MATCH('Full Data'!C2147,Table5[Colony_ID],0))</f>
        <v>Bikini</v>
      </c>
      <c r="G2147" t="str">
        <f>INDEX(Table4[Common_Name],MATCH('Full Data'!D2147,Table4[SpcRecID],0))</f>
        <v>Greater crested Tern</v>
      </c>
      <c r="H2147" s="83" t="str">
        <f>INDEX(Data!E$2:E$6500,MATCH(A2147,Data!$A$2:$A$6500,0))</f>
        <v>Non-breeding</v>
      </c>
      <c r="I2147" s="90">
        <f>INDEX(Data!P$2:P$6500,MATCH(A2147,Data!$A$2:$A$6500,0))</f>
        <v>1986</v>
      </c>
      <c r="J2147" s="90">
        <f>INDEX(Data!Q$2:Q$6500,MATCH($A2147,Data!$A$2:$A$6500,0))</f>
        <v>1986</v>
      </c>
      <c r="K2147" s="90">
        <f>INDEX(Data!F$2:F$6500,MATCH($A2147,Data!$A$2:$A$6500,0))</f>
        <v>0</v>
      </c>
      <c r="L2147" s="90">
        <f>INDEX(Data!G$2:G$6500,MATCH($A2147,Data!$A$2:$A$6500,0))</f>
        <v>0</v>
      </c>
      <c r="M2147" s="90">
        <f>INDEX(Data!H$2:H$6500,MATCH($A2147,Data!$A$2:$A$6500,0))</f>
        <v>0</v>
      </c>
      <c r="N2147" s="90">
        <f>INDEX(Data!I$2:I$6500,MATCH($A2147,Data!$A$2:$A$6500,0))</f>
        <v>0</v>
      </c>
      <c r="O2147" s="83" t="str">
        <f>INDEX(Data!J$2:J$6500,MATCH($A2147,Data!$A$2:$A$6500,0))</f>
        <v>individuals</v>
      </c>
      <c r="P2147" t="str">
        <f>_xlfn.XLOOKUP(B2147,Table3[RefID],Table3[Citation])</f>
        <v>Garrett &amp; Schreiber (1988)</v>
      </c>
    </row>
    <row r="2148" spans="1:16" x14ac:dyDescent="0.35">
      <c r="A2148" s="68">
        <v>2146</v>
      </c>
      <c r="B2148" s="71">
        <v>142</v>
      </c>
      <c r="C2148" s="72">
        <v>11020</v>
      </c>
      <c r="D2148" s="69">
        <v>3263</v>
      </c>
      <c r="E2148" t="str">
        <f>INDEX(Table5[EEZ],MATCH(C2148,Table5[Colony_ID],0))</f>
        <v>Marshall Islands Exclusive Economic Zone</v>
      </c>
      <c r="F2148" t="str">
        <f>INDEX(Table5[Corrected Island/Colony Name],MATCH('Full Data'!C2148,Table5[Colony_ID],0))</f>
        <v>Bokantuak</v>
      </c>
      <c r="G2148" t="str">
        <f>INDEX(Table4[Common_Name],MATCH('Full Data'!D2148,Table4[SpcRecID],0))</f>
        <v>Greater crested Tern</v>
      </c>
      <c r="H2148" s="83" t="str">
        <f>INDEX(Data!E$2:E$6500,MATCH(A2148,Data!$A$2:$A$6500,0))</f>
        <v>Non-breeding</v>
      </c>
      <c r="I2148" s="90">
        <f>INDEX(Data!P$2:P$6500,MATCH(A2148,Data!$A$2:$A$6500,0))</f>
        <v>1986</v>
      </c>
      <c r="J2148" s="90">
        <f>INDEX(Data!Q$2:Q$6500,MATCH($A2148,Data!$A$2:$A$6500,0))</f>
        <v>1986</v>
      </c>
      <c r="K2148" s="90">
        <f>INDEX(Data!F$2:F$6500,MATCH($A2148,Data!$A$2:$A$6500,0))</f>
        <v>4</v>
      </c>
      <c r="L2148" s="90">
        <f>INDEX(Data!G$2:G$6500,MATCH($A2148,Data!$A$2:$A$6500,0))</f>
        <v>4</v>
      </c>
      <c r="M2148" s="90">
        <f>INDEX(Data!H$2:H$6500,MATCH($A2148,Data!$A$2:$A$6500,0))</f>
        <v>0</v>
      </c>
      <c r="N2148" s="90">
        <f>INDEX(Data!I$2:I$6500,MATCH($A2148,Data!$A$2:$A$6500,0))</f>
        <v>0</v>
      </c>
      <c r="O2148" s="83" t="str">
        <f>INDEX(Data!J$2:J$6500,MATCH($A2148,Data!$A$2:$A$6500,0))</f>
        <v>individuals</v>
      </c>
      <c r="P2148" t="str">
        <f>_xlfn.XLOOKUP(B2148,Table3[RefID],Table3[Citation])</f>
        <v>Garrett &amp; Schreiber (1988)</v>
      </c>
    </row>
    <row r="2149" spans="1:16" x14ac:dyDescent="0.35">
      <c r="A2149" s="68">
        <v>2147</v>
      </c>
      <c r="B2149" s="71">
        <v>142</v>
      </c>
      <c r="C2149" s="72">
        <v>11036</v>
      </c>
      <c r="D2149" s="69">
        <v>3263</v>
      </c>
      <c r="E2149" t="str">
        <f>INDEX(Table5[EEZ],MATCH(C2149,Table5[Colony_ID],0))</f>
        <v>Marshall Islands Exclusive Economic Zone</v>
      </c>
      <c r="F2149" t="str">
        <f>INDEX(Table5[Corrected Island/Colony Name],MATCH('Full Data'!C2149,Table5[Colony_ID],0))</f>
        <v>Eneu</v>
      </c>
      <c r="G2149" t="str">
        <f>INDEX(Table4[Common_Name],MATCH('Full Data'!D2149,Table4[SpcRecID],0))</f>
        <v>Greater crested Tern</v>
      </c>
      <c r="H2149" s="83" t="str">
        <f>INDEX(Data!E$2:E$6500,MATCH(A2149,Data!$A$2:$A$6500,0))</f>
        <v>Non-breeding</v>
      </c>
      <c r="I2149" s="90">
        <f>INDEX(Data!P$2:P$6500,MATCH(A2149,Data!$A$2:$A$6500,0))</f>
        <v>1986</v>
      </c>
      <c r="J2149" s="90">
        <f>INDEX(Data!Q$2:Q$6500,MATCH($A2149,Data!$A$2:$A$6500,0))</f>
        <v>1986</v>
      </c>
      <c r="K2149" s="90">
        <f>INDEX(Data!F$2:F$6500,MATCH($A2149,Data!$A$2:$A$6500,0))</f>
        <v>6</v>
      </c>
      <c r="L2149" s="90">
        <f>INDEX(Data!G$2:G$6500,MATCH($A2149,Data!$A$2:$A$6500,0))</f>
        <v>6</v>
      </c>
      <c r="M2149" s="90">
        <f>INDEX(Data!H$2:H$6500,MATCH($A2149,Data!$A$2:$A$6500,0))</f>
        <v>0</v>
      </c>
      <c r="N2149" s="90">
        <f>INDEX(Data!I$2:I$6500,MATCH($A2149,Data!$A$2:$A$6500,0))</f>
        <v>0</v>
      </c>
      <c r="O2149" s="83" t="str">
        <f>INDEX(Data!J$2:J$6500,MATCH($A2149,Data!$A$2:$A$6500,0))</f>
        <v>individuals</v>
      </c>
      <c r="P2149" t="str">
        <f>_xlfn.XLOOKUP(B2149,Table3[RefID],Table3[Citation])</f>
        <v>Garrett &amp; Schreiber (1988)</v>
      </c>
    </row>
    <row r="2150" spans="1:16" x14ac:dyDescent="0.35">
      <c r="A2150" s="68">
        <v>2148</v>
      </c>
      <c r="B2150" s="71">
        <v>142</v>
      </c>
      <c r="C2150" s="72">
        <v>11039</v>
      </c>
      <c r="D2150" s="69">
        <v>3263</v>
      </c>
      <c r="E2150" t="str">
        <f>INDEX(Table5[EEZ],MATCH(C2150,Table5[Colony_ID],0))</f>
        <v>Marshall Islands Exclusive Economic Zone</v>
      </c>
      <c r="F2150" t="str">
        <f>INDEX(Table5[Corrected Island/Colony Name],MATCH('Full Data'!C2150,Table5[Colony_ID],0))</f>
        <v>Enidrik</v>
      </c>
      <c r="G2150" t="str">
        <f>INDEX(Table4[Common_Name],MATCH('Full Data'!D2150,Table4[SpcRecID],0))</f>
        <v>Greater crested Tern</v>
      </c>
      <c r="H2150" s="83" t="str">
        <f>INDEX(Data!E$2:E$6500,MATCH(A2150,Data!$A$2:$A$6500,0))</f>
        <v>Non-breeding</v>
      </c>
      <c r="I2150" s="90">
        <f>INDEX(Data!P$2:P$6500,MATCH(A2150,Data!$A$2:$A$6500,0))</f>
        <v>1986</v>
      </c>
      <c r="J2150" s="90">
        <f>INDEX(Data!Q$2:Q$6500,MATCH($A2150,Data!$A$2:$A$6500,0))</f>
        <v>1986</v>
      </c>
      <c r="K2150" s="90">
        <f>INDEX(Data!F$2:F$6500,MATCH($A2150,Data!$A$2:$A$6500,0))</f>
        <v>8</v>
      </c>
      <c r="L2150" s="90">
        <f>INDEX(Data!G$2:G$6500,MATCH($A2150,Data!$A$2:$A$6500,0))</f>
        <v>8</v>
      </c>
      <c r="M2150" s="90">
        <f>INDEX(Data!H$2:H$6500,MATCH($A2150,Data!$A$2:$A$6500,0))</f>
        <v>0</v>
      </c>
      <c r="N2150" s="90">
        <f>INDEX(Data!I$2:I$6500,MATCH($A2150,Data!$A$2:$A$6500,0))</f>
        <v>0</v>
      </c>
      <c r="O2150" s="83" t="str">
        <f>INDEX(Data!J$2:J$6500,MATCH($A2150,Data!$A$2:$A$6500,0))</f>
        <v>mature individuals</v>
      </c>
      <c r="P2150" t="str">
        <f>_xlfn.XLOOKUP(B2150,Table3[RefID],Table3[Citation])</f>
        <v>Garrett &amp; Schreiber (1988)</v>
      </c>
    </row>
    <row r="2151" spans="1:16" x14ac:dyDescent="0.35">
      <c r="A2151" s="68">
        <v>2149</v>
      </c>
      <c r="B2151" s="71">
        <v>142</v>
      </c>
      <c r="C2151" s="72">
        <v>11058</v>
      </c>
      <c r="D2151" s="69">
        <v>3263</v>
      </c>
      <c r="E2151" t="str">
        <f>INDEX(Table5[EEZ],MATCH(C2151,Table5[Colony_ID],0))</f>
        <v>Marshall Islands Exclusive Economic Zone</v>
      </c>
      <c r="F2151" t="str">
        <f>INDEX(Table5[Corrected Island/Colony Name],MATCH('Full Data'!C2151,Table5[Colony_ID],0))</f>
        <v>Jalete</v>
      </c>
      <c r="G2151" t="str">
        <f>INDEX(Table4[Common_Name],MATCH('Full Data'!D2151,Table4[SpcRecID],0))</f>
        <v>Greater crested Tern</v>
      </c>
      <c r="H2151" s="83" t="str">
        <f>INDEX(Data!E$2:E$6500,MATCH(A2151,Data!$A$2:$A$6500,0))</f>
        <v>Non-breeding</v>
      </c>
      <c r="I2151" s="90">
        <f>INDEX(Data!P$2:P$6500,MATCH(A2151,Data!$A$2:$A$6500,0))</f>
        <v>1986</v>
      </c>
      <c r="J2151" s="90">
        <f>INDEX(Data!Q$2:Q$6500,MATCH($A2151,Data!$A$2:$A$6500,0))</f>
        <v>1986</v>
      </c>
      <c r="K2151" s="90">
        <f>INDEX(Data!F$2:F$6500,MATCH($A2151,Data!$A$2:$A$6500,0))</f>
        <v>4</v>
      </c>
      <c r="L2151" s="90">
        <f>INDEX(Data!G$2:G$6500,MATCH($A2151,Data!$A$2:$A$6500,0))</f>
        <v>4</v>
      </c>
      <c r="M2151" s="90">
        <f>INDEX(Data!H$2:H$6500,MATCH($A2151,Data!$A$2:$A$6500,0))</f>
        <v>0</v>
      </c>
      <c r="N2151" s="90">
        <f>INDEX(Data!I$2:I$6500,MATCH($A2151,Data!$A$2:$A$6500,0))</f>
        <v>0</v>
      </c>
      <c r="O2151" s="83" t="str">
        <f>INDEX(Data!J$2:J$6500,MATCH($A2151,Data!$A$2:$A$6500,0))</f>
        <v>individuals</v>
      </c>
      <c r="P2151" t="str">
        <f>_xlfn.XLOOKUP(B2151,Table3[RefID],Table3[Citation])</f>
        <v>Garrett &amp; Schreiber (1988)</v>
      </c>
    </row>
    <row r="2152" spans="1:16" x14ac:dyDescent="0.35">
      <c r="A2152" s="68">
        <v>2150</v>
      </c>
      <c r="B2152" s="71">
        <v>142</v>
      </c>
      <c r="C2152" s="72">
        <v>11077</v>
      </c>
      <c r="D2152" s="69">
        <v>3263</v>
      </c>
      <c r="E2152" t="str">
        <f>INDEX(Table5[EEZ],MATCH(C2152,Table5[Colony_ID],0))</f>
        <v>Marshall Islands Exclusive Economic Zone</v>
      </c>
      <c r="F2152" t="str">
        <f>INDEX(Table5[Corrected Island/Colony Name],MATCH('Full Data'!C2152,Table5[Colony_ID],0))</f>
        <v>Lukoj</v>
      </c>
      <c r="G2152" t="str">
        <f>INDEX(Table4[Common_Name],MATCH('Full Data'!D2152,Table4[SpcRecID],0))</f>
        <v>Greater crested Tern</v>
      </c>
      <c r="H2152" s="83" t="str">
        <f>INDEX(Data!E$2:E$6500,MATCH(A2152,Data!$A$2:$A$6500,0))</f>
        <v>Non-breeding</v>
      </c>
      <c r="I2152" s="90">
        <f>INDEX(Data!P$2:P$6500,MATCH(A2152,Data!$A$2:$A$6500,0))</f>
        <v>1986</v>
      </c>
      <c r="J2152" s="90">
        <f>INDEX(Data!Q$2:Q$6500,MATCH($A2152,Data!$A$2:$A$6500,0))</f>
        <v>1986</v>
      </c>
      <c r="K2152" s="90">
        <f>INDEX(Data!F$2:F$6500,MATCH($A2152,Data!$A$2:$A$6500,0))</f>
        <v>5</v>
      </c>
      <c r="L2152" s="90">
        <f>INDEX(Data!G$2:G$6500,MATCH($A2152,Data!$A$2:$A$6500,0))</f>
        <v>5</v>
      </c>
      <c r="M2152" s="90">
        <f>INDEX(Data!H$2:H$6500,MATCH($A2152,Data!$A$2:$A$6500,0))</f>
        <v>0</v>
      </c>
      <c r="N2152" s="90">
        <f>INDEX(Data!I$2:I$6500,MATCH($A2152,Data!$A$2:$A$6500,0))</f>
        <v>0</v>
      </c>
      <c r="O2152" s="83" t="str">
        <f>INDEX(Data!J$2:J$6500,MATCH($A2152,Data!$A$2:$A$6500,0))</f>
        <v>individuals</v>
      </c>
      <c r="P2152" t="str">
        <f>_xlfn.XLOOKUP(B2152,Table3[RefID],Table3[Citation])</f>
        <v>Garrett &amp; Schreiber (1988)</v>
      </c>
    </row>
    <row r="2153" spans="1:16" x14ac:dyDescent="0.35">
      <c r="A2153" s="68">
        <v>2151</v>
      </c>
      <c r="B2153" s="71">
        <v>142</v>
      </c>
      <c r="C2153" s="72">
        <v>11085</v>
      </c>
      <c r="D2153" s="69">
        <v>3263</v>
      </c>
      <c r="E2153" t="str">
        <f>INDEX(Table5[EEZ],MATCH(C2153,Table5[Colony_ID],0))</f>
        <v>Marshall Islands Exclusive Economic Zone</v>
      </c>
      <c r="F2153" t="str">
        <f>INDEX(Table5[Corrected Island/Colony Name],MATCH('Full Data'!C2153,Table5[Colony_ID],0))</f>
        <v>Nam</v>
      </c>
      <c r="G2153" t="str">
        <f>INDEX(Table4[Common_Name],MATCH('Full Data'!D2153,Table4[SpcRecID],0))</f>
        <v>Greater crested Tern</v>
      </c>
      <c r="H2153" s="83" t="str">
        <f>INDEX(Data!E$2:E$6500,MATCH(A2153,Data!$A$2:$A$6500,0))</f>
        <v>Potential Breeding</v>
      </c>
      <c r="I2153" s="90">
        <f>INDEX(Data!P$2:P$6500,MATCH(A2153,Data!$A$2:$A$6500,0))</f>
        <v>1986</v>
      </c>
      <c r="J2153" s="90">
        <f>INDEX(Data!Q$2:Q$6500,MATCH($A2153,Data!$A$2:$A$6500,0))</f>
        <v>1986</v>
      </c>
      <c r="K2153" s="90">
        <f>INDEX(Data!F$2:F$6500,MATCH($A2153,Data!$A$2:$A$6500,0))</f>
        <v>20</v>
      </c>
      <c r="L2153" s="90">
        <f>INDEX(Data!G$2:G$6500,MATCH($A2153,Data!$A$2:$A$6500,0))</f>
        <v>20</v>
      </c>
      <c r="M2153" s="90">
        <f>INDEX(Data!H$2:H$6500,MATCH($A2153,Data!$A$2:$A$6500,0))</f>
        <v>0</v>
      </c>
      <c r="N2153" s="90">
        <f>INDEX(Data!I$2:I$6500,MATCH($A2153,Data!$A$2:$A$6500,0))</f>
        <v>0</v>
      </c>
      <c r="O2153" s="83" t="str">
        <f>INDEX(Data!J$2:J$6500,MATCH($A2153,Data!$A$2:$A$6500,0))</f>
        <v>individuals</v>
      </c>
      <c r="P2153" t="str">
        <f>_xlfn.XLOOKUP(B2153,Table3[RefID],Table3[Citation])</f>
        <v>Garrett &amp; Schreiber (1988)</v>
      </c>
    </row>
    <row r="2154" spans="1:16" x14ac:dyDescent="0.35">
      <c r="A2154" s="68">
        <v>2152</v>
      </c>
      <c r="B2154" s="71">
        <v>142</v>
      </c>
      <c r="C2154" s="72">
        <v>11090</v>
      </c>
      <c r="D2154" s="69">
        <v>3263</v>
      </c>
      <c r="E2154" t="str">
        <f>INDEX(Table5[EEZ],MATCH(C2154,Table5[Colony_ID],0))</f>
        <v>Marshall Islands Exclusive Economic Zone</v>
      </c>
      <c r="F2154" t="str">
        <f>INDEX(Table5[Corrected Island/Colony Name],MATCH('Full Data'!C2154,Table5[Colony_ID],0))</f>
        <v>Odrik/Lomilik</v>
      </c>
      <c r="G2154" t="str">
        <f>INDEX(Table4[Common_Name],MATCH('Full Data'!D2154,Table4[SpcRecID],0))</f>
        <v>Greater crested Tern</v>
      </c>
      <c r="H2154" s="83" t="str">
        <f>INDEX(Data!E$2:E$6500,MATCH(A2154,Data!$A$2:$A$6500,0))</f>
        <v>Non-breeding</v>
      </c>
      <c r="I2154" s="90">
        <f>INDEX(Data!P$2:P$6500,MATCH(A2154,Data!$A$2:$A$6500,0))</f>
        <v>1986</v>
      </c>
      <c r="J2154" s="90">
        <f>INDEX(Data!Q$2:Q$6500,MATCH($A2154,Data!$A$2:$A$6500,0))</f>
        <v>1986</v>
      </c>
      <c r="K2154" s="90">
        <f>INDEX(Data!F$2:F$6500,MATCH($A2154,Data!$A$2:$A$6500,0))</f>
        <v>8</v>
      </c>
      <c r="L2154" s="90">
        <f>INDEX(Data!G$2:G$6500,MATCH($A2154,Data!$A$2:$A$6500,0))</f>
        <v>8</v>
      </c>
      <c r="M2154" s="90">
        <f>INDEX(Data!H$2:H$6500,MATCH($A2154,Data!$A$2:$A$6500,0))</f>
        <v>0</v>
      </c>
      <c r="N2154" s="90">
        <f>INDEX(Data!I$2:I$6500,MATCH($A2154,Data!$A$2:$A$6500,0))</f>
        <v>0</v>
      </c>
      <c r="O2154" s="83" t="str">
        <f>INDEX(Data!J$2:J$6500,MATCH($A2154,Data!$A$2:$A$6500,0))</f>
        <v>individuals</v>
      </c>
      <c r="P2154" t="str">
        <f>_xlfn.XLOOKUP(B2154,Table3[RefID],Table3[Citation])</f>
        <v>Garrett &amp; Schreiber (1988)</v>
      </c>
    </row>
    <row r="2155" spans="1:16" x14ac:dyDescent="0.35">
      <c r="A2155" s="68">
        <v>2153</v>
      </c>
      <c r="B2155" s="71">
        <v>142</v>
      </c>
      <c r="C2155" s="72">
        <v>11093</v>
      </c>
      <c r="D2155" s="69">
        <v>3263</v>
      </c>
      <c r="E2155" t="str">
        <f>INDEX(Table5[EEZ],MATCH(C2155,Table5[Colony_ID],0))</f>
        <v>Marshall Islands Exclusive Economic Zone</v>
      </c>
      <c r="F2155" t="str">
        <f>INDEX(Table5[Corrected Island/Colony Name],MATCH('Full Data'!C2155,Table5[Colony_ID],0))</f>
        <v>Oroken</v>
      </c>
      <c r="G2155" t="str">
        <f>INDEX(Table4[Common_Name],MATCH('Full Data'!D2155,Table4[SpcRecID],0))</f>
        <v>Greater crested Tern</v>
      </c>
      <c r="H2155" s="83" t="str">
        <f>INDEX(Data!E$2:E$6500,MATCH(A2155,Data!$A$2:$A$6500,0))</f>
        <v>Non-breeding</v>
      </c>
      <c r="I2155" s="90">
        <f>INDEX(Data!P$2:P$6500,MATCH(A2155,Data!$A$2:$A$6500,0))</f>
        <v>1986</v>
      </c>
      <c r="J2155" s="90">
        <f>INDEX(Data!Q$2:Q$6500,MATCH($A2155,Data!$A$2:$A$6500,0))</f>
        <v>1986</v>
      </c>
      <c r="K2155" s="90">
        <f>INDEX(Data!F$2:F$6500,MATCH($A2155,Data!$A$2:$A$6500,0))</f>
        <v>2</v>
      </c>
      <c r="L2155" s="90">
        <f>INDEX(Data!G$2:G$6500,MATCH($A2155,Data!$A$2:$A$6500,0))</f>
        <v>2</v>
      </c>
      <c r="M2155" s="90">
        <f>INDEX(Data!H$2:H$6500,MATCH($A2155,Data!$A$2:$A$6500,0))</f>
        <v>0</v>
      </c>
      <c r="N2155" s="90">
        <f>INDEX(Data!I$2:I$6500,MATCH($A2155,Data!$A$2:$A$6500,0))</f>
        <v>0</v>
      </c>
      <c r="O2155" s="83" t="str">
        <f>INDEX(Data!J$2:J$6500,MATCH($A2155,Data!$A$2:$A$6500,0))</f>
        <v>individuals</v>
      </c>
      <c r="P2155" t="str">
        <f>_xlfn.XLOOKUP(B2155,Table3[RefID],Table3[Citation])</f>
        <v>Garrett &amp; Schreiber (1988)</v>
      </c>
    </row>
    <row r="2156" spans="1:16" x14ac:dyDescent="0.35">
      <c r="A2156" s="68">
        <v>2154</v>
      </c>
      <c r="B2156" s="71">
        <v>142</v>
      </c>
      <c r="C2156" s="72">
        <v>11005</v>
      </c>
      <c r="D2156" s="70">
        <v>3845</v>
      </c>
      <c r="E2156" t="str">
        <f>INDEX(Table5[EEZ],MATCH(C2156,Table5[Colony_ID],0))</f>
        <v>Marshall Islands Exclusive Economic Zone</v>
      </c>
      <c r="F2156" t="str">
        <f>INDEX(Table5[Corrected Island/Colony Name],MATCH('Full Data'!C2156,Table5[Colony_ID],0))</f>
        <v>Aomoen</v>
      </c>
      <c r="G2156" t="str">
        <f>INDEX(Table4[Common_Name],MATCH('Full Data'!D2156,Table4[SpcRecID],0))</f>
        <v>Great Frigatebird</v>
      </c>
      <c r="H2156" s="83" t="str">
        <f>INDEX(Data!E$2:E$6500,MATCH(A2156,Data!$A$2:$A$6500,0))</f>
        <v>Non-breeding</v>
      </c>
      <c r="I2156" s="90">
        <f>INDEX(Data!P$2:P$6500,MATCH(A2156,Data!$A$2:$A$6500,0))</f>
        <v>1986</v>
      </c>
      <c r="J2156" s="90">
        <f>INDEX(Data!Q$2:Q$6500,MATCH($A2156,Data!$A$2:$A$6500,0))</f>
        <v>1986</v>
      </c>
      <c r="K2156" s="90">
        <f>INDEX(Data!F$2:F$6500,MATCH($A2156,Data!$A$2:$A$6500,0))</f>
        <v>1</v>
      </c>
      <c r="L2156" s="90">
        <f>INDEX(Data!G$2:G$6500,MATCH($A2156,Data!$A$2:$A$6500,0))</f>
        <v>1</v>
      </c>
      <c r="M2156" s="90">
        <f>INDEX(Data!H$2:H$6500,MATCH($A2156,Data!$A$2:$A$6500,0))</f>
        <v>0</v>
      </c>
      <c r="N2156" s="90">
        <f>INDEX(Data!I$2:I$6500,MATCH($A2156,Data!$A$2:$A$6500,0))</f>
        <v>0</v>
      </c>
      <c r="O2156" s="83" t="str">
        <f>INDEX(Data!J$2:J$6500,MATCH($A2156,Data!$A$2:$A$6500,0))</f>
        <v>females only</v>
      </c>
      <c r="P2156" t="str">
        <f>_xlfn.XLOOKUP(B2156,Table3[RefID],Table3[Citation])</f>
        <v>Garrett &amp; Schreiber (1988)</v>
      </c>
    </row>
    <row r="2157" spans="1:16" x14ac:dyDescent="0.35">
      <c r="A2157" s="68">
        <v>2155</v>
      </c>
      <c r="B2157" s="71">
        <v>142</v>
      </c>
      <c r="C2157" s="72">
        <v>11013</v>
      </c>
      <c r="D2157" s="70">
        <v>3845</v>
      </c>
      <c r="E2157" t="str">
        <f>INDEX(Table5[EEZ],MATCH(C2157,Table5[Colony_ID],0))</f>
        <v>Marshall Islands Exclusive Economic Zone</v>
      </c>
      <c r="F2157" t="str">
        <f>INDEX(Table5[Corrected Island/Colony Name],MATCH('Full Data'!C2157,Table5[Colony_ID],0))</f>
        <v>Bikini</v>
      </c>
      <c r="G2157" t="str">
        <f>INDEX(Table4[Common_Name],MATCH('Full Data'!D2157,Table4[SpcRecID],0))</f>
        <v>Great Frigatebird</v>
      </c>
      <c r="H2157" s="83" t="str">
        <f>INDEX(Data!E$2:E$6500,MATCH(A2157,Data!$A$2:$A$6500,0))</f>
        <v>Non-breeding</v>
      </c>
      <c r="I2157" s="90">
        <f>INDEX(Data!P$2:P$6500,MATCH(A2157,Data!$A$2:$A$6500,0))</f>
        <v>1986</v>
      </c>
      <c r="J2157" s="90">
        <f>INDEX(Data!Q$2:Q$6500,MATCH($A2157,Data!$A$2:$A$6500,0))</f>
        <v>1986</v>
      </c>
      <c r="K2157" s="90">
        <f>INDEX(Data!F$2:F$6500,MATCH($A2157,Data!$A$2:$A$6500,0))</f>
        <v>1</v>
      </c>
      <c r="L2157" s="90">
        <f>INDEX(Data!G$2:G$6500,MATCH($A2157,Data!$A$2:$A$6500,0))</f>
        <v>6</v>
      </c>
      <c r="M2157" s="90">
        <f>INDEX(Data!H$2:H$6500,MATCH($A2157,Data!$A$2:$A$6500,0))</f>
        <v>0</v>
      </c>
      <c r="N2157" s="90">
        <f>INDEX(Data!I$2:I$6500,MATCH($A2157,Data!$A$2:$A$6500,0))</f>
        <v>0</v>
      </c>
      <c r="O2157" s="83" t="str">
        <f>INDEX(Data!J$2:J$6500,MATCH($A2157,Data!$A$2:$A$6500,0))</f>
        <v>individuals</v>
      </c>
      <c r="P2157" t="str">
        <f>_xlfn.XLOOKUP(B2157,Table3[RefID],Table3[Citation])</f>
        <v>Garrett &amp; Schreiber (1988)</v>
      </c>
    </row>
    <row r="2158" spans="1:16" x14ac:dyDescent="0.35">
      <c r="A2158" s="68">
        <v>2156</v>
      </c>
      <c r="B2158" s="71">
        <v>142</v>
      </c>
      <c r="C2158" s="72">
        <v>11036</v>
      </c>
      <c r="D2158" s="70">
        <v>3845</v>
      </c>
      <c r="E2158" t="str">
        <f>INDEX(Table5[EEZ],MATCH(C2158,Table5[Colony_ID],0))</f>
        <v>Marshall Islands Exclusive Economic Zone</v>
      </c>
      <c r="F2158" t="str">
        <f>INDEX(Table5[Corrected Island/Colony Name],MATCH('Full Data'!C2158,Table5[Colony_ID],0))</f>
        <v>Eneu</v>
      </c>
      <c r="G2158" t="str">
        <f>INDEX(Table4[Common_Name],MATCH('Full Data'!D2158,Table4[SpcRecID],0))</f>
        <v>Great Frigatebird</v>
      </c>
      <c r="H2158" s="83" t="str">
        <f>INDEX(Data!E$2:E$6500,MATCH(A2158,Data!$A$2:$A$6500,0))</f>
        <v>Non-breeding</v>
      </c>
      <c r="I2158" s="90">
        <f>INDEX(Data!P$2:P$6500,MATCH(A2158,Data!$A$2:$A$6500,0))</f>
        <v>1986</v>
      </c>
      <c r="J2158" s="90">
        <f>INDEX(Data!Q$2:Q$6500,MATCH($A2158,Data!$A$2:$A$6500,0))</f>
        <v>1986</v>
      </c>
      <c r="K2158" s="90">
        <f>INDEX(Data!F$2:F$6500,MATCH($A2158,Data!$A$2:$A$6500,0))</f>
        <v>5</v>
      </c>
      <c r="L2158" s="90">
        <f>INDEX(Data!G$2:G$6500,MATCH($A2158,Data!$A$2:$A$6500,0))</f>
        <v>5</v>
      </c>
      <c r="M2158" s="90">
        <f>INDEX(Data!H$2:H$6500,MATCH($A2158,Data!$A$2:$A$6500,0))</f>
        <v>0</v>
      </c>
      <c r="N2158" s="90">
        <f>INDEX(Data!I$2:I$6500,MATCH($A2158,Data!$A$2:$A$6500,0))</f>
        <v>0</v>
      </c>
      <c r="O2158" s="83" t="str">
        <f>INDEX(Data!J$2:J$6500,MATCH($A2158,Data!$A$2:$A$6500,0))</f>
        <v>individuals</v>
      </c>
      <c r="P2158" t="str">
        <f>_xlfn.XLOOKUP(B2158,Table3[RefID],Table3[Citation])</f>
        <v>Garrett &amp; Schreiber (1988)</v>
      </c>
    </row>
    <row r="2159" spans="1:16" x14ac:dyDescent="0.35">
      <c r="A2159" s="68">
        <v>2157</v>
      </c>
      <c r="B2159" s="71">
        <v>142</v>
      </c>
      <c r="C2159" s="72">
        <v>11077</v>
      </c>
      <c r="D2159" s="70">
        <v>3845</v>
      </c>
      <c r="E2159" t="str">
        <f>INDEX(Table5[EEZ],MATCH(C2159,Table5[Colony_ID],0))</f>
        <v>Marshall Islands Exclusive Economic Zone</v>
      </c>
      <c r="F2159" t="str">
        <f>INDEX(Table5[Corrected Island/Colony Name],MATCH('Full Data'!C2159,Table5[Colony_ID],0))</f>
        <v>Lukoj</v>
      </c>
      <c r="G2159" t="str">
        <f>INDEX(Table4[Common_Name],MATCH('Full Data'!D2159,Table4[SpcRecID],0))</f>
        <v>Great Frigatebird</v>
      </c>
      <c r="H2159" s="83" t="str">
        <f>INDEX(Data!E$2:E$6500,MATCH(A2159,Data!$A$2:$A$6500,0))</f>
        <v>Probable</v>
      </c>
      <c r="I2159" s="90">
        <f>INDEX(Data!P$2:P$6500,MATCH(A2159,Data!$A$2:$A$6500,0))</f>
        <v>1986</v>
      </c>
      <c r="J2159" s="90">
        <f>INDEX(Data!Q$2:Q$6500,MATCH($A2159,Data!$A$2:$A$6500,0))</f>
        <v>1986</v>
      </c>
      <c r="K2159" s="90">
        <f>INDEX(Data!F$2:F$6500,MATCH($A2159,Data!$A$2:$A$6500,0))</f>
        <v>33</v>
      </c>
      <c r="L2159" s="90">
        <f>INDEX(Data!G$2:G$6500,MATCH($A2159,Data!$A$2:$A$6500,0))</f>
        <v>33</v>
      </c>
      <c r="M2159" s="90">
        <f>INDEX(Data!H$2:H$6500,MATCH($A2159,Data!$A$2:$A$6500,0))</f>
        <v>0</v>
      </c>
      <c r="N2159" s="90">
        <f>INDEX(Data!I$2:I$6500,MATCH($A2159,Data!$A$2:$A$6500,0))</f>
        <v>0</v>
      </c>
      <c r="O2159" s="83" t="str">
        <f>INDEX(Data!J$2:J$6500,MATCH($A2159,Data!$A$2:$A$6500,0))</f>
        <v>individuals</v>
      </c>
      <c r="P2159" t="str">
        <f>_xlfn.XLOOKUP(B2159,Table3[RefID],Table3[Citation])</f>
        <v>Garrett &amp; Schreiber (1988)</v>
      </c>
    </row>
    <row r="2160" spans="1:16" x14ac:dyDescent="0.35">
      <c r="A2160" s="68">
        <v>2158</v>
      </c>
      <c r="B2160" s="71">
        <v>142</v>
      </c>
      <c r="C2160" s="72">
        <v>11085</v>
      </c>
      <c r="D2160" s="70">
        <v>3845</v>
      </c>
      <c r="E2160" t="str">
        <f>INDEX(Table5[EEZ],MATCH(C2160,Table5[Colony_ID],0))</f>
        <v>Marshall Islands Exclusive Economic Zone</v>
      </c>
      <c r="F2160" t="str">
        <f>INDEX(Table5[Corrected Island/Colony Name],MATCH('Full Data'!C2160,Table5[Colony_ID],0))</f>
        <v>Nam</v>
      </c>
      <c r="G2160" t="str">
        <f>INDEX(Table4[Common_Name],MATCH('Full Data'!D2160,Table4[SpcRecID],0))</f>
        <v>Great Frigatebird</v>
      </c>
      <c r="H2160" s="83" t="str">
        <f>INDEX(Data!E$2:E$6500,MATCH(A2160,Data!$A$2:$A$6500,0))</f>
        <v>Potential Breeding</v>
      </c>
      <c r="I2160" s="90">
        <f>INDEX(Data!P$2:P$6500,MATCH(A2160,Data!$A$2:$A$6500,0))</f>
        <v>1986</v>
      </c>
      <c r="J2160" s="90">
        <f>INDEX(Data!Q$2:Q$6500,MATCH($A2160,Data!$A$2:$A$6500,0))</f>
        <v>1986</v>
      </c>
      <c r="K2160" s="90">
        <f>INDEX(Data!F$2:F$6500,MATCH($A2160,Data!$A$2:$A$6500,0))</f>
        <v>24</v>
      </c>
      <c r="L2160" s="90">
        <f>INDEX(Data!G$2:G$6500,MATCH($A2160,Data!$A$2:$A$6500,0))</f>
        <v>25</v>
      </c>
      <c r="M2160" s="90">
        <f>INDEX(Data!H$2:H$6500,MATCH($A2160,Data!$A$2:$A$6500,0))</f>
        <v>0</v>
      </c>
      <c r="N2160" s="90">
        <f>INDEX(Data!I$2:I$6500,MATCH($A2160,Data!$A$2:$A$6500,0))</f>
        <v>0</v>
      </c>
      <c r="O2160" s="83" t="str">
        <f>INDEX(Data!J$2:J$6500,MATCH($A2160,Data!$A$2:$A$6500,0))</f>
        <v>individuals</v>
      </c>
      <c r="P2160" t="str">
        <f>_xlfn.XLOOKUP(B2160,Table3[RefID],Table3[Citation])</f>
        <v>Garrett &amp; Schreiber (1988)</v>
      </c>
    </row>
    <row r="2161" spans="1:16" x14ac:dyDescent="0.35">
      <c r="A2161" s="68">
        <v>2159</v>
      </c>
      <c r="B2161" s="71">
        <v>142</v>
      </c>
      <c r="C2161" s="72">
        <v>11090</v>
      </c>
      <c r="D2161" s="70">
        <v>3845</v>
      </c>
      <c r="E2161" t="str">
        <f>INDEX(Table5[EEZ],MATCH(C2161,Table5[Colony_ID],0))</f>
        <v>Marshall Islands Exclusive Economic Zone</v>
      </c>
      <c r="F2161" t="str">
        <f>INDEX(Table5[Corrected Island/Colony Name],MATCH('Full Data'!C2161,Table5[Colony_ID],0))</f>
        <v>Odrik/Lomilik</v>
      </c>
      <c r="G2161" t="str">
        <f>INDEX(Table4[Common_Name],MATCH('Full Data'!D2161,Table4[SpcRecID],0))</f>
        <v>Great Frigatebird</v>
      </c>
      <c r="H2161" s="83" t="str">
        <f>INDEX(Data!E$2:E$6500,MATCH(A2161,Data!$A$2:$A$6500,0))</f>
        <v>Non-breeding</v>
      </c>
      <c r="I2161" s="90">
        <f>INDEX(Data!P$2:P$6500,MATCH(A2161,Data!$A$2:$A$6500,0))</f>
        <v>1986</v>
      </c>
      <c r="J2161" s="90">
        <f>INDEX(Data!Q$2:Q$6500,MATCH($A2161,Data!$A$2:$A$6500,0))</f>
        <v>1986</v>
      </c>
      <c r="K2161" s="90">
        <f>INDEX(Data!F$2:F$6500,MATCH($A2161,Data!$A$2:$A$6500,0))</f>
        <v>1</v>
      </c>
      <c r="L2161" s="90">
        <f>INDEX(Data!G$2:G$6500,MATCH($A2161,Data!$A$2:$A$6500,0))</f>
        <v>1</v>
      </c>
      <c r="M2161" s="90">
        <f>INDEX(Data!H$2:H$6500,MATCH($A2161,Data!$A$2:$A$6500,0))</f>
        <v>0</v>
      </c>
      <c r="N2161" s="90">
        <f>INDEX(Data!I$2:I$6500,MATCH($A2161,Data!$A$2:$A$6500,0))</f>
        <v>0</v>
      </c>
      <c r="O2161" s="83" t="str">
        <f>INDEX(Data!J$2:J$6500,MATCH($A2161,Data!$A$2:$A$6500,0))</f>
        <v>females only</v>
      </c>
      <c r="P2161" t="str">
        <f>_xlfn.XLOOKUP(B2161,Table3[RefID],Table3[Citation])</f>
        <v>Garrett &amp; Schreiber (1988)</v>
      </c>
    </row>
    <row r="2162" spans="1:16" x14ac:dyDescent="0.35">
      <c r="A2162" s="68">
        <v>2160</v>
      </c>
      <c r="B2162" s="71">
        <v>142</v>
      </c>
      <c r="C2162" s="72">
        <v>11093</v>
      </c>
      <c r="D2162" s="70">
        <v>3845</v>
      </c>
      <c r="E2162" t="str">
        <f>INDEX(Table5[EEZ],MATCH(C2162,Table5[Colony_ID],0))</f>
        <v>Marshall Islands Exclusive Economic Zone</v>
      </c>
      <c r="F2162" t="str">
        <f>INDEX(Table5[Corrected Island/Colony Name],MATCH('Full Data'!C2162,Table5[Colony_ID],0))</f>
        <v>Oroken</v>
      </c>
      <c r="G2162" t="str">
        <f>INDEX(Table4[Common_Name],MATCH('Full Data'!D2162,Table4[SpcRecID],0))</f>
        <v>Great Frigatebird</v>
      </c>
      <c r="H2162" s="83" t="str">
        <f>INDEX(Data!E$2:E$6500,MATCH(A2162,Data!$A$2:$A$6500,0))</f>
        <v>Potential Breeding</v>
      </c>
      <c r="I2162" s="90">
        <f>INDEX(Data!P$2:P$6500,MATCH(A2162,Data!$A$2:$A$6500,0))</f>
        <v>1986</v>
      </c>
      <c r="J2162" s="90">
        <f>INDEX(Data!Q$2:Q$6500,MATCH($A2162,Data!$A$2:$A$6500,0))</f>
        <v>1986</v>
      </c>
      <c r="K2162" s="90">
        <f>INDEX(Data!F$2:F$6500,MATCH($A2162,Data!$A$2:$A$6500,0))</f>
        <v>50</v>
      </c>
      <c r="L2162" s="90">
        <f>INDEX(Data!G$2:G$6500,MATCH($A2162,Data!$A$2:$A$6500,0))</f>
        <v>50</v>
      </c>
      <c r="M2162" s="90">
        <f>INDEX(Data!H$2:H$6500,MATCH($A2162,Data!$A$2:$A$6500,0))</f>
        <v>0</v>
      </c>
      <c r="N2162" s="90">
        <f>INDEX(Data!I$2:I$6500,MATCH($A2162,Data!$A$2:$A$6500,0))</f>
        <v>0</v>
      </c>
      <c r="O2162" s="83" t="str">
        <f>INDEX(Data!J$2:J$6500,MATCH($A2162,Data!$A$2:$A$6500,0))</f>
        <v>individuals</v>
      </c>
      <c r="P2162" t="str">
        <f>_xlfn.XLOOKUP(B2162,Table3[RefID],Table3[Citation])</f>
        <v>Garrett &amp; Schreiber (1988)</v>
      </c>
    </row>
    <row r="2163" spans="1:16" x14ac:dyDescent="0.35">
      <c r="A2163" s="68">
        <v>2161</v>
      </c>
      <c r="B2163" s="71">
        <v>142</v>
      </c>
      <c r="C2163" s="72">
        <v>11013</v>
      </c>
      <c r="D2163" s="69">
        <v>3658</v>
      </c>
      <c r="E2163" t="str">
        <f>INDEX(Table5[EEZ],MATCH(C2163,Table5[Colony_ID],0))</f>
        <v>Marshall Islands Exclusive Economic Zone</v>
      </c>
      <c r="F2163" t="str">
        <f>INDEX(Table5[Corrected Island/Colony Name],MATCH('Full Data'!C2163,Table5[Colony_ID],0))</f>
        <v>Bikini</v>
      </c>
      <c r="G2163" t="str">
        <f>INDEX(Table4[Common_Name],MATCH('Full Data'!D2163,Table4[SpcRecID],0))</f>
        <v>Red-footed Booby</v>
      </c>
      <c r="H2163" s="83" t="str">
        <f>INDEX(Data!E$2:E$6500,MATCH(A2163,Data!$A$2:$A$6500,0))</f>
        <v>Non-breeding</v>
      </c>
      <c r="I2163" s="90">
        <f>INDEX(Data!P$2:P$6500,MATCH(A2163,Data!$A$2:$A$6500,0))</f>
        <v>1986</v>
      </c>
      <c r="J2163" s="90">
        <f>INDEX(Data!Q$2:Q$6500,MATCH($A2163,Data!$A$2:$A$6500,0))</f>
        <v>1986</v>
      </c>
      <c r="K2163" s="90">
        <f>INDEX(Data!F$2:F$6500,MATCH($A2163,Data!$A$2:$A$6500,0))</f>
        <v>0</v>
      </c>
      <c r="L2163" s="90">
        <f>INDEX(Data!G$2:G$6500,MATCH($A2163,Data!$A$2:$A$6500,0))</f>
        <v>0</v>
      </c>
      <c r="M2163" s="90">
        <f>INDEX(Data!H$2:H$6500,MATCH($A2163,Data!$A$2:$A$6500,0))</f>
        <v>0</v>
      </c>
      <c r="N2163" s="90">
        <f>INDEX(Data!I$2:I$6500,MATCH($A2163,Data!$A$2:$A$6500,0))</f>
        <v>0</v>
      </c>
      <c r="O2163" s="83" t="str">
        <f>INDEX(Data!J$2:J$6500,MATCH($A2163,Data!$A$2:$A$6500,0))</f>
        <v>individuals</v>
      </c>
      <c r="P2163" t="str">
        <f>_xlfn.XLOOKUP(B2163,Table3[RefID],Table3[Citation])</f>
        <v>Garrett &amp; Schreiber (1988)</v>
      </c>
    </row>
    <row r="2164" spans="1:16" x14ac:dyDescent="0.35">
      <c r="A2164" s="68">
        <v>2162</v>
      </c>
      <c r="B2164" s="71">
        <v>142</v>
      </c>
      <c r="C2164" s="72">
        <v>11019</v>
      </c>
      <c r="D2164" s="69">
        <v>3658</v>
      </c>
      <c r="E2164" t="str">
        <f>INDEX(Table5[EEZ],MATCH(C2164,Table5[Colony_ID],0))</f>
        <v>Marshall Islands Exclusive Economic Zone</v>
      </c>
      <c r="F2164" t="str">
        <f>INDEX(Table5[Corrected Island/Colony Name],MATCH('Full Data'!C2164,Table5[Colony_ID],0))</f>
        <v>Bokaetoktok</v>
      </c>
      <c r="G2164" t="str">
        <f>INDEX(Table4[Common_Name],MATCH('Full Data'!D2164,Table4[SpcRecID],0))</f>
        <v>Red-footed Booby</v>
      </c>
      <c r="H2164" s="83" t="str">
        <f>INDEX(Data!E$2:E$6500,MATCH(A2164,Data!$A$2:$A$6500,0))</f>
        <v>Probable</v>
      </c>
      <c r="I2164" s="90">
        <f>INDEX(Data!P$2:P$6500,MATCH(A2164,Data!$A$2:$A$6500,0))</f>
        <v>1986</v>
      </c>
      <c r="J2164" s="90">
        <f>INDEX(Data!Q$2:Q$6500,MATCH($A2164,Data!$A$2:$A$6500,0))</f>
        <v>1986</v>
      </c>
      <c r="K2164" s="90">
        <f>INDEX(Data!F$2:F$6500,MATCH($A2164,Data!$A$2:$A$6500,0))</f>
        <v>0</v>
      </c>
      <c r="L2164" s="90">
        <f>INDEX(Data!G$2:G$6500,MATCH($A2164,Data!$A$2:$A$6500,0))</f>
        <v>0</v>
      </c>
      <c r="M2164" s="90">
        <f>INDEX(Data!H$2:H$6500,MATCH($A2164,Data!$A$2:$A$6500,0))</f>
        <v>0</v>
      </c>
      <c r="N2164" s="90">
        <f>INDEX(Data!I$2:I$6500,MATCH($A2164,Data!$A$2:$A$6500,0))</f>
        <v>0</v>
      </c>
      <c r="O2164" s="83">
        <f>INDEX(Data!J$2:J$6500,MATCH($A2164,Data!$A$2:$A$6500,0))</f>
        <v>0</v>
      </c>
      <c r="P2164" t="str">
        <f>_xlfn.XLOOKUP(B2164,Table3[RefID],Table3[Citation])</f>
        <v>Garrett &amp; Schreiber (1988)</v>
      </c>
    </row>
    <row r="2165" spans="1:16" x14ac:dyDescent="0.35">
      <c r="A2165" s="68">
        <v>2163</v>
      </c>
      <c r="B2165" s="71">
        <v>142</v>
      </c>
      <c r="C2165" s="72">
        <v>11021</v>
      </c>
      <c r="D2165" s="69">
        <v>3658</v>
      </c>
      <c r="E2165" t="str">
        <f>INDEX(Table5[EEZ],MATCH(C2165,Table5[Colony_ID],0))</f>
        <v>Marshall Islands Exclusive Economic Zone</v>
      </c>
      <c r="F2165" t="str">
        <f>INDEX(Table5[Corrected Island/Colony Name],MATCH('Full Data'!C2165,Table5[Colony_ID],0))</f>
        <v>Bokdrolul</v>
      </c>
      <c r="G2165" t="str">
        <f>INDEX(Table4[Common_Name],MATCH('Full Data'!D2165,Table4[SpcRecID],0))</f>
        <v>Red-footed Booby</v>
      </c>
      <c r="H2165" s="83" t="str">
        <f>INDEX(Data!E$2:E$6500,MATCH(A2165,Data!$A$2:$A$6500,0))</f>
        <v>Confirmed</v>
      </c>
      <c r="I2165" s="90">
        <f>INDEX(Data!P$2:P$6500,MATCH(A2165,Data!$A$2:$A$6500,0))</f>
        <v>1986</v>
      </c>
      <c r="J2165" s="90">
        <f>INDEX(Data!Q$2:Q$6500,MATCH($A2165,Data!$A$2:$A$6500,0))</f>
        <v>1986</v>
      </c>
      <c r="K2165" s="90">
        <f>INDEX(Data!F$2:F$6500,MATCH($A2165,Data!$A$2:$A$6500,0))</f>
        <v>30</v>
      </c>
      <c r="L2165" s="90">
        <f>INDEX(Data!G$2:G$6500,MATCH($A2165,Data!$A$2:$A$6500,0))</f>
        <v>30</v>
      </c>
      <c r="M2165" s="90">
        <f>INDEX(Data!H$2:H$6500,MATCH($A2165,Data!$A$2:$A$6500,0))</f>
        <v>0</v>
      </c>
      <c r="N2165" s="90">
        <f>INDEX(Data!I$2:I$6500,MATCH($A2165,Data!$A$2:$A$6500,0))</f>
        <v>0</v>
      </c>
      <c r="O2165" s="83" t="str">
        <f>INDEX(Data!J$2:J$6500,MATCH($A2165,Data!$A$2:$A$6500,0))</f>
        <v>individuals</v>
      </c>
      <c r="P2165" t="str">
        <f>_xlfn.XLOOKUP(B2165,Table3[RefID],Table3[Citation])</f>
        <v>Garrett &amp; Schreiber (1988)</v>
      </c>
    </row>
    <row r="2166" spans="1:16" x14ac:dyDescent="0.35">
      <c r="A2166" s="68">
        <v>2164</v>
      </c>
      <c r="B2166" s="71">
        <v>142</v>
      </c>
      <c r="C2166" s="72">
        <v>11077</v>
      </c>
      <c r="D2166" s="69">
        <v>3658</v>
      </c>
      <c r="E2166" t="str">
        <f>INDEX(Table5[EEZ],MATCH(C2166,Table5[Colony_ID],0))</f>
        <v>Marshall Islands Exclusive Economic Zone</v>
      </c>
      <c r="F2166" t="str">
        <f>INDEX(Table5[Corrected Island/Colony Name],MATCH('Full Data'!C2166,Table5[Colony_ID],0))</f>
        <v>Lukoj</v>
      </c>
      <c r="G2166" t="str">
        <f>INDEX(Table4[Common_Name],MATCH('Full Data'!D2166,Table4[SpcRecID],0))</f>
        <v>Red-footed Booby</v>
      </c>
      <c r="H2166" s="83" t="str">
        <f>INDEX(Data!E$2:E$6500,MATCH(A2166,Data!$A$2:$A$6500,0))</f>
        <v>Confirmed</v>
      </c>
      <c r="I2166" s="90">
        <f>INDEX(Data!P$2:P$6500,MATCH(A2166,Data!$A$2:$A$6500,0))</f>
        <v>1986</v>
      </c>
      <c r="J2166" s="90">
        <f>INDEX(Data!Q$2:Q$6500,MATCH($A2166,Data!$A$2:$A$6500,0))</f>
        <v>1986</v>
      </c>
      <c r="K2166" s="90">
        <f>INDEX(Data!F$2:F$6500,MATCH($A2166,Data!$A$2:$A$6500,0))</f>
        <v>1</v>
      </c>
      <c r="L2166" s="90">
        <f>INDEX(Data!G$2:G$6500,MATCH($A2166,Data!$A$2:$A$6500,0))</f>
        <v>1</v>
      </c>
      <c r="M2166" s="90">
        <f>INDEX(Data!H$2:H$6500,MATCH($A2166,Data!$A$2:$A$6500,0))</f>
        <v>0</v>
      </c>
      <c r="N2166" s="90">
        <f>INDEX(Data!I$2:I$6500,MATCH($A2166,Data!$A$2:$A$6500,0))</f>
        <v>0</v>
      </c>
      <c r="O2166" s="83" t="str">
        <f>INDEX(Data!J$2:J$6500,MATCH($A2166,Data!$A$2:$A$6500,0))</f>
        <v>chicks</v>
      </c>
      <c r="P2166" t="str">
        <f>_xlfn.XLOOKUP(B2166,Table3[RefID],Table3[Citation])</f>
        <v>Garrett &amp; Schreiber (1988)</v>
      </c>
    </row>
    <row r="2167" spans="1:16" x14ac:dyDescent="0.35">
      <c r="A2167" s="68">
        <v>2165</v>
      </c>
      <c r="B2167" s="71">
        <v>142</v>
      </c>
      <c r="C2167" s="72">
        <v>11077</v>
      </c>
      <c r="D2167" s="69">
        <v>3658</v>
      </c>
      <c r="E2167" t="str">
        <f>INDEX(Table5[EEZ],MATCH(C2167,Table5[Colony_ID],0))</f>
        <v>Marshall Islands Exclusive Economic Zone</v>
      </c>
      <c r="F2167" t="str">
        <f>INDEX(Table5[Corrected Island/Colony Name],MATCH('Full Data'!C2167,Table5[Colony_ID],0))</f>
        <v>Lukoj</v>
      </c>
      <c r="G2167" t="str">
        <f>INDEX(Table4[Common_Name],MATCH('Full Data'!D2167,Table4[SpcRecID],0))</f>
        <v>Red-footed Booby</v>
      </c>
      <c r="H2167" s="83" t="str">
        <f>INDEX(Data!E$2:E$6500,MATCH(A2167,Data!$A$2:$A$6500,0))</f>
        <v>Confirmed</v>
      </c>
      <c r="I2167" s="90">
        <f>INDEX(Data!P$2:P$6500,MATCH(A2167,Data!$A$2:$A$6500,0))</f>
        <v>1986</v>
      </c>
      <c r="J2167" s="90">
        <f>INDEX(Data!Q$2:Q$6500,MATCH($A2167,Data!$A$2:$A$6500,0))</f>
        <v>1986</v>
      </c>
      <c r="K2167" s="90">
        <f>INDEX(Data!F$2:F$6500,MATCH($A2167,Data!$A$2:$A$6500,0))</f>
        <v>20</v>
      </c>
      <c r="L2167" s="90">
        <f>INDEX(Data!G$2:G$6500,MATCH($A2167,Data!$A$2:$A$6500,0))</f>
        <v>20</v>
      </c>
      <c r="M2167" s="90">
        <f>INDEX(Data!H$2:H$6500,MATCH($A2167,Data!$A$2:$A$6500,0))</f>
        <v>0</v>
      </c>
      <c r="N2167" s="90">
        <f>INDEX(Data!I$2:I$6500,MATCH($A2167,Data!$A$2:$A$6500,0))</f>
        <v>0</v>
      </c>
      <c r="O2167" s="83" t="str">
        <f>INDEX(Data!J$2:J$6500,MATCH($A2167,Data!$A$2:$A$6500,0))</f>
        <v>breeding pairs</v>
      </c>
      <c r="P2167" t="str">
        <f>_xlfn.XLOOKUP(B2167,Table3[RefID],Table3[Citation])</f>
        <v>Garrett &amp; Schreiber (1988)</v>
      </c>
    </row>
    <row r="2168" spans="1:16" x14ac:dyDescent="0.35">
      <c r="A2168" s="68">
        <v>2166</v>
      </c>
      <c r="B2168" s="71">
        <v>142</v>
      </c>
      <c r="C2168" s="72">
        <v>11093</v>
      </c>
      <c r="D2168" s="69">
        <v>3658</v>
      </c>
      <c r="E2168" t="str">
        <f>INDEX(Table5[EEZ],MATCH(C2168,Table5[Colony_ID],0))</f>
        <v>Marshall Islands Exclusive Economic Zone</v>
      </c>
      <c r="F2168" t="str">
        <f>INDEX(Table5[Corrected Island/Colony Name],MATCH('Full Data'!C2168,Table5[Colony_ID],0))</f>
        <v>Oroken</v>
      </c>
      <c r="G2168" t="str">
        <f>INDEX(Table4[Common_Name],MATCH('Full Data'!D2168,Table4[SpcRecID],0))</f>
        <v>Red-footed Booby</v>
      </c>
      <c r="H2168" s="83" t="str">
        <f>INDEX(Data!E$2:E$6500,MATCH(A2168,Data!$A$2:$A$6500,0))</f>
        <v>Confirmed</v>
      </c>
      <c r="I2168" s="90">
        <f>INDEX(Data!P$2:P$6500,MATCH(A2168,Data!$A$2:$A$6500,0))</f>
        <v>1986</v>
      </c>
      <c r="J2168" s="90">
        <f>INDEX(Data!Q$2:Q$6500,MATCH($A2168,Data!$A$2:$A$6500,0))</f>
        <v>1986</v>
      </c>
      <c r="K2168" s="90">
        <f>INDEX(Data!F$2:F$6500,MATCH($A2168,Data!$A$2:$A$6500,0))</f>
        <v>40</v>
      </c>
      <c r="L2168" s="90">
        <f>INDEX(Data!G$2:G$6500,MATCH($A2168,Data!$A$2:$A$6500,0))</f>
        <v>40</v>
      </c>
      <c r="M2168" s="90">
        <f>INDEX(Data!H$2:H$6500,MATCH($A2168,Data!$A$2:$A$6500,0))</f>
        <v>0</v>
      </c>
      <c r="N2168" s="90">
        <f>INDEX(Data!I$2:I$6500,MATCH($A2168,Data!$A$2:$A$6500,0))</f>
        <v>0</v>
      </c>
      <c r="O2168" s="83" t="str">
        <f>INDEX(Data!J$2:J$6500,MATCH($A2168,Data!$A$2:$A$6500,0))</f>
        <v>chicks</v>
      </c>
      <c r="P2168" t="str">
        <f>_xlfn.XLOOKUP(B2168,Table3[RefID],Table3[Citation])</f>
        <v>Garrett &amp; Schreiber (1988)</v>
      </c>
    </row>
    <row r="2169" spans="1:16" x14ac:dyDescent="0.35">
      <c r="A2169" s="68">
        <v>2167</v>
      </c>
      <c r="B2169" s="71">
        <v>142</v>
      </c>
      <c r="C2169" s="72">
        <v>11093</v>
      </c>
      <c r="D2169" s="69">
        <v>3658</v>
      </c>
      <c r="E2169" t="str">
        <f>INDEX(Table5[EEZ],MATCH(C2169,Table5[Colony_ID],0))</f>
        <v>Marshall Islands Exclusive Economic Zone</v>
      </c>
      <c r="F2169" t="str">
        <f>INDEX(Table5[Corrected Island/Colony Name],MATCH('Full Data'!C2169,Table5[Colony_ID],0))</f>
        <v>Oroken</v>
      </c>
      <c r="G2169" t="str">
        <f>INDEX(Table4[Common_Name],MATCH('Full Data'!D2169,Table4[SpcRecID],0))</f>
        <v>Red-footed Booby</v>
      </c>
      <c r="H2169" s="83" t="str">
        <f>INDEX(Data!E$2:E$6500,MATCH(A2169,Data!$A$2:$A$6500,0))</f>
        <v>Confirmed</v>
      </c>
      <c r="I2169" s="90">
        <f>INDEX(Data!P$2:P$6500,MATCH(A2169,Data!$A$2:$A$6500,0))</f>
        <v>1986</v>
      </c>
      <c r="J2169" s="90">
        <f>INDEX(Data!Q$2:Q$6500,MATCH($A2169,Data!$A$2:$A$6500,0))</f>
        <v>1986</v>
      </c>
      <c r="K2169" s="90">
        <f>INDEX(Data!F$2:F$6500,MATCH($A2169,Data!$A$2:$A$6500,0))</f>
        <v>100</v>
      </c>
      <c r="L2169" s="90">
        <f>INDEX(Data!G$2:G$6500,MATCH($A2169,Data!$A$2:$A$6500,0))</f>
        <v>200</v>
      </c>
      <c r="M2169" s="90">
        <f>INDEX(Data!H$2:H$6500,MATCH($A2169,Data!$A$2:$A$6500,0))</f>
        <v>0</v>
      </c>
      <c r="N2169" s="90">
        <f>INDEX(Data!I$2:I$6500,MATCH($A2169,Data!$A$2:$A$6500,0))</f>
        <v>0</v>
      </c>
      <c r="O2169" s="83" t="str">
        <f>INDEX(Data!J$2:J$6500,MATCH($A2169,Data!$A$2:$A$6500,0))</f>
        <v>breeding pairs</v>
      </c>
      <c r="P2169" t="str">
        <f>_xlfn.XLOOKUP(B2169,Table3[RefID],Table3[Citation])</f>
        <v>Garrett &amp; Schreiber (1988)</v>
      </c>
    </row>
    <row r="2170" spans="1:16" x14ac:dyDescent="0.35">
      <c r="A2170" s="68">
        <v>2168</v>
      </c>
      <c r="B2170" s="71">
        <v>142</v>
      </c>
      <c r="C2170" s="72">
        <v>11013</v>
      </c>
      <c r="D2170" s="69">
        <v>3649</v>
      </c>
      <c r="E2170" t="str">
        <f>INDEX(Table5[EEZ],MATCH(C2170,Table5[Colony_ID],0))</f>
        <v>Marshall Islands Exclusive Economic Zone</v>
      </c>
      <c r="F2170" t="str">
        <f>INDEX(Table5[Corrected Island/Colony Name],MATCH('Full Data'!C2170,Table5[Colony_ID],0))</f>
        <v>Bikini</v>
      </c>
      <c r="G2170" t="str">
        <f>INDEX(Table4[Common_Name],MATCH('Full Data'!D2170,Table4[SpcRecID],0))</f>
        <v>Red-tailed Tropicbird</v>
      </c>
      <c r="H2170" s="83" t="str">
        <f>INDEX(Data!E$2:E$6500,MATCH(A2170,Data!$A$2:$A$6500,0))</f>
        <v>Non-breeding</v>
      </c>
      <c r="I2170" s="90">
        <f>INDEX(Data!P$2:P$6500,MATCH(A2170,Data!$A$2:$A$6500,0))</f>
        <v>1986</v>
      </c>
      <c r="J2170" s="90">
        <f>INDEX(Data!Q$2:Q$6500,MATCH($A2170,Data!$A$2:$A$6500,0))</f>
        <v>1986</v>
      </c>
      <c r="K2170" s="90">
        <f>INDEX(Data!F$2:F$6500,MATCH($A2170,Data!$A$2:$A$6500,0))</f>
        <v>1</v>
      </c>
      <c r="L2170" s="90">
        <f>INDEX(Data!G$2:G$6500,MATCH($A2170,Data!$A$2:$A$6500,0))</f>
        <v>1</v>
      </c>
      <c r="M2170" s="90">
        <f>INDEX(Data!H$2:H$6500,MATCH($A2170,Data!$A$2:$A$6500,0))</f>
        <v>0</v>
      </c>
      <c r="N2170" s="90">
        <f>INDEX(Data!I$2:I$6500,MATCH($A2170,Data!$A$2:$A$6500,0))</f>
        <v>0</v>
      </c>
      <c r="O2170" s="83" t="str">
        <f>INDEX(Data!J$2:J$6500,MATCH($A2170,Data!$A$2:$A$6500,0))</f>
        <v>individuals</v>
      </c>
      <c r="P2170" t="str">
        <f>_xlfn.XLOOKUP(B2170,Table3[RefID],Table3[Citation])</f>
        <v>Garrett &amp; Schreiber (1988)</v>
      </c>
    </row>
    <row r="2171" spans="1:16" x14ac:dyDescent="0.35">
      <c r="A2171" s="68">
        <v>2169</v>
      </c>
      <c r="B2171" s="71">
        <v>142</v>
      </c>
      <c r="C2171" s="72">
        <v>11019</v>
      </c>
      <c r="D2171" s="69">
        <v>3649</v>
      </c>
      <c r="E2171" t="str">
        <f>INDEX(Table5[EEZ],MATCH(C2171,Table5[Colony_ID],0))</f>
        <v>Marshall Islands Exclusive Economic Zone</v>
      </c>
      <c r="F2171" t="str">
        <f>INDEX(Table5[Corrected Island/Colony Name],MATCH('Full Data'!C2171,Table5[Colony_ID],0))</f>
        <v>Bokaetoktok</v>
      </c>
      <c r="G2171" t="str">
        <f>INDEX(Table4[Common_Name],MATCH('Full Data'!D2171,Table4[SpcRecID],0))</f>
        <v>Red-tailed Tropicbird</v>
      </c>
      <c r="H2171" s="83" t="str">
        <f>INDEX(Data!E$2:E$6500,MATCH(A2171,Data!$A$2:$A$6500,0))</f>
        <v>Potential Breeding</v>
      </c>
      <c r="I2171" s="90">
        <f>INDEX(Data!P$2:P$6500,MATCH(A2171,Data!$A$2:$A$6500,0))</f>
        <v>1986</v>
      </c>
      <c r="J2171" s="90">
        <f>INDEX(Data!Q$2:Q$6500,MATCH($A2171,Data!$A$2:$A$6500,0))</f>
        <v>1986</v>
      </c>
      <c r="K2171" s="90">
        <f>INDEX(Data!F$2:F$6500,MATCH($A2171,Data!$A$2:$A$6500,0))</f>
        <v>1</v>
      </c>
      <c r="L2171" s="90">
        <f>INDEX(Data!G$2:G$6500,MATCH($A2171,Data!$A$2:$A$6500,0))</f>
        <v>1</v>
      </c>
      <c r="M2171" s="90">
        <f>INDEX(Data!H$2:H$6500,MATCH($A2171,Data!$A$2:$A$6500,0))</f>
        <v>0</v>
      </c>
      <c r="N2171" s="90">
        <f>INDEX(Data!I$2:I$6500,MATCH($A2171,Data!$A$2:$A$6500,0))</f>
        <v>0</v>
      </c>
      <c r="O2171" s="83" t="str">
        <f>INDEX(Data!J$2:J$6500,MATCH($A2171,Data!$A$2:$A$6500,0))</f>
        <v>individuals</v>
      </c>
      <c r="P2171" t="str">
        <f>_xlfn.XLOOKUP(B2171,Table3[RefID],Table3[Citation])</f>
        <v>Garrett &amp; Schreiber (1988)</v>
      </c>
    </row>
    <row r="2172" spans="1:16" x14ac:dyDescent="0.35">
      <c r="A2172" s="68">
        <v>2170</v>
      </c>
      <c r="B2172" s="71">
        <v>142</v>
      </c>
      <c r="C2172" s="72">
        <v>11058</v>
      </c>
      <c r="D2172" s="69">
        <v>3649</v>
      </c>
      <c r="E2172" t="str">
        <f>INDEX(Table5[EEZ],MATCH(C2172,Table5[Colony_ID],0))</f>
        <v>Marshall Islands Exclusive Economic Zone</v>
      </c>
      <c r="F2172" t="str">
        <f>INDEX(Table5[Corrected Island/Colony Name],MATCH('Full Data'!C2172,Table5[Colony_ID],0))</f>
        <v>Jalete</v>
      </c>
      <c r="G2172" t="str">
        <f>INDEX(Table4[Common_Name],MATCH('Full Data'!D2172,Table4[SpcRecID],0))</f>
        <v>Red-tailed Tropicbird</v>
      </c>
      <c r="H2172" s="83" t="str">
        <f>INDEX(Data!E$2:E$6500,MATCH(A2172,Data!$A$2:$A$6500,0))</f>
        <v>Probable</v>
      </c>
      <c r="I2172" s="90">
        <f>INDEX(Data!P$2:P$6500,MATCH(A2172,Data!$A$2:$A$6500,0))</f>
        <v>1986</v>
      </c>
      <c r="J2172" s="90">
        <f>INDEX(Data!Q$2:Q$6500,MATCH($A2172,Data!$A$2:$A$6500,0))</f>
        <v>1986</v>
      </c>
      <c r="K2172" s="90">
        <f>INDEX(Data!F$2:F$6500,MATCH($A2172,Data!$A$2:$A$6500,0))</f>
        <v>0</v>
      </c>
      <c r="L2172" s="90">
        <f>INDEX(Data!G$2:G$6500,MATCH($A2172,Data!$A$2:$A$6500,0))</f>
        <v>0</v>
      </c>
      <c r="M2172" s="90">
        <f>INDEX(Data!H$2:H$6500,MATCH($A2172,Data!$A$2:$A$6500,0))</f>
        <v>0</v>
      </c>
      <c r="N2172" s="90">
        <f>INDEX(Data!I$2:I$6500,MATCH($A2172,Data!$A$2:$A$6500,0))</f>
        <v>0</v>
      </c>
      <c r="O2172" s="83">
        <f>INDEX(Data!J$2:J$6500,MATCH($A2172,Data!$A$2:$A$6500,0))</f>
        <v>0</v>
      </c>
      <c r="P2172" t="str">
        <f>_xlfn.XLOOKUP(B2172,Table3[RefID],Table3[Citation])</f>
        <v>Garrett &amp; Schreiber (1988)</v>
      </c>
    </row>
    <row r="2173" spans="1:16" x14ac:dyDescent="0.35">
      <c r="A2173" s="68">
        <v>2171</v>
      </c>
      <c r="B2173" s="71">
        <v>142</v>
      </c>
      <c r="C2173" s="72">
        <v>11085</v>
      </c>
      <c r="D2173" s="69">
        <v>3649</v>
      </c>
      <c r="E2173" t="str">
        <f>INDEX(Table5[EEZ],MATCH(C2173,Table5[Colony_ID],0))</f>
        <v>Marshall Islands Exclusive Economic Zone</v>
      </c>
      <c r="F2173" t="str">
        <f>INDEX(Table5[Corrected Island/Colony Name],MATCH('Full Data'!C2173,Table5[Colony_ID],0))</f>
        <v>Nam</v>
      </c>
      <c r="G2173" t="str">
        <f>INDEX(Table4[Common_Name],MATCH('Full Data'!D2173,Table4[SpcRecID],0))</f>
        <v>Red-tailed Tropicbird</v>
      </c>
      <c r="H2173" s="83" t="str">
        <f>INDEX(Data!E$2:E$6500,MATCH(A2173,Data!$A$2:$A$6500,0))</f>
        <v>Probable</v>
      </c>
      <c r="I2173" s="90">
        <f>INDEX(Data!P$2:P$6500,MATCH(A2173,Data!$A$2:$A$6500,0))</f>
        <v>1986</v>
      </c>
      <c r="J2173" s="90">
        <f>INDEX(Data!Q$2:Q$6500,MATCH($A2173,Data!$A$2:$A$6500,0))</f>
        <v>1986</v>
      </c>
      <c r="K2173" s="90">
        <f>INDEX(Data!F$2:F$6500,MATCH($A2173,Data!$A$2:$A$6500,0))</f>
        <v>1</v>
      </c>
      <c r="L2173" s="90">
        <f>INDEX(Data!G$2:G$6500,MATCH($A2173,Data!$A$2:$A$6500,0))</f>
        <v>2</v>
      </c>
      <c r="M2173" s="90">
        <f>INDEX(Data!H$2:H$6500,MATCH($A2173,Data!$A$2:$A$6500,0))</f>
        <v>0</v>
      </c>
      <c r="N2173" s="90">
        <f>INDEX(Data!I$2:I$6500,MATCH($A2173,Data!$A$2:$A$6500,0))</f>
        <v>0</v>
      </c>
      <c r="O2173" s="83" t="str">
        <f>INDEX(Data!J$2:J$6500,MATCH($A2173,Data!$A$2:$A$6500,0))</f>
        <v>mature individuals</v>
      </c>
      <c r="P2173" t="str">
        <f>_xlfn.XLOOKUP(B2173,Table3[RefID],Table3[Citation])</f>
        <v>Garrett &amp; Schreiber (1988)</v>
      </c>
    </row>
    <row r="2174" spans="1:16" x14ac:dyDescent="0.35">
      <c r="A2174" s="68">
        <v>2172</v>
      </c>
      <c r="B2174" s="71">
        <v>142</v>
      </c>
      <c r="C2174" s="72">
        <v>11090</v>
      </c>
      <c r="D2174" s="69">
        <v>3649</v>
      </c>
      <c r="E2174" t="str">
        <f>INDEX(Table5[EEZ],MATCH(C2174,Table5[Colony_ID],0))</f>
        <v>Marshall Islands Exclusive Economic Zone</v>
      </c>
      <c r="F2174" t="str">
        <f>INDEX(Table5[Corrected Island/Colony Name],MATCH('Full Data'!C2174,Table5[Colony_ID],0))</f>
        <v>Odrik/Lomilik</v>
      </c>
      <c r="G2174" t="str">
        <f>INDEX(Table4[Common_Name],MATCH('Full Data'!D2174,Table4[SpcRecID],0))</f>
        <v>Red-tailed Tropicbird</v>
      </c>
      <c r="H2174" s="83" t="str">
        <f>INDEX(Data!E$2:E$6500,MATCH(A2174,Data!$A$2:$A$6500,0))</f>
        <v>Potential Breeding</v>
      </c>
      <c r="I2174" s="90">
        <f>INDEX(Data!P$2:P$6500,MATCH(A2174,Data!$A$2:$A$6500,0))</f>
        <v>1986</v>
      </c>
      <c r="J2174" s="90">
        <f>INDEX(Data!Q$2:Q$6500,MATCH($A2174,Data!$A$2:$A$6500,0))</f>
        <v>1986</v>
      </c>
      <c r="K2174" s="90">
        <f>INDEX(Data!F$2:F$6500,MATCH($A2174,Data!$A$2:$A$6500,0))</f>
        <v>1</v>
      </c>
      <c r="L2174" s="90">
        <f>INDEX(Data!G$2:G$6500,MATCH($A2174,Data!$A$2:$A$6500,0))</f>
        <v>1</v>
      </c>
      <c r="M2174" s="90">
        <f>INDEX(Data!H$2:H$6500,MATCH($A2174,Data!$A$2:$A$6500,0))</f>
        <v>0</v>
      </c>
      <c r="N2174" s="90">
        <f>INDEX(Data!I$2:I$6500,MATCH($A2174,Data!$A$2:$A$6500,0))</f>
        <v>0</v>
      </c>
      <c r="O2174" s="83" t="str">
        <f>INDEX(Data!J$2:J$6500,MATCH($A2174,Data!$A$2:$A$6500,0))</f>
        <v>mature individuals</v>
      </c>
      <c r="P2174" t="str">
        <f>_xlfn.XLOOKUP(B2174,Table3[RefID],Table3[Citation])</f>
        <v>Garrett &amp; Schreiber (1988)</v>
      </c>
    </row>
    <row r="2175" spans="1:16" x14ac:dyDescent="0.35">
      <c r="A2175" s="68">
        <v>2173</v>
      </c>
      <c r="B2175" s="71">
        <v>142</v>
      </c>
      <c r="C2175" s="72">
        <v>11000</v>
      </c>
      <c r="D2175" s="70">
        <v>3934</v>
      </c>
      <c r="E2175" t="str">
        <f>INDEX(Table5[EEZ],MATCH(C2175,Table5[Colony_ID],0))</f>
        <v>Marshall Islands Exclusive Economic Zone</v>
      </c>
      <c r="F2175" t="str">
        <f>INDEX(Table5[Corrected Island/Colony Name],MATCH('Full Data'!C2175,Table5[Colony_ID],0))</f>
        <v>Aerokoj</v>
      </c>
      <c r="G2175" t="str">
        <f>INDEX(Table4[Common_Name],MATCH('Full Data'!D2175,Table4[SpcRecID],0))</f>
        <v>Short-tailed Shearwater</v>
      </c>
      <c r="H2175" s="83" t="str">
        <f>INDEX(Data!E$2:E$6500,MATCH(A2175,Data!$A$2:$A$6500,0))</f>
        <v>Non-breeding</v>
      </c>
      <c r="I2175" s="90">
        <f>INDEX(Data!P$2:P$6500,MATCH(A2175,Data!$A$2:$A$6500,0))</f>
        <v>1986</v>
      </c>
      <c r="J2175" s="90">
        <f>INDEX(Data!Q$2:Q$6500,MATCH($A2175,Data!$A$2:$A$6500,0))</f>
        <v>1986</v>
      </c>
      <c r="K2175" s="90">
        <f>INDEX(Data!F$2:F$6500,MATCH($A2175,Data!$A$2:$A$6500,0))</f>
        <v>1</v>
      </c>
      <c r="L2175" s="90">
        <f>INDEX(Data!G$2:G$6500,MATCH($A2175,Data!$A$2:$A$6500,0))</f>
        <v>1</v>
      </c>
      <c r="M2175" s="90">
        <f>INDEX(Data!H$2:H$6500,MATCH($A2175,Data!$A$2:$A$6500,0))</f>
        <v>0</v>
      </c>
      <c r="N2175" s="90">
        <f>INDEX(Data!I$2:I$6500,MATCH($A2175,Data!$A$2:$A$6500,0))</f>
        <v>0</v>
      </c>
      <c r="O2175" s="83" t="str">
        <f>INDEX(Data!J$2:J$6500,MATCH($A2175,Data!$A$2:$A$6500,0))</f>
        <v>individuals</v>
      </c>
      <c r="P2175" t="str">
        <f>_xlfn.XLOOKUP(B2175,Table3[RefID],Table3[Citation])</f>
        <v>Garrett &amp; Schreiber (1988)</v>
      </c>
    </row>
    <row r="2176" spans="1:16" x14ac:dyDescent="0.35">
      <c r="A2176" s="68">
        <v>2174</v>
      </c>
      <c r="B2176" s="71">
        <v>142</v>
      </c>
      <c r="C2176" s="72">
        <v>11036</v>
      </c>
      <c r="D2176" s="70">
        <v>3933</v>
      </c>
      <c r="E2176" t="str">
        <f>INDEX(Table5[EEZ],MATCH(C2176,Table5[Colony_ID],0))</f>
        <v>Marshall Islands Exclusive Economic Zone</v>
      </c>
      <c r="F2176" t="str">
        <f>INDEX(Table5[Corrected Island/Colony Name],MATCH('Full Data'!C2176,Table5[Colony_ID],0))</f>
        <v>Eneu</v>
      </c>
      <c r="G2176" t="str">
        <f>INDEX(Table4[Common_Name],MATCH('Full Data'!D2176,Table4[SpcRecID],0))</f>
        <v>Sooty Shearwater</v>
      </c>
      <c r="H2176" s="83" t="str">
        <f>INDEX(Data!E$2:E$6500,MATCH(A2176,Data!$A$2:$A$6500,0))</f>
        <v>Non-breeding</v>
      </c>
      <c r="I2176" s="90">
        <f>INDEX(Data!P$2:P$6500,MATCH(A2176,Data!$A$2:$A$6500,0))</f>
        <v>1986</v>
      </c>
      <c r="J2176" s="90">
        <f>INDEX(Data!Q$2:Q$6500,MATCH($A2176,Data!$A$2:$A$6500,0))</f>
        <v>1986</v>
      </c>
      <c r="K2176" s="90">
        <f>INDEX(Data!F$2:F$6500,MATCH($A2176,Data!$A$2:$A$6500,0))</f>
        <v>2</v>
      </c>
      <c r="L2176" s="90">
        <f>INDEX(Data!G$2:G$6500,MATCH($A2176,Data!$A$2:$A$6500,0))</f>
        <v>2</v>
      </c>
      <c r="M2176" s="90">
        <f>INDEX(Data!H$2:H$6500,MATCH($A2176,Data!$A$2:$A$6500,0))</f>
        <v>0</v>
      </c>
      <c r="N2176" s="90">
        <f>INDEX(Data!I$2:I$6500,MATCH($A2176,Data!$A$2:$A$6500,0))</f>
        <v>0</v>
      </c>
      <c r="O2176" s="83" t="str">
        <f>INDEX(Data!J$2:J$6500,MATCH($A2176,Data!$A$2:$A$6500,0))</f>
        <v>individuals</v>
      </c>
      <c r="P2176" t="str">
        <f>_xlfn.XLOOKUP(B2176,Table3[RefID],Table3[Citation])</f>
        <v>Garrett &amp; Schreiber (1988)</v>
      </c>
    </row>
    <row r="2177" spans="1:16" x14ac:dyDescent="0.35">
      <c r="A2177" s="68">
        <v>2175</v>
      </c>
      <c r="B2177" s="71">
        <v>142</v>
      </c>
      <c r="C2177" s="72">
        <v>11005</v>
      </c>
      <c r="D2177" s="69">
        <v>3288</v>
      </c>
      <c r="E2177" t="str">
        <f>INDEX(Table5[EEZ],MATCH(C2177,Table5[Colony_ID],0))</f>
        <v>Marshall Islands Exclusive Economic Zone</v>
      </c>
      <c r="F2177" t="str">
        <f>INDEX(Table5[Corrected Island/Colony Name],MATCH('Full Data'!C2177,Table5[Colony_ID],0))</f>
        <v>Aomoen</v>
      </c>
      <c r="G2177" t="str">
        <f>INDEX(Table4[Common_Name],MATCH('Full Data'!D2177,Table4[SpcRecID],0))</f>
        <v>Sooty Tern</v>
      </c>
      <c r="H2177" s="83" t="str">
        <f>INDEX(Data!E$2:E$6500,MATCH(A2177,Data!$A$2:$A$6500,0))</f>
        <v>Potential Breeding</v>
      </c>
      <c r="I2177" s="90">
        <f>INDEX(Data!P$2:P$6500,MATCH(A2177,Data!$A$2:$A$6500,0))</f>
        <v>1986</v>
      </c>
      <c r="J2177" s="90">
        <f>INDEX(Data!Q$2:Q$6500,MATCH($A2177,Data!$A$2:$A$6500,0))</f>
        <v>1986</v>
      </c>
      <c r="K2177" s="90">
        <f>INDEX(Data!F$2:F$6500,MATCH($A2177,Data!$A$2:$A$6500,0))</f>
        <v>15</v>
      </c>
      <c r="L2177" s="90">
        <f>INDEX(Data!G$2:G$6500,MATCH($A2177,Data!$A$2:$A$6500,0))</f>
        <v>15</v>
      </c>
      <c r="M2177" s="90">
        <f>INDEX(Data!H$2:H$6500,MATCH($A2177,Data!$A$2:$A$6500,0))</f>
        <v>0</v>
      </c>
      <c r="N2177" s="90">
        <f>INDEX(Data!I$2:I$6500,MATCH($A2177,Data!$A$2:$A$6500,0))</f>
        <v>0</v>
      </c>
      <c r="O2177" s="83" t="str">
        <f>INDEX(Data!J$2:J$6500,MATCH($A2177,Data!$A$2:$A$6500,0))</f>
        <v>mature individuals</v>
      </c>
      <c r="P2177" t="str">
        <f>_xlfn.XLOOKUP(B2177,Table3[RefID],Table3[Citation])</f>
        <v>Garrett &amp; Schreiber (1988)</v>
      </c>
    </row>
    <row r="2178" spans="1:16" x14ac:dyDescent="0.35">
      <c r="A2178" s="68">
        <v>2176</v>
      </c>
      <c r="B2178" s="71">
        <v>142</v>
      </c>
      <c r="C2178" s="72">
        <v>11013</v>
      </c>
      <c r="D2178" s="69">
        <v>3288</v>
      </c>
      <c r="E2178" t="str">
        <f>INDEX(Table5[EEZ],MATCH(C2178,Table5[Colony_ID],0))</f>
        <v>Marshall Islands Exclusive Economic Zone</v>
      </c>
      <c r="F2178" t="str">
        <f>INDEX(Table5[Corrected Island/Colony Name],MATCH('Full Data'!C2178,Table5[Colony_ID],0))</f>
        <v>Bikini</v>
      </c>
      <c r="G2178" t="str">
        <f>INDEX(Table4[Common_Name],MATCH('Full Data'!D2178,Table4[SpcRecID],0))</f>
        <v>Sooty Tern</v>
      </c>
      <c r="H2178" s="83" t="str">
        <f>INDEX(Data!E$2:E$6500,MATCH(A2178,Data!$A$2:$A$6500,0))</f>
        <v>Non-breeding</v>
      </c>
      <c r="I2178" s="90">
        <f>INDEX(Data!P$2:P$6500,MATCH(A2178,Data!$A$2:$A$6500,0))</f>
        <v>1986</v>
      </c>
      <c r="J2178" s="90">
        <f>INDEX(Data!Q$2:Q$6500,MATCH($A2178,Data!$A$2:$A$6500,0))</f>
        <v>1986</v>
      </c>
      <c r="K2178" s="90">
        <f>INDEX(Data!F$2:F$6500,MATCH($A2178,Data!$A$2:$A$6500,0))</f>
        <v>0</v>
      </c>
      <c r="L2178" s="90">
        <f>INDEX(Data!G$2:G$6500,MATCH($A2178,Data!$A$2:$A$6500,0))</f>
        <v>0</v>
      </c>
      <c r="M2178" s="90">
        <f>INDEX(Data!H$2:H$6500,MATCH($A2178,Data!$A$2:$A$6500,0))</f>
        <v>0</v>
      </c>
      <c r="N2178" s="90">
        <f>INDEX(Data!I$2:I$6500,MATCH($A2178,Data!$A$2:$A$6500,0))</f>
        <v>0</v>
      </c>
      <c r="O2178" s="83">
        <f>INDEX(Data!J$2:J$6500,MATCH($A2178,Data!$A$2:$A$6500,0))</f>
        <v>0</v>
      </c>
      <c r="P2178" t="str">
        <f>_xlfn.XLOOKUP(B2178,Table3[RefID],Table3[Citation])</f>
        <v>Garrett &amp; Schreiber (1988)</v>
      </c>
    </row>
    <row r="2179" spans="1:16" x14ac:dyDescent="0.35">
      <c r="A2179" s="68">
        <v>2177</v>
      </c>
      <c r="B2179" s="71">
        <v>142</v>
      </c>
      <c r="C2179" s="72">
        <v>11023</v>
      </c>
      <c r="D2179" s="69">
        <v>3288</v>
      </c>
      <c r="E2179" t="str">
        <f>INDEX(Table5[EEZ],MATCH(C2179,Table5[Colony_ID],0))</f>
        <v>Marshall Islands Exclusive Economic Zone</v>
      </c>
      <c r="F2179" t="str">
        <f>INDEX(Table5[Corrected Island/Colony Name],MATCH('Full Data'!C2179,Table5[Colony_ID],0))</f>
        <v>Bokobyaadaa</v>
      </c>
      <c r="G2179" t="str">
        <f>INDEX(Table4[Common_Name],MATCH('Full Data'!D2179,Table4[SpcRecID],0))</f>
        <v>Sooty Tern</v>
      </c>
      <c r="H2179" s="83" t="str">
        <f>INDEX(Data!E$2:E$6500,MATCH(A2179,Data!$A$2:$A$6500,0))</f>
        <v>Non-breeding</v>
      </c>
      <c r="I2179" s="90">
        <f>INDEX(Data!P$2:P$6500,MATCH(A2179,Data!$A$2:$A$6500,0))</f>
        <v>1986</v>
      </c>
      <c r="J2179" s="90">
        <f>INDEX(Data!Q$2:Q$6500,MATCH($A2179,Data!$A$2:$A$6500,0))</f>
        <v>1986</v>
      </c>
      <c r="K2179" s="90">
        <f>INDEX(Data!F$2:F$6500,MATCH($A2179,Data!$A$2:$A$6500,0))</f>
        <v>50</v>
      </c>
      <c r="L2179" s="90">
        <f>INDEX(Data!G$2:G$6500,MATCH($A2179,Data!$A$2:$A$6500,0))</f>
        <v>50</v>
      </c>
      <c r="M2179" s="90">
        <f>INDEX(Data!H$2:H$6500,MATCH($A2179,Data!$A$2:$A$6500,0))</f>
        <v>0</v>
      </c>
      <c r="N2179" s="90">
        <f>INDEX(Data!I$2:I$6500,MATCH($A2179,Data!$A$2:$A$6500,0))</f>
        <v>0</v>
      </c>
      <c r="O2179" s="83" t="str">
        <f>INDEX(Data!J$2:J$6500,MATCH($A2179,Data!$A$2:$A$6500,0))</f>
        <v>individuals</v>
      </c>
      <c r="P2179" t="str">
        <f>_xlfn.XLOOKUP(B2179,Table3[RefID],Table3[Citation])</f>
        <v>Garrett &amp; Schreiber (1988)</v>
      </c>
    </row>
    <row r="2180" spans="1:16" x14ac:dyDescent="0.35">
      <c r="A2180" s="68">
        <v>2178</v>
      </c>
      <c r="B2180" s="71">
        <v>142</v>
      </c>
      <c r="C2180" s="72">
        <v>11036</v>
      </c>
      <c r="D2180" s="69">
        <v>3288</v>
      </c>
      <c r="E2180" t="str">
        <f>INDEX(Table5[EEZ],MATCH(C2180,Table5[Colony_ID],0))</f>
        <v>Marshall Islands Exclusive Economic Zone</v>
      </c>
      <c r="F2180" t="str">
        <f>INDEX(Table5[Corrected Island/Colony Name],MATCH('Full Data'!C2180,Table5[Colony_ID],0))</f>
        <v>Eneu</v>
      </c>
      <c r="G2180" t="str">
        <f>INDEX(Table4[Common_Name],MATCH('Full Data'!D2180,Table4[SpcRecID],0))</f>
        <v>Sooty Tern</v>
      </c>
      <c r="H2180" s="83" t="str">
        <f>INDEX(Data!E$2:E$6500,MATCH(A2180,Data!$A$2:$A$6500,0))</f>
        <v>Non-breeding</v>
      </c>
      <c r="I2180" s="90">
        <f>INDEX(Data!P$2:P$6500,MATCH(A2180,Data!$A$2:$A$6500,0))</f>
        <v>1986</v>
      </c>
      <c r="J2180" s="90">
        <f>INDEX(Data!Q$2:Q$6500,MATCH($A2180,Data!$A$2:$A$6500,0))</f>
        <v>1986</v>
      </c>
      <c r="K2180" s="90">
        <f>INDEX(Data!F$2:F$6500,MATCH($A2180,Data!$A$2:$A$6500,0))</f>
        <v>5</v>
      </c>
      <c r="L2180" s="90">
        <f>INDEX(Data!G$2:G$6500,MATCH($A2180,Data!$A$2:$A$6500,0))</f>
        <v>5</v>
      </c>
      <c r="M2180" s="90">
        <f>INDEX(Data!H$2:H$6500,MATCH($A2180,Data!$A$2:$A$6500,0))</f>
        <v>0</v>
      </c>
      <c r="N2180" s="90">
        <f>INDEX(Data!I$2:I$6500,MATCH($A2180,Data!$A$2:$A$6500,0))</f>
        <v>0</v>
      </c>
      <c r="O2180" s="83" t="str">
        <f>INDEX(Data!J$2:J$6500,MATCH($A2180,Data!$A$2:$A$6500,0))</f>
        <v>individuals</v>
      </c>
      <c r="P2180" t="str">
        <f>_xlfn.XLOOKUP(B2180,Table3[RefID],Table3[Citation])</f>
        <v>Garrett &amp; Schreiber (1988)</v>
      </c>
    </row>
    <row r="2181" spans="1:16" x14ac:dyDescent="0.35">
      <c r="A2181" s="68">
        <v>2179</v>
      </c>
      <c r="B2181" s="71">
        <v>142</v>
      </c>
      <c r="C2181" s="72">
        <v>11058</v>
      </c>
      <c r="D2181" s="69">
        <v>3288</v>
      </c>
      <c r="E2181" t="str">
        <f>INDEX(Table5[EEZ],MATCH(C2181,Table5[Colony_ID],0))</f>
        <v>Marshall Islands Exclusive Economic Zone</v>
      </c>
      <c r="F2181" t="str">
        <f>INDEX(Table5[Corrected Island/Colony Name],MATCH('Full Data'!C2181,Table5[Colony_ID],0))</f>
        <v>Jalete</v>
      </c>
      <c r="G2181" t="str">
        <f>INDEX(Table4[Common_Name],MATCH('Full Data'!D2181,Table4[SpcRecID],0))</f>
        <v>Sooty Tern</v>
      </c>
      <c r="H2181" s="83" t="str">
        <f>INDEX(Data!E$2:E$6500,MATCH(A2181,Data!$A$2:$A$6500,0))</f>
        <v>Non-breeding</v>
      </c>
      <c r="I2181" s="90">
        <f>INDEX(Data!P$2:P$6500,MATCH(A2181,Data!$A$2:$A$6500,0))</f>
        <v>1986</v>
      </c>
      <c r="J2181" s="90">
        <f>INDEX(Data!Q$2:Q$6500,MATCH($A2181,Data!$A$2:$A$6500,0))</f>
        <v>1986</v>
      </c>
      <c r="K2181" s="90">
        <f>INDEX(Data!F$2:F$6500,MATCH($A2181,Data!$A$2:$A$6500,0))</f>
        <v>1</v>
      </c>
      <c r="L2181" s="90">
        <f>INDEX(Data!G$2:G$6500,MATCH($A2181,Data!$A$2:$A$6500,0))</f>
        <v>1</v>
      </c>
      <c r="M2181" s="90">
        <f>INDEX(Data!H$2:H$6500,MATCH($A2181,Data!$A$2:$A$6500,0))</f>
        <v>0</v>
      </c>
      <c r="N2181" s="90">
        <f>INDEX(Data!I$2:I$6500,MATCH($A2181,Data!$A$2:$A$6500,0))</f>
        <v>0</v>
      </c>
      <c r="O2181" s="83" t="str">
        <f>INDEX(Data!J$2:J$6500,MATCH($A2181,Data!$A$2:$A$6500,0))</f>
        <v>individuals</v>
      </c>
      <c r="P2181" t="str">
        <f>_xlfn.XLOOKUP(B2181,Table3[RefID],Table3[Citation])</f>
        <v>Garrett &amp; Schreiber (1988)</v>
      </c>
    </row>
    <row r="2182" spans="1:16" x14ac:dyDescent="0.35">
      <c r="A2182" s="68">
        <v>2180</v>
      </c>
      <c r="B2182" s="71">
        <v>142</v>
      </c>
      <c r="C2182" s="72">
        <v>11077</v>
      </c>
      <c r="D2182" s="69">
        <v>3288</v>
      </c>
      <c r="E2182" t="str">
        <f>INDEX(Table5[EEZ],MATCH(C2182,Table5[Colony_ID],0))</f>
        <v>Marshall Islands Exclusive Economic Zone</v>
      </c>
      <c r="F2182" t="str">
        <f>INDEX(Table5[Corrected Island/Colony Name],MATCH('Full Data'!C2182,Table5[Colony_ID],0))</f>
        <v>Lukoj</v>
      </c>
      <c r="G2182" t="str">
        <f>INDEX(Table4[Common_Name],MATCH('Full Data'!D2182,Table4[SpcRecID],0))</f>
        <v>Sooty Tern</v>
      </c>
      <c r="H2182" s="83" t="str">
        <f>INDEX(Data!E$2:E$6500,MATCH(A2182,Data!$A$2:$A$6500,0))</f>
        <v>Non-breeding</v>
      </c>
      <c r="I2182" s="90">
        <f>INDEX(Data!P$2:P$6500,MATCH(A2182,Data!$A$2:$A$6500,0))</f>
        <v>1986</v>
      </c>
      <c r="J2182" s="90">
        <f>INDEX(Data!Q$2:Q$6500,MATCH($A2182,Data!$A$2:$A$6500,0))</f>
        <v>1986</v>
      </c>
      <c r="K2182" s="90">
        <f>INDEX(Data!F$2:F$6500,MATCH($A2182,Data!$A$2:$A$6500,0))</f>
        <v>5</v>
      </c>
      <c r="L2182" s="90">
        <f>INDEX(Data!G$2:G$6500,MATCH($A2182,Data!$A$2:$A$6500,0))</f>
        <v>5</v>
      </c>
      <c r="M2182" s="90">
        <f>INDEX(Data!H$2:H$6500,MATCH($A2182,Data!$A$2:$A$6500,0))</f>
        <v>0</v>
      </c>
      <c r="N2182" s="90">
        <f>INDEX(Data!I$2:I$6500,MATCH($A2182,Data!$A$2:$A$6500,0))</f>
        <v>0</v>
      </c>
      <c r="O2182" s="83" t="str">
        <f>INDEX(Data!J$2:J$6500,MATCH($A2182,Data!$A$2:$A$6500,0))</f>
        <v>individuals</v>
      </c>
      <c r="P2182" t="str">
        <f>_xlfn.XLOOKUP(B2182,Table3[RefID],Table3[Citation])</f>
        <v>Garrett &amp; Schreiber (1988)</v>
      </c>
    </row>
    <row r="2183" spans="1:16" x14ac:dyDescent="0.35">
      <c r="A2183" s="68">
        <v>2181</v>
      </c>
      <c r="B2183" s="71">
        <v>142</v>
      </c>
      <c r="C2183" s="72">
        <v>11085</v>
      </c>
      <c r="D2183" s="69">
        <v>3288</v>
      </c>
      <c r="E2183" t="str">
        <f>INDEX(Table5[EEZ],MATCH(C2183,Table5[Colony_ID],0))</f>
        <v>Marshall Islands Exclusive Economic Zone</v>
      </c>
      <c r="F2183" t="str">
        <f>INDEX(Table5[Corrected Island/Colony Name],MATCH('Full Data'!C2183,Table5[Colony_ID],0))</f>
        <v>Nam</v>
      </c>
      <c r="G2183" t="str">
        <f>INDEX(Table4[Common_Name],MATCH('Full Data'!D2183,Table4[SpcRecID],0))</f>
        <v>Sooty Tern</v>
      </c>
      <c r="H2183" s="83" t="str">
        <f>INDEX(Data!E$2:E$6500,MATCH(A2183,Data!$A$2:$A$6500,0))</f>
        <v>Non-breeding</v>
      </c>
      <c r="I2183" s="90">
        <f>INDEX(Data!P$2:P$6500,MATCH(A2183,Data!$A$2:$A$6500,0))</f>
        <v>1986</v>
      </c>
      <c r="J2183" s="90">
        <f>INDEX(Data!Q$2:Q$6500,MATCH($A2183,Data!$A$2:$A$6500,0))</f>
        <v>1986</v>
      </c>
      <c r="K2183" s="90">
        <f>INDEX(Data!F$2:F$6500,MATCH($A2183,Data!$A$2:$A$6500,0))</f>
        <v>5</v>
      </c>
      <c r="L2183" s="90">
        <f>INDEX(Data!G$2:G$6500,MATCH($A2183,Data!$A$2:$A$6500,0))</f>
        <v>5</v>
      </c>
      <c r="M2183" s="90">
        <f>INDEX(Data!H$2:H$6500,MATCH($A2183,Data!$A$2:$A$6500,0))</f>
        <v>0</v>
      </c>
      <c r="N2183" s="90">
        <f>INDEX(Data!I$2:I$6500,MATCH($A2183,Data!$A$2:$A$6500,0))</f>
        <v>0</v>
      </c>
      <c r="O2183" s="83" t="str">
        <f>INDEX(Data!J$2:J$6500,MATCH($A2183,Data!$A$2:$A$6500,0))</f>
        <v>individuals</v>
      </c>
      <c r="P2183" t="str">
        <f>_xlfn.XLOOKUP(B2183,Table3[RefID],Table3[Citation])</f>
        <v>Garrett &amp; Schreiber (1988)</v>
      </c>
    </row>
    <row r="2184" spans="1:16" x14ac:dyDescent="0.35">
      <c r="A2184" s="68">
        <v>2182</v>
      </c>
      <c r="B2184" s="71">
        <v>142</v>
      </c>
      <c r="C2184" s="72">
        <v>11090</v>
      </c>
      <c r="D2184" s="69">
        <v>3288</v>
      </c>
      <c r="E2184" t="str">
        <f>INDEX(Table5[EEZ],MATCH(C2184,Table5[Colony_ID],0))</f>
        <v>Marshall Islands Exclusive Economic Zone</v>
      </c>
      <c r="F2184" t="str">
        <f>INDEX(Table5[Corrected Island/Colony Name],MATCH('Full Data'!C2184,Table5[Colony_ID],0))</f>
        <v>Odrik/Lomilik</v>
      </c>
      <c r="G2184" t="str">
        <f>INDEX(Table4[Common_Name],MATCH('Full Data'!D2184,Table4[SpcRecID],0))</f>
        <v>Sooty Tern</v>
      </c>
      <c r="H2184" s="83" t="str">
        <f>INDEX(Data!E$2:E$6500,MATCH(A2184,Data!$A$2:$A$6500,0))</f>
        <v>Probable</v>
      </c>
      <c r="I2184" s="90">
        <f>INDEX(Data!P$2:P$6500,MATCH(A2184,Data!$A$2:$A$6500,0))</f>
        <v>1986</v>
      </c>
      <c r="J2184" s="90">
        <f>INDEX(Data!Q$2:Q$6500,MATCH($A2184,Data!$A$2:$A$6500,0))</f>
        <v>1986</v>
      </c>
      <c r="K2184" s="90">
        <f>INDEX(Data!F$2:F$6500,MATCH($A2184,Data!$A$2:$A$6500,0))</f>
        <v>55</v>
      </c>
      <c r="L2184" s="90">
        <f>INDEX(Data!G$2:G$6500,MATCH($A2184,Data!$A$2:$A$6500,0))</f>
        <v>55</v>
      </c>
      <c r="M2184" s="90">
        <f>INDEX(Data!H$2:H$6500,MATCH($A2184,Data!$A$2:$A$6500,0))</f>
        <v>0</v>
      </c>
      <c r="N2184" s="90">
        <f>INDEX(Data!I$2:I$6500,MATCH($A2184,Data!$A$2:$A$6500,0))</f>
        <v>0</v>
      </c>
      <c r="O2184" s="83" t="str">
        <f>INDEX(Data!J$2:J$6500,MATCH($A2184,Data!$A$2:$A$6500,0))</f>
        <v>mature individuals</v>
      </c>
      <c r="P2184" t="str">
        <f>_xlfn.XLOOKUP(B2184,Table3[RefID],Table3[Citation])</f>
        <v>Garrett &amp; Schreiber (1988)</v>
      </c>
    </row>
    <row r="2185" spans="1:16" x14ac:dyDescent="0.35">
      <c r="A2185" s="68">
        <v>2183</v>
      </c>
      <c r="B2185" s="71">
        <v>142</v>
      </c>
      <c r="C2185" s="72">
        <v>11093</v>
      </c>
      <c r="D2185" s="69">
        <v>3288</v>
      </c>
      <c r="E2185" t="str">
        <f>INDEX(Table5[EEZ],MATCH(C2185,Table5[Colony_ID],0))</f>
        <v>Marshall Islands Exclusive Economic Zone</v>
      </c>
      <c r="F2185" t="str">
        <f>INDEX(Table5[Corrected Island/Colony Name],MATCH('Full Data'!C2185,Table5[Colony_ID],0))</f>
        <v>Oroken</v>
      </c>
      <c r="G2185" t="str">
        <f>INDEX(Table4[Common_Name],MATCH('Full Data'!D2185,Table4[SpcRecID],0))</f>
        <v>Sooty Tern</v>
      </c>
      <c r="H2185" s="83" t="str">
        <f>INDEX(Data!E$2:E$6500,MATCH(A2185,Data!$A$2:$A$6500,0))</f>
        <v>Non-breeding</v>
      </c>
      <c r="I2185" s="90">
        <f>INDEX(Data!P$2:P$6500,MATCH(A2185,Data!$A$2:$A$6500,0))</f>
        <v>1986</v>
      </c>
      <c r="J2185" s="90">
        <f>INDEX(Data!Q$2:Q$6500,MATCH($A2185,Data!$A$2:$A$6500,0))</f>
        <v>1986</v>
      </c>
      <c r="K2185" s="90">
        <f>INDEX(Data!F$2:F$6500,MATCH($A2185,Data!$A$2:$A$6500,0))</f>
        <v>8</v>
      </c>
      <c r="L2185" s="90">
        <f>INDEX(Data!G$2:G$6500,MATCH($A2185,Data!$A$2:$A$6500,0))</f>
        <v>8</v>
      </c>
      <c r="M2185" s="90">
        <f>INDEX(Data!H$2:H$6500,MATCH($A2185,Data!$A$2:$A$6500,0))</f>
        <v>0</v>
      </c>
      <c r="N2185" s="90">
        <f>INDEX(Data!I$2:I$6500,MATCH($A2185,Data!$A$2:$A$6500,0))</f>
        <v>0</v>
      </c>
      <c r="O2185" s="83" t="str">
        <f>INDEX(Data!J$2:J$6500,MATCH($A2185,Data!$A$2:$A$6500,0))</f>
        <v>individuals</v>
      </c>
      <c r="P2185" t="str">
        <f>_xlfn.XLOOKUP(B2185,Table3[RefID],Table3[Citation])</f>
        <v>Garrett &amp; Schreiber (1988)</v>
      </c>
    </row>
    <row r="2186" spans="1:16" x14ac:dyDescent="0.35">
      <c r="A2186" s="68">
        <v>2184</v>
      </c>
      <c r="B2186" s="69">
        <v>143</v>
      </c>
      <c r="C2186" s="69">
        <v>24011</v>
      </c>
      <c r="D2186" s="69">
        <v>3268</v>
      </c>
      <c r="E2186" t="str">
        <f>INDEX(Table5[EEZ],MATCH(C2186,Table5[Colony_ID],0))</f>
        <v>Tongan Exclusive Economic Zone</v>
      </c>
      <c r="F2186" t="str">
        <f>INDEX(Table5[Corrected Island/Colony Name],MATCH('Full Data'!C2186,Table5[Colony_ID],0))</f>
        <v>Fafa Island</v>
      </c>
      <c r="G2186" t="str">
        <f>INDEX(Table4[Common_Name],MATCH('Full Data'!D2186,Table4[SpcRecID],0))</f>
        <v>Black-naped Tern</v>
      </c>
      <c r="H2186" s="83" t="str">
        <f>INDEX(Data!E$2:E$6500,MATCH(A2186,Data!$A$2:$A$6500,0))</f>
        <v>Data Deficient</v>
      </c>
      <c r="I2186" s="90">
        <f>INDEX(Data!P$2:P$6500,MATCH(A2186,Data!$A$2:$A$6500,0))</f>
        <v>1988</v>
      </c>
      <c r="J2186" s="90">
        <f>INDEX(Data!Q$2:Q$6500,MATCH($A2186,Data!$A$2:$A$6500,0))</f>
        <v>1988</v>
      </c>
      <c r="K2186" s="90">
        <f>INDEX(Data!F$2:F$6500,MATCH($A2186,Data!$A$2:$A$6500,0))</f>
        <v>20</v>
      </c>
      <c r="L2186" s="90">
        <f>INDEX(Data!G$2:G$6500,MATCH($A2186,Data!$A$2:$A$6500,0))</f>
        <v>20</v>
      </c>
      <c r="M2186" s="90">
        <f>INDEX(Data!H$2:H$6500,MATCH($A2186,Data!$A$2:$A$6500,0))</f>
        <v>0</v>
      </c>
      <c r="N2186" s="90">
        <f>INDEX(Data!I$2:I$6500,MATCH($A2186,Data!$A$2:$A$6500,0))</f>
        <v>0</v>
      </c>
      <c r="O2186" s="83" t="str">
        <f>INDEX(Data!J$2:J$6500,MATCH($A2186,Data!$A$2:$A$6500,0))</f>
        <v>individuals</v>
      </c>
      <c r="P2186" t="str">
        <f>_xlfn.XLOOKUP(B2186,Table3[RefID],Table3[Citation])</f>
        <v>Gill (1988)</v>
      </c>
    </row>
    <row r="2187" spans="1:16" x14ac:dyDescent="0.35">
      <c r="A2187" s="68">
        <v>2185</v>
      </c>
      <c r="B2187" s="69">
        <v>143</v>
      </c>
      <c r="C2187" s="69">
        <v>24009</v>
      </c>
      <c r="D2187" s="69">
        <v>3659</v>
      </c>
      <c r="E2187" t="str">
        <f>INDEX(Table5[EEZ],MATCH(C2187,Table5[Colony_ID],0))</f>
        <v>Tongan Exclusive Economic Zone</v>
      </c>
      <c r="F2187" t="str">
        <f>INDEX(Table5[Corrected Island/Colony Name],MATCH('Full Data'!C2187,Table5[Colony_ID],0))</f>
        <v>Eua</v>
      </c>
      <c r="G2187" t="str">
        <f>INDEX(Table4[Common_Name],MATCH('Full Data'!D2187,Table4[SpcRecID],0))</f>
        <v>Brown Booby</v>
      </c>
      <c r="H2187" s="83" t="str">
        <f>INDEX(Data!E$2:E$6500,MATCH(A2187,Data!$A$2:$A$6500,0))</f>
        <v>confirmed</v>
      </c>
      <c r="I2187" s="90">
        <f>INDEX(Data!P$2:P$6500,MATCH(A2187,Data!$A$2:$A$6500,0))</f>
        <v>1987</v>
      </c>
      <c r="J2187" s="90">
        <f>INDEX(Data!Q$2:Q$6500,MATCH($A2187,Data!$A$2:$A$6500,0))</f>
        <v>1987</v>
      </c>
      <c r="K2187" s="90">
        <f>INDEX(Data!F$2:F$6500,MATCH($A2187,Data!$A$2:$A$6500,0))</f>
        <v>0</v>
      </c>
      <c r="L2187" s="90">
        <f>INDEX(Data!G$2:G$6500,MATCH($A2187,Data!$A$2:$A$6500,0))</f>
        <v>0</v>
      </c>
      <c r="M2187" s="90">
        <f>INDEX(Data!H$2:H$6500,MATCH($A2187,Data!$A$2:$A$6500,0))</f>
        <v>0</v>
      </c>
      <c r="N2187" s="90">
        <f>INDEX(Data!I$2:I$6500,MATCH($A2187,Data!$A$2:$A$6500,0))</f>
        <v>0</v>
      </c>
      <c r="O2187" s="83">
        <f>INDEX(Data!J$2:J$6500,MATCH($A2187,Data!$A$2:$A$6500,0))</f>
        <v>0</v>
      </c>
      <c r="P2187" t="str">
        <f>_xlfn.XLOOKUP(B2187,Table3[RefID],Table3[Citation])</f>
        <v>Gill (1988)</v>
      </c>
    </row>
    <row r="2188" spans="1:16" x14ac:dyDescent="0.35">
      <c r="A2188" s="68">
        <v>2186</v>
      </c>
      <c r="B2188" s="69">
        <v>143</v>
      </c>
      <c r="C2188" s="69">
        <v>24000</v>
      </c>
      <c r="D2188" s="69">
        <v>3263</v>
      </c>
      <c r="E2188" t="str">
        <f>INDEX(Table5[EEZ],MATCH(C2188,Table5[Colony_ID],0))</f>
        <v>Tongan Exclusive Economic Zone</v>
      </c>
      <c r="F2188" t="str">
        <f>INDEX(Table5[Corrected Island/Colony Name],MATCH('Full Data'!C2188,Table5[Colony_ID],0))</f>
        <v>Foa Island</v>
      </c>
      <c r="G2188" t="str">
        <f>INDEX(Table4[Common_Name],MATCH('Full Data'!D2188,Table4[SpcRecID],0))</f>
        <v>Greater crested Tern</v>
      </c>
      <c r="H2188" s="83" t="str">
        <f>INDEX(Data!E$2:E$6500,MATCH(A2188,Data!$A$2:$A$6500,0))</f>
        <v>Data Deficient</v>
      </c>
      <c r="I2188" s="90">
        <f>INDEX(Data!P$2:P$6500,MATCH(A2188,Data!$A$2:$A$6500,0))</f>
        <v>1988</v>
      </c>
      <c r="J2188" s="90">
        <f>INDEX(Data!Q$2:Q$6500,MATCH($A2188,Data!$A$2:$A$6500,0))</f>
        <v>1988</v>
      </c>
      <c r="K2188" s="90">
        <f>INDEX(Data!F$2:F$6500,MATCH($A2188,Data!$A$2:$A$6500,0))</f>
        <v>0</v>
      </c>
      <c r="L2188" s="90">
        <f>INDEX(Data!G$2:G$6500,MATCH($A2188,Data!$A$2:$A$6500,0))</f>
        <v>0</v>
      </c>
      <c r="M2188" s="90">
        <f>INDEX(Data!H$2:H$6500,MATCH($A2188,Data!$A$2:$A$6500,0))</f>
        <v>0</v>
      </c>
      <c r="N2188" s="90">
        <f>INDEX(Data!I$2:I$6500,MATCH($A2188,Data!$A$2:$A$6500,0))</f>
        <v>0</v>
      </c>
      <c r="O2188" s="83">
        <f>INDEX(Data!J$2:J$6500,MATCH($A2188,Data!$A$2:$A$6500,0))</f>
        <v>0</v>
      </c>
      <c r="P2188" t="str">
        <f>_xlfn.XLOOKUP(B2188,Table3[RefID],Table3[Citation])</f>
        <v>Gill (1988)</v>
      </c>
    </row>
    <row r="2189" spans="1:16" x14ac:dyDescent="0.35">
      <c r="A2189" s="68">
        <v>2187</v>
      </c>
      <c r="B2189" s="69">
        <v>143</v>
      </c>
      <c r="C2189" s="69">
        <v>24017</v>
      </c>
      <c r="D2189" s="69">
        <v>3263</v>
      </c>
      <c r="E2189" t="str">
        <f>INDEX(Table5[EEZ],MATCH(C2189,Table5[Colony_ID],0))</f>
        <v>Tongan Exclusive Economic Zone</v>
      </c>
      <c r="F2189" t="str">
        <f>INDEX(Table5[Corrected Island/Colony Name],MATCH('Full Data'!C2189,Table5[Colony_ID],0))</f>
        <v>Tongatapu Island</v>
      </c>
      <c r="G2189" t="str">
        <f>INDEX(Table4[Common_Name],MATCH('Full Data'!D2189,Table4[SpcRecID],0))</f>
        <v>Greater crested Tern</v>
      </c>
      <c r="H2189" s="83" t="str">
        <f>INDEX(Data!E$2:E$6500,MATCH(A2189,Data!$A$2:$A$6500,0))</f>
        <v>Data Deficient</v>
      </c>
      <c r="I2189" s="90">
        <f>INDEX(Data!P$2:P$6500,MATCH(A2189,Data!$A$2:$A$6500,0))</f>
        <v>1988</v>
      </c>
      <c r="J2189" s="90">
        <f>INDEX(Data!Q$2:Q$6500,MATCH($A2189,Data!$A$2:$A$6500,0))</f>
        <v>1988</v>
      </c>
      <c r="K2189" s="90">
        <f>INDEX(Data!F$2:F$6500,MATCH($A2189,Data!$A$2:$A$6500,0))</f>
        <v>0</v>
      </c>
      <c r="L2189" s="90">
        <f>INDEX(Data!G$2:G$6500,MATCH($A2189,Data!$A$2:$A$6500,0))</f>
        <v>0</v>
      </c>
      <c r="M2189" s="90">
        <f>INDEX(Data!H$2:H$6500,MATCH($A2189,Data!$A$2:$A$6500,0))</f>
        <v>0</v>
      </c>
      <c r="N2189" s="90">
        <f>INDEX(Data!I$2:I$6500,MATCH($A2189,Data!$A$2:$A$6500,0))</f>
        <v>0</v>
      </c>
      <c r="O2189" s="83">
        <f>INDEX(Data!J$2:J$6500,MATCH($A2189,Data!$A$2:$A$6500,0))</f>
        <v>0</v>
      </c>
      <c r="P2189" t="str">
        <f>_xlfn.XLOOKUP(B2189,Table3[RefID],Table3[Citation])</f>
        <v>Gill (1988)</v>
      </c>
    </row>
    <row r="2190" spans="1:16" x14ac:dyDescent="0.35">
      <c r="A2190" s="68">
        <v>2188</v>
      </c>
      <c r="B2190" s="69">
        <v>143</v>
      </c>
      <c r="C2190" s="69">
        <v>24006</v>
      </c>
      <c r="D2190" s="69">
        <v>3650</v>
      </c>
      <c r="E2190" t="str">
        <f>INDEX(Table5[EEZ],MATCH(C2190,Table5[Colony_ID],0))</f>
        <v>Tongan Exclusive Economic Zone</v>
      </c>
      <c r="F2190" t="str">
        <f>INDEX(Table5[Corrected Island/Colony Name],MATCH('Full Data'!C2190,Table5[Colony_ID],0))</f>
        <v>Niuatoputapu</v>
      </c>
      <c r="G2190" t="str">
        <f>INDEX(Table4[Common_Name],MATCH('Full Data'!D2190,Table4[SpcRecID],0))</f>
        <v>White-tailed Tropicbird</v>
      </c>
      <c r="H2190" s="83" t="str">
        <f>INDEX(Data!E$2:E$6500,MATCH(A2190,Data!$A$2:$A$6500,0))</f>
        <v>Data Deficient</v>
      </c>
      <c r="I2190" s="90">
        <f>INDEX(Data!P$2:P$6500,MATCH(A2190,Data!$A$2:$A$6500,0))</f>
        <v>1988</v>
      </c>
      <c r="J2190" s="90">
        <f>INDEX(Data!Q$2:Q$6500,MATCH($A2190,Data!$A$2:$A$6500,0))</f>
        <v>1988</v>
      </c>
      <c r="K2190" s="90">
        <f>INDEX(Data!F$2:F$6500,MATCH($A2190,Data!$A$2:$A$6500,0))</f>
        <v>0</v>
      </c>
      <c r="L2190" s="90">
        <f>INDEX(Data!G$2:G$6500,MATCH($A2190,Data!$A$2:$A$6500,0))</f>
        <v>0</v>
      </c>
      <c r="M2190" s="90">
        <f>INDEX(Data!H$2:H$6500,MATCH($A2190,Data!$A$2:$A$6500,0))</f>
        <v>0</v>
      </c>
      <c r="N2190" s="90">
        <f>INDEX(Data!I$2:I$6500,MATCH($A2190,Data!$A$2:$A$6500,0))</f>
        <v>0</v>
      </c>
      <c r="O2190" s="83">
        <f>INDEX(Data!J$2:J$6500,MATCH($A2190,Data!$A$2:$A$6500,0))</f>
        <v>0</v>
      </c>
      <c r="P2190" t="str">
        <f>_xlfn.XLOOKUP(B2190,Table3[RefID],Table3[Citation])</f>
        <v>Gill (1988)</v>
      </c>
    </row>
    <row r="2191" spans="1:16" x14ac:dyDescent="0.35">
      <c r="A2191" s="68">
        <v>2189</v>
      </c>
      <c r="B2191" s="69">
        <v>143</v>
      </c>
      <c r="C2191" s="69">
        <v>24017</v>
      </c>
      <c r="D2191" s="69">
        <v>3650</v>
      </c>
      <c r="E2191" t="str">
        <f>INDEX(Table5[EEZ],MATCH(C2191,Table5[Colony_ID],0))</f>
        <v>Tongan Exclusive Economic Zone</v>
      </c>
      <c r="F2191" t="str">
        <f>INDEX(Table5[Corrected Island/Colony Name],MATCH('Full Data'!C2191,Table5[Colony_ID],0))</f>
        <v>Tongatapu Island</v>
      </c>
      <c r="G2191" t="str">
        <f>INDEX(Table4[Common_Name],MATCH('Full Data'!D2191,Table4[SpcRecID],0))</f>
        <v>White-tailed Tropicbird</v>
      </c>
      <c r="H2191" s="83" t="str">
        <f>INDEX(Data!E$2:E$6500,MATCH(A2191,Data!$A$2:$A$6500,0))</f>
        <v>Data Deficient</v>
      </c>
      <c r="I2191" s="90">
        <f>INDEX(Data!P$2:P$6500,MATCH(A2191,Data!$A$2:$A$6500,0))</f>
        <v>1988</v>
      </c>
      <c r="J2191" s="90">
        <f>INDEX(Data!Q$2:Q$6500,MATCH($A2191,Data!$A$2:$A$6500,0))</f>
        <v>1988</v>
      </c>
      <c r="K2191" s="90">
        <f>INDEX(Data!F$2:F$6500,MATCH($A2191,Data!$A$2:$A$6500,0))</f>
        <v>0</v>
      </c>
      <c r="L2191" s="90">
        <f>INDEX(Data!G$2:G$6500,MATCH($A2191,Data!$A$2:$A$6500,0))</f>
        <v>0</v>
      </c>
      <c r="M2191" s="90">
        <f>INDEX(Data!H$2:H$6500,MATCH($A2191,Data!$A$2:$A$6500,0))</f>
        <v>0</v>
      </c>
      <c r="N2191" s="90">
        <f>INDEX(Data!I$2:I$6500,MATCH($A2191,Data!$A$2:$A$6500,0))</f>
        <v>0</v>
      </c>
      <c r="O2191" s="83">
        <f>INDEX(Data!J$2:J$6500,MATCH($A2191,Data!$A$2:$A$6500,0))</f>
        <v>0</v>
      </c>
      <c r="P2191" t="str">
        <f>_xlfn.XLOOKUP(B2191,Table3[RefID],Table3[Citation])</f>
        <v>Gill (1988)</v>
      </c>
    </row>
    <row r="2192" spans="1:16" x14ac:dyDescent="0.35">
      <c r="A2192" s="68">
        <v>2190</v>
      </c>
      <c r="B2192" s="69">
        <v>144</v>
      </c>
      <c r="C2192" s="69">
        <v>19088</v>
      </c>
      <c r="D2192" s="69">
        <v>3295</v>
      </c>
      <c r="E2192" t="str">
        <f>INDEX(Table5[EEZ],MATCH(C2192,Table5[Colony_ID],0))</f>
        <v>Papua New Guinean Exclusive Economic Zone</v>
      </c>
      <c r="F2192" t="str">
        <f>INDEX(Table5[Corrected Island/Colony Name],MATCH('Full Data'!C2192,Table5[Colony_ID],0))</f>
        <v>Yule Island</v>
      </c>
      <c r="G2192" t="str">
        <f>INDEX(Table4[Common_Name],MATCH('Full Data'!D2192,Table4[SpcRecID],0))</f>
        <v>Black Noddy</v>
      </c>
      <c r="H2192" s="83" t="str">
        <f>INDEX(Data!E$2:E$6500,MATCH(A2192,Data!$A$2:$A$6500,0))</f>
        <v>Data Deficient</v>
      </c>
      <c r="I2192" s="90">
        <f>INDEX(Data!P$2:P$6500,MATCH(A2192,Data!$A$2:$A$6500,0))</f>
        <v>1930</v>
      </c>
      <c r="J2192" s="90">
        <f>INDEX(Data!Q$2:Q$6500,MATCH($A2192,Data!$A$2:$A$6500,0))</f>
        <v>1987</v>
      </c>
      <c r="K2192" s="90">
        <f>INDEX(Data!F$2:F$6500,MATCH($A2192,Data!$A$2:$A$6500,0))</f>
        <v>40</v>
      </c>
      <c r="L2192" s="90">
        <f>INDEX(Data!G$2:G$6500,MATCH($A2192,Data!$A$2:$A$6500,0))</f>
        <v>40</v>
      </c>
      <c r="M2192" s="90">
        <f>INDEX(Data!H$2:H$6500,MATCH($A2192,Data!$A$2:$A$6500,0))</f>
        <v>0</v>
      </c>
      <c r="N2192" s="90">
        <f>INDEX(Data!I$2:I$6500,MATCH($A2192,Data!$A$2:$A$6500,0))</f>
        <v>0</v>
      </c>
      <c r="O2192" s="83" t="str">
        <f>INDEX(Data!J$2:J$6500,MATCH($A2192,Data!$A$2:$A$6500,0))</f>
        <v>individuals</v>
      </c>
      <c r="P2192" t="str">
        <f>_xlfn.XLOOKUP(B2192,Table3[RefID],Table3[Citation])</f>
        <v>Hicks (1988)</v>
      </c>
    </row>
    <row r="2193" spans="1:16" x14ac:dyDescent="0.35">
      <c r="A2193" s="68">
        <v>2191</v>
      </c>
      <c r="B2193" s="73">
        <v>145</v>
      </c>
      <c r="C2193" s="73">
        <v>1007</v>
      </c>
      <c r="D2193" s="70">
        <v>32228</v>
      </c>
      <c r="E2193" t="str">
        <f>INDEX(Table5[EEZ],MATCH(C2193,Table5[Colony_ID],0))</f>
        <v>American Samoa Exclusive Economic Zone</v>
      </c>
      <c r="F2193" t="str">
        <f>INDEX(Table5[Corrected Island/Colony Name],MATCH('Full Data'!C2193,Table5[Colony_ID],0))</f>
        <v>Tau</v>
      </c>
      <c r="G2193" t="str">
        <f>INDEX(Table4[Common_Name],MATCH('Full Data'!D2193,Table4[SpcRecID],0))</f>
        <v>Tropical Shearwater</v>
      </c>
      <c r="H2193" s="83" t="str">
        <f>INDEX(Data!E$2:E$6500,MATCH(A2193,Data!$A$2:$A$6500,0))</f>
        <v>Confirmed</v>
      </c>
      <c r="I2193" s="90">
        <f>INDEX(Data!P$2:P$6500,MATCH(A2193,Data!$A$2:$A$6500,0))</f>
        <v>1986</v>
      </c>
      <c r="J2193" s="90">
        <f>INDEX(Data!Q$2:Q$6500,MATCH($A2193,Data!$A$2:$A$6500,0))</f>
        <v>1986</v>
      </c>
      <c r="K2193" s="90">
        <f>INDEX(Data!F$2:F$6500,MATCH($A2193,Data!$A$2:$A$6500,0))</f>
        <v>0</v>
      </c>
      <c r="L2193" s="90">
        <f>INDEX(Data!G$2:G$6500,MATCH($A2193,Data!$A$2:$A$6500,0))</f>
        <v>0</v>
      </c>
      <c r="M2193" s="90">
        <f>INDEX(Data!H$2:H$6500,MATCH($A2193,Data!$A$2:$A$6500,0))</f>
        <v>250</v>
      </c>
      <c r="N2193" s="90">
        <f>INDEX(Data!I$2:I$6500,MATCH($A2193,Data!$A$2:$A$6500,0))</f>
        <v>999</v>
      </c>
      <c r="O2193" s="83" t="str">
        <f>INDEX(Data!J$2:J$6500,MATCH($A2193,Data!$A$2:$A$6500,0))</f>
        <v>individuals</v>
      </c>
      <c r="P2193" t="str">
        <f>_xlfn.XLOOKUP(B2193,Table3[RefID],Table3[Citation])</f>
        <v>Engbring &amp; Ramsey (1989)</v>
      </c>
    </row>
    <row r="2194" spans="1:16" x14ac:dyDescent="0.35">
      <c r="A2194" s="68">
        <v>2192</v>
      </c>
      <c r="B2194" s="73">
        <v>145</v>
      </c>
      <c r="C2194" s="73">
        <v>1008</v>
      </c>
      <c r="D2194" s="70">
        <v>32228</v>
      </c>
      <c r="E2194" t="str">
        <f>INDEX(Table5[EEZ],MATCH(C2194,Table5[Colony_ID],0))</f>
        <v>American Samoa Exclusive Economic Zone</v>
      </c>
      <c r="F2194" t="str">
        <f>INDEX(Table5[Corrected Island/Colony Name],MATCH('Full Data'!C2194,Table5[Colony_ID],0))</f>
        <v>Tutuila</v>
      </c>
      <c r="G2194" t="str">
        <f>INDEX(Table4[Common_Name],MATCH('Full Data'!D2194,Table4[SpcRecID],0))</f>
        <v>Tropical Shearwater</v>
      </c>
      <c r="H2194" s="83" t="str">
        <f>INDEX(Data!E$2:E$6500,MATCH(A2194,Data!$A$2:$A$6500,0))</f>
        <v>Confirmed</v>
      </c>
      <c r="I2194" s="90">
        <f>INDEX(Data!P$2:P$6500,MATCH(A2194,Data!$A$2:$A$6500,0))</f>
        <v>1986</v>
      </c>
      <c r="J2194" s="90">
        <f>INDEX(Data!Q$2:Q$6500,MATCH($A2194,Data!$A$2:$A$6500,0))</f>
        <v>1986</v>
      </c>
      <c r="K2194" s="90">
        <f>INDEX(Data!F$2:F$6500,MATCH($A2194,Data!$A$2:$A$6500,0))</f>
        <v>0</v>
      </c>
      <c r="L2194" s="90">
        <f>INDEX(Data!G$2:G$6500,MATCH($A2194,Data!$A$2:$A$6500,0))</f>
        <v>0</v>
      </c>
      <c r="M2194" s="90">
        <f>INDEX(Data!H$2:H$6500,MATCH($A2194,Data!$A$2:$A$6500,0))</f>
        <v>1</v>
      </c>
      <c r="N2194" s="90">
        <f>INDEX(Data!I$2:I$6500,MATCH($A2194,Data!$A$2:$A$6500,0))</f>
        <v>49</v>
      </c>
      <c r="O2194" s="83" t="str">
        <f>INDEX(Data!J$2:J$6500,MATCH($A2194,Data!$A$2:$A$6500,0))</f>
        <v>individuals</v>
      </c>
      <c r="P2194" t="str">
        <f>_xlfn.XLOOKUP(B2194,Table3[RefID],Table3[Citation])</f>
        <v>Engbring &amp; Ramsey (1989)</v>
      </c>
    </row>
    <row r="2195" spans="1:16" x14ac:dyDescent="0.35">
      <c r="A2195" s="68">
        <v>2193</v>
      </c>
      <c r="B2195" s="73">
        <v>145</v>
      </c>
      <c r="C2195" s="73">
        <v>1008</v>
      </c>
      <c r="D2195" s="70">
        <v>32228</v>
      </c>
      <c r="E2195" t="str">
        <f>INDEX(Table5[EEZ],MATCH(C2195,Table5[Colony_ID],0))</f>
        <v>American Samoa Exclusive Economic Zone</v>
      </c>
      <c r="F2195" t="str">
        <f>INDEX(Table5[Corrected Island/Colony Name],MATCH('Full Data'!C2195,Table5[Colony_ID],0))</f>
        <v>Tutuila</v>
      </c>
      <c r="G2195" t="str">
        <f>INDEX(Table4[Common_Name],MATCH('Full Data'!D2195,Table4[SpcRecID],0))</f>
        <v>Tropical Shearwater</v>
      </c>
      <c r="H2195" s="83" t="str">
        <f>INDEX(Data!E$2:E$6500,MATCH(A2195,Data!$A$2:$A$6500,0))</f>
        <v>Confirmed</v>
      </c>
      <c r="I2195" s="90">
        <f>INDEX(Data!P$2:P$6500,MATCH(A2195,Data!$A$2:$A$6500,0))</f>
        <v>1987</v>
      </c>
      <c r="J2195" s="90">
        <f>INDEX(Data!Q$2:Q$6500,MATCH($A2195,Data!$A$2:$A$6500,0))</f>
        <v>1987</v>
      </c>
      <c r="K2195" s="90">
        <f>INDEX(Data!F$2:F$6500,MATCH($A2195,Data!$A$2:$A$6500,0))</f>
        <v>15</v>
      </c>
      <c r="L2195" s="90">
        <f>INDEX(Data!G$2:G$6500,MATCH($A2195,Data!$A$2:$A$6500,0))</f>
        <v>30</v>
      </c>
      <c r="M2195" s="90">
        <f>INDEX(Data!H$2:H$6500,MATCH($A2195,Data!$A$2:$A$6500,0))</f>
        <v>0</v>
      </c>
      <c r="N2195" s="90">
        <f>INDEX(Data!I$2:I$6500,MATCH($A2195,Data!$A$2:$A$6500,0))</f>
        <v>0</v>
      </c>
      <c r="O2195" s="83" t="str">
        <f>INDEX(Data!J$2:J$6500,MATCH($A2195,Data!$A$2:$A$6500,0))</f>
        <v>individuals</v>
      </c>
      <c r="P2195" t="str">
        <f>_xlfn.XLOOKUP(B2195,Table3[RefID],Table3[Citation])</f>
        <v>Engbring &amp; Ramsey (1989)</v>
      </c>
    </row>
    <row r="2196" spans="1:16" x14ac:dyDescent="0.35">
      <c r="A2196" s="68">
        <v>2194</v>
      </c>
      <c r="B2196" s="73">
        <v>145</v>
      </c>
      <c r="C2196" s="73">
        <v>1002</v>
      </c>
      <c r="D2196" s="69">
        <v>3295</v>
      </c>
      <c r="E2196" t="str">
        <f>INDEX(Table5[EEZ],MATCH(C2196,Table5[Colony_ID],0))</f>
        <v>American Samoa Exclusive Economic Zone</v>
      </c>
      <c r="F2196" t="str">
        <f>INDEX(Table5[Corrected Island/Colony Name],MATCH('Full Data'!C2196,Table5[Colony_ID],0))</f>
        <v>Ofu Island</v>
      </c>
      <c r="G2196" t="str">
        <f>INDEX(Table4[Common_Name],MATCH('Full Data'!D2196,Table4[SpcRecID],0))</f>
        <v>Black Noddy</v>
      </c>
      <c r="H2196" s="83" t="str">
        <f>INDEX(Data!E$2:E$6500,MATCH(A2196,Data!$A$2:$A$6500,0))</f>
        <v>Confirmed</v>
      </c>
      <c r="I2196" s="90">
        <f>INDEX(Data!P$2:P$6500,MATCH(A2196,Data!$A$2:$A$6500,0))</f>
        <v>1984</v>
      </c>
      <c r="J2196" s="90">
        <f>INDEX(Data!Q$2:Q$6500,MATCH($A2196,Data!$A$2:$A$6500,0))</f>
        <v>1986</v>
      </c>
      <c r="K2196" s="90">
        <f>INDEX(Data!F$2:F$6500,MATCH($A2196,Data!$A$2:$A$6500,0))</f>
        <v>27</v>
      </c>
      <c r="L2196" s="90">
        <f>INDEX(Data!G$2:G$6500,MATCH($A2196,Data!$A$2:$A$6500,0))</f>
        <v>27</v>
      </c>
      <c r="M2196" s="90">
        <f>INDEX(Data!H$2:H$6500,MATCH($A2196,Data!$A$2:$A$6500,0))</f>
        <v>0</v>
      </c>
      <c r="N2196" s="90">
        <f>INDEX(Data!I$2:I$6500,MATCH($A2196,Data!$A$2:$A$6500,0))</f>
        <v>0</v>
      </c>
      <c r="O2196" s="83" t="str">
        <f>INDEX(Data!J$2:J$6500,MATCH($A2196,Data!$A$2:$A$6500,0))</f>
        <v>individuals</v>
      </c>
      <c r="P2196" t="str">
        <f>_xlfn.XLOOKUP(B2196,Table3[RefID],Table3[Citation])</f>
        <v>Engbring &amp; Ramsey (1989)</v>
      </c>
    </row>
    <row r="2197" spans="1:16" x14ac:dyDescent="0.35">
      <c r="A2197" s="68">
        <v>2195</v>
      </c>
      <c r="B2197" s="73">
        <v>145</v>
      </c>
      <c r="C2197" s="73">
        <v>1007</v>
      </c>
      <c r="D2197" s="69">
        <v>3295</v>
      </c>
      <c r="E2197" t="str">
        <f>INDEX(Table5[EEZ],MATCH(C2197,Table5[Colony_ID],0))</f>
        <v>American Samoa Exclusive Economic Zone</v>
      </c>
      <c r="F2197" t="str">
        <f>INDEX(Table5[Corrected Island/Colony Name],MATCH('Full Data'!C2197,Table5[Colony_ID],0))</f>
        <v>Tau</v>
      </c>
      <c r="G2197" t="str">
        <f>INDEX(Table4[Common_Name],MATCH('Full Data'!D2197,Table4[SpcRecID],0))</f>
        <v>Black Noddy</v>
      </c>
      <c r="H2197" s="83" t="str">
        <f>INDEX(Data!E$2:E$6500,MATCH(A2197,Data!$A$2:$A$6500,0))</f>
        <v>Confirmed</v>
      </c>
      <c r="I2197" s="90">
        <f>INDEX(Data!P$2:P$6500,MATCH(A2197,Data!$A$2:$A$6500,0))</f>
        <v>1996</v>
      </c>
      <c r="J2197" s="90">
        <f>INDEX(Data!Q$2:Q$6500,MATCH($A2197,Data!$A$2:$A$6500,0))</f>
        <v>1986</v>
      </c>
      <c r="K2197" s="90">
        <f>INDEX(Data!F$2:F$6500,MATCH($A2197,Data!$A$2:$A$6500,0))</f>
        <v>12</v>
      </c>
      <c r="L2197" s="90">
        <f>INDEX(Data!G$2:G$6500,MATCH($A2197,Data!$A$2:$A$6500,0))</f>
        <v>12</v>
      </c>
      <c r="M2197" s="90">
        <f>INDEX(Data!H$2:H$6500,MATCH($A2197,Data!$A$2:$A$6500,0))</f>
        <v>0</v>
      </c>
      <c r="N2197" s="90">
        <f>INDEX(Data!I$2:I$6500,MATCH($A2197,Data!$A$2:$A$6500,0))</f>
        <v>0</v>
      </c>
      <c r="O2197" s="83" t="str">
        <f>INDEX(Data!J$2:J$6500,MATCH($A2197,Data!$A$2:$A$6500,0))</f>
        <v>individuals</v>
      </c>
      <c r="P2197" t="str">
        <f>_xlfn.XLOOKUP(B2197,Table3[RefID],Table3[Citation])</f>
        <v>Engbring &amp; Ramsey (1989)</v>
      </c>
    </row>
    <row r="2198" spans="1:16" x14ac:dyDescent="0.35">
      <c r="A2198" s="68">
        <v>2196</v>
      </c>
      <c r="B2198" s="73">
        <v>145</v>
      </c>
      <c r="C2198" s="73">
        <v>1004</v>
      </c>
      <c r="D2198" s="70">
        <v>1016817</v>
      </c>
      <c r="E2198" t="str">
        <f>INDEX(Table5[EEZ],MATCH(C2198,Table5[Colony_ID],0))</f>
        <v>American Samoa Exclusive Economic Zone</v>
      </c>
      <c r="F2198" t="str">
        <f>INDEX(Table5[Corrected Island/Colony Name],MATCH('Full Data'!C2198,Table5[Colony_ID],0))</f>
        <v>Pola Island</v>
      </c>
      <c r="G2198" t="str">
        <f>INDEX(Table4[Common_Name],MATCH('Full Data'!D2198,Table4[SpcRecID],0))</f>
        <v>Blue Noddy</v>
      </c>
      <c r="H2198" s="83" t="str">
        <f>INDEX(Data!E$2:E$6500,MATCH(A2198,Data!$A$2:$A$6500,0))</f>
        <v>Confirmed</v>
      </c>
      <c r="I2198" s="90">
        <f>INDEX(Data!P$2:P$6500,MATCH(A2198,Data!$A$2:$A$6500,0))</f>
        <v>1986</v>
      </c>
      <c r="J2198" s="90">
        <f>INDEX(Data!Q$2:Q$6500,MATCH($A2198,Data!$A$2:$A$6500,0))</f>
        <v>1986</v>
      </c>
      <c r="K2198" s="90">
        <f>INDEX(Data!F$2:F$6500,MATCH($A2198,Data!$A$2:$A$6500,0))</f>
        <v>10</v>
      </c>
      <c r="L2198" s="90">
        <f>INDEX(Data!G$2:G$6500,MATCH($A2198,Data!$A$2:$A$6500,0))</f>
        <v>10</v>
      </c>
      <c r="M2198" s="90">
        <f>INDEX(Data!H$2:H$6500,MATCH($A2198,Data!$A$2:$A$6500,0))</f>
        <v>0</v>
      </c>
      <c r="N2198" s="90">
        <f>INDEX(Data!I$2:I$6500,MATCH($A2198,Data!$A$2:$A$6500,0))</f>
        <v>0</v>
      </c>
      <c r="O2198" s="83" t="str">
        <f>INDEX(Data!J$2:J$6500,MATCH($A2198,Data!$A$2:$A$6500,0))</f>
        <v>individuals</v>
      </c>
      <c r="P2198" t="str">
        <f>_xlfn.XLOOKUP(B2198,Table3[RefID],Table3[Citation])</f>
        <v>Engbring &amp; Ramsey (1989)</v>
      </c>
    </row>
    <row r="2199" spans="1:16" x14ac:dyDescent="0.35">
      <c r="A2199" s="68">
        <v>2197</v>
      </c>
      <c r="B2199" s="73">
        <v>145</v>
      </c>
      <c r="C2199" s="73">
        <v>1008</v>
      </c>
      <c r="D2199" s="70">
        <v>1016817</v>
      </c>
      <c r="E2199" t="str">
        <f>INDEX(Table5[EEZ],MATCH(C2199,Table5[Colony_ID],0))</f>
        <v>American Samoa Exclusive Economic Zone</v>
      </c>
      <c r="F2199" t="str">
        <f>INDEX(Table5[Corrected Island/Colony Name],MATCH('Full Data'!C2199,Table5[Colony_ID],0))</f>
        <v>Tutuila</v>
      </c>
      <c r="G2199" t="str">
        <f>INDEX(Table4[Common_Name],MATCH('Full Data'!D2199,Table4[SpcRecID],0))</f>
        <v>Blue Noddy</v>
      </c>
      <c r="H2199" s="83" t="str">
        <f>INDEX(Data!E$2:E$6500,MATCH(A2199,Data!$A$2:$A$6500,0))</f>
        <v>Confirmed</v>
      </c>
      <c r="I2199" s="90">
        <f>INDEX(Data!P$2:P$6500,MATCH(A2199,Data!$A$2:$A$6500,0))</f>
        <v>1986</v>
      </c>
      <c r="J2199" s="90">
        <f>INDEX(Data!Q$2:Q$6500,MATCH($A2199,Data!$A$2:$A$6500,0))</f>
        <v>1986</v>
      </c>
      <c r="K2199" s="90">
        <f>INDEX(Data!F$2:F$6500,MATCH($A2199,Data!$A$2:$A$6500,0))</f>
        <v>0</v>
      </c>
      <c r="L2199" s="90">
        <f>INDEX(Data!G$2:G$6500,MATCH($A2199,Data!$A$2:$A$6500,0))</f>
        <v>0</v>
      </c>
      <c r="M2199" s="90">
        <f>INDEX(Data!H$2:H$6500,MATCH($A2199,Data!$A$2:$A$6500,0))</f>
        <v>0</v>
      </c>
      <c r="N2199" s="90">
        <f>INDEX(Data!I$2:I$6500,MATCH($A2199,Data!$A$2:$A$6500,0))</f>
        <v>0</v>
      </c>
      <c r="O2199" s="83">
        <f>INDEX(Data!J$2:J$6500,MATCH($A2199,Data!$A$2:$A$6500,0))</f>
        <v>0</v>
      </c>
      <c r="P2199" t="str">
        <f>_xlfn.XLOOKUP(B2199,Table3[RefID],Table3[Citation])</f>
        <v>Engbring &amp; Ramsey (1989)</v>
      </c>
    </row>
    <row r="2200" spans="1:16" x14ac:dyDescent="0.35">
      <c r="A2200" s="68">
        <v>2198</v>
      </c>
      <c r="B2200" s="73">
        <v>145</v>
      </c>
      <c r="C2200" s="73">
        <v>1008</v>
      </c>
      <c r="D2200" s="70">
        <v>1016817</v>
      </c>
      <c r="E2200" t="str">
        <f>INDEX(Table5[EEZ],MATCH(C2200,Table5[Colony_ID],0))</f>
        <v>American Samoa Exclusive Economic Zone</v>
      </c>
      <c r="F2200" t="str">
        <f>INDEX(Table5[Corrected Island/Colony Name],MATCH('Full Data'!C2200,Table5[Colony_ID],0))</f>
        <v>Tutuila</v>
      </c>
      <c r="G2200" t="str">
        <f>INDEX(Table4[Common_Name],MATCH('Full Data'!D2200,Table4[SpcRecID],0))</f>
        <v>Blue Noddy</v>
      </c>
      <c r="H2200" s="83" t="str">
        <f>INDEX(Data!E$2:E$6500,MATCH(A2200,Data!$A$2:$A$6500,0))</f>
        <v>Confirmed</v>
      </c>
      <c r="I2200" s="90">
        <f>INDEX(Data!P$2:P$6500,MATCH(A2200,Data!$A$2:$A$6500,0))</f>
        <v>1986</v>
      </c>
      <c r="J2200" s="90">
        <f>INDEX(Data!Q$2:Q$6500,MATCH($A2200,Data!$A$2:$A$6500,0))</f>
        <v>1986</v>
      </c>
      <c r="K2200" s="90">
        <f>INDEX(Data!F$2:F$6500,MATCH($A2200,Data!$A$2:$A$6500,0))</f>
        <v>0</v>
      </c>
      <c r="L2200" s="90">
        <f>INDEX(Data!G$2:G$6500,MATCH($A2200,Data!$A$2:$A$6500,0))</f>
        <v>0</v>
      </c>
      <c r="M2200" s="90">
        <f>INDEX(Data!H$2:H$6500,MATCH($A2200,Data!$A$2:$A$6500,0))</f>
        <v>0</v>
      </c>
      <c r="N2200" s="90">
        <f>INDEX(Data!I$2:I$6500,MATCH($A2200,Data!$A$2:$A$6500,0))</f>
        <v>0</v>
      </c>
      <c r="O2200" s="83">
        <f>INDEX(Data!J$2:J$6500,MATCH($A2200,Data!$A$2:$A$6500,0))</f>
        <v>0</v>
      </c>
      <c r="P2200" t="str">
        <f>_xlfn.XLOOKUP(B2200,Table3[RefID],Table3[Citation])</f>
        <v>Engbring &amp; Ramsey (1989)</v>
      </c>
    </row>
    <row r="2201" spans="1:16" x14ac:dyDescent="0.35">
      <c r="A2201" s="68">
        <v>2199</v>
      </c>
      <c r="B2201" s="73">
        <v>145</v>
      </c>
      <c r="C2201" s="73">
        <v>1004</v>
      </c>
      <c r="D2201" s="69">
        <v>3659</v>
      </c>
      <c r="E2201" t="str">
        <f>INDEX(Table5[EEZ],MATCH(C2201,Table5[Colony_ID],0))</f>
        <v>American Samoa Exclusive Economic Zone</v>
      </c>
      <c r="F2201" t="str">
        <f>INDEX(Table5[Corrected Island/Colony Name],MATCH('Full Data'!C2201,Table5[Colony_ID],0))</f>
        <v>Pola Island</v>
      </c>
      <c r="G2201" t="str">
        <f>INDEX(Table4[Common_Name],MATCH('Full Data'!D2201,Table4[SpcRecID],0))</f>
        <v>Brown Booby</v>
      </c>
      <c r="H2201" s="83" t="str">
        <f>INDEX(Data!E$2:E$6500,MATCH(A2201,Data!$A$2:$A$6500,0))</f>
        <v>Potential breeding</v>
      </c>
      <c r="I2201" s="90">
        <f>INDEX(Data!P$2:P$6500,MATCH(A2201,Data!$A$2:$A$6500,0))</f>
        <v>1986</v>
      </c>
      <c r="J2201" s="90">
        <f>INDEX(Data!Q$2:Q$6500,MATCH($A2201,Data!$A$2:$A$6500,0))</f>
        <v>1986</v>
      </c>
      <c r="K2201" s="90">
        <f>INDEX(Data!F$2:F$6500,MATCH($A2201,Data!$A$2:$A$6500,0))</f>
        <v>100</v>
      </c>
      <c r="L2201" s="90">
        <f>INDEX(Data!G$2:G$6500,MATCH($A2201,Data!$A$2:$A$6500,0))</f>
        <v>200</v>
      </c>
      <c r="M2201" s="90">
        <f>INDEX(Data!H$2:H$6500,MATCH($A2201,Data!$A$2:$A$6500,0))</f>
        <v>0</v>
      </c>
      <c r="N2201" s="90">
        <f>INDEX(Data!I$2:I$6500,MATCH($A2201,Data!$A$2:$A$6500,0))</f>
        <v>0</v>
      </c>
      <c r="O2201" s="83" t="str">
        <f>INDEX(Data!J$2:J$6500,MATCH($A2201,Data!$A$2:$A$6500,0))</f>
        <v>individuals</v>
      </c>
      <c r="P2201" t="str">
        <f>_xlfn.XLOOKUP(B2201,Table3[RefID],Table3[Citation])</f>
        <v>Engbring &amp; Ramsey (1989)</v>
      </c>
    </row>
    <row r="2202" spans="1:16" x14ac:dyDescent="0.35">
      <c r="A2202" s="68">
        <v>2200</v>
      </c>
      <c r="B2202" s="73">
        <v>145</v>
      </c>
      <c r="C2202" s="73">
        <v>1002</v>
      </c>
      <c r="D2202" s="69">
        <v>3294</v>
      </c>
      <c r="E2202" t="str">
        <f>INDEX(Table5[EEZ],MATCH(C2202,Table5[Colony_ID],0))</f>
        <v>American Samoa Exclusive Economic Zone</v>
      </c>
      <c r="F2202" t="str">
        <f>INDEX(Table5[Corrected Island/Colony Name],MATCH('Full Data'!C2202,Table5[Colony_ID],0))</f>
        <v>Ofu Island</v>
      </c>
      <c r="G2202" t="str">
        <f>INDEX(Table4[Common_Name],MATCH('Full Data'!D2202,Table4[SpcRecID],0))</f>
        <v>Brown Noddy</v>
      </c>
      <c r="H2202" s="83" t="str">
        <f>INDEX(Data!E$2:E$6500,MATCH(A2202,Data!$A$2:$A$6500,0))</f>
        <v>Confirmed</v>
      </c>
      <c r="I2202" s="90">
        <f>INDEX(Data!P$2:P$6500,MATCH(A2202,Data!$A$2:$A$6500,0))</f>
        <v>1986</v>
      </c>
      <c r="J2202" s="90">
        <f>INDEX(Data!Q$2:Q$6500,MATCH($A2202,Data!$A$2:$A$6500,0))</f>
        <v>1986</v>
      </c>
      <c r="K2202" s="90">
        <f>INDEX(Data!F$2:F$6500,MATCH($A2202,Data!$A$2:$A$6500,0))</f>
        <v>5</v>
      </c>
      <c r="L2202" s="90">
        <f>INDEX(Data!G$2:G$6500,MATCH($A2202,Data!$A$2:$A$6500,0))</f>
        <v>5</v>
      </c>
      <c r="M2202" s="90">
        <f>INDEX(Data!H$2:H$6500,MATCH($A2202,Data!$A$2:$A$6500,0))</f>
        <v>0</v>
      </c>
      <c r="N2202" s="90">
        <f>INDEX(Data!I$2:I$6500,MATCH($A2202,Data!$A$2:$A$6500,0))</f>
        <v>0</v>
      </c>
      <c r="O2202" s="83" t="str">
        <f>INDEX(Data!J$2:J$6500,MATCH($A2202,Data!$A$2:$A$6500,0))</f>
        <v>individuals</v>
      </c>
      <c r="P2202" t="str">
        <f>_xlfn.XLOOKUP(B2202,Table3[RefID],Table3[Citation])</f>
        <v>Engbring &amp; Ramsey (1989)</v>
      </c>
    </row>
    <row r="2203" spans="1:16" x14ac:dyDescent="0.35">
      <c r="A2203" s="68">
        <v>2201</v>
      </c>
      <c r="B2203" s="73">
        <v>145</v>
      </c>
      <c r="C2203" s="73">
        <v>1007</v>
      </c>
      <c r="D2203" s="69">
        <v>3294</v>
      </c>
      <c r="E2203" t="str">
        <f>INDEX(Table5[EEZ],MATCH(C2203,Table5[Colony_ID],0))</f>
        <v>American Samoa Exclusive Economic Zone</v>
      </c>
      <c r="F2203" t="str">
        <f>INDEX(Table5[Corrected Island/Colony Name],MATCH('Full Data'!C2203,Table5[Colony_ID],0))</f>
        <v>Tau</v>
      </c>
      <c r="G2203" t="str">
        <f>INDEX(Table4[Common_Name],MATCH('Full Data'!D2203,Table4[SpcRecID],0))</f>
        <v>Brown Noddy</v>
      </c>
      <c r="H2203" s="83" t="str">
        <f>INDEX(Data!E$2:E$6500,MATCH(A2203,Data!$A$2:$A$6500,0))</f>
        <v>Confirmed</v>
      </c>
      <c r="I2203" s="90">
        <f>INDEX(Data!P$2:P$6500,MATCH(A2203,Data!$A$2:$A$6500,0))</f>
        <v>1986</v>
      </c>
      <c r="J2203" s="90">
        <f>INDEX(Data!Q$2:Q$6500,MATCH($A2203,Data!$A$2:$A$6500,0))</f>
        <v>1986</v>
      </c>
      <c r="K2203" s="90">
        <f>INDEX(Data!F$2:F$6500,MATCH($A2203,Data!$A$2:$A$6500,0))</f>
        <v>1455</v>
      </c>
      <c r="L2203" s="90">
        <f>INDEX(Data!G$2:G$6500,MATCH($A2203,Data!$A$2:$A$6500,0))</f>
        <v>1455</v>
      </c>
      <c r="M2203" s="90">
        <f>INDEX(Data!H$2:H$6500,MATCH($A2203,Data!$A$2:$A$6500,0))</f>
        <v>0</v>
      </c>
      <c r="N2203" s="90">
        <f>INDEX(Data!I$2:I$6500,MATCH($A2203,Data!$A$2:$A$6500,0))</f>
        <v>0</v>
      </c>
      <c r="O2203" s="83" t="str">
        <f>INDEX(Data!J$2:J$6500,MATCH($A2203,Data!$A$2:$A$6500,0))</f>
        <v>individuals</v>
      </c>
      <c r="P2203" t="str">
        <f>_xlfn.XLOOKUP(B2203,Table3[RefID],Table3[Citation])</f>
        <v>Engbring &amp; Ramsey (1989)</v>
      </c>
    </row>
    <row r="2204" spans="1:16" x14ac:dyDescent="0.35">
      <c r="A2204" s="68">
        <v>2202</v>
      </c>
      <c r="B2204" s="73">
        <v>145</v>
      </c>
      <c r="C2204" s="73">
        <v>1008</v>
      </c>
      <c r="D2204" s="69">
        <v>3294</v>
      </c>
      <c r="E2204" t="str">
        <f>INDEX(Table5[EEZ],MATCH(C2204,Table5[Colony_ID],0))</f>
        <v>American Samoa Exclusive Economic Zone</v>
      </c>
      <c r="F2204" t="str">
        <f>INDEX(Table5[Corrected Island/Colony Name],MATCH('Full Data'!C2204,Table5[Colony_ID],0))</f>
        <v>Tutuila</v>
      </c>
      <c r="G2204" t="str">
        <f>INDEX(Table4[Common_Name],MATCH('Full Data'!D2204,Table4[SpcRecID],0))</f>
        <v>Brown Noddy</v>
      </c>
      <c r="H2204" s="83" t="str">
        <f>INDEX(Data!E$2:E$6500,MATCH(A2204,Data!$A$2:$A$6500,0))</f>
        <v>Confirmed</v>
      </c>
      <c r="I2204" s="90">
        <f>INDEX(Data!P$2:P$6500,MATCH(A2204,Data!$A$2:$A$6500,0))</f>
        <v>1986</v>
      </c>
      <c r="J2204" s="90">
        <f>INDEX(Data!Q$2:Q$6500,MATCH($A2204,Data!$A$2:$A$6500,0))</f>
        <v>1986</v>
      </c>
      <c r="K2204" s="90">
        <f>INDEX(Data!F$2:F$6500,MATCH($A2204,Data!$A$2:$A$6500,0))</f>
        <v>498</v>
      </c>
      <c r="L2204" s="90">
        <f>INDEX(Data!G$2:G$6500,MATCH($A2204,Data!$A$2:$A$6500,0))</f>
        <v>498</v>
      </c>
      <c r="M2204" s="90">
        <f>INDEX(Data!H$2:H$6500,MATCH($A2204,Data!$A$2:$A$6500,0))</f>
        <v>0</v>
      </c>
      <c r="N2204" s="90">
        <f>INDEX(Data!I$2:I$6500,MATCH($A2204,Data!$A$2:$A$6500,0))</f>
        <v>0</v>
      </c>
      <c r="O2204" s="83" t="str">
        <f>INDEX(Data!J$2:J$6500,MATCH($A2204,Data!$A$2:$A$6500,0))</f>
        <v>individuals</v>
      </c>
      <c r="P2204" t="str">
        <f>_xlfn.XLOOKUP(B2204,Table3[RefID],Table3[Citation])</f>
        <v>Engbring &amp; Ramsey (1989)</v>
      </c>
    </row>
    <row r="2205" spans="1:16" x14ac:dyDescent="0.35">
      <c r="A2205" s="68">
        <v>2203</v>
      </c>
      <c r="B2205" s="73">
        <v>145</v>
      </c>
      <c r="C2205" s="73">
        <v>1008</v>
      </c>
      <c r="D2205" s="69">
        <v>3294</v>
      </c>
      <c r="E2205" t="str">
        <f>INDEX(Table5[EEZ],MATCH(C2205,Table5[Colony_ID],0))</f>
        <v>American Samoa Exclusive Economic Zone</v>
      </c>
      <c r="F2205" t="str">
        <f>INDEX(Table5[Corrected Island/Colony Name],MATCH('Full Data'!C2205,Table5[Colony_ID],0))</f>
        <v>Tutuila</v>
      </c>
      <c r="G2205" t="str">
        <f>INDEX(Table4[Common_Name],MATCH('Full Data'!D2205,Table4[SpcRecID],0))</f>
        <v>Brown Noddy</v>
      </c>
      <c r="H2205" s="83" t="str">
        <f>INDEX(Data!E$2:E$6500,MATCH(A2205,Data!$A$2:$A$6500,0))</f>
        <v>Confirmed</v>
      </c>
      <c r="I2205" s="90">
        <f>INDEX(Data!P$2:P$6500,MATCH(A2205,Data!$A$2:$A$6500,0))</f>
        <v>1986</v>
      </c>
      <c r="J2205" s="90">
        <f>INDEX(Data!Q$2:Q$6500,MATCH($A2205,Data!$A$2:$A$6500,0))</f>
        <v>1986</v>
      </c>
      <c r="K2205" s="90">
        <f>INDEX(Data!F$2:F$6500,MATCH($A2205,Data!$A$2:$A$6500,0))</f>
        <v>258</v>
      </c>
      <c r="L2205" s="90">
        <f>INDEX(Data!G$2:G$6500,MATCH($A2205,Data!$A$2:$A$6500,0))</f>
        <v>258</v>
      </c>
      <c r="M2205" s="90">
        <f>INDEX(Data!H$2:H$6500,MATCH($A2205,Data!$A$2:$A$6500,0))</f>
        <v>0</v>
      </c>
      <c r="N2205" s="90">
        <f>INDEX(Data!I$2:I$6500,MATCH($A2205,Data!$A$2:$A$6500,0))</f>
        <v>0</v>
      </c>
      <c r="O2205" s="83" t="str">
        <f>INDEX(Data!J$2:J$6500,MATCH($A2205,Data!$A$2:$A$6500,0))</f>
        <v>individuals</v>
      </c>
      <c r="P2205" t="str">
        <f>_xlfn.XLOOKUP(B2205,Table3[RefID],Table3[Citation])</f>
        <v>Engbring &amp; Ramsey (1989)</v>
      </c>
    </row>
    <row r="2206" spans="1:16" x14ac:dyDescent="0.35">
      <c r="A2206" s="68">
        <v>2204</v>
      </c>
      <c r="B2206" s="73">
        <v>145</v>
      </c>
      <c r="C2206" s="73">
        <v>1002</v>
      </c>
      <c r="D2206" s="69">
        <v>3298</v>
      </c>
      <c r="E2206" t="str">
        <f>INDEX(Table5[EEZ],MATCH(C2206,Table5[Colony_ID],0))</f>
        <v>American Samoa Exclusive Economic Zone</v>
      </c>
      <c r="F2206" t="str">
        <f>INDEX(Table5[Corrected Island/Colony Name],MATCH('Full Data'!C2206,Table5[Colony_ID],0))</f>
        <v>Ofu Island</v>
      </c>
      <c r="G2206" t="str">
        <f>INDEX(Table4[Common_Name],MATCH('Full Data'!D2206,Table4[SpcRecID],0))</f>
        <v>Common White Tern</v>
      </c>
      <c r="H2206" s="83" t="str">
        <f>INDEX(Data!E$2:E$6500,MATCH(A2206,Data!$A$2:$A$6500,0))</f>
        <v>Confirmed</v>
      </c>
      <c r="I2206" s="90">
        <f>INDEX(Data!P$2:P$6500,MATCH(A2206,Data!$A$2:$A$6500,0))</f>
        <v>1986</v>
      </c>
      <c r="J2206" s="90">
        <f>INDEX(Data!Q$2:Q$6500,MATCH($A2206,Data!$A$2:$A$6500,0))</f>
        <v>1986</v>
      </c>
      <c r="K2206" s="90">
        <f>INDEX(Data!F$2:F$6500,MATCH($A2206,Data!$A$2:$A$6500,0))</f>
        <v>508</v>
      </c>
      <c r="L2206" s="90">
        <f>INDEX(Data!G$2:G$6500,MATCH($A2206,Data!$A$2:$A$6500,0))</f>
        <v>508</v>
      </c>
      <c r="M2206" s="90">
        <f>INDEX(Data!H$2:H$6500,MATCH($A2206,Data!$A$2:$A$6500,0))</f>
        <v>0</v>
      </c>
      <c r="N2206" s="90">
        <f>INDEX(Data!I$2:I$6500,MATCH($A2206,Data!$A$2:$A$6500,0))</f>
        <v>0</v>
      </c>
      <c r="O2206" s="83" t="str">
        <f>INDEX(Data!J$2:J$6500,MATCH($A2206,Data!$A$2:$A$6500,0))</f>
        <v>individuals</v>
      </c>
      <c r="P2206" t="str">
        <f>_xlfn.XLOOKUP(B2206,Table3[RefID],Table3[Citation])</f>
        <v>Engbring &amp; Ramsey (1989)</v>
      </c>
    </row>
    <row r="2207" spans="1:16" x14ac:dyDescent="0.35">
      <c r="A2207" s="68">
        <v>2205</v>
      </c>
      <c r="B2207" s="73">
        <v>145</v>
      </c>
      <c r="C2207" s="73">
        <v>1003</v>
      </c>
      <c r="D2207" s="69">
        <v>3298</v>
      </c>
      <c r="E2207" t="str">
        <f>INDEX(Table5[EEZ],MATCH(C2207,Table5[Colony_ID],0))</f>
        <v>American Samoa Exclusive Economic Zone</v>
      </c>
      <c r="F2207" t="str">
        <f>INDEX(Table5[Corrected Island/Colony Name],MATCH('Full Data'!C2207,Table5[Colony_ID],0))</f>
        <v>Olosega Island</v>
      </c>
      <c r="G2207" t="str">
        <f>INDEX(Table4[Common_Name],MATCH('Full Data'!D2207,Table4[SpcRecID],0))</f>
        <v>Common White Tern</v>
      </c>
      <c r="H2207" s="83" t="str">
        <f>INDEX(Data!E$2:E$6500,MATCH(A2207,Data!$A$2:$A$6500,0))</f>
        <v>Confirmed</v>
      </c>
      <c r="I2207" s="90">
        <f>INDEX(Data!P$2:P$6500,MATCH(A2207,Data!$A$2:$A$6500,0))</f>
        <v>1986</v>
      </c>
      <c r="J2207" s="90">
        <f>INDEX(Data!Q$2:Q$6500,MATCH($A2207,Data!$A$2:$A$6500,0))</f>
        <v>1986</v>
      </c>
      <c r="K2207" s="90">
        <f>INDEX(Data!F$2:F$6500,MATCH($A2207,Data!$A$2:$A$6500,0))</f>
        <v>660</v>
      </c>
      <c r="L2207" s="90">
        <f>INDEX(Data!G$2:G$6500,MATCH($A2207,Data!$A$2:$A$6500,0))</f>
        <v>660</v>
      </c>
      <c r="M2207" s="90">
        <f>INDEX(Data!H$2:H$6500,MATCH($A2207,Data!$A$2:$A$6500,0))</f>
        <v>0</v>
      </c>
      <c r="N2207" s="90">
        <f>INDEX(Data!I$2:I$6500,MATCH($A2207,Data!$A$2:$A$6500,0))</f>
        <v>0</v>
      </c>
      <c r="O2207" s="83" t="str">
        <f>INDEX(Data!J$2:J$6500,MATCH($A2207,Data!$A$2:$A$6500,0))</f>
        <v>individuals</v>
      </c>
      <c r="P2207" t="str">
        <f>_xlfn.XLOOKUP(B2207,Table3[RefID],Table3[Citation])</f>
        <v>Engbring &amp; Ramsey (1989)</v>
      </c>
    </row>
    <row r="2208" spans="1:16" x14ac:dyDescent="0.35">
      <c r="A2208" s="68">
        <v>2206</v>
      </c>
      <c r="B2208" s="73">
        <v>145</v>
      </c>
      <c r="C2208" s="73">
        <v>1007</v>
      </c>
      <c r="D2208" s="69">
        <v>3298</v>
      </c>
      <c r="E2208" t="str">
        <f>INDEX(Table5[EEZ],MATCH(C2208,Table5[Colony_ID],0))</f>
        <v>American Samoa Exclusive Economic Zone</v>
      </c>
      <c r="F2208" t="str">
        <f>INDEX(Table5[Corrected Island/Colony Name],MATCH('Full Data'!C2208,Table5[Colony_ID],0))</f>
        <v>Tau</v>
      </c>
      <c r="G2208" t="str">
        <f>INDEX(Table4[Common_Name],MATCH('Full Data'!D2208,Table4[SpcRecID],0))</f>
        <v>Common White Tern</v>
      </c>
      <c r="H2208" s="83" t="str">
        <f>INDEX(Data!E$2:E$6500,MATCH(A2208,Data!$A$2:$A$6500,0))</f>
        <v>Confirmed</v>
      </c>
      <c r="I2208" s="90">
        <f>INDEX(Data!P$2:P$6500,MATCH(A2208,Data!$A$2:$A$6500,0))</f>
        <v>1986</v>
      </c>
      <c r="J2208" s="90">
        <f>INDEX(Data!Q$2:Q$6500,MATCH($A2208,Data!$A$2:$A$6500,0))</f>
        <v>1986</v>
      </c>
      <c r="K2208" s="90">
        <f>INDEX(Data!F$2:F$6500,MATCH($A2208,Data!$A$2:$A$6500,0))</f>
        <v>238</v>
      </c>
      <c r="L2208" s="90">
        <f>INDEX(Data!G$2:G$6500,MATCH($A2208,Data!$A$2:$A$6500,0))</f>
        <v>238</v>
      </c>
      <c r="M2208" s="90">
        <f>INDEX(Data!H$2:H$6500,MATCH($A2208,Data!$A$2:$A$6500,0))</f>
        <v>0</v>
      </c>
      <c r="N2208" s="90">
        <f>INDEX(Data!I$2:I$6500,MATCH($A2208,Data!$A$2:$A$6500,0))</f>
        <v>0</v>
      </c>
      <c r="O2208" s="83" t="str">
        <f>INDEX(Data!J$2:J$6500,MATCH($A2208,Data!$A$2:$A$6500,0))</f>
        <v>individuals</v>
      </c>
      <c r="P2208" t="str">
        <f>_xlfn.XLOOKUP(B2208,Table3[RefID],Table3[Citation])</f>
        <v>Engbring &amp; Ramsey (1989)</v>
      </c>
    </row>
    <row r="2209" spans="1:16" x14ac:dyDescent="0.35">
      <c r="A2209" s="68">
        <v>2207</v>
      </c>
      <c r="B2209" s="73">
        <v>145</v>
      </c>
      <c r="C2209" s="73">
        <v>1008</v>
      </c>
      <c r="D2209" s="69">
        <v>3298</v>
      </c>
      <c r="E2209" t="str">
        <f>INDEX(Table5[EEZ],MATCH(C2209,Table5[Colony_ID],0))</f>
        <v>American Samoa Exclusive Economic Zone</v>
      </c>
      <c r="F2209" t="str">
        <f>INDEX(Table5[Corrected Island/Colony Name],MATCH('Full Data'!C2209,Table5[Colony_ID],0))</f>
        <v>Tutuila</v>
      </c>
      <c r="G2209" t="str">
        <f>INDEX(Table4[Common_Name],MATCH('Full Data'!D2209,Table4[SpcRecID],0))</f>
        <v>Common White Tern</v>
      </c>
      <c r="H2209" s="83" t="str">
        <f>INDEX(Data!E$2:E$6500,MATCH(A2209,Data!$A$2:$A$6500,0))</f>
        <v>Confirmed</v>
      </c>
      <c r="I2209" s="90">
        <f>INDEX(Data!P$2:P$6500,MATCH(A2209,Data!$A$2:$A$6500,0))</f>
        <v>1986</v>
      </c>
      <c r="J2209" s="90">
        <f>INDEX(Data!Q$2:Q$6500,MATCH($A2209,Data!$A$2:$A$6500,0))</f>
        <v>1986</v>
      </c>
      <c r="K2209" s="90">
        <f>INDEX(Data!F$2:F$6500,MATCH($A2209,Data!$A$2:$A$6500,0))</f>
        <v>3779</v>
      </c>
      <c r="L2209" s="90">
        <f>INDEX(Data!G$2:G$6500,MATCH($A2209,Data!$A$2:$A$6500,0))</f>
        <v>3779</v>
      </c>
      <c r="M2209" s="90">
        <f>INDEX(Data!H$2:H$6500,MATCH($A2209,Data!$A$2:$A$6500,0))</f>
        <v>0</v>
      </c>
      <c r="N2209" s="90">
        <f>INDEX(Data!I$2:I$6500,MATCH($A2209,Data!$A$2:$A$6500,0))</f>
        <v>0</v>
      </c>
      <c r="O2209" s="83" t="str">
        <f>INDEX(Data!J$2:J$6500,MATCH($A2209,Data!$A$2:$A$6500,0))</f>
        <v>individuals</v>
      </c>
      <c r="P2209" t="str">
        <f>_xlfn.XLOOKUP(B2209,Table3[RefID],Table3[Citation])</f>
        <v>Engbring &amp; Ramsey (1989)</v>
      </c>
    </row>
    <row r="2210" spans="1:16" x14ac:dyDescent="0.35">
      <c r="A2210" s="68">
        <v>2208</v>
      </c>
      <c r="B2210" s="73">
        <v>145</v>
      </c>
      <c r="C2210" s="73">
        <v>1008</v>
      </c>
      <c r="D2210" s="69">
        <v>3298</v>
      </c>
      <c r="E2210" t="str">
        <f>INDEX(Table5[EEZ],MATCH(C2210,Table5[Colony_ID],0))</f>
        <v>American Samoa Exclusive Economic Zone</v>
      </c>
      <c r="F2210" t="str">
        <f>INDEX(Table5[Corrected Island/Colony Name],MATCH('Full Data'!C2210,Table5[Colony_ID],0))</f>
        <v>Tutuila</v>
      </c>
      <c r="G2210" t="str">
        <f>INDEX(Table4[Common_Name],MATCH('Full Data'!D2210,Table4[SpcRecID],0))</f>
        <v>Common White Tern</v>
      </c>
      <c r="H2210" s="83" t="str">
        <f>INDEX(Data!E$2:E$6500,MATCH(A2210,Data!$A$2:$A$6500,0))</f>
        <v>Confirmed</v>
      </c>
      <c r="I2210" s="90">
        <f>INDEX(Data!P$2:P$6500,MATCH(A2210,Data!$A$2:$A$6500,0))</f>
        <v>1986</v>
      </c>
      <c r="J2210" s="90">
        <f>INDEX(Data!Q$2:Q$6500,MATCH($A2210,Data!$A$2:$A$6500,0))</f>
        <v>1986</v>
      </c>
      <c r="K2210" s="90">
        <f>INDEX(Data!F$2:F$6500,MATCH($A2210,Data!$A$2:$A$6500,0))</f>
        <v>4329</v>
      </c>
      <c r="L2210" s="90">
        <f>INDEX(Data!G$2:G$6500,MATCH($A2210,Data!$A$2:$A$6500,0))</f>
        <v>4329</v>
      </c>
      <c r="M2210" s="90">
        <f>INDEX(Data!H$2:H$6500,MATCH($A2210,Data!$A$2:$A$6500,0))</f>
        <v>0</v>
      </c>
      <c r="N2210" s="90">
        <f>INDEX(Data!I$2:I$6500,MATCH($A2210,Data!$A$2:$A$6500,0))</f>
        <v>0</v>
      </c>
      <c r="O2210" s="83" t="str">
        <f>INDEX(Data!J$2:J$6500,MATCH($A2210,Data!$A$2:$A$6500,0))</f>
        <v>individuals</v>
      </c>
      <c r="P2210" t="str">
        <f>_xlfn.XLOOKUP(B2210,Table3[RefID],Table3[Citation])</f>
        <v>Engbring &amp; Ramsey (1989)</v>
      </c>
    </row>
    <row r="2211" spans="1:16" x14ac:dyDescent="0.35">
      <c r="A2211" s="68">
        <v>2209</v>
      </c>
      <c r="B2211" s="73">
        <v>145</v>
      </c>
      <c r="C2211" s="73">
        <v>1007</v>
      </c>
      <c r="D2211" s="70">
        <v>3895</v>
      </c>
      <c r="E2211" t="str">
        <f>INDEX(Table5[EEZ],MATCH(C2211,Table5[Colony_ID],0))</f>
        <v>American Samoa Exclusive Economic Zone</v>
      </c>
      <c r="F2211" t="str">
        <f>INDEX(Table5[Corrected Island/Colony Name],MATCH('Full Data'!C2211,Table5[Colony_ID],0))</f>
        <v>Tau</v>
      </c>
      <c r="G2211" t="str">
        <f>INDEX(Table4[Common_Name],MATCH('Full Data'!D2211,Table4[SpcRecID],0))</f>
        <v>Herald Petrel</v>
      </c>
      <c r="H2211" s="83" t="str">
        <f>INDEX(Data!E$2:E$6500,MATCH(A2211,Data!$A$2:$A$6500,0))</f>
        <v>Confirmed</v>
      </c>
      <c r="I2211" s="90">
        <f>INDEX(Data!P$2:P$6500,MATCH(A2211,Data!$A$2:$A$6500,0))</f>
        <v>1986</v>
      </c>
      <c r="J2211" s="90">
        <f>INDEX(Data!Q$2:Q$6500,MATCH($A2211,Data!$A$2:$A$6500,0))</f>
        <v>1986</v>
      </c>
      <c r="K2211" s="90">
        <f>INDEX(Data!F$2:F$6500,MATCH($A2211,Data!$A$2:$A$6500,0))</f>
        <v>0</v>
      </c>
      <c r="L2211" s="90">
        <f>INDEX(Data!G$2:G$6500,MATCH($A2211,Data!$A$2:$A$6500,0))</f>
        <v>0</v>
      </c>
      <c r="M2211" s="90">
        <f>INDEX(Data!H$2:H$6500,MATCH($A2211,Data!$A$2:$A$6500,0))</f>
        <v>0</v>
      </c>
      <c r="N2211" s="90">
        <f>INDEX(Data!I$2:I$6500,MATCH($A2211,Data!$A$2:$A$6500,0))</f>
        <v>0</v>
      </c>
      <c r="O2211" s="83">
        <f>INDEX(Data!J$2:J$6500,MATCH($A2211,Data!$A$2:$A$6500,0))</f>
        <v>0</v>
      </c>
      <c r="P2211" t="str">
        <f>_xlfn.XLOOKUP(B2211,Table3[RefID],Table3[Citation])</f>
        <v>Engbring &amp; Ramsey (1989)</v>
      </c>
    </row>
    <row r="2212" spans="1:16" x14ac:dyDescent="0.35">
      <c r="A2212" s="68">
        <v>2210</v>
      </c>
      <c r="B2212" s="73">
        <v>145</v>
      </c>
      <c r="C2212" s="73">
        <v>1004</v>
      </c>
      <c r="D2212" s="69">
        <v>3658</v>
      </c>
      <c r="E2212" t="str">
        <f>INDEX(Table5[EEZ],MATCH(C2212,Table5[Colony_ID],0))</f>
        <v>American Samoa Exclusive Economic Zone</v>
      </c>
      <c r="F2212" t="str">
        <f>INDEX(Table5[Corrected Island/Colony Name],MATCH('Full Data'!C2212,Table5[Colony_ID],0))</f>
        <v>Pola Island</v>
      </c>
      <c r="G2212" t="str">
        <f>INDEX(Table4[Common_Name],MATCH('Full Data'!D2212,Table4[SpcRecID],0))</f>
        <v>Red-footed Booby</v>
      </c>
      <c r="H2212" s="83" t="str">
        <f>INDEX(Data!E$2:E$6500,MATCH(A2212,Data!$A$2:$A$6500,0))</f>
        <v>Confirmed</v>
      </c>
      <c r="I2212" s="90">
        <f>INDEX(Data!P$2:P$6500,MATCH(A2212,Data!$A$2:$A$6500,0))</f>
        <v>1986</v>
      </c>
      <c r="J2212" s="90">
        <f>INDEX(Data!Q$2:Q$6500,MATCH($A2212,Data!$A$2:$A$6500,0))</f>
        <v>1986</v>
      </c>
      <c r="K2212" s="90">
        <f>INDEX(Data!F$2:F$6500,MATCH($A2212,Data!$A$2:$A$6500,0))</f>
        <v>30</v>
      </c>
      <c r="L2212" s="90">
        <f>INDEX(Data!G$2:G$6500,MATCH($A2212,Data!$A$2:$A$6500,0))</f>
        <v>30</v>
      </c>
      <c r="M2212" s="90">
        <f>INDEX(Data!H$2:H$6500,MATCH($A2212,Data!$A$2:$A$6500,0))</f>
        <v>0</v>
      </c>
      <c r="N2212" s="90">
        <f>INDEX(Data!I$2:I$6500,MATCH($A2212,Data!$A$2:$A$6500,0))</f>
        <v>0</v>
      </c>
      <c r="O2212" s="83" t="str">
        <f>INDEX(Data!J$2:J$6500,MATCH($A2212,Data!$A$2:$A$6500,0))</f>
        <v>individuals</v>
      </c>
      <c r="P2212" t="str">
        <f>_xlfn.XLOOKUP(B2212,Table3[RefID],Table3[Citation])</f>
        <v>Engbring &amp; Ramsey (1989)</v>
      </c>
    </row>
    <row r="2213" spans="1:16" x14ac:dyDescent="0.35">
      <c r="A2213" s="68">
        <v>2211</v>
      </c>
      <c r="B2213" s="73">
        <v>145</v>
      </c>
      <c r="C2213" s="73">
        <v>1003</v>
      </c>
      <c r="D2213" s="69">
        <v>3880</v>
      </c>
      <c r="E2213" t="str">
        <f>INDEX(Table5[EEZ],MATCH(C2213,Table5[Colony_ID],0))</f>
        <v>American Samoa Exclusive Economic Zone</v>
      </c>
      <c r="F2213" t="str">
        <f>INDEX(Table5[Corrected Island/Colony Name],MATCH('Full Data'!C2213,Table5[Colony_ID],0))</f>
        <v>Olosega Island</v>
      </c>
      <c r="G2213" t="str">
        <f>INDEX(Table4[Common_Name],MATCH('Full Data'!D2213,Table4[SpcRecID],0))</f>
        <v>Tahiti Petrel</v>
      </c>
      <c r="H2213" s="83" t="str">
        <f>INDEX(Data!E$2:E$6500,MATCH(A2213,Data!$A$2:$A$6500,0))</f>
        <v>Potential breeding</v>
      </c>
      <c r="I2213" s="90">
        <f>INDEX(Data!P$2:P$6500,MATCH(A2213,Data!$A$2:$A$6500,0))</f>
        <v>1986</v>
      </c>
      <c r="J2213" s="90">
        <f>INDEX(Data!Q$2:Q$6500,MATCH($A2213,Data!$A$2:$A$6500,0))</f>
        <v>1986</v>
      </c>
      <c r="K2213" s="90">
        <f>INDEX(Data!F$2:F$6500,MATCH($A2213,Data!$A$2:$A$6500,0))</f>
        <v>0</v>
      </c>
      <c r="L2213" s="90">
        <f>INDEX(Data!G$2:G$6500,MATCH($A2213,Data!$A$2:$A$6500,0))</f>
        <v>0</v>
      </c>
      <c r="M2213" s="90">
        <f>INDEX(Data!H$2:H$6500,MATCH($A2213,Data!$A$2:$A$6500,0))</f>
        <v>0</v>
      </c>
      <c r="N2213" s="90">
        <f>INDEX(Data!I$2:I$6500,MATCH($A2213,Data!$A$2:$A$6500,0))</f>
        <v>0</v>
      </c>
      <c r="O2213" s="83">
        <f>INDEX(Data!J$2:J$6500,MATCH($A2213,Data!$A$2:$A$6500,0))</f>
        <v>0</v>
      </c>
      <c r="P2213" t="str">
        <f>_xlfn.XLOOKUP(B2213,Table3[RefID],Table3[Citation])</f>
        <v>Engbring &amp; Ramsey (1989)</v>
      </c>
    </row>
    <row r="2214" spans="1:16" x14ac:dyDescent="0.35">
      <c r="A2214" s="68">
        <v>2212</v>
      </c>
      <c r="B2214" s="73">
        <v>145</v>
      </c>
      <c r="C2214" s="73">
        <v>1007</v>
      </c>
      <c r="D2214" s="69">
        <v>3880</v>
      </c>
      <c r="E2214" t="str">
        <f>INDEX(Table5[EEZ],MATCH(C2214,Table5[Colony_ID],0))</f>
        <v>American Samoa Exclusive Economic Zone</v>
      </c>
      <c r="F2214" t="str">
        <f>INDEX(Table5[Corrected Island/Colony Name],MATCH('Full Data'!C2214,Table5[Colony_ID],0))</f>
        <v>Tau</v>
      </c>
      <c r="G2214" t="str">
        <f>INDEX(Table4[Common_Name],MATCH('Full Data'!D2214,Table4[SpcRecID],0))</f>
        <v>Tahiti Petrel</v>
      </c>
      <c r="H2214" s="83" t="str">
        <f>INDEX(Data!E$2:E$6500,MATCH(A2214,Data!$A$2:$A$6500,0))</f>
        <v>Confirmed</v>
      </c>
      <c r="I2214" s="90">
        <f>INDEX(Data!P$2:P$6500,MATCH(A2214,Data!$A$2:$A$6500,0))</f>
        <v>1986</v>
      </c>
      <c r="J2214" s="90">
        <f>INDEX(Data!Q$2:Q$6500,MATCH($A2214,Data!$A$2:$A$6500,0))</f>
        <v>1986</v>
      </c>
      <c r="K2214" s="90">
        <f>INDEX(Data!F$2:F$6500,MATCH($A2214,Data!$A$2:$A$6500,0))</f>
        <v>0</v>
      </c>
      <c r="L2214" s="90">
        <f>INDEX(Data!G$2:G$6500,MATCH($A2214,Data!$A$2:$A$6500,0))</f>
        <v>0</v>
      </c>
      <c r="M2214" s="90">
        <f>INDEX(Data!H$2:H$6500,MATCH($A2214,Data!$A$2:$A$6500,0))</f>
        <v>250</v>
      </c>
      <c r="N2214" s="90">
        <f>INDEX(Data!I$2:I$6500,MATCH($A2214,Data!$A$2:$A$6500,0))</f>
        <v>999</v>
      </c>
      <c r="O2214" s="83">
        <f>INDEX(Data!J$2:J$6500,MATCH($A2214,Data!$A$2:$A$6500,0))</f>
        <v>0</v>
      </c>
      <c r="P2214" t="str">
        <f>_xlfn.XLOOKUP(B2214,Table3[RefID],Table3[Citation])</f>
        <v>Engbring &amp; Ramsey (1989)</v>
      </c>
    </row>
    <row r="2215" spans="1:16" x14ac:dyDescent="0.35">
      <c r="A2215" s="68">
        <v>2213</v>
      </c>
      <c r="B2215" s="73">
        <v>145</v>
      </c>
      <c r="C2215" s="73">
        <v>1008</v>
      </c>
      <c r="D2215" s="69">
        <v>3880</v>
      </c>
      <c r="E2215" t="str">
        <f>INDEX(Table5[EEZ],MATCH(C2215,Table5[Colony_ID],0))</f>
        <v>American Samoa Exclusive Economic Zone</v>
      </c>
      <c r="F2215" t="str">
        <f>INDEX(Table5[Corrected Island/Colony Name],MATCH('Full Data'!C2215,Table5[Colony_ID],0))</f>
        <v>Tutuila</v>
      </c>
      <c r="G2215" t="str">
        <f>INDEX(Table4[Common_Name],MATCH('Full Data'!D2215,Table4[SpcRecID],0))</f>
        <v>Tahiti Petrel</v>
      </c>
      <c r="H2215" s="83" t="str">
        <f>INDEX(Data!E$2:E$6500,MATCH(A2215,Data!$A$2:$A$6500,0))</f>
        <v>Confirmed</v>
      </c>
      <c r="I2215" s="90">
        <f>INDEX(Data!P$2:P$6500,MATCH(A2215,Data!$A$2:$A$6500,0))</f>
        <v>1986</v>
      </c>
      <c r="J2215" s="90">
        <f>INDEX(Data!Q$2:Q$6500,MATCH($A2215,Data!$A$2:$A$6500,0))</f>
        <v>1986</v>
      </c>
      <c r="K2215" s="90">
        <f>INDEX(Data!F$2:F$6500,MATCH($A2215,Data!$A$2:$A$6500,0))</f>
        <v>0</v>
      </c>
      <c r="L2215" s="90">
        <f>INDEX(Data!G$2:G$6500,MATCH($A2215,Data!$A$2:$A$6500,0))</f>
        <v>0</v>
      </c>
      <c r="M2215" s="90">
        <f>INDEX(Data!H$2:H$6500,MATCH($A2215,Data!$A$2:$A$6500,0))</f>
        <v>0</v>
      </c>
      <c r="N2215" s="90">
        <f>INDEX(Data!I$2:I$6500,MATCH($A2215,Data!$A$2:$A$6500,0))</f>
        <v>0</v>
      </c>
      <c r="O2215" s="83">
        <f>INDEX(Data!J$2:J$6500,MATCH($A2215,Data!$A$2:$A$6500,0))</f>
        <v>0</v>
      </c>
      <c r="P2215" t="str">
        <f>_xlfn.XLOOKUP(B2215,Table3[RefID],Table3[Citation])</f>
        <v>Engbring &amp; Ramsey (1989)</v>
      </c>
    </row>
    <row r="2216" spans="1:16" x14ac:dyDescent="0.35">
      <c r="A2216" s="68">
        <v>2214</v>
      </c>
      <c r="B2216" s="73">
        <v>145</v>
      </c>
      <c r="C2216" s="73">
        <v>1002</v>
      </c>
      <c r="D2216" s="69">
        <v>3650</v>
      </c>
      <c r="E2216" t="str">
        <f>INDEX(Table5[EEZ],MATCH(C2216,Table5[Colony_ID],0))</f>
        <v>American Samoa Exclusive Economic Zone</v>
      </c>
      <c r="F2216" t="str">
        <f>INDEX(Table5[Corrected Island/Colony Name],MATCH('Full Data'!C2216,Table5[Colony_ID],0))</f>
        <v>Ofu Island</v>
      </c>
      <c r="G2216" t="str">
        <f>INDEX(Table4[Common_Name],MATCH('Full Data'!D2216,Table4[SpcRecID],0))</f>
        <v>White-tailed Tropicbird</v>
      </c>
      <c r="H2216" s="83" t="str">
        <f>INDEX(Data!E$2:E$6500,MATCH(A2216,Data!$A$2:$A$6500,0))</f>
        <v>Confirmed</v>
      </c>
      <c r="I2216" s="90">
        <f>INDEX(Data!P$2:P$6500,MATCH(A2216,Data!$A$2:$A$6500,0))</f>
        <v>1986</v>
      </c>
      <c r="J2216" s="90">
        <f>INDEX(Data!Q$2:Q$6500,MATCH($A2216,Data!$A$2:$A$6500,0))</f>
        <v>1986</v>
      </c>
      <c r="K2216" s="90">
        <f>INDEX(Data!F$2:F$6500,MATCH($A2216,Data!$A$2:$A$6500,0))</f>
        <v>63</v>
      </c>
      <c r="L2216" s="90">
        <f>INDEX(Data!G$2:G$6500,MATCH($A2216,Data!$A$2:$A$6500,0))</f>
        <v>63</v>
      </c>
      <c r="M2216" s="90">
        <f>INDEX(Data!H$2:H$6500,MATCH($A2216,Data!$A$2:$A$6500,0))</f>
        <v>0</v>
      </c>
      <c r="N2216" s="90">
        <f>INDEX(Data!I$2:I$6500,MATCH($A2216,Data!$A$2:$A$6500,0))</f>
        <v>0</v>
      </c>
      <c r="O2216" s="83" t="str">
        <f>INDEX(Data!J$2:J$6500,MATCH($A2216,Data!$A$2:$A$6500,0))</f>
        <v>individuals</v>
      </c>
      <c r="P2216" t="str">
        <f>_xlfn.XLOOKUP(B2216,Table3[RefID],Table3[Citation])</f>
        <v>Engbring &amp; Ramsey (1989)</v>
      </c>
    </row>
    <row r="2217" spans="1:16" x14ac:dyDescent="0.35">
      <c r="A2217" s="68">
        <v>2215</v>
      </c>
      <c r="B2217" s="73">
        <v>145</v>
      </c>
      <c r="C2217" s="73">
        <v>1003</v>
      </c>
      <c r="D2217" s="69">
        <v>3650</v>
      </c>
      <c r="E2217" t="str">
        <f>INDEX(Table5[EEZ],MATCH(C2217,Table5[Colony_ID],0))</f>
        <v>American Samoa Exclusive Economic Zone</v>
      </c>
      <c r="F2217" t="str">
        <f>INDEX(Table5[Corrected Island/Colony Name],MATCH('Full Data'!C2217,Table5[Colony_ID],0))</f>
        <v>Olosega Island</v>
      </c>
      <c r="G2217" t="str">
        <f>INDEX(Table4[Common_Name],MATCH('Full Data'!D2217,Table4[SpcRecID],0))</f>
        <v>White-tailed Tropicbird</v>
      </c>
      <c r="H2217" s="83" t="str">
        <f>INDEX(Data!E$2:E$6500,MATCH(A2217,Data!$A$2:$A$6500,0))</f>
        <v>Confirmed</v>
      </c>
      <c r="I2217" s="90">
        <f>INDEX(Data!P$2:P$6500,MATCH(A2217,Data!$A$2:$A$6500,0))</f>
        <v>1986</v>
      </c>
      <c r="J2217" s="90">
        <f>INDEX(Data!Q$2:Q$6500,MATCH($A2217,Data!$A$2:$A$6500,0))</f>
        <v>1986</v>
      </c>
      <c r="K2217" s="90">
        <f>INDEX(Data!F$2:F$6500,MATCH($A2217,Data!$A$2:$A$6500,0))</f>
        <v>89</v>
      </c>
      <c r="L2217" s="90">
        <f>INDEX(Data!G$2:G$6500,MATCH($A2217,Data!$A$2:$A$6500,0))</f>
        <v>89</v>
      </c>
      <c r="M2217" s="90">
        <f>INDEX(Data!H$2:H$6500,MATCH($A2217,Data!$A$2:$A$6500,0))</f>
        <v>0</v>
      </c>
      <c r="N2217" s="90">
        <f>INDEX(Data!I$2:I$6500,MATCH($A2217,Data!$A$2:$A$6500,0))</f>
        <v>0</v>
      </c>
      <c r="O2217" s="83" t="str">
        <f>INDEX(Data!J$2:J$6500,MATCH($A2217,Data!$A$2:$A$6500,0))</f>
        <v>individuals</v>
      </c>
      <c r="P2217" t="str">
        <f>_xlfn.XLOOKUP(B2217,Table3[RefID],Table3[Citation])</f>
        <v>Engbring &amp; Ramsey (1989)</v>
      </c>
    </row>
    <row r="2218" spans="1:16" x14ac:dyDescent="0.35">
      <c r="A2218" s="68">
        <v>2216</v>
      </c>
      <c r="B2218" s="73">
        <v>145</v>
      </c>
      <c r="C2218" s="73">
        <v>1007</v>
      </c>
      <c r="D2218" s="69">
        <v>3650</v>
      </c>
      <c r="E2218" t="str">
        <f>INDEX(Table5[EEZ],MATCH(C2218,Table5[Colony_ID],0))</f>
        <v>American Samoa Exclusive Economic Zone</v>
      </c>
      <c r="F2218" t="str">
        <f>INDEX(Table5[Corrected Island/Colony Name],MATCH('Full Data'!C2218,Table5[Colony_ID],0))</f>
        <v>Tau</v>
      </c>
      <c r="G2218" t="str">
        <f>INDEX(Table4[Common_Name],MATCH('Full Data'!D2218,Table4[SpcRecID],0))</f>
        <v>White-tailed Tropicbird</v>
      </c>
      <c r="H2218" s="83" t="str">
        <f>INDEX(Data!E$2:E$6500,MATCH(A2218,Data!$A$2:$A$6500,0))</f>
        <v>Confirmed</v>
      </c>
      <c r="I2218" s="90">
        <f>INDEX(Data!P$2:P$6500,MATCH(A2218,Data!$A$2:$A$6500,0))</f>
        <v>1986</v>
      </c>
      <c r="J2218" s="90">
        <f>INDEX(Data!Q$2:Q$6500,MATCH($A2218,Data!$A$2:$A$6500,0))</f>
        <v>1986</v>
      </c>
      <c r="K2218" s="90">
        <f>INDEX(Data!F$2:F$6500,MATCH($A2218,Data!$A$2:$A$6500,0))</f>
        <v>667</v>
      </c>
      <c r="L2218" s="90">
        <f>INDEX(Data!G$2:G$6500,MATCH($A2218,Data!$A$2:$A$6500,0))</f>
        <v>667</v>
      </c>
      <c r="M2218" s="90">
        <f>INDEX(Data!H$2:H$6500,MATCH($A2218,Data!$A$2:$A$6500,0))</f>
        <v>0</v>
      </c>
      <c r="N2218" s="90">
        <f>INDEX(Data!I$2:I$6500,MATCH($A2218,Data!$A$2:$A$6500,0))</f>
        <v>0</v>
      </c>
      <c r="O2218" s="83" t="str">
        <f>INDEX(Data!J$2:J$6500,MATCH($A2218,Data!$A$2:$A$6500,0))</f>
        <v>individuals</v>
      </c>
      <c r="P2218" t="str">
        <f>_xlfn.XLOOKUP(B2218,Table3[RefID],Table3[Citation])</f>
        <v>Engbring &amp; Ramsey (1989)</v>
      </c>
    </row>
    <row r="2219" spans="1:16" x14ac:dyDescent="0.35">
      <c r="A2219" s="68">
        <v>2217</v>
      </c>
      <c r="B2219" s="73">
        <v>145</v>
      </c>
      <c r="C2219" s="73">
        <v>1008</v>
      </c>
      <c r="D2219" s="69">
        <v>3650</v>
      </c>
      <c r="E2219" t="str">
        <f>INDEX(Table5[EEZ],MATCH(C2219,Table5[Colony_ID],0))</f>
        <v>American Samoa Exclusive Economic Zone</v>
      </c>
      <c r="F2219" t="str">
        <f>INDEX(Table5[Corrected Island/Colony Name],MATCH('Full Data'!C2219,Table5[Colony_ID],0))</f>
        <v>Tutuila</v>
      </c>
      <c r="G2219" t="str">
        <f>INDEX(Table4[Common_Name],MATCH('Full Data'!D2219,Table4[SpcRecID],0))</f>
        <v>White-tailed Tropicbird</v>
      </c>
      <c r="H2219" s="83" t="str">
        <f>INDEX(Data!E$2:E$6500,MATCH(A2219,Data!$A$2:$A$6500,0))</f>
        <v>Confirmed</v>
      </c>
      <c r="I2219" s="90">
        <f>INDEX(Data!P$2:P$6500,MATCH(A2219,Data!$A$2:$A$6500,0))</f>
        <v>1986</v>
      </c>
      <c r="J2219" s="90">
        <f>INDEX(Data!Q$2:Q$6500,MATCH($A2219,Data!$A$2:$A$6500,0))</f>
        <v>1986</v>
      </c>
      <c r="K2219" s="90">
        <f>INDEX(Data!F$2:F$6500,MATCH($A2219,Data!$A$2:$A$6500,0))</f>
        <v>463</v>
      </c>
      <c r="L2219" s="90">
        <f>INDEX(Data!G$2:G$6500,MATCH($A2219,Data!$A$2:$A$6500,0))</f>
        <v>463</v>
      </c>
      <c r="M2219" s="90">
        <f>INDEX(Data!H$2:H$6500,MATCH($A2219,Data!$A$2:$A$6500,0))</f>
        <v>0</v>
      </c>
      <c r="N2219" s="90">
        <f>INDEX(Data!I$2:I$6500,MATCH($A2219,Data!$A$2:$A$6500,0))</f>
        <v>0</v>
      </c>
      <c r="O2219" s="83" t="str">
        <f>INDEX(Data!J$2:J$6500,MATCH($A2219,Data!$A$2:$A$6500,0))</f>
        <v>individuals</v>
      </c>
      <c r="P2219" t="str">
        <f>_xlfn.XLOOKUP(B2219,Table3[RefID],Table3[Citation])</f>
        <v>Engbring &amp; Ramsey (1989)</v>
      </c>
    </row>
    <row r="2220" spans="1:16" x14ac:dyDescent="0.35">
      <c r="A2220" s="68">
        <v>2218</v>
      </c>
      <c r="B2220" s="73">
        <v>145</v>
      </c>
      <c r="C2220" s="73">
        <v>1008</v>
      </c>
      <c r="D2220" s="69">
        <v>3650</v>
      </c>
      <c r="E2220" t="str">
        <f>INDEX(Table5[EEZ],MATCH(C2220,Table5[Colony_ID],0))</f>
        <v>American Samoa Exclusive Economic Zone</v>
      </c>
      <c r="F2220" t="str">
        <f>INDEX(Table5[Corrected Island/Colony Name],MATCH('Full Data'!C2220,Table5[Colony_ID],0))</f>
        <v>Tutuila</v>
      </c>
      <c r="G2220" t="str">
        <f>INDEX(Table4[Common_Name],MATCH('Full Data'!D2220,Table4[SpcRecID],0))</f>
        <v>White-tailed Tropicbird</v>
      </c>
      <c r="H2220" s="83" t="str">
        <f>INDEX(Data!E$2:E$6500,MATCH(A2220,Data!$A$2:$A$6500,0))</f>
        <v>Confirmed</v>
      </c>
      <c r="I2220" s="90">
        <f>INDEX(Data!P$2:P$6500,MATCH(A2220,Data!$A$2:$A$6500,0))</f>
        <v>1986</v>
      </c>
      <c r="J2220" s="90">
        <f>INDEX(Data!Q$2:Q$6500,MATCH($A2220,Data!$A$2:$A$6500,0))</f>
        <v>1986</v>
      </c>
      <c r="K2220" s="90">
        <f>INDEX(Data!F$2:F$6500,MATCH($A2220,Data!$A$2:$A$6500,0))</f>
        <v>616</v>
      </c>
      <c r="L2220" s="90">
        <f>INDEX(Data!G$2:G$6500,MATCH($A2220,Data!$A$2:$A$6500,0))</f>
        <v>616</v>
      </c>
      <c r="M2220" s="90">
        <f>INDEX(Data!H$2:H$6500,MATCH($A2220,Data!$A$2:$A$6500,0))</f>
        <v>0</v>
      </c>
      <c r="N2220" s="90">
        <f>INDEX(Data!I$2:I$6500,MATCH($A2220,Data!$A$2:$A$6500,0))</f>
        <v>0</v>
      </c>
      <c r="O2220" s="83" t="str">
        <f>INDEX(Data!J$2:J$6500,MATCH($A2220,Data!$A$2:$A$6500,0))</f>
        <v>individuals</v>
      </c>
      <c r="P2220" t="str">
        <f>_xlfn.XLOOKUP(B2220,Table3[RefID],Table3[Citation])</f>
        <v>Engbring &amp; Ramsey (1989)</v>
      </c>
    </row>
    <row r="2221" spans="1:16" x14ac:dyDescent="0.35">
      <c r="A2221" s="68">
        <v>2219</v>
      </c>
      <c r="B2221" s="69">
        <v>146</v>
      </c>
      <c r="C2221" s="69">
        <v>19083</v>
      </c>
      <c r="D2221" s="69">
        <v>3295</v>
      </c>
      <c r="E2221" t="str">
        <f>INDEX(Table5[EEZ],MATCH(C2221,Table5[Colony_ID],0))</f>
        <v>Papua New Guinean Exclusive Economic Zone</v>
      </c>
      <c r="F2221" t="str">
        <f>INDEX(Table5[Corrected Island/Colony Name],MATCH('Full Data'!C2221,Table5[Colony_ID],0))</f>
        <v>Wallai Island</v>
      </c>
      <c r="G2221" t="str">
        <f>INDEX(Table4[Common_Name],MATCH('Full Data'!D2221,Table4[SpcRecID],0))</f>
        <v>Black Noddy</v>
      </c>
      <c r="H2221" s="83" t="str">
        <f>INDEX(Data!E$2:E$6500,MATCH(A2221,Data!$A$2:$A$6500,0))</f>
        <v>confirmed</v>
      </c>
      <c r="I2221" s="90">
        <f>INDEX(Data!P$2:P$6500,MATCH(A2221,Data!$A$2:$A$6500,0))</f>
        <v>1988</v>
      </c>
      <c r="J2221" s="90">
        <f>INDEX(Data!Q$2:Q$6500,MATCH($A2221,Data!$A$2:$A$6500,0))</f>
        <v>1988</v>
      </c>
      <c r="K2221" s="90">
        <f>INDEX(Data!F$2:F$6500,MATCH($A2221,Data!$A$2:$A$6500,0))</f>
        <v>1000</v>
      </c>
      <c r="L2221" s="90">
        <f>INDEX(Data!G$2:G$6500,MATCH($A2221,Data!$A$2:$A$6500,0))</f>
        <v>1000</v>
      </c>
      <c r="M2221" s="90">
        <f>INDEX(Data!H$2:H$6500,MATCH($A2221,Data!$A$2:$A$6500,0))</f>
        <v>0</v>
      </c>
      <c r="N2221" s="90">
        <f>INDEX(Data!I$2:I$6500,MATCH($A2221,Data!$A$2:$A$6500,0))</f>
        <v>0</v>
      </c>
      <c r="O2221" s="83" t="str">
        <f>INDEX(Data!J$2:J$6500,MATCH($A2221,Data!$A$2:$A$6500,0))</f>
        <v>individuals</v>
      </c>
      <c r="P2221" t="str">
        <f>_xlfn.XLOOKUP(B2221,Table3[RefID],Table3[Citation])</f>
        <v>Gregory-Smith &amp; Gregory-Smith (1989)</v>
      </c>
    </row>
    <row r="2222" spans="1:16" x14ac:dyDescent="0.35">
      <c r="A2222" s="68">
        <v>2220</v>
      </c>
      <c r="B2222" s="69">
        <v>146</v>
      </c>
      <c r="C2222" s="69">
        <v>19083</v>
      </c>
      <c r="D2222" s="69">
        <v>3659</v>
      </c>
      <c r="E2222" t="str">
        <f>INDEX(Table5[EEZ],MATCH(C2222,Table5[Colony_ID],0))</f>
        <v>Papua New Guinean Exclusive Economic Zone</v>
      </c>
      <c r="F2222" t="str">
        <f>INDEX(Table5[Corrected Island/Colony Name],MATCH('Full Data'!C2222,Table5[Colony_ID],0))</f>
        <v>Wallai Island</v>
      </c>
      <c r="G2222" t="str">
        <f>INDEX(Table4[Common_Name],MATCH('Full Data'!D2222,Table4[SpcRecID],0))</f>
        <v>Brown Booby</v>
      </c>
      <c r="H2222" s="83" t="str">
        <f>INDEX(Data!E$2:E$6500,MATCH(A2222,Data!$A$2:$A$6500,0))</f>
        <v>Data Deficient</v>
      </c>
      <c r="I2222" s="90">
        <f>INDEX(Data!P$2:P$6500,MATCH(A2222,Data!$A$2:$A$6500,0))</f>
        <v>1988</v>
      </c>
      <c r="J2222" s="90">
        <f>INDEX(Data!Q$2:Q$6500,MATCH($A2222,Data!$A$2:$A$6500,0))</f>
        <v>1988</v>
      </c>
      <c r="K2222" s="90">
        <f>INDEX(Data!F$2:F$6500,MATCH($A2222,Data!$A$2:$A$6500,0))</f>
        <v>10</v>
      </c>
      <c r="L2222" s="90">
        <f>INDEX(Data!G$2:G$6500,MATCH($A2222,Data!$A$2:$A$6500,0))</f>
        <v>0</v>
      </c>
      <c r="M2222" s="90">
        <f>INDEX(Data!H$2:H$6500,MATCH($A2222,Data!$A$2:$A$6500,0))</f>
        <v>0</v>
      </c>
      <c r="N2222" s="90">
        <f>INDEX(Data!I$2:I$6500,MATCH($A2222,Data!$A$2:$A$6500,0))</f>
        <v>0</v>
      </c>
      <c r="O2222" s="83" t="str">
        <f>INDEX(Data!J$2:J$6500,MATCH($A2222,Data!$A$2:$A$6500,0))</f>
        <v>individuals</v>
      </c>
      <c r="P2222" t="str">
        <f>_xlfn.XLOOKUP(B2222,Table3[RefID],Table3[Citation])</f>
        <v>Gregory-Smith &amp; Gregory-Smith (1989)</v>
      </c>
    </row>
    <row r="2223" spans="1:16" x14ac:dyDescent="0.35">
      <c r="A2223" s="68">
        <v>2221</v>
      </c>
      <c r="B2223" s="69">
        <v>146</v>
      </c>
      <c r="C2223" s="69">
        <v>19083</v>
      </c>
      <c r="D2223" s="69">
        <v>3294</v>
      </c>
      <c r="E2223" t="str">
        <f>INDEX(Table5[EEZ],MATCH(C2223,Table5[Colony_ID],0))</f>
        <v>Papua New Guinean Exclusive Economic Zone</v>
      </c>
      <c r="F2223" t="str">
        <f>INDEX(Table5[Corrected Island/Colony Name],MATCH('Full Data'!C2223,Table5[Colony_ID],0))</f>
        <v>Wallai Island</v>
      </c>
      <c r="G2223" t="str">
        <f>INDEX(Table4[Common_Name],MATCH('Full Data'!D2223,Table4[SpcRecID],0))</f>
        <v>Brown Noddy</v>
      </c>
      <c r="H2223" s="83" t="str">
        <f>INDEX(Data!E$2:E$6500,MATCH(A2223,Data!$A$2:$A$6500,0))</f>
        <v>Data Deficient</v>
      </c>
      <c r="I2223" s="90">
        <f>INDEX(Data!P$2:P$6500,MATCH(A2223,Data!$A$2:$A$6500,0))</f>
        <v>1988</v>
      </c>
      <c r="J2223" s="90">
        <f>INDEX(Data!Q$2:Q$6500,MATCH($A2223,Data!$A$2:$A$6500,0))</f>
        <v>1988</v>
      </c>
      <c r="K2223" s="90">
        <f>INDEX(Data!F$2:F$6500,MATCH($A2223,Data!$A$2:$A$6500,0))</f>
        <v>20</v>
      </c>
      <c r="L2223" s="90">
        <f>INDEX(Data!G$2:G$6500,MATCH($A2223,Data!$A$2:$A$6500,0))</f>
        <v>20</v>
      </c>
      <c r="M2223" s="90">
        <f>INDEX(Data!H$2:H$6500,MATCH($A2223,Data!$A$2:$A$6500,0))</f>
        <v>0</v>
      </c>
      <c r="N2223" s="90">
        <f>INDEX(Data!I$2:I$6500,MATCH($A2223,Data!$A$2:$A$6500,0))</f>
        <v>0</v>
      </c>
      <c r="O2223" s="83" t="str">
        <f>INDEX(Data!J$2:J$6500,MATCH($A2223,Data!$A$2:$A$6500,0))</f>
        <v>individuals</v>
      </c>
      <c r="P2223" t="str">
        <f>_xlfn.XLOOKUP(B2223,Table3[RefID],Table3[Citation])</f>
        <v>Gregory-Smith &amp; Gregory-Smith (1989)</v>
      </c>
    </row>
    <row r="2224" spans="1:16" x14ac:dyDescent="0.35">
      <c r="A2224" s="68">
        <v>2222</v>
      </c>
      <c r="B2224" s="69">
        <v>146</v>
      </c>
      <c r="C2224" s="69">
        <v>19083</v>
      </c>
      <c r="D2224" s="69">
        <v>3263</v>
      </c>
      <c r="E2224" t="str">
        <f>INDEX(Table5[EEZ],MATCH(C2224,Table5[Colony_ID],0))</f>
        <v>Papua New Guinean Exclusive Economic Zone</v>
      </c>
      <c r="F2224" t="str">
        <f>INDEX(Table5[Corrected Island/Colony Name],MATCH('Full Data'!C2224,Table5[Colony_ID],0))</f>
        <v>Wallai Island</v>
      </c>
      <c r="G2224" t="str">
        <f>INDEX(Table4[Common_Name],MATCH('Full Data'!D2224,Table4[SpcRecID],0))</f>
        <v>Greater crested Tern</v>
      </c>
      <c r="H2224" s="83" t="str">
        <f>INDEX(Data!E$2:E$6500,MATCH(A2224,Data!$A$2:$A$6500,0))</f>
        <v>Data Deficient</v>
      </c>
      <c r="I2224" s="90">
        <f>INDEX(Data!P$2:P$6500,MATCH(A2224,Data!$A$2:$A$6500,0))</f>
        <v>1988</v>
      </c>
      <c r="J2224" s="90">
        <f>INDEX(Data!Q$2:Q$6500,MATCH($A2224,Data!$A$2:$A$6500,0))</f>
        <v>1988</v>
      </c>
      <c r="K2224" s="90">
        <f>INDEX(Data!F$2:F$6500,MATCH($A2224,Data!$A$2:$A$6500,0))</f>
        <v>1</v>
      </c>
      <c r="L2224" s="90">
        <f>INDEX(Data!G$2:G$6500,MATCH($A2224,Data!$A$2:$A$6500,0))</f>
        <v>1</v>
      </c>
      <c r="M2224" s="90">
        <f>INDEX(Data!H$2:H$6500,MATCH($A2224,Data!$A$2:$A$6500,0))</f>
        <v>0</v>
      </c>
      <c r="N2224" s="90">
        <f>INDEX(Data!I$2:I$6500,MATCH($A2224,Data!$A$2:$A$6500,0))</f>
        <v>0</v>
      </c>
      <c r="O2224" s="83" t="str">
        <f>INDEX(Data!J$2:J$6500,MATCH($A2224,Data!$A$2:$A$6500,0))</f>
        <v>individuals</v>
      </c>
      <c r="P2224" t="str">
        <f>_xlfn.XLOOKUP(B2224,Table3[RefID],Table3[Citation])</f>
        <v>Gregory-Smith &amp; Gregory-Smith (1989)</v>
      </c>
    </row>
    <row r="2225" spans="1:16" x14ac:dyDescent="0.35">
      <c r="A2225" s="68">
        <v>2223</v>
      </c>
      <c r="B2225" s="69">
        <v>146</v>
      </c>
      <c r="C2225" s="69">
        <v>19083</v>
      </c>
      <c r="D2225" s="69">
        <v>3846</v>
      </c>
      <c r="E2225" t="str">
        <f>INDEX(Table5[EEZ],MATCH(C2225,Table5[Colony_ID],0))</f>
        <v>Papua New Guinean Exclusive Economic Zone</v>
      </c>
      <c r="F2225" t="str">
        <f>INDEX(Table5[Corrected Island/Colony Name],MATCH('Full Data'!C2225,Table5[Colony_ID],0))</f>
        <v>Wallai Island</v>
      </c>
      <c r="G2225" t="str">
        <f>INDEX(Table4[Common_Name],MATCH('Full Data'!D2225,Table4[SpcRecID],0))</f>
        <v>Lesser Frigatebird</v>
      </c>
      <c r="H2225" s="83" t="str">
        <f>INDEX(Data!E$2:E$6500,MATCH(A2225,Data!$A$2:$A$6500,0))</f>
        <v>Data Deficient</v>
      </c>
      <c r="I2225" s="90">
        <f>INDEX(Data!P$2:P$6500,MATCH(A2225,Data!$A$2:$A$6500,0))</f>
        <v>1988</v>
      </c>
      <c r="J2225" s="90">
        <f>INDEX(Data!Q$2:Q$6500,MATCH($A2225,Data!$A$2:$A$6500,0))</f>
        <v>1988</v>
      </c>
      <c r="K2225" s="90">
        <f>INDEX(Data!F$2:F$6500,MATCH($A2225,Data!$A$2:$A$6500,0))</f>
        <v>5</v>
      </c>
      <c r="L2225" s="90">
        <f>INDEX(Data!G$2:G$6500,MATCH($A2225,Data!$A$2:$A$6500,0))</f>
        <v>5</v>
      </c>
      <c r="M2225" s="90">
        <f>INDEX(Data!H$2:H$6500,MATCH($A2225,Data!$A$2:$A$6500,0))</f>
        <v>0</v>
      </c>
      <c r="N2225" s="90">
        <f>INDEX(Data!I$2:I$6500,MATCH($A2225,Data!$A$2:$A$6500,0))</f>
        <v>0</v>
      </c>
      <c r="O2225" s="83" t="str">
        <f>INDEX(Data!J$2:J$6500,MATCH($A2225,Data!$A$2:$A$6500,0))</f>
        <v>individuals</v>
      </c>
      <c r="P2225" t="str">
        <f>_xlfn.XLOOKUP(B2225,Table3[RefID],Table3[Citation])</f>
        <v>Gregory-Smith &amp; Gregory-Smith (1989)</v>
      </c>
    </row>
    <row r="2226" spans="1:16" x14ac:dyDescent="0.35">
      <c r="A2226" s="68">
        <v>2224</v>
      </c>
      <c r="B2226" s="71">
        <v>147</v>
      </c>
      <c r="C2226" s="72">
        <v>5006</v>
      </c>
      <c r="D2226" s="69">
        <v>3295</v>
      </c>
      <c r="E2226" t="str">
        <f>INDEX(Table5[EEZ],MATCH(C2226,Table5[Colony_ID],0))</f>
        <v>French Polynesian Exclusive Economic Zone</v>
      </c>
      <c r="F2226" t="str">
        <f>INDEX(Table5[Corrected Island/Colony Name],MATCH('Full Data'!C2226,Table5[Colony_ID],0))</f>
        <v>Apataki atoll</v>
      </c>
      <c r="G2226" t="str">
        <f>INDEX(Table4[Common_Name],MATCH('Full Data'!D2226,Table4[SpcRecID],0))</f>
        <v>Black Noddy</v>
      </c>
      <c r="H2226" s="83" t="str">
        <f>INDEX(Data!E$2:E$6500,MATCH(A2226,Data!$A$2:$A$6500,0))</f>
        <v>probable</v>
      </c>
      <c r="I2226" s="90">
        <f>INDEX(Data!P$2:P$6500,MATCH(A2226,Data!$A$2:$A$6500,0))</f>
        <v>1984</v>
      </c>
      <c r="J2226" s="90">
        <f>INDEX(Data!Q$2:Q$6500,MATCH($A2226,Data!$A$2:$A$6500,0))</f>
        <v>1989</v>
      </c>
      <c r="K2226" s="90">
        <f>INDEX(Data!F$2:F$6500,MATCH($A2226,Data!$A$2:$A$6500,0))</f>
        <v>0</v>
      </c>
      <c r="L2226" s="90">
        <f>INDEX(Data!G$2:G$6500,MATCH($A2226,Data!$A$2:$A$6500,0))</f>
        <v>0</v>
      </c>
      <c r="M2226" s="90">
        <f>INDEX(Data!H$2:H$6500,MATCH($A2226,Data!$A$2:$A$6500,0))</f>
        <v>0</v>
      </c>
      <c r="N2226" s="90">
        <f>INDEX(Data!I$2:I$6500,MATCH($A2226,Data!$A$2:$A$6500,0))</f>
        <v>0</v>
      </c>
      <c r="O2226" s="83">
        <f>INDEX(Data!J$2:J$6500,MATCH($A2226,Data!$A$2:$A$6500,0))</f>
        <v>0</v>
      </c>
      <c r="P2226" t="str">
        <f>_xlfn.XLOOKUP(B2226,Table3[RefID],Table3[Citation])</f>
        <v>Lovegrove et al [1989]</v>
      </c>
    </row>
    <row r="2227" spans="1:16" x14ac:dyDescent="0.35">
      <c r="A2227" s="68">
        <v>2225</v>
      </c>
      <c r="B2227" s="71">
        <v>147</v>
      </c>
      <c r="C2227" s="72">
        <v>5011</v>
      </c>
      <c r="D2227" s="69">
        <v>3295</v>
      </c>
      <c r="E2227" t="str">
        <f>INDEX(Table5[EEZ],MATCH(C2227,Table5[Colony_ID],0))</f>
        <v>French Polynesian Exclusive Economic Zone</v>
      </c>
      <c r="F2227" t="str">
        <f>INDEX(Table5[Corrected Island/Colony Name],MATCH('Full Data'!C2227,Table5[Colony_ID],0))</f>
        <v>Faaite Atoll</v>
      </c>
      <c r="G2227" t="str">
        <f>INDEX(Table4[Common_Name],MATCH('Full Data'!D2227,Table4[SpcRecID],0))</f>
        <v>Black Noddy</v>
      </c>
      <c r="H2227" s="83" t="str">
        <f>INDEX(Data!E$2:E$6500,MATCH(A2227,Data!$A$2:$A$6500,0))</f>
        <v>probable</v>
      </c>
      <c r="I2227" s="90">
        <f>INDEX(Data!P$2:P$6500,MATCH(A2227,Data!$A$2:$A$6500,0))</f>
        <v>1922</v>
      </c>
      <c r="J2227" s="90">
        <f>INDEX(Data!Q$2:Q$6500,MATCH($A2227,Data!$A$2:$A$6500,0))</f>
        <v>1989</v>
      </c>
      <c r="K2227" s="90">
        <f>INDEX(Data!F$2:F$6500,MATCH($A2227,Data!$A$2:$A$6500,0))</f>
        <v>0</v>
      </c>
      <c r="L2227" s="90">
        <f>INDEX(Data!G$2:G$6500,MATCH($A2227,Data!$A$2:$A$6500,0))</f>
        <v>0</v>
      </c>
      <c r="M2227" s="90">
        <f>INDEX(Data!H$2:H$6500,MATCH($A2227,Data!$A$2:$A$6500,0))</f>
        <v>0</v>
      </c>
      <c r="N2227" s="90">
        <f>INDEX(Data!I$2:I$6500,MATCH($A2227,Data!$A$2:$A$6500,0))</f>
        <v>0</v>
      </c>
      <c r="O2227" s="83">
        <f>INDEX(Data!J$2:J$6500,MATCH($A2227,Data!$A$2:$A$6500,0))</f>
        <v>0</v>
      </c>
      <c r="P2227" t="str">
        <f>_xlfn.XLOOKUP(B2227,Table3[RefID],Table3[Citation])</f>
        <v>Lovegrove et al [1989]</v>
      </c>
    </row>
    <row r="2228" spans="1:16" x14ac:dyDescent="0.35">
      <c r="A2228" s="68">
        <v>2226</v>
      </c>
      <c r="B2228" s="71">
        <v>147</v>
      </c>
      <c r="C2228" s="72">
        <v>5012</v>
      </c>
      <c r="D2228" s="69">
        <v>3295</v>
      </c>
      <c r="E2228" t="str">
        <f>INDEX(Table5[EEZ],MATCH(C2228,Table5[Colony_ID],0))</f>
        <v>French Polynesian Exclusive Economic Zone</v>
      </c>
      <c r="F2228" t="str">
        <f>INDEX(Table5[Corrected Island/Colony Name],MATCH('Full Data'!C2228,Table5[Colony_ID],0))</f>
        <v>Fakarava Atoll</v>
      </c>
      <c r="G2228" t="str">
        <f>INDEX(Table4[Common_Name],MATCH('Full Data'!D2228,Table4[SpcRecID],0))</f>
        <v>Black Noddy</v>
      </c>
      <c r="H2228" s="83" t="str">
        <f>INDEX(Data!E$2:E$6500,MATCH(A2228,Data!$A$2:$A$6500,0))</f>
        <v>probable</v>
      </c>
      <c r="I2228" s="90">
        <f>INDEX(Data!P$2:P$6500,MATCH(A2228,Data!$A$2:$A$6500,0))</f>
        <v>1836</v>
      </c>
      <c r="J2228" s="90">
        <f>INDEX(Data!Q$2:Q$6500,MATCH($A2228,Data!$A$2:$A$6500,0))</f>
        <v>1989</v>
      </c>
      <c r="K2228" s="90">
        <f>INDEX(Data!F$2:F$6500,MATCH($A2228,Data!$A$2:$A$6500,0))</f>
        <v>0</v>
      </c>
      <c r="L2228" s="90">
        <f>INDEX(Data!G$2:G$6500,MATCH($A2228,Data!$A$2:$A$6500,0))</f>
        <v>0</v>
      </c>
      <c r="M2228" s="90">
        <f>INDEX(Data!H$2:H$6500,MATCH($A2228,Data!$A$2:$A$6500,0))</f>
        <v>0</v>
      </c>
      <c r="N2228" s="90">
        <f>INDEX(Data!I$2:I$6500,MATCH($A2228,Data!$A$2:$A$6500,0))</f>
        <v>0</v>
      </c>
      <c r="O2228" s="83">
        <f>INDEX(Data!J$2:J$6500,MATCH($A2228,Data!$A$2:$A$6500,0))</f>
        <v>0</v>
      </c>
      <c r="P2228" t="str">
        <f>_xlfn.XLOOKUP(B2228,Table3[RefID],Table3[Citation])</f>
        <v>Lovegrove et al [1989]</v>
      </c>
    </row>
    <row r="2229" spans="1:16" x14ac:dyDescent="0.35">
      <c r="A2229" s="68">
        <v>2227</v>
      </c>
      <c r="B2229" s="71">
        <v>147</v>
      </c>
      <c r="C2229" s="72">
        <v>5054</v>
      </c>
      <c r="D2229" s="69">
        <v>3295</v>
      </c>
      <c r="E2229" t="str">
        <f>INDEX(Table5[EEZ],MATCH(C2229,Table5[Colony_ID],0))</f>
        <v>French Polynesian Exclusive Economic Zone</v>
      </c>
      <c r="F2229" t="str">
        <f>INDEX(Table5[Corrected Island/Colony Name],MATCH('Full Data'!C2229,Table5[Colony_ID],0))</f>
        <v>Katiu Atoll</v>
      </c>
      <c r="G2229" t="str">
        <f>INDEX(Table4[Common_Name],MATCH('Full Data'!D2229,Table4[SpcRecID],0))</f>
        <v>Black Noddy</v>
      </c>
      <c r="H2229" s="83" t="str">
        <f>INDEX(Data!E$2:E$6500,MATCH(A2229,Data!$A$2:$A$6500,0))</f>
        <v>probable</v>
      </c>
      <c r="I2229" s="90">
        <f>INDEX(Data!P$2:P$6500,MATCH(A2229,Data!$A$2:$A$6500,0))</f>
        <v>1996</v>
      </c>
      <c r="J2229" s="90">
        <f>INDEX(Data!Q$2:Q$6500,MATCH($A2229,Data!$A$2:$A$6500,0))</f>
        <v>1989</v>
      </c>
      <c r="K2229" s="90">
        <f>INDEX(Data!F$2:F$6500,MATCH($A2229,Data!$A$2:$A$6500,0))</f>
        <v>0</v>
      </c>
      <c r="L2229" s="90">
        <f>INDEX(Data!G$2:G$6500,MATCH($A2229,Data!$A$2:$A$6500,0))</f>
        <v>0</v>
      </c>
      <c r="M2229" s="90">
        <f>INDEX(Data!H$2:H$6500,MATCH($A2229,Data!$A$2:$A$6500,0))</f>
        <v>0</v>
      </c>
      <c r="N2229" s="90">
        <f>INDEX(Data!I$2:I$6500,MATCH($A2229,Data!$A$2:$A$6500,0))</f>
        <v>0</v>
      </c>
      <c r="O2229" s="83">
        <f>INDEX(Data!J$2:J$6500,MATCH($A2229,Data!$A$2:$A$6500,0))</f>
        <v>0</v>
      </c>
      <c r="P2229" t="str">
        <f>_xlfn.XLOOKUP(B2229,Table3[RefID],Table3[Citation])</f>
        <v>Lovegrove et al [1989]</v>
      </c>
    </row>
    <row r="2230" spans="1:16" x14ac:dyDescent="0.35">
      <c r="A2230" s="68">
        <v>2228</v>
      </c>
      <c r="B2230" s="71">
        <v>147</v>
      </c>
      <c r="C2230" s="72">
        <v>5060</v>
      </c>
      <c r="D2230" s="69">
        <v>3295</v>
      </c>
      <c r="E2230" t="str">
        <f>INDEX(Table5[EEZ],MATCH(C2230,Table5[Colony_ID],0))</f>
        <v>French Polynesian Exclusive Economic Zone</v>
      </c>
      <c r="F2230" t="str">
        <f>INDEX(Table5[Corrected Island/Colony Name],MATCH('Full Data'!C2230,Table5[Colony_ID],0))</f>
        <v>Makemo Atoll</v>
      </c>
      <c r="G2230" t="str">
        <f>INDEX(Table4[Common_Name],MATCH('Full Data'!D2230,Table4[SpcRecID],0))</f>
        <v>Black Noddy</v>
      </c>
      <c r="H2230" s="83" t="str">
        <f>INDEX(Data!E$2:E$6500,MATCH(A2230,Data!$A$2:$A$6500,0))</f>
        <v>probable</v>
      </c>
      <c r="I2230" s="90">
        <f>INDEX(Data!P$2:P$6500,MATCH(A2230,Data!$A$2:$A$6500,0))</f>
        <v>1984</v>
      </c>
      <c r="J2230" s="90">
        <f>INDEX(Data!Q$2:Q$6500,MATCH($A2230,Data!$A$2:$A$6500,0))</f>
        <v>1989</v>
      </c>
      <c r="K2230" s="90">
        <f>INDEX(Data!F$2:F$6500,MATCH($A2230,Data!$A$2:$A$6500,0))</f>
        <v>0</v>
      </c>
      <c r="L2230" s="90">
        <f>INDEX(Data!G$2:G$6500,MATCH($A2230,Data!$A$2:$A$6500,0))</f>
        <v>0</v>
      </c>
      <c r="M2230" s="90">
        <f>INDEX(Data!H$2:H$6500,MATCH($A2230,Data!$A$2:$A$6500,0))</f>
        <v>0</v>
      </c>
      <c r="N2230" s="90">
        <f>INDEX(Data!I$2:I$6500,MATCH($A2230,Data!$A$2:$A$6500,0))</f>
        <v>0</v>
      </c>
      <c r="O2230" s="83">
        <f>INDEX(Data!J$2:J$6500,MATCH($A2230,Data!$A$2:$A$6500,0))</f>
        <v>0</v>
      </c>
      <c r="P2230" t="str">
        <f>_xlfn.XLOOKUP(B2230,Table3[RefID],Table3[Citation])</f>
        <v>Lovegrove et al [1989]</v>
      </c>
    </row>
    <row r="2231" spans="1:16" x14ac:dyDescent="0.35">
      <c r="A2231" s="68">
        <v>2229</v>
      </c>
      <c r="B2231" s="71">
        <v>147</v>
      </c>
      <c r="C2231" s="72">
        <v>5142</v>
      </c>
      <c r="D2231" s="69">
        <v>3295</v>
      </c>
      <c r="E2231" t="str">
        <f>INDEX(Table5[EEZ],MATCH(C2231,Table5[Colony_ID],0))</f>
        <v>French Polynesian Exclusive Economic Zone</v>
      </c>
      <c r="F2231" t="str">
        <f>INDEX(Table5[Corrected Island/Colony Name],MATCH('Full Data'!C2231,Table5[Colony_ID],0))</f>
        <v>Maketu</v>
      </c>
      <c r="G2231" t="str">
        <f>INDEX(Table4[Common_Name],MATCH('Full Data'!D2231,Table4[SpcRecID],0))</f>
        <v>Black Noddy</v>
      </c>
      <c r="H2231" s="83" t="str">
        <f>INDEX(Data!E$2:E$6500,MATCH(A2231,Data!$A$2:$A$6500,0))</f>
        <v>probable</v>
      </c>
      <c r="I2231" s="90">
        <f>INDEX(Data!P$2:P$6500,MATCH(A2231,Data!$A$2:$A$6500,0))</f>
        <v>2010</v>
      </c>
      <c r="J2231" s="90">
        <f>INDEX(Data!Q$2:Q$6500,MATCH($A2231,Data!$A$2:$A$6500,0))</f>
        <v>1989</v>
      </c>
      <c r="K2231" s="90">
        <f>INDEX(Data!F$2:F$6500,MATCH($A2231,Data!$A$2:$A$6500,0))</f>
        <v>0</v>
      </c>
      <c r="L2231" s="90">
        <f>INDEX(Data!G$2:G$6500,MATCH($A2231,Data!$A$2:$A$6500,0))</f>
        <v>0</v>
      </c>
      <c r="M2231" s="90">
        <f>INDEX(Data!H$2:H$6500,MATCH($A2231,Data!$A$2:$A$6500,0))</f>
        <v>0</v>
      </c>
      <c r="N2231" s="90">
        <f>INDEX(Data!I$2:I$6500,MATCH($A2231,Data!$A$2:$A$6500,0))</f>
        <v>0</v>
      </c>
      <c r="O2231" s="83">
        <f>INDEX(Data!J$2:J$6500,MATCH($A2231,Data!$A$2:$A$6500,0))</f>
        <v>0</v>
      </c>
      <c r="P2231" t="str">
        <f>_xlfn.XLOOKUP(B2231,Table3[RefID],Table3[Citation])</f>
        <v>Lovegrove et al [1989]</v>
      </c>
    </row>
    <row r="2232" spans="1:16" x14ac:dyDescent="0.35">
      <c r="A2232" s="68">
        <v>2230</v>
      </c>
      <c r="B2232" s="71">
        <v>147</v>
      </c>
      <c r="C2232" s="72">
        <v>5186</v>
      </c>
      <c r="D2232" s="69">
        <v>3295</v>
      </c>
      <c r="E2232" t="str">
        <f>INDEX(Table5[EEZ],MATCH(C2232,Table5[Colony_ID],0))</f>
        <v>French Polynesian Exclusive Economic Zone</v>
      </c>
      <c r="F2232" t="str">
        <f>INDEX(Table5[Corrected Island/Colony Name],MATCH('Full Data'!C2232,Table5[Colony_ID],0))</f>
        <v>Toau Atoll</v>
      </c>
      <c r="G2232" t="str">
        <f>INDEX(Table4[Common_Name],MATCH('Full Data'!D2232,Table4[SpcRecID],0))</f>
        <v>Black Noddy</v>
      </c>
      <c r="H2232" s="83" t="str">
        <f>INDEX(Data!E$2:E$6500,MATCH(A2232,Data!$A$2:$A$6500,0))</f>
        <v>probable</v>
      </c>
      <c r="I2232" s="90">
        <f>INDEX(Data!P$2:P$6500,MATCH(A2232,Data!$A$2:$A$6500,0))</f>
        <v>1994</v>
      </c>
      <c r="J2232" s="90">
        <f>INDEX(Data!Q$2:Q$6500,MATCH($A2232,Data!$A$2:$A$6500,0))</f>
        <v>1989</v>
      </c>
      <c r="K2232" s="90">
        <f>INDEX(Data!F$2:F$6500,MATCH($A2232,Data!$A$2:$A$6500,0))</f>
        <v>0</v>
      </c>
      <c r="L2232" s="90">
        <f>INDEX(Data!G$2:G$6500,MATCH($A2232,Data!$A$2:$A$6500,0))</f>
        <v>0</v>
      </c>
      <c r="M2232" s="90">
        <f>INDEX(Data!H$2:H$6500,MATCH($A2232,Data!$A$2:$A$6500,0))</f>
        <v>0</v>
      </c>
      <c r="N2232" s="90">
        <f>INDEX(Data!I$2:I$6500,MATCH($A2232,Data!$A$2:$A$6500,0))</f>
        <v>0</v>
      </c>
      <c r="O2232" s="83">
        <f>INDEX(Data!J$2:J$6500,MATCH($A2232,Data!$A$2:$A$6500,0))</f>
        <v>0</v>
      </c>
      <c r="P2232" t="str">
        <f>_xlfn.XLOOKUP(B2232,Table3[RefID],Table3[Citation])</f>
        <v>Lovegrove et al [1989]</v>
      </c>
    </row>
    <row r="2233" spans="1:16" x14ac:dyDescent="0.35">
      <c r="A2233" s="68">
        <v>2231</v>
      </c>
      <c r="B2233" s="71">
        <v>147</v>
      </c>
      <c r="C2233" s="72">
        <v>5006</v>
      </c>
      <c r="D2233" s="69">
        <v>3294</v>
      </c>
      <c r="E2233" t="str">
        <f>INDEX(Table5[EEZ],MATCH(C2233,Table5[Colony_ID],0))</f>
        <v>French Polynesian Exclusive Economic Zone</v>
      </c>
      <c r="F2233" t="str">
        <f>INDEX(Table5[Corrected Island/Colony Name],MATCH('Full Data'!C2233,Table5[Colony_ID],0))</f>
        <v>Apataki atoll</v>
      </c>
      <c r="G2233" t="str">
        <f>INDEX(Table4[Common_Name],MATCH('Full Data'!D2233,Table4[SpcRecID],0))</f>
        <v>Brown Noddy</v>
      </c>
      <c r="H2233" s="83" t="str">
        <f>INDEX(Data!E$2:E$6500,MATCH(A2233,Data!$A$2:$A$6500,0))</f>
        <v>probable</v>
      </c>
      <c r="I2233" s="90">
        <f>INDEX(Data!P$2:P$6500,MATCH(A2233,Data!$A$2:$A$6500,0))</f>
        <v>1989</v>
      </c>
      <c r="J2233" s="90">
        <f>INDEX(Data!Q$2:Q$6500,MATCH($A2233,Data!$A$2:$A$6500,0))</f>
        <v>1989</v>
      </c>
      <c r="K2233" s="90">
        <f>INDEX(Data!F$2:F$6500,MATCH($A2233,Data!$A$2:$A$6500,0))</f>
        <v>0</v>
      </c>
      <c r="L2233" s="90">
        <f>INDEX(Data!G$2:G$6500,MATCH($A2233,Data!$A$2:$A$6500,0))</f>
        <v>0</v>
      </c>
      <c r="M2233" s="90">
        <f>INDEX(Data!H$2:H$6500,MATCH($A2233,Data!$A$2:$A$6500,0))</f>
        <v>0</v>
      </c>
      <c r="N2233" s="90">
        <f>INDEX(Data!I$2:I$6500,MATCH($A2233,Data!$A$2:$A$6500,0))</f>
        <v>0</v>
      </c>
      <c r="O2233" s="83">
        <f>INDEX(Data!J$2:J$6500,MATCH($A2233,Data!$A$2:$A$6500,0))</f>
        <v>0</v>
      </c>
      <c r="P2233" t="str">
        <f>_xlfn.XLOOKUP(B2233,Table3[RefID],Table3[Citation])</f>
        <v>Lovegrove et al [1989]</v>
      </c>
    </row>
    <row r="2234" spans="1:16" x14ac:dyDescent="0.35">
      <c r="A2234" s="68">
        <v>2232</v>
      </c>
      <c r="B2234" s="71">
        <v>147</v>
      </c>
      <c r="C2234" s="72">
        <v>5011</v>
      </c>
      <c r="D2234" s="69">
        <v>3294</v>
      </c>
      <c r="E2234" t="str">
        <f>INDEX(Table5[EEZ],MATCH(C2234,Table5[Colony_ID],0))</f>
        <v>French Polynesian Exclusive Economic Zone</v>
      </c>
      <c r="F2234" t="str">
        <f>INDEX(Table5[Corrected Island/Colony Name],MATCH('Full Data'!C2234,Table5[Colony_ID],0))</f>
        <v>Faaite Atoll</v>
      </c>
      <c r="G2234" t="str">
        <f>INDEX(Table4[Common_Name],MATCH('Full Data'!D2234,Table4[SpcRecID],0))</f>
        <v>Brown Noddy</v>
      </c>
      <c r="H2234" s="83" t="str">
        <f>INDEX(Data!E$2:E$6500,MATCH(A2234,Data!$A$2:$A$6500,0))</f>
        <v>probable</v>
      </c>
      <c r="I2234" s="90">
        <f>INDEX(Data!P$2:P$6500,MATCH(A2234,Data!$A$2:$A$6500,0))</f>
        <v>1989</v>
      </c>
      <c r="J2234" s="90">
        <f>INDEX(Data!Q$2:Q$6500,MATCH($A2234,Data!$A$2:$A$6500,0))</f>
        <v>1989</v>
      </c>
      <c r="K2234" s="90">
        <f>INDEX(Data!F$2:F$6500,MATCH($A2234,Data!$A$2:$A$6500,0))</f>
        <v>0</v>
      </c>
      <c r="L2234" s="90">
        <f>INDEX(Data!G$2:G$6500,MATCH($A2234,Data!$A$2:$A$6500,0))</f>
        <v>0</v>
      </c>
      <c r="M2234" s="90">
        <f>INDEX(Data!H$2:H$6500,MATCH($A2234,Data!$A$2:$A$6500,0))</f>
        <v>0</v>
      </c>
      <c r="N2234" s="90">
        <f>INDEX(Data!I$2:I$6500,MATCH($A2234,Data!$A$2:$A$6500,0))</f>
        <v>0</v>
      </c>
      <c r="O2234" s="83">
        <f>INDEX(Data!J$2:J$6500,MATCH($A2234,Data!$A$2:$A$6500,0))</f>
        <v>0</v>
      </c>
      <c r="P2234" t="str">
        <f>_xlfn.XLOOKUP(B2234,Table3[RefID],Table3[Citation])</f>
        <v>Lovegrove et al [1989]</v>
      </c>
    </row>
    <row r="2235" spans="1:16" x14ac:dyDescent="0.35">
      <c r="A2235" s="68">
        <v>2233</v>
      </c>
      <c r="B2235" s="71">
        <v>147</v>
      </c>
      <c r="C2235" s="72">
        <v>5012</v>
      </c>
      <c r="D2235" s="69">
        <v>3294</v>
      </c>
      <c r="E2235" t="str">
        <f>INDEX(Table5[EEZ],MATCH(C2235,Table5[Colony_ID],0))</f>
        <v>French Polynesian Exclusive Economic Zone</v>
      </c>
      <c r="F2235" t="str">
        <f>INDEX(Table5[Corrected Island/Colony Name],MATCH('Full Data'!C2235,Table5[Colony_ID],0))</f>
        <v>Fakarava Atoll</v>
      </c>
      <c r="G2235" t="str">
        <f>INDEX(Table4[Common_Name],MATCH('Full Data'!D2235,Table4[SpcRecID],0))</f>
        <v>Brown Noddy</v>
      </c>
      <c r="H2235" s="83" t="str">
        <f>INDEX(Data!E$2:E$6500,MATCH(A2235,Data!$A$2:$A$6500,0))</f>
        <v>probable</v>
      </c>
      <c r="I2235" s="90">
        <f>INDEX(Data!P$2:P$6500,MATCH(A2235,Data!$A$2:$A$6500,0))</f>
        <v>1989</v>
      </c>
      <c r="J2235" s="90">
        <f>INDEX(Data!Q$2:Q$6500,MATCH($A2235,Data!$A$2:$A$6500,0))</f>
        <v>1989</v>
      </c>
      <c r="K2235" s="90">
        <f>INDEX(Data!F$2:F$6500,MATCH($A2235,Data!$A$2:$A$6500,0))</f>
        <v>0</v>
      </c>
      <c r="L2235" s="90">
        <f>INDEX(Data!G$2:G$6500,MATCH($A2235,Data!$A$2:$A$6500,0))</f>
        <v>0</v>
      </c>
      <c r="M2235" s="90">
        <f>INDEX(Data!H$2:H$6500,MATCH($A2235,Data!$A$2:$A$6500,0))</f>
        <v>0</v>
      </c>
      <c r="N2235" s="90">
        <f>INDEX(Data!I$2:I$6500,MATCH($A2235,Data!$A$2:$A$6500,0))</f>
        <v>0</v>
      </c>
      <c r="O2235" s="83">
        <f>INDEX(Data!J$2:J$6500,MATCH($A2235,Data!$A$2:$A$6500,0))</f>
        <v>0</v>
      </c>
      <c r="P2235" t="str">
        <f>_xlfn.XLOOKUP(B2235,Table3[RefID],Table3[Citation])</f>
        <v>Lovegrove et al [1989]</v>
      </c>
    </row>
    <row r="2236" spans="1:16" x14ac:dyDescent="0.35">
      <c r="A2236" s="68">
        <v>2234</v>
      </c>
      <c r="B2236" s="71">
        <v>147</v>
      </c>
      <c r="C2236" s="72">
        <v>5054</v>
      </c>
      <c r="D2236" s="69">
        <v>3294</v>
      </c>
      <c r="E2236" t="str">
        <f>INDEX(Table5[EEZ],MATCH(C2236,Table5[Colony_ID],0))</f>
        <v>French Polynesian Exclusive Economic Zone</v>
      </c>
      <c r="F2236" t="str">
        <f>INDEX(Table5[Corrected Island/Colony Name],MATCH('Full Data'!C2236,Table5[Colony_ID],0))</f>
        <v>Katiu Atoll</v>
      </c>
      <c r="G2236" t="str">
        <f>INDEX(Table4[Common_Name],MATCH('Full Data'!D2236,Table4[SpcRecID],0))</f>
        <v>Brown Noddy</v>
      </c>
      <c r="H2236" s="83" t="str">
        <f>INDEX(Data!E$2:E$6500,MATCH(A2236,Data!$A$2:$A$6500,0))</f>
        <v>probable</v>
      </c>
      <c r="I2236" s="90">
        <f>INDEX(Data!P$2:P$6500,MATCH(A2236,Data!$A$2:$A$6500,0))</f>
        <v>1989</v>
      </c>
      <c r="J2236" s="90">
        <f>INDEX(Data!Q$2:Q$6500,MATCH($A2236,Data!$A$2:$A$6500,0))</f>
        <v>1989</v>
      </c>
      <c r="K2236" s="90">
        <f>INDEX(Data!F$2:F$6500,MATCH($A2236,Data!$A$2:$A$6500,0))</f>
        <v>0</v>
      </c>
      <c r="L2236" s="90">
        <f>INDEX(Data!G$2:G$6500,MATCH($A2236,Data!$A$2:$A$6500,0))</f>
        <v>0</v>
      </c>
      <c r="M2236" s="90">
        <f>INDEX(Data!H$2:H$6500,MATCH($A2236,Data!$A$2:$A$6500,0))</f>
        <v>0</v>
      </c>
      <c r="N2236" s="90">
        <f>INDEX(Data!I$2:I$6500,MATCH($A2236,Data!$A$2:$A$6500,0))</f>
        <v>0</v>
      </c>
      <c r="O2236" s="83">
        <f>INDEX(Data!J$2:J$6500,MATCH($A2236,Data!$A$2:$A$6500,0))</f>
        <v>0</v>
      </c>
      <c r="P2236" t="str">
        <f>_xlfn.XLOOKUP(B2236,Table3[RefID],Table3[Citation])</f>
        <v>Lovegrove et al [1989]</v>
      </c>
    </row>
    <row r="2237" spans="1:16" x14ac:dyDescent="0.35">
      <c r="A2237" s="68">
        <v>2235</v>
      </c>
      <c r="B2237" s="71">
        <v>147</v>
      </c>
      <c r="C2237" s="72">
        <v>5060</v>
      </c>
      <c r="D2237" s="69">
        <v>3294</v>
      </c>
      <c r="E2237" t="str">
        <f>INDEX(Table5[EEZ],MATCH(C2237,Table5[Colony_ID],0))</f>
        <v>French Polynesian Exclusive Economic Zone</v>
      </c>
      <c r="F2237" t="str">
        <f>INDEX(Table5[Corrected Island/Colony Name],MATCH('Full Data'!C2237,Table5[Colony_ID],0))</f>
        <v>Makemo Atoll</v>
      </c>
      <c r="G2237" t="str">
        <f>INDEX(Table4[Common_Name],MATCH('Full Data'!D2237,Table4[SpcRecID],0))</f>
        <v>Brown Noddy</v>
      </c>
      <c r="H2237" s="83" t="str">
        <f>INDEX(Data!E$2:E$6500,MATCH(A2237,Data!$A$2:$A$6500,0))</f>
        <v>probable</v>
      </c>
      <c r="I2237" s="90">
        <f>INDEX(Data!P$2:P$6500,MATCH(A2237,Data!$A$2:$A$6500,0))</f>
        <v>1989</v>
      </c>
      <c r="J2237" s="90">
        <f>INDEX(Data!Q$2:Q$6500,MATCH($A2237,Data!$A$2:$A$6500,0))</f>
        <v>1989</v>
      </c>
      <c r="K2237" s="90">
        <f>INDEX(Data!F$2:F$6500,MATCH($A2237,Data!$A$2:$A$6500,0))</f>
        <v>0</v>
      </c>
      <c r="L2237" s="90">
        <f>INDEX(Data!G$2:G$6500,MATCH($A2237,Data!$A$2:$A$6500,0))</f>
        <v>0</v>
      </c>
      <c r="M2237" s="90">
        <f>INDEX(Data!H$2:H$6500,MATCH($A2237,Data!$A$2:$A$6500,0))</f>
        <v>0</v>
      </c>
      <c r="N2237" s="90">
        <f>INDEX(Data!I$2:I$6500,MATCH($A2237,Data!$A$2:$A$6500,0))</f>
        <v>0</v>
      </c>
      <c r="O2237" s="83">
        <f>INDEX(Data!J$2:J$6500,MATCH($A2237,Data!$A$2:$A$6500,0))</f>
        <v>0</v>
      </c>
      <c r="P2237" t="str">
        <f>_xlfn.XLOOKUP(B2237,Table3[RefID],Table3[Citation])</f>
        <v>Lovegrove et al [1989]</v>
      </c>
    </row>
    <row r="2238" spans="1:16" x14ac:dyDescent="0.35">
      <c r="A2238" s="68">
        <v>2236</v>
      </c>
      <c r="B2238" s="71">
        <v>147</v>
      </c>
      <c r="C2238" s="72">
        <v>5142</v>
      </c>
      <c r="D2238" s="69">
        <v>3294</v>
      </c>
      <c r="E2238" t="str">
        <f>INDEX(Table5[EEZ],MATCH(C2238,Table5[Colony_ID],0))</f>
        <v>French Polynesian Exclusive Economic Zone</v>
      </c>
      <c r="F2238" t="str">
        <f>INDEX(Table5[Corrected Island/Colony Name],MATCH('Full Data'!C2238,Table5[Colony_ID],0))</f>
        <v>Maketu</v>
      </c>
      <c r="G2238" t="str">
        <f>INDEX(Table4[Common_Name],MATCH('Full Data'!D2238,Table4[SpcRecID],0))</f>
        <v>Brown Noddy</v>
      </c>
      <c r="H2238" s="83" t="str">
        <f>INDEX(Data!E$2:E$6500,MATCH(A2238,Data!$A$2:$A$6500,0))</f>
        <v>probable</v>
      </c>
      <c r="I2238" s="90">
        <f>INDEX(Data!P$2:P$6500,MATCH(A2238,Data!$A$2:$A$6500,0))</f>
        <v>1989</v>
      </c>
      <c r="J2238" s="90">
        <f>INDEX(Data!Q$2:Q$6500,MATCH($A2238,Data!$A$2:$A$6500,0))</f>
        <v>1989</v>
      </c>
      <c r="K2238" s="90">
        <f>INDEX(Data!F$2:F$6500,MATCH($A2238,Data!$A$2:$A$6500,0))</f>
        <v>0</v>
      </c>
      <c r="L2238" s="90">
        <f>INDEX(Data!G$2:G$6500,MATCH($A2238,Data!$A$2:$A$6500,0))</f>
        <v>0</v>
      </c>
      <c r="M2238" s="90">
        <f>INDEX(Data!H$2:H$6500,MATCH($A2238,Data!$A$2:$A$6500,0))</f>
        <v>0</v>
      </c>
      <c r="N2238" s="90">
        <f>INDEX(Data!I$2:I$6500,MATCH($A2238,Data!$A$2:$A$6500,0))</f>
        <v>0</v>
      </c>
      <c r="O2238" s="83">
        <f>INDEX(Data!J$2:J$6500,MATCH($A2238,Data!$A$2:$A$6500,0))</f>
        <v>0</v>
      </c>
      <c r="P2238" t="str">
        <f>_xlfn.XLOOKUP(B2238,Table3[RefID],Table3[Citation])</f>
        <v>Lovegrove et al [1989]</v>
      </c>
    </row>
    <row r="2239" spans="1:16" x14ac:dyDescent="0.35">
      <c r="A2239" s="68">
        <v>2237</v>
      </c>
      <c r="B2239" s="71">
        <v>147</v>
      </c>
      <c r="C2239" s="72">
        <v>5186</v>
      </c>
      <c r="D2239" s="69">
        <v>3294</v>
      </c>
      <c r="E2239" t="str">
        <f>INDEX(Table5[EEZ],MATCH(C2239,Table5[Colony_ID],0))</f>
        <v>French Polynesian Exclusive Economic Zone</v>
      </c>
      <c r="F2239" t="str">
        <f>INDEX(Table5[Corrected Island/Colony Name],MATCH('Full Data'!C2239,Table5[Colony_ID],0))</f>
        <v>Toau Atoll</v>
      </c>
      <c r="G2239" t="str">
        <f>INDEX(Table4[Common_Name],MATCH('Full Data'!D2239,Table4[SpcRecID],0))</f>
        <v>Brown Noddy</v>
      </c>
      <c r="H2239" s="83" t="str">
        <f>INDEX(Data!E$2:E$6500,MATCH(A2239,Data!$A$2:$A$6500,0))</f>
        <v>probable</v>
      </c>
      <c r="I2239" s="90">
        <f>INDEX(Data!P$2:P$6500,MATCH(A2239,Data!$A$2:$A$6500,0))</f>
        <v>1989</v>
      </c>
      <c r="J2239" s="90">
        <f>INDEX(Data!Q$2:Q$6500,MATCH($A2239,Data!$A$2:$A$6500,0))</f>
        <v>1989</v>
      </c>
      <c r="K2239" s="90">
        <f>INDEX(Data!F$2:F$6500,MATCH($A2239,Data!$A$2:$A$6500,0))</f>
        <v>0</v>
      </c>
      <c r="L2239" s="90">
        <f>INDEX(Data!G$2:G$6500,MATCH($A2239,Data!$A$2:$A$6500,0))</f>
        <v>0</v>
      </c>
      <c r="M2239" s="90">
        <f>INDEX(Data!H$2:H$6500,MATCH($A2239,Data!$A$2:$A$6500,0))</f>
        <v>0</v>
      </c>
      <c r="N2239" s="90">
        <f>INDEX(Data!I$2:I$6500,MATCH($A2239,Data!$A$2:$A$6500,0))</f>
        <v>0</v>
      </c>
      <c r="O2239" s="83">
        <f>INDEX(Data!J$2:J$6500,MATCH($A2239,Data!$A$2:$A$6500,0))</f>
        <v>0</v>
      </c>
      <c r="P2239" t="str">
        <f>_xlfn.XLOOKUP(B2239,Table3[RefID],Table3[Citation])</f>
        <v>Lovegrove et al [1989]</v>
      </c>
    </row>
    <row r="2240" spans="1:16" x14ac:dyDescent="0.35">
      <c r="A2240" s="68">
        <v>2238</v>
      </c>
      <c r="B2240" s="71">
        <v>147</v>
      </c>
      <c r="C2240" s="72">
        <v>5006</v>
      </c>
      <c r="D2240" s="69">
        <v>3658</v>
      </c>
      <c r="E2240" t="str">
        <f>INDEX(Table5[EEZ],MATCH(C2240,Table5[Colony_ID],0))</f>
        <v>French Polynesian Exclusive Economic Zone</v>
      </c>
      <c r="F2240" t="str">
        <f>INDEX(Table5[Corrected Island/Colony Name],MATCH('Full Data'!C2240,Table5[Colony_ID],0))</f>
        <v>Apataki atoll</v>
      </c>
      <c r="G2240" t="str">
        <f>INDEX(Table4[Common_Name],MATCH('Full Data'!D2240,Table4[SpcRecID],0))</f>
        <v>Red-footed Booby</v>
      </c>
      <c r="H2240" s="83" t="str">
        <f>INDEX(Data!E$2:E$6500,MATCH(A2240,Data!$A$2:$A$6500,0))</f>
        <v>probable</v>
      </c>
      <c r="I2240" s="90">
        <f>INDEX(Data!P$2:P$6500,MATCH(A2240,Data!$A$2:$A$6500,0))</f>
        <v>1989</v>
      </c>
      <c r="J2240" s="90">
        <f>INDEX(Data!Q$2:Q$6500,MATCH($A2240,Data!$A$2:$A$6500,0))</f>
        <v>1989</v>
      </c>
      <c r="K2240" s="90">
        <f>INDEX(Data!F$2:F$6500,MATCH($A2240,Data!$A$2:$A$6500,0))</f>
        <v>0</v>
      </c>
      <c r="L2240" s="90">
        <f>INDEX(Data!G$2:G$6500,MATCH($A2240,Data!$A$2:$A$6500,0))</f>
        <v>0</v>
      </c>
      <c r="M2240" s="90">
        <f>INDEX(Data!H$2:H$6500,MATCH($A2240,Data!$A$2:$A$6500,0))</f>
        <v>0</v>
      </c>
      <c r="N2240" s="90">
        <f>INDEX(Data!I$2:I$6500,MATCH($A2240,Data!$A$2:$A$6500,0))</f>
        <v>0</v>
      </c>
      <c r="O2240" s="83">
        <f>INDEX(Data!J$2:J$6500,MATCH($A2240,Data!$A$2:$A$6500,0))</f>
        <v>0</v>
      </c>
      <c r="P2240" t="str">
        <f>_xlfn.XLOOKUP(B2240,Table3[RefID],Table3[Citation])</f>
        <v>Lovegrove et al [1989]</v>
      </c>
    </row>
    <row r="2241" spans="1:16" x14ac:dyDescent="0.35">
      <c r="A2241" s="68">
        <v>2239</v>
      </c>
      <c r="B2241" s="71">
        <v>147</v>
      </c>
      <c r="C2241" s="72">
        <v>5011</v>
      </c>
      <c r="D2241" s="69">
        <v>3658</v>
      </c>
      <c r="E2241" t="str">
        <f>INDEX(Table5[EEZ],MATCH(C2241,Table5[Colony_ID],0))</f>
        <v>French Polynesian Exclusive Economic Zone</v>
      </c>
      <c r="F2241" t="str">
        <f>INDEX(Table5[Corrected Island/Colony Name],MATCH('Full Data'!C2241,Table5[Colony_ID],0))</f>
        <v>Faaite Atoll</v>
      </c>
      <c r="G2241" t="str">
        <f>INDEX(Table4[Common_Name],MATCH('Full Data'!D2241,Table4[SpcRecID],0))</f>
        <v>Red-footed Booby</v>
      </c>
      <c r="H2241" s="83" t="str">
        <f>INDEX(Data!E$2:E$6500,MATCH(A2241,Data!$A$2:$A$6500,0))</f>
        <v>probable</v>
      </c>
      <c r="I2241" s="90">
        <f>INDEX(Data!P$2:P$6500,MATCH(A2241,Data!$A$2:$A$6500,0))</f>
        <v>1989</v>
      </c>
      <c r="J2241" s="90">
        <f>INDEX(Data!Q$2:Q$6500,MATCH($A2241,Data!$A$2:$A$6500,0))</f>
        <v>1989</v>
      </c>
      <c r="K2241" s="90">
        <f>INDEX(Data!F$2:F$6500,MATCH($A2241,Data!$A$2:$A$6500,0))</f>
        <v>0</v>
      </c>
      <c r="L2241" s="90">
        <f>INDEX(Data!G$2:G$6500,MATCH($A2241,Data!$A$2:$A$6500,0))</f>
        <v>0</v>
      </c>
      <c r="M2241" s="90">
        <f>INDEX(Data!H$2:H$6500,MATCH($A2241,Data!$A$2:$A$6500,0))</f>
        <v>0</v>
      </c>
      <c r="N2241" s="90">
        <f>INDEX(Data!I$2:I$6500,MATCH($A2241,Data!$A$2:$A$6500,0))</f>
        <v>0</v>
      </c>
      <c r="O2241" s="83">
        <f>INDEX(Data!J$2:J$6500,MATCH($A2241,Data!$A$2:$A$6500,0))</f>
        <v>0</v>
      </c>
      <c r="P2241" t="str">
        <f>_xlfn.XLOOKUP(B2241,Table3[RefID],Table3[Citation])</f>
        <v>Lovegrove et al [1989]</v>
      </c>
    </row>
    <row r="2242" spans="1:16" x14ac:dyDescent="0.35">
      <c r="A2242" s="68">
        <v>2240</v>
      </c>
      <c r="B2242" s="71">
        <v>147</v>
      </c>
      <c r="C2242" s="72">
        <v>5012</v>
      </c>
      <c r="D2242" s="69">
        <v>3658</v>
      </c>
      <c r="E2242" t="str">
        <f>INDEX(Table5[EEZ],MATCH(C2242,Table5[Colony_ID],0))</f>
        <v>French Polynesian Exclusive Economic Zone</v>
      </c>
      <c r="F2242" t="str">
        <f>INDEX(Table5[Corrected Island/Colony Name],MATCH('Full Data'!C2242,Table5[Colony_ID],0))</f>
        <v>Fakarava Atoll</v>
      </c>
      <c r="G2242" t="str">
        <f>INDEX(Table4[Common_Name],MATCH('Full Data'!D2242,Table4[SpcRecID],0))</f>
        <v>Red-footed Booby</v>
      </c>
      <c r="H2242" s="83" t="str">
        <f>INDEX(Data!E$2:E$6500,MATCH(A2242,Data!$A$2:$A$6500,0))</f>
        <v>probable</v>
      </c>
      <c r="I2242" s="90">
        <f>INDEX(Data!P$2:P$6500,MATCH(A2242,Data!$A$2:$A$6500,0))</f>
        <v>1989</v>
      </c>
      <c r="J2242" s="90">
        <f>INDEX(Data!Q$2:Q$6500,MATCH($A2242,Data!$A$2:$A$6500,0))</f>
        <v>1989</v>
      </c>
      <c r="K2242" s="90">
        <f>INDEX(Data!F$2:F$6500,MATCH($A2242,Data!$A$2:$A$6500,0))</f>
        <v>0</v>
      </c>
      <c r="L2242" s="90">
        <f>INDEX(Data!G$2:G$6500,MATCH($A2242,Data!$A$2:$A$6500,0))</f>
        <v>0</v>
      </c>
      <c r="M2242" s="90">
        <f>INDEX(Data!H$2:H$6500,MATCH($A2242,Data!$A$2:$A$6500,0))</f>
        <v>0</v>
      </c>
      <c r="N2242" s="90">
        <f>INDEX(Data!I$2:I$6500,MATCH($A2242,Data!$A$2:$A$6500,0))</f>
        <v>0</v>
      </c>
      <c r="O2242" s="83">
        <f>INDEX(Data!J$2:J$6500,MATCH($A2242,Data!$A$2:$A$6500,0))</f>
        <v>0</v>
      </c>
      <c r="P2242" t="str">
        <f>_xlfn.XLOOKUP(B2242,Table3[RefID],Table3[Citation])</f>
        <v>Lovegrove et al [1989]</v>
      </c>
    </row>
    <row r="2243" spans="1:16" x14ac:dyDescent="0.35">
      <c r="A2243" s="68">
        <v>2241</v>
      </c>
      <c r="B2243" s="71">
        <v>147</v>
      </c>
      <c r="C2243" s="72">
        <v>5054</v>
      </c>
      <c r="D2243" s="69">
        <v>3658</v>
      </c>
      <c r="E2243" t="str">
        <f>INDEX(Table5[EEZ],MATCH(C2243,Table5[Colony_ID],0))</f>
        <v>French Polynesian Exclusive Economic Zone</v>
      </c>
      <c r="F2243" t="str">
        <f>INDEX(Table5[Corrected Island/Colony Name],MATCH('Full Data'!C2243,Table5[Colony_ID],0))</f>
        <v>Katiu Atoll</v>
      </c>
      <c r="G2243" t="str">
        <f>INDEX(Table4[Common_Name],MATCH('Full Data'!D2243,Table4[SpcRecID],0))</f>
        <v>Red-footed Booby</v>
      </c>
      <c r="H2243" s="83" t="str">
        <f>INDEX(Data!E$2:E$6500,MATCH(A2243,Data!$A$2:$A$6500,0))</f>
        <v>probable</v>
      </c>
      <c r="I2243" s="90">
        <f>INDEX(Data!P$2:P$6500,MATCH(A2243,Data!$A$2:$A$6500,0))</f>
        <v>1989</v>
      </c>
      <c r="J2243" s="90">
        <f>INDEX(Data!Q$2:Q$6500,MATCH($A2243,Data!$A$2:$A$6500,0))</f>
        <v>1989</v>
      </c>
      <c r="K2243" s="90">
        <f>INDEX(Data!F$2:F$6500,MATCH($A2243,Data!$A$2:$A$6500,0))</f>
        <v>0</v>
      </c>
      <c r="L2243" s="90">
        <f>INDEX(Data!G$2:G$6500,MATCH($A2243,Data!$A$2:$A$6500,0))</f>
        <v>0</v>
      </c>
      <c r="M2243" s="90">
        <f>INDEX(Data!H$2:H$6500,MATCH($A2243,Data!$A$2:$A$6500,0))</f>
        <v>0</v>
      </c>
      <c r="N2243" s="90">
        <f>INDEX(Data!I$2:I$6500,MATCH($A2243,Data!$A$2:$A$6500,0))</f>
        <v>0</v>
      </c>
      <c r="O2243" s="83">
        <f>INDEX(Data!J$2:J$6500,MATCH($A2243,Data!$A$2:$A$6500,0))</f>
        <v>0</v>
      </c>
      <c r="P2243" t="str">
        <f>_xlfn.XLOOKUP(B2243,Table3[RefID],Table3[Citation])</f>
        <v>Lovegrove et al [1989]</v>
      </c>
    </row>
    <row r="2244" spans="1:16" x14ac:dyDescent="0.35">
      <c r="A2244" s="68">
        <v>2242</v>
      </c>
      <c r="B2244" s="71">
        <v>147</v>
      </c>
      <c r="C2244" s="72">
        <v>5060</v>
      </c>
      <c r="D2244" s="69">
        <v>3658</v>
      </c>
      <c r="E2244" t="str">
        <f>INDEX(Table5[EEZ],MATCH(C2244,Table5[Colony_ID],0))</f>
        <v>French Polynesian Exclusive Economic Zone</v>
      </c>
      <c r="F2244" t="str">
        <f>INDEX(Table5[Corrected Island/Colony Name],MATCH('Full Data'!C2244,Table5[Colony_ID],0))</f>
        <v>Makemo Atoll</v>
      </c>
      <c r="G2244" t="str">
        <f>INDEX(Table4[Common_Name],MATCH('Full Data'!D2244,Table4[SpcRecID],0))</f>
        <v>Red-footed Booby</v>
      </c>
      <c r="H2244" s="83" t="str">
        <f>INDEX(Data!E$2:E$6500,MATCH(A2244,Data!$A$2:$A$6500,0))</f>
        <v>probable</v>
      </c>
      <c r="I2244" s="90">
        <f>INDEX(Data!P$2:P$6500,MATCH(A2244,Data!$A$2:$A$6500,0))</f>
        <v>1989</v>
      </c>
      <c r="J2244" s="90">
        <f>INDEX(Data!Q$2:Q$6500,MATCH($A2244,Data!$A$2:$A$6500,0))</f>
        <v>1989</v>
      </c>
      <c r="K2244" s="90">
        <f>INDEX(Data!F$2:F$6500,MATCH($A2244,Data!$A$2:$A$6500,0))</f>
        <v>0</v>
      </c>
      <c r="L2244" s="90">
        <f>INDEX(Data!G$2:G$6500,MATCH($A2244,Data!$A$2:$A$6500,0))</f>
        <v>0</v>
      </c>
      <c r="M2244" s="90">
        <f>INDEX(Data!H$2:H$6500,MATCH($A2244,Data!$A$2:$A$6500,0))</f>
        <v>0</v>
      </c>
      <c r="N2244" s="90">
        <f>INDEX(Data!I$2:I$6500,MATCH($A2244,Data!$A$2:$A$6500,0))</f>
        <v>0</v>
      </c>
      <c r="O2244" s="83">
        <f>INDEX(Data!J$2:J$6500,MATCH($A2244,Data!$A$2:$A$6500,0))</f>
        <v>0</v>
      </c>
      <c r="P2244" t="str">
        <f>_xlfn.XLOOKUP(B2244,Table3[RefID],Table3[Citation])</f>
        <v>Lovegrove et al [1989]</v>
      </c>
    </row>
    <row r="2245" spans="1:16" x14ac:dyDescent="0.35">
      <c r="A2245" s="68">
        <v>2243</v>
      </c>
      <c r="B2245" s="71">
        <v>147</v>
      </c>
      <c r="C2245" s="72">
        <v>5023</v>
      </c>
      <c r="D2245" s="69">
        <v>3658</v>
      </c>
      <c r="E2245" t="str">
        <f>INDEX(Table5[EEZ],MATCH(C2245,Table5[Colony_ID],0))</f>
        <v>French Polynesian Exclusive Economic Zone</v>
      </c>
      <c r="F2245" t="str">
        <f>INDEX(Table5[Corrected Island/Colony Name],MATCH('Full Data'!C2245,Table5[Colony_ID],0))</f>
        <v>Hirifa</v>
      </c>
      <c r="G2245" t="str">
        <f>INDEX(Table4[Common_Name],MATCH('Full Data'!D2245,Table4[SpcRecID],0))</f>
        <v>Red-footed Booby</v>
      </c>
      <c r="H2245" s="83" t="str">
        <f>INDEX(Data!E$2:E$6500,MATCH(A2245,Data!$A$2:$A$6500,0))</f>
        <v>probable</v>
      </c>
      <c r="I2245" s="90">
        <f>INDEX(Data!P$2:P$6500,MATCH(A2245,Data!$A$2:$A$6500,0))</f>
        <v>1989</v>
      </c>
      <c r="J2245" s="90">
        <f>INDEX(Data!Q$2:Q$6500,MATCH($A2245,Data!$A$2:$A$6500,0))</f>
        <v>1989</v>
      </c>
      <c r="K2245" s="90">
        <f>INDEX(Data!F$2:F$6500,MATCH($A2245,Data!$A$2:$A$6500,0))</f>
        <v>0</v>
      </c>
      <c r="L2245" s="90">
        <f>INDEX(Data!G$2:G$6500,MATCH($A2245,Data!$A$2:$A$6500,0))</f>
        <v>0</v>
      </c>
      <c r="M2245" s="90">
        <f>INDEX(Data!H$2:H$6500,MATCH($A2245,Data!$A$2:$A$6500,0))</f>
        <v>0</v>
      </c>
      <c r="N2245" s="90">
        <f>INDEX(Data!I$2:I$6500,MATCH($A2245,Data!$A$2:$A$6500,0))</f>
        <v>0</v>
      </c>
      <c r="O2245" s="83">
        <f>INDEX(Data!J$2:J$6500,MATCH($A2245,Data!$A$2:$A$6500,0))</f>
        <v>0</v>
      </c>
      <c r="P2245" t="str">
        <f>_xlfn.XLOOKUP(B2245,Table3[RefID],Table3[Citation])</f>
        <v>Lovegrove et al [1989]</v>
      </c>
    </row>
    <row r="2246" spans="1:16" x14ac:dyDescent="0.35">
      <c r="A2246" s="68">
        <v>2244</v>
      </c>
      <c r="B2246" s="71">
        <v>147</v>
      </c>
      <c r="C2246" s="72">
        <v>5186</v>
      </c>
      <c r="D2246" s="69">
        <v>3658</v>
      </c>
      <c r="E2246" t="str">
        <f>INDEX(Table5[EEZ],MATCH(C2246,Table5[Colony_ID],0))</f>
        <v>French Polynesian Exclusive Economic Zone</v>
      </c>
      <c r="F2246" t="str">
        <f>INDEX(Table5[Corrected Island/Colony Name],MATCH('Full Data'!C2246,Table5[Colony_ID],0))</f>
        <v>Toau Atoll</v>
      </c>
      <c r="G2246" t="str">
        <f>INDEX(Table4[Common_Name],MATCH('Full Data'!D2246,Table4[SpcRecID],0))</f>
        <v>Red-footed Booby</v>
      </c>
      <c r="H2246" s="83" t="str">
        <f>INDEX(Data!E$2:E$6500,MATCH(A2246,Data!$A$2:$A$6500,0))</f>
        <v>probable</v>
      </c>
      <c r="I2246" s="90">
        <f>INDEX(Data!P$2:P$6500,MATCH(A2246,Data!$A$2:$A$6500,0))</f>
        <v>1989</v>
      </c>
      <c r="J2246" s="90">
        <f>INDEX(Data!Q$2:Q$6500,MATCH($A2246,Data!$A$2:$A$6500,0))</f>
        <v>1989</v>
      </c>
      <c r="K2246" s="90">
        <f>INDEX(Data!F$2:F$6500,MATCH($A2246,Data!$A$2:$A$6500,0))</f>
        <v>0</v>
      </c>
      <c r="L2246" s="90">
        <f>INDEX(Data!G$2:G$6500,MATCH($A2246,Data!$A$2:$A$6500,0))</f>
        <v>0</v>
      </c>
      <c r="M2246" s="90">
        <f>INDEX(Data!H$2:H$6500,MATCH($A2246,Data!$A$2:$A$6500,0))</f>
        <v>0</v>
      </c>
      <c r="N2246" s="90">
        <f>INDEX(Data!I$2:I$6500,MATCH($A2246,Data!$A$2:$A$6500,0))</f>
        <v>0</v>
      </c>
      <c r="O2246" s="83">
        <f>INDEX(Data!J$2:J$6500,MATCH($A2246,Data!$A$2:$A$6500,0))</f>
        <v>0</v>
      </c>
      <c r="P2246" t="str">
        <f>_xlfn.XLOOKUP(B2246,Table3[RefID],Table3[Citation])</f>
        <v>Lovegrove et al [1989]</v>
      </c>
    </row>
    <row r="2247" spans="1:16" x14ac:dyDescent="0.35">
      <c r="A2247" s="68">
        <v>2245</v>
      </c>
      <c r="B2247" s="69">
        <v>148</v>
      </c>
      <c r="C2247" s="69">
        <v>4006</v>
      </c>
      <c r="D2247" s="69">
        <v>3880</v>
      </c>
      <c r="E2247" t="str">
        <f>INDEX(Table5[EEZ],MATCH(C2247,Table5[Colony_ID],0))</f>
        <v>Fijian Exclusive Economic Zone</v>
      </c>
      <c r="F2247" t="str">
        <f>INDEX(Table5[Corrected Island/Colony Name],MATCH('Full Data'!C2247,Table5[Colony_ID],0))</f>
        <v>Gau</v>
      </c>
      <c r="G2247" t="str">
        <f>INDEX(Table4[Common_Name],MATCH('Full Data'!D2247,Table4[SpcRecID],0))</f>
        <v>Tahiti Petrel</v>
      </c>
      <c r="H2247" s="83" t="str">
        <f>INDEX(Data!E$2:E$6500,MATCH(A2247,Data!$A$2:$A$6500,0))</f>
        <v>Potential Breeding</v>
      </c>
      <c r="I2247" s="90">
        <f>INDEX(Data!P$2:P$6500,MATCH(A2247,Data!$A$2:$A$6500,0))</f>
        <v>1987</v>
      </c>
      <c r="J2247" s="90">
        <f>INDEX(Data!Q$2:Q$6500,MATCH($A2247,Data!$A$2:$A$6500,0))</f>
        <v>1987</v>
      </c>
      <c r="K2247" s="90">
        <f>INDEX(Data!F$2:F$6500,MATCH($A2247,Data!$A$2:$A$6500,0))</f>
        <v>1</v>
      </c>
      <c r="L2247" s="90">
        <f>INDEX(Data!G$2:G$6500,MATCH($A2247,Data!$A$2:$A$6500,0))</f>
        <v>1</v>
      </c>
      <c r="M2247" s="90">
        <f>INDEX(Data!H$2:H$6500,MATCH($A2247,Data!$A$2:$A$6500,0))</f>
        <v>0</v>
      </c>
      <c r="N2247" s="90">
        <f>INDEX(Data!I$2:I$6500,MATCH($A2247,Data!$A$2:$A$6500,0))</f>
        <v>0</v>
      </c>
      <c r="O2247" s="83" t="str">
        <f>INDEX(Data!J$2:J$6500,MATCH($A2247,Data!$A$2:$A$6500,0))</f>
        <v>individuals</v>
      </c>
      <c r="P2247" t="str">
        <f>_xlfn.XLOOKUP(B2247,Table3[RefID],Table3[Citation])</f>
        <v>Plant et al (1989)</v>
      </c>
    </row>
    <row r="2248" spans="1:16" x14ac:dyDescent="0.35">
      <c r="A2248" s="68">
        <v>2246</v>
      </c>
      <c r="B2248" s="69">
        <v>149</v>
      </c>
      <c r="C2248" s="69">
        <v>16007</v>
      </c>
      <c r="D2248" s="69">
        <v>3295</v>
      </c>
      <c r="E2248" t="str">
        <f>INDEX(Table5[EEZ],MATCH(C2248,Table5[Colony_ID],0))</f>
        <v>Northern Mariana Islands and Guam Exclusive Economic Zone</v>
      </c>
      <c r="F2248" t="str">
        <f>INDEX(Table5[Corrected Island/Colony Name],MATCH('Full Data'!C2248,Table5[Colony_ID],0))</f>
        <v>Guguan</v>
      </c>
      <c r="G2248" t="str">
        <f>INDEX(Table4[Common_Name],MATCH('Full Data'!D2248,Table4[SpcRecID],0))</f>
        <v>Black Noddy</v>
      </c>
      <c r="H2248" s="83" t="str">
        <f>INDEX(Data!E$2:E$6500,MATCH(A2248,Data!$A$2:$A$6500,0))</f>
        <v>Confirmed</v>
      </c>
      <c r="I2248" s="90">
        <f>INDEX(Data!P$2:P$6500,MATCH(A2248,Data!$A$2:$A$6500,0))</f>
        <v>1987</v>
      </c>
      <c r="J2248" s="90">
        <f>INDEX(Data!Q$2:Q$6500,MATCH($A2248,Data!$A$2:$A$6500,0))</f>
        <v>1987</v>
      </c>
      <c r="K2248" s="90">
        <f>INDEX(Data!F$2:F$6500,MATCH($A2248,Data!$A$2:$A$6500,0))</f>
        <v>0</v>
      </c>
      <c r="L2248" s="90">
        <f>INDEX(Data!G$2:G$6500,MATCH($A2248,Data!$A$2:$A$6500,0))</f>
        <v>0</v>
      </c>
      <c r="M2248" s="90">
        <f>INDEX(Data!H$2:H$6500,MATCH($A2248,Data!$A$2:$A$6500,0))</f>
        <v>0</v>
      </c>
      <c r="N2248" s="90">
        <f>INDEX(Data!I$2:I$6500,MATCH($A2248,Data!$A$2:$A$6500,0))</f>
        <v>0</v>
      </c>
      <c r="O2248" s="83">
        <f>INDEX(Data!J$2:J$6500,MATCH($A2248,Data!$A$2:$A$6500,0))</f>
        <v>0</v>
      </c>
      <c r="P2248" t="str">
        <f>_xlfn.XLOOKUP(B2248,Table3[RefID],Table3[Citation])</f>
        <v>Reichel &amp; Glass (1989)</v>
      </c>
    </row>
    <row r="2249" spans="1:16" x14ac:dyDescent="0.35">
      <c r="A2249" s="68">
        <v>2247</v>
      </c>
      <c r="B2249" s="69">
        <v>149</v>
      </c>
      <c r="C2249" s="69">
        <v>16007</v>
      </c>
      <c r="D2249" s="69">
        <v>3658</v>
      </c>
      <c r="E2249" t="str">
        <f>INDEX(Table5[EEZ],MATCH(C2249,Table5[Colony_ID],0))</f>
        <v>Northern Mariana Islands and Guam Exclusive Economic Zone</v>
      </c>
      <c r="F2249" t="str">
        <f>INDEX(Table5[Corrected Island/Colony Name],MATCH('Full Data'!C2249,Table5[Colony_ID],0))</f>
        <v>Guguan</v>
      </c>
      <c r="G2249" t="str">
        <f>INDEX(Table4[Common_Name],MATCH('Full Data'!D2249,Table4[SpcRecID],0))</f>
        <v>Red-footed Booby</v>
      </c>
      <c r="H2249" s="83" t="str">
        <f>INDEX(Data!E$2:E$6500,MATCH(A2249,Data!$A$2:$A$6500,0))</f>
        <v>Confirmed</v>
      </c>
      <c r="I2249" s="90">
        <f>INDEX(Data!P$2:P$6500,MATCH(A2249,Data!$A$2:$A$6500,0))</f>
        <v>1988</v>
      </c>
      <c r="J2249" s="90">
        <f>INDEX(Data!Q$2:Q$6500,MATCH($A2249,Data!$A$2:$A$6500,0))</f>
        <v>1988</v>
      </c>
      <c r="K2249" s="90">
        <f>INDEX(Data!F$2:F$6500,MATCH($A2249,Data!$A$2:$A$6500,0))</f>
        <v>0</v>
      </c>
      <c r="L2249" s="90">
        <f>INDEX(Data!G$2:G$6500,MATCH($A2249,Data!$A$2:$A$6500,0))</f>
        <v>0</v>
      </c>
      <c r="M2249" s="90">
        <f>INDEX(Data!H$2:H$6500,MATCH($A2249,Data!$A$2:$A$6500,0))</f>
        <v>0</v>
      </c>
      <c r="N2249" s="90">
        <f>INDEX(Data!I$2:I$6500,MATCH($A2249,Data!$A$2:$A$6500,0))</f>
        <v>0</v>
      </c>
      <c r="O2249" s="83">
        <f>INDEX(Data!J$2:J$6500,MATCH($A2249,Data!$A$2:$A$6500,0))</f>
        <v>0</v>
      </c>
      <c r="P2249" t="str">
        <f>_xlfn.XLOOKUP(B2249,Table3[RefID],Table3[Citation])</f>
        <v>Reichel &amp; Glass (1989)</v>
      </c>
    </row>
    <row r="2250" spans="1:16" x14ac:dyDescent="0.35">
      <c r="A2250" s="68">
        <v>2248</v>
      </c>
      <c r="B2250" s="71">
        <v>150</v>
      </c>
      <c r="C2250" s="72">
        <v>5134</v>
      </c>
      <c r="D2250" s="70">
        <v>32228</v>
      </c>
      <c r="E2250" t="str">
        <f>INDEX(Table5[EEZ],MATCH(C2250,Table5[Colony_ID],0))</f>
        <v>French Polynesian Exclusive Economic Zone</v>
      </c>
      <c r="F2250" t="str">
        <f>INDEX(Table5[Corrected Island/Colony Name],MATCH('Full Data'!C2250,Table5[Colony_ID],0))</f>
        <v>Reao Atoll</v>
      </c>
      <c r="G2250" t="str">
        <f>INDEX(Table4[Common_Name],MATCH('Full Data'!D2250,Table4[SpcRecID],0))</f>
        <v>Tropical Shearwater</v>
      </c>
      <c r="H2250" s="83" t="str">
        <f>INDEX(Data!E$2:E$6500,MATCH(A2250,Data!$A$2:$A$6500,0))</f>
        <v>Confirmed</v>
      </c>
      <c r="I2250" s="90">
        <f>INDEX(Data!P$2:P$6500,MATCH(A2250,Data!$A$2:$A$6500,0))</f>
        <v>1975</v>
      </c>
      <c r="J2250" s="90">
        <f>INDEX(Data!Q$2:Q$6500,MATCH($A2250,Data!$A$2:$A$6500,0))</f>
        <v>1975</v>
      </c>
      <c r="K2250" s="90">
        <f>INDEX(Data!F$2:F$6500,MATCH($A2250,Data!$A$2:$A$6500,0))</f>
        <v>0</v>
      </c>
      <c r="L2250" s="90">
        <f>INDEX(Data!G$2:G$6500,MATCH($A2250,Data!$A$2:$A$6500,0))</f>
        <v>0</v>
      </c>
      <c r="M2250" s="90">
        <f>INDEX(Data!H$2:H$6500,MATCH($A2250,Data!$A$2:$A$6500,0))</f>
        <v>0</v>
      </c>
      <c r="N2250" s="90">
        <f>INDEX(Data!I$2:I$6500,MATCH($A2250,Data!$A$2:$A$6500,0))</f>
        <v>0</v>
      </c>
      <c r="O2250" s="83">
        <f>INDEX(Data!J$2:J$6500,MATCH($A2250,Data!$A$2:$A$6500,0))</f>
        <v>0</v>
      </c>
      <c r="P2250" t="str">
        <f>_xlfn.XLOOKUP(B2250,Table3[RefID],Table3[Citation])</f>
        <v>Thibault (1989)</v>
      </c>
    </row>
    <row r="2251" spans="1:16" x14ac:dyDescent="0.35">
      <c r="A2251" s="68">
        <v>2249</v>
      </c>
      <c r="B2251" s="71">
        <v>150</v>
      </c>
      <c r="C2251" s="72">
        <v>5010</v>
      </c>
      <c r="D2251" s="69">
        <v>3295</v>
      </c>
      <c r="E2251" t="str">
        <f>INDEX(Table5[EEZ],MATCH(C2251,Table5[Colony_ID],0))</f>
        <v>French Polynesian Exclusive Economic Zone</v>
      </c>
      <c r="F2251" t="str">
        <f>INDEX(Table5[Corrected Island/Colony Name],MATCH('Full Data'!C2251,Table5[Colony_ID],0))</f>
        <v>Eiao</v>
      </c>
      <c r="G2251" t="str">
        <f>INDEX(Table4[Common_Name],MATCH('Full Data'!D2251,Table4[SpcRecID],0))</f>
        <v>Black Noddy</v>
      </c>
      <c r="H2251" s="83" t="str">
        <f>INDEX(Data!E$2:E$6500,MATCH(A2251,Data!$A$2:$A$6500,0))</f>
        <v>Confirmed</v>
      </c>
      <c r="I2251" s="90">
        <f>INDEX(Data!P$2:P$6500,MATCH(A2251,Data!$A$2:$A$6500,0))</f>
        <v>1993</v>
      </c>
      <c r="J2251" s="90">
        <f>INDEX(Data!Q$2:Q$6500,MATCH($A2251,Data!$A$2:$A$6500,0))</f>
        <v>1989</v>
      </c>
      <c r="K2251" s="90">
        <f>INDEX(Data!F$2:F$6500,MATCH($A2251,Data!$A$2:$A$6500,0))</f>
        <v>0</v>
      </c>
      <c r="L2251" s="90">
        <f>INDEX(Data!G$2:G$6500,MATCH($A2251,Data!$A$2:$A$6500,0))</f>
        <v>0</v>
      </c>
      <c r="M2251" s="90">
        <f>INDEX(Data!H$2:H$6500,MATCH($A2251,Data!$A$2:$A$6500,0))</f>
        <v>0</v>
      </c>
      <c r="N2251" s="90">
        <f>INDEX(Data!I$2:I$6500,MATCH($A2251,Data!$A$2:$A$6500,0))</f>
        <v>0</v>
      </c>
      <c r="O2251" s="83">
        <f>INDEX(Data!J$2:J$6500,MATCH($A2251,Data!$A$2:$A$6500,0))</f>
        <v>0</v>
      </c>
      <c r="P2251" t="str">
        <f>_xlfn.XLOOKUP(B2251,Table3[RefID],Table3[Citation])</f>
        <v>Thibault (1989)</v>
      </c>
    </row>
    <row r="2252" spans="1:16" x14ac:dyDescent="0.35">
      <c r="A2252" s="68">
        <v>2250</v>
      </c>
      <c r="B2252" s="71">
        <v>150</v>
      </c>
      <c r="C2252" s="72">
        <v>5021</v>
      </c>
      <c r="D2252" s="69">
        <v>3295</v>
      </c>
      <c r="E2252" t="str">
        <f>INDEX(Table5[EEZ],MATCH(C2252,Table5[Colony_ID],0))</f>
        <v>French Polynesian Exclusive Economic Zone</v>
      </c>
      <c r="F2252" t="str">
        <f>INDEX(Table5[Corrected Island/Colony Name],MATCH('Full Data'!C2252,Table5[Colony_ID],0))</f>
        <v>Hatuta'a</v>
      </c>
      <c r="G2252" t="str">
        <f>INDEX(Table4[Common_Name],MATCH('Full Data'!D2252,Table4[SpcRecID],0))</f>
        <v>Black Noddy</v>
      </c>
      <c r="H2252" s="83" t="str">
        <f>INDEX(Data!E$2:E$6500,MATCH(A2252,Data!$A$2:$A$6500,0))</f>
        <v>Confirmed</v>
      </c>
      <c r="I2252" s="90">
        <f>INDEX(Data!P$2:P$6500,MATCH(A2252,Data!$A$2:$A$6500,0))</f>
        <v>1958</v>
      </c>
      <c r="J2252" s="90">
        <f>INDEX(Data!Q$2:Q$6500,MATCH($A2252,Data!$A$2:$A$6500,0))</f>
        <v>1975</v>
      </c>
      <c r="K2252" s="90">
        <f>INDEX(Data!F$2:F$6500,MATCH($A2252,Data!$A$2:$A$6500,0))</f>
        <v>12</v>
      </c>
      <c r="L2252" s="90">
        <f>INDEX(Data!G$2:G$6500,MATCH($A2252,Data!$A$2:$A$6500,0))</f>
        <v>60</v>
      </c>
      <c r="M2252" s="90">
        <f>INDEX(Data!H$2:H$6500,MATCH($A2252,Data!$A$2:$A$6500,0))</f>
        <v>0</v>
      </c>
      <c r="N2252" s="90">
        <f>INDEX(Data!I$2:I$6500,MATCH($A2252,Data!$A$2:$A$6500,0))</f>
        <v>0</v>
      </c>
      <c r="O2252" s="83" t="str">
        <f>INDEX(Data!J$2:J$6500,MATCH($A2252,Data!$A$2:$A$6500,0))</f>
        <v>breeding pairs</v>
      </c>
      <c r="P2252" t="str">
        <f>_xlfn.XLOOKUP(B2252,Table3[RefID],Table3[Citation])</f>
        <v>Thibault (1989)</v>
      </c>
    </row>
    <row r="2253" spans="1:16" x14ac:dyDescent="0.35">
      <c r="A2253" s="68">
        <v>2251</v>
      </c>
      <c r="B2253" s="71">
        <v>150</v>
      </c>
      <c r="C2253" s="72">
        <v>5010</v>
      </c>
      <c r="D2253" s="70">
        <v>1016817</v>
      </c>
      <c r="E2253" t="str">
        <f>INDEX(Table5[EEZ],MATCH(C2253,Table5[Colony_ID],0))</f>
        <v>French Polynesian Exclusive Economic Zone</v>
      </c>
      <c r="F2253" t="str">
        <f>INDEX(Table5[Corrected Island/Colony Name],MATCH('Full Data'!C2253,Table5[Colony_ID],0))</f>
        <v>Eiao</v>
      </c>
      <c r="G2253" t="str">
        <f>INDEX(Table4[Common_Name],MATCH('Full Data'!D2253,Table4[SpcRecID],0))</f>
        <v>Blue Noddy</v>
      </c>
      <c r="H2253" s="83" t="str">
        <f>INDEX(Data!E$2:E$6500,MATCH(A2253,Data!$A$2:$A$6500,0))</f>
        <v>Confirmed</v>
      </c>
      <c r="I2253" s="90">
        <f>INDEX(Data!P$2:P$6500,MATCH(A2253,Data!$A$2:$A$6500,0))</f>
        <v>1975</v>
      </c>
      <c r="J2253" s="90">
        <f>INDEX(Data!Q$2:Q$6500,MATCH($A2253,Data!$A$2:$A$6500,0))</f>
        <v>1975</v>
      </c>
      <c r="K2253" s="90">
        <f>INDEX(Data!F$2:F$6500,MATCH($A2253,Data!$A$2:$A$6500,0))</f>
        <v>0</v>
      </c>
      <c r="L2253" s="90">
        <f>INDEX(Data!G$2:G$6500,MATCH($A2253,Data!$A$2:$A$6500,0))</f>
        <v>0</v>
      </c>
      <c r="M2253" s="90">
        <f>INDEX(Data!H$2:H$6500,MATCH($A2253,Data!$A$2:$A$6500,0))</f>
        <v>0</v>
      </c>
      <c r="N2253" s="90">
        <f>INDEX(Data!I$2:I$6500,MATCH($A2253,Data!$A$2:$A$6500,0))</f>
        <v>0</v>
      </c>
      <c r="O2253" s="83">
        <f>INDEX(Data!J$2:J$6500,MATCH($A2253,Data!$A$2:$A$6500,0))</f>
        <v>0</v>
      </c>
      <c r="P2253" t="str">
        <f>_xlfn.XLOOKUP(B2253,Table3[RefID],Table3[Citation])</f>
        <v>Thibault (1989)</v>
      </c>
    </row>
    <row r="2254" spans="1:16" x14ac:dyDescent="0.35">
      <c r="A2254" s="68">
        <v>2252</v>
      </c>
      <c r="B2254" s="71">
        <v>150</v>
      </c>
      <c r="C2254" s="72">
        <v>5021</v>
      </c>
      <c r="D2254" s="70">
        <v>1016817</v>
      </c>
      <c r="E2254" t="str">
        <f>INDEX(Table5[EEZ],MATCH(C2254,Table5[Colony_ID],0))</f>
        <v>French Polynesian Exclusive Economic Zone</v>
      </c>
      <c r="F2254" t="str">
        <f>INDEX(Table5[Corrected Island/Colony Name],MATCH('Full Data'!C2254,Table5[Colony_ID],0))</f>
        <v>Hatuta'a</v>
      </c>
      <c r="G2254" t="str">
        <f>INDEX(Table4[Common_Name],MATCH('Full Data'!D2254,Table4[SpcRecID],0))</f>
        <v>Blue Noddy</v>
      </c>
      <c r="H2254" s="83" t="str">
        <f>INDEX(Data!E$2:E$6500,MATCH(A2254,Data!$A$2:$A$6500,0))</f>
        <v>Confirmed</v>
      </c>
      <c r="I2254" s="90">
        <f>INDEX(Data!P$2:P$6500,MATCH(A2254,Data!$A$2:$A$6500,0))</f>
        <v>1975</v>
      </c>
      <c r="J2254" s="90">
        <f>INDEX(Data!Q$2:Q$6500,MATCH($A2254,Data!$A$2:$A$6500,0))</f>
        <v>1975</v>
      </c>
      <c r="K2254" s="90">
        <f>INDEX(Data!F$2:F$6500,MATCH($A2254,Data!$A$2:$A$6500,0))</f>
        <v>0</v>
      </c>
      <c r="L2254" s="90">
        <f>INDEX(Data!G$2:G$6500,MATCH($A2254,Data!$A$2:$A$6500,0))</f>
        <v>0</v>
      </c>
      <c r="M2254" s="90">
        <f>INDEX(Data!H$2:H$6500,MATCH($A2254,Data!$A$2:$A$6500,0))</f>
        <v>0</v>
      </c>
      <c r="N2254" s="90">
        <f>INDEX(Data!I$2:I$6500,MATCH($A2254,Data!$A$2:$A$6500,0))</f>
        <v>0</v>
      </c>
      <c r="O2254" s="83">
        <f>INDEX(Data!J$2:J$6500,MATCH($A2254,Data!$A$2:$A$6500,0))</f>
        <v>0</v>
      </c>
      <c r="P2254" t="str">
        <f>_xlfn.XLOOKUP(B2254,Table3[RefID],Table3[Citation])</f>
        <v>Thibault (1989)</v>
      </c>
    </row>
    <row r="2255" spans="1:16" x14ac:dyDescent="0.35">
      <c r="A2255" s="68">
        <v>2253</v>
      </c>
      <c r="B2255" s="71">
        <v>150</v>
      </c>
      <c r="C2255" s="72">
        <v>5010</v>
      </c>
      <c r="D2255" s="69">
        <v>3659</v>
      </c>
      <c r="E2255" t="str">
        <f>INDEX(Table5[EEZ],MATCH(C2255,Table5[Colony_ID],0))</f>
        <v>French Polynesian Exclusive Economic Zone</v>
      </c>
      <c r="F2255" t="str">
        <f>INDEX(Table5[Corrected Island/Colony Name],MATCH('Full Data'!C2255,Table5[Colony_ID],0))</f>
        <v>Eiao</v>
      </c>
      <c r="G2255" t="str">
        <f>INDEX(Table4[Common_Name],MATCH('Full Data'!D2255,Table4[SpcRecID],0))</f>
        <v>Brown Booby</v>
      </c>
      <c r="H2255" s="83" t="str">
        <f>INDEX(Data!E$2:E$6500,MATCH(A2255,Data!$A$2:$A$6500,0))</f>
        <v>Potential Breeding</v>
      </c>
      <c r="I2255" s="90">
        <f>INDEX(Data!P$2:P$6500,MATCH(A2255,Data!$A$2:$A$6500,0))</f>
        <v>1987</v>
      </c>
      <c r="J2255" s="90">
        <f>INDEX(Data!Q$2:Q$6500,MATCH($A2255,Data!$A$2:$A$6500,0))</f>
        <v>1987</v>
      </c>
      <c r="K2255" s="90">
        <f>INDEX(Data!F$2:F$6500,MATCH($A2255,Data!$A$2:$A$6500,0))</f>
        <v>0</v>
      </c>
      <c r="L2255" s="90">
        <f>INDEX(Data!G$2:G$6500,MATCH($A2255,Data!$A$2:$A$6500,0))</f>
        <v>0</v>
      </c>
      <c r="M2255" s="90">
        <f>INDEX(Data!H$2:H$6500,MATCH($A2255,Data!$A$2:$A$6500,0))</f>
        <v>0</v>
      </c>
      <c r="N2255" s="90">
        <f>INDEX(Data!I$2:I$6500,MATCH($A2255,Data!$A$2:$A$6500,0))</f>
        <v>0</v>
      </c>
      <c r="O2255" s="83">
        <f>INDEX(Data!J$2:J$6500,MATCH($A2255,Data!$A$2:$A$6500,0))</f>
        <v>0</v>
      </c>
      <c r="P2255" t="str">
        <f>_xlfn.XLOOKUP(B2255,Table3[RefID],Table3[Citation])</f>
        <v>Thibault (1989)</v>
      </c>
    </row>
    <row r="2256" spans="1:16" x14ac:dyDescent="0.35">
      <c r="A2256" s="68">
        <v>2254</v>
      </c>
      <c r="B2256" s="71">
        <v>150</v>
      </c>
      <c r="C2256" s="72">
        <v>5021</v>
      </c>
      <c r="D2256" s="69">
        <v>3659</v>
      </c>
      <c r="E2256" t="str">
        <f>INDEX(Table5[EEZ],MATCH(C2256,Table5[Colony_ID],0))</f>
        <v>French Polynesian Exclusive Economic Zone</v>
      </c>
      <c r="F2256" t="str">
        <f>INDEX(Table5[Corrected Island/Colony Name],MATCH('Full Data'!C2256,Table5[Colony_ID],0))</f>
        <v>Hatuta'a</v>
      </c>
      <c r="G2256" t="str">
        <f>INDEX(Table4[Common_Name],MATCH('Full Data'!D2256,Table4[SpcRecID],0))</f>
        <v>Brown Booby</v>
      </c>
      <c r="H2256" s="83" t="str">
        <f>INDEX(Data!E$2:E$6500,MATCH(A2256,Data!$A$2:$A$6500,0))</f>
        <v>Confirmed</v>
      </c>
      <c r="I2256" s="90">
        <f>INDEX(Data!P$2:P$6500,MATCH(A2256,Data!$A$2:$A$6500,0))</f>
        <v>1975</v>
      </c>
      <c r="J2256" s="90">
        <f>INDEX(Data!Q$2:Q$6500,MATCH($A2256,Data!$A$2:$A$6500,0))</f>
        <v>1975</v>
      </c>
      <c r="K2256" s="90">
        <f>INDEX(Data!F$2:F$6500,MATCH($A2256,Data!$A$2:$A$6500,0))</f>
        <v>0</v>
      </c>
      <c r="L2256" s="90">
        <f>INDEX(Data!G$2:G$6500,MATCH($A2256,Data!$A$2:$A$6500,0))</f>
        <v>0</v>
      </c>
      <c r="M2256" s="90">
        <f>INDEX(Data!H$2:H$6500,MATCH($A2256,Data!$A$2:$A$6500,0))</f>
        <v>0</v>
      </c>
      <c r="N2256" s="90">
        <f>INDEX(Data!I$2:I$6500,MATCH($A2256,Data!$A$2:$A$6500,0))</f>
        <v>0</v>
      </c>
      <c r="O2256" s="83">
        <f>INDEX(Data!J$2:J$6500,MATCH($A2256,Data!$A$2:$A$6500,0))</f>
        <v>0</v>
      </c>
      <c r="P2256" t="str">
        <f>_xlfn.XLOOKUP(B2256,Table3[RefID],Table3[Citation])</f>
        <v>Thibault (1989)</v>
      </c>
    </row>
    <row r="2257" spans="1:16" x14ac:dyDescent="0.35">
      <c r="A2257" s="68">
        <v>2255</v>
      </c>
      <c r="B2257" s="71">
        <v>150</v>
      </c>
      <c r="C2257" s="72">
        <v>5010</v>
      </c>
      <c r="D2257" s="69">
        <v>3294</v>
      </c>
      <c r="E2257" t="str">
        <f>INDEX(Table5[EEZ],MATCH(C2257,Table5[Colony_ID],0))</f>
        <v>French Polynesian Exclusive Economic Zone</v>
      </c>
      <c r="F2257" t="str">
        <f>INDEX(Table5[Corrected Island/Colony Name],MATCH('Full Data'!C2257,Table5[Colony_ID],0))</f>
        <v>Eiao</v>
      </c>
      <c r="G2257" t="str">
        <f>INDEX(Table4[Common_Name],MATCH('Full Data'!D2257,Table4[SpcRecID],0))</f>
        <v>Brown Noddy</v>
      </c>
      <c r="H2257" s="83" t="str">
        <f>INDEX(Data!E$2:E$6500,MATCH(A2257,Data!$A$2:$A$6500,0))</f>
        <v>Confirmed</v>
      </c>
      <c r="I2257" s="90">
        <f>INDEX(Data!P$2:P$6500,MATCH(A2257,Data!$A$2:$A$6500,0))</f>
        <v>1987</v>
      </c>
      <c r="J2257" s="90">
        <f>INDEX(Data!Q$2:Q$6500,MATCH($A2257,Data!$A$2:$A$6500,0))</f>
        <v>1987</v>
      </c>
      <c r="K2257" s="90">
        <f>INDEX(Data!F$2:F$6500,MATCH($A2257,Data!$A$2:$A$6500,0))</f>
        <v>0</v>
      </c>
      <c r="L2257" s="90">
        <f>INDEX(Data!G$2:G$6500,MATCH($A2257,Data!$A$2:$A$6500,0))</f>
        <v>0</v>
      </c>
      <c r="M2257" s="90">
        <f>INDEX(Data!H$2:H$6500,MATCH($A2257,Data!$A$2:$A$6500,0))</f>
        <v>0</v>
      </c>
      <c r="N2257" s="90">
        <f>INDEX(Data!I$2:I$6500,MATCH($A2257,Data!$A$2:$A$6500,0))</f>
        <v>0</v>
      </c>
      <c r="O2257" s="83">
        <f>INDEX(Data!J$2:J$6500,MATCH($A2257,Data!$A$2:$A$6500,0))</f>
        <v>0</v>
      </c>
      <c r="P2257" t="str">
        <f>_xlfn.XLOOKUP(B2257,Table3[RefID],Table3[Citation])</f>
        <v>Thibault (1989)</v>
      </c>
    </row>
    <row r="2258" spans="1:16" x14ac:dyDescent="0.35">
      <c r="A2258" s="68">
        <v>2256</v>
      </c>
      <c r="B2258" s="71">
        <v>150</v>
      </c>
      <c r="C2258" s="72">
        <v>5134</v>
      </c>
      <c r="D2258" s="69">
        <v>3294</v>
      </c>
      <c r="E2258" t="str">
        <f>INDEX(Table5[EEZ],MATCH(C2258,Table5[Colony_ID],0))</f>
        <v>French Polynesian Exclusive Economic Zone</v>
      </c>
      <c r="F2258" t="str">
        <f>INDEX(Table5[Corrected Island/Colony Name],MATCH('Full Data'!C2258,Table5[Colony_ID],0))</f>
        <v>Reao Atoll</v>
      </c>
      <c r="G2258" t="str">
        <f>INDEX(Table4[Common_Name],MATCH('Full Data'!D2258,Table4[SpcRecID],0))</f>
        <v>Brown Noddy</v>
      </c>
      <c r="H2258" s="83" t="str">
        <f>INDEX(Data!E$2:E$6500,MATCH(A2258,Data!$A$2:$A$6500,0))</f>
        <v>Confirmed</v>
      </c>
      <c r="I2258" s="90">
        <f>INDEX(Data!P$2:P$6500,MATCH(A2258,Data!$A$2:$A$6500,0))</f>
        <v>1987</v>
      </c>
      <c r="J2258" s="90">
        <f>INDEX(Data!Q$2:Q$6500,MATCH($A2258,Data!$A$2:$A$6500,0))</f>
        <v>1987</v>
      </c>
      <c r="K2258" s="90">
        <f>INDEX(Data!F$2:F$6500,MATCH($A2258,Data!$A$2:$A$6500,0))</f>
        <v>50</v>
      </c>
      <c r="L2258" s="90">
        <f>INDEX(Data!G$2:G$6500,MATCH($A2258,Data!$A$2:$A$6500,0))</f>
        <v>100</v>
      </c>
      <c r="M2258" s="90">
        <f>INDEX(Data!H$2:H$6500,MATCH($A2258,Data!$A$2:$A$6500,0))</f>
        <v>0</v>
      </c>
      <c r="N2258" s="90">
        <f>INDEX(Data!I$2:I$6500,MATCH($A2258,Data!$A$2:$A$6500,0))</f>
        <v>0</v>
      </c>
      <c r="O2258" s="83" t="str">
        <f>INDEX(Data!J$2:J$6500,MATCH($A2258,Data!$A$2:$A$6500,0))</f>
        <v>breeding pairs</v>
      </c>
      <c r="P2258" t="str">
        <f>_xlfn.XLOOKUP(B2258,Table3[RefID],Table3[Citation])</f>
        <v>Thibault (1989)</v>
      </c>
    </row>
    <row r="2259" spans="1:16" x14ac:dyDescent="0.35">
      <c r="A2259" s="68">
        <v>2257</v>
      </c>
      <c r="B2259" s="71">
        <v>150</v>
      </c>
      <c r="C2259" s="72">
        <v>5021</v>
      </c>
      <c r="D2259" s="69">
        <v>3920</v>
      </c>
      <c r="E2259" t="str">
        <f>INDEX(Table5[EEZ],MATCH(C2259,Table5[Colony_ID],0))</f>
        <v>French Polynesian Exclusive Economic Zone</v>
      </c>
      <c r="F2259" t="str">
        <f>INDEX(Table5[Corrected Island/Colony Name],MATCH('Full Data'!C2259,Table5[Colony_ID],0))</f>
        <v>Hatuta'a</v>
      </c>
      <c r="G2259" t="str">
        <f>INDEX(Table4[Common_Name],MATCH('Full Data'!D2259,Table4[SpcRecID],0))</f>
        <v>Bulwer's Petrel</v>
      </c>
      <c r="H2259" s="83" t="str">
        <f>INDEX(Data!E$2:E$6500,MATCH(A2259,Data!$A$2:$A$6500,0))</f>
        <v>Data Deficient</v>
      </c>
      <c r="I2259" s="90">
        <f>INDEX(Data!P$2:P$6500,MATCH(A2259,Data!$A$2:$A$6500,0))</f>
        <v>1975</v>
      </c>
      <c r="J2259" s="90">
        <f>INDEX(Data!Q$2:Q$6500,MATCH($A2259,Data!$A$2:$A$6500,0))</f>
        <v>1975</v>
      </c>
      <c r="K2259" s="90">
        <f>INDEX(Data!F$2:F$6500,MATCH($A2259,Data!$A$2:$A$6500,0))</f>
        <v>0</v>
      </c>
      <c r="L2259" s="90">
        <f>INDEX(Data!G$2:G$6500,MATCH($A2259,Data!$A$2:$A$6500,0))</f>
        <v>0</v>
      </c>
      <c r="M2259" s="90">
        <f>INDEX(Data!H$2:H$6500,MATCH($A2259,Data!$A$2:$A$6500,0))</f>
        <v>0</v>
      </c>
      <c r="N2259" s="90">
        <f>INDEX(Data!I$2:I$6500,MATCH($A2259,Data!$A$2:$A$6500,0))</f>
        <v>0</v>
      </c>
      <c r="O2259" s="83">
        <f>INDEX(Data!J$2:J$6500,MATCH($A2259,Data!$A$2:$A$6500,0))</f>
        <v>0</v>
      </c>
      <c r="P2259" t="str">
        <f>_xlfn.XLOOKUP(B2259,Table3[RefID],Table3[Citation])</f>
        <v>Thibault (1989)</v>
      </c>
    </row>
    <row r="2260" spans="1:16" x14ac:dyDescent="0.35">
      <c r="A2260" s="68">
        <v>2258</v>
      </c>
      <c r="B2260" s="71">
        <v>150</v>
      </c>
      <c r="C2260" s="72">
        <v>5010</v>
      </c>
      <c r="D2260" s="70">
        <v>3935</v>
      </c>
      <c r="E2260" t="str">
        <f>INDEX(Table5[EEZ],MATCH(C2260,Table5[Colony_ID],0))</f>
        <v>French Polynesian Exclusive Economic Zone</v>
      </c>
      <c r="F2260" t="str">
        <f>INDEX(Table5[Corrected Island/Colony Name],MATCH('Full Data'!C2260,Table5[Colony_ID],0))</f>
        <v>Eiao</v>
      </c>
      <c r="G2260" t="str">
        <f>INDEX(Table4[Common_Name],MATCH('Full Data'!D2260,Table4[SpcRecID],0))</f>
        <v>Christmas Shearwater</v>
      </c>
      <c r="H2260" s="83" t="str">
        <f>INDEX(Data!E$2:E$6500,MATCH(A2260,Data!$A$2:$A$6500,0))</f>
        <v>Potential Breeding</v>
      </c>
      <c r="I2260" s="90">
        <f>INDEX(Data!P$2:P$6500,MATCH(A2260,Data!$A$2:$A$6500,0))</f>
        <v>1975</v>
      </c>
      <c r="J2260" s="90">
        <f>INDEX(Data!Q$2:Q$6500,MATCH($A2260,Data!$A$2:$A$6500,0))</f>
        <v>1975</v>
      </c>
      <c r="K2260" s="90">
        <f>INDEX(Data!F$2:F$6500,MATCH($A2260,Data!$A$2:$A$6500,0))</f>
        <v>0</v>
      </c>
      <c r="L2260" s="90">
        <f>INDEX(Data!G$2:G$6500,MATCH($A2260,Data!$A$2:$A$6500,0))</f>
        <v>0</v>
      </c>
      <c r="M2260" s="90">
        <f>INDEX(Data!H$2:H$6500,MATCH($A2260,Data!$A$2:$A$6500,0))</f>
        <v>0</v>
      </c>
      <c r="N2260" s="90">
        <f>INDEX(Data!I$2:I$6500,MATCH($A2260,Data!$A$2:$A$6500,0))</f>
        <v>0</v>
      </c>
      <c r="O2260" s="83">
        <f>INDEX(Data!J$2:J$6500,MATCH($A2260,Data!$A$2:$A$6500,0))</f>
        <v>0</v>
      </c>
      <c r="P2260" t="str">
        <f>_xlfn.XLOOKUP(B2260,Table3[RefID],Table3[Citation])</f>
        <v>Thibault (1989)</v>
      </c>
    </row>
    <row r="2261" spans="1:16" x14ac:dyDescent="0.35">
      <c r="A2261" s="68">
        <v>2259</v>
      </c>
      <c r="B2261" s="71">
        <v>150</v>
      </c>
      <c r="C2261" s="72">
        <v>5021</v>
      </c>
      <c r="D2261" s="70">
        <v>3935</v>
      </c>
      <c r="E2261" t="str">
        <f>INDEX(Table5[EEZ],MATCH(C2261,Table5[Colony_ID],0))</f>
        <v>French Polynesian Exclusive Economic Zone</v>
      </c>
      <c r="F2261" t="str">
        <f>INDEX(Table5[Corrected Island/Colony Name],MATCH('Full Data'!C2261,Table5[Colony_ID],0))</f>
        <v>Hatuta'a</v>
      </c>
      <c r="G2261" t="str">
        <f>INDEX(Table4[Common_Name],MATCH('Full Data'!D2261,Table4[SpcRecID],0))</f>
        <v>Christmas Shearwater</v>
      </c>
      <c r="H2261" s="83" t="str">
        <f>INDEX(Data!E$2:E$6500,MATCH(A2261,Data!$A$2:$A$6500,0))</f>
        <v>Confirmed</v>
      </c>
      <c r="I2261" s="90">
        <f>INDEX(Data!P$2:P$6500,MATCH(A2261,Data!$A$2:$A$6500,0))</f>
        <v>1975</v>
      </c>
      <c r="J2261" s="90">
        <f>INDEX(Data!Q$2:Q$6500,MATCH($A2261,Data!$A$2:$A$6500,0))</f>
        <v>1975</v>
      </c>
      <c r="K2261" s="90">
        <f>INDEX(Data!F$2:F$6500,MATCH($A2261,Data!$A$2:$A$6500,0))</f>
        <v>0</v>
      </c>
      <c r="L2261" s="90">
        <f>INDEX(Data!G$2:G$6500,MATCH($A2261,Data!$A$2:$A$6500,0))</f>
        <v>0</v>
      </c>
      <c r="M2261" s="90">
        <f>INDEX(Data!H$2:H$6500,MATCH($A2261,Data!$A$2:$A$6500,0))</f>
        <v>0</v>
      </c>
      <c r="N2261" s="90">
        <f>INDEX(Data!I$2:I$6500,MATCH($A2261,Data!$A$2:$A$6500,0))</f>
        <v>0</v>
      </c>
      <c r="O2261" s="83">
        <f>INDEX(Data!J$2:J$6500,MATCH($A2261,Data!$A$2:$A$6500,0))</f>
        <v>0</v>
      </c>
      <c r="P2261" t="str">
        <f>_xlfn.XLOOKUP(B2261,Table3[RefID],Table3[Citation])</f>
        <v>Thibault (1989)</v>
      </c>
    </row>
    <row r="2262" spans="1:16" x14ac:dyDescent="0.35">
      <c r="A2262" s="68">
        <v>2260</v>
      </c>
      <c r="B2262" s="71">
        <v>150</v>
      </c>
      <c r="C2262" s="72">
        <v>5134</v>
      </c>
      <c r="D2262" s="69">
        <v>3298</v>
      </c>
      <c r="E2262" t="str">
        <f>INDEX(Table5[EEZ],MATCH(C2262,Table5[Colony_ID],0))</f>
        <v>French Polynesian Exclusive Economic Zone</v>
      </c>
      <c r="F2262" t="str">
        <f>INDEX(Table5[Corrected Island/Colony Name],MATCH('Full Data'!C2262,Table5[Colony_ID],0))</f>
        <v>Reao Atoll</v>
      </c>
      <c r="G2262" t="str">
        <f>INDEX(Table4[Common_Name],MATCH('Full Data'!D2262,Table4[SpcRecID],0))</f>
        <v>Common White Tern</v>
      </c>
      <c r="H2262" s="83" t="str">
        <f>INDEX(Data!E$2:E$6500,MATCH(A2262,Data!$A$2:$A$6500,0))</f>
        <v>Confirmed</v>
      </c>
      <c r="I2262" s="90">
        <f>INDEX(Data!P$2:P$6500,MATCH(A2262,Data!$A$2:$A$6500,0))</f>
        <v>1975</v>
      </c>
      <c r="J2262" s="90">
        <f>INDEX(Data!Q$2:Q$6500,MATCH($A2262,Data!$A$2:$A$6500,0))</f>
        <v>1975</v>
      </c>
      <c r="K2262" s="90">
        <f>INDEX(Data!F$2:F$6500,MATCH($A2262,Data!$A$2:$A$6500,0))</f>
        <v>0</v>
      </c>
      <c r="L2262" s="90">
        <f>INDEX(Data!G$2:G$6500,MATCH($A2262,Data!$A$2:$A$6500,0))</f>
        <v>0</v>
      </c>
      <c r="M2262" s="90">
        <f>INDEX(Data!H$2:H$6500,MATCH($A2262,Data!$A$2:$A$6500,0))</f>
        <v>250</v>
      </c>
      <c r="N2262" s="90">
        <f>INDEX(Data!I$2:I$6500,MATCH($A2262,Data!$A$2:$A$6500,0))</f>
        <v>999</v>
      </c>
      <c r="O2262" s="83" t="str">
        <f>INDEX(Data!J$2:J$6500,MATCH($A2262,Data!$A$2:$A$6500,0))</f>
        <v>breeding pairs</v>
      </c>
      <c r="P2262" t="str">
        <f>_xlfn.XLOOKUP(B2262,Table3[RefID],Table3[Citation])</f>
        <v>Thibault (1989)</v>
      </c>
    </row>
    <row r="2263" spans="1:16" x14ac:dyDescent="0.35">
      <c r="A2263" s="68">
        <v>2261</v>
      </c>
      <c r="B2263" s="71">
        <v>150</v>
      </c>
      <c r="C2263" s="72">
        <v>5010</v>
      </c>
      <c r="D2263" s="70">
        <v>3845</v>
      </c>
      <c r="E2263" t="str">
        <f>INDEX(Table5[EEZ],MATCH(C2263,Table5[Colony_ID],0))</f>
        <v>French Polynesian Exclusive Economic Zone</v>
      </c>
      <c r="F2263" t="str">
        <f>INDEX(Table5[Corrected Island/Colony Name],MATCH('Full Data'!C2263,Table5[Colony_ID],0))</f>
        <v>Eiao</v>
      </c>
      <c r="G2263" t="str">
        <f>INDEX(Table4[Common_Name],MATCH('Full Data'!D2263,Table4[SpcRecID],0))</f>
        <v>Great Frigatebird</v>
      </c>
      <c r="H2263" s="83" t="str">
        <f>INDEX(Data!E$2:E$6500,MATCH(A2263,Data!$A$2:$A$6500,0))</f>
        <v>Confirmed</v>
      </c>
      <c r="I2263" s="90">
        <f>INDEX(Data!P$2:P$6500,MATCH(A2263,Data!$A$2:$A$6500,0))</f>
        <v>1975</v>
      </c>
      <c r="J2263" s="90">
        <f>INDEX(Data!Q$2:Q$6500,MATCH($A2263,Data!$A$2:$A$6500,0))</f>
        <v>1975</v>
      </c>
      <c r="K2263" s="90">
        <f>INDEX(Data!F$2:F$6500,MATCH($A2263,Data!$A$2:$A$6500,0))</f>
        <v>0</v>
      </c>
      <c r="L2263" s="90">
        <f>INDEX(Data!G$2:G$6500,MATCH($A2263,Data!$A$2:$A$6500,0))</f>
        <v>0</v>
      </c>
      <c r="M2263" s="90">
        <f>INDEX(Data!H$2:H$6500,MATCH($A2263,Data!$A$2:$A$6500,0))</f>
        <v>0</v>
      </c>
      <c r="N2263" s="90">
        <f>INDEX(Data!I$2:I$6500,MATCH($A2263,Data!$A$2:$A$6500,0))</f>
        <v>0</v>
      </c>
      <c r="O2263" s="83">
        <f>INDEX(Data!J$2:J$6500,MATCH($A2263,Data!$A$2:$A$6500,0))</f>
        <v>0</v>
      </c>
      <c r="P2263" t="str">
        <f>_xlfn.XLOOKUP(B2263,Table3[RefID],Table3[Citation])</f>
        <v>Thibault (1989)</v>
      </c>
    </row>
    <row r="2264" spans="1:16" x14ac:dyDescent="0.35">
      <c r="A2264" s="68">
        <v>2262</v>
      </c>
      <c r="B2264" s="71">
        <v>150</v>
      </c>
      <c r="C2264" s="72">
        <v>5134</v>
      </c>
      <c r="D2264" s="70">
        <v>3845</v>
      </c>
      <c r="E2264" t="str">
        <f>INDEX(Table5[EEZ],MATCH(C2264,Table5[Colony_ID],0))</f>
        <v>French Polynesian Exclusive Economic Zone</v>
      </c>
      <c r="F2264" t="str">
        <f>INDEX(Table5[Corrected Island/Colony Name],MATCH('Full Data'!C2264,Table5[Colony_ID],0))</f>
        <v>Reao Atoll</v>
      </c>
      <c r="G2264" t="str">
        <f>INDEX(Table4[Common_Name],MATCH('Full Data'!D2264,Table4[SpcRecID],0))</f>
        <v>Great Frigatebird</v>
      </c>
      <c r="H2264" s="83" t="str">
        <f>INDEX(Data!E$2:E$6500,MATCH(A2264,Data!$A$2:$A$6500,0))</f>
        <v>Confirmed</v>
      </c>
      <c r="I2264" s="90">
        <f>INDEX(Data!P$2:P$6500,MATCH(A2264,Data!$A$2:$A$6500,0))</f>
        <v>1975</v>
      </c>
      <c r="J2264" s="90">
        <f>INDEX(Data!Q$2:Q$6500,MATCH($A2264,Data!$A$2:$A$6500,0))</f>
        <v>1975</v>
      </c>
      <c r="K2264" s="90">
        <f>INDEX(Data!F$2:F$6500,MATCH($A2264,Data!$A$2:$A$6500,0))</f>
        <v>300</v>
      </c>
      <c r="L2264" s="90">
        <f>INDEX(Data!G$2:G$6500,MATCH($A2264,Data!$A$2:$A$6500,0))</f>
        <v>300</v>
      </c>
      <c r="M2264" s="90">
        <f>INDEX(Data!H$2:H$6500,MATCH($A2264,Data!$A$2:$A$6500,0))</f>
        <v>0</v>
      </c>
      <c r="N2264" s="90">
        <f>INDEX(Data!I$2:I$6500,MATCH($A2264,Data!$A$2:$A$6500,0))</f>
        <v>0</v>
      </c>
      <c r="O2264" s="83" t="str">
        <f>INDEX(Data!J$2:J$6500,MATCH($A2264,Data!$A$2:$A$6500,0))</f>
        <v>breeding pairs</v>
      </c>
      <c r="P2264" t="str">
        <f>_xlfn.XLOOKUP(B2264,Table3[RefID],Table3[Citation])</f>
        <v>Thibault (1989)</v>
      </c>
    </row>
    <row r="2265" spans="1:16" x14ac:dyDescent="0.35">
      <c r="A2265" s="68">
        <v>2263</v>
      </c>
      <c r="B2265" s="71">
        <v>150</v>
      </c>
      <c r="C2265" s="72">
        <v>5010</v>
      </c>
      <c r="D2265" s="69">
        <v>3846</v>
      </c>
      <c r="E2265" t="str">
        <f>INDEX(Table5[EEZ],MATCH(C2265,Table5[Colony_ID],0))</f>
        <v>French Polynesian Exclusive Economic Zone</v>
      </c>
      <c r="F2265" t="str">
        <f>INDEX(Table5[Corrected Island/Colony Name],MATCH('Full Data'!C2265,Table5[Colony_ID],0))</f>
        <v>Eiao</v>
      </c>
      <c r="G2265" t="str">
        <f>INDEX(Table4[Common_Name],MATCH('Full Data'!D2265,Table4[SpcRecID],0))</f>
        <v>Lesser Frigatebird</v>
      </c>
      <c r="H2265" s="83" t="str">
        <f>INDEX(Data!E$2:E$6500,MATCH(A2265,Data!$A$2:$A$6500,0))</f>
        <v>Potential Breeding</v>
      </c>
      <c r="I2265" s="90">
        <f>INDEX(Data!P$2:P$6500,MATCH(A2265,Data!$A$2:$A$6500,0))</f>
        <v>1975</v>
      </c>
      <c r="J2265" s="90">
        <f>INDEX(Data!Q$2:Q$6500,MATCH($A2265,Data!$A$2:$A$6500,0))</f>
        <v>1975</v>
      </c>
      <c r="K2265" s="90">
        <f>INDEX(Data!F$2:F$6500,MATCH($A2265,Data!$A$2:$A$6500,0))</f>
        <v>0</v>
      </c>
      <c r="L2265" s="90">
        <f>INDEX(Data!G$2:G$6500,MATCH($A2265,Data!$A$2:$A$6500,0))</f>
        <v>0</v>
      </c>
      <c r="M2265" s="90">
        <f>INDEX(Data!H$2:H$6500,MATCH($A2265,Data!$A$2:$A$6500,0))</f>
        <v>0</v>
      </c>
      <c r="N2265" s="90">
        <f>INDEX(Data!I$2:I$6500,MATCH($A2265,Data!$A$2:$A$6500,0))</f>
        <v>0</v>
      </c>
      <c r="O2265" s="83">
        <f>INDEX(Data!J$2:J$6500,MATCH($A2265,Data!$A$2:$A$6500,0))</f>
        <v>0</v>
      </c>
      <c r="P2265" t="str">
        <f>_xlfn.XLOOKUP(B2265,Table3[RefID],Table3[Citation])</f>
        <v>Thibault (1989)</v>
      </c>
    </row>
    <row r="2266" spans="1:16" x14ac:dyDescent="0.35">
      <c r="A2266" s="68">
        <v>2264</v>
      </c>
      <c r="B2266" s="71">
        <v>150</v>
      </c>
      <c r="C2266" s="72">
        <v>5021</v>
      </c>
      <c r="D2266" s="69">
        <v>3846</v>
      </c>
      <c r="E2266" t="str">
        <f>INDEX(Table5[EEZ],MATCH(C2266,Table5[Colony_ID],0))</f>
        <v>French Polynesian Exclusive Economic Zone</v>
      </c>
      <c r="F2266" t="str">
        <f>INDEX(Table5[Corrected Island/Colony Name],MATCH('Full Data'!C2266,Table5[Colony_ID],0))</f>
        <v>Hatuta'a</v>
      </c>
      <c r="G2266" t="str">
        <f>INDEX(Table4[Common_Name],MATCH('Full Data'!D2266,Table4[SpcRecID],0))</f>
        <v>Lesser Frigatebird</v>
      </c>
      <c r="H2266" s="83" t="str">
        <f>INDEX(Data!E$2:E$6500,MATCH(A2266,Data!$A$2:$A$6500,0))</f>
        <v>Confirmed</v>
      </c>
      <c r="I2266" s="90">
        <f>INDEX(Data!P$2:P$6500,MATCH(A2266,Data!$A$2:$A$6500,0))</f>
        <v>1975</v>
      </c>
      <c r="J2266" s="90">
        <f>INDEX(Data!Q$2:Q$6500,MATCH($A2266,Data!$A$2:$A$6500,0))</f>
        <v>1975</v>
      </c>
      <c r="K2266" s="90">
        <f>INDEX(Data!F$2:F$6500,MATCH($A2266,Data!$A$2:$A$6500,0))</f>
        <v>200</v>
      </c>
      <c r="L2266" s="90">
        <f>INDEX(Data!G$2:G$6500,MATCH($A2266,Data!$A$2:$A$6500,0))</f>
        <v>300</v>
      </c>
      <c r="M2266" s="90">
        <f>INDEX(Data!H$2:H$6500,MATCH($A2266,Data!$A$2:$A$6500,0))</f>
        <v>0</v>
      </c>
      <c r="N2266" s="90">
        <f>INDEX(Data!I$2:I$6500,MATCH($A2266,Data!$A$2:$A$6500,0))</f>
        <v>0</v>
      </c>
      <c r="O2266" s="83" t="str">
        <f>INDEX(Data!J$2:J$6500,MATCH($A2266,Data!$A$2:$A$6500,0))</f>
        <v>breeding pairs</v>
      </c>
      <c r="P2266" t="str">
        <f>_xlfn.XLOOKUP(B2266,Table3[RefID],Table3[Citation])</f>
        <v>Thibault (1989)</v>
      </c>
    </row>
    <row r="2267" spans="1:16" x14ac:dyDescent="0.35">
      <c r="A2267" s="68">
        <v>2265</v>
      </c>
      <c r="B2267" s="71">
        <v>150</v>
      </c>
      <c r="C2267" s="72">
        <v>5010</v>
      </c>
      <c r="D2267" s="70">
        <v>3299</v>
      </c>
      <c r="E2267" t="str">
        <f>INDEX(Table5[EEZ],MATCH(C2267,Table5[Colony_ID],0))</f>
        <v>French Polynesian Exclusive Economic Zone</v>
      </c>
      <c r="F2267" t="str">
        <f>INDEX(Table5[Corrected Island/Colony Name],MATCH('Full Data'!C2267,Table5[Colony_ID],0))</f>
        <v>Eiao</v>
      </c>
      <c r="G2267" t="str">
        <f>INDEX(Table4[Common_Name],MATCH('Full Data'!D2267,Table4[SpcRecID],0))</f>
        <v>Little White Tern</v>
      </c>
      <c r="H2267" s="83" t="str">
        <f>INDEX(Data!E$2:E$6500,MATCH(A2267,Data!$A$2:$A$6500,0))</f>
        <v>Confirmed</v>
      </c>
      <c r="I2267" s="90">
        <f>INDEX(Data!P$2:P$6500,MATCH(A2267,Data!$A$2:$A$6500,0))</f>
        <v>1975</v>
      </c>
      <c r="J2267" s="90">
        <f>INDEX(Data!Q$2:Q$6500,MATCH($A2267,Data!$A$2:$A$6500,0))</f>
        <v>1975</v>
      </c>
      <c r="K2267" s="90">
        <f>INDEX(Data!F$2:F$6500,MATCH($A2267,Data!$A$2:$A$6500,0))</f>
        <v>400</v>
      </c>
      <c r="L2267" s="90">
        <f>INDEX(Data!G$2:G$6500,MATCH($A2267,Data!$A$2:$A$6500,0))</f>
        <v>400</v>
      </c>
      <c r="M2267" s="90">
        <f>INDEX(Data!H$2:H$6500,MATCH($A2267,Data!$A$2:$A$6500,0))</f>
        <v>0</v>
      </c>
      <c r="N2267" s="90">
        <f>INDEX(Data!I$2:I$6500,MATCH($A2267,Data!$A$2:$A$6500,0))</f>
        <v>0</v>
      </c>
      <c r="O2267" s="83" t="str">
        <f>INDEX(Data!J$2:J$6500,MATCH($A2267,Data!$A$2:$A$6500,0))</f>
        <v>breeding pairs</v>
      </c>
      <c r="P2267" t="str">
        <f>_xlfn.XLOOKUP(B2267,Table3[RefID],Table3[Citation])</f>
        <v>Thibault (1989)</v>
      </c>
    </row>
    <row r="2268" spans="1:16" x14ac:dyDescent="0.35">
      <c r="A2268" s="68">
        <v>2266</v>
      </c>
      <c r="B2268" s="71">
        <v>150</v>
      </c>
      <c r="C2268" s="72">
        <v>5021</v>
      </c>
      <c r="D2268" s="69">
        <v>3893</v>
      </c>
      <c r="E2268" t="str">
        <f>INDEX(Table5[EEZ],MATCH(C2268,Table5[Colony_ID],0))</f>
        <v>French Polynesian Exclusive Economic Zone</v>
      </c>
      <c r="F2268" t="str">
        <f>INDEX(Table5[Corrected Island/Colony Name],MATCH('Full Data'!C2268,Table5[Colony_ID],0))</f>
        <v>Hatuta'a</v>
      </c>
      <c r="G2268" t="str">
        <f>INDEX(Table4[Common_Name],MATCH('Full Data'!D2268,Table4[SpcRecID],0))</f>
        <v>Phoenix Petrel</v>
      </c>
      <c r="H2268" s="83" t="str">
        <f>INDEX(Data!E$2:E$6500,MATCH(A2268,Data!$A$2:$A$6500,0))</f>
        <v>Confirmed</v>
      </c>
      <c r="I2268" s="90">
        <f>INDEX(Data!P$2:P$6500,MATCH(A2268,Data!$A$2:$A$6500,0))</f>
        <v>1975</v>
      </c>
      <c r="J2268" s="90">
        <f>INDEX(Data!Q$2:Q$6500,MATCH($A2268,Data!$A$2:$A$6500,0))</f>
        <v>1975</v>
      </c>
      <c r="K2268" s="90">
        <f>INDEX(Data!F$2:F$6500,MATCH($A2268,Data!$A$2:$A$6500,0))</f>
        <v>30</v>
      </c>
      <c r="L2268" s="90">
        <f>INDEX(Data!G$2:G$6500,MATCH($A2268,Data!$A$2:$A$6500,0))</f>
        <v>30</v>
      </c>
      <c r="M2268" s="90">
        <f>INDEX(Data!H$2:H$6500,MATCH($A2268,Data!$A$2:$A$6500,0))</f>
        <v>0</v>
      </c>
      <c r="N2268" s="90">
        <f>INDEX(Data!I$2:I$6500,MATCH($A2268,Data!$A$2:$A$6500,0))</f>
        <v>0</v>
      </c>
      <c r="O2268" s="83" t="str">
        <f>INDEX(Data!J$2:J$6500,MATCH($A2268,Data!$A$2:$A$6500,0))</f>
        <v>breeding pairs</v>
      </c>
      <c r="P2268" t="str">
        <f>_xlfn.XLOOKUP(B2268,Table3[RefID],Table3[Citation])</f>
        <v>Thibault (1989)</v>
      </c>
    </row>
    <row r="2269" spans="1:16" x14ac:dyDescent="0.35">
      <c r="A2269" s="68">
        <v>2267</v>
      </c>
      <c r="B2269" s="71">
        <v>150</v>
      </c>
      <c r="C2269" s="72">
        <v>5010</v>
      </c>
      <c r="D2269" s="69">
        <v>3658</v>
      </c>
      <c r="E2269" t="str">
        <f>INDEX(Table5[EEZ],MATCH(C2269,Table5[Colony_ID],0))</f>
        <v>French Polynesian Exclusive Economic Zone</v>
      </c>
      <c r="F2269" t="str">
        <f>INDEX(Table5[Corrected Island/Colony Name],MATCH('Full Data'!C2269,Table5[Colony_ID],0))</f>
        <v>Eiao</v>
      </c>
      <c r="G2269" t="str">
        <f>INDEX(Table4[Common_Name],MATCH('Full Data'!D2269,Table4[SpcRecID],0))</f>
        <v>Red-footed Booby</v>
      </c>
      <c r="H2269" s="83" t="str">
        <f>INDEX(Data!E$2:E$6500,MATCH(A2269,Data!$A$2:$A$6500,0))</f>
        <v>Confirmed</v>
      </c>
      <c r="I2269" s="90">
        <f>INDEX(Data!P$2:P$6500,MATCH(A2269,Data!$A$2:$A$6500,0))</f>
        <v>1975</v>
      </c>
      <c r="J2269" s="90">
        <f>INDEX(Data!Q$2:Q$6500,MATCH($A2269,Data!$A$2:$A$6500,0))</f>
        <v>1975</v>
      </c>
      <c r="K2269" s="90">
        <f>INDEX(Data!F$2:F$6500,MATCH($A2269,Data!$A$2:$A$6500,0))</f>
        <v>0</v>
      </c>
      <c r="L2269" s="90">
        <f>INDEX(Data!G$2:G$6500,MATCH($A2269,Data!$A$2:$A$6500,0))</f>
        <v>0</v>
      </c>
      <c r="M2269" s="90">
        <f>INDEX(Data!H$2:H$6500,MATCH($A2269,Data!$A$2:$A$6500,0))</f>
        <v>0</v>
      </c>
      <c r="N2269" s="90">
        <f>INDEX(Data!I$2:I$6500,MATCH($A2269,Data!$A$2:$A$6500,0))</f>
        <v>0</v>
      </c>
      <c r="O2269" s="83">
        <f>INDEX(Data!J$2:J$6500,MATCH($A2269,Data!$A$2:$A$6500,0))</f>
        <v>0</v>
      </c>
      <c r="P2269" t="str">
        <f>_xlfn.XLOOKUP(B2269,Table3[RefID],Table3[Citation])</f>
        <v>Thibault (1989)</v>
      </c>
    </row>
    <row r="2270" spans="1:16" x14ac:dyDescent="0.35">
      <c r="A2270" s="68">
        <v>2268</v>
      </c>
      <c r="B2270" s="71">
        <v>150</v>
      </c>
      <c r="C2270" s="72">
        <v>5134</v>
      </c>
      <c r="D2270" s="69">
        <v>3658</v>
      </c>
      <c r="E2270" t="str">
        <f>INDEX(Table5[EEZ],MATCH(C2270,Table5[Colony_ID],0))</f>
        <v>French Polynesian Exclusive Economic Zone</v>
      </c>
      <c r="F2270" t="str">
        <f>INDEX(Table5[Corrected Island/Colony Name],MATCH('Full Data'!C2270,Table5[Colony_ID],0))</f>
        <v>Reao Atoll</v>
      </c>
      <c r="G2270" t="str">
        <f>INDEX(Table4[Common_Name],MATCH('Full Data'!D2270,Table4[SpcRecID],0))</f>
        <v>Red-footed Booby</v>
      </c>
      <c r="H2270" s="83" t="str">
        <f>INDEX(Data!E$2:E$6500,MATCH(A2270,Data!$A$2:$A$6500,0))</f>
        <v>Confirmed</v>
      </c>
      <c r="I2270" s="90">
        <f>INDEX(Data!P$2:P$6500,MATCH(A2270,Data!$A$2:$A$6500,0))</f>
        <v>1975</v>
      </c>
      <c r="J2270" s="90">
        <f>INDEX(Data!Q$2:Q$6500,MATCH($A2270,Data!$A$2:$A$6500,0))</f>
        <v>1975</v>
      </c>
      <c r="K2270" s="90">
        <f>INDEX(Data!F$2:F$6500,MATCH($A2270,Data!$A$2:$A$6500,0))</f>
        <v>0</v>
      </c>
      <c r="L2270" s="90">
        <f>INDEX(Data!G$2:G$6500,MATCH($A2270,Data!$A$2:$A$6500,0))</f>
        <v>0</v>
      </c>
      <c r="M2270" s="90">
        <f>INDEX(Data!H$2:H$6500,MATCH($A2270,Data!$A$2:$A$6500,0))</f>
        <v>0</v>
      </c>
      <c r="N2270" s="90">
        <f>INDEX(Data!I$2:I$6500,MATCH($A2270,Data!$A$2:$A$6500,0))</f>
        <v>0</v>
      </c>
      <c r="O2270" s="83">
        <f>INDEX(Data!J$2:J$6500,MATCH($A2270,Data!$A$2:$A$6500,0))</f>
        <v>0</v>
      </c>
      <c r="P2270" t="str">
        <f>_xlfn.XLOOKUP(B2270,Table3[RefID],Table3[Citation])</f>
        <v>Thibault (1989)</v>
      </c>
    </row>
    <row r="2271" spans="1:16" x14ac:dyDescent="0.35">
      <c r="A2271" s="68">
        <v>2269</v>
      </c>
      <c r="B2271" s="71">
        <v>150</v>
      </c>
      <c r="C2271" s="72">
        <v>5010</v>
      </c>
      <c r="D2271" s="69">
        <v>3288</v>
      </c>
      <c r="E2271" t="str">
        <f>INDEX(Table5[EEZ],MATCH(C2271,Table5[Colony_ID],0))</f>
        <v>French Polynesian Exclusive Economic Zone</v>
      </c>
      <c r="F2271" t="str">
        <f>INDEX(Table5[Corrected Island/Colony Name],MATCH('Full Data'!C2271,Table5[Colony_ID],0))</f>
        <v>Eiao</v>
      </c>
      <c r="G2271" t="str">
        <f>INDEX(Table4[Common_Name],MATCH('Full Data'!D2271,Table4[SpcRecID],0))</f>
        <v>Sooty Tern</v>
      </c>
      <c r="H2271" s="83" t="str">
        <f>INDEX(Data!E$2:E$6500,MATCH(A2271,Data!$A$2:$A$6500,0))</f>
        <v>Confirmed</v>
      </c>
      <c r="I2271" s="90">
        <f>INDEX(Data!P$2:P$6500,MATCH(A2271,Data!$A$2:$A$6500,0))</f>
        <v>1975</v>
      </c>
      <c r="J2271" s="90">
        <f>INDEX(Data!Q$2:Q$6500,MATCH($A2271,Data!$A$2:$A$6500,0))</f>
        <v>1975</v>
      </c>
      <c r="K2271" s="90">
        <f>INDEX(Data!F$2:F$6500,MATCH($A2271,Data!$A$2:$A$6500,0))</f>
        <v>0</v>
      </c>
      <c r="L2271" s="90">
        <f>INDEX(Data!G$2:G$6500,MATCH($A2271,Data!$A$2:$A$6500,0))</f>
        <v>0</v>
      </c>
      <c r="M2271" s="90">
        <f>INDEX(Data!H$2:H$6500,MATCH($A2271,Data!$A$2:$A$6500,0))</f>
        <v>0</v>
      </c>
      <c r="N2271" s="90">
        <f>INDEX(Data!I$2:I$6500,MATCH($A2271,Data!$A$2:$A$6500,0))</f>
        <v>0</v>
      </c>
      <c r="O2271" s="83">
        <f>INDEX(Data!J$2:J$6500,MATCH($A2271,Data!$A$2:$A$6500,0))</f>
        <v>0</v>
      </c>
      <c r="P2271" t="str">
        <f>_xlfn.XLOOKUP(B2271,Table3[RefID],Table3[Citation])</f>
        <v>Thibault (1989)</v>
      </c>
    </row>
    <row r="2272" spans="1:16" x14ac:dyDescent="0.35">
      <c r="A2272" s="68">
        <v>2270</v>
      </c>
      <c r="B2272" s="71">
        <v>150</v>
      </c>
      <c r="C2272" s="72">
        <v>5134</v>
      </c>
      <c r="D2272" s="69">
        <v>3288</v>
      </c>
      <c r="E2272" t="str">
        <f>INDEX(Table5[EEZ],MATCH(C2272,Table5[Colony_ID],0))</f>
        <v>French Polynesian Exclusive Economic Zone</v>
      </c>
      <c r="F2272" t="str">
        <f>INDEX(Table5[Corrected Island/Colony Name],MATCH('Full Data'!C2272,Table5[Colony_ID],0))</f>
        <v>Reao Atoll</v>
      </c>
      <c r="G2272" t="str">
        <f>INDEX(Table4[Common_Name],MATCH('Full Data'!D2272,Table4[SpcRecID],0))</f>
        <v>Sooty Tern</v>
      </c>
      <c r="H2272" s="83" t="str">
        <f>INDEX(Data!E$2:E$6500,MATCH(A2272,Data!$A$2:$A$6500,0))</f>
        <v>Confirmed</v>
      </c>
      <c r="I2272" s="90">
        <f>INDEX(Data!P$2:P$6500,MATCH(A2272,Data!$A$2:$A$6500,0))</f>
        <v>1975</v>
      </c>
      <c r="J2272" s="90">
        <f>INDEX(Data!Q$2:Q$6500,MATCH($A2272,Data!$A$2:$A$6500,0))</f>
        <v>1975</v>
      </c>
      <c r="K2272" s="90">
        <f>INDEX(Data!F$2:F$6500,MATCH($A2272,Data!$A$2:$A$6500,0))</f>
        <v>100</v>
      </c>
      <c r="L2272" s="90">
        <f>INDEX(Data!G$2:G$6500,MATCH($A2272,Data!$A$2:$A$6500,0))</f>
        <v>200</v>
      </c>
      <c r="M2272" s="90">
        <f>INDEX(Data!H$2:H$6500,MATCH($A2272,Data!$A$2:$A$6500,0))</f>
        <v>0</v>
      </c>
      <c r="N2272" s="90">
        <f>INDEX(Data!I$2:I$6500,MATCH($A2272,Data!$A$2:$A$6500,0))</f>
        <v>0</v>
      </c>
      <c r="O2272" s="83" t="str">
        <f>INDEX(Data!J$2:J$6500,MATCH($A2272,Data!$A$2:$A$6500,0))</f>
        <v>breeding pairs</v>
      </c>
      <c r="P2272" t="str">
        <f>_xlfn.XLOOKUP(B2272,Table3[RefID],Table3[Citation])</f>
        <v>Thibault (1989)</v>
      </c>
    </row>
    <row r="2273" spans="1:16" x14ac:dyDescent="0.35">
      <c r="A2273" s="68">
        <v>2271</v>
      </c>
      <c r="B2273" s="71">
        <v>150</v>
      </c>
      <c r="C2273" s="72">
        <v>5134</v>
      </c>
      <c r="D2273" s="70">
        <v>3928</v>
      </c>
      <c r="E2273" t="str">
        <f>INDEX(Table5[EEZ],MATCH(C2273,Table5[Colony_ID],0))</f>
        <v>French Polynesian Exclusive Economic Zone</v>
      </c>
      <c r="F2273" t="str">
        <f>INDEX(Table5[Corrected Island/Colony Name],MATCH('Full Data'!C2273,Table5[Colony_ID],0))</f>
        <v>Reao Atoll</v>
      </c>
      <c r="G2273" t="str">
        <f>INDEX(Table4[Common_Name],MATCH('Full Data'!D2273,Table4[SpcRecID],0))</f>
        <v>Wedge-tailed Shearwater</v>
      </c>
      <c r="H2273" s="83" t="str">
        <f>INDEX(Data!E$2:E$6500,MATCH(A2273,Data!$A$2:$A$6500,0))</f>
        <v>Confirmed</v>
      </c>
      <c r="I2273" s="90">
        <f>INDEX(Data!P$2:P$6500,MATCH(A2273,Data!$A$2:$A$6500,0))</f>
        <v>1975</v>
      </c>
      <c r="J2273" s="90">
        <f>INDEX(Data!Q$2:Q$6500,MATCH($A2273,Data!$A$2:$A$6500,0))</f>
        <v>1975</v>
      </c>
      <c r="K2273" s="90">
        <f>INDEX(Data!F$2:F$6500,MATCH($A2273,Data!$A$2:$A$6500,0))</f>
        <v>0</v>
      </c>
      <c r="L2273" s="90">
        <f>INDEX(Data!G$2:G$6500,MATCH($A2273,Data!$A$2:$A$6500,0))</f>
        <v>0</v>
      </c>
      <c r="M2273" s="90">
        <f>INDEX(Data!H$2:H$6500,MATCH($A2273,Data!$A$2:$A$6500,0))</f>
        <v>50</v>
      </c>
      <c r="N2273" s="90">
        <f>INDEX(Data!I$2:I$6500,MATCH($A2273,Data!$A$2:$A$6500,0))</f>
        <v>249</v>
      </c>
      <c r="O2273" s="83" t="str">
        <f>INDEX(Data!J$2:J$6500,MATCH($A2273,Data!$A$2:$A$6500,0))</f>
        <v>breeding pairs</v>
      </c>
      <c r="P2273" t="str">
        <f>_xlfn.XLOOKUP(B2273,Table3[RefID],Table3[Citation])</f>
        <v>Thibault (1989)</v>
      </c>
    </row>
    <row r="2274" spans="1:16" x14ac:dyDescent="0.35">
      <c r="A2274" s="68">
        <v>2272</v>
      </c>
      <c r="B2274" s="71">
        <v>150</v>
      </c>
      <c r="C2274" s="72">
        <v>5010</v>
      </c>
      <c r="D2274" s="69">
        <v>3650</v>
      </c>
      <c r="E2274" t="str">
        <f>INDEX(Table5[EEZ],MATCH(C2274,Table5[Colony_ID],0))</f>
        <v>French Polynesian Exclusive Economic Zone</v>
      </c>
      <c r="F2274" t="str">
        <f>INDEX(Table5[Corrected Island/Colony Name],MATCH('Full Data'!C2274,Table5[Colony_ID],0))</f>
        <v>Eiao</v>
      </c>
      <c r="G2274" t="str">
        <f>INDEX(Table4[Common_Name],MATCH('Full Data'!D2274,Table4[SpcRecID],0))</f>
        <v>White-tailed Tropicbird</v>
      </c>
      <c r="H2274" s="83" t="str">
        <f>INDEX(Data!E$2:E$6500,MATCH(A2274,Data!$A$2:$A$6500,0))</f>
        <v>Confirmed</v>
      </c>
      <c r="I2274" s="90">
        <f>INDEX(Data!P$2:P$6500,MATCH(A2274,Data!$A$2:$A$6500,0))</f>
        <v>1987</v>
      </c>
      <c r="J2274" s="90">
        <f>INDEX(Data!Q$2:Q$6500,MATCH($A2274,Data!$A$2:$A$6500,0))</f>
        <v>1987</v>
      </c>
      <c r="K2274" s="90">
        <f>INDEX(Data!F$2:F$6500,MATCH($A2274,Data!$A$2:$A$6500,0))</f>
        <v>0</v>
      </c>
      <c r="L2274" s="90">
        <f>INDEX(Data!G$2:G$6500,MATCH($A2274,Data!$A$2:$A$6500,0))</f>
        <v>0</v>
      </c>
      <c r="M2274" s="90">
        <f>INDEX(Data!H$2:H$6500,MATCH($A2274,Data!$A$2:$A$6500,0))</f>
        <v>0</v>
      </c>
      <c r="N2274" s="90">
        <f>INDEX(Data!I$2:I$6500,MATCH($A2274,Data!$A$2:$A$6500,0))</f>
        <v>0</v>
      </c>
      <c r="O2274" s="83">
        <f>INDEX(Data!J$2:J$6500,MATCH($A2274,Data!$A$2:$A$6500,0))</f>
        <v>0</v>
      </c>
      <c r="P2274" t="str">
        <f>_xlfn.XLOOKUP(B2274,Table3[RefID],Table3[Citation])</f>
        <v>Thibault (1989)</v>
      </c>
    </row>
    <row r="2275" spans="1:16" x14ac:dyDescent="0.35">
      <c r="A2275" s="68">
        <v>2273</v>
      </c>
      <c r="B2275" s="71">
        <v>150</v>
      </c>
      <c r="C2275" s="72">
        <v>5021</v>
      </c>
      <c r="D2275" s="69">
        <v>3650</v>
      </c>
      <c r="E2275" t="str">
        <f>INDEX(Table5[EEZ],MATCH(C2275,Table5[Colony_ID],0))</f>
        <v>French Polynesian Exclusive Economic Zone</v>
      </c>
      <c r="F2275" t="str">
        <f>INDEX(Table5[Corrected Island/Colony Name],MATCH('Full Data'!C2275,Table5[Colony_ID],0))</f>
        <v>Hatuta'a</v>
      </c>
      <c r="G2275" t="str">
        <f>INDEX(Table4[Common_Name],MATCH('Full Data'!D2275,Table4[SpcRecID],0))</f>
        <v>White-tailed Tropicbird</v>
      </c>
      <c r="H2275" s="83" t="str">
        <f>INDEX(Data!E$2:E$6500,MATCH(A2275,Data!$A$2:$A$6500,0))</f>
        <v>Potential Breeding</v>
      </c>
      <c r="I2275" s="90">
        <f>INDEX(Data!P$2:P$6500,MATCH(A2275,Data!$A$2:$A$6500,0))</f>
        <v>1975</v>
      </c>
      <c r="J2275" s="90">
        <f>INDEX(Data!Q$2:Q$6500,MATCH($A2275,Data!$A$2:$A$6500,0))</f>
        <v>1975</v>
      </c>
      <c r="K2275" s="90">
        <f>INDEX(Data!F$2:F$6500,MATCH($A2275,Data!$A$2:$A$6500,0))</f>
        <v>0</v>
      </c>
      <c r="L2275" s="90">
        <f>INDEX(Data!G$2:G$6500,MATCH($A2275,Data!$A$2:$A$6500,0))</f>
        <v>0</v>
      </c>
      <c r="M2275" s="90">
        <f>INDEX(Data!H$2:H$6500,MATCH($A2275,Data!$A$2:$A$6500,0))</f>
        <v>0</v>
      </c>
      <c r="N2275" s="90">
        <f>INDEX(Data!I$2:I$6500,MATCH($A2275,Data!$A$2:$A$6500,0))</f>
        <v>0</v>
      </c>
      <c r="O2275" s="83">
        <f>INDEX(Data!J$2:J$6500,MATCH($A2275,Data!$A$2:$A$6500,0))</f>
        <v>0</v>
      </c>
      <c r="P2275" t="str">
        <f>_xlfn.XLOOKUP(B2275,Table3[RefID],Table3[Citation])</f>
        <v>Thibault (1989)</v>
      </c>
    </row>
    <row r="2276" spans="1:16" x14ac:dyDescent="0.35">
      <c r="A2276" s="68">
        <v>2274</v>
      </c>
      <c r="B2276" s="71">
        <v>150</v>
      </c>
      <c r="C2276" s="72">
        <v>5025</v>
      </c>
      <c r="D2276" s="69">
        <v>3650</v>
      </c>
      <c r="E2276" t="str">
        <f>INDEX(Table5[EEZ],MATCH(C2276,Table5[Colony_ID],0))</f>
        <v>French Polynesian Exclusive Economic Zone</v>
      </c>
      <c r="F2276" t="str">
        <f>INDEX(Table5[Corrected Island/Colony Name],MATCH('Full Data'!C2276,Table5[Colony_ID],0))</f>
        <v>Hiva Oa</v>
      </c>
      <c r="G2276" t="str">
        <f>INDEX(Table4[Common_Name],MATCH('Full Data'!D2276,Table4[SpcRecID],0))</f>
        <v>White-tailed Tropicbird</v>
      </c>
      <c r="H2276" s="83" t="str">
        <f>INDEX(Data!E$2:E$6500,MATCH(A2276,Data!$A$2:$A$6500,0))</f>
        <v>Data Deficient</v>
      </c>
      <c r="I2276" s="90">
        <f>INDEX(Data!P$2:P$6500,MATCH(A2276,Data!$A$2:$A$6500,0))</f>
        <v>1971</v>
      </c>
      <c r="J2276" s="90">
        <f>INDEX(Data!Q$2:Q$6500,MATCH($A2276,Data!$A$2:$A$6500,0))</f>
        <v>1971</v>
      </c>
      <c r="K2276" s="90">
        <f>INDEX(Data!F$2:F$6500,MATCH($A2276,Data!$A$2:$A$6500,0))</f>
        <v>0</v>
      </c>
      <c r="L2276" s="90">
        <f>INDEX(Data!G$2:G$6500,MATCH($A2276,Data!$A$2:$A$6500,0))</f>
        <v>0</v>
      </c>
      <c r="M2276" s="90">
        <f>INDEX(Data!H$2:H$6500,MATCH($A2276,Data!$A$2:$A$6500,0))</f>
        <v>0</v>
      </c>
      <c r="N2276" s="90">
        <f>INDEX(Data!I$2:I$6500,MATCH($A2276,Data!$A$2:$A$6500,0))</f>
        <v>0</v>
      </c>
      <c r="O2276" s="83">
        <f>INDEX(Data!J$2:J$6500,MATCH($A2276,Data!$A$2:$A$6500,0))</f>
        <v>0</v>
      </c>
      <c r="P2276" t="str">
        <f>_xlfn.XLOOKUP(B2276,Table3[RefID],Table3[Citation])</f>
        <v>Thibault (1989)</v>
      </c>
    </row>
    <row r="2277" spans="1:16" x14ac:dyDescent="0.35">
      <c r="A2277" s="68">
        <v>2275</v>
      </c>
      <c r="B2277" s="71">
        <v>150</v>
      </c>
      <c r="C2277" s="72">
        <v>5010</v>
      </c>
      <c r="D2277" s="69">
        <v>3975</v>
      </c>
      <c r="E2277" t="str">
        <f>INDEX(Table5[EEZ],MATCH(C2277,Table5[Colony_ID],0))</f>
        <v>French Polynesian Exclusive Economic Zone</v>
      </c>
      <c r="F2277" t="str">
        <f>INDEX(Table5[Corrected Island/Colony Name],MATCH('Full Data'!C2277,Table5[Colony_ID],0))</f>
        <v>Eiao</v>
      </c>
      <c r="G2277" t="str">
        <f>INDEX(Table4[Common_Name],MATCH('Full Data'!D2277,Table4[SpcRecID],0))</f>
        <v>Polynesian Storm-petrel</v>
      </c>
      <c r="H2277" s="83" t="str">
        <f>INDEX(Data!E$2:E$6500,MATCH(A2277,Data!$A$2:$A$6500,0))</f>
        <v>Data Deficient</v>
      </c>
      <c r="I2277" s="90">
        <f>INDEX(Data!P$2:P$6500,MATCH(A2277,Data!$A$2:$A$6500,0))</f>
        <v>1987</v>
      </c>
      <c r="J2277" s="90">
        <f>INDEX(Data!Q$2:Q$6500,MATCH($A2277,Data!$A$2:$A$6500,0))</f>
        <v>1987</v>
      </c>
      <c r="K2277" s="90">
        <f>INDEX(Data!F$2:F$6500,MATCH($A2277,Data!$A$2:$A$6500,0))</f>
        <v>0</v>
      </c>
      <c r="L2277" s="90">
        <f>INDEX(Data!G$2:G$6500,MATCH($A2277,Data!$A$2:$A$6500,0))</f>
        <v>0</v>
      </c>
      <c r="M2277" s="90">
        <f>INDEX(Data!H$2:H$6500,MATCH($A2277,Data!$A$2:$A$6500,0))</f>
        <v>0</v>
      </c>
      <c r="N2277" s="90">
        <f>INDEX(Data!I$2:I$6500,MATCH($A2277,Data!$A$2:$A$6500,0))</f>
        <v>0</v>
      </c>
      <c r="O2277" s="83">
        <f>INDEX(Data!J$2:J$6500,MATCH($A2277,Data!$A$2:$A$6500,0))</f>
        <v>0</v>
      </c>
      <c r="P2277" t="str">
        <f>_xlfn.XLOOKUP(B2277,Table3[RefID],Table3[Citation])</f>
        <v>Thibault (1989)</v>
      </c>
    </row>
    <row r="2278" spans="1:16" x14ac:dyDescent="0.35">
      <c r="A2278" s="68">
        <v>2276</v>
      </c>
      <c r="B2278" s="71">
        <v>151</v>
      </c>
      <c r="C2278" s="71">
        <v>11045</v>
      </c>
      <c r="D2278" s="69">
        <v>3268</v>
      </c>
      <c r="E2278" t="str">
        <f>INDEX(Table5[EEZ],MATCH(C2278,Table5[Colony_ID],0))</f>
        <v>Marshall Islands Exclusive Economic Zone</v>
      </c>
      <c r="F2278" t="str">
        <f>INDEX(Table5[Corrected Island/Colony Name],MATCH('Full Data'!C2278,Table5[Colony_ID],0))</f>
        <v>Erikub</v>
      </c>
      <c r="G2278" t="str">
        <f>INDEX(Table4[Common_Name],MATCH('Full Data'!D2278,Table4[SpcRecID],0))</f>
        <v>Black-naped Tern</v>
      </c>
      <c r="H2278" s="83" t="str">
        <f>INDEX(Data!E$2:E$6500,MATCH(A2278,Data!$A$2:$A$6500,0))</f>
        <v>Data Deficient</v>
      </c>
      <c r="I2278" s="90">
        <f>INDEX(Data!P$2:P$6500,MATCH(A2278,Data!$A$2:$A$6500,0))</f>
        <v>1988</v>
      </c>
      <c r="J2278" s="90">
        <f>INDEX(Data!Q$2:Q$6500,MATCH($A2278,Data!$A$2:$A$6500,0))</f>
        <v>1988</v>
      </c>
      <c r="K2278" s="90">
        <f>INDEX(Data!F$2:F$6500,MATCH($A2278,Data!$A$2:$A$6500,0))</f>
        <v>20</v>
      </c>
      <c r="L2278" s="90">
        <f>INDEX(Data!G$2:G$6500,MATCH($A2278,Data!$A$2:$A$6500,0))</f>
        <v>20</v>
      </c>
      <c r="M2278" s="90">
        <f>INDEX(Data!H$2:H$6500,MATCH($A2278,Data!$A$2:$A$6500,0))</f>
        <v>0</v>
      </c>
      <c r="N2278" s="90">
        <f>INDEX(Data!I$2:I$6500,MATCH($A2278,Data!$A$2:$A$6500,0))</f>
        <v>0</v>
      </c>
      <c r="O2278" s="83" t="str">
        <f>INDEX(Data!J$2:J$6500,MATCH($A2278,Data!$A$2:$A$6500,0))</f>
        <v>individuals</v>
      </c>
      <c r="P2278" t="str">
        <f>_xlfn.XLOOKUP(B2278,Table3[RefID],Table3[Citation])</f>
        <v>Thomas et al (1989)</v>
      </c>
    </row>
    <row r="2279" spans="1:16" x14ac:dyDescent="0.35">
      <c r="A2279" s="68">
        <v>2277</v>
      </c>
      <c r="B2279" s="71">
        <v>151</v>
      </c>
      <c r="C2279" s="71">
        <v>11022</v>
      </c>
      <c r="D2279" s="69">
        <v>3268</v>
      </c>
      <c r="E2279" t="str">
        <f>INDEX(Table5[EEZ],MATCH(C2279,Table5[Colony_ID],0))</f>
        <v>Marshall Islands Exclusive Economic Zone</v>
      </c>
      <c r="F2279" t="str">
        <f>INDEX(Table5[Corrected Island/Colony Name],MATCH('Full Data'!C2279,Table5[Colony_ID],0))</f>
        <v>Bokeredj Island</v>
      </c>
      <c r="G2279" t="str">
        <f>INDEX(Table4[Common_Name],MATCH('Full Data'!D2279,Table4[SpcRecID],0))</f>
        <v>Black-naped Tern</v>
      </c>
      <c r="H2279" s="83" t="str">
        <f>INDEX(Data!E$2:E$6500,MATCH(A2279,Data!$A$2:$A$6500,0))</f>
        <v>Data Deficient</v>
      </c>
      <c r="I2279" s="90">
        <f>INDEX(Data!P$2:P$6500,MATCH(A2279,Data!$A$2:$A$6500,0))</f>
        <v>1988</v>
      </c>
      <c r="J2279" s="90">
        <f>INDEX(Data!Q$2:Q$6500,MATCH($A2279,Data!$A$2:$A$6500,0))</f>
        <v>1988</v>
      </c>
      <c r="K2279" s="90">
        <f>INDEX(Data!F$2:F$6500,MATCH($A2279,Data!$A$2:$A$6500,0))</f>
        <v>0</v>
      </c>
      <c r="L2279" s="90">
        <f>INDEX(Data!G$2:G$6500,MATCH($A2279,Data!$A$2:$A$6500,0))</f>
        <v>0</v>
      </c>
      <c r="M2279" s="90">
        <f>INDEX(Data!H$2:H$6500,MATCH($A2279,Data!$A$2:$A$6500,0))</f>
        <v>0</v>
      </c>
      <c r="N2279" s="90">
        <f>INDEX(Data!I$2:I$6500,MATCH($A2279,Data!$A$2:$A$6500,0))</f>
        <v>0</v>
      </c>
      <c r="O2279" s="83">
        <f>INDEX(Data!J$2:J$6500,MATCH($A2279,Data!$A$2:$A$6500,0))</f>
        <v>0</v>
      </c>
      <c r="P2279" t="str">
        <f>_xlfn.XLOOKUP(B2279,Table3[RefID],Table3[Citation])</f>
        <v>Thomas et al (1989)</v>
      </c>
    </row>
    <row r="2280" spans="1:16" x14ac:dyDescent="0.35">
      <c r="A2280" s="68">
        <v>2278</v>
      </c>
      <c r="B2280" s="71">
        <v>151</v>
      </c>
      <c r="C2280" s="71">
        <v>11060</v>
      </c>
      <c r="D2280" s="69">
        <v>3268</v>
      </c>
      <c r="E2280" t="str">
        <f>INDEX(Table5[EEZ],MATCH(C2280,Table5[Colony_ID],0))</f>
        <v>Marshall Islands Exclusive Economic Zone</v>
      </c>
      <c r="F2280" t="str">
        <f>INDEX(Table5[Corrected Island/Colony Name],MATCH('Full Data'!C2280,Table5[Colony_ID],0))</f>
        <v>Jedibberdib Island</v>
      </c>
      <c r="G2280" t="str">
        <f>INDEX(Table4[Common_Name],MATCH('Full Data'!D2280,Table4[SpcRecID],0))</f>
        <v>Black-naped Tern</v>
      </c>
      <c r="H2280" s="83" t="str">
        <f>INDEX(Data!E$2:E$6500,MATCH(A2280,Data!$A$2:$A$6500,0))</f>
        <v>Data Deficient</v>
      </c>
      <c r="I2280" s="90">
        <f>INDEX(Data!P$2:P$6500,MATCH(A2280,Data!$A$2:$A$6500,0))</f>
        <v>1988</v>
      </c>
      <c r="J2280" s="90">
        <f>INDEX(Data!Q$2:Q$6500,MATCH($A2280,Data!$A$2:$A$6500,0))</f>
        <v>1988</v>
      </c>
      <c r="K2280" s="90">
        <f>INDEX(Data!F$2:F$6500,MATCH($A2280,Data!$A$2:$A$6500,0))</f>
        <v>0</v>
      </c>
      <c r="L2280" s="90">
        <f>INDEX(Data!G$2:G$6500,MATCH($A2280,Data!$A$2:$A$6500,0))</f>
        <v>0</v>
      </c>
      <c r="M2280" s="90">
        <f>INDEX(Data!H$2:H$6500,MATCH($A2280,Data!$A$2:$A$6500,0))</f>
        <v>0</v>
      </c>
      <c r="N2280" s="90">
        <f>INDEX(Data!I$2:I$6500,MATCH($A2280,Data!$A$2:$A$6500,0))</f>
        <v>0</v>
      </c>
      <c r="O2280" s="83">
        <f>INDEX(Data!J$2:J$6500,MATCH($A2280,Data!$A$2:$A$6500,0))</f>
        <v>0</v>
      </c>
      <c r="P2280" t="str">
        <f>_xlfn.XLOOKUP(B2280,Table3[RefID],Table3[Citation])</f>
        <v>Thomas et al (1989)</v>
      </c>
    </row>
    <row r="2281" spans="1:16" x14ac:dyDescent="0.35">
      <c r="A2281" s="68">
        <v>2279</v>
      </c>
      <c r="B2281" s="71">
        <v>151</v>
      </c>
      <c r="C2281" s="71">
        <v>11103</v>
      </c>
      <c r="D2281" s="69">
        <v>3268</v>
      </c>
      <c r="E2281" t="str">
        <f>INDEX(Table5[EEZ],MATCH(C2281,Table5[Colony_ID],0))</f>
        <v>Marshall Islands Exclusive Economic Zone</v>
      </c>
      <c r="F2281" t="str">
        <f>INDEX(Table5[Corrected Island/Colony Name],MATCH('Full Data'!C2281,Table5[Colony_ID],0))</f>
        <v>Tarrowatt Island</v>
      </c>
      <c r="G2281" t="str">
        <f>INDEX(Table4[Common_Name],MATCH('Full Data'!D2281,Table4[SpcRecID],0))</f>
        <v>Black-naped Tern</v>
      </c>
      <c r="H2281" s="83" t="str">
        <f>INDEX(Data!E$2:E$6500,MATCH(A2281,Data!$A$2:$A$6500,0))</f>
        <v>Data Deficient</v>
      </c>
      <c r="I2281" s="90">
        <f>INDEX(Data!P$2:P$6500,MATCH(A2281,Data!$A$2:$A$6500,0))</f>
        <v>1988</v>
      </c>
      <c r="J2281" s="90">
        <f>INDEX(Data!Q$2:Q$6500,MATCH($A2281,Data!$A$2:$A$6500,0))</f>
        <v>1988</v>
      </c>
      <c r="K2281" s="90">
        <f>INDEX(Data!F$2:F$6500,MATCH($A2281,Data!$A$2:$A$6500,0))</f>
        <v>0</v>
      </c>
      <c r="L2281" s="90">
        <f>INDEX(Data!G$2:G$6500,MATCH($A2281,Data!$A$2:$A$6500,0))</f>
        <v>0</v>
      </c>
      <c r="M2281" s="90">
        <f>INDEX(Data!H$2:H$6500,MATCH($A2281,Data!$A$2:$A$6500,0))</f>
        <v>0</v>
      </c>
      <c r="N2281" s="90">
        <f>INDEX(Data!I$2:I$6500,MATCH($A2281,Data!$A$2:$A$6500,0))</f>
        <v>0</v>
      </c>
      <c r="O2281" s="83">
        <f>INDEX(Data!J$2:J$6500,MATCH($A2281,Data!$A$2:$A$6500,0))</f>
        <v>0</v>
      </c>
      <c r="P2281" t="str">
        <f>_xlfn.XLOOKUP(B2281,Table3[RefID],Table3[Citation])</f>
        <v>Thomas et al (1989)</v>
      </c>
    </row>
    <row r="2282" spans="1:16" x14ac:dyDescent="0.35">
      <c r="A2282" s="68">
        <v>2280</v>
      </c>
      <c r="B2282" s="71">
        <v>151</v>
      </c>
      <c r="C2282" s="71">
        <v>11002</v>
      </c>
      <c r="D2282" s="69">
        <v>3659</v>
      </c>
      <c r="E2282" t="str">
        <f>INDEX(Table5[EEZ],MATCH(C2282,Table5[Colony_ID],0))</f>
        <v>Marshall Islands Exclusive Economic Zone</v>
      </c>
      <c r="F2282" t="str">
        <f>INDEX(Table5[Corrected Island/Colony Name],MATCH('Full Data'!C2282,Table5[Colony_ID],0))</f>
        <v>Almani</v>
      </c>
      <c r="G2282" t="str">
        <f>INDEX(Table4[Common_Name],MATCH('Full Data'!D2282,Table4[SpcRecID],0))</f>
        <v>Brown Booby</v>
      </c>
      <c r="H2282" s="83" t="str">
        <f>INDEX(Data!E$2:E$6500,MATCH(A2282,Data!$A$2:$A$6500,0))</f>
        <v>Data Deficient</v>
      </c>
      <c r="I2282" s="90">
        <f>INDEX(Data!P$2:P$6500,MATCH(A2282,Data!$A$2:$A$6500,0))</f>
        <v>1988</v>
      </c>
      <c r="J2282" s="90">
        <f>INDEX(Data!Q$2:Q$6500,MATCH($A2282,Data!$A$2:$A$6500,0))</f>
        <v>1988</v>
      </c>
      <c r="K2282" s="90">
        <f>INDEX(Data!F$2:F$6500,MATCH($A2282,Data!$A$2:$A$6500,0))</f>
        <v>20</v>
      </c>
      <c r="L2282" s="90">
        <f>INDEX(Data!G$2:G$6500,MATCH($A2282,Data!$A$2:$A$6500,0))</f>
        <v>20</v>
      </c>
      <c r="M2282" s="90">
        <f>INDEX(Data!H$2:H$6500,MATCH($A2282,Data!$A$2:$A$6500,0))</f>
        <v>0</v>
      </c>
      <c r="N2282" s="90">
        <f>INDEX(Data!I$2:I$6500,MATCH($A2282,Data!$A$2:$A$6500,0))</f>
        <v>0</v>
      </c>
      <c r="O2282" s="83" t="str">
        <f>INDEX(Data!J$2:J$6500,MATCH($A2282,Data!$A$2:$A$6500,0))</f>
        <v>individuals</v>
      </c>
      <c r="P2282" t="str">
        <f>_xlfn.XLOOKUP(B2282,Table3[RefID],Table3[Citation])</f>
        <v>Thomas et al (1989)</v>
      </c>
    </row>
    <row r="2283" spans="1:16" x14ac:dyDescent="0.35">
      <c r="A2283" s="68">
        <v>2281</v>
      </c>
      <c r="B2283" s="71">
        <v>151</v>
      </c>
      <c r="C2283" s="71">
        <v>11012</v>
      </c>
      <c r="D2283" s="69">
        <v>3659</v>
      </c>
      <c r="E2283" t="str">
        <f>INDEX(Table5[EEZ],MATCH(C2283,Table5[Colony_ID],0))</f>
        <v>Marshall Islands Exclusive Economic Zone</v>
      </c>
      <c r="F2283" t="str">
        <f>INDEX(Table5[Corrected Island/Colony Name],MATCH('Full Data'!C2283,Table5[Colony_ID],0))</f>
        <v>Bikar Island</v>
      </c>
      <c r="G2283" t="str">
        <f>INDEX(Table4[Common_Name],MATCH('Full Data'!D2283,Table4[SpcRecID],0))</f>
        <v>Brown Booby</v>
      </c>
      <c r="H2283" s="83" t="str">
        <f>INDEX(Data!E$2:E$6500,MATCH(A2283,Data!$A$2:$A$6500,0))</f>
        <v>Data Deficient</v>
      </c>
      <c r="I2283" s="90">
        <f>INDEX(Data!P$2:P$6500,MATCH(A2283,Data!$A$2:$A$6500,0))</f>
        <v>1988</v>
      </c>
      <c r="J2283" s="90">
        <f>INDEX(Data!Q$2:Q$6500,MATCH($A2283,Data!$A$2:$A$6500,0))</f>
        <v>1988</v>
      </c>
      <c r="K2283" s="90">
        <f>INDEX(Data!F$2:F$6500,MATCH($A2283,Data!$A$2:$A$6500,0))</f>
        <v>50</v>
      </c>
      <c r="L2283" s="90">
        <f>INDEX(Data!G$2:G$6500,MATCH($A2283,Data!$A$2:$A$6500,0))</f>
        <v>50</v>
      </c>
      <c r="M2283" s="90">
        <f>INDEX(Data!H$2:H$6500,MATCH($A2283,Data!$A$2:$A$6500,0))</f>
        <v>0</v>
      </c>
      <c r="N2283" s="90">
        <f>INDEX(Data!I$2:I$6500,MATCH($A2283,Data!$A$2:$A$6500,0))</f>
        <v>0</v>
      </c>
      <c r="O2283" s="83" t="str">
        <f>INDEX(Data!J$2:J$6500,MATCH($A2283,Data!$A$2:$A$6500,0))</f>
        <v>individuals</v>
      </c>
      <c r="P2283" t="str">
        <f>_xlfn.XLOOKUP(B2283,Table3[RefID],Table3[Citation])</f>
        <v>Thomas et al (1989)</v>
      </c>
    </row>
    <row r="2284" spans="1:16" x14ac:dyDescent="0.35">
      <c r="A2284" s="68">
        <v>2282</v>
      </c>
      <c r="B2284" s="71">
        <v>151</v>
      </c>
      <c r="C2284" s="71">
        <v>11056</v>
      </c>
      <c r="D2284" s="69">
        <v>3659</v>
      </c>
      <c r="E2284" t="str">
        <f>INDEX(Table5[EEZ],MATCH(C2284,Table5[Colony_ID],0))</f>
        <v>Marshall Islands Exclusive Economic Zone</v>
      </c>
      <c r="F2284" t="str">
        <f>INDEX(Table5[Corrected Island/Colony Name],MATCH('Full Data'!C2284,Table5[Colony_ID],0))</f>
        <v>Jabwelo</v>
      </c>
      <c r="G2284" t="str">
        <f>INDEX(Table4[Common_Name],MATCH('Full Data'!D2284,Table4[SpcRecID],0))</f>
        <v>Brown Booby</v>
      </c>
      <c r="H2284" s="83" t="str">
        <f>INDEX(Data!E$2:E$6500,MATCH(A2284,Data!$A$2:$A$6500,0))</f>
        <v>Data Deficient</v>
      </c>
      <c r="I2284" s="90">
        <f>INDEX(Data!P$2:P$6500,MATCH(A2284,Data!$A$2:$A$6500,0))</f>
        <v>1988</v>
      </c>
      <c r="J2284" s="90">
        <f>INDEX(Data!Q$2:Q$6500,MATCH($A2284,Data!$A$2:$A$6500,0))</f>
        <v>1988</v>
      </c>
      <c r="K2284" s="90">
        <f>INDEX(Data!F$2:F$6500,MATCH($A2284,Data!$A$2:$A$6500,0))</f>
        <v>20</v>
      </c>
      <c r="L2284" s="90">
        <f>INDEX(Data!G$2:G$6500,MATCH($A2284,Data!$A$2:$A$6500,0))</f>
        <v>50</v>
      </c>
      <c r="M2284" s="90">
        <f>INDEX(Data!H$2:H$6500,MATCH($A2284,Data!$A$2:$A$6500,0))</f>
        <v>0</v>
      </c>
      <c r="N2284" s="90">
        <f>INDEX(Data!I$2:I$6500,MATCH($A2284,Data!$A$2:$A$6500,0))</f>
        <v>0</v>
      </c>
      <c r="O2284" s="83" t="str">
        <f>INDEX(Data!J$2:J$6500,MATCH($A2284,Data!$A$2:$A$6500,0))</f>
        <v>individuals</v>
      </c>
      <c r="P2284" t="str">
        <f>_xlfn.XLOOKUP(B2284,Table3[RefID],Table3[Citation])</f>
        <v>Thomas et al (1989)</v>
      </c>
    </row>
    <row r="2285" spans="1:16" x14ac:dyDescent="0.35">
      <c r="A2285" s="68">
        <v>2283</v>
      </c>
      <c r="B2285" s="71">
        <v>151</v>
      </c>
      <c r="C2285" s="71">
        <v>11045</v>
      </c>
      <c r="D2285" s="69">
        <v>3659</v>
      </c>
      <c r="E2285" t="str">
        <f>INDEX(Table5[EEZ],MATCH(C2285,Table5[Colony_ID],0))</f>
        <v>Marshall Islands Exclusive Economic Zone</v>
      </c>
      <c r="F2285" t="str">
        <f>INDEX(Table5[Corrected Island/Colony Name],MATCH('Full Data'!C2285,Table5[Colony_ID],0))</f>
        <v>Erikub</v>
      </c>
      <c r="G2285" t="str">
        <f>INDEX(Table4[Common_Name],MATCH('Full Data'!D2285,Table4[SpcRecID],0))</f>
        <v>Brown Booby</v>
      </c>
      <c r="H2285" s="83" t="str">
        <f>INDEX(Data!E$2:E$6500,MATCH(A2285,Data!$A$2:$A$6500,0))</f>
        <v>Probable</v>
      </c>
      <c r="I2285" s="90">
        <f>INDEX(Data!P$2:P$6500,MATCH(A2285,Data!$A$2:$A$6500,0))</f>
        <v>1988</v>
      </c>
      <c r="J2285" s="90">
        <f>INDEX(Data!Q$2:Q$6500,MATCH($A2285,Data!$A$2:$A$6500,0))</f>
        <v>1988</v>
      </c>
      <c r="K2285" s="90">
        <f>INDEX(Data!F$2:F$6500,MATCH($A2285,Data!$A$2:$A$6500,0))</f>
        <v>100</v>
      </c>
      <c r="L2285" s="90">
        <f>INDEX(Data!G$2:G$6500,MATCH($A2285,Data!$A$2:$A$6500,0))</f>
        <v>100</v>
      </c>
      <c r="M2285" s="90">
        <f>INDEX(Data!H$2:H$6500,MATCH($A2285,Data!$A$2:$A$6500,0))</f>
        <v>0</v>
      </c>
      <c r="N2285" s="90">
        <f>INDEX(Data!I$2:I$6500,MATCH($A2285,Data!$A$2:$A$6500,0))</f>
        <v>0</v>
      </c>
      <c r="O2285" s="83" t="str">
        <f>INDEX(Data!J$2:J$6500,MATCH($A2285,Data!$A$2:$A$6500,0))</f>
        <v>individuals</v>
      </c>
      <c r="P2285" t="str">
        <f>_xlfn.XLOOKUP(B2285,Table3[RefID],Table3[Citation])</f>
        <v>Thomas et al (1989)</v>
      </c>
    </row>
    <row r="2286" spans="1:16" x14ac:dyDescent="0.35">
      <c r="A2286" s="68">
        <v>2284</v>
      </c>
      <c r="B2286" s="71">
        <v>151</v>
      </c>
      <c r="C2286" s="71">
        <v>11010</v>
      </c>
      <c r="D2286" s="69">
        <v>3659</v>
      </c>
      <c r="E2286" t="str">
        <f>INDEX(Table5[EEZ],MATCH(C2286,Table5[Colony_ID],0))</f>
        <v>Marshall Islands Exclusive Economic Zone</v>
      </c>
      <c r="F2286" t="str">
        <f>INDEX(Table5[Corrected Island/Colony Name],MATCH('Full Data'!C2286,Table5[Colony_ID],0))</f>
        <v>Bigonattam Island</v>
      </c>
      <c r="G2286" t="str">
        <f>INDEX(Table4[Common_Name],MATCH('Full Data'!D2286,Table4[SpcRecID],0))</f>
        <v>Brown Booby</v>
      </c>
      <c r="H2286" s="83" t="str">
        <f>INDEX(Data!E$2:E$6500,MATCH(A2286,Data!$A$2:$A$6500,0))</f>
        <v>Confirmed</v>
      </c>
      <c r="I2286" s="90">
        <f>INDEX(Data!P$2:P$6500,MATCH(A2286,Data!$A$2:$A$6500,0))</f>
        <v>1988</v>
      </c>
      <c r="J2286" s="90">
        <f>INDEX(Data!Q$2:Q$6500,MATCH($A2286,Data!$A$2:$A$6500,0))</f>
        <v>1988</v>
      </c>
      <c r="K2286" s="90">
        <f>INDEX(Data!F$2:F$6500,MATCH($A2286,Data!$A$2:$A$6500,0))</f>
        <v>0</v>
      </c>
      <c r="L2286" s="90">
        <f>INDEX(Data!G$2:G$6500,MATCH($A2286,Data!$A$2:$A$6500,0))</f>
        <v>0</v>
      </c>
      <c r="M2286" s="90">
        <f>INDEX(Data!H$2:H$6500,MATCH($A2286,Data!$A$2:$A$6500,0))</f>
        <v>0</v>
      </c>
      <c r="N2286" s="90">
        <f>INDEX(Data!I$2:I$6500,MATCH($A2286,Data!$A$2:$A$6500,0))</f>
        <v>0</v>
      </c>
      <c r="O2286" s="83">
        <f>INDEX(Data!J$2:J$6500,MATCH($A2286,Data!$A$2:$A$6500,0))</f>
        <v>0</v>
      </c>
      <c r="P2286" t="str">
        <f>_xlfn.XLOOKUP(B2286,Table3[RefID],Table3[Citation])</f>
        <v>Thomas et al (1989)</v>
      </c>
    </row>
    <row r="2287" spans="1:16" x14ac:dyDescent="0.35">
      <c r="A2287" s="68">
        <v>2285</v>
      </c>
      <c r="B2287" s="71">
        <v>151</v>
      </c>
      <c r="C2287" s="71">
        <v>11098</v>
      </c>
      <c r="D2287" s="69">
        <v>3659</v>
      </c>
      <c r="E2287" t="str">
        <f>INDEX(Table5[EEZ],MATCH(C2287,Table5[Colony_ID],0))</f>
        <v>Marshall Islands Exclusive Economic Zone</v>
      </c>
      <c r="F2287" t="str">
        <f>INDEX(Table5[Corrected Island/Colony Name],MATCH('Full Data'!C2287,Table5[Colony_ID],0))</f>
        <v>Rongerik Island</v>
      </c>
      <c r="G2287" t="str">
        <f>INDEX(Table4[Common_Name],MATCH('Full Data'!D2287,Table4[SpcRecID],0))</f>
        <v>Brown Booby</v>
      </c>
      <c r="H2287" s="83" t="str">
        <f>INDEX(Data!E$2:E$6500,MATCH(A2287,Data!$A$2:$A$6500,0))</f>
        <v>Confirmed</v>
      </c>
      <c r="I2287" s="90">
        <f>INDEX(Data!P$2:P$6500,MATCH(A2287,Data!$A$2:$A$6500,0))</f>
        <v>1988</v>
      </c>
      <c r="J2287" s="90">
        <f>INDEX(Data!Q$2:Q$6500,MATCH($A2287,Data!$A$2:$A$6500,0))</f>
        <v>1988</v>
      </c>
      <c r="K2287" s="90">
        <f>INDEX(Data!F$2:F$6500,MATCH($A2287,Data!$A$2:$A$6500,0))</f>
        <v>0</v>
      </c>
      <c r="L2287" s="90">
        <f>INDEX(Data!G$2:G$6500,MATCH($A2287,Data!$A$2:$A$6500,0))</f>
        <v>0</v>
      </c>
      <c r="M2287" s="90">
        <f>INDEX(Data!H$2:H$6500,MATCH($A2287,Data!$A$2:$A$6500,0))</f>
        <v>0</v>
      </c>
      <c r="N2287" s="90">
        <f>INDEX(Data!I$2:I$6500,MATCH($A2287,Data!$A$2:$A$6500,0))</f>
        <v>0</v>
      </c>
      <c r="O2287" s="83">
        <f>INDEX(Data!J$2:J$6500,MATCH($A2287,Data!$A$2:$A$6500,0))</f>
        <v>0</v>
      </c>
      <c r="P2287" t="str">
        <f>_xlfn.XLOOKUP(B2287,Table3[RefID],Table3[Citation])</f>
        <v>Thomas et al (1989)</v>
      </c>
    </row>
    <row r="2288" spans="1:16" x14ac:dyDescent="0.35">
      <c r="A2288" s="68">
        <v>2286</v>
      </c>
      <c r="B2288" s="71">
        <v>151</v>
      </c>
      <c r="C2288" s="71">
        <v>11103</v>
      </c>
      <c r="D2288" s="69">
        <v>3659</v>
      </c>
      <c r="E2288" t="str">
        <f>INDEX(Table5[EEZ],MATCH(C2288,Table5[Colony_ID],0))</f>
        <v>Marshall Islands Exclusive Economic Zone</v>
      </c>
      <c r="F2288" t="str">
        <f>INDEX(Table5[Corrected Island/Colony Name],MATCH('Full Data'!C2288,Table5[Colony_ID],0))</f>
        <v>Tarrowatt Island</v>
      </c>
      <c r="G2288" t="str">
        <f>INDEX(Table4[Common_Name],MATCH('Full Data'!D2288,Table4[SpcRecID],0))</f>
        <v>Brown Booby</v>
      </c>
      <c r="H2288" s="83" t="str">
        <f>INDEX(Data!E$2:E$6500,MATCH(A2288,Data!$A$2:$A$6500,0))</f>
        <v>Confirmed</v>
      </c>
      <c r="I2288" s="90">
        <f>INDEX(Data!P$2:P$6500,MATCH(A2288,Data!$A$2:$A$6500,0))</f>
        <v>1988</v>
      </c>
      <c r="J2288" s="90">
        <f>INDEX(Data!Q$2:Q$6500,MATCH($A2288,Data!$A$2:$A$6500,0))</f>
        <v>1988</v>
      </c>
      <c r="K2288" s="90">
        <f>INDEX(Data!F$2:F$6500,MATCH($A2288,Data!$A$2:$A$6500,0))</f>
        <v>0</v>
      </c>
      <c r="L2288" s="90">
        <f>INDEX(Data!G$2:G$6500,MATCH($A2288,Data!$A$2:$A$6500,0))</f>
        <v>0</v>
      </c>
      <c r="M2288" s="90">
        <f>INDEX(Data!H$2:H$6500,MATCH($A2288,Data!$A$2:$A$6500,0))</f>
        <v>0</v>
      </c>
      <c r="N2288" s="90">
        <f>INDEX(Data!I$2:I$6500,MATCH($A2288,Data!$A$2:$A$6500,0))</f>
        <v>0</v>
      </c>
      <c r="O2288" s="83">
        <f>INDEX(Data!J$2:J$6500,MATCH($A2288,Data!$A$2:$A$6500,0))</f>
        <v>0</v>
      </c>
      <c r="P2288" t="str">
        <f>_xlfn.XLOOKUP(B2288,Table3[RefID],Table3[Citation])</f>
        <v>Thomas et al (1989)</v>
      </c>
    </row>
    <row r="2289" spans="1:16" x14ac:dyDescent="0.35">
      <c r="A2289" s="68">
        <v>2287</v>
      </c>
      <c r="B2289" s="71">
        <v>151</v>
      </c>
      <c r="C2289" s="71">
        <v>11099</v>
      </c>
      <c r="D2289" s="69">
        <v>3659</v>
      </c>
      <c r="E2289" t="str">
        <f>INDEX(Table5[EEZ],MATCH(C2289,Table5[Colony_ID],0))</f>
        <v>Marshall Islands Exclusive Economic Zone</v>
      </c>
      <c r="F2289" t="str">
        <f>INDEX(Table5[Corrected Island/Colony Name],MATCH('Full Data'!C2289,Table5[Colony_ID],0))</f>
        <v>Sibylla</v>
      </c>
      <c r="G2289" t="str">
        <f>INDEX(Table4[Common_Name],MATCH('Full Data'!D2289,Table4[SpcRecID],0))</f>
        <v>Brown Booby</v>
      </c>
      <c r="H2289" s="83" t="str">
        <f>INDEX(Data!E$2:E$6500,MATCH(A2289,Data!$A$2:$A$6500,0))</f>
        <v>Confirmed</v>
      </c>
      <c r="I2289" s="90">
        <f>INDEX(Data!P$2:P$6500,MATCH(A2289,Data!$A$2:$A$6500,0))</f>
        <v>1988</v>
      </c>
      <c r="J2289" s="90">
        <f>INDEX(Data!Q$2:Q$6500,MATCH($A2289,Data!$A$2:$A$6500,0))</f>
        <v>1988</v>
      </c>
      <c r="K2289" s="90">
        <f>INDEX(Data!F$2:F$6500,MATCH($A2289,Data!$A$2:$A$6500,0))</f>
        <v>0</v>
      </c>
      <c r="L2289" s="90">
        <f>INDEX(Data!G$2:G$6500,MATCH($A2289,Data!$A$2:$A$6500,0))</f>
        <v>0</v>
      </c>
      <c r="M2289" s="90">
        <f>INDEX(Data!H$2:H$6500,MATCH($A2289,Data!$A$2:$A$6500,0))</f>
        <v>0</v>
      </c>
      <c r="N2289" s="90">
        <f>INDEX(Data!I$2:I$6500,MATCH($A2289,Data!$A$2:$A$6500,0))</f>
        <v>0</v>
      </c>
      <c r="O2289" s="83">
        <f>INDEX(Data!J$2:J$6500,MATCH($A2289,Data!$A$2:$A$6500,0))</f>
        <v>0</v>
      </c>
      <c r="P2289" t="str">
        <f>_xlfn.XLOOKUP(B2289,Table3[RefID],Table3[Citation])</f>
        <v>Thomas et al (1989)</v>
      </c>
    </row>
    <row r="2290" spans="1:16" x14ac:dyDescent="0.35">
      <c r="A2290" s="68">
        <v>2288</v>
      </c>
      <c r="B2290" s="71">
        <v>151</v>
      </c>
      <c r="C2290" s="71">
        <v>11054</v>
      </c>
      <c r="D2290" s="69">
        <v>3294</v>
      </c>
      <c r="E2290" t="str">
        <f>INDEX(Table5[EEZ],MATCH(C2290,Table5[Colony_ID],0))</f>
        <v>Marshall Islands Exclusive Economic Zone</v>
      </c>
      <c r="F2290" t="str">
        <f>INDEX(Table5[Corrected Island/Colony Name],MATCH('Full Data'!C2290,Table5[Colony_ID],0))</f>
        <v>Jaboero</v>
      </c>
      <c r="G2290" t="str">
        <f>INDEX(Table4[Common_Name],MATCH('Full Data'!D2290,Table4[SpcRecID],0))</f>
        <v>Brown Noddy</v>
      </c>
      <c r="H2290" s="83" t="str">
        <f>INDEX(Data!E$2:E$6500,MATCH(A2290,Data!$A$2:$A$6500,0))</f>
        <v>Data Deficient</v>
      </c>
      <c r="I2290" s="90">
        <f>INDEX(Data!P$2:P$6500,MATCH(A2290,Data!$A$2:$A$6500,0))</f>
        <v>1988</v>
      </c>
      <c r="J2290" s="90">
        <f>INDEX(Data!Q$2:Q$6500,MATCH($A2290,Data!$A$2:$A$6500,0))</f>
        <v>1988</v>
      </c>
      <c r="K2290" s="90">
        <f>INDEX(Data!F$2:F$6500,MATCH($A2290,Data!$A$2:$A$6500,0))</f>
        <v>1000</v>
      </c>
      <c r="L2290" s="90">
        <f>INDEX(Data!G$2:G$6500,MATCH($A2290,Data!$A$2:$A$6500,0))</f>
        <v>1000</v>
      </c>
      <c r="M2290" s="90">
        <f>INDEX(Data!H$2:H$6500,MATCH($A2290,Data!$A$2:$A$6500,0))</f>
        <v>0</v>
      </c>
      <c r="N2290" s="90">
        <f>INDEX(Data!I$2:I$6500,MATCH($A2290,Data!$A$2:$A$6500,0))</f>
        <v>0</v>
      </c>
      <c r="O2290" s="83" t="str">
        <f>INDEX(Data!J$2:J$6500,MATCH($A2290,Data!$A$2:$A$6500,0))</f>
        <v>individuals</v>
      </c>
      <c r="P2290" t="str">
        <f>_xlfn.XLOOKUP(B2290,Table3[RefID],Table3[Citation])</f>
        <v>Thomas et al (1989)</v>
      </c>
    </row>
    <row r="2291" spans="1:16" x14ac:dyDescent="0.35">
      <c r="A2291" s="68">
        <v>2289</v>
      </c>
      <c r="B2291" s="71">
        <v>151</v>
      </c>
      <c r="C2291" s="71">
        <v>11010</v>
      </c>
      <c r="D2291" s="69">
        <v>3294</v>
      </c>
      <c r="E2291" t="str">
        <f>INDEX(Table5[EEZ],MATCH(C2291,Table5[Colony_ID],0))</f>
        <v>Marshall Islands Exclusive Economic Zone</v>
      </c>
      <c r="F2291" t="str">
        <f>INDEX(Table5[Corrected Island/Colony Name],MATCH('Full Data'!C2291,Table5[Colony_ID],0))</f>
        <v>Bigonattam Island</v>
      </c>
      <c r="G2291" t="str">
        <f>INDEX(Table4[Common_Name],MATCH('Full Data'!D2291,Table4[SpcRecID],0))</f>
        <v>Brown Noddy</v>
      </c>
      <c r="H2291" s="83" t="str">
        <f>INDEX(Data!E$2:E$6500,MATCH(A2291,Data!$A$2:$A$6500,0))</f>
        <v>Data Deficient</v>
      </c>
      <c r="I2291" s="90">
        <f>INDEX(Data!P$2:P$6500,MATCH(A2291,Data!$A$2:$A$6500,0))</f>
        <v>1988</v>
      </c>
      <c r="J2291" s="90">
        <f>INDEX(Data!Q$2:Q$6500,MATCH($A2291,Data!$A$2:$A$6500,0))</f>
        <v>1988</v>
      </c>
      <c r="K2291" s="90">
        <f>INDEX(Data!F$2:F$6500,MATCH($A2291,Data!$A$2:$A$6500,0))</f>
        <v>500</v>
      </c>
      <c r="L2291" s="90">
        <f>INDEX(Data!G$2:G$6500,MATCH($A2291,Data!$A$2:$A$6500,0))</f>
        <v>500</v>
      </c>
      <c r="M2291" s="90">
        <f>INDEX(Data!H$2:H$6500,MATCH($A2291,Data!$A$2:$A$6500,0))</f>
        <v>0</v>
      </c>
      <c r="N2291" s="90">
        <f>INDEX(Data!I$2:I$6500,MATCH($A2291,Data!$A$2:$A$6500,0))</f>
        <v>0</v>
      </c>
      <c r="O2291" s="83" t="str">
        <f>INDEX(Data!J$2:J$6500,MATCH($A2291,Data!$A$2:$A$6500,0))</f>
        <v>individuals</v>
      </c>
      <c r="P2291" t="str">
        <f>_xlfn.XLOOKUP(B2291,Table3[RefID],Table3[Citation])</f>
        <v>Thomas et al (1989)</v>
      </c>
    </row>
    <row r="2292" spans="1:16" x14ac:dyDescent="0.35">
      <c r="A2292" s="68">
        <v>2290</v>
      </c>
      <c r="B2292" s="71">
        <v>151</v>
      </c>
      <c r="C2292" s="71">
        <v>11103</v>
      </c>
      <c r="D2292" s="69">
        <v>3294</v>
      </c>
      <c r="E2292" t="str">
        <f>INDEX(Table5[EEZ],MATCH(C2292,Table5[Colony_ID],0))</f>
        <v>Marshall Islands Exclusive Economic Zone</v>
      </c>
      <c r="F2292" t="str">
        <f>INDEX(Table5[Corrected Island/Colony Name],MATCH('Full Data'!C2292,Table5[Colony_ID],0))</f>
        <v>Tarrowatt Island</v>
      </c>
      <c r="G2292" t="str">
        <f>INDEX(Table4[Common_Name],MATCH('Full Data'!D2292,Table4[SpcRecID],0))</f>
        <v>Brown Noddy</v>
      </c>
      <c r="H2292" s="83" t="str">
        <f>INDEX(Data!E$2:E$6500,MATCH(A2292,Data!$A$2:$A$6500,0))</f>
        <v>Data Deficient</v>
      </c>
      <c r="I2292" s="90">
        <f>INDEX(Data!P$2:P$6500,MATCH(A2292,Data!$A$2:$A$6500,0))</f>
        <v>1988</v>
      </c>
      <c r="J2292" s="90">
        <f>INDEX(Data!Q$2:Q$6500,MATCH($A2292,Data!$A$2:$A$6500,0))</f>
        <v>1988</v>
      </c>
      <c r="K2292" s="90">
        <f>INDEX(Data!F$2:F$6500,MATCH($A2292,Data!$A$2:$A$6500,0))</f>
        <v>100</v>
      </c>
      <c r="L2292" s="90">
        <f>INDEX(Data!G$2:G$6500,MATCH($A2292,Data!$A$2:$A$6500,0))</f>
        <v>100</v>
      </c>
      <c r="M2292" s="90">
        <f>INDEX(Data!H$2:H$6500,MATCH($A2292,Data!$A$2:$A$6500,0))</f>
        <v>0</v>
      </c>
      <c r="N2292" s="90">
        <f>INDEX(Data!I$2:I$6500,MATCH($A2292,Data!$A$2:$A$6500,0))</f>
        <v>0</v>
      </c>
      <c r="O2292" s="83" t="str">
        <f>INDEX(Data!J$2:J$6500,MATCH($A2292,Data!$A$2:$A$6500,0))</f>
        <v>individuals</v>
      </c>
      <c r="P2292" t="str">
        <f>_xlfn.XLOOKUP(B2292,Table3[RefID],Table3[Citation])</f>
        <v>Thomas et al (1989)</v>
      </c>
    </row>
    <row r="2293" spans="1:16" x14ac:dyDescent="0.35">
      <c r="A2293" s="68">
        <v>2291</v>
      </c>
      <c r="B2293" s="71">
        <v>151</v>
      </c>
      <c r="C2293" s="71">
        <v>11033</v>
      </c>
      <c r="D2293" s="69">
        <v>3294</v>
      </c>
      <c r="E2293" t="str">
        <f>INDEX(Table5[EEZ],MATCH(C2293,Table5[Colony_ID],0))</f>
        <v>Marshall Islands Exclusive Economic Zone</v>
      </c>
      <c r="F2293" t="str">
        <f>INDEX(Table5[Corrected Island/Colony Name],MATCH('Full Data'!C2293,Table5[Colony_ID],0))</f>
        <v>Eluk Island</v>
      </c>
      <c r="G2293" t="str">
        <f>INDEX(Table4[Common_Name],MATCH('Full Data'!D2293,Table4[SpcRecID],0))</f>
        <v>Brown Noddy</v>
      </c>
      <c r="H2293" s="83" t="str">
        <f>INDEX(Data!E$2:E$6500,MATCH(A2293,Data!$A$2:$A$6500,0))</f>
        <v>Data Deficient</v>
      </c>
      <c r="I2293" s="90">
        <f>INDEX(Data!P$2:P$6500,MATCH(A2293,Data!$A$2:$A$6500,0))</f>
        <v>1988</v>
      </c>
      <c r="J2293" s="90">
        <f>INDEX(Data!Q$2:Q$6500,MATCH($A2293,Data!$A$2:$A$6500,0))</f>
        <v>1988</v>
      </c>
      <c r="K2293" s="90">
        <f>INDEX(Data!F$2:F$6500,MATCH($A2293,Data!$A$2:$A$6500,0))</f>
        <v>0</v>
      </c>
      <c r="L2293" s="90">
        <f>INDEX(Data!G$2:G$6500,MATCH($A2293,Data!$A$2:$A$6500,0))</f>
        <v>0</v>
      </c>
      <c r="M2293" s="90">
        <f>INDEX(Data!H$2:H$6500,MATCH($A2293,Data!$A$2:$A$6500,0))</f>
        <v>0</v>
      </c>
      <c r="N2293" s="90">
        <f>INDEX(Data!I$2:I$6500,MATCH($A2293,Data!$A$2:$A$6500,0))</f>
        <v>0</v>
      </c>
      <c r="O2293" s="83">
        <f>INDEX(Data!J$2:J$6500,MATCH($A2293,Data!$A$2:$A$6500,0))</f>
        <v>0</v>
      </c>
      <c r="P2293" t="str">
        <f>_xlfn.XLOOKUP(B2293,Table3[RefID],Table3[Citation])</f>
        <v>Thomas et al (1989)</v>
      </c>
    </row>
    <row r="2294" spans="1:16" x14ac:dyDescent="0.35">
      <c r="A2294" s="68">
        <v>2292</v>
      </c>
      <c r="B2294" s="71">
        <v>151</v>
      </c>
      <c r="C2294" s="71">
        <v>11102</v>
      </c>
      <c r="D2294" s="69">
        <v>3294</v>
      </c>
      <c r="E2294" t="str">
        <f>INDEX(Table5[EEZ],MATCH(C2294,Table5[Colony_ID],0))</f>
        <v>Marshall Islands Exclusive Economic Zone</v>
      </c>
      <c r="F2294" t="str">
        <f>INDEX(Table5[Corrected Island/Colony Name],MATCH('Full Data'!C2294,Table5[Colony_ID],0))</f>
        <v>Taka Island</v>
      </c>
      <c r="G2294" t="str">
        <f>INDEX(Table4[Common_Name],MATCH('Full Data'!D2294,Table4[SpcRecID],0))</f>
        <v>Brown Noddy</v>
      </c>
      <c r="H2294" s="83" t="str">
        <f>INDEX(Data!E$2:E$6500,MATCH(A2294,Data!$A$2:$A$6500,0))</f>
        <v>Data Deficient</v>
      </c>
      <c r="I2294" s="90">
        <f>INDEX(Data!P$2:P$6500,MATCH(A2294,Data!$A$2:$A$6500,0))</f>
        <v>1988</v>
      </c>
      <c r="J2294" s="90">
        <f>INDEX(Data!Q$2:Q$6500,MATCH($A2294,Data!$A$2:$A$6500,0))</f>
        <v>1988</v>
      </c>
      <c r="K2294" s="90">
        <f>INDEX(Data!F$2:F$6500,MATCH($A2294,Data!$A$2:$A$6500,0))</f>
        <v>0</v>
      </c>
      <c r="L2294" s="90">
        <f>INDEX(Data!G$2:G$6500,MATCH($A2294,Data!$A$2:$A$6500,0))</f>
        <v>0</v>
      </c>
      <c r="M2294" s="90">
        <f>INDEX(Data!H$2:H$6500,MATCH($A2294,Data!$A$2:$A$6500,0))</f>
        <v>0</v>
      </c>
      <c r="N2294" s="90">
        <f>INDEX(Data!I$2:I$6500,MATCH($A2294,Data!$A$2:$A$6500,0))</f>
        <v>0</v>
      </c>
      <c r="O2294" s="83">
        <f>INDEX(Data!J$2:J$6500,MATCH($A2294,Data!$A$2:$A$6500,0))</f>
        <v>0</v>
      </c>
      <c r="P2294" t="str">
        <f>_xlfn.XLOOKUP(B2294,Table3[RefID],Table3[Citation])</f>
        <v>Thomas et al (1989)</v>
      </c>
    </row>
    <row r="2295" spans="1:16" x14ac:dyDescent="0.35">
      <c r="A2295" s="68">
        <v>2293</v>
      </c>
      <c r="B2295" s="71">
        <v>151</v>
      </c>
      <c r="C2295" s="71">
        <v>11099</v>
      </c>
      <c r="D2295" s="69">
        <v>3294</v>
      </c>
      <c r="E2295" t="str">
        <f>INDEX(Table5[EEZ],MATCH(C2295,Table5[Colony_ID],0))</f>
        <v>Marshall Islands Exclusive Economic Zone</v>
      </c>
      <c r="F2295" t="str">
        <f>INDEX(Table5[Corrected Island/Colony Name],MATCH('Full Data'!C2295,Table5[Colony_ID],0))</f>
        <v>Sibylla</v>
      </c>
      <c r="G2295" t="str">
        <f>INDEX(Table4[Common_Name],MATCH('Full Data'!D2295,Table4[SpcRecID],0))</f>
        <v>Brown Noddy</v>
      </c>
      <c r="H2295" s="83" t="str">
        <f>INDEX(Data!E$2:E$6500,MATCH(A2295,Data!$A$2:$A$6500,0))</f>
        <v>Confirmed</v>
      </c>
      <c r="I2295" s="90">
        <f>INDEX(Data!P$2:P$6500,MATCH(A2295,Data!$A$2:$A$6500,0))</f>
        <v>1988</v>
      </c>
      <c r="J2295" s="90">
        <f>INDEX(Data!Q$2:Q$6500,MATCH($A2295,Data!$A$2:$A$6500,0))</f>
        <v>1988</v>
      </c>
      <c r="K2295" s="90">
        <f>INDEX(Data!F$2:F$6500,MATCH($A2295,Data!$A$2:$A$6500,0))</f>
        <v>0</v>
      </c>
      <c r="L2295" s="90">
        <f>INDEX(Data!G$2:G$6500,MATCH($A2295,Data!$A$2:$A$6500,0))</f>
        <v>0</v>
      </c>
      <c r="M2295" s="90">
        <f>INDEX(Data!H$2:H$6500,MATCH($A2295,Data!$A$2:$A$6500,0))</f>
        <v>0</v>
      </c>
      <c r="N2295" s="90">
        <f>INDEX(Data!I$2:I$6500,MATCH($A2295,Data!$A$2:$A$6500,0))</f>
        <v>0</v>
      </c>
      <c r="O2295" s="83">
        <f>INDEX(Data!J$2:J$6500,MATCH($A2295,Data!$A$2:$A$6500,0))</f>
        <v>0</v>
      </c>
      <c r="P2295" t="str">
        <f>_xlfn.XLOOKUP(B2295,Table3[RefID],Table3[Citation])</f>
        <v>Thomas et al (1989)</v>
      </c>
    </row>
    <row r="2296" spans="1:16" x14ac:dyDescent="0.35">
      <c r="A2296" s="68">
        <v>2294</v>
      </c>
      <c r="B2296" s="71">
        <v>151</v>
      </c>
      <c r="C2296" s="71">
        <v>11054</v>
      </c>
      <c r="D2296" s="69">
        <v>3298</v>
      </c>
      <c r="E2296" t="str">
        <f>INDEX(Table5[EEZ],MATCH(C2296,Table5[Colony_ID],0))</f>
        <v>Marshall Islands Exclusive Economic Zone</v>
      </c>
      <c r="F2296" t="str">
        <f>INDEX(Table5[Corrected Island/Colony Name],MATCH('Full Data'!C2296,Table5[Colony_ID],0))</f>
        <v>Jaboero</v>
      </c>
      <c r="G2296" t="str">
        <f>INDEX(Table4[Common_Name],MATCH('Full Data'!D2296,Table4[SpcRecID],0))</f>
        <v>Common White Tern</v>
      </c>
      <c r="H2296" s="83" t="str">
        <f>INDEX(Data!E$2:E$6500,MATCH(A2296,Data!$A$2:$A$6500,0))</f>
        <v>Data Deficient</v>
      </c>
      <c r="I2296" s="90">
        <f>INDEX(Data!P$2:P$6500,MATCH(A2296,Data!$A$2:$A$6500,0))</f>
        <v>1988</v>
      </c>
      <c r="J2296" s="90">
        <f>INDEX(Data!Q$2:Q$6500,MATCH($A2296,Data!$A$2:$A$6500,0))</f>
        <v>1988</v>
      </c>
      <c r="K2296" s="90">
        <f>INDEX(Data!F$2:F$6500,MATCH($A2296,Data!$A$2:$A$6500,0))</f>
        <v>0</v>
      </c>
      <c r="L2296" s="90">
        <f>INDEX(Data!G$2:G$6500,MATCH($A2296,Data!$A$2:$A$6500,0))</f>
        <v>0</v>
      </c>
      <c r="M2296" s="90">
        <f>INDEX(Data!H$2:H$6500,MATCH($A2296,Data!$A$2:$A$6500,0))</f>
        <v>0</v>
      </c>
      <c r="N2296" s="90">
        <f>INDEX(Data!I$2:I$6500,MATCH($A2296,Data!$A$2:$A$6500,0))</f>
        <v>0</v>
      </c>
      <c r="O2296" s="83">
        <f>INDEX(Data!J$2:J$6500,MATCH($A2296,Data!$A$2:$A$6500,0))</f>
        <v>0</v>
      </c>
      <c r="P2296" t="str">
        <f>_xlfn.XLOOKUP(B2296,Table3[RefID],Table3[Citation])</f>
        <v>Thomas et al (1989)</v>
      </c>
    </row>
    <row r="2297" spans="1:16" x14ac:dyDescent="0.35">
      <c r="A2297" s="68">
        <v>2295</v>
      </c>
      <c r="B2297" s="71">
        <v>151</v>
      </c>
      <c r="C2297" s="71">
        <v>11010</v>
      </c>
      <c r="D2297" s="69">
        <v>3298</v>
      </c>
      <c r="E2297" t="str">
        <f>INDEX(Table5[EEZ],MATCH(C2297,Table5[Colony_ID],0))</f>
        <v>Marshall Islands Exclusive Economic Zone</v>
      </c>
      <c r="F2297" t="str">
        <f>INDEX(Table5[Corrected Island/Colony Name],MATCH('Full Data'!C2297,Table5[Colony_ID],0))</f>
        <v>Bigonattam Island</v>
      </c>
      <c r="G2297" t="str">
        <f>INDEX(Table4[Common_Name],MATCH('Full Data'!D2297,Table4[SpcRecID],0))</f>
        <v>Common White Tern</v>
      </c>
      <c r="H2297" s="83" t="str">
        <f>INDEX(Data!E$2:E$6500,MATCH(A2297,Data!$A$2:$A$6500,0))</f>
        <v>Data Deficient</v>
      </c>
      <c r="I2297" s="90">
        <f>INDEX(Data!P$2:P$6500,MATCH(A2297,Data!$A$2:$A$6500,0))</f>
        <v>1988</v>
      </c>
      <c r="J2297" s="90">
        <f>INDEX(Data!Q$2:Q$6500,MATCH($A2297,Data!$A$2:$A$6500,0))</f>
        <v>1988</v>
      </c>
      <c r="K2297" s="90">
        <f>INDEX(Data!F$2:F$6500,MATCH($A2297,Data!$A$2:$A$6500,0))</f>
        <v>2000</v>
      </c>
      <c r="L2297" s="90">
        <f>INDEX(Data!G$2:G$6500,MATCH($A2297,Data!$A$2:$A$6500,0))</f>
        <v>2000</v>
      </c>
      <c r="M2297" s="90">
        <f>INDEX(Data!H$2:H$6500,MATCH($A2297,Data!$A$2:$A$6500,0))</f>
        <v>0</v>
      </c>
      <c r="N2297" s="90">
        <f>INDEX(Data!I$2:I$6500,MATCH($A2297,Data!$A$2:$A$6500,0))</f>
        <v>0</v>
      </c>
      <c r="O2297" s="83" t="str">
        <f>INDEX(Data!J$2:J$6500,MATCH($A2297,Data!$A$2:$A$6500,0))</f>
        <v>individuals</v>
      </c>
      <c r="P2297" t="str">
        <f>_xlfn.XLOOKUP(B2297,Table3[RefID],Table3[Citation])</f>
        <v>Thomas et al (1989)</v>
      </c>
    </row>
    <row r="2298" spans="1:16" x14ac:dyDescent="0.35">
      <c r="A2298" s="68">
        <v>2296</v>
      </c>
      <c r="B2298" s="71">
        <v>151</v>
      </c>
      <c r="C2298" s="71">
        <v>11103</v>
      </c>
      <c r="D2298" s="69">
        <v>3298</v>
      </c>
      <c r="E2298" t="str">
        <f>INDEX(Table5[EEZ],MATCH(C2298,Table5[Colony_ID],0))</f>
        <v>Marshall Islands Exclusive Economic Zone</v>
      </c>
      <c r="F2298" t="str">
        <f>INDEX(Table5[Corrected Island/Colony Name],MATCH('Full Data'!C2298,Table5[Colony_ID],0))</f>
        <v>Tarrowatt Island</v>
      </c>
      <c r="G2298" t="str">
        <f>INDEX(Table4[Common_Name],MATCH('Full Data'!D2298,Table4[SpcRecID],0))</f>
        <v>Common White Tern</v>
      </c>
      <c r="H2298" s="83" t="str">
        <f>INDEX(Data!E$2:E$6500,MATCH(A2298,Data!$A$2:$A$6500,0))</f>
        <v>Data Deficient</v>
      </c>
      <c r="I2298" s="90">
        <f>INDEX(Data!P$2:P$6500,MATCH(A2298,Data!$A$2:$A$6500,0))</f>
        <v>1988</v>
      </c>
      <c r="J2298" s="90">
        <f>INDEX(Data!Q$2:Q$6500,MATCH($A2298,Data!$A$2:$A$6500,0))</f>
        <v>1988</v>
      </c>
      <c r="K2298" s="90">
        <f>INDEX(Data!F$2:F$6500,MATCH($A2298,Data!$A$2:$A$6500,0))</f>
        <v>100</v>
      </c>
      <c r="L2298" s="90">
        <f>INDEX(Data!G$2:G$6500,MATCH($A2298,Data!$A$2:$A$6500,0))</f>
        <v>100</v>
      </c>
      <c r="M2298" s="90">
        <f>INDEX(Data!H$2:H$6500,MATCH($A2298,Data!$A$2:$A$6500,0))</f>
        <v>0</v>
      </c>
      <c r="N2298" s="90">
        <f>INDEX(Data!I$2:I$6500,MATCH($A2298,Data!$A$2:$A$6500,0))</f>
        <v>0</v>
      </c>
      <c r="O2298" s="83" t="str">
        <f>INDEX(Data!J$2:J$6500,MATCH($A2298,Data!$A$2:$A$6500,0))</f>
        <v>individuals</v>
      </c>
      <c r="P2298" t="str">
        <f>_xlfn.XLOOKUP(B2298,Table3[RefID],Table3[Citation])</f>
        <v>Thomas et al (1989)</v>
      </c>
    </row>
    <row r="2299" spans="1:16" x14ac:dyDescent="0.35">
      <c r="A2299" s="68">
        <v>2297</v>
      </c>
      <c r="B2299" s="71">
        <v>151</v>
      </c>
      <c r="C2299" s="71">
        <v>11033</v>
      </c>
      <c r="D2299" s="69">
        <v>3298</v>
      </c>
      <c r="E2299" t="str">
        <f>INDEX(Table5[EEZ],MATCH(C2299,Table5[Colony_ID],0))</f>
        <v>Marshall Islands Exclusive Economic Zone</v>
      </c>
      <c r="F2299" t="str">
        <f>INDEX(Table5[Corrected Island/Colony Name],MATCH('Full Data'!C2299,Table5[Colony_ID],0))</f>
        <v>Eluk Island</v>
      </c>
      <c r="G2299" t="str">
        <f>INDEX(Table4[Common_Name],MATCH('Full Data'!D2299,Table4[SpcRecID],0))</f>
        <v>Common White Tern</v>
      </c>
      <c r="H2299" s="83" t="str">
        <f>INDEX(Data!E$2:E$6500,MATCH(A2299,Data!$A$2:$A$6500,0))</f>
        <v>Data Deficient</v>
      </c>
      <c r="I2299" s="90">
        <f>INDEX(Data!P$2:P$6500,MATCH(A2299,Data!$A$2:$A$6500,0))</f>
        <v>1988</v>
      </c>
      <c r="J2299" s="90">
        <f>INDEX(Data!Q$2:Q$6500,MATCH($A2299,Data!$A$2:$A$6500,0))</f>
        <v>1988</v>
      </c>
      <c r="K2299" s="90">
        <f>INDEX(Data!F$2:F$6500,MATCH($A2299,Data!$A$2:$A$6500,0))</f>
        <v>0</v>
      </c>
      <c r="L2299" s="90">
        <f>INDEX(Data!G$2:G$6500,MATCH($A2299,Data!$A$2:$A$6500,0))</f>
        <v>0</v>
      </c>
      <c r="M2299" s="90">
        <f>INDEX(Data!H$2:H$6500,MATCH($A2299,Data!$A$2:$A$6500,0))</f>
        <v>0</v>
      </c>
      <c r="N2299" s="90">
        <f>INDEX(Data!I$2:I$6500,MATCH($A2299,Data!$A$2:$A$6500,0))</f>
        <v>0</v>
      </c>
      <c r="O2299" s="83">
        <f>INDEX(Data!J$2:J$6500,MATCH($A2299,Data!$A$2:$A$6500,0))</f>
        <v>0</v>
      </c>
      <c r="P2299" t="str">
        <f>_xlfn.XLOOKUP(B2299,Table3[RefID],Table3[Citation])</f>
        <v>Thomas et al (1989)</v>
      </c>
    </row>
    <row r="2300" spans="1:16" x14ac:dyDescent="0.35">
      <c r="A2300" s="68">
        <v>2298</v>
      </c>
      <c r="B2300" s="71">
        <v>151</v>
      </c>
      <c r="C2300" s="71">
        <v>11102</v>
      </c>
      <c r="D2300" s="69">
        <v>3298</v>
      </c>
      <c r="E2300" t="str">
        <f>INDEX(Table5[EEZ],MATCH(C2300,Table5[Colony_ID],0))</f>
        <v>Marshall Islands Exclusive Economic Zone</v>
      </c>
      <c r="F2300" t="str">
        <f>INDEX(Table5[Corrected Island/Colony Name],MATCH('Full Data'!C2300,Table5[Colony_ID],0))</f>
        <v>Taka Island</v>
      </c>
      <c r="G2300" t="str">
        <f>INDEX(Table4[Common_Name],MATCH('Full Data'!D2300,Table4[SpcRecID],0))</f>
        <v>Common White Tern</v>
      </c>
      <c r="H2300" s="83" t="str">
        <f>INDEX(Data!E$2:E$6500,MATCH(A2300,Data!$A$2:$A$6500,0))</f>
        <v>Data Deficient</v>
      </c>
      <c r="I2300" s="90">
        <f>INDEX(Data!P$2:P$6500,MATCH(A2300,Data!$A$2:$A$6500,0))</f>
        <v>1988</v>
      </c>
      <c r="J2300" s="90">
        <f>INDEX(Data!Q$2:Q$6500,MATCH($A2300,Data!$A$2:$A$6500,0))</f>
        <v>1988</v>
      </c>
      <c r="K2300" s="90">
        <f>INDEX(Data!F$2:F$6500,MATCH($A2300,Data!$A$2:$A$6500,0))</f>
        <v>0</v>
      </c>
      <c r="L2300" s="90">
        <f>INDEX(Data!G$2:G$6500,MATCH($A2300,Data!$A$2:$A$6500,0))</f>
        <v>0</v>
      </c>
      <c r="M2300" s="90">
        <f>INDEX(Data!H$2:H$6500,MATCH($A2300,Data!$A$2:$A$6500,0))</f>
        <v>0</v>
      </c>
      <c r="N2300" s="90">
        <f>INDEX(Data!I$2:I$6500,MATCH($A2300,Data!$A$2:$A$6500,0))</f>
        <v>0</v>
      </c>
      <c r="O2300" s="83">
        <f>INDEX(Data!J$2:J$6500,MATCH($A2300,Data!$A$2:$A$6500,0))</f>
        <v>0</v>
      </c>
      <c r="P2300" t="str">
        <f>_xlfn.XLOOKUP(B2300,Table3[RefID],Table3[Citation])</f>
        <v>Thomas et al (1989)</v>
      </c>
    </row>
    <row r="2301" spans="1:16" x14ac:dyDescent="0.35">
      <c r="A2301" s="68">
        <v>2299</v>
      </c>
      <c r="B2301" s="71">
        <v>151</v>
      </c>
      <c r="C2301" s="71">
        <v>11099</v>
      </c>
      <c r="D2301" s="69">
        <v>3298</v>
      </c>
      <c r="E2301" t="str">
        <f>INDEX(Table5[EEZ],MATCH(C2301,Table5[Colony_ID],0))</f>
        <v>Marshall Islands Exclusive Economic Zone</v>
      </c>
      <c r="F2301" t="str">
        <f>INDEX(Table5[Corrected Island/Colony Name],MATCH('Full Data'!C2301,Table5[Colony_ID],0))</f>
        <v>Sibylla</v>
      </c>
      <c r="G2301" t="str">
        <f>INDEX(Table4[Common_Name],MATCH('Full Data'!D2301,Table4[SpcRecID],0))</f>
        <v>Common White Tern</v>
      </c>
      <c r="H2301" s="83" t="str">
        <f>INDEX(Data!E$2:E$6500,MATCH(A2301,Data!$A$2:$A$6500,0))</f>
        <v>Confirmed</v>
      </c>
      <c r="I2301" s="90">
        <f>INDEX(Data!P$2:P$6500,MATCH(A2301,Data!$A$2:$A$6500,0))</f>
        <v>1988</v>
      </c>
      <c r="J2301" s="90">
        <f>INDEX(Data!Q$2:Q$6500,MATCH($A2301,Data!$A$2:$A$6500,0))</f>
        <v>1988</v>
      </c>
      <c r="K2301" s="90">
        <f>INDEX(Data!F$2:F$6500,MATCH($A2301,Data!$A$2:$A$6500,0))</f>
        <v>0</v>
      </c>
      <c r="L2301" s="90">
        <f>INDEX(Data!G$2:G$6500,MATCH($A2301,Data!$A$2:$A$6500,0))</f>
        <v>0</v>
      </c>
      <c r="M2301" s="90">
        <f>INDEX(Data!H$2:H$6500,MATCH($A2301,Data!$A$2:$A$6500,0))</f>
        <v>0</v>
      </c>
      <c r="N2301" s="90">
        <f>INDEX(Data!I$2:I$6500,MATCH($A2301,Data!$A$2:$A$6500,0))</f>
        <v>0</v>
      </c>
      <c r="O2301" s="83">
        <f>INDEX(Data!J$2:J$6500,MATCH($A2301,Data!$A$2:$A$6500,0))</f>
        <v>0</v>
      </c>
      <c r="P2301" t="str">
        <f>_xlfn.XLOOKUP(B2301,Table3[RefID],Table3[Citation])</f>
        <v>Thomas et al (1989)</v>
      </c>
    </row>
    <row r="2302" spans="1:16" x14ac:dyDescent="0.35">
      <c r="A2302" s="68">
        <v>2300</v>
      </c>
      <c r="B2302" s="71">
        <v>151</v>
      </c>
      <c r="C2302" s="71">
        <v>11098</v>
      </c>
      <c r="D2302" s="69">
        <v>3263</v>
      </c>
      <c r="E2302" t="str">
        <f>INDEX(Table5[EEZ],MATCH(C2302,Table5[Colony_ID],0))</f>
        <v>Marshall Islands Exclusive Economic Zone</v>
      </c>
      <c r="F2302" t="str">
        <f>INDEX(Table5[Corrected Island/Colony Name],MATCH('Full Data'!C2302,Table5[Colony_ID],0))</f>
        <v>Rongerik Island</v>
      </c>
      <c r="G2302" t="str">
        <f>INDEX(Table4[Common_Name],MATCH('Full Data'!D2302,Table4[SpcRecID],0))</f>
        <v>Greater crested Tern</v>
      </c>
      <c r="H2302" s="83" t="str">
        <f>INDEX(Data!E$2:E$6500,MATCH(A2302,Data!$A$2:$A$6500,0))</f>
        <v>Confirmed</v>
      </c>
      <c r="I2302" s="90">
        <f>INDEX(Data!P$2:P$6500,MATCH(A2302,Data!$A$2:$A$6500,0))</f>
        <v>1988</v>
      </c>
      <c r="J2302" s="90">
        <f>INDEX(Data!Q$2:Q$6500,MATCH($A2302,Data!$A$2:$A$6500,0))</f>
        <v>1988</v>
      </c>
      <c r="K2302" s="90">
        <f>INDEX(Data!F$2:F$6500,MATCH($A2302,Data!$A$2:$A$6500,0))</f>
        <v>18</v>
      </c>
      <c r="L2302" s="90">
        <f>INDEX(Data!G$2:G$6500,MATCH($A2302,Data!$A$2:$A$6500,0))</f>
        <v>18</v>
      </c>
      <c r="M2302" s="90">
        <f>INDEX(Data!H$2:H$6500,MATCH($A2302,Data!$A$2:$A$6500,0))</f>
        <v>0</v>
      </c>
      <c r="N2302" s="90">
        <f>INDEX(Data!I$2:I$6500,MATCH($A2302,Data!$A$2:$A$6500,0))</f>
        <v>0</v>
      </c>
      <c r="O2302" s="83" t="str">
        <f>INDEX(Data!J$2:J$6500,MATCH($A2302,Data!$A$2:$A$6500,0))</f>
        <v>individuals</v>
      </c>
      <c r="P2302" t="str">
        <f>_xlfn.XLOOKUP(B2302,Table3[RefID],Table3[Citation])</f>
        <v>Thomas et al (1989)</v>
      </c>
    </row>
    <row r="2303" spans="1:16" x14ac:dyDescent="0.35">
      <c r="A2303" s="68">
        <v>2301</v>
      </c>
      <c r="B2303" s="71">
        <v>151</v>
      </c>
      <c r="C2303" s="71">
        <v>11107</v>
      </c>
      <c r="D2303" s="69">
        <v>3263</v>
      </c>
      <c r="E2303" t="str">
        <f>INDEX(Table5[EEZ],MATCH(C2303,Table5[Colony_ID],0))</f>
        <v>Marshall Islands Exclusive Economic Zone</v>
      </c>
      <c r="F2303" t="str">
        <f>INDEX(Table5[Corrected Island/Colony Name],MATCH('Full Data'!C2303,Table5[Colony_ID],0))</f>
        <v>Waatwerik</v>
      </c>
      <c r="G2303" t="str">
        <f>INDEX(Table4[Common_Name],MATCH('Full Data'!D2303,Table4[SpcRecID],0))</f>
        <v>Greater crested Tern</v>
      </c>
      <c r="H2303" s="83" t="str">
        <f>INDEX(Data!E$2:E$6500,MATCH(A2303,Data!$A$2:$A$6500,0))</f>
        <v>Data Deficient</v>
      </c>
      <c r="I2303" s="90">
        <f>INDEX(Data!P$2:P$6500,MATCH(A2303,Data!$A$2:$A$6500,0))</f>
        <v>1988</v>
      </c>
      <c r="J2303" s="90">
        <f>INDEX(Data!Q$2:Q$6500,MATCH($A2303,Data!$A$2:$A$6500,0))</f>
        <v>1988</v>
      </c>
      <c r="K2303" s="90">
        <f>INDEX(Data!F$2:F$6500,MATCH($A2303,Data!$A$2:$A$6500,0))</f>
        <v>50</v>
      </c>
      <c r="L2303" s="90">
        <f>INDEX(Data!G$2:G$6500,MATCH($A2303,Data!$A$2:$A$6500,0))</f>
        <v>50</v>
      </c>
      <c r="M2303" s="90">
        <f>INDEX(Data!H$2:H$6500,MATCH($A2303,Data!$A$2:$A$6500,0))</f>
        <v>0</v>
      </c>
      <c r="N2303" s="90">
        <f>INDEX(Data!I$2:I$6500,MATCH($A2303,Data!$A$2:$A$6500,0))</f>
        <v>0</v>
      </c>
      <c r="O2303" s="83" t="str">
        <f>INDEX(Data!J$2:J$6500,MATCH($A2303,Data!$A$2:$A$6500,0))</f>
        <v>individuals</v>
      </c>
      <c r="P2303" t="str">
        <f>_xlfn.XLOOKUP(B2303,Table3[RefID],Table3[Citation])</f>
        <v>Thomas et al (1989)</v>
      </c>
    </row>
    <row r="2304" spans="1:16" x14ac:dyDescent="0.35">
      <c r="A2304" s="68">
        <v>2302</v>
      </c>
      <c r="B2304" s="71">
        <v>151</v>
      </c>
      <c r="C2304" s="71">
        <v>11002</v>
      </c>
      <c r="D2304" s="70">
        <v>3845</v>
      </c>
      <c r="E2304" t="str">
        <f>INDEX(Table5[EEZ],MATCH(C2304,Table5[Colony_ID],0))</f>
        <v>Marshall Islands Exclusive Economic Zone</v>
      </c>
      <c r="F2304" t="str">
        <f>INDEX(Table5[Corrected Island/Colony Name],MATCH('Full Data'!C2304,Table5[Colony_ID],0))</f>
        <v>Almani</v>
      </c>
      <c r="G2304" t="str">
        <f>INDEX(Table4[Common_Name],MATCH('Full Data'!D2304,Table4[SpcRecID],0))</f>
        <v>Great Frigatebird</v>
      </c>
      <c r="H2304" s="83" t="str">
        <f>INDEX(Data!E$2:E$6500,MATCH(A2304,Data!$A$2:$A$6500,0))</f>
        <v>Data Deficient</v>
      </c>
      <c r="I2304" s="90">
        <f>INDEX(Data!P$2:P$6500,MATCH(A2304,Data!$A$2:$A$6500,0))</f>
        <v>1988</v>
      </c>
      <c r="J2304" s="90">
        <f>INDEX(Data!Q$2:Q$6500,MATCH($A2304,Data!$A$2:$A$6500,0))</f>
        <v>1988</v>
      </c>
      <c r="K2304" s="90">
        <f>INDEX(Data!F$2:F$6500,MATCH($A2304,Data!$A$2:$A$6500,0))</f>
        <v>50</v>
      </c>
      <c r="L2304" s="90">
        <f>INDEX(Data!G$2:G$6500,MATCH($A2304,Data!$A$2:$A$6500,0))</f>
        <v>50</v>
      </c>
      <c r="M2304" s="90">
        <f>INDEX(Data!H$2:H$6500,MATCH($A2304,Data!$A$2:$A$6500,0))</f>
        <v>0</v>
      </c>
      <c r="N2304" s="90">
        <f>INDEX(Data!I$2:I$6500,MATCH($A2304,Data!$A$2:$A$6500,0))</f>
        <v>0</v>
      </c>
      <c r="O2304" s="83" t="str">
        <f>INDEX(Data!J$2:J$6500,MATCH($A2304,Data!$A$2:$A$6500,0))</f>
        <v>individuals</v>
      </c>
      <c r="P2304" t="str">
        <f>_xlfn.XLOOKUP(B2304,Table3[RefID],Table3[Citation])</f>
        <v>Thomas et al (1989)</v>
      </c>
    </row>
    <row r="2305" spans="1:16" x14ac:dyDescent="0.35">
      <c r="A2305" s="68">
        <v>2303</v>
      </c>
      <c r="B2305" s="71">
        <v>151</v>
      </c>
      <c r="C2305" s="71">
        <v>11056</v>
      </c>
      <c r="D2305" s="70">
        <v>3845</v>
      </c>
      <c r="E2305" t="str">
        <f>INDEX(Table5[EEZ],MATCH(C2305,Table5[Colony_ID],0))</f>
        <v>Marshall Islands Exclusive Economic Zone</v>
      </c>
      <c r="F2305" t="str">
        <f>INDEX(Table5[Corrected Island/Colony Name],MATCH('Full Data'!C2305,Table5[Colony_ID],0))</f>
        <v>Jabwelo</v>
      </c>
      <c r="G2305" t="str">
        <f>INDEX(Table4[Common_Name],MATCH('Full Data'!D2305,Table4[SpcRecID],0))</f>
        <v>Great Frigatebird</v>
      </c>
      <c r="H2305" s="83" t="str">
        <f>INDEX(Data!E$2:E$6500,MATCH(A2305,Data!$A$2:$A$6500,0))</f>
        <v>Data Deficient</v>
      </c>
      <c r="I2305" s="90">
        <f>INDEX(Data!P$2:P$6500,MATCH(A2305,Data!$A$2:$A$6500,0))</f>
        <v>1988</v>
      </c>
      <c r="J2305" s="90">
        <f>INDEX(Data!Q$2:Q$6500,MATCH($A2305,Data!$A$2:$A$6500,0))</f>
        <v>1988</v>
      </c>
      <c r="K2305" s="90">
        <f>INDEX(Data!F$2:F$6500,MATCH($A2305,Data!$A$2:$A$6500,0))</f>
        <v>50</v>
      </c>
      <c r="L2305" s="90">
        <f>INDEX(Data!G$2:G$6500,MATCH($A2305,Data!$A$2:$A$6500,0))</f>
        <v>100</v>
      </c>
      <c r="M2305" s="90">
        <f>INDEX(Data!H$2:H$6500,MATCH($A2305,Data!$A$2:$A$6500,0))</f>
        <v>0</v>
      </c>
      <c r="N2305" s="90">
        <f>INDEX(Data!I$2:I$6500,MATCH($A2305,Data!$A$2:$A$6500,0))</f>
        <v>0</v>
      </c>
      <c r="O2305" s="83" t="str">
        <f>INDEX(Data!J$2:J$6500,MATCH($A2305,Data!$A$2:$A$6500,0))</f>
        <v>individuals</v>
      </c>
      <c r="P2305" t="str">
        <f>_xlfn.XLOOKUP(B2305,Table3[RefID],Table3[Citation])</f>
        <v>Thomas et al (1989)</v>
      </c>
    </row>
    <row r="2306" spans="1:16" x14ac:dyDescent="0.35">
      <c r="A2306" s="68">
        <v>2304</v>
      </c>
      <c r="B2306" s="71">
        <v>151</v>
      </c>
      <c r="C2306" s="71">
        <v>11045</v>
      </c>
      <c r="D2306" s="70">
        <v>3845</v>
      </c>
      <c r="E2306" t="str">
        <f>INDEX(Table5[EEZ],MATCH(C2306,Table5[Colony_ID],0))</f>
        <v>Marshall Islands Exclusive Economic Zone</v>
      </c>
      <c r="F2306" t="str">
        <f>INDEX(Table5[Corrected Island/Colony Name],MATCH('Full Data'!C2306,Table5[Colony_ID],0))</f>
        <v>Erikub</v>
      </c>
      <c r="G2306" t="str">
        <f>INDEX(Table4[Common_Name],MATCH('Full Data'!D2306,Table4[SpcRecID],0))</f>
        <v>Great Frigatebird</v>
      </c>
      <c r="H2306" s="83" t="str">
        <f>INDEX(Data!E$2:E$6500,MATCH(A2306,Data!$A$2:$A$6500,0))</f>
        <v>Data Deficient</v>
      </c>
      <c r="I2306" s="90">
        <f>INDEX(Data!P$2:P$6500,MATCH(A2306,Data!$A$2:$A$6500,0))</f>
        <v>1988</v>
      </c>
      <c r="J2306" s="90">
        <f>INDEX(Data!Q$2:Q$6500,MATCH($A2306,Data!$A$2:$A$6500,0))</f>
        <v>1988</v>
      </c>
      <c r="K2306" s="90">
        <f>INDEX(Data!F$2:F$6500,MATCH($A2306,Data!$A$2:$A$6500,0))</f>
        <v>40</v>
      </c>
      <c r="L2306" s="90">
        <f>INDEX(Data!G$2:G$6500,MATCH($A2306,Data!$A$2:$A$6500,0))</f>
        <v>40</v>
      </c>
      <c r="M2306" s="90">
        <f>INDEX(Data!H$2:H$6500,MATCH($A2306,Data!$A$2:$A$6500,0))</f>
        <v>0</v>
      </c>
      <c r="N2306" s="90">
        <f>INDEX(Data!I$2:I$6500,MATCH($A2306,Data!$A$2:$A$6500,0))</f>
        <v>0</v>
      </c>
      <c r="O2306" s="83" t="str">
        <f>INDEX(Data!J$2:J$6500,MATCH($A2306,Data!$A$2:$A$6500,0))</f>
        <v>individuals</v>
      </c>
      <c r="P2306" t="str">
        <f>_xlfn.XLOOKUP(B2306,Table3[RefID],Table3[Citation])</f>
        <v>Thomas et al (1989)</v>
      </c>
    </row>
    <row r="2307" spans="1:16" x14ac:dyDescent="0.35">
      <c r="A2307" s="68">
        <v>2305</v>
      </c>
      <c r="B2307" s="71">
        <v>151</v>
      </c>
      <c r="C2307" s="71">
        <v>11010</v>
      </c>
      <c r="D2307" s="70">
        <v>3845</v>
      </c>
      <c r="E2307" t="str">
        <f>INDEX(Table5[EEZ],MATCH(C2307,Table5[Colony_ID],0))</f>
        <v>Marshall Islands Exclusive Economic Zone</v>
      </c>
      <c r="F2307" t="str">
        <f>INDEX(Table5[Corrected Island/Colony Name],MATCH('Full Data'!C2307,Table5[Colony_ID],0))</f>
        <v>Bigonattam Island</v>
      </c>
      <c r="G2307" t="str">
        <f>INDEX(Table4[Common_Name],MATCH('Full Data'!D2307,Table4[SpcRecID],0))</f>
        <v>Great Frigatebird</v>
      </c>
      <c r="H2307" s="83" t="str">
        <f>INDEX(Data!E$2:E$6500,MATCH(A2307,Data!$A$2:$A$6500,0))</f>
        <v>Data Deficient</v>
      </c>
      <c r="I2307" s="90">
        <f>INDEX(Data!P$2:P$6500,MATCH(A2307,Data!$A$2:$A$6500,0))</f>
        <v>1988</v>
      </c>
      <c r="J2307" s="90">
        <f>INDEX(Data!Q$2:Q$6500,MATCH($A2307,Data!$A$2:$A$6500,0))</f>
        <v>1988</v>
      </c>
      <c r="K2307" s="90">
        <f>INDEX(Data!F$2:F$6500,MATCH($A2307,Data!$A$2:$A$6500,0))</f>
        <v>7</v>
      </c>
      <c r="L2307" s="90">
        <f>INDEX(Data!G$2:G$6500,MATCH($A2307,Data!$A$2:$A$6500,0))</f>
        <v>7</v>
      </c>
      <c r="M2307" s="90">
        <f>INDEX(Data!H$2:H$6500,MATCH($A2307,Data!$A$2:$A$6500,0))</f>
        <v>0</v>
      </c>
      <c r="N2307" s="90">
        <f>INDEX(Data!I$2:I$6500,MATCH($A2307,Data!$A$2:$A$6500,0))</f>
        <v>0</v>
      </c>
      <c r="O2307" s="83" t="str">
        <f>INDEX(Data!J$2:J$6500,MATCH($A2307,Data!$A$2:$A$6500,0))</f>
        <v>individuals</v>
      </c>
      <c r="P2307" t="str">
        <f>_xlfn.XLOOKUP(B2307,Table3[RefID],Table3[Citation])</f>
        <v>Thomas et al (1989)</v>
      </c>
    </row>
    <row r="2308" spans="1:16" x14ac:dyDescent="0.35">
      <c r="A2308" s="68">
        <v>2306</v>
      </c>
      <c r="B2308" s="71">
        <v>151</v>
      </c>
      <c r="C2308" s="71">
        <v>11033</v>
      </c>
      <c r="D2308" s="70">
        <v>3845</v>
      </c>
      <c r="E2308" t="str">
        <f>INDEX(Table5[EEZ],MATCH(C2308,Table5[Colony_ID],0))</f>
        <v>Marshall Islands Exclusive Economic Zone</v>
      </c>
      <c r="F2308" t="str">
        <f>INDEX(Table5[Corrected Island/Colony Name],MATCH('Full Data'!C2308,Table5[Colony_ID],0))</f>
        <v>Eluk Island</v>
      </c>
      <c r="G2308" t="str">
        <f>INDEX(Table4[Common_Name],MATCH('Full Data'!D2308,Table4[SpcRecID],0))</f>
        <v>Great Frigatebird</v>
      </c>
      <c r="H2308" s="83" t="str">
        <f>INDEX(Data!E$2:E$6500,MATCH(A2308,Data!$A$2:$A$6500,0))</f>
        <v>Data Deficient</v>
      </c>
      <c r="I2308" s="90">
        <f>INDEX(Data!P$2:P$6500,MATCH(A2308,Data!$A$2:$A$6500,0))</f>
        <v>1988</v>
      </c>
      <c r="J2308" s="90">
        <f>INDEX(Data!Q$2:Q$6500,MATCH($A2308,Data!$A$2:$A$6500,0))</f>
        <v>1988</v>
      </c>
      <c r="K2308" s="90">
        <f>INDEX(Data!F$2:F$6500,MATCH($A2308,Data!$A$2:$A$6500,0))</f>
        <v>60</v>
      </c>
      <c r="L2308" s="90">
        <f>INDEX(Data!G$2:G$6500,MATCH($A2308,Data!$A$2:$A$6500,0))</f>
        <v>60</v>
      </c>
      <c r="M2308" s="90">
        <f>INDEX(Data!H$2:H$6500,MATCH($A2308,Data!$A$2:$A$6500,0))</f>
        <v>0</v>
      </c>
      <c r="N2308" s="90">
        <f>INDEX(Data!I$2:I$6500,MATCH($A2308,Data!$A$2:$A$6500,0))</f>
        <v>0</v>
      </c>
      <c r="O2308" s="83" t="str">
        <f>INDEX(Data!J$2:J$6500,MATCH($A2308,Data!$A$2:$A$6500,0))</f>
        <v>individuals</v>
      </c>
      <c r="P2308" t="str">
        <f>_xlfn.XLOOKUP(B2308,Table3[RefID],Table3[Citation])</f>
        <v>Thomas et al (1989)</v>
      </c>
    </row>
    <row r="2309" spans="1:16" x14ac:dyDescent="0.35">
      <c r="A2309" s="68">
        <v>2307</v>
      </c>
      <c r="B2309" s="71">
        <v>151</v>
      </c>
      <c r="C2309" s="71">
        <v>11065</v>
      </c>
      <c r="D2309" s="70">
        <v>3845</v>
      </c>
      <c r="E2309" t="str">
        <f>INDEX(Table5[EEZ],MATCH(C2309,Table5[Colony_ID],0))</f>
        <v>Marshall Islands Exclusive Economic Zone</v>
      </c>
      <c r="F2309" t="str">
        <f>INDEX(Table5[Corrected Island/Colony Name],MATCH('Full Data'!C2309,Table5[Colony_ID],0))</f>
        <v>Kamome Island</v>
      </c>
      <c r="G2309" t="str">
        <f>INDEX(Table4[Common_Name],MATCH('Full Data'!D2309,Table4[SpcRecID],0))</f>
        <v>Great Frigatebird</v>
      </c>
      <c r="H2309" s="83" t="str">
        <f>INDEX(Data!E$2:E$6500,MATCH(A2309,Data!$A$2:$A$6500,0))</f>
        <v>Confirmed</v>
      </c>
      <c r="I2309" s="90">
        <f>INDEX(Data!P$2:P$6500,MATCH(A2309,Data!$A$2:$A$6500,0))</f>
        <v>1988</v>
      </c>
      <c r="J2309" s="90">
        <f>INDEX(Data!Q$2:Q$6500,MATCH($A2309,Data!$A$2:$A$6500,0))</f>
        <v>1988</v>
      </c>
      <c r="K2309" s="90">
        <f>INDEX(Data!F$2:F$6500,MATCH($A2309,Data!$A$2:$A$6500,0))</f>
        <v>0</v>
      </c>
      <c r="L2309" s="90">
        <f>INDEX(Data!G$2:G$6500,MATCH($A2309,Data!$A$2:$A$6500,0))</f>
        <v>0</v>
      </c>
      <c r="M2309" s="90">
        <f>INDEX(Data!H$2:H$6500,MATCH($A2309,Data!$A$2:$A$6500,0))</f>
        <v>0</v>
      </c>
      <c r="N2309" s="90">
        <f>INDEX(Data!I$2:I$6500,MATCH($A2309,Data!$A$2:$A$6500,0))</f>
        <v>0</v>
      </c>
      <c r="O2309" s="83">
        <f>INDEX(Data!J$2:J$6500,MATCH($A2309,Data!$A$2:$A$6500,0))</f>
        <v>0</v>
      </c>
      <c r="P2309" t="str">
        <f>_xlfn.XLOOKUP(B2309,Table3[RefID],Table3[Citation])</f>
        <v>Thomas et al (1989)</v>
      </c>
    </row>
    <row r="2310" spans="1:16" x14ac:dyDescent="0.35">
      <c r="A2310" s="68">
        <v>2308</v>
      </c>
      <c r="B2310" s="71">
        <v>151</v>
      </c>
      <c r="C2310" s="71">
        <v>11099</v>
      </c>
      <c r="D2310" s="70">
        <v>3845</v>
      </c>
      <c r="E2310" t="str">
        <f>INDEX(Table5[EEZ],MATCH(C2310,Table5[Colony_ID],0))</f>
        <v>Marshall Islands Exclusive Economic Zone</v>
      </c>
      <c r="F2310" t="str">
        <f>INDEX(Table5[Corrected Island/Colony Name],MATCH('Full Data'!C2310,Table5[Colony_ID],0))</f>
        <v>Sibylla</v>
      </c>
      <c r="G2310" t="str">
        <f>INDEX(Table4[Common_Name],MATCH('Full Data'!D2310,Table4[SpcRecID],0))</f>
        <v>Great Frigatebird</v>
      </c>
      <c r="H2310" s="83" t="str">
        <f>INDEX(Data!E$2:E$6500,MATCH(A2310,Data!$A$2:$A$6500,0))</f>
        <v>Confirmed</v>
      </c>
      <c r="I2310" s="90">
        <f>INDEX(Data!P$2:P$6500,MATCH(A2310,Data!$A$2:$A$6500,0))</f>
        <v>1988</v>
      </c>
      <c r="J2310" s="90">
        <f>INDEX(Data!Q$2:Q$6500,MATCH($A2310,Data!$A$2:$A$6500,0))</f>
        <v>1988</v>
      </c>
      <c r="K2310" s="90">
        <f>INDEX(Data!F$2:F$6500,MATCH($A2310,Data!$A$2:$A$6500,0))</f>
        <v>0</v>
      </c>
      <c r="L2310" s="90">
        <f>INDEX(Data!G$2:G$6500,MATCH($A2310,Data!$A$2:$A$6500,0))</f>
        <v>0</v>
      </c>
      <c r="M2310" s="90">
        <f>INDEX(Data!H$2:H$6500,MATCH($A2310,Data!$A$2:$A$6500,0))</f>
        <v>0</v>
      </c>
      <c r="N2310" s="90">
        <f>INDEX(Data!I$2:I$6500,MATCH($A2310,Data!$A$2:$A$6500,0))</f>
        <v>0</v>
      </c>
      <c r="O2310" s="83">
        <f>INDEX(Data!J$2:J$6500,MATCH($A2310,Data!$A$2:$A$6500,0))</f>
        <v>0</v>
      </c>
      <c r="P2310" t="str">
        <f>_xlfn.XLOOKUP(B2310,Table3[RefID],Table3[Citation])</f>
        <v>Thomas et al (1989)</v>
      </c>
    </row>
    <row r="2311" spans="1:16" x14ac:dyDescent="0.35">
      <c r="A2311" s="68">
        <v>2309</v>
      </c>
      <c r="B2311" s="71">
        <v>151</v>
      </c>
      <c r="C2311" s="71">
        <v>11099</v>
      </c>
      <c r="D2311" s="70">
        <v>3845</v>
      </c>
      <c r="E2311" t="str">
        <f>INDEX(Table5[EEZ],MATCH(C2311,Table5[Colony_ID],0))</f>
        <v>Marshall Islands Exclusive Economic Zone</v>
      </c>
      <c r="F2311" t="str">
        <f>INDEX(Table5[Corrected Island/Colony Name],MATCH('Full Data'!C2311,Table5[Colony_ID],0))</f>
        <v>Sibylla</v>
      </c>
      <c r="G2311" t="str">
        <f>INDEX(Table4[Common_Name],MATCH('Full Data'!D2311,Table4[SpcRecID],0))</f>
        <v>Great Frigatebird</v>
      </c>
      <c r="H2311" s="83" t="str">
        <f>INDEX(Data!E$2:E$6500,MATCH(A2311,Data!$A$2:$A$6500,0))</f>
        <v>Confirmed</v>
      </c>
      <c r="I2311" s="90">
        <f>INDEX(Data!P$2:P$6500,MATCH(A2311,Data!$A$2:$A$6500,0))</f>
        <v>1988</v>
      </c>
      <c r="J2311" s="90">
        <f>INDEX(Data!Q$2:Q$6500,MATCH($A2311,Data!$A$2:$A$6500,0))</f>
        <v>1988</v>
      </c>
      <c r="K2311" s="90">
        <f>INDEX(Data!F$2:F$6500,MATCH($A2311,Data!$A$2:$A$6500,0))</f>
        <v>0</v>
      </c>
      <c r="L2311" s="90">
        <f>INDEX(Data!G$2:G$6500,MATCH($A2311,Data!$A$2:$A$6500,0))</f>
        <v>0</v>
      </c>
      <c r="M2311" s="90">
        <f>INDEX(Data!H$2:H$6500,MATCH($A2311,Data!$A$2:$A$6500,0))</f>
        <v>0</v>
      </c>
      <c r="N2311" s="90">
        <f>INDEX(Data!I$2:I$6500,MATCH($A2311,Data!$A$2:$A$6500,0))</f>
        <v>0</v>
      </c>
      <c r="O2311" s="83">
        <f>INDEX(Data!J$2:J$6500,MATCH($A2311,Data!$A$2:$A$6500,0))</f>
        <v>0</v>
      </c>
      <c r="P2311" t="str">
        <f>_xlfn.XLOOKUP(B2311,Table3[RefID],Table3[Citation])</f>
        <v>Thomas et al (1989)</v>
      </c>
    </row>
    <row r="2312" spans="1:16" x14ac:dyDescent="0.35">
      <c r="A2312" s="68">
        <v>2310</v>
      </c>
      <c r="B2312" s="71">
        <v>151</v>
      </c>
      <c r="C2312" s="71">
        <v>11045</v>
      </c>
      <c r="D2312" s="69">
        <v>3846</v>
      </c>
      <c r="E2312" t="str">
        <f>INDEX(Table5[EEZ],MATCH(C2312,Table5[Colony_ID],0))</f>
        <v>Marshall Islands Exclusive Economic Zone</v>
      </c>
      <c r="F2312" t="str">
        <f>INDEX(Table5[Corrected Island/Colony Name],MATCH('Full Data'!C2312,Table5[Colony_ID],0))</f>
        <v>Erikub</v>
      </c>
      <c r="G2312" t="str">
        <f>INDEX(Table4[Common_Name],MATCH('Full Data'!D2312,Table4[SpcRecID],0))</f>
        <v>Lesser Frigatebird</v>
      </c>
      <c r="H2312" s="83" t="str">
        <f>INDEX(Data!E$2:E$6500,MATCH(A2312,Data!$A$2:$A$6500,0))</f>
        <v>Data Deficient</v>
      </c>
      <c r="I2312" s="90">
        <f>INDEX(Data!P$2:P$6500,MATCH(A2312,Data!$A$2:$A$6500,0))</f>
        <v>1988</v>
      </c>
      <c r="J2312" s="90">
        <f>INDEX(Data!Q$2:Q$6500,MATCH($A2312,Data!$A$2:$A$6500,0))</f>
        <v>1988</v>
      </c>
      <c r="K2312" s="90">
        <f>INDEX(Data!F$2:F$6500,MATCH($A2312,Data!$A$2:$A$6500,0))</f>
        <v>10</v>
      </c>
      <c r="L2312" s="90">
        <f>INDEX(Data!G$2:G$6500,MATCH($A2312,Data!$A$2:$A$6500,0))</f>
        <v>10</v>
      </c>
      <c r="M2312" s="90">
        <f>INDEX(Data!H$2:H$6500,MATCH($A2312,Data!$A$2:$A$6500,0))</f>
        <v>0</v>
      </c>
      <c r="N2312" s="90">
        <f>INDEX(Data!I$2:I$6500,MATCH($A2312,Data!$A$2:$A$6500,0))</f>
        <v>0</v>
      </c>
      <c r="O2312" s="83" t="str">
        <f>INDEX(Data!J$2:J$6500,MATCH($A2312,Data!$A$2:$A$6500,0))</f>
        <v>individuals</v>
      </c>
      <c r="P2312" t="str">
        <f>_xlfn.XLOOKUP(B2312,Table3[RefID],Table3[Citation])</f>
        <v>Thomas et al (1989)</v>
      </c>
    </row>
    <row r="2313" spans="1:16" x14ac:dyDescent="0.35">
      <c r="A2313" s="68">
        <v>2311</v>
      </c>
      <c r="B2313" s="71">
        <v>151</v>
      </c>
      <c r="C2313" s="71">
        <v>11002</v>
      </c>
      <c r="D2313" s="70">
        <v>32652</v>
      </c>
      <c r="E2313" t="str">
        <f>INDEX(Table5[EEZ],MATCH(C2313,Table5[Colony_ID],0))</f>
        <v>Marshall Islands Exclusive Economic Zone</v>
      </c>
      <c r="F2313" t="str">
        <f>INDEX(Table5[Corrected Island/Colony Name],MATCH('Full Data'!C2313,Table5[Colony_ID],0))</f>
        <v>Almani</v>
      </c>
      <c r="G2313" t="str">
        <f>INDEX(Table4[Common_Name],MATCH('Full Data'!D2313,Table4[SpcRecID],0))</f>
        <v>Masked Booby</v>
      </c>
      <c r="H2313" s="83" t="str">
        <f>INDEX(Data!E$2:E$6500,MATCH(A2313,Data!$A$2:$A$6500,0))</f>
        <v>Data Deficient</v>
      </c>
      <c r="I2313" s="90">
        <f>INDEX(Data!P$2:P$6500,MATCH(A2313,Data!$A$2:$A$6500,0))</f>
        <v>1988</v>
      </c>
      <c r="J2313" s="90">
        <f>INDEX(Data!Q$2:Q$6500,MATCH($A2313,Data!$A$2:$A$6500,0))</f>
        <v>1988</v>
      </c>
      <c r="K2313" s="90">
        <f>INDEX(Data!F$2:F$6500,MATCH($A2313,Data!$A$2:$A$6500,0))</f>
        <v>0</v>
      </c>
      <c r="L2313" s="90">
        <f>INDEX(Data!G$2:G$6500,MATCH($A2313,Data!$A$2:$A$6500,0))</f>
        <v>0</v>
      </c>
      <c r="M2313" s="90">
        <f>INDEX(Data!H$2:H$6500,MATCH($A2313,Data!$A$2:$A$6500,0))</f>
        <v>0</v>
      </c>
      <c r="N2313" s="90">
        <f>INDEX(Data!I$2:I$6500,MATCH($A2313,Data!$A$2:$A$6500,0))</f>
        <v>0</v>
      </c>
      <c r="O2313" s="83">
        <f>INDEX(Data!J$2:J$6500,MATCH($A2313,Data!$A$2:$A$6500,0))</f>
        <v>0</v>
      </c>
      <c r="P2313" t="str">
        <f>_xlfn.XLOOKUP(B2313,Table3[RefID],Table3[Citation])</f>
        <v>Thomas et al (1989)</v>
      </c>
    </row>
    <row r="2314" spans="1:16" x14ac:dyDescent="0.35">
      <c r="A2314" s="68">
        <v>2312</v>
      </c>
      <c r="B2314" s="71">
        <v>151</v>
      </c>
      <c r="C2314" s="71">
        <v>11012</v>
      </c>
      <c r="D2314" s="70">
        <v>32652</v>
      </c>
      <c r="E2314" t="str">
        <f>INDEX(Table5[EEZ],MATCH(C2314,Table5[Colony_ID],0))</f>
        <v>Marshall Islands Exclusive Economic Zone</v>
      </c>
      <c r="F2314" t="str">
        <f>INDEX(Table5[Corrected Island/Colony Name],MATCH('Full Data'!C2314,Table5[Colony_ID],0))</f>
        <v>Bikar Island</v>
      </c>
      <c r="G2314" t="str">
        <f>INDEX(Table4[Common_Name],MATCH('Full Data'!D2314,Table4[SpcRecID],0))</f>
        <v>Masked Booby</v>
      </c>
      <c r="H2314" s="83" t="str">
        <f>INDEX(Data!E$2:E$6500,MATCH(A2314,Data!$A$2:$A$6500,0))</f>
        <v>Data Deficient</v>
      </c>
      <c r="I2314" s="90">
        <f>INDEX(Data!P$2:P$6500,MATCH(A2314,Data!$A$2:$A$6500,0))</f>
        <v>1988</v>
      </c>
      <c r="J2314" s="90">
        <f>INDEX(Data!Q$2:Q$6500,MATCH($A2314,Data!$A$2:$A$6500,0))</f>
        <v>1988</v>
      </c>
      <c r="K2314" s="90">
        <f>INDEX(Data!F$2:F$6500,MATCH($A2314,Data!$A$2:$A$6500,0))</f>
        <v>0</v>
      </c>
      <c r="L2314" s="90">
        <f>INDEX(Data!G$2:G$6500,MATCH($A2314,Data!$A$2:$A$6500,0))</f>
        <v>0</v>
      </c>
      <c r="M2314" s="90">
        <f>INDEX(Data!H$2:H$6500,MATCH($A2314,Data!$A$2:$A$6500,0))</f>
        <v>0</v>
      </c>
      <c r="N2314" s="90">
        <f>INDEX(Data!I$2:I$6500,MATCH($A2314,Data!$A$2:$A$6500,0))</f>
        <v>0</v>
      </c>
      <c r="O2314" s="83">
        <f>INDEX(Data!J$2:J$6500,MATCH($A2314,Data!$A$2:$A$6500,0))</f>
        <v>0</v>
      </c>
      <c r="P2314" t="str">
        <f>_xlfn.XLOOKUP(B2314,Table3[RefID],Table3[Citation])</f>
        <v>Thomas et al (1989)</v>
      </c>
    </row>
    <row r="2315" spans="1:16" x14ac:dyDescent="0.35">
      <c r="A2315" s="68">
        <v>2313</v>
      </c>
      <c r="B2315" s="71">
        <v>151</v>
      </c>
      <c r="C2315" s="71">
        <v>11056</v>
      </c>
      <c r="D2315" s="70">
        <v>32652</v>
      </c>
      <c r="E2315" t="str">
        <f>INDEX(Table5[EEZ],MATCH(C2315,Table5[Colony_ID],0))</f>
        <v>Marshall Islands Exclusive Economic Zone</v>
      </c>
      <c r="F2315" t="str">
        <f>INDEX(Table5[Corrected Island/Colony Name],MATCH('Full Data'!C2315,Table5[Colony_ID],0))</f>
        <v>Jabwelo</v>
      </c>
      <c r="G2315" t="str">
        <f>INDEX(Table4[Common_Name],MATCH('Full Data'!D2315,Table4[SpcRecID],0))</f>
        <v>Masked Booby</v>
      </c>
      <c r="H2315" s="83" t="str">
        <f>INDEX(Data!E$2:E$6500,MATCH(A2315,Data!$A$2:$A$6500,0))</f>
        <v>Data Deficient</v>
      </c>
      <c r="I2315" s="90">
        <f>INDEX(Data!P$2:P$6500,MATCH(A2315,Data!$A$2:$A$6500,0))</f>
        <v>1988</v>
      </c>
      <c r="J2315" s="90">
        <f>INDEX(Data!Q$2:Q$6500,MATCH($A2315,Data!$A$2:$A$6500,0))</f>
        <v>1988</v>
      </c>
      <c r="K2315" s="90">
        <f>INDEX(Data!F$2:F$6500,MATCH($A2315,Data!$A$2:$A$6500,0))</f>
        <v>0</v>
      </c>
      <c r="L2315" s="90">
        <f>INDEX(Data!G$2:G$6500,MATCH($A2315,Data!$A$2:$A$6500,0))</f>
        <v>0</v>
      </c>
      <c r="M2315" s="90">
        <f>INDEX(Data!H$2:H$6500,MATCH($A2315,Data!$A$2:$A$6500,0))</f>
        <v>0</v>
      </c>
      <c r="N2315" s="90">
        <f>INDEX(Data!I$2:I$6500,MATCH($A2315,Data!$A$2:$A$6500,0))</f>
        <v>0</v>
      </c>
      <c r="O2315" s="83">
        <f>INDEX(Data!J$2:J$6500,MATCH($A2315,Data!$A$2:$A$6500,0))</f>
        <v>0</v>
      </c>
      <c r="P2315" t="str">
        <f>_xlfn.XLOOKUP(B2315,Table3[RefID],Table3[Citation])</f>
        <v>Thomas et al (1989)</v>
      </c>
    </row>
    <row r="2316" spans="1:16" x14ac:dyDescent="0.35">
      <c r="A2316" s="68">
        <v>2314</v>
      </c>
      <c r="B2316" s="71">
        <v>151</v>
      </c>
      <c r="C2316" s="71">
        <v>11002</v>
      </c>
      <c r="D2316" s="69">
        <v>3658</v>
      </c>
      <c r="E2316" t="str">
        <f>INDEX(Table5[EEZ],MATCH(C2316,Table5[Colony_ID],0))</f>
        <v>Marshall Islands Exclusive Economic Zone</v>
      </c>
      <c r="F2316" t="str">
        <f>INDEX(Table5[Corrected Island/Colony Name],MATCH('Full Data'!C2316,Table5[Colony_ID],0))</f>
        <v>Almani</v>
      </c>
      <c r="G2316" t="str">
        <f>INDEX(Table4[Common_Name],MATCH('Full Data'!D2316,Table4[SpcRecID],0))</f>
        <v>Red-footed Booby</v>
      </c>
      <c r="H2316" s="83" t="str">
        <f>INDEX(Data!E$2:E$6500,MATCH(A2316,Data!$A$2:$A$6500,0))</f>
        <v>Data Deficient</v>
      </c>
      <c r="I2316" s="90">
        <f>INDEX(Data!P$2:P$6500,MATCH(A2316,Data!$A$2:$A$6500,0))</f>
        <v>1988</v>
      </c>
      <c r="J2316" s="90">
        <f>INDEX(Data!Q$2:Q$6500,MATCH($A2316,Data!$A$2:$A$6500,0))</f>
        <v>1988</v>
      </c>
      <c r="K2316" s="90">
        <f>INDEX(Data!F$2:F$6500,MATCH($A2316,Data!$A$2:$A$6500,0))</f>
        <v>150</v>
      </c>
      <c r="L2316" s="90">
        <f>INDEX(Data!G$2:G$6500,MATCH($A2316,Data!$A$2:$A$6500,0))</f>
        <v>150</v>
      </c>
      <c r="M2316" s="90">
        <f>INDEX(Data!H$2:H$6500,MATCH($A2316,Data!$A$2:$A$6500,0))</f>
        <v>0</v>
      </c>
      <c r="N2316" s="90">
        <f>INDEX(Data!I$2:I$6500,MATCH($A2316,Data!$A$2:$A$6500,0))</f>
        <v>0</v>
      </c>
      <c r="O2316" s="83" t="str">
        <f>INDEX(Data!J$2:J$6500,MATCH($A2316,Data!$A$2:$A$6500,0))</f>
        <v>individuals</v>
      </c>
      <c r="P2316" t="str">
        <f>_xlfn.XLOOKUP(B2316,Table3[RefID],Table3[Citation])</f>
        <v>Thomas et al (1989)</v>
      </c>
    </row>
    <row r="2317" spans="1:16" x14ac:dyDescent="0.35">
      <c r="A2317" s="68">
        <v>2315</v>
      </c>
      <c r="B2317" s="71">
        <v>151</v>
      </c>
      <c r="C2317" s="71">
        <v>11012</v>
      </c>
      <c r="D2317" s="69">
        <v>3658</v>
      </c>
      <c r="E2317" t="str">
        <f>INDEX(Table5[EEZ],MATCH(C2317,Table5[Colony_ID],0))</f>
        <v>Marshall Islands Exclusive Economic Zone</v>
      </c>
      <c r="F2317" t="str">
        <f>INDEX(Table5[Corrected Island/Colony Name],MATCH('Full Data'!C2317,Table5[Colony_ID],0))</f>
        <v>Bikar Island</v>
      </c>
      <c r="G2317" t="str">
        <f>INDEX(Table4[Common_Name],MATCH('Full Data'!D2317,Table4[SpcRecID],0))</f>
        <v>Red-footed Booby</v>
      </c>
      <c r="H2317" s="83" t="str">
        <f>INDEX(Data!E$2:E$6500,MATCH(A2317,Data!$A$2:$A$6500,0))</f>
        <v>Data Deficient</v>
      </c>
      <c r="I2317" s="90">
        <f>INDEX(Data!P$2:P$6500,MATCH(A2317,Data!$A$2:$A$6500,0))</f>
        <v>1988</v>
      </c>
      <c r="J2317" s="90">
        <f>INDEX(Data!Q$2:Q$6500,MATCH($A2317,Data!$A$2:$A$6500,0))</f>
        <v>1988</v>
      </c>
      <c r="K2317" s="90">
        <f>INDEX(Data!F$2:F$6500,MATCH($A2317,Data!$A$2:$A$6500,0))</f>
        <v>500</v>
      </c>
      <c r="L2317" s="90">
        <f>INDEX(Data!G$2:G$6500,MATCH($A2317,Data!$A$2:$A$6500,0))</f>
        <v>1000</v>
      </c>
      <c r="M2317" s="90">
        <f>INDEX(Data!H$2:H$6500,MATCH($A2317,Data!$A$2:$A$6500,0))</f>
        <v>0</v>
      </c>
      <c r="N2317" s="90">
        <f>INDEX(Data!I$2:I$6500,MATCH($A2317,Data!$A$2:$A$6500,0))</f>
        <v>0</v>
      </c>
      <c r="O2317" s="83" t="str">
        <f>INDEX(Data!J$2:J$6500,MATCH($A2317,Data!$A$2:$A$6500,0))</f>
        <v>individuals</v>
      </c>
      <c r="P2317" t="str">
        <f>_xlfn.XLOOKUP(B2317,Table3[RefID],Table3[Citation])</f>
        <v>Thomas et al (1989)</v>
      </c>
    </row>
    <row r="2318" spans="1:16" x14ac:dyDescent="0.35">
      <c r="A2318" s="68">
        <v>2316</v>
      </c>
      <c r="B2318" s="71">
        <v>151</v>
      </c>
      <c r="C2318" s="71">
        <v>11056</v>
      </c>
      <c r="D2318" s="69">
        <v>3658</v>
      </c>
      <c r="E2318" t="str">
        <f>INDEX(Table5[EEZ],MATCH(C2318,Table5[Colony_ID],0))</f>
        <v>Marshall Islands Exclusive Economic Zone</v>
      </c>
      <c r="F2318" t="str">
        <f>INDEX(Table5[Corrected Island/Colony Name],MATCH('Full Data'!C2318,Table5[Colony_ID],0))</f>
        <v>Jabwelo</v>
      </c>
      <c r="G2318" t="str">
        <f>INDEX(Table4[Common_Name],MATCH('Full Data'!D2318,Table4[SpcRecID],0))</f>
        <v>Red-footed Booby</v>
      </c>
      <c r="H2318" s="83" t="str">
        <f>INDEX(Data!E$2:E$6500,MATCH(A2318,Data!$A$2:$A$6500,0))</f>
        <v>Data Deficient</v>
      </c>
      <c r="I2318" s="90">
        <f>INDEX(Data!P$2:P$6500,MATCH(A2318,Data!$A$2:$A$6500,0))</f>
        <v>1988</v>
      </c>
      <c r="J2318" s="90">
        <f>INDEX(Data!Q$2:Q$6500,MATCH($A2318,Data!$A$2:$A$6500,0))</f>
        <v>1988</v>
      </c>
      <c r="K2318" s="90">
        <f>INDEX(Data!F$2:F$6500,MATCH($A2318,Data!$A$2:$A$6500,0))</f>
        <v>250</v>
      </c>
      <c r="L2318" s="90">
        <f>INDEX(Data!G$2:G$6500,MATCH($A2318,Data!$A$2:$A$6500,0))</f>
        <v>250</v>
      </c>
      <c r="M2318" s="90">
        <f>INDEX(Data!H$2:H$6500,MATCH($A2318,Data!$A$2:$A$6500,0))</f>
        <v>0</v>
      </c>
      <c r="N2318" s="90">
        <f>INDEX(Data!I$2:I$6500,MATCH($A2318,Data!$A$2:$A$6500,0))</f>
        <v>0</v>
      </c>
      <c r="O2318" s="83" t="str">
        <f>INDEX(Data!J$2:J$6500,MATCH($A2318,Data!$A$2:$A$6500,0))</f>
        <v>individuals</v>
      </c>
      <c r="P2318" t="str">
        <f>_xlfn.XLOOKUP(B2318,Table3[RefID],Table3[Citation])</f>
        <v>Thomas et al (1989)</v>
      </c>
    </row>
    <row r="2319" spans="1:16" x14ac:dyDescent="0.35">
      <c r="A2319" s="68">
        <v>2317</v>
      </c>
      <c r="B2319" s="71">
        <v>151</v>
      </c>
      <c r="C2319" s="71">
        <v>11045</v>
      </c>
      <c r="D2319" s="69">
        <v>3658</v>
      </c>
      <c r="E2319" t="str">
        <f>INDEX(Table5[EEZ],MATCH(C2319,Table5[Colony_ID],0))</f>
        <v>Marshall Islands Exclusive Economic Zone</v>
      </c>
      <c r="F2319" t="str">
        <f>INDEX(Table5[Corrected Island/Colony Name],MATCH('Full Data'!C2319,Table5[Colony_ID],0))</f>
        <v>Erikub</v>
      </c>
      <c r="G2319" t="str">
        <f>INDEX(Table4[Common_Name],MATCH('Full Data'!D2319,Table4[SpcRecID],0))</f>
        <v>Red-footed Booby</v>
      </c>
      <c r="H2319" s="83" t="str">
        <f>INDEX(Data!E$2:E$6500,MATCH(A2319,Data!$A$2:$A$6500,0))</f>
        <v>Data Deficient</v>
      </c>
      <c r="I2319" s="90">
        <f>INDEX(Data!P$2:P$6500,MATCH(A2319,Data!$A$2:$A$6500,0))</f>
        <v>1988</v>
      </c>
      <c r="J2319" s="90">
        <f>INDEX(Data!Q$2:Q$6500,MATCH($A2319,Data!$A$2:$A$6500,0))</f>
        <v>1988</v>
      </c>
      <c r="K2319" s="90">
        <f>INDEX(Data!F$2:F$6500,MATCH($A2319,Data!$A$2:$A$6500,0))</f>
        <v>50</v>
      </c>
      <c r="L2319" s="90">
        <f>INDEX(Data!G$2:G$6500,MATCH($A2319,Data!$A$2:$A$6500,0))</f>
        <v>50</v>
      </c>
      <c r="M2319" s="90">
        <f>INDEX(Data!H$2:H$6500,MATCH($A2319,Data!$A$2:$A$6500,0))</f>
        <v>0</v>
      </c>
      <c r="N2319" s="90">
        <f>INDEX(Data!I$2:I$6500,MATCH($A2319,Data!$A$2:$A$6500,0))</f>
        <v>0</v>
      </c>
      <c r="O2319" s="83" t="str">
        <f>INDEX(Data!J$2:J$6500,MATCH($A2319,Data!$A$2:$A$6500,0))</f>
        <v>individuals</v>
      </c>
      <c r="P2319" t="str">
        <f>_xlfn.XLOOKUP(B2319,Table3[RefID],Table3[Citation])</f>
        <v>Thomas et al (1989)</v>
      </c>
    </row>
    <row r="2320" spans="1:16" x14ac:dyDescent="0.35">
      <c r="A2320" s="68">
        <v>2318</v>
      </c>
      <c r="B2320" s="71">
        <v>151</v>
      </c>
      <c r="C2320" s="71">
        <v>11010</v>
      </c>
      <c r="D2320" s="69">
        <v>3658</v>
      </c>
      <c r="E2320" t="str">
        <f>INDEX(Table5[EEZ],MATCH(C2320,Table5[Colony_ID],0))</f>
        <v>Marshall Islands Exclusive Economic Zone</v>
      </c>
      <c r="F2320" t="str">
        <f>INDEX(Table5[Corrected Island/Colony Name],MATCH('Full Data'!C2320,Table5[Colony_ID],0))</f>
        <v>Bigonattam Island</v>
      </c>
      <c r="G2320" t="str">
        <f>INDEX(Table4[Common_Name],MATCH('Full Data'!D2320,Table4[SpcRecID],0))</f>
        <v>Red-footed Booby</v>
      </c>
      <c r="H2320" s="83" t="str">
        <f>INDEX(Data!E$2:E$6500,MATCH(A2320,Data!$A$2:$A$6500,0))</f>
        <v>Confirmed</v>
      </c>
      <c r="I2320" s="90">
        <f>INDEX(Data!P$2:P$6500,MATCH(A2320,Data!$A$2:$A$6500,0))</f>
        <v>1988</v>
      </c>
      <c r="J2320" s="90">
        <f>INDEX(Data!Q$2:Q$6500,MATCH($A2320,Data!$A$2:$A$6500,0))</f>
        <v>1988</v>
      </c>
      <c r="K2320" s="90">
        <f>INDEX(Data!F$2:F$6500,MATCH($A2320,Data!$A$2:$A$6500,0))</f>
        <v>1200</v>
      </c>
      <c r="L2320" s="90">
        <f>INDEX(Data!G$2:G$6500,MATCH($A2320,Data!$A$2:$A$6500,0))</f>
        <v>1200</v>
      </c>
      <c r="M2320" s="90">
        <f>INDEX(Data!H$2:H$6500,MATCH($A2320,Data!$A$2:$A$6500,0))</f>
        <v>0</v>
      </c>
      <c r="N2320" s="90">
        <f>INDEX(Data!I$2:I$6500,MATCH($A2320,Data!$A$2:$A$6500,0))</f>
        <v>0</v>
      </c>
      <c r="O2320" s="83" t="str">
        <f>INDEX(Data!J$2:J$6500,MATCH($A2320,Data!$A$2:$A$6500,0))</f>
        <v>individuals</v>
      </c>
      <c r="P2320" t="str">
        <f>_xlfn.XLOOKUP(B2320,Table3[RefID],Table3[Citation])</f>
        <v>Thomas et al (1989)</v>
      </c>
    </row>
    <row r="2321" spans="1:16" x14ac:dyDescent="0.35">
      <c r="A2321" s="68">
        <v>2319</v>
      </c>
      <c r="B2321" s="71">
        <v>151</v>
      </c>
      <c r="C2321" s="71">
        <v>11098</v>
      </c>
      <c r="D2321" s="69">
        <v>3658</v>
      </c>
      <c r="E2321" t="str">
        <f>INDEX(Table5[EEZ],MATCH(C2321,Table5[Colony_ID],0))</f>
        <v>Marshall Islands Exclusive Economic Zone</v>
      </c>
      <c r="F2321" t="str">
        <f>INDEX(Table5[Corrected Island/Colony Name],MATCH('Full Data'!C2321,Table5[Colony_ID],0))</f>
        <v>Rongerik Island</v>
      </c>
      <c r="G2321" t="str">
        <f>INDEX(Table4[Common_Name],MATCH('Full Data'!D2321,Table4[SpcRecID],0))</f>
        <v>Red-footed Booby</v>
      </c>
      <c r="H2321" s="83" t="str">
        <f>INDEX(Data!E$2:E$6500,MATCH(A2321,Data!$A$2:$A$6500,0))</f>
        <v>Confirmed</v>
      </c>
      <c r="I2321" s="90">
        <f>INDEX(Data!P$2:P$6500,MATCH(A2321,Data!$A$2:$A$6500,0))</f>
        <v>1988</v>
      </c>
      <c r="J2321" s="90">
        <f>INDEX(Data!Q$2:Q$6500,MATCH($A2321,Data!$A$2:$A$6500,0))</f>
        <v>1988</v>
      </c>
      <c r="K2321" s="90">
        <f>INDEX(Data!F$2:F$6500,MATCH($A2321,Data!$A$2:$A$6500,0))</f>
        <v>0</v>
      </c>
      <c r="L2321" s="90">
        <f>INDEX(Data!G$2:G$6500,MATCH($A2321,Data!$A$2:$A$6500,0))</f>
        <v>0</v>
      </c>
      <c r="M2321" s="90">
        <f>INDEX(Data!H$2:H$6500,MATCH($A2321,Data!$A$2:$A$6500,0))</f>
        <v>0</v>
      </c>
      <c r="N2321" s="90">
        <f>INDEX(Data!I$2:I$6500,MATCH($A2321,Data!$A$2:$A$6500,0))</f>
        <v>0</v>
      </c>
      <c r="O2321" s="83">
        <f>INDEX(Data!J$2:J$6500,MATCH($A2321,Data!$A$2:$A$6500,0))</f>
        <v>0</v>
      </c>
      <c r="P2321" t="str">
        <f>_xlfn.XLOOKUP(B2321,Table3[RefID],Table3[Citation])</f>
        <v>Thomas et al (1989)</v>
      </c>
    </row>
    <row r="2322" spans="1:16" x14ac:dyDescent="0.35">
      <c r="A2322" s="68">
        <v>2320</v>
      </c>
      <c r="B2322" s="71">
        <v>151</v>
      </c>
      <c r="C2322" s="71">
        <v>11033</v>
      </c>
      <c r="D2322" s="69">
        <v>3658</v>
      </c>
      <c r="E2322" t="str">
        <f>INDEX(Table5[EEZ],MATCH(C2322,Table5[Colony_ID],0))</f>
        <v>Marshall Islands Exclusive Economic Zone</v>
      </c>
      <c r="F2322" t="str">
        <f>INDEX(Table5[Corrected Island/Colony Name],MATCH('Full Data'!C2322,Table5[Colony_ID],0))</f>
        <v>Eluk Island</v>
      </c>
      <c r="G2322" t="str">
        <f>INDEX(Table4[Common_Name],MATCH('Full Data'!D2322,Table4[SpcRecID],0))</f>
        <v>Red-footed Booby</v>
      </c>
      <c r="H2322" s="83" t="str">
        <f>INDEX(Data!E$2:E$6500,MATCH(A2322,Data!$A$2:$A$6500,0))</f>
        <v>Data Deficient</v>
      </c>
      <c r="I2322" s="90">
        <f>INDEX(Data!P$2:P$6500,MATCH(A2322,Data!$A$2:$A$6500,0))</f>
        <v>1988</v>
      </c>
      <c r="J2322" s="90">
        <f>INDEX(Data!Q$2:Q$6500,MATCH($A2322,Data!$A$2:$A$6500,0))</f>
        <v>1988</v>
      </c>
      <c r="K2322" s="90">
        <f>INDEX(Data!F$2:F$6500,MATCH($A2322,Data!$A$2:$A$6500,0))</f>
        <v>75</v>
      </c>
      <c r="L2322" s="90">
        <f>INDEX(Data!G$2:G$6500,MATCH($A2322,Data!$A$2:$A$6500,0))</f>
        <v>75</v>
      </c>
      <c r="M2322" s="90">
        <f>INDEX(Data!H$2:H$6500,MATCH($A2322,Data!$A$2:$A$6500,0))</f>
        <v>0</v>
      </c>
      <c r="N2322" s="90">
        <f>INDEX(Data!I$2:I$6500,MATCH($A2322,Data!$A$2:$A$6500,0))</f>
        <v>0</v>
      </c>
      <c r="O2322" s="83" t="str">
        <f>INDEX(Data!J$2:J$6500,MATCH($A2322,Data!$A$2:$A$6500,0))</f>
        <v>individuals</v>
      </c>
      <c r="P2322" t="str">
        <f>_xlfn.XLOOKUP(B2322,Table3[RefID],Table3[Citation])</f>
        <v>Thomas et al (1989)</v>
      </c>
    </row>
    <row r="2323" spans="1:16" x14ac:dyDescent="0.35">
      <c r="A2323" s="68">
        <v>2321</v>
      </c>
      <c r="B2323" s="71">
        <v>151</v>
      </c>
      <c r="C2323" s="71">
        <v>11099</v>
      </c>
      <c r="D2323" s="69">
        <v>3658</v>
      </c>
      <c r="E2323" t="str">
        <f>INDEX(Table5[EEZ],MATCH(C2323,Table5[Colony_ID],0))</f>
        <v>Marshall Islands Exclusive Economic Zone</v>
      </c>
      <c r="F2323" t="str">
        <f>INDEX(Table5[Corrected Island/Colony Name],MATCH('Full Data'!C2323,Table5[Colony_ID],0))</f>
        <v>Sibylla</v>
      </c>
      <c r="G2323" t="str">
        <f>INDEX(Table4[Common_Name],MATCH('Full Data'!D2323,Table4[SpcRecID],0))</f>
        <v>Red-footed Booby</v>
      </c>
      <c r="H2323" s="83" t="str">
        <f>INDEX(Data!E$2:E$6500,MATCH(A2323,Data!$A$2:$A$6500,0))</f>
        <v>Confirmed</v>
      </c>
      <c r="I2323" s="90">
        <f>INDEX(Data!P$2:P$6500,MATCH(A2323,Data!$A$2:$A$6500,0))</f>
        <v>1988</v>
      </c>
      <c r="J2323" s="90">
        <f>INDEX(Data!Q$2:Q$6500,MATCH($A2323,Data!$A$2:$A$6500,0))</f>
        <v>1988</v>
      </c>
      <c r="K2323" s="90">
        <f>INDEX(Data!F$2:F$6500,MATCH($A2323,Data!$A$2:$A$6500,0))</f>
        <v>0</v>
      </c>
      <c r="L2323" s="90">
        <f>INDEX(Data!G$2:G$6500,MATCH($A2323,Data!$A$2:$A$6500,0))</f>
        <v>0</v>
      </c>
      <c r="M2323" s="90">
        <f>INDEX(Data!H$2:H$6500,MATCH($A2323,Data!$A$2:$A$6500,0))</f>
        <v>0</v>
      </c>
      <c r="N2323" s="90">
        <f>INDEX(Data!I$2:I$6500,MATCH($A2323,Data!$A$2:$A$6500,0))</f>
        <v>0</v>
      </c>
      <c r="O2323" s="83">
        <f>INDEX(Data!J$2:J$6500,MATCH($A2323,Data!$A$2:$A$6500,0))</f>
        <v>0</v>
      </c>
      <c r="P2323" t="str">
        <f>_xlfn.XLOOKUP(B2323,Table3[RefID],Table3[Citation])</f>
        <v>Thomas et al (1989)</v>
      </c>
    </row>
    <row r="2324" spans="1:16" x14ac:dyDescent="0.35">
      <c r="A2324" s="68">
        <v>2322</v>
      </c>
      <c r="B2324" s="71">
        <v>151</v>
      </c>
      <c r="C2324" s="71">
        <v>11002</v>
      </c>
      <c r="D2324" s="69">
        <v>3649</v>
      </c>
      <c r="E2324" t="str">
        <f>INDEX(Table5[EEZ],MATCH(C2324,Table5[Colony_ID],0))</f>
        <v>Marshall Islands Exclusive Economic Zone</v>
      </c>
      <c r="F2324" t="str">
        <f>INDEX(Table5[Corrected Island/Colony Name],MATCH('Full Data'!C2324,Table5[Colony_ID],0))</f>
        <v>Almani</v>
      </c>
      <c r="G2324" t="str">
        <f>INDEX(Table4[Common_Name],MATCH('Full Data'!D2324,Table4[SpcRecID],0))</f>
        <v>Red-tailed Tropicbird</v>
      </c>
      <c r="H2324" s="83" t="str">
        <f>INDEX(Data!E$2:E$6500,MATCH(A2324,Data!$A$2:$A$6500,0))</f>
        <v>Data Deficient</v>
      </c>
      <c r="I2324" s="90">
        <f>INDEX(Data!P$2:P$6500,MATCH(A2324,Data!$A$2:$A$6500,0))</f>
        <v>1988</v>
      </c>
      <c r="J2324" s="90">
        <f>INDEX(Data!Q$2:Q$6500,MATCH($A2324,Data!$A$2:$A$6500,0))</f>
        <v>1988</v>
      </c>
      <c r="K2324" s="90">
        <f>INDEX(Data!F$2:F$6500,MATCH($A2324,Data!$A$2:$A$6500,0))</f>
        <v>0</v>
      </c>
      <c r="L2324" s="90">
        <f>INDEX(Data!G$2:G$6500,MATCH($A2324,Data!$A$2:$A$6500,0))</f>
        <v>0</v>
      </c>
      <c r="M2324" s="90">
        <f>INDEX(Data!H$2:H$6500,MATCH($A2324,Data!$A$2:$A$6500,0))</f>
        <v>0</v>
      </c>
      <c r="N2324" s="90">
        <f>INDEX(Data!I$2:I$6500,MATCH($A2324,Data!$A$2:$A$6500,0))</f>
        <v>0</v>
      </c>
      <c r="O2324" s="83">
        <f>INDEX(Data!J$2:J$6500,MATCH($A2324,Data!$A$2:$A$6500,0))</f>
        <v>0</v>
      </c>
      <c r="P2324" t="str">
        <f>_xlfn.XLOOKUP(B2324,Table3[RefID],Table3[Citation])</f>
        <v>Thomas et al (1989)</v>
      </c>
    </row>
    <row r="2325" spans="1:16" x14ac:dyDescent="0.35">
      <c r="A2325" s="68">
        <v>2323</v>
      </c>
      <c r="B2325" s="71">
        <v>151</v>
      </c>
      <c r="C2325" s="71">
        <v>11012</v>
      </c>
      <c r="D2325" s="69">
        <v>3649</v>
      </c>
      <c r="E2325" t="str">
        <f>INDEX(Table5[EEZ],MATCH(C2325,Table5[Colony_ID],0))</f>
        <v>Marshall Islands Exclusive Economic Zone</v>
      </c>
      <c r="F2325" t="str">
        <f>INDEX(Table5[Corrected Island/Colony Name],MATCH('Full Data'!C2325,Table5[Colony_ID],0))</f>
        <v>Bikar Island</v>
      </c>
      <c r="G2325" t="str">
        <f>INDEX(Table4[Common_Name],MATCH('Full Data'!D2325,Table4[SpcRecID],0))</f>
        <v>Red-tailed Tropicbird</v>
      </c>
      <c r="H2325" s="83" t="str">
        <f>INDEX(Data!E$2:E$6500,MATCH(A2325,Data!$A$2:$A$6500,0))</f>
        <v>Data Deficient</v>
      </c>
      <c r="I2325" s="90">
        <f>INDEX(Data!P$2:P$6500,MATCH(A2325,Data!$A$2:$A$6500,0))</f>
        <v>1988</v>
      </c>
      <c r="J2325" s="90">
        <f>INDEX(Data!Q$2:Q$6500,MATCH($A2325,Data!$A$2:$A$6500,0))</f>
        <v>1988</v>
      </c>
      <c r="K2325" s="90">
        <f>INDEX(Data!F$2:F$6500,MATCH($A2325,Data!$A$2:$A$6500,0))</f>
        <v>20</v>
      </c>
      <c r="L2325" s="90">
        <f>INDEX(Data!G$2:G$6500,MATCH($A2325,Data!$A$2:$A$6500,0))</f>
        <v>20</v>
      </c>
      <c r="M2325" s="90">
        <f>INDEX(Data!H$2:H$6500,MATCH($A2325,Data!$A$2:$A$6500,0))</f>
        <v>0</v>
      </c>
      <c r="N2325" s="90">
        <f>INDEX(Data!I$2:I$6500,MATCH($A2325,Data!$A$2:$A$6500,0))</f>
        <v>0</v>
      </c>
      <c r="O2325" s="83" t="str">
        <f>INDEX(Data!J$2:J$6500,MATCH($A2325,Data!$A$2:$A$6500,0))</f>
        <v>individuals</v>
      </c>
      <c r="P2325" t="str">
        <f>_xlfn.XLOOKUP(B2325,Table3[RefID],Table3[Citation])</f>
        <v>Thomas et al (1989)</v>
      </c>
    </row>
    <row r="2326" spans="1:16" x14ac:dyDescent="0.35">
      <c r="A2326" s="68">
        <v>2324</v>
      </c>
      <c r="B2326" s="71">
        <v>151</v>
      </c>
      <c r="C2326" s="71">
        <v>11056</v>
      </c>
      <c r="D2326" s="69">
        <v>3649</v>
      </c>
      <c r="E2326" t="str">
        <f>INDEX(Table5[EEZ],MATCH(C2326,Table5[Colony_ID],0))</f>
        <v>Marshall Islands Exclusive Economic Zone</v>
      </c>
      <c r="F2326" t="str">
        <f>INDEX(Table5[Corrected Island/Colony Name],MATCH('Full Data'!C2326,Table5[Colony_ID],0))</f>
        <v>Jabwelo</v>
      </c>
      <c r="G2326" t="str">
        <f>INDEX(Table4[Common_Name],MATCH('Full Data'!D2326,Table4[SpcRecID],0))</f>
        <v>Red-tailed Tropicbird</v>
      </c>
      <c r="H2326" s="83" t="str">
        <f>INDEX(Data!E$2:E$6500,MATCH(A2326,Data!$A$2:$A$6500,0))</f>
        <v>Data Deficient</v>
      </c>
      <c r="I2326" s="90">
        <f>INDEX(Data!P$2:P$6500,MATCH(A2326,Data!$A$2:$A$6500,0))</f>
        <v>1988</v>
      </c>
      <c r="J2326" s="90">
        <f>INDEX(Data!Q$2:Q$6500,MATCH($A2326,Data!$A$2:$A$6500,0))</f>
        <v>1988</v>
      </c>
      <c r="K2326" s="90">
        <f>INDEX(Data!F$2:F$6500,MATCH($A2326,Data!$A$2:$A$6500,0))</f>
        <v>20</v>
      </c>
      <c r="L2326" s="90">
        <f>INDEX(Data!G$2:G$6500,MATCH($A2326,Data!$A$2:$A$6500,0))</f>
        <v>20</v>
      </c>
      <c r="M2326" s="90">
        <f>INDEX(Data!H$2:H$6500,MATCH($A2326,Data!$A$2:$A$6500,0))</f>
        <v>0</v>
      </c>
      <c r="N2326" s="90">
        <f>INDEX(Data!I$2:I$6500,MATCH($A2326,Data!$A$2:$A$6500,0))</f>
        <v>0</v>
      </c>
      <c r="O2326" s="83" t="str">
        <f>INDEX(Data!J$2:J$6500,MATCH($A2326,Data!$A$2:$A$6500,0))</f>
        <v>individuals</v>
      </c>
      <c r="P2326" t="str">
        <f>_xlfn.XLOOKUP(B2326,Table3[RefID],Table3[Citation])</f>
        <v>Thomas et al (1989)</v>
      </c>
    </row>
    <row r="2327" spans="1:16" x14ac:dyDescent="0.35">
      <c r="A2327" s="68">
        <v>2325</v>
      </c>
      <c r="B2327" s="71">
        <v>151</v>
      </c>
      <c r="C2327" s="71">
        <v>11033</v>
      </c>
      <c r="D2327" s="69">
        <v>3649</v>
      </c>
      <c r="E2327" t="str">
        <f>INDEX(Table5[EEZ],MATCH(C2327,Table5[Colony_ID],0))</f>
        <v>Marshall Islands Exclusive Economic Zone</v>
      </c>
      <c r="F2327" t="str">
        <f>INDEX(Table5[Corrected Island/Colony Name],MATCH('Full Data'!C2327,Table5[Colony_ID],0))</f>
        <v>Eluk Island</v>
      </c>
      <c r="G2327" t="str">
        <f>INDEX(Table4[Common_Name],MATCH('Full Data'!D2327,Table4[SpcRecID],0))</f>
        <v>Red-tailed Tropicbird</v>
      </c>
      <c r="H2327" s="83" t="str">
        <f>INDEX(Data!E$2:E$6500,MATCH(A2327,Data!$A$2:$A$6500,0))</f>
        <v>Confirmed</v>
      </c>
      <c r="I2327" s="90">
        <f>INDEX(Data!P$2:P$6500,MATCH(A2327,Data!$A$2:$A$6500,0))</f>
        <v>1988</v>
      </c>
      <c r="J2327" s="90">
        <f>INDEX(Data!Q$2:Q$6500,MATCH($A2327,Data!$A$2:$A$6500,0))</f>
        <v>1988</v>
      </c>
      <c r="K2327" s="90">
        <f>INDEX(Data!F$2:F$6500,MATCH($A2327,Data!$A$2:$A$6500,0))</f>
        <v>27</v>
      </c>
      <c r="L2327" s="90">
        <f>INDEX(Data!G$2:G$6500,MATCH($A2327,Data!$A$2:$A$6500,0))</f>
        <v>27</v>
      </c>
      <c r="M2327" s="90">
        <f>INDEX(Data!H$2:H$6500,MATCH($A2327,Data!$A$2:$A$6500,0))</f>
        <v>0</v>
      </c>
      <c r="N2327" s="90">
        <f>INDEX(Data!I$2:I$6500,MATCH($A2327,Data!$A$2:$A$6500,0))</f>
        <v>0</v>
      </c>
      <c r="O2327" s="83" t="str">
        <f>INDEX(Data!J$2:J$6500,MATCH($A2327,Data!$A$2:$A$6500,0))</f>
        <v>individuals</v>
      </c>
      <c r="P2327" t="str">
        <f>_xlfn.XLOOKUP(B2327,Table3[RefID],Table3[Citation])</f>
        <v>Thomas et al (1989)</v>
      </c>
    </row>
    <row r="2328" spans="1:16" x14ac:dyDescent="0.35">
      <c r="A2328" s="68">
        <v>2326</v>
      </c>
      <c r="B2328" s="71">
        <v>151</v>
      </c>
      <c r="C2328" s="71">
        <v>11065</v>
      </c>
      <c r="D2328" s="69">
        <v>3649</v>
      </c>
      <c r="E2328" t="str">
        <f>INDEX(Table5[EEZ],MATCH(C2328,Table5[Colony_ID],0))</f>
        <v>Marshall Islands Exclusive Economic Zone</v>
      </c>
      <c r="F2328" t="str">
        <f>INDEX(Table5[Corrected Island/Colony Name],MATCH('Full Data'!C2328,Table5[Colony_ID],0))</f>
        <v>Kamome Island</v>
      </c>
      <c r="G2328" t="str">
        <f>INDEX(Table4[Common_Name],MATCH('Full Data'!D2328,Table4[SpcRecID],0))</f>
        <v>Red-tailed Tropicbird</v>
      </c>
      <c r="H2328" s="83" t="str">
        <f>INDEX(Data!E$2:E$6500,MATCH(A2328,Data!$A$2:$A$6500,0))</f>
        <v>Confirmed</v>
      </c>
      <c r="I2328" s="90">
        <f>INDEX(Data!P$2:P$6500,MATCH(A2328,Data!$A$2:$A$6500,0))</f>
        <v>1988</v>
      </c>
      <c r="J2328" s="90">
        <f>INDEX(Data!Q$2:Q$6500,MATCH($A2328,Data!$A$2:$A$6500,0))</f>
        <v>1988</v>
      </c>
      <c r="K2328" s="90">
        <f>INDEX(Data!F$2:F$6500,MATCH($A2328,Data!$A$2:$A$6500,0))</f>
        <v>0</v>
      </c>
      <c r="L2328" s="90">
        <f>INDEX(Data!G$2:G$6500,MATCH($A2328,Data!$A$2:$A$6500,0))</f>
        <v>0</v>
      </c>
      <c r="M2328" s="90">
        <f>INDEX(Data!H$2:H$6500,MATCH($A2328,Data!$A$2:$A$6500,0))</f>
        <v>0</v>
      </c>
      <c r="N2328" s="90">
        <f>INDEX(Data!I$2:I$6500,MATCH($A2328,Data!$A$2:$A$6500,0))</f>
        <v>0</v>
      </c>
      <c r="O2328" s="83">
        <f>INDEX(Data!J$2:J$6500,MATCH($A2328,Data!$A$2:$A$6500,0))</f>
        <v>0</v>
      </c>
      <c r="P2328" t="str">
        <f>_xlfn.XLOOKUP(B2328,Table3[RefID],Table3[Citation])</f>
        <v>Thomas et al (1989)</v>
      </c>
    </row>
    <row r="2329" spans="1:16" x14ac:dyDescent="0.35">
      <c r="A2329" s="68">
        <v>2327</v>
      </c>
      <c r="B2329" s="71">
        <v>151</v>
      </c>
      <c r="C2329" s="71">
        <v>11054</v>
      </c>
      <c r="D2329" s="69">
        <v>3288</v>
      </c>
      <c r="E2329" t="str">
        <f>INDEX(Table5[EEZ],MATCH(C2329,Table5[Colony_ID],0))</f>
        <v>Marshall Islands Exclusive Economic Zone</v>
      </c>
      <c r="F2329" t="str">
        <f>INDEX(Table5[Corrected Island/Colony Name],MATCH('Full Data'!C2329,Table5[Colony_ID],0))</f>
        <v>Jaboero</v>
      </c>
      <c r="G2329" t="str">
        <f>INDEX(Table4[Common_Name],MATCH('Full Data'!D2329,Table4[SpcRecID],0))</f>
        <v>Sooty Tern</v>
      </c>
      <c r="H2329" s="83" t="str">
        <f>INDEX(Data!E$2:E$6500,MATCH(A2329,Data!$A$2:$A$6500,0))</f>
        <v>Confirmed</v>
      </c>
      <c r="I2329" s="90">
        <f>INDEX(Data!P$2:P$6500,MATCH(A2329,Data!$A$2:$A$6500,0))</f>
        <v>1988</v>
      </c>
      <c r="J2329" s="90">
        <f>INDEX(Data!Q$2:Q$6500,MATCH($A2329,Data!$A$2:$A$6500,0))</f>
        <v>1988</v>
      </c>
      <c r="K2329" s="90">
        <f>INDEX(Data!F$2:F$6500,MATCH($A2329,Data!$A$2:$A$6500,0))</f>
        <v>500</v>
      </c>
      <c r="L2329" s="90">
        <f>INDEX(Data!G$2:G$6500,MATCH($A2329,Data!$A$2:$A$6500,0))</f>
        <v>800</v>
      </c>
      <c r="M2329" s="90">
        <f>INDEX(Data!H$2:H$6500,MATCH($A2329,Data!$A$2:$A$6500,0))</f>
        <v>0</v>
      </c>
      <c r="N2329" s="90">
        <f>INDEX(Data!I$2:I$6500,MATCH($A2329,Data!$A$2:$A$6500,0))</f>
        <v>0</v>
      </c>
      <c r="O2329" s="83" t="str">
        <f>INDEX(Data!J$2:J$6500,MATCH($A2329,Data!$A$2:$A$6500,0))</f>
        <v>individuals</v>
      </c>
      <c r="P2329" t="str">
        <f>_xlfn.XLOOKUP(B2329,Table3[RefID],Table3[Citation])</f>
        <v>Thomas et al (1989)</v>
      </c>
    </row>
    <row r="2330" spans="1:16" x14ac:dyDescent="0.35">
      <c r="A2330" s="68">
        <v>2328</v>
      </c>
      <c r="B2330" s="71">
        <v>151</v>
      </c>
      <c r="C2330" s="71">
        <v>11075</v>
      </c>
      <c r="D2330" s="69">
        <v>3288</v>
      </c>
      <c r="E2330" t="str">
        <f>INDEX(Table5[EEZ],MATCH(C2330,Table5[Colony_ID],0))</f>
        <v>Marshall Islands Exclusive Economic Zone</v>
      </c>
      <c r="F2330" t="str">
        <f>INDEX(Table5[Corrected Island/Colony Name],MATCH('Full Data'!C2330,Table5[Colony_ID],0))</f>
        <v>Lojrong</v>
      </c>
      <c r="G2330" t="str">
        <f>INDEX(Table4[Common_Name],MATCH('Full Data'!D2330,Table4[SpcRecID],0))</f>
        <v>Sooty Tern</v>
      </c>
      <c r="H2330" s="83" t="str">
        <f>INDEX(Data!E$2:E$6500,MATCH(A2330,Data!$A$2:$A$6500,0))</f>
        <v>Confirmed</v>
      </c>
      <c r="I2330" s="90">
        <f>INDEX(Data!P$2:P$6500,MATCH(A2330,Data!$A$2:$A$6500,0))</f>
        <v>1988</v>
      </c>
      <c r="J2330" s="90">
        <f>INDEX(Data!Q$2:Q$6500,MATCH($A2330,Data!$A$2:$A$6500,0))</f>
        <v>1988</v>
      </c>
      <c r="K2330" s="90">
        <f>INDEX(Data!F$2:F$6500,MATCH($A2330,Data!$A$2:$A$6500,0))</f>
        <v>10000</v>
      </c>
      <c r="L2330" s="90">
        <f>INDEX(Data!G$2:G$6500,MATCH($A2330,Data!$A$2:$A$6500,0))</f>
        <v>10000</v>
      </c>
      <c r="M2330" s="90">
        <f>INDEX(Data!H$2:H$6500,MATCH($A2330,Data!$A$2:$A$6500,0))</f>
        <v>0</v>
      </c>
      <c r="N2330" s="90">
        <f>INDEX(Data!I$2:I$6500,MATCH($A2330,Data!$A$2:$A$6500,0))</f>
        <v>0</v>
      </c>
      <c r="O2330" s="83" t="str">
        <f>INDEX(Data!J$2:J$6500,MATCH($A2330,Data!$A$2:$A$6500,0))</f>
        <v>mature individuals</v>
      </c>
      <c r="P2330" t="str">
        <f>_xlfn.XLOOKUP(B2330,Table3[RefID],Table3[Citation])</f>
        <v>Thomas et al (1989)</v>
      </c>
    </row>
    <row r="2331" spans="1:16" x14ac:dyDescent="0.35">
      <c r="A2331" s="68">
        <v>2329</v>
      </c>
      <c r="B2331" s="71">
        <v>151</v>
      </c>
      <c r="C2331" s="71">
        <v>11107</v>
      </c>
      <c r="D2331" s="69">
        <v>3288</v>
      </c>
      <c r="E2331" t="str">
        <f>INDEX(Table5[EEZ],MATCH(C2331,Table5[Colony_ID],0))</f>
        <v>Marshall Islands Exclusive Economic Zone</v>
      </c>
      <c r="F2331" t="str">
        <f>INDEX(Table5[Corrected Island/Colony Name],MATCH('Full Data'!C2331,Table5[Colony_ID],0))</f>
        <v>Waatwerik</v>
      </c>
      <c r="G2331" t="str">
        <f>INDEX(Table4[Common_Name],MATCH('Full Data'!D2331,Table4[SpcRecID],0))</f>
        <v>Sooty Tern</v>
      </c>
      <c r="H2331" s="83" t="str">
        <f>INDEX(Data!E$2:E$6500,MATCH(A2331,Data!$A$2:$A$6500,0))</f>
        <v>Confirmed</v>
      </c>
      <c r="I2331" s="90">
        <f>INDEX(Data!P$2:P$6500,MATCH(A2331,Data!$A$2:$A$6500,0))</f>
        <v>1988</v>
      </c>
      <c r="J2331" s="90">
        <f>INDEX(Data!Q$2:Q$6500,MATCH($A2331,Data!$A$2:$A$6500,0))</f>
        <v>1988</v>
      </c>
      <c r="K2331" s="90">
        <f>INDEX(Data!F$2:F$6500,MATCH($A2331,Data!$A$2:$A$6500,0))</f>
        <v>300</v>
      </c>
      <c r="L2331" s="90">
        <f>INDEX(Data!G$2:G$6500,MATCH($A2331,Data!$A$2:$A$6500,0))</f>
        <v>300</v>
      </c>
      <c r="M2331" s="90">
        <f>INDEX(Data!H$2:H$6500,MATCH($A2331,Data!$A$2:$A$6500,0))</f>
        <v>0</v>
      </c>
      <c r="N2331" s="90">
        <f>INDEX(Data!I$2:I$6500,MATCH($A2331,Data!$A$2:$A$6500,0))</f>
        <v>0</v>
      </c>
      <c r="O2331" s="83" t="str">
        <f>INDEX(Data!J$2:J$6500,MATCH($A2331,Data!$A$2:$A$6500,0))</f>
        <v>individuals</v>
      </c>
      <c r="P2331" t="str">
        <f>_xlfn.XLOOKUP(B2331,Table3[RefID],Table3[Citation])</f>
        <v>Thomas et al (1989)</v>
      </c>
    </row>
    <row r="2332" spans="1:16" x14ac:dyDescent="0.35">
      <c r="A2332" s="68">
        <v>2330</v>
      </c>
      <c r="B2332" s="71">
        <v>151</v>
      </c>
      <c r="C2332" s="71">
        <v>11099</v>
      </c>
      <c r="D2332" s="69">
        <v>3288</v>
      </c>
      <c r="E2332" t="str">
        <f>INDEX(Table5[EEZ],MATCH(C2332,Table5[Colony_ID],0))</f>
        <v>Marshall Islands Exclusive Economic Zone</v>
      </c>
      <c r="F2332" t="str">
        <f>INDEX(Table5[Corrected Island/Colony Name],MATCH('Full Data'!C2332,Table5[Colony_ID],0))</f>
        <v>Sibylla</v>
      </c>
      <c r="G2332" t="str">
        <f>INDEX(Table4[Common_Name],MATCH('Full Data'!D2332,Table4[SpcRecID],0))</f>
        <v>Sooty Tern</v>
      </c>
      <c r="H2332" s="83" t="str">
        <f>INDEX(Data!E$2:E$6500,MATCH(A2332,Data!$A$2:$A$6500,0))</f>
        <v>Confirmed</v>
      </c>
      <c r="I2332" s="90">
        <f>INDEX(Data!P$2:P$6500,MATCH(A2332,Data!$A$2:$A$6500,0))</f>
        <v>1988</v>
      </c>
      <c r="J2332" s="90">
        <f>INDEX(Data!Q$2:Q$6500,MATCH($A2332,Data!$A$2:$A$6500,0))</f>
        <v>1988</v>
      </c>
      <c r="K2332" s="90">
        <f>INDEX(Data!F$2:F$6500,MATCH($A2332,Data!$A$2:$A$6500,0))</f>
        <v>0</v>
      </c>
      <c r="L2332" s="90">
        <f>INDEX(Data!G$2:G$6500,MATCH($A2332,Data!$A$2:$A$6500,0))</f>
        <v>0</v>
      </c>
      <c r="M2332" s="90">
        <f>INDEX(Data!H$2:H$6500,MATCH($A2332,Data!$A$2:$A$6500,0))</f>
        <v>0</v>
      </c>
      <c r="N2332" s="90">
        <f>INDEX(Data!I$2:I$6500,MATCH($A2332,Data!$A$2:$A$6500,0))</f>
        <v>0</v>
      </c>
      <c r="O2332" s="83">
        <f>INDEX(Data!J$2:J$6500,MATCH($A2332,Data!$A$2:$A$6500,0))</f>
        <v>0</v>
      </c>
      <c r="P2332" t="str">
        <f>_xlfn.XLOOKUP(B2332,Table3[RefID],Table3[Citation])</f>
        <v>Thomas et al (1989)</v>
      </c>
    </row>
    <row r="2333" spans="1:16" x14ac:dyDescent="0.35">
      <c r="A2333" s="68">
        <v>2331</v>
      </c>
      <c r="B2333" s="71">
        <v>151</v>
      </c>
      <c r="C2333" s="71">
        <v>11054</v>
      </c>
      <c r="D2333" s="69">
        <v>3650</v>
      </c>
      <c r="E2333" t="str">
        <f>INDEX(Table5[EEZ],MATCH(C2333,Table5[Colony_ID],0))</f>
        <v>Marshall Islands Exclusive Economic Zone</v>
      </c>
      <c r="F2333" t="str">
        <f>INDEX(Table5[Corrected Island/Colony Name],MATCH('Full Data'!C2333,Table5[Colony_ID],0))</f>
        <v>Jaboero</v>
      </c>
      <c r="G2333" t="str">
        <f>INDEX(Table4[Common_Name],MATCH('Full Data'!D2333,Table4[SpcRecID],0))</f>
        <v>White-tailed Tropicbird</v>
      </c>
      <c r="H2333" s="83" t="str">
        <f>INDEX(Data!E$2:E$6500,MATCH(A2333,Data!$A$2:$A$6500,0))</f>
        <v>Data Deficient</v>
      </c>
      <c r="I2333" s="90">
        <f>INDEX(Data!P$2:P$6500,MATCH(A2333,Data!$A$2:$A$6500,0))</f>
        <v>1988</v>
      </c>
      <c r="J2333" s="90">
        <f>INDEX(Data!Q$2:Q$6500,MATCH($A2333,Data!$A$2:$A$6500,0))</f>
        <v>1988</v>
      </c>
      <c r="K2333" s="90">
        <f>INDEX(Data!F$2:F$6500,MATCH($A2333,Data!$A$2:$A$6500,0))</f>
        <v>0</v>
      </c>
      <c r="L2333" s="90">
        <f>INDEX(Data!G$2:G$6500,MATCH($A2333,Data!$A$2:$A$6500,0))</f>
        <v>0</v>
      </c>
      <c r="M2333" s="90">
        <f>INDEX(Data!H$2:H$6500,MATCH($A2333,Data!$A$2:$A$6500,0))</f>
        <v>0</v>
      </c>
      <c r="N2333" s="90">
        <f>INDEX(Data!I$2:I$6500,MATCH($A2333,Data!$A$2:$A$6500,0))</f>
        <v>0</v>
      </c>
      <c r="O2333" s="83">
        <f>INDEX(Data!J$2:J$6500,MATCH($A2333,Data!$A$2:$A$6500,0))</f>
        <v>0</v>
      </c>
      <c r="P2333" t="str">
        <f>_xlfn.XLOOKUP(B2333,Table3[RefID],Table3[Citation])</f>
        <v>Thomas et al (1989)</v>
      </c>
    </row>
    <row r="2334" spans="1:16" x14ac:dyDescent="0.35">
      <c r="A2334" s="68">
        <v>2332</v>
      </c>
      <c r="B2334" s="69">
        <v>152</v>
      </c>
      <c r="C2334" s="69">
        <v>22019</v>
      </c>
      <c r="D2334" s="69">
        <v>3268</v>
      </c>
      <c r="E2334" t="str">
        <f>INDEX(Table5[EEZ],MATCH(C2334,Table5[Colony_ID],0))</f>
        <v>Solomon Islands Exclusive Economic Zone</v>
      </c>
      <c r="F2334" t="str">
        <f>INDEX(Table5[Corrected Island/Colony Name],MATCH('Full Data'!C2334,Table5[Colony_ID],0))</f>
        <v>Rendova</v>
      </c>
      <c r="G2334" t="str">
        <f>INDEX(Table4[Common_Name],MATCH('Full Data'!D2334,Table4[SpcRecID],0))</f>
        <v>Black-naped Tern</v>
      </c>
      <c r="H2334" s="83" t="str">
        <f>INDEX(Data!E$2:E$6500,MATCH(A2334,Data!$A$2:$A$6500,0))</f>
        <v>data deficient</v>
      </c>
      <c r="I2334" s="90">
        <f>INDEX(Data!P$2:P$6500,MATCH(A2334,Data!$A$2:$A$6500,0))</f>
        <v>0</v>
      </c>
      <c r="J2334" s="90">
        <f>INDEX(Data!Q$2:Q$6500,MATCH($A2334,Data!$A$2:$A$6500,0))</f>
        <v>1990</v>
      </c>
      <c r="K2334" s="90">
        <f>INDEX(Data!F$2:F$6500,MATCH($A2334,Data!$A$2:$A$6500,0))</f>
        <v>0</v>
      </c>
      <c r="L2334" s="90">
        <f>INDEX(Data!G$2:G$6500,MATCH($A2334,Data!$A$2:$A$6500,0))</f>
        <v>0</v>
      </c>
      <c r="M2334" s="90">
        <f>INDEX(Data!H$2:H$6500,MATCH($A2334,Data!$A$2:$A$6500,0))</f>
        <v>0</v>
      </c>
      <c r="N2334" s="90">
        <f>INDEX(Data!I$2:I$6500,MATCH($A2334,Data!$A$2:$A$6500,0))</f>
        <v>0</v>
      </c>
      <c r="O2334" s="83">
        <f>INDEX(Data!J$2:J$6500,MATCH($A2334,Data!$A$2:$A$6500,0))</f>
        <v>0</v>
      </c>
      <c r="P2334" t="str">
        <f>_xlfn.XLOOKUP(B2334,Table3[RefID],Table3[Citation])</f>
        <v>Blaber (1990)</v>
      </c>
    </row>
    <row r="2335" spans="1:16" x14ac:dyDescent="0.35">
      <c r="A2335" s="68">
        <v>2333</v>
      </c>
      <c r="B2335" s="69">
        <v>152</v>
      </c>
      <c r="C2335" s="69">
        <v>22019</v>
      </c>
      <c r="D2335" s="69">
        <v>3294</v>
      </c>
      <c r="E2335" t="str">
        <f>INDEX(Table5[EEZ],MATCH(C2335,Table5[Colony_ID],0))</f>
        <v>Solomon Islands Exclusive Economic Zone</v>
      </c>
      <c r="F2335" t="str">
        <f>INDEX(Table5[Corrected Island/Colony Name],MATCH('Full Data'!C2335,Table5[Colony_ID],0))</f>
        <v>Rendova</v>
      </c>
      <c r="G2335" t="str">
        <f>INDEX(Table4[Common_Name],MATCH('Full Data'!D2335,Table4[SpcRecID],0))</f>
        <v>Brown Noddy</v>
      </c>
      <c r="H2335" s="83" t="str">
        <f>INDEX(Data!E$2:E$6500,MATCH(A2335,Data!$A$2:$A$6500,0))</f>
        <v>data deficient</v>
      </c>
      <c r="I2335" s="90">
        <f>INDEX(Data!P$2:P$6500,MATCH(A2335,Data!$A$2:$A$6500,0))</f>
        <v>0</v>
      </c>
      <c r="J2335" s="90">
        <f>INDEX(Data!Q$2:Q$6500,MATCH($A2335,Data!$A$2:$A$6500,0))</f>
        <v>1990</v>
      </c>
      <c r="K2335" s="90">
        <f>INDEX(Data!F$2:F$6500,MATCH($A2335,Data!$A$2:$A$6500,0))</f>
        <v>0</v>
      </c>
      <c r="L2335" s="90">
        <f>INDEX(Data!G$2:G$6500,MATCH($A2335,Data!$A$2:$A$6500,0))</f>
        <v>0</v>
      </c>
      <c r="M2335" s="90">
        <f>INDEX(Data!H$2:H$6500,MATCH($A2335,Data!$A$2:$A$6500,0))</f>
        <v>0</v>
      </c>
      <c r="N2335" s="90">
        <f>INDEX(Data!I$2:I$6500,MATCH($A2335,Data!$A$2:$A$6500,0))</f>
        <v>0</v>
      </c>
      <c r="O2335" s="83">
        <f>INDEX(Data!J$2:J$6500,MATCH($A2335,Data!$A$2:$A$6500,0))</f>
        <v>0</v>
      </c>
      <c r="P2335" t="str">
        <f>_xlfn.XLOOKUP(B2335,Table3[RefID],Table3[Citation])</f>
        <v>Blaber (1990)</v>
      </c>
    </row>
    <row r="2336" spans="1:16" x14ac:dyDescent="0.35">
      <c r="A2336" s="68">
        <v>2334</v>
      </c>
      <c r="B2336" s="69">
        <v>152</v>
      </c>
      <c r="C2336" s="69">
        <v>22016</v>
      </c>
      <c r="D2336" s="70">
        <v>3928</v>
      </c>
      <c r="E2336" t="str">
        <f>INDEX(Table5[EEZ],MATCH(C2336,Table5[Colony_ID],0))</f>
        <v>Solomon Islands Exclusive Economic Zone</v>
      </c>
      <c r="F2336" t="str">
        <f>INDEX(Table5[Corrected Island/Colony Name],MATCH('Full Data'!C2336,Table5[Colony_ID],0))</f>
        <v>New Georgia</v>
      </c>
      <c r="G2336" t="str">
        <f>INDEX(Table4[Common_Name],MATCH('Full Data'!D2336,Table4[SpcRecID],0))</f>
        <v>Wedge-tailed Shearwater</v>
      </c>
      <c r="H2336" s="83" t="str">
        <f>INDEX(Data!E$2:E$6500,MATCH(A2336,Data!$A$2:$A$6500,0))</f>
        <v>data deficient</v>
      </c>
      <c r="I2336" s="90">
        <f>INDEX(Data!P$2:P$6500,MATCH(A2336,Data!$A$2:$A$6500,0))</f>
        <v>0</v>
      </c>
      <c r="J2336" s="90">
        <f>INDEX(Data!Q$2:Q$6500,MATCH($A2336,Data!$A$2:$A$6500,0))</f>
        <v>1990</v>
      </c>
      <c r="K2336" s="90">
        <f>INDEX(Data!F$2:F$6500,MATCH($A2336,Data!$A$2:$A$6500,0))</f>
        <v>0</v>
      </c>
      <c r="L2336" s="90">
        <f>INDEX(Data!G$2:G$6500,MATCH($A2336,Data!$A$2:$A$6500,0))</f>
        <v>0</v>
      </c>
      <c r="M2336" s="90">
        <f>INDEX(Data!H$2:H$6500,MATCH($A2336,Data!$A$2:$A$6500,0))</f>
        <v>0</v>
      </c>
      <c r="N2336" s="90">
        <f>INDEX(Data!I$2:I$6500,MATCH($A2336,Data!$A$2:$A$6500,0))</f>
        <v>0</v>
      </c>
      <c r="O2336" s="83">
        <f>INDEX(Data!J$2:J$6500,MATCH($A2336,Data!$A$2:$A$6500,0))</f>
        <v>0</v>
      </c>
      <c r="P2336" t="str">
        <f>_xlfn.XLOOKUP(B2336,Table3[RefID],Table3[Citation])</f>
        <v>Blaber (1990)</v>
      </c>
    </row>
    <row r="2337" spans="1:16" x14ac:dyDescent="0.35">
      <c r="A2337" s="68">
        <v>2335</v>
      </c>
      <c r="B2337" s="69">
        <v>153</v>
      </c>
      <c r="C2337" s="69">
        <v>19005</v>
      </c>
      <c r="D2337" s="69">
        <v>3295</v>
      </c>
      <c r="E2337" t="str">
        <f>INDEX(Table5[EEZ],MATCH(C2337,Table5[Colony_ID],0))</f>
        <v>Papua New Guinean Exclusive Economic Zone</v>
      </c>
      <c r="F2337" t="str">
        <f>INDEX(Table5[Corrected Island/Colony Name],MATCH('Full Data'!C2337,Table5[Colony_ID],0))</f>
        <v>Manus</v>
      </c>
      <c r="G2337" t="str">
        <f>INDEX(Table4[Common_Name],MATCH('Full Data'!D2337,Table4[SpcRecID],0))</f>
        <v>Black Noddy</v>
      </c>
      <c r="H2337" s="83" t="str">
        <f>INDEX(Data!E$2:E$6500,MATCH(A2337,Data!$A$2:$A$6500,0))</f>
        <v>Data Deficient</v>
      </c>
      <c r="I2337" s="90">
        <f>INDEX(Data!P$2:P$6500,MATCH(A2337,Data!$A$2:$A$6500,0))</f>
        <v>1990</v>
      </c>
      <c r="J2337" s="90">
        <f>INDEX(Data!Q$2:Q$6500,MATCH($A2337,Data!$A$2:$A$6500,0))</f>
        <v>1990</v>
      </c>
      <c r="K2337" s="90">
        <f>INDEX(Data!F$2:F$6500,MATCH($A2337,Data!$A$2:$A$6500,0))</f>
        <v>1</v>
      </c>
      <c r="L2337" s="90">
        <f>INDEX(Data!G$2:G$6500,MATCH($A2337,Data!$A$2:$A$6500,0))</f>
        <v>1</v>
      </c>
      <c r="M2337" s="90">
        <f>INDEX(Data!H$2:H$6500,MATCH($A2337,Data!$A$2:$A$6500,0))</f>
        <v>0</v>
      </c>
      <c r="N2337" s="90">
        <f>INDEX(Data!I$2:I$6500,MATCH($A2337,Data!$A$2:$A$6500,0))</f>
        <v>0</v>
      </c>
      <c r="O2337" s="83" t="str">
        <f>INDEX(Data!J$2:J$6500,MATCH($A2337,Data!$A$2:$A$6500,0))</f>
        <v>individuals</v>
      </c>
      <c r="P2337" t="str">
        <f>_xlfn.XLOOKUP(B2337,Table3[RefID],Table3[Citation])</f>
        <v>Buckingham et al (1990)</v>
      </c>
    </row>
    <row r="2338" spans="1:16" x14ac:dyDescent="0.35">
      <c r="A2338" s="68">
        <v>2336</v>
      </c>
      <c r="B2338" s="69">
        <v>153</v>
      </c>
      <c r="C2338" s="69">
        <v>22013</v>
      </c>
      <c r="D2338" s="69">
        <v>3295</v>
      </c>
      <c r="E2338" t="str">
        <f>INDEX(Table5[EEZ],MATCH(C2338,Table5[Colony_ID],0))</f>
        <v>Solomon Islands Exclusive Economic Zone</v>
      </c>
      <c r="F2338" t="str">
        <f>INDEX(Table5[Corrected Island/Colony Name],MATCH('Full Data'!C2338,Table5[Colony_ID],0))</f>
        <v>Kolombangara</v>
      </c>
      <c r="G2338" t="str">
        <f>INDEX(Table4[Common_Name],MATCH('Full Data'!D2338,Table4[SpcRecID],0))</f>
        <v>Black Noddy</v>
      </c>
      <c r="H2338" s="83" t="str">
        <f>INDEX(Data!E$2:E$6500,MATCH(A2338,Data!$A$2:$A$6500,0))</f>
        <v>data deficient</v>
      </c>
      <c r="I2338" s="90">
        <f>INDEX(Data!P$2:P$6500,MATCH(A2338,Data!$A$2:$A$6500,0))</f>
        <v>1993</v>
      </c>
      <c r="J2338" s="90">
        <f>INDEX(Data!Q$2:Q$6500,MATCH($A2338,Data!$A$2:$A$6500,0))</f>
        <v>1990</v>
      </c>
      <c r="K2338" s="90">
        <f>INDEX(Data!F$2:F$6500,MATCH($A2338,Data!$A$2:$A$6500,0))</f>
        <v>100</v>
      </c>
      <c r="L2338" s="90">
        <f>INDEX(Data!G$2:G$6500,MATCH($A2338,Data!$A$2:$A$6500,0))</f>
        <v>100</v>
      </c>
      <c r="M2338" s="90">
        <f>INDEX(Data!H$2:H$6500,MATCH($A2338,Data!$A$2:$A$6500,0))</f>
        <v>0</v>
      </c>
      <c r="N2338" s="90">
        <f>INDEX(Data!I$2:I$6500,MATCH($A2338,Data!$A$2:$A$6500,0))</f>
        <v>0</v>
      </c>
      <c r="O2338" s="83" t="str">
        <f>INDEX(Data!J$2:J$6500,MATCH($A2338,Data!$A$2:$A$6500,0))</f>
        <v>individuals</v>
      </c>
      <c r="P2338" t="str">
        <f>_xlfn.XLOOKUP(B2338,Table3[RefID],Table3[Citation])</f>
        <v>Buckingham et al (1990)</v>
      </c>
    </row>
    <row r="2339" spans="1:16" x14ac:dyDescent="0.35">
      <c r="A2339" s="68">
        <v>2337</v>
      </c>
      <c r="B2339" s="69">
        <v>153</v>
      </c>
      <c r="C2339" s="69">
        <v>22016</v>
      </c>
      <c r="D2339" s="69">
        <v>3295</v>
      </c>
      <c r="E2339" t="str">
        <f>INDEX(Table5[EEZ],MATCH(C2339,Table5[Colony_ID],0))</f>
        <v>Solomon Islands Exclusive Economic Zone</v>
      </c>
      <c r="F2339" t="str">
        <f>INDEX(Table5[Corrected Island/Colony Name],MATCH('Full Data'!C2339,Table5[Colony_ID],0))</f>
        <v>New Georgia</v>
      </c>
      <c r="G2339" t="str">
        <f>INDEX(Table4[Common_Name],MATCH('Full Data'!D2339,Table4[SpcRecID],0))</f>
        <v>Black Noddy</v>
      </c>
      <c r="H2339" s="83" t="str">
        <f>INDEX(Data!E$2:E$6500,MATCH(A2339,Data!$A$2:$A$6500,0))</f>
        <v>data deficient</v>
      </c>
      <c r="I2339" s="90">
        <f>INDEX(Data!P$2:P$6500,MATCH(A2339,Data!$A$2:$A$6500,0))</f>
        <v>1890</v>
      </c>
      <c r="J2339" s="90">
        <f>INDEX(Data!Q$2:Q$6500,MATCH($A2339,Data!$A$2:$A$6500,0))</f>
        <v>1990</v>
      </c>
      <c r="K2339" s="90">
        <f>INDEX(Data!F$2:F$6500,MATCH($A2339,Data!$A$2:$A$6500,0))</f>
        <v>500</v>
      </c>
      <c r="L2339" s="90">
        <f>INDEX(Data!G$2:G$6500,MATCH($A2339,Data!$A$2:$A$6500,0))</f>
        <v>500</v>
      </c>
      <c r="M2339" s="90">
        <f>INDEX(Data!H$2:H$6500,MATCH($A2339,Data!$A$2:$A$6500,0))</f>
        <v>0</v>
      </c>
      <c r="N2339" s="90">
        <f>INDEX(Data!I$2:I$6500,MATCH($A2339,Data!$A$2:$A$6500,0))</f>
        <v>0</v>
      </c>
      <c r="O2339" s="83" t="str">
        <f>INDEX(Data!J$2:J$6500,MATCH($A2339,Data!$A$2:$A$6500,0))</f>
        <v>individuals</v>
      </c>
      <c r="P2339" t="str">
        <f>_xlfn.XLOOKUP(B2339,Table3[RefID],Table3[Citation])</f>
        <v>Buckingham et al (1990)</v>
      </c>
    </row>
    <row r="2340" spans="1:16" x14ac:dyDescent="0.35">
      <c r="A2340" s="68">
        <v>2338</v>
      </c>
      <c r="B2340" s="69">
        <v>153</v>
      </c>
      <c r="C2340" s="69">
        <v>22039</v>
      </c>
      <c r="D2340" s="69">
        <v>3295</v>
      </c>
      <c r="E2340" t="str">
        <f>INDEX(Table5[EEZ],MATCH(C2340,Table5[Colony_ID],0))</f>
        <v>Solomon Islands Exclusive Economic Zone</v>
      </c>
      <c r="F2340" t="str">
        <f>INDEX(Table5[Corrected Island/Colony Name],MATCH('Full Data'!C2340,Table5[Colony_ID],0))</f>
        <v>Aliiti Island</v>
      </c>
      <c r="G2340" t="str">
        <f>INDEX(Table4[Common_Name],MATCH('Full Data'!D2340,Table4[SpcRecID],0))</f>
        <v>Black Noddy</v>
      </c>
      <c r="H2340" s="83" t="str">
        <f>INDEX(Data!E$2:E$6500,MATCH(A2340,Data!$A$2:$A$6500,0))</f>
        <v>Data Deficient</v>
      </c>
      <c r="I2340" s="90">
        <f>INDEX(Data!P$2:P$6500,MATCH(A2340,Data!$A$2:$A$6500,0))</f>
        <v>1987</v>
      </c>
      <c r="J2340" s="90">
        <f>INDEX(Data!Q$2:Q$6500,MATCH($A2340,Data!$A$2:$A$6500,0))</f>
        <v>1990</v>
      </c>
      <c r="K2340" s="90">
        <f>INDEX(Data!F$2:F$6500,MATCH($A2340,Data!$A$2:$A$6500,0))</f>
        <v>100</v>
      </c>
      <c r="L2340" s="90">
        <f>INDEX(Data!G$2:G$6500,MATCH($A2340,Data!$A$2:$A$6500,0))</f>
        <v>100</v>
      </c>
      <c r="M2340" s="90">
        <f>INDEX(Data!H$2:H$6500,MATCH($A2340,Data!$A$2:$A$6500,0))</f>
        <v>0</v>
      </c>
      <c r="N2340" s="90">
        <f>INDEX(Data!I$2:I$6500,MATCH($A2340,Data!$A$2:$A$6500,0))</f>
        <v>0</v>
      </c>
      <c r="O2340" s="83" t="str">
        <f>INDEX(Data!J$2:J$6500,MATCH($A2340,Data!$A$2:$A$6500,0))</f>
        <v>individuals</v>
      </c>
      <c r="P2340" t="str">
        <f>_xlfn.XLOOKUP(B2340,Table3[RefID],Table3[Citation])</f>
        <v>Buckingham et al (1990)</v>
      </c>
    </row>
    <row r="2341" spans="1:16" x14ac:dyDescent="0.35">
      <c r="A2341" s="68">
        <v>2339</v>
      </c>
      <c r="B2341" s="69">
        <v>153</v>
      </c>
      <c r="C2341" s="69">
        <v>22012</v>
      </c>
      <c r="D2341" s="69">
        <v>3268</v>
      </c>
      <c r="E2341" t="str">
        <f>INDEX(Table5[EEZ],MATCH(C2341,Table5[Colony_ID],0))</f>
        <v>Solomon Islands Exclusive Economic Zone</v>
      </c>
      <c r="F2341" t="str">
        <f>INDEX(Table5[Corrected Island/Colony Name],MATCH('Full Data'!C2341,Table5[Colony_ID],0))</f>
        <v>Gizo</v>
      </c>
      <c r="G2341" t="str">
        <f>INDEX(Table4[Common_Name],MATCH('Full Data'!D2341,Table4[SpcRecID],0))</f>
        <v>Black-naped Tern</v>
      </c>
      <c r="H2341" s="83" t="str">
        <f>INDEX(Data!E$2:E$6500,MATCH(A2341,Data!$A$2:$A$6500,0))</f>
        <v>Potential Breeding</v>
      </c>
      <c r="I2341" s="90">
        <f>INDEX(Data!P$2:P$6500,MATCH(A2341,Data!$A$2:$A$6500,0))</f>
        <v>1990</v>
      </c>
      <c r="J2341" s="90">
        <f>INDEX(Data!Q$2:Q$6500,MATCH($A2341,Data!$A$2:$A$6500,0))</f>
        <v>1990</v>
      </c>
      <c r="K2341" s="90">
        <f>INDEX(Data!F$2:F$6500,MATCH($A2341,Data!$A$2:$A$6500,0))</f>
        <v>50</v>
      </c>
      <c r="L2341" s="90">
        <f>INDEX(Data!G$2:G$6500,MATCH($A2341,Data!$A$2:$A$6500,0))</f>
        <v>50</v>
      </c>
      <c r="M2341" s="90">
        <f>INDEX(Data!H$2:H$6500,MATCH($A2341,Data!$A$2:$A$6500,0))</f>
        <v>0</v>
      </c>
      <c r="N2341" s="90">
        <f>INDEX(Data!I$2:I$6500,MATCH($A2341,Data!$A$2:$A$6500,0))</f>
        <v>0</v>
      </c>
      <c r="O2341" s="83" t="str">
        <f>INDEX(Data!J$2:J$6500,MATCH($A2341,Data!$A$2:$A$6500,0))</f>
        <v>individuals</v>
      </c>
      <c r="P2341" t="str">
        <f>_xlfn.XLOOKUP(B2341,Table3[RefID],Table3[Citation])</f>
        <v>Buckingham et al (1990)</v>
      </c>
    </row>
    <row r="2342" spans="1:16" x14ac:dyDescent="0.35">
      <c r="A2342" s="68">
        <v>2340</v>
      </c>
      <c r="B2342" s="69">
        <v>153</v>
      </c>
      <c r="C2342" s="69">
        <v>22016</v>
      </c>
      <c r="D2342" s="69">
        <v>3268</v>
      </c>
      <c r="E2342" t="str">
        <f>INDEX(Table5[EEZ],MATCH(C2342,Table5[Colony_ID],0))</f>
        <v>Solomon Islands Exclusive Economic Zone</v>
      </c>
      <c r="F2342" t="str">
        <f>INDEX(Table5[Corrected Island/Colony Name],MATCH('Full Data'!C2342,Table5[Colony_ID],0))</f>
        <v>New Georgia</v>
      </c>
      <c r="G2342" t="str">
        <f>INDEX(Table4[Common_Name],MATCH('Full Data'!D2342,Table4[SpcRecID],0))</f>
        <v>Black-naped Tern</v>
      </c>
      <c r="H2342" s="83" t="str">
        <f>INDEX(Data!E$2:E$6500,MATCH(A2342,Data!$A$2:$A$6500,0))</f>
        <v>data deficient</v>
      </c>
      <c r="I2342" s="90">
        <f>INDEX(Data!P$2:P$6500,MATCH(A2342,Data!$A$2:$A$6500,0))</f>
        <v>1990</v>
      </c>
      <c r="J2342" s="90">
        <f>INDEX(Data!Q$2:Q$6500,MATCH($A2342,Data!$A$2:$A$6500,0))</f>
        <v>1990</v>
      </c>
      <c r="K2342" s="90">
        <f>INDEX(Data!F$2:F$6500,MATCH($A2342,Data!$A$2:$A$6500,0))</f>
        <v>130</v>
      </c>
      <c r="L2342" s="90">
        <f>INDEX(Data!G$2:G$6500,MATCH($A2342,Data!$A$2:$A$6500,0))</f>
        <v>130</v>
      </c>
      <c r="M2342" s="90">
        <f>INDEX(Data!H$2:H$6500,MATCH($A2342,Data!$A$2:$A$6500,0))</f>
        <v>0</v>
      </c>
      <c r="N2342" s="90">
        <f>INDEX(Data!I$2:I$6500,MATCH($A2342,Data!$A$2:$A$6500,0))</f>
        <v>0</v>
      </c>
      <c r="O2342" s="83" t="str">
        <f>INDEX(Data!J$2:J$6500,MATCH($A2342,Data!$A$2:$A$6500,0))</f>
        <v>individuals</v>
      </c>
      <c r="P2342" t="str">
        <f>_xlfn.XLOOKUP(B2342,Table3[RefID],Table3[Citation])</f>
        <v>Buckingham et al (1990)</v>
      </c>
    </row>
    <row r="2343" spans="1:16" x14ac:dyDescent="0.35">
      <c r="A2343" s="68">
        <v>2341</v>
      </c>
      <c r="B2343" s="69">
        <v>153</v>
      </c>
      <c r="C2343" s="69">
        <v>22028</v>
      </c>
      <c r="D2343" s="69">
        <v>3268</v>
      </c>
      <c r="E2343" t="str">
        <f>INDEX(Table5[EEZ],MATCH(C2343,Table5[Colony_ID],0))</f>
        <v>Solomon Islands Exclusive Economic Zone</v>
      </c>
      <c r="F2343" t="str">
        <f>INDEX(Table5[Corrected Island/Colony Name],MATCH('Full Data'!C2343,Table5[Colony_ID],0))</f>
        <v>Pavuvu</v>
      </c>
      <c r="G2343" t="str">
        <f>INDEX(Table4[Common_Name],MATCH('Full Data'!D2343,Table4[SpcRecID],0))</f>
        <v>Black-naped Tern</v>
      </c>
      <c r="H2343" s="83" t="str">
        <f>INDEX(Data!E$2:E$6500,MATCH(A2343,Data!$A$2:$A$6500,0))</f>
        <v>data deficient</v>
      </c>
      <c r="I2343" s="90">
        <f>INDEX(Data!P$2:P$6500,MATCH(A2343,Data!$A$2:$A$6500,0))</f>
        <v>1990</v>
      </c>
      <c r="J2343" s="90">
        <f>INDEX(Data!Q$2:Q$6500,MATCH($A2343,Data!$A$2:$A$6500,0))</f>
        <v>1990</v>
      </c>
      <c r="K2343" s="90">
        <f>INDEX(Data!F$2:F$6500,MATCH($A2343,Data!$A$2:$A$6500,0))</f>
        <v>49</v>
      </c>
      <c r="L2343" s="90">
        <f>INDEX(Data!G$2:G$6500,MATCH($A2343,Data!$A$2:$A$6500,0))</f>
        <v>49</v>
      </c>
      <c r="M2343" s="90">
        <f>INDEX(Data!H$2:H$6500,MATCH($A2343,Data!$A$2:$A$6500,0))</f>
        <v>0</v>
      </c>
      <c r="N2343" s="90">
        <f>INDEX(Data!I$2:I$6500,MATCH($A2343,Data!$A$2:$A$6500,0))</f>
        <v>0</v>
      </c>
      <c r="O2343" s="83" t="str">
        <f>INDEX(Data!J$2:J$6500,MATCH($A2343,Data!$A$2:$A$6500,0))</f>
        <v>individuals</v>
      </c>
      <c r="P2343" t="str">
        <f>_xlfn.XLOOKUP(B2343,Table3[RefID],Table3[Citation])</f>
        <v>Buckingham et al (1990)</v>
      </c>
    </row>
    <row r="2344" spans="1:16" x14ac:dyDescent="0.35">
      <c r="A2344" s="68">
        <v>2342</v>
      </c>
      <c r="B2344" s="69">
        <v>153</v>
      </c>
      <c r="C2344" s="69">
        <v>19000</v>
      </c>
      <c r="D2344" s="69">
        <v>3287</v>
      </c>
      <c r="E2344" t="str">
        <f>INDEX(Table5[EEZ],MATCH(C2344,Table5[Colony_ID],0))</f>
        <v>Papua New Guinean Exclusive Economic Zone</v>
      </c>
      <c r="F2344" t="str">
        <f>INDEX(Table5[Corrected Island/Colony Name],MATCH('Full Data'!C2344,Table5[Colony_ID],0))</f>
        <v>Baluan</v>
      </c>
      <c r="G2344" t="str">
        <f>INDEX(Table4[Common_Name],MATCH('Full Data'!D2344,Table4[SpcRecID],0))</f>
        <v>Bridled Tern</v>
      </c>
      <c r="H2344" s="83" t="str">
        <f>INDEX(Data!E$2:E$6500,MATCH(A2344,Data!$A$2:$A$6500,0))</f>
        <v>Data Deficient</v>
      </c>
      <c r="I2344" s="90">
        <f>INDEX(Data!P$2:P$6500,MATCH(A2344,Data!$A$2:$A$6500,0))</f>
        <v>1990</v>
      </c>
      <c r="J2344" s="90">
        <f>INDEX(Data!Q$2:Q$6500,MATCH($A2344,Data!$A$2:$A$6500,0))</f>
        <v>1990</v>
      </c>
      <c r="K2344" s="90">
        <f>INDEX(Data!F$2:F$6500,MATCH($A2344,Data!$A$2:$A$6500,0))</f>
        <v>10</v>
      </c>
      <c r="L2344" s="90">
        <f>INDEX(Data!G$2:G$6500,MATCH($A2344,Data!$A$2:$A$6500,0))</f>
        <v>10</v>
      </c>
      <c r="M2344" s="90">
        <f>INDEX(Data!H$2:H$6500,MATCH($A2344,Data!$A$2:$A$6500,0))</f>
        <v>0</v>
      </c>
      <c r="N2344" s="90">
        <f>INDEX(Data!I$2:I$6500,MATCH($A2344,Data!$A$2:$A$6500,0))</f>
        <v>0</v>
      </c>
      <c r="O2344" s="83" t="str">
        <f>INDEX(Data!J$2:J$6500,MATCH($A2344,Data!$A$2:$A$6500,0))</f>
        <v>individuals</v>
      </c>
      <c r="P2344" t="str">
        <f>_xlfn.XLOOKUP(B2344,Table3[RefID],Table3[Citation])</f>
        <v>Buckingham et al (1990)</v>
      </c>
    </row>
    <row r="2345" spans="1:16" x14ac:dyDescent="0.35">
      <c r="A2345" s="68">
        <v>2343</v>
      </c>
      <c r="B2345" s="69">
        <v>153</v>
      </c>
      <c r="C2345" s="69">
        <v>22016</v>
      </c>
      <c r="D2345" s="69">
        <v>3287</v>
      </c>
      <c r="E2345" t="str">
        <f>INDEX(Table5[EEZ],MATCH(C2345,Table5[Colony_ID],0))</f>
        <v>Solomon Islands Exclusive Economic Zone</v>
      </c>
      <c r="F2345" t="str">
        <f>INDEX(Table5[Corrected Island/Colony Name],MATCH('Full Data'!C2345,Table5[Colony_ID],0))</f>
        <v>New Georgia</v>
      </c>
      <c r="G2345" t="str">
        <f>INDEX(Table4[Common_Name],MATCH('Full Data'!D2345,Table4[SpcRecID],0))</f>
        <v>Bridled Tern</v>
      </c>
      <c r="H2345" s="83" t="str">
        <f>INDEX(Data!E$2:E$6500,MATCH(A2345,Data!$A$2:$A$6500,0))</f>
        <v>data deficient</v>
      </c>
      <c r="I2345" s="90">
        <f>INDEX(Data!P$2:P$6500,MATCH(A2345,Data!$A$2:$A$6500,0))</f>
        <v>1990</v>
      </c>
      <c r="J2345" s="90">
        <f>INDEX(Data!Q$2:Q$6500,MATCH($A2345,Data!$A$2:$A$6500,0))</f>
        <v>1990</v>
      </c>
      <c r="K2345" s="90">
        <f>INDEX(Data!F$2:F$6500,MATCH($A2345,Data!$A$2:$A$6500,0))</f>
        <v>48</v>
      </c>
      <c r="L2345" s="90">
        <f>INDEX(Data!G$2:G$6500,MATCH($A2345,Data!$A$2:$A$6500,0))</f>
        <v>48</v>
      </c>
      <c r="M2345" s="90">
        <f>INDEX(Data!H$2:H$6500,MATCH($A2345,Data!$A$2:$A$6500,0))</f>
        <v>0</v>
      </c>
      <c r="N2345" s="90">
        <f>INDEX(Data!I$2:I$6500,MATCH($A2345,Data!$A$2:$A$6500,0))</f>
        <v>0</v>
      </c>
      <c r="O2345" s="83" t="str">
        <f>INDEX(Data!J$2:J$6500,MATCH($A2345,Data!$A$2:$A$6500,0))</f>
        <v>individuals</v>
      </c>
      <c r="P2345" t="str">
        <f>_xlfn.XLOOKUP(B2345,Table3[RefID],Table3[Citation])</f>
        <v>Buckingham et al (1990)</v>
      </c>
    </row>
    <row r="2346" spans="1:16" x14ac:dyDescent="0.35">
      <c r="A2346" s="68">
        <v>2344</v>
      </c>
      <c r="B2346" s="69">
        <v>153</v>
      </c>
      <c r="C2346" s="69">
        <v>22028</v>
      </c>
      <c r="D2346" s="69">
        <v>3287</v>
      </c>
      <c r="E2346" t="str">
        <f>INDEX(Table5[EEZ],MATCH(C2346,Table5[Colony_ID],0))</f>
        <v>Solomon Islands Exclusive Economic Zone</v>
      </c>
      <c r="F2346" t="str">
        <f>INDEX(Table5[Corrected Island/Colony Name],MATCH('Full Data'!C2346,Table5[Colony_ID],0))</f>
        <v>Pavuvu</v>
      </c>
      <c r="G2346" t="str">
        <f>INDEX(Table4[Common_Name],MATCH('Full Data'!D2346,Table4[SpcRecID],0))</f>
        <v>Bridled Tern</v>
      </c>
      <c r="H2346" s="83" t="str">
        <f>INDEX(Data!E$2:E$6500,MATCH(A2346,Data!$A$2:$A$6500,0))</f>
        <v>data deficient</v>
      </c>
      <c r="I2346" s="90">
        <f>INDEX(Data!P$2:P$6500,MATCH(A2346,Data!$A$2:$A$6500,0))</f>
        <v>1990</v>
      </c>
      <c r="J2346" s="90">
        <f>INDEX(Data!Q$2:Q$6500,MATCH($A2346,Data!$A$2:$A$6500,0))</f>
        <v>1990</v>
      </c>
      <c r="K2346" s="90">
        <f>INDEX(Data!F$2:F$6500,MATCH($A2346,Data!$A$2:$A$6500,0))</f>
        <v>35</v>
      </c>
      <c r="L2346" s="90">
        <f>INDEX(Data!G$2:G$6500,MATCH($A2346,Data!$A$2:$A$6500,0))</f>
        <v>35</v>
      </c>
      <c r="M2346" s="90">
        <f>INDEX(Data!H$2:H$6500,MATCH($A2346,Data!$A$2:$A$6500,0))</f>
        <v>0</v>
      </c>
      <c r="N2346" s="90">
        <f>INDEX(Data!I$2:I$6500,MATCH($A2346,Data!$A$2:$A$6500,0))</f>
        <v>0</v>
      </c>
      <c r="O2346" s="83" t="str">
        <f>INDEX(Data!J$2:J$6500,MATCH($A2346,Data!$A$2:$A$6500,0))</f>
        <v>individuals</v>
      </c>
      <c r="P2346" t="str">
        <f>_xlfn.XLOOKUP(B2346,Table3[RefID],Table3[Citation])</f>
        <v>Buckingham et al (1990)</v>
      </c>
    </row>
    <row r="2347" spans="1:16" x14ac:dyDescent="0.35">
      <c r="A2347" s="68">
        <v>2345</v>
      </c>
      <c r="B2347" s="69">
        <v>153</v>
      </c>
      <c r="C2347" s="69">
        <v>22016</v>
      </c>
      <c r="D2347" s="69">
        <v>3659</v>
      </c>
      <c r="E2347" t="str">
        <f>INDEX(Table5[EEZ],MATCH(C2347,Table5[Colony_ID],0))</f>
        <v>Solomon Islands Exclusive Economic Zone</v>
      </c>
      <c r="F2347" t="str">
        <f>INDEX(Table5[Corrected Island/Colony Name],MATCH('Full Data'!C2347,Table5[Colony_ID],0))</f>
        <v>New Georgia</v>
      </c>
      <c r="G2347" t="str">
        <f>INDEX(Table4[Common_Name],MATCH('Full Data'!D2347,Table4[SpcRecID],0))</f>
        <v>Brown Booby</v>
      </c>
      <c r="H2347" s="83" t="str">
        <f>INDEX(Data!E$2:E$6500,MATCH(A2347,Data!$A$2:$A$6500,0))</f>
        <v>data deficient</v>
      </c>
      <c r="I2347" s="90">
        <f>INDEX(Data!P$2:P$6500,MATCH(A2347,Data!$A$2:$A$6500,0))</f>
        <v>1990</v>
      </c>
      <c r="J2347" s="90">
        <f>INDEX(Data!Q$2:Q$6500,MATCH($A2347,Data!$A$2:$A$6500,0))</f>
        <v>1990</v>
      </c>
      <c r="K2347" s="90">
        <f>INDEX(Data!F$2:F$6500,MATCH($A2347,Data!$A$2:$A$6500,0))</f>
        <v>80</v>
      </c>
      <c r="L2347" s="90">
        <f>INDEX(Data!G$2:G$6500,MATCH($A2347,Data!$A$2:$A$6500,0))</f>
        <v>80</v>
      </c>
      <c r="M2347" s="90">
        <f>INDEX(Data!H$2:H$6500,MATCH($A2347,Data!$A$2:$A$6500,0))</f>
        <v>0</v>
      </c>
      <c r="N2347" s="90">
        <f>INDEX(Data!I$2:I$6500,MATCH($A2347,Data!$A$2:$A$6500,0))</f>
        <v>0</v>
      </c>
      <c r="O2347" s="83" t="str">
        <f>INDEX(Data!J$2:J$6500,MATCH($A2347,Data!$A$2:$A$6500,0))</f>
        <v>individuals</v>
      </c>
      <c r="P2347" t="str">
        <f>_xlfn.XLOOKUP(B2347,Table3[RefID],Table3[Citation])</f>
        <v>Buckingham et al (1990)</v>
      </c>
    </row>
    <row r="2348" spans="1:16" x14ac:dyDescent="0.35">
      <c r="A2348" s="68">
        <v>2346</v>
      </c>
      <c r="B2348" s="69">
        <v>153</v>
      </c>
      <c r="C2348" s="69">
        <v>19005</v>
      </c>
      <c r="D2348" s="69">
        <v>3294</v>
      </c>
      <c r="E2348" t="str">
        <f>INDEX(Table5[EEZ],MATCH(C2348,Table5[Colony_ID],0))</f>
        <v>Papua New Guinean Exclusive Economic Zone</v>
      </c>
      <c r="F2348" t="str">
        <f>INDEX(Table5[Corrected Island/Colony Name],MATCH('Full Data'!C2348,Table5[Colony_ID],0))</f>
        <v>Manus</v>
      </c>
      <c r="G2348" t="str">
        <f>INDEX(Table4[Common_Name],MATCH('Full Data'!D2348,Table4[SpcRecID],0))</f>
        <v>Brown Noddy</v>
      </c>
      <c r="H2348" s="83" t="str">
        <f>INDEX(Data!E$2:E$6500,MATCH(A2348,Data!$A$2:$A$6500,0))</f>
        <v>Data Deficient</v>
      </c>
      <c r="I2348" s="90">
        <f>INDEX(Data!P$2:P$6500,MATCH(A2348,Data!$A$2:$A$6500,0))</f>
        <v>1990</v>
      </c>
      <c r="J2348" s="90">
        <f>INDEX(Data!Q$2:Q$6500,MATCH($A2348,Data!$A$2:$A$6500,0))</f>
        <v>1990</v>
      </c>
      <c r="K2348" s="90">
        <f>INDEX(Data!F$2:F$6500,MATCH($A2348,Data!$A$2:$A$6500,0))</f>
        <v>300</v>
      </c>
      <c r="L2348" s="90">
        <f>INDEX(Data!G$2:G$6500,MATCH($A2348,Data!$A$2:$A$6500,0))</f>
        <v>300</v>
      </c>
      <c r="M2348" s="90">
        <f>INDEX(Data!H$2:H$6500,MATCH($A2348,Data!$A$2:$A$6500,0))</f>
        <v>0</v>
      </c>
      <c r="N2348" s="90">
        <f>INDEX(Data!I$2:I$6500,MATCH($A2348,Data!$A$2:$A$6500,0))</f>
        <v>0</v>
      </c>
      <c r="O2348" s="83" t="str">
        <f>INDEX(Data!J$2:J$6500,MATCH($A2348,Data!$A$2:$A$6500,0))</f>
        <v>individuals</v>
      </c>
      <c r="P2348" t="str">
        <f>_xlfn.XLOOKUP(B2348,Table3[RefID],Table3[Citation])</f>
        <v>Buckingham et al (1990)</v>
      </c>
    </row>
    <row r="2349" spans="1:16" x14ac:dyDescent="0.35">
      <c r="A2349" s="68">
        <v>2347</v>
      </c>
      <c r="B2349" s="69">
        <v>153</v>
      </c>
      <c r="C2349" s="69">
        <v>22016</v>
      </c>
      <c r="D2349" s="69">
        <v>3294</v>
      </c>
      <c r="E2349" t="str">
        <f>INDEX(Table5[EEZ],MATCH(C2349,Table5[Colony_ID],0))</f>
        <v>Solomon Islands Exclusive Economic Zone</v>
      </c>
      <c r="F2349" t="str">
        <f>INDEX(Table5[Corrected Island/Colony Name],MATCH('Full Data'!C2349,Table5[Colony_ID],0))</f>
        <v>New Georgia</v>
      </c>
      <c r="G2349" t="str">
        <f>INDEX(Table4[Common_Name],MATCH('Full Data'!D2349,Table4[SpcRecID],0))</f>
        <v>Brown Noddy</v>
      </c>
      <c r="H2349" s="83" t="str">
        <f>INDEX(Data!E$2:E$6500,MATCH(A2349,Data!$A$2:$A$6500,0))</f>
        <v>data deficient</v>
      </c>
      <c r="I2349" s="90">
        <f>INDEX(Data!P$2:P$6500,MATCH(A2349,Data!$A$2:$A$6500,0))</f>
        <v>1990</v>
      </c>
      <c r="J2349" s="90">
        <f>INDEX(Data!Q$2:Q$6500,MATCH($A2349,Data!$A$2:$A$6500,0))</f>
        <v>1990</v>
      </c>
      <c r="K2349" s="90">
        <f>INDEX(Data!F$2:F$6500,MATCH($A2349,Data!$A$2:$A$6500,0))</f>
        <v>600</v>
      </c>
      <c r="L2349" s="90">
        <f>INDEX(Data!G$2:G$6500,MATCH($A2349,Data!$A$2:$A$6500,0))</f>
        <v>600</v>
      </c>
      <c r="M2349" s="90">
        <f>INDEX(Data!H$2:H$6500,MATCH($A2349,Data!$A$2:$A$6500,0))</f>
        <v>0</v>
      </c>
      <c r="N2349" s="90">
        <f>INDEX(Data!I$2:I$6500,MATCH($A2349,Data!$A$2:$A$6500,0))</f>
        <v>0</v>
      </c>
      <c r="O2349" s="83" t="str">
        <f>INDEX(Data!J$2:J$6500,MATCH($A2349,Data!$A$2:$A$6500,0))</f>
        <v>individuals</v>
      </c>
      <c r="P2349" t="str">
        <f>_xlfn.XLOOKUP(B2349,Table3[RefID],Table3[Citation])</f>
        <v>Buckingham et al (1990)</v>
      </c>
    </row>
    <row r="2350" spans="1:16" x14ac:dyDescent="0.35">
      <c r="A2350" s="68">
        <v>2348</v>
      </c>
      <c r="B2350" s="69">
        <v>153</v>
      </c>
      <c r="C2350" s="69">
        <v>22026</v>
      </c>
      <c r="D2350" s="69">
        <v>3294</v>
      </c>
      <c r="E2350" t="str">
        <f>INDEX(Table5[EEZ],MATCH(C2350,Table5[Colony_ID],0))</f>
        <v>Solomon Islands Exclusive Economic Zone</v>
      </c>
      <c r="F2350" t="str">
        <f>INDEX(Table5[Corrected Island/Colony Name],MATCH('Full Data'!C2350,Table5[Colony_ID],0))</f>
        <v>Rennell</v>
      </c>
      <c r="G2350" t="str">
        <f>INDEX(Table4[Common_Name],MATCH('Full Data'!D2350,Table4[SpcRecID],0))</f>
        <v>Brown Noddy</v>
      </c>
      <c r="H2350" s="83" t="str">
        <f>INDEX(Data!E$2:E$6500,MATCH(A2350,Data!$A$2:$A$6500,0))</f>
        <v>Confirmed</v>
      </c>
      <c r="I2350" s="90">
        <f>INDEX(Data!P$2:P$6500,MATCH(A2350,Data!$A$2:$A$6500,0))</f>
        <v>1990</v>
      </c>
      <c r="J2350" s="90">
        <f>INDEX(Data!Q$2:Q$6500,MATCH($A2350,Data!$A$2:$A$6500,0))</f>
        <v>1990</v>
      </c>
      <c r="K2350" s="90">
        <f>INDEX(Data!F$2:F$6500,MATCH($A2350,Data!$A$2:$A$6500,0))</f>
        <v>230</v>
      </c>
      <c r="L2350" s="90">
        <f>INDEX(Data!G$2:G$6500,MATCH($A2350,Data!$A$2:$A$6500,0))</f>
        <v>230</v>
      </c>
      <c r="M2350" s="90">
        <f>INDEX(Data!H$2:H$6500,MATCH($A2350,Data!$A$2:$A$6500,0))</f>
        <v>0</v>
      </c>
      <c r="N2350" s="90">
        <f>INDEX(Data!I$2:I$6500,MATCH($A2350,Data!$A$2:$A$6500,0))</f>
        <v>0</v>
      </c>
      <c r="O2350" s="83" t="str">
        <f>INDEX(Data!J$2:J$6500,MATCH($A2350,Data!$A$2:$A$6500,0))</f>
        <v>individuals</v>
      </c>
      <c r="P2350" t="str">
        <f>_xlfn.XLOOKUP(B2350,Table3[RefID],Table3[Citation])</f>
        <v>Buckingham et al (1990)</v>
      </c>
    </row>
    <row r="2351" spans="1:16" x14ac:dyDescent="0.35">
      <c r="A2351" s="68">
        <v>2349</v>
      </c>
      <c r="B2351" s="69">
        <v>153</v>
      </c>
      <c r="C2351" s="69">
        <v>22028</v>
      </c>
      <c r="D2351" s="69">
        <v>3294</v>
      </c>
      <c r="E2351" t="str">
        <f>INDEX(Table5[EEZ],MATCH(C2351,Table5[Colony_ID],0))</f>
        <v>Solomon Islands Exclusive Economic Zone</v>
      </c>
      <c r="F2351" t="str">
        <f>INDEX(Table5[Corrected Island/Colony Name],MATCH('Full Data'!C2351,Table5[Colony_ID],0))</f>
        <v>Pavuvu</v>
      </c>
      <c r="G2351" t="str">
        <f>INDEX(Table4[Common_Name],MATCH('Full Data'!D2351,Table4[SpcRecID],0))</f>
        <v>Brown Noddy</v>
      </c>
      <c r="H2351" s="83" t="str">
        <f>INDEX(Data!E$2:E$6500,MATCH(A2351,Data!$A$2:$A$6500,0))</f>
        <v>data deficient</v>
      </c>
      <c r="I2351" s="90">
        <f>INDEX(Data!P$2:P$6500,MATCH(A2351,Data!$A$2:$A$6500,0))</f>
        <v>1990</v>
      </c>
      <c r="J2351" s="90">
        <f>INDEX(Data!Q$2:Q$6500,MATCH($A2351,Data!$A$2:$A$6500,0))</f>
        <v>1990</v>
      </c>
      <c r="K2351" s="90">
        <f>INDEX(Data!F$2:F$6500,MATCH($A2351,Data!$A$2:$A$6500,0))</f>
        <v>50</v>
      </c>
      <c r="L2351" s="90">
        <f>INDEX(Data!G$2:G$6500,MATCH($A2351,Data!$A$2:$A$6500,0))</f>
        <v>50</v>
      </c>
      <c r="M2351" s="90">
        <f>INDEX(Data!H$2:H$6500,MATCH($A2351,Data!$A$2:$A$6500,0))</f>
        <v>0</v>
      </c>
      <c r="N2351" s="90">
        <f>INDEX(Data!I$2:I$6500,MATCH($A2351,Data!$A$2:$A$6500,0))</f>
        <v>0</v>
      </c>
      <c r="O2351" s="83" t="str">
        <f>INDEX(Data!J$2:J$6500,MATCH($A2351,Data!$A$2:$A$6500,0))</f>
        <v>individuals</v>
      </c>
      <c r="P2351" t="str">
        <f>_xlfn.XLOOKUP(B2351,Table3[RefID],Table3[Citation])</f>
        <v>Buckingham et al (1990)</v>
      </c>
    </row>
    <row r="2352" spans="1:16" x14ac:dyDescent="0.35">
      <c r="A2352" s="68">
        <v>2350</v>
      </c>
      <c r="B2352" s="69">
        <v>153</v>
      </c>
      <c r="C2352" s="69">
        <v>22012</v>
      </c>
      <c r="D2352" s="69">
        <v>3263</v>
      </c>
      <c r="E2352" t="str">
        <f>INDEX(Table5[EEZ],MATCH(C2352,Table5[Colony_ID],0))</f>
        <v>Solomon Islands Exclusive Economic Zone</v>
      </c>
      <c r="F2352" t="str">
        <f>INDEX(Table5[Corrected Island/Colony Name],MATCH('Full Data'!C2352,Table5[Colony_ID],0))</f>
        <v>Gizo</v>
      </c>
      <c r="G2352" t="str">
        <f>INDEX(Table4[Common_Name],MATCH('Full Data'!D2352,Table4[SpcRecID],0))</f>
        <v>Greater crested Tern</v>
      </c>
      <c r="H2352" s="83" t="str">
        <f>INDEX(Data!E$2:E$6500,MATCH(A2352,Data!$A$2:$A$6500,0))</f>
        <v>data deficient</v>
      </c>
      <c r="I2352" s="90">
        <f>INDEX(Data!P$2:P$6500,MATCH(A2352,Data!$A$2:$A$6500,0))</f>
        <v>1990</v>
      </c>
      <c r="J2352" s="90">
        <f>INDEX(Data!Q$2:Q$6500,MATCH($A2352,Data!$A$2:$A$6500,0))</f>
        <v>1990</v>
      </c>
      <c r="K2352" s="90">
        <f>INDEX(Data!F$2:F$6500,MATCH($A2352,Data!$A$2:$A$6500,0))</f>
        <v>40</v>
      </c>
      <c r="L2352" s="90">
        <f>INDEX(Data!G$2:G$6500,MATCH($A2352,Data!$A$2:$A$6500,0))</f>
        <v>40</v>
      </c>
      <c r="M2352" s="90">
        <f>INDEX(Data!H$2:H$6500,MATCH($A2352,Data!$A$2:$A$6500,0))</f>
        <v>0</v>
      </c>
      <c r="N2352" s="90">
        <f>INDEX(Data!I$2:I$6500,MATCH($A2352,Data!$A$2:$A$6500,0))</f>
        <v>0</v>
      </c>
      <c r="O2352" s="83" t="str">
        <f>INDEX(Data!J$2:J$6500,MATCH($A2352,Data!$A$2:$A$6500,0))</f>
        <v>individuals</v>
      </c>
      <c r="P2352" t="str">
        <f>_xlfn.XLOOKUP(B2352,Table3[RefID],Table3[Citation])</f>
        <v>Buckingham et al (1990)</v>
      </c>
    </row>
    <row r="2353" spans="1:16" x14ac:dyDescent="0.35">
      <c r="A2353" s="68">
        <v>2351</v>
      </c>
      <c r="B2353" s="69">
        <v>153</v>
      </c>
      <c r="C2353" s="69">
        <v>22013</v>
      </c>
      <c r="D2353" s="69">
        <v>3263</v>
      </c>
      <c r="E2353" t="str">
        <f>INDEX(Table5[EEZ],MATCH(C2353,Table5[Colony_ID],0))</f>
        <v>Solomon Islands Exclusive Economic Zone</v>
      </c>
      <c r="F2353" t="str">
        <f>INDEX(Table5[Corrected Island/Colony Name],MATCH('Full Data'!C2353,Table5[Colony_ID],0))</f>
        <v>Kolombangara</v>
      </c>
      <c r="G2353" t="str">
        <f>INDEX(Table4[Common_Name],MATCH('Full Data'!D2353,Table4[SpcRecID],0))</f>
        <v>Greater crested Tern</v>
      </c>
      <c r="H2353" s="83" t="str">
        <f>INDEX(Data!E$2:E$6500,MATCH(A2353,Data!$A$2:$A$6500,0))</f>
        <v>confirmed</v>
      </c>
      <c r="I2353" s="90">
        <f>INDEX(Data!P$2:P$6500,MATCH(A2353,Data!$A$2:$A$6500,0))</f>
        <v>1990</v>
      </c>
      <c r="J2353" s="90">
        <f>INDEX(Data!Q$2:Q$6500,MATCH($A2353,Data!$A$2:$A$6500,0))</f>
        <v>1990</v>
      </c>
      <c r="K2353" s="90">
        <f>INDEX(Data!F$2:F$6500,MATCH($A2353,Data!$A$2:$A$6500,0))</f>
        <v>45</v>
      </c>
      <c r="L2353" s="90">
        <f>INDEX(Data!G$2:G$6500,MATCH($A2353,Data!$A$2:$A$6500,0))</f>
        <v>45</v>
      </c>
      <c r="M2353" s="90">
        <f>INDEX(Data!H$2:H$6500,MATCH($A2353,Data!$A$2:$A$6500,0))</f>
        <v>0</v>
      </c>
      <c r="N2353" s="90">
        <f>INDEX(Data!I$2:I$6500,MATCH($A2353,Data!$A$2:$A$6500,0))</f>
        <v>0</v>
      </c>
      <c r="O2353" s="83" t="str">
        <f>INDEX(Data!J$2:J$6500,MATCH($A2353,Data!$A$2:$A$6500,0))</f>
        <v>individuals</v>
      </c>
      <c r="P2353" t="str">
        <f>_xlfn.XLOOKUP(B2353,Table3[RefID],Table3[Citation])</f>
        <v>Buckingham et al (1990)</v>
      </c>
    </row>
    <row r="2354" spans="1:16" x14ac:dyDescent="0.35">
      <c r="A2354" s="68">
        <v>2352</v>
      </c>
      <c r="B2354" s="69">
        <v>153</v>
      </c>
      <c r="C2354" s="69">
        <v>22013</v>
      </c>
      <c r="D2354" s="69">
        <v>3947</v>
      </c>
      <c r="E2354" t="str">
        <f>INDEX(Table5[EEZ],MATCH(C2354,Table5[Colony_ID],0))</f>
        <v>Solomon Islands Exclusive Economic Zone</v>
      </c>
      <c r="F2354" t="str">
        <f>INDEX(Table5[Corrected Island/Colony Name],MATCH('Full Data'!C2354,Table5[Colony_ID],0))</f>
        <v>Kolombangara</v>
      </c>
      <c r="G2354" t="str">
        <f>INDEX(Table4[Common_Name],MATCH('Full Data'!D2354,Table4[SpcRecID],0))</f>
        <v>Heinroth's Shearwater</v>
      </c>
      <c r="H2354" s="83" t="str">
        <f>INDEX(Data!E$2:E$6500,MATCH(A2354,Data!$A$2:$A$6500,0))</f>
        <v>data deficient</v>
      </c>
      <c r="I2354" s="90">
        <f>INDEX(Data!P$2:P$6500,MATCH(A2354,Data!$A$2:$A$6500,0))</f>
        <v>1990</v>
      </c>
      <c r="J2354" s="90">
        <f>INDEX(Data!Q$2:Q$6500,MATCH($A2354,Data!$A$2:$A$6500,0))</f>
        <v>1990</v>
      </c>
      <c r="K2354" s="90">
        <f>INDEX(Data!F$2:F$6500,MATCH($A2354,Data!$A$2:$A$6500,0))</f>
        <v>5</v>
      </c>
      <c r="L2354" s="90">
        <f>INDEX(Data!G$2:G$6500,MATCH($A2354,Data!$A$2:$A$6500,0))</f>
        <v>5</v>
      </c>
      <c r="M2354" s="90">
        <f>INDEX(Data!H$2:H$6500,MATCH($A2354,Data!$A$2:$A$6500,0))</f>
        <v>0</v>
      </c>
      <c r="N2354" s="90">
        <f>INDEX(Data!I$2:I$6500,MATCH($A2354,Data!$A$2:$A$6500,0))</f>
        <v>0</v>
      </c>
      <c r="O2354" s="83" t="str">
        <f>INDEX(Data!J$2:J$6500,MATCH($A2354,Data!$A$2:$A$6500,0))</f>
        <v>individuals</v>
      </c>
      <c r="P2354" t="str">
        <f>_xlfn.XLOOKUP(B2354,Table3[RefID],Table3[Citation])</f>
        <v>Buckingham et al (1990)</v>
      </c>
    </row>
    <row r="2355" spans="1:16" x14ac:dyDescent="0.35">
      <c r="A2355" s="68">
        <v>2353</v>
      </c>
      <c r="B2355" s="69">
        <v>153</v>
      </c>
      <c r="C2355" s="69">
        <v>22016</v>
      </c>
      <c r="D2355" s="69">
        <v>3846</v>
      </c>
      <c r="E2355" t="str">
        <f>INDEX(Table5[EEZ],MATCH(C2355,Table5[Colony_ID],0))</f>
        <v>Solomon Islands Exclusive Economic Zone</v>
      </c>
      <c r="F2355" t="str">
        <f>INDEX(Table5[Corrected Island/Colony Name],MATCH('Full Data'!C2355,Table5[Colony_ID],0))</f>
        <v>New Georgia</v>
      </c>
      <c r="G2355" t="str">
        <f>INDEX(Table4[Common_Name],MATCH('Full Data'!D2355,Table4[SpcRecID],0))</f>
        <v>Lesser Frigatebird</v>
      </c>
      <c r="H2355" s="83" t="str">
        <f>INDEX(Data!E$2:E$6500,MATCH(A2355,Data!$A$2:$A$6500,0))</f>
        <v>data deficient</v>
      </c>
      <c r="I2355" s="90">
        <f>INDEX(Data!P$2:P$6500,MATCH(A2355,Data!$A$2:$A$6500,0))</f>
        <v>1990</v>
      </c>
      <c r="J2355" s="90">
        <f>INDEX(Data!Q$2:Q$6500,MATCH($A2355,Data!$A$2:$A$6500,0))</f>
        <v>1990</v>
      </c>
      <c r="K2355" s="90">
        <f>INDEX(Data!F$2:F$6500,MATCH($A2355,Data!$A$2:$A$6500,0))</f>
        <v>700</v>
      </c>
      <c r="L2355" s="90">
        <f>INDEX(Data!G$2:G$6500,MATCH($A2355,Data!$A$2:$A$6500,0))</f>
        <v>700</v>
      </c>
      <c r="M2355" s="90">
        <f>INDEX(Data!H$2:H$6500,MATCH($A2355,Data!$A$2:$A$6500,0))</f>
        <v>0</v>
      </c>
      <c r="N2355" s="90">
        <f>INDEX(Data!I$2:I$6500,MATCH($A2355,Data!$A$2:$A$6500,0))</f>
        <v>0</v>
      </c>
      <c r="O2355" s="83" t="str">
        <f>INDEX(Data!J$2:J$6500,MATCH($A2355,Data!$A$2:$A$6500,0))</f>
        <v>individuals</v>
      </c>
      <c r="P2355" t="str">
        <f>_xlfn.XLOOKUP(B2355,Table3[RefID],Table3[Citation])</f>
        <v>Buckingham et al (1990)</v>
      </c>
    </row>
    <row r="2356" spans="1:16" x14ac:dyDescent="0.35">
      <c r="A2356" s="68">
        <v>2354</v>
      </c>
      <c r="B2356" s="69">
        <v>153</v>
      </c>
      <c r="C2356" s="69">
        <v>22017</v>
      </c>
      <c r="D2356" s="69">
        <v>3846</v>
      </c>
      <c r="E2356" t="str">
        <f>INDEX(Table5[EEZ],MATCH(C2356,Table5[Colony_ID],0))</f>
        <v>Solomon Islands Exclusive Economic Zone</v>
      </c>
      <c r="F2356" t="str">
        <f>INDEX(Table5[Corrected Island/Colony Name],MATCH('Full Data'!C2356,Table5[Colony_ID],0))</f>
        <v>Nggatokae</v>
      </c>
      <c r="G2356" t="str">
        <f>INDEX(Table4[Common_Name],MATCH('Full Data'!D2356,Table4[SpcRecID],0))</f>
        <v>Lesser Frigatebird</v>
      </c>
      <c r="H2356" s="83" t="str">
        <f>INDEX(Data!E$2:E$6500,MATCH(A2356,Data!$A$2:$A$6500,0))</f>
        <v>data deficient</v>
      </c>
      <c r="I2356" s="90">
        <f>INDEX(Data!P$2:P$6500,MATCH(A2356,Data!$A$2:$A$6500,0))</f>
        <v>1990</v>
      </c>
      <c r="J2356" s="90">
        <f>INDEX(Data!Q$2:Q$6500,MATCH($A2356,Data!$A$2:$A$6500,0))</f>
        <v>1990</v>
      </c>
      <c r="K2356" s="90">
        <f>INDEX(Data!F$2:F$6500,MATCH($A2356,Data!$A$2:$A$6500,0))</f>
        <v>240</v>
      </c>
      <c r="L2356" s="90">
        <f>INDEX(Data!G$2:G$6500,MATCH($A2356,Data!$A$2:$A$6500,0))</f>
        <v>240</v>
      </c>
      <c r="M2356" s="90">
        <f>INDEX(Data!H$2:H$6500,MATCH($A2356,Data!$A$2:$A$6500,0))</f>
        <v>0</v>
      </c>
      <c r="N2356" s="90">
        <f>INDEX(Data!I$2:I$6500,MATCH($A2356,Data!$A$2:$A$6500,0))</f>
        <v>0</v>
      </c>
      <c r="O2356" s="83" t="str">
        <f>INDEX(Data!J$2:J$6500,MATCH($A2356,Data!$A$2:$A$6500,0))</f>
        <v>individuals</v>
      </c>
      <c r="P2356" t="str">
        <f>_xlfn.XLOOKUP(B2356,Table3[RefID],Table3[Citation])</f>
        <v>Buckingham et al (1990)</v>
      </c>
    </row>
    <row r="2357" spans="1:16" x14ac:dyDescent="0.35">
      <c r="A2357" s="68">
        <v>2355</v>
      </c>
      <c r="B2357" s="69">
        <v>153</v>
      </c>
      <c r="C2357" s="69">
        <v>22028</v>
      </c>
      <c r="D2357" s="69">
        <v>3846</v>
      </c>
      <c r="E2357" t="str">
        <f>INDEX(Table5[EEZ],MATCH(C2357,Table5[Colony_ID],0))</f>
        <v>Solomon Islands Exclusive Economic Zone</v>
      </c>
      <c r="F2357" t="str">
        <f>INDEX(Table5[Corrected Island/Colony Name],MATCH('Full Data'!C2357,Table5[Colony_ID],0))</f>
        <v>Pavuvu</v>
      </c>
      <c r="G2357" t="str">
        <f>INDEX(Table4[Common_Name],MATCH('Full Data'!D2357,Table4[SpcRecID],0))</f>
        <v>Lesser Frigatebird</v>
      </c>
      <c r="H2357" s="83" t="str">
        <f>INDEX(Data!E$2:E$6500,MATCH(A2357,Data!$A$2:$A$6500,0))</f>
        <v>data deficient</v>
      </c>
      <c r="I2357" s="90">
        <f>INDEX(Data!P$2:P$6500,MATCH(A2357,Data!$A$2:$A$6500,0))</f>
        <v>1990</v>
      </c>
      <c r="J2357" s="90">
        <f>INDEX(Data!Q$2:Q$6500,MATCH($A2357,Data!$A$2:$A$6500,0))</f>
        <v>1990</v>
      </c>
      <c r="K2357" s="90">
        <f>INDEX(Data!F$2:F$6500,MATCH($A2357,Data!$A$2:$A$6500,0))</f>
        <v>120</v>
      </c>
      <c r="L2357" s="90">
        <f>INDEX(Data!G$2:G$6500,MATCH($A2357,Data!$A$2:$A$6500,0))</f>
        <v>120</v>
      </c>
      <c r="M2357" s="90">
        <f>INDEX(Data!H$2:H$6500,MATCH($A2357,Data!$A$2:$A$6500,0))</f>
        <v>0</v>
      </c>
      <c r="N2357" s="90">
        <f>INDEX(Data!I$2:I$6500,MATCH($A2357,Data!$A$2:$A$6500,0))</f>
        <v>0</v>
      </c>
      <c r="O2357" s="83" t="str">
        <f>INDEX(Data!J$2:J$6500,MATCH($A2357,Data!$A$2:$A$6500,0))</f>
        <v>individuals</v>
      </c>
      <c r="P2357" t="str">
        <f>_xlfn.XLOOKUP(B2357,Table3[RefID],Table3[Citation])</f>
        <v>Buckingham et al (1990)</v>
      </c>
    </row>
    <row r="2358" spans="1:16" x14ac:dyDescent="0.35">
      <c r="A2358" s="68">
        <v>2356</v>
      </c>
      <c r="B2358" s="69">
        <v>153</v>
      </c>
      <c r="C2358" s="69">
        <v>22012</v>
      </c>
      <c r="D2358" s="69">
        <v>3266</v>
      </c>
      <c r="E2358" t="str">
        <f>INDEX(Table5[EEZ],MATCH(C2358,Table5[Colony_ID],0))</f>
        <v>Solomon Islands Exclusive Economic Zone</v>
      </c>
      <c r="F2358" t="str">
        <f>INDEX(Table5[Corrected Island/Colony Name],MATCH('Full Data'!C2358,Table5[Colony_ID],0))</f>
        <v>Gizo</v>
      </c>
      <c r="G2358" t="str">
        <f>INDEX(Table4[Common_Name],MATCH('Full Data'!D2358,Table4[SpcRecID],0))</f>
        <v>Roseate Tern</v>
      </c>
      <c r="H2358" s="83" t="str">
        <f>INDEX(Data!E$2:E$6500,MATCH(A2358,Data!$A$2:$A$6500,0))</f>
        <v>Potential Breeding</v>
      </c>
      <c r="I2358" s="90">
        <f>INDEX(Data!P$2:P$6500,MATCH(A2358,Data!$A$2:$A$6500,0))</f>
        <v>1990</v>
      </c>
      <c r="J2358" s="90">
        <f>INDEX(Data!Q$2:Q$6500,MATCH($A2358,Data!$A$2:$A$6500,0))</f>
        <v>1990</v>
      </c>
      <c r="K2358" s="90">
        <f>INDEX(Data!F$2:F$6500,MATCH($A2358,Data!$A$2:$A$6500,0))</f>
        <v>20</v>
      </c>
      <c r="L2358" s="90">
        <f>INDEX(Data!G$2:G$6500,MATCH($A2358,Data!$A$2:$A$6500,0))</f>
        <v>20</v>
      </c>
      <c r="M2358" s="90">
        <f>INDEX(Data!H$2:H$6500,MATCH($A2358,Data!$A$2:$A$6500,0))</f>
        <v>0</v>
      </c>
      <c r="N2358" s="90">
        <f>INDEX(Data!I$2:I$6500,MATCH($A2358,Data!$A$2:$A$6500,0))</f>
        <v>0</v>
      </c>
      <c r="O2358" s="83" t="str">
        <f>INDEX(Data!J$2:J$6500,MATCH($A2358,Data!$A$2:$A$6500,0))</f>
        <v>individuals</v>
      </c>
      <c r="P2358" t="str">
        <f>_xlfn.XLOOKUP(B2358,Table3[RefID],Table3[Citation])</f>
        <v>Buckingham et al (1990)</v>
      </c>
    </row>
    <row r="2359" spans="1:16" x14ac:dyDescent="0.35">
      <c r="A2359" s="68">
        <v>2357</v>
      </c>
      <c r="B2359" s="69">
        <v>153</v>
      </c>
      <c r="C2359" s="69">
        <v>22028</v>
      </c>
      <c r="D2359" s="69">
        <v>3288</v>
      </c>
      <c r="E2359" t="str">
        <f>INDEX(Table5[EEZ],MATCH(C2359,Table5[Colony_ID],0))</f>
        <v>Solomon Islands Exclusive Economic Zone</v>
      </c>
      <c r="F2359" t="str">
        <f>INDEX(Table5[Corrected Island/Colony Name],MATCH('Full Data'!C2359,Table5[Colony_ID],0))</f>
        <v>Pavuvu</v>
      </c>
      <c r="G2359" t="str">
        <f>INDEX(Table4[Common_Name],MATCH('Full Data'!D2359,Table4[SpcRecID],0))</f>
        <v>Sooty Tern</v>
      </c>
      <c r="H2359" s="83" t="str">
        <f>INDEX(Data!E$2:E$6500,MATCH(A2359,Data!$A$2:$A$6500,0))</f>
        <v>data deficient</v>
      </c>
      <c r="I2359" s="90">
        <f>INDEX(Data!P$2:P$6500,MATCH(A2359,Data!$A$2:$A$6500,0))</f>
        <v>1990</v>
      </c>
      <c r="J2359" s="90">
        <f>INDEX(Data!Q$2:Q$6500,MATCH($A2359,Data!$A$2:$A$6500,0))</f>
        <v>1990</v>
      </c>
      <c r="K2359" s="90">
        <f>INDEX(Data!F$2:F$6500,MATCH($A2359,Data!$A$2:$A$6500,0))</f>
        <v>8</v>
      </c>
      <c r="L2359" s="90">
        <f>INDEX(Data!G$2:G$6500,MATCH($A2359,Data!$A$2:$A$6500,0))</f>
        <v>8</v>
      </c>
      <c r="M2359" s="90">
        <f>INDEX(Data!H$2:H$6500,MATCH($A2359,Data!$A$2:$A$6500,0))</f>
        <v>0</v>
      </c>
      <c r="N2359" s="90">
        <f>INDEX(Data!I$2:I$6500,MATCH($A2359,Data!$A$2:$A$6500,0))</f>
        <v>0</v>
      </c>
      <c r="O2359" s="83" t="str">
        <f>INDEX(Data!J$2:J$6500,MATCH($A2359,Data!$A$2:$A$6500,0))</f>
        <v>individuals</v>
      </c>
      <c r="P2359" t="str">
        <f>_xlfn.XLOOKUP(B2359,Table3[RefID],Table3[Citation])</f>
        <v>Buckingham et al (1990)</v>
      </c>
    </row>
    <row r="2360" spans="1:16" x14ac:dyDescent="0.35">
      <c r="A2360" s="68">
        <v>2358</v>
      </c>
      <c r="B2360" s="71">
        <v>154</v>
      </c>
      <c r="C2360" s="71">
        <v>11041</v>
      </c>
      <c r="D2360" s="69">
        <v>3295</v>
      </c>
      <c r="E2360" t="str">
        <f>INDEX(Table5[EEZ],MATCH(C2360,Table5[Colony_ID],0))</f>
        <v>Marshall Islands Exclusive Economic Zone</v>
      </c>
      <c r="F2360" t="str">
        <f>INDEX(Table5[Corrected Island/Colony Name],MATCH('Full Data'!C2360,Table5[Colony_ID],0))</f>
        <v>Eniwetak</v>
      </c>
      <c r="G2360" t="str">
        <f>INDEX(Table4[Common_Name],MATCH('Full Data'!D2360,Table4[SpcRecID],0))</f>
        <v>Black Noddy</v>
      </c>
      <c r="H2360" s="83" t="str">
        <f>INDEX(Data!E$2:E$6500,MATCH(A2360,Data!$A$2:$A$6500,0))</f>
        <v>Confirmed</v>
      </c>
      <c r="I2360" s="90">
        <f>INDEX(Data!P$2:P$6500,MATCH(A2360,Data!$A$2:$A$6500,0))</f>
        <v>1993</v>
      </c>
      <c r="J2360" s="90">
        <f>INDEX(Data!Q$2:Q$6500,MATCH($A2360,Data!$A$2:$A$6500,0))</f>
        <v>1988</v>
      </c>
      <c r="K2360" s="90">
        <f>INDEX(Data!F$2:F$6500,MATCH($A2360,Data!$A$2:$A$6500,0))</f>
        <v>2000</v>
      </c>
      <c r="L2360" s="90">
        <f>INDEX(Data!G$2:G$6500,MATCH($A2360,Data!$A$2:$A$6500,0))</f>
        <v>2000</v>
      </c>
      <c r="M2360" s="90">
        <f>INDEX(Data!H$2:H$6500,MATCH($A2360,Data!$A$2:$A$6500,0))</f>
        <v>0</v>
      </c>
      <c r="N2360" s="90">
        <f>INDEX(Data!I$2:I$6500,MATCH($A2360,Data!$A$2:$A$6500,0))</f>
        <v>0</v>
      </c>
      <c r="O2360" s="83" t="str">
        <f>INDEX(Data!J$2:J$6500,MATCH($A2360,Data!$A$2:$A$6500,0))</f>
        <v>individuals</v>
      </c>
      <c r="P2360" t="str">
        <f>_xlfn.XLOOKUP(B2360,Table3[RefID],Table3[Citation])</f>
        <v>Clapp (1990)</v>
      </c>
    </row>
    <row r="2361" spans="1:16" x14ac:dyDescent="0.35">
      <c r="A2361" s="68">
        <v>2359</v>
      </c>
      <c r="B2361" s="71">
        <v>154</v>
      </c>
      <c r="C2361" s="71">
        <v>11041</v>
      </c>
      <c r="D2361" s="69">
        <v>3295</v>
      </c>
      <c r="E2361" t="str">
        <f>INDEX(Table5[EEZ],MATCH(C2361,Table5[Colony_ID],0))</f>
        <v>Marshall Islands Exclusive Economic Zone</v>
      </c>
      <c r="F2361" t="str">
        <f>INDEX(Table5[Corrected Island/Colony Name],MATCH('Full Data'!C2361,Table5[Colony_ID],0))</f>
        <v>Eniwetak</v>
      </c>
      <c r="G2361" t="str">
        <f>INDEX(Table4[Common_Name],MATCH('Full Data'!D2361,Table4[SpcRecID],0))</f>
        <v>Black Noddy</v>
      </c>
      <c r="H2361" s="83" t="str">
        <f>INDEX(Data!E$2:E$6500,MATCH(A2361,Data!$A$2:$A$6500,0))</f>
        <v>Confirmed</v>
      </c>
      <c r="I2361" s="90">
        <f>INDEX(Data!P$2:P$6500,MATCH(A2361,Data!$A$2:$A$6500,0))</f>
        <v>1994</v>
      </c>
      <c r="J2361" s="90">
        <f>INDEX(Data!Q$2:Q$6500,MATCH($A2361,Data!$A$2:$A$6500,0))</f>
        <v>1988</v>
      </c>
      <c r="K2361" s="90">
        <f>INDEX(Data!F$2:F$6500,MATCH($A2361,Data!$A$2:$A$6500,0))</f>
        <v>1163</v>
      </c>
      <c r="L2361" s="90">
        <f>INDEX(Data!G$2:G$6500,MATCH($A2361,Data!$A$2:$A$6500,0))</f>
        <v>1163</v>
      </c>
      <c r="M2361" s="90">
        <f>INDEX(Data!H$2:H$6500,MATCH($A2361,Data!$A$2:$A$6500,0))</f>
        <v>0</v>
      </c>
      <c r="N2361" s="90">
        <f>INDEX(Data!I$2:I$6500,MATCH($A2361,Data!$A$2:$A$6500,0))</f>
        <v>0</v>
      </c>
      <c r="O2361" s="83" t="str">
        <f>INDEX(Data!J$2:J$6500,MATCH($A2361,Data!$A$2:$A$6500,0))</f>
        <v>nests</v>
      </c>
      <c r="P2361" t="str">
        <f>_xlfn.XLOOKUP(B2361,Table3[RefID],Table3[Citation])</f>
        <v>Clapp (1990)</v>
      </c>
    </row>
    <row r="2362" spans="1:16" x14ac:dyDescent="0.35">
      <c r="A2362" s="68">
        <v>2360</v>
      </c>
      <c r="B2362" s="71">
        <v>154</v>
      </c>
      <c r="C2362" s="71">
        <v>11041</v>
      </c>
      <c r="D2362" s="69">
        <v>3295</v>
      </c>
      <c r="E2362" t="str">
        <f>INDEX(Table5[EEZ],MATCH(C2362,Table5[Colony_ID],0))</f>
        <v>Marshall Islands Exclusive Economic Zone</v>
      </c>
      <c r="F2362" t="str">
        <f>INDEX(Table5[Corrected Island/Colony Name],MATCH('Full Data'!C2362,Table5[Colony_ID],0))</f>
        <v>Eniwetak</v>
      </c>
      <c r="G2362" t="str">
        <f>INDEX(Table4[Common_Name],MATCH('Full Data'!D2362,Table4[SpcRecID],0))</f>
        <v>Black Noddy</v>
      </c>
      <c r="H2362" s="83" t="str">
        <f>INDEX(Data!E$2:E$6500,MATCH(A2362,Data!$A$2:$A$6500,0))</f>
        <v>Confirmed</v>
      </c>
      <c r="I2362" s="90">
        <f>INDEX(Data!P$2:P$6500,MATCH(A2362,Data!$A$2:$A$6500,0))</f>
        <v>1994</v>
      </c>
      <c r="J2362" s="90">
        <f>INDEX(Data!Q$2:Q$6500,MATCH($A2362,Data!$A$2:$A$6500,0))</f>
        <v>1988</v>
      </c>
      <c r="K2362" s="90">
        <f>INDEX(Data!F$2:F$6500,MATCH($A2362,Data!$A$2:$A$6500,0))</f>
        <v>750</v>
      </c>
      <c r="L2362" s="90">
        <f>INDEX(Data!G$2:G$6500,MATCH($A2362,Data!$A$2:$A$6500,0))</f>
        <v>750</v>
      </c>
      <c r="M2362" s="90">
        <f>INDEX(Data!H$2:H$6500,MATCH($A2362,Data!$A$2:$A$6500,0))</f>
        <v>0</v>
      </c>
      <c r="N2362" s="90">
        <f>INDEX(Data!I$2:I$6500,MATCH($A2362,Data!$A$2:$A$6500,0))</f>
        <v>0</v>
      </c>
      <c r="O2362" s="83" t="str">
        <f>INDEX(Data!J$2:J$6500,MATCH($A2362,Data!$A$2:$A$6500,0))</f>
        <v>nests</v>
      </c>
      <c r="P2362" t="str">
        <f>_xlfn.XLOOKUP(B2362,Table3[RefID],Table3[Citation])</f>
        <v>Clapp (1990)</v>
      </c>
    </row>
    <row r="2363" spans="1:16" x14ac:dyDescent="0.35">
      <c r="A2363" s="68">
        <v>2361</v>
      </c>
      <c r="B2363" s="71">
        <v>154</v>
      </c>
      <c r="C2363" s="71">
        <v>11044</v>
      </c>
      <c r="D2363" s="69">
        <v>3295</v>
      </c>
      <c r="E2363" t="str">
        <f>INDEX(Table5[EEZ],MATCH(C2363,Table5[Colony_ID],0))</f>
        <v>Marshall Islands Exclusive Economic Zone</v>
      </c>
      <c r="F2363" t="str">
        <f>INDEX(Table5[Corrected Island/Colony Name],MATCH('Full Data'!C2363,Table5[Colony_ID],0))</f>
        <v>Ennylabegan</v>
      </c>
      <c r="G2363" t="str">
        <f>INDEX(Table4[Common_Name],MATCH('Full Data'!D2363,Table4[SpcRecID],0))</f>
        <v>Black Noddy</v>
      </c>
      <c r="H2363" s="83" t="str">
        <f>INDEX(Data!E$2:E$6500,MATCH(A2363,Data!$A$2:$A$6500,0))</f>
        <v>Potential Breeding</v>
      </c>
      <c r="I2363" s="90">
        <f>INDEX(Data!P$2:P$6500,MATCH(A2363,Data!$A$2:$A$6500,0))</f>
        <v>1994</v>
      </c>
      <c r="J2363" s="90">
        <f>INDEX(Data!Q$2:Q$6500,MATCH($A2363,Data!$A$2:$A$6500,0))</f>
        <v>1988</v>
      </c>
      <c r="K2363" s="90">
        <f>INDEX(Data!F$2:F$6500,MATCH($A2363,Data!$A$2:$A$6500,0))</f>
        <v>15</v>
      </c>
      <c r="L2363" s="90">
        <f>INDEX(Data!G$2:G$6500,MATCH($A2363,Data!$A$2:$A$6500,0))</f>
        <v>15</v>
      </c>
      <c r="M2363" s="90">
        <f>INDEX(Data!H$2:H$6500,MATCH($A2363,Data!$A$2:$A$6500,0))</f>
        <v>0</v>
      </c>
      <c r="N2363" s="90">
        <f>INDEX(Data!I$2:I$6500,MATCH($A2363,Data!$A$2:$A$6500,0))</f>
        <v>0</v>
      </c>
      <c r="O2363" s="83" t="str">
        <f>INDEX(Data!J$2:J$6500,MATCH($A2363,Data!$A$2:$A$6500,0))</f>
        <v>mature individuals</v>
      </c>
      <c r="P2363" t="str">
        <f>_xlfn.XLOOKUP(B2363,Table3[RefID],Table3[Citation])</f>
        <v>Clapp (1990)</v>
      </c>
    </row>
    <row r="2364" spans="1:16" x14ac:dyDescent="0.35">
      <c r="A2364" s="68">
        <v>2362</v>
      </c>
      <c r="B2364" s="71">
        <v>154</v>
      </c>
      <c r="C2364" s="71">
        <v>11044</v>
      </c>
      <c r="D2364" s="69">
        <v>3295</v>
      </c>
      <c r="E2364" t="str">
        <f>INDEX(Table5[EEZ],MATCH(C2364,Table5[Colony_ID],0))</f>
        <v>Marshall Islands Exclusive Economic Zone</v>
      </c>
      <c r="F2364" t="str">
        <f>INDEX(Table5[Corrected Island/Colony Name],MATCH('Full Data'!C2364,Table5[Colony_ID],0))</f>
        <v>Ennylabegan</v>
      </c>
      <c r="G2364" t="str">
        <f>INDEX(Table4[Common_Name],MATCH('Full Data'!D2364,Table4[SpcRecID],0))</f>
        <v>Black Noddy</v>
      </c>
      <c r="H2364" s="83" t="str">
        <f>INDEX(Data!E$2:E$6500,MATCH(A2364,Data!$A$2:$A$6500,0))</f>
        <v>Probable</v>
      </c>
      <c r="I2364" s="90">
        <f>INDEX(Data!P$2:P$6500,MATCH(A2364,Data!$A$2:$A$6500,0))</f>
        <v>1994</v>
      </c>
      <c r="J2364" s="90">
        <f>INDEX(Data!Q$2:Q$6500,MATCH($A2364,Data!$A$2:$A$6500,0))</f>
        <v>1988</v>
      </c>
      <c r="K2364" s="90">
        <f>INDEX(Data!F$2:F$6500,MATCH($A2364,Data!$A$2:$A$6500,0))</f>
        <v>1</v>
      </c>
      <c r="L2364" s="90">
        <f>INDEX(Data!G$2:G$6500,MATCH($A2364,Data!$A$2:$A$6500,0))</f>
        <v>1</v>
      </c>
      <c r="M2364" s="90">
        <f>INDEX(Data!H$2:H$6500,MATCH($A2364,Data!$A$2:$A$6500,0))</f>
        <v>0</v>
      </c>
      <c r="N2364" s="90">
        <f>INDEX(Data!I$2:I$6500,MATCH($A2364,Data!$A$2:$A$6500,0))</f>
        <v>0</v>
      </c>
      <c r="O2364" s="83" t="str">
        <f>INDEX(Data!J$2:J$6500,MATCH($A2364,Data!$A$2:$A$6500,0))</f>
        <v>mature individuals</v>
      </c>
      <c r="P2364" t="str">
        <f>_xlfn.XLOOKUP(B2364,Table3[RefID],Table3[Citation])</f>
        <v>Clapp (1990)</v>
      </c>
    </row>
    <row r="2365" spans="1:16" x14ac:dyDescent="0.35">
      <c r="A2365" s="68">
        <v>2363</v>
      </c>
      <c r="B2365" s="71">
        <v>154</v>
      </c>
      <c r="C2365" s="71">
        <v>11047</v>
      </c>
      <c r="D2365" s="69">
        <v>3295</v>
      </c>
      <c r="E2365" t="str">
        <f>INDEX(Table5[EEZ],MATCH(C2365,Table5[Colony_ID],0))</f>
        <v>Marshall Islands Exclusive Economic Zone</v>
      </c>
      <c r="F2365" t="str">
        <f>INDEX(Table5[Corrected Island/Colony Name],MATCH('Full Data'!C2365,Table5[Colony_ID],0))</f>
        <v>Gagan</v>
      </c>
      <c r="G2365" t="str">
        <f>INDEX(Table4[Common_Name],MATCH('Full Data'!D2365,Table4[SpcRecID],0))</f>
        <v>Black Noddy</v>
      </c>
      <c r="H2365" s="83" t="str">
        <f>INDEX(Data!E$2:E$6500,MATCH(A2365,Data!$A$2:$A$6500,0))</f>
        <v>Confirmed</v>
      </c>
      <c r="I2365" s="90">
        <f>INDEX(Data!P$2:P$6500,MATCH(A2365,Data!$A$2:$A$6500,0))</f>
        <v>1998</v>
      </c>
      <c r="J2365" s="90">
        <f>INDEX(Data!Q$2:Q$6500,MATCH($A2365,Data!$A$2:$A$6500,0))</f>
        <v>1979</v>
      </c>
      <c r="K2365" s="90">
        <f>INDEX(Data!F$2:F$6500,MATCH($A2365,Data!$A$2:$A$6500,0))</f>
        <v>0</v>
      </c>
      <c r="L2365" s="90">
        <f>INDEX(Data!G$2:G$6500,MATCH($A2365,Data!$A$2:$A$6500,0))</f>
        <v>0</v>
      </c>
      <c r="M2365" s="90">
        <f>INDEX(Data!H$2:H$6500,MATCH($A2365,Data!$A$2:$A$6500,0))</f>
        <v>0</v>
      </c>
      <c r="N2365" s="90">
        <f>INDEX(Data!I$2:I$6500,MATCH($A2365,Data!$A$2:$A$6500,0))</f>
        <v>0</v>
      </c>
      <c r="O2365" s="83">
        <f>INDEX(Data!J$2:J$6500,MATCH($A2365,Data!$A$2:$A$6500,0))</f>
        <v>0</v>
      </c>
      <c r="P2365" t="str">
        <f>_xlfn.XLOOKUP(B2365,Table3[RefID],Table3[Citation])</f>
        <v>Clapp (1990)</v>
      </c>
    </row>
    <row r="2366" spans="1:16" x14ac:dyDescent="0.35">
      <c r="A2366" s="68">
        <v>2364</v>
      </c>
      <c r="B2366" s="71">
        <v>154</v>
      </c>
      <c r="C2366" s="71">
        <v>11047</v>
      </c>
      <c r="D2366" s="69">
        <v>3295</v>
      </c>
      <c r="E2366" t="str">
        <f>INDEX(Table5[EEZ],MATCH(C2366,Table5[Colony_ID],0))</f>
        <v>Marshall Islands Exclusive Economic Zone</v>
      </c>
      <c r="F2366" t="str">
        <f>INDEX(Table5[Corrected Island/Colony Name],MATCH('Full Data'!C2366,Table5[Colony_ID],0))</f>
        <v>Gagan</v>
      </c>
      <c r="G2366" t="str">
        <f>INDEX(Table4[Common_Name],MATCH('Full Data'!D2366,Table4[SpcRecID],0))</f>
        <v>Black Noddy</v>
      </c>
      <c r="H2366" s="83" t="str">
        <f>INDEX(Data!E$2:E$6500,MATCH(A2366,Data!$A$2:$A$6500,0))</f>
        <v>Non-breeding</v>
      </c>
      <c r="I2366" s="90">
        <f>INDEX(Data!P$2:P$6500,MATCH(A2366,Data!$A$2:$A$6500,0))</f>
        <v>2004</v>
      </c>
      <c r="J2366" s="90">
        <f>INDEX(Data!Q$2:Q$6500,MATCH($A2366,Data!$A$2:$A$6500,0))</f>
        <v>1988</v>
      </c>
      <c r="K2366" s="90">
        <f>INDEX(Data!F$2:F$6500,MATCH($A2366,Data!$A$2:$A$6500,0))</f>
        <v>3</v>
      </c>
      <c r="L2366" s="90">
        <f>INDEX(Data!G$2:G$6500,MATCH($A2366,Data!$A$2:$A$6500,0))</f>
        <v>6</v>
      </c>
      <c r="M2366" s="90">
        <f>INDEX(Data!H$2:H$6500,MATCH($A2366,Data!$A$2:$A$6500,0))</f>
        <v>0</v>
      </c>
      <c r="N2366" s="90">
        <f>INDEX(Data!I$2:I$6500,MATCH($A2366,Data!$A$2:$A$6500,0))</f>
        <v>0</v>
      </c>
      <c r="O2366" s="83" t="str">
        <f>INDEX(Data!J$2:J$6500,MATCH($A2366,Data!$A$2:$A$6500,0))</f>
        <v>individuals</v>
      </c>
      <c r="P2366" t="str">
        <f>_xlfn.XLOOKUP(B2366,Table3[RefID],Table3[Citation])</f>
        <v>Clapp (1990)</v>
      </c>
    </row>
    <row r="2367" spans="1:16" x14ac:dyDescent="0.35">
      <c r="A2367" s="68">
        <v>2365</v>
      </c>
      <c r="B2367" s="71">
        <v>154</v>
      </c>
      <c r="C2367" s="71">
        <v>11049</v>
      </c>
      <c r="D2367" s="69">
        <v>3295</v>
      </c>
      <c r="E2367" t="str">
        <f>INDEX(Table5[EEZ],MATCH(C2367,Table5[Colony_ID],0))</f>
        <v>Marshall Islands Exclusive Economic Zone</v>
      </c>
      <c r="F2367" t="str">
        <f>INDEX(Table5[Corrected Island/Colony Name],MATCH('Full Data'!C2367,Table5[Colony_ID],0))</f>
        <v>Gellinam</v>
      </c>
      <c r="G2367" t="str">
        <f>INDEX(Table4[Common_Name],MATCH('Full Data'!D2367,Table4[SpcRecID],0))</f>
        <v>Black Noddy</v>
      </c>
      <c r="H2367" s="83" t="str">
        <f>INDEX(Data!E$2:E$6500,MATCH(A2367,Data!$A$2:$A$6500,0))</f>
        <v>Confirmed</v>
      </c>
      <c r="I2367" s="90">
        <f>INDEX(Data!P$2:P$6500,MATCH(A2367,Data!$A$2:$A$6500,0))</f>
        <v>1998</v>
      </c>
      <c r="J2367" s="90">
        <f>INDEX(Data!Q$2:Q$6500,MATCH($A2367,Data!$A$2:$A$6500,0))</f>
        <v>1988</v>
      </c>
      <c r="K2367" s="90">
        <f>INDEX(Data!F$2:F$6500,MATCH($A2367,Data!$A$2:$A$6500,0))</f>
        <v>225</v>
      </c>
      <c r="L2367" s="90">
        <f>INDEX(Data!G$2:G$6500,MATCH($A2367,Data!$A$2:$A$6500,0))</f>
        <v>225</v>
      </c>
      <c r="M2367" s="90">
        <f>INDEX(Data!H$2:H$6500,MATCH($A2367,Data!$A$2:$A$6500,0))</f>
        <v>0</v>
      </c>
      <c r="N2367" s="90">
        <f>INDEX(Data!I$2:I$6500,MATCH($A2367,Data!$A$2:$A$6500,0))</f>
        <v>0</v>
      </c>
      <c r="O2367" s="83" t="str">
        <f>INDEX(Data!J$2:J$6500,MATCH($A2367,Data!$A$2:$A$6500,0))</f>
        <v>breeding pairs</v>
      </c>
      <c r="P2367" t="str">
        <f>_xlfn.XLOOKUP(B2367,Table3[RefID],Table3[Citation])</f>
        <v>Clapp (1990)</v>
      </c>
    </row>
    <row r="2368" spans="1:16" x14ac:dyDescent="0.35">
      <c r="A2368" s="68">
        <v>2366</v>
      </c>
      <c r="B2368" s="71">
        <v>154</v>
      </c>
      <c r="C2368" s="71">
        <v>11051</v>
      </c>
      <c r="D2368" s="69">
        <v>3295</v>
      </c>
      <c r="E2368" t="str">
        <f>INDEX(Table5[EEZ],MATCH(C2368,Table5[Colony_ID],0))</f>
        <v>Marshall Islands Exclusive Economic Zone</v>
      </c>
      <c r="F2368" t="str">
        <f>INDEX(Table5[Corrected Island/Colony Name],MATCH('Full Data'!C2368,Table5[Colony_ID],0))</f>
        <v>Illeginni</v>
      </c>
      <c r="G2368" t="str">
        <f>INDEX(Table4[Common_Name],MATCH('Full Data'!D2368,Table4[SpcRecID],0))</f>
        <v>Black Noddy</v>
      </c>
      <c r="H2368" s="83" t="str">
        <f>INDEX(Data!E$2:E$6500,MATCH(A2368,Data!$A$2:$A$6500,0))</f>
        <v>Confirmed</v>
      </c>
      <c r="I2368" s="90">
        <f>INDEX(Data!P$2:P$6500,MATCH(A2368,Data!$A$2:$A$6500,0))</f>
        <v>1997</v>
      </c>
      <c r="J2368" s="90">
        <f>INDEX(Data!Q$2:Q$6500,MATCH($A2368,Data!$A$2:$A$6500,0))</f>
        <v>1988</v>
      </c>
      <c r="K2368" s="90">
        <f>INDEX(Data!F$2:F$6500,MATCH($A2368,Data!$A$2:$A$6500,0))</f>
        <v>40</v>
      </c>
      <c r="L2368" s="90">
        <f>INDEX(Data!G$2:G$6500,MATCH($A2368,Data!$A$2:$A$6500,0))</f>
        <v>40</v>
      </c>
      <c r="M2368" s="90">
        <f>INDEX(Data!H$2:H$6500,MATCH($A2368,Data!$A$2:$A$6500,0))</f>
        <v>0</v>
      </c>
      <c r="N2368" s="90">
        <f>INDEX(Data!I$2:I$6500,MATCH($A2368,Data!$A$2:$A$6500,0))</f>
        <v>0</v>
      </c>
      <c r="O2368" s="83" t="str">
        <f>INDEX(Data!J$2:J$6500,MATCH($A2368,Data!$A$2:$A$6500,0))</f>
        <v>breeding pairs</v>
      </c>
      <c r="P2368" t="str">
        <f>_xlfn.XLOOKUP(B2368,Table3[RefID],Table3[Citation])</f>
        <v>Clapp (1990)</v>
      </c>
    </row>
    <row r="2369" spans="1:16" x14ac:dyDescent="0.35">
      <c r="A2369" s="68">
        <v>2367</v>
      </c>
      <c r="B2369" s="71">
        <v>154</v>
      </c>
      <c r="C2369" s="71">
        <v>11071</v>
      </c>
      <c r="D2369" s="69">
        <v>3295</v>
      </c>
      <c r="E2369" t="str">
        <f>INDEX(Table5[EEZ],MATCH(C2369,Table5[Colony_ID],0))</f>
        <v>Marshall Islands Exclusive Economic Zone</v>
      </c>
      <c r="F2369" t="str">
        <f>INDEX(Table5[Corrected Island/Colony Name],MATCH('Full Data'!C2369,Table5[Colony_ID],0))</f>
        <v>Kwajalein</v>
      </c>
      <c r="G2369" t="str">
        <f>INDEX(Table4[Common_Name],MATCH('Full Data'!D2369,Table4[SpcRecID],0))</f>
        <v>Black Noddy</v>
      </c>
      <c r="H2369" s="83" t="str">
        <f>INDEX(Data!E$2:E$6500,MATCH(A2369,Data!$A$2:$A$6500,0))</f>
        <v>Non-breeding</v>
      </c>
      <c r="I2369" s="90">
        <f>INDEX(Data!P$2:P$6500,MATCH(A2369,Data!$A$2:$A$6500,0))</f>
        <v>1983</v>
      </c>
      <c r="J2369" s="90">
        <f>INDEX(Data!Q$2:Q$6500,MATCH($A2369,Data!$A$2:$A$6500,0))</f>
        <v>1988</v>
      </c>
      <c r="K2369" s="90">
        <f>INDEX(Data!F$2:F$6500,MATCH($A2369,Data!$A$2:$A$6500,0))</f>
        <v>1</v>
      </c>
      <c r="L2369" s="90">
        <f>INDEX(Data!G$2:G$6500,MATCH($A2369,Data!$A$2:$A$6500,0))</f>
        <v>3</v>
      </c>
      <c r="M2369" s="90">
        <f>INDEX(Data!H$2:H$6500,MATCH($A2369,Data!$A$2:$A$6500,0))</f>
        <v>0</v>
      </c>
      <c r="N2369" s="90">
        <f>INDEX(Data!I$2:I$6500,MATCH($A2369,Data!$A$2:$A$6500,0))</f>
        <v>0</v>
      </c>
      <c r="O2369" s="83" t="str">
        <f>INDEX(Data!J$2:J$6500,MATCH($A2369,Data!$A$2:$A$6500,0))</f>
        <v>individuals</v>
      </c>
      <c r="P2369" t="str">
        <f>_xlfn.XLOOKUP(B2369,Table3[RefID],Table3[Citation])</f>
        <v>Clapp (1990)</v>
      </c>
    </row>
    <row r="2370" spans="1:16" x14ac:dyDescent="0.35">
      <c r="A2370" s="68">
        <v>2368</v>
      </c>
      <c r="B2370" s="71">
        <v>154</v>
      </c>
      <c r="C2370" s="71">
        <v>11073</v>
      </c>
      <c r="D2370" s="69">
        <v>3295</v>
      </c>
      <c r="E2370" t="str">
        <f>INDEX(Table5[EEZ],MATCH(C2370,Table5[Colony_ID],0))</f>
        <v>Marshall Islands Exclusive Economic Zone</v>
      </c>
      <c r="F2370" t="str">
        <f>INDEX(Table5[Corrected Island/Colony Name],MATCH('Full Data'!C2370,Table5[Colony_ID],0))</f>
        <v>Legan</v>
      </c>
      <c r="G2370" t="str">
        <f>INDEX(Table4[Common_Name],MATCH('Full Data'!D2370,Table4[SpcRecID],0))</f>
        <v>Black Noddy</v>
      </c>
      <c r="H2370" s="83" t="str">
        <f>INDEX(Data!E$2:E$6500,MATCH(A2370,Data!$A$2:$A$6500,0))</f>
        <v>Confirmed</v>
      </c>
      <c r="I2370" s="90">
        <f>INDEX(Data!P$2:P$6500,MATCH(A2370,Data!$A$2:$A$6500,0))</f>
        <v>2011</v>
      </c>
      <c r="J2370" s="90">
        <f>INDEX(Data!Q$2:Q$6500,MATCH($A2370,Data!$A$2:$A$6500,0))</f>
        <v>1988</v>
      </c>
      <c r="K2370" s="90">
        <f>INDEX(Data!F$2:F$6500,MATCH($A2370,Data!$A$2:$A$6500,0))</f>
        <v>12</v>
      </c>
      <c r="L2370" s="90">
        <f>INDEX(Data!G$2:G$6500,MATCH($A2370,Data!$A$2:$A$6500,0))</f>
        <v>12</v>
      </c>
      <c r="M2370" s="90">
        <f>INDEX(Data!H$2:H$6500,MATCH($A2370,Data!$A$2:$A$6500,0))</f>
        <v>0</v>
      </c>
      <c r="N2370" s="90">
        <f>INDEX(Data!I$2:I$6500,MATCH($A2370,Data!$A$2:$A$6500,0))</f>
        <v>0</v>
      </c>
      <c r="O2370" s="83" t="str">
        <f>INDEX(Data!J$2:J$6500,MATCH($A2370,Data!$A$2:$A$6500,0))</f>
        <v>breeding pairs</v>
      </c>
      <c r="P2370" t="str">
        <f>_xlfn.XLOOKUP(B2370,Table3[RefID],Table3[Citation])</f>
        <v>Clapp (1990)</v>
      </c>
    </row>
    <row r="2371" spans="1:16" x14ac:dyDescent="0.35">
      <c r="A2371" s="68">
        <v>2369</v>
      </c>
      <c r="B2371" s="71">
        <v>154</v>
      </c>
      <c r="C2371" s="71">
        <v>11079</v>
      </c>
      <c r="D2371" s="69">
        <v>3295</v>
      </c>
      <c r="E2371" t="str">
        <f>INDEX(Table5[EEZ],MATCH(C2371,Table5[Colony_ID],0))</f>
        <v>Marshall Islands Exclusive Economic Zone</v>
      </c>
      <c r="F2371" t="str">
        <f>INDEX(Table5[Corrected Island/Colony Name],MATCH('Full Data'!C2371,Table5[Colony_ID],0))</f>
        <v>Meck</v>
      </c>
      <c r="G2371" t="str">
        <f>INDEX(Table4[Common_Name],MATCH('Full Data'!D2371,Table4[SpcRecID],0))</f>
        <v>Black Noddy</v>
      </c>
      <c r="H2371" s="83" t="str">
        <f>INDEX(Data!E$2:E$6500,MATCH(A2371,Data!$A$2:$A$6500,0))</f>
        <v>Non-breeding</v>
      </c>
      <c r="I2371" s="90">
        <f>INDEX(Data!P$2:P$6500,MATCH(A2371,Data!$A$2:$A$6500,0))</f>
        <v>2008</v>
      </c>
      <c r="J2371" s="90">
        <f>INDEX(Data!Q$2:Q$6500,MATCH($A2371,Data!$A$2:$A$6500,0))</f>
        <v>1988</v>
      </c>
      <c r="K2371" s="90">
        <f>INDEX(Data!F$2:F$6500,MATCH($A2371,Data!$A$2:$A$6500,0))</f>
        <v>0</v>
      </c>
      <c r="L2371" s="90">
        <f>INDEX(Data!G$2:G$6500,MATCH($A2371,Data!$A$2:$A$6500,0))</f>
        <v>0</v>
      </c>
      <c r="M2371" s="90">
        <f>INDEX(Data!H$2:H$6500,MATCH($A2371,Data!$A$2:$A$6500,0))</f>
        <v>1</v>
      </c>
      <c r="N2371" s="90">
        <f>INDEX(Data!I$2:I$6500,MATCH($A2371,Data!$A$2:$A$6500,0))</f>
        <v>49</v>
      </c>
      <c r="O2371" s="83" t="str">
        <f>INDEX(Data!J$2:J$6500,MATCH($A2371,Data!$A$2:$A$6500,0))</f>
        <v>individuals</v>
      </c>
      <c r="P2371" t="str">
        <f>_xlfn.XLOOKUP(B2371,Table3[RefID],Table3[Citation])</f>
        <v>Clapp (1990)</v>
      </c>
    </row>
    <row r="2372" spans="1:16" x14ac:dyDescent="0.35">
      <c r="A2372" s="68">
        <v>2370</v>
      </c>
      <c r="B2372" s="71">
        <v>154</v>
      </c>
      <c r="C2372" s="71">
        <v>11091</v>
      </c>
      <c r="D2372" s="69">
        <v>3295</v>
      </c>
      <c r="E2372" t="str">
        <f>INDEX(Table5[EEZ],MATCH(C2372,Table5[Colony_ID],0))</f>
        <v>Marshall Islands Exclusive Economic Zone</v>
      </c>
      <c r="F2372" t="str">
        <f>INDEX(Table5[Corrected Island/Colony Name],MATCH('Full Data'!C2372,Table5[Colony_ID],0))</f>
        <v>Omelek</v>
      </c>
      <c r="G2372" t="str">
        <f>INDEX(Table4[Common_Name],MATCH('Full Data'!D2372,Table4[SpcRecID],0))</f>
        <v>Black Noddy</v>
      </c>
      <c r="H2372" s="83" t="str">
        <f>INDEX(Data!E$2:E$6500,MATCH(A2372,Data!$A$2:$A$6500,0))</f>
        <v>Confirmed</v>
      </c>
      <c r="I2372" s="90">
        <f>INDEX(Data!P$2:P$6500,MATCH(A2372,Data!$A$2:$A$6500,0))</f>
        <v>1998</v>
      </c>
      <c r="J2372" s="90">
        <f>INDEX(Data!Q$2:Q$6500,MATCH($A2372,Data!$A$2:$A$6500,0))</f>
        <v>1988</v>
      </c>
      <c r="K2372" s="90">
        <f>INDEX(Data!F$2:F$6500,MATCH($A2372,Data!$A$2:$A$6500,0))</f>
        <v>4</v>
      </c>
      <c r="L2372" s="90">
        <f>INDEX(Data!G$2:G$6500,MATCH($A2372,Data!$A$2:$A$6500,0))</f>
        <v>4</v>
      </c>
      <c r="M2372" s="90">
        <f>INDEX(Data!H$2:H$6500,MATCH($A2372,Data!$A$2:$A$6500,0))</f>
        <v>0</v>
      </c>
      <c r="N2372" s="90">
        <f>INDEX(Data!I$2:I$6500,MATCH($A2372,Data!$A$2:$A$6500,0))</f>
        <v>0</v>
      </c>
      <c r="O2372" s="83" t="str">
        <f>INDEX(Data!J$2:J$6500,MATCH($A2372,Data!$A$2:$A$6500,0))</f>
        <v>breeding pairs</v>
      </c>
      <c r="P2372" t="str">
        <f>_xlfn.XLOOKUP(B2372,Table3[RefID],Table3[Citation])</f>
        <v>Clapp (1990)</v>
      </c>
    </row>
    <row r="2373" spans="1:16" x14ac:dyDescent="0.35">
      <c r="A2373" s="68">
        <v>2371</v>
      </c>
      <c r="B2373" s="71">
        <v>154</v>
      </c>
      <c r="C2373" s="71">
        <v>11091</v>
      </c>
      <c r="D2373" s="69">
        <v>3295</v>
      </c>
      <c r="E2373" t="str">
        <f>INDEX(Table5[EEZ],MATCH(C2373,Table5[Colony_ID],0))</f>
        <v>Marshall Islands Exclusive Economic Zone</v>
      </c>
      <c r="F2373" t="str">
        <f>INDEX(Table5[Corrected Island/Colony Name],MATCH('Full Data'!C2373,Table5[Colony_ID],0))</f>
        <v>Omelek</v>
      </c>
      <c r="G2373" t="str">
        <f>INDEX(Table4[Common_Name],MATCH('Full Data'!D2373,Table4[SpcRecID],0))</f>
        <v>Black Noddy</v>
      </c>
      <c r="H2373" s="83" t="str">
        <f>INDEX(Data!E$2:E$6500,MATCH(A2373,Data!$A$2:$A$6500,0))</f>
        <v>Confirmed</v>
      </c>
      <c r="I2373" s="90">
        <f>INDEX(Data!P$2:P$6500,MATCH(A2373,Data!$A$2:$A$6500,0))</f>
        <v>1998</v>
      </c>
      <c r="J2373" s="90">
        <f>INDEX(Data!Q$2:Q$6500,MATCH($A2373,Data!$A$2:$A$6500,0))</f>
        <v>1988</v>
      </c>
      <c r="K2373" s="90">
        <f>INDEX(Data!F$2:F$6500,MATCH($A2373,Data!$A$2:$A$6500,0))</f>
        <v>15</v>
      </c>
      <c r="L2373" s="90">
        <f>INDEX(Data!G$2:G$6500,MATCH($A2373,Data!$A$2:$A$6500,0))</f>
        <v>15</v>
      </c>
      <c r="M2373" s="90">
        <f>INDEX(Data!H$2:H$6500,MATCH($A2373,Data!$A$2:$A$6500,0))</f>
        <v>0</v>
      </c>
      <c r="N2373" s="90">
        <f>INDEX(Data!I$2:I$6500,MATCH($A2373,Data!$A$2:$A$6500,0))</f>
        <v>0</v>
      </c>
      <c r="O2373" s="83" t="str">
        <f>INDEX(Data!J$2:J$6500,MATCH($A2373,Data!$A$2:$A$6500,0))</f>
        <v>individuals</v>
      </c>
      <c r="P2373" t="str">
        <f>_xlfn.XLOOKUP(B2373,Table3[RefID],Table3[Citation])</f>
        <v>Clapp (1990)</v>
      </c>
    </row>
    <row r="2374" spans="1:16" x14ac:dyDescent="0.35">
      <c r="A2374" s="68">
        <v>2372</v>
      </c>
      <c r="B2374" s="71">
        <v>154</v>
      </c>
      <c r="C2374" s="71">
        <v>11096</v>
      </c>
      <c r="D2374" s="69">
        <v>3295</v>
      </c>
      <c r="E2374" t="str">
        <f>INDEX(Table5[EEZ],MATCH(C2374,Table5[Colony_ID],0))</f>
        <v>Marshall Islands Exclusive Economic Zone</v>
      </c>
      <c r="F2374" t="str">
        <f>INDEX(Table5[Corrected Island/Colony Name],MATCH('Full Data'!C2374,Table5[Colony_ID],0))</f>
        <v>Roi-Namur</v>
      </c>
      <c r="G2374" t="str">
        <f>INDEX(Table4[Common_Name],MATCH('Full Data'!D2374,Table4[SpcRecID],0))</f>
        <v>Black Noddy</v>
      </c>
      <c r="H2374" s="83" t="str">
        <f>INDEX(Data!E$2:E$6500,MATCH(A2374,Data!$A$2:$A$6500,0))</f>
        <v>Non-breeding</v>
      </c>
      <c r="I2374" s="90">
        <f>INDEX(Data!P$2:P$6500,MATCH(A2374,Data!$A$2:$A$6500,0))</f>
        <v>1891</v>
      </c>
      <c r="J2374" s="90">
        <f>INDEX(Data!Q$2:Q$6500,MATCH($A2374,Data!$A$2:$A$6500,0))</f>
        <v>1988</v>
      </c>
      <c r="K2374" s="90">
        <f>INDEX(Data!F$2:F$6500,MATCH($A2374,Data!$A$2:$A$6500,0))</f>
        <v>2</v>
      </c>
      <c r="L2374" s="90">
        <f>INDEX(Data!G$2:G$6500,MATCH($A2374,Data!$A$2:$A$6500,0))</f>
        <v>2</v>
      </c>
      <c r="M2374" s="90">
        <f>INDEX(Data!H$2:H$6500,MATCH($A2374,Data!$A$2:$A$6500,0))</f>
        <v>0</v>
      </c>
      <c r="N2374" s="90">
        <f>INDEX(Data!I$2:I$6500,MATCH($A2374,Data!$A$2:$A$6500,0))</f>
        <v>0</v>
      </c>
      <c r="O2374" s="83" t="str">
        <f>INDEX(Data!J$2:J$6500,MATCH($A2374,Data!$A$2:$A$6500,0))</f>
        <v>individuals</v>
      </c>
      <c r="P2374" t="str">
        <f>_xlfn.XLOOKUP(B2374,Table3[RefID],Table3[Citation])</f>
        <v>Clapp (1990)</v>
      </c>
    </row>
    <row r="2375" spans="1:16" x14ac:dyDescent="0.35">
      <c r="A2375" s="68">
        <v>2373</v>
      </c>
      <c r="B2375" s="71">
        <v>154</v>
      </c>
      <c r="C2375" s="71">
        <v>11044</v>
      </c>
      <c r="D2375" s="69">
        <v>3268</v>
      </c>
      <c r="E2375" t="str">
        <f>INDEX(Table5[EEZ],MATCH(C2375,Table5[Colony_ID],0))</f>
        <v>Marshall Islands Exclusive Economic Zone</v>
      </c>
      <c r="F2375" t="str">
        <f>INDEX(Table5[Corrected Island/Colony Name],MATCH('Full Data'!C2375,Table5[Colony_ID],0))</f>
        <v>Ennylabegan</v>
      </c>
      <c r="G2375" t="str">
        <f>INDEX(Table4[Common_Name],MATCH('Full Data'!D2375,Table4[SpcRecID],0))</f>
        <v>Black-naped Tern</v>
      </c>
      <c r="H2375" s="83" t="str">
        <f>INDEX(Data!E$2:E$6500,MATCH(A2375,Data!$A$2:$A$6500,0))</f>
        <v>Potential Breeding</v>
      </c>
      <c r="I2375" s="90">
        <f>INDEX(Data!P$2:P$6500,MATCH(A2375,Data!$A$2:$A$6500,0))</f>
        <v>1988</v>
      </c>
      <c r="J2375" s="90">
        <f>INDEX(Data!Q$2:Q$6500,MATCH($A2375,Data!$A$2:$A$6500,0))</f>
        <v>1988</v>
      </c>
      <c r="K2375" s="90">
        <f>INDEX(Data!F$2:F$6500,MATCH($A2375,Data!$A$2:$A$6500,0))</f>
        <v>4</v>
      </c>
      <c r="L2375" s="90">
        <f>INDEX(Data!G$2:G$6500,MATCH($A2375,Data!$A$2:$A$6500,0))</f>
        <v>6</v>
      </c>
      <c r="M2375" s="90">
        <f>INDEX(Data!H$2:H$6500,MATCH($A2375,Data!$A$2:$A$6500,0))</f>
        <v>0</v>
      </c>
      <c r="N2375" s="90">
        <f>INDEX(Data!I$2:I$6500,MATCH($A2375,Data!$A$2:$A$6500,0))</f>
        <v>0</v>
      </c>
      <c r="O2375" s="83" t="str">
        <f>INDEX(Data!J$2:J$6500,MATCH($A2375,Data!$A$2:$A$6500,0))</f>
        <v>individuals</v>
      </c>
      <c r="P2375" t="str">
        <f>_xlfn.XLOOKUP(B2375,Table3[RefID],Table3[Citation])</f>
        <v>Clapp (1990)</v>
      </c>
    </row>
    <row r="2376" spans="1:16" x14ac:dyDescent="0.35">
      <c r="A2376" s="68">
        <v>2374</v>
      </c>
      <c r="B2376" s="71">
        <v>154</v>
      </c>
      <c r="C2376" s="71">
        <v>11047</v>
      </c>
      <c r="D2376" s="69">
        <v>3268</v>
      </c>
      <c r="E2376" t="str">
        <f>INDEX(Table5[EEZ],MATCH(C2376,Table5[Colony_ID],0))</f>
        <v>Marshall Islands Exclusive Economic Zone</v>
      </c>
      <c r="F2376" t="str">
        <f>INDEX(Table5[Corrected Island/Colony Name],MATCH('Full Data'!C2376,Table5[Colony_ID],0))</f>
        <v>Gagan</v>
      </c>
      <c r="G2376" t="str">
        <f>INDEX(Table4[Common_Name],MATCH('Full Data'!D2376,Table4[SpcRecID],0))</f>
        <v>Black-naped Tern</v>
      </c>
      <c r="H2376" s="83" t="str">
        <f>INDEX(Data!E$2:E$6500,MATCH(A2376,Data!$A$2:$A$6500,0))</f>
        <v>Confirmed</v>
      </c>
      <c r="I2376" s="90">
        <f>INDEX(Data!P$2:P$6500,MATCH(A2376,Data!$A$2:$A$6500,0))</f>
        <v>1979</v>
      </c>
      <c r="J2376" s="90">
        <f>INDEX(Data!Q$2:Q$6500,MATCH($A2376,Data!$A$2:$A$6500,0))</f>
        <v>1979</v>
      </c>
      <c r="K2376" s="90">
        <f>INDEX(Data!F$2:F$6500,MATCH($A2376,Data!$A$2:$A$6500,0))</f>
        <v>6</v>
      </c>
      <c r="L2376" s="90">
        <f>INDEX(Data!G$2:G$6500,MATCH($A2376,Data!$A$2:$A$6500,0))</f>
        <v>6</v>
      </c>
      <c r="M2376" s="90">
        <f>INDEX(Data!H$2:H$6500,MATCH($A2376,Data!$A$2:$A$6500,0))</f>
        <v>0</v>
      </c>
      <c r="N2376" s="90">
        <f>INDEX(Data!I$2:I$6500,MATCH($A2376,Data!$A$2:$A$6500,0))</f>
        <v>0</v>
      </c>
      <c r="O2376" s="83" t="str">
        <f>INDEX(Data!J$2:J$6500,MATCH($A2376,Data!$A$2:$A$6500,0))</f>
        <v>nests</v>
      </c>
      <c r="P2376" t="str">
        <f>_xlfn.XLOOKUP(B2376,Table3[RefID],Table3[Citation])</f>
        <v>Clapp (1990)</v>
      </c>
    </row>
    <row r="2377" spans="1:16" x14ac:dyDescent="0.35">
      <c r="A2377" s="68">
        <v>2375</v>
      </c>
      <c r="B2377" s="71">
        <v>154</v>
      </c>
      <c r="C2377" s="71">
        <v>11047</v>
      </c>
      <c r="D2377" s="69">
        <v>3268</v>
      </c>
      <c r="E2377" t="str">
        <f>INDEX(Table5[EEZ],MATCH(C2377,Table5[Colony_ID],0))</f>
        <v>Marshall Islands Exclusive Economic Zone</v>
      </c>
      <c r="F2377" t="str">
        <f>INDEX(Table5[Corrected Island/Colony Name],MATCH('Full Data'!C2377,Table5[Colony_ID],0))</f>
        <v>Gagan</v>
      </c>
      <c r="G2377" t="str">
        <f>INDEX(Table4[Common_Name],MATCH('Full Data'!D2377,Table4[SpcRecID],0))</f>
        <v>Black-naped Tern</v>
      </c>
      <c r="H2377" s="83" t="str">
        <f>INDEX(Data!E$2:E$6500,MATCH(A2377,Data!$A$2:$A$6500,0))</f>
        <v>Probable</v>
      </c>
      <c r="I2377" s="90">
        <f>INDEX(Data!P$2:P$6500,MATCH(A2377,Data!$A$2:$A$6500,0))</f>
        <v>1988</v>
      </c>
      <c r="J2377" s="90">
        <f>INDEX(Data!Q$2:Q$6500,MATCH($A2377,Data!$A$2:$A$6500,0))</f>
        <v>1988</v>
      </c>
      <c r="K2377" s="90">
        <f>INDEX(Data!F$2:F$6500,MATCH($A2377,Data!$A$2:$A$6500,0))</f>
        <v>6</v>
      </c>
      <c r="L2377" s="90">
        <f>INDEX(Data!G$2:G$6500,MATCH($A2377,Data!$A$2:$A$6500,0))</f>
        <v>18</v>
      </c>
      <c r="M2377" s="90">
        <f>INDEX(Data!H$2:H$6500,MATCH($A2377,Data!$A$2:$A$6500,0))</f>
        <v>0</v>
      </c>
      <c r="N2377" s="90">
        <f>INDEX(Data!I$2:I$6500,MATCH($A2377,Data!$A$2:$A$6500,0))</f>
        <v>0</v>
      </c>
      <c r="O2377" s="83" t="str">
        <f>INDEX(Data!J$2:J$6500,MATCH($A2377,Data!$A$2:$A$6500,0))</f>
        <v>mature individuals</v>
      </c>
      <c r="P2377" t="str">
        <f>_xlfn.XLOOKUP(B2377,Table3[RefID],Table3[Citation])</f>
        <v>Clapp (1990)</v>
      </c>
    </row>
    <row r="2378" spans="1:16" x14ac:dyDescent="0.35">
      <c r="A2378" s="68">
        <v>2376</v>
      </c>
      <c r="B2378" s="71">
        <v>154</v>
      </c>
      <c r="C2378" s="71">
        <v>11049</v>
      </c>
      <c r="D2378" s="69">
        <v>3268</v>
      </c>
      <c r="E2378" t="str">
        <f>INDEX(Table5[EEZ],MATCH(C2378,Table5[Colony_ID],0))</f>
        <v>Marshall Islands Exclusive Economic Zone</v>
      </c>
      <c r="F2378" t="str">
        <f>INDEX(Table5[Corrected Island/Colony Name],MATCH('Full Data'!C2378,Table5[Colony_ID],0))</f>
        <v>Gellinam</v>
      </c>
      <c r="G2378" t="str">
        <f>INDEX(Table4[Common_Name],MATCH('Full Data'!D2378,Table4[SpcRecID],0))</f>
        <v>Black-naped Tern</v>
      </c>
      <c r="H2378" s="83" t="str">
        <f>INDEX(Data!E$2:E$6500,MATCH(A2378,Data!$A$2:$A$6500,0))</f>
        <v>Confirmed</v>
      </c>
      <c r="I2378" s="90">
        <f>INDEX(Data!P$2:P$6500,MATCH(A2378,Data!$A$2:$A$6500,0))</f>
        <v>1986</v>
      </c>
      <c r="J2378" s="90">
        <f>INDEX(Data!Q$2:Q$6500,MATCH($A2378,Data!$A$2:$A$6500,0))</f>
        <v>1986</v>
      </c>
      <c r="K2378" s="90">
        <f>INDEX(Data!F$2:F$6500,MATCH($A2378,Data!$A$2:$A$6500,0))</f>
        <v>18</v>
      </c>
      <c r="L2378" s="90">
        <f>INDEX(Data!G$2:G$6500,MATCH($A2378,Data!$A$2:$A$6500,0))</f>
        <v>18</v>
      </c>
      <c r="M2378" s="90">
        <f>INDEX(Data!H$2:H$6500,MATCH($A2378,Data!$A$2:$A$6500,0))</f>
        <v>0</v>
      </c>
      <c r="N2378" s="90">
        <f>INDEX(Data!I$2:I$6500,MATCH($A2378,Data!$A$2:$A$6500,0))</f>
        <v>0</v>
      </c>
      <c r="O2378" s="83" t="str">
        <f>INDEX(Data!J$2:J$6500,MATCH($A2378,Data!$A$2:$A$6500,0))</f>
        <v>breeding pairs</v>
      </c>
      <c r="P2378" t="str">
        <f>_xlfn.XLOOKUP(B2378,Table3[RefID],Table3[Citation])</f>
        <v>Clapp (1990)</v>
      </c>
    </row>
    <row r="2379" spans="1:16" x14ac:dyDescent="0.35">
      <c r="A2379" s="68">
        <v>2377</v>
      </c>
      <c r="B2379" s="71">
        <v>154</v>
      </c>
      <c r="C2379" s="71">
        <v>11049</v>
      </c>
      <c r="D2379" s="69">
        <v>3268</v>
      </c>
      <c r="E2379" t="str">
        <f>INDEX(Table5[EEZ],MATCH(C2379,Table5[Colony_ID],0))</f>
        <v>Marshall Islands Exclusive Economic Zone</v>
      </c>
      <c r="F2379" t="str">
        <f>INDEX(Table5[Corrected Island/Colony Name],MATCH('Full Data'!C2379,Table5[Colony_ID],0))</f>
        <v>Gellinam</v>
      </c>
      <c r="G2379" t="str">
        <f>INDEX(Table4[Common_Name],MATCH('Full Data'!D2379,Table4[SpcRecID],0))</f>
        <v>Black-naped Tern</v>
      </c>
      <c r="H2379" s="83" t="str">
        <f>INDEX(Data!E$2:E$6500,MATCH(A2379,Data!$A$2:$A$6500,0))</f>
        <v>Non-breeding</v>
      </c>
      <c r="I2379" s="90">
        <f>INDEX(Data!P$2:P$6500,MATCH(A2379,Data!$A$2:$A$6500,0))</f>
        <v>1988</v>
      </c>
      <c r="J2379" s="90">
        <f>INDEX(Data!Q$2:Q$6500,MATCH($A2379,Data!$A$2:$A$6500,0))</f>
        <v>1988</v>
      </c>
      <c r="K2379" s="90">
        <f>INDEX(Data!F$2:F$6500,MATCH($A2379,Data!$A$2:$A$6500,0))</f>
        <v>9</v>
      </c>
      <c r="L2379" s="90">
        <f>INDEX(Data!G$2:G$6500,MATCH($A2379,Data!$A$2:$A$6500,0))</f>
        <v>13</v>
      </c>
      <c r="M2379" s="90">
        <f>INDEX(Data!H$2:H$6500,MATCH($A2379,Data!$A$2:$A$6500,0))</f>
        <v>0</v>
      </c>
      <c r="N2379" s="90">
        <f>INDEX(Data!I$2:I$6500,MATCH($A2379,Data!$A$2:$A$6500,0))</f>
        <v>0</v>
      </c>
      <c r="O2379" s="83" t="str">
        <f>INDEX(Data!J$2:J$6500,MATCH($A2379,Data!$A$2:$A$6500,0))</f>
        <v>individuals</v>
      </c>
      <c r="P2379" t="str">
        <f>_xlfn.XLOOKUP(B2379,Table3[RefID],Table3[Citation])</f>
        <v>Clapp (1990)</v>
      </c>
    </row>
    <row r="2380" spans="1:16" x14ac:dyDescent="0.35">
      <c r="A2380" s="68">
        <v>2378</v>
      </c>
      <c r="B2380" s="71">
        <v>154</v>
      </c>
      <c r="C2380" s="71">
        <v>11051</v>
      </c>
      <c r="D2380" s="69">
        <v>3268</v>
      </c>
      <c r="E2380" t="str">
        <f>INDEX(Table5[EEZ],MATCH(C2380,Table5[Colony_ID],0))</f>
        <v>Marshall Islands Exclusive Economic Zone</v>
      </c>
      <c r="F2380" t="str">
        <f>INDEX(Table5[Corrected Island/Colony Name],MATCH('Full Data'!C2380,Table5[Colony_ID],0))</f>
        <v>Illeginni</v>
      </c>
      <c r="G2380" t="str">
        <f>INDEX(Table4[Common_Name],MATCH('Full Data'!D2380,Table4[SpcRecID],0))</f>
        <v>Black-naped Tern</v>
      </c>
      <c r="H2380" s="83" t="str">
        <f>INDEX(Data!E$2:E$6500,MATCH(A2380,Data!$A$2:$A$6500,0))</f>
        <v>Probable</v>
      </c>
      <c r="I2380" s="90">
        <f>INDEX(Data!P$2:P$6500,MATCH(A2380,Data!$A$2:$A$6500,0))</f>
        <v>1988</v>
      </c>
      <c r="J2380" s="90">
        <f>INDEX(Data!Q$2:Q$6500,MATCH($A2380,Data!$A$2:$A$6500,0))</f>
        <v>1988</v>
      </c>
      <c r="K2380" s="90">
        <f>INDEX(Data!F$2:F$6500,MATCH($A2380,Data!$A$2:$A$6500,0))</f>
        <v>30</v>
      </c>
      <c r="L2380" s="90">
        <f>INDEX(Data!G$2:G$6500,MATCH($A2380,Data!$A$2:$A$6500,0))</f>
        <v>30</v>
      </c>
      <c r="M2380" s="90">
        <f>INDEX(Data!H$2:H$6500,MATCH($A2380,Data!$A$2:$A$6500,0))</f>
        <v>0</v>
      </c>
      <c r="N2380" s="90">
        <f>INDEX(Data!I$2:I$6500,MATCH($A2380,Data!$A$2:$A$6500,0))</f>
        <v>0</v>
      </c>
      <c r="O2380" s="83" t="str">
        <f>INDEX(Data!J$2:J$6500,MATCH($A2380,Data!$A$2:$A$6500,0))</f>
        <v>mature individuals</v>
      </c>
      <c r="P2380" t="str">
        <f>_xlfn.XLOOKUP(B2380,Table3[RefID],Table3[Citation])</f>
        <v>Clapp (1990)</v>
      </c>
    </row>
    <row r="2381" spans="1:16" x14ac:dyDescent="0.35">
      <c r="A2381" s="68">
        <v>2379</v>
      </c>
      <c r="B2381" s="71">
        <v>154</v>
      </c>
      <c r="C2381" s="71">
        <v>11071</v>
      </c>
      <c r="D2381" s="69">
        <v>3268</v>
      </c>
      <c r="E2381" t="str">
        <f>INDEX(Table5[EEZ],MATCH(C2381,Table5[Colony_ID],0))</f>
        <v>Marshall Islands Exclusive Economic Zone</v>
      </c>
      <c r="F2381" t="str">
        <f>INDEX(Table5[Corrected Island/Colony Name],MATCH('Full Data'!C2381,Table5[Colony_ID],0))</f>
        <v>Kwajalein</v>
      </c>
      <c r="G2381" t="str">
        <f>INDEX(Table4[Common_Name],MATCH('Full Data'!D2381,Table4[SpcRecID],0))</f>
        <v>Black-naped Tern</v>
      </c>
      <c r="H2381" s="83" t="str">
        <f>INDEX(Data!E$2:E$6500,MATCH(A2381,Data!$A$2:$A$6500,0))</f>
        <v>Non-breeding</v>
      </c>
      <c r="I2381" s="90">
        <f>INDEX(Data!P$2:P$6500,MATCH(A2381,Data!$A$2:$A$6500,0))</f>
        <v>1988</v>
      </c>
      <c r="J2381" s="90">
        <f>INDEX(Data!Q$2:Q$6500,MATCH($A2381,Data!$A$2:$A$6500,0))</f>
        <v>1988</v>
      </c>
      <c r="K2381" s="90">
        <f>INDEX(Data!F$2:F$6500,MATCH($A2381,Data!$A$2:$A$6500,0))</f>
        <v>5</v>
      </c>
      <c r="L2381" s="90">
        <f>INDEX(Data!G$2:G$6500,MATCH($A2381,Data!$A$2:$A$6500,0))</f>
        <v>5</v>
      </c>
      <c r="M2381" s="90">
        <f>INDEX(Data!H$2:H$6500,MATCH($A2381,Data!$A$2:$A$6500,0))</f>
        <v>0</v>
      </c>
      <c r="N2381" s="90">
        <f>INDEX(Data!I$2:I$6500,MATCH($A2381,Data!$A$2:$A$6500,0))</f>
        <v>0</v>
      </c>
      <c r="O2381" s="83" t="str">
        <f>INDEX(Data!J$2:J$6500,MATCH($A2381,Data!$A$2:$A$6500,0))</f>
        <v>individuals</v>
      </c>
      <c r="P2381" t="str">
        <f>_xlfn.XLOOKUP(B2381,Table3[RefID],Table3[Citation])</f>
        <v>Clapp (1990)</v>
      </c>
    </row>
    <row r="2382" spans="1:16" x14ac:dyDescent="0.35">
      <c r="A2382" s="68">
        <v>2380</v>
      </c>
      <c r="B2382" s="71">
        <v>154</v>
      </c>
      <c r="C2382" s="71">
        <v>11073</v>
      </c>
      <c r="D2382" s="69">
        <v>3268</v>
      </c>
      <c r="E2382" t="str">
        <f>INDEX(Table5[EEZ],MATCH(C2382,Table5[Colony_ID],0))</f>
        <v>Marshall Islands Exclusive Economic Zone</v>
      </c>
      <c r="F2382" t="str">
        <f>INDEX(Table5[Corrected Island/Colony Name],MATCH('Full Data'!C2382,Table5[Colony_ID],0))</f>
        <v>Legan</v>
      </c>
      <c r="G2382" t="str">
        <f>INDEX(Table4[Common_Name],MATCH('Full Data'!D2382,Table4[SpcRecID],0))</f>
        <v>Black-naped Tern</v>
      </c>
      <c r="H2382" s="83" t="str">
        <f>INDEX(Data!E$2:E$6500,MATCH(A2382,Data!$A$2:$A$6500,0))</f>
        <v>Non-breeding</v>
      </c>
      <c r="I2382" s="90">
        <f>INDEX(Data!P$2:P$6500,MATCH(A2382,Data!$A$2:$A$6500,0))</f>
        <v>1988</v>
      </c>
      <c r="J2382" s="90">
        <f>INDEX(Data!Q$2:Q$6500,MATCH($A2382,Data!$A$2:$A$6500,0))</f>
        <v>1988</v>
      </c>
      <c r="K2382" s="90">
        <f>INDEX(Data!F$2:F$6500,MATCH($A2382,Data!$A$2:$A$6500,0))</f>
        <v>2</v>
      </c>
      <c r="L2382" s="90">
        <f>INDEX(Data!G$2:G$6500,MATCH($A2382,Data!$A$2:$A$6500,0))</f>
        <v>3</v>
      </c>
      <c r="M2382" s="90">
        <f>INDEX(Data!H$2:H$6500,MATCH($A2382,Data!$A$2:$A$6500,0))</f>
        <v>0</v>
      </c>
      <c r="N2382" s="90">
        <f>INDEX(Data!I$2:I$6500,MATCH($A2382,Data!$A$2:$A$6500,0))</f>
        <v>0</v>
      </c>
      <c r="O2382" s="83" t="str">
        <f>INDEX(Data!J$2:J$6500,MATCH($A2382,Data!$A$2:$A$6500,0))</f>
        <v>individuals</v>
      </c>
      <c r="P2382" t="str">
        <f>_xlfn.XLOOKUP(B2382,Table3[RefID],Table3[Citation])</f>
        <v>Clapp (1990)</v>
      </c>
    </row>
    <row r="2383" spans="1:16" x14ac:dyDescent="0.35">
      <c r="A2383" s="68">
        <v>2381</v>
      </c>
      <c r="B2383" s="71">
        <v>154</v>
      </c>
      <c r="C2383" s="71">
        <v>11079</v>
      </c>
      <c r="D2383" s="69">
        <v>3268</v>
      </c>
      <c r="E2383" t="str">
        <f>INDEX(Table5[EEZ],MATCH(C2383,Table5[Colony_ID],0))</f>
        <v>Marshall Islands Exclusive Economic Zone</v>
      </c>
      <c r="F2383" t="str">
        <f>INDEX(Table5[Corrected Island/Colony Name],MATCH('Full Data'!C2383,Table5[Colony_ID],0))</f>
        <v>Meck</v>
      </c>
      <c r="G2383" t="str">
        <f>INDEX(Table4[Common_Name],MATCH('Full Data'!D2383,Table4[SpcRecID],0))</f>
        <v>Black-naped Tern</v>
      </c>
      <c r="H2383" s="83" t="str">
        <f>INDEX(Data!E$2:E$6500,MATCH(A2383,Data!$A$2:$A$6500,0))</f>
        <v>Confirmed</v>
      </c>
      <c r="I2383" s="90">
        <f>INDEX(Data!P$2:P$6500,MATCH(A2383,Data!$A$2:$A$6500,0))</f>
        <v>1988</v>
      </c>
      <c r="J2383" s="90">
        <f>INDEX(Data!Q$2:Q$6500,MATCH($A2383,Data!$A$2:$A$6500,0))</f>
        <v>1988</v>
      </c>
      <c r="K2383" s="90">
        <f>INDEX(Data!F$2:F$6500,MATCH($A2383,Data!$A$2:$A$6500,0))</f>
        <v>1</v>
      </c>
      <c r="L2383" s="90">
        <f>INDEX(Data!G$2:G$6500,MATCH($A2383,Data!$A$2:$A$6500,0))</f>
        <v>1</v>
      </c>
      <c r="M2383" s="90">
        <f>INDEX(Data!H$2:H$6500,MATCH($A2383,Data!$A$2:$A$6500,0))</f>
        <v>0</v>
      </c>
      <c r="N2383" s="90">
        <f>INDEX(Data!I$2:I$6500,MATCH($A2383,Data!$A$2:$A$6500,0))</f>
        <v>0</v>
      </c>
      <c r="O2383" s="83" t="str">
        <f>INDEX(Data!J$2:J$6500,MATCH($A2383,Data!$A$2:$A$6500,0))</f>
        <v>nests</v>
      </c>
      <c r="P2383" t="str">
        <f>_xlfn.XLOOKUP(B2383,Table3[RefID],Table3[Citation])</f>
        <v>Clapp (1990)</v>
      </c>
    </row>
    <row r="2384" spans="1:16" x14ac:dyDescent="0.35">
      <c r="A2384" s="68">
        <v>2382</v>
      </c>
      <c r="B2384" s="71">
        <v>154</v>
      </c>
      <c r="C2384" s="71">
        <v>11079</v>
      </c>
      <c r="D2384" s="69">
        <v>3268</v>
      </c>
      <c r="E2384" t="str">
        <f>INDEX(Table5[EEZ],MATCH(C2384,Table5[Colony_ID],0))</f>
        <v>Marshall Islands Exclusive Economic Zone</v>
      </c>
      <c r="F2384" t="str">
        <f>INDEX(Table5[Corrected Island/Colony Name],MATCH('Full Data'!C2384,Table5[Colony_ID],0))</f>
        <v>Meck</v>
      </c>
      <c r="G2384" t="str">
        <f>INDEX(Table4[Common_Name],MATCH('Full Data'!D2384,Table4[SpcRecID],0))</f>
        <v>Black-naped Tern</v>
      </c>
      <c r="H2384" s="83" t="str">
        <f>INDEX(Data!E$2:E$6500,MATCH(A2384,Data!$A$2:$A$6500,0))</f>
        <v>Potential Breeding</v>
      </c>
      <c r="I2384" s="90">
        <f>INDEX(Data!P$2:P$6500,MATCH(A2384,Data!$A$2:$A$6500,0))</f>
        <v>1988</v>
      </c>
      <c r="J2384" s="90">
        <f>INDEX(Data!Q$2:Q$6500,MATCH($A2384,Data!$A$2:$A$6500,0))</f>
        <v>1988</v>
      </c>
      <c r="K2384" s="90">
        <f>INDEX(Data!F$2:F$6500,MATCH($A2384,Data!$A$2:$A$6500,0))</f>
        <v>10</v>
      </c>
      <c r="L2384" s="90">
        <f>INDEX(Data!G$2:G$6500,MATCH($A2384,Data!$A$2:$A$6500,0))</f>
        <v>10</v>
      </c>
      <c r="M2384" s="90">
        <f>INDEX(Data!H$2:H$6500,MATCH($A2384,Data!$A$2:$A$6500,0))</f>
        <v>0</v>
      </c>
      <c r="N2384" s="90">
        <f>INDEX(Data!I$2:I$6500,MATCH($A2384,Data!$A$2:$A$6500,0))</f>
        <v>0</v>
      </c>
      <c r="O2384" s="83" t="str">
        <f>INDEX(Data!J$2:J$6500,MATCH($A2384,Data!$A$2:$A$6500,0))</f>
        <v>mature individuals</v>
      </c>
      <c r="P2384" t="str">
        <f>_xlfn.XLOOKUP(B2384,Table3[RefID],Table3[Citation])</f>
        <v>Clapp (1990)</v>
      </c>
    </row>
    <row r="2385" spans="1:16" x14ac:dyDescent="0.35">
      <c r="A2385" s="68">
        <v>2383</v>
      </c>
      <c r="B2385" s="71">
        <v>154</v>
      </c>
      <c r="C2385" s="71">
        <v>11091</v>
      </c>
      <c r="D2385" s="69">
        <v>3268</v>
      </c>
      <c r="E2385" t="str">
        <f>INDEX(Table5[EEZ],MATCH(C2385,Table5[Colony_ID],0))</f>
        <v>Marshall Islands Exclusive Economic Zone</v>
      </c>
      <c r="F2385" t="str">
        <f>INDEX(Table5[Corrected Island/Colony Name],MATCH('Full Data'!C2385,Table5[Colony_ID],0))</f>
        <v>Omelek</v>
      </c>
      <c r="G2385" t="str">
        <f>INDEX(Table4[Common_Name],MATCH('Full Data'!D2385,Table4[SpcRecID],0))</f>
        <v>Black-naped Tern</v>
      </c>
      <c r="H2385" s="83" t="str">
        <f>INDEX(Data!E$2:E$6500,MATCH(A2385,Data!$A$2:$A$6500,0))</f>
        <v>Potential Breeding</v>
      </c>
      <c r="I2385" s="90">
        <f>INDEX(Data!P$2:P$6500,MATCH(A2385,Data!$A$2:$A$6500,0))</f>
        <v>1988</v>
      </c>
      <c r="J2385" s="90">
        <f>INDEX(Data!Q$2:Q$6500,MATCH($A2385,Data!$A$2:$A$6500,0))</f>
        <v>1988</v>
      </c>
      <c r="K2385" s="90">
        <f>INDEX(Data!F$2:F$6500,MATCH($A2385,Data!$A$2:$A$6500,0))</f>
        <v>6</v>
      </c>
      <c r="L2385" s="90">
        <f>INDEX(Data!G$2:G$6500,MATCH($A2385,Data!$A$2:$A$6500,0))</f>
        <v>6</v>
      </c>
      <c r="M2385" s="90">
        <f>INDEX(Data!H$2:H$6500,MATCH($A2385,Data!$A$2:$A$6500,0))</f>
        <v>0</v>
      </c>
      <c r="N2385" s="90">
        <f>INDEX(Data!I$2:I$6500,MATCH($A2385,Data!$A$2:$A$6500,0))</f>
        <v>0</v>
      </c>
      <c r="O2385" s="83" t="str">
        <f>INDEX(Data!J$2:J$6500,MATCH($A2385,Data!$A$2:$A$6500,0))</f>
        <v>mature individuals</v>
      </c>
      <c r="P2385" t="str">
        <f>_xlfn.XLOOKUP(B2385,Table3[RefID],Table3[Citation])</f>
        <v>Clapp (1990)</v>
      </c>
    </row>
    <row r="2386" spans="1:16" x14ac:dyDescent="0.35">
      <c r="A2386" s="68">
        <v>2384</v>
      </c>
      <c r="B2386" s="71">
        <v>154</v>
      </c>
      <c r="C2386" s="71">
        <v>11096</v>
      </c>
      <c r="D2386" s="69">
        <v>3268</v>
      </c>
      <c r="E2386" t="str">
        <f>INDEX(Table5[EEZ],MATCH(C2386,Table5[Colony_ID],0))</f>
        <v>Marshall Islands Exclusive Economic Zone</v>
      </c>
      <c r="F2386" t="str">
        <f>INDEX(Table5[Corrected Island/Colony Name],MATCH('Full Data'!C2386,Table5[Colony_ID],0))</f>
        <v>Roi-Namur</v>
      </c>
      <c r="G2386" t="str">
        <f>INDEX(Table4[Common_Name],MATCH('Full Data'!D2386,Table4[SpcRecID],0))</f>
        <v>Black-naped Tern</v>
      </c>
      <c r="H2386" s="83" t="str">
        <f>INDEX(Data!E$2:E$6500,MATCH(A2386,Data!$A$2:$A$6500,0))</f>
        <v>Non-breeding</v>
      </c>
      <c r="I2386" s="90">
        <f>INDEX(Data!P$2:P$6500,MATCH(A2386,Data!$A$2:$A$6500,0))</f>
        <v>1979</v>
      </c>
      <c r="J2386" s="90">
        <f>INDEX(Data!Q$2:Q$6500,MATCH($A2386,Data!$A$2:$A$6500,0))</f>
        <v>1988</v>
      </c>
      <c r="K2386" s="90">
        <f>INDEX(Data!F$2:F$6500,MATCH($A2386,Data!$A$2:$A$6500,0))</f>
        <v>26</v>
      </c>
      <c r="L2386" s="90">
        <f>INDEX(Data!G$2:G$6500,MATCH($A2386,Data!$A$2:$A$6500,0))</f>
        <v>26</v>
      </c>
      <c r="M2386" s="90">
        <f>INDEX(Data!H$2:H$6500,MATCH($A2386,Data!$A$2:$A$6500,0))</f>
        <v>0</v>
      </c>
      <c r="N2386" s="90">
        <f>INDEX(Data!I$2:I$6500,MATCH($A2386,Data!$A$2:$A$6500,0))</f>
        <v>0</v>
      </c>
      <c r="O2386" s="83" t="str">
        <f>INDEX(Data!J$2:J$6500,MATCH($A2386,Data!$A$2:$A$6500,0))</f>
        <v>individuals</v>
      </c>
      <c r="P2386" t="str">
        <f>_xlfn.XLOOKUP(B2386,Table3[RefID],Table3[Citation])</f>
        <v>Clapp (1990)</v>
      </c>
    </row>
    <row r="2387" spans="1:16" x14ac:dyDescent="0.35">
      <c r="A2387" s="68">
        <v>2385</v>
      </c>
      <c r="B2387" s="71">
        <v>154</v>
      </c>
      <c r="C2387" s="71">
        <v>11096</v>
      </c>
      <c r="D2387" s="69">
        <v>3268</v>
      </c>
      <c r="E2387" t="str">
        <f>INDEX(Table5[EEZ],MATCH(C2387,Table5[Colony_ID],0))</f>
        <v>Marshall Islands Exclusive Economic Zone</v>
      </c>
      <c r="F2387" t="str">
        <f>INDEX(Table5[Corrected Island/Colony Name],MATCH('Full Data'!C2387,Table5[Colony_ID],0))</f>
        <v>Roi-Namur</v>
      </c>
      <c r="G2387" t="str">
        <f>INDEX(Table4[Common_Name],MATCH('Full Data'!D2387,Table4[SpcRecID],0))</f>
        <v>Black-naped Tern</v>
      </c>
      <c r="H2387" s="83" t="str">
        <f>INDEX(Data!E$2:E$6500,MATCH(A2387,Data!$A$2:$A$6500,0))</f>
        <v>Non-breeding</v>
      </c>
      <c r="I2387" s="90">
        <f>INDEX(Data!P$2:P$6500,MATCH(A2387,Data!$A$2:$A$6500,0))</f>
        <v>1979</v>
      </c>
      <c r="J2387" s="90">
        <f>INDEX(Data!Q$2:Q$6500,MATCH($A2387,Data!$A$2:$A$6500,0))</f>
        <v>1988</v>
      </c>
      <c r="K2387" s="90">
        <f>INDEX(Data!F$2:F$6500,MATCH($A2387,Data!$A$2:$A$6500,0))</f>
        <v>10</v>
      </c>
      <c r="L2387" s="90">
        <f>INDEX(Data!G$2:G$6500,MATCH($A2387,Data!$A$2:$A$6500,0))</f>
        <v>10</v>
      </c>
      <c r="M2387" s="90">
        <f>INDEX(Data!H$2:H$6500,MATCH($A2387,Data!$A$2:$A$6500,0))</f>
        <v>0</v>
      </c>
      <c r="N2387" s="90">
        <f>INDEX(Data!I$2:I$6500,MATCH($A2387,Data!$A$2:$A$6500,0))</f>
        <v>0</v>
      </c>
      <c r="O2387" s="83" t="str">
        <f>INDEX(Data!J$2:J$6500,MATCH($A2387,Data!$A$2:$A$6500,0))</f>
        <v>individuals</v>
      </c>
      <c r="P2387" t="str">
        <f>_xlfn.XLOOKUP(B2387,Table3[RefID],Table3[Citation])</f>
        <v>Clapp (1990)</v>
      </c>
    </row>
    <row r="2388" spans="1:16" x14ac:dyDescent="0.35">
      <c r="A2388" s="68">
        <v>2386</v>
      </c>
      <c r="B2388" s="71">
        <v>154</v>
      </c>
      <c r="C2388" s="71">
        <v>11096</v>
      </c>
      <c r="D2388" s="69">
        <v>3268</v>
      </c>
      <c r="E2388" t="str">
        <f>INDEX(Table5[EEZ],MATCH(C2388,Table5[Colony_ID],0))</f>
        <v>Marshall Islands Exclusive Economic Zone</v>
      </c>
      <c r="F2388" t="str">
        <f>INDEX(Table5[Corrected Island/Colony Name],MATCH('Full Data'!C2388,Table5[Colony_ID],0))</f>
        <v>Roi-Namur</v>
      </c>
      <c r="G2388" t="str">
        <f>INDEX(Table4[Common_Name],MATCH('Full Data'!D2388,Table4[SpcRecID],0))</f>
        <v>Black-naped Tern</v>
      </c>
      <c r="H2388" s="83" t="str">
        <f>INDEX(Data!E$2:E$6500,MATCH(A2388,Data!$A$2:$A$6500,0))</f>
        <v>Non-breeding</v>
      </c>
      <c r="I2388" s="90">
        <f>INDEX(Data!P$2:P$6500,MATCH(A2388,Data!$A$2:$A$6500,0))</f>
        <v>1979</v>
      </c>
      <c r="J2388" s="90">
        <f>INDEX(Data!Q$2:Q$6500,MATCH($A2388,Data!$A$2:$A$6500,0))</f>
        <v>1988</v>
      </c>
      <c r="K2388" s="90">
        <f>INDEX(Data!F$2:F$6500,MATCH($A2388,Data!$A$2:$A$6500,0))</f>
        <v>17</v>
      </c>
      <c r="L2388" s="90">
        <f>INDEX(Data!G$2:G$6500,MATCH($A2388,Data!$A$2:$A$6500,0))</f>
        <v>17</v>
      </c>
      <c r="M2388" s="90">
        <f>INDEX(Data!H$2:H$6500,MATCH($A2388,Data!$A$2:$A$6500,0))</f>
        <v>0</v>
      </c>
      <c r="N2388" s="90">
        <f>INDEX(Data!I$2:I$6500,MATCH($A2388,Data!$A$2:$A$6500,0))</f>
        <v>0</v>
      </c>
      <c r="O2388" s="83" t="str">
        <f>INDEX(Data!J$2:J$6500,MATCH($A2388,Data!$A$2:$A$6500,0))</f>
        <v>individuals</v>
      </c>
      <c r="P2388" t="str">
        <f>_xlfn.XLOOKUP(B2388,Table3[RefID],Table3[Citation])</f>
        <v>Clapp (1990)</v>
      </c>
    </row>
    <row r="2389" spans="1:16" x14ac:dyDescent="0.35">
      <c r="A2389" s="68">
        <v>2387</v>
      </c>
      <c r="B2389" s="71">
        <v>154</v>
      </c>
      <c r="C2389" s="71">
        <v>11096</v>
      </c>
      <c r="D2389" s="69">
        <v>3268</v>
      </c>
      <c r="E2389" t="str">
        <f>INDEX(Table5[EEZ],MATCH(C2389,Table5[Colony_ID],0))</f>
        <v>Marshall Islands Exclusive Economic Zone</v>
      </c>
      <c r="F2389" t="str">
        <f>INDEX(Table5[Corrected Island/Colony Name],MATCH('Full Data'!C2389,Table5[Colony_ID],0))</f>
        <v>Roi-Namur</v>
      </c>
      <c r="G2389" t="str">
        <f>INDEX(Table4[Common_Name],MATCH('Full Data'!D2389,Table4[SpcRecID],0))</f>
        <v>Black-naped Tern</v>
      </c>
      <c r="H2389" s="83" t="str">
        <f>INDEX(Data!E$2:E$6500,MATCH(A2389,Data!$A$2:$A$6500,0))</f>
        <v>Non-breeding</v>
      </c>
      <c r="I2389" s="90">
        <f>INDEX(Data!P$2:P$6500,MATCH(A2389,Data!$A$2:$A$6500,0))</f>
        <v>1979</v>
      </c>
      <c r="J2389" s="90">
        <f>INDEX(Data!Q$2:Q$6500,MATCH($A2389,Data!$A$2:$A$6500,0))</f>
        <v>1988</v>
      </c>
      <c r="K2389" s="90">
        <f>INDEX(Data!F$2:F$6500,MATCH($A2389,Data!$A$2:$A$6500,0))</f>
        <v>7</v>
      </c>
      <c r="L2389" s="90">
        <f>INDEX(Data!G$2:G$6500,MATCH($A2389,Data!$A$2:$A$6500,0))</f>
        <v>7</v>
      </c>
      <c r="M2389" s="90">
        <f>INDEX(Data!H$2:H$6500,MATCH($A2389,Data!$A$2:$A$6500,0))</f>
        <v>0</v>
      </c>
      <c r="N2389" s="90">
        <f>INDEX(Data!I$2:I$6500,MATCH($A2389,Data!$A$2:$A$6500,0))</f>
        <v>0</v>
      </c>
      <c r="O2389" s="83" t="str">
        <f>INDEX(Data!J$2:J$6500,MATCH($A2389,Data!$A$2:$A$6500,0))</f>
        <v>individuals</v>
      </c>
      <c r="P2389" t="str">
        <f>_xlfn.XLOOKUP(B2389,Table3[RefID],Table3[Citation])</f>
        <v>Clapp (1990)</v>
      </c>
    </row>
    <row r="2390" spans="1:16" x14ac:dyDescent="0.35">
      <c r="A2390" s="68">
        <v>2388</v>
      </c>
      <c r="B2390" s="71">
        <v>154</v>
      </c>
      <c r="C2390" s="71">
        <v>11096</v>
      </c>
      <c r="D2390" s="69">
        <v>3268</v>
      </c>
      <c r="E2390" t="str">
        <f>INDEX(Table5[EEZ],MATCH(C2390,Table5[Colony_ID],0))</f>
        <v>Marshall Islands Exclusive Economic Zone</v>
      </c>
      <c r="F2390" t="str">
        <f>INDEX(Table5[Corrected Island/Colony Name],MATCH('Full Data'!C2390,Table5[Colony_ID],0))</f>
        <v>Roi-Namur</v>
      </c>
      <c r="G2390" t="str">
        <f>INDEX(Table4[Common_Name],MATCH('Full Data'!D2390,Table4[SpcRecID],0))</f>
        <v>Black-naped Tern</v>
      </c>
      <c r="H2390" s="83" t="str">
        <f>INDEX(Data!E$2:E$6500,MATCH(A2390,Data!$A$2:$A$6500,0))</f>
        <v>Non-breeding</v>
      </c>
      <c r="I2390" s="90">
        <f>INDEX(Data!P$2:P$6500,MATCH(A2390,Data!$A$2:$A$6500,0))</f>
        <v>1979</v>
      </c>
      <c r="J2390" s="90">
        <f>INDEX(Data!Q$2:Q$6500,MATCH($A2390,Data!$A$2:$A$6500,0))</f>
        <v>1988</v>
      </c>
      <c r="K2390" s="90">
        <f>INDEX(Data!F$2:F$6500,MATCH($A2390,Data!$A$2:$A$6500,0))</f>
        <v>8</v>
      </c>
      <c r="L2390" s="90">
        <f>INDEX(Data!G$2:G$6500,MATCH($A2390,Data!$A$2:$A$6500,0))</f>
        <v>8</v>
      </c>
      <c r="M2390" s="90">
        <f>INDEX(Data!H$2:H$6500,MATCH($A2390,Data!$A$2:$A$6500,0))</f>
        <v>0</v>
      </c>
      <c r="N2390" s="90">
        <f>INDEX(Data!I$2:I$6500,MATCH($A2390,Data!$A$2:$A$6500,0))</f>
        <v>0</v>
      </c>
      <c r="O2390" s="83" t="str">
        <f>INDEX(Data!J$2:J$6500,MATCH($A2390,Data!$A$2:$A$6500,0))</f>
        <v>individuals</v>
      </c>
      <c r="P2390" t="str">
        <f>_xlfn.XLOOKUP(B2390,Table3[RefID],Table3[Citation])</f>
        <v>Clapp (1990)</v>
      </c>
    </row>
    <row r="2391" spans="1:16" x14ac:dyDescent="0.35">
      <c r="A2391" s="68">
        <v>2389</v>
      </c>
      <c r="B2391" s="71">
        <v>154</v>
      </c>
      <c r="C2391" s="71">
        <v>11096</v>
      </c>
      <c r="D2391" s="69">
        <v>3268</v>
      </c>
      <c r="E2391" t="str">
        <f>INDEX(Table5[EEZ],MATCH(C2391,Table5[Colony_ID],0))</f>
        <v>Marshall Islands Exclusive Economic Zone</v>
      </c>
      <c r="F2391" t="str">
        <f>INDEX(Table5[Corrected Island/Colony Name],MATCH('Full Data'!C2391,Table5[Colony_ID],0))</f>
        <v>Roi-Namur</v>
      </c>
      <c r="G2391" t="str">
        <f>INDEX(Table4[Common_Name],MATCH('Full Data'!D2391,Table4[SpcRecID],0))</f>
        <v>Black-naped Tern</v>
      </c>
      <c r="H2391" s="83" t="str">
        <f>INDEX(Data!E$2:E$6500,MATCH(A2391,Data!$A$2:$A$6500,0))</f>
        <v>Non-breeding</v>
      </c>
      <c r="I2391" s="90">
        <f>INDEX(Data!P$2:P$6500,MATCH(A2391,Data!$A$2:$A$6500,0))</f>
        <v>1979</v>
      </c>
      <c r="J2391" s="90">
        <f>INDEX(Data!Q$2:Q$6500,MATCH($A2391,Data!$A$2:$A$6500,0))</f>
        <v>1988</v>
      </c>
      <c r="K2391" s="90">
        <f>INDEX(Data!F$2:F$6500,MATCH($A2391,Data!$A$2:$A$6500,0))</f>
        <v>6</v>
      </c>
      <c r="L2391" s="90">
        <f>INDEX(Data!G$2:G$6500,MATCH($A2391,Data!$A$2:$A$6500,0))</f>
        <v>6</v>
      </c>
      <c r="M2391" s="90">
        <f>INDEX(Data!H$2:H$6500,MATCH($A2391,Data!$A$2:$A$6500,0))</f>
        <v>0</v>
      </c>
      <c r="N2391" s="90">
        <f>INDEX(Data!I$2:I$6500,MATCH($A2391,Data!$A$2:$A$6500,0))</f>
        <v>0</v>
      </c>
      <c r="O2391" s="83" t="str">
        <f>INDEX(Data!J$2:J$6500,MATCH($A2391,Data!$A$2:$A$6500,0))</f>
        <v>individuals</v>
      </c>
      <c r="P2391" t="str">
        <f>_xlfn.XLOOKUP(B2391,Table3[RefID],Table3[Citation])</f>
        <v>Clapp (1990)</v>
      </c>
    </row>
    <row r="2392" spans="1:16" x14ac:dyDescent="0.35">
      <c r="A2392" s="68">
        <v>2390</v>
      </c>
      <c r="B2392" s="71">
        <v>154</v>
      </c>
      <c r="C2392" s="71">
        <v>11096</v>
      </c>
      <c r="D2392" s="69">
        <v>3268</v>
      </c>
      <c r="E2392" t="str">
        <f>INDEX(Table5[EEZ],MATCH(C2392,Table5[Colony_ID],0))</f>
        <v>Marshall Islands Exclusive Economic Zone</v>
      </c>
      <c r="F2392" t="str">
        <f>INDEX(Table5[Corrected Island/Colony Name],MATCH('Full Data'!C2392,Table5[Colony_ID],0))</f>
        <v>Roi-Namur</v>
      </c>
      <c r="G2392" t="str">
        <f>INDEX(Table4[Common_Name],MATCH('Full Data'!D2392,Table4[SpcRecID],0))</f>
        <v>Black-naped Tern</v>
      </c>
      <c r="H2392" s="83" t="str">
        <f>INDEX(Data!E$2:E$6500,MATCH(A2392,Data!$A$2:$A$6500,0))</f>
        <v>Non-breeding</v>
      </c>
      <c r="I2392" s="90">
        <f>INDEX(Data!P$2:P$6500,MATCH(A2392,Data!$A$2:$A$6500,0))</f>
        <v>1979</v>
      </c>
      <c r="J2392" s="90">
        <f>INDEX(Data!Q$2:Q$6500,MATCH($A2392,Data!$A$2:$A$6500,0))</f>
        <v>1988</v>
      </c>
      <c r="K2392" s="90">
        <f>INDEX(Data!F$2:F$6500,MATCH($A2392,Data!$A$2:$A$6500,0))</f>
        <v>7</v>
      </c>
      <c r="L2392" s="90">
        <f>INDEX(Data!G$2:G$6500,MATCH($A2392,Data!$A$2:$A$6500,0))</f>
        <v>7</v>
      </c>
      <c r="M2392" s="90">
        <f>INDEX(Data!H$2:H$6500,MATCH($A2392,Data!$A$2:$A$6500,0))</f>
        <v>0</v>
      </c>
      <c r="N2392" s="90">
        <f>INDEX(Data!I$2:I$6500,MATCH($A2392,Data!$A$2:$A$6500,0))</f>
        <v>0</v>
      </c>
      <c r="O2392" s="83" t="str">
        <f>INDEX(Data!J$2:J$6500,MATCH($A2392,Data!$A$2:$A$6500,0))</f>
        <v>individuals</v>
      </c>
      <c r="P2392" t="str">
        <f>_xlfn.XLOOKUP(B2392,Table3[RefID],Table3[Citation])</f>
        <v>Clapp (1990)</v>
      </c>
    </row>
    <row r="2393" spans="1:16" x14ac:dyDescent="0.35">
      <c r="A2393" s="68">
        <v>2391</v>
      </c>
      <c r="B2393" s="71">
        <v>154</v>
      </c>
      <c r="C2393" s="71">
        <v>11096</v>
      </c>
      <c r="D2393" s="69">
        <v>3268</v>
      </c>
      <c r="E2393" t="str">
        <f>INDEX(Table5[EEZ],MATCH(C2393,Table5[Colony_ID],0))</f>
        <v>Marshall Islands Exclusive Economic Zone</v>
      </c>
      <c r="F2393" t="str">
        <f>INDEX(Table5[Corrected Island/Colony Name],MATCH('Full Data'!C2393,Table5[Colony_ID],0))</f>
        <v>Roi-Namur</v>
      </c>
      <c r="G2393" t="str">
        <f>INDEX(Table4[Common_Name],MATCH('Full Data'!D2393,Table4[SpcRecID],0))</f>
        <v>Black-naped Tern</v>
      </c>
      <c r="H2393" s="83" t="str">
        <f>INDEX(Data!E$2:E$6500,MATCH(A2393,Data!$A$2:$A$6500,0))</f>
        <v>Non-breeding</v>
      </c>
      <c r="I2393" s="90">
        <f>INDEX(Data!P$2:P$6500,MATCH(A2393,Data!$A$2:$A$6500,0))</f>
        <v>1979</v>
      </c>
      <c r="J2393" s="90">
        <f>INDEX(Data!Q$2:Q$6500,MATCH($A2393,Data!$A$2:$A$6500,0))</f>
        <v>1988</v>
      </c>
      <c r="K2393" s="90">
        <f>INDEX(Data!F$2:F$6500,MATCH($A2393,Data!$A$2:$A$6500,0))</f>
        <v>3</v>
      </c>
      <c r="L2393" s="90">
        <f>INDEX(Data!G$2:G$6500,MATCH($A2393,Data!$A$2:$A$6500,0))</f>
        <v>3</v>
      </c>
      <c r="M2393" s="90">
        <f>INDEX(Data!H$2:H$6500,MATCH($A2393,Data!$A$2:$A$6500,0))</f>
        <v>0</v>
      </c>
      <c r="N2393" s="90">
        <f>INDEX(Data!I$2:I$6500,MATCH($A2393,Data!$A$2:$A$6500,0))</f>
        <v>0</v>
      </c>
      <c r="O2393" s="83" t="str">
        <f>INDEX(Data!J$2:J$6500,MATCH($A2393,Data!$A$2:$A$6500,0))</f>
        <v>individuals</v>
      </c>
      <c r="P2393" t="str">
        <f>_xlfn.XLOOKUP(B2393,Table3[RefID],Table3[Citation])</f>
        <v>Clapp (1990)</v>
      </c>
    </row>
    <row r="2394" spans="1:16" x14ac:dyDescent="0.35">
      <c r="A2394" s="68">
        <v>2392</v>
      </c>
      <c r="B2394" s="71">
        <v>154</v>
      </c>
      <c r="C2394" s="71">
        <v>11096</v>
      </c>
      <c r="D2394" s="69">
        <v>3268</v>
      </c>
      <c r="E2394" t="str">
        <f>INDEX(Table5[EEZ],MATCH(C2394,Table5[Colony_ID],0))</f>
        <v>Marshall Islands Exclusive Economic Zone</v>
      </c>
      <c r="F2394" t="str">
        <f>INDEX(Table5[Corrected Island/Colony Name],MATCH('Full Data'!C2394,Table5[Colony_ID],0))</f>
        <v>Roi-Namur</v>
      </c>
      <c r="G2394" t="str">
        <f>INDEX(Table4[Common_Name],MATCH('Full Data'!D2394,Table4[SpcRecID],0))</f>
        <v>Black-naped Tern</v>
      </c>
      <c r="H2394" s="83" t="str">
        <f>INDEX(Data!E$2:E$6500,MATCH(A2394,Data!$A$2:$A$6500,0))</f>
        <v>Non-breeding</v>
      </c>
      <c r="I2394" s="90">
        <f>INDEX(Data!P$2:P$6500,MATCH(A2394,Data!$A$2:$A$6500,0))</f>
        <v>1979</v>
      </c>
      <c r="J2394" s="90">
        <f>INDEX(Data!Q$2:Q$6500,MATCH($A2394,Data!$A$2:$A$6500,0))</f>
        <v>1988</v>
      </c>
      <c r="K2394" s="90">
        <f>INDEX(Data!F$2:F$6500,MATCH($A2394,Data!$A$2:$A$6500,0))</f>
        <v>12</v>
      </c>
      <c r="L2394" s="90">
        <f>INDEX(Data!G$2:G$6500,MATCH($A2394,Data!$A$2:$A$6500,0))</f>
        <v>12</v>
      </c>
      <c r="M2394" s="90">
        <f>INDEX(Data!H$2:H$6500,MATCH($A2394,Data!$A$2:$A$6500,0))</f>
        <v>0</v>
      </c>
      <c r="N2394" s="90">
        <f>INDEX(Data!I$2:I$6500,MATCH($A2394,Data!$A$2:$A$6500,0))</f>
        <v>0</v>
      </c>
      <c r="O2394" s="83" t="str">
        <f>INDEX(Data!J$2:J$6500,MATCH($A2394,Data!$A$2:$A$6500,0))</f>
        <v>individuals</v>
      </c>
      <c r="P2394" t="str">
        <f>_xlfn.XLOOKUP(B2394,Table3[RefID],Table3[Citation])</f>
        <v>Clapp (1990)</v>
      </c>
    </row>
    <row r="2395" spans="1:16" x14ac:dyDescent="0.35">
      <c r="A2395" s="68">
        <v>2393</v>
      </c>
      <c r="B2395" s="71">
        <v>154</v>
      </c>
      <c r="C2395" s="71">
        <v>11096</v>
      </c>
      <c r="D2395" s="69">
        <v>3268</v>
      </c>
      <c r="E2395" t="str">
        <f>INDEX(Table5[EEZ],MATCH(C2395,Table5[Colony_ID],0))</f>
        <v>Marshall Islands Exclusive Economic Zone</v>
      </c>
      <c r="F2395" t="str">
        <f>INDEX(Table5[Corrected Island/Colony Name],MATCH('Full Data'!C2395,Table5[Colony_ID],0))</f>
        <v>Roi-Namur</v>
      </c>
      <c r="G2395" t="str">
        <f>INDEX(Table4[Common_Name],MATCH('Full Data'!D2395,Table4[SpcRecID],0))</f>
        <v>Black-naped Tern</v>
      </c>
      <c r="H2395" s="83" t="str">
        <f>INDEX(Data!E$2:E$6500,MATCH(A2395,Data!$A$2:$A$6500,0))</f>
        <v>Non-breeding</v>
      </c>
      <c r="I2395" s="90">
        <f>INDEX(Data!P$2:P$6500,MATCH(A2395,Data!$A$2:$A$6500,0))</f>
        <v>1979</v>
      </c>
      <c r="J2395" s="90">
        <f>INDEX(Data!Q$2:Q$6500,MATCH($A2395,Data!$A$2:$A$6500,0))</f>
        <v>1988</v>
      </c>
      <c r="K2395" s="90">
        <f>INDEX(Data!F$2:F$6500,MATCH($A2395,Data!$A$2:$A$6500,0))</f>
        <v>8</v>
      </c>
      <c r="L2395" s="90">
        <f>INDEX(Data!G$2:G$6500,MATCH($A2395,Data!$A$2:$A$6500,0))</f>
        <v>8</v>
      </c>
      <c r="M2395" s="90">
        <f>INDEX(Data!H$2:H$6500,MATCH($A2395,Data!$A$2:$A$6500,0))</f>
        <v>0</v>
      </c>
      <c r="N2395" s="90">
        <f>INDEX(Data!I$2:I$6500,MATCH($A2395,Data!$A$2:$A$6500,0))</f>
        <v>0</v>
      </c>
      <c r="O2395" s="83" t="str">
        <f>INDEX(Data!J$2:J$6500,MATCH($A2395,Data!$A$2:$A$6500,0))</f>
        <v>individuals</v>
      </c>
      <c r="P2395" t="str">
        <f>_xlfn.XLOOKUP(B2395,Table3[RefID],Table3[Citation])</f>
        <v>Clapp (1990)</v>
      </c>
    </row>
    <row r="2396" spans="1:16" x14ac:dyDescent="0.35">
      <c r="A2396" s="68">
        <v>2394</v>
      </c>
      <c r="B2396" s="71">
        <v>154</v>
      </c>
      <c r="C2396" s="71">
        <v>11096</v>
      </c>
      <c r="D2396" s="69">
        <v>3268</v>
      </c>
      <c r="E2396" t="str">
        <f>INDEX(Table5[EEZ],MATCH(C2396,Table5[Colony_ID],0))</f>
        <v>Marshall Islands Exclusive Economic Zone</v>
      </c>
      <c r="F2396" t="str">
        <f>INDEX(Table5[Corrected Island/Colony Name],MATCH('Full Data'!C2396,Table5[Colony_ID],0))</f>
        <v>Roi-Namur</v>
      </c>
      <c r="G2396" t="str">
        <f>INDEX(Table4[Common_Name],MATCH('Full Data'!D2396,Table4[SpcRecID],0))</f>
        <v>Black-naped Tern</v>
      </c>
      <c r="H2396" s="83" t="str">
        <f>INDEX(Data!E$2:E$6500,MATCH(A2396,Data!$A$2:$A$6500,0))</f>
        <v>Non-breeding</v>
      </c>
      <c r="I2396" s="90">
        <f>INDEX(Data!P$2:P$6500,MATCH(A2396,Data!$A$2:$A$6500,0))</f>
        <v>1979</v>
      </c>
      <c r="J2396" s="90">
        <f>INDEX(Data!Q$2:Q$6500,MATCH($A2396,Data!$A$2:$A$6500,0))</f>
        <v>1988</v>
      </c>
      <c r="K2396" s="90">
        <f>INDEX(Data!F$2:F$6500,MATCH($A2396,Data!$A$2:$A$6500,0))</f>
        <v>15</v>
      </c>
      <c r="L2396" s="90">
        <f>INDEX(Data!G$2:G$6500,MATCH($A2396,Data!$A$2:$A$6500,0))</f>
        <v>15</v>
      </c>
      <c r="M2396" s="90">
        <f>INDEX(Data!H$2:H$6500,MATCH($A2396,Data!$A$2:$A$6500,0))</f>
        <v>0</v>
      </c>
      <c r="N2396" s="90">
        <f>INDEX(Data!I$2:I$6500,MATCH($A2396,Data!$A$2:$A$6500,0))</f>
        <v>0</v>
      </c>
      <c r="O2396" s="83" t="str">
        <f>INDEX(Data!J$2:J$6500,MATCH($A2396,Data!$A$2:$A$6500,0))</f>
        <v>individuals</v>
      </c>
      <c r="P2396" t="str">
        <f>_xlfn.XLOOKUP(B2396,Table3[RefID],Table3[Citation])</f>
        <v>Clapp (1990)</v>
      </c>
    </row>
    <row r="2397" spans="1:16" x14ac:dyDescent="0.35">
      <c r="A2397" s="68">
        <v>2395</v>
      </c>
      <c r="B2397" s="71">
        <v>154</v>
      </c>
      <c r="C2397" s="71">
        <v>11096</v>
      </c>
      <c r="D2397" s="69">
        <v>3268</v>
      </c>
      <c r="E2397" t="str">
        <f>INDEX(Table5[EEZ],MATCH(C2397,Table5[Colony_ID],0))</f>
        <v>Marshall Islands Exclusive Economic Zone</v>
      </c>
      <c r="F2397" t="str">
        <f>INDEX(Table5[Corrected Island/Colony Name],MATCH('Full Data'!C2397,Table5[Colony_ID],0))</f>
        <v>Roi-Namur</v>
      </c>
      <c r="G2397" t="str">
        <f>INDEX(Table4[Common_Name],MATCH('Full Data'!D2397,Table4[SpcRecID],0))</f>
        <v>Black-naped Tern</v>
      </c>
      <c r="H2397" s="83" t="str">
        <f>INDEX(Data!E$2:E$6500,MATCH(A2397,Data!$A$2:$A$6500,0))</f>
        <v>Non-breeding</v>
      </c>
      <c r="I2397" s="90">
        <f>INDEX(Data!P$2:P$6500,MATCH(A2397,Data!$A$2:$A$6500,0))</f>
        <v>1979</v>
      </c>
      <c r="J2397" s="90">
        <f>INDEX(Data!Q$2:Q$6500,MATCH($A2397,Data!$A$2:$A$6500,0))</f>
        <v>1988</v>
      </c>
      <c r="K2397" s="90">
        <f>INDEX(Data!F$2:F$6500,MATCH($A2397,Data!$A$2:$A$6500,0))</f>
        <v>9</v>
      </c>
      <c r="L2397" s="90">
        <f>INDEX(Data!G$2:G$6500,MATCH($A2397,Data!$A$2:$A$6500,0))</f>
        <v>9</v>
      </c>
      <c r="M2397" s="90">
        <f>INDEX(Data!H$2:H$6500,MATCH($A2397,Data!$A$2:$A$6500,0))</f>
        <v>0</v>
      </c>
      <c r="N2397" s="90">
        <f>INDEX(Data!I$2:I$6500,MATCH($A2397,Data!$A$2:$A$6500,0))</f>
        <v>0</v>
      </c>
      <c r="O2397" s="83" t="str">
        <f>INDEX(Data!J$2:J$6500,MATCH($A2397,Data!$A$2:$A$6500,0))</f>
        <v>individuals</v>
      </c>
      <c r="P2397" t="str">
        <f>_xlfn.XLOOKUP(B2397,Table3[RefID],Table3[Citation])</f>
        <v>Clapp (1990)</v>
      </c>
    </row>
    <row r="2398" spans="1:16" x14ac:dyDescent="0.35">
      <c r="A2398" s="68">
        <v>2396</v>
      </c>
      <c r="B2398" s="71">
        <v>154</v>
      </c>
      <c r="C2398" s="71">
        <v>11096</v>
      </c>
      <c r="D2398" s="69">
        <v>3268</v>
      </c>
      <c r="E2398" t="str">
        <f>INDEX(Table5[EEZ],MATCH(C2398,Table5[Colony_ID],0))</f>
        <v>Marshall Islands Exclusive Economic Zone</v>
      </c>
      <c r="F2398" t="str">
        <f>INDEX(Table5[Corrected Island/Colony Name],MATCH('Full Data'!C2398,Table5[Colony_ID],0))</f>
        <v>Roi-Namur</v>
      </c>
      <c r="G2398" t="str">
        <f>INDEX(Table4[Common_Name],MATCH('Full Data'!D2398,Table4[SpcRecID],0))</f>
        <v>Black-naped Tern</v>
      </c>
      <c r="H2398" s="83" t="str">
        <f>INDEX(Data!E$2:E$6500,MATCH(A2398,Data!$A$2:$A$6500,0))</f>
        <v>Non-breeding</v>
      </c>
      <c r="I2398" s="90">
        <f>INDEX(Data!P$2:P$6500,MATCH(A2398,Data!$A$2:$A$6500,0))</f>
        <v>1988</v>
      </c>
      <c r="J2398" s="90">
        <f>INDEX(Data!Q$2:Q$6500,MATCH($A2398,Data!$A$2:$A$6500,0))</f>
        <v>1988</v>
      </c>
      <c r="K2398" s="90">
        <f>INDEX(Data!F$2:F$6500,MATCH($A2398,Data!$A$2:$A$6500,0))</f>
        <v>2</v>
      </c>
      <c r="L2398" s="90">
        <f>INDEX(Data!G$2:G$6500,MATCH($A2398,Data!$A$2:$A$6500,0))</f>
        <v>3</v>
      </c>
      <c r="M2398" s="90">
        <f>INDEX(Data!H$2:H$6500,MATCH($A2398,Data!$A$2:$A$6500,0))</f>
        <v>0</v>
      </c>
      <c r="N2398" s="90">
        <f>INDEX(Data!I$2:I$6500,MATCH($A2398,Data!$A$2:$A$6500,0))</f>
        <v>0</v>
      </c>
      <c r="O2398" s="83" t="str">
        <f>INDEX(Data!J$2:J$6500,MATCH($A2398,Data!$A$2:$A$6500,0))</f>
        <v>individuals</v>
      </c>
      <c r="P2398" t="str">
        <f>_xlfn.XLOOKUP(B2398,Table3[RefID],Table3[Citation])</f>
        <v>Clapp (1990)</v>
      </c>
    </row>
    <row r="2399" spans="1:16" x14ac:dyDescent="0.35">
      <c r="A2399" s="68">
        <v>2397</v>
      </c>
      <c r="B2399" s="71">
        <v>154</v>
      </c>
      <c r="C2399" s="71">
        <v>11041</v>
      </c>
      <c r="D2399" s="69">
        <v>3659</v>
      </c>
      <c r="E2399" t="str">
        <f>INDEX(Table5[EEZ],MATCH(C2399,Table5[Colony_ID],0))</f>
        <v>Marshall Islands Exclusive Economic Zone</v>
      </c>
      <c r="F2399" t="str">
        <f>INDEX(Table5[Corrected Island/Colony Name],MATCH('Full Data'!C2399,Table5[Colony_ID],0))</f>
        <v>Eniwetak</v>
      </c>
      <c r="G2399" t="str">
        <f>INDEX(Table4[Common_Name],MATCH('Full Data'!D2399,Table4[SpcRecID],0))</f>
        <v>Brown Booby</v>
      </c>
      <c r="H2399" s="83" t="str">
        <f>INDEX(Data!E$2:E$6500,MATCH(A2399,Data!$A$2:$A$6500,0))</f>
        <v>Non-breeding</v>
      </c>
      <c r="I2399" s="90">
        <f>INDEX(Data!P$2:P$6500,MATCH(A2399,Data!$A$2:$A$6500,0))</f>
        <v>1952</v>
      </c>
      <c r="J2399" s="90">
        <f>INDEX(Data!Q$2:Q$6500,MATCH($A2399,Data!$A$2:$A$6500,0))</f>
        <v>1952</v>
      </c>
      <c r="K2399" s="90">
        <f>INDEX(Data!F$2:F$6500,MATCH($A2399,Data!$A$2:$A$6500,0))</f>
        <v>1</v>
      </c>
      <c r="L2399" s="90">
        <f>INDEX(Data!G$2:G$6500,MATCH($A2399,Data!$A$2:$A$6500,0))</f>
        <v>1</v>
      </c>
      <c r="M2399" s="90">
        <f>INDEX(Data!H$2:H$6500,MATCH($A2399,Data!$A$2:$A$6500,0))</f>
        <v>0</v>
      </c>
      <c r="N2399" s="90">
        <f>INDEX(Data!I$2:I$6500,MATCH($A2399,Data!$A$2:$A$6500,0))</f>
        <v>0</v>
      </c>
      <c r="O2399" s="83" t="str">
        <f>INDEX(Data!J$2:J$6500,MATCH($A2399,Data!$A$2:$A$6500,0))</f>
        <v>individuals</v>
      </c>
      <c r="P2399" t="str">
        <f>_xlfn.XLOOKUP(B2399,Table3[RefID],Table3[Citation])</f>
        <v>Clapp (1990)</v>
      </c>
    </row>
    <row r="2400" spans="1:16" x14ac:dyDescent="0.35">
      <c r="A2400" s="68">
        <v>2398</v>
      </c>
      <c r="B2400" s="71">
        <v>154</v>
      </c>
      <c r="C2400" s="71">
        <v>11092</v>
      </c>
      <c r="D2400" s="69">
        <v>3659</v>
      </c>
      <c r="E2400" t="str">
        <f>INDEX(Table5[EEZ],MATCH(C2400,Table5[Colony_ID],0))</f>
        <v>Marshall Islands Exclusive Economic Zone</v>
      </c>
      <c r="F2400" t="str">
        <f>INDEX(Table5[Corrected Island/Colony Name],MATCH('Full Data'!C2400,Table5[Colony_ID],0))</f>
        <v>Oniotto</v>
      </c>
      <c r="G2400" t="str">
        <f>INDEX(Table4[Common_Name],MATCH('Full Data'!D2400,Table4[SpcRecID],0))</f>
        <v>Brown Booby</v>
      </c>
      <c r="H2400" s="83" t="str">
        <f>INDEX(Data!E$2:E$6500,MATCH(A2400,Data!$A$2:$A$6500,0))</f>
        <v>Confirmed</v>
      </c>
      <c r="I2400" s="90">
        <f>INDEX(Data!P$2:P$6500,MATCH(A2400,Data!$A$2:$A$6500,0))</f>
        <v>0</v>
      </c>
      <c r="J2400" s="90">
        <f>INDEX(Data!Q$2:Q$6500,MATCH($A2400,Data!$A$2:$A$6500,0))</f>
        <v>0</v>
      </c>
      <c r="K2400" s="90">
        <f>INDEX(Data!F$2:F$6500,MATCH($A2400,Data!$A$2:$A$6500,0))</f>
        <v>0</v>
      </c>
      <c r="L2400" s="90">
        <f>INDEX(Data!G$2:G$6500,MATCH($A2400,Data!$A$2:$A$6500,0))</f>
        <v>0</v>
      </c>
      <c r="M2400" s="90">
        <f>INDEX(Data!H$2:H$6500,MATCH($A2400,Data!$A$2:$A$6500,0))</f>
        <v>0</v>
      </c>
      <c r="N2400" s="90">
        <f>INDEX(Data!I$2:I$6500,MATCH($A2400,Data!$A$2:$A$6500,0))</f>
        <v>0</v>
      </c>
      <c r="O2400" s="83">
        <f>INDEX(Data!J$2:J$6500,MATCH($A2400,Data!$A$2:$A$6500,0))</f>
        <v>0</v>
      </c>
      <c r="P2400" t="str">
        <f>_xlfn.XLOOKUP(B2400,Table3[RefID],Table3[Citation])</f>
        <v>Clapp (1990)</v>
      </c>
    </row>
    <row r="2401" spans="1:16" x14ac:dyDescent="0.35">
      <c r="A2401" s="68">
        <v>2399</v>
      </c>
      <c r="B2401" s="71">
        <v>154</v>
      </c>
      <c r="C2401" s="71">
        <v>11096</v>
      </c>
      <c r="D2401" s="69">
        <v>3659</v>
      </c>
      <c r="E2401" t="str">
        <f>INDEX(Table5[EEZ],MATCH(C2401,Table5[Colony_ID],0))</f>
        <v>Marshall Islands Exclusive Economic Zone</v>
      </c>
      <c r="F2401" t="str">
        <f>INDEX(Table5[Corrected Island/Colony Name],MATCH('Full Data'!C2401,Table5[Colony_ID],0))</f>
        <v>Roi-Namur</v>
      </c>
      <c r="G2401" t="str">
        <f>INDEX(Table4[Common_Name],MATCH('Full Data'!D2401,Table4[SpcRecID],0))</f>
        <v>Brown Booby</v>
      </c>
      <c r="H2401" s="83" t="str">
        <f>INDEX(Data!E$2:E$6500,MATCH(A2401,Data!$A$2:$A$6500,0))</f>
        <v>Non-breeding</v>
      </c>
      <c r="I2401" s="90">
        <f>INDEX(Data!P$2:P$6500,MATCH(A2401,Data!$A$2:$A$6500,0))</f>
        <v>1981</v>
      </c>
      <c r="J2401" s="90">
        <f>INDEX(Data!Q$2:Q$6500,MATCH($A2401,Data!$A$2:$A$6500,0))</f>
        <v>1981</v>
      </c>
      <c r="K2401" s="90">
        <f>INDEX(Data!F$2:F$6500,MATCH($A2401,Data!$A$2:$A$6500,0))</f>
        <v>10</v>
      </c>
      <c r="L2401" s="90">
        <f>INDEX(Data!G$2:G$6500,MATCH($A2401,Data!$A$2:$A$6500,0))</f>
        <v>10</v>
      </c>
      <c r="M2401" s="90">
        <f>INDEX(Data!H$2:H$6500,MATCH($A2401,Data!$A$2:$A$6500,0))</f>
        <v>0</v>
      </c>
      <c r="N2401" s="90">
        <f>INDEX(Data!I$2:I$6500,MATCH($A2401,Data!$A$2:$A$6500,0))</f>
        <v>0</v>
      </c>
      <c r="O2401" s="83" t="str">
        <f>INDEX(Data!J$2:J$6500,MATCH($A2401,Data!$A$2:$A$6500,0))</f>
        <v>individuals</v>
      </c>
      <c r="P2401" t="str">
        <f>_xlfn.XLOOKUP(B2401,Table3[RefID],Table3[Citation])</f>
        <v>Clapp (1990)</v>
      </c>
    </row>
    <row r="2402" spans="1:16" x14ac:dyDescent="0.35">
      <c r="A2402" s="68">
        <v>2400</v>
      </c>
      <c r="B2402" s="71">
        <v>154</v>
      </c>
      <c r="C2402" s="71">
        <v>11096</v>
      </c>
      <c r="D2402" s="69">
        <v>3659</v>
      </c>
      <c r="E2402" t="str">
        <f>INDEX(Table5[EEZ],MATCH(C2402,Table5[Colony_ID],0))</f>
        <v>Marshall Islands Exclusive Economic Zone</v>
      </c>
      <c r="F2402" t="str">
        <f>INDEX(Table5[Corrected Island/Colony Name],MATCH('Full Data'!C2402,Table5[Colony_ID],0))</f>
        <v>Roi-Namur</v>
      </c>
      <c r="G2402" t="str">
        <f>INDEX(Table4[Common_Name],MATCH('Full Data'!D2402,Table4[SpcRecID],0))</f>
        <v>Brown Booby</v>
      </c>
      <c r="H2402" s="83" t="str">
        <f>INDEX(Data!E$2:E$6500,MATCH(A2402,Data!$A$2:$A$6500,0))</f>
        <v>Non-breeding</v>
      </c>
      <c r="I2402" s="90">
        <f>INDEX(Data!P$2:P$6500,MATCH(A2402,Data!$A$2:$A$6500,0))</f>
        <v>1983</v>
      </c>
      <c r="J2402" s="90">
        <f>INDEX(Data!Q$2:Q$6500,MATCH($A2402,Data!$A$2:$A$6500,0))</f>
        <v>1983</v>
      </c>
      <c r="K2402" s="90">
        <f>INDEX(Data!F$2:F$6500,MATCH($A2402,Data!$A$2:$A$6500,0))</f>
        <v>11</v>
      </c>
      <c r="L2402" s="90">
        <f>INDEX(Data!G$2:G$6500,MATCH($A2402,Data!$A$2:$A$6500,0))</f>
        <v>11</v>
      </c>
      <c r="M2402" s="90">
        <f>INDEX(Data!H$2:H$6500,MATCH($A2402,Data!$A$2:$A$6500,0))</f>
        <v>0</v>
      </c>
      <c r="N2402" s="90">
        <f>INDEX(Data!I$2:I$6500,MATCH($A2402,Data!$A$2:$A$6500,0))</f>
        <v>0</v>
      </c>
      <c r="O2402" s="83" t="str">
        <f>INDEX(Data!J$2:J$6500,MATCH($A2402,Data!$A$2:$A$6500,0))</f>
        <v>individuals</v>
      </c>
      <c r="P2402" t="str">
        <f>_xlfn.XLOOKUP(B2402,Table3[RefID],Table3[Citation])</f>
        <v>Clapp (1990)</v>
      </c>
    </row>
    <row r="2403" spans="1:16" x14ac:dyDescent="0.35">
      <c r="A2403" s="68">
        <v>2401</v>
      </c>
      <c r="B2403" s="71">
        <v>154</v>
      </c>
      <c r="C2403" s="71">
        <v>11096</v>
      </c>
      <c r="D2403" s="69">
        <v>3659</v>
      </c>
      <c r="E2403" t="str">
        <f>INDEX(Table5[EEZ],MATCH(C2403,Table5[Colony_ID],0))</f>
        <v>Marshall Islands Exclusive Economic Zone</v>
      </c>
      <c r="F2403" t="str">
        <f>INDEX(Table5[Corrected Island/Colony Name],MATCH('Full Data'!C2403,Table5[Colony_ID],0))</f>
        <v>Roi-Namur</v>
      </c>
      <c r="G2403" t="str">
        <f>INDEX(Table4[Common_Name],MATCH('Full Data'!D2403,Table4[SpcRecID],0))</f>
        <v>Brown Booby</v>
      </c>
      <c r="H2403" s="83" t="str">
        <f>INDEX(Data!E$2:E$6500,MATCH(A2403,Data!$A$2:$A$6500,0))</f>
        <v>Non-breeding</v>
      </c>
      <c r="I2403" s="90">
        <f>INDEX(Data!P$2:P$6500,MATCH(A2403,Data!$A$2:$A$6500,0))</f>
        <v>1985</v>
      </c>
      <c r="J2403" s="90">
        <f>INDEX(Data!Q$2:Q$6500,MATCH($A2403,Data!$A$2:$A$6500,0))</f>
        <v>1985</v>
      </c>
      <c r="K2403" s="90">
        <f>INDEX(Data!F$2:F$6500,MATCH($A2403,Data!$A$2:$A$6500,0))</f>
        <v>20</v>
      </c>
      <c r="L2403" s="90">
        <f>INDEX(Data!G$2:G$6500,MATCH($A2403,Data!$A$2:$A$6500,0))</f>
        <v>20</v>
      </c>
      <c r="M2403" s="90">
        <f>INDEX(Data!H$2:H$6500,MATCH($A2403,Data!$A$2:$A$6500,0))</f>
        <v>0</v>
      </c>
      <c r="N2403" s="90">
        <f>INDEX(Data!I$2:I$6500,MATCH($A2403,Data!$A$2:$A$6500,0))</f>
        <v>0</v>
      </c>
      <c r="O2403" s="83" t="str">
        <f>INDEX(Data!J$2:J$6500,MATCH($A2403,Data!$A$2:$A$6500,0))</f>
        <v>individuals</v>
      </c>
      <c r="P2403" t="str">
        <f>_xlfn.XLOOKUP(B2403,Table3[RefID],Table3[Citation])</f>
        <v>Clapp (1990)</v>
      </c>
    </row>
    <row r="2404" spans="1:16" x14ac:dyDescent="0.35">
      <c r="A2404" s="68">
        <v>2402</v>
      </c>
      <c r="B2404" s="71">
        <v>154</v>
      </c>
      <c r="C2404" s="71">
        <v>11096</v>
      </c>
      <c r="D2404" s="69">
        <v>3659</v>
      </c>
      <c r="E2404" t="str">
        <f>INDEX(Table5[EEZ],MATCH(C2404,Table5[Colony_ID],0))</f>
        <v>Marshall Islands Exclusive Economic Zone</v>
      </c>
      <c r="F2404" t="str">
        <f>INDEX(Table5[Corrected Island/Colony Name],MATCH('Full Data'!C2404,Table5[Colony_ID],0))</f>
        <v>Roi-Namur</v>
      </c>
      <c r="G2404" t="str">
        <f>INDEX(Table4[Common_Name],MATCH('Full Data'!D2404,Table4[SpcRecID],0))</f>
        <v>Brown Booby</v>
      </c>
      <c r="H2404" s="83" t="str">
        <f>INDEX(Data!E$2:E$6500,MATCH(A2404,Data!$A$2:$A$6500,0))</f>
        <v>Non-breeding</v>
      </c>
      <c r="I2404" s="90">
        <f>INDEX(Data!P$2:P$6500,MATCH(A2404,Data!$A$2:$A$6500,0))</f>
        <v>1987</v>
      </c>
      <c r="J2404" s="90">
        <f>INDEX(Data!Q$2:Q$6500,MATCH($A2404,Data!$A$2:$A$6500,0))</f>
        <v>1987</v>
      </c>
      <c r="K2404" s="90">
        <f>INDEX(Data!F$2:F$6500,MATCH($A2404,Data!$A$2:$A$6500,0))</f>
        <v>15</v>
      </c>
      <c r="L2404" s="90">
        <f>INDEX(Data!G$2:G$6500,MATCH($A2404,Data!$A$2:$A$6500,0))</f>
        <v>15</v>
      </c>
      <c r="M2404" s="90">
        <f>INDEX(Data!H$2:H$6500,MATCH($A2404,Data!$A$2:$A$6500,0))</f>
        <v>0</v>
      </c>
      <c r="N2404" s="90">
        <f>INDEX(Data!I$2:I$6500,MATCH($A2404,Data!$A$2:$A$6500,0))</f>
        <v>0</v>
      </c>
      <c r="O2404" s="83" t="str">
        <f>INDEX(Data!J$2:J$6500,MATCH($A2404,Data!$A$2:$A$6500,0))</f>
        <v>individuals</v>
      </c>
      <c r="P2404" t="str">
        <f>_xlfn.XLOOKUP(B2404,Table3[RefID],Table3[Citation])</f>
        <v>Clapp (1990)</v>
      </c>
    </row>
    <row r="2405" spans="1:16" x14ac:dyDescent="0.35">
      <c r="A2405" s="68">
        <v>2403</v>
      </c>
      <c r="B2405" s="71">
        <v>154</v>
      </c>
      <c r="C2405" s="71">
        <v>11096</v>
      </c>
      <c r="D2405" s="69">
        <v>3659</v>
      </c>
      <c r="E2405" t="str">
        <f>INDEX(Table5[EEZ],MATCH(C2405,Table5[Colony_ID],0))</f>
        <v>Marshall Islands Exclusive Economic Zone</v>
      </c>
      <c r="F2405" t="str">
        <f>INDEX(Table5[Corrected Island/Colony Name],MATCH('Full Data'!C2405,Table5[Colony_ID],0))</f>
        <v>Roi-Namur</v>
      </c>
      <c r="G2405" t="str">
        <f>INDEX(Table4[Common_Name],MATCH('Full Data'!D2405,Table4[SpcRecID],0))</f>
        <v>Brown Booby</v>
      </c>
      <c r="H2405" s="83" t="str">
        <f>INDEX(Data!E$2:E$6500,MATCH(A2405,Data!$A$2:$A$6500,0))</f>
        <v>Non-breeding</v>
      </c>
      <c r="I2405" s="90">
        <f>INDEX(Data!P$2:P$6500,MATCH(A2405,Data!$A$2:$A$6500,0))</f>
        <v>1987</v>
      </c>
      <c r="J2405" s="90">
        <f>INDEX(Data!Q$2:Q$6500,MATCH($A2405,Data!$A$2:$A$6500,0))</f>
        <v>1987</v>
      </c>
      <c r="K2405" s="90">
        <f>INDEX(Data!F$2:F$6500,MATCH($A2405,Data!$A$2:$A$6500,0))</f>
        <v>10</v>
      </c>
      <c r="L2405" s="90">
        <f>INDEX(Data!G$2:G$6500,MATCH($A2405,Data!$A$2:$A$6500,0))</f>
        <v>10</v>
      </c>
      <c r="M2405" s="90">
        <f>INDEX(Data!H$2:H$6500,MATCH($A2405,Data!$A$2:$A$6500,0))</f>
        <v>0</v>
      </c>
      <c r="N2405" s="90">
        <f>INDEX(Data!I$2:I$6500,MATCH($A2405,Data!$A$2:$A$6500,0))</f>
        <v>0</v>
      </c>
      <c r="O2405" s="83" t="str">
        <f>INDEX(Data!J$2:J$6500,MATCH($A2405,Data!$A$2:$A$6500,0))</f>
        <v>individuals</v>
      </c>
      <c r="P2405" t="str">
        <f>_xlfn.XLOOKUP(B2405,Table3[RefID],Table3[Citation])</f>
        <v>Clapp (1990)</v>
      </c>
    </row>
    <row r="2406" spans="1:16" x14ac:dyDescent="0.35">
      <c r="A2406" s="68">
        <v>2404</v>
      </c>
      <c r="B2406" s="71">
        <v>154</v>
      </c>
      <c r="C2406" s="71">
        <v>11096</v>
      </c>
      <c r="D2406" s="69">
        <v>3659</v>
      </c>
      <c r="E2406" t="str">
        <f>INDEX(Table5[EEZ],MATCH(C2406,Table5[Colony_ID],0))</f>
        <v>Marshall Islands Exclusive Economic Zone</v>
      </c>
      <c r="F2406" t="str">
        <f>INDEX(Table5[Corrected Island/Colony Name],MATCH('Full Data'!C2406,Table5[Colony_ID],0))</f>
        <v>Roi-Namur</v>
      </c>
      <c r="G2406" t="str">
        <f>INDEX(Table4[Common_Name],MATCH('Full Data'!D2406,Table4[SpcRecID],0))</f>
        <v>Brown Booby</v>
      </c>
      <c r="H2406" s="83" t="str">
        <f>INDEX(Data!E$2:E$6500,MATCH(A2406,Data!$A$2:$A$6500,0))</f>
        <v>Non-breeding</v>
      </c>
      <c r="I2406" s="90">
        <f>INDEX(Data!P$2:P$6500,MATCH(A2406,Data!$A$2:$A$6500,0))</f>
        <v>1987</v>
      </c>
      <c r="J2406" s="90">
        <f>INDEX(Data!Q$2:Q$6500,MATCH($A2406,Data!$A$2:$A$6500,0))</f>
        <v>1987</v>
      </c>
      <c r="K2406" s="90">
        <f>INDEX(Data!F$2:F$6500,MATCH($A2406,Data!$A$2:$A$6500,0))</f>
        <v>10</v>
      </c>
      <c r="L2406" s="90">
        <f>INDEX(Data!G$2:G$6500,MATCH($A2406,Data!$A$2:$A$6500,0))</f>
        <v>10</v>
      </c>
      <c r="M2406" s="90">
        <f>INDEX(Data!H$2:H$6500,MATCH($A2406,Data!$A$2:$A$6500,0))</f>
        <v>0</v>
      </c>
      <c r="N2406" s="90">
        <f>INDEX(Data!I$2:I$6500,MATCH($A2406,Data!$A$2:$A$6500,0))</f>
        <v>0</v>
      </c>
      <c r="O2406" s="83" t="str">
        <f>INDEX(Data!J$2:J$6500,MATCH($A2406,Data!$A$2:$A$6500,0))</f>
        <v>individuals</v>
      </c>
      <c r="P2406" t="str">
        <f>_xlfn.XLOOKUP(B2406,Table3[RefID],Table3[Citation])</f>
        <v>Clapp (1990)</v>
      </c>
    </row>
    <row r="2407" spans="1:16" x14ac:dyDescent="0.35">
      <c r="A2407" s="68">
        <v>2405</v>
      </c>
      <c r="B2407" s="71">
        <v>154</v>
      </c>
      <c r="C2407" s="71">
        <v>11029</v>
      </c>
      <c r="D2407" s="69">
        <v>3294</v>
      </c>
      <c r="E2407" t="str">
        <f>INDEX(Table5[EEZ],MATCH(C2407,Table5[Colony_ID],0))</f>
        <v>Marshall Islands Exclusive Economic Zone</v>
      </c>
      <c r="F2407" t="str">
        <f>INDEX(Table5[Corrected Island/Colony Name],MATCH('Full Data'!C2407,Table5[Colony_ID],0))</f>
        <v>Ebeye</v>
      </c>
      <c r="G2407" t="str">
        <f>INDEX(Table4[Common_Name],MATCH('Full Data'!D2407,Table4[SpcRecID],0))</f>
        <v>Brown Noddy</v>
      </c>
      <c r="H2407" s="83" t="str">
        <f>INDEX(Data!E$2:E$6500,MATCH(A2407,Data!$A$2:$A$6500,0))</f>
        <v>Probable</v>
      </c>
      <c r="I2407" s="90">
        <f>INDEX(Data!P$2:P$6500,MATCH(A2407,Data!$A$2:$A$6500,0))</f>
        <v>1988</v>
      </c>
      <c r="J2407" s="90">
        <f>INDEX(Data!Q$2:Q$6500,MATCH($A2407,Data!$A$2:$A$6500,0))</f>
        <v>1988</v>
      </c>
      <c r="K2407" s="90">
        <f>INDEX(Data!F$2:F$6500,MATCH($A2407,Data!$A$2:$A$6500,0))</f>
        <v>20</v>
      </c>
      <c r="L2407" s="90">
        <f>INDEX(Data!G$2:G$6500,MATCH($A2407,Data!$A$2:$A$6500,0))</f>
        <v>20</v>
      </c>
      <c r="M2407" s="90">
        <f>INDEX(Data!H$2:H$6500,MATCH($A2407,Data!$A$2:$A$6500,0))</f>
        <v>0</v>
      </c>
      <c r="N2407" s="90">
        <f>INDEX(Data!I$2:I$6500,MATCH($A2407,Data!$A$2:$A$6500,0))</f>
        <v>0</v>
      </c>
      <c r="O2407" s="83" t="str">
        <f>INDEX(Data!J$2:J$6500,MATCH($A2407,Data!$A$2:$A$6500,0))</f>
        <v>individuals</v>
      </c>
      <c r="P2407" t="str">
        <f>_xlfn.XLOOKUP(B2407,Table3[RefID],Table3[Citation])</f>
        <v>Clapp (1990)</v>
      </c>
    </row>
    <row r="2408" spans="1:16" x14ac:dyDescent="0.35">
      <c r="A2408" s="68">
        <v>2406</v>
      </c>
      <c r="B2408" s="71">
        <v>154</v>
      </c>
      <c r="C2408" s="71">
        <v>11041</v>
      </c>
      <c r="D2408" s="69">
        <v>3294</v>
      </c>
      <c r="E2408" t="str">
        <f>INDEX(Table5[EEZ],MATCH(C2408,Table5[Colony_ID],0))</f>
        <v>Marshall Islands Exclusive Economic Zone</v>
      </c>
      <c r="F2408" t="str">
        <f>INDEX(Table5[Corrected Island/Colony Name],MATCH('Full Data'!C2408,Table5[Colony_ID],0))</f>
        <v>Eniwetak</v>
      </c>
      <c r="G2408" t="str">
        <f>INDEX(Table4[Common_Name],MATCH('Full Data'!D2408,Table4[SpcRecID],0))</f>
        <v>Brown Noddy</v>
      </c>
      <c r="H2408" s="83" t="str">
        <f>INDEX(Data!E$2:E$6500,MATCH(A2408,Data!$A$2:$A$6500,0))</f>
        <v>Probable</v>
      </c>
      <c r="I2408" s="90">
        <f>INDEX(Data!P$2:P$6500,MATCH(A2408,Data!$A$2:$A$6500,0))</f>
        <v>1988</v>
      </c>
      <c r="J2408" s="90">
        <f>INDEX(Data!Q$2:Q$6500,MATCH($A2408,Data!$A$2:$A$6500,0))</f>
        <v>1988</v>
      </c>
      <c r="K2408" s="90">
        <f>INDEX(Data!F$2:F$6500,MATCH($A2408,Data!$A$2:$A$6500,0))</f>
        <v>10</v>
      </c>
      <c r="L2408" s="90">
        <f>INDEX(Data!G$2:G$6500,MATCH($A2408,Data!$A$2:$A$6500,0))</f>
        <v>15</v>
      </c>
      <c r="M2408" s="90">
        <f>INDEX(Data!H$2:H$6500,MATCH($A2408,Data!$A$2:$A$6500,0))</f>
        <v>0</v>
      </c>
      <c r="N2408" s="90">
        <f>INDEX(Data!I$2:I$6500,MATCH($A2408,Data!$A$2:$A$6500,0))</f>
        <v>0</v>
      </c>
      <c r="O2408" s="83" t="str">
        <f>INDEX(Data!J$2:J$6500,MATCH($A2408,Data!$A$2:$A$6500,0))</f>
        <v>individuals</v>
      </c>
      <c r="P2408" t="str">
        <f>_xlfn.XLOOKUP(B2408,Table3[RefID],Table3[Citation])</f>
        <v>Clapp (1990)</v>
      </c>
    </row>
    <row r="2409" spans="1:16" x14ac:dyDescent="0.35">
      <c r="A2409" s="68">
        <v>2407</v>
      </c>
      <c r="B2409" s="71">
        <v>154</v>
      </c>
      <c r="C2409" s="71">
        <v>11044</v>
      </c>
      <c r="D2409" s="69">
        <v>3294</v>
      </c>
      <c r="E2409" t="str">
        <f>INDEX(Table5[EEZ],MATCH(C2409,Table5[Colony_ID],0))</f>
        <v>Marshall Islands Exclusive Economic Zone</v>
      </c>
      <c r="F2409" t="str">
        <f>INDEX(Table5[Corrected Island/Colony Name],MATCH('Full Data'!C2409,Table5[Colony_ID],0))</f>
        <v>Ennylabegan</v>
      </c>
      <c r="G2409" t="str">
        <f>INDEX(Table4[Common_Name],MATCH('Full Data'!D2409,Table4[SpcRecID],0))</f>
        <v>Brown Noddy</v>
      </c>
      <c r="H2409" s="83" t="str">
        <f>INDEX(Data!E$2:E$6500,MATCH(A2409,Data!$A$2:$A$6500,0))</f>
        <v>Potential Breeding</v>
      </c>
      <c r="I2409" s="90">
        <f>INDEX(Data!P$2:P$6500,MATCH(A2409,Data!$A$2:$A$6500,0))</f>
        <v>1988</v>
      </c>
      <c r="J2409" s="90">
        <f>INDEX(Data!Q$2:Q$6500,MATCH($A2409,Data!$A$2:$A$6500,0))</f>
        <v>1988</v>
      </c>
      <c r="K2409" s="90">
        <f>INDEX(Data!F$2:F$6500,MATCH($A2409,Data!$A$2:$A$6500,0))</f>
        <v>3</v>
      </c>
      <c r="L2409" s="90">
        <f>INDEX(Data!G$2:G$6500,MATCH($A2409,Data!$A$2:$A$6500,0))</f>
        <v>5</v>
      </c>
      <c r="M2409" s="90">
        <f>INDEX(Data!H$2:H$6500,MATCH($A2409,Data!$A$2:$A$6500,0))</f>
        <v>0</v>
      </c>
      <c r="N2409" s="90">
        <f>INDEX(Data!I$2:I$6500,MATCH($A2409,Data!$A$2:$A$6500,0))</f>
        <v>0</v>
      </c>
      <c r="O2409" s="83" t="str">
        <f>INDEX(Data!J$2:J$6500,MATCH($A2409,Data!$A$2:$A$6500,0))</f>
        <v>individuals</v>
      </c>
      <c r="P2409" t="str">
        <f>_xlfn.XLOOKUP(B2409,Table3[RefID],Table3[Citation])</f>
        <v>Clapp (1990)</v>
      </c>
    </row>
    <row r="2410" spans="1:16" x14ac:dyDescent="0.35">
      <c r="A2410" s="68">
        <v>2408</v>
      </c>
      <c r="B2410" s="71">
        <v>154</v>
      </c>
      <c r="C2410" s="71">
        <v>11051</v>
      </c>
      <c r="D2410" s="69">
        <v>3294</v>
      </c>
      <c r="E2410" t="str">
        <f>INDEX(Table5[EEZ],MATCH(C2410,Table5[Colony_ID],0))</f>
        <v>Marshall Islands Exclusive Economic Zone</v>
      </c>
      <c r="F2410" t="str">
        <f>INDEX(Table5[Corrected Island/Colony Name],MATCH('Full Data'!C2410,Table5[Colony_ID],0))</f>
        <v>Illeginni</v>
      </c>
      <c r="G2410" t="str">
        <f>INDEX(Table4[Common_Name],MATCH('Full Data'!D2410,Table4[SpcRecID],0))</f>
        <v>Brown Noddy</v>
      </c>
      <c r="H2410" s="83" t="str">
        <f>INDEX(Data!E$2:E$6500,MATCH(A2410,Data!$A$2:$A$6500,0))</f>
        <v>Confirmed</v>
      </c>
      <c r="I2410" s="90">
        <f>INDEX(Data!P$2:P$6500,MATCH(A2410,Data!$A$2:$A$6500,0))</f>
        <v>1988</v>
      </c>
      <c r="J2410" s="90">
        <f>INDEX(Data!Q$2:Q$6500,MATCH($A2410,Data!$A$2:$A$6500,0))</f>
        <v>1988</v>
      </c>
      <c r="K2410" s="90">
        <f>INDEX(Data!F$2:F$6500,MATCH($A2410,Data!$A$2:$A$6500,0))</f>
        <v>5</v>
      </c>
      <c r="L2410" s="90">
        <f>INDEX(Data!G$2:G$6500,MATCH($A2410,Data!$A$2:$A$6500,0))</f>
        <v>5</v>
      </c>
      <c r="M2410" s="90">
        <f>INDEX(Data!H$2:H$6500,MATCH($A2410,Data!$A$2:$A$6500,0))</f>
        <v>0</v>
      </c>
      <c r="N2410" s="90">
        <f>INDEX(Data!I$2:I$6500,MATCH($A2410,Data!$A$2:$A$6500,0))</f>
        <v>0</v>
      </c>
      <c r="O2410" s="83" t="str">
        <f>INDEX(Data!J$2:J$6500,MATCH($A2410,Data!$A$2:$A$6500,0))</f>
        <v>nests</v>
      </c>
      <c r="P2410" t="str">
        <f>_xlfn.XLOOKUP(B2410,Table3[RefID],Table3[Citation])</f>
        <v>Clapp (1990)</v>
      </c>
    </row>
    <row r="2411" spans="1:16" x14ac:dyDescent="0.35">
      <c r="A2411" s="68">
        <v>2409</v>
      </c>
      <c r="B2411" s="71">
        <v>154</v>
      </c>
      <c r="C2411" s="71">
        <v>11051</v>
      </c>
      <c r="D2411" s="69">
        <v>3294</v>
      </c>
      <c r="E2411" t="str">
        <f>INDEX(Table5[EEZ],MATCH(C2411,Table5[Colony_ID],0))</f>
        <v>Marshall Islands Exclusive Economic Zone</v>
      </c>
      <c r="F2411" t="str">
        <f>INDEX(Table5[Corrected Island/Colony Name],MATCH('Full Data'!C2411,Table5[Colony_ID],0))</f>
        <v>Illeginni</v>
      </c>
      <c r="G2411" t="str">
        <f>INDEX(Table4[Common_Name],MATCH('Full Data'!D2411,Table4[SpcRecID],0))</f>
        <v>Brown Noddy</v>
      </c>
      <c r="H2411" s="83" t="str">
        <f>INDEX(Data!E$2:E$6500,MATCH(A2411,Data!$A$2:$A$6500,0))</f>
        <v>Confirmed</v>
      </c>
      <c r="I2411" s="90">
        <f>INDEX(Data!P$2:P$6500,MATCH(A2411,Data!$A$2:$A$6500,0))</f>
        <v>1988</v>
      </c>
      <c r="J2411" s="90">
        <f>INDEX(Data!Q$2:Q$6500,MATCH($A2411,Data!$A$2:$A$6500,0))</f>
        <v>1988</v>
      </c>
      <c r="K2411" s="90">
        <f>INDEX(Data!F$2:F$6500,MATCH($A2411,Data!$A$2:$A$6500,0))</f>
        <v>10</v>
      </c>
      <c r="L2411" s="90">
        <f>INDEX(Data!G$2:G$6500,MATCH($A2411,Data!$A$2:$A$6500,0))</f>
        <v>10</v>
      </c>
      <c r="M2411" s="90">
        <f>INDEX(Data!H$2:H$6500,MATCH($A2411,Data!$A$2:$A$6500,0))</f>
        <v>0</v>
      </c>
      <c r="N2411" s="90">
        <f>INDEX(Data!I$2:I$6500,MATCH($A2411,Data!$A$2:$A$6500,0))</f>
        <v>0</v>
      </c>
      <c r="O2411" s="83" t="str">
        <f>INDEX(Data!J$2:J$6500,MATCH($A2411,Data!$A$2:$A$6500,0))</f>
        <v>breeding pairs</v>
      </c>
      <c r="P2411" t="str">
        <f>_xlfn.XLOOKUP(B2411,Table3[RefID],Table3[Citation])</f>
        <v>Clapp (1990)</v>
      </c>
    </row>
    <row r="2412" spans="1:16" x14ac:dyDescent="0.35">
      <c r="A2412" s="68">
        <v>2410</v>
      </c>
      <c r="B2412" s="71">
        <v>154</v>
      </c>
      <c r="C2412" s="71">
        <v>11071</v>
      </c>
      <c r="D2412" s="69">
        <v>3294</v>
      </c>
      <c r="E2412" t="str">
        <f>INDEX(Table5[EEZ],MATCH(C2412,Table5[Colony_ID],0))</f>
        <v>Marshall Islands Exclusive Economic Zone</v>
      </c>
      <c r="F2412" t="str">
        <f>INDEX(Table5[Corrected Island/Colony Name],MATCH('Full Data'!C2412,Table5[Colony_ID],0))</f>
        <v>Kwajalein</v>
      </c>
      <c r="G2412" t="str">
        <f>INDEX(Table4[Common_Name],MATCH('Full Data'!D2412,Table4[SpcRecID],0))</f>
        <v>Brown Noddy</v>
      </c>
      <c r="H2412" s="83" t="str">
        <f>INDEX(Data!E$2:E$6500,MATCH(A2412,Data!$A$2:$A$6500,0))</f>
        <v>Non-breeding</v>
      </c>
      <c r="I2412" s="90">
        <f>INDEX(Data!P$2:P$6500,MATCH(A2412,Data!$A$2:$A$6500,0))</f>
        <v>1988</v>
      </c>
      <c r="J2412" s="90">
        <f>INDEX(Data!Q$2:Q$6500,MATCH($A2412,Data!$A$2:$A$6500,0))</f>
        <v>1988</v>
      </c>
      <c r="K2412" s="90">
        <f>INDEX(Data!F$2:F$6500,MATCH($A2412,Data!$A$2:$A$6500,0))</f>
        <v>100</v>
      </c>
      <c r="L2412" s="90">
        <f>INDEX(Data!G$2:G$6500,MATCH($A2412,Data!$A$2:$A$6500,0))</f>
        <v>100</v>
      </c>
      <c r="M2412" s="90">
        <f>INDEX(Data!H$2:H$6500,MATCH($A2412,Data!$A$2:$A$6500,0))</f>
        <v>0</v>
      </c>
      <c r="N2412" s="90">
        <f>INDEX(Data!I$2:I$6500,MATCH($A2412,Data!$A$2:$A$6500,0))</f>
        <v>0</v>
      </c>
      <c r="O2412" s="83" t="str">
        <f>INDEX(Data!J$2:J$6500,MATCH($A2412,Data!$A$2:$A$6500,0))</f>
        <v>individuals</v>
      </c>
      <c r="P2412" t="str">
        <f>_xlfn.XLOOKUP(B2412,Table3[RefID],Table3[Citation])</f>
        <v>Clapp (1990)</v>
      </c>
    </row>
    <row r="2413" spans="1:16" x14ac:dyDescent="0.35">
      <c r="A2413" s="68">
        <v>2411</v>
      </c>
      <c r="B2413" s="71">
        <v>154</v>
      </c>
      <c r="C2413" s="71">
        <v>11073</v>
      </c>
      <c r="D2413" s="69">
        <v>3294</v>
      </c>
      <c r="E2413" t="str">
        <f>INDEX(Table5[EEZ],MATCH(C2413,Table5[Colony_ID],0))</f>
        <v>Marshall Islands Exclusive Economic Zone</v>
      </c>
      <c r="F2413" t="str">
        <f>INDEX(Table5[Corrected Island/Colony Name],MATCH('Full Data'!C2413,Table5[Colony_ID],0))</f>
        <v>Legan</v>
      </c>
      <c r="G2413" t="str">
        <f>INDEX(Table4[Common_Name],MATCH('Full Data'!D2413,Table4[SpcRecID],0))</f>
        <v>Brown Noddy</v>
      </c>
      <c r="H2413" s="83" t="str">
        <f>INDEX(Data!E$2:E$6500,MATCH(A2413,Data!$A$2:$A$6500,0))</f>
        <v>Confirmed</v>
      </c>
      <c r="I2413" s="90">
        <f>INDEX(Data!P$2:P$6500,MATCH(A2413,Data!$A$2:$A$6500,0))</f>
        <v>1988</v>
      </c>
      <c r="J2413" s="90">
        <f>INDEX(Data!Q$2:Q$6500,MATCH($A2413,Data!$A$2:$A$6500,0))</f>
        <v>1988</v>
      </c>
      <c r="K2413" s="90">
        <f>INDEX(Data!F$2:F$6500,MATCH($A2413,Data!$A$2:$A$6500,0))</f>
        <v>30</v>
      </c>
      <c r="L2413" s="90">
        <f>INDEX(Data!G$2:G$6500,MATCH($A2413,Data!$A$2:$A$6500,0))</f>
        <v>30</v>
      </c>
      <c r="M2413" s="90">
        <f>INDEX(Data!H$2:H$6500,MATCH($A2413,Data!$A$2:$A$6500,0))</f>
        <v>0</v>
      </c>
      <c r="N2413" s="90">
        <f>INDEX(Data!I$2:I$6500,MATCH($A2413,Data!$A$2:$A$6500,0))</f>
        <v>0</v>
      </c>
      <c r="O2413" s="83" t="str">
        <f>INDEX(Data!J$2:J$6500,MATCH($A2413,Data!$A$2:$A$6500,0))</f>
        <v>breeding pairs</v>
      </c>
      <c r="P2413" t="str">
        <f>_xlfn.XLOOKUP(B2413,Table3[RefID],Table3[Citation])</f>
        <v>Clapp (1990)</v>
      </c>
    </row>
    <row r="2414" spans="1:16" x14ac:dyDescent="0.35">
      <c r="A2414" s="68">
        <v>2412</v>
      </c>
      <c r="B2414" s="71">
        <v>154</v>
      </c>
      <c r="C2414" s="71">
        <v>11073</v>
      </c>
      <c r="D2414" s="69">
        <v>3294</v>
      </c>
      <c r="E2414" t="str">
        <f>INDEX(Table5[EEZ],MATCH(C2414,Table5[Colony_ID],0))</f>
        <v>Marshall Islands Exclusive Economic Zone</v>
      </c>
      <c r="F2414" t="str">
        <f>INDEX(Table5[Corrected Island/Colony Name],MATCH('Full Data'!C2414,Table5[Colony_ID],0))</f>
        <v>Legan</v>
      </c>
      <c r="G2414" t="str">
        <f>INDEX(Table4[Common_Name],MATCH('Full Data'!D2414,Table4[SpcRecID],0))</f>
        <v>Brown Noddy</v>
      </c>
      <c r="H2414" s="83" t="str">
        <f>INDEX(Data!E$2:E$6500,MATCH(A2414,Data!$A$2:$A$6500,0))</f>
        <v>Confirmed</v>
      </c>
      <c r="I2414" s="90">
        <f>INDEX(Data!P$2:P$6500,MATCH(A2414,Data!$A$2:$A$6500,0))</f>
        <v>1988</v>
      </c>
      <c r="J2414" s="90">
        <f>INDEX(Data!Q$2:Q$6500,MATCH($A2414,Data!$A$2:$A$6500,0))</f>
        <v>1988</v>
      </c>
      <c r="K2414" s="90">
        <f>INDEX(Data!F$2:F$6500,MATCH($A2414,Data!$A$2:$A$6500,0))</f>
        <v>6</v>
      </c>
      <c r="L2414" s="90">
        <f>INDEX(Data!G$2:G$6500,MATCH($A2414,Data!$A$2:$A$6500,0))</f>
        <v>6</v>
      </c>
      <c r="M2414" s="90">
        <f>INDEX(Data!H$2:H$6500,MATCH($A2414,Data!$A$2:$A$6500,0))</f>
        <v>0</v>
      </c>
      <c r="N2414" s="90">
        <f>INDEX(Data!I$2:I$6500,MATCH($A2414,Data!$A$2:$A$6500,0))</f>
        <v>0</v>
      </c>
      <c r="O2414" s="83" t="str">
        <f>INDEX(Data!J$2:J$6500,MATCH($A2414,Data!$A$2:$A$6500,0))</f>
        <v>nests</v>
      </c>
      <c r="P2414" t="str">
        <f>_xlfn.XLOOKUP(B2414,Table3[RefID],Table3[Citation])</f>
        <v>Clapp (1990)</v>
      </c>
    </row>
    <row r="2415" spans="1:16" x14ac:dyDescent="0.35">
      <c r="A2415" s="68">
        <v>2413</v>
      </c>
      <c r="B2415" s="71">
        <v>154</v>
      </c>
      <c r="C2415" s="71">
        <v>11091</v>
      </c>
      <c r="D2415" s="69">
        <v>3294</v>
      </c>
      <c r="E2415" t="str">
        <f>INDEX(Table5[EEZ],MATCH(C2415,Table5[Colony_ID],0))</f>
        <v>Marshall Islands Exclusive Economic Zone</v>
      </c>
      <c r="F2415" t="str">
        <f>INDEX(Table5[Corrected Island/Colony Name],MATCH('Full Data'!C2415,Table5[Colony_ID],0))</f>
        <v>Omelek</v>
      </c>
      <c r="G2415" t="str">
        <f>INDEX(Table4[Common_Name],MATCH('Full Data'!D2415,Table4[SpcRecID],0))</f>
        <v>Brown Noddy</v>
      </c>
      <c r="H2415" s="83" t="str">
        <f>INDEX(Data!E$2:E$6500,MATCH(A2415,Data!$A$2:$A$6500,0))</f>
        <v>Non-breeding</v>
      </c>
      <c r="I2415" s="90">
        <f>INDEX(Data!P$2:P$6500,MATCH(A2415,Data!$A$2:$A$6500,0))</f>
        <v>1988</v>
      </c>
      <c r="J2415" s="90">
        <f>INDEX(Data!Q$2:Q$6500,MATCH($A2415,Data!$A$2:$A$6500,0))</f>
        <v>1988</v>
      </c>
      <c r="K2415" s="90">
        <f>INDEX(Data!F$2:F$6500,MATCH($A2415,Data!$A$2:$A$6500,0))</f>
        <v>1</v>
      </c>
      <c r="L2415" s="90">
        <f>INDEX(Data!G$2:G$6500,MATCH($A2415,Data!$A$2:$A$6500,0))</f>
        <v>1</v>
      </c>
      <c r="M2415" s="90">
        <f>INDEX(Data!H$2:H$6500,MATCH($A2415,Data!$A$2:$A$6500,0))</f>
        <v>0</v>
      </c>
      <c r="N2415" s="90">
        <f>INDEX(Data!I$2:I$6500,MATCH($A2415,Data!$A$2:$A$6500,0))</f>
        <v>0</v>
      </c>
      <c r="O2415" s="83" t="str">
        <f>INDEX(Data!J$2:J$6500,MATCH($A2415,Data!$A$2:$A$6500,0))</f>
        <v>individuals</v>
      </c>
      <c r="P2415" t="str">
        <f>_xlfn.XLOOKUP(B2415,Table3[RefID],Table3[Citation])</f>
        <v>Clapp (1990)</v>
      </c>
    </row>
    <row r="2416" spans="1:16" x14ac:dyDescent="0.35">
      <c r="A2416" s="68">
        <v>2414</v>
      </c>
      <c r="B2416" s="71">
        <v>154</v>
      </c>
      <c r="C2416" s="71">
        <v>11096</v>
      </c>
      <c r="D2416" s="69">
        <v>3294</v>
      </c>
      <c r="E2416" t="str">
        <f>INDEX(Table5[EEZ],MATCH(C2416,Table5[Colony_ID],0))</f>
        <v>Marshall Islands Exclusive Economic Zone</v>
      </c>
      <c r="F2416" t="str">
        <f>INDEX(Table5[Corrected Island/Colony Name],MATCH('Full Data'!C2416,Table5[Colony_ID],0))</f>
        <v>Roi-Namur</v>
      </c>
      <c r="G2416" t="str">
        <f>INDEX(Table4[Common_Name],MATCH('Full Data'!D2416,Table4[SpcRecID],0))</f>
        <v>Brown Noddy</v>
      </c>
      <c r="H2416" s="83" t="str">
        <f>INDEX(Data!E$2:E$6500,MATCH(A2416,Data!$A$2:$A$6500,0))</f>
        <v>Non-breeding</v>
      </c>
      <c r="I2416" s="90">
        <f>INDEX(Data!P$2:P$6500,MATCH(A2416,Data!$A$2:$A$6500,0))</f>
        <v>1988</v>
      </c>
      <c r="J2416" s="90">
        <f>INDEX(Data!Q$2:Q$6500,MATCH($A2416,Data!$A$2:$A$6500,0))</f>
        <v>1988</v>
      </c>
      <c r="K2416" s="90">
        <f>INDEX(Data!F$2:F$6500,MATCH($A2416,Data!$A$2:$A$6500,0))</f>
        <v>1</v>
      </c>
      <c r="L2416" s="90">
        <f>INDEX(Data!G$2:G$6500,MATCH($A2416,Data!$A$2:$A$6500,0))</f>
        <v>1</v>
      </c>
      <c r="M2416" s="90">
        <f>INDEX(Data!H$2:H$6500,MATCH($A2416,Data!$A$2:$A$6500,0))</f>
        <v>0</v>
      </c>
      <c r="N2416" s="90">
        <f>INDEX(Data!I$2:I$6500,MATCH($A2416,Data!$A$2:$A$6500,0))</f>
        <v>0</v>
      </c>
      <c r="O2416" s="83" t="str">
        <f>INDEX(Data!J$2:J$6500,MATCH($A2416,Data!$A$2:$A$6500,0))</f>
        <v>individuals</v>
      </c>
      <c r="P2416" t="str">
        <f>_xlfn.XLOOKUP(B2416,Table3[RefID],Table3[Citation])</f>
        <v>Clapp (1990)</v>
      </c>
    </row>
    <row r="2417" spans="1:16" x14ac:dyDescent="0.35">
      <c r="A2417" s="68">
        <v>2415</v>
      </c>
      <c r="B2417" s="71">
        <v>154</v>
      </c>
      <c r="C2417" s="71">
        <v>11029</v>
      </c>
      <c r="D2417" s="69">
        <v>3298</v>
      </c>
      <c r="E2417" t="str">
        <f>INDEX(Table5[EEZ],MATCH(C2417,Table5[Colony_ID],0))</f>
        <v>Marshall Islands Exclusive Economic Zone</v>
      </c>
      <c r="F2417" t="str">
        <f>INDEX(Table5[Corrected Island/Colony Name],MATCH('Full Data'!C2417,Table5[Colony_ID],0))</f>
        <v>Ebeye</v>
      </c>
      <c r="G2417" t="str">
        <f>INDEX(Table4[Common_Name],MATCH('Full Data'!D2417,Table4[SpcRecID],0))</f>
        <v>Common White Tern</v>
      </c>
      <c r="H2417" s="83" t="str">
        <f>INDEX(Data!E$2:E$6500,MATCH(A2417,Data!$A$2:$A$6500,0))</f>
        <v>Probable</v>
      </c>
      <c r="I2417" s="90">
        <f>INDEX(Data!P$2:P$6500,MATCH(A2417,Data!$A$2:$A$6500,0))</f>
        <v>1988</v>
      </c>
      <c r="J2417" s="90">
        <f>INDEX(Data!Q$2:Q$6500,MATCH($A2417,Data!$A$2:$A$6500,0))</f>
        <v>1988</v>
      </c>
      <c r="K2417" s="90">
        <f>INDEX(Data!F$2:F$6500,MATCH($A2417,Data!$A$2:$A$6500,0))</f>
        <v>30</v>
      </c>
      <c r="L2417" s="90">
        <f>INDEX(Data!G$2:G$6500,MATCH($A2417,Data!$A$2:$A$6500,0))</f>
        <v>30</v>
      </c>
      <c r="M2417" s="90">
        <f>INDEX(Data!H$2:H$6500,MATCH($A2417,Data!$A$2:$A$6500,0))</f>
        <v>0</v>
      </c>
      <c r="N2417" s="90">
        <f>INDEX(Data!I$2:I$6500,MATCH($A2417,Data!$A$2:$A$6500,0))</f>
        <v>0</v>
      </c>
      <c r="O2417" s="83" t="str">
        <f>INDEX(Data!J$2:J$6500,MATCH($A2417,Data!$A$2:$A$6500,0))</f>
        <v>individuals</v>
      </c>
      <c r="P2417" t="str">
        <f>_xlfn.XLOOKUP(B2417,Table3[RefID],Table3[Citation])</f>
        <v>Clapp (1990)</v>
      </c>
    </row>
    <row r="2418" spans="1:16" x14ac:dyDescent="0.35">
      <c r="A2418" s="68">
        <v>2416</v>
      </c>
      <c r="B2418" s="71">
        <v>154</v>
      </c>
      <c r="C2418" s="71">
        <v>11032</v>
      </c>
      <c r="D2418" s="69">
        <v>3298</v>
      </c>
      <c r="E2418" t="str">
        <f>INDEX(Table5[EEZ],MATCH(C2418,Table5[Colony_ID],0))</f>
        <v>Marshall Islands Exclusive Economic Zone</v>
      </c>
      <c r="F2418" t="str">
        <f>INDEX(Table5[Corrected Island/Colony Name],MATCH('Full Data'!C2418,Table5[Colony_ID],0))</f>
        <v>Eller</v>
      </c>
      <c r="G2418" t="str">
        <f>INDEX(Table4[Common_Name],MATCH('Full Data'!D2418,Table4[SpcRecID],0))</f>
        <v>Common White Tern</v>
      </c>
      <c r="H2418" s="83" t="str">
        <f>INDEX(Data!E$2:E$6500,MATCH(A2418,Data!$A$2:$A$6500,0))</f>
        <v>Probable</v>
      </c>
      <c r="I2418" s="90">
        <f>INDEX(Data!P$2:P$6500,MATCH(A2418,Data!$A$2:$A$6500,0))</f>
        <v>1988</v>
      </c>
      <c r="J2418" s="90">
        <f>INDEX(Data!Q$2:Q$6500,MATCH($A2418,Data!$A$2:$A$6500,0))</f>
        <v>1988</v>
      </c>
      <c r="K2418" s="90">
        <f>INDEX(Data!F$2:F$6500,MATCH($A2418,Data!$A$2:$A$6500,0))</f>
        <v>30</v>
      </c>
      <c r="L2418" s="90">
        <f>INDEX(Data!G$2:G$6500,MATCH($A2418,Data!$A$2:$A$6500,0))</f>
        <v>30</v>
      </c>
      <c r="M2418" s="90">
        <f>INDEX(Data!H$2:H$6500,MATCH($A2418,Data!$A$2:$A$6500,0))</f>
        <v>0</v>
      </c>
      <c r="N2418" s="90">
        <f>INDEX(Data!I$2:I$6500,MATCH($A2418,Data!$A$2:$A$6500,0))</f>
        <v>0</v>
      </c>
      <c r="O2418" s="83" t="str">
        <f>INDEX(Data!J$2:J$6500,MATCH($A2418,Data!$A$2:$A$6500,0))</f>
        <v>individuals</v>
      </c>
      <c r="P2418" t="str">
        <f>_xlfn.XLOOKUP(B2418,Table3[RefID],Table3[Citation])</f>
        <v>Clapp (1990)</v>
      </c>
    </row>
    <row r="2419" spans="1:16" x14ac:dyDescent="0.35">
      <c r="A2419" s="68">
        <v>2417</v>
      </c>
      <c r="B2419" s="71">
        <v>154</v>
      </c>
      <c r="C2419" s="71">
        <v>11041</v>
      </c>
      <c r="D2419" s="69">
        <v>3298</v>
      </c>
      <c r="E2419" t="str">
        <f>INDEX(Table5[EEZ],MATCH(C2419,Table5[Colony_ID],0))</f>
        <v>Marshall Islands Exclusive Economic Zone</v>
      </c>
      <c r="F2419" t="str">
        <f>INDEX(Table5[Corrected Island/Colony Name],MATCH('Full Data'!C2419,Table5[Colony_ID],0))</f>
        <v>Eniwetak</v>
      </c>
      <c r="G2419" t="str">
        <f>INDEX(Table4[Common_Name],MATCH('Full Data'!D2419,Table4[SpcRecID],0))</f>
        <v>Common White Tern</v>
      </c>
      <c r="H2419" s="83" t="str">
        <f>INDEX(Data!E$2:E$6500,MATCH(A2419,Data!$A$2:$A$6500,0))</f>
        <v>Confirmed</v>
      </c>
      <c r="I2419" s="90">
        <f>INDEX(Data!P$2:P$6500,MATCH(A2419,Data!$A$2:$A$6500,0))</f>
        <v>1952</v>
      </c>
      <c r="J2419" s="90">
        <f>INDEX(Data!Q$2:Q$6500,MATCH($A2419,Data!$A$2:$A$6500,0))</f>
        <v>1952</v>
      </c>
      <c r="K2419" s="90">
        <f>INDEX(Data!F$2:F$6500,MATCH($A2419,Data!$A$2:$A$6500,0))</f>
        <v>0</v>
      </c>
      <c r="L2419" s="90">
        <f>INDEX(Data!G$2:G$6500,MATCH($A2419,Data!$A$2:$A$6500,0))</f>
        <v>0</v>
      </c>
      <c r="M2419" s="90">
        <f>INDEX(Data!H$2:H$6500,MATCH($A2419,Data!$A$2:$A$6500,0))</f>
        <v>0</v>
      </c>
      <c r="N2419" s="90">
        <f>INDEX(Data!I$2:I$6500,MATCH($A2419,Data!$A$2:$A$6500,0))</f>
        <v>0</v>
      </c>
      <c r="O2419" s="83">
        <f>INDEX(Data!J$2:J$6500,MATCH($A2419,Data!$A$2:$A$6500,0))</f>
        <v>0</v>
      </c>
      <c r="P2419" t="str">
        <f>_xlfn.XLOOKUP(B2419,Table3[RefID],Table3[Citation])</f>
        <v>Clapp (1990)</v>
      </c>
    </row>
    <row r="2420" spans="1:16" x14ac:dyDescent="0.35">
      <c r="A2420" s="68">
        <v>2418</v>
      </c>
      <c r="B2420" s="71">
        <v>154</v>
      </c>
      <c r="C2420" s="71">
        <v>11041</v>
      </c>
      <c r="D2420" s="69">
        <v>3298</v>
      </c>
      <c r="E2420" t="str">
        <f>INDEX(Table5[EEZ],MATCH(C2420,Table5[Colony_ID],0))</f>
        <v>Marshall Islands Exclusive Economic Zone</v>
      </c>
      <c r="F2420" t="str">
        <f>INDEX(Table5[Corrected Island/Colony Name],MATCH('Full Data'!C2420,Table5[Colony_ID],0))</f>
        <v>Eniwetak</v>
      </c>
      <c r="G2420" t="str">
        <f>INDEX(Table4[Common_Name],MATCH('Full Data'!D2420,Table4[SpcRecID],0))</f>
        <v>Common White Tern</v>
      </c>
      <c r="H2420" s="83" t="str">
        <f>INDEX(Data!E$2:E$6500,MATCH(A2420,Data!$A$2:$A$6500,0))</f>
        <v>Probable</v>
      </c>
      <c r="I2420" s="90">
        <f>INDEX(Data!P$2:P$6500,MATCH(A2420,Data!$A$2:$A$6500,0))</f>
        <v>1988</v>
      </c>
      <c r="J2420" s="90">
        <f>INDEX(Data!Q$2:Q$6500,MATCH($A2420,Data!$A$2:$A$6500,0))</f>
        <v>1988</v>
      </c>
      <c r="K2420" s="90">
        <f>INDEX(Data!F$2:F$6500,MATCH($A2420,Data!$A$2:$A$6500,0))</f>
        <v>20</v>
      </c>
      <c r="L2420" s="90">
        <f>INDEX(Data!G$2:G$6500,MATCH($A2420,Data!$A$2:$A$6500,0))</f>
        <v>20</v>
      </c>
      <c r="M2420" s="90">
        <f>INDEX(Data!H$2:H$6500,MATCH($A2420,Data!$A$2:$A$6500,0))</f>
        <v>0</v>
      </c>
      <c r="N2420" s="90">
        <f>INDEX(Data!I$2:I$6500,MATCH($A2420,Data!$A$2:$A$6500,0))</f>
        <v>0</v>
      </c>
      <c r="O2420" s="83" t="str">
        <f>INDEX(Data!J$2:J$6500,MATCH($A2420,Data!$A$2:$A$6500,0))</f>
        <v>individuals</v>
      </c>
      <c r="P2420" t="str">
        <f>_xlfn.XLOOKUP(B2420,Table3[RefID],Table3[Citation])</f>
        <v>Clapp (1990)</v>
      </c>
    </row>
    <row r="2421" spans="1:16" x14ac:dyDescent="0.35">
      <c r="A2421" s="68">
        <v>2419</v>
      </c>
      <c r="B2421" s="71">
        <v>154</v>
      </c>
      <c r="C2421" s="71">
        <v>11044</v>
      </c>
      <c r="D2421" s="69">
        <v>3298</v>
      </c>
      <c r="E2421" t="str">
        <f>INDEX(Table5[EEZ],MATCH(C2421,Table5[Colony_ID],0))</f>
        <v>Marshall Islands Exclusive Economic Zone</v>
      </c>
      <c r="F2421" t="str">
        <f>INDEX(Table5[Corrected Island/Colony Name],MATCH('Full Data'!C2421,Table5[Colony_ID],0))</f>
        <v>Ennylabegan</v>
      </c>
      <c r="G2421" t="str">
        <f>INDEX(Table4[Common_Name],MATCH('Full Data'!D2421,Table4[SpcRecID],0))</f>
        <v>Common White Tern</v>
      </c>
      <c r="H2421" s="83" t="str">
        <f>INDEX(Data!E$2:E$6500,MATCH(A2421,Data!$A$2:$A$6500,0))</f>
        <v>Probable</v>
      </c>
      <c r="I2421" s="90">
        <f>INDEX(Data!P$2:P$6500,MATCH(A2421,Data!$A$2:$A$6500,0))</f>
        <v>1988</v>
      </c>
      <c r="J2421" s="90">
        <f>INDEX(Data!Q$2:Q$6500,MATCH($A2421,Data!$A$2:$A$6500,0))</f>
        <v>1988</v>
      </c>
      <c r="K2421" s="90">
        <f>INDEX(Data!F$2:F$6500,MATCH($A2421,Data!$A$2:$A$6500,0))</f>
        <v>15</v>
      </c>
      <c r="L2421" s="90">
        <f>INDEX(Data!G$2:G$6500,MATCH($A2421,Data!$A$2:$A$6500,0))</f>
        <v>20</v>
      </c>
      <c r="M2421" s="90">
        <f>INDEX(Data!H$2:H$6500,MATCH($A2421,Data!$A$2:$A$6500,0))</f>
        <v>0</v>
      </c>
      <c r="N2421" s="90">
        <f>INDEX(Data!I$2:I$6500,MATCH($A2421,Data!$A$2:$A$6500,0))</f>
        <v>0</v>
      </c>
      <c r="O2421" s="83" t="str">
        <f>INDEX(Data!J$2:J$6500,MATCH($A2421,Data!$A$2:$A$6500,0))</f>
        <v>mature individuals</v>
      </c>
      <c r="P2421" t="str">
        <f>_xlfn.XLOOKUP(B2421,Table3[RefID],Table3[Citation])</f>
        <v>Clapp (1990)</v>
      </c>
    </row>
    <row r="2422" spans="1:16" x14ac:dyDescent="0.35">
      <c r="A2422" s="68">
        <v>2420</v>
      </c>
      <c r="B2422" s="71">
        <v>154</v>
      </c>
      <c r="C2422" s="71">
        <v>11047</v>
      </c>
      <c r="D2422" s="69">
        <v>3298</v>
      </c>
      <c r="E2422" t="str">
        <f>INDEX(Table5[EEZ],MATCH(C2422,Table5[Colony_ID],0))</f>
        <v>Marshall Islands Exclusive Economic Zone</v>
      </c>
      <c r="F2422" t="str">
        <f>INDEX(Table5[Corrected Island/Colony Name],MATCH('Full Data'!C2422,Table5[Colony_ID],0))</f>
        <v>Gagan</v>
      </c>
      <c r="G2422" t="str">
        <f>INDEX(Table4[Common_Name],MATCH('Full Data'!D2422,Table4[SpcRecID],0))</f>
        <v>Common White Tern</v>
      </c>
      <c r="H2422" s="83" t="str">
        <f>INDEX(Data!E$2:E$6500,MATCH(A2422,Data!$A$2:$A$6500,0))</f>
        <v>Confirmed</v>
      </c>
      <c r="I2422" s="90">
        <f>INDEX(Data!P$2:P$6500,MATCH(A2422,Data!$A$2:$A$6500,0))</f>
        <v>1979</v>
      </c>
      <c r="J2422" s="90">
        <f>INDEX(Data!Q$2:Q$6500,MATCH($A2422,Data!$A$2:$A$6500,0))</f>
        <v>1979</v>
      </c>
      <c r="K2422" s="90">
        <f>INDEX(Data!F$2:F$6500,MATCH($A2422,Data!$A$2:$A$6500,0))</f>
        <v>1</v>
      </c>
      <c r="L2422" s="90">
        <f>INDEX(Data!G$2:G$6500,MATCH($A2422,Data!$A$2:$A$6500,0))</f>
        <v>1</v>
      </c>
      <c r="M2422" s="90">
        <f>INDEX(Data!H$2:H$6500,MATCH($A2422,Data!$A$2:$A$6500,0))</f>
        <v>0</v>
      </c>
      <c r="N2422" s="90">
        <f>INDEX(Data!I$2:I$6500,MATCH($A2422,Data!$A$2:$A$6500,0))</f>
        <v>0</v>
      </c>
      <c r="O2422" s="83" t="str">
        <f>INDEX(Data!J$2:J$6500,MATCH($A2422,Data!$A$2:$A$6500,0))</f>
        <v>nests</v>
      </c>
      <c r="P2422" t="str">
        <f>_xlfn.XLOOKUP(B2422,Table3[RefID],Table3[Citation])</f>
        <v>Clapp (1990)</v>
      </c>
    </row>
    <row r="2423" spans="1:16" x14ac:dyDescent="0.35">
      <c r="A2423" s="68">
        <v>2421</v>
      </c>
      <c r="B2423" s="71">
        <v>154</v>
      </c>
      <c r="C2423" s="71">
        <v>11047</v>
      </c>
      <c r="D2423" s="69">
        <v>3298</v>
      </c>
      <c r="E2423" t="str">
        <f>INDEX(Table5[EEZ],MATCH(C2423,Table5[Colony_ID],0))</f>
        <v>Marshall Islands Exclusive Economic Zone</v>
      </c>
      <c r="F2423" t="str">
        <f>INDEX(Table5[Corrected Island/Colony Name],MATCH('Full Data'!C2423,Table5[Colony_ID],0))</f>
        <v>Gagan</v>
      </c>
      <c r="G2423" t="str">
        <f>INDEX(Table4[Common_Name],MATCH('Full Data'!D2423,Table4[SpcRecID],0))</f>
        <v>Common White Tern</v>
      </c>
      <c r="H2423" s="83" t="str">
        <f>INDEX(Data!E$2:E$6500,MATCH(A2423,Data!$A$2:$A$6500,0))</f>
        <v>Potential breeding</v>
      </c>
      <c r="I2423" s="90">
        <f>INDEX(Data!P$2:P$6500,MATCH(A2423,Data!$A$2:$A$6500,0))</f>
        <v>1988</v>
      </c>
      <c r="J2423" s="90">
        <f>INDEX(Data!Q$2:Q$6500,MATCH($A2423,Data!$A$2:$A$6500,0))</f>
        <v>1988</v>
      </c>
      <c r="K2423" s="90">
        <f>INDEX(Data!F$2:F$6500,MATCH($A2423,Data!$A$2:$A$6500,0))</f>
        <v>6</v>
      </c>
      <c r="L2423" s="90">
        <f>INDEX(Data!G$2:G$6500,MATCH($A2423,Data!$A$2:$A$6500,0))</f>
        <v>6</v>
      </c>
      <c r="M2423" s="90">
        <f>INDEX(Data!H$2:H$6500,MATCH($A2423,Data!$A$2:$A$6500,0))</f>
        <v>0</v>
      </c>
      <c r="N2423" s="90">
        <f>INDEX(Data!I$2:I$6500,MATCH($A2423,Data!$A$2:$A$6500,0))</f>
        <v>0</v>
      </c>
      <c r="O2423" s="83" t="str">
        <f>INDEX(Data!J$2:J$6500,MATCH($A2423,Data!$A$2:$A$6500,0))</f>
        <v>individuals</v>
      </c>
      <c r="P2423" t="str">
        <f>_xlfn.XLOOKUP(B2423,Table3[RefID],Table3[Citation])</f>
        <v>Clapp (1990)</v>
      </c>
    </row>
    <row r="2424" spans="1:16" x14ac:dyDescent="0.35">
      <c r="A2424" s="68">
        <v>2422</v>
      </c>
      <c r="B2424" s="71">
        <v>154</v>
      </c>
      <c r="C2424" s="71">
        <v>11048</v>
      </c>
      <c r="D2424" s="69">
        <v>3298</v>
      </c>
      <c r="E2424" t="str">
        <f>INDEX(Table5[EEZ],MATCH(C2424,Table5[Colony_ID],0))</f>
        <v>Marshall Islands Exclusive Economic Zone</v>
      </c>
      <c r="F2424" t="str">
        <f>INDEX(Table5[Corrected Island/Colony Name],MATCH('Full Data'!C2424,Table5[Colony_ID],0))</f>
        <v>Gea</v>
      </c>
      <c r="G2424" t="str">
        <f>INDEX(Table4[Common_Name],MATCH('Full Data'!D2424,Table4[SpcRecID],0))</f>
        <v>Common White Tern</v>
      </c>
      <c r="H2424" s="83" t="str">
        <f>INDEX(Data!E$2:E$6500,MATCH(A2424,Data!$A$2:$A$6500,0))</f>
        <v>Confirmed</v>
      </c>
      <c r="I2424" s="90">
        <f>INDEX(Data!P$2:P$6500,MATCH(A2424,Data!$A$2:$A$6500,0))</f>
        <v>1988</v>
      </c>
      <c r="J2424" s="90">
        <f>INDEX(Data!Q$2:Q$6500,MATCH($A2424,Data!$A$2:$A$6500,0))</f>
        <v>1988</v>
      </c>
      <c r="K2424" s="90">
        <f>INDEX(Data!F$2:F$6500,MATCH($A2424,Data!$A$2:$A$6500,0))</f>
        <v>10</v>
      </c>
      <c r="L2424" s="90">
        <f>INDEX(Data!G$2:G$6500,MATCH($A2424,Data!$A$2:$A$6500,0))</f>
        <v>10</v>
      </c>
      <c r="M2424" s="90">
        <f>INDEX(Data!H$2:H$6500,MATCH($A2424,Data!$A$2:$A$6500,0))</f>
        <v>0</v>
      </c>
      <c r="N2424" s="90">
        <f>INDEX(Data!I$2:I$6500,MATCH($A2424,Data!$A$2:$A$6500,0))</f>
        <v>0</v>
      </c>
      <c r="O2424" s="83" t="str">
        <f>INDEX(Data!J$2:J$6500,MATCH($A2424,Data!$A$2:$A$6500,0))</f>
        <v>individuals</v>
      </c>
      <c r="P2424" t="str">
        <f>_xlfn.XLOOKUP(B2424,Table3[RefID],Table3[Citation])</f>
        <v>Clapp (1990)</v>
      </c>
    </row>
    <row r="2425" spans="1:16" x14ac:dyDescent="0.35">
      <c r="A2425" s="68">
        <v>2423</v>
      </c>
      <c r="B2425" s="71">
        <v>154</v>
      </c>
      <c r="C2425" s="71">
        <v>11049</v>
      </c>
      <c r="D2425" s="69">
        <v>3298</v>
      </c>
      <c r="E2425" t="str">
        <f>INDEX(Table5[EEZ],MATCH(C2425,Table5[Colony_ID],0))</f>
        <v>Marshall Islands Exclusive Economic Zone</v>
      </c>
      <c r="F2425" t="str">
        <f>INDEX(Table5[Corrected Island/Colony Name],MATCH('Full Data'!C2425,Table5[Colony_ID],0))</f>
        <v>Gellinam</v>
      </c>
      <c r="G2425" t="str">
        <f>INDEX(Table4[Common_Name],MATCH('Full Data'!D2425,Table4[SpcRecID],0))</f>
        <v>Common White Tern</v>
      </c>
      <c r="H2425" s="83" t="str">
        <f>INDEX(Data!E$2:E$6500,MATCH(A2425,Data!$A$2:$A$6500,0))</f>
        <v>Probable</v>
      </c>
      <c r="I2425" s="90">
        <f>INDEX(Data!P$2:P$6500,MATCH(A2425,Data!$A$2:$A$6500,0))</f>
        <v>1988</v>
      </c>
      <c r="J2425" s="90">
        <f>INDEX(Data!Q$2:Q$6500,MATCH($A2425,Data!$A$2:$A$6500,0))</f>
        <v>1988</v>
      </c>
      <c r="K2425" s="90">
        <f>INDEX(Data!F$2:F$6500,MATCH($A2425,Data!$A$2:$A$6500,0))</f>
        <v>4</v>
      </c>
      <c r="L2425" s="90">
        <f>INDEX(Data!G$2:G$6500,MATCH($A2425,Data!$A$2:$A$6500,0))</f>
        <v>4</v>
      </c>
      <c r="M2425" s="90">
        <f>INDEX(Data!H$2:H$6500,MATCH($A2425,Data!$A$2:$A$6500,0))</f>
        <v>0</v>
      </c>
      <c r="N2425" s="90">
        <f>INDEX(Data!I$2:I$6500,MATCH($A2425,Data!$A$2:$A$6500,0))</f>
        <v>0</v>
      </c>
      <c r="O2425" s="83" t="str">
        <f>INDEX(Data!J$2:J$6500,MATCH($A2425,Data!$A$2:$A$6500,0))</f>
        <v>mature individuals</v>
      </c>
      <c r="P2425" t="str">
        <f>_xlfn.XLOOKUP(B2425,Table3[RefID],Table3[Citation])</f>
        <v>Clapp (1990)</v>
      </c>
    </row>
    <row r="2426" spans="1:16" x14ac:dyDescent="0.35">
      <c r="A2426" s="68">
        <v>2424</v>
      </c>
      <c r="B2426" s="71">
        <v>154</v>
      </c>
      <c r="C2426" s="71">
        <v>11051</v>
      </c>
      <c r="D2426" s="69">
        <v>3298</v>
      </c>
      <c r="E2426" t="str">
        <f>INDEX(Table5[EEZ],MATCH(C2426,Table5[Colony_ID],0))</f>
        <v>Marshall Islands Exclusive Economic Zone</v>
      </c>
      <c r="F2426" t="str">
        <f>INDEX(Table5[Corrected Island/Colony Name],MATCH('Full Data'!C2426,Table5[Colony_ID],0))</f>
        <v>Illeginni</v>
      </c>
      <c r="G2426" t="str">
        <f>INDEX(Table4[Common_Name],MATCH('Full Data'!D2426,Table4[SpcRecID],0))</f>
        <v>Common White Tern</v>
      </c>
      <c r="H2426" s="83" t="str">
        <f>INDEX(Data!E$2:E$6500,MATCH(A2426,Data!$A$2:$A$6500,0))</f>
        <v>Confirmed</v>
      </c>
      <c r="I2426" s="90">
        <f>INDEX(Data!P$2:P$6500,MATCH(A2426,Data!$A$2:$A$6500,0))</f>
        <v>1988</v>
      </c>
      <c r="J2426" s="90">
        <f>INDEX(Data!Q$2:Q$6500,MATCH($A2426,Data!$A$2:$A$6500,0))</f>
        <v>1988</v>
      </c>
      <c r="K2426" s="90">
        <f>INDEX(Data!F$2:F$6500,MATCH($A2426,Data!$A$2:$A$6500,0))</f>
        <v>2</v>
      </c>
      <c r="L2426" s="90">
        <f>INDEX(Data!G$2:G$6500,MATCH($A2426,Data!$A$2:$A$6500,0))</f>
        <v>3</v>
      </c>
      <c r="M2426" s="90">
        <f>INDEX(Data!H$2:H$6500,MATCH($A2426,Data!$A$2:$A$6500,0))</f>
        <v>0</v>
      </c>
      <c r="N2426" s="90">
        <f>INDEX(Data!I$2:I$6500,MATCH($A2426,Data!$A$2:$A$6500,0))</f>
        <v>0</v>
      </c>
      <c r="O2426" s="83" t="str">
        <f>INDEX(Data!J$2:J$6500,MATCH($A2426,Data!$A$2:$A$6500,0))</f>
        <v>breeding pairs</v>
      </c>
      <c r="P2426" t="str">
        <f>_xlfn.XLOOKUP(B2426,Table3[RefID],Table3[Citation])</f>
        <v>Clapp (1990)</v>
      </c>
    </row>
    <row r="2427" spans="1:16" x14ac:dyDescent="0.35">
      <c r="A2427" s="68">
        <v>2425</v>
      </c>
      <c r="B2427" s="71">
        <v>154</v>
      </c>
      <c r="C2427" s="71">
        <v>11071</v>
      </c>
      <c r="D2427" s="69">
        <v>3298</v>
      </c>
      <c r="E2427" t="str">
        <f>INDEX(Table5[EEZ],MATCH(C2427,Table5[Colony_ID],0))</f>
        <v>Marshall Islands Exclusive Economic Zone</v>
      </c>
      <c r="F2427" t="str">
        <f>INDEX(Table5[Corrected Island/Colony Name],MATCH('Full Data'!C2427,Table5[Colony_ID],0))</f>
        <v>Kwajalein</v>
      </c>
      <c r="G2427" t="str">
        <f>INDEX(Table4[Common_Name],MATCH('Full Data'!D2427,Table4[SpcRecID],0))</f>
        <v>Common White Tern</v>
      </c>
      <c r="H2427" s="83" t="str">
        <f>INDEX(Data!E$2:E$6500,MATCH(A2427,Data!$A$2:$A$6500,0))</f>
        <v>Confirmed</v>
      </c>
      <c r="I2427" s="90">
        <f>INDEX(Data!P$2:P$6500,MATCH(A2427,Data!$A$2:$A$6500,0))</f>
        <v>1988</v>
      </c>
      <c r="J2427" s="90">
        <f>INDEX(Data!Q$2:Q$6500,MATCH($A2427,Data!$A$2:$A$6500,0))</f>
        <v>1988</v>
      </c>
      <c r="K2427" s="90">
        <f>INDEX(Data!F$2:F$6500,MATCH($A2427,Data!$A$2:$A$6500,0))</f>
        <v>10</v>
      </c>
      <c r="L2427" s="90">
        <f>INDEX(Data!G$2:G$6500,MATCH($A2427,Data!$A$2:$A$6500,0))</f>
        <v>10</v>
      </c>
      <c r="M2427" s="90">
        <f>INDEX(Data!H$2:H$6500,MATCH($A2427,Data!$A$2:$A$6500,0))</f>
        <v>0</v>
      </c>
      <c r="N2427" s="90">
        <f>INDEX(Data!I$2:I$6500,MATCH($A2427,Data!$A$2:$A$6500,0))</f>
        <v>0</v>
      </c>
      <c r="O2427" s="83" t="str">
        <f>INDEX(Data!J$2:J$6500,MATCH($A2427,Data!$A$2:$A$6500,0))</f>
        <v>individuals</v>
      </c>
      <c r="P2427" t="str">
        <f>_xlfn.XLOOKUP(B2427,Table3[RefID],Table3[Citation])</f>
        <v>Clapp (1990)</v>
      </c>
    </row>
    <row r="2428" spans="1:16" x14ac:dyDescent="0.35">
      <c r="A2428" s="68">
        <v>2426</v>
      </c>
      <c r="B2428" s="71">
        <v>154</v>
      </c>
      <c r="C2428" s="71">
        <v>11071</v>
      </c>
      <c r="D2428" s="69">
        <v>3298</v>
      </c>
      <c r="E2428" t="str">
        <f>INDEX(Table5[EEZ],MATCH(C2428,Table5[Colony_ID],0))</f>
        <v>Marshall Islands Exclusive Economic Zone</v>
      </c>
      <c r="F2428" t="str">
        <f>INDEX(Table5[Corrected Island/Colony Name],MATCH('Full Data'!C2428,Table5[Colony_ID],0))</f>
        <v>Kwajalein</v>
      </c>
      <c r="G2428" t="str">
        <f>INDEX(Table4[Common_Name],MATCH('Full Data'!D2428,Table4[SpcRecID],0))</f>
        <v>Common White Tern</v>
      </c>
      <c r="H2428" s="83" t="str">
        <f>INDEX(Data!E$2:E$6500,MATCH(A2428,Data!$A$2:$A$6500,0))</f>
        <v>Confirmed</v>
      </c>
      <c r="I2428" s="90">
        <f>INDEX(Data!P$2:P$6500,MATCH(A2428,Data!$A$2:$A$6500,0))</f>
        <v>1988</v>
      </c>
      <c r="J2428" s="90">
        <f>INDEX(Data!Q$2:Q$6500,MATCH($A2428,Data!$A$2:$A$6500,0))</f>
        <v>1988</v>
      </c>
      <c r="K2428" s="90">
        <f>INDEX(Data!F$2:F$6500,MATCH($A2428,Data!$A$2:$A$6500,0))</f>
        <v>1</v>
      </c>
      <c r="L2428" s="90">
        <f>INDEX(Data!G$2:G$6500,MATCH($A2428,Data!$A$2:$A$6500,0))</f>
        <v>1</v>
      </c>
      <c r="M2428" s="90">
        <f>INDEX(Data!H$2:H$6500,MATCH($A2428,Data!$A$2:$A$6500,0))</f>
        <v>0</v>
      </c>
      <c r="N2428" s="90">
        <f>INDEX(Data!I$2:I$6500,MATCH($A2428,Data!$A$2:$A$6500,0))</f>
        <v>0</v>
      </c>
      <c r="O2428" s="83" t="str">
        <f>INDEX(Data!J$2:J$6500,MATCH($A2428,Data!$A$2:$A$6500,0))</f>
        <v>nests</v>
      </c>
      <c r="P2428" t="str">
        <f>_xlfn.XLOOKUP(B2428,Table3[RefID],Table3[Citation])</f>
        <v>Clapp (1990)</v>
      </c>
    </row>
    <row r="2429" spans="1:16" x14ac:dyDescent="0.35">
      <c r="A2429" s="68">
        <v>2427</v>
      </c>
      <c r="B2429" s="71">
        <v>154</v>
      </c>
      <c r="C2429" s="71">
        <v>11073</v>
      </c>
      <c r="D2429" s="69">
        <v>3298</v>
      </c>
      <c r="E2429" t="str">
        <f>INDEX(Table5[EEZ],MATCH(C2429,Table5[Colony_ID],0))</f>
        <v>Marshall Islands Exclusive Economic Zone</v>
      </c>
      <c r="F2429" t="str">
        <f>INDEX(Table5[Corrected Island/Colony Name],MATCH('Full Data'!C2429,Table5[Colony_ID],0))</f>
        <v>Legan</v>
      </c>
      <c r="G2429" t="str">
        <f>INDEX(Table4[Common_Name],MATCH('Full Data'!D2429,Table4[SpcRecID],0))</f>
        <v>Common White Tern</v>
      </c>
      <c r="H2429" s="83" t="str">
        <f>INDEX(Data!E$2:E$6500,MATCH(A2429,Data!$A$2:$A$6500,0))</f>
        <v>Confirmed</v>
      </c>
      <c r="I2429" s="90">
        <f>INDEX(Data!P$2:P$6500,MATCH(A2429,Data!$A$2:$A$6500,0))</f>
        <v>1988</v>
      </c>
      <c r="J2429" s="90">
        <f>INDEX(Data!Q$2:Q$6500,MATCH($A2429,Data!$A$2:$A$6500,0))</f>
        <v>1988</v>
      </c>
      <c r="K2429" s="90">
        <f>INDEX(Data!F$2:F$6500,MATCH($A2429,Data!$A$2:$A$6500,0))</f>
        <v>5</v>
      </c>
      <c r="L2429" s="90">
        <f>INDEX(Data!G$2:G$6500,MATCH($A2429,Data!$A$2:$A$6500,0))</f>
        <v>5</v>
      </c>
      <c r="M2429" s="90">
        <f>INDEX(Data!H$2:H$6500,MATCH($A2429,Data!$A$2:$A$6500,0))</f>
        <v>0</v>
      </c>
      <c r="N2429" s="90">
        <f>INDEX(Data!I$2:I$6500,MATCH($A2429,Data!$A$2:$A$6500,0))</f>
        <v>0</v>
      </c>
      <c r="O2429" s="83" t="str">
        <f>INDEX(Data!J$2:J$6500,MATCH($A2429,Data!$A$2:$A$6500,0))</f>
        <v>nests</v>
      </c>
      <c r="P2429" t="str">
        <f>_xlfn.XLOOKUP(B2429,Table3[RefID],Table3[Citation])</f>
        <v>Clapp (1990)</v>
      </c>
    </row>
    <row r="2430" spans="1:16" x14ac:dyDescent="0.35">
      <c r="A2430" s="68">
        <v>2428</v>
      </c>
      <c r="B2430" s="71">
        <v>154</v>
      </c>
      <c r="C2430" s="71">
        <v>11073</v>
      </c>
      <c r="D2430" s="69">
        <v>3298</v>
      </c>
      <c r="E2430" t="str">
        <f>INDEX(Table5[EEZ],MATCH(C2430,Table5[Colony_ID],0))</f>
        <v>Marshall Islands Exclusive Economic Zone</v>
      </c>
      <c r="F2430" t="str">
        <f>INDEX(Table5[Corrected Island/Colony Name],MATCH('Full Data'!C2430,Table5[Colony_ID],0))</f>
        <v>Legan</v>
      </c>
      <c r="G2430" t="str">
        <f>INDEX(Table4[Common_Name],MATCH('Full Data'!D2430,Table4[SpcRecID],0))</f>
        <v>Common White Tern</v>
      </c>
      <c r="H2430" s="83" t="str">
        <f>INDEX(Data!E$2:E$6500,MATCH(A2430,Data!$A$2:$A$6500,0))</f>
        <v>Confirmed</v>
      </c>
      <c r="I2430" s="90">
        <f>INDEX(Data!P$2:P$6500,MATCH(A2430,Data!$A$2:$A$6500,0))</f>
        <v>1988</v>
      </c>
      <c r="J2430" s="90">
        <f>INDEX(Data!Q$2:Q$6500,MATCH($A2430,Data!$A$2:$A$6500,0))</f>
        <v>1988</v>
      </c>
      <c r="K2430" s="90">
        <f>INDEX(Data!F$2:F$6500,MATCH($A2430,Data!$A$2:$A$6500,0))</f>
        <v>25</v>
      </c>
      <c r="L2430" s="90">
        <f>INDEX(Data!G$2:G$6500,MATCH($A2430,Data!$A$2:$A$6500,0))</f>
        <v>25</v>
      </c>
      <c r="M2430" s="90">
        <f>INDEX(Data!H$2:H$6500,MATCH($A2430,Data!$A$2:$A$6500,0))</f>
        <v>0</v>
      </c>
      <c r="N2430" s="90">
        <f>INDEX(Data!I$2:I$6500,MATCH($A2430,Data!$A$2:$A$6500,0))</f>
        <v>0</v>
      </c>
      <c r="O2430" s="83" t="str">
        <f>INDEX(Data!J$2:J$6500,MATCH($A2430,Data!$A$2:$A$6500,0))</f>
        <v>breeding pairs</v>
      </c>
      <c r="P2430" t="str">
        <f>_xlfn.XLOOKUP(B2430,Table3[RefID],Table3[Citation])</f>
        <v>Clapp (1990)</v>
      </c>
    </row>
    <row r="2431" spans="1:16" x14ac:dyDescent="0.35">
      <c r="A2431" s="68">
        <v>2429</v>
      </c>
      <c r="B2431" s="71">
        <v>154</v>
      </c>
      <c r="C2431" s="71">
        <v>11073</v>
      </c>
      <c r="D2431" s="69">
        <v>3298</v>
      </c>
      <c r="E2431" t="str">
        <f>INDEX(Table5[EEZ],MATCH(C2431,Table5[Colony_ID],0))</f>
        <v>Marshall Islands Exclusive Economic Zone</v>
      </c>
      <c r="F2431" t="str">
        <f>INDEX(Table5[Corrected Island/Colony Name],MATCH('Full Data'!C2431,Table5[Colony_ID],0))</f>
        <v>Legan</v>
      </c>
      <c r="G2431" t="str">
        <f>INDEX(Table4[Common_Name],MATCH('Full Data'!D2431,Table4[SpcRecID],0))</f>
        <v>Common White Tern</v>
      </c>
      <c r="H2431" s="83" t="str">
        <f>INDEX(Data!E$2:E$6500,MATCH(A2431,Data!$A$2:$A$6500,0))</f>
        <v>Confirmed</v>
      </c>
      <c r="I2431" s="90">
        <f>INDEX(Data!P$2:P$6500,MATCH(A2431,Data!$A$2:$A$6500,0))</f>
        <v>1988</v>
      </c>
      <c r="J2431" s="90">
        <f>INDEX(Data!Q$2:Q$6500,MATCH($A2431,Data!$A$2:$A$6500,0))</f>
        <v>1988</v>
      </c>
      <c r="K2431" s="90">
        <f>INDEX(Data!F$2:F$6500,MATCH($A2431,Data!$A$2:$A$6500,0))</f>
        <v>75</v>
      </c>
      <c r="L2431" s="90">
        <f>INDEX(Data!G$2:G$6500,MATCH($A2431,Data!$A$2:$A$6500,0))</f>
        <v>75</v>
      </c>
      <c r="M2431" s="90">
        <f>INDEX(Data!H$2:H$6500,MATCH($A2431,Data!$A$2:$A$6500,0))</f>
        <v>0</v>
      </c>
      <c r="N2431" s="90">
        <f>INDEX(Data!I$2:I$6500,MATCH($A2431,Data!$A$2:$A$6500,0))</f>
        <v>0</v>
      </c>
      <c r="O2431" s="83" t="str">
        <f>INDEX(Data!J$2:J$6500,MATCH($A2431,Data!$A$2:$A$6500,0))</f>
        <v>individuals</v>
      </c>
      <c r="P2431" t="str">
        <f>_xlfn.XLOOKUP(B2431,Table3[RefID],Table3[Citation])</f>
        <v>Clapp (1990)</v>
      </c>
    </row>
    <row r="2432" spans="1:16" x14ac:dyDescent="0.35">
      <c r="A2432" s="68">
        <v>2430</v>
      </c>
      <c r="B2432" s="71">
        <v>154</v>
      </c>
      <c r="C2432" s="71">
        <v>11091</v>
      </c>
      <c r="D2432" s="69">
        <v>3298</v>
      </c>
      <c r="E2432" t="str">
        <f>INDEX(Table5[EEZ],MATCH(C2432,Table5[Colony_ID],0))</f>
        <v>Marshall Islands Exclusive Economic Zone</v>
      </c>
      <c r="F2432" t="str">
        <f>INDEX(Table5[Corrected Island/Colony Name],MATCH('Full Data'!C2432,Table5[Colony_ID],0))</f>
        <v>Omelek</v>
      </c>
      <c r="G2432" t="str">
        <f>INDEX(Table4[Common_Name],MATCH('Full Data'!D2432,Table4[SpcRecID],0))</f>
        <v>Common White Tern</v>
      </c>
      <c r="H2432" s="83" t="str">
        <f>INDEX(Data!E$2:E$6500,MATCH(A2432,Data!$A$2:$A$6500,0))</f>
        <v>Potential Breeding</v>
      </c>
      <c r="I2432" s="90">
        <f>INDEX(Data!P$2:P$6500,MATCH(A2432,Data!$A$2:$A$6500,0))</f>
        <v>1988</v>
      </c>
      <c r="J2432" s="90">
        <f>INDEX(Data!Q$2:Q$6500,MATCH($A2432,Data!$A$2:$A$6500,0))</f>
        <v>1988</v>
      </c>
      <c r="K2432" s="90">
        <f>INDEX(Data!F$2:F$6500,MATCH($A2432,Data!$A$2:$A$6500,0))</f>
        <v>7</v>
      </c>
      <c r="L2432" s="90">
        <f>INDEX(Data!G$2:G$6500,MATCH($A2432,Data!$A$2:$A$6500,0))</f>
        <v>7</v>
      </c>
      <c r="M2432" s="90">
        <f>INDEX(Data!H$2:H$6500,MATCH($A2432,Data!$A$2:$A$6500,0))</f>
        <v>0</v>
      </c>
      <c r="N2432" s="90">
        <f>INDEX(Data!I$2:I$6500,MATCH($A2432,Data!$A$2:$A$6500,0))</f>
        <v>0</v>
      </c>
      <c r="O2432" s="83" t="str">
        <f>INDEX(Data!J$2:J$6500,MATCH($A2432,Data!$A$2:$A$6500,0))</f>
        <v>individuals</v>
      </c>
      <c r="P2432" t="str">
        <f>_xlfn.XLOOKUP(B2432,Table3[RefID],Table3[Citation])</f>
        <v>Clapp (1990)</v>
      </c>
    </row>
    <row r="2433" spans="1:16" x14ac:dyDescent="0.35">
      <c r="A2433" s="68">
        <v>2431</v>
      </c>
      <c r="B2433" s="71">
        <v>154</v>
      </c>
      <c r="C2433" s="71">
        <v>11096</v>
      </c>
      <c r="D2433" s="69">
        <v>3298</v>
      </c>
      <c r="E2433" t="str">
        <f>INDEX(Table5[EEZ],MATCH(C2433,Table5[Colony_ID],0))</f>
        <v>Marshall Islands Exclusive Economic Zone</v>
      </c>
      <c r="F2433" t="str">
        <f>INDEX(Table5[Corrected Island/Colony Name],MATCH('Full Data'!C2433,Table5[Colony_ID],0))</f>
        <v>Roi-Namur</v>
      </c>
      <c r="G2433" t="str">
        <f>INDEX(Table4[Common_Name],MATCH('Full Data'!D2433,Table4[SpcRecID],0))</f>
        <v>Common White Tern</v>
      </c>
      <c r="H2433" s="83" t="str">
        <f>INDEX(Data!E$2:E$6500,MATCH(A2433,Data!$A$2:$A$6500,0))</f>
        <v>Confirmed</v>
      </c>
      <c r="I2433" s="90">
        <f>INDEX(Data!P$2:P$6500,MATCH(A2433,Data!$A$2:$A$6500,0))</f>
        <v>1988</v>
      </c>
      <c r="J2433" s="90">
        <f>INDEX(Data!Q$2:Q$6500,MATCH($A2433,Data!$A$2:$A$6500,0))</f>
        <v>1988</v>
      </c>
      <c r="K2433" s="90">
        <f>INDEX(Data!F$2:F$6500,MATCH($A2433,Data!$A$2:$A$6500,0))</f>
        <v>1</v>
      </c>
      <c r="L2433" s="90">
        <f>INDEX(Data!G$2:G$6500,MATCH($A2433,Data!$A$2:$A$6500,0))</f>
        <v>1</v>
      </c>
      <c r="M2433" s="90">
        <f>INDEX(Data!H$2:H$6500,MATCH($A2433,Data!$A$2:$A$6500,0))</f>
        <v>0</v>
      </c>
      <c r="N2433" s="90">
        <f>INDEX(Data!I$2:I$6500,MATCH($A2433,Data!$A$2:$A$6500,0))</f>
        <v>0</v>
      </c>
      <c r="O2433" s="83" t="str">
        <f>INDEX(Data!J$2:J$6500,MATCH($A2433,Data!$A$2:$A$6500,0))</f>
        <v>nests</v>
      </c>
      <c r="P2433" t="str">
        <f>_xlfn.XLOOKUP(B2433,Table3[RefID],Table3[Citation])</f>
        <v>Clapp (1990)</v>
      </c>
    </row>
    <row r="2434" spans="1:16" x14ac:dyDescent="0.35">
      <c r="A2434" s="68">
        <v>2432</v>
      </c>
      <c r="B2434" s="71">
        <v>154</v>
      </c>
      <c r="C2434" s="71">
        <v>11096</v>
      </c>
      <c r="D2434" s="69">
        <v>3298</v>
      </c>
      <c r="E2434" t="str">
        <f>INDEX(Table5[EEZ],MATCH(C2434,Table5[Colony_ID],0))</f>
        <v>Marshall Islands Exclusive Economic Zone</v>
      </c>
      <c r="F2434" t="str">
        <f>INDEX(Table5[Corrected Island/Colony Name],MATCH('Full Data'!C2434,Table5[Colony_ID],0))</f>
        <v>Roi-Namur</v>
      </c>
      <c r="G2434" t="str">
        <f>INDEX(Table4[Common_Name],MATCH('Full Data'!D2434,Table4[SpcRecID],0))</f>
        <v>Common White Tern</v>
      </c>
      <c r="H2434" s="83" t="str">
        <f>INDEX(Data!E$2:E$6500,MATCH(A2434,Data!$A$2:$A$6500,0))</f>
        <v>Confirmed</v>
      </c>
      <c r="I2434" s="90">
        <f>INDEX(Data!P$2:P$6500,MATCH(A2434,Data!$A$2:$A$6500,0))</f>
        <v>1988</v>
      </c>
      <c r="J2434" s="90">
        <f>INDEX(Data!Q$2:Q$6500,MATCH($A2434,Data!$A$2:$A$6500,0))</f>
        <v>1988</v>
      </c>
      <c r="K2434" s="90">
        <f>INDEX(Data!F$2:F$6500,MATCH($A2434,Data!$A$2:$A$6500,0))</f>
        <v>8</v>
      </c>
      <c r="L2434" s="90">
        <f>INDEX(Data!G$2:G$6500,MATCH($A2434,Data!$A$2:$A$6500,0))</f>
        <v>8</v>
      </c>
      <c r="M2434" s="90">
        <f>INDEX(Data!H$2:H$6500,MATCH($A2434,Data!$A$2:$A$6500,0))</f>
        <v>0</v>
      </c>
      <c r="N2434" s="90">
        <f>INDEX(Data!I$2:I$6500,MATCH($A2434,Data!$A$2:$A$6500,0))</f>
        <v>0</v>
      </c>
      <c r="O2434" s="83" t="str">
        <f>INDEX(Data!J$2:J$6500,MATCH($A2434,Data!$A$2:$A$6500,0))</f>
        <v>individuals</v>
      </c>
      <c r="P2434" t="str">
        <f>_xlfn.XLOOKUP(B2434,Table3[RefID],Table3[Citation])</f>
        <v>Clapp (1990)</v>
      </c>
    </row>
    <row r="2435" spans="1:16" x14ac:dyDescent="0.35">
      <c r="A2435" s="68">
        <v>2433</v>
      </c>
      <c r="B2435" s="71">
        <v>154</v>
      </c>
      <c r="C2435" s="71">
        <v>11096</v>
      </c>
      <c r="D2435" s="69">
        <v>3298</v>
      </c>
      <c r="E2435" t="str">
        <f>INDEX(Table5[EEZ],MATCH(C2435,Table5[Colony_ID],0))</f>
        <v>Marshall Islands Exclusive Economic Zone</v>
      </c>
      <c r="F2435" t="str">
        <f>INDEX(Table5[Corrected Island/Colony Name],MATCH('Full Data'!C2435,Table5[Colony_ID],0))</f>
        <v>Roi-Namur</v>
      </c>
      <c r="G2435" t="str">
        <f>INDEX(Table4[Common_Name],MATCH('Full Data'!D2435,Table4[SpcRecID],0))</f>
        <v>Common White Tern</v>
      </c>
      <c r="H2435" s="83" t="str">
        <f>INDEX(Data!E$2:E$6500,MATCH(A2435,Data!$A$2:$A$6500,0))</f>
        <v>Probable</v>
      </c>
      <c r="I2435" s="90">
        <f>INDEX(Data!P$2:P$6500,MATCH(A2435,Data!$A$2:$A$6500,0))</f>
        <v>1964</v>
      </c>
      <c r="J2435" s="90">
        <f>INDEX(Data!Q$2:Q$6500,MATCH($A2435,Data!$A$2:$A$6500,0))</f>
        <v>1964</v>
      </c>
      <c r="K2435" s="90">
        <f>INDEX(Data!F$2:F$6500,MATCH($A2435,Data!$A$2:$A$6500,0))</f>
        <v>10</v>
      </c>
      <c r="L2435" s="90">
        <f>INDEX(Data!G$2:G$6500,MATCH($A2435,Data!$A$2:$A$6500,0))</f>
        <v>10</v>
      </c>
      <c r="M2435" s="90">
        <f>INDEX(Data!H$2:H$6500,MATCH($A2435,Data!$A$2:$A$6500,0))</f>
        <v>0</v>
      </c>
      <c r="N2435" s="90">
        <f>INDEX(Data!I$2:I$6500,MATCH($A2435,Data!$A$2:$A$6500,0))</f>
        <v>0</v>
      </c>
      <c r="O2435" s="83" t="str">
        <f>INDEX(Data!J$2:J$6500,MATCH($A2435,Data!$A$2:$A$6500,0))</f>
        <v>individuals</v>
      </c>
      <c r="P2435" t="str">
        <f>_xlfn.XLOOKUP(B2435,Table3[RefID],Table3[Citation])</f>
        <v>Clapp (1990)</v>
      </c>
    </row>
    <row r="2436" spans="1:16" x14ac:dyDescent="0.35">
      <c r="A2436" s="68">
        <v>2434</v>
      </c>
      <c r="B2436" s="71">
        <v>154</v>
      </c>
      <c r="C2436" s="71">
        <v>11041</v>
      </c>
      <c r="D2436" s="69">
        <v>3263</v>
      </c>
      <c r="E2436" t="str">
        <f>INDEX(Table5[EEZ],MATCH(C2436,Table5[Colony_ID],0))</f>
        <v>Marshall Islands Exclusive Economic Zone</v>
      </c>
      <c r="F2436" t="str">
        <f>INDEX(Table5[Corrected Island/Colony Name],MATCH('Full Data'!C2436,Table5[Colony_ID],0))</f>
        <v>Eniwetak</v>
      </c>
      <c r="G2436" t="str">
        <f>INDEX(Table4[Common_Name],MATCH('Full Data'!D2436,Table4[SpcRecID],0))</f>
        <v>Greater crested Tern</v>
      </c>
      <c r="H2436" s="83" t="str">
        <f>INDEX(Data!E$2:E$6500,MATCH(A2436,Data!$A$2:$A$6500,0))</f>
        <v>Non-breeding</v>
      </c>
      <c r="I2436" s="90">
        <f>INDEX(Data!P$2:P$6500,MATCH(A2436,Data!$A$2:$A$6500,0))</f>
        <v>1988</v>
      </c>
      <c r="J2436" s="90">
        <f>INDEX(Data!Q$2:Q$6500,MATCH($A2436,Data!$A$2:$A$6500,0))</f>
        <v>1988</v>
      </c>
      <c r="K2436" s="90">
        <f>INDEX(Data!F$2:F$6500,MATCH($A2436,Data!$A$2:$A$6500,0))</f>
        <v>0</v>
      </c>
      <c r="L2436" s="90">
        <f>INDEX(Data!G$2:G$6500,MATCH($A2436,Data!$A$2:$A$6500,0))</f>
        <v>0</v>
      </c>
      <c r="M2436" s="90">
        <f>INDEX(Data!H$2:H$6500,MATCH($A2436,Data!$A$2:$A$6500,0))</f>
        <v>1</v>
      </c>
      <c r="N2436" s="90">
        <f>INDEX(Data!I$2:I$6500,MATCH($A2436,Data!$A$2:$A$6500,0))</f>
        <v>49</v>
      </c>
      <c r="O2436" s="83" t="str">
        <f>INDEX(Data!J$2:J$6500,MATCH($A2436,Data!$A$2:$A$6500,0))</f>
        <v>individuals</v>
      </c>
      <c r="P2436" t="str">
        <f>_xlfn.XLOOKUP(B2436,Table3[RefID],Table3[Citation])</f>
        <v>Clapp (1990)</v>
      </c>
    </row>
    <row r="2437" spans="1:16" x14ac:dyDescent="0.35">
      <c r="A2437" s="68">
        <v>2435</v>
      </c>
      <c r="B2437" s="71">
        <v>154</v>
      </c>
      <c r="C2437" s="71">
        <v>11047</v>
      </c>
      <c r="D2437" s="69">
        <v>3263</v>
      </c>
      <c r="E2437" t="str">
        <f>INDEX(Table5[EEZ],MATCH(C2437,Table5[Colony_ID],0))</f>
        <v>Marshall Islands Exclusive Economic Zone</v>
      </c>
      <c r="F2437" t="str">
        <f>INDEX(Table5[Corrected Island/Colony Name],MATCH('Full Data'!C2437,Table5[Colony_ID],0))</f>
        <v>Gagan</v>
      </c>
      <c r="G2437" t="str">
        <f>INDEX(Table4[Common_Name],MATCH('Full Data'!D2437,Table4[SpcRecID],0))</f>
        <v>Greater crested Tern</v>
      </c>
      <c r="H2437" s="83" t="str">
        <f>INDEX(Data!E$2:E$6500,MATCH(A2437,Data!$A$2:$A$6500,0))</f>
        <v>Non-breeding</v>
      </c>
      <c r="I2437" s="90">
        <f>INDEX(Data!P$2:P$6500,MATCH(A2437,Data!$A$2:$A$6500,0))</f>
        <v>1988</v>
      </c>
      <c r="J2437" s="90">
        <f>INDEX(Data!Q$2:Q$6500,MATCH($A2437,Data!$A$2:$A$6500,0))</f>
        <v>1988</v>
      </c>
      <c r="K2437" s="90">
        <f>INDEX(Data!F$2:F$6500,MATCH($A2437,Data!$A$2:$A$6500,0))</f>
        <v>18</v>
      </c>
      <c r="L2437" s="90">
        <f>INDEX(Data!G$2:G$6500,MATCH($A2437,Data!$A$2:$A$6500,0))</f>
        <v>18</v>
      </c>
      <c r="M2437" s="90">
        <f>INDEX(Data!H$2:H$6500,MATCH($A2437,Data!$A$2:$A$6500,0))</f>
        <v>0</v>
      </c>
      <c r="N2437" s="90">
        <f>INDEX(Data!I$2:I$6500,MATCH($A2437,Data!$A$2:$A$6500,0))</f>
        <v>0</v>
      </c>
      <c r="O2437" s="83" t="str">
        <f>INDEX(Data!J$2:J$6500,MATCH($A2437,Data!$A$2:$A$6500,0))</f>
        <v>individuals</v>
      </c>
      <c r="P2437" t="str">
        <f>_xlfn.XLOOKUP(B2437,Table3[RefID],Table3[Citation])</f>
        <v>Clapp (1990)</v>
      </c>
    </row>
    <row r="2438" spans="1:16" x14ac:dyDescent="0.35">
      <c r="A2438" s="68">
        <v>2436</v>
      </c>
      <c r="B2438" s="71">
        <v>154</v>
      </c>
      <c r="C2438" s="71">
        <v>11049</v>
      </c>
      <c r="D2438" s="69">
        <v>3263</v>
      </c>
      <c r="E2438" t="str">
        <f>INDEX(Table5[EEZ],MATCH(C2438,Table5[Colony_ID],0))</f>
        <v>Marshall Islands Exclusive Economic Zone</v>
      </c>
      <c r="F2438" t="str">
        <f>INDEX(Table5[Corrected Island/Colony Name],MATCH('Full Data'!C2438,Table5[Colony_ID],0))</f>
        <v>Gellinam</v>
      </c>
      <c r="G2438" t="str">
        <f>INDEX(Table4[Common_Name],MATCH('Full Data'!D2438,Table4[SpcRecID],0))</f>
        <v>Greater crested Tern</v>
      </c>
      <c r="H2438" s="83" t="str">
        <f>INDEX(Data!E$2:E$6500,MATCH(A2438,Data!$A$2:$A$6500,0))</f>
        <v>Non-breeding</v>
      </c>
      <c r="I2438" s="90">
        <f>INDEX(Data!P$2:P$6500,MATCH(A2438,Data!$A$2:$A$6500,0))</f>
        <v>1988</v>
      </c>
      <c r="J2438" s="90">
        <f>INDEX(Data!Q$2:Q$6500,MATCH($A2438,Data!$A$2:$A$6500,0))</f>
        <v>1988</v>
      </c>
      <c r="K2438" s="90">
        <f>INDEX(Data!F$2:F$6500,MATCH($A2438,Data!$A$2:$A$6500,0))</f>
        <v>1</v>
      </c>
      <c r="L2438" s="90">
        <f>INDEX(Data!G$2:G$6500,MATCH($A2438,Data!$A$2:$A$6500,0))</f>
        <v>1</v>
      </c>
      <c r="M2438" s="90">
        <f>INDEX(Data!H$2:H$6500,MATCH($A2438,Data!$A$2:$A$6500,0))</f>
        <v>0</v>
      </c>
      <c r="N2438" s="90">
        <f>INDEX(Data!I$2:I$6500,MATCH($A2438,Data!$A$2:$A$6500,0))</f>
        <v>0</v>
      </c>
      <c r="O2438" s="83" t="str">
        <f>INDEX(Data!J$2:J$6500,MATCH($A2438,Data!$A$2:$A$6500,0))</f>
        <v>individuals</v>
      </c>
      <c r="P2438" t="str">
        <f>_xlfn.XLOOKUP(B2438,Table3[RefID],Table3[Citation])</f>
        <v>Clapp (1990)</v>
      </c>
    </row>
    <row r="2439" spans="1:16" x14ac:dyDescent="0.35">
      <c r="A2439" s="68">
        <v>2437</v>
      </c>
      <c r="B2439" s="71">
        <v>154</v>
      </c>
      <c r="C2439" s="71">
        <v>11051</v>
      </c>
      <c r="D2439" s="69">
        <v>3263</v>
      </c>
      <c r="E2439" t="str">
        <f>INDEX(Table5[EEZ],MATCH(C2439,Table5[Colony_ID],0))</f>
        <v>Marshall Islands Exclusive Economic Zone</v>
      </c>
      <c r="F2439" t="str">
        <f>INDEX(Table5[Corrected Island/Colony Name],MATCH('Full Data'!C2439,Table5[Colony_ID],0))</f>
        <v>Illeginni</v>
      </c>
      <c r="G2439" t="str">
        <f>INDEX(Table4[Common_Name],MATCH('Full Data'!D2439,Table4[SpcRecID],0))</f>
        <v>Greater crested Tern</v>
      </c>
      <c r="H2439" s="83" t="str">
        <f>INDEX(Data!E$2:E$6500,MATCH(A2439,Data!$A$2:$A$6500,0))</f>
        <v>Potential Breeding</v>
      </c>
      <c r="I2439" s="90">
        <f>INDEX(Data!P$2:P$6500,MATCH(A2439,Data!$A$2:$A$6500,0))</f>
        <v>1988</v>
      </c>
      <c r="J2439" s="90">
        <f>INDEX(Data!Q$2:Q$6500,MATCH($A2439,Data!$A$2:$A$6500,0))</f>
        <v>1988</v>
      </c>
      <c r="K2439" s="90">
        <f>INDEX(Data!F$2:F$6500,MATCH($A2439,Data!$A$2:$A$6500,0))</f>
        <v>4</v>
      </c>
      <c r="L2439" s="90">
        <f>INDEX(Data!G$2:G$6500,MATCH($A2439,Data!$A$2:$A$6500,0))</f>
        <v>6</v>
      </c>
      <c r="M2439" s="90">
        <f>INDEX(Data!H$2:H$6500,MATCH($A2439,Data!$A$2:$A$6500,0))</f>
        <v>0</v>
      </c>
      <c r="N2439" s="90">
        <f>INDEX(Data!I$2:I$6500,MATCH($A2439,Data!$A$2:$A$6500,0))</f>
        <v>0</v>
      </c>
      <c r="O2439" s="83" t="str">
        <f>INDEX(Data!J$2:J$6500,MATCH($A2439,Data!$A$2:$A$6500,0))</f>
        <v>mature individuals</v>
      </c>
      <c r="P2439" t="str">
        <f>_xlfn.XLOOKUP(B2439,Table3[RefID],Table3[Citation])</f>
        <v>Clapp (1990)</v>
      </c>
    </row>
    <row r="2440" spans="1:16" x14ac:dyDescent="0.35">
      <c r="A2440" s="68">
        <v>2438</v>
      </c>
      <c r="B2440" s="71">
        <v>154</v>
      </c>
      <c r="C2440" s="71">
        <v>11071</v>
      </c>
      <c r="D2440" s="69">
        <v>3263</v>
      </c>
      <c r="E2440" t="str">
        <f>INDEX(Table5[EEZ],MATCH(C2440,Table5[Colony_ID],0))</f>
        <v>Marshall Islands Exclusive Economic Zone</v>
      </c>
      <c r="F2440" t="str">
        <f>INDEX(Table5[Corrected Island/Colony Name],MATCH('Full Data'!C2440,Table5[Colony_ID],0))</f>
        <v>Kwajalein</v>
      </c>
      <c r="G2440" t="str">
        <f>INDEX(Table4[Common_Name],MATCH('Full Data'!D2440,Table4[SpcRecID],0))</f>
        <v>Greater crested Tern</v>
      </c>
      <c r="H2440" s="83" t="str">
        <f>INDEX(Data!E$2:E$6500,MATCH(A2440,Data!$A$2:$A$6500,0))</f>
        <v>Non-breeding</v>
      </c>
      <c r="I2440" s="90">
        <f>INDEX(Data!P$2:P$6500,MATCH(A2440,Data!$A$2:$A$6500,0))</f>
        <v>1988</v>
      </c>
      <c r="J2440" s="90">
        <f>INDEX(Data!Q$2:Q$6500,MATCH($A2440,Data!$A$2:$A$6500,0))</f>
        <v>1988</v>
      </c>
      <c r="K2440" s="90">
        <f>INDEX(Data!F$2:F$6500,MATCH($A2440,Data!$A$2:$A$6500,0))</f>
        <v>1</v>
      </c>
      <c r="L2440" s="90">
        <f>INDEX(Data!G$2:G$6500,MATCH($A2440,Data!$A$2:$A$6500,0))</f>
        <v>1</v>
      </c>
      <c r="M2440" s="90">
        <f>INDEX(Data!H$2:H$6500,MATCH($A2440,Data!$A$2:$A$6500,0))</f>
        <v>0</v>
      </c>
      <c r="N2440" s="90">
        <f>INDEX(Data!I$2:I$6500,MATCH($A2440,Data!$A$2:$A$6500,0))</f>
        <v>0</v>
      </c>
      <c r="O2440" s="83" t="str">
        <f>INDEX(Data!J$2:J$6500,MATCH($A2440,Data!$A$2:$A$6500,0))</f>
        <v>individuals</v>
      </c>
      <c r="P2440" t="str">
        <f>_xlfn.XLOOKUP(B2440,Table3[RefID],Table3[Citation])</f>
        <v>Clapp (1990)</v>
      </c>
    </row>
    <row r="2441" spans="1:16" x14ac:dyDescent="0.35">
      <c r="A2441" s="68">
        <v>2439</v>
      </c>
      <c r="B2441" s="71">
        <v>154</v>
      </c>
      <c r="C2441" s="71">
        <v>11073</v>
      </c>
      <c r="D2441" s="69">
        <v>3263</v>
      </c>
      <c r="E2441" t="str">
        <f>INDEX(Table5[EEZ],MATCH(C2441,Table5[Colony_ID],0))</f>
        <v>Marshall Islands Exclusive Economic Zone</v>
      </c>
      <c r="F2441" t="str">
        <f>INDEX(Table5[Corrected Island/Colony Name],MATCH('Full Data'!C2441,Table5[Colony_ID],0))</f>
        <v>Legan</v>
      </c>
      <c r="G2441" t="str">
        <f>INDEX(Table4[Common_Name],MATCH('Full Data'!D2441,Table4[SpcRecID],0))</f>
        <v>Greater crested Tern</v>
      </c>
      <c r="H2441" s="83" t="str">
        <f>INDEX(Data!E$2:E$6500,MATCH(A2441,Data!$A$2:$A$6500,0))</f>
        <v>Potential Breeding</v>
      </c>
      <c r="I2441" s="90">
        <f>INDEX(Data!P$2:P$6500,MATCH(A2441,Data!$A$2:$A$6500,0))</f>
        <v>1988</v>
      </c>
      <c r="J2441" s="90">
        <f>INDEX(Data!Q$2:Q$6500,MATCH($A2441,Data!$A$2:$A$6500,0))</f>
        <v>1988</v>
      </c>
      <c r="K2441" s="90">
        <f>INDEX(Data!F$2:F$6500,MATCH($A2441,Data!$A$2:$A$6500,0))</f>
        <v>5</v>
      </c>
      <c r="L2441" s="90">
        <f>INDEX(Data!G$2:G$6500,MATCH($A2441,Data!$A$2:$A$6500,0))</f>
        <v>5</v>
      </c>
      <c r="M2441" s="90">
        <f>INDEX(Data!H$2:H$6500,MATCH($A2441,Data!$A$2:$A$6500,0))</f>
        <v>0</v>
      </c>
      <c r="N2441" s="90">
        <f>INDEX(Data!I$2:I$6500,MATCH($A2441,Data!$A$2:$A$6500,0))</f>
        <v>0</v>
      </c>
      <c r="O2441" s="83" t="str">
        <f>INDEX(Data!J$2:J$6500,MATCH($A2441,Data!$A$2:$A$6500,0))</f>
        <v>mature individuals</v>
      </c>
      <c r="P2441" t="str">
        <f>_xlfn.XLOOKUP(B2441,Table3[RefID],Table3[Citation])</f>
        <v>Clapp (1990)</v>
      </c>
    </row>
    <row r="2442" spans="1:16" x14ac:dyDescent="0.35">
      <c r="A2442" s="68">
        <v>2440</v>
      </c>
      <c r="B2442" s="71">
        <v>154</v>
      </c>
      <c r="C2442" s="71">
        <v>11079</v>
      </c>
      <c r="D2442" s="69">
        <v>3263</v>
      </c>
      <c r="E2442" t="str">
        <f>INDEX(Table5[EEZ],MATCH(C2442,Table5[Colony_ID],0))</f>
        <v>Marshall Islands Exclusive Economic Zone</v>
      </c>
      <c r="F2442" t="str">
        <f>INDEX(Table5[Corrected Island/Colony Name],MATCH('Full Data'!C2442,Table5[Colony_ID],0))</f>
        <v>Meck</v>
      </c>
      <c r="G2442" t="str">
        <f>INDEX(Table4[Common_Name],MATCH('Full Data'!D2442,Table4[SpcRecID],0))</f>
        <v>Greater crested Tern</v>
      </c>
      <c r="H2442" s="83" t="str">
        <f>INDEX(Data!E$2:E$6500,MATCH(A2442,Data!$A$2:$A$6500,0))</f>
        <v>Potential Breeding</v>
      </c>
      <c r="I2442" s="90">
        <f>INDEX(Data!P$2:P$6500,MATCH(A2442,Data!$A$2:$A$6500,0))</f>
        <v>1988</v>
      </c>
      <c r="J2442" s="90">
        <f>INDEX(Data!Q$2:Q$6500,MATCH($A2442,Data!$A$2:$A$6500,0))</f>
        <v>1988</v>
      </c>
      <c r="K2442" s="90">
        <f>INDEX(Data!F$2:F$6500,MATCH($A2442,Data!$A$2:$A$6500,0))</f>
        <v>3</v>
      </c>
      <c r="L2442" s="90">
        <f>INDEX(Data!G$2:G$6500,MATCH($A2442,Data!$A$2:$A$6500,0))</f>
        <v>3</v>
      </c>
      <c r="M2442" s="90">
        <f>INDEX(Data!H$2:H$6500,MATCH($A2442,Data!$A$2:$A$6500,0))</f>
        <v>0</v>
      </c>
      <c r="N2442" s="90">
        <f>INDEX(Data!I$2:I$6500,MATCH($A2442,Data!$A$2:$A$6500,0))</f>
        <v>0</v>
      </c>
      <c r="O2442" s="83" t="str">
        <f>INDEX(Data!J$2:J$6500,MATCH($A2442,Data!$A$2:$A$6500,0))</f>
        <v>individuals</v>
      </c>
      <c r="P2442" t="str">
        <f>_xlfn.XLOOKUP(B2442,Table3[RefID],Table3[Citation])</f>
        <v>Clapp (1990)</v>
      </c>
    </row>
    <row r="2443" spans="1:16" x14ac:dyDescent="0.35">
      <c r="A2443" s="68">
        <v>2441</v>
      </c>
      <c r="B2443" s="71">
        <v>154</v>
      </c>
      <c r="C2443" s="71">
        <v>11096</v>
      </c>
      <c r="D2443" s="69">
        <v>3263</v>
      </c>
      <c r="E2443" t="str">
        <f>INDEX(Table5[EEZ],MATCH(C2443,Table5[Colony_ID],0))</f>
        <v>Marshall Islands Exclusive Economic Zone</v>
      </c>
      <c r="F2443" t="str">
        <f>INDEX(Table5[Corrected Island/Colony Name],MATCH('Full Data'!C2443,Table5[Colony_ID],0))</f>
        <v>Roi-Namur</v>
      </c>
      <c r="G2443" t="str">
        <f>INDEX(Table4[Common_Name],MATCH('Full Data'!D2443,Table4[SpcRecID],0))</f>
        <v>Greater crested Tern</v>
      </c>
      <c r="H2443" s="83" t="str">
        <f>INDEX(Data!E$2:E$6500,MATCH(A2443,Data!$A$2:$A$6500,0))</f>
        <v>Non-breeding</v>
      </c>
      <c r="I2443" s="90">
        <f>INDEX(Data!P$2:P$6500,MATCH(A2443,Data!$A$2:$A$6500,0))</f>
        <v>1979</v>
      </c>
      <c r="J2443" s="90">
        <f>INDEX(Data!Q$2:Q$6500,MATCH($A2443,Data!$A$2:$A$6500,0))</f>
        <v>1988</v>
      </c>
      <c r="K2443" s="90">
        <f>INDEX(Data!F$2:F$6500,MATCH($A2443,Data!$A$2:$A$6500,0))</f>
        <v>2</v>
      </c>
      <c r="L2443" s="90">
        <f>INDEX(Data!G$2:G$6500,MATCH($A2443,Data!$A$2:$A$6500,0))</f>
        <v>2</v>
      </c>
      <c r="M2443" s="90">
        <f>INDEX(Data!H$2:H$6500,MATCH($A2443,Data!$A$2:$A$6500,0))</f>
        <v>0</v>
      </c>
      <c r="N2443" s="90">
        <f>INDEX(Data!I$2:I$6500,MATCH($A2443,Data!$A$2:$A$6500,0))</f>
        <v>0</v>
      </c>
      <c r="O2443" s="83" t="str">
        <f>INDEX(Data!J$2:J$6500,MATCH($A2443,Data!$A$2:$A$6500,0))</f>
        <v>individuals</v>
      </c>
      <c r="P2443" t="str">
        <f>_xlfn.XLOOKUP(B2443,Table3[RefID],Table3[Citation])</f>
        <v>Clapp (1990)</v>
      </c>
    </row>
    <row r="2444" spans="1:16" x14ac:dyDescent="0.35">
      <c r="A2444" s="68">
        <v>2442</v>
      </c>
      <c r="B2444" s="71">
        <v>154</v>
      </c>
      <c r="C2444" s="71">
        <v>11096</v>
      </c>
      <c r="D2444" s="69">
        <v>3263</v>
      </c>
      <c r="E2444" t="str">
        <f>INDEX(Table5[EEZ],MATCH(C2444,Table5[Colony_ID],0))</f>
        <v>Marshall Islands Exclusive Economic Zone</v>
      </c>
      <c r="F2444" t="str">
        <f>INDEX(Table5[Corrected Island/Colony Name],MATCH('Full Data'!C2444,Table5[Colony_ID],0))</f>
        <v>Roi-Namur</v>
      </c>
      <c r="G2444" t="str">
        <f>INDEX(Table4[Common_Name],MATCH('Full Data'!D2444,Table4[SpcRecID],0))</f>
        <v>Greater crested Tern</v>
      </c>
      <c r="H2444" s="83" t="str">
        <f>INDEX(Data!E$2:E$6500,MATCH(A2444,Data!$A$2:$A$6500,0))</f>
        <v>Non-breeding</v>
      </c>
      <c r="I2444" s="90">
        <f>INDEX(Data!P$2:P$6500,MATCH(A2444,Data!$A$2:$A$6500,0))</f>
        <v>1979</v>
      </c>
      <c r="J2444" s="90">
        <f>INDEX(Data!Q$2:Q$6500,MATCH($A2444,Data!$A$2:$A$6500,0))</f>
        <v>1988</v>
      </c>
      <c r="K2444" s="90">
        <f>INDEX(Data!F$2:F$6500,MATCH($A2444,Data!$A$2:$A$6500,0))</f>
        <v>7</v>
      </c>
      <c r="L2444" s="90">
        <f>INDEX(Data!G$2:G$6500,MATCH($A2444,Data!$A$2:$A$6500,0))</f>
        <v>7</v>
      </c>
      <c r="M2444" s="90">
        <f>INDEX(Data!H$2:H$6500,MATCH($A2444,Data!$A$2:$A$6500,0))</f>
        <v>0</v>
      </c>
      <c r="N2444" s="90">
        <f>INDEX(Data!I$2:I$6500,MATCH($A2444,Data!$A$2:$A$6500,0))</f>
        <v>0</v>
      </c>
      <c r="O2444" s="83" t="str">
        <f>INDEX(Data!J$2:J$6500,MATCH($A2444,Data!$A$2:$A$6500,0))</f>
        <v>individuals</v>
      </c>
      <c r="P2444" t="str">
        <f>_xlfn.XLOOKUP(B2444,Table3[RefID],Table3[Citation])</f>
        <v>Clapp (1990)</v>
      </c>
    </row>
    <row r="2445" spans="1:16" x14ac:dyDescent="0.35">
      <c r="A2445" s="68">
        <v>2443</v>
      </c>
      <c r="B2445" s="71">
        <v>154</v>
      </c>
      <c r="C2445" s="71">
        <v>11096</v>
      </c>
      <c r="D2445" s="69">
        <v>3263</v>
      </c>
      <c r="E2445" t="str">
        <f>INDEX(Table5[EEZ],MATCH(C2445,Table5[Colony_ID],0))</f>
        <v>Marshall Islands Exclusive Economic Zone</v>
      </c>
      <c r="F2445" t="str">
        <f>INDEX(Table5[Corrected Island/Colony Name],MATCH('Full Data'!C2445,Table5[Colony_ID],0))</f>
        <v>Roi-Namur</v>
      </c>
      <c r="G2445" t="str">
        <f>INDEX(Table4[Common_Name],MATCH('Full Data'!D2445,Table4[SpcRecID],0))</f>
        <v>Greater crested Tern</v>
      </c>
      <c r="H2445" s="83" t="str">
        <f>INDEX(Data!E$2:E$6500,MATCH(A2445,Data!$A$2:$A$6500,0))</f>
        <v>Non-breeding</v>
      </c>
      <c r="I2445" s="90">
        <f>INDEX(Data!P$2:P$6500,MATCH(A2445,Data!$A$2:$A$6500,0))</f>
        <v>1979</v>
      </c>
      <c r="J2445" s="90">
        <f>INDEX(Data!Q$2:Q$6500,MATCH($A2445,Data!$A$2:$A$6500,0))</f>
        <v>1988</v>
      </c>
      <c r="K2445" s="90">
        <f>INDEX(Data!F$2:F$6500,MATCH($A2445,Data!$A$2:$A$6500,0))</f>
        <v>16</v>
      </c>
      <c r="L2445" s="90">
        <f>INDEX(Data!G$2:G$6500,MATCH($A2445,Data!$A$2:$A$6500,0))</f>
        <v>16</v>
      </c>
      <c r="M2445" s="90">
        <f>INDEX(Data!H$2:H$6500,MATCH($A2445,Data!$A$2:$A$6500,0))</f>
        <v>0</v>
      </c>
      <c r="N2445" s="90">
        <f>INDEX(Data!I$2:I$6500,MATCH($A2445,Data!$A$2:$A$6500,0))</f>
        <v>0</v>
      </c>
      <c r="O2445" s="83" t="str">
        <f>INDEX(Data!J$2:J$6500,MATCH($A2445,Data!$A$2:$A$6500,0))</f>
        <v>individuals</v>
      </c>
      <c r="P2445" t="str">
        <f>_xlfn.XLOOKUP(B2445,Table3[RefID],Table3[Citation])</f>
        <v>Clapp (1990)</v>
      </c>
    </row>
    <row r="2446" spans="1:16" x14ac:dyDescent="0.35">
      <c r="A2446" s="68">
        <v>2444</v>
      </c>
      <c r="B2446" s="71">
        <v>154</v>
      </c>
      <c r="C2446" s="71">
        <v>11096</v>
      </c>
      <c r="D2446" s="69">
        <v>3263</v>
      </c>
      <c r="E2446" t="str">
        <f>INDEX(Table5[EEZ],MATCH(C2446,Table5[Colony_ID],0))</f>
        <v>Marshall Islands Exclusive Economic Zone</v>
      </c>
      <c r="F2446" t="str">
        <f>INDEX(Table5[Corrected Island/Colony Name],MATCH('Full Data'!C2446,Table5[Colony_ID],0))</f>
        <v>Roi-Namur</v>
      </c>
      <c r="G2446" t="str">
        <f>INDEX(Table4[Common_Name],MATCH('Full Data'!D2446,Table4[SpcRecID],0))</f>
        <v>Greater crested Tern</v>
      </c>
      <c r="H2446" s="83" t="str">
        <f>INDEX(Data!E$2:E$6500,MATCH(A2446,Data!$A$2:$A$6500,0))</f>
        <v>Non-breeding</v>
      </c>
      <c r="I2446" s="90">
        <f>INDEX(Data!P$2:P$6500,MATCH(A2446,Data!$A$2:$A$6500,0))</f>
        <v>1979</v>
      </c>
      <c r="J2446" s="90">
        <f>INDEX(Data!Q$2:Q$6500,MATCH($A2446,Data!$A$2:$A$6500,0))</f>
        <v>1988</v>
      </c>
      <c r="K2446" s="90">
        <f>INDEX(Data!F$2:F$6500,MATCH($A2446,Data!$A$2:$A$6500,0))</f>
        <v>19</v>
      </c>
      <c r="L2446" s="90">
        <f>INDEX(Data!G$2:G$6500,MATCH($A2446,Data!$A$2:$A$6500,0))</f>
        <v>19</v>
      </c>
      <c r="M2446" s="90">
        <f>INDEX(Data!H$2:H$6500,MATCH($A2446,Data!$A$2:$A$6500,0))</f>
        <v>0</v>
      </c>
      <c r="N2446" s="90">
        <f>INDEX(Data!I$2:I$6500,MATCH($A2446,Data!$A$2:$A$6500,0))</f>
        <v>0</v>
      </c>
      <c r="O2446" s="83" t="str">
        <f>INDEX(Data!J$2:J$6500,MATCH($A2446,Data!$A$2:$A$6500,0))</f>
        <v>individuals</v>
      </c>
      <c r="P2446" t="str">
        <f>_xlfn.XLOOKUP(B2446,Table3[RefID],Table3[Citation])</f>
        <v>Clapp (1990)</v>
      </c>
    </row>
    <row r="2447" spans="1:16" x14ac:dyDescent="0.35">
      <c r="A2447" s="68">
        <v>2445</v>
      </c>
      <c r="B2447" s="71">
        <v>154</v>
      </c>
      <c r="C2447" s="71">
        <v>11096</v>
      </c>
      <c r="D2447" s="69">
        <v>3263</v>
      </c>
      <c r="E2447" t="str">
        <f>INDEX(Table5[EEZ],MATCH(C2447,Table5[Colony_ID],0))</f>
        <v>Marshall Islands Exclusive Economic Zone</v>
      </c>
      <c r="F2447" t="str">
        <f>INDEX(Table5[Corrected Island/Colony Name],MATCH('Full Data'!C2447,Table5[Colony_ID],0))</f>
        <v>Roi-Namur</v>
      </c>
      <c r="G2447" t="str">
        <f>INDEX(Table4[Common_Name],MATCH('Full Data'!D2447,Table4[SpcRecID],0))</f>
        <v>Greater crested Tern</v>
      </c>
      <c r="H2447" s="83" t="str">
        <f>INDEX(Data!E$2:E$6500,MATCH(A2447,Data!$A$2:$A$6500,0))</f>
        <v>Non-breeding</v>
      </c>
      <c r="I2447" s="90">
        <f>INDEX(Data!P$2:P$6500,MATCH(A2447,Data!$A$2:$A$6500,0))</f>
        <v>1979</v>
      </c>
      <c r="J2447" s="90">
        <f>INDEX(Data!Q$2:Q$6500,MATCH($A2447,Data!$A$2:$A$6500,0))</f>
        <v>1988</v>
      </c>
      <c r="K2447" s="90">
        <f>INDEX(Data!F$2:F$6500,MATCH($A2447,Data!$A$2:$A$6500,0))</f>
        <v>35</v>
      </c>
      <c r="L2447" s="90">
        <f>INDEX(Data!G$2:G$6500,MATCH($A2447,Data!$A$2:$A$6500,0))</f>
        <v>35</v>
      </c>
      <c r="M2447" s="90">
        <f>INDEX(Data!H$2:H$6500,MATCH($A2447,Data!$A$2:$A$6500,0))</f>
        <v>0</v>
      </c>
      <c r="N2447" s="90">
        <f>INDEX(Data!I$2:I$6500,MATCH($A2447,Data!$A$2:$A$6500,0))</f>
        <v>0</v>
      </c>
      <c r="O2447" s="83" t="str">
        <f>INDEX(Data!J$2:J$6500,MATCH($A2447,Data!$A$2:$A$6500,0))</f>
        <v>individuals</v>
      </c>
      <c r="P2447" t="str">
        <f>_xlfn.XLOOKUP(B2447,Table3[RefID],Table3[Citation])</f>
        <v>Clapp (1990)</v>
      </c>
    </row>
    <row r="2448" spans="1:16" x14ac:dyDescent="0.35">
      <c r="A2448" s="68">
        <v>2446</v>
      </c>
      <c r="B2448" s="71">
        <v>154</v>
      </c>
      <c r="C2448" s="71">
        <v>11096</v>
      </c>
      <c r="D2448" s="69">
        <v>3263</v>
      </c>
      <c r="E2448" t="str">
        <f>INDEX(Table5[EEZ],MATCH(C2448,Table5[Colony_ID],0))</f>
        <v>Marshall Islands Exclusive Economic Zone</v>
      </c>
      <c r="F2448" t="str">
        <f>INDEX(Table5[Corrected Island/Colony Name],MATCH('Full Data'!C2448,Table5[Colony_ID],0))</f>
        <v>Roi-Namur</v>
      </c>
      <c r="G2448" t="str">
        <f>INDEX(Table4[Common_Name],MATCH('Full Data'!D2448,Table4[SpcRecID],0))</f>
        <v>Greater crested Tern</v>
      </c>
      <c r="H2448" s="83" t="str">
        <f>INDEX(Data!E$2:E$6500,MATCH(A2448,Data!$A$2:$A$6500,0))</f>
        <v>Non-breeding</v>
      </c>
      <c r="I2448" s="90">
        <f>INDEX(Data!P$2:P$6500,MATCH(A2448,Data!$A$2:$A$6500,0))</f>
        <v>1979</v>
      </c>
      <c r="J2448" s="90">
        <f>INDEX(Data!Q$2:Q$6500,MATCH($A2448,Data!$A$2:$A$6500,0))</f>
        <v>1988</v>
      </c>
      <c r="K2448" s="90">
        <f>INDEX(Data!F$2:F$6500,MATCH($A2448,Data!$A$2:$A$6500,0))</f>
        <v>15</v>
      </c>
      <c r="L2448" s="90">
        <f>INDEX(Data!G$2:G$6500,MATCH($A2448,Data!$A$2:$A$6500,0))</f>
        <v>15</v>
      </c>
      <c r="M2448" s="90">
        <f>INDEX(Data!H$2:H$6500,MATCH($A2448,Data!$A$2:$A$6500,0))</f>
        <v>0</v>
      </c>
      <c r="N2448" s="90">
        <f>INDEX(Data!I$2:I$6500,MATCH($A2448,Data!$A$2:$A$6500,0))</f>
        <v>0</v>
      </c>
      <c r="O2448" s="83" t="str">
        <f>INDEX(Data!J$2:J$6500,MATCH($A2448,Data!$A$2:$A$6500,0))</f>
        <v>individuals</v>
      </c>
      <c r="P2448" t="str">
        <f>_xlfn.XLOOKUP(B2448,Table3[RefID],Table3[Citation])</f>
        <v>Clapp (1990)</v>
      </c>
    </row>
    <row r="2449" spans="1:16" x14ac:dyDescent="0.35">
      <c r="A2449" s="68">
        <v>2447</v>
      </c>
      <c r="B2449" s="71">
        <v>154</v>
      </c>
      <c r="C2449" s="71">
        <v>11096</v>
      </c>
      <c r="D2449" s="69">
        <v>3263</v>
      </c>
      <c r="E2449" t="str">
        <f>INDEX(Table5[EEZ],MATCH(C2449,Table5[Colony_ID],0))</f>
        <v>Marshall Islands Exclusive Economic Zone</v>
      </c>
      <c r="F2449" t="str">
        <f>INDEX(Table5[Corrected Island/Colony Name],MATCH('Full Data'!C2449,Table5[Colony_ID],0))</f>
        <v>Roi-Namur</v>
      </c>
      <c r="G2449" t="str">
        <f>INDEX(Table4[Common_Name],MATCH('Full Data'!D2449,Table4[SpcRecID],0))</f>
        <v>Greater crested Tern</v>
      </c>
      <c r="H2449" s="83" t="str">
        <f>INDEX(Data!E$2:E$6500,MATCH(A2449,Data!$A$2:$A$6500,0))</f>
        <v>Non-breeding</v>
      </c>
      <c r="I2449" s="90">
        <f>INDEX(Data!P$2:P$6500,MATCH(A2449,Data!$A$2:$A$6500,0))</f>
        <v>1979</v>
      </c>
      <c r="J2449" s="90">
        <f>INDEX(Data!Q$2:Q$6500,MATCH($A2449,Data!$A$2:$A$6500,0))</f>
        <v>1988</v>
      </c>
      <c r="K2449" s="90">
        <f>INDEX(Data!F$2:F$6500,MATCH($A2449,Data!$A$2:$A$6500,0))</f>
        <v>9</v>
      </c>
      <c r="L2449" s="90">
        <f>INDEX(Data!G$2:G$6500,MATCH($A2449,Data!$A$2:$A$6500,0))</f>
        <v>9</v>
      </c>
      <c r="M2449" s="90">
        <f>INDEX(Data!H$2:H$6500,MATCH($A2449,Data!$A$2:$A$6500,0))</f>
        <v>0</v>
      </c>
      <c r="N2449" s="90">
        <f>INDEX(Data!I$2:I$6500,MATCH($A2449,Data!$A$2:$A$6500,0))</f>
        <v>0</v>
      </c>
      <c r="O2449" s="83" t="str">
        <f>INDEX(Data!J$2:J$6500,MATCH($A2449,Data!$A$2:$A$6500,0))</f>
        <v>individuals</v>
      </c>
      <c r="P2449" t="str">
        <f>_xlfn.XLOOKUP(B2449,Table3[RefID],Table3[Citation])</f>
        <v>Clapp (1990)</v>
      </c>
    </row>
    <row r="2450" spans="1:16" x14ac:dyDescent="0.35">
      <c r="A2450" s="68">
        <v>2448</v>
      </c>
      <c r="B2450" s="71">
        <v>154</v>
      </c>
      <c r="C2450" s="71">
        <v>11096</v>
      </c>
      <c r="D2450" s="69">
        <v>3263</v>
      </c>
      <c r="E2450" t="str">
        <f>INDEX(Table5[EEZ],MATCH(C2450,Table5[Colony_ID],0))</f>
        <v>Marshall Islands Exclusive Economic Zone</v>
      </c>
      <c r="F2450" t="str">
        <f>INDEX(Table5[Corrected Island/Colony Name],MATCH('Full Data'!C2450,Table5[Colony_ID],0))</f>
        <v>Roi-Namur</v>
      </c>
      <c r="G2450" t="str">
        <f>INDEX(Table4[Common_Name],MATCH('Full Data'!D2450,Table4[SpcRecID],0))</f>
        <v>Greater crested Tern</v>
      </c>
      <c r="H2450" s="83" t="str">
        <f>INDEX(Data!E$2:E$6500,MATCH(A2450,Data!$A$2:$A$6500,0))</f>
        <v>Non-breeding</v>
      </c>
      <c r="I2450" s="90">
        <f>INDEX(Data!P$2:P$6500,MATCH(A2450,Data!$A$2:$A$6500,0))</f>
        <v>1979</v>
      </c>
      <c r="J2450" s="90">
        <f>INDEX(Data!Q$2:Q$6500,MATCH($A2450,Data!$A$2:$A$6500,0))</f>
        <v>1988</v>
      </c>
      <c r="K2450" s="90">
        <f>INDEX(Data!F$2:F$6500,MATCH($A2450,Data!$A$2:$A$6500,0))</f>
        <v>12</v>
      </c>
      <c r="L2450" s="90">
        <f>INDEX(Data!G$2:G$6500,MATCH($A2450,Data!$A$2:$A$6500,0))</f>
        <v>12</v>
      </c>
      <c r="M2450" s="90">
        <f>INDEX(Data!H$2:H$6500,MATCH($A2450,Data!$A$2:$A$6500,0))</f>
        <v>0</v>
      </c>
      <c r="N2450" s="90">
        <f>INDEX(Data!I$2:I$6500,MATCH($A2450,Data!$A$2:$A$6500,0))</f>
        <v>0</v>
      </c>
      <c r="O2450" s="83" t="str">
        <f>INDEX(Data!J$2:J$6500,MATCH($A2450,Data!$A$2:$A$6500,0))</f>
        <v>individuals</v>
      </c>
      <c r="P2450" t="str">
        <f>_xlfn.XLOOKUP(B2450,Table3[RefID],Table3[Citation])</f>
        <v>Clapp (1990)</v>
      </c>
    </row>
    <row r="2451" spans="1:16" x14ac:dyDescent="0.35">
      <c r="A2451" s="68">
        <v>2449</v>
      </c>
      <c r="B2451" s="71">
        <v>154</v>
      </c>
      <c r="C2451" s="71">
        <v>11096</v>
      </c>
      <c r="D2451" s="69">
        <v>3263</v>
      </c>
      <c r="E2451" t="str">
        <f>INDEX(Table5[EEZ],MATCH(C2451,Table5[Colony_ID],0))</f>
        <v>Marshall Islands Exclusive Economic Zone</v>
      </c>
      <c r="F2451" t="str">
        <f>INDEX(Table5[Corrected Island/Colony Name],MATCH('Full Data'!C2451,Table5[Colony_ID],0))</f>
        <v>Roi-Namur</v>
      </c>
      <c r="G2451" t="str">
        <f>INDEX(Table4[Common_Name],MATCH('Full Data'!D2451,Table4[SpcRecID],0))</f>
        <v>Greater crested Tern</v>
      </c>
      <c r="H2451" s="83" t="str">
        <f>INDEX(Data!E$2:E$6500,MATCH(A2451,Data!$A$2:$A$6500,0))</f>
        <v>Non-breeding</v>
      </c>
      <c r="I2451" s="90">
        <f>INDEX(Data!P$2:P$6500,MATCH(A2451,Data!$A$2:$A$6500,0))</f>
        <v>1979</v>
      </c>
      <c r="J2451" s="90">
        <f>INDEX(Data!Q$2:Q$6500,MATCH($A2451,Data!$A$2:$A$6500,0))</f>
        <v>1988</v>
      </c>
      <c r="K2451" s="90">
        <f>INDEX(Data!F$2:F$6500,MATCH($A2451,Data!$A$2:$A$6500,0))</f>
        <v>41</v>
      </c>
      <c r="L2451" s="90">
        <f>INDEX(Data!G$2:G$6500,MATCH($A2451,Data!$A$2:$A$6500,0))</f>
        <v>41</v>
      </c>
      <c r="M2451" s="90">
        <f>INDEX(Data!H$2:H$6500,MATCH($A2451,Data!$A$2:$A$6500,0))</f>
        <v>0</v>
      </c>
      <c r="N2451" s="90">
        <f>INDEX(Data!I$2:I$6500,MATCH($A2451,Data!$A$2:$A$6500,0))</f>
        <v>0</v>
      </c>
      <c r="O2451" s="83" t="str">
        <f>INDEX(Data!J$2:J$6500,MATCH($A2451,Data!$A$2:$A$6500,0))</f>
        <v>individuals</v>
      </c>
      <c r="P2451" t="str">
        <f>_xlfn.XLOOKUP(B2451,Table3[RefID],Table3[Citation])</f>
        <v>Clapp (1990)</v>
      </c>
    </row>
    <row r="2452" spans="1:16" x14ac:dyDescent="0.35">
      <c r="A2452" s="68">
        <v>2450</v>
      </c>
      <c r="B2452" s="71">
        <v>154</v>
      </c>
      <c r="C2452" s="71">
        <v>11096</v>
      </c>
      <c r="D2452" s="69">
        <v>3263</v>
      </c>
      <c r="E2452" t="str">
        <f>INDEX(Table5[EEZ],MATCH(C2452,Table5[Colony_ID],0))</f>
        <v>Marshall Islands Exclusive Economic Zone</v>
      </c>
      <c r="F2452" t="str">
        <f>INDEX(Table5[Corrected Island/Colony Name],MATCH('Full Data'!C2452,Table5[Colony_ID],0))</f>
        <v>Roi-Namur</v>
      </c>
      <c r="G2452" t="str">
        <f>INDEX(Table4[Common_Name],MATCH('Full Data'!D2452,Table4[SpcRecID],0))</f>
        <v>Greater crested Tern</v>
      </c>
      <c r="H2452" s="83" t="str">
        <f>INDEX(Data!E$2:E$6500,MATCH(A2452,Data!$A$2:$A$6500,0))</f>
        <v>Non-breeding</v>
      </c>
      <c r="I2452" s="90">
        <f>INDEX(Data!P$2:P$6500,MATCH(A2452,Data!$A$2:$A$6500,0))</f>
        <v>1979</v>
      </c>
      <c r="J2452" s="90">
        <f>INDEX(Data!Q$2:Q$6500,MATCH($A2452,Data!$A$2:$A$6500,0))</f>
        <v>1988</v>
      </c>
      <c r="K2452" s="90">
        <f>INDEX(Data!F$2:F$6500,MATCH($A2452,Data!$A$2:$A$6500,0))</f>
        <v>12</v>
      </c>
      <c r="L2452" s="90">
        <f>INDEX(Data!G$2:G$6500,MATCH($A2452,Data!$A$2:$A$6500,0))</f>
        <v>12</v>
      </c>
      <c r="M2452" s="90">
        <f>INDEX(Data!H$2:H$6500,MATCH($A2452,Data!$A$2:$A$6500,0))</f>
        <v>0</v>
      </c>
      <c r="N2452" s="90">
        <f>INDEX(Data!I$2:I$6500,MATCH($A2452,Data!$A$2:$A$6500,0))</f>
        <v>0</v>
      </c>
      <c r="O2452" s="83" t="str">
        <f>INDEX(Data!J$2:J$6500,MATCH($A2452,Data!$A$2:$A$6500,0))</f>
        <v>individuals</v>
      </c>
      <c r="P2452" t="str">
        <f>_xlfn.XLOOKUP(B2452,Table3[RefID],Table3[Citation])</f>
        <v>Clapp (1990)</v>
      </c>
    </row>
    <row r="2453" spans="1:16" x14ac:dyDescent="0.35">
      <c r="A2453" s="68">
        <v>2451</v>
      </c>
      <c r="B2453" s="71">
        <v>154</v>
      </c>
      <c r="C2453" s="71">
        <v>11096</v>
      </c>
      <c r="D2453" s="69">
        <v>3263</v>
      </c>
      <c r="E2453" t="str">
        <f>INDEX(Table5[EEZ],MATCH(C2453,Table5[Colony_ID],0))</f>
        <v>Marshall Islands Exclusive Economic Zone</v>
      </c>
      <c r="F2453" t="str">
        <f>INDEX(Table5[Corrected Island/Colony Name],MATCH('Full Data'!C2453,Table5[Colony_ID],0))</f>
        <v>Roi-Namur</v>
      </c>
      <c r="G2453" t="str">
        <f>INDEX(Table4[Common_Name],MATCH('Full Data'!D2453,Table4[SpcRecID],0))</f>
        <v>Greater crested Tern</v>
      </c>
      <c r="H2453" s="83" t="str">
        <f>INDEX(Data!E$2:E$6500,MATCH(A2453,Data!$A$2:$A$6500,0))</f>
        <v>Non-breeding</v>
      </c>
      <c r="I2453" s="90">
        <f>INDEX(Data!P$2:P$6500,MATCH(A2453,Data!$A$2:$A$6500,0))</f>
        <v>1979</v>
      </c>
      <c r="J2453" s="90">
        <f>INDEX(Data!Q$2:Q$6500,MATCH($A2453,Data!$A$2:$A$6500,0))</f>
        <v>1988</v>
      </c>
      <c r="K2453" s="90">
        <f>INDEX(Data!F$2:F$6500,MATCH($A2453,Data!$A$2:$A$6500,0))</f>
        <v>7</v>
      </c>
      <c r="L2453" s="90">
        <f>INDEX(Data!G$2:G$6500,MATCH($A2453,Data!$A$2:$A$6500,0))</f>
        <v>7</v>
      </c>
      <c r="M2453" s="90">
        <f>INDEX(Data!H$2:H$6500,MATCH($A2453,Data!$A$2:$A$6500,0))</f>
        <v>0</v>
      </c>
      <c r="N2453" s="90">
        <f>INDEX(Data!I$2:I$6500,MATCH($A2453,Data!$A$2:$A$6500,0))</f>
        <v>0</v>
      </c>
      <c r="O2453" s="83" t="str">
        <f>INDEX(Data!J$2:J$6500,MATCH($A2453,Data!$A$2:$A$6500,0))</f>
        <v>individuals</v>
      </c>
      <c r="P2453" t="str">
        <f>_xlfn.XLOOKUP(B2453,Table3[RefID],Table3[Citation])</f>
        <v>Clapp (1990)</v>
      </c>
    </row>
    <row r="2454" spans="1:16" x14ac:dyDescent="0.35">
      <c r="A2454" s="68">
        <v>2452</v>
      </c>
      <c r="B2454" s="71">
        <v>154</v>
      </c>
      <c r="C2454" s="71">
        <v>11096</v>
      </c>
      <c r="D2454" s="69">
        <v>3263</v>
      </c>
      <c r="E2454" t="str">
        <f>INDEX(Table5[EEZ],MATCH(C2454,Table5[Colony_ID],0))</f>
        <v>Marshall Islands Exclusive Economic Zone</v>
      </c>
      <c r="F2454" t="str">
        <f>INDEX(Table5[Corrected Island/Colony Name],MATCH('Full Data'!C2454,Table5[Colony_ID],0))</f>
        <v>Roi-Namur</v>
      </c>
      <c r="G2454" t="str">
        <f>INDEX(Table4[Common_Name],MATCH('Full Data'!D2454,Table4[SpcRecID],0))</f>
        <v>Greater crested Tern</v>
      </c>
      <c r="H2454" s="83" t="str">
        <f>INDEX(Data!E$2:E$6500,MATCH(A2454,Data!$A$2:$A$6500,0))</f>
        <v>Non-breeding</v>
      </c>
      <c r="I2454" s="90">
        <f>INDEX(Data!P$2:P$6500,MATCH(A2454,Data!$A$2:$A$6500,0))</f>
        <v>1979</v>
      </c>
      <c r="J2454" s="90">
        <f>INDEX(Data!Q$2:Q$6500,MATCH($A2454,Data!$A$2:$A$6500,0))</f>
        <v>1988</v>
      </c>
      <c r="K2454" s="90">
        <f>INDEX(Data!F$2:F$6500,MATCH($A2454,Data!$A$2:$A$6500,0))</f>
        <v>2</v>
      </c>
      <c r="L2454" s="90">
        <f>INDEX(Data!G$2:G$6500,MATCH($A2454,Data!$A$2:$A$6500,0))</f>
        <v>2</v>
      </c>
      <c r="M2454" s="90">
        <f>INDEX(Data!H$2:H$6500,MATCH($A2454,Data!$A$2:$A$6500,0))</f>
        <v>0</v>
      </c>
      <c r="N2454" s="90">
        <f>INDEX(Data!I$2:I$6500,MATCH($A2454,Data!$A$2:$A$6500,0))</f>
        <v>0</v>
      </c>
      <c r="O2454" s="83" t="str">
        <f>INDEX(Data!J$2:J$6500,MATCH($A2454,Data!$A$2:$A$6500,0))</f>
        <v>individuals</v>
      </c>
      <c r="P2454" t="str">
        <f>_xlfn.XLOOKUP(B2454,Table3[RefID],Table3[Citation])</f>
        <v>Clapp (1990)</v>
      </c>
    </row>
    <row r="2455" spans="1:16" x14ac:dyDescent="0.35">
      <c r="A2455" s="68">
        <v>2453</v>
      </c>
      <c r="B2455" s="71">
        <v>154</v>
      </c>
      <c r="C2455" s="71">
        <v>11041</v>
      </c>
      <c r="D2455" s="70">
        <v>3845</v>
      </c>
      <c r="E2455" t="str">
        <f>INDEX(Table5[EEZ],MATCH(C2455,Table5[Colony_ID],0))</f>
        <v>Marshall Islands Exclusive Economic Zone</v>
      </c>
      <c r="F2455" t="str">
        <f>INDEX(Table5[Corrected Island/Colony Name],MATCH('Full Data'!C2455,Table5[Colony_ID],0))</f>
        <v>Eniwetak</v>
      </c>
      <c r="G2455" t="str">
        <f>INDEX(Table4[Common_Name],MATCH('Full Data'!D2455,Table4[SpcRecID],0))</f>
        <v>Great Frigatebird</v>
      </c>
      <c r="H2455" s="83" t="str">
        <f>INDEX(Data!E$2:E$6500,MATCH(A2455,Data!$A$2:$A$6500,0))</f>
        <v>Non-breeding</v>
      </c>
      <c r="I2455" s="90">
        <f>INDEX(Data!P$2:P$6500,MATCH(A2455,Data!$A$2:$A$6500,0))</f>
        <v>1988</v>
      </c>
      <c r="J2455" s="90">
        <f>INDEX(Data!Q$2:Q$6500,MATCH($A2455,Data!$A$2:$A$6500,0))</f>
        <v>1988</v>
      </c>
      <c r="K2455" s="90">
        <f>INDEX(Data!F$2:F$6500,MATCH($A2455,Data!$A$2:$A$6500,0))</f>
        <v>2</v>
      </c>
      <c r="L2455" s="90">
        <f>INDEX(Data!G$2:G$6500,MATCH($A2455,Data!$A$2:$A$6500,0))</f>
        <v>3</v>
      </c>
      <c r="M2455" s="90">
        <f>INDEX(Data!H$2:H$6500,MATCH($A2455,Data!$A$2:$A$6500,0))</f>
        <v>0</v>
      </c>
      <c r="N2455" s="90">
        <f>INDEX(Data!I$2:I$6500,MATCH($A2455,Data!$A$2:$A$6500,0))</f>
        <v>0</v>
      </c>
      <c r="O2455" s="83" t="str">
        <f>INDEX(Data!J$2:J$6500,MATCH($A2455,Data!$A$2:$A$6500,0))</f>
        <v>mature individuals</v>
      </c>
      <c r="P2455" t="str">
        <f>_xlfn.XLOOKUP(B2455,Table3[RefID],Table3[Citation])</f>
        <v>Clapp (1990)</v>
      </c>
    </row>
    <row r="2456" spans="1:16" x14ac:dyDescent="0.35">
      <c r="A2456" s="68">
        <v>2454</v>
      </c>
      <c r="B2456" s="71">
        <v>154</v>
      </c>
      <c r="C2456" s="71">
        <v>11044</v>
      </c>
      <c r="D2456" s="70">
        <v>3845</v>
      </c>
      <c r="E2456" t="str">
        <f>INDEX(Table5[EEZ],MATCH(C2456,Table5[Colony_ID],0))</f>
        <v>Marshall Islands Exclusive Economic Zone</v>
      </c>
      <c r="F2456" t="str">
        <f>INDEX(Table5[Corrected Island/Colony Name],MATCH('Full Data'!C2456,Table5[Colony_ID],0))</f>
        <v>Ennylabegan</v>
      </c>
      <c r="G2456" t="str">
        <f>INDEX(Table4[Common_Name],MATCH('Full Data'!D2456,Table4[SpcRecID],0))</f>
        <v>Great Frigatebird</v>
      </c>
      <c r="H2456" s="83" t="str">
        <f>INDEX(Data!E$2:E$6500,MATCH(A2456,Data!$A$2:$A$6500,0))</f>
        <v>Non-breeding</v>
      </c>
      <c r="I2456" s="90">
        <f>INDEX(Data!P$2:P$6500,MATCH(A2456,Data!$A$2:$A$6500,0))</f>
        <v>1988</v>
      </c>
      <c r="J2456" s="90">
        <f>INDEX(Data!Q$2:Q$6500,MATCH($A2456,Data!$A$2:$A$6500,0))</f>
        <v>1988</v>
      </c>
      <c r="K2456" s="90">
        <f>INDEX(Data!F$2:F$6500,MATCH($A2456,Data!$A$2:$A$6500,0))</f>
        <v>1</v>
      </c>
      <c r="L2456" s="90">
        <f>INDEX(Data!G$2:G$6500,MATCH($A2456,Data!$A$2:$A$6500,0))</f>
        <v>1</v>
      </c>
      <c r="M2456" s="90">
        <f>INDEX(Data!H$2:H$6500,MATCH($A2456,Data!$A$2:$A$6500,0))</f>
        <v>0</v>
      </c>
      <c r="N2456" s="90">
        <f>INDEX(Data!I$2:I$6500,MATCH($A2456,Data!$A$2:$A$6500,0))</f>
        <v>0</v>
      </c>
      <c r="O2456" s="83" t="str">
        <f>INDEX(Data!J$2:J$6500,MATCH($A2456,Data!$A$2:$A$6500,0))</f>
        <v>mature individuals</v>
      </c>
      <c r="P2456" t="str">
        <f>_xlfn.XLOOKUP(B2456,Table3[RefID],Table3[Citation])</f>
        <v>Clapp (1990)</v>
      </c>
    </row>
    <row r="2457" spans="1:16" x14ac:dyDescent="0.35">
      <c r="A2457" s="68">
        <v>2455</v>
      </c>
      <c r="B2457" s="71">
        <v>154</v>
      </c>
      <c r="C2457" s="71">
        <v>11071</v>
      </c>
      <c r="D2457" s="70">
        <v>3845</v>
      </c>
      <c r="E2457" t="str">
        <f>INDEX(Table5[EEZ],MATCH(C2457,Table5[Colony_ID],0))</f>
        <v>Marshall Islands Exclusive Economic Zone</v>
      </c>
      <c r="F2457" t="str">
        <f>INDEX(Table5[Corrected Island/Colony Name],MATCH('Full Data'!C2457,Table5[Colony_ID],0))</f>
        <v>Kwajalein</v>
      </c>
      <c r="G2457" t="str">
        <f>INDEX(Table4[Common_Name],MATCH('Full Data'!D2457,Table4[SpcRecID],0))</f>
        <v>Great Frigatebird</v>
      </c>
      <c r="H2457" s="83" t="str">
        <f>INDEX(Data!E$2:E$6500,MATCH(A2457,Data!$A$2:$A$6500,0))</f>
        <v>Non-breeding</v>
      </c>
      <c r="I2457" s="90">
        <f>INDEX(Data!P$2:P$6500,MATCH(A2457,Data!$A$2:$A$6500,0))</f>
        <v>1952</v>
      </c>
      <c r="J2457" s="90">
        <f>INDEX(Data!Q$2:Q$6500,MATCH($A2457,Data!$A$2:$A$6500,0))</f>
        <v>1952</v>
      </c>
      <c r="K2457" s="90">
        <f>INDEX(Data!F$2:F$6500,MATCH($A2457,Data!$A$2:$A$6500,0))</f>
        <v>0</v>
      </c>
      <c r="L2457" s="90">
        <f>INDEX(Data!G$2:G$6500,MATCH($A2457,Data!$A$2:$A$6500,0))</f>
        <v>0</v>
      </c>
      <c r="M2457" s="90">
        <f>INDEX(Data!H$2:H$6500,MATCH($A2457,Data!$A$2:$A$6500,0))</f>
        <v>50</v>
      </c>
      <c r="N2457" s="90">
        <f>INDEX(Data!I$2:I$6500,MATCH($A2457,Data!$A$2:$A$6500,0))</f>
        <v>249</v>
      </c>
      <c r="O2457" s="83" t="str">
        <f>INDEX(Data!J$2:J$6500,MATCH($A2457,Data!$A$2:$A$6500,0))</f>
        <v>individuals</v>
      </c>
      <c r="P2457" t="str">
        <f>_xlfn.XLOOKUP(B2457,Table3[RefID],Table3[Citation])</f>
        <v>Clapp (1990)</v>
      </c>
    </row>
    <row r="2458" spans="1:16" x14ac:dyDescent="0.35">
      <c r="A2458" s="68">
        <v>2456</v>
      </c>
      <c r="B2458" s="71">
        <v>154</v>
      </c>
      <c r="C2458" s="71">
        <v>11071</v>
      </c>
      <c r="D2458" s="70">
        <v>3845</v>
      </c>
      <c r="E2458" t="str">
        <f>INDEX(Table5[EEZ],MATCH(C2458,Table5[Colony_ID],0))</f>
        <v>Marshall Islands Exclusive Economic Zone</v>
      </c>
      <c r="F2458" t="str">
        <f>INDEX(Table5[Corrected Island/Colony Name],MATCH('Full Data'!C2458,Table5[Colony_ID],0))</f>
        <v>Kwajalein</v>
      </c>
      <c r="G2458" t="str">
        <f>INDEX(Table4[Common_Name],MATCH('Full Data'!D2458,Table4[SpcRecID],0))</f>
        <v>Great Frigatebird</v>
      </c>
      <c r="H2458" s="83" t="str">
        <f>INDEX(Data!E$2:E$6500,MATCH(A2458,Data!$A$2:$A$6500,0))</f>
        <v>Non-breeding</v>
      </c>
      <c r="I2458" s="90">
        <f>INDEX(Data!P$2:P$6500,MATCH(A2458,Data!$A$2:$A$6500,0))</f>
        <v>1988</v>
      </c>
      <c r="J2458" s="90">
        <f>INDEX(Data!Q$2:Q$6500,MATCH($A2458,Data!$A$2:$A$6500,0))</f>
        <v>1988</v>
      </c>
      <c r="K2458" s="90">
        <f>INDEX(Data!F$2:F$6500,MATCH($A2458,Data!$A$2:$A$6500,0))</f>
        <v>1</v>
      </c>
      <c r="L2458" s="90">
        <f>INDEX(Data!G$2:G$6500,MATCH($A2458,Data!$A$2:$A$6500,0))</f>
        <v>1</v>
      </c>
      <c r="M2458" s="90">
        <f>INDEX(Data!H$2:H$6500,MATCH($A2458,Data!$A$2:$A$6500,0))</f>
        <v>0</v>
      </c>
      <c r="N2458" s="90">
        <f>INDEX(Data!I$2:I$6500,MATCH($A2458,Data!$A$2:$A$6500,0))</f>
        <v>0</v>
      </c>
      <c r="O2458" s="83" t="str">
        <f>INDEX(Data!J$2:J$6500,MATCH($A2458,Data!$A$2:$A$6500,0))</f>
        <v>mature individuals</v>
      </c>
      <c r="P2458" t="str">
        <f>_xlfn.XLOOKUP(B2458,Table3[RefID],Table3[Citation])</f>
        <v>Clapp (1990)</v>
      </c>
    </row>
    <row r="2459" spans="1:16" x14ac:dyDescent="0.35">
      <c r="A2459" s="68">
        <v>2457</v>
      </c>
      <c r="B2459" s="71">
        <v>154</v>
      </c>
      <c r="C2459" s="71">
        <v>11073</v>
      </c>
      <c r="D2459" s="70">
        <v>3845</v>
      </c>
      <c r="E2459" t="str">
        <f>INDEX(Table5[EEZ],MATCH(C2459,Table5[Colony_ID],0))</f>
        <v>Marshall Islands Exclusive Economic Zone</v>
      </c>
      <c r="F2459" t="str">
        <f>INDEX(Table5[Corrected Island/Colony Name],MATCH('Full Data'!C2459,Table5[Colony_ID],0))</f>
        <v>Legan</v>
      </c>
      <c r="G2459" t="str">
        <f>INDEX(Table4[Common_Name],MATCH('Full Data'!D2459,Table4[SpcRecID],0))</f>
        <v>Great Frigatebird</v>
      </c>
      <c r="H2459" s="83" t="str">
        <f>INDEX(Data!E$2:E$6500,MATCH(A2459,Data!$A$2:$A$6500,0))</f>
        <v>Non-breeding</v>
      </c>
      <c r="I2459" s="90">
        <f>INDEX(Data!P$2:P$6500,MATCH(A2459,Data!$A$2:$A$6500,0))</f>
        <v>1988</v>
      </c>
      <c r="J2459" s="90">
        <f>INDEX(Data!Q$2:Q$6500,MATCH($A2459,Data!$A$2:$A$6500,0))</f>
        <v>1988</v>
      </c>
      <c r="K2459" s="90">
        <f>INDEX(Data!F$2:F$6500,MATCH($A2459,Data!$A$2:$A$6500,0))</f>
        <v>1</v>
      </c>
      <c r="L2459" s="90">
        <f>INDEX(Data!G$2:G$6500,MATCH($A2459,Data!$A$2:$A$6500,0))</f>
        <v>1</v>
      </c>
      <c r="M2459" s="90">
        <f>INDEX(Data!H$2:H$6500,MATCH($A2459,Data!$A$2:$A$6500,0))</f>
        <v>0</v>
      </c>
      <c r="N2459" s="90">
        <f>INDEX(Data!I$2:I$6500,MATCH($A2459,Data!$A$2:$A$6500,0))</f>
        <v>0</v>
      </c>
      <c r="O2459" s="83" t="str">
        <f>INDEX(Data!J$2:J$6500,MATCH($A2459,Data!$A$2:$A$6500,0))</f>
        <v>mature individuals</v>
      </c>
      <c r="P2459" t="str">
        <f>_xlfn.XLOOKUP(B2459,Table3[RefID],Table3[Citation])</f>
        <v>Clapp (1990)</v>
      </c>
    </row>
    <row r="2460" spans="1:16" x14ac:dyDescent="0.35">
      <c r="A2460" s="68">
        <v>2458</v>
      </c>
      <c r="B2460" s="71">
        <v>154</v>
      </c>
      <c r="C2460" s="71">
        <v>11092</v>
      </c>
      <c r="D2460" s="70">
        <v>3845</v>
      </c>
      <c r="E2460" t="str">
        <f>INDEX(Table5[EEZ],MATCH(C2460,Table5[Colony_ID],0))</f>
        <v>Marshall Islands Exclusive Economic Zone</v>
      </c>
      <c r="F2460" t="str">
        <f>INDEX(Table5[Corrected Island/Colony Name],MATCH('Full Data'!C2460,Table5[Colony_ID],0))</f>
        <v>Oniotto</v>
      </c>
      <c r="G2460" t="str">
        <f>INDEX(Table4[Common_Name],MATCH('Full Data'!D2460,Table4[SpcRecID],0))</f>
        <v>Great Frigatebird</v>
      </c>
      <c r="H2460" s="83" t="str">
        <f>INDEX(Data!E$2:E$6500,MATCH(A2460,Data!$A$2:$A$6500,0))</f>
        <v>Confirmed</v>
      </c>
      <c r="I2460" s="90">
        <f>INDEX(Data!P$2:P$6500,MATCH(A2460,Data!$A$2:$A$6500,0))</f>
        <v>1980</v>
      </c>
      <c r="J2460" s="90">
        <f>INDEX(Data!Q$2:Q$6500,MATCH($A2460,Data!$A$2:$A$6500,0))</f>
        <v>1980</v>
      </c>
      <c r="K2460" s="90">
        <f>INDEX(Data!F$2:F$6500,MATCH($A2460,Data!$A$2:$A$6500,0))</f>
        <v>30</v>
      </c>
      <c r="L2460" s="90">
        <f>INDEX(Data!G$2:G$6500,MATCH($A2460,Data!$A$2:$A$6500,0))</f>
        <v>30</v>
      </c>
      <c r="M2460" s="90">
        <f>INDEX(Data!H$2:H$6500,MATCH($A2460,Data!$A$2:$A$6500,0))</f>
        <v>0</v>
      </c>
      <c r="N2460" s="90">
        <f>INDEX(Data!I$2:I$6500,MATCH($A2460,Data!$A$2:$A$6500,0))</f>
        <v>0</v>
      </c>
      <c r="O2460" s="83" t="str">
        <f>INDEX(Data!J$2:J$6500,MATCH($A2460,Data!$A$2:$A$6500,0))</f>
        <v>individuals</v>
      </c>
      <c r="P2460" t="str">
        <f>_xlfn.XLOOKUP(B2460,Table3[RefID],Table3[Citation])</f>
        <v>Clapp (1990)</v>
      </c>
    </row>
    <row r="2461" spans="1:16" x14ac:dyDescent="0.35">
      <c r="A2461" s="68">
        <v>2459</v>
      </c>
      <c r="B2461" s="71">
        <v>154</v>
      </c>
      <c r="C2461" s="71">
        <v>11092</v>
      </c>
      <c r="D2461" s="70">
        <v>3845</v>
      </c>
      <c r="E2461" t="str">
        <f>INDEX(Table5[EEZ],MATCH(C2461,Table5[Colony_ID],0))</f>
        <v>Marshall Islands Exclusive Economic Zone</v>
      </c>
      <c r="F2461" t="str">
        <f>INDEX(Table5[Corrected Island/Colony Name],MATCH('Full Data'!C2461,Table5[Colony_ID],0))</f>
        <v>Oniotto</v>
      </c>
      <c r="G2461" t="str">
        <f>INDEX(Table4[Common_Name],MATCH('Full Data'!D2461,Table4[SpcRecID],0))</f>
        <v>Great Frigatebird</v>
      </c>
      <c r="H2461" s="83" t="str">
        <f>INDEX(Data!E$2:E$6500,MATCH(A2461,Data!$A$2:$A$6500,0))</f>
        <v>Confirmed</v>
      </c>
      <c r="I2461" s="90">
        <f>INDEX(Data!P$2:P$6500,MATCH(A2461,Data!$A$2:$A$6500,0))</f>
        <v>0</v>
      </c>
      <c r="J2461" s="90">
        <f>INDEX(Data!Q$2:Q$6500,MATCH($A2461,Data!$A$2:$A$6500,0))</f>
        <v>0</v>
      </c>
      <c r="K2461" s="90">
        <f>INDEX(Data!F$2:F$6500,MATCH($A2461,Data!$A$2:$A$6500,0))</f>
        <v>0</v>
      </c>
      <c r="L2461" s="90">
        <f>INDEX(Data!G$2:G$6500,MATCH($A2461,Data!$A$2:$A$6500,0))</f>
        <v>0</v>
      </c>
      <c r="M2461" s="90">
        <f>INDEX(Data!H$2:H$6500,MATCH($A2461,Data!$A$2:$A$6500,0))</f>
        <v>0</v>
      </c>
      <c r="N2461" s="90">
        <f>INDEX(Data!I$2:I$6500,MATCH($A2461,Data!$A$2:$A$6500,0))</f>
        <v>0</v>
      </c>
      <c r="O2461" s="83">
        <f>INDEX(Data!J$2:J$6500,MATCH($A2461,Data!$A$2:$A$6500,0))</f>
        <v>0</v>
      </c>
      <c r="P2461" t="str">
        <f>_xlfn.XLOOKUP(B2461,Table3[RefID],Table3[Citation])</f>
        <v>Clapp (1990)</v>
      </c>
    </row>
    <row r="2462" spans="1:16" x14ac:dyDescent="0.35">
      <c r="A2462" s="68">
        <v>2460</v>
      </c>
      <c r="B2462" s="71">
        <v>154</v>
      </c>
      <c r="C2462" s="71">
        <v>11096</v>
      </c>
      <c r="D2462" s="70">
        <v>3845</v>
      </c>
      <c r="E2462" t="str">
        <f>INDEX(Table5[EEZ],MATCH(C2462,Table5[Colony_ID],0))</f>
        <v>Marshall Islands Exclusive Economic Zone</v>
      </c>
      <c r="F2462" t="str">
        <f>INDEX(Table5[Corrected Island/Colony Name],MATCH('Full Data'!C2462,Table5[Colony_ID],0))</f>
        <v>Roi-Namur</v>
      </c>
      <c r="G2462" t="str">
        <f>INDEX(Table4[Common_Name],MATCH('Full Data'!D2462,Table4[SpcRecID],0))</f>
        <v>Great Frigatebird</v>
      </c>
      <c r="H2462" s="83" t="str">
        <f>INDEX(Data!E$2:E$6500,MATCH(A2462,Data!$A$2:$A$6500,0))</f>
        <v>Non-breeding</v>
      </c>
      <c r="I2462" s="90">
        <f>INDEX(Data!P$2:P$6500,MATCH(A2462,Data!$A$2:$A$6500,0))</f>
        <v>1982</v>
      </c>
      <c r="J2462" s="90">
        <f>INDEX(Data!Q$2:Q$6500,MATCH($A2462,Data!$A$2:$A$6500,0))</f>
        <v>1982</v>
      </c>
      <c r="K2462" s="90">
        <f>INDEX(Data!F$2:F$6500,MATCH($A2462,Data!$A$2:$A$6500,0))</f>
        <v>9</v>
      </c>
      <c r="L2462" s="90">
        <f>INDEX(Data!G$2:G$6500,MATCH($A2462,Data!$A$2:$A$6500,0))</f>
        <v>9</v>
      </c>
      <c r="M2462" s="90">
        <f>INDEX(Data!H$2:H$6500,MATCH($A2462,Data!$A$2:$A$6500,0))</f>
        <v>0</v>
      </c>
      <c r="N2462" s="90">
        <f>INDEX(Data!I$2:I$6500,MATCH($A2462,Data!$A$2:$A$6500,0))</f>
        <v>0</v>
      </c>
      <c r="O2462" s="83" t="str">
        <f>INDEX(Data!J$2:J$6500,MATCH($A2462,Data!$A$2:$A$6500,0))</f>
        <v>individuals</v>
      </c>
      <c r="P2462" t="str">
        <f>_xlfn.XLOOKUP(B2462,Table3[RefID],Table3[Citation])</f>
        <v>Clapp (1990)</v>
      </c>
    </row>
    <row r="2463" spans="1:16" x14ac:dyDescent="0.35">
      <c r="A2463" s="68">
        <v>2461</v>
      </c>
      <c r="B2463" s="71">
        <v>154</v>
      </c>
      <c r="C2463" s="71">
        <v>11096</v>
      </c>
      <c r="D2463" s="70">
        <v>3845</v>
      </c>
      <c r="E2463" t="str">
        <f>INDEX(Table5[EEZ],MATCH(C2463,Table5[Colony_ID],0))</f>
        <v>Marshall Islands Exclusive Economic Zone</v>
      </c>
      <c r="F2463" t="str">
        <f>INDEX(Table5[Corrected Island/Colony Name],MATCH('Full Data'!C2463,Table5[Colony_ID],0))</f>
        <v>Roi-Namur</v>
      </c>
      <c r="G2463" t="str">
        <f>INDEX(Table4[Common_Name],MATCH('Full Data'!D2463,Table4[SpcRecID],0))</f>
        <v>Great Frigatebird</v>
      </c>
      <c r="H2463" s="83" t="str">
        <f>INDEX(Data!E$2:E$6500,MATCH(A2463,Data!$A$2:$A$6500,0))</f>
        <v>Non-breeding</v>
      </c>
      <c r="I2463" s="90">
        <f>INDEX(Data!P$2:P$6500,MATCH(A2463,Data!$A$2:$A$6500,0))</f>
        <v>1988</v>
      </c>
      <c r="J2463" s="90">
        <f>INDEX(Data!Q$2:Q$6500,MATCH($A2463,Data!$A$2:$A$6500,0))</f>
        <v>1988</v>
      </c>
      <c r="K2463" s="90">
        <f>INDEX(Data!F$2:F$6500,MATCH($A2463,Data!$A$2:$A$6500,0))</f>
        <v>2</v>
      </c>
      <c r="L2463" s="90">
        <f>INDEX(Data!G$2:G$6500,MATCH($A2463,Data!$A$2:$A$6500,0))</f>
        <v>2</v>
      </c>
      <c r="M2463" s="90">
        <f>INDEX(Data!H$2:H$6500,MATCH($A2463,Data!$A$2:$A$6500,0))</f>
        <v>0</v>
      </c>
      <c r="N2463" s="90">
        <f>INDEX(Data!I$2:I$6500,MATCH($A2463,Data!$A$2:$A$6500,0))</f>
        <v>0</v>
      </c>
      <c r="O2463" s="83" t="str">
        <f>INDEX(Data!J$2:J$6500,MATCH($A2463,Data!$A$2:$A$6500,0))</f>
        <v>mature individuals</v>
      </c>
      <c r="P2463" t="str">
        <f>_xlfn.XLOOKUP(B2463,Table3[RefID],Table3[Citation])</f>
        <v>Clapp (1990)</v>
      </c>
    </row>
    <row r="2464" spans="1:16" x14ac:dyDescent="0.35">
      <c r="A2464" s="68">
        <v>2462</v>
      </c>
      <c r="B2464" s="71">
        <v>154</v>
      </c>
      <c r="C2464" s="71">
        <v>11096</v>
      </c>
      <c r="D2464" s="70">
        <v>3845</v>
      </c>
      <c r="E2464" t="str">
        <f>INDEX(Table5[EEZ],MATCH(C2464,Table5[Colony_ID],0))</f>
        <v>Marshall Islands Exclusive Economic Zone</v>
      </c>
      <c r="F2464" t="str">
        <f>INDEX(Table5[Corrected Island/Colony Name],MATCH('Full Data'!C2464,Table5[Colony_ID],0))</f>
        <v>Roi-Namur</v>
      </c>
      <c r="G2464" t="str">
        <f>INDEX(Table4[Common_Name],MATCH('Full Data'!D2464,Table4[SpcRecID],0))</f>
        <v>Great Frigatebird</v>
      </c>
      <c r="H2464" s="83" t="str">
        <f>INDEX(Data!E$2:E$6500,MATCH(A2464,Data!$A$2:$A$6500,0))</f>
        <v>Non-breeding</v>
      </c>
      <c r="I2464" s="90">
        <f>INDEX(Data!P$2:P$6500,MATCH(A2464,Data!$A$2:$A$6500,0))</f>
        <v>1988</v>
      </c>
      <c r="J2464" s="90">
        <f>INDEX(Data!Q$2:Q$6500,MATCH($A2464,Data!$A$2:$A$6500,0))</f>
        <v>1988</v>
      </c>
      <c r="K2464" s="90">
        <f>INDEX(Data!F$2:F$6500,MATCH($A2464,Data!$A$2:$A$6500,0))</f>
        <v>6</v>
      </c>
      <c r="L2464" s="90">
        <f>INDEX(Data!G$2:G$6500,MATCH($A2464,Data!$A$2:$A$6500,0))</f>
        <v>11</v>
      </c>
      <c r="M2464" s="90">
        <f>INDEX(Data!H$2:H$6500,MATCH($A2464,Data!$A$2:$A$6500,0))</f>
        <v>0</v>
      </c>
      <c r="N2464" s="90">
        <f>INDEX(Data!I$2:I$6500,MATCH($A2464,Data!$A$2:$A$6500,0))</f>
        <v>0</v>
      </c>
      <c r="O2464" s="83" t="str">
        <f>INDEX(Data!J$2:J$6500,MATCH($A2464,Data!$A$2:$A$6500,0))</f>
        <v>individuals</v>
      </c>
      <c r="P2464" t="str">
        <f>_xlfn.XLOOKUP(B2464,Table3[RefID],Table3[Citation])</f>
        <v>Clapp (1990)</v>
      </c>
    </row>
    <row r="2465" spans="1:16" x14ac:dyDescent="0.35">
      <c r="A2465" s="68">
        <v>2463</v>
      </c>
      <c r="B2465" s="71">
        <v>154</v>
      </c>
      <c r="C2465" s="71">
        <v>11096</v>
      </c>
      <c r="D2465" s="69">
        <v>3276</v>
      </c>
      <c r="E2465" t="str">
        <f>INDEX(Table5[EEZ],MATCH(C2465,Table5[Colony_ID],0))</f>
        <v>Marshall Islands Exclusive Economic Zone</v>
      </c>
      <c r="F2465" t="str">
        <f>INDEX(Table5[Corrected Island/Colony Name],MATCH('Full Data'!C2465,Table5[Colony_ID],0))</f>
        <v>Roi-Namur</v>
      </c>
      <c r="G2465" t="str">
        <f>INDEX(Table4[Common_Name],MATCH('Full Data'!D2465,Table4[SpcRecID],0))</f>
        <v>Little Tern</v>
      </c>
      <c r="H2465" s="83" t="str">
        <f>INDEX(Data!E$2:E$6500,MATCH(A2465,Data!$A$2:$A$6500,0))</f>
        <v>Non-breeding</v>
      </c>
      <c r="I2465" s="90">
        <f>INDEX(Data!P$2:P$6500,MATCH(A2465,Data!$A$2:$A$6500,0))</f>
        <v>1981</v>
      </c>
      <c r="J2465" s="90">
        <f>INDEX(Data!Q$2:Q$6500,MATCH($A2465,Data!$A$2:$A$6500,0))</f>
        <v>1981</v>
      </c>
      <c r="K2465" s="90">
        <f>INDEX(Data!F$2:F$6500,MATCH($A2465,Data!$A$2:$A$6500,0))</f>
        <v>1</v>
      </c>
      <c r="L2465" s="90">
        <f>INDEX(Data!G$2:G$6500,MATCH($A2465,Data!$A$2:$A$6500,0))</f>
        <v>1</v>
      </c>
      <c r="M2465" s="90">
        <f>INDEX(Data!H$2:H$6500,MATCH($A2465,Data!$A$2:$A$6500,0))</f>
        <v>0</v>
      </c>
      <c r="N2465" s="90">
        <f>INDEX(Data!I$2:I$6500,MATCH($A2465,Data!$A$2:$A$6500,0))</f>
        <v>0</v>
      </c>
      <c r="O2465" s="83" t="str">
        <f>INDEX(Data!J$2:J$6500,MATCH($A2465,Data!$A$2:$A$6500,0))</f>
        <v>individuals</v>
      </c>
      <c r="P2465" t="str">
        <f>_xlfn.XLOOKUP(B2465,Table3[RefID],Table3[Citation])</f>
        <v>Clapp (1990)</v>
      </c>
    </row>
    <row r="2466" spans="1:16" x14ac:dyDescent="0.35">
      <c r="A2466" s="68">
        <v>2464</v>
      </c>
      <c r="B2466" s="71">
        <v>154</v>
      </c>
      <c r="C2466" s="71">
        <v>11096</v>
      </c>
      <c r="D2466" s="70">
        <v>3885</v>
      </c>
      <c r="E2466" t="str">
        <f>INDEX(Table5[EEZ],MATCH(C2466,Table5[Colony_ID],0))</f>
        <v>Marshall Islands Exclusive Economic Zone</v>
      </c>
      <c r="F2466" t="str">
        <f>INDEX(Table5[Corrected Island/Colony Name],MATCH('Full Data'!C2466,Table5[Colony_ID],0))</f>
        <v>Roi-Namur</v>
      </c>
      <c r="G2466" t="str">
        <f>INDEX(Table4[Common_Name],MATCH('Full Data'!D2466,Table4[SpcRecID],0))</f>
        <v>Mottled Petrel</v>
      </c>
      <c r="H2466" s="83" t="str">
        <f>INDEX(Data!E$2:E$6500,MATCH(A2466,Data!$A$2:$A$6500,0))</f>
        <v>Non-breeding</v>
      </c>
      <c r="I2466" s="90">
        <f>INDEX(Data!P$2:P$6500,MATCH(A2466,Data!$A$2:$A$6500,0))</f>
        <v>1987</v>
      </c>
      <c r="J2466" s="90">
        <f>INDEX(Data!Q$2:Q$6500,MATCH($A2466,Data!$A$2:$A$6500,0))</f>
        <v>1987</v>
      </c>
      <c r="K2466" s="90">
        <f>INDEX(Data!F$2:F$6500,MATCH($A2466,Data!$A$2:$A$6500,0))</f>
        <v>1</v>
      </c>
      <c r="L2466" s="90">
        <f>INDEX(Data!G$2:G$6500,MATCH($A2466,Data!$A$2:$A$6500,0))</f>
        <v>1</v>
      </c>
      <c r="M2466" s="90">
        <f>INDEX(Data!H$2:H$6500,MATCH($A2466,Data!$A$2:$A$6500,0))</f>
        <v>0</v>
      </c>
      <c r="N2466" s="90">
        <f>INDEX(Data!I$2:I$6500,MATCH($A2466,Data!$A$2:$A$6500,0))</f>
        <v>0</v>
      </c>
      <c r="O2466" s="83" t="str">
        <f>INDEX(Data!J$2:J$6500,MATCH($A2466,Data!$A$2:$A$6500,0))</f>
        <v>individuals</v>
      </c>
      <c r="P2466" t="str">
        <f>_xlfn.XLOOKUP(B2466,Table3[RefID],Table3[Citation])</f>
        <v>Clapp (1990)</v>
      </c>
    </row>
    <row r="2467" spans="1:16" x14ac:dyDescent="0.35">
      <c r="A2467" s="68">
        <v>2465</v>
      </c>
      <c r="B2467" s="71">
        <v>154</v>
      </c>
      <c r="C2467" s="71">
        <v>11092</v>
      </c>
      <c r="D2467" s="69">
        <v>3658</v>
      </c>
      <c r="E2467" t="str">
        <f>INDEX(Table5[EEZ],MATCH(C2467,Table5[Colony_ID],0))</f>
        <v>Marshall Islands Exclusive Economic Zone</v>
      </c>
      <c r="F2467" t="str">
        <f>INDEX(Table5[Corrected Island/Colony Name],MATCH('Full Data'!C2467,Table5[Colony_ID],0))</f>
        <v>Oniotto</v>
      </c>
      <c r="G2467" t="str">
        <f>INDEX(Table4[Common_Name],MATCH('Full Data'!D2467,Table4[SpcRecID],0))</f>
        <v>Red-footed Booby</v>
      </c>
      <c r="H2467" s="83" t="str">
        <f>INDEX(Data!E$2:E$6500,MATCH(A2467,Data!$A$2:$A$6500,0))</f>
        <v>Confirmed</v>
      </c>
      <c r="I2467" s="90">
        <f>INDEX(Data!P$2:P$6500,MATCH(A2467,Data!$A$2:$A$6500,0))</f>
        <v>0</v>
      </c>
      <c r="J2467" s="90">
        <f>INDEX(Data!Q$2:Q$6500,MATCH($A2467,Data!$A$2:$A$6500,0))</f>
        <v>0</v>
      </c>
      <c r="K2467" s="90">
        <f>INDEX(Data!F$2:F$6500,MATCH($A2467,Data!$A$2:$A$6500,0))</f>
        <v>0</v>
      </c>
      <c r="L2467" s="90">
        <f>INDEX(Data!G$2:G$6500,MATCH($A2467,Data!$A$2:$A$6500,0))</f>
        <v>0</v>
      </c>
      <c r="M2467" s="90">
        <f>INDEX(Data!H$2:H$6500,MATCH($A2467,Data!$A$2:$A$6500,0))</f>
        <v>0</v>
      </c>
      <c r="N2467" s="90">
        <f>INDEX(Data!I$2:I$6500,MATCH($A2467,Data!$A$2:$A$6500,0))</f>
        <v>0</v>
      </c>
      <c r="O2467" s="83">
        <f>INDEX(Data!J$2:J$6500,MATCH($A2467,Data!$A$2:$A$6500,0))</f>
        <v>0</v>
      </c>
      <c r="P2467" t="str">
        <f>_xlfn.XLOOKUP(B2467,Table3[RefID],Table3[Citation])</f>
        <v>Clapp (1990)</v>
      </c>
    </row>
    <row r="2468" spans="1:16" x14ac:dyDescent="0.35">
      <c r="A2468" s="68">
        <v>2466</v>
      </c>
      <c r="B2468" s="71">
        <v>154</v>
      </c>
      <c r="C2468" s="71">
        <v>11096</v>
      </c>
      <c r="D2468" s="69">
        <v>3658</v>
      </c>
      <c r="E2468" t="str">
        <f>INDEX(Table5[EEZ],MATCH(C2468,Table5[Colony_ID],0))</f>
        <v>Marshall Islands Exclusive Economic Zone</v>
      </c>
      <c r="F2468" t="str">
        <f>INDEX(Table5[Corrected Island/Colony Name],MATCH('Full Data'!C2468,Table5[Colony_ID],0))</f>
        <v>Roi-Namur</v>
      </c>
      <c r="G2468" t="str">
        <f>INDEX(Table4[Common_Name],MATCH('Full Data'!D2468,Table4[SpcRecID],0))</f>
        <v>Red-footed Booby</v>
      </c>
      <c r="H2468" s="83" t="str">
        <f>INDEX(Data!E$2:E$6500,MATCH(A2468,Data!$A$2:$A$6500,0))</f>
        <v>Non-breeding</v>
      </c>
      <c r="I2468" s="90">
        <f>INDEX(Data!P$2:P$6500,MATCH(A2468,Data!$A$2:$A$6500,0))</f>
        <v>1980</v>
      </c>
      <c r="J2468" s="90">
        <f>INDEX(Data!Q$2:Q$6500,MATCH($A2468,Data!$A$2:$A$6500,0))</f>
        <v>1980</v>
      </c>
      <c r="K2468" s="90">
        <f>INDEX(Data!F$2:F$6500,MATCH($A2468,Data!$A$2:$A$6500,0))</f>
        <v>310</v>
      </c>
      <c r="L2468" s="90">
        <f>INDEX(Data!G$2:G$6500,MATCH($A2468,Data!$A$2:$A$6500,0))</f>
        <v>310</v>
      </c>
      <c r="M2468" s="90">
        <f>INDEX(Data!H$2:H$6500,MATCH($A2468,Data!$A$2:$A$6500,0))</f>
        <v>0</v>
      </c>
      <c r="N2468" s="90">
        <f>INDEX(Data!I$2:I$6500,MATCH($A2468,Data!$A$2:$A$6500,0))</f>
        <v>0</v>
      </c>
      <c r="O2468" s="83" t="str">
        <f>INDEX(Data!J$2:J$6500,MATCH($A2468,Data!$A$2:$A$6500,0))</f>
        <v>individuals</v>
      </c>
      <c r="P2468" t="str">
        <f>_xlfn.XLOOKUP(B2468,Table3[RefID],Table3[Citation])</f>
        <v>Clapp (1990)</v>
      </c>
    </row>
    <row r="2469" spans="1:16" x14ac:dyDescent="0.35">
      <c r="A2469" s="68">
        <v>2467</v>
      </c>
      <c r="B2469" s="71">
        <v>154</v>
      </c>
      <c r="C2469" s="71">
        <v>11096</v>
      </c>
      <c r="D2469" s="69">
        <v>3658</v>
      </c>
      <c r="E2469" t="str">
        <f>INDEX(Table5[EEZ],MATCH(C2469,Table5[Colony_ID],0))</f>
        <v>Marshall Islands Exclusive Economic Zone</v>
      </c>
      <c r="F2469" t="str">
        <f>INDEX(Table5[Corrected Island/Colony Name],MATCH('Full Data'!C2469,Table5[Colony_ID],0))</f>
        <v>Roi-Namur</v>
      </c>
      <c r="G2469" t="str">
        <f>INDEX(Table4[Common_Name],MATCH('Full Data'!D2469,Table4[SpcRecID],0))</f>
        <v>Red-footed Booby</v>
      </c>
      <c r="H2469" s="83" t="str">
        <f>INDEX(Data!E$2:E$6500,MATCH(A2469,Data!$A$2:$A$6500,0))</f>
        <v>Non-breeding</v>
      </c>
      <c r="I2469" s="90">
        <f>INDEX(Data!P$2:P$6500,MATCH(A2469,Data!$A$2:$A$6500,0))</f>
        <v>1980</v>
      </c>
      <c r="J2469" s="90">
        <f>INDEX(Data!Q$2:Q$6500,MATCH($A2469,Data!$A$2:$A$6500,0))</f>
        <v>1980</v>
      </c>
      <c r="K2469" s="90">
        <f>INDEX(Data!F$2:F$6500,MATCH($A2469,Data!$A$2:$A$6500,0))</f>
        <v>148</v>
      </c>
      <c r="L2469" s="90">
        <f>INDEX(Data!G$2:G$6500,MATCH($A2469,Data!$A$2:$A$6500,0))</f>
        <v>148</v>
      </c>
      <c r="M2469" s="90">
        <f>INDEX(Data!H$2:H$6500,MATCH($A2469,Data!$A$2:$A$6500,0))</f>
        <v>0</v>
      </c>
      <c r="N2469" s="90">
        <f>INDEX(Data!I$2:I$6500,MATCH($A2469,Data!$A$2:$A$6500,0))</f>
        <v>0</v>
      </c>
      <c r="O2469" s="83" t="str">
        <f>INDEX(Data!J$2:J$6500,MATCH($A2469,Data!$A$2:$A$6500,0))</f>
        <v>individuals</v>
      </c>
      <c r="P2469" t="str">
        <f>_xlfn.XLOOKUP(B2469,Table3[RefID],Table3[Citation])</f>
        <v>Clapp (1990)</v>
      </c>
    </row>
    <row r="2470" spans="1:16" x14ac:dyDescent="0.35">
      <c r="A2470" s="68">
        <v>2468</v>
      </c>
      <c r="B2470" s="71">
        <v>154</v>
      </c>
      <c r="C2470" s="71">
        <v>11096</v>
      </c>
      <c r="D2470" s="69">
        <v>3658</v>
      </c>
      <c r="E2470" t="str">
        <f>INDEX(Table5[EEZ],MATCH(C2470,Table5[Colony_ID],0))</f>
        <v>Marshall Islands Exclusive Economic Zone</v>
      </c>
      <c r="F2470" t="str">
        <f>INDEX(Table5[Corrected Island/Colony Name],MATCH('Full Data'!C2470,Table5[Colony_ID],0))</f>
        <v>Roi-Namur</v>
      </c>
      <c r="G2470" t="str">
        <f>INDEX(Table4[Common_Name],MATCH('Full Data'!D2470,Table4[SpcRecID],0))</f>
        <v>Red-footed Booby</v>
      </c>
      <c r="H2470" s="83" t="str">
        <f>INDEX(Data!E$2:E$6500,MATCH(A2470,Data!$A$2:$A$6500,0))</f>
        <v>Non-breeding</v>
      </c>
      <c r="I2470" s="90">
        <f>INDEX(Data!P$2:P$6500,MATCH(A2470,Data!$A$2:$A$6500,0))</f>
        <v>1980</v>
      </c>
      <c r="J2470" s="90">
        <f>INDEX(Data!Q$2:Q$6500,MATCH($A2470,Data!$A$2:$A$6500,0))</f>
        <v>1980</v>
      </c>
      <c r="K2470" s="90">
        <f>INDEX(Data!F$2:F$6500,MATCH($A2470,Data!$A$2:$A$6500,0))</f>
        <v>128</v>
      </c>
      <c r="L2470" s="90">
        <f>INDEX(Data!G$2:G$6500,MATCH($A2470,Data!$A$2:$A$6500,0))</f>
        <v>128</v>
      </c>
      <c r="M2470" s="90">
        <f>INDEX(Data!H$2:H$6500,MATCH($A2470,Data!$A$2:$A$6500,0))</f>
        <v>0</v>
      </c>
      <c r="N2470" s="90">
        <f>INDEX(Data!I$2:I$6500,MATCH($A2470,Data!$A$2:$A$6500,0))</f>
        <v>0</v>
      </c>
      <c r="O2470" s="83" t="str">
        <f>INDEX(Data!J$2:J$6500,MATCH($A2470,Data!$A$2:$A$6500,0))</f>
        <v>individuals</v>
      </c>
      <c r="P2470" t="str">
        <f>_xlfn.XLOOKUP(B2470,Table3[RefID],Table3[Citation])</f>
        <v>Clapp (1990)</v>
      </c>
    </row>
    <row r="2471" spans="1:16" x14ac:dyDescent="0.35">
      <c r="A2471" s="68">
        <v>2469</v>
      </c>
      <c r="B2471" s="71">
        <v>154</v>
      </c>
      <c r="C2471" s="71">
        <v>11096</v>
      </c>
      <c r="D2471" s="69">
        <v>3658</v>
      </c>
      <c r="E2471" t="str">
        <f>INDEX(Table5[EEZ],MATCH(C2471,Table5[Colony_ID],0))</f>
        <v>Marshall Islands Exclusive Economic Zone</v>
      </c>
      <c r="F2471" t="str">
        <f>INDEX(Table5[Corrected Island/Colony Name],MATCH('Full Data'!C2471,Table5[Colony_ID],0))</f>
        <v>Roi-Namur</v>
      </c>
      <c r="G2471" t="str">
        <f>INDEX(Table4[Common_Name],MATCH('Full Data'!D2471,Table4[SpcRecID],0))</f>
        <v>Red-footed Booby</v>
      </c>
      <c r="H2471" s="83" t="str">
        <f>INDEX(Data!E$2:E$6500,MATCH(A2471,Data!$A$2:$A$6500,0))</f>
        <v>Non-breeding</v>
      </c>
      <c r="I2471" s="90">
        <f>INDEX(Data!P$2:P$6500,MATCH(A2471,Data!$A$2:$A$6500,0))</f>
        <v>1983</v>
      </c>
      <c r="J2471" s="90">
        <f>INDEX(Data!Q$2:Q$6500,MATCH($A2471,Data!$A$2:$A$6500,0))</f>
        <v>1983</v>
      </c>
      <c r="K2471" s="90">
        <f>INDEX(Data!F$2:F$6500,MATCH($A2471,Data!$A$2:$A$6500,0))</f>
        <v>189</v>
      </c>
      <c r="L2471" s="90">
        <f>INDEX(Data!G$2:G$6500,MATCH($A2471,Data!$A$2:$A$6500,0))</f>
        <v>189</v>
      </c>
      <c r="M2471" s="90">
        <f>INDEX(Data!H$2:H$6500,MATCH($A2471,Data!$A$2:$A$6500,0))</f>
        <v>0</v>
      </c>
      <c r="N2471" s="90">
        <f>INDEX(Data!I$2:I$6500,MATCH($A2471,Data!$A$2:$A$6500,0))</f>
        <v>0</v>
      </c>
      <c r="O2471" s="83" t="str">
        <f>INDEX(Data!J$2:J$6500,MATCH($A2471,Data!$A$2:$A$6500,0))</f>
        <v>individuals</v>
      </c>
      <c r="P2471" t="str">
        <f>_xlfn.XLOOKUP(B2471,Table3[RefID],Table3[Citation])</f>
        <v>Clapp (1990)</v>
      </c>
    </row>
    <row r="2472" spans="1:16" x14ac:dyDescent="0.35">
      <c r="A2472" s="68">
        <v>2470</v>
      </c>
      <c r="B2472" s="71">
        <v>154</v>
      </c>
      <c r="C2472" s="71">
        <v>11096</v>
      </c>
      <c r="D2472" s="69">
        <v>3658</v>
      </c>
      <c r="E2472" t="str">
        <f>INDEX(Table5[EEZ],MATCH(C2472,Table5[Colony_ID],0))</f>
        <v>Marshall Islands Exclusive Economic Zone</v>
      </c>
      <c r="F2472" t="str">
        <f>INDEX(Table5[Corrected Island/Colony Name],MATCH('Full Data'!C2472,Table5[Colony_ID],0))</f>
        <v>Roi-Namur</v>
      </c>
      <c r="G2472" t="str">
        <f>INDEX(Table4[Common_Name],MATCH('Full Data'!D2472,Table4[SpcRecID],0))</f>
        <v>Red-footed Booby</v>
      </c>
      <c r="H2472" s="83" t="str">
        <f>INDEX(Data!E$2:E$6500,MATCH(A2472,Data!$A$2:$A$6500,0))</f>
        <v>Non-breeding</v>
      </c>
      <c r="I2472" s="90">
        <f>INDEX(Data!P$2:P$6500,MATCH(A2472,Data!$A$2:$A$6500,0))</f>
        <v>1987</v>
      </c>
      <c r="J2472" s="90">
        <f>INDEX(Data!Q$2:Q$6500,MATCH($A2472,Data!$A$2:$A$6500,0))</f>
        <v>1987</v>
      </c>
      <c r="K2472" s="90">
        <f>INDEX(Data!F$2:F$6500,MATCH($A2472,Data!$A$2:$A$6500,0))</f>
        <v>1</v>
      </c>
      <c r="L2472" s="90">
        <f>INDEX(Data!G$2:G$6500,MATCH($A2472,Data!$A$2:$A$6500,0))</f>
        <v>1</v>
      </c>
      <c r="M2472" s="90">
        <f>INDEX(Data!H$2:H$6500,MATCH($A2472,Data!$A$2:$A$6500,0))</f>
        <v>0</v>
      </c>
      <c r="N2472" s="90">
        <f>INDEX(Data!I$2:I$6500,MATCH($A2472,Data!$A$2:$A$6500,0))</f>
        <v>0</v>
      </c>
      <c r="O2472" s="83" t="str">
        <f>INDEX(Data!J$2:J$6500,MATCH($A2472,Data!$A$2:$A$6500,0))</f>
        <v>individuals</v>
      </c>
      <c r="P2472" t="str">
        <f>_xlfn.XLOOKUP(B2472,Table3[RefID],Table3[Citation])</f>
        <v>Clapp (1990)</v>
      </c>
    </row>
    <row r="2473" spans="1:16" x14ac:dyDescent="0.35">
      <c r="A2473" s="68">
        <v>2471</v>
      </c>
      <c r="B2473" s="71">
        <v>154</v>
      </c>
      <c r="C2473" s="71">
        <v>11096</v>
      </c>
      <c r="D2473" s="69">
        <v>3658</v>
      </c>
      <c r="E2473" t="str">
        <f>INDEX(Table5[EEZ],MATCH(C2473,Table5[Colony_ID],0))</f>
        <v>Marshall Islands Exclusive Economic Zone</v>
      </c>
      <c r="F2473" t="str">
        <f>INDEX(Table5[Corrected Island/Colony Name],MATCH('Full Data'!C2473,Table5[Colony_ID],0))</f>
        <v>Roi-Namur</v>
      </c>
      <c r="G2473" t="str">
        <f>INDEX(Table4[Common_Name],MATCH('Full Data'!D2473,Table4[SpcRecID],0))</f>
        <v>Red-footed Booby</v>
      </c>
      <c r="H2473" s="83" t="str">
        <f>INDEX(Data!E$2:E$6500,MATCH(A2473,Data!$A$2:$A$6500,0))</f>
        <v>Non-breeding</v>
      </c>
      <c r="I2473" s="90">
        <f>INDEX(Data!P$2:P$6500,MATCH(A2473,Data!$A$2:$A$6500,0))</f>
        <v>1987</v>
      </c>
      <c r="J2473" s="90">
        <f>INDEX(Data!Q$2:Q$6500,MATCH($A2473,Data!$A$2:$A$6500,0))</f>
        <v>1987</v>
      </c>
      <c r="K2473" s="90">
        <f>INDEX(Data!F$2:F$6500,MATCH($A2473,Data!$A$2:$A$6500,0))</f>
        <v>400</v>
      </c>
      <c r="L2473" s="90">
        <f>INDEX(Data!G$2:G$6500,MATCH($A2473,Data!$A$2:$A$6500,0))</f>
        <v>400</v>
      </c>
      <c r="M2473" s="90">
        <f>INDEX(Data!H$2:H$6500,MATCH($A2473,Data!$A$2:$A$6500,0))</f>
        <v>0</v>
      </c>
      <c r="N2473" s="90">
        <f>INDEX(Data!I$2:I$6500,MATCH($A2473,Data!$A$2:$A$6500,0))</f>
        <v>0</v>
      </c>
      <c r="O2473" s="83" t="str">
        <f>INDEX(Data!J$2:J$6500,MATCH($A2473,Data!$A$2:$A$6500,0))</f>
        <v>individuals</v>
      </c>
      <c r="P2473" t="str">
        <f>_xlfn.XLOOKUP(B2473,Table3[RefID],Table3[Citation])</f>
        <v>Clapp (1990)</v>
      </c>
    </row>
    <row r="2474" spans="1:16" x14ac:dyDescent="0.35">
      <c r="A2474" s="68">
        <v>2472</v>
      </c>
      <c r="B2474" s="71">
        <v>154</v>
      </c>
      <c r="C2474" s="71">
        <v>11091</v>
      </c>
      <c r="D2474" s="69">
        <v>3649</v>
      </c>
      <c r="E2474" t="str">
        <f>INDEX(Table5[EEZ],MATCH(C2474,Table5[Colony_ID],0))</f>
        <v>Marshall Islands Exclusive Economic Zone</v>
      </c>
      <c r="F2474" t="str">
        <f>INDEX(Table5[Corrected Island/Colony Name],MATCH('Full Data'!C2474,Table5[Colony_ID],0))</f>
        <v>Omelek</v>
      </c>
      <c r="G2474" t="str">
        <f>INDEX(Table4[Common_Name],MATCH('Full Data'!D2474,Table4[SpcRecID],0))</f>
        <v>Red-tailed Tropicbird</v>
      </c>
      <c r="H2474" s="83" t="str">
        <f>INDEX(Data!E$2:E$6500,MATCH(A2474,Data!$A$2:$A$6500,0))</f>
        <v>Non-breeding</v>
      </c>
      <c r="I2474" s="90">
        <f>INDEX(Data!P$2:P$6500,MATCH(A2474,Data!$A$2:$A$6500,0))</f>
        <v>1988</v>
      </c>
      <c r="J2474" s="90">
        <f>INDEX(Data!Q$2:Q$6500,MATCH($A2474,Data!$A$2:$A$6500,0))</f>
        <v>1988</v>
      </c>
      <c r="K2474" s="90">
        <f>INDEX(Data!F$2:F$6500,MATCH($A2474,Data!$A$2:$A$6500,0))</f>
        <v>1</v>
      </c>
      <c r="L2474" s="90">
        <f>INDEX(Data!G$2:G$6500,MATCH($A2474,Data!$A$2:$A$6500,0))</f>
        <v>1</v>
      </c>
      <c r="M2474" s="90">
        <f>INDEX(Data!H$2:H$6500,MATCH($A2474,Data!$A$2:$A$6500,0))</f>
        <v>0</v>
      </c>
      <c r="N2474" s="90">
        <f>INDEX(Data!I$2:I$6500,MATCH($A2474,Data!$A$2:$A$6500,0))</f>
        <v>0</v>
      </c>
      <c r="O2474" s="83" t="str">
        <f>INDEX(Data!J$2:J$6500,MATCH($A2474,Data!$A$2:$A$6500,0))</f>
        <v>mature individuals</v>
      </c>
      <c r="P2474" t="str">
        <f>_xlfn.XLOOKUP(B2474,Table3[RefID],Table3[Citation])</f>
        <v>Clapp (1990)</v>
      </c>
    </row>
    <row r="2475" spans="1:16" x14ac:dyDescent="0.35">
      <c r="A2475" s="68">
        <v>2473</v>
      </c>
      <c r="B2475" s="71">
        <v>154</v>
      </c>
      <c r="C2475" s="71">
        <v>11096</v>
      </c>
      <c r="D2475" s="70">
        <v>3933</v>
      </c>
      <c r="E2475" t="str">
        <f>INDEX(Table5[EEZ],MATCH(C2475,Table5[Colony_ID],0))</f>
        <v>Marshall Islands Exclusive Economic Zone</v>
      </c>
      <c r="F2475" t="str">
        <f>INDEX(Table5[Corrected Island/Colony Name],MATCH('Full Data'!C2475,Table5[Colony_ID],0))</f>
        <v>Roi-Namur</v>
      </c>
      <c r="G2475" t="str">
        <f>INDEX(Table4[Common_Name],MATCH('Full Data'!D2475,Table4[SpcRecID],0))</f>
        <v>Sooty Shearwater</v>
      </c>
      <c r="H2475" s="83" t="str">
        <f>INDEX(Data!E$2:E$6500,MATCH(A2475,Data!$A$2:$A$6500,0))</f>
        <v>Non-breeding</v>
      </c>
      <c r="I2475" s="90">
        <f>INDEX(Data!P$2:P$6500,MATCH(A2475,Data!$A$2:$A$6500,0))</f>
        <v>1981</v>
      </c>
      <c r="J2475" s="90">
        <f>INDEX(Data!Q$2:Q$6500,MATCH($A2475,Data!$A$2:$A$6500,0))</f>
        <v>1981</v>
      </c>
      <c r="K2475" s="90">
        <f>INDEX(Data!F$2:F$6500,MATCH($A2475,Data!$A$2:$A$6500,0))</f>
        <v>200</v>
      </c>
      <c r="L2475" s="90">
        <f>INDEX(Data!G$2:G$6500,MATCH($A2475,Data!$A$2:$A$6500,0))</f>
        <v>200</v>
      </c>
      <c r="M2475" s="90">
        <f>INDEX(Data!H$2:H$6500,MATCH($A2475,Data!$A$2:$A$6500,0))</f>
        <v>0</v>
      </c>
      <c r="N2475" s="90">
        <f>INDEX(Data!I$2:I$6500,MATCH($A2475,Data!$A$2:$A$6500,0))</f>
        <v>0</v>
      </c>
      <c r="O2475" s="83" t="str">
        <f>INDEX(Data!J$2:J$6500,MATCH($A2475,Data!$A$2:$A$6500,0))</f>
        <v>individuals</v>
      </c>
      <c r="P2475" t="str">
        <f>_xlfn.XLOOKUP(B2475,Table3[RefID],Table3[Citation])</f>
        <v>Clapp (1990)</v>
      </c>
    </row>
    <row r="2476" spans="1:16" x14ac:dyDescent="0.35">
      <c r="A2476" s="68">
        <v>2474</v>
      </c>
      <c r="B2476" s="71">
        <v>154</v>
      </c>
      <c r="C2476" s="71">
        <v>11096</v>
      </c>
      <c r="D2476" s="70">
        <v>3933</v>
      </c>
      <c r="E2476" t="str">
        <f>INDEX(Table5[EEZ],MATCH(C2476,Table5[Colony_ID],0))</f>
        <v>Marshall Islands Exclusive Economic Zone</v>
      </c>
      <c r="F2476" t="str">
        <f>INDEX(Table5[Corrected Island/Colony Name],MATCH('Full Data'!C2476,Table5[Colony_ID],0))</f>
        <v>Roi-Namur</v>
      </c>
      <c r="G2476" t="str">
        <f>INDEX(Table4[Common_Name],MATCH('Full Data'!D2476,Table4[SpcRecID],0))</f>
        <v>Sooty Shearwater</v>
      </c>
      <c r="H2476" s="83" t="str">
        <f>INDEX(Data!E$2:E$6500,MATCH(A2476,Data!$A$2:$A$6500,0))</f>
        <v>Non-breeding</v>
      </c>
      <c r="I2476" s="90">
        <f>INDEX(Data!P$2:P$6500,MATCH(A2476,Data!$A$2:$A$6500,0))</f>
        <v>1983</v>
      </c>
      <c r="J2476" s="90">
        <f>INDEX(Data!Q$2:Q$6500,MATCH($A2476,Data!$A$2:$A$6500,0))</f>
        <v>1983</v>
      </c>
      <c r="K2476" s="90">
        <f>INDEX(Data!F$2:F$6500,MATCH($A2476,Data!$A$2:$A$6500,0))</f>
        <v>0</v>
      </c>
      <c r="L2476" s="90">
        <f>INDEX(Data!G$2:G$6500,MATCH($A2476,Data!$A$2:$A$6500,0))</f>
        <v>0</v>
      </c>
      <c r="M2476" s="90">
        <f>INDEX(Data!H$2:H$6500,MATCH($A2476,Data!$A$2:$A$6500,0))</f>
        <v>1</v>
      </c>
      <c r="N2476" s="90">
        <f>INDEX(Data!I$2:I$6500,MATCH($A2476,Data!$A$2:$A$6500,0))</f>
        <v>49</v>
      </c>
      <c r="O2476" s="83" t="str">
        <f>INDEX(Data!J$2:J$6500,MATCH($A2476,Data!$A$2:$A$6500,0))</f>
        <v>individuals</v>
      </c>
      <c r="P2476" t="str">
        <f>_xlfn.XLOOKUP(B2476,Table3[RefID],Table3[Citation])</f>
        <v>Clapp (1990)</v>
      </c>
    </row>
    <row r="2477" spans="1:16" x14ac:dyDescent="0.35">
      <c r="A2477" s="68">
        <v>2475</v>
      </c>
      <c r="B2477" s="71">
        <v>154</v>
      </c>
      <c r="C2477" s="71">
        <v>11096</v>
      </c>
      <c r="D2477" s="70">
        <v>3933</v>
      </c>
      <c r="E2477" t="str">
        <f>INDEX(Table5[EEZ],MATCH(C2477,Table5[Colony_ID],0))</f>
        <v>Marshall Islands Exclusive Economic Zone</v>
      </c>
      <c r="F2477" t="str">
        <f>INDEX(Table5[Corrected Island/Colony Name],MATCH('Full Data'!C2477,Table5[Colony_ID],0))</f>
        <v>Roi-Namur</v>
      </c>
      <c r="G2477" t="str">
        <f>INDEX(Table4[Common_Name],MATCH('Full Data'!D2477,Table4[SpcRecID],0))</f>
        <v>Sooty Shearwater</v>
      </c>
      <c r="H2477" s="83" t="str">
        <f>INDEX(Data!E$2:E$6500,MATCH(A2477,Data!$A$2:$A$6500,0))</f>
        <v>Non-breeding</v>
      </c>
      <c r="I2477" s="90">
        <f>INDEX(Data!P$2:P$6500,MATCH(A2477,Data!$A$2:$A$6500,0))</f>
        <v>1987</v>
      </c>
      <c r="J2477" s="90">
        <f>INDEX(Data!Q$2:Q$6500,MATCH($A2477,Data!$A$2:$A$6500,0))</f>
        <v>1987</v>
      </c>
      <c r="K2477" s="90">
        <f>INDEX(Data!F$2:F$6500,MATCH($A2477,Data!$A$2:$A$6500,0))</f>
        <v>0</v>
      </c>
      <c r="L2477" s="90">
        <f>INDEX(Data!G$2:G$6500,MATCH($A2477,Data!$A$2:$A$6500,0))</f>
        <v>0</v>
      </c>
      <c r="M2477" s="90">
        <f>INDEX(Data!H$2:H$6500,MATCH($A2477,Data!$A$2:$A$6500,0))</f>
        <v>1</v>
      </c>
      <c r="N2477" s="90">
        <f>INDEX(Data!I$2:I$6500,MATCH($A2477,Data!$A$2:$A$6500,0))</f>
        <v>49</v>
      </c>
      <c r="O2477" s="83" t="str">
        <f>INDEX(Data!J$2:J$6500,MATCH($A2477,Data!$A$2:$A$6500,0))</f>
        <v>individuals</v>
      </c>
      <c r="P2477" t="str">
        <f>_xlfn.XLOOKUP(B2477,Table3[RefID],Table3[Citation])</f>
        <v>Clapp (1990)</v>
      </c>
    </row>
    <row r="2478" spans="1:16" x14ac:dyDescent="0.35">
      <c r="A2478" s="68">
        <v>2476</v>
      </c>
      <c r="B2478" s="71">
        <v>154</v>
      </c>
      <c r="C2478" s="71">
        <v>11096</v>
      </c>
      <c r="D2478" s="70">
        <v>3933</v>
      </c>
      <c r="E2478" t="str">
        <f>INDEX(Table5[EEZ],MATCH(C2478,Table5[Colony_ID],0))</f>
        <v>Marshall Islands Exclusive Economic Zone</v>
      </c>
      <c r="F2478" t="str">
        <f>INDEX(Table5[Corrected Island/Colony Name],MATCH('Full Data'!C2478,Table5[Colony_ID],0))</f>
        <v>Roi-Namur</v>
      </c>
      <c r="G2478" t="str">
        <f>INDEX(Table4[Common_Name],MATCH('Full Data'!D2478,Table4[SpcRecID],0))</f>
        <v>Sooty Shearwater</v>
      </c>
      <c r="H2478" s="83" t="str">
        <f>INDEX(Data!E$2:E$6500,MATCH(A2478,Data!$A$2:$A$6500,0))</f>
        <v>Non-breeding</v>
      </c>
      <c r="I2478" s="90">
        <f>INDEX(Data!P$2:P$6500,MATCH(A2478,Data!$A$2:$A$6500,0))</f>
        <v>1987</v>
      </c>
      <c r="J2478" s="90">
        <f>INDEX(Data!Q$2:Q$6500,MATCH($A2478,Data!$A$2:$A$6500,0))</f>
        <v>1987</v>
      </c>
      <c r="K2478" s="90">
        <f>INDEX(Data!F$2:F$6500,MATCH($A2478,Data!$A$2:$A$6500,0))</f>
        <v>5</v>
      </c>
      <c r="L2478" s="90">
        <f>INDEX(Data!G$2:G$6500,MATCH($A2478,Data!$A$2:$A$6500,0))</f>
        <v>5</v>
      </c>
      <c r="M2478" s="90">
        <f>INDEX(Data!H$2:H$6500,MATCH($A2478,Data!$A$2:$A$6500,0))</f>
        <v>0</v>
      </c>
      <c r="N2478" s="90">
        <f>INDEX(Data!I$2:I$6500,MATCH($A2478,Data!$A$2:$A$6500,0))</f>
        <v>0</v>
      </c>
      <c r="O2478" s="83" t="str">
        <f>INDEX(Data!J$2:J$6500,MATCH($A2478,Data!$A$2:$A$6500,0))</f>
        <v>individuals</v>
      </c>
      <c r="P2478" t="str">
        <f>_xlfn.XLOOKUP(B2478,Table3[RefID],Table3[Citation])</f>
        <v>Clapp (1990)</v>
      </c>
    </row>
    <row r="2479" spans="1:16" x14ac:dyDescent="0.35">
      <c r="A2479" s="68">
        <v>2477</v>
      </c>
      <c r="B2479" s="71">
        <v>154</v>
      </c>
      <c r="C2479" s="71">
        <v>11096</v>
      </c>
      <c r="D2479" s="70">
        <v>3933</v>
      </c>
      <c r="E2479" t="str">
        <f>INDEX(Table5[EEZ],MATCH(C2479,Table5[Colony_ID],0))</f>
        <v>Marshall Islands Exclusive Economic Zone</v>
      </c>
      <c r="F2479" t="str">
        <f>INDEX(Table5[Corrected Island/Colony Name],MATCH('Full Data'!C2479,Table5[Colony_ID],0))</f>
        <v>Roi-Namur</v>
      </c>
      <c r="G2479" t="str">
        <f>INDEX(Table4[Common_Name],MATCH('Full Data'!D2479,Table4[SpcRecID],0))</f>
        <v>Sooty Shearwater</v>
      </c>
      <c r="H2479" s="83" t="str">
        <f>INDEX(Data!E$2:E$6500,MATCH(A2479,Data!$A$2:$A$6500,0))</f>
        <v>Non-breeding</v>
      </c>
      <c r="I2479" s="90">
        <f>INDEX(Data!P$2:P$6500,MATCH(A2479,Data!$A$2:$A$6500,0))</f>
        <v>1987</v>
      </c>
      <c r="J2479" s="90">
        <f>INDEX(Data!Q$2:Q$6500,MATCH($A2479,Data!$A$2:$A$6500,0))</f>
        <v>1987</v>
      </c>
      <c r="K2479" s="90">
        <f>INDEX(Data!F$2:F$6500,MATCH($A2479,Data!$A$2:$A$6500,0))</f>
        <v>10</v>
      </c>
      <c r="L2479" s="90">
        <f>INDEX(Data!G$2:G$6500,MATCH($A2479,Data!$A$2:$A$6500,0))</f>
        <v>10</v>
      </c>
      <c r="M2479" s="90">
        <f>INDEX(Data!H$2:H$6500,MATCH($A2479,Data!$A$2:$A$6500,0))</f>
        <v>0</v>
      </c>
      <c r="N2479" s="90">
        <f>INDEX(Data!I$2:I$6500,MATCH($A2479,Data!$A$2:$A$6500,0))</f>
        <v>0</v>
      </c>
      <c r="O2479" s="83" t="str">
        <f>INDEX(Data!J$2:J$6500,MATCH($A2479,Data!$A$2:$A$6500,0))</f>
        <v>individuals</v>
      </c>
      <c r="P2479" t="str">
        <f>_xlfn.XLOOKUP(B2479,Table3[RefID],Table3[Citation])</f>
        <v>Clapp (1990)</v>
      </c>
    </row>
    <row r="2480" spans="1:16" x14ac:dyDescent="0.35">
      <c r="A2480" s="68">
        <v>2478</v>
      </c>
      <c r="B2480" s="71">
        <v>154</v>
      </c>
      <c r="C2480" s="71">
        <v>11096</v>
      </c>
      <c r="D2480" s="70">
        <v>3933</v>
      </c>
      <c r="E2480" t="str">
        <f>INDEX(Table5[EEZ],MATCH(C2480,Table5[Colony_ID],0))</f>
        <v>Marshall Islands Exclusive Economic Zone</v>
      </c>
      <c r="F2480" t="str">
        <f>INDEX(Table5[Corrected Island/Colony Name],MATCH('Full Data'!C2480,Table5[Colony_ID],0))</f>
        <v>Roi-Namur</v>
      </c>
      <c r="G2480" t="str">
        <f>INDEX(Table4[Common_Name],MATCH('Full Data'!D2480,Table4[SpcRecID],0))</f>
        <v>Sooty Shearwater</v>
      </c>
      <c r="H2480" s="83" t="str">
        <f>INDEX(Data!E$2:E$6500,MATCH(A2480,Data!$A$2:$A$6500,0))</f>
        <v>Non-breeding</v>
      </c>
      <c r="I2480" s="90">
        <f>INDEX(Data!P$2:P$6500,MATCH(A2480,Data!$A$2:$A$6500,0))</f>
        <v>1979</v>
      </c>
      <c r="J2480" s="90">
        <f>INDEX(Data!Q$2:Q$6500,MATCH($A2480,Data!$A$2:$A$6500,0))</f>
        <v>1979</v>
      </c>
      <c r="K2480" s="90">
        <f>INDEX(Data!F$2:F$6500,MATCH($A2480,Data!$A$2:$A$6500,0))</f>
        <v>1</v>
      </c>
      <c r="L2480" s="90">
        <f>INDEX(Data!G$2:G$6500,MATCH($A2480,Data!$A$2:$A$6500,0))</f>
        <v>1</v>
      </c>
      <c r="M2480" s="90">
        <f>INDEX(Data!H$2:H$6500,MATCH($A2480,Data!$A$2:$A$6500,0))</f>
        <v>0</v>
      </c>
      <c r="N2480" s="90">
        <f>INDEX(Data!I$2:I$6500,MATCH($A2480,Data!$A$2:$A$6500,0))</f>
        <v>0</v>
      </c>
      <c r="O2480" s="83" t="str">
        <f>INDEX(Data!J$2:J$6500,MATCH($A2480,Data!$A$2:$A$6500,0))</f>
        <v>individuals</v>
      </c>
      <c r="P2480" t="str">
        <f>_xlfn.XLOOKUP(B2480,Table3[RefID],Table3[Citation])</f>
        <v>Clapp (1990)</v>
      </c>
    </row>
    <row r="2481" spans="1:16" x14ac:dyDescent="0.35">
      <c r="A2481" s="68">
        <v>2479</v>
      </c>
      <c r="B2481" s="71">
        <v>154</v>
      </c>
      <c r="C2481" s="71">
        <v>11096</v>
      </c>
      <c r="D2481" s="69">
        <v>3288</v>
      </c>
      <c r="E2481" t="str">
        <f>INDEX(Table5[EEZ],MATCH(C2481,Table5[Colony_ID],0))</f>
        <v>Marshall Islands Exclusive Economic Zone</v>
      </c>
      <c r="F2481" t="str">
        <f>INDEX(Table5[Corrected Island/Colony Name],MATCH('Full Data'!C2481,Table5[Colony_ID],0))</f>
        <v>Roi-Namur</v>
      </c>
      <c r="G2481" t="str">
        <f>INDEX(Table4[Common_Name],MATCH('Full Data'!D2481,Table4[SpcRecID],0))</f>
        <v>Sooty Tern</v>
      </c>
      <c r="H2481" s="83" t="str">
        <f>INDEX(Data!E$2:E$6500,MATCH(A2481,Data!$A$2:$A$6500,0))</f>
        <v>Non-breeding</v>
      </c>
      <c r="I2481" s="90">
        <f>INDEX(Data!P$2:P$6500,MATCH(A2481,Data!$A$2:$A$6500,0))</f>
        <v>1983</v>
      </c>
      <c r="J2481" s="90">
        <f>INDEX(Data!Q$2:Q$6500,MATCH($A2481,Data!$A$2:$A$6500,0))</f>
        <v>1983</v>
      </c>
      <c r="K2481" s="90">
        <f>INDEX(Data!F$2:F$6500,MATCH($A2481,Data!$A$2:$A$6500,0))</f>
        <v>2</v>
      </c>
      <c r="L2481" s="90">
        <f>INDEX(Data!G$2:G$6500,MATCH($A2481,Data!$A$2:$A$6500,0))</f>
        <v>2</v>
      </c>
      <c r="M2481" s="90">
        <f>INDEX(Data!H$2:H$6500,MATCH($A2481,Data!$A$2:$A$6500,0))</f>
        <v>0</v>
      </c>
      <c r="N2481" s="90">
        <f>INDEX(Data!I$2:I$6500,MATCH($A2481,Data!$A$2:$A$6500,0))</f>
        <v>0</v>
      </c>
      <c r="O2481" s="83" t="str">
        <f>INDEX(Data!J$2:J$6500,MATCH($A2481,Data!$A$2:$A$6500,0))</f>
        <v>individuals</v>
      </c>
      <c r="P2481" t="str">
        <f>_xlfn.XLOOKUP(B2481,Table3[RefID],Table3[Citation])</f>
        <v>Clapp (1990)</v>
      </c>
    </row>
    <row r="2482" spans="1:16" x14ac:dyDescent="0.35">
      <c r="A2482" s="68">
        <v>2480</v>
      </c>
      <c r="B2482" s="71">
        <v>154</v>
      </c>
      <c r="C2482" s="71">
        <v>11096</v>
      </c>
      <c r="D2482" s="69">
        <v>3288</v>
      </c>
      <c r="E2482" t="str">
        <f>INDEX(Table5[EEZ],MATCH(C2482,Table5[Colony_ID],0))</f>
        <v>Marshall Islands Exclusive Economic Zone</v>
      </c>
      <c r="F2482" t="str">
        <f>INDEX(Table5[Corrected Island/Colony Name],MATCH('Full Data'!C2482,Table5[Colony_ID],0))</f>
        <v>Roi-Namur</v>
      </c>
      <c r="G2482" t="str">
        <f>INDEX(Table4[Common_Name],MATCH('Full Data'!D2482,Table4[SpcRecID],0))</f>
        <v>Sooty Tern</v>
      </c>
      <c r="H2482" s="83" t="str">
        <f>INDEX(Data!E$2:E$6500,MATCH(A2482,Data!$A$2:$A$6500,0))</f>
        <v>Non-breeding</v>
      </c>
      <c r="I2482" s="90">
        <f>INDEX(Data!P$2:P$6500,MATCH(A2482,Data!$A$2:$A$6500,0))</f>
        <v>1987</v>
      </c>
      <c r="J2482" s="90">
        <f>INDEX(Data!Q$2:Q$6500,MATCH($A2482,Data!$A$2:$A$6500,0))</f>
        <v>1987</v>
      </c>
      <c r="K2482" s="90">
        <f>INDEX(Data!F$2:F$6500,MATCH($A2482,Data!$A$2:$A$6500,0))</f>
        <v>23</v>
      </c>
      <c r="L2482" s="90">
        <f>INDEX(Data!G$2:G$6500,MATCH($A2482,Data!$A$2:$A$6500,0))</f>
        <v>24</v>
      </c>
      <c r="M2482" s="90">
        <f>INDEX(Data!H$2:H$6500,MATCH($A2482,Data!$A$2:$A$6500,0))</f>
        <v>0</v>
      </c>
      <c r="N2482" s="90">
        <f>INDEX(Data!I$2:I$6500,MATCH($A2482,Data!$A$2:$A$6500,0))</f>
        <v>0</v>
      </c>
      <c r="O2482" s="83" t="str">
        <f>INDEX(Data!J$2:J$6500,MATCH($A2482,Data!$A$2:$A$6500,0))</f>
        <v>individuals</v>
      </c>
      <c r="P2482" t="str">
        <f>_xlfn.XLOOKUP(B2482,Table3[RefID],Table3[Citation])</f>
        <v>Clapp (1990)</v>
      </c>
    </row>
    <row r="2483" spans="1:16" x14ac:dyDescent="0.35">
      <c r="A2483" s="68">
        <v>2481</v>
      </c>
      <c r="B2483" s="71">
        <v>154</v>
      </c>
      <c r="C2483" s="71">
        <v>11096</v>
      </c>
      <c r="D2483" s="69">
        <v>3288</v>
      </c>
      <c r="E2483" t="str">
        <f>INDEX(Table5[EEZ],MATCH(C2483,Table5[Colony_ID],0))</f>
        <v>Marshall Islands Exclusive Economic Zone</v>
      </c>
      <c r="F2483" t="str">
        <f>INDEX(Table5[Corrected Island/Colony Name],MATCH('Full Data'!C2483,Table5[Colony_ID],0))</f>
        <v>Roi-Namur</v>
      </c>
      <c r="G2483" t="str">
        <f>INDEX(Table4[Common_Name],MATCH('Full Data'!D2483,Table4[SpcRecID],0))</f>
        <v>Sooty Tern</v>
      </c>
      <c r="H2483" s="83" t="str">
        <f>INDEX(Data!E$2:E$6500,MATCH(A2483,Data!$A$2:$A$6500,0))</f>
        <v>Non-breeding</v>
      </c>
      <c r="I2483" s="90">
        <f>INDEX(Data!P$2:P$6500,MATCH(A2483,Data!$A$2:$A$6500,0))</f>
        <v>1988</v>
      </c>
      <c r="J2483" s="90">
        <f>INDEX(Data!Q$2:Q$6500,MATCH($A2483,Data!$A$2:$A$6500,0))</f>
        <v>1988</v>
      </c>
      <c r="K2483" s="90">
        <f>INDEX(Data!F$2:F$6500,MATCH($A2483,Data!$A$2:$A$6500,0))</f>
        <v>1</v>
      </c>
      <c r="L2483" s="90">
        <f>INDEX(Data!G$2:G$6500,MATCH($A2483,Data!$A$2:$A$6500,0))</f>
        <v>1</v>
      </c>
      <c r="M2483" s="90">
        <f>INDEX(Data!H$2:H$6500,MATCH($A2483,Data!$A$2:$A$6500,0))</f>
        <v>0</v>
      </c>
      <c r="N2483" s="90">
        <f>INDEX(Data!I$2:I$6500,MATCH($A2483,Data!$A$2:$A$6500,0))</f>
        <v>0</v>
      </c>
      <c r="O2483" s="83" t="str">
        <f>INDEX(Data!J$2:J$6500,MATCH($A2483,Data!$A$2:$A$6500,0))</f>
        <v>individuals</v>
      </c>
      <c r="P2483" t="str">
        <f>_xlfn.XLOOKUP(B2483,Table3[RefID],Table3[Citation])</f>
        <v>Clapp (1990)</v>
      </c>
    </row>
    <row r="2484" spans="1:16" x14ac:dyDescent="0.35">
      <c r="A2484" s="68">
        <v>2482</v>
      </c>
      <c r="B2484" s="71">
        <v>154</v>
      </c>
      <c r="C2484" s="71">
        <v>11017</v>
      </c>
      <c r="D2484" s="70">
        <v>3928</v>
      </c>
      <c r="E2484" t="str">
        <f>INDEX(Table5[EEZ],MATCH(C2484,Table5[Colony_ID],0))</f>
        <v>Marshall Islands Exclusive Economic Zone</v>
      </c>
      <c r="F2484" t="str">
        <f>INDEX(Table5[Corrected Island/Colony Name],MATCH('Full Data'!C2484,Table5[Colony_ID],0))</f>
        <v>Boggerik</v>
      </c>
      <c r="G2484" t="str">
        <f>INDEX(Table4[Common_Name],MATCH('Full Data'!D2484,Table4[SpcRecID],0))</f>
        <v>Wedge-tailed Shearwater</v>
      </c>
      <c r="H2484" s="83" t="str">
        <f>INDEX(Data!E$2:E$6500,MATCH(A2484,Data!$A$2:$A$6500,0))</f>
        <v>Non-breeding</v>
      </c>
      <c r="I2484" s="90">
        <f>INDEX(Data!P$2:P$6500,MATCH(A2484,Data!$A$2:$A$6500,0))</f>
        <v>1980</v>
      </c>
      <c r="J2484" s="90">
        <f>INDEX(Data!Q$2:Q$6500,MATCH($A2484,Data!$A$2:$A$6500,0))</f>
        <v>1980</v>
      </c>
      <c r="K2484" s="90">
        <f>INDEX(Data!F$2:F$6500,MATCH($A2484,Data!$A$2:$A$6500,0))</f>
        <v>0</v>
      </c>
      <c r="L2484" s="90">
        <f>INDEX(Data!G$2:G$6500,MATCH($A2484,Data!$A$2:$A$6500,0))</f>
        <v>0</v>
      </c>
      <c r="M2484" s="90">
        <f>INDEX(Data!H$2:H$6500,MATCH($A2484,Data!$A$2:$A$6500,0))</f>
        <v>1</v>
      </c>
      <c r="N2484" s="90">
        <f>INDEX(Data!I$2:I$6500,MATCH($A2484,Data!$A$2:$A$6500,0))</f>
        <v>49</v>
      </c>
      <c r="O2484" s="83" t="str">
        <f>INDEX(Data!J$2:J$6500,MATCH($A2484,Data!$A$2:$A$6500,0))</f>
        <v>individuals</v>
      </c>
      <c r="P2484" t="str">
        <f>_xlfn.XLOOKUP(B2484,Table3[RefID],Table3[Citation])</f>
        <v>Clapp (1990)</v>
      </c>
    </row>
    <row r="2485" spans="1:16" x14ac:dyDescent="0.35">
      <c r="A2485" s="68">
        <v>2483</v>
      </c>
      <c r="B2485" s="71">
        <v>154</v>
      </c>
      <c r="C2485" s="71">
        <v>11096</v>
      </c>
      <c r="D2485" s="70">
        <v>3928</v>
      </c>
      <c r="E2485" t="str">
        <f>INDEX(Table5[EEZ],MATCH(C2485,Table5[Colony_ID],0))</f>
        <v>Marshall Islands Exclusive Economic Zone</v>
      </c>
      <c r="F2485" t="str">
        <f>INDEX(Table5[Corrected Island/Colony Name],MATCH('Full Data'!C2485,Table5[Colony_ID],0))</f>
        <v>Roi-Namur</v>
      </c>
      <c r="G2485" t="str">
        <f>INDEX(Table4[Common_Name],MATCH('Full Data'!D2485,Table4[SpcRecID],0))</f>
        <v>Wedge-tailed Shearwater</v>
      </c>
      <c r="H2485" s="83" t="str">
        <f>INDEX(Data!E$2:E$6500,MATCH(A2485,Data!$A$2:$A$6500,0))</f>
        <v>Non-breeding</v>
      </c>
      <c r="I2485" s="90">
        <f>INDEX(Data!P$2:P$6500,MATCH(A2485,Data!$A$2:$A$6500,0))</f>
        <v>1981</v>
      </c>
      <c r="J2485" s="90">
        <f>INDEX(Data!Q$2:Q$6500,MATCH($A2485,Data!$A$2:$A$6500,0))</f>
        <v>1981</v>
      </c>
      <c r="K2485" s="90">
        <f>INDEX(Data!F$2:F$6500,MATCH($A2485,Data!$A$2:$A$6500,0))</f>
        <v>0</v>
      </c>
      <c r="L2485" s="90">
        <f>INDEX(Data!G$2:G$6500,MATCH($A2485,Data!$A$2:$A$6500,0))</f>
        <v>0</v>
      </c>
      <c r="M2485" s="90">
        <f>INDEX(Data!H$2:H$6500,MATCH($A2485,Data!$A$2:$A$6500,0))</f>
        <v>1</v>
      </c>
      <c r="N2485" s="90">
        <f>INDEX(Data!I$2:I$6500,MATCH($A2485,Data!$A$2:$A$6500,0))</f>
        <v>49</v>
      </c>
      <c r="O2485" s="83" t="str">
        <f>INDEX(Data!J$2:J$6500,MATCH($A2485,Data!$A$2:$A$6500,0))</f>
        <v>individuals</v>
      </c>
      <c r="P2485" t="str">
        <f>_xlfn.XLOOKUP(B2485,Table3[RefID],Table3[Citation])</f>
        <v>Clapp (1990)</v>
      </c>
    </row>
    <row r="2486" spans="1:16" x14ac:dyDescent="0.35">
      <c r="A2486" s="68">
        <v>2484</v>
      </c>
      <c r="B2486" s="71">
        <v>154</v>
      </c>
      <c r="C2486" s="71">
        <v>11096</v>
      </c>
      <c r="D2486" s="70">
        <v>3928</v>
      </c>
      <c r="E2486" t="str">
        <f>INDEX(Table5[EEZ],MATCH(C2486,Table5[Colony_ID],0))</f>
        <v>Marshall Islands Exclusive Economic Zone</v>
      </c>
      <c r="F2486" t="str">
        <f>INDEX(Table5[Corrected Island/Colony Name],MATCH('Full Data'!C2486,Table5[Colony_ID],0))</f>
        <v>Roi-Namur</v>
      </c>
      <c r="G2486" t="str">
        <f>INDEX(Table4[Common_Name],MATCH('Full Data'!D2486,Table4[SpcRecID],0))</f>
        <v>Wedge-tailed Shearwater</v>
      </c>
      <c r="H2486" s="83" t="str">
        <f>INDEX(Data!E$2:E$6500,MATCH(A2486,Data!$A$2:$A$6500,0))</f>
        <v>Non-breeding</v>
      </c>
      <c r="I2486" s="90">
        <f>INDEX(Data!P$2:P$6500,MATCH(A2486,Data!$A$2:$A$6500,0))</f>
        <v>1987</v>
      </c>
      <c r="J2486" s="90">
        <f>INDEX(Data!Q$2:Q$6500,MATCH($A2486,Data!$A$2:$A$6500,0))</f>
        <v>1987</v>
      </c>
      <c r="K2486" s="90">
        <f>INDEX(Data!F$2:F$6500,MATCH($A2486,Data!$A$2:$A$6500,0))</f>
        <v>1</v>
      </c>
      <c r="L2486" s="90">
        <f>INDEX(Data!G$2:G$6500,MATCH($A2486,Data!$A$2:$A$6500,0))</f>
        <v>13</v>
      </c>
      <c r="M2486" s="90">
        <f>INDEX(Data!H$2:H$6500,MATCH($A2486,Data!$A$2:$A$6500,0))</f>
        <v>0</v>
      </c>
      <c r="N2486" s="90">
        <f>INDEX(Data!I$2:I$6500,MATCH($A2486,Data!$A$2:$A$6500,0))</f>
        <v>0</v>
      </c>
      <c r="O2486" s="83" t="str">
        <f>INDEX(Data!J$2:J$6500,MATCH($A2486,Data!$A$2:$A$6500,0))</f>
        <v>individuals</v>
      </c>
      <c r="P2486" t="str">
        <f>_xlfn.XLOOKUP(B2486,Table3[RefID],Table3[Citation])</f>
        <v>Clapp (1990)</v>
      </c>
    </row>
    <row r="2487" spans="1:16" x14ac:dyDescent="0.35">
      <c r="A2487" s="68">
        <v>2485</v>
      </c>
      <c r="B2487" s="71">
        <v>154</v>
      </c>
      <c r="C2487" s="71">
        <v>11096</v>
      </c>
      <c r="D2487" s="70">
        <v>3928</v>
      </c>
      <c r="E2487" t="str">
        <f>INDEX(Table5[EEZ],MATCH(C2487,Table5[Colony_ID],0))</f>
        <v>Marshall Islands Exclusive Economic Zone</v>
      </c>
      <c r="F2487" t="str">
        <f>INDEX(Table5[Corrected Island/Colony Name],MATCH('Full Data'!C2487,Table5[Colony_ID],0))</f>
        <v>Roi-Namur</v>
      </c>
      <c r="G2487" t="str">
        <f>INDEX(Table4[Common_Name],MATCH('Full Data'!D2487,Table4[SpcRecID],0))</f>
        <v>Wedge-tailed Shearwater</v>
      </c>
      <c r="H2487" s="83" t="str">
        <f>INDEX(Data!E$2:E$6500,MATCH(A2487,Data!$A$2:$A$6500,0))</f>
        <v>Non-breeding</v>
      </c>
      <c r="I2487" s="90">
        <f>INDEX(Data!P$2:P$6500,MATCH(A2487,Data!$A$2:$A$6500,0))</f>
        <v>1987</v>
      </c>
      <c r="J2487" s="90">
        <f>INDEX(Data!Q$2:Q$6500,MATCH($A2487,Data!$A$2:$A$6500,0))</f>
        <v>1987</v>
      </c>
      <c r="K2487" s="90">
        <f>INDEX(Data!F$2:F$6500,MATCH($A2487,Data!$A$2:$A$6500,0))</f>
        <v>1</v>
      </c>
      <c r="L2487" s="90">
        <f>INDEX(Data!G$2:G$6500,MATCH($A2487,Data!$A$2:$A$6500,0))</f>
        <v>13</v>
      </c>
      <c r="M2487" s="90">
        <f>INDEX(Data!H$2:H$6500,MATCH($A2487,Data!$A$2:$A$6500,0))</f>
        <v>0</v>
      </c>
      <c r="N2487" s="90">
        <f>INDEX(Data!I$2:I$6500,MATCH($A2487,Data!$A$2:$A$6500,0))</f>
        <v>0</v>
      </c>
      <c r="O2487" s="83" t="str">
        <f>INDEX(Data!J$2:J$6500,MATCH($A2487,Data!$A$2:$A$6500,0))</f>
        <v>individuals</v>
      </c>
      <c r="P2487" t="str">
        <f>_xlfn.XLOOKUP(B2487,Table3[RefID],Table3[Citation])</f>
        <v>Clapp (1990)</v>
      </c>
    </row>
    <row r="2488" spans="1:16" x14ac:dyDescent="0.35">
      <c r="A2488" s="68">
        <v>2486</v>
      </c>
      <c r="B2488" s="71">
        <v>154</v>
      </c>
      <c r="C2488" s="71">
        <v>11096</v>
      </c>
      <c r="D2488" s="70">
        <v>3928</v>
      </c>
      <c r="E2488" t="str">
        <f>INDEX(Table5[EEZ],MATCH(C2488,Table5[Colony_ID],0))</f>
        <v>Marshall Islands Exclusive Economic Zone</v>
      </c>
      <c r="F2488" t="str">
        <f>INDEX(Table5[Corrected Island/Colony Name],MATCH('Full Data'!C2488,Table5[Colony_ID],0))</f>
        <v>Roi-Namur</v>
      </c>
      <c r="G2488" t="str">
        <f>INDEX(Table4[Common_Name],MATCH('Full Data'!D2488,Table4[SpcRecID],0))</f>
        <v>Wedge-tailed Shearwater</v>
      </c>
      <c r="H2488" s="83" t="str">
        <f>INDEX(Data!E$2:E$6500,MATCH(A2488,Data!$A$2:$A$6500,0))</f>
        <v>Non-breeding</v>
      </c>
      <c r="I2488" s="90">
        <f>INDEX(Data!P$2:P$6500,MATCH(A2488,Data!$A$2:$A$6500,0))</f>
        <v>1987</v>
      </c>
      <c r="J2488" s="90">
        <f>INDEX(Data!Q$2:Q$6500,MATCH($A2488,Data!$A$2:$A$6500,0))</f>
        <v>1987</v>
      </c>
      <c r="K2488" s="90">
        <f>INDEX(Data!F$2:F$6500,MATCH($A2488,Data!$A$2:$A$6500,0))</f>
        <v>1</v>
      </c>
      <c r="L2488" s="90">
        <f>INDEX(Data!G$2:G$6500,MATCH($A2488,Data!$A$2:$A$6500,0))</f>
        <v>13</v>
      </c>
      <c r="M2488" s="90">
        <f>INDEX(Data!H$2:H$6500,MATCH($A2488,Data!$A$2:$A$6500,0))</f>
        <v>0</v>
      </c>
      <c r="N2488" s="90">
        <f>INDEX(Data!I$2:I$6500,MATCH($A2488,Data!$A$2:$A$6500,0))</f>
        <v>0</v>
      </c>
      <c r="O2488" s="83" t="str">
        <f>INDEX(Data!J$2:J$6500,MATCH($A2488,Data!$A$2:$A$6500,0))</f>
        <v>individuals</v>
      </c>
      <c r="P2488" t="str">
        <f>_xlfn.XLOOKUP(B2488,Table3[RefID],Table3[Citation])</f>
        <v>Clapp (1990)</v>
      </c>
    </row>
    <row r="2489" spans="1:16" x14ac:dyDescent="0.35">
      <c r="A2489" s="68">
        <v>2487</v>
      </c>
      <c r="B2489" s="71">
        <v>154</v>
      </c>
      <c r="C2489" s="71">
        <v>11096</v>
      </c>
      <c r="D2489" s="70">
        <v>3928</v>
      </c>
      <c r="E2489" t="str">
        <f>INDEX(Table5[EEZ],MATCH(C2489,Table5[Colony_ID],0))</f>
        <v>Marshall Islands Exclusive Economic Zone</v>
      </c>
      <c r="F2489" t="str">
        <f>INDEX(Table5[Corrected Island/Colony Name],MATCH('Full Data'!C2489,Table5[Colony_ID],0))</f>
        <v>Roi-Namur</v>
      </c>
      <c r="G2489" t="str">
        <f>INDEX(Table4[Common_Name],MATCH('Full Data'!D2489,Table4[SpcRecID],0))</f>
        <v>Wedge-tailed Shearwater</v>
      </c>
      <c r="H2489" s="83" t="str">
        <f>INDEX(Data!E$2:E$6500,MATCH(A2489,Data!$A$2:$A$6500,0))</f>
        <v>Non-breeding</v>
      </c>
      <c r="I2489" s="90">
        <f>INDEX(Data!P$2:P$6500,MATCH(A2489,Data!$A$2:$A$6500,0))</f>
        <v>1988</v>
      </c>
      <c r="J2489" s="90">
        <f>INDEX(Data!Q$2:Q$6500,MATCH($A2489,Data!$A$2:$A$6500,0))</f>
        <v>1988</v>
      </c>
      <c r="K2489" s="90">
        <f>INDEX(Data!F$2:F$6500,MATCH($A2489,Data!$A$2:$A$6500,0))</f>
        <v>3</v>
      </c>
      <c r="L2489" s="90">
        <f>INDEX(Data!G$2:G$6500,MATCH($A2489,Data!$A$2:$A$6500,0))</f>
        <v>3</v>
      </c>
      <c r="M2489" s="90">
        <f>INDEX(Data!H$2:H$6500,MATCH($A2489,Data!$A$2:$A$6500,0))</f>
        <v>0</v>
      </c>
      <c r="N2489" s="90">
        <f>INDEX(Data!I$2:I$6500,MATCH($A2489,Data!$A$2:$A$6500,0))</f>
        <v>0</v>
      </c>
      <c r="O2489" s="83" t="str">
        <f>INDEX(Data!J$2:J$6500,MATCH($A2489,Data!$A$2:$A$6500,0))</f>
        <v>individuals</v>
      </c>
      <c r="P2489" t="str">
        <f>_xlfn.XLOOKUP(B2489,Table3[RefID],Table3[Citation])</f>
        <v>Clapp (1990)</v>
      </c>
    </row>
    <row r="2490" spans="1:16" x14ac:dyDescent="0.35">
      <c r="A2490" s="68">
        <v>2488</v>
      </c>
      <c r="B2490" s="71">
        <v>154</v>
      </c>
      <c r="C2490" s="71">
        <v>11042</v>
      </c>
      <c r="D2490" s="69">
        <v>3650</v>
      </c>
      <c r="E2490" t="str">
        <f>INDEX(Table5[EEZ],MATCH(C2490,Table5[Colony_ID],0))</f>
        <v>Marshall Islands Exclusive Economic Zone</v>
      </c>
      <c r="F2490" t="str">
        <f>INDEX(Table5[Corrected Island/Colony Name],MATCH('Full Data'!C2490,Table5[Colony_ID],0))</f>
        <v>Ennubirr</v>
      </c>
      <c r="G2490" t="str">
        <f>INDEX(Table4[Common_Name],MATCH('Full Data'!D2490,Table4[SpcRecID],0))</f>
        <v>White-tailed Tropicbird</v>
      </c>
      <c r="H2490" s="83" t="str">
        <f>INDEX(Data!E$2:E$6500,MATCH(A2490,Data!$A$2:$A$6500,0))</f>
        <v>Data Deficient</v>
      </c>
      <c r="I2490" s="90">
        <f>INDEX(Data!P$2:P$6500,MATCH(A2490,Data!$A$2:$A$6500,0))</f>
        <v>1981</v>
      </c>
      <c r="J2490" s="90">
        <f>INDEX(Data!Q$2:Q$6500,MATCH($A2490,Data!$A$2:$A$6500,0))</f>
        <v>1981</v>
      </c>
      <c r="K2490" s="90">
        <f>INDEX(Data!F$2:F$6500,MATCH($A2490,Data!$A$2:$A$6500,0))</f>
        <v>1</v>
      </c>
      <c r="L2490" s="90">
        <f>INDEX(Data!G$2:G$6500,MATCH($A2490,Data!$A$2:$A$6500,0))</f>
        <v>1</v>
      </c>
      <c r="M2490" s="90">
        <f>INDEX(Data!H$2:H$6500,MATCH($A2490,Data!$A$2:$A$6500,0))</f>
        <v>0</v>
      </c>
      <c r="N2490" s="90">
        <f>INDEX(Data!I$2:I$6500,MATCH($A2490,Data!$A$2:$A$6500,0))</f>
        <v>0</v>
      </c>
      <c r="O2490" s="83" t="str">
        <f>INDEX(Data!J$2:J$6500,MATCH($A2490,Data!$A$2:$A$6500,0))</f>
        <v>mature individuals</v>
      </c>
      <c r="P2490" t="str">
        <f>_xlfn.XLOOKUP(B2490,Table3[RefID],Table3[Citation])</f>
        <v>Clapp (1990)</v>
      </c>
    </row>
    <row r="2491" spans="1:16" x14ac:dyDescent="0.35">
      <c r="A2491" s="68">
        <v>2489</v>
      </c>
      <c r="B2491" s="69">
        <v>155</v>
      </c>
      <c r="C2491" s="69">
        <v>12014</v>
      </c>
      <c r="D2491" s="70">
        <v>32228</v>
      </c>
      <c r="E2491" t="str">
        <f>INDEX(Table5[EEZ],MATCH(C2491,Table5[Colony_ID],0))</f>
        <v>Micronesian Exclusive Economic Zone</v>
      </c>
      <c r="F2491" t="str">
        <f>INDEX(Table5[Corrected Island/Colony Name],MATCH('Full Data'!C2491,Table5[Colony_ID],0))</f>
        <v>Dublon</v>
      </c>
      <c r="G2491" t="str">
        <f>INDEX(Table4[Common_Name],MATCH('Full Data'!D2491,Table4[SpcRecID],0))</f>
        <v>Tropical Shearwater</v>
      </c>
      <c r="H2491" s="83" t="str">
        <f>INDEX(Data!E$2:E$6500,MATCH(A2491,Data!$A$2:$A$6500,0))</f>
        <v>Potential Breeding</v>
      </c>
      <c r="I2491" s="90">
        <f>INDEX(Data!P$2:P$6500,MATCH(A2491,Data!$A$2:$A$6500,0))</f>
        <v>1984</v>
      </c>
      <c r="J2491" s="90">
        <f>INDEX(Data!Q$2:Q$6500,MATCH($A2491,Data!$A$2:$A$6500,0))</f>
        <v>1984</v>
      </c>
      <c r="K2491" s="90">
        <f>INDEX(Data!F$2:F$6500,MATCH($A2491,Data!$A$2:$A$6500,0))</f>
        <v>0</v>
      </c>
      <c r="L2491" s="90">
        <f>INDEX(Data!G$2:G$6500,MATCH($A2491,Data!$A$2:$A$6500,0))</f>
        <v>0</v>
      </c>
      <c r="M2491" s="90">
        <f>INDEX(Data!H$2:H$6500,MATCH($A2491,Data!$A$2:$A$6500,0))</f>
        <v>0</v>
      </c>
      <c r="N2491" s="90">
        <f>INDEX(Data!I$2:I$6500,MATCH($A2491,Data!$A$2:$A$6500,0))</f>
        <v>0</v>
      </c>
      <c r="O2491" s="83">
        <f>INDEX(Data!J$2:J$6500,MATCH($A2491,Data!$A$2:$A$6500,0))</f>
        <v>0</v>
      </c>
      <c r="P2491" t="str">
        <f>_xlfn.XLOOKUP(B2491,Table3[RefID],Table3[Citation])</f>
        <v>Engbring et al (1990)</v>
      </c>
    </row>
    <row r="2492" spans="1:16" x14ac:dyDescent="0.35">
      <c r="A2492" s="68">
        <v>2490</v>
      </c>
      <c r="B2492" s="69">
        <v>155</v>
      </c>
      <c r="C2492" s="69">
        <v>12026</v>
      </c>
      <c r="D2492" s="70">
        <v>32228</v>
      </c>
      <c r="E2492" t="str">
        <f>INDEX(Table5[EEZ],MATCH(C2492,Table5[Colony_ID],0))</f>
        <v>Micronesian Exclusive Economic Zone</v>
      </c>
      <c r="F2492" t="str">
        <f>INDEX(Table5[Corrected Island/Colony Name],MATCH('Full Data'!C2492,Table5[Colony_ID],0))</f>
        <v>Fanapanges</v>
      </c>
      <c r="G2492" t="str">
        <f>INDEX(Table4[Common_Name],MATCH('Full Data'!D2492,Table4[SpcRecID],0))</f>
        <v>Tropical Shearwater</v>
      </c>
      <c r="H2492" s="83" t="str">
        <f>INDEX(Data!E$2:E$6500,MATCH(A2492,Data!$A$2:$A$6500,0))</f>
        <v>Potential Breeding</v>
      </c>
      <c r="I2492" s="90">
        <f>INDEX(Data!P$2:P$6500,MATCH(A2492,Data!$A$2:$A$6500,0))</f>
        <v>1984</v>
      </c>
      <c r="J2492" s="90">
        <f>INDEX(Data!Q$2:Q$6500,MATCH($A2492,Data!$A$2:$A$6500,0))</f>
        <v>1984</v>
      </c>
      <c r="K2492" s="90">
        <f>INDEX(Data!F$2:F$6500,MATCH($A2492,Data!$A$2:$A$6500,0))</f>
        <v>0</v>
      </c>
      <c r="L2492" s="90">
        <f>INDEX(Data!G$2:G$6500,MATCH($A2492,Data!$A$2:$A$6500,0))</f>
        <v>0</v>
      </c>
      <c r="M2492" s="90">
        <f>INDEX(Data!H$2:H$6500,MATCH($A2492,Data!$A$2:$A$6500,0))</f>
        <v>0</v>
      </c>
      <c r="N2492" s="90">
        <f>INDEX(Data!I$2:I$6500,MATCH($A2492,Data!$A$2:$A$6500,0))</f>
        <v>0</v>
      </c>
      <c r="O2492" s="83">
        <f>INDEX(Data!J$2:J$6500,MATCH($A2492,Data!$A$2:$A$6500,0))</f>
        <v>0</v>
      </c>
      <c r="P2492" t="str">
        <f>_xlfn.XLOOKUP(B2492,Table3[RefID],Table3[Citation])</f>
        <v>Engbring et al (1990)</v>
      </c>
    </row>
    <row r="2493" spans="1:16" x14ac:dyDescent="0.35">
      <c r="A2493" s="68">
        <v>2491</v>
      </c>
      <c r="B2493" s="69">
        <v>155</v>
      </c>
      <c r="C2493" s="69">
        <v>12027</v>
      </c>
      <c r="D2493" s="70">
        <v>32228</v>
      </c>
      <c r="E2493" t="str">
        <f>INDEX(Table5[EEZ],MATCH(C2493,Table5[Colony_ID],0))</f>
        <v>Micronesian Exclusive Economic Zone</v>
      </c>
      <c r="F2493" t="str">
        <f>INDEX(Table5[Corrected Island/Colony Name],MATCH('Full Data'!C2493,Table5[Colony_ID],0))</f>
        <v>Fefan</v>
      </c>
      <c r="G2493" t="str">
        <f>INDEX(Table4[Common_Name],MATCH('Full Data'!D2493,Table4[SpcRecID],0))</f>
        <v>Tropical Shearwater</v>
      </c>
      <c r="H2493" s="83" t="str">
        <f>INDEX(Data!E$2:E$6500,MATCH(A2493,Data!$A$2:$A$6500,0))</f>
        <v>Probable</v>
      </c>
      <c r="I2493" s="90">
        <f>INDEX(Data!P$2:P$6500,MATCH(A2493,Data!$A$2:$A$6500,0))</f>
        <v>1984</v>
      </c>
      <c r="J2493" s="90">
        <f>INDEX(Data!Q$2:Q$6500,MATCH($A2493,Data!$A$2:$A$6500,0))</f>
        <v>1984</v>
      </c>
      <c r="K2493" s="90">
        <f>INDEX(Data!F$2:F$6500,MATCH($A2493,Data!$A$2:$A$6500,0))</f>
        <v>1</v>
      </c>
      <c r="L2493" s="90">
        <f>INDEX(Data!G$2:G$6500,MATCH($A2493,Data!$A$2:$A$6500,0))</f>
        <v>1</v>
      </c>
      <c r="M2493" s="90">
        <f>INDEX(Data!H$2:H$6500,MATCH($A2493,Data!$A$2:$A$6500,0))</f>
        <v>0</v>
      </c>
      <c r="N2493" s="90">
        <f>INDEX(Data!I$2:I$6500,MATCH($A2493,Data!$A$2:$A$6500,0))</f>
        <v>0</v>
      </c>
      <c r="O2493" s="83" t="str">
        <f>INDEX(Data!J$2:J$6500,MATCH($A2493,Data!$A$2:$A$6500,0))</f>
        <v>individuals</v>
      </c>
      <c r="P2493" t="str">
        <f>_xlfn.XLOOKUP(B2493,Table3[RefID],Table3[Citation])</f>
        <v>Engbring et al (1990)</v>
      </c>
    </row>
    <row r="2494" spans="1:16" x14ac:dyDescent="0.35">
      <c r="A2494" s="68">
        <v>2492</v>
      </c>
      <c r="B2494" s="69">
        <v>155</v>
      </c>
      <c r="C2494" s="69">
        <v>12056</v>
      </c>
      <c r="D2494" s="70">
        <v>32228</v>
      </c>
      <c r="E2494" t="str">
        <f>INDEX(Table5[EEZ],MATCH(C2494,Table5[Colony_ID],0))</f>
        <v>Micronesian Exclusive Economic Zone</v>
      </c>
      <c r="F2494" t="str">
        <f>INDEX(Table5[Corrected Island/Colony Name],MATCH('Full Data'!C2494,Table5[Colony_ID],0))</f>
        <v>Uman</v>
      </c>
      <c r="G2494" t="str">
        <f>INDEX(Table4[Common_Name],MATCH('Full Data'!D2494,Table4[SpcRecID],0))</f>
        <v>Tropical Shearwater</v>
      </c>
      <c r="H2494" s="83" t="str">
        <f>INDEX(Data!E$2:E$6500,MATCH(A2494,Data!$A$2:$A$6500,0))</f>
        <v>Probable</v>
      </c>
      <c r="I2494" s="90">
        <f>INDEX(Data!P$2:P$6500,MATCH(A2494,Data!$A$2:$A$6500,0))</f>
        <v>1984</v>
      </c>
      <c r="J2494" s="90">
        <f>INDEX(Data!Q$2:Q$6500,MATCH($A2494,Data!$A$2:$A$6500,0))</f>
        <v>1984</v>
      </c>
      <c r="K2494" s="90">
        <f>INDEX(Data!F$2:F$6500,MATCH($A2494,Data!$A$2:$A$6500,0))</f>
        <v>1</v>
      </c>
      <c r="L2494" s="90">
        <f>INDEX(Data!G$2:G$6500,MATCH($A2494,Data!$A$2:$A$6500,0))</f>
        <v>1</v>
      </c>
      <c r="M2494" s="90">
        <f>INDEX(Data!H$2:H$6500,MATCH($A2494,Data!$A$2:$A$6500,0))</f>
        <v>0</v>
      </c>
      <c r="N2494" s="90">
        <f>INDEX(Data!I$2:I$6500,MATCH($A2494,Data!$A$2:$A$6500,0))</f>
        <v>0</v>
      </c>
      <c r="O2494" s="83" t="str">
        <f>INDEX(Data!J$2:J$6500,MATCH($A2494,Data!$A$2:$A$6500,0))</f>
        <v>individuals</v>
      </c>
      <c r="P2494" t="str">
        <f>_xlfn.XLOOKUP(B2494,Table3[RefID],Table3[Citation])</f>
        <v>Engbring et al (1990)</v>
      </c>
    </row>
    <row r="2495" spans="1:16" x14ac:dyDescent="0.35">
      <c r="A2495" s="68">
        <v>2493</v>
      </c>
      <c r="B2495" s="69">
        <v>155</v>
      </c>
      <c r="C2495" s="69">
        <v>12057</v>
      </c>
      <c r="D2495" s="70">
        <v>32228</v>
      </c>
      <c r="E2495" t="str">
        <f>INDEX(Table5[EEZ],MATCH(C2495,Table5[Colony_ID],0))</f>
        <v>Micronesian Exclusive Economic Zone</v>
      </c>
      <c r="F2495" t="str">
        <f>INDEX(Table5[Corrected Island/Colony Name],MATCH('Full Data'!C2495,Table5[Colony_ID],0))</f>
        <v>Wonei</v>
      </c>
      <c r="G2495" t="str">
        <f>INDEX(Table4[Common_Name],MATCH('Full Data'!D2495,Table4[SpcRecID],0))</f>
        <v>Tropical Shearwater</v>
      </c>
      <c r="H2495" s="83" t="str">
        <f>INDEX(Data!E$2:E$6500,MATCH(A2495,Data!$A$2:$A$6500,0))</f>
        <v>Potential Breeding</v>
      </c>
      <c r="I2495" s="90">
        <f>INDEX(Data!P$2:P$6500,MATCH(A2495,Data!$A$2:$A$6500,0))</f>
        <v>1984</v>
      </c>
      <c r="J2495" s="90">
        <f>INDEX(Data!Q$2:Q$6500,MATCH($A2495,Data!$A$2:$A$6500,0))</f>
        <v>1984</v>
      </c>
      <c r="K2495" s="90">
        <f>INDEX(Data!F$2:F$6500,MATCH($A2495,Data!$A$2:$A$6500,0))</f>
        <v>0</v>
      </c>
      <c r="L2495" s="90">
        <f>INDEX(Data!G$2:G$6500,MATCH($A2495,Data!$A$2:$A$6500,0))</f>
        <v>0</v>
      </c>
      <c r="M2495" s="90">
        <f>INDEX(Data!H$2:H$6500,MATCH($A2495,Data!$A$2:$A$6500,0))</f>
        <v>0</v>
      </c>
      <c r="N2495" s="90">
        <f>INDEX(Data!I$2:I$6500,MATCH($A2495,Data!$A$2:$A$6500,0))</f>
        <v>0</v>
      </c>
      <c r="O2495" s="83">
        <f>INDEX(Data!J$2:J$6500,MATCH($A2495,Data!$A$2:$A$6500,0))</f>
        <v>0</v>
      </c>
      <c r="P2495" t="str">
        <f>_xlfn.XLOOKUP(B2495,Table3[RefID],Table3[Citation])</f>
        <v>Engbring et al (1990)</v>
      </c>
    </row>
    <row r="2496" spans="1:16" x14ac:dyDescent="0.35">
      <c r="A2496" s="68">
        <v>2494</v>
      </c>
      <c r="B2496" s="69">
        <v>155</v>
      </c>
      <c r="C2496" s="69">
        <v>12071</v>
      </c>
      <c r="D2496" s="70">
        <v>32228</v>
      </c>
      <c r="E2496" t="str">
        <f>INDEX(Table5[EEZ],MATCH(C2496,Table5[Colony_ID],0))</f>
        <v>Micronesian Exclusive Economic Zone</v>
      </c>
      <c r="F2496" t="str">
        <f>INDEX(Table5[Corrected Island/Colony Name],MATCH('Full Data'!C2496,Table5[Colony_ID],0))</f>
        <v>Kosrae</v>
      </c>
      <c r="G2496" t="str">
        <f>INDEX(Table4[Common_Name],MATCH('Full Data'!D2496,Table4[SpcRecID],0))</f>
        <v>Tropical Shearwater</v>
      </c>
      <c r="H2496" s="83" t="str">
        <f>INDEX(Data!E$2:E$6500,MATCH(A2496,Data!$A$2:$A$6500,0))</f>
        <v>Confirmed</v>
      </c>
      <c r="I2496" s="90">
        <f>INDEX(Data!P$2:P$6500,MATCH(A2496,Data!$A$2:$A$6500,0))</f>
        <v>1983</v>
      </c>
      <c r="J2496" s="90">
        <f>INDEX(Data!Q$2:Q$6500,MATCH($A2496,Data!$A$2:$A$6500,0))</f>
        <v>1983</v>
      </c>
      <c r="K2496" s="90">
        <f>INDEX(Data!F$2:F$6500,MATCH($A2496,Data!$A$2:$A$6500,0))</f>
        <v>0</v>
      </c>
      <c r="L2496" s="90">
        <f>INDEX(Data!G$2:G$6500,MATCH($A2496,Data!$A$2:$A$6500,0))</f>
        <v>0</v>
      </c>
      <c r="M2496" s="90">
        <f>INDEX(Data!H$2:H$6500,MATCH($A2496,Data!$A$2:$A$6500,0))</f>
        <v>1</v>
      </c>
      <c r="N2496" s="90">
        <f>INDEX(Data!I$2:I$6500,MATCH($A2496,Data!$A$2:$A$6500,0))</f>
        <v>49</v>
      </c>
      <c r="O2496" s="83" t="str">
        <f>INDEX(Data!J$2:J$6500,MATCH($A2496,Data!$A$2:$A$6500,0))</f>
        <v>individuals</v>
      </c>
      <c r="P2496" t="str">
        <f>_xlfn.XLOOKUP(B2496,Table3[RefID],Table3[Citation])</f>
        <v>Engbring et al (1990)</v>
      </c>
    </row>
    <row r="2497" spans="1:16" x14ac:dyDescent="0.35">
      <c r="A2497" s="68">
        <v>2495</v>
      </c>
      <c r="B2497" s="69">
        <v>155</v>
      </c>
      <c r="C2497" s="69">
        <v>12097</v>
      </c>
      <c r="D2497" s="70">
        <v>32228</v>
      </c>
      <c r="E2497" t="str">
        <f>INDEX(Table5[EEZ],MATCH(C2497,Table5[Colony_ID],0))</f>
        <v>Micronesian Exclusive Economic Zone</v>
      </c>
      <c r="F2497" t="str">
        <f>INDEX(Table5[Corrected Island/Colony Name],MATCH('Full Data'!C2497,Table5[Colony_ID],0))</f>
        <v>Pohnpei</v>
      </c>
      <c r="G2497" t="str">
        <f>INDEX(Table4[Common_Name],MATCH('Full Data'!D2497,Table4[SpcRecID],0))</f>
        <v>Tropical Shearwater</v>
      </c>
      <c r="H2497" s="83" t="str">
        <f>INDEX(Data!E$2:E$6500,MATCH(A2497,Data!$A$2:$A$6500,0))</f>
        <v>Confirmed</v>
      </c>
      <c r="I2497" s="90">
        <f>INDEX(Data!P$2:P$6500,MATCH(A2497,Data!$A$2:$A$6500,0))</f>
        <v>1983</v>
      </c>
      <c r="J2497" s="90">
        <f>INDEX(Data!Q$2:Q$6500,MATCH($A2497,Data!$A$2:$A$6500,0))</f>
        <v>1983</v>
      </c>
      <c r="K2497" s="90">
        <f>INDEX(Data!F$2:F$6500,MATCH($A2497,Data!$A$2:$A$6500,0))</f>
        <v>2</v>
      </c>
      <c r="L2497" s="90">
        <f>INDEX(Data!G$2:G$6500,MATCH($A2497,Data!$A$2:$A$6500,0))</f>
        <v>3</v>
      </c>
      <c r="M2497" s="90">
        <f>INDEX(Data!H$2:H$6500,MATCH($A2497,Data!$A$2:$A$6500,0))</f>
        <v>0</v>
      </c>
      <c r="N2497" s="90">
        <f>INDEX(Data!I$2:I$6500,MATCH($A2497,Data!$A$2:$A$6500,0))</f>
        <v>0</v>
      </c>
      <c r="O2497" s="83" t="str">
        <f>INDEX(Data!J$2:J$6500,MATCH($A2497,Data!$A$2:$A$6500,0))</f>
        <v>mature individuals</v>
      </c>
      <c r="P2497" t="str">
        <f>_xlfn.XLOOKUP(B2497,Table3[RefID],Table3[Citation])</f>
        <v>Engbring et al (1990)</v>
      </c>
    </row>
    <row r="2498" spans="1:16" x14ac:dyDescent="0.35">
      <c r="A2498" s="68">
        <v>2496</v>
      </c>
      <c r="B2498" s="69">
        <v>155</v>
      </c>
      <c r="C2498" s="69">
        <v>12002</v>
      </c>
      <c r="D2498" s="69">
        <v>3295</v>
      </c>
      <c r="E2498" t="str">
        <f>INDEX(Table5[EEZ],MATCH(C2498,Table5[Colony_ID],0))</f>
        <v>Micronesian Exclusive Economic Zone</v>
      </c>
      <c r="F2498" t="str">
        <f>INDEX(Table5[Corrected Island/Colony Name],MATCH('Full Data'!C2498,Table5[Colony_ID],0))</f>
        <v>Nikalap Aru</v>
      </c>
      <c r="G2498" t="str">
        <f>INDEX(Table4[Common_Name],MATCH('Full Data'!D2498,Table4[SpcRecID],0))</f>
        <v>Black Noddy</v>
      </c>
      <c r="H2498" s="83" t="str">
        <f>INDEX(Data!E$2:E$6500,MATCH(A2498,Data!$A$2:$A$6500,0))</f>
        <v>Probable</v>
      </c>
      <c r="I2498" s="90">
        <f>INDEX(Data!P$2:P$6500,MATCH(A2498,Data!$A$2:$A$6500,0))</f>
        <v>1993</v>
      </c>
      <c r="J2498" s="90">
        <f>INDEX(Data!Q$2:Q$6500,MATCH($A2498,Data!$A$2:$A$6500,0))</f>
        <v>1983</v>
      </c>
      <c r="K2498" s="90">
        <f>INDEX(Data!F$2:F$6500,MATCH($A2498,Data!$A$2:$A$6500,0))</f>
        <v>191</v>
      </c>
      <c r="L2498" s="90">
        <f>INDEX(Data!G$2:G$6500,MATCH($A2498,Data!$A$2:$A$6500,0))</f>
        <v>191</v>
      </c>
      <c r="M2498" s="90">
        <f>INDEX(Data!H$2:H$6500,MATCH($A2498,Data!$A$2:$A$6500,0))</f>
        <v>0</v>
      </c>
      <c r="N2498" s="90">
        <f>INDEX(Data!I$2:I$6500,MATCH($A2498,Data!$A$2:$A$6500,0))</f>
        <v>0</v>
      </c>
      <c r="O2498" s="83" t="str">
        <f>INDEX(Data!J$2:J$6500,MATCH($A2498,Data!$A$2:$A$6500,0))</f>
        <v>individuals</v>
      </c>
      <c r="P2498" t="str">
        <f>_xlfn.XLOOKUP(B2498,Table3[RefID],Table3[Citation])</f>
        <v>Engbring et al (1990)</v>
      </c>
    </row>
    <row r="2499" spans="1:16" x14ac:dyDescent="0.35">
      <c r="A2499" s="68">
        <v>2497</v>
      </c>
      <c r="B2499" s="69">
        <v>155</v>
      </c>
      <c r="C2499" s="69">
        <v>12002</v>
      </c>
      <c r="D2499" s="69">
        <v>3295</v>
      </c>
      <c r="E2499" t="str">
        <f>INDEX(Table5[EEZ],MATCH(C2499,Table5[Colony_ID],0))</f>
        <v>Micronesian Exclusive Economic Zone</v>
      </c>
      <c r="F2499" t="str">
        <f>INDEX(Table5[Corrected Island/Colony Name],MATCH('Full Data'!C2499,Table5[Colony_ID],0))</f>
        <v>Nikalap Aru</v>
      </c>
      <c r="G2499" t="str">
        <f>INDEX(Table4[Common_Name],MATCH('Full Data'!D2499,Table4[SpcRecID],0))</f>
        <v>Black Noddy</v>
      </c>
      <c r="H2499" s="83" t="str">
        <f>INDEX(Data!E$2:E$6500,MATCH(A2499,Data!$A$2:$A$6500,0))</f>
        <v>Probable</v>
      </c>
      <c r="I2499" s="90">
        <f>INDEX(Data!P$2:P$6500,MATCH(A2499,Data!$A$2:$A$6500,0))</f>
        <v>1993</v>
      </c>
      <c r="J2499" s="90">
        <f>INDEX(Data!Q$2:Q$6500,MATCH($A2499,Data!$A$2:$A$6500,0))</f>
        <v>1983</v>
      </c>
      <c r="K2499" s="90">
        <f>INDEX(Data!F$2:F$6500,MATCH($A2499,Data!$A$2:$A$6500,0))</f>
        <v>1537</v>
      </c>
      <c r="L2499" s="90">
        <f>INDEX(Data!G$2:G$6500,MATCH($A2499,Data!$A$2:$A$6500,0))</f>
        <v>1537</v>
      </c>
      <c r="M2499" s="90">
        <f>INDEX(Data!H$2:H$6500,MATCH($A2499,Data!$A$2:$A$6500,0))</f>
        <v>0</v>
      </c>
      <c r="N2499" s="90">
        <f>INDEX(Data!I$2:I$6500,MATCH($A2499,Data!$A$2:$A$6500,0))</f>
        <v>0</v>
      </c>
      <c r="O2499" s="83" t="str">
        <f>INDEX(Data!J$2:J$6500,MATCH($A2499,Data!$A$2:$A$6500,0))</f>
        <v>individuals</v>
      </c>
      <c r="P2499" t="str">
        <f>_xlfn.XLOOKUP(B2499,Table3[RefID],Table3[Citation])</f>
        <v>Engbring et al (1990)</v>
      </c>
    </row>
    <row r="2500" spans="1:16" x14ac:dyDescent="0.35">
      <c r="A2500" s="68">
        <v>2498</v>
      </c>
      <c r="B2500" s="69">
        <v>155</v>
      </c>
      <c r="C2500" s="69">
        <v>12011</v>
      </c>
      <c r="D2500" s="69">
        <v>3295</v>
      </c>
      <c r="E2500" t="str">
        <f>INDEX(Table5[EEZ],MATCH(C2500,Table5[Colony_ID],0))</f>
        <v>Micronesian Exclusive Economic Zone</v>
      </c>
      <c r="F2500" t="str">
        <f>INDEX(Table5[Corrected Island/Colony Name],MATCH('Full Data'!C2500,Table5[Colony_ID],0))</f>
        <v>Wolouna</v>
      </c>
      <c r="G2500" t="str">
        <f>INDEX(Table4[Common_Name],MATCH('Full Data'!D2500,Table4[SpcRecID],0))</f>
        <v>Black Noddy</v>
      </c>
      <c r="H2500" s="83" t="str">
        <f>INDEX(Data!E$2:E$6500,MATCH(A2500,Data!$A$2:$A$6500,0))</f>
        <v>Confirmed</v>
      </c>
      <c r="I2500" s="90">
        <f>INDEX(Data!P$2:P$6500,MATCH(A2500,Data!$A$2:$A$6500,0))</f>
        <v>1983</v>
      </c>
      <c r="J2500" s="90">
        <f>INDEX(Data!Q$2:Q$6500,MATCH($A2500,Data!$A$2:$A$6500,0))</f>
        <v>1984</v>
      </c>
      <c r="K2500" s="90">
        <f>INDEX(Data!F$2:F$6500,MATCH($A2500,Data!$A$2:$A$6500,0))</f>
        <v>6000</v>
      </c>
      <c r="L2500" s="90">
        <f>INDEX(Data!G$2:G$6500,MATCH($A2500,Data!$A$2:$A$6500,0))</f>
        <v>6000</v>
      </c>
      <c r="M2500" s="90">
        <f>INDEX(Data!H$2:H$6500,MATCH($A2500,Data!$A$2:$A$6500,0))</f>
        <v>0</v>
      </c>
      <c r="N2500" s="90">
        <f>INDEX(Data!I$2:I$6500,MATCH($A2500,Data!$A$2:$A$6500,0))</f>
        <v>0</v>
      </c>
      <c r="O2500" s="83" t="str">
        <f>INDEX(Data!J$2:J$6500,MATCH($A2500,Data!$A$2:$A$6500,0))</f>
        <v>nests</v>
      </c>
      <c r="P2500" t="str">
        <f>_xlfn.XLOOKUP(B2500,Table3[RefID],Table3[Citation])</f>
        <v>Engbring et al (1990)</v>
      </c>
    </row>
    <row r="2501" spans="1:16" x14ac:dyDescent="0.35">
      <c r="A2501" s="68">
        <v>2499</v>
      </c>
      <c r="B2501" s="69">
        <v>155</v>
      </c>
      <c r="C2501" s="69">
        <v>12011</v>
      </c>
      <c r="D2501" s="69">
        <v>3295</v>
      </c>
      <c r="E2501" t="str">
        <f>INDEX(Table5[EEZ],MATCH(C2501,Table5[Colony_ID],0))</f>
        <v>Micronesian Exclusive Economic Zone</v>
      </c>
      <c r="F2501" t="str">
        <f>INDEX(Table5[Corrected Island/Colony Name],MATCH('Full Data'!C2501,Table5[Colony_ID],0))</f>
        <v>Wolouna</v>
      </c>
      <c r="G2501" t="str">
        <f>INDEX(Table4[Common_Name],MATCH('Full Data'!D2501,Table4[SpcRecID],0))</f>
        <v>Black Noddy</v>
      </c>
      <c r="H2501" s="83" t="str">
        <f>INDEX(Data!E$2:E$6500,MATCH(A2501,Data!$A$2:$A$6500,0))</f>
        <v>Potential Breeding</v>
      </c>
      <c r="I2501" s="90">
        <f>INDEX(Data!P$2:P$6500,MATCH(A2501,Data!$A$2:$A$6500,0))</f>
        <v>1983</v>
      </c>
      <c r="J2501" s="90">
        <f>INDEX(Data!Q$2:Q$6500,MATCH($A2501,Data!$A$2:$A$6500,0))</f>
        <v>1984</v>
      </c>
      <c r="K2501" s="90">
        <f>INDEX(Data!F$2:F$6500,MATCH($A2501,Data!$A$2:$A$6500,0))</f>
        <v>15000</v>
      </c>
      <c r="L2501" s="90">
        <f>INDEX(Data!G$2:G$6500,MATCH($A2501,Data!$A$2:$A$6500,0))</f>
        <v>15000</v>
      </c>
      <c r="M2501" s="90">
        <f>INDEX(Data!H$2:H$6500,MATCH($A2501,Data!$A$2:$A$6500,0))</f>
        <v>0</v>
      </c>
      <c r="N2501" s="90">
        <f>INDEX(Data!I$2:I$6500,MATCH($A2501,Data!$A$2:$A$6500,0))</f>
        <v>0</v>
      </c>
      <c r="O2501" s="83" t="str">
        <f>INDEX(Data!J$2:J$6500,MATCH($A2501,Data!$A$2:$A$6500,0))</f>
        <v>individuals</v>
      </c>
      <c r="P2501" t="str">
        <f>_xlfn.XLOOKUP(B2501,Table3[RefID],Table3[Citation])</f>
        <v>Engbring et al (1990)</v>
      </c>
    </row>
    <row r="2502" spans="1:16" x14ac:dyDescent="0.35">
      <c r="A2502" s="68">
        <v>2500</v>
      </c>
      <c r="B2502" s="69">
        <v>155</v>
      </c>
      <c r="C2502" s="69">
        <v>12014</v>
      </c>
      <c r="D2502" s="69">
        <v>3295</v>
      </c>
      <c r="E2502" t="str">
        <f>INDEX(Table5[EEZ],MATCH(C2502,Table5[Colony_ID],0))</f>
        <v>Micronesian Exclusive Economic Zone</v>
      </c>
      <c r="F2502" t="str">
        <f>INDEX(Table5[Corrected Island/Colony Name],MATCH('Full Data'!C2502,Table5[Colony_ID],0))</f>
        <v>Dublon</v>
      </c>
      <c r="G2502" t="str">
        <f>INDEX(Table4[Common_Name],MATCH('Full Data'!D2502,Table4[SpcRecID],0))</f>
        <v>Black Noddy</v>
      </c>
      <c r="H2502" s="83" t="str">
        <f>INDEX(Data!E$2:E$6500,MATCH(A2502,Data!$A$2:$A$6500,0))</f>
        <v>Probable</v>
      </c>
      <c r="I2502" s="90">
        <f>INDEX(Data!P$2:P$6500,MATCH(A2502,Data!$A$2:$A$6500,0))</f>
        <v>1020</v>
      </c>
      <c r="J2502" s="90">
        <f>INDEX(Data!Q$2:Q$6500,MATCH($A2502,Data!$A$2:$A$6500,0))</f>
        <v>1984</v>
      </c>
      <c r="K2502" s="90">
        <f>INDEX(Data!F$2:F$6500,MATCH($A2502,Data!$A$2:$A$6500,0))</f>
        <v>49</v>
      </c>
      <c r="L2502" s="90">
        <f>INDEX(Data!G$2:G$6500,MATCH($A2502,Data!$A$2:$A$6500,0))</f>
        <v>49</v>
      </c>
      <c r="M2502" s="90">
        <f>INDEX(Data!H$2:H$6500,MATCH($A2502,Data!$A$2:$A$6500,0))</f>
        <v>0</v>
      </c>
      <c r="N2502" s="90">
        <f>INDEX(Data!I$2:I$6500,MATCH($A2502,Data!$A$2:$A$6500,0))</f>
        <v>0</v>
      </c>
      <c r="O2502" s="83" t="str">
        <f>INDEX(Data!J$2:J$6500,MATCH($A2502,Data!$A$2:$A$6500,0))</f>
        <v>individuals</v>
      </c>
      <c r="P2502" t="str">
        <f>_xlfn.XLOOKUP(B2502,Table3[RefID],Table3[Citation])</f>
        <v>Engbring et al (1990)</v>
      </c>
    </row>
    <row r="2503" spans="1:16" x14ac:dyDescent="0.35">
      <c r="A2503" s="68">
        <v>2501</v>
      </c>
      <c r="B2503" s="69">
        <v>155</v>
      </c>
      <c r="C2503" s="69">
        <v>12014</v>
      </c>
      <c r="D2503" s="69">
        <v>3295</v>
      </c>
      <c r="E2503" t="str">
        <f>INDEX(Table5[EEZ],MATCH(C2503,Table5[Colony_ID],0))</f>
        <v>Micronesian Exclusive Economic Zone</v>
      </c>
      <c r="F2503" t="str">
        <f>INDEX(Table5[Corrected Island/Colony Name],MATCH('Full Data'!C2503,Table5[Colony_ID],0))</f>
        <v>Dublon</v>
      </c>
      <c r="G2503" t="str">
        <f>INDEX(Table4[Common_Name],MATCH('Full Data'!D2503,Table4[SpcRecID],0))</f>
        <v>Black Noddy</v>
      </c>
      <c r="H2503" s="83" t="str">
        <f>INDEX(Data!E$2:E$6500,MATCH(A2503,Data!$A$2:$A$6500,0))</f>
        <v>Probable</v>
      </c>
      <c r="I2503" s="90">
        <f>INDEX(Data!P$2:P$6500,MATCH(A2503,Data!$A$2:$A$6500,0))</f>
        <v>1961</v>
      </c>
      <c r="J2503" s="90">
        <f>INDEX(Data!Q$2:Q$6500,MATCH($A2503,Data!$A$2:$A$6500,0))</f>
        <v>1984</v>
      </c>
      <c r="K2503" s="90">
        <f>INDEX(Data!F$2:F$6500,MATCH($A2503,Data!$A$2:$A$6500,0))</f>
        <v>250</v>
      </c>
      <c r="L2503" s="90">
        <f>INDEX(Data!G$2:G$6500,MATCH($A2503,Data!$A$2:$A$6500,0))</f>
        <v>250</v>
      </c>
      <c r="M2503" s="90">
        <f>INDEX(Data!H$2:H$6500,MATCH($A2503,Data!$A$2:$A$6500,0))</f>
        <v>0</v>
      </c>
      <c r="N2503" s="90">
        <f>INDEX(Data!I$2:I$6500,MATCH($A2503,Data!$A$2:$A$6500,0))</f>
        <v>0</v>
      </c>
      <c r="O2503" s="83" t="str">
        <f>INDEX(Data!J$2:J$6500,MATCH($A2503,Data!$A$2:$A$6500,0))</f>
        <v>individuals</v>
      </c>
      <c r="P2503" t="str">
        <f>_xlfn.XLOOKUP(B2503,Table3[RefID],Table3[Citation])</f>
        <v>Engbring et al (1990)</v>
      </c>
    </row>
    <row r="2504" spans="1:16" x14ac:dyDescent="0.35">
      <c r="A2504" s="68">
        <v>2502</v>
      </c>
      <c r="B2504" s="69">
        <v>155</v>
      </c>
      <c r="C2504" s="69">
        <v>12024</v>
      </c>
      <c r="D2504" s="69">
        <v>3295</v>
      </c>
      <c r="E2504" t="str">
        <f>INDEX(Table5[EEZ],MATCH(C2504,Table5[Colony_ID],0))</f>
        <v>Micronesian Exclusive Economic Zone</v>
      </c>
      <c r="F2504" t="str">
        <f>INDEX(Table5[Corrected Island/Colony Name],MATCH('Full Data'!C2504,Table5[Colony_ID],0))</f>
        <v>Fanan</v>
      </c>
      <c r="G2504" t="str">
        <f>INDEX(Table4[Common_Name],MATCH('Full Data'!D2504,Table4[SpcRecID],0))</f>
        <v>Black Noddy</v>
      </c>
      <c r="H2504" s="83" t="str">
        <f>INDEX(Data!E$2:E$6500,MATCH(A2504,Data!$A$2:$A$6500,0))</f>
        <v>Probable</v>
      </c>
      <c r="I2504" s="90">
        <f>INDEX(Data!P$2:P$6500,MATCH(A2504,Data!$A$2:$A$6500,0))</f>
        <v>1983</v>
      </c>
      <c r="J2504" s="90">
        <f>INDEX(Data!Q$2:Q$6500,MATCH($A2504,Data!$A$2:$A$6500,0))</f>
        <v>1984</v>
      </c>
      <c r="K2504" s="90">
        <f>INDEX(Data!F$2:F$6500,MATCH($A2504,Data!$A$2:$A$6500,0))</f>
        <v>1</v>
      </c>
      <c r="L2504" s="90">
        <f>INDEX(Data!G$2:G$6500,MATCH($A2504,Data!$A$2:$A$6500,0))</f>
        <v>1</v>
      </c>
      <c r="M2504" s="90">
        <f>INDEX(Data!H$2:H$6500,MATCH($A2504,Data!$A$2:$A$6500,0))</f>
        <v>0</v>
      </c>
      <c r="N2504" s="90">
        <f>INDEX(Data!I$2:I$6500,MATCH($A2504,Data!$A$2:$A$6500,0))</f>
        <v>0</v>
      </c>
      <c r="O2504" s="83" t="str">
        <f>INDEX(Data!J$2:J$6500,MATCH($A2504,Data!$A$2:$A$6500,0))</f>
        <v>individuals</v>
      </c>
      <c r="P2504" t="str">
        <f>_xlfn.XLOOKUP(B2504,Table3[RefID],Table3[Citation])</f>
        <v>Engbring et al (1990)</v>
      </c>
    </row>
    <row r="2505" spans="1:16" x14ac:dyDescent="0.35">
      <c r="A2505" s="68">
        <v>2503</v>
      </c>
      <c r="B2505" s="69">
        <v>155</v>
      </c>
      <c r="C2505" s="69">
        <v>12024</v>
      </c>
      <c r="D2505" s="69">
        <v>3295</v>
      </c>
      <c r="E2505" t="str">
        <f>INDEX(Table5[EEZ],MATCH(C2505,Table5[Colony_ID],0))</f>
        <v>Micronesian Exclusive Economic Zone</v>
      </c>
      <c r="F2505" t="str">
        <f>INDEX(Table5[Corrected Island/Colony Name],MATCH('Full Data'!C2505,Table5[Colony_ID],0))</f>
        <v>Fanan</v>
      </c>
      <c r="G2505" t="str">
        <f>INDEX(Table4[Common_Name],MATCH('Full Data'!D2505,Table4[SpcRecID],0))</f>
        <v>Black Noddy</v>
      </c>
      <c r="H2505" s="83" t="str">
        <f>INDEX(Data!E$2:E$6500,MATCH(A2505,Data!$A$2:$A$6500,0))</f>
        <v>Probable</v>
      </c>
      <c r="I2505" s="90">
        <f>INDEX(Data!P$2:P$6500,MATCH(A2505,Data!$A$2:$A$6500,0))</f>
        <v>1993</v>
      </c>
      <c r="J2505" s="90">
        <f>INDEX(Data!Q$2:Q$6500,MATCH($A2505,Data!$A$2:$A$6500,0))</f>
        <v>1984</v>
      </c>
      <c r="K2505" s="90">
        <f>INDEX(Data!F$2:F$6500,MATCH($A2505,Data!$A$2:$A$6500,0))</f>
        <v>2</v>
      </c>
      <c r="L2505" s="90">
        <f>INDEX(Data!G$2:G$6500,MATCH($A2505,Data!$A$2:$A$6500,0))</f>
        <v>2</v>
      </c>
      <c r="M2505" s="90">
        <f>INDEX(Data!H$2:H$6500,MATCH($A2505,Data!$A$2:$A$6500,0))</f>
        <v>0</v>
      </c>
      <c r="N2505" s="90">
        <f>INDEX(Data!I$2:I$6500,MATCH($A2505,Data!$A$2:$A$6500,0))</f>
        <v>0</v>
      </c>
      <c r="O2505" s="83" t="str">
        <f>INDEX(Data!J$2:J$6500,MATCH($A2505,Data!$A$2:$A$6500,0))</f>
        <v>individuals</v>
      </c>
      <c r="P2505" t="str">
        <f>_xlfn.XLOOKUP(B2505,Table3[RefID],Table3[Citation])</f>
        <v>Engbring et al (1990)</v>
      </c>
    </row>
    <row r="2506" spans="1:16" x14ac:dyDescent="0.35">
      <c r="A2506" s="68">
        <v>2504</v>
      </c>
      <c r="B2506" s="69">
        <v>155</v>
      </c>
      <c r="C2506" s="69">
        <v>12026</v>
      </c>
      <c r="D2506" s="69">
        <v>3295</v>
      </c>
      <c r="E2506" t="str">
        <f>INDEX(Table5[EEZ],MATCH(C2506,Table5[Colony_ID],0))</f>
        <v>Micronesian Exclusive Economic Zone</v>
      </c>
      <c r="F2506" t="str">
        <f>INDEX(Table5[Corrected Island/Colony Name],MATCH('Full Data'!C2506,Table5[Colony_ID],0))</f>
        <v>Fanapanges</v>
      </c>
      <c r="G2506" t="str">
        <f>INDEX(Table4[Common_Name],MATCH('Full Data'!D2506,Table4[SpcRecID],0))</f>
        <v>Black Noddy</v>
      </c>
      <c r="H2506" s="83" t="str">
        <f>INDEX(Data!E$2:E$6500,MATCH(A2506,Data!$A$2:$A$6500,0))</f>
        <v>Probable</v>
      </c>
      <c r="I2506" s="90">
        <f>INDEX(Data!P$2:P$6500,MATCH(A2506,Data!$A$2:$A$6500,0))</f>
        <v>1996</v>
      </c>
      <c r="J2506" s="90">
        <f>INDEX(Data!Q$2:Q$6500,MATCH($A2506,Data!$A$2:$A$6500,0))</f>
        <v>1984</v>
      </c>
      <c r="K2506" s="90">
        <f>INDEX(Data!F$2:F$6500,MATCH($A2506,Data!$A$2:$A$6500,0))</f>
        <v>1</v>
      </c>
      <c r="L2506" s="90">
        <f>INDEX(Data!G$2:G$6500,MATCH($A2506,Data!$A$2:$A$6500,0))</f>
        <v>1</v>
      </c>
      <c r="M2506" s="90">
        <f>INDEX(Data!H$2:H$6500,MATCH($A2506,Data!$A$2:$A$6500,0))</f>
        <v>0</v>
      </c>
      <c r="N2506" s="90">
        <f>INDEX(Data!I$2:I$6500,MATCH($A2506,Data!$A$2:$A$6500,0))</f>
        <v>0</v>
      </c>
      <c r="O2506" s="83" t="str">
        <f>INDEX(Data!J$2:J$6500,MATCH($A2506,Data!$A$2:$A$6500,0))</f>
        <v>individuals</v>
      </c>
      <c r="P2506" t="str">
        <f>_xlfn.XLOOKUP(B2506,Table3[RefID],Table3[Citation])</f>
        <v>Engbring et al (1990)</v>
      </c>
    </row>
    <row r="2507" spans="1:16" x14ac:dyDescent="0.35">
      <c r="A2507" s="68">
        <v>2505</v>
      </c>
      <c r="B2507" s="69">
        <v>155</v>
      </c>
      <c r="C2507" s="69">
        <v>12026</v>
      </c>
      <c r="D2507" s="69">
        <v>3295</v>
      </c>
      <c r="E2507" t="str">
        <f>INDEX(Table5[EEZ],MATCH(C2507,Table5[Colony_ID],0))</f>
        <v>Micronesian Exclusive Economic Zone</v>
      </c>
      <c r="F2507" t="str">
        <f>INDEX(Table5[Corrected Island/Colony Name],MATCH('Full Data'!C2507,Table5[Colony_ID],0))</f>
        <v>Fanapanges</v>
      </c>
      <c r="G2507" t="str">
        <f>INDEX(Table4[Common_Name],MATCH('Full Data'!D2507,Table4[SpcRecID],0))</f>
        <v>Black Noddy</v>
      </c>
      <c r="H2507" s="83" t="str">
        <f>INDEX(Data!E$2:E$6500,MATCH(A2507,Data!$A$2:$A$6500,0))</f>
        <v>Probable</v>
      </c>
      <c r="I2507" s="90">
        <f>INDEX(Data!P$2:P$6500,MATCH(A2507,Data!$A$2:$A$6500,0))</f>
        <v>1996</v>
      </c>
      <c r="J2507" s="90">
        <f>INDEX(Data!Q$2:Q$6500,MATCH($A2507,Data!$A$2:$A$6500,0))</f>
        <v>1984</v>
      </c>
      <c r="K2507" s="90">
        <f>INDEX(Data!F$2:F$6500,MATCH($A2507,Data!$A$2:$A$6500,0))</f>
        <v>6</v>
      </c>
      <c r="L2507" s="90">
        <f>INDEX(Data!G$2:G$6500,MATCH($A2507,Data!$A$2:$A$6500,0))</f>
        <v>6</v>
      </c>
      <c r="M2507" s="90">
        <f>INDEX(Data!H$2:H$6500,MATCH($A2507,Data!$A$2:$A$6500,0))</f>
        <v>0</v>
      </c>
      <c r="N2507" s="90">
        <f>INDEX(Data!I$2:I$6500,MATCH($A2507,Data!$A$2:$A$6500,0))</f>
        <v>0</v>
      </c>
      <c r="O2507" s="83" t="str">
        <f>INDEX(Data!J$2:J$6500,MATCH($A2507,Data!$A$2:$A$6500,0))</f>
        <v>individuals</v>
      </c>
      <c r="P2507" t="str">
        <f>_xlfn.XLOOKUP(B2507,Table3[RefID],Table3[Citation])</f>
        <v>Engbring et al (1990)</v>
      </c>
    </row>
    <row r="2508" spans="1:16" x14ac:dyDescent="0.35">
      <c r="A2508" s="68">
        <v>2506</v>
      </c>
      <c r="B2508" s="69">
        <v>155</v>
      </c>
      <c r="C2508" s="69">
        <v>12027</v>
      </c>
      <c r="D2508" s="69">
        <v>3295</v>
      </c>
      <c r="E2508" t="str">
        <f>INDEX(Table5[EEZ],MATCH(C2508,Table5[Colony_ID],0))</f>
        <v>Micronesian Exclusive Economic Zone</v>
      </c>
      <c r="F2508" t="str">
        <f>INDEX(Table5[Corrected Island/Colony Name],MATCH('Full Data'!C2508,Table5[Colony_ID],0))</f>
        <v>Fefan</v>
      </c>
      <c r="G2508" t="str">
        <f>INDEX(Table4[Common_Name],MATCH('Full Data'!D2508,Table4[SpcRecID],0))</f>
        <v>Black Noddy</v>
      </c>
      <c r="H2508" s="83" t="str">
        <f>INDEX(Data!E$2:E$6500,MATCH(A2508,Data!$A$2:$A$6500,0))</f>
        <v>Probable</v>
      </c>
      <c r="I2508" s="90">
        <f>INDEX(Data!P$2:P$6500,MATCH(A2508,Data!$A$2:$A$6500,0))</f>
        <v>1996</v>
      </c>
      <c r="J2508" s="90">
        <f>INDEX(Data!Q$2:Q$6500,MATCH($A2508,Data!$A$2:$A$6500,0))</f>
        <v>1984</v>
      </c>
      <c r="K2508" s="90">
        <f>INDEX(Data!F$2:F$6500,MATCH($A2508,Data!$A$2:$A$6500,0))</f>
        <v>121</v>
      </c>
      <c r="L2508" s="90">
        <f>INDEX(Data!G$2:G$6500,MATCH($A2508,Data!$A$2:$A$6500,0))</f>
        <v>121</v>
      </c>
      <c r="M2508" s="90">
        <f>INDEX(Data!H$2:H$6500,MATCH($A2508,Data!$A$2:$A$6500,0))</f>
        <v>0</v>
      </c>
      <c r="N2508" s="90">
        <f>INDEX(Data!I$2:I$6500,MATCH($A2508,Data!$A$2:$A$6500,0))</f>
        <v>0</v>
      </c>
      <c r="O2508" s="83" t="str">
        <f>INDEX(Data!J$2:J$6500,MATCH($A2508,Data!$A$2:$A$6500,0))</f>
        <v>individuals</v>
      </c>
      <c r="P2508" t="str">
        <f>_xlfn.XLOOKUP(B2508,Table3[RefID],Table3[Citation])</f>
        <v>Engbring et al (1990)</v>
      </c>
    </row>
    <row r="2509" spans="1:16" x14ac:dyDescent="0.35">
      <c r="A2509" s="68">
        <v>2507</v>
      </c>
      <c r="B2509" s="69">
        <v>155</v>
      </c>
      <c r="C2509" s="69">
        <v>12027</v>
      </c>
      <c r="D2509" s="69">
        <v>3295</v>
      </c>
      <c r="E2509" t="str">
        <f>INDEX(Table5[EEZ],MATCH(C2509,Table5[Colony_ID],0))</f>
        <v>Micronesian Exclusive Economic Zone</v>
      </c>
      <c r="F2509" t="str">
        <f>INDEX(Table5[Corrected Island/Colony Name],MATCH('Full Data'!C2509,Table5[Colony_ID],0))</f>
        <v>Fefan</v>
      </c>
      <c r="G2509" t="str">
        <f>INDEX(Table4[Common_Name],MATCH('Full Data'!D2509,Table4[SpcRecID],0))</f>
        <v>Black Noddy</v>
      </c>
      <c r="H2509" s="83" t="str">
        <f>INDEX(Data!E$2:E$6500,MATCH(A2509,Data!$A$2:$A$6500,0))</f>
        <v>Probable</v>
      </c>
      <c r="I2509" s="90" t="str">
        <f>INDEX(Data!P$2:P$6500,MATCH(A2509,Data!$A$2:$A$6500,0))</f>
        <v>&lt;1960</v>
      </c>
      <c r="J2509" s="90">
        <f>INDEX(Data!Q$2:Q$6500,MATCH($A2509,Data!$A$2:$A$6500,0))</f>
        <v>1984</v>
      </c>
      <c r="K2509" s="90">
        <f>INDEX(Data!F$2:F$6500,MATCH($A2509,Data!$A$2:$A$6500,0))</f>
        <v>20</v>
      </c>
      <c r="L2509" s="90">
        <f>INDEX(Data!G$2:G$6500,MATCH($A2509,Data!$A$2:$A$6500,0))</f>
        <v>20</v>
      </c>
      <c r="M2509" s="90">
        <f>INDEX(Data!H$2:H$6500,MATCH($A2509,Data!$A$2:$A$6500,0))</f>
        <v>0</v>
      </c>
      <c r="N2509" s="90">
        <f>INDEX(Data!I$2:I$6500,MATCH($A2509,Data!$A$2:$A$6500,0))</f>
        <v>0</v>
      </c>
      <c r="O2509" s="83" t="str">
        <f>INDEX(Data!J$2:J$6500,MATCH($A2509,Data!$A$2:$A$6500,0))</f>
        <v>individuals</v>
      </c>
      <c r="P2509" t="str">
        <f>_xlfn.XLOOKUP(B2509,Table3[RefID],Table3[Citation])</f>
        <v>Engbring et al (1990)</v>
      </c>
    </row>
    <row r="2510" spans="1:16" x14ac:dyDescent="0.35">
      <c r="A2510" s="68">
        <v>2508</v>
      </c>
      <c r="B2510" s="69">
        <v>155</v>
      </c>
      <c r="C2510" s="69">
        <v>12031</v>
      </c>
      <c r="D2510" s="69">
        <v>3295</v>
      </c>
      <c r="E2510" t="str">
        <f>INDEX(Table5[EEZ],MATCH(C2510,Table5[Colony_ID],0))</f>
        <v>Micronesian Exclusive Economic Zone</v>
      </c>
      <c r="F2510" t="str">
        <f>INDEX(Table5[Corrected Island/Colony Name],MATCH('Full Data'!C2510,Table5[Colony_ID],0))</f>
        <v>Moen</v>
      </c>
      <c r="G2510" t="str">
        <f>INDEX(Table4[Common_Name],MATCH('Full Data'!D2510,Table4[SpcRecID],0))</f>
        <v>Black Noddy</v>
      </c>
      <c r="H2510" s="83" t="str">
        <f>INDEX(Data!E$2:E$6500,MATCH(A2510,Data!$A$2:$A$6500,0))</f>
        <v>Probable</v>
      </c>
      <c r="I2510" s="90">
        <f>INDEX(Data!P$2:P$6500,MATCH(A2510,Data!$A$2:$A$6500,0))</f>
        <v>1993</v>
      </c>
      <c r="J2510" s="90">
        <f>INDEX(Data!Q$2:Q$6500,MATCH($A2510,Data!$A$2:$A$6500,0))</f>
        <v>1984</v>
      </c>
      <c r="K2510" s="90">
        <f>INDEX(Data!F$2:F$6500,MATCH($A2510,Data!$A$2:$A$6500,0))</f>
        <v>66</v>
      </c>
      <c r="L2510" s="90">
        <f>INDEX(Data!G$2:G$6500,MATCH($A2510,Data!$A$2:$A$6500,0))</f>
        <v>66</v>
      </c>
      <c r="M2510" s="90">
        <f>INDEX(Data!H$2:H$6500,MATCH($A2510,Data!$A$2:$A$6500,0))</f>
        <v>0</v>
      </c>
      <c r="N2510" s="90">
        <f>INDEX(Data!I$2:I$6500,MATCH($A2510,Data!$A$2:$A$6500,0))</f>
        <v>0</v>
      </c>
      <c r="O2510" s="83" t="str">
        <f>INDEX(Data!J$2:J$6500,MATCH($A2510,Data!$A$2:$A$6500,0))</f>
        <v>individuals</v>
      </c>
      <c r="P2510" t="str">
        <f>_xlfn.XLOOKUP(B2510,Table3[RefID],Table3[Citation])</f>
        <v>Engbring et al (1990)</v>
      </c>
    </row>
    <row r="2511" spans="1:16" x14ac:dyDescent="0.35">
      <c r="A2511" s="68">
        <v>2509</v>
      </c>
      <c r="B2511" s="69">
        <v>155</v>
      </c>
      <c r="C2511" s="69">
        <v>12031</v>
      </c>
      <c r="D2511" s="69">
        <v>3295</v>
      </c>
      <c r="E2511" t="str">
        <f>INDEX(Table5[EEZ],MATCH(C2511,Table5[Colony_ID],0))</f>
        <v>Micronesian Exclusive Economic Zone</v>
      </c>
      <c r="F2511" t="str">
        <f>INDEX(Table5[Corrected Island/Colony Name],MATCH('Full Data'!C2511,Table5[Colony_ID],0))</f>
        <v>Moen</v>
      </c>
      <c r="G2511" t="str">
        <f>INDEX(Table4[Common_Name],MATCH('Full Data'!D2511,Table4[SpcRecID],0))</f>
        <v>Black Noddy</v>
      </c>
      <c r="H2511" s="83" t="str">
        <f>INDEX(Data!E$2:E$6500,MATCH(A2511,Data!$A$2:$A$6500,0))</f>
        <v>Probable</v>
      </c>
      <c r="I2511" s="90">
        <f>INDEX(Data!P$2:P$6500,MATCH(A2511,Data!$A$2:$A$6500,0))</f>
        <v>1993</v>
      </c>
      <c r="J2511" s="90">
        <f>INDEX(Data!Q$2:Q$6500,MATCH($A2511,Data!$A$2:$A$6500,0))</f>
        <v>1984</v>
      </c>
      <c r="K2511" s="90">
        <f>INDEX(Data!F$2:F$6500,MATCH($A2511,Data!$A$2:$A$6500,0))</f>
        <v>401</v>
      </c>
      <c r="L2511" s="90">
        <f>INDEX(Data!G$2:G$6500,MATCH($A2511,Data!$A$2:$A$6500,0))</f>
        <v>401</v>
      </c>
      <c r="M2511" s="90">
        <f>INDEX(Data!H$2:H$6500,MATCH($A2511,Data!$A$2:$A$6500,0))</f>
        <v>0</v>
      </c>
      <c r="N2511" s="90">
        <f>INDEX(Data!I$2:I$6500,MATCH($A2511,Data!$A$2:$A$6500,0))</f>
        <v>0</v>
      </c>
      <c r="O2511" s="83" t="str">
        <f>INDEX(Data!J$2:J$6500,MATCH($A2511,Data!$A$2:$A$6500,0))</f>
        <v>individuals</v>
      </c>
      <c r="P2511" t="str">
        <f>_xlfn.XLOOKUP(B2511,Table3[RefID],Table3[Citation])</f>
        <v>Engbring et al (1990)</v>
      </c>
    </row>
    <row r="2512" spans="1:16" x14ac:dyDescent="0.35">
      <c r="A2512" s="68">
        <v>2510</v>
      </c>
      <c r="B2512" s="69">
        <v>155</v>
      </c>
      <c r="C2512" s="69">
        <v>12040</v>
      </c>
      <c r="D2512" s="69">
        <v>3295</v>
      </c>
      <c r="E2512" t="str">
        <f>INDEX(Table5[EEZ],MATCH(C2512,Table5[Colony_ID],0))</f>
        <v>Micronesian Exclusive Economic Zone</v>
      </c>
      <c r="F2512" t="str">
        <f>INDEX(Table5[Corrected Island/Colony Name],MATCH('Full Data'!C2512,Table5[Colony_ID],0))</f>
        <v>Param</v>
      </c>
      <c r="G2512" t="str">
        <f>INDEX(Table4[Common_Name],MATCH('Full Data'!D2512,Table4[SpcRecID],0))</f>
        <v>Black Noddy</v>
      </c>
      <c r="H2512" s="83" t="str">
        <f>INDEX(Data!E$2:E$6500,MATCH(A2512,Data!$A$2:$A$6500,0))</f>
        <v>Probable</v>
      </c>
      <c r="I2512" s="90">
        <f>INDEX(Data!P$2:P$6500,MATCH(A2512,Data!$A$2:$A$6500,0))</f>
        <v>1836</v>
      </c>
      <c r="J2512" s="90">
        <f>INDEX(Data!Q$2:Q$6500,MATCH($A2512,Data!$A$2:$A$6500,0))</f>
        <v>1984</v>
      </c>
      <c r="K2512" s="90">
        <f>INDEX(Data!F$2:F$6500,MATCH($A2512,Data!$A$2:$A$6500,0))</f>
        <v>4</v>
      </c>
      <c r="L2512" s="90">
        <f>INDEX(Data!G$2:G$6500,MATCH($A2512,Data!$A$2:$A$6500,0))</f>
        <v>4</v>
      </c>
      <c r="M2512" s="90">
        <f>INDEX(Data!H$2:H$6500,MATCH($A2512,Data!$A$2:$A$6500,0))</f>
        <v>0</v>
      </c>
      <c r="N2512" s="90">
        <f>INDEX(Data!I$2:I$6500,MATCH($A2512,Data!$A$2:$A$6500,0))</f>
        <v>0</v>
      </c>
      <c r="O2512" s="83" t="str">
        <f>INDEX(Data!J$2:J$6500,MATCH($A2512,Data!$A$2:$A$6500,0))</f>
        <v>individuals</v>
      </c>
      <c r="P2512" t="str">
        <f>_xlfn.XLOOKUP(B2512,Table3[RefID],Table3[Citation])</f>
        <v>Engbring et al (1990)</v>
      </c>
    </row>
    <row r="2513" spans="1:16" x14ac:dyDescent="0.35">
      <c r="A2513" s="68">
        <v>2511</v>
      </c>
      <c r="B2513" s="69">
        <v>155</v>
      </c>
      <c r="C2513" s="69">
        <v>12040</v>
      </c>
      <c r="D2513" s="69">
        <v>3295</v>
      </c>
      <c r="E2513" t="str">
        <f>INDEX(Table5[EEZ],MATCH(C2513,Table5[Colony_ID],0))</f>
        <v>Micronesian Exclusive Economic Zone</v>
      </c>
      <c r="F2513" t="str">
        <f>INDEX(Table5[Corrected Island/Colony Name],MATCH('Full Data'!C2513,Table5[Colony_ID],0))</f>
        <v>Param</v>
      </c>
      <c r="G2513" t="str">
        <f>INDEX(Table4[Common_Name],MATCH('Full Data'!D2513,Table4[SpcRecID],0))</f>
        <v>Black Noddy</v>
      </c>
      <c r="H2513" s="83" t="str">
        <f>INDEX(Data!E$2:E$6500,MATCH(A2513,Data!$A$2:$A$6500,0))</f>
        <v>Probable</v>
      </c>
      <c r="I2513" s="90">
        <f>INDEX(Data!P$2:P$6500,MATCH(A2513,Data!$A$2:$A$6500,0))</f>
        <v>1983</v>
      </c>
      <c r="J2513" s="90">
        <f>INDEX(Data!Q$2:Q$6500,MATCH($A2513,Data!$A$2:$A$6500,0))</f>
        <v>1984</v>
      </c>
      <c r="K2513" s="90">
        <f>INDEX(Data!F$2:F$6500,MATCH($A2513,Data!$A$2:$A$6500,0))</f>
        <v>24</v>
      </c>
      <c r="L2513" s="90">
        <f>INDEX(Data!G$2:G$6500,MATCH($A2513,Data!$A$2:$A$6500,0))</f>
        <v>24</v>
      </c>
      <c r="M2513" s="90">
        <f>INDEX(Data!H$2:H$6500,MATCH($A2513,Data!$A$2:$A$6500,0))</f>
        <v>0</v>
      </c>
      <c r="N2513" s="90">
        <f>INDEX(Data!I$2:I$6500,MATCH($A2513,Data!$A$2:$A$6500,0))</f>
        <v>0</v>
      </c>
      <c r="O2513" s="83" t="str">
        <f>INDEX(Data!J$2:J$6500,MATCH($A2513,Data!$A$2:$A$6500,0))</f>
        <v>individuals</v>
      </c>
      <c r="P2513" t="str">
        <f>_xlfn.XLOOKUP(B2513,Table3[RefID],Table3[Citation])</f>
        <v>Engbring et al (1990)</v>
      </c>
    </row>
    <row r="2514" spans="1:16" x14ac:dyDescent="0.35">
      <c r="A2514" s="68">
        <v>2512</v>
      </c>
      <c r="B2514" s="69">
        <v>155</v>
      </c>
      <c r="C2514" s="69">
        <v>12041</v>
      </c>
      <c r="D2514" s="69">
        <v>3295</v>
      </c>
      <c r="E2514" t="str">
        <f>INDEX(Table5[EEZ],MATCH(C2514,Table5[Colony_ID],0))</f>
        <v>Micronesian Exclusive Economic Zone</v>
      </c>
      <c r="F2514" t="str">
        <f>INDEX(Table5[Corrected Island/Colony Name],MATCH('Full Data'!C2514,Table5[Colony_ID],0))</f>
        <v>Pata Peninsula, Tol</v>
      </c>
      <c r="G2514" t="str">
        <f>INDEX(Table4[Common_Name],MATCH('Full Data'!D2514,Table4[SpcRecID],0))</f>
        <v>Black Noddy</v>
      </c>
      <c r="H2514" s="83" t="str">
        <f>INDEX(Data!E$2:E$6500,MATCH(A2514,Data!$A$2:$A$6500,0))</f>
        <v>Probable</v>
      </c>
      <c r="I2514" s="90">
        <f>INDEX(Data!P$2:P$6500,MATCH(A2514,Data!$A$2:$A$6500,0))</f>
        <v>1993</v>
      </c>
      <c r="J2514" s="90">
        <f>INDEX(Data!Q$2:Q$6500,MATCH($A2514,Data!$A$2:$A$6500,0))</f>
        <v>1984</v>
      </c>
      <c r="K2514" s="90">
        <f>INDEX(Data!F$2:F$6500,MATCH($A2514,Data!$A$2:$A$6500,0))</f>
        <v>8</v>
      </c>
      <c r="L2514" s="90">
        <f>INDEX(Data!G$2:G$6500,MATCH($A2514,Data!$A$2:$A$6500,0))</f>
        <v>8</v>
      </c>
      <c r="M2514" s="90">
        <f>INDEX(Data!H$2:H$6500,MATCH($A2514,Data!$A$2:$A$6500,0))</f>
        <v>0</v>
      </c>
      <c r="N2514" s="90">
        <f>INDEX(Data!I$2:I$6500,MATCH($A2514,Data!$A$2:$A$6500,0))</f>
        <v>0</v>
      </c>
      <c r="O2514" s="83" t="str">
        <f>INDEX(Data!J$2:J$6500,MATCH($A2514,Data!$A$2:$A$6500,0))</f>
        <v>individuals</v>
      </c>
      <c r="P2514" t="str">
        <f>_xlfn.XLOOKUP(B2514,Table3[RefID],Table3[Citation])</f>
        <v>Engbring et al (1990)</v>
      </c>
    </row>
    <row r="2515" spans="1:16" x14ac:dyDescent="0.35">
      <c r="A2515" s="68">
        <v>2513</v>
      </c>
      <c r="B2515" s="69">
        <v>155</v>
      </c>
      <c r="C2515" s="69">
        <v>12041</v>
      </c>
      <c r="D2515" s="69">
        <v>3295</v>
      </c>
      <c r="E2515" t="str">
        <f>INDEX(Table5[EEZ],MATCH(C2515,Table5[Colony_ID],0))</f>
        <v>Micronesian Exclusive Economic Zone</v>
      </c>
      <c r="F2515" t="str">
        <f>INDEX(Table5[Corrected Island/Colony Name],MATCH('Full Data'!C2515,Table5[Colony_ID],0))</f>
        <v>Pata Peninsula, Tol</v>
      </c>
      <c r="G2515" t="str">
        <f>INDEX(Table4[Common_Name],MATCH('Full Data'!D2515,Table4[SpcRecID],0))</f>
        <v>Black Noddy</v>
      </c>
      <c r="H2515" s="83" t="str">
        <f>INDEX(Data!E$2:E$6500,MATCH(A2515,Data!$A$2:$A$6500,0))</f>
        <v>Probable</v>
      </c>
      <c r="I2515" s="90">
        <f>INDEX(Data!P$2:P$6500,MATCH(A2515,Data!$A$2:$A$6500,0))</f>
        <v>1993</v>
      </c>
      <c r="J2515" s="90">
        <f>INDEX(Data!Q$2:Q$6500,MATCH($A2515,Data!$A$2:$A$6500,0))</f>
        <v>1984</v>
      </c>
      <c r="K2515" s="90">
        <f>INDEX(Data!F$2:F$6500,MATCH($A2515,Data!$A$2:$A$6500,0))</f>
        <v>31</v>
      </c>
      <c r="L2515" s="90">
        <f>INDEX(Data!G$2:G$6500,MATCH($A2515,Data!$A$2:$A$6500,0))</f>
        <v>31</v>
      </c>
      <c r="M2515" s="90">
        <f>INDEX(Data!H$2:H$6500,MATCH($A2515,Data!$A$2:$A$6500,0))</f>
        <v>0</v>
      </c>
      <c r="N2515" s="90">
        <f>INDEX(Data!I$2:I$6500,MATCH($A2515,Data!$A$2:$A$6500,0))</f>
        <v>0</v>
      </c>
      <c r="O2515" s="83" t="str">
        <f>INDEX(Data!J$2:J$6500,MATCH($A2515,Data!$A$2:$A$6500,0))</f>
        <v>individuals</v>
      </c>
      <c r="P2515" t="str">
        <f>_xlfn.XLOOKUP(B2515,Table3[RefID],Table3[Citation])</f>
        <v>Engbring et al (1990)</v>
      </c>
    </row>
    <row r="2516" spans="1:16" x14ac:dyDescent="0.35">
      <c r="A2516" s="68">
        <v>2514</v>
      </c>
      <c r="B2516" s="69">
        <v>155</v>
      </c>
      <c r="C2516" s="69">
        <v>12044</v>
      </c>
      <c r="D2516" s="69">
        <v>3295</v>
      </c>
      <c r="E2516" t="str">
        <f>INDEX(Table5[EEZ],MATCH(C2516,Table5[Colony_ID],0))</f>
        <v>Micronesian Exclusive Economic Zone</v>
      </c>
      <c r="F2516" t="str">
        <f>INDEX(Table5[Corrected Island/Colony Name],MATCH('Full Data'!C2516,Table5[Colony_ID],0))</f>
        <v>Polle Peninsula, Tol</v>
      </c>
      <c r="G2516" t="str">
        <f>INDEX(Table4[Common_Name],MATCH('Full Data'!D2516,Table4[SpcRecID],0))</f>
        <v>Black Noddy</v>
      </c>
      <c r="H2516" s="83" t="str">
        <f>INDEX(Data!E$2:E$6500,MATCH(A2516,Data!$A$2:$A$6500,0))</f>
        <v>Probable</v>
      </c>
      <c r="I2516" s="90">
        <f>INDEX(Data!P$2:P$6500,MATCH(A2516,Data!$A$2:$A$6500,0))</f>
        <v>1993</v>
      </c>
      <c r="J2516" s="90">
        <f>INDEX(Data!Q$2:Q$6500,MATCH($A2516,Data!$A$2:$A$6500,0))</f>
        <v>1984</v>
      </c>
      <c r="K2516" s="90">
        <f>INDEX(Data!F$2:F$6500,MATCH($A2516,Data!$A$2:$A$6500,0))</f>
        <v>13</v>
      </c>
      <c r="L2516" s="90">
        <f>INDEX(Data!G$2:G$6500,MATCH($A2516,Data!$A$2:$A$6500,0))</f>
        <v>13</v>
      </c>
      <c r="M2516" s="90">
        <f>INDEX(Data!H$2:H$6500,MATCH($A2516,Data!$A$2:$A$6500,0))</f>
        <v>0</v>
      </c>
      <c r="N2516" s="90">
        <f>INDEX(Data!I$2:I$6500,MATCH($A2516,Data!$A$2:$A$6500,0))</f>
        <v>0</v>
      </c>
      <c r="O2516" s="83" t="str">
        <f>INDEX(Data!J$2:J$6500,MATCH($A2516,Data!$A$2:$A$6500,0))</f>
        <v>individuals</v>
      </c>
      <c r="P2516" t="str">
        <f>_xlfn.XLOOKUP(B2516,Table3[RefID],Table3[Citation])</f>
        <v>Engbring et al (1990)</v>
      </c>
    </row>
    <row r="2517" spans="1:16" x14ac:dyDescent="0.35">
      <c r="A2517" s="68">
        <v>2515</v>
      </c>
      <c r="B2517" s="69">
        <v>155</v>
      </c>
      <c r="C2517" s="69">
        <v>12044</v>
      </c>
      <c r="D2517" s="69">
        <v>3295</v>
      </c>
      <c r="E2517" t="str">
        <f>INDEX(Table5[EEZ],MATCH(C2517,Table5[Colony_ID],0))</f>
        <v>Micronesian Exclusive Economic Zone</v>
      </c>
      <c r="F2517" t="str">
        <f>INDEX(Table5[Corrected Island/Colony Name],MATCH('Full Data'!C2517,Table5[Colony_ID],0))</f>
        <v>Polle Peninsula, Tol</v>
      </c>
      <c r="G2517" t="str">
        <f>INDEX(Table4[Common_Name],MATCH('Full Data'!D2517,Table4[SpcRecID],0))</f>
        <v>Black Noddy</v>
      </c>
      <c r="H2517" s="83" t="str">
        <f>INDEX(Data!E$2:E$6500,MATCH(A2517,Data!$A$2:$A$6500,0))</f>
        <v>Probable</v>
      </c>
      <c r="I2517" s="90">
        <f>INDEX(Data!P$2:P$6500,MATCH(A2517,Data!$A$2:$A$6500,0))</f>
        <v>1993</v>
      </c>
      <c r="J2517" s="90">
        <f>INDEX(Data!Q$2:Q$6500,MATCH($A2517,Data!$A$2:$A$6500,0))</f>
        <v>1984</v>
      </c>
      <c r="K2517" s="90">
        <f>INDEX(Data!F$2:F$6500,MATCH($A2517,Data!$A$2:$A$6500,0))</f>
        <v>94</v>
      </c>
      <c r="L2517" s="90">
        <f>INDEX(Data!G$2:G$6500,MATCH($A2517,Data!$A$2:$A$6500,0))</f>
        <v>94</v>
      </c>
      <c r="M2517" s="90">
        <f>INDEX(Data!H$2:H$6500,MATCH($A2517,Data!$A$2:$A$6500,0))</f>
        <v>0</v>
      </c>
      <c r="N2517" s="90">
        <f>INDEX(Data!I$2:I$6500,MATCH($A2517,Data!$A$2:$A$6500,0))</f>
        <v>0</v>
      </c>
      <c r="O2517" s="83" t="str">
        <f>INDEX(Data!J$2:J$6500,MATCH($A2517,Data!$A$2:$A$6500,0))</f>
        <v>individuals</v>
      </c>
      <c r="P2517" t="str">
        <f>_xlfn.XLOOKUP(B2517,Table3[RefID],Table3[Citation])</f>
        <v>Engbring et al (1990)</v>
      </c>
    </row>
    <row r="2518" spans="1:16" x14ac:dyDescent="0.35">
      <c r="A2518" s="68">
        <v>2516</v>
      </c>
      <c r="B2518" s="69">
        <v>155</v>
      </c>
      <c r="C2518" s="69">
        <v>12045</v>
      </c>
      <c r="D2518" s="69">
        <v>3295</v>
      </c>
      <c r="E2518" t="str">
        <f>INDEX(Table5[EEZ],MATCH(C2518,Table5[Colony_ID],0))</f>
        <v>Micronesian Exclusive Economic Zone</v>
      </c>
      <c r="F2518" t="str">
        <f>INDEX(Table5[Corrected Island/Colony Name],MATCH('Full Data'!C2518,Table5[Colony_ID],0))</f>
        <v>Pones</v>
      </c>
      <c r="G2518" t="str">
        <f>INDEX(Table4[Common_Name],MATCH('Full Data'!D2518,Table4[SpcRecID],0))</f>
        <v>Black Noddy</v>
      </c>
      <c r="H2518" s="83" t="str">
        <f>INDEX(Data!E$2:E$6500,MATCH(A2518,Data!$A$2:$A$6500,0))</f>
        <v>Probable</v>
      </c>
      <c r="I2518" s="90">
        <f>INDEX(Data!P$2:P$6500,MATCH(A2518,Data!$A$2:$A$6500,0))</f>
        <v>1836</v>
      </c>
      <c r="J2518" s="90">
        <f>INDEX(Data!Q$2:Q$6500,MATCH($A2518,Data!$A$2:$A$6500,0))</f>
        <v>1984</v>
      </c>
      <c r="K2518" s="90">
        <f>INDEX(Data!F$2:F$6500,MATCH($A2518,Data!$A$2:$A$6500,0))</f>
        <v>30</v>
      </c>
      <c r="L2518" s="90">
        <f>INDEX(Data!G$2:G$6500,MATCH($A2518,Data!$A$2:$A$6500,0))</f>
        <v>30</v>
      </c>
      <c r="M2518" s="90">
        <f>INDEX(Data!H$2:H$6500,MATCH($A2518,Data!$A$2:$A$6500,0))</f>
        <v>0</v>
      </c>
      <c r="N2518" s="90">
        <f>INDEX(Data!I$2:I$6500,MATCH($A2518,Data!$A$2:$A$6500,0))</f>
        <v>0</v>
      </c>
      <c r="O2518" s="83" t="str">
        <f>INDEX(Data!J$2:J$6500,MATCH($A2518,Data!$A$2:$A$6500,0))</f>
        <v>individuals</v>
      </c>
      <c r="P2518" t="str">
        <f>_xlfn.XLOOKUP(B2518,Table3[RefID],Table3[Citation])</f>
        <v>Engbring et al (1990)</v>
      </c>
    </row>
    <row r="2519" spans="1:16" x14ac:dyDescent="0.35">
      <c r="A2519" s="68">
        <v>2517</v>
      </c>
      <c r="B2519" s="69">
        <v>155</v>
      </c>
      <c r="C2519" s="69">
        <v>12045</v>
      </c>
      <c r="D2519" s="69">
        <v>3295</v>
      </c>
      <c r="E2519" t="str">
        <f>INDEX(Table5[EEZ],MATCH(C2519,Table5[Colony_ID],0))</f>
        <v>Micronesian Exclusive Economic Zone</v>
      </c>
      <c r="F2519" t="str">
        <f>INDEX(Table5[Corrected Island/Colony Name],MATCH('Full Data'!C2519,Table5[Colony_ID],0))</f>
        <v>Pones</v>
      </c>
      <c r="G2519" t="str">
        <f>INDEX(Table4[Common_Name],MATCH('Full Data'!D2519,Table4[SpcRecID],0))</f>
        <v>Black Noddy</v>
      </c>
      <c r="H2519" s="83" t="str">
        <f>INDEX(Data!E$2:E$6500,MATCH(A2519,Data!$A$2:$A$6500,0))</f>
        <v>Probable</v>
      </c>
      <c r="I2519" s="90">
        <f>INDEX(Data!P$2:P$6500,MATCH(A2519,Data!$A$2:$A$6500,0))</f>
        <v>1994</v>
      </c>
      <c r="J2519" s="90">
        <f>INDEX(Data!Q$2:Q$6500,MATCH($A2519,Data!$A$2:$A$6500,0))</f>
        <v>1984</v>
      </c>
      <c r="K2519" s="90">
        <f>INDEX(Data!F$2:F$6500,MATCH($A2519,Data!$A$2:$A$6500,0))</f>
        <v>23</v>
      </c>
      <c r="L2519" s="90">
        <f>INDEX(Data!G$2:G$6500,MATCH($A2519,Data!$A$2:$A$6500,0))</f>
        <v>23</v>
      </c>
      <c r="M2519" s="90">
        <f>INDEX(Data!H$2:H$6500,MATCH($A2519,Data!$A$2:$A$6500,0))</f>
        <v>0</v>
      </c>
      <c r="N2519" s="90">
        <f>INDEX(Data!I$2:I$6500,MATCH($A2519,Data!$A$2:$A$6500,0))</f>
        <v>0</v>
      </c>
      <c r="O2519" s="83" t="str">
        <f>INDEX(Data!J$2:J$6500,MATCH($A2519,Data!$A$2:$A$6500,0))</f>
        <v>individuals</v>
      </c>
      <c r="P2519" t="str">
        <f>_xlfn.XLOOKUP(B2519,Table3[RefID],Table3[Citation])</f>
        <v>Engbring et al (1990)</v>
      </c>
    </row>
    <row r="2520" spans="1:16" x14ac:dyDescent="0.35">
      <c r="A2520" s="68">
        <v>2518</v>
      </c>
      <c r="B2520" s="69">
        <v>155</v>
      </c>
      <c r="C2520" s="69">
        <v>12048</v>
      </c>
      <c r="D2520" s="69">
        <v>3295</v>
      </c>
      <c r="E2520" t="str">
        <f>INDEX(Table5[EEZ],MATCH(C2520,Table5[Colony_ID],0))</f>
        <v>Micronesian Exclusive Economic Zone</v>
      </c>
      <c r="F2520" t="str">
        <f>INDEX(Table5[Corrected Island/Colony Name],MATCH('Full Data'!C2520,Table5[Colony_ID],0))</f>
        <v>Salat</v>
      </c>
      <c r="G2520" t="str">
        <f>INDEX(Table4[Common_Name],MATCH('Full Data'!D2520,Table4[SpcRecID],0))</f>
        <v>Black Noddy</v>
      </c>
      <c r="H2520" s="83" t="str">
        <f>INDEX(Data!E$2:E$6500,MATCH(A2520,Data!$A$2:$A$6500,0))</f>
        <v>Probable</v>
      </c>
      <c r="I2520" s="90">
        <f>INDEX(Data!P$2:P$6500,MATCH(A2520,Data!$A$2:$A$6500,0))</f>
        <v>1993</v>
      </c>
      <c r="J2520" s="90">
        <f>INDEX(Data!Q$2:Q$6500,MATCH($A2520,Data!$A$2:$A$6500,0))</f>
        <v>1984</v>
      </c>
      <c r="K2520" s="90">
        <f>INDEX(Data!F$2:F$6500,MATCH($A2520,Data!$A$2:$A$6500,0))</f>
        <v>4</v>
      </c>
      <c r="L2520" s="90">
        <f>INDEX(Data!G$2:G$6500,MATCH($A2520,Data!$A$2:$A$6500,0))</f>
        <v>4</v>
      </c>
      <c r="M2520" s="90">
        <f>INDEX(Data!H$2:H$6500,MATCH($A2520,Data!$A$2:$A$6500,0))</f>
        <v>0</v>
      </c>
      <c r="N2520" s="90">
        <f>INDEX(Data!I$2:I$6500,MATCH($A2520,Data!$A$2:$A$6500,0))</f>
        <v>0</v>
      </c>
      <c r="O2520" s="83" t="str">
        <f>INDEX(Data!J$2:J$6500,MATCH($A2520,Data!$A$2:$A$6500,0))</f>
        <v>individuals</v>
      </c>
      <c r="P2520" t="str">
        <f>_xlfn.XLOOKUP(B2520,Table3[RefID],Table3[Citation])</f>
        <v>Engbring et al (1990)</v>
      </c>
    </row>
    <row r="2521" spans="1:16" x14ac:dyDescent="0.35">
      <c r="A2521" s="68">
        <v>2519</v>
      </c>
      <c r="B2521" s="69">
        <v>155</v>
      </c>
      <c r="C2521" s="69">
        <v>12048</v>
      </c>
      <c r="D2521" s="69">
        <v>3295</v>
      </c>
      <c r="E2521" t="str">
        <f>INDEX(Table5[EEZ],MATCH(C2521,Table5[Colony_ID],0))</f>
        <v>Micronesian Exclusive Economic Zone</v>
      </c>
      <c r="F2521" t="str">
        <f>INDEX(Table5[Corrected Island/Colony Name],MATCH('Full Data'!C2521,Table5[Colony_ID],0))</f>
        <v>Salat</v>
      </c>
      <c r="G2521" t="str">
        <f>INDEX(Table4[Common_Name],MATCH('Full Data'!D2521,Table4[SpcRecID],0))</f>
        <v>Black Noddy</v>
      </c>
      <c r="H2521" s="83" t="str">
        <f>INDEX(Data!E$2:E$6500,MATCH(A2521,Data!$A$2:$A$6500,0))</f>
        <v>Probable</v>
      </c>
      <c r="I2521" s="90">
        <f>INDEX(Data!P$2:P$6500,MATCH(A2521,Data!$A$2:$A$6500,0))</f>
        <v>1993</v>
      </c>
      <c r="J2521" s="90">
        <f>INDEX(Data!Q$2:Q$6500,MATCH($A2521,Data!$A$2:$A$6500,0))</f>
        <v>1984</v>
      </c>
      <c r="K2521" s="90">
        <f>INDEX(Data!F$2:F$6500,MATCH($A2521,Data!$A$2:$A$6500,0))</f>
        <v>6</v>
      </c>
      <c r="L2521" s="90">
        <f>INDEX(Data!G$2:G$6500,MATCH($A2521,Data!$A$2:$A$6500,0))</f>
        <v>6</v>
      </c>
      <c r="M2521" s="90">
        <f>INDEX(Data!H$2:H$6500,MATCH($A2521,Data!$A$2:$A$6500,0))</f>
        <v>0</v>
      </c>
      <c r="N2521" s="90">
        <f>INDEX(Data!I$2:I$6500,MATCH($A2521,Data!$A$2:$A$6500,0))</f>
        <v>0</v>
      </c>
      <c r="O2521" s="83" t="str">
        <f>INDEX(Data!J$2:J$6500,MATCH($A2521,Data!$A$2:$A$6500,0))</f>
        <v>individuals</v>
      </c>
      <c r="P2521" t="str">
        <f>_xlfn.XLOOKUP(B2521,Table3[RefID],Table3[Citation])</f>
        <v>Engbring et al (1990)</v>
      </c>
    </row>
    <row r="2522" spans="1:16" x14ac:dyDescent="0.35">
      <c r="A2522" s="68">
        <v>2520</v>
      </c>
      <c r="B2522" s="69">
        <v>155</v>
      </c>
      <c r="C2522" s="69">
        <v>12055</v>
      </c>
      <c r="D2522" s="69">
        <v>3295</v>
      </c>
      <c r="E2522" t="str">
        <f>INDEX(Table5[EEZ],MATCH(C2522,Table5[Colony_ID],0))</f>
        <v>Micronesian Exclusive Economic Zone</v>
      </c>
      <c r="F2522" t="str">
        <f>INDEX(Table5[Corrected Island/Colony Name],MATCH('Full Data'!C2522,Table5[Colony_ID],0))</f>
        <v>Udot</v>
      </c>
      <c r="G2522" t="str">
        <f>INDEX(Table4[Common_Name],MATCH('Full Data'!D2522,Table4[SpcRecID],0))</f>
        <v>Black Noddy</v>
      </c>
      <c r="H2522" s="83" t="str">
        <f>INDEX(Data!E$2:E$6500,MATCH(A2522,Data!$A$2:$A$6500,0))</f>
        <v>Probable</v>
      </c>
      <c r="I2522" s="90">
        <f>INDEX(Data!P$2:P$6500,MATCH(A2522,Data!$A$2:$A$6500,0))</f>
        <v>1996</v>
      </c>
      <c r="J2522" s="90">
        <f>INDEX(Data!Q$2:Q$6500,MATCH($A2522,Data!$A$2:$A$6500,0))</f>
        <v>1984</v>
      </c>
      <c r="K2522" s="90">
        <f>INDEX(Data!F$2:F$6500,MATCH($A2522,Data!$A$2:$A$6500,0))</f>
        <v>8</v>
      </c>
      <c r="L2522" s="90">
        <f>INDEX(Data!G$2:G$6500,MATCH($A2522,Data!$A$2:$A$6500,0))</f>
        <v>8</v>
      </c>
      <c r="M2522" s="90">
        <f>INDEX(Data!H$2:H$6500,MATCH($A2522,Data!$A$2:$A$6500,0))</f>
        <v>0</v>
      </c>
      <c r="N2522" s="90">
        <f>INDEX(Data!I$2:I$6500,MATCH($A2522,Data!$A$2:$A$6500,0))</f>
        <v>0</v>
      </c>
      <c r="O2522" s="83" t="str">
        <f>INDEX(Data!J$2:J$6500,MATCH($A2522,Data!$A$2:$A$6500,0))</f>
        <v>individuals</v>
      </c>
      <c r="P2522" t="str">
        <f>_xlfn.XLOOKUP(B2522,Table3[RefID],Table3[Citation])</f>
        <v>Engbring et al (1990)</v>
      </c>
    </row>
    <row r="2523" spans="1:16" x14ac:dyDescent="0.35">
      <c r="A2523" s="68">
        <v>2521</v>
      </c>
      <c r="B2523" s="69">
        <v>155</v>
      </c>
      <c r="C2523" s="69">
        <v>12055</v>
      </c>
      <c r="D2523" s="69">
        <v>3295</v>
      </c>
      <c r="E2523" t="str">
        <f>INDEX(Table5[EEZ],MATCH(C2523,Table5[Colony_ID],0))</f>
        <v>Micronesian Exclusive Economic Zone</v>
      </c>
      <c r="F2523" t="str">
        <f>INDEX(Table5[Corrected Island/Colony Name],MATCH('Full Data'!C2523,Table5[Colony_ID],0))</f>
        <v>Udot</v>
      </c>
      <c r="G2523" t="str">
        <f>INDEX(Table4[Common_Name],MATCH('Full Data'!D2523,Table4[SpcRecID],0))</f>
        <v>Black Noddy</v>
      </c>
      <c r="H2523" s="83" t="str">
        <f>INDEX(Data!E$2:E$6500,MATCH(A2523,Data!$A$2:$A$6500,0))</f>
        <v>Probable</v>
      </c>
      <c r="I2523" s="90">
        <f>INDEX(Data!P$2:P$6500,MATCH(A2523,Data!$A$2:$A$6500,0))</f>
        <v>1996</v>
      </c>
      <c r="J2523" s="90">
        <f>INDEX(Data!Q$2:Q$6500,MATCH($A2523,Data!$A$2:$A$6500,0))</f>
        <v>1984</v>
      </c>
      <c r="K2523" s="90">
        <f>INDEX(Data!F$2:F$6500,MATCH($A2523,Data!$A$2:$A$6500,0))</f>
        <v>49</v>
      </c>
      <c r="L2523" s="90">
        <f>INDEX(Data!G$2:G$6500,MATCH($A2523,Data!$A$2:$A$6500,0))</f>
        <v>49</v>
      </c>
      <c r="M2523" s="90">
        <f>INDEX(Data!H$2:H$6500,MATCH($A2523,Data!$A$2:$A$6500,0))</f>
        <v>0</v>
      </c>
      <c r="N2523" s="90">
        <f>INDEX(Data!I$2:I$6500,MATCH($A2523,Data!$A$2:$A$6500,0))</f>
        <v>0</v>
      </c>
      <c r="O2523" s="83" t="str">
        <f>INDEX(Data!J$2:J$6500,MATCH($A2523,Data!$A$2:$A$6500,0))</f>
        <v>individuals</v>
      </c>
      <c r="P2523" t="str">
        <f>_xlfn.XLOOKUP(B2523,Table3[RefID],Table3[Citation])</f>
        <v>Engbring et al (1990)</v>
      </c>
    </row>
    <row r="2524" spans="1:16" x14ac:dyDescent="0.35">
      <c r="A2524" s="68">
        <v>2522</v>
      </c>
      <c r="B2524" s="69">
        <v>155</v>
      </c>
      <c r="C2524" s="69">
        <v>12056</v>
      </c>
      <c r="D2524" s="69">
        <v>3295</v>
      </c>
      <c r="E2524" t="str">
        <f>INDEX(Table5[EEZ],MATCH(C2524,Table5[Colony_ID],0))</f>
        <v>Micronesian Exclusive Economic Zone</v>
      </c>
      <c r="F2524" t="str">
        <f>INDEX(Table5[Corrected Island/Colony Name],MATCH('Full Data'!C2524,Table5[Colony_ID],0))</f>
        <v>Uman</v>
      </c>
      <c r="G2524" t="str">
        <f>INDEX(Table4[Common_Name],MATCH('Full Data'!D2524,Table4[SpcRecID],0))</f>
        <v>Black Noddy</v>
      </c>
      <c r="H2524" s="83" t="str">
        <f>INDEX(Data!E$2:E$6500,MATCH(A2524,Data!$A$2:$A$6500,0))</f>
        <v>Probable</v>
      </c>
      <c r="I2524" s="90">
        <f>INDEX(Data!P$2:P$6500,MATCH(A2524,Data!$A$2:$A$6500,0))</f>
        <v>1996</v>
      </c>
      <c r="J2524" s="90">
        <f>INDEX(Data!Q$2:Q$6500,MATCH($A2524,Data!$A$2:$A$6500,0))</f>
        <v>1984</v>
      </c>
      <c r="K2524" s="90">
        <f>INDEX(Data!F$2:F$6500,MATCH($A2524,Data!$A$2:$A$6500,0))</f>
        <v>8</v>
      </c>
      <c r="L2524" s="90">
        <f>INDEX(Data!G$2:G$6500,MATCH($A2524,Data!$A$2:$A$6500,0))</f>
        <v>8</v>
      </c>
      <c r="M2524" s="90">
        <f>INDEX(Data!H$2:H$6500,MATCH($A2524,Data!$A$2:$A$6500,0))</f>
        <v>0</v>
      </c>
      <c r="N2524" s="90">
        <f>INDEX(Data!I$2:I$6500,MATCH($A2524,Data!$A$2:$A$6500,0))</f>
        <v>0</v>
      </c>
      <c r="O2524" s="83" t="str">
        <f>INDEX(Data!J$2:J$6500,MATCH($A2524,Data!$A$2:$A$6500,0))</f>
        <v>individuals</v>
      </c>
      <c r="P2524" t="str">
        <f>_xlfn.XLOOKUP(B2524,Table3[RefID],Table3[Citation])</f>
        <v>Engbring et al (1990)</v>
      </c>
    </row>
    <row r="2525" spans="1:16" x14ac:dyDescent="0.35">
      <c r="A2525" s="68">
        <v>2523</v>
      </c>
      <c r="B2525" s="69">
        <v>155</v>
      </c>
      <c r="C2525" s="69">
        <v>12056</v>
      </c>
      <c r="D2525" s="69">
        <v>3295</v>
      </c>
      <c r="E2525" t="str">
        <f>INDEX(Table5[EEZ],MATCH(C2525,Table5[Colony_ID],0))</f>
        <v>Micronesian Exclusive Economic Zone</v>
      </c>
      <c r="F2525" t="str">
        <f>INDEX(Table5[Corrected Island/Colony Name],MATCH('Full Data'!C2525,Table5[Colony_ID],0))</f>
        <v>Uman</v>
      </c>
      <c r="G2525" t="str">
        <f>INDEX(Table4[Common_Name],MATCH('Full Data'!D2525,Table4[SpcRecID],0))</f>
        <v>Black Noddy</v>
      </c>
      <c r="H2525" s="83" t="str">
        <f>INDEX(Data!E$2:E$6500,MATCH(A2525,Data!$A$2:$A$6500,0))</f>
        <v>Probable</v>
      </c>
      <c r="I2525" s="90">
        <f>INDEX(Data!P$2:P$6500,MATCH(A2525,Data!$A$2:$A$6500,0))</f>
        <v>1996</v>
      </c>
      <c r="J2525" s="90">
        <f>INDEX(Data!Q$2:Q$6500,MATCH($A2525,Data!$A$2:$A$6500,0))</f>
        <v>1984</v>
      </c>
      <c r="K2525" s="90">
        <f>INDEX(Data!F$2:F$6500,MATCH($A2525,Data!$A$2:$A$6500,0))</f>
        <v>37</v>
      </c>
      <c r="L2525" s="90">
        <f>INDEX(Data!G$2:G$6500,MATCH($A2525,Data!$A$2:$A$6500,0))</f>
        <v>37</v>
      </c>
      <c r="M2525" s="90">
        <f>INDEX(Data!H$2:H$6500,MATCH($A2525,Data!$A$2:$A$6500,0))</f>
        <v>0</v>
      </c>
      <c r="N2525" s="90">
        <f>INDEX(Data!I$2:I$6500,MATCH($A2525,Data!$A$2:$A$6500,0))</f>
        <v>0</v>
      </c>
      <c r="O2525" s="83" t="str">
        <f>INDEX(Data!J$2:J$6500,MATCH($A2525,Data!$A$2:$A$6500,0))</f>
        <v>individuals</v>
      </c>
      <c r="P2525" t="str">
        <f>_xlfn.XLOOKUP(B2525,Table3[RefID],Table3[Citation])</f>
        <v>Engbring et al (1990)</v>
      </c>
    </row>
    <row r="2526" spans="1:16" x14ac:dyDescent="0.35">
      <c r="A2526" s="68">
        <v>2524</v>
      </c>
      <c r="B2526" s="69">
        <v>155</v>
      </c>
      <c r="C2526" s="69">
        <v>12057</v>
      </c>
      <c r="D2526" s="69">
        <v>3295</v>
      </c>
      <c r="E2526" t="str">
        <f>INDEX(Table5[EEZ],MATCH(C2526,Table5[Colony_ID],0))</f>
        <v>Micronesian Exclusive Economic Zone</v>
      </c>
      <c r="F2526" t="str">
        <f>INDEX(Table5[Corrected Island/Colony Name],MATCH('Full Data'!C2526,Table5[Colony_ID],0))</f>
        <v>Wonei</v>
      </c>
      <c r="G2526" t="str">
        <f>INDEX(Table4[Common_Name],MATCH('Full Data'!D2526,Table4[SpcRecID],0))</f>
        <v>Black Noddy</v>
      </c>
      <c r="H2526" s="83" t="str">
        <f>INDEX(Data!E$2:E$6500,MATCH(A2526,Data!$A$2:$A$6500,0))</f>
        <v>Probable</v>
      </c>
      <c r="I2526" s="90">
        <f>INDEX(Data!P$2:P$6500,MATCH(A2526,Data!$A$2:$A$6500,0))</f>
        <v>1993</v>
      </c>
      <c r="J2526" s="90">
        <f>INDEX(Data!Q$2:Q$6500,MATCH($A2526,Data!$A$2:$A$6500,0))</f>
        <v>1984</v>
      </c>
      <c r="K2526" s="90">
        <f>INDEX(Data!F$2:F$6500,MATCH($A2526,Data!$A$2:$A$6500,0))</f>
        <v>44</v>
      </c>
      <c r="L2526" s="90">
        <f>INDEX(Data!G$2:G$6500,MATCH($A2526,Data!$A$2:$A$6500,0))</f>
        <v>44</v>
      </c>
      <c r="M2526" s="90">
        <f>INDEX(Data!H$2:H$6500,MATCH($A2526,Data!$A$2:$A$6500,0))</f>
        <v>0</v>
      </c>
      <c r="N2526" s="90">
        <f>INDEX(Data!I$2:I$6500,MATCH($A2526,Data!$A$2:$A$6500,0))</f>
        <v>0</v>
      </c>
      <c r="O2526" s="83" t="str">
        <f>INDEX(Data!J$2:J$6500,MATCH($A2526,Data!$A$2:$A$6500,0))</f>
        <v>individuals</v>
      </c>
      <c r="P2526" t="str">
        <f>_xlfn.XLOOKUP(B2526,Table3[RefID],Table3[Citation])</f>
        <v>Engbring et al (1990)</v>
      </c>
    </row>
    <row r="2527" spans="1:16" x14ac:dyDescent="0.35">
      <c r="A2527" s="68">
        <v>2525</v>
      </c>
      <c r="B2527" s="69">
        <v>155</v>
      </c>
      <c r="C2527" s="69">
        <v>12057</v>
      </c>
      <c r="D2527" s="69">
        <v>3295</v>
      </c>
      <c r="E2527" t="str">
        <f>INDEX(Table5[EEZ],MATCH(C2527,Table5[Colony_ID],0))</f>
        <v>Micronesian Exclusive Economic Zone</v>
      </c>
      <c r="F2527" t="str">
        <f>INDEX(Table5[Corrected Island/Colony Name],MATCH('Full Data'!C2527,Table5[Colony_ID],0))</f>
        <v>Wonei</v>
      </c>
      <c r="G2527" t="str">
        <f>INDEX(Table4[Common_Name],MATCH('Full Data'!D2527,Table4[SpcRecID],0))</f>
        <v>Black Noddy</v>
      </c>
      <c r="H2527" s="83" t="str">
        <f>INDEX(Data!E$2:E$6500,MATCH(A2527,Data!$A$2:$A$6500,0))</f>
        <v>Probable</v>
      </c>
      <c r="I2527" s="90">
        <f>INDEX(Data!P$2:P$6500,MATCH(A2527,Data!$A$2:$A$6500,0))</f>
        <v>1993</v>
      </c>
      <c r="J2527" s="90">
        <f>INDEX(Data!Q$2:Q$6500,MATCH($A2527,Data!$A$2:$A$6500,0))</f>
        <v>1984</v>
      </c>
      <c r="K2527" s="90">
        <f>INDEX(Data!F$2:F$6500,MATCH($A2527,Data!$A$2:$A$6500,0))</f>
        <v>153</v>
      </c>
      <c r="L2527" s="90">
        <f>INDEX(Data!G$2:G$6500,MATCH($A2527,Data!$A$2:$A$6500,0))</f>
        <v>153</v>
      </c>
      <c r="M2527" s="90">
        <f>INDEX(Data!H$2:H$6500,MATCH($A2527,Data!$A$2:$A$6500,0))</f>
        <v>0</v>
      </c>
      <c r="N2527" s="90">
        <f>INDEX(Data!I$2:I$6500,MATCH($A2527,Data!$A$2:$A$6500,0))</f>
        <v>0</v>
      </c>
      <c r="O2527" s="83" t="str">
        <f>INDEX(Data!J$2:J$6500,MATCH($A2527,Data!$A$2:$A$6500,0))</f>
        <v>individuals</v>
      </c>
      <c r="P2527" t="str">
        <f>_xlfn.XLOOKUP(B2527,Table3[RefID],Table3[Citation])</f>
        <v>Engbring et al (1990)</v>
      </c>
    </row>
    <row r="2528" spans="1:16" x14ac:dyDescent="0.35">
      <c r="A2528" s="68">
        <v>2526</v>
      </c>
      <c r="B2528" s="69">
        <v>155</v>
      </c>
      <c r="C2528" s="69">
        <v>12071</v>
      </c>
      <c r="D2528" s="69">
        <v>3295</v>
      </c>
      <c r="E2528" t="str">
        <f>INDEX(Table5[EEZ],MATCH(C2528,Table5[Colony_ID],0))</f>
        <v>Micronesian Exclusive Economic Zone</v>
      </c>
      <c r="F2528" t="str">
        <f>INDEX(Table5[Corrected Island/Colony Name],MATCH('Full Data'!C2528,Table5[Colony_ID],0))</f>
        <v>Kosrae</v>
      </c>
      <c r="G2528" t="str">
        <f>INDEX(Table4[Common_Name],MATCH('Full Data'!D2528,Table4[SpcRecID],0))</f>
        <v>Black Noddy</v>
      </c>
      <c r="H2528" s="83" t="str">
        <f>INDEX(Data!E$2:E$6500,MATCH(A2528,Data!$A$2:$A$6500,0))</f>
        <v>Probable</v>
      </c>
      <c r="I2528" s="90">
        <f>INDEX(Data!P$2:P$6500,MATCH(A2528,Data!$A$2:$A$6500,0))</f>
        <v>2011</v>
      </c>
      <c r="J2528" s="90">
        <f>INDEX(Data!Q$2:Q$6500,MATCH($A2528,Data!$A$2:$A$6500,0))</f>
        <v>1983</v>
      </c>
      <c r="K2528" s="90">
        <f>INDEX(Data!F$2:F$6500,MATCH($A2528,Data!$A$2:$A$6500,0))</f>
        <v>441</v>
      </c>
      <c r="L2528" s="90">
        <f>INDEX(Data!G$2:G$6500,MATCH($A2528,Data!$A$2:$A$6500,0))</f>
        <v>441</v>
      </c>
      <c r="M2528" s="90">
        <f>INDEX(Data!H$2:H$6500,MATCH($A2528,Data!$A$2:$A$6500,0))</f>
        <v>0</v>
      </c>
      <c r="N2528" s="90">
        <f>INDEX(Data!I$2:I$6500,MATCH($A2528,Data!$A$2:$A$6500,0))</f>
        <v>0</v>
      </c>
      <c r="O2528" s="83" t="str">
        <f>INDEX(Data!J$2:J$6500,MATCH($A2528,Data!$A$2:$A$6500,0))</f>
        <v>individuals</v>
      </c>
      <c r="P2528" t="str">
        <f>_xlfn.XLOOKUP(B2528,Table3[RefID],Table3[Citation])</f>
        <v>Engbring et al (1990)</v>
      </c>
    </row>
    <row r="2529" spans="1:16" x14ac:dyDescent="0.35">
      <c r="A2529" s="68">
        <v>2527</v>
      </c>
      <c r="B2529" s="69">
        <v>155</v>
      </c>
      <c r="C2529" s="69">
        <v>12071</v>
      </c>
      <c r="D2529" s="69">
        <v>3295</v>
      </c>
      <c r="E2529" t="str">
        <f>INDEX(Table5[EEZ],MATCH(C2529,Table5[Colony_ID],0))</f>
        <v>Micronesian Exclusive Economic Zone</v>
      </c>
      <c r="F2529" t="str">
        <f>INDEX(Table5[Corrected Island/Colony Name],MATCH('Full Data'!C2529,Table5[Colony_ID],0))</f>
        <v>Kosrae</v>
      </c>
      <c r="G2529" t="str">
        <f>INDEX(Table4[Common_Name],MATCH('Full Data'!D2529,Table4[SpcRecID],0))</f>
        <v>Black Noddy</v>
      </c>
      <c r="H2529" s="83" t="str">
        <f>INDEX(Data!E$2:E$6500,MATCH(A2529,Data!$A$2:$A$6500,0))</f>
        <v>Probable</v>
      </c>
      <c r="I2529" s="90">
        <f>INDEX(Data!P$2:P$6500,MATCH(A2529,Data!$A$2:$A$6500,0))</f>
        <v>2011</v>
      </c>
      <c r="J2529" s="90">
        <f>INDEX(Data!Q$2:Q$6500,MATCH($A2529,Data!$A$2:$A$6500,0))</f>
        <v>1983</v>
      </c>
      <c r="K2529" s="90">
        <f>INDEX(Data!F$2:F$6500,MATCH($A2529,Data!$A$2:$A$6500,0))</f>
        <v>5461</v>
      </c>
      <c r="L2529" s="90">
        <f>INDEX(Data!G$2:G$6500,MATCH($A2529,Data!$A$2:$A$6500,0))</f>
        <v>5461</v>
      </c>
      <c r="M2529" s="90">
        <f>INDEX(Data!H$2:H$6500,MATCH($A2529,Data!$A$2:$A$6500,0))</f>
        <v>0</v>
      </c>
      <c r="N2529" s="90">
        <f>INDEX(Data!I$2:I$6500,MATCH($A2529,Data!$A$2:$A$6500,0))</f>
        <v>0</v>
      </c>
      <c r="O2529" s="83" t="str">
        <f>INDEX(Data!J$2:J$6500,MATCH($A2529,Data!$A$2:$A$6500,0))</f>
        <v>individuals</v>
      </c>
      <c r="P2529" t="str">
        <f>_xlfn.XLOOKUP(B2529,Table3[RefID],Table3[Citation])</f>
        <v>Engbring et al (1990)</v>
      </c>
    </row>
    <row r="2530" spans="1:16" x14ac:dyDescent="0.35">
      <c r="A2530" s="68">
        <v>2528</v>
      </c>
      <c r="B2530" s="69">
        <v>155</v>
      </c>
      <c r="C2530" s="69">
        <v>12096</v>
      </c>
      <c r="D2530" s="69">
        <v>3295</v>
      </c>
      <c r="E2530" t="str">
        <f>INDEX(Table5[EEZ],MATCH(C2530,Table5[Colony_ID],0))</f>
        <v>Micronesian Exclusive Economic Zone</v>
      </c>
      <c r="F2530" t="str">
        <f>INDEX(Table5[Corrected Island/Colony Name],MATCH('Full Data'!C2530,Table5[Colony_ID],0))</f>
        <v>Kepara Island</v>
      </c>
      <c r="G2530" t="str">
        <f>INDEX(Table4[Common_Name],MATCH('Full Data'!D2530,Table4[SpcRecID],0))</f>
        <v>Black Noddy</v>
      </c>
      <c r="H2530" s="83" t="str">
        <f>INDEX(Data!E$2:E$6500,MATCH(A2530,Data!$A$2:$A$6500,0))</f>
        <v>Probable</v>
      </c>
      <c r="I2530" s="90">
        <f>INDEX(Data!P$2:P$6500,MATCH(A2530,Data!$A$2:$A$6500,0))</f>
        <v>1993</v>
      </c>
      <c r="J2530" s="90">
        <f>INDEX(Data!Q$2:Q$6500,MATCH($A2530,Data!$A$2:$A$6500,0))</f>
        <v>1982</v>
      </c>
      <c r="K2530" s="90">
        <f>INDEX(Data!F$2:F$6500,MATCH($A2530,Data!$A$2:$A$6500,0))</f>
        <v>1000</v>
      </c>
      <c r="L2530" s="90">
        <f>INDEX(Data!G$2:G$6500,MATCH($A2530,Data!$A$2:$A$6500,0))</f>
        <v>1000</v>
      </c>
      <c r="M2530" s="90">
        <f>INDEX(Data!H$2:H$6500,MATCH($A2530,Data!$A$2:$A$6500,0))</f>
        <v>0</v>
      </c>
      <c r="N2530" s="90">
        <f>INDEX(Data!I$2:I$6500,MATCH($A2530,Data!$A$2:$A$6500,0))</f>
        <v>0</v>
      </c>
      <c r="O2530" s="83" t="str">
        <f>INDEX(Data!J$2:J$6500,MATCH($A2530,Data!$A$2:$A$6500,0))</f>
        <v>individuals</v>
      </c>
      <c r="P2530" t="str">
        <f>_xlfn.XLOOKUP(B2530,Table3[RefID],Table3[Citation])</f>
        <v>Engbring et al (1990)</v>
      </c>
    </row>
    <row r="2531" spans="1:16" x14ac:dyDescent="0.35">
      <c r="A2531" s="68">
        <v>2529</v>
      </c>
      <c r="B2531" s="69">
        <v>155</v>
      </c>
      <c r="C2531" s="69">
        <v>12097</v>
      </c>
      <c r="D2531" s="69">
        <v>3295</v>
      </c>
      <c r="E2531" t="str">
        <f>INDEX(Table5[EEZ],MATCH(C2531,Table5[Colony_ID],0))</f>
        <v>Micronesian Exclusive Economic Zone</v>
      </c>
      <c r="F2531" t="str">
        <f>INDEX(Table5[Corrected Island/Colony Name],MATCH('Full Data'!C2531,Table5[Colony_ID],0))</f>
        <v>Pohnpei</v>
      </c>
      <c r="G2531" t="str">
        <f>INDEX(Table4[Common_Name],MATCH('Full Data'!D2531,Table4[SpcRecID],0))</f>
        <v>Black Noddy</v>
      </c>
      <c r="H2531" s="83" t="str">
        <f>INDEX(Data!E$2:E$6500,MATCH(A2531,Data!$A$2:$A$6500,0))</f>
        <v>Probable</v>
      </c>
      <c r="I2531" s="90">
        <f>INDEX(Data!P$2:P$6500,MATCH(A2531,Data!$A$2:$A$6500,0))</f>
        <v>1958</v>
      </c>
      <c r="J2531" s="90">
        <f>INDEX(Data!Q$2:Q$6500,MATCH($A2531,Data!$A$2:$A$6500,0))</f>
        <v>1983</v>
      </c>
      <c r="K2531" s="90">
        <f>INDEX(Data!F$2:F$6500,MATCH($A2531,Data!$A$2:$A$6500,0))</f>
        <v>707</v>
      </c>
      <c r="L2531" s="90">
        <f>INDEX(Data!G$2:G$6500,MATCH($A2531,Data!$A$2:$A$6500,0))</f>
        <v>707</v>
      </c>
      <c r="M2531" s="90">
        <f>INDEX(Data!H$2:H$6500,MATCH($A2531,Data!$A$2:$A$6500,0))</f>
        <v>0</v>
      </c>
      <c r="N2531" s="90">
        <f>INDEX(Data!I$2:I$6500,MATCH($A2531,Data!$A$2:$A$6500,0))</f>
        <v>0</v>
      </c>
      <c r="O2531" s="83" t="str">
        <f>INDEX(Data!J$2:J$6500,MATCH($A2531,Data!$A$2:$A$6500,0))</f>
        <v>individuals</v>
      </c>
      <c r="P2531" t="str">
        <f>_xlfn.XLOOKUP(B2531,Table3[RefID],Table3[Citation])</f>
        <v>Engbring et al (1990)</v>
      </c>
    </row>
    <row r="2532" spans="1:16" x14ac:dyDescent="0.35">
      <c r="A2532" s="68">
        <v>2530</v>
      </c>
      <c r="B2532" s="69">
        <v>155</v>
      </c>
      <c r="C2532" s="69">
        <v>12097</v>
      </c>
      <c r="D2532" s="69">
        <v>3295</v>
      </c>
      <c r="E2532" t="str">
        <f>INDEX(Table5[EEZ],MATCH(C2532,Table5[Colony_ID],0))</f>
        <v>Micronesian Exclusive Economic Zone</v>
      </c>
      <c r="F2532" t="str">
        <f>INDEX(Table5[Corrected Island/Colony Name],MATCH('Full Data'!C2532,Table5[Colony_ID],0))</f>
        <v>Pohnpei</v>
      </c>
      <c r="G2532" t="str">
        <f>INDEX(Table4[Common_Name],MATCH('Full Data'!D2532,Table4[SpcRecID],0))</f>
        <v>Black Noddy</v>
      </c>
      <c r="H2532" s="83" t="str">
        <f>INDEX(Data!E$2:E$6500,MATCH(A2532,Data!$A$2:$A$6500,0))</f>
        <v>Probable</v>
      </c>
      <c r="I2532" s="90">
        <f>INDEX(Data!P$2:P$6500,MATCH(A2532,Data!$A$2:$A$6500,0))</f>
        <v>1993</v>
      </c>
      <c r="J2532" s="90">
        <f>INDEX(Data!Q$2:Q$6500,MATCH($A2532,Data!$A$2:$A$6500,0))</f>
        <v>1983</v>
      </c>
      <c r="K2532" s="90">
        <f>INDEX(Data!F$2:F$6500,MATCH($A2532,Data!$A$2:$A$6500,0))</f>
        <v>23</v>
      </c>
      <c r="L2532" s="90">
        <f>INDEX(Data!G$2:G$6500,MATCH($A2532,Data!$A$2:$A$6500,0))</f>
        <v>23</v>
      </c>
      <c r="M2532" s="90">
        <f>INDEX(Data!H$2:H$6500,MATCH($A2532,Data!$A$2:$A$6500,0))</f>
        <v>0</v>
      </c>
      <c r="N2532" s="90">
        <f>INDEX(Data!I$2:I$6500,MATCH($A2532,Data!$A$2:$A$6500,0))</f>
        <v>0</v>
      </c>
      <c r="O2532" s="83" t="str">
        <f>INDEX(Data!J$2:J$6500,MATCH($A2532,Data!$A$2:$A$6500,0))</f>
        <v>individuals</v>
      </c>
      <c r="P2532" t="str">
        <f>_xlfn.XLOOKUP(B2532,Table3[RefID],Table3[Citation])</f>
        <v>Engbring et al (1990)</v>
      </c>
    </row>
    <row r="2533" spans="1:16" x14ac:dyDescent="0.35">
      <c r="A2533" s="68">
        <v>2531</v>
      </c>
      <c r="B2533" s="69">
        <v>155</v>
      </c>
      <c r="C2533" s="69">
        <v>12127</v>
      </c>
      <c r="D2533" s="69">
        <v>3295</v>
      </c>
      <c r="E2533" t="str">
        <f>INDEX(Table5[EEZ],MATCH(C2533,Table5[Colony_ID],0))</f>
        <v>Micronesian Exclusive Economic Zone</v>
      </c>
      <c r="F2533" t="str">
        <f>INDEX(Table5[Corrected Island/Colony Name],MATCH('Full Data'!C2533,Table5[Colony_ID],0))</f>
        <v>Gagil-Tomil</v>
      </c>
      <c r="G2533" t="str">
        <f>INDEX(Table4[Common_Name],MATCH('Full Data'!D2533,Table4[SpcRecID],0))</f>
        <v>Black Noddy</v>
      </c>
      <c r="H2533" s="83" t="str">
        <f>INDEX(Data!E$2:E$6500,MATCH(A2533,Data!$A$2:$A$6500,0))</f>
        <v>Probable</v>
      </c>
      <c r="I2533" s="90">
        <f>INDEX(Data!P$2:P$6500,MATCH(A2533,Data!$A$2:$A$6500,0))</f>
        <v>1998</v>
      </c>
      <c r="J2533" s="90">
        <f>INDEX(Data!Q$2:Q$6500,MATCH($A2533,Data!$A$2:$A$6500,0))</f>
        <v>1984</v>
      </c>
      <c r="K2533" s="90">
        <f>INDEX(Data!F$2:F$6500,MATCH($A2533,Data!$A$2:$A$6500,0))</f>
        <v>3</v>
      </c>
      <c r="L2533" s="90">
        <f>INDEX(Data!G$2:G$6500,MATCH($A2533,Data!$A$2:$A$6500,0))</f>
        <v>3</v>
      </c>
      <c r="M2533" s="90">
        <f>INDEX(Data!H$2:H$6500,MATCH($A2533,Data!$A$2:$A$6500,0))</f>
        <v>0</v>
      </c>
      <c r="N2533" s="90">
        <f>INDEX(Data!I$2:I$6500,MATCH($A2533,Data!$A$2:$A$6500,0))</f>
        <v>0</v>
      </c>
      <c r="O2533" s="83" t="str">
        <f>INDEX(Data!J$2:J$6500,MATCH($A2533,Data!$A$2:$A$6500,0))</f>
        <v>individuals</v>
      </c>
      <c r="P2533" t="str">
        <f>_xlfn.XLOOKUP(B2533,Table3[RefID],Table3[Citation])</f>
        <v>Engbring et al (1990)</v>
      </c>
    </row>
    <row r="2534" spans="1:16" x14ac:dyDescent="0.35">
      <c r="A2534" s="68">
        <v>2532</v>
      </c>
      <c r="B2534" s="69">
        <v>155</v>
      </c>
      <c r="C2534" s="69">
        <v>12127</v>
      </c>
      <c r="D2534" s="69">
        <v>3295</v>
      </c>
      <c r="E2534" t="str">
        <f>INDEX(Table5[EEZ],MATCH(C2534,Table5[Colony_ID],0))</f>
        <v>Micronesian Exclusive Economic Zone</v>
      </c>
      <c r="F2534" t="str">
        <f>INDEX(Table5[Corrected Island/Colony Name],MATCH('Full Data'!C2534,Table5[Colony_ID],0))</f>
        <v>Gagil-Tomil</v>
      </c>
      <c r="G2534" t="str">
        <f>INDEX(Table4[Common_Name],MATCH('Full Data'!D2534,Table4[SpcRecID],0))</f>
        <v>Black Noddy</v>
      </c>
      <c r="H2534" s="83" t="str">
        <f>INDEX(Data!E$2:E$6500,MATCH(A2534,Data!$A$2:$A$6500,0))</f>
        <v>Probable</v>
      </c>
      <c r="I2534" s="90">
        <f>INDEX(Data!P$2:P$6500,MATCH(A2534,Data!$A$2:$A$6500,0))</f>
        <v>1998</v>
      </c>
      <c r="J2534" s="90">
        <f>INDEX(Data!Q$2:Q$6500,MATCH($A2534,Data!$A$2:$A$6500,0))</f>
        <v>1984</v>
      </c>
      <c r="K2534" s="90">
        <f>INDEX(Data!F$2:F$6500,MATCH($A2534,Data!$A$2:$A$6500,0))</f>
        <v>18</v>
      </c>
      <c r="L2534" s="90">
        <f>INDEX(Data!G$2:G$6500,MATCH($A2534,Data!$A$2:$A$6500,0))</f>
        <v>18</v>
      </c>
      <c r="M2534" s="90">
        <f>INDEX(Data!H$2:H$6500,MATCH($A2534,Data!$A$2:$A$6500,0))</f>
        <v>0</v>
      </c>
      <c r="N2534" s="90">
        <f>INDEX(Data!I$2:I$6500,MATCH($A2534,Data!$A$2:$A$6500,0))</f>
        <v>0</v>
      </c>
      <c r="O2534" s="83" t="str">
        <f>INDEX(Data!J$2:J$6500,MATCH($A2534,Data!$A$2:$A$6500,0))</f>
        <v>individuals</v>
      </c>
      <c r="P2534" t="str">
        <f>_xlfn.XLOOKUP(B2534,Table3[RefID],Table3[Citation])</f>
        <v>Engbring et al (1990)</v>
      </c>
    </row>
    <row r="2535" spans="1:16" x14ac:dyDescent="0.35">
      <c r="A2535" s="68">
        <v>2533</v>
      </c>
      <c r="B2535" s="69">
        <v>155</v>
      </c>
      <c r="C2535" s="69">
        <v>12128</v>
      </c>
      <c r="D2535" s="69">
        <v>3295</v>
      </c>
      <c r="E2535" t="str">
        <f>INDEX(Table5[EEZ],MATCH(C2535,Table5[Colony_ID],0))</f>
        <v>Micronesian Exclusive Economic Zone</v>
      </c>
      <c r="F2535" t="str">
        <f>INDEX(Table5[Corrected Island/Colony Name],MATCH('Full Data'!C2535,Table5[Colony_ID],0))</f>
        <v>Maap</v>
      </c>
      <c r="G2535" t="str">
        <f>INDEX(Table4[Common_Name],MATCH('Full Data'!D2535,Table4[SpcRecID],0))</f>
        <v>Black Noddy</v>
      </c>
      <c r="H2535" s="83" t="str">
        <f>INDEX(Data!E$2:E$6500,MATCH(A2535,Data!$A$2:$A$6500,0))</f>
        <v>Probable</v>
      </c>
      <c r="I2535" s="90">
        <f>INDEX(Data!P$2:P$6500,MATCH(A2535,Data!$A$2:$A$6500,0))</f>
        <v>1998</v>
      </c>
      <c r="J2535" s="90">
        <f>INDEX(Data!Q$2:Q$6500,MATCH($A2535,Data!$A$2:$A$6500,0))</f>
        <v>1984</v>
      </c>
      <c r="K2535" s="90">
        <f>INDEX(Data!F$2:F$6500,MATCH($A2535,Data!$A$2:$A$6500,0))</f>
        <v>5</v>
      </c>
      <c r="L2535" s="90">
        <f>INDEX(Data!G$2:G$6500,MATCH($A2535,Data!$A$2:$A$6500,0))</f>
        <v>5</v>
      </c>
      <c r="M2535" s="90">
        <f>INDEX(Data!H$2:H$6500,MATCH($A2535,Data!$A$2:$A$6500,0))</f>
        <v>0</v>
      </c>
      <c r="N2535" s="90">
        <f>INDEX(Data!I$2:I$6500,MATCH($A2535,Data!$A$2:$A$6500,0))</f>
        <v>0</v>
      </c>
      <c r="O2535" s="83" t="str">
        <f>INDEX(Data!J$2:J$6500,MATCH($A2535,Data!$A$2:$A$6500,0))</f>
        <v>individuals</v>
      </c>
      <c r="P2535" t="str">
        <f>_xlfn.XLOOKUP(B2535,Table3[RefID],Table3[Citation])</f>
        <v>Engbring et al (1990)</v>
      </c>
    </row>
    <row r="2536" spans="1:16" x14ac:dyDescent="0.35">
      <c r="A2536" s="68">
        <v>2534</v>
      </c>
      <c r="B2536" s="69">
        <v>155</v>
      </c>
      <c r="C2536" s="69">
        <v>12128</v>
      </c>
      <c r="D2536" s="69">
        <v>3295</v>
      </c>
      <c r="E2536" t="str">
        <f>INDEX(Table5[EEZ],MATCH(C2536,Table5[Colony_ID],0))</f>
        <v>Micronesian Exclusive Economic Zone</v>
      </c>
      <c r="F2536" t="str">
        <f>INDEX(Table5[Corrected Island/Colony Name],MATCH('Full Data'!C2536,Table5[Colony_ID],0))</f>
        <v>Maap</v>
      </c>
      <c r="G2536" t="str">
        <f>INDEX(Table4[Common_Name],MATCH('Full Data'!D2536,Table4[SpcRecID],0))</f>
        <v>Black Noddy</v>
      </c>
      <c r="H2536" s="83" t="str">
        <f>INDEX(Data!E$2:E$6500,MATCH(A2536,Data!$A$2:$A$6500,0))</f>
        <v>Probable</v>
      </c>
      <c r="I2536" s="90">
        <f>INDEX(Data!P$2:P$6500,MATCH(A2536,Data!$A$2:$A$6500,0))</f>
        <v>1998</v>
      </c>
      <c r="J2536" s="90">
        <f>INDEX(Data!Q$2:Q$6500,MATCH($A2536,Data!$A$2:$A$6500,0))</f>
        <v>1984</v>
      </c>
      <c r="K2536" s="90">
        <f>INDEX(Data!F$2:F$6500,MATCH($A2536,Data!$A$2:$A$6500,0))</f>
        <v>197</v>
      </c>
      <c r="L2536" s="90">
        <f>INDEX(Data!G$2:G$6500,MATCH($A2536,Data!$A$2:$A$6500,0))</f>
        <v>197</v>
      </c>
      <c r="M2536" s="90">
        <f>INDEX(Data!H$2:H$6500,MATCH($A2536,Data!$A$2:$A$6500,0))</f>
        <v>0</v>
      </c>
      <c r="N2536" s="90">
        <f>INDEX(Data!I$2:I$6500,MATCH($A2536,Data!$A$2:$A$6500,0))</f>
        <v>0</v>
      </c>
      <c r="O2536" s="83" t="str">
        <f>INDEX(Data!J$2:J$6500,MATCH($A2536,Data!$A$2:$A$6500,0))</f>
        <v>individuals</v>
      </c>
      <c r="P2536" t="str">
        <f>_xlfn.XLOOKUP(B2536,Table3[RefID],Table3[Citation])</f>
        <v>Engbring et al (1990)</v>
      </c>
    </row>
    <row r="2537" spans="1:16" x14ac:dyDescent="0.35">
      <c r="A2537" s="68">
        <v>2535</v>
      </c>
      <c r="B2537" s="69">
        <v>155</v>
      </c>
      <c r="C2537" s="69">
        <v>12129</v>
      </c>
      <c r="D2537" s="69">
        <v>3295</v>
      </c>
      <c r="E2537" t="str">
        <f>INDEX(Table5[EEZ],MATCH(C2537,Table5[Colony_ID],0))</f>
        <v>Micronesian Exclusive Economic Zone</v>
      </c>
      <c r="F2537" t="str">
        <f>INDEX(Table5[Corrected Island/Colony Name],MATCH('Full Data'!C2537,Table5[Colony_ID],0))</f>
        <v>Rumung</v>
      </c>
      <c r="G2537" t="str">
        <f>INDEX(Table4[Common_Name],MATCH('Full Data'!D2537,Table4[SpcRecID],0))</f>
        <v>Black Noddy</v>
      </c>
      <c r="H2537" s="83" t="str">
        <f>INDEX(Data!E$2:E$6500,MATCH(A2537,Data!$A$2:$A$6500,0))</f>
        <v>Probable</v>
      </c>
      <c r="I2537" s="90">
        <f>INDEX(Data!P$2:P$6500,MATCH(A2537,Data!$A$2:$A$6500,0))</f>
        <v>1998</v>
      </c>
      <c r="J2537" s="90">
        <f>INDEX(Data!Q$2:Q$6500,MATCH($A2537,Data!$A$2:$A$6500,0))</f>
        <v>1984</v>
      </c>
      <c r="K2537" s="90">
        <f>INDEX(Data!F$2:F$6500,MATCH($A2537,Data!$A$2:$A$6500,0))</f>
        <v>5</v>
      </c>
      <c r="L2537" s="90">
        <f>INDEX(Data!G$2:G$6500,MATCH($A2537,Data!$A$2:$A$6500,0))</f>
        <v>5</v>
      </c>
      <c r="M2537" s="90">
        <f>INDEX(Data!H$2:H$6500,MATCH($A2537,Data!$A$2:$A$6500,0))</f>
        <v>0</v>
      </c>
      <c r="N2537" s="90">
        <f>INDEX(Data!I$2:I$6500,MATCH($A2537,Data!$A$2:$A$6500,0))</f>
        <v>0</v>
      </c>
      <c r="O2537" s="83" t="str">
        <f>INDEX(Data!J$2:J$6500,MATCH($A2537,Data!$A$2:$A$6500,0))</f>
        <v>individuals</v>
      </c>
      <c r="P2537" t="str">
        <f>_xlfn.XLOOKUP(B2537,Table3[RefID],Table3[Citation])</f>
        <v>Engbring et al (1990)</v>
      </c>
    </row>
    <row r="2538" spans="1:16" x14ac:dyDescent="0.35">
      <c r="A2538" s="68">
        <v>2536</v>
      </c>
      <c r="B2538" s="69">
        <v>155</v>
      </c>
      <c r="C2538" s="69">
        <v>12129</v>
      </c>
      <c r="D2538" s="69">
        <v>3295</v>
      </c>
      <c r="E2538" t="str">
        <f>INDEX(Table5[EEZ],MATCH(C2538,Table5[Colony_ID],0))</f>
        <v>Micronesian Exclusive Economic Zone</v>
      </c>
      <c r="F2538" t="str">
        <f>INDEX(Table5[Corrected Island/Colony Name],MATCH('Full Data'!C2538,Table5[Colony_ID],0))</f>
        <v>Rumung</v>
      </c>
      <c r="G2538" t="str">
        <f>INDEX(Table4[Common_Name],MATCH('Full Data'!D2538,Table4[SpcRecID],0))</f>
        <v>Black Noddy</v>
      </c>
      <c r="H2538" s="83" t="str">
        <f>INDEX(Data!E$2:E$6500,MATCH(A2538,Data!$A$2:$A$6500,0))</f>
        <v>Probable</v>
      </c>
      <c r="I2538" s="90">
        <f>INDEX(Data!P$2:P$6500,MATCH(A2538,Data!$A$2:$A$6500,0))</f>
        <v>1998</v>
      </c>
      <c r="J2538" s="90">
        <f>INDEX(Data!Q$2:Q$6500,MATCH($A2538,Data!$A$2:$A$6500,0))</f>
        <v>1984</v>
      </c>
      <c r="K2538" s="90">
        <f>INDEX(Data!F$2:F$6500,MATCH($A2538,Data!$A$2:$A$6500,0))</f>
        <v>197</v>
      </c>
      <c r="L2538" s="90">
        <f>INDEX(Data!G$2:G$6500,MATCH($A2538,Data!$A$2:$A$6500,0))</f>
        <v>197</v>
      </c>
      <c r="M2538" s="90">
        <f>INDEX(Data!H$2:H$6500,MATCH($A2538,Data!$A$2:$A$6500,0))</f>
        <v>0</v>
      </c>
      <c r="N2538" s="90">
        <f>INDEX(Data!I$2:I$6500,MATCH($A2538,Data!$A$2:$A$6500,0))</f>
        <v>0</v>
      </c>
      <c r="O2538" s="83" t="str">
        <f>INDEX(Data!J$2:J$6500,MATCH($A2538,Data!$A$2:$A$6500,0))</f>
        <v>individuals</v>
      </c>
      <c r="P2538" t="str">
        <f>_xlfn.XLOOKUP(B2538,Table3[RefID],Table3[Citation])</f>
        <v>Engbring et al (1990)</v>
      </c>
    </row>
    <row r="2539" spans="1:16" x14ac:dyDescent="0.35">
      <c r="A2539" s="68">
        <v>2537</v>
      </c>
      <c r="B2539" s="69">
        <v>155</v>
      </c>
      <c r="C2539" s="69">
        <v>12130</v>
      </c>
      <c r="D2539" s="69">
        <v>3295</v>
      </c>
      <c r="E2539" t="str">
        <f>INDEX(Table5[EEZ],MATCH(C2539,Table5[Colony_ID],0))</f>
        <v>Micronesian Exclusive Economic Zone</v>
      </c>
      <c r="F2539" t="str">
        <f>INDEX(Table5[Corrected Island/Colony Name],MATCH('Full Data'!C2539,Table5[Colony_ID],0))</f>
        <v>Yap</v>
      </c>
      <c r="G2539" t="str">
        <f>INDEX(Table4[Common_Name],MATCH('Full Data'!D2539,Table4[SpcRecID],0))</f>
        <v>Black Noddy</v>
      </c>
      <c r="H2539" s="83" t="str">
        <f>INDEX(Data!E$2:E$6500,MATCH(A2539,Data!$A$2:$A$6500,0))</f>
        <v>Probable</v>
      </c>
      <c r="I2539" s="90">
        <f>INDEX(Data!P$2:P$6500,MATCH(A2539,Data!$A$2:$A$6500,0))</f>
        <v>1993</v>
      </c>
      <c r="J2539" s="90">
        <f>INDEX(Data!Q$2:Q$6500,MATCH($A2539,Data!$A$2:$A$6500,0))</f>
        <v>1984</v>
      </c>
      <c r="K2539" s="90">
        <f>INDEX(Data!F$2:F$6500,MATCH($A2539,Data!$A$2:$A$6500,0))</f>
        <v>7</v>
      </c>
      <c r="L2539" s="90">
        <f>INDEX(Data!G$2:G$6500,MATCH($A2539,Data!$A$2:$A$6500,0))</f>
        <v>7</v>
      </c>
      <c r="M2539" s="90">
        <f>INDEX(Data!H$2:H$6500,MATCH($A2539,Data!$A$2:$A$6500,0))</f>
        <v>0</v>
      </c>
      <c r="N2539" s="90">
        <f>INDEX(Data!I$2:I$6500,MATCH($A2539,Data!$A$2:$A$6500,0))</f>
        <v>0</v>
      </c>
      <c r="O2539" s="83" t="str">
        <f>INDEX(Data!J$2:J$6500,MATCH($A2539,Data!$A$2:$A$6500,0))</f>
        <v>individuals</v>
      </c>
      <c r="P2539" t="str">
        <f>_xlfn.XLOOKUP(B2539,Table3[RefID],Table3[Citation])</f>
        <v>Engbring et al (1990)</v>
      </c>
    </row>
    <row r="2540" spans="1:16" x14ac:dyDescent="0.35">
      <c r="A2540" s="68">
        <v>2538</v>
      </c>
      <c r="B2540" s="69">
        <v>155</v>
      </c>
      <c r="C2540" s="69">
        <v>12130</v>
      </c>
      <c r="D2540" s="69">
        <v>3295</v>
      </c>
      <c r="E2540" t="str">
        <f>INDEX(Table5[EEZ],MATCH(C2540,Table5[Colony_ID],0))</f>
        <v>Micronesian Exclusive Economic Zone</v>
      </c>
      <c r="F2540" t="str">
        <f>INDEX(Table5[Corrected Island/Colony Name],MATCH('Full Data'!C2540,Table5[Colony_ID],0))</f>
        <v>Yap</v>
      </c>
      <c r="G2540" t="str">
        <f>INDEX(Table4[Common_Name],MATCH('Full Data'!D2540,Table4[SpcRecID],0))</f>
        <v>Black Noddy</v>
      </c>
      <c r="H2540" s="83" t="str">
        <f>INDEX(Data!E$2:E$6500,MATCH(A2540,Data!$A$2:$A$6500,0))</f>
        <v>Probable</v>
      </c>
      <c r="I2540" s="90">
        <f>INDEX(Data!P$2:P$6500,MATCH(A2540,Data!$A$2:$A$6500,0))</f>
        <v>1993</v>
      </c>
      <c r="J2540" s="90">
        <f>INDEX(Data!Q$2:Q$6500,MATCH($A2540,Data!$A$2:$A$6500,0))</f>
        <v>1984</v>
      </c>
      <c r="K2540" s="90">
        <f>INDEX(Data!F$2:F$6500,MATCH($A2540,Data!$A$2:$A$6500,0))</f>
        <v>63</v>
      </c>
      <c r="L2540" s="90">
        <f>INDEX(Data!G$2:G$6500,MATCH($A2540,Data!$A$2:$A$6500,0))</f>
        <v>63</v>
      </c>
      <c r="M2540" s="90">
        <f>INDEX(Data!H$2:H$6500,MATCH($A2540,Data!$A$2:$A$6500,0))</f>
        <v>0</v>
      </c>
      <c r="N2540" s="90">
        <f>INDEX(Data!I$2:I$6500,MATCH($A2540,Data!$A$2:$A$6500,0))</f>
        <v>0</v>
      </c>
      <c r="O2540" s="83" t="str">
        <f>INDEX(Data!J$2:J$6500,MATCH($A2540,Data!$A$2:$A$6500,0))</f>
        <v>individuals</v>
      </c>
      <c r="P2540" t="str">
        <f>_xlfn.XLOOKUP(B2540,Table3[RefID],Table3[Citation])</f>
        <v>Engbring et al (1990)</v>
      </c>
    </row>
    <row r="2541" spans="1:16" x14ac:dyDescent="0.35">
      <c r="A2541" s="68">
        <v>2539</v>
      </c>
      <c r="B2541" s="69">
        <v>155</v>
      </c>
      <c r="C2541" s="69">
        <v>12002</v>
      </c>
      <c r="D2541" s="69">
        <v>3294</v>
      </c>
      <c r="E2541" t="str">
        <f>INDEX(Table5[EEZ],MATCH(C2541,Table5[Colony_ID],0))</f>
        <v>Micronesian Exclusive Economic Zone</v>
      </c>
      <c r="F2541" t="str">
        <f>INDEX(Table5[Corrected Island/Colony Name],MATCH('Full Data'!C2541,Table5[Colony_ID],0))</f>
        <v>Nikalap Aru</v>
      </c>
      <c r="G2541" t="str">
        <f>INDEX(Table4[Common_Name],MATCH('Full Data'!D2541,Table4[SpcRecID],0))</f>
        <v>Brown Noddy</v>
      </c>
      <c r="H2541" s="83" t="str">
        <f>INDEX(Data!E$2:E$6500,MATCH(A2541,Data!$A$2:$A$6500,0))</f>
        <v>Probable</v>
      </c>
      <c r="I2541" s="90">
        <f>INDEX(Data!P$2:P$6500,MATCH(A2541,Data!$A$2:$A$6500,0))</f>
        <v>0</v>
      </c>
      <c r="J2541" s="90">
        <f>INDEX(Data!Q$2:Q$6500,MATCH($A2541,Data!$A$2:$A$6500,0))</f>
        <v>1983</v>
      </c>
      <c r="K2541" s="90">
        <f>INDEX(Data!F$2:F$6500,MATCH($A2541,Data!$A$2:$A$6500,0))</f>
        <v>117</v>
      </c>
      <c r="L2541" s="90">
        <f>INDEX(Data!G$2:G$6500,MATCH($A2541,Data!$A$2:$A$6500,0))</f>
        <v>117</v>
      </c>
      <c r="M2541" s="90">
        <f>INDEX(Data!H$2:H$6500,MATCH($A2541,Data!$A$2:$A$6500,0))</f>
        <v>0</v>
      </c>
      <c r="N2541" s="90">
        <f>INDEX(Data!I$2:I$6500,MATCH($A2541,Data!$A$2:$A$6500,0))</f>
        <v>0</v>
      </c>
      <c r="O2541" s="83" t="str">
        <f>INDEX(Data!J$2:J$6500,MATCH($A2541,Data!$A$2:$A$6500,0))</f>
        <v>individuals</v>
      </c>
      <c r="P2541" t="str">
        <f>_xlfn.XLOOKUP(B2541,Table3[RefID],Table3[Citation])</f>
        <v>Engbring et al (1990)</v>
      </c>
    </row>
    <row r="2542" spans="1:16" x14ac:dyDescent="0.35">
      <c r="A2542" s="68">
        <v>2540</v>
      </c>
      <c r="B2542" s="69">
        <v>155</v>
      </c>
      <c r="C2542" s="69">
        <v>12002</v>
      </c>
      <c r="D2542" s="69">
        <v>3294</v>
      </c>
      <c r="E2542" t="str">
        <f>INDEX(Table5[EEZ],MATCH(C2542,Table5[Colony_ID],0))</f>
        <v>Micronesian Exclusive Economic Zone</v>
      </c>
      <c r="F2542" t="str">
        <f>INDEX(Table5[Corrected Island/Colony Name],MATCH('Full Data'!C2542,Table5[Colony_ID],0))</f>
        <v>Nikalap Aru</v>
      </c>
      <c r="G2542" t="str">
        <f>INDEX(Table4[Common_Name],MATCH('Full Data'!D2542,Table4[SpcRecID],0))</f>
        <v>Brown Noddy</v>
      </c>
      <c r="H2542" s="83" t="str">
        <f>INDEX(Data!E$2:E$6500,MATCH(A2542,Data!$A$2:$A$6500,0))</f>
        <v>Probable</v>
      </c>
      <c r="I2542" s="90">
        <f>INDEX(Data!P$2:P$6500,MATCH(A2542,Data!$A$2:$A$6500,0))</f>
        <v>0</v>
      </c>
      <c r="J2542" s="90">
        <f>INDEX(Data!Q$2:Q$6500,MATCH($A2542,Data!$A$2:$A$6500,0))</f>
        <v>1983</v>
      </c>
      <c r="K2542" s="90">
        <f>INDEX(Data!F$2:F$6500,MATCH($A2542,Data!$A$2:$A$6500,0))</f>
        <v>956</v>
      </c>
      <c r="L2542" s="90">
        <f>INDEX(Data!G$2:G$6500,MATCH($A2542,Data!$A$2:$A$6500,0))</f>
        <v>956</v>
      </c>
      <c r="M2542" s="90">
        <f>INDEX(Data!H$2:H$6500,MATCH($A2542,Data!$A$2:$A$6500,0))</f>
        <v>0</v>
      </c>
      <c r="N2542" s="90">
        <f>INDEX(Data!I$2:I$6500,MATCH($A2542,Data!$A$2:$A$6500,0))</f>
        <v>0</v>
      </c>
      <c r="O2542" s="83" t="str">
        <f>INDEX(Data!J$2:J$6500,MATCH($A2542,Data!$A$2:$A$6500,0))</f>
        <v>individuals</v>
      </c>
      <c r="P2542" t="str">
        <f>_xlfn.XLOOKUP(B2542,Table3[RefID],Table3[Citation])</f>
        <v>Engbring et al (1990)</v>
      </c>
    </row>
    <row r="2543" spans="1:16" x14ac:dyDescent="0.35">
      <c r="A2543" s="68">
        <v>2541</v>
      </c>
      <c r="B2543" s="69">
        <v>155</v>
      </c>
      <c r="C2543" s="69">
        <v>12014</v>
      </c>
      <c r="D2543" s="69">
        <v>3294</v>
      </c>
      <c r="E2543" t="str">
        <f>INDEX(Table5[EEZ],MATCH(C2543,Table5[Colony_ID],0))</f>
        <v>Micronesian Exclusive Economic Zone</v>
      </c>
      <c r="F2543" t="str">
        <f>INDEX(Table5[Corrected Island/Colony Name],MATCH('Full Data'!C2543,Table5[Colony_ID],0))</f>
        <v>Dublon</v>
      </c>
      <c r="G2543" t="str">
        <f>INDEX(Table4[Common_Name],MATCH('Full Data'!D2543,Table4[SpcRecID],0))</f>
        <v>Brown Noddy</v>
      </c>
      <c r="H2543" s="83" t="str">
        <f>INDEX(Data!E$2:E$6500,MATCH(A2543,Data!$A$2:$A$6500,0))</f>
        <v>Probable</v>
      </c>
      <c r="I2543" s="90">
        <f>INDEX(Data!P$2:P$6500,MATCH(A2543,Data!$A$2:$A$6500,0))</f>
        <v>0</v>
      </c>
      <c r="J2543" s="90">
        <f>INDEX(Data!Q$2:Q$6500,MATCH($A2543,Data!$A$2:$A$6500,0))</f>
        <v>1984</v>
      </c>
      <c r="K2543" s="90">
        <f>INDEX(Data!F$2:F$6500,MATCH($A2543,Data!$A$2:$A$6500,0))</f>
        <v>130</v>
      </c>
      <c r="L2543" s="90">
        <f>INDEX(Data!G$2:G$6500,MATCH($A2543,Data!$A$2:$A$6500,0))</f>
        <v>130</v>
      </c>
      <c r="M2543" s="90">
        <f>INDEX(Data!H$2:H$6500,MATCH($A2543,Data!$A$2:$A$6500,0))</f>
        <v>0</v>
      </c>
      <c r="N2543" s="90">
        <f>INDEX(Data!I$2:I$6500,MATCH($A2543,Data!$A$2:$A$6500,0))</f>
        <v>0</v>
      </c>
      <c r="O2543" s="83" t="str">
        <f>INDEX(Data!J$2:J$6500,MATCH($A2543,Data!$A$2:$A$6500,0))</f>
        <v>individuals</v>
      </c>
      <c r="P2543" t="str">
        <f>_xlfn.XLOOKUP(B2543,Table3[RefID],Table3[Citation])</f>
        <v>Engbring et al (1990)</v>
      </c>
    </row>
    <row r="2544" spans="1:16" x14ac:dyDescent="0.35">
      <c r="A2544" s="68">
        <v>2542</v>
      </c>
      <c r="B2544" s="69">
        <v>155</v>
      </c>
      <c r="C2544" s="69">
        <v>12014</v>
      </c>
      <c r="D2544" s="69">
        <v>3294</v>
      </c>
      <c r="E2544" t="str">
        <f>INDEX(Table5[EEZ],MATCH(C2544,Table5[Colony_ID],0))</f>
        <v>Micronesian Exclusive Economic Zone</v>
      </c>
      <c r="F2544" t="str">
        <f>INDEX(Table5[Corrected Island/Colony Name],MATCH('Full Data'!C2544,Table5[Colony_ID],0))</f>
        <v>Dublon</v>
      </c>
      <c r="G2544" t="str">
        <f>INDEX(Table4[Common_Name],MATCH('Full Data'!D2544,Table4[SpcRecID],0))</f>
        <v>Brown Noddy</v>
      </c>
      <c r="H2544" s="83" t="str">
        <f>INDEX(Data!E$2:E$6500,MATCH(A2544,Data!$A$2:$A$6500,0))</f>
        <v>Probable</v>
      </c>
      <c r="I2544" s="90">
        <f>INDEX(Data!P$2:P$6500,MATCH(A2544,Data!$A$2:$A$6500,0))</f>
        <v>0</v>
      </c>
      <c r="J2544" s="90">
        <f>INDEX(Data!Q$2:Q$6500,MATCH($A2544,Data!$A$2:$A$6500,0))</f>
        <v>1984</v>
      </c>
      <c r="K2544" s="90">
        <f>INDEX(Data!F$2:F$6500,MATCH($A2544,Data!$A$2:$A$6500,0))</f>
        <v>406</v>
      </c>
      <c r="L2544" s="90">
        <f>INDEX(Data!G$2:G$6500,MATCH($A2544,Data!$A$2:$A$6500,0))</f>
        <v>406</v>
      </c>
      <c r="M2544" s="90">
        <f>INDEX(Data!H$2:H$6500,MATCH($A2544,Data!$A$2:$A$6500,0))</f>
        <v>0</v>
      </c>
      <c r="N2544" s="90">
        <f>INDEX(Data!I$2:I$6500,MATCH($A2544,Data!$A$2:$A$6500,0))</f>
        <v>0</v>
      </c>
      <c r="O2544" s="83" t="str">
        <f>INDEX(Data!J$2:J$6500,MATCH($A2544,Data!$A$2:$A$6500,0))</f>
        <v>individuals</v>
      </c>
      <c r="P2544" t="str">
        <f>_xlfn.XLOOKUP(B2544,Table3[RefID],Table3[Citation])</f>
        <v>Engbring et al (1990)</v>
      </c>
    </row>
    <row r="2545" spans="1:16" x14ac:dyDescent="0.35">
      <c r="A2545" s="68">
        <v>2543</v>
      </c>
      <c r="B2545" s="69">
        <v>155</v>
      </c>
      <c r="C2545" s="69">
        <v>12024</v>
      </c>
      <c r="D2545" s="69">
        <v>3294</v>
      </c>
      <c r="E2545" t="str">
        <f>INDEX(Table5[EEZ],MATCH(C2545,Table5[Colony_ID],0))</f>
        <v>Micronesian Exclusive Economic Zone</v>
      </c>
      <c r="F2545" t="str">
        <f>INDEX(Table5[Corrected Island/Colony Name],MATCH('Full Data'!C2545,Table5[Colony_ID],0))</f>
        <v>Fanan</v>
      </c>
      <c r="G2545" t="str">
        <f>INDEX(Table4[Common_Name],MATCH('Full Data'!D2545,Table4[SpcRecID],0))</f>
        <v>Brown Noddy</v>
      </c>
      <c r="H2545" s="83" t="str">
        <f>INDEX(Data!E$2:E$6500,MATCH(A2545,Data!$A$2:$A$6500,0))</f>
        <v>Probable</v>
      </c>
      <c r="I2545" s="90">
        <f>INDEX(Data!P$2:P$6500,MATCH(A2545,Data!$A$2:$A$6500,0))</f>
        <v>0</v>
      </c>
      <c r="J2545" s="90">
        <f>INDEX(Data!Q$2:Q$6500,MATCH($A2545,Data!$A$2:$A$6500,0))</f>
        <v>1984</v>
      </c>
      <c r="K2545" s="90">
        <f>INDEX(Data!F$2:F$6500,MATCH($A2545,Data!$A$2:$A$6500,0))</f>
        <v>8</v>
      </c>
      <c r="L2545" s="90">
        <f>INDEX(Data!G$2:G$6500,MATCH($A2545,Data!$A$2:$A$6500,0))</f>
        <v>8</v>
      </c>
      <c r="M2545" s="90">
        <f>INDEX(Data!H$2:H$6500,MATCH($A2545,Data!$A$2:$A$6500,0))</f>
        <v>0</v>
      </c>
      <c r="N2545" s="90">
        <f>INDEX(Data!I$2:I$6500,MATCH($A2545,Data!$A$2:$A$6500,0))</f>
        <v>0</v>
      </c>
      <c r="O2545" s="83" t="str">
        <f>INDEX(Data!J$2:J$6500,MATCH($A2545,Data!$A$2:$A$6500,0))</f>
        <v>individuals</v>
      </c>
      <c r="P2545" t="str">
        <f>_xlfn.XLOOKUP(B2545,Table3[RefID],Table3[Citation])</f>
        <v>Engbring et al (1990)</v>
      </c>
    </row>
    <row r="2546" spans="1:16" x14ac:dyDescent="0.35">
      <c r="A2546" s="68">
        <v>2544</v>
      </c>
      <c r="B2546" s="69">
        <v>155</v>
      </c>
      <c r="C2546" s="69">
        <v>12024</v>
      </c>
      <c r="D2546" s="69">
        <v>3294</v>
      </c>
      <c r="E2546" t="str">
        <f>INDEX(Table5[EEZ],MATCH(C2546,Table5[Colony_ID],0))</f>
        <v>Micronesian Exclusive Economic Zone</v>
      </c>
      <c r="F2546" t="str">
        <f>INDEX(Table5[Corrected Island/Colony Name],MATCH('Full Data'!C2546,Table5[Colony_ID],0))</f>
        <v>Fanan</v>
      </c>
      <c r="G2546" t="str">
        <f>INDEX(Table4[Common_Name],MATCH('Full Data'!D2546,Table4[SpcRecID],0))</f>
        <v>Brown Noddy</v>
      </c>
      <c r="H2546" s="83" t="str">
        <f>INDEX(Data!E$2:E$6500,MATCH(A2546,Data!$A$2:$A$6500,0))</f>
        <v>Probable</v>
      </c>
      <c r="I2546" s="90">
        <f>INDEX(Data!P$2:P$6500,MATCH(A2546,Data!$A$2:$A$6500,0))</f>
        <v>0</v>
      </c>
      <c r="J2546" s="90">
        <f>INDEX(Data!Q$2:Q$6500,MATCH($A2546,Data!$A$2:$A$6500,0))</f>
        <v>1984</v>
      </c>
      <c r="K2546" s="90">
        <f>INDEX(Data!F$2:F$6500,MATCH($A2546,Data!$A$2:$A$6500,0))</f>
        <v>22</v>
      </c>
      <c r="L2546" s="90">
        <f>INDEX(Data!G$2:G$6500,MATCH($A2546,Data!$A$2:$A$6500,0))</f>
        <v>22</v>
      </c>
      <c r="M2546" s="90">
        <f>INDEX(Data!H$2:H$6500,MATCH($A2546,Data!$A$2:$A$6500,0))</f>
        <v>0</v>
      </c>
      <c r="N2546" s="90">
        <f>INDEX(Data!I$2:I$6500,MATCH($A2546,Data!$A$2:$A$6500,0))</f>
        <v>0</v>
      </c>
      <c r="O2546" s="83" t="str">
        <f>INDEX(Data!J$2:J$6500,MATCH($A2546,Data!$A$2:$A$6500,0))</f>
        <v>individuals</v>
      </c>
      <c r="P2546" t="str">
        <f>_xlfn.XLOOKUP(B2546,Table3[RefID],Table3[Citation])</f>
        <v>Engbring et al (1990)</v>
      </c>
    </row>
    <row r="2547" spans="1:16" x14ac:dyDescent="0.35">
      <c r="A2547" s="68">
        <v>2545</v>
      </c>
      <c r="B2547" s="69">
        <v>155</v>
      </c>
      <c r="C2547" s="69">
        <v>12026</v>
      </c>
      <c r="D2547" s="69">
        <v>3294</v>
      </c>
      <c r="E2547" t="str">
        <f>INDEX(Table5[EEZ],MATCH(C2547,Table5[Colony_ID],0))</f>
        <v>Micronesian Exclusive Economic Zone</v>
      </c>
      <c r="F2547" t="str">
        <f>INDEX(Table5[Corrected Island/Colony Name],MATCH('Full Data'!C2547,Table5[Colony_ID],0))</f>
        <v>Fanapanges</v>
      </c>
      <c r="G2547" t="str">
        <f>INDEX(Table4[Common_Name],MATCH('Full Data'!D2547,Table4[SpcRecID],0))</f>
        <v>Brown Noddy</v>
      </c>
      <c r="H2547" s="83" t="str">
        <f>INDEX(Data!E$2:E$6500,MATCH(A2547,Data!$A$2:$A$6500,0))</f>
        <v>Probable</v>
      </c>
      <c r="I2547" s="90">
        <f>INDEX(Data!P$2:P$6500,MATCH(A2547,Data!$A$2:$A$6500,0))</f>
        <v>0</v>
      </c>
      <c r="J2547" s="90">
        <f>INDEX(Data!Q$2:Q$6500,MATCH($A2547,Data!$A$2:$A$6500,0))</f>
        <v>1984</v>
      </c>
      <c r="K2547" s="90">
        <f>INDEX(Data!F$2:F$6500,MATCH($A2547,Data!$A$2:$A$6500,0))</f>
        <v>2</v>
      </c>
      <c r="L2547" s="90">
        <f>INDEX(Data!G$2:G$6500,MATCH($A2547,Data!$A$2:$A$6500,0))</f>
        <v>2</v>
      </c>
      <c r="M2547" s="90">
        <f>INDEX(Data!H$2:H$6500,MATCH($A2547,Data!$A$2:$A$6500,0))</f>
        <v>0</v>
      </c>
      <c r="N2547" s="90">
        <f>INDEX(Data!I$2:I$6500,MATCH($A2547,Data!$A$2:$A$6500,0))</f>
        <v>0</v>
      </c>
      <c r="O2547" s="83" t="str">
        <f>INDEX(Data!J$2:J$6500,MATCH($A2547,Data!$A$2:$A$6500,0))</f>
        <v>individuals</v>
      </c>
      <c r="P2547" t="str">
        <f>_xlfn.XLOOKUP(B2547,Table3[RefID],Table3[Citation])</f>
        <v>Engbring et al (1990)</v>
      </c>
    </row>
    <row r="2548" spans="1:16" x14ac:dyDescent="0.35">
      <c r="A2548" s="68">
        <v>2546</v>
      </c>
      <c r="B2548" s="69">
        <v>155</v>
      </c>
      <c r="C2548" s="69">
        <v>12026</v>
      </c>
      <c r="D2548" s="69">
        <v>3294</v>
      </c>
      <c r="E2548" t="str">
        <f>INDEX(Table5[EEZ],MATCH(C2548,Table5[Colony_ID],0))</f>
        <v>Micronesian Exclusive Economic Zone</v>
      </c>
      <c r="F2548" t="str">
        <f>INDEX(Table5[Corrected Island/Colony Name],MATCH('Full Data'!C2548,Table5[Colony_ID],0))</f>
        <v>Fanapanges</v>
      </c>
      <c r="G2548" t="str">
        <f>INDEX(Table4[Common_Name],MATCH('Full Data'!D2548,Table4[SpcRecID],0))</f>
        <v>Brown Noddy</v>
      </c>
      <c r="H2548" s="83" t="str">
        <f>INDEX(Data!E$2:E$6500,MATCH(A2548,Data!$A$2:$A$6500,0))</f>
        <v>Probable</v>
      </c>
      <c r="I2548" s="90">
        <f>INDEX(Data!P$2:P$6500,MATCH(A2548,Data!$A$2:$A$6500,0))</f>
        <v>0</v>
      </c>
      <c r="J2548" s="90">
        <f>INDEX(Data!Q$2:Q$6500,MATCH($A2548,Data!$A$2:$A$6500,0))</f>
        <v>1984</v>
      </c>
      <c r="K2548" s="90">
        <f>INDEX(Data!F$2:F$6500,MATCH($A2548,Data!$A$2:$A$6500,0))</f>
        <v>17</v>
      </c>
      <c r="L2548" s="90">
        <f>INDEX(Data!G$2:G$6500,MATCH($A2548,Data!$A$2:$A$6500,0))</f>
        <v>17</v>
      </c>
      <c r="M2548" s="90">
        <f>INDEX(Data!H$2:H$6500,MATCH($A2548,Data!$A$2:$A$6500,0))</f>
        <v>0</v>
      </c>
      <c r="N2548" s="90">
        <f>INDEX(Data!I$2:I$6500,MATCH($A2548,Data!$A$2:$A$6500,0))</f>
        <v>0</v>
      </c>
      <c r="O2548" s="83" t="str">
        <f>INDEX(Data!J$2:J$6500,MATCH($A2548,Data!$A$2:$A$6500,0))</f>
        <v>individuals</v>
      </c>
      <c r="P2548" t="str">
        <f>_xlfn.XLOOKUP(B2548,Table3[RefID],Table3[Citation])</f>
        <v>Engbring et al (1990)</v>
      </c>
    </row>
    <row r="2549" spans="1:16" x14ac:dyDescent="0.35">
      <c r="A2549" s="68">
        <v>2547</v>
      </c>
      <c r="B2549" s="69">
        <v>155</v>
      </c>
      <c r="C2549" s="69">
        <v>12027</v>
      </c>
      <c r="D2549" s="69">
        <v>3294</v>
      </c>
      <c r="E2549" t="str">
        <f>INDEX(Table5[EEZ],MATCH(C2549,Table5[Colony_ID],0))</f>
        <v>Micronesian Exclusive Economic Zone</v>
      </c>
      <c r="F2549" t="str">
        <f>INDEX(Table5[Corrected Island/Colony Name],MATCH('Full Data'!C2549,Table5[Colony_ID],0))</f>
        <v>Fefan</v>
      </c>
      <c r="G2549" t="str">
        <f>INDEX(Table4[Common_Name],MATCH('Full Data'!D2549,Table4[SpcRecID],0))</f>
        <v>Brown Noddy</v>
      </c>
      <c r="H2549" s="83" t="str">
        <f>INDEX(Data!E$2:E$6500,MATCH(A2549,Data!$A$2:$A$6500,0))</f>
        <v>Probable</v>
      </c>
      <c r="I2549" s="90">
        <f>INDEX(Data!P$2:P$6500,MATCH(A2549,Data!$A$2:$A$6500,0))</f>
        <v>0</v>
      </c>
      <c r="J2549" s="90">
        <f>INDEX(Data!Q$2:Q$6500,MATCH($A2549,Data!$A$2:$A$6500,0))</f>
        <v>1984</v>
      </c>
      <c r="K2549" s="90">
        <f>INDEX(Data!F$2:F$6500,MATCH($A2549,Data!$A$2:$A$6500,0))</f>
        <v>252</v>
      </c>
      <c r="L2549" s="90">
        <f>INDEX(Data!G$2:G$6500,MATCH($A2549,Data!$A$2:$A$6500,0))</f>
        <v>252</v>
      </c>
      <c r="M2549" s="90">
        <f>INDEX(Data!H$2:H$6500,MATCH($A2549,Data!$A$2:$A$6500,0))</f>
        <v>0</v>
      </c>
      <c r="N2549" s="90">
        <f>INDEX(Data!I$2:I$6500,MATCH($A2549,Data!$A$2:$A$6500,0))</f>
        <v>0</v>
      </c>
      <c r="O2549" s="83" t="str">
        <f>INDEX(Data!J$2:J$6500,MATCH($A2549,Data!$A$2:$A$6500,0))</f>
        <v>individuals</v>
      </c>
      <c r="P2549" t="str">
        <f>_xlfn.XLOOKUP(B2549,Table3[RefID],Table3[Citation])</f>
        <v>Engbring et al (1990)</v>
      </c>
    </row>
    <row r="2550" spans="1:16" x14ac:dyDescent="0.35">
      <c r="A2550" s="68">
        <v>2548</v>
      </c>
      <c r="B2550" s="69">
        <v>155</v>
      </c>
      <c r="C2550" s="69">
        <v>12027</v>
      </c>
      <c r="D2550" s="69">
        <v>3294</v>
      </c>
      <c r="E2550" t="str">
        <f>INDEX(Table5[EEZ],MATCH(C2550,Table5[Colony_ID],0))</f>
        <v>Micronesian Exclusive Economic Zone</v>
      </c>
      <c r="F2550" t="str">
        <f>INDEX(Table5[Corrected Island/Colony Name],MATCH('Full Data'!C2550,Table5[Colony_ID],0))</f>
        <v>Fefan</v>
      </c>
      <c r="G2550" t="str">
        <f>INDEX(Table4[Common_Name],MATCH('Full Data'!D2550,Table4[SpcRecID],0))</f>
        <v>Brown Noddy</v>
      </c>
      <c r="H2550" s="83" t="str">
        <f>INDEX(Data!E$2:E$6500,MATCH(A2550,Data!$A$2:$A$6500,0))</f>
        <v>Probable</v>
      </c>
      <c r="I2550" s="90">
        <f>INDEX(Data!P$2:P$6500,MATCH(A2550,Data!$A$2:$A$6500,0))</f>
        <v>0</v>
      </c>
      <c r="J2550" s="90">
        <f>INDEX(Data!Q$2:Q$6500,MATCH($A2550,Data!$A$2:$A$6500,0))</f>
        <v>1984</v>
      </c>
      <c r="K2550" s="90">
        <f>INDEX(Data!F$2:F$6500,MATCH($A2550,Data!$A$2:$A$6500,0))</f>
        <v>1495</v>
      </c>
      <c r="L2550" s="90">
        <f>INDEX(Data!G$2:G$6500,MATCH($A2550,Data!$A$2:$A$6500,0))</f>
        <v>1495</v>
      </c>
      <c r="M2550" s="90">
        <f>INDEX(Data!H$2:H$6500,MATCH($A2550,Data!$A$2:$A$6500,0))</f>
        <v>0</v>
      </c>
      <c r="N2550" s="90">
        <f>INDEX(Data!I$2:I$6500,MATCH($A2550,Data!$A$2:$A$6500,0))</f>
        <v>0</v>
      </c>
      <c r="O2550" s="83" t="str">
        <f>INDEX(Data!J$2:J$6500,MATCH($A2550,Data!$A$2:$A$6500,0))</f>
        <v>individuals</v>
      </c>
      <c r="P2550" t="str">
        <f>_xlfn.XLOOKUP(B2550,Table3[RefID],Table3[Citation])</f>
        <v>Engbring et al (1990)</v>
      </c>
    </row>
    <row r="2551" spans="1:16" x14ac:dyDescent="0.35">
      <c r="A2551" s="68">
        <v>2549</v>
      </c>
      <c r="B2551" s="69">
        <v>155</v>
      </c>
      <c r="C2551" s="69">
        <v>12031</v>
      </c>
      <c r="D2551" s="69">
        <v>3294</v>
      </c>
      <c r="E2551" t="str">
        <f>INDEX(Table5[EEZ],MATCH(C2551,Table5[Colony_ID],0))</f>
        <v>Micronesian Exclusive Economic Zone</v>
      </c>
      <c r="F2551" t="str">
        <f>INDEX(Table5[Corrected Island/Colony Name],MATCH('Full Data'!C2551,Table5[Colony_ID],0))</f>
        <v>Moen</v>
      </c>
      <c r="G2551" t="str">
        <f>INDEX(Table4[Common_Name],MATCH('Full Data'!D2551,Table4[SpcRecID],0))</f>
        <v>Brown Noddy</v>
      </c>
      <c r="H2551" s="83" t="str">
        <f>INDEX(Data!E$2:E$6500,MATCH(A2551,Data!$A$2:$A$6500,0))</f>
        <v>Probable</v>
      </c>
      <c r="I2551" s="90">
        <f>INDEX(Data!P$2:P$6500,MATCH(A2551,Data!$A$2:$A$6500,0))</f>
        <v>0</v>
      </c>
      <c r="J2551" s="90">
        <f>INDEX(Data!Q$2:Q$6500,MATCH($A2551,Data!$A$2:$A$6500,0))</f>
        <v>1984</v>
      </c>
      <c r="K2551" s="90">
        <f>INDEX(Data!F$2:F$6500,MATCH($A2551,Data!$A$2:$A$6500,0))</f>
        <v>321</v>
      </c>
      <c r="L2551" s="90">
        <f>INDEX(Data!G$2:G$6500,MATCH($A2551,Data!$A$2:$A$6500,0))</f>
        <v>321</v>
      </c>
      <c r="M2551" s="90">
        <f>INDEX(Data!H$2:H$6500,MATCH($A2551,Data!$A$2:$A$6500,0))</f>
        <v>0</v>
      </c>
      <c r="N2551" s="90">
        <f>INDEX(Data!I$2:I$6500,MATCH($A2551,Data!$A$2:$A$6500,0))</f>
        <v>0</v>
      </c>
      <c r="O2551" s="83" t="str">
        <f>INDEX(Data!J$2:J$6500,MATCH($A2551,Data!$A$2:$A$6500,0))</f>
        <v>individuals</v>
      </c>
      <c r="P2551" t="str">
        <f>_xlfn.XLOOKUP(B2551,Table3[RefID],Table3[Citation])</f>
        <v>Engbring et al (1990)</v>
      </c>
    </row>
    <row r="2552" spans="1:16" x14ac:dyDescent="0.35">
      <c r="A2552" s="68">
        <v>2550</v>
      </c>
      <c r="B2552" s="69">
        <v>155</v>
      </c>
      <c r="C2552" s="69">
        <v>12031</v>
      </c>
      <c r="D2552" s="69">
        <v>3294</v>
      </c>
      <c r="E2552" t="str">
        <f>INDEX(Table5[EEZ],MATCH(C2552,Table5[Colony_ID],0))</f>
        <v>Micronesian Exclusive Economic Zone</v>
      </c>
      <c r="F2552" t="str">
        <f>INDEX(Table5[Corrected Island/Colony Name],MATCH('Full Data'!C2552,Table5[Colony_ID],0))</f>
        <v>Moen</v>
      </c>
      <c r="G2552" t="str">
        <f>INDEX(Table4[Common_Name],MATCH('Full Data'!D2552,Table4[SpcRecID],0))</f>
        <v>Brown Noddy</v>
      </c>
      <c r="H2552" s="83" t="str">
        <f>INDEX(Data!E$2:E$6500,MATCH(A2552,Data!$A$2:$A$6500,0))</f>
        <v>Probable</v>
      </c>
      <c r="I2552" s="90">
        <f>INDEX(Data!P$2:P$6500,MATCH(A2552,Data!$A$2:$A$6500,0))</f>
        <v>0</v>
      </c>
      <c r="J2552" s="90">
        <f>INDEX(Data!Q$2:Q$6500,MATCH($A2552,Data!$A$2:$A$6500,0))</f>
        <v>1984</v>
      </c>
      <c r="K2552" s="90">
        <f>INDEX(Data!F$2:F$6500,MATCH($A2552,Data!$A$2:$A$6500,0))</f>
        <v>1581</v>
      </c>
      <c r="L2552" s="90">
        <f>INDEX(Data!G$2:G$6500,MATCH($A2552,Data!$A$2:$A$6500,0))</f>
        <v>1581</v>
      </c>
      <c r="M2552" s="90">
        <f>INDEX(Data!H$2:H$6500,MATCH($A2552,Data!$A$2:$A$6500,0))</f>
        <v>0</v>
      </c>
      <c r="N2552" s="90">
        <f>INDEX(Data!I$2:I$6500,MATCH($A2552,Data!$A$2:$A$6500,0))</f>
        <v>0</v>
      </c>
      <c r="O2552" s="83" t="str">
        <f>INDEX(Data!J$2:J$6500,MATCH($A2552,Data!$A$2:$A$6500,0))</f>
        <v>individuals</v>
      </c>
      <c r="P2552" t="str">
        <f>_xlfn.XLOOKUP(B2552,Table3[RefID],Table3[Citation])</f>
        <v>Engbring et al (1990)</v>
      </c>
    </row>
    <row r="2553" spans="1:16" x14ac:dyDescent="0.35">
      <c r="A2553" s="68">
        <v>2551</v>
      </c>
      <c r="B2553" s="69">
        <v>155</v>
      </c>
      <c r="C2553" s="69">
        <v>12041</v>
      </c>
      <c r="D2553" s="69">
        <v>3294</v>
      </c>
      <c r="E2553" t="str">
        <f>INDEX(Table5[EEZ],MATCH(C2553,Table5[Colony_ID],0))</f>
        <v>Micronesian Exclusive Economic Zone</v>
      </c>
      <c r="F2553" t="str">
        <f>INDEX(Table5[Corrected Island/Colony Name],MATCH('Full Data'!C2553,Table5[Colony_ID],0))</f>
        <v>Pata Peninsula, Tol</v>
      </c>
      <c r="G2553" t="str">
        <f>INDEX(Table4[Common_Name],MATCH('Full Data'!D2553,Table4[SpcRecID],0))</f>
        <v>Brown Noddy</v>
      </c>
      <c r="H2553" s="83" t="str">
        <f>INDEX(Data!E$2:E$6500,MATCH(A2553,Data!$A$2:$A$6500,0))</f>
        <v>Probable</v>
      </c>
      <c r="I2553" s="90">
        <f>INDEX(Data!P$2:P$6500,MATCH(A2553,Data!$A$2:$A$6500,0))</f>
        <v>0</v>
      </c>
      <c r="J2553" s="90">
        <f>INDEX(Data!Q$2:Q$6500,MATCH($A2553,Data!$A$2:$A$6500,0))</f>
        <v>1984</v>
      </c>
      <c r="K2553" s="90">
        <f>INDEX(Data!F$2:F$6500,MATCH($A2553,Data!$A$2:$A$6500,0))</f>
        <v>52</v>
      </c>
      <c r="L2553" s="90">
        <f>INDEX(Data!G$2:G$6500,MATCH($A2553,Data!$A$2:$A$6500,0))</f>
        <v>52</v>
      </c>
      <c r="M2553" s="90">
        <f>INDEX(Data!H$2:H$6500,MATCH($A2553,Data!$A$2:$A$6500,0))</f>
        <v>0</v>
      </c>
      <c r="N2553" s="90">
        <f>INDEX(Data!I$2:I$6500,MATCH($A2553,Data!$A$2:$A$6500,0))</f>
        <v>0</v>
      </c>
      <c r="O2553" s="83" t="str">
        <f>INDEX(Data!J$2:J$6500,MATCH($A2553,Data!$A$2:$A$6500,0))</f>
        <v>individuals</v>
      </c>
      <c r="P2553" t="str">
        <f>_xlfn.XLOOKUP(B2553,Table3[RefID],Table3[Citation])</f>
        <v>Engbring et al (1990)</v>
      </c>
    </row>
    <row r="2554" spans="1:16" x14ac:dyDescent="0.35">
      <c r="A2554" s="68">
        <v>2552</v>
      </c>
      <c r="B2554" s="69">
        <v>155</v>
      </c>
      <c r="C2554" s="69">
        <v>12041</v>
      </c>
      <c r="D2554" s="69">
        <v>3294</v>
      </c>
      <c r="E2554" t="str">
        <f>INDEX(Table5[EEZ],MATCH(C2554,Table5[Colony_ID],0))</f>
        <v>Micronesian Exclusive Economic Zone</v>
      </c>
      <c r="F2554" t="str">
        <f>INDEX(Table5[Corrected Island/Colony Name],MATCH('Full Data'!C2554,Table5[Colony_ID],0))</f>
        <v>Pata Peninsula, Tol</v>
      </c>
      <c r="G2554" t="str">
        <f>INDEX(Table4[Common_Name],MATCH('Full Data'!D2554,Table4[SpcRecID],0))</f>
        <v>Brown Noddy</v>
      </c>
      <c r="H2554" s="83" t="str">
        <f>INDEX(Data!E$2:E$6500,MATCH(A2554,Data!$A$2:$A$6500,0))</f>
        <v>Probable</v>
      </c>
      <c r="I2554" s="90">
        <f>INDEX(Data!P$2:P$6500,MATCH(A2554,Data!$A$2:$A$6500,0))</f>
        <v>0</v>
      </c>
      <c r="J2554" s="90">
        <f>INDEX(Data!Q$2:Q$6500,MATCH($A2554,Data!$A$2:$A$6500,0))</f>
        <v>1984</v>
      </c>
      <c r="K2554" s="90">
        <f>INDEX(Data!F$2:F$6500,MATCH($A2554,Data!$A$2:$A$6500,0))</f>
        <v>215</v>
      </c>
      <c r="L2554" s="90">
        <f>INDEX(Data!G$2:G$6500,MATCH($A2554,Data!$A$2:$A$6500,0))</f>
        <v>215</v>
      </c>
      <c r="M2554" s="90">
        <f>INDEX(Data!H$2:H$6500,MATCH($A2554,Data!$A$2:$A$6500,0))</f>
        <v>0</v>
      </c>
      <c r="N2554" s="90">
        <f>INDEX(Data!I$2:I$6500,MATCH($A2554,Data!$A$2:$A$6500,0))</f>
        <v>0</v>
      </c>
      <c r="O2554" s="83" t="str">
        <f>INDEX(Data!J$2:J$6500,MATCH($A2554,Data!$A$2:$A$6500,0))</f>
        <v>individuals</v>
      </c>
      <c r="P2554" t="str">
        <f>_xlfn.XLOOKUP(B2554,Table3[RefID],Table3[Citation])</f>
        <v>Engbring et al (1990)</v>
      </c>
    </row>
    <row r="2555" spans="1:16" x14ac:dyDescent="0.35">
      <c r="A2555" s="68">
        <v>2553</v>
      </c>
      <c r="B2555" s="69">
        <v>155</v>
      </c>
      <c r="C2555" s="69">
        <v>12044</v>
      </c>
      <c r="D2555" s="69">
        <v>3294</v>
      </c>
      <c r="E2555" t="str">
        <f>INDEX(Table5[EEZ],MATCH(C2555,Table5[Colony_ID],0))</f>
        <v>Micronesian Exclusive Economic Zone</v>
      </c>
      <c r="F2555" t="str">
        <f>INDEX(Table5[Corrected Island/Colony Name],MATCH('Full Data'!C2555,Table5[Colony_ID],0))</f>
        <v>Polle Peninsula, Tol</v>
      </c>
      <c r="G2555" t="str">
        <f>INDEX(Table4[Common_Name],MATCH('Full Data'!D2555,Table4[SpcRecID],0))</f>
        <v>Brown Noddy</v>
      </c>
      <c r="H2555" s="83" t="str">
        <f>INDEX(Data!E$2:E$6500,MATCH(A2555,Data!$A$2:$A$6500,0))</f>
        <v>Probable</v>
      </c>
      <c r="I2555" s="90">
        <f>INDEX(Data!P$2:P$6500,MATCH(A2555,Data!$A$2:$A$6500,0))</f>
        <v>0</v>
      </c>
      <c r="J2555" s="90">
        <f>INDEX(Data!Q$2:Q$6500,MATCH($A2555,Data!$A$2:$A$6500,0))</f>
        <v>1984</v>
      </c>
      <c r="K2555" s="90">
        <f>INDEX(Data!F$2:F$6500,MATCH($A2555,Data!$A$2:$A$6500,0))</f>
        <v>113</v>
      </c>
      <c r="L2555" s="90">
        <f>INDEX(Data!G$2:G$6500,MATCH($A2555,Data!$A$2:$A$6500,0))</f>
        <v>113</v>
      </c>
      <c r="M2555" s="90">
        <f>INDEX(Data!H$2:H$6500,MATCH($A2555,Data!$A$2:$A$6500,0))</f>
        <v>0</v>
      </c>
      <c r="N2555" s="90">
        <f>INDEX(Data!I$2:I$6500,MATCH($A2555,Data!$A$2:$A$6500,0))</f>
        <v>0</v>
      </c>
      <c r="O2555" s="83" t="str">
        <f>INDEX(Data!J$2:J$6500,MATCH($A2555,Data!$A$2:$A$6500,0))</f>
        <v>individuals</v>
      </c>
      <c r="P2555" t="str">
        <f>_xlfn.XLOOKUP(B2555,Table3[RefID],Table3[Citation])</f>
        <v>Engbring et al (1990)</v>
      </c>
    </row>
    <row r="2556" spans="1:16" x14ac:dyDescent="0.35">
      <c r="A2556" s="68">
        <v>2554</v>
      </c>
      <c r="B2556" s="69">
        <v>155</v>
      </c>
      <c r="C2556" s="69">
        <v>12044</v>
      </c>
      <c r="D2556" s="69">
        <v>3294</v>
      </c>
      <c r="E2556" t="str">
        <f>INDEX(Table5[EEZ],MATCH(C2556,Table5[Colony_ID],0))</f>
        <v>Micronesian Exclusive Economic Zone</v>
      </c>
      <c r="F2556" t="str">
        <f>INDEX(Table5[Corrected Island/Colony Name],MATCH('Full Data'!C2556,Table5[Colony_ID],0))</f>
        <v>Polle Peninsula, Tol</v>
      </c>
      <c r="G2556" t="str">
        <f>INDEX(Table4[Common_Name],MATCH('Full Data'!D2556,Table4[SpcRecID],0))</f>
        <v>Brown Noddy</v>
      </c>
      <c r="H2556" s="83" t="str">
        <f>INDEX(Data!E$2:E$6500,MATCH(A2556,Data!$A$2:$A$6500,0))</f>
        <v>Probable</v>
      </c>
      <c r="I2556" s="90">
        <f>INDEX(Data!P$2:P$6500,MATCH(A2556,Data!$A$2:$A$6500,0))</f>
        <v>0</v>
      </c>
      <c r="J2556" s="90">
        <f>INDEX(Data!Q$2:Q$6500,MATCH($A2556,Data!$A$2:$A$6500,0))</f>
        <v>1984</v>
      </c>
      <c r="K2556" s="90">
        <f>INDEX(Data!F$2:F$6500,MATCH($A2556,Data!$A$2:$A$6500,0))</f>
        <v>999</v>
      </c>
      <c r="L2556" s="90">
        <f>INDEX(Data!G$2:G$6500,MATCH($A2556,Data!$A$2:$A$6500,0))</f>
        <v>999</v>
      </c>
      <c r="M2556" s="90">
        <f>INDEX(Data!H$2:H$6500,MATCH($A2556,Data!$A$2:$A$6500,0))</f>
        <v>0</v>
      </c>
      <c r="N2556" s="90">
        <f>INDEX(Data!I$2:I$6500,MATCH($A2556,Data!$A$2:$A$6500,0))</f>
        <v>0</v>
      </c>
      <c r="O2556" s="83" t="str">
        <f>INDEX(Data!J$2:J$6500,MATCH($A2556,Data!$A$2:$A$6500,0))</f>
        <v>individuals</v>
      </c>
      <c r="P2556" t="str">
        <f>_xlfn.XLOOKUP(B2556,Table3[RefID],Table3[Citation])</f>
        <v>Engbring et al (1990)</v>
      </c>
    </row>
    <row r="2557" spans="1:16" x14ac:dyDescent="0.35">
      <c r="A2557" s="68">
        <v>2555</v>
      </c>
      <c r="B2557" s="69">
        <v>155</v>
      </c>
      <c r="C2557" s="69">
        <v>12045</v>
      </c>
      <c r="D2557" s="69">
        <v>3294</v>
      </c>
      <c r="E2557" t="str">
        <f>INDEX(Table5[EEZ],MATCH(C2557,Table5[Colony_ID],0))</f>
        <v>Micronesian Exclusive Economic Zone</v>
      </c>
      <c r="F2557" t="str">
        <f>INDEX(Table5[Corrected Island/Colony Name],MATCH('Full Data'!C2557,Table5[Colony_ID],0))</f>
        <v>Pones</v>
      </c>
      <c r="G2557" t="str">
        <f>INDEX(Table4[Common_Name],MATCH('Full Data'!D2557,Table4[SpcRecID],0))</f>
        <v>Brown Noddy</v>
      </c>
      <c r="H2557" s="83" t="str">
        <f>INDEX(Data!E$2:E$6500,MATCH(A2557,Data!$A$2:$A$6500,0))</f>
        <v>Absent</v>
      </c>
      <c r="I2557" s="90">
        <f>INDEX(Data!P$2:P$6500,MATCH(A2557,Data!$A$2:$A$6500,0))</f>
        <v>0</v>
      </c>
      <c r="J2557" s="90">
        <f>INDEX(Data!Q$2:Q$6500,MATCH($A2557,Data!$A$2:$A$6500,0))</f>
        <v>1984</v>
      </c>
      <c r="K2557" s="90">
        <f>INDEX(Data!F$2:F$6500,MATCH($A2557,Data!$A$2:$A$6500,0))</f>
        <v>0</v>
      </c>
      <c r="L2557" s="90">
        <f>INDEX(Data!G$2:G$6500,MATCH($A2557,Data!$A$2:$A$6500,0))</f>
        <v>0</v>
      </c>
      <c r="M2557" s="90">
        <f>INDEX(Data!H$2:H$6500,MATCH($A2557,Data!$A$2:$A$6500,0))</f>
        <v>0</v>
      </c>
      <c r="N2557" s="90">
        <f>INDEX(Data!I$2:I$6500,MATCH($A2557,Data!$A$2:$A$6500,0))</f>
        <v>0</v>
      </c>
      <c r="O2557" s="83" t="str">
        <f>INDEX(Data!J$2:J$6500,MATCH($A2557,Data!$A$2:$A$6500,0))</f>
        <v>individuals</v>
      </c>
      <c r="P2557" t="str">
        <f>_xlfn.XLOOKUP(B2557,Table3[RefID],Table3[Citation])</f>
        <v>Engbring et al (1990)</v>
      </c>
    </row>
    <row r="2558" spans="1:16" x14ac:dyDescent="0.35">
      <c r="A2558" s="68">
        <v>2556</v>
      </c>
      <c r="B2558" s="69">
        <v>155</v>
      </c>
      <c r="C2558" s="69">
        <v>12055</v>
      </c>
      <c r="D2558" s="69">
        <v>3294</v>
      </c>
      <c r="E2558" t="str">
        <f>INDEX(Table5[EEZ],MATCH(C2558,Table5[Colony_ID],0))</f>
        <v>Micronesian Exclusive Economic Zone</v>
      </c>
      <c r="F2558" t="str">
        <f>INDEX(Table5[Corrected Island/Colony Name],MATCH('Full Data'!C2558,Table5[Colony_ID],0))</f>
        <v>Udot</v>
      </c>
      <c r="G2558" t="str">
        <f>INDEX(Table4[Common_Name],MATCH('Full Data'!D2558,Table4[SpcRecID],0))</f>
        <v>Brown Noddy</v>
      </c>
      <c r="H2558" s="83" t="str">
        <f>INDEX(Data!E$2:E$6500,MATCH(A2558,Data!$A$2:$A$6500,0))</f>
        <v>Probable</v>
      </c>
      <c r="I2558" s="90">
        <f>INDEX(Data!P$2:P$6500,MATCH(A2558,Data!$A$2:$A$6500,0))</f>
        <v>0</v>
      </c>
      <c r="J2558" s="90">
        <f>INDEX(Data!Q$2:Q$6500,MATCH($A2558,Data!$A$2:$A$6500,0))</f>
        <v>1984</v>
      </c>
      <c r="K2558" s="90">
        <f>INDEX(Data!F$2:F$6500,MATCH($A2558,Data!$A$2:$A$6500,0))</f>
        <v>34</v>
      </c>
      <c r="L2558" s="90">
        <f>INDEX(Data!G$2:G$6500,MATCH($A2558,Data!$A$2:$A$6500,0))</f>
        <v>34</v>
      </c>
      <c r="M2558" s="90">
        <f>INDEX(Data!H$2:H$6500,MATCH($A2558,Data!$A$2:$A$6500,0))</f>
        <v>0</v>
      </c>
      <c r="N2558" s="90">
        <f>INDEX(Data!I$2:I$6500,MATCH($A2558,Data!$A$2:$A$6500,0))</f>
        <v>0</v>
      </c>
      <c r="O2558" s="83" t="str">
        <f>INDEX(Data!J$2:J$6500,MATCH($A2558,Data!$A$2:$A$6500,0))</f>
        <v>individuals</v>
      </c>
      <c r="P2558" t="str">
        <f>_xlfn.XLOOKUP(B2558,Table3[RefID],Table3[Citation])</f>
        <v>Engbring et al (1990)</v>
      </c>
    </row>
    <row r="2559" spans="1:16" x14ac:dyDescent="0.35">
      <c r="A2559" s="68">
        <v>2557</v>
      </c>
      <c r="B2559" s="69">
        <v>155</v>
      </c>
      <c r="C2559" s="69">
        <v>12055</v>
      </c>
      <c r="D2559" s="69">
        <v>3294</v>
      </c>
      <c r="E2559" t="str">
        <f>INDEX(Table5[EEZ],MATCH(C2559,Table5[Colony_ID],0))</f>
        <v>Micronesian Exclusive Economic Zone</v>
      </c>
      <c r="F2559" t="str">
        <f>INDEX(Table5[Corrected Island/Colony Name],MATCH('Full Data'!C2559,Table5[Colony_ID],0))</f>
        <v>Udot</v>
      </c>
      <c r="G2559" t="str">
        <f>INDEX(Table4[Common_Name],MATCH('Full Data'!D2559,Table4[SpcRecID],0))</f>
        <v>Brown Noddy</v>
      </c>
      <c r="H2559" s="83" t="str">
        <f>INDEX(Data!E$2:E$6500,MATCH(A2559,Data!$A$2:$A$6500,0))</f>
        <v>Probable</v>
      </c>
      <c r="I2559" s="90">
        <f>INDEX(Data!P$2:P$6500,MATCH(A2559,Data!$A$2:$A$6500,0))</f>
        <v>0</v>
      </c>
      <c r="J2559" s="90">
        <f>INDEX(Data!Q$2:Q$6500,MATCH($A2559,Data!$A$2:$A$6500,0))</f>
        <v>1984</v>
      </c>
      <c r="K2559" s="90">
        <f>INDEX(Data!F$2:F$6500,MATCH($A2559,Data!$A$2:$A$6500,0))</f>
        <v>255</v>
      </c>
      <c r="L2559" s="90">
        <f>INDEX(Data!G$2:G$6500,MATCH($A2559,Data!$A$2:$A$6500,0))</f>
        <v>255</v>
      </c>
      <c r="M2559" s="90">
        <f>INDEX(Data!H$2:H$6500,MATCH($A2559,Data!$A$2:$A$6500,0))</f>
        <v>0</v>
      </c>
      <c r="N2559" s="90">
        <f>INDEX(Data!I$2:I$6500,MATCH($A2559,Data!$A$2:$A$6500,0))</f>
        <v>0</v>
      </c>
      <c r="O2559" s="83" t="str">
        <f>INDEX(Data!J$2:J$6500,MATCH($A2559,Data!$A$2:$A$6500,0))</f>
        <v>individuals</v>
      </c>
      <c r="P2559" t="str">
        <f>_xlfn.XLOOKUP(B2559,Table3[RefID],Table3[Citation])</f>
        <v>Engbring et al (1990)</v>
      </c>
    </row>
    <row r="2560" spans="1:16" x14ac:dyDescent="0.35">
      <c r="A2560" s="68">
        <v>2558</v>
      </c>
      <c r="B2560" s="69">
        <v>155</v>
      </c>
      <c r="C2560" s="69">
        <v>12056</v>
      </c>
      <c r="D2560" s="69">
        <v>3294</v>
      </c>
      <c r="E2560" t="str">
        <f>INDEX(Table5[EEZ],MATCH(C2560,Table5[Colony_ID],0))</f>
        <v>Micronesian Exclusive Economic Zone</v>
      </c>
      <c r="F2560" t="str">
        <f>INDEX(Table5[Corrected Island/Colony Name],MATCH('Full Data'!C2560,Table5[Colony_ID],0))</f>
        <v>Uman</v>
      </c>
      <c r="G2560" t="str">
        <f>INDEX(Table4[Common_Name],MATCH('Full Data'!D2560,Table4[SpcRecID],0))</f>
        <v>Brown Noddy</v>
      </c>
      <c r="H2560" s="83" t="str">
        <f>INDEX(Data!E$2:E$6500,MATCH(A2560,Data!$A$2:$A$6500,0))</f>
        <v>Probable</v>
      </c>
      <c r="I2560" s="90">
        <f>INDEX(Data!P$2:P$6500,MATCH(A2560,Data!$A$2:$A$6500,0))</f>
        <v>0</v>
      </c>
      <c r="J2560" s="90">
        <f>INDEX(Data!Q$2:Q$6500,MATCH($A2560,Data!$A$2:$A$6500,0))</f>
        <v>1984</v>
      </c>
      <c r="K2560" s="90">
        <f>INDEX(Data!F$2:F$6500,MATCH($A2560,Data!$A$2:$A$6500,0))</f>
        <v>108</v>
      </c>
      <c r="L2560" s="90">
        <f>INDEX(Data!G$2:G$6500,MATCH($A2560,Data!$A$2:$A$6500,0))</f>
        <v>108</v>
      </c>
      <c r="M2560" s="90">
        <f>INDEX(Data!H$2:H$6500,MATCH($A2560,Data!$A$2:$A$6500,0))</f>
        <v>0</v>
      </c>
      <c r="N2560" s="90">
        <f>INDEX(Data!I$2:I$6500,MATCH($A2560,Data!$A$2:$A$6500,0))</f>
        <v>0</v>
      </c>
      <c r="O2560" s="83" t="str">
        <f>INDEX(Data!J$2:J$6500,MATCH($A2560,Data!$A$2:$A$6500,0))</f>
        <v>individuals</v>
      </c>
      <c r="P2560" t="str">
        <f>_xlfn.XLOOKUP(B2560,Table3[RefID],Table3[Citation])</f>
        <v>Engbring et al (1990)</v>
      </c>
    </row>
    <row r="2561" spans="1:16" x14ac:dyDescent="0.35">
      <c r="A2561" s="68">
        <v>2559</v>
      </c>
      <c r="B2561" s="69">
        <v>155</v>
      </c>
      <c r="C2561" s="69">
        <v>12056</v>
      </c>
      <c r="D2561" s="69">
        <v>3294</v>
      </c>
      <c r="E2561" t="str">
        <f>INDEX(Table5[EEZ],MATCH(C2561,Table5[Colony_ID],0))</f>
        <v>Micronesian Exclusive Economic Zone</v>
      </c>
      <c r="F2561" t="str">
        <f>INDEX(Table5[Corrected Island/Colony Name],MATCH('Full Data'!C2561,Table5[Colony_ID],0))</f>
        <v>Uman</v>
      </c>
      <c r="G2561" t="str">
        <f>INDEX(Table4[Common_Name],MATCH('Full Data'!D2561,Table4[SpcRecID],0))</f>
        <v>Brown Noddy</v>
      </c>
      <c r="H2561" s="83" t="str">
        <f>INDEX(Data!E$2:E$6500,MATCH(A2561,Data!$A$2:$A$6500,0))</f>
        <v>Probable</v>
      </c>
      <c r="I2561" s="90">
        <f>INDEX(Data!P$2:P$6500,MATCH(A2561,Data!$A$2:$A$6500,0))</f>
        <v>0</v>
      </c>
      <c r="J2561" s="90">
        <f>INDEX(Data!Q$2:Q$6500,MATCH($A2561,Data!$A$2:$A$6500,0))</f>
        <v>1984</v>
      </c>
      <c r="K2561" s="90">
        <f>INDEX(Data!F$2:F$6500,MATCH($A2561,Data!$A$2:$A$6500,0))</f>
        <v>445</v>
      </c>
      <c r="L2561" s="90">
        <f>INDEX(Data!G$2:G$6500,MATCH($A2561,Data!$A$2:$A$6500,0))</f>
        <v>445</v>
      </c>
      <c r="M2561" s="90">
        <f>INDEX(Data!H$2:H$6500,MATCH($A2561,Data!$A$2:$A$6500,0))</f>
        <v>0</v>
      </c>
      <c r="N2561" s="90">
        <f>INDEX(Data!I$2:I$6500,MATCH($A2561,Data!$A$2:$A$6500,0))</f>
        <v>0</v>
      </c>
      <c r="O2561" s="83" t="str">
        <f>INDEX(Data!J$2:J$6500,MATCH($A2561,Data!$A$2:$A$6500,0))</f>
        <v>individuals</v>
      </c>
      <c r="P2561" t="str">
        <f>_xlfn.XLOOKUP(B2561,Table3[RefID],Table3[Citation])</f>
        <v>Engbring et al (1990)</v>
      </c>
    </row>
    <row r="2562" spans="1:16" x14ac:dyDescent="0.35">
      <c r="A2562" s="68">
        <v>2560</v>
      </c>
      <c r="B2562" s="69">
        <v>155</v>
      </c>
      <c r="C2562" s="69">
        <v>12057</v>
      </c>
      <c r="D2562" s="69">
        <v>3294</v>
      </c>
      <c r="E2562" t="str">
        <f>INDEX(Table5[EEZ],MATCH(C2562,Table5[Colony_ID],0))</f>
        <v>Micronesian Exclusive Economic Zone</v>
      </c>
      <c r="F2562" t="str">
        <f>INDEX(Table5[Corrected Island/Colony Name],MATCH('Full Data'!C2562,Table5[Colony_ID],0))</f>
        <v>Wonei</v>
      </c>
      <c r="G2562" t="str">
        <f>INDEX(Table4[Common_Name],MATCH('Full Data'!D2562,Table4[SpcRecID],0))</f>
        <v>Brown Noddy</v>
      </c>
      <c r="H2562" s="83" t="str">
        <f>INDEX(Data!E$2:E$6500,MATCH(A2562,Data!$A$2:$A$6500,0))</f>
        <v>Probable</v>
      </c>
      <c r="I2562" s="90">
        <f>INDEX(Data!P$2:P$6500,MATCH(A2562,Data!$A$2:$A$6500,0))</f>
        <v>0</v>
      </c>
      <c r="J2562" s="90">
        <f>INDEX(Data!Q$2:Q$6500,MATCH($A2562,Data!$A$2:$A$6500,0))</f>
        <v>1984</v>
      </c>
      <c r="K2562" s="90">
        <f>INDEX(Data!F$2:F$6500,MATCH($A2562,Data!$A$2:$A$6500,0))</f>
        <v>279</v>
      </c>
      <c r="L2562" s="90">
        <f>INDEX(Data!G$2:G$6500,MATCH($A2562,Data!$A$2:$A$6500,0))</f>
        <v>279</v>
      </c>
      <c r="M2562" s="90">
        <f>INDEX(Data!H$2:H$6500,MATCH($A2562,Data!$A$2:$A$6500,0))</f>
        <v>0</v>
      </c>
      <c r="N2562" s="90">
        <f>INDEX(Data!I$2:I$6500,MATCH($A2562,Data!$A$2:$A$6500,0))</f>
        <v>0</v>
      </c>
      <c r="O2562" s="83" t="str">
        <f>INDEX(Data!J$2:J$6500,MATCH($A2562,Data!$A$2:$A$6500,0))</f>
        <v>individuals</v>
      </c>
      <c r="P2562" t="str">
        <f>_xlfn.XLOOKUP(B2562,Table3[RefID],Table3[Citation])</f>
        <v>Engbring et al (1990)</v>
      </c>
    </row>
    <row r="2563" spans="1:16" x14ac:dyDescent="0.35">
      <c r="A2563" s="68">
        <v>2561</v>
      </c>
      <c r="B2563" s="69">
        <v>155</v>
      </c>
      <c r="C2563" s="69">
        <v>12057</v>
      </c>
      <c r="D2563" s="69">
        <v>3294</v>
      </c>
      <c r="E2563" t="str">
        <f>INDEX(Table5[EEZ],MATCH(C2563,Table5[Colony_ID],0))</f>
        <v>Micronesian Exclusive Economic Zone</v>
      </c>
      <c r="F2563" t="str">
        <f>INDEX(Table5[Corrected Island/Colony Name],MATCH('Full Data'!C2563,Table5[Colony_ID],0))</f>
        <v>Wonei</v>
      </c>
      <c r="G2563" t="str">
        <f>INDEX(Table4[Common_Name],MATCH('Full Data'!D2563,Table4[SpcRecID],0))</f>
        <v>Brown Noddy</v>
      </c>
      <c r="H2563" s="83" t="str">
        <f>INDEX(Data!E$2:E$6500,MATCH(A2563,Data!$A$2:$A$6500,0))</f>
        <v>Probable</v>
      </c>
      <c r="I2563" s="90">
        <f>INDEX(Data!P$2:P$6500,MATCH(A2563,Data!$A$2:$A$6500,0))</f>
        <v>0</v>
      </c>
      <c r="J2563" s="90">
        <f>INDEX(Data!Q$2:Q$6500,MATCH($A2563,Data!$A$2:$A$6500,0))</f>
        <v>1984</v>
      </c>
      <c r="K2563" s="90">
        <f>INDEX(Data!F$2:F$6500,MATCH($A2563,Data!$A$2:$A$6500,0))</f>
        <v>1577</v>
      </c>
      <c r="L2563" s="90">
        <f>INDEX(Data!G$2:G$6500,MATCH($A2563,Data!$A$2:$A$6500,0))</f>
        <v>1577</v>
      </c>
      <c r="M2563" s="90">
        <f>INDEX(Data!H$2:H$6500,MATCH($A2563,Data!$A$2:$A$6500,0))</f>
        <v>0</v>
      </c>
      <c r="N2563" s="90">
        <f>INDEX(Data!I$2:I$6500,MATCH($A2563,Data!$A$2:$A$6500,0))</f>
        <v>0</v>
      </c>
      <c r="O2563" s="83" t="str">
        <f>INDEX(Data!J$2:J$6500,MATCH($A2563,Data!$A$2:$A$6500,0))</f>
        <v>individuals</v>
      </c>
      <c r="P2563" t="str">
        <f>_xlfn.XLOOKUP(B2563,Table3[RefID],Table3[Citation])</f>
        <v>Engbring et al (1990)</v>
      </c>
    </row>
    <row r="2564" spans="1:16" x14ac:dyDescent="0.35">
      <c r="A2564" s="68">
        <v>2562</v>
      </c>
      <c r="B2564" s="69">
        <v>155</v>
      </c>
      <c r="C2564" s="69">
        <v>12071</v>
      </c>
      <c r="D2564" s="69">
        <v>3294</v>
      </c>
      <c r="E2564" t="str">
        <f>INDEX(Table5[EEZ],MATCH(C2564,Table5[Colony_ID],0))</f>
        <v>Micronesian Exclusive Economic Zone</v>
      </c>
      <c r="F2564" t="str">
        <f>INDEX(Table5[Corrected Island/Colony Name],MATCH('Full Data'!C2564,Table5[Colony_ID],0))</f>
        <v>Kosrae</v>
      </c>
      <c r="G2564" t="str">
        <f>INDEX(Table4[Common_Name],MATCH('Full Data'!D2564,Table4[SpcRecID],0))</f>
        <v>Brown Noddy</v>
      </c>
      <c r="H2564" s="83" t="str">
        <f>INDEX(Data!E$2:E$6500,MATCH(A2564,Data!$A$2:$A$6500,0))</f>
        <v>Probable</v>
      </c>
      <c r="I2564" s="90">
        <f>INDEX(Data!P$2:P$6500,MATCH(A2564,Data!$A$2:$A$6500,0))</f>
        <v>0</v>
      </c>
      <c r="J2564" s="90">
        <f>INDEX(Data!Q$2:Q$6500,MATCH($A2564,Data!$A$2:$A$6500,0))</f>
        <v>1983</v>
      </c>
      <c r="K2564" s="90">
        <f>INDEX(Data!F$2:F$6500,MATCH($A2564,Data!$A$2:$A$6500,0))</f>
        <v>1100</v>
      </c>
      <c r="L2564" s="90">
        <f>INDEX(Data!G$2:G$6500,MATCH($A2564,Data!$A$2:$A$6500,0))</f>
        <v>1100</v>
      </c>
      <c r="M2564" s="90">
        <f>INDEX(Data!H$2:H$6500,MATCH($A2564,Data!$A$2:$A$6500,0))</f>
        <v>0</v>
      </c>
      <c r="N2564" s="90">
        <f>INDEX(Data!I$2:I$6500,MATCH($A2564,Data!$A$2:$A$6500,0))</f>
        <v>0</v>
      </c>
      <c r="O2564" s="83" t="str">
        <f>INDEX(Data!J$2:J$6500,MATCH($A2564,Data!$A$2:$A$6500,0))</f>
        <v>individuals</v>
      </c>
      <c r="P2564" t="str">
        <f>_xlfn.XLOOKUP(B2564,Table3[RefID],Table3[Citation])</f>
        <v>Engbring et al (1990)</v>
      </c>
    </row>
    <row r="2565" spans="1:16" x14ac:dyDescent="0.35">
      <c r="A2565" s="68">
        <v>2563</v>
      </c>
      <c r="B2565" s="69">
        <v>155</v>
      </c>
      <c r="C2565" s="69">
        <v>12071</v>
      </c>
      <c r="D2565" s="69">
        <v>3294</v>
      </c>
      <c r="E2565" t="str">
        <f>INDEX(Table5[EEZ],MATCH(C2565,Table5[Colony_ID],0))</f>
        <v>Micronesian Exclusive Economic Zone</v>
      </c>
      <c r="F2565" t="str">
        <f>INDEX(Table5[Corrected Island/Colony Name],MATCH('Full Data'!C2565,Table5[Colony_ID],0))</f>
        <v>Kosrae</v>
      </c>
      <c r="G2565" t="str">
        <f>INDEX(Table4[Common_Name],MATCH('Full Data'!D2565,Table4[SpcRecID],0))</f>
        <v>Brown Noddy</v>
      </c>
      <c r="H2565" s="83" t="str">
        <f>INDEX(Data!E$2:E$6500,MATCH(A2565,Data!$A$2:$A$6500,0))</f>
        <v>Probable</v>
      </c>
      <c r="I2565" s="90">
        <f>INDEX(Data!P$2:P$6500,MATCH(A2565,Data!$A$2:$A$6500,0))</f>
        <v>0</v>
      </c>
      <c r="J2565" s="90">
        <f>INDEX(Data!Q$2:Q$6500,MATCH($A2565,Data!$A$2:$A$6500,0))</f>
        <v>1983</v>
      </c>
      <c r="K2565" s="90">
        <f>INDEX(Data!F$2:F$6500,MATCH($A2565,Data!$A$2:$A$6500,0))</f>
        <v>27243</v>
      </c>
      <c r="L2565" s="90">
        <f>INDEX(Data!G$2:G$6500,MATCH($A2565,Data!$A$2:$A$6500,0))</f>
        <v>27243</v>
      </c>
      <c r="M2565" s="90">
        <f>INDEX(Data!H$2:H$6500,MATCH($A2565,Data!$A$2:$A$6500,0))</f>
        <v>0</v>
      </c>
      <c r="N2565" s="90">
        <f>INDEX(Data!I$2:I$6500,MATCH($A2565,Data!$A$2:$A$6500,0))</f>
        <v>0</v>
      </c>
      <c r="O2565" s="83" t="str">
        <f>INDEX(Data!J$2:J$6500,MATCH($A2565,Data!$A$2:$A$6500,0))</f>
        <v>individuals</v>
      </c>
      <c r="P2565" t="str">
        <f>_xlfn.XLOOKUP(B2565,Table3[RefID],Table3[Citation])</f>
        <v>Engbring et al (1990)</v>
      </c>
    </row>
    <row r="2566" spans="1:16" x14ac:dyDescent="0.35">
      <c r="A2566" s="68">
        <v>2564</v>
      </c>
      <c r="B2566" s="69">
        <v>155</v>
      </c>
      <c r="C2566" s="69">
        <v>12097</v>
      </c>
      <c r="D2566" s="69">
        <v>3294</v>
      </c>
      <c r="E2566" t="str">
        <f>INDEX(Table5[EEZ],MATCH(C2566,Table5[Colony_ID],0))</f>
        <v>Micronesian Exclusive Economic Zone</v>
      </c>
      <c r="F2566" t="str">
        <f>INDEX(Table5[Corrected Island/Colony Name],MATCH('Full Data'!C2566,Table5[Colony_ID],0))</f>
        <v>Pohnpei</v>
      </c>
      <c r="G2566" t="str">
        <f>INDEX(Table4[Common_Name],MATCH('Full Data'!D2566,Table4[SpcRecID],0))</f>
        <v>Brown Noddy</v>
      </c>
      <c r="H2566" s="83" t="str">
        <f>INDEX(Data!E$2:E$6500,MATCH(A2566,Data!$A$2:$A$6500,0))</f>
        <v>Probable</v>
      </c>
      <c r="I2566" s="90">
        <f>INDEX(Data!P$2:P$6500,MATCH(A2566,Data!$A$2:$A$6500,0))</f>
        <v>0</v>
      </c>
      <c r="J2566" s="90">
        <f>INDEX(Data!Q$2:Q$6500,MATCH($A2566,Data!$A$2:$A$6500,0))</f>
        <v>1983</v>
      </c>
      <c r="K2566" s="90">
        <f>INDEX(Data!F$2:F$6500,MATCH($A2566,Data!$A$2:$A$6500,0))</f>
        <v>2512</v>
      </c>
      <c r="L2566" s="90">
        <f>INDEX(Data!G$2:G$6500,MATCH($A2566,Data!$A$2:$A$6500,0))</f>
        <v>2512</v>
      </c>
      <c r="M2566" s="90">
        <f>INDEX(Data!H$2:H$6500,MATCH($A2566,Data!$A$2:$A$6500,0))</f>
        <v>0</v>
      </c>
      <c r="N2566" s="90">
        <f>INDEX(Data!I$2:I$6500,MATCH($A2566,Data!$A$2:$A$6500,0))</f>
        <v>0</v>
      </c>
      <c r="O2566" s="83" t="str">
        <f>INDEX(Data!J$2:J$6500,MATCH($A2566,Data!$A$2:$A$6500,0))</f>
        <v>individuals</v>
      </c>
      <c r="P2566" t="str">
        <f>_xlfn.XLOOKUP(B2566,Table3[RefID],Table3[Citation])</f>
        <v>Engbring et al (1990)</v>
      </c>
    </row>
    <row r="2567" spans="1:16" x14ac:dyDescent="0.35">
      <c r="A2567" s="68">
        <v>2565</v>
      </c>
      <c r="B2567" s="69">
        <v>155</v>
      </c>
      <c r="C2567" s="69">
        <v>12097</v>
      </c>
      <c r="D2567" s="69">
        <v>3294</v>
      </c>
      <c r="E2567" t="str">
        <f>INDEX(Table5[EEZ],MATCH(C2567,Table5[Colony_ID],0))</f>
        <v>Micronesian Exclusive Economic Zone</v>
      </c>
      <c r="F2567" t="str">
        <f>INDEX(Table5[Corrected Island/Colony Name],MATCH('Full Data'!C2567,Table5[Colony_ID],0))</f>
        <v>Pohnpei</v>
      </c>
      <c r="G2567" t="str">
        <f>INDEX(Table4[Common_Name],MATCH('Full Data'!D2567,Table4[SpcRecID],0))</f>
        <v>Brown Noddy</v>
      </c>
      <c r="H2567" s="83" t="str">
        <f>INDEX(Data!E$2:E$6500,MATCH(A2567,Data!$A$2:$A$6500,0))</f>
        <v>Probable</v>
      </c>
      <c r="I2567" s="90">
        <f>INDEX(Data!P$2:P$6500,MATCH(A2567,Data!$A$2:$A$6500,0))</f>
        <v>0</v>
      </c>
      <c r="J2567" s="90">
        <f>INDEX(Data!Q$2:Q$6500,MATCH($A2567,Data!$A$2:$A$6500,0))</f>
        <v>1983</v>
      </c>
      <c r="K2567" s="90">
        <f>INDEX(Data!F$2:F$6500,MATCH($A2567,Data!$A$2:$A$6500,0))</f>
        <v>82295</v>
      </c>
      <c r="L2567" s="90">
        <f>INDEX(Data!G$2:G$6500,MATCH($A2567,Data!$A$2:$A$6500,0))</f>
        <v>82295</v>
      </c>
      <c r="M2567" s="90">
        <f>INDEX(Data!H$2:H$6500,MATCH($A2567,Data!$A$2:$A$6500,0))</f>
        <v>0</v>
      </c>
      <c r="N2567" s="90">
        <f>INDEX(Data!I$2:I$6500,MATCH($A2567,Data!$A$2:$A$6500,0))</f>
        <v>0</v>
      </c>
      <c r="O2567" s="83" t="str">
        <f>INDEX(Data!J$2:J$6500,MATCH($A2567,Data!$A$2:$A$6500,0))</f>
        <v>individuals</v>
      </c>
      <c r="P2567" t="str">
        <f>_xlfn.XLOOKUP(B2567,Table3[RefID],Table3[Citation])</f>
        <v>Engbring et al (1990)</v>
      </c>
    </row>
    <row r="2568" spans="1:16" x14ac:dyDescent="0.35">
      <c r="A2568" s="68">
        <v>2566</v>
      </c>
      <c r="B2568" s="69">
        <v>155</v>
      </c>
      <c r="C2568" s="69">
        <v>12127</v>
      </c>
      <c r="D2568" s="69">
        <v>3294</v>
      </c>
      <c r="E2568" t="str">
        <f>INDEX(Table5[EEZ],MATCH(C2568,Table5[Colony_ID],0))</f>
        <v>Micronesian Exclusive Economic Zone</v>
      </c>
      <c r="F2568" t="str">
        <f>INDEX(Table5[Corrected Island/Colony Name],MATCH('Full Data'!C2568,Table5[Colony_ID],0))</f>
        <v>Gagil-Tomil</v>
      </c>
      <c r="G2568" t="str">
        <f>INDEX(Table4[Common_Name],MATCH('Full Data'!D2568,Table4[SpcRecID],0))</f>
        <v>Brown Noddy</v>
      </c>
      <c r="H2568" s="83" t="str">
        <f>INDEX(Data!E$2:E$6500,MATCH(A2568,Data!$A$2:$A$6500,0))</f>
        <v>Probable</v>
      </c>
      <c r="I2568" s="90">
        <f>INDEX(Data!P$2:P$6500,MATCH(A2568,Data!$A$2:$A$6500,0))</f>
        <v>0</v>
      </c>
      <c r="J2568" s="90">
        <f>INDEX(Data!Q$2:Q$6500,MATCH($A2568,Data!$A$2:$A$6500,0))</f>
        <v>1984</v>
      </c>
      <c r="K2568" s="90">
        <f>INDEX(Data!F$2:F$6500,MATCH($A2568,Data!$A$2:$A$6500,0))</f>
        <v>36</v>
      </c>
      <c r="L2568" s="90">
        <f>INDEX(Data!G$2:G$6500,MATCH($A2568,Data!$A$2:$A$6500,0))</f>
        <v>36</v>
      </c>
      <c r="M2568" s="90">
        <f>INDEX(Data!H$2:H$6500,MATCH($A2568,Data!$A$2:$A$6500,0))</f>
        <v>0</v>
      </c>
      <c r="N2568" s="90">
        <f>INDEX(Data!I$2:I$6500,MATCH($A2568,Data!$A$2:$A$6500,0))</f>
        <v>0</v>
      </c>
      <c r="O2568" s="83" t="str">
        <f>INDEX(Data!J$2:J$6500,MATCH($A2568,Data!$A$2:$A$6500,0))</f>
        <v>individuals</v>
      </c>
      <c r="P2568" t="str">
        <f>_xlfn.XLOOKUP(B2568,Table3[RefID],Table3[Citation])</f>
        <v>Engbring et al (1990)</v>
      </c>
    </row>
    <row r="2569" spans="1:16" x14ac:dyDescent="0.35">
      <c r="A2569" s="68">
        <v>2567</v>
      </c>
      <c r="B2569" s="69">
        <v>155</v>
      </c>
      <c r="C2569" s="69">
        <v>12127</v>
      </c>
      <c r="D2569" s="69">
        <v>3294</v>
      </c>
      <c r="E2569" t="str">
        <f>INDEX(Table5[EEZ],MATCH(C2569,Table5[Colony_ID],0))</f>
        <v>Micronesian Exclusive Economic Zone</v>
      </c>
      <c r="F2569" t="str">
        <f>INDEX(Table5[Corrected Island/Colony Name],MATCH('Full Data'!C2569,Table5[Colony_ID],0))</f>
        <v>Gagil-Tomil</v>
      </c>
      <c r="G2569" t="str">
        <f>INDEX(Table4[Common_Name],MATCH('Full Data'!D2569,Table4[SpcRecID],0))</f>
        <v>Brown Noddy</v>
      </c>
      <c r="H2569" s="83" t="str">
        <f>INDEX(Data!E$2:E$6500,MATCH(A2569,Data!$A$2:$A$6500,0))</f>
        <v>Probable</v>
      </c>
      <c r="I2569" s="90">
        <f>INDEX(Data!P$2:P$6500,MATCH(A2569,Data!$A$2:$A$6500,0))</f>
        <v>0</v>
      </c>
      <c r="J2569" s="90">
        <f>INDEX(Data!Q$2:Q$6500,MATCH($A2569,Data!$A$2:$A$6500,0))</f>
        <v>1984</v>
      </c>
      <c r="K2569" s="90">
        <f>INDEX(Data!F$2:F$6500,MATCH($A2569,Data!$A$2:$A$6500,0))</f>
        <v>128</v>
      </c>
      <c r="L2569" s="90">
        <f>INDEX(Data!G$2:G$6500,MATCH($A2569,Data!$A$2:$A$6500,0))</f>
        <v>128</v>
      </c>
      <c r="M2569" s="90">
        <f>INDEX(Data!H$2:H$6500,MATCH($A2569,Data!$A$2:$A$6500,0))</f>
        <v>0</v>
      </c>
      <c r="N2569" s="90">
        <f>INDEX(Data!I$2:I$6500,MATCH($A2569,Data!$A$2:$A$6500,0))</f>
        <v>0</v>
      </c>
      <c r="O2569" s="83" t="str">
        <f>INDEX(Data!J$2:J$6500,MATCH($A2569,Data!$A$2:$A$6500,0))</f>
        <v>individuals</v>
      </c>
      <c r="P2569" t="str">
        <f>_xlfn.XLOOKUP(B2569,Table3[RefID],Table3[Citation])</f>
        <v>Engbring et al (1990)</v>
      </c>
    </row>
    <row r="2570" spans="1:16" x14ac:dyDescent="0.35">
      <c r="A2570" s="68">
        <v>2568</v>
      </c>
      <c r="B2570" s="69">
        <v>155</v>
      </c>
      <c r="C2570" s="69">
        <v>12128</v>
      </c>
      <c r="D2570" s="69">
        <v>3294</v>
      </c>
      <c r="E2570" t="str">
        <f>INDEX(Table5[EEZ],MATCH(C2570,Table5[Colony_ID],0))</f>
        <v>Micronesian Exclusive Economic Zone</v>
      </c>
      <c r="F2570" t="str">
        <f>INDEX(Table5[Corrected Island/Colony Name],MATCH('Full Data'!C2570,Table5[Colony_ID],0))</f>
        <v>Maap</v>
      </c>
      <c r="G2570" t="str">
        <f>INDEX(Table4[Common_Name],MATCH('Full Data'!D2570,Table4[SpcRecID],0))</f>
        <v>Brown Noddy</v>
      </c>
      <c r="H2570" s="83" t="str">
        <f>INDEX(Data!E$2:E$6500,MATCH(A2570,Data!$A$2:$A$6500,0))</f>
        <v>Probable</v>
      </c>
      <c r="I2570" s="90">
        <f>INDEX(Data!P$2:P$6500,MATCH(A2570,Data!$A$2:$A$6500,0))</f>
        <v>0</v>
      </c>
      <c r="J2570" s="90">
        <f>INDEX(Data!Q$2:Q$6500,MATCH($A2570,Data!$A$2:$A$6500,0))</f>
        <v>1984</v>
      </c>
      <c r="K2570" s="90">
        <f>INDEX(Data!F$2:F$6500,MATCH($A2570,Data!$A$2:$A$6500,0))</f>
        <v>20</v>
      </c>
      <c r="L2570" s="90">
        <f>INDEX(Data!G$2:G$6500,MATCH($A2570,Data!$A$2:$A$6500,0))</f>
        <v>20</v>
      </c>
      <c r="M2570" s="90">
        <f>INDEX(Data!H$2:H$6500,MATCH($A2570,Data!$A$2:$A$6500,0))</f>
        <v>0</v>
      </c>
      <c r="N2570" s="90">
        <f>INDEX(Data!I$2:I$6500,MATCH($A2570,Data!$A$2:$A$6500,0))</f>
        <v>0</v>
      </c>
      <c r="O2570" s="83" t="str">
        <f>INDEX(Data!J$2:J$6500,MATCH($A2570,Data!$A$2:$A$6500,0))</f>
        <v>individuals</v>
      </c>
      <c r="P2570" t="str">
        <f>_xlfn.XLOOKUP(B2570,Table3[RefID],Table3[Citation])</f>
        <v>Engbring et al (1990)</v>
      </c>
    </row>
    <row r="2571" spans="1:16" x14ac:dyDescent="0.35">
      <c r="A2571" s="68">
        <v>2569</v>
      </c>
      <c r="B2571" s="69">
        <v>155</v>
      </c>
      <c r="C2571" s="69">
        <v>12128</v>
      </c>
      <c r="D2571" s="69">
        <v>3294</v>
      </c>
      <c r="E2571" t="str">
        <f>INDEX(Table5[EEZ],MATCH(C2571,Table5[Colony_ID],0))</f>
        <v>Micronesian Exclusive Economic Zone</v>
      </c>
      <c r="F2571" t="str">
        <f>INDEX(Table5[Corrected Island/Colony Name],MATCH('Full Data'!C2571,Table5[Colony_ID],0))</f>
        <v>Maap</v>
      </c>
      <c r="G2571" t="str">
        <f>INDEX(Table4[Common_Name],MATCH('Full Data'!D2571,Table4[SpcRecID],0))</f>
        <v>Brown Noddy</v>
      </c>
      <c r="H2571" s="83" t="str">
        <f>INDEX(Data!E$2:E$6500,MATCH(A2571,Data!$A$2:$A$6500,0))</f>
        <v>Probable</v>
      </c>
      <c r="I2571" s="90">
        <f>INDEX(Data!P$2:P$6500,MATCH(A2571,Data!$A$2:$A$6500,0))</f>
        <v>0</v>
      </c>
      <c r="J2571" s="90">
        <f>INDEX(Data!Q$2:Q$6500,MATCH($A2571,Data!$A$2:$A$6500,0))</f>
        <v>1984</v>
      </c>
      <c r="K2571" s="90">
        <f>INDEX(Data!F$2:F$6500,MATCH($A2571,Data!$A$2:$A$6500,0))</f>
        <v>466</v>
      </c>
      <c r="L2571" s="90">
        <f>INDEX(Data!G$2:G$6500,MATCH($A2571,Data!$A$2:$A$6500,0))</f>
        <v>466</v>
      </c>
      <c r="M2571" s="90">
        <f>INDEX(Data!H$2:H$6500,MATCH($A2571,Data!$A$2:$A$6500,0))</f>
        <v>0</v>
      </c>
      <c r="N2571" s="90">
        <f>INDEX(Data!I$2:I$6500,MATCH($A2571,Data!$A$2:$A$6500,0))</f>
        <v>0</v>
      </c>
      <c r="O2571" s="83" t="str">
        <f>INDEX(Data!J$2:J$6500,MATCH($A2571,Data!$A$2:$A$6500,0))</f>
        <v>individuals</v>
      </c>
      <c r="P2571" t="str">
        <f>_xlfn.XLOOKUP(B2571,Table3[RefID],Table3[Citation])</f>
        <v>Engbring et al (1990)</v>
      </c>
    </row>
    <row r="2572" spans="1:16" x14ac:dyDescent="0.35">
      <c r="A2572" s="68">
        <v>2570</v>
      </c>
      <c r="B2572" s="69">
        <v>155</v>
      </c>
      <c r="C2572" s="69">
        <v>12129</v>
      </c>
      <c r="D2572" s="69">
        <v>3294</v>
      </c>
      <c r="E2572" t="str">
        <f>INDEX(Table5[EEZ],MATCH(C2572,Table5[Colony_ID],0))</f>
        <v>Micronesian Exclusive Economic Zone</v>
      </c>
      <c r="F2572" t="str">
        <f>INDEX(Table5[Corrected Island/Colony Name],MATCH('Full Data'!C2572,Table5[Colony_ID],0))</f>
        <v>Rumung</v>
      </c>
      <c r="G2572" t="str">
        <f>INDEX(Table4[Common_Name],MATCH('Full Data'!D2572,Table4[SpcRecID],0))</f>
        <v>Brown Noddy</v>
      </c>
      <c r="H2572" s="83" t="str">
        <f>INDEX(Data!E$2:E$6500,MATCH(A2572,Data!$A$2:$A$6500,0))</f>
        <v>Probable</v>
      </c>
      <c r="I2572" s="90">
        <f>INDEX(Data!P$2:P$6500,MATCH(A2572,Data!$A$2:$A$6500,0))</f>
        <v>0</v>
      </c>
      <c r="J2572" s="90">
        <f>INDEX(Data!Q$2:Q$6500,MATCH($A2572,Data!$A$2:$A$6500,0))</f>
        <v>1984</v>
      </c>
      <c r="K2572" s="90">
        <f>INDEX(Data!F$2:F$6500,MATCH($A2572,Data!$A$2:$A$6500,0))</f>
        <v>20</v>
      </c>
      <c r="L2572" s="90">
        <f>INDEX(Data!G$2:G$6500,MATCH($A2572,Data!$A$2:$A$6500,0))</f>
        <v>20</v>
      </c>
      <c r="M2572" s="90">
        <f>INDEX(Data!H$2:H$6500,MATCH($A2572,Data!$A$2:$A$6500,0))</f>
        <v>0</v>
      </c>
      <c r="N2572" s="90">
        <f>INDEX(Data!I$2:I$6500,MATCH($A2572,Data!$A$2:$A$6500,0))</f>
        <v>0</v>
      </c>
      <c r="O2572" s="83" t="str">
        <f>INDEX(Data!J$2:J$6500,MATCH($A2572,Data!$A$2:$A$6500,0))</f>
        <v>individuals</v>
      </c>
      <c r="P2572" t="str">
        <f>_xlfn.XLOOKUP(B2572,Table3[RefID],Table3[Citation])</f>
        <v>Engbring et al (1990)</v>
      </c>
    </row>
    <row r="2573" spans="1:16" x14ac:dyDescent="0.35">
      <c r="A2573" s="68">
        <v>2571</v>
      </c>
      <c r="B2573" s="69">
        <v>155</v>
      </c>
      <c r="C2573" s="69">
        <v>12129</v>
      </c>
      <c r="D2573" s="69">
        <v>3294</v>
      </c>
      <c r="E2573" t="str">
        <f>INDEX(Table5[EEZ],MATCH(C2573,Table5[Colony_ID],0))</f>
        <v>Micronesian Exclusive Economic Zone</v>
      </c>
      <c r="F2573" t="str">
        <f>INDEX(Table5[Corrected Island/Colony Name],MATCH('Full Data'!C2573,Table5[Colony_ID],0))</f>
        <v>Rumung</v>
      </c>
      <c r="G2573" t="str">
        <f>INDEX(Table4[Common_Name],MATCH('Full Data'!D2573,Table4[SpcRecID],0))</f>
        <v>Brown Noddy</v>
      </c>
      <c r="H2573" s="83" t="str">
        <f>INDEX(Data!E$2:E$6500,MATCH(A2573,Data!$A$2:$A$6500,0))</f>
        <v>Probable</v>
      </c>
      <c r="I2573" s="90">
        <f>INDEX(Data!P$2:P$6500,MATCH(A2573,Data!$A$2:$A$6500,0))</f>
        <v>0</v>
      </c>
      <c r="J2573" s="90">
        <f>INDEX(Data!Q$2:Q$6500,MATCH($A2573,Data!$A$2:$A$6500,0))</f>
        <v>1984</v>
      </c>
      <c r="K2573" s="90">
        <f>INDEX(Data!F$2:F$6500,MATCH($A2573,Data!$A$2:$A$6500,0))</f>
        <v>466</v>
      </c>
      <c r="L2573" s="90">
        <f>INDEX(Data!G$2:G$6500,MATCH($A2573,Data!$A$2:$A$6500,0))</f>
        <v>466</v>
      </c>
      <c r="M2573" s="90">
        <f>INDEX(Data!H$2:H$6500,MATCH($A2573,Data!$A$2:$A$6500,0))</f>
        <v>0</v>
      </c>
      <c r="N2573" s="90">
        <f>INDEX(Data!I$2:I$6500,MATCH($A2573,Data!$A$2:$A$6500,0))</f>
        <v>0</v>
      </c>
      <c r="O2573" s="83" t="str">
        <f>INDEX(Data!J$2:J$6500,MATCH($A2573,Data!$A$2:$A$6500,0))</f>
        <v>individuals</v>
      </c>
      <c r="P2573" t="str">
        <f>_xlfn.XLOOKUP(B2573,Table3[RefID],Table3[Citation])</f>
        <v>Engbring et al (1990)</v>
      </c>
    </row>
    <row r="2574" spans="1:16" x14ac:dyDescent="0.35">
      <c r="A2574" s="68">
        <v>2572</v>
      </c>
      <c r="B2574" s="69">
        <v>155</v>
      </c>
      <c r="C2574" s="69">
        <v>12130</v>
      </c>
      <c r="D2574" s="69">
        <v>3294</v>
      </c>
      <c r="E2574" t="str">
        <f>INDEX(Table5[EEZ],MATCH(C2574,Table5[Colony_ID],0))</f>
        <v>Micronesian Exclusive Economic Zone</v>
      </c>
      <c r="F2574" t="str">
        <f>INDEX(Table5[Corrected Island/Colony Name],MATCH('Full Data'!C2574,Table5[Colony_ID],0))</f>
        <v>Yap</v>
      </c>
      <c r="G2574" t="str">
        <f>INDEX(Table4[Common_Name],MATCH('Full Data'!D2574,Table4[SpcRecID],0))</f>
        <v>Brown Noddy</v>
      </c>
      <c r="H2574" s="83" t="str">
        <f>INDEX(Data!E$2:E$6500,MATCH(A2574,Data!$A$2:$A$6500,0))</f>
        <v>Probable</v>
      </c>
      <c r="I2574" s="90">
        <f>INDEX(Data!P$2:P$6500,MATCH(A2574,Data!$A$2:$A$6500,0))</f>
        <v>0</v>
      </c>
      <c r="J2574" s="90">
        <f>INDEX(Data!Q$2:Q$6500,MATCH($A2574,Data!$A$2:$A$6500,0))</f>
        <v>1984</v>
      </c>
      <c r="K2574" s="90">
        <f>INDEX(Data!F$2:F$6500,MATCH($A2574,Data!$A$2:$A$6500,0))</f>
        <v>94</v>
      </c>
      <c r="L2574" s="90">
        <f>INDEX(Data!G$2:G$6500,MATCH($A2574,Data!$A$2:$A$6500,0))</f>
        <v>94</v>
      </c>
      <c r="M2574" s="90">
        <f>INDEX(Data!H$2:H$6500,MATCH($A2574,Data!$A$2:$A$6500,0))</f>
        <v>0</v>
      </c>
      <c r="N2574" s="90">
        <f>INDEX(Data!I$2:I$6500,MATCH($A2574,Data!$A$2:$A$6500,0))</f>
        <v>0</v>
      </c>
      <c r="O2574" s="83" t="str">
        <f>INDEX(Data!J$2:J$6500,MATCH($A2574,Data!$A$2:$A$6500,0))</f>
        <v>individuals</v>
      </c>
      <c r="P2574" t="str">
        <f>_xlfn.XLOOKUP(B2574,Table3[RefID],Table3[Citation])</f>
        <v>Engbring et al (1990)</v>
      </c>
    </row>
    <row r="2575" spans="1:16" x14ac:dyDescent="0.35">
      <c r="A2575" s="68">
        <v>2573</v>
      </c>
      <c r="B2575" s="69">
        <v>155</v>
      </c>
      <c r="C2575" s="69">
        <v>12130</v>
      </c>
      <c r="D2575" s="69">
        <v>3294</v>
      </c>
      <c r="E2575" t="str">
        <f>INDEX(Table5[EEZ],MATCH(C2575,Table5[Colony_ID],0))</f>
        <v>Micronesian Exclusive Economic Zone</v>
      </c>
      <c r="F2575" t="str">
        <f>INDEX(Table5[Corrected Island/Colony Name],MATCH('Full Data'!C2575,Table5[Colony_ID],0))</f>
        <v>Yap</v>
      </c>
      <c r="G2575" t="str">
        <f>INDEX(Table4[Common_Name],MATCH('Full Data'!D2575,Table4[SpcRecID],0))</f>
        <v>Brown Noddy</v>
      </c>
      <c r="H2575" s="83" t="str">
        <f>INDEX(Data!E$2:E$6500,MATCH(A2575,Data!$A$2:$A$6500,0))</f>
        <v>Probable</v>
      </c>
      <c r="I2575" s="90">
        <f>INDEX(Data!P$2:P$6500,MATCH(A2575,Data!$A$2:$A$6500,0))</f>
        <v>0</v>
      </c>
      <c r="J2575" s="90">
        <f>INDEX(Data!Q$2:Q$6500,MATCH($A2575,Data!$A$2:$A$6500,0))</f>
        <v>1984</v>
      </c>
      <c r="K2575" s="90">
        <f>INDEX(Data!F$2:F$6500,MATCH($A2575,Data!$A$2:$A$6500,0))</f>
        <v>737</v>
      </c>
      <c r="L2575" s="90">
        <f>INDEX(Data!G$2:G$6500,MATCH($A2575,Data!$A$2:$A$6500,0))</f>
        <v>737</v>
      </c>
      <c r="M2575" s="90">
        <f>INDEX(Data!H$2:H$6500,MATCH($A2575,Data!$A$2:$A$6500,0))</f>
        <v>0</v>
      </c>
      <c r="N2575" s="90">
        <f>INDEX(Data!I$2:I$6500,MATCH($A2575,Data!$A$2:$A$6500,0))</f>
        <v>0</v>
      </c>
      <c r="O2575" s="83" t="str">
        <f>INDEX(Data!J$2:J$6500,MATCH($A2575,Data!$A$2:$A$6500,0))</f>
        <v>individuals</v>
      </c>
      <c r="P2575" t="str">
        <f>_xlfn.XLOOKUP(B2575,Table3[RefID],Table3[Citation])</f>
        <v>Engbring et al (1990)</v>
      </c>
    </row>
    <row r="2576" spans="1:16" x14ac:dyDescent="0.35">
      <c r="A2576" s="68">
        <v>2574</v>
      </c>
      <c r="B2576" s="69">
        <v>155</v>
      </c>
      <c r="C2576" s="69">
        <v>12002</v>
      </c>
      <c r="D2576" s="69">
        <v>3298</v>
      </c>
      <c r="E2576" t="str">
        <f>INDEX(Table5[EEZ],MATCH(C2576,Table5[Colony_ID],0))</f>
        <v>Micronesian Exclusive Economic Zone</v>
      </c>
      <c r="F2576" t="str">
        <f>INDEX(Table5[Corrected Island/Colony Name],MATCH('Full Data'!C2576,Table5[Colony_ID],0))</f>
        <v>Nikalap Aru</v>
      </c>
      <c r="G2576" t="str">
        <f>INDEX(Table4[Common_Name],MATCH('Full Data'!D2576,Table4[SpcRecID],0))</f>
        <v>Common White Tern</v>
      </c>
      <c r="H2576" s="83" t="str">
        <f>INDEX(Data!E$2:E$6500,MATCH(A2576,Data!$A$2:$A$6500,0))</f>
        <v>Probable</v>
      </c>
      <c r="I2576" s="90">
        <f>INDEX(Data!P$2:P$6500,MATCH(A2576,Data!$A$2:$A$6500,0))</f>
        <v>0</v>
      </c>
      <c r="J2576" s="90">
        <f>INDEX(Data!Q$2:Q$6500,MATCH($A2576,Data!$A$2:$A$6500,0))</f>
        <v>1983</v>
      </c>
      <c r="K2576" s="90">
        <f>INDEX(Data!F$2:F$6500,MATCH($A2576,Data!$A$2:$A$6500,0))</f>
        <v>11</v>
      </c>
      <c r="L2576" s="90">
        <f>INDEX(Data!G$2:G$6500,MATCH($A2576,Data!$A$2:$A$6500,0))</f>
        <v>11</v>
      </c>
      <c r="M2576" s="90">
        <f>INDEX(Data!H$2:H$6500,MATCH($A2576,Data!$A$2:$A$6500,0))</f>
        <v>0</v>
      </c>
      <c r="N2576" s="90">
        <f>INDEX(Data!I$2:I$6500,MATCH($A2576,Data!$A$2:$A$6500,0))</f>
        <v>0</v>
      </c>
      <c r="O2576" s="83" t="str">
        <f>INDEX(Data!J$2:J$6500,MATCH($A2576,Data!$A$2:$A$6500,0))</f>
        <v>individuals</v>
      </c>
      <c r="P2576" t="str">
        <f>_xlfn.XLOOKUP(B2576,Table3[RefID],Table3[Citation])</f>
        <v>Engbring et al (1990)</v>
      </c>
    </row>
    <row r="2577" spans="1:16" x14ac:dyDescent="0.35">
      <c r="A2577" s="68">
        <v>2575</v>
      </c>
      <c r="B2577" s="69">
        <v>155</v>
      </c>
      <c r="C2577" s="69">
        <v>12002</v>
      </c>
      <c r="D2577" s="69">
        <v>3298</v>
      </c>
      <c r="E2577" t="str">
        <f>INDEX(Table5[EEZ],MATCH(C2577,Table5[Colony_ID],0))</f>
        <v>Micronesian Exclusive Economic Zone</v>
      </c>
      <c r="F2577" t="str">
        <f>INDEX(Table5[Corrected Island/Colony Name],MATCH('Full Data'!C2577,Table5[Colony_ID],0))</f>
        <v>Nikalap Aru</v>
      </c>
      <c r="G2577" t="str">
        <f>INDEX(Table4[Common_Name],MATCH('Full Data'!D2577,Table4[SpcRecID],0))</f>
        <v>Common White Tern</v>
      </c>
      <c r="H2577" s="83" t="str">
        <f>INDEX(Data!E$2:E$6500,MATCH(A2577,Data!$A$2:$A$6500,0))</f>
        <v>Probable</v>
      </c>
      <c r="I2577" s="90">
        <f>INDEX(Data!P$2:P$6500,MATCH(A2577,Data!$A$2:$A$6500,0))</f>
        <v>0</v>
      </c>
      <c r="J2577" s="90">
        <f>INDEX(Data!Q$2:Q$6500,MATCH($A2577,Data!$A$2:$A$6500,0))</f>
        <v>1983</v>
      </c>
      <c r="K2577" s="90">
        <f>INDEX(Data!F$2:F$6500,MATCH($A2577,Data!$A$2:$A$6500,0))</f>
        <v>108</v>
      </c>
      <c r="L2577" s="90">
        <f>INDEX(Data!G$2:G$6500,MATCH($A2577,Data!$A$2:$A$6500,0))</f>
        <v>108</v>
      </c>
      <c r="M2577" s="90">
        <f>INDEX(Data!H$2:H$6500,MATCH($A2577,Data!$A$2:$A$6500,0))</f>
        <v>0</v>
      </c>
      <c r="N2577" s="90">
        <f>INDEX(Data!I$2:I$6500,MATCH($A2577,Data!$A$2:$A$6500,0))</f>
        <v>0</v>
      </c>
      <c r="O2577" s="83" t="str">
        <f>INDEX(Data!J$2:J$6500,MATCH($A2577,Data!$A$2:$A$6500,0))</f>
        <v>individuals</v>
      </c>
      <c r="P2577" t="str">
        <f>_xlfn.XLOOKUP(B2577,Table3[RefID],Table3[Citation])</f>
        <v>Engbring et al (1990)</v>
      </c>
    </row>
    <row r="2578" spans="1:16" x14ac:dyDescent="0.35">
      <c r="A2578" s="68">
        <v>2576</v>
      </c>
      <c r="B2578" s="69">
        <v>155</v>
      </c>
      <c r="C2578" s="69">
        <v>12014</v>
      </c>
      <c r="D2578" s="69">
        <v>3298</v>
      </c>
      <c r="E2578" t="str">
        <f>INDEX(Table5[EEZ],MATCH(C2578,Table5[Colony_ID],0))</f>
        <v>Micronesian Exclusive Economic Zone</v>
      </c>
      <c r="F2578" t="str">
        <f>INDEX(Table5[Corrected Island/Colony Name],MATCH('Full Data'!C2578,Table5[Colony_ID],0))</f>
        <v>Dublon</v>
      </c>
      <c r="G2578" t="str">
        <f>INDEX(Table4[Common_Name],MATCH('Full Data'!D2578,Table4[SpcRecID],0))</f>
        <v>Common White Tern</v>
      </c>
      <c r="H2578" s="83" t="str">
        <f>INDEX(Data!E$2:E$6500,MATCH(A2578,Data!$A$2:$A$6500,0))</f>
        <v>Probable</v>
      </c>
      <c r="I2578" s="90">
        <f>INDEX(Data!P$2:P$6500,MATCH(A2578,Data!$A$2:$A$6500,0))</f>
        <v>0</v>
      </c>
      <c r="J2578" s="90">
        <f>INDEX(Data!Q$2:Q$6500,MATCH($A2578,Data!$A$2:$A$6500,0))</f>
        <v>1984</v>
      </c>
      <c r="K2578" s="90">
        <f>INDEX(Data!F$2:F$6500,MATCH($A2578,Data!$A$2:$A$6500,0))</f>
        <v>534</v>
      </c>
      <c r="L2578" s="90">
        <f>INDEX(Data!G$2:G$6500,MATCH($A2578,Data!$A$2:$A$6500,0))</f>
        <v>534</v>
      </c>
      <c r="M2578" s="90">
        <f>INDEX(Data!H$2:H$6500,MATCH($A2578,Data!$A$2:$A$6500,0))</f>
        <v>0</v>
      </c>
      <c r="N2578" s="90">
        <f>INDEX(Data!I$2:I$6500,MATCH($A2578,Data!$A$2:$A$6500,0))</f>
        <v>0</v>
      </c>
      <c r="O2578" s="83" t="str">
        <f>INDEX(Data!J$2:J$6500,MATCH($A2578,Data!$A$2:$A$6500,0))</f>
        <v>individuals</v>
      </c>
      <c r="P2578" t="str">
        <f>_xlfn.XLOOKUP(B2578,Table3[RefID],Table3[Citation])</f>
        <v>Engbring et al (1990)</v>
      </c>
    </row>
    <row r="2579" spans="1:16" x14ac:dyDescent="0.35">
      <c r="A2579" s="68">
        <v>2577</v>
      </c>
      <c r="B2579" s="69">
        <v>155</v>
      </c>
      <c r="C2579" s="69">
        <v>12014</v>
      </c>
      <c r="D2579" s="69">
        <v>3298</v>
      </c>
      <c r="E2579" t="str">
        <f>INDEX(Table5[EEZ],MATCH(C2579,Table5[Colony_ID],0))</f>
        <v>Micronesian Exclusive Economic Zone</v>
      </c>
      <c r="F2579" t="str">
        <f>INDEX(Table5[Corrected Island/Colony Name],MATCH('Full Data'!C2579,Table5[Colony_ID],0))</f>
        <v>Dublon</v>
      </c>
      <c r="G2579" t="str">
        <f>INDEX(Table4[Common_Name],MATCH('Full Data'!D2579,Table4[SpcRecID],0))</f>
        <v>Common White Tern</v>
      </c>
      <c r="H2579" s="83" t="str">
        <f>INDEX(Data!E$2:E$6500,MATCH(A2579,Data!$A$2:$A$6500,0))</f>
        <v>Probable</v>
      </c>
      <c r="I2579" s="90">
        <f>INDEX(Data!P$2:P$6500,MATCH(A2579,Data!$A$2:$A$6500,0))</f>
        <v>0</v>
      </c>
      <c r="J2579" s="90">
        <f>INDEX(Data!Q$2:Q$6500,MATCH($A2579,Data!$A$2:$A$6500,0))</f>
        <v>1984</v>
      </c>
      <c r="K2579" s="90">
        <f>INDEX(Data!F$2:F$6500,MATCH($A2579,Data!$A$2:$A$6500,0))</f>
        <v>2457</v>
      </c>
      <c r="L2579" s="90">
        <f>INDEX(Data!G$2:G$6500,MATCH($A2579,Data!$A$2:$A$6500,0))</f>
        <v>2457</v>
      </c>
      <c r="M2579" s="90">
        <f>INDEX(Data!H$2:H$6500,MATCH($A2579,Data!$A$2:$A$6500,0))</f>
        <v>0</v>
      </c>
      <c r="N2579" s="90">
        <f>INDEX(Data!I$2:I$6500,MATCH($A2579,Data!$A$2:$A$6500,0))</f>
        <v>0</v>
      </c>
      <c r="O2579" s="83" t="str">
        <f>INDEX(Data!J$2:J$6500,MATCH($A2579,Data!$A$2:$A$6500,0))</f>
        <v>individuals</v>
      </c>
      <c r="P2579" t="str">
        <f>_xlfn.XLOOKUP(B2579,Table3[RefID],Table3[Citation])</f>
        <v>Engbring et al (1990)</v>
      </c>
    </row>
    <row r="2580" spans="1:16" x14ac:dyDescent="0.35">
      <c r="A2580" s="68">
        <v>2578</v>
      </c>
      <c r="B2580" s="69">
        <v>155</v>
      </c>
      <c r="C2580" s="69">
        <v>12024</v>
      </c>
      <c r="D2580" s="69">
        <v>3298</v>
      </c>
      <c r="E2580" t="str">
        <f>INDEX(Table5[EEZ],MATCH(C2580,Table5[Colony_ID],0))</f>
        <v>Micronesian Exclusive Economic Zone</v>
      </c>
      <c r="F2580" t="str">
        <f>INDEX(Table5[Corrected Island/Colony Name],MATCH('Full Data'!C2580,Table5[Colony_ID],0))</f>
        <v>Fanan</v>
      </c>
      <c r="G2580" t="str">
        <f>INDEX(Table4[Common_Name],MATCH('Full Data'!D2580,Table4[SpcRecID],0))</f>
        <v>Common White Tern</v>
      </c>
      <c r="H2580" s="83" t="str">
        <f>INDEX(Data!E$2:E$6500,MATCH(A2580,Data!$A$2:$A$6500,0))</f>
        <v>Probable</v>
      </c>
      <c r="I2580" s="90">
        <f>INDEX(Data!P$2:P$6500,MATCH(A2580,Data!$A$2:$A$6500,0))</f>
        <v>0</v>
      </c>
      <c r="J2580" s="90">
        <f>INDEX(Data!Q$2:Q$6500,MATCH($A2580,Data!$A$2:$A$6500,0))</f>
        <v>1984</v>
      </c>
      <c r="K2580" s="90">
        <f>INDEX(Data!F$2:F$6500,MATCH($A2580,Data!$A$2:$A$6500,0))</f>
        <v>7</v>
      </c>
      <c r="L2580" s="90">
        <f>INDEX(Data!G$2:G$6500,MATCH($A2580,Data!$A$2:$A$6500,0))</f>
        <v>7</v>
      </c>
      <c r="M2580" s="90">
        <f>INDEX(Data!H$2:H$6500,MATCH($A2580,Data!$A$2:$A$6500,0))</f>
        <v>0</v>
      </c>
      <c r="N2580" s="90">
        <f>INDEX(Data!I$2:I$6500,MATCH($A2580,Data!$A$2:$A$6500,0))</f>
        <v>0</v>
      </c>
      <c r="O2580" s="83" t="str">
        <f>INDEX(Data!J$2:J$6500,MATCH($A2580,Data!$A$2:$A$6500,0))</f>
        <v>individuals</v>
      </c>
      <c r="P2580" t="str">
        <f>_xlfn.XLOOKUP(B2580,Table3[RefID],Table3[Citation])</f>
        <v>Engbring et al (1990)</v>
      </c>
    </row>
    <row r="2581" spans="1:16" x14ac:dyDescent="0.35">
      <c r="A2581" s="68">
        <v>2579</v>
      </c>
      <c r="B2581" s="69">
        <v>155</v>
      </c>
      <c r="C2581" s="69">
        <v>12024</v>
      </c>
      <c r="D2581" s="69">
        <v>3298</v>
      </c>
      <c r="E2581" t="str">
        <f>INDEX(Table5[EEZ],MATCH(C2581,Table5[Colony_ID],0))</f>
        <v>Micronesian Exclusive Economic Zone</v>
      </c>
      <c r="F2581" t="str">
        <f>INDEX(Table5[Corrected Island/Colony Name],MATCH('Full Data'!C2581,Table5[Colony_ID],0))</f>
        <v>Fanan</v>
      </c>
      <c r="G2581" t="str">
        <f>INDEX(Table4[Common_Name],MATCH('Full Data'!D2581,Table4[SpcRecID],0))</f>
        <v>Common White Tern</v>
      </c>
      <c r="H2581" s="83" t="str">
        <f>INDEX(Data!E$2:E$6500,MATCH(A2581,Data!$A$2:$A$6500,0))</f>
        <v>Probable</v>
      </c>
      <c r="I2581" s="90">
        <f>INDEX(Data!P$2:P$6500,MATCH(A2581,Data!$A$2:$A$6500,0))</f>
        <v>0</v>
      </c>
      <c r="J2581" s="90">
        <f>INDEX(Data!Q$2:Q$6500,MATCH($A2581,Data!$A$2:$A$6500,0))</f>
        <v>1984</v>
      </c>
      <c r="K2581" s="90">
        <f>INDEX(Data!F$2:F$6500,MATCH($A2581,Data!$A$2:$A$6500,0))</f>
        <v>17</v>
      </c>
      <c r="L2581" s="90">
        <f>INDEX(Data!G$2:G$6500,MATCH($A2581,Data!$A$2:$A$6500,0))</f>
        <v>17</v>
      </c>
      <c r="M2581" s="90">
        <f>INDEX(Data!H$2:H$6500,MATCH($A2581,Data!$A$2:$A$6500,0))</f>
        <v>0</v>
      </c>
      <c r="N2581" s="90">
        <f>INDEX(Data!I$2:I$6500,MATCH($A2581,Data!$A$2:$A$6500,0))</f>
        <v>0</v>
      </c>
      <c r="O2581" s="83" t="str">
        <f>INDEX(Data!J$2:J$6500,MATCH($A2581,Data!$A$2:$A$6500,0))</f>
        <v>individuals</v>
      </c>
      <c r="P2581" t="str">
        <f>_xlfn.XLOOKUP(B2581,Table3[RefID],Table3[Citation])</f>
        <v>Engbring et al (1990)</v>
      </c>
    </row>
    <row r="2582" spans="1:16" x14ac:dyDescent="0.35">
      <c r="A2582" s="68">
        <v>2580</v>
      </c>
      <c r="B2582" s="69">
        <v>155</v>
      </c>
      <c r="C2582" s="69">
        <v>12026</v>
      </c>
      <c r="D2582" s="69">
        <v>3298</v>
      </c>
      <c r="E2582" t="str">
        <f>INDEX(Table5[EEZ],MATCH(C2582,Table5[Colony_ID],0))</f>
        <v>Micronesian Exclusive Economic Zone</v>
      </c>
      <c r="F2582" t="str">
        <f>INDEX(Table5[Corrected Island/Colony Name],MATCH('Full Data'!C2582,Table5[Colony_ID],0))</f>
        <v>Fanapanges</v>
      </c>
      <c r="G2582" t="str">
        <f>INDEX(Table4[Common_Name],MATCH('Full Data'!D2582,Table4[SpcRecID],0))</f>
        <v>Common White Tern</v>
      </c>
      <c r="H2582" s="83" t="str">
        <f>INDEX(Data!E$2:E$6500,MATCH(A2582,Data!$A$2:$A$6500,0))</f>
        <v>Probable</v>
      </c>
      <c r="I2582" s="90">
        <f>INDEX(Data!P$2:P$6500,MATCH(A2582,Data!$A$2:$A$6500,0))</f>
        <v>0</v>
      </c>
      <c r="J2582" s="90">
        <f>INDEX(Data!Q$2:Q$6500,MATCH($A2582,Data!$A$2:$A$6500,0))</f>
        <v>1984</v>
      </c>
      <c r="K2582" s="90">
        <f>INDEX(Data!F$2:F$6500,MATCH($A2582,Data!$A$2:$A$6500,0))</f>
        <v>6</v>
      </c>
      <c r="L2582" s="90">
        <f>INDEX(Data!G$2:G$6500,MATCH($A2582,Data!$A$2:$A$6500,0))</f>
        <v>6</v>
      </c>
      <c r="M2582" s="90">
        <f>INDEX(Data!H$2:H$6500,MATCH($A2582,Data!$A$2:$A$6500,0))</f>
        <v>0</v>
      </c>
      <c r="N2582" s="90">
        <f>INDEX(Data!I$2:I$6500,MATCH($A2582,Data!$A$2:$A$6500,0))</f>
        <v>0</v>
      </c>
      <c r="O2582" s="83" t="str">
        <f>INDEX(Data!J$2:J$6500,MATCH($A2582,Data!$A$2:$A$6500,0))</f>
        <v>individuals</v>
      </c>
      <c r="P2582" t="str">
        <f>_xlfn.XLOOKUP(B2582,Table3[RefID],Table3[Citation])</f>
        <v>Engbring et al (1990)</v>
      </c>
    </row>
    <row r="2583" spans="1:16" x14ac:dyDescent="0.35">
      <c r="A2583" s="68">
        <v>2581</v>
      </c>
      <c r="B2583" s="69">
        <v>155</v>
      </c>
      <c r="C2583" s="69">
        <v>12026</v>
      </c>
      <c r="D2583" s="69">
        <v>3298</v>
      </c>
      <c r="E2583" t="str">
        <f>INDEX(Table5[EEZ],MATCH(C2583,Table5[Colony_ID],0))</f>
        <v>Micronesian Exclusive Economic Zone</v>
      </c>
      <c r="F2583" t="str">
        <f>INDEX(Table5[Corrected Island/Colony Name],MATCH('Full Data'!C2583,Table5[Colony_ID],0))</f>
        <v>Fanapanges</v>
      </c>
      <c r="G2583" t="str">
        <f>INDEX(Table4[Common_Name],MATCH('Full Data'!D2583,Table4[SpcRecID],0))</f>
        <v>Common White Tern</v>
      </c>
      <c r="H2583" s="83" t="str">
        <f>INDEX(Data!E$2:E$6500,MATCH(A2583,Data!$A$2:$A$6500,0))</f>
        <v>Probable</v>
      </c>
      <c r="I2583" s="90">
        <f>INDEX(Data!P$2:P$6500,MATCH(A2583,Data!$A$2:$A$6500,0))</f>
        <v>0</v>
      </c>
      <c r="J2583" s="90">
        <f>INDEX(Data!Q$2:Q$6500,MATCH($A2583,Data!$A$2:$A$6500,0))</f>
        <v>1984</v>
      </c>
      <c r="K2583" s="90">
        <f>INDEX(Data!F$2:F$6500,MATCH($A2583,Data!$A$2:$A$6500,0))</f>
        <v>47</v>
      </c>
      <c r="L2583" s="90">
        <f>INDEX(Data!G$2:G$6500,MATCH($A2583,Data!$A$2:$A$6500,0))</f>
        <v>47</v>
      </c>
      <c r="M2583" s="90">
        <f>INDEX(Data!H$2:H$6500,MATCH($A2583,Data!$A$2:$A$6500,0))</f>
        <v>0</v>
      </c>
      <c r="N2583" s="90">
        <f>INDEX(Data!I$2:I$6500,MATCH($A2583,Data!$A$2:$A$6500,0))</f>
        <v>0</v>
      </c>
      <c r="O2583" s="83" t="str">
        <f>INDEX(Data!J$2:J$6500,MATCH($A2583,Data!$A$2:$A$6500,0))</f>
        <v>individuals</v>
      </c>
      <c r="P2583" t="str">
        <f>_xlfn.XLOOKUP(B2583,Table3[RefID],Table3[Citation])</f>
        <v>Engbring et al (1990)</v>
      </c>
    </row>
    <row r="2584" spans="1:16" x14ac:dyDescent="0.35">
      <c r="A2584" s="68">
        <v>2582</v>
      </c>
      <c r="B2584" s="69">
        <v>155</v>
      </c>
      <c r="C2584" s="69">
        <v>12027</v>
      </c>
      <c r="D2584" s="69">
        <v>3298</v>
      </c>
      <c r="E2584" t="str">
        <f>INDEX(Table5[EEZ],MATCH(C2584,Table5[Colony_ID],0))</f>
        <v>Micronesian Exclusive Economic Zone</v>
      </c>
      <c r="F2584" t="str">
        <f>INDEX(Table5[Corrected Island/Colony Name],MATCH('Full Data'!C2584,Table5[Colony_ID],0))</f>
        <v>Fefan</v>
      </c>
      <c r="G2584" t="str">
        <f>INDEX(Table4[Common_Name],MATCH('Full Data'!D2584,Table4[SpcRecID],0))</f>
        <v>Common White Tern</v>
      </c>
      <c r="H2584" s="83" t="str">
        <f>INDEX(Data!E$2:E$6500,MATCH(A2584,Data!$A$2:$A$6500,0))</f>
        <v>Probable</v>
      </c>
      <c r="I2584" s="90">
        <f>INDEX(Data!P$2:P$6500,MATCH(A2584,Data!$A$2:$A$6500,0))</f>
        <v>0</v>
      </c>
      <c r="J2584" s="90">
        <f>INDEX(Data!Q$2:Q$6500,MATCH($A2584,Data!$A$2:$A$6500,0))</f>
        <v>1984</v>
      </c>
      <c r="K2584" s="90">
        <f>INDEX(Data!F$2:F$6500,MATCH($A2584,Data!$A$2:$A$6500,0))</f>
        <v>412</v>
      </c>
      <c r="L2584" s="90">
        <f>INDEX(Data!G$2:G$6500,MATCH($A2584,Data!$A$2:$A$6500,0))</f>
        <v>412</v>
      </c>
      <c r="M2584" s="90">
        <f>INDEX(Data!H$2:H$6500,MATCH($A2584,Data!$A$2:$A$6500,0))</f>
        <v>0</v>
      </c>
      <c r="N2584" s="90">
        <f>INDEX(Data!I$2:I$6500,MATCH($A2584,Data!$A$2:$A$6500,0))</f>
        <v>0</v>
      </c>
      <c r="O2584" s="83" t="str">
        <f>INDEX(Data!J$2:J$6500,MATCH($A2584,Data!$A$2:$A$6500,0))</f>
        <v>individuals</v>
      </c>
      <c r="P2584" t="str">
        <f>_xlfn.XLOOKUP(B2584,Table3[RefID],Table3[Citation])</f>
        <v>Engbring et al (1990)</v>
      </c>
    </row>
    <row r="2585" spans="1:16" x14ac:dyDescent="0.35">
      <c r="A2585" s="68">
        <v>2583</v>
      </c>
      <c r="B2585" s="69">
        <v>155</v>
      </c>
      <c r="C2585" s="69">
        <v>12027</v>
      </c>
      <c r="D2585" s="69">
        <v>3298</v>
      </c>
      <c r="E2585" t="str">
        <f>INDEX(Table5[EEZ],MATCH(C2585,Table5[Colony_ID],0))</f>
        <v>Micronesian Exclusive Economic Zone</v>
      </c>
      <c r="F2585" t="str">
        <f>INDEX(Table5[Corrected Island/Colony Name],MATCH('Full Data'!C2585,Table5[Colony_ID],0))</f>
        <v>Fefan</v>
      </c>
      <c r="G2585" t="str">
        <f>INDEX(Table4[Common_Name],MATCH('Full Data'!D2585,Table4[SpcRecID],0))</f>
        <v>Common White Tern</v>
      </c>
      <c r="H2585" s="83" t="str">
        <f>INDEX(Data!E$2:E$6500,MATCH(A2585,Data!$A$2:$A$6500,0))</f>
        <v>Probable</v>
      </c>
      <c r="I2585" s="90">
        <f>INDEX(Data!P$2:P$6500,MATCH(A2585,Data!$A$2:$A$6500,0))</f>
        <v>0</v>
      </c>
      <c r="J2585" s="90">
        <f>INDEX(Data!Q$2:Q$6500,MATCH($A2585,Data!$A$2:$A$6500,0))</f>
        <v>1984</v>
      </c>
      <c r="K2585" s="90">
        <f>INDEX(Data!F$2:F$6500,MATCH($A2585,Data!$A$2:$A$6500,0))</f>
        <v>2542</v>
      </c>
      <c r="L2585" s="90">
        <f>INDEX(Data!G$2:G$6500,MATCH($A2585,Data!$A$2:$A$6500,0))</f>
        <v>2542</v>
      </c>
      <c r="M2585" s="90">
        <f>INDEX(Data!H$2:H$6500,MATCH($A2585,Data!$A$2:$A$6500,0))</f>
        <v>0</v>
      </c>
      <c r="N2585" s="90">
        <f>INDEX(Data!I$2:I$6500,MATCH($A2585,Data!$A$2:$A$6500,0))</f>
        <v>0</v>
      </c>
      <c r="O2585" s="83" t="str">
        <f>INDEX(Data!J$2:J$6500,MATCH($A2585,Data!$A$2:$A$6500,0))</f>
        <v>individuals</v>
      </c>
      <c r="P2585" t="str">
        <f>_xlfn.XLOOKUP(B2585,Table3[RefID],Table3[Citation])</f>
        <v>Engbring et al (1990)</v>
      </c>
    </row>
    <row r="2586" spans="1:16" x14ac:dyDescent="0.35">
      <c r="A2586" s="68">
        <v>2584</v>
      </c>
      <c r="B2586" s="69">
        <v>155</v>
      </c>
      <c r="C2586" s="69">
        <v>12031</v>
      </c>
      <c r="D2586" s="69">
        <v>3298</v>
      </c>
      <c r="E2586" t="str">
        <f>INDEX(Table5[EEZ],MATCH(C2586,Table5[Colony_ID],0))</f>
        <v>Micronesian Exclusive Economic Zone</v>
      </c>
      <c r="F2586" t="str">
        <f>INDEX(Table5[Corrected Island/Colony Name],MATCH('Full Data'!C2586,Table5[Colony_ID],0))</f>
        <v>Moen</v>
      </c>
      <c r="G2586" t="str">
        <f>INDEX(Table4[Common_Name],MATCH('Full Data'!D2586,Table4[SpcRecID],0))</f>
        <v>Common White Tern</v>
      </c>
      <c r="H2586" s="83" t="str">
        <f>INDEX(Data!E$2:E$6500,MATCH(A2586,Data!$A$2:$A$6500,0))</f>
        <v>Probable</v>
      </c>
      <c r="I2586" s="90">
        <f>INDEX(Data!P$2:P$6500,MATCH(A2586,Data!$A$2:$A$6500,0))</f>
        <v>0</v>
      </c>
      <c r="J2586" s="90">
        <f>INDEX(Data!Q$2:Q$6500,MATCH($A2586,Data!$A$2:$A$6500,0))</f>
        <v>1984</v>
      </c>
      <c r="K2586" s="90">
        <f>INDEX(Data!F$2:F$6500,MATCH($A2586,Data!$A$2:$A$6500,0))</f>
        <v>854</v>
      </c>
      <c r="L2586" s="90">
        <f>INDEX(Data!G$2:G$6500,MATCH($A2586,Data!$A$2:$A$6500,0))</f>
        <v>854</v>
      </c>
      <c r="M2586" s="90">
        <f>INDEX(Data!H$2:H$6500,MATCH($A2586,Data!$A$2:$A$6500,0))</f>
        <v>0</v>
      </c>
      <c r="N2586" s="90">
        <f>INDEX(Data!I$2:I$6500,MATCH($A2586,Data!$A$2:$A$6500,0))</f>
        <v>0</v>
      </c>
      <c r="O2586" s="83" t="str">
        <f>INDEX(Data!J$2:J$6500,MATCH($A2586,Data!$A$2:$A$6500,0))</f>
        <v>individuals</v>
      </c>
      <c r="P2586" t="str">
        <f>_xlfn.XLOOKUP(B2586,Table3[RefID],Table3[Citation])</f>
        <v>Engbring et al (1990)</v>
      </c>
    </row>
    <row r="2587" spans="1:16" x14ac:dyDescent="0.35">
      <c r="A2587" s="68">
        <v>2585</v>
      </c>
      <c r="B2587" s="69">
        <v>155</v>
      </c>
      <c r="C2587" s="69">
        <v>12031</v>
      </c>
      <c r="D2587" s="69">
        <v>3298</v>
      </c>
      <c r="E2587" t="str">
        <f>INDEX(Table5[EEZ],MATCH(C2587,Table5[Colony_ID],0))</f>
        <v>Micronesian Exclusive Economic Zone</v>
      </c>
      <c r="F2587" t="str">
        <f>INDEX(Table5[Corrected Island/Colony Name],MATCH('Full Data'!C2587,Table5[Colony_ID],0))</f>
        <v>Moen</v>
      </c>
      <c r="G2587" t="str">
        <f>INDEX(Table4[Common_Name],MATCH('Full Data'!D2587,Table4[SpcRecID],0))</f>
        <v>Common White Tern</v>
      </c>
      <c r="H2587" s="83" t="str">
        <f>INDEX(Data!E$2:E$6500,MATCH(A2587,Data!$A$2:$A$6500,0))</f>
        <v>Probable</v>
      </c>
      <c r="I2587" s="90">
        <f>INDEX(Data!P$2:P$6500,MATCH(A2587,Data!$A$2:$A$6500,0))</f>
        <v>0</v>
      </c>
      <c r="J2587" s="90">
        <f>INDEX(Data!Q$2:Q$6500,MATCH($A2587,Data!$A$2:$A$6500,0))</f>
        <v>1984</v>
      </c>
      <c r="K2587" s="90">
        <f>INDEX(Data!F$2:F$6500,MATCH($A2587,Data!$A$2:$A$6500,0))</f>
        <v>5474</v>
      </c>
      <c r="L2587" s="90">
        <f>INDEX(Data!G$2:G$6500,MATCH($A2587,Data!$A$2:$A$6500,0))</f>
        <v>5474</v>
      </c>
      <c r="M2587" s="90">
        <f>INDEX(Data!H$2:H$6500,MATCH($A2587,Data!$A$2:$A$6500,0))</f>
        <v>0</v>
      </c>
      <c r="N2587" s="90">
        <f>INDEX(Data!I$2:I$6500,MATCH($A2587,Data!$A$2:$A$6500,0))</f>
        <v>0</v>
      </c>
      <c r="O2587" s="83" t="str">
        <f>INDEX(Data!J$2:J$6500,MATCH($A2587,Data!$A$2:$A$6500,0))</f>
        <v>individuals</v>
      </c>
      <c r="P2587" t="str">
        <f>_xlfn.XLOOKUP(B2587,Table3[RefID],Table3[Citation])</f>
        <v>Engbring et al (1990)</v>
      </c>
    </row>
    <row r="2588" spans="1:16" x14ac:dyDescent="0.35">
      <c r="A2588" s="68">
        <v>2586</v>
      </c>
      <c r="B2588" s="69">
        <v>155</v>
      </c>
      <c r="C2588" s="69">
        <v>12040</v>
      </c>
      <c r="D2588" s="69">
        <v>3298</v>
      </c>
      <c r="E2588" t="str">
        <f>INDEX(Table5[EEZ],MATCH(C2588,Table5[Colony_ID],0))</f>
        <v>Micronesian Exclusive Economic Zone</v>
      </c>
      <c r="F2588" t="str">
        <f>INDEX(Table5[Corrected Island/Colony Name],MATCH('Full Data'!C2588,Table5[Colony_ID],0))</f>
        <v>Param</v>
      </c>
      <c r="G2588" t="str">
        <f>INDEX(Table4[Common_Name],MATCH('Full Data'!D2588,Table4[SpcRecID],0))</f>
        <v>Common White Tern</v>
      </c>
      <c r="H2588" s="83" t="str">
        <f>INDEX(Data!E$2:E$6500,MATCH(A2588,Data!$A$2:$A$6500,0))</f>
        <v>Probable</v>
      </c>
      <c r="I2588" s="90">
        <f>INDEX(Data!P$2:P$6500,MATCH(A2588,Data!$A$2:$A$6500,0))</f>
        <v>0</v>
      </c>
      <c r="J2588" s="90">
        <f>INDEX(Data!Q$2:Q$6500,MATCH($A2588,Data!$A$2:$A$6500,0))</f>
        <v>1984</v>
      </c>
      <c r="K2588" s="90">
        <f>INDEX(Data!F$2:F$6500,MATCH($A2588,Data!$A$2:$A$6500,0))</f>
        <v>23</v>
      </c>
      <c r="L2588" s="90">
        <f>INDEX(Data!G$2:G$6500,MATCH($A2588,Data!$A$2:$A$6500,0))</f>
        <v>23</v>
      </c>
      <c r="M2588" s="90">
        <f>INDEX(Data!H$2:H$6500,MATCH($A2588,Data!$A$2:$A$6500,0))</f>
        <v>0</v>
      </c>
      <c r="N2588" s="90">
        <f>INDEX(Data!I$2:I$6500,MATCH($A2588,Data!$A$2:$A$6500,0))</f>
        <v>0</v>
      </c>
      <c r="O2588" s="83" t="str">
        <f>INDEX(Data!J$2:J$6500,MATCH($A2588,Data!$A$2:$A$6500,0))</f>
        <v>individuals</v>
      </c>
      <c r="P2588" t="str">
        <f>_xlfn.XLOOKUP(B2588,Table3[RefID],Table3[Citation])</f>
        <v>Engbring et al (1990)</v>
      </c>
    </row>
    <row r="2589" spans="1:16" x14ac:dyDescent="0.35">
      <c r="A2589" s="68">
        <v>2587</v>
      </c>
      <c r="B2589" s="69">
        <v>155</v>
      </c>
      <c r="C2589" s="69">
        <v>12040</v>
      </c>
      <c r="D2589" s="69">
        <v>3298</v>
      </c>
      <c r="E2589" t="str">
        <f>INDEX(Table5[EEZ],MATCH(C2589,Table5[Colony_ID],0))</f>
        <v>Micronesian Exclusive Economic Zone</v>
      </c>
      <c r="F2589" t="str">
        <f>INDEX(Table5[Corrected Island/Colony Name],MATCH('Full Data'!C2589,Table5[Colony_ID],0))</f>
        <v>Param</v>
      </c>
      <c r="G2589" t="str">
        <f>INDEX(Table4[Common_Name],MATCH('Full Data'!D2589,Table4[SpcRecID],0))</f>
        <v>Common White Tern</v>
      </c>
      <c r="H2589" s="83" t="str">
        <f>INDEX(Data!E$2:E$6500,MATCH(A2589,Data!$A$2:$A$6500,0))</f>
        <v>Probable</v>
      </c>
      <c r="I2589" s="90">
        <f>INDEX(Data!P$2:P$6500,MATCH(A2589,Data!$A$2:$A$6500,0))</f>
        <v>0</v>
      </c>
      <c r="J2589" s="90">
        <f>INDEX(Data!Q$2:Q$6500,MATCH($A2589,Data!$A$2:$A$6500,0))</f>
        <v>1984</v>
      </c>
      <c r="K2589" s="90">
        <f>INDEX(Data!F$2:F$6500,MATCH($A2589,Data!$A$2:$A$6500,0))</f>
        <v>117</v>
      </c>
      <c r="L2589" s="90">
        <f>INDEX(Data!G$2:G$6500,MATCH($A2589,Data!$A$2:$A$6500,0))</f>
        <v>117</v>
      </c>
      <c r="M2589" s="90">
        <f>INDEX(Data!H$2:H$6500,MATCH($A2589,Data!$A$2:$A$6500,0))</f>
        <v>0</v>
      </c>
      <c r="N2589" s="90">
        <f>INDEX(Data!I$2:I$6500,MATCH($A2589,Data!$A$2:$A$6500,0))</f>
        <v>0</v>
      </c>
      <c r="O2589" s="83" t="str">
        <f>INDEX(Data!J$2:J$6500,MATCH($A2589,Data!$A$2:$A$6500,0))</f>
        <v>individuals</v>
      </c>
      <c r="P2589" t="str">
        <f>_xlfn.XLOOKUP(B2589,Table3[RefID],Table3[Citation])</f>
        <v>Engbring et al (1990)</v>
      </c>
    </row>
    <row r="2590" spans="1:16" x14ac:dyDescent="0.35">
      <c r="A2590" s="68">
        <v>2588</v>
      </c>
      <c r="B2590" s="69">
        <v>155</v>
      </c>
      <c r="C2590" s="69">
        <v>12041</v>
      </c>
      <c r="D2590" s="69">
        <v>3298</v>
      </c>
      <c r="E2590" t="str">
        <f>INDEX(Table5[EEZ],MATCH(C2590,Table5[Colony_ID],0))</f>
        <v>Micronesian Exclusive Economic Zone</v>
      </c>
      <c r="F2590" t="str">
        <f>INDEX(Table5[Corrected Island/Colony Name],MATCH('Full Data'!C2590,Table5[Colony_ID],0))</f>
        <v>Pata Peninsula, Tol</v>
      </c>
      <c r="G2590" t="str">
        <f>INDEX(Table4[Common_Name],MATCH('Full Data'!D2590,Table4[SpcRecID],0))</f>
        <v>Common White Tern</v>
      </c>
      <c r="H2590" s="83" t="str">
        <f>INDEX(Data!E$2:E$6500,MATCH(A2590,Data!$A$2:$A$6500,0))</f>
        <v>Probable</v>
      </c>
      <c r="I2590" s="90">
        <f>INDEX(Data!P$2:P$6500,MATCH(A2590,Data!$A$2:$A$6500,0))</f>
        <v>0</v>
      </c>
      <c r="J2590" s="90">
        <f>INDEX(Data!Q$2:Q$6500,MATCH($A2590,Data!$A$2:$A$6500,0))</f>
        <v>1984</v>
      </c>
      <c r="K2590" s="90">
        <f>INDEX(Data!F$2:F$6500,MATCH($A2590,Data!$A$2:$A$6500,0))</f>
        <v>132</v>
      </c>
      <c r="L2590" s="90">
        <f>INDEX(Data!G$2:G$6500,MATCH($A2590,Data!$A$2:$A$6500,0))</f>
        <v>132</v>
      </c>
      <c r="M2590" s="90">
        <f>INDEX(Data!H$2:H$6500,MATCH($A2590,Data!$A$2:$A$6500,0))</f>
        <v>0</v>
      </c>
      <c r="N2590" s="90">
        <f>INDEX(Data!I$2:I$6500,MATCH($A2590,Data!$A$2:$A$6500,0))</f>
        <v>0</v>
      </c>
      <c r="O2590" s="83" t="str">
        <f>INDEX(Data!J$2:J$6500,MATCH($A2590,Data!$A$2:$A$6500,0))</f>
        <v>individuals</v>
      </c>
      <c r="P2590" t="str">
        <f>_xlfn.XLOOKUP(B2590,Table3[RefID],Table3[Citation])</f>
        <v>Engbring et al (1990)</v>
      </c>
    </row>
    <row r="2591" spans="1:16" x14ac:dyDescent="0.35">
      <c r="A2591" s="68">
        <v>2589</v>
      </c>
      <c r="B2591" s="69">
        <v>155</v>
      </c>
      <c r="C2591" s="69">
        <v>12041</v>
      </c>
      <c r="D2591" s="69">
        <v>3298</v>
      </c>
      <c r="E2591" t="str">
        <f>INDEX(Table5[EEZ],MATCH(C2591,Table5[Colony_ID],0))</f>
        <v>Micronesian Exclusive Economic Zone</v>
      </c>
      <c r="F2591" t="str">
        <f>INDEX(Table5[Corrected Island/Colony Name],MATCH('Full Data'!C2591,Table5[Colony_ID],0))</f>
        <v>Pata Peninsula, Tol</v>
      </c>
      <c r="G2591" t="str">
        <f>INDEX(Table4[Common_Name],MATCH('Full Data'!D2591,Table4[SpcRecID],0))</f>
        <v>Common White Tern</v>
      </c>
      <c r="H2591" s="83" t="str">
        <f>INDEX(Data!E$2:E$6500,MATCH(A2591,Data!$A$2:$A$6500,0))</f>
        <v>Probable</v>
      </c>
      <c r="I2591" s="90">
        <f>INDEX(Data!P$2:P$6500,MATCH(A2591,Data!$A$2:$A$6500,0))</f>
        <v>0</v>
      </c>
      <c r="J2591" s="90">
        <f>INDEX(Data!Q$2:Q$6500,MATCH($A2591,Data!$A$2:$A$6500,0))</f>
        <v>1984</v>
      </c>
      <c r="K2591" s="90">
        <f>INDEX(Data!F$2:F$6500,MATCH($A2591,Data!$A$2:$A$6500,0))</f>
        <v>563</v>
      </c>
      <c r="L2591" s="90">
        <f>INDEX(Data!G$2:G$6500,MATCH($A2591,Data!$A$2:$A$6500,0))</f>
        <v>563</v>
      </c>
      <c r="M2591" s="90">
        <f>INDEX(Data!H$2:H$6500,MATCH($A2591,Data!$A$2:$A$6500,0))</f>
        <v>0</v>
      </c>
      <c r="N2591" s="90">
        <f>INDEX(Data!I$2:I$6500,MATCH($A2591,Data!$A$2:$A$6500,0))</f>
        <v>0</v>
      </c>
      <c r="O2591" s="83" t="str">
        <f>INDEX(Data!J$2:J$6500,MATCH($A2591,Data!$A$2:$A$6500,0))</f>
        <v>individuals</v>
      </c>
      <c r="P2591" t="str">
        <f>_xlfn.XLOOKUP(B2591,Table3[RefID],Table3[Citation])</f>
        <v>Engbring et al (1990)</v>
      </c>
    </row>
    <row r="2592" spans="1:16" x14ac:dyDescent="0.35">
      <c r="A2592" s="68">
        <v>2590</v>
      </c>
      <c r="B2592" s="69">
        <v>155</v>
      </c>
      <c r="C2592" s="69">
        <v>12044</v>
      </c>
      <c r="D2592" s="69">
        <v>3298</v>
      </c>
      <c r="E2592" t="str">
        <f>INDEX(Table5[EEZ],MATCH(C2592,Table5[Colony_ID],0))</f>
        <v>Micronesian Exclusive Economic Zone</v>
      </c>
      <c r="F2592" t="str">
        <f>INDEX(Table5[Corrected Island/Colony Name],MATCH('Full Data'!C2592,Table5[Colony_ID],0))</f>
        <v>Polle Peninsula, Tol</v>
      </c>
      <c r="G2592" t="str">
        <f>INDEX(Table4[Common_Name],MATCH('Full Data'!D2592,Table4[SpcRecID],0))</f>
        <v>Common White Tern</v>
      </c>
      <c r="H2592" s="83" t="str">
        <f>INDEX(Data!E$2:E$6500,MATCH(A2592,Data!$A$2:$A$6500,0))</f>
        <v>Probable</v>
      </c>
      <c r="I2592" s="90">
        <f>INDEX(Data!P$2:P$6500,MATCH(A2592,Data!$A$2:$A$6500,0))</f>
        <v>0</v>
      </c>
      <c r="J2592" s="90">
        <f>INDEX(Data!Q$2:Q$6500,MATCH($A2592,Data!$A$2:$A$6500,0))</f>
        <v>1984</v>
      </c>
      <c r="K2592" s="90">
        <f>INDEX(Data!F$2:F$6500,MATCH($A2592,Data!$A$2:$A$6500,0))</f>
        <v>87</v>
      </c>
      <c r="L2592" s="90">
        <f>INDEX(Data!G$2:G$6500,MATCH($A2592,Data!$A$2:$A$6500,0))</f>
        <v>87</v>
      </c>
      <c r="M2592" s="90">
        <f>INDEX(Data!H$2:H$6500,MATCH($A2592,Data!$A$2:$A$6500,0))</f>
        <v>0</v>
      </c>
      <c r="N2592" s="90">
        <f>INDEX(Data!I$2:I$6500,MATCH($A2592,Data!$A$2:$A$6500,0))</f>
        <v>0</v>
      </c>
      <c r="O2592" s="83" t="str">
        <f>INDEX(Data!J$2:J$6500,MATCH($A2592,Data!$A$2:$A$6500,0))</f>
        <v>individuals</v>
      </c>
      <c r="P2592" t="str">
        <f>_xlfn.XLOOKUP(B2592,Table3[RefID],Table3[Citation])</f>
        <v>Engbring et al (1990)</v>
      </c>
    </row>
    <row r="2593" spans="1:16" x14ac:dyDescent="0.35">
      <c r="A2593" s="68">
        <v>2591</v>
      </c>
      <c r="B2593" s="69">
        <v>155</v>
      </c>
      <c r="C2593" s="69">
        <v>12044</v>
      </c>
      <c r="D2593" s="69">
        <v>3298</v>
      </c>
      <c r="E2593" t="str">
        <f>INDEX(Table5[EEZ],MATCH(C2593,Table5[Colony_ID],0))</f>
        <v>Micronesian Exclusive Economic Zone</v>
      </c>
      <c r="F2593" t="str">
        <f>INDEX(Table5[Corrected Island/Colony Name],MATCH('Full Data'!C2593,Table5[Colony_ID],0))</f>
        <v>Polle Peninsula, Tol</v>
      </c>
      <c r="G2593" t="str">
        <f>INDEX(Table4[Common_Name],MATCH('Full Data'!D2593,Table4[SpcRecID],0))</f>
        <v>Common White Tern</v>
      </c>
      <c r="H2593" s="83" t="str">
        <f>INDEX(Data!E$2:E$6500,MATCH(A2593,Data!$A$2:$A$6500,0))</f>
        <v>Probable</v>
      </c>
      <c r="I2593" s="90">
        <f>INDEX(Data!P$2:P$6500,MATCH(A2593,Data!$A$2:$A$6500,0))</f>
        <v>0</v>
      </c>
      <c r="J2593" s="90">
        <f>INDEX(Data!Q$2:Q$6500,MATCH($A2593,Data!$A$2:$A$6500,0))</f>
        <v>1984</v>
      </c>
      <c r="K2593" s="90">
        <f>INDEX(Data!F$2:F$6500,MATCH($A2593,Data!$A$2:$A$6500,0))</f>
        <v>1023</v>
      </c>
      <c r="L2593" s="90">
        <f>INDEX(Data!G$2:G$6500,MATCH($A2593,Data!$A$2:$A$6500,0))</f>
        <v>1023</v>
      </c>
      <c r="M2593" s="90">
        <f>INDEX(Data!H$2:H$6500,MATCH($A2593,Data!$A$2:$A$6500,0))</f>
        <v>0</v>
      </c>
      <c r="N2593" s="90">
        <f>INDEX(Data!I$2:I$6500,MATCH($A2593,Data!$A$2:$A$6500,0))</f>
        <v>0</v>
      </c>
      <c r="O2593" s="83" t="str">
        <f>INDEX(Data!J$2:J$6500,MATCH($A2593,Data!$A$2:$A$6500,0))</f>
        <v>individuals</v>
      </c>
      <c r="P2593" t="str">
        <f>_xlfn.XLOOKUP(B2593,Table3[RefID],Table3[Citation])</f>
        <v>Engbring et al (1990)</v>
      </c>
    </row>
    <row r="2594" spans="1:16" x14ac:dyDescent="0.35">
      <c r="A2594" s="68">
        <v>2592</v>
      </c>
      <c r="B2594" s="69">
        <v>155</v>
      </c>
      <c r="C2594" s="69">
        <v>12045</v>
      </c>
      <c r="D2594" s="69">
        <v>3298</v>
      </c>
      <c r="E2594" t="str">
        <f>INDEX(Table5[EEZ],MATCH(C2594,Table5[Colony_ID],0))</f>
        <v>Micronesian Exclusive Economic Zone</v>
      </c>
      <c r="F2594" t="str">
        <f>INDEX(Table5[Corrected Island/Colony Name],MATCH('Full Data'!C2594,Table5[Colony_ID],0))</f>
        <v>Pones</v>
      </c>
      <c r="G2594" t="str">
        <f>INDEX(Table4[Common_Name],MATCH('Full Data'!D2594,Table4[SpcRecID],0))</f>
        <v>Common White Tern</v>
      </c>
      <c r="H2594" s="83" t="str">
        <f>INDEX(Data!E$2:E$6500,MATCH(A2594,Data!$A$2:$A$6500,0))</f>
        <v>Probable</v>
      </c>
      <c r="I2594" s="90">
        <f>INDEX(Data!P$2:P$6500,MATCH(A2594,Data!$A$2:$A$6500,0))</f>
        <v>0</v>
      </c>
      <c r="J2594" s="90">
        <f>INDEX(Data!Q$2:Q$6500,MATCH($A2594,Data!$A$2:$A$6500,0))</f>
        <v>1984</v>
      </c>
      <c r="K2594" s="90">
        <f>INDEX(Data!F$2:F$6500,MATCH($A2594,Data!$A$2:$A$6500,0))</f>
        <v>32</v>
      </c>
      <c r="L2594" s="90">
        <f>INDEX(Data!G$2:G$6500,MATCH($A2594,Data!$A$2:$A$6500,0))</f>
        <v>32</v>
      </c>
      <c r="M2594" s="90">
        <f>INDEX(Data!H$2:H$6500,MATCH($A2594,Data!$A$2:$A$6500,0))</f>
        <v>0</v>
      </c>
      <c r="N2594" s="90">
        <f>INDEX(Data!I$2:I$6500,MATCH($A2594,Data!$A$2:$A$6500,0))</f>
        <v>0</v>
      </c>
      <c r="O2594" s="83" t="str">
        <f>INDEX(Data!J$2:J$6500,MATCH($A2594,Data!$A$2:$A$6500,0))</f>
        <v>individuals</v>
      </c>
      <c r="P2594" t="str">
        <f>_xlfn.XLOOKUP(B2594,Table3[RefID],Table3[Citation])</f>
        <v>Engbring et al (1990)</v>
      </c>
    </row>
    <row r="2595" spans="1:16" x14ac:dyDescent="0.35">
      <c r="A2595" s="68">
        <v>2593</v>
      </c>
      <c r="B2595" s="69">
        <v>155</v>
      </c>
      <c r="C2595" s="69">
        <v>12045</v>
      </c>
      <c r="D2595" s="69">
        <v>3298</v>
      </c>
      <c r="E2595" t="str">
        <f>INDEX(Table5[EEZ],MATCH(C2595,Table5[Colony_ID],0))</f>
        <v>Micronesian Exclusive Economic Zone</v>
      </c>
      <c r="F2595" t="str">
        <f>INDEX(Table5[Corrected Island/Colony Name],MATCH('Full Data'!C2595,Table5[Colony_ID],0))</f>
        <v>Pones</v>
      </c>
      <c r="G2595" t="str">
        <f>INDEX(Table4[Common_Name],MATCH('Full Data'!D2595,Table4[SpcRecID],0))</f>
        <v>Common White Tern</v>
      </c>
      <c r="H2595" s="83" t="str">
        <f>INDEX(Data!E$2:E$6500,MATCH(A2595,Data!$A$2:$A$6500,0))</f>
        <v>Probable</v>
      </c>
      <c r="I2595" s="90">
        <f>INDEX(Data!P$2:P$6500,MATCH(A2595,Data!$A$2:$A$6500,0))</f>
        <v>0</v>
      </c>
      <c r="J2595" s="90">
        <f>INDEX(Data!Q$2:Q$6500,MATCH($A2595,Data!$A$2:$A$6500,0))</f>
        <v>1984</v>
      </c>
      <c r="K2595" s="90">
        <f>INDEX(Data!F$2:F$6500,MATCH($A2595,Data!$A$2:$A$6500,0))</f>
        <v>47</v>
      </c>
      <c r="L2595" s="90">
        <f>INDEX(Data!G$2:G$6500,MATCH($A2595,Data!$A$2:$A$6500,0))</f>
        <v>47</v>
      </c>
      <c r="M2595" s="90">
        <f>INDEX(Data!H$2:H$6500,MATCH($A2595,Data!$A$2:$A$6500,0))</f>
        <v>0</v>
      </c>
      <c r="N2595" s="90">
        <f>INDEX(Data!I$2:I$6500,MATCH($A2595,Data!$A$2:$A$6500,0))</f>
        <v>0</v>
      </c>
      <c r="O2595" s="83" t="str">
        <f>INDEX(Data!J$2:J$6500,MATCH($A2595,Data!$A$2:$A$6500,0))</f>
        <v>individuals</v>
      </c>
      <c r="P2595" t="str">
        <f>_xlfn.XLOOKUP(B2595,Table3[RefID],Table3[Citation])</f>
        <v>Engbring et al (1990)</v>
      </c>
    </row>
    <row r="2596" spans="1:16" x14ac:dyDescent="0.35">
      <c r="A2596" s="68">
        <v>2594</v>
      </c>
      <c r="B2596" s="69">
        <v>155</v>
      </c>
      <c r="C2596" s="69">
        <v>12048</v>
      </c>
      <c r="D2596" s="69">
        <v>3298</v>
      </c>
      <c r="E2596" t="str">
        <f>INDEX(Table5[EEZ],MATCH(C2596,Table5[Colony_ID],0))</f>
        <v>Micronesian Exclusive Economic Zone</v>
      </c>
      <c r="F2596" t="str">
        <f>INDEX(Table5[Corrected Island/Colony Name],MATCH('Full Data'!C2596,Table5[Colony_ID],0))</f>
        <v>Salat</v>
      </c>
      <c r="G2596" t="str">
        <f>INDEX(Table4[Common_Name],MATCH('Full Data'!D2596,Table4[SpcRecID],0))</f>
        <v>Common White Tern</v>
      </c>
      <c r="H2596" s="83" t="str">
        <f>INDEX(Data!E$2:E$6500,MATCH(A2596,Data!$A$2:$A$6500,0))</f>
        <v>Probable</v>
      </c>
      <c r="I2596" s="90">
        <f>INDEX(Data!P$2:P$6500,MATCH(A2596,Data!$A$2:$A$6500,0))</f>
        <v>0</v>
      </c>
      <c r="J2596" s="90">
        <f>INDEX(Data!Q$2:Q$6500,MATCH($A2596,Data!$A$2:$A$6500,0))</f>
        <v>1984</v>
      </c>
      <c r="K2596" s="90">
        <f>INDEX(Data!F$2:F$6500,MATCH($A2596,Data!$A$2:$A$6500,0))</f>
        <v>12</v>
      </c>
      <c r="L2596" s="90">
        <f>INDEX(Data!G$2:G$6500,MATCH($A2596,Data!$A$2:$A$6500,0))</f>
        <v>12</v>
      </c>
      <c r="M2596" s="90">
        <f>INDEX(Data!H$2:H$6500,MATCH($A2596,Data!$A$2:$A$6500,0))</f>
        <v>0</v>
      </c>
      <c r="N2596" s="90">
        <f>INDEX(Data!I$2:I$6500,MATCH($A2596,Data!$A$2:$A$6500,0))</f>
        <v>0</v>
      </c>
      <c r="O2596" s="83" t="str">
        <f>INDEX(Data!J$2:J$6500,MATCH($A2596,Data!$A$2:$A$6500,0))</f>
        <v>individuals</v>
      </c>
      <c r="P2596" t="str">
        <f>_xlfn.XLOOKUP(B2596,Table3[RefID],Table3[Citation])</f>
        <v>Engbring et al (1990)</v>
      </c>
    </row>
    <row r="2597" spans="1:16" x14ac:dyDescent="0.35">
      <c r="A2597" s="68">
        <v>2595</v>
      </c>
      <c r="B2597" s="69">
        <v>155</v>
      </c>
      <c r="C2597" s="69">
        <v>12048</v>
      </c>
      <c r="D2597" s="69">
        <v>3298</v>
      </c>
      <c r="E2597" t="str">
        <f>INDEX(Table5[EEZ],MATCH(C2597,Table5[Colony_ID],0))</f>
        <v>Micronesian Exclusive Economic Zone</v>
      </c>
      <c r="F2597" t="str">
        <f>INDEX(Table5[Corrected Island/Colony Name],MATCH('Full Data'!C2597,Table5[Colony_ID],0))</f>
        <v>Salat</v>
      </c>
      <c r="G2597" t="str">
        <f>INDEX(Table4[Common_Name],MATCH('Full Data'!D2597,Table4[SpcRecID],0))</f>
        <v>Common White Tern</v>
      </c>
      <c r="H2597" s="83" t="str">
        <f>INDEX(Data!E$2:E$6500,MATCH(A2597,Data!$A$2:$A$6500,0))</f>
        <v>Probable</v>
      </c>
      <c r="I2597" s="90">
        <f>INDEX(Data!P$2:P$6500,MATCH(A2597,Data!$A$2:$A$6500,0))</f>
        <v>0</v>
      </c>
      <c r="J2597" s="90">
        <f>INDEX(Data!Q$2:Q$6500,MATCH($A2597,Data!$A$2:$A$6500,0))</f>
        <v>1984</v>
      </c>
      <c r="K2597" s="90">
        <f>INDEX(Data!F$2:F$6500,MATCH($A2597,Data!$A$2:$A$6500,0))</f>
        <v>49</v>
      </c>
      <c r="L2597" s="90">
        <f>INDEX(Data!G$2:G$6500,MATCH($A2597,Data!$A$2:$A$6500,0))</f>
        <v>49</v>
      </c>
      <c r="M2597" s="90">
        <f>INDEX(Data!H$2:H$6500,MATCH($A2597,Data!$A$2:$A$6500,0))</f>
        <v>0</v>
      </c>
      <c r="N2597" s="90">
        <f>INDEX(Data!I$2:I$6500,MATCH($A2597,Data!$A$2:$A$6500,0))</f>
        <v>0</v>
      </c>
      <c r="O2597" s="83" t="str">
        <f>INDEX(Data!J$2:J$6500,MATCH($A2597,Data!$A$2:$A$6500,0))</f>
        <v>individuals</v>
      </c>
      <c r="P2597" t="str">
        <f>_xlfn.XLOOKUP(B2597,Table3[RefID],Table3[Citation])</f>
        <v>Engbring et al (1990)</v>
      </c>
    </row>
    <row r="2598" spans="1:16" x14ac:dyDescent="0.35">
      <c r="A2598" s="68">
        <v>2596</v>
      </c>
      <c r="B2598" s="69">
        <v>155</v>
      </c>
      <c r="C2598" s="69">
        <v>12055</v>
      </c>
      <c r="D2598" s="69">
        <v>3298</v>
      </c>
      <c r="E2598" t="str">
        <f>INDEX(Table5[EEZ],MATCH(C2598,Table5[Colony_ID],0))</f>
        <v>Micronesian Exclusive Economic Zone</v>
      </c>
      <c r="F2598" t="str">
        <f>INDEX(Table5[Corrected Island/Colony Name],MATCH('Full Data'!C2598,Table5[Colony_ID],0))</f>
        <v>Udot</v>
      </c>
      <c r="G2598" t="str">
        <f>INDEX(Table4[Common_Name],MATCH('Full Data'!D2598,Table4[SpcRecID],0))</f>
        <v>Common White Tern</v>
      </c>
      <c r="H2598" s="83" t="str">
        <f>INDEX(Data!E$2:E$6500,MATCH(A2598,Data!$A$2:$A$6500,0))</f>
        <v>Probable</v>
      </c>
      <c r="I2598" s="90">
        <f>INDEX(Data!P$2:P$6500,MATCH(A2598,Data!$A$2:$A$6500,0))</f>
        <v>0</v>
      </c>
      <c r="J2598" s="90">
        <f>INDEX(Data!Q$2:Q$6500,MATCH($A2598,Data!$A$2:$A$6500,0))</f>
        <v>1984</v>
      </c>
      <c r="K2598" s="90">
        <f>INDEX(Data!F$2:F$6500,MATCH($A2598,Data!$A$2:$A$6500,0))</f>
        <v>138</v>
      </c>
      <c r="L2598" s="90">
        <f>INDEX(Data!G$2:G$6500,MATCH($A2598,Data!$A$2:$A$6500,0))</f>
        <v>138</v>
      </c>
      <c r="M2598" s="90">
        <f>INDEX(Data!H$2:H$6500,MATCH($A2598,Data!$A$2:$A$6500,0))</f>
        <v>0</v>
      </c>
      <c r="N2598" s="90">
        <f>INDEX(Data!I$2:I$6500,MATCH($A2598,Data!$A$2:$A$6500,0))</f>
        <v>0</v>
      </c>
      <c r="O2598" s="83" t="str">
        <f>INDEX(Data!J$2:J$6500,MATCH($A2598,Data!$A$2:$A$6500,0))</f>
        <v>individuals</v>
      </c>
      <c r="P2598" t="str">
        <f>_xlfn.XLOOKUP(B2598,Table3[RefID],Table3[Citation])</f>
        <v>Engbring et al (1990)</v>
      </c>
    </row>
    <row r="2599" spans="1:16" x14ac:dyDescent="0.35">
      <c r="A2599" s="68">
        <v>2597</v>
      </c>
      <c r="B2599" s="69">
        <v>155</v>
      </c>
      <c r="C2599" s="69">
        <v>12055</v>
      </c>
      <c r="D2599" s="69">
        <v>3298</v>
      </c>
      <c r="E2599" t="str">
        <f>INDEX(Table5[EEZ],MATCH(C2599,Table5[Colony_ID],0))</f>
        <v>Micronesian Exclusive Economic Zone</v>
      </c>
      <c r="F2599" t="str">
        <f>INDEX(Table5[Corrected Island/Colony Name],MATCH('Full Data'!C2599,Table5[Colony_ID],0))</f>
        <v>Udot</v>
      </c>
      <c r="G2599" t="str">
        <f>INDEX(Table4[Common_Name],MATCH('Full Data'!D2599,Table4[SpcRecID],0))</f>
        <v>Common White Tern</v>
      </c>
      <c r="H2599" s="83" t="str">
        <f>INDEX(Data!E$2:E$6500,MATCH(A2599,Data!$A$2:$A$6500,0))</f>
        <v>Probable</v>
      </c>
      <c r="I2599" s="90">
        <f>INDEX(Data!P$2:P$6500,MATCH(A2599,Data!$A$2:$A$6500,0))</f>
        <v>0</v>
      </c>
      <c r="J2599" s="90">
        <f>INDEX(Data!Q$2:Q$6500,MATCH($A2599,Data!$A$2:$A$6500,0))</f>
        <v>1984</v>
      </c>
      <c r="K2599" s="90">
        <f>INDEX(Data!F$2:F$6500,MATCH($A2599,Data!$A$2:$A$6500,0))</f>
        <v>1240</v>
      </c>
      <c r="L2599" s="90">
        <f>INDEX(Data!G$2:G$6500,MATCH($A2599,Data!$A$2:$A$6500,0))</f>
        <v>1240</v>
      </c>
      <c r="M2599" s="90">
        <f>INDEX(Data!H$2:H$6500,MATCH($A2599,Data!$A$2:$A$6500,0))</f>
        <v>0</v>
      </c>
      <c r="N2599" s="90">
        <f>INDEX(Data!I$2:I$6500,MATCH($A2599,Data!$A$2:$A$6500,0))</f>
        <v>0</v>
      </c>
      <c r="O2599" s="83" t="str">
        <f>INDEX(Data!J$2:J$6500,MATCH($A2599,Data!$A$2:$A$6500,0))</f>
        <v>individuals</v>
      </c>
      <c r="P2599" t="str">
        <f>_xlfn.XLOOKUP(B2599,Table3[RefID],Table3[Citation])</f>
        <v>Engbring et al (1990)</v>
      </c>
    </row>
    <row r="2600" spans="1:16" x14ac:dyDescent="0.35">
      <c r="A2600" s="68">
        <v>2598</v>
      </c>
      <c r="B2600" s="69">
        <v>155</v>
      </c>
      <c r="C2600" s="69">
        <v>12056</v>
      </c>
      <c r="D2600" s="69">
        <v>3298</v>
      </c>
      <c r="E2600" t="str">
        <f>INDEX(Table5[EEZ],MATCH(C2600,Table5[Colony_ID],0))</f>
        <v>Micronesian Exclusive Economic Zone</v>
      </c>
      <c r="F2600" t="str">
        <f>INDEX(Table5[Corrected Island/Colony Name],MATCH('Full Data'!C2600,Table5[Colony_ID],0))</f>
        <v>Uman</v>
      </c>
      <c r="G2600" t="str">
        <f>INDEX(Table4[Common_Name],MATCH('Full Data'!D2600,Table4[SpcRecID],0))</f>
        <v>Common White Tern</v>
      </c>
      <c r="H2600" s="83" t="str">
        <f>INDEX(Data!E$2:E$6500,MATCH(A2600,Data!$A$2:$A$6500,0))</f>
        <v>Probable</v>
      </c>
      <c r="I2600" s="90">
        <f>INDEX(Data!P$2:P$6500,MATCH(A2600,Data!$A$2:$A$6500,0))</f>
        <v>0</v>
      </c>
      <c r="J2600" s="90">
        <f>INDEX(Data!Q$2:Q$6500,MATCH($A2600,Data!$A$2:$A$6500,0))</f>
        <v>1984</v>
      </c>
      <c r="K2600" s="90">
        <f>INDEX(Data!F$2:F$6500,MATCH($A2600,Data!$A$2:$A$6500,0))</f>
        <v>231</v>
      </c>
      <c r="L2600" s="90">
        <f>INDEX(Data!G$2:G$6500,MATCH($A2600,Data!$A$2:$A$6500,0))</f>
        <v>231</v>
      </c>
      <c r="M2600" s="90">
        <f>INDEX(Data!H$2:H$6500,MATCH($A2600,Data!$A$2:$A$6500,0))</f>
        <v>0</v>
      </c>
      <c r="N2600" s="90">
        <f>INDEX(Data!I$2:I$6500,MATCH($A2600,Data!$A$2:$A$6500,0))</f>
        <v>0</v>
      </c>
      <c r="O2600" s="83" t="str">
        <f>INDEX(Data!J$2:J$6500,MATCH($A2600,Data!$A$2:$A$6500,0))</f>
        <v>individuals</v>
      </c>
      <c r="P2600" t="str">
        <f>_xlfn.XLOOKUP(B2600,Table3[RefID],Table3[Citation])</f>
        <v>Engbring et al (1990)</v>
      </c>
    </row>
    <row r="2601" spans="1:16" x14ac:dyDescent="0.35">
      <c r="A2601" s="68">
        <v>2599</v>
      </c>
      <c r="B2601" s="69">
        <v>155</v>
      </c>
      <c r="C2601" s="69">
        <v>12056</v>
      </c>
      <c r="D2601" s="69">
        <v>3298</v>
      </c>
      <c r="E2601" t="str">
        <f>INDEX(Table5[EEZ],MATCH(C2601,Table5[Colony_ID],0))</f>
        <v>Micronesian Exclusive Economic Zone</v>
      </c>
      <c r="F2601" t="str">
        <f>INDEX(Table5[Corrected Island/Colony Name],MATCH('Full Data'!C2601,Table5[Colony_ID],0))</f>
        <v>Uman</v>
      </c>
      <c r="G2601" t="str">
        <f>INDEX(Table4[Common_Name],MATCH('Full Data'!D2601,Table4[SpcRecID],0))</f>
        <v>Common White Tern</v>
      </c>
      <c r="H2601" s="83" t="str">
        <f>INDEX(Data!E$2:E$6500,MATCH(A2601,Data!$A$2:$A$6500,0))</f>
        <v>Probable</v>
      </c>
      <c r="I2601" s="90">
        <f>INDEX(Data!P$2:P$6500,MATCH(A2601,Data!$A$2:$A$6500,0))</f>
        <v>0</v>
      </c>
      <c r="J2601" s="90">
        <f>INDEX(Data!Q$2:Q$6500,MATCH($A2601,Data!$A$2:$A$6500,0))</f>
        <v>1984</v>
      </c>
      <c r="K2601" s="90">
        <f>INDEX(Data!F$2:F$6500,MATCH($A2601,Data!$A$2:$A$6500,0))</f>
        <v>1335</v>
      </c>
      <c r="L2601" s="90">
        <f>INDEX(Data!G$2:G$6500,MATCH($A2601,Data!$A$2:$A$6500,0))</f>
        <v>1335</v>
      </c>
      <c r="M2601" s="90">
        <f>INDEX(Data!H$2:H$6500,MATCH($A2601,Data!$A$2:$A$6500,0))</f>
        <v>0</v>
      </c>
      <c r="N2601" s="90">
        <f>INDEX(Data!I$2:I$6500,MATCH($A2601,Data!$A$2:$A$6500,0))</f>
        <v>0</v>
      </c>
      <c r="O2601" s="83" t="str">
        <f>INDEX(Data!J$2:J$6500,MATCH($A2601,Data!$A$2:$A$6500,0))</f>
        <v>individuals</v>
      </c>
      <c r="P2601" t="str">
        <f>_xlfn.XLOOKUP(B2601,Table3[RefID],Table3[Citation])</f>
        <v>Engbring et al (1990)</v>
      </c>
    </row>
    <row r="2602" spans="1:16" x14ac:dyDescent="0.35">
      <c r="A2602" s="68">
        <v>2600</v>
      </c>
      <c r="B2602" s="69">
        <v>155</v>
      </c>
      <c r="C2602" s="69">
        <v>12057</v>
      </c>
      <c r="D2602" s="69">
        <v>3298</v>
      </c>
      <c r="E2602" t="str">
        <f>INDEX(Table5[EEZ],MATCH(C2602,Table5[Colony_ID],0))</f>
        <v>Micronesian Exclusive Economic Zone</v>
      </c>
      <c r="F2602" t="str">
        <f>INDEX(Table5[Corrected Island/Colony Name],MATCH('Full Data'!C2602,Table5[Colony_ID],0))</f>
        <v>Wonei</v>
      </c>
      <c r="G2602" t="str">
        <f>INDEX(Table4[Common_Name],MATCH('Full Data'!D2602,Table4[SpcRecID],0))</f>
        <v>Common White Tern</v>
      </c>
      <c r="H2602" s="83" t="str">
        <f>INDEX(Data!E$2:E$6500,MATCH(A2602,Data!$A$2:$A$6500,0))</f>
        <v>Probable</v>
      </c>
      <c r="I2602" s="90">
        <f>INDEX(Data!P$2:P$6500,MATCH(A2602,Data!$A$2:$A$6500,0))</f>
        <v>0</v>
      </c>
      <c r="J2602" s="90">
        <f>INDEX(Data!Q$2:Q$6500,MATCH($A2602,Data!$A$2:$A$6500,0))</f>
        <v>1984</v>
      </c>
      <c r="K2602" s="90">
        <f>INDEX(Data!F$2:F$6500,MATCH($A2602,Data!$A$2:$A$6500,0))</f>
        <v>413</v>
      </c>
      <c r="L2602" s="90">
        <f>INDEX(Data!G$2:G$6500,MATCH($A2602,Data!$A$2:$A$6500,0))</f>
        <v>413</v>
      </c>
      <c r="M2602" s="90">
        <f>INDEX(Data!H$2:H$6500,MATCH($A2602,Data!$A$2:$A$6500,0))</f>
        <v>0</v>
      </c>
      <c r="N2602" s="90">
        <f>INDEX(Data!I$2:I$6500,MATCH($A2602,Data!$A$2:$A$6500,0))</f>
        <v>0</v>
      </c>
      <c r="O2602" s="83" t="str">
        <f>INDEX(Data!J$2:J$6500,MATCH($A2602,Data!$A$2:$A$6500,0))</f>
        <v>individuals</v>
      </c>
      <c r="P2602" t="str">
        <f>_xlfn.XLOOKUP(B2602,Table3[RefID],Table3[Citation])</f>
        <v>Engbring et al (1990)</v>
      </c>
    </row>
    <row r="2603" spans="1:16" x14ac:dyDescent="0.35">
      <c r="A2603" s="68">
        <v>2601</v>
      </c>
      <c r="B2603" s="69">
        <v>155</v>
      </c>
      <c r="C2603" s="69">
        <v>12057</v>
      </c>
      <c r="D2603" s="69">
        <v>3298</v>
      </c>
      <c r="E2603" t="str">
        <f>INDEX(Table5[EEZ],MATCH(C2603,Table5[Colony_ID],0))</f>
        <v>Micronesian Exclusive Economic Zone</v>
      </c>
      <c r="F2603" t="str">
        <f>INDEX(Table5[Corrected Island/Colony Name],MATCH('Full Data'!C2603,Table5[Colony_ID],0))</f>
        <v>Wonei</v>
      </c>
      <c r="G2603" t="str">
        <f>INDEX(Table4[Common_Name],MATCH('Full Data'!D2603,Table4[SpcRecID],0))</f>
        <v>Common White Tern</v>
      </c>
      <c r="H2603" s="83" t="str">
        <f>INDEX(Data!E$2:E$6500,MATCH(A2603,Data!$A$2:$A$6500,0))</f>
        <v>Probable</v>
      </c>
      <c r="I2603" s="90">
        <f>INDEX(Data!P$2:P$6500,MATCH(A2603,Data!$A$2:$A$6500,0))</f>
        <v>0</v>
      </c>
      <c r="J2603" s="90">
        <f>INDEX(Data!Q$2:Q$6500,MATCH($A2603,Data!$A$2:$A$6500,0))</f>
        <v>1984</v>
      </c>
      <c r="K2603" s="90">
        <f>INDEX(Data!F$2:F$6500,MATCH($A2603,Data!$A$2:$A$6500,0))</f>
        <v>1770</v>
      </c>
      <c r="L2603" s="90">
        <f>INDEX(Data!G$2:G$6500,MATCH($A2603,Data!$A$2:$A$6500,0))</f>
        <v>1770</v>
      </c>
      <c r="M2603" s="90">
        <f>INDEX(Data!H$2:H$6500,MATCH($A2603,Data!$A$2:$A$6500,0))</f>
        <v>0</v>
      </c>
      <c r="N2603" s="90">
        <f>INDEX(Data!I$2:I$6500,MATCH($A2603,Data!$A$2:$A$6500,0))</f>
        <v>0</v>
      </c>
      <c r="O2603" s="83" t="str">
        <f>INDEX(Data!J$2:J$6500,MATCH($A2603,Data!$A$2:$A$6500,0))</f>
        <v>individuals</v>
      </c>
      <c r="P2603" t="str">
        <f>_xlfn.XLOOKUP(B2603,Table3[RefID],Table3[Citation])</f>
        <v>Engbring et al (1990)</v>
      </c>
    </row>
    <row r="2604" spans="1:16" x14ac:dyDescent="0.35">
      <c r="A2604" s="68">
        <v>2602</v>
      </c>
      <c r="B2604" s="69">
        <v>155</v>
      </c>
      <c r="C2604" s="69">
        <v>12071</v>
      </c>
      <c r="D2604" s="69">
        <v>3298</v>
      </c>
      <c r="E2604" t="str">
        <f>INDEX(Table5[EEZ],MATCH(C2604,Table5[Colony_ID],0))</f>
        <v>Micronesian Exclusive Economic Zone</v>
      </c>
      <c r="F2604" t="str">
        <f>INDEX(Table5[Corrected Island/Colony Name],MATCH('Full Data'!C2604,Table5[Colony_ID],0))</f>
        <v>Kosrae</v>
      </c>
      <c r="G2604" t="str">
        <f>INDEX(Table4[Common_Name],MATCH('Full Data'!D2604,Table4[SpcRecID],0))</f>
        <v>Common White Tern</v>
      </c>
      <c r="H2604" s="83" t="str">
        <f>INDEX(Data!E$2:E$6500,MATCH(A2604,Data!$A$2:$A$6500,0))</f>
        <v>Probable</v>
      </c>
      <c r="I2604" s="90">
        <f>INDEX(Data!P$2:P$6500,MATCH(A2604,Data!$A$2:$A$6500,0))</f>
        <v>0</v>
      </c>
      <c r="J2604" s="90">
        <f>INDEX(Data!Q$2:Q$6500,MATCH($A2604,Data!$A$2:$A$6500,0))</f>
        <v>1983</v>
      </c>
      <c r="K2604" s="90">
        <f>INDEX(Data!F$2:F$6500,MATCH($A2604,Data!$A$2:$A$6500,0))</f>
        <v>709</v>
      </c>
      <c r="L2604" s="90">
        <f>INDEX(Data!G$2:G$6500,MATCH($A2604,Data!$A$2:$A$6500,0))</f>
        <v>709</v>
      </c>
      <c r="M2604" s="90">
        <f>INDEX(Data!H$2:H$6500,MATCH($A2604,Data!$A$2:$A$6500,0))</f>
        <v>0</v>
      </c>
      <c r="N2604" s="90">
        <f>INDEX(Data!I$2:I$6500,MATCH($A2604,Data!$A$2:$A$6500,0))</f>
        <v>0</v>
      </c>
      <c r="O2604" s="83" t="str">
        <f>INDEX(Data!J$2:J$6500,MATCH($A2604,Data!$A$2:$A$6500,0))</f>
        <v>individuals</v>
      </c>
      <c r="P2604" t="str">
        <f>_xlfn.XLOOKUP(B2604,Table3[RefID],Table3[Citation])</f>
        <v>Engbring et al (1990)</v>
      </c>
    </row>
    <row r="2605" spans="1:16" x14ac:dyDescent="0.35">
      <c r="A2605" s="68">
        <v>2603</v>
      </c>
      <c r="B2605" s="69">
        <v>155</v>
      </c>
      <c r="C2605" s="69">
        <v>12071</v>
      </c>
      <c r="D2605" s="69">
        <v>3298</v>
      </c>
      <c r="E2605" t="str">
        <f>INDEX(Table5[EEZ],MATCH(C2605,Table5[Colony_ID],0))</f>
        <v>Micronesian Exclusive Economic Zone</v>
      </c>
      <c r="F2605" t="str">
        <f>INDEX(Table5[Corrected Island/Colony Name],MATCH('Full Data'!C2605,Table5[Colony_ID],0))</f>
        <v>Kosrae</v>
      </c>
      <c r="G2605" t="str">
        <f>INDEX(Table4[Common_Name],MATCH('Full Data'!D2605,Table4[SpcRecID],0))</f>
        <v>Common White Tern</v>
      </c>
      <c r="H2605" s="83" t="str">
        <f>INDEX(Data!E$2:E$6500,MATCH(A2605,Data!$A$2:$A$6500,0))</f>
        <v>Probable</v>
      </c>
      <c r="I2605" s="90">
        <f>INDEX(Data!P$2:P$6500,MATCH(A2605,Data!$A$2:$A$6500,0))</f>
        <v>0</v>
      </c>
      <c r="J2605" s="90">
        <f>INDEX(Data!Q$2:Q$6500,MATCH($A2605,Data!$A$2:$A$6500,0))</f>
        <v>1983</v>
      </c>
      <c r="K2605" s="90">
        <f>INDEX(Data!F$2:F$6500,MATCH($A2605,Data!$A$2:$A$6500,0))</f>
        <v>15860</v>
      </c>
      <c r="L2605" s="90">
        <f>INDEX(Data!G$2:G$6500,MATCH($A2605,Data!$A$2:$A$6500,0))</f>
        <v>15860</v>
      </c>
      <c r="M2605" s="90">
        <f>INDEX(Data!H$2:H$6500,MATCH($A2605,Data!$A$2:$A$6500,0))</f>
        <v>0</v>
      </c>
      <c r="N2605" s="90">
        <f>INDEX(Data!I$2:I$6500,MATCH($A2605,Data!$A$2:$A$6500,0))</f>
        <v>0</v>
      </c>
      <c r="O2605" s="83" t="str">
        <f>INDEX(Data!J$2:J$6500,MATCH($A2605,Data!$A$2:$A$6500,0))</f>
        <v>individuals</v>
      </c>
      <c r="P2605" t="str">
        <f>_xlfn.XLOOKUP(B2605,Table3[RefID],Table3[Citation])</f>
        <v>Engbring et al (1990)</v>
      </c>
    </row>
    <row r="2606" spans="1:16" x14ac:dyDescent="0.35">
      <c r="A2606" s="68">
        <v>2604</v>
      </c>
      <c r="B2606" s="69">
        <v>155</v>
      </c>
      <c r="C2606" s="69">
        <v>12096</v>
      </c>
      <c r="D2606" s="69">
        <v>3298</v>
      </c>
      <c r="E2606" t="str">
        <f>INDEX(Table5[EEZ],MATCH(C2606,Table5[Colony_ID],0))</f>
        <v>Micronesian Exclusive Economic Zone</v>
      </c>
      <c r="F2606" t="str">
        <f>INDEX(Table5[Corrected Island/Colony Name],MATCH('Full Data'!C2606,Table5[Colony_ID],0))</f>
        <v>Kepara Island</v>
      </c>
      <c r="G2606" t="str">
        <f>INDEX(Table4[Common_Name],MATCH('Full Data'!D2606,Table4[SpcRecID],0))</f>
        <v>Common White Tern</v>
      </c>
      <c r="H2606" s="83" t="str">
        <f>INDEX(Data!E$2:E$6500,MATCH(A2606,Data!$A$2:$A$6500,0))</f>
        <v>Probable</v>
      </c>
      <c r="I2606" s="90">
        <f>INDEX(Data!P$2:P$6500,MATCH(A2606,Data!$A$2:$A$6500,0))</f>
        <v>0</v>
      </c>
      <c r="J2606" s="90">
        <f>INDEX(Data!Q$2:Q$6500,MATCH($A2606,Data!$A$2:$A$6500,0))</f>
        <v>1982</v>
      </c>
      <c r="K2606" s="90">
        <f>INDEX(Data!F$2:F$6500,MATCH($A2606,Data!$A$2:$A$6500,0))</f>
        <v>0</v>
      </c>
      <c r="L2606" s="90">
        <f>INDEX(Data!G$2:G$6500,MATCH($A2606,Data!$A$2:$A$6500,0))</f>
        <v>0</v>
      </c>
      <c r="M2606" s="90">
        <f>INDEX(Data!H$2:H$6500,MATCH($A2606,Data!$A$2:$A$6500,0))</f>
        <v>50</v>
      </c>
      <c r="N2606" s="90">
        <f>INDEX(Data!I$2:I$6500,MATCH($A2606,Data!$A$2:$A$6500,0))</f>
        <v>249</v>
      </c>
      <c r="O2606" s="83" t="str">
        <f>INDEX(Data!J$2:J$6500,MATCH($A2606,Data!$A$2:$A$6500,0))</f>
        <v>individuals</v>
      </c>
      <c r="P2606" t="str">
        <f>_xlfn.XLOOKUP(B2606,Table3[RefID],Table3[Citation])</f>
        <v>Engbring et al (1990)</v>
      </c>
    </row>
    <row r="2607" spans="1:16" x14ac:dyDescent="0.35">
      <c r="A2607" s="68">
        <v>2605</v>
      </c>
      <c r="B2607" s="69">
        <v>155</v>
      </c>
      <c r="C2607" s="69">
        <v>12096</v>
      </c>
      <c r="D2607" s="69">
        <v>3298</v>
      </c>
      <c r="E2607" t="str">
        <f>INDEX(Table5[EEZ],MATCH(C2607,Table5[Colony_ID],0))</f>
        <v>Micronesian Exclusive Economic Zone</v>
      </c>
      <c r="F2607" t="str">
        <f>INDEX(Table5[Corrected Island/Colony Name],MATCH('Full Data'!C2607,Table5[Colony_ID],0))</f>
        <v>Kepara Island</v>
      </c>
      <c r="G2607" t="str">
        <f>INDEX(Table4[Common_Name],MATCH('Full Data'!D2607,Table4[SpcRecID],0))</f>
        <v>Common White Tern</v>
      </c>
      <c r="H2607" s="83" t="str">
        <f>INDEX(Data!E$2:E$6500,MATCH(A2607,Data!$A$2:$A$6500,0))</f>
        <v>Probable</v>
      </c>
      <c r="I2607" s="90">
        <f>INDEX(Data!P$2:P$6500,MATCH(A2607,Data!$A$2:$A$6500,0))</f>
        <v>0</v>
      </c>
      <c r="J2607" s="90">
        <f>INDEX(Data!Q$2:Q$6500,MATCH($A2607,Data!$A$2:$A$6500,0))</f>
        <v>1982</v>
      </c>
      <c r="K2607" s="90">
        <f>INDEX(Data!F$2:F$6500,MATCH($A2607,Data!$A$2:$A$6500,0))</f>
        <v>0</v>
      </c>
      <c r="L2607" s="90">
        <f>INDEX(Data!G$2:G$6500,MATCH($A2607,Data!$A$2:$A$6500,0))</f>
        <v>0</v>
      </c>
      <c r="M2607" s="90">
        <f>INDEX(Data!H$2:H$6500,MATCH($A2607,Data!$A$2:$A$6500,0))</f>
        <v>50</v>
      </c>
      <c r="N2607" s="90">
        <f>INDEX(Data!I$2:I$6500,MATCH($A2607,Data!$A$2:$A$6500,0))</f>
        <v>249</v>
      </c>
      <c r="O2607" s="83" t="str">
        <f>INDEX(Data!J$2:J$6500,MATCH($A2607,Data!$A$2:$A$6500,0))</f>
        <v>individuals</v>
      </c>
      <c r="P2607" t="str">
        <f>_xlfn.XLOOKUP(B2607,Table3[RefID],Table3[Citation])</f>
        <v>Engbring et al (1990)</v>
      </c>
    </row>
    <row r="2608" spans="1:16" x14ac:dyDescent="0.35">
      <c r="A2608" s="68">
        <v>2606</v>
      </c>
      <c r="B2608" s="69">
        <v>155</v>
      </c>
      <c r="C2608" s="69">
        <v>12097</v>
      </c>
      <c r="D2608" s="69">
        <v>3298</v>
      </c>
      <c r="E2608" t="str">
        <f>INDEX(Table5[EEZ],MATCH(C2608,Table5[Colony_ID],0))</f>
        <v>Micronesian Exclusive Economic Zone</v>
      </c>
      <c r="F2608" t="str">
        <f>INDEX(Table5[Corrected Island/Colony Name],MATCH('Full Data'!C2608,Table5[Colony_ID],0))</f>
        <v>Pohnpei</v>
      </c>
      <c r="G2608" t="str">
        <f>INDEX(Table4[Common_Name],MATCH('Full Data'!D2608,Table4[SpcRecID],0))</f>
        <v>Common White Tern</v>
      </c>
      <c r="H2608" s="83" t="str">
        <f>INDEX(Data!E$2:E$6500,MATCH(A2608,Data!$A$2:$A$6500,0))</f>
        <v>Probable</v>
      </c>
      <c r="I2608" s="90">
        <f>INDEX(Data!P$2:P$6500,MATCH(A2608,Data!$A$2:$A$6500,0))</f>
        <v>0</v>
      </c>
      <c r="J2608" s="90">
        <f>INDEX(Data!Q$2:Q$6500,MATCH($A2608,Data!$A$2:$A$6500,0))</f>
        <v>1983</v>
      </c>
      <c r="K2608" s="90">
        <f>INDEX(Data!F$2:F$6500,MATCH($A2608,Data!$A$2:$A$6500,0))</f>
        <v>292</v>
      </c>
      <c r="L2608" s="90">
        <f>INDEX(Data!G$2:G$6500,MATCH($A2608,Data!$A$2:$A$6500,0))</f>
        <v>292</v>
      </c>
      <c r="M2608" s="90">
        <f>INDEX(Data!H$2:H$6500,MATCH($A2608,Data!$A$2:$A$6500,0))</f>
        <v>0</v>
      </c>
      <c r="N2608" s="90">
        <f>INDEX(Data!I$2:I$6500,MATCH($A2608,Data!$A$2:$A$6500,0))</f>
        <v>0</v>
      </c>
      <c r="O2608" s="83" t="str">
        <f>INDEX(Data!J$2:J$6500,MATCH($A2608,Data!$A$2:$A$6500,0))</f>
        <v>individuals</v>
      </c>
      <c r="P2608" t="str">
        <f>_xlfn.XLOOKUP(B2608,Table3[RefID],Table3[Citation])</f>
        <v>Engbring et al (1990)</v>
      </c>
    </row>
    <row r="2609" spans="1:16" x14ac:dyDescent="0.35">
      <c r="A2609" s="68">
        <v>2607</v>
      </c>
      <c r="B2609" s="69">
        <v>155</v>
      </c>
      <c r="C2609" s="69">
        <v>12097</v>
      </c>
      <c r="D2609" s="69">
        <v>3298</v>
      </c>
      <c r="E2609" t="str">
        <f>INDEX(Table5[EEZ],MATCH(C2609,Table5[Colony_ID],0))</f>
        <v>Micronesian Exclusive Economic Zone</v>
      </c>
      <c r="F2609" t="str">
        <f>INDEX(Table5[Corrected Island/Colony Name],MATCH('Full Data'!C2609,Table5[Colony_ID],0))</f>
        <v>Pohnpei</v>
      </c>
      <c r="G2609" t="str">
        <f>INDEX(Table4[Common_Name],MATCH('Full Data'!D2609,Table4[SpcRecID],0))</f>
        <v>Common White Tern</v>
      </c>
      <c r="H2609" s="83" t="str">
        <f>INDEX(Data!E$2:E$6500,MATCH(A2609,Data!$A$2:$A$6500,0))</f>
        <v>Probable</v>
      </c>
      <c r="I2609" s="90">
        <f>INDEX(Data!P$2:P$6500,MATCH(A2609,Data!$A$2:$A$6500,0))</f>
        <v>0</v>
      </c>
      <c r="J2609" s="90">
        <f>INDEX(Data!Q$2:Q$6500,MATCH($A2609,Data!$A$2:$A$6500,0))</f>
        <v>1983</v>
      </c>
      <c r="K2609" s="90">
        <f>INDEX(Data!F$2:F$6500,MATCH($A2609,Data!$A$2:$A$6500,0))</f>
        <v>13077</v>
      </c>
      <c r="L2609" s="90">
        <f>INDEX(Data!G$2:G$6500,MATCH($A2609,Data!$A$2:$A$6500,0))</f>
        <v>13077</v>
      </c>
      <c r="M2609" s="90">
        <f>INDEX(Data!H$2:H$6500,MATCH($A2609,Data!$A$2:$A$6500,0))</f>
        <v>0</v>
      </c>
      <c r="N2609" s="90">
        <f>INDEX(Data!I$2:I$6500,MATCH($A2609,Data!$A$2:$A$6500,0))</f>
        <v>0</v>
      </c>
      <c r="O2609" s="83" t="str">
        <f>INDEX(Data!J$2:J$6500,MATCH($A2609,Data!$A$2:$A$6500,0))</f>
        <v>individuals</v>
      </c>
      <c r="P2609" t="str">
        <f>_xlfn.XLOOKUP(B2609,Table3[RefID],Table3[Citation])</f>
        <v>Engbring et al (1990)</v>
      </c>
    </row>
    <row r="2610" spans="1:16" x14ac:dyDescent="0.35">
      <c r="A2610" s="68">
        <v>2608</v>
      </c>
      <c r="B2610" s="69">
        <v>155</v>
      </c>
      <c r="C2610" s="69">
        <v>12127</v>
      </c>
      <c r="D2610" s="69">
        <v>3298</v>
      </c>
      <c r="E2610" t="str">
        <f>INDEX(Table5[EEZ],MATCH(C2610,Table5[Colony_ID],0))</f>
        <v>Micronesian Exclusive Economic Zone</v>
      </c>
      <c r="F2610" t="str">
        <f>INDEX(Table5[Corrected Island/Colony Name],MATCH('Full Data'!C2610,Table5[Colony_ID],0))</f>
        <v>Gagil-Tomil</v>
      </c>
      <c r="G2610" t="str">
        <f>INDEX(Table4[Common_Name],MATCH('Full Data'!D2610,Table4[SpcRecID],0))</f>
        <v>Common White Tern</v>
      </c>
      <c r="H2610" s="83" t="str">
        <f>INDEX(Data!E$2:E$6500,MATCH(A2610,Data!$A$2:$A$6500,0))</f>
        <v>Probable</v>
      </c>
      <c r="I2610" s="90">
        <f>INDEX(Data!P$2:P$6500,MATCH(A2610,Data!$A$2:$A$6500,0))</f>
        <v>0</v>
      </c>
      <c r="J2610" s="90">
        <f>INDEX(Data!Q$2:Q$6500,MATCH($A2610,Data!$A$2:$A$6500,0))</f>
        <v>1984</v>
      </c>
      <c r="K2610" s="90">
        <f>INDEX(Data!F$2:F$6500,MATCH($A2610,Data!$A$2:$A$6500,0))</f>
        <v>683</v>
      </c>
      <c r="L2610" s="90">
        <f>INDEX(Data!G$2:G$6500,MATCH($A2610,Data!$A$2:$A$6500,0))</f>
        <v>683</v>
      </c>
      <c r="M2610" s="90">
        <f>INDEX(Data!H$2:H$6500,MATCH($A2610,Data!$A$2:$A$6500,0))</f>
        <v>0</v>
      </c>
      <c r="N2610" s="90">
        <f>INDEX(Data!I$2:I$6500,MATCH($A2610,Data!$A$2:$A$6500,0))</f>
        <v>0</v>
      </c>
      <c r="O2610" s="83" t="str">
        <f>INDEX(Data!J$2:J$6500,MATCH($A2610,Data!$A$2:$A$6500,0))</f>
        <v>individuals</v>
      </c>
      <c r="P2610" t="str">
        <f>_xlfn.XLOOKUP(B2610,Table3[RefID],Table3[Citation])</f>
        <v>Engbring et al (1990)</v>
      </c>
    </row>
    <row r="2611" spans="1:16" x14ac:dyDescent="0.35">
      <c r="A2611" s="68">
        <v>2609</v>
      </c>
      <c r="B2611" s="69">
        <v>155</v>
      </c>
      <c r="C2611" s="69">
        <v>12127</v>
      </c>
      <c r="D2611" s="69">
        <v>3298</v>
      </c>
      <c r="E2611" t="str">
        <f>INDEX(Table5[EEZ],MATCH(C2611,Table5[Colony_ID],0))</f>
        <v>Micronesian Exclusive Economic Zone</v>
      </c>
      <c r="F2611" t="str">
        <f>INDEX(Table5[Corrected Island/Colony Name],MATCH('Full Data'!C2611,Table5[Colony_ID],0))</f>
        <v>Gagil-Tomil</v>
      </c>
      <c r="G2611" t="str">
        <f>INDEX(Table4[Common_Name],MATCH('Full Data'!D2611,Table4[SpcRecID],0))</f>
        <v>Common White Tern</v>
      </c>
      <c r="H2611" s="83" t="str">
        <f>INDEX(Data!E$2:E$6500,MATCH(A2611,Data!$A$2:$A$6500,0))</f>
        <v>Probable</v>
      </c>
      <c r="I2611" s="90">
        <f>INDEX(Data!P$2:P$6500,MATCH(A2611,Data!$A$2:$A$6500,0))</f>
        <v>0</v>
      </c>
      <c r="J2611" s="90">
        <f>INDEX(Data!Q$2:Q$6500,MATCH($A2611,Data!$A$2:$A$6500,0))</f>
        <v>1984</v>
      </c>
      <c r="K2611" s="90">
        <f>INDEX(Data!F$2:F$6500,MATCH($A2611,Data!$A$2:$A$6500,0))</f>
        <v>3656</v>
      </c>
      <c r="L2611" s="90">
        <f>INDEX(Data!G$2:G$6500,MATCH($A2611,Data!$A$2:$A$6500,0))</f>
        <v>3656</v>
      </c>
      <c r="M2611" s="90">
        <f>INDEX(Data!H$2:H$6500,MATCH($A2611,Data!$A$2:$A$6500,0))</f>
        <v>0</v>
      </c>
      <c r="N2611" s="90">
        <f>INDEX(Data!I$2:I$6500,MATCH($A2611,Data!$A$2:$A$6500,0))</f>
        <v>0</v>
      </c>
      <c r="O2611" s="83" t="str">
        <f>INDEX(Data!J$2:J$6500,MATCH($A2611,Data!$A$2:$A$6500,0))</f>
        <v>individuals</v>
      </c>
      <c r="P2611" t="str">
        <f>_xlfn.XLOOKUP(B2611,Table3[RefID],Table3[Citation])</f>
        <v>Engbring et al (1990)</v>
      </c>
    </row>
    <row r="2612" spans="1:16" x14ac:dyDescent="0.35">
      <c r="A2612" s="68">
        <v>2610</v>
      </c>
      <c r="B2612" s="69">
        <v>155</v>
      </c>
      <c r="C2612" s="69">
        <v>12128</v>
      </c>
      <c r="D2612" s="69">
        <v>3298</v>
      </c>
      <c r="E2612" t="str">
        <f>INDEX(Table5[EEZ],MATCH(C2612,Table5[Colony_ID],0))</f>
        <v>Micronesian Exclusive Economic Zone</v>
      </c>
      <c r="F2612" t="str">
        <f>INDEX(Table5[Corrected Island/Colony Name],MATCH('Full Data'!C2612,Table5[Colony_ID],0))</f>
        <v>Maap</v>
      </c>
      <c r="G2612" t="str">
        <f>INDEX(Table4[Common_Name],MATCH('Full Data'!D2612,Table4[SpcRecID],0))</f>
        <v>Common White Tern</v>
      </c>
      <c r="H2612" s="83" t="str">
        <f>INDEX(Data!E$2:E$6500,MATCH(A2612,Data!$A$2:$A$6500,0))</f>
        <v>Probable</v>
      </c>
      <c r="I2612" s="90">
        <f>INDEX(Data!P$2:P$6500,MATCH(A2612,Data!$A$2:$A$6500,0))</f>
        <v>0</v>
      </c>
      <c r="J2612" s="90">
        <f>INDEX(Data!Q$2:Q$6500,MATCH($A2612,Data!$A$2:$A$6500,0))</f>
        <v>1984</v>
      </c>
      <c r="K2612" s="90">
        <f>INDEX(Data!F$2:F$6500,MATCH($A2612,Data!$A$2:$A$6500,0))</f>
        <v>65</v>
      </c>
      <c r="L2612" s="90">
        <f>INDEX(Data!G$2:G$6500,MATCH($A2612,Data!$A$2:$A$6500,0))</f>
        <v>65</v>
      </c>
      <c r="M2612" s="90">
        <f>INDEX(Data!H$2:H$6500,MATCH($A2612,Data!$A$2:$A$6500,0))</f>
        <v>0</v>
      </c>
      <c r="N2612" s="90">
        <f>INDEX(Data!I$2:I$6500,MATCH($A2612,Data!$A$2:$A$6500,0))</f>
        <v>0</v>
      </c>
      <c r="O2612" s="83" t="str">
        <f>INDEX(Data!J$2:J$6500,MATCH($A2612,Data!$A$2:$A$6500,0))</f>
        <v>individuals</v>
      </c>
      <c r="P2612" t="str">
        <f>_xlfn.XLOOKUP(B2612,Table3[RefID],Table3[Citation])</f>
        <v>Engbring et al (1990)</v>
      </c>
    </row>
    <row r="2613" spans="1:16" x14ac:dyDescent="0.35">
      <c r="A2613" s="68">
        <v>2611</v>
      </c>
      <c r="B2613" s="69">
        <v>155</v>
      </c>
      <c r="C2613" s="69">
        <v>12128</v>
      </c>
      <c r="D2613" s="69">
        <v>3298</v>
      </c>
      <c r="E2613" t="str">
        <f>INDEX(Table5[EEZ],MATCH(C2613,Table5[Colony_ID],0))</f>
        <v>Micronesian Exclusive Economic Zone</v>
      </c>
      <c r="F2613" t="str">
        <f>INDEX(Table5[Corrected Island/Colony Name],MATCH('Full Data'!C2613,Table5[Colony_ID],0))</f>
        <v>Maap</v>
      </c>
      <c r="G2613" t="str">
        <f>INDEX(Table4[Common_Name],MATCH('Full Data'!D2613,Table4[SpcRecID],0))</f>
        <v>Common White Tern</v>
      </c>
      <c r="H2613" s="83" t="str">
        <f>INDEX(Data!E$2:E$6500,MATCH(A2613,Data!$A$2:$A$6500,0))</f>
        <v>Probable</v>
      </c>
      <c r="I2613" s="90">
        <f>INDEX(Data!P$2:P$6500,MATCH(A2613,Data!$A$2:$A$6500,0))</f>
        <v>0</v>
      </c>
      <c r="J2613" s="90">
        <f>INDEX(Data!Q$2:Q$6500,MATCH($A2613,Data!$A$2:$A$6500,0))</f>
        <v>1984</v>
      </c>
      <c r="K2613" s="90">
        <f>INDEX(Data!F$2:F$6500,MATCH($A2613,Data!$A$2:$A$6500,0))</f>
        <v>2343</v>
      </c>
      <c r="L2613" s="90">
        <f>INDEX(Data!G$2:G$6500,MATCH($A2613,Data!$A$2:$A$6500,0))</f>
        <v>2343</v>
      </c>
      <c r="M2613" s="90">
        <f>INDEX(Data!H$2:H$6500,MATCH($A2613,Data!$A$2:$A$6500,0))</f>
        <v>0</v>
      </c>
      <c r="N2613" s="90">
        <f>INDEX(Data!I$2:I$6500,MATCH($A2613,Data!$A$2:$A$6500,0))</f>
        <v>0</v>
      </c>
      <c r="O2613" s="83" t="str">
        <f>INDEX(Data!J$2:J$6500,MATCH($A2613,Data!$A$2:$A$6500,0))</f>
        <v>individuals</v>
      </c>
      <c r="P2613" t="str">
        <f>_xlfn.XLOOKUP(B2613,Table3[RefID],Table3[Citation])</f>
        <v>Engbring et al (1990)</v>
      </c>
    </row>
    <row r="2614" spans="1:16" x14ac:dyDescent="0.35">
      <c r="A2614" s="68">
        <v>2612</v>
      </c>
      <c r="B2614" s="69">
        <v>155</v>
      </c>
      <c r="C2614" s="69">
        <v>12129</v>
      </c>
      <c r="D2614" s="69">
        <v>3298</v>
      </c>
      <c r="E2614" t="str">
        <f>INDEX(Table5[EEZ],MATCH(C2614,Table5[Colony_ID],0))</f>
        <v>Micronesian Exclusive Economic Zone</v>
      </c>
      <c r="F2614" t="str">
        <f>INDEX(Table5[Corrected Island/Colony Name],MATCH('Full Data'!C2614,Table5[Colony_ID],0))</f>
        <v>Rumung</v>
      </c>
      <c r="G2614" t="str">
        <f>INDEX(Table4[Common_Name],MATCH('Full Data'!D2614,Table4[SpcRecID],0))</f>
        <v>Common White Tern</v>
      </c>
      <c r="H2614" s="83" t="str">
        <f>INDEX(Data!E$2:E$6500,MATCH(A2614,Data!$A$2:$A$6500,0))</f>
        <v>Probable</v>
      </c>
      <c r="I2614" s="90">
        <f>INDEX(Data!P$2:P$6500,MATCH(A2614,Data!$A$2:$A$6500,0))</f>
        <v>0</v>
      </c>
      <c r="J2614" s="90">
        <f>INDEX(Data!Q$2:Q$6500,MATCH($A2614,Data!$A$2:$A$6500,0))</f>
        <v>1984</v>
      </c>
      <c r="K2614" s="90">
        <f>INDEX(Data!F$2:F$6500,MATCH($A2614,Data!$A$2:$A$6500,0))</f>
        <v>65</v>
      </c>
      <c r="L2614" s="90">
        <f>INDEX(Data!G$2:G$6500,MATCH($A2614,Data!$A$2:$A$6500,0))</f>
        <v>65</v>
      </c>
      <c r="M2614" s="90">
        <f>INDEX(Data!H$2:H$6500,MATCH($A2614,Data!$A$2:$A$6500,0))</f>
        <v>0</v>
      </c>
      <c r="N2614" s="90">
        <f>INDEX(Data!I$2:I$6500,MATCH($A2614,Data!$A$2:$A$6500,0))</f>
        <v>0</v>
      </c>
      <c r="O2614" s="83" t="str">
        <f>INDEX(Data!J$2:J$6500,MATCH($A2614,Data!$A$2:$A$6500,0))</f>
        <v>individuals</v>
      </c>
      <c r="P2614" t="str">
        <f>_xlfn.XLOOKUP(B2614,Table3[RefID],Table3[Citation])</f>
        <v>Engbring et al (1990)</v>
      </c>
    </row>
    <row r="2615" spans="1:16" x14ac:dyDescent="0.35">
      <c r="A2615" s="68">
        <v>2613</v>
      </c>
      <c r="B2615" s="69">
        <v>155</v>
      </c>
      <c r="C2615" s="69">
        <v>12129</v>
      </c>
      <c r="D2615" s="69">
        <v>3298</v>
      </c>
      <c r="E2615" t="str">
        <f>INDEX(Table5[EEZ],MATCH(C2615,Table5[Colony_ID],0))</f>
        <v>Micronesian Exclusive Economic Zone</v>
      </c>
      <c r="F2615" t="str">
        <f>INDEX(Table5[Corrected Island/Colony Name],MATCH('Full Data'!C2615,Table5[Colony_ID],0))</f>
        <v>Rumung</v>
      </c>
      <c r="G2615" t="str">
        <f>INDEX(Table4[Common_Name],MATCH('Full Data'!D2615,Table4[SpcRecID],0))</f>
        <v>Common White Tern</v>
      </c>
      <c r="H2615" s="83" t="str">
        <f>INDEX(Data!E$2:E$6500,MATCH(A2615,Data!$A$2:$A$6500,0))</f>
        <v>Probable</v>
      </c>
      <c r="I2615" s="90">
        <f>INDEX(Data!P$2:P$6500,MATCH(A2615,Data!$A$2:$A$6500,0))</f>
        <v>0</v>
      </c>
      <c r="J2615" s="90">
        <f>INDEX(Data!Q$2:Q$6500,MATCH($A2615,Data!$A$2:$A$6500,0))</f>
        <v>1984</v>
      </c>
      <c r="K2615" s="90">
        <f>INDEX(Data!F$2:F$6500,MATCH($A2615,Data!$A$2:$A$6500,0))</f>
        <v>2343</v>
      </c>
      <c r="L2615" s="90">
        <f>INDEX(Data!G$2:G$6500,MATCH($A2615,Data!$A$2:$A$6500,0))</f>
        <v>2343</v>
      </c>
      <c r="M2615" s="90">
        <f>INDEX(Data!H$2:H$6500,MATCH($A2615,Data!$A$2:$A$6500,0))</f>
        <v>0</v>
      </c>
      <c r="N2615" s="90">
        <f>INDEX(Data!I$2:I$6500,MATCH($A2615,Data!$A$2:$A$6500,0))</f>
        <v>0</v>
      </c>
      <c r="O2615" s="83" t="str">
        <f>INDEX(Data!J$2:J$6500,MATCH($A2615,Data!$A$2:$A$6500,0))</f>
        <v>individuals</v>
      </c>
      <c r="P2615" t="str">
        <f>_xlfn.XLOOKUP(B2615,Table3[RefID],Table3[Citation])</f>
        <v>Engbring et al (1990)</v>
      </c>
    </row>
    <row r="2616" spans="1:16" x14ac:dyDescent="0.35">
      <c r="A2616" s="68">
        <v>2614</v>
      </c>
      <c r="B2616" s="69">
        <v>155</v>
      </c>
      <c r="C2616" s="69">
        <v>12130</v>
      </c>
      <c r="D2616" s="69">
        <v>3298</v>
      </c>
      <c r="E2616" t="str">
        <f>INDEX(Table5[EEZ],MATCH(C2616,Table5[Colony_ID],0))</f>
        <v>Micronesian Exclusive Economic Zone</v>
      </c>
      <c r="F2616" t="str">
        <f>INDEX(Table5[Corrected Island/Colony Name],MATCH('Full Data'!C2616,Table5[Colony_ID],0))</f>
        <v>Yap</v>
      </c>
      <c r="G2616" t="str">
        <f>INDEX(Table4[Common_Name],MATCH('Full Data'!D2616,Table4[SpcRecID],0))</f>
        <v>Common White Tern</v>
      </c>
      <c r="H2616" s="83" t="str">
        <f>INDEX(Data!E$2:E$6500,MATCH(A2616,Data!$A$2:$A$6500,0))</f>
        <v>Probable</v>
      </c>
      <c r="I2616" s="90">
        <f>INDEX(Data!P$2:P$6500,MATCH(A2616,Data!$A$2:$A$6500,0))</f>
        <v>0</v>
      </c>
      <c r="J2616" s="90">
        <f>INDEX(Data!Q$2:Q$6500,MATCH($A2616,Data!$A$2:$A$6500,0))</f>
        <v>1984</v>
      </c>
      <c r="K2616" s="90">
        <f>INDEX(Data!F$2:F$6500,MATCH($A2616,Data!$A$2:$A$6500,0))</f>
        <v>1255</v>
      </c>
      <c r="L2616" s="90">
        <f>INDEX(Data!G$2:G$6500,MATCH($A2616,Data!$A$2:$A$6500,0))</f>
        <v>1255</v>
      </c>
      <c r="M2616" s="90">
        <f>INDEX(Data!H$2:H$6500,MATCH($A2616,Data!$A$2:$A$6500,0))</f>
        <v>0</v>
      </c>
      <c r="N2616" s="90">
        <f>INDEX(Data!I$2:I$6500,MATCH($A2616,Data!$A$2:$A$6500,0))</f>
        <v>0</v>
      </c>
      <c r="O2616" s="83" t="str">
        <f>INDEX(Data!J$2:J$6500,MATCH($A2616,Data!$A$2:$A$6500,0))</f>
        <v>individuals</v>
      </c>
      <c r="P2616" t="str">
        <f>_xlfn.XLOOKUP(B2616,Table3[RefID],Table3[Citation])</f>
        <v>Engbring et al (1990)</v>
      </c>
    </row>
    <row r="2617" spans="1:16" x14ac:dyDescent="0.35">
      <c r="A2617" s="68">
        <v>2615</v>
      </c>
      <c r="B2617" s="69">
        <v>155</v>
      </c>
      <c r="C2617" s="69">
        <v>12130</v>
      </c>
      <c r="D2617" s="69">
        <v>3298</v>
      </c>
      <c r="E2617" t="str">
        <f>INDEX(Table5[EEZ],MATCH(C2617,Table5[Colony_ID],0))</f>
        <v>Micronesian Exclusive Economic Zone</v>
      </c>
      <c r="F2617" t="str">
        <f>INDEX(Table5[Corrected Island/Colony Name],MATCH('Full Data'!C2617,Table5[Colony_ID],0))</f>
        <v>Yap</v>
      </c>
      <c r="G2617" t="str">
        <f>INDEX(Table4[Common_Name],MATCH('Full Data'!D2617,Table4[SpcRecID],0))</f>
        <v>Common White Tern</v>
      </c>
      <c r="H2617" s="83" t="str">
        <f>INDEX(Data!E$2:E$6500,MATCH(A2617,Data!$A$2:$A$6500,0))</f>
        <v>Probable</v>
      </c>
      <c r="I2617" s="90">
        <f>INDEX(Data!P$2:P$6500,MATCH(A2617,Data!$A$2:$A$6500,0))</f>
        <v>0</v>
      </c>
      <c r="J2617" s="90">
        <f>INDEX(Data!Q$2:Q$6500,MATCH($A2617,Data!$A$2:$A$6500,0))</f>
        <v>1984</v>
      </c>
      <c r="K2617" s="90">
        <f>INDEX(Data!F$2:F$6500,MATCH($A2617,Data!$A$2:$A$6500,0))</f>
        <v>17013</v>
      </c>
      <c r="L2617" s="90">
        <f>INDEX(Data!G$2:G$6500,MATCH($A2617,Data!$A$2:$A$6500,0))</f>
        <v>17013</v>
      </c>
      <c r="M2617" s="90">
        <f>INDEX(Data!H$2:H$6500,MATCH($A2617,Data!$A$2:$A$6500,0))</f>
        <v>0</v>
      </c>
      <c r="N2617" s="90">
        <f>INDEX(Data!I$2:I$6500,MATCH($A2617,Data!$A$2:$A$6500,0))</f>
        <v>0</v>
      </c>
      <c r="O2617" s="83" t="str">
        <f>INDEX(Data!J$2:J$6500,MATCH($A2617,Data!$A$2:$A$6500,0))</f>
        <v>individuals</v>
      </c>
      <c r="P2617" t="str">
        <f>_xlfn.XLOOKUP(B2617,Table3[RefID],Table3[Citation])</f>
        <v>Engbring et al (1990)</v>
      </c>
    </row>
    <row r="2618" spans="1:16" x14ac:dyDescent="0.35">
      <c r="A2618" s="68">
        <v>2616</v>
      </c>
      <c r="B2618" s="69">
        <v>155</v>
      </c>
      <c r="C2618" s="69">
        <v>12071</v>
      </c>
      <c r="D2618" s="69">
        <v>3650</v>
      </c>
      <c r="E2618" t="str">
        <f>INDEX(Table5[EEZ],MATCH(C2618,Table5[Colony_ID],0))</f>
        <v>Micronesian Exclusive Economic Zone</v>
      </c>
      <c r="F2618" t="str">
        <f>INDEX(Table5[Corrected Island/Colony Name],MATCH('Full Data'!C2618,Table5[Colony_ID],0))</f>
        <v>Kosrae</v>
      </c>
      <c r="G2618" t="str">
        <f>INDEX(Table4[Common_Name],MATCH('Full Data'!D2618,Table4[SpcRecID],0))</f>
        <v>White-tailed Tropicbird</v>
      </c>
      <c r="H2618" s="83" t="str">
        <f>INDEX(Data!E$2:E$6500,MATCH(A2618,Data!$A$2:$A$6500,0))</f>
        <v>Probable</v>
      </c>
      <c r="I2618" s="90">
        <f>INDEX(Data!P$2:P$6500,MATCH(A2618,Data!$A$2:$A$6500,0))</f>
        <v>0</v>
      </c>
      <c r="J2618" s="90">
        <f>INDEX(Data!Q$2:Q$6500,MATCH($A2618,Data!$A$2:$A$6500,0))</f>
        <v>1983</v>
      </c>
      <c r="K2618" s="90">
        <f>INDEX(Data!F$2:F$6500,MATCH($A2618,Data!$A$2:$A$6500,0))</f>
        <v>79</v>
      </c>
      <c r="L2618" s="90">
        <f>INDEX(Data!G$2:G$6500,MATCH($A2618,Data!$A$2:$A$6500,0))</f>
        <v>79</v>
      </c>
      <c r="M2618" s="90">
        <f>INDEX(Data!H$2:H$6500,MATCH($A2618,Data!$A$2:$A$6500,0))</f>
        <v>0</v>
      </c>
      <c r="N2618" s="90">
        <f>INDEX(Data!I$2:I$6500,MATCH($A2618,Data!$A$2:$A$6500,0))</f>
        <v>0</v>
      </c>
      <c r="O2618" s="83" t="str">
        <f>INDEX(Data!J$2:J$6500,MATCH($A2618,Data!$A$2:$A$6500,0))</f>
        <v>individuals</v>
      </c>
      <c r="P2618" t="str">
        <f>_xlfn.XLOOKUP(B2618,Table3[RefID],Table3[Citation])</f>
        <v>Engbring et al (1990)</v>
      </c>
    </row>
    <row r="2619" spans="1:16" x14ac:dyDescent="0.35">
      <c r="A2619" s="68">
        <v>2617</v>
      </c>
      <c r="B2619" s="69">
        <v>155</v>
      </c>
      <c r="C2619" s="69">
        <v>12071</v>
      </c>
      <c r="D2619" s="69">
        <v>3650</v>
      </c>
      <c r="E2619" t="str">
        <f>INDEX(Table5[EEZ],MATCH(C2619,Table5[Colony_ID],0))</f>
        <v>Micronesian Exclusive Economic Zone</v>
      </c>
      <c r="F2619" t="str">
        <f>INDEX(Table5[Corrected Island/Colony Name],MATCH('Full Data'!C2619,Table5[Colony_ID],0))</f>
        <v>Kosrae</v>
      </c>
      <c r="G2619" t="str">
        <f>INDEX(Table4[Common_Name],MATCH('Full Data'!D2619,Table4[SpcRecID],0))</f>
        <v>White-tailed Tropicbird</v>
      </c>
      <c r="H2619" s="83" t="str">
        <f>INDEX(Data!E$2:E$6500,MATCH(A2619,Data!$A$2:$A$6500,0))</f>
        <v>Probable</v>
      </c>
      <c r="I2619" s="90">
        <f>INDEX(Data!P$2:P$6500,MATCH(A2619,Data!$A$2:$A$6500,0))</f>
        <v>0</v>
      </c>
      <c r="J2619" s="90">
        <f>INDEX(Data!Q$2:Q$6500,MATCH($A2619,Data!$A$2:$A$6500,0))</f>
        <v>1983</v>
      </c>
      <c r="K2619" s="90">
        <f>INDEX(Data!F$2:F$6500,MATCH($A2619,Data!$A$2:$A$6500,0))</f>
        <v>1828</v>
      </c>
      <c r="L2619" s="90">
        <f>INDEX(Data!G$2:G$6500,MATCH($A2619,Data!$A$2:$A$6500,0))</f>
        <v>1828</v>
      </c>
      <c r="M2619" s="90">
        <f>INDEX(Data!H$2:H$6500,MATCH($A2619,Data!$A$2:$A$6500,0))</f>
        <v>0</v>
      </c>
      <c r="N2619" s="90">
        <f>INDEX(Data!I$2:I$6500,MATCH($A2619,Data!$A$2:$A$6500,0))</f>
        <v>0</v>
      </c>
      <c r="O2619" s="83" t="str">
        <f>INDEX(Data!J$2:J$6500,MATCH($A2619,Data!$A$2:$A$6500,0))</f>
        <v>individuals</v>
      </c>
      <c r="P2619" t="str">
        <f>_xlfn.XLOOKUP(B2619,Table3[RefID],Table3[Citation])</f>
        <v>Engbring et al (1990)</v>
      </c>
    </row>
    <row r="2620" spans="1:16" x14ac:dyDescent="0.35">
      <c r="A2620" s="68">
        <v>2618</v>
      </c>
      <c r="B2620" s="69">
        <v>155</v>
      </c>
      <c r="C2620" s="69">
        <v>12097</v>
      </c>
      <c r="D2620" s="69">
        <v>3650</v>
      </c>
      <c r="E2620" t="str">
        <f>INDEX(Table5[EEZ],MATCH(C2620,Table5[Colony_ID],0))</f>
        <v>Micronesian Exclusive Economic Zone</v>
      </c>
      <c r="F2620" t="str">
        <f>INDEX(Table5[Corrected Island/Colony Name],MATCH('Full Data'!C2620,Table5[Colony_ID],0))</f>
        <v>Pohnpei</v>
      </c>
      <c r="G2620" t="str">
        <f>INDEX(Table4[Common_Name],MATCH('Full Data'!D2620,Table4[SpcRecID],0))</f>
        <v>White-tailed Tropicbird</v>
      </c>
      <c r="H2620" s="83" t="str">
        <f>INDEX(Data!E$2:E$6500,MATCH(A2620,Data!$A$2:$A$6500,0))</f>
        <v>Confirmed</v>
      </c>
      <c r="I2620" s="90">
        <f>INDEX(Data!P$2:P$6500,MATCH(A2620,Data!$A$2:$A$6500,0))</f>
        <v>0</v>
      </c>
      <c r="J2620" s="90">
        <f>INDEX(Data!Q$2:Q$6500,MATCH($A2620,Data!$A$2:$A$6500,0))</f>
        <v>1983</v>
      </c>
      <c r="K2620" s="90">
        <f>INDEX(Data!F$2:F$6500,MATCH($A2620,Data!$A$2:$A$6500,0))</f>
        <v>1</v>
      </c>
      <c r="L2620" s="90">
        <f>INDEX(Data!G$2:G$6500,MATCH($A2620,Data!$A$2:$A$6500,0))</f>
        <v>1</v>
      </c>
      <c r="M2620" s="90">
        <f>INDEX(Data!H$2:H$6500,MATCH($A2620,Data!$A$2:$A$6500,0))</f>
        <v>0</v>
      </c>
      <c r="N2620" s="90">
        <f>INDEX(Data!I$2:I$6500,MATCH($A2620,Data!$A$2:$A$6500,0))</f>
        <v>0</v>
      </c>
      <c r="O2620" s="83" t="str">
        <f>INDEX(Data!J$2:J$6500,MATCH($A2620,Data!$A$2:$A$6500,0))</f>
        <v>nests</v>
      </c>
      <c r="P2620" t="str">
        <f>_xlfn.XLOOKUP(B2620,Table3[RefID],Table3[Citation])</f>
        <v>Engbring et al (1990)</v>
      </c>
    </row>
    <row r="2621" spans="1:16" x14ac:dyDescent="0.35">
      <c r="A2621" s="68">
        <v>2619</v>
      </c>
      <c r="B2621" s="69">
        <v>155</v>
      </c>
      <c r="C2621" s="69">
        <v>12097</v>
      </c>
      <c r="D2621" s="69">
        <v>3650</v>
      </c>
      <c r="E2621" t="str">
        <f>INDEX(Table5[EEZ],MATCH(C2621,Table5[Colony_ID],0))</f>
        <v>Micronesian Exclusive Economic Zone</v>
      </c>
      <c r="F2621" t="str">
        <f>INDEX(Table5[Corrected Island/Colony Name],MATCH('Full Data'!C2621,Table5[Colony_ID],0))</f>
        <v>Pohnpei</v>
      </c>
      <c r="G2621" t="str">
        <f>INDEX(Table4[Common_Name],MATCH('Full Data'!D2621,Table4[SpcRecID],0))</f>
        <v>White-tailed Tropicbird</v>
      </c>
      <c r="H2621" s="83" t="str">
        <f>INDEX(Data!E$2:E$6500,MATCH(A2621,Data!$A$2:$A$6500,0))</f>
        <v>Probable</v>
      </c>
      <c r="I2621" s="90">
        <f>INDEX(Data!P$2:P$6500,MATCH(A2621,Data!$A$2:$A$6500,0))</f>
        <v>0</v>
      </c>
      <c r="J2621" s="90">
        <f>INDEX(Data!Q$2:Q$6500,MATCH($A2621,Data!$A$2:$A$6500,0))</f>
        <v>1983</v>
      </c>
      <c r="K2621" s="90">
        <f>INDEX(Data!F$2:F$6500,MATCH($A2621,Data!$A$2:$A$6500,0))</f>
        <v>2438</v>
      </c>
      <c r="L2621" s="90">
        <f>INDEX(Data!G$2:G$6500,MATCH($A2621,Data!$A$2:$A$6500,0))</f>
        <v>2438</v>
      </c>
      <c r="M2621" s="90">
        <f>INDEX(Data!H$2:H$6500,MATCH($A2621,Data!$A$2:$A$6500,0))</f>
        <v>0</v>
      </c>
      <c r="N2621" s="90">
        <f>INDEX(Data!I$2:I$6500,MATCH($A2621,Data!$A$2:$A$6500,0))</f>
        <v>0</v>
      </c>
      <c r="O2621" s="83" t="str">
        <f>INDEX(Data!J$2:J$6500,MATCH($A2621,Data!$A$2:$A$6500,0))</f>
        <v>individuals</v>
      </c>
      <c r="P2621" t="str">
        <f>_xlfn.XLOOKUP(B2621,Table3[RefID],Table3[Citation])</f>
        <v>Engbring et al (1990)</v>
      </c>
    </row>
    <row r="2622" spans="1:16" x14ac:dyDescent="0.35">
      <c r="A2622" s="68">
        <v>2620</v>
      </c>
      <c r="B2622" s="69">
        <v>155</v>
      </c>
      <c r="C2622" s="69">
        <v>12097</v>
      </c>
      <c r="D2622" s="69">
        <v>3650</v>
      </c>
      <c r="E2622" t="str">
        <f>INDEX(Table5[EEZ],MATCH(C2622,Table5[Colony_ID],0))</f>
        <v>Micronesian Exclusive Economic Zone</v>
      </c>
      <c r="F2622" t="str">
        <f>INDEX(Table5[Corrected Island/Colony Name],MATCH('Full Data'!C2622,Table5[Colony_ID],0))</f>
        <v>Pohnpei</v>
      </c>
      <c r="G2622" t="str">
        <f>INDEX(Table4[Common_Name],MATCH('Full Data'!D2622,Table4[SpcRecID],0))</f>
        <v>White-tailed Tropicbird</v>
      </c>
      <c r="H2622" s="83" t="str">
        <f>INDEX(Data!E$2:E$6500,MATCH(A2622,Data!$A$2:$A$6500,0))</f>
        <v>Probable</v>
      </c>
      <c r="I2622" s="90">
        <f>INDEX(Data!P$2:P$6500,MATCH(A2622,Data!$A$2:$A$6500,0))</f>
        <v>0</v>
      </c>
      <c r="J2622" s="90">
        <f>INDEX(Data!Q$2:Q$6500,MATCH($A2622,Data!$A$2:$A$6500,0))</f>
        <v>1983</v>
      </c>
      <c r="K2622" s="90">
        <f>INDEX(Data!F$2:F$6500,MATCH($A2622,Data!$A$2:$A$6500,0))</f>
        <v>213</v>
      </c>
      <c r="L2622" s="90">
        <f>INDEX(Data!G$2:G$6500,MATCH($A2622,Data!$A$2:$A$6500,0))</f>
        <v>213</v>
      </c>
      <c r="M2622" s="90">
        <f>INDEX(Data!H$2:H$6500,MATCH($A2622,Data!$A$2:$A$6500,0))</f>
        <v>0</v>
      </c>
      <c r="N2622" s="90">
        <f>INDEX(Data!I$2:I$6500,MATCH($A2622,Data!$A$2:$A$6500,0))</f>
        <v>0</v>
      </c>
      <c r="O2622" s="83" t="str">
        <f>INDEX(Data!J$2:J$6500,MATCH($A2622,Data!$A$2:$A$6500,0))</f>
        <v>individuals</v>
      </c>
      <c r="P2622" t="str">
        <f>_xlfn.XLOOKUP(B2622,Table3[RefID],Table3[Citation])</f>
        <v>Engbring et al (1990)</v>
      </c>
    </row>
    <row r="2623" spans="1:16" x14ac:dyDescent="0.35">
      <c r="A2623" s="68">
        <v>2621</v>
      </c>
      <c r="B2623" s="69">
        <v>155</v>
      </c>
      <c r="C2623" s="69">
        <v>12127</v>
      </c>
      <c r="D2623" s="69">
        <v>3650</v>
      </c>
      <c r="E2623" t="str">
        <f>INDEX(Table5[EEZ],MATCH(C2623,Table5[Colony_ID],0))</f>
        <v>Micronesian Exclusive Economic Zone</v>
      </c>
      <c r="F2623" t="str">
        <f>INDEX(Table5[Corrected Island/Colony Name],MATCH('Full Data'!C2623,Table5[Colony_ID],0))</f>
        <v>Gagil-Tomil</v>
      </c>
      <c r="G2623" t="str">
        <f>INDEX(Table4[Common_Name],MATCH('Full Data'!D2623,Table4[SpcRecID],0))</f>
        <v>White-tailed Tropicbird</v>
      </c>
      <c r="H2623" s="83" t="str">
        <f>INDEX(Data!E$2:E$6500,MATCH(A2623,Data!$A$2:$A$6500,0))</f>
        <v>Probable</v>
      </c>
      <c r="I2623" s="90">
        <f>INDEX(Data!P$2:P$6500,MATCH(A2623,Data!$A$2:$A$6500,0))</f>
        <v>0</v>
      </c>
      <c r="J2623" s="90">
        <f>INDEX(Data!Q$2:Q$6500,MATCH($A2623,Data!$A$2:$A$6500,0))</f>
        <v>1984</v>
      </c>
      <c r="K2623" s="90">
        <f>INDEX(Data!F$2:F$6500,MATCH($A2623,Data!$A$2:$A$6500,0))</f>
        <v>2</v>
      </c>
      <c r="L2623" s="90">
        <f>INDEX(Data!G$2:G$6500,MATCH($A2623,Data!$A$2:$A$6500,0))</f>
        <v>2</v>
      </c>
      <c r="M2623" s="90">
        <f>INDEX(Data!H$2:H$6500,MATCH($A2623,Data!$A$2:$A$6500,0))</f>
        <v>0</v>
      </c>
      <c r="N2623" s="90">
        <f>INDEX(Data!I$2:I$6500,MATCH($A2623,Data!$A$2:$A$6500,0))</f>
        <v>0</v>
      </c>
      <c r="O2623" s="83" t="str">
        <f>INDEX(Data!J$2:J$6500,MATCH($A2623,Data!$A$2:$A$6500,0))</f>
        <v>individuals</v>
      </c>
      <c r="P2623" t="str">
        <f>_xlfn.XLOOKUP(B2623,Table3[RefID],Table3[Citation])</f>
        <v>Engbring et al (1990)</v>
      </c>
    </row>
    <row r="2624" spans="1:16" x14ac:dyDescent="0.35">
      <c r="A2624" s="68">
        <v>2622</v>
      </c>
      <c r="B2624" s="69">
        <v>155</v>
      </c>
      <c r="C2624" s="69">
        <v>12127</v>
      </c>
      <c r="D2624" s="69">
        <v>3650</v>
      </c>
      <c r="E2624" t="str">
        <f>INDEX(Table5[EEZ],MATCH(C2624,Table5[Colony_ID],0))</f>
        <v>Micronesian Exclusive Economic Zone</v>
      </c>
      <c r="F2624" t="str">
        <f>INDEX(Table5[Corrected Island/Colony Name],MATCH('Full Data'!C2624,Table5[Colony_ID],0))</f>
        <v>Gagil-Tomil</v>
      </c>
      <c r="G2624" t="str">
        <f>INDEX(Table4[Common_Name],MATCH('Full Data'!D2624,Table4[SpcRecID],0))</f>
        <v>White-tailed Tropicbird</v>
      </c>
      <c r="H2624" s="83" t="str">
        <f>INDEX(Data!E$2:E$6500,MATCH(A2624,Data!$A$2:$A$6500,0))</f>
        <v>Probable</v>
      </c>
      <c r="I2624" s="90">
        <f>INDEX(Data!P$2:P$6500,MATCH(A2624,Data!$A$2:$A$6500,0))</f>
        <v>0</v>
      </c>
      <c r="J2624" s="90">
        <f>INDEX(Data!Q$2:Q$6500,MATCH($A2624,Data!$A$2:$A$6500,0))</f>
        <v>1984</v>
      </c>
      <c r="K2624" s="90">
        <f>INDEX(Data!F$2:F$6500,MATCH($A2624,Data!$A$2:$A$6500,0))</f>
        <v>9</v>
      </c>
      <c r="L2624" s="90">
        <f>INDEX(Data!G$2:G$6500,MATCH($A2624,Data!$A$2:$A$6500,0))</f>
        <v>9</v>
      </c>
      <c r="M2624" s="90">
        <f>INDEX(Data!H$2:H$6500,MATCH($A2624,Data!$A$2:$A$6500,0))</f>
        <v>0</v>
      </c>
      <c r="N2624" s="90">
        <f>INDEX(Data!I$2:I$6500,MATCH($A2624,Data!$A$2:$A$6500,0))</f>
        <v>0</v>
      </c>
      <c r="O2624" s="83" t="str">
        <f>INDEX(Data!J$2:J$6500,MATCH($A2624,Data!$A$2:$A$6500,0))</f>
        <v>individuals</v>
      </c>
      <c r="P2624" t="str">
        <f>_xlfn.XLOOKUP(B2624,Table3[RefID],Table3[Citation])</f>
        <v>Engbring et al (1990)</v>
      </c>
    </row>
    <row r="2625" spans="1:16" x14ac:dyDescent="0.35">
      <c r="A2625" s="68">
        <v>2623</v>
      </c>
      <c r="B2625" s="69">
        <v>155</v>
      </c>
      <c r="C2625" s="69">
        <v>12130</v>
      </c>
      <c r="D2625" s="69">
        <v>3650</v>
      </c>
      <c r="E2625" t="str">
        <f>INDEX(Table5[EEZ],MATCH(C2625,Table5[Colony_ID],0))</f>
        <v>Micronesian Exclusive Economic Zone</v>
      </c>
      <c r="F2625" t="str">
        <f>INDEX(Table5[Corrected Island/Colony Name],MATCH('Full Data'!C2625,Table5[Colony_ID],0))</f>
        <v>Yap</v>
      </c>
      <c r="G2625" t="str">
        <f>INDEX(Table4[Common_Name],MATCH('Full Data'!D2625,Table4[SpcRecID],0))</f>
        <v>White-tailed Tropicbird</v>
      </c>
      <c r="H2625" s="83" t="str">
        <f>INDEX(Data!E$2:E$6500,MATCH(A2625,Data!$A$2:$A$6500,0))</f>
        <v>Probable</v>
      </c>
      <c r="I2625" s="90">
        <f>INDEX(Data!P$2:P$6500,MATCH(A2625,Data!$A$2:$A$6500,0))</f>
        <v>0</v>
      </c>
      <c r="J2625" s="90">
        <f>INDEX(Data!Q$2:Q$6500,MATCH($A2625,Data!$A$2:$A$6500,0))</f>
        <v>1984</v>
      </c>
      <c r="K2625" s="90">
        <f>INDEX(Data!F$2:F$6500,MATCH($A2625,Data!$A$2:$A$6500,0))</f>
        <v>28</v>
      </c>
      <c r="L2625" s="90">
        <f>INDEX(Data!G$2:G$6500,MATCH($A2625,Data!$A$2:$A$6500,0))</f>
        <v>28</v>
      </c>
      <c r="M2625" s="90">
        <f>INDEX(Data!H$2:H$6500,MATCH($A2625,Data!$A$2:$A$6500,0))</f>
        <v>0</v>
      </c>
      <c r="N2625" s="90">
        <f>INDEX(Data!I$2:I$6500,MATCH($A2625,Data!$A$2:$A$6500,0))</f>
        <v>0</v>
      </c>
      <c r="O2625" s="83" t="str">
        <f>INDEX(Data!J$2:J$6500,MATCH($A2625,Data!$A$2:$A$6500,0))</f>
        <v>individuals</v>
      </c>
      <c r="P2625" t="str">
        <f>_xlfn.XLOOKUP(B2625,Table3[RefID],Table3[Citation])</f>
        <v>Engbring et al (1990)</v>
      </c>
    </row>
    <row r="2626" spans="1:16" x14ac:dyDescent="0.35">
      <c r="A2626" s="68">
        <v>2624</v>
      </c>
      <c r="B2626" s="69">
        <v>155</v>
      </c>
      <c r="C2626" s="69">
        <v>12130</v>
      </c>
      <c r="D2626" s="69">
        <v>3650</v>
      </c>
      <c r="E2626" t="str">
        <f>INDEX(Table5[EEZ],MATCH(C2626,Table5[Colony_ID],0))</f>
        <v>Micronesian Exclusive Economic Zone</v>
      </c>
      <c r="F2626" t="str">
        <f>INDEX(Table5[Corrected Island/Colony Name],MATCH('Full Data'!C2626,Table5[Colony_ID],0))</f>
        <v>Yap</v>
      </c>
      <c r="G2626" t="str">
        <f>INDEX(Table4[Common_Name],MATCH('Full Data'!D2626,Table4[SpcRecID],0))</f>
        <v>White-tailed Tropicbird</v>
      </c>
      <c r="H2626" s="83" t="str">
        <f>INDEX(Data!E$2:E$6500,MATCH(A2626,Data!$A$2:$A$6500,0))</f>
        <v>Probable</v>
      </c>
      <c r="I2626" s="90">
        <f>INDEX(Data!P$2:P$6500,MATCH(A2626,Data!$A$2:$A$6500,0))</f>
        <v>0</v>
      </c>
      <c r="J2626" s="90">
        <f>INDEX(Data!Q$2:Q$6500,MATCH($A2626,Data!$A$2:$A$6500,0))</f>
        <v>1984</v>
      </c>
      <c r="K2626" s="90">
        <f>INDEX(Data!F$2:F$6500,MATCH($A2626,Data!$A$2:$A$6500,0))</f>
        <v>266</v>
      </c>
      <c r="L2626" s="90">
        <f>INDEX(Data!G$2:G$6500,MATCH($A2626,Data!$A$2:$A$6500,0))</f>
        <v>266</v>
      </c>
      <c r="M2626" s="90">
        <f>INDEX(Data!H$2:H$6500,MATCH($A2626,Data!$A$2:$A$6500,0))</f>
        <v>0</v>
      </c>
      <c r="N2626" s="90">
        <f>INDEX(Data!I$2:I$6500,MATCH($A2626,Data!$A$2:$A$6500,0))</f>
        <v>0</v>
      </c>
      <c r="O2626" s="83" t="str">
        <f>INDEX(Data!J$2:J$6500,MATCH($A2626,Data!$A$2:$A$6500,0))</f>
        <v>individuals</v>
      </c>
      <c r="P2626" t="str">
        <f>_xlfn.XLOOKUP(B2626,Table3[RefID],Table3[Citation])</f>
        <v>Engbring et al (1990)</v>
      </c>
    </row>
    <row r="2627" spans="1:16" x14ac:dyDescent="0.35">
      <c r="A2627" s="68">
        <v>2625</v>
      </c>
      <c r="B2627" s="69">
        <v>156</v>
      </c>
      <c r="C2627" s="69">
        <v>10016</v>
      </c>
      <c r="D2627" s="69">
        <v>3295</v>
      </c>
      <c r="E2627" t="str">
        <f>INDEX(Table5[EEZ],MATCH(C2627,Table5[Colony_ID],0))</f>
        <v>Line Group Exclusive Economic Zone</v>
      </c>
      <c r="F2627" t="str">
        <f>INDEX(Table5[Corrected Island/Colony Name],MATCH('Full Data'!C2627,Table5[Colony_ID],0))</f>
        <v>Vostok Island</v>
      </c>
      <c r="G2627" t="str">
        <f>INDEX(Table4[Common_Name],MATCH('Full Data'!D2627,Table4[SpcRecID],0))</f>
        <v>Black Noddy</v>
      </c>
      <c r="H2627" s="83" t="str">
        <f>INDEX(Data!E$2:E$6500,MATCH(A2627,Data!$A$2:$A$6500,0))</f>
        <v>Confirmed</v>
      </c>
      <c r="I2627" s="90">
        <f>INDEX(Data!P$2:P$6500,MATCH(A2627,Data!$A$2:$A$6500,0))</f>
        <v>1984</v>
      </c>
      <c r="J2627" s="90">
        <f>INDEX(Data!Q$2:Q$6500,MATCH($A2627,Data!$A$2:$A$6500,0))</f>
        <v>1990</v>
      </c>
      <c r="K2627" s="90">
        <f>INDEX(Data!F$2:F$6500,MATCH($A2627,Data!$A$2:$A$6500,0))</f>
        <v>3000</v>
      </c>
      <c r="L2627" s="90">
        <f>INDEX(Data!G$2:G$6500,MATCH($A2627,Data!$A$2:$A$6500,0))</f>
        <v>3000</v>
      </c>
      <c r="M2627" s="90">
        <f>INDEX(Data!H$2:H$6500,MATCH($A2627,Data!$A$2:$A$6500,0))</f>
        <v>0</v>
      </c>
      <c r="N2627" s="90">
        <f>INDEX(Data!I$2:I$6500,MATCH($A2627,Data!$A$2:$A$6500,0))</f>
        <v>0</v>
      </c>
      <c r="O2627" s="83" t="str">
        <f>INDEX(Data!J$2:J$6500,MATCH($A2627,Data!$A$2:$A$6500,0))</f>
        <v>individuals</v>
      </c>
      <c r="P2627" t="str">
        <f>_xlfn.XLOOKUP(B2627,Table3[RefID],Table3[Citation])</f>
        <v>Garnett (1990)</v>
      </c>
    </row>
    <row r="2628" spans="1:16" x14ac:dyDescent="0.35">
      <c r="A2628" s="68">
        <v>2626</v>
      </c>
      <c r="B2628" s="69">
        <v>156</v>
      </c>
      <c r="C2628" s="69">
        <v>10016</v>
      </c>
      <c r="D2628" s="69">
        <v>3659</v>
      </c>
      <c r="E2628" t="str">
        <f>INDEX(Table5[EEZ],MATCH(C2628,Table5[Colony_ID],0))</f>
        <v>Line Group Exclusive Economic Zone</v>
      </c>
      <c r="F2628" t="str">
        <f>INDEX(Table5[Corrected Island/Colony Name],MATCH('Full Data'!C2628,Table5[Colony_ID],0))</f>
        <v>Vostok Island</v>
      </c>
      <c r="G2628" t="str">
        <f>INDEX(Table4[Common_Name],MATCH('Full Data'!D2628,Table4[SpcRecID],0))</f>
        <v>Brown Booby</v>
      </c>
      <c r="H2628" s="83" t="str">
        <f>INDEX(Data!E$2:E$6500,MATCH(A2628,Data!$A$2:$A$6500,0))</f>
        <v>Confirmed</v>
      </c>
      <c r="I2628" s="90">
        <f>INDEX(Data!P$2:P$6500,MATCH(A2628,Data!$A$2:$A$6500,0))</f>
        <v>1990</v>
      </c>
      <c r="J2628" s="90">
        <f>INDEX(Data!Q$2:Q$6500,MATCH($A2628,Data!$A$2:$A$6500,0))</f>
        <v>1990</v>
      </c>
      <c r="K2628" s="90">
        <f>INDEX(Data!F$2:F$6500,MATCH($A2628,Data!$A$2:$A$6500,0))</f>
        <v>28</v>
      </c>
      <c r="L2628" s="90">
        <f>INDEX(Data!G$2:G$6500,MATCH($A2628,Data!$A$2:$A$6500,0))</f>
        <v>28</v>
      </c>
      <c r="M2628" s="90">
        <f>INDEX(Data!H$2:H$6500,MATCH($A2628,Data!$A$2:$A$6500,0))</f>
        <v>0</v>
      </c>
      <c r="N2628" s="90">
        <f>INDEX(Data!I$2:I$6500,MATCH($A2628,Data!$A$2:$A$6500,0))</f>
        <v>0</v>
      </c>
      <c r="O2628" s="83" t="str">
        <f>INDEX(Data!J$2:J$6500,MATCH($A2628,Data!$A$2:$A$6500,0))</f>
        <v>individuals</v>
      </c>
      <c r="P2628" t="str">
        <f>_xlfn.XLOOKUP(B2628,Table3[RefID],Table3[Citation])</f>
        <v>Garnett (1990)</v>
      </c>
    </row>
    <row r="2629" spans="1:16" x14ac:dyDescent="0.35">
      <c r="A2629" s="68">
        <v>2627</v>
      </c>
      <c r="B2629" s="69">
        <v>156</v>
      </c>
      <c r="C2629" s="69">
        <v>10016</v>
      </c>
      <c r="D2629" s="69">
        <v>3294</v>
      </c>
      <c r="E2629" t="str">
        <f>INDEX(Table5[EEZ],MATCH(C2629,Table5[Colony_ID],0))</f>
        <v>Line Group Exclusive Economic Zone</v>
      </c>
      <c r="F2629" t="str">
        <f>INDEX(Table5[Corrected Island/Colony Name],MATCH('Full Data'!C2629,Table5[Colony_ID],0))</f>
        <v>Vostok Island</v>
      </c>
      <c r="G2629" t="str">
        <f>INDEX(Table4[Common_Name],MATCH('Full Data'!D2629,Table4[SpcRecID],0))</f>
        <v>Brown Noddy</v>
      </c>
      <c r="H2629" s="83" t="str">
        <f>INDEX(Data!E$2:E$6500,MATCH(A2629,Data!$A$2:$A$6500,0))</f>
        <v>Confirmed</v>
      </c>
      <c r="I2629" s="90">
        <f>INDEX(Data!P$2:P$6500,MATCH(A2629,Data!$A$2:$A$6500,0))</f>
        <v>1990</v>
      </c>
      <c r="J2629" s="90">
        <f>INDEX(Data!Q$2:Q$6500,MATCH($A2629,Data!$A$2:$A$6500,0))</f>
        <v>1990</v>
      </c>
      <c r="K2629" s="90">
        <f>INDEX(Data!F$2:F$6500,MATCH($A2629,Data!$A$2:$A$6500,0))</f>
        <v>500</v>
      </c>
      <c r="L2629" s="90">
        <f>INDEX(Data!G$2:G$6500,MATCH($A2629,Data!$A$2:$A$6500,0))</f>
        <v>500</v>
      </c>
      <c r="M2629" s="90">
        <f>INDEX(Data!H$2:H$6500,MATCH($A2629,Data!$A$2:$A$6500,0))</f>
        <v>0</v>
      </c>
      <c r="N2629" s="90">
        <f>INDEX(Data!I$2:I$6500,MATCH($A2629,Data!$A$2:$A$6500,0))</f>
        <v>0</v>
      </c>
      <c r="O2629" s="83" t="str">
        <f>INDEX(Data!J$2:J$6500,MATCH($A2629,Data!$A$2:$A$6500,0))</f>
        <v>individuals</v>
      </c>
      <c r="P2629" t="str">
        <f>_xlfn.XLOOKUP(B2629,Table3[RefID],Table3[Citation])</f>
        <v>Garnett (1990)</v>
      </c>
    </row>
    <row r="2630" spans="1:16" x14ac:dyDescent="0.35">
      <c r="A2630" s="68">
        <v>2628</v>
      </c>
      <c r="B2630" s="69">
        <v>156</v>
      </c>
      <c r="C2630" s="69">
        <v>10016</v>
      </c>
      <c r="D2630" s="69">
        <v>3298</v>
      </c>
      <c r="E2630" t="str">
        <f>INDEX(Table5[EEZ],MATCH(C2630,Table5[Colony_ID],0))</f>
        <v>Line Group Exclusive Economic Zone</v>
      </c>
      <c r="F2630" t="str">
        <f>INDEX(Table5[Corrected Island/Colony Name],MATCH('Full Data'!C2630,Table5[Colony_ID],0))</f>
        <v>Vostok Island</v>
      </c>
      <c r="G2630" t="str">
        <f>INDEX(Table4[Common_Name],MATCH('Full Data'!D2630,Table4[SpcRecID],0))</f>
        <v>Common White Tern</v>
      </c>
      <c r="H2630" s="83" t="str">
        <f>INDEX(Data!E$2:E$6500,MATCH(A2630,Data!$A$2:$A$6500,0))</f>
        <v>Confirmed</v>
      </c>
      <c r="I2630" s="90">
        <f>INDEX(Data!P$2:P$6500,MATCH(A2630,Data!$A$2:$A$6500,0))</f>
        <v>1990</v>
      </c>
      <c r="J2630" s="90">
        <f>INDEX(Data!Q$2:Q$6500,MATCH($A2630,Data!$A$2:$A$6500,0))</f>
        <v>1990</v>
      </c>
      <c r="K2630" s="90">
        <f>INDEX(Data!F$2:F$6500,MATCH($A2630,Data!$A$2:$A$6500,0))</f>
        <v>1250</v>
      </c>
      <c r="L2630" s="90">
        <f>INDEX(Data!G$2:G$6500,MATCH($A2630,Data!$A$2:$A$6500,0))</f>
        <v>1250</v>
      </c>
      <c r="M2630" s="90">
        <f>INDEX(Data!H$2:H$6500,MATCH($A2630,Data!$A$2:$A$6500,0))</f>
        <v>0</v>
      </c>
      <c r="N2630" s="90">
        <f>INDEX(Data!I$2:I$6500,MATCH($A2630,Data!$A$2:$A$6500,0))</f>
        <v>0</v>
      </c>
      <c r="O2630" s="83" t="str">
        <f>INDEX(Data!J$2:J$6500,MATCH($A2630,Data!$A$2:$A$6500,0))</f>
        <v>individuals</v>
      </c>
      <c r="P2630" t="str">
        <f>_xlfn.XLOOKUP(B2630,Table3[RefID],Table3[Citation])</f>
        <v>Garnett (1990)</v>
      </c>
    </row>
    <row r="2631" spans="1:16" x14ac:dyDescent="0.35">
      <c r="A2631" s="68">
        <v>2629</v>
      </c>
      <c r="B2631" s="69">
        <v>156</v>
      </c>
      <c r="C2631" s="69">
        <v>10016</v>
      </c>
      <c r="D2631" s="70">
        <v>3845</v>
      </c>
      <c r="E2631" t="str">
        <f>INDEX(Table5[EEZ],MATCH(C2631,Table5[Colony_ID],0))</f>
        <v>Line Group Exclusive Economic Zone</v>
      </c>
      <c r="F2631" t="str">
        <f>INDEX(Table5[Corrected Island/Colony Name],MATCH('Full Data'!C2631,Table5[Colony_ID],0))</f>
        <v>Vostok Island</v>
      </c>
      <c r="G2631" t="str">
        <f>INDEX(Table4[Common_Name],MATCH('Full Data'!D2631,Table4[SpcRecID],0))</f>
        <v>Great Frigatebird</v>
      </c>
      <c r="H2631" s="83" t="str">
        <f>INDEX(Data!E$2:E$6500,MATCH(A2631,Data!$A$2:$A$6500,0))</f>
        <v>Confirmed</v>
      </c>
      <c r="I2631" s="90">
        <f>INDEX(Data!P$2:P$6500,MATCH(A2631,Data!$A$2:$A$6500,0))</f>
        <v>1990</v>
      </c>
      <c r="J2631" s="90">
        <f>INDEX(Data!Q$2:Q$6500,MATCH($A2631,Data!$A$2:$A$6500,0))</f>
        <v>1990</v>
      </c>
      <c r="K2631" s="90">
        <f>INDEX(Data!F$2:F$6500,MATCH($A2631,Data!$A$2:$A$6500,0))</f>
        <v>4500</v>
      </c>
      <c r="L2631" s="90">
        <f>INDEX(Data!G$2:G$6500,MATCH($A2631,Data!$A$2:$A$6500,0))</f>
        <v>4500</v>
      </c>
      <c r="M2631" s="90">
        <f>INDEX(Data!H$2:H$6500,MATCH($A2631,Data!$A$2:$A$6500,0))</f>
        <v>0</v>
      </c>
      <c r="N2631" s="90">
        <f>INDEX(Data!I$2:I$6500,MATCH($A2631,Data!$A$2:$A$6500,0))</f>
        <v>0</v>
      </c>
      <c r="O2631" s="83" t="str">
        <f>INDEX(Data!J$2:J$6500,MATCH($A2631,Data!$A$2:$A$6500,0))</f>
        <v>individuals</v>
      </c>
      <c r="P2631" t="str">
        <f>_xlfn.XLOOKUP(B2631,Table3[RefID],Table3[Citation])</f>
        <v>Garnett (1990)</v>
      </c>
    </row>
    <row r="2632" spans="1:16" x14ac:dyDescent="0.35">
      <c r="A2632" s="68">
        <v>2630</v>
      </c>
      <c r="B2632" s="69">
        <v>156</v>
      </c>
      <c r="C2632" s="69">
        <v>10016</v>
      </c>
      <c r="D2632" s="69">
        <v>3846</v>
      </c>
      <c r="E2632" t="str">
        <f>INDEX(Table5[EEZ],MATCH(C2632,Table5[Colony_ID],0))</f>
        <v>Line Group Exclusive Economic Zone</v>
      </c>
      <c r="F2632" t="str">
        <f>INDEX(Table5[Corrected Island/Colony Name],MATCH('Full Data'!C2632,Table5[Colony_ID],0))</f>
        <v>Vostok Island</v>
      </c>
      <c r="G2632" t="str">
        <f>INDEX(Table4[Common_Name],MATCH('Full Data'!D2632,Table4[SpcRecID],0))</f>
        <v>Lesser Frigatebird</v>
      </c>
      <c r="H2632" s="83" t="str">
        <f>INDEX(Data!E$2:E$6500,MATCH(A2632,Data!$A$2:$A$6500,0))</f>
        <v>Confirmed</v>
      </c>
      <c r="I2632" s="90">
        <f>INDEX(Data!P$2:P$6500,MATCH(A2632,Data!$A$2:$A$6500,0))</f>
        <v>1990</v>
      </c>
      <c r="J2632" s="90">
        <f>INDEX(Data!Q$2:Q$6500,MATCH($A2632,Data!$A$2:$A$6500,0))</f>
        <v>1990</v>
      </c>
      <c r="K2632" s="90">
        <f>INDEX(Data!F$2:F$6500,MATCH($A2632,Data!$A$2:$A$6500,0))</f>
        <v>500</v>
      </c>
      <c r="L2632" s="90">
        <f>INDEX(Data!G$2:G$6500,MATCH($A2632,Data!$A$2:$A$6500,0))</f>
        <v>500</v>
      </c>
      <c r="M2632" s="90">
        <f>INDEX(Data!H$2:H$6500,MATCH($A2632,Data!$A$2:$A$6500,0))</f>
        <v>0</v>
      </c>
      <c r="N2632" s="90">
        <f>INDEX(Data!I$2:I$6500,MATCH($A2632,Data!$A$2:$A$6500,0))</f>
        <v>0</v>
      </c>
      <c r="O2632" s="83" t="str">
        <f>INDEX(Data!J$2:J$6500,MATCH($A2632,Data!$A$2:$A$6500,0))</f>
        <v>individuals</v>
      </c>
      <c r="P2632" t="str">
        <f>_xlfn.XLOOKUP(B2632,Table3[RefID],Table3[Citation])</f>
        <v>Garnett (1990)</v>
      </c>
    </row>
    <row r="2633" spans="1:16" x14ac:dyDescent="0.35">
      <c r="A2633" s="68">
        <v>2631</v>
      </c>
      <c r="B2633" s="69">
        <v>156</v>
      </c>
      <c r="C2633" s="69">
        <v>10016</v>
      </c>
      <c r="D2633" s="70">
        <v>32652</v>
      </c>
      <c r="E2633" t="str">
        <f>INDEX(Table5[EEZ],MATCH(C2633,Table5[Colony_ID],0))</f>
        <v>Line Group Exclusive Economic Zone</v>
      </c>
      <c r="F2633" t="str">
        <f>INDEX(Table5[Corrected Island/Colony Name],MATCH('Full Data'!C2633,Table5[Colony_ID],0))</f>
        <v>Vostok Island</v>
      </c>
      <c r="G2633" t="str">
        <f>INDEX(Table4[Common_Name],MATCH('Full Data'!D2633,Table4[SpcRecID],0))</f>
        <v>Masked Booby</v>
      </c>
      <c r="H2633" s="83" t="str">
        <f>INDEX(Data!E$2:E$6500,MATCH(A2633,Data!$A$2:$A$6500,0))</f>
        <v>Confirmed</v>
      </c>
      <c r="I2633" s="90">
        <f>INDEX(Data!P$2:P$6500,MATCH(A2633,Data!$A$2:$A$6500,0))</f>
        <v>1990</v>
      </c>
      <c r="J2633" s="90">
        <f>INDEX(Data!Q$2:Q$6500,MATCH($A2633,Data!$A$2:$A$6500,0))</f>
        <v>1990</v>
      </c>
      <c r="K2633" s="90">
        <f>INDEX(Data!F$2:F$6500,MATCH($A2633,Data!$A$2:$A$6500,0))</f>
        <v>495</v>
      </c>
      <c r="L2633" s="90">
        <f>INDEX(Data!G$2:G$6500,MATCH($A2633,Data!$A$2:$A$6500,0))</f>
        <v>495</v>
      </c>
      <c r="M2633" s="90">
        <f>INDEX(Data!H$2:H$6500,MATCH($A2633,Data!$A$2:$A$6500,0))</f>
        <v>0</v>
      </c>
      <c r="N2633" s="90">
        <f>INDEX(Data!I$2:I$6500,MATCH($A2633,Data!$A$2:$A$6500,0))</f>
        <v>0</v>
      </c>
      <c r="O2633" s="83" t="str">
        <f>INDEX(Data!J$2:J$6500,MATCH($A2633,Data!$A$2:$A$6500,0))</f>
        <v>individuals</v>
      </c>
      <c r="P2633" t="str">
        <f>_xlfn.XLOOKUP(B2633,Table3[RefID],Table3[Citation])</f>
        <v>Garnett (1990)</v>
      </c>
    </row>
    <row r="2634" spans="1:16" x14ac:dyDescent="0.35">
      <c r="A2634" s="68">
        <v>2632</v>
      </c>
      <c r="B2634" s="69">
        <v>156</v>
      </c>
      <c r="C2634" s="69">
        <v>10016</v>
      </c>
      <c r="D2634" s="69">
        <v>3658</v>
      </c>
      <c r="E2634" t="str">
        <f>INDEX(Table5[EEZ],MATCH(C2634,Table5[Colony_ID],0))</f>
        <v>Line Group Exclusive Economic Zone</v>
      </c>
      <c r="F2634" t="str">
        <f>INDEX(Table5[Corrected Island/Colony Name],MATCH('Full Data'!C2634,Table5[Colony_ID],0))</f>
        <v>Vostok Island</v>
      </c>
      <c r="G2634" t="str">
        <f>INDEX(Table4[Common_Name],MATCH('Full Data'!D2634,Table4[SpcRecID],0))</f>
        <v>Red-footed Booby</v>
      </c>
      <c r="H2634" s="83" t="str">
        <f>INDEX(Data!E$2:E$6500,MATCH(A2634,Data!$A$2:$A$6500,0))</f>
        <v>Confirmed</v>
      </c>
      <c r="I2634" s="90">
        <f>INDEX(Data!P$2:P$6500,MATCH(A2634,Data!$A$2:$A$6500,0))</f>
        <v>1990</v>
      </c>
      <c r="J2634" s="90">
        <f>INDEX(Data!Q$2:Q$6500,MATCH($A2634,Data!$A$2:$A$6500,0))</f>
        <v>1990</v>
      </c>
      <c r="K2634" s="90">
        <f>INDEX(Data!F$2:F$6500,MATCH($A2634,Data!$A$2:$A$6500,0))</f>
        <v>3000</v>
      </c>
      <c r="L2634" s="90">
        <f>INDEX(Data!G$2:G$6500,MATCH($A2634,Data!$A$2:$A$6500,0))</f>
        <v>3000</v>
      </c>
      <c r="M2634" s="90">
        <f>INDEX(Data!H$2:H$6500,MATCH($A2634,Data!$A$2:$A$6500,0))</f>
        <v>0</v>
      </c>
      <c r="N2634" s="90">
        <f>INDEX(Data!I$2:I$6500,MATCH($A2634,Data!$A$2:$A$6500,0))</f>
        <v>0</v>
      </c>
      <c r="O2634" s="83" t="str">
        <f>INDEX(Data!J$2:J$6500,MATCH($A2634,Data!$A$2:$A$6500,0))</f>
        <v>individuals</v>
      </c>
      <c r="P2634" t="str">
        <f>_xlfn.XLOOKUP(B2634,Table3[RefID],Table3[Citation])</f>
        <v>Garnett (1990)</v>
      </c>
    </row>
    <row r="2635" spans="1:16" x14ac:dyDescent="0.35">
      <c r="A2635" s="68">
        <v>2633</v>
      </c>
      <c r="B2635" s="69">
        <v>157</v>
      </c>
      <c r="C2635" s="69">
        <v>24026</v>
      </c>
      <c r="D2635" s="69">
        <v>3287</v>
      </c>
      <c r="E2635" t="str">
        <f>INDEX(Table5[EEZ],MATCH(C2635,Table5[Colony_ID],0))</f>
        <v>Tongan Exclusive Economic Zone</v>
      </c>
      <c r="F2635" t="str">
        <f>INDEX(Table5[Corrected Island/Colony Name],MATCH('Full Data'!C2635,Table5[Colony_ID],0))</f>
        <v>Oto Island</v>
      </c>
      <c r="G2635" t="str">
        <f>INDEX(Table4[Common_Name],MATCH('Full Data'!D2635,Table4[SpcRecID],0))</f>
        <v>Bridled Tern</v>
      </c>
      <c r="H2635" s="83" t="str">
        <f>INDEX(Data!E$2:E$6500,MATCH(A2635,Data!$A$2:$A$6500,0))</f>
        <v>Potential Breeding</v>
      </c>
      <c r="I2635" s="90">
        <f>INDEX(Data!P$2:P$6500,MATCH(A2635,Data!$A$2:$A$6500,0))</f>
        <v>1990</v>
      </c>
      <c r="J2635" s="90">
        <f>INDEX(Data!Q$2:Q$6500,MATCH($A2635,Data!$A$2:$A$6500,0))</f>
        <v>1990</v>
      </c>
      <c r="K2635" s="90">
        <f>INDEX(Data!F$2:F$6500,MATCH($A2635,Data!$A$2:$A$6500,0))</f>
        <v>0</v>
      </c>
      <c r="L2635" s="90">
        <f>INDEX(Data!G$2:G$6500,MATCH($A2635,Data!$A$2:$A$6500,0))</f>
        <v>0</v>
      </c>
      <c r="M2635" s="90">
        <f>INDEX(Data!H$2:H$6500,MATCH($A2635,Data!$A$2:$A$6500,0))</f>
        <v>0</v>
      </c>
      <c r="N2635" s="90">
        <f>INDEX(Data!I$2:I$6500,MATCH($A2635,Data!$A$2:$A$6500,0))</f>
        <v>0</v>
      </c>
      <c r="O2635" s="83">
        <f>INDEX(Data!J$2:J$6500,MATCH($A2635,Data!$A$2:$A$6500,0))</f>
        <v>0</v>
      </c>
      <c r="P2635" t="str">
        <f>_xlfn.XLOOKUP(B2635,Table3[RefID],Table3[Citation])</f>
        <v>Gill (1990)</v>
      </c>
    </row>
    <row r="2636" spans="1:16" x14ac:dyDescent="0.35">
      <c r="A2636" s="68">
        <v>2634</v>
      </c>
      <c r="B2636" s="73">
        <v>158</v>
      </c>
      <c r="C2636" s="73">
        <v>1007</v>
      </c>
      <c r="D2636" s="70">
        <v>3895</v>
      </c>
      <c r="E2636" t="str">
        <f>INDEX(Table5[EEZ],MATCH(C2636,Table5[Colony_ID],0))</f>
        <v>American Samoa Exclusive Economic Zone</v>
      </c>
      <c r="F2636" t="str">
        <f>INDEX(Table5[Corrected Island/Colony Name],MATCH('Full Data'!C2636,Table5[Colony_ID],0))</f>
        <v>Tau</v>
      </c>
      <c r="G2636" t="str">
        <f>INDEX(Table4[Common_Name],MATCH('Full Data'!D2636,Table4[SpcRecID],0))</f>
        <v>Herald Petrel</v>
      </c>
      <c r="H2636" s="83" t="str">
        <f>INDEX(Data!E$2:E$6500,MATCH(A2636,Data!$A$2:$A$6500,0))</f>
        <v>Confirmed</v>
      </c>
      <c r="I2636" s="90">
        <f>INDEX(Data!P$2:P$6500,MATCH(A2636,Data!$A$2:$A$6500,0))</f>
        <v>1988</v>
      </c>
      <c r="J2636" s="90">
        <f>INDEX(Data!Q$2:Q$6500,MATCH($A2636,Data!$A$2:$A$6500,0))</f>
        <v>1988</v>
      </c>
      <c r="K2636" s="90">
        <f>INDEX(Data!F$2:F$6500,MATCH($A2636,Data!$A$2:$A$6500,0))</f>
        <v>30</v>
      </c>
      <c r="L2636" s="90">
        <f>INDEX(Data!G$2:G$6500,MATCH($A2636,Data!$A$2:$A$6500,0))</f>
        <v>40</v>
      </c>
      <c r="M2636" s="90">
        <f>INDEX(Data!H$2:H$6500,MATCH($A2636,Data!$A$2:$A$6500,0))</f>
        <v>0</v>
      </c>
      <c r="N2636" s="90">
        <f>INDEX(Data!I$2:I$6500,MATCH($A2636,Data!$A$2:$A$6500,0))</f>
        <v>0</v>
      </c>
      <c r="O2636" s="83" t="str">
        <f>INDEX(Data!J$2:J$6500,MATCH($A2636,Data!$A$2:$A$6500,0))</f>
        <v>individuals</v>
      </c>
      <c r="P2636" t="str">
        <f>_xlfn.XLOOKUP(B2636,Table3[RefID],Table3[Citation])</f>
        <v>Pyle et al (1990)</v>
      </c>
    </row>
    <row r="2637" spans="1:16" x14ac:dyDescent="0.35">
      <c r="A2637" s="68">
        <v>2635</v>
      </c>
      <c r="B2637" s="73">
        <v>158</v>
      </c>
      <c r="C2637" s="73">
        <v>1007</v>
      </c>
      <c r="D2637" s="70">
        <v>3895</v>
      </c>
      <c r="E2637" t="str">
        <f>INDEX(Table5[EEZ],MATCH(C2637,Table5[Colony_ID],0))</f>
        <v>American Samoa Exclusive Economic Zone</v>
      </c>
      <c r="F2637" t="str">
        <f>INDEX(Table5[Corrected Island/Colony Name],MATCH('Full Data'!C2637,Table5[Colony_ID],0))</f>
        <v>Tau</v>
      </c>
      <c r="G2637" t="str">
        <f>INDEX(Table4[Common_Name],MATCH('Full Data'!D2637,Table4[SpcRecID],0))</f>
        <v>Herald Petrel</v>
      </c>
      <c r="H2637" s="83" t="str">
        <f>INDEX(Data!E$2:E$6500,MATCH(A2637,Data!$A$2:$A$6500,0))</f>
        <v>Confirmed</v>
      </c>
      <c r="I2637" s="90">
        <f>INDEX(Data!P$2:P$6500,MATCH(A2637,Data!$A$2:$A$6500,0))</f>
        <v>1986</v>
      </c>
      <c r="J2637" s="90">
        <f>INDEX(Data!Q$2:Q$6500,MATCH($A2637,Data!$A$2:$A$6500,0))</f>
        <v>1986</v>
      </c>
      <c r="K2637" s="90">
        <f>INDEX(Data!F$2:F$6500,MATCH($A2637,Data!$A$2:$A$6500,0))</f>
        <v>0</v>
      </c>
      <c r="L2637" s="90">
        <f>INDEX(Data!G$2:G$6500,MATCH($A2637,Data!$A$2:$A$6500,0))</f>
        <v>0</v>
      </c>
      <c r="M2637" s="90">
        <f>INDEX(Data!H$2:H$6500,MATCH($A2637,Data!$A$2:$A$6500,0))</f>
        <v>0</v>
      </c>
      <c r="N2637" s="90">
        <f>INDEX(Data!I$2:I$6500,MATCH($A2637,Data!$A$2:$A$6500,0))</f>
        <v>0</v>
      </c>
      <c r="O2637" s="83">
        <f>INDEX(Data!J$2:J$6500,MATCH($A2637,Data!$A$2:$A$6500,0))</f>
        <v>0</v>
      </c>
      <c r="P2637" t="str">
        <f>_xlfn.XLOOKUP(B2637,Table3[RefID],Table3[Citation])</f>
        <v>Pyle et al (1990)</v>
      </c>
    </row>
    <row r="2638" spans="1:16" x14ac:dyDescent="0.35">
      <c r="A2638" s="68">
        <v>2636</v>
      </c>
      <c r="B2638" s="71">
        <v>159</v>
      </c>
      <c r="C2638" s="72">
        <v>5015</v>
      </c>
      <c r="D2638" s="70">
        <v>32228</v>
      </c>
      <c r="E2638" t="str">
        <f>INDEX(Table5[EEZ],MATCH(C2638,Table5[Colony_ID],0))</f>
        <v>French Polynesian Exclusive Economic Zone</v>
      </c>
      <c r="F2638" t="str">
        <f>INDEX(Table5[Corrected Island/Colony Name],MATCH('Full Data'!C2638,Table5[Colony_ID],0))</f>
        <v>Fatu Huku</v>
      </c>
      <c r="G2638" t="str">
        <f>INDEX(Table4[Common_Name],MATCH('Full Data'!D2638,Table4[SpcRecID],0))</f>
        <v>Tropical Shearwater</v>
      </c>
      <c r="H2638" s="83" t="str">
        <f>INDEX(Data!E$2:E$6500,MATCH(A2638,Data!$A$2:$A$6500,0))</f>
        <v>Probable</v>
      </c>
      <c r="I2638" s="90">
        <f>INDEX(Data!P$2:P$6500,MATCH(A2638,Data!$A$2:$A$6500,0))</f>
        <v>1990</v>
      </c>
      <c r="J2638" s="90">
        <f>INDEX(Data!Q$2:Q$6500,MATCH($A2638,Data!$A$2:$A$6500,0))</f>
        <v>1990</v>
      </c>
      <c r="K2638" s="90">
        <f>INDEX(Data!F$2:F$6500,MATCH($A2638,Data!$A$2:$A$6500,0))</f>
        <v>0</v>
      </c>
      <c r="L2638" s="90">
        <f>INDEX(Data!G$2:G$6500,MATCH($A2638,Data!$A$2:$A$6500,0))</f>
        <v>0</v>
      </c>
      <c r="M2638" s="90">
        <f>INDEX(Data!H$2:H$6500,MATCH($A2638,Data!$A$2:$A$6500,0))</f>
        <v>0</v>
      </c>
      <c r="N2638" s="90">
        <f>INDEX(Data!I$2:I$6500,MATCH($A2638,Data!$A$2:$A$6500,0))</f>
        <v>0</v>
      </c>
      <c r="O2638" s="83">
        <f>INDEX(Data!J$2:J$6500,MATCH($A2638,Data!$A$2:$A$6500,0))</f>
        <v>0</v>
      </c>
      <c r="P2638" t="str">
        <f>_xlfn.XLOOKUP(B2638,Table3[RefID],Table3[Citation])</f>
        <v>Roland &amp; Seitre (1990)</v>
      </c>
    </row>
    <row r="2639" spans="1:16" x14ac:dyDescent="0.35">
      <c r="A2639" s="68">
        <v>2637</v>
      </c>
      <c r="B2639" s="71">
        <v>159</v>
      </c>
      <c r="C2639" s="72">
        <v>5207</v>
      </c>
      <c r="D2639" s="70">
        <v>32228</v>
      </c>
      <c r="E2639" t="str">
        <f>INDEX(Table5[EEZ],MATCH(C2639,Table5[Colony_ID],0))</f>
        <v>French Polynesian Exclusive Economic Zone</v>
      </c>
      <c r="F2639" t="str">
        <f>INDEX(Table5[Corrected Island/Colony Name],MATCH('Full Data'!C2639,Table5[Colony_ID],0))</f>
        <v>Ua Huka</v>
      </c>
      <c r="G2639" t="str">
        <f>INDEX(Table4[Common_Name],MATCH('Full Data'!D2639,Table4[SpcRecID],0))</f>
        <v>Tropical Shearwater</v>
      </c>
      <c r="H2639" s="83" t="str">
        <f>INDEX(Data!E$2:E$6500,MATCH(A2639,Data!$A$2:$A$6500,0))</f>
        <v>Data Deficient</v>
      </c>
      <c r="I2639" s="90">
        <f>INDEX(Data!P$2:P$6500,MATCH(A2639,Data!$A$2:$A$6500,0))</f>
        <v>1990</v>
      </c>
      <c r="J2639" s="90">
        <f>INDEX(Data!Q$2:Q$6500,MATCH($A2639,Data!$A$2:$A$6500,0))</f>
        <v>1990</v>
      </c>
      <c r="K2639" s="90">
        <f>INDEX(Data!F$2:F$6500,MATCH($A2639,Data!$A$2:$A$6500,0))</f>
        <v>0</v>
      </c>
      <c r="L2639" s="90">
        <f>INDEX(Data!G$2:G$6500,MATCH($A2639,Data!$A$2:$A$6500,0))</f>
        <v>0</v>
      </c>
      <c r="M2639" s="90">
        <f>INDEX(Data!H$2:H$6500,MATCH($A2639,Data!$A$2:$A$6500,0))</f>
        <v>0</v>
      </c>
      <c r="N2639" s="90">
        <f>INDEX(Data!I$2:I$6500,MATCH($A2639,Data!$A$2:$A$6500,0))</f>
        <v>0</v>
      </c>
      <c r="O2639" s="83">
        <f>INDEX(Data!J$2:J$6500,MATCH($A2639,Data!$A$2:$A$6500,0))</f>
        <v>0</v>
      </c>
      <c r="P2639" t="str">
        <f>_xlfn.XLOOKUP(B2639,Table3[RefID],Table3[Citation])</f>
        <v>Roland &amp; Seitre (1990)</v>
      </c>
    </row>
    <row r="2640" spans="1:16" x14ac:dyDescent="0.35">
      <c r="A2640" s="68">
        <v>2638</v>
      </c>
      <c r="B2640" s="71">
        <v>159</v>
      </c>
      <c r="C2640" s="72">
        <v>5208</v>
      </c>
      <c r="D2640" s="70">
        <v>32228</v>
      </c>
      <c r="E2640" t="str">
        <f>INDEX(Table5[EEZ],MATCH(C2640,Table5[Colony_ID],0))</f>
        <v>French Polynesian Exclusive Economic Zone</v>
      </c>
      <c r="F2640" t="str">
        <f>INDEX(Table5[Corrected Island/Colony Name],MATCH('Full Data'!C2640,Table5[Colony_ID],0))</f>
        <v>Moto Mokohe</v>
      </c>
      <c r="G2640" t="str">
        <f>INDEX(Table4[Common_Name],MATCH('Full Data'!D2640,Table4[SpcRecID],0))</f>
        <v>Tropical Shearwater</v>
      </c>
      <c r="H2640" s="83" t="str">
        <f>INDEX(Data!E$2:E$6500,MATCH(A2640,Data!$A$2:$A$6500,0))</f>
        <v>Confirmed</v>
      </c>
      <c r="I2640" s="90">
        <f>INDEX(Data!P$2:P$6500,MATCH(A2640,Data!$A$2:$A$6500,0))</f>
        <v>1989</v>
      </c>
      <c r="J2640" s="90">
        <f>INDEX(Data!Q$2:Q$6500,MATCH($A2640,Data!$A$2:$A$6500,0))</f>
        <v>1989</v>
      </c>
      <c r="K2640" s="90">
        <f>INDEX(Data!F$2:F$6500,MATCH($A2640,Data!$A$2:$A$6500,0))</f>
        <v>0</v>
      </c>
      <c r="L2640" s="90">
        <f>INDEX(Data!G$2:G$6500,MATCH($A2640,Data!$A$2:$A$6500,0))</f>
        <v>0</v>
      </c>
      <c r="M2640" s="90">
        <f>INDEX(Data!H$2:H$6500,MATCH($A2640,Data!$A$2:$A$6500,0))</f>
        <v>0</v>
      </c>
      <c r="N2640" s="90">
        <f>INDEX(Data!I$2:I$6500,MATCH($A2640,Data!$A$2:$A$6500,0))</f>
        <v>0</v>
      </c>
      <c r="O2640" s="83">
        <f>INDEX(Data!J$2:J$6500,MATCH($A2640,Data!$A$2:$A$6500,0))</f>
        <v>0</v>
      </c>
      <c r="P2640" t="str">
        <f>_xlfn.XLOOKUP(B2640,Table3[RefID],Table3[Citation])</f>
        <v>Roland &amp; Seitre (1990)</v>
      </c>
    </row>
    <row r="2641" spans="1:16" x14ac:dyDescent="0.35">
      <c r="A2641" s="68">
        <v>2639</v>
      </c>
      <c r="B2641" s="71">
        <v>159</v>
      </c>
      <c r="C2641" s="72">
        <v>5004</v>
      </c>
      <c r="D2641" s="69">
        <v>3295</v>
      </c>
      <c r="E2641" t="str">
        <f>INDEX(Table5[EEZ],MATCH(C2641,Table5[Colony_ID],0))</f>
        <v>French Polynesian Exclusive Economic Zone</v>
      </c>
      <c r="F2641" t="str">
        <f>INDEX(Table5[Corrected Island/Colony Name],MATCH('Full Data'!C2641,Table5[Colony_ID],0))</f>
        <v>Anuanu Raro</v>
      </c>
      <c r="G2641" t="str">
        <f>INDEX(Table4[Common_Name],MATCH('Full Data'!D2641,Table4[SpcRecID],0))</f>
        <v>Black Noddy</v>
      </c>
      <c r="H2641" s="83" t="str">
        <f>INDEX(Data!E$2:E$6500,MATCH(A2641,Data!$A$2:$A$6500,0))</f>
        <v>Data Deficient</v>
      </c>
      <c r="I2641" s="90">
        <f>INDEX(Data!P$2:P$6500,MATCH(A2641,Data!$A$2:$A$6500,0))</f>
        <v>1984</v>
      </c>
      <c r="J2641" s="90">
        <f>INDEX(Data!Q$2:Q$6500,MATCH($A2641,Data!$A$2:$A$6500,0))</f>
        <v>1990</v>
      </c>
      <c r="K2641" s="90">
        <f>INDEX(Data!F$2:F$6500,MATCH($A2641,Data!$A$2:$A$6500,0))</f>
        <v>0</v>
      </c>
      <c r="L2641" s="90">
        <f>INDEX(Data!G$2:G$6500,MATCH($A2641,Data!$A$2:$A$6500,0))</f>
        <v>0</v>
      </c>
      <c r="M2641" s="90">
        <f>INDEX(Data!H$2:H$6500,MATCH($A2641,Data!$A$2:$A$6500,0))</f>
        <v>0</v>
      </c>
      <c r="N2641" s="90">
        <f>INDEX(Data!I$2:I$6500,MATCH($A2641,Data!$A$2:$A$6500,0))</f>
        <v>0</v>
      </c>
      <c r="O2641" s="83">
        <f>INDEX(Data!J$2:J$6500,MATCH($A2641,Data!$A$2:$A$6500,0))</f>
        <v>0</v>
      </c>
      <c r="P2641" t="str">
        <f>_xlfn.XLOOKUP(B2641,Table3[RefID],Table3[Citation])</f>
        <v>Roland &amp; Seitre (1990)</v>
      </c>
    </row>
    <row r="2642" spans="1:16" x14ac:dyDescent="0.35">
      <c r="A2642" s="68">
        <v>2640</v>
      </c>
      <c r="B2642" s="71">
        <v>159</v>
      </c>
      <c r="C2642" s="72">
        <v>5005</v>
      </c>
      <c r="D2642" s="69">
        <v>3295</v>
      </c>
      <c r="E2642" t="str">
        <f>INDEX(Table5[EEZ],MATCH(C2642,Table5[Colony_ID],0))</f>
        <v>French Polynesian Exclusive Economic Zone</v>
      </c>
      <c r="F2642" t="str">
        <f>INDEX(Table5[Corrected Island/Colony Name],MATCH('Full Data'!C2642,Table5[Colony_ID],0))</f>
        <v>Anuanu Runga</v>
      </c>
      <c r="G2642" t="str">
        <f>INDEX(Table4[Common_Name],MATCH('Full Data'!D2642,Table4[SpcRecID],0))</f>
        <v>Black Noddy</v>
      </c>
      <c r="H2642" s="83" t="str">
        <f>INDEX(Data!E$2:E$6500,MATCH(A2642,Data!$A$2:$A$6500,0))</f>
        <v>Confirmed</v>
      </c>
      <c r="I2642" s="90">
        <f>INDEX(Data!P$2:P$6500,MATCH(A2642,Data!$A$2:$A$6500,0))</f>
        <v>1984</v>
      </c>
      <c r="J2642" s="90">
        <f>INDEX(Data!Q$2:Q$6500,MATCH($A2642,Data!$A$2:$A$6500,0))</f>
        <v>1990</v>
      </c>
      <c r="K2642" s="90">
        <f>INDEX(Data!F$2:F$6500,MATCH($A2642,Data!$A$2:$A$6500,0))</f>
        <v>0</v>
      </c>
      <c r="L2642" s="90">
        <f>INDEX(Data!G$2:G$6500,MATCH($A2642,Data!$A$2:$A$6500,0))</f>
        <v>0</v>
      </c>
      <c r="M2642" s="90">
        <f>INDEX(Data!H$2:H$6500,MATCH($A2642,Data!$A$2:$A$6500,0))</f>
        <v>0</v>
      </c>
      <c r="N2642" s="90">
        <f>INDEX(Data!I$2:I$6500,MATCH($A2642,Data!$A$2:$A$6500,0))</f>
        <v>0</v>
      </c>
      <c r="O2642" s="83">
        <f>INDEX(Data!J$2:J$6500,MATCH($A2642,Data!$A$2:$A$6500,0))</f>
        <v>0</v>
      </c>
      <c r="P2642" t="str">
        <f>_xlfn.XLOOKUP(B2642,Table3[RefID],Table3[Citation])</f>
        <v>Roland &amp; Seitre (1990)</v>
      </c>
    </row>
    <row r="2643" spans="1:16" x14ac:dyDescent="0.35">
      <c r="A2643" s="68">
        <v>2641</v>
      </c>
      <c r="B2643" s="71">
        <v>159</v>
      </c>
      <c r="C2643" s="72">
        <v>5015</v>
      </c>
      <c r="D2643" s="69">
        <v>3295</v>
      </c>
      <c r="E2643" t="str">
        <f>INDEX(Table5[EEZ],MATCH(C2643,Table5[Colony_ID],0))</f>
        <v>French Polynesian Exclusive Economic Zone</v>
      </c>
      <c r="F2643" t="str">
        <f>INDEX(Table5[Corrected Island/Colony Name],MATCH('Full Data'!C2643,Table5[Colony_ID],0))</f>
        <v>Fatu Huku</v>
      </c>
      <c r="G2643" t="str">
        <f>INDEX(Table4[Common_Name],MATCH('Full Data'!D2643,Table4[SpcRecID],0))</f>
        <v>Black Noddy</v>
      </c>
      <c r="H2643" s="83" t="str">
        <f>INDEX(Data!E$2:E$6500,MATCH(A2643,Data!$A$2:$A$6500,0))</f>
        <v>confirmed</v>
      </c>
      <c r="I2643" s="90">
        <f>INDEX(Data!P$2:P$6500,MATCH(A2643,Data!$A$2:$A$6500,0))</f>
        <v>1994</v>
      </c>
      <c r="J2643" s="90">
        <f>INDEX(Data!Q$2:Q$6500,MATCH($A2643,Data!$A$2:$A$6500,0))</f>
        <v>1990</v>
      </c>
      <c r="K2643" s="90">
        <f>INDEX(Data!F$2:F$6500,MATCH($A2643,Data!$A$2:$A$6500,0))</f>
        <v>7</v>
      </c>
      <c r="L2643" s="90">
        <f>INDEX(Data!G$2:G$6500,MATCH($A2643,Data!$A$2:$A$6500,0))</f>
        <v>7</v>
      </c>
      <c r="M2643" s="90">
        <f>INDEX(Data!H$2:H$6500,MATCH($A2643,Data!$A$2:$A$6500,0))</f>
        <v>0</v>
      </c>
      <c r="N2643" s="90">
        <f>INDEX(Data!I$2:I$6500,MATCH($A2643,Data!$A$2:$A$6500,0))</f>
        <v>0</v>
      </c>
      <c r="O2643" s="83" t="str">
        <f>INDEX(Data!J$2:J$6500,MATCH($A2643,Data!$A$2:$A$6500,0))</f>
        <v>nests</v>
      </c>
      <c r="P2643" t="str">
        <f>_xlfn.XLOOKUP(B2643,Table3[RefID],Table3[Citation])</f>
        <v>Roland &amp; Seitre (1990)</v>
      </c>
    </row>
    <row r="2644" spans="1:16" x14ac:dyDescent="0.35">
      <c r="A2644" s="68">
        <v>2642</v>
      </c>
      <c r="B2644" s="71">
        <v>159</v>
      </c>
      <c r="C2644" s="72">
        <v>5022</v>
      </c>
      <c r="D2644" s="69">
        <v>3295</v>
      </c>
      <c r="E2644" t="str">
        <f>INDEX(Table5[EEZ],MATCH(C2644,Table5[Colony_ID],0))</f>
        <v>French Polynesian Exclusive Economic Zone</v>
      </c>
      <c r="F2644" t="str">
        <f>INDEX(Table5[Corrected Island/Colony Name],MATCH('Full Data'!C2644,Table5[Colony_ID],0))</f>
        <v>Hereheretue Atoll</v>
      </c>
      <c r="G2644" t="str">
        <f>INDEX(Table4[Common_Name],MATCH('Full Data'!D2644,Table4[SpcRecID],0))</f>
        <v>Black Noddy</v>
      </c>
      <c r="H2644" s="83" t="str">
        <f>INDEX(Data!E$2:E$6500,MATCH(A2644,Data!$A$2:$A$6500,0))</f>
        <v>data deficient</v>
      </c>
      <c r="I2644" s="90">
        <f>INDEX(Data!P$2:P$6500,MATCH(A2644,Data!$A$2:$A$6500,0))</f>
        <v>1984</v>
      </c>
      <c r="J2644" s="90">
        <f>INDEX(Data!Q$2:Q$6500,MATCH($A2644,Data!$A$2:$A$6500,0))</f>
        <v>1990</v>
      </c>
      <c r="K2644" s="90">
        <f>INDEX(Data!F$2:F$6500,MATCH($A2644,Data!$A$2:$A$6500,0))</f>
        <v>0</v>
      </c>
      <c r="L2644" s="90">
        <f>INDEX(Data!G$2:G$6500,MATCH($A2644,Data!$A$2:$A$6500,0))</f>
        <v>0</v>
      </c>
      <c r="M2644" s="90">
        <f>INDEX(Data!H$2:H$6500,MATCH($A2644,Data!$A$2:$A$6500,0))</f>
        <v>0</v>
      </c>
      <c r="N2644" s="90">
        <f>INDEX(Data!I$2:I$6500,MATCH($A2644,Data!$A$2:$A$6500,0))</f>
        <v>0</v>
      </c>
      <c r="O2644" s="83">
        <f>INDEX(Data!J$2:J$6500,MATCH($A2644,Data!$A$2:$A$6500,0))</f>
        <v>0</v>
      </c>
      <c r="P2644" t="str">
        <f>_xlfn.XLOOKUP(B2644,Table3[RefID],Table3[Citation])</f>
        <v>Roland &amp; Seitre (1990)</v>
      </c>
    </row>
    <row r="2645" spans="1:16" x14ac:dyDescent="0.35">
      <c r="A2645" s="68">
        <v>2643</v>
      </c>
      <c r="B2645" s="71">
        <v>159</v>
      </c>
      <c r="C2645" s="72">
        <v>5059</v>
      </c>
      <c r="D2645" s="69">
        <v>3295</v>
      </c>
      <c r="E2645" t="str">
        <f>INDEX(Table5[EEZ],MATCH(C2645,Table5[Colony_ID],0))</f>
        <v>French Polynesian Exclusive Economic Zone</v>
      </c>
      <c r="F2645" t="str">
        <f>INDEX(Table5[Corrected Island/Colony Name],MATCH('Full Data'!C2645,Table5[Colony_ID],0))</f>
        <v>Makatea</v>
      </c>
      <c r="G2645" t="str">
        <f>INDEX(Table4[Common_Name],MATCH('Full Data'!D2645,Table4[SpcRecID],0))</f>
        <v>Black Noddy</v>
      </c>
      <c r="H2645" s="83" t="str">
        <f>INDEX(Data!E$2:E$6500,MATCH(A2645,Data!$A$2:$A$6500,0))</f>
        <v>Probable</v>
      </c>
      <c r="I2645" s="90">
        <f>INDEX(Data!P$2:P$6500,MATCH(A2645,Data!$A$2:$A$6500,0))</f>
        <v>1932</v>
      </c>
      <c r="J2645" s="90">
        <f>INDEX(Data!Q$2:Q$6500,MATCH($A2645,Data!$A$2:$A$6500,0))</f>
        <v>1990</v>
      </c>
      <c r="K2645" s="90">
        <f>INDEX(Data!F$2:F$6500,MATCH($A2645,Data!$A$2:$A$6500,0))</f>
        <v>0</v>
      </c>
      <c r="L2645" s="90">
        <f>INDEX(Data!G$2:G$6500,MATCH($A2645,Data!$A$2:$A$6500,0))</f>
        <v>0</v>
      </c>
      <c r="M2645" s="90">
        <f>INDEX(Data!H$2:H$6500,MATCH($A2645,Data!$A$2:$A$6500,0))</f>
        <v>0</v>
      </c>
      <c r="N2645" s="90">
        <f>INDEX(Data!I$2:I$6500,MATCH($A2645,Data!$A$2:$A$6500,0))</f>
        <v>0</v>
      </c>
      <c r="O2645" s="83">
        <f>INDEX(Data!J$2:J$6500,MATCH($A2645,Data!$A$2:$A$6500,0))</f>
        <v>0</v>
      </c>
      <c r="P2645" t="str">
        <f>_xlfn.XLOOKUP(B2645,Table3[RefID],Table3[Citation])</f>
        <v>Roland &amp; Seitre (1990)</v>
      </c>
    </row>
    <row r="2646" spans="1:16" x14ac:dyDescent="0.35">
      <c r="A2646" s="68">
        <v>2644</v>
      </c>
      <c r="B2646" s="71">
        <v>159</v>
      </c>
      <c r="C2646" s="72">
        <v>5076</v>
      </c>
      <c r="D2646" s="69">
        <v>3295</v>
      </c>
      <c r="E2646" t="str">
        <f>INDEX(Table5[EEZ],MATCH(C2646,Table5[Colony_ID],0))</f>
        <v>French Polynesian Exclusive Economic Zone</v>
      </c>
      <c r="F2646" t="str">
        <f>INDEX(Table5[Corrected Island/Colony Name],MATCH('Full Data'!C2646,Table5[Colony_ID],0))</f>
        <v>Mehetia</v>
      </c>
      <c r="G2646" t="str">
        <f>INDEX(Table4[Common_Name],MATCH('Full Data'!D2646,Table4[SpcRecID],0))</f>
        <v>Black Noddy</v>
      </c>
      <c r="H2646" s="83" t="str">
        <f>INDEX(Data!E$2:E$6500,MATCH(A2646,Data!$A$2:$A$6500,0))</f>
        <v>Probable</v>
      </c>
      <c r="I2646" s="90">
        <f>INDEX(Data!P$2:P$6500,MATCH(A2646,Data!$A$2:$A$6500,0))</f>
        <v>1984</v>
      </c>
      <c r="J2646" s="90">
        <f>INDEX(Data!Q$2:Q$6500,MATCH($A2646,Data!$A$2:$A$6500,0))</f>
        <v>1990</v>
      </c>
      <c r="K2646" s="90">
        <f>INDEX(Data!F$2:F$6500,MATCH($A2646,Data!$A$2:$A$6500,0))</f>
        <v>0</v>
      </c>
      <c r="L2646" s="90">
        <f>INDEX(Data!G$2:G$6500,MATCH($A2646,Data!$A$2:$A$6500,0))</f>
        <v>0</v>
      </c>
      <c r="M2646" s="90">
        <f>INDEX(Data!H$2:H$6500,MATCH($A2646,Data!$A$2:$A$6500,0))</f>
        <v>0</v>
      </c>
      <c r="N2646" s="90">
        <f>INDEX(Data!I$2:I$6500,MATCH($A2646,Data!$A$2:$A$6500,0))</f>
        <v>0</v>
      </c>
      <c r="O2646" s="83">
        <f>INDEX(Data!J$2:J$6500,MATCH($A2646,Data!$A$2:$A$6500,0))</f>
        <v>0</v>
      </c>
      <c r="P2646" t="str">
        <f>_xlfn.XLOOKUP(B2646,Table3[RefID],Table3[Citation])</f>
        <v>Roland &amp; Seitre (1990)</v>
      </c>
    </row>
    <row r="2647" spans="1:16" x14ac:dyDescent="0.35">
      <c r="A2647" s="68">
        <v>2645</v>
      </c>
      <c r="B2647" s="71">
        <v>159</v>
      </c>
      <c r="C2647" s="72">
        <v>5080</v>
      </c>
      <c r="D2647" s="69">
        <v>3295</v>
      </c>
      <c r="E2647" t="str">
        <f>INDEX(Table5[EEZ],MATCH(C2647,Table5[Colony_ID],0))</f>
        <v>French Polynesian Exclusive Economic Zone</v>
      </c>
      <c r="F2647" t="str">
        <f>INDEX(Table5[Corrected Island/Colony Name],MATCH('Full Data'!C2647,Table5[Colony_ID],0))</f>
        <v>Morane</v>
      </c>
      <c r="G2647" t="str">
        <f>INDEX(Table4[Common_Name],MATCH('Full Data'!D2647,Table4[SpcRecID],0))</f>
        <v>Black Noddy</v>
      </c>
      <c r="H2647" s="83" t="str">
        <f>INDEX(Data!E$2:E$6500,MATCH(A2647,Data!$A$2:$A$6500,0))</f>
        <v>data deficient</v>
      </c>
      <c r="I2647" s="90">
        <f>INDEX(Data!P$2:P$6500,MATCH(A2647,Data!$A$2:$A$6500,0))</f>
        <v>1984</v>
      </c>
      <c r="J2647" s="90">
        <f>INDEX(Data!Q$2:Q$6500,MATCH($A2647,Data!$A$2:$A$6500,0))</f>
        <v>1990</v>
      </c>
      <c r="K2647" s="90">
        <f>INDEX(Data!F$2:F$6500,MATCH($A2647,Data!$A$2:$A$6500,0))</f>
        <v>1</v>
      </c>
      <c r="L2647" s="90">
        <f>INDEX(Data!G$2:G$6500,MATCH($A2647,Data!$A$2:$A$6500,0))</f>
        <v>1</v>
      </c>
      <c r="M2647" s="90">
        <f>INDEX(Data!H$2:H$6500,MATCH($A2647,Data!$A$2:$A$6500,0))</f>
        <v>0</v>
      </c>
      <c r="N2647" s="90">
        <f>INDEX(Data!I$2:I$6500,MATCH($A2647,Data!$A$2:$A$6500,0))</f>
        <v>0</v>
      </c>
      <c r="O2647" s="83" t="str">
        <f>INDEX(Data!J$2:J$6500,MATCH($A2647,Data!$A$2:$A$6500,0))</f>
        <v>individuals</v>
      </c>
      <c r="P2647" t="str">
        <f>_xlfn.XLOOKUP(B2647,Table3[RefID],Table3[Citation])</f>
        <v>Roland &amp; Seitre (1990)</v>
      </c>
    </row>
    <row r="2648" spans="1:16" x14ac:dyDescent="0.35">
      <c r="A2648" s="68">
        <v>2646</v>
      </c>
      <c r="B2648" s="71">
        <v>159</v>
      </c>
      <c r="C2648" s="72">
        <v>5100</v>
      </c>
      <c r="D2648" s="69">
        <v>3295</v>
      </c>
      <c r="E2648" t="str">
        <f>INDEX(Table5[EEZ],MATCH(C2648,Table5[Colony_ID],0))</f>
        <v>French Polynesian Exclusive Economic Zone</v>
      </c>
      <c r="F2648" t="str">
        <f>INDEX(Table5[Corrected Island/Colony Name],MATCH('Full Data'!C2648,Table5[Colony_ID],0))</f>
        <v>Motu One Atoll (Bellingshausen)</v>
      </c>
      <c r="G2648" t="str">
        <f>INDEX(Table4[Common_Name],MATCH('Full Data'!D2648,Table4[SpcRecID],0))</f>
        <v>Black Noddy</v>
      </c>
      <c r="H2648" s="83" t="str">
        <f>INDEX(Data!E$2:E$6500,MATCH(A2648,Data!$A$2:$A$6500,0))</f>
        <v>data deficient</v>
      </c>
      <c r="I2648" s="90">
        <f>INDEX(Data!P$2:P$6500,MATCH(A2648,Data!$A$2:$A$6500,0))</f>
        <v>1984</v>
      </c>
      <c r="J2648" s="90">
        <f>INDEX(Data!Q$2:Q$6500,MATCH($A2648,Data!$A$2:$A$6500,0))</f>
        <v>1989</v>
      </c>
      <c r="K2648" s="90">
        <f>INDEX(Data!F$2:F$6500,MATCH($A2648,Data!$A$2:$A$6500,0))</f>
        <v>0</v>
      </c>
      <c r="L2648" s="90">
        <f>INDEX(Data!G$2:G$6500,MATCH($A2648,Data!$A$2:$A$6500,0))</f>
        <v>0</v>
      </c>
      <c r="M2648" s="90">
        <f>INDEX(Data!H$2:H$6500,MATCH($A2648,Data!$A$2:$A$6500,0))</f>
        <v>0</v>
      </c>
      <c r="N2648" s="90">
        <f>INDEX(Data!I$2:I$6500,MATCH($A2648,Data!$A$2:$A$6500,0))</f>
        <v>0</v>
      </c>
      <c r="O2648" s="83">
        <f>INDEX(Data!J$2:J$6500,MATCH($A2648,Data!$A$2:$A$6500,0))</f>
        <v>0</v>
      </c>
      <c r="P2648" t="str">
        <f>_xlfn.XLOOKUP(B2648,Table3[RefID],Table3[Citation])</f>
        <v>Roland &amp; Seitre (1990)</v>
      </c>
    </row>
    <row r="2649" spans="1:16" x14ac:dyDescent="0.35">
      <c r="A2649" s="68">
        <v>2647</v>
      </c>
      <c r="B2649" s="71">
        <v>159</v>
      </c>
      <c r="C2649" s="72">
        <v>5106</v>
      </c>
      <c r="D2649" s="69">
        <v>3295</v>
      </c>
      <c r="E2649" t="str">
        <f>INDEX(Table5[EEZ],MATCH(C2649,Table5[Colony_ID],0))</f>
        <v>French Polynesian Exclusive Economic Zone</v>
      </c>
      <c r="F2649" t="str">
        <f>INDEX(Table5[Corrected Island/Colony Name],MATCH('Full Data'!C2649,Table5[Colony_ID],0))</f>
        <v>Motu Kohai</v>
      </c>
      <c r="G2649" t="str">
        <f>INDEX(Table4[Common_Name],MATCH('Full Data'!D2649,Table4[SpcRecID],0))</f>
        <v>Black Noddy</v>
      </c>
      <c r="H2649" s="83" t="str">
        <f>INDEX(Data!E$2:E$6500,MATCH(A2649,Data!$A$2:$A$6500,0))</f>
        <v>data deficient</v>
      </c>
      <c r="I2649" s="90">
        <f>INDEX(Data!P$2:P$6500,MATCH(A2649,Data!$A$2:$A$6500,0))</f>
        <v>1984</v>
      </c>
      <c r="J2649" s="90">
        <f>INDEX(Data!Q$2:Q$6500,MATCH($A2649,Data!$A$2:$A$6500,0))</f>
        <v>1990</v>
      </c>
      <c r="K2649" s="90">
        <f>INDEX(Data!F$2:F$6500,MATCH($A2649,Data!$A$2:$A$6500,0))</f>
        <v>0</v>
      </c>
      <c r="L2649" s="90">
        <f>INDEX(Data!G$2:G$6500,MATCH($A2649,Data!$A$2:$A$6500,0))</f>
        <v>0</v>
      </c>
      <c r="M2649" s="90">
        <f>INDEX(Data!H$2:H$6500,MATCH($A2649,Data!$A$2:$A$6500,0))</f>
        <v>0</v>
      </c>
      <c r="N2649" s="90">
        <f>INDEX(Data!I$2:I$6500,MATCH($A2649,Data!$A$2:$A$6500,0))</f>
        <v>0</v>
      </c>
      <c r="O2649" s="83">
        <f>INDEX(Data!J$2:J$6500,MATCH($A2649,Data!$A$2:$A$6500,0))</f>
        <v>0</v>
      </c>
      <c r="P2649" t="str">
        <f>_xlfn.XLOOKUP(B2649,Table3[RefID],Table3[Citation])</f>
        <v>Roland &amp; Seitre (1990)</v>
      </c>
    </row>
    <row r="2650" spans="1:16" x14ac:dyDescent="0.35">
      <c r="A2650" s="68">
        <v>2648</v>
      </c>
      <c r="B2650" s="71">
        <v>159</v>
      </c>
      <c r="C2650" s="72">
        <v>5110</v>
      </c>
      <c r="D2650" s="69">
        <v>3295</v>
      </c>
      <c r="E2650" t="str">
        <f>INDEX(Table5[EEZ],MATCH(C2650,Table5[Colony_ID],0))</f>
        <v>French Polynesian Exclusive Economic Zone</v>
      </c>
      <c r="F2650" t="str">
        <f>INDEX(Table5[Corrected Island/Colony Name],MATCH('Full Data'!C2650,Table5[Colony_ID],0))</f>
        <v>Nukutipipi</v>
      </c>
      <c r="G2650" t="str">
        <f>INDEX(Table4[Common_Name],MATCH('Full Data'!D2650,Table4[SpcRecID],0))</f>
        <v>Black Noddy</v>
      </c>
      <c r="H2650" s="83" t="str">
        <f>INDEX(Data!E$2:E$6500,MATCH(A2650,Data!$A$2:$A$6500,0))</f>
        <v>Data Deficient</v>
      </c>
      <c r="I2650" s="90">
        <f>INDEX(Data!P$2:P$6500,MATCH(A2650,Data!$A$2:$A$6500,0))</f>
        <v>1984</v>
      </c>
      <c r="J2650" s="90">
        <f>INDEX(Data!Q$2:Q$6500,MATCH($A2650,Data!$A$2:$A$6500,0))</f>
        <v>1990</v>
      </c>
      <c r="K2650" s="90">
        <f>INDEX(Data!F$2:F$6500,MATCH($A2650,Data!$A$2:$A$6500,0))</f>
        <v>0</v>
      </c>
      <c r="L2650" s="90">
        <f>INDEX(Data!G$2:G$6500,MATCH($A2650,Data!$A$2:$A$6500,0))</f>
        <v>0</v>
      </c>
      <c r="M2650" s="90">
        <f>INDEX(Data!H$2:H$6500,MATCH($A2650,Data!$A$2:$A$6500,0))</f>
        <v>0</v>
      </c>
      <c r="N2650" s="90">
        <f>INDEX(Data!I$2:I$6500,MATCH($A2650,Data!$A$2:$A$6500,0))</f>
        <v>0</v>
      </c>
      <c r="O2650" s="83">
        <f>INDEX(Data!J$2:J$6500,MATCH($A2650,Data!$A$2:$A$6500,0))</f>
        <v>0</v>
      </c>
      <c r="P2650" t="str">
        <f>_xlfn.XLOOKUP(B2650,Table3[RefID],Table3[Citation])</f>
        <v>Roland &amp; Seitre (1990)</v>
      </c>
    </row>
    <row r="2651" spans="1:16" x14ac:dyDescent="0.35">
      <c r="A2651" s="68">
        <v>2649</v>
      </c>
      <c r="B2651" s="71">
        <v>159</v>
      </c>
      <c r="C2651" s="72">
        <v>5122</v>
      </c>
      <c r="D2651" s="69">
        <v>3295</v>
      </c>
      <c r="E2651" t="str">
        <f>INDEX(Table5[EEZ],MATCH(C2651,Table5[Colony_ID],0))</f>
        <v>French Polynesian Exclusive Economic Zone</v>
      </c>
      <c r="F2651" t="str">
        <f>INDEX(Table5[Corrected Island/Colony Name],MATCH('Full Data'!C2651,Table5[Colony_ID],0))</f>
        <v>Roche Totoro</v>
      </c>
      <c r="G2651" t="str">
        <f>INDEX(Table4[Common_Name],MATCH('Full Data'!D2651,Table4[SpcRecID],0))</f>
        <v>Black Noddy</v>
      </c>
      <c r="H2651" s="83" t="str">
        <f>INDEX(Data!E$2:E$6500,MATCH(A2651,Data!$A$2:$A$6500,0))</f>
        <v>confirmed</v>
      </c>
      <c r="I2651" s="90">
        <f>INDEX(Data!P$2:P$6500,MATCH(A2651,Data!$A$2:$A$6500,0))</f>
        <v>1984</v>
      </c>
      <c r="J2651" s="90">
        <f>INDEX(Data!Q$2:Q$6500,MATCH($A2651,Data!$A$2:$A$6500,0))</f>
        <v>1989</v>
      </c>
      <c r="K2651" s="90">
        <f>INDEX(Data!F$2:F$6500,MATCH($A2651,Data!$A$2:$A$6500,0))</f>
        <v>80</v>
      </c>
      <c r="L2651" s="90">
        <f>INDEX(Data!G$2:G$6500,MATCH($A2651,Data!$A$2:$A$6500,0))</f>
        <v>80</v>
      </c>
      <c r="M2651" s="90">
        <f>INDEX(Data!H$2:H$6500,MATCH($A2651,Data!$A$2:$A$6500,0))</f>
        <v>0</v>
      </c>
      <c r="N2651" s="90">
        <f>INDEX(Data!I$2:I$6500,MATCH($A2651,Data!$A$2:$A$6500,0))</f>
        <v>0</v>
      </c>
      <c r="O2651" s="83" t="str">
        <f>INDEX(Data!J$2:J$6500,MATCH($A2651,Data!$A$2:$A$6500,0))</f>
        <v>nests</v>
      </c>
      <c r="P2651" t="str">
        <f>_xlfn.XLOOKUP(B2651,Table3[RefID],Table3[Citation])</f>
        <v>Roland &amp; Seitre (1990)</v>
      </c>
    </row>
    <row r="2652" spans="1:16" x14ac:dyDescent="0.35">
      <c r="A2652" s="68">
        <v>2650</v>
      </c>
      <c r="B2652" s="71">
        <v>159</v>
      </c>
      <c r="C2652" s="72">
        <v>5136</v>
      </c>
      <c r="D2652" s="69">
        <v>3295</v>
      </c>
      <c r="E2652" t="str">
        <f>INDEX(Table5[EEZ],MATCH(C2652,Table5[Colony_ID],0))</f>
        <v>French Polynesian Exclusive Economic Zone</v>
      </c>
      <c r="F2652" t="str">
        <f>INDEX(Table5[Corrected Island/Colony Name],MATCH('Full Data'!C2652,Table5[Colony_ID],0))</f>
        <v>Rimatara</v>
      </c>
      <c r="G2652" t="str">
        <f>INDEX(Table4[Common_Name],MATCH('Full Data'!D2652,Table4[SpcRecID],0))</f>
        <v>Black Noddy</v>
      </c>
      <c r="H2652" s="83" t="str">
        <f>INDEX(Data!E$2:E$6500,MATCH(A2652,Data!$A$2:$A$6500,0))</f>
        <v>Confirmed</v>
      </c>
      <c r="I2652" s="90">
        <f>INDEX(Data!P$2:P$6500,MATCH(A2652,Data!$A$2:$A$6500,0))</f>
        <v>1020</v>
      </c>
      <c r="J2652" s="90">
        <f>INDEX(Data!Q$2:Q$6500,MATCH($A2652,Data!$A$2:$A$6500,0))</f>
        <v>1989</v>
      </c>
      <c r="K2652" s="90">
        <f>INDEX(Data!F$2:F$6500,MATCH($A2652,Data!$A$2:$A$6500,0))</f>
        <v>0</v>
      </c>
      <c r="L2652" s="90">
        <f>INDEX(Data!G$2:G$6500,MATCH($A2652,Data!$A$2:$A$6500,0))</f>
        <v>0</v>
      </c>
      <c r="M2652" s="90">
        <f>INDEX(Data!H$2:H$6500,MATCH($A2652,Data!$A$2:$A$6500,0))</f>
        <v>0</v>
      </c>
      <c r="N2652" s="90">
        <f>INDEX(Data!I$2:I$6500,MATCH($A2652,Data!$A$2:$A$6500,0))</f>
        <v>0</v>
      </c>
      <c r="O2652" s="83">
        <f>INDEX(Data!J$2:J$6500,MATCH($A2652,Data!$A$2:$A$6500,0))</f>
        <v>0</v>
      </c>
      <c r="P2652" t="str">
        <f>_xlfn.XLOOKUP(B2652,Table3[RefID],Table3[Citation])</f>
        <v>Roland &amp; Seitre (1990)</v>
      </c>
    </row>
    <row r="2653" spans="1:16" x14ac:dyDescent="0.35">
      <c r="A2653" s="68">
        <v>2651</v>
      </c>
      <c r="B2653" s="71">
        <v>159</v>
      </c>
      <c r="C2653" s="72">
        <v>5158</v>
      </c>
      <c r="D2653" s="69">
        <v>3295</v>
      </c>
      <c r="E2653" t="str">
        <f>INDEX(Table5[EEZ],MATCH(C2653,Table5[Colony_ID],0))</f>
        <v>French Polynesian Exclusive Economic Zone</v>
      </c>
      <c r="F2653" t="str">
        <f>INDEX(Table5[Corrected Island/Colony Name],MATCH('Full Data'!C2653,Table5[Colony_ID],0))</f>
        <v>Takume Atoll</v>
      </c>
      <c r="G2653" t="str">
        <f>INDEX(Table4[Common_Name],MATCH('Full Data'!D2653,Table4[SpcRecID],0))</f>
        <v>Black Noddy</v>
      </c>
      <c r="H2653" s="83" t="str">
        <f>INDEX(Data!E$2:E$6500,MATCH(A2653,Data!$A$2:$A$6500,0))</f>
        <v>Data Deficient</v>
      </c>
      <c r="I2653" s="90">
        <f>INDEX(Data!P$2:P$6500,MATCH(A2653,Data!$A$2:$A$6500,0))</f>
        <v>1984</v>
      </c>
      <c r="J2653" s="90">
        <f>INDEX(Data!Q$2:Q$6500,MATCH($A2653,Data!$A$2:$A$6500,0))</f>
        <v>1989</v>
      </c>
      <c r="K2653" s="90">
        <f>INDEX(Data!F$2:F$6500,MATCH($A2653,Data!$A$2:$A$6500,0))</f>
        <v>0</v>
      </c>
      <c r="L2653" s="90">
        <f>INDEX(Data!G$2:G$6500,MATCH($A2653,Data!$A$2:$A$6500,0))</f>
        <v>0</v>
      </c>
      <c r="M2653" s="90">
        <f>INDEX(Data!H$2:H$6500,MATCH($A2653,Data!$A$2:$A$6500,0))</f>
        <v>0</v>
      </c>
      <c r="N2653" s="90">
        <f>INDEX(Data!I$2:I$6500,MATCH($A2653,Data!$A$2:$A$6500,0))</f>
        <v>0</v>
      </c>
      <c r="O2653" s="83">
        <f>INDEX(Data!J$2:J$6500,MATCH($A2653,Data!$A$2:$A$6500,0))</f>
        <v>0</v>
      </c>
      <c r="P2653" t="str">
        <f>_xlfn.XLOOKUP(B2653,Table3[RefID],Table3[Citation])</f>
        <v>Roland &amp; Seitre (1990)</v>
      </c>
    </row>
    <row r="2654" spans="1:16" x14ac:dyDescent="0.35">
      <c r="A2654" s="68">
        <v>2652</v>
      </c>
      <c r="B2654" s="71">
        <v>159</v>
      </c>
      <c r="C2654" s="72">
        <v>5202</v>
      </c>
      <c r="D2654" s="69">
        <v>3295</v>
      </c>
      <c r="E2654" t="str">
        <f>INDEX(Table5[EEZ],MATCH(C2654,Table5[Colony_ID],0))</f>
        <v>French Polynesian Exclusive Economic Zone</v>
      </c>
      <c r="F2654" t="str">
        <f>INDEX(Table5[Corrected Island/Colony Name],MATCH('Full Data'!C2654,Table5[Colony_ID],0))</f>
        <v>Motu Hemeni</v>
      </c>
      <c r="G2654" t="str">
        <f>INDEX(Table4[Common_Name],MATCH('Full Data'!D2654,Table4[SpcRecID],0))</f>
        <v>Black Noddy</v>
      </c>
      <c r="H2654" s="83" t="str">
        <f>INDEX(Data!E$2:E$6500,MATCH(A2654,Data!$A$2:$A$6500,0))</f>
        <v>confirmed</v>
      </c>
      <c r="I2654" s="90">
        <f>INDEX(Data!P$2:P$6500,MATCH(A2654,Data!$A$2:$A$6500,0))</f>
        <v>1960</v>
      </c>
      <c r="J2654" s="90">
        <f>INDEX(Data!Q$2:Q$6500,MATCH($A2654,Data!$A$2:$A$6500,0))</f>
        <v>1989</v>
      </c>
      <c r="K2654" s="90">
        <f>INDEX(Data!F$2:F$6500,MATCH($A2654,Data!$A$2:$A$6500,0))</f>
        <v>0</v>
      </c>
      <c r="L2654" s="90">
        <f>INDEX(Data!G$2:G$6500,MATCH($A2654,Data!$A$2:$A$6500,0))</f>
        <v>0</v>
      </c>
      <c r="M2654" s="90">
        <f>INDEX(Data!H$2:H$6500,MATCH($A2654,Data!$A$2:$A$6500,0))</f>
        <v>0</v>
      </c>
      <c r="N2654" s="90">
        <f>INDEX(Data!I$2:I$6500,MATCH($A2654,Data!$A$2:$A$6500,0))</f>
        <v>0</v>
      </c>
      <c r="O2654" s="83">
        <f>INDEX(Data!J$2:J$6500,MATCH($A2654,Data!$A$2:$A$6500,0))</f>
        <v>0</v>
      </c>
      <c r="P2654" t="str">
        <f>_xlfn.XLOOKUP(B2654,Table3[RefID],Table3[Citation])</f>
        <v>Roland &amp; Seitre (1990)</v>
      </c>
    </row>
    <row r="2655" spans="1:16" x14ac:dyDescent="0.35">
      <c r="A2655" s="68">
        <v>2653</v>
      </c>
      <c r="B2655" s="71">
        <v>159</v>
      </c>
      <c r="C2655" s="72">
        <v>5203</v>
      </c>
      <c r="D2655" s="69">
        <v>3295</v>
      </c>
      <c r="E2655" t="str">
        <f>INDEX(Table5[EEZ],MATCH(C2655,Table5[Colony_ID],0))</f>
        <v>French Polynesian Exclusive Economic Zone</v>
      </c>
      <c r="F2655" t="str">
        <f>INDEX(Table5[Corrected Island/Colony Name],MATCH('Full Data'!C2655,Table5[Colony_ID],0))</f>
        <v>Motu Papa</v>
      </c>
      <c r="G2655" t="str">
        <f>INDEX(Table4[Common_Name],MATCH('Full Data'!D2655,Table4[SpcRecID],0))</f>
        <v>Black Noddy</v>
      </c>
      <c r="H2655" s="83" t="str">
        <f>INDEX(Data!E$2:E$6500,MATCH(A2655,Data!$A$2:$A$6500,0))</f>
        <v>Confirmed</v>
      </c>
      <c r="I2655" s="90">
        <f>INDEX(Data!P$2:P$6500,MATCH(A2655,Data!$A$2:$A$6500,0))</f>
        <v>1994</v>
      </c>
      <c r="J2655" s="90">
        <f>INDEX(Data!Q$2:Q$6500,MATCH($A2655,Data!$A$2:$A$6500,0))</f>
        <v>1990</v>
      </c>
      <c r="K2655" s="90">
        <f>INDEX(Data!F$2:F$6500,MATCH($A2655,Data!$A$2:$A$6500,0))</f>
        <v>0</v>
      </c>
      <c r="L2655" s="90">
        <f>INDEX(Data!G$2:G$6500,MATCH($A2655,Data!$A$2:$A$6500,0))</f>
        <v>0</v>
      </c>
      <c r="M2655" s="90">
        <f>INDEX(Data!H$2:H$6500,MATCH($A2655,Data!$A$2:$A$6500,0))</f>
        <v>0</v>
      </c>
      <c r="N2655" s="90">
        <f>INDEX(Data!I$2:I$6500,MATCH($A2655,Data!$A$2:$A$6500,0))</f>
        <v>0</v>
      </c>
      <c r="O2655" s="83">
        <f>INDEX(Data!J$2:J$6500,MATCH($A2655,Data!$A$2:$A$6500,0))</f>
        <v>0</v>
      </c>
      <c r="P2655" t="str">
        <f>_xlfn.XLOOKUP(B2655,Table3[RefID],Table3[Citation])</f>
        <v>Roland &amp; Seitre (1990)</v>
      </c>
    </row>
    <row r="2656" spans="1:16" x14ac:dyDescent="0.35">
      <c r="A2656" s="68">
        <v>2654</v>
      </c>
      <c r="B2656" s="71">
        <v>159</v>
      </c>
      <c r="C2656" s="72">
        <v>5215</v>
      </c>
      <c r="D2656" s="69">
        <v>3295</v>
      </c>
      <c r="E2656" t="str">
        <f>INDEX(Table5[EEZ],MATCH(C2656,Table5[Colony_ID],0))</f>
        <v>French Polynesian Exclusive Economic Zone</v>
      </c>
      <c r="F2656" t="str">
        <f>INDEX(Table5[Corrected Island/Colony Name],MATCH('Full Data'!C2656,Table5[Colony_ID],0))</f>
        <v>Ua Pou</v>
      </c>
      <c r="G2656" t="str">
        <f>INDEX(Table4[Common_Name],MATCH('Full Data'!D2656,Table4[SpcRecID],0))</f>
        <v>Black Noddy</v>
      </c>
      <c r="H2656" s="83" t="str">
        <f>INDEX(Data!E$2:E$6500,MATCH(A2656,Data!$A$2:$A$6500,0))</f>
        <v>Data Deficient</v>
      </c>
      <c r="I2656" s="90">
        <f>INDEX(Data!P$2:P$6500,MATCH(A2656,Data!$A$2:$A$6500,0))</f>
        <v>1994</v>
      </c>
      <c r="J2656" s="90">
        <f>INDEX(Data!Q$2:Q$6500,MATCH($A2656,Data!$A$2:$A$6500,0))</f>
        <v>1989</v>
      </c>
      <c r="K2656" s="90">
        <f>INDEX(Data!F$2:F$6500,MATCH($A2656,Data!$A$2:$A$6500,0))</f>
        <v>0</v>
      </c>
      <c r="L2656" s="90">
        <f>INDEX(Data!G$2:G$6500,MATCH($A2656,Data!$A$2:$A$6500,0))</f>
        <v>0</v>
      </c>
      <c r="M2656" s="90">
        <f>INDEX(Data!H$2:H$6500,MATCH($A2656,Data!$A$2:$A$6500,0))</f>
        <v>0</v>
      </c>
      <c r="N2656" s="90">
        <f>INDEX(Data!I$2:I$6500,MATCH($A2656,Data!$A$2:$A$6500,0))</f>
        <v>0</v>
      </c>
      <c r="O2656" s="83">
        <f>INDEX(Data!J$2:J$6500,MATCH($A2656,Data!$A$2:$A$6500,0))</f>
        <v>0</v>
      </c>
      <c r="P2656" t="str">
        <f>_xlfn.XLOOKUP(B2656,Table3[RefID],Table3[Citation])</f>
        <v>Roland &amp; Seitre (1990)</v>
      </c>
    </row>
    <row r="2657" spans="1:16" x14ac:dyDescent="0.35">
      <c r="A2657" s="68">
        <v>2655</v>
      </c>
      <c r="B2657" s="71">
        <v>159</v>
      </c>
      <c r="C2657" s="72">
        <v>5128</v>
      </c>
      <c r="D2657" s="69">
        <v>3883</v>
      </c>
      <c r="E2657" t="str">
        <f>INDEX(Table5[EEZ],MATCH(C2657,Table5[Colony_ID],0))</f>
        <v>French Polynesian Exclusive Economic Zone</v>
      </c>
      <c r="F2657" t="str">
        <f>INDEX(Table5[Corrected Island/Colony Name],MATCH('Full Data'!C2657,Table5[Colony_ID],0))</f>
        <v>Rapa</v>
      </c>
      <c r="G2657" t="str">
        <f>INDEX(Table4[Common_Name],MATCH('Full Data'!D2657,Table4[SpcRecID],0))</f>
        <v>Black-winged Petrel</v>
      </c>
      <c r="H2657" s="83" t="str">
        <f>INDEX(Data!E$2:E$6500,MATCH(A2657,Data!$A$2:$A$6500,0))</f>
        <v>Potential Breeding</v>
      </c>
      <c r="I2657" s="90">
        <f>INDEX(Data!P$2:P$6500,MATCH(A2657,Data!$A$2:$A$6500,0))</f>
        <v>1989</v>
      </c>
      <c r="J2657" s="90">
        <f>INDEX(Data!Q$2:Q$6500,MATCH($A2657,Data!$A$2:$A$6500,0))</f>
        <v>1989</v>
      </c>
      <c r="K2657" s="90">
        <f>INDEX(Data!F$2:F$6500,MATCH($A2657,Data!$A$2:$A$6500,0))</f>
        <v>2</v>
      </c>
      <c r="L2657" s="90">
        <f>INDEX(Data!G$2:G$6500,MATCH($A2657,Data!$A$2:$A$6500,0))</f>
        <v>2</v>
      </c>
      <c r="M2657" s="90">
        <f>INDEX(Data!H$2:H$6500,MATCH($A2657,Data!$A$2:$A$6500,0))</f>
        <v>0</v>
      </c>
      <c r="N2657" s="90">
        <f>INDEX(Data!I$2:I$6500,MATCH($A2657,Data!$A$2:$A$6500,0))</f>
        <v>0</v>
      </c>
      <c r="O2657" s="83" t="str">
        <f>INDEX(Data!J$2:J$6500,MATCH($A2657,Data!$A$2:$A$6500,0))</f>
        <v>individuals</v>
      </c>
      <c r="P2657" t="str">
        <f>_xlfn.XLOOKUP(B2657,Table3[RefID],Table3[Citation])</f>
        <v>Roland &amp; Seitre (1990)</v>
      </c>
    </row>
    <row r="2658" spans="1:16" x14ac:dyDescent="0.35">
      <c r="A2658" s="68">
        <v>2656</v>
      </c>
      <c r="B2658" s="71">
        <v>159</v>
      </c>
      <c r="C2658" s="72">
        <v>5015</v>
      </c>
      <c r="D2658" s="70">
        <v>1016817</v>
      </c>
      <c r="E2658" t="str">
        <f>INDEX(Table5[EEZ],MATCH(C2658,Table5[Colony_ID],0))</f>
        <v>French Polynesian Exclusive Economic Zone</v>
      </c>
      <c r="F2658" t="str">
        <f>INDEX(Table5[Corrected Island/Colony Name],MATCH('Full Data'!C2658,Table5[Colony_ID],0))</f>
        <v>Fatu Huku</v>
      </c>
      <c r="G2658" t="str">
        <f>INDEX(Table4[Common_Name],MATCH('Full Data'!D2658,Table4[SpcRecID],0))</f>
        <v>Blue Noddy</v>
      </c>
      <c r="H2658" s="83" t="str">
        <f>INDEX(Data!E$2:E$6500,MATCH(A2658,Data!$A$2:$A$6500,0))</f>
        <v>data deficient</v>
      </c>
      <c r="I2658" s="90">
        <f>INDEX(Data!P$2:P$6500,MATCH(A2658,Data!$A$2:$A$6500,0))</f>
        <v>1990</v>
      </c>
      <c r="J2658" s="90">
        <f>INDEX(Data!Q$2:Q$6500,MATCH($A2658,Data!$A$2:$A$6500,0))</f>
        <v>1990</v>
      </c>
      <c r="K2658" s="90">
        <f>INDEX(Data!F$2:F$6500,MATCH($A2658,Data!$A$2:$A$6500,0))</f>
        <v>0</v>
      </c>
      <c r="L2658" s="90">
        <f>INDEX(Data!G$2:G$6500,MATCH($A2658,Data!$A$2:$A$6500,0))</f>
        <v>0</v>
      </c>
      <c r="M2658" s="90">
        <f>INDEX(Data!H$2:H$6500,MATCH($A2658,Data!$A$2:$A$6500,0))</f>
        <v>0</v>
      </c>
      <c r="N2658" s="90">
        <f>INDEX(Data!I$2:I$6500,MATCH($A2658,Data!$A$2:$A$6500,0))</f>
        <v>0</v>
      </c>
      <c r="O2658" s="83">
        <f>INDEX(Data!J$2:J$6500,MATCH($A2658,Data!$A$2:$A$6500,0))</f>
        <v>0</v>
      </c>
      <c r="P2658" t="str">
        <f>_xlfn.XLOOKUP(B2658,Table3[RefID],Table3[Citation])</f>
        <v>Roland &amp; Seitre (1990)</v>
      </c>
    </row>
    <row r="2659" spans="1:16" x14ac:dyDescent="0.35">
      <c r="A2659" s="68">
        <v>2657</v>
      </c>
      <c r="B2659" s="71">
        <v>159</v>
      </c>
      <c r="C2659" s="72">
        <v>5032</v>
      </c>
      <c r="D2659" s="70">
        <v>1016817</v>
      </c>
      <c r="E2659" t="str">
        <f>INDEX(Table5[EEZ],MATCH(C2659,Table5[Colony_ID],0))</f>
        <v>French Polynesian Exclusive Economic Zone</v>
      </c>
      <c r="F2659" t="str">
        <f>INDEX(Table5[Corrected Island/Colony Name],MATCH('Full Data'!C2659,Table5[Colony_ID],0))</f>
        <v>Marotiri</v>
      </c>
      <c r="G2659" t="str">
        <f>INDEX(Table4[Common_Name],MATCH('Full Data'!D2659,Table4[SpcRecID],0))</f>
        <v>Blue Noddy</v>
      </c>
      <c r="H2659" s="83" t="str">
        <f>INDEX(Data!E$2:E$6500,MATCH(A2659,Data!$A$2:$A$6500,0))</f>
        <v>Data Deficient</v>
      </c>
      <c r="I2659" s="90">
        <f>INDEX(Data!P$2:P$6500,MATCH(A2659,Data!$A$2:$A$6500,0))</f>
        <v>1989</v>
      </c>
      <c r="J2659" s="90">
        <f>INDEX(Data!Q$2:Q$6500,MATCH($A2659,Data!$A$2:$A$6500,0))</f>
        <v>1989</v>
      </c>
      <c r="K2659" s="90">
        <f>INDEX(Data!F$2:F$6500,MATCH($A2659,Data!$A$2:$A$6500,0))</f>
        <v>0</v>
      </c>
      <c r="L2659" s="90">
        <f>INDEX(Data!G$2:G$6500,MATCH($A2659,Data!$A$2:$A$6500,0))</f>
        <v>0</v>
      </c>
      <c r="M2659" s="90">
        <f>INDEX(Data!H$2:H$6500,MATCH($A2659,Data!$A$2:$A$6500,0))</f>
        <v>0</v>
      </c>
      <c r="N2659" s="90">
        <f>INDEX(Data!I$2:I$6500,MATCH($A2659,Data!$A$2:$A$6500,0))</f>
        <v>0</v>
      </c>
      <c r="O2659" s="83">
        <f>INDEX(Data!J$2:J$6500,MATCH($A2659,Data!$A$2:$A$6500,0))</f>
        <v>0</v>
      </c>
      <c r="P2659" t="str">
        <f>_xlfn.XLOOKUP(B2659,Table3[RefID],Table3[Citation])</f>
        <v>Roland &amp; Seitre (1990)</v>
      </c>
    </row>
    <row r="2660" spans="1:16" x14ac:dyDescent="0.35">
      <c r="A2660" s="68">
        <v>2658</v>
      </c>
      <c r="B2660" s="71">
        <v>159</v>
      </c>
      <c r="C2660" s="72">
        <v>5115</v>
      </c>
      <c r="D2660" s="70">
        <v>1016817</v>
      </c>
      <c r="E2660" t="str">
        <f>INDEX(Table5[EEZ],MATCH(C2660,Table5[Colony_ID],0))</f>
        <v>French Polynesian Exclusive Economic Zone</v>
      </c>
      <c r="F2660" t="str">
        <f>INDEX(Table5[Corrected Island/Colony Name],MATCH('Full Data'!C2660,Table5[Colony_ID],0))</f>
        <v>Motu Araao</v>
      </c>
      <c r="G2660" t="str">
        <f>INDEX(Table4[Common_Name],MATCH('Full Data'!D2660,Table4[SpcRecID],0))</f>
        <v>Blue Noddy</v>
      </c>
      <c r="H2660" s="83" t="str">
        <f>INDEX(Data!E$2:E$6500,MATCH(A2660,Data!$A$2:$A$6500,0))</f>
        <v>Data Deficient</v>
      </c>
      <c r="I2660" s="90">
        <f>INDEX(Data!P$2:P$6500,MATCH(A2660,Data!$A$2:$A$6500,0))</f>
        <v>1989</v>
      </c>
      <c r="J2660" s="90">
        <f>INDEX(Data!Q$2:Q$6500,MATCH($A2660,Data!$A$2:$A$6500,0))</f>
        <v>1989</v>
      </c>
      <c r="K2660" s="90">
        <f>INDEX(Data!F$2:F$6500,MATCH($A2660,Data!$A$2:$A$6500,0))</f>
        <v>0</v>
      </c>
      <c r="L2660" s="90">
        <f>INDEX(Data!G$2:G$6500,MATCH($A2660,Data!$A$2:$A$6500,0))</f>
        <v>0</v>
      </c>
      <c r="M2660" s="90">
        <f>INDEX(Data!H$2:H$6500,MATCH($A2660,Data!$A$2:$A$6500,0))</f>
        <v>0</v>
      </c>
      <c r="N2660" s="90">
        <f>INDEX(Data!I$2:I$6500,MATCH($A2660,Data!$A$2:$A$6500,0))</f>
        <v>0</v>
      </c>
      <c r="O2660" s="83">
        <f>INDEX(Data!J$2:J$6500,MATCH($A2660,Data!$A$2:$A$6500,0))</f>
        <v>0</v>
      </c>
      <c r="P2660" t="str">
        <f>_xlfn.XLOOKUP(B2660,Table3[RefID],Table3[Citation])</f>
        <v>Roland &amp; Seitre (1990)</v>
      </c>
    </row>
    <row r="2661" spans="1:16" x14ac:dyDescent="0.35">
      <c r="A2661" s="68">
        <v>2659</v>
      </c>
      <c r="B2661" s="71">
        <v>159</v>
      </c>
      <c r="C2661" s="72">
        <v>5128</v>
      </c>
      <c r="D2661" s="70">
        <v>1016817</v>
      </c>
      <c r="E2661" t="str">
        <f>INDEX(Table5[EEZ],MATCH(C2661,Table5[Colony_ID],0))</f>
        <v>French Polynesian Exclusive Economic Zone</v>
      </c>
      <c r="F2661" t="str">
        <f>INDEX(Table5[Corrected Island/Colony Name],MATCH('Full Data'!C2661,Table5[Colony_ID],0))</f>
        <v>Rapa</v>
      </c>
      <c r="G2661" t="str">
        <f>INDEX(Table4[Common_Name],MATCH('Full Data'!D2661,Table4[SpcRecID],0))</f>
        <v>Blue Noddy</v>
      </c>
      <c r="H2661" s="83" t="str">
        <f>INDEX(Data!E$2:E$6500,MATCH(A2661,Data!$A$2:$A$6500,0))</f>
        <v>Data Deficient</v>
      </c>
      <c r="I2661" s="90">
        <f>INDEX(Data!P$2:P$6500,MATCH(A2661,Data!$A$2:$A$6500,0))</f>
        <v>1989</v>
      </c>
      <c r="J2661" s="90">
        <f>INDEX(Data!Q$2:Q$6500,MATCH($A2661,Data!$A$2:$A$6500,0))</f>
        <v>1989</v>
      </c>
      <c r="K2661" s="90">
        <f>INDEX(Data!F$2:F$6500,MATCH($A2661,Data!$A$2:$A$6500,0))</f>
        <v>0</v>
      </c>
      <c r="L2661" s="90">
        <f>INDEX(Data!G$2:G$6500,MATCH($A2661,Data!$A$2:$A$6500,0))</f>
        <v>0</v>
      </c>
      <c r="M2661" s="90">
        <f>INDEX(Data!H$2:H$6500,MATCH($A2661,Data!$A$2:$A$6500,0))</f>
        <v>0</v>
      </c>
      <c r="N2661" s="90">
        <f>INDEX(Data!I$2:I$6500,MATCH($A2661,Data!$A$2:$A$6500,0))</f>
        <v>0</v>
      </c>
      <c r="O2661" s="83">
        <f>INDEX(Data!J$2:J$6500,MATCH($A2661,Data!$A$2:$A$6500,0))</f>
        <v>0</v>
      </c>
      <c r="P2661" t="str">
        <f>_xlfn.XLOOKUP(B2661,Table3[RefID],Table3[Citation])</f>
        <v>Roland &amp; Seitre (1990)</v>
      </c>
    </row>
    <row r="2662" spans="1:16" x14ac:dyDescent="0.35">
      <c r="A2662" s="68">
        <v>2660</v>
      </c>
      <c r="B2662" s="71">
        <v>159</v>
      </c>
      <c r="C2662" s="72">
        <v>5158</v>
      </c>
      <c r="D2662" s="70">
        <v>1016817</v>
      </c>
      <c r="E2662" t="str">
        <f>INDEX(Table5[EEZ],MATCH(C2662,Table5[Colony_ID],0))</f>
        <v>French Polynesian Exclusive Economic Zone</v>
      </c>
      <c r="F2662" t="str">
        <f>INDEX(Table5[Corrected Island/Colony Name],MATCH('Full Data'!C2662,Table5[Colony_ID],0))</f>
        <v>Takume Atoll</v>
      </c>
      <c r="G2662" t="str">
        <f>INDEX(Table4[Common_Name],MATCH('Full Data'!D2662,Table4[SpcRecID],0))</f>
        <v>Blue Noddy</v>
      </c>
      <c r="H2662" s="83" t="str">
        <f>INDEX(Data!E$2:E$6500,MATCH(A2662,Data!$A$2:$A$6500,0))</f>
        <v>Data Deficient</v>
      </c>
      <c r="I2662" s="90">
        <f>INDEX(Data!P$2:P$6500,MATCH(A2662,Data!$A$2:$A$6500,0))</f>
        <v>1989</v>
      </c>
      <c r="J2662" s="90">
        <f>INDEX(Data!Q$2:Q$6500,MATCH($A2662,Data!$A$2:$A$6500,0))</f>
        <v>1989</v>
      </c>
      <c r="K2662" s="90">
        <f>INDEX(Data!F$2:F$6500,MATCH($A2662,Data!$A$2:$A$6500,0))</f>
        <v>0</v>
      </c>
      <c r="L2662" s="90">
        <f>INDEX(Data!G$2:G$6500,MATCH($A2662,Data!$A$2:$A$6500,0))</f>
        <v>0</v>
      </c>
      <c r="M2662" s="90">
        <f>INDEX(Data!H$2:H$6500,MATCH($A2662,Data!$A$2:$A$6500,0))</f>
        <v>0</v>
      </c>
      <c r="N2662" s="90">
        <f>INDEX(Data!I$2:I$6500,MATCH($A2662,Data!$A$2:$A$6500,0))</f>
        <v>0</v>
      </c>
      <c r="O2662" s="83">
        <f>INDEX(Data!J$2:J$6500,MATCH($A2662,Data!$A$2:$A$6500,0))</f>
        <v>0</v>
      </c>
      <c r="P2662" t="str">
        <f>_xlfn.XLOOKUP(B2662,Table3[RefID],Table3[Citation])</f>
        <v>Roland &amp; Seitre (1990)</v>
      </c>
    </row>
    <row r="2663" spans="1:16" x14ac:dyDescent="0.35">
      <c r="A2663" s="68">
        <v>2661</v>
      </c>
      <c r="B2663" s="71">
        <v>159</v>
      </c>
      <c r="C2663" s="72">
        <v>5203</v>
      </c>
      <c r="D2663" s="70">
        <v>1016817</v>
      </c>
      <c r="E2663" t="str">
        <f>INDEX(Table5[EEZ],MATCH(C2663,Table5[Colony_ID],0))</f>
        <v>French Polynesian Exclusive Economic Zone</v>
      </c>
      <c r="F2663" t="str">
        <f>INDEX(Table5[Corrected Island/Colony Name],MATCH('Full Data'!C2663,Table5[Colony_ID],0))</f>
        <v>Motu Papa</v>
      </c>
      <c r="G2663" t="str">
        <f>INDEX(Table4[Common_Name],MATCH('Full Data'!D2663,Table4[SpcRecID],0))</f>
        <v>Blue Noddy</v>
      </c>
      <c r="H2663" s="83" t="str">
        <f>INDEX(Data!E$2:E$6500,MATCH(A2663,Data!$A$2:$A$6500,0))</f>
        <v>Confirmed</v>
      </c>
      <c r="I2663" s="90">
        <f>INDEX(Data!P$2:P$6500,MATCH(A2663,Data!$A$2:$A$6500,0))</f>
        <v>1990</v>
      </c>
      <c r="J2663" s="90">
        <f>INDEX(Data!Q$2:Q$6500,MATCH($A2663,Data!$A$2:$A$6500,0))</f>
        <v>1990</v>
      </c>
      <c r="K2663" s="90">
        <f>INDEX(Data!F$2:F$6500,MATCH($A2663,Data!$A$2:$A$6500,0))</f>
        <v>0</v>
      </c>
      <c r="L2663" s="90">
        <f>INDEX(Data!G$2:G$6500,MATCH($A2663,Data!$A$2:$A$6500,0))</f>
        <v>0</v>
      </c>
      <c r="M2663" s="90">
        <f>INDEX(Data!H$2:H$6500,MATCH($A2663,Data!$A$2:$A$6500,0))</f>
        <v>0</v>
      </c>
      <c r="N2663" s="90">
        <f>INDEX(Data!I$2:I$6500,MATCH($A2663,Data!$A$2:$A$6500,0))</f>
        <v>0</v>
      </c>
      <c r="O2663" s="83">
        <f>INDEX(Data!J$2:J$6500,MATCH($A2663,Data!$A$2:$A$6500,0))</f>
        <v>0</v>
      </c>
      <c r="P2663" t="str">
        <f>_xlfn.XLOOKUP(B2663,Table3[RefID],Table3[Citation])</f>
        <v>Roland &amp; Seitre (1990)</v>
      </c>
    </row>
    <row r="2664" spans="1:16" x14ac:dyDescent="0.35">
      <c r="A2664" s="68">
        <v>2662</v>
      </c>
      <c r="B2664" s="71">
        <v>159</v>
      </c>
      <c r="C2664" s="72">
        <v>5205</v>
      </c>
      <c r="D2664" s="70">
        <v>1016817</v>
      </c>
      <c r="E2664" t="str">
        <f>INDEX(Table5[EEZ],MATCH(C2664,Table5[Colony_ID],0))</f>
        <v>French Polynesian Exclusive Economic Zone</v>
      </c>
      <c r="F2664" t="str">
        <f>INDEX(Table5[Corrected Island/Colony Name],MATCH('Full Data'!C2664,Table5[Colony_ID],0))</f>
        <v>Motu Tekohai</v>
      </c>
      <c r="G2664" t="str">
        <f>INDEX(Table4[Common_Name],MATCH('Full Data'!D2664,Table4[SpcRecID],0))</f>
        <v>Blue Noddy</v>
      </c>
      <c r="H2664" s="83" t="str">
        <f>INDEX(Data!E$2:E$6500,MATCH(A2664,Data!$A$2:$A$6500,0))</f>
        <v>data deficient</v>
      </c>
      <c r="I2664" s="90">
        <f>INDEX(Data!P$2:P$6500,MATCH(A2664,Data!$A$2:$A$6500,0))</f>
        <v>1990</v>
      </c>
      <c r="J2664" s="90">
        <f>INDEX(Data!Q$2:Q$6500,MATCH($A2664,Data!$A$2:$A$6500,0))</f>
        <v>1990</v>
      </c>
      <c r="K2664" s="90">
        <f>INDEX(Data!F$2:F$6500,MATCH($A2664,Data!$A$2:$A$6500,0))</f>
        <v>0</v>
      </c>
      <c r="L2664" s="90">
        <f>INDEX(Data!G$2:G$6500,MATCH($A2664,Data!$A$2:$A$6500,0))</f>
        <v>0</v>
      </c>
      <c r="M2664" s="90">
        <f>INDEX(Data!H$2:H$6500,MATCH($A2664,Data!$A$2:$A$6500,0))</f>
        <v>0</v>
      </c>
      <c r="N2664" s="90">
        <f>INDEX(Data!I$2:I$6500,MATCH($A2664,Data!$A$2:$A$6500,0))</f>
        <v>0</v>
      </c>
      <c r="O2664" s="83">
        <f>INDEX(Data!J$2:J$6500,MATCH($A2664,Data!$A$2:$A$6500,0))</f>
        <v>0</v>
      </c>
      <c r="P2664" t="str">
        <f>_xlfn.XLOOKUP(B2664,Table3[RefID],Table3[Citation])</f>
        <v>Roland &amp; Seitre (1990)</v>
      </c>
    </row>
    <row r="2665" spans="1:16" x14ac:dyDescent="0.35">
      <c r="A2665" s="68">
        <v>2663</v>
      </c>
      <c r="B2665" s="71">
        <v>159</v>
      </c>
      <c r="C2665" s="72">
        <v>5215</v>
      </c>
      <c r="D2665" s="70">
        <v>1016817</v>
      </c>
      <c r="E2665" t="str">
        <f>INDEX(Table5[EEZ],MATCH(C2665,Table5[Colony_ID],0))</f>
        <v>French Polynesian Exclusive Economic Zone</v>
      </c>
      <c r="F2665" t="str">
        <f>INDEX(Table5[Corrected Island/Colony Name],MATCH('Full Data'!C2665,Table5[Colony_ID],0))</f>
        <v>Ua Pou</v>
      </c>
      <c r="G2665" t="str">
        <f>INDEX(Table4[Common_Name],MATCH('Full Data'!D2665,Table4[SpcRecID],0))</f>
        <v>Blue Noddy</v>
      </c>
      <c r="H2665" s="83" t="str">
        <f>INDEX(Data!E$2:E$6500,MATCH(A2665,Data!$A$2:$A$6500,0))</f>
        <v>Data Deficient</v>
      </c>
      <c r="I2665" s="90">
        <f>INDEX(Data!P$2:P$6500,MATCH(A2665,Data!$A$2:$A$6500,0))</f>
        <v>1989</v>
      </c>
      <c r="J2665" s="90">
        <f>INDEX(Data!Q$2:Q$6500,MATCH($A2665,Data!$A$2:$A$6500,0))</f>
        <v>1989</v>
      </c>
      <c r="K2665" s="90">
        <f>INDEX(Data!F$2:F$6500,MATCH($A2665,Data!$A$2:$A$6500,0))</f>
        <v>0</v>
      </c>
      <c r="L2665" s="90">
        <f>INDEX(Data!G$2:G$6500,MATCH($A2665,Data!$A$2:$A$6500,0))</f>
        <v>0</v>
      </c>
      <c r="M2665" s="90">
        <f>INDEX(Data!H$2:H$6500,MATCH($A2665,Data!$A$2:$A$6500,0))</f>
        <v>0</v>
      </c>
      <c r="N2665" s="90">
        <f>INDEX(Data!I$2:I$6500,MATCH($A2665,Data!$A$2:$A$6500,0))</f>
        <v>0</v>
      </c>
      <c r="O2665" s="83">
        <f>INDEX(Data!J$2:J$6500,MATCH($A2665,Data!$A$2:$A$6500,0))</f>
        <v>0</v>
      </c>
      <c r="P2665" t="str">
        <f>_xlfn.XLOOKUP(B2665,Table3[RefID],Table3[Citation])</f>
        <v>Roland &amp; Seitre (1990)</v>
      </c>
    </row>
    <row r="2666" spans="1:16" x14ac:dyDescent="0.35">
      <c r="A2666" s="68">
        <v>2664</v>
      </c>
      <c r="B2666" s="71">
        <v>159</v>
      </c>
      <c r="C2666" s="72">
        <v>5005</v>
      </c>
      <c r="D2666" s="69">
        <v>3659</v>
      </c>
      <c r="E2666" t="str">
        <f>INDEX(Table5[EEZ],MATCH(C2666,Table5[Colony_ID],0))</f>
        <v>French Polynesian Exclusive Economic Zone</v>
      </c>
      <c r="F2666" t="str">
        <f>INDEX(Table5[Corrected Island/Colony Name],MATCH('Full Data'!C2666,Table5[Colony_ID],0))</f>
        <v>Anuanu Runga</v>
      </c>
      <c r="G2666" t="str">
        <f>INDEX(Table4[Common_Name],MATCH('Full Data'!D2666,Table4[SpcRecID],0))</f>
        <v>Brown Booby</v>
      </c>
      <c r="H2666" s="83" t="str">
        <f>INDEX(Data!E$2:E$6500,MATCH(A2666,Data!$A$2:$A$6500,0))</f>
        <v>Data Deficient</v>
      </c>
      <c r="I2666" s="90">
        <f>INDEX(Data!P$2:P$6500,MATCH(A2666,Data!$A$2:$A$6500,0))</f>
        <v>1990</v>
      </c>
      <c r="J2666" s="90">
        <f>INDEX(Data!Q$2:Q$6500,MATCH($A2666,Data!$A$2:$A$6500,0))</f>
        <v>1990</v>
      </c>
      <c r="K2666" s="90">
        <f>INDEX(Data!F$2:F$6500,MATCH($A2666,Data!$A$2:$A$6500,0))</f>
        <v>0</v>
      </c>
      <c r="L2666" s="90">
        <f>INDEX(Data!G$2:G$6500,MATCH($A2666,Data!$A$2:$A$6500,0))</f>
        <v>0</v>
      </c>
      <c r="M2666" s="90">
        <f>INDEX(Data!H$2:H$6500,MATCH($A2666,Data!$A$2:$A$6500,0))</f>
        <v>0</v>
      </c>
      <c r="N2666" s="90">
        <f>INDEX(Data!I$2:I$6500,MATCH($A2666,Data!$A$2:$A$6500,0))</f>
        <v>0</v>
      </c>
      <c r="O2666" s="83">
        <f>INDEX(Data!J$2:J$6500,MATCH($A2666,Data!$A$2:$A$6500,0))</f>
        <v>0</v>
      </c>
      <c r="P2666" t="str">
        <f>_xlfn.XLOOKUP(B2666,Table3[RefID],Table3[Citation])</f>
        <v>Roland &amp; Seitre (1990)</v>
      </c>
    </row>
    <row r="2667" spans="1:16" x14ac:dyDescent="0.35">
      <c r="A2667" s="68">
        <v>2665</v>
      </c>
      <c r="B2667" s="71">
        <v>159</v>
      </c>
      <c r="C2667" s="72">
        <v>5015</v>
      </c>
      <c r="D2667" s="69">
        <v>3659</v>
      </c>
      <c r="E2667" t="str">
        <f>INDEX(Table5[EEZ],MATCH(C2667,Table5[Colony_ID],0))</f>
        <v>French Polynesian Exclusive Economic Zone</v>
      </c>
      <c r="F2667" t="str">
        <f>INDEX(Table5[Corrected Island/Colony Name],MATCH('Full Data'!C2667,Table5[Colony_ID],0))</f>
        <v>Fatu Huku</v>
      </c>
      <c r="G2667" t="str">
        <f>INDEX(Table4[Common_Name],MATCH('Full Data'!D2667,Table4[SpcRecID],0))</f>
        <v>Brown Booby</v>
      </c>
      <c r="H2667" s="83" t="str">
        <f>INDEX(Data!E$2:E$6500,MATCH(A2667,Data!$A$2:$A$6500,0))</f>
        <v>Probable</v>
      </c>
      <c r="I2667" s="90">
        <f>INDEX(Data!P$2:P$6500,MATCH(A2667,Data!$A$2:$A$6500,0))</f>
        <v>1990</v>
      </c>
      <c r="J2667" s="90">
        <f>INDEX(Data!Q$2:Q$6500,MATCH($A2667,Data!$A$2:$A$6500,0))</f>
        <v>1990</v>
      </c>
      <c r="K2667" s="90">
        <f>INDEX(Data!F$2:F$6500,MATCH($A2667,Data!$A$2:$A$6500,0))</f>
        <v>100</v>
      </c>
      <c r="L2667" s="90">
        <f>INDEX(Data!G$2:G$6500,MATCH($A2667,Data!$A$2:$A$6500,0))</f>
        <v>100</v>
      </c>
      <c r="M2667" s="90">
        <f>INDEX(Data!H$2:H$6500,MATCH($A2667,Data!$A$2:$A$6500,0))</f>
        <v>0</v>
      </c>
      <c r="N2667" s="90">
        <f>INDEX(Data!I$2:I$6500,MATCH($A2667,Data!$A$2:$A$6500,0))</f>
        <v>0</v>
      </c>
      <c r="O2667" s="83" t="str">
        <f>INDEX(Data!J$2:J$6500,MATCH($A2667,Data!$A$2:$A$6500,0))</f>
        <v>breeding pairs</v>
      </c>
      <c r="P2667" t="str">
        <f>_xlfn.XLOOKUP(B2667,Table3[RefID],Table3[Citation])</f>
        <v>Roland &amp; Seitre (1990)</v>
      </c>
    </row>
    <row r="2668" spans="1:16" x14ac:dyDescent="0.35">
      <c r="A2668" s="68">
        <v>2666</v>
      </c>
      <c r="B2668" s="71">
        <v>159</v>
      </c>
      <c r="C2668" s="72">
        <v>5059</v>
      </c>
      <c r="D2668" s="69">
        <v>3659</v>
      </c>
      <c r="E2668" t="str">
        <f>INDEX(Table5[EEZ],MATCH(C2668,Table5[Colony_ID],0))</f>
        <v>French Polynesian Exclusive Economic Zone</v>
      </c>
      <c r="F2668" t="str">
        <f>INDEX(Table5[Corrected Island/Colony Name],MATCH('Full Data'!C2668,Table5[Colony_ID],0))</f>
        <v>Makatea</v>
      </c>
      <c r="G2668" t="str">
        <f>INDEX(Table4[Common_Name],MATCH('Full Data'!D2668,Table4[SpcRecID],0))</f>
        <v>Brown Booby</v>
      </c>
      <c r="H2668" s="83" t="str">
        <f>INDEX(Data!E$2:E$6500,MATCH(A2668,Data!$A$2:$A$6500,0))</f>
        <v>Data Deficient</v>
      </c>
      <c r="I2668" s="90">
        <f>INDEX(Data!P$2:P$6500,MATCH(A2668,Data!$A$2:$A$6500,0))</f>
        <v>1990</v>
      </c>
      <c r="J2668" s="90">
        <f>INDEX(Data!Q$2:Q$6500,MATCH($A2668,Data!$A$2:$A$6500,0))</f>
        <v>1990</v>
      </c>
      <c r="K2668" s="90">
        <f>INDEX(Data!F$2:F$6500,MATCH($A2668,Data!$A$2:$A$6500,0))</f>
        <v>0</v>
      </c>
      <c r="L2668" s="90">
        <f>INDEX(Data!G$2:G$6500,MATCH($A2668,Data!$A$2:$A$6500,0))</f>
        <v>0</v>
      </c>
      <c r="M2668" s="90">
        <f>INDEX(Data!H$2:H$6500,MATCH($A2668,Data!$A$2:$A$6500,0))</f>
        <v>0</v>
      </c>
      <c r="N2668" s="90">
        <f>INDEX(Data!I$2:I$6500,MATCH($A2668,Data!$A$2:$A$6500,0))</f>
        <v>0</v>
      </c>
      <c r="O2668" s="83">
        <f>INDEX(Data!J$2:J$6500,MATCH($A2668,Data!$A$2:$A$6500,0))</f>
        <v>0</v>
      </c>
      <c r="P2668" t="str">
        <f>_xlfn.XLOOKUP(B2668,Table3[RefID],Table3[Citation])</f>
        <v>Roland &amp; Seitre (1990)</v>
      </c>
    </row>
    <row r="2669" spans="1:16" x14ac:dyDescent="0.35">
      <c r="A2669" s="68">
        <v>2667</v>
      </c>
      <c r="B2669" s="71">
        <v>159</v>
      </c>
      <c r="C2669" s="72">
        <v>5032</v>
      </c>
      <c r="D2669" s="69">
        <v>3659</v>
      </c>
      <c r="E2669" t="str">
        <f>INDEX(Table5[EEZ],MATCH(C2669,Table5[Colony_ID],0))</f>
        <v>French Polynesian Exclusive Economic Zone</v>
      </c>
      <c r="F2669" t="str">
        <f>INDEX(Table5[Corrected Island/Colony Name],MATCH('Full Data'!C2669,Table5[Colony_ID],0))</f>
        <v>Marotiri</v>
      </c>
      <c r="G2669" t="str">
        <f>INDEX(Table4[Common_Name],MATCH('Full Data'!D2669,Table4[SpcRecID],0))</f>
        <v>Brown Booby</v>
      </c>
      <c r="H2669" s="83" t="str">
        <f>INDEX(Data!E$2:E$6500,MATCH(A2669,Data!$A$2:$A$6500,0))</f>
        <v>Data Deficient</v>
      </c>
      <c r="I2669" s="90">
        <f>INDEX(Data!P$2:P$6500,MATCH(A2669,Data!$A$2:$A$6500,0))</f>
        <v>1989</v>
      </c>
      <c r="J2669" s="90">
        <f>INDEX(Data!Q$2:Q$6500,MATCH($A2669,Data!$A$2:$A$6500,0))</f>
        <v>1989</v>
      </c>
      <c r="K2669" s="90">
        <f>INDEX(Data!F$2:F$6500,MATCH($A2669,Data!$A$2:$A$6500,0))</f>
        <v>0</v>
      </c>
      <c r="L2669" s="90">
        <f>INDEX(Data!G$2:G$6500,MATCH($A2669,Data!$A$2:$A$6500,0))</f>
        <v>0</v>
      </c>
      <c r="M2669" s="90">
        <f>INDEX(Data!H$2:H$6500,MATCH($A2669,Data!$A$2:$A$6500,0))</f>
        <v>0</v>
      </c>
      <c r="N2669" s="90">
        <f>INDEX(Data!I$2:I$6500,MATCH($A2669,Data!$A$2:$A$6500,0))</f>
        <v>0</v>
      </c>
      <c r="O2669" s="83">
        <f>INDEX(Data!J$2:J$6500,MATCH($A2669,Data!$A$2:$A$6500,0))</f>
        <v>0</v>
      </c>
      <c r="P2669" t="str">
        <f>_xlfn.XLOOKUP(B2669,Table3[RefID],Table3[Citation])</f>
        <v>Roland &amp; Seitre (1990)</v>
      </c>
    </row>
    <row r="2670" spans="1:16" x14ac:dyDescent="0.35">
      <c r="A2670" s="68">
        <v>2668</v>
      </c>
      <c r="B2670" s="71">
        <v>159</v>
      </c>
      <c r="C2670" s="72">
        <v>5008</v>
      </c>
      <c r="D2670" s="69">
        <v>3659</v>
      </c>
      <c r="E2670" t="str">
        <f>INDEX(Table5[EEZ],MATCH(C2670,Table5[Colony_ID],0))</f>
        <v>French Polynesian Exclusive Economic Zone</v>
      </c>
      <c r="F2670" t="str">
        <f>INDEX(Table5[Corrected Island/Colony Name],MATCH('Full Data'!C2670,Table5[Colony_ID],0))</f>
        <v>Atoll Motu One</v>
      </c>
      <c r="G2670" t="str">
        <f>INDEX(Table4[Common_Name],MATCH('Full Data'!D2670,Table4[SpcRecID],0))</f>
        <v>Brown Booby</v>
      </c>
      <c r="H2670" s="83" t="str">
        <f>INDEX(Data!E$2:E$6500,MATCH(A2670,Data!$A$2:$A$6500,0))</f>
        <v>confirmed</v>
      </c>
      <c r="I2670" s="90">
        <f>INDEX(Data!P$2:P$6500,MATCH(A2670,Data!$A$2:$A$6500,0))</f>
        <v>1989</v>
      </c>
      <c r="J2670" s="90">
        <f>INDEX(Data!Q$2:Q$6500,MATCH($A2670,Data!$A$2:$A$6500,0))</f>
        <v>1989</v>
      </c>
      <c r="K2670" s="90">
        <f>INDEX(Data!F$2:F$6500,MATCH($A2670,Data!$A$2:$A$6500,0))</f>
        <v>50</v>
      </c>
      <c r="L2670" s="90">
        <f>INDEX(Data!G$2:G$6500,MATCH($A2670,Data!$A$2:$A$6500,0))</f>
        <v>50</v>
      </c>
      <c r="M2670" s="90">
        <f>INDEX(Data!H$2:H$6500,MATCH($A2670,Data!$A$2:$A$6500,0))</f>
        <v>0</v>
      </c>
      <c r="N2670" s="90">
        <f>INDEX(Data!I$2:I$6500,MATCH($A2670,Data!$A$2:$A$6500,0))</f>
        <v>0</v>
      </c>
      <c r="O2670" s="83" t="str">
        <f>INDEX(Data!J$2:J$6500,MATCH($A2670,Data!$A$2:$A$6500,0))</f>
        <v>individuals</v>
      </c>
      <c r="P2670" t="str">
        <f>_xlfn.XLOOKUP(B2670,Table3[RefID],Table3[Citation])</f>
        <v>Roland &amp; Seitre (1990)</v>
      </c>
    </row>
    <row r="2671" spans="1:16" x14ac:dyDescent="0.35">
      <c r="A2671" s="68">
        <v>2669</v>
      </c>
      <c r="B2671" s="71">
        <v>159</v>
      </c>
      <c r="C2671" s="72">
        <v>5100</v>
      </c>
      <c r="D2671" s="69">
        <v>3659</v>
      </c>
      <c r="E2671" t="str">
        <f>INDEX(Table5[EEZ],MATCH(C2671,Table5[Colony_ID],0))</f>
        <v>French Polynesian Exclusive Economic Zone</v>
      </c>
      <c r="F2671" t="str">
        <f>INDEX(Table5[Corrected Island/Colony Name],MATCH('Full Data'!C2671,Table5[Colony_ID],0))</f>
        <v>Motu One Atoll (Bellingshausen)</v>
      </c>
      <c r="G2671" t="str">
        <f>INDEX(Table4[Common_Name],MATCH('Full Data'!D2671,Table4[SpcRecID],0))</f>
        <v>Brown Booby</v>
      </c>
      <c r="H2671" s="83" t="str">
        <f>INDEX(Data!E$2:E$6500,MATCH(A2671,Data!$A$2:$A$6500,0))</f>
        <v>data deficient</v>
      </c>
      <c r="I2671" s="90">
        <f>INDEX(Data!P$2:P$6500,MATCH(A2671,Data!$A$2:$A$6500,0))</f>
        <v>1989</v>
      </c>
      <c r="J2671" s="90">
        <f>INDEX(Data!Q$2:Q$6500,MATCH($A2671,Data!$A$2:$A$6500,0))</f>
        <v>1989</v>
      </c>
      <c r="K2671" s="90">
        <f>INDEX(Data!F$2:F$6500,MATCH($A2671,Data!$A$2:$A$6500,0))</f>
        <v>0</v>
      </c>
      <c r="L2671" s="90">
        <f>INDEX(Data!G$2:G$6500,MATCH($A2671,Data!$A$2:$A$6500,0))</f>
        <v>0</v>
      </c>
      <c r="M2671" s="90">
        <f>INDEX(Data!H$2:H$6500,MATCH($A2671,Data!$A$2:$A$6500,0))</f>
        <v>0</v>
      </c>
      <c r="N2671" s="90">
        <f>INDEX(Data!I$2:I$6500,MATCH($A2671,Data!$A$2:$A$6500,0))</f>
        <v>0</v>
      </c>
      <c r="O2671" s="83">
        <f>INDEX(Data!J$2:J$6500,MATCH($A2671,Data!$A$2:$A$6500,0))</f>
        <v>0</v>
      </c>
      <c r="P2671" t="str">
        <f>_xlfn.XLOOKUP(B2671,Table3[RefID],Table3[Citation])</f>
        <v>Roland &amp; Seitre (1990)</v>
      </c>
    </row>
    <row r="2672" spans="1:16" x14ac:dyDescent="0.35">
      <c r="A2672" s="68">
        <v>2670</v>
      </c>
      <c r="B2672" s="71">
        <v>159</v>
      </c>
      <c r="C2672" s="72">
        <v>5120</v>
      </c>
      <c r="D2672" s="69">
        <v>3659</v>
      </c>
      <c r="E2672" t="str">
        <f>INDEX(Table5[EEZ],MATCH(C2672,Table5[Colony_ID],0))</f>
        <v>French Polynesian Exclusive Economic Zone</v>
      </c>
      <c r="F2672" t="str">
        <f>INDEX(Table5[Corrected Island/Colony Name],MATCH('Full Data'!C2672,Table5[Colony_ID],0))</f>
        <v>Motu Tuapua</v>
      </c>
      <c r="G2672" t="str">
        <f>INDEX(Table4[Common_Name],MATCH('Full Data'!D2672,Table4[SpcRecID],0))</f>
        <v>Brown Booby</v>
      </c>
      <c r="H2672" s="83" t="str">
        <f>INDEX(Data!E$2:E$6500,MATCH(A2672,Data!$A$2:$A$6500,0))</f>
        <v>Confirmed</v>
      </c>
      <c r="I2672" s="90">
        <f>INDEX(Data!P$2:P$6500,MATCH(A2672,Data!$A$2:$A$6500,0))</f>
        <v>1989</v>
      </c>
      <c r="J2672" s="90">
        <f>INDEX(Data!Q$2:Q$6500,MATCH($A2672,Data!$A$2:$A$6500,0))</f>
        <v>1989</v>
      </c>
      <c r="K2672" s="90">
        <f>INDEX(Data!F$2:F$6500,MATCH($A2672,Data!$A$2:$A$6500,0))</f>
        <v>0</v>
      </c>
      <c r="L2672" s="90">
        <f>INDEX(Data!G$2:G$6500,MATCH($A2672,Data!$A$2:$A$6500,0))</f>
        <v>0</v>
      </c>
      <c r="M2672" s="90">
        <f>INDEX(Data!H$2:H$6500,MATCH($A2672,Data!$A$2:$A$6500,0))</f>
        <v>0</v>
      </c>
      <c r="N2672" s="90">
        <f>INDEX(Data!I$2:I$6500,MATCH($A2672,Data!$A$2:$A$6500,0))</f>
        <v>0</v>
      </c>
      <c r="O2672" s="83">
        <f>INDEX(Data!J$2:J$6500,MATCH($A2672,Data!$A$2:$A$6500,0))</f>
        <v>0</v>
      </c>
      <c r="P2672" t="str">
        <f>_xlfn.XLOOKUP(B2672,Table3[RefID],Table3[Citation])</f>
        <v>Roland &amp; Seitre (1990)</v>
      </c>
    </row>
    <row r="2673" spans="1:16" x14ac:dyDescent="0.35">
      <c r="A2673" s="68">
        <v>2671</v>
      </c>
      <c r="B2673" s="71">
        <v>159</v>
      </c>
      <c r="C2673" s="72">
        <v>5205</v>
      </c>
      <c r="D2673" s="69">
        <v>3659</v>
      </c>
      <c r="E2673" t="str">
        <f>INDEX(Table5[EEZ],MATCH(C2673,Table5[Colony_ID],0))</f>
        <v>French Polynesian Exclusive Economic Zone</v>
      </c>
      <c r="F2673" t="str">
        <f>INDEX(Table5[Corrected Island/Colony Name],MATCH('Full Data'!C2673,Table5[Colony_ID],0))</f>
        <v>Motu Tekohai</v>
      </c>
      <c r="G2673" t="str">
        <f>INDEX(Table4[Common_Name],MATCH('Full Data'!D2673,Table4[SpcRecID],0))</f>
        <v>Brown Booby</v>
      </c>
      <c r="H2673" s="83" t="str">
        <f>INDEX(Data!E$2:E$6500,MATCH(A2673,Data!$A$2:$A$6500,0))</f>
        <v>data deficient</v>
      </c>
      <c r="I2673" s="90">
        <f>INDEX(Data!P$2:P$6500,MATCH(A2673,Data!$A$2:$A$6500,0))</f>
        <v>1990</v>
      </c>
      <c r="J2673" s="90">
        <f>INDEX(Data!Q$2:Q$6500,MATCH($A2673,Data!$A$2:$A$6500,0))</f>
        <v>1990</v>
      </c>
      <c r="K2673" s="90">
        <f>INDEX(Data!F$2:F$6500,MATCH($A2673,Data!$A$2:$A$6500,0))</f>
        <v>50</v>
      </c>
      <c r="L2673" s="90">
        <f>INDEX(Data!G$2:G$6500,MATCH($A2673,Data!$A$2:$A$6500,0))</f>
        <v>50</v>
      </c>
      <c r="M2673" s="90">
        <f>INDEX(Data!H$2:H$6500,MATCH($A2673,Data!$A$2:$A$6500,0))</f>
        <v>0</v>
      </c>
      <c r="N2673" s="90">
        <f>INDEX(Data!I$2:I$6500,MATCH($A2673,Data!$A$2:$A$6500,0))</f>
        <v>0</v>
      </c>
      <c r="O2673" s="83" t="str">
        <f>INDEX(Data!J$2:J$6500,MATCH($A2673,Data!$A$2:$A$6500,0))</f>
        <v>individuals</v>
      </c>
      <c r="P2673" t="str">
        <f>_xlfn.XLOOKUP(B2673,Table3[RefID],Table3[Citation])</f>
        <v>Roland &amp; Seitre (1990)</v>
      </c>
    </row>
    <row r="2674" spans="1:16" x14ac:dyDescent="0.35">
      <c r="A2674" s="68">
        <v>2672</v>
      </c>
      <c r="B2674" s="71">
        <v>159</v>
      </c>
      <c r="C2674" s="72">
        <v>5208</v>
      </c>
      <c r="D2674" s="69">
        <v>3659</v>
      </c>
      <c r="E2674" t="str">
        <f>INDEX(Table5[EEZ],MATCH(C2674,Table5[Colony_ID],0))</f>
        <v>French Polynesian Exclusive Economic Zone</v>
      </c>
      <c r="F2674" t="str">
        <f>INDEX(Table5[Corrected Island/Colony Name],MATCH('Full Data'!C2674,Table5[Colony_ID],0))</f>
        <v>Moto Mokohe</v>
      </c>
      <c r="G2674" t="str">
        <f>INDEX(Table4[Common_Name],MATCH('Full Data'!D2674,Table4[SpcRecID],0))</f>
        <v>Brown Booby</v>
      </c>
      <c r="H2674" s="83" t="str">
        <f>INDEX(Data!E$2:E$6500,MATCH(A2674,Data!$A$2:$A$6500,0))</f>
        <v>Confirmed</v>
      </c>
      <c r="I2674" s="90">
        <f>INDEX(Data!P$2:P$6500,MATCH(A2674,Data!$A$2:$A$6500,0))</f>
        <v>1989</v>
      </c>
      <c r="J2674" s="90">
        <f>INDEX(Data!Q$2:Q$6500,MATCH($A2674,Data!$A$2:$A$6500,0))</f>
        <v>1989</v>
      </c>
      <c r="K2674" s="90">
        <f>INDEX(Data!F$2:F$6500,MATCH($A2674,Data!$A$2:$A$6500,0))</f>
        <v>10</v>
      </c>
      <c r="L2674" s="90">
        <f>INDEX(Data!G$2:G$6500,MATCH($A2674,Data!$A$2:$A$6500,0))</f>
        <v>10</v>
      </c>
      <c r="M2674" s="90">
        <f>INDEX(Data!H$2:H$6500,MATCH($A2674,Data!$A$2:$A$6500,0))</f>
        <v>0</v>
      </c>
      <c r="N2674" s="90">
        <f>INDEX(Data!I$2:I$6500,MATCH($A2674,Data!$A$2:$A$6500,0))</f>
        <v>0</v>
      </c>
      <c r="O2674" s="83" t="str">
        <f>INDEX(Data!J$2:J$6500,MATCH($A2674,Data!$A$2:$A$6500,0))</f>
        <v>breeding pairs</v>
      </c>
      <c r="P2674" t="str">
        <f>_xlfn.XLOOKUP(B2674,Table3[RefID],Table3[Citation])</f>
        <v>Roland &amp; Seitre (1990)</v>
      </c>
    </row>
    <row r="2675" spans="1:16" x14ac:dyDescent="0.35">
      <c r="A2675" s="68">
        <v>2673</v>
      </c>
      <c r="B2675" s="71">
        <v>159</v>
      </c>
      <c r="C2675" s="72">
        <v>5004</v>
      </c>
      <c r="D2675" s="69">
        <v>3294</v>
      </c>
      <c r="E2675" t="str">
        <f>INDEX(Table5[EEZ],MATCH(C2675,Table5[Colony_ID],0))</f>
        <v>French Polynesian Exclusive Economic Zone</v>
      </c>
      <c r="F2675" t="str">
        <f>INDEX(Table5[Corrected Island/Colony Name],MATCH('Full Data'!C2675,Table5[Colony_ID],0))</f>
        <v>Anuanu Raro</v>
      </c>
      <c r="G2675" t="str">
        <f>INDEX(Table4[Common_Name],MATCH('Full Data'!D2675,Table4[SpcRecID],0))</f>
        <v>Brown Noddy</v>
      </c>
      <c r="H2675" s="83" t="str">
        <f>INDEX(Data!E$2:E$6500,MATCH(A2675,Data!$A$2:$A$6500,0))</f>
        <v>Data Deficient</v>
      </c>
      <c r="I2675" s="90">
        <f>INDEX(Data!P$2:P$6500,MATCH(A2675,Data!$A$2:$A$6500,0))</f>
        <v>1990</v>
      </c>
      <c r="J2675" s="90">
        <f>INDEX(Data!Q$2:Q$6500,MATCH($A2675,Data!$A$2:$A$6500,0))</f>
        <v>1990</v>
      </c>
      <c r="K2675" s="90">
        <f>INDEX(Data!F$2:F$6500,MATCH($A2675,Data!$A$2:$A$6500,0))</f>
        <v>0</v>
      </c>
      <c r="L2675" s="90">
        <f>INDEX(Data!G$2:G$6500,MATCH($A2675,Data!$A$2:$A$6500,0))</f>
        <v>0</v>
      </c>
      <c r="M2675" s="90">
        <f>INDEX(Data!H$2:H$6500,MATCH($A2675,Data!$A$2:$A$6500,0))</f>
        <v>0</v>
      </c>
      <c r="N2675" s="90">
        <f>INDEX(Data!I$2:I$6500,MATCH($A2675,Data!$A$2:$A$6500,0))</f>
        <v>0</v>
      </c>
      <c r="O2675" s="83">
        <f>INDEX(Data!J$2:J$6500,MATCH($A2675,Data!$A$2:$A$6500,0))</f>
        <v>0</v>
      </c>
      <c r="P2675" t="str">
        <f>_xlfn.XLOOKUP(B2675,Table3[RefID],Table3[Citation])</f>
        <v>Roland &amp; Seitre (1990)</v>
      </c>
    </row>
    <row r="2676" spans="1:16" x14ac:dyDescent="0.35">
      <c r="A2676" s="68">
        <v>2674</v>
      </c>
      <c r="B2676" s="71">
        <v>159</v>
      </c>
      <c r="C2676" s="72">
        <v>5005</v>
      </c>
      <c r="D2676" s="69">
        <v>3294</v>
      </c>
      <c r="E2676" t="str">
        <f>INDEX(Table5[EEZ],MATCH(C2676,Table5[Colony_ID],0))</f>
        <v>French Polynesian Exclusive Economic Zone</v>
      </c>
      <c r="F2676" t="str">
        <f>INDEX(Table5[Corrected Island/Colony Name],MATCH('Full Data'!C2676,Table5[Colony_ID],0))</f>
        <v>Anuanu Runga</v>
      </c>
      <c r="G2676" t="str">
        <f>INDEX(Table4[Common_Name],MATCH('Full Data'!D2676,Table4[SpcRecID],0))</f>
        <v>Brown Noddy</v>
      </c>
      <c r="H2676" s="83" t="str">
        <f>INDEX(Data!E$2:E$6500,MATCH(A2676,Data!$A$2:$A$6500,0))</f>
        <v>Confirmed</v>
      </c>
      <c r="I2676" s="90">
        <f>INDEX(Data!P$2:P$6500,MATCH(A2676,Data!$A$2:$A$6500,0))</f>
        <v>1990</v>
      </c>
      <c r="J2676" s="90">
        <f>INDEX(Data!Q$2:Q$6500,MATCH($A2676,Data!$A$2:$A$6500,0))</f>
        <v>1990</v>
      </c>
      <c r="K2676" s="90">
        <f>INDEX(Data!F$2:F$6500,MATCH($A2676,Data!$A$2:$A$6500,0))</f>
        <v>0</v>
      </c>
      <c r="L2676" s="90">
        <f>INDEX(Data!G$2:G$6500,MATCH($A2676,Data!$A$2:$A$6500,0))</f>
        <v>0</v>
      </c>
      <c r="M2676" s="90">
        <f>INDEX(Data!H$2:H$6500,MATCH($A2676,Data!$A$2:$A$6500,0))</f>
        <v>0</v>
      </c>
      <c r="N2676" s="90">
        <f>INDEX(Data!I$2:I$6500,MATCH($A2676,Data!$A$2:$A$6500,0))</f>
        <v>0</v>
      </c>
      <c r="O2676" s="83">
        <f>INDEX(Data!J$2:J$6500,MATCH($A2676,Data!$A$2:$A$6500,0))</f>
        <v>0</v>
      </c>
      <c r="P2676" t="str">
        <f>_xlfn.XLOOKUP(B2676,Table3[RefID],Table3[Citation])</f>
        <v>Roland &amp; Seitre (1990)</v>
      </c>
    </row>
    <row r="2677" spans="1:16" x14ac:dyDescent="0.35">
      <c r="A2677" s="68">
        <v>2675</v>
      </c>
      <c r="B2677" s="71">
        <v>159</v>
      </c>
      <c r="C2677" s="72">
        <v>5015</v>
      </c>
      <c r="D2677" s="69">
        <v>3294</v>
      </c>
      <c r="E2677" t="str">
        <f>INDEX(Table5[EEZ],MATCH(C2677,Table5[Colony_ID],0))</f>
        <v>French Polynesian Exclusive Economic Zone</v>
      </c>
      <c r="F2677" t="str">
        <f>INDEX(Table5[Corrected Island/Colony Name],MATCH('Full Data'!C2677,Table5[Colony_ID],0))</f>
        <v>Fatu Huku</v>
      </c>
      <c r="G2677" t="str">
        <f>INDEX(Table4[Common_Name],MATCH('Full Data'!D2677,Table4[SpcRecID],0))</f>
        <v>Brown Noddy</v>
      </c>
      <c r="H2677" s="83" t="str">
        <f>INDEX(Data!E$2:E$6500,MATCH(A2677,Data!$A$2:$A$6500,0))</f>
        <v>data deficient</v>
      </c>
      <c r="I2677" s="90">
        <f>INDEX(Data!P$2:P$6500,MATCH(A2677,Data!$A$2:$A$6500,0))</f>
        <v>1990</v>
      </c>
      <c r="J2677" s="90">
        <f>INDEX(Data!Q$2:Q$6500,MATCH($A2677,Data!$A$2:$A$6500,0))</f>
        <v>1990</v>
      </c>
      <c r="K2677" s="90">
        <f>INDEX(Data!F$2:F$6500,MATCH($A2677,Data!$A$2:$A$6500,0))</f>
        <v>0</v>
      </c>
      <c r="L2677" s="90">
        <f>INDEX(Data!G$2:G$6500,MATCH($A2677,Data!$A$2:$A$6500,0))</f>
        <v>0</v>
      </c>
      <c r="M2677" s="90">
        <f>INDEX(Data!H$2:H$6500,MATCH($A2677,Data!$A$2:$A$6500,0))</f>
        <v>0</v>
      </c>
      <c r="N2677" s="90">
        <f>INDEX(Data!I$2:I$6500,MATCH($A2677,Data!$A$2:$A$6500,0))</f>
        <v>0</v>
      </c>
      <c r="O2677" s="83">
        <f>INDEX(Data!J$2:J$6500,MATCH($A2677,Data!$A$2:$A$6500,0))</f>
        <v>0</v>
      </c>
      <c r="P2677" t="str">
        <f>_xlfn.XLOOKUP(B2677,Table3[RefID],Table3[Citation])</f>
        <v>Roland &amp; Seitre (1990)</v>
      </c>
    </row>
    <row r="2678" spans="1:16" x14ac:dyDescent="0.35">
      <c r="A2678" s="68">
        <v>2676</v>
      </c>
      <c r="B2678" s="71">
        <v>159</v>
      </c>
      <c r="C2678" s="72">
        <v>5022</v>
      </c>
      <c r="D2678" s="69">
        <v>3294</v>
      </c>
      <c r="E2678" t="str">
        <f>INDEX(Table5[EEZ],MATCH(C2678,Table5[Colony_ID],0))</f>
        <v>French Polynesian Exclusive Economic Zone</v>
      </c>
      <c r="F2678" t="str">
        <f>INDEX(Table5[Corrected Island/Colony Name],MATCH('Full Data'!C2678,Table5[Colony_ID],0))</f>
        <v>Hereheretue Atoll</v>
      </c>
      <c r="G2678" t="str">
        <f>INDEX(Table4[Common_Name],MATCH('Full Data'!D2678,Table4[SpcRecID],0))</f>
        <v>Brown Noddy</v>
      </c>
      <c r="H2678" s="83" t="str">
        <f>INDEX(Data!E$2:E$6500,MATCH(A2678,Data!$A$2:$A$6500,0))</f>
        <v>confirmed</v>
      </c>
      <c r="I2678" s="90">
        <f>INDEX(Data!P$2:P$6500,MATCH(A2678,Data!$A$2:$A$6500,0))</f>
        <v>1990</v>
      </c>
      <c r="J2678" s="90">
        <f>INDEX(Data!Q$2:Q$6500,MATCH($A2678,Data!$A$2:$A$6500,0))</f>
        <v>1990</v>
      </c>
      <c r="K2678" s="90">
        <f>INDEX(Data!F$2:F$6500,MATCH($A2678,Data!$A$2:$A$6500,0))</f>
        <v>0</v>
      </c>
      <c r="L2678" s="90">
        <f>INDEX(Data!G$2:G$6500,MATCH($A2678,Data!$A$2:$A$6500,0))</f>
        <v>0</v>
      </c>
      <c r="M2678" s="90">
        <f>INDEX(Data!H$2:H$6500,MATCH($A2678,Data!$A$2:$A$6500,0))</f>
        <v>0</v>
      </c>
      <c r="N2678" s="90">
        <f>INDEX(Data!I$2:I$6500,MATCH($A2678,Data!$A$2:$A$6500,0))</f>
        <v>0</v>
      </c>
      <c r="O2678" s="83">
        <f>INDEX(Data!J$2:J$6500,MATCH($A2678,Data!$A$2:$A$6500,0))</f>
        <v>0</v>
      </c>
      <c r="P2678" t="str">
        <f>_xlfn.XLOOKUP(B2678,Table3[RefID],Table3[Citation])</f>
        <v>Roland &amp; Seitre (1990)</v>
      </c>
    </row>
    <row r="2679" spans="1:16" x14ac:dyDescent="0.35">
      <c r="A2679" s="68">
        <v>2677</v>
      </c>
      <c r="B2679" s="71">
        <v>159</v>
      </c>
      <c r="C2679" s="72">
        <v>5059</v>
      </c>
      <c r="D2679" s="69">
        <v>3294</v>
      </c>
      <c r="E2679" t="str">
        <f>INDEX(Table5[EEZ],MATCH(C2679,Table5[Colony_ID],0))</f>
        <v>French Polynesian Exclusive Economic Zone</v>
      </c>
      <c r="F2679" t="str">
        <f>INDEX(Table5[Corrected Island/Colony Name],MATCH('Full Data'!C2679,Table5[Colony_ID],0))</f>
        <v>Makatea</v>
      </c>
      <c r="G2679" t="str">
        <f>INDEX(Table4[Common_Name],MATCH('Full Data'!D2679,Table4[SpcRecID],0))</f>
        <v>Brown Noddy</v>
      </c>
      <c r="H2679" s="83" t="str">
        <f>INDEX(Data!E$2:E$6500,MATCH(A2679,Data!$A$2:$A$6500,0))</f>
        <v>Confirmed</v>
      </c>
      <c r="I2679" s="90">
        <f>INDEX(Data!P$2:P$6500,MATCH(A2679,Data!$A$2:$A$6500,0))</f>
        <v>1990</v>
      </c>
      <c r="J2679" s="90">
        <f>INDEX(Data!Q$2:Q$6500,MATCH($A2679,Data!$A$2:$A$6500,0))</f>
        <v>1990</v>
      </c>
      <c r="K2679" s="90">
        <f>INDEX(Data!F$2:F$6500,MATCH($A2679,Data!$A$2:$A$6500,0))</f>
        <v>0</v>
      </c>
      <c r="L2679" s="90">
        <f>INDEX(Data!G$2:G$6500,MATCH($A2679,Data!$A$2:$A$6500,0))</f>
        <v>0</v>
      </c>
      <c r="M2679" s="90">
        <f>INDEX(Data!H$2:H$6500,MATCH($A2679,Data!$A$2:$A$6500,0))</f>
        <v>0</v>
      </c>
      <c r="N2679" s="90">
        <f>INDEX(Data!I$2:I$6500,MATCH($A2679,Data!$A$2:$A$6500,0))</f>
        <v>0</v>
      </c>
      <c r="O2679" s="83">
        <f>INDEX(Data!J$2:J$6500,MATCH($A2679,Data!$A$2:$A$6500,0))</f>
        <v>0</v>
      </c>
      <c r="P2679" t="str">
        <f>_xlfn.XLOOKUP(B2679,Table3[RefID],Table3[Citation])</f>
        <v>Roland &amp; Seitre (1990)</v>
      </c>
    </row>
    <row r="2680" spans="1:16" x14ac:dyDescent="0.35">
      <c r="A2680" s="68">
        <v>2678</v>
      </c>
      <c r="B2680" s="71">
        <v>159</v>
      </c>
      <c r="C2680" s="72">
        <v>5032</v>
      </c>
      <c r="D2680" s="69">
        <v>3294</v>
      </c>
      <c r="E2680" t="str">
        <f>INDEX(Table5[EEZ],MATCH(C2680,Table5[Colony_ID],0))</f>
        <v>French Polynesian Exclusive Economic Zone</v>
      </c>
      <c r="F2680" t="str">
        <f>INDEX(Table5[Corrected Island/Colony Name],MATCH('Full Data'!C2680,Table5[Colony_ID],0))</f>
        <v>Marotiri</v>
      </c>
      <c r="G2680" t="str">
        <f>INDEX(Table4[Common_Name],MATCH('Full Data'!D2680,Table4[SpcRecID],0))</f>
        <v>Brown Noddy</v>
      </c>
      <c r="H2680" s="83" t="str">
        <f>INDEX(Data!E$2:E$6500,MATCH(A2680,Data!$A$2:$A$6500,0))</f>
        <v>Data Deficient</v>
      </c>
      <c r="I2680" s="90">
        <f>INDEX(Data!P$2:P$6500,MATCH(A2680,Data!$A$2:$A$6500,0))</f>
        <v>1989</v>
      </c>
      <c r="J2680" s="90">
        <f>INDEX(Data!Q$2:Q$6500,MATCH($A2680,Data!$A$2:$A$6500,0))</f>
        <v>1989</v>
      </c>
      <c r="K2680" s="90">
        <f>INDEX(Data!F$2:F$6500,MATCH($A2680,Data!$A$2:$A$6500,0))</f>
        <v>0</v>
      </c>
      <c r="L2680" s="90">
        <f>INDEX(Data!G$2:G$6500,MATCH($A2680,Data!$A$2:$A$6500,0))</f>
        <v>0</v>
      </c>
      <c r="M2680" s="90">
        <f>INDEX(Data!H$2:H$6500,MATCH($A2680,Data!$A$2:$A$6500,0))</f>
        <v>0</v>
      </c>
      <c r="N2680" s="90">
        <f>INDEX(Data!I$2:I$6500,MATCH($A2680,Data!$A$2:$A$6500,0))</f>
        <v>0</v>
      </c>
      <c r="O2680" s="83">
        <f>INDEX(Data!J$2:J$6500,MATCH($A2680,Data!$A$2:$A$6500,0))</f>
        <v>0</v>
      </c>
      <c r="P2680" t="str">
        <f>_xlfn.XLOOKUP(B2680,Table3[RefID],Table3[Citation])</f>
        <v>Roland &amp; Seitre (1990)</v>
      </c>
    </row>
    <row r="2681" spans="1:16" x14ac:dyDescent="0.35">
      <c r="A2681" s="68">
        <v>2679</v>
      </c>
      <c r="B2681" s="71">
        <v>159</v>
      </c>
      <c r="C2681" s="72">
        <v>5008</v>
      </c>
      <c r="D2681" s="69">
        <v>3294</v>
      </c>
      <c r="E2681" t="str">
        <f>INDEX(Table5[EEZ],MATCH(C2681,Table5[Colony_ID],0))</f>
        <v>French Polynesian Exclusive Economic Zone</v>
      </c>
      <c r="F2681" t="str">
        <f>INDEX(Table5[Corrected Island/Colony Name],MATCH('Full Data'!C2681,Table5[Colony_ID],0))</f>
        <v>Atoll Motu One</v>
      </c>
      <c r="G2681" t="str">
        <f>INDEX(Table4[Common_Name],MATCH('Full Data'!D2681,Table4[SpcRecID],0))</f>
        <v>Brown Noddy</v>
      </c>
      <c r="H2681" s="83" t="str">
        <f>INDEX(Data!E$2:E$6500,MATCH(A2681,Data!$A$2:$A$6500,0))</f>
        <v>confirmed</v>
      </c>
      <c r="I2681" s="90">
        <f>INDEX(Data!P$2:P$6500,MATCH(A2681,Data!$A$2:$A$6500,0))</f>
        <v>1989</v>
      </c>
      <c r="J2681" s="90">
        <f>INDEX(Data!Q$2:Q$6500,MATCH($A2681,Data!$A$2:$A$6500,0))</f>
        <v>1989</v>
      </c>
      <c r="K2681" s="90">
        <f>INDEX(Data!F$2:F$6500,MATCH($A2681,Data!$A$2:$A$6500,0))</f>
        <v>0</v>
      </c>
      <c r="L2681" s="90">
        <f>INDEX(Data!G$2:G$6500,MATCH($A2681,Data!$A$2:$A$6500,0))</f>
        <v>0</v>
      </c>
      <c r="M2681" s="90">
        <f>INDEX(Data!H$2:H$6500,MATCH($A2681,Data!$A$2:$A$6500,0))</f>
        <v>0</v>
      </c>
      <c r="N2681" s="90">
        <f>INDEX(Data!I$2:I$6500,MATCH($A2681,Data!$A$2:$A$6500,0))</f>
        <v>0</v>
      </c>
      <c r="O2681" s="83">
        <f>INDEX(Data!J$2:J$6500,MATCH($A2681,Data!$A$2:$A$6500,0))</f>
        <v>0</v>
      </c>
      <c r="P2681" t="str">
        <f>_xlfn.XLOOKUP(B2681,Table3[RefID],Table3[Citation])</f>
        <v>Roland &amp; Seitre (1990)</v>
      </c>
    </row>
    <row r="2682" spans="1:16" x14ac:dyDescent="0.35">
      <c r="A2682" s="68">
        <v>2680</v>
      </c>
      <c r="B2682" s="71">
        <v>159</v>
      </c>
      <c r="C2682" s="72">
        <v>5076</v>
      </c>
      <c r="D2682" s="69">
        <v>3294</v>
      </c>
      <c r="E2682" t="str">
        <f>INDEX(Table5[EEZ],MATCH(C2682,Table5[Colony_ID],0))</f>
        <v>French Polynesian Exclusive Economic Zone</v>
      </c>
      <c r="F2682" t="str">
        <f>INDEX(Table5[Corrected Island/Colony Name],MATCH('Full Data'!C2682,Table5[Colony_ID],0))</f>
        <v>Mehetia</v>
      </c>
      <c r="G2682" t="str">
        <f>INDEX(Table4[Common_Name],MATCH('Full Data'!D2682,Table4[SpcRecID],0))</f>
        <v>Brown Noddy</v>
      </c>
      <c r="H2682" s="83" t="str">
        <f>INDEX(Data!E$2:E$6500,MATCH(A2682,Data!$A$2:$A$6500,0))</f>
        <v>Probable</v>
      </c>
      <c r="I2682" s="90">
        <f>INDEX(Data!P$2:P$6500,MATCH(A2682,Data!$A$2:$A$6500,0))</f>
        <v>1990</v>
      </c>
      <c r="J2682" s="90">
        <f>INDEX(Data!Q$2:Q$6500,MATCH($A2682,Data!$A$2:$A$6500,0))</f>
        <v>1990</v>
      </c>
      <c r="K2682" s="90">
        <f>INDEX(Data!F$2:F$6500,MATCH($A2682,Data!$A$2:$A$6500,0))</f>
        <v>0</v>
      </c>
      <c r="L2682" s="90">
        <f>INDEX(Data!G$2:G$6500,MATCH($A2682,Data!$A$2:$A$6500,0))</f>
        <v>0</v>
      </c>
      <c r="M2682" s="90">
        <f>INDEX(Data!H$2:H$6500,MATCH($A2682,Data!$A$2:$A$6500,0))</f>
        <v>0</v>
      </c>
      <c r="N2682" s="90">
        <f>INDEX(Data!I$2:I$6500,MATCH($A2682,Data!$A$2:$A$6500,0))</f>
        <v>0</v>
      </c>
      <c r="O2682" s="83">
        <f>INDEX(Data!J$2:J$6500,MATCH($A2682,Data!$A$2:$A$6500,0))</f>
        <v>0</v>
      </c>
      <c r="P2682" t="str">
        <f>_xlfn.XLOOKUP(B2682,Table3[RefID],Table3[Citation])</f>
        <v>Roland &amp; Seitre (1990)</v>
      </c>
    </row>
    <row r="2683" spans="1:16" x14ac:dyDescent="0.35">
      <c r="A2683" s="68">
        <v>2681</v>
      </c>
      <c r="B2683" s="71">
        <v>159</v>
      </c>
      <c r="C2683" s="72">
        <v>5080</v>
      </c>
      <c r="D2683" s="69">
        <v>3294</v>
      </c>
      <c r="E2683" t="str">
        <f>INDEX(Table5[EEZ],MATCH(C2683,Table5[Colony_ID],0))</f>
        <v>French Polynesian Exclusive Economic Zone</v>
      </c>
      <c r="F2683" t="str">
        <f>INDEX(Table5[Corrected Island/Colony Name],MATCH('Full Data'!C2683,Table5[Colony_ID],0))</f>
        <v>Morane</v>
      </c>
      <c r="G2683" t="str">
        <f>INDEX(Table4[Common_Name],MATCH('Full Data'!D2683,Table4[SpcRecID],0))</f>
        <v>Brown Noddy</v>
      </c>
      <c r="H2683" s="83" t="str">
        <f>INDEX(Data!E$2:E$6500,MATCH(A2683,Data!$A$2:$A$6500,0))</f>
        <v>confirmed</v>
      </c>
      <c r="I2683" s="90">
        <f>INDEX(Data!P$2:P$6500,MATCH(A2683,Data!$A$2:$A$6500,0))</f>
        <v>1990</v>
      </c>
      <c r="J2683" s="90">
        <f>INDEX(Data!Q$2:Q$6500,MATCH($A2683,Data!$A$2:$A$6500,0))</f>
        <v>1990</v>
      </c>
      <c r="K2683" s="90">
        <f>INDEX(Data!F$2:F$6500,MATCH($A2683,Data!$A$2:$A$6500,0))</f>
        <v>0</v>
      </c>
      <c r="L2683" s="90">
        <f>INDEX(Data!G$2:G$6500,MATCH($A2683,Data!$A$2:$A$6500,0))</f>
        <v>0</v>
      </c>
      <c r="M2683" s="90">
        <f>INDEX(Data!H$2:H$6500,MATCH($A2683,Data!$A$2:$A$6500,0))</f>
        <v>0</v>
      </c>
      <c r="N2683" s="90">
        <f>INDEX(Data!I$2:I$6500,MATCH($A2683,Data!$A$2:$A$6500,0))</f>
        <v>0</v>
      </c>
      <c r="O2683" s="83">
        <f>INDEX(Data!J$2:J$6500,MATCH($A2683,Data!$A$2:$A$6500,0))</f>
        <v>0</v>
      </c>
      <c r="P2683" t="str">
        <f>_xlfn.XLOOKUP(B2683,Table3[RefID],Table3[Citation])</f>
        <v>Roland &amp; Seitre (1990)</v>
      </c>
    </row>
    <row r="2684" spans="1:16" x14ac:dyDescent="0.35">
      <c r="A2684" s="68">
        <v>2682</v>
      </c>
      <c r="B2684" s="71">
        <v>159</v>
      </c>
      <c r="C2684" s="72">
        <v>5100</v>
      </c>
      <c r="D2684" s="69">
        <v>3294</v>
      </c>
      <c r="E2684" t="str">
        <f>INDEX(Table5[EEZ],MATCH(C2684,Table5[Colony_ID],0))</f>
        <v>French Polynesian Exclusive Economic Zone</v>
      </c>
      <c r="F2684" t="str">
        <f>INDEX(Table5[Corrected Island/Colony Name],MATCH('Full Data'!C2684,Table5[Colony_ID],0))</f>
        <v>Motu One Atoll (Bellingshausen)</v>
      </c>
      <c r="G2684" t="str">
        <f>INDEX(Table4[Common_Name],MATCH('Full Data'!D2684,Table4[SpcRecID],0))</f>
        <v>Brown Noddy</v>
      </c>
      <c r="H2684" s="83" t="str">
        <f>INDEX(Data!E$2:E$6500,MATCH(A2684,Data!$A$2:$A$6500,0))</f>
        <v>data deficient</v>
      </c>
      <c r="I2684" s="90">
        <f>INDEX(Data!P$2:P$6500,MATCH(A2684,Data!$A$2:$A$6500,0))</f>
        <v>1989</v>
      </c>
      <c r="J2684" s="90">
        <f>INDEX(Data!Q$2:Q$6500,MATCH($A2684,Data!$A$2:$A$6500,0))</f>
        <v>1989</v>
      </c>
      <c r="K2684" s="90">
        <f>INDEX(Data!F$2:F$6500,MATCH($A2684,Data!$A$2:$A$6500,0))</f>
        <v>0</v>
      </c>
      <c r="L2684" s="90">
        <f>INDEX(Data!G$2:G$6500,MATCH($A2684,Data!$A$2:$A$6500,0))</f>
        <v>0</v>
      </c>
      <c r="M2684" s="90">
        <f>INDEX(Data!H$2:H$6500,MATCH($A2684,Data!$A$2:$A$6500,0))</f>
        <v>0</v>
      </c>
      <c r="N2684" s="90">
        <f>INDEX(Data!I$2:I$6500,MATCH($A2684,Data!$A$2:$A$6500,0))</f>
        <v>0</v>
      </c>
      <c r="O2684" s="83">
        <f>INDEX(Data!J$2:J$6500,MATCH($A2684,Data!$A$2:$A$6500,0))</f>
        <v>0</v>
      </c>
      <c r="P2684" t="str">
        <f>_xlfn.XLOOKUP(B2684,Table3[RefID],Table3[Citation])</f>
        <v>Roland &amp; Seitre (1990)</v>
      </c>
    </row>
    <row r="2685" spans="1:16" x14ac:dyDescent="0.35">
      <c r="A2685" s="68">
        <v>2683</v>
      </c>
      <c r="B2685" s="71">
        <v>159</v>
      </c>
      <c r="C2685" s="72">
        <v>5105</v>
      </c>
      <c r="D2685" s="69">
        <v>3294</v>
      </c>
      <c r="E2685" t="str">
        <f>INDEX(Table5[EEZ],MATCH(C2685,Table5[Colony_ID],0))</f>
        <v>French Polynesian Exclusive Economic Zone</v>
      </c>
      <c r="F2685" t="str">
        <f>INDEX(Table5[Corrected Island/Colony Name],MATCH('Full Data'!C2685,Table5[Colony_ID],0))</f>
        <v>Matauapuna</v>
      </c>
      <c r="G2685" t="str">
        <f>INDEX(Table4[Common_Name],MATCH('Full Data'!D2685,Table4[SpcRecID],0))</f>
        <v>Brown Noddy</v>
      </c>
      <c r="H2685" s="83" t="str">
        <f>INDEX(Data!E$2:E$6500,MATCH(A2685,Data!$A$2:$A$6500,0))</f>
        <v>Confirmed</v>
      </c>
      <c r="I2685" s="90">
        <f>INDEX(Data!P$2:P$6500,MATCH(A2685,Data!$A$2:$A$6500,0))</f>
        <v>1990</v>
      </c>
      <c r="J2685" s="90">
        <f>INDEX(Data!Q$2:Q$6500,MATCH($A2685,Data!$A$2:$A$6500,0))</f>
        <v>1990</v>
      </c>
      <c r="K2685" s="90">
        <f>INDEX(Data!F$2:F$6500,MATCH($A2685,Data!$A$2:$A$6500,0))</f>
        <v>0</v>
      </c>
      <c r="L2685" s="90">
        <f>INDEX(Data!G$2:G$6500,MATCH($A2685,Data!$A$2:$A$6500,0))</f>
        <v>0</v>
      </c>
      <c r="M2685" s="90">
        <f>INDEX(Data!H$2:H$6500,MATCH($A2685,Data!$A$2:$A$6500,0))</f>
        <v>0</v>
      </c>
      <c r="N2685" s="90">
        <f>INDEX(Data!I$2:I$6500,MATCH($A2685,Data!$A$2:$A$6500,0))</f>
        <v>0</v>
      </c>
      <c r="O2685" s="83">
        <f>INDEX(Data!J$2:J$6500,MATCH($A2685,Data!$A$2:$A$6500,0))</f>
        <v>0</v>
      </c>
      <c r="P2685" t="str">
        <f>_xlfn.XLOOKUP(B2685,Table3[RefID],Table3[Citation])</f>
        <v>Roland &amp; Seitre (1990)</v>
      </c>
    </row>
    <row r="2686" spans="1:16" x14ac:dyDescent="0.35">
      <c r="A2686" s="68">
        <v>2684</v>
      </c>
      <c r="B2686" s="71">
        <v>159</v>
      </c>
      <c r="C2686" s="72">
        <v>5110</v>
      </c>
      <c r="D2686" s="69">
        <v>3294</v>
      </c>
      <c r="E2686" t="str">
        <f>INDEX(Table5[EEZ],MATCH(C2686,Table5[Colony_ID],0))</f>
        <v>French Polynesian Exclusive Economic Zone</v>
      </c>
      <c r="F2686" t="str">
        <f>INDEX(Table5[Corrected Island/Colony Name],MATCH('Full Data'!C2686,Table5[Colony_ID],0))</f>
        <v>Nukutipipi</v>
      </c>
      <c r="G2686" t="str">
        <f>INDEX(Table4[Common_Name],MATCH('Full Data'!D2686,Table4[SpcRecID],0))</f>
        <v>Brown Noddy</v>
      </c>
      <c r="H2686" s="83" t="str">
        <f>INDEX(Data!E$2:E$6500,MATCH(A2686,Data!$A$2:$A$6500,0))</f>
        <v>Confirmed</v>
      </c>
      <c r="I2686" s="90">
        <f>INDEX(Data!P$2:P$6500,MATCH(A2686,Data!$A$2:$A$6500,0))</f>
        <v>1990</v>
      </c>
      <c r="J2686" s="90">
        <f>INDEX(Data!Q$2:Q$6500,MATCH($A2686,Data!$A$2:$A$6500,0))</f>
        <v>1990</v>
      </c>
      <c r="K2686" s="90">
        <f>INDEX(Data!F$2:F$6500,MATCH($A2686,Data!$A$2:$A$6500,0))</f>
        <v>0</v>
      </c>
      <c r="L2686" s="90">
        <f>INDEX(Data!G$2:G$6500,MATCH($A2686,Data!$A$2:$A$6500,0))</f>
        <v>0</v>
      </c>
      <c r="M2686" s="90">
        <f>INDEX(Data!H$2:H$6500,MATCH($A2686,Data!$A$2:$A$6500,0))</f>
        <v>0</v>
      </c>
      <c r="N2686" s="90">
        <f>INDEX(Data!I$2:I$6500,MATCH($A2686,Data!$A$2:$A$6500,0))</f>
        <v>0</v>
      </c>
      <c r="O2686" s="83">
        <f>INDEX(Data!J$2:J$6500,MATCH($A2686,Data!$A$2:$A$6500,0))</f>
        <v>0</v>
      </c>
      <c r="P2686" t="str">
        <f>_xlfn.XLOOKUP(B2686,Table3[RefID],Table3[Citation])</f>
        <v>Roland &amp; Seitre (1990)</v>
      </c>
    </row>
    <row r="2687" spans="1:16" x14ac:dyDescent="0.35">
      <c r="A2687" s="68">
        <v>2685</v>
      </c>
      <c r="B2687" s="71">
        <v>159</v>
      </c>
      <c r="C2687" s="72">
        <v>5115</v>
      </c>
      <c r="D2687" s="69">
        <v>3294</v>
      </c>
      <c r="E2687" t="str">
        <f>INDEX(Table5[EEZ],MATCH(C2687,Table5[Colony_ID],0))</f>
        <v>French Polynesian Exclusive Economic Zone</v>
      </c>
      <c r="F2687" t="str">
        <f>INDEX(Table5[Corrected Island/Colony Name],MATCH('Full Data'!C2687,Table5[Colony_ID],0))</f>
        <v>Motu Araao</v>
      </c>
      <c r="G2687" t="str">
        <f>INDEX(Table4[Common_Name],MATCH('Full Data'!D2687,Table4[SpcRecID],0))</f>
        <v>Brown Noddy</v>
      </c>
      <c r="H2687" s="83" t="str">
        <f>INDEX(Data!E$2:E$6500,MATCH(A2687,Data!$A$2:$A$6500,0))</f>
        <v>confirmed</v>
      </c>
      <c r="I2687" s="90">
        <f>INDEX(Data!P$2:P$6500,MATCH(A2687,Data!$A$2:$A$6500,0))</f>
        <v>1989</v>
      </c>
      <c r="J2687" s="90">
        <f>INDEX(Data!Q$2:Q$6500,MATCH($A2687,Data!$A$2:$A$6500,0))</f>
        <v>1989</v>
      </c>
      <c r="K2687" s="90">
        <f>INDEX(Data!F$2:F$6500,MATCH($A2687,Data!$A$2:$A$6500,0))</f>
        <v>0</v>
      </c>
      <c r="L2687" s="90">
        <f>INDEX(Data!G$2:G$6500,MATCH($A2687,Data!$A$2:$A$6500,0))</f>
        <v>0</v>
      </c>
      <c r="M2687" s="90">
        <f>INDEX(Data!H$2:H$6500,MATCH($A2687,Data!$A$2:$A$6500,0))</f>
        <v>0</v>
      </c>
      <c r="N2687" s="90">
        <f>INDEX(Data!I$2:I$6500,MATCH($A2687,Data!$A$2:$A$6500,0))</f>
        <v>0</v>
      </c>
      <c r="O2687" s="83">
        <f>INDEX(Data!J$2:J$6500,MATCH($A2687,Data!$A$2:$A$6500,0))</f>
        <v>0</v>
      </c>
      <c r="P2687" t="str">
        <f>_xlfn.XLOOKUP(B2687,Table3[RefID],Table3[Citation])</f>
        <v>Roland &amp; Seitre (1990)</v>
      </c>
    </row>
    <row r="2688" spans="1:16" x14ac:dyDescent="0.35">
      <c r="A2688" s="68">
        <v>2686</v>
      </c>
      <c r="B2688" s="71">
        <v>159</v>
      </c>
      <c r="C2688" s="72">
        <v>5035</v>
      </c>
      <c r="D2688" s="69">
        <v>3294</v>
      </c>
      <c r="E2688" t="str">
        <f>INDEX(Table5[EEZ],MATCH(C2688,Table5[Colony_ID],0))</f>
        <v>French Polynesian Exclusive Economic Zone</v>
      </c>
      <c r="F2688" t="str">
        <f>INDEX(Table5[Corrected Island/Colony Name],MATCH('Full Data'!C2688,Table5[Colony_ID],0))</f>
        <v>Ile Tauturou</v>
      </c>
      <c r="G2688" t="str">
        <f>INDEX(Table4[Common_Name],MATCH('Full Data'!D2688,Table4[SpcRecID],0))</f>
        <v>Brown Noddy</v>
      </c>
      <c r="H2688" s="83" t="str">
        <f>INDEX(Data!E$2:E$6500,MATCH(A2688,Data!$A$2:$A$6500,0))</f>
        <v>Data Deficient</v>
      </c>
      <c r="I2688" s="90">
        <f>INDEX(Data!P$2:P$6500,MATCH(A2688,Data!$A$2:$A$6500,0))</f>
        <v>1989</v>
      </c>
      <c r="J2688" s="90">
        <f>INDEX(Data!Q$2:Q$6500,MATCH($A2688,Data!$A$2:$A$6500,0))</f>
        <v>1989</v>
      </c>
      <c r="K2688" s="90">
        <f>INDEX(Data!F$2:F$6500,MATCH($A2688,Data!$A$2:$A$6500,0))</f>
        <v>0</v>
      </c>
      <c r="L2688" s="90">
        <f>INDEX(Data!G$2:G$6500,MATCH($A2688,Data!$A$2:$A$6500,0))</f>
        <v>0</v>
      </c>
      <c r="M2688" s="90">
        <f>INDEX(Data!H$2:H$6500,MATCH($A2688,Data!$A$2:$A$6500,0))</f>
        <v>0</v>
      </c>
      <c r="N2688" s="90">
        <f>INDEX(Data!I$2:I$6500,MATCH($A2688,Data!$A$2:$A$6500,0))</f>
        <v>0</v>
      </c>
      <c r="O2688" s="83">
        <f>INDEX(Data!J$2:J$6500,MATCH($A2688,Data!$A$2:$A$6500,0))</f>
        <v>0</v>
      </c>
      <c r="P2688" t="str">
        <f>_xlfn.XLOOKUP(B2688,Table3[RefID],Table3[Citation])</f>
        <v>Roland &amp; Seitre (1990)</v>
      </c>
    </row>
    <row r="2689" spans="1:16" x14ac:dyDescent="0.35">
      <c r="A2689" s="68">
        <v>2687</v>
      </c>
      <c r="B2689" s="71">
        <v>159</v>
      </c>
      <c r="C2689" s="72">
        <v>5136</v>
      </c>
      <c r="D2689" s="69">
        <v>3294</v>
      </c>
      <c r="E2689" t="str">
        <f>INDEX(Table5[EEZ],MATCH(C2689,Table5[Colony_ID],0))</f>
        <v>French Polynesian Exclusive Economic Zone</v>
      </c>
      <c r="F2689" t="str">
        <f>INDEX(Table5[Corrected Island/Colony Name],MATCH('Full Data'!C2689,Table5[Colony_ID],0))</f>
        <v>Rimatara</v>
      </c>
      <c r="G2689" t="str">
        <f>INDEX(Table4[Common_Name],MATCH('Full Data'!D2689,Table4[SpcRecID],0))</f>
        <v>Brown Noddy</v>
      </c>
      <c r="H2689" s="83" t="str">
        <f>INDEX(Data!E$2:E$6500,MATCH(A2689,Data!$A$2:$A$6500,0))</f>
        <v>Data Deficient</v>
      </c>
      <c r="I2689" s="90">
        <f>INDEX(Data!P$2:P$6500,MATCH(A2689,Data!$A$2:$A$6500,0))</f>
        <v>1989</v>
      </c>
      <c r="J2689" s="90">
        <f>INDEX(Data!Q$2:Q$6500,MATCH($A2689,Data!$A$2:$A$6500,0))</f>
        <v>1989</v>
      </c>
      <c r="K2689" s="90">
        <f>INDEX(Data!F$2:F$6500,MATCH($A2689,Data!$A$2:$A$6500,0))</f>
        <v>0</v>
      </c>
      <c r="L2689" s="90">
        <f>INDEX(Data!G$2:G$6500,MATCH($A2689,Data!$A$2:$A$6500,0))</f>
        <v>0</v>
      </c>
      <c r="M2689" s="90">
        <f>INDEX(Data!H$2:H$6500,MATCH($A2689,Data!$A$2:$A$6500,0))</f>
        <v>0</v>
      </c>
      <c r="N2689" s="90">
        <f>INDEX(Data!I$2:I$6500,MATCH($A2689,Data!$A$2:$A$6500,0))</f>
        <v>0</v>
      </c>
      <c r="O2689" s="83">
        <f>INDEX(Data!J$2:J$6500,MATCH($A2689,Data!$A$2:$A$6500,0))</f>
        <v>0</v>
      </c>
      <c r="P2689" t="str">
        <f>_xlfn.XLOOKUP(B2689,Table3[RefID],Table3[Citation])</f>
        <v>Roland &amp; Seitre (1990)</v>
      </c>
    </row>
    <row r="2690" spans="1:16" x14ac:dyDescent="0.35">
      <c r="A2690" s="68">
        <v>2688</v>
      </c>
      <c r="B2690" s="71">
        <v>159</v>
      </c>
      <c r="C2690" s="72">
        <v>5158</v>
      </c>
      <c r="D2690" s="69">
        <v>3294</v>
      </c>
      <c r="E2690" t="str">
        <f>INDEX(Table5[EEZ],MATCH(C2690,Table5[Colony_ID],0))</f>
        <v>French Polynesian Exclusive Economic Zone</v>
      </c>
      <c r="F2690" t="str">
        <f>INDEX(Table5[Corrected Island/Colony Name],MATCH('Full Data'!C2690,Table5[Colony_ID],0))</f>
        <v>Takume Atoll</v>
      </c>
      <c r="G2690" t="str">
        <f>INDEX(Table4[Common_Name],MATCH('Full Data'!D2690,Table4[SpcRecID],0))</f>
        <v>Brown Noddy</v>
      </c>
      <c r="H2690" s="83" t="str">
        <f>INDEX(Data!E$2:E$6500,MATCH(A2690,Data!$A$2:$A$6500,0))</f>
        <v>Data Deficient</v>
      </c>
      <c r="I2690" s="90">
        <f>INDEX(Data!P$2:P$6500,MATCH(A2690,Data!$A$2:$A$6500,0))</f>
        <v>1989</v>
      </c>
      <c r="J2690" s="90">
        <f>INDEX(Data!Q$2:Q$6500,MATCH($A2690,Data!$A$2:$A$6500,0))</f>
        <v>1989</v>
      </c>
      <c r="K2690" s="90">
        <f>INDEX(Data!F$2:F$6500,MATCH($A2690,Data!$A$2:$A$6500,0))</f>
        <v>0</v>
      </c>
      <c r="L2690" s="90">
        <f>INDEX(Data!G$2:G$6500,MATCH($A2690,Data!$A$2:$A$6500,0))</f>
        <v>0</v>
      </c>
      <c r="M2690" s="90">
        <f>INDEX(Data!H$2:H$6500,MATCH($A2690,Data!$A$2:$A$6500,0))</f>
        <v>0</v>
      </c>
      <c r="N2690" s="90">
        <f>INDEX(Data!I$2:I$6500,MATCH($A2690,Data!$A$2:$A$6500,0))</f>
        <v>0</v>
      </c>
      <c r="O2690" s="83">
        <f>INDEX(Data!J$2:J$6500,MATCH($A2690,Data!$A$2:$A$6500,0))</f>
        <v>0</v>
      </c>
      <c r="P2690" t="str">
        <f>_xlfn.XLOOKUP(B2690,Table3[RefID],Table3[Citation])</f>
        <v>Roland &amp; Seitre (1990)</v>
      </c>
    </row>
    <row r="2691" spans="1:16" x14ac:dyDescent="0.35">
      <c r="A2691" s="68">
        <v>2689</v>
      </c>
      <c r="B2691" s="71">
        <v>159</v>
      </c>
      <c r="C2691" s="72">
        <v>5163</v>
      </c>
      <c r="D2691" s="69">
        <v>3294</v>
      </c>
      <c r="E2691" t="str">
        <f>INDEX(Table5[EEZ],MATCH(C2691,Table5[Colony_ID],0))</f>
        <v>French Polynesian Exclusive Economic Zone</v>
      </c>
      <c r="F2691" t="str">
        <f>INDEX(Table5[Corrected Island/Colony Name],MATCH('Full Data'!C2691,Table5[Colony_ID],0))</f>
        <v>Tematangi Atoll</v>
      </c>
      <c r="G2691" t="str">
        <f>INDEX(Table4[Common_Name],MATCH('Full Data'!D2691,Table4[SpcRecID],0))</f>
        <v>Brown Noddy</v>
      </c>
      <c r="H2691" s="83" t="str">
        <f>INDEX(Data!E$2:E$6500,MATCH(A2691,Data!$A$2:$A$6500,0))</f>
        <v>data deficient</v>
      </c>
      <c r="I2691" s="90">
        <f>INDEX(Data!P$2:P$6500,MATCH(A2691,Data!$A$2:$A$6500,0))</f>
        <v>1990</v>
      </c>
      <c r="J2691" s="90">
        <f>INDEX(Data!Q$2:Q$6500,MATCH($A2691,Data!$A$2:$A$6500,0))</f>
        <v>1990</v>
      </c>
      <c r="K2691" s="90">
        <f>INDEX(Data!F$2:F$6500,MATCH($A2691,Data!$A$2:$A$6500,0))</f>
        <v>0</v>
      </c>
      <c r="L2691" s="90">
        <f>INDEX(Data!G$2:G$6500,MATCH($A2691,Data!$A$2:$A$6500,0))</f>
        <v>0</v>
      </c>
      <c r="M2691" s="90">
        <f>INDEX(Data!H$2:H$6500,MATCH($A2691,Data!$A$2:$A$6500,0))</f>
        <v>0</v>
      </c>
      <c r="N2691" s="90">
        <f>INDEX(Data!I$2:I$6500,MATCH($A2691,Data!$A$2:$A$6500,0))</f>
        <v>0</v>
      </c>
      <c r="O2691" s="83">
        <f>INDEX(Data!J$2:J$6500,MATCH($A2691,Data!$A$2:$A$6500,0))</f>
        <v>0</v>
      </c>
      <c r="P2691" t="str">
        <f>_xlfn.XLOOKUP(B2691,Table3[RefID],Table3[Citation])</f>
        <v>Roland &amp; Seitre (1990)</v>
      </c>
    </row>
    <row r="2692" spans="1:16" x14ac:dyDescent="0.35">
      <c r="A2692" s="68">
        <v>2690</v>
      </c>
      <c r="B2692" s="71">
        <v>159</v>
      </c>
      <c r="C2692" s="72">
        <v>5202</v>
      </c>
      <c r="D2692" s="69">
        <v>3294</v>
      </c>
      <c r="E2692" t="str">
        <f>INDEX(Table5[EEZ],MATCH(C2692,Table5[Colony_ID],0))</f>
        <v>French Polynesian Exclusive Economic Zone</v>
      </c>
      <c r="F2692" t="str">
        <f>INDEX(Table5[Corrected Island/Colony Name],MATCH('Full Data'!C2692,Table5[Colony_ID],0))</f>
        <v>Motu Hemeni</v>
      </c>
      <c r="G2692" t="str">
        <f>INDEX(Table4[Common_Name],MATCH('Full Data'!D2692,Table4[SpcRecID],0))</f>
        <v>Brown Noddy</v>
      </c>
      <c r="H2692" s="83" t="str">
        <f>INDEX(Data!E$2:E$6500,MATCH(A2692,Data!$A$2:$A$6500,0))</f>
        <v>data deficient</v>
      </c>
      <c r="I2692" s="90">
        <f>INDEX(Data!P$2:P$6500,MATCH(A2692,Data!$A$2:$A$6500,0))</f>
        <v>1989</v>
      </c>
      <c r="J2692" s="90">
        <f>INDEX(Data!Q$2:Q$6500,MATCH($A2692,Data!$A$2:$A$6500,0))</f>
        <v>1989</v>
      </c>
      <c r="K2692" s="90">
        <f>INDEX(Data!F$2:F$6500,MATCH($A2692,Data!$A$2:$A$6500,0))</f>
        <v>0</v>
      </c>
      <c r="L2692" s="90">
        <f>INDEX(Data!G$2:G$6500,MATCH($A2692,Data!$A$2:$A$6500,0))</f>
        <v>0</v>
      </c>
      <c r="M2692" s="90">
        <f>INDEX(Data!H$2:H$6500,MATCH($A2692,Data!$A$2:$A$6500,0))</f>
        <v>0</v>
      </c>
      <c r="N2692" s="90">
        <f>INDEX(Data!I$2:I$6500,MATCH($A2692,Data!$A$2:$A$6500,0))</f>
        <v>0</v>
      </c>
      <c r="O2692" s="83">
        <f>INDEX(Data!J$2:J$6500,MATCH($A2692,Data!$A$2:$A$6500,0))</f>
        <v>0</v>
      </c>
      <c r="P2692" t="str">
        <f>_xlfn.XLOOKUP(B2692,Table3[RefID],Table3[Citation])</f>
        <v>Roland &amp; Seitre (1990)</v>
      </c>
    </row>
    <row r="2693" spans="1:16" x14ac:dyDescent="0.35">
      <c r="A2693" s="68">
        <v>2691</v>
      </c>
      <c r="B2693" s="71">
        <v>159</v>
      </c>
      <c r="C2693" s="72">
        <v>5215</v>
      </c>
      <c r="D2693" s="69">
        <v>3294</v>
      </c>
      <c r="E2693" t="str">
        <f>INDEX(Table5[EEZ],MATCH(C2693,Table5[Colony_ID],0))</f>
        <v>French Polynesian Exclusive Economic Zone</v>
      </c>
      <c r="F2693" t="str">
        <f>INDEX(Table5[Corrected Island/Colony Name],MATCH('Full Data'!C2693,Table5[Colony_ID],0))</f>
        <v>Ua Pou</v>
      </c>
      <c r="G2693" t="str">
        <f>INDEX(Table4[Common_Name],MATCH('Full Data'!D2693,Table4[SpcRecID],0))</f>
        <v>Brown Noddy</v>
      </c>
      <c r="H2693" s="83" t="str">
        <f>INDEX(Data!E$2:E$6500,MATCH(A2693,Data!$A$2:$A$6500,0))</f>
        <v>Data Deficient</v>
      </c>
      <c r="I2693" s="90">
        <f>INDEX(Data!P$2:P$6500,MATCH(A2693,Data!$A$2:$A$6500,0))</f>
        <v>1989</v>
      </c>
      <c r="J2693" s="90">
        <f>INDEX(Data!Q$2:Q$6500,MATCH($A2693,Data!$A$2:$A$6500,0))</f>
        <v>1989</v>
      </c>
      <c r="K2693" s="90">
        <f>INDEX(Data!F$2:F$6500,MATCH($A2693,Data!$A$2:$A$6500,0))</f>
        <v>0</v>
      </c>
      <c r="L2693" s="90">
        <f>INDEX(Data!G$2:G$6500,MATCH($A2693,Data!$A$2:$A$6500,0))</f>
        <v>0</v>
      </c>
      <c r="M2693" s="90">
        <f>INDEX(Data!H$2:H$6500,MATCH($A2693,Data!$A$2:$A$6500,0))</f>
        <v>0</v>
      </c>
      <c r="N2693" s="90">
        <f>INDEX(Data!I$2:I$6500,MATCH($A2693,Data!$A$2:$A$6500,0))</f>
        <v>0</v>
      </c>
      <c r="O2693" s="83">
        <f>INDEX(Data!J$2:J$6500,MATCH($A2693,Data!$A$2:$A$6500,0))</f>
        <v>0</v>
      </c>
      <c r="P2693" t="str">
        <f>_xlfn.XLOOKUP(B2693,Table3[RefID],Table3[Citation])</f>
        <v>Roland &amp; Seitre (1990)</v>
      </c>
    </row>
    <row r="2694" spans="1:16" x14ac:dyDescent="0.35">
      <c r="A2694" s="68">
        <v>2692</v>
      </c>
      <c r="B2694" s="71">
        <v>159</v>
      </c>
      <c r="C2694" s="72">
        <v>5200</v>
      </c>
      <c r="D2694" s="69">
        <v>3920</v>
      </c>
      <c r="E2694" t="str">
        <f>INDEX(Table5[EEZ],MATCH(C2694,Table5[Colony_ID],0))</f>
        <v>French Polynesian Exclusive Economic Zone</v>
      </c>
      <c r="F2694" t="str">
        <f>INDEX(Table5[Corrected Island/Colony Name],MATCH('Full Data'!C2694,Table5[Colony_ID],0))</f>
        <v>Motu Epiti</v>
      </c>
      <c r="G2694" t="str">
        <f>INDEX(Table4[Common_Name],MATCH('Full Data'!D2694,Table4[SpcRecID],0))</f>
        <v>Bulwer's Petrel</v>
      </c>
      <c r="H2694" s="83" t="str">
        <f>INDEX(Data!E$2:E$6500,MATCH(A2694,Data!$A$2:$A$6500,0))</f>
        <v>Probable</v>
      </c>
      <c r="I2694" s="90">
        <f>INDEX(Data!P$2:P$6500,MATCH(A2694,Data!$A$2:$A$6500,0))</f>
        <v>1990</v>
      </c>
      <c r="J2694" s="90">
        <f>INDEX(Data!Q$2:Q$6500,MATCH($A2694,Data!$A$2:$A$6500,0))</f>
        <v>1990</v>
      </c>
      <c r="K2694" s="90">
        <f>INDEX(Data!F$2:F$6500,MATCH($A2694,Data!$A$2:$A$6500,0))</f>
        <v>0</v>
      </c>
      <c r="L2694" s="90">
        <f>INDEX(Data!G$2:G$6500,MATCH($A2694,Data!$A$2:$A$6500,0))</f>
        <v>0</v>
      </c>
      <c r="M2694" s="90">
        <f>INDEX(Data!H$2:H$6500,MATCH($A2694,Data!$A$2:$A$6500,0))</f>
        <v>0</v>
      </c>
      <c r="N2694" s="90">
        <f>INDEX(Data!I$2:I$6500,MATCH($A2694,Data!$A$2:$A$6500,0))</f>
        <v>0</v>
      </c>
      <c r="O2694" s="83">
        <f>INDEX(Data!J$2:J$6500,MATCH($A2694,Data!$A$2:$A$6500,0))</f>
        <v>0</v>
      </c>
      <c r="P2694" t="str">
        <f>_xlfn.XLOOKUP(B2694,Table3[RefID],Table3[Citation])</f>
        <v>Roland &amp; Seitre (1990)</v>
      </c>
    </row>
    <row r="2695" spans="1:16" x14ac:dyDescent="0.35">
      <c r="A2695" s="68">
        <v>2693</v>
      </c>
      <c r="B2695" s="71">
        <v>159</v>
      </c>
      <c r="C2695" s="72">
        <v>5205</v>
      </c>
      <c r="D2695" s="69">
        <v>3920</v>
      </c>
      <c r="E2695" t="str">
        <f>INDEX(Table5[EEZ],MATCH(C2695,Table5[Colony_ID],0))</f>
        <v>French Polynesian Exclusive Economic Zone</v>
      </c>
      <c r="F2695" t="str">
        <f>INDEX(Table5[Corrected Island/Colony Name],MATCH('Full Data'!C2695,Table5[Colony_ID],0))</f>
        <v>Motu Tekohai</v>
      </c>
      <c r="G2695" t="str">
        <f>INDEX(Table4[Common_Name],MATCH('Full Data'!D2695,Table4[SpcRecID],0))</f>
        <v>Bulwer's Petrel</v>
      </c>
      <c r="H2695" s="83" t="str">
        <f>INDEX(Data!E$2:E$6500,MATCH(A2695,Data!$A$2:$A$6500,0))</f>
        <v>Probable</v>
      </c>
      <c r="I2695" s="90">
        <f>INDEX(Data!P$2:P$6500,MATCH(A2695,Data!$A$2:$A$6500,0))</f>
        <v>1990</v>
      </c>
      <c r="J2695" s="90">
        <f>INDEX(Data!Q$2:Q$6500,MATCH($A2695,Data!$A$2:$A$6500,0))</f>
        <v>1990</v>
      </c>
      <c r="K2695" s="90">
        <f>INDEX(Data!F$2:F$6500,MATCH($A2695,Data!$A$2:$A$6500,0))</f>
        <v>0</v>
      </c>
      <c r="L2695" s="90">
        <f>INDEX(Data!G$2:G$6500,MATCH($A2695,Data!$A$2:$A$6500,0))</f>
        <v>0</v>
      </c>
      <c r="M2695" s="90">
        <f>INDEX(Data!H$2:H$6500,MATCH($A2695,Data!$A$2:$A$6500,0))</f>
        <v>0</v>
      </c>
      <c r="N2695" s="90">
        <f>INDEX(Data!I$2:I$6500,MATCH($A2695,Data!$A$2:$A$6500,0))</f>
        <v>0</v>
      </c>
      <c r="O2695" s="83">
        <f>INDEX(Data!J$2:J$6500,MATCH($A2695,Data!$A$2:$A$6500,0))</f>
        <v>0</v>
      </c>
      <c r="P2695" t="str">
        <f>_xlfn.XLOOKUP(B2695,Table3[RefID],Table3[Citation])</f>
        <v>Roland &amp; Seitre (1990)</v>
      </c>
    </row>
    <row r="2696" spans="1:16" x14ac:dyDescent="0.35">
      <c r="A2696" s="68">
        <v>2694</v>
      </c>
      <c r="B2696" s="71">
        <v>159</v>
      </c>
      <c r="C2696" s="72">
        <v>5208</v>
      </c>
      <c r="D2696" s="69">
        <v>3920</v>
      </c>
      <c r="E2696" t="str">
        <f>INDEX(Table5[EEZ],MATCH(C2696,Table5[Colony_ID],0))</f>
        <v>French Polynesian Exclusive Economic Zone</v>
      </c>
      <c r="F2696" t="str">
        <f>INDEX(Table5[Corrected Island/Colony Name],MATCH('Full Data'!C2696,Table5[Colony_ID],0))</f>
        <v>Moto Mokohe</v>
      </c>
      <c r="G2696" t="str">
        <f>INDEX(Table4[Common_Name],MATCH('Full Data'!D2696,Table4[SpcRecID],0))</f>
        <v>Bulwer's Petrel</v>
      </c>
      <c r="H2696" s="83" t="str">
        <f>INDEX(Data!E$2:E$6500,MATCH(A2696,Data!$A$2:$A$6500,0))</f>
        <v>Probable</v>
      </c>
      <c r="I2696" s="90">
        <f>INDEX(Data!P$2:P$6500,MATCH(A2696,Data!$A$2:$A$6500,0))</f>
        <v>1989</v>
      </c>
      <c r="J2696" s="90">
        <f>INDEX(Data!Q$2:Q$6500,MATCH($A2696,Data!$A$2:$A$6500,0))</f>
        <v>1989</v>
      </c>
      <c r="K2696" s="90">
        <f>INDEX(Data!F$2:F$6500,MATCH($A2696,Data!$A$2:$A$6500,0))</f>
        <v>2</v>
      </c>
      <c r="L2696" s="90">
        <f>INDEX(Data!G$2:G$6500,MATCH($A2696,Data!$A$2:$A$6500,0))</f>
        <v>2</v>
      </c>
      <c r="M2696" s="90">
        <f>INDEX(Data!H$2:H$6500,MATCH($A2696,Data!$A$2:$A$6500,0))</f>
        <v>0</v>
      </c>
      <c r="N2696" s="90">
        <f>INDEX(Data!I$2:I$6500,MATCH($A2696,Data!$A$2:$A$6500,0))</f>
        <v>0</v>
      </c>
      <c r="O2696" s="83" t="str">
        <f>INDEX(Data!J$2:J$6500,MATCH($A2696,Data!$A$2:$A$6500,0))</f>
        <v>individuals</v>
      </c>
      <c r="P2696" t="str">
        <f>_xlfn.XLOOKUP(B2696,Table3[RefID],Table3[Citation])</f>
        <v>Roland &amp; Seitre (1990)</v>
      </c>
    </row>
    <row r="2697" spans="1:16" x14ac:dyDescent="0.35">
      <c r="A2697" s="68">
        <v>2695</v>
      </c>
      <c r="B2697" s="71">
        <v>159</v>
      </c>
      <c r="C2697" s="72">
        <v>5015</v>
      </c>
      <c r="D2697" s="70">
        <v>3935</v>
      </c>
      <c r="E2697" t="str">
        <f>INDEX(Table5[EEZ],MATCH(C2697,Table5[Colony_ID],0))</f>
        <v>French Polynesian Exclusive Economic Zone</v>
      </c>
      <c r="F2697" t="str">
        <f>INDEX(Table5[Corrected Island/Colony Name],MATCH('Full Data'!C2697,Table5[Colony_ID],0))</f>
        <v>Fatu Huku</v>
      </c>
      <c r="G2697" t="str">
        <f>INDEX(Table4[Common_Name],MATCH('Full Data'!D2697,Table4[SpcRecID],0))</f>
        <v>Christmas Shearwater</v>
      </c>
      <c r="H2697" s="83" t="str">
        <f>INDEX(Data!E$2:E$6500,MATCH(A2697,Data!$A$2:$A$6500,0))</f>
        <v>data deficient</v>
      </c>
      <c r="I2697" s="90">
        <f>INDEX(Data!P$2:P$6500,MATCH(A2697,Data!$A$2:$A$6500,0))</f>
        <v>1990</v>
      </c>
      <c r="J2697" s="90">
        <f>INDEX(Data!Q$2:Q$6500,MATCH($A2697,Data!$A$2:$A$6500,0))</f>
        <v>1990</v>
      </c>
      <c r="K2697" s="90">
        <f>INDEX(Data!F$2:F$6500,MATCH($A2697,Data!$A$2:$A$6500,0))</f>
        <v>0</v>
      </c>
      <c r="L2697" s="90">
        <f>INDEX(Data!G$2:G$6500,MATCH($A2697,Data!$A$2:$A$6500,0))</f>
        <v>0</v>
      </c>
      <c r="M2697" s="90">
        <f>INDEX(Data!H$2:H$6500,MATCH($A2697,Data!$A$2:$A$6500,0))</f>
        <v>0</v>
      </c>
      <c r="N2697" s="90">
        <f>INDEX(Data!I$2:I$6500,MATCH($A2697,Data!$A$2:$A$6500,0))</f>
        <v>0</v>
      </c>
      <c r="O2697" s="83">
        <f>INDEX(Data!J$2:J$6500,MATCH($A2697,Data!$A$2:$A$6500,0))</f>
        <v>0</v>
      </c>
      <c r="P2697" t="str">
        <f>_xlfn.XLOOKUP(B2697,Table3[RefID],Table3[Citation])</f>
        <v>Roland &amp; Seitre (1990)</v>
      </c>
    </row>
    <row r="2698" spans="1:16" x14ac:dyDescent="0.35">
      <c r="A2698" s="68">
        <v>2696</v>
      </c>
      <c r="B2698" s="71">
        <v>159</v>
      </c>
      <c r="C2698" s="72">
        <v>5032</v>
      </c>
      <c r="D2698" s="70">
        <v>3935</v>
      </c>
      <c r="E2698" t="str">
        <f>INDEX(Table5[EEZ],MATCH(C2698,Table5[Colony_ID],0))</f>
        <v>French Polynesian Exclusive Economic Zone</v>
      </c>
      <c r="F2698" t="str">
        <f>INDEX(Table5[Corrected Island/Colony Name],MATCH('Full Data'!C2698,Table5[Colony_ID],0))</f>
        <v>Marotiri</v>
      </c>
      <c r="G2698" t="str">
        <f>INDEX(Table4[Common_Name],MATCH('Full Data'!D2698,Table4[SpcRecID],0))</f>
        <v>Christmas Shearwater</v>
      </c>
      <c r="H2698" s="83" t="str">
        <f>INDEX(Data!E$2:E$6500,MATCH(A2698,Data!$A$2:$A$6500,0))</f>
        <v>Data Deficient</v>
      </c>
      <c r="I2698" s="90">
        <f>INDEX(Data!P$2:P$6500,MATCH(A2698,Data!$A$2:$A$6500,0))</f>
        <v>1989</v>
      </c>
      <c r="J2698" s="90">
        <f>INDEX(Data!Q$2:Q$6500,MATCH($A2698,Data!$A$2:$A$6500,0))</f>
        <v>1989</v>
      </c>
      <c r="K2698" s="90">
        <f>INDEX(Data!F$2:F$6500,MATCH($A2698,Data!$A$2:$A$6500,0))</f>
        <v>0</v>
      </c>
      <c r="L2698" s="90">
        <f>INDEX(Data!G$2:G$6500,MATCH($A2698,Data!$A$2:$A$6500,0))</f>
        <v>0</v>
      </c>
      <c r="M2698" s="90">
        <f>INDEX(Data!H$2:H$6500,MATCH($A2698,Data!$A$2:$A$6500,0))</f>
        <v>0</v>
      </c>
      <c r="N2698" s="90">
        <f>INDEX(Data!I$2:I$6500,MATCH($A2698,Data!$A$2:$A$6500,0))</f>
        <v>0</v>
      </c>
      <c r="O2698" s="83">
        <f>INDEX(Data!J$2:J$6500,MATCH($A2698,Data!$A$2:$A$6500,0))</f>
        <v>0</v>
      </c>
      <c r="P2698" t="str">
        <f>_xlfn.XLOOKUP(B2698,Table3[RefID],Table3[Citation])</f>
        <v>Roland &amp; Seitre (1990)</v>
      </c>
    </row>
    <row r="2699" spans="1:16" x14ac:dyDescent="0.35">
      <c r="A2699" s="68">
        <v>2697</v>
      </c>
      <c r="B2699" s="71">
        <v>159</v>
      </c>
      <c r="C2699" s="72">
        <v>5200</v>
      </c>
      <c r="D2699" s="70">
        <v>3935</v>
      </c>
      <c r="E2699" t="str">
        <f>INDEX(Table5[EEZ],MATCH(C2699,Table5[Colony_ID],0))</f>
        <v>French Polynesian Exclusive Economic Zone</v>
      </c>
      <c r="F2699" t="str">
        <f>INDEX(Table5[Corrected Island/Colony Name],MATCH('Full Data'!C2699,Table5[Colony_ID],0))</f>
        <v>Motu Epiti</v>
      </c>
      <c r="G2699" t="str">
        <f>INDEX(Table4[Common_Name],MATCH('Full Data'!D2699,Table4[SpcRecID],0))</f>
        <v>Christmas Shearwater</v>
      </c>
      <c r="H2699" s="83" t="str">
        <f>INDEX(Data!E$2:E$6500,MATCH(A2699,Data!$A$2:$A$6500,0))</f>
        <v>data deficient</v>
      </c>
      <c r="I2699" s="90">
        <f>INDEX(Data!P$2:P$6500,MATCH(A2699,Data!$A$2:$A$6500,0))</f>
        <v>1990</v>
      </c>
      <c r="J2699" s="90">
        <f>INDEX(Data!Q$2:Q$6500,MATCH($A2699,Data!$A$2:$A$6500,0))</f>
        <v>1990</v>
      </c>
      <c r="K2699" s="90">
        <f>INDEX(Data!F$2:F$6500,MATCH($A2699,Data!$A$2:$A$6500,0))</f>
        <v>0</v>
      </c>
      <c r="L2699" s="90">
        <f>INDEX(Data!G$2:G$6500,MATCH($A2699,Data!$A$2:$A$6500,0))</f>
        <v>0</v>
      </c>
      <c r="M2699" s="90">
        <f>INDEX(Data!H$2:H$6500,MATCH($A2699,Data!$A$2:$A$6500,0))</f>
        <v>0</v>
      </c>
      <c r="N2699" s="90">
        <f>INDEX(Data!I$2:I$6500,MATCH($A2699,Data!$A$2:$A$6500,0))</f>
        <v>0</v>
      </c>
      <c r="O2699" s="83">
        <f>INDEX(Data!J$2:J$6500,MATCH($A2699,Data!$A$2:$A$6500,0))</f>
        <v>0</v>
      </c>
      <c r="P2699" t="str">
        <f>_xlfn.XLOOKUP(B2699,Table3[RefID],Table3[Citation])</f>
        <v>Roland &amp; Seitre (1990)</v>
      </c>
    </row>
    <row r="2700" spans="1:16" x14ac:dyDescent="0.35">
      <c r="A2700" s="68">
        <v>2698</v>
      </c>
      <c r="B2700" s="71">
        <v>159</v>
      </c>
      <c r="C2700" s="72">
        <v>5004</v>
      </c>
      <c r="D2700" s="69">
        <v>3298</v>
      </c>
      <c r="E2700" t="str">
        <f>INDEX(Table5[EEZ],MATCH(C2700,Table5[Colony_ID],0))</f>
        <v>French Polynesian Exclusive Economic Zone</v>
      </c>
      <c r="F2700" t="str">
        <f>INDEX(Table5[Corrected Island/Colony Name],MATCH('Full Data'!C2700,Table5[Colony_ID],0))</f>
        <v>Anuanu Raro</v>
      </c>
      <c r="G2700" t="str">
        <f>INDEX(Table4[Common_Name],MATCH('Full Data'!D2700,Table4[SpcRecID],0))</f>
        <v>Common White Tern</v>
      </c>
      <c r="H2700" s="83" t="str">
        <f>INDEX(Data!E$2:E$6500,MATCH(A2700,Data!$A$2:$A$6500,0))</f>
        <v>Data Deficient</v>
      </c>
      <c r="I2700" s="90">
        <f>INDEX(Data!P$2:P$6500,MATCH(A2700,Data!$A$2:$A$6500,0))</f>
        <v>1990</v>
      </c>
      <c r="J2700" s="90">
        <f>INDEX(Data!Q$2:Q$6500,MATCH($A2700,Data!$A$2:$A$6500,0))</f>
        <v>1990</v>
      </c>
      <c r="K2700" s="90">
        <f>INDEX(Data!F$2:F$6500,MATCH($A2700,Data!$A$2:$A$6500,0))</f>
        <v>0</v>
      </c>
      <c r="L2700" s="90">
        <f>INDEX(Data!G$2:G$6500,MATCH($A2700,Data!$A$2:$A$6500,0))</f>
        <v>0</v>
      </c>
      <c r="M2700" s="90">
        <f>INDEX(Data!H$2:H$6500,MATCH($A2700,Data!$A$2:$A$6500,0))</f>
        <v>0</v>
      </c>
      <c r="N2700" s="90">
        <f>INDEX(Data!I$2:I$6500,MATCH($A2700,Data!$A$2:$A$6500,0))</f>
        <v>0</v>
      </c>
      <c r="O2700" s="83">
        <f>INDEX(Data!J$2:J$6500,MATCH($A2700,Data!$A$2:$A$6500,0))</f>
        <v>0</v>
      </c>
      <c r="P2700" t="str">
        <f>_xlfn.XLOOKUP(B2700,Table3[RefID],Table3[Citation])</f>
        <v>Roland &amp; Seitre (1990)</v>
      </c>
    </row>
    <row r="2701" spans="1:16" x14ac:dyDescent="0.35">
      <c r="A2701" s="68">
        <v>2699</v>
      </c>
      <c r="B2701" s="71">
        <v>159</v>
      </c>
      <c r="C2701" s="72">
        <v>5005</v>
      </c>
      <c r="D2701" s="69">
        <v>3298</v>
      </c>
      <c r="E2701" t="str">
        <f>INDEX(Table5[EEZ],MATCH(C2701,Table5[Colony_ID],0))</f>
        <v>French Polynesian Exclusive Economic Zone</v>
      </c>
      <c r="F2701" t="str">
        <f>INDEX(Table5[Corrected Island/Colony Name],MATCH('Full Data'!C2701,Table5[Colony_ID],0))</f>
        <v>Anuanu Runga</v>
      </c>
      <c r="G2701" t="str">
        <f>INDEX(Table4[Common_Name],MATCH('Full Data'!D2701,Table4[SpcRecID],0))</f>
        <v>Common White Tern</v>
      </c>
      <c r="H2701" s="83" t="str">
        <f>INDEX(Data!E$2:E$6500,MATCH(A2701,Data!$A$2:$A$6500,0))</f>
        <v>Data Deficient</v>
      </c>
      <c r="I2701" s="90">
        <f>INDEX(Data!P$2:P$6500,MATCH(A2701,Data!$A$2:$A$6500,0))</f>
        <v>1990</v>
      </c>
      <c r="J2701" s="90">
        <f>INDEX(Data!Q$2:Q$6500,MATCH($A2701,Data!$A$2:$A$6500,0))</f>
        <v>1990</v>
      </c>
      <c r="K2701" s="90">
        <f>INDEX(Data!F$2:F$6500,MATCH($A2701,Data!$A$2:$A$6500,0))</f>
        <v>0</v>
      </c>
      <c r="L2701" s="90">
        <f>INDEX(Data!G$2:G$6500,MATCH($A2701,Data!$A$2:$A$6500,0))</f>
        <v>0</v>
      </c>
      <c r="M2701" s="90">
        <f>INDEX(Data!H$2:H$6500,MATCH($A2701,Data!$A$2:$A$6500,0))</f>
        <v>0</v>
      </c>
      <c r="N2701" s="90">
        <f>INDEX(Data!I$2:I$6500,MATCH($A2701,Data!$A$2:$A$6500,0))</f>
        <v>0</v>
      </c>
      <c r="O2701" s="83">
        <f>INDEX(Data!J$2:J$6500,MATCH($A2701,Data!$A$2:$A$6500,0))</f>
        <v>0</v>
      </c>
      <c r="P2701" t="str">
        <f>_xlfn.XLOOKUP(B2701,Table3[RefID],Table3[Citation])</f>
        <v>Roland &amp; Seitre (1990)</v>
      </c>
    </row>
    <row r="2702" spans="1:16" x14ac:dyDescent="0.35">
      <c r="A2702" s="68">
        <v>2700</v>
      </c>
      <c r="B2702" s="71">
        <v>159</v>
      </c>
      <c r="C2702" s="72">
        <v>5022</v>
      </c>
      <c r="D2702" s="69">
        <v>3298</v>
      </c>
      <c r="E2702" t="str">
        <f>INDEX(Table5[EEZ],MATCH(C2702,Table5[Colony_ID],0))</f>
        <v>French Polynesian Exclusive Economic Zone</v>
      </c>
      <c r="F2702" t="str">
        <f>INDEX(Table5[Corrected Island/Colony Name],MATCH('Full Data'!C2702,Table5[Colony_ID],0))</f>
        <v>Hereheretue Atoll</v>
      </c>
      <c r="G2702" t="str">
        <f>INDEX(Table4[Common_Name],MATCH('Full Data'!D2702,Table4[SpcRecID],0))</f>
        <v>Common White Tern</v>
      </c>
      <c r="H2702" s="83" t="str">
        <f>INDEX(Data!E$2:E$6500,MATCH(A2702,Data!$A$2:$A$6500,0))</f>
        <v>confirmed</v>
      </c>
      <c r="I2702" s="90">
        <f>INDEX(Data!P$2:P$6500,MATCH(A2702,Data!$A$2:$A$6500,0))</f>
        <v>1990</v>
      </c>
      <c r="J2702" s="90">
        <f>INDEX(Data!Q$2:Q$6500,MATCH($A2702,Data!$A$2:$A$6500,0))</f>
        <v>1990</v>
      </c>
      <c r="K2702" s="90">
        <f>INDEX(Data!F$2:F$6500,MATCH($A2702,Data!$A$2:$A$6500,0))</f>
        <v>0</v>
      </c>
      <c r="L2702" s="90">
        <f>INDEX(Data!G$2:G$6500,MATCH($A2702,Data!$A$2:$A$6500,0))</f>
        <v>0</v>
      </c>
      <c r="M2702" s="90">
        <f>INDEX(Data!H$2:H$6500,MATCH($A2702,Data!$A$2:$A$6500,0))</f>
        <v>0</v>
      </c>
      <c r="N2702" s="90">
        <f>INDEX(Data!I$2:I$6500,MATCH($A2702,Data!$A$2:$A$6500,0))</f>
        <v>0</v>
      </c>
      <c r="O2702" s="83">
        <f>INDEX(Data!J$2:J$6500,MATCH($A2702,Data!$A$2:$A$6500,0))</f>
        <v>0</v>
      </c>
      <c r="P2702" t="str">
        <f>_xlfn.XLOOKUP(B2702,Table3[RefID],Table3[Citation])</f>
        <v>Roland &amp; Seitre (1990)</v>
      </c>
    </row>
    <row r="2703" spans="1:16" x14ac:dyDescent="0.35">
      <c r="A2703" s="68">
        <v>2701</v>
      </c>
      <c r="B2703" s="71">
        <v>159</v>
      </c>
      <c r="C2703" s="72">
        <v>5059</v>
      </c>
      <c r="D2703" s="69">
        <v>3298</v>
      </c>
      <c r="E2703" t="str">
        <f>INDEX(Table5[EEZ],MATCH(C2703,Table5[Colony_ID],0))</f>
        <v>French Polynesian Exclusive Economic Zone</v>
      </c>
      <c r="F2703" t="str">
        <f>INDEX(Table5[Corrected Island/Colony Name],MATCH('Full Data'!C2703,Table5[Colony_ID],0))</f>
        <v>Makatea</v>
      </c>
      <c r="G2703" t="str">
        <f>INDEX(Table4[Common_Name],MATCH('Full Data'!D2703,Table4[SpcRecID],0))</f>
        <v>Common White Tern</v>
      </c>
      <c r="H2703" s="83" t="str">
        <f>INDEX(Data!E$2:E$6500,MATCH(A2703,Data!$A$2:$A$6500,0))</f>
        <v>Confirmed</v>
      </c>
      <c r="I2703" s="90">
        <f>INDEX(Data!P$2:P$6500,MATCH(A2703,Data!$A$2:$A$6500,0))</f>
        <v>1990</v>
      </c>
      <c r="J2703" s="90">
        <f>INDEX(Data!Q$2:Q$6500,MATCH($A2703,Data!$A$2:$A$6500,0))</f>
        <v>1990</v>
      </c>
      <c r="K2703" s="90">
        <f>INDEX(Data!F$2:F$6500,MATCH($A2703,Data!$A$2:$A$6500,0))</f>
        <v>0</v>
      </c>
      <c r="L2703" s="90">
        <f>INDEX(Data!G$2:G$6500,MATCH($A2703,Data!$A$2:$A$6500,0))</f>
        <v>0</v>
      </c>
      <c r="M2703" s="90">
        <f>INDEX(Data!H$2:H$6500,MATCH($A2703,Data!$A$2:$A$6500,0))</f>
        <v>0</v>
      </c>
      <c r="N2703" s="90">
        <f>INDEX(Data!I$2:I$6500,MATCH($A2703,Data!$A$2:$A$6500,0))</f>
        <v>0</v>
      </c>
      <c r="O2703" s="83">
        <f>INDEX(Data!J$2:J$6500,MATCH($A2703,Data!$A$2:$A$6500,0))</f>
        <v>0</v>
      </c>
      <c r="P2703" t="str">
        <f>_xlfn.XLOOKUP(B2703,Table3[RefID],Table3[Citation])</f>
        <v>Roland &amp; Seitre (1990)</v>
      </c>
    </row>
    <row r="2704" spans="1:16" x14ac:dyDescent="0.35">
      <c r="A2704" s="68">
        <v>2702</v>
      </c>
      <c r="B2704" s="71">
        <v>159</v>
      </c>
      <c r="C2704" s="72">
        <v>5008</v>
      </c>
      <c r="D2704" s="69">
        <v>3298</v>
      </c>
      <c r="E2704" t="str">
        <f>INDEX(Table5[EEZ],MATCH(C2704,Table5[Colony_ID],0))</f>
        <v>French Polynesian Exclusive Economic Zone</v>
      </c>
      <c r="F2704" t="str">
        <f>INDEX(Table5[Corrected Island/Colony Name],MATCH('Full Data'!C2704,Table5[Colony_ID],0))</f>
        <v>Atoll Motu One</v>
      </c>
      <c r="G2704" t="str">
        <f>INDEX(Table4[Common_Name],MATCH('Full Data'!D2704,Table4[SpcRecID],0))</f>
        <v>Common White Tern</v>
      </c>
      <c r="H2704" s="83" t="str">
        <f>INDEX(Data!E$2:E$6500,MATCH(A2704,Data!$A$2:$A$6500,0))</f>
        <v>confirmed</v>
      </c>
      <c r="I2704" s="90">
        <f>INDEX(Data!P$2:P$6500,MATCH(A2704,Data!$A$2:$A$6500,0))</f>
        <v>1989</v>
      </c>
      <c r="J2704" s="90">
        <f>INDEX(Data!Q$2:Q$6500,MATCH($A2704,Data!$A$2:$A$6500,0))</f>
        <v>1989</v>
      </c>
      <c r="K2704" s="90">
        <f>INDEX(Data!F$2:F$6500,MATCH($A2704,Data!$A$2:$A$6500,0))</f>
        <v>0</v>
      </c>
      <c r="L2704" s="90">
        <f>INDEX(Data!G$2:G$6500,MATCH($A2704,Data!$A$2:$A$6500,0))</f>
        <v>0</v>
      </c>
      <c r="M2704" s="90">
        <f>INDEX(Data!H$2:H$6500,MATCH($A2704,Data!$A$2:$A$6500,0))</f>
        <v>0</v>
      </c>
      <c r="N2704" s="90">
        <f>INDEX(Data!I$2:I$6500,MATCH($A2704,Data!$A$2:$A$6500,0))</f>
        <v>0</v>
      </c>
      <c r="O2704" s="83">
        <f>INDEX(Data!J$2:J$6500,MATCH($A2704,Data!$A$2:$A$6500,0))</f>
        <v>0</v>
      </c>
      <c r="P2704" t="str">
        <f>_xlfn.XLOOKUP(B2704,Table3[RefID],Table3[Citation])</f>
        <v>Roland &amp; Seitre (1990)</v>
      </c>
    </row>
    <row r="2705" spans="1:16" x14ac:dyDescent="0.35">
      <c r="A2705" s="68">
        <v>2703</v>
      </c>
      <c r="B2705" s="71">
        <v>159</v>
      </c>
      <c r="C2705" s="72">
        <v>5076</v>
      </c>
      <c r="D2705" s="69">
        <v>3298</v>
      </c>
      <c r="E2705" t="str">
        <f>INDEX(Table5[EEZ],MATCH(C2705,Table5[Colony_ID],0))</f>
        <v>French Polynesian Exclusive Economic Zone</v>
      </c>
      <c r="F2705" t="str">
        <f>INDEX(Table5[Corrected Island/Colony Name],MATCH('Full Data'!C2705,Table5[Colony_ID],0))</f>
        <v>Mehetia</v>
      </c>
      <c r="G2705" t="str">
        <f>INDEX(Table4[Common_Name],MATCH('Full Data'!D2705,Table4[SpcRecID],0))</f>
        <v>Common White Tern</v>
      </c>
      <c r="H2705" s="83" t="str">
        <f>INDEX(Data!E$2:E$6500,MATCH(A2705,Data!$A$2:$A$6500,0))</f>
        <v>Probable</v>
      </c>
      <c r="I2705" s="90">
        <f>INDEX(Data!P$2:P$6500,MATCH(A2705,Data!$A$2:$A$6500,0))</f>
        <v>1990</v>
      </c>
      <c r="J2705" s="90">
        <f>INDEX(Data!Q$2:Q$6500,MATCH($A2705,Data!$A$2:$A$6500,0))</f>
        <v>1990</v>
      </c>
      <c r="K2705" s="90">
        <f>INDEX(Data!F$2:F$6500,MATCH($A2705,Data!$A$2:$A$6500,0))</f>
        <v>0</v>
      </c>
      <c r="L2705" s="90">
        <f>INDEX(Data!G$2:G$6500,MATCH($A2705,Data!$A$2:$A$6500,0))</f>
        <v>0</v>
      </c>
      <c r="M2705" s="90">
        <f>INDEX(Data!H$2:H$6500,MATCH($A2705,Data!$A$2:$A$6500,0))</f>
        <v>0</v>
      </c>
      <c r="N2705" s="90">
        <f>INDEX(Data!I$2:I$6500,MATCH($A2705,Data!$A$2:$A$6500,0))</f>
        <v>0</v>
      </c>
      <c r="O2705" s="83">
        <f>INDEX(Data!J$2:J$6500,MATCH($A2705,Data!$A$2:$A$6500,0))</f>
        <v>0</v>
      </c>
      <c r="P2705" t="str">
        <f>_xlfn.XLOOKUP(B2705,Table3[RefID],Table3[Citation])</f>
        <v>Roland &amp; Seitre (1990)</v>
      </c>
    </row>
    <row r="2706" spans="1:16" x14ac:dyDescent="0.35">
      <c r="A2706" s="68">
        <v>2704</v>
      </c>
      <c r="B2706" s="71">
        <v>159</v>
      </c>
      <c r="C2706" s="72">
        <v>5080</v>
      </c>
      <c r="D2706" s="69">
        <v>3298</v>
      </c>
      <c r="E2706" t="str">
        <f>INDEX(Table5[EEZ],MATCH(C2706,Table5[Colony_ID],0))</f>
        <v>French Polynesian Exclusive Economic Zone</v>
      </c>
      <c r="F2706" t="str">
        <f>INDEX(Table5[Corrected Island/Colony Name],MATCH('Full Data'!C2706,Table5[Colony_ID],0))</f>
        <v>Morane</v>
      </c>
      <c r="G2706" t="str">
        <f>INDEX(Table4[Common_Name],MATCH('Full Data'!D2706,Table4[SpcRecID],0))</f>
        <v>Common White Tern</v>
      </c>
      <c r="H2706" s="83" t="str">
        <f>INDEX(Data!E$2:E$6500,MATCH(A2706,Data!$A$2:$A$6500,0))</f>
        <v>confirmed</v>
      </c>
      <c r="I2706" s="90">
        <f>INDEX(Data!P$2:P$6500,MATCH(A2706,Data!$A$2:$A$6500,0))</f>
        <v>1990</v>
      </c>
      <c r="J2706" s="90">
        <f>INDEX(Data!Q$2:Q$6500,MATCH($A2706,Data!$A$2:$A$6500,0))</f>
        <v>1990</v>
      </c>
      <c r="K2706" s="90">
        <f>INDEX(Data!F$2:F$6500,MATCH($A2706,Data!$A$2:$A$6500,0))</f>
        <v>0</v>
      </c>
      <c r="L2706" s="90">
        <f>INDEX(Data!G$2:G$6500,MATCH($A2706,Data!$A$2:$A$6500,0))</f>
        <v>0</v>
      </c>
      <c r="M2706" s="90">
        <f>INDEX(Data!H$2:H$6500,MATCH($A2706,Data!$A$2:$A$6500,0))</f>
        <v>0</v>
      </c>
      <c r="N2706" s="90">
        <f>INDEX(Data!I$2:I$6500,MATCH($A2706,Data!$A$2:$A$6500,0))</f>
        <v>0</v>
      </c>
      <c r="O2706" s="83">
        <f>INDEX(Data!J$2:J$6500,MATCH($A2706,Data!$A$2:$A$6500,0))</f>
        <v>0</v>
      </c>
      <c r="P2706" t="str">
        <f>_xlfn.XLOOKUP(B2706,Table3[RefID],Table3[Citation])</f>
        <v>Roland &amp; Seitre (1990)</v>
      </c>
    </row>
    <row r="2707" spans="1:16" x14ac:dyDescent="0.35">
      <c r="A2707" s="68">
        <v>2705</v>
      </c>
      <c r="B2707" s="71">
        <v>159</v>
      </c>
      <c r="C2707" s="72">
        <v>5100</v>
      </c>
      <c r="D2707" s="69">
        <v>3298</v>
      </c>
      <c r="E2707" t="str">
        <f>INDEX(Table5[EEZ],MATCH(C2707,Table5[Colony_ID],0))</f>
        <v>French Polynesian Exclusive Economic Zone</v>
      </c>
      <c r="F2707" t="str">
        <f>INDEX(Table5[Corrected Island/Colony Name],MATCH('Full Data'!C2707,Table5[Colony_ID],0))</f>
        <v>Motu One Atoll (Bellingshausen)</v>
      </c>
      <c r="G2707" t="str">
        <f>INDEX(Table4[Common_Name],MATCH('Full Data'!D2707,Table4[SpcRecID],0))</f>
        <v>Common White Tern</v>
      </c>
      <c r="H2707" s="83" t="str">
        <f>INDEX(Data!E$2:E$6500,MATCH(A2707,Data!$A$2:$A$6500,0))</f>
        <v>confirmed</v>
      </c>
      <c r="I2707" s="90">
        <f>INDEX(Data!P$2:P$6500,MATCH(A2707,Data!$A$2:$A$6500,0))</f>
        <v>1989</v>
      </c>
      <c r="J2707" s="90">
        <f>INDEX(Data!Q$2:Q$6500,MATCH($A2707,Data!$A$2:$A$6500,0))</f>
        <v>1989</v>
      </c>
      <c r="K2707" s="90">
        <f>INDEX(Data!F$2:F$6500,MATCH($A2707,Data!$A$2:$A$6500,0))</f>
        <v>250</v>
      </c>
      <c r="L2707" s="90">
        <f>INDEX(Data!G$2:G$6500,MATCH($A2707,Data!$A$2:$A$6500,0))</f>
        <v>250</v>
      </c>
      <c r="M2707" s="90">
        <f>INDEX(Data!H$2:H$6500,MATCH($A2707,Data!$A$2:$A$6500,0))</f>
        <v>0</v>
      </c>
      <c r="N2707" s="90">
        <f>INDEX(Data!I$2:I$6500,MATCH($A2707,Data!$A$2:$A$6500,0))</f>
        <v>0</v>
      </c>
      <c r="O2707" s="83" t="str">
        <f>INDEX(Data!J$2:J$6500,MATCH($A2707,Data!$A$2:$A$6500,0))</f>
        <v>breeding pairs</v>
      </c>
      <c r="P2707" t="str">
        <f>_xlfn.XLOOKUP(B2707,Table3[RefID],Table3[Citation])</f>
        <v>Roland &amp; Seitre (1990)</v>
      </c>
    </row>
    <row r="2708" spans="1:16" x14ac:dyDescent="0.35">
      <c r="A2708" s="68">
        <v>2706</v>
      </c>
      <c r="B2708" s="71">
        <v>159</v>
      </c>
      <c r="C2708" s="72">
        <v>5110</v>
      </c>
      <c r="D2708" s="69">
        <v>3298</v>
      </c>
      <c r="E2708" t="str">
        <f>INDEX(Table5[EEZ],MATCH(C2708,Table5[Colony_ID],0))</f>
        <v>French Polynesian Exclusive Economic Zone</v>
      </c>
      <c r="F2708" t="str">
        <f>INDEX(Table5[Corrected Island/Colony Name],MATCH('Full Data'!C2708,Table5[Colony_ID],0))</f>
        <v>Nukutipipi</v>
      </c>
      <c r="G2708" t="str">
        <f>INDEX(Table4[Common_Name],MATCH('Full Data'!D2708,Table4[SpcRecID],0))</f>
        <v>Common White Tern</v>
      </c>
      <c r="H2708" s="83" t="str">
        <f>INDEX(Data!E$2:E$6500,MATCH(A2708,Data!$A$2:$A$6500,0))</f>
        <v>Confirmed</v>
      </c>
      <c r="I2708" s="90">
        <f>INDEX(Data!P$2:P$6500,MATCH(A2708,Data!$A$2:$A$6500,0))</f>
        <v>1990</v>
      </c>
      <c r="J2708" s="90">
        <f>INDEX(Data!Q$2:Q$6500,MATCH($A2708,Data!$A$2:$A$6500,0))</f>
        <v>1990</v>
      </c>
      <c r="K2708" s="90">
        <f>INDEX(Data!F$2:F$6500,MATCH($A2708,Data!$A$2:$A$6500,0))</f>
        <v>0</v>
      </c>
      <c r="L2708" s="90">
        <f>INDEX(Data!G$2:G$6500,MATCH($A2708,Data!$A$2:$A$6500,0))</f>
        <v>0</v>
      </c>
      <c r="M2708" s="90">
        <f>INDEX(Data!H$2:H$6500,MATCH($A2708,Data!$A$2:$A$6500,0))</f>
        <v>0</v>
      </c>
      <c r="N2708" s="90">
        <f>INDEX(Data!I$2:I$6500,MATCH($A2708,Data!$A$2:$A$6500,0))</f>
        <v>0</v>
      </c>
      <c r="O2708" s="83">
        <f>INDEX(Data!J$2:J$6500,MATCH($A2708,Data!$A$2:$A$6500,0))</f>
        <v>0</v>
      </c>
      <c r="P2708" t="str">
        <f>_xlfn.XLOOKUP(B2708,Table3[RefID],Table3[Citation])</f>
        <v>Roland &amp; Seitre (1990)</v>
      </c>
    </row>
    <row r="2709" spans="1:16" x14ac:dyDescent="0.35">
      <c r="A2709" s="68">
        <v>2707</v>
      </c>
      <c r="B2709" s="71">
        <v>159</v>
      </c>
      <c r="C2709" s="72">
        <v>5031</v>
      </c>
      <c r="D2709" s="69">
        <v>3298</v>
      </c>
      <c r="E2709" t="str">
        <f>INDEX(Table5[EEZ],MATCH(C2709,Table5[Colony_ID],0))</f>
        <v>French Polynesian Exclusive Economic Zone</v>
      </c>
      <c r="F2709" t="str">
        <f>INDEX(Table5[Corrected Island/Colony Name],MATCH('Full Data'!C2709,Table5[Colony_ID],0))</f>
        <v>Ile Hotuatua</v>
      </c>
      <c r="G2709" t="str">
        <f>INDEX(Table4[Common_Name],MATCH('Full Data'!D2709,Table4[SpcRecID],0))</f>
        <v>Common White Tern</v>
      </c>
      <c r="H2709" s="83" t="str">
        <f>INDEX(Data!E$2:E$6500,MATCH(A2709,Data!$A$2:$A$6500,0))</f>
        <v>confirmed</v>
      </c>
      <c r="I2709" s="90">
        <f>INDEX(Data!P$2:P$6500,MATCH(A2709,Data!$A$2:$A$6500,0))</f>
        <v>1989</v>
      </c>
      <c r="J2709" s="90">
        <f>INDEX(Data!Q$2:Q$6500,MATCH($A2709,Data!$A$2:$A$6500,0))</f>
        <v>1989</v>
      </c>
      <c r="K2709" s="90">
        <f>INDEX(Data!F$2:F$6500,MATCH($A2709,Data!$A$2:$A$6500,0))</f>
        <v>0</v>
      </c>
      <c r="L2709" s="90">
        <f>INDEX(Data!G$2:G$6500,MATCH($A2709,Data!$A$2:$A$6500,0))</f>
        <v>0</v>
      </c>
      <c r="M2709" s="90">
        <f>INDEX(Data!H$2:H$6500,MATCH($A2709,Data!$A$2:$A$6500,0))</f>
        <v>0</v>
      </c>
      <c r="N2709" s="90">
        <f>INDEX(Data!I$2:I$6500,MATCH($A2709,Data!$A$2:$A$6500,0))</f>
        <v>0</v>
      </c>
      <c r="O2709" s="83">
        <f>INDEX(Data!J$2:J$6500,MATCH($A2709,Data!$A$2:$A$6500,0))</f>
        <v>0</v>
      </c>
      <c r="P2709" t="str">
        <f>_xlfn.XLOOKUP(B2709,Table3[RefID],Table3[Citation])</f>
        <v>Roland &amp; Seitre (1990)</v>
      </c>
    </row>
    <row r="2710" spans="1:16" x14ac:dyDescent="0.35">
      <c r="A2710" s="68">
        <v>2708</v>
      </c>
      <c r="B2710" s="71">
        <v>159</v>
      </c>
      <c r="C2710" s="72">
        <v>5035</v>
      </c>
      <c r="D2710" s="69">
        <v>3298</v>
      </c>
      <c r="E2710" t="str">
        <f>INDEX(Table5[EEZ],MATCH(C2710,Table5[Colony_ID],0))</f>
        <v>French Polynesian Exclusive Economic Zone</v>
      </c>
      <c r="F2710" t="str">
        <f>INDEX(Table5[Corrected Island/Colony Name],MATCH('Full Data'!C2710,Table5[Colony_ID],0))</f>
        <v>Ile Tauturou</v>
      </c>
      <c r="G2710" t="str">
        <f>INDEX(Table4[Common_Name],MATCH('Full Data'!D2710,Table4[SpcRecID],0))</f>
        <v>Common White Tern</v>
      </c>
      <c r="H2710" s="83" t="str">
        <f>INDEX(Data!E$2:E$6500,MATCH(A2710,Data!$A$2:$A$6500,0))</f>
        <v>Data Deficient</v>
      </c>
      <c r="I2710" s="90">
        <f>INDEX(Data!P$2:P$6500,MATCH(A2710,Data!$A$2:$A$6500,0))</f>
        <v>1989</v>
      </c>
      <c r="J2710" s="90">
        <f>INDEX(Data!Q$2:Q$6500,MATCH($A2710,Data!$A$2:$A$6500,0))</f>
        <v>1989</v>
      </c>
      <c r="K2710" s="90">
        <f>INDEX(Data!F$2:F$6500,MATCH($A2710,Data!$A$2:$A$6500,0))</f>
        <v>0</v>
      </c>
      <c r="L2710" s="90">
        <f>INDEX(Data!G$2:G$6500,MATCH($A2710,Data!$A$2:$A$6500,0))</f>
        <v>0</v>
      </c>
      <c r="M2710" s="90">
        <f>INDEX(Data!H$2:H$6500,MATCH($A2710,Data!$A$2:$A$6500,0))</f>
        <v>0</v>
      </c>
      <c r="N2710" s="90">
        <f>INDEX(Data!I$2:I$6500,MATCH($A2710,Data!$A$2:$A$6500,0))</f>
        <v>0</v>
      </c>
      <c r="O2710" s="83">
        <f>INDEX(Data!J$2:J$6500,MATCH($A2710,Data!$A$2:$A$6500,0))</f>
        <v>0</v>
      </c>
      <c r="P2710" t="str">
        <f>_xlfn.XLOOKUP(B2710,Table3[RefID],Table3[Citation])</f>
        <v>Roland &amp; Seitre (1990)</v>
      </c>
    </row>
    <row r="2711" spans="1:16" x14ac:dyDescent="0.35">
      <c r="A2711" s="68">
        <v>2709</v>
      </c>
      <c r="B2711" s="71">
        <v>159</v>
      </c>
      <c r="C2711" s="72">
        <v>5136</v>
      </c>
      <c r="D2711" s="69">
        <v>3298</v>
      </c>
      <c r="E2711" t="str">
        <f>INDEX(Table5[EEZ],MATCH(C2711,Table5[Colony_ID],0))</f>
        <v>French Polynesian Exclusive Economic Zone</v>
      </c>
      <c r="F2711" t="str">
        <f>INDEX(Table5[Corrected Island/Colony Name],MATCH('Full Data'!C2711,Table5[Colony_ID],0))</f>
        <v>Rimatara</v>
      </c>
      <c r="G2711" t="str">
        <f>INDEX(Table4[Common_Name],MATCH('Full Data'!D2711,Table4[SpcRecID],0))</f>
        <v>Common White Tern</v>
      </c>
      <c r="H2711" s="83" t="str">
        <f>INDEX(Data!E$2:E$6500,MATCH(A2711,Data!$A$2:$A$6500,0))</f>
        <v>Data Deficient</v>
      </c>
      <c r="I2711" s="90">
        <f>INDEX(Data!P$2:P$6500,MATCH(A2711,Data!$A$2:$A$6500,0))</f>
        <v>1989</v>
      </c>
      <c r="J2711" s="90">
        <f>INDEX(Data!Q$2:Q$6500,MATCH($A2711,Data!$A$2:$A$6500,0))</f>
        <v>1989</v>
      </c>
      <c r="K2711" s="90">
        <f>INDEX(Data!F$2:F$6500,MATCH($A2711,Data!$A$2:$A$6500,0))</f>
        <v>0</v>
      </c>
      <c r="L2711" s="90">
        <f>INDEX(Data!G$2:G$6500,MATCH($A2711,Data!$A$2:$A$6500,0))</f>
        <v>0</v>
      </c>
      <c r="M2711" s="90">
        <f>INDEX(Data!H$2:H$6500,MATCH($A2711,Data!$A$2:$A$6500,0))</f>
        <v>0</v>
      </c>
      <c r="N2711" s="90">
        <f>INDEX(Data!I$2:I$6500,MATCH($A2711,Data!$A$2:$A$6500,0))</f>
        <v>0</v>
      </c>
      <c r="O2711" s="83">
        <f>INDEX(Data!J$2:J$6500,MATCH($A2711,Data!$A$2:$A$6500,0))</f>
        <v>0</v>
      </c>
      <c r="P2711" t="str">
        <f>_xlfn.XLOOKUP(B2711,Table3[RefID],Table3[Citation])</f>
        <v>Roland &amp; Seitre (1990)</v>
      </c>
    </row>
    <row r="2712" spans="1:16" x14ac:dyDescent="0.35">
      <c r="A2712" s="68">
        <v>2710</v>
      </c>
      <c r="B2712" s="71">
        <v>159</v>
      </c>
      <c r="C2712" s="72">
        <v>5158</v>
      </c>
      <c r="D2712" s="69">
        <v>3298</v>
      </c>
      <c r="E2712" t="str">
        <f>INDEX(Table5[EEZ],MATCH(C2712,Table5[Colony_ID],0))</f>
        <v>French Polynesian Exclusive Economic Zone</v>
      </c>
      <c r="F2712" t="str">
        <f>INDEX(Table5[Corrected Island/Colony Name],MATCH('Full Data'!C2712,Table5[Colony_ID],0))</f>
        <v>Takume Atoll</v>
      </c>
      <c r="G2712" t="str">
        <f>INDEX(Table4[Common_Name],MATCH('Full Data'!D2712,Table4[SpcRecID],0))</f>
        <v>Common White Tern</v>
      </c>
      <c r="H2712" s="83" t="str">
        <f>INDEX(Data!E$2:E$6500,MATCH(A2712,Data!$A$2:$A$6500,0))</f>
        <v>Data Deficient</v>
      </c>
      <c r="I2712" s="90">
        <f>INDEX(Data!P$2:P$6500,MATCH(A2712,Data!$A$2:$A$6500,0))</f>
        <v>1989</v>
      </c>
      <c r="J2712" s="90">
        <f>INDEX(Data!Q$2:Q$6500,MATCH($A2712,Data!$A$2:$A$6500,0))</f>
        <v>1989</v>
      </c>
      <c r="K2712" s="90">
        <f>INDEX(Data!F$2:F$6500,MATCH($A2712,Data!$A$2:$A$6500,0))</f>
        <v>0</v>
      </c>
      <c r="L2712" s="90">
        <f>INDEX(Data!G$2:G$6500,MATCH($A2712,Data!$A$2:$A$6500,0))</f>
        <v>0</v>
      </c>
      <c r="M2712" s="90">
        <f>INDEX(Data!H$2:H$6500,MATCH($A2712,Data!$A$2:$A$6500,0))</f>
        <v>0</v>
      </c>
      <c r="N2712" s="90">
        <f>INDEX(Data!I$2:I$6500,MATCH($A2712,Data!$A$2:$A$6500,0))</f>
        <v>0</v>
      </c>
      <c r="O2712" s="83">
        <f>INDEX(Data!J$2:J$6500,MATCH($A2712,Data!$A$2:$A$6500,0))</f>
        <v>0</v>
      </c>
      <c r="P2712" t="str">
        <f>_xlfn.XLOOKUP(B2712,Table3[RefID],Table3[Citation])</f>
        <v>Roland &amp; Seitre (1990)</v>
      </c>
    </row>
    <row r="2713" spans="1:16" x14ac:dyDescent="0.35">
      <c r="A2713" s="68">
        <v>2711</v>
      </c>
      <c r="B2713" s="71">
        <v>159</v>
      </c>
      <c r="C2713" s="72">
        <v>5163</v>
      </c>
      <c r="D2713" s="69">
        <v>3298</v>
      </c>
      <c r="E2713" t="str">
        <f>INDEX(Table5[EEZ],MATCH(C2713,Table5[Colony_ID],0))</f>
        <v>French Polynesian Exclusive Economic Zone</v>
      </c>
      <c r="F2713" t="str">
        <f>INDEX(Table5[Corrected Island/Colony Name],MATCH('Full Data'!C2713,Table5[Colony_ID],0))</f>
        <v>Tematangi Atoll</v>
      </c>
      <c r="G2713" t="str">
        <f>INDEX(Table4[Common_Name],MATCH('Full Data'!D2713,Table4[SpcRecID],0))</f>
        <v>Common White Tern</v>
      </c>
      <c r="H2713" s="83" t="str">
        <f>INDEX(Data!E$2:E$6500,MATCH(A2713,Data!$A$2:$A$6500,0))</f>
        <v>data deficient</v>
      </c>
      <c r="I2713" s="90">
        <f>INDEX(Data!P$2:P$6500,MATCH(A2713,Data!$A$2:$A$6500,0))</f>
        <v>1990</v>
      </c>
      <c r="J2713" s="90">
        <f>INDEX(Data!Q$2:Q$6500,MATCH($A2713,Data!$A$2:$A$6500,0))</f>
        <v>1990</v>
      </c>
      <c r="K2713" s="90">
        <f>INDEX(Data!F$2:F$6500,MATCH($A2713,Data!$A$2:$A$6500,0))</f>
        <v>0</v>
      </c>
      <c r="L2713" s="90">
        <f>INDEX(Data!G$2:G$6500,MATCH($A2713,Data!$A$2:$A$6500,0))</f>
        <v>0</v>
      </c>
      <c r="M2713" s="90">
        <f>INDEX(Data!H$2:H$6500,MATCH($A2713,Data!$A$2:$A$6500,0))</f>
        <v>0</v>
      </c>
      <c r="N2713" s="90">
        <f>INDEX(Data!I$2:I$6500,MATCH($A2713,Data!$A$2:$A$6500,0))</f>
        <v>0</v>
      </c>
      <c r="O2713" s="83">
        <f>INDEX(Data!J$2:J$6500,MATCH($A2713,Data!$A$2:$A$6500,0))</f>
        <v>0</v>
      </c>
      <c r="P2713" t="str">
        <f>_xlfn.XLOOKUP(B2713,Table3[RefID],Table3[Citation])</f>
        <v>Roland &amp; Seitre (1990)</v>
      </c>
    </row>
    <row r="2714" spans="1:16" x14ac:dyDescent="0.35">
      <c r="A2714" s="68">
        <v>2712</v>
      </c>
      <c r="B2714" s="71">
        <v>159</v>
      </c>
      <c r="C2714" s="72">
        <v>5005</v>
      </c>
      <c r="D2714" s="69">
        <v>3263</v>
      </c>
      <c r="E2714" t="str">
        <f>INDEX(Table5[EEZ],MATCH(C2714,Table5[Colony_ID],0))</f>
        <v>French Polynesian Exclusive Economic Zone</v>
      </c>
      <c r="F2714" t="str">
        <f>INDEX(Table5[Corrected Island/Colony Name],MATCH('Full Data'!C2714,Table5[Colony_ID],0))</f>
        <v>Anuanu Runga</v>
      </c>
      <c r="G2714" t="str">
        <f>INDEX(Table4[Common_Name],MATCH('Full Data'!D2714,Table4[SpcRecID],0))</f>
        <v>Greater crested Tern</v>
      </c>
      <c r="H2714" s="83" t="str">
        <f>INDEX(Data!E$2:E$6500,MATCH(A2714,Data!$A$2:$A$6500,0))</f>
        <v>Data Deficient</v>
      </c>
      <c r="I2714" s="90">
        <f>INDEX(Data!P$2:P$6500,MATCH(A2714,Data!$A$2:$A$6500,0))</f>
        <v>1990</v>
      </c>
      <c r="J2714" s="90">
        <f>INDEX(Data!Q$2:Q$6500,MATCH($A2714,Data!$A$2:$A$6500,0))</f>
        <v>1990</v>
      </c>
      <c r="K2714" s="90">
        <f>INDEX(Data!F$2:F$6500,MATCH($A2714,Data!$A$2:$A$6500,0))</f>
        <v>2</v>
      </c>
      <c r="L2714" s="90">
        <f>INDEX(Data!G$2:G$6500,MATCH($A2714,Data!$A$2:$A$6500,0))</f>
        <v>2</v>
      </c>
      <c r="M2714" s="90">
        <f>INDEX(Data!H$2:H$6500,MATCH($A2714,Data!$A$2:$A$6500,0))</f>
        <v>0</v>
      </c>
      <c r="N2714" s="90">
        <f>INDEX(Data!I$2:I$6500,MATCH($A2714,Data!$A$2:$A$6500,0))</f>
        <v>0</v>
      </c>
      <c r="O2714" s="83" t="str">
        <f>INDEX(Data!J$2:J$6500,MATCH($A2714,Data!$A$2:$A$6500,0))</f>
        <v>individuals</v>
      </c>
      <c r="P2714" t="str">
        <f>_xlfn.XLOOKUP(B2714,Table3[RefID],Table3[Citation])</f>
        <v>Roland &amp; Seitre (1990)</v>
      </c>
    </row>
    <row r="2715" spans="1:16" x14ac:dyDescent="0.35">
      <c r="A2715" s="68">
        <v>2713</v>
      </c>
      <c r="B2715" s="71">
        <v>159</v>
      </c>
      <c r="C2715" s="72">
        <v>5022</v>
      </c>
      <c r="D2715" s="69">
        <v>3263</v>
      </c>
      <c r="E2715" t="str">
        <f>INDEX(Table5[EEZ],MATCH(C2715,Table5[Colony_ID],0))</f>
        <v>French Polynesian Exclusive Economic Zone</v>
      </c>
      <c r="F2715" t="str">
        <f>INDEX(Table5[Corrected Island/Colony Name],MATCH('Full Data'!C2715,Table5[Colony_ID],0))</f>
        <v>Hereheretue Atoll</v>
      </c>
      <c r="G2715" t="str">
        <f>INDEX(Table4[Common_Name],MATCH('Full Data'!D2715,Table4[SpcRecID],0))</f>
        <v>Greater crested Tern</v>
      </c>
      <c r="H2715" s="83" t="str">
        <f>INDEX(Data!E$2:E$6500,MATCH(A2715,Data!$A$2:$A$6500,0))</f>
        <v>confirmed</v>
      </c>
      <c r="I2715" s="90">
        <f>INDEX(Data!P$2:P$6500,MATCH(A2715,Data!$A$2:$A$6500,0))</f>
        <v>1990</v>
      </c>
      <c r="J2715" s="90">
        <f>INDEX(Data!Q$2:Q$6500,MATCH($A2715,Data!$A$2:$A$6500,0))</f>
        <v>1990</v>
      </c>
      <c r="K2715" s="90">
        <f>INDEX(Data!F$2:F$6500,MATCH($A2715,Data!$A$2:$A$6500,0))</f>
        <v>11</v>
      </c>
      <c r="L2715" s="90">
        <f>INDEX(Data!G$2:G$6500,MATCH($A2715,Data!$A$2:$A$6500,0))</f>
        <v>11</v>
      </c>
      <c r="M2715" s="90">
        <f>INDEX(Data!H$2:H$6500,MATCH($A2715,Data!$A$2:$A$6500,0))</f>
        <v>0</v>
      </c>
      <c r="N2715" s="90">
        <f>INDEX(Data!I$2:I$6500,MATCH($A2715,Data!$A$2:$A$6500,0))</f>
        <v>0</v>
      </c>
      <c r="O2715" s="83" t="str">
        <f>INDEX(Data!J$2:J$6500,MATCH($A2715,Data!$A$2:$A$6500,0))</f>
        <v>individuals</v>
      </c>
      <c r="P2715" t="str">
        <f>_xlfn.XLOOKUP(B2715,Table3[RefID],Table3[Citation])</f>
        <v>Roland &amp; Seitre (1990)</v>
      </c>
    </row>
    <row r="2716" spans="1:16" x14ac:dyDescent="0.35">
      <c r="A2716" s="68">
        <v>2714</v>
      </c>
      <c r="B2716" s="71">
        <v>159</v>
      </c>
      <c r="C2716" s="72">
        <v>5059</v>
      </c>
      <c r="D2716" s="69">
        <v>3263</v>
      </c>
      <c r="E2716" t="str">
        <f>INDEX(Table5[EEZ],MATCH(C2716,Table5[Colony_ID],0))</f>
        <v>French Polynesian Exclusive Economic Zone</v>
      </c>
      <c r="F2716" t="str">
        <f>INDEX(Table5[Corrected Island/Colony Name],MATCH('Full Data'!C2716,Table5[Colony_ID],0))</f>
        <v>Makatea</v>
      </c>
      <c r="G2716" t="str">
        <f>INDEX(Table4[Common_Name],MATCH('Full Data'!D2716,Table4[SpcRecID],0))</f>
        <v>Greater crested Tern</v>
      </c>
      <c r="H2716" s="83" t="str">
        <f>INDEX(Data!E$2:E$6500,MATCH(A2716,Data!$A$2:$A$6500,0))</f>
        <v>Data Deficient</v>
      </c>
      <c r="I2716" s="90">
        <f>INDEX(Data!P$2:P$6500,MATCH(A2716,Data!$A$2:$A$6500,0))</f>
        <v>1990</v>
      </c>
      <c r="J2716" s="90">
        <f>INDEX(Data!Q$2:Q$6500,MATCH($A2716,Data!$A$2:$A$6500,0))</f>
        <v>1990</v>
      </c>
      <c r="K2716" s="90">
        <f>INDEX(Data!F$2:F$6500,MATCH($A2716,Data!$A$2:$A$6500,0))</f>
        <v>0</v>
      </c>
      <c r="L2716" s="90">
        <f>INDEX(Data!G$2:G$6500,MATCH($A2716,Data!$A$2:$A$6500,0))</f>
        <v>0</v>
      </c>
      <c r="M2716" s="90">
        <f>INDEX(Data!H$2:H$6500,MATCH($A2716,Data!$A$2:$A$6500,0))</f>
        <v>0</v>
      </c>
      <c r="N2716" s="90">
        <f>INDEX(Data!I$2:I$6500,MATCH($A2716,Data!$A$2:$A$6500,0))</f>
        <v>0</v>
      </c>
      <c r="O2716" s="83">
        <f>INDEX(Data!J$2:J$6500,MATCH($A2716,Data!$A$2:$A$6500,0))</f>
        <v>0</v>
      </c>
      <c r="P2716" t="str">
        <f>_xlfn.XLOOKUP(B2716,Table3[RefID],Table3[Citation])</f>
        <v>Roland &amp; Seitre (1990)</v>
      </c>
    </row>
    <row r="2717" spans="1:16" x14ac:dyDescent="0.35">
      <c r="A2717" s="68">
        <v>2715</v>
      </c>
      <c r="B2717" s="71">
        <v>159</v>
      </c>
      <c r="C2717" s="72">
        <v>5008</v>
      </c>
      <c r="D2717" s="69">
        <v>3263</v>
      </c>
      <c r="E2717" t="str">
        <f>INDEX(Table5[EEZ],MATCH(C2717,Table5[Colony_ID],0))</f>
        <v>French Polynesian Exclusive Economic Zone</v>
      </c>
      <c r="F2717" t="str">
        <f>INDEX(Table5[Corrected Island/Colony Name],MATCH('Full Data'!C2717,Table5[Colony_ID],0))</f>
        <v>Atoll Motu One</v>
      </c>
      <c r="G2717" t="str">
        <f>INDEX(Table4[Common_Name],MATCH('Full Data'!D2717,Table4[SpcRecID],0))</f>
        <v>Greater crested Tern</v>
      </c>
      <c r="H2717" s="83" t="str">
        <f>INDEX(Data!E$2:E$6500,MATCH(A2717,Data!$A$2:$A$6500,0))</f>
        <v>data deficient</v>
      </c>
      <c r="I2717" s="90">
        <f>INDEX(Data!P$2:P$6500,MATCH(A2717,Data!$A$2:$A$6500,0))</f>
        <v>1989</v>
      </c>
      <c r="J2717" s="90">
        <f>INDEX(Data!Q$2:Q$6500,MATCH($A2717,Data!$A$2:$A$6500,0))</f>
        <v>1989</v>
      </c>
      <c r="K2717" s="90">
        <f>INDEX(Data!F$2:F$6500,MATCH($A2717,Data!$A$2:$A$6500,0))</f>
        <v>6</v>
      </c>
      <c r="L2717" s="90">
        <f>INDEX(Data!G$2:G$6500,MATCH($A2717,Data!$A$2:$A$6500,0))</f>
        <v>6</v>
      </c>
      <c r="M2717" s="90">
        <f>INDEX(Data!H$2:H$6500,MATCH($A2717,Data!$A$2:$A$6500,0))</f>
        <v>0</v>
      </c>
      <c r="N2717" s="90">
        <f>INDEX(Data!I$2:I$6500,MATCH($A2717,Data!$A$2:$A$6500,0))</f>
        <v>0</v>
      </c>
      <c r="O2717" s="83" t="str">
        <f>INDEX(Data!J$2:J$6500,MATCH($A2717,Data!$A$2:$A$6500,0))</f>
        <v>individuals</v>
      </c>
      <c r="P2717" t="str">
        <f>_xlfn.XLOOKUP(B2717,Table3[RefID],Table3[Citation])</f>
        <v>Roland &amp; Seitre (1990)</v>
      </c>
    </row>
    <row r="2718" spans="1:16" x14ac:dyDescent="0.35">
      <c r="A2718" s="68">
        <v>2716</v>
      </c>
      <c r="B2718" s="71">
        <v>159</v>
      </c>
      <c r="C2718" s="72">
        <v>5080</v>
      </c>
      <c r="D2718" s="69">
        <v>3263</v>
      </c>
      <c r="E2718" t="str">
        <f>INDEX(Table5[EEZ],MATCH(C2718,Table5[Colony_ID],0))</f>
        <v>French Polynesian Exclusive Economic Zone</v>
      </c>
      <c r="F2718" t="str">
        <f>INDEX(Table5[Corrected Island/Colony Name],MATCH('Full Data'!C2718,Table5[Colony_ID],0))</f>
        <v>Morane</v>
      </c>
      <c r="G2718" t="str">
        <f>INDEX(Table4[Common_Name],MATCH('Full Data'!D2718,Table4[SpcRecID],0))</f>
        <v>Greater crested Tern</v>
      </c>
      <c r="H2718" s="83" t="str">
        <f>INDEX(Data!E$2:E$6500,MATCH(A2718,Data!$A$2:$A$6500,0))</f>
        <v>data deficient</v>
      </c>
      <c r="I2718" s="90">
        <f>INDEX(Data!P$2:P$6500,MATCH(A2718,Data!$A$2:$A$6500,0))</f>
        <v>1990</v>
      </c>
      <c r="J2718" s="90">
        <f>INDEX(Data!Q$2:Q$6500,MATCH($A2718,Data!$A$2:$A$6500,0))</f>
        <v>1990</v>
      </c>
      <c r="K2718" s="90">
        <f>INDEX(Data!F$2:F$6500,MATCH($A2718,Data!$A$2:$A$6500,0))</f>
        <v>3</v>
      </c>
      <c r="L2718" s="90">
        <f>INDEX(Data!G$2:G$6500,MATCH($A2718,Data!$A$2:$A$6500,0))</f>
        <v>3</v>
      </c>
      <c r="M2718" s="90">
        <f>INDEX(Data!H$2:H$6500,MATCH($A2718,Data!$A$2:$A$6500,0))</f>
        <v>0</v>
      </c>
      <c r="N2718" s="90">
        <f>INDEX(Data!I$2:I$6500,MATCH($A2718,Data!$A$2:$A$6500,0))</f>
        <v>0</v>
      </c>
      <c r="O2718" s="83" t="str">
        <f>INDEX(Data!J$2:J$6500,MATCH($A2718,Data!$A$2:$A$6500,0))</f>
        <v>individuals</v>
      </c>
      <c r="P2718" t="str">
        <f>_xlfn.XLOOKUP(B2718,Table3[RefID],Table3[Citation])</f>
        <v>Roland &amp; Seitre (1990)</v>
      </c>
    </row>
    <row r="2719" spans="1:16" x14ac:dyDescent="0.35">
      <c r="A2719" s="68">
        <v>2717</v>
      </c>
      <c r="B2719" s="71">
        <v>159</v>
      </c>
      <c r="C2719" s="72">
        <v>5104</v>
      </c>
      <c r="D2719" s="69">
        <v>3263</v>
      </c>
      <c r="E2719" t="str">
        <f>INDEX(Table5[EEZ],MATCH(C2719,Table5[Colony_ID],0))</f>
        <v>French Polynesian Exclusive Economic Zone</v>
      </c>
      <c r="F2719" t="str">
        <f>INDEX(Table5[Corrected Island/Colony Name],MATCH('Full Data'!C2719,Table5[Colony_ID],0))</f>
        <v>Niau</v>
      </c>
      <c r="G2719" t="str">
        <f>INDEX(Table4[Common_Name],MATCH('Full Data'!D2719,Table4[SpcRecID],0))</f>
        <v>Greater crested Tern</v>
      </c>
      <c r="H2719" s="83" t="str">
        <f>INDEX(Data!E$2:E$6500,MATCH(A2719,Data!$A$2:$A$6500,0))</f>
        <v>Confirmed</v>
      </c>
      <c r="I2719" s="90">
        <f>INDEX(Data!P$2:P$6500,MATCH(A2719,Data!$A$2:$A$6500,0))</f>
        <v>1990</v>
      </c>
      <c r="J2719" s="90">
        <f>INDEX(Data!Q$2:Q$6500,MATCH($A2719,Data!$A$2:$A$6500,0))</f>
        <v>1990</v>
      </c>
      <c r="K2719" s="90">
        <f>INDEX(Data!F$2:F$6500,MATCH($A2719,Data!$A$2:$A$6500,0))</f>
        <v>0</v>
      </c>
      <c r="L2719" s="90">
        <f>INDEX(Data!G$2:G$6500,MATCH($A2719,Data!$A$2:$A$6500,0))</f>
        <v>0</v>
      </c>
      <c r="M2719" s="90">
        <f>INDEX(Data!H$2:H$6500,MATCH($A2719,Data!$A$2:$A$6500,0))</f>
        <v>0</v>
      </c>
      <c r="N2719" s="90">
        <f>INDEX(Data!I$2:I$6500,MATCH($A2719,Data!$A$2:$A$6500,0))</f>
        <v>0</v>
      </c>
      <c r="O2719" s="83">
        <f>INDEX(Data!J$2:J$6500,MATCH($A2719,Data!$A$2:$A$6500,0))</f>
        <v>0</v>
      </c>
      <c r="P2719" t="str">
        <f>_xlfn.XLOOKUP(B2719,Table3[RefID],Table3[Citation])</f>
        <v>Roland &amp; Seitre (1990)</v>
      </c>
    </row>
    <row r="2720" spans="1:16" x14ac:dyDescent="0.35">
      <c r="A2720" s="68">
        <v>2718</v>
      </c>
      <c r="B2720" s="71">
        <v>159</v>
      </c>
      <c r="C2720" s="72">
        <v>5163</v>
      </c>
      <c r="D2720" s="69">
        <v>3263</v>
      </c>
      <c r="E2720" t="str">
        <f>INDEX(Table5[EEZ],MATCH(C2720,Table5[Colony_ID],0))</f>
        <v>French Polynesian Exclusive Economic Zone</v>
      </c>
      <c r="F2720" t="str">
        <f>INDEX(Table5[Corrected Island/Colony Name],MATCH('Full Data'!C2720,Table5[Colony_ID],0))</f>
        <v>Tematangi Atoll</v>
      </c>
      <c r="G2720" t="str">
        <f>INDEX(Table4[Common_Name],MATCH('Full Data'!D2720,Table4[SpcRecID],0))</f>
        <v>Greater crested Tern</v>
      </c>
      <c r="H2720" s="83" t="str">
        <f>INDEX(Data!E$2:E$6500,MATCH(A2720,Data!$A$2:$A$6500,0))</f>
        <v>confirmed</v>
      </c>
      <c r="I2720" s="90">
        <f>INDEX(Data!P$2:P$6500,MATCH(A2720,Data!$A$2:$A$6500,0))</f>
        <v>1990</v>
      </c>
      <c r="J2720" s="90">
        <f>INDEX(Data!Q$2:Q$6500,MATCH($A2720,Data!$A$2:$A$6500,0))</f>
        <v>1990</v>
      </c>
      <c r="K2720" s="90">
        <f>INDEX(Data!F$2:F$6500,MATCH($A2720,Data!$A$2:$A$6500,0))</f>
        <v>4</v>
      </c>
      <c r="L2720" s="90">
        <f>INDEX(Data!G$2:G$6500,MATCH($A2720,Data!$A$2:$A$6500,0))</f>
        <v>4</v>
      </c>
      <c r="M2720" s="90">
        <f>INDEX(Data!H$2:H$6500,MATCH($A2720,Data!$A$2:$A$6500,0))</f>
        <v>0</v>
      </c>
      <c r="N2720" s="90">
        <f>INDEX(Data!I$2:I$6500,MATCH($A2720,Data!$A$2:$A$6500,0))</f>
        <v>0</v>
      </c>
      <c r="O2720" s="83" t="str">
        <f>INDEX(Data!J$2:J$6500,MATCH($A2720,Data!$A$2:$A$6500,0))</f>
        <v>individuals</v>
      </c>
      <c r="P2720" t="str">
        <f>_xlfn.XLOOKUP(B2720,Table3[RefID],Table3[Citation])</f>
        <v>Roland &amp; Seitre (1990)</v>
      </c>
    </row>
    <row r="2721" spans="1:16" x14ac:dyDescent="0.35">
      <c r="A2721" s="68">
        <v>2719</v>
      </c>
      <c r="B2721" s="71">
        <v>159</v>
      </c>
      <c r="C2721" s="72">
        <v>5004</v>
      </c>
      <c r="D2721" s="70">
        <v>3845</v>
      </c>
      <c r="E2721" t="str">
        <f>INDEX(Table5[EEZ],MATCH(C2721,Table5[Colony_ID],0))</f>
        <v>French Polynesian Exclusive Economic Zone</v>
      </c>
      <c r="F2721" t="str">
        <f>INDEX(Table5[Corrected Island/Colony Name],MATCH('Full Data'!C2721,Table5[Colony_ID],0))</f>
        <v>Anuanu Raro</v>
      </c>
      <c r="G2721" t="str">
        <f>INDEX(Table4[Common_Name],MATCH('Full Data'!D2721,Table4[SpcRecID],0))</f>
        <v>Great Frigatebird</v>
      </c>
      <c r="H2721" s="83" t="str">
        <f>INDEX(Data!E$2:E$6500,MATCH(A2721,Data!$A$2:$A$6500,0))</f>
        <v>Data Deficient</v>
      </c>
      <c r="I2721" s="90">
        <f>INDEX(Data!P$2:P$6500,MATCH(A2721,Data!$A$2:$A$6500,0))</f>
        <v>1990</v>
      </c>
      <c r="J2721" s="90">
        <f>INDEX(Data!Q$2:Q$6500,MATCH($A2721,Data!$A$2:$A$6500,0))</f>
        <v>1990</v>
      </c>
      <c r="K2721" s="90">
        <f>INDEX(Data!F$2:F$6500,MATCH($A2721,Data!$A$2:$A$6500,0))</f>
        <v>10</v>
      </c>
      <c r="L2721" s="90">
        <f>INDEX(Data!G$2:G$6500,MATCH($A2721,Data!$A$2:$A$6500,0))</f>
        <v>10</v>
      </c>
      <c r="M2721" s="90">
        <f>INDEX(Data!H$2:H$6500,MATCH($A2721,Data!$A$2:$A$6500,0))</f>
        <v>0</v>
      </c>
      <c r="N2721" s="90">
        <f>INDEX(Data!I$2:I$6500,MATCH($A2721,Data!$A$2:$A$6500,0))</f>
        <v>0</v>
      </c>
      <c r="O2721" s="83" t="str">
        <f>INDEX(Data!J$2:J$6500,MATCH($A2721,Data!$A$2:$A$6500,0))</f>
        <v>individuals</v>
      </c>
      <c r="P2721" t="str">
        <f>_xlfn.XLOOKUP(B2721,Table3[RefID],Table3[Citation])</f>
        <v>Roland &amp; Seitre (1990)</v>
      </c>
    </row>
    <row r="2722" spans="1:16" x14ac:dyDescent="0.35">
      <c r="A2722" s="68">
        <v>2720</v>
      </c>
      <c r="B2722" s="71">
        <v>159</v>
      </c>
      <c r="C2722" s="72">
        <v>5005</v>
      </c>
      <c r="D2722" s="70">
        <v>3845</v>
      </c>
      <c r="E2722" t="str">
        <f>INDEX(Table5[EEZ],MATCH(C2722,Table5[Colony_ID],0))</f>
        <v>French Polynesian Exclusive Economic Zone</v>
      </c>
      <c r="F2722" t="str">
        <f>INDEX(Table5[Corrected Island/Colony Name],MATCH('Full Data'!C2722,Table5[Colony_ID],0))</f>
        <v>Anuanu Runga</v>
      </c>
      <c r="G2722" t="str">
        <f>INDEX(Table4[Common_Name],MATCH('Full Data'!D2722,Table4[SpcRecID],0))</f>
        <v>Great Frigatebird</v>
      </c>
      <c r="H2722" s="83" t="str">
        <f>INDEX(Data!E$2:E$6500,MATCH(A2722,Data!$A$2:$A$6500,0))</f>
        <v>Confirmed</v>
      </c>
      <c r="I2722" s="90">
        <f>INDEX(Data!P$2:P$6500,MATCH(A2722,Data!$A$2:$A$6500,0))</f>
        <v>1990</v>
      </c>
      <c r="J2722" s="90">
        <f>INDEX(Data!Q$2:Q$6500,MATCH($A2722,Data!$A$2:$A$6500,0))</f>
        <v>1990</v>
      </c>
      <c r="K2722" s="90">
        <f>INDEX(Data!F$2:F$6500,MATCH($A2722,Data!$A$2:$A$6500,0))</f>
        <v>100</v>
      </c>
      <c r="L2722" s="90">
        <f>INDEX(Data!G$2:G$6500,MATCH($A2722,Data!$A$2:$A$6500,0))</f>
        <v>100</v>
      </c>
      <c r="M2722" s="90">
        <f>INDEX(Data!H$2:H$6500,MATCH($A2722,Data!$A$2:$A$6500,0))</f>
        <v>0</v>
      </c>
      <c r="N2722" s="90">
        <f>INDEX(Data!I$2:I$6500,MATCH($A2722,Data!$A$2:$A$6500,0))</f>
        <v>0</v>
      </c>
      <c r="O2722" s="83" t="str">
        <f>INDEX(Data!J$2:J$6500,MATCH($A2722,Data!$A$2:$A$6500,0))</f>
        <v>breeding pairs</v>
      </c>
      <c r="P2722" t="str">
        <f>_xlfn.XLOOKUP(B2722,Table3[RefID],Table3[Citation])</f>
        <v>Roland &amp; Seitre (1990)</v>
      </c>
    </row>
    <row r="2723" spans="1:16" x14ac:dyDescent="0.35">
      <c r="A2723" s="68">
        <v>2721</v>
      </c>
      <c r="B2723" s="71">
        <v>159</v>
      </c>
      <c r="C2723" s="72">
        <v>5015</v>
      </c>
      <c r="D2723" s="70">
        <v>3845</v>
      </c>
      <c r="E2723" t="str">
        <f>INDEX(Table5[EEZ],MATCH(C2723,Table5[Colony_ID],0))</f>
        <v>French Polynesian Exclusive Economic Zone</v>
      </c>
      <c r="F2723" t="str">
        <f>INDEX(Table5[Corrected Island/Colony Name],MATCH('Full Data'!C2723,Table5[Colony_ID],0))</f>
        <v>Fatu Huku</v>
      </c>
      <c r="G2723" t="str">
        <f>INDEX(Table4[Common_Name],MATCH('Full Data'!D2723,Table4[SpcRecID],0))</f>
        <v>Great Frigatebird</v>
      </c>
      <c r="H2723" s="83" t="str">
        <f>INDEX(Data!E$2:E$6500,MATCH(A2723,Data!$A$2:$A$6500,0))</f>
        <v>confirmed</v>
      </c>
      <c r="I2723" s="90">
        <f>INDEX(Data!P$2:P$6500,MATCH(A2723,Data!$A$2:$A$6500,0))</f>
        <v>1990</v>
      </c>
      <c r="J2723" s="90">
        <f>INDEX(Data!Q$2:Q$6500,MATCH($A2723,Data!$A$2:$A$6500,0))</f>
        <v>1990</v>
      </c>
      <c r="K2723" s="90">
        <f>INDEX(Data!F$2:F$6500,MATCH($A2723,Data!$A$2:$A$6500,0))</f>
        <v>0</v>
      </c>
      <c r="L2723" s="90">
        <f>INDEX(Data!G$2:G$6500,MATCH($A2723,Data!$A$2:$A$6500,0))</f>
        <v>0</v>
      </c>
      <c r="M2723" s="90">
        <f>INDEX(Data!H$2:H$6500,MATCH($A2723,Data!$A$2:$A$6500,0))</f>
        <v>0</v>
      </c>
      <c r="N2723" s="90">
        <f>INDEX(Data!I$2:I$6500,MATCH($A2723,Data!$A$2:$A$6500,0))</f>
        <v>0</v>
      </c>
      <c r="O2723" s="83">
        <f>INDEX(Data!J$2:J$6500,MATCH($A2723,Data!$A$2:$A$6500,0))</f>
        <v>0</v>
      </c>
      <c r="P2723" t="str">
        <f>_xlfn.XLOOKUP(B2723,Table3[RefID],Table3[Citation])</f>
        <v>Roland &amp; Seitre (1990)</v>
      </c>
    </row>
    <row r="2724" spans="1:16" x14ac:dyDescent="0.35">
      <c r="A2724" s="68">
        <v>2722</v>
      </c>
      <c r="B2724" s="71">
        <v>159</v>
      </c>
      <c r="C2724" s="72">
        <v>5059</v>
      </c>
      <c r="D2724" s="70">
        <v>3845</v>
      </c>
      <c r="E2724" t="str">
        <f>INDEX(Table5[EEZ],MATCH(C2724,Table5[Colony_ID],0))</f>
        <v>French Polynesian Exclusive Economic Zone</v>
      </c>
      <c r="F2724" t="str">
        <f>INDEX(Table5[Corrected Island/Colony Name],MATCH('Full Data'!C2724,Table5[Colony_ID],0))</f>
        <v>Makatea</v>
      </c>
      <c r="G2724" t="str">
        <f>INDEX(Table4[Common_Name],MATCH('Full Data'!D2724,Table4[SpcRecID],0))</f>
        <v>Great Frigatebird</v>
      </c>
      <c r="H2724" s="83" t="str">
        <f>INDEX(Data!E$2:E$6500,MATCH(A2724,Data!$A$2:$A$6500,0))</f>
        <v>Data Deficient</v>
      </c>
      <c r="I2724" s="90">
        <f>INDEX(Data!P$2:P$6500,MATCH(A2724,Data!$A$2:$A$6500,0))</f>
        <v>1990</v>
      </c>
      <c r="J2724" s="90">
        <f>INDEX(Data!Q$2:Q$6500,MATCH($A2724,Data!$A$2:$A$6500,0))</f>
        <v>1990</v>
      </c>
      <c r="K2724" s="90">
        <f>INDEX(Data!F$2:F$6500,MATCH($A2724,Data!$A$2:$A$6500,0))</f>
        <v>0</v>
      </c>
      <c r="L2724" s="90">
        <f>INDEX(Data!G$2:G$6500,MATCH($A2724,Data!$A$2:$A$6500,0))</f>
        <v>0</v>
      </c>
      <c r="M2724" s="90">
        <f>INDEX(Data!H$2:H$6500,MATCH($A2724,Data!$A$2:$A$6500,0))</f>
        <v>0</v>
      </c>
      <c r="N2724" s="90">
        <f>INDEX(Data!I$2:I$6500,MATCH($A2724,Data!$A$2:$A$6500,0))</f>
        <v>0</v>
      </c>
      <c r="O2724" s="83">
        <f>INDEX(Data!J$2:J$6500,MATCH($A2724,Data!$A$2:$A$6500,0))</f>
        <v>0</v>
      </c>
      <c r="P2724" t="str">
        <f>_xlfn.XLOOKUP(B2724,Table3[RefID],Table3[Citation])</f>
        <v>Roland &amp; Seitre (1990)</v>
      </c>
    </row>
    <row r="2725" spans="1:16" x14ac:dyDescent="0.35">
      <c r="A2725" s="68">
        <v>2723</v>
      </c>
      <c r="B2725" s="71">
        <v>159</v>
      </c>
      <c r="C2725" s="72">
        <v>5008</v>
      </c>
      <c r="D2725" s="70">
        <v>3845</v>
      </c>
      <c r="E2725" t="str">
        <f>INDEX(Table5[EEZ],MATCH(C2725,Table5[Colony_ID],0))</f>
        <v>French Polynesian Exclusive Economic Zone</v>
      </c>
      <c r="F2725" t="str">
        <f>INDEX(Table5[Corrected Island/Colony Name],MATCH('Full Data'!C2725,Table5[Colony_ID],0))</f>
        <v>Atoll Motu One</v>
      </c>
      <c r="G2725" t="str">
        <f>INDEX(Table4[Common_Name],MATCH('Full Data'!D2725,Table4[SpcRecID],0))</f>
        <v>Great Frigatebird</v>
      </c>
      <c r="H2725" s="83" t="str">
        <f>INDEX(Data!E$2:E$6500,MATCH(A2725,Data!$A$2:$A$6500,0))</f>
        <v>confirmed</v>
      </c>
      <c r="I2725" s="90">
        <f>INDEX(Data!P$2:P$6500,MATCH(A2725,Data!$A$2:$A$6500,0))</f>
        <v>1989</v>
      </c>
      <c r="J2725" s="90">
        <f>INDEX(Data!Q$2:Q$6500,MATCH($A2725,Data!$A$2:$A$6500,0))</f>
        <v>1989</v>
      </c>
      <c r="K2725" s="90">
        <f>INDEX(Data!F$2:F$6500,MATCH($A2725,Data!$A$2:$A$6500,0))</f>
        <v>150</v>
      </c>
      <c r="L2725" s="90">
        <f>INDEX(Data!G$2:G$6500,MATCH($A2725,Data!$A$2:$A$6500,0))</f>
        <v>150</v>
      </c>
      <c r="M2725" s="90">
        <f>INDEX(Data!H$2:H$6500,MATCH($A2725,Data!$A$2:$A$6500,0))</f>
        <v>0</v>
      </c>
      <c r="N2725" s="90">
        <f>INDEX(Data!I$2:I$6500,MATCH($A2725,Data!$A$2:$A$6500,0))</f>
        <v>0</v>
      </c>
      <c r="O2725" s="83" t="str">
        <f>INDEX(Data!J$2:J$6500,MATCH($A2725,Data!$A$2:$A$6500,0))</f>
        <v>breeding pairs</v>
      </c>
      <c r="P2725" t="str">
        <f>_xlfn.XLOOKUP(B2725,Table3[RefID],Table3[Citation])</f>
        <v>Roland &amp; Seitre (1990)</v>
      </c>
    </row>
    <row r="2726" spans="1:16" x14ac:dyDescent="0.35">
      <c r="A2726" s="68">
        <v>2724</v>
      </c>
      <c r="B2726" s="71">
        <v>159</v>
      </c>
      <c r="C2726" s="72">
        <v>5100</v>
      </c>
      <c r="D2726" s="70">
        <v>3845</v>
      </c>
      <c r="E2726" t="str">
        <f>INDEX(Table5[EEZ],MATCH(C2726,Table5[Colony_ID],0))</f>
        <v>French Polynesian Exclusive Economic Zone</v>
      </c>
      <c r="F2726" t="str">
        <f>INDEX(Table5[Corrected Island/Colony Name],MATCH('Full Data'!C2726,Table5[Colony_ID],0))</f>
        <v>Motu One Atoll (Bellingshausen)</v>
      </c>
      <c r="G2726" t="str">
        <f>INDEX(Table4[Common_Name],MATCH('Full Data'!D2726,Table4[SpcRecID],0))</f>
        <v>Great Frigatebird</v>
      </c>
      <c r="H2726" s="83" t="str">
        <f>INDEX(Data!E$2:E$6500,MATCH(A2726,Data!$A$2:$A$6500,0))</f>
        <v>confirmed</v>
      </c>
      <c r="I2726" s="90">
        <f>INDEX(Data!P$2:P$6500,MATCH(A2726,Data!$A$2:$A$6500,0))</f>
        <v>1989</v>
      </c>
      <c r="J2726" s="90">
        <f>INDEX(Data!Q$2:Q$6500,MATCH($A2726,Data!$A$2:$A$6500,0))</f>
        <v>1989</v>
      </c>
      <c r="K2726" s="90">
        <f>INDEX(Data!F$2:F$6500,MATCH($A2726,Data!$A$2:$A$6500,0))</f>
        <v>250</v>
      </c>
      <c r="L2726" s="90">
        <f>INDEX(Data!G$2:G$6500,MATCH($A2726,Data!$A$2:$A$6500,0))</f>
        <v>250</v>
      </c>
      <c r="M2726" s="90">
        <f>INDEX(Data!H$2:H$6500,MATCH($A2726,Data!$A$2:$A$6500,0))</f>
        <v>0</v>
      </c>
      <c r="N2726" s="90">
        <f>INDEX(Data!I$2:I$6500,MATCH($A2726,Data!$A$2:$A$6500,0))</f>
        <v>0</v>
      </c>
      <c r="O2726" s="83" t="str">
        <f>INDEX(Data!J$2:J$6500,MATCH($A2726,Data!$A$2:$A$6500,0))</f>
        <v>breeding pairs</v>
      </c>
      <c r="P2726" t="str">
        <f>_xlfn.XLOOKUP(B2726,Table3[RefID],Table3[Citation])</f>
        <v>Roland &amp; Seitre (1990)</v>
      </c>
    </row>
    <row r="2727" spans="1:16" x14ac:dyDescent="0.35">
      <c r="A2727" s="68">
        <v>2725</v>
      </c>
      <c r="B2727" s="71">
        <v>159</v>
      </c>
      <c r="C2727" s="72">
        <v>5115</v>
      </c>
      <c r="D2727" s="70">
        <v>3845</v>
      </c>
      <c r="E2727" t="str">
        <f>INDEX(Table5[EEZ],MATCH(C2727,Table5[Colony_ID],0))</f>
        <v>French Polynesian Exclusive Economic Zone</v>
      </c>
      <c r="F2727" t="str">
        <f>INDEX(Table5[Corrected Island/Colony Name],MATCH('Full Data'!C2727,Table5[Colony_ID],0))</f>
        <v>Motu Araao</v>
      </c>
      <c r="G2727" t="str">
        <f>INDEX(Table4[Common_Name],MATCH('Full Data'!D2727,Table4[SpcRecID],0))</f>
        <v>Great Frigatebird</v>
      </c>
      <c r="H2727" s="83" t="str">
        <f>INDEX(Data!E$2:E$6500,MATCH(A2727,Data!$A$2:$A$6500,0))</f>
        <v>Data Deficient</v>
      </c>
      <c r="I2727" s="90">
        <f>INDEX(Data!P$2:P$6500,MATCH(A2727,Data!$A$2:$A$6500,0))</f>
        <v>1989</v>
      </c>
      <c r="J2727" s="90">
        <f>INDEX(Data!Q$2:Q$6500,MATCH($A2727,Data!$A$2:$A$6500,0))</f>
        <v>1989</v>
      </c>
      <c r="K2727" s="90">
        <f>INDEX(Data!F$2:F$6500,MATCH($A2727,Data!$A$2:$A$6500,0))</f>
        <v>0</v>
      </c>
      <c r="L2727" s="90">
        <f>INDEX(Data!G$2:G$6500,MATCH($A2727,Data!$A$2:$A$6500,0))</f>
        <v>0</v>
      </c>
      <c r="M2727" s="90">
        <f>INDEX(Data!H$2:H$6500,MATCH($A2727,Data!$A$2:$A$6500,0))</f>
        <v>0</v>
      </c>
      <c r="N2727" s="90">
        <f>INDEX(Data!I$2:I$6500,MATCH($A2727,Data!$A$2:$A$6500,0))</f>
        <v>0</v>
      </c>
      <c r="O2727" s="83">
        <f>INDEX(Data!J$2:J$6500,MATCH($A2727,Data!$A$2:$A$6500,0))</f>
        <v>0</v>
      </c>
      <c r="P2727" t="str">
        <f>_xlfn.XLOOKUP(B2727,Table3[RefID],Table3[Citation])</f>
        <v>Roland &amp; Seitre (1990)</v>
      </c>
    </row>
    <row r="2728" spans="1:16" x14ac:dyDescent="0.35">
      <c r="A2728" s="68">
        <v>2726</v>
      </c>
      <c r="B2728" s="71">
        <v>159</v>
      </c>
      <c r="C2728" s="72">
        <v>5163</v>
      </c>
      <c r="D2728" s="70">
        <v>3845</v>
      </c>
      <c r="E2728" t="str">
        <f>INDEX(Table5[EEZ],MATCH(C2728,Table5[Colony_ID],0))</f>
        <v>French Polynesian Exclusive Economic Zone</v>
      </c>
      <c r="F2728" t="str">
        <f>INDEX(Table5[Corrected Island/Colony Name],MATCH('Full Data'!C2728,Table5[Colony_ID],0))</f>
        <v>Tematangi Atoll</v>
      </c>
      <c r="G2728" t="str">
        <f>INDEX(Table4[Common_Name],MATCH('Full Data'!D2728,Table4[SpcRecID],0))</f>
        <v>Great Frigatebird</v>
      </c>
      <c r="H2728" s="83" t="str">
        <f>INDEX(Data!E$2:E$6500,MATCH(A2728,Data!$A$2:$A$6500,0))</f>
        <v>confirmed</v>
      </c>
      <c r="I2728" s="90">
        <f>INDEX(Data!P$2:P$6500,MATCH(A2728,Data!$A$2:$A$6500,0))</f>
        <v>1990</v>
      </c>
      <c r="J2728" s="90">
        <f>INDEX(Data!Q$2:Q$6500,MATCH($A2728,Data!$A$2:$A$6500,0))</f>
        <v>1990</v>
      </c>
      <c r="K2728" s="90">
        <f>INDEX(Data!F$2:F$6500,MATCH($A2728,Data!$A$2:$A$6500,0))</f>
        <v>3</v>
      </c>
      <c r="L2728" s="90">
        <f>INDEX(Data!G$2:G$6500,MATCH($A2728,Data!$A$2:$A$6500,0))</f>
        <v>3</v>
      </c>
      <c r="M2728" s="90">
        <f>INDEX(Data!H$2:H$6500,MATCH($A2728,Data!$A$2:$A$6500,0))</f>
        <v>0</v>
      </c>
      <c r="N2728" s="90">
        <f>INDEX(Data!I$2:I$6500,MATCH($A2728,Data!$A$2:$A$6500,0))</f>
        <v>0</v>
      </c>
      <c r="O2728" s="83" t="str">
        <f>INDEX(Data!J$2:J$6500,MATCH($A2728,Data!$A$2:$A$6500,0))</f>
        <v>individuals</v>
      </c>
      <c r="P2728" t="str">
        <f>_xlfn.XLOOKUP(B2728,Table3[RefID],Table3[Citation])</f>
        <v>Roland &amp; Seitre (1990)</v>
      </c>
    </row>
    <row r="2729" spans="1:16" x14ac:dyDescent="0.35">
      <c r="A2729" s="68">
        <v>2727</v>
      </c>
      <c r="B2729" s="71">
        <v>159</v>
      </c>
      <c r="C2729" s="72">
        <v>5186</v>
      </c>
      <c r="D2729" s="70">
        <v>3845</v>
      </c>
      <c r="E2729" t="str">
        <f>INDEX(Table5[EEZ],MATCH(C2729,Table5[Colony_ID],0))</f>
        <v>French Polynesian Exclusive Economic Zone</v>
      </c>
      <c r="F2729" t="str">
        <f>INDEX(Table5[Corrected Island/Colony Name],MATCH('Full Data'!C2729,Table5[Colony_ID],0))</f>
        <v>Toau Atoll</v>
      </c>
      <c r="G2729" t="str">
        <f>INDEX(Table4[Common_Name],MATCH('Full Data'!D2729,Table4[SpcRecID],0))</f>
        <v>Great Frigatebird</v>
      </c>
      <c r="H2729" s="83" t="str">
        <f>INDEX(Data!E$2:E$6500,MATCH(A2729,Data!$A$2:$A$6500,0))</f>
        <v>confirmed</v>
      </c>
      <c r="I2729" s="90">
        <f>INDEX(Data!P$2:P$6500,MATCH(A2729,Data!$A$2:$A$6500,0))</f>
        <v>1990</v>
      </c>
      <c r="J2729" s="90">
        <f>INDEX(Data!Q$2:Q$6500,MATCH($A2729,Data!$A$2:$A$6500,0))</f>
        <v>1990</v>
      </c>
      <c r="K2729" s="90">
        <f>INDEX(Data!F$2:F$6500,MATCH($A2729,Data!$A$2:$A$6500,0))</f>
        <v>0</v>
      </c>
      <c r="L2729" s="90">
        <f>INDEX(Data!G$2:G$6500,MATCH($A2729,Data!$A$2:$A$6500,0))</f>
        <v>0</v>
      </c>
      <c r="M2729" s="90">
        <f>INDEX(Data!H$2:H$6500,MATCH($A2729,Data!$A$2:$A$6500,0))</f>
        <v>0</v>
      </c>
      <c r="N2729" s="90">
        <f>INDEX(Data!I$2:I$6500,MATCH($A2729,Data!$A$2:$A$6500,0))</f>
        <v>0</v>
      </c>
      <c r="O2729" s="83">
        <f>INDEX(Data!J$2:J$6500,MATCH($A2729,Data!$A$2:$A$6500,0))</f>
        <v>0</v>
      </c>
      <c r="P2729" t="str">
        <f>_xlfn.XLOOKUP(B2729,Table3[RefID],Table3[Citation])</f>
        <v>Roland &amp; Seitre (1990)</v>
      </c>
    </row>
    <row r="2730" spans="1:16" x14ac:dyDescent="0.35">
      <c r="A2730" s="68">
        <v>2728</v>
      </c>
      <c r="B2730" s="71">
        <v>159</v>
      </c>
      <c r="C2730" s="72">
        <v>5202</v>
      </c>
      <c r="D2730" s="70">
        <v>3845</v>
      </c>
      <c r="E2730" t="str">
        <f>INDEX(Table5[EEZ],MATCH(C2730,Table5[Colony_ID],0))</f>
        <v>French Polynesian Exclusive Economic Zone</v>
      </c>
      <c r="F2730" t="str">
        <f>INDEX(Table5[Corrected Island/Colony Name],MATCH('Full Data'!C2730,Table5[Colony_ID],0))</f>
        <v>Motu Hemeni</v>
      </c>
      <c r="G2730" t="str">
        <f>INDEX(Table4[Common_Name],MATCH('Full Data'!D2730,Table4[SpcRecID],0))</f>
        <v>Great Frigatebird</v>
      </c>
      <c r="H2730" s="83" t="str">
        <f>INDEX(Data!E$2:E$6500,MATCH(A2730,Data!$A$2:$A$6500,0))</f>
        <v>data deficient</v>
      </c>
      <c r="I2730" s="90">
        <f>INDEX(Data!P$2:P$6500,MATCH(A2730,Data!$A$2:$A$6500,0))</f>
        <v>1989</v>
      </c>
      <c r="J2730" s="90">
        <f>INDEX(Data!Q$2:Q$6500,MATCH($A2730,Data!$A$2:$A$6500,0))</f>
        <v>1989</v>
      </c>
      <c r="K2730" s="90">
        <f>INDEX(Data!F$2:F$6500,MATCH($A2730,Data!$A$2:$A$6500,0))</f>
        <v>0</v>
      </c>
      <c r="L2730" s="90">
        <f>INDEX(Data!G$2:G$6500,MATCH($A2730,Data!$A$2:$A$6500,0))</f>
        <v>0</v>
      </c>
      <c r="M2730" s="90">
        <f>INDEX(Data!H$2:H$6500,MATCH($A2730,Data!$A$2:$A$6500,0))</f>
        <v>0</v>
      </c>
      <c r="N2730" s="90">
        <f>INDEX(Data!I$2:I$6500,MATCH($A2730,Data!$A$2:$A$6500,0))</f>
        <v>0</v>
      </c>
      <c r="O2730" s="83">
        <f>INDEX(Data!J$2:J$6500,MATCH($A2730,Data!$A$2:$A$6500,0))</f>
        <v>0</v>
      </c>
      <c r="P2730" t="str">
        <f>_xlfn.XLOOKUP(B2730,Table3[RefID],Table3[Citation])</f>
        <v>Roland &amp; Seitre (1990)</v>
      </c>
    </row>
    <row r="2731" spans="1:16" x14ac:dyDescent="0.35">
      <c r="A2731" s="68">
        <v>2729</v>
      </c>
      <c r="B2731" s="71">
        <v>159</v>
      </c>
      <c r="C2731" s="72">
        <v>5208</v>
      </c>
      <c r="D2731" s="70">
        <v>3845</v>
      </c>
      <c r="E2731" t="str">
        <f>INDEX(Table5[EEZ],MATCH(C2731,Table5[Colony_ID],0))</f>
        <v>French Polynesian Exclusive Economic Zone</v>
      </c>
      <c r="F2731" t="str">
        <f>INDEX(Table5[Corrected Island/Colony Name],MATCH('Full Data'!C2731,Table5[Colony_ID],0))</f>
        <v>Moto Mokohe</v>
      </c>
      <c r="G2731" t="str">
        <f>INDEX(Table4[Common_Name],MATCH('Full Data'!D2731,Table4[SpcRecID],0))</f>
        <v>Great Frigatebird</v>
      </c>
      <c r="H2731" s="83" t="str">
        <f>INDEX(Data!E$2:E$6500,MATCH(A2731,Data!$A$2:$A$6500,0))</f>
        <v>Confirmed</v>
      </c>
      <c r="I2731" s="90">
        <f>INDEX(Data!P$2:P$6500,MATCH(A2731,Data!$A$2:$A$6500,0))</f>
        <v>1989</v>
      </c>
      <c r="J2731" s="90">
        <f>INDEX(Data!Q$2:Q$6500,MATCH($A2731,Data!$A$2:$A$6500,0))</f>
        <v>1989</v>
      </c>
      <c r="K2731" s="90">
        <f>INDEX(Data!F$2:F$6500,MATCH($A2731,Data!$A$2:$A$6500,0))</f>
        <v>0</v>
      </c>
      <c r="L2731" s="90">
        <f>INDEX(Data!G$2:G$6500,MATCH($A2731,Data!$A$2:$A$6500,0))</f>
        <v>0</v>
      </c>
      <c r="M2731" s="90">
        <f>INDEX(Data!H$2:H$6500,MATCH($A2731,Data!$A$2:$A$6500,0))</f>
        <v>0</v>
      </c>
      <c r="N2731" s="90">
        <f>INDEX(Data!I$2:I$6500,MATCH($A2731,Data!$A$2:$A$6500,0))</f>
        <v>0</v>
      </c>
      <c r="O2731" s="83">
        <f>INDEX(Data!J$2:J$6500,MATCH($A2731,Data!$A$2:$A$6500,0))</f>
        <v>0</v>
      </c>
      <c r="P2731" t="str">
        <f>_xlfn.XLOOKUP(B2731,Table3[RefID],Table3[Citation])</f>
        <v>Roland &amp; Seitre (1990)</v>
      </c>
    </row>
    <row r="2732" spans="1:16" x14ac:dyDescent="0.35">
      <c r="A2732" s="68">
        <v>2730</v>
      </c>
      <c r="B2732" s="71">
        <v>159</v>
      </c>
      <c r="C2732" s="72">
        <v>5032</v>
      </c>
      <c r="D2732" s="69">
        <v>3286</v>
      </c>
      <c r="E2732" t="str">
        <f>INDEX(Table5[EEZ],MATCH(C2732,Table5[Colony_ID],0))</f>
        <v>French Polynesian Exclusive Economic Zone</v>
      </c>
      <c r="F2732" t="str">
        <f>INDEX(Table5[Corrected Island/Colony Name],MATCH('Full Data'!C2732,Table5[Colony_ID],0))</f>
        <v>Marotiri</v>
      </c>
      <c r="G2732" t="str">
        <f>INDEX(Table4[Common_Name],MATCH('Full Data'!D2732,Table4[SpcRecID],0))</f>
        <v>Grey-backed Tern</v>
      </c>
      <c r="H2732" s="83" t="str">
        <f>INDEX(Data!E$2:E$6500,MATCH(A2732,Data!$A$2:$A$6500,0))</f>
        <v>Data Deficient</v>
      </c>
      <c r="I2732" s="90">
        <f>INDEX(Data!P$2:P$6500,MATCH(A2732,Data!$A$2:$A$6500,0))</f>
        <v>1989</v>
      </c>
      <c r="J2732" s="90">
        <f>INDEX(Data!Q$2:Q$6500,MATCH($A2732,Data!$A$2:$A$6500,0))</f>
        <v>1989</v>
      </c>
      <c r="K2732" s="90">
        <f>INDEX(Data!F$2:F$6500,MATCH($A2732,Data!$A$2:$A$6500,0))</f>
        <v>0</v>
      </c>
      <c r="L2732" s="90">
        <f>INDEX(Data!G$2:G$6500,MATCH($A2732,Data!$A$2:$A$6500,0))</f>
        <v>0</v>
      </c>
      <c r="M2732" s="90">
        <f>INDEX(Data!H$2:H$6500,MATCH($A2732,Data!$A$2:$A$6500,0))</f>
        <v>0</v>
      </c>
      <c r="N2732" s="90">
        <f>INDEX(Data!I$2:I$6500,MATCH($A2732,Data!$A$2:$A$6500,0))</f>
        <v>0</v>
      </c>
      <c r="O2732" s="83">
        <f>INDEX(Data!J$2:J$6500,MATCH($A2732,Data!$A$2:$A$6500,0))</f>
        <v>0</v>
      </c>
      <c r="P2732" t="str">
        <f>_xlfn.XLOOKUP(B2732,Table3[RefID],Table3[Citation])</f>
        <v>Roland &amp; Seitre (1990)</v>
      </c>
    </row>
    <row r="2733" spans="1:16" x14ac:dyDescent="0.35">
      <c r="A2733" s="68">
        <v>2731</v>
      </c>
      <c r="B2733" s="71">
        <v>159</v>
      </c>
      <c r="C2733" s="72">
        <v>5200</v>
      </c>
      <c r="D2733" s="69">
        <v>3286</v>
      </c>
      <c r="E2733" t="str">
        <f>INDEX(Table5[EEZ],MATCH(C2733,Table5[Colony_ID],0))</f>
        <v>French Polynesian Exclusive Economic Zone</v>
      </c>
      <c r="F2733" t="str">
        <f>INDEX(Table5[Corrected Island/Colony Name],MATCH('Full Data'!C2733,Table5[Colony_ID],0))</f>
        <v>Motu Epiti</v>
      </c>
      <c r="G2733" t="str">
        <f>INDEX(Table4[Common_Name],MATCH('Full Data'!D2733,Table4[SpcRecID],0))</f>
        <v>Grey-backed Tern</v>
      </c>
      <c r="H2733" s="83" t="str">
        <f>INDEX(Data!E$2:E$6500,MATCH(A2733,Data!$A$2:$A$6500,0))</f>
        <v>data deficient</v>
      </c>
      <c r="I2733" s="90">
        <f>INDEX(Data!P$2:P$6500,MATCH(A2733,Data!$A$2:$A$6500,0))</f>
        <v>1990</v>
      </c>
      <c r="J2733" s="90">
        <f>INDEX(Data!Q$2:Q$6500,MATCH($A2733,Data!$A$2:$A$6500,0))</f>
        <v>1990</v>
      </c>
      <c r="K2733" s="90">
        <f>INDEX(Data!F$2:F$6500,MATCH($A2733,Data!$A$2:$A$6500,0))</f>
        <v>50</v>
      </c>
      <c r="L2733" s="90">
        <f>INDEX(Data!G$2:G$6500,MATCH($A2733,Data!$A$2:$A$6500,0))</f>
        <v>50</v>
      </c>
      <c r="M2733" s="90">
        <f>INDEX(Data!H$2:H$6500,MATCH($A2733,Data!$A$2:$A$6500,0))</f>
        <v>0</v>
      </c>
      <c r="N2733" s="90">
        <f>INDEX(Data!I$2:I$6500,MATCH($A2733,Data!$A$2:$A$6500,0))</f>
        <v>0</v>
      </c>
      <c r="O2733" s="83" t="str">
        <f>INDEX(Data!J$2:J$6500,MATCH($A2733,Data!$A$2:$A$6500,0))</f>
        <v>individuals</v>
      </c>
      <c r="P2733" t="str">
        <f>_xlfn.XLOOKUP(B2733,Table3[RefID],Table3[Citation])</f>
        <v>Roland &amp; Seitre (1990)</v>
      </c>
    </row>
    <row r="2734" spans="1:16" x14ac:dyDescent="0.35">
      <c r="A2734" s="68">
        <v>2732</v>
      </c>
      <c r="B2734" s="71">
        <v>159</v>
      </c>
      <c r="C2734" s="72">
        <v>5205</v>
      </c>
      <c r="D2734" s="69">
        <v>3286</v>
      </c>
      <c r="E2734" t="str">
        <f>INDEX(Table5[EEZ],MATCH(C2734,Table5[Colony_ID],0))</f>
        <v>French Polynesian Exclusive Economic Zone</v>
      </c>
      <c r="F2734" t="str">
        <f>INDEX(Table5[Corrected Island/Colony Name],MATCH('Full Data'!C2734,Table5[Colony_ID],0))</f>
        <v>Motu Tekohai</v>
      </c>
      <c r="G2734" t="str">
        <f>INDEX(Table4[Common_Name],MATCH('Full Data'!D2734,Table4[SpcRecID],0))</f>
        <v>Grey-backed Tern</v>
      </c>
      <c r="H2734" s="83" t="str">
        <f>INDEX(Data!E$2:E$6500,MATCH(A2734,Data!$A$2:$A$6500,0))</f>
        <v>Confirmed</v>
      </c>
      <c r="I2734" s="90">
        <f>INDEX(Data!P$2:P$6500,MATCH(A2734,Data!$A$2:$A$6500,0))</f>
        <v>1989</v>
      </c>
      <c r="J2734" s="90">
        <f>INDEX(Data!Q$2:Q$6500,MATCH($A2734,Data!$A$2:$A$6500,0))</f>
        <v>1989</v>
      </c>
      <c r="K2734" s="90">
        <f>INDEX(Data!F$2:F$6500,MATCH($A2734,Data!$A$2:$A$6500,0))</f>
        <v>0</v>
      </c>
      <c r="L2734" s="90">
        <f>INDEX(Data!G$2:G$6500,MATCH($A2734,Data!$A$2:$A$6500,0))</f>
        <v>0</v>
      </c>
      <c r="M2734" s="90">
        <f>INDEX(Data!H$2:H$6500,MATCH($A2734,Data!$A$2:$A$6500,0))</f>
        <v>0</v>
      </c>
      <c r="N2734" s="90">
        <f>INDEX(Data!I$2:I$6500,MATCH($A2734,Data!$A$2:$A$6500,0))</f>
        <v>0</v>
      </c>
      <c r="O2734" s="83">
        <f>INDEX(Data!J$2:J$6500,MATCH($A2734,Data!$A$2:$A$6500,0))</f>
        <v>0</v>
      </c>
      <c r="P2734" t="str">
        <f>_xlfn.XLOOKUP(B2734,Table3[RefID],Table3[Citation])</f>
        <v>Roland &amp; Seitre (1990)</v>
      </c>
    </row>
    <row r="2735" spans="1:16" x14ac:dyDescent="0.35">
      <c r="A2735" s="68">
        <v>2733</v>
      </c>
      <c r="B2735" s="71">
        <v>159</v>
      </c>
      <c r="C2735" s="72">
        <v>5207</v>
      </c>
      <c r="D2735" s="69">
        <v>3286</v>
      </c>
      <c r="E2735" t="str">
        <f>INDEX(Table5[EEZ],MATCH(C2735,Table5[Colony_ID],0))</f>
        <v>French Polynesian Exclusive Economic Zone</v>
      </c>
      <c r="F2735" t="str">
        <f>INDEX(Table5[Corrected Island/Colony Name],MATCH('Full Data'!C2735,Table5[Colony_ID],0))</f>
        <v>Ua Huka</v>
      </c>
      <c r="G2735" t="str">
        <f>INDEX(Table4[Common_Name],MATCH('Full Data'!D2735,Table4[SpcRecID],0))</f>
        <v>Grey-backed Tern</v>
      </c>
      <c r="H2735" s="83" t="str">
        <f>INDEX(Data!E$2:E$6500,MATCH(A2735,Data!$A$2:$A$6500,0))</f>
        <v>Data Deficient</v>
      </c>
      <c r="I2735" s="90">
        <f>INDEX(Data!P$2:P$6500,MATCH(A2735,Data!$A$2:$A$6500,0))</f>
        <v>1990</v>
      </c>
      <c r="J2735" s="90">
        <f>INDEX(Data!Q$2:Q$6500,MATCH($A2735,Data!$A$2:$A$6500,0))</f>
        <v>1990</v>
      </c>
      <c r="K2735" s="90">
        <f>INDEX(Data!F$2:F$6500,MATCH($A2735,Data!$A$2:$A$6500,0))</f>
        <v>0</v>
      </c>
      <c r="L2735" s="90">
        <f>INDEX(Data!G$2:G$6500,MATCH($A2735,Data!$A$2:$A$6500,0))</f>
        <v>0</v>
      </c>
      <c r="M2735" s="90">
        <f>INDEX(Data!H$2:H$6500,MATCH($A2735,Data!$A$2:$A$6500,0))</f>
        <v>0</v>
      </c>
      <c r="N2735" s="90">
        <f>INDEX(Data!I$2:I$6500,MATCH($A2735,Data!$A$2:$A$6500,0))</f>
        <v>0</v>
      </c>
      <c r="O2735" s="83">
        <f>INDEX(Data!J$2:J$6500,MATCH($A2735,Data!$A$2:$A$6500,0))</f>
        <v>0</v>
      </c>
      <c r="P2735" t="str">
        <f>_xlfn.XLOOKUP(B2735,Table3[RefID],Table3[Citation])</f>
        <v>Roland &amp; Seitre (1990)</v>
      </c>
    </row>
    <row r="2736" spans="1:16" x14ac:dyDescent="0.35">
      <c r="A2736" s="68">
        <v>2734</v>
      </c>
      <c r="B2736" s="71">
        <v>159</v>
      </c>
      <c r="C2736" s="72">
        <v>5208</v>
      </c>
      <c r="D2736" s="69">
        <v>3286</v>
      </c>
      <c r="E2736" t="str">
        <f>INDEX(Table5[EEZ],MATCH(C2736,Table5[Colony_ID],0))</f>
        <v>French Polynesian Exclusive Economic Zone</v>
      </c>
      <c r="F2736" t="str">
        <f>INDEX(Table5[Corrected Island/Colony Name],MATCH('Full Data'!C2736,Table5[Colony_ID],0))</f>
        <v>Moto Mokohe</v>
      </c>
      <c r="G2736" t="str">
        <f>INDEX(Table4[Common_Name],MATCH('Full Data'!D2736,Table4[SpcRecID],0))</f>
        <v>Grey-backed Tern</v>
      </c>
      <c r="H2736" s="83" t="str">
        <f>INDEX(Data!E$2:E$6500,MATCH(A2736,Data!$A$2:$A$6500,0))</f>
        <v>Data Deficient</v>
      </c>
      <c r="I2736" s="90">
        <f>INDEX(Data!P$2:P$6500,MATCH(A2736,Data!$A$2:$A$6500,0))</f>
        <v>1989</v>
      </c>
      <c r="J2736" s="90">
        <f>INDEX(Data!Q$2:Q$6500,MATCH($A2736,Data!$A$2:$A$6500,0))</f>
        <v>1989</v>
      </c>
      <c r="K2736" s="90">
        <f>INDEX(Data!F$2:F$6500,MATCH($A2736,Data!$A$2:$A$6500,0))</f>
        <v>0</v>
      </c>
      <c r="L2736" s="90">
        <f>INDEX(Data!G$2:G$6500,MATCH($A2736,Data!$A$2:$A$6500,0))</f>
        <v>0</v>
      </c>
      <c r="M2736" s="90">
        <f>INDEX(Data!H$2:H$6500,MATCH($A2736,Data!$A$2:$A$6500,0))</f>
        <v>0</v>
      </c>
      <c r="N2736" s="90">
        <f>INDEX(Data!I$2:I$6500,MATCH($A2736,Data!$A$2:$A$6500,0))</f>
        <v>0</v>
      </c>
      <c r="O2736" s="83">
        <f>INDEX(Data!J$2:J$6500,MATCH($A2736,Data!$A$2:$A$6500,0))</f>
        <v>0</v>
      </c>
      <c r="P2736" t="str">
        <f>_xlfn.XLOOKUP(B2736,Table3[RefID],Table3[Citation])</f>
        <v>Roland &amp; Seitre (1990)</v>
      </c>
    </row>
    <row r="2737" spans="1:16" x14ac:dyDescent="0.35">
      <c r="A2737" s="68">
        <v>2735</v>
      </c>
      <c r="B2737" s="71">
        <v>159</v>
      </c>
      <c r="C2737" s="72">
        <v>5209</v>
      </c>
      <c r="D2737" s="70">
        <v>3895</v>
      </c>
      <c r="E2737" t="str">
        <f>INDEX(Table5[EEZ],MATCH(C2737,Table5[Colony_ID],0))</f>
        <v>French Polynesian Exclusive Economic Zone</v>
      </c>
      <c r="F2737" t="str">
        <f>INDEX(Table5[Corrected Island/Colony Name],MATCH('Full Data'!C2737,Table5[Colony_ID],0))</f>
        <v>Motu Mouku</v>
      </c>
      <c r="G2737" t="str">
        <f>INDEX(Table4[Common_Name],MATCH('Full Data'!D2737,Table4[SpcRecID],0))</f>
        <v>Herald Petrel</v>
      </c>
      <c r="H2737" s="83" t="str">
        <f>INDEX(Data!E$2:E$6500,MATCH(A2737,Data!$A$2:$A$6500,0))</f>
        <v>Data Deficient</v>
      </c>
      <c r="I2737" s="90">
        <f>INDEX(Data!P$2:P$6500,MATCH(A2737,Data!$A$2:$A$6500,0))</f>
        <v>1989</v>
      </c>
      <c r="J2737" s="90">
        <f>INDEX(Data!Q$2:Q$6500,MATCH($A2737,Data!$A$2:$A$6500,0))</f>
        <v>1989</v>
      </c>
      <c r="K2737" s="90">
        <f>INDEX(Data!F$2:F$6500,MATCH($A2737,Data!$A$2:$A$6500,0))</f>
        <v>0</v>
      </c>
      <c r="L2737" s="90">
        <f>INDEX(Data!G$2:G$6500,MATCH($A2737,Data!$A$2:$A$6500,0))</f>
        <v>0</v>
      </c>
      <c r="M2737" s="90">
        <f>INDEX(Data!H$2:H$6500,MATCH($A2737,Data!$A$2:$A$6500,0))</f>
        <v>0</v>
      </c>
      <c r="N2737" s="90">
        <f>INDEX(Data!I$2:I$6500,MATCH($A2737,Data!$A$2:$A$6500,0))</f>
        <v>0</v>
      </c>
      <c r="O2737" s="83">
        <f>INDEX(Data!J$2:J$6500,MATCH($A2737,Data!$A$2:$A$6500,0))</f>
        <v>0</v>
      </c>
      <c r="P2737" t="str">
        <f>_xlfn.XLOOKUP(B2737,Table3[RefID],Table3[Citation])</f>
        <v>Roland &amp; Seitre (1990)</v>
      </c>
    </row>
    <row r="2738" spans="1:16" x14ac:dyDescent="0.35">
      <c r="A2738" s="68">
        <v>2736</v>
      </c>
      <c r="B2738" s="71">
        <v>159</v>
      </c>
      <c r="C2738" s="72">
        <v>5032</v>
      </c>
      <c r="D2738" s="70">
        <v>3898</v>
      </c>
      <c r="E2738" t="str">
        <f>INDEX(Table5[EEZ],MATCH(C2738,Table5[Colony_ID],0))</f>
        <v>French Polynesian Exclusive Economic Zone</v>
      </c>
      <c r="F2738" t="str">
        <f>INDEX(Table5[Corrected Island/Colony Name],MATCH('Full Data'!C2738,Table5[Colony_ID],0))</f>
        <v>Marotiri</v>
      </c>
      <c r="G2738" t="str">
        <f>INDEX(Table4[Common_Name],MATCH('Full Data'!D2738,Table4[SpcRecID],0))</f>
        <v>Kermadec Petrel</v>
      </c>
      <c r="H2738" s="83" t="str">
        <f>INDEX(Data!E$2:E$6500,MATCH(A2738,Data!$A$2:$A$6500,0))</f>
        <v>Data Deficient</v>
      </c>
      <c r="I2738" s="90">
        <f>INDEX(Data!P$2:P$6500,MATCH(A2738,Data!$A$2:$A$6500,0))</f>
        <v>1989</v>
      </c>
      <c r="J2738" s="90">
        <f>INDEX(Data!Q$2:Q$6500,MATCH($A2738,Data!$A$2:$A$6500,0))</f>
        <v>1989</v>
      </c>
      <c r="K2738" s="90">
        <f>INDEX(Data!F$2:F$6500,MATCH($A2738,Data!$A$2:$A$6500,0))</f>
        <v>0</v>
      </c>
      <c r="L2738" s="90">
        <f>INDEX(Data!G$2:G$6500,MATCH($A2738,Data!$A$2:$A$6500,0))</f>
        <v>0</v>
      </c>
      <c r="M2738" s="90">
        <f>INDEX(Data!H$2:H$6500,MATCH($A2738,Data!$A$2:$A$6500,0))</f>
        <v>0</v>
      </c>
      <c r="N2738" s="90">
        <f>INDEX(Data!I$2:I$6500,MATCH($A2738,Data!$A$2:$A$6500,0))</f>
        <v>0</v>
      </c>
      <c r="O2738" s="83">
        <f>INDEX(Data!J$2:J$6500,MATCH($A2738,Data!$A$2:$A$6500,0))</f>
        <v>0</v>
      </c>
      <c r="P2738" t="str">
        <f>_xlfn.XLOOKUP(B2738,Table3[RefID],Table3[Citation])</f>
        <v>Roland &amp; Seitre (1990)</v>
      </c>
    </row>
    <row r="2739" spans="1:16" x14ac:dyDescent="0.35">
      <c r="A2739" s="68">
        <v>2737</v>
      </c>
      <c r="B2739" s="71">
        <v>159</v>
      </c>
      <c r="C2739" s="72">
        <v>5121</v>
      </c>
      <c r="D2739" s="70">
        <v>3898</v>
      </c>
      <c r="E2739" t="str">
        <f>INDEX(Table5[EEZ],MATCH(C2739,Table5[Colony_ID],0))</f>
        <v>French Polynesian Exclusive Economic Zone</v>
      </c>
      <c r="F2739" t="str">
        <f>INDEX(Table5[Corrected Island/Colony Name],MATCH('Full Data'!C2739,Table5[Colony_ID],0))</f>
        <v>Raivavae</v>
      </c>
      <c r="G2739" t="str">
        <f>INDEX(Table4[Common_Name],MATCH('Full Data'!D2739,Table4[SpcRecID],0))</f>
        <v>Kermadec Petrel</v>
      </c>
      <c r="H2739" s="83" t="str">
        <f>INDEX(Data!E$2:E$6500,MATCH(A2739,Data!$A$2:$A$6500,0))</f>
        <v>Data Deficient</v>
      </c>
      <c r="I2739" s="90">
        <f>INDEX(Data!P$2:P$6500,MATCH(A2739,Data!$A$2:$A$6500,0))</f>
        <v>1989</v>
      </c>
      <c r="J2739" s="90">
        <f>INDEX(Data!Q$2:Q$6500,MATCH($A2739,Data!$A$2:$A$6500,0))</f>
        <v>1989</v>
      </c>
      <c r="K2739" s="90">
        <f>INDEX(Data!F$2:F$6500,MATCH($A2739,Data!$A$2:$A$6500,0))</f>
        <v>1</v>
      </c>
      <c r="L2739" s="90">
        <f>INDEX(Data!G$2:G$6500,MATCH($A2739,Data!$A$2:$A$6500,0))</f>
        <v>1</v>
      </c>
      <c r="M2739" s="90">
        <f>INDEX(Data!H$2:H$6500,MATCH($A2739,Data!$A$2:$A$6500,0))</f>
        <v>0</v>
      </c>
      <c r="N2739" s="90">
        <f>INDEX(Data!I$2:I$6500,MATCH($A2739,Data!$A$2:$A$6500,0))</f>
        <v>0</v>
      </c>
      <c r="O2739" s="83" t="str">
        <f>INDEX(Data!J$2:J$6500,MATCH($A2739,Data!$A$2:$A$6500,0))</f>
        <v>individuals</v>
      </c>
      <c r="P2739" t="str">
        <f>_xlfn.XLOOKUP(B2739,Table3[RefID],Table3[Citation])</f>
        <v>Roland &amp; Seitre (1990)</v>
      </c>
    </row>
    <row r="2740" spans="1:16" x14ac:dyDescent="0.35">
      <c r="A2740" s="68">
        <v>2738</v>
      </c>
      <c r="B2740" s="71">
        <v>159</v>
      </c>
      <c r="C2740" s="72">
        <v>5035</v>
      </c>
      <c r="D2740" s="70">
        <v>3898</v>
      </c>
      <c r="E2740" t="str">
        <f>INDEX(Table5[EEZ],MATCH(C2740,Table5[Colony_ID],0))</f>
        <v>French Polynesian Exclusive Economic Zone</v>
      </c>
      <c r="F2740" t="str">
        <f>INDEX(Table5[Corrected Island/Colony Name],MATCH('Full Data'!C2740,Table5[Colony_ID],0))</f>
        <v>Ile Tauturou</v>
      </c>
      <c r="G2740" t="str">
        <f>INDEX(Table4[Common_Name],MATCH('Full Data'!D2740,Table4[SpcRecID],0))</f>
        <v>Kermadec Petrel</v>
      </c>
      <c r="H2740" s="83" t="str">
        <f>INDEX(Data!E$2:E$6500,MATCH(A2740,Data!$A$2:$A$6500,0))</f>
        <v>Data Deficient</v>
      </c>
      <c r="I2740" s="90">
        <f>INDEX(Data!P$2:P$6500,MATCH(A2740,Data!$A$2:$A$6500,0))</f>
        <v>1989</v>
      </c>
      <c r="J2740" s="90">
        <f>INDEX(Data!Q$2:Q$6500,MATCH($A2740,Data!$A$2:$A$6500,0))</f>
        <v>1989</v>
      </c>
      <c r="K2740" s="90">
        <f>INDEX(Data!F$2:F$6500,MATCH($A2740,Data!$A$2:$A$6500,0))</f>
        <v>0</v>
      </c>
      <c r="L2740" s="90">
        <f>INDEX(Data!G$2:G$6500,MATCH($A2740,Data!$A$2:$A$6500,0))</f>
        <v>0</v>
      </c>
      <c r="M2740" s="90">
        <f>INDEX(Data!H$2:H$6500,MATCH($A2740,Data!$A$2:$A$6500,0))</f>
        <v>0</v>
      </c>
      <c r="N2740" s="90">
        <f>INDEX(Data!I$2:I$6500,MATCH($A2740,Data!$A$2:$A$6500,0))</f>
        <v>0</v>
      </c>
      <c r="O2740" s="83">
        <f>INDEX(Data!J$2:J$6500,MATCH($A2740,Data!$A$2:$A$6500,0))</f>
        <v>0</v>
      </c>
      <c r="P2740" t="str">
        <f>_xlfn.XLOOKUP(B2740,Table3[RefID],Table3[Citation])</f>
        <v>Roland &amp; Seitre (1990)</v>
      </c>
    </row>
    <row r="2741" spans="1:16" x14ac:dyDescent="0.35">
      <c r="A2741" s="68">
        <v>2739</v>
      </c>
      <c r="B2741" s="71">
        <v>159</v>
      </c>
      <c r="C2741" s="72">
        <v>5136</v>
      </c>
      <c r="D2741" s="70">
        <v>3898</v>
      </c>
      <c r="E2741" t="str">
        <f>INDEX(Table5[EEZ],MATCH(C2741,Table5[Colony_ID],0))</f>
        <v>French Polynesian Exclusive Economic Zone</v>
      </c>
      <c r="F2741" t="str">
        <f>INDEX(Table5[Corrected Island/Colony Name],MATCH('Full Data'!C2741,Table5[Colony_ID],0))</f>
        <v>Rimatara</v>
      </c>
      <c r="G2741" t="str">
        <f>INDEX(Table4[Common_Name],MATCH('Full Data'!D2741,Table4[SpcRecID],0))</f>
        <v>Kermadec Petrel</v>
      </c>
      <c r="H2741" s="83" t="str">
        <f>INDEX(Data!E$2:E$6500,MATCH(A2741,Data!$A$2:$A$6500,0))</f>
        <v>Data Deficient</v>
      </c>
      <c r="I2741" s="90">
        <f>INDEX(Data!P$2:P$6500,MATCH(A2741,Data!$A$2:$A$6500,0))</f>
        <v>1989</v>
      </c>
      <c r="J2741" s="90">
        <f>INDEX(Data!Q$2:Q$6500,MATCH($A2741,Data!$A$2:$A$6500,0))</f>
        <v>1989</v>
      </c>
      <c r="K2741" s="90">
        <f>INDEX(Data!F$2:F$6500,MATCH($A2741,Data!$A$2:$A$6500,0))</f>
        <v>1</v>
      </c>
      <c r="L2741" s="90">
        <f>INDEX(Data!G$2:G$6500,MATCH($A2741,Data!$A$2:$A$6500,0))</f>
        <v>1</v>
      </c>
      <c r="M2741" s="90">
        <f>INDEX(Data!H$2:H$6500,MATCH($A2741,Data!$A$2:$A$6500,0))</f>
        <v>0</v>
      </c>
      <c r="N2741" s="90">
        <f>INDEX(Data!I$2:I$6500,MATCH($A2741,Data!$A$2:$A$6500,0))</f>
        <v>0</v>
      </c>
      <c r="O2741" s="83" t="str">
        <f>INDEX(Data!J$2:J$6500,MATCH($A2741,Data!$A$2:$A$6500,0))</f>
        <v>individuals</v>
      </c>
      <c r="P2741" t="str">
        <f>_xlfn.XLOOKUP(B2741,Table3[RefID],Table3[Citation])</f>
        <v>Roland &amp; Seitre (1990)</v>
      </c>
    </row>
    <row r="2742" spans="1:16" x14ac:dyDescent="0.35">
      <c r="A2742" s="68">
        <v>2740</v>
      </c>
      <c r="B2742" s="71">
        <v>159</v>
      </c>
      <c r="C2742" s="72">
        <v>5163</v>
      </c>
      <c r="D2742" s="70">
        <v>3898</v>
      </c>
      <c r="E2742" t="str">
        <f>INDEX(Table5[EEZ],MATCH(C2742,Table5[Colony_ID],0))</f>
        <v>French Polynesian Exclusive Economic Zone</v>
      </c>
      <c r="F2742" t="str">
        <f>INDEX(Table5[Corrected Island/Colony Name],MATCH('Full Data'!C2742,Table5[Colony_ID],0))</f>
        <v>Tematangi Atoll</v>
      </c>
      <c r="G2742" t="str">
        <f>INDEX(Table4[Common_Name],MATCH('Full Data'!D2742,Table4[SpcRecID],0))</f>
        <v>Kermadec Petrel</v>
      </c>
      <c r="H2742" s="83" t="str">
        <f>INDEX(Data!E$2:E$6500,MATCH(A2742,Data!$A$2:$A$6500,0))</f>
        <v>data deficient</v>
      </c>
      <c r="I2742" s="90">
        <f>INDEX(Data!P$2:P$6500,MATCH(A2742,Data!$A$2:$A$6500,0))</f>
        <v>1990</v>
      </c>
      <c r="J2742" s="90">
        <f>INDEX(Data!Q$2:Q$6500,MATCH($A2742,Data!$A$2:$A$6500,0))</f>
        <v>1990</v>
      </c>
      <c r="K2742" s="90">
        <f>INDEX(Data!F$2:F$6500,MATCH($A2742,Data!$A$2:$A$6500,0))</f>
        <v>0</v>
      </c>
      <c r="L2742" s="90">
        <f>INDEX(Data!G$2:G$6500,MATCH($A2742,Data!$A$2:$A$6500,0))</f>
        <v>0</v>
      </c>
      <c r="M2742" s="90">
        <f>INDEX(Data!H$2:H$6500,MATCH($A2742,Data!$A$2:$A$6500,0))</f>
        <v>0</v>
      </c>
      <c r="N2742" s="90">
        <f>INDEX(Data!I$2:I$6500,MATCH($A2742,Data!$A$2:$A$6500,0))</f>
        <v>0</v>
      </c>
      <c r="O2742" s="83">
        <f>INDEX(Data!J$2:J$6500,MATCH($A2742,Data!$A$2:$A$6500,0))</f>
        <v>0</v>
      </c>
      <c r="P2742" t="str">
        <f>_xlfn.XLOOKUP(B2742,Table3[RefID],Table3[Citation])</f>
        <v>Roland &amp; Seitre (1990)</v>
      </c>
    </row>
    <row r="2743" spans="1:16" x14ac:dyDescent="0.35">
      <c r="A2743" s="68">
        <v>2741</v>
      </c>
      <c r="B2743" s="71">
        <v>159</v>
      </c>
      <c r="C2743" s="72">
        <v>5004</v>
      </c>
      <c r="D2743" s="69">
        <v>3846</v>
      </c>
      <c r="E2743" t="str">
        <f>INDEX(Table5[EEZ],MATCH(C2743,Table5[Colony_ID],0))</f>
        <v>French Polynesian Exclusive Economic Zone</v>
      </c>
      <c r="F2743" t="str">
        <f>INDEX(Table5[Corrected Island/Colony Name],MATCH('Full Data'!C2743,Table5[Colony_ID],0))</f>
        <v>Anuanu Raro</v>
      </c>
      <c r="G2743" t="str">
        <f>INDEX(Table4[Common_Name],MATCH('Full Data'!D2743,Table4[SpcRecID],0))</f>
        <v>Lesser Frigatebird</v>
      </c>
      <c r="H2743" s="83" t="str">
        <f>INDEX(Data!E$2:E$6500,MATCH(A2743,Data!$A$2:$A$6500,0))</f>
        <v>Data Deficient</v>
      </c>
      <c r="I2743" s="90">
        <f>INDEX(Data!P$2:P$6500,MATCH(A2743,Data!$A$2:$A$6500,0))</f>
        <v>1990</v>
      </c>
      <c r="J2743" s="90">
        <f>INDEX(Data!Q$2:Q$6500,MATCH($A2743,Data!$A$2:$A$6500,0))</f>
        <v>1990</v>
      </c>
      <c r="K2743" s="90">
        <f>INDEX(Data!F$2:F$6500,MATCH($A2743,Data!$A$2:$A$6500,0))</f>
        <v>1</v>
      </c>
      <c r="L2743" s="90">
        <f>INDEX(Data!G$2:G$6500,MATCH($A2743,Data!$A$2:$A$6500,0))</f>
        <v>1</v>
      </c>
      <c r="M2743" s="90">
        <f>INDEX(Data!H$2:H$6500,MATCH($A2743,Data!$A$2:$A$6500,0))</f>
        <v>0</v>
      </c>
      <c r="N2743" s="90">
        <f>INDEX(Data!I$2:I$6500,MATCH($A2743,Data!$A$2:$A$6500,0))</f>
        <v>0</v>
      </c>
      <c r="O2743" s="83" t="str">
        <f>INDEX(Data!J$2:J$6500,MATCH($A2743,Data!$A$2:$A$6500,0))</f>
        <v>individuals</v>
      </c>
      <c r="P2743" t="str">
        <f>_xlfn.XLOOKUP(B2743,Table3[RefID],Table3[Citation])</f>
        <v>Roland &amp; Seitre (1990)</v>
      </c>
    </row>
    <row r="2744" spans="1:16" x14ac:dyDescent="0.35">
      <c r="A2744" s="68">
        <v>2742</v>
      </c>
      <c r="B2744" s="71">
        <v>159</v>
      </c>
      <c r="C2744" s="72">
        <v>5005</v>
      </c>
      <c r="D2744" s="69">
        <v>3846</v>
      </c>
      <c r="E2744" t="str">
        <f>INDEX(Table5[EEZ],MATCH(C2744,Table5[Colony_ID],0))</f>
        <v>French Polynesian Exclusive Economic Zone</v>
      </c>
      <c r="F2744" t="str">
        <f>INDEX(Table5[Corrected Island/Colony Name],MATCH('Full Data'!C2744,Table5[Colony_ID],0))</f>
        <v>Anuanu Runga</v>
      </c>
      <c r="G2744" t="str">
        <f>INDEX(Table4[Common_Name],MATCH('Full Data'!D2744,Table4[SpcRecID],0))</f>
        <v>Lesser Frigatebird</v>
      </c>
      <c r="H2744" s="83" t="str">
        <f>INDEX(Data!E$2:E$6500,MATCH(A2744,Data!$A$2:$A$6500,0))</f>
        <v>Potential Breeding</v>
      </c>
      <c r="I2744" s="90">
        <f>INDEX(Data!P$2:P$6500,MATCH(A2744,Data!$A$2:$A$6500,0))</f>
        <v>1990</v>
      </c>
      <c r="J2744" s="90">
        <f>INDEX(Data!Q$2:Q$6500,MATCH($A2744,Data!$A$2:$A$6500,0))</f>
        <v>1990</v>
      </c>
      <c r="K2744" s="90">
        <f>INDEX(Data!F$2:F$6500,MATCH($A2744,Data!$A$2:$A$6500,0))</f>
        <v>0</v>
      </c>
      <c r="L2744" s="90">
        <f>INDEX(Data!G$2:G$6500,MATCH($A2744,Data!$A$2:$A$6500,0))</f>
        <v>0</v>
      </c>
      <c r="M2744" s="90">
        <f>INDEX(Data!H$2:H$6500,MATCH($A2744,Data!$A$2:$A$6500,0))</f>
        <v>0</v>
      </c>
      <c r="N2744" s="90">
        <f>INDEX(Data!I$2:I$6500,MATCH($A2744,Data!$A$2:$A$6500,0))</f>
        <v>0</v>
      </c>
      <c r="O2744" s="83">
        <f>INDEX(Data!J$2:J$6500,MATCH($A2744,Data!$A$2:$A$6500,0))</f>
        <v>0</v>
      </c>
      <c r="P2744" t="str">
        <f>_xlfn.XLOOKUP(B2744,Table3[RefID],Table3[Citation])</f>
        <v>Roland &amp; Seitre (1990)</v>
      </c>
    </row>
    <row r="2745" spans="1:16" x14ac:dyDescent="0.35">
      <c r="A2745" s="68">
        <v>2743</v>
      </c>
      <c r="B2745" s="71">
        <v>159</v>
      </c>
      <c r="C2745" s="72">
        <v>5015</v>
      </c>
      <c r="D2745" s="69">
        <v>3846</v>
      </c>
      <c r="E2745" t="str">
        <f>INDEX(Table5[EEZ],MATCH(C2745,Table5[Colony_ID],0))</f>
        <v>French Polynesian Exclusive Economic Zone</v>
      </c>
      <c r="F2745" t="str">
        <f>INDEX(Table5[Corrected Island/Colony Name],MATCH('Full Data'!C2745,Table5[Colony_ID],0))</f>
        <v>Fatu Huku</v>
      </c>
      <c r="G2745" t="str">
        <f>INDEX(Table4[Common_Name],MATCH('Full Data'!D2745,Table4[SpcRecID],0))</f>
        <v>Lesser Frigatebird</v>
      </c>
      <c r="H2745" s="83" t="str">
        <f>INDEX(Data!E$2:E$6500,MATCH(A2745,Data!$A$2:$A$6500,0))</f>
        <v>data deficient</v>
      </c>
      <c r="I2745" s="90">
        <f>INDEX(Data!P$2:P$6500,MATCH(A2745,Data!$A$2:$A$6500,0))</f>
        <v>1990</v>
      </c>
      <c r="J2745" s="90">
        <f>INDEX(Data!Q$2:Q$6500,MATCH($A2745,Data!$A$2:$A$6500,0))</f>
        <v>1990</v>
      </c>
      <c r="K2745" s="90">
        <f>INDEX(Data!F$2:F$6500,MATCH($A2745,Data!$A$2:$A$6500,0))</f>
        <v>0</v>
      </c>
      <c r="L2745" s="90">
        <f>INDEX(Data!G$2:G$6500,MATCH($A2745,Data!$A$2:$A$6500,0))</f>
        <v>0</v>
      </c>
      <c r="M2745" s="90">
        <f>INDEX(Data!H$2:H$6500,MATCH($A2745,Data!$A$2:$A$6500,0))</f>
        <v>0</v>
      </c>
      <c r="N2745" s="90">
        <f>INDEX(Data!I$2:I$6500,MATCH($A2745,Data!$A$2:$A$6500,0))</f>
        <v>0</v>
      </c>
      <c r="O2745" s="83">
        <f>INDEX(Data!J$2:J$6500,MATCH($A2745,Data!$A$2:$A$6500,0))</f>
        <v>0</v>
      </c>
      <c r="P2745" t="str">
        <f>_xlfn.XLOOKUP(B2745,Table3[RefID],Table3[Citation])</f>
        <v>Roland &amp; Seitre (1990)</v>
      </c>
    </row>
    <row r="2746" spans="1:16" x14ac:dyDescent="0.35">
      <c r="A2746" s="68">
        <v>2744</v>
      </c>
      <c r="B2746" s="71">
        <v>159</v>
      </c>
      <c r="C2746" s="72">
        <v>5100</v>
      </c>
      <c r="D2746" s="69">
        <v>3846</v>
      </c>
      <c r="E2746" t="str">
        <f>INDEX(Table5[EEZ],MATCH(C2746,Table5[Colony_ID],0))</f>
        <v>French Polynesian Exclusive Economic Zone</v>
      </c>
      <c r="F2746" t="str">
        <f>INDEX(Table5[Corrected Island/Colony Name],MATCH('Full Data'!C2746,Table5[Colony_ID],0))</f>
        <v>Motu One Atoll (Bellingshausen)</v>
      </c>
      <c r="G2746" t="str">
        <f>INDEX(Table4[Common_Name],MATCH('Full Data'!D2746,Table4[SpcRecID],0))</f>
        <v>Lesser Frigatebird</v>
      </c>
      <c r="H2746" s="83" t="str">
        <f>INDEX(Data!E$2:E$6500,MATCH(A2746,Data!$A$2:$A$6500,0))</f>
        <v>data deficient</v>
      </c>
      <c r="I2746" s="90">
        <f>INDEX(Data!P$2:P$6500,MATCH(A2746,Data!$A$2:$A$6500,0))</f>
        <v>1989</v>
      </c>
      <c r="J2746" s="90">
        <f>INDEX(Data!Q$2:Q$6500,MATCH($A2746,Data!$A$2:$A$6500,0))</f>
        <v>1989</v>
      </c>
      <c r="K2746" s="90">
        <f>INDEX(Data!F$2:F$6500,MATCH($A2746,Data!$A$2:$A$6500,0))</f>
        <v>0</v>
      </c>
      <c r="L2746" s="90">
        <f>INDEX(Data!G$2:G$6500,MATCH($A2746,Data!$A$2:$A$6500,0))</f>
        <v>0</v>
      </c>
      <c r="M2746" s="90">
        <f>INDEX(Data!H$2:H$6500,MATCH($A2746,Data!$A$2:$A$6500,0))</f>
        <v>0</v>
      </c>
      <c r="N2746" s="90">
        <f>INDEX(Data!I$2:I$6500,MATCH($A2746,Data!$A$2:$A$6500,0))</f>
        <v>0</v>
      </c>
      <c r="O2746" s="83">
        <f>INDEX(Data!J$2:J$6500,MATCH($A2746,Data!$A$2:$A$6500,0))</f>
        <v>0</v>
      </c>
      <c r="P2746" t="str">
        <f>_xlfn.XLOOKUP(B2746,Table3[RefID],Table3[Citation])</f>
        <v>Roland &amp; Seitre (1990)</v>
      </c>
    </row>
    <row r="2747" spans="1:16" x14ac:dyDescent="0.35">
      <c r="A2747" s="68">
        <v>2745</v>
      </c>
      <c r="B2747" s="71">
        <v>159</v>
      </c>
      <c r="C2747" s="72">
        <v>5136</v>
      </c>
      <c r="D2747" s="69">
        <v>3846</v>
      </c>
      <c r="E2747" t="str">
        <f>INDEX(Table5[EEZ],MATCH(C2747,Table5[Colony_ID],0))</f>
        <v>French Polynesian Exclusive Economic Zone</v>
      </c>
      <c r="F2747" t="str">
        <f>INDEX(Table5[Corrected Island/Colony Name],MATCH('Full Data'!C2747,Table5[Colony_ID],0))</f>
        <v>Rimatara</v>
      </c>
      <c r="G2747" t="str">
        <f>INDEX(Table4[Common_Name],MATCH('Full Data'!D2747,Table4[SpcRecID],0))</f>
        <v>Lesser Frigatebird</v>
      </c>
      <c r="H2747" s="83" t="str">
        <f>INDEX(Data!E$2:E$6500,MATCH(A2747,Data!$A$2:$A$6500,0))</f>
        <v>Confirmed</v>
      </c>
      <c r="I2747" s="90">
        <f>INDEX(Data!P$2:P$6500,MATCH(A2747,Data!$A$2:$A$6500,0))</f>
        <v>1989</v>
      </c>
      <c r="J2747" s="90">
        <f>INDEX(Data!Q$2:Q$6500,MATCH($A2747,Data!$A$2:$A$6500,0))</f>
        <v>1989</v>
      </c>
      <c r="K2747" s="90">
        <f>INDEX(Data!F$2:F$6500,MATCH($A2747,Data!$A$2:$A$6500,0))</f>
        <v>0</v>
      </c>
      <c r="L2747" s="90">
        <f>INDEX(Data!G$2:G$6500,MATCH($A2747,Data!$A$2:$A$6500,0))</f>
        <v>0</v>
      </c>
      <c r="M2747" s="90">
        <f>INDEX(Data!H$2:H$6500,MATCH($A2747,Data!$A$2:$A$6500,0))</f>
        <v>0</v>
      </c>
      <c r="N2747" s="90">
        <f>INDEX(Data!I$2:I$6500,MATCH($A2747,Data!$A$2:$A$6500,0))</f>
        <v>0</v>
      </c>
      <c r="O2747" s="83">
        <f>INDEX(Data!J$2:J$6500,MATCH($A2747,Data!$A$2:$A$6500,0))</f>
        <v>0</v>
      </c>
      <c r="P2747" t="str">
        <f>_xlfn.XLOOKUP(B2747,Table3[RefID],Table3[Citation])</f>
        <v>Roland &amp; Seitre (1990)</v>
      </c>
    </row>
    <row r="2748" spans="1:16" x14ac:dyDescent="0.35">
      <c r="A2748" s="68">
        <v>2746</v>
      </c>
      <c r="B2748" s="71">
        <v>159</v>
      </c>
      <c r="C2748" s="72">
        <v>5202</v>
      </c>
      <c r="D2748" s="69">
        <v>3846</v>
      </c>
      <c r="E2748" t="str">
        <f>INDEX(Table5[EEZ],MATCH(C2748,Table5[Colony_ID],0))</f>
        <v>French Polynesian Exclusive Economic Zone</v>
      </c>
      <c r="F2748" t="str">
        <f>INDEX(Table5[Corrected Island/Colony Name],MATCH('Full Data'!C2748,Table5[Colony_ID],0))</f>
        <v>Motu Hemeni</v>
      </c>
      <c r="G2748" t="str">
        <f>INDEX(Table4[Common_Name],MATCH('Full Data'!D2748,Table4[SpcRecID],0))</f>
        <v>Lesser Frigatebird</v>
      </c>
      <c r="H2748" s="83" t="str">
        <f>INDEX(Data!E$2:E$6500,MATCH(A2748,Data!$A$2:$A$6500,0))</f>
        <v>data deficient</v>
      </c>
      <c r="I2748" s="90">
        <f>INDEX(Data!P$2:P$6500,MATCH(A2748,Data!$A$2:$A$6500,0))</f>
        <v>1989</v>
      </c>
      <c r="J2748" s="90">
        <f>INDEX(Data!Q$2:Q$6500,MATCH($A2748,Data!$A$2:$A$6500,0))</f>
        <v>1989</v>
      </c>
      <c r="K2748" s="90">
        <f>INDEX(Data!F$2:F$6500,MATCH($A2748,Data!$A$2:$A$6500,0))</f>
        <v>0</v>
      </c>
      <c r="L2748" s="90">
        <f>INDEX(Data!G$2:G$6500,MATCH($A2748,Data!$A$2:$A$6500,0))</f>
        <v>0</v>
      </c>
      <c r="M2748" s="90">
        <f>INDEX(Data!H$2:H$6500,MATCH($A2748,Data!$A$2:$A$6500,0))</f>
        <v>0</v>
      </c>
      <c r="N2748" s="90">
        <f>INDEX(Data!I$2:I$6500,MATCH($A2748,Data!$A$2:$A$6500,0))</f>
        <v>0</v>
      </c>
      <c r="O2748" s="83">
        <f>INDEX(Data!J$2:J$6500,MATCH($A2748,Data!$A$2:$A$6500,0))</f>
        <v>0</v>
      </c>
      <c r="P2748" t="str">
        <f>_xlfn.XLOOKUP(B2748,Table3[RefID],Table3[Citation])</f>
        <v>Roland &amp; Seitre (1990)</v>
      </c>
    </row>
    <row r="2749" spans="1:16" x14ac:dyDescent="0.35">
      <c r="A2749" s="68">
        <v>2747</v>
      </c>
      <c r="B2749" s="71">
        <v>159</v>
      </c>
      <c r="C2749" s="72">
        <v>5106</v>
      </c>
      <c r="D2749" s="70">
        <v>3299</v>
      </c>
      <c r="E2749" t="str">
        <f>INDEX(Table5[EEZ],MATCH(C2749,Table5[Colony_ID],0))</f>
        <v>French Polynesian Exclusive Economic Zone</v>
      </c>
      <c r="F2749" t="str">
        <f>INDEX(Table5[Corrected Island/Colony Name],MATCH('Full Data'!C2749,Table5[Colony_ID],0))</f>
        <v>Motu Kohai</v>
      </c>
      <c r="G2749" t="str">
        <f>INDEX(Table4[Common_Name],MATCH('Full Data'!D2749,Table4[SpcRecID],0))</f>
        <v>Little White Tern</v>
      </c>
      <c r="H2749" s="83" t="str">
        <f>INDEX(Data!E$2:E$6500,MATCH(A2749,Data!$A$2:$A$6500,0))</f>
        <v>data deficient</v>
      </c>
      <c r="I2749" s="90">
        <f>INDEX(Data!P$2:P$6500,MATCH(A2749,Data!$A$2:$A$6500,0))</f>
        <v>1990</v>
      </c>
      <c r="J2749" s="90">
        <f>INDEX(Data!Q$2:Q$6500,MATCH($A2749,Data!$A$2:$A$6500,0))</f>
        <v>1990</v>
      </c>
      <c r="K2749" s="90">
        <f>INDEX(Data!F$2:F$6500,MATCH($A2749,Data!$A$2:$A$6500,0))</f>
        <v>0</v>
      </c>
      <c r="L2749" s="90">
        <f>INDEX(Data!G$2:G$6500,MATCH($A2749,Data!$A$2:$A$6500,0))</f>
        <v>0</v>
      </c>
      <c r="M2749" s="90">
        <f>INDEX(Data!H$2:H$6500,MATCH($A2749,Data!$A$2:$A$6500,0))</f>
        <v>0</v>
      </c>
      <c r="N2749" s="90">
        <f>INDEX(Data!I$2:I$6500,MATCH($A2749,Data!$A$2:$A$6500,0))</f>
        <v>0</v>
      </c>
      <c r="O2749" s="83">
        <f>INDEX(Data!J$2:J$6500,MATCH($A2749,Data!$A$2:$A$6500,0))</f>
        <v>0</v>
      </c>
      <c r="P2749" t="str">
        <f>_xlfn.XLOOKUP(B2749,Table3[RefID],Table3[Citation])</f>
        <v>Roland &amp; Seitre (1990)</v>
      </c>
    </row>
    <row r="2750" spans="1:16" x14ac:dyDescent="0.35">
      <c r="A2750" s="68">
        <v>2748</v>
      </c>
      <c r="B2750" s="71">
        <v>159</v>
      </c>
      <c r="C2750" s="72">
        <v>5154</v>
      </c>
      <c r="D2750" s="70">
        <v>3299</v>
      </c>
      <c r="E2750" t="str">
        <f>INDEX(Table5[EEZ],MATCH(C2750,Table5[Colony_ID],0))</f>
        <v>French Polynesian Exclusive Economic Zone</v>
      </c>
      <c r="F2750" t="str">
        <f>INDEX(Table5[Corrected Island/Colony Name],MATCH('Full Data'!C2750,Table5[Colony_ID],0))</f>
        <v>Motu Noio</v>
      </c>
      <c r="G2750" t="str">
        <f>INDEX(Table4[Common_Name],MATCH('Full Data'!D2750,Table4[SpcRecID],0))</f>
        <v>Little White Tern</v>
      </c>
      <c r="H2750" s="83" t="str">
        <f>INDEX(Data!E$2:E$6500,MATCH(A2750,Data!$A$2:$A$6500,0))</f>
        <v>data deficient</v>
      </c>
      <c r="I2750" s="90">
        <f>INDEX(Data!P$2:P$6500,MATCH(A2750,Data!$A$2:$A$6500,0))</f>
        <v>1990</v>
      </c>
      <c r="J2750" s="90">
        <f>INDEX(Data!Q$2:Q$6500,MATCH($A2750,Data!$A$2:$A$6500,0))</f>
        <v>1990</v>
      </c>
      <c r="K2750" s="90">
        <f>INDEX(Data!F$2:F$6500,MATCH($A2750,Data!$A$2:$A$6500,0))</f>
        <v>0</v>
      </c>
      <c r="L2750" s="90">
        <f>INDEX(Data!G$2:G$6500,MATCH($A2750,Data!$A$2:$A$6500,0))</f>
        <v>0</v>
      </c>
      <c r="M2750" s="90">
        <f>INDEX(Data!H$2:H$6500,MATCH($A2750,Data!$A$2:$A$6500,0))</f>
        <v>0</v>
      </c>
      <c r="N2750" s="90">
        <f>INDEX(Data!I$2:I$6500,MATCH($A2750,Data!$A$2:$A$6500,0))</f>
        <v>0</v>
      </c>
      <c r="O2750" s="83">
        <f>INDEX(Data!J$2:J$6500,MATCH($A2750,Data!$A$2:$A$6500,0))</f>
        <v>0</v>
      </c>
      <c r="P2750" t="str">
        <f>_xlfn.XLOOKUP(B2750,Table3[RefID],Table3[Citation])</f>
        <v>Roland &amp; Seitre (1990)</v>
      </c>
    </row>
    <row r="2751" spans="1:16" x14ac:dyDescent="0.35">
      <c r="A2751" s="68">
        <v>2749</v>
      </c>
      <c r="B2751" s="71">
        <v>159</v>
      </c>
      <c r="C2751" s="72">
        <v>5202</v>
      </c>
      <c r="D2751" s="70">
        <v>3299</v>
      </c>
      <c r="E2751" t="str">
        <f>INDEX(Table5[EEZ],MATCH(C2751,Table5[Colony_ID],0))</f>
        <v>French Polynesian Exclusive Economic Zone</v>
      </c>
      <c r="F2751" t="str">
        <f>INDEX(Table5[Corrected Island/Colony Name],MATCH('Full Data'!C2751,Table5[Colony_ID],0))</f>
        <v>Motu Hemeni</v>
      </c>
      <c r="G2751" t="str">
        <f>INDEX(Table4[Common_Name],MATCH('Full Data'!D2751,Table4[SpcRecID],0))</f>
        <v>Little White Tern</v>
      </c>
      <c r="H2751" s="83" t="str">
        <f>INDEX(Data!E$2:E$6500,MATCH(A2751,Data!$A$2:$A$6500,0))</f>
        <v>confirmed</v>
      </c>
      <c r="I2751" s="90">
        <f>INDEX(Data!P$2:P$6500,MATCH(A2751,Data!$A$2:$A$6500,0))</f>
        <v>1989</v>
      </c>
      <c r="J2751" s="90">
        <f>INDEX(Data!Q$2:Q$6500,MATCH($A2751,Data!$A$2:$A$6500,0))</f>
        <v>1989</v>
      </c>
      <c r="K2751" s="90">
        <f>INDEX(Data!F$2:F$6500,MATCH($A2751,Data!$A$2:$A$6500,0))</f>
        <v>0</v>
      </c>
      <c r="L2751" s="90">
        <f>INDEX(Data!G$2:G$6500,MATCH($A2751,Data!$A$2:$A$6500,0))</f>
        <v>0</v>
      </c>
      <c r="M2751" s="90">
        <f>INDEX(Data!H$2:H$6500,MATCH($A2751,Data!$A$2:$A$6500,0))</f>
        <v>0</v>
      </c>
      <c r="N2751" s="90">
        <f>INDEX(Data!I$2:I$6500,MATCH($A2751,Data!$A$2:$A$6500,0))</f>
        <v>0</v>
      </c>
      <c r="O2751" s="83">
        <f>INDEX(Data!J$2:J$6500,MATCH($A2751,Data!$A$2:$A$6500,0))</f>
        <v>0</v>
      </c>
      <c r="P2751" t="str">
        <f>_xlfn.XLOOKUP(B2751,Table3[RefID],Table3[Citation])</f>
        <v>Roland &amp; Seitre (1990)</v>
      </c>
    </row>
    <row r="2752" spans="1:16" x14ac:dyDescent="0.35">
      <c r="A2752" s="68">
        <v>2750</v>
      </c>
      <c r="B2752" s="71">
        <v>159</v>
      </c>
      <c r="C2752" s="72">
        <v>5215</v>
      </c>
      <c r="D2752" s="70">
        <v>3299</v>
      </c>
      <c r="E2752" t="str">
        <f>INDEX(Table5[EEZ],MATCH(C2752,Table5[Colony_ID],0))</f>
        <v>French Polynesian Exclusive Economic Zone</v>
      </c>
      <c r="F2752" s="87" t="str">
        <f>INDEX(Table5[Corrected Island/Colony Name],MATCH('Full Data'!C2752,Table5[Colony_ID],0))</f>
        <v>Ua Pou</v>
      </c>
      <c r="G2752" t="str">
        <f>INDEX(Table4[Common_Name],MATCH('Full Data'!D2752,Table4[SpcRecID],0))</f>
        <v>Little White Tern</v>
      </c>
      <c r="H2752" s="83" t="str">
        <f>INDEX(Data!E$2:E$6500,MATCH(A2752,Data!$A$2:$A$6500,0))</f>
        <v>Data Deficient</v>
      </c>
      <c r="I2752" s="90">
        <f>INDEX(Data!P$2:P$6500,MATCH(A2752,Data!$A$2:$A$6500,0))</f>
        <v>1989</v>
      </c>
      <c r="J2752" s="90">
        <f>INDEX(Data!Q$2:Q$6500,MATCH($A2752,Data!$A$2:$A$6500,0))</f>
        <v>1989</v>
      </c>
      <c r="K2752" s="90">
        <f>INDEX(Data!F$2:F$6500,MATCH($A2752,Data!$A$2:$A$6500,0))</f>
        <v>0</v>
      </c>
      <c r="L2752" s="90">
        <f>INDEX(Data!G$2:G$6500,MATCH($A2752,Data!$A$2:$A$6500,0))</f>
        <v>0</v>
      </c>
      <c r="M2752" s="90">
        <f>INDEX(Data!H$2:H$6500,MATCH($A2752,Data!$A$2:$A$6500,0))</f>
        <v>0</v>
      </c>
      <c r="N2752" s="90">
        <f>INDEX(Data!I$2:I$6500,MATCH($A2752,Data!$A$2:$A$6500,0))</f>
        <v>0</v>
      </c>
      <c r="O2752" s="83">
        <f>INDEX(Data!J$2:J$6500,MATCH($A2752,Data!$A$2:$A$6500,0))</f>
        <v>0</v>
      </c>
      <c r="P2752" t="str">
        <f>_xlfn.XLOOKUP(B2752,Table3[RefID],Table3[Citation])</f>
        <v>Roland &amp; Seitre (1990)</v>
      </c>
    </row>
    <row r="2753" spans="1:16" x14ac:dyDescent="0.35">
      <c r="A2753" s="68">
        <v>2751</v>
      </c>
      <c r="B2753" s="71">
        <v>159</v>
      </c>
      <c r="C2753" s="72">
        <v>5015</v>
      </c>
      <c r="D2753" s="70">
        <v>32652</v>
      </c>
      <c r="E2753" t="str">
        <f>INDEX(Table5[EEZ],MATCH(C2753,Table5[Colony_ID],0))</f>
        <v>French Polynesian Exclusive Economic Zone</v>
      </c>
      <c r="F2753" t="str">
        <f>INDEX(Table5[Corrected Island/Colony Name],MATCH('Full Data'!C2753,Table5[Colony_ID],0))</f>
        <v>Fatu Huku</v>
      </c>
      <c r="G2753" t="str">
        <f>INDEX(Table4[Common_Name],MATCH('Full Data'!D2753,Table4[SpcRecID],0))</f>
        <v>Masked Booby</v>
      </c>
      <c r="H2753" s="83" t="str">
        <f>INDEX(Data!E$2:E$6500,MATCH(A2753,Data!$A$2:$A$6500,0))</f>
        <v>data deficient</v>
      </c>
      <c r="I2753" s="90">
        <f>INDEX(Data!P$2:P$6500,MATCH(A2753,Data!$A$2:$A$6500,0))</f>
        <v>1990</v>
      </c>
      <c r="J2753" s="90">
        <f>INDEX(Data!Q$2:Q$6500,MATCH($A2753,Data!$A$2:$A$6500,0))</f>
        <v>1990</v>
      </c>
      <c r="K2753" s="90">
        <f>INDEX(Data!F$2:F$6500,MATCH($A2753,Data!$A$2:$A$6500,0))</f>
        <v>5</v>
      </c>
      <c r="L2753" s="90">
        <f>INDEX(Data!G$2:G$6500,MATCH($A2753,Data!$A$2:$A$6500,0))</f>
        <v>5</v>
      </c>
      <c r="M2753" s="90">
        <f>INDEX(Data!H$2:H$6500,MATCH($A2753,Data!$A$2:$A$6500,0))</f>
        <v>0</v>
      </c>
      <c r="N2753" s="90">
        <f>INDEX(Data!I$2:I$6500,MATCH($A2753,Data!$A$2:$A$6500,0))</f>
        <v>0</v>
      </c>
      <c r="O2753" s="83" t="str">
        <f>INDEX(Data!J$2:J$6500,MATCH($A2753,Data!$A$2:$A$6500,0))</f>
        <v>individuals</v>
      </c>
      <c r="P2753" t="str">
        <f>_xlfn.XLOOKUP(B2753,Table3[RefID],Table3[Citation])</f>
        <v>Roland &amp; Seitre (1990)</v>
      </c>
    </row>
    <row r="2754" spans="1:16" x14ac:dyDescent="0.35">
      <c r="A2754" s="68">
        <v>2752</v>
      </c>
      <c r="B2754" s="71">
        <v>159</v>
      </c>
      <c r="C2754" s="72">
        <v>5208</v>
      </c>
      <c r="D2754" s="70">
        <v>32652</v>
      </c>
      <c r="E2754" t="str">
        <f>INDEX(Table5[EEZ],MATCH(C2754,Table5[Colony_ID],0))</f>
        <v>French Polynesian Exclusive Economic Zone</v>
      </c>
      <c r="F2754" t="str">
        <f>INDEX(Table5[Corrected Island/Colony Name],MATCH('Full Data'!C2754,Table5[Colony_ID],0))</f>
        <v>Moto Mokohe</v>
      </c>
      <c r="G2754" t="str">
        <f>INDEX(Table4[Common_Name],MATCH('Full Data'!D2754,Table4[SpcRecID],0))</f>
        <v>Masked Booby</v>
      </c>
      <c r="H2754" s="83" t="str">
        <f>INDEX(Data!E$2:E$6500,MATCH(A2754,Data!$A$2:$A$6500,0))</f>
        <v>Data Deficient</v>
      </c>
      <c r="I2754" s="90">
        <f>INDEX(Data!P$2:P$6500,MATCH(A2754,Data!$A$2:$A$6500,0))</f>
        <v>1989</v>
      </c>
      <c r="J2754" s="90">
        <f>INDEX(Data!Q$2:Q$6500,MATCH($A2754,Data!$A$2:$A$6500,0))</f>
        <v>1989</v>
      </c>
      <c r="K2754" s="90">
        <f>INDEX(Data!F$2:F$6500,MATCH($A2754,Data!$A$2:$A$6500,0))</f>
        <v>1</v>
      </c>
      <c r="L2754" s="90">
        <f>INDEX(Data!G$2:G$6500,MATCH($A2754,Data!$A$2:$A$6500,0))</f>
        <v>1</v>
      </c>
      <c r="M2754" s="90">
        <f>INDEX(Data!H$2:H$6500,MATCH($A2754,Data!$A$2:$A$6500,0))</f>
        <v>0</v>
      </c>
      <c r="N2754" s="90">
        <f>INDEX(Data!I$2:I$6500,MATCH($A2754,Data!$A$2:$A$6500,0))</f>
        <v>0</v>
      </c>
      <c r="O2754" s="83" t="str">
        <f>INDEX(Data!J$2:J$6500,MATCH($A2754,Data!$A$2:$A$6500,0))</f>
        <v>individuals</v>
      </c>
      <c r="P2754" t="str">
        <f>_xlfn.XLOOKUP(B2754,Table3[RefID],Table3[Citation])</f>
        <v>Roland &amp; Seitre (1990)</v>
      </c>
    </row>
    <row r="2755" spans="1:16" x14ac:dyDescent="0.35">
      <c r="A2755" s="68">
        <v>2753</v>
      </c>
      <c r="B2755" s="71">
        <v>159</v>
      </c>
      <c r="C2755" s="72">
        <v>5163</v>
      </c>
      <c r="D2755" s="70">
        <v>3901</v>
      </c>
      <c r="E2755" t="str">
        <f>INDEX(Table5[EEZ],MATCH(C2755,Table5[Colony_ID],0))</f>
        <v>French Polynesian Exclusive Economic Zone</v>
      </c>
      <c r="F2755" t="str">
        <f>INDEX(Table5[Corrected Island/Colony Name],MATCH('Full Data'!C2755,Table5[Colony_ID],0))</f>
        <v>Tematangi Atoll</v>
      </c>
      <c r="G2755" t="str">
        <f>INDEX(Table4[Common_Name],MATCH('Full Data'!D2755,Table4[SpcRecID],0))</f>
        <v>Murphy's Petrel</v>
      </c>
      <c r="H2755" s="83" t="str">
        <f>INDEX(Data!E$2:E$6500,MATCH(A2755,Data!$A$2:$A$6500,0))</f>
        <v>data deficient</v>
      </c>
      <c r="I2755" s="90">
        <f>INDEX(Data!P$2:P$6500,MATCH(A2755,Data!$A$2:$A$6500,0))</f>
        <v>1990</v>
      </c>
      <c r="J2755" s="90">
        <f>INDEX(Data!Q$2:Q$6500,MATCH($A2755,Data!$A$2:$A$6500,0))</f>
        <v>1990</v>
      </c>
      <c r="K2755" s="90">
        <f>INDEX(Data!F$2:F$6500,MATCH($A2755,Data!$A$2:$A$6500,0))</f>
        <v>0</v>
      </c>
      <c r="L2755" s="90">
        <f>INDEX(Data!G$2:G$6500,MATCH($A2755,Data!$A$2:$A$6500,0))</f>
        <v>0</v>
      </c>
      <c r="M2755" s="90">
        <f>INDEX(Data!H$2:H$6500,MATCH($A2755,Data!$A$2:$A$6500,0))</f>
        <v>0</v>
      </c>
      <c r="N2755" s="90">
        <f>INDEX(Data!I$2:I$6500,MATCH($A2755,Data!$A$2:$A$6500,0))</f>
        <v>0</v>
      </c>
      <c r="O2755" s="83">
        <f>INDEX(Data!J$2:J$6500,MATCH($A2755,Data!$A$2:$A$6500,0))</f>
        <v>0</v>
      </c>
      <c r="P2755" t="str">
        <f>_xlfn.XLOOKUP(B2755,Table3[RefID],Table3[Citation])</f>
        <v>Roland &amp; Seitre (1990)</v>
      </c>
    </row>
    <row r="2756" spans="1:16" x14ac:dyDescent="0.35">
      <c r="A2756" s="68">
        <v>2754</v>
      </c>
      <c r="B2756" s="71">
        <v>159</v>
      </c>
      <c r="C2756" s="72">
        <v>5015</v>
      </c>
      <c r="D2756" s="69">
        <v>3893</v>
      </c>
      <c r="E2756" t="str">
        <f>INDEX(Table5[EEZ],MATCH(C2756,Table5[Colony_ID],0))</f>
        <v>French Polynesian Exclusive Economic Zone</v>
      </c>
      <c r="F2756" t="str">
        <f>INDEX(Table5[Corrected Island/Colony Name],MATCH('Full Data'!C2756,Table5[Colony_ID],0))</f>
        <v>Fatu Huku</v>
      </c>
      <c r="G2756" t="str">
        <f>INDEX(Table4[Common_Name],MATCH('Full Data'!D2756,Table4[SpcRecID],0))</f>
        <v>Phoenix Petrel</v>
      </c>
      <c r="H2756" s="83" t="str">
        <f>INDEX(Data!E$2:E$6500,MATCH(A2756,Data!$A$2:$A$6500,0))</f>
        <v>Potential Breeding</v>
      </c>
      <c r="I2756" s="90">
        <f>INDEX(Data!P$2:P$6500,MATCH(A2756,Data!$A$2:$A$6500,0))</f>
        <v>1990</v>
      </c>
      <c r="J2756" s="90">
        <f>INDEX(Data!Q$2:Q$6500,MATCH($A2756,Data!$A$2:$A$6500,0))</f>
        <v>1990</v>
      </c>
      <c r="K2756" s="90">
        <f>INDEX(Data!F$2:F$6500,MATCH($A2756,Data!$A$2:$A$6500,0))</f>
        <v>5</v>
      </c>
      <c r="L2756" s="90">
        <f>INDEX(Data!G$2:G$6500,MATCH($A2756,Data!$A$2:$A$6500,0))</f>
        <v>5</v>
      </c>
      <c r="M2756" s="90">
        <f>INDEX(Data!H$2:H$6500,MATCH($A2756,Data!$A$2:$A$6500,0))</f>
        <v>0</v>
      </c>
      <c r="N2756" s="90">
        <f>INDEX(Data!I$2:I$6500,MATCH($A2756,Data!$A$2:$A$6500,0))</f>
        <v>0</v>
      </c>
      <c r="O2756" s="83" t="str">
        <f>INDEX(Data!J$2:J$6500,MATCH($A2756,Data!$A$2:$A$6500,0))</f>
        <v>individuals</v>
      </c>
      <c r="P2756" t="str">
        <f>_xlfn.XLOOKUP(B2756,Table3[RefID],Table3[Citation])</f>
        <v>Roland &amp; Seitre (1990)</v>
      </c>
    </row>
    <row r="2757" spans="1:16" x14ac:dyDescent="0.35">
      <c r="A2757" s="68">
        <v>2755</v>
      </c>
      <c r="B2757" s="71">
        <v>159</v>
      </c>
      <c r="C2757" s="72">
        <v>5208</v>
      </c>
      <c r="D2757" s="69">
        <v>3893</v>
      </c>
      <c r="E2757" t="str">
        <f>INDEX(Table5[EEZ],MATCH(C2757,Table5[Colony_ID],0))</f>
        <v>French Polynesian Exclusive Economic Zone</v>
      </c>
      <c r="F2757" t="str">
        <f>INDEX(Table5[Corrected Island/Colony Name],MATCH('Full Data'!C2757,Table5[Colony_ID],0))</f>
        <v>Moto Mokohe</v>
      </c>
      <c r="G2757" t="str">
        <f>INDEX(Table4[Common_Name],MATCH('Full Data'!D2757,Table4[SpcRecID],0))</f>
        <v>Phoenix Petrel</v>
      </c>
      <c r="H2757" s="83" t="str">
        <f>INDEX(Data!E$2:E$6500,MATCH(A2757,Data!$A$2:$A$6500,0))</f>
        <v>Data Deficient</v>
      </c>
      <c r="I2757" s="90">
        <f>INDEX(Data!P$2:P$6500,MATCH(A2757,Data!$A$2:$A$6500,0))</f>
        <v>1989</v>
      </c>
      <c r="J2757" s="90">
        <f>INDEX(Data!Q$2:Q$6500,MATCH($A2757,Data!$A$2:$A$6500,0))</f>
        <v>1989</v>
      </c>
      <c r="K2757" s="90">
        <f>INDEX(Data!F$2:F$6500,MATCH($A2757,Data!$A$2:$A$6500,0))</f>
        <v>2</v>
      </c>
      <c r="L2757" s="90">
        <f>INDEX(Data!G$2:G$6500,MATCH($A2757,Data!$A$2:$A$6500,0))</f>
        <v>2</v>
      </c>
      <c r="M2757" s="90">
        <f>INDEX(Data!H$2:H$6500,MATCH($A2757,Data!$A$2:$A$6500,0))</f>
        <v>0</v>
      </c>
      <c r="N2757" s="90">
        <f>INDEX(Data!I$2:I$6500,MATCH($A2757,Data!$A$2:$A$6500,0))</f>
        <v>0</v>
      </c>
      <c r="O2757" s="83" t="str">
        <f>INDEX(Data!J$2:J$6500,MATCH($A2757,Data!$A$2:$A$6500,0))</f>
        <v>individuals</v>
      </c>
      <c r="P2757" t="str">
        <f>_xlfn.XLOOKUP(B2757,Table3[RefID],Table3[Citation])</f>
        <v>Roland &amp; Seitre (1990)</v>
      </c>
    </row>
    <row r="2758" spans="1:16" x14ac:dyDescent="0.35">
      <c r="A2758" s="68">
        <v>2756</v>
      </c>
      <c r="B2758" s="71">
        <v>159</v>
      </c>
      <c r="C2758" s="72">
        <v>5022</v>
      </c>
      <c r="D2758" s="70">
        <v>9999999</v>
      </c>
      <c r="E2758" t="str">
        <f>INDEX(Table5[EEZ],MATCH(C2758,Table5[Colony_ID],0))</f>
        <v>French Polynesian Exclusive Economic Zone</v>
      </c>
      <c r="F2758" t="str">
        <f>INDEX(Table5[Corrected Island/Colony Name],MATCH('Full Data'!C2758,Table5[Colony_ID],0))</f>
        <v>Hereheretue Atoll</v>
      </c>
      <c r="G2758" t="str">
        <f>INDEX(Table4[Common_Name],MATCH('Full Data'!D2758,Table4[SpcRecID],0))</f>
        <v>Pterodroma sp.</v>
      </c>
      <c r="H2758" s="83" t="str">
        <f>INDEX(Data!E$2:E$6500,MATCH(A2758,Data!$A$2:$A$6500,0))</f>
        <v>data deficient</v>
      </c>
      <c r="I2758" s="90">
        <f>INDEX(Data!P$2:P$6500,MATCH(A2758,Data!$A$2:$A$6500,0))</f>
        <v>1990</v>
      </c>
      <c r="J2758" s="90">
        <f>INDEX(Data!Q$2:Q$6500,MATCH($A2758,Data!$A$2:$A$6500,0))</f>
        <v>1990</v>
      </c>
      <c r="K2758" s="90">
        <f>INDEX(Data!F$2:F$6500,MATCH($A2758,Data!$A$2:$A$6500,0))</f>
        <v>0</v>
      </c>
      <c r="L2758" s="90">
        <f>INDEX(Data!G$2:G$6500,MATCH($A2758,Data!$A$2:$A$6500,0))</f>
        <v>0</v>
      </c>
      <c r="M2758" s="90">
        <f>INDEX(Data!H$2:H$6500,MATCH($A2758,Data!$A$2:$A$6500,0))</f>
        <v>0</v>
      </c>
      <c r="N2758" s="90">
        <f>INDEX(Data!I$2:I$6500,MATCH($A2758,Data!$A$2:$A$6500,0))</f>
        <v>0</v>
      </c>
      <c r="O2758" s="83">
        <f>INDEX(Data!J$2:J$6500,MATCH($A2758,Data!$A$2:$A$6500,0))</f>
        <v>0</v>
      </c>
      <c r="P2758" t="str">
        <f>_xlfn.XLOOKUP(B2758,Table3[RefID],Table3[Citation])</f>
        <v>Roland &amp; Seitre (1990)</v>
      </c>
    </row>
    <row r="2759" spans="1:16" x14ac:dyDescent="0.35">
      <c r="A2759" s="68">
        <v>2757</v>
      </c>
      <c r="B2759" s="71">
        <v>159</v>
      </c>
      <c r="C2759" s="72">
        <v>5005</v>
      </c>
      <c r="D2759" s="69">
        <v>3658</v>
      </c>
      <c r="E2759" t="str">
        <f>INDEX(Table5[EEZ],MATCH(C2759,Table5[Colony_ID],0))</f>
        <v>French Polynesian Exclusive Economic Zone</v>
      </c>
      <c r="F2759" t="str">
        <f>INDEX(Table5[Corrected Island/Colony Name],MATCH('Full Data'!C2759,Table5[Colony_ID],0))</f>
        <v>Anuanu Runga</v>
      </c>
      <c r="G2759" t="str">
        <f>INDEX(Table4[Common_Name],MATCH('Full Data'!D2759,Table4[SpcRecID],0))</f>
        <v>Red-footed Booby</v>
      </c>
      <c r="H2759" s="83" t="str">
        <f>INDEX(Data!E$2:E$6500,MATCH(A2759,Data!$A$2:$A$6500,0))</f>
        <v>Confirmed</v>
      </c>
      <c r="I2759" s="90">
        <f>INDEX(Data!P$2:P$6500,MATCH(A2759,Data!$A$2:$A$6500,0))</f>
        <v>1990</v>
      </c>
      <c r="J2759" s="90">
        <f>INDEX(Data!Q$2:Q$6500,MATCH($A2759,Data!$A$2:$A$6500,0))</f>
        <v>1990</v>
      </c>
      <c r="K2759" s="90">
        <f>INDEX(Data!F$2:F$6500,MATCH($A2759,Data!$A$2:$A$6500,0))</f>
        <v>0</v>
      </c>
      <c r="L2759" s="90">
        <f>INDEX(Data!G$2:G$6500,MATCH($A2759,Data!$A$2:$A$6500,0))</f>
        <v>0</v>
      </c>
      <c r="M2759" s="90">
        <f>INDEX(Data!H$2:H$6500,MATCH($A2759,Data!$A$2:$A$6500,0))</f>
        <v>0</v>
      </c>
      <c r="N2759" s="90">
        <f>INDEX(Data!I$2:I$6500,MATCH($A2759,Data!$A$2:$A$6500,0))</f>
        <v>0</v>
      </c>
      <c r="O2759" s="83">
        <f>INDEX(Data!J$2:J$6500,MATCH($A2759,Data!$A$2:$A$6500,0))</f>
        <v>0</v>
      </c>
      <c r="P2759" t="str">
        <f>_xlfn.XLOOKUP(B2759,Table3[RefID],Table3[Citation])</f>
        <v>Roland &amp; Seitre (1990)</v>
      </c>
    </row>
    <row r="2760" spans="1:16" x14ac:dyDescent="0.35">
      <c r="A2760" s="68">
        <v>2758</v>
      </c>
      <c r="B2760" s="71">
        <v>159</v>
      </c>
      <c r="C2760" s="72">
        <v>5015</v>
      </c>
      <c r="D2760" s="69">
        <v>3658</v>
      </c>
      <c r="E2760" t="str">
        <f>INDEX(Table5[EEZ],MATCH(C2760,Table5[Colony_ID],0))</f>
        <v>French Polynesian Exclusive Economic Zone</v>
      </c>
      <c r="F2760" t="str">
        <f>INDEX(Table5[Corrected Island/Colony Name],MATCH('Full Data'!C2760,Table5[Colony_ID],0))</f>
        <v>Fatu Huku</v>
      </c>
      <c r="G2760" t="str">
        <f>INDEX(Table4[Common_Name],MATCH('Full Data'!D2760,Table4[SpcRecID],0))</f>
        <v>Red-footed Booby</v>
      </c>
      <c r="H2760" s="83" t="str">
        <f>INDEX(Data!E$2:E$6500,MATCH(A2760,Data!$A$2:$A$6500,0))</f>
        <v>confirmed</v>
      </c>
      <c r="I2760" s="90">
        <f>INDEX(Data!P$2:P$6500,MATCH(A2760,Data!$A$2:$A$6500,0))</f>
        <v>1990</v>
      </c>
      <c r="J2760" s="90">
        <f>INDEX(Data!Q$2:Q$6500,MATCH($A2760,Data!$A$2:$A$6500,0))</f>
        <v>1990</v>
      </c>
      <c r="K2760" s="90">
        <f>INDEX(Data!F$2:F$6500,MATCH($A2760,Data!$A$2:$A$6500,0))</f>
        <v>0</v>
      </c>
      <c r="L2760" s="90">
        <f>INDEX(Data!G$2:G$6500,MATCH($A2760,Data!$A$2:$A$6500,0))</f>
        <v>0</v>
      </c>
      <c r="M2760" s="90">
        <f>INDEX(Data!H$2:H$6500,MATCH($A2760,Data!$A$2:$A$6500,0))</f>
        <v>0</v>
      </c>
      <c r="N2760" s="90">
        <f>INDEX(Data!I$2:I$6500,MATCH($A2760,Data!$A$2:$A$6500,0))</f>
        <v>0</v>
      </c>
      <c r="O2760" s="83">
        <f>INDEX(Data!J$2:J$6500,MATCH($A2760,Data!$A$2:$A$6500,0))</f>
        <v>0</v>
      </c>
      <c r="P2760" t="str">
        <f>_xlfn.XLOOKUP(B2760,Table3[RefID],Table3[Citation])</f>
        <v>Roland &amp; Seitre (1990)</v>
      </c>
    </row>
    <row r="2761" spans="1:16" x14ac:dyDescent="0.35">
      <c r="A2761" s="68">
        <v>2759</v>
      </c>
      <c r="B2761" s="71">
        <v>159</v>
      </c>
      <c r="C2761" s="72">
        <v>5059</v>
      </c>
      <c r="D2761" s="69">
        <v>3658</v>
      </c>
      <c r="E2761" t="str">
        <f>INDEX(Table5[EEZ],MATCH(C2761,Table5[Colony_ID],0))</f>
        <v>French Polynesian Exclusive Economic Zone</v>
      </c>
      <c r="F2761" t="str">
        <f>INDEX(Table5[Corrected Island/Colony Name],MATCH('Full Data'!C2761,Table5[Colony_ID],0))</f>
        <v>Makatea</v>
      </c>
      <c r="G2761" t="str">
        <f>INDEX(Table4[Common_Name],MATCH('Full Data'!D2761,Table4[SpcRecID],0))</f>
        <v>Red-footed Booby</v>
      </c>
      <c r="H2761" s="83" t="str">
        <f>INDEX(Data!E$2:E$6500,MATCH(A2761,Data!$A$2:$A$6500,0))</f>
        <v>confirmed</v>
      </c>
      <c r="I2761" s="90">
        <f>INDEX(Data!P$2:P$6500,MATCH(A2761,Data!$A$2:$A$6500,0))</f>
        <v>1990</v>
      </c>
      <c r="J2761" s="90">
        <f>INDEX(Data!Q$2:Q$6500,MATCH($A2761,Data!$A$2:$A$6500,0))</f>
        <v>1990</v>
      </c>
      <c r="K2761" s="90">
        <f>INDEX(Data!F$2:F$6500,MATCH($A2761,Data!$A$2:$A$6500,0))</f>
        <v>0</v>
      </c>
      <c r="L2761" s="90">
        <f>INDEX(Data!G$2:G$6500,MATCH($A2761,Data!$A$2:$A$6500,0))</f>
        <v>0</v>
      </c>
      <c r="M2761" s="90">
        <f>INDEX(Data!H$2:H$6500,MATCH($A2761,Data!$A$2:$A$6500,0))</f>
        <v>0</v>
      </c>
      <c r="N2761" s="90">
        <f>INDEX(Data!I$2:I$6500,MATCH($A2761,Data!$A$2:$A$6500,0))</f>
        <v>0</v>
      </c>
      <c r="O2761" s="83">
        <f>INDEX(Data!J$2:J$6500,MATCH($A2761,Data!$A$2:$A$6500,0))</f>
        <v>0</v>
      </c>
      <c r="P2761" t="str">
        <f>_xlfn.XLOOKUP(B2761,Table3[RefID],Table3[Citation])</f>
        <v>Roland &amp; Seitre (1990)</v>
      </c>
    </row>
    <row r="2762" spans="1:16" x14ac:dyDescent="0.35">
      <c r="A2762" s="68">
        <v>2760</v>
      </c>
      <c r="B2762" s="71">
        <v>159</v>
      </c>
      <c r="C2762" s="72">
        <v>5008</v>
      </c>
      <c r="D2762" s="69">
        <v>3658</v>
      </c>
      <c r="E2762" t="str">
        <f>INDEX(Table5[EEZ],MATCH(C2762,Table5[Colony_ID],0))</f>
        <v>French Polynesian Exclusive Economic Zone</v>
      </c>
      <c r="F2762" t="str">
        <f>INDEX(Table5[Corrected Island/Colony Name],MATCH('Full Data'!C2762,Table5[Colony_ID],0))</f>
        <v>Atoll Motu One</v>
      </c>
      <c r="G2762" t="str">
        <f>INDEX(Table4[Common_Name],MATCH('Full Data'!D2762,Table4[SpcRecID],0))</f>
        <v>Red-footed Booby</v>
      </c>
      <c r="H2762" s="83" t="str">
        <f>INDEX(Data!E$2:E$6500,MATCH(A2762,Data!$A$2:$A$6500,0))</f>
        <v>confirmed</v>
      </c>
      <c r="I2762" s="90">
        <f>INDEX(Data!P$2:P$6500,MATCH(A2762,Data!$A$2:$A$6500,0))</f>
        <v>1989</v>
      </c>
      <c r="J2762" s="90">
        <f>INDEX(Data!Q$2:Q$6500,MATCH($A2762,Data!$A$2:$A$6500,0))</f>
        <v>1989</v>
      </c>
      <c r="K2762" s="90">
        <f>INDEX(Data!F$2:F$6500,MATCH($A2762,Data!$A$2:$A$6500,0))</f>
        <v>150</v>
      </c>
      <c r="L2762" s="90">
        <f>INDEX(Data!G$2:G$6500,MATCH($A2762,Data!$A$2:$A$6500,0))</f>
        <v>150</v>
      </c>
      <c r="M2762" s="90">
        <f>INDEX(Data!H$2:H$6500,MATCH($A2762,Data!$A$2:$A$6500,0))</f>
        <v>0</v>
      </c>
      <c r="N2762" s="90">
        <f>INDEX(Data!I$2:I$6500,MATCH($A2762,Data!$A$2:$A$6500,0))</f>
        <v>0</v>
      </c>
      <c r="O2762" s="83" t="str">
        <f>INDEX(Data!J$2:J$6500,MATCH($A2762,Data!$A$2:$A$6500,0))</f>
        <v>breeding pairs</v>
      </c>
      <c r="P2762" t="str">
        <f>_xlfn.XLOOKUP(B2762,Table3[RefID],Table3[Citation])</f>
        <v>Roland &amp; Seitre (1990)</v>
      </c>
    </row>
    <row r="2763" spans="1:16" x14ac:dyDescent="0.35">
      <c r="A2763" s="68">
        <v>2761</v>
      </c>
      <c r="B2763" s="71">
        <v>159</v>
      </c>
      <c r="C2763" s="72">
        <v>5076</v>
      </c>
      <c r="D2763" s="69">
        <v>3658</v>
      </c>
      <c r="E2763" t="str">
        <f>INDEX(Table5[EEZ],MATCH(C2763,Table5[Colony_ID],0))</f>
        <v>French Polynesian Exclusive Economic Zone</v>
      </c>
      <c r="F2763" t="str">
        <f>INDEX(Table5[Corrected Island/Colony Name],MATCH('Full Data'!C2763,Table5[Colony_ID],0))</f>
        <v>Mehetia</v>
      </c>
      <c r="G2763" t="str">
        <f>INDEX(Table4[Common_Name],MATCH('Full Data'!D2763,Table4[SpcRecID],0))</f>
        <v>Red-footed Booby</v>
      </c>
      <c r="H2763" s="83" t="str">
        <f>INDEX(Data!E$2:E$6500,MATCH(A2763,Data!$A$2:$A$6500,0))</f>
        <v>confirmed</v>
      </c>
      <c r="I2763" s="90">
        <f>INDEX(Data!P$2:P$6500,MATCH(A2763,Data!$A$2:$A$6500,0))</f>
        <v>1990</v>
      </c>
      <c r="J2763" s="90">
        <f>INDEX(Data!Q$2:Q$6500,MATCH($A2763,Data!$A$2:$A$6500,0))</f>
        <v>1990</v>
      </c>
      <c r="K2763" s="90">
        <f>INDEX(Data!F$2:F$6500,MATCH($A2763,Data!$A$2:$A$6500,0))</f>
        <v>0</v>
      </c>
      <c r="L2763" s="90">
        <f>INDEX(Data!G$2:G$6500,MATCH($A2763,Data!$A$2:$A$6500,0))</f>
        <v>0</v>
      </c>
      <c r="M2763" s="90">
        <f>INDEX(Data!H$2:H$6500,MATCH($A2763,Data!$A$2:$A$6500,0))</f>
        <v>0</v>
      </c>
      <c r="N2763" s="90">
        <f>INDEX(Data!I$2:I$6500,MATCH($A2763,Data!$A$2:$A$6500,0))</f>
        <v>0</v>
      </c>
      <c r="O2763" s="83">
        <f>INDEX(Data!J$2:J$6500,MATCH($A2763,Data!$A$2:$A$6500,0))</f>
        <v>0</v>
      </c>
      <c r="P2763" t="str">
        <f>_xlfn.XLOOKUP(B2763,Table3[RefID],Table3[Citation])</f>
        <v>Roland &amp; Seitre (1990)</v>
      </c>
    </row>
    <row r="2764" spans="1:16" x14ac:dyDescent="0.35">
      <c r="A2764" s="68">
        <v>2762</v>
      </c>
      <c r="B2764" s="71">
        <v>159</v>
      </c>
      <c r="C2764" s="72">
        <v>5100</v>
      </c>
      <c r="D2764" s="69">
        <v>3658</v>
      </c>
      <c r="E2764" t="str">
        <f>INDEX(Table5[EEZ],MATCH(C2764,Table5[Colony_ID],0))</f>
        <v>French Polynesian Exclusive Economic Zone</v>
      </c>
      <c r="F2764" t="str">
        <f>INDEX(Table5[Corrected Island/Colony Name],MATCH('Full Data'!C2764,Table5[Colony_ID],0))</f>
        <v>Motu One Atoll (Bellingshausen)</v>
      </c>
      <c r="G2764" t="str">
        <f>INDEX(Table4[Common_Name],MATCH('Full Data'!D2764,Table4[SpcRecID],0))</f>
        <v>Red-footed Booby</v>
      </c>
      <c r="H2764" s="83" t="str">
        <f>INDEX(Data!E$2:E$6500,MATCH(A2764,Data!$A$2:$A$6500,0))</f>
        <v>confirmed</v>
      </c>
      <c r="I2764" s="90">
        <f>INDEX(Data!P$2:P$6500,MATCH(A2764,Data!$A$2:$A$6500,0))</f>
        <v>1989</v>
      </c>
      <c r="J2764" s="90">
        <f>INDEX(Data!Q$2:Q$6500,MATCH($A2764,Data!$A$2:$A$6500,0))</f>
        <v>1989</v>
      </c>
      <c r="K2764" s="90">
        <f>INDEX(Data!F$2:F$6500,MATCH($A2764,Data!$A$2:$A$6500,0))</f>
        <v>50</v>
      </c>
      <c r="L2764" s="90">
        <f>INDEX(Data!G$2:G$6500,MATCH($A2764,Data!$A$2:$A$6500,0))</f>
        <v>50</v>
      </c>
      <c r="M2764" s="90">
        <f>INDEX(Data!H$2:H$6500,MATCH($A2764,Data!$A$2:$A$6500,0))</f>
        <v>0</v>
      </c>
      <c r="N2764" s="90">
        <f>INDEX(Data!I$2:I$6500,MATCH($A2764,Data!$A$2:$A$6500,0))</f>
        <v>0</v>
      </c>
      <c r="O2764" s="83" t="str">
        <f>INDEX(Data!J$2:J$6500,MATCH($A2764,Data!$A$2:$A$6500,0))</f>
        <v>breeding pairs</v>
      </c>
      <c r="P2764" t="str">
        <f>_xlfn.XLOOKUP(B2764,Table3[RefID],Table3[Citation])</f>
        <v>Roland &amp; Seitre (1990)</v>
      </c>
    </row>
    <row r="2765" spans="1:16" x14ac:dyDescent="0.35">
      <c r="A2765" s="68">
        <v>2763</v>
      </c>
      <c r="B2765" s="71">
        <v>159</v>
      </c>
      <c r="C2765" s="72">
        <v>5110</v>
      </c>
      <c r="D2765" s="69">
        <v>3658</v>
      </c>
      <c r="E2765" t="str">
        <f>INDEX(Table5[EEZ],MATCH(C2765,Table5[Colony_ID],0))</f>
        <v>French Polynesian Exclusive Economic Zone</v>
      </c>
      <c r="F2765" t="str">
        <f>INDEX(Table5[Corrected Island/Colony Name],MATCH('Full Data'!C2765,Table5[Colony_ID],0))</f>
        <v>Nukutipipi</v>
      </c>
      <c r="G2765" t="str">
        <f>INDEX(Table4[Common_Name],MATCH('Full Data'!D2765,Table4[SpcRecID],0))</f>
        <v>Red-footed Booby</v>
      </c>
      <c r="H2765" s="83" t="str">
        <f>INDEX(Data!E$2:E$6500,MATCH(A2765,Data!$A$2:$A$6500,0))</f>
        <v>Confirmed</v>
      </c>
      <c r="I2765" s="90">
        <f>INDEX(Data!P$2:P$6500,MATCH(A2765,Data!$A$2:$A$6500,0))</f>
        <v>1990</v>
      </c>
      <c r="J2765" s="90">
        <f>INDEX(Data!Q$2:Q$6500,MATCH($A2765,Data!$A$2:$A$6500,0))</f>
        <v>1990</v>
      </c>
      <c r="K2765" s="90">
        <f>INDEX(Data!F$2:F$6500,MATCH($A2765,Data!$A$2:$A$6500,0))</f>
        <v>0</v>
      </c>
      <c r="L2765" s="90">
        <f>INDEX(Data!G$2:G$6500,MATCH($A2765,Data!$A$2:$A$6500,0))</f>
        <v>0</v>
      </c>
      <c r="M2765" s="90">
        <f>INDEX(Data!H$2:H$6500,MATCH($A2765,Data!$A$2:$A$6500,0))</f>
        <v>0</v>
      </c>
      <c r="N2765" s="90">
        <f>INDEX(Data!I$2:I$6500,MATCH($A2765,Data!$A$2:$A$6500,0))</f>
        <v>0</v>
      </c>
      <c r="O2765" s="83">
        <f>INDEX(Data!J$2:J$6500,MATCH($A2765,Data!$A$2:$A$6500,0))</f>
        <v>0</v>
      </c>
      <c r="P2765" t="str">
        <f>_xlfn.XLOOKUP(B2765,Table3[RefID],Table3[Citation])</f>
        <v>Roland &amp; Seitre (1990)</v>
      </c>
    </row>
    <row r="2766" spans="1:16" x14ac:dyDescent="0.35">
      <c r="A2766" s="68">
        <v>2764</v>
      </c>
      <c r="B2766" s="71">
        <v>159</v>
      </c>
      <c r="C2766" s="72">
        <v>5201</v>
      </c>
      <c r="D2766" s="69">
        <v>3658</v>
      </c>
      <c r="E2766" t="str">
        <f>INDEX(Table5[EEZ],MATCH(C2766,Table5[Colony_ID],0))</f>
        <v>French Polynesian Exclusive Economic Zone</v>
      </c>
      <c r="F2766" t="str">
        <f>INDEX(Table5[Corrected Island/Colony Name],MATCH('Full Data'!C2766,Table5[Colony_ID],0))</f>
        <v>Motu Hane</v>
      </c>
      <c r="G2766" t="str">
        <f>INDEX(Table4[Common_Name],MATCH('Full Data'!D2766,Table4[SpcRecID],0))</f>
        <v>Red-footed Booby</v>
      </c>
      <c r="H2766" s="83" t="str">
        <f>INDEX(Data!E$2:E$6500,MATCH(A2766,Data!$A$2:$A$6500,0))</f>
        <v>data deficient</v>
      </c>
      <c r="I2766" s="90">
        <f>INDEX(Data!P$2:P$6500,MATCH(A2766,Data!$A$2:$A$6500,0))</f>
        <v>1989</v>
      </c>
      <c r="J2766" s="90">
        <f>INDEX(Data!Q$2:Q$6500,MATCH($A2766,Data!$A$2:$A$6500,0))</f>
        <v>1989</v>
      </c>
      <c r="K2766" s="90">
        <f>INDEX(Data!F$2:F$6500,MATCH($A2766,Data!$A$2:$A$6500,0))</f>
        <v>0</v>
      </c>
      <c r="L2766" s="90">
        <f>INDEX(Data!G$2:G$6500,MATCH($A2766,Data!$A$2:$A$6500,0))</f>
        <v>0</v>
      </c>
      <c r="M2766" s="90">
        <f>INDEX(Data!H$2:H$6500,MATCH($A2766,Data!$A$2:$A$6500,0))</f>
        <v>0</v>
      </c>
      <c r="N2766" s="90">
        <f>INDEX(Data!I$2:I$6500,MATCH($A2766,Data!$A$2:$A$6500,0))</f>
        <v>0</v>
      </c>
      <c r="O2766" s="83">
        <f>INDEX(Data!J$2:J$6500,MATCH($A2766,Data!$A$2:$A$6500,0))</f>
        <v>0</v>
      </c>
      <c r="P2766" t="str">
        <f>_xlfn.XLOOKUP(B2766,Table3[RefID],Table3[Citation])</f>
        <v>Roland &amp; Seitre (1990)</v>
      </c>
    </row>
    <row r="2767" spans="1:16" x14ac:dyDescent="0.35">
      <c r="A2767" s="68">
        <v>2765</v>
      </c>
      <c r="B2767" s="71">
        <v>159</v>
      </c>
      <c r="C2767" s="72">
        <v>5004</v>
      </c>
      <c r="D2767" s="69">
        <v>3649</v>
      </c>
      <c r="E2767" t="str">
        <f>INDEX(Table5[EEZ],MATCH(C2767,Table5[Colony_ID],0))</f>
        <v>French Polynesian Exclusive Economic Zone</v>
      </c>
      <c r="F2767" t="str">
        <f>INDEX(Table5[Corrected Island/Colony Name],MATCH('Full Data'!C2767,Table5[Colony_ID],0))</f>
        <v>Anuanu Raro</v>
      </c>
      <c r="G2767" t="str">
        <f>INDEX(Table4[Common_Name],MATCH('Full Data'!D2767,Table4[SpcRecID],0))</f>
        <v>Red-tailed Tropicbird</v>
      </c>
      <c r="H2767" s="83" t="str">
        <f>INDEX(Data!E$2:E$6500,MATCH(A2767,Data!$A$2:$A$6500,0))</f>
        <v>Confirmed</v>
      </c>
      <c r="I2767" s="90">
        <f>INDEX(Data!P$2:P$6500,MATCH(A2767,Data!$A$2:$A$6500,0))</f>
        <v>1990</v>
      </c>
      <c r="J2767" s="90">
        <f>INDEX(Data!Q$2:Q$6500,MATCH($A2767,Data!$A$2:$A$6500,0))</f>
        <v>1990</v>
      </c>
      <c r="K2767" s="90">
        <f>INDEX(Data!F$2:F$6500,MATCH($A2767,Data!$A$2:$A$6500,0))</f>
        <v>2</v>
      </c>
      <c r="L2767" s="90">
        <f>INDEX(Data!G$2:G$6500,MATCH($A2767,Data!$A$2:$A$6500,0))</f>
        <v>2</v>
      </c>
      <c r="M2767" s="90">
        <f>INDEX(Data!H$2:H$6500,MATCH($A2767,Data!$A$2:$A$6500,0))</f>
        <v>0</v>
      </c>
      <c r="N2767" s="90">
        <f>INDEX(Data!I$2:I$6500,MATCH($A2767,Data!$A$2:$A$6500,0))</f>
        <v>0</v>
      </c>
      <c r="O2767" s="83" t="str">
        <f>INDEX(Data!J$2:J$6500,MATCH($A2767,Data!$A$2:$A$6500,0))</f>
        <v>individuals</v>
      </c>
      <c r="P2767" t="str">
        <f>_xlfn.XLOOKUP(B2767,Table3[RefID],Table3[Citation])</f>
        <v>Roland &amp; Seitre (1990)</v>
      </c>
    </row>
    <row r="2768" spans="1:16" x14ac:dyDescent="0.35">
      <c r="A2768" s="68">
        <v>2766</v>
      </c>
      <c r="B2768" s="71">
        <v>159</v>
      </c>
      <c r="C2768" s="72">
        <v>5005</v>
      </c>
      <c r="D2768" s="69">
        <v>3649</v>
      </c>
      <c r="E2768" t="str">
        <f>INDEX(Table5[EEZ],MATCH(C2768,Table5[Colony_ID],0))</f>
        <v>French Polynesian Exclusive Economic Zone</v>
      </c>
      <c r="F2768" t="str">
        <f>INDEX(Table5[Corrected Island/Colony Name],MATCH('Full Data'!C2768,Table5[Colony_ID],0))</f>
        <v>Anuanu Runga</v>
      </c>
      <c r="G2768" t="str">
        <f>INDEX(Table4[Common_Name],MATCH('Full Data'!D2768,Table4[SpcRecID],0))</f>
        <v>Red-tailed Tropicbird</v>
      </c>
      <c r="H2768" s="83" t="str">
        <f>INDEX(Data!E$2:E$6500,MATCH(A2768,Data!$A$2:$A$6500,0))</f>
        <v>Confirmed</v>
      </c>
      <c r="I2768" s="90">
        <f>INDEX(Data!P$2:P$6500,MATCH(A2768,Data!$A$2:$A$6500,0))</f>
        <v>1990</v>
      </c>
      <c r="J2768" s="90">
        <f>INDEX(Data!Q$2:Q$6500,MATCH($A2768,Data!$A$2:$A$6500,0))</f>
        <v>1990</v>
      </c>
      <c r="K2768" s="90">
        <f>INDEX(Data!F$2:F$6500,MATCH($A2768,Data!$A$2:$A$6500,0))</f>
        <v>100</v>
      </c>
      <c r="L2768" s="90">
        <f>INDEX(Data!G$2:G$6500,MATCH($A2768,Data!$A$2:$A$6500,0))</f>
        <v>150</v>
      </c>
      <c r="M2768" s="90">
        <f>INDEX(Data!H$2:H$6500,MATCH($A2768,Data!$A$2:$A$6500,0))</f>
        <v>0</v>
      </c>
      <c r="N2768" s="90">
        <f>INDEX(Data!I$2:I$6500,MATCH($A2768,Data!$A$2:$A$6500,0))</f>
        <v>0</v>
      </c>
      <c r="O2768" s="83" t="str">
        <f>INDEX(Data!J$2:J$6500,MATCH($A2768,Data!$A$2:$A$6500,0))</f>
        <v>breeding pairs</v>
      </c>
      <c r="P2768" t="str">
        <f>_xlfn.XLOOKUP(B2768,Table3[RefID],Table3[Citation])</f>
        <v>Roland &amp; Seitre (1990)</v>
      </c>
    </row>
    <row r="2769" spans="1:16" x14ac:dyDescent="0.35">
      <c r="A2769" s="68">
        <v>2767</v>
      </c>
      <c r="B2769" s="71">
        <v>159</v>
      </c>
      <c r="C2769" s="72">
        <v>5015</v>
      </c>
      <c r="D2769" s="69">
        <v>3649</v>
      </c>
      <c r="E2769" t="str">
        <f>INDEX(Table5[EEZ],MATCH(C2769,Table5[Colony_ID],0))</f>
        <v>French Polynesian Exclusive Economic Zone</v>
      </c>
      <c r="F2769" t="str">
        <f>INDEX(Table5[Corrected Island/Colony Name],MATCH('Full Data'!C2769,Table5[Colony_ID],0))</f>
        <v>Fatu Huku</v>
      </c>
      <c r="G2769" t="str">
        <f>INDEX(Table4[Common_Name],MATCH('Full Data'!D2769,Table4[SpcRecID],0))</f>
        <v>Red-tailed Tropicbird</v>
      </c>
      <c r="H2769" s="83" t="str">
        <f>INDEX(Data!E$2:E$6500,MATCH(A2769,Data!$A$2:$A$6500,0))</f>
        <v>data deficient</v>
      </c>
      <c r="I2769" s="90">
        <f>INDEX(Data!P$2:P$6500,MATCH(A2769,Data!$A$2:$A$6500,0))</f>
        <v>1990</v>
      </c>
      <c r="J2769" s="90">
        <f>INDEX(Data!Q$2:Q$6500,MATCH($A2769,Data!$A$2:$A$6500,0))</f>
        <v>1990</v>
      </c>
      <c r="K2769" s="90">
        <f>INDEX(Data!F$2:F$6500,MATCH($A2769,Data!$A$2:$A$6500,0))</f>
        <v>40</v>
      </c>
      <c r="L2769" s="90">
        <f>INDEX(Data!G$2:G$6500,MATCH($A2769,Data!$A$2:$A$6500,0))</f>
        <v>60</v>
      </c>
      <c r="M2769" s="90">
        <f>INDEX(Data!H$2:H$6500,MATCH($A2769,Data!$A$2:$A$6500,0))</f>
        <v>0</v>
      </c>
      <c r="N2769" s="90">
        <f>INDEX(Data!I$2:I$6500,MATCH($A2769,Data!$A$2:$A$6500,0))</f>
        <v>0</v>
      </c>
      <c r="O2769" s="83" t="str">
        <f>INDEX(Data!J$2:J$6500,MATCH($A2769,Data!$A$2:$A$6500,0))</f>
        <v>individuals</v>
      </c>
      <c r="P2769" t="str">
        <f>_xlfn.XLOOKUP(B2769,Table3[RefID],Table3[Citation])</f>
        <v>Roland &amp; Seitre (1990)</v>
      </c>
    </row>
    <row r="2770" spans="1:16" x14ac:dyDescent="0.35">
      <c r="A2770" s="68">
        <v>2768</v>
      </c>
      <c r="B2770" s="71">
        <v>159</v>
      </c>
      <c r="C2770" s="72">
        <v>5022</v>
      </c>
      <c r="D2770" s="69">
        <v>3649</v>
      </c>
      <c r="E2770" t="str">
        <f>INDEX(Table5[EEZ],MATCH(C2770,Table5[Colony_ID],0))</f>
        <v>French Polynesian Exclusive Economic Zone</v>
      </c>
      <c r="F2770" t="str">
        <f>INDEX(Table5[Corrected Island/Colony Name],MATCH('Full Data'!C2770,Table5[Colony_ID],0))</f>
        <v>Hereheretue Atoll</v>
      </c>
      <c r="G2770" t="str">
        <f>INDEX(Table4[Common_Name],MATCH('Full Data'!D2770,Table4[SpcRecID],0))</f>
        <v>Red-tailed Tropicbird</v>
      </c>
      <c r="H2770" s="83" t="str">
        <f>INDEX(Data!E$2:E$6500,MATCH(A2770,Data!$A$2:$A$6500,0))</f>
        <v>confirmed</v>
      </c>
      <c r="I2770" s="90">
        <f>INDEX(Data!P$2:P$6500,MATCH(A2770,Data!$A$2:$A$6500,0))</f>
        <v>1990</v>
      </c>
      <c r="J2770" s="90">
        <f>INDEX(Data!Q$2:Q$6500,MATCH($A2770,Data!$A$2:$A$6500,0))</f>
        <v>1990</v>
      </c>
      <c r="K2770" s="90">
        <f>INDEX(Data!F$2:F$6500,MATCH($A2770,Data!$A$2:$A$6500,0))</f>
        <v>0</v>
      </c>
      <c r="L2770" s="90">
        <f>INDEX(Data!G$2:G$6500,MATCH($A2770,Data!$A$2:$A$6500,0))</f>
        <v>0</v>
      </c>
      <c r="M2770" s="90">
        <f>INDEX(Data!H$2:H$6500,MATCH($A2770,Data!$A$2:$A$6500,0))</f>
        <v>0</v>
      </c>
      <c r="N2770" s="90">
        <f>INDEX(Data!I$2:I$6500,MATCH($A2770,Data!$A$2:$A$6500,0))</f>
        <v>0</v>
      </c>
      <c r="O2770" s="83">
        <f>INDEX(Data!J$2:J$6500,MATCH($A2770,Data!$A$2:$A$6500,0))</f>
        <v>0</v>
      </c>
      <c r="P2770" t="str">
        <f>_xlfn.XLOOKUP(B2770,Table3[RefID],Table3[Citation])</f>
        <v>Roland &amp; Seitre (1990)</v>
      </c>
    </row>
    <row r="2771" spans="1:16" x14ac:dyDescent="0.35">
      <c r="A2771" s="68">
        <v>2769</v>
      </c>
      <c r="B2771" s="71">
        <v>159</v>
      </c>
      <c r="C2771" s="72">
        <v>5032</v>
      </c>
      <c r="D2771" s="69">
        <v>3649</v>
      </c>
      <c r="E2771" t="str">
        <f>INDEX(Table5[EEZ],MATCH(C2771,Table5[Colony_ID],0))</f>
        <v>French Polynesian Exclusive Economic Zone</v>
      </c>
      <c r="F2771" t="str">
        <f>INDEX(Table5[Corrected Island/Colony Name],MATCH('Full Data'!C2771,Table5[Colony_ID],0))</f>
        <v>Marotiri</v>
      </c>
      <c r="G2771" t="str">
        <f>INDEX(Table4[Common_Name],MATCH('Full Data'!D2771,Table4[SpcRecID],0))</f>
        <v>Red-tailed Tropicbird</v>
      </c>
      <c r="H2771" s="83" t="str">
        <f>INDEX(Data!E$2:E$6500,MATCH(A2771,Data!$A$2:$A$6500,0))</f>
        <v>Data Deficient</v>
      </c>
      <c r="I2771" s="90">
        <f>INDEX(Data!P$2:P$6500,MATCH(A2771,Data!$A$2:$A$6500,0))</f>
        <v>1989</v>
      </c>
      <c r="J2771" s="90">
        <f>INDEX(Data!Q$2:Q$6500,MATCH($A2771,Data!$A$2:$A$6500,0))</f>
        <v>1989</v>
      </c>
      <c r="K2771" s="90">
        <f>INDEX(Data!F$2:F$6500,MATCH($A2771,Data!$A$2:$A$6500,0))</f>
        <v>0</v>
      </c>
      <c r="L2771" s="90">
        <f>INDEX(Data!G$2:G$6500,MATCH($A2771,Data!$A$2:$A$6500,0))</f>
        <v>0</v>
      </c>
      <c r="M2771" s="90">
        <f>INDEX(Data!H$2:H$6500,MATCH($A2771,Data!$A$2:$A$6500,0))</f>
        <v>0</v>
      </c>
      <c r="N2771" s="90">
        <f>INDEX(Data!I$2:I$6500,MATCH($A2771,Data!$A$2:$A$6500,0))</f>
        <v>0</v>
      </c>
      <c r="O2771" s="83">
        <f>INDEX(Data!J$2:J$6500,MATCH($A2771,Data!$A$2:$A$6500,0))</f>
        <v>0</v>
      </c>
      <c r="P2771" t="str">
        <f>_xlfn.XLOOKUP(B2771,Table3[RefID],Table3[Citation])</f>
        <v>Roland &amp; Seitre (1990)</v>
      </c>
    </row>
    <row r="2772" spans="1:16" x14ac:dyDescent="0.35">
      <c r="A2772" s="68">
        <v>2770</v>
      </c>
      <c r="B2772" s="71">
        <v>159</v>
      </c>
      <c r="C2772" s="72">
        <v>5008</v>
      </c>
      <c r="D2772" s="69">
        <v>3649</v>
      </c>
      <c r="E2772" t="str">
        <f>INDEX(Table5[EEZ],MATCH(C2772,Table5[Colony_ID],0))</f>
        <v>French Polynesian Exclusive Economic Zone</v>
      </c>
      <c r="F2772" t="str">
        <f>INDEX(Table5[Corrected Island/Colony Name],MATCH('Full Data'!C2772,Table5[Colony_ID],0))</f>
        <v>Atoll Motu One</v>
      </c>
      <c r="G2772" t="str">
        <f>INDEX(Table4[Common_Name],MATCH('Full Data'!D2772,Table4[SpcRecID],0))</f>
        <v>Red-tailed Tropicbird</v>
      </c>
      <c r="H2772" s="83" t="str">
        <f>INDEX(Data!E$2:E$6500,MATCH(A2772,Data!$A$2:$A$6500,0))</f>
        <v>data deficient</v>
      </c>
      <c r="I2772" s="90">
        <f>INDEX(Data!P$2:P$6500,MATCH(A2772,Data!$A$2:$A$6500,0))</f>
        <v>1989</v>
      </c>
      <c r="J2772" s="90">
        <f>INDEX(Data!Q$2:Q$6500,MATCH($A2772,Data!$A$2:$A$6500,0))</f>
        <v>1989</v>
      </c>
      <c r="K2772" s="90">
        <f>INDEX(Data!F$2:F$6500,MATCH($A2772,Data!$A$2:$A$6500,0))</f>
        <v>1</v>
      </c>
      <c r="L2772" s="90">
        <f>INDEX(Data!G$2:G$6500,MATCH($A2772,Data!$A$2:$A$6500,0))</f>
        <v>1</v>
      </c>
      <c r="M2772" s="90">
        <f>INDEX(Data!H$2:H$6500,MATCH($A2772,Data!$A$2:$A$6500,0))</f>
        <v>0</v>
      </c>
      <c r="N2772" s="90">
        <f>INDEX(Data!I$2:I$6500,MATCH($A2772,Data!$A$2:$A$6500,0))</f>
        <v>0</v>
      </c>
      <c r="O2772" s="83" t="str">
        <f>INDEX(Data!J$2:J$6500,MATCH($A2772,Data!$A$2:$A$6500,0))</f>
        <v>individuals</v>
      </c>
      <c r="P2772" t="str">
        <f>_xlfn.XLOOKUP(B2772,Table3[RefID],Table3[Citation])</f>
        <v>Roland &amp; Seitre (1990)</v>
      </c>
    </row>
    <row r="2773" spans="1:16" x14ac:dyDescent="0.35">
      <c r="A2773" s="68">
        <v>2771</v>
      </c>
      <c r="B2773" s="71">
        <v>159</v>
      </c>
      <c r="C2773" s="72">
        <v>5076</v>
      </c>
      <c r="D2773" s="69">
        <v>3649</v>
      </c>
      <c r="E2773" t="str">
        <f>INDEX(Table5[EEZ],MATCH(C2773,Table5[Colony_ID],0))</f>
        <v>French Polynesian Exclusive Economic Zone</v>
      </c>
      <c r="F2773" t="str">
        <f>INDEX(Table5[Corrected Island/Colony Name],MATCH('Full Data'!C2773,Table5[Colony_ID],0))</f>
        <v>Mehetia</v>
      </c>
      <c r="G2773" t="str">
        <f>INDEX(Table4[Common_Name],MATCH('Full Data'!D2773,Table4[SpcRecID],0))</f>
        <v>Red-tailed Tropicbird</v>
      </c>
      <c r="H2773" s="83" t="str">
        <f>INDEX(Data!E$2:E$6500,MATCH(A2773,Data!$A$2:$A$6500,0))</f>
        <v>Probable</v>
      </c>
      <c r="I2773" s="90">
        <f>INDEX(Data!P$2:P$6500,MATCH(A2773,Data!$A$2:$A$6500,0))</f>
        <v>1990</v>
      </c>
      <c r="J2773" s="90">
        <f>INDEX(Data!Q$2:Q$6500,MATCH($A2773,Data!$A$2:$A$6500,0))</f>
        <v>1990</v>
      </c>
      <c r="K2773" s="90">
        <f>INDEX(Data!F$2:F$6500,MATCH($A2773,Data!$A$2:$A$6500,0))</f>
        <v>0</v>
      </c>
      <c r="L2773" s="90">
        <f>INDEX(Data!G$2:G$6500,MATCH($A2773,Data!$A$2:$A$6500,0))</f>
        <v>0</v>
      </c>
      <c r="M2773" s="90">
        <f>INDEX(Data!H$2:H$6500,MATCH($A2773,Data!$A$2:$A$6500,0))</f>
        <v>0</v>
      </c>
      <c r="N2773" s="90">
        <f>INDEX(Data!I$2:I$6500,MATCH($A2773,Data!$A$2:$A$6500,0))</f>
        <v>0</v>
      </c>
      <c r="O2773" s="83">
        <f>INDEX(Data!J$2:J$6500,MATCH($A2773,Data!$A$2:$A$6500,0))</f>
        <v>0</v>
      </c>
      <c r="P2773" t="str">
        <f>_xlfn.XLOOKUP(B2773,Table3[RefID],Table3[Citation])</f>
        <v>Roland &amp; Seitre (1990)</v>
      </c>
    </row>
    <row r="2774" spans="1:16" x14ac:dyDescent="0.35">
      <c r="A2774" s="68">
        <v>2772</v>
      </c>
      <c r="B2774" s="71">
        <v>159</v>
      </c>
      <c r="C2774" s="72">
        <v>5110</v>
      </c>
      <c r="D2774" s="69">
        <v>3649</v>
      </c>
      <c r="E2774" t="str">
        <f>INDEX(Table5[EEZ],MATCH(C2774,Table5[Colony_ID],0))</f>
        <v>French Polynesian Exclusive Economic Zone</v>
      </c>
      <c r="F2774" t="str">
        <f>INDEX(Table5[Corrected Island/Colony Name],MATCH('Full Data'!C2774,Table5[Colony_ID],0))</f>
        <v>Nukutipipi</v>
      </c>
      <c r="G2774" t="str">
        <f>INDEX(Table4[Common_Name],MATCH('Full Data'!D2774,Table4[SpcRecID],0))</f>
        <v>Red-tailed Tropicbird</v>
      </c>
      <c r="H2774" s="83" t="str">
        <f>INDEX(Data!E$2:E$6500,MATCH(A2774,Data!$A$2:$A$6500,0))</f>
        <v>Confirmed</v>
      </c>
      <c r="I2774" s="90">
        <f>INDEX(Data!P$2:P$6500,MATCH(A2774,Data!$A$2:$A$6500,0))</f>
        <v>1990</v>
      </c>
      <c r="J2774" s="90">
        <f>INDEX(Data!Q$2:Q$6500,MATCH($A2774,Data!$A$2:$A$6500,0))</f>
        <v>1990</v>
      </c>
      <c r="K2774" s="90">
        <f>INDEX(Data!F$2:F$6500,MATCH($A2774,Data!$A$2:$A$6500,0))</f>
        <v>0</v>
      </c>
      <c r="L2774" s="90">
        <f>INDEX(Data!G$2:G$6500,MATCH($A2774,Data!$A$2:$A$6500,0))</f>
        <v>0</v>
      </c>
      <c r="M2774" s="90">
        <f>INDEX(Data!H$2:H$6500,MATCH($A2774,Data!$A$2:$A$6500,0))</f>
        <v>250</v>
      </c>
      <c r="N2774" s="90">
        <f>INDEX(Data!I$2:I$6500,MATCH($A2774,Data!$A$2:$A$6500,0))</f>
        <v>999</v>
      </c>
      <c r="O2774" s="83" t="str">
        <f>INDEX(Data!J$2:J$6500,MATCH($A2774,Data!$A$2:$A$6500,0))</f>
        <v>breeding pairs</v>
      </c>
      <c r="P2774" t="str">
        <f>_xlfn.XLOOKUP(B2774,Table3[RefID],Table3[Citation])</f>
        <v>Roland &amp; Seitre (1990)</v>
      </c>
    </row>
    <row r="2775" spans="1:16" x14ac:dyDescent="0.35">
      <c r="A2775" s="68">
        <v>2773</v>
      </c>
      <c r="B2775" s="71">
        <v>159</v>
      </c>
      <c r="C2775" s="72">
        <v>5120</v>
      </c>
      <c r="D2775" s="69">
        <v>3649</v>
      </c>
      <c r="E2775" t="str">
        <f>INDEX(Table5[EEZ],MATCH(C2775,Table5[Colony_ID],0))</f>
        <v>French Polynesian Exclusive Economic Zone</v>
      </c>
      <c r="F2775" t="str">
        <f>INDEX(Table5[Corrected Island/Colony Name],MATCH('Full Data'!C2775,Table5[Colony_ID],0))</f>
        <v>Motu Tuapua</v>
      </c>
      <c r="G2775" t="str">
        <f>INDEX(Table4[Common_Name],MATCH('Full Data'!D2775,Table4[SpcRecID],0))</f>
        <v>Red-tailed Tropicbird</v>
      </c>
      <c r="H2775" s="83" t="str">
        <f>INDEX(Data!E$2:E$6500,MATCH(A2775,Data!$A$2:$A$6500,0))</f>
        <v>Data Deficient</v>
      </c>
      <c r="I2775" s="90">
        <f>INDEX(Data!P$2:P$6500,MATCH(A2775,Data!$A$2:$A$6500,0))</f>
        <v>1989</v>
      </c>
      <c r="J2775" s="90">
        <f>INDEX(Data!Q$2:Q$6500,MATCH($A2775,Data!$A$2:$A$6500,0))</f>
        <v>1989</v>
      </c>
      <c r="K2775" s="90">
        <f>INDEX(Data!F$2:F$6500,MATCH($A2775,Data!$A$2:$A$6500,0))</f>
        <v>0</v>
      </c>
      <c r="L2775" s="90">
        <f>INDEX(Data!G$2:G$6500,MATCH($A2775,Data!$A$2:$A$6500,0))</f>
        <v>0</v>
      </c>
      <c r="M2775" s="90">
        <f>INDEX(Data!H$2:H$6500,MATCH($A2775,Data!$A$2:$A$6500,0))</f>
        <v>0</v>
      </c>
      <c r="N2775" s="90">
        <f>INDEX(Data!I$2:I$6500,MATCH($A2775,Data!$A$2:$A$6500,0))</f>
        <v>0</v>
      </c>
      <c r="O2775" s="83">
        <f>INDEX(Data!J$2:J$6500,MATCH($A2775,Data!$A$2:$A$6500,0))</f>
        <v>0</v>
      </c>
      <c r="P2775" t="str">
        <f>_xlfn.XLOOKUP(B2775,Table3[RefID],Table3[Citation])</f>
        <v>Roland &amp; Seitre (1990)</v>
      </c>
    </row>
    <row r="2776" spans="1:16" x14ac:dyDescent="0.35">
      <c r="A2776" s="68">
        <v>2774</v>
      </c>
      <c r="B2776" s="71">
        <v>159</v>
      </c>
      <c r="C2776" s="72">
        <v>5128</v>
      </c>
      <c r="D2776" s="69">
        <v>3649</v>
      </c>
      <c r="E2776" t="str">
        <f>INDEX(Table5[EEZ],MATCH(C2776,Table5[Colony_ID],0))</f>
        <v>French Polynesian Exclusive Economic Zone</v>
      </c>
      <c r="F2776" t="str">
        <f>INDEX(Table5[Corrected Island/Colony Name],MATCH('Full Data'!C2776,Table5[Colony_ID],0))</f>
        <v>Rapa</v>
      </c>
      <c r="G2776" t="str">
        <f>INDEX(Table4[Common_Name],MATCH('Full Data'!D2776,Table4[SpcRecID],0))</f>
        <v>Red-tailed Tropicbird</v>
      </c>
      <c r="H2776" s="83" t="str">
        <f>INDEX(Data!E$2:E$6500,MATCH(A2776,Data!$A$2:$A$6500,0))</f>
        <v>Confirmed</v>
      </c>
      <c r="I2776" s="90">
        <f>INDEX(Data!P$2:P$6500,MATCH(A2776,Data!$A$2:$A$6500,0))</f>
        <v>1989</v>
      </c>
      <c r="J2776" s="90">
        <f>INDEX(Data!Q$2:Q$6500,MATCH($A2776,Data!$A$2:$A$6500,0))</f>
        <v>1989</v>
      </c>
      <c r="K2776" s="90">
        <f>INDEX(Data!F$2:F$6500,MATCH($A2776,Data!$A$2:$A$6500,0))</f>
        <v>0</v>
      </c>
      <c r="L2776" s="90">
        <f>INDEX(Data!G$2:G$6500,MATCH($A2776,Data!$A$2:$A$6500,0))</f>
        <v>0</v>
      </c>
      <c r="M2776" s="90">
        <f>INDEX(Data!H$2:H$6500,MATCH($A2776,Data!$A$2:$A$6500,0))</f>
        <v>0</v>
      </c>
      <c r="N2776" s="90">
        <f>INDEX(Data!I$2:I$6500,MATCH($A2776,Data!$A$2:$A$6500,0))</f>
        <v>0</v>
      </c>
      <c r="O2776" s="83">
        <f>INDEX(Data!J$2:J$6500,MATCH($A2776,Data!$A$2:$A$6500,0))</f>
        <v>0</v>
      </c>
      <c r="P2776" t="str">
        <f>_xlfn.XLOOKUP(B2776,Table3[RefID],Table3[Citation])</f>
        <v>Roland &amp; Seitre (1990)</v>
      </c>
    </row>
    <row r="2777" spans="1:16" x14ac:dyDescent="0.35">
      <c r="A2777" s="68">
        <v>2775</v>
      </c>
      <c r="B2777" s="71">
        <v>159</v>
      </c>
      <c r="C2777" s="72">
        <v>5136</v>
      </c>
      <c r="D2777" s="69">
        <v>3649</v>
      </c>
      <c r="E2777" t="str">
        <f>INDEX(Table5[EEZ],MATCH(C2777,Table5[Colony_ID],0))</f>
        <v>French Polynesian Exclusive Economic Zone</v>
      </c>
      <c r="F2777" t="str">
        <f>INDEX(Table5[Corrected Island/Colony Name],MATCH('Full Data'!C2777,Table5[Colony_ID],0))</f>
        <v>Rimatara</v>
      </c>
      <c r="G2777" t="str">
        <f>INDEX(Table4[Common_Name],MATCH('Full Data'!D2777,Table4[SpcRecID],0))</f>
        <v>Red-tailed Tropicbird</v>
      </c>
      <c r="H2777" s="83" t="str">
        <f>INDEX(Data!E$2:E$6500,MATCH(A2777,Data!$A$2:$A$6500,0))</f>
        <v>Data Deficient</v>
      </c>
      <c r="I2777" s="90">
        <f>INDEX(Data!P$2:P$6500,MATCH(A2777,Data!$A$2:$A$6500,0))</f>
        <v>1989</v>
      </c>
      <c r="J2777" s="90">
        <f>INDEX(Data!Q$2:Q$6500,MATCH($A2777,Data!$A$2:$A$6500,0))</f>
        <v>1989</v>
      </c>
      <c r="K2777" s="90">
        <f>INDEX(Data!F$2:F$6500,MATCH($A2777,Data!$A$2:$A$6500,0))</f>
        <v>0</v>
      </c>
      <c r="L2777" s="90">
        <f>INDEX(Data!G$2:G$6500,MATCH($A2777,Data!$A$2:$A$6500,0))</f>
        <v>0</v>
      </c>
      <c r="M2777" s="90">
        <f>INDEX(Data!H$2:H$6500,MATCH($A2777,Data!$A$2:$A$6500,0))</f>
        <v>0</v>
      </c>
      <c r="N2777" s="90">
        <f>INDEX(Data!I$2:I$6500,MATCH($A2777,Data!$A$2:$A$6500,0))</f>
        <v>0</v>
      </c>
      <c r="O2777" s="83">
        <f>INDEX(Data!J$2:J$6500,MATCH($A2777,Data!$A$2:$A$6500,0))</f>
        <v>0</v>
      </c>
      <c r="P2777" t="str">
        <f>_xlfn.XLOOKUP(B2777,Table3[RefID],Table3[Citation])</f>
        <v>Roland &amp; Seitre (1990)</v>
      </c>
    </row>
    <row r="2778" spans="1:16" x14ac:dyDescent="0.35">
      <c r="A2778" s="68">
        <v>2776</v>
      </c>
      <c r="B2778" s="71">
        <v>159</v>
      </c>
      <c r="C2778" s="72">
        <v>5163</v>
      </c>
      <c r="D2778" s="69">
        <v>3649</v>
      </c>
      <c r="E2778" t="str">
        <f>INDEX(Table5[EEZ],MATCH(C2778,Table5[Colony_ID],0))</f>
        <v>French Polynesian Exclusive Economic Zone</v>
      </c>
      <c r="F2778" t="str">
        <f>INDEX(Table5[Corrected Island/Colony Name],MATCH('Full Data'!C2778,Table5[Colony_ID],0))</f>
        <v>Tematangi Atoll</v>
      </c>
      <c r="G2778" t="str">
        <f>INDEX(Table4[Common_Name],MATCH('Full Data'!D2778,Table4[SpcRecID],0))</f>
        <v>Red-tailed Tropicbird</v>
      </c>
      <c r="H2778" s="83" t="str">
        <f>INDEX(Data!E$2:E$6500,MATCH(A2778,Data!$A$2:$A$6500,0))</f>
        <v>confirmed</v>
      </c>
      <c r="I2778" s="90">
        <f>INDEX(Data!P$2:P$6500,MATCH(A2778,Data!$A$2:$A$6500,0))</f>
        <v>1990</v>
      </c>
      <c r="J2778" s="90">
        <f>INDEX(Data!Q$2:Q$6500,MATCH($A2778,Data!$A$2:$A$6500,0))</f>
        <v>1990</v>
      </c>
      <c r="K2778" s="90">
        <f>INDEX(Data!F$2:F$6500,MATCH($A2778,Data!$A$2:$A$6500,0))</f>
        <v>0</v>
      </c>
      <c r="L2778" s="90">
        <f>INDEX(Data!G$2:G$6500,MATCH($A2778,Data!$A$2:$A$6500,0))</f>
        <v>0</v>
      </c>
      <c r="M2778" s="90">
        <f>INDEX(Data!H$2:H$6500,MATCH($A2778,Data!$A$2:$A$6500,0))</f>
        <v>0</v>
      </c>
      <c r="N2778" s="90">
        <f>INDEX(Data!I$2:I$6500,MATCH($A2778,Data!$A$2:$A$6500,0))</f>
        <v>0</v>
      </c>
      <c r="O2778" s="83">
        <f>INDEX(Data!J$2:J$6500,MATCH($A2778,Data!$A$2:$A$6500,0))</f>
        <v>0</v>
      </c>
      <c r="P2778" t="str">
        <f>_xlfn.XLOOKUP(B2778,Table3[RefID],Table3[Citation])</f>
        <v>Roland &amp; Seitre (1990)</v>
      </c>
    </row>
    <row r="2779" spans="1:16" x14ac:dyDescent="0.35">
      <c r="A2779" s="68">
        <v>2777</v>
      </c>
      <c r="B2779" s="71">
        <v>159</v>
      </c>
      <c r="C2779" s="72">
        <v>5005</v>
      </c>
      <c r="D2779" s="69">
        <v>3288</v>
      </c>
      <c r="E2779" t="str">
        <f>INDEX(Table5[EEZ],MATCH(C2779,Table5[Colony_ID],0))</f>
        <v>French Polynesian Exclusive Economic Zone</v>
      </c>
      <c r="F2779" t="str">
        <f>INDEX(Table5[Corrected Island/Colony Name],MATCH('Full Data'!C2779,Table5[Colony_ID],0))</f>
        <v>Anuanu Runga</v>
      </c>
      <c r="G2779" t="str">
        <f>INDEX(Table4[Common_Name],MATCH('Full Data'!D2779,Table4[SpcRecID],0))</f>
        <v>Sooty Tern</v>
      </c>
      <c r="H2779" s="83" t="str">
        <f>INDEX(Data!E$2:E$6500,MATCH(A2779,Data!$A$2:$A$6500,0))</f>
        <v>Confirmed</v>
      </c>
      <c r="I2779" s="90">
        <f>INDEX(Data!P$2:P$6500,MATCH(A2779,Data!$A$2:$A$6500,0))</f>
        <v>1990</v>
      </c>
      <c r="J2779" s="90">
        <f>INDEX(Data!Q$2:Q$6500,MATCH($A2779,Data!$A$2:$A$6500,0))</f>
        <v>1990</v>
      </c>
      <c r="K2779" s="90">
        <f>INDEX(Data!F$2:F$6500,MATCH($A2779,Data!$A$2:$A$6500,0))</f>
        <v>400</v>
      </c>
      <c r="L2779" s="90">
        <f>INDEX(Data!G$2:G$6500,MATCH($A2779,Data!$A$2:$A$6500,0))</f>
        <v>400</v>
      </c>
      <c r="M2779" s="90">
        <f>INDEX(Data!H$2:H$6500,MATCH($A2779,Data!$A$2:$A$6500,0))</f>
        <v>0</v>
      </c>
      <c r="N2779" s="90">
        <f>INDEX(Data!I$2:I$6500,MATCH($A2779,Data!$A$2:$A$6500,0))</f>
        <v>0</v>
      </c>
      <c r="O2779" s="83" t="str">
        <f>INDEX(Data!J$2:J$6500,MATCH($A2779,Data!$A$2:$A$6500,0))</f>
        <v>individuals</v>
      </c>
      <c r="P2779" t="str">
        <f>_xlfn.XLOOKUP(B2779,Table3[RefID],Table3[Citation])</f>
        <v>Roland &amp; Seitre (1990)</v>
      </c>
    </row>
    <row r="2780" spans="1:16" x14ac:dyDescent="0.35">
      <c r="A2780" s="68">
        <v>2778</v>
      </c>
      <c r="B2780" s="71">
        <v>159</v>
      </c>
      <c r="C2780" s="72">
        <v>5015</v>
      </c>
      <c r="D2780" s="69">
        <v>3288</v>
      </c>
      <c r="E2780" t="str">
        <f>INDEX(Table5[EEZ],MATCH(C2780,Table5[Colony_ID],0))</f>
        <v>French Polynesian Exclusive Economic Zone</v>
      </c>
      <c r="F2780" t="str">
        <f>INDEX(Table5[Corrected Island/Colony Name],MATCH('Full Data'!C2780,Table5[Colony_ID],0))</f>
        <v>Fatu Huku</v>
      </c>
      <c r="G2780" t="str">
        <f>INDEX(Table4[Common_Name],MATCH('Full Data'!D2780,Table4[SpcRecID],0))</f>
        <v>Sooty Tern</v>
      </c>
      <c r="H2780" s="83" t="str">
        <f>INDEX(Data!E$2:E$6500,MATCH(A2780,Data!$A$2:$A$6500,0))</f>
        <v>Potential Breeding</v>
      </c>
      <c r="I2780" s="90">
        <f>INDEX(Data!P$2:P$6500,MATCH(A2780,Data!$A$2:$A$6500,0))</f>
        <v>1990</v>
      </c>
      <c r="J2780" s="90">
        <f>INDEX(Data!Q$2:Q$6500,MATCH($A2780,Data!$A$2:$A$6500,0))</f>
        <v>1990</v>
      </c>
      <c r="K2780" s="90">
        <f>INDEX(Data!F$2:F$6500,MATCH($A2780,Data!$A$2:$A$6500,0))</f>
        <v>0</v>
      </c>
      <c r="L2780" s="90">
        <f>INDEX(Data!G$2:G$6500,MATCH($A2780,Data!$A$2:$A$6500,0))</f>
        <v>0</v>
      </c>
      <c r="M2780" s="90">
        <f>INDEX(Data!H$2:H$6500,MATCH($A2780,Data!$A$2:$A$6500,0))</f>
        <v>0</v>
      </c>
      <c r="N2780" s="90">
        <f>INDEX(Data!I$2:I$6500,MATCH($A2780,Data!$A$2:$A$6500,0))</f>
        <v>0</v>
      </c>
      <c r="O2780" s="83">
        <f>INDEX(Data!J$2:J$6500,MATCH($A2780,Data!$A$2:$A$6500,0))</f>
        <v>0</v>
      </c>
      <c r="P2780" t="str">
        <f>_xlfn.XLOOKUP(B2780,Table3[RefID],Table3[Citation])</f>
        <v>Roland &amp; Seitre (1990)</v>
      </c>
    </row>
    <row r="2781" spans="1:16" x14ac:dyDescent="0.35">
      <c r="A2781" s="68">
        <v>2779</v>
      </c>
      <c r="B2781" s="71">
        <v>159</v>
      </c>
      <c r="C2781" s="72">
        <v>5080</v>
      </c>
      <c r="D2781" s="69">
        <v>3288</v>
      </c>
      <c r="E2781" t="str">
        <f>INDEX(Table5[EEZ],MATCH(C2781,Table5[Colony_ID],0))</f>
        <v>French Polynesian Exclusive Economic Zone</v>
      </c>
      <c r="F2781" t="str">
        <f>INDEX(Table5[Corrected Island/Colony Name],MATCH('Full Data'!C2781,Table5[Colony_ID],0))</f>
        <v>Morane</v>
      </c>
      <c r="G2781" t="str">
        <f>INDEX(Table4[Common_Name],MATCH('Full Data'!D2781,Table4[SpcRecID],0))</f>
        <v>Sooty Tern</v>
      </c>
      <c r="H2781" s="83" t="str">
        <f>INDEX(Data!E$2:E$6500,MATCH(A2781,Data!$A$2:$A$6500,0))</f>
        <v>data deficient</v>
      </c>
      <c r="I2781" s="90">
        <f>INDEX(Data!P$2:P$6500,MATCH(A2781,Data!$A$2:$A$6500,0))</f>
        <v>1990</v>
      </c>
      <c r="J2781" s="90">
        <f>INDEX(Data!Q$2:Q$6500,MATCH($A2781,Data!$A$2:$A$6500,0))</f>
        <v>1990</v>
      </c>
      <c r="K2781" s="90">
        <f>INDEX(Data!F$2:F$6500,MATCH($A2781,Data!$A$2:$A$6500,0))</f>
        <v>1</v>
      </c>
      <c r="L2781" s="90">
        <f>INDEX(Data!G$2:G$6500,MATCH($A2781,Data!$A$2:$A$6500,0))</f>
        <v>1</v>
      </c>
      <c r="M2781" s="90">
        <f>INDEX(Data!H$2:H$6500,MATCH($A2781,Data!$A$2:$A$6500,0))</f>
        <v>0</v>
      </c>
      <c r="N2781" s="90">
        <f>INDEX(Data!I$2:I$6500,MATCH($A2781,Data!$A$2:$A$6500,0))</f>
        <v>0</v>
      </c>
      <c r="O2781" s="83" t="str">
        <f>INDEX(Data!J$2:J$6500,MATCH($A2781,Data!$A$2:$A$6500,0))</f>
        <v>individuals</v>
      </c>
      <c r="P2781" t="str">
        <f>_xlfn.XLOOKUP(B2781,Table3[RefID],Table3[Citation])</f>
        <v>Roland &amp; Seitre (1990)</v>
      </c>
    </row>
    <row r="2782" spans="1:16" x14ac:dyDescent="0.35">
      <c r="A2782" s="68">
        <v>2780</v>
      </c>
      <c r="B2782" s="71">
        <v>159</v>
      </c>
      <c r="C2782" s="72">
        <v>5136</v>
      </c>
      <c r="D2782" s="69">
        <v>3288</v>
      </c>
      <c r="E2782" t="str">
        <f>INDEX(Table5[EEZ],MATCH(C2782,Table5[Colony_ID],0))</f>
        <v>French Polynesian Exclusive Economic Zone</v>
      </c>
      <c r="F2782" t="str">
        <f>INDEX(Table5[Corrected Island/Colony Name],MATCH('Full Data'!C2782,Table5[Colony_ID],0))</f>
        <v>Rimatara</v>
      </c>
      <c r="G2782" t="str">
        <f>INDEX(Table4[Common_Name],MATCH('Full Data'!D2782,Table4[SpcRecID],0))</f>
        <v>Sooty Tern</v>
      </c>
      <c r="H2782" s="83" t="str">
        <f>INDEX(Data!E$2:E$6500,MATCH(A2782,Data!$A$2:$A$6500,0))</f>
        <v>Data Deficient</v>
      </c>
      <c r="I2782" s="90">
        <f>INDEX(Data!P$2:P$6500,MATCH(A2782,Data!$A$2:$A$6500,0))</f>
        <v>1989</v>
      </c>
      <c r="J2782" s="90">
        <f>INDEX(Data!Q$2:Q$6500,MATCH($A2782,Data!$A$2:$A$6500,0))</f>
        <v>1989</v>
      </c>
      <c r="K2782" s="90">
        <f>INDEX(Data!F$2:F$6500,MATCH($A2782,Data!$A$2:$A$6500,0))</f>
        <v>0</v>
      </c>
      <c r="L2782" s="90">
        <f>INDEX(Data!G$2:G$6500,MATCH($A2782,Data!$A$2:$A$6500,0))</f>
        <v>0</v>
      </c>
      <c r="M2782" s="90">
        <f>INDEX(Data!H$2:H$6500,MATCH($A2782,Data!$A$2:$A$6500,0))</f>
        <v>0</v>
      </c>
      <c r="N2782" s="90">
        <f>INDEX(Data!I$2:I$6500,MATCH($A2782,Data!$A$2:$A$6500,0))</f>
        <v>0</v>
      </c>
      <c r="O2782" s="83">
        <f>INDEX(Data!J$2:J$6500,MATCH($A2782,Data!$A$2:$A$6500,0))</f>
        <v>0</v>
      </c>
      <c r="P2782" t="str">
        <f>_xlfn.XLOOKUP(B2782,Table3[RefID],Table3[Citation])</f>
        <v>Roland &amp; Seitre (1990)</v>
      </c>
    </row>
    <row r="2783" spans="1:16" x14ac:dyDescent="0.35">
      <c r="A2783" s="68">
        <v>2781</v>
      </c>
      <c r="B2783" s="71">
        <v>159</v>
      </c>
      <c r="C2783" s="72">
        <v>5200</v>
      </c>
      <c r="D2783" s="69">
        <v>3288</v>
      </c>
      <c r="E2783" t="str">
        <f>INDEX(Table5[EEZ],MATCH(C2783,Table5[Colony_ID],0))</f>
        <v>French Polynesian Exclusive Economic Zone</v>
      </c>
      <c r="F2783" t="str">
        <f>INDEX(Table5[Corrected Island/Colony Name],MATCH('Full Data'!C2783,Table5[Colony_ID],0))</f>
        <v>Motu Epiti</v>
      </c>
      <c r="G2783" t="str">
        <f>INDEX(Table4[Common_Name],MATCH('Full Data'!D2783,Table4[SpcRecID],0))</f>
        <v>Sooty Tern</v>
      </c>
      <c r="H2783" s="83" t="str">
        <f>INDEX(Data!E$2:E$6500,MATCH(A2783,Data!$A$2:$A$6500,0))</f>
        <v>Data Deficient</v>
      </c>
      <c r="I2783" s="90">
        <f>INDEX(Data!P$2:P$6500,MATCH(A2783,Data!$A$2:$A$6500,0))</f>
        <v>1989</v>
      </c>
      <c r="J2783" s="90">
        <f>INDEX(Data!Q$2:Q$6500,MATCH($A2783,Data!$A$2:$A$6500,0))</f>
        <v>1989</v>
      </c>
      <c r="K2783" s="90">
        <f>INDEX(Data!F$2:F$6500,MATCH($A2783,Data!$A$2:$A$6500,0))</f>
        <v>0</v>
      </c>
      <c r="L2783" s="90">
        <f>INDEX(Data!G$2:G$6500,MATCH($A2783,Data!$A$2:$A$6500,0))</f>
        <v>0</v>
      </c>
      <c r="M2783" s="90">
        <f>INDEX(Data!H$2:H$6500,MATCH($A2783,Data!$A$2:$A$6500,0))</f>
        <v>0</v>
      </c>
      <c r="N2783" s="90">
        <f>INDEX(Data!I$2:I$6500,MATCH($A2783,Data!$A$2:$A$6500,0))</f>
        <v>0</v>
      </c>
      <c r="O2783" s="83">
        <f>INDEX(Data!J$2:J$6500,MATCH($A2783,Data!$A$2:$A$6500,0))</f>
        <v>0</v>
      </c>
      <c r="P2783" t="str">
        <f>_xlfn.XLOOKUP(B2783,Table3[RefID],Table3[Citation])</f>
        <v>Roland &amp; Seitre (1990)</v>
      </c>
    </row>
    <row r="2784" spans="1:16" x14ac:dyDescent="0.35">
      <c r="A2784" s="68">
        <v>2782</v>
      </c>
      <c r="B2784" s="71">
        <v>159</v>
      </c>
      <c r="C2784" s="72">
        <v>5203</v>
      </c>
      <c r="D2784" s="69">
        <v>3288</v>
      </c>
      <c r="E2784" t="str">
        <f>INDEX(Table5[EEZ],MATCH(C2784,Table5[Colony_ID],0))</f>
        <v>French Polynesian Exclusive Economic Zone</v>
      </c>
      <c r="F2784" t="str">
        <f>INDEX(Table5[Corrected Island/Colony Name],MATCH('Full Data'!C2784,Table5[Colony_ID],0))</f>
        <v>Motu Papa</v>
      </c>
      <c r="G2784" t="str">
        <f>INDEX(Table4[Common_Name],MATCH('Full Data'!D2784,Table4[SpcRecID],0))</f>
        <v>Sooty Tern</v>
      </c>
      <c r="H2784" s="83" t="str">
        <f>INDEX(Data!E$2:E$6500,MATCH(A2784,Data!$A$2:$A$6500,0))</f>
        <v>Confirmed</v>
      </c>
      <c r="I2784" s="90">
        <f>INDEX(Data!P$2:P$6500,MATCH(A2784,Data!$A$2:$A$6500,0))</f>
        <v>1990</v>
      </c>
      <c r="J2784" s="90">
        <f>INDEX(Data!Q$2:Q$6500,MATCH($A2784,Data!$A$2:$A$6500,0))</f>
        <v>1990</v>
      </c>
      <c r="K2784" s="90">
        <f>INDEX(Data!F$2:F$6500,MATCH($A2784,Data!$A$2:$A$6500,0))</f>
        <v>0</v>
      </c>
      <c r="L2784" s="90">
        <f>INDEX(Data!G$2:G$6500,MATCH($A2784,Data!$A$2:$A$6500,0))</f>
        <v>0</v>
      </c>
      <c r="M2784" s="90">
        <f>INDEX(Data!H$2:H$6500,MATCH($A2784,Data!$A$2:$A$6500,0))</f>
        <v>1000</v>
      </c>
      <c r="N2784" s="90">
        <f>INDEX(Data!I$2:I$6500,MATCH($A2784,Data!$A$2:$A$6500,0))</f>
        <v>9999</v>
      </c>
      <c r="O2784" s="83" t="str">
        <f>INDEX(Data!J$2:J$6500,MATCH($A2784,Data!$A$2:$A$6500,0))</f>
        <v>breeding pairs</v>
      </c>
      <c r="P2784" t="str">
        <f>_xlfn.XLOOKUP(B2784,Table3[RefID],Table3[Citation])</f>
        <v>Roland &amp; Seitre (1990)</v>
      </c>
    </row>
    <row r="2785" spans="1:16" x14ac:dyDescent="0.35">
      <c r="A2785" s="68">
        <v>2783</v>
      </c>
      <c r="B2785" s="71">
        <v>159</v>
      </c>
      <c r="C2785" s="72">
        <v>5205</v>
      </c>
      <c r="D2785" s="69">
        <v>3288</v>
      </c>
      <c r="E2785" t="str">
        <f>INDEX(Table5[EEZ],MATCH(C2785,Table5[Colony_ID],0))</f>
        <v>French Polynesian Exclusive Economic Zone</v>
      </c>
      <c r="F2785" t="str">
        <f>INDEX(Table5[Corrected Island/Colony Name],MATCH('Full Data'!C2785,Table5[Colony_ID],0))</f>
        <v>Motu Tekohai</v>
      </c>
      <c r="G2785" t="str">
        <f>INDEX(Table4[Common_Name],MATCH('Full Data'!D2785,Table4[SpcRecID],0))</f>
        <v>Sooty Tern</v>
      </c>
      <c r="H2785" s="83" t="str">
        <f>INDEX(Data!E$2:E$6500,MATCH(A2785,Data!$A$2:$A$6500,0))</f>
        <v>Confirmed</v>
      </c>
      <c r="I2785" s="90">
        <f>INDEX(Data!P$2:P$6500,MATCH(A2785,Data!$A$2:$A$6500,0))</f>
        <v>1990</v>
      </c>
      <c r="J2785" s="90">
        <f>INDEX(Data!Q$2:Q$6500,MATCH($A2785,Data!$A$2:$A$6500,0))</f>
        <v>1990</v>
      </c>
      <c r="K2785" s="90">
        <f>INDEX(Data!F$2:F$6500,MATCH($A2785,Data!$A$2:$A$6500,0))</f>
        <v>0</v>
      </c>
      <c r="L2785" s="90">
        <f>INDEX(Data!G$2:G$6500,MATCH($A2785,Data!$A$2:$A$6500,0))</f>
        <v>0</v>
      </c>
      <c r="M2785" s="90">
        <f>INDEX(Data!H$2:H$6500,MATCH($A2785,Data!$A$2:$A$6500,0))</f>
        <v>0</v>
      </c>
      <c r="N2785" s="90">
        <f>INDEX(Data!I$2:I$6500,MATCH($A2785,Data!$A$2:$A$6500,0))</f>
        <v>0</v>
      </c>
      <c r="O2785" s="83">
        <f>INDEX(Data!J$2:J$6500,MATCH($A2785,Data!$A$2:$A$6500,0))</f>
        <v>0</v>
      </c>
      <c r="P2785" t="str">
        <f>_xlfn.XLOOKUP(B2785,Table3[RefID],Table3[Citation])</f>
        <v>Roland &amp; Seitre (1990)</v>
      </c>
    </row>
    <row r="2786" spans="1:16" x14ac:dyDescent="0.35">
      <c r="A2786" s="68">
        <v>2784</v>
      </c>
      <c r="B2786" s="71">
        <v>159</v>
      </c>
      <c r="C2786" s="72">
        <v>5208</v>
      </c>
      <c r="D2786" s="69">
        <v>3288</v>
      </c>
      <c r="E2786" t="str">
        <f>INDEX(Table5[EEZ],MATCH(C2786,Table5[Colony_ID],0))</f>
        <v>French Polynesian Exclusive Economic Zone</v>
      </c>
      <c r="F2786" t="str">
        <f>INDEX(Table5[Corrected Island/Colony Name],MATCH('Full Data'!C2786,Table5[Colony_ID],0))</f>
        <v>Moto Mokohe</v>
      </c>
      <c r="G2786" t="str">
        <f>INDEX(Table4[Common_Name],MATCH('Full Data'!D2786,Table4[SpcRecID],0))</f>
        <v>Sooty Tern</v>
      </c>
      <c r="H2786" s="83" t="str">
        <f>INDEX(Data!E$2:E$6500,MATCH(A2786,Data!$A$2:$A$6500,0))</f>
        <v>Confirmed</v>
      </c>
      <c r="I2786" s="90">
        <f>INDEX(Data!P$2:P$6500,MATCH(A2786,Data!$A$2:$A$6500,0))</f>
        <v>1989</v>
      </c>
      <c r="J2786" s="90">
        <f>INDEX(Data!Q$2:Q$6500,MATCH($A2786,Data!$A$2:$A$6500,0))</f>
        <v>1989</v>
      </c>
      <c r="K2786" s="90">
        <f>INDEX(Data!F$2:F$6500,MATCH($A2786,Data!$A$2:$A$6500,0))</f>
        <v>0</v>
      </c>
      <c r="L2786" s="90">
        <f>INDEX(Data!G$2:G$6500,MATCH($A2786,Data!$A$2:$A$6500,0))</f>
        <v>0</v>
      </c>
      <c r="M2786" s="90">
        <f>INDEX(Data!H$2:H$6500,MATCH($A2786,Data!$A$2:$A$6500,0))</f>
        <v>0</v>
      </c>
      <c r="N2786" s="90">
        <f>INDEX(Data!I$2:I$6500,MATCH($A2786,Data!$A$2:$A$6500,0))</f>
        <v>0</v>
      </c>
      <c r="O2786" s="83">
        <f>INDEX(Data!J$2:J$6500,MATCH($A2786,Data!$A$2:$A$6500,0))</f>
        <v>0</v>
      </c>
      <c r="P2786" t="str">
        <f>_xlfn.XLOOKUP(B2786,Table3[RefID],Table3[Citation])</f>
        <v>Roland &amp; Seitre (1990)</v>
      </c>
    </row>
    <row r="2787" spans="1:16" x14ac:dyDescent="0.35">
      <c r="A2787" s="68">
        <v>2785</v>
      </c>
      <c r="B2787" s="71">
        <v>159</v>
      </c>
      <c r="C2787" s="72">
        <v>5048</v>
      </c>
      <c r="D2787" s="69">
        <v>3880</v>
      </c>
      <c r="E2787" t="str">
        <f>INDEX(Table5[EEZ],MATCH(C2787,Table5[Colony_ID],0))</f>
        <v>French Polynesian Exclusive Economic Zone</v>
      </c>
      <c r="F2787" t="str">
        <f>INDEX(Table5[Corrected Island/Colony Name],MATCH('Full Data'!C2787,Table5[Colony_ID],0))</f>
        <v>Jacquemart Rocks</v>
      </c>
      <c r="G2787" t="str">
        <f>INDEX(Table4[Common_Name],MATCH('Full Data'!D2787,Table4[SpcRecID],0))</f>
        <v>Tahiti Petrel</v>
      </c>
      <c r="H2787" s="83" t="str">
        <f>INDEX(Data!E$2:E$6500,MATCH(A2787,Data!$A$2:$A$6500,0))</f>
        <v>data deficient</v>
      </c>
      <c r="I2787" s="90">
        <f>INDEX(Data!P$2:P$6500,MATCH(A2787,Data!$A$2:$A$6500,0))</f>
        <v>1990</v>
      </c>
      <c r="J2787" s="90">
        <f>INDEX(Data!Q$2:Q$6500,MATCH($A2787,Data!$A$2:$A$6500,0))</f>
        <v>1990</v>
      </c>
      <c r="K2787" s="90">
        <f>INDEX(Data!F$2:F$6500,MATCH($A2787,Data!$A$2:$A$6500,0))</f>
        <v>0</v>
      </c>
      <c r="L2787" s="90">
        <f>INDEX(Data!G$2:G$6500,MATCH($A2787,Data!$A$2:$A$6500,0))</f>
        <v>0</v>
      </c>
      <c r="M2787" s="90">
        <f>INDEX(Data!H$2:H$6500,MATCH($A2787,Data!$A$2:$A$6500,0))</f>
        <v>0</v>
      </c>
      <c r="N2787" s="90">
        <f>INDEX(Data!I$2:I$6500,MATCH($A2787,Data!$A$2:$A$6500,0))</f>
        <v>0</v>
      </c>
      <c r="O2787" s="83">
        <f>INDEX(Data!J$2:J$6500,MATCH($A2787,Data!$A$2:$A$6500,0))</f>
        <v>0</v>
      </c>
      <c r="P2787" t="str">
        <f>_xlfn.XLOOKUP(B2787,Table3[RefID],Table3[Citation])</f>
        <v>Roland &amp; Seitre (1990)</v>
      </c>
    </row>
    <row r="2788" spans="1:16" x14ac:dyDescent="0.35">
      <c r="A2788" s="68">
        <v>2786</v>
      </c>
      <c r="B2788" s="71">
        <v>159</v>
      </c>
      <c r="C2788" s="72">
        <v>5109</v>
      </c>
      <c r="D2788" s="70">
        <v>3880</v>
      </c>
      <c r="E2788" t="str">
        <f>INDEX(Table5[EEZ],MATCH(C2788,Table5[Colony_ID],0))</f>
        <v>French Polynesian Exclusive Economic Zone</v>
      </c>
      <c r="F2788" t="str">
        <f>INDEX(Table5[Corrected Island/Colony Name],MATCH('Full Data'!C2788,Table5[Colony_ID],0))</f>
        <v>Nuku Hiva</v>
      </c>
      <c r="G2788" t="str">
        <f>INDEX(Table4[Common_Name],MATCH('Full Data'!D2788,Table4[SpcRecID],0))</f>
        <v>Tahiti Petrel</v>
      </c>
      <c r="H2788" s="83" t="str">
        <f>INDEX(Data!E$2:E$6500,MATCH(A2788,Data!$A$2:$A$6500,0))</f>
        <v>confirmed</v>
      </c>
      <c r="I2788" s="90">
        <f>INDEX(Data!P$2:P$6500,MATCH(A2788,Data!$A$2:$A$6500,0))</f>
        <v>1990</v>
      </c>
      <c r="J2788" s="90">
        <f>INDEX(Data!Q$2:Q$6500,MATCH($A2788,Data!$A$2:$A$6500,0))</f>
        <v>1990</v>
      </c>
      <c r="K2788" s="90">
        <f>INDEX(Data!F$2:F$6500,MATCH($A2788,Data!$A$2:$A$6500,0))</f>
        <v>0</v>
      </c>
      <c r="L2788" s="90">
        <f>INDEX(Data!G$2:G$6500,MATCH($A2788,Data!$A$2:$A$6500,0))</f>
        <v>0</v>
      </c>
      <c r="M2788" s="90">
        <f>INDEX(Data!H$2:H$6500,MATCH($A2788,Data!$A$2:$A$6500,0))</f>
        <v>0</v>
      </c>
      <c r="N2788" s="90">
        <f>INDEX(Data!I$2:I$6500,MATCH($A2788,Data!$A$2:$A$6500,0))</f>
        <v>0</v>
      </c>
      <c r="O2788" s="83">
        <f>INDEX(Data!J$2:J$6500,MATCH($A2788,Data!$A$2:$A$6500,0))</f>
        <v>0</v>
      </c>
      <c r="P2788" t="str">
        <f>_xlfn.XLOOKUP(B2788,Table3[RefID],Table3[Citation])</f>
        <v>Roland &amp; Seitre (1990)</v>
      </c>
    </row>
    <row r="2789" spans="1:16" x14ac:dyDescent="0.35">
      <c r="A2789" s="68">
        <v>2787</v>
      </c>
      <c r="B2789" s="71">
        <v>159</v>
      </c>
      <c r="C2789" s="72">
        <v>5207</v>
      </c>
      <c r="D2789" s="70">
        <v>3880</v>
      </c>
      <c r="E2789" t="str">
        <f>INDEX(Table5[EEZ],MATCH(C2789,Table5[Colony_ID],0))</f>
        <v>French Polynesian Exclusive Economic Zone</v>
      </c>
      <c r="F2789" t="str">
        <f>INDEX(Table5[Corrected Island/Colony Name],MATCH('Full Data'!C2789,Table5[Colony_ID],0))</f>
        <v>Ua Huka</v>
      </c>
      <c r="G2789" t="str">
        <f>INDEX(Table4[Common_Name],MATCH('Full Data'!D2789,Table4[SpcRecID],0))</f>
        <v>Tahiti Petrel</v>
      </c>
      <c r="H2789" s="83" t="str">
        <f>INDEX(Data!E$2:E$6500,MATCH(A2789,Data!$A$2:$A$6500,0))</f>
        <v>Potential Breeding</v>
      </c>
      <c r="I2789" s="90">
        <f>INDEX(Data!P$2:P$6500,MATCH(A2789,Data!$A$2:$A$6500,0))</f>
        <v>1990</v>
      </c>
      <c r="J2789" s="90">
        <f>INDEX(Data!Q$2:Q$6500,MATCH($A2789,Data!$A$2:$A$6500,0))</f>
        <v>1990</v>
      </c>
      <c r="K2789" s="90">
        <f>INDEX(Data!F$2:F$6500,MATCH($A2789,Data!$A$2:$A$6500,0))</f>
        <v>0</v>
      </c>
      <c r="L2789" s="90">
        <f>INDEX(Data!G$2:G$6500,MATCH($A2789,Data!$A$2:$A$6500,0))</f>
        <v>0</v>
      </c>
      <c r="M2789" s="90">
        <f>INDEX(Data!H$2:H$6500,MATCH($A2789,Data!$A$2:$A$6500,0))</f>
        <v>0</v>
      </c>
      <c r="N2789" s="90">
        <f>INDEX(Data!I$2:I$6500,MATCH($A2789,Data!$A$2:$A$6500,0))</f>
        <v>0</v>
      </c>
      <c r="O2789" s="83">
        <f>INDEX(Data!J$2:J$6500,MATCH($A2789,Data!$A$2:$A$6500,0))</f>
        <v>0</v>
      </c>
      <c r="P2789" t="str">
        <f>_xlfn.XLOOKUP(B2789,Table3[RefID],Table3[Citation])</f>
        <v>Roland &amp; Seitre (1990)</v>
      </c>
    </row>
    <row r="2790" spans="1:16" x14ac:dyDescent="0.35">
      <c r="A2790" s="68">
        <v>2788</v>
      </c>
      <c r="B2790" s="71">
        <v>159</v>
      </c>
      <c r="C2790" s="72">
        <v>5155</v>
      </c>
      <c r="D2790" s="70">
        <v>9999999</v>
      </c>
      <c r="E2790" t="str">
        <f>INDEX(Table5[EEZ],MATCH(C2790,Table5[Colony_ID],0))</f>
        <v>French Polynesian Exclusive Economic Zone</v>
      </c>
      <c r="F2790" t="str">
        <f>INDEX(Table5[Corrected Island/Colony Name],MATCH('Full Data'!C2790,Table5[Colony_ID],0))</f>
        <v>Motu Patioti</v>
      </c>
      <c r="G2790" t="str">
        <f>INDEX(Table4[Common_Name],MATCH('Full Data'!D2790,Table4[SpcRecID],0))</f>
        <v>Pterodroma sp.</v>
      </c>
      <c r="H2790" s="83" t="str">
        <f>INDEX(Data!E$2:E$6500,MATCH(A2790,Data!$A$2:$A$6500,0))</f>
        <v>Potential Breeding</v>
      </c>
      <c r="I2790" s="90">
        <f>INDEX(Data!P$2:P$6500,MATCH(A2790,Data!$A$2:$A$6500,0))</f>
        <v>1990</v>
      </c>
      <c r="J2790" s="90">
        <f>INDEX(Data!Q$2:Q$6500,MATCH($A2790,Data!$A$2:$A$6500,0))</f>
        <v>1990</v>
      </c>
      <c r="K2790" s="90">
        <f>INDEX(Data!F$2:F$6500,MATCH($A2790,Data!$A$2:$A$6500,0))</f>
        <v>0</v>
      </c>
      <c r="L2790" s="90">
        <f>INDEX(Data!G$2:G$6500,MATCH($A2790,Data!$A$2:$A$6500,0))</f>
        <v>0</v>
      </c>
      <c r="M2790" s="90">
        <f>INDEX(Data!H$2:H$6500,MATCH($A2790,Data!$A$2:$A$6500,0))</f>
        <v>0</v>
      </c>
      <c r="N2790" s="90">
        <f>INDEX(Data!I$2:I$6500,MATCH($A2790,Data!$A$2:$A$6500,0))</f>
        <v>0</v>
      </c>
      <c r="O2790" s="83">
        <f>INDEX(Data!J$2:J$6500,MATCH($A2790,Data!$A$2:$A$6500,0))</f>
        <v>0</v>
      </c>
      <c r="P2790" t="str">
        <f>_xlfn.XLOOKUP(B2790,Table3[RefID],Table3[Citation])</f>
        <v>Roland &amp; Seitre (1990)</v>
      </c>
    </row>
    <row r="2791" spans="1:16" x14ac:dyDescent="0.35">
      <c r="A2791" s="68">
        <v>2789</v>
      </c>
      <c r="B2791" s="71">
        <v>159</v>
      </c>
      <c r="C2791" s="72">
        <v>5032</v>
      </c>
      <c r="D2791" s="70">
        <v>3974</v>
      </c>
      <c r="E2791" t="str">
        <f>INDEX(Table5[EEZ],MATCH(C2791,Table5[Colony_ID],0))</f>
        <v>French Polynesian Exclusive Economic Zone</v>
      </c>
      <c r="F2791" t="str">
        <f>INDEX(Table5[Corrected Island/Colony Name],MATCH('Full Data'!C2791,Table5[Colony_ID],0))</f>
        <v>Marotiri</v>
      </c>
      <c r="G2791" t="str">
        <f>INDEX(Table4[Common_Name],MATCH('Full Data'!D2791,Table4[SpcRecID],0))</f>
        <v>White-bellied Storm-petrel</v>
      </c>
      <c r="H2791" s="83" t="str">
        <f>INDEX(Data!E$2:E$6500,MATCH(A2791,Data!$A$2:$A$6500,0))</f>
        <v>Data Deficient</v>
      </c>
      <c r="I2791" s="90">
        <f>INDEX(Data!P$2:P$6500,MATCH(A2791,Data!$A$2:$A$6500,0))</f>
        <v>1989</v>
      </c>
      <c r="J2791" s="90">
        <f>INDEX(Data!Q$2:Q$6500,MATCH($A2791,Data!$A$2:$A$6500,0))</f>
        <v>1989</v>
      </c>
      <c r="K2791" s="90">
        <f>INDEX(Data!F$2:F$6500,MATCH($A2791,Data!$A$2:$A$6500,0))</f>
        <v>0</v>
      </c>
      <c r="L2791" s="90">
        <f>INDEX(Data!G$2:G$6500,MATCH($A2791,Data!$A$2:$A$6500,0))</f>
        <v>0</v>
      </c>
      <c r="M2791" s="90">
        <f>INDEX(Data!H$2:H$6500,MATCH($A2791,Data!$A$2:$A$6500,0))</f>
        <v>0</v>
      </c>
      <c r="N2791" s="90">
        <f>INDEX(Data!I$2:I$6500,MATCH($A2791,Data!$A$2:$A$6500,0))</f>
        <v>0</v>
      </c>
      <c r="O2791" s="83">
        <f>INDEX(Data!J$2:J$6500,MATCH($A2791,Data!$A$2:$A$6500,0))</f>
        <v>0</v>
      </c>
      <c r="P2791" t="str">
        <f>_xlfn.XLOOKUP(B2791,Table3[RefID],Table3[Citation])</f>
        <v>Roland &amp; Seitre (1990)</v>
      </c>
    </row>
    <row r="2792" spans="1:16" x14ac:dyDescent="0.35">
      <c r="A2792" s="68">
        <v>2790</v>
      </c>
      <c r="B2792" s="71">
        <v>159</v>
      </c>
      <c r="C2792" s="72">
        <v>5035</v>
      </c>
      <c r="D2792" s="70">
        <v>3974</v>
      </c>
      <c r="E2792" t="str">
        <f>INDEX(Table5[EEZ],MATCH(C2792,Table5[Colony_ID],0))</f>
        <v>French Polynesian Exclusive Economic Zone</v>
      </c>
      <c r="F2792" t="str">
        <f>INDEX(Table5[Corrected Island/Colony Name],MATCH('Full Data'!C2792,Table5[Colony_ID],0))</f>
        <v>Ile Tauturou</v>
      </c>
      <c r="G2792" t="str">
        <f>INDEX(Table4[Common_Name],MATCH('Full Data'!D2792,Table4[SpcRecID],0))</f>
        <v>White-bellied Storm-petrel</v>
      </c>
      <c r="H2792" s="83" t="str">
        <f>INDEX(Data!E$2:E$6500,MATCH(A2792,Data!$A$2:$A$6500,0))</f>
        <v>confirmed</v>
      </c>
      <c r="I2792" s="90">
        <f>INDEX(Data!P$2:P$6500,MATCH(A2792,Data!$A$2:$A$6500,0))</f>
        <v>1989</v>
      </c>
      <c r="J2792" s="90">
        <f>INDEX(Data!Q$2:Q$6500,MATCH($A2792,Data!$A$2:$A$6500,0))</f>
        <v>1989</v>
      </c>
      <c r="K2792" s="90">
        <f>INDEX(Data!F$2:F$6500,MATCH($A2792,Data!$A$2:$A$6500,0))</f>
        <v>200</v>
      </c>
      <c r="L2792" s="90">
        <f>INDEX(Data!G$2:G$6500,MATCH($A2792,Data!$A$2:$A$6500,0))</f>
        <v>200</v>
      </c>
      <c r="M2792" s="90">
        <f>INDEX(Data!H$2:H$6500,MATCH($A2792,Data!$A$2:$A$6500,0))</f>
        <v>0</v>
      </c>
      <c r="N2792" s="90">
        <f>INDEX(Data!I$2:I$6500,MATCH($A2792,Data!$A$2:$A$6500,0))</f>
        <v>0</v>
      </c>
      <c r="O2792" s="83" t="str">
        <f>INDEX(Data!J$2:J$6500,MATCH($A2792,Data!$A$2:$A$6500,0))</f>
        <v>breeding pairs</v>
      </c>
      <c r="P2792" t="str">
        <f>_xlfn.XLOOKUP(B2792,Table3[RefID],Table3[Citation])</f>
        <v>Roland &amp; Seitre (1990)</v>
      </c>
    </row>
    <row r="2793" spans="1:16" x14ac:dyDescent="0.35">
      <c r="A2793" s="68">
        <v>2791</v>
      </c>
      <c r="B2793" s="71">
        <v>159</v>
      </c>
      <c r="C2793" s="72">
        <v>5015</v>
      </c>
      <c r="D2793" s="69">
        <v>3650</v>
      </c>
      <c r="E2793" t="str">
        <f>INDEX(Table5[EEZ],MATCH(C2793,Table5[Colony_ID],0))</f>
        <v>French Polynesian Exclusive Economic Zone</v>
      </c>
      <c r="F2793" t="str">
        <f>INDEX(Table5[Corrected Island/Colony Name],MATCH('Full Data'!C2793,Table5[Colony_ID],0))</f>
        <v>Fatu Huku</v>
      </c>
      <c r="G2793" t="str">
        <f>INDEX(Table4[Common_Name],MATCH('Full Data'!D2793,Table4[SpcRecID],0))</f>
        <v>White-tailed Tropicbird</v>
      </c>
      <c r="H2793" s="83" t="str">
        <f>INDEX(Data!E$2:E$6500,MATCH(A2793,Data!$A$2:$A$6500,0))</f>
        <v>data deficient</v>
      </c>
      <c r="I2793" s="90">
        <f>INDEX(Data!P$2:P$6500,MATCH(A2793,Data!$A$2:$A$6500,0))</f>
        <v>1990</v>
      </c>
      <c r="J2793" s="90">
        <f>INDEX(Data!Q$2:Q$6500,MATCH($A2793,Data!$A$2:$A$6500,0))</f>
        <v>1990</v>
      </c>
      <c r="K2793" s="90">
        <f>INDEX(Data!F$2:F$6500,MATCH($A2793,Data!$A$2:$A$6500,0))</f>
        <v>10</v>
      </c>
      <c r="L2793" s="90">
        <f>INDEX(Data!G$2:G$6500,MATCH($A2793,Data!$A$2:$A$6500,0))</f>
        <v>20</v>
      </c>
      <c r="M2793" s="90">
        <f>INDEX(Data!H$2:H$6500,MATCH($A2793,Data!$A$2:$A$6500,0))</f>
        <v>0</v>
      </c>
      <c r="N2793" s="90">
        <f>INDEX(Data!I$2:I$6500,MATCH($A2793,Data!$A$2:$A$6500,0))</f>
        <v>0</v>
      </c>
      <c r="O2793" s="83" t="str">
        <f>INDEX(Data!J$2:J$6500,MATCH($A2793,Data!$A$2:$A$6500,0))</f>
        <v>individuals</v>
      </c>
      <c r="P2793" t="str">
        <f>_xlfn.XLOOKUP(B2793,Table3[RefID],Table3[Citation])</f>
        <v>Roland &amp; Seitre (1990)</v>
      </c>
    </row>
    <row r="2794" spans="1:16" x14ac:dyDescent="0.35">
      <c r="A2794" s="68">
        <v>2792</v>
      </c>
      <c r="B2794" s="71">
        <v>159</v>
      </c>
      <c r="C2794" s="72">
        <v>5059</v>
      </c>
      <c r="D2794" s="69">
        <v>3650</v>
      </c>
      <c r="E2794" t="str">
        <f>INDEX(Table5[EEZ],MATCH(C2794,Table5[Colony_ID],0))</f>
        <v>French Polynesian Exclusive Economic Zone</v>
      </c>
      <c r="F2794" t="str">
        <f>INDEX(Table5[Corrected Island/Colony Name],MATCH('Full Data'!C2794,Table5[Colony_ID],0))</f>
        <v>Makatea</v>
      </c>
      <c r="G2794" t="str">
        <f>INDEX(Table4[Common_Name],MATCH('Full Data'!D2794,Table4[SpcRecID],0))</f>
        <v>White-tailed Tropicbird</v>
      </c>
      <c r="H2794" s="83" t="str">
        <f>INDEX(Data!E$2:E$6500,MATCH(A2794,Data!$A$2:$A$6500,0))</f>
        <v>Data Deficient</v>
      </c>
      <c r="I2794" s="90">
        <f>INDEX(Data!P$2:P$6500,MATCH(A2794,Data!$A$2:$A$6500,0))</f>
        <v>1990</v>
      </c>
      <c r="J2794" s="90">
        <f>INDEX(Data!Q$2:Q$6500,MATCH($A2794,Data!$A$2:$A$6500,0))</f>
        <v>1990</v>
      </c>
      <c r="K2794" s="90">
        <f>INDEX(Data!F$2:F$6500,MATCH($A2794,Data!$A$2:$A$6500,0))</f>
        <v>0</v>
      </c>
      <c r="L2794" s="90">
        <f>INDEX(Data!G$2:G$6500,MATCH($A2794,Data!$A$2:$A$6500,0))</f>
        <v>0</v>
      </c>
      <c r="M2794" s="90">
        <f>INDEX(Data!H$2:H$6500,MATCH($A2794,Data!$A$2:$A$6500,0))</f>
        <v>0</v>
      </c>
      <c r="N2794" s="90">
        <f>INDEX(Data!I$2:I$6500,MATCH($A2794,Data!$A$2:$A$6500,0))</f>
        <v>0</v>
      </c>
      <c r="O2794" s="83">
        <f>INDEX(Data!J$2:J$6500,MATCH($A2794,Data!$A$2:$A$6500,0))</f>
        <v>0</v>
      </c>
      <c r="P2794" t="str">
        <f>_xlfn.XLOOKUP(B2794,Table3[RefID],Table3[Citation])</f>
        <v>Roland &amp; Seitre (1990)</v>
      </c>
    </row>
    <row r="2795" spans="1:16" x14ac:dyDescent="0.35">
      <c r="A2795" s="68">
        <v>2793</v>
      </c>
      <c r="B2795" s="71">
        <v>159</v>
      </c>
      <c r="C2795" s="72">
        <v>5079</v>
      </c>
      <c r="D2795" s="69">
        <v>3650</v>
      </c>
      <c r="E2795" t="str">
        <f>INDEX(Table5[EEZ],MATCH(C2795,Table5[Colony_ID],0))</f>
        <v>French Polynesian Exclusive Economic Zone</v>
      </c>
      <c r="F2795" t="str">
        <f>INDEX(Table5[Corrected Island/Colony Name],MATCH('Full Data'!C2795,Table5[Colony_ID],0))</f>
        <v>Tiahura Island</v>
      </c>
      <c r="G2795" t="str">
        <f>INDEX(Table4[Common_Name],MATCH('Full Data'!D2795,Table4[SpcRecID],0))</f>
        <v>White-tailed Tropicbird</v>
      </c>
      <c r="H2795" s="83" t="str">
        <f>INDEX(Data!E$2:E$6500,MATCH(A2795,Data!$A$2:$A$6500,0))</f>
        <v>Data Deficient</v>
      </c>
      <c r="I2795" s="90">
        <f>INDEX(Data!P$2:P$6500,MATCH(A2795,Data!$A$2:$A$6500,0))</f>
        <v>1989</v>
      </c>
      <c r="J2795" s="90">
        <f>INDEX(Data!Q$2:Q$6500,MATCH($A2795,Data!$A$2:$A$6500,0))</f>
        <v>1989</v>
      </c>
      <c r="K2795" s="90">
        <f>INDEX(Data!F$2:F$6500,MATCH($A2795,Data!$A$2:$A$6500,0))</f>
        <v>0</v>
      </c>
      <c r="L2795" s="90">
        <f>INDEX(Data!G$2:G$6500,MATCH($A2795,Data!$A$2:$A$6500,0))</f>
        <v>0</v>
      </c>
      <c r="M2795" s="90">
        <f>INDEX(Data!H$2:H$6500,MATCH($A2795,Data!$A$2:$A$6500,0))</f>
        <v>0</v>
      </c>
      <c r="N2795" s="90">
        <f>INDEX(Data!I$2:I$6500,MATCH($A2795,Data!$A$2:$A$6500,0))</f>
        <v>0</v>
      </c>
      <c r="O2795" s="83">
        <f>INDEX(Data!J$2:J$6500,MATCH($A2795,Data!$A$2:$A$6500,0))</f>
        <v>0</v>
      </c>
      <c r="P2795" t="str">
        <f>_xlfn.XLOOKUP(B2795,Table3[RefID],Table3[Citation])</f>
        <v>Roland &amp; Seitre (1990)</v>
      </c>
    </row>
    <row r="2796" spans="1:16" x14ac:dyDescent="0.35">
      <c r="A2796" s="68">
        <v>2794</v>
      </c>
      <c r="B2796" s="71">
        <v>159</v>
      </c>
      <c r="C2796" s="72">
        <v>5117</v>
      </c>
      <c r="D2796" s="69">
        <v>3650</v>
      </c>
      <c r="E2796" t="str">
        <f>INDEX(Table5[EEZ],MATCH(C2796,Table5[Colony_ID],0))</f>
        <v>French Polynesian Exclusive Economic Zone</v>
      </c>
      <c r="F2796" t="str">
        <f>INDEX(Table5[Corrected Island/Colony Name],MATCH('Full Data'!C2796,Table5[Colony_ID],0))</f>
        <v>Motu Nuumiri</v>
      </c>
      <c r="G2796" t="str">
        <f>INDEX(Table4[Common_Name],MATCH('Full Data'!D2796,Table4[SpcRecID],0))</f>
        <v>White-tailed Tropicbird</v>
      </c>
      <c r="H2796" s="83" t="str">
        <f>INDEX(Data!E$2:E$6500,MATCH(A2796,Data!$A$2:$A$6500,0))</f>
        <v>Data Deficient</v>
      </c>
      <c r="I2796" s="90">
        <f>INDEX(Data!P$2:P$6500,MATCH(A2796,Data!$A$2:$A$6500,0))</f>
        <v>1989</v>
      </c>
      <c r="J2796" s="90">
        <f>INDEX(Data!Q$2:Q$6500,MATCH($A2796,Data!$A$2:$A$6500,0))</f>
        <v>1989</v>
      </c>
      <c r="K2796" s="90">
        <f>INDEX(Data!F$2:F$6500,MATCH($A2796,Data!$A$2:$A$6500,0))</f>
        <v>0</v>
      </c>
      <c r="L2796" s="90">
        <f>INDEX(Data!G$2:G$6500,MATCH($A2796,Data!$A$2:$A$6500,0))</f>
        <v>0</v>
      </c>
      <c r="M2796" s="90">
        <f>INDEX(Data!H$2:H$6500,MATCH($A2796,Data!$A$2:$A$6500,0))</f>
        <v>0</v>
      </c>
      <c r="N2796" s="90">
        <f>INDEX(Data!I$2:I$6500,MATCH($A2796,Data!$A$2:$A$6500,0))</f>
        <v>0</v>
      </c>
      <c r="O2796" s="83">
        <f>INDEX(Data!J$2:J$6500,MATCH($A2796,Data!$A$2:$A$6500,0))</f>
        <v>0</v>
      </c>
      <c r="P2796" t="str">
        <f>_xlfn.XLOOKUP(B2796,Table3[RefID],Table3[Citation])</f>
        <v>Roland &amp; Seitre (1990)</v>
      </c>
    </row>
    <row r="2797" spans="1:16" x14ac:dyDescent="0.35">
      <c r="A2797" s="68">
        <v>2795</v>
      </c>
      <c r="B2797" s="71">
        <v>159</v>
      </c>
      <c r="C2797" s="72">
        <v>5203</v>
      </c>
      <c r="D2797" s="69">
        <v>3650</v>
      </c>
      <c r="E2797" t="str">
        <f>INDEX(Table5[EEZ],MATCH(C2797,Table5[Colony_ID],0))</f>
        <v>French Polynesian Exclusive Economic Zone</v>
      </c>
      <c r="F2797" t="str">
        <f>INDEX(Table5[Corrected Island/Colony Name],MATCH('Full Data'!C2797,Table5[Colony_ID],0))</f>
        <v>Motu Papa</v>
      </c>
      <c r="G2797" t="str">
        <f>INDEX(Table4[Common_Name],MATCH('Full Data'!D2797,Table4[SpcRecID],0))</f>
        <v>White-tailed Tropicbird</v>
      </c>
      <c r="H2797" s="83" t="str">
        <f>INDEX(Data!E$2:E$6500,MATCH(A2797,Data!$A$2:$A$6500,0))</f>
        <v>data deficient</v>
      </c>
      <c r="I2797" s="90">
        <f>INDEX(Data!P$2:P$6500,MATCH(A2797,Data!$A$2:$A$6500,0))</f>
        <v>1989</v>
      </c>
      <c r="J2797" s="90">
        <f>INDEX(Data!Q$2:Q$6500,MATCH($A2797,Data!$A$2:$A$6500,0))</f>
        <v>1989</v>
      </c>
      <c r="K2797" s="90">
        <f>INDEX(Data!F$2:F$6500,MATCH($A2797,Data!$A$2:$A$6500,0))</f>
        <v>0</v>
      </c>
      <c r="L2797" s="90">
        <f>INDEX(Data!G$2:G$6500,MATCH($A2797,Data!$A$2:$A$6500,0))</f>
        <v>0</v>
      </c>
      <c r="M2797" s="90">
        <f>INDEX(Data!H$2:H$6500,MATCH($A2797,Data!$A$2:$A$6500,0))</f>
        <v>0</v>
      </c>
      <c r="N2797" s="90">
        <f>INDEX(Data!I$2:I$6500,MATCH($A2797,Data!$A$2:$A$6500,0))</f>
        <v>0</v>
      </c>
      <c r="O2797" s="83">
        <f>INDEX(Data!J$2:J$6500,MATCH($A2797,Data!$A$2:$A$6500,0))</f>
        <v>0</v>
      </c>
      <c r="P2797" t="str">
        <f>_xlfn.XLOOKUP(B2797,Table3[RefID],Table3[Citation])</f>
        <v>Roland &amp; Seitre (1990)</v>
      </c>
    </row>
    <row r="2798" spans="1:16" x14ac:dyDescent="0.35">
      <c r="A2798" s="68">
        <v>2796</v>
      </c>
      <c r="B2798" s="71">
        <v>159</v>
      </c>
      <c r="C2798" s="72">
        <v>5015</v>
      </c>
      <c r="D2798" s="69">
        <v>3975</v>
      </c>
      <c r="E2798" t="str">
        <f>INDEX(Table5[EEZ],MATCH(C2798,Table5[Colony_ID],0))</f>
        <v>French Polynesian Exclusive Economic Zone</v>
      </c>
      <c r="F2798" t="str">
        <f>INDEX(Table5[Corrected Island/Colony Name],MATCH('Full Data'!C2798,Table5[Colony_ID],0))</f>
        <v>Fatu Huku</v>
      </c>
      <c r="G2798" t="str">
        <f>INDEX(Table4[Common_Name],MATCH('Full Data'!D2798,Table4[SpcRecID],0))</f>
        <v>Polynesian Storm-petrel</v>
      </c>
      <c r="H2798" s="83" t="str">
        <f>INDEX(Data!E$2:E$6500,MATCH(A2798,Data!$A$2:$A$6500,0))</f>
        <v>data deficient</v>
      </c>
      <c r="I2798" s="90">
        <f>INDEX(Data!P$2:P$6500,MATCH(A2798,Data!$A$2:$A$6500,0))</f>
        <v>1990</v>
      </c>
      <c r="J2798" s="90">
        <f>INDEX(Data!Q$2:Q$6500,MATCH($A2798,Data!$A$2:$A$6500,0))</f>
        <v>1990</v>
      </c>
      <c r="K2798" s="90">
        <f>INDEX(Data!F$2:F$6500,MATCH($A2798,Data!$A$2:$A$6500,0))</f>
        <v>1</v>
      </c>
      <c r="L2798" s="90">
        <f>INDEX(Data!G$2:G$6500,MATCH($A2798,Data!$A$2:$A$6500,0))</f>
        <v>1</v>
      </c>
      <c r="M2798" s="90">
        <f>INDEX(Data!H$2:H$6500,MATCH($A2798,Data!$A$2:$A$6500,0))</f>
        <v>0</v>
      </c>
      <c r="N2798" s="90">
        <f>INDEX(Data!I$2:I$6500,MATCH($A2798,Data!$A$2:$A$6500,0))</f>
        <v>0</v>
      </c>
      <c r="O2798" s="83" t="str">
        <f>INDEX(Data!J$2:J$6500,MATCH($A2798,Data!$A$2:$A$6500,0))</f>
        <v>individuals</v>
      </c>
      <c r="P2798" t="str">
        <f>_xlfn.XLOOKUP(B2798,Table3[RefID],Table3[Citation])</f>
        <v>Roland &amp; Seitre (1990)</v>
      </c>
    </row>
    <row r="2799" spans="1:16" x14ac:dyDescent="0.35">
      <c r="A2799" s="68">
        <v>2797</v>
      </c>
      <c r="B2799" s="71">
        <v>159</v>
      </c>
      <c r="C2799" s="72">
        <v>5121</v>
      </c>
      <c r="D2799" s="69">
        <v>3975</v>
      </c>
      <c r="E2799" t="str">
        <f>INDEX(Table5[EEZ],MATCH(C2799,Table5[Colony_ID],0))</f>
        <v>French Polynesian Exclusive Economic Zone</v>
      </c>
      <c r="F2799" t="str">
        <f>INDEX(Table5[Corrected Island/Colony Name],MATCH('Full Data'!C2799,Table5[Colony_ID],0))</f>
        <v>Raivavae</v>
      </c>
      <c r="G2799" t="str">
        <f>INDEX(Table4[Common_Name],MATCH('Full Data'!D2799,Table4[SpcRecID],0))</f>
        <v>Polynesian Storm-petrel</v>
      </c>
      <c r="H2799" s="83" t="str">
        <f>INDEX(Data!E$2:E$6500,MATCH(A2799,Data!$A$2:$A$6500,0))</f>
        <v>Confirmed</v>
      </c>
      <c r="I2799" s="90">
        <f>INDEX(Data!P$2:P$6500,MATCH(A2799,Data!$A$2:$A$6500,0))</f>
        <v>1989</v>
      </c>
      <c r="J2799" s="90">
        <f>INDEX(Data!Q$2:Q$6500,MATCH($A2799,Data!$A$2:$A$6500,0))</f>
        <v>1989</v>
      </c>
      <c r="K2799" s="90">
        <f>INDEX(Data!F$2:F$6500,MATCH($A2799,Data!$A$2:$A$6500,0))</f>
        <v>0</v>
      </c>
      <c r="L2799" s="90">
        <f>INDEX(Data!G$2:G$6500,MATCH($A2799,Data!$A$2:$A$6500,0))</f>
        <v>0</v>
      </c>
      <c r="M2799" s="90">
        <f>INDEX(Data!H$2:H$6500,MATCH($A2799,Data!$A$2:$A$6500,0))</f>
        <v>0</v>
      </c>
      <c r="N2799" s="90">
        <f>INDEX(Data!I$2:I$6500,MATCH($A2799,Data!$A$2:$A$6500,0))</f>
        <v>0</v>
      </c>
      <c r="O2799" s="83">
        <f>INDEX(Data!J$2:J$6500,MATCH($A2799,Data!$A$2:$A$6500,0))</f>
        <v>0</v>
      </c>
      <c r="P2799" t="str">
        <f>_xlfn.XLOOKUP(B2799,Table3[RefID],Table3[Citation])</f>
        <v>Roland &amp; Seitre (1990)</v>
      </c>
    </row>
    <row r="2800" spans="1:16" x14ac:dyDescent="0.35">
      <c r="A2800" s="68">
        <v>2798</v>
      </c>
      <c r="B2800" s="71">
        <v>159</v>
      </c>
      <c r="C2800" s="72">
        <v>5200</v>
      </c>
      <c r="D2800" s="69">
        <v>3975</v>
      </c>
      <c r="E2800" t="str">
        <f>INDEX(Table5[EEZ],MATCH(C2800,Table5[Colony_ID],0))</f>
        <v>French Polynesian Exclusive Economic Zone</v>
      </c>
      <c r="F2800" t="str">
        <f>INDEX(Table5[Corrected Island/Colony Name],MATCH('Full Data'!C2800,Table5[Colony_ID],0))</f>
        <v>Motu Epiti</v>
      </c>
      <c r="G2800" t="str">
        <f>INDEX(Table4[Common_Name],MATCH('Full Data'!D2800,Table4[SpcRecID],0))</f>
        <v>Polynesian Storm-petrel</v>
      </c>
      <c r="H2800" s="83" t="str">
        <f>INDEX(Data!E$2:E$6500,MATCH(A2800,Data!$A$2:$A$6500,0))</f>
        <v>data deficient</v>
      </c>
      <c r="I2800" s="90">
        <f>INDEX(Data!P$2:P$6500,MATCH(A2800,Data!$A$2:$A$6500,0))</f>
        <v>1990</v>
      </c>
      <c r="J2800" s="90">
        <f>INDEX(Data!Q$2:Q$6500,MATCH($A2800,Data!$A$2:$A$6500,0))</f>
        <v>1990</v>
      </c>
      <c r="K2800" s="90">
        <f>INDEX(Data!F$2:F$6500,MATCH($A2800,Data!$A$2:$A$6500,0))</f>
        <v>2</v>
      </c>
      <c r="L2800" s="90">
        <f>INDEX(Data!G$2:G$6500,MATCH($A2800,Data!$A$2:$A$6500,0))</f>
        <v>2</v>
      </c>
      <c r="M2800" s="90">
        <f>INDEX(Data!H$2:H$6500,MATCH($A2800,Data!$A$2:$A$6500,0))</f>
        <v>0</v>
      </c>
      <c r="N2800" s="90">
        <f>INDEX(Data!I$2:I$6500,MATCH($A2800,Data!$A$2:$A$6500,0))</f>
        <v>0</v>
      </c>
      <c r="O2800" s="83" t="str">
        <f>INDEX(Data!J$2:J$6500,MATCH($A2800,Data!$A$2:$A$6500,0))</f>
        <v>individuals</v>
      </c>
      <c r="P2800" t="str">
        <f>_xlfn.XLOOKUP(B2800,Table3[RefID],Table3[Citation])</f>
        <v>Roland &amp; Seitre (1990)</v>
      </c>
    </row>
    <row r="2801" spans="1:16" x14ac:dyDescent="0.35">
      <c r="A2801" s="68">
        <v>2799</v>
      </c>
      <c r="B2801" s="71">
        <v>160</v>
      </c>
      <c r="C2801" s="72">
        <v>5032</v>
      </c>
      <c r="D2801" s="70">
        <v>3935</v>
      </c>
      <c r="E2801" t="str">
        <f>INDEX(Table5[EEZ],MATCH(C2801,Table5[Colony_ID],0))</f>
        <v>French Polynesian Exclusive Economic Zone</v>
      </c>
      <c r="F2801" t="str">
        <f>INDEX(Table5[Corrected Island/Colony Name],MATCH('Full Data'!C2801,Table5[Colony_ID],0))</f>
        <v>Marotiri</v>
      </c>
      <c r="G2801" t="str">
        <f>INDEX(Table4[Common_Name],MATCH('Full Data'!D2801,Table4[SpcRecID],0))</f>
        <v>Christmas Shearwater</v>
      </c>
      <c r="H2801" s="83" t="str">
        <f>INDEX(Data!E$2:E$6500,MATCH(A2801,Data!$A$2:$A$6500,0))</f>
        <v>Data Deficient</v>
      </c>
      <c r="I2801" s="90">
        <f>INDEX(Data!P$2:P$6500,MATCH(A2801,Data!$A$2:$A$6500,0))</f>
        <v>0</v>
      </c>
      <c r="J2801" s="90">
        <f>INDEX(Data!Q$2:Q$6500,MATCH($A2801,Data!$A$2:$A$6500,0))</f>
        <v>0</v>
      </c>
      <c r="K2801" s="90">
        <f>INDEX(Data!F$2:F$6500,MATCH($A2801,Data!$A$2:$A$6500,0))</f>
        <v>200</v>
      </c>
      <c r="L2801" s="90">
        <f>INDEX(Data!G$2:G$6500,MATCH($A2801,Data!$A$2:$A$6500,0))</f>
        <v>200</v>
      </c>
      <c r="M2801" s="90">
        <f>INDEX(Data!H$2:H$6500,MATCH($A2801,Data!$A$2:$A$6500,0))</f>
        <v>0</v>
      </c>
      <c r="N2801" s="90">
        <f>INDEX(Data!I$2:I$6500,MATCH($A2801,Data!$A$2:$A$6500,0))</f>
        <v>0</v>
      </c>
      <c r="O2801" s="83" t="str">
        <f>INDEX(Data!J$2:J$6500,MATCH($A2801,Data!$A$2:$A$6500,0))</f>
        <v>individuals</v>
      </c>
      <c r="P2801" t="str">
        <f>_xlfn.XLOOKUP(B2801,Table3[RefID],Table3[Citation])</f>
        <v>Seitre &amp; Seitre (no date)</v>
      </c>
    </row>
    <row r="2802" spans="1:16" x14ac:dyDescent="0.35">
      <c r="A2802" s="68">
        <v>2800</v>
      </c>
      <c r="B2802" s="71">
        <v>160</v>
      </c>
      <c r="C2802" s="72">
        <v>5015</v>
      </c>
      <c r="D2802" s="69">
        <v>3893</v>
      </c>
      <c r="E2802" t="str">
        <f>INDEX(Table5[EEZ],MATCH(C2802,Table5[Colony_ID],0))</f>
        <v>French Polynesian Exclusive Economic Zone</v>
      </c>
      <c r="F2802" t="str">
        <f>INDEX(Table5[Corrected Island/Colony Name],MATCH('Full Data'!C2802,Table5[Colony_ID],0))</f>
        <v>Fatu Huku</v>
      </c>
      <c r="G2802" t="str">
        <f>INDEX(Table4[Common_Name],MATCH('Full Data'!D2802,Table4[SpcRecID],0))</f>
        <v>Phoenix Petrel</v>
      </c>
      <c r="H2802" s="83" t="str">
        <f>INDEX(Data!E$2:E$6500,MATCH(A2802,Data!$A$2:$A$6500,0))</f>
        <v>data deficient</v>
      </c>
      <c r="I2802" s="90">
        <f>INDEX(Data!P$2:P$6500,MATCH(A2802,Data!$A$2:$A$6500,0))</f>
        <v>1990</v>
      </c>
      <c r="J2802" s="90">
        <f>INDEX(Data!Q$2:Q$6500,MATCH($A2802,Data!$A$2:$A$6500,0))</f>
        <v>1990</v>
      </c>
      <c r="K2802" s="90">
        <f>INDEX(Data!F$2:F$6500,MATCH($A2802,Data!$A$2:$A$6500,0))</f>
        <v>8</v>
      </c>
      <c r="L2802" s="90">
        <f>INDEX(Data!G$2:G$6500,MATCH($A2802,Data!$A$2:$A$6500,0))</f>
        <v>8</v>
      </c>
      <c r="M2802" s="90">
        <f>INDEX(Data!H$2:H$6500,MATCH($A2802,Data!$A$2:$A$6500,0))</f>
        <v>0</v>
      </c>
      <c r="N2802" s="90">
        <f>INDEX(Data!I$2:I$6500,MATCH($A2802,Data!$A$2:$A$6500,0))</f>
        <v>0</v>
      </c>
      <c r="O2802" s="83" t="str">
        <f>INDEX(Data!J$2:J$6500,MATCH($A2802,Data!$A$2:$A$6500,0))</f>
        <v>individuals</v>
      </c>
      <c r="P2802" t="str">
        <f>_xlfn.XLOOKUP(B2802,Table3[RefID],Table3[Citation])</f>
        <v>Seitre &amp; Seitre (no date)</v>
      </c>
    </row>
    <row r="2803" spans="1:16" x14ac:dyDescent="0.35">
      <c r="A2803" s="68">
        <v>2801</v>
      </c>
      <c r="B2803" s="69">
        <v>161</v>
      </c>
      <c r="C2803" s="69">
        <v>3007</v>
      </c>
      <c r="D2803" s="70">
        <v>1016817</v>
      </c>
      <c r="E2803" t="str">
        <f>INDEX(Table5[EEZ],MATCH(C2803,Table5[Colony_ID],0))</f>
        <v>Cook Islands Exclusive Economic Zone</v>
      </c>
      <c r="F2803" t="str">
        <f>INDEX(Table5[Corrected Island/Colony Name],MATCH('Full Data'!C2803,Table5[Colony_ID],0))</f>
        <v>Mangaia</v>
      </c>
      <c r="G2803" t="str">
        <f>INDEX(Table4[Common_Name],MATCH('Full Data'!D2803,Table4[SpcRecID],0))</f>
        <v>Blue Noddy</v>
      </c>
      <c r="H2803" s="83" t="str">
        <f>INDEX(Data!E$2:E$6500,MATCH(A2803,Data!$A$2:$A$6500,0))</f>
        <v>Confirmed</v>
      </c>
      <c r="I2803" s="90">
        <f>INDEX(Data!P$2:P$6500,MATCH(A2803,Data!$A$2:$A$6500,0))</f>
        <v>1984</v>
      </c>
      <c r="J2803" s="90">
        <f>INDEX(Data!Q$2:Q$6500,MATCH($A2803,Data!$A$2:$A$6500,0))</f>
        <v>1984</v>
      </c>
      <c r="K2803" s="90">
        <f>INDEX(Data!F$2:F$6500,MATCH($A2803,Data!$A$2:$A$6500,0))</f>
        <v>0</v>
      </c>
      <c r="L2803" s="90">
        <f>INDEX(Data!G$2:G$6500,MATCH($A2803,Data!$A$2:$A$6500,0))</f>
        <v>100</v>
      </c>
      <c r="M2803" s="90">
        <f>INDEX(Data!H$2:H$6500,MATCH($A2803,Data!$A$2:$A$6500,0))</f>
        <v>0</v>
      </c>
      <c r="N2803" s="90">
        <f>INDEX(Data!I$2:I$6500,MATCH($A2803,Data!$A$2:$A$6500,0))</f>
        <v>0</v>
      </c>
      <c r="O2803" s="83" t="str">
        <f>INDEX(Data!J$2:J$6500,MATCH($A2803,Data!$A$2:$A$6500,0))</f>
        <v>individuals</v>
      </c>
      <c r="P2803" t="str">
        <f>_xlfn.XLOOKUP(B2803,Table3[RefID],Table3[Citation])</f>
        <v>Steadman &amp; Kirch (1990)</v>
      </c>
    </row>
    <row r="2804" spans="1:16" x14ac:dyDescent="0.35">
      <c r="A2804" s="68">
        <v>2802</v>
      </c>
      <c r="B2804" s="69">
        <v>161</v>
      </c>
      <c r="C2804" s="69">
        <v>3007</v>
      </c>
      <c r="D2804" s="69">
        <v>3846</v>
      </c>
      <c r="E2804" t="str">
        <f>INDEX(Table5[EEZ],MATCH(C2804,Table5[Colony_ID],0))</f>
        <v>Cook Islands Exclusive Economic Zone</v>
      </c>
      <c r="F2804" t="str">
        <f>INDEX(Table5[Corrected Island/Colony Name],MATCH('Full Data'!C2804,Table5[Colony_ID],0))</f>
        <v>Mangaia</v>
      </c>
      <c r="G2804" t="str">
        <f>INDEX(Table4[Common_Name],MATCH('Full Data'!D2804,Table4[SpcRecID],0))</f>
        <v>Lesser Frigatebird</v>
      </c>
      <c r="H2804" s="83" t="str">
        <f>INDEX(Data!E$2:E$6500,MATCH(A2804,Data!$A$2:$A$6500,0))</f>
        <v>Confirmed</v>
      </c>
      <c r="I2804" s="90">
        <f>INDEX(Data!P$2:P$6500,MATCH(A2804,Data!$A$2:$A$6500,0))</f>
        <v>1984</v>
      </c>
      <c r="J2804" s="90">
        <f>INDEX(Data!Q$2:Q$6500,MATCH($A2804,Data!$A$2:$A$6500,0))</f>
        <v>1984</v>
      </c>
      <c r="K2804" s="90">
        <f>INDEX(Data!F$2:F$6500,MATCH($A2804,Data!$A$2:$A$6500,0))</f>
        <v>0</v>
      </c>
      <c r="L2804" s="90">
        <f>INDEX(Data!G$2:G$6500,MATCH($A2804,Data!$A$2:$A$6500,0))</f>
        <v>0</v>
      </c>
      <c r="M2804" s="90">
        <f>INDEX(Data!H$2:H$6500,MATCH($A2804,Data!$A$2:$A$6500,0))</f>
        <v>0</v>
      </c>
      <c r="N2804" s="90">
        <f>INDEX(Data!I$2:I$6500,MATCH($A2804,Data!$A$2:$A$6500,0))</f>
        <v>0</v>
      </c>
      <c r="O2804" s="83">
        <f>INDEX(Data!J$2:J$6500,MATCH($A2804,Data!$A$2:$A$6500,0))</f>
        <v>0</v>
      </c>
      <c r="P2804" t="str">
        <f>_xlfn.XLOOKUP(B2804,Table3[RefID],Table3[Citation])</f>
        <v>Steadman &amp; Kirch (1990)</v>
      </c>
    </row>
    <row r="2805" spans="1:16" x14ac:dyDescent="0.35">
      <c r="A2805" s="68">
        <v>2803</v>
      </c>
      <c r="B2805" s="69">
        <v>161</v>
      </c>
      <c r="C2805" s="69">
        <v>3007</v>
      </c>
      <c r="D2805" s="69">
        <v>3649</v>
      </c>
      <c r="E2805" t="str">
        <f>INDEX(Table5[EEZ],MATCH(C2805,Table5[Colony_ID],0))</f>
        <v>Cook Islands Exclusive Economic Zone</v>
      </c>
      <c r="F2805" t="str">
        <f>INDEX(Table5[Corrected Island/Colony Name],MATCH('Full Data'!C2805,Table5[Colony_ID],0))</f>
        <v>Mangaia</v>
      </c>
      <c r="G2805" t="str">
        <f>INDEX(Table4[Common_Name],MATCH('Full Data'!D2805,Table4[SpcRecID],0))</f>
        <v>Red-tailed Tropicbird</v>
      </c>
      <c r="H2805" s="83" t="str">
        <f>INDEX(Data!E$2:E$6500,MATCH(A2805,Data!$A$2:$A$6500,0))</f>
        <v>Confirmed</v>
      </c>
      <c r="I2805" s="90">
        <f>INDEX(Data!P$2:P$6500,MATCH(A2805,Data!$A$2:$A$6500,0))</f>
        <v>1984</v>
      </c>
      <c r="J2805" s="90">
        <f>INDEX(Data!Q$2:Q$6500,MATCH($A2805,Data!$A$2:$A$6500,0))</f>
        <v>1984</v>
      </c>
      <c r="K2805" s="90">
        <f>INDEX(Data!F$2:F$6500,MATCH($A2805,Data!$A$2:$A$6500,0))</f>
        <v>0</v>
      </c>
      <c r="L2805" s="90">
        <f>INDEX(Data!G$2:G$6500,MATCH($A2805,Data!$A$2:$A$6500,0))</f>
        <v>100</v>
      </c>
      <c r="M2805" s="90">
        <f>INDEX(Data!H$2:H$6500,MATCH($A2805,Data!$A$2:$A$6500,0))</f>
        <v>0</v>
      </c>
      <c r="N2805" s="90">
        <f>INDEX(Data!I$2:I$6500,MATCH($A2805,Data!$A$2:$A$6500,0))</f>
        <v>0</v>
      </c>
      <c r="O2805" s="83" t="str">
        <f>INDEX(Data!J$2:J$6500,MATCH($A2805,Data!$A$2:$A$6500,0))</f>
        <v>individuals</v>
      </c>
      <c r="P2805" t="str">
        <f>_xlfn.XLOOKUP(B2805,Table3[RefID],Table3[Citation])</f>
        <v>Steadman &amp; Kirch (1990)</v>
      </c>
    </row>
    <row r="2806" spans="1:16" x14ac:dyDescent="0.35">
      <c r="A2806" s="68">
        <v>2804</v>
      </c>
      <c r="B2806" s="69">
        <v>161</v>
      </c>
      <c r="C2806" s="69">
        <v>3007</v>
      </c>
      <c r="D2806" s="69">
        <v>3650</v>
      </c>
      <c r="E2806" t="str">
        <f>INDEX(Table5[EEZ],MATCH(C2806,Table5[Colony_ID],0))</f>
        <v>Cook Islands Exclusive Economic Zone</v>
      </c>
      <c r="F2806" t="str">
        <f>INDEX(Table5[Corrected Island/Colony Name],MATCH('Full Data'!C2806,Table5[Colony_ID],0))</f>
        <v>Mangaia</v>
      </c>
      <c r="G2806" t="str">
        <f>INDEX(Table4[Common_Name],MATCH('Full Data'!D2806,Table4[SpcRecID],0))</f>
        <v>White-tailed Tropicbird</v>
      </c>
      <c r="H2806" s="83" t="str">
        <f>INDEX(Data!E$2:E$6500,MATCH(A2806,Data!$A$2:$A$6500,0))</f>
        <v>Confirmed</v>
      </c>
      <c r="I2806" s="90">
        <f>INDEX(Data!P$2:P$6500,MATCH(A2806,Data!$A$2:$A$6500,0))</f>
        <v>1984</v>
      </c>
      <c r="J2806" s="90">
        <f>INDEX(Data!Q$2:Q$6500,MATCH($A2806,Data!$A$2:$A$6500,0))</f>
        <v>1984</v>
      </c>
      <c r="K2806" s="90">
        <f>INDEX(Data!F$2:F$6500,MATCH($A2806,Data!$A$2:$A$6500,0))</f>
        <v>0</v>
      </c>
      <c r="L2806" s="90">
        <f>INDEX(Data!G$2:G$6500,MATCH($A2806,Data!$A$2:$A$6500,0))</f>
        <v>100</v>
      </c>
      <c r="M2806" s="90">
        <f>INDEX(Data!H$2:H$6500,MATCH($A2806,Data!$A$2:$A$6500,0))</f>
        <v>0</v>
      </c>
      <c r="N2806" s="90">
        <f>INDEX(Data!I$2:I$6500,MATCH($A2806,Data!$A$2:$A$6500,0))</f>
        <v>0</v>
      </c>
      <c r="O2806" s="83" t="str">
        <f>INDEX(Data!J$2:J$6500,MATCH($A2806,Data!$A$2:$A$6500,0))</f>
        <v>individuals</v>
      </c>
      <c r="P2806" t="str">
        <f>_xlfn.XLOOKUP(B2806,Table3[RefID],Table3[Citation])</f>
        <v>Steadman &amp; Kirch (1990)</v>
      </c>
    </row>
    <row r="2807" spans="1:16" x14ac:dyDescent="0.35">
      <c r="A2807" s="68">
        <v>2805</v>
      </c>
      <c r="B2807" s="69">
        <v>162</v>
      </c>
      <c r="C2807" s="69">
        <v>3005</v>
      </c>
      <c r="D2807" s="69">
        <v>3295</v>
      </c>
      <c r="E2807" t="str">
        <f>INDEX(Table5[EEZ],MATCH(C2807,Table5[Colony_ID],0))</f>
        <v>Cook Islands Exclusive Economic Zone</v>
      </c>
      <c r="F2807" t="str">
        <f>INDEX(Table5[Corrected Island/Colony Name],MATCH('Full Data'!C2807,Table5[Colony_ID],0))</f>
        <v>Entrance Island</v>
      </c>
      <c r="G2807" t="str">
        <f>INDEX(Table4[Common_Name],MATCH('Full Data'!D2807,Table4[SpcRecID],0))</f>
        <v>Black Noddy</v>
      </c>
      <c r="H2807" s="83" t="str">
        <f>INDEX(Data!E$2:E$6500,MATCH(A2807,Data!$A$2:$A$6500,0))</f>
        <v>Confirmed</v>
      </c>
      <c r="I2807" s="90">
        <f>INDEX(Data!P$2:P$6500,MATCH(A2807,Data!$A$2:$A$6500,0))</f>
        <v>1993</v>
      </c>
      <c r="J2807" s="90">
        <f>INDEX(Data!Q$2:Q$6500,MATCH($A2807,Data!$A$2:$A$6500,0))</f>
        <v>1990</v>
      </c>
      <c r="K2807" s="90">
        <f>INDEX(Data!F$2:F$6500,MATCH($A2807,Data!$A$2:$A$6500,0))</f>
        <v>40</v>
      </c>
      <c r="L2807" s="90">
        <f>INDEX(Data!G$2:G$6500,MATCH($A2807,Data!$A$2:$A$6500,0))</f>
        <v>40</v>
      </c>
      <c r="M2807" s="90">
        <f>INDEX(Data!H$2:H$6500,MATCH($A2807,Data!$A$2:$A$6500,0))</f>
        <v>0</v>
      </c>
      <c r="N2807" s="90">
        <f>INDEX(Data!I$2:I$6500,MATCH($A2807,Data!$A$2:$A$6500,0))</f>
        <v>0</v>
      </c>
      <c r="O2807" s="83" t="str">
        <f>INDEX(Data!J$2:J$6500,MATCH($A2807,Data!$A$2:$A$6500,0))</f>
        <v>individuals</v>
      </c>
      <c r="P2807" t="str">
        <f>_xlfn.XLOOKUP(B2807,Table3[RefID],Table3[Citation])</f>
        <v>Tiraa (1990)</v>
      </c>
    </row>
    <row r="2808" spans="1:16" x14ac:dyDescent="0.35">
      <c r="A2808" s="68">
        <v>2806</v>
      </c>
      <c r="B2808" s="69">
        <v>162</v>
      </c>
      <c r="C2808" s="69">
        <v>3014</v>
      </c>
      <c r="D2808" s="69">
        <v>3659</v>
      </c>
      <c r="E2808" t="str">
        <f>INDEX(Table5[EEZ],MATCH(C2808,Table5[Colony_ID],0))</f>
        <v>Cook Islands Exclusive Economic Zone</v>
      </c>
      <c r="F2808" t="str">
        <f>INDEX(Table5[Corrected Island/Colony Name],MATCH('Full Data'!C2808,Table5[Colony_ID],0))</f>
        <v>One Tree Island</v>
      </c>
      <c r="G2808" t="str">
        <f>INDEX(Table4[Common_Name],MATCH('Full Data'!D2808,Table4[SpcRecID],0))</f>
        <v>Brown Booby</v>
      </c>
      <c r="H2808" s="83" t="str">
        <f>INDEX(Data!E$2:E$6500,MATCH(A2808,Data!$A$2:$A$6500,0))</f>
        <v>Confirmed</v>
      </c>
      <c r="I2808" s="90">
        <f>INDEX(Data!P$2:P$6500,MATCH(A2808,Data!$A$2:$A$6500,0))</f>
        <v>1990</v>
      </c>
      <c r="J2808" s="90">
        <f>INDEX(Data!Q$2:Q$6500,MATCH($A2808,Data!$A$2:$A$6500,0))</f>
        <v>1990</v>
      </c>
      <c r="K2808" s="90">
        <f>INDEX(Data!F$2:F$6500,MATCH($A2808,Data!$A$2:$A$6500,0))</f>
        <v>100</v>
      </c>
      <c r="L2808" s="90">
        <f>INDEX(Data!G$2:G$6500,MATCH($A2808,Data!$A$2:$A$6500,0))</f>
        <v>100</v>
      </c>
      <c r="M2808" s="90">
        <f>INDEX(Data!H$2:H$6500,MATCH($A2808,Data!$A$2:$A$6500,0))</f>
        <v>0</v>
      </c>
      <c r="N2808" s="90">
        <f>INDEX(Data!I$2:I$6500,MATCH($A2808,Data!$A$2:$A$6500,0))</f>
        <v>0</v>
      </c>
      <c r="O2808" s="83" t="str">
        <f>INDEX(Data!J$2:J$6500,MATCH($A2808,Data!$A$2:$A$6500,0))</f>
        <v>breeding pairs</v>
      </c>
      <c r="P2808" t="str">
        <f>_xlfn.XLOOKUP(B2808,Table3[RefID],Table3[Citation])</f>
        <v>Tiraa (1990)</v>
      </c>
    </row>
    <row r="2809" spans="1:16" x14ac:dyDescent="0.35">
      <c r="A2809" s="68">
        <v>2807</v>
      </c>
      <c r="B2809" s="69">
        <v>162</v>
      </c>
      <c r="C2809" s="69">
        <v>3021</v>
      </c>
      <c r="D2809" s="69">
        <v>3294</v>
      </c>
      <c r="E2809" t="str">
        <f>INDEX(Table5[EEZ],MATCH(C2809,Table5[Colony_ID],0))</f>
        <v>Cook Islands Exclusive Economic Zone</v>
      </c>
      <c r="F2809" t="str">
        <f>INDEX(Table5[Corrected Island/Colony Name],MATCH('Full Data'!C2809,Table5[Colony_ID],0))</f>
        <v>Whale Islands</v>
      </c>
      <c r="G2809" t="str">
        <f>INDEX(Table4[Common_Name],MATCH('Full Data'!D2809,Table4[SpcRecID],0))</f>
        <v>Brown Noddy</v>
      </c>
      <c r="H2809" s="83" t="str">
        <f>INDEX(Data!E$2:E$6500,MATCH(A2809,Data!$A$2:$A$6500,0))</f>
        <v>Confirmed</v>
      </c>
      <c r="I2809" s="90">
        <f>INDEX(Data!P$2:P$6500,MATCH(A2809,Data!$A$2:$A$6500,0))</f>
        <v>1990</v>
      </c>
      <c r="J2809" s="90">
        <f>INDEX(Data!Q$2:Q$6500,MATCH($A2809,Data!$A$2:$A$6500,0))</f>
        <v>1990</v>
      </c>
      <c r="K2809" s="90">
        <f>INDEX(Data!F$2:F$6500,MATCH($A2809,Data!$A$2:$A$6500,0))</f>
        <v>10</v>
      </c>
      <c r="L2809" s="90">
        <f>INDEX(Data!G$2:G$6500,MATCH($A2809,Data!$A$2:$A$6500,0))</f>
        <v>10</v>
      </c>
      <c r="M2809" s="90">
        <f>INDEX(Data!H$2:H$6500,MATCH($A2809,Data!$A$2:$A$6500,0))</f>
        <v>0</v>
      </c>
      <c r="N2809" s="90">
        <f>INDEX(Data!I$2:I$6500,MATCH($A2809,Data!$A$2:$A$6500,0))</f>
        <v>0</v>
      </c>
      <c r="O2809" s="83" t="str">
        <f>INDEX(Data!J$2:J$6500,MATCH($A2809,Data!$A$2:$A$6500,0))</f>
        <v>chicks</v>
      </c>
      <c r="P2809" t="str">
        <f>_xlfn.XLOOKUP(B2809,Table3[RefID],Table3[Citation])</f>
        <v>Tiraa (1990)</v>
      </c>
    </row>
    <row r="2810" spans="1:16" x14ac:dyDescent="0.35">
      <c r="A2810" s="68">
        <v>2808</v>
      </c>
      <c r="B2810" s="69">
        <v>162</v>
      </c>
      <c r="C2810" s="69">
        <v>3013</v>
      </c>
      <c r="D2810" s="69">
        <v>3298</v>
      </c>
      <c r="E2810" t="str">
        <f>INDEX(Table5[EEZ],MATCH(C2810,Table5[Colony_ID],0))</f>
        <v>Cook Islands Exclusive Economic Zone</v>
      </c>
      <c r="F2810" t="str">
        <f>INDEX(Table5[Corrected Island/Colony Name],MATCH('Full Data'!C2810,Table5[Colony_ID],0))</f>
        <v>Motu Tou</v>
      </c>
      <c r="G2810" t="str">
        <f>INDEX(Table4[Common_Name],MATCH('Full Data'!D2810,Table4[SpcRecID],0))</f>
        <v>Common White Tern</v>
      </c>
      <c r="H2810" s="83" t="str">
        <f>INDEX(Data!E$2:E$6500,MATCH(A2810,Data!$A$2:$A$6500,0))</f>
        <v>Confirmed</v>
      </c>
      <c r="I2810" s="90">
        <f>INDEX(Data!P$2:P$6500,MATCH(A2810,Data!$A$2:$A$6500,0))</f>
        <v>1990</v>
      </c>
      <c r="J2810" s="90">
        <f>INDEX(Data!Q$2:Q$6500,MATCH($A2810,Data!$A$2:$A$6500,0))</f>
        <v>1990</v>
      </c>
      <c r="K2810" s="90">
        <f>INDEX(Data!F$2:F$6500,MATCH($A2810,Data!$A$2:$A$6500,0))</f>
        <v>0</v>
      </c>
      <c r="L2810" s="90">
        <f>INDEX(Data!G$2:G$6500,MATCH($A2810,Data!$A$2:$A$6500,0))</f>
        <v>0</v>
      </c>
      <c r="M2810" s="90">
        <f>INDEX(Data!H$2:H$6500,MATCH($A2810,Data!$A$2:$A$6500,0))</f>
        <v>0</v>
      </c>
      <c r="N2810" s="90">
        <f>INDEX(Data!I$2:I$6500,MATCH($A2810,Data!$A$2:$A$6500,0))</f>
        <v>0</v>
      </c>
      <c r="O2810" s="83">
        <f>INDEX(Data!J$2:J$6500,MATCH($A2810,Data!$A$2:$A$6500,0))</f>
        <v>0</v>
      </c>
      <c r="P2810" t="str">
        <f>_xlfn.XLOOKUP(B2810,Table3[RefID],Table3[Citation])</f>
        <v>Tiraa (1990)</v>
      </c>
    </row>
    <row r="2811" spans="1:16" x14ac:dyDescent="0.35">
      <c r="A2811" s="68">
        <v>2809</v>
      </c>
      <c r="B2811" s="69">
        <v>162</v>
      </c>
      <c r="C2811" s="69">
        <v>3014</v>
      </c>
      <c r="D2811" s="69">
        <v>3298</v>
      </c>
      <c r="E2811" t="str">
        <f>INDEX(Table5[EEZ],MATCH(C2811,Table5[Colony_ID],0))</f>
        <v>Cook Islands Exclusive Economic Zone</v>
      </c>
      <c r="F2811" t="str">
        <f>INDEX(Table5[Corrected Island/Colony Name],MATCH('Full Data'!C2811,Table5[Colony_ID],0))</f>
        <v>One Tree Island</v>
      </c>
      <c r="G2811" t="str">
        <f>INDEX(Table4[Common_Name],MATCH('Full Data'!D2811,Table4[SpcRecID],0))</f>
        <v>Common White Tern</v>
      </c>
      <c r="H2811" s="83" t="str">
        <f>INDEX(Data!E$2:E$6500,MATCH(A2811,Data!$A$2:$A$6500,0))</f>
        <v>Confirmed</v>
      </c>
      <c r="I2811" s="90">
        <f>INDEX(Data!P$2:P$6500,MATCH(A2811,Data!$A$2:$A$6500,0))</f>
        <v>1990</v>
      </c>
      <c r="J2811" s="90">
        <f>INDEX(Data!Q$2:Q$6500,MATCH($A2811,Data!$A$2:$A$6500,0))</f>
        <v>1990</v>
      </c>
      <c r="K2811" s="90">
        <f>INDEX(Data!F$2:F$6500,MATCH($A2811,Data!$A$2:$A$6500,0))</f>
        <v>0</v>
      </c>
      <c r="L2811" s="90">
        <f>INDEX(Data!G$2:G$6500,MATCH($A2811,Data!$A$2:$A$6500,0))</f>
        <v>0</v>
      </c>
      <c r="M2811" s="90">
        <f>INDEX(Data!H$2:H$6500,MATCH($A2811,Data!$A$2:$A$6500,0))</f>
        <v>0</v>
      </c>
      <c r="N2811" s="90">
        <f>INDEX(Data!I$2:I$6500,MATCH($A2811,Data!$A$2:$A$6500,0))</f>
        <v>0</v>
      </c>
      <c r="O2811" s="83">
        <f>INDEX(Data!J$2:J$6500,MATCH($A2811,Data!$A$2:$A$6500,0))</f>
        <v>0</v>
      </c>
      <c r="P2811" t="str">
        <f>_xlfn.XLOOKUP(B2811,Table3[RefID],Table3[Citation])</f>
        <v>Tiraa (1990)</v>
      </c>
    </row>
    <row r="2812" spans="1:16" x14ac:dyDescent="0.35">
      <c r="A2812" s="68">
        <v>2810</v>
      </c>
      <c r="B2812" s="69">
        <v>162</v>
      </c>
      <c r="C2812" s="69">
        <v>3011</v>
      </c>
      <c r="D2812" s="70">
        <v>3845</v>
      </c>
      <c r="E2812" t="str">
        <f>INDEX(Table5[EEZ],MATCH(C2812,Table5[Colony_ID],0))</f>
        <v>Cook Islands Exclusive Economic Zone</v>
      </c>
      <c r="F2812" t="str">
        <f>INDEX(Table5[Corrected Island/Colony Name],MATCH('Full Data'!C2812,Table5[Colony_ID],0))</f>
        <v>Motu Manu</v>
      </c>
      <c r="G2812" t="str">
        <f>INDEX(Table4[Common_Name],MATCH('Full Data'!D2812,Table4[SpcRecID],0))</f>
        <v>Great Frigatebird</v>
      </c>
      <c r="H2812" s="83" t="str">
        <f>INDEX(Data!E$2:E$6500,MATCH(A2812,Data!$A$2:$A$6500,0))</f>
        <v>Confirmed</v>
      </c>
      <c r="I2812" s="90">
        <f>INDEX(Data!P$2:P$6500,MATCH(A2812,Data!$A$2:$A$6500,0))</f>
        <v>1990</v>
      </c>
      <c r="J2812" s="90">
        <f>INDEX(Data!Q$2:Q$6500,MATCH($A2812,Data!$A$2:$A$6500,0))</f>
        <v>1990</v>
      </c>
      <c r="K2812" s="90">
        <f>INDEX(Data!F$2:F$6500,MATCH($A2812,Data!$A$2:$A$6500,0))</f>
        <v>0</v>
      </c>
      <c r="L2812" s="90">
        <f>INDEX(Data!G$2:G$6500,MATCH($A2812,Data!$A$2:$A$6500,0))</f>
        <v>0</v>
      </c>
      <c r="M2812" s="90">
        <f>INDEX(Data!H$2:H$6500,MATCH($A2812,Data!$A$2:$A$6500,0))</f>
        <v>0</v>
      </c>
      <c r="N2812" s="90">
        <f>INDEX(Data!I$2:I$6500,MATCH($A2812,Data!$A$2:$A$6500,0))</f>
        <v>0</v>
      </c>
      <c r="O2812" s="83">
        <f>INDEX(Data!J$2:J$6500,MATCH($A2812,Data!$A$2:$A$6500,0))</f>
        <v>0</v>
      </c>
      <c r="P2812" t="str">
        <f>_xlfn.XLOOKUP(B2812,Table3[RefID],Table3[Citation])</f>
        <v>Tiraa (1990)</v>
      </c>
    </row>
    <row r="2813" spans="1:16" x14ac:dyDescent="0.35">
      <c r="A2813" s="68">
        <v>2811</v>
      </c>
      <c r="B2813" s="69">
        <v>162</v>
      </c>
      <c r="C2813" s="69">
        <v>3003</v>
      </c>
      <c r="D2813" s="69">
        <v>3846</v>
      </c>
      <c r="E2813" t="str">
        <f>INDEX(Table5[EEZ],MATCH(C2813,Table5[Colony_ID],0))</f>
        <v>Cook Islands Exclusive Economic Zone</v>
      </c>
      <c r="F2813" t="str">
        <f>INDEX(Table5[Corrected Island/Colony Name],MATCH('Full Data'!C2813,Table5[Colony_ID],0))</f>
        <v>Brushwood 1</v>
      </c>
      <c r="G2813" t="str">
        <f>INDEX(Table4[Common_Name],MATCH('Full Data'!D2813,Table4[SpcRecID],0))</f>
        <v>Lesser Frigatebird</v>
      </c>
      <c r="H2813" s="83" t="str">
        <f>INDEX(Data!E$2:E$6500,MATCH(A2813,Data!$A$2:$A$6500,0))</f>
        <v>Confirmed</v>
      </c>
      <c r="I2813" s="90">
        <f>INDEX(Data!P$2:P$6500,MATCH(A2813,Data!$A$2:$A$6500,0))</f>
        <v>1990</v>
      </c>
      <c r="J2813" s="90">
        <f>INDEX(Data!Q$2:Q$6500,MATCH($A2813,Data!$A$2:$A$6500,0))</f>
        <v>1990</v>
      </c>
      <c r="K2813" s="90">
        <f>INDEX(Data!F$2:F$6500,MATCH($A2813,Data!$A$2:$A$6500,0))</f>
        <v>9</v>
      </c>
      <c r="L2813" s="90">
        <f>INDEX(Data!G$2:G$6500,MATCH($A2813,Data!$A$2:$A$6500,0))</f>
        <v>9</v>
      </c>
      <c r="M2813" s="90">
        <f>INDEX(Data!H$2:H$6500,MATCH($A2813,Data!$A$2:$A$6500,0))</f>
        <v>0</v>
      </c>
      <c r="N2813" s="90">
        <f>INDEX(Data!I$2:I$6500,MATCH($A2813,Data!$A$2:$A$6500,0))</f>
        <v>0</v>
      </c>
      <c r="O2813" s="83" t="str">
        <f>INDEX(Data!J$2:J$6500,MATCH($A2813,Data!$A$2:$A$6500,0))</f>
        <v>nests</v>
      </c>
      <c r="P2813" t="str">
        <f>_xlfn.XLOOKUP(B2813,Table3[RefID],Table3[Citation])</f>
        <v>Tiraa (1990)</v>
      </c>
    </row>
    <row r="2814" spans="1:16" x14ac:dyDescent="0.35">
      <c r="A2814" s="68">
        <v>2812</v>
      </c>
      <c r="B2814" s="69">
        <v>162</v>
      </c>
      <c r="C2814" s="69">
        <v>3011</v>
      </c>
      <c r="D2814" s="69">
        <v>3846</v>
      </c>
      <c r="E2814" t="str">
        <f>INDEX(Table5[EEZ],MATCH(C2814,Table5[Colony_ID],0))</f>
        <v>Cook Islands Exclusive Economic Zone</v>
      </c>
      <c r="F2814" t="str">
        <f>INDEX(Table5[Corrected Island/Colony Name],MATCH('Full Data'!C2814,Table5[Colony_ID],0))</f>
        <v>Motu Manu</v>
      </c>
      <c r="G2814" t="str">
        <f>INDEX(Table4[Common_Name],MATCH('Full Data'!D2814,Table4[SpcRecID],0))</f>
        <v>Lesser Frigatebird</v>
      </c>
      <c r="H2814" s="83" t="str">
        <f>INDEX(Data!E$2:E$6500,MATCH(A2814,Data!$A$2:$A$6500,0))</f>
        <v>Confirmed</v>
      </c>
      <c r="I2814" s="90">
        <f>INDEX(Data!P$2:P$6500,MATCH(A2814,Data!$A$2:$A$6500,0))</f>
        <v>1990</v>
      </c>
      <c r="J2814" s="90">
        <f>INDEX(Data!Q$2:Q$6500,MATCH($A2814,Data!$A$2:$A$6500,0))</f>
        <v>1990</v>
      </c>
      <c r="K2814" s="90">
        <f>INDEX(Data!F$2:F$6500,MATCH($A2814,Data!$A$2:$A$6500,0))</f>
        <v>0</v>
      </c>
      <c r="L2814" s="90">
        <f>INDEX(Data!G$2:G$6500,MATCH($A2814,Data!$A$2:$A$6500,0))</f>
        <v>0</v>
      </c>
      <c r="M2814" s="90">
        <f>INDEX(Data!H$2:H$6500,MATCH($A2814,Data!$A$2:$A$6500,0))</f>
        <v>0</v>
      </c>
      <c r="N2814" s="90">
        <f>INDEX(Data!I$2:I$6500,MATCH($A2814,Data!$A$2:$A$6500,0))</f>
        <v>0</v>
      </c>
      <c r="O2814" s="83">
        <f>INDEX(Data!J$2:J$6500,MATCH($A2814,Data!$A$2:$A$6500,0))</f>
        <v>0</v>
      </c>
      <c r="P2814" t="str">
        <f>_xlfn.XLOOKUP(B2814,Table3[RefID],Table3[Citation])</f>
        <v>Tiraa (1990)</v>
      </c>
    </row>
    <row r="2815" spans="1:16" x14ac:dyDescent="0.35">
      <c r="A2815" s="68">
        <v>2813</v>
      </c>
      <c r="B2815" s="69">
        <v>162</v>
      </c>
      <c r="C2815" s="69">
        <v>3014</v>
      </c>
      <c r="D2815" s="70">
        <v>32652</v>
      </c>
      <c r="E2815" t="str">
        <f>INDEX(Table5[EEZ],MATCH(C2815,Table5[Colony_ID],0))</f>
        <v>Cook Islands Exclusive Economic Zone</v>
      </c>
      <c r="F2815" t="str">
        <f>INDEX(Table5[Corrected Island/Colony Name],MATCH('Full Data'!C2815,Table5[Colony_ID],0))</f>
        <v>One Tree Island</v>
      </c>
      <c r="G2815" t="str">
        <f>INDEX(Table4[Common_Name],MATCH('Full Data'!D2815,Table4[SpcRecID],0))</f>
        <v>Masked Booby</v>
      </c>
      <c r="H2815" s="83" t="str">
        <f>INDEX(Data!E$2:E$6500,MATCH(A2815,Data!$A$2:$A$6500,0))</f>
        <v>Confirmed</v>
      </c>
      <c r="I2815" s="90">
        <f>INDEX(Data!P$2:P$6500,MATCH(A2815,Data!$A$2:$A$6500,0))</f>
        <v>1990</v>
      </c>
      <c r="J2815" s="90">
        <f>INDEX(Data!Q$2:Q$6500,MATCH($A2815,Data!$A$2:$A$6500,0))</f>
        <v>1990</v>
      </c>
      <c r="K2815" s="90">
        <f>INDEX(Data!F$2:F$6500,MATCH($A2815,Data!$A$2:$A$6500,0))</f>
        <v>1</v>
      </c>
      <c r="L2815" s="90">
        <f>INDEX(Data!G$2:G$6500,MATCH($A2815,Data!$A$2:$A$6500,0))</f>
        <v>1</v>
      </c>
      <c r="M2815" s="90">
        <f>INDEX(Data!H$2:H$6500,MATCH($A2815,Data!$A$2:$A$6500,0))</f>
        <v>0</v>
      </c>
      <c r="N2815" s="90">
        <f>INDEX(Data!I$2:I$6500,MATCH($A2815,Data!$A$2:$A$6500,0))</f>
        <v>0</v>
      </c>
      <c r="O2815" s="83" t="str">
        <f>INDEX(Data!J$2:J$6500,MATCH($A2815,Data!$A$2:$A$6500,0))</f>
        <v>nests</v>
      </c>
      <c r="P2815" t="str">
        <f>_xlfn.XLOOKUP(B2815,Table3[RefID],Table3[Citation])</f>
        <v>Tiraa (1990)</v>
      </c>
    </row>
    <row r="2816" spans="1:16" x14ac:dyDescent="0.35">
      <c r="A2816" s="68">
        <v>2814</v>
      </c>
      <c r="B2816" s="69">
        <v>162</v>
      </c>
      <c r="C2816" s="69">
        <v>3003</v>
      </c>
      <c r="D2816" s="69">
        <v>3658</v>
      </c>
      <c r="E2816" t="str">
        <f>INDEX(Table5[EEZ],MATCH(C2816,Table5[Colony_ID],0))</f>
        <v>Cook Islands Exclusive Economic Zone</v>
      </c>
      <c r="F2816" t="str">
        <f>INDEX(Table5[Corrected Island/Colony Name],MATCH('Full Data'!C2816,Table5[Colony_ID],0))</f>
        <v>Brushwood 1</v>
      </c>
      <c r="G2816" t="str">
        <f>INDEX(Table4[Common_Name],MATCH('Full Data'!D2816,Table4[SpcRecID],0))</f>
        <v>Red-footed Booby</v>
      </c>
      <c r="H2816" s="83" t="str">
        <f>INDEX(Data!E$2:E$6500,MATCH(A2816,Data!$A$2:$A$6500,0))</f>
        <v>Confirmed</v>
      </c>
      <c r="I2816" s="90">
        <f>INDEX(Data!P$2:P$6500,MATCH(A2816,Data!$A$2:$A$6500,0))</f>
        <v>1990</v>
      </c>
      <c r="J2816" s="90">
        <f>INDEX(Data!Q$2:Q$6500,MATCH($A2816,Data!$A$2:$A$6500,0))</f>
        <v>1990</v>
      </c>
      <c r="K2816" s="90">
        <f>INDEX(Data!F$2:F$6500,MATCH($A2816,Data!$A$2:$A$6500,0))</f>
        <v>15</v>
      </c>
      <c r="L2816" s="90">
        <f>INDEX(Data!G$2:G$6500,MATCH($A2816,Data!$A$2:$A$6500,0))</f>
        <v>15</v>
      </c>
      <c r="M2816" s="90">
        <f>INDEX(Data!H$2:H$6500,MATCH($A2816,Data!$A$2:$A$6500,0))</f>
        <v>0</v>
      </c>
      <c r="N2816" s="90">
        <f>INDEX(Data!I$2:I$6500,MATCH($A2816,Data!$A$2:$A$6500,0))</f>
        <v>0</v>
      </c>
      <c r="O2816" s="83" t="str">
        <f>INDEX(Data!J$2:J$6500,MATCH($A2816,Data!$A$2:$A$6500,0))</f>
        <v>nests</v>
      </c>
      <c r="P2816" t="str">
        <f>_xlfn.XLOOKUP(B2816,Table3[RefID],Table3[Citation])</f>
        <v>Tiraa (1990)</v>
      </c>
    </row>
    <row r="2817" spans="1:16" x14ac:dyDescent="0.35">
      <c r="A2817" s="68">
        <v>2815</v>
      </c>
      <c r="B2817" s="69">
        <v>162</v>
      </c>
      <c r="C2817" s="69">
        <v>3011</v>
      </c>
      <c r="D2817" s="69">
        <v>3658</v>
      </c>
      <c r="E2817" t="str">
        <f>INDEX(Table5[EEZ],MATCH(C2817,Table5[Colony_ID],0))</f>
        <v>Cook Islands Exclusive Economic Zone</v>
      </c>
      <c r="F2817" t="str">
        <f>INDEX(Table5[Corrected Island/Colony Name],MATCH('Full Data'!C2817,Table5[Colony_ID],0))</f>
        <v>Motu Manu</v>
      </c>
      <c r="G2817" t="str">
        <f>INDEX(Table4[Common_Name],MATCH('Full Data'!D2817,Table4[SpcRecID],0))</f>
        <v>Red-footed Booby</v>
      </c>
      <c r="H2817" s="83" t="str">
        <f>INDEX(Data!E$2:E$6500,MATCH(A2817,Data!$A$2:$A$6500,0))</f>
        <v>Confirmed</v>
      </c>
      <c r="I2817" s="90">
        <f>INDEX(Data!P$2:P$6500,MATCH(A2817,Data!$A$2:$A$6500,0))</f>
        <v>1990</v>
      </c>
      <c r="J2817" s="90">
        <f>INDEX(Data!Q$2:Q$6500,MATCH($A2817,Data!$A$2:$A$6500,0))</f>
        <v>1990</v>
      </c>
      <c r="K2817" s="90">
        <f>INDEX(Data!F$2:F$6500,MATCH($A2817,Data!$A$2:$A$6500,0))</f>
        <v>0</v>
      </c>
      <c r="L2817" s="90">
        <f>INDEX(Data!G$2:G$6500,MATCH($A2817,Data!$A$2:$A$6500,0))</f>
        <v>0</v>
      </c>
      <c r="M2817" s="90">
        <f>INDEX(Data!H$2:H$6500,MATCH($A2817,Data!$A$2:$A$6500,0))</f>
        <v>0</v>
      </c>
      <c r="N2817" s="90">
        <f>INDEX(Data!I$2:I$6500,MATCH($A2817,Data!$A$2:$A$6500,0))</f>
        <v>0</v>
      </c>
      <c r="O2817" s="83">
        <f>INDEX(Data!J$2:J$6500,MATCH($A2817,Data!$A$2:$A$6500,0))</f>
        <v>0</v>
      </c>
      <c r="P2817" t="str">
        <f>_xlfn.XLOOKUP(B2817,Table3[RefID],Table3[Citation])</f>
        <v>Tiraa (1990)</v>
      </c>
    </row>
    <row r="2818" spans="1:16" x14ac:dyDescent="0.35">
      <c r="A2818" s="68">
        <v>2816</v>
      </c>
      <c r="B2818" s="69">
        <v>162</v>
      </c>
      <c r="C2818" s="69">
        <v>3013</v>
      </c>
      <c r="D2818" s="69">
        <v>3658</v>
      </c>
      <c r="E2818" t="str">
        <f>INDEX(Table5[EEZ],MATCH(C2818,Table5[Colony_ID],0))</f>
        <v>Cook Islands Exclusive Economic Zone</v>
      </c>
      <c r="F2818" t="str">
        <f>INDEX(Table5[Corrected Island/Colony Name],MATCH('Full Data'!C2818,Table5[Colony_ID],0))</f>
        <v>Motu Tou</v>
      </c>
      <c r="G2818" t="str">
        <f>INDEX(Table4[Common_Name],MATCH('Full Data'!D2818,Table4[SpcRecID],0))</f>
        <v>Red-footed Booby</v>
      </c>
      <c r="H2818" s="83" t="str">
        <f>INDEX(Data!E$2:E$6500,MATCH(A2818,Data!$A$2:$A$6500,0))</f>
        <v>Confirmed</v>
      </c>
      <c r="I2818" s="90">
        <f>INDEX(Data!P$2:P$6500,MATCH(A2818,Data!$A$2:$A$6500,0))</f>
        <v>1990</v>
      </c>
      <c r="J2818" s="90">
        <f>INDEX(Data!Q$2:Q$6500,MATCH($A2818,Data!$A$2:$A$6500,0))</f>
        <v>1990</v>
      </c>
      <c r="K2818" s="90">
        <f>INDEX(Data!F$2:F$6500,MATCH($A2818,Data!$A$2:$A$6500,0))</f>
        <v>0</v>
      </c>
      <c r="L2818" s="90">
        <f>INDEX(Data!G$2:G$6500,MATCH($A2818,Data!$A$2:$A$6500,0))</f>
        <v>0</v>
      </c>
      <c r="M2818" s="90">
        <f>INDEX(Data!H$2:H$6500,MATCH($A2818,Data!$A$2:$A$6500,0))</f>
        <v>0</v>
      </c>
      <c r="N2818" s="90">
        <f>INDEX(Data!I$2:I$6500,MATCH($A2818,Data!$A$2:$A$6500,0))</f>
        <v>0</v>
      </c>
      <c r="O2818" s="83">
        <f>INDEX(Data!J$2:J$6500,MATCH($A2818,Data!$A$2:$A$6500,0))</f>
        <v>0</v>
      </c>
      <c r="P2818" t="str">
        <f>_xlfn.XLOOKUP(B2818,Table3[RefID],Table3[Citation])</f>
        <v>Tiraa (1990)</v>
      </c>
    </row>
    <row r="2819" spans="1:16" x14ac:dyDescent="0.35">
      <c r="A2819" s="68">
        <v>2817</v>
      </c>
      <c r="B2819" s="69">
        <v>162</v>
      </c>
      <c r="C2819" s="69">
        <v>3014</v>
      </c>
      <c r="D2819" s="69">
        <v>3658</v>
      </c>
      <c r="E2819" t="str">
        <f>INDEX(Table5[EEZ],MATCH(C2819,Table5[Colony_ID],0))</f>
        <v>Cook Islands Exclusive Economic Zone</v>
      </c>
      <c r="F2819" t="str">
        <f>INDEX(Table5[Corrected Island/Colony Name],MATCH('Full Data'!C2819,Table5[Colony_ID],0))</f>
        <v>One Tree Island</v>
      </c>
      <c r="G2819" t="str">
        <f>INDEX(Table4[Common_Name],MATCH('Full Data'!D2819,Table4[SpcRecID],0))</f>
        <v>Red-footed Booby</v>
      </c>
      <c r="H2819" s="83" t="str">
        <f>INDEX(Data!E$2:E$6500,MATCH(A2819,Data!$A$2:$A$6500,0))</f>
        <v>Confirmed</v>
      </c>
      <c r="I2819" s="90">
        <f>INDEX(Data!P$2:P$6500,MATCH(A2819,Data!$A$2:$A$6500,0))</f>
        <v>1990</v>
      </c>
      <c r="J2819" s="90">
        <f>INDEX(Data!Q$2:Q$6500,MATCH($A2819,Data!$A$2:$A$6500,0))</f>
        <v>1990</v>
      </c>
      <c r="K2819" s="90">
        <f>INDEX(Data!F$2:F$6500,MATCH($A2819,Data!$A$2:$A$6500,0))</f>
        <v>1045</v>
      </c>
      <c r="L2819" s="90">
        <f>INDEX(Data!G$2:G$6500,MATCH($A2819,Data!$A$2:$A$6500,0))</f>
        <v>1045</v>
      </c>
      <c r="M2819" s="90">
        <f>INDEX(Data!H$2:H$6500,MATCH($A2819,Data!$A$2:$A$6500,0))</f>
        <v>0</v>
      </c>
      <c r="N2819" s="90">
        <f>INDEX(Data!I$2:I$6500,MATCH($A2819,Data!$A$2:$A$6500,0))</f>
        <v>0</v>
      </c>
      <c r="O2819" s="83" t="str">
        <f>INDEX(Data!J$2:J$6500,MATCH($A2819,Data!$A$2:$A$6500,0))</f>
        <v>breeding pairs</v>
      </c>
      <c r="P2819" t="str">
        <f>_xlfn.XLOOKUP(B2819,Table3[RefID],Table3[Citation])</f>
        <v>Tiraa (1990)</v>
      </c>
    </row>
    <row r="2820" spans="1:16" x14ac:dyDescent="0.35">
      <c r="A2820" s="68">
        <v>2818</v>
      </c>
      <c r="B2820" s="69">
        <v>162</v>
      </c>
      <c r="C2820" s="69">
        <v>3003</v>
      </c>
      <c r="D2820" s="69">
        <v>3649</v>
      </c>
      <c r="E2820" t="str">
        <f>INDEX(Table5[EEZ],MATCH(C2820,Table5[Colony_ID],0))</f>
        <v>Cook Islands Exclusive Economic Zone</v>
      </c>
      <c r="F2820" t="str">
        <f>INDEX(Table5[Corrected Island/Colony Name],MATCH('Full Data'!C2820,Table5[Colony_ID],0))</f>
        <v>Brushwood 1</v>
      </c>
      <c r="G2820" t="str">
        <f>INDEX(Table4[Common_Name],MATCH('Full Data'!D2820,Table4[SpcRecID],0))</f>
        <v>Red-tailed Tropicbird</v>
      </c>
      <c r="H2820" s="83" t="str">
        <f>INDEX(Data!E$2:E$6500,MATCH(A2820,Data!$A$2:$A$6500,0))</f>
        <v>Confirmed</v>
      </c>
      <c r="I2820" s="90">
        <f>INDEX(Data!P$2:P$6500,MATCH(A2820,Data!$A$2:$A$6500,0))</f>
        <v>1990</v>
      </c>
      <c r="J2820" s="90">
        <f>INDEX(Data!Q$2:Q$6500,MATCH($A2820,Data!$A$2:$A$6500,0))</f>
        <v>1990</v>
      </c>
      <c r="K2820" s="90">
        <f>INDEX(Data!F$2:F$6500,MATCH($A2820,Data!$A$2:$A$6500,0))</f>
        <v>60</v>
      </c>
      <c r="L2820" s="90">
        <f>INDEX(Data!G$2:G$6500,MATCH($A2820,Data!$A$2:$A$6500,0))</f>
        <v>60</v>
      </c>
      <c r="M2820" s="90">
        <f>INDEX(Data!H$2:H$6500,MATCH($A2820,Data!$A$2:$A$6500,0))</f>
        <v>0</v>
      </c>
      <c r="N2820" s="90">
        <f>INDEX(Data!I$2:I$6500,MATCH($A2820,Data!$A$2:$A$6500,0))</f>
        <v>0</v>
      </c>
      <c r="O2820" s="83" t="str">
        <f>INDEX(Data!J$2:J$6500,MATCH($A2820,Data!$A$2:$A$6500,0))</f>
        <v>nests</v>
      </c>
      <c r="P2820" t="str">
        <f>_xlfn.XLOOKUP(B2820,Table3[RefID],Table3[Citation])</f>
        <v>Tiraa (1990)</v>
      </c>
    </row>
    <row r="2821" spans="1:16" x14ac:dyDescent="0.35">
      <c r="A2821" s="68">
        <v>2819</v>
      </c>
      <c r="B2821" s="69">
        <v>162</v>
      </c>
      <c r="C2821" s="69">
        <v>3005</v>
      </c>
      <c r="D2821" s="69">
        <v>3649</v>
      </c>
      <c r="E2821" t="str">
        <f>INDEX(Table5[EEZ],MATCH(C2821,Table5[Colony_ID],0))</f>
        <v>Cook Islands Exclusive Economic Zone</v>
      </c>
      <c r="F2821" t="str">
        <f>INDEX(Table5[Corrected Island/Colony Name],MATCH('Full Data'!C2821,Table5[Colony_ID],0))</f>
        <v>Entrance Island</v>
      </c>
      <c r="G2821" t="str">
        <f>INDEX(Table4[Common_Name],MATCH('Full Data'!D2821,Table4[SpcRecID],0))</f>
        <v>Red-tailed Tropicbird</v>
      </c>
      <c r="H2821" s="83" t="str">
        <f>INDEX(Data!E$2:E$6500,MATCH(A2821,Data!$A$2:$A$6500,0))</f>
        <v>Confirmed</v>
      </c>
      <c r="I2821" s="90">
        <f>INDEX(Data!P$2:P$6500,MATCH(A2821,Data!$A$2:$A$6500,0))</f>
        <v>1990</v>
      </c>
      <c r="J2821" s="90">
        <f>INDEX(Data!Q$2:Q$6500,MATCH($A2821,Data!$A$2:$A$6500,0))</f>
        <v>1990</v>
      </c>
      <c r="K2821" s="90">
        <f>INDEX(Data!F$2:F$6500,MATCH($A2821,Data!$A$2:$A$6500,0))</f>
        <v>52</v>
      </c>
      <c r="L2821" s="90">
        <f>INDEX(Data!G$2:G$6500,MATCH($A2821,Data!$A$2:$A$6500,0))</f>
        <v>52</v>
      </c>
      <c r="M2821" s="90">
        <f>INDEX(Data!H$2:H$6500,MATCH($A2821,Data!$A$2:$A$6500,0))</f>
        <v>0</v>
      </c>
      <c r="N2821" s="90">
        <f>INDEX(Data!I$2:I$6500,MATCH($A2821,Data!$A$2:$A$6500,0))</f>
        <v>0</v>
      </c>
      <c r="O2821" s="83" t="str">
        <f>INDEX(Data!J$2:J$6500,MATCH($A2821,Data!$A$2:$A$6500,0))</f>
        <v>nests</v>
      </c>
      <c r="P2821" t="str">
        <f>_xlfn.XLOOKUP(B2821,Table3[RefID],Table3[Citation])</f>
        <v>Tiraa (1990)</v>
      </c>
    </row>
    <row r="2822" spans="1:16" x14ac:dyDescent="0.35">
      <c r="A2822" s="68">
        <v>2820</v>
      </c>
      <c r="B2822" s="69">
        <v>162</v>
      </c>
      <c r="C2822" s="69">
        <v>3014</v>
      </c>
      <c r="D2822" s="69">
        <v>3649</v>
      </c>
      <c r="E2822" t="str">
        <f>INDEX(Table5[EEZ],MATCH(C2822,Table5[Colony_ID],0))</f>
        <v>Cook Islands Exclusive Economic Zone</v>
      </c>
      <c r="F2822" t="str">
        <f>INDEX(Table5[Corrected Island/Colony Name],MATCH('Full Data'!C2822,Table5[Colony_ID],0))</f>
        <v>One Tree Island</v>
      </c>
      <c r="G2822" t="str">
        <f>INDEX(Table4[Common_Name],MATCH('Full Data'!D2822,Table4[SpcRecID],0))</f>
        <v>Red-tailed Tropicbird</v>
      </c>
      <c r="H2822" s="83" t="str">
        <f>INDEX(Data!E$2:E$6500,MATCH(A2822,Data!$A$2:$A$6500,0))</f>
        <v>Confirmed</v>
      </c>
      <c r="I2822" s="90">
        <f>INDEX(Data!P$2:P$6500,MATCH(A2822,Data!$A$2:$A$6500,0))</f>
        <v>1990</v>
      </c>
      <c r="J2822" s="90">
        <f>INDEX(Data!Q$2:Q$6500,MATCH($A2822,Data!$A$2:$A$6500,0))</f>
        <v>1990</v>
      </c>
      <c r="K2822" s="90">
        <f>INDEX(Data!F$2:F$6500,MATCH($A2822,Data!$A$2:$A$6500,0))</f>
        <v>0</v>
      </c>
      <c r="L2822" s="90">
        <f>INDEX(Data!G$2:G$6500,MATCH($A2822,Data!$A$2:$A$6500,0))</f>
        <v>0</v>
      </c>
      <c r="M2822" s="90">
        <f>INDEX(Data!H$2:H$6500,MATCH($A2822,Data!$A$2:$A$6500,0))</f>
        <v>0</v>
      </c>
      <c r="N2822" s="90">
        <f>INDEX(Data!I$2:I$6500,MATCH($A2822,Data!$A$2:$A$6500,0))</f>
        <v>0</v>
      </c>
      <c r="O2822" s="83">
        <f>INDEX(Data!J$2:J$6500,MATCH($A2822,Data!$A$2:$A$6500,0))</f>
        <v>0</v>
      </c>
      <c r="P2822" t="str">
        <f>_xlfn.XLOOKUP(B2822,Table3[RefID],Table3[Citation])</f>
        <v>Tiraa (1990)</v>
      </c>
    </row>
    <row r="2823" spans="1:16" x14ac:dyDescent="0.35">
      <c r="A2823" s="68">
        <v>2821</v>
      </c>
      <c r="B2823" s="69">
        <v>162</v>
      </c>
      <c r="C2823" s="69">
        <v>3021</v>
      </c>
      <c r="D2823" s="69">
        <v>3649</v>
      </c>
      <c r="E2823" t="str">
        <f>INDEX(Table5[EEZ],MATCH(C2823,Table5[Colony_ID],0))</f>
        <v>Cook Islands Exclusive Economic Zone</v>
      </c>
      <c r="F2823" t="str">
        <f>INDEX(Table5[Corrected Island/Colony Name],MATCH('Full Data'!C2823,Table5[Colony_ID],0))</f>
        <v>Whale Islands</v>
      </c>
      <c r="G2823" t="str">
        <f>INDEX(Table4[Common_Name],MATCH('Full Data'!D2823,Table4[SpcRecID],0))</f>
        <v>Red-tailed Tropicbird</v>
      </c>
      <c r="H2823" s="83" t="str">
        <f>INDEX(Data!E$2:E$6500,MATCH(A2823,Data!$A$2:$A$6500,0))</f>
        <v>Confirmed</v>
      </c>
      <c r="I2823" s="90">
        <f>INDEX(Data!P$2:P$6500,MATCH(A2823,Data!$A$2:$A$6500,0))</f>
        <v>1990</v>
      </c>
      <c r="J2823" s="90">
        <f>INDEX(Data!Q$2:Q$6500,MATCH($A2823,Data!$A$2:$A$6500,0))</f>
        <v>1990</v>
      </c>
      <c r="K2823" s="90">
        <f>INDEX(Data!F$2:F$6500,MATCH($A2823,Data!$A$2:$A$6500,0))</f>
        <v>60</v>
      </c>
      <c r="L2823" s="90">
        <f>INDEX(Data!G$2:G$6500,MATCH($A2823,Data!$A$2:$A$6500,0))</f>
        <v>60</v>
      </c>
      <c r="M2823" s="90">
        <f>INDEX(Data!H$2:H$6500,MATCH($A2823,Data!$A$2:$A$6500,0))</f>
        <v>0</v>
      </c>
      <c r="N2823" s="90">
        <f>INDEX(Data!I$2:I$6500,MATCH($A2823,Data!$A$2:$A$6500,0))</f>
        <v>0</v>
      </c>
      <c r="O2823" s="83" t="str">
        <f>INDEX(Data!J$2:J$6500,MATCH($A2823,Data!$A$2:$A$6500,0))</f>
        <v>chicks</v>
      </c>
      <c r="P2823" t="str">
        <f>_xlfn.XLOOKUP(B2823,Table3[RefID],Table3[Citation])</f>
        <v>Tiraa (1990)</v>
      </c>
    </row>
    <row r="2824" spans="1:16" x14ac:dyDescent="0.35">
      <c r="A2824" s="68">
        <v>2822</v>
      </c>
      <c r="B2824" s="69">
        <v>162</v>
      </c>
      <c r="C2824" s="69">
        <v>3003</v>
      </c>
      <c r="D2824" s="69">
        <v>3288</v>
      </c>
      <c r="E2824" t="str">
        <f>INDEX(Table5[EEZ],MATCH(C2824,Table5[Colony_ID],0))</f>
        <v>Cook Islands Exclusive Economic Zone</v>
      </c>
      <c r="F2824" t="str">
        <f>INDEX(Table5[Corrected Island/Colony Name],MATCH('Full Data'!C2824,Table5[Colony_ID],0))</f>
        <v>Brushwood 1</v>
      </c>
      <c r="G2824" t="str">
        <f>INDEX(Table4[Common_Name],MATCH('Full Data'!D2824,Table4[SpcRecID],0))</f>
        <v>Sooty Tern</v>
      </c>
      <c r="H2824" s="83" t="str">
        <f>INDEX(Data!E$2:E$6500,MATCH(A2824,Data!$A$2:$A$6500,0))</f>
        <v>Confirmed</v>
      </c>
      <c r="I2824" s="90">
        <f>INDEX(Data!P$2:P$6500,MATCH(A2824,Data!$A$2:$A$6500,0))</f>
        <v>1990</v>
      </c>
      <c r="J2824" s="90">
        <f>INDEX(Data!Q$2:Q$6500,MATCH($A2824,Data!$A$2:$A$6500,0))</f>
        <v>1990</v>
      </c>
      <c r="K2824" s="90">
        <f>INDEX(Data!F$2:F$6500,MATCH($A2824,Data!$A$2:$A$6500,0))</f>
        <v>20000</v>
      </c>
      <c r="L2824" s="90">
        <f>INDEX(Data!G$2:G$6500,MATCH($A2824,Data!$A$2:$A$6500,0))</f>
        <v>20000</v>
      </c>
      <c r="M2824" s="90">
        <f>INDEX(Data!H$2:H$6500,MATCH($A2824,Data!$A$2:$A$6500,0))</f>
        <v>0</v>
      </c>
      <c r="N2824" s="90">
        <f>INDEX(Data!I$2:I$6500,MATCH($A2824,Data!$A$2:$A$6500,0))</f>
        <v>0</v>
      </c>
      <c r="O2824" s="83" t="str">
        <f>INDEX(Data!J$2:J$6500,MATCH($A2824,Data!$A$2:$A$6500,0))</f>
        <v>mature individuals</v>
      </c>
      <c r="P2824" t="str">
        <f>_xlfn.XLOOKUP(B2824,Table3[RefID],Table3[Citation])</f>
        <v>Tiraa (1990)</v>
      </c>
    </row>
    <row r="2825" spans="1:16" x14ac:dyDescent="0.35">
      <c r="A2825" s="68">
        <v>2823</v>
      </c>
      <c r="B2825" s="69">
        <v>162</v>
      </c>
      <c r="C2825" s="69">
        <v>3011</v>
      </c>
      <c r="D2825" s="69">
        <v>3288</v>
      </c>
      <c r="E2825" t="str">
        <f>INDEX(Table5[EEZ],MATCH(C2825,Table5[Colony_ID],0))</f>
        <v>Cook Islands Exclusive Economic Zone</v>
      </c>
      <c r="F2825" t="str">
        <f>INDEX(Table5[Corrected Island/Colony Name],MATCH('Full Data'!C2825,Table5[Colony_ID],0))</f>
        <v>Motu Manu</v>
      </c>
      <c r="G2825" t="str">
        <f>INDEX(Table4[Common_Name],MATCH('Full Data'!D2825,Table4[SpcRecID],0))</f>
        <v>Sooty Tern</v>
      </c>
      <c r="H2825" s="83" t="str">
        <f>INDEX(Data!E$2:E$6500,MATCH(A2825,Data!$A$2:$A$6500,0))</f>
        <v>Confirmed</v>
      </c>
      <c r="I2825" s="90">
        <f>INDEX(Data!P$2:P$6500,MATCH(A2825,Data!$A$2:$A$6500,0))</f>
        <v>1990</v>
      </c>
      <c r="J2825" s="90">
        <f>INDEX(Data!Q$2:Q$6500,MATCH($A2825,Data!$A$2:$A$6500,0))</f>
        <v>1990</v>
      </c>
      <c r="K2825" s="90">
        <f>INDEX(Data!F$2:F$6500,MATCH($A2825,Data!$A$2:$A$6500,0))</f>
        <v>50000</v>
      </c>
      <c r="L2825" s="90">
        <f>INDEX(Data!G$2:G$6500,MATCH($A2825,Data!$A$2:$A$6500,0))</f>
        <v>50000</v>
      </c>
      <c r="M2825" s="90">
        <f>INDEX(Data!H$2:H$6500,MATCH($A2825,Data!$A$2:$A$6500,0))</f>
        <v>0</v>
      </c>
      <c r="N2825" s="90">
        <f>INDEX(Data!I$2:I$6500,MATCH($A2825,Data!$A$2:$A$6500,0))</f>
        <v>0</v>
      </c>
      <c r="O2825" s="83" t="str">
        <f>INDEX(Data!J$2:J$6500,MATCH($A2825,Data!$A$2:$A$6500,0))</f>
        <v>mature individuals</v>
      </c>
      <c r="P2825" t="str">
        <f>_xlfn.XLOOKUP(B2825,Table3[RefID],Table3[Citation])</f>
        <v>Tiraa (1990)</v>
      </c>
    </row>
    <row r="2826" spans="1:16" x14ac:dyDescent="0.35">
      <c r="A2826" s="68">
        <v>2824</v>
      </c>
      <c r="B2826" s="69">
        <v>162</v>
      </c>
      <c r="C2826" s="69">
        <v>3014</v>
      </c>
      <c r="D2826" s="69">
        <v>3288</v>
      </c>
      <c r="E2826" t="str">
        <f>INDEX(Table5[EEZ],MATCH(C2826,Table5[Colony_ID],0))</f>
        <v>Cook Islands Exclusive Economic Zone</v>
      </c>
      <c r="F2826" t="str">
        <f>INDEX(Table5[Corrected Island/Colony Name],MATCH('Full Data'!C2826,Table5[Colony_ID],0))</f>
        <v>One Tree Island</v>
      </c>
      <c r="G2826" t="str">
        <f>INDEX(Table4[Common_Name],MATCH('Full Data'!D2826,Table4[SpcRecID],0))</f>
        <v>Sooty Tern</v>
      </c>
      <c r="H2826" s="83" t="str">
        <f>INDEX(Data!E$2:E$6500,MATCH(A2826,Data!$A$2:$A$6500,0))</f>
        <v>Confirmed</v>
      </c>
      <c r="I2826" s="90">
        <f>INDEX(Data!P$2:P$6500,MATCH(A2826,Data!$A$2:$A$6500,0))</f>
        <v>1990</v>
      </c>
      <c r="J2826" s="90">
        <f>INDEX(Data!Q$2:Q$6500,MATCH($A2826,Data!$A$2:$A$6500,0))</f>
        <v>1990</v>
      </c>
      <c r="K2826" s="90">
        <f>INDEX(Data!F$2:F$6500,MATCH($A2826,Data!$A$2:$A$6500,0))</f>
        <v>10000</v>
      </c>
      <c r="L2826" s="90">
        <f>INDEX(Data!G$2:G$6500,MATCH($A2826,Data!$A$2:$A$6500,0))</f>
        <v>10000</v>
      </c>
      <c r="M2826" s="90">
        <f>INDEX(Data!H$2:H$6500,MATCH($A2826,Data!$A$2:$A$6500,0))</f>
        <v>0</v>
      </c>
      <c r="N2826" s="90">
        <f>INDEX(Data!I$2:I$6500,MATCH($A2826,Data!$A$2:$A$6500,0))</f>
        <v>0</v>
      </c>
      <c r="O2826" s="83" t="str">
        <f>INDEX(Data!J$2:J$6500,MATCH($A2826,Data!$A$2:$A$6500,0))</f>
        <v>mature individuals</v>
      </c>
      <c r="P2826" t="str">
        <f>_xlfn.XLOOKUP(B2826,Table3[RefID],Table3[Citation])</f>
        <v>Tiraa (1990)</v>
      </c>
    </row>
    <row r="2827" spans="1:16" x14ac:dyDescent="0.35">
      <c r="A2827" s="68">
        <v>2825</v>
      </c>
      <c r="B2827" s="69">
        <v>163</v>
      </c>
      <c r="C2827" s="69">
        <v>16001</v>
      </c>
      <c r="D2827" s="69">
        <v>3295</v>
      </c>
      <c r="E2827" t="str">
        <f>INDEX(Table5[EEZ],MATCH(C2827,Table5[Colony_ID],0))</f>
        <v>Northern Mariana Islands and Guam Exclusive Economic Zone</v>
      </c>
      <c r="F2827" t="str">
        <f>INDEX(Table5[Corrected Island/Colony Name],MATCH('Full Data'!C2827,Table5[Colony_ID],0))</f>
        <v>Agrihan</v>
      </c>
      <c r="G2827" t="str">
        <f>INDEX(Table4[Common_Name],MATCH('Full Data'!D2827,Table4[SpcRecID],0))</f>
        <v>Black Noddy</v>
      </c>
      <c r="H2827" s="83" t="str">
        <f>INDEX(Data!E$2:E$6500,MATCH(A2827,Data!$A$2:$A$6500,0))</f>
        <v>Confirmed</v>
      </c>
      <c r="I2827" s="90">
        <f>INDEX(Data!P$2:P$6500,MATCH(A2827,Data!$A$2:$A$6500,0))</f>
        <v>1993</v>
      </c>
      <c r="J2827" s="90">
        <f>INDEX(Data!Q$2:Q$6500,MATCH($A2827,Data!$A$2:$A$6500,0))</f>
        <v>1988</v>
      </c>
      <c r="K2827" s="90">
        <f>INDEX(Data!F$2:F$6500,MATCH($A2827,Data!$A$2:$A$6500,0))</f>
        <v>100</v>
      </c>
      <c r="L2827" s="90">
        <f>INDEX(Data!G$2:G$6500,MATCH($A2827,Data!$A$2:$A$6500,0))</f>
        <v>100</v>
      </c>
      <c r="M2827" s="90">
        <f>INDEX(Data!H$2:H$6500,MATCH($A2827,Data!$A$2:$A$6500,0))</f>
        <v>0</v>
      </c>
      <c r="N2827" s="90">
        <f>INDEX(Data!I$2:I$6500,MATCH($A2827,Data!$A$2:$A$6500,0))</f>
        <v>0</v>
      </c>
      <c r="O2827" s="83" t="str">
        <f>INDEX(Data!J$2:J$6500,MATCH($A2827,Data!$A$2:$A$6500,0))</f>
        <v>Breeding pairs</v>
      </c>
      <c r="P2827" t="str">
        <f>_xlfn.XLOOKUP(B2827,Table3[RefID],Table3[Citation])</f>
        <v>Reichel &amp; Glass (1991)</v>
      </c>
    </row>
    <row r="2828" spans="1:16" x14ac:dyDescent="0.35">
      <c r="A2828" s="68">
        <v>2826</v>
      </c>
      <c r="B2828" s="69">
        <v>163</v>
      </c>
      <c r="C2828" s="69">
        <v>16002</v>
      </c>
      <c r="D2828" s="69">
        <v>3295</v>
      </c>
      <c r="E2828" t="str">
        <f>INDEX(Table5[EEZ],MATCH(C2828,Table5[Colony_ID],0))</f>
        <v>Northern Mariana Islands and Guam Exclusive Economic Zone</v>
      </c>
      <c r="F2828" t="str">
        <f>INDEX(Table5[Corrected Island/Colony Name],MATCH('Full Data'!C2828,Table5[Colony_ID],0))</f>
        <v>Alamagan</v>
      </c>
      <c r="G2828" t="str">
        <f>INDEX(Table4[Common_Name],MATCH('Full Data'!D2828,Table4[SpcRecID],0))</f>
        <v>Black Noddy</v>
      </c>
      <c r="H2828" s="83" t="str">
        <f>INDEX(Data!E$2:E$6500,MATCH(A2828,Data!$A$2:$A$6500,0))</f>
        <v>confirmed</v>
      </c>
      <c r="I2828" s="90">
        <f>INDEX(Data!P$2:P$6500,MATCH(A2828,Data!$A$2:$A$6500,0))</f>
        <v>1994</v>
      </c>
      <c r="J2828" s="90">
        <f>INDEX(Data!Q$2:Q$6500,MATCH($A2828,Data!$A$2:$A$6500,0))</f>
        <v>1988</v>
      </c>
      <c r="K2828" s="90">
        <f>INDEX(Data!F$2:F$6500,MATCH($A2828,Data!$A$2:$A$6500,0))</f>
        <v>2000</v>
      </c>
      <c r="L2828" s="90">
        <f>INDEX(Data!G$2:G$6500,MATCH($A2828,Data!$A$2:$A$6500,0))</f>
        <v>2000</v>
      </c>
      <c r="M2828" s="90">
        <f>INDEX(Data!H$2:H$6500,MATCH($A2828,Data!$A$2:$A$6500,0))</f>
        <v>0</v>
      </c>
      <c r="N2828" s="90">
        <f>INDEX(Data!I$2:I$6500,MATCH($A2828,Data!$A$2:$A$6500,0))</f>
        <v>0</v>
      </c>
      <c r="O2828" s="83" t="str">
        <f>INDEX(Data!J$2:J$6500,MATCH($A2828,Data!$A$2:$A$6500,0))</f>
        <v>breeding pairs</v>
      </c>
      <c r="P2828" t="str">
        <f>_xlfn.XLOOKUP(B2828,Table3[RefID],Table3[Citation])</f>
        <v>Reichel &amp; Glass (1991)</v>
      </c>
    </row>
    <row r="2829" spans="1:16" x14ac:dyDescent="0.35">
      <c r="A2829" s="68">
        <v>2827</v>
      </c>
      <c r="B2829" s="69">
        <v>163</v>
      </c>
      <c r="C2829" s="69">
        <v>16005</v>
      </c>
      <c r="D2829" s="69">
        <v>3295</v>
      </c>
      <c r="E2829" t="str">
        <f>INDEX(Table5[EEZ],MATCH(C2829,Table5[Colony_ID],0))</f>
        <v>Northern Mariana Islands and Guam Exclusive Economic Zone</v>
      </c>
      <c r="F2829" t="str">
        <f>INDEX(Table5[Corrected Island/Colony Name],MATCH('Full Data'!C2829,Table5[Colony_ID],0))</f>
        <v>Farallon de Medinilla</v>
      </c>
      <c r="G2829" t="str">
        <f>INDEX(Table4[Common_Name],MATCH('Full Data'!D2829,Table4[SpcRecID],0))</f>
        <v>Black Noddy</v>
      </c>
      <c r="H2829" s="83" t="str">
        <f>INDEX(Data!E$2:E$6500,MATCH(A2829,Data!$A$2:$A$6500,0))</f>
        <v>Data Deficient</v>
      </c>
      <c r="I2829" s="90">
        <f>INDEX(Data!P$2:P$6500,MATCH(A2829,Data!$A$2:$A$6500,0))</f>
        <v>1997</v>
      </c>
      <c r="J2829" s="90">
        <f>INDEX(Data!Q$2:Q$6500,MATCH($A2829,Data!$A$2:$A$6500,0))</f>
        <v>1988</v>
      </c>
      <c r="K2829" s="90">
        <f>INDEX(Data!F$2:F$6500,MATCH($A2829,Data!$A$2:$A$6500,0))</f>
        <v>20</v>
      </c>
      <c r="L2829" s="90">
        <f>INDEX(Data!G$2:G$6500,MATCH($A2829,Data!$A$2:$A$6500,0))</f>
        <v>20</v>
      </c>
      <c r="M2829" s="90">
        <f>INDEX(Data!H$2:H$6500,MATCH($A2829,Data!$A$2:$A$6500,0))</f>
        <v>0</v>
      </c>
      <c r="N2829" s="90">
        <f>INDEX(Data!I$2:I$6500,MATCH($A2829,Data!$A$2:$A$6500,0))</f>
        <v>0</v>
      </c>
      <c r="O2829" s="83" t="str">
        <f>INDEX(Data!J$2:J$6500,MATCH($A2829,Data!$A$2:$A$6500,0))</f>
        <v>individuals</v>
      </c>
      <c r="P2829" t="str">
        <f>_xlfn.XLOOKUP(B2829,Table3[RefID],Table3[Citation])</f>
        <v>Reichel &amp; Glass (1991)</v>
      </c>
    </row>
    <row r="2830" spans="1:16" x14ac:dyDescent="0.35">
      <c r="A2830" s="68">
        <v>2828</v>
      </c>
      <c r="B2830" s="69">
        <v>163</v>
      </c>
      <c r="C2830" s="69">
        <v>16007</v>
      </c>
      <c r="D2830" s="69">
        <v>3295</v>
      </c>
      <c r="E2830" t="str">
        <f>INDEX(Table5[EEZ],MATCH(C2830,Table5[Colony_ID],0))</f>
        <v>Northern Mariana Islands and Guam Exclusive Economic Zone</v>
      </c>
      <c r="F2830" t="str">
        <f>INDEX(Table5[Corrected Island/Colony Name],MATCH('Full Data'!C2830,Table5[Colony_ID],0))</f>
        <v>Guguan</v>
      </c>
      <c r="G2830" t="str">
        <f>INDEX(Table4[Common_Name],MATCH('Full Data'!D2830,Table4[SpcRecID],0))</f>
        <v>Black Noddy</v>
      </c>
      <c r="H2830" s="83" t="str">
        <f>INDEX(Data!E$2:E$6500,MATCH(A2830,Data!$A$2:$A$6500,0))</f>
        <v>Probable</v>
      </c>
      <c r="I2830" s="90">
        <f>INDEX(Data!P$2:P$6500,MATCH(A2830,Data!$A$2:$A$6500,0))</f>
        <v>1994</v>
      </c>
      <c r="J2830" s="90">
        <f>INDEX(Data!Q$2:Q$6500,MATCH($A2830,Data!$A$2:$A$6500,0))</f>
        <v>1988</v>
      </c>
      <c r="K2830" s="90">
        <f>INDEX(Data!F$2:F$6500,MATCH($A2830,Data!$A$2:$A$6500,0))</f>
        <v>360</v>
      </c>
      <c r="L2830" s="90">
        <f>INDEX(Data!G$2:G$6500,MATCH($A2830,Data!$A$2:$A$6500,0))</f>
        <v>360</v>
      </c>
      <c r="M2830" s="90">
        <f>INDEX(Data!H$2:H$6500,MATCH($A2830,Data!$A$2:$A$6500,0))</f>
        <v>0</v>
      </c>
      <c r="N2830" s="90">
        <f>INDEX(Data!I$2:I$6500,MATCH($A2830,Data!$A$2:$A$6500,0))</f>
        <v>0</v>
      </c>
      <c r="O2830" s="83" t="str">
        <f>INDEX(Data!J$2:J$6500,MATCH($A2830,Data!$A$2:$A$6500,0))</f>
        <v>individuals</v>
      </c>
      <c r="P2830" t="str">
        <f>_xlfn.XLOOKUP(B2830,Table3[RefID],Table3[Citation])</f>
        <v>Reichel &amp; Glass (1991)</v>
      </c>
    </row>
    <row r="2831" spans="1:16" x14ac:dyDescent="0.35">
      <c r="A2831" s="68">
        <v>2829</v>
      </c>
      <c r="B2831" s="69">
        <v>163</v>
      </c>
      <c r="C2831" s="69">
        <v>16009</v>
      </c>
      <c r="D2831" s="69">
        <v>3295</v>
      </c>
      <c r="E2831" t="str">
        <f>INDEX(Table5[EEZ],MATCH(C2831,Table5[Colony_ID],0))</f>
        <v>Northern Mariana Islands and Guam Exclusive Economic Zone</v>
      </c>
      <c r="F2831" t="str">
        <f>INDEX(Table5[Corrected Island/Colony Name],MATCH('Full Data'!C2831,Table5[Colony_ID],0))</f>
        <v>East Island</v>
      </c>
      <c r="G2831" t="str">
        <f>INDEX(Table4[Common_Name],MATCH('Full Data'!D2831,Table4[SpcRecID],0))</f>
        <v>Black Noddy</v>
      </c>
      <c r="H2831" s="83" t="str">
        <f>INDEX(Data!E$2:E$6500,MATCH(A2831,Data!$A$2:$A$6500,0))</f>
        <v>Confirmed</v>
      </c>
      <c r="I2831" s="90">
        <f>INDEX(Data!P$2:P$6500,MATCH(A2831,Data!$A$2:$A$6500,0))</f>
        <v>0</v>
      </c>
      <c r="J2831" s="90">
        <f>INDEX(Data!Q$2:Q$6500,MATCH($A2831,Data!$A$2:$A$6500,0))</f>
        <v>1988</v>
      </c>
      <c r="K2831" s="90">
        <f>INDEX(Data!F$2:F$6500,MATCH($A2831,Data!$A$2:$A$6500,0))</f>
        <v>150</v>
      </c>
      <c r="L2831" s="90">
        <f>INDEX(Data!G$2:G$6500,MATCH($A2831,Data!$A$2:$A$6500,0))</f>
        <v>150</v>
      </c>
      <c r="M2831" s="90">
        <f>INDEX(Data!H$2:H$6500,MATCH($A2831,Data!$A$2:$A$6500,0))</f>
        <v>0</v>
      </c>
      <c r="N2831" s="90">
        <f>INDEX(Data!I$2:I$6500,MATCH($A2831,Data!$A$2:$A$6500,0))</f>
        <v>0</v>
      </c>
      <c r="O2831" s="83" t="str">
        <f>INDEX(Data!J$2:J$6500,MATCH($A2831,Data!$A$2:$A$6500,0))</f>
        <v>breeding pairs</v>
      </c>
      <c r="P2831" t="str">
        <f>_xlfn.XLOOKUP(B2831,Table3[RefID],Table3[Citation])</f>
        <v>Reichel &amp; Glass (1991)</v>
      </c>
    </row>
    <row r="2832" spans="1:16" x14ac:dyDescent="0.35">
      <c r="A2832" s="68">
        <v>2830</v>
      </c>
      <c r="B2832" s="69">
        <v>163</v>
      </c>
      <c r="C2832" s="69">
        <v>16011</v>
      </c>
      <c r="D2832" s="69">
        <v>3295</v>
      </c>
      <c r="E2832" t="str">
        <f>INDEX(Table5[EEZ],MATCH(C2832,Table5[Colony_ID],0))</f>
        <v>Northern Mariana Islands and Guam Exclusive Economic Zone</v>
      </c>
      <c r="F2832" t="str">
        <f>INDEX(Table5[Corrected Island/Colony Name],MATCH('Full Data'!C2832,Table5[Colony_ID],0))</f>
        <v>Pagan</v>
      </c>
      <c r="G2832" t="str">
        <f>INDEX(Table4[Common_Name],MATCH('Full Data'!D2832,Table4[SpcRecID],0))</f>
        <v>Black Noddy</v>
      </c>
      <c r="H2832" s="83" t="str">
        <f>INDEX(Data!E$2:E$6500,MATCH(A2832,Data!$A$2:$A$6500,0))</f>
        <v>Confirmed</v>
      </c>
      <c r="I2832" s="90">
        <f>INDEX(Data!P$2:P$6500,MATCH(A2832,Data!$A$2:$A$6500,0))</f>
        <v>2004</v>
      </c>
      <c r="J2832" s="90">
        <f>INDEX(Data!Q$2:Q$6500,MATCH($A2832,Data!$A$2:$A$6500,0))</f>
        <v>1988</v>
      </c>
      <c r="K2832" s="90">
        <f>INDEX(Data!F$2:F$6500,MATCH($A2832,Data!$A$2:$A$6500,0))</f>
        <v>1000</v>
      </c>
      <c r="L2832" s="90">
        <f>INDEX(Data!G$2:G$6500,MATCH($A2832,Data!$A$2:$A$6500,0))</f>
        <v>1000</v>
      </c>
      <c r="M2832" s="90">
        <f>INDEX(Data!H$2:H$6500,MATCH($A2832,Data!$A$2:$A$6500,0))</f>
        <v>0</v>
      </c>
      <c r="N2832" s="90">
        <f>INDEX(Data!I$2:I$6500,MATCH($A2832,Data!$A$2:$A$6500,0))</f>
        <v>0</v>
      </c>
      <c r="O2832" s="83" t="str">
        <f>INDEX(Data!J$2:J$6500,MATCH($A2832,Data!$A$2:$A$6500,0))</f>
        <v>breeding pairs</v>
      </c>
      <c r="P2832" t="str">
        <f>_xlfn.XLOOKUP(B2832,Table3[RefID],Table3[Citation])</f>
        <v>Reichel &amp; Glass (1991)</v>
      </c>
    </row>
    <row r="2833" spans="1:16" x14ac:dyDescent="0.35">
      <c r="A2833" s="68">
        <v>2831</v>
      </c>
      <c r="B2833" s="69">
        <v>163</v>
      </c>
      <c r="C2833" s="69">
        <v>16001</v>
      </c>
      <c r="D2833" s="69">
        <v>3659</v>
      </c>
      <c r="E2833" t="str">
        <f>INDEX(Table5[EEZ],MATCH(C2833,Table5[Colony_ID],0))</f>
        <v>Northern Mariana Islands and Guam Exclusive Economic Zone</v>
      </c>
      <c r="F2833" t="str">
        <f>INDEX(Table5[Corrected Island/Colony Name],MATCH('Full Data'!C2833,Table5[Colony_ID],0))</f>
        <v>Agrihan</v>
      </c>
      <c r="G2833" t="str">
        <f>INDEX(Table4[Common_Name],MATCH('Full Data'!D2833,Table4[SpcRecID],0))</f>
        <v>Brown Booby</v>
      </c>
      <c r="H2833" s="83" t="str">
        <f>INDEX(Data!E$2:E$6500,MATCH(A2833,Data!$A$2:$A$6500,0))</f>
        <v>Confirmed</v>
      </c>
      <c r="I2833" s="90">
        <f>INDEX(Data!P$2:P$6500,MATCH(A2833,Data!$A$2:$A$6500,0))</f>
        <v>1979</v>
      </c>
      <c r="J2833" s="90">
        <f>INDEX(Data!Q$2:Q$6500,MATCH($A2833,Data!$A$2:$A$6500,0))</f>
        <v>1988</v>
      </c>
      <c r="K2833" s="90">
        <f>INDEX(Data!F$2:F$6500,MATCH($A2833,Data!$A$2:$A$6500,0))</f>
        <v>4</v>
      </c>
      <c r="L2833" s="90">
        <f>INDEX(Data!G$2:G$6500,MATCH($A2833,Data!$A$2:$A$6500,0))</f>
        <v>4</v>
      </c>
      <c r="M2833" s="90">
        <f>INDEX(Data!H$2:H$6500,MATCH($A2833,Data!$A$2:$A$6500,0))</f>
        <v>0</v>
      </c>
      <c r="N2833" s="90">
        <f>INDEX(Data!I$2:I$6500,MATCH($A2833,Data!$A$2:$A$6500,0))</f>
        <v>0</v>
      </c>
      <c r="O2833" s="83" t="str">
        <f>INDEX(Data!J$2:J$6500,MATCH($A2833,Data!$A$2:$A$6500,0))</f>
        <v>Breeding pairs</v>
      </c>
      <c r="P2833" t="str">
        <f>_xlfn.XLOOKUP(B2833,Table3[RefID],Table3[Citation])</f>
        <v>Reichel &amp; Glass (1991)</v>
      </c>
    </row>
    <row r="2834" spans="1:16" x14ac:dyDescent="0.35">
      <c r="A2834" s="68">
        <v>2832</v>
      </c>
      <c r="B2834" s="69">
        <v>163</v>
      </c>
      <c r="C2834" s="69">
        <v>16002</v>
      </c>
      <c r="D2834" s="69">
        <v>3659</v>
      </c>
      <c r="E2834" t="str">
        <f>INDEX(Table5[EEZ],MATCH(C2834,Table5[Colony_ID],0))</f>
        <v>Northern Mariana Islands and Guam Exclusive Economic Zone</v>
      </c>
      <c r="F2834" t="str">
        <f>INDEX(Table5[Corrected Island/Colony Name],MATCH('Full Data'!C2834,Table5[Colony_ID],0))</f>
        <v>Alamagan</v>
      </c>
      <c r="G2834" t="str">
        <f>INDEX(Table4[Common_Name],MATCH('Full Data'!D2834,Table4[SpcRecID],0))</f>
        <v>Brown Booby</v>
      </c>
      <c r="H2834" s="83" t="str">
        <f>INDEX(Data!E$2:E$6500,MATCH(A2834,Data!$A$2:$A$6500,0))</f>
        <v>confirmed</v>
      </c>
      <c r="I2834" s="90">
        <f>INDEX(Data!P$2:P$6500,MATCH(A2834,Data!$A$2:$A$6500,0))</f>
        <v>1979</v>
      </c>
      <c r="J2834" s="90">
        <f>INDEX(Data!Q$2:Q$6500,MATCH($A2834,Data!$A$2:$A$6500,0))</f>
        <v>1988</v>
      </c>
      <c r="K2834" s="90">
        <f>INDEX(Data!F$2:F$6500,MATCH($A2834,Data!$A$2:$A$6500,0))</f>
        <v>2</v>
      </c>
      <c r="L2834" s="90">
        <f>INDEX(Data!G$2:G$6500,MATCH($A2834,Data!$A$2:$A$6500,0))</f>
        <v>2</v>
      </c>
      <c r="M2834" s="90">
        <f>INDEX(Data!H$2:H$6500,MATCH($A2834,Data!$A$2:$A$6500,0))</f>
        <v>0</v>
      </c>
      <c r="N2834" s="90">
        <f>INDEX(Data!I$2:I$6500,MATCH($A2834,Data!$A$2:$A$6500,0))</f>
        <v>0</v>
      </c>
      <c r="O2834" s="83" t="str">
        <f>INDEX(Data!J$2:J$6500,MATCH($A2834,Data!$A$2:$A$6500,0))</f>
        <v>breeding pairs</v>
      </c>
      <c r="P2834" t="str">
        <f>_xlfn.XLOOKUP(B2834,Table3[RefID],Table3[Citation])</f>
        <v>Reichel &amp; Glass (1991)</v>
      </c>
    </row>
    <row r="2835" spans="1:16" x14ac:dyDescent="0.35">
      <c r="A2835" s="68">
        <v>2833</v>
      </c>
      <c r="B2835" s="69">
        <v>163</v>
      </c>
      <c r="C2835" s="69">
        <v>16003</v>
      </c>
      <c r="D2835" s="69">
        <v>3659</v>
      </c>
      <c r="E2835" t="str">
        <f>INDEX(Table5[EEZ],MATCH(C2835,Table5[Colony_ID],0))</f>
        <v>Northern Mariana Islands and Guam Exclusive Economic Zone</v>
      </c>
      <c r="F2835" t="str">
        <f>INDEX(Table5[Corrected Island/Colony Name],MATCH('Full Data'!C2835,Table5[Colony_ID],0))</f>
        <v>Anatahan</v>
      </c>
      <c r="G2835" t="str">
        <f>INDEX(Table4[Common_Name],MATCH('Full Data'!D2835,Table4[SpcRecID],0))</f>
        <v>Brown Booby</v>
      </c>
      <c r="H2835" s="83" t="str">
        <f>INDEX(Data!E$2:E$6500,MATCH(A2835,Data!$A$2:$A$6500,0))</f>
        <v>Confirmed</v>
      </c>
      <c r="I2835" s="90">
        <f>INDEX(Data!P$2:P$6500,MATCH(A2835,Data!$A$2:$A$6500,0))</f>
        <v>1979</v>
      </c>
      <c r="J2835" s="90">
        <f>INDEX(Data!Q$2:Q$6500,MATCH($A2835,Data!$A$2:$A$6500,0))</f>
        <v>1988</v>
      </c>
      <c r="K2835" s="90">
        <f>INDEX(Data!F$2:F$6500,MATCH($A2835,Data!$A$2:$A$6500,0))</f>
        <v>7</v>
      </c>
      <c r="L2835" s="90">
        <f>INDEX(Data!G$2:G$6500,MATCH($A2835,Data!$A$2:$A$6500,0))</f>
        <v>7</v>
      </c>
      <c r="M2835" s="90">
        <f>INDEX(Data!H$2:H$6500,MATCH($A2835,Data!$A$2:$A$6500,0))</f>
        <v>0</v>
      </c>
      <c r="N2835" s="90">
        <f>INDEX(Data!I$2:I$6500,MATCH($A2835,Data!$A$2:$A$6500,0))</f>
        <v>0</v>
      </c>
      <c r="O2835" s="83" t="str">
        <f>INDEX(Data!J$2:J$6500,MATCH($A2835,Data!$A$2:$A$6500,0))</f>
        <v>breeding pairs</v>
      </c>
      <c r="P2835" t="str">
        <f>_xlfn.XLOOKUP(B2835,Table3[RefID],Table3[Citation])</f>
        <v>Reichel &amp; Glass (1991)</v>
      </c>
    </row>
    <row r="2836" spans="1:16" x14ac:dyDescent="0.35">
      <c r="A2836" s="68">
        <v>2834</v>
      </c>
      <c r="B2836" s="69">
        <v>163</v>
      </c>
      <c r="C2836" s="69">
        <v>16004</v>
      </c>
      <c r="D2836" s="69">
        <v>3659</v>
      </c>
      <c r="E2836" t="str">
        <f>INDEX(Table5[EEZ],MATCH(C2836,Table5[Colony_ID],0))</f>
        <v>Northern Mariana Islands and Guam Exclusive Economic Zone</v>
      </c>
      <c r="F2836" t="str">
        <f>INDEX(Table5[Corrected Island/Colony Name],MATCH('Full Data'!C2836,Table5[Colony_ID],0))</f>
        <v>Asuncion</v>
      </c>
      <c r="G2836" t="str">
        <f>INDEX(Table4[Common_Name],MATCH('Full Data'!D2836,Table4[SpcRecID],0))</f>
        <v>Brown Booby</v>
      </c>
      <c r="H2836" s="83" t="str">
        <f>INDEX(Data!E$2:E$6500,MATCH(A2836,Data!$A$2:$A$6500,0))</f>
        <v>Confirmed</v>
      </c>
      <c r="I2836" s="90">
        <f>INDEX(Data!P$2:P$6500,MATCH(A2836,Data!$A$2:$A$6500,0))</f>
        <v>1979</v>
      </c>
      <c r="J2836" s="90">
        <f>INDEX(Data!Q$2:Q$6500,MATCH($A2836,Data!$A$2:$A$6500,0))</f>
        <v>1988</v>
      </c>
      <c r="K2836" s="90">
        <f>INDEX(Data!F$2:F$6500,MATCH($A2836,Data!$A$2:$A$6500,0))</f>
        <v>35</v>
      </c>
      <c r="L2836" s="90">
        <f>INDEX(Data!G$2:G$6500,MATCH($A2836,Data!$A$2:$A$6500,0))</f>
        <v>35</v>
      </c>
      <c r="M2836" s="90">
        <f>INDEX(Data!H$2:H$6500,MATCH($A2836,Data!$A$2:$A$6500,0))</f>
        <v>0</v>
      </c>
      <c r="N2836" s="90">
        <f>INDEX(Data!I$2:I$6500,MATCH($A2836,Data!$A$2:$A$6500,0))</f>
        <v>0</v>
      </c>
      <c r="O2836" s="83" t="str">
        <f>INDEX(Data!J$2:J$6500,MATCH($A2836,Data!$A$2:$A$6500,0))</f>
        <v>breeding pairs</v>
      </c>
      <c r="P2836" t="str">
        <f>_xlfn.XLOOKUP(B2836,Table3[RefID],Table3[Citation])</f>
        <v>Reichel &amp; Glass (1991)</v>
      </c>
    </row>
    <row r="2837" spans="1:16" x14ac:dyDescent="0.35">
      <c r="A2837" s="68">
        <v>2835</v>
      </c>
      <c r="B2837" s="69">
        <v>163</v>
      </c>
      <c r="C2837" s="69">
        <v>16005</v>
      </c>
      <c r="D2837" s="69">
        <v>3659</v>
      </c>
      <c r="E2837" t="str">
        <f>INDEX(Table5[EEZ],MATCH(C2837,Table5[Colony_ID],0))</f>
        <v>Northern Mariana Islands and Guam Exclusive Economic Zone</v>
      </c>
      <c r="F2837" t="str">
        <f>INDEX(Table5[Corrected Island/Colony Name],MATCH('Full Data'!C2837,Table5[Colony_ID],0))</f>
        <v>Farallon de Medinilla</v>
      </c>
      <c r="G2837" t="str">
        <f>INDEX(Table4[Common_Name],MATCH('Full Data'!D2837,Table4[SpcRecID],0))</f>
        <v>Brown Booby</v>
      </c>
      <c r="H2837" s="83" t="str">
        <f>INDEX(Data!E$2:E$6500,MATCH(A2837,Data!$A$2:$A$6500,0))</f>
        <v>Data Deficient</v>
      </c>
      <c r="I2837" s="90">
        <f>INDEX(Data!P$2:P$6500,MATCH(A2837,Data!$A$2:$A$6500,0))</f>
        <v>1979</v>
      </c>
      <c r="J2837" s="90">
        <f>INDEX(Data!Q$2:Q$6500,MATCH($A2837,Data!$A$2:$A$6500,0))</f>
        <v>1988</v>
      </c>
      <c r="K2837" s="90">
        <f>INDEX(Data!F$2:F$6500,MATCH($A2837,Data!$A$2:$A$6500,0))</f>
        <v>200</v>
      </c>
      <c r="L2837" s="90">
        <f>INDEX(Data!G$2:G$6500,MATCH($A2837,Data!$A$2:$A$6500,0))</f>
        <v>200</v>
      </c>
      <c r="M2837" s="90">
        <f>INDEX(Data!H$2:H$6500,MATCH($A2837,Data!$A$2:$A$6500,0))</f>
        <v>0</v>
      </c>
      <c r="N2837" s="90">
        <f>INDEX(Data!I$2:I$6500,MATCH($A2837,Data!$A$2:$A$6500,0))</f>
        <v>0</v>
      </c>
      <c r="O2837" s="83" t="str">
        <f>INDEX(Data!J$2:J$6500,MATCH($A2837,Data!$A$2:$A$6500,0))</f>
        <v>individuals</v>
      </c>
      <c r="P2837" t="str">
        <f>_xlfn.XLOOKUP(B2837,Table3[RefID],Table3[Citation])</f>
        <v>Reichel &amp; Glass (1991)</v>
      </c>
    </row>
    <row r="2838" spans="1:16" x14ac:dyDescent="0.35">
      <c r="A2838" s="68">
        <v>2836</v>
      </c>
      <c r="B2838" s="69">
        <v>163</v>
      </c>
      <c r="C2838" s="69">
        <v>16007</v>
      </c>
      <c r="D2838" s="69">
        <v>3659</v>
      </c>
      <c r="E2838" t="str">
        <f>INDEX(Table5[EEZ],MATCH(C2838,Table5[Colony_ID],0))</f>
        <v>Northern Mariana Islands and Guam Exclusive Economic Zone</v>
      </c>
      <c r="F2838" t="str">
        <f>INDEX(Table5[Corrected Island/Colony Name],MATCH('Full Data'!C2838,Table5[Colony_ID],0))</f>
        <v>Guguan</v>
      </c>
      <c r="G2838" t="str">
        <f>INDEX(Table4[Common_Name],MATCH('Full Data'!D2838,Table4[SpcRecID],0))</f>
        <v>Brown Booby</v>
      </c>
      <c r="H2838" s="83" t="str">
        <f>INDEX(Data!E$2:E$6500,MATCH(A2838,Data!$A$2:$A$6500,0))</f>
        <v>Data Deficient</v>
      </c>
      <c r="I2838" s="90">
        <f>INDEX(Data!P$2:P$6500,MATCH(A2838,Data!$A$2:$A$6500,0))</f>
        <v>1979</v>
      </c>
      <c r="J2838" s="90">
        <f>INDEX(Data!Q$2:Q$6500,MATCH($A2838,Data!$A$2:$A$6500,0))</f>
        <v>1988</v>
      </c>
      <c r="K2838" s="90">
        <f>INDEX(Data!F$2:F$6500,MATCH($A2838,Data!$A$2:$A$6500,0))</f>
        <v>533</v>
      </c>
      <c r="L2838" s="90">
        <f>INDEX(Data!G$2:G$6500,MATCH($A2838,Data!$A$2:$A$6500,0))</f>
        <v>533</v>
      </c>
      <c r="M2838" s="90">
        <f>INDEX(Data!H$2:H$6500,MATCH($A2838,Data!$A$2:$A$6500,0))</f>
        <v>0</v>
      </c>
      <c r="N2838" s="90">
        <f>INDEX(Data!I$2:I$6500,MATCH($A2838,Data!$A$2:$A$6500,0))</f>
        <v>0</v>
      </c>
      <c r="O2838" s="83" t="str">
        <f>INDEX(Data!J$2:J$6500,MATCH($A2838,Data!$A$2:$A$6500,0))</f>
        <v>individuals</v>
      </c>
      <c r="P2838" t="str">
        <f>_xlfn.XLOOKUP(B2838,Table3[RefID],Table3[Citation])</f>
        <v>Reichel &amp; Glass (1991)</v>
      </c>
    </row>
    <row r="2839" spans="1:16" x14ac:dyDescent="0.35">
      <c r="A2839" s="68">
        <v>2837</v>
      </c>
      <c r="B2839" s="69">
        <v>163</v>
      </c>
      <c r="C2839" s="69">
        <v>16009</v>
      </c>
      <c r="D2839" s="69">
        <v>3659</v>
      </c>
      <c r="E2839" t="str">
        <f>INDEX(Table5[EEZ],MATCH(C2839,Table5[Colony_ID],0))</f>
        <v>Northern Mariana Islands and Guam Exclusive Economic Zone</v>
      </c>
      <c r="F2839" t="str">
        <f>INDEX(Table5[Corrected Island/Colony Name],MATCH('Full Data'!C2839,Table5[Colony_ID],0))</f>
        <v>East Island</v>
      </c>
      <c r="G2839" t="str">
        <f>INDEX(Table4[Common_Name],MATCH('Full Data'!D2839,Table4[SpcRecID],0))</f>
        <v>Brown Booby</v>
      </c>
      <c r="H2839" s="83" t="str">
        <f>INDEX(Data!E$2:E$6500,MATCH(A2839,Data!$A$2:$A$6500,0))</f>
        <v>Confirmed</v>
      </c>
      <c r="I2839" s="90">
        <f>INDEX(Data!P$2:P$6500,MATCH(A2839,Data!$A$2:$A$6500,0))</f>
        <v>1979</v>
      </c>
      <c r="J2839" s="90">
        <f>INDEX(Data!Q$2:Q$6500,MATCH($A2839,Data!$A$2:$A$6500,0))</f>
        <v>1988</v>
      </c>
      <c r="K2839" s="90">
        <f>INDEX(Data!F$2:F$6500,MATCH($A2839,Data!$A$2:$A$6500,0))</f>
        <v>130</v>
      </c>
      <c r="L2839" s="90">
        <f>INDEX(Data!G$2:G$6500,MATCH($A2839,Data!$A$2:$A$6500,0))</f>
        <v>130</v>
      </c>
      <c r="M2839" s="90">
        <f>INDEX(Data!H$2:H$6500,MATCH($A2839,Data!$A$2:$A$6500,0))</f>
        <v>0</v>
      </c>
      <c r="N2839" s="90">
        <f>INDEX(Data!I$2:I$6500,MATCH($A2839,Data!$A$2:$A$6500,0))</f>
        <v>0</v>
      </c>
      <c r="O2839" s="83" t="str">
        <f>INDEX(Data!J$2:J$6500,MATCH($A2839,Data!$A$2:$A$6500,0))</f>
        <v>breeding pairs</v>
      </c>
      <c r="P2839" t="str">
        <f>_xlfn.XLOOKUP(B2839,Table3[RefID],Table3[Citation])</f>
        <v>Reichel &amp; Glass (1991)</v>
      </c>
    </row>
    <row r="2840" spans="1:16" x14ac:dyDescent="0.35">
      <c r="A2840" s="68">
        <v>2838</v>
      </c>
      <c r="B2840" s="69">
        <v>163</v>
      </c>
      <c r="C2840" s="69">
        <v>16011</v>
      </c>
      <c r="D2840" s="69">
        <v>3659</v>
      </c>
      <c r="E2840" t="str">
        <f>INDEX(Table5[EEZ],MATCH(C2840,Table5[Colony_ID],0))</f>
        <v>Northern Mariana Islands and Guam Exclusive Economic Zone</v>
      </c>
      <c r="F2840" t="str">
        <f>INDEX(Table5[Corrected Island/Colony Name],MATCH('Full Data'!C2840,Table5[Colony_ID],0))</f>
        <v>Pagan</v>
      </c>
      <c r="G2840" t="str">
        <f>INDEX(Table4[Common_Name],MATCH('Full Data'!D2840,Table4[SpcRecID],0))</f>
        <v>Brown Booby</v>
      </c>
      <c r="H2840" s="83" t="str">
        <f>INDEX(Data!E$2:E$6500,MATCH(A2840,Data!$A$2:$A$6500,0))</f>
        <v>Confirmed</v>
      </c>
      <c r="I2840" s="90">
        <f>INDEX(Data!P$2:P$6500,MATCH(A2840,Data!$A$2:$A$6500,0))</f>
        <v>1978</v>
      </c>
      <c r="J2840" s="90">
        <f>INDEX(Data!Q$2:Q$6500,MATCH($A2840,Data!$A$2:$A$6500,0))</f>
        <v>1988</v>
      </c>
      <c r="K2840" s="90">
        <f>INDEX(Data!F$2:F$6500,MATCH($A2840,Data!$A$2:$A$6500,0))</f>
        <v>100</v>
      </c>
      <c r="L2840" s="90">
        <f>INDEX(Data!G$2:G$6500,MATCH($A2840,Data!$A$2:$A$6500,0))</f>
        <v>100</v>
      </c>
      <c r="M2840" s="90">
        <f>INDEX(Data!H$2:H$6500,MATCH($A2840,Data!$A$2:$A$6500,0))</f>
        <v>0</v>
      </c>
      <c r="N2840" s="90">
        <f>INDEX(Data!I$2:I$6500,MATCH($A2840,Data!$A$2:$A$6500,0))</f>
        <v>0</v>
      </c>
      <c r="O2840" s="83" t="str">
        <f>INDEX(Data!J$2:J$6500,MATCH($A2840,Data!$A$2:$A$6500,0))</f>
        <v>breeding pairs</v>
      </c>
      <c r="P2840" t="str">
        <f>_xlfn.XLOOKUP(B2840,Table3[RefID],Table3[Citation])</f>
        <v>Reichel &amp; Glass (1991)</v>
      </c>
    </row>
    <row r="2841" spans="1:16" x14ac:dyDescent="0.35">
      <c r="A2841" s="68">
        <v>2839</v>
      </c>
      <c r="B2841" s="69">
        <v>163</v>
      </c>
      <c r="C2841" s="69">
        <v>16014</v>
      </c>
      <c r="D2841" s="69">
        <v>3659</v>
      </c>
      <c r="E2841" t="str">
        <f>INDEX(Table5[EEZ],MATCH(C2841,Table5[Colony_ID],0))</f>
        <v>Northern Mariana Islands and Guam Exclusive Economic Zone</v>
      </c>
      <c r="F2841" t="str">
        <f>INDEX(Table5[Corrected Island/Colony Name],MATCH('Full Data'!C2841,Table5[Colony_ID],0))</f>
        <v>Sarigan</v>
      </c>
      <c r="G2841" t="str">
        <f>INDEX(Table4[Common_Name],MATCH('Full Data'!D2841,Table4[SpcRecID],0))</f>
        <v>Brown Booby</v>
      </c>
      <c r="H2841" s="83" t="str">
        <f>INDEX(Data!E$2:E$6500,MATCH(A2841,Data!$A$2:$A$6500,0))</f>
        <v>Confirmed</v>
      </c>
      <c r="I2841" s="90">
        <f>INDEX(Data!P$2:P$6500,MATCH(A2841,Data!$A$2:$A$6500,0))</f>
        <v>1979</v>
      </c>
      <c r="J2841" s="90">
        <f>INDEX(Data!Q$2:Q$6500,MATCH($A2841,Data!$A$2:$A$6500,0))</f>
        <v>1988</v>
      </c>
      <c r="K2841" s="90">
        <f>INDEX(Data!F$2:F$6500,MATCH($A2841,Data!$A$2:$A$6500,0))</f>
        <v>7</v>
      </c>
      <c r="L2841" s="90">
        <f>INDEX(Data!G$2:G$6500,MATCH($A2841,Data!$A$2:$A$6500,0))</f>
        <v>7</v>
      </c>
      <c r="M2841" s="90">
        <f>INDEX(Data!H$2:H$6500,MATCH($A2841,Data!$A$2:$A$6500,0))</f>
        <v>0</v>
      </c>
      <c r="N2841" s="90">
        <f>INDEX(Data!I$2:I$6500,MATCH($A2841,Data!$A$2:$A$6500,0))</f>
        <v>0</v>
      </c>
      <c r="O2841" s="83" t="str">
        <f>INDEX(Data!J$2:J$6500,MATCH($A2841,Data!$A$2:$A$6500,0))</f>
        <v>breeding pairs</v>
      </c>
      <c r="P2841" t="str">
        <f>_xlfn.XLOOKUP(B2841,Table3[RefID],Table3[Citation])</f>
        <v>Reichel &amp; Glass (1991)</v>
      </c>
    </row>
    <row r="2842" spans="1:16" x14ac:dyDescent="0.35">
      <c r="A2842" s="68">
        <v>2840</v>
      </c>
      <c r="B2842" s="69">
        <v>163</v>
      </c>
      <c r="C2842" s="69">
        <v>16016</v>
      </c>
      <c r="D2842" s="69">
        <v>3659</v>
      </c>
      <c r="E2842" t="str">
        <f>INDEX(Table5[EEZ],MATCH(C2842,Table5[Colony_ID],0))</f>
        <v>Northern Mariana Islands and Guam Exclusive Economic Zone</v>
      </c>
      <c r="F2842" t="str">
        <f>INDEX(Table5[Corrected Island/Colony Name],MATCH('Full Data'!C2842,Table5[Colony_ID],0))</f>
        <v>Uracas</v>
      </c>
      <c r="G2842" t="str">
        <f>INDEX(Table4[Common_Name],MATCH('Full Data'!D2842,Table4[SpcRecID],0))</f>
        <v>Brown Booby</v>
      </c>
      <c r="H2842" s="83" t="str">
        <f>INDEX(Data!E$2:E$6500,MATCH(A2842,Data!$A$2:$A$6500,0))</f>
        <v>Confirmed</v>
      </c>
      <c r="I2842" s="90">
        <f>INDEX(Data!P$2:P$6500,MATCH(A2842,Data!$A$2:$A$6500,0))</f>
        <v>1979</v>
      </c>
      <c r="J2842" s="90">
        <f>INDEX(Data!Q$2:Q$6500,MATCH($A2842,Data!$A$2:$A$6500,0))</f>
        <v>1988</v>
      </c>
      <c r="K2842" s="90">
        <f>INDEX(Data!F$2:F$6500,MATCH($A2842,Data!$A$2:$A$6500,0))</f>
        <v>100</v>
      </c>
      <c r="L2842" s="90">
        <f>INDEX(Data!G$2:G$6500,MATCH($A2842,Data!$A$2:$A$6500,0))</f>
        <v>100</v>
      </c>
      <c r="M2842" s="90">
        <f>INDEX(Data!H$2:H$6500,MATCH($A2842,Data!$A$2:$A$6500,0))</f>
        <v>0</v>
      </c>
      <c r="N2842" s="90">
        <f>INDEX(Data!I$2:I$6500,MATCH($A2842,Data!$A$2:$A$6500,0))</f>
        <v>0</v>
      </c>
      <c r="O2842" s="83" t="str">
        <f>INDEX(Data!J$2:J$6500,MATCH($A2842,Data!$A$2:$A$6500,0))</f>
        <v>breeding pairs</v>
      </c>
      <c r="P2842" t="str">
        <f>_xlfn.XLOOKUP(B2842,Table3[RefID],Table3[Citation])</f>
        <v>Reichel &amp; Glass (1991)</v>
      </c>
    </row>
    <row r="2843" spans="1:16" x14ac:dyDescent="0.35">
      <c r="A2843" s="68">
        <v>2841</v>
      </c>
      <c r="B2843" s="69">
        <v>163</v>
      </c>
      <c r="C2843" s="69">
        <v>16001</v>
      </c>
      <c r="D2843" s="69">
        <v>3294</v>
      </c>
      <c r="E2843" t="str">
        <f>INDEX(Table5[EEZ],MATCH(C2843,Table5[Colony_ID],0))</f>
        <v>Northern Mariana Islands and Guam Exclusive Economic Zone</v>
      </c>
      <c r="F2843" t="str">
        <f>INDEX(Table5[Corrected Island/Colony Name],MATCH('Full Data'!C2843,Table5[Colony_ID],0))</f>
        <v>Agrihan</v>
      </c>
      <c r="G2843" t="str">
        <f>INDEX(Table4[Common_Name],MATCH('Full Data'!D2843,Table4[SpcRecID],0))</f>
        <v>Brown Noddy</v>
      </c>
      <c r="H2843" s="83" t="str">
        <f>INDEX(Data!E$2:E$6500,MATCH(A2843,Data!$A$2:$A$6500,0))</f>
        <v>Confirmed</v>
      </c>
      <c r="I2843" s="90">
        <f>INDEX(Data!P$2:P$6500,MATCH(A2843,Data!$A$2:$A$6500,0))</f>
        <v>1979</v>
      </c>
      <c r="J2843" s="90">
        <f>INDEX(Data!Q$2:Q$6500,MATCH($A2843,Data!$A$2:$A$6500,0))</f>
        <v>1988</v>
      </c>
      <c r="K2843" s="90">
        <f>INDEX(Data!F$2:F$6500,MATCH($A2843,Data!$A$2:$A$6500,0))</f>
        <v>100</v>
      </c>
      <c r="L2843" s="90">
        <f>INDEX(Data!G$2:G$6500,MATCH($A2843,Data!$A$2:$A$6500,0))</f>
        <v>100</v>
      </c>
      <c r="M2843" s="90">
        <f>INDEX(Data!H$2:H$6500,MATCH($A2843,Data!$A$2:$A$6500,0))</f>
        <v>0</v>
      </c>
      <c r="N2843" s="90">
        <f>INDEX(Data!I$2:I$6500,MATCH($A2843,Data!$A$2:$A$6500,0))</f>
        <v>0</v>
      </c>
      <c r="O2843" s="83" t="str">
        <f>INDEX(Data!J$2:J$6500,MATCH($A2843,Data!$A$2:$A$6500,0))</f>
        <v>Breeding pairs</v>
      </c>
      <c r="P2843" t="str">
        <f>_xlfn.XLOOKUP(B2843,Table3[RefID],Table3[Citation])</f>
        <v>Reichel &amp; Glass (1991)</v>
      </c>
    </row>
    <row r="2844" spans="1:16" x14ac:dyDescent="0.35">
      <c r="A2844" s="68">
        <v>2842</v>
      </c>
      <c r="B2844" s="69">
        <v>163</v>
      </c>
      <c r="C2844" s="69">
        <v>16002</v>
      </c>
      <c r="D2844" s="69">
        <v>3294</v>
      </c>
      <c r="E2844" t="str">
        <f>INDEX(Table5[EEZ],MATCH(C2844,Table5[Colony_ID],0))</f>
        <v>Northern Mariana Islands and Guam Exclusive Economic Zone</v>
      </c>
      <c r="F2844" t="str">
        <f>INDEX(Table5[Corrected Island/Colony Name],MATCH('Full Data'!C2844,Table5[Colony_ID],0))</f>
        <v>Alamagan</v>
      </c>
      <c r="G2844" t="str">
        <f>INDEX(Table4[Common_Name],MATCH('Full Data'!D2844,Table4[SpcRecID],0))</f>
        <v>Brown Noddy</v>
      </c>
      <c r="H2844" s="83" t="str">
        <f>INDEX(Data!E$2:E$6500,MATCH(A2844,Data!$A$2:$A$6500,0))</f>
        <v>confirmed</v>
      </c>
      <c r="I2844" s="90">
        <f>INDEX(Data!P$2:P$6500,MATCH(A2844,Data!$A$2:$A$6500,0))</f>
        <v>1979</v>
      </c>
      <c r="J2844" s="90">
        <f>INDEX(Data!Q$2:Q$6500,MATCH($A2844,Data!$A$2:$A$6500,0))</f>
        <v>1988</v>
      </c>
      <c r="K2844" s="90">
        <f>INDEX(Data!F$2:F$6500,MATCH($A2844,Data!$A$2:$A$6500,0))</f>
        <v>20</v>
      </c>
      <c r="L2844" s="90">
        <f>INDEX(Data!G$2:G$6500,MATCH($A2844,Data!$A$2:$A$6500,0))</f>
        <v>20</v>
      </c>
      <c r="M2844" s="90">
        <f>INDEX(Data!H$2:H$6500,MATCH($A2844,Data!$A$2:$A$6500,0))</f>
        <v>0</v>
      </c>
      <c r="N2844" s="90">
        <f>INDEX(Data!I$2:I$6500,MATCH($A2844,Data!$A$2:$A$6500,0))</f>
        <v>0</v>
      </c>
      <c r="O2844" s="83" t="str">
        <f>INDEX(Data!J$2:J$6500,MATCH($A2844,Data!$A$2:$A$6500,0))</f>
        <v>breeding pairs</v>
      </c>
      <c r="P2844" t="str">
        <f>_xlfn.XLOOKUP(B2844,Table3[RefID],Table3[Citation])</f>
        <v>Reichel &amp; Glass (1991)</v>
      </c>
    </row>
    <row r="2845" spans="1:16" x14ac:dyDescent="0.35">
      <c r="A2845" s="68">
        <v>2843</v>
      </c>
      <c r="B2845" s="69">
        <v>163</v>
      </c>
      <c r="C2845" s="69">
        <v>16003</v>
      </c>
      <c r="D2845" s="69">
        <v>3294</v>
      </c>
      <c r="E2845" t="str">
        <f>INDEX(Table5[EEZ],MATCH(C2845,Table5[Colony_ID],0))</f>
        <v>Northern Mariana Islands and Guam Exclusive Economic Zone</v>
      </c>
      <c r="F2845" t="str">
        <f>INDEX(Table5[Corrected Island/Colony Name],MATCH('Full Data'!C2845,Table5[Colony_ID],0))</f>
        <v>Anatahan</v>
      </c>
      <c r="G2845" t="str">
        <f>INDEX(Table4[Common_Name],MATCH('Full Data'!D2845,Table4[SpcRecID],0))</f>
        <v>Brown Noddy</v>
      </c>
      <c r="H2845" s="83" t="str">
        <f>INDEX(Data!E$2:E$6500,MATCH(A2845,Data!$A$2:$A$6500,0))</f>
        <v>Confirmed</v>
      </c>
      <c r="I2845" s="90">
        <f>INDEX(Data!P$2:P$6500,MATCH(A2845,Data!$A$2:$A$6500,0))</f>
        <v>1979</v>
      </c>
      <c r="J2845" s="90">
        <f>INDEX(Data!Q$2:Q$6500,MATCH($A2845,Data!$A$2:$A$6500,0))</f>
        <v>1988</v>
      </c>
      <c r="K2845" s="90">
        <f>INDEX(Data!F$2:F$6500,MATCH($A2845,Data!$A$2:$A$6500,0))</f>
        <v>30</v>
      </c>
      <c r="L2845" s="90">
        <f>INDEX(Data!G$2:G$6500,MATCH($A2845,Data!$A$2:$A$6500,0))</f>
        <v>30</v>
      </c>
      <c r="M2845" s="90">
        <f>INDEX(Data!H$2:H$6500,MATCH($A2845,Data!$A$2:$A$6500,0))</f>
        <v>0</v>
      </c>
      <c r="N2845" s="90">
        <f>INDEX(Data!I$2:I$6500,MATCH($A2845,Data!$A$2:$A$6500,0))</f>
        <v>0</v>
      </c>
      <c r="O2845" s="83" t="str">
        <f>INDEX(Data!J$2:J$6500,MATCH($A2845,Data!$A$2:$A$6500,0))</f>
        <v>breeding pairs</v>
      </c>
      <c r="P2845" t="str">
        <f>_xlfn.XLOOKUP(B2845,Table3[RefID],Table3[Citation])</f>
        <v>Reichel &amp; Glass (1991)</v>
      </c>
    </row>
    <row r="2846" spans="1:16" x14ac:dyDescent="0.35">
      <c r="A2846" s="68">
        <v>2844</v>
      </c>
      <c r="B2846" s="69">
        <v>163</v>
      </c>
      <c r="C2846" s="69">
        <v>16004</v>
      </c>
      <c r="D2846" s="69">
        <v>3294</v>
      </c>
      <c r="E2846" t="str">
        <f>INDEX(Table5[EEZ],MATCH(C2846,Table5[Colony_ID],0))</f>
        <v>Northern Mariana Islands and Guam Exclusive Economic Zone</v>
      </c>
      <c r="F2846" t="str">
        <f>INDEX(Table5[Corrected Island/Colony Name],MATCH('Full Data'!C2846,Table5[Colony_ID],0))</f>
        <v>Asuncion</v>
      </c>
      <c r="G2846" t="str">
        <f>INDEX(Table4[Common_Name],MATCH('Full Data'!D2846,Table4[SpcRecID],0))</f>
        <v>Brown Noddy</v>
      </c>
      <c r="H2846" s="83" t="str">
        <f>INDEX(Data!E$2:E$6500,MATCH(A2846,Data!$A$2:$A$6500,0))</f>
        <v>Confirmed</v>
      </c>
      <c r="I2846" s="90">
        <f>INDEX(Data!P$2:P$6500,MATCH(A2846,Data!$A$2:$A$6500,0))</f>
        <v>1979</v>
      </c>
      <c r="J2846" s="90">
        <f>INDEX(Data!Q$2:Q$6500,MATCH($A2846,Data!$A$2:$A$6500,0))</f>
        <v>1988</v>
      </c>
      <c r="K2846" s="90">
        <f>INDEX(Data!F$2:F$6500,MATCH($A2846,Data!$A$2:$A$6500,0))</f>
        <v>70</v>
      </c>
      <c r="L2846" s="90">
        <f>INDEX(Data!G$2:G$6500,MATCH($A2846,Data!$A$2:$A$6500,0))</f>
        <v>70</v>
      </c>
      <c r="M2846" s="90">
        <f>INDEX(Data!H$2:H$6500,MATCH($A2846,Data!$A$2:$A$6500,0))</f>
        <v>0</v>
      </c>
      <c r="N2846" s="90">
        <f>INDEX(Data!I$2:I$6500,MATCH($A2846,Data!$A$2:$A$6500,0))</f>
        <v>0</v>
      </c>
      <c r="O2846" s="83" t="str">
        <f>INDEX(Data!J$2:J$6500,MATCH($A2846,Data!$A$2:$A$6500,0))</f>
        <v>breeding pairs</v>
      </c>
      <c r="P2846" t="str">
        <f>_xlfn.XLOOKUP(B2846,Table3[RefID],Table3[Citation])</f>
        <v>Reichel &amp; Glass (1991)</v>
      </c>
    </row>
    <row r="2847" spans="1:16" x14ac:dyDescent="0.35">
      <c r="A2847" s="68">
        <v>2845</v>
      </c>
      <c r="B2847" s="69">
        <v>163</v>
      </c>
      <c r="C2847" s="69">
        <v>16005</v>
      </c>
      <c r="D2847" s="69">
        <v>3294</v>
      </c>
      <c r="E2847" t="str">
        <f>INDEX(Table5[EEZ],MATCH(C2847,Table5[Colony_ID],0))</f>
        <v>Northern Mariana Islands and Guam Exclusive Economic Zone</v>
      </c>
      <c r="F2847" t="str">
        <f>INDEX(Table5[Corrected Island/Colony Name],MATCH('Full Data'!C2847,Table5[Colony_ID],0))</f>
        <v>Farallon de Medinilla</v>
      </c>
      <c r="G2847" t="str">
        <f>INDEX(Table4[Common_Name],MATCH('Full Data'!D2847,Table4[SpcRecID],0))</f>
        <v>Brown Noddy</v>
      </c>
      <c r="H2847" s="83" t="str">
        <f>INDEX(Data!E$2:E$6500,MATCH(A2847,Data!$A$2:$A$6500,0))</f>
        <v>Data Deficient</v>
      </c>
      <c r="I2847" s="90">
        <f>INDEX(Data!P$2:P$6500,MATCH(A2847,Data!$A$2:$A$6500,0))</f>
        <v>1979</v>
      </c>
      <c r="J2847" s="90">
        <f>INDEX(Data!Q$2:Q$6500,MATCH($A2847,Data!$A$2:$A$6500,0))</f>
        <v>1988</v>
      </c>
      <c r="K2847" s="90">
        <f>INDEX(Data!F$2:F$6500,MATCH($A2847,Data!$A$2:$A$6500,0))</f>
        <v>50</v>
      </c>
      <c r="L2847" s="90">
        <f>INDEX(Data!G$2:G$6500,MATCH($A2847,Data!$A$2:$A$6500,0))</f>
        <v>50</v>
      </c>
      <c r="M2847" s="90">
        <f>INDEX(Data!H$2:H$6500,MATCH($A2847,Data!$A$2:$A$6500,0))</f>
        <v>0</v>
      </c>
      <c r="N2847" s="90">
        <f>INDEX(Data!I$2:I$6500,MATCH($A2847,Data!$A$2:$A$6500,0))</f>
        <v>0</v>
      </c>
      <c r="O2847" s="83" t="str">
        <f>INDEX(Data!J$2:J$6500,MATCH($A2847,Data!$A$2:$A$6500,0))</f>
        <v>individuals</v>
      </c>
      <c r="P2847" t="str">
        <f>_xlfn.XLOOKUP(B2847,Table3[RefID],Table3[Citation])</f>
        <v>Reichel &amp; Glass (1991)</v>
      </c>
    </row>
    <row r="2848" spans="1:16" x14ac:dyDescent="0.35">
      <c r="A2848" s="68">
        <v>2846</v>
      </c>
      <c r="B2848" s="69">
        <v>163</v>
      </c>
      <c r="C2848" s="69">
        <v>16007</v>
      </c>
      <c r="D2848" s="69">
        <v>3294</v>
      </c>
      <c r="E2848" t="str">
        <f>INDEX(Table5[EEZ],MATCH(C2848,Table5[Colony_ID],0))</f>
        <v>Northern Mariana Islands and Guam Exclusive Economic Zone</v>
      </c>
      <c r="F2848" t="str">
        <f>INDEX(Table5[Corrected Island/Colony Name],MATCH('Full Data'!C2848,Table5[Colony_ID],0))</f>
        <v>Guguan</v>
      </c>
      <c r="G2848" t="str">
        <f>INDEX(Table4[Common_Name],MATCH('Full Data'!D2848,Table4[SpcRecID],0))</f>
        <v>Brown Noddy</v>
      </c>
      <c r="H2848" s="83" t="str">
        <f>INDEX(Data!E$2:E$6500,MATCH(A2848,Data!$A$2:$A$6500,0))</f>
        <v>Probable</v>
      </c>
      <c r="I2848" s="90">
        <f>INDEX(Data!P$2:P$6500,MATCH(A2848,Data!$A$2:$A$6500,0))</f>
        <v>1979</v>
      </c>
      <c r="J2848" s="90">
        <f>INDEX(Data!Q$2:Q$6500,MATCH($A2848,Data!$A$2:$A$6500,0))</f>
        <v>1988</v>
      </c>
      <c r="K2848" s="90">
        <f>INDEX(Data!F$2:F$6500,MATCH($A2848,Data!$A$2:$A$6500,0))</f>
        <v>980</v>
      </c>
      <c r="L2848" s="90">
        <f>INDEX(Data!G$2:G$6500,MATCH($A2848,Data!$A$2:$A$6500,0))</f>
        <v>980</v>
      </c>
      <c r="M2848" s="90">
        <f>INDEX(Data!H$2:H$6500,MATCH($A2848,Data!$A$2:$A$6500,0))</f>
        <v>0</v>
      </c>
      <c r="N2848" s="90">
        <f>INDEX(Data!I$2:I$6500,MATCH($A2848,Data!$A$2:$A$6500,0))</f>
        <v>0</v>
      </c>
      <c r="O2848" s="83" t="str">
        <f>INDEX(Data!J$2:J$6500,MATCH($A2848,Data!$A$2:$A$6500,0))</f>
        <v>individuals</v>
      </c>
      <c r="P2848" t="str">
        <f>_xlfn.XLOOKUP(B2848,Table3[RefID],Table3[Citation])</f>
        <v>Reichel &amp; Glass (1991)</v>
      </c>
    </row>
    <row r="2849" spans="1:16" x14ac:dyDescent="0.35">
      <c r="A2849" s="68">
        <v>2847</v>
      </c>
      <c r="B2849" s="69">
        <v>163</v>
      </c>
      <c r="C2849" s="69">
        <v>16009</v>
      </c>
      <c r="D2849" s="69">
        <v>3294</v>
      </c>
      <c r="E2849" t="str">
        <f>INDEX(Table5[EEZ],MATCH(C2849,Table5[Colony_ID],0))</f>
        <v>Northern Mariana Islands and Guam Exclusive Economic Zone</v>
      </c>
      <c r="F2849" t="str">
        <f>INDEX(Table5[Corrected Island/Colony Name],MATCH('Full Data'!C2849,Table5[Colony_ID],0))</f>
        <v>East Island</v>
      </c>
      <c r="G2849" t="str">
        <f>INDEX(Table4[Common_Name],MATCH('Full Data'!D2849,Table4[SpcRecID],0))</f>
        <v>Brown Noddy</v>
      </c>
      <c r="H2849" s="83" t="str">
        <f>INDEX(Data!E$2:E$6500,MATCH(A2849,Data!$A$2:$A$6500,0))</f>
        <v>Confirmed</v>
      </c>
      <c r="I2849" s="90">
        <f>INDEX(Data!P$2:P$6500,MATCH(A2849,Data!$A$2:$A$6500,0))</f>
        <v>1979</v>
      </c>
      <c r="J2849" s="90">
        <f>INDEX(Data!Q$2:Q$6500,MATCH($A2849,Data!$A$2:$A$6500,0))</f>
        <v>1988</v>
      </c>
      <c r="K2849" s="90">
        <f>INDEX(Data!F$2:F$6500,MATCH($A2849,Data!$A$2:$A$6500,0))</f>
        <v>6000</v>
      </c>
      <c r="L2849" s="90">
        <f>INDEX(Data!G$2:G$6500,MATCH($A2849,Data!$A$2:$A$6500,0))</f>
        <v>6000</v>
      </c>
      <c r="M2849" s="90">
        <f>INDEX(Data!H$2:H$6500,MATCH($A2849,Data!$A$2:$A$6500,0))</f>
        <v>0</v>
      </c>
      <c r="N2849" s="90">
        <f>INDEX(Data!I$2:I$6500,MATCH($A2849,Data!$A$2:$A$6500,0))</f>
        <v>0</v>
      </c>
      <c r="O2849" s="83" t="str">
        <f>INDEX(Data!J$2:J$6500,MATCH($A2849,Data!$A$2:$A$6500,0))</f>
        <v>breeding pairs</v>
      </c>
      <c r="P2849" t="str">
        <f>_xlfn.XLOOKUP(B2849,Table3[RefID],Table3[Citation])</f>
        <v>Reichel &amp; Glass (1991)</v>
      </c>
    </row>
    <row r="2850" spans="1:16" x14ac:dyDescent="0.35">
      <c r="A2850" s="68">
        <v>2848</v>
      </c>
      <c r="B2850" s="69">
        <v>163</v>
      </c>
      <c r="C2850" s="69">
        <v>16011</v>
      </c>
      <c r="D2850" s="69">
        <v>3294</v>
      </c>
      <c r="E2850" t="str">
        <f>INDEX(Table5[EEZ],MATCH(C2850,Table5[Colony_ID],0))</f>
        <v>Northern Mariana Islands and Guam Exclusive Economic Zone</v>
      </c>
      <c r="F2850" t="str">
        <f>INDEX(Table5[Corrected Island/Colony Name],MATCH('Full Data'!C2850,Table5[Colony_ID],0))</f>
        <v>Pagan</v>
      </c>
      <c r="G2850" t="str">
        <f>INDEX(Table4[Common_Name],MATCH('Full Data'!D2850,Table4[SpcRecID],0))</f>
        <v>Brown Noddy</v>
      </c>
      <c r="H2850" s="83" t="str">
        <f>INDEX(Data!E$2:E$6500,MATCH(A2850,Data!$A$2:$A$6500,0))</f>
        <v>Confirmed</v>
      </c>
      <c r="I2850" s="90">
        <f>INDEX(Data!P$2:P$6500,MATCH(A2850,Data!$A$2:$A$6500,0))</f>
        <v>1978</v>
      </c>
      <c r="J2850" s="90">
        <f>INDEX(Data!Q$2:Q$6500,MATCH($A2850,Data!$A$2:$A$6500,0))</f>
        <v>1988</v>
      </c>
      <c r="K2850" s="90">
        <f>INDEX(Data!F$2:F$6500,MATCH($A2850,Data!$A$2:$A$6500,0))</f>
        <v>1000</v>
      </c>
      <c r="L2850" s="90">
        <f>INDEX(Data!G$2:G$6500,MATCH($A2850,Data!$A$2:$A$6500,0))</f>
        <v>1000</v>
      </c>
      <c r="M2850" s="90">
        <f>INDEX(Data!H$2:H$6500,MATCH($A2850,Data!$A$2:$A$6500,0))</f>
        <v>0</v>
      </c>
      <c r="N2850" s="90">
        <f>INDEX(Data!I$2:I$6500,MATCH($A2850,Data!$A$2:$A$6500,0))</f>
        <v>0</v>
      </c>
      <c r="O2850" s="83" t="str">
        <f>INDEX(Data!J$2:J$6500,MATCH($A2850,Data!$A$2:$A$6500,0))</f>
        <v>breeding pairs</v>
      </c>
      <c r="P2850" t="str">
        <f>_xlfn.XLOOKUP(B2850,Table3[RefID],Table3[Citation])</f>
        <v>Reichel &amp; Glass (1991)</v>
      </c>
    </row>
    <row r="2851" spans="1:16" x14ac:dyDescent="0.35">
      <c r="A2851" s="68">
        <v>2849</v>
      </c>
      <c r="B2851" s="69">
        <v>163</v>
      </c>
      <c r="C2851" s="69">
        <v>16014</v>
      </c>
      <c r="D2851" s="69">
        <v>3294</v>
      </c>
      <c r="E2851" t="str">
        <f>INDEX(Table5[EEZ],MATCH(C2851,Table5[Colony_ID],0))</f>
        <v>Northern Mariana Islands and Guam Exclusive Economic Zone</v>
      </c>
      <c r="F2851" t="str">
        <f>INDEX(Table5[Corrected Island/Colony Name],MATCH('Full Data'!C2851,Table5[Colony_ID],0))</f>
        <v>Sarigan</v>
      </c>
      <c r="G2851" t="str">
        <f>INDEX(Table4[Common_Name],MATCH('Full Data'!D2851,Table4[SpcRecID],0))</f>
        <v>Brown Noddy</v>
      </c>
      <c r="H2851" s="83" t="str">
        <f>INDEX(Data!E$2:E$6500,MATCH(A2851,Data!$A$2:$A$6500,0))</f>
        <v>Confirmed</v>
      </c>
      <c r="I2851" s="90">
        <f>INDEX(Data!P$2:P$6500,MATCH(A2851,Data!$A$2:$A$6500,0))</f>
        <v>1979</v>
      </c>
      <c r="J2851" s="90">
        <f>INDEX(Data!Q$2:Q$6500,MATCH($A2851,Data!$A$2:$A$6500,0))</f>
        <v>1988</v>
      </c>
      <c r="K2851" s="90">
        <f>INDEX(Data!F$2:F$6500,MATCH($A2851,Data!$A$2:$A$6500,0))</f>
        <v>30</v>
      </c>
      <c r="L2851" s="90">
        <f>INDEX(Data!G$2:G$6500,MATCH($A2851,Data!$A$2:$A$6500,0))</f>
        <v>30</v>
      </c>
      <c r="M2851" s="90">
        <f>INDEX(Data!H$2:H$6500,MATCH($A2851,Data!$A$2:$A$6500,0))</f>
        <v>0</v>
      </c>
      <c r="N2851" s="90">
        <f>INDEX(Data!I$2:I$6500,MATCH($A2851,Data!$A$2:$A$6500,0))</f>
        <v>0</v>
      </c>
      <c r="O2851" s="83" t="str">
        <f>INDEX(Data!J$2:J$6500,MATCH($A2851,Data!$A$2:$A$6500,0))</f>
        <v>breeding pairs</v>
      </c>
      <c r="P2851" t="str">
        <f>_xlfn.XLOOKUP(B2851,Table3[RefID],Table3[Citation])</f>
        <v>Reichel &amp; Glass (1991)</v>
      </c>
    </row>
    <row r="2852" spans="1:16" x14ac:dyDescent="0.35">
      <c r="A2852" s="68">
        <v>2850</v>
      </c>
      <c r="B2852" s="69">
        <v>163</v>
      </c>
      <c r="C2852" s="69">
        <v>16016</v>
      </c>
      <c r="D2852" s="69">
        <v>3294</v>
      </c>
      <c r="E2852" t="str">
        <f>INDEX(Table5[EEZ],MATCH(C2852,Table5[Colony_ID],0))</f>
        <v>Northern Mariana Islands and Guam Exclusive Economic Zone</v>
      </c>
      <c r="F2852" t="str">
        <f>INDEX(Table5[Corrected Island/Colony Name],MATCH('Full Data'!C2852,Table5[Colony_ID],0))</f>
        <v>Uracas</v>
      </c>
      <c r="G2852" t="str">
        <f>INDEX(Table4[Common_Name],MATCH('Full Data'!D2852,Table4[SpcRecID],0))</f>
        <v>Brown Noddy</v>
      </c>
      <c r="H2852" s="83" t="str">
        <f>INDEX(Data!E$2:E$6500,MATCH(A2852,Data!$A$2:$A$6500,0))</f>
        <v>Confirmed</v>
      </c>
      <c r="I2852" s="90">
        <f>INDEX(Data!P$2:P$6500,MATCH(A2852,Data!$A$2:$A$6500,0))</f>
        <v>1979</v>
      </c>
      <c r="J2852" s="90">
        <f>INDEX(Data!Q$2:Q$6500,MATCH($A2852,Data!$A$2:$A$6500,0))</f>
        <v>1988</v>
      </c>
      <c r="K2852" s="90">
        <f>INDEX(Data!F$2:F$6500,MATCH($A2852,Data!$A$2:$A$6500,0))</f>
        <v>150</v>
      </c>
      <c r="L2852" s="90">
        <f>INDEX(Data!G$2:G$6500,MATCH($A2852,Data!$A$2:$A$6500,0))</f>
        <v>150</v>
      </c>
      <c r="M2852" s="90">
        <f>INDEX(Data!H$2:H$6500,MATCH($A2852,Data!$A$2:$A$6500,0))</f>
        <v>0</v>
      </c>
      <c r="N2852" s="90">
        <f>INDEX(Data!I$2:I$6500,MATCH($A2852,Data!$A$2:$A$6500,0))</f>
        <v>0</v>
      </c>
      <c r="O2852" s="83" t="str">
        <f>INDEX(Data!J$2:J$6500,MATCH($A2852,Data!$A$2:$A$6500,0))</f>
        <v>breeding pairs</v>
      </c>
      <c r="P2852" t="str">
        <f>_xlfn.XLOOKUP(B2852,Table3[RefID],Table3[Citation])</f>
        <v>Reichel &amp; Glass (1991)</v>
      </c>
    </row>
    <row r="2853" spans="1:16" x14ac:dyDescent="0.35">
      <c r="A2853" s="68">
        <v>2851</v>
      </c>
      <c r="B2853" s="69">
        <v>163</v>
      </c>
      <c r="C2853" s="69">
        <v>16001</v>
      </c>
      <c r="D2853" s="69">
        <v>3298</v>
      </c>
      <c r="E2853" t="str">
        <f>INDEX(Table5[EEZ],MATCH(C2853,Table5[Colony_ID],0))</f>
        <v>Northern Mariana Islands and Guam Exclusive Economic Zone</v>
      </c>
      <c r="F2853" t="str">
        <f>INDEX(Table5[Corrected Island/Colony Name],MATCH('Full Data'!C2853,Table5[Colony_ID],0))</f>
        <v>Agrihan</v>
      </c>
      <c r="G2853" t="str">
        <f>INDEX(Table4[Common_Name],MATCH('Full Data'!D2853,Table4[SpcRecID],0))</f>
        <v>Common White Tern</v>
      </c>
      <c r="H2853" s="83" t="str">
        <f>INDEX(Data!E$2:E$6500,MATCH(A2853,Data!$A$2:$A$6500,0))</f>
        <v>Confirmed</v>
      </c>
      <c r="I2853" s="90">
        <f>INDEX(Data!P$2:P$6500,MATCH(A2853,Data!$A$2:$A$6500,0))</f>
        <v>1979</v>
      </c>
      <c r="J2853" s="90">
        <f>INDEX(Data!Q$2:Q$6500,MATCH($A2853,Data!$A$2:$A$6500,0))</f>
        <v>1988</v>
      </c>
      <c r="K2853" s="90">
        <f>INDEX(Data!F$2:F$6500,MATCH($A2853,Data!$A$2:$A$6500,0))</f>
        <v>100</v>
      </c>
      <c r="L2853" s="90">
        <f>INDEX(Data!G$2:G$6500,MATCH($A2853,Data!$A$2:$A$6500,0))</f>
        <v>100</v>
      </c>
      <c r="M2853" s="90">
        <f>INDEX(Data!H$2:H$6500,MATCH($A2853,Data!$A$2:$A$6500,0))</f>
        <v>0</v>
      </c>
      <c r="N2853" s="90">
        <f>INDEX(Data!I$2:I$6500,MATCH($A2853,Data!$A$2:$A$6500,0))</f>
        <v>0</v>
      </c>
      <c r="O2853" s="83" t="str">
        <f>INDEX(Data!J$2:J$6500,MATCH($A2853,Data!$A$2:$A$6500,0))</f>
        <v>Breeding pairs</v>
      </c>
      <c r="P2853" t="str">
        <f>_xlfn.XLOOKUP(B2853,Table3[RefID],Table3[Citation])</f>
        <v>Reichel &amp; Glass (1991)</v>
      </c>
    </row>
    <row r="2854" spans="1:16" x14ac:dyDescent="0.35">
      <c r="A2854" s="68">
        <v>2852</v>
      </c>
      <c r="B2854" s="69">
        <v>163</v>
      </c>
      <c r="C2854" s="69">
        <v>16002</v>
      </c>
      <c r="D2854" s="69">
        <v>3298</v>
      </c>
      <c r="E2854" t="str">
        <f>INDEX(Table5[EEZ],MATCH(C2854,Table5[Colony_ID],0))</f>
        <v>Northern Mariana Islands and Guam Exclusive Economic Zone</v>
      </c>
      <c r="F2854" t="str">
        <f>INDEX(Table5[Corrected Island/Colony Name],MATCH('Full Data'!C2854,Table5[Colony_ID],0))</f>
        <v>Alamagan</v>
      </c>
      <c r="G2854" t="str">
        <f>INDEX(Table4[Common_Name],MATCH('Full Data'!D2854,Table4[SpcRecID],0))</f>
        <v>Common White Tern</v>
      </c>
      <c r="H2854" s="83" t="str">
        <f>INDEX(Data!E$2:E$6500,MATCH(A2854,Data!$A$2:$A$6500,0))</f>
        <v>confirmed</v>
      </c>
      <c r="I2854" s="90">
        <f>INDEX(Data!P$2:P$6500,MATCH(A2854,Data!$A$2:$A$6500,0))</f>
        <v>1979</v>
      </c>
      <c r="J2854" s="90">
        <f>INDEX(Data!Q$2:Q$6500,MATCH($A2854,Data!$A$2:$A$6500,0))</f>
        <v>1988</v>
      </c>
      <c r="K2854" s="90">
        <f>INDEX(Data!F$2:F$6500,MATCH($A2854,Data!$A$2:$A$6500,0))</f>
        <v>250</v>
      </c>
      <c r="L2854" s="90">
        <f>INDEX(Data!G$2:G$6500,MATCH($A2854,Data!$A$2:$A$6500,0))</f>
        <v>250</v>
      </c>
      <c r="M2854" s="90">
        <f>INDEX(Data!H$2:H$6500,MATCH($A2854,Data!$A$2:$A$6500,0))</f>
        <v>0</v>
      </c>
      <c r="N2854" s="90">
        <f>INDEX(Data!I$2:I$6500,MATCH($A2854,Data!$A$2:$A$6500,0))</f>
        <v>0</v>
      </c>
      <c r="O2854" s="83" t="str">
        <f>INDEX(Data!J$2:J$6500,MATCH($A2854,Data!$A$2:$A$6500,0))</f>
        <v>breeding pairs</v>
      </c>
      <c r="P2854" t="str">
        <f>_xlfn.XLOOKUP(B2854,Table3[RefID],Table3[Citation])</f>
        <v>Reichel &amp; Glass (1991)</v>
      </c>
    </row>
    <row r="2855" spans="1:16" x14ac:dyDescent="0.35">
      <c r="A2855" s="68">
        <v>2853</v>
      </c>
      <c r="B2855" s="69">
        <v>163</v>
      </c>
      <c r="C2855" s="69">
        <v>16003</v>
      </c>
      <c r="D2855" s="69">
        <v>3298</v>
      </c>
      <c r="E2855" t="str">
        <f>INDEX(Table5[EEZ],MATCH(C2855,Table5[Colony_ID],0))</f>
        <v>Northern Mariana Islands and Guam Exclusive Economic Zone</v>
      </c>
      <c r="F2855" t="str">
        <f>INDEX(Table5[Corrected Island/Colony Name],MATCH('Full Data'!C2855,Table5[Colony_ID],0))</f>
        <v>Anatahan</v>
      </c>
      <c r="G2855" t="str">
        <f>INDEX(Table4[Common_Name],MATCH('Full Data'!D2855,Table4[SpcRecID],0))</f>
        <v>Common White Tern</v>
      </c>
      <c r="H2855" s="83" t="str">
        <f>INDEX(Data!E$2:E$6500,MATCH(A2855,Data!$A$2:$A$6500,0))</f>
        <v>Confirmed</v>
      </c>
      <c r="I2855" s="90">
        <f>INDEX(Data!P$2:P$6500,MATCH(A2855,Data!$A$2:$A$6500,0))</f>
        <v>1979</v>
      </c>
      <c r="J2855" s="90">
        <f>INDEX(Data!Q$2:Q$6500,MATCH($A2855,Data!$A$2:$A$6500,0))</f>
        <v>1988</v>
      </c>
      <c r="K2855" s="90">
        <f>INDEX(Data!F$2:F$6500,MATCH($A2855,Data!$A$2:$A$6500,0))</f>
        <v>30</v>
      </c>
      <c r="L2855" s="90">
        <f>INDEX(Data!G$2:G$6500,MATCH($A2855,Data!$A$2:$A$6500,0))</f>
        <v>30</v>
      </c>
      <c r="M2855" s="90">
        <f>INDEX(Data!H$2:H$6500,MATCH($A2855,Data!$A$2:$A$6500,0))</f>
        <v>0</v>
      </c>
      <c r="N2855" s="90">
        <f>INDEX(Data!I$2:I$6500,MATCH($A2855,Data!$A$2:$A$6500,0))</f>
        <v>0</v>
      </c>
      <c r="O2855" s="83" t="str">
        <f>INDEX(Data!J$2:J$6500,MATCH($A2855,Data!$A$2:$A$6500,0))</f>
        <v>breeding pairs</v>
      </c>
      <c r="P2855" t="str">
        <f>_xlfn.XLOOKUP(B2855,Table3[RefID],Table3[Citation])</f>
        <v>Reichel &amp; Glass (1991)</v>
      </c>
    </row>
    <row r="2856" spans="1:16" x14ac:dyDescent="0.35">
      <c r="A2856" s="68">
        <v>2854</v>
      </c>
      <c r="B2856" s="69">
        <v>163</v>
      </c>
      <c r="C2856" s="69">
        <v>16004</v>
      </c>
      <c r="D2856" s="69">
        <v>3298</v>
      </c>
      <c r="E2856" t="str">
        <f>INDEX(Table5[EEZ],MATCH(C2856,Table5[Colony_ID],0))</f>
        <v>Northern Mariana Islands and Guam Exclusive Economic Zone</v>
      </c>
      <c r="F2856" t="str">
        <f>INDEX(Table5[Corrected Island/Colony Name],MATCH('Full Data'!C2856,Table5[Colony_ID],0))</f>
        <v>Asuncion</v>
      </c>
      <c r="G2856" t="str">
        <f>INDEX(Table4[Common_Name],MATCH('Full Data'!D2856,Table4[SpcRecID],0))</f>
        <v>Common White Tern</v>
      </c>
      <c r="H2856" s="83" t="str">
        <f>INDEX(Data!E$2:E$6500,MATCH(A2856,Data!$A$2:$A$6500,0))</f>
        <v>Confirmed</v>
      </c>
      <c r="I2856" s="90">
        <f>INDEX(Data!P$2:P$6500,MATCH(A2856,Data!$A$2:$A$6500,0))</f>
        <v>1979</v>
      </c>
      <c r="J2856" s="90">
        <f>INDEX(Data!Q$2:Q$6500,MATCH($A2856,Data!$A$2:$A$6500,0))</f>
        <v>1988</v>
      </c>
      <c r="K2856" s="90">
        <f>INDEX(Data!F$2:F$6500,MATCH($A2856,Data!$A$2:$A$6500,0))</f>
        <v>70</v>
      </c>
      <c r="L2856" s="90">
        <f>INDEX(Data!G$2:G$6500,MATCH($A2856,Data!$A$2:$A$6500,0))</f>
        <v>70</v>
      </c>
      <c r="M2856" s="90">
        <f>INDEX(Data!H$2:H$6500,MATCH($A2856,Data!$A$2:$A$6500,0))</f>
        <v>0</v>
      </c>
      <c r="N2856" s="90">
        <f>INDEX(Data!I$2:I$6500,MATCH($A2856,Data!$A$2:$A$6500,0))</f>
        <v>0</v>
      </c>
      <c r="O2856" s="83" t="str">
        <f>INDEX(Data!J$2:J$6500,MATCH($A2856,Data!$A$2:$A$6500,0))</f>
        <v>breeding pairs</v>
      </c>
      <c r="P2856" t="str">
        <f>_xlfn.XLOOKUP(B2856,Table3[RefID],Table3[Citation])</f>
        <v>Reichel &amp; Glass (1991)</v>
      </c>
    </row>
    <row r="2857" spans="1:16" x14ac:dyDescent="0.35">
      <c r="A2857" s="68">
        <v>2855</v>
      </c>
      <c r="B2857" s="69">
        <v>163</v>
      </c>
      <c r="C2857" s="69">
        <v>16005</v>
      </c>
      <c r="D2857" s="69">
        <v>3298</v>
      </c>
      <c r="E2857" t="str">
        <f>INDEX(Table5[EEZ],MATCH(C2857,Table5[Colony_ID],0))</f>
        <v>Northern Mariana Islands and Guam Exclusive Economic Zone</v>
      </c>
      <c r="F2857" t="str">
        <f>INDEX(Table5[Corrected Island/Colony Name],MATCH('Full Data'!C2857,Table5[Colony_ID],0))</f>
        <v>Farallon de Medinilla</v>
      </c>
      <c r="G2857" t="str">
        <f>INDEX(Table4[Common_Name],MATCH('Full Data'!D2857,Table4[SpcRecID],0))</f>
        <v>Common White Tern</v>
      </c>
      <c r="H2857" s="83" t="str">
        <f>INDEX(Data!E$2:E$6500,MATCH(A2857,Data!$A$2:$A$6500,0))</f>
        <v>Data Deficient</v>
      </c>
      <c r="I2857" s="90">
        <f>INDEX(Data!P$2:P$6500,MATCH(A2857,Data!$A$2:$A$6500,0))</f>
        <v>1979</v>
      </c>
      <c r="J2857" s="90">
        <f>INDEX(Data!Q$2:Q$6500,MATCH($A2857,Data!$A$2:$A$6500,0))</f>
        <v>1988</v>
      </c>
      <c r="K2857" s="90">
        <f>INDEX(Data!F$2:F$6500,MATCH($A2857,Data!$A$2:$A$6500,0))</f>
        <v>200</v>
      </c>
      <c r="L2857" s="90">
        <f>INDEX(Data!G$2:G$6500,MATCH($A2857,Data!$A$2:$A$6500,0))</f>
        <v>200</v>
      </c>
      <c r="M2857" s="90">
        <f>INDEX(Data!H$2:H$6500,MATCH($A2857,Data!$A$2:$A$6500,0))</f>
        <v>0</v>
      </c>
      <c r="N2857" s="90">
        <f>INDEX(Data!I$2:I$6500,MATCH($A2857,Data!$A$2:$A$6500,0))</f>
        <v>0</v>
      </c>
      <c r="O2857" s="83" t="str">
        <f>INDEX(Data!J$2:J$6500,MATCH($A2857,Data!$A$2:$A$6500,0))</f>
        <v>individuals</v>
      </c>
      <c r="P2857" t="str">
        <f>_xlfn.XLOOKUP(B2857,Table3[RefID],Table3[Citation])</f>
        <v>Reichel &amp; Glass (1991)</v>
      </c>
    </row>
    <row r="2858" spans="1:16" x14ac:dyDescent="0.35">
      <c r="A2858" s="68">
        <v>2856</v>
      </c>
      <c r="B2858" s="69">
        <v>163</v>
      </c>
      <c r="C2858" s="69">
        <v>16007</v>
      </c>
      <c r="D2858" s="69">
        <v>3298</v>
      </c>
      <c r="E2858" t="str">
        <f>INDEX(Table5[EEZ],MATCH(C2858,Table5[Colony_ID],0))</f>
        <v>Northern Mariana Islands and Guam Exclusive Economic Zone</v>
      </c>
      <c r="F2858" t="str">
        <f>INDEX(Table5[Corrected Island/Colony Name],MATCH('Full Data'!C2858,Table5[Colony_ID],0))</f>
        <v>Guguan</v>
      </c>
      <c r="G2858" t="str">
        <f>INDEX(Table4[Common_Name],MATCH('Full Data'!D2858,Table4[SpcRecID],0))</f>
        <v>Common White Tern</v>
      </c>
      <c r="H2858" s="83" t="str">
        <f>INDEX(Data!E$2:E$6500,MATCH(A2858,Data!$A$2:$A$6500,0))</f>
        <v>Probable</v>
      </c>
      <c r="I2858" s="90">
        <f>INDEX(Data!P$2:P$6500,MATCH(A2858,Data!$A$2:$A$6500,0))</f>
        <v>1979</v>
      </c>
      <c r="J2858" s="90">
        <f>INDEX(Data!Q$2:Q$6500,MATCH($A2858,Data!$A$2:$A$6500,0))</f>
        <v>1988</v>
      </c>
      <c r="K2858" s="90">
        <f>INDEX(Data!F$2:F$6500,MATCH($A2858,Data!$A$2:$A$6500,0))</f>
        <v>78</v>
      </c>
      <c r="L2858" s="90">
        <f>INDEX(Data!G$2:G$6500,MATCH($A2858,Data!$A$2:$A$6500,0))</f>
        <v>78</v>
      </c>
      <c r="M2858" s="90">
        <f>INDEX(Data!H$2:H$6500,MATCH($A2858,Data!$A$2:$A$6500,0))</f>
        <v>0</v>
      </c>
      <c r="N2858" s="90">
        <f>INDEX(Data!I$2:I$6500,MATCH($A2858,Data!$A$2:$A$6500,0))</f>
        <v>0</v>
      </c>
      <c r="O2858" s="83" t="str">
        <f>INDEX(Data!J$2:J$6500,MATCH($A2858,Data!$A$2:$A$6500,0))</f>
        <v>individuals</v>
      </c>
      <c r="P2858" t="str">
        <f>_xlfn.XLOOKUP(B2858,Table3[RefID],Table3[Citation])</f>
        <v>Reichel &amp; Glass (1991)</v>
      </c>
    </row>
    <row r="2859" spans="1:16" x14ac:dyDescent="0.35">
      <c r="A2859" s="68">
        <v>2857</v>
      </c>
      <c r="B2859" s="69">
        <v>163</v>
      </c>
      <c r="C2859" s="69">
        <v>16009</v>
      </c>
      <c r="D2859" s="69">
        <v>3298</v>
      </c>
      <c r="E2859" t="str">
        <f>INDEX(Table5[EEZ],MATCH(C2859,Table5[Colony_ID],0))</f>
        <v>Northern Mariana Islands and Guam Exclusive Economic Zone</v>
      </c>
      <c r="F2859" t="str">
        <f>INDEX(Table5[Corrected Island/Colony Name],MATCH('Full Data'!C2859,Table5[Colony_ID],0))</f>
        <v>East Island</v>
      </c>
      <c r="G2859" t="str">
        <f>INDEX(Table4[Common_Name],MATCH('Full Data'!D2859,Table4[SpcRecID],0))</f>
        <v>Common White Tern</v>
      </c>
      <c r="H2859" s="83" t="str">
        <f>INDEX(Data!E$2:E$6500,MATCH(A2859,Data!$A$2:$A$6500,0))</f>
        <v>Confirmed</v>
      </c>
      <c r="I2859" s="90">
        <f>INDEX(Data!P$2:P$6500,MATCH(A2859,Data!$A$2:$A$6500,0))</f>
        <v>1979</v>
      </c>
      <c r="J2859" s="90">
        <f>INDEX(Data!Q$2:Q$6500,MATCH($A2859,Data!$A$2:$A$6500,0))</f>
        <v>1988</v>
      </c>
      <c r="K2859" s="90">
        <f>INDEX(Data!F$2:F$6500,MATCH($A2859,Data!$A$2:$A$6500,0))</f>
        <v>100</v>
      </c>
      <c r="L2859" s="90">
        <f>INDEX(Data!G$2:G$6500,MATCH($A2859,Data!$A$2:$A$6500,0))</f>
        <v>100</v>
      </c>
      <c r="M2859" s="90">
        <f>INDEX(Data!H$2:H$6500,MATCH($A2859,Data!$A$2:$A$6500,0))</f>
        <v>0</v>
      </c>
      <c r="N2859" s="90">
        <f>INDEX(Data!I$2:I$6500,MATCH($A2859,Data!$A$2:$A$6500,0))</f>
        <v>0</v>
      </c>
      <c r="O2859" s="83" t="str">
        <f>INDEX(Data!J$2:J$6500,MATCH($A2859,Data!$A$2:$A$6500,0))</f>
        <v>breeding pairs</v>
      </c>
      <c r="P2859" t="str">
        <f>_xlfn.XLOOKUP(B2859,Table3[RefID],Table3[Citation])</f>
        <v>Reichel &amp; Glass (1991)</v>
      </c>
    </row>
    <row r="2860" spans="1:16" x14ac:dyDescent="0.35">
      <c r="A2860" s="68">
        <v>2858</v>
      </c>
      <c r="B2860" s="69">
        <v>163</v>
      </c>
      <c r="C2860" s="69">
        <v>16011</v>
      </c>
      <c r="D2860" s="69">
        <v>3298</v>
      </c>
      <c r="E2860" t="str">
        <f>INDEX(Table5[EEZ],MATCH(C2860,Table5[Colony_ID],0))</f>
        <v>Northern Mariana Islands and Guam Exclusive Economic Zone</v>
      </c>
      <c r="F2860" t="str">
        <f>INDEX(Table5[Corrected Island/Colony Name],MATCH('Full Data'!C2860,Table5[Colony_ID],0))</f>
        <v>Pagan</v>
      </c>
      <c r="G2860" t="str">
        <f>INDEX(Table4[Common_Name],MATCH('Full Data'!D2860,Table4[SpcRecID],0))</f>
        <v>Common White Tern</v>
      </c>
      <c r="H2860" s="83" t="str">
        <f>INDEX(Data!E$2:E$6500,MATCH(A2860,Data!$A$2:$A$6500,0))</f>
        <v>Confirmed</v>
      </c>
      <c r="I2860" s="90">
        <f>INDEX(Data!P$2:P$6500,MATCH(A2860,Data!$A$2:$A$6500,0))</f>
        <v>1978</v>
      </c>
      <c r="J2860" s="90">
        <f>INDEX(Data!Q$2:Q$6500,MATCH($A2860,Data!$A$2:$A$6500,0))</f>
        <v>1988</v>
      </c>
      <c r="K2860" s="90">
        <f>INDEX(Data!F$2:F$6500,MATCH($A2860,Data!$A$2:$A$6500,0))</f>
        <v>100</v>
      </c>
      <c r="L2860" s="90">
        <f>INDEX(Data!G$2:G$6500,MATCH($A2860,Data!$A$2:$A$6500,0))</f>
        <v>100</v>
      </c>
      <c r="M2860" s="90">
        <f>INDEX(Data!H$2:H$6500,MATCH($A2860,Data!$A$2:$A$6500,0))</f>
        <v>0</v>
      </c>
      <c r="N2860" s="90">
        <f>INDEX(Data!I$2:I$6500,MATCH($A2860,Data!$A$2:$A$6500,0))</f>
        <v>0</v>
      </c>
      <c r="O2860" s="83" t="str">
        <f>INDEX(Data!J$2:J$6500,MATCH($A2860,Data!$A$2:$A$6500,0))</f>
        <v>breeding pairs</v>
      </c>
      <c r="P2860" t="str">
        <f>_xlfn.XLOOKUP(B2860,Table3[RefID],Table3[Citation])</f>
        <v>Reichel &amp; Glass (1991)</v>
      </c>
    </row>
    <row r="2861" spans="1:16" x14ac:dyDescent="0.35">
      <c r="A2861" s="68">
        <v>2859</v>
      </c>
      <c r="B2861" s="69">
        <v>163</v>
      </c>
      <c r="C2861" s="69">
        <v>16014</v>
      </c>
      <c r="D2861" s="69">
        <v>3298</v>
      </c>
      <c r="E2861" t="str">
        <f>INDEX(Table5[EEZ],MATCH(C2861,Table5[Colony_ID],0))</f>
        <v>Northern Mariana Islands and Guam Exclusive Economic Zone</v>
      </c>
      <c r="F2861" t="str">
        <f>INDEX(Table5[Corrected Island/Colony Name],MATCH('Full Data'!C2861,Table5[Colony_ID],0))</f>
        <v>Sarigan</v>
      </c>
      <c r="G2861" t="str">
        <f>INDEX(Table4[Common_Name],MATCH('Full Data'!D2861,Table4[SpcRecID],0))</f>
        <v>Common White Tern</v>
      </c>
      <c r="H2861" s="83" t="str">
        <f>INDEX(Data!E$2:E$6500,MATCH(A2861,Data!$A$2:$A$6500,0))</f>
        <v>Confirmed</v>
      </c>
      <c r="I2861" s="90">
        <f>INDEX(Data!P$2:P$6500,MATCH(A2861,Data!$A$2:$A$6500,0))</f>
        <v>1979</v>
      </c>
      <c r="J2861" s="90">
        <f>INDEX(Data!Q$2:Q$6500,MATCH($A2861,Data!$A$2:$A$6500,0))</f>
        <v>1988</v>
      </c>
      <c r="K2861" s="90">
        <f>INDEX(Data!F$2:F$6500,MATCH($A2861,Data!$A$2:$A$6500,0))</f>
        <v>30</v>
      </c>
      <c r="L2861" s="90">
        <f>INDEX(Data!G$2:G$6500,MATCH($A2861,Data!$A$2:$A$6500,0))</f>
        <v>30</v>
      </c>
      <c r="M2861" s="90">
        <f>INDEX(Data!H$2:H$6500,MATCH($A2861,Data!$A$2:$A$6500,0))</f>
        <v>0</v>
      </c>
      <c r="N2861" s="90">
        <f>INDEX(Data!I$2:I$6500,MATCH($A2861,Data!$A$2:$A$6500,0))</f>
        <v>0</v>
      </c>
      <c r="O2861" s="83" t="str">
        <f>INDEX(Data!J$2:J$6500,MATCH($A2861,Data!$A$2:$A$6500,0))</f>
        <v>breeding pairs</v>
      </c>
      <c r="P2861" t="str">
        <f>_xlfn.XLOOKUP(B2861,Table3[RefID],Table3[Citation])</f>
        <v>Reichel &amp; Glass (1991)</v>
      </c>
    </row>
    <row r="2862" spans="1:16" x14ac:dyDescent="0.35">
      <c r="A2862" s="68">
        <v>2860</v>
      </c>
      <c r="B2862" s="69">
        <v>163</v>
      </c>
      <c r="C2862" s="69">
        <v>16016</v>
      </c>
      <c r="D2862" s="69">
        <v>3298</v>
      </c>
      <c r="E2862" t="str">
        <f>INDEX(Table5[EEZ],MATCH(C2862,Table5[Colony_ID],0))</f>
        <v>Northern Mariana Islands and Guam Exclusive Economic Zone</v>
      </c>
      <c r="F2862" t="str">
        <f>INDEX(Table5[Corrected Island/Colony Name],MATCH('Full Data'!C2862,Table5[Colony_ID],0))</f>
        <v>Uracas</v>
      </c>
      <c r="G2862" t="str">
        <f>INDEX(Table4[Common_Name],MATCH('Full Data'!D2862,Table4[SpcRecID],0))</f>
        <v>Common White Tern</v>
      </c>
      <c r="H2862" s="83" t="str">
        <f>INDEX(Data!E$2:E$6500,MATCH(A2862,Data!$A$2:$A$6500,0))</f>
        <v>Confirmed</v>
      </c>
      <c r="I2862" s="90">
        <f>INDEX(Data!P$2:P$6500,MATCH(A2862,Data!$A$2:$A$6500,0))</f>
        <v>1979</v>
      </c>
      <c r="J2862" s="90">
        <f>INDEX(Data!Q$2:Q$6500,MATCH($A2862,Data!$A$2:$A$6500,0))</f>
        <v>1988</v>
      </c>
      <c r="K2862" s="90">
        <f>INDEX(Data!F$2:F$6500,MATCH($A2862,Data!$A$2:$A$6500,0))</f>
        <v>5</v>
      </c>
      <c r="L2862" s="90">
        <f>INDEX(Data!G$2:G$6500,MATCH($A2862,Data!$A$2:$A$6500,0))</f>
        <v>5</v>
      </c>
      <c r="M2862" s="90">
        <f>INDEX(Data!H$2:H$6500,MATCH($A2862,Data!$A$2:$A$6500,0))</f>
        <v>0</v>
      </c>
      <c r="N2862" s="90">
        <f>INDEX(Data!I$2:I$6500,MATCH($A2862,Data!$A$2:$A$6500,0))</f>
        <v>0</v>
      </c>
      <c r="O2862" s="83" t="str">
        <f>INDEX(Data!J$2:J$6500,MATCH($A2862,Data!$A$2:$A$6500,0))</f>
        <v>breeding pairs</v>
      </c>
      <c r="P2862" t="str">
        <f>_xlfn.XLOOKUP(B2862,Table3[RefID],Table3[Citation])</f>
        <v>Reichel &amp; Glass (1991)</v>
      </c>
    </row>
    <row r="2863" spans="1:16" x14ac:dyDescent="0.35">
      <c r="A2863" s="68">
        <v>2861</v>
      </c>
      <c r="B2863" s="69">
        <v>163</v>
      </c>
      <c r="C2863" s="69">
        <v>16005</v>
      </c>
      <c r="D2863" s="70">
        <v>3845</v>
      </c>
      <c r="E2863" t="str">
        <f>INDEX(Table5[EEZ],MATCH(C2863,Table5[Colony_ID],0))</f>
        <v>Northern Mariana Islands and Guam Exclusive Economic Zone</v>
      </c>
      <c r="F2863" t="str">
        <f>INDEX(Table5[Corrected Island/Colony Name],MATCH('Full Data'!C2863,Table5[Colony_ID],0))</f>
        <v>Farallon de Medinilla</v>
      </c>
      <c r="G2863" t="str">
        <f>INDEX(Table4[Common_Name],MATCH('Full Data'!D2863,Table4[SpcRecID],0))</f>
        <v>Great Frigatebird</v>
      </c>
      <c r="H2863" s="83" t="str">
        <f>INDEX(Data!E$2:E$6500,MATCH(A2863,Data!$A$2:$A$6500,0))</f>
        <v>Data Deficient</v>
      </c>
      <c r="I2863" s="90">
        <f>INDEX(Data!P$2:P$6500,MATCH(A2863,Data!$A$2:$A$6500,0))</f>
        <v>1979</v>
      </c>
      <c r="J2863" s="90">
        <f>INDEX(Data!Q$2:Q$6500,MATCH($A2863,Data!$A$2:$A$6500,0))</f>
        <v>1988</v>
      </c>
      <c r="K2863" s="90">
        <f>INDEX(Data!F$2:F$6500,MATCH($A2863,Data!$A$2:$A$6500,0))</f>
        <v>25</v>
      </c>
      <c r="L2863" s="90">
        <f>INDEX(Data!G$2:G$6500,MATCH($A2863,Data!$A$2:$A$6500,0))</f>
        <v>25</v>
      </c>
      <c r="M2863" s="90">
        <f>INDEX(Data!H$2:H$6500,MATCH($A2863,Data!$A$2:$A$6500,0))</f>
        <v>0</v>
      </c>
      <c r="N2863" s="90">
        <f>INDEX(Data!I$2:I$6500,MATCH($A2863,Data!$A$2:$A$6500,0))</f>
        <v>0</v>
      </c>
      <c r="O2863" s="83" t="str">
        <f>INDEX(Data!J$2:J$6500,MATCH($A2863,Data!$A$2:$A$6500,0))</f>
        <v>individuals</v>
      </c>
      <c r="P2863" t="str">
        <f>_xlfn.XLOOKUP(B2863,Table3[RefID],Table3[Citation])</f>
        <v>Reichel &amp; Glass (1991)</v>
      </c>
    </row>
    <row r="2864" spans="1:16" x14ac:dyDescent="0.35">
      <c r="A2864" s="68">
        <v>2862</v>
      </c>
      <c r="B2864" s="69">
        <v>163</v>
      </c>
      <c r="C2864" s="69">
        <v>16007</v>
      </c>
      <c r="D2864" s="69">
        <v>3286</v>
      </c>
      <c r="E2864" t="str">
        <f>INDEX(Table5[EEZ],MATCH(C2864,Table5[Colony_ID],0))</f>
        <v>Northern Mariana Islands and Guam Exclusive Economic Zone</v>
      </c>
      <c r="F2864" t="str">
        <f>INDEX(Table5[Corrected Island/Colony Name],MATCH('Full Data'!C2864,Table5[Colony_ID],0))</f>
        <v>Guguan</v>
      </c>
      <c r="G2864" t="str">
        <f>INDEX(Table4[Common_Name],MATCH('Full Data'!D2864,Table4[SpcRecID],0))</f>
        <v>Grey-backed Tern</v>
      </c>
      <c r="H2864" s="83" t="str">
        <f>INDEX(Data!E$2:E$6500,MATCH(A2864,Data!$A$2:$A$6500,0))</f>
        <v>Confirmed</v>
      </c>
      <c r="I2864" s="90">
        <f>INDEX(Data!P$2:P$6500,MATCH(A2864,Data!$A$2:$A$6500,0))</f>
        <v>1979</v>
      </c>
      <c r="J2864" s="90">
        <f>INDEX(Data!Q$2:Q$6500,MATCH($A2864,Data!$A$2:$A$6500,0))</f>
        <v>1988</v>
      </c>
      <c r="K2864" s="90">
        <f>INDEX(Data!F$2:F$6500,MATCH($A2864,Data!$A$2:$A$6500,0))</f>
        <v>1200</v>
      </c>
      <c r="L2864" s="90">
        <f>INDEX(Data!G$2:G$6500,MATCH($A2864,Data!$A$2:$A$6500,0))</f>
        <v>1200</v>
      </c>
      <c r="M2864" s="90">
        <f>INDEX(Data!H$2:H$6500,MATCH($A2864,Data!$A$2:$A$6500,0))</f>
        <v>0</v>
      </c>
      <c r="N2864" s="90">
        <f>INDEX(Data!I$2:I$6500,MATCH($A2864,Data!$A$2:$A$6500,0))</f>
        <v>0</v>
      </c>
      <c r="O2864" s="83" t="str">
        <f>INDEX(Data!J$2:J$6500,MATCH($A2864,Data!$A$2:$A$6500,0))</f>
        <v>breeding pairs</v>
      </c>
      <c r="P2864" t="str">
        <f>_xlfn.XLOOKUP(B2864,Table3[RefID],Table3[Citation])</f>
        <v>Reichel &amp; Glass (1991)</v>
      </c>
    </row>
    <row r="2865" spans="1:16" x14ac:dyDescent="0.35">
      <c r="A2865" s="68">
        <v>2863</v>
      </c>
      <c r="B2865" s="69">
        <v>163</v>
      </c>
      <c r="C2865" s="69">
        <v>16004</v>
      </c>
      <c r="D2865" s="70">
        <v>32652</v>
      </c>
      <c r="E2865" t="str">
        <f>INDEX(Table5[EEZ],MATCH(C2865,Table5[Colony_ID],0))</f>
        <v>Northern Mariana Islands and Guam Exclusive Economic Zone</v>
      </c>
      <c r="F2865" t="str">
        <f>INDEX(Table5[Corrected Island/Colony Name],MATCH('Full Data'!C2865,Table5[Colony_ID],0))</f>
        <v>Asuncion</v>
      </c>
      <c r="G2865" t="str">
        <f>INDEX(Table4[Common_Name],MATCH('Full Data'!D2865,Table4[SpcRecID],0))</f>
        <v>Masked Booby</v>
      </c>
      <c r="H2865" s="83" t="str">
        <f>INDEX(Data!E$2:E$6500,MATCH(A2865,Data!$A$2:$A$6500,0))</f>
        <v>Confirmed</v>
      </c>
      <c r="I2865" s="90">
        <f>INDEX(Data!P$2:P$6500,MATCH(A2865,Data!$A$2:$A$6500,0))</f>
        <v>1979</v>
      </c>
      <c r="J2865" s="90">
        <f>INDEX(Data!Q$2:Q$6500,MATCH($A2865,Data!$A$2:$A$6500,0))</f>
        <v>1988</v>
      </c>
      <c r="K2865" s="90">
        <f>INDEX(Data!F$2:F$6500,MATCH($A2865,Data!$A$2:$A$6500,0))</f>
        <v>1</v>
      </c>
      <c r="L2865" s="90">
        <f>INDEX(Data!G$2:G$6500,MATCH($A2865,Data!$A$2:$A$6500,0))</f>
        <v>1</v>
      </c>
      <c r="M2865" s="90">
        <f>INDEX(Data!H$2:H$6500,MATCH($A2865,Data!$A$2:$A$6500,0))</f>
        <v>0</v>
      </c>
      <c r="N2865" s="90">
        <f>INDEX(Data!I$2:I$6500,MATCH($A2865,Data!$A$2:$A$6500,0))</f>
        <v>0</v>
      </c>
      <c r="O2865" s="83" t="str">
        <f>INDEX(Data!J$2:J$6500,MATCH($A2865,Data!$A$2:$A$6500,0))</f>
        <v>breeding pairs</v>
      </c>
      <c r="P2865" t="str">
        <f>_xlfn.XLOOKUP(B2865,Table3[RefID],Table3[Citation])</f>
        <v>Reichel &amp; Glass (1991)</v>
      </c>
    </row>
    <row r="2866" spans="1:16" x14ac:dyDescent="0.35">
      <c r="A2866" s="68">
        <v>2864</v>
      </c>
      <c r="B2866" s="69">
        <v>163</v>
      </c>
      <c r="C2866" s="69">
        <v>16005</v>
      </c>
      <c r="D2866" s="70">
        <v>32652</v>
      </c>
      <c r="E2866" t="str">
        <f>INDEX(Table5[EEZ],MATCH(C2866,Table5[Colony_ID],0))</f>
        <v>Northern Mariana Islands and Guam Exclusive Economic Zone</v>
      </c>
      <c r="F2866" t="str">
        <f>INDEX(Table5[Corrected Island/Colony Name],MATCH('Full Data'!C2866,Table5[Colony_ID],0))</f>
        <v>Farallon de Medinilla</v>
      </c>
      <c r="G2866" t="str">
        <f>INDEX(Table4[Common_Name],MATCH('Full Data'!D2866,Table4[SpcRecID],0))</f>
        <v>Masked Booby</v>
      </c>
      <c r="H2866" s="83" t="str">
        <f>INDEX(Data!E$2:E$6500,MATCH(A2866,Data!$A$2:$A$6500,0))</f>
        <v>Data Deficient</v>
      </c>
      <c r="I2866" s="90">
        <f>INDEX(Data!P$2:P$6500,MATCH(A2866,Data!$A$2:$A$6500,0))</f>
        <v>1979</v>
      </c>
      <c r="J2866" s="90">
        <f>INDEX(Data!Q$2:Q$6500,MATCH($A2866,Data!$A$2:$A$6500,0))</f>
        <v>1988</v>
      </c>
      <c r="K2866" s="90">
        <f>INDEX(Data!F$2:F$6500,MATCH($A2866,Data!$A$2:$A$6500,0))</f>
        <v>750</v>
      </c>
      <c r="L2866" s="90">
        <f>INDEX(Data!G$2:G$6500,MATCH($A2866,Data!$A$2:$A$6500,0))</f>
        <v>750</v>
      </c>
      <c r="M2866" s="90">
        <f>INDEX(Data!H$2:H$6500,MATCH($A2866,Data!$A$2:$A$6500,0))</f>
        <v>0</v>
      </c>
      <c r="N2866" s="90">
        <f>INDEX(Data!I$2:I$6500,MATCH($A2866,Data!$A$2:$A$6500,0))</f>
        <v>0</v>
      </c>
      <c r="O2866" s="83" t="str">
        <f>INDEX(Data!J$2:J$6500,MATCH($A2866,Data!$A$2:$A$6500,0))</f>
        <v>individuals</v>
      </c>
      <c r="P2866" t="str">
        <f>_xlfn.XLOOKUP(B2866,Table3[RefID],Table3[Citation])</f>
        <v>Reichel &amp; Glass (1991)</v>
      </c>
    </row>
    <row r="2867" spans="1:16" x14ac:dyDescent="0.35">
      <c r="A2867" s="68">
        <v>2865</v>
      </c>
      <c r="B2867" s="69">
        <v>163</v>
      </c>
      <c r="C2867" s="69">
        <v>16007</v>
      </c>
      <c r="D2867" s="70">
        <v>32652</v>
      </c>
      <c r="E2867" t="str">
        <f>INDEX(Table5[EEZ],MATCH(C2867,Table5[Colony_ID],0))</f>
        <v>Northern Mariana Islands and Guam Exclusive Economic Zone</v>
      </c>
      <c r="F2867" t="str">
        <f>INDEX(Table5[Corrected Island/Colony Name],MATCH('Full Data'!C2867,Table5[Colony_ID],0))</f>
        <v>Guguan</v>
      </c>
      <c r="G2867" t="str">
        <f>INDEX(Table4[Common_Name],MATCH('Full Data'!D2867,Table4[SpcRecID],0))</f>
        <v>Masked Booby</v>
      </c>
      <c r="H2867" s="83" t="str">
        <f>INDEX(Data!E$2:E$6500,MATCH(A2867,Data!$A$2:$A$6500,0))</f>
        <v>Data Deficient</v>
      </c>
      <c r="I2867" s="90">
        <f>INDEX(Data!P$2:P$6500,MATCH(A2867,Data!$A$2:$A$6500,0))</f>
        <v>1979</v>
      </c>
      <c r="J2867" s="90">
        <f>INDEX(Data!Q$2:Q$6500,MATCH($A2867,Data!$A$2:$A$6500,0))</f>
        <v>1988</v>
      </c>
      <c r="K2867" s="90">
        <f>INDEX(Data!F$2:F$6500,MATCH($A2867,Data!$A$2:$A$6500,0))</f>
        <v>2</v>
      </c>
      <c r="L2867" s="90">
        <f>INDEX(Data!G$2:G$6500,MATCH($A2867,Data!$A$2:$A$6500,0))</f>
        <v>2</v>
      </c>
      <c r="M2867" s="90">
        <f>INDEX(Data!H$2:H$6500,MATCH($A2867,Data!$A$2:$A$6500,0))</f>
        <v>0</v>
      </c>
      <c r="N2867" s="90">
        <f>INDEX(Data!I$2:I$6500,MATCH($A2867,Data!$A$2:$A$6500,0))</f>
        <v>0</v>
      </c>
      <c r="O2867" s="83" t="str">
        <f>INDEX(Data!J$2:J$6500,MATCH($A2867,Data!$A$2:$A$6500,0))</f>
        <v>individuals</v>
      </c>
      <c r="P2867" t="str">
        <f>_xlfn.XLOOKUP(B2867,Table3[RefID],Table3[Citation])</f>
        <v>Reichel &amp; Glass (1991)</v>
      </c>
    </row>
    <row r="2868" spans="1:16" x14ac:dyDescent="0.35">
      <c r="A2868" s="68">
        <v>2866</v>
      </c>
      <c r="B2868" s="69">
        <v>163</v>
      </c>
      <c r="C2868" s="69">
        <v>16009</v>
      </c>
      <c r="D2868" s="70">
        <v>32652</v>
      </c>
      <c r="E2868" t="str">
        <f>INDEX(Table5[EEZ],MATCH(C2868,Table5[Colony_ID],0))</f>
        <v>Northern Mariana Islands and Guam Exclusive Economic Zone</v>
      </c>
      <c r="F2868" t="str">
        <f>INDEX(Table5[Corrected Island/Colony Name],MATCH('Full Data'!C2868,Table5[Colony_ID],0))</f>
        <v>East Island</v>
      </c>
      <c r="G2868" t="str">
        <f>INDEX(Table4[Common_Name],MATCH('Full Data'!D2868,Table4[SpcRecID],0))</f>
        <v>Masked Booby</v>
      </c>
      <c r="H2868" s="83" t="str">
        <f>INDEX(Data!E$2:E$6500,MATCH(A2868,Data!$A$2:$A$6500,0))</f>
        <v>Confirmed</v>
      </c>
      <c r="I2868" s="90">
        <f>INDEX(Data!P$2:P$6500,MATCH(A2868,Data!$A$2:$A$6500,0))</f>
        <v>1979</v>
      </c>
      <c r="J2868" s="90">
        <f>INDEX(Data!Q$2:Q$6500,MATCH($A2868,Data!$A$2:$A$6500,0))</f>
        <v>1988</v>
      </c>
      <c r="K2868" s="90">
        <f>INDEX(Data!F$2:F$6500,MATCH($A2868,Data!$A$2:$A$6500,0))</f>
        <v>250</v>
      </c>
      <c r="L2868" s="90">
        <f>INDEX(Data!G$2:G$6500,MATCH($A2868,Data!$A$2:$A$6500,0))</f>
        <v>250</v>
      </c>
      <c r="M2868" s="90">
        <f>INDEX(Data!H$2:H$6500,MATCH($A2868,Data!$A$2:$A$6500,0))</f>
        <v>0</v>
      </c>
      <c r="N2868" s="90">
        <f>INDEX(Data!I$2:I$6500,MATCH($A2868,Data!$A$2:$A$6500,0))</f>
        <v>0</v>
      </c>
      <c r="O2868" s="83" t="str">
        <f>INDEX(Data!J$2:J$6500,MATCH($A2868,Data!$A$2:$A$6500,0))</f>
        <v>breeding pairs</v>
      </c>
      <c r="P2868" t="str">
        <f>_xlfn.XLOOKUP(B2868,Table3[RefID],Table3[Citation])</f>
        <v>Reichel &amp; Glass (1991)</v>
      </c>
    </row>
    <row r="2869" spans="1:16" x14ac:dyDescent="0.35">
      <c r="A2869" s="68">
        <v>2867</v>
      </c>
      <c r="B2869" s="69">
        <v>163</v>
      </c>
      <c r="C2869" s="69">
        <v>16016</v>
      </c>
      <c r="D2869" s="70">
        <v>32652</v>
      </c>
      <c r="E2869" t="str">
        <f>INDEX(Table5[EEZ],MATCH(C2869,Table5[Colony_ID],0))</f>
        <v>Northern Mariana Islands and Guam Exclusive Economic Zone</v>
      </c>
      <c r="F2869" t="str">
        <f>INDEX(Table5[Corrected Island/Colony Name],MATCH('Full Data'!C2869,Table5[Colony_ID],0))</f>
        <v>Uracas</v>
      </c>
      <c r="G2869" t="str">
        <f>INDEX(Table4[Common_Name],MATCH('Full Data'!D2869,Table4[SpcRecID],0))</f>
        <v>Masked Booby</v>
      </c>
      <c r="H2869" s="83" t="str">
        <f>INDEX(Data!E$2:E$6500,MATCH(A2869,Data!$A$2:$A$6500,0))</f>
        <v>Confirmed</v>
      </c>
      <c r="I2869" s="90">
        <f>INDEX(Data!P$2:P$6500,MATCH(A2869,Data!$A$2:$A$6500,0))</f>
        <v>1979</v>
      </c>
      <c r="J2869" s="90">
        <f>INDEX(Data!Q$2:Q$6500,MATCH($A2869,Data!$A$2:$A$6500,0))</f>
        <v>1988</v>
      </c>
      <c r="K2869" s="90">
        <f>INDEX(Data!F$2:F$6500,MATCH($A2869,Data!$A$2:$A$6500,0))</f>
        <v>50</v>
      </c>
      <c r="L2869" s="90">
        <f>INDEX(Data!G$2:G$6500,MATCH($A2869,Data!$A$2:$A$6500,0))</f>
        <v>50</v>
      </c>
      <c r="M2869" s="90">
        <f>INDEX(Data!H$2:H$6500,MATCH($A2869,Data!$A$2:$A$6500,0))</f>
        <v>0</v>
      </c>
      <c r="N2869" s="90">
        <f>INDEX(Data!I$2:I$6500,MATCH($A2869,Data!$A$2:$A$6500,0))</f>
        <v>0</v>
      </c>
      <c r="O2869" s="83" t="str">
        <f>INDEX(Data!J$2:J$6500,MATCH($A2869,Data!$A$2:$A$6500,0))</f>
        <v>breeding pairs</v>
      </c>
      <c r="P2869" t="str">
        <f>_xlfn.XLOOKUP(B2869,Table3[RefID],Table3[Citation])</f>
        <v>Reichel &amp; Glass (1991)</v>
      </c>
    </row>
    <row r="2870" spans="1:16" x14ac:dyDescent="0.35">
      <c r="A2870" s="68">
        <v>2868</v>
      </c>
      <c r="B2870" s="69">
        <v>163</v>
      </c>
      <c r="C2870" s="69">
        <v>16004</v>
      </c>
      <c r="D2870" s="69">
        <v>3658</v>
      </c>
      <c r="E2870" t="str">
        <f>INDEX(Table5[EEZ],MATCH(C2870,Table5[Colony_ID],0))</f>
        <v>Northern Mariana Islands and Guam Exclusive Economic Zone</v>
      </c>
      <c r="F2870" t="str">
        <f>INDEX(Table5[Corrected Island/Colony Name],MATCH('Full Data'!C2870,Table5[Colony_ID],0))</f>
        <v>Asuncion</v>
      </c>
      <c r="G2870" t="str">
        <f>INDEX(Table4[Common_Name],MATCH('Full Data'!D2870,Table4[SpcRecID],0))</f>
        <v>Red-footed Booby</v>
      </c>
      <c r="H2870" s="83" t="str">
        <f>INDEX(Data!E$2:E$6500,MATCH(A2870,Data!$A$2:$A$6500,0))</f>
        <v>Confirmed</v>
      </c>
      <c r="I2870" s="90">
        <f>INDEX(Data!P$2:P$6500,MATCH(A2870,Data!$A$2:$A$6500,0))</f>
        <v>1979</v>
      </c>
      <c r="J2870" s="90">
        <f>INDEX(Data!Q$2:Q$6500,MATCH($A2870,Data!$A$2:$A$6500,0))</f>
        <v>1988</v>
      </c>
      <c r="K2870" s="90">
        <f>INDEX(Data!F$2:F$6500,MATCH($A2870,Data!$A$2:$A$6500,0))</f>
        <v>20</v>
      </c>
      <c r="L2870" s="90">
        <f>INDEX(Data!G$2:G$6500,MATCH($A2870,Data!$A$2:$A$6500,0))</f>
        <v>20</v>
      </c>
      <c r="M2870" s="90">
        <f>INDEX(Data!H$2:H$6500,MATCH($A2870,Data!$A$2:$A$6500,0))</f>
        <v>0</v>
      </c>
      <c r="N2870" s="90">
        <f>INDEX(Data!I$2:I$6500,MATCH($A2870,Data!$A$2:$A$6500,0))</f>
        <v>0</v>
      </c>
      <c r="O2870" s="83" t="str">
        <f>INDEX(Data!J$2:J$6500,MATCH($A2870,Data!$A$2:$A$6500,0))</f>
        <v>breeding pairs</v>
      </c>
      <c r="P2870" t="str">
        <f>_xlfn.XLOOKUP(B2870,Table3[RefID],Table3[Citation])</f>
        <v>Reichel &amp; Glass (1991)</v>
      </c>
    </row>
    <row r="2871" spans="1:16" x14ac:dyDescent="0.35">
      <c r="A2871" s="68">
        <v>2869</v>
      </c>
      <c r="B2871" s="69">
        <v>163</v>
      </c>
      <c r="C2871" s="69">
        <v>16005</v>
      </c>
      <c r="D2871" s="69">
        <v>3658</v>
      </c>
      <c r="E2871" t="str">
        <f>INDEX(Table5[EEZ],MATCH(C2871,Table5[Colony_ID],0))</f>
        <v>Northern Mariana Islands and Guam Exclusive Economic Zone</v>
      </c>
      <c r="F2871" t="str">
        <f>INDEX(Table5[Corrected Island/Colony Name],MATCH('Full Data'!C2871,Table5[Colony_ID],0))</f>
        <v>Farallon de Medinilla</v>
      </c>
      <c r="G2871" t="str">
        <f>INDEX(Table4[Common_Name],MATCH('Full Data'!D2871,Table4[SpcRecID],0))</f>
        <v>Red-footed Booby</v>
      </c>
      <c r="H2871" s="83" t="str">
        <f>INDEX(Data!E$2:E$6500,MATCH(A2871,Data!$A$2:$A$6500,0))</f>
        <v>Data Deficient</v>
      </c>
      <c r="I2871" s="90">
        <f>INDEX(Data!P$2:P$6500,MATCH(A2871,Data!$A$2:$A$6500,0))</f>
        <v>1979</v>
      </c>
      <c r="J2871" s="90">
        <f>INDEX(Data!Q$2:Q$6500,MATCH($A2871,Data!$A$2:$A$6500,0))</f>
        <v>1988</v>
      </c>
      <c r="K2871" s="90">
        <f>INDEX(Data!F$2:F$6500,MATCH($A2871,Data!$A$2:$A$6500,0))</f>
        <v>500</v>
      </c>
      <c r="L2871" s="90">
        <f>INDEX(Data!G$2:G$6500,MATCH($A2871,Data!$A$2:$A$6500,0))</f>
        <v>500</v>
      </c>
      <c r="M2871" s="90">
        <f>INDEX(Data!H$2:H$6500,MATCH($A2871,Data!$A$2:$A$6500,0))</f>
        <v>0</v>
      </c>
      <c r="N2871" s="90">
        <f>INDEX(Data!I$2:I$6500,MATCH($A2871,Data!$A$2:$A$6500,0))</f>
        <v>0</v>
      </c>
      <c r="O2871" s="83" t="str">
        <f>INDEX(Data!J$2:J$6500,MATCH($A2871,Data!$A$2:$A$6500,0))</f>
        <v>individuals</v>
      </c>
      <c r="P2871" t="str">
        <f>_xlfn.XLOOKUP(B2871,Table3[RefID],Table3[Citation])</f>
        <v>Reichel &amp; Glass (1991)</v>
      </c>
    </row>
    <row r="2872" spans="1:16" x14ac:dyDescent="0.35">
      <c r="A2872" s="68">
        <v>2870</v>
      </c>
      <c r="B2872" s="69">
        <v>163</v>
      </c>
      <c r="C2872" s="69">
        <v>16007</v>
      </c>
      <c r="D2872" s="69">
        <v>3658</v>
      </c>
      <c r="E2872" t="str">
        <f>INDEX(Table5[EEZ],MATCH(C2872,Table5[Colony_ID],0))</f>
        <v>Northern Mariana Islands and Guam Exclusive Economic Zone</v>
      </c>
      <c r="F2872" t="str">
        <f>INDEX(Table5[Corrected Island/Colony Name],MATCH('Full Data'!C2872,Table5[Colony_ID],0))</f>
        <v>Guguan</v>
      </c>
      <c r="G2872" t="str">
        <f>INDEX(Table4[Common_Name],MATCH('Full Data'!D2872,Table4[SpcRecID],0))</f>
        <v>Red-footed Booby</v>
      </c>
      <c r="H2872" s="83" t="str">
        <f>INDEX(Data!E$2:E$6500,MATCH(A2872,Data!$A$2:$A$6500,0))</f>
        <v>Confirmed</v>
      </c>
      <c r="I2872" s="90">
        <f>INDEX(Data!P$2:P$6500,MATCH(A2872,Data!$A$2:$A$6500,0))</f>
        <v>1979</v>
      </c>
      <c r="J2872" s="90">
        <f>INDEX(Data!Q$2:Q$6500,MATCH($A2872,Data!$A$2:$A$6500,0))</f>
        <v>1988</v>
      </c>
      <c r="K2872" s="90">
        <f>INDEX(Data!F$2:F$6500,MATCH($A2872,Data!$A$2:$A$6500,0))</f>
        <v>1000</v>
      </c>
      <c r="L2872" s="90">
        <f>INDEX(Data!G$2:G$6500,MATCH($A2872,Data!$A$2:$A$6500,0))</f>
        <v>1000</v>
      </c>
      <c r="M2872" s="90">
        <f>INDEX(Data!H$2:H$6500,MATCH($A2872,Data!$A$2:$A$6500,0))</f>
        <v>0</v>
      </c>
      <c r="N2872" s="90">
        <f>INDEX(Data!I$2:I$6500,MATCH($A2872,Data!$A$2:$A$6500,0))</f>
        <v>0</v>
      </c>
      <c r="O2872" s="83" t="str">
        <f>INDEX(Data!J$2:J$6500,MATCH($A2872,Data!$A$2:$A$6500,0))</f>
        <v>breeding pairs</v>
      </c>
      <c r="P2872" t="str">
        <f>_xlfn.XLOOKUP(B2872,Table3[RefID],Table3[Citation])</f>
        <v>Reichel &amp; Glass (1991)</v>
      </c>
    </row>
    <row r="2873" spans="1:16" x14ac:dyDescent="0.35">
      <c r="A2873" s="68">
        <v>2871</v>
      </c>
      <c r="B2873" s="69">
        <v>163</v>
      </c>
      <c r="C2873" s="69">
        <v>16009</v>
      </c>
      <c r="D2873" s="69">
        <v>3658</v>
      </c>
      <c r="E2873" t="str">
        <f>INDEX(Table5[EEZ],MATCH(C2873,Table5[Colony_ID],0))</f>
        <v>Northern Mariana Islands and Guam Exclusive Economic Zone</v>
      </c>
      <c r="F2873" t="str">
        <f>INDEX(Table5[Corrected Island/Colony Name],MATCH('Full Data'!C2873,Table5[Colony_ID],0))</f>
        <v>East Island</v>
      </c>
      <c r="G2873" t="str">
        <f>INDEX(Table4[Common_Name],MATCH('Full Data'!D2873,Table4[SpcRecID],0))</f>
        <v>Red-footed Booby</v>
      </c>
      <c r="H2873" s="83" t="str">
        <f>INDEX(Data!E$2:E$6500,MATCH(A2873,Data!$A$2:$A$6500,0))</f>
        <v>Confirmed</v>
      </c>
      <c r="I2873" s="90">
        <f>INDEX(Data!P$2:P$6500,MATCH(A2873,Data!$A$2:$A$6500,0))</f>
        <v>1979</v>
      </c>
      <c r="J2873" s="90">
        <f>INDEX(Data!Q$2:Q$6500,MATCH($A2873,Data!$A$2:$A$6500,0))</f>
        <v>1988</v>
      </c>
      <c r="K2873" s="90">
        <f>INDEX(Data!F$2:F$6500,MATCH($A2873,Data!$A$2:$A$6500,0))</f>
        <v>1000</v>
      </c>
      <c r="L2873" s="90">
        <f>INDEX(Data!G$2:G$6500,MATCH($A2873,Data!$A$2:$A$6500,0))</f>
        <v>1000</v>
      </c>
      <c r="M2873" s="90">
        <f>INDEX(Data!H$2:H$6500,MATCH($A2873,Data!$A$2:$A$6500,0))</f>
        <v>0</v>
      </c>
      <c r="N2873" s="90">
        <f>INDEX(Data!I$2:I$6500,MATCH($A2873,Data!$A$2:$A$6500,0))</f>
        <v>0</v>
      </c>
      <c r="O2873" s="83" t="str">
        <f>INDEX(Data!J$2:J$6500,MATCH($A2873,Data!$A$2:$A$6500,0))</f>
        <v>breeding pairs</v>
      </c>
      <c r="P2873" t="str">
        <f>_xlfn.XLOOKUP(B2873,Table3[RefID],Table3[Citation])</f>
        <v>Reichel &amp; Glass (1991)</v>
      </c>
    </row>
    <row r="2874" spans="1:16" x14ac:dyDescent="0.35">
      <c r="A2874" s="68">
        <v>2872</v>
      </c>
      <c r="B2874" s="69">
        <v>163</v>
      </c>
      <c r="C2874" s="69">
        <v>16011</v>
      </c>
      <c r="D2874" s="69">
        <v>3658</v>
      </c>
      <c r="E2874" t="str">
        <f>INDEX(Table5[EEZ],MATCH(C2874,Table5[Colony_ID],0))</f>
        <v>Northern Mariana Islands and Guam Exclusive Economic Zone</v>
      </c>
      <c r="F2874" t="str">
        <f>INDEX(Table5[Corrected Island/Colony Name],MATCH('Full Data'!C2874,Table5[Colony_ID],0))</f>
        <v>Pagan</v>
      </c>
      <c r="G2874" t="str">
        <f>INDEX(Table4[Common_Name],MATCH('Full Data'!D2874,Table4[SpcRecID],0))</f>
        <v>Red-footed Booby</v>
      </c>
      <c r="H2874" s="83" t="str">
        <f>INDEX(Data!E$2:E$6500,MATCH(A2874,Data!$A$2:$A$6500,0))</f>
        <v>Confirmed</v>
      </c>
      <c r="I2874" s="90">
        <f>INDEX(Data!P$2:P$6500,MATCH(A2874,Data!$A$2:$A$6500,0))</f>
        <v>1978</v>
      </c>
      <c r="J2874" s="90">
        <f>INDEX(Data!Q$2:Q$6500,MATCH($A2874,Data!$A$2:$A$6500,0))</f>
        <v>1988</v>
      </c>
      <c r="K2874" s="90">
        <f>INDEX(Data!F$2:F$6500,MATCH($A2874,Data!$A$2:$A$6500,0))</f>
        <v>100</v>
      </c>
      <c r="L2874" s="90">
        <f>INDEX(Data!G$2:G$6500,MATCH($A2874,Data!$A$2:$A$6500,0))</f>
        <v>100</v>
      </c>
      <c r="M2874" s="90">
        <f>INDEX(Data!H$2:H$6500,MATCH($A2874,Data!$A$2:$A$6500,0))</f>
        <v>0</v>
      </c>
      <c r="N2874" s="90">
        <f>INDEX(Data!I$2:I$6500,MATCH($A2874,Data!$A$2:$A$6500,0))</f>
        <v>0</v>
      </c>
      <c r="O2874" s="83" t="str">
        <f>INDEX(Data!J$2:J$6500,MATCH($A2874,Data!$A$2:$A$6500,0))</f>
        <v>breeding pairs</v>
      </c>
      <c r="P2874" t="str">
        <f>_xlfn.XLOOKUP(B2874,Table3[RefID],Table3[Citation])</f>
        <v>Reichel &amp; Glass (1991)</v>
      </c>
    </row>
    <row r="2875" spans="1:16" x14ac:dyDescent="0.35">
      <c r="A2875" s="68">
        <v>2873</v>
      </c>
      <c r="B2875" s="69">
        <v>163</v>
      </c>
      <c r="C2875" s="69">
        <v>16001</v>
      </c>
      <c r="D2875" s="69">
        <v>3649</v>
      </c>
      <c r="E2875" t="str">
        <f>INDEX(Table5[EEZ],MATCH(C2875,Table5[Colony_ID],0))</f>
        <v>Northern Mariana Islands and Guam Exclusive Economic Zone</v>
      </c>
      <c r="F2875" t="str">
        <f>INDEX(Table5[Corrected Island/Colony Name],MATCH('Full Data'!C2875,Table5[Colony_ID],0))</f>
        <v>Agrihan</v>
      </c>
      <c r="G2875" t="str">
        <f>INDEX(Table4[Common_Name],MATCH('Full Data'!D2875,Table4[SpcRecID],0))</f>
        <v>Red-tailed Tropicbird</v>
      </c>
      <c r="H2875" s="83" t="str">
        <f>INDEX(Data!E$2:E$6500,MATCH(A2875,Data!$A$2:$A$6500,0))</f>
        <v>Confirmed</v>
      </c>
      <c r="I2875" s="90">
        <f>INDEX(Data!P$2:P$6500,MATCH(A2875,Data!$A$2:$A$6500,0))</f>
        <v>1979</v>
      </c>
      <c r="J2875" s="90">
        <f>INDEX(Data!Q$2:Q$6500,MATCH($A2875,Data!$A$2:$A$6500,0))</f>
        <v>1988</v>
      </c>
      <c r="K2875" s="90">
        <f>INDEX(Data!F$2:F$6500,MATCH($A2875,Data!$A$2:$A$6500,0))</f>
        <v>1</v>
      </c>
      <c r="L2875" s="90">
        <f>INDEX(Data!G$2:G$6500,MATCH($A2875,Data!$A$2:$A$6500,0))</f>
        <v>1</v>
      </c>
      <c r="M2875" s="90">
        <f>INDEX(Data!H$2:H$6500,MATCH($A2875,Data!$A$2:$A$6500,0))</f>
        <v>0</v>
      </c>
      <c r="N2875" s="90">
        <f>INDEX(Data!I$2:I$6500,MATCH($A2875,Data!$A$2:$A$6500,0))</f>
        <v>0</v>
      </c>
      <c r="O2875" s="83" t="str">
        <f>INDEX(Data!J$2:J$6500,MATCH($A2875,Data!$A$2:$A$6500,0))</f>
        <v>Breeding pairs</v>
      </c>
      <c r="P2875" t="str">
        <f>_xlfn.XLOOKUP(B2875,Table3[RefID],Table3[Citation])</f>
        <v>Reichel &amp; Glass (1991)</v>
      </c>
    </row>
    <row r="2876" spans="1:16" x14ac:dyDescent="0.35">
      <c r="A2876" s="68">
        <v>2874</v>
      </c>
      <c r="B2876" s="69">
        <v>163</v>
      </c>
      <c r="C2876" s="69">
        <v>16004</v>
      </c>
      <c r="D2876" s="69">
        <v>3649</v>
      </c>
      <c r="E2876" t="str">
        <f>INDEX(Table5[EEZ],MATCH(C2876,Table5[Colony_ID],0))</f>
        <v>Northern Mariana Islands and Guam Exclusive Economic Zone</v>
      </c>
      <c r="F2876" t="str">
        <f>INDEX(Table5[Corrected Island/Colony Name],MATCH('Full Data'!C2876,Table5[Colony_ID],0))</f>
        <v>Asuncion</v>
      </c>
      <c r="G2876" t="str">
        <f>INDEX(Table4[Common_Name],MATCH('Full Data'!D2876,Table4[SpcRecID],0))</f>
        <v>Red-tailed Tropicbird</v>
      </c>
      <c r="H2876" s="83" t="str">
        <f>INDEX(Data!E$2:E$6500,MATCH(A2876,Data!$A$2:$A$6500,0))</f>
        <v>Confirmed</v>
      </c>
      <c r="I2876" s="90">
        <f>INDEX(Data!P$2:P$6500,MATCH(A2876,Data!$A$2:$A$6500,0))</f>
        <v>1979</v>
      </c>
      <c r="J2876" s="90">
        <f>INDEX(Data!Q$2:Q$6500,MATCH($A2876,Data!$A$2:$A$6500,0))</f>
        <v>1988</v>
      </c>
      <c r="K2876" s="90">
        <f>INDEX(Data!F$2:F$6500,MATCH($A2876,Data!$A$2:$A$6500,0))</f>
        <v>5</v>
      </c>
      <c r="L2876" s="90">
        <f>INDEX(Data!G$2:G$6500,MATCH($A2876,Data!$A$2:$A$6500,0))</f>
        <v>5</v>
      </c>
      <c r="M2876" s="90">
        <f>INDEX(Data!H$2:H$6500,MATCH($A2876,Data!$A$2:$A$6500,0))</f>
        <v>0</v>
      </c>
      <c r="N2876" s="90">
        <f>INDEX(Data!I$2:I$6500,MATCH($A2876,Data!$A$2:$A$6500,0))</f>
        <v>0</v>
      </c>
      <c r="O2876" s="83" t="str">
        <f>INDEX(Data!J$2:J$6500,MATCH($A2876,Data!$A$2:$A$6500,0))</f>
        <v>breeding pairs</v>
      </c>
      <c r="P2876" t="str">
        <f>_xlfn.XLOOKUP(B2876,Table3[RefID],Table3[Citation])</f>
        <v>Reichel &amp; Glass (1991)</v>
      </c>
    </row>
    <row r="2877" spans="1:16" x14ac:dyDescent="0.35">
      <c r="A2877" s="68">
        <v>2875</v>
      </c>
      <c r="B2877" s="69">
        <v>163</v>
      </c>
      <c r="C2877" s="69">
        <v>16005</v>
      </c>
      <c r="D2877" s="69">
        <v>3649</v>
      </c>
      <c r="E2877" t="str">
        <f>INDEX(Table5[EEZ],MATCH(C2877,Table5[Colony_ID],0))</f>
        <v>Northern Mariana Islands and Guam Exclusive Economic Zone</v>
      </c>
      <c r="F2877" t="str">
        <f>INDEX(Table5[Corrected Island/Colony Name],MATCH('Full Data'!C2877,Table5[Colony_ID],0))</f>
        <v>Farallon de Medinilla</v>
      </c>
      <c r="G2877" t="str">
        <f>INDEX(Table4[Common_Name],MATCH('Full Data'!D2877,Table4[SpcRecID],0))</f>
        <v>Red-tailed Tropicbird</v>
      </c>
      <c r="H2877" s="83" t="str">
        <f>INDEX(Data!E$2:E$6500,MATCH(A2877,Data!$A$2:$A$6500,0))</f>
        <v>Confirmed</v>
      </c>
      <c r="I2877" s="90">
        <f>INDEX(Data!P$2:P$6500,MATCH(A2877,Data!$A$2:$A$6500,0))</f>
        <v>1979</v>
      </c>
      <c r="J2877" s="90">
        <f>INDEX(Data!Q$2:Q$6500,MATCH($A2877,Data!$A$2:$A$6500,0))</f>
        <v>1988</v>
      </c>
      <c r="K2877" s="90">
        <f>INDEX(Data!F$2:F$6500,MATCH($A2877,Data!$A$2:$A$6500,0))</f>
        <v>10</v>
      </c>
      <c r="L2877" s="90">
        <f>INDEX(Data!G$2:G$6500,MATCH($A2877,Data!$A$2:$A$6500,0))</f>
        <v>10</v>
      </c>
      <c r="M2877" s="90">
        <f>INDEX(Data!H$2:H$6500,MATCH($A2877,Data!$A$2:$A$6500,0))</f>
        <v>0</v>
      </c>
      <c r="N2877" s="90">
        <f>INDEX(Data!I$2:I$6500,MATCH($A2877,Data!$A$2:$A$6500,0))</f>
        <v>0</v>
      </c>
      <c r="O2877" s="83" t="str">
        <f>INDEX(Data!J$2:J$6500,MATCH($A2877,Data!$A$2:$A$6500,0))</f>
        <v>breeding pairs</v>
      </c>
      <c r="P2877" t="str">
        <f>_xlfn.XLOOKUP(B2877,Table3[RefID],Table3[Citation])</f>
        <v>Reichel &amp; Glass (1991)</v>
      </c>
    </row>
    <row r="2878" spans="1:16" x14ac:dyDescent="0.35">
      <c r="A2878" s="68">
        <v>2876</v>
      </c>
      <c r="B2878" s="69">
        <v>163</v>
      </c>
      <c r="C2878" s="69">
        <v>16007</v>
      </c>
      <c r="D2878" s="69">
        <v>3649</v>
      </c>
      <c r="E2878" t="str">
        <f>INDEX(Table5[EEZ],MATCH(C2878,Table5[Colony_ID],0))</f>
        <v>Northern Mariana Islands and Guam Exclusive Economic Zone</v>
      </c>
      <c r="F2878" t="str">
        <f>INDEX(Table5[Corrected Island/Colony Name],MATCH('Full Data'!C2878,Table5[Colony_ID],0))</f>
        <v>Guguan</v>
      </c>
      <c r="G2878" t="str">
        <f>INDEX(Table4[Common_Name],MATCH('Full Data'!D2878,Table4[SpcRecID],0))</f>
        <v>Red-tailed Tropicbird</v>
      </c>
      <c r="H2878" s="83" t="str">
        <f>INDEX(Data!E$2:E$6500,MATCH(A2878,Data!$A$2:$A$6500,0))</f>
        <v>Data Deficient</v>
      </c>
      <c r="I2878" s="90">
        <f>INDEX(Data!P$2:P$6500,MATCH(A2878,Data!$A$2:$A$6500,0))</f>
        <v>1979</v>
      </c>
      <c r="J2878" s="90">
        <f>INDEX(Data!Q$2:Q$6500,MATCH($A2878,Data!$A$2:$A$6500,0))</f>
        <v>1988</v>
      </c>
      <c r="K2878" s="90">
        <f>INDEX(Data!F$2:F$6500,MATCH($A2878,Data!$A$2:$A$6500,0))</f>
        <v>32</v>
      </c>
      <c r="L2878" s="90">
        <f>INDEX(Data!G$2:G$6500,MATCH($A2878,Data!$A$2:$A$6500,0))</f>
        <v>32</v>
      </c>
      <c r="M2878" s="90">
        <f>INDEX(Data!H$2:H$6500,MATCH($A2878,Data!$A$2:$A$6500,0))</f>
        <v>0</v>
      </c>
      <c r="N2878" s="90">
        <f>INDEX(Data!I$2:I$6500,MATCH($A2878,Data!$A$2:$A$6500,0))</f>
        <v>0</v>
      </c>
      <c r="O2878" s="83" t="str">
        <f>INDEX(Data!J$2:J$6500,MATCH($A2878,Data!$A$2:$A$6500,0))</f>
        <v>individuals</v>
      </c>
      <c r="P2878" t="str">
        <f>_xlfn.XLOOKUP(B2878,Table3[RefID],Table3[Citation])</f>
        <v>Reichel &amp; Glass (1991)</v>
      </c>
    </row>
    <row r="2879" spans="1:16" x14ac:dyDescent="0.35">
      <c r="A2879" s="68">
        <v>2877</v>
      </c>
      <c r="B2879" s="69">
        <v>163</v>
      </c>
      <c r="C2879" s="69">
        <v>16009</v>
      </c>
      <c r="D2879" s="69">
        <v>3649</v>
      </c>
      <c r="E2879" t="str">
        <f>INDEX(Table5[EEZ],MATCH(C2879,Table5[Colony_ID],0))</f>
        <v>Northern Mariana Islands and Guam Exclusive Economic Zone</v>
      </c>
      <c r="F2879" t="str">
        <f>INDEX(Table5[Corrected Island/Colony Name],MATCH('Full Data'!C2879,Table5[Colony_ID],0))</f>
        <v>East Island</v>
      </c>
      <c r="G2879" t="str">
        <f>INDEX(Table4[Common_Name],MATCH('Full Data'!D2879,Table4[SpcRecID],0))</f>
        <v>Red-tailed Tropicbird</v>
      </c>
      <c r="H2879" s="83" t="str">
        <f>INDEX(Data!E$2:E$6500,MATCH(A2879,Data!$A$2:$A$6500,0))</f>
        <v>Confirmed</v>
      </c>
      <c r="I2879" s="90">
        <f>INDEX(Data!P$2:P$6500,MATCH(A2879,Data!$A$2:$A$6500,0))</f>
        <v>1979</v>
      </c>
      <c r="J2879" s="90">
        <f>INDEX(Data!Q$2:Q$6500,MATCH($A2879,Data!$A$2:$A$6500,0))</f>
        <v>1988</v>
      </c>
      <c r="K2879" s="90">
        <f>INDEX(Data!F$2:F$6500,MATCH($A2879,Data!$A$2:$A$6500,0))</f>
        <v>200</v>
      </c>
      <c r="L2879" s="90">
        <f>INDEX(Data!G$2:G$6500,MATCH($A2879,Data!$A$2:$A$6500,0))</f>
        <v>200</v>
      </c>
      <c r="M2879" s="90">
        <f>INDEX(Data!H$2:H$6500,MATCH($A2879,Data!$A$2:$A$6500,0))</f>
        <v>0</v>
      </c>
      <c r="N2879" s="90">
        <f>INDEX(Data!I$2:I$6500,MATCH($A2879,Data!$A$2:$A$6500,0))</f>
        <v>0</v>
      </c>
      <c r="O2879" s="83" t="str">
        <f>INDEX(Data!J$2:J$6500,MATCH($A2879,Data!$A$2:$A$6500,0))</f>
        <v>breeding pairs</v>
      </c>
      <c r="P2879" t="str">
        <f>_xlfn.XLOOKUP(B2879,Table3[RefID],Table3[Citation])</f>
        <v>Reichel &amp; Glass (1991)</v>
      </c>
    </row>
    <row r="2880" spans="1:16" x14ac:dyDescent="0.35">
      <c r="A2880" s="68">
        <v>2878</v>
      </c>
      <c r="B2880" s="69">
        <v>163</v>
      </c>
      <c r="C2880" s="69">
        <v>16011</v>
      </c>
      <c r="D2880" s="69">
        <v>3649</v>
      </c>
      <c r="E2880" t="str">
        <f>INDEX(Table5[EEZ],MATCH(C2880,Table5[Colony_ID],0))</f>
        <v>Northern Mariana Islands and Guam Exclusive Economic Zone</v>
      </c>
      <c r="F2880" t="str">
        <f>INDEX(Table5[Corrected Island/Colony Name],MATCH('Full Data'!C2880,Table5[Colony_ID],0))</f>
        <v>Pagan</v>
      </c>
      <c r="G2880" t="str">
        <f>INDEX(Table4[Common_Name],MATCH('Full Data'!D2880,Table4[SpcRecID],0))</f>
        <v>Red-tailed Tropicbird</v>
      </c>
      <c r="H2880" s="83" t="str">
        <f>INDEX(Data!E$2:E$6500,MATCH(A2880,Data!$A$2:$A$6500,0))</f>
        <v>Confirmed</v>
      </c>
      <c r="I2880" s="90">
        <f>INDEX(Data!P$2:P$6500,MATCH(A2880,Data!$A$2:$A$6500,0))</f>
        <v>1978</v>
      </c>
      <c r="J2880" s="90">
        <f>INDEX(Data!Q$2:Q$6500,MATCH($A2880,Data!$A$2:$A$6500,0))</f>
        <v>1988</v>
      </c>
      <c r="K2880" s="90">
        <f>INDEX(Data!F$2:F$6500,MATCH($A2880,Data!$A$2:$A$6500,0))</f>
        <v>250</v>
      </c>
      <c r="L2880" s="90">
        <f>INDEX(Data!G$2:G$6500,MATCH($A2880,Data!$A$2:$A$6500,0))</f>
        <v>250</v>
      </c>
      <c r="M2880" s="90">
        <f>INDEX(Data!H$2:H$6500,MATCH($A2880,Data!$A$2:$A$6500,0))</f>
        <v>0</v>
      </c>
      <c r="N2880" s="90">
        <f>INDEX(Data!I$2:I$6500,MATCH($A2880,Data!$A$2:$A$6500,0))</f>
        <v>0</v>
      </c>
      <c r="O2880" s="83" t="str">
        <f>INDEX(Data!J$2:J$6500,MATCH($A2880,Data!$A$2:$A$6500,0))</f>
        <v>breeding pairs</v>
      </c>
      <c r="P2880" t="str">
        <f>_xlfn.XLOOKUP(B2880,Table3[RefID],Table3[Citation])</f>
        <v>Reichel &amp; Glass (1991)</v>
      </c>
    </row>
    <row r="2881" spans="1:16" x14ac:dyDescent="0.35">
      <c r="A2881" s="68">
        <v>2879</v>
      </c>
      <c r="B2881" s="69">
        <v>163</v>
      </c>
      <c r="C2881" s="69">
        <v>16014</v>
      </c>
      <c r="D2881" s="69">
        <v>3649</v>
      </c>
      <c r="E2881" t="str">
        <f>INDEX(Table5[EEZ],MATCH(C2881,Table5[Colony_ID],0))</f>
        <v>Northern Mariana Islands and Guam Exclusive Economic Zone</v>
      </c>
      <c r="F2881" t="str">
        <f>INDEX(Table5[Corrected Island/Colony Name],MATCH('Full Data'!C2881,Table5[Colony_ID],0))</f>
        <v>Sarigan</v>
      </c>
      <c r="G2881" t="str">
        <f>INDEX(Table4[Common_Name],MATCH('Full Data'!D2881,Table4[SpcRecID],0))</f>
        <v>Red-tailed Tropicbird</v>
      </c>
      <c r="H2881" s="83" t="str">
        <f>INDEX(Data!E$2:E$6500,MATCH(A2881,Data!$A$2:$A$6500,0))</f>
        <v>Confirmed</v>
      </c>
      <c r="I2881" s="90">
        <f>INDEX(Data!P$2:P$6500,MATCH(A2881,Data!$A$2:$A$6500,0))</f>
        <v>1979</v>
      </c>
      <c r="J2881" s="90">
        <f>INDEX(Data!Q$2:Q$6500,MATCH($A2881,Data!$A$2:$A$6500,0))</f>
        <v>1988</v>
      </c>
      <c r="K2881" s="90">
        <f>INDEX(Data!F$2:F$6500,MATCH($A2881,Data!$A$2:$A$6500,0))</f>
        <v>1</v>
      </c>
      <c r="L2881" s="90">
        <f>INDEX(Data!G$2:G$6500,MATCH($A2881,Data!$A$2:$A$6500,0))</f>
        <v>1</v>
      </c>
      <c r="M2881" s="90">
        <f>INDEX(Data!H$2:H$6500,MATCH($A2881,Data!$A$2:$A$6500,0))</f>
        <v>0</v>
      </c>
      <c r="N2881" s="90">
        <f>INDEX(Data!I$2:I$6500,MATCH($A2881,Data!$A$2:$A$6500,0))</f>
        <v>0</v>
      </c>
      <c r="O2881" s="83" t="str">
        <f>INDEX(Data!J$2:J$6500,MATCH($A2881,Data!$A$2:$A$6500,0))</f>
        <v>breeding pairs</v>
      </c>
      <c r="P2881" t="str">
        <f>_xlfn.XLOOKUP(B2881,Table3[RefID],Table3[Citation])</f>
        <v>Reichel &amp; Glass (1991)</v>
      </c>
    </row>
    <row r="2882" spans="1:16" x14ac:dyDescent="0.35">
      <c r="A2882" s="68">
        <v>2880</v>
      </c>
      <c r="B2882" s="69">
        <v>163</v>
      </c>
      <c r="C2882" s="69">
        <v>16016</v>
      </c>
      <c r="D2882" s="69">
        <v>3649</v>
      </c>
      <c r="E2882" t="str">
        <f>INDEX(Table5[EEZ],MATCH(C2882,Table5[Colony_ID],0))</f>
        <v>Northern Mariana Islands and Guam Exclusive Economic Zone</v>
      </c>
      <c r="F2882" t="str">
        <f>INDEX(Table5[Corrected Island/Colony Name],MATCH('Full Data'!C2882,Table5[Colony_ID],0))</f>
        <v>Uracas</v>
      </c>
      <c r="G2882" t="str">
        <f>INDEX(Table4[Common_Name],MATCH('Full Data'!D2882,Table4[SpcRecID],0))</f>
        <v>Red-tailed Tropicbird</v>
      </c>
      <c r="H2882" s="83" t="str">
        <f>INDEX(Data!E$2:E$6500,MATCH(A2882,Data!$A$2:$A$6500,0))</f>
        <v>Confirmed</v>
      </c>
      <c r="I2882" s="90">
        <f>INDEX(Data!P$2:P$6500,MATCH(A2882,Data!$A$2:$A$6500,0))</f>
        <v>1979</v>
      </c>
      <c r="J2882" s="90">
        <f>INDEX(Data!Q$2:Q$6500,MATCH($A2882,Data!$A$2:$A$6500,0))</f>
        <v>1988</v>
      </c>
      <c r="K2882" s="90">
        <f>INDEX(Data!F$2:F$6500,MATCH($A2882,Data!$A$2:$A$6500,0))</f>
        <v>40</v>
      </c>
      <c r="L2882" s="90">
        <f>INDEX(Data!G$2:G$6500,MATCH($A2882,Data!$A$2:$A$6500,0))</f>
        <v>40</v>
      </c>
      <c r="M2882" s="90">
        <f>INDEX(Data!H$2:H$6500,MATCH($A2882,Data!$A$2:$A$6500,0))</f>
        <v>0</v>
      </c>
      <c r="N2882" s="90">
        <f>INDEX(Data!I$2:I$6500,MATCH($A2882,Data!$A$2:$A$6500,0))</f>
        <v>0</v>
      </c>
      <c r="O2882" s="83" t="str">
        <f>INDEX(Data!J$2:J$6500,MATCH($A2882,Data!$A$2:$A$6500,0))</f>
        <v>breeding pairs</v>
      </c>
      <c r="P2882" t="str">
        <f>_xlfn.XLOOKUP(B2882,Table3[RefID],Table3[Citation])</f>
        <v>Reichel &amp; Glass (1991)</v>
      </c>
    </row>
    <row r="2883" spans="1:16" x14ac:dyDescent="0.35">
      <c r="A2883" s="68">
        <v>2881</v>
      </c>
      <c r="B2883" s="69">
        <v>163</v>
      </c>
      <c r="C2883" s="69">
        <v>16004</v>
      </c>
      <c r="D2883" s="69">
        <v>3288</v>
      </c>
      <c r="E2883" t="str">
        <f>INDEX(Table5[EEZ],MATCH(C2883,Table5[Colony_ID],0))</f>
        <v>Northern Mariana Islands and Guam Exclusive Economic Zone</v>
      </c>
      <c r="F2883" t="str">
        <f>INDEX(Table5[Corrected Island/Colony Name],MATCH('Full Data'!C2883,Table5[Colony_ID],0))</f>
        <v>Asuncion</v>
      </c>
      <c r="G2883" t="str">
        <f>INDEX(Table4[Common_Name],MATCH('Full Data'!D2883,Table4[SpcRecID],0))</f>
        <v>Sooty Tern</v>
      </c>
      <c r="H2883" s="83" t="str">
        <f>INDEX(Data!E$2:E$6500,MATCH(A2883,Data!$A$2:$A$6500,0))</f>
        <v>Confirmed</v>
      </c>
      <c r="I2883" s="90">
        <f>INDEX(Data!P$2:P$6500,MATCH(A2883,Data!$A$2:$A$6500,0))</f>
        <v>1979</v>
      </c>
      <c r="J2883" s="90">
        <f>INDEX(Data!Q$2:Q$6500,MATCH($A2883,Data!$A$2:$A$6500,0))</f>
        <v>1988</v>
      </c>
      <c r="K2883" s="90">
        <f>INDEX(Data!F$2:F$6500,MATCH($A2883,Data!$A$2:$A$6500,0))</f>
        <v>500</v>
      </c>
      <c r="L2883" s="90">
        <f>INDEX(Data!G$2:G$6500,MATCH($A2883,Data!$A$2:$A$6500,0))</f>
        <v>500</v>
      </c>
      <c r="M2883" s="90">
        <f>INDEX(Data!H$2:H$6500,MATCH($A2883,Data!$A$2:$A$6500,0))</f>
        <v>0</v>
      </c>
      <c r="N2883" s="90">
        <f>INDEX(Data!I$2:I$6500,MATCH($A2883,Data!$A$2:$A$6500,0))</f>
        <v>0</v>
      </c>
      <c r="O2883" s="83" t="str">
        <f>INDEX(Data!J$2:J$6500,MATCH($A2883,Data!$A$2:$A$6500,0))</f>
        <v>breeding pairs</v>
      </c>
      <c r="P2883" t="str">
        <f>_xlfn.XLOOKUP(B2883,Table3[RefID],Table3[Citation])</f>
        <v>Reichel &amp; Glass (1991)</v>
      </c>
    </row>
    <row r="2884" spans="1:16" x14ac:dyDescent="0.35">
      <c r="A2884" s="68">
        <v>2882</v>
      </c>
      <c r="B2884" s="69">
        <v>163</v>
      </c>
      <c r="C2884" s="69">
        <v>16007</v>
      </c>
      <c r="D2884" s="69">
        <v>3288</v>
      </c>
      <c r="E2884" t="str">
        <f>INDEX(Table5[EEZ],MATCH(C2884,Table5[Colony_ID],0))</f>
        <v>Northern Mariana Islands and Guam Exclusive Economic Zone</v>
      </c>
      <c r="F2884" t="str">
        <f>INDEX(Table5[Corrected Island/Colony Name],MATCH('Full Data'!C2884,Table5[Colony_ID],0))</f>
        <v>Guguan</v>
      </c>
      <c r="G2884" t="str">
        <f>INDEX(Table4[Common_Name],MATCH('Full Data'!D2884,Table4[SpcRecID],0))</f>
        <v>Sooty Tern</v>
      </c>
      <c r="H2884" s="83" t="str">
        <f>INDEX(Data!E$2:E$6500,MATCH(A2884,Data!$A$2:$A$6500,0))</f>
        <v>Confirmed</v>
      </c>
      <c r="I2884" s="90">
        <f>INDEX(Data!P$2:P$6500,MATCH(A2884,Data!$A$2:$A$6500,0))</f>
        <v>1979</v>
      </c>
      <c r="J2884" s="90">
        <f>INDEX(Data!Q$2:Q$6500,MATCH($A2884,Data!$A$2:$A$6500,0))</f>
        <v>1988</v>
      </c>
      <c r="K2884" s="90">
        <f>INDEX(Data!F$2:F$6500,MATCH($A2884,Data!$A$2:$A$6500,0))</f>
        <v>37655</v>
      </c>
      <c r="L2884" s="90">
        <f>INDEX(Data!G$2:G$6500,MATCH($A2884,Data!$A$2:$A$6500,0))</f>
        <v>37655</v>
      </c>
      <c r="M2884" s="90">
        <f>INDEX(Data!H$2:H$6500,MATCH($A2884,Data!$A$2:$A$6500,0))</f>
        <v>0</v>
      </c>
      <c r="N2884" s="90">
        <f>INDEX(Data!I$2:I$6500,MATCH($A2884,Data!$A$2:$A$6500,0))</f>
        <v>0</v>
      </c>
      <c r="O2884" s="83" t="str">
        <f>INDEX(Data!J$2:J$6500,MATCH($A2884,Data!$A$2:$A$6500,0))</f>
        <v>individuals</v>
      </c>
      <c r="P2884" t="str">
        <f>_xlfn.XLOOKUP(B2884,Table3[RefID],Table3[Citation])</f>
        <v>Reichel &amp; Glass (1991)</v>
      </c>
    </row>
    <row r="2885" spans="1:16" x14ac:dyDescent="0.35">
      <c r="A2885" s="68">
        <v>2883</v>
      </c>
      <c r="B2885" s="69">
        <v>163</v>
      </c>
      <c r="C2885" s="69">
        <v>16016</v>
      </c>
      <c r="D2885" s="69">
        <v>3288</v>
      </c>
      <c r="E2885" t="str">
        <f>INDEX(Table5[EEZ],MATCH(C2885,Table5[Colony_ID],0))</f>
        <v>Northern Mariana Islands and Guam Exclusive Economic Zone</v>
      </c>
      <c r="F2885" t="str">
        <f>INDEX(Table5[Corrected Island/Colony Name],MATCH('Full Data'!C2885,Table5[Colony_ID],0))</f>
        <v>Uracas</v>
      </c>
      <c r="G2885" t="str">
        <f>INDEX(Table4[Common_Name],MATCH('Full Data'!D2885,Table4[SpcRecID],0))</f>
        <v>Sooty Tern</v>
      </c>
      <c r="H2885" s="83" t="str">
        <f>INDEX(Data!E$2:E$6500,MATCH(A2885,Data!$A$2:$A$6500,0))</f>
        <v>Confirmed</v>
      </c>
      <c r="I2885" s="90">
        <f>INDEX(Data!P$2:P$6500,MATCH(A2885,Data!$A$2:$A$6500,0))</f>
        <v>1979</v>
      </c>
      <c r="J2885" s="90">
        <f>INDEX(Data!Q$2:Q$6500,MATCH($A2885,Data!$A$2:$A$6500,0))</f>
        <v>1988</v>
      </c>
      <c r="K2885" s="90">
        <f>INDEX(Data!F$2:F$6500,MATCH($A2885,Data!$A$2:$A$6500,0))</f>
        <v>95000</v>
      </c>
      <c r="L2885" s="90">
        <f>INDEX(Data!G$2:G$6500,MATCH($A2885,Data!$A$2:$A$6500,0))</f>
        <v>95000</v>
      </c>
      <c r="M2885" s="90">
        <f>INDEX(Data!H$2:H$6500,MATCH($A2885,Data!$A$2:$A$6500,0))</f>
        <v>0</v>
      </c>
      <c r="N2885" s="90">
        <f>INDEX(Data!I$2:I$6500,MATCH($A2885,Data!$A$2:$A$6500,0))</f>
        <v>0</v>
      </c>
      <c r="O2885" s="83" t="str">
        <f>INDEX(Data!J$2:J$6500,MATCH($A2885,Data!$A$2:$A$6500,0))</f>
        <v>breeding pairs</v>
      </c>
      <c r="P2885" t="str">
        <f>_xlfn.XLOOKUP(B2885,Table3[RefID],Table3[Citation])</f>
        <v>Reichel &amp; Glass (1991)</v>
      </c>
    </row>
    <row r="2886" spans="1:16" x14ac:dyDescent="0.35">
      <c r="A2886" s="68">
        <v>2884</v>
      </c>
      <c r="B2886" s="69">
        <v>163</v>
      </c>
      <c r="C2886" s="69">
        <v>16001</v>
      </c>
      <c r="D2886" s="69">
        <v>3650</v>
      </c>
      <c r="E2886" t="str">
        <f>INDEX(Table5[EEZ],MATCH(C2886,Table5[Colony_ID],0))</f>
        <v>Northern Mariana Islands and Guam Exclusive Economic Zone</v>
      </c>
      <c r="F2886" t="str">
        <f>INDEX(Table5[Corrected Island/Colony Name],MATCH('Full Data'!C2886,Table5[Colony_ID],0))</f>
        <v>Agrihan</v>
      </c>
      <c r="G2886" t="str">
        <f>INDEX(Table4[Common_Name],MATCH('Full Data'!D2886,Table4[SpcRecID],0))</f>
        <v>White-tailed Tropicbird</v>
      </c>
      <c r="H2886" s="83" t="str">
        <f>INDEX(Data!E$2:E$6500,MATCH(A2886,Data!$A$2:$A$6500,0))</f>
        <v>Confirmed</v>
      </c>
      <c r="I2886" s="90">
        <f>INDEX(Data!P$2:P$6500,MATCH(A2886,Data!$A$2:$A$6500,0))</f>
        <v>1979</v>
      </c>
      <c r="J2886" s="90">
        <f>INDEX(Data!Q$2:Q$6500,MATCH($A2886,Data!$A$2:$A$6500,0))</f>
        <v>1988</v>
      </c>
      <c r="K2886" s="90">
        <f>INDEX(Data!F$2:F$6500,MATCH($A2886,Data!$A$2:$A$6500,0))</f>
        <v>4</v>
      </c>
      <c r="L2886" s="90">
        <f>INDEX(Data!G$2:G$6500,MATCH($A2886,Data!$A$2:$A$6500,0))</f>
        <v>4</v>
      </c>
      <c r="M2886" s="90">
        <f>INDEX(Data!H$2:H$6500,MATCH($A2886,Data!$A$2:$A$6500,0))</f>
        <v>0</v>
      </c>
      <c r="N2886" s="90">
        <f>INDEX(Data!I$2:I$6500,MATCH($A2886,Data!$A$2:$A$6500,0))</f>
        <v>0</v>
      </c>
      <c r="O2886" s="83" t="str">
        <f>INDEX(Data!J$2:J$6500,MATCH($A2886,Data!$A$2:$A$6500,0))</f>
        <v>Breeding pairs</v>
      </c>
      <c r="P2886" t="str">
        <f>_xlfn.XLOOKUP(B2886,Table3[RefID],Table3[Citation])</f>
        <v>Reichel &amp; Glass (1991)</v>
      </c>
    </row>
    <row r="2887" spans="1:16" x14ac:dyDescent="0.35">
      <c r="A2887" s="68">
        <v>2885</v>
      </c>
      <c r="B2887" s="69">
        <v>163</v>
      </c>
      <c r="C2887" s="69">
        <v>16002</v>
      </c>
      <c r="D2887" s="69">
        <v>3650</v>
      </c>
      <c r="E2887" t="str">
        <f>INDEX(Table5[EEZ],MATCH(C2887,Table5[Colony_ID],0))</f>
        <v>Northern Mariana Islands and Guam Exclusive Economic Zone</v>
      </c>
      <c r="F2887" t="str">
        <f>INDEX(Table5[Corrected Island/Colony Name],MATCH('Full Data'!C2887,Table5[Colony_ID],0))</f>
        <v>Alamagan</v>
      </c>
      <c r="G2887" t="str">
        <f>INDEX(Table4[Common_Name],MATCH('Full Data'!D2887,Table4[SpcRecID],0))</f>
        <v>White-tailed Tropicbird</v>
      </c>
      <c r="H2887" s="83" t="str">
        <f>INDEX(Data!E$2:E$6500,MATCH(A2887,Data!$A$2:$A$6500,0))</f>
        <v>confirmed</v>
      </c>
      <c r="I2887" s="90">
        <f>INDEX(Data!P$2:P$6500,MATCH(A2887,Data!$A$2:$A$6500,0))</f>
        <v>1979</v>
      </c>
      <c r="J2887" s="90">
        <f>INDEX(Data!Q$2:Q$6500,MATCH($A2887,Data!$A$2:$A$6500,0))</f>
        <v>1988</v>
      </c>
      <c r="K2887" s="90">
        <f>INDEX(Data!F$2:F$6500,MATCH($A2887,Data!$A$2:$A$6500,0))</f>
        <v>1</v>
      </c>
      <c r="L2887" s="90">
        <f>INDEX(Data!G$2:G$6500,MATCH($A2887,Data!$A$2:$A$6500,0))</f>
        <v>1</v>
      </c>
      <c r="M2887" s="90">
        <f>INDEX(Data!H$2:H$6500,MATCH($A2887,Data!$A$2:$A$6500,0))</f>
        <v>0</v>
      </c>
      <c r="N2887" s="90">
        <f>INDEX(Data!I$2:I$6500,MATCH($A2887,Data!$A$2:$A$6500,0))</f>
        <v>0</v>
      </c>
      <c r="O2887" s="83" t="str">
        <f>INDEX(Data!J$2:J$6500,MATCH($A2887,Data!$A$2:$A$6500,0))</f>
        <v>breeding pairs</v>
      </c>
      <c r="P2887" t="str">
        <f>_xlfn.XLOOKUP(B2887,Table3[RefID],Table3[Citation])</f>
        <v>Reichel &amp; Glass (1991)</v>
      </c>
    </row>
    <row r="2888" spans="1:16" x14ac:dyDescent="0.35">
      <c r="A2888" s="68">
        <v>2886</v>
      </c>
      <c r="B2888" s="69">
        <v>163</v>
      </c>
      <c r="C2888" s="69">
        <v>16003</v>
      </c>
      <c r="D2888" s="69">
        <v>3650</v>
      </c>
      <c r="E2888" t="str">
        <f>INDEX(Table5[EEZ],MATCH(C2888,Table5[Colony_ID],0))</f>
        <v>Northern Mariana Islands and Guam Exclusive Economic Zone</v>
      </c>
      <c r="F2888" t="str">
        <f>INDEX(Table5[Corrected Island/Colony Name],MATCH('Full Data'!C2888,Table5[Colony_ID],0))</f>
        <v>Anatahan</v>
      </c>
      <c r="G2888" t="str">
        <f>INDEX(Table4[Common_Name],MATCH('Full Data'!D2888,Table4[SpcRecID],0))</f>
        <v>White-tailed Tropicbird</v>
      </c>
      <c r="H2888" s="83" t="str">
        <f>INDEX(Data!E$2:E$6500,MATCH(A2888,Data!$A$2:$A$6500,0))</f>
        <v>Confirmed</v>
      </c>
      <c r="I2888" s="90">
        <f>INDEX(Data!P$2:P$6500,MATCH(A2888,Data!$A$2:$A$6500,0))</f>
        <v>1979</v>
      </c>
      <c r="J2888" s="90">
        <f>INDEX(Data!Q$2:Q$6500,MATCH($A2888,Data!$A$2:$A$6500,0))</f>
        <v>1988</v>
      </c>
      <c r="K2888" s="90">
        <f>INDEX(Data!F$2:F$6500,MATCH($A2888,Data!$A$2:$A$6500,0))</f>
        <v>3</v>
      </c>
      <c r="L2888" s="90">
        <f>INDEX(Data!G$2:G$6500,MATCH($A2888,Data!$A$2:$A$6500,0))</f>
        <v>3</v>
      </c>
      <c r="M2888" s="90">
        <f>INDEX(Data!H$2:H$6500,MATCH($A2888,Data!$A$2:$A$6500,0))</f>
        <v>0</v>
      </c>
      <c r="N2888" s="90">
        <f>INDEX(Data!I$2:I$6500,MATCH($A2888,Data!$A$2:$A$6500,0))</f>
        <v>0</v>
      </c>
      <c r="O2888" s="83" t="str">
        <f>INDEX(Data!J$2:J$6500,MATCH($A2888,Data!$A$2:$A$6500,0))</f>
        <v>breeding pairs</v>
      </c>
      <c r="P2888" t="str">
        <f>_xlfn.XLOOKUP(B2888,Table3[RefID],Table3[Citation])</f>
        <v>Reichel &amp; Glass (1991)</v>
      </c>
    </row>
    <row r="2889" spans="1:16" x14ac:dyDescent="0.35">
      <c r="A2889" s="68">
        <v>2887</v>
      </c>
      <c r="B2889" s="69">
        <v>163</v>
      </c>
      <c r="C2889" s="69">
        <v>16004</v>
      </c>
      <c r="D2889" s="69">
        <v>3650</v>
      </c>
      <c r="E2889" t="str">
        <f>INDEX(Table5[EEZ],MATCH(C2889,Table5[Colony_ID],0))</f>
        <v>Northern Mariana Islands and Guam Exclusive Economic Zone</v>
      </c>
      <c r="F2889" t="str">
        <f>INDEX(Table5[Corrected Island/Colony Name],MATCH('Full Data'!C2889,Table5[Colony_ID],0))</f>
        <v>Asuncion</v>
      </c>
      <c r="G2889" t="str">
        <f>INDEX(Table4[Common_Name],MATCH('Full Data'!D2889,Table4[SpcRecID],0))</f>
        <v>White-tailed Tropicbird</v>
      </c>
      <c r="H2889" s="83" t="str">
        <f>INDEX(Data!E$2:E$6500,MATCH(A2889,Data!$A$2:$A$6500,0))</f>
        <v>Confirmed</v>
      </c>
      <c r="I2889" s="90">
        <f>INDEX(Data!P$2:P$6500,MATCH(A2889,Data!$A$2:$A$6500,0))</f>
        <v>1979</v>
      </c>
      <c r="J2889" s="90">
        <f>INDEX(Data!Q$2:Q$6500,MATCH($A2889,Data!$A$2:$A$6500,0))</f>
        <v>1988</v>
      </c>
      <c r="K2889" s="90">
        <f>INDEX(Data!F$2:F$6500,MATCH($A2889,Data!$A$2:$A$6500,0))</f>
        <v>10</v>
      </c>
      <c r="L2889" s="90">
        <f>INDEX(Data!G$2:G$6500,MATCH($A2889,Data!$A$2:$A$6500,0))</f>
        <v>10</v>
      </c>
      <c r="M2889" s="90">
        <f>INDEX(Data!H$2:H$6500,MATCH($A2889,Data!$A$2:$A$6500,0))</f>
        <v>0</v>
      </c>
      <c r="N2889" s="90">
        <f>INDEX(Data!I$2:I$6500,MATCH($A2889,Data!$A$2:$A$6500,0))</f>
        <v>0</v>
      </c>
      <c r="O2889" s="83" t="str">
        <f>INDEX(Data!J$2:J$6500,MATCH($A2889,Data!$A$2:$A$6500,0))</f>
        <v>breeding pairs</v>
      </c>
      <c r="P2889" t="str">
        <f>_xlfn.XLOOKUP(B2889,Table3[RefID],Table3[Citation])</f>
        <v>Reichel &amp; Glass (1991)</v>
      </c>
    </row>
    <row r="2890" spans="1:16" x14ac:dyDescent="0.35">
      <c r="A2890" s="68">
        <v>2888</v>
      </c>
      <c r="B2890" s="69">
        <v>163</v>
      </c>
      <c r="C2890" s="69">
        <v>16005</v>
      </c>
      <c r="D2890" s="69">
        <v>3650</v>
      </c>
      <c r="E2890" t="str">
        <f>INDEX(Table5[EEZ],MATCH(C2890,Table5[Colony_ID],0))</f>
        <v>Northern Mariana Islands and Guam Exclusive Economic Zone</v>
      </c>
      <c r="F2890" t="str">
        <f>INDEX(Table5[Corrected Island/Colony Name],MATCH('Full Data'!C2890,Table5[Colony_ID],0))</f>
        <v>Farallon de Medinilla</v>
      </c>
      <c r="G2890" t="str">
        <f>INDEX(Table4[Common_Name],MATCH('Full Data'!D2890,Table4[SpcRecID],0))</f>
        <v>White-tailed Tropicbird</v>
      </c>
      <c r="H2890" s="83" t="str">
        <f>INDEX(Data!E$2:E$6500,MATCH(A2890,Data!$A$2:$A$6500,0))</f>
        <v>Confirmed</v>
      </c>
      <c r="I2890" s="90">
        <f>INDEX(Data!P$2:P$6500,MATCH(A2890,Data!$A$2:$A$6500,0))</f>
        <v>1979</v>
      </c>
      <c r="J2890" s="90">
        <f>INDEX(Data!Q$2:Q$6500,MATCH($A2890,Data!$A$2:$A$6500,0))</f>
        <v>1988</v>
      </c>
      <c r="K2890" s="90">
        <f>INDEX(Data!F$2:F$6500,MATCH($A2890,Data!$A$2:$A$6500,0))</f>
        <v>5</v>
      </c>
      <c r="L2890" s="90">
        <f>INDEX(Data!G$2:G$6500,MATCH($A2890,Data!$A$2:$A$6500,0))</f>
        <v>5</v>
      </c>
      <c r="M2890" s="90">
        <f>INDEX(Data!H$2:H$6500,MATCH($A2890,Data!$A$2:$A$6500,0))</f>
        <v>0</v>
      </c>
      <c r="N2890" s="90">
        <f>INDEX(Data!I$2:I$6500,MATCH($A2890,Data!$A$2:$A$6500,0))</f>
        <v>0</v>
      </c>
      <c r="O2890" s="83" t="str">
        <f>INDEX(Data!J$2:J$6500,MATCH($A2890,Data!$A$2:$A$6500,0))</f>
        <v>breeding pairs</v>
      </c>
      <c r="P2890" t="str">
        <f>_xlfn.XLOOKUP(B2890,Table3[RefID],Table3[Citation])</f>
        <v>Reichel &amp; Glass (1991)</v>
      </c>
    </row>
    <row r="2891" spans="1:16" x14ac:dyDescent="0.35">
      <c r="A2891" s="68">
        <v>2889</v>
      </c>
      <c r="B2891" s="69">
        <v>163</v>
      </c>
      <c r="C2891" s="69">
        <v>16007</v>
      </c>
      <c r="D2891" s="69">
        <v>3650</v>
      </c>
      <c r="E2891" t="str">
        <f>INDEX(Table5[EEZ],MATCH(C2891,Table5[Colony_ID],0))</f>
        <v>Northern Mariana Islands and Guam Exclusive Economic Zone</v>
      </c>
      <c r="F2891" t="str">
        <f>INDEX(Table5[Corrected Island/Colony Name],MATCH('Full Data'!C2891,Table5[Colony_ID],0))</f>
        <v>Guguan</v>
      </c>
      <c r="G2891" t="str">
        <f>INDEX(Table4[Common_Name],MATCH('Full Data'!D2891,Table4[SpcRecID],0))</f>
        <v>White-tailed Tropicbird</v>
      </c>
      <c r="H2891" s="83" t="str">
        <f>INDEX(Data!E$2:E$6500,MATCH(A2891,Data!$A$2:$A$6500,0))</f>
        <v>Confirmed</v>
      </c>
      <c r="I2891" s="90">
        <f>INDEX(Data!P$2:P$6500,MATCH(A2891,Data!$A$2:$A$6500,0))</f>
        <v>1979</v>
      </c>
      <c r="J2891" s="90">
        <f>INDEX(Data!Q$2:Q$6500,MATCH($A2891,Data!$A$2:$A$6500,0))</f>
        <v>1988</v>
      </c>
      <c r="K2891" s="90">
        <f>INDEX(Data!F$2:F$6500,MATCH($A2891,Data!$A$2:$A$6500,0))</f>
        <v>25</v>
      </c>
      <c r="L2891" s="90">
        <f>INDEX(Data!G$2:G$6500,MATCH($A2891,Data!$A$2:$A$6500,0))</f>
        <v>25</v>
      </c>
      <c r="M2891" s="90">
        <f>INDEX(Data!H$2:H$6500,MATCH($A2891,Data!$A$2:$A$6500,0))</f>
        <v>0</v>
      </c>
      <c r="N2891" s="90">
        <f>INDEX(Data!I$2:I$6500,MATCH($A2891,Data!$A$2:$A$6500,0))</f>
        <v>0</v>
      </c>
      <c r="O2891" s="83" t="str">
        <f>INDEX(Data!J$2:J$6500,MATCH($A2891,Data!$A$2:$A$6500,0))</f>
        <v>breeding pairs</v>
      </c>
      <c r="P2891" t="str">
        <f>_xlfn.XLOOKUP(B2891,Table3[RefID],Table3[Citation])</f>
        <v>Reichel &amp; Glass (1991)</v>
      </c>
    </row>
    <row r="2892" spans="1:16" x14ac:dyDescent="0.35">
      <c r="A2892" s="68">
        <v>2890</v>
      </c>
      <c r="B2892" s="69">
        <v>163</v>
      </c>
      <c r="C2892" s="69">
        <v>16009</v>
      </c>
      <c r="D2892" s="69">
        <v>3650</v>
      </c>
      <c r="E2892" t="str">
        <f>INDEX(Table5[EEZ],MATCH(C2892,Table5[Colony_ID],0))</f>
        <v>Northern Mariana Islands and Guam Exclusive Economic Zone</v>
      </c>
      <c r="F2892" t="str">
        <f>INDEX(Table5[Corrected Island/Colony Name],MATCH('Full Data'!C2892,Table5[Colony_ID],0))</f>
        <v>East Island</v>
      </c>
      <c r="G2892" t="str">
        <f>INDEX(Table4[Common_Name],MATCH('Full Data'!D2892,Table4[SpcRecID],0))</f>
        <v>White-tailed Tropicbird</v>
      </c>
      <c r="H2892" s="83" t="str">
        <f>INDEX(Data!E$2:E$6500,MATCH(A2892,Data!$A$2:$A$6500,0))</f>
        <v>Confirmed</v>
      </c>
      <c r="I2892" s="90">
        <f>INDEX(Data!P$2:P$6500,MATCH(A2892,Data!$A$2:$A$6500,0))</f>
        <v>1979</v>
      </c>
      <c r="J2892" s="90">
        <f>INDEX(Data!Q$2:Q$6500,MATCH($A2892,Data!$A$2:$A$6500,0))</f>
        <v>1988</v>
      </c>
      <c r="K2892" s="90">
        <f>INDEX(Data!F$2:F$6500,MATCH($A2892,Data!$A$2:$A$6500,0))</f>
        <v>15</v>
      </c>
      <c r="L2892" s="90">
        <f>INDEX(Data!G$2:G$6500,MATCH($A2892,Data!$A$2:$A$6500,0))</f>
        <v>15</v>
      </c>
      <c r="M2892" s="90">
        <f>INDEX(Data!H$2:H$6500,MATCH($A2892,Data!$A$2:$A$6500,0))</f>
        <v>0</v>
      </c>
      <c r="N2892" s="90">
        <f>INDEX(Data!I$2:I$6500,MATCH($A2892,Data!$A$2:$A$6500,0))</f>
        <v>0</v>
      </c>
      <c r="O2892" s="83" t="str">
        <f>INDEX(Data!J$2:J$6500,MATCH($A2892,Data!$A$2:$A$6500,0))</f>
        <v>breeding pairs</v>
      </c>
      <c r="P2892" t="str">
        <f>_xlfn.XLOOKUP(B2892,Table3[RefID],Table3[Citation])</f>
        <v>Reichel &amp; Glass (1991)</v>
      </c>
    </row>
    <row r="2893" spans="1:16" x14ac:dyDescent="0.35">
      <c r="A2893" s="68">
        <v>2891</v>
      </c>
      <c r="B2893" s="69">
        <v>163</v>
      </c>
      <c r="C2893" s="69">
        <v>16011</v>
      </c>
      <c r="D2893" s="69">
        <v>3650</v>
      </c>
      <c r="E2893" t="str">
        <f>INDEX(Table5[EEZ],MATCH(C2893,Table5[Colony_ID],0))</f>
        <v>Northern Mariana Islands and Guam Exclusive Economic Zone</v>
      </c>
      <c r="F2893" t="str">
        <f>INDEX(Table5[Corrected Island/Colony Name],MATCH('Full Data'!C2893,Table5[Colony_ID],0))</f>
        <v>Pagan</v>
      </c>
      <c r="G2893" t="str">
        <f>INDEX(Table4[Common_Name],MATCH('Full Data'!D2893,Table4[SpcRecID],0))</f>
        <v>White-tailed Tropicbird</v>
      </c>
      <c r="H2893" s="83" t="str">
        <f>INDEX(Data!E$2:E$6500,MATCH(A2893,Data!$A$2:$A$6500,0))</f>
        <v>Confirmed</v>
      </c>
      <c r="I2893" s="90">
        <f>INDEX(Data!P$2:P$6500,MATCH(A2893,Data!$A$2:$A$6500,0))</f>
        <v>1978</v>
      </c>
      <c r="J2893" s="90">
        <f>INDEX(Data!Q$2:Q$6500,MATCH($A2893,Data!$A$2:$A$6500,0))</f>
        <v>1988</v>
      </c>
      <c r="K2893" s="90">
        <f>INDEX(Data!F$2:F$6500,MATCH($A2893,Data!$A$2:$A$6500,0))</f>
        <v>1</v>
      </c>
      <c r="L2893" s="90">
        <f>INDEX(Data!G$2:G$6500,MATCH($A2893,Data!$A$2:$A$6500,0))</f>
        <v>1</v>
      </c>
      <c r="M2893" s="90">
        <f>INDEX(Data!H$2:H$6500,MATCH($A2893,Data!$A$2:$A$6500,0))</f>
        <v>0</v>
      </c>
      <c r="N2893" s="90">
        <f>INDEX(Data!I$2:I$6500,MATCH($A2893,Data!$A$2:$A$6500,0))</f>
        <v>0</v>
      </c>
      <c r="O2893" s="83" t="str">
        <f>INDEX(Data!J$2:J$6500,MATCH($A2893,Data!$A$2:$A$6500,0))</f>
        <v>breeding pairs</v>
      </c>
      <c r="P2893" t="str">
        <f>_xlfn.XLOOKUP(B2893,Table3[RefID],Table3[Citation])</f>
        <v>Reichel &amp; Glass (1991)</v>
      </c>
    </row>
    <row r="2894" spans="1:16" x14ac:dyDescent="0.35">
      <c r="A2894" s="68">
        <v>2892</v>
      </c>
      <c r="B2894" s="69">
        <v>163</v>
      </c>
      <c r="C2894" s="69">
        <v>16014</v>
      </c>
      <c r="D2894" s="69">
        <v>3650</v>
      </c>
      <c r="E2894" t="str">
        <f>INDEX(Table5[EEZ],MATCH(C2894,Table5[Colony_ID],0))</f>
        <v>Northern Mariana Islands and Guam Exclusive Economic Zone</v>
      </c>
      <c r="F2894" t="str">
        <f>INDEX(Table5[Corrected Island/Colony Name],MATCH('Full Data'!C2894,Table5[Colony_ID],0))</f>
        <v>Sarigan</v>
      </c>
      <c r="G2894" t="str">
        <f>INDEX(Table4[Common_Name],MATCH('Full Data'!D2894,Table4[SpcRecID],0))</f>
        <v>White-tailed Tropicbird</v>
      </c>
      <c r="H2894" s="83" t="str">
        <f>INDEX(Data!E$2:E$6500,MATCH(A2894,Data!$A$2:$A$6500,0))</f>
        <v>Confirmed</v>
      </c>
      <c r="I2894" s="90">
        <f>INDEX(Data!P$2:P$6500,MATCH(A2894,Data!$A$2:$A$6500,0))</f>
        <v>1979</v>
      </c>
      <c r="J2894" s="90">
        <f>INDEX(Data!Q$2:Q$6500,MATCH($A2894,Data!$A$2:$A$6500,0))</f>
        <v>1988</v>
      </c>
      <c r="K2894" s="90">
        <f>INDEX(Data!F$2:F$6500,MATCH($A2894,Data!$A$2:$A$6500,0))</f>
        <v>1</v>
      </c>
      <c r="L2894" s="90">
        <f>INDEX(Data!G$2:G$6500,MATCH($A2894,Data!$A$2:$A$6500,0))</f>
        <v>1</v>
      </c>
      <c r="M2894" s="90">
        <f>INDEX(Data!H$2:H$6500,MATCH($A2894,Data!$A$2:$A$6500,0))</f>
        <v>0</v>
      </c>
      <c r="N2894" s="90">
        <f>INDEX(Data!I$2:I$6500,MATCH($A2894,Data!$A$2:$A$6500,0))</f>
        <v>0</v>
      </c>
      <c r="O2894" s="83" t="str">
        <f>INDEX(Data!J$2:J$6500,MATCH($A2894,Data!$A$2:$A$6500,0))</f>
        <v>breeding pairs</v>
      </c>
      <c r="P2894" t="str">
        <f>_xlfn.XLOOKUP(B2894,Table3[RefID],Table3[Citation])</f>
        <v>Reichel &amp; Glass (1991)</v>
      </c>
    </row>
    <row r="2895" spans="1:16" x14ac:dyDescent="0.35">
      <c r="A2895" s="68">
        <v>2893</v>
      </c>
      <c r="B2895" s="69">
        <v>163</v>
      </c>
      <c r="C2895" s="69">
        <v>16016</v>
      </c>
      <c r="D2895" s="69">
        <v>3650</v>
      </c>
      <c r="E2895" t="str">
        <f>INDEX(Table5[EEZ],MATCH(C2895,Table5[Colony_ID],0))</f>
        <v>Northern Mariana Islands and Guam Exclusive Economic Zone</v>
      </c>
      <c r="F2895" t="str">
        <f>INDEX(Table5[Corrected Island/Colony Name],MATCH('Full Data'!C2895,Table5[Colony_ID],0))</f>
        <v>Uracas</v>
      </c>
      <c r="G2895" t="str">
        <f>INDEX(Table4[Common_Name],MATCH('Full Data'!D2895,Table4[SpcRecID],0))</f>
        <v>White-tailed Tropicbird</v>
      </c>
      <c r="H2895" s="83" t="str">
        <f>INDEX(Data!E$2:E$6500,MATCH(A2895,Data!$A$2:$A$6500,0))</f>
        <v>Confirmed</v>
      </c>
      <c r="I2895" s="90">
        <f>INDEX(Data!P$2:P$6500,MATCH(A2895,Data!$A$2:$A$6500,0))</f>
        <v>1979</v>
      </c>
      <c r="J2895" s="90">
        <f>INDEX(Data!Q$2:Q$6500,MATCH($A2895,Data!$A$2:$A$6500,0))</f>
        <v>1988</v>
      </c>
      <c r="K2895" s="90">
        <f>INDEX(Data!F$2:F$6500,MATCH($A2895,Data!$A$2:$A$6500,0))</f>
        <v>1</v>
      </c>
      <c r="L2895" s="90">
        <f>INDEX(Data!G$2:G$6500,MATCH($A2895,Data!$A$2:$A$6500,0))</f>
        <v>1</v>
      </c>
      <c r="M2895" s="90">
        <f>INDEX(Data!H$2:H$6500,MATCH($A2895,Data!$A$2:$A$6500,0))</f>
        <v>0</v>
      </c>
      <c r="N2895" s="90">
        <f>INDEX(Data!I$2:I$6500,MATCH($A2895,Data!$A$2:$A$6500,0))</f>
        <v>0</v>
      </c>
      <c r="O2895" s="83" t="str">
        <f>INDEX(Data!J$2:J$6500,MATCH($A2895,Data!$A$2:$A$6500,0))</f>
        <v>breeding pairs</v>
      </c>
      <c r="P2895" t="str">
        <f>_xlfn.XLOOKUP(B2895,Table3[RefID],Table3[Citation])</f>
        <v>Reichel &amp; Glass (1991)</v>
      </c>
    </row>
    <row r="2896" spans="1:16" x14ac:dyDescent="0.35">
      <c r="A2896" s="68">
        <v>2894</v>
      </c>
      <c r="B2896" s="69">
        <v>164</v>
      </c>
      <c r="C2896" s="69">
        <v>24008</v>
      </c>
      <c r="D2896" s="69">
        <v>3295</v>
      </c>
      <c r="E2896" t="str">
        <f>INDEX(Table5[EEZ],MATCH(C2896,Table5[Colony_ID],0))</f>
        <v>Tongan Exclusive Economic Zone</v>
      </c>
      <c r="F2896" t="str">
        <f>INDEX(Table5[Corrected Island/Colony Name],MATCH('Full Data'!C2896,Table5[Colony_ID],0))</f>
        <v>Ata</v>
      </c>
      <c r="G2896" t="str">
        <f>INDEX(Table4[Common_Name],MATCH('Full Data'!D2896,Table4[SpcRecID],0))</f>
        <v>Black Noddy</v>
      </c>
      <c r="H2896" s="83" t="str">
        <f>INDEX(Data!E$2:E$6500,MATCH(A2896,Data!$A$2:$A$6500,0))</f>
        <v>confirmed</v>
      </c>
      <c r="I2896" s="90">
        <f>INDEX(Data!P$2:P$6500,MATCH(A2896,Data!$A$2:$A$6500,0))</f>
        <v>2011</v>
      </c>
      <c r="J2896" s="90">
        <f>INDEX(Data!Q$2:Q$6500,MATCH($A2896,Data!$A$2:$A$6500,0))</f>
        <v>1990</v>
      </c>
      <c r="K2896" s="90">
        <f>INDEX(Data!F$2:F$6500,MATCH($A2896,Data!$A$2:$A$6500,0))</f>
        <v>10000</v>
      </c>
      <c r="L2896" s="90">
        <f>INDEX(Data!G$2:G$6500,MATCH($A2896,Data!$A$2:$A$6500,0))</f>
        <v>10000</v>
      </c>
      <c r="M2896" s="90">
        <f>INDEX(Data!H$2:H$6500,MATCH($A2896,Data!$A$2:$A$6500,0))</f>
        <v>0</v>
      </c>
      <c r="N2896" s="90">
        <f>INDEX(Data!I$2:I$6500,MATCH($A2896,Data!$A$2:$A$6500,0))</f>
        <v>0</v>
      </c>
      <c r="O2896" s="83" t="str">
        <f>INDEX(Data!J$2:J$6500,MATCH($A2896,Data!$A$2:$A$6500,0))</f>
        <v>individuals</v>
      </c>
      <c r="P2896" t="str">
        <f>_xlfn.XLOOKUP(B2896,Table3[RefID],Table3[Citation])</f>
        <v>Rinke (1991)</v>
      </c>
    </row>
    <row r="2897" spans="1:16" x14ac:dyDescent="0.35">
      <c r="A2897" s="68">
        <v>2895</v>
      </c>
      <c r="B2897" s="69">
        <v>164</v>
      </c>
      <c r="C2897" s="69">
        <v>24021</v>
      </c>
      <c r="D2897" s="69">
        <v>3295</v>
      </c>
      <c r="E2897" t="str">
        <f>INDEX(Table5[EEZ],MATCH(C2897,Table5[Colony_ID],0))</f>
        <v>Tongan Exclusive Economic Zone</v>
      </c>
      <c r="F2897" t="str">
        <f>INDEX(Table5[Corrected Island/Colony Name],MATCH('Full Data'!C2897,Table5[Colony_ID],0))</f>
        <v>Late Island</v>
      </c>
      <c r="G2897" t="str">
        <f>INDEX(Table4[Common_Name],MATCH('Full Data'!D2897,Table4[SpcRecID],0))</f>
        <v>Black Noddy</v>
      </c>
      <c r="H2897" s="83" t="str">
        <f>INDEX(Data!E$2:E$6500,MATCH(A2897,Data!$A$2:$A$6500,0))</f>
        <v>confirmed</v>
      </c>
      <c r="I2897" s="90">
        <f>INDEX(Data!P$2:P$6500,MATCH(A2897,Data!$A$2:$A$6500,0))</f>
        <v>2011</v>
      </c>
      <c r="J2897" s="90">
        <f>INDEX(Data!Q$2:Q$6500,MATCH($A2897,Data!$A$2:$A$6500,0))</f>
        <v>1990</v>
      </c>
      <c r="K2897" s="90">
        <f>INDEX(Data!F$2:F$6500,MATCH($A2897,Data!$A$2:$A$6500,0))</f>
        <v>0</v>
      </c>
      <c r="L2897" s="90">
        <f>INDEX(Data!G$2:G$6500,MATCH($A2897,Data!$A$2:$A$6500,0))</f>
        <v>0</v>
      </c>
      <c r="M2897" s="90">
        <f>INDEX(Data!H$2:H$6500,MATCH($A2897,Data!$A$2:$A$6500,0))</f>
        <v>0</v>
      </c>
      <c r="N2897" s="90">
        <f>INDEX(Data!I$2:I$6500,MATCH($A2897,Data!$A$2:$A$6500,0))</f>
        <v>0</v>
      </c>
      <c r="O2897" s="83">
        <f>INDEX(Data!J$2:J$6500,MATCH($A2897,Data!$A$2:$A$6500,0))</f>
        <v>0</v>
      </c>
      <c r="P2897" t="str">
        <f>_xlfn.XLOOKUP(B2897,Table3[RefID],Table3[Citation])</f>
        <v>Rinke (1991)</v>
      </c>
    </row>
    <row r="2898" spans="1:16" x14ac:dyDescent="0.35">
      <c r="A2898" s="68">
        <v>2896</v>
      </c>
      <c r="B2898" s="69">
        <v>164</v>
      </c>
      <c r="C2898" s="69">
        <v>24008</v>
      </c>
      <c r="D2898" s="70">
        <v>1016817</v>
      </c>
      <c r="E2898" t="str">
        <f>INDEX(Table5[EEZ],MATCH(C2898,Table5[Colony_ID],0))</f>
        <v>Tongan Exclusive Economic Zone</v>
      </c>
      <c r="F2898" t="str">
        <f>INDEX(Table5[Corrected Island/Colony Name],MATCH('Full Data'!C2898,Table5[Colony_ID],0))</f>
        <v>Ata</v>
      </c>
      <c r="G2898" t="str">
        <f>INDEX(Table4[Common_Name],MATCH('Full Data'!D2898,Table4[SpcRecID],0))</f>
        <v>Blue Noddy</v>
      </c>
      <c r="H2898" s="83" t="str">
        <f>INDEX(Data!E$2:E$6500,MATCH(A2898,Data!$A$2:$A$6500,0))</f>
        <v>Potential Breeding</v>
      </c>
      <c r="I2898" s="90">
        <f>INDEX(Data!P$2:P$6500,MATCH(A2898,Data!$A$2:$A$6500,0))</f>
        <v>1990</v>
      </c>
      <c r="J2898" s="90">
        <f>INDEX(Data!Q$2:Q$6500,MATCH($A2898,Data!$A$2:$A$6500,0))</f>
        <v>1990</v>
      </c>
      <c r="K2898" s="90">
        <f>INDEX(Data!F$2:F$6500,MATCH($A2898,Data!$A$2:$A$6500,0))</f>
        <v>0</v>
      </c>
      <c r="L2898" s="90">
        <f>INDEX(Data!G$2:G$6500,MATCH($A2898,Data!$A$2:$A$6500,0))</f>
        <v>0</v>
      </c>
      <c r="M2898" s="90">
        <f>INDEX(Data!H$2:H$6500,MATCH($A2898,Data!$A$2:$A$6500,0))</f>
        <v>0</v>
      </c>
      <c r="N2898" s="90">
        <f>INDEX(Data!I$2:I$6500,MATCH($A2898,Data!$A$2:$A$6500,0))</f>
        <v>0</v>
      </c>
      <c r="O2898" s="83">
        <f>INDEX(Data!J$2:J$6500,MATCH($A2898,Data!$A$2:$A$6500,0))</f>
        <v>0</v>
      </c>
      <c r="P2898" t="str">
        <f>_xlfn.XLOOKUP(B2898,Table3[RefID],Table3[Citation])</f>
        <v>Rinke (1991)</v>
      </c>
    </row>
    <row r="2899" spans="1:16" x14ac:dyDescent="0.35">
      <c r="A2899" s="68">
        <v>2897</v>
      </c>
      <c r="B2899" s="69">
        <v>164</v>
      </c>
      <c r="C2899" s="69">
        <v>24008</v>
      </c>
      <c r="D2899" s="69">
        <v>3659</v>
      </c>
      <c r="E2899" t="str">
        <f>INDEX(Table5[EEZ],MATCH(C2899,Table5[Colony_ID],0))</f>
        <v>Tongan Exclusive Economic Zone</v>
      </c>
      <c r="F2899" t="str">
        <f>INDEX(Table5[Corrected Island/Colony Name],MATCH('Full Data'!C2899,Table5[Colony_ID],0))</f>
        <v>Ata</v>
      </c>
      <c r="G2899" t="str">
        <f>INDEX(Table4[Common_Name],MATCH('Full Data'!D2899,Table4[SpcRecID],0))</f>
        <v>Brown Booby</v>
      </c>
      <c r="H2899" s="83" t="str">
        <f>INDEX(Data!E$2:E$6500,MATCH(A2899,Data!$A$2:$A$6500,0))</f>
        <v>Probable</v>
      </c>
      <c r="I2899" s="90">
        <f>INDEX(Data!P$2:P$6500,MATCH(A2899,Data!$A$2:$A$6500,0))</f>
        <v>1990</v>
      </c>
      <c r="J2899" s="90">
        <f>INDEX(Data!Q$2:Q$6500,MATCH($A2899,Data!$A$2:$A$6500,0))</f>
        <v>1990</v>
      </c>
      <c r="K2899" s="90">
        <f>INDEX(Data!F$2:F$6500,MATCH($A2899,Data!$A$2:$A$6500,0))</f>
        <v>0</v>
      </c>
      <c r="L2899" s="90">
        <f>INDEX(Data!G$2:G$6500,MATCH($A2899,Data!$A$2:$A$6500,0))</f>
        <v>0</v>
      </c>
      <c r="M2899" s="90">
        <f>INDEX(Data!H$2:H$6500,MATCH($A2899,Data!$A$2:$A$6500,0))</f>
        <v>0</v>
      </c>
      <c r="N2899" s="90">
        <f>INDEX(Data!I$2:I$6500,MATCH($A2899,Data!$A$2:$A$6500,0))</f>
        <v>0</v>
      </c>
      <c r="O2899" s="83">
        <f>INDEX(Data!J$2:J$6500,MATCH($A2899,Data!$A$2:$A$6500,0))</f>
        <v>0</v>
      </c>
      <c r="P2899" t="str">
        <f>_xlfn.XLOOKUP(B2899,Table3[RefID],Table3[Citation])</f>
        <v>Rinke (1991)</v>
      </c>
    </row>
    <row r="2900" spans="1:16" x14ac:dyDescent="0.35">
      <c r="A2900" s="68">
        <v>2898</v>
      </c>
      <c r="B2900" s="69">
        <v>164</v>
      </c>
      <c r="C2900" s="69">
        <v>24021</v>
      </c>
      <c r="D2900" s="69">
        <v>3659</v>
      </c>
      <c r="E2900" t="str">
        <f>INDEX(Table5[EEZ],MATCH(C2900,Table5[Colony_ID],0))</f>
        <v>Tongan Exclusive Economic Zone</v>
      </c>
      <c r="F2900" t="str">
        <f>INDEX(Table5[Corrected Island/Colony Name],MATCH('Full Data'!C2900,Table5[Colony_ID],0))</f>
        <v>Late Island</v>
      </c>
      <c r="G2900" t="str">
        <f>INDEX(Table4[Common_Name],MATCH('Full Data'!D2900,Table4[SpcRecID],0))</f>
        <v>Brown Booby</v>
      </c>
      <c r="H2900" s="83" t="str">
        <f>INDEX(Data!E$2:E$6500,MATCH(A2900,Data!$A$2:$A$6500,0))</f>
        <v>Probable</v>
      </c>
      <c r="I2900" s="90">
        <f>INDEX(Data!P$2:P$6500,MATCH(A2900,Data!$A$2:$A$6500,0))</f>
        <v>1990</v>
      </c>
      <c r="J2900" s="90">
        <f>INDEX(Data!Q$2:Q$6500,MATCH($A2900,Data!$A$2:$A$6500,0))</f>
        <v>1990</v>
      </c>
      <c r="K2900" s="90">
        <f>INDEX(Data!F$2:F$6500,MATCH($A2900,Data!$A$2:$A$6500,0))</f>
        <v>0</v>
      </c>
      <c r="L2900" s="90">
        <f>INDEX(Data!G$2:G$6500,MATCH($A2900,Data!$A$2:$A$6500,0))</f>
        <v>0</v>
      </c>
      <c r="M2900" s="90">
        <f>INDEX(Data!H$2:H$6500,MATCH($A2900,Data!$A$2:$A$6500,0))</f>
        <v>0</v>
      </c>
      <c r="N2900" s="90">
        <f>INDEX(Data!I$2:I$6500,MATCH($A2900,Data!$A$2:$A$6500,0))</f>
        <v>0</v>
      </c>
      <c r="O2900" s="83">
        <f>INDEX(Data!J$2:J$6500,MATCH($A2900,Data!$A$2:$A$6500,0))</f>
        <v>0</v>
      </c>
      <c r="P2900" t="str">
        <f>_xlfn.XLOOKUP(B2900,Table3[RefID],Table3[Citation])</f>
        <v>Rinke (1991)</v>
      </c>
    </row>
    <row r="2901" spans="1:16" x14ac:dyDescent="0.35">
      <c r="A2901" s="68">
        <v>2899</v>
      </c>
      <c r="B2901" s="69">
        <v>164</v>
      </c>
      <c r="C2901" s="69">
        <v>24005</v>
      </c>
      <c r="D2901" s="69">
        <v>3294</v>
      </c>
      <c r="E2901" t="str">
        <f>INDEX(Table5[EEZ],MATCH(C2901,Table5[Colony_ID],0))</f>
        <v>Tongan Exclusive Economic Zone</v>
      </c>
      <c r="F2901" t="str">
        <f>INDEX(Table5[Corrected Island/Colony Name],MATCH('Full Data'!C2901,Table5[Colony_ID],0))</f>
        <v>Niuafo'ou</v>
      </c>
      <c r="G2901" t="str">
        <f>INDEX(Table4[Common_Name],MATCH('Full Data'!D2901,Table4[SpcRecID],0))</f>
        <v>Brown Noddy</v>
      </c>
      <c r="H2901" s="83" t="str">
        <f>INDEX(Data!E$2:E$6500,MATCH(A2901,Data!$A$2:$A$6500,0))</f>
        <v>Potential Breeding</v>
      </c>
      <c r="I2901" s="90">
        <f>INDEX(Data!P$2:P$6500,MATCH(A2901,Data!$A$2:$A$6500,0))</f>
        <v>1990</v>
      </c>
      <c r="J2901" s="90">
        <f>INDEX(Data!Q$2:Q$6500,MATCH($A2901,Data!$A$2:$A$6500,0))</f>
        <v>1990</v>
      </c>
      <c r="K2901" s="90">
        <f>INDEX(Data!F$2:F$6500,MATCH($A2901,Data!$A$2:$A$6500,0))</f>
        <v>0</v>
      </c>
      <c r="L2901" s="90">
        <f>INDEX(Data!G$2:G$6500,MATCH($A2901,Data!$A$2:$A$6500,0))</f>
        <v>0</v>
      </c>
      <c r="M2901" s="90">
        <f>INDEX(Data!H$2:H$6500,MATCH($A2901,Data!$A$2:$A$6500,0))</f>
        <v>0</v>
      </c>
      <c r="N2901" s="90">
        <f>INDEX(Data!I$2:I$6500,MATCH($A2901,Data!$A$2:$A$6500,0))</f>
        <v>0</v>
      </c>
      <c r="O2901" s="83">
        <f>INDEX(Data!J$2:J$6500,MATCH($A2901,Data!$A$2:$A$6500,0))</f>
        <v>0</v>
      </c>
      <c r="P2901" t="str">
        <f>_xlfn.XLOOKUP(B2901,Table3[RefID],Table3[Citation])</f>
        <v>Rinke (1991)</v>
      </c>
    </row>
    <row r="2902" spans="1:16" x14ac:dyDescent="0.35">
      <c r="A2902" s="68">
        <v>2900</v>
      </c>
      <c r="B2902" s="69">
        <v>164</v>
      </c>
      <c r="C2902" s="69">
        <v>24008</v>
      </c>
      <c r="D2902" s="69">
        <v>3294</v>
      </c>
      <c r="E2902" t="str">
        <f>INDEX(Table5[EEZ],MATCH(C2902,Table5[Colony_ID],0))</f>
        <v>Tongan Exclusive Economic Zone</v>
      </c>
      <c r="F2902" t="str">
        <f>INDEX(Table5[Corrected Island/Colony Name],MATCH('Full Data'!C2902,Table5[Colony_ID],0))</f>
        <v>Ata</v>
      </c>
      <c r="G2902" t="str">
        <f>INDEX(Table4[Common_Name],MATCH('Full Data'!D2902,Table4[SpcRecID],0))</f>
        <v>Brown Noddy</v>
      </c>
      <c r="H2902" s="83" t="str">
        <f>INDEX(Data!E$2:E$6500,MATCH(A2902,Data!$A$2:$A$6500,0))</f>
        <v>confirmed</v>
      </c>
      <c r="I2902" s="90">
        <f>INDEX(Data!P$2:P$6500,MATCH(A2902,Data!$A$2:$A$6500,0))</f>
        <v>1990</v>
      </c>
      <c r="J2902" s="90">
        <f>INDEX(Data!Q$2:Q$6500,MATCH($A2902,Data!$A$2:$A$6500,0))</f>
        <v>1990</v>
      </c>
      <c r="K2902" s="90">
        <f>INDEX(Data!F$2:F$6500,MATCH($A2902,Data!$A$2:$A$6500,0))</f>
        <v>10000</v>
      </c>
      <c r="L2902" s="90">
        <f>INDEX(Data!G$2:G$6500,MATCH($A2902,Data!$A$2:$A$6500,0))</f>
        <v>10000</v>
      </c>
      <c r="M2902" s="90">
        <f>INDEX(Data!H$2:H$6500,MATCH($A2902,Data!$A$2:$A$6500,0))</f>
        <v>0</v>
      </c>
      <c r="N2902" s="90">
        <f>INDEX(Data!I$2:I$6500,MATCH($A2902,Data!$A$2:$A$6500,0))</f>
        <v>0</v>
      </c>
      <c r="O2902" s="83" t="str">
        <f>INDEX(Data!J$2:J$6500,MATCH($A2902,Data!$A$2:$A$6500,0))</f>
        <v>individuals</v>
      </c>
      <c r="P2902" t="str">
        <f>_xlfn.XLOOKUP(B2902,Table3[RefID],Table3[Citation])</f>
        <v>Rinke (1991)</v>
      </c>
    </row>
    <row r="2903" spans="1:16" x14ac:dyDescent="0.35">
      <c r="A2903" s="68">
        <v>2901</v>
      </c>
      <c r="B2903" s="69">
        <v>164</v>
      </c>
      <c r="C2903" s="69">
        <v>24021</v>
      </c>
      <c r="D2903" s="69">
        <v>3294</v>
      </c>
      <c r="E2903" t="str">
        <f>INDEX(Table5[EEZ],MATCH(C2903,Table5[Colony_ID],0))</f>
        <v>Tongan Exclusive Economic Zone</v>
      </c>
      <c r="F2903" t="str">
        <f>INDEX(Table5[Corrected Island/Colony Name],MATCH('Full Data'!C2903,Table5[Colony_ID],0))</f>
        <v>Late Island</v>
      </c>
      <c r="G2903" t="str">
        <f>INDEX(Table4[Common_Name],MATCH('Full Data'!D2903,Table4[SpcRecID],0))</f>
        <v>Brown Noddy</v>
      </c>
      <c r="H2903" s="83" t="str">
        <f>INDEX(Data!E$2:E$6500,MATCH(A2903,Data!$A$2:$A$6500,0))</f>
        <v>confirmed</v>
      </c>
      <c r="I2903" s="90">
        <f>INDEX(Data!P$2:P$6500,MATCH(A2903,Data!$A$2:$A$6500,0))</f>
        <v>1990</v>
      </c>
      <c r="J2903" s="90">
        <f>INDEX(Data!Q$2:Q$6500,MATCH($A2903,Data!$A$2:$A$6500,0))</f>
        <v>1990</v>
      </c>
      <c r="K2903" s="90">
        <f>INDEX(Data!F$2:F$6500,MATCH($A2903,Data!$A$2:$A$6500,0))</f>
        <v>0</v>
      </c>
      <c r="L2903" s="90">
        <f>INDEX(Data!G$2:G$6500,MATCH($A2903,Data!$A$2:$A$6500,0))</f>
        <v>0</v>
      </c>
      <c r="M2903" s="90">
        <f>INDEX(Data!H$2:H$6500,MATCH($A2903,Data!$A$2:$A$6500,0))</f>
        <v>0</v>
      </c>
      <c r="N2903" s="90">
        <f>INDEX(Data!I$2:I$6500,MATCH($A2903,Data!$A$2:$A$6500,0))</f>
        <v>0</v>
      </c>
      <c r="O2903" s="83">
        <f>INDEX(Data!J$2:J$6500,MATCH($A2903,Data!$A$2:$A$6500,0))</f>
        <v>0</v>
      </c>
      <c r="P2903" t="str">
        <f>_xlfn.XLOOKUP(B2903,Table3[RefID],Table3[Citation])</f>
        <v>Rinke (1991)</v>
      </c>
    </row>
    <row r="2904" spans="1:16" x14ac:dyDescent="0.35">
      <c r="A2904" s="68">
        <v>2902</v>
      </c>
      <c r="B2904" s="69">
        <v>164</v>
      </c>
      <c r="C2904" s="69">
        <v>24005</v>
      </c>
      <c r="D2904" s="69">
        <v>3298</v>
      </c>
      <c r="E2904" t="str">
        <f>INDEX(Table5[EEZ],MATCH(C2904,Table5[Colony_ID],0))</f>
        <v>Tongan Exclusive Economic Zone</v>
      </c>
      <c r="F2904" t="str">
        <f>INDEX(Table5[Corrected Island/Colony Name],MATCH('Full Data'!C2904,Table5[Colony_ID],0))</f>
        <v>Niuafo'ou</v>
      </c>
      <c r="G2904" t="str">
        <f>INDEX(Table4[Common_Name],MATCH('Full Data'!D2904,Table4[SpcRecID],0))</f>
        <v>Common White Tern</v>
      </c>
      <c r="H2904" s="83" t="str">
        <f>INDEX(Data!E$2:E$6500,MATCH(A2904,Data!$A$2:$A$6500,0))</f>
        <v>Probable</v>
      </c>
      <c r="I2904" s="90">
        <f>INDEX(Data!P$2:P$6500,MATCH(A2904,Data!$A$2:$A$6500,0))</f>
        <v>1990</v>
      </c>
      <c r="J2904" s="90">
        <f>INDEX(Data!Q$2:Q$6500,MATCH($A2904,Data!$A$2:$A$6500,0))</f>
        <v>1990</v>
      </c>
      <c r="K2904" s="90">
        <f>INDEX(Data!F$2:F$6500,MATCH($A2904,Data!$A$2:$A$6500,0))</f>
        <v>0</v>
      </c>
      <c r="L2904" s="90">
        <f>INDEX(Data!G$2:G$6500,MATCH($A2904,Data!$A$2:$A$6500,0))</f>
        <v>0</v>
      </c>
      <c r="M2904" s="90">
        <f>INDEX(Data!H$2:H$6500,MATCH($A2904,Data!$A$2:$A$6500,0))</f>
        <v>0</v>
      </c>
      <c r="N2904" s="90">
        <f>INDEX(Data!I$2:I$6500,MATCH($A2904,Data!$A$2:$A$6500,0))</f>
        <v>0</v>
      </c>
      <c r="O2904" s="83">
        <f>INDEX(Data!J$2:J$6500,MATCH($A2904,Data!$A$2:$A$6500,0))</f>
        <v>0</v>
      </c>
      <c r="P2904" t="str">
        <f>_xlfn.XLOOKUP(B2904,Table3[RefID],Table3[Citation])</f>
        <v>Rinke (1991)</v>
      </c>
    </row>
    <row r="2905" spans="1:16" x14ac:dyDescent="0.35">
      <c r="A2905" s="68">
        <v>2903</v>
      </c>
      <c r="B2905" s="69">
        <v>164</v>
      </c>
      <c r="C2905" s="69">
        <v>24008</v>
      </c>
      <c r="D2905" s="69">
        <v>3298</v>
      </c>
      <c r="E2905" t="str">
        <f>INDEX(Table5[EEZ],MATCH(C2905,Table5[Colony_ID],0))</f>
        <v>Tongan Exclusive Economic Zone</v>
      </c>
      <c r="F2905" t="str">
        <f>INDEX(Table5[Corrected Island/Colony Name],MATCH('Full Data'!C2905,Table5[Colony_ID],0))</f>
        <v>Ata</v>
      </c>
      <c r="G2905" t="str">
        <f>INDEX(Table4[Common_Name],MATCH('Full Data'!D2905,Table4[SpcRecID],0))</f>
        <v>Common White Tern</v>
      </c>
      <c r="H2905" s="83" t="str">
        <f>INDEX(Data!E$2:E$6500,MATCH(A2905,Data!$A$2:$A$6500,0))</f>
        <v>confirmed</v>
      </c>
      <c r="I2905" s="90">
        <f>INDEX(Data!P$2:P$6500,MATCH(A2905,Data!$A$2:$A$6500,0))</f>
        <v>1990</v>
      </c>
      <c r="J2905" s="90">
        <f>INDEX(Data!Q$2:Q$6500,MATCH($A2905,Data!$A$2:$A$6500,0))</f>
        <v>1990</v>
      </c>
      <c r="K2905" s="90">
        <f>INDEX(Data!F$2:F$6500,MATCH($A2905,Data!$A$2:$A$6500,0))</f>
        <v>0</v>
      </c>
      <c r="L2905" s="90">
        <f>INDEX(Data!G$2:G$6500,MATCH($A2905,Data!$A$2:$A$6500,0))</f>
        <v>0</v>
      </c>
      <c r="M2905" s="90">
        <f>INDEX(Data!H$2:H$6500,MATCH($A2905,Data!$A$2:$A$6500,0))</f>
        <v>0</v>
      </c>
      <c r="N2905" s="90">
        <f>INDEX(Data!I$2:I$6500,MATCH($A2905,Data!$A$2:$A$6500,0))</f>
        <v>0</v>
      </c>
      <c r="O2905" s="83">
        <f>INDEX(Data!J$2:J$6500,MATCH($A2905,Data!$A$2:$A$6500,0))</f>
        <v>0</v>
      </c>
      <c r="P2905" t="str">
        <f>_xlfn.XLOOKUP(B2905,Table3[RefID],Table3[Citation])</f>
        <v>Rinke (1991)</v>
      </c>
    </row>
    <row r="2906" spans="1:16" x14ac:dyDescent="0.35">
      <c r="A2906" s="68">
        <v>2904</v>
      </c>
      <c r="B2906" s="69">
        <v>164</v>
      </c>
      <c r="C2906" s="69">
        <v>24021</v>
      </c>
      <c r="D2906" s="69">
        <v>3298</v>
      </c>
      <c r="E2906" t="str">
        <f>INDEX(Table5[EEZ],MATCH(C2906,Table5[Colony_ID],0))</f>
        <v>Tongan Exclusive Economic Zone</v>
      </c>
      <c r="F2906" t="str">
        <f>INDEX(Table5[Corrected Island/Colony Name],MATCH('Full Data'!C2906,Table5[Colony_ID],0))</f>
        <v>Late Island</v>
      </c>
      <c r="G2906" t="str">
        <f>INDEX(Table4[Common_Name],MATCH('Full Data'!D2906,Table4[SpcRecID],0))</f>
        <v>Common White Tern</v>
      </c>
      <c r="H2906" s="83" t="str">
        <f>INDEX(Data!E$2:E$6500,MATCH(A2906,Data!$A$2:$A$6500,0))</f>
        <v>Probable</v>
      </c>
      <c r="I2906" s="90">
        <f>INDEX(Data!P$2:P$6500,MATCH(A2906,Data!$A$2:$A$6500,0))</f>
        <v>1990</v>
      </c>
      <c r="J2906" s="90">
        <f>INDEX(Data!Q$2:Q$6500,MATCH($A2906,Data!$A$2:$A$6500,0))</f>
        <v>1990</v>
      </c>
      <c r="K2906" s="90">
        <f>INDEX(Data!F$2:F$6500,MATCH($A2906,Data!$A$2:$A$6500,0))</f>
        <v>0</v>
      </c>
      <c r="L2906" s="90">
        <f>INDEX(Data!G$2:G$6500,MATCH($A2906,Data!$A$2:$A$6500,0))</f>
        <v>0</v>
      </c>
      <c r="M2906" s="90">
        <f>INDEX(Data!H$2:H$6500,MATCH($A2906,Data!$A$2:$A$6500,0))</f>
        <v>0</v>
      </c>
      <c r="N2906" s="90">
        <f>INDEX(Data!I$2:I$6500,MATCH($A2906,Data!$A$2:$A$6500,0))</f>
        <v>0</v>
      </c>
      <c r="O2906" s="83">
        <f>INDEX(Data!J$2:J$6500,MATCH($A2906,Data!$A$2:$A$6500,0))</f>
        <v>0</v>
      </c>
      <c r="P2906" t="str">
        <f>_xlfn.XLOOKUP(B2906,Table3[RefID],Table3[Citation])</f>
        <v>Rinke (1991)</v>
      </c>
    </row>
    <row r="2907" spans="1:16" x14ac:dyDescent="0.35">
      <c r="A2907" s="68">
        <v>2905</v>
      </c>
      <c r="B2907" s="69">
        <v>164</v>
      </c>
      <c r="C2907" s="69">
        <v>24008</v>
      </c>
      <c r="D2907" s="70">
        <v>3845</v>
      </c>
      <c r="E2907" t="str">
        <f>INDEX(Table5[EEZ],MATCH(C2907,Table5[Colony_ID],0))</f>
        <v>Tongan Exclusive Economic Zone</v>
      </c>
      <c r="F2907" t="str">
        <f>INDEX(Table5[Corrected Island/Colony Name],MATCH('Full Data'!C2907,Table5[Colony_ID],0))</f>
        <v>Ata</v>
      </c>
      <c r="G2907" t="str">
        <f>INDEX(Table4[Common_Name],MATCH('Full Data'!D2907,Table4[SpcRecID],0))</f>
        <v>Great Frigatebird</v>
      </c>
      <c r="H2907" s="83" t="str">
        <f>INDEX(Data!E$2:E$6500,MATCH(A2907,Data!$A$2:$A$6500,0))</f>
        <v>confirmed</v>
      </c>
      <c r="I2907" s="90">
        <f>INDEX(Data!P$2:P$6500,MATCH(A2907,Data!$A$2:$A$6500,0))</f>
        <v>1990</v>
      </c>
      <c r="J2907" s="90">
        <f>INDEX(Data!Q$2:Q$6500,MATCH($A2907,Data!$A$2:$A$6500,0))</f>
        <v>1990</v>
      </c>
      <c r="K2907" s="90">
        <f>INDEX(Data!F$2:F$6500,MATCH($A2907,Data!$A$2:$A$6500,0))</f>
        <v>0</v>
      </c>
      <c r="L2907" s="90">
        <f>INDEX(Data!G$2:G$6500,MATCH($A2907,Data!$A$2:$A$6500,0))</f>
        <v>0</v>
      </c>
      <c r="M2907" s="90">
        <f>INDEX(Data!H$2:H$6500,MATCH($A2907,Data!$A$2:$A$6500,0))</f>
        <v>0</v>
      </c>
      <c r="N2907" s="90">
        <f>INDEX(Data!I$2:I$6500,MATCH($A2907,Data!$A$2:$A$6500,0))</f>
        <v>0</v>
      </c>
      <c r="O2907" s="83">
        <f>INDEX(Data!J$2:J$6500,MATCH($A2907,Data!$A$2:$A$6500,0))</f>
        <v>0</v>
      </c>
      <c r="P2907" t="str">
        <f>_xlfn.XLOOKUP(B2907,Table3[RefID],Table3[Citation])</f>
        <v>Rinke (1991)</v>
      </c>
    </row>
    <row r="2908" spans="1:16" x14ac:dyDescent="0.35">
      <c r="A2908" s="68">
        <v>2906</v>
      </c>
      <c r="B2908" s="69">
        <v>164</v>
      </c>
      <c r="C2908" s="69">
        <v>24021</v>
      </c>
      <c r="D2908" s="70">
        <v>3845</v>
      </c>
      <c r="E2908" t="str">
        <f>INDEX(Table5[EEZ],MATCH(C2908,Table5[Colony_ID],0))</f>
        <v>Tongan Exclusive Economic Zone</v>
      </c>
      <c r="F2908" t="str">
        <f>INDEX(Table5[Corrected Island/Colony Name],MATCH('Full Data'!C2908,Table5[Colony_ID],0))</f>
        <v>Late Island</v>
      </c>
      <c r="G2908" t="str">
        <f>INDEX(Table4[Common_Name],MATCH('Full Data'!D2908,Table4[SpcRecID],0))</f>
        <v>Great Frigatebird</v>
      </c>
      <c r="H2908" s="83" t="str">
        <f>INDEX(Data!E$2:E$6500,MATCH(A2908,Data!$A$2:$A$6500,0))</f>
        <v>confirmed</v>
      </c>
      <c r="I2908" s="90">
        <f>INDEX(Data!P$2:P$6500,MATCH(A2908,Data!$A$2:$A$6500,0))</f>
        <v>1990</v>
      </c>
      <c r="J2908" s="90">
        <f>INDEX(Data!Q$2:Q$6500,MATCH($A2908,Data!$A$2:$A$6500,0))</f>
        <v>1990</v>
      </c>
      <c r="K2908" s="90">
        <f>INDEX(Data!F$2:F$6500,MATCH($A2908,Data!$A$2:$A$6500,0))</f>
        <v>0</v>
      </c>
      <c r="L2908" s="90">
        <f>INDEX(Data!G$2:G$6500,MATCH($A2908,Data!$A$2:$A$6500,0))</f>
        <v>0</v>
      </c>
      <c r="M2908" s="90">
        <f>INDEX(Data!H$2:H$6500,MATCH($A2908,Data!$A$2:$A$6500,0))</f>
        <v>0</v>
      </c>
      <c r="N2908" s="90">
        <f>INDEX(Data!I$2:I$6500,MATCH($A2908,Data!$A$2:$A$6500,0))</f>
        <v>0</v>
      </c>
      <c r="O2908" s="83">
        <f>INDEX(Data!J$2:J$6500,MATCH($A2908,Data!$A$2:$A$6500,0))</f>
        <v>0</v>
      </c>
      <c r="P2908" t="str">
        <f>_xlfn.XLOOKUP(B2908,Table3[RefID],Table3[Citation])</f>
        <v>Rinke (1991)</v>
      </c>
    </row>
    <row r="2909" spans="1:16" x14ac:dyDescent="0.35">
      <c r="A2909" s="68">
        <v>2907</v>
      </c>
      <c r="B2909" s="69">
        <v>164</v>
      </c>
      <c r="C2909" s="69">
        <v>24008</v>
      </c>
      <c r="D2909" s="70">
        <v>3895</v>
      </c>
      <c r="E2909" t="str">
        <f>INDEX(Table5[EEZ],MATCH(C2909,Table5[Colony_ID],0))</f>
        <v>Tongan Exclusive Economic Zone</v>
      </c>
      <c r="F2909" t="str">
        <f>INDEX(Table5[Corrected Island/Colony Name],MATCH('Full Data'!C2909,Table5[Colony_ID],0))</f>
        <v>Ata</v>
      </c>
      <c r="G2909" t="str">
        <f>INDEX(Table4[Common_Name],MATCH('Full Data'!D2909,Table4[SpcRecID],0))</f>
        <v>Herald Petrel</v>
      </c>
      <c r="H2909" s="83" t="str">
        <f>INDEX(Data!E$2:E$6500,MATCH(A2909,Data!$A$2:$A$6500,0))</f>
        <v>confirmed</v>
      </c>
      <c r="I2909" s="90">
        <f>INDEX(Data!P$2:P$6500,MATCH(A2909,Data!$A$2:$A$6500,0))</f>
        <v>1990</v>
      </c>
      <c r="J2909" s="90">
        <f>INDEX(Data!Q$2:Q$6500,MATCH($A2909,Data!$A$2:$A$6500,0))</f>
        <v>1990</v>
      </c>
      <c r="K2909" s="90">
        <f>INDEX(Data!F$2:F$6500,MATCH($A2909,Data!$A$2:$A$6500,0))</f>
        <v>1</v>
      </c>
      <c r="L2909" s="90">
        <f>INDEX(Data!G$2:G$6500,MATCH($A2909,Data!$A$2:$A$6500,0))</f>
        <v>1</v>
      </c>
      <c r="M2909" s="90">
        <f>INDEX(Data!H$2:H$6500,MATCH($A2909,Data!$A$2:$A$6500,0))</f>
        <v>0</v>
      </c>
      <c r="N2909" s="90">
        <f>INDEX(Data!I$2:I$6500,MATCH($A2909,Data!$A$2:$A$6500,0))</f>
        <v>0</v>
      </c>
      <c r="O2909" s="83" t="str">
        <f>INDEX(Data!J$2:J$6500,MATCH($A2909,Data!$A$2:$A$6500,0))</f>
        <v>chicks</v>
      </c>
      <c r="P2909" t="str">
        <f>_xlfn.XLOOKUP(B2909,Table3[RefID],Table3[Citation])</f>
        <v>Rinke (1991)</v>
      </c>
    </row>
    <row r="2910" spans="1:16" x14ac:dyDescent="0.35">
      <c r="A2910" s="68">
        <v>2908</v>
      </c>
      <c r="B2910" s="69">
        <v>164</v>
      </c>
      <c r="C2910" s="69">
        <v>24008</v>
      </c>
      <c r="D2910" s="69">
        <v>3846</v>
      </c>
      <c r="E2910" t="str">
        <f>INDEX(Table5[EEZ],MATCH(C2910,Table5[Colony_ID],0))</f>
        <v>Tongan Exclusive Economic Zone</v>
      </c>
      <c r="F2910" t="str">
        <f>INDEX(Table5[Corrected Island/Colony Name],MATCH('Full Data'!C2910,Table5[Colony_ID],0))</f>
        <v>Ata</v>
      </c>
      <c r="G2910" t="str">
        <f>INDEX(Table4[Common_Name],MATCH('Full Data'!D2910,Table4[SpcRecID],0))</f>
        <v>Lesser Frigatebird</v>
      </c>
      <c r="H2910" s="83" t="str">
        <f>INDEX(Data!E$2:E$6500,MATCH(A2910,Data!$A$2:$A$6500,0))</f>
        <v>Data Deficient</v>
      </c>
      <c r="I2910" s="90">
        <f>INDEX(Data!P$2:P$6500,MATCH(A2910,Data!$A$2:$A$6500,0))</f>
        <v>1990</v>
      </c>
      <c r="J2910" s="90">
        <f>INDEX(Data!Q$2:Q$6500,MATCH($A2910,Data!$A$2:$A$6500,0))</f>
        <v>1990</v>
      </c>
      <c r="K2910" s="90">
        <f>INDEX(Data!F$2:F$6500,MATCH($A2910,Data!$A$2:$A$6500,0))</f>
        <v>0</v>
      </c>
      <c r="L2910" s="90">
        <f>INDEX(Data!G$2:G$6500,MATCH($A2910,Data!$A$2:$A$6500,0))</f>
        <v>0</v>
      </c>
      <c r="M2910" s="90">
        <f>INDEX(Data!H$2:H$6500,MATCH($A2910,Data!$A$2:$A$6500,0))</f>
        <v>0</v>
      </c>
      <c r="N2910" s="90">
        <f>INDEX(Data!I$2:I$6500,MATCH($A2910,Data!$A$2:$A$6500,0))</f>
        <v>0</v>
      </c>
      <c r="O2910" s="83">
        <f>INDEX(Data!J$2:J$6500,MATCH($A2910,Data!$A$2:$A$6500,0))</f>
        <v>0</v>
      </c>
      <c r="P2910" t="str">
        <f>_xlfn.XLOOKUP(B2910,Table3[RefID],Table3[Citation])</f>
        <v>Rinke (1991)</v>
      </c>
    </row>
    <row r="2911" spans="1:16" x14ac:dyDescent="0.35">
      <c r="A2911" s="68">
        <v>2909</v>
      </c>
      <c r="B2911" s="69">
        <v>164</v>
      </c>
      <c r="C2911" s="69">
        <v>24021</v>
      </c>
      <c r="D2911" s="69">
        <v>3846</v>
      </c>
      <c r="E2911" t="str">
        <f>INDEX(Table5[EEZ],MATCH(C2911,Table5[Colony_ID],0))</f>
        <v>Tongan Exclusive Economic Zone</v>
      </c>
      <c r="F2911" t="str">
        <f>INDEX(Table5[Corrected Island/Colony Name],MATCH('Full Data'!C2911,Table5[Colony_ID],0))</f>
        <v>Late Island</v>
      </c>
      <c r="G2911" t="str">
        <f>INDEX(Table4[Common_Name],MATCH('Full Data'!D2911,Table4[SpcRecID],0))</f>
        <v>Lesser Frigatebird</v>
      </c>
      <c r="H2911" s="83" t="str">
        <f>INDEX(Data!E$2:E$6500,MATCH(A2911,Data!$A$2:$A$6500,0))</f>
        <v>confirmed</v>
      </c>
      <c r="I2911" s="90">
        <f>INDEX(Data!P$2:P$6500,MATCH(A2911,Data!$A$2:$A$6500,0))</f>
        <v>1990</v>
      </c>
      <c r="J2911" s="90">
        <f>INDEX(Data!Q$2:Q$6500,MATCH($A2911,Data!$A$2:$A$6500,0))</f>
        <v>1990</v>
      </c>
      <c r="K2911" s="90">
        <f>INDEX(Data!F$2:F$6500,MATCH($A2911,Data!$A$2:$A$6500,0))</f>
        <v>0</v>
      </c>
      <c r="L2911" s="90">
        <f>INDEX(Data!G$2:G$6500,MATCH($A2911,Data!$A$2:$A$6500,0))</f>
        <v>0</v>
      </c>
      <c r="M2911" s="90">
        <f>INDEX(Data!H$2:H$6500,MATCH($A2911,Data!$A$2:$A$6500,0))</f>
        <v>0</v>
      </c>
      <c r="N2911" s="90">
        <f>INDEX(Data!I$2:I$6500,MATCH($A2911,Data!$A$2:$A$6500,0))</f>
        <v>0</v>
      </c>
      <c r="O2911" s="83">
        <f>INDEX(Data!J$2:J$6500,MATCH($A2911,Data!$A$2:$A$6500,0))</f>
        <v>0</v>
      </c>
      <c r="P2911" t="str">
        <f>_xlfn.XLOOKUP(B2911,Table3[RefID],Table3[Citation])</f>
        <v>Rinke (1991)</v>
      </c>
    </row>
    <row r="2912" spans="1:16" x14ac:dyDescent="0.35">
      <c r="A2912" s="68">
        <v>2910</v>
      </c>
      <c r="B2912" s="69">
        <v>164</v>
      </c>
      <c r="C2912" s="69">
        <v>24008</v>
      </c>
      <c r="D2912" s="70">
        <v>32652</v>
      </c>
      <c r="E2912" t="str">
        <f>INDEX(Table5[EEZ],MATCH(C2912,Table5[Colony_ID],0))</f>
        <v>Tongan Exclusive Economic Zone</v>
      </c>
      <c r="F2912" t="str">
        <f>INDEX(Table5[Corrected Island/Colony Name],MATCH('Full Data'!C2912,Table5[Colony_ID],0))</f>
        <v>Ata</v>
      </c>
      <c r="G2912" t="str">
        <f>INDEX(Table4[Common_Name],MATCH('Full Data'!D2912,Table4[SpcRecID],0))</f>
        <v>Masked Booby</v>
      </c>
      <c r="H2912" s="83" t="str">
        <f>INDEX(Data!E$2:E$6500,MATCH(A2912,Data!$A$2:$A$6500,0))</f>
        <v>confirmed</v>
      </c>
      <c r="I2912" s="90">
        <f>INDEX(Data!P$2:P$6500,MATCH(A2912,Data!$A$2:$A$6500,0))</f>
        <v>1990</v>
      </c>
      <c r="J2912" s="90">
        <f>INDEX(Data!Q$2:Q$6500,MATCH($A2912,Data!$A$2:$A$6500,0))</f>
        <v>1990</v>
      </c>
      <c r="K2912" s="90">
        <f>INDEX(Data!F$2:F$6500,MATCH($A2912,Data!$A$2:$A$6500,0))</f>
        <v>1000</v>
      </c>
      <c r="L2912" s="90">
        <f>INDEX(Data!G$2:G$6500,MATCH($A2912,Data!$A$2:$A$6500,0))</f>
        <v>1000</v>
      </c>
      <c r="M2912" s="90">
        <f>INDEX(Data!H$2:H$6500,MATCH($A2912,Data!$A$2:$A$6500,0))</f>
        <v>0</v>
      </c>
      <c r="N2912" s="90">
        <f>INDEX(Data!I$2:I$6500,MATCH($A2912,Data!$A$2:$A$6500,0))</f>
        <v>0</v>
      </c>
      <c r="O2912" s="83" t="str">
        <f>INDEX(Data!J$2:J$6500,MATCH($A2912,Data!$A$2:$A$6500,0))</f>
        <v>individuals</v>
      </c>
      <c r="P2912" t="str">
        <f>_xlfn.XLOOKUP(B2912,Table3[RefID],Table3[Citation])</f>
        <v>Rinke (1991)</v>
      </c>
    </row>
    <row r="2913" spans="1:16" x14ac:dyDescent="0.35">
      <c r="A2913" s="68">
        <v>2911</v>
      </c>
      <c r="B2913" s="69">
        <v>164</v>
      </c>
      <c r="C2913" s="69">
        <v>24008</v>
      </c>
      <c r="D2913" s="69">
        <v>3658</v>
      </c>
      <c r="E2913" t="str">
        <f>INDEX(Table5[EEZ],MATCH(C2913,Table5[Colony_ID],0))</f>
        <v>Tongan Exclusive Economic Zone</v>
      </c>
      <c r="F2913" t="str">
        <f>INDEX(Table5[Corrected Island/Colony Name],MATCH('Full Data'!C2913,Table5[Colony_ID],0))</f>
        <v>Ata</v>
      </c>
      <c r="G2913" t="str">
        <f>INDEX(Table4[Common_Name],MATCH('Full Data'!D2913,Table4[SpcRecID],0))</f>
        <v>Red-footed Booby</v>
      </c>
      <c r="H2913" s="83" t="str">
        <f>INDEX(Data!E$2:E$6500,MATCH(A2913,Data!$A$2:$A$6500,0))</f>
        <v>confirmed</v>
      </c>
      <c r="I2913" s="90">
        <f>INDEX(Data!P$2:P$6500,MATCH(A2913,Data!$A$2:$A$6500,0))</f>
        <v>1990</v>
      </c>
      <c r="J2913" s="90">
        <f>INDEX(Data!Q$2:Q$6500,MATCH($A2913,Data!$A$2:$A$6500,0))</f>
        <v>1990</v>
      </c>
      <c r="K2913" s="90">
        <f>INDEX(Data!F$2:F$6500,MATCH($A2913,Data!$A$2:$A$6500,0))</f>
        <v>10000</v>
      </c>
      <c r="L2913" s="90">
        <f>INDEX(Data!G$2:G$6500,MATCH($A2913,Data!$A$2:$A$6500,0))</f>
        <v>10000</v>
      </c>
      <c r="M2913" s="90">
        <f>INDEX(Data!H$2:H$6500,MATCH($A2913,Data!$A$2:$A$6500,0))</f>
        <v>0</v>
      </c>
      <c r="N2913" s="90">
        <f>INDEX(Data!I$2:I$6500,MATCH($A2913,Data!$A$2:$A$6500,0))</f>
        <v>0</v>
      </c>
      <c r="O2913" s="83" t="str">
        <f>INDEX(Data!J$2:J$6500,MATCH($A2913,Data!$A$2:$A$6500,0))</f>
        <v>individuals</v>
      </c>
      <c r="P2913" t="str">
        <f>_xlfn.XLOOKUP(B2913,Table3[RefID],Table3[Citation])</f>
        <v>Rinke (1991)</v>
      </c>
    </row>
    <row r="2914" spans="1:16" x14ac:dyDescent="0.35">
      <c r="A2914" s="68">
        <v>2912</v>
      </c>
      <c r="B2914" s="69">
        <v>164</v>
      </c>
      <c r="C2914" s="69">
        <v>24021</v>
      </c>
      <c r="D2914" s="69">
        <v>3658</v>
      </c>
      <c r="E2914" t="str">
        <f>INDEX(Table5[EEZ],MATCH(C2914,Table5[Colony_ID],0))</f>
        <v>Tongan Exclusive Economic Zone</v>
      </c>
      <c r="F2914" t="str">
        <f>INDEX(Table5[Corrected Island/Colony Name],MATCH('Full Data'!C2914,Table5[Colony_ID],0))</f>
        <v>Late Island</v>
      </c>
      <c r="G2914" t="str">
        <f>INDEX(Table4[Common_Name],MATCH('Full Data'!D2914,Table4[SpcRecID],0))</f>
        <v>Red-footed Booby</v>
      </c>
      <c r="H2914" s="83" t="str">
        <f>INDEX(Data!E$2:E$6500,MATCH(A2914,Data!$A$2:$A$6500,0))</f>
        <v>Probable</v>
      </c>
      <c r="I2914" s="90">
        <f>INDEX(Data!P$2:P$6500,MATCH(A2914,Data!$A$2:$A$6500,0))</f>
        <v>1990</v>
      </c>
      <c r="J2914" s="90">
        <f>INDEX(Data!Q$2:Q$6500,MATCH($A2914,Data!$A$2:$A$6500,0))</f>
        <v>1990</v>
      </c>
      <c r="K2914" s="90">
        <f>INDEX(Data!F$2:F$6500,MATCH($A2914,Data!$A$2:$A$6500,0))</f>
        <v>0</v>
      </c>
      <c r="L2914" s="90">
        <f>INDEX(Data!G$2:G$6500,MATCH($A2914,Data!$A$2:$A$6500,0))</f>
        <v>0</v>
      </c>
      <c r="M2914" s="90">
        <f>INDEX(Data!H$2:H$6500,MATCH($A2914,Data!$A$2:$A$6500,0))</f>
        <v>0</v>
      </c>
      <c r="N2914" s="90">
        <f>INDEX(Data!I$2:I$6500,MATCH($A2914,Data!$A$2:$A$6500,0))</f>
        <v>0</v>
      </c>
      <c r="O2914" s="83">
        <f>INDEX(Data!J$2:J$6500,MATCH($A2914,Data!$A$2:$A$6500,0))</f>
        <v>0</v>
      </c>
      <c r="P2914" t="str">
        <f>_xlfn.XLOOKUP(B2914,Table3[RefID],Table3[Citation])</f>
        <v>Rinke (1991)</v>
      </c>
    </row>
    <row r="2915" spans="1:16" x14ac:dyDescent="0.35">
      <c r="A2915" s="68">
        <v>2913</v>
      </c>
      <c r="B2915" s="69">
        <v>164</v>
      </c>
      <c r="C2915" s="69">
        <v>24008</v>
      </c>
      <c r="D2915" s="69">
        <v>3649</v>
      </c>
      <c r="E2915" t="str">
        <f>INDEX(Table5[EEZ],MATCH(C2915,Table5[Colony_ID],0))</f>
        <v>Tongan Exclusive Economic Zone</v>
      </c>
      <c r="F2915" t="str">
        <f>INDEX(Table5[Corrected Island/Colony Name],MATCH('Full Data'!C2915,Table5[Colony_ID],0))</f>
        <v>Ata</v>
      </c>
      <c r="G2915" t="str">
        <f>INDEX(Table4[Common_Name],MATCH('Full Data'!D2915,Table4[SpcRecID],0))</f>
        <v>Red-tailed Tropicbird</v>
      </c>
      <c r="H2915" s="83" t="str">
        <f>INDEX(Data!E$2:E$6500,MATCH(A2915,Data!$A$2:$A$6500,0))</f>
        <v>confirmed</v>
      </c>
      <c r="I2915" s="90">
        <f>INDEX(Data!P$2:P$6500,MATCH(A2915,Data!$A$2:$A$6500,0))</f>
        <v>1990</v>
      </c>
      <c r="J2915" s="90">
        <f>INDEX(Data!Q$2:Q$6500,MATCH($A2915,Data!$A$2:$A$6500,0))</f>
        <v>1990</v>
      </c>
      <c r="K2915" s="90">
        <f>INDEX(Data!F$2:F$6500,MATCH($A2915,Data!$A$2:$A$6500,0))</f>
        <v>0</v>
      </c>
      <c r="L2915" s="90">
        <f>INDEX(Data!G$2:G$6500,MATCH($A2915,Data!$A$2:$A$6500,0))</f>
        <v>0</v>
      </c>
      <c r="M2915" s="90">
        <f>INDEX(Data!H$2:H$6500,MATCH($A2915,Data!$A$2:$A$6500,0))</f>
        <v>0</v>
      </c>
      <c r="N2915" s="90">
        <f>INDEX(Data!I$2:I$6500,MATCH($A2915,Data!$A$2:$A$6500,0))</f>
        <v>0</v>
      </c>
      <c r="O2915" s="83">
        <f>INDEX(Data!J$2:J$6500,MATCH($A2915,Data!$A$2:$A$6500,0))</f>
        <v>0</v>
      </c>
      <c r="P2915" t="str">
        <f>_xlfn.XLOOKUP(B2915,Table3[RefID],Table3[Citation])</f>
        <v>Rinke (1991)</v>
      </c>
    </row>
    <row r="2916" spans="1:16" x14ac:dyDescent="0.35">
      <c r="A2916" s="68">
        <v>2914</v>
      </c>
      <c r="B2916" s="69">
        <v>164</v>
      </c>
      <c r="C2916" s="69">
        <v>24005</v>
      </c>
      <c r="D2916" s="70">
        <v>3928</v>
      </c>
      <c r="E2916" t="str">
        <f>INDEX(Table5[EEZ],MATCH(C2916,Table5[Colony_ID],0))</f>
        <v>Tongan Exclusive Economic Zone</v>
      </c>
      <c r="F2916" t="str">
        <f>INDEX(Table5[Corrected Island/Colony Name],MATCH('Full Data'!C2916,Table5[Colony_ID],0))</f>
        <v>Niuafo'ou</v>
      </c>
      <c r="G2916" t="str">
        <f>INDEX(Table4[Common_Name],MATCH('Full Data'!D2916,Table4[SpcRecID],0))</f>
        <v>Wedge-tailed Shearwater</v>
      </c>
      <c r="H2916" s="83" t="str">
        <f>INDEX(Data!E$2:E$6500,MATCH(A2916,Data!$A$2:$A$6500,0))</f>
        <v>confirmed</v>
      </c>
      <c r="I2916" s="90">
        <f>INDEX(Data!P$2:P$6500,MATCH(A2916,Data!$A$2:$A$6500,0))</f>
        <v>1990</v>
      </c>
      <c r="J2916" s="90">
        <f>INDEX(Data!Q$2:Q$6500,MATCH($A2916,Data!$A$2:$A$6500,0))</f>
        <v>1990</v>
      </c>
      <c r="K2916" s="90">
        <f>INDEX(Data!F$2:F$6500,MATCH($A2916,Data!$A$2:$A$6500,0))</f>
        <v>0</v>
      </c>
      <c r="L2916" s="90">
        <f>INDEX(Data!G$2:G$6500,MATCH($A2916,Data!$A$2:$A$6500,0))</f>
        <v>0</v>
      </c>
      <c r="M2916" s="90">
        <f>INDEX(Data!H$2:H$6500,MATCH($A2916,Data!$A$2:$A$6500,0))</f>
        <v>0</v>
      </c>
      <c r="N2916" s="90">
        <f>INDEX(Data!I$2:I$6500,MATCH($A2916,Data!$A$2:$A$6500,0))</f>
        <v>0</v>
      </c>
      <c r="O2916" s="83">
        <f>INDEX(Data!J$2:J$6500,MATCH($A2916,Data!$A$2:$A$6500,0))</f>
        <v>0</v>
      </c>
      <c r="P2916" t="str">
        <f>_xlfn.XLOOKUP(B2916,Table3[RefID],Table3[Citation])</f>
        <v>Rinke (1991)</v>
      </c>
    </row>
    <row r="2917" spans="1:16" x14ac:dyDescent="0.35">
      <c r="A2917" s="68">
        <v>2915</v>
      </c>
      <c r="B2917" s="69">
        <v>164</v>
      </c>
      <c r="C2917" s="69">
        <v>24008</v>
      </c>
      <c r="D2917" s="70">
        <v>3928</v>
      </c>
      <c r="E2917" t="str">
        <f>INDEX(Table5[EEZ],MATCH(C2917,Table5[Colony_ID],0))</f>
        <v>Tongan Exclusive Economic Zone</v>
      </c>
      <c r="F2917" t="str">
        <f>INDEX(Table5[Corrected Island/Colony Name],MATCH('Full Data'!C2917,Table5[Colony_ID],0))</f>
        <v>Ata</v>
      </c>
      <c r="G2917" t="str">
        <f>INDEX(Table4[Common_Name],MATCH('Full Data'!D2917,Table4[SpcRecID],0))</f>
        <v>Wedge-tailed Shearwater</v>
      </c>
      <c r="H2917" s="83" t="str">
        <f>INDEX(Data!E$2:E$6500,MATCH(A2917,Data!$A$2:$A$6500,0))</f>
        <v>confirmed</v>
      </c>
      <c r="I2917" s="90">
        <f>INDEX(Data!P$2:P$6500,MATCH(A2917,Data!$A$2:$A$6500,0))</f>
        <v>1990</v>
      </c>
      <c r="J2917" s="90">
        <f>INDEX(Data!Q$2:Q$6500,MATCH($A2917,Data!$A$2:$A$6500,0))</f>
        <v>1990</v>
      </c>
      <c r="K2917" s="90">
        <f>INDEX(Data!F$2:F$6500,MATCH($A2917,Data!$A$2:$A$6500,0))</f>
        <v>20000</v>
      </c>
      <c r="L2917" s="90">
        <f>INDEX(Data!G$2:G$6500,MATCH($A2917,Data!$A$2:$A$6500,0))</f>
        <v>50000</v>
      </c>
      <c r="M2917" s="90">
        <f>INDEX(Data!H$2:H$6500,MATCH($A2917,Data!$A$2:$A$6500,0))</f>
        <v>0</v>
      </c>
      <c r="N2917" s="90">
        <f>INDEX(Data!I$2:I$6500,MATCH($A2917,Data!$A$2:$A$6500,0))</f>
        <v>0</v>
      </c>
      <c r="O2917" s="83" t="str">
        <f>INDEX(Data!J$2:J$6500,MATCH($A2917,Data!$A$2:$A$6500,0))</f>
        <v>individuals</v>
      </c>
      <c r="P2917" t="str">
        <f>_xlfn.XLOOKUP(B2917,Table3[RefID],Table3[Citation])</f>
        <v>Rinke (1991)</v>
      </c>
    </row>
    <row r="2918" spans="1:16" x14ac:dyDescent="0.35">
      <c r="A2918" s="68">
        <v>2916</v>
      </c>
      <c r="B2918" s="69">
        <v>164</v>
      </c>
      <c r="C2918" s="69">
        <v>24005</v>
      </c>
      <c r="D2918" s="69">
        <v>3650</v>
      </c>
      <c r="E2918" t="str">
        <f>INDEX(Table5[EEZ],MATCH(C2918,Table5[Colony_ID],0))</f>
        <v>Tongan Exclusive Economic Zone</v>
      </c>
      <c r="F2918" t="str">
        <f>INDEX(Table5[Corrected Island/Colony Name],MATCH('Full Data'!C2918,Table5[Colony_ID],0))</f>
        <v>Niuafo'ou</v>
      </c>
      <c r="G2918" t="str">
        <f>INDEX(Table4[Common_Name],MATCH('Full Data'!D2918,Table4[SpcRecID],0))</f>
        <v>White-tailed Tropicbird</v>
      </c>
      <c r="H2918" s="83" t="str">
        <f>INDEX(Data!E$2:E$6500,MATCH(A2918,Data!$A$2:$A$6500,0))</f>
        <v>confirmed</v>
      </c>
      <c r="I2918" s="90">
        <f>INDEX(Data!P$2:P$6500,MATCH(A2918,Data!$A$2:$A$6500,0))</f>
        <v>1990</v>
      </c>
      <c r="J2918" s="90">
        <f>INDEX(Data!Q$2:Q$6500,MATCH($A2918,Data!$A$2:$A$6500,0))</f>
        <v>1990</v>
      </c>
      <c r="K2918" s="90">
        <f>INDEX(Data!F$2:F$6500,MATCH($A2918,Data!$A$2:$A$6500,0))</f>
        <v>2</v>
      </c>
      <c r="L2918" s="90">
        <f>INDEX(Data!G$2:G$6500,MATCH($A2918,Data!$A$2:$A$6500,0))</f>
        <v>2</v>
      </c>
      <c r="M2918" s="90">
        <f>INDEX(Data!H$2:H$6500,MATCH($A2918,Data!$A$2:$A$6500,0))</f>
        <v>0</v>
      </c>
      <c r="N2918" s="90">
        <f>INDEX(Data!I$2:I$6500,MATCH($A2918,Data!$A$2:$A$6500,0))</f>
        <v>0</v>
      </c>
      <c r="O2918" s="83" t="str">
        <f>INDEX(Data!J$2:J$6500,MATCH($A2918,Data!$A$2:$A$6500,0))</f>
        <v>chicks</v>
      </c>
      <c r="P2918" t="str">
        <f>_xlfn.XLOOKUP(B2918,Table3[RefID],Table3[Citation])</f>
        <v>Rinke (1991)</v>
      </c>
    </row>
    <row r="2919" spans="1:16" x14ac:dyDescent="0.35">
      <c r="A2919" s="68">
        <v>2917</v>
      </c>
      <c r="B2919" s="69">
        <v>164</v>
      </c>
      <c r="C2919" s="69">
        <v>24008</v>
      </c>
      <c r="D2919" s="69">
        <v>3650</v>
      </c>
      <c r="E2919" t="str">
        <f>INDEX(Table5[EEZ],MATCH(C2919,Table5[Colony_ID],0))</f>
        <v>Tongan Exclusive Economic Zone</v>
      </c>
      <c r="F2919" t="str">
        <f>INDEX(Table5[Corrected Island/Colony Name],MATCH('Full Data'!C2919,Table5[Colony_ID],0))</f>
        <v>Ata</v>
      </c>
      <c r="G2919" t="str">
        <f>INDEX(Table4[Common_Name],MATCH('Full Data'!D2919,Table4[SpcRecID],0))</f>
        <v>White-tailed Tropicbird</v>
      </c>
      <c r="H2919" s="83" t="str">
        <f>INDEX(Data!E$2:E$6500,MATCH(A2919,Data!$A$2:$A$6500,0))</f>
        <v>Data Deficient</v>
      </c>
      <c r="I2919" s="90">
        <f>INDEX(Data!P$2:P$6500,MATCH(A2919,Data!$A$2:$A$6500,0))</f>
        <v>1990</v>
      </c>
      <c r="J2919" s="90">
        <f>INDEX(Data!Q$2:Q$6500,MATCH($A2919,Data!$A$2:$A$6500,0))</f>
        <v>1990</v>
      </c>
      <c r="K2919" s="90">
        <f>INDEX(Data!F$2:F$6500,MATCH($A2919,Data!$A$2:$A$6500,0))</f>
        <v>0</v>
      </c>
      <c r="L2919" s="90">
        <f>INDEX(Data!G$2:G$6500,MATCH($A2919,Data!$A$2:$A$6500,0))</f>
        <v>0</v>
      </c>
      <c r="M2919" s="90">
        <f>INDEX(Data!H$2:H$6500,MATCH($A2919,Data!$A$2:$A$6500,0))</f>
        <v>0</v>
      </c>
      <c r="N2919" s="90">
        <f>INDEX(Data!I$2:I$6500,MATCH($A2919,Data!$A$2:$A$6500,0))</f>
        <v>0</v>
      </c>
      <c r="O2919" s="83">
        <f>INDEX(Data!J$2:J$6500,MATCH($A2919,Data!$A$2:$A$6500,0))</f>
        <v>0</v>
      </c>
      <c r="P2919" t="str">
        <f>_xlfn.XLOOKUP(B2919,Table3[RefID],Table3[Citation])</f>
        <v>Rinke (1991)</v>
      </c>
    </row>
    <row r="2920" spans="1:16" x14ac:dyDescent="0.35">
      <c r="A2920" s="68">
        <v>2918</v>
      </c>
      <c r="B2920" s="69">
        <v>164</v>
      </c>
      <c r="C2920" s="69">
        <v>24021</v>
      </c>
      <c r="D2920" s="69">
        <v>3650</v>
      </c>
      <c r="E2920" t="str">
        <f>INDEX(Table5[EEZ],MATCH(C2920,Table5[Colony_ID],0))</f>
        <v>Tongan Exclusive Economic Zone</v>
      </c>
      <c r="F2920" t="str">
        <f>INDEX(Table5[Corrected Island/Colony Name],MATCH('Full Data'!C2920,Table5[Colony_ID],0))</f>
        <v>Late Island</v>
      </c>
      <c r="G2920" t="str">
        <f>INDEX(Table4[Common_Name],MATCH('Full Data'!D2920,Table4[SpcRecID],0))</f>
        <v>White-tailed Tropicbird</v>
      </c>
      <c r="H2920" s="83" t="str">
        <f>INDEX(Data!E$2:E$6500,MATCH(A2920,Data!$A$2:$A$6500,0))</f>
        <v>confirmed</v>
      </c>
      <c r="I2920" s="90">
        <f>INDEX(Data!P$2:P$6500,MATCH(A2920,Data!$A$2:$A$6500,0))</f>
        <v>1990</v>
      </c>
      <c r="J2920" s="90">
        <f>INDEX(Data!Q$2:Q$6500,MATCH($A2920,Data!$A$2:$A$6500,0))</f>
        <v>1990</v>
      </c>
      <c r="K2920" s="90">
        <f>INDEX(Data!F$2:F$6500,MATCH($A2920,Data!$A$2:$A$6500,0))</f>
        <v>0</v>
      </c>
      <c r="L2920" s="90">
        <f>INDEX(Data!G$2:G$6500,MATCH($A2920,Data!$A$2:$A$6500,0))</f>
        <v>0</v>
      </c>
      <c r="M2920" s="90">
        <f>INDEX(Data!H$2:H$6500,MATCH($A2920,Data!$A$2:$A$6500,0))</f>
        <v>0</v>
      </c>
      <c r="N2920" s="90">
        <f>INDEX(Data!I$2:I$6500,MATCH($A2920,Data!$A$2:$A$6500,0))</f>
        <v>0</v>
      </c>
      <c r="O2920" s="83">
        <f>INDEX(Data!J$2:J$6500,MATCH($A2920,Data!$A$2:$A$6500,0))</f>
        <v>0</v>
      </c>
      <c r="P2920" t="str">
        <f>_xlfn.XLOOKUP(B2920,Table3[RefID],Table3[Citation])</f>
        <v>Rinke (1991)</v>
      </c>
    </row>
    <row r="2921" spans="1:16" x14ac:dyDescent="0.35">
      <c r="A2921" s="68">
        <v>2919</v>
      </c>
      <c r="B2921" s="69">
        <v>165</v>
      </c>
      <c r="C2921" s="69">
        <v>3022</v>
      </c>
      <c r="D2921" s="69">
        <v>3295</v>
      </c>
      <c r="E2921" t="str">
        <f>INDEX(Table5[EEZ],MATCH(C2921,Table5[Colony_ID],0))</f>
        <v>Cook Islands Exclusive Economic Zone</v>
      </c>
      <c r="F2921" t="str">
        <f>INDEX(Table5[Corrected Island/Colony Name],MATCH('Full Data'!C2921,Table5[Colony_ID],0))</f>
        <v>Aitutaki</v>
      </c>
      <c r="G2921" t="str">
        <f>INDEX(Table4[Common_Name],MATCH('Full Data'!D2921,Table4[SpcRecID],0))</f>
        <v>Black Noddy</v>
      </c>
      <c r="H2921" s="83" t="str">
        <f>INDEX(Data!E$2:E$6500,MATCH(A2921,Data!$A$2:$A$6500,0))</f>
        <v>Non-breeding</v>
      </c>
      <c r="I2921" s="90">
        <f>INDEX(Data!P$2:P$6500,MATCH(A2921,Data!$A$2:$A$6500,0))</f>
        <v>1993</v>
      </c>
      <c r="J2921" s="90">
        <f>INDEX(Data!Q$2:Q$6500,MATCH($A2921,Data!$A$2:$A$6500,0))</f>
        <v>1987</v>
      </c>
      <c r="K2921" s="90">
        <f>INDEX(Data!F$2:F$6500,MATCH($A2921,Data!$A$2:$A$6500,0))</f>
        <v>0</v>
      </c>
      <c r="L2921" s="90">
        <f>INDEX(Data!G$2:G$6500,MATCH($A2921,Data!$A$2:$A$6500,0))</f>
        <v>0</v>
      </c>
      <c r="M2921" s="90">
        <f>INDEX(Data!H$2:H$6500,MATCH($A2921,Data!$A$2:$A$6500,0))</f>
        <v>0</v>
      </c>
      <c r="N2921" s="90">
        <f>INDEX(Data!I$2:I$6500,MATCH($A2921,Data!$A$2:$A$6500,0))</f>
        <v>0</v>
      </c>
      <c r="O2921" s="83">
        <f>INDEX(Data!J$2:J$6500,MATCH($A2921,Data!$A$2:$A$6500,0))</f>
        <v>0</v>
      </c>
      <c r="P2921" t="str">
        <f>_xlfn.XLOOKUP(B2921,Table3[RefID],Table3[Citation])</f>
        <v>Steadman (1991)</v>
      </c>
    </row>
    <row r="2922" spans="1:16" x14ac:dyDescent="0.35">
      <c r="A2922" s="68">
        <v>2920</v>
      </c>
      <c r="B2922" s="69">
        <v>165</v>
      </c>
      <c r="C2922" s="69">
        <v>3022</v>
      </c>
      <c r="D2922" s="69">
        <v>3294</v>
      </c>
      <c r="E2922" t="str">
        <f>INDEX(Table5[EEZ],MATCH(C2922,Table5[Colony_ID],0))</f>
        <v>Cook Islands Exclusive Economic Zone</v>
      </c>
      <c r="F2922" t="str">
        <f>INDEX(Table5[Corrected Island/Colony Name],MATCH('Full Data'!C2922,Table5[Colony_ID],0))</f>
        <v>Aitutaki</v>
      </c>
      <c r="G2922" t="str">
        <f>INDEX(Table4[Common_Name],MATCH('Full Data'!D2922,Table4[SpcRecID],0))</f>
        <v>Brown Noddy</v>
      </c>
      <c r="H2922" s="83" t="str">
        <f>INDEX(Data!E$2:E$6500,MATCH(A2922,Data!$A$2:$A$6500,0))</f>
        <v>Non-breeding</v>
      </c>
      <c r="I2922" s="90">
        <f>INDEX(Data!P$2:P$6500,MATCH(A2922,Data!$A$2:$A$6500,0))</f>
        <v>1984</v>
      </c>
      <c r="J2922" s="90">
        <f>INDEX(Data!Q$2:Q$6500,MATCH($A2922,Data!$A$2:$A$6500,0))</f>
        <v>1984</v>
      </c>
      <c r="K2922" s="90">
        <f>INDEX(Data!F$2:F$6500,MATCH($A2922,Data!$A$2:$A$6500,0))</f>
        <v>0</v>
      </c>
      <c r="L2922" s="90">
        <f>INDEX(Data!G$2:G$6500,MATCH($A2922,Data!$A$2:$A$6500,0))</f>
        <v>0</v>
      </c>
      <c r="M2922" s="90">
        <f>INDEX(Data!H$2:H$6500,MATCH($A2922,Data!$A$2:$A$6500,0))</f>
        <v>0</v>
      </c>
      <c r="N2922" s="90">
        <f>INDEX(Data!I$2:I$6500,MATCH($A2922,Data!$A$2:$A$6500,0))</f>
        <v>0</v>
      </c>
      <c r="O2922" s="83">
        <f>INDEX(Data!J$2:J$6500,MATCH($A2922,Data!$A$2:$A$6500,0))</f>
        <v>0</v>
      </c>
      <c r="P2922" t="str">
        <f>_xlfn.XLOOKUP(B2922,Table3[RefID],Table3[Citation])</f>
        <v>Steadman (1991)</v>
      </c>
    </row>
    <row r="2923" spans="1:16" x14ac:dyDescent="0.35">
      <c r="A2923" s="68">
        <v>2921</v>
      </c>
      <c r="B2923" s="69">
        <v>165</v>
      </c>
      <c r="C2923" s="69">
        <v>3022</v>
      </c>
      <c r="D2923" s="69">
        <v>3294</v>
      </c>
      <c r="E2923" t="str">
        <f>INDEX(Table5[EEZ],MATCH(C2923,Table5[Colony_ID],0))</f>
        <v>Cook Islands Exclusive Economic Zone</v>
      </c>
      <c r="F2923" t="str">
        <f>INDEX(Table5[Corrected Island/Colony Name],MATCH('Full Data'!C2923,Table5[Colony_ID],0))</f>
        <v>Aitutaki</v>
      </c>
      <c r="G2923" t="str">
        <f>INDEX(Table4[Common_Name],MATCH('Full Data'!D2923,Table4[SpcRecID],0))</f>
        <v>Brown Noddy</v>
      </c>
      <c r="H2923" s="83" t="str">
        <f>INDEX(Data!E$2:E$6500,MATCH(A2923,Data!$A$2:$A$6500,0))</f>
        <v>Probable</v>
      </c>
      <c r="I2923" s="90">
        <f>INDEX(Data!P$2:P$6500,MATCH(A2923,Data!$A$2:$A$6500,0))</f>
        <v>1984</v>
      </c>
      <c r="J2923" s="90">
        <f>INDEX(Data!Q$2:Q$6500,MATCH($A2923,Data!$A$2:$A$6500,0))</f>
        <v>1984</v>
      </c>
      <c r="K2923" s="90">
        <f>INDEX(Data!F$2:F$6500,MATCH($A2923,Data!$A$2:$A$6500,0))</f>
        <v>0</v>
      </c>
      <c r="L2923" s="90">
        <f>INDEX(Data!G$2:G$6500,MATCH($A2923,Data!$A$2:$A$6500,0))</f>
        <v>0</v>
      </c>
      <c r="M2923" s="90">
        <f>INDEX(Data!H$2:H$6500,MATCH($A2923,Data!$A$2:$A$6500,0))</f>
        <v>0</v>
      </c>
      <c r="N2923" s="90">
        <f>INDEX(Data!I$2:I$6500,MATCH($A2923,Data!$A$2:$A$6500,0))</f>
        <v>0</v>
      </c>
      <c r="O2923" s="83">
        <f>INDEX(Data!J$2:J$6500,MATCH($A2923,Data!$A$2:$A$6500,0))</f>
        <v>0</v>
      </c>
      <c r="P2923" t="str">
        <f>_xlfn.XLOOKUP(B2923,Table3[RefID],Table3[Citation])</f>
        <v>Steadman (1991)</v>
      </c>
    </row>
    <row r="2924" spans="1:16" x14ac:dyDescent="0.35">
      <c r="A2924" s="68">
        <v>2922</v>
      </c>
      <c r="B2924" s="69">
        <v>165</v>
      </c>
      <c r="C2924" s="69">
        <v>3022</v>
      </c>
      <c r="D2924" s="69">
        <v>3298</v>
      </c>
      <c r="E2924" t="str">
        <f>INDEX(Table5[EEZ],MATCH(C2924,Table5[Colony_ID],0))</f>
        <v>Cook Islands Exclusive Economic Zone</v>
      </c>
      <c r="F2924" t="str">
        <f>INDEX(Table5[Corrected Island/Colony Name],MATCH('Full Data'!C2924,Table5[Colony_ID],0))</f>
        <v>Aitutaki</v>
      </c>
      <c r="G2924" t="str">
        <f>INDEX(Table4[Common_Name],MATCH('Full Data'!D2924,Table4[SpcRecID],0))</f>
        <v>Common White Tern</v>
      </c>
      <c r="H2924" s="83" t="str">
        <f>INDEX(Data!E$2:E$6500,MATCH(A2924,Data!$A$2:$A$6500,0))</f>
        <v>Confirmed</v>
      </c>
      <c r="I2924" s="90">
        <f>INDEX(Data!P$2:P$6500,MATCH(A2924,Data!$A$2:$A$6500,0))</f>
        <v>1989</v>
      </c>
      <c r="J2924" s="90">
        <f>INDEX(Data!Q$2:Q$6500,MATCH($A2924,Data!$A$2:$A$6500,0))</f>
        <v>1989</v>
      </c>
      <c r="K2924" s="90">
        <f>INDEX(Data!F$2:F$6500,MATCH($A2924,Data!$A$2:$A$6500,0))</f>
        <v>0</v>
      </c>
      <c r="L2924" s="90">
        <f>INDEX(Data!G$2:G$6500,MATCH($A2924,Data!$A$2:$A$6500,0))</f>
        <v>0</v>
      </c>
      <c r="M2924" s="90">
        <f>INDEX(Data!H$2:H$6500,MATCH($A2924,Data!$A$2:$A$6500,0))</f>
        <v>0</v>
      </c>
      <c r="N2924" s="90">
        <f>INDEX(Data!I$2:I$6500,MATCH($A2924,Data!$A$2:$A$6500,0))</f>
        <v>0</v>
      </c>
      <c r="O2924" s="83">
        <f>INDEX(Data!J$2:J$6500,MATCH($A2924,Data!$A$2:$A$6500,0))</f>
        <v>0</v>
      </c>
      <c r="P2924" t="str">
        <f>_xlfn.XLOOKUP(B2924,Table3[RefID],Table3[Citation])</f>
        <v>Steadman (1991)</v>
      </c>
    </row>
    <row r="2925" spans="1:16" x14ac:dyDescent="0.35">
      <c r="A2925" s="68">
        <v>2923</v>
      </c>
      <c r="B2925" s="69">
        <v>165</v>
      </c>
      <c r="C2925" s="69">
        <v>3022</v>
      </c>
      <c r="D2925" s="70">
        <v>3845</v>
      </c>
      <c r="E2925" t="str">
        <f>INDEX(Table5[EEZ],MATCH(C2925,Table5[Colony_ID],0))</f>
        <v>Cook Islands Exclusive Economic Zone</v>
      </c>
      <c r="F2925" t="str">
        <f>INDEX(Table5[Corrected Island/Colony Name],MATCH('Full Data'!C2925,Table5[Colony_ID],0))</f>
        <v>Aitutaki</v>
      </c>
      <c r="G2925" t="str">
        <f>INDEX(Table4[Common_Name],MATCH('Full Data'!D2925,Table4[SpcRecID],0))</f>
        <v>Great Frigatebird</v>
      </c>
      <c r="H2925" s="83" t="str">
        <f>INDEX(Data!E$2:E$6500,MATCH(A2925,Data!$A$2:$A$6500,0))</f>
        <v>Non-breeding</v>
      </c>
      <c r="I2925" s="90">
        <f>INDEX(Data!P$2:P$6500,MATCH(A2925,Data!$A$2:$A$6500,0))</f>
        <v>1984</v>
      </c>
      <c r="J2925" s="90">
        <f>INDEX(Data!Q$2:Q$6500,MATCH($A2925,Data!$A$2:$A$6500,0))</f>
        <v>1984</v>
      </c>
      <c r="K2925" s="90">
        <f>INDEX(Data!F$2:F$6500,MATCH($A2925,Data!$A$2:$A$6500,0))</f>
        <v>0</v>
      </c>
      <c r="L2925" s="90">
        <f>INDEX(Data!G$2:G$6500,MATCH($A2925,Data!$A$2:$A$6500,0))</f>
        <v>0</v>
      </c>
      <c r="M2925" s="90">
        <f>INDEX(Data!H$2:H$6500,MATCH($A2925,Data!$A$2:$A$6500,0))</f>
        <v>0</v>
      </c>
      <c r="N2925" s="90">
        <f>INDEX(Data!I$2:I$6500,MATCH($A2925,Data!$A$2:$A$6500,0))</f>
        <v>0</v>
      </c>
      <c r="O2925" s="83">
        <f>INDEX(Data!J$2:J$6500,MATCH($A2925,Data!$A$2:$A$6500,0))</f>
        <v>0</v>
      </c>
      <c r="P2925" t="str">
        <f>_xlfn.XLOOKUP(B2925,Table3[RefID],Table3[Citation])</f>
        <v>Steadman (1991)</v>
      </c>
    </row>
    <row r="2926" spans="1:16" x14ac:dyDescent="0.35">
      <c r="A2926" s="68">
        <v>2924</v>
      </c>
      <c r="B2926" s="69">
        <v>165</v>
      </c>
      <c r="C2926" s="69">
        <v>3022</v>
      </c>
      <c r="D2926" s="69">
        <v>3846</v>
      </c>
      <c r="E2926" t="str">
        <f>INDEX(Table5[EEZ],MATCH(C2926,Table5[Colony_ID],0))</f>
        <v>Cook Islands Exclusive Economic Zone</v>
      </c>
      <c r="F2926" t="str">
        <f>INDEX(Table5[Corrected Island/Colony Name],MATCH('Full Data'!C2926,Table5[Colony_ID],0))</f>
        <v>Aitutaki</v>
      </c>
      <c r="G2926" t="str">
        <f>INDEX(Table4[Common_Name],MATCH('Full Data'!D2926,Table4[SpcRecID],0))</f>
        <v>Lesser Frigatebird</v>
      </c>
      <c r="H2926" s="83" t="str">
        <f>INDEX(Data!E$2:E$6500,MATCH(A2926,Data!$A$2:$A$6500,0))</f>
        <v>Non-breeding</v>
      </c>
      <c r="I2926" s="90">
        <f>INDEX(Data!P$2:P$6500,MATCH(A2926,Data!$A$2:$A$6500,0))</f>
        <v>1987</v>
      </c>
      <c r="J2926" s="90">
        <f>INDEX(Data!Q$2:Q$6500,MATCH($A2926,Data!$A$2:$A$6500,0))</f>
        <v>1987</v>
      </c>
      <c r="K2926" s="90">
        <f>INDEX(Data!F$2:F$6500,MATCH($A2926,Data!$A$2:$A$6500,0))</f>
        <v>0</v>
      </c>
      <c r="L2926" s="90">
        <f>INDEX(Data!G$2:G$6500,MATCH($A2926,Data!$A$2:$A$6500,0))</f>
        <v>0</v>
      </c>
      <c r="M2926" s="90">
        <f>INDEX(Data!H$2:H$6500,MATCH($A2926,Data!$A$2:$A$6500,0))</f>
        <v>0</v>
      </c>
      <c r="N2926" s="90">
        <f>INDEX(Data!I$2:I$6500,MATCH($A2926,Data!$A$2:$A$6500,0))</f>
        <v>0</v>
      </c>
      <c r="O2926" s="83">
        <f>INDEX(Data!J$2:J$6500,MATCH($A2926,Data!$A$2:$A$6500,0))</f>
        <v>0</v>
      </c>
      <c r="P2926" t="str">
        <f>_xlfn.XLOOKUP(B2926,Table3[RefID],Table3[Citation])</f>
        <v>Steadman (1991)</v>
      </c>
    </row>
    <row r="2927" spans="1:16" x14ac:dyDescent="0.35">
      <c r="A2927" s="68">
        <v>2925</v>
      </c>
      <c r="B2927" s="69">
        <v>165</v>
      </c>
      <c r="C2927" s="69">
        <v>3022</v>
      </c>
      <c r="D2927" s="69">
        <v>3658</v>
      </c>
      <c r="E2927" t="str">
        <f>INDEX(Table5[EEZ],MATCH(C2927,Table5[Colony_ID],0))</f>
        <v>Cook Islands Exclusive Economic Zone</v>
      </c>
      <c r="F2927" t="str">
        <f>INDEX(Table5[Corrected Island/Colony Name],MATCH('Full Data'!C2927,Table5[Colony_ID],0))</f>
        <v>Aitutaki</v>
      </c>
      <c r="G2927" t="str">
        <f>INDEX(Table4[Common_Name],MATCH('Full Data'!D2927,Table4[SpcRecID],0))</f>
        <v>Red-footed Booby</v>
      </c>
      <c r="H2927" s="83" t="str">
        <f>INDEX(Data!E$2:E$6500,MATCH(A2927,Data!$A$2:$A$6500,0))</f>
        <v>Non-breeding</v>
      </c>
      <c r="I2927" s="90">
        <f>INDEX(Data!P$2:P$6500,MATCH(A2927,Data!$A$2:$A$6500,0))</f>
        <v>1984</v>
      </c>
      <c r="J2927" s="90">
        <f>INDEX(Data!Q$2:Q$6500,MATCH($A2927,Data!$A$2:$A$6500,0))</f>
        <v>1984</v>
      </c>
      <c r="K2927" s="90">
        <f>INDEX(Data!F$2:F$6500,MATCH($A2927,Data!$A$2:$A$6500,0))</f>
        <v>0</v>
      </c>
      <c r="L2927" s="90">
        <f>INDEX(Data!G$2:G$6500,MATCH($A2927,Data!$A$2:$A$6500,0))</f>
        <v>0</v>
      </c>
      <c r="M2927" s="90">
        <f>INDEX(Data!H$2:H$6500,MATCH($A2927,Data!$A$2:$A$6500,0))</f>
        <v>0</v>
      </c>
      <c r="N2927" s="90">
        <f>INDEX(Data!I$2:I$6500,MATCH($A2927,Data!$A$2:$A$6500,0))</f>
        <v>0</v>
      </c>
      <c r="O2927" s="83">
        <f>INDEX(Data!J$2:J$6500,MATCH($A2927,Data!$A$2:$A$6500,0))</f>
        <v>0</v>
      </c>
      <c r="P2927" t="str">
        <f>_xlfn.XLOOKUP(B2927,Table3[RefID],Table3[Citation])</f>
        <v>Steadman (1991)</v>
      </c>
    </row>
    <row r="2928" spans="1:16" x14ac:dyDescent="0.35">
      <c r="A2928" s="68">
        <v>2926</v>
      </c>
      <c r="B2928" s="69">
        <v>165</v>
      </c>
      <c r="C2928" s="69">
        <v>3022</v>
      </c>
      <c r="D2928" s="69">
        <v>3880</v>
      </c>
      <c r="E2928" t="str">
        <f>INDEX(Table5[EEZ],MATCH(C2928,Table5[Colony_ID],0))</f>
        <v>Cook Islands Exclusive Economic Zone</v>
      </c>
      <c r="F2928" t="str">
        <f>INDEX(Table5[Corrected Island/Colony Name],MATCH('Full Data'!C2928,Table5[Colony_ID],0))</f>
        <v>Aitutaki</v>
      </c>
      <c r="G2928" t="str">
        <f>INDEX(Table4[Common_Name],MATCH('Full Data'!D2928,Table4[SpcRecID],0))</f>
        <v>Tahiti Petrel</v>
      </c>
      <c r="H2928" s="83" t="str">
        <f>INDEX(Data!E$2:E$6500,MATCH(A2928,Data!$A$2:$A$6500,0))</f>
        <v>Absent</v>
      </c>
      <c r="I2928" s="90">
        <f>INDEX(Data!P$2:P$6500,MATCH(A2928,Data!$A$2:$A$6500,0))</f>
        <v>1987</v>
      </c>
      <c r="J2928" s="90">
        <f>INDEX(Data!Q$2:Q$6500,MATCH($A2928,Data!$A$2:$A$6500,0))</f>
        <v>1987</v>
      </c>
      <c r="K2928" s="90">
        <f>INDEX(Data!F$2:F$6500,MATCH($A2928,Data!$A$2:$A$6500,0))</f>
        <v>0</v>
      </c>
      <c r="L2928" s="90">
        <f>INDEX(Data!G$2:G$6500,MATCH($A2928,Data!$A$2:$A$6500,0))</f>
        <v>0</v>
      </c>
      <c r="M2928" s="90">
        <f>INDEX(Data!H$2:H$6500,MATCH($A2928,Data!$A$2:$A$6500,0))</f>
        <v>0</v>
      </c>
      <c r="N2928" s="90">
        <f>INDEX(Data!I$2:I$6500,MATCH($A2928,Data!$A$2:$A$6500,0))</f>
        <v>0</v>
      </c>
      <c r="O2928" s="83">
        <f>INDEX(Data!J$2:J$6500,MATCH($A2928,Data!$A$2:$A$6500,0))</f>
        <v>0</v>
      </c>
      <c r="P2928" t="str">
        <f>_xlfn.XLOOKUP(B2928,Table3[RefID],Table3[Citation])</f>
        <v>Steadman (1991)</v>
      </c>
    </row>
    <row r="2929" spans="1:16" x14ac:dyDescent="0.35">
      <c r="A2929" s="68">
        <v>2927</v>
      </c>
      <c r="B2929" s="71">
        <v>166</v>
      </c>
      <c r="C2929" s="72">
        <v>5035</v>
      </c>
      <c r="D2929" s="69">
        <v>3883</v>
      </c>
      <c r="E2929" t="str">
        <f>INDEX(Table5[EEZ],MATCH(C2929,Table5[Colony_ID],0))</f>
        <v>French Polynesian Exclusive Economic Zone</v>
      </c>
      <c r="F2929" t="str">
        <f>INDEX(Table5[Corrected Island/Colony Name],MATCH('Full Data'!C2929,Table5[Colony_ID],0))</f>
        <v>Ile Tauturou</v>
      </c>
      <c r="G2929" t="str">
        <f>INDEX(Table4[Common_Name],MATCH('Full Data'!D2929,Table4[SpcRecID],0))</f>
        <v>Black-winged Petrel</v>
      </c>
      <c r="H2929" s="83" t="str">
        <f>INDEX(Data!E$2:E$6500,MATCH(A2929,Data!$A$2:$A$6500,0))</f>
        <v>confirmed</v>
      </c>
      <c r="I2929" s="90">
        <f>INDEX(Data!P$2:P$6500,MATCH(A2929,Data!$A$2:$A$6500,0))</f>
        <v>1990</v>
      </c>
      <c r="J2929" s="90">
        <f>INDEX(Data!Q$2:Q$6500,MATCH($A2929,Data!$A$2:$A$6500,0))</f>
        <v>1990</v>
      </c>
      <c r="K2929" s="90">
        <f>INDEX(Data!F$2:F$6500,MATCH($A2929,Data!$A$2:$A$6500,0))</f>
        <v>657</v>
      </c>
      <c r="L2929" s="90">
        <f>INDEX(Data!G$2:G$6500,MATCH($A2929,Data!$A$2:$A$6500,0))</f>
        <v>657</v>
      </c>
      <c r="M2929" s="90">
        <f>INDEX(Data!H$2:H$6500,MATCH($A2929,Data!$A$2:$A$6500,0))</f>
        <v>0</v>
      </c>
      <c r="N2929" s="90">
        <f>INDEX(Data!I$2:I$6500,MATCH($A2929,Data!$A$2:$A$6500,0))</f>
        <v>0</v>
      </c>
      <c r="O2929" s="83" t="str">
        <f>INDEX(Data!J$2:J$6500,MATCH($A2929,Data!$A$2:$A$6500,0))</f>
        <v>breeding pairs</v>
      </c>
      <c r="P2929" t="str">
        <f>_xlfn.XLOOKUP(B2929,Table3[RefID],Table3[Citation])</f>
        <v>Thibault &amp; Varney (1991)</v>
      </c>
    </row>
    <row r="2930" spans="1:16" x14ac:dyDescent="0.35">
      <c r="A2930" s="68">
        <v>2928</v>
      </c>
      <c r="B2930" s="71">
        <v>166</v>
      </c>
      <c r="C2930" s="72">
        <v>5129</v>
      </c>
      <c r="D2930" s="69">
        <v>3883</v>
      </c>
      <c r="E2930" t="str">
        <f>INDEX(Table5[EEZ],MATCH(C2930,Table5[Colony_ID],0))</f>
        <v>French Polynesian Exclusive Economic Zone</v>
      </c>
      <c r="F2930" t="str">
        <f>INDEX(Table5[Corrected Island/Colony Name],MATCH('Full Data'!C2930,Table5[Colony_ID],0))</f>
        <v>Rapa Iti</v>
      </c>
      <c r="G2930" t="str">
        <f>INDEX(Table4[Common_Name],MATCH('Full Data'!D2930,Table4[SpcRecID],0))</f>
        <v>Black-winged Petrel</v>
      </c>
      <c r="H2930" s="83" t="str">
        <f>INDEX(Data!E$2:E$6500,MATCH(A2930,Data!$A$2:$A$6500,0))</f>
        <v>Confirmed</v>
      </c>
      <c r="I2930" s="90">
        <f>INDEX(Data!P$2:P$6500,MATCH(A2930,Data!$A$2:$A$6500,0))</f>
        <v>1990</v>
      </c>
      <c r="J2930" s="90">
        <f>INDEX(Data!Q$2:Q$6500,MATCH($A2930,Data!$A$2:$A$6500,0))</f>
        <v>1990</v>
      </c>
      <c r="K2930" s="90">
        <f>INDEX(Data!F$2:F$6500,MATCH($A2930,Data!$A$2:$A$6500,0))</f>
        <v>34</v>
      </c>
      <c r="L2930" s="90">
        <f>INDEX(Data!G$2:G$6500,MATCH($A2930,Data!$A$2:$A$6500,0))</f>
        <v>50</v>
      </c>
      <c r="M2930" s="90">
        <f>INDEX(Data!H$2:H$6500,MATCH($A2930,Data!$A$2:$A$6500,0))</f>
        <v>0</v>
      </c>
      <c r="N2930" s="90">
        <f>INDEX(Data!I$2:I$6500,MATCH($A2930,Data!$A$2:$A$6500,0))</f>
        <v>0</v>
      </c>
      <c r="O2930" s="83" t="str">
        <f>INDEX(Data!J$2:J$6500,MATCH($A2930,Data!$A$2:$A$6500,0))</f>
        <v>breeding pairs</v>
      </c>
      <c r="P2930" t="str">
        <f>_xlfn.XLOOKUP(B2930,Table3[RefID],Table3[Citation])</f>
        <v>Thibault &amp; Varney (1991)</v>
      </c>
    </row>
    <row r="2931" spans="1:16" x14ac:dyDescent="0.35">
      <c r="A2931" s="68">
        <v>2929</v>
      </c>
      <c r="B2931" s="71">
        <v>166</v>
      </c>
      <c r="C2931" s="72">
        <v>5033</v>
      </c>
      <c r="D2931" s="70">
        <v>1016817</v>
      </c>
      <c r="E2931" t="str">
        <f>INDEX(Table5[EEZ],MATCH(C2931,Table5[Colony_ID],0))</f>
        <v>French Polynesian Exclusive Economic Zone</v>
      </c>
      <c r="F2931" t="str">
        <f>INDEX(Table5[Corrected Island/Colony Name],MATCH('Full Data'!C2931,Table5[Colony_ID],0))</f>
        <v>Ile Karapo Iti</v>
      </c>
      <c r="G2931" t="str">
        <f>INDEX(Table4[Common_Name],MATCH('Full Data'!D2931,Table4[SpcRecID],0))</f>
        <v>Blue Noddy</v>
      </c>
      <c r="H2931" s="83" t="str">
        <f>INDEX(Data!E$2:E$6500,MATCH(A2931,Data!$A$2:$A$6500,0))</f>
        <v>Confirmed</v>
      </c>
      <c r="I2931" s="90">
        <f>INDEX(Data!P$2:P$6500,MATCH(A2931,Data!$A$2:$A$6500,0))</f>
        <v>1990</v>
      </c>
      <c r="J2931" s="90">
        <f>INDEX(Data!Q$2:Q$6500,MATCH($A2931,Data!$A$2:$A$6500,0))</f>
        <v>1990</v>
      </c>
      <c r="K2931" s="90">
        <f>INDEX(Data!F$2:F$6500,MATCH($A2931,Data!$A$2:$A$6500,0))</f>
        <v>50</v>
      </c>
      <c r="L2931" s="90">
        <f>INDEX(Data!G$2:G$6500,MATCH($A2931,Data!$A$2:$A$6500,0))</f>
        <v>100</v>
      </c>
      <c r="M2931" s="90">
        <f>INDEX(Data!H$2:H$6500,MATCH($A2931,Data!$A$2:$A$6500,0))</f>
        <v>0</v>
      </c>
      <c r="N2931" s="90">
        <f>INDEX(Data!I$2:I$6500,MATCH($A2931,Data!$A$2:$A$6500,0))</f>
        <v>0</v>
      </c>
      <c r="O2931" s="83" t="str">
        <f>INDEX(Data!J$2:J$6500,MATCH($A2931,Data!$A$2:$A$6500,0))</f>
        <v>breeding pairs</v>
      </c>
      <c r="P2931" t="str">
        <f>_xlfn.XLOOKUP(B2931,Table3[RefID],Table3[Citation])</f>
        <v>Thibault &amp; Varney (1991)</v>
      </c>
    </row>
    <row r="2932" spans="1:16" x14ac:dyDescent="0.35">
      <c r="A2932" s="68">
        <v>2930</v>
      </c>
      <c r="B2932" s="71">
        <v>166</v>
      </c>
      <c r="C2932" s="72">
        <v>5034</v>
      </c>
      <c r="D2932" s="70">
        <v>1016817</v>
      </c>
      <c r="E2932" t="str">
        <f>INDEX(Table5[EEZ],MATCH(C2932,Table5[Colony_ID],0))</f>
        <v>French Polynesian Exclusive Economic Zone</v>
      </c>
      <c r="F2932" t="str">
        <f>INDEX(Table5[Corrected Island/Colony Name],MATCH('Full Data'!C2932,Table5[Colony_ID],0))</f>
        <v>Ile Rarapai</v>
      </c>
      <c r="G2932" t="str">
        <f>INDEX(Table4[Common_Name],MATCH('Full Data'!D2932,Table4[SpcRecID],0))</f>
        <v>Blue Noddy</v>
      </c>
      <c r="H2932" s="83" t="str">
        <f>INDEX(Data!E$2:E$6500,MATCH(A2932,Data!$A$2:$A$6500,0))</f>
        <v>Confirmed</v>
      </c>
      <c r="I2932" s="90">
        <f>INDEX(Data!P$2:P$6500,MATCH(A2932,Data!$A$2:$A$6500,0))</f>
        <v>1990</v>
      </c>
      <c r="J2932" s="90">
        <f>INDEX(Data!Q$2:Q$6500,MATCH($A2932,Data!$A$2:$A$6500,0))</f>
        <v>1990</v>
      </c>
      <c r="K2932" s="90">
        <f>INDEX(Data!F$2:F$6500,MATCH($A2932,Data!$A$2:$A$6500,0))</f>
        <v>50</v>
      </c>
      <c r="L2932" s="90">
        <f>INDEX(Data!G$2:G$6500,MATCH($A2932,Data!$A$2:$A$6500,0))</f>
        <v>50</v>
      </c>
      <c r="M2932" s="90">
        <f>INDEX(Data!H$2:H$6500,MATCH($A2932,Data!$A$2:$A$6500,0))</f>
        <v>0</v>
      </c>
      <c r="N2932" s="90">
        <f>INDEX(Data!I$2:I$6500,MATCH($A2932,Data!$A$2:$A$6500,0))</f>
        <v>0</v>
      </c>
      <c r="O2932" s="83" t="str">
        <f>INDEX(Data!J$2:J$6500,MATCH($A2932,Data!$A$2:$A$6500,0))</f>
        <v>breeding pairs</v>
      </c>
      <c r="P2932" t="str">
        <f>_xlfn.XLOOKUP(B2932,Table3[RefID],Table3[Citation])</f>
        <v>Thibault &amp; Varney (1991)</v>
      </c>
    </row>
    <row r="2933" spans="1:16" x14ac:dyDescent="0.35">
      <c r="A2933" s="68">
        <v>2931</v>
      </c>
      <c r="B2933" s="71">
        <v>166</v>
      </c>
      <c r="C2933" s="72">
        <v>5035</v>
      </c>
      <c r="D2933" s="70">
        <v>1016817</v>
      </c>
      <c r="E2933" t="str">
        <f>INDEX(Table5[EEZ],MATCH(C2933,Table5[Colony_ID],0))</f>
        <v>French Polynesian Exclusive Economic Zone</v>
      </c>
      <c r="F2933" t="str">
        <f>INDEX(Table5[Corrected Island/Colony Name],MATCH('Full Data'!C2933,Table5[Colony_ID],0))</f>
        <v>Ile Tauturou</v>
      </c>
      <c r="G2933" t="str">
        <f>INDEX(Table4[Common_Name],MATCH('Full Data'!D2933,Table4[SpcRecID],0))</f>
        <v>Blue Noddy</v>
      </c>
      <c r="H2933" s="83" t="str">
        <f>INDEX(Data!E$2:E$6500,MATCH(A2933,Data!$A$2:$A$6500,0))</f>
        <v>confirmed</v>
      </c>
      <c r="I2933" s="90">
        <f>INDEX(Data!P$2:P$6500,MATCH(A2933,Data!$A$2:$A$6500,0))</f>
        <v>1990</v>
      </c>
      <c r="J2933" s="90">
        <f>INDEX(Data!Q$2:Q$6500,MATCH($A2933,Data!$A$2:$A$6500,0))</f>
        <v>1990</v>
      </c>
      <c r="K2933" s="90">
        <f>INDEX(Data!F$2:F$6500,MATCH($A2933,Data!$A$2:$A$6500,0))</f>
        <v>10</v>
      </c>
      <c r="L2933" s="90">
        <f>INDEX(Data!G$2:G$6500,MATCH($A2933,Data!$A$2:$A$6500,0))</f>
        <v>10</v>
      </c>
      <c r="M2933" s="90">
        <f>INDEX(Data!H$2:H$6500,MATCH($A2933,Data!$A$2:$A$6500,0))</f>
        <v>0</v>
      </c>
      <c r="N2933" s="90">
        <f>INDEX(Data!I$2:I$6500,MATCH($A2933,Data!$A$2:$A$6500,0))</f>
        <v>0</v>
      </c>
      <c r="O2933" s="83" t="str">
        <f>INDEX(Data!J$2:J$6500,MATCH($A2933,Data!$A$2:$A$6500,0))</f>
        <v>breeding pairs</v>
      </c>
      <c r="P2933" t="str">
        <f>_xlfn.XLOOKUP(B2933,Table3[RefID],Table3[Citation])</f>
        <v>Thibault &amp; Varney (1991)</v>
      </c>
    </row>
    <row r="2934" spans="1:16" x14ac:dyDescent="0.35">
      <c r="A2934" s="68">
        <v>2932</v>
      </c>
      <c r="B2934" s="71">
        <v>166</v>
      </c>
      <c r="C2934" s="72">
        <v>5128</v>
      </c>
      <c r="D2934" s="70">
        <v>1016817</v>
      </c>
      <c r="E2934" t="str">
        <f>INDEX(Table5[EEZ],MATCH(C2934,Table5[Colony_ID],0))</f>
        <v>French Polynesian Exclusive Economic Zone</v>
      </c>
      <c r="F2934" t="str">
        <f>INDEX(Table5[Corrected Island/Colony Name],MATCH('Full Data'!C2934,Table5[Colony_ID],0))</f>
        <v>Rapa</v>
      </c>
      <c r="G2934" t="str">
        <f>INDEX(Table4[Common_Name],MATCH('Full Data'!D2934,Table4[SpcRecID],0))</f>
        <v>Blue Noddy</v>
      </c>
      <c r="H2934" s="83" t="str">
        <f>INDEX(Data!E$2:E$6500,MATCH(A2934,Data!$A$2:$A$6500,0))</f>
        <v>confirmed</v>
      </c>
      <c r="I2934" s="90">
        <f>INDEX(Data!P$2:P$6500,MATCH(A2934,Data!$A$2:$A$6500,0))</f>
        <v>1990</v>
      </c>
      <c r="J2934" s="90">
        <f>INDEX(Data!Q$2:Q$6500,MATCH($A2934,Data!$A$2:$A$6500,0))</f>
        <v>1990</v>
      </c>
      <c r="K2934" s="90">
        <f>INDEX(Data!F$2:F$6500,MATCH($A2934,Data!$A$2:$A$6500,0))</f>
        <v>0</v>
      </c>
      <c r="L2934" s="90">
        <f>INDEX(Data!G$2:G$6500,MATCH($A2934,Data!$A$2:$A$6500,0))</f>
        <v>0</v>
      </c>
      <c r="M2934" s="90">
        <f>INDEX(Data!H$2:H$6500,MATCH($A2934,Data!$A$2:$A$6500,0))</f>
        <v>1</v>
      </c>
      <c r="N2934" s="90">
        <f>INDEX(Data!I$2:I$6500,MATCH($A2934,Data!$A$2:$A$6500,0))</f>
        <v>249</v>
      </c>
      <c r="O2934" s="83" t="str">
        <f>INDEX(Data!J$2:J$6500,MATCH($A2934,Data!$A$2:$A$6500,0))</f>
        <v>breeding pairs</v>
      </c>
      <c r="P2934" t="str">
        <f>_xlfn.XLOOKUP(B2934,Table3[RefID],Table3[Citation])</f>
        <v>Thibault &amp; Varney (1991)</v>
      </c>
    </row>
    <row r="2935" spans="1:16" x14ac:dyDescent="0.35">
      <c r="A2935" s="68">
        <v>2933</v>
      </c>
      <c r="B2935" s="71">
        <v>166</v>
      </c>
      <c r="C2935" s="72">
        <v>5129</v>
      </c>
      <c r="D2935" s="70">
        <v>1016817</v>
      </c>
      <c r="E2935" t="str">
        <f>INDEX(Table5[EEZ],MATCH(C2935,Table5[Colony_ID],0))</f>
        <v>French Polynesian Exclusive Economic Zone</v>
      </c>
      <c r="F2935" t="str">
        <f>INDEX(Table5[Corrected Island/Colony Name],MATCH('Full Data'!C2935,Table5[Colony_ID],0))</f>
        <v>Rapa Iti</v>
      </c>
      <c r="G2935" t="str">
        <f>INDEX(Table4[Common_Name],MATCH('Full Data'!D2935,Table4[SpcRecID],0))</f>
        <v>Blue Noddy</v>
      </c>
      <c r="H2935" s="83" t="str">
        <f>INDEX(Data!E$2:E$6500,MATCH(A2935,Data!$A$2:$A$6500,0))</f>
        <v>Confirmed</v>
      </c>
      <c r="I2935" s="90">
        <f>INDEX(Data!P$2:P$6500,MATCH(A2935,Data!$A$2:$A$6500,0))</f>
        <v>1990</v>
      </c>
      <c r="J2935" s="90">
        <f>INDEX(Data!Q$2:Q$6500,MATCH($A2935,Data!$A$2:$A$6500,0))</f>
        <v>1990</v>
      </c>
      <c r="K2935" s="90">
        <f>INDEX(Data!F$2:F$6500,MATCH($A2935,Data!$A$2:$A$6500,0))</f>
        <v>50</v>
      </c>
      <c r="L2935" s="90">
        <f>INDEX(Data!G$2:G$6500,MATCH($A2935,Data!$A$2:$A$6500,0))</f>
        <v>50</v>
      </c>
      <c r="M2935" s="90">
        <f>INDEX(Data!H$2:H$6500,MATCH($A2935,Data!$A$2:$A$6500,0))</f>
        <v>0</v>
      </c>
      <c r="N2935" s="90">
        <f>INDEX(Data!I$2:I$6500,MATCH($A2935,Data!$A$2:$A$6500,0))</f>
        <v>0</v>
      </c>
      <c r="O2935" s="83" t="str">
        <f>INDEX(Data!J$2:J$6500,MATCH($A2935,Data!$A$2:$A$6500,0))</f>
        <v>breeding pairs</v>
      </c>
      <c r="P2935" t="str">
        <f>_xlfn.XLOOKUP(B2935,Table3[RefID],Table3[Citation])</f>
        <v>Thibault &amp; Varney (1991)</v>
      </c>
    </row>
    <row r="2936" spans="1:16" x14ac:dyDescent="0.35">
      <c r="A2936" s="68">
        <v>2934</v>
      </c>
      <c r="B2936" s="71">
        <v>166</v>
      </c>
      <c r="C2936" s="72">
        <v>5131</v>
      </c>
      <c r="D2936" s="70">
        <v>1016817</v>
      </c>
      <c r="E2936" t="str">
        <f>INDEX(Table5[EEZ],MATCH(C2936,Table5[Colony_ID],0))</f>
        <v>French Polynesian Exclusive Economic Zone</v>
      </c>
      <c r="F2936" t="str">
        <f>INDEX(Table5[Corrected Island/Colony Name],MATCH('Full Data'!C2936,Table5[Colony_ID],0))</f>
        <v>Tarakoi</v>
      </c>
      <c r="G2936" t="str">
        <f>INDEX(Table4[Common_Name],MATCH('Full Data'!D2936,Table4[SpcRecID],0))</f>
        <v>Blue Noddy</v>
      </c>
      <c r="H2936" s="83" t="str">
        <f>INDEX(Data!E$2:E$6500,MATCH(A2936,Data!$A$2:$A$6500,0))</f>
        <v>confirmed</v>
      </c>
      <c r="I2936" s="90">
        <f>INDEX(Data!P$2:P$6500,MATCH(A2936,Data!$A$2:$A$6500,0))</f>
        <v>1990</v>
      </c>
      <c r="J2936" s="90">
        <f>INDEX(Data!Q$2:Q$6500,MATCH($A2936,Data!$A$2:$A$6500,0))</f>
        <v>1990</v>
      </c>
      <c r="K2936" s="90">
        <f>INDEX(Data!F$2:F$6500,MATCH($A2936,Data!$A$2:$A$6500,0))</f>
        <v>100</v>
      </c>
      <c r="L2936" s="90">
        <f>INDEX(Data!G$2:G$6500,MATCH($A2936,Data!$A$2:$A$6500,0))</f>
        <v>500</v>
      </c>
      <c r="M2936" s="90">
        <f>INDEX(Data!H$2:H$6500,MATCH($A2936,Data!$A$2:$A$6500,0))</f>
        <v>0</v>
      </c>
      <c r="N2936" s="90">
        <f>INDEX(Data!I$2:I$6500,MATCH($A2936,Data!$A$2:$A$6500,0))</f>
        <v>0</v>
      </c>
      <c r="O2936" s="83" t="str">
        <f>INDEX(Data!J$2:J$6500,MATCH($A2936,Data!$A$2:$A$6500,0))</f>
        <v>breeding pairs</v>
      </c>
      <c r="P2936" t="str">
        <f>_xlfn.XLOOKUP(B2936,Table3[RefID],Table3[Citation])</f>
        <v>Thibault &amp; Varney (1991)</v>
      </c>
    </row>
    <row r="2937" spans="1:16" x14ac:dyDescent="0.35">
      <c r="A2937" s="68">
        <v>2935</v>
      </c>
      <c r="B2937" s="71">
        <v>166</v>
      </c>
      <c r="C2937" s="72">
        <v>5033</v>
      </c>
      <c r="D2937" s="69">
        <v>3294</v>
      </c>
      <c r="E2937" t="str">
        <f>INDEX(Table5[EEZ],MATCH(C2937,Table5[Colony_ID],0))</f>
        <v>French Polynesian Exclusive Economic Zone</v>
      </c>
      <c r="F2937" t="str">
        <f>INDEX(Table5[Corrected Island/Colony Name],MATCH('Full Data'!C2937,Table5[Colony_ID],0))</f>
        <v>Ile Karapo Iti</v>
      </c>
      <c r="G2937" t="str">
        <f>INDEX(Table4[Common_Name],MATCH('Full Data'!D2937,Table4[SpcRecID],0))</f>
        <v>Brown Noddy</v>
      </c>
      <c r="H2937" s="83" t="str">
        <f>INDEX(Data!E$2:E$6500,MATCH(A2937,Data!$A$2:$A$6500,0))</f>
        <v>Confirmed</v>
      </c>
      <c r="I2937" s="90">
        <f>INDEX(Data!P$2:P$6500,MATCH(A2937,Data!$A$2:$A$6500,0))</f>
        <v>1990</v>
      </c>
      <c r="J2937" s="90">
        <f>INDEX(Data!Q$2:Q$6500,MATCH($A2937,Data!$A$2:$A$6500,0))</f>
        <v>1990</v>
      </c>
      <c r="K2937" s="90">
        <f>INDEX(Data!F$2:F$6500,MATCH($A2937,Data!$A$2:$A$6500,0))</f>
        <v>100</v>
      </c>
      <c r="L2937" s="90">
        <f>INDEX(Data!G$2:G$6500,MATCH($A2937,Data!$A$2:$A$6500,0))</f>
        <v>200</v>
      </c>
      <c r="M2937" s="90">
        <f>INDEX(Data!H$2:H$6500,MATCH($A2937,Data!$A$2:$A$6500,0))</f>
        <v>0</v>
      </c>
      <c r="N2937" s="90">
        <f>INDEX(Data!I$2:I$6500,MATCH($A2937,Data!$A$2:$A$6500,0))</f>
        <v>0</v>
      </c>
      <c r="O2937" s="83" t="str">
        <f>INDEX(Data!J$2:J$6500,MATCH($A2937,Data!$A$2:$A$6500,0))</f>
        <v>breeding pairs</v>
      </c>
      <c r="P2937" t="str">
        <f>_xlfn.XLOOKUP(B2937,Table3[RefID],Table3[Citation])</f>
        <v>Thibault &amp; Varney (1991)</v>
      </c>
    </row>
    <row r="2938" spans="1:16" x14ac:dyDescent="0.35">
      <c r="A2938" s="68">
        <v>2936</v>
      </c>
      <c r="B2938" s="71">
        <v>166</v>
      </c>
      <c r="C2938" s="72">
        <v>5034</v>
      </c>
      <c r="D2938" s="69">
        <v>3294</v>
      </c>
      <c r="E2938" t="str">
        <f>INDEX(Table5[EEZ],MATCH(C2938,Table5[Colony_ID],0))</f>
        <v>French Polynesian Exclusive Economic Zone</v>
      </c>
      <c r="F2938" t="str">
        <f>INDEX(Table5[Corrected Island/Colony Name],MATCH('Full Data'!C2938,Table5[Colony_ID],0))</f>
        <v>Ile Rarapai</v>
      </c>
      <c r="G2938" t="str">
        <f>INDEX(Table4[Common_Name],MATCH('Full Data'!D2938,Table4[SpcRecID],0))</f>
        <v>Brown Noddy</v>
      </c>
      <c r="H2938" s="83" t="str">
        <f>INDEX(Data!E$2:E$6500,MATCH(A2938,Data!$A$2:$A$6500,0))</f>
        <v>Confirmed</v>
      </c>
      <c r="I2938" s="90">
        <f>INDEX(Data!P$2:P$6500,MATCH(A2938,Data!$A$2:$A$6500,0))</f>
        <v>1990</v>
      </c>
      <c r="J2938" s="90">
        <f>INDEX(Data!Q$2:Q$6500,MATCH($A2938,Data!$A$2:$A$6500,0))</f>
        <v>1990</v>
      </c>
      <c r="K2938" s="90">
        <f>INDEX(Data!F$2:F$6500,MATCH($A2938,Data!$A$2:$A$6500,0))</f>
        <v>80</v>
      </c>
      <c r="L2938" s="90">
        <f>INDEX(Data!G$2:G$6500,MATCH($A2938,Data!$A$2:$A$6500,0))</f>
        <v>100</v>
      </c>
      <c r="M2938" s="90">
        <f>INDEX(Data!H$2:H$6500,MATCH($A2938,Data!$A$2:$A$6500,0))</f>
        <v>0</v>
      </c>
      <c r="N2938" s="90">
        <f>INDEX(Data!I$2:I$6500,MATCH($A2938,Data!$A$2:$A$6500,0))</f>
        <v>0</v>
      </c>
      <c r="O2938" s="83" t="str">
        <f>INDEX(Data!J$2:J$6500,MATCH($A2938,Data!$A$2:$A$6500,0))</f>
        <v>breeding pairs</v>
      </c>
      <c r="P2938" t="str">
        <f>_xlfn.XLOOKUP(B2938,Table3[RefID],Table3[Citation])</f>
        <v>Thibault &amp; Varney (1991)</v>
      </c>
    </row>
    <row r="2939" spans="1:16" x14ac:dyDescent="0.35">
      <c r="A2939" s="68">
        <v>2937</v>
      </c>
      <c r="B2939" s="71">
        <v>166</v>
      </c>
      <c r="C2939" s="72">
        <v>5035</v>
      </c>
      <c r="D2939" s="69">
        <v>3294</v>
      </c>
      <c r="E2939" t="str">
        <f>INDEX(Table5[EEZ],MATCH(C2939,Table5[Colony_ID],0))</f>
        <v>French Polynesian Exclusive Economic Zone</v>
      </c>
      <c r="F2939" t="str">
        <f>INDEX(Table5[Corrected Island/Colony Name],MATCH('Full Data'!C2939,Table5[Colony_ID],0))</f>
        <v>Ile Tauturou</v>
      </c>
      <c r="G2939" t="str">
        <f>INDEX(Table4[Common_Name],MATCH('Full Data'!D2939,Table4[SpcRecID],0))</f>
        <v>Brown Noddy</v>
      </c>
      <c r="H2939" s="83" t="str">
        <f>INDEX(Data!E$2:E$6500,MATCH(A2939,Data!$A$2:$A$6500,0))</f>
        <v>confirmed</v>
      </c>
      <c r="I2939" s="90">
        <f>INDEX(Data!P$2:P$6500,MATCH(A2939,Data!$A$2:$A$6500,0))</f>
        <v>1990</v>
      </c>
      <c r="J2939" s="90">
        <f>INDEX(Data!Q$2:Q$6500,MATCH($A2939,Data!$A$2:$A$6500,0))</f>
        <v>1990</v>
      </c>
      <c r="K2939" s="90">
        <f>INDEX(Data!F$2:F$6500,MATCH($A2939,Data!$A$2:$A$6500,0))</f>
        <v>20</v>
      </c>
      <c r="L2939" s="90">
        <f>INDEX(Data!G$2:G$6500,MATCH($A2939,Data!$A$2:$A$6500,0))</f>
        <v>50</v>
      </c>
      <c r="M2939" s="90">
        <f>INDEX(Data!H$2:H$6500,MATCH($A2939,Data!$A$2:$A$6500,0))</f>
        <v>0</v>
      </c>
      <c r="N2939" s="90">
        <f>INDEX(Data!I$2:I$6500,MATCH($A2939,Data!$A$2:$A$6500,0))</f>
        <v>0</v>
      </c>
      <c r="O2939" s="83" t="str">
        <f>INDEX(Data!J$2:J$6500,MATCH($A2939,Data!$A$2:$A$6500,0))</f>
        <v>breeding pairs</v>
      </c>
      <c r="P2939" t="str">
        <f>_xlfn.XLOOKUP(B2939,Table3[RefID],Table3[Citation])</f>
        <v>Thibault &amp; Varney (1991)</v>
      </c>
    </row>
    <row r="2940" spans="1:16" x14ac:dyDescent="0.35">
      <c r="A2940" s="68">
        <v>2938</v>
      </c>
      <c r="B2940" s="71">
        <v>166</v>
      </c>
      <c r="C2940" s="72">
        <v>5127</v>
      </c>
      <c r="D2940" s="69">
        <v>3294</v>
      </c>
      <c r="E2940" t="str">
        <f>INDEX(Table5[EEZ],MATCH(C2940,Table5[Colony_ID],0))</f>
        <v>French Polynesian Exclusive Economic Zone</v>
      </c>
      <c r="F2940" t="str">
        <f>INDEX(Table5[Corrected Island/Colony Name],MATCH('Full Data'!C2940,Table5[Colony_ID],0))</f>
        <v>Karapo'o Rahi</v>
      </c>
      <c r="G2940" t="str">
        <f>INDEX(Table4[Common_Name],MATCH('Full Data'!D2940,Table4[SpcRecID],0))</f>
        <v>Brown Noddy</v>
      </c>
      <c r="H2940" s="83" t="str">
        <f>INDEX(Data!E$2:E$6500,MATCH(A2940,Data!$A$2:$A$6500,0))</f>
        <v>Confirmed</v>
      </c>
      <c r="I2940" s="90">
        <f>INDEX(Data!P$2:P$6500,MATCH(A2940,Data!$A$2:$A$6500,0))</f>
        <v>1990</v>
      </c>
      <c r="J2940" s="90">
        <f>INDEX(Data!Q$2:Q$6500,MATCH($A2940,Data!$A$2:$A$6500,0))</f>
        <v>1990</v>
      </c>
      <c r="K2940" s="90">
        <f>INDEX(Data!F$2:F$6500,MATCH($A2940,Data!$A$2:$A$6500,0))</f>
        <v>10</v>
      </c>
      <c r="L2940" s="90">
        <f>INDEX(Data!G$2:G$6500,MATCH($A2940,Data!$A$2:$A$6500,0))</f>
        <v>99</v>
      </c>
      <c r="M2940" s="90">
        <f>INDEX(Data!H$2:H$6500,MATCH($A2940,Data!$A$2:$A$6500,0))</f>
        <v>0</v>
      </c>
      <c r="N2940" s="90">
        <f>INDEX(Data!I$2:I$6500,MATCH($A2940,Data!$A$2:$A$6500,0))</f>
        <v>0</v>
      </c>
      <c r="O2940" s="83" t="str">
        <f>INDEX(Data!J$2:J$6500,MATCH($A2940,Data!$A$2:$A$6500,0))</f>
        <v>breeding pairs</v>
      </c>
      <c r="P2940" t="str">
        <f>_xlfn.XLOOKUP(B2940,Table3[RefID],Table3[Citation])</f>
        <v>Thibault &amp; Varney (1991)</v>
      </c>
    </row>
    <row r="2941" spans="1:16" x14ac:dyDescent="0.35">
      <c r="A2941" s="68">
        <v>2939</v>
      </c>
      <c r="B2941" s="71">
        <v>166</v>
      </c>
      <c r="C2941" s="72">
        <v>5128</v>
      </c>
      <c r="D2941" s="69">
        <v>3294</v>
      </c>
      <c r="E2941" t="str">
        <f>INDEX(Table5[EEZ],MATCH(C2941,Table5[Colony_ID],0))</f>
        <v>French Polynesian Exclusive Economic Zone</v>
      </c>
      <c r="F2941" t="str">
        <f>INDEX(Table5[Corrected Island/Colony Name],MATCH('Full Data'!C2941,Table5[Colony_ID],0))</f>
        <v>Rapa</v>
      </c>
      <c r="G2941" t="str">
        <f>INDEX(Table4[Common_Name],MATCH('Full Data'!D2941,Table4[SpcRecID],0))</f>
        <v>Brown Noddy</v>
      </c>
      <c r="H2941" s="83" t="str">
        <f>INDEX(Data!E$2:E$6500,MATCH(A2941,Data!$A$2:$A$6500,0))</f>
        <v>confirmed</v>
      </c>
      <c r="I2941" s="90">
        <f>INDEX(Data!P$2:P$6500,MATCH(A2941,Data!$A$2:$A$6500,0))</f>
        <v>1990</v>
      </c>
      <c r="J2941" s="90">
        <f>INDEX(Data!Q$2:Q$6500,MATCH($A2941,Data!$A$2:$A$6500,0))</f>
        <v>1990</v>
      </c>
      <c r="K2941" s="90">
        <f>INDEX(Data!F$2:F$6500,MATCH($A2941,Data!$A$2:$A$6500,0))</f>
        <v>0</v>
      </c>
      <c r="L2941" s="90">
        <f>INDEX(Data!G$2:G$6500,MATCH($A2941,Data!$A$2:$A$6500,0))</f>
        <v>0</v>
      </c>
      <c r="M2941" s="90">
        <f>INDEX(Data!H$2:H$6500,MATCH($A2941,Data!$A$2:$A$6500,0))</f>
        <v>0</v>
      </c>
      <c r="N2941" s="90">
        <f>INDEX(Data!I$2:I$6500,MATCH($A2941,Data!$A$2:$A$6500,0))</f>
        <v>0</v>
      </c>
      <c r="O2941" s="83">
        <f>INDEX(Data!J$2:J$6500,MATCH($A2941,Data!$A$2:$A$6500,0))</f>
        <v>0</v>
      </c>
      <c r="P2941" t="str">
        <f>_xlfn.XLOOKUP(B2941,Table3[RefID],Table3[Citation])</f>
        <v>Thibault &amp; Varney (1991)</v>
      </c>
    </row>
    <row r="2942" spans="1:16" x14ac:dyDescent="0.35">
      <c r="A2942" s="68">
        <v>2940</v>
      </c>
      <c r="B2942" s="71">
        <v>166</v>
      </c>
      <c r="C2942" s="72">
        <v>5129</v>
      </c>
      <c r="D2942" s="69">
        <v>3294</v>
      </c>
      <c r="E2942" t="str">
        <f>INDEX(Table5[EEZ],MATCH(C2942,Table5[Colony_ID],0))</f>
        <v>French Polynesian Exclusive Economic Zone</v>
      </c>
      <c r="F2942" t="str">
        <f>INDEX(Table5[Corrected Island/Colony Name],MATCH('Full Data'!C2942,Table5[Colony_ID],0))</f>
        <v>Rapa Iti</v>
      </c>
      <c r="G2942" t="str">
        <f>INDEX(Table4[Common_Name],MATCH('Full Data'!D2942,Table4[SpcRecID],0))</f>
        <v>Brown Noddy</v>
      </c>
      <c r="H2942" s="83" t="str">
        <f>INDEX(Data!E$2:E$6500,MATCH(A2942,Data!$A$2:$A$6500,0))</f>
        <v>Confirmed</v>
      </c>
      <c r="I2942" s="90">
        <f>INDEX(Data!P$2:P$6500,MATCH(A2942,Data!$A$2:$A$6500,0))</f>
        <v>1990</v>
      </c>
      <c r="J2942" s="90">
        <f>INDEX(Data!Q$2:Q$6500,MATCH($A2942,Data!$A$2:$A$6500,0))</f>
        <v>1990</v>
      </c>
      <c r="K2942" s="90">
        <f>INDEX(Data!F$2:F$6500,MATCH($A2942,Data!$A$2:$A$6500,0))</f>
        <v>20</v>
      </c>
      <c r="L2942" s="90">
        <f>INDEX(Data!G$2:G$6500,MATCH($A2942,Data!$A$2:$A$6500,0))</f>
        <v>50</v>
      </c>
      <c r="M2942" s="90">
        <f>INDEX(Data!H$2:H$6500,MATCH($A2942,Data!$A$2:$A$6500,0))</f>
        <v>0</v>
      </c>
      <c r="N2942" s="90">
        <f>INDEX(Data!I$2:I$6500,MATCH($A2942,Data!$A$2:$A$6500,0))</f>
        <v>0</v>
      </c>
      <c r="O2942" s="83" t="str">
        <f>INDEX(Data!J$2:J$6500,MATCH($A2942,Data!$A$2:$A$6500,0))</f>
        <v>breeding pairs</v>
      </c>
      <c r="P2942" t="str">
        <f>_xlfn.XLOOKUP(B2942,Table3[RefID],Table3[Citation])</f>
        <v>Thibault &amp; Varney (1991)</v>
      </c>
    </row>
    <row r="2943" spans="1:16" x14ac:dyDescent="0.35">
      <c r="A2943" s="68">
        <v>2941</v>
      </c>
      <c r="B2943" s="71">
        <v>166</v>
      </c>
      <c r="C2943" s="72">
        <v>5130</v>
      </c>
      <c r="D2943" s="69">
        <v>3294</v>
      </c>
      <c r="E2943" t="str">
        <f>INDEX(Table5[EEZ],MATCH(C2943,Table5[Colony_ID],0))</f>
        <v>French Polynesian Exclusive Economic Zone</v>
      </c>
      <c r="F2943" t="str">
        <f>INDEX(Table5[Corrected Island/Colony Name],MATCH('Full Data'!C2943,Table5[Colony_ID],0))</f>
        <v>Tapiko</v>
      </c>
      <c r="G2943" t="str">
        <f>INDEX(Table4[Common_Name],MATCH('Full Data'!D2943,Table4[SpcRecID],0))</f>
        <v>Brown Noddy</v>
      </c>
      <c r="H2943" s="83" t="str">
        <f>INDEX(Data!E$2:E$6500,MATCH(A2943,Data!$A$2:$A$6500,0))</f>
        <v>confirmed</v>
      </c>
      <c r="I2943" s="90">
        <f>INDEX(Data!P$2:P$6500,MATCH(A2943,Data!$A$2:$A$6500,0))</f>
        <v>1990</v>
      </c>
      <c r="J2943" s="90">
        <f>INDEX(Data!Q$2:Q$6500,MATCH($A2943,Data!$A$2:$A$6500,0))</f>
        <v>1990</v>
      </c>
      <c r="K2943" s="90">
        <f>INDEX(Data!F$2:F$6500,MATCH($A2943,Data!$A$2:$A$6500,0))</f>
        <v>20</v>
      </c>
      <c r="L2943" s="90">
        <f>INDEX(Data!G$2:G$6500,MATCH($A2943,Data!$A$2:$A$6500,0))</f>
        <v>25</v>
      </c>
      <c r="M2943" s="90">
        <f>INDEX(Data!H$2:H$6500,MATCH($A2943,Data!$A$2:$A$6500,0))</f>
        <v>0</v>
      </c>
      <c r="N2943" s="90">
        <f>INDEX(Data!I$2:I$6500,MATCH($A2943,Data!$A$2:$A$6500,0))</f>
        <v>0</v>
      </c>
      <c r="O2943" s="83" t="str">
        <f>INDEX(Data!J$2:J$6500,MATCH($A2943,Data!$A$2:$A$6500,0))</f>
        <v>breeding pairs</v>
      </c>
      <c r="P2943" t="str">
        <f>_xlfn.XLOOKUP(B2943,Table3[RefID],Table3[Citation])</f>
        <v>Thibault &amp; Varney (1991)</v>
      </c>
    </row>
    <row r="2944" spans="1:16" x14ac:dyDescent="0.35">
      <c r="A2944" s="68">
        <v>2942</v>
      </c>
      <c r="B2944" s="71">
        <v>166</v>
      </c>
      <c r="C2944" s="72">
        <v>5131</v>
      </c>
      <c r="D2944" s="69">
        <v>3294</v>
      </c>
      <c r="E2944" t="str">
        <f>INDEX(Table5[EEZ],MATCH(C2944,Table5[Colony_ID],0))</f>
        <v>French Polynesian Exclusive Economic Zone</v>
      </c>
      <c r="F2944" t="str">
        <f>INDEX(Table5[Corrected Island/Colony Name],MATCH('Full Data'!C2944,Table5[Colony_ID],0))</f>
        <v>Tarakoi</v>
      </c>
      <c r="G2944" t="str">
        <f>INDEX(Table4[Common_Name],MATCH('Full Data'!D2944,Table4[SpcRecID],0))</f>
        <v>Brown Noddy</v>
      </c>
      <c r="H2944" s="83" t="str">
        <f>INDEX(Data!E$2:E$6500,MATCH(A2944,Data!$A$2:$A$6500,0))</f>
        <v>confirmed</v>
      </c>
      <c r="I2944" s="90">
        <f>INDEX(Data!P$2:P$6500,MATCH(A2944,Data!$A$2:$A$6500,0))</f>
        <v>1990</v>
      </c>
      <c r="J2944" s="90">
        <f>INDEX(Data!Q$2:Q$6500,MATCH($A2944,Data!$A$2:$A$6500,0))</f>
        <v>1990</v>
      </c>
      <c r="K2944" s="90">
        <f>INDEX(Data!F$2:F$6500,MATCH($A2944,Data!$A$2:$A$6500,0))</f>
        <v>50</v>
      </c>
      <c r="L2944" s="90">
        <f>INDEX(Data!G$2:G$6500,MATCH($A2944,Data!$A$2:$A$6500,0))</f>
        <v>100</v>
      </c>
      <c r="M2944" s="90">
        <f>INDEX(Data!H$2:H$6500,MATCH($A2944,Data!$A$2:$A$6500,0))</f>
        <v>0</v>
      </c>
      <c r="N2944" s="90">
        <f>INDEX(Data!I$2:I$6500,MATCH($A2944,Data!$A$2:$A$6500,0))</f>
        <v>0</v>
      </c>
      <c r="O2944" s="83" t="str">
        <f>INDEX(Data!J$2:J$6500,MATCH($A2944,Data!$A$2:$A$6500,0))</f>
        <v>breeding pairs</v>
      </c>
      <c r="P2944" t="str">
        <f>_xlfn.XLOOKUP(B2944,Table3[RefID],Table3[Citation])</f>
        <v>Thibault &amp; Varney (1991)</v>
      </c>
    </row>
    <row r="2945" spans="1:16" x14ac:dyDescent="0.35">
      <c r="A2945" s="68">
        <v>2943</v>
      </c>
      <c r="B2945" s="71">
        <v>166</v>
      </c>
      <c r="C2945" s="72">
        <v>5033</v>
      </c>
      <c r="D2945" s="70">
        <v>3935</v>
      </c>
      <c r="E2945" t="str">
        <f>INDEX(Table5[EEZ],MATCH(C2945,Table5[Colony_ID],0))</f>
        <v>French Polynesian Exclusive Economic Zone</v>
      </c>
      <c r="F2945" t="str">
        <f>INDEX(Table5[Corrected Island/Colony Name],MATCH('Full Data'!C2945,Table5[Colony_ID],0))</f>
        <v>Ile Karapo Iti</v>
      </c>
      <c r="G2945" t="str">
        <f>INDEX(Table4[Common_Name],MATCH('Full Data'!D2945,Table4[SpcRecID],0))</f>
        <v>Christmas Shearwater</v>
      </c>
      <c r="H2945" s="83" t="str">
        <f>INDEX(Data!E$2:E$6500,MATCH(A2945,Data!$A$2:$A$6500,0))</f>
        <v>Confirmed</v>
      </c>
      <c r="I2945" s="90">
        <f>INDEX(Data!P$2:P$6500,MATCH(A2945,Data!$A$2:$A$6500,0))</f>
        <v>1990</v>
      </c>
      <c r="J2945" s="90">
        <f>INDEX(Data!Q$2:Q$6500,MATCH($A2945,Data!$A$2:$A$6500,0))</f>
        <v>1990</v>
      </c>
      <c r="K2945" s="90">
        <f>INDEX(Data!F$2:F$6500,MATCH($A2945,Data!$A$2:$A$6500,0))</f>
        <v>100</v>
      </c>
      <c r="L2945" s="90">
        <f>INDEX(Data!G$2:G$6500,MATCH($A2945,Data!$A$2:$A$6500,0))</f>
        <v>100</v>
      </c>
      <c r="M2945" s="90">
        <f>INDEX(Data!H$2:H$6500,MATCH($A2945,Data!$A$2:$A$6500,0))</f>
        <v>0</v>
      </c>
      <c r="N2945" s="90">
        <f>INDEX(Data!I$2:I$6500,MATCH($A2945,Data!$A$2:$A$6500,0))</f>
        <v>0</v>
      </c>
      <c r="O2945" s="83" t="str">
        <f>INDEX(Data!J$2:J$6500,MATCH($A2945,Data!$A$2:$A$6500,0))</f>
        <v>breeding pairs</v>
      </c>
      <c r="P2945" t="str">
        <f>_xlfn.XLOOKUP(B2945,Table3[RefID],Table3[Citation])</f>
        <v>Thibault &amp; Varney (1991)</v>
      </c>
    </row>
    <row r="2946" spans="1:16" x14ac:dyDescent="0.35">
      <c r="A2946" s="68">
        <v>2944</v>
      </c>
      <c r="B2946" s="71">
        <v>166</v>
      </c>
      <c r="C2946" s="72">
        <v>5035</v>
      </c>
      <c r="D2946" s="70">
        <v>3935</v>
      </c>
      <c r="E2946" t="str">
        <f>INDEX(Table5[EEZ],MATCH(C2946,Table5[Colony_ID],0))</f>
        <v>French Polynesian Exclusive Economic Zone</v>
      </c>
      <c r="F2946" t="str">
        <f>INDEX(Table5[Corrected Island/Colony Name],MATCH('Full Data'!C2946,Table5[Colony_ID],0))</f>
        <v>Ile Tauturou</v>
      </c>
      <c r="G2946" t="str">
        <f>INDEX(Table4[Common_Name],MATCH('Full Data'!D2946,Table4[SpcRecID],0))</f>
        <v>Christmas Shearwater</v>
      </c>
      <c r="H2946" s="83" t="str">
        <f>INDEX(Data!E$2:E$6500,MATCH(A2946,Data!$A$2:$A$6500,0))</f>
        <v>confirmed</v>
      </c>
      <c r="I2946" s="90">
        <f>INDEX(Data!P$2:P$6500,MATCH(A2946,Data!$A$2:$A$6500,0))</f>
        <v>1990</v>
      </c>
      <c r="J2946" s="90">
        <f>INDEX(Data!Q$2:Q$6500,MATCH($A2946,Data!$A$2:$A$6500,0))</f>
        <v>1990</v>
      </c>
      <c r="K2946" s="90">
        <f>INDEX(Data!F$2:F$6500,MATCH($A2946,Data!$A$2:$A$6500,0))</f>
        <v>0</v>
      </c>
      <c r="L2946" s="90">
        <f>INDEX(Data!G$2:G$6500,MATCH($A2946,Data!$A$2:$A$6500,0))</f>
        <v>0</v>
      </c>
      <c r="M2946" s="90">
        <f>INDEX(Data!H$2:H$6500,MATCH($A2946,Data!$A$2:$A$6500,0))</f>
        <v>0</v>
      </c>
      <c r="N2946" s="90">
        <f>INDEX(Data!I$2:I$6500,MATCH($A2946,Data!$A$2:$A$6500,0))</f>
        <v>0</v>
      </c>
      <c r="O2946" s="83">
        <f>INDEX(Data!J$2:J$6500,MATCH($A2946,Data!$A$2:$A$6500,0))</f>
        <v>0</v>
      </c>
      <c r="P2946" t="str">
        <f>_xlfn.XLOOKUP(B2946,Table3[RefID],Table3[Citation])</f>
        <v>Thibault &amp; Varney (1991)</v>
      </c>
    </row>
    <row r="2947" spans="1:16" x14ac:dyDescent="0.35">
      <c r="A2947" s="68">
        <v>2945</v>
      </c>
      <c r="B2947" s="71">
        <v>166</v>
      </c>
      <c r="C2947" s="72">
        <v>5127</v>
      </c>
      <c r="D2947" s="70">
        <v>3935</v>
      </c>
      <c r="E2947" t="str">
        <f>INDEX(Table5[EEZ],MATCH(C2947,Table5[Colony_ID],0))</f>
        <v>French Polynesian Exclusive Economic Zone</v>
      </c>
      <c r="F2947" t="str">
        <f>INDEX(Table5[Corrected Island/Colony Name],MATCH('Full Data'!C2947,Table5[Colony_ID],0))</f>
        <v>Karapo'o Rahi</v>
      </c>
      <c r="G2947" t="str">
        <f>INDEX(Table4[Common_Name],MATCH('Full Data'!D2947,Table4[SpcRecID],0))</f>
        <v>Christmas Shearwater</v>
      </c>
      <c r="H2947" s="83" t="str">
        <f>INDEX(Data!E$2:E$6500,MATCH(A2947,Data!$A$2:$A$6500,0))</f>
        <v>Confirmed</v>
      </c>
      <c r="I2947" s="90">
        <f>INDEX(Data!P$2:P$6500,MATCH(A2947,Data!$A$2:$A$6500,0))</f>
        <v>1990</v>
      </c>
      <c r="J2947" s="90">
        <f>INDEX(Data!Q$2:Q$6500,MATCH($A2947,Data!$A$2:$A$6500,0))</f>
        <v>1990</v>
      </c>
      <c r="K2947" s="90">
        <f>INDEX(Data!F$2:F$6500,MATCH($A2947,Data!$A$2:$A$6500,0))</f>
        <v>10</v>
      </c>
      <c r="L2947" s="90">
        <f>INDEX(Data!G$2:G$6500,MATCH($A2947,Data!$A$2:$A$6500,0))</f>
        <v>10</v>
      </c>
      <c r="M2947" s="90">
        <f>INDEX(Data!H$2:H$6500,MATCH($A2947,Data!$A$2:$A$6500,0))</f>
        <v>0</v>
      </c>
      <c r="N2947" s="90">
        <f>INDEX(Data!I$2:I$6500,MATCH($A2947,Data!$A$2:$A$6500,0))</f>
        <v>0</v>
      </c>
      <c r="O2947" s="83" t="str">
        <f>INDEX(Data!J$2:J$6500,MATCH($A2947,Data!$A$2:$A$6500,0))</f>
        <v>breeding pairs</v>
      </c>
      <c r="P2947" t="str">
        <f>_xlfn.XLOOKUP(B2947,Table3[RefID],Table3[Citation])</f>
        <v>Thibault &amp; Varney (1991)</v>
      </c>
    </row>
    <row r="2948" spans="1:16" x14ac:dyDescent="0.35">
      <c r="A2948" s="68">
        <v>2946</v>
      </c>
      <c r="B2948" s="71">
        <v>166</v>
      </c>
      <c r="C2948" s="72">
        <v>5131</v>
      </c>
      <c r="D2948" s="70">
        <v>3935</v>
      </c>
      <c r="E2948" t="str">
        <f>INDEX(Table5[EEZ],MATCH(C2948,Table5[Colony_ID],0))</f>
        <v>French Polynesian Exclusive Economic Zone</v>
      </c>
      <c r="F2948" t="str">
        <f>INDEX(Table5[Corrected Island/Colony Name],MATCH('Full Data'!C2948,Table5[Colony_ID],0))</f>
        <v>Tarakoi</v>
      </c>
      <c r="G2948" t="str">
        <f>INDEX(Table4[Common_Name],MATCH('Full Data'!D2948,Table4[SpcRecID],0))</f>
        <v>Christmas Shearwater</v>
      </c>
      <c r="H2948" s="83" t="str">
        <f>INDEX(Data!E$2:E$6500,MATCH(A2948,Data!$A$2:$A$6500,0))</f>
        <v>confirmed</v>
      </c>
      <c r="I2948" s="90">
        <f>INDEX(Data!P$2:P$6500,MATCH(A2948,Data!$A$2:$A$6500,0))</f>
        <v>1990</v>
      </c>
      <c r="J2948" s="90">
        <f>INDEX(Data!Q$2:Q$6500,MATCH($A2948,Data!$A$2:$A$6500,0))</f>
        <v>1990</v>
      </c>
      <c r="K2948" s="90">
        <f>INDEX(Data!F$2:F$6500,MATCH($A2948,Data!$A$2:$A$6500,0))</f>
        <v>5</v>
      </c>
      <c r="L2948" s="90">
        <f>INDEX(Data!G$2:G$6500,MATCH($A2948,Data!$A$2:$A$6500,0))</f>
        <v>9</v>
      </c>
      <c r="M2948" s="90">
        <f>INDEX(Data!H$2:H$6500,MATCH($A2948,Data!$A$2:$A$6500,0))</f>
        <v>0</v>
      </c>
      <c r="N2948" s="90">
        <f>INDEX(Data!I$2:I$6500,MATCH($A2948,Data!$A$2:$A$6500,0))</f>
        <v>0</v>
      </c>
      <c r="O2948" s="83" t="str">
        <f>INDEX(Data!J$2:J$6500,MATCH($A2948,Data!$A$2:$A$6500,0))</f>
        <v>breeding pairs</v>
      </c>
      <c r="P2948" t="str">
        <f>_xlfn.XLOOKUP(B2948,Table3[RefID],Table3[Citation])</f>
        <v>Thibault &amp; Varney (1991)</v>
      </c>
    </row>
    <row r="2949" spans="1:16" x14ac:dyDescent="0.35">
      <c r="A2949" s="68">
        <v>2947</v>
      </c>
      <c r="B2949" s="71">
        <v>166</v>
      </c>
      <c r="C2949" s="72">
        <v>5035</v>
      </c>
      <c r="D2949" s="69">
        <v>3298</v>
      </c>
      <c r="E2949" t="str">
        <f>INDEX(Table5[EEZ],MATCH(C2949,Table5[Colony_ID],0))</f>
        <v>French Polynesian Exclusive Economic Zone</v>
      </c>
      <c r="F2949" t="str">
        <f>INDEX(Table5[Corrected Island/Colony Name],MATCH('Full Data'!C2949,Table5[Colony_ID],0))</f>
        <v>Ile Tauturou</v>
      </c>
      <c r="G2949" t="str">
        <f>INDEX(Table4[Common_Name],MATCH('Full Data'!D2949,Table4[SpcRecID],0))</f>
        <v>Common White Tern</v>
      </c>
      <c r="H2949" s="83" t="str">
        <f>INDEX(Data!E$2:E$6500,MATCH(A2949,Data!$A$2:$A$6500,0))</f>
        <v>confirmed</v>
      </c>
      <c r="I2949" s="90">
        <f>INDEX(Data!P$2:P$6500,MATCH(A2949,Data!$A$2:$A$6500,0))</f>
        <v>1990</v>
      </c>
      <c r="J2949" s="90">
        <f>INDEX(Data!Q$2:Q$6500,MATCH($A2949,Data!$A$2:$A$6500,0))</f>
        <v>1990</v>
      </c>
      <c r="K2949" s="90">
        <f>INDEX(Data!F$2:F$6500,MATCH($A2949,Data!$A$2:$A$6500,0))</f>
        <v>60</v>
      </c>
      <c r="L2949" s="90">
        <f>INDEX(Data!G$2:G$6500,MATCH($A2949,Data!$A$2:$A$6500,0))</f>
        <v>80</v>
      </c>
      <c r="M2949" s="90">
        <f>INDEX(Data!H$2:H$6500,MATCH($A2949,Data!$A$2:$A$6500,0))</f>
        <v>0</v>
      </c>
      <c r="N2949" s="90">
        <f>INDEX(Data!I$2:I$6500,MATCH($A2949,Data!$A$2:$A$6500,0))</f>
        <v>0</v>
      </c>
      <c r="O2949" s="83" t="str">
        <f>INDEX(Data!J$2:J$6500,MATCH($A2949,Data!$A$2:$A$6500,0))</f>
        <v>breeding pairs</v>
      </c>
      <c r="P2949" t="str">
        <f>_xlfn.XLOOKUP(B2949,Table3[RefID],Table3[Citation])</f>
        <v>Thibault &amp; Varney (1991)</v>
      </c>
    </row>
    <row r="2950" spans="1:16" x14ac:dyDescent="0.35">
      <c r="A2950" s="68">
        <v>2948</v>
      </c>
      <c r="B2950" s="71">
        <v>166</v>
      </c>
      <c r="C2950" s="72">
        <v>5127</v>
      </c>
      <c r="D2950" s="69">
        <v>3298</v>
      </c>
      <c r="E2950" t="str">
        <f>INDEX(Table5[EEZ],MATCH(C2950,Table5[Colony_ID],0))</f>
        <v>French Polynesian Exclusive Economic Zone</v>
      </c>
      <c r="F2950" t="str">
        <f>INDEX(Table5[Corrected Island/Colony Name],MATCH('Full Data'!C2950,Table5[Colony_ID],0))</f>
        <v>Karapo'o Rahi</v>
      </c>
      <c r="G2950" t="str">
        <f>INDEX(Table4[Common_Name],MATCH('Full Data'!D2950,Table4[SpcRecID],0))</f>
        <v>Common White Tern</v>
      </c>
      <c r="H2950" s="83" t="str">
        <f>INDEX(Data!E$2:E$6500,MATCH(A2950,Data!$A$2:$A$6500,0))</f>
        <v>Confirmed</v>
      </c>
      <c r="I2950" s="90">
        <f>INDEX(Data!P$2:P$6500,MATCH(A2950,Data!$A$2:$A$6500,0))</f>
        <v>1990</v>
      </c>
      <c r="J2950" s="90">
        <f>INDEX(Data!Q$2:Q$6500,MATCH($A2950,Data!$A$2:$A$6500,0))</f>
        <v>1990</v>
      </c>
      <c r="K2950" s="90">
        <f>INDEX(Data!F$2:F$6500,MATCH($A2950,Data!$A$2:$A$6500,0))</f>
        <v>100</v>
      </c>
      <c r="L2950" s="90">
        <f>INDEX(Data!G$2:G$6500,MATCH($A2950,Data!$A$2:$A$6500,0))</f>
        <v>999</v>
      </c>
      <c r="M2950" s="90">
        <f>INDEX(Data!H$2:H$6500,MATCH($A2950,Data!$A$2:$A$6500,0))</f>
        <v>0</v>
      </c>
      <c r="N2950" s="90">
        <f>INDEX(Data!I$2:I$6500,MATCH($A2950,Data!$A$2:$A$6500,0))</f>
        <v>0</v>
      </c>
      <c r="O2950" s="83" t="str">
        <f>INDEX(Data!J$2:J$6500,MATCH($A2950,Data!$A$2:$A$6500,0))</f>
        <v>breeding pairs</v>
      </c>
      <c r="P2950" t="str">
        <f>_xlfn.XLOOKUP(B2950,Table3[RefID],Table3[Citation])</f>
        <v>Thibault &amp; Varney (1991)</v>
      </c>
    </row>
    <row r="2951" spans="1:16" x14ac:dyDescent="0.35">
      <c r="A2951" s="68">
        <v>2949</v>
      </c>
      <c r="B2951" s="71">
        <v>166</v>
      </c>
      <c r="C2951" s="72">
        <v>5128</v>
      </c>
      <c r="D2951" s="69">
        <v>3298</v>
      </c>
      <c r="E2951" t="str">
        <f>INDEX(Table5[EEZ],MATCH(C2951,Table5[Colony_ID],0))</f>
        <v>French Polynesian Exclusive Economic Zone</v>
      </c>
      <c r="F2951" t="str">
        <f>INDEX(Table5[Corrected Island/Colony Name],MATCH('Full Data'!C2951,Table5[Colony_ID],0))</f>
        <v>Rapa</v>
      </c>
      <c r="G2951" t="str">
        <f>INDEX(Table4[Common_Name],MATCH('Full Data'!D2951,Table4[SpcRecID],0))</f>
        <v>Common White Tern</v>
      </c>
      <c r="H2951" s="83" t="str">
        <f>INDEX(Data!E$2:E$6500,MATCH(A2951,Data!$A$2:$A$6500,0))</f>
        <v>confirmed</v>
      </c>
      <c r="I2951" s="90">
        <f>INDEX(Data!P$2:P$6500,MATCH(A2951,Data!$A$2:$A$6500,0))</f>
        <v>1990</v>
      </c>
      <c r="J2951" s="90">
        <f>INDEX(Data!Q$2:Q$6500,MATCH($A2951,Data!$A$2:$A$6500,0))</f>
        <v>1990</v>
      </c>
      <c r="K2951" s="90">
        <f>INDEX(Data!F$2:F$6500,MATCH($A2951,Data!$A$2:$A$6500,0))</f>
        <v>0</v>
      </c>
      <c r="L2951" s="90">
        <f>INDEX(Data!G$2:G$6500,MATCH($A2951,Data!$A$2:$A$6500,0))</f>
        <v>0</v>
      </c>
      <c r="M2951" s="90">
        <f>INDEX(Data!H$2:H$6500,MATCH($A2951,Data!$A$2:$A$6500,0))</f>
        <v>0</v>
      </c>
      <c r="N2951" s="90">
        <f>INDEX(Data!I$2:I$6500,MATCH($A2951,Data!$A$2:$A$6500,0))</f>
        <v>0</v>
      </c>
      <c r="O2951" s="83">
        <f>INDEX(Data!J$2:J$6500,MATCH($A2951,Data!$A$2:$A$6500,0))</f>
        <v>0</v>
      </c>
      <c r="P2951" t="str">
        <f>_xlfn.XLOOKUP(B2951,Table3[RefID],Table3[Citation])</f>
        <v>Thibault &amp; Varney (1991)</v>
      </c>
    </row>
    <row r="2952" spans="1:16" x14ac:dyDescent="0.35">
      <c r="A2952" s="68">
        <v>2950</v>
      </c>
      <c r="B2952" s="71">
        <v>166</v>
      </c>
      <c r="C2952" s="72">
        <v>5129</v>
      </c>
      <c r="D2952" s="69">
        <v>3298</v>
      </c>
      <c r="E2952" t="str">
        <f>INDEX(Table5[EEZ],MATCH(C2952,Table5[Colony_ID],0))</f>
        <v>French Polynesian Exclusive Economic Zone</v>
      </c>
      <c r="F2952" t="str">
        <f>INDEX(Table5[Corrected Island/Colony Name],MATCH('Full Data'!C2952,Table5[Colony_ID],0))</f>
        <v>Rapa Iti</v>
      </c>
      <c r="G2952" t="str">
        <f>INDEX(Table4[Common_Name],MATCH('Full Data'!D2952,Table4[SpcRecID],0))</f>
        <v>Common White Tern</v>
      </c>
      <c r="H2952" s="83" t="str">
        <f>INDEX(Data!E$2:E$6500,MATCH(A2952,Data!$A$2:$A$6500,0))</f>
        <v>Confirmed</v>
      </c>
      <c r="I2952" s="90">
        <f>INDEX(Data!P$2:P$6500,MATCH(A2952,Data!$A$2:$A$6500,0))</f>
        <v>1990</v>
      </c>
      <c r="J2952" s="90">
        <f>INDEX(Data!Q$2:Q$6500,MATCH($A2952,Data!$A$2:$A$6500,0))</f>
        <v>1990</v>
      </c>
      <c r="K2952" s="90">
        <f>INDEX(Data!F$2:F$6500,MATCH($A2952,Data!$A$2:$A$6500,0))</f>
        <v>15</v>
      </c>
      <c r="L2952" s="90">
        <f>INDEX(Data!G$2:G$6500,MATCH($A2952,Data!$A$2:$A$6500,0))</f>
        <v>15</v>
      </c>
      <c r="M2952" s="90">
        <f>INDEX(Data!H$2:H$6500,MATCH($A2952,Data!$A$2:$A$6500,0))</f>
        <v>0</v>
      </c>
      <c r="N2952" s="90">
        <f>INDEX(Data!I$2:I$6500,MATCH($A2952,Data!$A$2:$A$6500,0))</f>
        <v>0</v>
      </c>
      <c r="O2952" s="83" t="str">
        <f>INDEX(Data!J$2:J$6500,MATCH($A2952,Data!$A$2:$A$6500,0))</f>
        <v>breeding pairs</v>
      </c>
      <c r="P2952" t="str">
        <f>_xlfn.XLOOKUP(B2952,Table3[RefID],Table3[Citation])</f>
        <v>Thibault &amp; Varney (1991)</v>
      </c>
    </row>
    <row r="2953" spans="1:16" x14ac:dyDescent="0.35">
      <c r="A2953" s="68">
        <v>2951</v>
      </c>
      <c r="B2953" s="71">
        <v>166</v>
      </c>
      <c r="C2953" s="72">
        <v>5033</v>
      </c>
      <c r="D2953" s="70">
        <v>3898</v>
      </c>
      <c r="E2953" t="str">
        <f>INDEX(Table5[EEZ],MATCH(C2953,Table5[Colony_ID],0))</f>
        <v>French Polynesian Exclusive Economic Zone</v>
      </c>
      <c r="F2953" t="str">
        <f>INDEX(Table5[Corrected Island/Colony Name],MATCH('Full Data'!C2953,Table5[Colony_ID],0))</f>
        <v>Ile Karapo Iti</v>
      </c>
      <c r="G2953" t="str">
        <f>INDEX(Table4[Common_Name],MATCH('Full Data'!D2953,Table4[SpcRecID],0))</f>
        <v>Kermadec Petrel</v>
      </c>
      <c r="H2953" s="83" t="str">
        <f>INDEX(Data!E$2:E$6500,MATCH(A2953,Data!$A$2:$A$6500,0))</f>
        <v>Confirmed</v>
      </c>
      <c r="I2953" s="90">
        <f>INDEX(Data!P$2:P$6500,MATCH(A2953,Data!$A$2:$A$6500,0))</f>
        <v>1990</v>
      </c>
      <c r="J2953" s="90">
        <f>INDEX(Data!Q$2:Q$6500,MATCH($A2953,Data!$A$2:$A$6500,0))</f>
        <v>1990</v>
      </c>
      <c r="K2953" s="90">
        <f>INDEX(Data!F$2:F$6500,MATCH($A2953,Data!$A$2:$A$6500,0))</f>
        <v>10</v>
      </c>
      <c r="L2953" s="90">
        <f>INDEX(Data!G$2:G$6500,MATCH($A2953,Data!$A$2:$A$6500,0))</f>
        <v>20</v>
      </c>
      <c r="M2953" s="90">
        <f>INDEX(Data!H$2:H$6500,MATCH($A2953,Data!$A$2:$A$6500,0))</f>
        <v>0</v>
      </c>
      <c r="N2953" s="90">
        <f>INDEX(Data!I$2:I$6500,MATCH($A2953,Data!$A$2:$A$6500,0))</f>
        <v>0</v>
      </c>
      <c r="O2953" s="83" t="str">
        <f>INDEX(Data!J$2:J$6500,MATCH($A2953,Data!$A$2:$A$6500,0))</f>
        <v>breeding pairs</v>
      </c>
      <c r="P2953" t="str">
        <f>_xlfn.XLOOKUP(B2953,Table3[RefID],Table3[Citation])</f>
        <v>Thibault &amp; Varney (1991)</v>
      </c>
    </row>
    <row r="2954" spans="1:16" x14ac:dyDescent="0.35">
      <c r="A2954" s="68">
        <v>2952</v>
      </c>
      <c r="B2954" s="71">
        <v>166</v>
      </c>
      <c r="C2954" s="72">
        <v>5035</v>
      </c>
      <c r="D2954" s="70">
        <v>3898</v>
      </c>
      <c r="E2954" t="str">
        <f>INDEX(Table5[EEZ],MATCH(C2954,Table5[Colony_ID],0))</f>
        <v>French Polynesian Exclusive Economic Zone</v>
      </c>
      <c r="F2954" t="str">
        <f>INDEX(Table5[Corrected Island/Colony Name],MATCH('Full Data'!C2954,Table5[Colony_ID],0))</f>
        <v>Ile Tauturou</v>
      </c>
      <c r="G2954" t="str">
        <f>INDEX(Table4[Common_Name],MATCH('Full Data'!D2954,Table4[SpcRecID],0))</f>
        <v>Kermadec Petrel</v>
      </c>
      <c r="H2954" s="83" t="str">
        <f>INDEX(Data!E$2:E$6500,MATCH(A2954,Data!$A$2:$A$6500,0))</f>
        <v>confirmed</v>
      </c>
      <c r="I2954" s="90">
        <f>INDEX(Data!P$2:P$6500,MATCH(A2954,Data!$A$2:$A$6500,0))</f>
        <v>1990</v>
      </c>
      <c r="J2954" s="90">
        <f>INDEX(Data!Q$2:Q$6500,MATCH($A2954,Data!$A$2:$A$6500,0))</f>
        <v>1990</v>
      </c>
      <c r="K2954" s="90">
        <f>INDEX(Data!F$2:F$6500,MATCH($A2954,Data!$A$2:$A$6500,0))</f>
        <v>7</v>
      </c>
      <c r="L2954" s="90">
        <f>INDEX(Data!G$2:G$6500,MATCH($A2954,Data!$A$2:$A$6500,0))</f>
        <v>10</v>
      </c>
      <c r="M2954" s="90">
        <f>INDEX(Data!H$2:H$6500,MATCH($A2954,Data!$A$2:$A$6500,0))</f>
        <v>0</v>
      </c>
      <c r="N2954" s="90">
        <f>INDEX(Data!I$2:I$6500,MATCH($A2954,Data!$A$2:$A$6500,0))</f>
        <v>0</v>
      </c>
      <c r="O2954" s="83" t="str">
        <f>INDEX(Data!J$2:J$6500,MATCH($A2954,Data!$A$2:$A$6500,0))</f>
        <v>breeding pairs</v>
      </c>
      <c r="P2954" t="str">
        <f>_xlfn.XLOOKUP(B2954,Table3[RefID],Table3[Citation])</f>
        <v>Thibault &amp; Varney (1991)</v>
      </c>
    </row>
    <row r="2955" spans="1:16" x14ac:dyDescent="0.35">
      <c r="A2955" s="68">
        <v>2953</v>
      </c>
      <c r="B2955" s="71">
        <v>166</v>
      </c>
      <c r="C2955" s="72">
        <v>5127</v>
      </c>
      <c r="D2955" s="70">
        <v>3898</v>
      </c>
      <c r="E2955" t="str">
        <f>INDEX(Table5[EEZ],MATCH(C2955,Table5[Colony_ID],0))</f>
        <v>French Polynesian Exclusive Economic Zone</v>
      </c>
      <c r="F2955" t="str">
        <f>INDEX(Table5[Corrected Island/Colony Name],MATCH('Full Data'!C2955,Table5[Colony_ID],0))</f>
        <v>Karapo'o Rahi</v>
      </c>
      <c r="G2955" t="str">
        <f>INDEX(Table4[Common_Name],MATCH('Full Data'!D2955,Table4[SpcRecID],0))</f>
        <v>Kermadec Petrel</v>
      </c>
      <c r="H2955" s="83" t="str">
        <f>INDEX(Data!E$2:E$6500,MATCH(A2955,Data!$A$2:$A$6500,0))</f>
        <v>Confirmed</v>
      </c>
      <c r="I2955" s="90">
        <f>INDEX(Data!P$2:P$6500,MATCH(A2955,Data!$A$2:$A$6500,0))</f>
        <v>1990</v>
      </c>
      <c r="J2955" s="90">
        <f>INDEX(Data!Q$2:Q$6500,MATCH($A2955,Data!$A$2:$A$6500,0))</f>
        <v>1990</v>
      </c>
      <c r="K2955" s="90">
        <f>INDEX(Data!F$2:F$6500,MATCH($A2955,Data!$A$2:$A$6500,0))</f>
        <v>100</v>
      </c>
      <c r="L2955" s="90">
        <f>INDEX(Data!G$2:G$6500,MATCH($A2955,Data!$A$2:$A$6500,0))</f>
        <v>500</v>
      </c>
      <c r="M2955" s="90">
        <f>INDEX(Data!H$2:H$6500,MATCH($A2955,Data!$A$2:$A$6500,0))</f>
        <v>0</v>
      </c>
      <c r="N2955" s="90">
        <f>INDEX(Data!I$2:I$6500,MATCH($A2955,Data!$A$2:$A$6500,0))</f>
        <v>0</v>
      </c>
      <c r="O2955" s="83" t="str">
        <f>INDEX(Data!J$2:J$6500,MATCH($A2955,Data!$A$2:$A$6500,0))</f>
        <v>breeding pairs</v>
      </c>
      <c r="P2955" t="str">
        <f>_xlfn.XLOOKUP(B2955,Table3[RefID],Table3[Citation])</f>
        <v>Thibault &amp; Varney (1991)</v>
      </c>
    </row>
    <row r="2956" spans="1:16" x14ac:dyDescent="0.35">
      <c r="A2956" s="68">
        <v>2954</v>
      </c>
      <c r="B2956" s="71">
        <v>166</v>
      </c>
      <c r="C2956" s="72">
        <v>5128</v>
      </c>
      <c r="D2956" s="70">
        <v>3898</v>
      </c>
      <c r="E2956" t="str">
        <f>INDEX(Table5[EEZ],MATCH(C2956,Table5[Colony_ID],0))</f>
        <v>French Polynesian Exclusive Economic Zone</v>
      </c>
      <c r="F2956" t="str">
        <f>INDEX(Table5[Corrected Island/Colony Name],MATCH('Full Data'!C2956,Table5[Colony_ID],0))</f>
        <v>Rapa</v>
      </c>
      <c r="G2956" t="str">
        <f>INDEX(Table4[Common_Name],MATCH('Full Data'!D2956,Table4[SpcRecID],0))</f>
        <v>Kermadec Petrel</v>
      </c>
      <c r="H2956" s="83" t="str">
        <f>INDEX(Data!E$2:E$6500,MATCH(A2956,Data!$A$2:$A$6500,0))</f>
        <v>confirmed</v>
      </c>
      <c r="I2956" s="90">
        <f>INDEX(Data!P$2:P$6500,MATCH(A2956,Data!$A$2:$A$6500,0))</f>
        <v>1990</v>
      </c>
      <c r="J2956" s="90">
        <f>INDEX(Data!Q$2:Q$6500,MATCH($A2956,Data!$A$2:$A$6500,0))</f>
        <v>1990</v>
      </c>
      <c r="K2956" s="90">
        <f>INDEX(Data!F$2:F$6500,MATCH($A2956,Data!$A$2:$A$6500,0))</f>
        <v>0</v>
      </c>
      <c r="L2956" s="90">
        <f>INDEX(Data!G$2:G$6500,MATCH($A2956,Data!$A$2:$A$6500,0))</f>
        <v>0</v>
      </c>
      <c r="M2956" s="90">
        <f>INDEX(Data!H$2:H$6500,MATCH($A2956,Data!$A$2:$A$6500,0))</f>
        <v>0</v>
      </c>
      <c r="N2956" s="90">
        <f>INDEX(Data!I$2:I$6500,MATCH($A2956,Data!$A$2:$A$6500,0))</f>
        <v>0</v>
      </c>
      <c r="O2956" s="83">
        <f>INDEX(Data!J$2:J$6500,MATCH($A2956,Data!$A$2:$A$6500,0))</f>
        <v>0</v>
      </c>
      <c r="P2956" t="str">
        <f>_xlfn.XLOOKUP(B2956,Table3[RefID],Table3[Citation])</f>
        <v>Thibault &amp; Varney (1991)</v>
      </c>
    </row>
    <row r="2957" spans="1:16" x14ac:dyDescent="0.35">
      <c r="A2957" s="68">
        <v>2955</v>
      </c>
      <c r="B2957" s="71">
        <v>166</v>
      </c>
      <c r="C2957" s="72">
        <v>5129</v>
      </c>
      <c r="D2957" s="70">
        <v>3898</v>
      </c>
      <c r="E2957" t="str">
        <f>INDEX(Table5[EEZ],MATCH(C2957,Table5[Colony_ID],0))</f>
        <v>French Polynesian Exclusive Economic Zone</v>
      </c>
      <c r="F2957" t="str">
        <f>INDEX(Table5[Corrected Island/Colony Name],MATCH('Full Data'!C2957,Table5[Colony_ID],0))</f>
        <v>Rapa Iti</v>
      </c>
      <c r="G2957" t="str">
        <f>INDEX(Table4[Common_Name],MATCH('Full Data'!D2957,Table4[SpcRecID],0))</f>
        <v>Kermadec Petrel</v>
      </c>
      <c r="H2957" s="83" t="str">
        <f>INDEX(Data!E$2:E$6500,MATCH(A2957,Data!$A$2:$A$6500,0))</f>
        <v>Confirmed</v>
      </c>
      <c r="I2957" s="90">
        <f>INDEX(Data!P$2:P$6500,MATCH(A2957,Data!$A$2:$A$6500,0))</f>
        <v>1990</v>
      </c>
      <c r="J2957" s="90">
        <f>INDEX(Data!Q$2:Q$6500,MATCH($A2957,Data!$A$2:$A$6500,0))</f>
        <v>1990</v>
      </c>
      <c r="K2957" s="90">
        <f>INDEX(Data!F$2:F$6500,MATCH($A2957,Data!$A$2:$A$6500,0))</f>
        <v>2</v>
      </c>
      <c r="L2957" s="90">
        <f>INDEX(Data!G$2:G$6500,MATCH($A2957,Data!$A$2:$A$6500,0))</f>
        <v>3</v>
      </c>
      <c r="M2957" s="90">
        <f>INDEX(Data!H$2:H$6500,MATCH($A2957,Data!$A$2:$A$6500,0))</f>
        <v>0</v>
      </c>
      <c r="N2957" s="90">
        <f>INDEX(Data!I$2:I$6500,MATCH($A2957,Data!$A$2:$A$6500,0))</f>
        <v>0</v>
      </c>
      <c r="O2957" s="83" t="str">
        <f>INDEX(Data!J$2:J$6500,MATCH($A2957,Data!$A$2:$A$6500,0))</f>
        <v>breeding pairs</v>
      </c>
      <c r="P2957" t="str">
        <f>_xlfn.XLOOKUP(B2957,Table3[RefID],Table3[Citation])</f>
        <v>Thibault &amp; Varney (1991)</v>
      </c>
    </row>
    <row r="2958" spans="1:16" x14ac:dyDescent="0.35">
      <c r="A2958" s="68">
        <v>2956</v>
      </c>
      <c r="B2958" s="71">
        <v>166</v>
      </c>
      <c r="C2958" s="72">
        <v>5033</v>
      </c>
      <c r="D2958" s="70">
        <v>1018411</v>
      </c>
      <c r="E2958" t="str">
        <f>INDEX(Table5[EEZ],MATCH(C2958,Table5[Colony_ID],0))</f>
        <v>French Polynesian Exclusive Economic Zone</v>
      </c>
      <c r="F2958" t="str">
        <f>INDEX(Table5[Corrected Island/Colony Name],MATCH('Full Data'!C2958,Table5[Colony_ID],0))</f>
        <v>Ile Karapo Iti</v>
      </c>
      <c r="G2958" t="str">
        <f>INDEX(Table4[Common_Name],MATCH('Full Data'!D2958,Table4[SpcRecID],0))</f>
        <v>Rapa Shearwater</v>
      </c>
      <c r="H2958" s="83" t="str">
        <f>INDEX(Data!E$2:E$6500,MATCH(A2958,Data!$A$2:$A$6500,0))</f>
        <v>Confirmed</v>
      </c>
      <c r="I2958" s="90">
        <f>INDEX(Data!P$2:P$6500,MATCH(A2958,Data!$A$2:$A$6500,0))</f>
        <v>1990</v>
      </c>
      <c r="J2958" s="90">
        <f>INDEX(Data!Q$2:Q$6500,MATCH($A2958,Data!$A$2:$A$6500,0))</f>
        <v>1990</v>
      </c>
      <c r="K2958" s="90">
        <f>INDEX(Data!F$2:F$6500,MATCH($A2958,Data!$A$2:$A$6500,0))</f>
        <v>15</v>
      </c>
      <c r="L2958" s="90">
        <f>INDEX(Data!G$2:G$6500,MATCH($A2958,Data!$A$2:$A$6500,0))</f>
        <v>20</v>
      </c>
      <c r="M2958" s="90">
        <f>INDEX(Data!H$2:H$6500,MATCH($A2958,Data!$A$2:$A$6500,0))</f>
        <v>0</v>
      </c>
      <c r="N2958" s="90">
        <f>INDEX(Data!I$2:I$6500,MATCH($A2958,Data!$A$2:$A$6500,0))</f>
        <v>0</v>
      </c>
      <c r="O2958" s="83" t="str">
        <f>INDEX(Data!J$2:J$6500,MATCH($A2958,Data!$A$2:$A$6500,0))</f>
        <v>breeding pairs</v>
      </c>
      <c r="P2958" t="str">
        <f>_xlfn.XLOOKUP(B2958,Table3[RefID],Table3[Citation])</f>
        <v>Thibault &amp; Varney (1991)</v>
      </c>
    </row>
    <row r="2959" spans="1:16" x14ac:dyDescent="0.35">
      <c r="A2959" s="68">
        <v>2957</v>
      </c>
      <c r="B2959" s="71">
        <v>166</v>
      </c>
      <c r="C2959" s="72">
        <v>5035</v>
      </c>
      <c r="D2959" s="70">
        <v>1018411</v>
      </c>
      <c r="E2959" t="str">
        <f>INDEX(Table5[EEZ],MATCH(C2959,Table5[Colony_ID],0))</f>
        <v>French Polynesian Exclusive Economic Zone</v>
      </c>
      <c r="F2959" t="str">
        <f>INDEX(Table5[Corrected Island/Colony Name],MATCH('Full Data'!C2959,Table5[Colony_ID],0))</f>
        <v>Ile Tauturou</v>
      </c>
      <c r="G2959" t="str">
        <f>INDEX(Table4[Common_Name],MATCH('Full Data'!D2959,Table4[SpcRecID],0))</f>
        <v>Rapa Shearwater</v>
      </c>
      <c r="H2959" s="83" t="str">
        <f>INDEX(Data!E$2:E$6500,MATCH(A2959,Data!$A$2:$A$6500,0))</f>
        <v>confirmed</v>
      </c>
      <c r="I2959" s="90">
        <f>INDEX(Data!P$2:P$6500,MATCH(A2959,Data!$A$2:$A$6500,0))</f>
        <v>1990</v>
      </c>
      <c r="J2959" s="90">
        <f>INDEX(Data!Q$2:Q$6500,MATCH($A2959,Data!$A$2:$A$6500,0))</f>
        <v>1990</v>
      </c>
      <c r="K2959" s="90">
        <f>INDEX(Data!F$2:F$6500,MATCH($A2959,Data!$A$2:$A$6500,0))</f>
        <v>200</v>
      </c>
      <c r="L2959" s="90">
        <f>INDEX(Data!G$2:G$6500,MATCH($A2959,Data!$A$2:$A$6500,0))</f>
        <v>300</v>
      </c>
      <c r="M2959" s="90">
        <f>INDEX(Data!H$2:H$6500,MATCH($A2959,Data!$A$2:$A$6500,0))</f>
        <v>0</v>
      </c>
      <c r="N2959" s="90">
        <f>INDEX(Data!I$2:I$6500,MATCH($A2959,Data!$A$2:$A$6500,0))</f>
        <v>0</v>
      </c>
      <c r="O2959" s="83" t="str">
        <f>INDEX(Data!J$2:J$6500,MATCH($A2959,Data!$A$2:$A$6500,0))</f>
        <v>breeding pairs</v>
      </c>
      <c r="P2959" t="str">
        <f>_xlfn.XLOOKUP(B2959,Table3[RefID],Table3[Citation])</f>
        <v>Thibault &amp; Varney (1991)</v>
      </c>
    </row>
    <row r="2960" spans="1:16" x14ac:dyDescent="0.35">
      <c r="A2960" s="68">
        <v>2958</v>
      </c>
      <c r="B2960" s="71">
        <v>166</v>
      </c>
      <c r="C2960" s="72">
        <v>5127</v>
      </c>
      <c r="D2960" s="70">
        <v>1018411</v>
      </c>
      <c r="E2960" t="str">
        <f>INDEX(Table5[EEZ],MATCH(C2960,Table5[Colony_ID],0))</f>
        <v>French Polynesian Exclusive Economic Zone</v>
      </c>
      <c r="F2960" t="str">
        <f>INDEX(Table5[Corrected Island/Colony Name],MATCH('Full Data'!C2960,Table5[Colony_ID],0))</f>
        <v>Karapo'o Rahi</v>
      </c>
      <c r="G2960" t="str">
        <f>INDEX(Table4[Common_Name],MATCH('Full Data'!D2960,Table4[SpcRecID],0))</f>
        <v>Rapa Shearwater</v>
      </c>
      <c r="H2960" s="83" t="str">
        <f>INDEX(Data!E$2:E$6500,MATCH(A2960,Data!$A$2:$A$6500,0))</f>
        <v>Confirmed</v>
      </c>
      <c r="I2960" s="90">
        <f>INDEX(Data!P$2:P$6500,MATCH(A2960,Data!$A$2:$A$6500,0))</f>
        <v>1990</v>
      </c>
      <c r="J2960" s="90">
        <f>INDEX(Data!Q$2:Q$6500,MATCH($A2960,Data!$A$2:$A$6500,0))</f>
        <v>1990</v>
      </c>
      <c r="K2960" s="90">
        <f>INDEX(Data!F$2:F$6500,MATCH($A2960,Data!$A$2:$A$6500,0))</f>
        <v>10</v>
      </c>
      <c r="L2960" s="90">
        <f>INDEX(Data!G$2:G$6500,MATCH($A2960,Data!$A$2:$A$6500,0))</f>
        <v>10</v>
      </c>
      <c r="M2960" s="90">
        <f>INDEX(Data!H$2:H$6500,MATCH($A2960,Data!$A$2:$A$6500,0))</f>
        <v>0</v>
      </c>
      <c r="N2960" s="90">
        <f>INDEX(Data!I$2:I$6500,MATCH($A2960,Data!$A$2:$A$6500,0))</f>
        <v>0</v>
      </c>
      <c r="O2960" s="83" t="str">
        <f>INDEX(Data!J$2:J$6500,MATCH($A2960,Data!$A$2:$A$6500,0))</f>
        <v>breeding pairs</v>
      </c>
      <c r="P2960" t="str">
        <f>_xlfn.XLOOKUP(B2960,Table3[RefID],Table3[Citation])</f>
        <v>Thibault &amp; Varney (1991)</v>
      </c>
    </row>
    <row r="2961" spans="1:16" x14ac:dyDescent="0.35">
      <c r="A2961" s="68">
        <v>2959</v>
      </c>
      <c r="B2961" s="71">
        <v>166</v>
      </c>
      <c r="C2961" s="72">
        <v>5129</v>
      </c>
      <c r="D2961" s="70">
        <v>1018411</v>
      </c>
      <c r="E2961" t="str">
        <f>INDEX(Table5[EEZ],MATCH(C2961,Table5[Colony_ID],0))</f>
        <v>French Polynesian Exclusive Economic Zone</v>
      </c>
      <c r="F2961" t="str">
        <f>INDEX(Table5[Corrected Island/Colony Name],MATCH('Full Data'!C2961,Table5[Colony_ID],0))</f>
        <v>Rapa Iti</v>
      </c>
      <c r="G2961" t="str">
        <f>INDEX(Table4[Common_Name],MATCH('Full Data'!D2961,Table4[SpcRecID],0))</f>
        <v>Rapa Shearwater</v>
      </c>
      <c r="H2961" s="83" t="str">
        <f>INDEX(Data!E$2:E$6500,MATCH(A2961,Data!$A$2:$A$6500,0))</f>
        <v>Confirmed</v>
      </c>
      <c r="I2961" s="90">
        <f>INDEX(Data!P$2:P$6500,MATCH(A2961,Data!$A$2:$A$6500,0))</f>
        <v>1990</v>
      </c>
      <c r="J2961" s="90">
        <f>INDEX(Data!Q$2:Q$6500,MATCH($A2961,Data!$A$2:$A$6500,0))</f>
        <v>1990</v>
      </c>
      <c r="K2961" s="90">
        <f>INDEX(Data!F$2:F$6500,MATCH($A2961,Data!$A$2:$A$6500,0))</f>
        <v>40</v>
      </c>
      <c r="L2961" s="90">
        <f>INDEX(Data!G$2:G$6500,MATCH($A2961,Data!$A$2:$A$6500,0))</f>
        <v>50</v>
      </c>
      <c r="M2961" s="90">
        <f>INDEX(Data!H$2:H$6500,MATCH($A2961,Data!$A$2:$A$6500,0))</f>
        <v>0</v>
      </c>
      <c r="N2961" s="90">
        <f>INDEX(Data!I$2:I$6500,MATCH($A2961,Data!$A$2:$A$6500,0))</f>
        <v>0</v>
      </c>
      <c r="O2961" s="83" t="str">
        <f>INDEX(Data!J$2:J$6500,MATCH($A2961,Data!$A$2:$A$6500,0))</f>
        <v>breeding pairs</v>
      </c>
      <c r="P2961" t="str">
        <f>_xlfn.XLOOKUP(B2961,Table3[RefID],Table3[Citation])</f>
        <v>Thibault &amp; Varney (1991)</v>
      </c>
    </row>
    <row r="2962" spans="1:16" x14ac:dyDescent="0.35">
      <c r="A2962" s="68">
        <v>2960</v>
      </c>
      <c r="B2962" s="71">
        <v>166</v>
      </c>
      <c r="C2962" s="72">
        <v>5033</v>
      </c>
      <c r="D2962" s="70">
        <v>3901</v>
      </c>
      <c r="E2962" t="str">
        <f>INDEX(Table5[EEZ],MATCH(C2962,Table5[Colony_ID],0))</f>
        <v>French Polynesian Exclusive Economic Zone</v>
      </c>
      <c r="F2962" t="str">
        <f>INDEX(Table5[Corrected Island/Colony Name],MATCH('Full Data'!C2962,Table5[Colony_ID],0))</f>
        <v>Ile Karapo Iti</v>
      </c>
      <c r="G2962" t="str">
        <f>INDEX(Table4[Common_Name],MATCH('Full Data'!D2962,Table4[SpcRecID],0))</f>
        <v>Murphy's Petrel</v>
      </c>
      <c r="H2962" s="83" t="str">
        <f>INDEX(Data!E$2:E$6500,MATCH(A2962,Data!$A$2:$A$6500,0))</f>
        <v>Confirmed</v>
      </c>
      <c r="I2962" s="90">
        <f>INDEX(Data!P$2:P$6500,MATCH(A2962,Data!$A$2:$A$6500,0))</f>
        <v>1990</v>
      </c>
      <c r="J2962" s="90">
        <f>INDEX(Data!Q$2:Q$6500,MATCH($A2962,Data!$A$2:$A$6500,0))</f>
        <v>1990</v>
      </c>
      <c r="K2962" s="90">
        <f>INDEX(Data!F$2:F$6500,MATCH($A2962,Data!$A$2:$A$6500,0))</f>
        <v>0</v>
      </c>
      <c r="L2962" s="90">
        <f>INDEX(Data!G$2:G$6500,MATCH($A2962,Data!$A$2:$A$6500,0))</f>
        <v>0</v>
      </c>
      <c r="M2962" s="90">
        <f>INDEX(Data!H$2:H$6500,MATCH($A2962,Data!$A$2:$A$6500,0))</f>
        <v>0</v>
      </c>
      <c r="N2962" s="90">
        <f>INDEX(Data!I$2:I$6500,MATCH($A2962,Data!$A$2:$A$6500,0))</f>
        <v>0</v>
      </c>
      <c r="O2962" s="83">
        <f>INDEX(Data!J$2:J$6500,MATCH($A2962,Data!$A$2:$A$6500,0))</f>
        <v>0</v>
      </c>
      <c r="P2962" t="str">
        <f>_xlfn.XLOOKUP(B2962,Table3[RefID],Table3[Citation])</f>
        <v>Thibault &amp; Varney (1991)</v>
      </c>
    </row>
    <row r="2963" spans="1:16" x14ac:dyDescent="0.35">
      <c r="A2963" s="68">
        <v>2961</v>
      </c>
      <c r="B2963" s="71">
        <v>166</v>
      </c>
      <c r="C2963" s="72">
        <v>5035</v>
      </c>
      <c r="D2963" s="70">
        <v>3901</v>
      </c>
      <c r="E2963" t="str">
        <f>INDEX(Table5[EEZ],MATCH(C2963,Table5[Colony_ID],0))</f>
        <v>French Polynesian Exclusive Economic Zone</v>
      </c>
      <c r="F2963" t="str">
        <f>INDEX(Table5[Corrected Island/Colony Name],MATCH('Full Data'!C2963,Table5[Colony_ID],0))</f>
        <v>Ile Tauturou</v>
      </c>
      <c r="G2963" t="str">
        <f>INDEX(Table4[Common_Name],MATCH('Full Data'!D2963,Table4[SpcRecID],0))</f>
        <v>Murphy's Petrel</v>
      </c>
      <c r="H2963" s="83" t="str">
        <f>INDEX(Data!E$2:E$6500,MATCH(A2963,Data!$A$2:$A$6500,0))</f>
        <v>confirmed</v>
      </c>
      <c r="I2963" s="90">
        <f>INDEX(Data!P$2:P$6500,MATCH(A2963,Data!$A$2:$A$6500,0))</f>
        <v>1990</v>
      </c>
      <c r="J2963" s="90">
        <f>INDEX(Data!Q$2:Q$6500,MATCH($A2963,Data!$A$2:$A$6500,0))</f>
        <v>1990</v>
      </c>
      <c r="K2963" s="90">
        <f>INDEX(Data!F$2:F$6500,MATCH($A2963,Data!$A$2:$A$6500,0))</f>
        <v>0</v>
      </c>
      <c r="L2963" s="90">
        <f>INDEX(Data!G$2:G$6500,MATCH($A2963,Data!$A$2:$A$6500,0))</f>
        <v>0</v>
      </c>
      <c r="M2963" s="90">
        <f>INDEX(Data!H$2:H$6500,MATCH($A2963,Data!$A$2:$A$6500,0))</f>
        <v>0</v>
      </c>
      <c r="N2963" s="90">
        <f>INDEX(Data!I$2:I$6500,MATCH($A2963,Data!$A$2:$A$6500,0))</f>
        <v>0</v>
      </c>
      <c r="O2963" s="83">
        <f>INDEX(Data!J$2:J$6500,MATCH($A2963,Data!$A$2:$A$6500,0))</f>
        <v>0</v>
      </c>
      <c r="P2963" t="str">
        <f>_xlfn.XLOOKUP(B2963,Table3[RefID],Table3[Citation])</f>
        <v>Thibault &amp; Varney (1991)</v>
      </c>
    </row>
    <row r="2964" spans="1:16" x14ac:dyDescent="0.35">
      <c r="A2964" s="68">
        <v>2962</v>
      </c>
      <c r="B2964" s="71">
        <v>166</v>
      </c>
      <c r="C2964" s="72">
        <v>5127</v>
      </c>
      <c r="D2964" s="70">
        <v>3901</v>
      </c>
      <c r="E2964" t="str">
        <f>INDEX(Table5[EEZ],MATCH(C2964,Table5[Colony_ID],0))</f>
        <v>French Polynesian Exclusive Economic Zone</v>
      </c>
      <c r="F2964" t="str">
        <f>INDEX(Table5[Corrected Island/Colony Name],MATCH('Full Data'!C2964,Table5[Colony_ID],0))</f>
        <v>Karapo'o Rahi</v>
      </c>
      <c r="G2964" t="str">
        <f>INDEX(Table4[Common_Name],MATCH('Full Data'!D2964,Table4[SpcRecID],0))</f>
        <v>Murphy's Petrel</v>
      </c>
      <c r="H2964" s="83" t="str">
        <f>INDEX(Data!E$2:E$6500,MATCH(A2964,Data!$A$2:$A$6500,0))</f>
        <v>Confirmed</v>
      </c>
      <c r="I2964" s="90">
        <f>INDEX(Data!P$2:P$6500,MATCH(A2964,Data!$A$2:$A$6500,0))</f>
        <v>1990</v>
      </c>
      <c r="J2964" s="90">
        <f>INDEX(Data!Q$2:Q$6500,MATCH($A2964,Data!$A$2:$A$6500,0))</f>
        <v>1990</v>
      </c>
      <c r="K2964" s="90">
        <f>INDEX(Data!F$2:F$6500,MATCH($A2964,Data!$A$2:$A$6500,0))</f>
        <v>0</v>
      </c>
      <c r="L2964" s="90">
        <f>INDEX(Data!G$2:G$6500,MATCH($A2964,Data!$A$2:$A$6500,0))</f>
        <v>0</v>
      </c>
      <c r="M2964" s="90">
        <f>INDEX(Data!H$2:H$6500,MATCH($A2964,Data!$A$2:$A$6500,0))</f>
        <v>0</v>
      </c>
      <c r="N2964" s="90">
        <f>INDEX(Data!I$2:I$6500,MATCH($A2964,Data!$A$2:$A$6500,0))</f>
        <v>0</v>
      </c>
      <c r="O2964" s="83">
        <f>INDEX(Data!J$2:J$6500,MATCH($A2964,Data!$A$2:$A$6500,0))</f>
        <v>0</v>
      </c>
      <c r="P2964" t="str">
        <f>_xlfn.XLOOKUP(B2964,Table3[RefID],Table3[Citation])</f>
        <v>Thibault &amp; Varney (1991)</v>
      </c>
    </row>
    <row r="2965" spans="1:16" x14ac:dyDescent="0.35">
      <c r="A2965" s="68">
        <v>2963</v>
      </c>
      <c r="B2965" s="71">
        <v>166</v>
      </c>
      <c r="C2965" s="72">
        <v>5129</v>
      </c>
      <c r="D2965" s="70">
        <v>3901</v>
      </c>
      <c r="E2965" t="str">
        <f>INDEX(Table5[EEZ],MATCH(C2965,Table5[Colony_ID],0))</f>
        <v>French Polynesian Exclusive Economic Zone</v>
      </c>
      <c r="F2965" t="str">
        <f>INDEX(Table5[Corrected Island/Colony Name],MATCH('Full Data'!C2965,Table5[Colony_ID],0))</f>
        <v>Rapa Iti</v>
      </c>
      <c r="G2965" t="str">
        <f>INDEX(Table4[Common_Name],MATCH('Full Data'!D2965,Table4[SpcRecID],0))</f>
        <v>Murphy's Petrel</v>
      </c>
      <c r="H2965" s="83" t="str">
        <f>INDEX(Data!E$2:E$6500,MATCH(A2965,Data!$A$2:$A$6500,0))</f>
        <v>Confirmed</v>
      </c>
      <c r="I2965" s="90">
        <f>INDEX(Data!P$2:P$6500,MATCH(A2965,Data!$A$2:$A$6500,0))</f>
        <v>1990</v>
      </c>
      <c r="J2965" s="90">
        <f>INDEX(Data!Q$2:Q$6500,MATCH($A2965,Data!$A$2:$A$6500,0))</f>
        <v>1990</v>
      </c>
      <c r="K2965" s="90">
        <f>INDEX(Data!F$2:F$6500,MATCH($A2965,Data!$A$2:$A$6500,0))</f>
        <v>0</v>
      </c>
      <c r="L2965" s="90">
        <f>INDEX(Data!G$2:G$6500,MATCH($A2965,Data!$A$2:$A$6500,0))</f>
        <v>0</v>
      </c>
      <c r="M2965" s="90">
        <f>INDEX(Data!H$2:H$6500,MATCH($A2965,Data!$A$2:$A$6500,0))</f>
        <v>0</v>
      </c>
      <c r="N2965" s="90">
        <f>INDEX(Data!I$2:I$6500,MATCH($A2965,Data!$A$2:$A$6500,0))</f>
        <v>0</v>
      </c>
      <c r="O2965" s="83">
        <f>INDEX(Data!J$2:J$6500,MATCH($A2965,Data!$A$2:$A$6500,0))</f>
        <v>0</v>
      </c>
      <c r="P2965" t="str">
        <f>_xlfn.XLOOKUP(B2965,Table3[RefID],Table3[Citation])</f>
        <v>Thibault &amp; Varney (1991)</v>
      </c>
    </row>
    <row r="2966" spans="1:16" x14ac:dyDescent="0.35">
      <c r="A2966" s="68">
        <v>2964</v>
      </c>
      <c r="B2966" s="71">
        <v>166</v>
      </c>
      <c r="C2966" s="72">
        <v>5130</v>
      </c>
      <c r="D2966" s="70">
        <v>3901</v>
      </c>
      <c r="E2966" t="str">
        <f>INDEX(Table5[EEZ],MATCH(C2966,Table5[Colony_ID],0))</f>
        <v>French Polynesian Exclusive Economic Zone</v>
      </c>
      <c r="F2966" t="str">
        <f>INDEX(Table5[Corrected Island/Colony Name],MATCH('Full Data'!C2966,Table5[Colony_ID],0))</f>
        <v>Tapiko</v>
      </c>
      <c r="G2966" t="str">
        <f>INDEX(Table4[Common_Name],MATCH('Full Data'!D2966,Table4[SpcRecID],0))</f>
        <v>Murphy's Petrel</v>
      </c>
      <c r="H2966" s="83" t="str">
        <f>INDEX(Data!E$2:E$6500,MATCH(A2966,Data!$A$2:$A$6500,0))</f>
        <v>confirmed</v>
      </c>
      <c r="I2966" s="90">
        <f>INDEX(Data!P$2:P$6500,MATCH(A2966,Data!$A$2:$A$6500,0))</f>
        <v>1990</v>
      </c>
      <c r="J2966" s="90">
        <f>INDEX(Data!Q$2:Q$6500,MATCH($A2966,Data!$A$2:$A$6500,0))</f>
        <v>1990</v>
      </c>
      <c r="K2966" s="90">
        <f>INDEX(Data!F$2:F$6500,MATCH($A2966,Data!$A$2:$A$6500,0))</f>
        <v>0</v>
      </c>
      <c r="L2966" s="90">
        <f>INDEX(Data!G$2:G$6500,MATCH($A2966,Data!$A$2:$A$6500,0))</f>
        <v>0</v>
      </c>
      <c r="M2966" s="90">
        <f>INDEX(Data!H$2:H$6500,MATCH($A2966,Data!$A$2:$A$6500,0))</f>
        <v>0</v>
      </c>
      <c r="N2966" s="90">
        <f>INDEX(Data!I$2:I$6500,MATCH($A2966,Data!$A$2:$A$6500,0))</f>
        <v>0</v>
      </c>
      <c r="O2966" s="83">
        <f>INDEX(Data!J$2:J$6500,MATCH($A2966,Data!$A$2:$A$6500,0))</f>
        <v>0</v>
      </c>
      <c r="P2966" t="str">
        <f>_xlfn.XLOOKUP(B2966,Table3[RefID],Table3[Citation])</f>
        <v>Thibault &amp; Varney (1991)</v>
      </c>
    </row>
    <row r="2967" spans="1:16" x14ac:dyDescent="0.35">
      <c r="A2967" s="68">
        <v>2965</v>
      </c>
      <c r="B2967" s="71">
        <v>166</v>
      </c>
      <c r="C2967" s="72">
        <v>5033</v>
      </c>
      <c r="D2967" s="69">
        <v>3649</v>
      </c>
      <c r="E2967" t="str">
        <f>INDEX(Table5[EEZ],MATCH(C2967,Table5[Colony_ID],0))</f>
        <v>French Polynesian Exclusive Economic Zone</v>
      </c>
      <c r="F2967" t="str">
        <f>INDEX(Table5[Corrected Island/Colony Name],MATCH('Full Data'!C2967,Table5[Colony_ID],0))</f>
        <v>Ile Karapo Iti</v>
      </c>
      <c r="G2967" t="str">
        <f>INDEX(Table4[Common_Name],MATCH('Full Data'!D2967,Table4[SpcRecID],0))</f>
        <v>Red-tailed Tropicbird</v>
      </c>
      <c r="H2967" s="83" t="str">
        <f>INDEX(Data!E$2:E$6500,MATCH(A2967,Data!$A$2:$A$6500,0))</f>
        <v>Confirmed</v>
      </c>
      <c r="I2967" s="90">
        <f>INDEX(Data!P$2:P$6500,MATCH(A2967,Data!$A$2:$A$6500,0))</f>
        <v>1990</v>
      </c>
      <c r="J2967" s="90">
        <f>INDEX(Data!Q$2:Q$6500,MATCH($A2967,Data!$A$2:$A$6500,0))</f>
        <v>1990</v>
      </c>
      <c r="K2967" s="90">
        <f>INDEX(Data!F$2:F$6500,MATCH($A2967,Data!$A$2:$A$6500,0))</f>
        <v>5</v>
      </c>
      <c r="L2967" s="90">
        <f>INDEX(Data!G$2:G$6500,MATCH($A2967,Data!$A$2:$A$6500,0))</f>
        <v>10</v>
      </c>
      <c r="M2967" s="90">
        <f>INDEX(Data!H$2:H$6500,MATCH($A2967,Data!$A$2:$A$6500,0))</f>
        <v>0</v>
      </c>
      <c r="N2967" s="90">
        <f>INDEX(Data!I$2:I$6500,MATCH($A2967,Data!$A$2:$A$6500,0))</f>
        <v>0</v>
      </c>
      <c r="O2967" s="83" t="str">
        <f>INDEX(Data!J$2:J$6500,MATCH($A2967,Data!$A$2:$A$6500,0))</f>
        <v>breeding pairs</v>
      </c>
      <c r="P2967" t="str">
        <f>_xlfn.XLOOKUP(B2967,Table3[RefID],Table3[Citation])</f>
        <v>Thibault &amp; Varney (1991)</v>
      </c>
    </row>
    <row r="2968" spans="1:16" x14ac:dyDescent="0.35">
      <c r="A2968" s="68">
        <v>2966</v>
      </c>
      <c r="B2968" s="71">
        <v>166</v>
      </c>
      <c r="C2968" s="72">
        <v>5034</v>
      </c>
      <c r="D2968" s="69">
        <v>3649</v>
      </c>
      <c r="E2968" t="str">
        <f>INDEX(Table5[EEZ],MATCH(C2968,Table5[Colony_ID],0))</f>
        <v>French Polynesian Exclusive Economic Zone</v>
      </c>
      <c r="F2968" t="str">
        <f>INDEX(Table5[Corrected Island/Colony Name],MATCH('Full Data'!C2968,Table5[Colony_ID],0))</f>
        <v>Ile Rarapai</v>
      </c>
      <c r="G2968" t="str">
        <f>INDEX(Table4[Common_Name],MATCH('Full Data'!D2968,Table4[SpcRecID],0))</f>
        <v>Red-tailed Tropicbird</v>
      </c>
      <c r="H2968" s="83" t="str">
        <f>INDEX(Data!E$2:E$6500,MATCH(A2968,Data!$A$2:$A$6500,0))</f>
        <v>Confirmed</v>
      </c>
      <c r="I2968" s="90">
        <f>INDEX(Data!P$2:P$6500,MATCH(A2968,Data!$A$2:$A$6500,0))</f>
        <v>1990</v>
      </c>
      <c r="J2968" s="90">
        <f>INDEX(Data!Q$2:Q$6500,MATCH($A2968,Data!$A$2:$A$6500,0))</f>
        <v>1990</v>
      </c>
      <c r="K2968" s="90">
        <f>INDEX(Data!F$2:F$6500,MATCH($A2968,Data!$A$2:$A$6500,0))</f>
        <v>5</v>
      </c>
      <c r="L2968" s="90">
        <f>INDEX(Data!G$2:G$6500,MATCH($A2968,Data!$A$2:$A$6500,0))</f>
        <v>5</v>
      </c>
      <c r="M2968" s="90">
        <f>INDEX(Data!H$2:H$6500,MATCH($A2968,Data!$A$2:$A$6500,0))</f>
        <v>0</v>
      </c>
      <c r="N2968" s="90">
        <f>INDEX(Data!I$2:I$6500,MATCH($A2968,Data!$A$2:$A$6500,0))</f>
        <v>0</v>
      </c>
      <c r="O2968" s="83" t="str">
        <f>INDEX(Data!J$2:J$6500,MATCH($A2968,Data!$A$2:$A$6500,0))</f>
        <v>breeding pairs</v>
      </c>
      <c r="P2968" t="str">
        <f>_xlfn.XLOOKUP(B2968,Table3[RefID],Table3[Citation])</f>
        <v>Thibault &amp; Varney (1991)</v>
      </c>
    </row>
    <row r="2969" spans="1:16" x14ac:dyDescent="0.35">
      <c r="A2969" s="68">
        <v>2967</v>
      </c>
      <c r="B2969" s="71">
        <v>166</v>
      </c>
      <c r="C2969" s="72">
        <v>5127</v>
      </c>
      <c r="D2969" s="69">
        <v>3649</v>
      </c>
      <c r="E2969" t="str">
        <f>INDEX(Table5[EEZ],MATCH(C2969,Table5[Colony_ID],0))</f>
        <v>French Polynesian Exclusive Economic Zone</v>
      </c>
      <c r="F2969" t="str">
        <f>INDEX(Table5[Corrected Island/Colony Name],MATCH('Full Data'!C2969,Table5[Colony_ID],0))</f>
        <v>Karapo'o Rahi</v>
      </c>
      <c r="G2969" t="str">
        <f>INDEX(Table4[Common_Name],MATCH('Full Data'!D2969,Table4[SpcRecID],0))</f>
        <v>Red-tailed Tropicbird</v>
      </c>
      <c r="H2969" s="83" t="str">
        <f>INDEX(Data!E$2:E$6500,MATCH(A2969,Data!$A$2:$A$6500,0))</f>
        <v>Confirmed</v>
      </c>
      <c r="I2969" s="90">
        <f>INDEX(Data!P$2:P$6500,MATCH(A2969,Data!$A$2:$A$6500,0))</f>
        <v>1990</v>
      </c>
      <c r="J2969" s="90">
        <f>INDEX(Data!Q$2:Q$6500,MATCH($A2969,Data!$A$2:$A$6500,0))</f>
        <v>1990</v>
      </c>
      <c r="K2969" s="90">
        <f>INDEX(Data!F$2:F$6500,MATCH($A2969,Data!$A$2:$A$6500,0))</f>
        <v>10</v>
      </c>
      <c r="L2969" s="90">
        <f>INDEX(Data!G$2:G$6500,MATCH($A2969,Data!$A$2:$A$6500,0))</f>
        <v>30</v>
      </c>
      <c r="M2969" s="90">
        <f>INDEX(Data!H$2:H$6500,MATCH($A2969,Data!$A$2:$A$6500,0))</f>
        <v>0</v>
      </c>
      <c r="N2969" s="90">
        <f>INDEX(Data!I$2:I$6500,MATCH($A2969,Data!$A$2:$A$6500,0))</f>
        <v>0</v>
      </c>
      <c r="O2969" s="83" t="str">
        <f>INDEX(Data!J$2:J$6500,MATCH($A2969,Data!$A$2:$A$6500,0))</f>
        <v>breeding pairs</v>
      </c>
      <c r="P2969" t="str">
        <f>_xlfn.XLOOKUP(B2969,Table3[RefID],Table3[Citation])</f>
        <v>Thibault &amp; Varney (1991)</v>
      </c>
    </row>
    <row r="2970" spans="1:16" x14ac:dyDescent="0.35">
      <c r="A2970" s="68">
        <v>2968</v>
      </c>
      <c r="B2970" s="71">
        <v>166</v>
      </c>
      <c r="C2970" s="72">
        <v>5128</v>
      </c>
      <c r="D2970" s="69">
        <v>3649</v>
      </c>
      <c r="E2970" t="str">
        <f>INDEX(Table5[EEZ],MATCH(C2970,Table5[Colony_ID],0))</f>
        <v>French Polynesian Exclusive Economic Zone</v>
      </c>
      <c r="F2970" t="str">
        <f>INDEX(Table5[Corrected Island/Colony Name],MATCH('Full Data'!C2970,Table5[Colony_ID],0))</f>
        <v>Rapa</v>
      </c>
      <c r="G2970" t="str">
        <f>INDEX(Table4[Common_Name],MATCH('Full Data'!D2970,Table4[SpcRecID],0))</f>
        <v>Red-tailed Tropicbird</v>
      </c>
      <c r="H2970" s="83" t="str">
        <f>INDEX(Data!E$2:E$6500,MATCH(A2970,Data!$A$2:$A$6500,0))</f>
        <v>confirmed</v>
      </c>
      <c r="I2970" s="90">
        <f>INDEX(Data!P$2:P$6500,MATCH(A2970,Data!$A$2:$A$6500,0))</f>
        <v>1990</v>
      </c>
      <c r="J2970" s="90">
        <f>INDEX(Data!Q$2:Q$6500,MATCH($A2970,Data!$A$2:$A$6500,0))</f>
        <v>1990</v>
      </c>
      <c r="K2970" s="90">
        <f>INDEX(Data!F$2:F$6500,MATCH($A2970,Data!$A$2:$A$6500,0))</f>
        <v>0</v>
      </c>
      <c r="L2970" s="90">
        <f>INDEX(Data!G$2:G$6500,MATCH($A2970,Data!$A$2:$A$6500,0))</f>
        <v>0</v>
      </c>
      <c r="M2970" s="90">
        <f>INDEX(Data!H$2:H$6500,MATCH($A2970,Data!$A$2:$A$6500,0))</f>
        <v>250</v>
      </c>
      <c r="N2970" s="90">
        <f>INDEX(Data!I$2:I$6500,MATCH($A2970,Data!$A$2:$A$6500,0))</f>
        <v>999</v>
      </c>
      <c r="O2970" s="83" t="str">
        <f>INDEX(Data!J$2:J$6500,MATCH($A2970,Data!$A$2:$A$6500,0))</f>
        <v>breeding pairs</v>
      </c>
      <c r="P2970" t="str">
        <f>_xlfn.XLOOKUP(B2970,Table3[RefID],Table3[Citation])</f>
        <v>Thibault &amp; Varney (1991)</v>
      </c>
    </row>
    <row r="2971" spans="1:16" x14ac:dyDescent="0.35">
      <c r="A2971" s="68">
        <v>2969</v>
      </c>
      <c r="B2971" s="71">
        <v>166</v>
      </c>
      <c r="C2971" s="72">
        <v>5129</v>
      </c>
      <c r="D2971" s="69">
        <v>3649</v>
      </c>
      <c r="E2971" t="str">
        <f>INDEX(Table5[EEZ],MATCH(C2971,Table5[Colony_ID],0))</f>
        <v>French Polynesian Exclusive Economic Zone</v>
      </c>
      <c r="F2971" t="str">
        <f>INDEX(Table5[Corrected Island/Colony Name],MATCH('Full Data'!C2971,Table5[Colony_ID],0))</f>
        <v>Rapa Iti</v>
      </c>
      <c r="G2971" t="str">
        <f>INDEX(Table4[Common_Name],MATCH('Full Data'!D2971,Table4[SpcRecID],0))</f>
        <v>Red-tailed Tropicbird</v>
      </c>
      <c r="H2971" s="83" t="str">
        <f>INDEX(Data!E$2:E$6500,MATCH(A2971,Data!$A$2:$A$6500,0))</f>
        <v>Confirmed</v>
      </c>
      <c r="I2971" s="90">
        <f>INDEX(Data!P$2:P$6500,MATCH(A2971,Data!$A$2:$A$6500,0))</f>
        <v>1990</v>
      </c>
      <c r="J2971" s="90">
        <f>INDEX(Data!Q$2:Q$6500,MATCH($A2971,Data!$A$2:$A$6500,0))</f>
        <v>1990</v>
      </c>
      <c r="K2971" s="90">
        <f>INDEX(Data!F$2:F$6500,MATCH($A2971,Data!$A$2:$A$6500,0))</f>
        <v>5</v>
      </c>
      <c r="L2971" s="90">
        <f>INDEX(Data!G$2:G$6500,MATCH($A2971,Data!$A$2:$A$6500,0))</f>
        <v>10</v>
      </c>
      <c r="M2971" s="90">
        <f>INDEX(Data!H$2:H$6500,MATCH($A2971,Data!$A$2:$A$6500,0))</f>
        <v>0</v>
      </c>
      <c r="N2971" s="90">
        <f>INDEX(Data!I$2:I$6500,MATCH($A2971,Data!$A$2:$A$6500,0))</f>
        <v>0</v>
      </c>
      <c r="O2971" s="83" t="str">
        <f>INDEX(Data!J$2:J$6500,MATCH($A2971,Data!$A$2:$A$6500,0))</f>
        <v>breeding pairs</v>
      </c>
      <c r="P2971" t="str">
        <f>_xlfn.XLOOKUP(B2971,Table3[RefID],Table3[Citation])</f>
        <v>Thibault &amp; Varney (1991)</v>
      </c>
    </row>
    <row r="2972" spans="1:16" x14ac:dyDescent="0.35">
      <c r="A2972" s="68">
        <v>2970</v>
      </c>
      <c r="B2972" s="71">
        <v>166</v>
      </c>
      <c r="C2972" s="72">
        <v>5131</v>
      </c>
      <c r="D2972" s="69">
        <v>3649</v>
      </c>
      <c r="E2972" t="str">
        <f>INDEX(Table5[EEZ],MATCH(C2972,Table5[Colony_ID],0))</f>
        <v>French Polynesian Exclusive Economic Zone</v>
      </c>
      <c r="F2972" t="str">
        <f>INDEX(Table5[Corrected Island/Colony Name],MATCH('Full Data'!C2972,Table5[Colony_ID],0))</f>
        <v>Tarakoi</v>
      </c>
      <c r="G2972" t="str">
        <f>INDEX(Table4[Common_Name],MATCH('Full Data'!D2972,Table4[SpcRecID],0))</f>
        <v>Red-tailed Tropicbird</v>
      </c>
      <c r="H2972" s="83" t="str">
        <f>INDEX(Data!E$2:E$6500,MATCH(A2972,Data!$A$2:$A$6500,0))</f>
        <v>confirmed</v>
      </c>
      <c r="I2972" s="90">
        <f>INDEX(Data!P$2:P$6500,MATCH(A2972,Data!$A$2:$A$6500,0))</f>
        <v>1990</v>
      </c>
      <c r="J2972" s="90">
        <f>INDEX(Data!Q$2:Q$6500,MATCH($A2972,Data!$A$2:$A$6500,0))</f>
        <v>1990</v>
      </c>
      <c r="K2972" s="90">
        <f>INDEX(Data!F$2:F$6500,MATCH($A2972,Data!$A$2:$A$6500,0))</f>
        <v>8</v>
      </c>
      <c r="L2972" s="90">
        <f>INDEX(Data!G$2:G$6500,MATCH($A2972,Data!$A$2:$A$6500,0))</f>
        <v>15</v>
      </c>
      <c r="M2972" s="90">
        <f>INDEX(Data!H$2:H$6500,MATCH($A2972,Data!$A$2:$A$6500,0))</f>
        <v>0</v>
      </c>
      <c r="N2972" s="90">
        <f>INDEX(Data!I$2:I$6500,MATCH($A2972,Data!$A$2:$A$6500,0))</f>
        <v>0</v>
      </c>
      <c r="O2972" s="83" t="str">
        <f>INDEX(Data!J$2:J$6500,MATCH($A2972,Data!$A$2:$A$6500,0))</f>
        <v>breeding pairs</v>
      </c>
      <c r="P2972" t="str">
        <f>_xlfn.XLOOKUP(B2972,Table3[RefID],Table3[Citation])</f>
        <v>Thibault &amp; Varney (1991)</v>
      </c>
    </row>
    <row r="2973" spans="1:16" x14ac:dyDescent="0.35">
      <c r="A2973" s="68">
        <v>2971</v>
      </c>
      <c r="B2973" s="71">
        <v>166</v>
      </c>
      <c r="C2973" s="72">
        <v>5033</v>
      </c>
      <c r="D2973" s="70">
        <v>3974</v>
      </c>
      <c r="E2973" t="str">
        <f>INDEX(Table5[EEZ],MATCH(C2973,Table5[Colony_ID],0))</f>
        <v>French Polynesian Exclusive Economic Zone</v>
      </c>
      <c r="F2973" t="str">
        <f>INDEX(Table5[Corrected Island/Colony Name],MATCH('Full Data'!C2973,Table5[Colony_ID],0))</f>
        <v>Ile Karapo Iti</v>
      </c>
      <c r="G2973" t="str">
        <f>INDEX(Table4[Common_Name],MATCH('Full Data'!D2973,Table4[SpcRecID],0))</f>
        <v>White-bellied Storm-petrel</v>
      </c>
      <c r="H2973" s="83" t="str">
        <f>INDEX(Data!E$2:E$6500,MATCH(A2973,Data!$A$2:$A$6500,0))</f>
        <v>Confirmed</v>
      </c>
      <c r="I2973" s="90">
        <f>INDEX(Data!P$2:P$6500,MATCH(A2973,Data!$A$2:$A$6500,0))</f>
        <v>1990</v>
      </c>
      <c r="J2973" s="90">
        <f>INDEX(Data!Q$2:Q$6500,MATCH($A2973,Data!$A$2:$A$6500,0))</f>
        <v>1990</v>
      </c>
      <c r="K2973" s="90">
        <f>INDEX(Data!F$2:F$6500,MATCH($A2973,Data!$A$2:$A$6500,0))</f>
        <v>0</v>
      </c>
      <c r="L2973" s="90">
        <f>INDEX(Data!G$2:G$6500,MATCH($A2973,Data!$A$2:$A$6500,0))</f>
        <v>0</v>
      </c>
      <c r="M2973" s="90">
        <f>INDEX(Data!H$2:H$6500,MATCH($A2973,Data!$A$2:$A$6500,0))</f>
        <v>0</v>
      </c>
      <c r="N2973" s="90">
        <f>INDEX(Data!I$2:I$6500,MATCH($A2973,Data!$A$2:$A$6500,0))</f>
        <v>0</v>
      </c>
      <c r="O2973" s="83">
        <f>INDEX(Data!J$2:J$6500,MATCH($A2973,Data!$A$2:$A$6500,0))</f>
        <v>0</v>
      </c>
      <c r="P2973" t="str">
        <f>_xlfn.XLOOKUP(B2973,Table3[RefID],Table3[Citation])</f>
        <v>Thibault &amp; Varney (1991)</v>
      </c>
    </row>
    <row r="2974" spans="1:16" x14ac:dyDescent="0.35">
      <c r="A2974" s="68">
        <v>2972</v>
      </c>
      <c r="B2974" s="71">
        <v>166</v>
      </c>
      <c r="C2974" s="72">
        <v>5034</v>
      </c>
      <c r="D2974" s="70">
        <v>3974</v>
      </c>
      <c r="E2974" t="str">
        <f>INDEX(Table5[EEZ],MATCH(C2974,Table5[Colony_ID],0))</f>
        <v>French Polynesian Exclusive Economic Zone</v>
      </c>
      <c r="F2974" t="str">
        <f>INDEX(Table5[Corrected Island/Colony Name],MATCH('Full Data'!C2974,Table5[Colony_ID],0))</f>
        <v>Ile Rarapai</v>
      </c>
      <c r="G2974" t="str">
        <f>INDEX(Table4[Common_Name],MATCH('Full Data'!D2974,Table4[SpcRecID],0))</f>
        <v>White-bellied Storm-petrel</v>
      </c>
      <c r="H2974" s="83" t="str">
        <f>INDEX(Data!E$2:E$6500,MATCH(A2974,Data!$A$2:$A$6500,0))</f>
        <v>Confirmed</v>
      </c>
      <c r="I2974" s="90">
        <f>INDEX(Data!P$2:P$6500,MATCH(A2974,Data!$A$2:$A$6500,0))</f>
        <v>1990</v>
      </c>
      <c r="J2974" s="90">
        <f>INDEX(Data!Q$2:Q$6500,MATCH($A2974,Data!$A$2:$A$6500,0))</f>
        <v>1990</v>
      </c>
      <c r="K2974" s="90">
        <f>INDEX(Data!F$2:F$6500,MATCH($A2974,Data!$A$2:$A$6500,0))</f>
        <v>10</v>
      </c>
      <c r="L2974" s="90">
        <f>INDEX(Data!G$2:G$6500,MATCH($A2974,Data!$A$2:$A$6500,0))</f>
        <v>99</v>
      </c>
      <c r="M2974" s="90">
        <f>INDEX(Data!H$2:H$6500,MATCH($A2974,Data!$A$2:$A$6500,0))</f>
        <v>0</v>
      </c>
      <c r="N2974" s="90">
        <f>INDEX(Data!I$2:I$6500,MATCH($A2974,Data!$A$2:$A$6500,0))</f>
        <v>0</v>
      </c>
      <c r="O2974" s="83" t="str">
        <f>INDEX(Data!J$2:J$6500,MATCH($A2974,Data!$A$2:$A$6500,0))</f>
        <v>breeding pairs</v>
      </c>
      <c r="P2974" t="str">
        <f>_xlfn.XLOOKUP(B2974,Table3[RefID],Table3[Citation])</f>
        <v>Thibault &amp; Varney (1991)</v>
      </c>
    </row>
    <row r="2975" spans="1:16" x14ac:dyDescent="0.35">
      <c r="A2975" s="68">
        <v>2973</v>
      </c>
      <c r="B2975" s="71">
        <v>166</v>
      </c>
      <c r="C2975" s="72">
        <v>5130</v>
      </c>
      <c r="D2975" s="70">
        <v>3974</v>
      </c>
      <c r="E2975" t="str">
        <f>INDEX(Table5[EEZ],MATCH(C2975,Table5[Colony_ID],0))</f>
        <v>French Polynesian Exclusive Economic Zone</v>
      </c>
      <c r="F2975" t="str">
        <f>INDEX(Table5[Corrected Island/Colony Name],MATCH('Full Data'!C2975,Table5[Colony_ID],0))</f>
        <v>Tapiko</v>
      </c>
      <c r="G2975" t="str">
        <f>INDEX(Table4[Common_Name],MATCH('Full Data'!D2975,Table4[SpcRecID],0))</f>
        <v>White-bellied Storm-petrel</v>
      </c>
      <c r="H2975" s="83" t="str">
        <f>INDEX(Data!E$2:E$6500,MATCH(A2975,Data!$A$2:$A$6500,0))</f>
        <v>confirmed</v>
      </c>
      <c r="I2975" s="90">
        <f>INDEX(Data!P$2:P$6500,MATCH(A2975,Data!$A$2:$A$6500,0))</f>
        <v>1990</v>
      </c>
      <c r="J2975" s="90">
        <f>INDEX(Data!Q$2:Q$6500,MATCH($A2975,Data!$A$2:$A$6500,0))</f>
        <v>1990</v>
      </c>
      <c r="K2975" s="90">
        <f>INDEX(Data!F$2:F$6500,MATCH($A2975,Data!$A$2:$A$6500,0))</f>
        <v>10</v>
      </c>
      <c r="L2975" s="90">
        <f>INDEX(Data!G$2:G$6500,MATCH($A2975,Data!$A$2:$A$6500,0))</f>
        <v>50</v>
      </c>
      <c r="M2975" s="90">
        <f>INDEX(Data!H$2:H$6500,MATCH($A2975,Data!$A$2:$A$6500,0))</f>
        <v>0</v>
      </c>
      <c r="N2975" s="90">
        <f>INDEX(Data!I$2:I$6500,MATCH($A2975,Data!$A$2:$A$6500,0))</f>
        <v>0</v>
      </c>
      <c r="O2975" s="83" t="str">
        <f>INDEX(Data!J$2:J$6500,MATCH($A2975,Data!$A$2:$A$6500,0))</f>
        <v>breeding pairs</v>
      </c>
      <c r="P2975" t="str">
        <f>_xlfn.XLOOKUP(B2975,Table3[RefID],Table3[Citation])</f>
        <v>Thibault &amp; Varney (1991)</v>
      </c>
    </row>
    <row r="2976" spans="1:16" x14ac:dyDescent="0.35">
      <c r="A2976" s="68">
        <v>2974</v>
      </c>
      <c r="B2976" s="71">
        <v>166</v>
      </c>
      <c r="C2976" s="72">
        <v>5034</v>
      </c>
      <c r="D2976" s="69">
        <v>3975</v>
      </c>
      <c r="E2976" t="str">
        <f>INDEX(Table5[EEZ],MATCH(C2976,Table5[Colony_ID],0))</f>
        <v>French Polynesian Exclusive Economic Zone</v>
      </c>
      <c r="F2976" t="str">
        <f>INDEX(Table5[Corrected Island/Colony Name],MATCH('Full Data'!C2976,Table5[Colony_ID],0))</f>
        <v>Ile Rarapai</v>
      </c>
      <c r="G2976" t="str">
        <f>INDEX(Table4[Common_Name],MATCH('Full Data'!D2976,Table4[SpcRecID],0))</f>
        <v>Polynesian Storm-petrel</v>
      </c>
      <c r="H2976" s="83" t="str">
        <f>INDEX(Data!E$2:E$6500,MATCH(A2976,Data!$A$2:$A$6500,0))</f>
        <v>Confirmed</v>
      </c>
      <c r="I2976" s="90">
        <f>INDEX(Data!P$2:P$6500,MATCH(A2976,Data!$A$2:$A$6500,0))</f>
        <v>1990</v>
      </c>
      <c r="J2976" s="90">
        <f>INDEX(Data!Q$2:Q$6500,MATCH($A2976,Data!$A$2:$A$6500,0))</f>
        <v>1990</v>
      </c>
      <c r="K2976" s="90">
        <f>INDEX(Data!F$2:F$6500,MATCH($A2976,Data!$A$2:$A$6500,0))</f>
        <v>25</v>
      </c>
      <c r="L2976" s="90">
        <f>INDEX(Data!G$2:G$6500,MATCH($A2976,Data!$A$2:$A$6500,0))</f>
        <v>99</v>
      </c>
      <c r="M2976" s="90">
        <f>INDEX(Data!H$2:H$6500,MATCH($A2976,Data!$A$2:$A$6500,0))</f>
        <v>0</v>
      </c>
      <c r="N2976" s="90">
        <f>INDEX(Data!I$2:I$6500,MATCH($A2976,Data!$A$2:$A$6500,0))</f>
        <v>0</v>
      </c>
      <c r="O2976" s="83" t="str">
        <f>INDEX(Data!J$2:J$6500,MATCH($A2976,Data!$A$2:$A$6500,0))</f>
        <v>breeding pairs</v>
      </c>
      <c r="P2976" t="str">
        <f>_xlfn.XLOOKUP(B2976,Table3[RefID],Table3[Citation])</f>
        <v>Thibault &amp; Varney (1991)</v>
      </c>
    </row>
    <row r="2977" spans="1:16" x14ac:dyDescent="0.35">
      <c r="A2977" s="68">
        <v>2975</v>
      </c>
      <c r="B2977" s="71">
        <v>166</v>
      </c>
      <c r="C2977" s="72">
        <v>5131</v>
      </c>
      <c r="D2977" s="69">
        <v>3975</v>
      </c>
      <c r="E2977" t="str">
        <f>INDEX(Table5[EEZ],MATCH(C2977,Table5[Colony_ID],0))</f>
        <v>French Polynesian Exclusive Economic Zone</v>
      </c>
      <c r="F2977" t="str">
        <f>INDEX(Table5[Corrected Island/Colony Name],MATCH('Full Data'!C2977,Table5[Colony_ID],0))</f>
        <v>Tarakoi</v>
      </c>
      <c r="G2977" t="str">
        <f>INDEX(Table4[Common_Name],MATCH('Full Data'!D2977,Table4[SpcRecID],0))</f>
        <v>Polynesian Storm-petrel</v>
      </c>
      <c r="H2977" s="83" t="str">
        <f>INDEX(Data!E$2:E$6500,MATCH(A2977,Data!$A$2:$A$6500,0))</f>
        <v>confirmed</v>
      </c>
      <c r="I2977" s="90">
        <f>INDEX(Data!P$2:P$6500,MATCH(A2977,Data!$A$2:$A$6500,0))</f>
        <v>1990</v>
      </c>
      <c r="J2977" s="90">
        <f>INDEX(Data!Q$2:Q$6500,MATCH($A2977,Data!$A$2:$A$6500,0))</f>
        <v>1990</v>
      </c>
      <c r="K2977" s="90">
        <f>INDEX(Data!F$2:F$6500,MATCH($A2977,Data!$A$2:$A$6500,0))</f>
        <v>10</v>
      </c>
      <c r="L2977" s="90">
        <f>INDEX(Data!G$2:G$6500,MATCH($A2977,Data!$A$2:$A$6500,0))</f>
        <v>99</v>
      </c>
      <c r="M2977" s="90">
        <f>INDEX(Data!H$2:H$6500,MATCH($A2977,Data!$A$2:$A$6500,0))</f>
        <v>0</v>
      </c>
      <c r="N2977" s="90">
        <f>INDEX(Data!I$2:I$6500,MATCH($A2977,Data!$A$2:$A$6500,0))</f>
        <v>0</v>
      </c>
      <c r="O2977" s="83" t="str">
        <f>INDEX(Data!J$2:J$6500,MATCH($A2977,Data!$A$2:$A$6500,0))</f>
        <v>breeding pairs</v>
      </c>
      <c r="P2977" t="str">
        <f>_xlfn.XLOOKUP(B2977,Table3[RefID],Table3[Citation])</f>
        <v>Thibault &amp; Varney (1991)</v>
      </c>
    </row>
    <row r="2978" spans="1:16" x14ac:dyDescent="0.35">
      <c r="A2978" s="68">
        <v>2976</v>
      </c>
      <c r="B2978" s="71">
        <v>167</v>
      </c>
      <c r="C2978" s="72">
        <v>5124</v>
      </c>
      <c r="D2978" s="69">
        <v>3295</v>
      </c>
      <c r="E2978" t="str">
        <f>INDEX(Table5[EEZ],MATCH(C2978,Table5[Colony_ID],0))</f>
        <v>French Polynesian Exclusive Economic Zone</v>
      </c>
      <c r="F2978" t="str">
        <f>INDEX(Table5[Corrected Island/Colony Name],MATCH('Full Data'!C2978,Table5[Colony_ID],0))</f>
        <v>Rangiroa Atoll</v>
      </c>
      <c r="G2978" t="str">
        <f>INDEX(Table4[Common_Name],MATCH('Full Data'!D2978,Table4[SpcRecID],0))</f>
        <v>Black Noddy</v>
      </c>
      <c r="H2978" s="83" t="str">
        <f>INDEX(Data!E$2:E$6500,MATCH(A2978,Data!$A$2:$A$6500,0))</f>
        <v>Confirmed</v>
      </c>
      <c r="I2978" s="90">
        <f>INDEX(Data!P$2:P$6500,MATCH(A2978,Data!$A$2:$A$6500,0))</f>
        <v>1990</v>
      </c>
      <c r="J2978" s="90">
        <f>INDEX(Data!Q$2:Q$6500,MATCH($A2978,Data!$A$2:$A$6500,0))</f>
        <v>1991</v>
      </c>
      <c r="K2978" s="90">
        <f>INDEX(Data!F$2:F$6500,MATCH($A2978,Data!$A$2:$A$6500,0))</f>
        <v>0</v>
      </c>
      <c r="L2978" s="90">
        <f>INDEX(Data!G$2:G$6500,MATCH($A2978,Data!$A$2:$A$6500,0))</f>
        <v>0</v>
      </c>
      <c r="M2978" s="90">
        <f>INDEX(Data!H$2:H$6500,MATCH($A2978,Data!$A$2:$A$6500,0))</f>
        <v>0</v>
      </c>
      <c r="N2978" s="90">
        <f>INDEX(Data!I$2:I$6500,MATCH($A2978,Data!$A$2:$A$6500,0))</f>
        <v>0</v>
      </c>
      <c r="O2978" s="83">
        <f>INDEX(Data!J$2:J$6500,MATCH($A2978,Data!$A$2:$A$6500,0))</f>
        <v>0</v>
      </c>
      <c r="P2978" t="str">
        <f>_xlfn.XLOOKUP(B2978,Table3[RefID],Table3[Citation])</f>
        <v>Thibault et al (1991)</v>
      </c>
    </row>
    <row r="2979" spans="1:16" x14ac:dyDescent="0.35">
      <c r="A2979" s="68">
        <v>2977</v>
      </c>
      <c r="B2979" s="71">
        <v>167</v>
      </c>
      <c r="C2979" s="72">
        <v>5124</v>
      </c>
      <c r="D2979" s="70">
        <v>1016817</v>
      </c>
      <c r="E2979" t="str">
        <f>INDEX(Table5[EEZ],MATCH(C2979,Table5[Colony_ID],0))</f>
        <v>French Polynesian Exclusive Economic Zone</v>
      </c>
      <c r="F2979" t="str">
        <f>INDEX(Table5[Corrected Island/Colony Name],MATCH('Full Data'!C2979,Table5[Colony_ID],0))</f>
        <v>Rangiroa Atoll</v>
      </c>
      <c r="G2979" t="str">
        <f>INDEX(Table4[Common_Name],MATCH('Full Data'!D2979,Table4[SpcRecID],0))</f>
        <v>Blue Noddy</v>
      </c>
      <c r="H2979" s="83" t="str">
        <f>INDEX(Data!E$2:E$6500,MATCH(A2979,Data!$A$2:$A$6500,0))</f>
        <v>Confirmed</v>
      </c>
      <c r="I2979" s="90">
        <f>INDEX(Data!P$2:P$6500,MATCH(A2979,Data!$A$2:$A$6500,0))</f>
        <v>0</v>
      </c>
      <c r="J2979" s="90">
        <f>INDEX(Data!Q$2:Q$6500,MATCH($A2979,Data!$A$2:$A$6500,0))</f>
        <v>1991</v>
      </c>
      <c r="K2979" s="90">
        <f>INDEX(Data!F$2:F$6500,MATCH($A2979,Data!$A$2:$A$6500,0))</f>
        <v>0</v>
      </c>
      <c r="L2979" s="90">
        <f>INDEX(Data!G$2:G$6500,MATCH($A2979,Data!$A$2:$A$6500,0))</f>
        <v>0</v>
      </c>
      <c r="M2979" s="90">
        <f>INDEX(Data!H$2:H$6500,MATCH($A2979,Data!$A$2:$A$6500,0))</f>
        <v>0</v>
      </c>
      <c r="N2979" s="90">
        <f>INDEX(Data!I$2:I$6500,MATCH($A2979,Data!$A$2:$A$6500,0))</f>
        <v>0</v>
      </c>
      <c r="O2979" s="83">
        <f>INDEX(Data!J$2:J$6500,MATCH($A2979,Data!$A$2:$A$6500,0))</f>
        <v>0</v>
      </c>
      <c r="P2979" t="str">
        <f>_xlfn.XLOOKUP(B2979,Table3[RefID],Table3[Citation])</f>
        <v>Thibault et al (1991)</v>
      </c>
    </row>
    <row r="2980" spans="1:16" x14ac:dyDescent="0.35">
      <c r="A2980" s="68">
        <v>2978</v>
      </c>
      <c r="B2980" s="71">
        <v>167</v>
      </c>
      <c r="C2980" s="72">
        <v>5124</v>
      </c>
      <c r="D2980" s="69">
        <v>3659</v>
      </c>
      <c r="E2980" t="str">
        <f>INDEX(Table5[EEZ],MATCH(C2980,Table5[Colony_ID],0))</f>
        <v>French Polynesian Exclusive Economic Zone</v>
      </c>
      <c r="F2980" t="str">
        <f>INDEX(Table5[Corrected Island/Colony Name],MATCH('Full Data'!C2980,Table5[Colony_ID],0))</f>
        <v>Rangiroa Atoll</v>
      </c>
      <c r="G2980" t="str">
        <f>INDEX(Table4[Common_Name],MATCH('Full Data'!D2980,Table4[SpcRecID],0))</f>
        <v>Brown Booby</v>
      </c>
      <c r="H2980" s="83" t="str">
        <f>INDEX(Data!E$2:E$6500,MATCH(A2980,Data!$A$2:$A$6500,0))</f>
        <v>Confirmed</v>
      </c>
      <c r="I2980" s="90">
        <f>INDEX(Data!P$2:P$6500,MATCH(A2980,Data!$A$2:$A$6500,0))</f>
        <v>0</v>
      </c>
      <c r="J2980" s="90">
        <f>INDEX(Data!Q$2:Q$6500,MATCH($A2980,Data!$A$2:$A$6500,0))</f>
        <v>1991</v>
      </c>
      <c r="K2980" s="90">
        <f>INDEX(Data!F$2:F$6500,MATCH($A2980,Data!$A$2:$A$6500,0))</f>
        <v>0</v>
      </c>
      <c r="L2980" s="90">
        <f>INDEX(Data!G$2:G$6500,MATCH($A2980,Data!$A$2:$A$6500,0))</f>
        <v>0</v>
      </c>
      <c r="M2980" s="90">
        <f>INDEX(Data!H$2:H$6500,MATCH($A2980,Data!$A$2:$A$6500,0))</f>
        <v>0</v>
      </c>
      <c r="N2980" s="90">
        <f>INDEX(Data!I$2:I$6500,MATCH($A2980,Data!$A$2:$A$6500,0))</f>
        <v>0</v>
      </c>
      <c r="O2980" s="83">
        <f>INDEX(Data!J$2:J$6500,MATCH($A2980,Data!$A$2:$A$6500,0))</f>
        <v>0</v>
      </c>
      <c r="P2980" t="str">
        <f>_xlfn.XLOOKUP(B2980,Table3[RefID],Table3[Citation])</f>
        <v>Thibault et al (1991)</v>
      </c>
    </row>
    <row r="2981" spans="1:16" x14ac:dyDescent="0.35">
      <c r="A2981" s="68">
        <v>2979</v>
      </c>
      <c r="B2981" s="71">
        <v>167</v>
      </c>
      <c r="C2981" s="72">
        <v>5124</v>
      </c>
      <c r="D2981" s="69">
        <v>3294</v>
      </c>
      <c r="E2981" t="str">
        <f>INDEX(Table5[EEZ],MATCH(C2981,Table5[Colony_ID],0))</f>
        <v>French Polynesian Exclusive Economic Zone</v>
      </c>
      <c r="F2981" t="str">
        <f>INDEX(Table5[Corrected Island/Colony Name],MATCH('Full Data'!C2981,Table5[Colony_ID],0))</f>
        <v>Rangiroa Atoll</v>
      </c>
      <c r="G2981" t="str">
        <f>INDEX(Table4[Common_Name],MATCH('Full Data'!D2981,Table4[SpcRecID],0))</f>
        <v>Brown Noddy</v>
      </c>
      <c r="H2981" s="83" t="str">
        <f>INDEX(Data!E$2:E$6500,MATCH(A2981,Data!$A$2:$A$6500,0))</f>
        <v>Confirmed</v>
      </c>
      <c r="I2981" s="90">
        <f>INDEX(Data!P$2:P$6500,MATCH(A2981,Data!$A$2:$A$6500,0))</f>
        <v>0</v>
      </c>
      <c r="J2981" s="90">
        <f>INDEX(Data!Q$2:Q$6500,MATCH($A2981,Data!$A$2:$A$6500,0))</f>
        <v>1991</v>
      </c>
      <c r="K2981" s="90">
        <f>INDEX(Data!F$2:F$6500,MATCH($A2981,Data!$A$2:$A$6500,0))</f>
        <v>0</v>
      </c>
      <c r="L2981" s="90">
        <f>INDEX(Data!G$2:G$6500,MATCH($A2981,Data!$A$2:$A$6500,0))</f>
        <v>0</v>
      </c>
      <c r="M2981" s="90">
        <f>INDEX(Data!H$2:H$6500,MATCH($A2981,Data!$A$2:$A$6500,0))</f>
        <v>0</v>
      </c>
      <c r="N2981" s="90">
        <f>INDEX(Data!I$2:I$6500,MATCH($A2981,Data!$A$2:$A$6500,0))</f>
        <v>0</v>
      </c>
      <c r="O2981" s="83">
        <f>INDEX(Data!J$2:J$6500,MATCH($A2981,Data!$A$2:$A$6500,0))</f>
        <v>0</v>
      </c>
      <c r="P2981" t="str">
        <f>_xlfn.XLOOKUP(B2981,Table3[RefID],Table3[Citation])</f>
        <v>Thibault et al (1991)</v>
      </c>
    </row>
    <row r="2982" spans="1:16" x14ac:dyDescent="0.35">
      <c r="A2982" s="68">
        <v>2980</v>
      </c>
      <c r="B2982" s="71">
        <v>167</v>
      </c>
      <c r="C2982" s="72">
        <v>5124</v>
      </c>
      <c r="D2982" s="69">
        <v>3298</v>
      </c>
      <c r="E2982" t="str">
        <f>INDEX(Table5[EEZ],MATCH(C2982,Table5[Colony_ID],0))</f>
        <v>French Polynesian Exclusive Economic Zone</v>
      </c>
      <c r="F2982" t="str">
        <f>INDEX(Table5[Corrected Island/Colony Name],MATCH('Full Data'!C2982,Table5[Colony_ID],0))</f>
        <v>Rangiroa Atoll</v>
      </c>
      <c r="G2982" t="str">
        <f>INDEX(Table4[Common_Name],MATCH('Full Data'!D2982,Table4[SpcRecID],0))</f>
        <v>Common White Tern</v>
      </c>
      <c r="H2982" s="83" t="str">
        <f>INDEX(Data!E$2:E$6500,MATCH(A2982,Data!$A$2:$A$6500,0))</f>
        <v>Confirmed</v>
      </c>
      <c r="I2982" s="90">
        <f>INDEX(Data!P$2:P$6500,MATCH(A2982,Data!$A$2:$A$6500,0))</f>
        <v>0</v>
      </c>
      <c r="J2982" s="90">
        <f>INDEX(Data!Q$2:Q$6500,MATCH($A2982,Data!$A$2:$A$6500,0))</f>
        <v>1991</v>
      </c>
      <c r="K2982" s="90">
        <f>INDEX(Data!F$2:F$6500,MATCH($A2982,Data!$A$2:$A$6500,0))</f>
        <v>0</v>
      </c>
      <c r="L2982" s="90">
        <f>INDEX(Data!G$2:G$6500,MATCH($A2982,Data!$A$2:$A$6500,0))</f>
        <v>0</v>
      </c>
      <c r="M2982" s="90">
        <f>INDEX(Data!H$2:H$6500,MATCH($A2982,Data!$A$2:$A$6500,0))</f>
        <v>0</v>
      </c>
      <c r="N2982" s="90">
        <f>INDEX(Data!I$2:I$6500,MATCH($A2982,Data!$A$2:$A$6500,0))</f>
        <v>0</v>
      </c>
      <c r="O2982" s="83">
        <f>INDEX(Data!J$2:J$6500,MATCH($A2982,Data!$A$2:$A$6500,0))</f>
        <v>0</v>
      </c>
      <c r="P2982" t="str">
        <f>_xlfn.XLOOKUP(B2982,Table3[RefID],Table3[Citation])</f>
        <v>Thibault et al (1991)</v>
      </c>
    </row>
    <row r="2983" spans="1:16" x14ac:dyDescent="0.35">
      <c r="A2983" s="68">
        <v>2981</v>
      </c>
      <c r="B2983" s="71">
        <v>167</v>
      </c>
      <c r="C2983" s="72">
        <v>5124</v>
      </c>
      <c r="D2983" s="69">
        <v>3263</v>
      </c>
      <c r="E2983" t="str">
        <f>INDEX(Table5[EEZ],MATCH(C2983,Table5[Colony_ID],0))</f>
        <v>French Polynesian Exclusive Economic Zone</v>
      </c>
      <c r="F2983" t="str">
        <f>INDEX(Table5[Corrected Island/Colony Name],MATCH('Full Data'!C2983,Table5[Colony_ID],0))</f>
        <v>Rangiroa Atoll</v>
      </c>
      <c r="G2983" t="str">
        <f>INDEX(Table4[Common_Name],MATCH('Full Data'!D2983,Table4[SpcRecID],0))</f>
        <v>Greater crested Tern</v>
      </c>
      <c r="H2983" s="83" t="str">
        <f>INDEX(Data!E$2:E$6500,MATCH(A2983,Data!$A$2:$A$6500,0))</f>
        <v>Confirmed</v>
      </c>
      <c r="I2983" s="90">
        <f>INDEX(Data!P$2:P$6500,MATCH(A2983,Data!$A$2:$A$6500,0))</f>
        <v>0</v>
      </c>
      <c r="J2983" s="90">
        <f>INDEX(Data!Q$2:Q$6500,MATCH($A2983,Data!$A$2:$A$6500,0))</f>
        <v>1991</v>
      </c>
      <c r="K2983" s="90">
        <f>INDEX(Data!F$2:F$6500,MATCH($A2983,Data!$A$2:$A$6500,0))</f>
        <v>0</v>
      </c>
      <c r="L2983" s="90">
        <f>INDEX(Data!G$2:G$6500,MATCH($A2983,Data!$A$2:$A$6500,0))</f>
        <v>0</v>
      </c>
      <c r="M2983" s="90">
        <f>INDEX(Data!H$2:H$6500,MATCH($A2983,Data!$A$2:$A$6500,0))</f>
        <v>0</v>
      </c>
      <c r="N2983" s="90">
        <f>INDEX(Data!I$2:I$6500,MATCH($A2983,Data!$A$2:$A$6500,0))</f>
        <v>0</v>
      </c>
      <c r="O2983" s="83">
        <f>INDEX(Data!J$2:J$6500,MATCH($A2983,Data!$A$2:$A$6500,0))</f>
        <v>0</v>
      </c>
      <c r="P2983" t="str">
        <f>_xlfn.XLOOKUP(B2983,Table3[RefID],Table3[Citation])</f>
        <v>Thibault et al (1991)</v>
      </c>
    </row>
    <row r="2984" spans="1:16" x14ac:dyDescent="0.35">
      <c r="A2984" s="68">
        <v>2982</v>
      </c>
      <c r="B2984" s="71">
        <v>167</v>
      </c>
      <c r="C2984" s="72">
        <v>5124</v>
      </c>
      <c r="D2984" s="70">
        <v>3845</v>
      </c>
      <c r="E2984" t="str">
        <f>INDEX(Table5[EEZ],MATCH(C2984,Table5[Colony_ID],0))</f>
        <v>French Polynesian Exclusive Economic Zone</v>
      </c>
      <c r="F2984" t="str">
        <f>INDEX(Table5[Corrected Island/Colony Name],MATCH('Full Data'!C2984,Table5[Colony_ID],0))</f>
        <v>Rangiroa Atoll</v>
      </c>
      <c r="G2984" t="str">
        <f>INDEX(Table4[Common_Name],MATCH('Full Data'!D2984,Table4[SpcRecID],0))</f>
        <v>Great Frigatebird</v>
      </c>
      <c r="H2984" s="83" t="str">
        <f>INDEX(Data!E$2:E$6500,MATCH(A2984,Data!$A$2:$A$6500,0))</f>
        <v>Confirmed</v>
      </c>
      <c r="I2984" s="90">
        <f>INDEX(Data!P$2:P$6500,MATCH(A2984,Data!$A$2:$A$6500,0))</f>
        <v>0</v>
      </c>
      <c r="J2984" s="90">
        <f>INDEX(Data!Q$2:Q$6500,MATCH($A2984,Data!$A$2:$A$6500,0))</f>
        <v>1991</v>
      </c>
      <c r="K2984" s="90">
        <f>INDEX(Data!F$2:F$6500,MATCH($A2984,Data!$A$2:$A$6500,0))</f>
        <v>0</v>
      </c>
      <c r="L2984" s="90">
        <f>INDEX(Data!G$2:G$6500,MATCH($A2984,Data!$A$2:$A$6500,0))</f>
        <v>0</v>
      </c>
      <c r="M2984" s="90">
        <f>INDEX(Data!H$2:H$6500,MATCH($A2984,Data!$A$2:$A$6500,0))</f>
        <v>0</v>
      </c>
      <c r="N2984" s="90">
        <f>INDEX(Data!I$2:I$6500,MATCH($A2984,Data!$A$2:$A$6500,0))</f>
        <v>0</v>
      </c>
      <c r="O2984" s="83">
        <f>INDEX(Data!J$2:J$6500,MATCH($A2984,Data!$A$2:$A$6500,0))</f>
        <v>0</v>
      </c>
      <c r="P2984" t="str">
        <f>_xlfn.XLOOKUP(B2984,Table3[RefID],Table3[Citation])</f>
        <v>Thibault et al (1991)</v>
      </c>
    </row>
    <row r="2985" spans="1:16" x14ac:dyDescent="0.35">
      <c r="A2985" s="68">
        <v>2983</v>
      </c>
      <c r="B2985" s="71">
        <v>167</v>
      </c>
      <c r="C2985" s="72">
        <v>5124</v>
      </c>
      <c r="D2985" s="69">
        <v>3846</v>
      </c>
      <c r="E2985" t="str">
        <f>INDEX(Table5[EEZ],MATCH(C2985,Table5[Colony_ID],0))</f>
        <v>French Polynesian Exclusive Economic Zone</v>
      </c>
      <c r="F2985" t="str">
        <f>INDEX(Table5[Corrected Island/Colony Name],MATCH('Full Data'!C2985,Table5[Colony_ID],0))</f>
        <v>Rangiroa Atoll</v>
      </c>
      <c r="G2985" t="str">
        <f>INDEX(Table4[Common_Name],MATCH('Full Data'!D2985,Table4[SpcRecID],0))</f>
        <v>Lesser Frigatebird</v>
      </c>
      <c r="H2985" s="83" t="str">
        <f>INDEX(Data!E$2:E$6500,MATCH(A2985,Data!$A$2:$A$6500,0))</f>
        <v>Confirmed</v>
      </c>
      <c r="I2985" s="90">
        <f>INDEX(Data!P$2:P$6500,MATCH(A2985,Data!$A$2:$A$6500,0))</f>
        <v>0</v>
      </c>
      <c r="J2985" s="90">
        <f>INDEX(Data!Q$2:Q$6500,MATCH($A2985,Data!$A$2:$A$6500,0))</f>
        <v>1991</v>
      </c>
      <c r="K2985" s="90">
        <f>INDEX(Data!F$2:F$6500,MATCH($A2985,Data!$A$2:$A$6500,0))</f>
        <v>0</v>
      </c>
      <c r="L2985" s="90">
        <f>INDEX(Data!G$2:G$6500,MATCH($A2985,Data!$A$2:$A$6500,0))</f>
        <v>0</v>
      </c>
      <c r="M2985" s="90">
        <f>INDEX(Data!H$2:H$6500,MATCH($A2985,Data!$A$2:$A$6500,0))</f>
        <v>0</v>
      </c>
      <c r="N2985" s="90">
        <f>INDEX(Data!I$2:I$6500,MATCH($A2985,Data!$A$2:$A$6500,0))</f>
        <v>0</v>
      </c>
      <c r="O2985" s="83">
        <f>INDEX(Data!J$2:J$6500,MATCH($A2985,Data!$A$2:$A$6500,0))</f>
        <v>0</v>
      </c>
      <c r="P2985" t="str">
        <f>_xlfn.XLOOKUP(B2985,Table3[RefID],Table3[Citation])</f>
        <v>Thibault et al (1991)</v>
      </c>
    </row>
    <row r="2986" spans="1:16" x14ac:dyDescent="0.35">
      <c r="A2986" s="68">
        <v>2984</v>
      </c>
      <c r="B2986" s="71">
        <v>167</v>
      </c>
      <c r="C2986" s="72">
        <v>5124</v>
      </c>
      <c r="D2986" s="69">
        <v>3658</v>
      </c>
      <c r="E2986" t="str">
        <f>INDEX(Table5[EEZ],MATCH(C2986,Table5[Colony_ID],0))</f>
        <v>French Polynesian Exclusive Economic Zone</v>
      </c>
      <c r="F2986" t="str">
        <f>INDEX(Table5[Corrected Island/Colony Name],MATCH('Full Data'!C2986,Table5[Colony_ID],0))</f>
        <v>Rangiroa Atoll</v>
      </c>
      <c r="G2986" t="str">
        <f>INDEX(Table4[Common_Name],MATCH('Full Data'!D2986,Table4[SpcRecID],0))</f>
        <v>Red-footed Booby</v>
      </c>
      <c r="H2986" s="83" t="str">
        <f>INDEX(Data!E$2:E$6500,MATCH(A2986,Data!$A$2:$A$6500,0))</f>
        <v>Confirmed</v>
      </c>
      <c r="I2986" s="90">
        <f>INDEX(Data!P$2:P$6500,MATCH(A2986,Data!$A$2:$A$6500,0))</f>
        <v>0</v>
      </c>
      <c r="J2986" s="90">
        <f>INDEX(Data!Q$2:Q$6500,MATCH($A2986,Data!$A$2:$A$6500,0))</f>
        <v>1991</v>
      </c>
      <c r="K2986" s="90">
        <f>INDEX(Data!F$2:F$6500,MATCH($A2986,Data!$A$2:$A$6500,0))</f>
        <v>0</v>
      </c>
      <c r="L2986" s="90">
        <f>INDEX(Data!G$2:G$6500,MATCH($A2986,Data!$A$2:$A$6500,0))</f>
        <v>0</v>
      </c>
      <c r="M2986" s="90">
        <f>INDEX(Data!H$2:H$6500,MATCH($A2986,Data!$A$2:$A$6500,0))</f>
        <v>0</v>
      </c>
      <c r="N2986" s="90">
        <f>INDEX(Data!I$2:I$6500,MATCH($A2986,Data!$A$2:$A$6500,0))</f>
        <v>0</v>
      </c>
      <c r="O2986" s="83">
        <f>INDEX(Data!J$2:J$6500,MATCH($A2986,Data!$A$2:$A$6500,0))</f>
        <v>0</v>
      </c>
      <c r="P2986" t="str">
        <f>_xlfn.XLOOKUP(B2986,Table3[RefID],Table3[Citation])</f>
        <v>Thibault et al (1991)</v>
      </c>
    </row>
    <row r="2987" spans="1:16" x14ac:dyDescent="0.35">
      <c r="A2987" s="68">
        <v>2985</v>
      </c>
      <c r="B2987" s="71">
        <v>167</v>
      </c>
      <c r="C2987" s="72">
        <v>5124</v>
      </c>
      <c r="D2987" s="69">
        <v>3288</v>
      </c>
      <c r="E2987" t="str">
        <f>INDEX(Table5[EEZ],MATCH(C2987,Table5[Colony_ID],0))</f>
        <v>French Polynesian Exclusive Economic Zone</v>
      </c>
      <c r="F2987" t="str">
        <f>INDEX(Table5[Corrected Island/Colony Name],MATCH('Full Data'!C2987,Table5[Colony_ID],0))</f>
        <v>Rangiroa Atoll</v>
      </c>
      <c r="G2987" t="str">
        <f>INDEX(Table4[Common_Name],MATCH('Full Data'!D2987,Table4[SpcRecID],0))</f>
        <v>Sooty Tern</v>
      </c>
      <c r="H2987" s="83" t="str">
        <f>INDEX(Data!E$2:E$6500,MATCH(A2987,Data!$A$2:$A$6500,0))</f>
        <v>Confirmed</v>
      </c>
      <c r="I2987" s="90">
        <f>INDEX(Data!P$2:P$6500,MATCH(A2987,Data!$A$2:$A$6500,0))</f>
        <v>0</v>
      </c>
      <c r="J2987" s="90">
        <f>INDEX(Data!Q$2:Q$6500,MATCH($A2987,Data!$A$2:$A$6500,0))</f>
        <v>1991</v>
      </c>
      <c r="K2987" s="90">
        <f>INDEX(Data!F$2:F$6500,MATCH($A2987,Data!$A$2:$A$6500,0))</f>
        <v>0</v>
      </c>
      <c r="L2987" s="90">
        <f>INDEX(Data!G$2:G$6500,MATCH($A2987,Data!$A$2:$A$6500,0))</f>
        <v>0</v>
      </c>
      <c r="M2987" s="90">
        <f>INDEX(Data!H$2:H$6500,MATCH($A2987,Data!$A$2:$A$6500,0))</f>
        <v>0</v>
      </c>
      <c r="N2987" s="90">
        <f>INDEX(Data!I$2:I$6500,MATCH($A2987,Data!$A$2:$A$6500,0))</f>
        <v>0</v>
      </c>
      <c r="O2987" s="83">
        <f>INDEX(Data!J$2:J$6500,MATCH($A2987,Data!$A$2:$A$6500,0))</f>
        <v>0</v>
      </c>
      <c r="P2987" t="str">
        <f>_xlfn.XLOOKUP(B2987,Table3[RefID],Table3[Citation])</f>
        <v>Thibault et al (1991)</v>
      </c>
    </row>
    <row r="2988" spans="1:16" x14ac:dyDescent="0.35">
      <c r="A2988" s="68">
        <v>2986</v>
      </c>
      <c r="B2988" s="69">
        <v>168</v>
      </c>
      <c r="C2988" s="69">
        <v>19086</v>
      </c>
      <c r="D2988" s="69">
        <v>3263</v>
      </c>
      <c r="E2988" t="str">
        <f>INDEX(Table5[EEZ],MATCH(C2988,Table5[Colony_ID],0))</f>
        <v>Papua New Guinean Exclusive Economic Zone</v>
      </c>
      <c r="F2988" t="str">
        <f>INDEX(Table5[Corrected Island/Colony Name],MATCH('Full Data'!C2988,Table5[Colony_ID],0))</f>
        <v>Woodlark Island</v>
      </c>
      <c r="G2988" t="str">
        <f>INDEX(Table4[Common_Name],MATCH('Full Data'!D2988,Table4[SpcRecID],0))</f>
        <v>Greater crested Tern</v>
      </c>
      <c r="H2988" s="83" t="str">
        <f>INDEX(Data!E$2:E$6500,MATCH(A2988,Data!$A$2:$A$6500,0))</f>
        <v>Data Deficient</v>
      </c>
      <c r="I2988" s="90">
        <f>INDEX(Data!P$2:P$6500,MATCH(A2988,Data!$A$2:$A$6500,0))</f>
        <v>1990</v>
      </c>
      <c r="J2988" s="90">
        <f>INDEX(Data!Q$2:Q$6500,MATCH($A2988,Data!$A$2:$A$6500,0))</f>
        <v>1990</v>
      </c>
      <c r="K2988" s="90">
        <f>INDEX(Data!F$2:F$6500,MATCH($A2988,Data!$A$2:$A$6500,0))</f>
        <v>20</v>
      </c>
      <c r="L2988" s="90">
        <f>INDEX(Data!G$2:G$6500,MATCH($A2988,Data!$A$2:$A$6500,0))</f>
        <v>20</v>
      </c>
      <c r="M2988" s="90">
        <f>INDEX(Data!H$2:H$6500,MATCH($A2988,Data!$A$2:$A$6500,0))</f>
        <v>0</v>
      </c>
      <c r="N2988" s="90">
        <f>INDEX(Data!I$2:I$6500,MATCH($A2988,Data!$A$2:$A$6500,0))</f>
        <v>0</v>
      </c>
      <c r="O2988" s="83" t="str">
        <f>INDEX(Data!J$2:J$6500,MATCH($A2988,Data!$A$2:$A$6500,0))</f>
        <v>individuals</v>
      </c>
      <c r="P2988" t="str">
        <f>_xlfn.XLOOKUP(B2988,Table3[RefID],Table3[Citation])</f>
        <v>Vang (1991)</v>
      </c>
    </row>
    <row r="2989" spans="1:16" x14ac:dyDescent="0.35">
      <c r="A2989" s="68">
        <v>2987</v>
      </c>
      <c r="B2989" s="69">
        <v>168</v>
      </c>
      <c r="C2989" s="69">
        <v>19086</v>
      </c>
      <c r="D2989" s="69">
        <v>3846</v>
      </c>
      <c r="E2989" t="str">
        <f>INDEX(Table5[EEZ],MATCH(C2989,Table5[Colony_ID],0))</f>
        <v>Papua New Guinean Exclusive Economic Zone</v>
      </c>
      <c r="F2989" t="str">
        <f>INDEX(Table5[Corrected Island/Colony Name],MATCH('Full Data'!C2989,Table5[Colony_ID],0))</f>
        <v>Woodlark Island</v>
      </c>
      <c r="G2989" t="str">
        <f>INDEX(Table4[Common_Name],MATCH('Full Data'!D2989,Table4[SpcRecID],0))</f>
        <v>Lesser Frigatebird</v>
      </c>
      <c r="H2989" s="83" t="str">
        <f>INDEX(Data!E$2:E$6500,MATCH(A2989,Data!$A$2:$A$6500,0))</f>
        <v>Data Deficient</v>
      </c>
      <c r="I2989" s="90">
        <f>INDEX(Data!P$2:P$6500,MATCH(A2989,Data!$A$2:$A$6500,0))</f>
        <v>1990</v>
      </c>
      <c r="J2989" s="90">
        <f>INDEX(Data!Q$2:Q$6500,MATCH($A2989,Data!$A$2:$A$6500,0))</f>
        <v>1990</v>
      </c>
      <c r="K2989" s="90">
        <f>INDEX(Data!F$2:F$6500,MATCH($A2989,Data!$A$2:$A$6500,0))</f>
        <v>0</v>
      </c>
      <c r="L2989" s="90">
        <f>INDEX(Data!G$2:G$6500,MATCH($A2989,Data!$A$2:$A$6500,0))</f>
        <v>0</v>
      </c>
      <c r="M2989" s="90">
        <f>INDEX(Data!H$2:H$6500,MATCH($A2989,Data!$A$2:$A$6500,0))</f>
        <v>0</v>
      </c>
      <c r="N2989" s="90">
        <f>INDEX(Data!I$2:I$6500,MATCH($A2989,Data!$A$2:$A$6500,0))</f>
        <v>0</v>
      </c>
      <c r="O2989" s="83">
        <f>INDEX(Data!J$2:J$6500,MATCH($A2989,Data!$A$2:$A$6500,0))</f>
        <v>0</v>
      </c>
      <c r="P2989" t="str">
        <f>_xlfn.XLOOKUP(B2989,Table3[RefID],Table3[Citation])</f>
        <v>Vang (1991)</v>
      </c>
    </row>
    <row r="2990" spans="1:16" x14ac:dyDescent="0.35">
      <c r="A2990" s="68">
        <v>2988</v>
      </c>
      <c r="B2990" s="69">
        <v>169</v>
      </c>
      <c r="C2990" s="69">
        <v>26000</v>
      </c>
      <c r="D2990" s="70">
        <v>32228</v>
      </c>
      <c r="E2990" t="str">
        <f>INDEX(Table5[EEZ],MATCH(C2990,Table5[Colony_ID],0))</f>
        <v>Vanuatu Exclusive Economic Zone</v>
      </c>
      <c r="F2990" t="str">
        <f>INDEX(Table5[Corrected Island/Colony Name],MATCH('Full Data'!C2990,Table5[Colony_ID],0))</f>
        <v>Ambae</v>
      </c>
      <c r="G2990" t="str">
        <f>INDEX(Table4[Common_Name],MATCH('Full Data'!D2990,Table4[SpcRecID],0))</f>
        <v>Tropical Shearwater</v>
      </c>
      <c r="H2990" s="83" t="str">
        <f>INDEX(Data!E$2:E$6500,MATCH(A2990,Data!$A$2:$A$6500,0))</f>
        <v>Potential Breeding</v>
      </c>
      <c r="I2990" s="90">
        <f>INDEX(Data!P$2:P$6500,MATCH(A2990,Data!$A$2:$A$6500,0))</f>
        <v>1984</v>
      </c>
      <c r="J2990" s="90">
        <f>INDEX(Data!Q$2:Q$6500,MATCH($A2990,Data!$A$2:$A$6500,0))</f>
        <v>1992</v>
      </c>
      <c r="K2990" s="90">
        <f>INDEX(Data!F$2:F$6500,MATCH($A2990,Data!$A$2:$A$6500,0))</f>
        <v>0</v>
      </c>
      <c r="L2990" s="90">
        <f>INDEX(Data!G$2:G$6500,MATCH($A2990,Data!$A$2:$A$6500,0))</f>
        <v>0</v>
      </c>
      <c r="M2990" s="90">
        <f>INDEX(Data!H$2:H$6500,MATCH($A2990,Data!$A$2:$A$6500,0))</f>
        <v>0</v>
      </c>
      <c r="N2990" s="90">
        <f>INDEX(Data!I$2:I$6500,MATCH($A2990,Data!$A$2:$A$6500,0))</f>
        <v>0</v>
      </c>
      <c r="O2990" s="83">
        <f>INDEX(Data!J$2:J$6500,MATCH($A2990,Data!$A$2:$A$6500,0))</f>
        <v>0</v>
      </c>
      <c r="P2990" t="str">
        <f>_xlfn.XLOOKUP(B2990,Table3[RefID],Table3[Citation])</f>
        <v>Bregulla (1992)</v>
      </c>
    </row>
    <row r="2991" spans="1:16" x14ac:dyDescent="0.35">
      <c r="A2991" s="68">
        <v>2989</v>
      </c>
      <c r="B2991" s="69">
        <v>169</v>
      </c>
      <c r="C2991" s="69">
        <v>26004</v>
      </c>
      <c r="D2991" s="70">
        <v>32228</v>
      </c>
      <c r="E2991" t="str">
        <f>INDEX(Table5[EEZ],MATCH(C2991,Table5[Colony_ID],0))</f>
        <v>Vanuatu Exclusive Economic Zone</v>
      </c>
      <c r="F2991" t="str">
        <f>INDEX(Table5[Corrected Island/Colony Name],MATCH('Full Data'!C2991,Table5[Colony_ID],0))</f>
        <v>Efate</v>
      </c>
      <c r="G2991" t="str">
        <f>INDEX(Table4[Common_Name],MATCH('Full Data'!D2991,Table4[SpcRecID],0))</f>
        <v>Tropical Shearwater</v>
      </c>
      <c r="H2991" s="83" t="str">
        <f>INDEX(Data!E$2:E$6500,MATCH(A2991,Data!$A$2:$A$6500,0))</f>
        <v>confirmed</v>
      </c>
      <c r="I2991" s="90">
        <f>INDEX(Data!P$2:P$6500,MATCH(A2991,Data!$A$2:$A$6500,0))</f>
        <v>1996</v>
      </c>
      <c r="J2991" s="90">
        <f>INDEX(Data!Q$2:Q$6500,MATCH($A2991,Data!$A$2:$A$6500,0))</f>
        <v>1992</v>
      </c>
      <c r="K2991" s="90">
        <f>INDEX(Data!F$2:F$6500,MATCH($A2991,Data!$A$2:$A$6500,0))</f>
        <v>0</v>
      </c>
      <c r="L2991" s="90">
        <f>INDEX(Data!G$2:G$6500,MATCH($A2991,Data!$A$2:$A$6500,0))</f>
        <v>0</v>
      </c>
      <c r="M2991" s="90">
        <f>INDEX(Data!H$2:H$6500,MATCH($A2991,Data!$A$2:$A$6500,0))</f>
        <v>0</v>
      </c>
      <c r="N2991" s="90">
        <f>INDEX(Data!I$2:I$6500,MATCH($A2991,Data!$A$2:$A$6500,0))</f>
        <v>0</v>
      </c>
      <c r="O2991" s="83">
        <f>INDEX(Data!J$2:J$6500,MATCH($A2991,Data!$A$2:$A$6500,0))</f>
        <v>0</v>
      </c>
      <c r="P2991" t="str">
        <f>_xlfn.XLOOKUP(B2991,Table3[RefID],Table3[Citation])</f>
        <v>Bregulla (1992)</v>
      </c>
    </row>
    <row r="2992" spans="1:16" x14ac:dyDescent="0.35">
      <c r="A2992" s="68">
        <v>2990</v>
      </c>
      <c r="B2992" s="69">
        <v>169</v>
      </c>
      <c r="C2992" s="69">
        <v>26017</v>
      </c>
      <c r="D2992" s="70">
        <v>32228</v>
      </c>
      <c r="E2992" t="str">
        <f>INDEX(Table5[EEZ],MATCH(C2992,Table5[Colony_ID],0))</f>
        <v>Vanuatu Exclusive Economic Zone</v>
      </c>
      <c r="F2992" t="str">
        <f>INDEX(Table5[Corrected Island/Colony Name],MATCH('Full Data'!C2992,Table5[Colony_ID],0))</f>
        <v>Tanna</v>
      </c>
      <c r="G2992" t="str">
        <f>INDEX(Table4[Common_Name],MATCH('Full Data'!D2992,Table4[SpcRecID],0))</f>
        <v>Tropical Shearwater</v>
      </c>
      <c r="H2992" s="83" t="str">
        <f>INDEX(Data!E$2:E$6500,MATCH(A2992,Data!$A$2:$A$6500,0))</f>
        <v>confirmed</v>
      </c>
      <c r="I2992" s="90">
        <f>INDEX(Data!P$2:P$6500,MATCH(A2992,Data!$A$2:$A$6500,0))</f>
        <v>1984</v>
      </c>
      <c r="J2992" s="90">
        <f>INDEX(Data!Q$2:Q$6500,MATCH($A2992,Data!$A$2:$A$6500,0))</f>
        <v>1936</v>
      </c>
      <c r="K2992" s="90">
        <f>INDEX(Data!F$2:F$6500,MATCH($A2992,Data!$A$2:$A$6500,0))</f>
        <v>0</v>
      </c>
      <c r="L2992" s="90">
        <f>INDEX(Data!G$2:G$6500,MATCH($A2992,Data!$A$2:$A$6500,0))</f>
        <v>0</v>
      </c>
      <c r="M2992" s="90">
        <f>INDEX(Data!H$2:H$6500,MATCH($A2992,Data!$A$2:$A$6500,0))</f>
        <v>0</v>
      </c>
      <c r="N2992" s="90">
        <f>INDEX(Data!I$2:I$6500,MATCH($A2992,Data!$A$2:$A$6500,0))</f>
        <v>0</v>
      </c>
      <c r="O2992" s="83">
        <f>INDEX(Data!J$2:J$6500,MATCH($A2992,Data!$A$2:$A$6500,0))</f>
        <v>0</v>
      </c>
      <c r="P2992" t="str">
        <f>_xlfn.XLOOKUP(B2992,Table3[RefID],Table3[Citation])</f>
        <v>Bregulla (1992)</v>
      </c>
    </row>
    <row r="2993" spans="1:16" x14ac:dyDescent="0.35">
      <c r="A2993" s="68">
        <v>2991</v>
      </c>
      <c r="B2993" s="69">
        <v>169</v>
      </c>
      <c r="C2993" s="69">
        <v>26019</v>
      </c>
      <c r="D2993" s="70">
        <v>32228</v>
      </c>
      <c r="E2993" t="str">
        <f>INDEX(Table5[EEZ],MATCH(C2993,Table5[Colony_ID],0))</f>
        <v>Vanuatu Exclusive Economic Zone</v>
      </c>
      <c r="F2993" t="str">
        <f>INDEX(Table5[Corrected Island/Colony Name],MATCH('Full Data'!C2993,Table5[Colony_ID],0))</f>
        <v>Tongoa</v>
      </c>
      <c r="G2993" t="str">
        <f>INDEX(Table4[Common_Name],MATCH('Full Data'!D2993,Table4[SpcRecID],0))</f>
        <v>Tropical Shearwater</v>
      </c>
      <c r="H2993" s="83" t="str">
        <f>INDEX(Data!E$2:E$6500,MATCH(A2993,Data!$A$2:$A$6500,0))</f>
        <v>Data Deficient</v>
      </c>
      <c r="I2993" s="90">
        <f>INDEX(Data!P$2:P$6500,MATCH(A2993,Data!$A$2:$A$6500,0))</f>
        <v>1984</v>
      </c>
      <c r="J2993" s="90">
        <f>INDEX(Data!Q$2:Q$6500,MATCH($A2993,Data!$A$2:$A$6500,0))</f>
        <v>1992</v>
      </c>
      <c r="K2993" s="90">
        <f>INDEX(Data!F$2:F$6500,MATCH($A2993,Data!$A$2:$A$6500,0))</f>
        <v>0</v>
      </c>
      <c r="L2993" s="90">
        <f>INDEX(Data!G$2:G$6500,MATCH($A2993,Data!$A$2:$A$6500,0))</f>
        <v>0</v>
      </c>
      <c r="M2993" s="90">
        <f>INDEX(Data!H$2:H$6500,MATCH($A2993,Data!$A$2:$A$6500,0))</f>
        <v>0</v>
      </c>
      <c r="N2993" s="90">
        <f>INDEX(Data!I$2:I$6500,MATCH($A2993,Data!$A$2:$A$6500,0))</f>
        <v>0</v>
      </c>
      <c r="O2993" s="83">
        <f>INDEX(Data!J$2:J$6500,MATCH($A2993,Data!$A$2:$A$6500,0))</f>
        <v>0</v>
      </c>
      <c r="P2993" t="str">
        <f>_xlfn.XLOOKUP(B2993,Table3[RefID],Table3[Citation])</f>
        <v>Bregulla (1992)</v>
      </c>
    </row>
    <row r="2994" spans="1:16" x14ac:dyDescent="0.35">
      <c r="A2994" s="68">
        <v>2992</v>
      </c>
      <c r="B2994" s="69">
        <v>169</v>
      </c>
      <c r="C2994" s="69">
        <v>26012</v>
      </c>
      <c r="D2994" s="69">
        <v>3659</v>
      </c>
      <c r="E2994" t="str">
        <f>INDEX(Table5[EEZ],MATCH(C2994,Table5[Colony_ID],0))</f>
        <v>Vanuatu Exclusive Economic Zone</v>
      </c>
      <c r="F2994" t="str">
        <f>INDEX(Table5[Corrected Island/Colony Name],MATCH('Full Data'!C2994,Table5[Colony_ID],0))</f>
        <v>Mataso</v>
      </c>
      <c r="G2994" t="str">
        <f>INDEX(Table4[Common_Name],MATCH('Full Data'!D2994,Table4[SpcRecID],0))</f>
        <v>Brown Booby</v>
      </c>
      <c r="H2994" s="83" t="str">
        <f>INDEX(Data!E$2:E$6500,MATCH(A2994,Data!$A$2:$A$6500,0))</f>
        <v>confirmed</v>
      </c>
      <c r="I2994" s="90">
        <f>INDEX(Data!P$2:P$6500,MATCH(A2994,Data!$A$2:$A$6500,0))</f>
        <v>0</v>
      </c>
      <c r="J2994" s="90">
        <f>INDEX(Data!Q$2:Q$6500,MATCH($A2994,Data!$A$2:$A$6500,0))</f>
        <v>1992</v>
      </c>
      <c r="K2994" s="90">
        <f>INDEX(Data!F$2:F$6500,MATCH($A2994,Data!$A$2:$A$6500,0))</f>
        <v>30</v>
      </c>
      <c r="L2994" s="90">
        <f>INDEX(Data!G$2:G$6500,MATCH($A2994,Data!$A$2:$A$6500,0))</f>
        <v>50</v>
      </c>
      <c r="M2994" s="90">
        <f>INDEX(Data!H$2:H$6500,MATCH($A2994,Data!$A$2:$A$6500,0))</f>
        <v>0</v>
      </c>
      <c r="N2994" s="90">
        <f>INDEX(Data!I$2:I$6500,MATCH($A2994,Data!$A$2:$A$6500,0))</f>
        <v>0</v>
      </c>
      <c r="O2994" s="83" t="str">
        <f>INDEX(Data!J$2:J$6500,MATCH($A2994,Data!$A$2:$A$6500,0))</f>
        <v>breeding pairs</v>
      </c>
      <c r="P2994" t="str">
        <f>_xlfn.XLOOKUP(B2994,Table3[RefID],Table3[Citation])</f>
        <v>Bregulla (1992)</v>
      </c>
    </row>
    <row r="2995" spans="1:16" x14ac:dyDescent="0.35">
      <c r="A2995" s="68">
        <v>2993</v>
      </c>
      <c r="B2995" s="69">
        <v>169</v>
      </c>
      <c r="C2995" s="69">
        <v>26020</v>
      </c>
      <c r="D2995" s="69">
        <v>3659</v>
      </c>
      <c r="E2995" t="str">
        <f>INDEX(Table5[EEZ],MATCH(C2995,Table5[Colony_ID],0))</f>
        <v>Vanuatu Exclusive Economic Zone</v>
      </c>
      <c r="F2995" t="str">
        <f>INDEX(Table5[Corrected Island/Colony Name],MATCH('Full Data'!C2995,Table5[Colony_ID],0))</f>
        <v>Ureparapara</v>
      </c>
      <c r="G2995" t="str">
        <f>INDEX(Table4[Common_Name],MATCH('Full Data'!D2995,Table4[SpcRecID],0))</f>
        <v>Brown Booby</v>
      </c>
      <c r="H2995" s="83" t="str">
        <f>INDEX(Data!E$2:E$6500,MATCH(A2995,Data!$A$2:$A$6500,0))</f>
        <v>Potential Breeding</v>
      </c>
      <c r="I2995" s="90">
        <f>INDEX(Data!P$2:P$6500,MATCH(A2995,Data!$A$2:$A$6500,0))</f>
        <v>0</v>
      </c>
      <c r="J2995" s="90">
        <f>INDEX(Data!Q$2:Q$6500,MATCH($A2995,Data!$A$2:$A$6500,0))</f>
        <v>1992</v>
      </c>
      <c r="K2995" s="90">
        <f>INDEX(Data!F$2:F$6500,MATCH($A2995,Data!$A$2:$A$6500,0))</f>
        <v>0</v>
      </c>
      <c r="L2995" s="90">
        <f>INDEX(Data!G$2:G$6500,MATCH($A2995,Data!$A$2:$A$6500,0))</f>
        <v>0</v>
      </c>
      <c r="M2995" s="90">
        <f>INDEX(Data!H$2:H$6500,MATCH($A2995,Data!$A$2:$A$6500,0))</f>
        <v>0</v>
      </c>
      <c r="N2995" s="90">
        <f>INDEX(Data!I$2:I$6500,MATCH($A2995,Data!$A$2:$A$6500,0))</f>
        <v>0</v>
      </c>
      <c r="O2995" s="83">
        <f>INDEX(Data!J$2:J$6500,MATCH($A2995,Data!$A$2:$A$6500,0))</f>
        <v>0</v>
      </c>
      <c r="P2995" t="str">
        <f>_xlfn.XLOOKUP(B2995,Table3[RefID],Table3[Citation])</f>
        <v>Bregulla (1992)</v>
      </c>
    </row>
    <row r="2996" spans="1:16" x14ac:dyDescent="0.35">
      <c r="A2996" s="68">
        <v>2994</v>
      </c>
      <c r="B2996" s="69">
        <v>169</v>
      </c>
      <c r="C2996" s="69">
        <v>26017</v>
      </c>
      <c r="D2996" s="69">
        <v>3890</v>
      </c>
      <c r="E2996" t="str">
        <f>INDEX(Table5[EEZ],MATCH(C2996,Table5[Colony_ID],0))</f>
        <v>Vanuatu Exclusive Economic Zone</v>
      </c>
      <c r="F2996" t="str">
        <f>INDEX(Table5[Corrected Island/Colony Name],MATCH('Full Data'!C2996,Table5[Colony_ID],0))</f>
        <v>Tanna</v>
      </c>
      <c r="G2996" t="str">
        <f>INDEX(Table4[Common_Name],MATCH('Full Data'!D2996,Table4[SpcRecID],0))</f>
        <v>Collared Petrel</v>
      </c>
      <c r="H2996" s="83" t="str">
        <f>INDEX(Data!E$2:E$6500,MATCH(A2996,Data!$A$2:$A$6500,0))</f>
        <v>confirmed</v>
      </c>
      <c r="I2996" s="90">
        <f>INDEX(Data!P$2:P$6500,MATCH(A2996,Data!$A$2:$A$6500,0))</f>
        <v>1936</v>
      </c>
      <c r="J2996" s="90">
        <f>INDEX(Data!Q$2:Q$6500,MATCH($A2996,Data!$A$2:$A$6500,0))</f>
        <v>1936</v>
      </c>
      <c r="K2996" s="90">
        <f>INDEX(Data!F$2:F$6500,MATCH($A2996,Data!$A$2:$A$6500,0))</f>
        <v>4</v>
      </c>
      <c r="L2996" s="90">
        <f>INDEX(Data!G$2:G$6500,MATCH($A2996,Data!$A$2:$A$6500,0))</f>
        <v>4</v>
      </c>
      <c r="M2996" s="90">
        <f>INDEX(Data!H$2:H$6500,MATCH($A2996,Data!$A$2:$A$6500,0))</f>
        <v>0</v>
      </c>
      <c r="N2996" s="90">
        <f>INDEX(Data!I$2:I$6500,MATCH($A2996,Data!$A$2:$A$6500,0))</f>
        <v>0</v>
      </c>
      <c r="O2996" s="83" t="str">
        <f>INDEX(Data!J$2:J$6500,MATCH($A2996,Data!$A$2:$A$6500,0))</f>
        <v>nests</v>
      </c>
      <c r="P2996" t="str">
        <f>_xlfn.XLOOKUP(B2996,Table3[RefID],Table3[Citation])</f>
        <v>Bregulla (1992)</v>
      </c>
    </row>
    <row r="2997" spans="1:16" x14ac:dyDescent="0.35">
      <c r="A2997" s="68">
        <v>2995</v>
      </c>
      <c r="B2997" s="69">
        <v>169</v>
      </c>
      <c r="C2997" s="69">
        <v>26008</v>
      </c>
      <c r="D2997" s="69">
        <v>3263</v>
      </c>
      <c r="E2997" t="str">
        <f>INDEX(Table5[EEZ],MATCH(C2997,Table5[Colony_ID],0))</f>
        <v>Vanuatu Exclusive Economic Zone</v>
      </c>
      <c r="F2997" t="str">
        <f>INDEX(Table5[Corrected Island/Colony Name],MATCH('Full Data'!C2997,Table5[Colony_ID],0))</f>
        <v>Hideaway</v>
      </c>
      <c r="G2997" t="str">
        <f>INDEX(Table4[Common_Name],MATCH('Full Data'!D2997,Table4[SpcRecID],0))</f>
        <v>Greater crested Tern</v>
      </c>
      <c r="H2997" s="83" t="str">
        <f>INDEX(Data!E$2:E$6500,MATCH(A2997,Data!$A$2:$A$6500,0))</f>
        <v>Data Deficient</v>
      </c>
      <c r="I2997" s="90">
        <f>INDEX(Data!P$2:P$6500,MATCH(A2997,Data!$A$2:$A$6500,0))</f>
        <v>0</v>
      </c>
      <c r="J2997" s="90">
        <f>INDEX(Data!Q$2:Q$6500,MATCH($A2997,Data!$A$2:$A$6500,0))</f>
        <v>1992</v>
      </c>
      <c r="K2997" s="90">
        <f>INDEX(Data!F$2:F$6500,MATCH($A2997,Data!$A$2:$A$6500,0))</f>
        <v>0</v>
      </c>
      <c r="L2997" s="90">
        <f>INDEX(Data!G$2:G$6500,MATCH($A2997,Data!$A$2:$A$6500,0))</f>
        <v>0</v>
      </c>
      <c r="M2997" s="90">
        <f>INDEX(Data!H$2:H$6500,MATCH($A2997,Data!$A$2:$A$6500,0))</f>
        <v>0</v>
      </c>
      <c r="N2997" s="90">
        <f>INDEX(Data!I$2:I$6500,MATCH($A2997,Data!$A$2:$A$6500,0))</f>
        <v>0</v>
      </c>
      <c r="O2997" s="83">
        <f>INDEX(Data!J$2:J$6500,MATCH($A2997,Data!$A$2:$A$6500,0))</f>
        <v>0</v>
      </c>
      <c r="P2997" t="str">
        <f>_xlfn.XLOOKUP(B2997,Table3[RefID],Table3[Citation])</f>
        <v>Bregulla (1992)</v>
      </c>
    </row>
    <row r="2998" spans="1:16" x14ac:dyDescent="0.35">
      <c r="A2998" s="68">
        <v>2996</v>
      </c>
      <c r="B2998" s="69">
        <v>169</v>
      </c>
      <c r="C2998" s="69">
        <v>26012</v>
      </c>
      <c r="D2998" s="69">
        <v>3846</v>
      </c>
      <c r="E2998" t="str">
        <f>INDEX(Table5[EEZ],MATCH(C2998,Table5[Colony_ID],0))</f>
        <v>Vanuatu Exclusive Economic Zone</v>
      </c>
      <c r="F2998" t="str">
        <f>INDEX(Table5[Corrected Island/Colony Name],MATCH('Full Data'!C2998,Table5[Colony_ID],0))</f>
        <v>Mataso</v>
      </c>
      <c r="G2998" t="str">
        <f>INDEX(Table4[Common_Name],MATCH('Full Data'!D2998,Table4[SpcRecID],0))</f>
        <v>Lesser Frigatebird</v>
      </c>
      <c r="H2998" s="83" t="str">
        <f>INDEX(Data!E$2:E$6500,MATCH(A2998,Data!$A$2:$A$6500,0))</f>
        <v>Data Deficient</v>
      </c>
      <c r="I2998" s="90">
        <f>INDEX(Data!P$2:P$6500,MATCH(A2998,Data!$A$2:$A$6500,0))</f>
        <v>0</v>
      </c>
      <c r="J2998" s="90">
        <f>INDEX(Data!Q$2:Q$6500,MATCH($A2998,Data!$A$2:$A$6500,0))</f>
        <v>1992</v>
      </c>
      <c r="K2998" s="90">
        <f>INDEX(Data!F$2:F$6500,MATCH($A2998,Data!$A$2:$A$6500,0))</f>
        <v>0</v>
      </c>
      <c r="L2998" s="90">
        <f>INDEX(Data!G$2:G$6500,MATCH($A2998,Data!$A$2:$A$6500,0))</f>
        <v>0</v>
      </c>
      <c r="M2998" s="90">
        <f>INDEX(Data!H$2:H$6500,MATCH($A2998,Data!$A$2:$A$6500,0))</f>
        <v>0</v>
      </c>
      <c r="N2998" s="90">
        <f>INDEX(Data!I$2:I$6500,MATCH($A2998,Data!$A$2:$A$6500,0))</f>
        <v>0</v>
      </c>
      <c r="O2998" s="83">
        <f>INDEX(Data!J$2:J$6500,MATCH($A2998,Data!$A$2:$A$6500,0))</f>
        <v>0</v>
      </c>
      <c r="P2998" t="str">
        <f>_xlfn.XLOOKUP(B2998,Table3[RefID],Table3[Citation])</f>
        <v>Bregulla (1992)</v>
      </c>
    </row>
    <row r="2999" spans="1:16" x14ac:dyDescent="0.35">
      <c r="A2999" s="68">
        <v>2997</v>
      </c>
      <c r="B2999" s="69">
        <v>169</v>
      </c>
      <c r="C2999" s="69">
        <v>26009</v>
      </c>
      <c r="D2999" s="69">
        <v>3649</v>
      </c>
      <c r="E2999" t="str">
        <f>INDEX(Table5[EEZ],MATCH(C2999,Table5[Colony_ID],0))</f>
        <v>Vanuatu Exclusive Economic Zone</v>
      </c>
      <c r="F2999" t="str">
        <f>INDEX(Table5[Corrected Island/Colony Name],MATCH('Full Data'!C2999,Table5[Colony_ID],0))</f>
        <v>Laika</v>
      </c>
      <c r="G2999" t="str">
        <f>INDEX(Table4[Common_Name],MATCH('Full Data'!D2999,Table4[SpcRecID],0))</f>
        <v>Red-tailed Tropicbird</v>
      </c>
      <c r="H2999" s="83" t="str">
        <f>INDEX(Data!E$2:E$6500,MATCH(A2999,Data!$A$2:$A$6500,0))</f>
        <v>Potential Breeding</v>
      </c>
      <c r="I2999" s="90">
        <f>INDEX(Data!P$2:P$6500,MATCH(A2999,Data!$A$2:$A$6500,0))</f>
        <v>0</v>
      </c>
      <c r="J2999" s="90">
        <f>INDEX(Data!Q$2:Q$6500,MATCH($A2999,Data!$A$2:$A$6500,0))</f>
        <v>1992</v>
      </c>
      <c r="K2999" s="90">
        <f>INDEX(Data!F$2:F$6500,MATCH($A2999,Data!$A$2:$A$6500,0))</f>
        <v>0</v>
      </c>
      <c r="L2999" s="90">
        <f>INDEX(Data!G$2:G$6500,MATCH($A2999,Data!$A$2:$A$6500,0))</f>
        <v>0</v>
      </c>
      <c r="M2999" s="90">
        <f>INDEX(Data!H$2:H$6500,MATCH($A2999,Data!$A$2:$A$6500,0))</f>
        <v>0</v>
      </c>
      <c r="N2999" s="90">
        <f>INDEX(Data!I$2:I$6500,MATCH($A2999,Data!$A$2:$A$6500,0))</f>
        <v>0</v>
      </c>
      <c r="O2999" s="83">
        <f>INDEX(Data!J$2:J$6500,MATCH($A2999,Data!$A$2:$A$6500,0))</f>
        <v>0</v>
      </c>
      <c r="P2999" t="str">
        <f>_xlfn.XLOOKUP(B2999,Table3[RefID],Table3[Citation])</f>
        <v>Bregulla (1992)</v>
      </c>
    </row>
    <row r="3000" spans="1:16" x14ac:dyDescent="0.35">
      <c r="A3000" s="68">
        <v>2998</v>
      </c>
      <c r="B3000" s="69">
        <v>169</v>
      </c>
      <c r="C3000" s="69">
        <v>26015</v>
      </c>
      <c r="D3000" s="69">
        <v>3649</v>
      </c>
      <c r="E3000" t="str">
        <f>INDEX(Table5[EEZ],MATCH(C3000,Table5[Colony_ID],0))</f>
        <v>Vanuatu Exclusive Economic Zone</v>
      </c>
      <c r="F3000" t="str">
        <f>INDEX(Table5[Corrected Island/Colony Name],MATCH('Full Data'!C3000,Table5[Colony_ID],0))</f>
        <v>Paama</v>
      </c>
      <c r="G3000" t="str">
        <f>INDEX(Table4[Common_Name],MATCH('Full Data'!D3000,Table4[SpcRecID],0))</f>
        <v>Red-tailed Tropicbird</v>
      </c>
      <c r="H3000" s="83" t="str">
        <f>INDEX(Data!E$2:E$6500,MATCH(A3000,Data!$A$2:$A$6500,0))</f>
        <v>Data Deficient</v>
      </c>
      <c r="I3000" s="90">
        <f>INDEX(Data!P$2:P$6500,MATCH(A3000,Data!$A$2:$A$6500,0))</f>
        <v>0</v>
      </c>
      <c r="J3000" s="90">
        <f>INDEX(Data!Q$2:Q$6500,MATCH($A3000,Data!$A$2:$A$6500,0))</f>
        <v>1992</v>
      </c>
      <c r="K3000" s="90">
        <f>INDEX(Data!F$2:F$6500,MATCH($A3000,Data!$A$2:$A$6500,0))</f>
        <v>0</v>
      </c>
      <c r="L3000" s="90">
        <f>INDEX(Data!G$2:G$6500,MATCH($A3000,Data!$A$2:$A$6500,0))</f>
        <v>0</v>
      </c>
      <c r="M3000" s="90">
        <f>INDEX(Data!H$2:H$6500,MATCH($A3000,Data!$A$2:$A$6500,0))</f>
        <v>0</v>
      </c>
      <c r="N3000" s="90">
        <f>INDEX(Data!I$2:I$6500,MATCH($A3000,Data!$A$2:$A$6500,0))</f>
        <v>0</v>
      </c>
      <c r="O3000" s="83">
        <f>INDEX(Data!J$2:J$6500,MATCH($A3000,Data!$A$2:$A$6500,0))</f>
        <v>0</v>
      </c>
      <c r="P3000" t="str">
        <f>_xlfn.XLOOKUP(B3000,Table3[RefID],Table3[Citation])</f>
        <v>Bregulla (1992)</v>
      </c>
    </row>
    <row r="3001" spans="1:16" x14ac:dyDescent="0.35">
      <c r="A3001" s="68">
        <v>2999</v>
      </c>
      <c r="B3001" s="69">
        <v>169</v>
      </c>
      <c r="C3001" s="69">
        <v>26019</v>
      </c>
      <c r="D3001" s="69">
        <v>3649</v>
      </c>
      <c r="E3001" t="str">
        <f>INDEX(Table5[EEZ],MATCH(C3001,Table5[Colony_ID],0))</f>
        <v>Vanuatu Exclusive Economic Zone</v>
      </c>
      <c r="F3001" t="str">
        <f>INDEX(Table5[Corrected Island/Colony Name],MATCH('Full Data'!C3001,Table5[Colony_ID],0))</f>
        <v>Tongoa</v>
      </c>
      <c r="G3001" t="str">
        <f>INDEX(Table4[Common_Name],MATCH('Full Data'!D3001,Table4[SpcRecID],0))</f>
        <v>Red-tailed Tropicbird</v>
      </c>
      <c r="H3001" s="83" t="str">
        <f>INDEX(Data!E$2:E$6500,MATCH(A3001,Data!$A$2:$A$6500,0))</f>
        <v>Data Deficient</v>
      </c>
      <c r="I3001" s="90">
        <f>INDEX(Data!P$2:P$6500,MATCH(A3001,Data!$A$2:$A$6500,0))</f>
        <v>0</v>
      </c>
      <c r="J3001" s="90">
        <f>INDEX(Data!Q$2:Q$6500,MATCH($A3001,Data!$A$2:$A$6500,0))</f>
        <v>1992</v>
      </c>
      <c r="K3001" s="90">
        <f>INDEX(Data!F$2:F$6500,MATCH($A3001,Data!$A$2:$A$6500,0))</f>
        <v>0</v>
      </c>
      <c r="L3001" s="90">
        <f>INDEX(Data!G$2:G$6500,MATCH($A3001,Data!$A$2:$A$6500,0))</f>
        <v>0</v>
      </c>
      <c r="M3001" s="90">
        <f>INDEX(Data!H$2:H$6500,MATCH($A3001,Data!$A$2:$A$6500,0))</f>
        <v>0</v>
      </c>
      <c r="N3001" s="90">
        <f>INDEX(Data!I$2:I$6500,MATCH($A3001,Data!$A$2:$A$6500,0))</f>
        <v>0</v>
      </c>
      <c r="O3001" s="83">
        <f>INDEX(Data!J$2:J$6500,MATCH($A3001,Data!$A$2:$A$6500,0))</f>
        <v>0</v>
      </c>
      <c r="P3001" t="str">
        <f>_xlfn.XLOOKUP(B3001,Table3[RefID],Table3[Citation])</f>
        <v>Bregulla (1992)</v>
      </c>
    </row>
    <row r="3002" spans="1:16" x14ac:dyDescent="0.35">
      <c r="A3002" s="68">
        <v>3000</v>
      </c>
      <c r="B3002" s="69">
        <v>169</v>
      </c>
      <c r="C3002" s="69">
        <v>26006</v>
      </c>
      <c r="D3002" s="70">
        <v>3928</v>
      </c>
      <c r="E3002" t="str">
        <f>INDEX(Table5[EEZ],MATCH(C3002,Table5[Colony_ID],0))</f>
        <v>Vanuatu Exclusive Economic Zone</v>
      </c>
      <c r="F3002" t="str">
        <f>INDEX(Table5[Corrected Island/Colony Name],MATCH('Full Data'!C3002,Table5[Colony_ID],0))</f>
        <v>Epi</v>
      </c>
      <c r="G3002" t="str">
        <f>INDEX(Table4[Common_Name],MATCH('Full Data'!D3002,Table4[SpcRecID],0))</f>
        <v>Wedge-tailed Shearwater</v>
      </c>
      <c r="H3002" s="83" t="str">
        <f>INDEX(Data!E$2:E$6500,MATCH(A3002,Data!$A$2:$A$6500,0))</f>
        <v>Data Deficient</v>
      </c>
      <c r="I3002" s="90">
        <f>INDEX(Data!P$2:P$6500,MATCH(A3002,Data!$A$2:$A$6500,0))</f>
        <v>0</v>
      </c>
      <c r="J3002" s="90">
        <f>INDEX(Data!Q$2:Q$6500,MATCH($A3002,Data!$A$2:$A$6500,0))</f>
        <v>1992</v>
      </c>
      <c r="K3002" s="90">
        <f>INDEX(Data!F$2:F$6500,MATCH($A3002,Data!$A$2:$A$6500,0))</f>
        <v>0</v>
      </c>
      <c r="L3002" s="90">
        <f>INDEX(Data!G$2:G$6500,MATCH($A3002,Data!$A$2:$A$6500,0))</f>
        <v>0</v>
      </c>
      <c r="M3002" s="90">
        <f>INDEX(Data!H$2:H$6500,MATCH($A3002,Data!$A$2:$A$6500,0))</f>
        <v>0</v>
      </c>
      <c r="N3002" s="90">
        <f>INDEX(Data!I$2:I$6500,MATCH($A3002,Data!$A$2:$A$6500,0))</f>
        <v>0</v>
      </c>
      <c r="O3002" s="83">
        <f>INDEX(Data!J$2:J$6500,MATCH($A3002,Data!$A$2:$A$6500,0))</f>
        <v>0</v>
      </c>
      <c r="P3002" t="str">
        <f>_xlfn.XLOOKUP(B3002,Table3[RefID],Table3[Citation])</f>
        <v>Bregulla (1992)</v>
      </c>
    </row>
    <row r="3003" spans="1:16" x14ac:dyDescent="0.35">
      <c r="A3003" s="68">
        <v>3001</v>
      </c>
      <c r="B3003" s="69">
        <v>169</v>
      </c>
      <c r="C3003" s="69">
        <v>26007</v>
      </c>
      <c r="D3003" s="70">
        <v>3928</v>
      </c>
      <c r="E3003" t="str">
        <f>INDEX(Table5[EEZ],MATCH(C3003,Table5[Colony_ID],0))</f>
        <v>Vanuatu Exclusive Economic Zone</v>
      </c>
      <c r="F3003" t="str">
        <f>INDEX(Table5[Corrected Island/Colony Name],MATCH('Full Data'!C3003,Table5[Colony_ID],0))</f>
        <v>Erromango</v>
      </c>
      <c r="G3003" t="str">
        <f>INDEX(Table4[Common_Name],MATCH('Full Data'!D3003,Table4[SpcRecID],0))</f>
        <v>Wedge-tailed Shearwater</v>
      </c>
      <c r="H3003" s="83" t="str">
        <f>INDEX(Data!E$2:E$6500,MATCH(A3003,Data!$A$2:$A$6500,0))</f>
        <v>Potential Breeding</v>
      </c>
      <c r="I3003" s="90">
        <f>INDEX(Data!P$2:P$6500,MATCH(A3003,Data!$A$2:$A$6500,0))</f>
        <v>0</v>
      </c>
      <c r="J3003" s="90">
        <f>INDEX(Data!Q$2:Q$6500,MATCH($A3003,Data!$A$2:$A$6500,0))</f>
        <v>1992</v>
      </c>
      <c r="K3003" s="90">
        <f>INDEX(Data!F$2:F$6500,MATCH($A3003,Data!$A$2:$A$6500,0))</f>
        <v>0</v>
      </c>
      <c r="L3003" s="90">
        <f>INDEX(Data!G$2:G$6500,MATCH($A3003,Data!$A$2:$A$6500,0))</f>
        <v>0</v>
      </c>
      <c r="M3003" s="90">
        <f>INDEX(Data!H$2:H$6500,MATCH($A3003,Data!$A$2:$A$6500,0))</f>
        <v>0</v>
      </c>
      <c r="N3003" s="90">
        <f>INDEX(Data!I$2:I$6500,MATCH($A3003,Data!$A$2:$A$6500,0))</f>
        <v>0</v>
      </c>
      <c r="O3003" s="83">
        <f>INDEX(Data!J$2:J$6500,MATCH($A3003,Data!$A$2:$A$6500,0))</f>
        <v>0</v>
      </c>
      <c r="P3003" t="str">
        <f>_xlfn.XLOOKUP(B3003,Table3[RefID],Table3[Citation])</f>
        <v>Bregulla (1992)</v>
      </c>
    </row>
    <row r="3004" spans="1:16" x14ac:dyDescent="0.35">
      <c r="A3004" s="68">
        <v>3002</v>
      </c>
      <c r="B3004" s="69">
        <v>169</v>
      </c>
      <c r="C3004" s="69">
        <v>26009</v>
      </c>
      <c r="D3004" s="70">
        <v>3928</v>
      </c>
      <c r="E3004" t="str">
        <f>INDEX(Table5[EEZ],MATCH(C3004,Table5[Colony_ID],0))</f>
        <v>Vanuatu Exclusive Economic Zone</v>
      </c>
      <c r="F3004" t="str">
        <f>INDEX(Table5[Corrected Island/Colony Name],MATCH('Full Data'!C3004,Table5[Colony_ID],0))</f>
        <v>Laika</v>
      </c>
      <c r="G3004" t="str">
        <f>INDEX(Table4[Common_Name],MATCH('Full Data'!D3004,Table4[SpcRecID],0))</f>
        <v>Wedge-tailed Shearwater</v>
      </c>
      <c r="H3004" s="83" t="str">
        <f>INDEX(Data!E$2:E$6500,MATCH(A3004,Data!$A$2:$A$6500,0))</f>
        <v>confirmed</v>
      </c>
      <c r="I3004" s="90">
        <f>INDEX(Data!P$2:P$6500,MATCH(A3004,Data!$A$2:$A$6500,0))</f>
        <v>0</v>
      </c>
      <c r="J3004" s="90">
        <f>INDEX(Data!Q$2:Q$6500,MATCH($A3004,Data!$A$2:$A$6500,0))</f>
        <v>1992</v>
      </c>
      <c r="K3004" s="90">
        <f>INDEX(Data!F$2:F$6500,MATCH($A3004,Data!$A$2:$A$6500,0))</f>
        <v>0</v>
      </c>
      <c r="L3004" s="90">
        <f>INDEX(Data!G$2:G$6500,MATCH($A3004,Data!$A$2:$A$6500,0))</f>
        <v>0</v>
      </c>
      <c r="M3004" s="90">
        <f>INDEX(Data!H$2:H$6500,MATCH($A3004,Data!$A$2:$A$6500,0))</f>
        <v>250</v>
      </c>
      <c r="N3004" s="90">
        <f>INDEX(Data!I$2:I$6500,MATCH($A3004,Data!$A$2:$A$6500,0))</f>
        <v>999</v>
      </c>
      <c r="O3004" s="83" t="str">
        <f>INDEX(Data!J$2:J$6500,MATCH($A3004,Data!$A$2:$A$6500,0))</f>
        <v>individuals</v>
      </c>
      <c r="P3004" t="str">
        <f>_xlfn.XLOOKUP(B3004,Table3[RefID],Table3[Citation])</f>
        <v>Bregulla (1992)</v>
      </c>
    </row>
    <row r="3005" spans="1:16" x14ac:dyDescent="0.35">
      <c r="A3005" s="68">
        <v>3003</v>
      </c>
      <c r="B3005" s="69">
        <v>169</v>
      </c>
      <c r="C3005" s="69">
        <v>26015</v>
      </c>
      <c r="D3005" s="70">
        <v>3928</v>
      </c>
      <c r="E3005" t="str">
        <f>INDEX(Table5[EEZ],MATCH(C3005,Table5[Colony_ID],0))</f>
        <v>Vanuatu Exclusive Economic Zone</v>
      </c>
      <c r="F3005" t="str">
        <f>INDEX(Table5[Corrected Island/Colony Name],MATCH('Full Data'!C3005,Table5[Colony_ID],0))</f>
        <v>Paama</v>
      </c>
      <c r="G3005" t="str">
        <f>INDEX(Table4[Common_Name],MATCH('Full Data'!D3005,Table4[SpcRecID],0))</f>
        <v>Wedge-tailed Shearwater</v>
      </c>
      <c r="H3005" s="83" t="str">
        <f>INDEX(Data!E$2:E$6500,MATCH(A3005,Data!$A$2:$A$6500,0))</f>
        <v>Data Deficient</v>
      </c>
      <c r="I3005" s="90">
        <f>INDEX(Data!P$2:P$6500,MATCH(A3005,Data!$A$2:$A$6500,0))</f>
        <v>0</v>
      </c>
      <c r="J3005" s="90">
        <f>INDEX(Data!Q$2:Q$6500,MATCH($A3005,Data!$A$2:$A$6500,0))</f>
        <v>1992</v>
      </c>
      <c r="K3005" s="90">
        <f>INDEX(Data!F$2:F$6500,MATCH($A3005,Data!$A$2:$A$6500,0))</f>
        <v>0</v>
      </c>
      <c r="L3005" s="90">
        <f>INDEX(Data!G$2:G$6500,MATCH($A3005,Data!$A$2:$A$6500,0))</f>
        <v>0</v>
      </c>
      <c r="M3005" s="90">
        <f>INDEX(Data!H$2:H$6500,MATCH($A3005,Data!$A$2:$A$6500,0))</f>
        <v>0</v>
      </c>
      <c r="N3005" s="90">
        <f>INDEX(Data!I$2:I$6500,MATCH($A3005,Data!$A$2:$A$6500,0))</f>
        <v>0</v>
      </c>
      <c r="O3005" s="83">
        <f>INDEX(Data!J$2:J$6500,MATCH($A3005,Data!$A$2:$A$6500,0))</f>
        <v>0</v>
      </c>
      <c r="P3005" t="str">
        <f>_xlfn.XLOOKUP(B3005,Table3[RefID],Table3[Citation])</f>
        <v>Bregulla (1992)</v>
      </c>
    </row>
    <row r="3006" spans="1:16" x14ac:dyDescent="0.35">
      <c r="A3006" s="68">
        <v>3004</v>
      </c>
      <c r="B3006" s="69">
        <v>169</v>
      </c>
      <c r="C3006" s="69">
        <v>26013</v>
      </c>
      <c r="D3006" s="69">
        <v>3884</v>
      </c>
      <c r="E3006" t="str">
        <f>INDEX(Table5[EEZ],MATCH(C3006,Table5[Colony_ID],0))</f>
        <v>Vanuatu Exclusive Economic Zone</v>
      </c>
      <c r="F3006" t="str">
        <f>INDEX(Table5[Corrected Island/Colony Name],MATCH('Full Data'!C3006,Table5[Colony_ID],0))</f>
        <v>Mere Lava</v>
      </c>
      <c r="G3006" t="str">
        <f>INDEX(Table4[Common_Name],MATCH('Full Data'!D3006,Table4[SpcRecID],0))</f>
        <v>White-necked Petrel</v>
      </c>
      <c r="H3006" s="83" t="str">
        <f>INDEX(Data!E$2:E$6500,MATCH(A3006,Data!$A$2:$A$6500,0))</f>
        <v>Data Deficient</v>
      </c>
      <c r="I3006" s="90">
        <f>INDEX(Data!P$2:P$6500,MATCH(A3006,Data!$A$2:$A$6500,0))</f>
        <v>1927</v>
      </c>
      <c r="J3006" s="90">
        <f>INDEX(Data!Q$2:Q$6500,MATCH($A3006,Data!$A$2:$A$6500,0))</f>
        <v>1927</v>
      </c>
      <c r="K3006" s="90">
        <f>INDEX(Data!F$2:F$6500,MATCH($A3006,Data!$A$2:$A$6500,0))</f>
        <v>0</v>
      </c>
      <c r="L3006" s="90">
        <f>INDEX(Data!G$2:G$6500,MATCH($A3006,Data!$A$2:$A$6500,0))</f>
        <v>0</v>
      </c>
      <c r="M3006" s="90">
        <f>INDEX(Data!H$2:H$6500,MATCH($A3006,Data!$A$2:$A$6500,0))</f>
        <v>0</v>
      </c>
      <c r="N3006" s="90">
        <f>INDEX(Data!I$2:I$6500,MATCH($A3006,Data!$A$2:$A$6500,0))</f>
        <v>0</v>
      </c>
      <c r="O3006" s="83">
        <f>INDEX(Data!J$2:J$6500,MATCH($A3006,Data!$A$2:$A$6500,0))</f>
        <v>0</v>
      </c>
      <c r="P3006" t="str">
        <f>_xlfn.XLOOKUP(B3006,Table3[RefID],Table3[Citation])</f>
        <v>Bregulla (1992)</v>
      </c>
    </row>
    <row r="3007" spans="1:16" x14ac:dyDescent="0.35">
      <c r="A3007" s="68">
        <v>3005</v>
      </c>
      <c r="B3007" s="69">
        <v>169</v>
      </c>
      <c r="C3007" s="69">
        <v>26011</v>
      </c>
      <c r="D3007" s="69">
        <v>3650</v>
      </c>
      <c r="E3007" t="str">
        <f>INDEX(Table5[EEZ],MATCH(C3007,Table5[Colony_ID],0))</f>
        <v>Vanuatu Exclusive Economic Zone</v>
      </c>
      <c r="F3007" t="str">
        <f>INDEX(Table5[Corrected Island/Colony Name],MATCH('Full Data'!C3007,Table5[Colony_ID],0))</f>
        <v>Malo</v>
      </c>
      <c r="G3007" t="str">
        <f>INDEX(Table4[Common_Name],MATCH('Full Data'!D3007,Table4[SpcRecID],0))</f>
        <v>White-tailed Tropicbird</v>
      </c>
      <c r="H3007" s="83" t="str">
        <f>INDEX(Data!E$2:E$6500,MATCH(A3007,Data!$A$2:$A$6500,0))</f>
        <v>confirmed</v>
      </c>
      <c r="I3007" s="90">
        <f>INDEX(Data!P$2:P$6500,MATCH(A3007,Data!$A$2:$A$6500,0))</f>
        <v>1978</v>
      </c>
      <c r="J3007" s="90">
        <f>INDEX(Data!Q$2:Q$6500,MATCH($A3007,Data!$A$2:$A$6500,0))</f>
        <v>1978</v>
      </c>
      <c r="K3007" s="90">
        <f>INDEX(Data!F$2:F$6500,MATCH($A3007,Data!$A$2:$A$6500,0))</f>
        <v>0</v>
      </c>
      <c r="L3007" s="90">
        <f>INDEX(Data!G$2:G$6500,MATCH($A3007,Data!$A$2:$A$6500,0))</f>
        <v>0</v>
      </c>
      <c r="M3007" s="90">
        <f>INDEX(Data!H$2:H$6500,MATCH($A3007,Data!$A$2:$A$6500,0))</f>
        <v>0</v>
      </c>
      <c r="N3007" s="90">
        <f>INDEX(Data!I$2:I$6500,MATCH($A3007,Data!$A$2:$A$6500,0))</f>
        <v>0</v>
      </c>
      <c r="O3007" s="83">
        <f>INDEX(Data!J$2:J$6500,MATCH($A3007,Data!$A$2:$A$6500,0))</f>
        <v>0</v>
      </c>
      <c r="P3007" t="str">
        <f>_xlfn.XLOOKUP(B3007,Table3[RefID],Table3[Citation])</f>
        <v>Bregulla (1992)</v>
      </c>
    </row>
    <row r="3008" spans="1:16" x14ac:dyDescent="0.35">
      <c r="A3008" s="68">
        <v>3006</v>
      </c>
      <c r="B3008" s="69">
        <v>169</v>
      </c>
      <c r="C3008" s="69">
        <v>26012</v>
      </c>
      <c r="D3008" s="69">
        <v>3650</v>
      </c>
      <c r="E3008" t="str">
        <f>INDEX(Table5[EEZ],MATCH(C3008,Table5[Colony_ID],0))</f>
        <v>Vanuatu Exclusive Economic Zone</v>
      </c>
      <c r="F3008" t="str">
        <f>INDEX(Table5[Corrected Island/Colony Name],MATCH('Full Data'!C3008,Table5[Colony_ID],0))</f>
        <v>Mataso</v>
      </c>
      <c r="G3008" t="str">
        <f>INDEX(Table4[Common_Name],MATCH('Full Data'!D3008,Table4[SpcRecID],0))</f>
        <v>White-tailed Tropicbird</v>
      </c>
      <c r="H3008" s="83" t="str">
        <f>INDEX(Data!E$2:E$6500,MATCH(A3008,Data!$A$2:$A$6500,0))</f>
        <v>confirmed</v>
      </c>
      <c r="I3008" s="90">
        <f>INDEX(Data!P$2:P$6500,MATCH(A3008,Data!$A$2:$A$6500,0))</f>
        <v>0</v>
      </c>
      <c r="J3008" s="90">
        <f>INDEX(Data!Q$2:Q$6500,MATCH($A3008,Data!$A$2:$A$6500,0))</f>
        <v>1992</v>
      </c>
      <c r="K3008" s="90">
        <f>INDEX(Data!F$2:F$6500,MATCH($A3008,Data!$A$2:$A$6500,0))</f>
        <v>0</v>
      </c>
      <c r="L3008" s="90">
        <f>INDEX(Data!G$2:G$6500,MATCH($A3008,Data!$A$2:$A$6500,0))</f>
        <v>0</v>
      </c>
      <c r="M3008" s="90">
        <f>INDEX(Data!H$2:H$6500,MATCH($A3008,Data!$A$2:$A$6500,0))</f>
        <v>0</v>
      </c>
      <c r="N3008" s="90">
        <f>INDEX(Data!I$2:I$6500,MATCH($A3008,Data!$A$2:$A$6500,0))</f>
        <v>0</v>
      </c>
      <c r="O3008" s="83">
        <f>INDEX(Data!J$2:J$6500,MATCH($A3008,Data!$A$2:$A$6500,0))</f>
        <v>0</v>
      </c>
      <c r="P3008" t="str">
        <f>_xlfn.XLOOKUP(B3008,Table3[RefID],Table3[Citation])</f>
        <v>Bregulla (1992)</v>
      </c>
    </row>
    <row r="3009" spans="1:16" x14ac:dyDescent="0.35">
      <c r="A3009" s="68">
        <v>3007</v>
      </c>
      <c r="B3009" s="69">
        <v>169</v>
      </c>
      <c r="C3009" s="69">
        <v>26017</v>
      </c>
      <c r="D3009" s="69">
        <v>3975</v>
      </c>
      <c r="E3009" t="str">
        <f>INDEX(Table5[EEZ],MATCH(C3009,Table5[Colony_ID],0))</f>
        <v>Vanuatu Exclusive Economic Zone</v>
      </c>
      <c r="F3009" t="str">
        <f>INDEX(Table5[Corrected Island/Colony Name],MATCH('Full Data'!C3009,Table5[Colony_ID],0))</f>
        <v>Tanna</v>
      </c>
      <c r="G3009" t="str">
        <f>INDEX(Table4[Common_Name],MATCH('Full Data'!D3009,Table4[SpcRecID],0))</f>
        <v>Polynesian Storm-petrel</v>
      </c>
      <c r="H3009" s="83" t="str">
        <f>INDEX(Data!E$2:E$6500,MATCH(A3009,Data!$A$2:$A$6500,0))</f>
        <v>Data Deficient</v>
      </c>
      <c r="I3009" s="90">
        <f>INDEX(Data!P$2:P$6500,MATCH(A3009,Data!$A$2:$A$6500,0))</f>
        <v>1936</v>
      </c>
      <c r="J3009" s="90">
        <f>INDEX(Data!Q$2:Q$6500,MATCH($A3009,Data!$A$2:$A$6500,0))</f>
        <v>1936</v>
      </c>
      <c r="K3009" s="90">
        <f>INDEX(Data!F$2:F$6500,MATCH($A3009,Data!$A$2:$A$6500,0))</f>
        <v>1</v>
      </c>
      <c r="L3009" s="90">
        <f>INDEX(Data!G$2:G$6500,MATCH($A3009,Data!$A$2:$A$6500,0))</f>
        <v>1</v>
      </c>
      <c r="M3009" s="90">
        <f>INDEX(Data!H$2:H$6500,MATCH($A3009,Data!$A$2:$A$6500,0))</f>
        <v>0</v>
      </c>
      <c r="N3009" s="90">
        <f>INDEX(Data!I$2:I$6500,MATCH($A3009,Data!$A$2:$A$6500,0))</f>
        <v>0</v>
      </c>
      <c r="O3009" s="83" t="str">
        <f>INDEX(Data!J$2:J$6500,MATCH($A3009,Data!$A$2:$A$6500,0))</f>
        <v>individuals</v>
      </c>
      <c r="P3009" t="str">
        <f>_xlfn.XLOOKUP(B3009,Table3[RefID],Table3[Citation])</f>
        <v>Bregulla (1992)</v>
      </c>
    </row>
    <row r="3010" spans="1:16" x14ac:dyDescent="0.35">
      <c r="A3010" s="68">
        <v>3008</v>
      </c>
      <c r="B3010" s="69">
        <v>170</v>
      </c>
      <c r="C3010" s="69">
        <v>17011</v>
      </c>
      <c r="D3010" s="70">
        <v>32228</v>
      </c>
      <c r="E3010" t="str">
        <f>INDEX(Table5[EEZ],MATCH(C3010,Table5[Colony_ID],0))</f>
        <v>Palau Exclusive Economic Zone</v>
      </c>
      <c r="F3010" t="str">
        <f>INDEX(Table5[Corrected Island/Colony Name],MATCH('Full Data'!C3010,Table5[Colony_ID],0))</f>
        <v>Rock Islands</v>
      </c>
      <c r="G3010" t="str">
        <f>INDEX(Table4[Common_Name],MATCH('Full Data'!D3010,Table4[SpcRecID],0))</f>
        <v>Tropical Shearwater</v>
      </c>
      <c r="H3010" s="83" t="str">
        <f>INDEX(Data!E$2:E$6500,MATCH(A3010,Data!$A$2:$A$6500,0))</f>
        <v>Potential Breeding</v>
      </c>
      <c r="I3010" s="90">
        <f>INDEX(Data!P$2:P$6500,MATCH(A3010,Data!$A$2:$A$6500,0))</f>
        <v>1984</v>
      </c>
      <c r="J3010" s="90">
        <f>INDEX(Data!Q$2:Q$6500,MATCH($A3010,Data!$A$2:$A$6500,0))</f>
        <v>1991</v>
      </c>
      <c r="K3010" s="90">
        <f>INDEX(Data!F$2:F$6500,MATCH($A3010,Data!$A$2:$A$6500,0))</f>
        <v>0</v>
      </c>
      <c r="L3010" s="90">
        <f>INDEX(Data!G$2:G$6500,MATCH($A3010,Data!$A$2:$A$6500,0))</f>
        <v>0</v>
      </c>
      <c r="M3010" s="90">
        <f>INDEX(Data!H$2:H$6500,MATCH($A3010,Data!$A$2:$A$6500,0))</f>
        <v>0</v>
      </c>
      <c r="N3010" s="90">
        <f>INDEX(Data!I$2:I$6500,MATCH($A3010,Data!$A$2:$A$6500,0))</f>
        <v>0</v>
      </c>
      <c r="O3010" s="83">
        <f>INDEX(Data!J$2:J$6500,MATCH($A3010,Data!$A$2:$A$6500,0))</f>
        <v>0</v>
      </c>
      <c r="P3010" t="str">
        <f>_xlfn.XLOOKUP(B3010,Table3[RefID],Table3[Citation])</f>
        <v>Engbring (1992)</v>
      </c>
    </row>
    <row r="3011" spans="1:16" x14ac:dyDescent="0.35">
      <c r="A3011" s="68">
        <v>3009</v>
      </c>
      <c r="B3011" s="69">
        <v>170</v>
      </c>
      <c r="C3011" s="69">
        <v>17001</v>
      </c>
      <c r="D3011" s="69">
        <v>3295</v>
      </c>
      <c r="E3011" t="str">
        <f>INDEX(Table5[EEZ],MATCH(C3011,Table5[Colony_ID],0))</f>
        <v>Palau Exclusive Economic Zone</v>
      </c>
      <c r="F3011" t="str">
        <f>INDEX(Table5[Corrected Island/Colony Name],MATCH('Full Data'!C3011,Table5[Colony_ID],0))</f>
        <v>Babelthuap</v>
      </c>
      <c r="G3011" t="str">
        <f>INDEX(Table4[Common_Name],MATCH('Full Data'!D3011,Table4[SpcRecID],0))</f>
        <v>Black Noddy</v>
      </c>
      <c r="H3011" s="83" t="str">
        <f>INDEX(Data!E$2:E$6500,MATCH(A3011,Data!$A$2:$A$6500,0))</f>
        <v>Confirmed</v>
      </c>
      <c r="I3011" s="90">
        <f>INDEX(Data!P$2:P$6500,MATCH(A3011,Data!$A$2:$A$6500,0))</f>
        <v>1991</v>
      </c>
      <c r="J3011" s="90">
        <f>INDEX(Data!Q$2:Q$6500,MATCH($A3011,Data!$A$2:$A$6500,0))</f>
        <v>1991</v>
      </c>
      <c r="K3011" s="90">
        <f>INDEX(Data!F$2:F$6500,MATCH($A3011,Data!$A$2:$A$6500,0))</f>
        <v>8105</v>
      </c>
      <c r="L3011" s="90">
        <f>INDEX(Data!G$2:G$6500,MATCH($A3011,Data!$A$2:$A$6500,0))</f>
        <v>8105</v>
      </c>
      <c r="M3011" s="90">
        <f>INDEX(Data!H$2:H$6500,MATCH($A3011,Data!$A$2:$A$6500,0))</f>
        <v>0</v>
      </c>
      <c r="N3011" s="90">
        <f>INDEX(Data!I$2:I$6500,MATCH($A3011,Data!$A$2:$A$6500,0))</f>
        <v>0</v>
      </c>
      <c r="O3011" s="83" t="str">
        <f>INDEX(Data!J$2:J$6500,MATCH($A3011,Data!$A$2:$A$6500,0))</f>
        <v>individuals</v>
      </c>
      <c r="P3011" t="str">
        <f>_xlfn.XLOOKUP(B3011,Table3[RefID],Table3[Citation])</f>
        <v>Engbring (1992)</v>
      </c>
    </row>
    <row r="3012" spans="1:16" x14ac:dyDescent="0.35">
      <c r="A3012" s="68">
        <v>3010</v>
      </c>
      <c r="B3012" s="69">
        <v>170</v>
      </c>
      <c r="C3012" s="69">
        <v>17002</v>
      </c>
      <c r="D3012" s="69">
        <v>3295</v>
      </c>
      <c r="E3012" t="str">
        <f>INDEX(Table5[EEZ],MATCH(C3012,Table5[Colony_ID],0))</f>
        <v>Palau Exclusive Economic Zone</v>
      </c>
      <c r="F3012" t="str">
        <f>INDEX(Table5[Corrected Island/Colony Name],MATCH('Full Data'!C3012,Table5[Colony_ID],0))</f>
        <v>Elibel</v>
      </c>
      <c r="G3012" t="str">
        <f>INDEX(Table4[Common_Name],MATCH('Full Data'!D3012,Table4[SpcRecID],0))</f>
        <v>Black Noddy</v>
      </c>
      <c r="H3012" s="83" t="str">
        <f>INDEX(Data!E$2:E$6500,MATCH(A3012,Data!$A$2:$A$6500,0))</f>
        <v>Confirmed</v>
      </c>
      <c r="I3012" s="90">
        <f>INDEX(Data!P$2:P$6500,MATCH(A3012,Data!$A$2:$A$6500,0))</f>
        <v>1991</v>
      </c>
      <c r="J3012" s="90">
        <f>INDEX(Data!Q$2:Q$6500,MATCH($A3012,Data!$A$2:$A$6500,0))</f>
        <v>1991</v>
      </c>
      <c r="K3012" s="90">
        <f>INDEX(Data!F$2:F$6500,MATCH($A3012,Data!$A$2:$A$6500,0))</f>
        <v>0</v>
      </c>
      <c r="L3012" s="90">
        <f>INDEX(Data!G$2:G$6500,MATCH($A3012,Data!$A$2:$A$6500,0))</f>
        <v>0</v>
      </c>
      <c r="M3012" s="90">
        <f>INDEX(Data!H$2:H$6500,MATCH($A3012,Data!$A$2:$A$6500,0))</f>
        <v>0</v>
      </c>
      <c r="N3012" s="90">
        <f>INDEX(Data!I$2:I$6500,MATCH($A3012,Data!$A$2:$A$6500,0))</f>
        <v>0</v>
      </c>
      <c r="O3012" s="83">
        <f>INDEX(Data!J$2:J$6500,MATCH($A3012,Data!$A$2:$A$6500,0))</f>
        <v>0</v>
      </c>
      <c r="P3012" t="str">
        <f>_xlfn.XLOOKUP(B3012,Table3[RefID],Table3[Citation])</f>
        <v>Engbring (1992)</v>
      </c>
    </row>
    <row r="3013" spans="1:16" x14ac:dyDescent="0.35">
      <c r="A3013" s="68">
        <v>3011</v>
      </c>
      <c r="B3013" s="69">
        <v>170</v>
      </c>
      <c r="C3013" s="69">
        <v>17005</v>
      </c>
      <c r="D3013" s="69">
        <v>3295</v>
      </c>
      <c r="E3013" t="str">
        <f>INDEX(Table5[EEZ],MATCH(C3013,Table5[Colony_ID],0))</f>
        <v>Palau Exclusive Economic Zone</v>
      </c>
      <c r="F3013" t="str">
        <f>INDEX(Table5[Corrected Island/Colony Name],MATCH('Full Data'!C3013,Table5[Colony_ID],0))</f>
        <v>Ngeriungs</v>
      </c>
      <c r="G3013" t="str">
        <f>INDEX(Table4[Common_Name],MATCH('Full Data'!D3013,Table4[SpcRecID],0))</f>
        <v>Black Noddy</v>
      </c>
      <c r="H3013" s="83" t="str">
        <f>INDEX(Data!E$2:E$6500,MATCH(A3013,Data!$A$2:$A$6500,0))</f>
        <v>Confirmed</v>
      </c>
      <c r="I3013" s="90">
        <f>INDEX(Data!P$2:P$6500,MATCH(A3013,Data!$A$2:$A$6500,0))</f>
        <v>1991</v>
      </c>
      <c r="J3013" s="90">
        <f>INDEX(Data!Q$2:Q$6500,MATCH($A3013,Data!$A$2:$A$6500,0))</f>
        <v>1991</v>
      </c>
      <c r="K3013" s="90">
        <f>INDEX(Data!F$2:F$6500,MATCH($A3013,Data!$A$2:$A$6500,0))</f>
        <v>0</v>
      </c>
      <c r="L3013" s="90">
        <f>INDEX(Data!G$2:G$6500,MATCH($A3013,Data!$A$2:$A$6500,0))</f>
        <v>0</v>
      </c>
      <c r="M3013" s="90">
        <f>INDEX(Data!H$2:H$6500,MATCH($A3013,Data!$A$2:$A$6500,0))</f>
        <v>0</v>
      </c>
      <c r="N3013" s="90">
        <f>INDEX(Data!I$2:I$6500,MATCH($A3013,Data!$A$2:$A$6500,0))</f>
        <v>0</v>
      </c>
      <c r="O3013" s="83">
        <f>INDEX(Data!J$2:J$6500,MATCH($A3013,Data!$A$2:$A$6500,0))</f>
        <v>0</v>
      </c>
      <c r="P3013" t="str">
        <f>_xlfn.XLOOKUP(B3013,Table3[RefID],Table3[Citation])</f>
        <v>Engbring (1992)</v>
      </c>
    </row>
    <row r="3014" spans="1:16" x14ac:dyDescent="0.35">
      <c r="A3014" s="68">
        <v>3012</v>
      </c>
      <c r="B3014" s="69">
        <v>170</v>
      </c>
      <c r="C3014" s="69">
        <v>17007</v>
      </c>
      <c r="D3014" s="69">
        <v>3295</v>
      </c>
      <c r="E3014" t="str">
        <f>INDEX(Table5[EEZ],MATCH(C3014,Table5[Colony_ID],0))</f>
        <v>Palau Exclusive Economic Zone</v>
      </c>
      <c r="F3014" t="str">
        <f>INDEX(Table5[Corrected Island/Colony Name],MATCH('Full Data'!C3014,Table5[Colony_ID],0))</f>
        <v>Ngarapalas Island</v>
      </c>
      <c r="G3014" t="str">
        <f>INDEX(Table4[Common_Name],MATCH('Full Data'!D3014,Table4[SpcRecID],0))</f>
        <v>Black Noddy</v>
      </c>
      <c r="H3014" s="83" t="str">
        <f>INDEX(Data!E$2:E$6500,MATCH(A3014,Data!$A$2:$A$6500,0))</f>
        <v>Confirmed</v>
      </c>
      <c r="I3014" s="90">
        <f>INDEX(Data!P$2:P$6500,MATCH(A3014,Data!$A$2:$A$6500,0))</f>
        <v>1991</v>
      </c>
      <c r="J3014" s="90">
        <f>INDEX(Data!Q$2:Q$6500,MATCH($A3014,Data!$A$2:$A$6500,0))</f>
        <v>1991</v>
      </c>
      <c r="K3014" s="90">
        <f>INDEX(Data!F$2:F$6500,MATCH($A3014,Data!$A$2:$A$6500,0))</f>
        <v>0</v>
      </c>
      <c r="L3014" s="90">
        <f>INDEX(Data!G$2:G$6500,MATCH($A3014,Data!$A$2:$A$6500,0))</f>
        <v>0</v>
      </c>
      <c r="M3014" s="90">
        <f>INDEX(Data!H$2:H$6500,MATCH($A3014,Data!$A$2:$A$6500,0))</f>
        <v>0</v>
      </c>
      <c r="N3014" s="90">
        <f>INDEX(Data!I$2:I$6500,MATCH($A3014,Data!$A$2:$A$6500,0))</f>
        <v>0</v>
      </c>
      <c r="O3014" s="83">
        <f>INDEX(Data!J$2:J$6500,MATCH($A3014,Data!$A$2:$A$6500,0))</f>
        <v>0</v>
      </c>
      <c r="P3014" t="str">
        <f>_xlfn.XLOOKUP(B3014,Table3[RefID],Table3[Citation])</f>
        <v>Engbring (1992)</v>
      </c>
    </row>
    <row r="3015" spans="1:16" x14ac:dyDescent="0.35">
      <c r="A3015" s="68">
        <v>3013</v>
      </c>
      <c r="B3015" s="69">
        <v>170</v>
      </c>
      <c r="C3015" s="69">
        <v>17008</v>
      </c>
      <c r="D3015" s="69">
        <v>3295</v>
      </c>
      <c r="E3015" t="str">
        <f>INDEX(Table5[EEZ],MATCH(C3015,Table5[Colony_ID],0))</f>
        <v>Palau Exclusive Economic Zone</v>
      </c>
      <c r="F3015" t="str">
        <f>INDEX(Table5[Corrected Island/Colony Name],MATCH('Full Data'!C3015,Table5[Colony_ID],0))</f>
        <v>Ngeaur</v>
      </c>
      <c r="G3015" t="str">
        <f>INDEX(Table4[Common_Name],MATCH('Full Data'!D3015,Table4[SpcRecID],0))</f>
        <v>Black Noddy</v>
      </c>
      <c r="H3015" s="83" t="str">
        <f>INDEX(Data!E$2:E$6500,MATCH(A3015,Data!$A$2:$A$6500,0))</f>
        <v>Confirmed</v>
      </c>
      <c r="I3015" s="90">
        <f>INDEX(Data!P$2:P$6500,MATCH(A3015,Data!$A$2:$A$6500,0))</f>
        <v>1991</v>
      </c>
      <c r="J3015" s="90">
        <f>INDEX(Data!Q$2:Q$6500,MATCH($A3015,Data!$A$2:$A$6500,0))</f>
        <v>1991</v>
      </c>
      <c r="K3015" s="90">
        <f>INDEX(Data!F$2:F$6500,MATCH($A3015,Data!$A$2:$A$6500,0))</f>
        <v>28</v>
      </c>
      <c r="L3015" s="90">
        <f>INDEX(Data!G$2:G$6500,MATCH($A3015,Data!$A$2:$A$6500,0))</f>
        <v>28</v>
      </c>
      <c r="M3015" s="90">
        <f>INDEX(Data!H$2:H$6500,MATCH($A3015,Data!$A$2:$A$6500,0))</f>
        <v>0</v>
      </c>
      <c r="N3015" s="90">
        <f>INDEX(Data!I$2:I$6500,MATCH($A3015,Data!$A$2:$A$6500,0))</f>
        <v>0</v>
      </c>
      <c r="O3015" s="83" t="str">
        <f>INDEX(Data!J$2:J$6500,MATCH($A3015,Data!$A$2:$A$6500,0))</f>
        <v>individuals</v>
      </c>
      <c r="P3015" t="str">
        <f>_xlfn.XLOOKUP(B3015,Table3[RefID],Table3[Citation])</f>
        <v>Engbring (1992)</v>
      </c>
    </row>
    <row r="3016" spans="1:16" x14ac:dyDescent="0.35">
      <c r="A3016" s="68">
        <v>3014</v>
      </c>
      <c r="B3016" s="69">
        <v>170</v>
      </c>
      <c r="C3016" s="69">
        <v>17009</v>
      </c>
      <c r="D3016" s="69">
        <v>3295</v>
      </c>
      <c r="E3016" t="str">
        <f>INDEX(Table5[EEZ],MATCH(C3016,Table5[Colony_ID],0))</f>
        <v>Palau Exclusive Economic Zone</v>
      </c>
      <c r="F3016" t="str">
        <f>INDEX(Table5[Corrected Island/Colony Name],MATCH('Full Data'!C3016,Table5[Colony_ID],0))</f>
        <v>Ngeruangel</v>
      </c>
      <c r="G3016" t="str">
        <f>INDEX(Table4[Common_Name],MATCH('Full Data'!D3016,Table4[SpcRecID],0))</f>
        <v>Black Noddy</v>
      </c>
      <c r="H3016" s="83" t="str">
        <f>INDEX(Data!E$2:E$6500,MATCH(A3016,Data!$A$2:$A$6500,0))</f>
        <v>Confirmed</v>
      </c>
      <c r="I3016" s="90">
        <f>INDEX(Data!P$2:P$6500,MATCH(A3016,Data!$A$2:$A$6500,0))</f>
        <v>1991</v>
      </c>
      <c r="J3016" s="90">
        <f>INDEX(Data!Q$2:Q$6500,MATCH($A3016,Data!$A$2:$A$6500,0))</f>
        <v>1991</v>
      </c>
      <c r="K3016" s="90">
        <f>INDEX(Data!F$2:F$6500,MATCH($A3016,Data!$A$2:$A$6500,0))</f>
        <v>0</v>
      </c>
      <c r="L3016" s="90">
        <f>INDEX(Data!G$2:G$6500,MATCH($A3016,Data!$A$2:$A$6500,0))</f>
        <v>0</v>
      </c>
      <c r="M3016" s="90">
        <f>INDEX(Data!H$2:H$6500,MATCH($A3016,Data!$A$2:$A$6500,0))</f>
        <v>0</v>
      </c>
      <c r="N3016" s="90">
        <f>INDEX(Data!I$2:I$6500,MATCH($A3016,Data!$A$2:$A$6500,0))</f>
        <v>0</v>
      </c>
      <c r="O3016" s="83">
        <f>INDEX(Data!J$2:J$6500,MATCH($A3016,Data!$A$2:$A$6500,0))</f>
        <v>0</v>
      </c>
      <c r="P3016" t="str">
        <f>_xlfn.XLOOKUP(B3016,Table3[RefID],Table3[Citation])</f>
        <v>Engbring (1992)</v>
      </c>
    </row>
    <row r="3017" spans="1:16" x14ac:dyDescent="0.35">
      <c r="A3017" s="68">
        <v>3015</v>
      </c>
      <c r="B3017" s="69">
        <v>170</v>
      </c>
      <c r="C3017" s="69">
        <v>17010</v>
      </c>
      <c r="D3017" s="69">
        <v>3295</v>
      </c>
      <c r="E3017" t="str">
        <f>INDEX(Table5[EEZ],MATCH(C3017,Table5[Colony_ID],0))</f>
        <v>Palau Exclusive Economic Zone</v>
      </c>
      <c r="F3017" t="str">
        <f>INDEX(Table5[Corrected Island/Colony Name],MATCH('Full Data'!C3017,Table5[Colony_ID],0))</f>
        <v>Peleliou</v>
      </c>
      <c r="G3017" t="str">
        <f>INDEX(Table4[Common_Name],MATCH('Full Data'!D3017,Table4[SpcRecID],0))</f>
        <v>Black Noddy</v>
      </c>
      <c r="H3017" s="83" t="str">
        <f>INDEX(Data!E$2:E$6500,MATCH(A3017,Data!$A$2:$A$6500,0))</f>
        <v>Confirmed</v>
      </c>
      <c r="I3017" s="90">
        <f>INDEX(Data!P$2:P$6500,MATCH(A3017,Data!$A$2:$A$6500,0))</f>
        <v>1991</v>
      </c>
      <c r="J3017" s="90">
        <f>INDEX(Data!Q$2:Q$6500,MATCH($A3017,Data!$A$2:$A$6500,0))</f>
        <v>1991</v>
      </c>
      <c r="K3017" s="90">
        <f>INDEX(Data!F$2:F$6500,MATCH($A3017,Data!$A$2:$A$6500,0))</f>
        <v>2491</v>
      </c>
      <c r="L3017" s="90">
        <f>INDEX(Data!G$2:G$6500,MATCH($A3017,Data!$A$2:$A$6500,0))</f>
        <v>2491</v>
      </c>
      <c r="M3017" s="90">
        <f>INDEX(Data!H$2:H$6500,MATCH($A3017,Data!$A$2:$A$6500,0))</f>
        <v>0</v>
      </c>
      <c r="N3017" s="90">
        <f>INDEX(Data!I$2:I$6500,MATCH($A3017,Data!$A$2:$A$6500,0))</f>
        <v>0</v>
      </c>
      <c r="O3017" s="83" t="str">
        <f>INDEX(Data!J$2:J$6500,MATCH($A3017,Data!$A$2:$A$6500,0))</f>
        <v>individuals</v>
      </c>
      <c r="P3017" t="str">
        <f>_xlfn.XLOOKUP(B3017,Table3[RefID],Table3[Citation])</f>
        <v>Engbring (1992)</v>
      </c>
    </row>
    <row r="3018" spans="1:16" x14ac:dyDescent="0.35">
      <c r="A3018" s="68">
        <v>3016</v>
      </c>
      <c r="B3018" s="69">
        <v>170</v>
      </c>
      <c r="C3018" s="69">
        <v>17011</v>
      </c>
      <c r="D3018" s="69">
        <v>3295</v>
      </c>
      <c r="E3018" t="str">
        <f>INDEX(Table5[EEZ],MATCH(C3018,Table5[Colony_ID],0))</f>
        <v>Palau Exclusive Economic Zone</v>
      </c>
      <c r="F3018" t="str">
        <f>INDEX(Table5[Corrected Island/Colony Name],MATCH('Full Data'!C3018,Table5[Colony_ID],0))</f>
        <v>Rock Islands</v>
      </c>
      <c r="G3018" t="str">
        <f>INDEX(Table4[Common_Name],MATCH('Full Data'!D3018,Table4[SpcRecID],0))</f>
        <v>Black Noddy</v>
      </c>
      <c r="H3018" s="83" t="str">
        <f>INDEX(Data!E$2:E$6500,MATCH(A3018,Data!$A$2:$A$6500,0))</f>
        <v>Potential Breeding</v>
      </c>
      <c r="I3018" s="90">
        <f>INDEX(Data!P$2:P$6500,MATCH(A3018,Data!$A$2:$A$6500,0))</f>
        <v>1991</v>
      </c>
      <c r="J3018" s="90">
        <f>INDEX(Data!Q$2:Q$6500,MATCH($A3018,Data!$A$2:$A$6500,0))</f>
        <v>1991</v>
      </c>
      <c r="K3018" s="90">
        <f>INDEX(Data!F$2:F$6500,MATCH($A3018,Data!$A$2:$A$6500,0))</f>
        <v>0</v>
      </c>
      <c r="L3018" s="90">
        <f>INDEX(Data!G$2:G$6500,MATCH($A3018,Data!$A$2:$A$6500,0))</f>
        <v>0</v>
      </c>
      <c r="M3018" s="90">
        <f>INDEX(Data!H$2:H$6500,MATCH($A3018,Data!$A$2:$A$6500,0))</f>
        <v>0</v>
      </c>
      <c r="N3018" s="90">
        <f>INDEX(Data!I$2:I$6500,MATCH($A3018,Data!$A$2:$A$6500,0))</f>
        <v>0</v>
      </c>
      <c r="O3018" s="83">
        <f>INDEX(Data!J$2:J$6500,MATCH($A3018,Data!$A$2:$A$6500,0))</f>
        <v>0</v>
      </c>
      <c r="P3018" t="str">
        <f>_xlfn.XLOOKUP(B3018,Table3[RefID],Table3[Citation])</f>
        <v>Engbring (1992)</v>
      </c>
    </row>
    <row r="3019" spans="1:16" x14ac:dyDescent="0.35">
      <c r="A3019" s="68">
        <v>3017</v>
      </c>
      <c r="B3019" s="69">
        <v>170</v>
      </c>
      <c r="C3019" s="69">
        <v>17009</v>
      </c>
      <c r="D3019" s="69">
        <v>3268</v>
      </c>
      <c r="E3019" t="str">
        <f>INDEX(Table5[EEZ],MATCH(C3019,Table5[Colony_ID],0))</f>
        <v>Palau Exclusive Economic Zone</v>
      </c>
      <c r="F3019" t="str">
        <f>INDEX(Table5[Corrected Island/Colony Name],MATCH('Full Data'!C3019,Table5[Colony_ID],0))</f>
        <v>Ngeruangel</v>
      </c>
      <c r="G3019" t="str">
        <f>INDEX(Table4[Common_Name],MATCH('Full Data'!D3019,Table4[SpcRecID],0))</f>
        <v>Black-naped Tern</v>
      </c>
      <c r="H3019" s="83" t="str">
        <f>INDEX(Data!E$2:E$6500,MATCH(A3019,Data!$A$2:$A$6500,0))</f>
        <v>Confirmed</v>
      </c>
      <c r="I3019" s="90">
        <f>INDEX(Data!P$2:P$6500,MATCH(A3019,Data!$A$2:$A$6500,0))</f>
        <v>1991</v>
      </c>
      <c r="J3019" s="90">
        <f>INDEX(Data!Q$2:Q$6500,MATCH($A3019,Data!$A$2:$A$6500,0))</f>
        <v>1991</v>
      </c>
      <c r="K3019" s="90">
        <f>INDEX(Data!F$2:F$6500,MATCH($A3019,Data!$A$2:$A$6500,0))</f>
        <v>0</v>
      </c>
      <c r="L3019" s="90">
        <f>INDEX(Data!G$2:G$6500,MATCH($A3019,Data!$A$2:$A$6500,0))</f>
        <v>0</v>
      </c>
      <c r="M3019" s="90">
        <f>INDEX(Data!H$2:H$6500,MATCH($A3019,Data!$A$2:$A$6500,0))</f>
        <v>0</v>
      </c>
      <c r="N3019" s="90">
        <f>INDEX(Data!I$2:I$6500,MATCH($A3019,Data!$A$2:$A$6500,0))</f>
        <v>0</v>
      </c>
      <c r="O3019" s="83">
        <f>INDEX(Data!J$2:J$6500,MATCH($A3019,Data!$A$2:$A$6500,0))</f>
        <v>0</v>
      </c>
      <c r="P3019" t="str">
        <f>_xlfn.XLOOKUP(B3019,Table3[RefID],Table3[Citation])</f>
        <v>Engbring (1992)</v>
      </c>
    </row>
    <row r="3020" spans="1:16" x14ac:dyDescent="0.35">
      <c r="A3020" s="68">
        <v>3018</v>
      </c>
      <c r="B3020" s="69">
        <v>170</v>
      </c>
      <c r="C3020" s="69">
        <v>17001</v>
      </c>
      <c r="D3020" s="69">
        <v>3294</v>
      </c>
      <c r="E3020" t="str">
        <f>INDEX(Table5[EEZ],MATCH(C3020,Table5[Colony_ID],0))</f>
        <v>Palau Exclusive Economic Zone</v>
      </c>
      <c r="F3020" t="str">
        <f>INDEX(Table5[Corrected Island/Colony Name],MATCH('Full Data'!C3020,Table5[Colony_ID],0))</f>
        <v>Babelthuap</v>
      </c>
      <c r="G3020" t="str">
        <f>INDEX(Table4[Common_Name],MATCH('Full Data'!D3020,Table4[SpcRecID],0))</f>
        <v>Brown Noddy</v>
      </c>
      <c r="H3020" s="83" t="str">
        <f>INDEX(Data!E$2:E$6500,MATCH(A3020,Data!$A$2:$A$6500,0))</f>
        <v>Confirmed</v>
      </c>
      <c r="I3020" s="90">
        <f>INDEX(Data!P$2:P$6500,MATCH(A3020,Data!$A$2:$A$6500,0))</f>
        <v>1991</v>
      </c>
      <c r="J3020" s="90">
        <f>INDEX(Data!Q$2:Q$6500,MATCH($A3020,Data!$A$2:$A$6500,0))</f>
        <v>1991</v>
      </c>
      <c r="K3020" s="90">
        <f>INDEX(Data!F$2:F$6500,MATCH($A3020,Data!$A$2:$A$6500,0))</f>
        <v>3692</v>
      </c>
      <c r="L3020" s="90">
        <f>INDEX(Data!G$2:G$6500,MATCH($A3020,Data!$A$2:$A$6500,0))</f>
        <v>3692</v>
      </c>
      <c r="M3020" s="90">
        <f>INDEX(Data!H$2:H$6500,MATCH($A3020,Data!$A$2:$A$6500,0))</f>
        <v>0</v>
      </c>
      <c r="N3020" s="90">
        <f>INDEX(Data!I$2:I$6500,MATCH($A3020,Data!$A$2:$A$6500,0))</f>
        <v>0</v>
      </c>
      <c r="O3020" s="83" t="str">
        <f>INDEX(Data!J$2:J$6500,MATCH($A3020,Data!$A$2:$A$6500,0))</f>
        <v>individuals</v>
      </c>
      <c r="P3020" t="str">
        <f>_xlfn.XLOOKUP(B3020,Table3[RefID],Table3[Citation])</f>
        <v>Engbring (1992)</v>
      </c>
    </row>
    <row r="3021" spans="1:16" x14ac:dyDescent="0.35">
      <c r="A3021" s="68">
        <v>3019</v>
      </c>
      <c r="B3021" s="69">
        <v>170</v>
      </c>
      <c r="C3021" s="69">
        <v>17002</v>
      </c>
      <c r="D3021" s="69">
        <v>3294</v>
      </c>
      <c r="E3021" t="str">
        <f>INDEX(Table5[EEZ],MATCH(C3021,Table5[Colony_ID],0))</f>
        <v>Palau Exclusive Economic Zone</v>
      </c>
      <c r="F3021" t="str">
        <f>INDEX(Table5[Corrected Island/Colony Name],MATCH('Full Data'!C3021,Table5[Colony_ID],0))</f>
        <v>Elibel</v>
      </c>
      <c r="G3021" t="str">
        <f>INDEX(Table4[Common_Name],MATCH('Full Data'!D3021,Table4[SpcRecID],0))</f>
        <v>Brown Noddy</v>
      </c>
      <c r="H3021" s="83" t="str">
        <f>INDEX(Data!E$2:E$6500,MATCH(A3021,Data!$A$2:$A$6500,0))</f>
        <v>Confirmed</v>
      </c>
      <c r="I3021" s="90">
        <f>INDEX(Data!P$2:P$6500,MATCH(A3021,Data!$A$2:$A$6500,0))</f>
        <v>1991</v>
      </c>
      <c r="J3021" s="90">
        <f>INDEX(Data!Q$2:Q$6500,MATCH($A3021,Data!$A$2:$A$6500,0))</f>
        <v>1991</v>
      </c>
      <c r="K3021" s="90">
        <f>INDEX(Data!F$2:F$6500,MATCH($A3021,Data!$A$2:$A$6500,0))</f>
        <v>0</v>
      </c>
      <c r="L3021" s="90">
        <f>INDEX(Data!G$2:G$6500,MATCH($A3021,Data!$A$2:$A$6500,0))</f>
        <v>0</v>
      </c>
      <c r="M3021" s="90">
        <f>INDEX(Data!H$2:H$6500,MATCH($A3021,Data!$A$2:$A$6500,0))</f>
        <v>0</v>
      </c>
      <c r="N3021" s="90">
        <f>INDEX(Data!I$2:I$6500,MATCH($A3021,Data!$A$2:$A$6500,0))</f>
        <v>0</v>
      </c>
      <c r="O3021" s="83">
        <f>INDEX(Data!J$2:J$6500,MATCH($A3021,Data!$A$2:$A$6500,0))</f>
        <v>0</v>
      </c>
      <c r="P3021" t="str">
        <f>_xlfn.XLOOKUP(B3021,Table3[RefID],Table3[Citation])</f>
        <v>Engbring (1992)</v>
      </c>
    </row>
    <row r="3022" spans="1:16" x14ac:dyDescent="0.35">
      <c r="A3022" s="68">
        <v>3020</v>
      </c>
      <c r="B3022" s="69">
        <v>170</v>
      </c>
      <c r="C3022" s="69">
        <v>17005</v>
      </c>
      <c r="D3022" s="69">
        <v>3294</v>
      </c>
      <c r="E3022" t="str">
        <f>INDEX(Table5[EEZ],MATCH(C3022,Table5[Colony_ID],0))</f>
        <v>Palau Exclusive Economic Zone</v>
      </c>
      <c r="F3022" t="str">
        <f>INDEX(Table5[Corrected Island/Colony Name],MATCH('Full Data'!C3022,Table5[Colony_ID],0))</f>
        <v>Ngeriungs</v>
      </c>
      <c r="G3022" t="str">
        <f>INDEX(Table4[Common_Name],MATCH('Full Data'!D3022,Table4[SpcRecID],0))</f>
        <v>Brown Noddy</v>
      </c>
      <c r="H3022" s="83" t="str">
        <f>INDEX(Data!E$2:E$6500,MATCH(A3022,Data!$A$2:$A$6500,0))</f>
        <v>Confirmed</v>
      </c>
      <c r="I3022" s="90">
        <f>INDEX(Data!P$2:P$6500,MATCH(A3022,Data!$A$2:$A$6500,0))</f>
        <v>1991</v>
      </c>
      <c r="J3022" s="90">
        <f>INDEX(Data!Q$2:Q$6500,MATCH($A3022,Data!$A$2:$A$6500,0))</f>
        <v>1991</v>
      </c>
      <c r="K3022" s="90">
        <f>INDEX(Data!F$2:F$6500,MATCH($A3022,Data!$A$2:$A$6500,0))</f>
        <v>0</v>
      </c>
      <c r="L3022" s="90">
        <f>INDEX(Data!G$2:G$6500,MATCH($A3022,Data!$A$2:$A$6500,0))</f>
        <v>0</v>
      </c>
      <c r="M3022" s="90">
        <f>INDEX(Data!H$2:H$6500,MATCH($A3022,Data!$A$2:$A$6500,0))</f>
        <v>0</v>
      </c>
      <c r="N3022" s="90">
        <f>INDEX(Data!I$2:I$6500,MATCH($A3022,Data!$A$2:$A$6500,0))</f>
        <v>0</v>
      </c>
      <c r="O3022" s="83">
        <f>INDEX(Data!J$2:J$6500,MATCH($A3022,Data!$A$2:$A$6500,0))</f>
        <v>0</v>
      </c>
      <c r="P3022" t="str">
        <f>_xlfn.XLOOKUP(B3022,Table3[RefID],Table3[Citation])</f>
        <v>Engbring (1992)</v>
      </c>
    </row>
    <row r="3023" spans="1:16" x14ac:dyDescent="0.35">
      <c r="A3023" s="68">
        <v>3021</v>
      </c>
      <c r="B3023" s="69">
        <v>170</v>
      </c>
      <c r="C3023" s="69">
        <v>17007</v>
      </c>
      <c r="D3023" s="69">
        <v>3294</v>
      </c>
      <c r="E3023" t="str">
        <f>INDEX(Table5[EEZ],MATCH(C3023,Table5[Colony_ID],0))</f>
        <v>Palau Exclusive Economic Zone</v>
      </c>
      <c r="F3023" t="str">
        <f>INDEX(Table5[Corrected Island/Colony Name],MATCH('Full Data'!C3023,Table5[Colony_ID],0))</f>
        <v>Ngarapalas Island</v>
      </c>
      <c r="G3023" t="str">
        <f>INDEX(Table4[Common_Name],MATCH('Full Data'!D3023,Table4[SpcRecID],0))</f>
        <v>Brown Noddy</v>
      </c>
      <c r="H3023" s="83" t="str">
        <f>INDEX(Data!E$2:E$6500,MATCH(A3023,Data!$A$2:$A$6500,0))</f>
        <v>Confirmed</v>
      </c>
      <c r="I3023" s="90">
        <f>INDEX(Data!P$2:P$6500,MATCH(A3023,Data!$A$2:$A$6500,0))</f>
        <v>1991</v>
      </c>
      <c r="J3023" s="90">
        <f>INDEX(Data!Q$2:Q$6500,MATCH($A3023,Data!$A$2:$A$6500,0))</f>
        <v>1991</v>
      </c>
      <c r="K3023" s="90">
        <f>INDEX(Data!F$2:F$6500,MATCH($A3023,Data!$A$2:$A$6500,0))</f>
        <v>0</v>
      </c>
      <c r="L3023" s="90">
        <f>INDEX(Data!G$2:G$6500,MATCH($A3023,Data!$A$2:$A$6500,0))</f>
        <v>0</v>
      </c>
      <c r="M3023" s="90">
        <f>INDEX(Data!H$2:H$6500,MATCH($A3023,Data!$A$2:$A$6500,0))</f>
        <v>0</v>
      </c>
      <c r="N3023" s="90">
        <f>INDEX(Data!I$2:I$6500,MATCH($A3023,Data!$A$2:$A$6500,0))</f>
        <v>0</v>
      </c>
      <c r="O3023" s="83">
        <f>INDEX(Data!J$2:J$6500,MATCH($A3023,Data!$A$2:$A$6500,0))</f>
        <v>0</v>
      </c>
      <c r="P3023" t="str">
        <f>_xlfn.XLOOKUP(B3023,Table3[RefID],Table3[Citation])</f>
        <v>Engbring (1992)</v>
      </c>
    </row>
    <row r="3024" spans="1:16" x14ac:dyDescent="0.35">
      <c r="A3024" s="68">
        <v>3022</v>
      </c>
      <c r="B3024" s="69">
        <v>170</v>
      </c>
      <c r="C3024" s="69">
        <v>17008</v>
      </c>
      <c r="D3024" s="69">
        <v>3294</v>
      </c>
      <c r="E3024" t="str">
        <f>INDEX(Table5[EEZ],MATCH(C3024,Table5[Colony_ID],0))</f>
        <v>Palau Exclusive Economic Zone</v>
      </c>
      <c r="F3024" t="str">
        <f>INDEX(Table5[Corrected Island/Colony Name],MATCH('Full Data'!C3024,Table5[Colony_ID],0))</f>
        <v>Ngeaur</v>
      </c>
      <c r="G3024" t="str">
        <f>INDEX(Table4[Common_Name],MATCH('Full Data'!D3024,Table4[SpcRecID],0))</f>
        <v>Brown Noddy</v>
      </c>
      <c r="H3024" s="83" t="str">
        <f>INDEX(Data!E$2:E$6500,MATCH(A3024,Data!$A$2:$A$6500,0))</f>
        <v>Confirmed</v>
      </c>
      <c r="I3024" s="90">
        <f>INDEX(Data!P$2:P$6500,MATCH(A3024,Data!$A$2:$A$6500,0))</f>
        <v>1991</v>
      </c>
      <c r="J3024" s="90">
        <f>INDEX(Data!Q$2:Q$6500,MATCH($A3024,Data!$A$2:$A$6500,0))</f>
        <v>1991</v>
      </c>
      <c r="K3024" s="90">
        <f>INDEX(Data!F$2:F$6500,MATCH($A3024,Data!$A$2:$A$6500,0))</f>
        <v>1311</v>
      </c>
      <c r="L3024" s="90">
        <f>INDEX(Data!G$2:G$6500,MATCH($A3024,Data!$A$2:$A$6500,0))</f>
        <v>1311</v>
      </c>
      <c r="M3024" s="90">
        <f>INDEX(Data!H$2:H$6500,MATCH($A3024,Data!$A$2:$A$6500,0))</f>
        <v>0</v>
      </c>
      <c r="N3024" s="90">
        <f>INDEX(Data!I$2:I$6500,MATCH($A3024,Data!$A$2:$A$6500,0))</f>
        <v>0</v>
      </c>
      <c r="O3024" s="83" t="str">
        <f>INDEX(Data!J$2:J$6500,MATCH($A3024,Data!$A$2:$A$6500,0))</f>
        <v>individuals</v>
      </c>
      <c r="P3024" t="str">
        <f>_xlfn.XLOOKUP(B3024,Table3[RefID],Table3[Citation])</f>
        <v>Engbring (1992)</v>
      </c>
    </row>
    <row r="3025" spans="1:16" x14ac:dyDescent="0.35">
      <c r="A3025" s="68">
        <v>3023</v>
      </c>
      <c r="B3025" s="69">
        <v>170</v>
      </c>
      <c r="C3025" s="69">
        <v>17009</v>
      </c>
      <c r="D3025" s="69">
        <v>3294</v>
      </c>
      <c r="E3025" t="str">
        <f>INDEX(Table5[EEZ],MATCH(C3025,Table5[Colony_ID],0))</f>
        <v>Palau Exclusive Economic Zone</v>
      </c>
      <c r="F3025" t="str">
        <f>INDEX(Table5[Corrected Island/Colony Name],MATCH('Full Data'!C3025,Table5[Colony_ID],0))</f>
        <v>Ngeruangel</v>
      </c>
      <c r="G3025" t="str">
        <f>INDEX(Table4[Common_Name],MATCH('Full Data'!D3025,Table4[SpcRecID],0))</f>
        <v>Brown Noddy</v>
      </c>
      <c r="H3025" s="83" t="str">
        <f>INDEX(Data!E$2:E$6500,MATCH(A3025,Data!$A$2:$A$6500,0))</f>
        <v>Confirmed</v>
      </c>
      <c r="I3025" s="90">
        <f>INDEX(Data!P$2:P$6500,MATCH(A3025,Data!$A$2:$A$6500,0))</f>
        <v>1991</v>
      </c>
      <c r="J3025" s="90">
        <f>INDEX(Data!Q$2:Q$6500,MATCH($A3025,Data!$A$2:$A$6500,0))</f>
        <v>1991</v>
      </c>
      <c r="K3025" s="90">
        <f>INDEX(Data!F$2:F$6500,MATCH($A3025,Data!$A$2:$A$6500,0))</f>
        <v>0</v>
      </c>
      <c r="L3025" s="90">
        <f>INDEX(Data!G$2:G$6500,MATCH($A3025,Data!$A$2:$A$6500,0))</f>
        <v>0</v>
      </c>
      <c r="M3025" s="90">
        <f>INDEX(Data!H$2:H$6500,MATCH($A3025,Data!$A$2:$A$6500,0))</f>
        <v>0</v>
      </c>
      <c r="N3025" s="90">
        <f>INDEX(Data!I$2:I$6500,MATCH($A3025,Data!$A$2:$A$6500,0))</f>
        <v>0</v>
      </c>
      <c r="O3025" s="83">
        <f>INDEX(Data!J$2:J$6500,MATCH($A3025,Data!$A$2:$A$6500,0))</f>
        <v>0</v>
      </c>
      <c r="P3025" t="str">
        <f>_xlfn.XLOOKUP(B3025,Table3[RefID],Table3[Citation])</f>
        <v>Engbring (1992)</v>
      </c>
    </row>
    <row r="3026" spans="1:16" x14ac:dyDescent="0.35">
      <c r="A3026" s="68">
        <v>3024</v>
      </c>
      <c r="B3026" s="69">
        <v>170</v>
      </c>
      <c r="C3026" s="69">
        <v>17010</v>
      </c>
      <c r="D3026" s="69">
        <v>3294</v>
      </c>
      <c r="E3026" t="str">
        <f>INDEX(Table5[EEZ],MATCH(C3026,Table5[Colony_ID],0))</f>
        <v>Palau Exclusive Economic Zone</v>
      </c>
      <c r="F3026" t="str">
        <f>INDEX(Table5[Corrected Island/Colony Name],MATCH('Full Data'!C3026,Table5[Colony_ID],0))</f>
        <v>Peleliou</v>
      </c>
      <c r="G3026" t="str">
        <f>INDEX(Table4[Common_Name],MATCH('Full Data'!D3026,Table4[SpcRecID],0))</f>
        <v>Brown Noddy</v>
      </c>
      <c r="H3026" s="83" t="str">
        <f>INDEX(Data!E$2:E$6500,MATCH(A3026,Data!$A$2:$A$6500,0))</f>
        <v>Confirmed</v>
      </c>
      <c r="I3026" s="90">
        <f>INDEX(Data!P$2:P$6500,MATCH(A3026,Data!$A$2:$A$6500,0))</f>
        <v>1991</v>
      </c>
      <c r="J3026" s="90">
        <f>INDEX(Data!Q$2:Q$6500,MATCH($A3026,Data!$A$2:$A$6500,0))</f>
        <v>1991</v>
      </c>
      <c r="K3026" s="90">
        <f>INDEX(Data!F$2:F$6500,MATCH($A3026,Data!$A$2:$A$6500,0))</f>
        <v>223</v>
      </c>
      <c r="L3026" s="90">
        <f>INDEX(Data!G$2:G$6500,MATCH($A3026,Data!$A$2:$A$6500,0))</f>
        <v>223</v>
      </c>
      <c r="M3026" s="90">
        <f>INDEX(Data!H$2:H$6500,MATCH($A3026,Data!$A$2:$A$6500,0))</f>
        <v>0</v>
      </c>
      <c r="N3026" s="90">
        <f>INDEX(Data!I$2:I$6500,MATCH($A3026,Data!$A$2:$A$6500,0))</f>
        <v>0</v>
      </c>
      <c r="O3026" s="83" t="str">
        <f>INDEX(Data!J$2:J$6500,MATCH($A3026,Data!$A$2:$A$6500,0))</f>
        <v>individuals</v>
      </c>
      <c r="P3026" t="str">
        <f>_xlfn.XLOOKUP(B3026,Table3[RefID],Table3[Citation])</f>
        <v>Engbring (1992)</v>
      </c>
    </row>
    <row r="3027" spans="1:16" x14ac:dyDescent="0.35">
      <c r="A3027" s="68">
        <v>3025</v>
      </c>
      <c r="B3027" s="69">
        <v>170</v>
      </c>
      <c r="C3027" s="69">
        <v>17011</v>
      </c>
      <c r="D3027" s="69">
        <v>3294</v>
      </c>
      <c r="E3027" t="str">
        <f>INDEX(Table5[EEZ],MATCH(C3027,Table5[Colony_ID],0))</f>
        <v>Palau Exclusive Economic Zone</v>
      </c>
      <c r="F3027" t="str">
        <f>INDEX(Table5[Corrected Island/Colony Name],MATCH('Full Data'!C3027,Table5[Colony_ID],0))</f>
        <v>Rock Islands</v>
      </c>
      <c r="G3027" t="str">
        <f>INDEX(Table4[Common_Name],MATCH('Full Data'!D3027,Table4[SpcRecID],0))</f>
        <v>Brown Noddy</v>
      </c>
      <c r="H3027" s="83" t="str">
        <f>INDEX(Data!E$2:E$6500,MATCH(A3027,Data!$A$2:$A$6500,0))</f>
        <v>Potential Breeding</v>
      </c>
      <c r="I3027" s="90">
        <f>INDEX(Data!P$2:P$6500,MATCH(A3027,Data!$A$2:$A$6500,0))</f>
        <v>1991</v>
      </c>
      <c r="J3027" s="90">
        <f>INDEX(Data!Q$2:Q$6500,MATCH($A3027,Data!$A$2:$A$6500,0))</f>
        <v>1991</v>
      </c>
      <c r="K3027" s="90">
        <f>INDEX(Data!F$2:F$6500,MATCH($A3027,Data!$A$2:$A$6500,0))</f>
        <v>0</v>
      </c>
      <c r="L3027" s="90">
        <f>INDEX(Data!G$2:G$6500,MATCH($A3027,Data!$A$2:$A$6500,0))</f>
        <v>0</v>
      </c>
      <c r="M3027" s="90">
        <f>INDEX(Data!H$2:H$6500,MATCH($A3027,Data!$A$2:$A$6500,0))</f>
        <v>0</v>
      </c>
      <c r="N3027" s="90">
        <f>INDEX(Data!I$2:I$6500,MATCH($A3027,Data!$A$2:$A$6500,0))</f>
        <v>0</v>
      </c>
      <c r="O3027" s="83">
        <f>INDEX(Data!J$2:J$6500,MATCH($A3027,Data!$A$2:$A$6500,0))</f>
        <v>0</v>
      </c>
      <c r="P3027" t="str">
        <f>_xlfn.XLOOKUP(B3027,Table3[RefID],Table3[Citation])</f>
        <v>Engbring (1992)</v>
      </c>
    </row>
    <row r="3028" spans="1:16" x14ac:dyDescent="0.35">
      <c r="A3028" s="68">
        <v>3026</v>
      </c>
      <c r="B3028" s="69">
        <v>170</v>
      </c>
      <c r="C3028" s="69">
        <v>17001</v>
      </c>
      <c r="D3028" s="69">
        <v>3298</v>
      </c>
      <c r="E3028" t="str">
        <f>INDEX(Table5[EEZ],MATCH(C3028,Table5[Colony_ID],0))</f>
        <v>Palau Exclusive Economic Zone</v>
      </c>
      <c r="F3028" t="str">
        <f>INDEX(Table5[Corrected Island/Colony Name],MATCH('Full Data'!C3028,Table5[Colony_ID],0))</f>
        <v>Babelthuap</v>
      </c>
      <c r="G3028" t="str">
        <f>INDEX(Table4[Common_Name],MATCH('Full Data'!D3028,Table4[SpcRecID],0))</f>
        <v>Common White Tern</v>
      </c>
      <c r="H3028" s="83" t="str">
        <f>INDEX(Data!E$2:E$6500,MATCH(A3028,Data!$A$2:$A$6500,0))</f>
        <v>Confirmed</v>
      </c>
      <c r="I3028" s="90">
        <f>INDEX(Data!P$2:P$6500,MATCH(A3028,Data!$A$2:$A$6500,0))</f>
        <v>1991</v>
      </c>
      <c r="J3028" s="90">
        <f>INDEX(Data!Q$2:Q$6500,MATCH($A3028,Data!$A$2:$A$6500,0))</f>
        <v>1991</v>
      </c>
      <c r="K3028" s="90">
        <f>INDEX(Data!F$2:F$6500,MATCH($A3028,Data!$A$2:$A$6500,0))</f>
        <v>14746</v>
      </c>
      <c r="L3028" s="90">
        <f>INDEX(Data!G$2:G$6500,MATCH($A3028,Data!$A$2:$A$6500,0))</f>
        <v>14746</v>
      </c>
      <c r="M3028" s="90">
        <f>INDEX(Data!H$2:H$6500,MATCH($A3028,Data!$A$2:$A$6500,0))</f>
        <v>0</v>
      </c>
      <c r="N3028" s="90">
        <f>INDEX(Data!I$2:I$6500,MATCH($A3028,Data!$A$2:$A$6500,0))</f>
        <v>0</v>
      </c>
      <c r="O3028" s="83" t="str">
        <f>INDEX(Data!J$2:J$6500,MATCH($A3028,Data!$A$2:$A$6500,0))</f>
        <v>individuals</v>
      </c>
      <c r="P3028" t="str">
        <f>_xlfn.XLOOKUP(B3028,Table3[RefID],Table3[Citation])</f>
        <v>Engbring (1992)</v>
      </c>
    </row>
    <row r="3029" spans="1:16" x14ac:dyDescent="0.35">
      <c r="A3029" s="68">
        <v>3027</v>
      </c>
      <c r="B3029" s="69">
        <v>170</v>
      </c>
      <c r="C3029" s="69">
        <v>17002</v>
      </c>
      <c r="D3029" s="69">
        <v>3298</v>
      </c>
      <c r="E3029" t="str">
        <f>INDEX(Table5[EEZ],MATCH(C3029,Table5[Colony_ID],0))</f>
        <v>Palau Exclusive Economic Zone</v>
      </c>
      <c r="F3029" t="str">
        <f>INDEX(Table5[Corrected Island/Colony Name],MATCH('Full Data'!C3029,Table5[Colony_ID],0))</f>
        <v>Elibel</v>
      </c>
      <c r="G3029" t="str">
        <f>INDEX(Table4[Common_Name],MATCH('Full Data'!D3029,Table4[SpcRecID],0))</f>
        <v>Common White Tern</v>
      </c>
      <c r="H3029" s="83" t="str">
        <f>INDEX(Data!E$2:E$6500,MATCH(A3029,Data!$A$2:$A$6500,0))</f>
        <v>Confirmed</v>
      </c>
      <c r="I3029" s="90">
        <f>INDEX(Data!P$2:P$6500,MATCH(A3029,Data!$A$2:$A$6500,0))</f>
        <v>1991</v>
      </c>
      <c r="J3029" s="90">
        <f>INDEX(Data!Q$2:Q$6500,MATCH($A3029,Data!$A$2:$A$6500,0))</f>
        <v>1991</v>
      </c>
      <c r="K3029" s="90">
        <f>INDEX(Data!F$2:F$6500,MATCH($A3029,Data!$A$2:$A$6500,0))</f>
        <v>0</v>
      </c>
      <c r="L3029" s="90">
        <f>INDEX(Data!G$2:G$6500,MATCH($A3029,Data!$A$2:$A$6500,0))</f>
        <v>0</v>
      </c>
      <c r="M3029" s="90">
        <f>INDEX(Data!H$2:H$6500,MATCH($A3029,Data!$A$2:$A$6500,0))</f>
        <v>0</v>
      </c>
      <c r="N3029" s="90">
        <f>INDEX(Data!I$2:I$6500,MATCH($A3029,Data!$A$2:$A$6500,0))</f>
        <v>0</v>
      </c>
      <c r="O3029" s="83">
        <f>INDEX(Data!J$2:J$6500,MATCH($A3029,Data!$A$2:$A$6500,0))</f>
        <v>0</v>
      </c>
      <c r="P3029" t="str">
        <f>_xlfn.XLOOKUP(B3029,Table3[RefID],Table3[Citation])</f>
        <v>Engbring (1992)</v>
      </c>
    </row>
    <row r="3030" spans="1:16" x14ac:dyDescent="0.35">
      <c r="A3030" s="68">
        <v>3028</v>
      </c>
      <c r="B3030" s="69">
        <v>170</v>
      </c>
      <c r="C3030" s="69">
        <v>17005</v>
      </c>
      <c r="D3030" s="69">
        <v>3298</v>
      </c>
      <c r="E3030" t="str">
        <f>INDEX(Table5[EEZ],MATCH(C3030,Table5[Colony_ID],0))</f>
        <v>Palau Exclusive Economic Zone</v>
      </c>
      <c r="F3030" t="str">
        <f>INDEX(Table5[Corrected Island/Colony Name],MATCH('Full Data'!C3030,Table5[Colony_ID],0))</f>
        <v>Ngeriungs</v>
      </c>
      <c r="G3030" t="str">
        <f>INDEX(Table4[Common_Name],MATCH('Full Data'!D3030,Table4[SpcRecID],0))</f>
        <v>Common White Tern</v>
      </c>
      <c r="H3030" s="83" t="str">
        <f>INDEX(Data!E$2:E$6500,MATCH(A3030,Data!$A$2:$A$6500,0))</f>
        <v>Confirmed</v>
      </c>
      <c r="I3030" s="90">
        <f>INDEX(Data!P$2:P$6500,MATCH(A3030,Data!$A$2:$A$6500,0))</f>
        <v>1991</v>
      </c>
      <c r="J3030" s="90">
        <f>INDEX(Data!Q$2:Q$6500,MATCH($A3030,Data!$A$2:$A$6500,0))</f>
        <v>1991</v>
      </c>
      <c r="K3030" s="90">
        <f>INDEX(Data!F$2:F$6500,MATCH($A3030,Data!$A$2:$A$6500,0))</f>
        <v>0</v>
      </c>
      <c r="L3030" s="90">
        <f>INDEX(Data!G$2:G$6500,MATCH($A3030,Data!$A$2:$A$6500,0))</f>
        <v>0</v>
      </c>
      <c r="M3030" s="90">
        <f>INDEX(Data!H$2:H$6500,MATCH($A3030,Data!$A$2:$A$6500,0))</f>
        <v>0</v>
      </c>
      <c r="N3030" s="90">
        <f>INDEX(Data!I$2:I$6500,MATCH($A3030,Data!$A$2:$A$6500,0))</f>
        <v>0</v>
      </c>
      <c r="O3030" s="83">
        <f>INDEX(Data!J$2:J$6500,MATCH($A3030,Data!$A$2:$A$6500,0))</f>
        <v>0</v>
      </c>
      <c r="P3030" t="str">
        <f>_xlfn.XLOOKUP(B3030,Table3[RefID],Table3[Citation])</f>
        <v>Engbring (1992)</v>
      </c>
    </row>
    <row r="3031" spans="1:16" x14ac:dyDescent="0.35">
      <c r="A3031" s="68">
        <v>3029</v>
      </c>
      <c r="B3031" s="69">
        <v>170</v>
      </c>
      <c r="C3031" s="69">
        <v>17007</v>
      </c>
      <c r="D3031" s="69">
        <v>3298</v>
      </c>
      <c r="E3031" t="str">
        <f>INDEX(Table5[EEZ],MATCH(C3031,Table5[Colony_ID],0))</f>
        <v>Palau Exclusive Economic Zone</v>
      </c>
      <c r="F3031" t="str">
        <f>INDEX(Table5[Corrected Island/Colony Name],MATCH('Full Data'!C3031,Table5[Colony_ID],0))</f>
        <v>Ngarapalas Island</v>
      </c>
      <c r="G3031" t="str">
        <f>INDEX(Table4[Common_Name],MATCH('Full Data'!D3031,Table4[SpcRecID],0))</f>
        <v>Common White Tern</v>
      </c>
      <c r="H3031" s="83" t="str">
        <f>INDEX(Data!E$2:E$6500,MATCH(A3031,Data!$A$2:$A$6500,0))</f>
        <v>Confirmed</v>
      </c>
      <c r="I3031" s="90">
        <f>INDEX(Data!P$2:P$6500,MATCH(A3031,Data!$A$2:$A$6500,0))</f>
        <v>1991</v>
      </c>
      <c r="J3031" s="90">
        <f>INDEX(Data!Q$2:Q$6500,MATCH($A3031,Data!$A$2:$A$6500,0))</f>
        <v>1991</v>
      </c>
      <c r="K3031" s="90">
        <f>INDEX(Data!F$2:F$6500,MATCH($A3031,Data!$A$2:$A$6500,0))</f>
        <v>0</v>
      </c>
      <c r="L3031" s="90">
        <f>INDEX(Data!G$2:G$6500,MATCH($A3031,Data!$A$2:$A$6500,0))</f>
        <v>0</v>
      </c>
      <c r="M3031" s="90">
        <f>INDEX(Data!H$2:H$6500,MATCH($A3031,Data!$A$2:$A$6500,0))</f>
        <v>0</v>
      </c>
      <c r="N3031" s="90">
        <f>INDEX(Data!I$2:I$6500,MATCH($A3031,Data!$A$2:$A$6500,0))</f>
        <v>0</v>
      </c>
      <c r="O3031" s="83">
        <f>INDEX(Data!J$2:J$6500,MATCH($A3031,Data!$A$2:$A$6500,0))</f>
        <v>0</v>
      </c>
      <c r="P3031" t="str">
        <f>_xlfn.XLOOKUP(B3031,Table3[RefID],Table3[Citation])</f>
        <v>Engbring (1992)</v>
      </c>
    </row>
    <row r="3032" spans="1:16" x14ac:dyDescent="0.35">
      <c r="A3032" s="68">
        <v>3030</v>
      </c>
      <c r="B3032" s="69">
        <v>170</v>
      </c>
      <c r="C3032" s="69">
        <v>17008</v>
      </c>
      <c r="D3032" s="69">
        <v>3298</v>
      </c>
      <c r="E3032" t="str">
        <f>INDEX(Table5[EEZ],MATCH(C3032,Table5[Colony_ID],0))</f>
        <v>Palau Exclusive Economic Zone</v>
      </c>
      <c r="F3032" t="str">
        <f>INDEX(Table5[Corrected Island/Colony Name],MATCH('Full Data'!C3032,Table5[Colony_ID],0))</f>
        <v>Ngeaur</v>
      </c>
      <c r="G3032" t="str">
        <f>INDEX(Table4[Common_Name],MATCH('Full Data'!D3032,Table4[SpcRecID],0))</f>
        <v>Common White Tern</v>
      </c>
      <c r="H3032" s="83" t="str">
        <f>INDEX(Data!E$2:E$6500,MATCH(A3032,Data!$A$2:$A$6500,0))</f>
        <v>Confirmed</v>
      </c>
      <c r="I3032" s="90">
        <f>INDEX(Data!P$2:P$6500,MATCH(A3032,Data!$A$2:$A$6500,0))</f>
        <v>1991</v>
      </c>
      <c r="J3032" s="90">
        <f>INDEX(Data!Q$2:Q$6500,MATCH($A3032,Data!$A$2:$A$6500,0))</f>
        <v>1991</v>
      </c>
      <c r="K3032" s="90">
        <f>INDEX(Data!F$2:F$6500,MATCH($A3032,Data!$A$2:$A$6500,0))</f>
        <v>2463</v>
      </c>
      <c r="L3032" s="90">
        <f>INDEX(Data!G$2:G$6500,MATCH($A3032,Data!$A$2:$A$6500,0))</f>
        <v>2463</v>
      </c>
      <c r="M3032" s="90">
        <f>INDEX(Data!H$2:H$6500,MATCH($A3032,Data!$A$2:$A$6500,0))</f>
        <v>0</v>
      </c>
      <c r="N3032" s="90">
        <f>INDEX(Data!I$2:I$6500,MATCH($A3032,Data!$A$2:$A$6500,0))</f>
        <v>0</v>
      </c>
      <c r="O3032" s="83" t="str">
        <f>INDEX(Data!J$2:J$6500,MATCH($A3032,Data!$A$2:$A$6500,0))</f>
        <v>individuals</v>
      </c>
      <c r="P3032" t="str">
        <f>_xlfn.XLOOKUP(B3032,Table3[RefID],Table3[Citation])</f>
        <v>Engbring (1992)</v>
      </c>
    </row>
    <row r="3033" spans="1:16" x14ac:dyDescent="0.35">
      <c r="A3033" s="68">
        <v>3031</v>
      </c>
      <c r="B3033" s="69">
        <v>170</v>
      </c>
      <c r="C3033" s="69">
        <v>17009</v>
      </c>
      <c r="D3033" s="69">
        <v>3298</v>
      </c>
      <c r="E3033" t="str">
        <f>INDEX(Table5[EEZ],MATCH(C3033,Table5[Colony_ID],0))</f>
        <v>Palau Exclusive Economic Zone</v>
      </c>
      <c r="F3033" t="str">
        <f>INDEX(Table5[Corrected Island/Colony Name],MATCH('Full Data'!C3033,Table5[Colony_ID],0))</f>
        <v>Ngeruangel</v>
      </c>
      <c r="G3033" t="str">
        <f>INDEX(Table4[Common_Name],MATCH('Full Data'!D3033,Table4[SpcRecID],0))</f>
        <v>Common White Tern</v>
      </c>
      <c r="H3033" s="83" t="str">
        <f>INDEX(Data!E$2:E$6500,MATCH(A3033,Data!$A$2:$A$6500,0))</f>
        <v>Confirmed</v>
      </c>
      <c r="I3033" s="90">
        <f>INDEX(Data!P$2:P$6500,MATCH(A3033,Data!$A$2:$A$6500,0))</f>
        <v>1991</v>
      </c>
      <c r="J3033" s="90">
        <f>INDEX(Data!Q$2:Q$6500,MATCH($A3033,Data!$A$2:$A$6500,0))</f>
        <v>1991</v>
      </c>
      <c r="K3033" s="90">
        <f>INDEX(Data!F$2:F$6500,MATCH($A3033,Data!$A$2:$A$6500,0))</f>
        <v>0</v>
      </c>
      <c r="L3033" s="90">
        <f>INDEX(Data!G$2:G$6500,MATCH($A3033,Data!$A$2:$A$6500,0))</f>
        <v>0</v>
      </c>
      <c r="M3033" s="90">
        <f>INDEX(Data!H$2:H$6500,MATCH($A3033,Data!$A$2:$A$6500,0))</f>
        <v>0</v>
      </c>
      <c r="N3033" s="90">
        <f>INDEX(Data!I$2:I$6500,MATCH($A3033,Data!$A$2:$A$6500,0))</f>
        <v>0</v>
      </c>
      <c r="O3033" s="83">
        <f>INDEX(Data!J$2:J$6500,MATCH($A3033,Data!$A$2:$A$6500,0))</f>
        <v>0</v>
      </c>
      <c r="P3033" t="str">
        <f>_xlfn.XLOOKUP(B3033,Table3[RefID],Table3[Citation])</f>
        <v>Engbring (1992)</v>
      </c>
    </row>
    <row r="3034" spans="1:16" x14ac:dyDescent="0.35">
      <c r="A3034" s="68">
        <v>3032</v>
      </c>
      <c r="B3034" s="69">
        <v>170</v>
      </c>
      <c r="C3034" s="69">
        <v>17010</v>
      </c>
      <c r="D3034" s="69">
        <v>3298</v>
      </c>
      <c r="E3034" t="str">
        <f>INDEX(Table5[EEZ],MATCH(C3034,Table5[Colony_ID],0))</f>
        <v>Palau Exclusive Economic Zone</v>
      </c>
      <c r="F3034" t="str">
        <f>INDEX(Table5[Corrected Island/Colony Name],MATCH('Full Data'!C3034,Table5[Colony_ID],0))</f>
        <v>Peleliou</v>
      </c>
      <c r="G3034" t="str">
        <f>INDEX(Table4[Common_Name],MATCH('Full Data'!D3034,Table4[SpcRecID],0))</f>
        <v>Common White Tern</v>
      </c>
      <c r="H3034" s="83" t="str">
        <f>INDEX(Data!E$2:E$6500,MATCH(A3034,Data!$A$2:$A$6500,0))</f>
        <v>Confirmed</v>
      </c>
      <c r="I3034" s="90">
        <f>INDEX(Data!P$2:P$6500,MATCH(A3034,Data!$A$2:$A$6500,0))</f>
        <v>1991</v>
      </c>
      <c r="J3034" s="90">
        <f>INDEX(Data!Q$2:Q$6500,MATCH($A3034,Data!$A$2:$A$6500,0))</f>
        <v>1991</v>
      </c>
      <c r="K3034" s="90">
        <f>INDEX(Data!F$2:F$6500,MATCH($A3034,Data!$A$2:$A$6500,0))</f>
        <v>2330</v>
      </c>
      <c r="L3034" s="90">
        <f>INDEX(Data!G$2:G$6500,MATCH($A3034,Data!$A$2:$A$6500,0))</f>
        <v>2330</v>
      </c>
      <c r="M3034" s="90">
        <f>INDEX(Data!H$2:H$6500,MATCH($A3034,Data!$A$2:$A$6500,0))</f>
        <v>0</v>
      </c>
      <c r="N3034" s="90">
        <f>INDEX(Data!I$2:I$6500,MATCH($A3034,Data!$A$2:$A$6500,0))</f>
        <v>0</v>
      </c>
      <c r="O3034" s="83" t="str">
        <f>INDEX(Data!J$2:J$6500,MATCH($A3034,Data!$A$2:$A$6500,0))</f>
        <v>individuals</v>
      </c>
      <c r="P3034" t="str">
        <f>_xlfn.XLOOKUP(B3034,Table3[RefID],Table3[Citation])</f>
        <v>Engbring (1992)</v>
      </c>
    </row>
    <row r="3035" spans="1:16" x14ac:dyDescent="0.35">
      <c r="A3035" s="68">
        <v>3033</v>
      </c>
      <c r="B3035" s="69">
        <v>170</v>
      </c>
      <c r="C3035" s="69">
        <v>17011</v>
      </c>
      <c r="D3035" s="69">
        <v>3298</v>
      </c>
      <c r="E3035" t="str">
        <f>INDEX(Table5[EEZ],MATCH(C3035,Table5[Colony_ID],0))</f>
        <v>Palau Exclusive Economic Zone</v>
      </c>
      <c r="F3035" t="str">
        <f>INDEX(Table5[Corrected Island/Colony Name],MATCH('Full Data'!C3035,Table5[Colony_ID],0))</f>
        <v>Rock Islands</v>
      </c>
      <c r="G3035" t="str">
        <f>INDEX(Table4[Common_Name],MATCH('Full Data'!D3035,Table4[SpcRecID],0))</f>
        <v>Common White Tern</v>
      </c>
      <c r="H3035" s="83" t="str">
        <f>INDEX(Data!E$2:E$6500,MATCH(A3035,Data!$A$2:$A$6500,0))</f>
        <v>Potential Breeding</v>
      </c>
      <c r="I3035" s="90">
        <f>INDEX(Data!P$2:P$6500,MATCH(A3035,Data!$A$2:$A$6500,0))</f>
        <v>1991</v>
      </c>
      <c r="J3035" s="90">
        <f>INDEX(Data!Q$2:Q$6500,MATCH($A3035,Data!$A$2:$A$6500,0))</f>
        <v>1991</v>
      </c>
      <c r="K3035" s="90">
        <f>INDEX(Data!F$2:F$6500,MATCH($A3035,Data!$A$2:$A$6500,0))</f>
        <v>0</v>
      </c>
      <c r="L3035" s="90">
        <f>INDEX(Data!G$2:G$6500,MATCH($A3035,Data!$A$2:$A$6500,0))</f>
        <v>0</v>
      </c>
      <c r="M3035" s="90">
        <f>INDEX(Data!H$2:H$6500,MATCH($A3035,Data!$A$2:$A$6500,0))</f>
        <v>0</v>
      </c>
      <c r="N3035" s="90">
        <f>INDEX(Data!I$2:I$6500,MATCH($A3035,Data!$A$2:$A$6500,0))</f>
        <v>0</v>
      </c>
      <c r="O3035" s="83">
        <f>INDEX(Data!J$2:J$6500,MATCH($A3035,Data!$A$2:$A$6500,0))</f>
        <v>0</v>
      </c>
      <c r="P3035" t="str">
        <f>_xlfn.XLOOKUP(B3035,Table3[RefID],Table3[Citation])</f>
        <v>Engbring (1992)</v>
      </c>
    </row>
    <row r="3036" spans="1:16" x14ac:dyDescent="0.35">
      <c r="A3036" s="68">
        <v>3034</v>
      </c>
      <c r="B3036" s="69">
        <v>170</v>
      </c>
      <c r="C3036" s="69">
        <v>17002</v>
      </c>
      <c r="D3036" s="70">
        <v>3845</v>
      </c>
      <c r="E3036" t="str">
        <f>INDEX(Table5[EEZ],MATCH(C3036,Table5[Colony_ID],0))</f>
        <v>Palau Exclusive Economic Zone</v>
      </c>
      <c r="F3036" t="str">
        <f>INDEX(Table5[Corrected Island/Colony Name],MATCH('Full Data'!C3036,Table5[Colony_ID],0))</f>
        <v>Elibel</v>
      </c>
      <c r="G3036" t="str">
        <f>INDEX(Table4[Common_Name],MATCH('Full Data'!D3036,Table4[SpcRecID],0))</f>
        <v>Great Frigatebird</v>
      </c>
      <c r="H3036" s="83" t="str">
        <f>INDEX(Data!E$2:E$6500,MATCH(A3036,Data!$A$2:$A$6500,0))</f>
        <v>Non-breeding</v>
      </c>
      <c r="I3036" s="90">
        <f>INDEX(Data!P$2:P$6500,MATCH(A3036,Data!$A$2:$A$6500,0))</f>
        <v>1991</v>
      </c>
      <c r="J3036" s="90">
        <f>INDEX(Data!Q$2:Q$6500,MATCH($A3036,Data!$A$2:$A$6500,0))</f>
        <v>1991</v>
      </c>
      <c r="K3036" s="90">
        <f>INDEX(Data!F$2:F$6500,MATCH($A3036,Data!$A$2:$A$6500,0))</f>
        <v>0</v>
      </c>
      <c r="L3036" s="90">
        <f>INDEX(Data!G$2:G$6500,MATCH($A3036,Data!$A$2:$A$6500,0))</f>
        <v>0</v>
      </c>
      <c r="M3036" s="90">
        <f>INDEX(Data!H$2:H$6500,MATCH($A3036,Data!$A$2:$A$6500,0))</f>
        <v>0</v>
      </c>
      <c r="N3036" s="90">
        <f>INDEX(Data!I$2:I$6500,MATCH($A3036,Data!$A$2:$A$6500,0))</f>
        <v>0</v>
      </c>
      <c r="O3036" s="83">
        <f>INDEX(Data!J$2:J$6500,MATCH($A3036,Data!$A$2:$A$6500,0))</f>
        <v>0</v>
      </c>
      <c r="P3036" t="str">
        <f>_xlfn.XLOOKUP(B3036,Table3[RefID],Table3[Citation])</f>
        <v>Engbring (1992)</v>
      </c>
    </row>
    <row r="3037" spans="1:16" x14ac:dyDescent="0.35">
      <c r="A3037" s="68">
        <v>3035</v>
      </c>
      <c r="B3037" s="69">
        <v>170</v>
      </c>
      <c r="C3037" s="69">
        <v>17005</v>
      </c>
      <c r="D3037" s="70">
        <v>3845</v>
      </c>
      <c r="E3037" t="str">
        <f>INDEX(Table5[EEZ],MATCH(C3037,Table5[Colony_ID],0))</f>
        <v>Palau Exclusive Economic Zone</v>
      </c>
      <c r="F3037" t="str">
        <f>INDEX(Table5[Corrected Island/Colony Name],MATCH('Full Data'!C3037,Table5[Colony_ID],0))</f>
        <v>Ngeriungs</v>
      </c>
      <c r="G3037" t="str">
        <f>INDEX(Table4[Common_Name],MATCH('Full Data'!D3037,Table4[SpcRecID],0))</f>
        <v>Great Frigatebird</v>
      </c>
      <c r="H3037" s="83" t="str">
        <f>INDEX(Data!E$2:E$6500,MATCH(A3037,Data!$A$2:$A$6500,0))</f>
        <v>Non-breeding</v>
      </c>
      <c r="I3037" s="90">
        <f>INDEX(Data!P$2:P$6500,MATCH(A3037,Data!$A$2:$A$6500,0))</f>
        <v>1991</v>
      </c>
      <c r="J3037" s="90">
        <f>INDEX(Data!Q$2:Q$6500,MATCH($A3037,Data!$A$2:$A$6500,0))</f>
        <v>1991</v>
      </c>
      <c r="K3037" s="90">
        <f>INDEX(Data!F$2:F$6500,MATCH($A3037,Data!$A$2:$A$6500,0))</f>
        <v>300</v>
      </c>
      <c r="L3037" s="90">
        <f>INDEX(Data!G$2:G$6500,MATCH($A3037,Data!$A$2:$A$6500,0))</f>
        <v>400</v>
      </c>
      <c r="M3037" s="90">
        <f>INDEX(Data!H$2:H$6500,MATCH($A3037,Data!$A$2:$A$6500,0))</f>
        <v>0</v>
      </c>
      <c r="N3037" s="90">
        <f>INDEX(Data!I$2:I$6500,MATCH($A3037,Data!$A$2:$A$6500,0))</f>
        <v>0</v>
      </c>
      <c r="O3037" s="83" t="str">
        <f>INDEX(Data!J$2:J$6500,MATCH($A3037,Data!$A$2:$A$6500,0))</f>
        <v>individuals</v>
      </c>
      <c r="P3037" t="str">
        <f>_xlfn.XLOOKUP(B3037,Table3[RefID],Table3[Citation])</f>
        <v>Engbring (1992)</v>
      </c>
    </row>
    <row r="3038" spans="1:16" x14ac:dyDescent="0.35">
      <c r="A3038" s="68">
        <v>3036</v>
      </c>
      <c r="B3038" s="69">
        <v>170</v>
      </c>
      <c r="C3038" s="69">
        <v>17007</v>
      </c>
      <c r="D3038" s="70">
        <v>3845</v>
      </c>
      <c r="E3038" t="str">
        <f>INDEX(Table5[EEZ],MATCH(C3038,Table5[Colony_ID],0))</f>
        <v>Palau Exclusive Economic Zone</v>
      </c>
      <c r="F3038" t="str">
        <f>INDEX(Table5[Corrected Island/Colony Name],MATCH('Full Data'!C3038,Table5[Colony_ID],0))</f>
        <v>Ngarapalas Island</v>
      </c>
      <c r="G3038" t="str">
        <f>INDEX(Table4[Common_Name],MATCH('Full Data'!D3038,Table4[SpcRecID],0))</f>
        <v>Great Frigatebird</v>
      </c>
      <c r="H3038" s="83" t="str">
        <f>INDEX(Data!E$2:E$6500,MATCH(A3038,Data!$A$2:$A$6500,0))</f>
        <v>Non-breeding</v>
      </c>
      <c r="I3038" s="90">
        <f>INDEX(Data!P$2:P$6500,MATCH(A3038,Data!$A$2:$A$6500,0))</f>
        <v>1991</v>
      </c>
      <c r="J3038" s="90">
        <f>INDEX(Data!Q$2:Q$6500,MATCH($A3038,Data!$A$2:$A$6500,0))</f>
        <v>1991</v>
      </c>
      <c r="K3038" s="90">
        <f>INDEX(Data!F$2:F$6500,MATCH($A3038,Data!$A$2:$A$6500,0))</f>
        <v>0</v>
      </c>
      <c r="L3038" s="90">
        <f>INDEX(Data!G$2:G$6500,MATCH($A3038,Data!$A$2:$A$6500,0))</f>
        <v>0</v>
      </c>
      <c r="M3038" s="90">
        <f>INDEX(Data!H$2:H$6500,MATCH($A3038,Data!$A$2:$A$6500,0))</f>
        <v>0</v>
      </c>
      <c r="N3038" s="90">
        <f>INDEX(Data!I$2:I$6500,MATCH($A3038,Data!$A$2:$A$6500,0))</f>
        <v>0</v>
      </c>
      <c r="O3038" s="83">
        <f>INDEX(Data!J$2:J$6500,MATCH($A3038,Data!$A$2:$A$6500,0))</f>
        <v>0</v>
      </c>
      <c r="P3038" t="str">
        <f>_xlfn.XLOOKUP(B3038,Table3[RefID],Table3[Citation])</f>
        <v>Engbring (1992)</v>
      </c>
    </row>
    <row r="3039" spans="1:16" x14ac:dyDescent="0.35">
      <c r="A3039" s="68">
        <v>3037</v>
      </c>
      <c r="B3039" s="69">
        <v>170</v>
      </c>
      <c r="C3039" s="69">
        <v>17009</v>
      </c>
      <c r="D3039" s="70">
        <v>3845</v>
      </c>
      <c r="E3039" t="str">
        <f>INDEX(Table5[EEZ],MATCH(C3039,Table5[Colony_ID],0))</f>
        <v>Palau Exclusive Economic Zone</v>
      </c>
      <c r="F3039" t="str">
        <f>INDEX(Table5[Corrected Island/Colony Name],MATCH('Full Data'!C3039,Table5[Colony_ID],0))</f>
        <v>Ngeruangel</v>
      </c>
      <c r="G3039" t="str">
        <f>INDEX(Table4[Common_Name],MATCH('Full Data'!D3039,Table4[SpcRecID],0))</f>
        <v>Great Frigatebird</v>
      </c>
      <c r="H3039" s="83" t="str">
        <f>INDEX(Data!E$2:E$6500,MATCH(A3039,Data!$A$2:$A$6500,0))</f>
        <v>Non-breeding</v>
      </c>
      <c r="I3039" s="90">
        <f>INDEX(Data!P$2:P$6500,MATCH(A3039,Data!$A$2:$A$6500,0))</f>
        <v>1991</v>
      </c>
      <c r="J3039" s="90">
        <f>INDEX(Data!Q$2:Q$6500,MATCH($A3039,Data!$A$2:$A$6500,0))</f>
        <v>1991</v>
      </c>
      <c r="K3039" s="90">
        <f>INDEX(Data!F$2:F$6500,MATCH($A3039,Data!$A$2:$A$6500,0))</f>
        <v>0</v>
      </c>
      <c r="L3039" s="90">
        <f>INDEX(Data!G$2:G$6500,MATCH($A3039,Data!$A$2:$A$6500,0))</f>
        <v>0</v>
      </c>
      <c r="M3039" s="90">
        <f>INDEX(Data!H$2:H$6500,MATCH($A3039,Data!$A$2:$A$6500,0))</f>
        <v>0</v>
      </c>
      <c r="N3039" s="90">
        <f>INDEX(Data!I$2:I$6500,MATCH($A3039,Data!$A$2:$A$6500,0))</f>
        <v>0</v>
      </c>
      <c r="O3039" s="83">
        <f>INDEX(Data!J$2:J$6500,MATCH($A3039,Data!$A$2:$A$6500,0))</f>
        <v>0</v>
      </c>
      <c r="P3039" t="str">
        <f>_xlfn.XLOOKUP(B3039,Table3[RefID],Table3[Citation])</f>
        <v>Engbring (1992)</v>
      </c>
    </row>
    <row r="3040" spans="1:16" x14ac:dyDescent="0.35">
      <c r="A3040" s="68">
        <v>3038</v>
      </c>
      <c r="B3040" s="69">
        <v>170</v>
      </c>
      <c r="C3040" s="69">
        <v>17009</v>
      </c>
      <c r="D3040" s="69">
        <v>3288</v>
      </c>
      <c r="E3040" t="str">
        <f>INDEX(Table5[EEZ],MATCH(C3040,Table5[Colony_ID],0))</f>
        <v>Palau Exclusive Economic Zone</v>
      </c>
      <c r="F3040" t="str">
        <f>INDEX(Table5[Corrected Island/Colony Name],MATCH('Full Data'!C3040,Table5[Colony_ID],0))</f>
        <v>Ngeruangel</v>
      </c>
      <c r="G3040" t="str">
        <f>INDEX(Table4[Common_Name],MATCH('Full Data'!D3040,Table4[SpcRecID],0))</f>
        <v>Sooty Tern</v>
      </c>
      <c r="H3040" s="83" t="str">
        <f>INDEX(Data!E$2:E$6500,MATCH(A3040,Data!$A$2:$A$6500,0))</f>
        <v>Confirmed</v>
      </c>
      <c r="I3040" s="90">
        <f>INDEX(Data!P$2:P$6500,MATCH(A3040,Data!$A$2:$A$6500,0))</f>
        <v>1991</v>
      </c>
      <c r="J3040" s="90">
        <f>INDEX(Data!Q$2:Q$6500,MATCH($A3040,Data!$A$2:$A$6500,0))</f>
        <v>1991</v>
      </c>
      <c r="K3040" s="90">
        <f>INDEX(Data!F$2:F$6500,MATCH($A3040,Data!$A$2:$A$6500,0))</f>
        <v>0</v>
      </c>
      <c r="L3040" s="90">
        <f>INDEX(Data!G$2:G$6500,MATCH($A3040,Data!$A$2:$A$6500,0))</f>
        <v>0</v>
      </c>
      <c r="M3040" s="90">
        <f>INDEX(Data!H$2:H$6500,MATCH($A3040,Data!$A$2:$A$6500,0))</f>
        <v>0</v>
      </c>
      <c r="N3040" s="90">
        <f>INDEX(Data!I$2:I$6500,MATCH($A3040,Data!$A$2:$A$6500,0))</f>
        <v>0</v>
      </c>
      <c r="O3040" s="83">
        <f>INDEX(Data!J$2:J$6500,MATCH($A3040,Data!$A$2:$A$6500,0))</f>
        <v>0</v>
      </c>
      <c r="P3040" t="str">
        <f>_xlfn.XLOOKUP(B3040,Table3[RefID],Table3[Citation])</f>
        <v>Engbring (1992)</v>
      </c>
    </row>
    <row r="3041" spans="1:16" x14ac:dyDescent="0.35">
      <c r="A3041" s="68">
        <v>3039</v>
      </c>
      <c r="B3041" s="69">
        <v>170</v>
      </c>
      <c r="C3041" s="69">
        <v>17001</v>
      </c>
      <c r="D3041" s="69">
        <v>3650</v>
      </c>
      <c r="E3041" t="str">
        <f>INDEX(Table5[EEZ],MATCH(C3041,Table5[Colony_ID],0))</f>
        <v>Palau Exclusive Economic Zone</v>
      </c>
      <c r="F3041" t="str">
        <f>INDEX(Table5[Corrected Island/Colony Name],MATCH('Full Data'!C3041,Table5[Colony_ID],0))</f>
        <v>Babelthuap</v>
      </c>
      <c r="G3041" t="str">
        <f>INDEX(Table4[Common_Name],MATCH('Full Data'!D3041,Table4[SpcRecID],0))</f>
        <v>White-tailed Tropicbird</v>
      </c>
      <c r="H3041" s="83" t="str">
        <f>INDEX(Data!E$2:E$6500,MATCH(A3041,Data!$A$2:$A$6500,0))</f>
        <v>Confirmed</v>
      </c>
      <c r="I3041" s="90">
        <f>INDEX(Data!P$2:P$6500,MATCH(A3041,Data!$A$2:$A$6500,0))</f>
        <v>1991</v>
      </c>
      <c r="J3041" s="90">
        <f>INDEX(Data!Q$2:Q$6500,MATCH($A3041,Data!$A$2:$A$6500,0))</f>
        <v>1991</v>
      </c>
      <c r="K3041" s="90">
        <f>INDEX(Data!F$2:F$6500,MATCH($A3041,Data!$A$2:$A$6500,0))</f>
        <v>373</v>
      </c>
      <c r="L3041" s="90">
        <f>INDEX(Data!G$2:G$6500,MATCH($A3041,Data!$A$2:$A$6500,0))</f>
        <v>373</v>
      </c>
      <c r="M3041" s="90">
        <f>INDEX(Data!H$2:H$6500,MATCH($A3041,Data!$A$2:$A$6500,0))</f>
        <v>0</v>
      </c>
      <c r="N3041" s="90">
        <f>INDEX(Data!I$2:I$6500,MATCH($A3041,Data!$A$2:$A$6500,0))</f>
        <v>0</v>
      </c>
      <c r="O3041" s="83" t="str">
        <f>INDEX(Data!J$2:J$6500,MATCH($A3041,Data!$A$2:$A$6500,0))</f>
        <v>individuals</v>
      </c>
      <c r="P3041" t="str">
        <f>_xlfn.XLOOKUP(B3041,Table3[RefID],Table3[Citation])</f>
        <v>Engbring (1992)</v>
      </c>
    </row>
    <row r="3042" spans="1:16" x14ac:dyDescent="0.35">
      <c r="A3042" s="68">
        <v>3040</v>
      </c>
      <c r="B3042" s="69">
        <v>170</v>
      </c>
      <c r="C3042" s="69">
        <v>17008</v>
      </c>
      <c r="D3042" s="69">
        <v>3650</v>
      </c>
      <c r="E3042" t="str">
        <f>INDEX(Table5[EEZ],MATCH(C3042,Table5[Colony_ID],0))</f>
        <v>Palau Exclusive Economic Zone</v>
      </c>
      <c r="F3042" t="str">
        <f>INDEX(Table5[Corrected Island/Colony Name],MATCH('Full Data'!C3042,Table5[Colony_ID],0))</f>
        <v>Ngeaur</v>
      </c>
      <c r="G3042" t="str">
        <f>INDEX(Table4[Common_Name],MATCH('Full Data'!D3042,Table4[SpcRecID],0))</f>
        <v>White-tailed Tropicbird</v>
      </c>
      <c r="H3042" s="83" t="str">
        <f>INDEX(Data!E$2:E$6500,MATCH(A3042,Data!$A$2:$A$6500,0))</f>
        <v>Confirmed</v>
      </c>
      <c r="I3042" s="90">
        <f>INDEX(Data!P$2:P$6500,MATCH(A3042,Data!$A$2:$A$6500,0))</f>
        <v>1991</v>
      </c>
      <c r="J3042" s="90">
        <f>INDEX(Data!Q$2:Q$6500,MATCH($A3042,Data!$A$2:$A$6500,0))</f>
        <v>1991</v>
      </c>
      <c r="K3042" s="90">
        <f>INDEX(Data!F$2:F$6500,MATCH($A3042,Data!$A$2:$A$6500,0))</f>
        <v>30</v>
      </c>
      <c r="L3042" s="90">
        <f>INDEX(Data!G$2:G$6500,MATCH($A3042,Data!$A$2:$A$6500,0))</f>
        <v>30</v>
      </c>
      <c r="M3042" s="90">
        <f>INDEX(Data!H$2:H$6500,MATCH($A3042,Data!$A$2:$A$6500,0))</f>
        <v>0</v>
      </c>
      <c r="N3042" s="90">
        <f>INDEX(Data!I$2:I$6500,MATCH($A3042,Data!$A$2:$A$6500,0))</f>
        <v>0</v>
      </c>
      <c r="O3042" s="83" t="str">
        <f>INDEX(Data!J$2:J$6500,MATCH($A3042,Data!$A$2:$A$6500,0))</f>
        <v>individuals</v>
      </c>
      <c r="P3042" t="str">
        <f>_xlfn.XLOOKUP(B3042,Table3[RefID],Table3[Citation])</f>
        <v>Engbring (1992)</v>
      </c>
    </row>
    <row r="3043" spans="1:16" x14ac:dyDescent="0.35">
      <c r="A3043" s="68">
        <v>3041</v>
      </c>
      <c r="B3043" s="69">
        <v>170</v>
      </c>
      <c r="C3043" s="69">
        <v>17010</v>
      </c>
      <c r="D3043" s="69">
        <v>3650</v>
      </c>
      <c r="E3043" t="str">
        <f>INDEX(Table5[EEZ],MATCH(C3043,Table5[Colony_ID],0))</f>
        <v>Palau Exclusive Economic Zone</v>
      </c>
      <c r="F3043" t="str">
        <f>INDEX(Table5[Corrected Island/Colony Name],MATCH('Full Data'!C3043,Table5[Colony_ID],0))</f>
        <v>Peleliou</v>
      </c>
      <c r="G3043" t="str">
        <f>INDEX(Table4[Common_Name],MATCH('Full Data'!D3043,Table4[SpcRecID],0))</f>
        <v>White-tailed Tropicbird</v>
      </c>
      <c r="H3043" s="83" t="str">
        <f>INDEX(Data!E$2:E$6500,MATCH(A3043,Data!$A$2:$A$6500,0))</f>
        <v>Confirmed</v>
      </c>
      <c r="I3043" s="90">
        <f>INDEX(Data!P$2:P$6500,MATCH(A3043,Data!$A$2:$A$6500,0))</f>
        <v>1991</v>
      </c>
      <c r="J3043" s="90">
        <f>INDEX(Data!Q$2:Q$6500,MATCH($A3043,Data!$A$2:$A$6500,0))</f>
        <v>1991</v>
      </c>
      <c r="K3043" s="90">
        <f>INDEX(Data!F$2:F$6500,MATCH($A3043,Data!$A$2:$A$6500,0))</f>
        <v>9</v>
      </c>
      <c r="L3043" s="90">
        <f>INDEX(Data!G$2:G$6500,MATCH($A3043,Data!$A$2:$A$6500,0))</f>
        <v>9</v>
      </c>
      <c r="M3043" s="90">
        <f>INDEX(Data!H$2:H$6500,MATCH($A3043,Data!$A$2:$A$6500,0))</f>
        <v>0</v>
      </c>
      <c r="N3043" s="90">
        <f>INDEX(Data!I$2:I$6500,MATCH($A3043,Data!$A$2:$A$6500,0))</f>
        <v>0</v>
      </c>
      <c r="O3043" s="83" t="str">
        <f>INDEX(Data!J$2:J$6500,MATCH($A3043,Data!$A$2:$A$6500,0))</f>
        <v>individuals</v>
      </c>
      <c r="P3043" t="str">
        <f>_xlfn.XLOOKUP(B3043,Table3[RefID],Table3[Citation])</f>
        <v>Engbring (1992)</v>
      </c>
    </row>
    <row r="3044" spans="1:16" x14ac:dyDescent="0.35">
      <c r="A3044" s="68">
        <v>3042</v>
      </c>
      <c r="B3044" s="69">
        <v>170</v>
      </c>
      <c r="C3044" s="69">
        <v>17011</v>
      </c>
      <c r="D3044" s="69">
        <v>3650</v>
      </c>
      <c r="E3044" t="str">
        <f>INDEX(Table5[EEZ],MATCH(C3044,Table5[Colony_ID],0))</f>
        <v>Palau Exclusive Economic Zone</v>
      </c>
      <c r="F3044" t="str">
        <f>INDEX(Table5[Corrected Island/Colony Name],MATCH('Full Data'!C3044,Table5[Colony_ID],0))</f>
        <v>Rock Islands</v>
      </c>
      <c r="G3044" t="str">
        <f>INDEX(Table4[Common_Name],MATCH('Full Data'!D3044,Table4[SpcRecID],0))</f>
        <v>White-tailed Tropicbird</v>
      </c>
      <c r="H3044" s="83" t="str">
        <f>INDEX(Data!E$2:E$6500,MATCH(A3044,Data!$A$2:$A$6500,0))</f>
        <v>Potential Breeding</v>
      </c>
      <c r="I3044" s="90">
        <f>INDEX(Data!P$2:P$6500,MATCH(A3044,Data!$A$2:$A$6500,0))</f>
        <v>1991</v>
      </c>
      <c r="J3044" s="90">
        <f>INDEX(Data!Q$2:Q$6500,MATCH($A3044,Data!$A$2:$A$6500,0))</f>
        <v>1991</v>
      </c>
      <c r="K3044" s="90">
        <f>INDEX(Data!F$2:F$6500,MATCH($A3044,Data!$A$2:$A$6500,0))</f>
        <v>0</v>
      </c>
      <c r="L3044" s="90">
        <f>INDEX(Data!G$2:G$6500,MATCH($A3044,Data!$A$2:$A$6500,0))</f>
        <v>0</v>
      </c>
      <c r="M3044" s="90">
        <f>INDEX(Data!H$2:H$6500,MATCH($A3044,Data!$A$2:$A$6500,0))</f>
        <v>0</v>
      </c>
      <c r="N3044" s="90">
        <f>INDEX(Data!I$2:I$6500,MATCH($A3044,Data!$A$2:$A$6500,0))</f>
        <v>0</v>
      </c>
      <c r="O3044" s="83">
        <f>INDEX(Data!J$2:J$6500,MATCH($A3044,Data!$A$2:$A$6500,0))</f>
        <v>0</v>
      </c>
      <c r="P3044" t="str">
        <f>_xlfn.XLOOKUP(B3044,Table3[RefID],Table3[Citation])</f>
        <v>Engbring (1992)</v>
      </c>
    </row>
    <row r="3045" spans="1:16" x14ac:dyDescent="0.35">
      <c r="A3045" s="68">
        <v>3043</v>
      </c>
      <c r="B3045" s="69">
        <v>171</v>
      </c>
      <c r="C3045" s="69">
        <v>17003</v>
      </c>
      <c r="D3045" s="69">
        <v>3295</v>
      </c>
      <c r="E3045" t="str">
        <f>INDEX(Table5[EEZ],MATCH(C3045,Table5[Colony_ID],0))</f>
        <v>Palau Exclusive Economic Zone</v>
      </c>
      <c r="F3045" t="str">
        <f>INDEX(Table5[Corrected Island/Colony Name],MATCH('Full Data'!C3045,Table5[Colony_ID],0))</f>
        <v>Fanna Island</v>
      </c>
      <c r="G3045" t="str">
        <f>INDEX(Table4[Common_Name],MATCH('Full Data'!D3045,Table4[SpcRecID],0))</f>
        <v>Black Noddy</v>
      </c>
      <c r="H3045" s="83" t="str">
        <f>INDEX(Data!E$2:E$6500,MATCH(A3045,Data!$A$2:$A$6500,0))</f>
        <v>Confirmed</v>
      </c>
      <c r="I3045" s="90">
        <f>INDEX(Data!P$2:P$6500,MATCH(A3045,Data!$A$2:$A$6500,0))</f>
        <v>1992</v>
      </c>
      <c r="J3045" s="90">
        <f>INDEX(Data!Q$2:Q$6500,MATCH($A3045,Data!$A$2:$A$6500,0))</f>
        <v>1992</v>
      </c>
      <c r="K3045" s="90">
        <f>INDEX(Data!F$2:F$6500,MATCH($A3045,Data!$A$2:$A$6500,0))</f>
        <v>6000</v>
      </c>
      <c r="L3045" s="90">
        <f>INDEX(Data!G$2:G$6500,MATCH($A3045,Data!$A$2:$A$6500,0))</f>
        <v>10000</v>
      </c>
      <c r="M3045" s="90">
        <f>INDEX(Data!H$2:H$6500,MATCH($A3045,Data!$A$2:$A$6500,0))</f>
        <v>0</v>
      </c>
      <c r="N3045" s="90">
        <f>INDEX(Data!I$2:I$6500,MATCH($A3045,Data!$A$2:$A$6500,0))</f>
        <v>0</v>
      </c>
      <c r="O3045" s="83" t="str">
        <f>INDEX(Data!J$2:J$6500,MATCH($A3045,Data!$A$2:$A$6500,0))</f>
        <v>individuals</v>
      </c>
      <c r="P3045" t="str">
        <f>_xlfn.XLOOKUP(B3045,Table3[RefID],Table3[Citation])</f>
        <v>Kepler (1992)</v>
      </c>
    </row>
    <row r="3046" spans="1:16" x14ac:dyDescent="0.35">
      <c r="A3046" s="68">
        <v>3044</v>
      </c>
      <c r="B3046" s="69">
        <v>171</v>
      </c>
      <c r="C3046" s="69">
        <v>17012</v>
      </c>
      <c r="D3046" s="69">
        <v>3295</v>
      </c>
      <c r="E3046" t="str">
        <f>INDEX(Table5[EEZ],MATCH(C3046,Table5[Colony_ID],0))</f>
        <v>Palau Exclusive Economic Zone</v>
      </c>
      <c r="F3046" t="str">
        <f>INDEX(Table5[Corrected Island/Colony Name],MATCH('Full Data'!C3046,Table5[Colony_ID],0))</f>
        <v>Sonsorol Islands</v>
      </c>
      <c r="G3046" t="str">
        <f>INDEX(Table4[Common_Name],MATCH('Full Data'!D3046,Table4[SpcRecID],0))</f>
        <v>Black Noddy</v>
      </c>
      <c r="H3046" s="83" t="str">
        <f>INDEX(Data!E$2:E$6500,MATCH(A3046,Data!$A$2:$A$6500,0))</f>
        <v>Confirmed</v>
      </c>
      <c r="I3046" s="90">
        <f>INDEX(Data!P$2:P$6500,MATCH(A3046,Data!$A$2:$A$6500,0))</f>
        <v>1992</v>
      </c>
      <c r="J3046" s="90">
        <f>INDEX(Data!Q$2:Q$6500,MATCH($A3046,Data!$A$2:$A$6500,0))</f>
        <v>1992</v>
      </c>
      <c r="K3046" s="90">
        <f>INDEX(Data!F$2:F$6500,MATCH($A3046,Data!$A$2:$A$6500,0))</f>
        <v>200</v>
      </c>
      <c r="L3046" s="90">
        <f>INDEX(Data!G$2:G$6500,MATCH($A3046,Data!$A$2:$A$6500,0))</f>
        <v>250</v>
      </c>
      <c r="M3046" s="90">
        <f>INDEX(Data!H$2:H$6500,MATCH($A3046,Data!$A$2:$A$6500,0))</f>
        <v>0</v>
      </c>
      <c r="N3046" s="90">
        <f>INDEX(Data!I$2:I$6500,MATCH($A3046,Data!$A$2:$A$6500,0))</f>
        <v>0</v>
      </c>
      <c r="O3046" s="83" t="str">
        <f>INDEX(Data!J$2:J$6500,MATCH($A3046,Data!$A$2:$A$6500,0))</f>
        <v>individuals</v>
      </c>
      <c r="P3046" t="str">
        <f>_xlfn.XLOOKUP(B3046,Table3[RefID],Table3[Citation])</f>
        <v>Kepler (1992)</v>
      </c>
    </row>
    <row r="3047" spans="1:16" x14ac:dyDescent="0.35">
      <c r="A3047" s="68">
        <v>3045</v>
      </c>
      <c r="B3047" s="69">
        <v>171</v>
      </c>
      <c r="C3047" s="69">
        <v>17003</v>
      </c>
      <c r="D3047" s="69">
        <v>3659</v>
      </c>
      <c r="E3047" t="str">
        <f>INDEX(Table5[EEZ],MATCH(C3047,Table5[Colony_ID],0))</f>
        <v>Palau Exclusive Economic Zone</v>
      </c>
      <c r="F3047" t="str">
        <f>INDEX(Table5[Corrected Island/Colony Name],MATCH('Full Data'!C3047,Table5[Colony_ID],0))</f>
        <v>Fanna Island</v>
      </c>
      <c r="G3047" t="str">
        <f>INDEX(Table4[Common_Name],MATCH('Full Data'!D3047,Table4[SpcRecID],0))</f>
        <v>Brown Booby</v>
      </c>
      <c r="H3047" s="83" t="str">
        <f>INDEX(Data!E$2:E$6500,MATCH(A3047,Data!$A$2:$A$6500,0))</f>
        <v>Confirmed</v>
      </c>
      <c r="I3047" s="90">
        <f>INDEX(Data!P$2:P$6500,MATCH(A3047,Data!$A$2:$A$6500,0))</f>
        <v>1992</v>
      </c>
      <c r="J3047" s="90">
        <f>INDEX(Data!Q$2:Q$6500,MATCH($A3047,Data!$A$2:$A$6500,0))</f>
        <v>1992</v>
      </c>
      <c r="K3047" s="90">
        <f>INDEX(Data!F$2:F$6500,MATCH($A3047,Data!$A$2:$A$6500,0))</f>
        <v>0</v>
      </c>
      <c r="L3047" s="90">
        <f>INDEX(Data!G$2:G$6500,MATCH($A3047,Data!$A$2:$A$6500,0))</f>
        <v>0</v>
      </c>
      <c r="M3047" s="90">
        <f>INDEX(Data!H$2:H$6500,MATCH($A3047,Data!$A$2:$A$6500,0))</f>
        <v>0</v>
      </c>
      <c r="N3047" s="90">
        <f>INDEX(Data!I$2:I$6500,MATCH($A3047,Data!$A$2:$A$6500,0))</f>
        <v>0</v>
      </c>
      <c r="O3047" s="83">
        <f>INDEX(Data!J$2:J$6500,MATCH($A3047,Data!$A$2:$A$6500,0))</f>
        <v>0</v>
      </c>
      <c r="P3047" t="str">
        <f>_xlfn.XLOOKUP(B3047,Table3[RefID],Table3[Citation])</f>
        <v>Kepler (1992)</v>
      </c>
    </row>
    <row r="3048" spans="1:16" x14ac:dyDescent="0.35">
      <c r="A3048" s="68">
        <v>3046</v>
      </c>
      <c r="B3048" s="69">
        <v>171</v>
      </c>
      <c r="C3048" s="69">
        <v>17000</v>
      </c>
      <c r="D3048" s="69">
        <v>3294</v>
      </c>
      <c r="E3048" t="str">
        <f>INDEX(Table5[EEZ],MATCH(C3048,Table5[Colony_ID],0))</f>
        <v>Palau Exclusive Economic Zone</v>
      </c>
      <c r="F3048" t="str">
        <f>INDEX(Table5[Corrected Island/Colony Name],MATCH('Full Data'!C3048,Table5[Colony_ID],0))</f>
        <v>Anna Island</v>
      </c>
      <c r="G3048" t="str">
        <f>INDEX(Table4[Common_Name],MATCH('Full Data'!D3048,Table4[SpcRecID],0))</f>
        <v>Brown Noddy</v>
      </c>
      <c r="H3048" s="83" t="str">
        <f>INDEX(Data!E$2:E$6500,MATCH(A3048,Data!$A$2:$A$6500,0))</f>
        <v>Confirmed</v>
      </c>
      <c r="I3048" s="90">
        <f>INDEX(Data!P$2:P$6500,MATCH(A3048,Data!$A$2:$A$6500,0))</f>
        <v>1992</v>
      </c>
      <c r="J3048" s="90">
        <f>INDEX(Data!Q$2:Q$6500,MATCH($A3048,Data!$A$2:$A$6500,0))</f>
        <v>1992</v>
      </c>
      <c r="K3048" s="90">
        <f>INDEX(Data!F$2:F$6500,MATCH($A3048,Data!$A$2:$A$6500,0))</f>
        <v>300</v>
      </c>
      <c r="L3048" s="90">
        <f>INDEX(Data!G$2:G$6500,MATCH($A3048,Data!$A$2:$A$6500,0))</f>
        <v>700</v>
      </c>
      <c r="M3048" s="90">
        <f>INDEX(Data!H$2:H$6500,MATCH($A3048,Data!$A$2:$A$6500,0))</f>
        <v>0</v>
      </c>
      <c r="N3048" s="90">
        <f>INDEX(Data!I$2:I$6500,MATCH($A3048,Data!$A$2:$A$6500,0))</f>
        <v>0</v>
      </c>
      <c r="O3048" s="83" t="str">
        <f>INDEX(Data!J$2:J$6500,MATCH($A3048,Data!$A$2:$A$6500,0))</f>
        <v>individuals</v>
      </c>
      <c r="P3048" t="str">
        <f>_xlfn.XLOOKUP(B3048,Table3[RefID],Table3[Citation])</f>
        <v>Kepler (1992)</v>
      </c>
    </row>
    <row r="3049" spans="1:16" x14ac:dyDescent="0.35">
      <c r="A3049" s="68">
        <v>3047</v>
      </c>
      <c r="B3049" s="69">
        <v>171</v>
      </c>
      <c r="C3049" s="69">
        <v>17006</v>
      </c>
      <c r="D3049" s="69">
        <v>3294</v>
      </c>
      <c r="E3049" t="str">
        <f>INDEX(Table5[EEZ],MATCH(C3049,Table5[Colony_ID],0))</f>
        <v>Palau Exclusive Economic Zone</v>
      </c>
      <c r="F3049" t="str">
        <f>INDEX(Table5[Corrected Island/Colony Name],MATCH('Full Data'!C3049,Table5[Colony_ID],0))</f>
        <v>Merir</v>
      </c>
      <c r="G3049" t="str">
        <f>INDEX(Table4[Common_Name],MATCH('Full Data'!D3049,Table4[SpcRecID],0))</f>
        <v>Brown Noddy</v>
      </c>
      <c r="H3049" s="83" t="str">
        <f>INDEX(Data!E$2:E$6500,MATCH(A3049,Data!$A$2:$A$6500,0))</f>
        <v>Confirmed</v>
      </c>
      <c r="I3049" s="90">
        <f>INDEX(Data!P$2:P$6500,MATCH(A3049,Data!$A$2:$A$6500,0))</f>
        <v>1992</v>
      </c>
      <c r="J3049" s="90">
        <f>INDEX(Data!Q$2:Q$6500,MATCH($A3049,Data!$A$2:$A$6500,0))</f>
        <v>1992</v>
      </c>
      <c r="K3049" s="90">
        <f>INDEX(Data!F$2:F$6500,MATCH($A3049,Data!$A$2:$A$6500,0))</f>
        <v>0</v>
      </c>
      <c r="L3049" s="90">
        <f>INDEX(Data!G$2:G$6500,MATCH($A3049,Data!$A$2:$A$6500,0))</f>
        <v>0</v>
      </c>
      <c r="M3049" s="90">
        <f>INDEX(Data!H$2:H$6500,MATCH($A3049,Data!$A$2:$A$6500,0))</f>
        <v>0</v>
      </c>
      <c r="N3049" s="90">
        <f>INDEX(Data!I$2:I$6500,MATCH($A3049,Data!$A$2:$A$6500,0))</f>
        <v>0</v>
      </c>
      <c r="O3049" s="83">
        <f>INDEX(Data!J$2:J$6500,MATCH($A3049,Data!$A$2:$A$6500,0))</f>
        <v>0</v>
      </c>
      <c r="P3049" t="str">
        <f>_xlfn.XLOOKUP(B3049,Table3[RefID],Table3[Citation])</f>
        <v>Kepler (1992)</v>
      </c>
    </row>
    <row r="3050" spans="1:16" x14ac:dyDescent="0.35">
      <c r="A3050" s="68">
        <v>3048</v>
      </c>
      <c r="B3050" s="69">
        <v>171</v>
      </c>
      <c r="C3050" s="69">
        <v>17012</v>
      </c>
      <c r="D3050" s="69">
        <v>3294</v>
      </c>
      <c r="E3050" t="str">
        <f>INDEX(Table5[EEZ],MATCH(C3050,Table5[Colony_ID],0))</f>
        <v>Palau Exclusive Economic Zone</v>
      </c>
      <c r="F3050" t="str">
        <f>INDEX(Table5[Corrected Island/Colony Name],MATCH('Full Data'!C3050,Table5[Colony_ID],0))</f>
        <v>Sonsorol Islands</v>
      </c>
      <c r="G3050" t="str">
        <f>INDEX(Table4[Common_Name],MATCH('Full Data'!D3050,Table4[SpcRecID],0))</f>
        <v>Brown Noddy</v>
      </c>
      <c r="H3050" s="83" t="str">
        <f>INDEX(Data!E$2:E$6500,MATCH(A3050,Data!$A$2:$A$6500,0))</f>
        <v>Confirmed</v>
      </c>
      <c r="I3050" s="90">
        <f>INDEX(Data!P$2:P$6500,MATCH(A3050,Data!$A$2:$A$6500,0))</f>
        <v>1992</v>
      </c>
      <c r="J3050" s="90">
        <f>INDEX(Data!Q$2:Q$6500,MATCH($A3050,Data!$A$2:$A$6500,0))</f>
        <v>1992</v>
      </c>
      <c r="K3050" s="90">
        <f>INDEX(Data!F$2:F$6500,MATCH($A3050,Data!$A$2:$A$6500,0))</f>
        <v>750</v>
      </c>
      <c r="L3050" s="90">
        <f>INDEX(Data!G$2:G$6500,MATCH($A3050,Data!$A$2:$A$6500,0))</f>
        <v>1400</v>
      </c>
      <c r="M3050" s="90">
        <f>INDEX(Data!H$2:H$6500,MATCH($A3050,Data!$A$2:$A$6500,0))</f>
        <v>0</v>
      </c>
      <c r="N3050" s="90">
        <f>INDEX(Data!I$2:I$6500,MATCH($A3050,Data!$A$2:$A$6500,0))</f>
        <v>0</v>
      </c>
      <c r="O3050" s="83" t="str">
        <f>INDEX(Data!J$2:J$6500,MATCH($A3050,Data!$A$2:$A$6500,0))</f>
        <v>individuals</v>
      </c>
      <c r="P3050" t="str">
        <f>_xlfn.XLOOKUP(B3050,Table3[RefID],Table3[Citation])</f>
        <v>Kepler (1992)</v>
      </c>
    </row>
    <row r="3051" spans="1:16" x14ac:dyDescent="0.35">
      <c r="A3051" s="68">
        <v>3049</v>
      </c>
      <c r="B3051" s="69">
        <v>171</v>
      </c>
      <c r="C3051" s="69">
        <v>17000</v>
      </c>
      <c r="D3051" s="69">
        <v>3298</v>
      </c>
      <c r="E3051" t="str">
        <f>INDEX(Table5[EEZ],MATCH(C3051,Table5[Colony_ID],0))</f>
        <v>Palau Exclusive Economic Zone</v>
      </c>
      <c r="F3051" t="str">
        <f>INDEX(Table5[Corrected Island/Colony Name],MATCH('Full Data'!C3051,Table5[Colony_ID],0))</f>
        <v>Anna Island</v>
      </c>
      <c r="G3051" t="str">
        <f>INDEX(Table4[Common_Name],MATCH('Full Data'!D3051,Table4[SpcRecID],0))</f>
        <v>Common White Tern</v>
      </c>
      <c r="H3051" s="83" t="str">
        <f>INDEX(Data!E$2:E$6500,MATCH(A3051,Data!$A$2:$A$6500,0))</f>
        <v>Confirmed</v>
      </c>
      <c r="I3051" s="90">
        <f>INDEX(Data!P$2:P$6500,MATCH(A3051,Data!$A$2:$A$6500,0))</f>
        <v>1992</v>
      </c>
      <c r="J3051" s="90">
        <f>INDEX(Data!Q$2:Q$6500,MATCH($A3051,Data!$A$2:$A$6500,0))</f>
        <v>1992</v>
      </c>
      <c r="K3051" s="90">
        <f>INDEX(Data!F$2:F$6500,MATCH($A3051,Data!$A$2:$A$6500,0))</f>
        <v>200</v>
      </c>
      <c r="L3051" s="90">
        <f>INDEX(Data!G$2:G$6500,MATCH($A3051,Data!$A$2:$A$6500,0))</f>
        <v>500</v>
      </c>
      <c r="M3051" s="90">
        <f>INDEX(Data!H$2:H$6500,MATCH($A3051,Data!$A$2:$A$6500,0))</f>
        <v>0</v>
      </c>
      <c r="N3051" s="90">
        <f>INDEX(Data!I$2:I$6500,MATCH($A3051,Data!$A$2:$A$6500,0))</f>
        <v>0</v>
      </c>
      <c r="O3051" s="83" t="str">
        <f>INDEX(Data!J$2:J$6500,MATCH($A3051,Data!$A$2:$A$6500,0))</f>
        <v>individuals</v>
      </c>
      <c r="P3051" t="str">
        <f>_xlfn.XLOOKUP(B3051,Table3[RefID],Table3[Citation])</f>
        <v>Kepler (1992)</v>
      </c>
    </row>
    <row r="3052" spans="1:16" x14ac:dyDescent="0.35">
      <c r="A3052" s="68">
        <v>3050</v>
      </c>
      <c r="B3052" s="69">
        <v>171</v>
      </c>
      <c r="C3052" s="69">
        <v>17003</v>
      </c>
      <c r="D3052" s="69">
        <v>3298</v>
      </c>
      <c r="E3052" t="str">
        <f>INDEX(Table5[EEZ],MATCH(C3052,Table5[Colony_ID],0))</f>
        <v>Palau Exclusive Economic Zone</v>
      </c>
      <c r="F3052" t="str">
        <f>INDEX(Table5[Corrected Island/Colony Name],MATCH('Full Data'!C3052,Table5[Colony_ID],0))</f>
        <v>Fanna Island</v>
      </c>
      <c r="G3052" t="str">
        <f>INDEX(Table4[Common_Name],MATCH('Full Data'!D3052,Table4[SpcRecID],0))</f>
        <v>Common White Tern</v>
      </c>
      <c r="H3052" s="83" t="str">
        <f>INDEX(Data!E$2:E$6500,MATCH(A3052,Data!$A$2:$A$6500,0))</f>
        <v>Confirmed</v>
      </c>
      <c r="I3052" s="90">
        <f>INDEX(Data!P$2:P$6500,MATCH(A3052,Data!$A$2:$A$6500,0))</f>
        <v>1992</v>
      </c>
      <c r="J3052" s="90">
        <f>INDEX(Data!Q$2:Q$6500,MATCH($A3052,Data!$A$2:$A$6500,0))</f>
        <v>1992</v>
      </c>
      <c r="K3052" s="90">
        <f>INDEX(Data!F$2:F$6500,MATCH($A3052,Data!$A$2:$A$6500,0))</f>
        <v>6000</v>
      </c>
      <c r="L3052" s="90">
        <f>INDEX(Data!G$2:G$6500,MATCH($A3052,Data!$A$2:$A$6500,0))</f>
        <v>10000</v>
      </c>
      <c r="M3052" s="90">
        <f>INDEX(Data!H$2:H$6500,MATCH($A3052,Data!$A$2:$A$6500,0))</f>
        <v>0</v>
      </c>
      <c r="N3052" s="90">
        <f>INDEX(Data!I$2:I$6500,MATCH($A3052,Data!$A$2:$A$6500,0))</f>
        <v>0</v>
      </c>
      <c r="O3052" s="83" t="str">
        <f>INDEX(Data!J$2:J$6500,MATCH($A3052,Data!$A$2:$A$6500,0))</f>
        <v>individuals</v>
      </c>
      <c r="P3052" t="str">
        <f>_xlfn.XLOOKUP(B3052,Table3[RefID],Table3[Citation])</f>
        <v>Kepler (1992)</v>
      </c>
    </row>
    <row r="3053" spans="1:16" x14ac:dyDescent="0.35">
      <c r="A3053" s="68">
        <v>3051</v>
      </c>
      <c r="B3053" s="69">
        <v>171</v>
      </c>
      <c r="C3053" s="69">
        <v>17006</v>
      </c>
      <c r="D3053" s="69">
        <v>3298</v>
      </c>
      <c r="E3053" t="str">
        <f>INDEX(Table5[EEZ],MATCH(C3053,Table5[Colony_ID],0))</f>
        <v>Palau Exclusive Economic Zone</v>
      </c>
      <c r="F3053" t="str">
        <f>INDEX(Table5[Corrected Island/Colony Name],MATCH('Full Data'!C3053,Table5[Colony_ID],0))</f>
        <v>Merir</v>
      </c>
      <c r="G3053" t="str">
        <f>INDEX(Table4[Common_Name],MATCH('Full Data'!D3053,Table4[SpcRecID],0))</f>
        <v>Common White Tern</v>
      </c>
      <c r="H3053" s="83" t="str">
        <f>INDEX(Data!E$2:E$6500,MATCH(A3053,Data!$A$2:$A$6500,0))</f>
        <v>Confirmed</v>
      </c>
      <c r="I3053" s="90">
        <f>INDEX(Data!P$2:P$6500,MATCH(A3053,Data!$A$2:$A$6500,0))</f>
        <v>1992</v>
      </c>
      <c r="J3053" s="90">
        <f>INDEX(Data!Q$2:Q$6500,MATCH($A3053,Data!$A$2:$A$6500,0))</f>
        <v>1992</v>
      </c>
      <c r="K3053" s="90">
        <f>INDEX(Data!F$2:F$6500,MATCH($A3053,Data!$A$2:$A$6500,0))</f>
        <v>0</v>
      </c>
      <c r="L3053" s="90">
        <f>INDEX(Data!G$2:G$6500,MATCH($A3053,Data!$A$2:$A$6500,0))</f>
        <v>0</v>
      </c>
      <c r="M3053" s="90">
        <f>INDEX(Data!H$2:H$6500,MATCH($A3053,Data!$A$2:$A$6500,0))</f>
        <v>0</v>
      </c>
      <c r="N3053" s="90">
        <f>INDEX(Data!I$2:I$6500,MATCH($A3053,Data!$A$2:$A$6500,0))</f>
        <v>0</v>
      </c>
      <c r="O3053" s="83">
        <f>INDEX(Data!J$2:J$6500,MATCH($A3053,Data!$A$2:$A$6500,0))</f>
        <v>0</v>
      </c>
      <c r="P3053" t="str">
        <f>_xlfn.XLOOKUP(B3053,Table3[RefID],Table3[Citation])</f>
        <v>Kepler (1992)</v>
      </c>
    </row>
    <row r="3054" spans="1:16" x14ac:dyDescent="0.35">
      <c r="A3054" s="68">
        <v>3052</v>
      </c>
      <c r="B3054" s="69">
        <v>171</v>
      </c>
      <c r="C3054" s="69">
        <v>17012</v>
      </c>
      <c r="D3054" s="69">
        <v>3298</v>
      </c>
      <c r="E3054" t="str">
        <f>INDEX(Table5[EEZ],MATCH(C3054,Table5[Colony_ID],0))</f>
        <v>Palau Exclusive Economic Zone</v>
      </c>
      <c r="F3054" t="str">
        <f>INDEX(Table5[Corrected Island/Colony Name],MATCH('Full Data'!C3054,Table5[Colony_ID],0))</f>
        <v>Sonsorol Islands</v>
      </c>
      <c r="G3054" t="str">
        <f>INDEX(Table4[Common_Name],MATCH('Full Data'!D3054,Table4[SpcRecID],0))</f>
        <v>Common White Tern</v>
      </c>
      <c r="H3054" s="83" t="str">
        <f>INDEX(Data!E$2:E$6500,MATCH(A3054,Data!$A$2:$A$6500,0))</f>
        <v>Confirmed</v>
      </c>
      <c r="I3054" s="90">
        <f>INDEX(Data!P$2:P$6500,MATCH(A3054,Data!$A$2:$A$6500,0))</f>
        <v>1992</v>
      </c>
      <c r="J3054" s="90">
        <f>INDEX(Data!Q$2:Q$6500,MATCH($A3054,Data!$A$2:$A$6500,0))</f>
        <v>1992</v>
      </c>
      <c r="K3054" s="90">
        <f>INDEX(Data!F$2:F$6500,MATCH($A3054,Data!$A$2:$A$6500,0))</f>
        <v>750</v>
      </c>
      <c r="L3054" s="90">
        <f>INDEX(Data!G$2:G$6500,MATCH($A3054,Data!$A$2:$A$6500,0))</f>
        <v>1400</v>
      </c>
      <c r="M3054" s="90">
        <f>INDEX(Data!H$2:H$6500,MATCH($A3054,Data!$A$2:$A$6500,0))</f>
        <v>0</v>
      </c>
      <c r="N3054" s="90">
        <f>INDEX(Data!I$2:I$6500,MATCH($A3054,Data!$A$2:$A$6500,0))</f>
        <v>0</v>
      </c>
      <c r="O3054" s="83" t="str">
        <f>INDEX(Data!J$2:J$6500,MATCH($A3054,Data!$A$2:$A$6500,0))</f>
        <v>individuals</v>
      </c>
      <c r="P3054" t="str">
        <f>_xlfn.XLOOKUP(B3054,Table3[RefID],Table3[Citation])</f>
        <v>Kepler (1992)</v>
      </c>
    </row>
    <row r="3055" spans="1:16" x14ac:dyDescent="0.35">
      <c r="A3055" s="68">
        <v>3053</v>
      </c>
      <c r="B3055" s="69">
        <v>171</v>
      </c>
      <c r="C3055" s="69">
        <v>17013</v>
      </c>
      <c r="D3055" s="69">
        <v>3298</v>
      </c>
      <c r="E3055" t="str">
        <f>INDEX(Table5[EEZ],MATCH(C3055,Table5[Colony_ID],0))</f>
        <v>Palau Exclusive Economic Zone</v>
      </c>
      <c r="F3055" t="str">
        <f>INDEX(Table5[Corrected Island/Colony Name],MATCH('Full Data'!C3055,Table5[Colony_ID],0))</f>
        <v>Tobi Island</v>
      </c>
      <c r="G3055" t="str">
        <f>INDEX(Table4[Common_Name],MATCH('Full Data'!D3055,Table4[SpcRecID],0))</f>
        <v>Common White Tern</v>
      </c>
      <c r="H3055" s="83" t="str">
        <f>INDEX(Data!E$2:E$6500,MATCH(A3055,Data!$A$2:$A$6500,0))</f>
        <v>Confirmed</v>
      </c>
      <c r="I3055" s="90">
        <f>INDEX(Data!P$2:P$6500,MATCH(A3055,Data!$A$2:$A$6500,0))</f>
        <v>1992</v>
      </c>
      <c r="J3055" s="90">
        <f>INDEX(Data!Q$2:Q$6500,MATCH($A3055,Data!$A$2:$A$6500,0))</f>
        <v>1992</v>
      </c>
      <c r="K3055" s="90">
        <f>INDEX(Data!F$2:F$6500,MATCH($A3055,Data!$A$2:$A$6500,0))</f>
        <v>0</v>
      </c>
      <c r="L3055" s="90">
        <f>INDEX(Data!G$2:G$6500,MATCH($A3055,Data!$A$2:$A$6500,0))</f>
        <v>0</v>
      </c>
      <c r="M3055" s="90">
        <f>INDEX(Data!H$2:H$6500,MATCH($A3055,Data!$A$2:$A$6500,0))</f>
        <v>0</v>
      </c>
      <c r="N3055" s="90">
        <f>INDEX(Data!I$2:I$6500,MATCH($A3055,Data!$A$2:$A$6500,0))</f>
        <v>0</v>
      </c>
      <c r="O3055" s="83">
        <f>INDEX(Data!J$2:J$6500,MATCH($A3055,Data!$A$2:$A$6500,0))</f>
        <v>0</v>
      </c>
      <c r="P3055" t="str">
        <f>_xlfn.XLOOKUP(B3055,Table3[RefID],Table3[Citation])</f>
        <v>Kepler (1992)</v>
      </c>
    </row>
    <row r="3056" spans="1:16" x14ac:dyDescent="0.35">
      <c r="A3056" s="68">
        <v>3054</v>
      </c>
      <c r="B3056" s="69">
        <v>171</v>
      </c>
      <c r="C3056" s="69">
        <v>17004</v>
      </c>
      <c r="D3056" s="69">
        <v>3263</v>
      </c>
      <c r="E3056" t="str">
        <f>INDEX(Table5[EEZ],MATCH(C3056,Table5[Colony_ID],0))</f>
        <v>Palau Exclusive Economic Zone</v>
      </c>
      <c r="F3056" t="str">
        <f>INDEX(Table5[Corrected Island/Colony Name],MATCH('Full Data'!C3056,Table5[Colony_ID],0))</f>
        <v>Helen Island</v>
      </c>
      <c r="G3056" t="str">
        <f>INDEX(Table4[Common_Name],MATCH('Full Data'!D3056,Table4[SpcRecID],0))</f>
        <v>Greater crested Tern</v>
      </c>
      <c r="H3056" s="83" t="str">
        <f>INDEX(Data!E$2:E$6500,MATCH(A3056,Data!$A$2:$A$6500,0))</f>
        <v>Confirmed</v>
      </c>
      <c r="I3056" s="90">
        <f>INDEX(Data!P$2:P$6500,MATCH(A3056,Data!$A$2:$A$6500,0))</f>
        <v>1992</v>
      </c>
      <c r="J3056" s="90">
        <f>INDEX(Data!Q$2:Q$6500,MATCH($A3056,Data!$A$2:$A$6500,0))</f>
        <v>1992</v>
      </c>
      <c r="K3056" s="90">
        <f>INDEX(Data!F$2:F$6500,MATCH($A3056,Data!$A$2:$A$6500,0))</f>
        <v>0</v>
      </c>
      <c r="L3056" s="90">
        <f>INDEX(Data!G$2:G$6500,MATCH($A3056,Data!$A$2:$A$6500,0))</f>
        <v>0</v>
      </c>
      <c r="M3056" s="90">
        <f>INDEX(Data!H$2:H$6500,MATCH($A3056,Data!$A$2:$A$6500,0))</f>
        <v>0</v>
      </c>
      <c r="N3056" s="90">
        <f>INDEX(Data!I$2:I$6500,MATCH($A3056,Data!$A$2:$A$6500,0))</f>
        <v>0</v>
      </c>
      <c r="O3056" s="83">
        <f>INDEX(Data!J$2:J$6500,MATCH($A3056,Data!$A$2:$A$6500,0))</f>
        <v>0</v>
      </c>
      <c r="P3056" t="str">
        <f>_xlfn.XLOOKUP(B3056,Table3[RefID],Table3[Citation])</f>
        <v>Kepler (1992)</v>
      </c>
    </row>
    <row r="3057" spans="1:16" x14ac:dyDescent="0.35">
      <c r="A3057" s="68">
        <v>3055</v>
      </c>
      <c r="B3057" s="69">
        <v>171</v>
      </c>
      <c r="C3057" s="69">
        <v>17003</v>
      </c>
      <c r="D3057" s="70">
        <v>3845</v>
      </c>
      <c r="E3057" t="str">
        <f>INDEX(Table5[EEZ],MATCH(C3057,Table5[Colony_ID],0))</f>
        <v>Palau Exclusive Economic Zone</v>
      </c>
      <c r="F3057" t="str">
        <f>INDEX(Table5[Corrected Island/Colony Name],MATCH('Full Data'!C3057,Table5[Colony_ID],0))</f>
        <v>Fanna Island</v>
      </c>
      <c r="G3057" t="str">
        <f>INDEX(Table4[Common_Name],MATCH('Full Data'!D3057,Table4[SpcRecID],0))</f>
        <v>Great Frigatebird</v>
      </c>
      <c r="H3057" s="83" t="str">
        <f>INDEX(Data!E$2:E$6500,MATCH(A3057,Data!$A$2:$A$6500,0))</f>
        <v>Confirmed</v>
      </c>
      <c r="I3057" s="90">
        <f>INDEX(Data!P$2:P$6500,MATCH(A3057,Data!$A$2:$A$6500,0))</f>
        <v>1992</v>
      </c>
      <c r="J3057" s="90">
        <f>INDEX(Data!Q$2:Q$6500,MATCH($A3057,Data!$A$2:$A$6500,0))</f>
        <v>1992</v>
      </c>
      <c r="K3057" s="90">
        <f>INDEX(Data!F$2:F$6500,MATCH($A3057,Data!$A$2:$A$6500,0))</f>
        <v>0</v>
      </c>
      <c r="L3057" s="90">
        <f>INDEX(Data!G$2:G$6500,MATCH($A3057,Data!$A$2:$A$6500,0))</f>
        <v>0</v>
      </c>
      <c r="M3057" s="90">
        <f>INDEX(Data!H$2:H$6500,MATCH($A3057,Data!$A$2:$A$6500,0))</f>
        <v>0</v>
      </c>
      <c r="N3057" s="90">
        <f>INDEX(Data!I$2:I$6500,MATCH($A3057,Data!$A$2:$A$6500,0))</f>
        <v>0</v>
      </c>
      <c r="O3057" s="83">
        <f>INDEX(Data!J$2:J$6500,MATCH($A3057,Data!$A$2:$A$6500,0))</f>
        <v>0</v>
      </c>
      <c r="P3057" t="str">
        <f>_xlfn.XLOOKUP(B3057,Table3[RefID],Table3[Citation])</f>
        <v>Kepler (1992)</v>
      </c>
    </row>
    <row r="3058" spans="1:16" x14ac:dyDescent="0.35">
      <c r="A3058" s="68">
        <v>3056</v>
      </c>
      <c r="B3058" s="69">
        <v>171</v>
      </c>
      <c r="C3058" s="69">
        <v>17003</v>
      </c>
      <c r="D3058" s="69">
        <v>3658</v>
      </c>
      <c r="E3058" t="str">
        <f>INDEX(Table5[EEZ],MATCH(C3058,Table5[Colony_ID],0))</f>
        <v>Palau Exclusive Economic Zone</v>
      </c>
      <c r="F3058" t="str">
        <f>INDEX(Table5[Corrected Island/Colony Name],MATCH('Full Data'!C3058,Table5[Colony_ID],0))</f>
        <v>Fanna Island</v>
      </c>
      <c r="G3058" t="str">
        <f>INDEX(Table4[Common_Name],MATCH('Full Data'!D3058,Table4[SpcRecID],0))</f>
        <v>Red-footed Booby</v>
      </c>
      <c r="H3058" s="83" t="str">
        <f>INDEX(Data!E$2:E$6500,MATCH(A3058,Data!$A$2:$A$6500,0))</f>
        <v>Confirmed</v>
      </c>
      <c r="I3058" s="90">
        <f>INDEX(Data!P$2:P$6500,MATCH(A3058,Data!$A$2:$A$6500,0))</f>
        <v>1992</v>
      </c>
      <c r="J3058" s="90">
        <f>INDEX(Data!Q$2:Q$6500,MATCH($A3058,Data!$A$2:$A$6500,0))</f>
        <v>1992</v>
      </c>
      <c r="K3058" s="90">
        <f>INDEX(Data!F$2:F$6500,MATCH($A3058,Data!$A$2:$A$6500,0))</f>
        <v>6000</v>
      </c>
      <c r="L3058" s="90">
        <f>INDEX(Data!G$2:G$6500,MATCH($A3058,Data!$A$2:$A$6500,0))</f>
        <v>10000</v>
      </c>
      <c r="M3058" s="90">
        <f>INDEX(Data!H$2:H$6500,MATCH($A3058,Data!$A$2:$A$6500,0))</f>
        <v>0</v>
      </c>
      <c r="N3058" s="90">
        <f>INDEX(Data!I$2:I$6500,MATCH($A3058,Data!$A$2:$A$6500,0))</f>
        <v>0</v>
      </c>
      <c r="O3058" s="83" t="str">
        <f>INDEX(Data!J$2:J$6500,MATCH($A3058,Data!$A$2:$A$6500,0))</f>
        <v>individuals</v>
      </c>
      <c r="P3058" t="str">
        <f>_xlfn.XLOOKUP(B3058,Table3[RefID],Table3[Citation])</f>
        <v>Kepler (1992)</v>
      </c>
    </row>
    <row r="3059" spans="1:16" x14ac:dyDescent="0.35">
      <c r="A3059" s="68">
        <v>3057</v>
      </c>
      <c r="B3059" s="69">
        <v>171</v>
      </c>
      <c r="C3059" s="69">
        <v>17000</v>
      </c>
      <c r="D3059" s="69">
        <v>3649</v>
      </c>
      <c r="E3059" t="str">
        <f>INDEX(Table5[EEZ],MATCH(C3059,Table5[Colony_ID],0))</f>
        <v>Palau Exclusive Economic Zone</v>
      </c>
      <c r="F3059" t="str">
        <f>INDEX(Table5[Corrected Island/Colony Name],MATCH('Full Data'!C3059,Table5[Colony_ID],0))</f>
        <v>Anna Island</v>
      </c>
      <c r="G3059" t="str">
        <f>INDEX(Table4[Common_Name],MATCH('Full Data'!D3059,Table4[SpcRecID],0))</f>
        <v>Red-tailed Tropicbird</v>
      </c>
      <c r="H3059" s="83" t="str">
        <f>INDEX(Data!E$2:E$6500,MATCH(A3059,Data!$A$2:$A$6500,0))</f>
        <v>Confirmed</v>
      </c>
      <c r="I3059" s="90">
        <f>INDEX(Data!P$2:P$6500,MATCH(A3059,Data!$A$2:$A$6500,0))</f>
        <v>1992</v>
      </c>
      <c r="J3059" s="90">
        <f>INDEX(Data!Q$2:Q$6500,MATCH($A3059,Data!$A$2:$A$6500,0))</f>
        <v>1992</v>
      </c>
      <c r="K3059" s="90">
        <f>INDEX(Data!F$2:F$6500,MATCH($A3059,Data!$A$2:$A$6500,0))</f>
        <v>50</v>
      </c>
      <c r="L3059" s="90">
        <f>INDEX(Data!G$2:G$6500,MATCH($A3059,Data!$A$2:$A$6500,0))</f>
        <v>75</v>
      </c>
      <c r="M3059" s="90">
        <f>INDEX(Data!H$2:H$6500,MATCH($A3059,Data!$A$2:$A$6500,0))</f>
        <v>0</v>
      </c>
      <c r="N3059" s="90">
        <f>INDEX(Data!I$2:I$6500,MATCH($A3059,Data!$A$2:$A$6500,0))</f>
        <v>0</v>
      </c>
      <c r="O3059" s="83" t="str">
        <f>INDEX(Data!J$2:J$6500,MATCH($A3059,Data!$A$2:$A$6500,0))</f>
        <v>individuals</v>
      </c>
      <c r="P3059" t="str">
        <f>_xlfn.XLOOKUP(B3059,Table3[RefID],Table3[Citation])</f>
        <v>Kepler (1992)</v>
      </c>
    </row>
    <row r="3060" spans="1:16" x14ac:dyDescent="0.35">
      <c r="A3060" s="68">
        <v>3058</v>
      </c>
      <c r="B3060" s="69">
        <v>171</v>
      </c>
      <c r="C3060" s="69">
        <v>17004</v>
      </c>
      <c r="D3060" s="69">
        <v>3288</v>
      </c>
      <c r="E3060" t="str">
        <f>INDEX(Table5[EEZ],MATCH(C3060,Table5[Colony_ID],0))</f>
        <v>Palau Exclusive Economic Zone</v>
      </c>
      <c r="F3060" t="str">
        <f>INDEX(Table5[Corrected Island/Colony Name],MATCH('Full Data'!C3060,Table5[Colony_ID],0))</f>
        <v>Helen Island</v>
      </c>
      <c r="G3060" t="str">
        <f>INDEX(Table4[Common_Name],MATCH('Full Data'!D3060,Table4[SpcRecID],0))</f>
        <v>Sooty Tern</v>
      </c>
      <c r="H3060" s="83" t="str">
        <f>INDEX(Data!E$2:E$6500,MATCH(A3060,Data!$A$2:$A$6500,0))</f>
        <v>Confirmed</v>
      </c>
      <c r="I3060" s="90">
        <f>INDEX(Data!P$2:P$6500,MATCH(A3060,Data!$A$2:$A$6500,0))</f>
        <v>1992</v>
      </c>
      <c r="J3060" s="90">
        <f>INDEX(Data!Q$2:Q$6500,MATCH($A3060,Data!$A$2:$A$6500,0))</f>
        <v>1992</v>
      </c>
      <c r="K3060" s="90">
        <f>INDEX(Data!F$2:F$6500,MATCH($A3060,Data!$A$2:$A$6500,0))</f>
        <v>0</v>
      </c>
      <c r="L3060" s="90">
        <f>INDEX(Data!G$2:G$6500,MATCH($A3060,Data!$A$2:$A$6500,0))</f>
        <v>0</v>
      </c>
      <c r="M3060" s="90">
        <f>INDEX(Data!H$2:H$6500,MATCH($A3060,Data!$A$2:$A$6500,0))</f>
        <v>0</v>
      </c>
      <c r="N3060" s="90">
        <f>INDEX(Data!I$2:I$6500,MATCH($A3060,Data!$A$2:$A$6500,0))</f>
        <v>0</v>
      </c>
      <c r="O3060" s="83">
        <f>INDEX(Data!J$2:J$6500,MATCH($A3060,Data!$A$2:$A$6500,0))</f>
        <v>0</v>
      </c>
      <c r="P3060" t="str">
        <f>_xlfn.XLOOKUP(B3060,Table3[RefID],Table3[Citation])</f>
        <v>Kepler (1992)</v>
      </c>
    </row>
    <row r="3061" spans="1:16" x14ac:dyDescent="0.35">
      <c r="A3061" s="68">
        <v>3059</v>
      </c>
      <c r="B3061" s="69">
        <v>171</v>
      </c>
      <c r="C3061" s="69">
        <v>17012</v>
      </c>
      <c r="D3061" s="69">
        <v>3650</v>
      </c>
      <c r="E3061" t="str">
        <f>INDEX(Table5[EEZ],MATCH(C3061,Table5[Colony_ID],0))</f>
        <v>Palau Exclusive Economic Zone</v>
      </c>
      <c r="F3061" t="str">
        <f>INDEX(Table5[Corrected Island/Colony Name],MATCH('Full Data'!C3061,Table5[Colony_ID],0))</f>
        <v>Sonsorol Islands</v>
      </c>
      <c r="G3061" t="str">
        <f>INDEX(Table4[Common_Name],MATCH('Full Data'!D3061,Table4[SpcRecID],0))</f>
        <v>White-tailed Tropicbird</v>
      </c>
      <c r="H3061" s="83" t="str">
        <f>INDEX(Data!E$2:E$6500,MATCH(A3061,Data!$A$2:$A$6500,0))</f>
        <v>Confirmed</v>
      </c>
      <c r="I3061" s="90">
        <f>INDEX(Data!P$2:P$6500,MATCH(A3061,Data!$A$2:$A$6500,0))</f>
        <v>1992</v>
      </c>
      <c r="J3061" s="90">
        <f>INDEX(Data!Q$2:Q$6500,MATCH($A3061,Data!$A$2:$A$6500,0))</f>
        <v>1992</v>
      </c>
      <c r="K3061" s="90">
        <f>INDEX(Data!F$2:F$6500,MATCH($A3061,Data!$A$2:$A$6500,0))</f>
        <v>150</v>
      </c>
      <c r="L3061" s="90">
        <f>INDEX(Data!G$2:G$6500,MATCH($A3061,Data!$A$2:$A$6500,0))</f>
        <v>200</v>
      </c>
      <c r="M3061" s="90">
        <f>INDEX(Data!H$2:H$6500,MATCH($A3061,Data!$A$2:$A$6500,0))</f>
        <v>0</v>
      </c>
      <c r="N3061" s="90">
        <f>INDEX(Data!I$2:I$6500,MATCH($A3061,Data!$A$2:$A$6500,0))</f>
        <v>0</v>
      </c>
      <c r="O3061" s="83" t="str">
        <f>INDEX(Data!J$2:J$6500,MATCH($A3061,Data!$A$2:$A$6500,0))</f>
        <v>individuals</v>
      </c>
      <c r="P3061" t="str">
        <f>_xlfn.XLOOKUP(B3061,Table3[RefID],Table3[Citation])</f>
        <v>Kepler (1992)</v>
      </c>
    </row>
    <row r="3062" spans="1:16" x14ac:dyDescent="0.35">
      <c r="A3062" s="68">
        <v>3060</v>
      </c>
      <c r="B3062" s="69">
        <v>172</v>
      </c>
      <c r="C3062" s="69">
        <v>21002</v>
      </c>
      <c r="D3062" s="70">
        <v>1016817</v>
      </c>
      <c r="E3062" t="str">
        <f>INDEX(Table5[EEZ],MATCH(C3062,Table5[Colony_ID],0))</f>
        <v>Samoa Exclusive Economic Zone</v>
      </c>
      <c r="F3062" t="str">
        <f>INDEX(Table5[Corrected Island/Colony Name],MATCH('Full Data'!C3062,Table5[Colony_ID],0))</f>
        <v>Nu-utele</v>
      </c>
      <c r="G3062" t="str">
        <f>INDEX(Table4[Common_Name],MATCH('Full Data'!D3062,Table4[SpcRecID],0))</f>
        <v>Blue Noddy</v>
      </c>
      <c r="H3062" s="83" t="str">
        <f>INDEX(Data!E$2:E$6500,MATCH(A3062,Data!$A$2:$A$6500,0))</f>
        <v>Probable</v>
      </c>
      <c r="I3062" s="90">
        <f>INDEX(Data!P$2:P$6500,MATCH(A3062,Data!$A$2:$A$6500,0))</f>
        <v>1991</v>
      </c>
      <c r="J3062" s="90">
        <f>INDEX(Data!Q$2:Q$6500,MATCH($A3062,Data!$A$2:$A$6500,0))</f>
        <v>1991</v>
      </c>
      <c r="K3062" s="90">
        <f>INDEX(Data!F$2:F$6500,MATCH($A3062,Data!$A$2:$A$6500,0))</f>
        <v>0</v>
      </c>
      <c r="L3062" s="90">
        <f>INDEX(Data!G$2:G$6500,MATCH($A3062,Data!$A$2:$A$6500,0))</f>
        <v>0</v>
      </c>
      <c r="M3062" s="90">
        <f>INDEX(Data!H$2:H$6500,MATCH($A3062,Data!$A$2:$A$6500,0))</f>
        <v>0</v>
      </c>
      <c r="N3062" s="90">
        <f>INDEX(Data!I$2:I$6500,MATCH($A3062,Data!$A$2:$A$6500,0))</f>
        <v>0</v>
      </c>
      <c r="O3062" s="83">
        <f>INDEX(Data!J$2:J$6500,MATCH($A3062,Data!$A$2:$A$6500,0))</f>
        <v>0</v>
      </c>
      <c r="P3062" t="str">
        <f>_xlfn.XLOOKUP(B3062,Table3[RefID],Table3[Citation])</f>
        <v>Lovegrove et al (1992)</v>
      </c>
    </row>
    <row r="3063" spans="1:16" x14ac:dyDescent="0.35">
      <c r="A3063" s="68">
        <v>3061</v>
      </c>
      <c r="B3063" s="69">
        <v>172</v>
      </c>
      <c r="C3063" s="69">
        <v>21002</v>
      </c>
      <c r="D3063" s="70">
        <v>1016817</v>
      </c>
      <c r="E3063" t="str">
        <f>INDEX(Table5[EEZ],MATCH(C3063,Table5[Colony_ID],0))</f>
        <v>Samoa Exclusive Economic Zone</v>
      </c>
      <c r="F3063" t="str">
        <f>INDEX(Table5[Corrected Island/Colony Name],MATCH('Full Data'!C3063,Table5[Colony_ID],0))</f>
        <v>Nu-utele</v>
      </c>
      <c r="G3063" t="str">
        <f>INDEX(Table4[Common_Name],MATCH('Full Data'!D3063,Table4[SpcRecID],0))</f>
        <v>Blue Noddy</v>
      </c>
      <c r="H3063" s="83" t="str">
        <f>INDEX(Data!E$2:E$6500,MATCH(A3063,Data!$A$2:$A$6500,0))</f>
        <v>Absent</v>
      </c>
      <c r="I3063" s="90">
        <f>INDEX(Data!P$2:P$6500,MATCH(A3063,Data!$A$2:$A$6500,0))</f>
        <v>1992</v>
      </c>
      <c r="J3063" s="90">
        <f>INDEX(Data!Q$2:Q$6500,MATCH($A3063,Data!$A$2:$A$6500,0))</f>
        <v>1992</v>
      </c>
      <c r="K3063" s="90">
        <f>INDEX(Data!F$2:F$6500,MATCH($A3063,Data!$A$2:$A$6500,0))</f>
        <v>0</v>
      </c>
      <c r="L3063" s="90">
        <f>INDEX(Data!G$2:G$6500,MATCH($A3063,Data!$A$2:$A$6500,0))</f>
        <v>0</v>
      </c>
      <c r="M3063" s="90">
        <f>INDEX(Data!H$2:H$6500,MATCH($A3063,Data!$A$2:$A$6500,0))</f>
        <v>0</v>
      </c>
      <c r="N3063" s="90">
        <f>INDEX(Data!I$2:I$6500,MATCH($A3063,Data!$A$2:$A$6500,0))</f>
        <v>0</v>
      </c>
      <c r="O3063" s="83">
        <f>INDEX(Data!J$2:J$6500,MATCH($A3063,Data!$A$2:$A$6500,0))</f>
        <v>0</v>
      </c>
      <c r="P3063" t="str">
        <f>_xlfn.XLOOKUP(B3063,Table3[RefID],Table3[Citation])</f>
        <v>Lovegrove et al (1992)</v>
      </c>
    </row>
    <row r="3064" spans="1:16" x14ac:dyDescent="0.35">
      <c r="A3064" s="68">
        <v>3062</v>
      </c>
      <c r="B3064" s="69">
        <v>172</v>
      </c>
      <c r="C3064" s="69">
        <v>21000</v>
      </c>
      <c r="D3064" s="69">
        <v>3659</v>
      </c>
      <c r="E3064" t="str">
        <f>INDEX(Table5[EEZ],MATCH(C3064,Table5[Colony_ID],0))</f>
        <v>Samoa Exclusive Economic Zone</v>
      </c>
      <c r="F3064" t="str">
        <f>INDEX(Table5[Corrected Island/Colony Name],MATCH('Full Data'!C3064,Table5[Colony_ID],0))</f>
        <v>Fanuatapu</v>
      </c>
      <c r="G3064" t="str">
        <f>INDEX(Table4[Common_Name],MATCH('Full Data'!D3064,Table4[SpcRecID],0))</f>
        <v>Brown Booby</v>
      </c>
      <c r="H3064" s="83" t="str">
        <f>INDEX(Data!E$2:E$6500,MATCH(A3064,Data!$A$2:$A$6500,0))</f>
        <v>Confirmed</v>
      </c>
      <c r="I3064" s="90">
        <f>INDEX(Data!P$2:P$6500,MATCH(A3064,Data!$A$2:$A$6500,0))</f>
        <v>1991</v>
      </c>
      <c r="J3064" s="90">
        <f>INDEX(Data!Q$2:Q$6500,MATCH($A3064,Data!$A$2:$A$6500,0))</f>
        <v>1991</v>
      </c>
      <c r="K3064" s="90">
        <f>INDEX(Data!F$2:F$6500,MATCH($A3064,Data!$A$2:$A$6500,0))</f>
        <v>8</v>
      </c>
      <c r="L3064" s="90">
        <f>INDEX(Data!G$2:G$6500,MATCH($A3064,Data!$A$2:$A$6500,0))</f>
        <v>8</v>
      </c>
      <c r="M3064" s="90">
        <f>INDEX(Data!H$2:H$6500,MATCH($A3064,Data!$A$2:$A$6500,0))</f>
        <v>0</v>
      </c>
      <c r="N3064" s="90">
        <f>INDEX(Data!I$2:I$6500,MATCH($A3064,Data!$A$2:$A$6500,0))</f>
        <v>0</v>
      </c>
      <c r="O3064" s="83" t="str">
        <f>INDEX(Data!J$2:J$6500,MATCH($A3064,Data!$A$2:$A$6500,0))</f>
        <v>breeding pairs</v>
      </c>
      <c r="P3064" t="str">
        <f>_xlfn.XLOOKUP(B3064,Table3[RefID],Table3[Citation])</f>
        <v>Lovegrove et al (1992)</v>
      </c>
    </row>
    <row r="3065" spans="1:16" x14ac:dyDescent="0.35">
      <c r="A3065" s="68">
        <v>3063</v>
      </c>
      <c r="B3065" s="69">
        <v>172</v>
      </c>
      <c r="C3065" s="69">
        <v>21001</v>
      </c>
      <c r="D3065" s="69">
        <v>3659</v>
      </c>
      <c r="E3065" t="str">
        <f>INDEX(Table5[EEZ],MATCH(C3065,Table5[Colony_ID],0))</f>
        <v>Samoa Exclusive Economic Zone</v>
      </c>
      <c r="F3065" t="str">
        <f>INDEX(Table5[Corrected Island/Colony Name],MATCH('Full Data'!C3065,Table5[Colony_ID],0))</f>
        <v>Nu-ulua</v>
      </c>
      <c r="G3065" t="str">
        <f>INDEX(Table4[Common_Name],MATCH('Full Data'!D3065,Table4[SpcRecID],0))</f>
        <v>Brown Booby</v>
      </c>
      <c r="H3065" s="83" t="str">
        <f>INDEX(Data!E$2:E$6500,MATCH(A3065,Data!$A$2:$A$6500,0))</f>
        <v>Confirmed</v>
      </c>
      <c r="I3065" s="90">
        <f>INDEX(Data!P$2:P$6500,MATCH(A3065,Data!$A$2:$A$6500,0))</f>
        <v>1991</v>
      </c>
      <c r="J3065" s="90">
        <f>INDEX(Data!Q$2:Q$6500,MATCH($A3065,Data!$A$2:$A$6500,0))</f>
        <v>1991</v>
      </c>
      <c r="K3065" s="90">
        <f>INDEX(Data!F$2:F$6500,MATCH($A3065,Data!$A$2:$A$6500,0))</f>
        <v>50</v>
      </c>
      <c r="L3065" s="90">
        <f>INDEX(Data!G$2:G$6500,MATCH($A3065,Data!$A$2:$A$6500,0))</f>
        <v>50</v>
      </c>
      <c r="M3065" s="90">
        <f>INDEX(Data!H$2:H$6500,MATCH($A3065,Data!$A$2:$A$6500,0))</f>
        <v>0</v>
      </c>
      <c r="N3065" s="90">
        <f>INDEX(Data!I$2:I$6500,MATCH($A3065,Data!$A$2:$A$6500,0))</f>
        <v>0</v>
      </c>
      <c r="O3065" s="83" t="str">
        <f>INDEX(Data!J$2:J$6500,MATCH($A3065,Data!$A$2:$A$6500,0))</f>
        <v>breeding pairs</v>
      </c>
      <c r="P3065" t="str">
        <f>_xlfn.XLOOKUP(B3065,Table3[RefID],Table3[Citation])</f>
        <v>Lovegrove et al (1992)</v>
      </c>
    </row>
    <row r="3066" spans="1:16" x14ac:dyDescent="0.35">
      <c r="A3066" s="68">
        <v>3064</v>
      </c>
      <c r="B3066" s="69">
        <v>172</v>
      </c>
      <c r="C3066" s="69">
        <v>21001</v>
      </c>
      <c r="D3066" s="69">
        <v>3659</v>
      </c>
      <c r="E3066" t="str">
        <f>INDEX(Table5[EEZ],MATCH(C3066,Table5[Colony_ID],0))</f>
        <v>Samoa Exclusive Economic Zone</v>
      </c>
      <c r="F3066" t="str">
        <f>INDEX(Table5[Corrected Island/Colony Name],MATCH('Full Data'!C3066,Table5[Colony_ID],0))</f>
        <v>Nu-ulua</v>
      </c>
      <c r="G3066" t="str">
        <f>INDEX(Table4[Common_Name],MATCH('Full Data'!D3066,Table4[SpcRecID],0))</f>
        <v>Brown Booby</v>
      </c>
      <c r="H3066" s="83" t="str">
        <f>INDEX(Data!E$2:E$6500,MATCH(A3066,Data!$A$2:$A$6500,0))</f>
        <v>Confirmed</v>
      </c>
      <c r="I3066" s="90">
        <f>INDEX(Data!P$2:P$6500,MATCH(A3066,Data!$A$2:$A$6500,0))</f>
        <v>1992</v>
      </c>
      <c r="J3066" s="90">
        <f>INDEX(Data!Q$2:Q$6500,MATCH($A3066,Data!$A$2:$A$6500,0))</f>
        <v>1992</v>
      </c>
      <c r="K3066" s="90">
        <f>INDEX(Data!F$2:F$6500,MATCH($A3066,Data!$A$2:$A$6500,0))</f>
        <v>15</v>
      </c>
      <c r="L3066" s="90">
        <f>INDEX(Data!G$2:G$6500,MATCH($A3066,Data!$A$2:$A$6500,0))</f>
        <v>15</v>
      </c>
      <c r="M3066" s="90">
        <f>INDEX(Data!H$2:H$6500,MATCH($A3066,Data!$A$2:$A$6500,0))</f>
        <v>0</v>
      </c>
      <c r="N3066" s="90">
        <f>INDEX(Data!I$2:I$6500,MATCH($A3066,Data!$A$2:$A$6500,0))</f>
        <v>0</v>
      </c>
      <c r="O3066" s="83" t="str">
        <f>INDEX(Data!J$2:J$6500,MATCH($A3066,Data!$A$2:$A$6500,0))</f>
        <v>breeding pairs</v>
      </c>
      <c r="P3066" t="str">
        <f>_xlfn.XLOOKUP(B3066,Table3[RefID],Table3[Citation])</f>
        <v>Lovegrove et al (1992)</v>
      </c>
    </row>
    <row r="3067" spans="1:16" x14ac:dyDescent="0.35">
      <c r="A3067" s="68">
        <v>3065</v>
      </c>
      <c r="B3067" s="69">
        <v>172</v>
      </c>
      <c r="C3067" s="69">
        <v>21002</v>
      </c>
      <c r="D3067" s="69">
        <v>3659</v>
      </c>
      <c r="E3067" t="str">
        <f>INDEX(Table5[EEZ],MATCH(C3067,Table5[Colony_ID],0))</f>
        <v>Samoa Exclusive Economic Zone</v>
      </c>
      <c r="F3067" t="str">
        <f>INDEX(Table5[Corrected Island/Colony Name],MATCH('Full Data'!C3067,Table5[Colony_ID],0))</f>
        <v>Nu-utele</v>
      </c>
      <c r="G3067" t="str">
        <f>INDEX(Table4[Common_Name],MATCH('Full Data'!D3067,Table4[SpcRecID],0))</f>
        <v>Brown Booby</v>
      </c>
      <c r="H3067" s="83" t="str">
        <f>INDEX(Data!E$2:E$6500,MATCH(A3067,Data!$A$2:$A$6500,0))</f>
        <v>confirmed</v>
      </c>
      <c r="I3067" s="90">
        <f>INDEX(Data!P$2:P$6500,MATCH(A3067,Data!$A$2:$A$6500,0))</f>
        <v>1991</v>
      </c>
      <c r="J3067" s="90">
        <f>INDEX(Data!Q$2:Q$6500,MATCH($A3067,Data!$A$2:$A$6500,0))</f>
        <v>1991</v>
      </c>
      <c r="K3067" s="90">
        <f>INDEX(Data!F$2:F$6500,MATCH($A3067,Data!$A$2:$A$6500,0))</f>
        <v>35</v>
      </c>
      <c r="L3067" s="90">
        <f>INDEX(Data!G$2:G$6500,MATCH($A3067,Data!$A$2:$A$6500,0))</f>
        <v>35</v>
      </c>
      <c r="M3067" s="90">
        <f>INDEX(Data!H$2:H$6500,MATCH($A3067,Data!$A$2:$A$6500,0))</f>
        <v>0</v>
      </c>
      <c r="N3067" s="90">
        <f>INDEX(Data!I$2:I$6500,MATCH($A3067,Data!$A$2:$A$6500,0))</f>
        <v>0</v>
      </c>
      <c r="O3067" s="83" t="str">
        <f>INDEX(Data!J$2:J$6500,MATCH($A3067,Data!$A$2:$A$6500,0))</f>
        <v>individuals</v>
      </c>
      <c r="P3067" t="str">
        <f>_xlfn.XLOOKUP(B3067,Table3[RefID],Table3[Citation])</f>
        <v>Lovegrove et al (1992)</v>
      </c>
    </row>
    <row r="3068" spans="1:16" x14ac:dyDescent="0.35">
      <c r="A3068" s="68">
        <v>3066</v>
      </c>
      <c r="B3068" s="69">
        <v>172</v>
      </c>
      <c r="C3068" s="69">
        <v>21002</v>
      </c>
      <c r="D3068" s="69">
        <v>3659</v>
      </c>
      <c r="E3068" t="str">
        <f>INDEX(Table5[EEZ],MATCH(C3068,Table5[Colony_ID],0))</f>
        <v>Samoa Exclusive Economic Zone</v>
      </c>
      <c r="F3068" t="str">
        <f>INDEX(Table5[Corrected Island/Colony Name],MATCH('Full Data'!C3068,Table5[Colony_ID],0))</f>
        <v>Nu-utele</v>
      </c>
      <c r="G3068" t="str">
        <f>INDEX(Table4[Common_Name],MATCH('Full Data'!D3068,Table4[SpcRecID],0))</f>
        <v>Brown Booby</v>
      </c>
      <c r="H3068" s="83" t="str">
        <f>INDEX(Data!E$2:E$6500,MATCH(A3068,Data!$A$2:$A$6500,0))</f>
        <v>confirmed</v>
      </c>
      <c r="I3068" s="90">
        <f>INDEX(Data!P$2:P$6500,MATCH(A3068,Data!$A$2:$A$6500,0))</f>
        <v>1992</v>
      </c>
      <c r="J3068" s="90">
        <f>INDEX(Data!Q$2:Q$6500,MATCH($A3068,Data!$A$2:$A$6500,0))</f>
        <v>1992</v>
      </c>
      <c r="K3068" s="90">
        <f>INDEX(Data!F$2:F$6500,MATCH($A3068,Data!$A$2:$A$6500,0))</f>
        <v>18</v>
      </c>
      <c r="L3068" s="90">
        <f>INDEX(Data!G$2:G$6500,MATCH($A3068,Data!$A$2:$A$6500,0))</f>
        <v>18</v>
      </c>
      <c r="M3068" s="90">
        <f>INDEX(Data!H$2:H$6500,MATCH($A3068,Data!$A$2:$A$6500,0))</f>
        <v>0</v>
      </c>
      <c r="N3068" s="90">
        <f>INDEX(Data!I$2:I$6500,MATCH($A3068,Data!$A$2:$A$6500,0))</f>
        <v>0</v>
      </c>
      <c r="O3068" s="83" t="str">
        <f>INDEX(Data!J$2:J$6500,MATCH($A3068,Data!$A$2:$A$6500,0))</f>
        <v>individuals</v>
      </c>
      <c r="P3068" t="str">
        <f>_xlfn.XLOOKUP(B3068,Table3[RefID],Table3[Citation])</f>
        <v>Lovegrove et al (1992)</v>
      </c>
    </row>
    <row r="3069" spans="1:16" x14ac:dyDescent="0.35">
      <c r="A3069" s="68">
        <v>3067</v>
      </c>
      <c r="B3069" s="69">
        <v>172</v>
      </c>
      <c r="C3069" s="69">
        <v>21002</v>
      </c>
      <c r="D3069" s="69">
        <v>3659</v>
      </c>
      <c r="E3069" t="str">
        <f>INDEX(Table5[EEZ],MATCH(C3069,Table5[Colony_ID],0))</f>
        <v>Samoa Exclusive Economic Zone</v>
      </c>
      <c r="F3069" t="str">
        <f>INDEX(Table5[Corrected Island/Colony Name],MATCH('Full Data'!C3069,Table5[Colony_ID],0))</f>
        <v>Nu-utele</v>
      </c>
      <c r="G3069" t="str">
        <f>INDEX(Table4[Common_Name],MATCH('Full Data'!D3069,Table4[SpcRecID],0))</f>
        <v>Brown Booby</v>
      </c>
      <c r="H3069" s="83" t="str">
        <f>INDEX(Data!E$2:E$6500,MATCH(A3069,Data!$A$2:$A$6500,0))</f>
        <v>confirmed</v>
      </c>
      <c r="I3069" s="90">
        <f>INDEX(Data!P$2:P$6500,MATCH(A3069,Data!$A$2:$A$6500,0))</f>
        <v>1991</v>
      </c>
      <c r="J3069" s="90">
        <f>INDEX(Data!Q$2:Q$6500,MATCH($A3069,Data!$A$2:$A$6500,0))</f>
        <v>1991</v>
      </c>
      <c r="K3069" s="90">
        <f>INDEX(Data!F$2:F$6500,MATCH($A3069,Data!$A$2:$A$6500,0))</f>
        <v>15</v>
      </c>
      <c r="L3069" s="90">
        <f>INDEX(Data!G$2:G$6500,MATCH($A3069,Data!$A$2:$A$6500,0))</f>
        <v>15</v>
      </c>
      <c r="M3069" s="90">
        <f>INDEX(Data!H$2:H$6500,MATCH($A3069,Data!$A$2:$A$6500,0))</f>
        <v>0</v>
      </c>
      <c r="N3069" s="90">
        <f>INDEX(Data!I$2:I$6500,MATCH($A3069,Data!$A$2:$A$6500,0))</f>
        <v>0</v>
      </c>
      <c r="O3069" s="83" t="str">
        <f>INDEX(Data!J$2:J$6500,MATCH($A3069,Data!$A$2:$A$6500,0))</f>
        <v>nests</v>
      </c>
      <c r="P3069" t="str">
        <f>_xlfn.XLOOKUP(B3069,Table3[RefID],Table3[Citation])</f>
        <v>Lovegrove et al (1992)</v>
      </c>
    </row>
    <row r="3070" spans="1:16" x14ac:dyDescent="0.35">
      <c r="A3070" s="68">
        <v>3068</v>
      </c>
      <c r="B3070" s="69">
        <v>172</v>
      </c>
      <c r="C3070" s="69">
        <v>21002</v>
      </c>
      <c r="D3070" s="69">
        <v>3659</v>
      </c>
      <c r="E3070" t="str">
        <f>INDEX(Table5[EEZ],MATCH(C3070,Table5[Colony_ID],0))</f>
        <v>Samoa Exclusive Economic Zone</v>
      </c>
      <c r="F3070" t="str">
        <f>INDEX(Table5[Corrected Island/Colony Name],MATCH('Full Data'!C3070,Table5[Colony_ID],0))</f>
        <v>Nu-utele</v>
      </c>
      <c r="G3070" t="str">
        <f>INDEX(Table4[Common_Name],MATCH('Full Data'!D3070,Table4[SpcRecID],0))</f>
        <v>Brown Booby</v>
      </c>
      <c r="H3070" s="83" t="str">
        <f>INDEX(Data!E$2:E$6500,MATCH(A3070,Data!$A$2:$A$6500,0))</f>
        <v>confirmed</v>
      </c>
      <c r="I3070" s="90">
        <f>INDEX(Data!P$2:P$6500,MATCH(A3070,Data!$A$2:$A$6500,0))</f>
        <v>1992</v>
      </c>
      <c r="J3070" s="90">
        <f>INDEX(Data!Q$2:Q$6500,MATCH($A3070,Data!$A$2:$A$6500,0))</f>
        <v>1992</v>
      </c>
      <c r="K3070" s="90">
        <f>INDEX(Data!F$2:F$6500,MATCH($A3070,Data!$A$2:$A$6500,0))</f>
        <v>12</v>
      </c>
      <c r="L3070" s="90">
        <f>INDEX(Data!G$2:G$6500,MATCH($A3070,Data!$A$2:$A$6500,0))</f>
        <v>12</v>
      </c>
      <c r="M3070" s="90">
        <f>INDEX(Data!H$2:H$6500,MATCH($A3070,Data!$A$2:$A$6500,0))</f>
        <v>0</v>
      </c>
      <c r="N3070" s="90">
        <f>INDEX(Data!I$2:I$6500,MATCH($A3070,Data!$A$2:$A$6500,0))</f>
        <v>0</v>
      </c>
      <c r="O3070" s="83" t="str">
        <f>INDEX(Data!J$2:J$6500,MATCH($A3070,Data!$A$2:$A$6500,0))</f>
        <v>nests</v>
      </c>
      <c r="P3070" t="str">
        <f>_xlfn.XLOOKUP(B3070,Table3[RefID],Table3[Citation])</f>
        <v>Lovegrove et al (1992)</v>
      </c>
    </row>
    <row r="3071" spans="1:16" x14ac:dyDescent="0.35">
      <c r="A3071" s="68">
        <v>3069</v>
      </c>
      <c r="B3071" s="69">
        <v>172</v>
      </c>
      <c r="C3071" s="69">
        <v>21000</v>
      </c>
      <c r="D3071" s="69">
        <v>3294</v>
      </c>
      <c r="E3071" t="str">
        <f>INDEX(Table5[EEZ],MATCH(C3071,Table5[Colony_ID],0))</f>
        <v>Samoa Exclusive Economic Zone</v>
      </c>
      <c r="F3071" t="str">
        <f>INDEX(Table5[Corrected Island/Colony Name],MATCH('Full Data'!C3071,Table5[Colony_ID],0))</f>
        <v>Fanuatapu</v>
      </c>
      <c r="G3071" t="str">
        <f>INDEX(Table4[Common_Name],MATCH('Full Data'!D3071,Table4[SpcRecID],0))</f>
        <v>Brown Noddy</v>
      </c>
      <c r="H3071" s="83" t="str">
        <f>INDEX(Data!E$2:E$6500,MATCH(A3071,Data!$A$2:$A$6500,0))</f>
        <v>Confirmed</v>
      </c>
      <c r="I3071" s="90">
        <f>INDEX(Data!P$2:P$6500,MATCH(A3071,Data!$A$2:$A$6500,0))</f>
        <v>1991</v>
      </c>
      <c r="J3071" s="90">
        <f>INDEX(Data!Q$2:Q$6500,MATCH($A3071,Data!$A$2:$A$6500,0))</f>
        <v>1991</v>
      </c>
      <c r="K3071" s="90">
        <f>INDEX(Data!F$2:F$6500,MATCH($A3071,Data!$A$2:$A$6500,0))</f>
        <v>200</v>
      </c>
      <c r="L3071" s="90">
        <f>INDEX(Data!G$2:G$6500,MATCH($A3071,Data!$A$2:$A$6500,0))</f>
        <v>200</v>
      </c>
      <c r="M3071" s="90">
        <f>INDEX(Data!H$2:H$6500,MATCH($A3071,Data!$A$2:$A$6500,0))</f>
        <v>0</v>
      </c>
      <c r="N3071" s="90">
        <f>INDEX(Data!I$2:I$6500,MATCH($A3071,Data!$A$2:$A$6500,0))</f>
        <v>0</v>
      </c>
      <c r="O3071" s="83" t="str">
        <f>INDEX(Data!J$2:J$6500,MATCH($A3071,Data!$A$2:$A$6500,0))</f>
        <v>breeding pairs</v>
      </c>
      <c r="P3071" t="str">
        <f>_xlfn.XLOOKUP(B3071,Table3[RefID],Table3[Citation])</f>
        <v>Lovegrove et al (1992)</v>
      </c>
    </row>
    <row r="3072" spans="1:16" x14ac:dyDescent="0.35">
      <c r="A3072" s="68">
        <v>3070</v>
      </c>
      <c r="B3072" s="69">
        <v>172</v>
      </c>
      <c r="C3072" s="69">
        <v>21002</v>
      </c>
      <c r="D3072" s="69">
        <v>3294</v>
      </c>
      <c r="E3072" t="str">
        <f>INDEX(Table5[EEZ],MATCH(C3072,Table5[Colony_ID],0))</f>
        <v>Samoa Exclusive Economic Zone</v>
      </c>
      <c r="F3072" t="str">
        <f>INDEX(Table5[Corrected Island/Colony Name],MATCH('Full Data'!C3072,Table5[Colony_ID],0))</f>
        <v>Nu-utele</v>
      </c>
      <c r="G3072" t="str">
        <f>INDEX(Table4[Common_Name],MATCH('Full Data'!D3072,Table4[SpcRecID],0))</f>
        <v>Brown Noddy</v>
      </c>
      <c r="H3072" s="83" t="str">
        <f>INDEX(Data!E$2:E$6500,MATCH(A3072,Data!$A$2:$A$6500,0))</f>
        <v>Probable</v>
      </c>
      <c r="I3072" s="90">
        <f>INDEX(Data!P$2:P$6500,MATCH(A3072,Data!$A$2:$A$6500,0))</f>
        <v>1991</v>
      </c>
      <c r="J3072" s="90">
        <f>INDEX(Data!Q$2:Q$6500,MATCH($A3072,Data!$A$2:$A$6500,0))</f>
        <v>1991</v>
      </c>
      <c r="K3072" s="90">
        <f>INDEX(Data!F$2:F$6500,MATCH($A3072,Data!$A$2:$A$6500,0))</f>
        <v>0</v>
      </c>
      <c r="L3072" s="90">
        <f>INDEX(Data!G$2:G$6500,MATCH($A3072,Data!$A$2:$A$6500,0))</f>
        <v>0</v>
      </c>
      <c r="M3072" s="90">
        <f>INDEX(Data!H$2:H$6500,MATCH($A3072,Data!$A$2:$A$6500,0))</f>
        <v>0</v>
      </c>
      <c r="N3072" s="90">
        <f>INDEX(Data!I$2:I$6500,MATCH($A3072,Data!$A$2:$A$6500,0))</f>
        <v>0</v>
      </c>
      <c r="O3072" s="83">
        <f>INDEX(Data!J$2:J$6500,MATCH($A3072,Data!$A$2:$A$6500,0))</f>
        <v>0</v>
      </c>
      <c r="P3072" t="str">
        <f>_xlfn.XLOOKUP(B3072,Table3[RefID],Table3[Citation])</f>
        <v>Lovegrove et al (1992)</v>
      </c>
    </row>
    <row r="3073" spans="1:16" x14ac:dyDescent="0.35">
      <c r="A3073" s="68">
        <v>3071</v>
      </c>
      <c r="B3073" s="69">
        <v>172</v>
      </c>
      <c r="C3073" s="69">
        <v>21002</v>
      </c>
      <c r="D3073" s="69">
        <v>3294</v>
      </c>
      <c r="E3073" t="str">
        <f>INDEX(Table5[EEZ],MATCH(C3073,Table5[Colony_ID],0))</f>
        <v>Samoa Exclusive Economic Zone</v>
      </c>
      <c r="F3073" t="str">
        <f>INDEX(Table5[Corrected Island/Colony Name],MATCH('Full Data'!C3073,Table5[Colony_ID],0))</f>
        <v>Nu-utele</v>
      </c>
      <c r="G3073" t="str">
        <f>INDEX(Table4[Common_Name],MATCH('Full Data'!D3073,Table4[SpcRecID],0))</f>
        <v>Brown Noddy</v>
      </c>
      <c r="H3073" s="83" t="str">
        <f>INDEX(Data!E$2:E$6500,MATCH(A3073,Data!$A$2:$A$6500,0))</f>
        <v>Probable</v>
      </c>
      <c r="I3073" s="90">
        <f>INDEX(Data!P$2:P$6500,MATCH(A3073,Data!$A$2:$A$6500,0))</f>
        <v>1992</v>
      </c>
      <c r="J3073" s="90">
        <f>INDEX(Data!Q$2:Q$6500,MATCH($A3073,Data!$A$2:$A$6500,0))</f>
        <v>1992</v>
      </c>
      <c r="K3073" s="90">
        <f>INDEX(Data!F$2:F$6500,MATCH($A3073,Data!$A$2:$A$6500,0))</f>
        <v>0</v>
      </c>
      <c r="L3073" s="90">
        <f>INDEX(Data!G$2:G$6500,MATCH($A3073,Data!$A$2:$A$6500,0))</f>
        <v>0</v>
      </c>
      <c r="M3073" s="90">
        <f>INDEX(Data!H$2:H$6500,MATCH($A3073,Data!$A$2:$A$6500,0))</f>
        <v>0</v>
      </c>
      <c r="N3073" s="90">
        <f>INDEX(Data!I$2:I$6500,MATCH($A3073,Data!$A$2:$A$6500,0))</f>
        <v>0</v>
      </c>
      <c r="O3073" s="83">
        <f>INDEX(Data!J$2:J$6500,MATCH($A3073,Data!$A$2:$A$6500,0))</f>
        <v>0</v>
      </c>
      <c r="P3073" t="str">
        <f>_xlfn.XLOOKUP(B3073,Table3[RefID],Table3[Citation])</f>
        <v>Lovegrove et al (1992)</v>
      </c>
    </row>
    <row r="3074" spans="1:16" x14ac:dyDescent="0.35">
      <c r="A3074" s="68">
        <v>3072</v>
      </c>
      <c r="B3074" s="69">
        <v>172</v>
      </c>
      <c r="C3074" s="69">
        <v>21002</v>
      </c>
      <c r="D3074" s="69">
        <v>3298</v>
      </c>
      <c r="E3074" t="str">
        <f>INDEX(Table5[EEZ],MATCH(C3074,Table5[Colony_ID],0))</f>
        <v>Samoa Exclusive Economic Zone</v>
      </c>
      <c r="F3074" t="str">
        <f>INDEX(Table5[Corrected Island/Colony Name],MATCH('Full Data'!C3074,Table5[Colony_ID],0))</f>
        <v>Nu-utele</v>
      </c>
      <c r="G3074" t="str">
        <f>INDEX(Table4[Common_Name],MATCH('Full Data'!D3074,Table4[SpcRecID],0))</f>
        <v>Common White Tern</v>
      </c>
      <c r="H3074" s="83" t="str">
        <f>INDEX(Data!E$2:E$6500,MATCH(A3074,Data!$A$2:$A$6500,0))</f>
        <v>Probable</v>
      </c>
      <c r="I3074" s="90">
        <f>INDEX(Data!P$2:P$6500,MATCH(A3074,Data!$A$2:$A$6500,0))</f>
        <v>1991</v>
      </c>
      <c r="J3074" s="90">
        <f>INDEX(Data!Q$2:Q$6500,MATCH($A3074,Data!$A$2:$A$6500,0))</f>
        <v>1991</v>
      </c>
      <c r="K3074" s="90">
        <f>INDEX(Data!F$2:F$6500,MATCH($A3074,Data!$A$2:$A$6500,0))</f>
        <v>0</v>
      </c>
      <c r="L3074" s="90">
        <f>INDEX(Data!G$2:G$6500,MATCH($A3074,Data!$A$2:$A$6500,0))</f>
        <v>0</v>
      </c>
      <c r="M3074" s="90">
        <f>INDEX(Data!H$2:H$6500,MATCH($A3074,Data!$A$2:$A$6500,0))</f>
        <v>0</v>
      </c>
      <c r="N3074" s="90">
        <f>INDEX(Data!I$2:I$6500,MATCH($A3074,Data!$A$2:$A$6500,0))</f>
        <v>0</v>
      </c>
      <c r="O3074" s="83">
        <f>INDEX(Data!J$2:J$6500,MATCH($A3074,Data!$A$2:$A$6500,0))</f>
        <v>0</v>
      </c>
      <c r="P3074" t="str">
        <f>_xlfn.XLOOKUP(B3074,Table3[RefID],Table3[Citation])</f>
        <v>Lovegrove et al (1992)</v>
      </c>
    </row>
    <row r="3075" spans="1:16" x14ac:dyDescent="0.35">
      <c r="A3075" s="68">
        <v>3073</v>
      </c>
      <c r="B3075" s="69">
        <v>172</v>
      </c>
      <c r="C3075" s="69">
        <v>21002</v>
      </c>
      <c r="D3075" s="69">
        <v>3298</v>
      </c>
      <c r="E3075" t="str">
        <f>INDEX(Table5[EEZ],MATCH(C3075,Table5[Colony_ID],0))</f>
        <v>Samoa Exclusive Economic Zone</v>
      </c>
      <c r="F3075" t="str">
        <f>INDEX(Table5[Corrected Island/Colony Name],MATCH('Full Data'!C3075,Table5[Colony_ID],0))</f>
        <v>Nu-utele</v>
      </c>
      <c r="G3075" t="str">
        <f>INDEX(Table4[Common_Name],MATCH('Full Data'!D3075,Table4[SpcRecID],0))</f>
        <v>Common White Tern</v>
      </c>
      <c r="H3075" s="83" t="str">
        <f>INDEX(Data!E$2:E$6500,MATCH(A3075,Data!$A$2:$A$6500,0))</f>
        <v>Absent</v>
      </c>
      <c r="I3075" s="90">
        <f>INDEX(Data!P$2:P$6500,MATCH(A3075,Data!$A$2:$A$6500,0))</f>
        <v>1992</v>
      </c>
      <c r="J3075" s="90">
        <f>INDEX(Data!Q$2:Q$6500,MATCH($A3075,Data!$A$2:$A$6500,0))</f>
        <v>1992</v>
      </c>
      <c r="K3075" s="90">
        <f>INDEX(Data!F$2:F$6500,MATCH($A3075,Data!$A$2:$A$6500,0))</f>
        <v>0</v>
      </c>
      <c r="L3075" s="90">
        <f>INDEX(Data!G$2:G$6500,MATCH($A3075,Data!$A$2:$A$6500,0))</f>
        <v>0</v>
      </c>
      <c r="M3075" s="90">
        <f>INDEX(Data!H$2:H$6500,MATCH($A3075,Data!$A$2:$A$6500,0))</f>
        <v>0</v>
      </c>
      <c r="N3075" s="90">
        <f>INDEX(Data!I$2:I$6500,MATCH($A3075,Data!$A$2:$A$6500,0))</f>
        <v>0</v>
      </c>
      <c r="O3075" s="83">
        <f>INDEX(Data!J$2:J$6500,MATCH($A3075,Data!$A$2:$A$6500,0))</f>
        <v>0</v>
      </c>
      <c r="P3075" t="str">
        <f>_xlfn.XLOOKUP(B3075,Table3[RefID],Table3[Citation])</f>
        <v>Lovegrove et al (1992)</v>
      </c>
    </row>
    <row r="3076" spans="1:16" x14ac:dyDescent="0.35">
      <c r="A3076" s="68">
        <v>3074</v>
      </c>
      <c r="B3076" s="69">
        <v>172</v>
      </c>
      <c r="C3076" s="69">
        <v>21001</v>
      </c>
      <c r="D3076" s="70">
        <v>3845</v>
      </c>
      <c r="E3076" t="str">
        <f>INDEX(Table5[EEZ],MATCH(C3076,Table5[Colony_ID],0))</f>
        <v>Samoa Exclusive Economic Zone</v>
      </c>
      <c r="F3076" t="str">
        <f>INDEX(Table5[Corrected Island/Colony Name],MATCH('Full Data'!C3076,Table5[Colony_ID],0))</f>
        <v>Nu-ulua</v>
      </c>
      <c r="G3076" t="str">
        <f>INDEX(Table4[Common_Name],MATCH('Full Data'!D3076,Table4[SpcRecID],0))</f>
        <v>Great Frigatebird</v>
      </c>
      <c r="H3076" s="83" t="str">
        <f>INDEX(Data!E$2:E$6500,MATCH(A3076,Data!$A$2:$A$6500,0))</f>
        <v>Confirmed</v>
      </c>
      <c r="I3076" s="90">
        <f>INDEX(Data!P$2:P$6500,MATCH(A3076,Data!$A$2:$A$6500,0))</f>
        <v>1991</v>
      </c>
      <c r="J3076" s="90">
        <f>INDEX(Data!Q$2:Q$6500,MATCH($A3076,Data!$A$2:$A$6500,0))</f>
        <v>1991</v>
      </c>
      <c r="K3076" s="90">
        <f>INDEX(Data!F$2:F$6500,MATCH($A3076,Data!$A$2:$A$6500,0))</f>
        <v>100</v>
      </c>
      <c r="L3076" s="90">
        <f>INDEX(Data!G$2:G$6500,MATCH($A3076,Data!$A$2:$A$6500,0))</f>
        <v>100</v>
      </c>
      <c r="M3076" s="90">
        <f>INDEX(Data!H$2:H$6500,MATCH($A3076,Data!$A$2:$A$6500,0))</f>
        <v>0</v>
      </c>
      <c r="N3076" s="90">
        <f>INDEX(Data!I$2:I$6500,MATCH($A3076,Data!$A$2:$A$6500,0))</f>
        <v>0</v>
      </c>
      <c r="O3076" s="83" t="str">
        <f>INDEX(Data!J$2:J$6500,MATCH($A3076,Data!$A$2:$A$6500,0))</f>
        <v>breeding pairs</v>
      </c>
      <c r="P3076" t="str">
        <f>_xlfn.XLOOKUP(B3076,Table3[RefID],Table3[Citation])</f>
        <v>Lovegrove et al (1992)</v>
      </c>
    </row>
    <row r="3077" spans="1:16" x14ac:dyDescent="0.35">
      <c r="A3077" s="68">
        <v>3075</v>
      </c>
      <c r="B3077" s="69">
        <v>172</v>
      </c>
      <c r="C3077" s="69">
        <v>21001</v>
      </c>
      <c r="D3077" s="70">
        <v>3845</v>
      </c>
      <c r="E3077" t="str">
        <f>INDEX(Table5[EEZ],MATCH(C3077,Table5[Colony_ID],0))</f>
        <v>Samoa Exclusive Economic Zone</v>
      </c>
      <c r="F3077" t="str">
        <f>INDEX(Table5[Corrected Island/Colony Name],MATCH('Full Data'!C3077,Table5[Colony_ID],0))</f>
        <v>Nu-ulua</v>
      </c>
      <c r="G3077" t="str">
        <f>INDEX(Table4[Common_Name],MATCH('Full Data'!D3077,Table4[SpcRecID],0))</f>
        <v>Great Frigatebird</v>
      </c>
      <c r="H3077" s="83" t="str">
        <f>INDEX(Data!E$2:E$6500,MATCH(A3077,Data!$A$2:$A$6500,0))</f>
        <v>Potential Breeding</v>
      </c>
      <c r="I3077" s="90">
        <f>INDEX(Data!P$2:P$6500,MATCH(A3077,Data!$A$2:$A$6500,0))</f>
        <v>1992</v>
      </c>
      <c r="J3077" s="90">
        <f>INDEX(Data!Q$2:Q$6500,MATCH($A3077,Data!$A$2:$A$6500,0))</f>
        <v>1992</v>
      </c>
      <c r="K3077" s="90">
        <f>INDEX(Data!F$2:F$6500,MATCH($A3077,Data!$A$2:$A$6500,0))</f>
        <v>8</v>
      </c>
      <c r="L3077" s="90">
        <f>INDEX(Data!G$2:G$6500,MATCH($A3077,Data!$A$2:$A$6500,0))</f>
        <v>8</v>
      </c>
      <c r="M3077" s="90">
        <f>INDEX(Data!H$2:H$6500,MATCH($A3077,Data!$A$2:$A$6500,0))</f>
        <v>0</v>
      </c>
      <c r="N3077" s="90">
        <f>INDEX(Data!I$2:I$6500,MATCH($A3077,Data!$A$2:$A$6500,0))</f>
        <v>0</v>
      </c>
      <c r="O3077" s="83" t="str">
        <f>INDEX(Data!J$2:J$6500,MATCH($A3077,Data!$A$2:$A$6500,0))</f>
        <v>individuals</v>
      </c>
      <c r="P3077" t="str">
        <f>_xlfn.XLOOKUP(B3077,Table3[RefID],Table3[Citation])</f>
        <v>Lovegrove et al (1992)</v>
      </c>
    </row>
    <row r="3078" spans="1:16" x14ac:dyDescent="0.35">
      <c r="A3078" s="68">
        <v>3076</v>
      </c>
      <c r="B3078" s="69">
        <v>172</v>
      </c>
      <c r="C3078" s="69">
        <v>21001</v>
      </c>
      <c r="D3078" s="69">
        <v>3658</v>
      </c>
      <c r="E3078" t="str">
        <f>INDEX(Table5[EEZ],MATCH(C3078,Table5[Colony_ID],0))</f>
        <v>Samoa Exclusive Economic Zone</v>
      </c>
      <c r="F3078" t="str">
        <f>INDEX(Table5[Corrected Island/Colony Name],MATCH('Full Data'!C3078,Table5[Colony_ID],0))</f>
        <v>Nu-ulua</v>
      </c>
      <c r="G3078" t="str">
        <f>INDEX(Table4[Common_Name],MATCH('Full Data'!D3078,Table4[SpcRecID],0))</f>
        <v>Red-footed Booby</v>
      </c>
      <c r="H3078" s="83" t="str">
        <f>INDEX(Data!E$2:E$6500,MATCH(A3078,Data!$A$2:$A$6500,0))</f>
        <v>Confirmed</v>
      </c>
      <c r="I3078" s="90">
        <f>INDEX(Data!P$2:P$6500,MATCH(A3078,Data!$A$2:$A$6500,0))</f>
        <v>1991</v>
      </c>
      <c r="J3078" s="90">
        <f>INDEX(Data!Q$2:Q$6500,MATCH($A3078,Data!$A$2:$A$6500,0))</f>
        <v>1991</v>
      </c>
      <c r="K3078" s="90">
        <f>INDEX(Data!F$2:F$6500,MATCH($A3078,Data!$A$2:$A$6500,0))</f>
        <v>250</v>
      </c>
      <c r="L3078" s="90">
        <f>INDEX(Data!G$2:G$6500,MATCH($A3078,Data!$A$2:$A$6500,0))</f>
        <v>250</v>
      </c>
      <c r="M3078" s="90">
        <f>INDEX(Data!H$2:H$6500,MATCH($A3078,Data!$A$2:$A$6500,0))</f>
        <v>0</v>
      </c>
      <c r="N3078" s="90">
        <f>INDEX(Data!I$2:I$6500,MATCH($A3078,Data!$A$2:$A$6500,0))</f>
        <v>0</v>
      </c>
      <c r="O3078" s="83" t="str">
        <f>INDEX(Data!J$2:J$6500,MATCH($A3078,Data!$A$2:$A$6500,0))</f>
        <v>breeding pairs</v>
      </c>
      <c r="P3078" t="str">
        <f>_xlfn.XLOOKUP(B3078,Table3[RefID],Table3[Citation])</f>
        <v>Lovegrove et al (1992)</v>
      </c>
    </row>
    <row r="3079" spans="1:16" x14ac:dyDescent="0.35">
      <c r="A3079" s="68">
        <v>3077</v>
      </c>
      <c r="B3079" s="69">
        <v>172</v>
      </c>
      <c r="C3079" s="69">
        <v>21001</v>
      </c>
      <c r="D3079" s="69">
        <v>3658</v>
      </c>
      <c r="E3079" t="str">
        <f>INDEX(Table5[EEZ],MATCH(C3079,Table5[Colony_ID],0))</f>
        <v>Samoa Exclusive Economic Zone</v>
      </c>
      <c r="F3079" t="str">
        <f>INDEX(Table5[Corrected Island/Colony Name],MATCH('Full Data'!C3079,Table5[Colony_ID],0))</f>
        <v>Nu-ulua</v>
      </c>
      <c r="G3079" t="str">
        <f>INDEX(Table4[Common_Name],MATCH('Full Data'!D3079,Table4[SpcRecID],0))</f>
        <v>Red-footed Booby</v>
      </c>
      <c r="H3079" s="83" t="str">
        <f>INDEX(Data!E$2:E$6500,MATCH(A3079,Data!$A$2:$A$6500,0))</f>
        <v>Absent</v>
      </c>
      <c r="I3079" s="90">
        <f>INDEX(Data!P$2:P$6500,MATCH(A3079,Data!$A$2:$A$6500,0))</f>
        <v>1992</v>
      </c>
      <c r="J3079" s="90">
        <f>INDEX(Data!Q$2:Q$6500,MATCH($A3079,Data!$A$2:$A$6500,0))</f>
        <v>1992</v>
      </c>
      <c r="K3079" s="90">
        <f>INDEX(Data!F$2:F$6500,MATCH($A3079,Data!$A$2:$A$6500,0))</f>
        <v>0</v>
      </c>
      <c r="L3079" s="90">
        <f>INDEX(Data!G$2:G$6500,MATCH($A3079,Data!$A$2:$A$6500,0))</f>
        <v>0</v>
      </c>
      <c r="M3079" s="90">
        <f>INDEX(Data!H$2:H$6500,MATCH($A3079,Data!$A$2:$A$6500,0))</f>
        <v>0</v>
      </c>
      <c r="N3079" s="90">
        <f>INDEX(Data!I$2:I$6500,MATCH($A3079,Data!$A$2:$A$6500,0))</f>
        <v>0</v>
      </c>
      <c r="O3079" s="83">
        <f>INDEX(Data!J$2:J$6500,MATCH($A3079,Data!$A$2:$A$6500,0))</f>
        <v>0</v>
      </c>
      <c r="P3079" t="str">
        <f>_xlfn.XLOOKUP(B3079,Table3[RefID],Table3[Citation])</f>
        <v>Lovegrove et al (1992)</v>
      </c>
    </row>
    <row r="3080" spans="1:16" x14ac:dyDescent="0.35">
      <c r="A3080" s="68">
        <v>3078</v>
      </c>
      <c r="B3080" s="69">
        <v>172</v>
      </c>
      <c r="C3080" s="69">
        <v>21002</v>
      </c>
      <c r="D3080" s="69">
        <v>3658</v>
      </c>
      <c r="E3080" t="str">
        <f>INDEX(Table5[EEZ],MATCH(C3080,Table5[Colony_ID],0))</f>
        <v>Samoa Exclusive Economic Zone</v>
      </c>
      <c r="F3080" t="str">
        <f>INDEX(Table5[Corrected Island/Colony Name],MATCH('Full Data'!C3080,Table5[Colony_ID],0))</f>
        <v>Nu-utele</v>
      </c>
      <c r="G3080" t="str">
        <f>INDEX(Table4[Common_Name],MATCH('Full Data'!D3080,Table4[SpcRecID],0))</f>
        <v>Red-footed Booby</v>
      </c>
      <c r="H3080" s="83" t="str">
        <f>INDEX(Data!E$2:E$6500,MATCH(A3080,Data!$A$2:$A$6500,0))</f>
        <v>confirmed</v>
      </c>
      <c r="I3080" s="90">
        <f>INDEX(Data!P$2:P$6500,MATCH(A3080,Data!$A$2:$A$6500,0))</f>
        <v>1991</v>
      </c>
      <c r="J3080" s="90">
        <f>INDEX(Data!Q$2:Q$6500,MATCH($A3080,Data!$A$2:$A$6500,0))</f>
        <v>1991</v>
      </c>
      <c r="K3080" s="90">
        <f>INDEX(Data!F$2:F$6500,MATCH($A3080,Data!$A$2:$A$6500,0))</f>
        <v>50</v>
      </c>
      <c r="L3080" s="90">
        <f>INDEX(Data!G$2:G$6500,MATCH($A3080,Data!$A$2:$A$6500,0))</f>
        <v>50</v>
      </c>
      <c r="M3080" s="90">
        <f>INDEX(Data!H$2:H$6500,MATCH($A3080,Data!$A$2:$A$6500,0))</f>
        <v>0</v>
      </c>
      <c r="N3080" s="90">
        <f>INDEX(Data!I$2:I$6500,MATCH($A3080,Data!$A$2:$A$6500,0))</f>
        <v>0</v>
      </c>
      <c r="O3080" s="83" t="str">
        <f>INDEX(Data!J$2:J$6500,MATCH($A3080,Data!$A$2:$A$6500,0))</f>
        <v>individuals</v>
      </c>
      <c r="P3080" t="str">
        <f>_xlfn.XLOOKUP(B3080,Table3[RefID],Table3[Citation])</f>
        <v>Lovegrove et al (1992)</v>
      </c>
    </row>
    <row r="3081" spans="1:16" x14ac:dyDescent="0.35">
      <c r="A3081" s="68">
        <v>3079</v>
      </c>
      <c r="B3081" s="69">
        <v>172</v>
      </c>
      <c r="C3081" s="69">
        <v>21002</v>
      </c>
      <c r="D3081" s="69">
        <v>3658</v>
      </c>
      <c r="E3081" t="str">
        <f>INDEX(Table5[EEZ],MATCH(C3081,Table5[Colony_ID],0))</f>
        <v>Samoa Exclusive Economic Zone</v>
      </c>
      <c r="F3081" t="str">
        <f>INDEX(Table5[Corrected Island/Colony Name],MATCH('Full Data'!C3081,Table5[Colony_ID],0))</f>
        <v>Nu-utele</v>
      </c>
      <c r="G3081" t="str">
        <f>INDEX(Table4[Common_Name],MATCH('Full Data'!D3081,Table4[SpcRecID],0))</f>
        <v>Red-footed Booby</v>
      </c>
      <c r="H3081" s="83" t="str">
        <f>INDEX(Data!E$2:E$6500,MATCH(A3081,Data!$A$2:$A$6500,0))</f>
        <v>confirmed</v>
      </c>
      <c r="I3081" s="90">
        <f>INDEX(Data!P$2:P$6500,MATCH(A3081,Data!$A$2:$A$6500,0))</f>
        <v>1992</v>
      </c>
      <c r="J3081" s="90">
        <f>INDEX(Data!Q$2:Q$6500,MATCH($A3081,Data!$A$2:$A$6500,0))</f>
        <v>1992</v>
      </c>
      <c r="K3081" s="90">
        <f>INDEX(Data!F$2:F$6500,MATCH($A3081,Data!$A$2:$A$6500,0))</f>
        <v>22</v>
      </c>
      <c r="L3081" s="90">
        <f>INDEX(Data!G$2:G$6500,MATCH($A3081,Data!$A$2:$A$6500,0))</f>
        <v>22</v>
      </c>
      <c r="M3081" s="90">
        <f>INDEX(Data!H$2:H$6500,MATCH($A3081,Data!$A$2:$A$6500,0))</f>
        <v>0</v>
      </c>
      <c r="N3081" s="90">
        <f>INDEX(Data!I$2:I$6500,MATCH($A3081,Data!$A$2:$A$6500,0))</f>
        <v>0</v>
      </c>
      <c r="O3081" s="83" t="str">
        <f>INDEX(Data!J$2:J$6500,MATCH($A3081,Data!$A$2:$A$6500,0))</f>
        <v>individuals</v>
      </c>
      <c r="P3081" t="str">
        <f>_xlfn.XLOOKUP(B3081,Table3[RefID],Table3[Citation])</f>
        <v>Lovegrove et al (1992)</v>
      </c>
    </row>
    <row r="3082" spans="1:16" x14ac:dyDescent="0.35">
      <c r="A3082" s="68">
        <v>3080</v>
      </c>
      <c r="B3082" s="69">
        <v>172</v>
      </c>
      <c r="C3082" s="69">
        <v>21002</v>
      </c>
      <c r="D3082" s="69">
        <v>3658</v>
      </c>
      <c r="E3082" t="str">
        <f>INDEX(Table5[EEZ],MATCH(C3082,Table5[Colony_ID],0))</f>
        <v>Samoa Exclusive Economic Zone</v>
      </c>
      <c r="F3082" t="str">
        <f>INDEX(Table5[Corrected Island/Colony Name],MATCH('Full Data'!C3082,Table5[Colony_ID],0))</f>
        <v>Nu-utele</v>
      </c>
      <c r="G3082" t="str">
        <f>INDEX(Table4[Common_Name],MATCH('Full Data'!D3082,Table4[SpcRecID],0))</f>
        <v>Red-footed Booby</v>
      </c>
      <c r="H3082" s="83" t="str">
        <f>INDEX(Data!E$2:E$6500,MATCH(A3082,Data!$A$2:$A$6500,0))</f>
        <v>confirmed</v>
      </c>
      <c r="I3082" s="90">
        <f>INDEX(Data!P$2:P$6500,MATCH(A3082,Data!$A$2:$A$6500,0))</f>
        <v>1991</v>
      </c>
      <c r="J3082" s="90">
        <f>INDEX(Data!Q$2:Q$6500,MATCH($A3082,Data!$A$2:$A$6500,0))</f>
        <v>1991</v>
      </c>
      <c r="K3082" s="90">
        <f>INDEX(Data!F$2:F$6500,MATCH($A3082,Data!$A$2:$A$6500,0))</f>
        <v>35</v>
      </c>
      <c r="L3082" s="90">
        <f>INDEX(Data!G$2:G$6500,MATCH($A3082,Data!$A$2:$A$6500,0))</f>
        <v>35</v>
      </c>
      <c r="M3082" s="90">
        <f>INDEX(Data!H$2:H$6500,MATCH($A3082,Data!$A$2:$A$6500,0))</f>
        <v>0</v>
      </c>
      <c r="N3082" s="90">
        <f>INDEX(Data!I$2:I$6500,MATCH($A3082,Data!$A$2:$A$6500,0))</f>
        <v>0</v>
      </c>
      <c r="O3082" s="83" t="str">
        <f>INDEX(Data!J$2:J$6500,MATCH($A3082,Data!$A$2:$A$6500,0))</f>
        <v>nests</v>
      </c>
      <c r="P3082" t="str">
        <f>_xlfn.XLOOKUP(B3082,Table3[RefID],Table3[Citation])</f>
        <v>Lovegrove et al (1992)</v>
      </c>
    </row>
    <row r="3083" spans="1:16" x14ac:dyDescent="0.35">
      <c r="A3083" s="68">
        <v>3081</v>
      </c>
      <c r="B3083" s="69">
        <v>172</v>
      </c>
      <c r="C3083" s="69">
        <v>21002</v>
      </c>
      <c r="D3083" s="69">
        <v>3658</v>
      </c>
      <c r="E3083" t="str">
        <f>INDEX(Table5[EEZ],MATCH(C3083,Table5[Colony_ID],0))</f>
        <v>Samoa Exclusive Economic Zone</v>
      </c>
      <c r="F3083" t="str">
        <f>INDEX(Table5[Corrected Island/Colony Name],MATCH('Full Data'!C3083,Table5[Colony_ID],0))</f>
        <v>Nu-utele</v>
      </c>
      <c r="G3083" t="str">
        <f>INDEX(Table4[Common_Name],MATCH('Full Data'!D3083,Table4[SpcRecID],0))</f>
        <v>Red-footed Booby</v>
      </c>
      <c r="H3083" s="83" t="str">
        <f>INDEX(Data!E$2:E$6500,MATCH(A3083,Data!$A$2:$A$6500,0))</f>
        <v>confirmed</v>
      </c>
      <c r="I3083" s="90">
        <f>INDEX(Data!P$2:P$6500,MATCH(A3083,Data!$A$2:$A$6500,0))</f>
        <v>1992</v>
      </c>
      <c r="J3083" s="90">
        <f>INDEX(Data!Q$2:Q$6500,MATCH($A3083,Data!$A$2:$A$6500,0))</f>
        <v>1992</v>
      </c>
      <c r="K3083" s="90">
        <f>INDEX(Data!F$2:F$6500,MATCH($A3083,Data!$A$2:$A$6500,0))</f>
        <v>8</v>
      </c>
      <c r="L3083" s="90">
        <f>INDEX(Data!G$2:G$6500,MATCH($A3083,Data!$A$2:$A$6500,0))</f>
        <v>8</v>
      </c>
      <c r="M3083" s="90">
        <f>INDEX(Data!H$2:H$6500,MATCH($A3083,Data!$A$2:$A$6500,0))</f>
        <v>0</v>
      </c>
      <c r="N3083" s="90">
        <f>INDEX(Data!I$2:I$6500,MATCH($A3083,Data!$A$2:$A$6500,0))</f>
        <v>0</v>
      </c>
      <c r="O3083" s="83" t="str">
        <f>INDEX(Data!J$2:J$6500,MATCH($A3083,Data!$A$2:$A$6500,0))</f>
        <v>nests</v>
      </c>
      <c r="P3083" t="str">
        <f>_xlfn.XLOOKUP(B3083,Table3[RefID],Table3[Citation])</f>
        <v>Lovegrove et al (1992)</v>
      </c>
    </row>
    <row r="3084" spans="1:16" x14ac:dyDescent="0.35">
      <c r="A3084" s="68">
        <v>3082</v>
      </c>
      <c r="B3084" s="69">
        <v>173</v>
      </c>
      <c r="C3084" s="69">
        <v>3016</v>
      </c>
      <c r="D3084" s="69">
        <v>3294</v>
      </c>
      <c r="E3084" t="str">
        <f>INDEX(Table5[EEZ],MATCH(C3084,Table5[Colony_ID],0))</f>
        <v>Cook Islands Exclusive Economic Zone</v>
      </c>
      <c r="F3084" t="str">
        <f>INDEX(Table5[Corrected Island/Colony Name],MATCH('Full Data'!C3084,Table5[Colony_ID],0))</f>
        <v>Rarotonga</v>
      </c>
      <c r="G3084" t="str">
        <f>INDEX(Table4[Common_Name],MATCH('Full Data'!D3084,Table4[SpcRecID],0))</f>
        <v>Brown Noddy</v>
      </c>
      <c r="H3084" s="83" t="str">
        <f>INDEX(Data!E$2:E$6500,MATCH(A3084,Data!$A$2:$A$6500,0))</f>
        <v>Confirmed</v>
      </c>
      <c r="I3084" s="90">
        <f>INDEX(Data!P$2:P$6500,MATCH(A3084,Data!$A$2:$A$6500,0))</f>
        <v>1992</v>
      </c>
      <c r="J3084" s="90">
        <f>INDEX(Data!Q$2:Q$6500,MATCH($A3084,Data!$A$2:$A$6500,0))</f>
        <v>1992</v>
      </c>
      <c r="K3084" s="90">
        <f>INDEX(Data!F$2:F$6500,MATCH($A3084,Data!$A$2:$A$6500,0))</f>
        <v>0</v>
      </c>
      <c r="L3084" s="90">
        <f>INDEX(Data!G$2:G$6500,MATCH($A3084,Data!$A$2:$A$6500,0))</f>
        <v>0</v>
      </c>
      <c r="M3084" s="90">
        <f>INDEX(Data!H$2:H$6500,MATCH($A3084,Data!$A$2:$A$6500,0))</f>
        <v>0</v>
      </c>
      <c r="N3084" s="90">
        <f>INDEX(Data!I$2:I$6500,MATCH($A3084,Data!$A$2:$A$6500,0))</f>
        <v>0</v>
      </c>
      <c r="O3084" s="83">
        <f>INDEX(Data!J$2:J$6500,MATCH($A3084,Data!$A$2:$A$6500,0))</f>
        <v>0</v>
      </c>
      <c r="P3084" t="str">
        <f>_xlfn.XLOOKUP(B3084,Table3[RefID],Table3[Citation])</f>
        <v>McCormack (1992)</v>
      </c>
    </row>
    <row r="3085" spans="1:16" x14ac:dyDescent="0.35">
      <c r="A3085" s="68">
        <v>3083</v>
      </c>
      <c r="B3085" s="69">
        <v>173</v>
      </c>
      <c r="C3085" s="69">
        <v>3016</v>
      </c>
      <c r="D3085" s="69">
        <v>3298</v>
      </c>
      <c r="E3085" t="str">
        <f>INDEX(Table5[EEZ],MATCH(C3085,Table5[Colony_ID],0))</f>
        <v>Cook Islands Exclusive Economic Zone</v>
      </c>
      <c r="F3085" t="str">
        <f>INDEX(Table5[Corrected Island/Colony Name],MATCH('Full Data'!C3085,Table5[Colony_ID],0))</f>
        <v>Rarotonga</v>
      </c>
      <c r="G3085" t="str">
        <f>INDEX(Table4[Common_Name],MATCH('Full Data'!D3085,Table4[SpcRecID],0))</f>
        <v>Common White Tern</v>
      </c>
      <c r="H3085" s="83" t="str">
        <f>INDEX(Data!E$2:E$6500,MATCH(A3085,Data!$A$2:$A$6500,0))</f>
        <v>Confirmed</v>
      </c>
      <c r="I3085" s="90">
        <f>INDEX(Data!P$2:P$6500,MATCH(A3085,Data!$A$2:$A$6500,0))</f>
        <v>1992</v>
      </c>
      <c r="J3085" s="90">
        <f>INDEX(Data!Q$2:Q$6500,MATCH($A3085,Data!$A$2:$A$6500,0))</f>
        <v>1992</v>
      </c>
      <c r="K3085" s="90">
        <f>INDEX(Data!F$2:F$6500,MATCH($A3085,Data!$A$2:$A$6500,0))</f>
        <v>0</v>
      </c>
      <c r="L3085" s="90">
        <f>INDEX(Data!G$2:G$6500,MATCH($A3085,Data!$A$2:$A$6500,0))</f>
        <v>0</v>
      </c>
      <c r="M3085" s="90">
        <f>INDEX(Data!H$2:H$6500,MATCH($A3085,Data!$A$2:$A$6500,0))</f>
        <v>0</v>
      </c>
      <c r="N3085" s="90">
        <f>INDEX(Data!I$2:I$6500,MATCH($A3085,Data!$A$2:$A$6500,0))</f>
        <v>0</v>
      </c>
      <c r="O3085" s="83">
        <f>INDEX(Data!J$2:J$6500,MATCH($A3085,Data!$A$2:$A$6500,0))</f>
        <v>0</v>
      </c>
      <c r="P3085" t="str">
        <f>_xlfn.XLOOKUP(B3085,Table3[RefID],Table3[Citation])</f>
        <v>McCormack (1992)</v>
      </c>
    </row>
    <row r="3086" spans="1:16" x14ac:dyDescent="0.35">
      <c r="A3086" s="68">
        <v>3084</v>
      </c>
      <c r="B3086" s="69">
        <v>173</v>
      </c>
      <c r="C3086" s="69">
        <v>3016</v>
      </c>
      <c r="D3086" s="70">
        <v>3895</v>
      </c>
      <c r="E3086" t="str">
        <f>INDEX(Table5[EEZ],MATCH(C3086,Table5[Colony_ID],0))</f>
        <v>Cook Islands Exclusive Economic Zone</v>
      </c>
      <c r="F3086" t="str">
        <f>INDEX(Table5[Corrected Island/Colony Name],MATCH('Full Data'!C3086,Table5[Colony_ID],0))</f>
        <v>Rarotonga</v>
      </c>
      <c r="G3086" t="str">
        <f>INDEX(Table4[Common_Name],MATCH('Full Data'!D3086,Table4[SpcRecID],0))</f>
        <v>Herald Petrel</v>
      </c>
      <c r="H3086" s="83" t="str">
        <f>INDEX(Data!E$2:E$6500,MATCH(A3086,Data!$A$2:$A$6500,0))</f>
        <v>Confirmed</v>
      </c>
      <c r="I3086" s="90">
        <f>INDEX(Data!P$2:P$6500,MATCH(A3086,Data!$A$2:$A$6500,0))</f>
        <v>1992</v>
      </c>
      <c r="J3086" s="90">
        <f>INDEX(Data!Q$2:Q$6500,MATCH($A3086,Data!$A$2:$A$6500,0))</f>
        <v>1992</v>
      </c>
      <c r="K3086" s="90">
        <f>INDEX(Data!F$2:F$6500,MATCH($A3086,Data!$A$2:$A$6500,0))</f>
        <v>0</v>
      </c>
      <c r="L3086" s="90">
        <f>INDEX(Data!G$2:G$6500,MATCH($A3086,Data!$A$2:$A$6500,0))</f>
        <v>0</v>
      </c>
      <c r="M3086" s="90">
        <f>INDEX(Data!H$2:H$6500,MATCH($A3086,Data!$A$2:$A$6500,0))</f>
        <v>0</v>
      </c>
      <c r="N3086" s="90">
        <f>INDEX(Data!I$2:I$6500,MATCH($A3086,Data!$A$2:$A$6500,0))</f>
        <v>0</v>
      </c>
      <c r="O3086" s="83">
        <f>INDEX(Data!J$2:J$6500,MATCH($A3086,Data!$A$2:$A$6500,0))</f>
        <v>0</v>
      </c>
      <c r="P3086" t="str">
        <f>_xlfn.XLOOKUP(B3086,Table3[RefID],Table3[Citation])</f>
        <v>McCormack (1992)</v>
      </c>
    </row>
    <row r="3087" spans="1:16" x14ac:dyDescent="0.35">
      <c r="A3087" s="68">
        <v>3085</v>
      </c>
      <c r="B3087" s="69">
        <v>173</v>
      </c>
      <c r="C3087" s="69">
        <v>3016</v>
      </c>
      <c r="D3087" s="69">
        <v>3649</v>
      </c>
      <c r="E3087" t="str">
        <f>INDEX(Table5[EEZ],MATCH(C3087,Table5[Colony_ID],0))</f>
        <v>Cook Islands Exclusive Economic Zone</v>
      </c>
      <c r="F3087" t="str">
        <f>INDEX(Table5[Corrected Island/Colony Name],MATCH('Full Data'!C3087,Table5[Colony_ID],0))</f>
        <v>Rarotonga</v>
      </c>
      <c r="G3087" t="str">
        <f>INDEX(Table4[Common_Name],MATCH('Full Data'!D3087,Table4[SpcRecID],0))</f>
        <v>Red-tailed Tropicbird</v>
      </c>
      <c r="H3087" s="83" t="str">
        <f>INDEX(Data!E$2:E$6500,MATCH(A3087,Data!$A$2:$A$6500,0))</f>
        <v>Confirmed</v>
      </c>
      <c r="I3087" s="90">
        <f>INDEX(Data!P$2:P$6500,MATCH(A3087,Data!$A$2:$A$6500,0))</f>
        <v>1992</v>
      </c>
      <c r="J3087" s="90">
        <f>INDEX(Data!Q$2:Q$6500,MATCH($A3087,Data!$A$2:$A$6500,0))</f>
        <v>1992</v>
      </c>
      <c r="K3087" s="90">
        <f>INDEX(Data!F$2:F$6500,MATCH($A3087,Data!$A$2:$A$6500,0))</f>
        <v>0</v>
      </c>
      <c r="L3087" s="90">
        <f>INDEX(Data!G$2:G$6500,MATCH($A3087,Data!$A$2:$A$6500,0))</f>
        <v>0</v>
      </c>
      <c r="M3087" s="90">
        <f>INDEX(Data!H$2:H$6500,MATCH($A3087,Data!$A$2:$A$6500,0))</f>
        <v>0</v>
      </c>
      <c r="N3087" s="90">
        <f>INDEX(Data!I$2:I$6500,MATCH($A3087,Data!$A$2:$A$6500,0))</f>
        <v>0</v>
      </c>
      <c r="O3087" s="83">
        <f>INDEX(Data!J$2:J$6500,MATCH($A3087,Data!$A$2:$A$6500,0))</f>
        <v>0</v>
      </c>
      <c r="P3087" t="str">
        <f>_xlfn.XLOOKUP(B3087,Table3[RefID],Table3[Citation])</f>
        <v>McCormack (1992)</v>
      </c>
    </row>
    <row r="3088" spans="1:16" x14ac:dyDescent="0.35">
      <c r="A3088" s="68">
        <v>3086</v>
      </c>
      <c r="B3088" s="69">
        <v>173</v>
      </c>
      <c r="C3088" s="69">
        <v>3016</v>
      </c>
      <c r="D3088" s="69">
        <v>3650</v>
      </c>
      <c r="E3088" t="str">
        <f>INDEX(Table5[EEZ],MATCH(C3088,Table5[Colony_ID],0))</f>
        <v>Cook Islands Exclusive Economic Zone</v>
      </c>
      <c r="F3088" t="str">
        <f>INDEX(Table5[Corrected Island/Colony Name],MATCH('Full Data'!C3088,Table5[Colony_ID],0))</f>
        <v>Rarotonga</v>
      </c>
      <c r="G3088" t="str">
        <f>INDEX(Table4[Common_Name],MATCH('Full Data'!D3088,Table4[SpcRecID],0))</f>
        <v>White-tailed Tropicbird</v>
      </c>
      <c r="H3088" s="83" t="str">
        <f>INDEX(Data!E$2:E$6500,MATCH(A3088,Data!$A$2:$A$6500,0))</f>
        <v>Confirmed</v>
      </c>
      <c r="I3088" s="90">
        <f>INDEX(Data!P$2:P$6500,MATCH(A3088,Data!$A$2:$A$6500,0))</f>
        <v>1992</v>
      </c>
      <c r="J3088" s="90">
        <f>INDEX(Data!Q$2:Q$6500,MATCH($A3088,Data!$A$2:$A$6500,0))</f>
        <v>1992</v>
      </c>
      <c r="K3088" s="90">
        <f>INDEX(Data!F$2:F$6500,MATCH($A3088,Data!$A$2:$A$6500,0))</f>
        <v>0</v>
      </c>
      <c r="L3088" s="90">
        <f>INDEX(Data!G$2:G$6500,MATCH($A3088,Data!$A$2:$A$6500,0))</f>
        <v>0</v>
      </c>
      <c r="M3088" s="90">
        <f>INDEX(Data!H$2:H$6500,MATCH($A3088,Data!$A$2:$A$6500,0))</f>
        <v>0</v>
      </c>
      <c r="N3088" s="90">
        <f>INDEX(Data!I$2:I$6500,MATCH($A3088,Data!$A$2:$A$6500,0))</f>
        <v>0</v>
      </c>
      <c r="O3088" s="83">
        <f>INDEX(Data!J$2:J$6500,MATCH($A3088,Data!$A$2:$A$6500,0))</f>
        <v>0</v>
      </c>
      <c r="P3088" t="str">
        <f>_xlfn.XLOOKUP(B3088,Table3[RefID],Table3[Citation])</f>
        <v>McCormack (1992)</v>
      </c>
    </row>
    <row r="3089" spans="1:16" x14ac:dyDescent="0.35">
      <c r="A3089" s="68">
        <v>3087</v>
      </c>
      <c r="B3089" s="69">
        <v>174</v>
      </c>
      <c r="C3089" s="69">
        <v>24012</v>
      </c>
      <c r="D3089" s="69">
        <v>3295</v>
      </c>
      <c r="E3089" t="str">
        <f>INDEX(Table5[EEZ],MATCH(C3089,Table5[Colony_ID],0))</f>
        <v>Tongan Exclusive Economic Zone</v>
      </c>
      <c r="F3089" t="str">
        <f>INDEX(Table5[Corrected Island/Colony Name],MATCH('Full Data'!C3089,Table5[Colony_ID],0))</f>
        <v>Fukave</v>
      </c>
      <c r="G3089" t="str">
        <f>INDEX(Table4[Common_Name],MATCH('Full Data'!D3089,Table4[SpcRecID],0))</f>
        <v>Black Noddy</v>
      </c>
      <c r="H3089" s="83" t="str">
        <f>INDEX(Data!E$2:E$6500,MATCH(A3089,Data!$A$2:$A$6500,0))</f>
        <v>confirmed</v>
      </c>
      <c r="I3089" s="90">
        <f>INDEX(Data!P$2:P$6500,MATCH(A3089,Data!$A$2:$A$6500,0))</f>
        <v>1880</v>
      </c>
      <c r="J3089" s="90">
        <f>INDEX(Data!Q$2:Q$6500,MATCH($A3089,Data!$A$2:$A$6500,0))</f>
        <v>1991</v>
      </c>
      <c r="K3089" s="90">
        <f>INDEX(Data!F$2:F$6500,MATCH($A3089,Data!$A$2:$A$6500,0))</f>
        <v>0</v>
      </c>
      <c r="L3089" s="90">
        <f>INDEX(Data!G$2:G$6500,MATCH($A3089,Data!$A$2:$A$6500,0))</f>
        <v>0</v>
      </c>
      <c r="M3089" s="90">
        <f>INDEX(Data!H$2:H$6500,MATCH($A3089,Data!$A$2:$A$6500,0))</f>
        <v>0</v>
      </c>
      <c r="N3089" s="90">
        <f>INDEX(Data!I$2:I$6500,MATCH($A3089,Data!$A$2:$A$6500,0))</f>
        <v>0</v>
      </c>
      <c r="O3089" s="83">
        <f>INDEX(Data!J$2:J$6500,MATCH($A3089,Data!$A$2:$A$6500,0))</f>
        <v>0</v>
      </c>
      <c r="P3089" t="str">
        <f>_xlfn.XLOOKUP(B3089,Table3[RefID],Table3[Citation])</f>
        <v>Rinke et al (1992)</v>
      </c>
    </row>
    <row r="3090" spans="1:16" x14ac:dyDescent="0.35">
      <c r="A3090" s="68">
        <v>3088</v>
      </c>
      <c r="B3090" s="69">
        <v>174</v>
      </c>
      <c r="C3090" s="69">
        <v>24013</v>
      </c>
      <c r="D3090" s="69">
        <v>3295</v>
      </c>
      <c r="E3090" t="str">
        <f>INDEX(Table5[EEZ],MATCH(C3090,Table5[Colony_ID],0))</f>
        <v>Tongan Exclusive Economic Zone</v>
      </c>
      <c r="F3090" t="str">
        <f>INDEX(Table5[Corrected Island/Colony Name],MATCH('Full Data'!C3090,Table5[Colony_ID],0))</f>
        <v>Kalau Island</v>
      </c>
      <c r="G3090" t="str">
        <f>INDEX(Table4[Common_Name],MATCH('Full Data'!D3090,Table4[SpcRecID],0))</f>
        <v>Black Noddy</v>
      </c>
      <c r="H3090" s="83" t="str">
        <f>INDEX(Data!E$2:E$6500,MATCH(A3090,Data!$A$2:$A$6500,0))</f>
        <v>confirmed</v>
      </c>
      <c r="I3090" s="90">
        <f>INDEX(Data!P$2:P$6500,MATCH(A3090,Data!$A$2:$A$6500,0))</f>
        <v>1925</v>
      </c>
      <c r="J3090" s="90">
        <f>INDEX(Data!Q$2:Q$6500,MATCH($A3090,Data!$A$2:$A$6500,0))</f>
        <v>1991</v>
      </c>
      <c r="K3090" s="90">
        <f>INDEX(Data!F$2:F$6500,MATCH($A3090,Data!$A$2:$A$6500,0))</f>
        <v>0</v>
      </c>
      <c r="L3090" s="90">
        <f>INDEX(Data!G$2:G$6500,MATCH($A3090,Data!$A$2:$A$6500,0))</f>
        <v>0</v>
      </c>
      <c r="M3090" s="90">
        <f>INDEX(Data!H$2:H$6500,MATCH($A3090,Data!$A$2:$A$6500,0))</f>
        <v>0</v>
      </c>
      <c r="N3090" s="90">
        <f>INDEX(Data!I$2:I$6500,MATCH($A3090,Data!$A$2:$A$6500,0))</f>
        <v>0</v>
      </c>
      <c r="O3090" s="83">
        <f>INDEX(Data!J$2:J$6500,MATCH($A3090,Data!$A$2:$A$6500,0))</f>
        <v>0</v>
      </c>
      <c r="P3090" t="str">
        <f>_xlfn.XLOOKUP(B3090,Table3[RefID],Table3[Citation])</f>
        <v>Rinke et al (1992)</v>
      </c>
    </row>
    <row r="3091" spans="1:16" x14ac:dyDescent="0.35">
      <c r="A3091" s="68">
        <v>3089</v>
      </c>
      <c r="B3091" s="69">
        <v>174</v>
      </c>
      <c r="C3091" s="69">
        <v>24014</v>
      </c>
      <c r="D3091" s="69">
        <v>3268</v>
      </c>
      <c r="E3091" t="str">
        <f>INDEX(Table5[EEZ],MATCH(C3091,Table5[Colony_ID],0))</f>
        <v>Tongan Exclusive Economic Zone</v>
      </c>
      <c r="F3091" t="str">
        <f>INDEX(Table5[Corrected Island/Colony Name],MATCH('Full Data'!C3091,Table5[Colony_ID],0))</f>
        <v>Monuafe</v>
      </c>
      <c r="G3091" t="str">
        <f>INDEX(Table4[Common_Name],MATCH('Full Data'!D3091,Table4[SpcRecID],0))</f>
        <v>Black-naped Tern</v>
      </c>
      <c r="H3091" s="83" t="str">
        <f>INDEX(Data!E$2:E$6500,MATCH(A3091,Data!$A$2:$A$6500,0))</f>
        <v>confirmed</v>
      </c>
      <c r="I3091" s="90">
        <f>INDEX(Data!P$2:P$6500,MATCH(A3091,Data!$A$2:$A$6500,0))</f>
        <v>1991</v>
      </c>
      <c r="J3091" s="90">
        <f>INDEX(Data!Q$2:Q$6500,MATCH($A3091,Data!$A$2:$A$6500,0))</f>
        <v>1991</v>
      </c>
      <c r="K3091" s="90">
        <f>INDEX(Data!F$2:F$6500,MATCH($A3091,Data!$A$2:$A$6500,0))</f>
        <v>50</v>
      </c>
      <c r="L3091" s="90">
        <f>INDEX(Data!G$2:G$6500,MATCH($A3091,Data!$A$2:$A$6500,0))</f>
        <v>50</v>
      </c>
      <c r="M3091" s="90">
        <f>INDEX(Data!H$2:H$6500,MATCH($A3091,Data!$A$2:$A$6500,0))</f>
        <v>0</v>
      </c>
      <c r="N3091" s="90">
        <f>INDEX(Data!I$2:I$6500,MATCH($A3091,Data!$A$2:$A$6500,0))</f>
        <v>0</v>
      </c>
      <c r="O3091" s="83" t="str">
        <f>INDEX(Data!J$2:J$6500,MATCH($A3091,Data!$A$2:$A$6500,0))</f>
        <v>adults only</v>
      </c>
      <c r="P3091" t="str">
        <f>_xlfn.XLOOKUP(B3091,Table3[RefID],Table3[Citation])</f>
        <v>Rinke et al (1992)</v>
      </c>
    </row>
    <row r="3092" spans="1:16" x14ac:dyDescent="0.35">
      <c r="A3092" s="68">
        <v>3090</v>
      </c>
      <c r="B3092" s="69">
        <v>174</v>
      </c>
      <c r="C3092" s="69">
        <v>24015</v>
      </c>
      <c r="D3092" s="69">
        <v>3268</v>
      </c>
      <c r="E3092" t="str">
        <f>INDEX(Table5[EEZ],MATCH(C3092,Table5[Colony_ID],0))</f>
        <v>Tongan Exclusive Economic Zone</v>
      </c>
      <c r="F3092" t="str">
        <f>INDEX(Table5[Corrected Island/Colony Name],MATCH('Full Data'!C3092,Table5[Colony_ID],0))</f>
        <v>Tau Island</v>
      </c>
      <c r="G3092" t="str">
        <f>INDEX(Table4[Common_Name],MATCH('Full Data'!D3092,Table4[SpcRecID],0))</f>
        <v>Black-naped Tern</v>
      </c>
      <c r="H3092" s="83" t="str">
        <f>INDEX(Data!E$2:E$6500,MATCH(A3092,Data!$A$2:$A$6500,0))</f>
        <v>Confirmed</v>
      </c>
      <c r="I3092" s="90">
        <f>INDEX(Data!P$2:P$6500,MATCH(A3092,Data!$A$2:$A$6500,0))</f>
        <v>1991</v>
      </c>
      <c r="J3092" s="90">
        <f>INDEX(Data!Q$2:Q$6500,MATCH($A3092,Data!$A$2:$A$6500,0))</f>
        <v>1991</v>
      </c>
      <c r="K3092" s="90">
        <f>INDEX(Data!F$2:F$6500,MATCH($A3092,Data!$A$2:$A$6500,0))</f>
        <v>100</v>
      </c>
      <c r="L3092" s="90">
        <f>INDEX(Data!G$2:G$6500,MATCH($A3092,Data!$A$2:$A$6500,0))</f>
        <v>100</v>
      </c>
      <c r="M3092" s="90">
        <f>INDEX(Data!H$2:H$6500,MATCH($A3092,Data!$A$2:$A$6500,0))</f>
        <v>0</v>
      </c>
      <c r="N3092" s="90">
        <f>INDEX(Data!I$2:I$6500,MATCH($A3092,Data!$A$2:$A$6500,0))</f>
        <v>0</v>
      </c>
      <c r="O3092" s="83" t="str">
        <f>INDEX(Data!J$2:J$6500,MATCH($A3092,Data!$A$2:$A$6500,0))</f>
        <v>adults only</v>
      </c>
      <c r="P3092" t="str">
        <f>_xlfn.XLOOKUP(B3092,Table3[RefID],Table3[Citation])</f>
        <v>Rinke et al (1992)</v>
      </c>
    </row>
    <row r="3093" spans="1:16" x14ac:dyDescent="0.35">
      <c r="A3093" s="68">
        <v>3091</v>
      </c>
      <c r="B3093" s="69">
        <v>174</v>
      </c>
      <c r="C3093" s="69">
        <v>24016</v>
      </c>
      <c r="D3093" s="69">
        <v>3268</v>
      </c>
      <c r="E3093" t="str">
        <f>INDEX(Table5[EEZ],MATCH(C3093,Table5[Colony_ID],0))</f>
        <v>Tongan Exclusive Economic Zone</v>
      </c>
      <c r="F3093" t="str">
        <f>INDEX(Table5[Corrected Island/Colony Name],MATCH('Full Data'!C3093,Table5[Colony_ID],0))</f>
        <v>Toketoke</v>
      </c>
      <c r="G3093" t="str">
        <f>INDEX(Table4[Common_Name],MATCH('Full Data'!D3093,Table4[SpcRecID],0))</f>
        <v>Black-naped Tern</v>
      </c>
      <c r="H3093" s="83" t="str">
        <f>INDEX(Data!E$2:E$6500,MATCH(A3093,Data!$A$2:$A$6500,0))</f>
        <v>confirmed</v>
      </c>
      <c r="I3093" s="90">
        <f>INDEX(Data!P$2:P$6500,MATCH(A3093,Data!$A$2:$A$6500,0))</f>
        <v>1992</v>
      </c>
      <c r="J3093" s="90">
        <f>INDEX(Data!Q$2:Q$6500,MATCH($A3093,Data!$A$2:$A$6500,0))</f>
        <v>1992</v>
      </c>
      <c r="K3093" s="90">
        <f>INDEX(Data!F$2:F$6500,MATCH($A3093,Data!$A$2:$A$6500,0))</f>
        <v>30</v>
      </c>
      <c r="L3093" s="90">
        <f>INDEX(Data!G$2:G$6500,MATCH($A3093,Data!$A$2:$A$6500,0))</f>
        <v>30</v>
      </c>
      <c r="M3093" s="90">
        <f>INDEX(Data!H$2:H$6500,MATCH($A3093,Data!$A$2:$A$6500,0))</f>
        <v>0</v>
      </c>
      <c r="N3093" s="90">
        <f>INDEX(Data!I$2:I$6500,MATCH($A3093,Data!$A$2:$A$6500,0))</f>
        <v>0</v>
      </c>
      <c r="O3093" s="83" t="str">
        <f>INDEX(Data!J$2:J$6500,MATCH($A3093,Data!$A$2:$A$6500,0))</f>
        <v>nests</v>
      </c>
      <c r="P3093" t="str">
        <f>_xlfn.XLOOKUP(B3093,Table3[RefID],Table3[Citation])</f>
        <v>Rinke et al (1992)</v>
      </c>
    </row>
    <row r="3094" spans="1:16" x14ac:dyDescent="0.35">
      <c r="A3094" s="68">
        <v>3092</v>
      </c>
      <c r="B3094" s="69">
        <v>174</v>
      </c>
      <c r="C3094" s="69">
        <v>24001</v>
      </c>
      <c r="D3094" s="69">
        <v>3883</v>
      </c>
      <c r="E3094" t="str">
        <f>INDEX(Table5[EEZ],MATCH(C3094,Table5[Colony_ID],0))</f>
        <v>Tongan Exclusive Economic Zone</v>
      </c>
      <c r="F3094" t="str">
        <f>INDEX(Table5[Corrected Island/Colony Name],MATCH('Full Data'!C3094,Table5[Colony_ID],0))</f>
        <v>Hunga Hai'apai</v>
      </c>
      <c r="G3094" t="str">
        <f>INDEX(Table4[Common_Name],MATCH('Full Data'!D3094,Table4[SpcRecID],0))</f>
        <v>Black-winged Petrel</v>
      </c>
      <c r="H3094" s="83" t="str">
        <f>INDEX(Data!E$2:E$6500,MATCH(A3094,Data!$A$2:$A$6500,0))</f>
        <v>Potential Breeding</v>
      </c>
      <c r="I3094" s="90">
        <f>INDEX(Data!P$2:P$6500,MATCH(A3094,Data!$A$2:$A$6500,0))</f>
        <v>1991</v>
      </c>
      <c r="J3094" s="90">
        <f>INDEX(Data!Q$2:Q$6500,MATCH($A3094,Data!$A$2:$A$6500,0))</f>
        <v>1991</v>
      </c>
      <c r="K3094" s="90">
        <f>INDEX(Data!F$2:F$6500,MATCH($A3094,Data!$A$2:$A$6500,0))</f>
        <v>0</v>
      </c>
      <c r="L3094" s="90">
        <f>INDEX(Data!G$2:G$6500,MATCH($A3094,Data!$A$2:$A$6500,0))</f>
        <v>0</v>
      </c>
      <c r="M3094" s="90">
        <f>INDEX(Data!H$2:H$6500,MATCH($A3094,Data!$A$2:$A$6500,0))</f>
        <v>0</v>
      </c>
      <c r="N3094" s="90">
        <f>INDEX(Data!I$2:I$6500,MATCH($A3094,Data!$A$2:$A$6500,0))</f>
        <v>0</v>
      </c>
      <c r="O3094" s="83">
        <f>INDEX(Data!J$2:J$6500,MATCH($A3094,Data!$A$2:$A$6500,0))</f>
        <v>0</v>
      </c>
      <c r="P3094" t="str">
        <f>_xlfn.XLOOKUP(B3094,Table3[RefID],Table3[Citation])</f>
        <v>Rinke et al (1992)</v>
      </c>
    </row>
    <row r="3095" spans="1:16" x14ac:dyDescent="0.35">
      <c r="A3095" s="68">
        <v>3093</v>
      </c>
      <c r="B3095" s="69">
        <v>174</v>
      </c>
      <c r="C3095" s="69">
        <v>24009</v>
      </c>
      <c r="D3095" s="69">
        <v>3883</v>
      </c>
      <c r="E3095" t="str">
        <f>INDEX(Table5[EEZ],MATCH(C3095,Table5[Colony_ID],0))</f>
        <v>Tongan Exclusive Economic Zone</v>
      </c>
      <c r="F3095" t="str">
        <f>INDEX(Table5[Corrected Island/Colony Name],MATCH('Full Data'!C3095,Table5[Colony_ID],0))</f>
        <v>Eua</v>
      </c>
      <c r="G3095" t="str">
        <f>INDEX(Table4[Common_Name],MATCH('Full Data'!D3095,Table4[SpcRecID],0))</f>
        <v>Black-winged Petrel</v>
      </c>
      <c r="H3095" s="83" t="str">
        <f>INDEX(Data!E$2:E$6500,MATCH(A3095,Data!$A$2:$A$6500,0))</f>
        <v>confirmed</v>
      </c>
      <c r="I3095" s="90">
        <f>INDEX(Data!P$2:P$6500,MATCH(A3095,Data!$A$2:$A$6500,0))</f>
        <v>1990</v>
      </c>
      <c r="J3095" s="90">
        <f>INDEX(Data!Q$2:Q$6500,MATCH($A3095,Data!$A$2:$A$6500,0))</f>
        <v>1990</v>
      </c>
      <c r="K3095" s="90">
        <f>INDEX(Data!F$2:F$6500,MATCH($A3095,Data!$A$2:$A$6500,0))</f>
        <v>0</v>
      </c>
      <c r="L3095" s="90">
        <f>INDEX(Data!G$2:G$6500,MATCH($A3095,Data!$A$2:$A$6500,0))</f>
        <v>0</v>
      </c>
      <c r="M3095" s="90">
        <f>INDEX(Data!H$2:H$6500,MATCH($A3095,Data!$A$2:$A$6500,0))</f>
        <v>0</v>
      </c>
      <c r="N3095" s="90">
        <f>INDEX(Data!I$2:I$6500,MATCH($A3095,Data!$A$2:$A$6500,0))</f>
        <v>0</v>
      </c>
      <c r="O3095" s="83">
        <f>INDEX(Data!J$2:J$6500,MATCH($A3095,Data!$A$2:$A$6500,0))</f>
        <v>0</v>
      </c>
      <c r="P3095" t="str">
        <f>_xlfn.XLOOKUP(B3095,Table3[RefID],Table3[Citation])</f>
        <v>Rinke et al (1992)</v>
      </c>
    </row>
    <row r="3096" spans="1:16" x14ac:dyDescent="0.35">
      <c r="A3096" s="68">
        <v>3094</v>
      </c>
      <c r="B3096" s="69">
        <v>174</v>
      </c>
      <c r="C3096" s="69">
        <v>24012</v>
      </c>
      <c r="D3096" s="69">
        <v>3883</v>
      </c>
      <c r="E3096" t="str">
        <f>INDEX(Table5[EEZ],MATCH(C3096,Table5[Colony_ID],0))</f>
        <v>Tongan Exclusive Economic Zone</v>
      </c>
      <c r="F3096" t="str">
        <f>INDEX(Table5[Corrected Island/Colony Name],MATCH('Full Data'!C3096,Table5[Colony_ID],0))</f>
        <v>Fukave</v>
      </c>
      <c r="G3096" t="str">
        <f>INDEX(Table4[Common_Name],MATCH('Full Data'!D3096,Table4[SpcRecID],0))</f>
        <v>Black-winged Petrel</v>
      </c>
      <c r="H3096" s="83" t="str">
        <f>INDEX(Data!E$2:E$6500,MATCH(A3096,Data!$A$2:$A$6500,0))</f>
        <v>confirmed</v>
      </c>
      <c r="I3096" s="90">
        <f>INDEX(Data!P$2:P$6500,MATCH(A3096,Data!$A$2:$A$6500,0))</f>
        <v>1991</v>
      </c>
      <c r="J3096" s="90">
        <f>INDEX(Data!Q$2:Q$6500,MATCH($A3096,Data!$A$2:$A$6500,0))</f>
        <v>1991</v>
      </c>
      <c r="K3096" s="90">
        <f>INDEX(Data!F$2:F$6500,MATCH($A3096,Data!$A$2:$A$6500,0))</f>
        <v>0</v>
      </c>
      <c r="L3096" s="90">
        <f>INDEX(Data!G$2:G$6500,MATCH($A3096,Data!$A$2:$A$6500,0))</f>
        <v>0</v>
      </c>
      <c r="M3096" s="90">
        <f>INDEX(Data!H$2:H$6500,MATCH($A3096,Data!$A$2:$A$6500,0))</f>
        <v>0</v>
      </c>
      <c r="N3096" s="90">
        <f>INDEX(Data!I$2:I$6500,MATCH($A3096,Data!$A$2:$A$6500,0))</f>
        <v>0</v>
      </c>
      <c r="O3096" s="83">
        <f>INDEX(Data!J$2:J$6500,MATCH($A3096,Data!$A$2:$A$6500,0))</f>
        <v>0</v>
      </c>
      <c r="P3096" t="str">
        <f>_xlfn.XLOOKUP(B3096,Table3[RefID],Table3[Citation])</f>
        <v>Rinke et al (1992)</v>
      </c>
    </row>
    <row r="3097" spans="1:16" x14ac:dyDescent="0.35">
      <c r="A3097" s="68">
        <v>3095</v>
      </c>
      <c r="B3097" s="69">
        <v>174</v>
      </c>
      <c r="C3097" s="69">
        <v>24015</v>
      </c>
      <c r="D3097" s="69">
        <v>3883</v>
      </c>
      <c r="E3097" t="str">
        <f>INDEX(Table5[EEZ],MATCH(C3097,Table5[Colony_ID],0))</f>
        <v>Tongan Exclusive Economic Zone</v>
      </c>
      <c r="F3097" t="str">
        <f>INDEX(Table5[Corrected Island/Colony Name],MATCH('Full Data'!C3097,Table5[Colony_ID],0))</f>
        <v>Tau Island</v>
      </c>
      <c r="G3097" t="str">
        <f>INDEX(Table4[Common_Name],MATCH('Full Data'!D3097,Table4[SpcRecID],0))</f>
        <v>Black-winged Petrel</v>
      </c>
      <c r="H3097" s="83" t="str">
        <f>INDEX(Data!E$2:E$6500,MATCH(A3097,Data!$A$2:$A$6500,0))</f>
        <v>Confirmed</v>
      </c>
      <c r="I3097" s="90">
        <f>INDEX(Data!P$2:P$6500,MATCH(A3097,Data!$A$2:$A$6500,0))</f>
        <v>1991</v>
      </c>
      <c r="J3097" s="90">
        <f>INDEX(Data!Q$2:Q$6500,MATCH($A3097,Data!$A$2:$A$6500,0))</f>
        <v>1991</v>
      </c>
      <c r="K3097" s="90">
        <f>INDEX(Data!F$2:F$6500,MATCH($A3097,Data!$A$2:$A$6500,0))</f>
        <v>100</v>
      </c>
      <c r="L3097" s="90">
        <f>INDEX(Data!G$2:G$6500,MATCH($A3097,Data!$A$2:$A$6500,0))</f>
        <v>100</v>
      </c>
      <c r="M3097" s="90">
        <f>INDEX(Data!H$2:H$6500,MATCH($A3097,Data!$A$2:$A$6500,0))</f>
        <v>0</v>
      </c>
      <c r="N3097" s="90">
        <f>INDEX(Data!I$2:I$6500,MATCH($A3097,Data!$A$2:$A$6500,0))</f>
        <v>0</v>
      </c>
      <c r="O3097" s="83" t="str">
        <f>INDEX(Data!J$2:J$6500,MATCH($A3097,Data!$A$2:$A$6500,0))</f>
        <v>nests</v>
      </c>
      <c r="P3097" t="str">
        <f>_xlfn.XLOOKUP(B3097,Table3[RefID],Table3[Citation])</f>
        <v>Rinke et al (1992)</v>
      </c>
    </row>
    <row r="3098" spans="1:16" x14ac:dyDescent="0.35">
      <c r="A3098" s="68">
        <v>3096</v>
      </c>
      <c r="B3098" s="69">
        <v>174</v>
      </c>
      <c r="C3098" s="69">
        <v>24016</v>
      </c>
      <c r="D3098" s="69">
        <v>3883</v>
      </c>
      <c r="E3098" t="str">
        <f>INDEX(Table5[EEZ],MATCH(C3098,Table5[Colony_ID],0))</f>
        <v>Tongan Exclusive Economic Zone</v>
      </c>
      <c r="F3098" t="str">
        <f>INDEX(Table5[Corrected Island/Colony Name],MATCH('Full Data'!C3098,Table5[Colony_ID],0))</f>
        <v>Toketoke</v>
      </c>
      <c r="G3098" t="str">
        <f>INDEX(Table4[Common_Name],MATCH('Full Data'!D3098,Table4[SpcRecID],0))</f>
        <v>Black-winged Petrel</v>
      </c>
      <c r="H3098" s="83" t="str">
        <f>INDEX(Data!E$2:E$6500,MATCH(A3098,Data!$A$2:$A$6500,0))</f>
        <v>confirmed</v>
      </c>
      <c r="I3098" s="90">
        <f>INDEX(Data!P$2:P$6500,MATCH(A3098,Data!$A$2:$A$6500,0))</f>
        <v>1992</v>
      </c>
      <c r="J3098" s="90">
        <f>INDEX(Data!Q$2:Q$6500,MATCH($A3098,Data!$A$2:$A$6500,0))</f>
        <v>1992</v>
      </c>
      <c r="K3098" s="90">
        <f>INDEX(Data!F$2:F$6500,MATCH($A3098,Data!$A$2:$A$6500,0))</f>
        <v>0</v>
      </c>
      <c r="L3098" s="90">
        <f>INDEX(Data!G$2:G$6500,MATCH($A3098,Data!$A$2:$A$6500,0))</f>
        <v>0</v>
      </c>
      <c r="M3098" s="90">
        <f>INDEX(Data!H$2:H$6500,MATCH($A3098,Data!$A$2:$A$6500,0))</f>
        <v>0</v>
      </c>
      <c r="N3098" s="90">
        <f>INDEX(Data!I$2:I$6500,MATCH($A3098,Data!$A$2:$A$6500,0))</f>
        <v>0</v>
      </c>
      <c r="O3098" s="83">
        <f>INDEX(Data!J$2:J$6500,MATCH($A3098,Data!$A$2:$A$6500,0))</f>
        <v>0</v>
      </c>
      <c r="P3098" t="str">
        <f>_xlfn.XLOOKUP(B3098,Table3[RefID],Table3[Citation])</f>
        <v>Rinke et al (1992)</v>
      </c>
    </row>
    <row r="3099" spans="1:16" x14ac:dyDescent="0.35">
      <c r="A3099" s="68">
        <v>3097</v>
      </c>
      <c r="B3099" s="69">
        <v>174</v>
      </c>
      <c r="C3099" s="69">
        <v>24009</v>
      </c>
      <c r="D3099" s="70">
        <v>1016817</v>
      </c>
      <c r="E3099" t="str">
        <f>INDEX(Table5[EEZ],MATCH(C3099,Table5[Colony_ID],0))</f>
        <v>Tongan Exclusive Economic Zone</v>
      </c>
      <c r="F3099" t="str">
        <f>INDEX(Table5[Corrected Island/Colony Name],MATCH('Full Data'!C3099,Table5[Colony_ID],0))</f>
        <v>Eua</v>
      </c>
      <c r="G3099" t="str">
        <f>INDEX(Table4[Common_Name],MATCH('Full Data'!D3099,Table4[SpcRecID],0))</f>
        <v>Blue Noddy</v>
      </c>
      <c r="H3099" s="83" t="str">
        <f>INDEX(Data!E$2:E$6500,MATCH(A3099,Data!$A$2:$A$6500,0))</f>
        <v>Probable</v>
      </c>
      <c r="I3099" s="90">
        <f>INDEX(Data!P$2:P$6500,MATCH(A3099,Data!$A$2:$A$6500,0))</f>
        <v>1992</v>
      </c>
      <c r="J3099" s="90">
        <f>INDEX(Data!Q$2:Q$6500,MATCH($A3099,Data!$A$2:$A$6500,0))</f>
        <v>1992</v>
      </c>
      <c r="K3099" s="90">
        <f>INDEX(Data!F$2:F$6500,MATCH($A3099,Data!$A$2:$A$6500,0))</f>
        <v>0</v>
      </c>
      <c r="L3099" s="90">
        <f>INDEX(Data!G$2:G$6500,MATCH($A3099,Data!$A$2:$A$6500,0))</f>
        <v>0</v>
      </c>
      <c r="M3099" s="90">
        <f>INDEX(Data!H$2:H$6500,MATCH($A3099,Data!$A$2:$A$6500,0))</f>
        <v>0</v>
      </c>
      <c r="N3099" s="90">
        <f>INDEX(Data!I$2:I$6500,MATCH($A3099,Data!$A$2:$A$6500,0))</f>
        <v>0</v>
      </c>
      <c r="O3099" s="83">
        <f>INDEX(Data!J$2:J$6500,MATCH($A3099,Data!$A$2:$A$6500,0))</f>
        <v>0</v>
      </c>
      <c r="P3099" t="str">
        <f>_xlfn.XLOOKUP(B3099,Table3[RefID],Table3[Citation])</f>
        <v>Rinke et al (1992)</v>
      </c>
    </row>
    <row r="3100" spans="1:16" x14ac:dyDescent="0.35">
      <c r="A3100" s="68">
        <v>3098</v>
      </c>
      <c r="B3100" s="69">
        <v>174</v>
      </c>
      <c r="C3100" s="69">
        <v>24017</v>
      </c>
      <c r="D3100" s="69">
        <v>3287</v>
      </c>
      <c r="E3100" t="str">
        <f>INDEX(Table5[EEZ],MATCH(C3100,Table5[Colony_ID],0))</f>
        <v>Tongan Exclusive Economic Zone</v>
      </c>
      <c r="F3100" t="str">
        <f>INDEX(Table5[Corrected Island/Colony Name],MATCH('Full Data'!C3100,Table5[Colony_ID],0))</f>
        <v>Tongatapu Island</v>
      </c>
      <c r="G3100" t="str">
        <f>INDEX(Table4[Common_Name],MATCH('Full Data'!D3100,Table4[SpcRecID],0))</f>
        <v>Bridled Tern</v>
      </c>
      <c r="H3100" s="83" t="str">
        <f>INDEX(Data!E$2:E$6500,MATCH(A3100,Data!$A$2:$A$6500,0))</f>
        <v>confirmed</v>
      </c>
      <c r="I3100" s="90">
        <f>INDEX(Data!P$2:P$6500,MATCH(A3100,Data!$A$2:$A$6500,0))</f>
        <v>1991</v>
      </c>
      <c r="J3100" s="90">
        <f>INDEX(Data!Q$2:Q$6500,MATCH($A3100,Data!$A$2:$A$6500,0))</f>
        <v>1991</v>
      </c>
      <c r="K3100" s="90">
        <f>INDEX(Data!F$2:F$6500,MATCH($A3100,Data!$A$2:$A$6500,0))</f>
        <v>15</v>
      </c>
      <c r="L3100" s="90">
        <f>INDEX(Data!G$2:G$6500,MATCH($A3100,Data!$A$2:$A$6500,0))</f>
        <v>15</v>
      </c>
      <c r="M3100" s="90">
        <f>INDEX(Data!H$2:H$6500,MATCH($A3100,Data!$A$2:$A$6500,0))</f>
        <v>0</v>
      </c>
      <c r="N3100" s="90">
        <f>INDEX(Data!I$2:I$6500,MATCH($A3100,Data!$A$2:$A$6500,0))</f>
        <v>0</v>
      </c>
      <c r="O3100" s="83" t="str">
        <f>INDEX(Data!J$2:J$6500,MATCH($A3100,Data!$A$2:$A$6500,0))</f>
        <v>individuals</v>
      </c>
      <c r="P3100" t="str">
        <f>_xlfn.XLOOKUP(B3100,Table3[RefID],Table3[Citation])</f>
        <v>Rinke et al (1992)</v>
      </c>
    </row>
    <row r="3101" spans="1:16" x14ac:dyDescent="0.35">
      <c r="A3101" s="68">
        <v>3099</v>
      </c>
      <c r="B3101" s="69">
        <v>174</v>
      </c>
      <c r="C3101" s="69">
        <v>24017</v>
      </c>
      <c r="D3101" s="69">
        <v>3294</v>
      </c>
      <c r="E3101" t="str">
        <f>INDEX(Table5[EEZ],MATCH(C3101,Table5[Colony_ID],0))</f>
        <v>Tongan Exclusive Economic Zone</v>
      </c>
      <c r="F3101" t="str">
        <f>INDEX(Table5[Corrected Island/Colony Name],MATCH('Full Data'!C3101,Table5[Colony_ID],0))</f>
        <v>Tongatapu Island</v>
      </c>
      <c r="G3101" t="str">
        <f>INDEX(Table4[Common_Name],MATCH('Full Data'!D3101,Table4[SpcRecID],0))</f>
        <v>Brown Noddy</v>
      </c>
      <c r="H3101" s="83" t="str">
        <f>INDEX(Data!E$2:E$6500,MATCH(A3101,Data!$A$2:$A$6500,0))</f>
        <v>confirmed</v>
      </c>
      <c r="I3101" s="90">
        <f>INDEX(Data!P$2:P$6500,MATCH(A3101,Data!$A$2:$A$6500,0))</f>
        <v>1992</v>
      </c>
      <c r="J3101" s="90">
        <f>INDEX(Data!Q$2:Q$6500,MATCH($A3101,Data!$A$2:$A$6500,0))</f>
        <v>1992</v>
      </c>
      <c r="K3101" s="90">
        <f>INDEX(Data!F$2:F$6500,MATCH($A3101,Data!$A$2:$A$6500,0))</f>
        <v>10</v>
      </c>
      <c r="L3101" s="90">
        <f>INDEX(Data!G$2:G$6500,MATCH($A3101,Data!$A$2:$A$6500,0))</f>
        <v>20</v>
      </c>
      <c r="M3101" s="90">
        <f>INDEX(Data!H$2:H$6500,MATCH($A3101,Data!$A$2:$A$6500,0))</f>
        <v>0</v>
      </c>
      <c r="N3101" s="90">
        <f>INDEX(Data!I$2:I$6500,MATCH($A3101,Data!$A$2:$A$6500,0))</f>
        <v>0</v>
      </c>
      <c r="O3101" s="83" t="str">
        <f>INDEX(Data!J$2:J$6500,MATCH($A3101,Data!$A$2:$A$6500,0))</f>
        <v>individuals</v>
      </c>
      <c r="P3101" t="str">
        <f>_xlfn.XLOOKUP(B3101,Table3[RefID],Table3[Citation])</f>
        <v>Rinke et al (1992)</v>
      </c>
    </row>
    <row r="3102" spans="1:16" x14ac:dyDescent="0.35">
      <c r="A3102" s="68">
        <v>3100</v>
      </c>
      <c r="B3102" s="69">
        <v>174</v>
      </c>
      <c r="C3102" s="69">
        <v>24010</v>
      </c>
      <c r="D3102" s="69">
        <v>3298</v>
      </c>
      <c r="E3102" t="str">
        <f>INDEX(Table5[EEZ],MATCH(C3102,Table5[Colony_ID],0))</f>
        <v>Tongan Exclusive Economic Zone</v>
      </c>
      <c r="F3102" t="str">
        <f>INDEX(Table5[Corrected Island/Colony Name],MATCH('Full Data'!C3102,Table5[Colony_ID],0))</f>
        <v>Eue'Iki</v>
      </c>
      <c r="G3102" t="str">
        <f>INDEX(Table4[Common_Name],MATCH('Full Data'!D3102,Table4[SpcRecID],0))</f>
        <v>Common White Tern</v>
      </c>
      <c r="H3102" s="83" t="str">
        <f>INDEX(Data!E$2:E$6500,MATCH(A3102,Data!$A$2:$A$6500,0))</f>
        <v>confirmed</v>
      </c>
      <c r="I3102" s="90">
        <f>INDEX(Data!P$2:P$6500,MATCH(A3102,Data!$A$2:$A$6500,0))</f>
        <v>1990</v>
      </c>
      <c r="J3102" s="90">
        <f>INDEX(Data!Q$2:Q$6500,MATCH($A3102,Data!$A$2:$A$6500,0))</f>
        <v>1990</v>
      </c>
      <c r="K3102" s="90">
        <f>INDEX(Data!F$2:F$6500,MATCH($A3102,Data!$A$2:$A$6500,0))</f>
        <v>0</v>
      </c>
      <c r="L3102" s="90">
        <f>INDEX(Data!G$2:G$6500,MATCH($A3102,Data!$A$2:$A$6500,0))</f>
        <v>0</v>
      </c>
      <c r="M3102" s="90">
        <f>INDEX(Data!H$2:H$6500,MATCH($A3102,Data!$A$2:$A$6500,0))</f>
        <v>0</v>
      </c>
      <c r="N3102" s="90">
        <f>INDEX(Data!I$2:I$6500,MATCH($A3102,Data!$A$2:$A$6500,0))</f>
        <v>0</v>
      </c>
      <c r="O3102" s="83">
        <f>INDEX(Data!J$2:J$6500,MATCH($A3102,Data!$A$2:$A$6500,0))</f>
        <v>0</v>
      </c>
      <c r="P3102" t="str">
        <f>_xlfn.XLOOKUP(B3102,Table3[RefID],Table3[Citation])</f>
        <v>Rinke et al (1992)</v>
      </c>
    </row>
    <row r="3103" spans="1:16" x14ac:dyDescent="0.35">
      <c r="A3103" s="68">
        <v>3101</v>
      </c>
      <c r="B3103" s="71">
        <v>175</v>
      </c>
      <c r="C3103" s="72">
        <v>5110</v>
      </c>
      <c r="D3103" s="69">
        <v>3295</v>
      </c>
      <c r="E3103" t="str">
        <f>INDEX(Table5[EEZ],MATCH(C3103,Table5[Colony_ID],0))</f>
        <v>French Polynesian Exclusive Economic Zone</v>
      </c>
      <c r="F3103" t="str">
        <f>INDEX(Table5[Corrected Island/Colony Name],MATCH('Full Data'!C3103,Table5[Colony_ID],0))</f>
        <v>Nukutipipi</v>
      </c>
      <c r="G3103" t="str">
        <f>INDEX(Table4[Common_Name],MATCH('Full Data'!D3103,Table4[SpcRecID],0))</f>
        <v>Black Noddy</v>
      </c>
      <c r="H3103" s="83" t="str">
        <f>INDEX(Data!E$2:E$6500,MATCH(A3103,Data!$A$2:$A$6500,0))</f>
        <v>Confirmed</v>
      </c>
      <c r="I3103" s="90">
        <f>INDEX(Data!P$2:P$6500,MATCH(A3103,Data!$A$2:$A$6500,0))</f>
        <v>1984</v>
      </c>
      <c r="J3103" s="90">
        <f>INDEX(Data!Q$2:Q$6500,MATCH($A3103,Data!$A$2:$A$6500,0))</f>
        <v>1988</v>
      </c>
      <c r="K3103" s="90">
        <f>INDEX(Data!F$2:F$6500,MATCH($A3103,Data!$A$2:$A$6500,0))</f>
        <v>0</v>
      </c>
      <c r="L3103" s="90">
        <f>INDEX(Data!G$2:G$6500,MATCH($A3103,Data!$A$2:$A$6500,0))</f>
        <v>0</v>
      </c>
      <c r="M3103" s="90">
        <f>INDEX(Data!H$2:H$6500,MATCH($A3103,Data!$A$2:$A$6500,0))</f>
        <v>0</v>
      </c>
      <c r="N3103" s="90">
        <f>INDEX(Data!I$2:I$6500,MATCH($A3103,Data!$A$2:$A$6500,0))</f>
        <v>0</v>
      </c>
      <c r="O3103" s="83">
        <f>INDEX(Data!J$2:J$6500,MATCH($A3103,Data!$A$2:$A$6500,0))</f>
        <v>0</v>
      </c>
      <c r="P3103" t="str">
        <f>_xlfn.XLOOKUP(B3103,Table3[RefID],Table3[Citation])</f>
        <v>Salvat &amp; Salvat (1992)</v>
      </c>
    </row>
    <row r="3104" spans="1:16" x14ac:dyDescent="0.35">
      <c r="A3104" s="68">
        <v>3102</v>
      </c>
      <c r="B3104" s="71">
        <v>175</v>
      </c>
      <c r="C3104" s="72">
        <v>5110</v>
      </c>
      <c r="D3104" s="69">
        <v>3298</v>
      </c>
      <c r="E3104" t="str">
        <f>INDEX(Table5[EEZ],MATCH(C3104,Table5[Colony_ID],0))</f>
        <v>French Polynesian Exclusive Economic Zone</v>
      </c>
      <c r="F3104" t="str">
        <f>INDEX(Table5[Corrected Island/Colony Name],MATCH('Full Data'!C3104,Table5[Colony_ID],0))</f>
        <v>Nukutipipi</v>
      </c>
      <c r="G3104" t="str">
        <f>INDEX(Table4[Common_Name],MATCH('Full Data'!D3104,Table4[SpcRecID],0))</f>
        <v>Common White Tern</v>
      </c>
      <c r="H3104" s="83" t="str">
        <f>INDEX(Data!E$2:E$6500,MATCH(A3104,Data!$A$2:$A$6500,0))</f>
        <v>Confirmed</v>
      </c>
      <c r="I3104" s="90">
        <f>INDEX(Data!P$2:P$6500,MATCH(A3104,Data!$A$2:$A$6500,0))</f>
        <v>1988</v>
      </c>
      <c r="J3104" s="90">
        <f>INDEX(Data!Q$2:Q$6500,MATCH($A3104,Data!$A$2:$A$6500,0))</f>
        <v>1988</v>
      </c>
      <c r="K3104" s="90">
        <f>INDEX(Data!F$2:F$6500,MATCH($A3104,Data!$A$2:$A$6500,0))</f>
        <v>0</v>
      </c>
      <c r="L3104" s="90">
        <f>INDEX(Data!G$2:G$6500,MATCH($A3104,Data!$A$2:$A$6500,0))</f>
        <v>0</v>
      </c>
      <c r="M3104" s="90">
        <f>INDEX(Data!H$2:H$6500,MATCH($A3104,Data!$A$2:$A$6500,0))</f>
        <v>0</v>
      </c>
      <c r="N3104" s="90">
        <f>INDEX(Data!I$2:I$6500,MATCH($A3104,Data!$A$2:$A$6500,0))</f>
        <v>0</v>
      </c>
      <c r="O3104" s="83">
        <f>INDEX(Data!J$2:J$6500,MATCH($A3104,Data!$A$2:$A$6500,0))</f>
        <v>0</v>
      </c>
      <c r="P3104" t="str">
        <f>_xlfn.XLOOKUP(B3104,Table3[RefID],Table3[Citation])</f>
        <v>Salvat &amp; Salvat (1992)</v>
      </c>
    </row>
    <row r="3105" spans="1:16" x14ac:dyDescent="0.35">
      <c r="A3105" s="68">
        <v>3103</v>
      </c>
      <c r="B3105" s="71">
        <v>175</v>
      </c>
      <c r="C3105" s="72">
        <v>5110</v>
      </c>
      <c r="D3105" s="69">
        <v>3846</v>
      </c>
      <c r="E3105" t="str">
        <f>INDEX(Table5[EEZ],MATCH(C3105,Table5[Colony_ID],0))</f>
        <v>French Polynesian Exclusive Economic Zone</v>
      </c>
      <c r="F3105" t="str">
        <f>INDEX(Table5[Corrected Island/Colony Name],MATCH('Full Data'!C3105,Table5[Colony_ID],0))</f>
        <v>Nukutipipi</v>
      </c>
      <c r="G3105" t="str">
        <f>INDEX(Table4[Common_Name],MATCH('Full Data'!D3105,Table4[SpcRecID],0))</f>
        <v>Lesser Frigatebird</v>
      </c>
      <c r="H3105" s="83" t="str">
        <f>INDEX(Data!E$2:E$6500,MATCH(A3105,Data!$A$2:$A$6500,0))</f>
        <v>Data Deficient</v>
      </c>
      <c r="I3105" s="90">
        <f>INDEX(Data!P$2:P$6500,MATCH(A3105,Data!$A$2:$A$6500,0))</f>
        <v>1988</v>
      </c>
      <c r="J3105" s="90">
        <f>INDEX(Data!Q$2:Q$6500,MATCH($A3105,Data!$A$2:$A$6500,0))</f>
        <v>1988</v>
      </c>
      <c r="K3105" s="90">
        <f>INDEX(Data!F$2:F$6500,MATCH($A3105,Data!$A$2:$A$6500,0))</f>
        <v>0</v>
      </c>
      <c r="L3105" s="90">
        <f>INDEX(Data!G$2:G$6500,MATCH($A3105,Data!$A$2:$A$6500,0))</f>
        <v>0</v>
      </c>
      <c r="M3105" s="90">
        <f>INDEX(Data!H$2:H$6500,MATCH($A3105,Data!$A$2:$A$6500,0))</f>
        <v>0</v>
      </c>
      <c r="N3105" s="90">
        <f>INDEX(Data!I$2:I$6500,MATCH($A3105,Data!$A$2:$A$6500,0))</f>
        <v>0</v>
      </c>
      <c r="O3105" s="83">
        <f>INDEX(Data!J$2:J$6500,MATCH($A3105,Data!$A$2:$A$6500,0))</f>
        <v>0</v>
      </c>
      <c r="P3105" t="str">
        <f>_xlfn.XLOOKUP(B3105,Table3[RefID],Table3[Citation])</f>
        <v>Salvat &amp; Salvat (1992)</v>
      </c>
    </row>
    <row r="3106" spans="1:16" x14ac:dyDescent="0.35">
      <c r="A3106" s="68">
        <v>3104</v>
      </c>
      <c r="B3106" s="71">
        <v>175</v>
      </c>
      <c r="C3106" s="72">
        <v>5110</v>
      </c>
      <c r="D3106" s="69">
        <v>3658</v>
      </c>
      <c r="E3106" t="str">
        <f>INDEX(Table5[EEZ],MATCH(C3106,Table5[Colony_ID],0))</f>
        <v>French Polynesian Exclusive Economic Zone</v>
      </c>
      <c r="F3106" t="str">
        <f>INDEX(Table5[Corrected Island/Colony Name],MATCH('Full Data'!C3106,Table5[Colony_ID],0))</f>
        <v>Nukutipipi</v>
      </c>
      <c r="G3106" t="str">
        <f>INDEX(Table4[Common_Name],MATCH('Full Data'!D3106,Table4[SpcRecID],0))</f>
        <v>Red-footed Booby</v>
      </c>
      <c r="H3106" s="83" t="str">
        <f>INDEX(Data!E$2:E$6500,MATCH(A3106,Data!$A$2:$A$6500,0))</f>
        <v>Confirmed</v>
      </c>
      <c r="I3106" s="90">
        <f>INDEX(Data!P$2:P$6500,MATCH(A3106,Data!$A$2:$A$6500,0))</f>
        <v>1988</v>
      </c>
      <c r="J3106" s="90">
        <f>INDEX(Data!Q$2:Q$6500,MATCH($A3106,Data!$A$2:$A$6500,0))</f>
        <v>1988</v>
      </c>
      <c r="K3106" s="90">
        <f>INDEX(Data!F$2:F$6500,MATCH($A3106,Data!$A$2:$A$6500,0))</f>
        <v>0</v>
      </c>
      <c r="L3106" s="90">
        <f>INDEX(Data!G$2:G$6500,MATCH($A3106,Data!$A$2:$A$6500,0))</f>
        <v>0</v>
      </c>
      <c r="M3106" s="90">
        <f>INDEX(Data!H$2:H$6500,MATCH($A3106,Data!$A$2:$A$6500,0))</f>
        <v>250</v>
      </c>
      <c r="N3106" s="90">
        <f>INDEX(Data!I$2:I$6500,MATCH($A3106,Data!$A$2:$A$6500,0))</f>
        <v>999</v>
      </c>
      <c r="O3106" s="83" t="str">
        <f>INDEX(Data!J$2:J$6500,MATCH($A3106,Data!$A$2:$A$6500,0))</f>
        <v>individuals</v>
      </c>
      <c r="P3106" t="str">
        <f>_xlfn.XLOOKUP(B3106,Table3[RefID],Table3[Citation])</f>
        <v>Salvat &amp; Salvat (1992)</v>
      </c>
    </row>
    <row r="3107" spans="1:16" x14ac:dyDescent="0.35">
      <c r="A3107" s="68">
        <v>3105</v>
      </c>
      <c r="B3107" s="71">
        <v>175</v>
      </c>
      <c r="C3107" s="72">
        <v>5110</v>
      </c>
      <c r="D3107" s="69">
        <v>3649</v>
      </c>
      <c r="E3107" t="str">
        <f>INDEX(Table5[EEZ],MATCH(C3107,Table5[Colony_ID],0))</f>
        <v>French Polynesian Exclusive Economic Zone</v>
      </c>
      <c r="F3107" t="str">
        <f>INDEX(Table5[Corrected Island/Colony Name],MATCH('Full Data'!C3107,Table5[Colony_ID],0))</f>
        <v>Nukutipipi</v>
      </c>
      <c r="G3107" t="str">
        <f>INDEX(Table4[Common_Name],MATCH('Full Data'!D3107,Table4[SpcRecID],0))</f>
        <v>Red-tailed Tropicbird</v>
      </c>
      <c r="H3107" s="83" t="str">
        <f>INDEX(Data!E$2:E$6500,MATCH(A3107,Data!$A$2:$A$6500,0))</f>
        <v>Confirmed</v>
      </c>
      <c r="I3107" s="90">
        <f>INDEX(Data!P$2:P$6500,MATCH(A3107,Data!$A$2:$A$6500,0))</f>
        <v>1988</v>
      </c>
      <c r="J3107" s="90">
        <f>INDEX(Data!Q$2:Q$6500,MATCH($A3107,Data!$A$2:$A$6500,0))</f>
        <v>1988</v>
      </c>
      <c r="K3107" s="90">
        <f>INDEX(Data!F$2:F$6500,MATCH($A3107,Data!$A$2:$A$6500,0))</f>
        <v>0</v>
      </c>
      <c r="L3107" s="90">
        <f>INDEX(Data!G$2:G$6500,MATCH($A3107,Data!$A$2:$A$6500,0))</f>
        <v>0</v>
      </c>
      <c r="M3107" s="90">
        <f>INDEX(Data!H$2:H$6500,MATCH($A3107,Data!$A$2:$A$6500,0))</f>
        <v>250</v>
      </c>
      <c r="N3107" s="90">
        <f>INDEX(Data!I$2:I$6500,MATCH($A3107,Data!$A$2:$A$6500,0))</f>
        <v>999</v>
      </c>
      <c r="O3107" s="83" t="str">
        <f>INDEX(Data!J$2:J$6500,MATCH($A3107,Data!$A$2:$A$6500,0))</f>
        <v>individuals</v>
      </c>
      <c r="P3107" t="str">
        <f>_xlfn.XLOOKUP(B3107,Table3[RefID],Table3[Citation])</f>
        <v>Salvat &amp; Salvat (1992)</v>
      </c>
    </row>
    <row r="3108" spans="1:16" x14ac:dyDescent="0.35">
      <c r="A3108" s="68">
        <v>3106</v>
      </c>
      <c r="B3108" s="71">
        <v>175</v>
      </c>
      <c r="C3108" s="72">
        <v>5110</v>
      </c>
      <c r="D3108" s="69">
        <v>3288</v>
      </c>
      <c r="E3108" t="str">
        <f>INDEX(Table5[EEZ],MATCH(C3108,Table5[Colony_ID],0))</f>
        <v>French Polynesian Exclusive Economic Zone</v>
      </c>
      <c r="F3108" t="str">
        <f>INDEX(Table5[Corrected Island/Colony Name],MATCH('Full Data'!C3108,Table5[Colony_ID],0))</f>
        <v>Nukutipipi</v>
      </c>
      <c r="G3108" t="str">
        <f>INDEX(Table4[Common_Name],MATCH('Full Data'!D3108,Table4[SpcRecID],0))</f>
        <v>Sooty Tern</v>
      </c>
      <c r="H3108" s="83" t="str">
        <f>INDEX(Data!E$2:E$6500,MATCH(A3108,Data!$A$2:$A$6500,0))</f>
        <v>Confirmed</v>
      </c>
      <c r="I3108" s="90">
        <f>INDEX(Data!P$2:P$6500,MATCH(A3108,Data!$A$2:$A$6500,0))</f>
        <v>1988</v>
      </c>
      <c r="J3108" s="90">
        <f>INDEX(Data!Q$2:Q$6500,MATCH($A3108,Data!$A$2:$A$6500,0))</f>
        <v>1988</v>
      </c>
      <c r="K3108" s="90">
        <f>INDEX(Data!F$2:F$6500,MATCH($A3108,Data!$A$2:$A$6500,0))</f>
        <v>0</v>
      </c>
      <c r="L3108" s="90">
        <f>INDEX(Data!G$2:G$6500,MATCH($A3108,Data!$A$2:$A$6500,0))</f>
        <v>0</v>
      </c>
      <c r="M3108" s="90">
        <f>INDEX(Data!H$2:H$6500,MATCH($A3108,Data!$A$2:$A$6500,0))</f>
        <v>0</v>
      </c>
      <c r="N3108" s="90">
        <f>INDEX(Data!I$2:I$6500,MATCH($A3108,Data!$A$2:$A$6500,0))</f>
        <v>0</v>
      </c>
      <c r="O3108" s="83">
        <f>INDEX(Data!J$2:J$6500,MATCH($A3108,Data!$A$2:$A$6500,0))</f>
        <v>0</v>
      </c>
      <c r="P3108" t="str">
        <f>_xlfn.XLOOKUP(B3108,Table3[RefID],Table3[Citation])</f>
        <v>Salvat &amp; Salvat (1992)</v>
      </c>
    </row>
    <row r="3109" spans="1:16" x14ac:dyDescent="0.35">
      <c r="A3109" s="68">
        <v>3107</v>
      </c>
      <c r="B3109" s="71">
        <v>176</v>
      </c>
      <c r="C3109" s="72">
        <v>5028</v>
      </c>
      <c r="D3109" s="70">
        <v>32228</v>
      </c>
      <c r="E3109" t="str">
        <f>INDEX(Table5[EEZ],MATCH(C3109,Table5[Colony_ID],0))</f>
        <v>French Polynesian Exclusive Economic Zone</v>
      </c>
      <c r="F3109" t="str">
        <f>INDEX(Table5[Corrected Island/Colony Name],MATCH('Full Data'!C3109,Table5[Colony_ID],0))</f>
        <v>Huahine Nui</v>
      </c>
      <c r="G3109" t="str">
        <f>INDEX(Table4[Common_Name],MATCH('Full Data'!D3109,Table4[SpcRecID],0))</f>
        <v>Tropical Shearwater</v>
      </c>
      <c r="H3109" s="83" t="str">
        <f>INDEX(Data!E$2:E$6500,MATCH(A3109,Data!$A$2:$A$6500,0))</f>
        <v>Data Deficient</v>
      </c>
      <c r="I3109" s="90">
        <f>INDEX(Data!P$2:P$6500,MATCH(A3109,Data!$A$2:$A$6500,0))</f>
        <v>0</v>
      </c>
      <c r="J3109" s="90" t="str">
        <f>INDEX(Data!Q$2:Q$6500,MATCH($A3109,Data!$A$2:$A$6500,0))</f>
        <v>c.1200</v>
      </c>
      <c r="K3109" s="90">
        <f>INDEX(Data!F$2:F$6500,MATCH($A3109,Data!$A$2:$A$6500,0))</f>
        <v>0</v>
      </c>
      <c r="L3109" s="90">
        <f>INDEX(Data!G$2:G$6500,MATCH($A3109,Data!$A$2:$A$6500,0))</f>
        <v>0</v>
      </c>
      <c r="M3109" s="90">
        <f>INDEX(Data!H$2:H$6500,MATCH($A3109,Data!$A$2:$A$6500,0))</f>
        <v>0</v>
      </c>
      <c r="N3109" s="90">
        <f>INDEX(Data!I$2:I$6500,MATCH($A3109,Data!$A$2:$A$6500,0))</f>
        <v>0</v>
      </c>
      <c r="O3109" s="83">
        <f>INDEX(Data!J$2:J$6500,MATCH($A3109,Data!$A$2:$A$6500,0))</f>
        <v>0</v>
      </c>
      <c r="P3109" t="str">
        <f>_xlfn.XLOOKUP(B3109,Table3[RefID],Table3[Citation])</f>
        <v>Steadman &amp; Pahlavan (1992)</v>
      </c>
    </row>
    <row r="3110" spans="1:16" x14ac:dyDescent="0.35">
      <c r="A3110" s="68">
        <v>3108</v>
      </c>
      <c r="B3110" s="71">
        <v>176</v>
      </c>
      <c r="C3110" s="72">
        <v>5036</v>
      </c>
      <c r="D3110" s="69">
        <v>3295</v>
      </c>
      <c r="E3110" t="str">
        <f>INDEX(Table5[EEZ],MATCH(C3110,Table5[Colony_ID],0))</f>
        <v>French Polynesian Exclusive Economic Zone</v>
      </c>
      <c r="F3110" t="str">
        <f>INDEX(Table5[Corrected Island/Colony Name],MATCH('Full Data'!C3110,Table5[Colony_ID],0))</f>
        <v>Ile Vaiorea</v>
      </c>
      <c r="G3110" t="str">
        <f>INDEX(Table4[Common_Name],MATCH('Full Data'!D3110,Table4[SpcRecID],0))</f>
        <v>Black Noddy</v>
      </c>
      <c r="H3110" s="83" t="str">
        <f>INDEX(Data!E$2:E$6500,MATCH(A3110,Data!$A$2:$A$6500,0))</f>
        <v>Data Deficient</v>
      </c>
      <c r="I3110" s="90">
        <f>INDEX(Data!P$2:P$6500,MATCH(A3110,Data!$A$2:$A$6500,0))</f>
        <v>1994</v>
      </c>
      <c r="J3110" s="90" t="str">
        <f>INDEX(Data!Q$2:Q$6500,MATCH($A3110,Data!$A$2:$A$6500,0))</f>
        <v>c.1200</v>
      </c>
      <c r="K3110" s="90">
        <f>INDEX(Data!F$2:F$6500,MATCH($A3110,Data!$A$2:$A$6500,0))</f>
        <v>0</v>
      </c>
      <c r="L3110" s="90">
        <f>INDEX(Data!G$2:G$6500,MATCH($A3110,Data!$A$2:$A$6500,0))</f>
        <v>0</v>
      </c>
      <c r="M3110" s="90">
        <f>INDEX(Data!H$2:H$6500,MATCH($A3110,Data!$A$2:$A$6500,0))</f>
        <v>0</v>
      </c>
      <c r="N3110" s="90">
        <f>INDEX(Data!I$2:I$6500,MATCH($A3110,Data!$A$2:$A$6500,0))</f>
        <v>0</v>
      </c>
      <c r="O3110" s="83">
        <f>INDEX(Data!J$2:J$6500,MATCH($A3110,Data!$A$2:$A$6500,0))</f>
        <v>0</v>
      </c>
      <c r="P3110" t="str">
        <f>_xlfn.XLOOKUP(B3110,Table3[RefID],Table3[Citation])</f>
        <v>Steadman &amp; Pahlavan (1992)</v>
      </c>
    </row>
    <row r="3111" spans="1:16" x14ac:dyDescent="0.35">
      <c r="A3111" s="68">
        <v>3109</v>
      </c>
      <c r="B3111" s="71">
        <v>176</v>
      </c>
      <c r="C3111" s="72">
        <v>5049</v>
      </c>
      <c r="D3111" s="69">
        <v>3659</v>
      </c>
      <c r="E3111" t="str">
        <f>INDEX(Table5[EEZ],MATCH(C3111,Table5[Colony_ID],0))</f>
        <v>French Polynesian Exclusive Economic Zone</v>
      </c>
      <c r="F3111" t="str">
        <f>INDEX(Table5[Corrected Island/Colony Name],MATCH('Full Data'!C3111,Table5[Colony_ID],0))</f>
        <v>Motu Aaraa</v>
      </c>
      <c r="G3111" t="str">
        <f>INDEX(Table4[Common_Name],MATCH('Full Data'!D3111,Table4[SpcRecID],0))</f>
        <v>Brown Booby</v>
      </c>
      <c r="H3111" s="83" t="str">
        <f>INDEX(Data!E$2:E$6500,MATCH(A3111,Data!$A$2:$A$6500,0))</f>
        <v>Data Deficient</v>
      </c>
      <c r="I3111" s="90">
        <f>INDEX(Data!P$2:P$6500,MATCH(A3111,Data!$A$2:$A$6500,0))</f>
        <v>0</v>
      </c>
      <c r="J3111" s="90" t="str">
        <f>INDEX(Data!Q$2:Q$6500,MATCH($A3111,Data!$A$2:$A$6500,0))</f>
        <v>c.1200</v>
      </c>
      <c r="K3111" s="90">
        <f>INDEX(Data!F$2:F$6500,MATCH($A3111,Data!$A$2:$A$6500,0))</f>
        <v>0</v>
      </c>
      <c r="L3111" s="90">
        <f>INDEX(Data!G$2:G$6500,MATCH($A3111,Data!$A$2:$A$6500,0))</f>
        <v>0</v>
      </c>
      <c r="M3111" s="90">
        <f>INDEX(Data!H$2:H$6500,MATCH($A3111,Data!$A$2:$A$6500,0))</f>
        <v>0</v>
      </c>
      <c r="N3111" s="90">
        <f>INDEX(Data!I$2:I$6500,MATCH($A3111,Data!$A$2:$A$6500,0))</f>
        <v>0</v>
      </c>
      <c r="O3111" s="83">
        <f>INDEX(Data!J$2:J$6500,MATCH($A3111,Data!$A$2:$A$6500,0))</f>
        <v>0</v>
      </c>
      <c r="P3111" t="str">
        <f>_xlfn.XLOOKUP(B3111,Table3[RefID],Table3[Citation])</f>
        <v>Steadman &amp; Pahlavan (1992)</v>
      </c>
    </row>
    <row r="3112" spans="1:16" x14ac:dyDescent="0.35">
      <c r="A3112" s="68">
        <v>3110</v>
      </c>
      <c r="B3112" s="71">
        <v>176</v>
      </c>
      <c r="C3112" s="72">
        <v>5028</v>
      </c>
      <c r="D3112" s="70">
        <v>3935</v>
      </c>
      <c r="E3112" t="str">
        <f>INDEX(Table5[EEZ],MATCH(C3112,Table5[Colony_ID],0))</f>
        <v>French Polynesian Exclusive Economic Zone</v>
      </c>
      <c r="F3112" t="str">
        <f>INDEX(Table5[Corrected Island/Colony Name],MATCH('Full Data'!C3112,Table5[Colony_ID],0))</f>
        <v>Huahine Nui</v>
      </c>
      <c r="G3112" t="str">
        <f>INDEX(Table4[Common_Name],MATCH('Full Data'!D3112,Table4[SpcRecID],0))</f>
        <v>Christmas Shearwater</v>
      </c>
      <c r="H3112" s="83" t="str">
        <f>INDEX(Data!E$2:E$6500,MATCH(A3112,Data!$A$2:$A$6500,0))</f>
        <v>Data Deficient</v>
      </c>
      <c r="I3112" s="90">
        <f>INDEX(Data!P$2:P$6500,MATCH(A3112,Data!$A$2:$A$6500,0))</f>
        <v>0</v>
      </c>
      <c r="J3112" s="90" t="str">
        <f>INDEX(Data!Q$2:Q$6500,MATCH($A3112,Data!$A$2:$A$6500,0))</f>
        <v>c.1200</v>
      </c>
      <c r="K3112" s="90">
        <f>INDEX(Data!F$2:F$6500,MATCH($A3112,Data!$A$2:$A$6500,0))</f>
        <v>0</v>
      </c>
      <c r="L3112" s="90">
        <f>INDEX(Data!G$2:G$6500,MATCH($A3112,Data!$A$2:$A$6500,0))</f>
        <v>0</v>
      </c>
      <c r="M3112" s="90">
        <f>INDEX(Data!H$2:H$6500,MATCH($A3112,Data!$A$2:$A$6500,0))</f>
        <v>0</v>
      </c>
      <c r="N3112" s="90">
        <f>INDEX(Data!I$2:I$6500,MATCH($A3112,Data!$A$2:$A$6500,0))</f>
        <v>0</v>
      </c>
      <c r="O3112" s="83">
        <f>INDEX(Data!J$2:J$6500,MATCH($A3112,Data!$A$2:$A$6500,0))</f>
        <v>0</v>
      </c>
      <c r="P3112" t="str">
        <f>_xlfn.XLOOKUP(B3112,Table3[RefID],Table3[Citation])</f>
        <v>Steadman &amp; Pahlavan (1992)</v>
      </c>
    </row>
    <row r="3113" spans="1:16" x14ac:dyDescent="0.35">
      <c r="A3113" s="68">
        <v>3111</v>
      </c>
      <c r="B3113" s="71">
        <v>176</v>
      </c>
      <c r="C3113" s="72">
        <v>5036</v>
      </c>
      <c r="D3113" s="70">
        <v>3845</v>
      </c>
      <c r="E3113" t="str">
        <f>INDEX(Table5[EEZ],MATCH(C3113,Table5[Colony_ID],0))</f>
        <v>French Polynesian Exclusive Economic Zone</v>
      </c>
      <c r="F3113" t="str">
        <f>INDEX(Table5[Corrected Island/Colony Name],MATCH('Full Data'!C3113,Table5[Colony_ID],0))</f>
        <v>Ile Vaiorea</v>
      </c>
      <c r="G3113" t="str">
        <f>INDEX(Table4[Common_Name],MATCH('Full Data'!D3113,Table4[SpcRecID],0))</f>
        <v>Great Frigatebird</v>
      </c>
      <c r="H3113" s="83" t="str">
        <f>INDEX(Data!E$2:E$6500,MATCH(A3113,Data!$A$2:$A$6500,0))</f>
        <v>Data Deficient</v>
      </c>
      <c r="I3113" s="90">
        <f>INDEX(Data!P$2:P$6500,MATCH(A3113,Data!$A$2:$A$6500,0))</f>
        <v>0</v>
      </c>
      <c r="J3113" s="90" t="str">
        <f>INDEX(Data!Q$2:Q$6500,MATCH($A3113,Data!$A$2:$A$6500,0))</f>
        <v>c.1200</v>
      </c>
      <c r="K3113" s="90">
        <f>INDEX(Data!F$2:F$6500,MATCH($A3113,Data!$A$2:$A$6500,0))</f>
        <v>0</v>
      </c>
      <c r="L3113" s="90">
        <f>INDEX(Data!G$2:G$6500,MATCH($A3113,Data!$A$2:$A$6500,0))</f>
        <v>0</v>
      </c>
      <c r="M3113" s="90">
        <f>INDEX(Data!H$2:H$6500,MATCH($A3113,Data!$A$2:$A$6500,0))</f>
        <v>0</v>
      </c>
      <c r="N3113" s="90">
        <f>INDEX(Data!I$2:I$6500,MATCH($A3113,Data!$A$2:$A$6500,0))</f>
        <v>0</v>
      </c>
      <c r="O3113" s="83">
        <f>INDEX(Data!J$2:J$6500,MATCH($A3113,Data!$A$2:$A$6500,0))</f>
        <v>0</v>
      </c>
      <c r="P3113" t="str">
        <f>_xlfn.XLOOKUP(B3113,Table3[RefID],Table3[Citation])</f>
        <v>Steadman &amp; Pahlavan (1992)</v>
      </c>
    </row>
    <row r="3114" spans="1:16" x14ac:dyDescent="0.35">
      <c r="A3114" s="68">
        <v>3112</v>
      </c>
      <c r="B3114" s="71">
        <v>176</v>
      </c>
      <c r="C3114" s="72">
        <v>5050</v>
      </c>
      <c r="D3114" s="70">
        <v>3895</v>
      </c>
      <c r="E3114" t="str">
        <f>INDEX(Table5[EEZ],MATCH(C3114,Table5[Colony_ID],0))</f>
        <v>French Polynesian Exclusive Economic Zone</v>
      </c>
      <c r="F3114" t="str">
        <f>INDEX(Table5[Corrected Island/Colony Name],MATCH('Full Data'!C3114,Table5[Colony_ID],0))</f>
        <v>Motu Topati</v>
      </c>
      <c r="G3114" t="str">
        <f>INDEX(Table4[Common_Name],MATCH('Full Data'!D3114,Table4[SpcRecID],0))</f>
        <v>Herald Petrel</v>
      </c>
      <c r="H3114" s="83" t="str">
        <f>INDEX(Data!E$2:E$6500,MATCH(A3114,Data!$A$2:$A$6500,0))</f>
        <v>Data Deficient</v>
      </c>
      <c r="I3114" s="90">
        <f>INDEX(Data!P$2:P$6500,MATCH(A3114,Data!$A$2:$A$6500,0))</f>
        <v>0</v>
      </c>
      <c r="J3114" s="90" t="str">
        <f>INDEX(Data!Q$2:Q$6500,MATCH($A3114,Data!$A$2:$A$6500,0))</f>
        <v>c.1200</v>
      </c>
      <c r="K3114" s="90">
        <f>INDEX(Data!F$2:F$6500,MATCH($A3114,Data!$A$2:$A$6500,0))</f>
        <v>0</v>
      </c>
      <c r="L3114" s="90">
        <f>INDEX(Data!G$2:G$6500,MATCH($A3114,Data!$A$2:$A$6500,0))</f>
        <v>0</v>
      </c>
      <c r="M3114" s="90">
        <f>INDEX(Data!H$2:H$6500,MATCH($A3114,Data!$A$2:$A$6500,0))</f>
        <v>0</v>
      </c>
      <c r="N3114" s="90">
        <f>INDEX(Data!I$2:I$6500,MATCH($A3114,Data!$A$2:$A$6500,0))</f>
        <v>0</v>
      </c>
      <c r="O3114" s="83">
        <f>INDEX(Data!J$2:J$6500,MATCH($A3114,Data!$A$2:$A$6500,0))</f>
        <v>0</v>
      </c>
      <c r="P3114" t="str">
        <f>_xlfn.XLOOKUP(B3114,Table3[RefID],Table3[Citation])</f>
        <v>Steadman &amp; Pahlavan (1992)</v>
      </c>
    </row>
    <row r="3115" spans="1:16" x14ac:dyDescent="0.35">
      <c r="A3115" s="68">
        <v>3113</v>
      </c>
      <c r="B3115" s="71">
        <v>176</v>
      </c>
      <c r="C3115" s="72">
        <v>5036</v>
      </c>
      <c r="D3115" s="69">
        <v>3846</v>
      </c>
      <c r="E3115" t="str">
        <f>INDEX(Table5[EEZ],MATCH(C3115,Table5[Colony_ID],0))</f>
        <v>French Polynesian Exclusive Economic Zone</v>
      </c>
      <c r="F3115" t="str">
        <f>INDEX(Table5[Corrected Island/Colony Name],MATCH('Full Data'!C3115,Table5[Colony_ID],0))</f>
        <v>Ile Vaiorea</v>
      </c>
      <c r="G3115" t="str">
        <f>INDEX(Table4[Common_Name],MATCH('Full Data'!D3115,Table4[SpcRecID],0))</f>
        <v>Lesser Frigatebird</v>
      </c>
      <c r="H3115" s="83" t="str">
        <f>INDEX(Data!E$2:E$6500,MATCH(A3115,Data!$A$2:$A$6500,0))</f>
        <v>Data Deficient</v>
      </c>
      <c r="I3115" s="90">
        <f>INDEX(Data!P$2:P$6500,MATCH(A3115,Data!$A$2:$A$6500,0))</f>
        <v>0</v>
      </c>
      <c r="J3115" s="90" t="str">
        <f>INDEX(Data!Q$2:Q$6500,MATCH($A3115,Data!$A$2:$A$6500,0))</f>
        <v>c.1200</v>
      </c>
      <c r="K3115" s="90">
        <f>INDEX(Data!F$2:F$6500,MATCH($A3115,Data!$A$2:$A$6500,0))</f>
        <v>0</v>
      </c>
      <c r="L3115" s="90">
        <f>INDEX(Data!G$2:G$6500,MATCH($A3115,Data!$A$2:$A$6500,0))</f>
        <v>0</v>
      </c>
      <c r="M3115" s="90">
        <f>INDEX(Data!H$2:H$6500,MATCH($A3115,Data!$A$2:$A$6500,0))</f>
        <v>0</v>
      </c>
      <c r="N3115" s="90">
        <f>INDEX(Data!I$2:I$6500,MATCH($A3115,Data!$A$2:$A$6500,0))</f>
        <v>0</v>
      </c>
      <c r="O3115" s="83">
        <f>INDEX(Data!J$2:J$6500,MATCH($A3115,Data!$A$2:$A$6500,0))</f>
        <v>0</v>
      </c>
      <c r="P3115" t="str">
        <f>_xlfn.XLOOKUP(B3115,Table3[RefID],Table3[Citation])</f>
        <v>Steadman &amp; Pahlavan (1992)</v>
      </c>
    </row>
    <row r="3116" spans="1:16" x14ac:dyDescent="0.35">
      <c r="A3116" s="68">
        <v>3114</v>
      </c>
      <c r="B3116" s="71">
        <v>176</v>
      </c>
      <c r="C3116" s="72">
        <v>5052</v>
      </c>
      <c r="D3116" s="69">
        <v>3893</v>
      </c>
      <c r="E3116" t="str">
        <f>INDEX(Table5[EEZ],MATCH(C3116,Table5[Colony_ID],0))</f>
        <v>French Polynesian Exclusive Economic Zone</v>
      </c>
      <c r="F3116" t="str">
        <f>INDEX(Table5[Corrected Island/Colony Name],MATCH('Full Data'!C3116,Table5[Colony_ID],0))</f>
        <v>Petite Huahine</v>
      </c>
      <c r="G3116" t="str">
        <f>INDEX(Table4[Common_Name],MATCH('Full Data'!D3116,Table4[SpcRecID],0))</f>
        <v>Phoenix Petrel</v>
      </c>
      <c r="H3116" s="83" t="str">
        <f>INDEX(Data!E$2:E$6500,MATCH(A3116,Data!$A$2:$A$6500,0))</f>
        <v>Data Deficient</v>
      </c>
      <c r="I3116" s="90">
        <f>INDEX(Data!P$2:P$6500,MATCH(A3116,Data!$A$2:$A$6500,0))</f>
        <v>0</v>
      </c>
      <c r="J3116" s="90" t="str">
        <f>INDEX(Data!Q$2:Q$6500,MATCH($A3116,Data!$A$2:$A$6500,0))</f>
        <v>c.1200</v>
      </c>
      <c r="K3116" s="90">
        <f>INDEX(Data!F$2:F$6500,MATCH($A3116,Data!$A$2:$A$6500,0))</f>
        <v>0</v>
      </c>
      <c r="L3116" s="90">
        <f>INDEX(Data!G$2:G$6500,MATCH($A3116,Data!$A$2:$A$6500,0))</f>
        <v>0</v>
      </c>
      <c r="M3116" s="90">
        <f>INDEX(Data!H$2:H$6500,MATCH($A3116,Data!$A$2:$A$6500,0))</f>
        <v>0</v>
      </c>
      <c r="N3116" s="90">
        <f>INDEX(Data!I$2:I$6500,MATCH($A3116,Data!$A$2:$A$6500,0))</f>
        <v>0</v>
      </c>
      <c r="O3116" s="83">
        <f>INDEX(Data!J$2:J$6500,MATCH($A3116,Data!$A$2:$A$6500,0))</f>
        <v>0</v>
      </c>
      <c r="P3116" t="str">
        <f>_xlfn.XLOOKUP(B3116,Table3[RefID],Table3[Citation])</f>
        <v>Steadman &amp; Pahlavan (1992)</v>
      </c>
    </row>
    <row r="3117" spans="1:16" x14ac:dyDescent="0.35">
      <c r="A3117" s="68">
        <v>3115</v>
      </c>
      <c r="B3117" s="71">
        <v>176</v>
      </c>
      <c r="C3117" s="72">
        <v>5051</v>
      </c>
      <c r="D3117" s="69">
        <v>3658</v>
      </c>
      <c r="E3117" t="str">
        <f>INDEX(Table5[EEZ],MATCH(C3117,Table5[Colony_ID],0))</f>
        <v>French Polynesian Exclusive Economic Zone</v>
      </c>
      <c r="F3117" t="str">
        <f>INDEX(Table5[Corrected Island/Colony Name],MATCH('Full Data'!C3117,Table5[Colony_ID],0))</f>
        <v>Motu Vavara</v>
      </c>
      <c r="G3117" t="str">
        <f>INDEX(Table4[Common_Name],MATCH('Full Data'!D3117,Table4[SpcRecID],0))</f>
        <v>Red-footed Booby</v>
      </c>
      <c r="H3117" s="83" t="str">
        <f>INDEX(Data!E$2:E$6500,MATCH(A3117,Data!$A$2:$A$6500,0))</f>
        <v>Data Deficient</v>
      </c>
      <c r="I3117" s="90">
        <f>INDEX(Data!P$2:P$6500,MATCH(A3117,Data!$A$2:$A$6500,0))</f>
        <v>0</v>
      </c>
      <c r="J3117" s="90" t="str">
        <f>INDEX(Data!Q$2:Q$6500,MATCH($A3117,Data!$A$2:$A$6500,0))</f>
        <v>c.1200</v>
      </c>
      <c r="K3117" s="90">
        <f>INDEX(Data!F$2:F$6500,MATCH($A3117,Data!$A$2:$A$6500,0))</f>
        <v>0</v>
      </c>
      <c r="L3117" s="90">
        <f>INDEX(Data!G$2:G$6500,MATCH($A3117,Data!$A$2:$A$6500,0))</f>
        <v>0</v>
      </c>
      <c r="M3117" s="90">
        <f>INDEX(Data!H$2:H$6500,MATCH($A3117,Data!$A$2:$A$6500,0))</f>
        <v>0</v>
      </c>
      <c r="N3117" s="90">
        <f>INDEX(Data!I$2:I$6500,MATCH($A3117,Data!$A$2:$A$6500,0))</f>
        <v>0</v>
      </c>
      <c r="O3117" s="83">
        <f>INDEX(Data!J$2:J$6500,MATCH($A3117,Data!$A$2:$A$6500,0))</f>
        <v>0</v>
      </c>
      <c r="P3117" t="str">
        <f>_xlfn.XLOOKUP(B3117,Table3[RefID],Table3[Citation])</f>
        <v>Steadman &amp; Pahlavan (1992)</v>
      </c>
    </row>
    <row r="3118" spans="1:16" x14ac:dyDescent="0.35">
      <c r="A3118" s="68">
        <v>3116</v>
      </c>
      <c r="B3118" s="71">
        <v>176</v>
      </c>
      <c r="C3118" s="72">
        <v>5027</v>
      </c>
      <c r="D3118" s="69">
        <v>3880</v>
      </c>
      <c r="E3118" t="str">
        <f>INDEX(Table5[EEZ],MATCH(C3118,Table5[Colony_ID],0))</f>
        <v>French Polynesian Exclusive Economic Zone</v>
      </c>
      <c r="F3118" t="str">
        <f>INDEX(Table5[Corrected Island/Colony Name],MATCH('Full Data'!C3118,Table5[Colony_ID],0))</f>
        <v>Huahine Iti</v>
      </c>
      <c r="G3118" t="str">
        <f>INDEX(Table4[Common_Name],MATCH('Full Data'!D3118,Table4[SpcRecID],0))</f>
        <v>Tahiti Petrel</v>
      </c>
      <c r="H3118" s="83" t="str">
        <f>INDEX(Data!E$2:E$6500,MATCH(A3118,Data!$A$2:$A$6500,0))</f>
        <v>Data Deficient</v>
      </c>
      <c r="I3118" s="90">
        <f>INDEX(Data!P$2:P$6500,MATCH(A3118,Data!$A$2:$A$6500,0))</f>
        <v>0</v>
      </c>
      <c r="J3118" s="90">
        <f>INDEX(Data!Q$2:Q$6500,MATCH($A3118,Data!$A$2:$A$6500,0))</f>
        <v>1200</v>
      </c>
      <c r="K3118" s="90">
        <f>INDEX(Data!F$2:F$6500,MATCH($A3118,Data!$A$2:$A$6500,0))</f>
        <v>0</v>
      </c>
      <c r="L3118" s="90">
        <f>INDEX(Data!G$2:G$6500,MATCH($A3118,Data!$A$2:$A$6500,0))</f>
        <v>0</v>
      </c>
      <c r="M3118" s="90">
        <f>INDEX(Data!H$2:H$6500,MATCH($A3118,Data!$A$2:$A$6500,0))</f>
        <v>0</v>
      </c>
      <c r="N3118" s="90">
        <f>INDEX(Data!I$2:I$6500,MATCH($A3118,Data!$A$2:$A$6500,0))</f>
        <v>0</v>
      </c>
      <c r="O3118" s="83">
        <f>INDEX(Data!J$2:J$6500,MATCH($A3118,Data!$A$2:$A$6500,0))</f>
        <v>0</v>
      </c>
      <c r="P3118" t="str">
        <f>_xlfn.XLOOKUP(B3118,Table3[RefID],Table3[Citation])</f>
        <v>Steadman &amp; Pahlavan (1992)</v>
      </c>
    </row>
    <row r="3119" spans="1:16" x14ac:dyDescent="0.35">
      <c r="A3119" s="68">
        <v>3117</v>
      </c>
      <c r="B3119" s="71">
        <v>176</v>
      </c>
      <c r="C3119" s="72">
        <v>5028</v>
      </c>
      <c r="D3119" s="70">
        <v>3928</v>
      </c>
      <c r="E3119" t="str">
        <f>INDEX(Table5[EEZ],MATCH(C3119,Table5[Colony_ID],0))</f>
        <v>French Polynesian Exclusive Economic Zone</v>
      </c>
      <c r="F3119" t="str">
        <f>INDEX(Table5[Corrected Island/Colony Name],MATCH('Full Data'!C3119,Table5[Colony_ID],0))</f>
        <v>Huahine Nui</v>
      </c>
      <c r="G3119" t="str">
        <f>INDEX(Table4[Common_Name],MATCH('Full Data'!D3119,Table4[SpcRecID],0))</f>
        <v>Wedge-tailed Shearwater</v>
      </c>
      <c r="H3119" s="83" t="str">
        <f>INDEX(Data!E$2:E$6500,MATCH(A3119,Data!$A$2:$A$6500,0))</f>
        <v>Data Deficient</v>
      </c>
      <c r="I3119" s="90">
        <f>INDEX(Data!P$2:P$6500,MATCH(A3119,Data!$A$2:$A$6500,0))</f>
        <v>0</v>
      </c>
      <c r="J3119" s="90" t="str">
        <f>INDEX(Data!Q$2:Q$6500,MATCH($A3119,Data!$A$2:$A$6500,0))</f>
        <v>c.1200</v>
      </c>
      <c r="K3119" s="90">
        <f>INDEX(Data!F$2:F$6500,MATCH($A3119,Data!$A$2:$A$6500,0))</f>
        <v>0</v>
      </c>
      <c r="L3119" s="90">
        <f>INDEX(Data!G$2:G$6500,MATCH($A3119,Data!$A$2:$A$6500,0))</f>
        <v>0</v>
      </c>
      <c r="M3119" s="90">
        <f>INDEX(Data!H$2:H$6500,MATCH($A3119,Data!$A$2:$A$6500,0))</f>
        <v>0</v>
      </c>
      <c r="N3119" s="90">
        <f>INDEX(Data!I$2:I$6500,MATCH($A3119,Data!$A$2:$A$6500,0))</f>
        <v>0</v>
      </c>
      <c r="O3119" s="83">
        <f>INDEX(Data!J$2:J$6500,MATCH($A3119,Data!$A$2:$A$6500,0))</f>
        <v>0</v>
      </c>
      <c r="P3119" t="str">
        <f>_xlfn.XLOOKUP(B3119,Table3[RefID],Table3[Citation])</f>
        <v>Steadman &amp; Pahlavan (1992)</v>
      </c>
    </row>
    <row r="3120" spans="1:16" x14ac:dyDescent="0.35">
      <c r="A3120" s="68">
        <v>3118</v>
      </c>
      <c r="B3120" s="69">
        <v>177</v>
      </c>
      <c r="C3120" s="69">
        <v>22030</v>
      </c>
      <c r="D3120" s="69">
        <v>3268</v>
      </c>
      <c r="E3120" t="str">
        <f>INDEX(Table5[EEZ],MATCH(C3120,Table5[Colony_ID],0))</f>
        <v>Solomon Islands Exclusive Economic Zone</v>
      </c>
      <c r="F3120" t="str">
        <f>INDEX(Table5[Corrected Island/Colony Name],MATCH('Full Data'!C3120,Table5[Colony_ID],0))</f>
        <v>Santa Isabel</v>
      </c>
      <c r="G3120" t="str">
        <f>INDEX(Table4[Common_Name],MATCH('Full Data'!D3120,Table4[SpcRecID],0))</f>
        <v>Black-naped Tern</v>
      </c>
      <c r="H3120" s="83" t="str">
        <f>INDEX(Data!E$2:E$6500,MATCH(A3120,Data!$A$2:$A$6500,0))</f>
        <v>data deficient</v>
      </c>
      <c r="I3120" s="90">
        <f>INDEX(Data!P$2:P$6500,MATCH(A3120,Data!$A$2:$A$6500,0))</f>
        <v>1988</v>
      </c>
      <c r="J3120" s="90">
        <f>INDEX(Data!Q$2:Q$6500,MATCH($A3120,Data!$A$2:$A$6500,0))</f>
        <v>1988</v>
      </c>
      <c r="K3120" s="90">
        <f>INDEX(Data!F$2:F$6500,MATCH($A3120,Data!$A$2:$A$6500,0))</f>
        <v>0</v>
      </c>
      <c r="L3120" s="90">
        <f>INDEX(Data!G$2:G$6500,MATCH($A3120,Data!$A$2:$A$6500,0))</f>
        <v>0</v>
      </c>
      <c r="M3120" s="90">
        <f>INDEX(Data!H$2:H$6500,MATCH($A3120,Data!$A$2:$A$6500,0))</f>
        <v>0</v>
      </c>
      <c r="N3120" s="90">
        <f>INDEX(Data!I$2:I$6500,MATCH($A3120,Data!$A$2:$A$6500,0))</f>
        <v>0</v>
      </c>
      <c r="O3120" s="83">
        <f>INDEX(Data!J$2:J$6500,MATCH($A3120,Data!$A$2:$A$6500,0))</f>
        <v>0</v>
      </c>
      <c r="P3120" t="str">
        <f>_xlfn.XLOOKUP(B3120,Table3[RefID],Table3[Citation])</f>
        <v>Webb (1992)</v>
      </c>
    </row>
    <row r="3121" spans="1:16" x14ac:dyDescent="0.35">
      <c r="A3121" s="68">
        <v>3119</v>
      </c>
      <c r="B3121" s="69">
        <v>177</v>
      </c>
      <c r="C3121" s="69">
        <v>22030</v>
      </c>
      <c r="D3121" s="69">
        <v>3659</v>
      </c>
      <c r="E3121" t="str">
        <f>INDEX(Table5[EEZ],MATCH(C3121,Table5[Colony_ID],0))</f>
        <v>Solomon Islands Exclusive Economic Zone</v>
      </c>
      <c r="F3121" t="str">
        <f>INDEX(Table5[Corrected Island/Colony Name],MATCH('Full Data'!C3121,Table5[Colony_ID],0))</f>
        <v>Santa Isabel</v>
      </c>
      <c r="G3121" t="str">
        <f>INDEX(Table4[Common_Name],MATCH('Full Data'!D3121,Table4[SpcRecID],0))</f>
        <v>Brown Booby</v>
      </c>
      <c r="H3121" s="83" t="str">
        <f>INDEX(Data!E$2:E$6500,MATCH(A3121,Data!$A$2:$A$6500,0))</f>
        <v>data deficient</v>
      </c>
      <c r="I3121" s="90">
        <f>INDEX(Data!P$2:P$6500,MATCH(A3121,Data!$A$2:$A$6500,0))</f>
        <v>1988</v>
      </c>
      <c r="J3121" s="90">
        <f>INDEX(Data!Q$2:Q$6500,MATCH($A3121,Data!$A$2:$A$6500,0))</f>
        <v>1988</v>
      </c>
      <c r="K3121" s="90">
        <f>INDEX(Data!F$2:F$6500,MATCH($A3121,Data!$A$2:$A$6500,0))</f>
        <v>0</v>
      </c>
      <c r="L3121" s="90">
        <f>INDEX(Data!G$2:G$6500,MATCH($A3121,Data!$A$2:$A$6500,0))</f>
        <v>0</v>
      </c>
      <c r="M3121" s="90">
        <f>INDEX(Data!H$2:H$6500,MATCH($A3121,Data!$A$2:$A$6500,0))</f>
        <v>0</v>
      </c>
      <c r="N3121" s="90">
        <f>INDEX(Data!I$2:I$6500,MATCH($A3121,Data!$A$2:$A$6500,0))</f>
        <v>0</v>
      </c>
      <c r="O3121" s="83">
        <f>INDEX(Data!J$2:J$6500,MATCH($A3121,Data!$A$2:$A$6500,0))</f>
        <v>0</v>
      </c>
      <c r="P3121" t="str">
        <f>_xlfn.XLOOKUP(B3121,Table3[RefID],Table3[Citation])</f>
        <v>Webb (1992)</v>
      </c>
    </row>
    <row r="3122" spans="1:16" x14ac:dyDescent="0.35">
      <c r="A3122" s="68">
        <v>3120</v>
      </c>
      <c r="B3122" s="69">
        <v>177</v>
      </c>
      <c r="C3122" s="69">
        <v>22030</v>
      </c>
      <c r="D3122" s="69">
        <v>3294</v>
      </c>
      <c r="E3122" t="str">
        <f>INDEX(Table5[EEZ],MATCH(C3122,Table5[Colony_ID],0))</f>
        <v>Solomon Islands Exclusive Economic Zone</v>
      </c>
      <c r="F3122" t="str">
        <f>INDEX(Table5[Corrected Island/Colony Name],MATCH('Full Data'!C3122,Table5[Colony_ID],0))</f>
        <v>Santa Isabel</v>
      </c>
      <c r="G3122" t="str">
        <f>INDEX(Table4[Common_Name],MATCH('Full Data'!D3122,Table4[SpcRecID],0))</f>
        <v>Brown Noddy</v>
      </c>
      <c r="H3122" s="83" t="str">
        <f>INDEX(Data!E$2:E$6500,MATCH(A3122,Data!$A$2:$A$6500,0))</f>
        <v>data deficient</v>
      </c>
      <c r="I3122" s="90">
        <f>INDEX(Data!P$2:P$6500,MATCH(A3122,Data!$A$2:$A$6500,0))</f>
        <v>1988</v>
      </c>
      <c r="J3122" s="90">
        <f>INDEX(Data!Q$2:Q$6500,MATCH($A3122,Data!$A$2:$A$6500,0))</f>
        <v>1988</v>
      </c>
      <c r="K3122" s="90">
        <f>INDEX(Data!F$2:F$6500,MATCH($A3122,Data!$A$2:$A$6500,0))</f>
        <v>0</v>
      </c>
      <c r="L3122" s="90">
        <f>INDEX(Data!G$2:G$6500,MATCH($A3122,Data!$A$2:$A$6500,0))</f>
        <v>0</v>
      </c>
      <c r="M3122" s="90">
        <f>INDEX(Data!H$2:H$6500,MATCH($A3122,Data!$A$2:$A$6500,0))</f>
        <v>0</v>
      </c>
      <c r="N3122" s="90">
        <f>INDEX(Data!I$2:I$6500,MATCH($A3122,Data!$A$2:$A$6500,0))</f>
        <v>0</v>
      </c>
      <c r="O3122" s="83">
        <f>INDEX(Data!J$2:J$6500,MATCH($A3122,Data!$A$2:$A$6500,0))</f>
        <v>0</v>
      </c>
      <c r="P3122" t="str">
        <f>_xlfn.XLOOKUP(B3122,Table3[RefID],Table3[Citation])</f>
        <v>Webb (1992)</v>
      </c>
    </row>
    <row r="3123" spans="1:16" x14ac:dyDescent="0.35">
      <c r="A3123" s="68">
        <v>3121</v>
      </c>
      <c r="B3123" s="69">
        <v>177</v>
      </c>
      <c r="C3123" s="69">
        <v>22030</v>
      </c>
      <c r="D3123" s="70">
        <v>3845</v>
      </c>
      <c r="E3123" t="str">
        <f>INDEX(Table5[EEZ],MATCH(C3123,Table5[Colony_ID],0))</f>
        <v>Solomon Islands Exclusive Economic Zone</v>
      </c>
      <c r="F3123" t="str">
        <f>INDEX(Table5[Corrected Island/Colony Name],MATCH('Full Data'!C3123,Table5[Colony_ID],0))</f>
        <v>Santa Isabel</v>
      </c>
      <c r="G3123" t="str">
        <f>INDEX(Table4[Common_Name],MATCH('Full Data'!D3123,Table4[SpcRecID],0))</f>
        <v>Great Frigatebird</v>
      </c>
      <c r="H3123" s="83" t="str">
        <f>INDEX(Data!E$2:E$6500,MATCH(A3123,Data!$A$2:$A$6500,0))</f>
        <v>data deficient</v>
      </c>
      <c r="I3123" s="90">
        <f>INDEX(Data!P$2:P$6500,MATCH(A3123,Data!$A$2:$A$6500,0))</f>
        <v>1988</v>
      </c>
      <c r="J3123" s="90">
        <f>INDEX(Data!Q$2:Q$6500,MATCH($A3123,Data!$A$2:$A$6500,0))</f>
        <v>1988</v>
      </c>
      <c r="K3123" s="90">
        <f>INDEX(Data!F$2:F$6500,MATCH($A3123,Data!$A$2:$A$6500,0))</f>
        <v>0</v>
      </c>
      <c r="L3123" s="90">
        <f>INDEX(Data!G$2:G$6500,MATCH($A3123,Data!$A$2:$A$6500,0))</f>
        <v>0</v>
      </c>
      <c r="M3123" s="90">
        <f>INDEX(Data!H$2:H$6500,MATCH($A3123,Data!$A$2:$A$6500,0))</f>
        <v>0</v>
      </c>
      <c r="N3123" s="90">
        <f>INDEX(Data!I$2:I$6500,MATCH($A3123,Data!$A$2:$A$6500,0))</f>
        <v>0</v>
      </c>
      <c r="O3123" s="83">
        <f>INDEX(Data!J$2:J$6500,MATCH($A3123,Data!$A$2:$A$6500,0))</f>
        <v>0</v>
      </c>
      <c r="P3123" t="str">
        <f>_xlfn.XLOOKUP(B3123,Table3[RefID],Table3[Citation])</f>
        <v>Webb (1992)</v>
      </c>
    </row>
    <row r="3124" spans="1:16" x14ac:dyDescent="0.35">
      <c r="A3124" s="68">
        <v>3122</v>
      </c>
      <c r="B3124" s="69">
        <v>177</v>
      </c>
      <c r="C3124" s="69">
        <v>22030</v>
      </c>
      <c r="D3124" s="69">
        <v>3276</v>
      </c>
      <c r="E3124" t="str">
        <f>INDEX(Table5[EEZ],MATCH(C3124,Table5[Colony_ID],0))</f>
        <v>Solomon Islands Exclusive Economic Zone</v>
      </c>
      <c r="F3124" t="str">
        <f>INDEX(Table5[Corrected Island/Colony Name],MATCH('Full Data'!C3124,Table5[Colony_ID],0))</f>
        <v>Santa Isabel</v>
      </c>
      <c r="G3124" t="str">
        <f>INDEX(Table4[Common_Name],MATCH('Full Data'!D3124,Table4[SpcRecID],0))</f>
        <v>Little Tern</v>
      </c>
      <c r="H3124" s="83" t="str">
        <f>INDEX(Data!E$2:E$6500,MATCH(A3124,Data!$A$2:$A$6500,0))</f>
        <v>data deficient</v>
      </c>
      <c r="I3124" s="90">
        <f>INDEX(Data!P$2:P$6500,MATCH(A3124,Data!$A$2:$A$6500,0))</f>
        <v>1988</v>
      </c>
      <c r="J3124" s="90">
        <f>INDEX(Data!Q$2:Q$6500,MATCH($A3124,Data!$A$2:$A$6500,0))</f>
        <v>1988</v>
      </c>
      <c r="K3124" s="90">
        <f>INDEX(Data!F$2:F$6500,MATCH($A3124,Data!$A$2:$A$6500,0))</f>
        <v>0</v>
      </c>
      <c r="L3124" s="90">
        <f>INDEX(Data!G$2:G$6500,MATCH($A3124,Data!$A$2:$A$6500,0))</f>
        <v>0</v>
      </c>
      <c r="M3124" s="90">
        <f>INDEX(Data!H$2:H$6500,MATCH($A3124,Data!$A$2:$A$6500,0))</f>
        <v>0</v>
      </c>
      <c r="N3124" s="90">
        <f>INDEX(Data!I$2:I$6500,MATCH($A3124,Data!$A$2:$A$6500,0))</f>
        <v>0</v>
      </c>
      <c r="O3124" s="83">
        <f>INDEX(Data!J$2:J$6500,MATCH($A3124,Data!$A$2:$A$6500,0))</f>
        <v>0</v>
      </c>
      <c r="P3124" t="str">
        <f>_xlfn.XLOOKUP(B3124,Table3[RefID],Table3[Citation])</f>
        <v>Webb (1992)</v>
      </c>
    </row>
    <row r="3125" spans="1:16" x14ac:dyDescent="0.35">
      <c r="A3125" s="68">
        <v>3123</v>
      </c>
      <c r="B3125" s="69">
        <v>177</v>
      </c>
      <c r="C3125" s="69">
        <v>22030</v>
      </c>
      <c r="D3125" s="70">
        <v>32652</v>
      </c>
      <c r="E3125" t="str">
        <f>INDEX(Table5[EEZ],MATCH(C3125,Table5[Colony_ID],0))</f>
        <v>Solomon Islands Exclusive Economic Zone</v>
      </c>
      <c r="F3125" t="str">
        <f>INDEX(Table5[Corrected Island/Colony Name],MATCH('Full Data'!C3125,Table5[Colony_ID],0))</f>
        <v>Santa Isabel</v>
      </c>
      <c r="G3125" t="str">
        <f>INDEX(Table4[Common_Name],MATCH('Full Data'!D3125,Table4[SpcRecID],0))</f>
        <v>Masked Booby</v>
      </c>
      <c r="H3125" s="83" t="str">
        <f>INDEX(Data!E$2:E$6500,MATCH(A3125,Data!$A$2:$A$6500,0))</f>
        <v>data deficient</v>
      </c>
      <c r="I3125" s="90">
        <f>INDEX(Data!P$2:P$6500,MATCH(A3125,Data!$A$2:$A$6500,0))</f>
        <v>1988</v>
      </c>
      <c r="J3125" s="90">
        <f>INDEX(Data!Q$2:Q$6500,MATCH($A3125,Data!$A$2:$A$6500,0))</f>
        <v>1988</v>
      </c>
      <c r="K3125" s="90">
        <f>INDEX(Data!F$2:F$6500,MATCH($A3125,Data!$A$2:$A$6500,0))</f>
        <v>0</v>
      </c>
      <c r="L3125" s="90">
        <f>INDEX(Data!G$2:G$6500,MATCH($A3125,Data!$A$2:$A$6500,0))</f>
        <v>0</v>
      </c>
      <c r="M3125" s="90">
        <f>INDEX(Data!H$2:H$6500,MATCH($A3125,Data!$A$2:$A$6500,0))</f>
        <v>0</v>
      </c>
      <c r="N3125" s="90">
        <f>INDEX(Data!I$2:I$6500,MATCH($A3125,Data!$A$2:$A$6500,0))</f>
        <v>0</v>
      </c>
      <c r="O3125" s="83">
        <f>INDEX(Data!J$2:J$6500,MATCH($A3125,Data!$A$2:$A$6500,0))</f>
        <v>0</v>
      </c>
      <c r="P3125" t="str">
        <f>_xlfn.XLOOKUP(B3125,Table3[RefID],Table3[Citation])</f>
        <v>Webb (1992)</v>
      </c>
    </row>
    <row r="3126" spans="1:16" x14ac:dyDescent="0.35">
      <c r="A3126" s="68">
        <v>3124</v>
      </c>
      <c r="B3126" s="69">
        <v>178</v>
      </c>
      <c r="C3126" s="69">
        <v>19044</v>
      </c>
      <c r="D3126" s="69">
        <v>3846</v>
      </c>
      <c r="E3126" t="str">
        <f>INDEX(Table5[EEZ],MATCH(C3126,Table5[Colony_ID],0))</f>
        <v>Papua New Guinean Exclusive Economic Zone</v>
      </c>
      <c r="F3126" t="str">
        <f>INDEX(Table5[Corrected Island/Colony Name],MATCH('Full Data'!C3126,Table5[Colony_ID],0))</f>
        <v>Long</v>
      </c>
      <c r="G3126" t="str">
        <f>INDEX(Table4[Common_Name],MATCH('Full Data'!D3126,Table4[SpcRecID],0))</f>
        <v>Lesser Frigatebird</v>
      </c>
      <c r="H3126" s="83" t="str">
        <f>INDEX(Data!E$2:E$6500,MATCH(A3126,Data!$A$2:$A$6500,0))</f>
        <v>Data Deficient</v>
      </c>
      <c r="I3126" s="90">
        <f>INDEX(Data!P$2:P$6500,MATCH(A3126,Data!$A$2:$A$6500,0))</f>
        <v>1990</v>
      </c>
      <c r="J3126" s="90">
        <f>INDEX(Data!Q$2:Q$6500,MATCH($A3126,Data!$A$2:$A$6500,0))</f>
        <v>1990</v>
      </c>
      <c r="K3126" s="90">
        <f>INDEX(Data!F$2:F$6500,MATCH($A3126,Data!$A$2:$A$6500,0))</f>
        <v>0</v>
      </c>
      <c r="L3126" s="90">
        <f>INDEX(Data!G$2:G$6500,MATCH($A3126,Data!$A$2:$A$6500,0))</f>
        <v>0</v>
      </c>
      <c r="M3126" s="90">
        <f>INDEX(Data!H$2:H$6500,MATCH($A3126,Data!$A$2:$A$6500,0))</f>
        <v>0</v>
      </c>
      <c r="N3126" s="90">
        <f>INDEX(Data!I$2:I$6500,MATCH($A3126,Data!$A$2:$A$6500,0))</f>
        <v>0</v>
      </c>
      <c r="O3126" s="83">
        <f>INDEX(Data!J$2:J$6500,MATCH($A3126,Data!$A$2:$A$6500,0))</f>
        <v>0</v>
      </c>
      <c r="P3126" t="str">
        <f>_xlfn.XLOOKUP(B3126,Table3[RefID],Table3[Citation])</f>
        <v>Chemnick &amp; Melli (1993)</v>
      </c>
    </row>
    <row r="3127" spans="1:16" x14ac:dyDescent="0.35">
      <c r="A3127" s="68">
        <v>3125</v>
      </c>
      <c r="B3127" s="69">
        <v>179</v>
      </c>
      <c r="C3127" s="69">
        <v>12085</v>
      </c>
      <c r="D3127" s="69">
        <v>3659</v>
      </c>
      <c r="E3127" t="str">
        <f>INDEX(Table5[EEZ],MATCH(C3127,Table5[Colony_ID],0))</f>
        <v>Micronesian Exclusive Economic Zone</v>
      </c>
      <c r="F3127" t="str">
        <f>INDEX(Table5[Corrected Island/Colony Name],MATCH('Full Data'!C3127,Table5[Colony_ID],0))</f>
        <v>Oroluk</v>
      </c>
      <c r="G3127" t="str">
        <f>INDEX(Table4[Common_Name],MATCH('Full Data'!D3127,Table4[SpcRecID],0))</f>
        <v>Brown Booby</v>
      </c>
      <c r="H3127" s="83" t="str">
        <f>INDEX(Data!E$2:E$6500,MATCH(A3127,Data!$A$2:$A$6500,0))</f>
        <v>Potential Breeding</v>
      </c>
      <c r="I3127" s="90">
        <f>INDEX(Data!P$2:P$6500,MATCH(A3127,Data!$A$2:$A$6500,0))</f>
        <v>0</v>
      </c>
      <c r="J3127" s="90">
        <f>INDEX(Data!Q$2:Q$6500,MATCH($A3127,Data!$A$2:$A$6500,0))</f>
        <v>1990</v>
      </c>
      <c r="K3127" s="90">
        <f>INDEX(Data!F$2:F$6500,MATCH($A3127,Data!$A$2:$A$6500,0))</f>
        <v>10</v>
      </c>
      <c r="L3127" s="90">
        <f>INDEX(Data!G$2:G$6500,MATCH($A3127,Data!$A$2:$A$6500,0))</f>
        <v>10</v>
      </c>
      <c r="M3127" s="90">
        <f>INDEX(Data!H$2:H$6500,MATCH($A3127,Data!$A$2:$A$6500,0))</f>
        <v>0</v>
      </c>
      <c r="N3127" s="90">
        <f>INDEX(Data!I$2:I$6500,MATCH($A3127,Data!$A$2:$A$6500,0))</f>
        <v>0</v>
      </c>
      <c r="O3127" s="83" t="str">
        <f>INDEX(Data!J$2:J$6500,MATCH($A3127,Data!$A$2:$A$6500,0))</f>
        <v>individuals</v>
      </c>
      <c r="P3127" t="str">
        <f>_xlfn.XLOOKUP(B3127,Table3[RefID],Table3[Citation])</f>
        <v>Holthus et al (1993)</v>
      </c>
    </row>
    <row r="3128" spans="1:16" x14ac:dyDescent="0.35">
      <c r="A3128" s="68">
        <v>3126</v>
      </c>
      <c r="B3128" s="69">
        <v>179</v>
      </c>
      <c r="C3128" s="69">
        <v>12087</v>
      </c>
      <c r="D3128" s="69">
        <v>3659</v>
      </c>
      <c r="E3128" t="str">
        <f>INDEX(Table5[EEZ],MATCH(C3128,Table5[Colony_ID],0))</f>
        <v>Micronesian Exclusive Economic Zone</v>
      </c>
      <c r="F3128" t="str">
        <f>INDEX(Table5[Corrected Island/Colony Name],MATCH('Full Data'!C3128,Table5[Colony_ID],0))</f>
        <v>Sand Island</v>
      </c>
      <c r="G3128" t="str">
        <f>INDEX(Table4[Common_Name],MATCH('Full Data'!D3128,Table4[SpcRecID],0))</f>
        <v>Brown Booby</v>
      </c>
      <c r="H3128" s="83" t="str">
        <f>INDEX(Data!E$2:E$6500,MATCH(A3128,Data!$A$2:$A$6500,0))</f>
        <v>Potential Breeding</v>
      </c>
      <c r="I3128" s="90">
        <f>INDEX(Data!P$2:P$6500,MATCH(A3128,Data!$A$2:$A$6500,0))</f>
        <v>0</v>
      </c>
      <c r="J3128" s="90">
        <f>INDEX(Data!Q$2:Q$6500,MATCH($A3128,Data!$A$2:$A$6500,0))</f>
        <v>1990</v>
      </c>
      <c r="K3128" s="90">
        <f>INDEX(Data!F$2:F$6500,MATCH($A3128,Data!$A$2:$A$6500,0))</f>
        <v>50</v>
      </c>
      <c r="L3128" s="90">
        <f>INDEX(Data!G$2:G$6500,MATCH($A3128,Data!$A$2:$A$6500,0))</f>
        <v>50</v>
      </c>
      <c r="M3128" s="90">
        <f>INDEX(Data!H$2:H$6500,MATCH($A3128,Data!$A$2:$A$6500,0))</f>
        <v>0</v>
      </c>
      <c r="N3128" s="90">
        <f>INDEX(Data!I$2:I$6500,MATCH($A3128,Data!$A$2:$A$6500,0))</f>
        <v>0</v>
      </c>
      <c r="O3128" s="83" t="str">
        <f>INDEX(Data!J$2:J$6500,MATCH($A3128,Data!$A$2:$A$6500,0))</f>
        <v>individuals</v>
      </c>
      <c r="P3128" t="str">
        <f>_xlfn.XLOOKUP(B3128,Table3[RefID],Table3[Citation])</f>
        <v>Holthus et al (1993)</v>
      </c>
    </row>
    <row r="3129" spans="1:16" x14ac:dyDescent="0.35">
      <c r="A3129" s="68">
        <v>3127</v>
      </c>
      <c r="B3129" s="69">
        <v>179</v>
      </c>
      <c r="C3129" s="69">
        <v>12087</v>
      </c>
      <c r="D3129" s="69">
        <v>3294</v>
      </c>
      <c r="E3129" t="str">
        <f>INDEX(Table5[EEZ],MATCH(C3129,Table5[Colony_ID],0))</f>
        <v>Micronesian Exclusive Economic Zone</v>
      </c>
      <c r="F3129" t="str">
        <f>INDEX(Table5[Corrected Island/Colony Name],MATCH('Full Data'!C3129,Table5[Colony_ID],0))</f>
        <v>Sand Island</v>
      </c>
      <c r="G3129" t="str">
        <f>INDEX(Table4[Common_Name],MATCH('Full Data'!D3129,Table4[SpcRecID],0))</f>
        <v>Brown Noddy</v>
      </c>
      <c r="H3129" s="83" t="str">
        <f>INDEX(Data!E$2:E$6500,MATCH(A3129,Data!$A$2:$A$6500,0))</f>
        <v>Potential Breeding</v>
      </c>
      <c r="I3129" s="90">
        <f>INDEX(Data!P$2:P$6500,MATCH(A3129,Data!$A$2:$A$6500,0))</f>
        <v>0</v>
      </c>
      <c r="J3129" s="90">
        <f>INDEX(Data!Q$2:Q$6500,MATCH($A3129,Data!$A$2:$A$6500,0))</f>
        <v>1990</v>
      </c>
      <c r="K3129" s="90">
        <f>INDEX(Data!F$2:F$6500,MATCH($A3129,Data!$A$2:$A$6500,0))</f>
        <v>50</v>
      </c>
      <c r="L3129" s="90">
        <f>INDEX(Data!G$2:G$6500,MATCH($A3129,Data!$A$2:$A$6500,0))</f>
        <v>50</v>
      </c>
      <c r="M3129" s="90">
        <f>INDEX(Data!H$2:H$6500,MATCH($A3129,Data!$A$2:$A$6500,0))</f>
        <v>0</v>
      </c>
      <c r="N3129" s="90">
        <f>INDEX(Data!I$2:I$6500,MATCH($A3129,Data!$A$2:$A$6500,0))</f>
        <v>0</v>
      </c>
      <c r="O3129" s="83" t="str">
        <f>INDEX(Data!J$2:J$6500,MATCH($A3129,Data!$A$2:$A$6500,0))</f>
        <v>individuals</v>
      </c>
      <c r="P3129" t="str">
        <f>_xlfn.XLOOKUP(B3129,Table3[RefID],Table3[Citation])</f>
        <v>Holthus et al (1993)</v>
      </c>
    </row>
    <row r="3130" spans="1:16" x14ac:dyDescent="0.35">
      <c r="A3130" s="68">
        <v>3128</v>
      </c>
      <c r="B3130" s="69">
        <v>179</v>
      </c>
      <c r="C3130" s="69">
        <v>12087</v>
      </c>
      <c r="D3130" s="69">
        <v>3263</v>
      </c>
      <c r="E3130" t="str">
        <f>INDEX(Table5[EEZ],MATCH(C3130,Table5[Colony_ID],0))</f>
        <v>Micronesian Exclusive Economic Zone</v>
      </c>
      <c r="F3130" t="str">
        <f>INDEX(Table5[Corrected Island/Colony Name],MATCH('Full Data'!C3130,Table5[Colony_ID],0))</f>
        <v>Sand Island</v>
      </c>
      <c r="G3130" t="str">
        <f>INDEX(Table4[Common_Name],MATCH('Full Data'!D3130,Table4[SpcRecID],0))</f>
        <v>Greater crested Tern</v>
      </c>
      <c r="H3130" s="83" t="str">
        <f>INDEX(Data!E$2:E$6500,MATCH(A3130,Data!$A$2:$A$6500,0))</f>
        <v>Potential Breeding</v>
      </c>
      <c r="I3130" s="90">
        <f>INDEX(Data!P$2:P$6500,MATCH(A3130,Data!$A$2:$A$6500,0))</f>
        <v>0</v>
      </c>
      <c r="J3130" s="90">
        <f>INDEX(Data!Q$2:Q$6500,MATCH($A3130,Data!$A$2:$A$6500,0))</f>
        <v>1990</v>
      </c>
      <c r="K3130" s="90">
        <f>INDEX(Data!F$2:F$6500,MATCH($A3130,Data!$A$2:$A$6500,0))</f>
        <v>30</v>
      </c>
      <c r="L3130" s="90">
        <f>INDEX(Data!G$2:G$6500,MATCH($A3130,Data!$A$2:$A$6500,0))</f>
        <v>30</v>
      </c>
      <c r="M3130" s="90">
        <f>INDEX(Data!H$2:H$6500,MATCH($A3130,Data!$A$2:$A$6500,0))</f>
        <v>0</v>
      </c>
      <c r="N3130" s="90">
        <f>INDEX(Data!I$2:I$6500,MATCH($A3130,Data!$A$2:$A$6500,0))</f>
        <v>0</v>
      </c>
      <c r="O3130" s="83" t="str">
        <f>INDEX(Data!J$2:J$6500,MATCH($A3130,Data!$A$2:$A$6500,0))</f>
        <v>individuals</v>
      </c>
      <c r="P3130" t="str">
        <f>_xlfn.XLOOKUP(B3130,Table3[RefID],Table3[Citation])</f>
        <v>Holthus et al (1993)</v>
      </c>
    </row>
    <row r="3131" spans="1:16" x14ac:dyDescent="0.35">
      <c r="A3131" s="68">
        <v>3129</v>
      </c>
      <c r="B3131" s="69">
        <v>180</v>
      </c>
      <c r="C3131" s="69">
        <v>19004</v>
      </c>
      <c r="D3131" s="69">
        <v>3295</v>
      </c>
      <c r="E3131" t="str">
        <f>INDEX(Table5[EEZ],MATCH(C3131,Table5[Colony_ID],0))</f>
        <v>Papua New Guinean Exclusive Economic Zone</v>
      </c>
      <c r="F3131" t="str">
        <f>INDEX(Table5[Corrected Island/Colony Name],MATCH('Full Data'!C3131,Table5[Colony_ID],0))</f>
        <v>Lou</v>
      </c>
      <c r="G3131" t="str">
        <f>INDEX(Table4[Common_Name],MATCH('Full Data'!D3131,Table4[SpcRecID],0))</f>
        <v>Black Noddy</v>
      </c>
      <c r="H3131" s="83" t="str">
        <f>INDEX(Data!E$2:E$6500,MATCH(A3131,Data!$A$2:$A$6500,0))</f>
        <v>Data Deficient</v>
      </c>
      <c r="I3131" s="90">
        <f>INDEX(Data!P$2:P$6500,MATCH(A3131,Data!$A$2:$A$6500,0))</f>
        <v>1991</v>
      </c>
      <c r="J3131" s="90">
        <f>INDEX(Data!Q$2:Q$6500,MATCH($A3131,Data!$A$2:$A$6500,0))</f>
        <v>1991</v>
      </c>
      <c r="K3131" s="90">
        <f>INDEX(Data!F$2:F$6500,MATCH($A3131,Data!$A$2:$A$6500,0))</f>
        <v>0</v>
      </c>
      <c r="L3131" s="90">
        <f>INDEX(Data!G$2:G$6500,MATCH($A3131,Data!$A$2:$A$6500,0))</f>
        <v>0</v>
      </c>
      <c r="M3131" s="90">
        <f>INDEX(Data!H$2:H$6500,MATCH($A3131,Data!$A$2:$A$6500,0))</f>
        <v>0</v>
      </c>
      <c r="N3131" s="90">
        <f>INDEX(Data!I$2:I$6500,MATCH($A3131,Data!$A$2:$A$6500,0))</f>
        <v>0</v>
      </c>
      <c r="O3131" s="83">
        <f>INDEX(Data!J$2:J$6500,MATCH($A3131,Data!$A$2:$A$6500,0))</f>
        <v>0</v>
      </c>
      <c r="P3131" t="str">
        <f>_xlfn.XLOOKUP(B3131,Table3[RefID],Table3[Citation])</f>
        <v>Tolhurst (1993)</v>
      </c>
    </row>
    <row r="3132" spans="1:16" x14ac:dyDescent="0.35">
      <c r="A3132" s="68">
        <v>3130</v>
      </c>
      <c r="B3132" s="69">
        <v>180</v>
      </c>
      <c r="C3132" s="69">
        <v>19038</v>
      </c>
      <c r="D3132" s="69">
        <v>3294</v>
      </c>
      <c r="E3132" t="str">
        <f>INDEX(Table5[EEZ],MATCH(C3132,Table5[Colony_ID],0))</f>
        <v>Papua New Guinean Exclusive Economic Zone</v>
      </c>
      <c r="F3132" t="str">
        <f>INDEX(Table5[Corrected Island/Colony Name],MATCH('Full Data'!C3132,Table5[Colony_ID],0))</f>
        <v>Koil Island</v>
      </c>
      <c r="G3132" t="str">
        <f>INDEX(Table4[Common_Name],MATCH('Full Data'!D3132,Table4[SpcRecID],0))</f>
        <v>Brown Noddy</v>
      </c>
      <c r="H3132" s="83" t="str">
        <f>INDEX(Data!E$2:E$6500,MATCH(A3132,Data!$A$2:$A$6500,0))</f>
        <v>Data Deficient</v>
      </c>
      <c r="I3132" s="90">
        <f>INDEX(Data!P$2:P$6500,MATCH(A3132,Data!$A$2:$A$6500,0))</f>
        <v>1990</v>
      </c>
      <c r="J3132" s="90">
        <f>INDEX(Data!Q$2:Q$6500,MATCH($A3132,Data!$A$2:$A$6500,0))</f>
        <v>1990</v>
      </c>
      <c r="K3132" s="90">
        <f>INDEX(Data!F$2:F$6500,MATCH($A3132,Data!$A$2:$A$6500,0))</f>
        <v>0</v>
      </c>
      <c r="L3132" s="90">
        <f>INDEX(Data!G$2:G$6500,MATCH($A3132,Data!$A$2:$A$6500,0))</f>
        <v>0</v>
      </c>
      <c r="M3132" s="90">
        <f>INDEX(Data!H$2:H$6500,MATCH($A3132,Data!$A$2:$A$6500,0))</f>
        <v>0</v>
      </c>
      <c r="N3132" s="90">
        <f>INDEX(Data!I$2:I$6500,MATCH($A3132,Data!$A$2:$A$6500,0))</f>
        <v>0</v>
      </c>
      <c r="O3132" s="83">
        <f>INDEX(Data!J$2:J$6500,MATCH($A3132,Data!$A$2:$A$6500,0))</f>
        <v>0</v>
      </c>
      <c r="P3132" t="str">
        <f>_xlfn.XLOOKUP(B3132,Table3[RefID],Table3[Citation])</f>
        <v>Tolhurst (1993)</v>
      </c>
    </row>
    <row r="3133" spans="1:16" x14ac:dyDescent="0.35">
      <c r="A3133" s="68">
        <v>3131</v>
      </c>
      <c r="B3133" s="69">
        <v>180</v>
      </c>
      <c r="C3133" s="69">
        <v>19004</v>
      </c>
      <c r="D3133" s="69">
        <v>3846</v>
      </c>
      <c r="E3133" t="str">
        <f>INDEX(Table5[EEZ],MATCH(C3133,Table5[Colony_ID],0))</f>
        <v>Papua New Guinean Exclusive Economic Zone</v>
      </c>
      <c r="F3133" t="str">
        <f>INDEX(Table5[Corrected Island/Colony Name],MATCH('Full Data'!C3133,Table5[Colony_ID],0))</f>
        <v>Lou</v>
      </c>
      <c r="G3133" t="str">
        <f>INDEX(Table4[Common_Name],MATCH('Full Data'!D3133,Table4[SpcRecID],0))</f>
        <v>Lesser Frigatebird</v>
      </c>
      <c r="H3133" s="83" t="str">
        <f>INDEX(Data!E$2:E$6500,MATCH(A3133,Data!$A$2:$A$6500,0))</f>
        <v>Data Deficient</v>
      </c>
      <c r="I3133" s="90">
        <f>INDEX(Data!P$2:P$6500,MATCH(A3133,Data!$A$2:$A$6500,0))</f>
        <v>1991</v>
      </c>
      <c r="J3133" s="90">
        <f>INDEX(Data!Q$2:Q$6500,MATCH($A3133,Data!$A$2:$A$6500,0))</f>
        <v>1991</v>
      </c>
      <c r="K3133" s="90">
        <f>INDEX(Data!F$2:F$6500,MATCH($A3133,Data!$A$2:$A$6500,0))</f>
        <v>0</v>
      </c>
      <c r="L3133" s="90">
        <f>INDEX(Data!G$2:G$6500,MATCH($A3133,Data!$A$2:$A$6500,0))</f>
        <v>0</v>
      </c>
      <c r="M3133" s="90">
        <f>INDEX(Data!H$2:H$6500,MATCH($A3133,Data!$A$2:$A$6500,0))</f>
        <v>0</v>
      </c>
      <c r="N3133" s="90">
        <f>INDEX(Data!I$2:I$6500,MATCH($A3133,Data!$A$2:$A$6500,0))</f>
        <v>0</v>
      </c>
      <c r="O3133" s="83">
        <f>INDEX(Data!J$2:J$6500,MATCH($A3133,Data!$A$2:$A$6500,0))</f>
        <v>0</v>
      </c>
      <c r="P3133" t="str">
        <f>_xlfn.XLOOKUP(B3133,Table3[RefID],Table3[Citation])</f>
        <v>Tolhurst (1993)</v>
      </c>
    </row>
    <row r="3134" spans="1:16" x14ac:dyDescent="0.35">
      <c r="A3134" s="68">
        <v>3132</v>
      </c>
      <c r="B3134" s="69">
        <v>180</v>
      </c>
      <c r="C3134" s="69">
        <v>19038</v>
      </c>
      <c r="D3134" s="69">
        <v>3846</v>
      </c>
      <c r="E3134" t="str">
        <f>INDEX(Table5[EEZ],MATCH(C3134,Table5[Colony_ID],0))</f>
        <v>Papua New Guinean Exclusive Economic Zone</v>
      </c>
      <c r="F3134" t="str">
        <f>INDEX(Table5[Corrected Island/Colony Name],MATCH('Full Data'!C3134,Table5[Colony_ID],0))</f>
        <v>Koil Island</v>
      </c>
      <c r="G3134" t="str">
        <f>INDEX(Table4[Common_Name],MATCH('Full Data'!D3134,Table4[SpcRecID],0))</f>
        <v>Lesser Frigatebird</v>
      </c>
      <c r="H3134" s="83" t="str">
        <f>INDEX(Data!E$2:E$6500,MATCH(A3134,Data!$A$2:$A$6500,0))</f>
        <v>Data Deficient</v>
      </c>
      <c r="I3134" s="90">
        <f>INDEX(Data!P$2:P$6500,MATCH(A3134,Data!$A$2:$A$6500,0))</f>
        <v>1990</v>
      </c>
      <c r="J3134" s="90">
        <f>INDEX(Data!Q$2:Q$6500,MATCH($A3134,Data!$A$2:$A$6500,0))</f>
        <v>1990</v>
      </c>
      <c r="K3134" s="90">
        <f>INDEX(Data!F$2:F$6500,MATCH($A3134,Data!$A$2:$A$6500,0))</f>
        <v>0</v>
      </c>
      <c r="L3134" s="90">
        <f>INDEX(Data!G$2:G$6500,MATCH($A3134,Data!$A$2:$A$6500,0))</f>
        <v>0</v>
      </c>
      <c r="M3134" s="90">
        <f>INDEX(Data!H$2:H$6500,MATCH($A3134,Data!$A$2:$A$6500,0))</f>
        <v>0</v>
      </c>
      <c r="N3134" s="90">
        <f>INDEX(Data!I$2:I$6500,MATCH($A3134,Data!$A$2:$A$6500,0))</f>
        <v>0</v>
      </c>
      <c r="O3134" s="83">
        <f>INDEX(Data!J$2:J$6500,MATCH($A3134,Data!$A$2:$A$6500,0))</f>
        <v>0</v>
      </c>
      <c r="P3134" t="str">
        <f>_xlfn.XLOOKUP(B3134,Table3[RefID],Table3[Citation])</f>
        <v>Tolhurst (1993)</v>
      </c>
    </row>
    <row r="3135" spans="1:16" x14ac:dyDescent="0.35">
      <c r="A3135" s="68">
        <v>3133</v>
      </c>
      <c r="B3135" s="73">
        <v>181</v>
      </c>
      <c r="C3135" s="73">
        <v>1006</v>
      </c>
      <c r="D3135" s="69">
        <v>3295</v>
      </c>
      <c r="E3135" t="str">
        <f>INDEX(Table5[EEZ],MATCH(C3135,Table5[Colony_ID],0))</f>
        <v>American Samoa Exclusive Economic Zone</v>
      </c>
      <c r="F3135" t="str">
        <f>INDEX(Table5[Corrected Island/Colony Name],MATCH('Full Data'!C3135,Table5[Colony_ID],0))</f>
        <v>Swains Island</v>
      </c>
      <c r="G3135" t="str">
        <f>INDEX(Table4[Common_Name],MATCH('Full Data'!D3135,Table4[SpcRecID],0))</f>
        <v>Black Noddy</v>
      </c>
      <c r="H3135" s="83" t="str">
        <f>INDEX(Data!E$2:E$6500,MATCH(A3135,Data!$A$2:$A$6500,0))</f>
        <v>Confirmed</v>
      </c>
      <c r="I3135" s="90">
        <f>INDEX(Data!P$2:P$6500,MATCH(A3135,Data!$A$2:$A$6500,0))</f>
        <v>1993</v>
      </c>
      <c r="J3135" s="90">
        <f>INDEX(Data!Q$2:Q$6500,MATCH($A3135,Data!$A$2:$A$6500,0))</f>
        <v>1993</v>
      </c>
      <c r="K3135" s="90">
        <f>INDEX(Data!F$2:F$6500,MATCH($A3135,Data!$A$2:$A$6500,0))</f>
        <v>0</v>
      </c>
      <c r="L3135" s="90">
        <f>INDEX(Data!G$2:G$6500,MATCH($A3135,Data!$A$2:$A$6500,0))</f>
        <v>0</v>
      </c>
      <c r="M3135" s="90">
        <f>INDEX(Data!H$2:H$6500,MATCH($A3135,Data!$A$2:$A$6500,0))</f>
        <v>0</v>
      </c>
      <c r="N3135" s="90">
        <f>INDEX(Data!I$2:I$6500,MATCH($A3135,Data!$A$2:$A$6500,0))</f>
        <v>0</v>
      </c>
      <c r="O3135" s="83">
        <f>INDEX(Data!J$2:J$6500,MATCH($A3135,Data!$A$2:$A$6500,0))</f>
        <v>0</v>
      </c>
      <c r="P3135" t="str">
        <f>_xlfn.XLOOKUP(B3135,Table3[RefID],Table3[Citation])</f>
        <v>Volk (1993)</v>
      </c>
    </row>
    <row r="3136" spans="1:16" x14ac:dyDescent="0.35">
      <c r="A3136" s="68">
        <v>3134</v>
      </c>
      <c r="B3136" s="73">
        <v>181</v>
      </c>
      <c r="C3136" s="73">
        <v>1006</v>
      </c>
      <c r="D3136" s="69">
        <v>3294</v>
      </c>
      <c r="E3136" t="str">
        <f>INDEX(Table5[EEZ],MATCH(C3136,Table5[Colony_ID],0))</f>
        <v>American Samoa Exclusive Economic Zone</v>
      </c>
      <c r="F3136" t="str">
        <f>INDEX(Table5[Corrected Island/Colony Name],MATCH('Full Data'!C3136,Table5[Colony_ID],0))</f>
        <v>Swains Island</v>
      </c>
      <c r="G3136" t="str">
        <f>INDEX(Table4[Common_Name],MATCH('Full Data'!D3136,Table4[SpcRecID],0))</f>
        <v>Brown Noddy</v>
      </c>
      <c r="H3136" s="83" t="str">
        <f>INDEX(Data!E$2:E$6500,MATCH(A3136,Data!$A$2:$A$6500,0))</f>
        <v>Confirmed</v>
      </c>
      <c r="I3136" s="90">
        <f>INDEX(Data!P$2:P$6500,MATCH(A3136,Data!$A$2:$A$6500,0))</f>
        <v>1993</v>
      </c>
      <c r="J3136" s="90">
        <f>INDEX(Data!Q$2:Q$6500,MATCH($A3136,Data!$A$2:$A$6500,0))</f>
        <v>1993</v>
      </c>
      <c r="K3136" s="90">
        <f>INDEX(Data!F$2:F$6500,MATCH($A3136,Data!$A$2:$A$6500,0))</f>
        <v>0</v>
      </c>
      <c r="L3136" s="90">
        <f>INDEX(Data!G$2:G$6500,MATCH($A3136,Data!$A$2:$A$6500,0))</f>
        <v>0</v>
      </c>
      <c r="M3136" s="90">
        <f>INDEX(Data!H$2:H$6500,MATCH($A3136,Data!$A$2:$A$6500,0))</f>
        <v>0</v>
      </c>
      <c r="N3136" s="90">
        <f>INDEX(Data!I$2:I$6500,MATCH($A3136,Data!$A$2:$A$6500,0))</f>
        <v>0</v>
      </c>
      <c r="O3136" s="83">
        <f>INDEX(Data!J$2:J$6500,MATCH($A3136,Data!$A$2:$A$6500,0))</f>
        <v>0</v>
      </c>
      <c r="P3136" t="str">
        <f>_xlfn.XLOOKUP(B3136,Table3[RefID],Table3[Citation])</f>
        <v>Volk (1993)</v>
      </c>
    </row>
    <row r="3137" spans="1:16" x14ac:dyDescent="0.35">
      <c r="A3137" s="68">
        <v>3135</v>
      </c>
      <c r="B3137" s="73">
        <v>181</v>
      </c>
      <c r="C3137" s="73">
        <v>1006</v>
      </c>
      <c r="D3137" s="69">
        <v>3298</v>
      </c>
      <c r="E3137" t="str">
        <f>INDEX(Table5[EEZ],MATCH(C3137,Table5[Colony_ID],0))</f>
        <v>American Samoa Exclusive Economic Zone</v>
      </c>
      <c r="F3137" t="str">
        <f>INDEX(Table5[Corrected Island/Colony Name],MATCH('Full Data'!C3137,Table5[Colony_ID],0))</f>
        <v>Swains Island</v>
      </c>
      <c r="G3137" t="str">
        <f>INDEX(Table4[Common_Name],MATCH('Full Data'!D3137,Table4[SpcRecID],0))</f>
        <v>Common White Tern</v>
      </c>
      <c r="H3137" s="83" t="str">
        <f>INDEX(Data!E$2:E$6500,MATCH(A3137,Data!$A$2:$A$6500,0))</f>
        <v>Confirmed</v>
      </c>
      <c r="I3137" s="90">
        <f>INDEX(Data!P$2:P$6500,MATCH(A3137,Data!$A$2:$A$6500,0))</f>
        <v>1993</v>
      </c>
      <c r="J3137" s="90">
        <f>INDEX(Data!Q$2:Q$6500,MATCH($A3137,Data!$A$2:$A$6500,0))</f>
        <v>1993</v>
      </c>
      <c r="K3137" s="90">
        <f>INDEX(Data!F$2:F$6500,MATCH($A3137,Data!$A$2:$A$6500,0))</f>
        <v>0</v>
      </c>
      <c r="L3137" s="90">
        <f>INDEX(Data!G$2:G$6500,MATCH($A3137,Data!$A$2:$A$6500,0))</f>
        <v>0</v>
      </c>
      <c r="M3137" s="90">
        <f>INDEX(Data!H$2:H$6500,MATCH($A3137,Data!$A$2:$A$6500,0))</f>
        <v>0</v>
      </c>
      <c r="N3137" s="90">
        <f>INDEX(Data!I$2:I$6500,MATCH($A3137,Data!$A$2:$A$6500,0))</f>
        <v>0</v>
      </c>
      <c r="O3137" s="83">
        <f>INDEX(Data!J$2:J$6500,MATCH($A3137,Data!$A$2:$A$6500,0))</f>
        <v>0</v>
      </c>
      <c r="P3137" t="str">
        <f>_xlfn.XLOOKUP(B3137,Table3[RefID],Table3[Citation])</f>
        <v>Volk (1993)</v>
      </c>
    </row>
    <row r="3138" spans="1:16" x14ac:dyDescent="0.35">
      <c r="A3138" s="68">
        <v>3136</v>
      </c>
      <c r="B3138" s="73">
        <v>181</v>
      </c>
      <c r="C3138" s="73">
        <v>1006</v>
      </c>
      <c r="D3138" s="69">
        <v>3650</v>
      </c>
      <c r="E3138" t="str">
        <f>INDEX(Table5[EEZ],MATCH(C3138,Table5[Colony_ID],0))</f>
        <v>American Samoa Exclusive Economic Zone</v>
      </c>
      <c r="F3138" t="str">
        <f>INDEX(Table5[Corrected Island/Colony Name],MATCH('Full Data'!C3138,Table5[Colony_ID],0))</f>
        <v>Swains Island</v>
      </c>
      <c r="G3138" t="str">
        <f>INDEX(Table4[Common_Name],MATCH('Full Data'!D3138,Table4[SpcRecID],0))</f>
        <v>White-tailed Tropicbird</v>
      </c>
      <c r="H3138" s="83" t="str">
        <f>INDEX(Data!E$2:E$6500,MATCH(A3138,Data!$A$2:$A$6500,0))</f>
        <v>Confirmed</v>
      </c>
      <c r="I3138" s="90">
        <f>INDEX(Data!P$2:P$6500,MATCH(A3138,Data!$A$2:$A$6500,0))</f>
        <v>1993</v>
      </c>
      <c r="J3138" s="90">
        <f>INDEX(Data!Q$2:Q$6500,MATCH($A3138,Data!$A$2:$A$6500,0))</f>
        <v>1993</v>
      </c>
      <c r="K3138" s="90">
        <f>INDEX(Data!F$2:F$6500,MATCH($A3138,Data!$A$2:$A$6500,0))</f>
        <v>0</v>
      </c>
      <c r="L3138" s="90">
        <f>INDEX(Data!G$2:G$6500,MATCH($A3138,Data!$A$2:$A$6500,0))</f>
        <v>0</v>
      </c>
      <c r="M3138" s="90">
        <f>INDEX(Data!H$2:H$6500,MATCH($A3138,Data!$A$2:$A$6500,0))</f>
        <v>0</v>
      </c>
      <c r="N3138" s="90">
        <f>INDEX(Data!I$2:I$6500,MATCH($A3138,Data!$A$2:$A$6500,0))</f>
        <v>0</v>
      </c>
      <c r="O3138" s="83">
        <f>INDEX(Data!J$2:J$6500,MATCH($A3138,Data!$A$2:$A$6500,0))</f>
        <v>0</v>
      </c>
      <c r="P3138" t="str">
        <f>_xlfn.XLOOKUP(B3138,Table3[RefID],Table3[Citation])</f>
        <v>Volk (1993)</v>
      </c>
    </row>
    <row r="3139" spans="1:16" x14ac:dyDescent="0.35">
      <c r="A3139" s="68">
        <v>3137</v>
      </c>
      <c r="B3139" s="71">
        <v>182</v>
      </c>
      <c r="C3139" s="72">
        <v>5185</v>
      </c>
      <c r="D3139" s="69">
        <v>3295</v>
      </c>
      <c r="E3139" t="str">
        <f>INDEX(Table5[EEZ],MATCH(C3139,Table5[Colony_ID],0))</f>
        <v>French Polynesian Exclusive Economic Zone</v>
      </c>
      <c r="F3139" t="str">
        <f>INDEX(Table5[Corrected Island/Colony Name],MATCH('Full Data'!C3139,Table5[Colony_ID],0))</f>
        <v>Tikehau Atoll</v>
      </c>
      <c r="G3139" t="str">
        <f>INDEX(Table4[Common_Name],MATCH('Full Data'!D3139,Table4[SpcRecID],0))</f>
        <v>Black Noddy</v>
      </c>
      <c r="H3139" s="83" t="str">
        <f>INDEX(Data!E$2:E$6500,MATCH(A3139,Data!$A$2:$A$6500,0))</f>
        <v>confirmed</v>
      </c>
      <c r="I3139" s="90">
        <f>INDEX(Data!P$2:P$6500,MATCH(A3139,Data!$A$2:$A$6500,0))</f>
        <v>1931</v>
      </c>
      <c r="J3139" s="90">
        <f>INDEX(Data!Q$2:Q$6500,MATCH($A3139,Data!$A$2:$A$6500,0))</f>
        <v>1994</v>
      </c>
      <c r="K3139" s="90">
        <f>INDEX(Data!F$2:F$6500,MATCH($A3139,Data!$A$2:$A$6500,0))</f>
        <v>800</v>
      </c>
      <c r="L3139" s="90">
        <f>INDEX(Data!G$2:G$6500,MATCH($A3139,Data!$A$2:$A$6500,0))</f>
        <v>800</v>
      </c>
      <c r="M3139" s="90">
        <f>INDEX(Data!H$2:H$6500,MATCH($A3139,Data!$A$2:$A$6500,0))</f>
        <v>0</v>
      </c>
      <c r="N3139" s="90">
        <f>INDEX(Data!I$2:I$6500,MATCH($A3139,Data!$A$2:$A$6500,0))</f>
        <v>0</v>
      </c>
      <c r="O3139" s="83" t="str">
        <f>INDEX(Data!J$2:J$6500,MATCH($A3139,Data!$A$2:$A$6500,0))</f>
        <v>nests</v>
      </c>
      <c r="P3139" t="str">
        <f>_xlfn.XLOOKUP(B3139,Table3[RefID],Table3[Citation])</f>
        <v>Intes &amp; Caillart (1994)</v>
      </c>
    </row>
    <row r="3140" spans="1:16" x14ac:dyDescent="0.35">
      <c r="A3140" s="68">
        <v>3138</v>
      </c>
      <c r="B3140" s="71">
        <v>182</v>
      </c>
      <c r="C3140" s="72">
        <v>5185</v>
      </c>
      <c r="D3140" s="70">
        <v>1016817</v>
      </c>
      <c r="E3140" t="str">
        <f>INDEX(Table5[EEZ],MATCH(C3140,Table5[Colony_ID],0))</f>
        <v>French Polynesian Exclusive Economic Zone</v>
      </c>
      <c r="F3140" t="str">
        <f>INDEX(Table5[Corrected Island/Colony Name],MATCH('Full Data'!C3140,Table5[Colony_ID],0))</f>
        <v>Tikehau Atoll</v>
      </c>
      <c r="G3140" t="str">
        <f>INDEX(Table4[Common_Name],MATCH('Full Data'!D3140,Table4[SpcRecID],0))</f>
        <v>Blue Noddy</v>
      </c>
      <c r="H3140" s="83" t="str">
        <f>INDEX(Data!E$2:E$6500,MATCH(A3140,Data!$A$2:$A$6500,0))</f>
        <v>confirmed</v>
      </c>
      <c r="I3140" s="90">
        <f>INDEX(Data!P$2:P$6500,MATCH(A3140,Data!$A$2:$A$6500,0))</f>
        <v>0</v>
      </c>
      <c r="J3140" s="90">
        <f>INDEX(Data!Q$2:Q$6500,MATCH($A3140,Data!$A$2:$A$6500,0))</f>
        <v>1994</v>
      </c>
      <c r="K3140" s="90">
        <f>INDEX(Data!F$2:F$6500,MATCH($A3140,Data!$A$2:$A$6500,0))</f>
        <v>0</v>
      </c>
      <c r="L3140" s="90">
        <f>INDEX(Data!G$2:G$6500,MATCH($A3140,Data!$A$2:$A$6500,0))</f>
        <v>0</v>
      </c>
      <c r="M3140" s="90">
        <f>INDEX(Data!H$2:H$6500,MATCH($A3140,Data!$A$2:$A$6500,0))</f>
        <v>0</v>
      </c>
      <c r="N3140" s="90">
        <f>INDEX(Data!I$2:I$6500,MATCH($A3140,Data!$A$2:$A$6500,0))</f>
        <v>0</v>
      </c>
      <c r="O3140" s="83">
        <f>INDEX(Data!J$2:J$6500,MATCH($A3140,Data!$A$2:$A$6500,0))</f>
        <v>0</v>
      </c>
      <c r="P3140" t="str">
        <f>_xlfn.XLOOKUP(B3140,Table3[RefID],Table3[Citation])</f>
        <v>Intes &amp; Caillart (1994)</v>
      </c>
    </row>
    <row r="3141" spans="1:16" x14ac:dyDescent="0.35">
      <c r="A3141" s="68">
        <v>3139</v>
      </c>
      <c r="B3141" s="71">
        <v>182</v>
      </c>
      <c r="C3141" s="72">
        <v>5185</v>
      </c>
      <c r="D3141" s="69">
        <v>3659</v>
      </c>
      <c r="E3141" t="str">
        <f>INDEX(Table5[EEZ],MATCH(C3141,Table5[Colony_ID],0))</f>
        <v>French Polynesian Exclusive Economic Zone</v>
      </c>
      <c r="F3141" t="str">
        <f>INDEX(Table5[Corrected Island/Colony Name],MATCH('Full Data'!C3141,Table5[Colony_ID],0))</f>
        <v>Tikehau Atoll</v>
      </c>
      <c r="G3141" t="str">
        <f>INDEX(Table4[Common_Name],MATCH('Full Data'!D3141,Table4[SpcRecID],0))</f>
        <v>Brown Booby</v>
      </c>
      <c r="H3141" s="83" t="str">
        <f>INDEX(Data!E$2:E$6500,MATCH(A3141,Data!$A$2:$A$6500,0))</f>
        <v>Data Deficient</v>
      </c>
      <c r="I3141" s="90">
        <f>INDEX(Data!P$2:P$6500,MATCH(A3141,Data!$A$2:$A$6500,0))</f>
        <v>0</v>
      </c>
      <c r="J3141" s="90">
        <f>INDEX(Data!Q$2:Q$6500,MATCH($A3141,Data!$A$2:$A$6500,0))</f>
        <v>1994</v>
      </c>
      <c r="K3141" s="90">
        <f>INDEX(Data!F$2:F$6500,MATCH($A3141,Data!$A$2:$A$6500,0))</f>
        <v>0</v>
      </c>
      <c r="L3141" s="90">
        <f>INDEX(Data!G$2:G$6500,MATCH($A3141,Data!$A$2:$A$6500,0))</f>
        <v>0</v>
      </c>
      <c r="M3141" s="90">
        <f>INDEX(Data!H$2:H$6500,MATCH($A3141,Data!$A$2:$A$6500,0))</f>
        <v>0</v>
      </c>
      <c r="N3141" s="90">
        <f>INDEX(Data!I$2:I$6500,MATCH($A3141,Data!$A$2:$A$6500,0))</f>
        <v>0</v>
      </c>
      <c r="O3141" s="83">
        <f>INDEX(Data!J$2:J$6500,MATCH($A3141,Data!$A$2:$A$6500,0))</f>
        <v>0</v>
      </c>
      <c r="P3141" t="str">
        <f>_xlfn.XLOOKUP(B3141,Table3[RefID],Table3[Citation])</f>
        <v>Intes &amp; Caillart (1994)</v>
      </c>
    </row>
    <row r="3142" spans="1:16" x14ac:dyDescent="0.35">
      <c r="A3142" s="68">
        <v>3140</v>
      </c>
      <c r="B3142" s="71">
        <v>182</v>
      </c>
      <c r="C3142" s="72">
        <v>5185</v>
      </c>
      <c r="D3142" s="69">
        <v>3294</v>
      </c>
      <c r="E3142" t="str">
        <f>INDEX(Table5[EEZ],MATCH(C3142,Table5[Colony_ID],0))</f>
        <v>French Polynesian Exclusive Economic Zone</v>
      </c>
      <c r="F3142" t="str">
        <f>INDEX(Table5[Corrected Island/Colony Name],MATCH('Full Data'!C3142,Table5[Colony_ID],0))</f>
        <v>Tikehau Atoll</v>
      </c>
      <c r="G3142" t="str">
        <f>INDEX(Table4[Common_Name],MATCH('Full Data'!D3142,Table4[SpcRecID],0))</f>
        <v>Brown Noddy</v>
      </c>
      <c r="H3142" s="83" t="str">
        <f>INDEX(Data!E$2:E$6500,MATCH(A3142,Data!$A$2:$A$6500,0))</f>
        <v>confirmed</v>
      </c>
      <c r="I3142" s="90">
        <f>INDEX(Data!P$2:P$6500,MATCH(A3142,Data!$A$2:$A$6500,0))</f>
        <v>0</v>
      </c>
      <c r="J3142" s="90">
        <f>INDEX(Data!Q$2:Q$6500,MATCH($A3142,Data!$A$2:$A$6500,0))</f>
        <v>1994</v>
      </c>
      <c r="K3142" s="90">
        <f>INDEX(Data!F$2:F$6500,MATCH($A3142,Data!$A$2:$A$6500,0))</f>
        <v>1500</v>
      </c>
      <c r="L3142" s="90">
        <f>INDEX(Data!G$2:G$6500,MATCH($A3142,Data!$A$2:$A$6500,0))</f>
        <v>1500</v>
      </c>
      <c r="M3142" s="90">
        <f>INDEX(Data!H$2:H$6500,MATCH($A3142,Data!$A$2:$A$6500,0))</f>
        <v>0</v>
      </c>
      <c r="N3142" s="90">
        <f>INDEX(Data!I$2:I$6500,MATCH($A3142,Data!$A$2:$A$6500,0))</f>
        <v>0</v>
      </c>
      <c r="O3142" s="83" t="str">
        <f>INDEX(Data!J$2:J$6500,MATCH($A3142,Data!$A$2:$A$6500,0))</f>
        <v>nests</v>
      </c>
      <c r="P3142" t="str">
        <f>_xlfn.XLOOKUP(B3142,Table3[RefID],Table3[Citation])</f>
        <v>Intes &amp; Caillart (1994)</v>
      </c>
    </row>
    <row r="3143" spans="1:16" x14ac:dyDescent="0.35">
      <c r="A3143" s="68">
        <v>3141</v>
      </c>
      <c r="B3143" s="71">
        <v>182</v>
      </c>
      <c r="C3143" s="72">
        <v>5185</v>
      </c>
      <c r="D3143" s="69">
        <v>3298</v>
      </c>
      <c r="E3143" t="str">
        <f>INDEX(Table5[EEZ],MATCH(C3143,Table5[Colony_ID],0))</f>
        <v>French Polynesian Exclusive Economic Zone</v>
      </c>
      <c r="F3143" t="str">
        <f>INDEX(Table5[Corrected Island/Colony Name],MATCH('Full Data'!C3143,Table5[Colony_ID],0))</f>
        <v>Tikehau Atoll</v>
      </c>
      <c r="G3143" t="str">
        <f>INDEX(Table4[Common_Name],MATCH('Full Data'!D3143,Table4[SpcRecID],0))</f>
        <v>Common White Tern</v>
      </c>
      <c r="H3143" s="83" t="str">
        <f>INDEX(Data!E$2:E$6500,MATCH(A3143,Data!$A$2:$A$6500,0))</f>
        <v>confirmed</v>
      </c>
      <c r="I3143" s="90">
        <f>INDEX(Data!P$2:P$6500,MATCH(A3143,Data!$A$2:$A$6500,0))</f>
        <v>0</v>
      </c>
      <c r="J3143" s="90">
        <f>INDEX(Data!Q$2:Q$6500,MATCH($A3143,Data!$A$2:$A$6500,0))</f>
        <v>1994</v>
      </c>
      <c r="K3143" s="90">
        <f>INDEX(Data!F$2:F$6500,MATCH($A3143,Data!$A$2:$A$6500,0))</f>
        <v>3000</v>
      </c>
      <c r="L3143" s="90">
        <f>INDEX(Data!G$2:G$6500,MATCH($A3143,Data!$A$2:$A$6500,0))</f>
        <v>3000</v>
      </c>
      <c r="M3143" s="90">
        <f>INDEX(Data!H$2:H$6500,MATCH($A3143,Data!$A$2:$A$6500,0))</f>
        <v>0</v>
      </c>
      <c r="N3143" s="90">
        <f>INDEX(Data!I$2:I$6500,MATCH($A3143,Data!$A$2:$A$6500,0))</f>
        <v>0</v>
      </c>
      <c r="O3143" s="83" t="str">
        <f>INDEX(Data!J$2:J$6500,MATCH($A3143,Data!$A$2:$A$6500,0))</f>
        <v>individuals</v>
      </c>
      <c r="P3143" t="str">
        <f>_xlfn.XLOOKUP(B3143,Table3[RefID],Table3[Citation])</f>
        <v>Intes &amp; Caillart (1994)</v>
      </c>
    </row>
    <row r="3144" spans="1:16" x14ac:dyDescent="0.35">
      <c r="A3144" s="68">
        <v>3142</v>
      </c>
      <c r="B3144" s="71">
        <v>182</v>
      </c>
      <c r="C3144" s="72">
        <v>5185</v>
      </c>
      <c r="D3144" s="69">
        <v>3263</v>
      </c>
      <c r="E3144" t="str">
        <f>INDEX(Table5[EEZ],MATCH(C3144,Table5[Colony_ID],0))</f>
        <v>French Polynesian Exclusive Economic Zone</v>
      </c>
      <c r="F3144" t="str">
        <f>INDEX(Table5[Corrected Island/Colony Name],MATCH('Full Data'!C3144,Table5[Colony_ID],0))</f>
        <v>Tikehau Atoll</v>
      </c>
      <c r="G3144" t="str">
        <f>INDEX(Table4[Common_Name],MATCH('Full Data'!D3144,Table4[SpcRecID],0))</f>
        <v>Greater crested Tern</v>
      </c>
      <c r="H3144" s="83" t="str">
        <f>INDEX(Data!E$2:E$6500,MATCH(A3144,Data!$A$2:$A$6500,0))</f>
        <v>confirmed</v>
      </c>
      <c r="I3144" s="90">
        <f>INDEX(Data!P$2:P$6500,MATCH(A3144,Data!$A$2:$A$6500,0))</f>
        <v>0</v>
      </c>
      <c r="J3144" s="90">
        <f>INDEX(Data!Q$2:Q$6500,MATCH($A3144,Data!$A$2:$A$6500,0))</f>
        <v>1994</v>
      </c>
      <c r="K3144" s="90">
        <f>INDEX(Data!F$2:F$6500,MATCH($A3144,Data!$A$2:$A$6500,0))</f>
        <v>50</v>
      </c>
      <c r="L3144" s="90">
        <f>INDEX(Data!G$2:G$6500,MATCH($A3144,Data!$A$2:$A$6500,0))</f>
        <v>50</v>
      </c>
      <c r="M3144" s="90">
        <f>INDEX(Data!H$2:H$6500,MATCH($A3144,Data!$A$2:$A$6500,0))</f>
        <v>0</v>
      </c>
      <c r="N3144" s="90">
        <f>INDEX(Data!I$2:I$6500,MATCH($A3144,Data!$A$2:$A$6500,0))</f>
        <v>0</v>
      </c>
      <c r="O3144" s="83" t="str">
        <f>INDEX(Data!J$2:J$6500,MATCH($A3144,Data!$A$2:$A$6500,0))</f>
        <v>breeding pairs</v>
      </c>
      <c r="P3144" t="str">
        <f>_xlfn.XLOOKUP(B3144,Table3[RefID],Table3[Citation])</f>
        <v>Intes &amp; Caillart (1994)</v>
      </c>
    </row>
    <row r="3145" spans="1:16" x14ac:dyDescent="0.35">
      <c r="A3145" s="68">
        <v>3143</v>
      </c>
      <c r="B3145" s="71">
        <v>182</v>
      </c>
      <c r="C3145" s="72">
        <v>5185</v>
      </c>
      <c r="D3145" s="70">
        <v>3845</v>
      </c>
      <c r="E3145" t="str">
        <f>INDEX(Table5[EEZ],MATCH(C3145,Table5[Colony_ID],0))</f>
        <v>French Polynesian Exclusive Economic Zone</v>
      </c>
      <c r="F3145" t="str">
        <f>INDEX(Table5[Corrected Island/Colony Name],MATCH('Full Data'!C3145,Table5[Colony_ID],0))</f>
        <v>Tikehau Atoll</v>
      </c>
      <c r="G3145" t="str">
        <f>INDEX(Table4[Common_Name],MATCH('Full Data'!D3145,Table4[SpcRecID],0))</f>
        <v>Great Frigatebird</v>
      </c>
      <c r="H3145" s="83" t="str">
        <f>INDEX(Data!E$2:E$6500,MATCH(A3145,Data!$A$2:$A$6500,0))</f>
        <v>Data Deficient</v>
      </c>
      <c r="I3145" s="90">
        <f>INDEX(Data!P$2:P$6500,MATCH(A3145,Data!$A$2:$A$6500,0))</f>
        <v>0</v>
      </c>
      <c r="J3145" s="90">
        <f>INDEX(Data!Q$2:Q$6500,MATCH($A3145,Data!$A$2:$A$6500,0))</f>
        <v>1994</v>
      </c>
      <c r="K3145" s="90">
        <f>INDEX(Data!F$2:F$6500,MATCH($A3145,Data!$A$2:$A$6500,0))</f>
        <v>0</v>
      </c>
      <c r="L3145" s="90">
        <f>INDEX(Data!G$2:G$6500,MATCH($A3145,Data!$A$2:$A$6500,0))</f>
        <v>0</v>
      </c>
      <c r="M3145" s="90">
        <f>INDEX(Data!H$2:H$6500,MATCH($A3145,Data!$A$2:$A$6500,0))</f>
        <v>0</v>
      </c>
      <c r="N3145" s="90">
        <f>INDEX(Data!I$2:I$6500,MATCH($A3145,Data!$A$2:$A$6500,0))</f>
        <v>0</v>
      </c>
      <c r="O3145" s="83">
        <f>INDEX(Data!J$2:J$6500,MATCH($A3145,Data!$A$2:$A$6500,0))</f>
        <v>0</v>
      </c>
      <c r="P3145" t="str">
        <f>_xlfn.XLOOKUP(B3145,Table3[RefID],Table3[Citation])</f>
        <v>Intes &amp; Caillart (1994)</v>
      </c>
    </row>
    <row r="3146" spans="1:16" x14ac:dyDescent="0.35">
      <c r="A3146" s="68">
        <v>3144</v>
      </c>
      <c r="B3146" s="71">
        <v>182</v>
      </c>
      <c r="C3146" s="72">
        <v>5185</v>
      </c>
      <c r="D3146" s="69">
        <v>3286</v>
      </c>
      <c r="E3146" t="str">
        <f>INDEX(Table5[EEZ],MATCH(C3146,Table5[Colony_ID],0))</f>
        <v>French Polynesian Exclusive Economic Zone</v>
      </c>
      <c r="F3146" t="str">
        <f>INDEX(Table5[Corrected Island/Colony Name],MATCH('Full Data'!C3146,Table5[Colony_ID],0))</f>
        <v>Tikehau Atoll</v>
      </c>
      <c r="G3146" t="str">
        <f>INDEX(Table4[Common_Name],MATCH('Full Data'!D3146,Table4[SpcRecID],0))</f>
        <v>Grey-backed Tern</v>
      </c>
      <c r="H3146" s="83" t="str">
        <f>INDEX(Data!E$2:E$6500,MATCH(A3146,Data!$A$2:$A$6500,0))</f>
        <v>confirmed</v>
      </c>
      <c r="I3146" s="90">
        <f>INDEX(Data!P$2:P$6500,MATCH(A3146,Data!$A$2:$A$6500,0))</f>
        <v>0</v>
      </c>
      <c r="J3146" s="90">
        <f>INDEX(Data!Q$2:Q$6500,MATCH($A3146,Data!$A$2:$A$6500,0))</f>
        <v>1994</v>
      </c>
      <c r="K3146" s="90">
        <f>INDEX(Data!F$2:F$6500,MATCH($A3146,Data!$A$2:$A$6500,0))</f>
        <v>20</v>
      </c>
      <c r="L3146" s="90">
        <f>INDEX(Data!G$2:G$6500,MATCH($A3146,Data!$A$2:$A$6500,0))</f>
        <v>20</v>
      </c>
      <c r="M3146" s="90">
        <f>INDEX(Data!H$2:H$6500,MATCH($A3146,Data!$A$2:$A$6500,0))</f>
        <v>0</v>
      </c>
      <c r="N3146" s="90">
        <f>INDEX(Data!I$2:I$6500,MATCH($A3146,Data!$A$2:$A$6500,0))</f>
        <v>0</v>
      </c>
      <c r="O3146" s="83" t="str">
        <f>INDEX(Data!J$2:J$6500,MATCH($A3146,Data!$A$2:$A$6500,0))</f>
        <v>breeding pairs</v>
      </c>
      <c r="P3146" t="str">
        <f>_xlfn.XLOOKUP(B3146,Table3[RefID],Table3[Citation])</f>
        <v>Intes &amp; Caillart (1994)</v>
      </c>
    </row>
    <row r="3147" spans="1:16" x14ac:dyDescent="0.35">
      <c r="A3147" s="68">
        <v>3145</v>
      </c>
      <c r="B3147" s="71">
        <v>182</v>
      </c>
      <c r="C3147" s="72">
        <v>5185</v>
      </c>
      <c r="D3147" s="69">
        <v>3846</v>
      </c>
      <c r="E3147" t="str">
        <f>INDEX(Table5[EEZ],MATCH(C3147,Table5[Colony_ID],0))</f>
        <v>French Polynesian Exclusive Economic Zone</v>
      </c>
      <c r="F3147" t="str">
        <f>INDEX(Table5[Corrected Island/Colony Name],MATCH('Full Data'!C3147,Table5[Colony_ID],0))</f>
        <v>Tikehau Atoll</v>
      </c>
      <c r="G3147" t="str">
        <f>INDEX(Table4[Common_Name],MATCH('Full Data'!D3147,Table4[SpcRecID],0))</f>
        <v>Lesser Frigatebird</v>
      </c>
      <c r="H3147" s="83" t="str">
        <f>INDEX(Data!E$2:E$6500,MATCH(A3147,Data!$A$2:$A$6500,0))</f>
        <v>Data Deficient</v>
      </c>
      <c r="I3147" s="90">
        <f>INDEX(Data!P$2:P$6500,MATCH(A3147,Data!$A$2:$A$6500,0))</f>
        <v>0</v>
      </c>
      <c r="J3147" s="90">
        <f>INDEX(Data!Q$2:Q$6500,MATCH($A3147,Data!$A$2:$A$6500,0))</f>
        <v>1994</v>
      </c>
      <c r="K3147" s="90">
        <f>INDEX(Data!F$2:F$6500,MATCH($A3147,Data!$A$2:$A$6500,0))</f>
        <v>0</v>
      </c>
      <c r="L3147" s="90">
        <f>INDEX(Data!G$2:G$6500,MATCH($A3147,Data!$A$2:$A$6500,0))</f>
        <v>0</v>
      </c>
      <c r="M3147" s="90">
        <f>INDEX(Data!H$2:H$6500,MATCH($A3147,Data!$A$2:$A$6500,0))</f>
        <v>0</v>
      </c>
      <c r="N3147" s="90">
        <f>INDEX(Data!I$2:I$6500,MATCH($A3147,Data!$A$2:$A$6500,0))</f>
        <v>0</v>
      </c>
      <c r="O3147" s="83">
        <f>INDEX(Data!J$2:J$6500,MATCH($A3147,Data!$A$2:$A$6500,0))</f>
        <v>0</v>
      </c>
      <c r="P3147" t="str">
        <f>_xlfn.XLOOKUP(B3147,Table3[RefID],Table3[Citation])</f>
        <v>Intes &amp; Caillart (1994)</v>
      </c>
    </row>
    <row r="3148" spans="1:16" x14ac:dyDescent="0.35">
      <c r="A3148" s="68">
        <v>3146</v>
      </c>
      <c r="B3148" s="71">
        <v>182</v>
      </c>
      <c r="C3148" s="72">
        <v>5185</v>
      </c>
      <c r="D3148" s="69">
        <v>3658</v>
      </c>
      <c r="E3148" t="str">
        <f>INDEX(Table5[EEZ],MATCH(C3148,Table5[Colony_ID],0))</f>
        <v>French Polynesian Exclusive Economic Zone</v>
      </c>
      <c r="F3148" t="str">
        <f>INDEX(Table5[Corrected Island/Colony Name],MATCH('Full Data'!C3148,Table5[Colony_ID],0))</f>
        <v>Tikehau Atoll</v>
      </c>
      <c r="G3148" t="str">
        <f>INDEX(Table4[Common_Name],MATCH('Full Data'!D3148,Table4[SpcRecID],0))</f>
        <v>Red-footed Booby</v>
      </c>
      <c r="H3148" s="83" t="str">
        <f>INDEX(Data!E$2:E$6500,MATCH(A3148,Data!$A$2:$A$6500,0))</f>
        <v>confirmed</v>
      </c>
      <c r="I3148" s="90">
        <f>INDEX(Data!P$2:P$6500,MATCH(A3148,Data!$A$2:$A$6500,0))</f>
        <v>0</v>
      </c>
      <c r="J3148" s="90">
        <f>INDEX(Data!Q$2:Q$6500,MATCH($A3148,Data!$A$2:$A$6500,0))</f>
        <v>1994</v>
      </c>
      <c r="K3148" s="90">
        <f>INDEX(Data!F$2:F$6500,MATCH($A3148,Data!$A$2:$A$6500,0))</f>
        <v>0</v>
      </c>
      <c r="L3148" s="90">
        <f>INDEX(Data!G$2:G$6500,MATCH($A3148,Data!$A$2:$A$6500,0))</f>
        <v>0</v>
      </c>
      <c r="M3148" s="90">
        <f>INDEX(Data!H$2:H$6500,MATCH($A3148,Data!$A$2:$A$6500,0))</f>
        <v>0</v>
      </c>
      <c r="N3148" s="90">
        <f>INDEX(Data!I$2:I$6500,MATCH($A3148,Data!$A$2:$A$6500,0))</f>
        <v>0</v>
      </c>
      <c r="O3148" s="83">
        <f>INDEX(Data!J$2:J$6500,MATCH($A3148,Data!$A$2:$A$6500,0))</f>
        <v>0</v>
      </c>
      <c r="P3148" t="str">
        <f>_xlfn.XLOOKUP(B3148,Table3[RefID],Table3[Citation])</f>
        <v>Intes &amp; Caillart (1994)</v>
      </c>
    </row>
    <row r="3149" spans="1:16" x14ac:dyDescent="0.35">
      <c r="A3149" s="68">
        <v>3147</v>
      </c>
      <c r="B3149" s="71">
        <v>182</v>
      </c>
      <c r="C3149" s="72">
        <v>5185</v>
      </c>
      <c r="D3149" s="69">
        <v>3288</v>
      </c>
      <c r="E3149" t="str">
        <f>INDEX(Table5[EEZ],MATCH(C3149,Table5[Colony_ID],0))</f>
        <v>French Polynesian Exclusive Economic Zone</v>
      </c>
      <c r="F3149" t="str">
        <f>INDEX(Table5[Corrected Island/Colony Name],MATCH('Full Data'!C3149,Table5[Colony_ID],0))</f>
        <v>Tikehau Atoll</v>
      </c>
      <c r="G3149" t="str">
        <f>INDEX(Table4[Common_Name],MATCH('Full Data'!D3149,Table4[SpcRecID],0))</f>
        <v>Sooty Tern</v>
      </c>
      <c r="H3149" s="83" t="str">
        <f>INDEX(Data!E$2:E$6500,MATCH(A3149,Data!$A$2:$A$6500,0))</f>
        <v>Data Deficient</v>
      </c>
      <c r="I3149" s="90">
        <f>INDEX(Data!P$2:P$6500,MATCH(A3149,Data!$A$2:$A$6500,0))</f>
        <v>0</v>
      </c>
      <c r="J3149" s="90">
        <f>INDEX(Data!Q$2:Q$6500,MATCH($A3149,Data!$A$2:$A$6500,0))</f>
        <v>1994</v>
      </c>
      <c r="K3149" s="90">
        <f>INDEX(Data!F$2:F$6500,MATCH($A3149,Data!$A$2:$A$6500,0))</f>
        <v>0</v>
      </c>
      <c r="L3149" s="90">
        <f>INDEX(Data!G$2:G$6500,MATCH($A3149,Data!$A$2:$A$6500,0))</f>
        <v>0</v>
      </c>
      <c r="M3149" s="90">
        <f>INDEX(Data!H$2:H$6500,MATCH($A3149,Data!$A$2:$A$6500,0))</f>
        <v>0</v>
      </c>
      <c r="N3149" s="90">
        <f>INDEX(Data!I$2:I$6500,MATCH($A3149,Data!$A$2:$A$6500,0))</f>
        <v>0</v>
      </c>
      <c r="O3149" s="83">
        <f>INDEX(Data!J$2:J$6500,MATCH($A3149,Data!$A$2:$A$6500,0))</f>
        <v>0</v>
      </c>
      <c r="P3149" t="str">
        <f>_xlfn.XLOOKUP(B3149,Table3[RefID],Table3[Citation])</f>
        <v>Intes &amp; Caillart (1994)</v>
      </c>
    </row>
    <row r="3150" spans="1:16" x14ac:dyDescent="0.35">
      <c r="A3150" s="68">
        <v>3148</v>
      </c>
      <c r="B3150" s="69">
        <v>183</v>
      </c>
      <c r="C3150" s="69">
        <v>12012</v>
      </c>
      <c r="D3150" s="69">
        <v>3295</v>
      </c>
      <c r="E3150" t="str">
        <f>INDEX(Table5[EEZ],MATCH(C3150,Table5[Colony_ID],0))</f>
        <v>Micronesian Exclusive Economic Zone</v>
      </c>
      <c r="F3150" t="str">
        <f>INDEX(Table5[Corrected Island/Colony Name],MATCH('Full Data'!C3150,Table5[Colony_ID],0))</f>
        <v>Basis</v>
      </c>
      <c r="G3150" t="str">
        <f>INDEX(Table4[Common_Name],MATCH('Full Data'!D3150,Table4[SpcRecID],0))</f>
        <v>Black Noddy</v>
      </c>
      <c r="H3150" s="83" t="str">
        <f>INDEX(Data!E$2:E$6500,MATCH(A3150,Data!$A$2:$A$6500,0))</f>
        <v>Confirmed</v>
      </c>
      <c r="I3150" s="90">
        <f>INDEX(Data!P$2:P$6500,MATCH(A3150,Data!$A$2:$A$6500,0))</f>
        <v>1998</v>
      </c>
      <c r="J3150" s="90">
        <f>INDEX(Data!Q$2:Q$6500,MATCH($A3150,Data!$A$2:$A$6500,0))</f>
        <v>1993</v>
      </c>
      <c r="K3150" s="90">
        <f>INDEX(Data!F$2:F$6500,MATCH($A3150,Data!$A$2:$A$6500,0))</f>
        <v>7</v>
      </c>
      <c r="L3150" s="90">
        <f>INDEX(Data!G$2:G$6500,MATCH($A3150,Data!$A$2:$A$6500,0))</f>
        <v>7</v>
      </c>
      <c r="M3150" s="90">
        <f>INDEX(Data!H$2:H$6500,MATCH($A3150,Data!$A$2:$A$6500,0))</f>
        <v>0</v>
      </c>
      <c r="N3150" s="90">
        <f>INDEX(Data!I$2:I$6500,MATCH($A3150,Data!$A$2:$A$6500,0))</f>
        <v>0</v>
      </c>
      <c r="O3150" s="83" t="str">
        <f>INDEX(Data!J$2:J$6500,MATCH($A3150,Data!$A$2:$A$6500,0))</f>
        <v>nests</v>
      </c>
      <c r="P3150" t="str">
        <f>_xlfn.XLOOKUP(B3150,Table3[RefID],Table3[Citation])</f>
        <v>Kepler (1994)</v>
      </c>
    </row>
    <row r="3151" spans="1:16" x14ac:dyDescent="0.35">
      <c r="A3151" s="68">
        <v>3149</v>
      </c>
      <c r="B3151" s="69">
        <v>183</v>
      </c>
      <c r="C3151" s="69">
        <v>12012</v>
      </c>
      <c r="D3151" s="69">
        <v>3295</v>
      </c>
      <c r="E3151" t="str">
        <f>INDEX(Table5[EEZ],MATCH(C3151,Table5[Colony_ID],0))</f>
        <v>Micronesian Exclusive Economic Zone</v>
      </c>
      <c r="F3151" t="str">
        <f>INDEX(Table5[Corrected Island/Colony Name],MATCH('Full Data'!C3151,Table5[Colony_ID],0))</f>
        <v>Basis</v>
      </c>
      <c r="G3151" t="str">
        <f>INDEX(Table4[Common_Name],MATCH('Full Data'!D3151,Table4[SpcRecID],0))</f>
        <v>Black Noddy</v>
      </c>
      <c r="H3151" s="83" t="str">
        <f>INDEX(Data!E$2:E$6500,MATCH(A3151,Data!$A$2:$A$6500,0))</f>
        <v>Confirmed</v>
      </c>
      <c r="I3151" s="90">
        <f>INDEX(Data!P$2:P$6500,MATCH(A3151,Data!$A$2:$A$6500,0))</f>
        <v>1998</v>
      </c>
      <c r="J3151" s="90">
        <f>INDEX(Data!Q$2:Q$6500,MATCH($A3151,Data!$A$2:$A$6500,0))</f>
        <v>1993</v>
      </c>
      <c r="K3151" s="90">
        <f>INDEX(Data!F$2:F$6500,MATCH($A3151,Data!$A$2:$A$6500,0))</f>
        <v>16</v>
      </c>
      <c r="L3151" s="90">
        <f>INDEX(Data!G$2:G$6500,MATCH($A3151,Data!$A$2:$A$6500,0))</f>
        <v>16</v>
      </c>
      <c r="M3151" s="90">
        <f>INDEX(Data!H$2:H$6500,MATCH($A3151,Data!$A$2:$A$6500,0))</f>
        <v>0</v>
      </c>
      <c r="N3151" s="90">
        <f>INDEX(Data!I$2:I$6500,MATCH($A3151,Data!$A$2:$A$6500,0))</f>
        <v>0</v>
      </c>
      <c r="O3151" s="83" t="str">
        <f>INDEX(Data!J$2:J$6500,MATCH($A3151,Data!$A$2:$A$6500,0))</f>
        <v>mature individuals</v>
      </c>
      <c r="P3151" t="str">
        <f>_xlfn.XLOOKUP(B3151,Table3[RefID],Table3[Citation])</f>
        <v>Kepler (1994)</v>
      </c>
    </row>
    <row r="3152" spans="1:16" x14ac:dyDescent="0.35">
      <c r="A3152" s="68">
        <v>3150</v>
      </c>
      <c r="B3152" s="69">
        <v>183</v>
      </c>
      <c r="C3152" s="69">
        <v>12013</v>
      </c>
      <c r="D3152" s="69">
        <v>3295</v>
      </c>
      <c r="E3152" t="str">
        <f>INDEX(Table5[EEZ],MATCH(C3152,Table5[Colony_ID],0))</f>
        <v>Micronesian Exclusive Economic Zone</v>
      </c>
      <c r="F3152" t="str">
        <f>INDEX(Table5[Corrected Island/Colony Name],MATCH('Full Data'!C3152,Table5[Colony_ID],0))</f>
        <v>Bush</v>
      </c>
      <c r="G3152" t="str">
        <f>INDEX(Table4[Common_Name],MATCH('Full Data'!D3152,Table4[SpcRecID],0))</f>
        <v>Black Noddy</v>
      </c>
      <c r="H3152" s="83" t="str">
        <f>INDEX(Data!E$2:E$6500,MATCH(A3152,Data!$A$2:$A$6500,0))</f>
        <v>Potential Breeding</v>
      </c>
      <c r="I3152" s="90">
        <f>INDEX(Data!P$2:P$6500,MATCH(A3152,Data!$A$2:$A$6500,0))</f>
        <v>1982</v>
      </c>
      <c r="J3152" s="90">
        <f>INDEX(Data!Q$2:Q$6500,MATCH($A3152,Data!$A$2:$A$6500,0))</f>
        <v>1993</v>
      </c>
      <c r="K3152" s="90">
        <f>INDEX(Data!F$2:F$6500,MATCH($A3152,Data!$A$2:$A$6500,0))</f>
        <v>1</v>
      </c>
      <c r="L3152" s="90">
        <f>INDEX(Data!G$2:G$6500,MATCH($A3152,Data!$A$2:$A$6500,0))</f>
        <v>1</v>
      </c>
      <c r="M3152" s="90">
        <f>INDEX(Data!H$2:H$6500,MATCH($A3152,Data!$A$2:$A$6500,0))</f>
        <v>0</v>
      </c>
      <c r="N3152" s="90">
        <f>INDEX(Data!I$2:I$6500,MATCH($A3152,Data!$A$2:$A$6500,0))</f>
        <v>0</v>
      </c>
      <c r="O3152" s="83" t="str">
        <f>INDEX(Data!J$2:J$6500,MATCH($A3152,Data!$A$2:$A$6500,0))</f>
        <v>individuals</v>
      </c>
      <c r="P3152" t="str">
        <f>_xlfn.XLOOKUP(B3152,Table3[RefID],Table3[Citation])</f>
        <v>Kepler (1994)</v>
      </c>
    </row>
    <row r="3153" spans="1:16" x14ac:dyDescent="0.35">
      <c r="A3153" s="68">
        <v>3151</v>
      </c>
      <c r="B3153" s="69">
        <v>183</v>
      </c>
      <c r="C3153" s="69">
        <v>12015</v>
      </c>
      <c r="D3153" s="69">
        <v>3295</v>
      </c>
      <c r="E3153" t="str">
        <f>INDEX(Table5[EEZ],MATCH(C3153,Table5[Colony_ID],0))</f>
        <v>Micronesian Exclusive Economic Zone</v>
      </c>
      <c r="F3153" t="str">
        <f>INDEX(Table5[Corrected Island/Colony Name],MATCH('Full Data'!C3153,Table5[Colony_ID],0))</f>
        <v>Edat</v>
      </c>
      <c r="G3153" t="str">
        <f>INDEX(Table4[Common_Name],MATCH('Full Data'!D3153,Table4[SpcRecID],0))</f>
        <v>Black Noddy</v>
      </c>
      <c r="H3153" s="83" t="str">
        <f>INDEX(Data!E$2:E$6500,MATCH(A3153,Data!$A$2:$A$6500,0))</f>
        <v>Data Deficient</v>
      </c>
      <c r="I3153" s="90">
        <f>INDEX(Data!P$2:P$6500,MATCH(A3153,Data!$A$2:$A$6500,0))</f>
        <v>1998</v>
      </c>
      <c r="J3153" s="90">
        <f>INDEX(Data!Q$2:Q$6500,MATCH($A3153,Data!$A$2:$A$6500,0))</f>
        <v>1993</v>
      </c>
      <c r="K3153" s="90">
        <f>INDEX(Data!F$2:F$6500,MATCH($A3153,Data!$A$2:$A$6500,0))</f>
        <v>682</v>
      </c>
      <c r="L3153" s="90">
        <f>INDEX(Data!G$2:G$6500,MATCH($A3153,Data!$A$2:$A$6500,0))</f>
        <v>682</v>
      </c>
      <c r="M3153" s="90">
        <f>INDEX(Data!H$2:H$6500,MATCH($A3153,Data!$A$2:$A$6500,0))</f>
        <v>0</v>
      </c>
      <c r="N3153" s="90">
        <f>INDEX(Data!I$2:I$6500,MATCH($A3153,Data!$A$2:$A$6500,0))</f>
        <v>0</v>
      </c>
      <c r="O3153" s="83" t="str">
        <f>INDEX(Data!J$2:J$6500,MATCH($A3153,Data!$A$2:$A$6500,0))</f>
        <v>individuals</v>
      </c>
      <c r="P3153" t="str">
        <f>_xlfn.XLOOKUP(B3153,Table3[RefID],Table3[Citation])</f>
        <v>Kepler (1994)</v>
      </c>
    </row>
    <row r="3154" spans="1:16" x14ac:dyDescent="0.35">
      <c r="A3154" s="68">
        <v>3152</v>
      </c>
      <c r="B3154" s="69">
        <v>183</v>
      </c>
      <c r="C3154" s="69">
        <v>12019</v>
      </c>
      <c r="D3154" s="69">
        <v>3295</v>
      </c>
      <c r="E3154" t="str">
        <f>INDEX(Table5[EEZ],MATCH(C3154,Table5[Colony_ID],0))</f>
        <v>Micronesian Exclusive Economic Zone</v>
      </c>
      <c r="F3154" t="str">
        <f>INDEX(Table5[Corrected Island/Colony Name],MATCH('Full Data'!C3154,Table5[Colony_ID],0))</f>
        <v>Falasit</v>
      </c>
      <c r="G3154" t="str">
        <f>INDEX(Table4[Common_Name],MATCH('Full Data'!D3154,Table4[SpcRecID],0))</f>
        <v>Black Noddy</v>
      </c>
      <c r="H3154" s="83" t="str">
        <f>INDEX(Data!E$2:E$6500,MATCH(A3154,Data!$A$2:$A$6500,0))</f>
        <v>Potential Breeding</v>
      </c>
      <c r="I3154" s="90">
        <f>INDEX(Data!P$2:P$6500,MATCH(A3154,Data!$A$2:$A$6500,0))</f>
        <v>1876</v>
      </c>
      <c r="J3154" s="90">
        <f>INDEX(Data!Q$2:Q$6500,MATCH($A3154,Data!$A$2:$A$6500,0))</f>
        <v>1993</v>
      </c>
      <c r="K3154" s="90">
        <f>INDEX(Data!F$2:F$6500,MATCH($A3154,Data!$A$2:$A$6500,0))</f>
        <v>43</v>
      </c>
      <c r="L3154" s="90">
        <f>INDEX(Data!G$2:G$6500,MATCH($A3154,Data!$A$2:$A$6500,0))</f>
        <v>43</v>
      </c>
      <c r="M3154" s="90">
        <f>INDEX(Data!H$2:H$6500,MATCH($A3154,Data!$A$2:$A$6500,0))</f>
        <v>0</v>
      </c>
      <c r="N3154" s="90">
        <f>INDEX(Data!I$2:I$6500,MATCH($A3154,Data!$A$2:$A$6500,0))</f>
        <v>0</v>
      </c>
      <c r="O3154" s="83">
        <f>INDEX(Data!J$2:J$6500,MATCH($A3154,Data!$A$2:$A$6500,0))</f>
        <v>0</v>
      </c>
      <c r="P3154" t="str">
        <f>_xlfn.XLOOKUP(B3154,Table3[RefID],Table3[Citation])</f>
        <v>Kepler (1994)</v>
      </c>
    </row>
    <row r="3155" spans="1:16" x14ac:dyDescent="0.35">
      <c r="A3155" s="68">
        <v>3153</v>
      </c>
      <c r="B3155" s="69">
        <v>183</v>
      </c>
      <c r="C3155" s="69">
        <v>12023</v>
      </c>
      <c r="D3155" s="69">
        <v>3295</v>
      </c>
      <c r="E3155" t="str">
        <f>INDEX(Table5[EEZ],MATCH(C3155,Table5[Colony_ID],0))</f>
        <v>Micronesian Exclusive Economic Zone</v>
      </c>
      <c r="F3155" t="str">
        <f>INDEX(Table5[Corrected Island/Colony Name],MATCH('Full Data'!C3155,Table5[Colony_ID],0))</f>
        <v>Fanamar</v>
      </c>
      <c r="G3155" t="str">
        <f>INDEX(Table4[Common_Name],MATCH('Full Data'!D3155,Table4[SpcRecID],0))</f>
        <v>Black Noddy</v>
      </c>
      <c r="H3155" s="83" t="str">
        <f>INDEX(Data!E$2:E$6500,MATCH(A3155,Data!$A$2:$A$6500,0))</f>
        <v>Potential Breeding</v>
      </c>
      <c r="I3155" s="90">
        <f>INDEX(Data!P$2:P$6500,MATCH(A3155,Data!$A$2:$A$6500,0))</f>
        <v>1983</v>
      </c>
      <c r="J3155" s="90">
        <f>INDEX(Data!Q$2:Q$6500,MATCH($A3155,Data!$A$2:$A$6500,0))</f>
        <v>1993</v>
      </c>
      <c r="K3155" s="90">
        <f>INDEX(Data!F$2:F$6500,MATCH($A3155,Data!$A$2:$A$6500,0))</f>
        <v>1</v>
      </c>
      <c r="L3155" s="90">
        <f>INDEX(Data!G$2:G$6500,MATCH($A3155,Data!$A$2:$A$6500,0))</f>
        <v>1</v>
      </c>
      <c r="M3155" s="90">
        <f>INDEX(Data!H$2:H$6500,MATCH($A3155,Data!$A$2:$A$6500,0))</f>
        <v>0</v>
      </c>
      <c r="N3155" s="90">
        <f>INDEX(Data!I$2:I$6500,MATCH($A3155,Data!$A$2:$A$6500,0))</f>
        <v>0</v>
      </c>
      <c r="O3155" s="83" t="str">
        <f>INDEX(Data!J$2:J$6500,MATCH($A3155,Data!$A$2:$A$6500,0))</f>
        <v>individuals</v>
      </c>
      <c r="P3155" t="str">
        <f>_xlfn.XLOOKUP(B3155,Table3[RefID],Table3[Citation])</f>
        <v>Kepler (1994)</v>
      </c>
    </row>
    <row r="3156" spans="1:16" x14ac:dyDescent="0.35">
      <c r="A3156" s="68">
        <v>3154</v>
      </c>
      <c r="B3156" s="69">
        <v>183</v>
      </c>
      <c r="C3156" s="69">
        <v>12030</v>
      </c>
      <c r="D3156" s="69">
        <v>3295</v>
      </c>
      <c r="E3156" t="str">
        <f>INDEX(Table5[EEZ],MATCH(C3156,Table5[Colony_ID],0))</f>
        <v>Micronesian Exclusive Economic Zone</v>
      </c>
      <c r="F3156" t="str">
        <f>INDEX(Table5[Corrected Island/Colony Name],MATCH('Full Data'!C3156,Table5[Colony_ID],0))</f>
        <v>Mesegon</v>
      </c>
      <c r="G3156" t="str">
        <f>INDEX(Table4[Common_Name],MATCH('Full Data'!D3156,Table4[SpcRecID],0))</f>
        <v>Black Noddy</v>
      </c>
      <c r="H3156" s="83" t="str">
        <f>INDEX(Data!E$2:E$6500,MATCH(A3156,Data!$A$2:$A$6500,0))</f>
        <v>Potential Breeding</v>
      </c>
      <c r="I3156" s="90">
        <f>INDEX(Data!P$2:P$6500,MATCH(A3156,Data!$A$2:$A$6500,0))</f>
        <v>1994</v>
      </c>
      <c r="J3156" s="90">
        <f>INDEX(Data!Q$2:Q$6500,MATCH($A3156,Data!$A$2:$A$6500,0))</f>
        <v>1993</v>
      </c>
      <c r="K3156" s="90">
        <f>INDEX(Data!F$2:F$6500,MATCH($A3156,Data!$A$2:$A$6500,0))</f>
        <v>38</v>
      </c>
      <c r="L3156" s="90">
        <f>INDEX(Data!G$2:G$6500,MATCH($A3156,Data!$A$2:$A$6500,0))</f>
        <v>38</v>
      </c>
      <c r="M3156" s="90">
        <f>INDEX(Data!H$2:H$6500,MATCH($A3156,Data!$A$2:$A$6500,0))</f>
        <v>0</v>
      </c>
      <c r="N3156" s="90">
        <f>INDEX(Data!I$2:I$6500,MATCH($A3156,Data!$A$2:$A$6500,0))</f>
        <v>0</v>
      </c>
      <c r="O3156" s="83" t="str">
        <f>INDEX(Data!J$2:J$6500,MATCH($A3156,Data!$A$2:$A$6500,0))</f>
        <v>individuals</v>
      </c>
      <c r="P3156" t="str">
        <f>_xlfn.XLOOKUP(B3156,Table3[RefID],Table3[Citation])</f>
        <v>Kepler (1994)</v>
      </c>
    </row>
    <row r="3157" spans="1:16" x14ac:dyDescent="0.35">
      <c r="A3157" s="68">
        <v>3155</v>
      </c>
      <c r="B3157" s="69">
        <v>183</v>
      </c>
      <c r="C3157" s="69">
        <v>12032</v>
      </c>
      <c r="D3157" s="69">
        <v>3295</v>
      </c>
      <c r="E3157" t="str">
        <f>INDEX(Table5[EEZ],MATCH(C3157,Table5[Colony_ID],0))</f>
        <v>Micronesian Exclusive Economic Zone</v>
      </c>
      <c r="F3157" t="str">
        <f>INDEX(Table5[Corrected Island/Colony Name],MATCH('Full Data'!C3157,Table5[Colony_ID],0))</f>
        <v>Mor</v>
      </c>
      <c r="G3157" t="str">
        <f>INDEX(Table4[Common_Name],MATCH('Full Data'!D3157,Table4[SpcRecID],0))</f>
        <v>Black Noddy</v>
      </c>
      <c r="H3157" s="83" t="str">
        <f>INDEX(Data!E$2:E$6500,MATCH(A3157,Data!$A$2:$A$6500,0))</f>
        <v>Potential Breeding</v>
      </c>
      <c r="I3157" s="90">
        <f>INDEX(Data!P$2:P$6500,MATCH(A3157,Data!$A$2:$A$6500,0))</f>
        <v>1993</v>
      </c>
      <c r="J3157" s="90">
        <f>INDEX(Data!Q$2:Q$6500,MATCH($A3157,Data!$A$2:$A$6500,0))</f>
        <v>1993</v>
      </c>
      <c r="K3157" s="90">
        <f>INDEX(Data!F$2:F$6500,MATCH($A3157,Data!$A$2:$A$6500,0))</f>
        <v>10</v>
      </c>
      <c r="L3157" s="90">
        <f>INDEX(Data!G$2:G$6500,MATCH($A3157,Data!$A$2:$A$6500,0))</f>
        <v>10</v>
      </c>
      <c r="M3157" s="90">
        <f>INDEX(Data!H$2:H$6500,MATCH($A3157,Data!$A$2:$A$6500,0))</f>
        <v>0</v>
      </c>
      <c r="N3157" s="90">
        <f>INDEX(Data!I$2:I$6500,MATCH($A3157,Data!$A$2:$A$6500,0))</f>
        <v>0</v>
      </c>
      <c r="O3157" s="83" t="str">
        <f>INDEX(Data!J$2:J$6500,MATCH($A3157,Data!$A$2:$A$6500,0))</f>
        <v>individuals</v>
      </c>
      <c r="P3157" t="str">
        <f>_xlfn.XLOOKUP(B3157,Table3[RefID],Table3[Citation])</f>
        <v>Kepler (1994)</v>
      </c>
    </row>
    <row r="3158" spans="1:16" x14ac:dyDescent="0.35">
      <c r="A3158" s="68">
        <v>3156</v>
      </c>
      <c r="B3158" s="69">
        <v>183</v>
      </c>
      <c r="C3158" s="69">
        <v>12034</v>
      </c>
      <c r="D3158" s="69">
        <v>3295</v>
      </c>
      <c r="E3158" t="str">
        <f>INDEX(Table5[EEZ],MATCH(C3158,Table5[Colony_ID],0))</f>
        <v>Micronesian Exclusive Economic Zone</v>
      </c>
      <c r="F3158" t="str">
        <f>INDEX(Table5[Corrected Island/Colony Name],MATCH('Full Data'!C3158,Table5[Colony_ID],0))</f>
        <v>Olel</v>
      </c>
      <c r="G3158" t="str">
        <f>INDEX(Table4[Common_Name],MATCH('Full Data'!D3158,Table4[SpcRecID],0))</f>
        <v>Black Noddy</v>
      </c>
      <c r="H3158" s="83" t="str">
        <f>INDEX(Data!E$2:E$6500,MATCH(A3158,Data!$A$2:$A$6500,0))</f>
        <v>Potential Breeding</v>
      </c>
      <c r="I3158" s="90">
        <f>INDEX(Data!P$2:P$6500,MATCH(A3158,Data!$A$2:$A$6500,0))</f>
        <v>1998</v>
      </c>
      <c r="J3158" s="90">
        <f>INDEX(Data!Q$2:Q$6500,MATCH($A3158,Data!$A$2:$A$6500,0))</f>
        <v>1993</v>
      </c>
      <c r="K3158" s="90">
        <f>INDEX(Data!F$2:F$6500,MATCH($A3158,Data!$A$2:$A$6500,0))</f>
        <v>34</v>
      </c>
      <c r="L3158" s="90">
        <f>INDEX(Data!G$2:G$6500,MATCH($A3158,Data!$A$2:$A$6500,0))</f>
        <v>34</v>
      </c>
      <c r="M3158" s="90">
        <f>INDEX(Data!H$2:H$6500,MATCH($A3158,Data!$A$2:$A$6500,0))</f>
        <v>0</v>
      </c>
      <c r="N3158" s="90">
        <f>INDEX(Data!I$2:I$6500,MATCH($A3158,Data!$A$2:$A$6500,0))</f>
        <v>0</v>
      </c>
      <c r="O3158" s="83" t="str">
        <f>INDEX(Data!J$2:J$6500,MATCH($A3158,Data!$A$2:$A$6500,0))</f>
        <v>individuals</v>
      </c>
      <c r="P3158" t="str">
        <f>_xlfn.XLOOKUP(B3158,Table3[RefID],Table3[Citation])</f>
        <v>Kepler (1994)</v>
      </c>
    </row>
    <row r="3159" spans="1:16" x14ac:dyDescent="0.35">
      <c r="A3159" s="68">
        <v>3157</v>
      </c>
      <c r="B3159" s="69">
        <v>183</v>
      </c>
      <c r="C3159" s="69">
        <v>12035</v>
      </c>
      <c r="D3159" s="69">
        <v>3295</v>
      </c>
      <c r="E3159" t="str">
        <f>INDEX(Table5[EEZ],MATCH(C3159,Table5[Colony_ID],0))</f>
        <v>Micronesian Exclusive Economic Zone</v>
      </c>
      <c r="F3159" t="str">
        <f>INDEX(Table5[Corrected Island/Colony Name],MATCH('Full Data'!C3159,Table5[Colony_ID],0))</f>
        <v>Ollan Island</v>
      </c>
      <c r="G3159" t="str">
        <f>INDEX(Table4[Common_Name],MATCH('Full Data'!D3159,Table4[SpcRecID],0))</f>
        <v>Black Noddy</v>
      </c>
      <c r="H3159" s="83" t="str">
        <f>INDEX(Data!E$2:E$6500,MATCH(A3159,Data!$A$2:$A$6500,0))</f>
        <v>Probable</v>
      </c>
      <c r="I3159" s="90">
        <f>INDEX(Data!P$2:P$6500,MATCH(A3159,Data!$A$2:$A$6500,0))</f>
        <v>1994</v>
      </c>
      <c r="J3159" s="90">
        <f>INDEX(Data!Q$2:Q$6500,MATCH($A3159,Data!$A$2:$A$6500,0))</f>
        <v>1993</v>
      </c>
      <c r="K3159" s="90">
        <f>INDEX(Data!F$2:F$6500,MATCH($A3159,Data!$A$2:$A$6500,0))</f>
        <v>134</v>
      </c>
      <c r="L3159" s="90">
        <f>INDEX(Data!G$2:G$6500,MATCH($A3159,Data!$A$2:$A$6500,0))</f>
        <v>134</v>
      </c>
      <c r="M3159" s="90">
        <f>INDEX(Data!H$2:H$6500,MATCH($A3159,Data!$A$2:$A$6500,0))</f>
        <v>0</v>
      </c>
      <c r="N3159" s="90">
        <f>INDEX(Data!I$2:I$6500,MATCH($A3159,Data!$A$2:$A$6500,0))</f>
        <v>0</v>
      </c>
      <c r="O3159" s="83" t="str">
        <f>INDEX(Data!J$2:J$6500,MATCH($A3159,Data!$A$2:$A$6500,0))</f>
        <v>individuals</v>
      </c>
      <c r="P3159" t="str">
        <f>_xlfn.XLOOKUP(B3159,Table3[RefID],Table3[Citation])</f>
        <v>Kepler (1994)</v>
      </c>
    </row>
    <row r="3160" spans="1:16" x14ac:dyDescent="0.35">
      <c r="A3160" s="68">
        <v>3158</v>
      </c>
      <c r="B3160" s="69">
        <v>183</v>
      </c>
      <c r="C3160" s="69">
        <v>12036</v>
      </c>
      <c r="D3160" s="69">
        <v>3295</v>
      </c>
      <c r="E3160" t="str">
        <f>INDEX(Table5[EEZ],MATCH(C3160,Table5[Colony_ID],0))</f>
        <v>Micronesian Exclusive Economic Zone</v>
      </c>
      <c r="F3160" t="str">
        <f>INDEX(Table5[Corrected Island/Colony Name],MATCH('Full Data'!C3160,Table5[Colony_ID],0))</f>
        <v>Onamue</v>
      </c>
      <c r="G3160" t="str">
        <f>INDEX(Table4[Common_Name],MATCH('Full Data'!D3160,Table4[SpcRecID],0))</f>
        <v>Black Noddy</v>
      </c>
      <c r="H3160" s="83" t="str">
        <f>INDEX(Data!E$2:E$6500,MATCH(A3160,Data!$A$2:$A$6500,0))</f>
        <v>Potential Breeding</v>
      </c>
      <c r="I3160" s="90">
        <f>INDEX(Data!P$2:P$6500,MATCH(A3160,Data!$A$2:$A$6500,0))</f>
        <v>1993</v>
      </c>
      <c r="J3160" s="90">
        <f>INDEX(Data!Q$2:Q$6500,MATCH($A3160,Data!$A$2:$A$6500,0))</f>
        <v>1993</v>
      </c>
      <c r="K3160" s="90">
        <f>INDEX(Data!F$2:F$6500,MATCH($A3160,Data!$A$2:$A$6500,0))</f>
        <v>400</v>
      </c>
      <c r="L3160" s="90">
        <f>INDEX(Data!G$2:G$6500,MATCH($A3160,Data!$A$2:$A$6500,0))</f>
        <v>400</v>
      </c>
      <c r="M3160" s="90">
        <f>INDEX(Data!H$2:H$6500,MATCH($A3160,Data!$A$2:$A$6500,0))</f>
        <v>0</v>
      </c>
      <c r="N3160" s="90">
        <f>INDEX(Data!I$2:I$6500,MATCH($A3160,Data!$A$2:$A$6500,0))</f>
        <v>0</v>
      </c>
      <c r="O3160" s="83" t="str">
        <f>INDEX(Data!J$2:J$6500,MATCH($A3160,Data!$A$2:$A$6500,0))</f>
        <v>individuals</v>
      </c>
      <c r="P3160" t="str">
        <f>_xlfn.XLOOKUP(B3160,Table3[RefID],Table3[Citation])</f>
        <v>Kepler (1994)</v>
      </c>
    </row>
    <row r="3161" spans="1:16" x14ac:dyDescent="0.35">
      <c r="A3161" s="68">
        <v>3159</v>
      </c>
      <c r="B3161" s="69">
        <v>183</v>
      </c>
      <c r="C3161" s="69">
        <v>12039</v>
      </c>
      <c r="D3161" s="69">
        <v>3295</v>
      </c>
      <c r="E3161" t="str">
        <f>INDEX(Table5[EEZ],MATCH(C3161,Table5[Colony_ID],0))</f>
        <v>Micronesian Exclusive Economic Zone</v>
      </c>
      <c r="F3161" t="str">
        <f>INDEX(Table5[Corrected Island/Colony Name],MATCH('Full Data'!C3161,Table5[Colony_ID],0))</f>
        <v>Otta</v>
      </c>
      <c r="G3161" t="str">
        <f>INDEX(Table4[Common_Name],MATCH('Full Data'!D3161,Table4[SpcRecID],0))</f>
        <v>Black Noddy</v>
      </c>
      <c r="H3161" s="83" t="str">
        <f>INDEX(Data!E$2:E$6500,MATCH(A3161,Data!$A$2:$A$6500,0))</f>
        <v>Potential Breeding</v>
      </c>
      <c r="I3161" s="90">
        <f>INDEX(Data!P$2:P$6500,MATCH(A3161,Data!$A$2:$A$6500,0))</f>
        <v>1994</v>
      </c>
      <c r="J3161" s="90">
        <f>INDEX(Data!Q$2:Q$6500,MATCH($A3161,Data!$A$2:$A$6500,0))</f>
        <v>1993</v>
      </c>
      <c r="K3161" s="90">
        <f>INDEX(Data!F$2:F$6500,MATCH($A3161,Data!$A$2:$A$6500,0))</f>
        <v>4</v>
      </c>
      <c r="L3161" s="90">
        <f>INDEX(Data!G$2:G$6500,MATCH($A3161,Data!$A$2:$A$6500,0))</f>
        <v>4</v>
      </c>
      <c r="M3161" s="90">
        <f>INDEX(Data!H$2:H$6500,MATCH($A3161,Data!$A$2:$A$6500,0))</f>
        <v>0</v>
      </c>
      <c r="N3161" s="90">
        <f>INDEX(Data!I$2:I$6500,MATCH($A3161,Data!$A$2:$A$6500,0))</f>
        <v>0</v>
      </c>
      <c r="O3161" s="83" t="str">
        <f>INDEX(Data!J$2:J$6500,MATCH($A3161,Data!$A$2:$A$6500,0))</f>
        <v>individuals</v>
      </c>
      <c r="P3161" t="str">
        <f>_xlfn.XLOOKUP(B3161,Table3[RefID],Table3[Citation])</f>
        <v>Kepler (1994)</v>
      </c>
    </row>
    <row r="3162" spans="1:16" x14ac:dyDescent="0.35">
      <c r="A3162" s="68">
        <v>3160</v>
      </c>
      <c r="B3162" s="69">
        <v>183</v>
      </c>
      <c r="C3162" s="69">
        <v>12043</v>
      </c>
      <c r="D3162" s="69">
        <v>3295</v>
      </c>
      <c r="E3162" t="str">
        <f>INDEX(Table5[EEZ],MATCH(C3162,Table5[Colony_ID],0))</f>
        <v>Micronesian Exclusive Economic Zone</v>
      </c>
      <c r="F3162" t="str">
        <f>INDEX(Table5[Corrected Island/Colony Name],MATCH('Full Data'!C3162,Table5[Colony_ID],0))</f>
        <v>Piseia</v>
      </c>
      <c r="G3162" t="str">
        <f>INDEX(Table4[Common_Name],MATCH('Full Data'!D3162,Table4[SpcRecID],0))</f>
        <v>Black Noddy</v>
      </c>
      <c r="H3162" s="83" t="str">
        <f>INDEX(Data!E$2:E$6500,MATCH(A3162,Data!$A$2:$A$6500,0))</f>
        <v>Potential Breeding</v>
      </c>
      <c r="I3162" s="90">
        <f>INDEX(Data!P$2:P$6500,MATCH(A3162,Data!$A$2:$A$6500,0))</f>
        <v>1994</v>
      </c>
      <c r="J3162" s="90">
        <f>INDEX(Data!Q$2:Q$6500,MATCH($A3162,Data!$A$2:$A$6500,0))</f>
        <v>1993</v>
      </c>
      <c r="K3162" s="90">
        <f>INDEX(Data!F$2:F$6500,MATCH($A3162,Data!$A$2:$A$6500,0))</f>
        <v>80</v>
      </c>
      <c r="L3162" s="90">
        <f>INDEX(Data!G$2:G$6500,MATCH($A3162,Data!$A$2:$A$6500,0))</f>
        <v>80</v>
      </c>
      <c r="M3162" s="90">
        <f>INDEX(Data!H$2:H$6500,MATCH($A3162,Data!$A$2:$A$6500,0))</f>
        <v>0</v>
      </c>
      <c r="N3162" s="90">
        <f>INDEX(Data!I$2:I$6500,MATCH($A3162,Data!$A$2:$A$6500,0))</f>
        <v>0</v>
      </c>
      <c r="O3162" s="83" t="str">
        <f>INDEX(Data!J$2:J$6500,MATCH($A3162,Data!$A$2:$A$6500,0))</f>
        <v>individuals</v>
      </c>
      <c r="P3162" t="str">
        <f>_xlfn.XLOOKUP(B3162,Table3[RefID],Table3[Citation])</f>
        <v>Kepler (1994)</v>
      </c>
    </row>
    <row r="3163" spans="1:16" x14ac:dyDescent="0.35">
      <c r="A3163" s="68">
        <v>3161</v>
      </c>
      <c r="B3163" s="69">
        <v>183</v>
      </c>
      <c r="C3163" s="69">
        <v>12046</v>
      </c>
      <c r="D3163" s="69">
        <v>3295</v>
      </c>
      <c r="E3163" t="str">
        <f>INDEX(Table5[EEZ],MATCH(C3163,Table5[Colony_ID],0))</f>
        <v>Micronesian Exclusive Economic Zone</v>
      </c>
      <c r="F3163" t="str">
        <f>INDEX(Table5[Corrected Island/Colony Name],MATCH('Full Data'!C3163,Table5[Colony_ID],0))</f>
        <v>Quoi</v>
      </c>
      <c r="G3163" t="str">
        <f>INDEX(Table4[Common_Name],MATCH('Full Data'!D3163,Table4[SpcRecID],0))</f>
        <v>Black Noddy</v>
      </c>
      <c r="H3163" s="83" t="str">
        <f>INDEX(Data!E$2:E$6500,MATCH(A3163,Data!$A$2:$A$6500,0))</f>
        <v>Potential Breeding</v>
      </c>
      <c r="I3163" s="90">
        <f>INDEX(Data!P$2:P$6500,MATCH(A3163,Data!$A$2:$A$6500,0))</f>
        <v>1994</v>
      </c>
      <c r="J3163" s="90">
        <f>INDEX(Data!Q$2:Q$6500,MATCH($A3163,Data!$A$2:$A$6500,0))</f>
        <v>1993</v>
      </c>
      <c r="K3163" s="90">
        <f>INDEX(Data!F$2:F$6500,MATCH($A3163,Data!$A$2:$A$6500,0))</f>
        <v>16</v>
      </c>
      <c r="L3163" s="90">
        <f>INDEX(Data!G$2:G$6500,MATCH($A3163,Data!$A$2:$A$6500,0))</f>
        <v>16</v>
      </c>
      <c r="M3163" s="90">
        <f>INDEX(Data!H$2:H$6500,MATCH($A3163,Data!$A$2:$A$6500,0))</f>
        <v>0</v>
      </c>
      <c r="N3163" s="90">
        <f>INDEX(Data!I$2:I$6500,MATCH($A3163,Data!$A$2:$A$6500,0))</f>
        <v>0</v>
      </c>
      <c r="O3163" s="83" t="str">
        <f>INDEX(Data!J$2:J$6500,MATCH($A3163,Data!$A$2:$A$6500,0))</f>
        <v>individuals</v>
      </c>
      <c r="P3163" t="str">
        <f>_xlfn.XLOOKUP(B3163,Table3[RefID],Table3[Citation])</f>
        <v>Kepler (1994)</v>
      </c>
    </row>
    <row r="3164" spans="1:16" x14ac:dyDescent="0.35">
      <c r="A3164" s="68">
        <v>3162</v>
      </c>
      <c r="B3164" s="69">
        <v>183</v>
      </c>
      <c r="C3164" s="69">
        <v>12049</v>
      </c>
      <c r="D3164" s="69">
        <v>3295</v>
      </c>
      <c r="E3164" t="str">
        <f>INDEX(Table5[EEZ],MATCH(C3164,Table5[Colony_ID],0))</f>
        <v>Micronesian Exclusive Economic Zone</v>
      </c>
      <c r="F3164" t="str">
        <f>INDEX(Table5[Corrected Island/Colony Name],MATCH('Full Data'!C3164,Table5[Colony_ID],0))</f>
        <v>sandbanks</v>
      </c>
      <c r="G3164" t="str">
        <f>INDEX(Table4[Common_Name],MATCH('Full Data'!D3164,Table4[SpcRecID],0))</f>
        <v>Black Noddy</v>
      </c>
      <c r="H3164" s="83" t="str">
        <f>INDEX(Data!E$2:E$6500,MATCH(A3164,Data!$A$2:$A$6500,0))</f>
        <v>Potential Breeding</v>
      </c>
      <c r="I3164" s="90">
        <f>INDEX(Data!P$2:P$6500,MATCH(A3164,Data!$A$2:$A$6500,0))</f>
        <v>1983</v>
      </c>
      <c r="J3164" s="90">
        <f>INDEX(Data!Q$2:Q$6500,MATCH($A3164,Data!$A$2:$A$6500,0))</f>
        <v>1993</v>
      </c>
      <c r="K3164" s="90">
        <f>INDEX(Data!F$2:F$6500,MATCH($A3164,Data!$A$2:$A$6500,0))</f>
        <v>21</v>
      </c>
      <c r="L3164" s="90">
        <f>INDEX(Data!G$2:G$6500,MATCH($A3164,Data!$A$2:$A$6500,0))</f>
        <v>21</v>
      </c>
      <c r="M3164" s="90">
        <f>INDEX(Data!H$2:H$6500,MATCH($A3164,Data!$A$2:$A$6500,0))</f>
        <v>0</v>
      </c>
      <c r="N3164" s="90">
        <f>INDEX(Data!I$2:I$6500,MATCH($A3164,Data!$A$2:$A$6500,0))</f>
        <v>0</v>
      </c>
      <c r="O3164" s="83" t="str">
        <f>INDEX(Data!J$2:J$6500,MATCH($A3164,Data!$A$2:$A$6500,0))</f>
        <v>individuals</v>
      </c>
      <c r="P3164" t="str">
        <f>_xlfn.XLOOKUP(B3164,Table3[RefID],Table3[Citation])</f>
        <v>Kepler (1994)</v>
      </c>
    </row>
    <row r="3165" spans="1:16" x14ac:dyDescent="0.35">
      <c r="A3165" s="68">
        <v>3163</v>
      </c>
      <c r="B3165" s="69">
        <v>183</v>
      </c>
      <c r="C3165" s="69">
        <v>12050</v>
      </c>
      <c r="D3165" s="69">
        <v>3295</v>
      </c>
      <c r="E3165" t="str">
        <f>INDEX(Table5[EEZ],MATCH(C3165,Table5[Colony_ID],0))</f>
        <v>Micronesian Exclusive Economic Zone</v>
      </c>
      <c r="F3165" t="str">
        <f>INDEX(Table5[Corrected Island/Colony Name],MATCH('Full Data'!C3165,Table5[Colony_ID],0))</f>
        <v>Small Island</v>
      </c>
      <c r="G3165" t="str">
        <f>INDEX(Table4[Common_Name],MATCH('Full Data'!D3165,Table4[SpcRecID],0))</f>
        <v>Black Noddy</v>
      </c>
      <c r="H3165" s="83" t="str">
        <f>INDEX(Data!E$2:E$6500,MATCH(A3165,Data!$A$2:$A$6500,0))</f>
        <v>Potential Breeding</v>
      </c>
      <c r="I3165" s="90">
        <f>INDEX(Data!P$2:P$6500,MATCH(A3165,Data!$A$2:$A$6500,0))</f>
        <v>1994</v>
      </c>
      <c r="J3165" s="90">
        <f>INDEX(Data!Q$2:Q$6500,MATCH($A3165,Data!$A$2:$A$6500,0))</f>
        <v>1993</v>
      </c>
      <c r="K3165" s="90">
        <f>INDEX(Data!F$2:F$6500,MATCH($A3165,Data!$A$2:$A$6500,0))</f>
        <v>3</v>
      </c>
      <c r="L3165" s="90">
        <f>INDEX(Data!G$2:G$6500,MATCH($A3165,Data!$A$2:$A$6500,0))</f>
        <v>3</v>
      </c>
      <c r="M3165" s="90">
        <f>INDEX(Data!H$2:H$6500,MATCH($A3165,Data!$A$2:$A$6500,0))</f>
        <v>0</v>
      </c>
      <c r="N3165" s="90">
        <f>INDEX(Data!I$2:I$6500,MATCH($A3165,Data!$A$2:$A$6500,0))</f>
        <v>0</v>
      </c>
      <c r="O3165" s="83" t="str">
        <f>INDEX(Data!J$2:J$6500,MATCH($A3165,Data!$A$2:$A$6500,0))</f>
        <v>individuals</v>
      </c>
      <c r="P3165" t="str">
        <f>_xlfn.XLOOKUP(B3165,Table3[RefID],Table3[Citation])</f>
        <v>Kepler (1994)</v>
      </c>
    </row>
    <row r="3166" spans="1:16" x14ac:dyDescent="0.35">
      <c r="A3166" s="68">
        <v>3164</v>
      </c>
      <c r="B3166" s="69">
        <v>183</v>
      </c>
      <c r="C3166" s="69">
        <v>12053</v>
      </c>
      <c r="D3166" s="69">
        <v>3295</v>
      </c>
      <c r="E3166" t="str">
        <f>INDEX(Table5[EEZ],MATCH(C3166,Table5[Colony_ID],0))</f>
        <v>Micronesian Exclusive Economic Zone</v>
      </c>
      <c r="F3166" t="str">
        <f>INDEX(Table5[Corrected Island/Colony Name],MATCH('Full Data'!C3166,Table5[Colony_ID],0))</f>
        <v>Torres</v>
      </c>
      <c r="G3166" t="str">
        <f>INDEX(Table4[Common_Name],MATCH('Full Data'!D3166,Table4[SpcRecID],0))</f>
        <v>Black Noddy</v>
      </c>
      <c r="H3166" s="83" t="str">
        <f>INDEX(Data!E$2:E$6500,MATCH(A3166,Data!$A$2:$A$6500,0))</f>
        <v>Potential Breeding</v>
      </c>
      <c r="I3166" s="90">
        <f>INDEX(Data!P$2:P$6500,MATCH(A3166,Data!$A$2:$A$6500,0))</f>
        <v>1994</v>
      </c>
      <c r="J3166" s="90">
        <f>INDEX(Data!Q$2:Q$6500,MATCH($A3166,Data!$A$2:$A$6500,0))</f>
        <v>1993</v>
      </c>
      <c r="K3166" s="90">
        <f>INDEX(Data!F$2:F$6500,MATCH($A3166,Data!$A$2:$A$6500,0))</f>
        <v>3</v>
      </c>
      <c r="L3166" s="90">
        <f>INDEX(Data!G$2:G$6500,MATCH($A3166,Data!$A$2:$A$6500,0))</f>
        <v>3</v>
      </c>
      <c r="M3166" s="90">
        <f>INDEX(Data!H$2:H$6500,MATCH($A3166,Data!$A$2:$A$6500,0))</f>
        <v>0</v>
      </c>
      <c r="N3166" s="90">
        <f>INDEX(Data!I$2:I$6500,MATCH($A3166,Data!$A$2:$A$6500,0))</f>
        <v>0</v>
      </c>
      <c r="O3166" s="83" t="str">
        <f>INDEX(Data!J$2:J$6500,MATCH($A3166,Data!$A$2:$A$6500,0))</f>
        <v>individuals</v>
      </c>
      <c r="P3166" t="str">
        <f>_xlfn.XLOOKUP(B3166,Table3[RefID],Table3[Citation])</f>
        <v>Kepler (1994)</v>
      </c>
    </row>
    <row r="3167" spans="1:16" x14ac:dyDescent="0.35">
      <c r="A3167" s="68">
        <v>3165</v>
      </c>
      <c r="B3167" s="69">
        <v>183</v>
      </c>
      <c r="C3167" s="69">
        <v>12058</v>
      </c>
      <c r="D3167" s="69">
        <v>3295</v>
      </c>
      <c r="E3167" t="str">
        <f>INDEX(Table5[EEZ],MATCH(C3167,Table5[Colony_ID],0))</f>
        <v>Micronesian Exclusive Economic Zone</v>
      </c>
      <c r="F3167" t="str">
        <f>INDEX(Table5[Corrected Island/Colony Name],MATCH('Full Data'!C3167,Table5[Colony_ID],0))</f>
        <v>Yawata</v>
      </c>
      <c r="G3167" t="str">
        <f>INDEX(Table4[Common_Name],MATCH('Full Data'!D3167,Table4[SpcRecID],0))</f>
        <v>Black Noddy</v>
      </c>
      <c r="H3167" s="83" t="str">
        <f>INDEX(Data!E$2:E$6500,MATCH(A3167,Data!$A$2:$A$6500,0))</f>
        <v>Potential Breeding</v>
      </c>
      <c r="I3167" s="90">
        <f>INDEX(Data!P$2:P$6500,MATCH(A3167,Data!$A$2:$A$6500,0))</f>
        <v>1982</v>
      </c>
      <c r="J3167" s="90">
        <f>INDEX(Data!Q$2:Q$6500,MATCH($A3167,Data!$A$2:$A$6500,0))</f>
        <v>1993</v>
      </c>
      <c r="K3167" s="90">
        <f>INDEX(Data!F$2:F$6500,MATCH($A3167,Data!$A$2:$A$6500,0))</f>
        <v>1</v>
      </c>
      <c r="L3167" s="90">
        <f>INDEX(Data!G$2:G$6500,MATCH($A3167,Data!$A$2:$A$6500,0))</f>
        <v>1</v>
      </c>
      <c r="M3167" s="90">
        <f>INDEX(Data!H$2:H$6500,MATCH($A3167,Data!$A$2:$A$6500,0))</f>
        <v>0</v>
      </c>
      <c r="N3167" s="90">
        <f>INDEX(Data!I$2:I$6500,MATCH($A3167,Data!$A$2:$A$6500,0))</f>
        <v>0</v>
      </c>
      <c r="O3167" s="83" t="str">
        <f>INDEX(Data!J$2:J$6500,MATCH($A3167,Data!$A$2:$A$6500,0))</f>
        <v>individuals</v>
      </c>
      <c r="P3167" t="str">
        <f>_xlfn.XLOOKUP(B3167,Table3[RefID],Table3[Citation])</f>
        <v>Kepler (1994)</v>
      </c>
    </row>
    <row r="3168" spans="1:16" x14ac:dyDescent="0.35">
      <c r="A3168" s="68">
        <v>3166</v>
      </c>
      <c r="B3168" s="69">
        <v>183</v>
      </c>
      <c r="C3168" s="69">
        <v>12013</v>
      </c>
      <c r="D3168" s="69">
        <v>3268</v>
      </c>
      <c r="E3168" t="str">
        <f>INDEX(Table5[EEZ],MATCH(C3168,Table5[Colony_ID],0))</f>
        <v>Micronesian Exclusive Economic Zone</v>
      </c>
      <c r="F3168" t="str">
        <f>INDEX(Table5[Corrected Island/Colony Name],MATCH('Full Data'!C3168,Table5[Colony_ID],0))</f>
        <v>Bush</v>
      </c>
      <c r="G3168" t="str">
        <f>INDEX(Table4[Common_Name],MATCH('Full Data'!D3168,Table4[SpcRecID],0))</f>
        <v>Black-naped Tern</v>
      </c>
      <c r="H3168" s="83" t="str">
        <f>INDEX(Data!E$2:E$6500,MATCH(A3168,Data!$A$2:$A$6500,0))</f>
        <v>Confirmed</v>
      </c>
      <c r="I3168" s="90">
        <f>INDEX(Data!P$2:P$6500,MATCH(A3168,Data!$A$2:$A$6500,0))</f>
        <v>0</v>
      </c>
      <c r="J3168" s="90">
        <f>INDEX(Data!Q$2:Q$6500,MATCH($A3168,Data!$A$2:$A$6500,0))</f>
        <v>1993</v>
      </c>
      <c r="K3168" s="90">
        <f>INDEX(Data!F$2:F$6500,MATCH($A3168,Data!$A$2:$A$6500,0))</f>
        <v>32</v>
      </c>
      <c r="L3168" s="90">
        <f>INDEX(Data!G$2:G$6500,MATCH($A3168,Data!$A$2:$A$6500,0))</f>
        <v>32</v>
      </c>
      <c r="M3168" s="90">
        <f>INDEX(Data!H$2:H$6500,MATCH($A3168,Data!$A$2:$A$6500,0))</f>
        <v>0</v>
      </c>
      <c r="N3168" s="90">
        <f>INDEX(Data!I$2:I$6500,MATCH($A3168,Data!$A$2:$A$6500,0))</f>
        <v>0</v>
      </c>
      <c r="O3168" s="83" t="str">
        <f>INDEX(Data!J$2:J$6500,MATCH($A3168,Data!$A$2:$A$6500,0))</f>
        <v>mature individuals</v>
      </c>
      <c r="P3168" t="str">
        <f>_xlfn.XLOOKUP(B3168,Table3[RefID],Table3[Citation])</f>
        <v>Kepler (1994)</v>
      </c>
    </row>
    <row r="3169" spans="1:16" x14ac:dyDescent="0.35">
      <c r="A3169" s="68">
        <v>3167</v>
      </c>
      <c r="B3169" s="69">
        <v>183</v>
      </c>
      <c r="C3169" s="69">
        <v>12013</v>
      </c>
      <c r="D3169" s="69">
        <v>3268</v>
      </c>
      <c r="E3169" t="str">
        <f>INDEX(Table5[EEZ],MATCH(C3169,Table5[Colony_ID],0))</f>
        <v>Micronesian Exclusive Economic Zone</v>
      </c>
      <c r="F3169" t="str">
        <f>INDEX(Table5[Corrected Island/Colony Name],MATCH('Full Data'!C3169,Table5[Colony_ID],0))</f>
        <v>Bush</v>
      </c>
      <c r="G3169" t="str">
        <f>INDEX(Table4[Common_Name],MATCH('Full Data'!D3169,Table4[SpcRecID],0))</f>
        <v>Black-naped Tern</v>
      </c>
      <c r="H3169" s="83" t="str">
        <f>INDEX(Data!E$2:E$6500,MATCH(A3169,Data!$A$2:$A$6500,0))</f>
        <v>Confirmed</v>
      </c>
      <c r="I3169" s="90">
        <f>INDEX(Data!P$2:P$6500,MATCH(A3169,Data!$A$2:$A$6500,0))</f>
        <v>0</v>
      </c>
      <c r="J3169" s="90">
        <f>INDEX(Data!Q$2:Q$6500,MATCH($A3169,Data!$A$2:$A$6500,0))</f>
        <v>1993</v>
      </c>
      <c r="K3169" s="90">
        <f>INDEX(Data!F$2:F$6500,MATCH($A3169,Data!$A$2:$A$6500,0))</f>
        <v>10</v>
      </c>
      <c r="L3169" s="90">
        <f>INDEX(Data!G$2:G$6500,MATCH($A3169,Data!$A$2:$A$6500,0))</f>
        <v>10</v>
      </c>
      <c r="M3169" s="90">
        <f>INDEX(Data!H$2:H$6500,MATCH($A3169,Data!$A$2:$A$6500,0))</f>
        <v>0</v>
      </c>
      <c r="N3169" s="90">
        <f>INDEX(Data!I$2:I$6500,MATCH($A3169,Data!$A$2:$A$6500,0))</f>
        <v>0</v>
      </c>
      <c r="O3169" s="83" t="str">
        <f>INDEX(Data!J$2:J$6500,MATCH($A3169,Data!$A$2:$A$6500,0))</f>
        <v>nests</v>
      </c>
      <c r="P3169" t="str">
        <f>_xlfn.XLOOKUP(B3169,Table3[RefID],Table3[Citation])</f>
        <v>Kepler (1994)</v>
      </c>
    </row>
    <row r="3170" spans="1:16" x14ac:dyDescent="0.35">
      <c r="A3170" s="68">
        <v>3168</v>
      </c>
      <c r="B3170" s="69">
        <v>183</v>
      </c>
      <c r="C3170" s="69">
        <v>12016</v>
      </c>
      <c r="D3170" s="69">
        <v>3268</v>
      </c>
      <c r="E3170" t="str">
        <f>INDEX(Table5[EEZ],MATCH(C3170,Table5[Colony_ID],0))</f>
        <v>Micronesian Exclusive Economic Zone</v>
      </c>
      <c r="F3170" t="str">
        <f>INDEX(Table5[Corrected Island/Colony Name],MATCH('Full Data'!C3170,Table5[Colony_ID],0))</f>
        <v>Eli Kanibu</v>
      </c>
      <c r="G3170" t="str">
        <f>INDEX(Table4[Common_Name],MATCH('Full Data'!D3170,Table4[SpcRecID],0))</f>
        <v>Black-naped Tern</v>
      </c>
      <c r="H3170" s="83" t="str">
        <f>INDEX(Data!E$2:E$6500,MATCH(A3170,Data!$A$2:$A$6500,0))</f>
        <v>Probable</v>
      </c>
      <c r="I3170" s="90">
        <f>INDEX(Data!P$2:P$6500,MATCH(A3170,Data!$A$2:$A$6500,0))</f>
        <v>0</v>
      </c>
      <c r="J3170" s="90">
        <f>INDEX(Data!Q$2:Q$6500,MATCH($A3170,Data!$A$2:$A$6500,0))</f>
        <v>1993</v>
      </c>
      <c r="K3170" s="90">
        <f>INDEX(Data!F$2:F$6500,MATCH($A3170,Data!$A$2:$A$6500,0))</f>
        <v>13</v>
      </c>
      <c r="L3170" s="90">
        <f>INDEX(Data!G$2:G$6500,MATCH($A3170,Data!$A$2:$A$6500,0))</f>
        <v>13</v>
      </c>
      <c r="M3170" s="90">
        <f>INDEX(Data!H$2:H$6500,MATCH($A3170,Data!$A$2:$A$6500,0))</f>
        <v>0</v>
      </c>
      <c r="N3170" s="90">
        <f>INDEX(Data!I$2:I$6500,MATCH($A3170,Data!$A$2:$A$6500,0))</f>
        <v>0</v>
      </c>
      <c r="O3170" s="83" t="str">
        <f>INDEX(Data!J$2:J$6500,MATCH($A3170,Data!$A$2:$A$6500,0))</f>
        <v>mature individuals</v>
      </c>
      <c r="P3170" t="str">
        <f>_xlfn.XLOOKUP(B3170,Table3[RefID],Table3[Citation])</f>
        <v>Kepler (1994)</v>
      </c>
    </row>
    <row r="3171" spans="1:16" x14ac:dyDescent="0.35">
      <c r="A3171" s="68">
        <v>3169</v>
      </c>
      <c r="B3171" s="69">
        <v>183</v>
      </c>
      <c r="C3171" s="69">
        <v>12017</v>
      </c>
      <c r="D3171" s="69">
        <v>3268</v>
      </c>
      <c r="E3171" t="str">
        <f>INDEX(Table5[EEZ],MATCH(C3171,Table5[Colony_ID],0))</f>
        <v>Micronesian Exclusive Economic Zone</v>
      </c>
      <c r="F3171" t="str">
        <f>INDEX(Table5[Corrected Island/Colony Name],MATCH('Full Data'!C3171,Table5[Colony_ID],0))</f>
        <v>Falalu</v>
      </c>
      <c r="G3171" t="str">
        <f>INDEX(Table4[Common_Name],MATCH('Full Data'!D3171,Table4[SpcRecID],0))</f>
        <v>Black-naped Tern</v>
      </c>
      <c r="H3171" s="83" t="str">
        <f>INDEX(Data!E$2:E$6500,MATCH(A3171,Data!$A$2:$A$6500,0))</f>
        <v>Confirmed</v>
      </c>
      <c r="I3171" s="90">
        <f>INDEX(Data!P$2:P$6500,MATCH(A3171,Data!$A$2:$A$6500,0))</f>
        <v>0</v>
      </c>
      <c r="J3171" s="90">
        <f>INDEX(Data!Q$2:Q$6500,MATCH($A3171,Data!$A$2:$A$6500,0))</f>
        <v>1993</v>
      </c>
      <c r="K3171" s="90">
        <f>INDEX(Data!F$2:F$6500,MATCH($A3171,Data!$A$2:$A$6500,0))</f>
        <v>8</v>
      </c>
      <c r="L3171" s="90">
        <f>INDEX(Data!G$2:G$6500,MATCH($A3171,Data!$A$2:$A$6500,0))</f>
        <v>10</v>
      </c>
      <c r="M3171" s="90">
        <f>INDEX(Data!H$2:H$6500,MATCH($A3171,Data!$A$2:$A$6500,0))</f>
        <v>0</v>
      </c>
      <c r="N3171" s="90">
        <f>INDEX(Data!I$2:I$6500,MATCH($A3171,Data!$A$2:$A$6500,0))</f>
        <v>0</v>
      </c>
      <c r="O3171" s="83" t="str">
        <f>INDEX(Data!J$2:J$6500,MATCH($A3171,Data!$A$2:$A$6500,0))</f>
        <v>individuals</v>
      </c>
      <c r="P3171" t="str">
        <f>_xlfn.XLOOKUP(B3171,Table3[RefID],Table3[Citation])</f>
        <v>Kepler (1994)</v>
      </c>
    </row>
    <row r="3172" spans="1:16" x14ac:dyDescent="0.35">
      <c r="A3172" s="68">
        <v>3170</v>
      </c>
      <c r="B3172" s="69">
        <v>183</v>
      </c>
      <c r="C3172" s="69">
        <v>12017</v>
      </c>
      <c r="D3172" s="69">
        <v>3268</v>
      </c>
      <c r="E3172" t="str">
        <f>INDEX(Table5[EEZ],MATCH(C3172,Table5[Colony_ID],0))</f>
        <v>Micronesian Exclusive Economic Zone</v>
      </c>
      <c r="F3172" t="str">
        <f>INDEX(Table5[Corrected Island/Colony Name],MATCH('Full Data'!C3172,Table5[Colony_ID],0))</f>
        <v>Falalu</v>
      </c>
      <c r="G3172" t="str">
        <f>INDEX(Table4[Common_Name],MATCH('Full Data'!D3172,Table4[SpcRecID],0))</f>
        <v>Black-naped Tern</v>
      </c>
      <c r="H3172" s="83" t="str">
        <f>INDEX(Data!E$2:E$6500,MATCH(A3172,Data!$A$2:$A$6500,0))</f>
        <v>Potential Breeding</v>
      </c>
      <c r="I3172" s="90">
        <f>INDEX(Data!P$2:P$6500,MATCH(A3172,Data!$A$2:$A$6500,0))</f>
        <v>0</v>
      </c>
      <c r="J3172" s="90">
        <f>INDEX(Data!Q$2:Q$6500,MATCH($A3172,Data!$A$2:$A$6500,0))</f>
        <v>1991</v>
      </c>
      <c r="K3172" s="90">
        <f>INDEX(Data!F$2:F$6500,MATCH($A3172,Data!$A$2:$A$6500,0))</f>
        <v>8</v>
      </c>
      <c r="L3172" s="90">
        <f>INDEX(Data!G$2:G$6500,MATCH($A3172,Data!$A$2:$A$6500,0))</f>
        <v>8</v>
      </c>
      <c r="M3172" s="90">
        <f>INDEX(Data!H$2:H$6500,MATCH($A3172,Data!$A$2:$A$6500,0))</f>
        <v>0</v>
      </c>
      <c r="N3172" s="90">
        <f>INDEX(Data!I$2:I$6500,MATCH($A3172,Data!$A$2:$A$6500,0))</f>
        <v>0</v>
      </c>
      <c r="O3172" s="83" t="str">
        <f>INDEX(Data!J$2:J$6500,MATCH($A3172,Data!$A$2:$A$6500,0))</f>
        <v>individuals</v>
      </c>
      <c r="P3172" t="str">
        <f>_xlfn.XLOOKUP(B3172,Table3[RefID],Table3[Citation])</f>
        <v>Kepler (1994)</v>
      </c>
    </row>
    <row r="3173" spans="1:16" x14ac:dyDescent="0.35">
      <c r="A3173" s="68">
        <v>3171</v>
      </c>
      <c r="B3173" s="69">
        <v>183</v>
      </c>
      <c r="C3173" s="69">
        <v>12018</v>
      </c>
      <c r="D3173" s="69">
        <v>3268</v>
      </c>
      <c r="E3173" t="str">
        <f>INDEX(Table5[EEZ],MATCH(C3173,Table5[Colony_ID],0))</f>
        <v>Micronesian Exclusive Economic Zone</v>
      </c>
      <c r="F3173" t="str">
        <f>INDEX(Table5[Corrected Island/Colony Name],MATCH('Full Data'!C3173,Table5[Colony_ID],0))</f>
        <v>Falas</v>
      </c>
      <c r="G3173" t="str">
        <f>INDEX(Table4[Common_Name],MATCH('Full Data'!D3173,Table4[SpcRecID],0))</f>
        <v>Black-naped Tern</v>
      </c>
      <c r="H3173" s="83" t="str">
        <f>INDEX(Data!E$2:E$6500,MATCH(A3173,Data!$A$2:$A$6500,0))</f>
        <v>Potential Breeding</v>
      </c>
      <c r="I3173" s="90">
        <f>INDEX(Data!P$2:P$6500,MATCH(A3173,Data!$A$2:$A$6500,0))</f>
        <v>0</v>
      </c>
      <c r="J3173" s="90">
        <f>INDEX(Data!Q$2:Q$6500,MATCH($A3173,Data!$A$2:$A$6500,0))</f>
        <v>1993</v>
      </c>
      <c r="K3173" s="90">
        <f>INDEX(Data!F$2:F$6500,MATCH($A3173,Data!$A$2:$A$6500,0))</f>
        <v>10</v>
      </c>
      <c r="L3173" s="90">
        <f>INDEX(Data!G$2:G$6500,MATCH($A3173,Data!$A$2:$A$6500,0))</f>
        <v>10</v>
      </c>
      <c r="M3173" s="90">
        <f>INDEX(Data!H$2:H$6500,MATCH($A3173,Data!$A$2:$A$6500,0))</f>
        <v>0</v>
      </c>
      <c r="N3173" s="90">
        <f>INDEX(Data!I$2:I$6500,MATCH($A3173,Data!$A$2:$A$6500,0))</f>
        <v>0</v>
      </c>
      <c r="O3173" s="83" t="str">
        <f>INDEX(Data!J$2:J$6500,MATCH($A3173,Data!$A$2:$A$6500,0))</f>
        <v>individuals</v>
      </c>
      <c r="P3173" t="str">
        <f>_xlfn.XLOOKUP(B3173,Table3[RefID],Table3[Citation])</f>
        <v>Kepler (1994)</v>
      </c>
    </row>
    <row r="3174" spans="1:16" x14ac:dyDescent="0.35">
      <c r="A3174" s="68">
        <v>3172</v>
      </c>
      <c r="B3174" s="69">
        <v>183</v>
      </c>
      <c r="C3174" s="69">
        <v>12019</v>
      </c>
      <c r="D3174" s="69">
        <v>3268</v>
      </c>
      <c r="E3174" t="str">
        <f>INDEX(Table5[EEZ],MATCH(C3174,Table5[Colony_ID],0))</f>
        <v>Micronesian Exclusive Economic Zone</v>
      </c>
      <c r="F3174" t="str">
        <f>INDEX(Table5[Corrected Island/Colony Name],MATCH('Full Data'!C3174,Table5[Colony_ID],0))</f>
        <v>Falasit</v>
      </c>
      <c r="G3174" t="str">
        <f>INDEX(Table4[Common_Name],MATCH('Full Data'!D3174,Table4[SpcRecID],0))</f>
        <v>Black-naped Tern</v>
      </c>
      <c r="H3174" s="83" t="str">
        <f>INDEX(Data!E$2:E$6500,MATCH(A3174,Data!$A$2:$A$6500,0))</f>
        <v>Probable</v>
      </c>
      <c r="I3174" s="90">
        <f>INDEX(Data!P$2:P$6500,MATCH(A3174,Data!$A$2:$A$6500,0))</f>
        <v>0</v>
      </c>
      <c r="J3174" s="90">
        <f>INDEX(Data!Q$2:Q$6500,MATCH($A3174,Data!$A$2:$A$6500,0))</f>
        <v>1993</v>
      </c>
      <c r="K3174" s="90">
        <f>INDEX(Data!F$2:F$6500,MATCH($A3174,Data!$A$2:$A$6500,0))</f>
        <v>0</v>
      </c>
      <c r="L3174" s="90">
        <f>INDEX(Data!G$2:G$6500,MATCH($A3174,Data!$A$2:$A$6500,0))</f>
        <v>0</v>
      </c>
      <c r="M3174" s="90">
        <f>INDEX(Data!H$2:H$6500,MATCH($A3174,Data!$A$2:$A$6500,0))</f>
        <v>0</v>
      </c>
      <c r="N3174" s="90">
        <f>INDEX(Data!I$2:I$6500,MATCH($A3174,Data!$A$2:$A$6500,0))</f>
        <v>0</v>
      </c>
      <c r="O3174" s="83">
        <f>INDEX(Data!J$2:J$6500,MATCH($A3174,Data!$A$2:$A$6500,0))</f>
        <v>0</v>
      </c>
      <c r="P3174" t="str">
        <f>_xlfn.XLOOKUP(B3174,Table3[RefID],Table3[Citation])</f>
        <v>Kepler (1994)</v>
      </c>
    </row>
    <row r="3175" spans="1:16" x14ac:dyDescent="0.35">
      <c r="A3175" s="68">
        <v>3173</v>
      </c>
      <c r="B3175" s="69">
        <v>183</v>
      </c>
      <c r="C3175" s="69">
        <v>12020</v>
      </c>
      <c r="D3175" s="69">
        <v>3268</v>
      </c>
      <c r="E3175" t="str">
        <f>INDEX(Table5[EEZ],MATCH(C3175,Table5[Colony_ID],0))</f>
        <v>Micronesian Exclusive Economic Zone</v>
      </c>
      <c r="F3175" t="str">
        <f>INDEX(Table5[Corrected Island/Colony Name],MATCH('Full Data'!C3175,Table5[Colony_ID],0))</f>
        <v>Faleosicz</v>
      </c>
      <c r="G3175" t="str">
        <f>INDEX(Table4[Common_Name],MATCH('Full Data'!D3175,Table4[SpcRecID],0))</f>
        <v>Black-naped Tern</v>
      </c>
      <c r="H3175" s="83" t="str">
        <f>INDEX(Data!E$2:E$6500,MATCH(A3175,Data!$A$2:$A$6500,0))</f>
        <v>Potential Breeding</v>
      </c>
      <c r="I3175" s="90">
        <f>INDEX(Data!P$2:P$6500,MATCH(A3175,Data!$A$2:$A$6500,0))</f>
        <v>0</v>
      </c>
      <c r="J3175" s="90">
        <f>INDEX(Data!Q$2:Q$6500,MATCH($A3175,Data!$A$2:$A$6500,0))</f>
        <v>1993</v>
      </c>
      <c r="K3175" s="90">
        <f>INDEX(Data!F$2:F$6500,MATCH($A3175,Data!$A$2:$A$6500,0))</f>
        <v>1</v>
      </c>
      <c r="L3175" s="90">
        <f>INDEX(Data!G$2:G$6500,MATCH($A3175,Data!$A$2:$A$6500,0))</f>
        <v>1</v>
      </c>
      <c r="M3175" s="90">
        <f>INDEX(Data!H$2:H$6500,MATCH($A3175,Data!$A$2:$A$6500,0))</f>
        <v>0</v>
      </c>
      <c r="N3175" s="90">
        <f>INDEX(Data!I$2:I$6500,MATCH($A3175,Data!$A$2:$A$6500,0))</f>
        <v>0</v>
      </c>
      <c r="O3175" s="83" t="str">
        <f>INDEX(Data!J$2:J$6500,MATCH($A3175,Data!$A$2:$A$6500,0))</f>
        <v>individuals</v>
      </c>
      <c r="P3175" t="str">
        <f>_xlfn.XLOOKUP(B3175,Table3[RefID],Table3[Citation])</f>
        <v>Kepler (1994)</v>
      </c>
    </row>
    <row r="3176" spans="1:16" x14ac:dyDescent="0.35">
      <c r="A3176" s="68">
        <v>3174</v>
      </c>
      <c r="B3176" s="69">
        <v>183</v>
      </c>
      <c r="C3176" s="69">
        <v>12021</v>
      </c>
      <c r="D3176" s="69">
        <v>3268</v>
      </c>
      <c r="E3176" t="str">
        <f>INDEX(Table5[EEZ],MATCH(C3176,Table5[Colony_ID],0))</f>
        <v>Micronesian Exclusive Economic Zone</v>
      </c>
      <c r="F3176" t="str">
        <f>INDEX(Table5[Corrected Island/Colony Name],MATCH('Full Data'!C3176,Table5[Colony_ID],0))</f>
        <v>Faleu</v>
      </c>
      <c r="G3176" t="str">
        <f>INDEX(Table4[Common_Name],MATCH('Full Data'!D3176,Table4[SpcRecID],0))</f>
        <v>Black-naped Tern</v>
      </c>
      <c r="H3176" s="83" t="str">
        <f>INDEX(Data!E$2:E$6500,MATCH(A3176,Data!$A$2:$A$6500,0))</f>
        <v>Potential Breeding</v>
      </c>
      <c r="I3176" s="90">
        <f>INDEX(Data!P$2:P$6500,MATCH(A3176,Data!$A$2:$A$6500,0))</f>
        <v>0</v>
      </c>
      <c r="J3176" s="90">
        <f>INDEX(Data!Q$2:Q$6500,MATCH($A3176,Data!$A$2:$A$6500,0))</f>
        <v>1993</v>
      </c>
      <c r="K3176" s="90">
        <f>INDEX(Data!F$2:F$6500,MATCH($A3176,Data!$A$2:$A$6500,0))</f>
        <v>2</v>
      </c>
      <c r="L3176" s="90">
        <f>INDEX(Data!G$2:G$6500,MATCH($A3176,Data!$A$2:$A$6500,0))</f>
        <v>2</v>
      </c>
      <c r="M3176" s="90">
        <f>INDEX(Data!H$2:H$6500,MATCH($A3176,Data!$A$2:$A$6500,0))</f>
        <v>0</v>
      </c>
      <c r="N3176" s="90">
        <f>INDEX(Data!I$2:I$6500,MATCH($A3176,Data!$A$2:$A$6500,0))</f>
        <v>0</v>
      </c>
      <c r="O3176" s="83" t="str">
        <f>INDEX(Data!J$2:J$6500,MATCH($A3176,Data!$A$2:$A$6500,0))</f>
        <v>individuals</v>
      </c>
      <c r="P3176" t="str">
        <f>_xlfn.XLOOKUP(B3176,Table3[RefID],Table3[Citation])</f>
        <v>Kepler (1994)</v>
      </c>
    </row>
    <row r="3177" spans="1:16" x14ac:dyDescent="0.35">
      <c r="A3177" s="68">
        <v>3175</v>
      </c>
      <c r="B3177" s="69">
        <v>183</v>
      </c>
      <c r="C3177" s="69">
        <v>12022</v>
      </c>
      <c r="D3177" s="69">
        <v>3268</v>
      </c>
      <c r="E3177" t="str">
        <f>INDEX(Table5[EEZ],MATCH(C3177,Table5[Colony_ID],0))</f>
        <v>Micronesian Exclusive Economic Zone</v>
      </c>
      <c r="F3177" t="str">
        <f>INDEX(Table5[Corrected Island/Colony Name],MATCH('Full Data'!C3177,Table5[Colony_ID],0))</f>
        <v>Falo</v>
      </c>
      <c r="G3177" t="str">
        <f>INDEX(Table4[Common_Name],MATCH('Full Data'!D3177,Table4[SpcRecID],0))</f>
        <v>Black-naped Tern</v>
      </c>
      <c r="H3177" s="83" t="str">
        <f>INDEX(Data!E$2:E$6500,MATCH(A3177,Data!$A$2:$A$6500,0))</f>
        <v>Potential Breeding</v>
      </c>
      <c r="I3177" s="90">
        <f>INDEX(Data!P$2:P$6500,MATCH(A3177,Data!$A$2:$A$6500,0))</f>
        <v>0</v>
      </c>
      <c r="J3177" s="90">
        <f>INDEX(Data!Q$2:Q$6500,MATCH($A3177,Data!$A$2:$A$6500,0))</f>
        <v>1993</v>
      </c>
      <c r="K3177" s="90">
        <f>INDEX(Data!F$2:F$6500,MATCH($A3177,Data!$A$2:$A$6500,0))</f>
        <v>1</v>
      </c>
      <c r="L3177" s="90">
        <f>INDEX(Data!G$2:G$6500,MATCH($A3177,Data!$A$2:$A$6500,0))</f>
        <v>1</v>
      </c>
      <c r="M3177" s="90">
        <f>INDEX(Data!H$2:H$6500,MATCH($A3177,Data!$A$2:$A$6500,0))</f>
        <v>0</v>
      </c>
      <c r="N3177" s="90">
        <f>INDEX(Data!I$2:I$6500,MATCH($A3177,Data!$A$2:$A$6500,0))</f>
        <v>0</v>
      </c>
      <c r="O3177" s="83" t="str">
        <f>INDEX(Data!J$2:J$6500,MATCH($A3177,Data!$A$2:$A$6500,0))</f>
        <v>individuals</v>
      </c>
      <c r="P3177" t="str">
        <f>_xlfn.XLOOKUP(B3177,Table3[RefID],Table3[Citation])</f>
        <v>Kepler (1994)</v>
      </c>
    </row>
    <row r="3178" spans="1:16" x14ac:dyDescent="0.35">
      <c r="A3178" s="68">
        <v>3176</v>
      </c>
      <c r="B3178" s="69">
        <v>183</v>
      </c>
      <c r="C3178" s="69">
        <v>12023</v>
      </c>
      <c r="D3178" s="69">
        <v>3268</v>
      </c>
      <c r="E3178" t="str">
        <f>INDEX(Table5[EEZ],MATCH(C3178,Table5[Colony_ID],0))</f>
        <v>Micronesian Exclusive Economic Zone</v>
      </c>
      <c r="F3178" t="str">
        <f>INDEX(Table5[Corrected Island/Colony Name],MATCH('Full Data'!C3178,Table5[Colony_ID],0))</f>
        <v>Fanamar</v>
      </c>
      <c r="G3178" t="str">
        <f>INDEX(Table4[Common_Name],MATCH('Full Data'!D3178,Table4[SpcRecID],0))</f>
        <v>Black-naped Tern</v>
      </c>
      <c r="H3178" s="83" t="str">
        <f>INDEX(Data!E$2:E$6500,MATCH(A3178,Data!$A$2:$A$6500,0))</f>
        <v>Potential Breeding</v>
      </c>
      <c r="I3178" s="90">
        <f>INDEX(Data!P$2:P$6500,MATCH(A3178,Data!$A$2:$A$6500,0))</f>
        <v>0</v>
      </c>
      <c r="J3178" s="90">
        <f>INDEX(Data!Q$2:Q$6500,MATCH($A3178,Data!$A$2:$A$6500,0))</f>
        <v>1993</v>
      </c>
      <c r="K3178" s="90">
        <f>INDEX(Data!F$2:F$6500,MATCH($A3178,Data!$A$2:$A$6500,0))</f>
        <v>2</v>
      </c>
      <c r="L3178" s="90">
        <f>INDEX(Data!G$2:G$6500,MATCH($A3178,Data!$A$2:$A$6500,0))</f>
        <v>2</v>
      </c>
      <c r="M3178" s="90">
        <f>INDEX(Data!H$2:H$6500,MATCH($A3178,Data!$A$2:$A$6500,0))</f>
        <v>0</v>
      </c>
      <c r="N3178" s="90">
        <f>INDEX(Data!I$2:I$6500,MATCH($A3178,Data!$A$2:$A$6500,0))</f>
        <v>0</v>
      </c>
      <c r="O3178" s="83" t="str">
        <f>INDEX(Data!J$2:J$6500,MATCH($A3178,Data!$A$2:$A$6500,0))</f>
        <v>individuals</v>
      </c>
      <c r="P3178" t="str">
        <f>_xlfn.XLOOKUP(B3178,Table3[RefID],Table3[Citation])</f>
        <v>Kepler (1994)</v>
      </c>
    </row>
    <row r="3179" spans="1:16" x14ac:dyDescent="0.35">
      <c r="A3179" s="68">
        <v>3177</v>
      </c>
      <c r="B3179" s="69">
        <v>183</v>
      </c>
      <c r="C3179" s="69">
        <v>12036</v>
      </c>
      <c r="D3179" s="69">
        <v>3268</v>
      </c>
      <c r="E3179" t="str">
        <f>INDEX(Table5[EEZ],MATCH(C3179,Table5[Colony_ID],0))</f>
        <v>Micronesian Exclusive Economic Zone</v>
      </c>
      <c r="F3179" t="str">
        <f>INDEX(Table5[Corrected Island/Colony Name],MATCH('Full Data'!C3179,Table5[Colony_ID],0))</f>
        <v>Onamue</v>
      </c>
      <c r="G3179" t="str">
        <f>INDEX(Table4[Common_Name],MATCH('Full Data'!D3179,Table4[SpcRecID],0))</f>
        <v>Black-naped Tern</v>
      </c>
      <c r="H3179" s="83" t="str">
        <f>INDEX(Data!E$2:E$6500,MATCH(A3179,Data!$A$2:$A$6500,0))</f>
        <v>Potential Breeding</v>
      </c>
      <c r="I3179" s="90">
        <f>INDEX(Data!P$2:P$6500,MATCH(A3179,Data!$A$2:$A$6500,0))</f>
        <v>0</v>
      </c>
      <c r="J3179" s="90">
        <f>INDEX(Data!Q$2:Q$6500,MATCH($A3179,Data!$A$2:$A$6500,0))</f>
        <v>1993</v>
      </c>
      <c r="K3179" s="90">
        <f>INDEX(Data!F$2:F$6500,MATCH($A3179,Data!$A$2:$A$6500,0))</f>
        <v>2</v>
      </c>
      <c r="L3179" s="90">
        <f>INDEX(Data!G$2:G$6500,MATCH($A3179,Data!$A$2:$A$6500,0))</f>
        <v>2</v>
      </c>
      <c r="M3179" s="90">
        <f>INDEX(Data!H$2:H$6500,MATCH($A3179,Data!$A$2:$A$6500,0))</f>
        <v>0</v>
      </c>
      <c r="N3179" s="90">
        <f>INDEX(Data!I$2:I$6500,MATCH($A3179,Data!$A$2:$A$6500,0))</f>
        <v>0</v>
      </c>
      <c r="O3179" s="83" t="str">
        <f>INDEX(Data!J$2:J$6500,MATCH($A3179,Data!$A$2:$A$6500,0))</f>
        <v>individuals</v>
      </c>
      <c r="P3179" t="str">
        <f>_xlfn.XLOOKUP(B3179,Table3[RefID],Table3[Citation])</f>
        <v>Kepler (1994)</v>
      </c>
    </row>
    <row r="3180" spans="1:16" x14ac:dyDescent="0.35">
      <c r="A3180" s="68">
        <v>3178</v>
      </c>
      <c r="B3180" s="69">
        <v>183</v>
      </c>
      <c r="C3180" s="69">
        <v>12047</v>
      </c>
      <c r="D3180" s="69">
        <v>3268</v>
      </c>
      <c r="E3180" t="str">
        <f>INDEX(Table5[EEZ],MATCH(C3180,Table5[Colony_ID],0))</f>
        <v>Micronesian Exclusive Economic Zone</v>
      </c>
      <c r="F3180" t="str">
        <f>INDEX(Table5[Corrected Island/Colony Name],MATCH('Full Data'!C3180,Table5[Colony_ID],0))</f>
        <v>Ruo</v>
      </c>
      <c r="G3180" t="str">
        <f>INDEX(Table4[Common_Name],MATCH('Full Data'!D3180,Table4[SpcRecID],0))</f>
        <v>Black-naped Tern</v>
      </c>
      <c r="H3180" s="83" t="str">
        <f>INDEX(Data!E$2:E$6500,MATCH(A3180,Data!$A$2:$A$6500,0))</f>
        <v>Potential Breeding</v>
      </c>
      <c r="I3180" s="90">
        <f>INDEX(Data!P$2:P$6500,MATCH(A3180,Data!$A$2:$A$6500,0))</f>
        <v>0</v>
      </c>
      <c r="J3180" s="90">
        <f>INDEX(Data!Q$2:Q$6500,MATCH($A3180,Data!$A$2:$A$6500,0))</f>
        <v>1993</v>
      </c>
      <c r="K3180" s="90">
        <f>INDEX(Data!F$2:F$6500,MATCH($A3180,Data!$A$2:$A$6500,0))</f>
        <v>2</v>
      </c>
      <c r="L3180" s="90">
        <f>INDEX(Data!G$2:G$6500,MATCH($A3180,Data!$A$2:$A$6500,0))</f>
        <v>2</v>
      </c>
      <c r="M3180" s="90">
        <f>INDEX(Data!H$2:H$6500,MATCH($A3180,Data!$A$2:$A$6500,0))</f>
        <v>0</v>
      </c>
      <c r="N3180" s="90">
        <f>INDEX(Data!I$2:I$6500,MATCH($A3180,Data!$A$2:$A$6500,0))</f>
        <v>0</v>
      </c>
      <c r="O3180" s="83" t="str">
        <f>INDEX(Data!J$2:J$6500,MATCH($A3180,Data!$A$2:$A$6500,0))</f>
        <v>individuals</v>
      </c>
      <c r="P3180" t="str">
        <f>_xlfn.XLOOKUP(B3180,Table3[RefID],Table3[Citation])</f>
        <v>Kepler (1994)</v>
      </c>
    </row>
    <row r="3181" spans="1:16" x14ac:dyDescent="0.35">
      <c r="A3181" s="68">
        <v>3179</v>
      </c>
      <c r="B3181" s="69">
        <v>183</v>
      </c>
      <c r="C3181" s="69">
        <v>12053</v>
      </c>
      <c r="D3181" s="69">
        <v>3268</v>
      </c>
      <c r="E3181" t="str">
        <f>INDEX(Table5[EEZ],MATCH(C3181,Table5[Colony_ID],0))</f>
        <v>Micronesian Exclusive Economic Zone</v>
      </c>
      <c r="F3181" t="str">
        <f>INDEX(Table5[Corrected Island/Colony Name],MATCH('Full Data'!C3181,Table5[Colony_ID],0))</f>
        <v>Torres</v>
      </c>
      <c r="G3181" t="str">
        <f>INDEX(Table4[Common_Name],MATCH('Full Data'!D3181,Table4[SpcRecID],0))</f>
        <v>Black-naped Tern</v>
      </c>
      <c r="H3181" s="83" t="str">
        <f>INDEX(Data!E$2:E$6500,MATCH(A3181,Data!$A$2:$A$6500,0))</f>
        <v>Potential Breeding</v>
      </c>
      <c r="I3181" s="90">
        <f>INDEX(Data!P$2:P$6500,MATCH(A3181,Data!$A$2:$A$6500,0))</f>
        <v>0</v>
      </c>
      <c r="J3181" s="90">
        <f>INDEX(Data!Q$2:Q$6500,MATCH($A3181,Data!$A$2:$A$6500,0))</f>
        <v>1993</v>
      </c>
      <c r="K3181" s="90">
        <f>INDEX(Data!F$2:F$6500,MATCH($A3181,Data!$A$2:$A$6500,0))</f>
        <v>2</v>
      </c>
      <c r="L3181" s="90">
        <f>INDEX(Data!G$2:G$6500,MATCH($A3181,Data!$A$2:$A$6500,0))</f>
        <v>2</v>
      </c>
      <c r="M3181" s="90">
        <f>INDEX(Data!H$2:H$6500,MATCH($A3181,Data!$A$2:$A$6500,0))</f>
        <v>0</v>
      </c>
      <c r="N3181" s="90">
        <f>INDEX(Data!I$2:I$6500,MATCH($A3181,Data!$A$2:$A$6500,0))</f>
        <v>0</v>
      </c>
      <c r="O3181" s="83" t="str">
        <f>INDEX(Data!J$2:J$6500,MATCH($A3181,Data!$A$2:$A$6500,0))</f>
        <v>individuals</v>
      </c>
      <c r="P3181" t="str">
        <f>_xlfn.XLOOKUP(B3181,Table3[RefID],Table3[Citation])</f>
        <v>Kepler (1994)</v>
      </c>
    </row>
    <row r="3182" spans="1:16" x14ac:dyDescent="0.35">
      <c r="A3182" s="68">
        <v>3180</v>
      </c>
      <c r="B3182" s="69">
        <v>183</v>
      </c>
      <c r="C3182" s="69">
        <v>12058</v>
      </c>
      <c r="D3182" s="69">
        <v>3268</v>
      </c>
      <c r="E3182" t="str">
        <f>INDEX(Table5[EEZ],MATCH(C3182,Table5[Colony_ID],0))</f>
        <v>Micronesian Exclusive Economic Zone</v>
      </c>
      <c r="F3182" t="str">
        <f>INDEX(Table5[Corrected Island/Colony Name],MATCH('Full Data'!C3182,Table5[Colony_ID],0))</f>
        <v>Yawata</v>
      </c>
      <c r="G3182" t="str">
        <f>INDEX(Table4[Common_Name],MATCH('Full Data'!D3182,Table4[SpcRecID],0))</f>
        <v>Black-naped Tern</v>
      </c>
      <c r="H3182" s="83" t="str">
        <f>INDEX(Data!E$2:E$6500,MATCH(A3182,Data!$A$2:$A$6500,0))</f>
        <v>Potential Breeding</v>
      </c>
      <c r="I3182" s="90">
        <f>INDEX(Data!P$2:P$6500,MATCH(A3182,Data!$A$2:$A$6500,0))</f>
        <v>0</v>
      </c>
      <c r="J3182" s="90">
        <f>INDEX(Data!Q$2:Q$6500,MATCH($A3182,Data!$A$2:$A$6500,0))</f>
        <v>1993</v>
      </c>
      <c r="K3182" s="90">
        <f>INDEX(Data!F$2:F$6500,MATCH($A3182,Data!$A$2:$A$6500,0))</f>
        <v>1</v>
      </c>
      <c r="L3182" s="90">
        <f>INDEX(Data!G$2:G$6500,MATCH($A3182,Data!$A$2:$A$6500,0))</f>
        <v>1</v>
      </c>
      <c r="M3182" s="90">
        <f>INDEX(Data!H$2:H$6500,MATCH($A3182,Data!$A$2:$A$6500,0))</f>
        <v>0</v>
      </c>
      <c r="N3182" s="90">
        <f>INDEX(Data!I$2:I$6500,MATCH($A3182,Data!$A$2:$A$6500,0))</f>
        <v>0</v>
      </c>
      <c r="O3182" s="83" t="str">
        <f>INDEX(Data!J$2:J$6500,MATCH($A3182,Data!$A$2:$A$6500,0))</f>
        <v>individuals</v>
      </c>
      <c r="P3182" t="str">
        <f>_xlfn.XLOOKUP(B3182,Table3[RefID],Table3[Citation])</f>
        <v>Kepler (1994)</v>
      </c>
    </row>
    <row r="3183" spans="1:16" x14ac:dyDescent="0.35">
      <c r="A3183" s="68">
        <v>3181</v>
      </c>
      <c r="B3183" s="69">
        <v>183</v>
      </c>
      <c r="C3183" s="69">
        <v>12036</v>
      </c>
      <c r="D3183" s="69">
        <v>3659</v>
      </c>
      <c r="E3183" t="str">
        <f>INDEX(Table5[EEZ],MATCH(C3183,Table5[Colony_ID],0))</f>
        <v>Micronesian Exclusive Economic Zone</v>
      </c>
      <c r="F3183" t="str">
        <f>INDEX(Table5[Corrected Island/Colony Name],MATCH('Full Data'!C3183,Table5[Colony_ID],0))</f>
        <v>Onamue</v>
      </c>
      <c r="G3183" t="str">
        <f>INDEX(Table4[Common_Name],MATCH('Full Data'!D3183,Table4[SpcRecID],0))</f>
        <v>Brown Booby</v>
      </c>
      <c r="H3183" s="83" t="str">
        <f>INDEX(Data!E$2:E$6500,MATCH(A3183,Data!$A$2:$A$6500,0))</f>
        <v>Non-breeding</v>
      </c>
      <c r="I3183" s="90">
        <f>INDEX(Data!P$2:P$6500,MATCH(A3183,Data!$A$2:$A$6500,0))</f>
        <v>0</v>
      </c>
      <c r="J3183" s="90">
        <f>INDEX(Data!Q$2:Q$6500,MATCH($A3183,Data!$A$2:$A$6500,0))</f>
        <v>1993</v>
      </c>
      <c r="K3183" s="90">
        <f>INDEX(Data!F$2:F$6500,MATCH($A3183,Data!$A$2:$A$6500,0))</f>
        <v>1</v>
      </c>
      <c r="L3183" s="90">
        <f>INDEX(Data!G$2:G$6500,MATCH($A3183,Data!$A$2:$A$6500,0))</f>
        <v>1</v>
      </c>
      <c r="M3183" s="90">
        <f>INDEX(Data!H$2:H$6500,MATCH($A3183,Data!$A$2:$A$6500,0))</f>
        <v>0</v>
      </c>
      <c r="N3183" s="90">
        <f>INDEX(Data!I$2:I$6500,MATCH($A3183,Data!$A$2:$A$6500,0))</f>
        <v>0</v>
      </c>
      <c r="O3183" s="83" t="str">
        <f>INDEX(Data!J$2:J$6500,MATCH($A3183,Data!$A$2:$A$6500,0))</f>
        <v>individuals</v>
      </c>
      <c r="P3183" t="str">
        <f>_xlfn.XLOOKUP(B3183,Table3[RefID],Table3[Citation])</f>
        <v>Kepler (1994)</v>
      </c>
    </row>
    <row r="3184" spans="1:16" x14ac:dyDescent="0.35">
      <c r="A3184" s="68">
        <v>3182</v>
      </c>
      <c r="B3184" s="69">
        <v>183</v>
      </c>
      <c r="C3184" s="69">
        <v>12012</v>
      </c>
      <c r="D3184" s="69">
        <v>3294</v>
      </c>
      <c r="E3184" t="str">
        <f>INDEX(Table5[EEZ],MATCH(C3184,Table5[Colony_ID],0))</f>
        <v>Micronesian Exclusive Economic Zone</v>
      </c>
      <c r="F3184" t="str">
        <f>INDEX(Table5[Corrected Island/Colony Name],MATCH('Full Data'!C3184,Table5[Colony_ID],0))</f>
        <v>Basis</v>
      </c>
      <c r="G3184" t="str">
        <f>INDEX(Table4[Common_Name],MATCH('Full Data'!D3184,Table4[SpcRecID],0))</f>
        <v>Brown Noddy</v>
      </c>
      <c r="H3184" s="83" t="str">
        <f>INDEX(Data!E$2:E$6500,MATCH(A3184,Data!$A$2:$A$6500,0))</f>
        <v>Potential Breeding</v>
      </c>
      <c r="I3184" s="90">
        <f>INDEX(Data!P$2:P$6500,MATCH(A3184,Data!$A$2:$A$6500,0))</f>
        <v>0</v>
      </c>
      <c r="J3184" s="90">
        <f>INDEX(Data!Q$2:Q$6500,MATCH($A3184,Data!$A$2:$A$6500,0))</f>
        <v>1993</v>
      </c>
      <c r="K3184" s="90">
        <f>INDEX(Data!F$2:F$6500,MATCH($A3184,Data!$A$2:$A$6500,0))</f>
        <v>21</v>
      </c>
      <c r="L3184" s="90">
        <f>INDEX(Data!G$2:G$6500,MATCH($A3184,Data!$A$2:$A$6500,0))</f>
        <v>21</v>
      </c>
      <c r="M3184" s="90">
        <f>INDEX(Data!H$2:H$6500,MATCH($A3184,Data!$A$2:$A$6500,0))</f>
        <v>0</v>
      </c>
      <c r="N3184" s="90">
        <f>INDEX(Data!I$2:I$6500,MATCH($A3184,Data!$A$2:$A$6500,0))</f>
        <v>0</v>
      </c>
      <c r="O3184" s="83" t="str">
        <f>INDEX(Data!J$2:J$6500,MATCH($A3184,Data!$A$2:$A$6500,0))</f>
        <v>mature individuals</v>
      </c>
      <c r="P3184" t="str">
        <f>_xlfn.XLOOKUP(B3184,Table3[RefID],Table3[Citation])</f>
        <v>Kepler (1994)</v>
      </c>
    </row>
    <row r="3185" spans="1:16" x14ac:dyDescent="0.35">
      <c r="A3185" s="68">
        <v>3183</v>
      </c>
      <c r="B3185" s="69">
        <v>183</v>
      </c>
      <c r="C3185" s="69">
        <v>12013</v>
      </c>
      <c r="D3185" s="69">
        <v>3294</v>
      </c>
      <c r="E3185" t="str">
        <f>INDEX(Table5[EEZ],MATCH(C3185,Table5[Colony_ID],0))</f>
        <v>Micronesian Exclusive Economic Zone</v>
      </c>
      <c r="F3185" t="str">
        <f>INDEX(Table5[Corrected Island/Colony Name],MATCH('Full Data'!C3185,Table5[Colony_ID],0))</f>
        <v>Bush</v>
      </c>
      <c r="G3185" t="str">
        <f>INDEX(Table4[Common_Name],MATCH('Full Data'!D3185,Table4[SpcRecID],0))</f>
        <v>Brown Noddy</v>
      </c>
      <c r="H3185" s="83" t="str">
        <f>INDEX(Data!E$2:E$6500,MATCH(A3185,Data!$A$2:$A$6500,0))</f>
        <v>Data Deficient</v>
      </c>
      <c r="I3185" s="90">
        <f>INDEX(Data!P$2:P$6500,MATCH(A3185,Data!$A$2:$A$6500,0))</f>
        <v>0</v>
      </c>
      <c r="J3185" s="90">
        <f>INDEX(Data!Q$2:Q$6500,MATCH($A3185,Data!$A$2:$A$6500,0))</f>
        <v>1993</v>
      </c>
      <c r="K3185" s="90">
        <f>INDEX(Data!F$2:F$6500,MATCH($A3185,Data!$A$2:$A$6500,0))</f>
        <v>1</v>
      </c>
      <c r="L3185" s="90">
        <f>INDEX(Data!G$2:G$6500,MATCH($A3185,Data!$A$2:$A$6500,0))</f>
        <v>1</v>
      </c>
      <c r="M3185" s="90">
        <f>INDEX(Data!H$2:H$6500,MATCH($A3185,Data!$A$2:$A$6500,0))</f>
        <v>0</v>
      </c>
      <c r="N3185" s="90">
        <f>INDEX(Data!I$2:I$6500,MATCH($A3185,Data!$A$2:$A$6500,0))</f>
        <v>0</v>
      </c>
      <c r="O3185" s="83" t="str">
        <f>INDEX(Data!J$2:J$6500,MATCH($A3185,Data!$A$2:$A$6500,0))</f>
        <v>individuals</v>
      </c>
      <c r="P3185" t="str">
        <f>_xlfn.XLOOKUP(B3185,Table3[RefID],Table3[Citation])</f>
        <v>Kepler (1994)</v>
      </c>
    </row>
    <row r="3186" spans="1:16" x14ac:dyDescent="0.35">
      <c r="A3186" s="68">
        <v>3184</v>
      </c>
      <c r="B3186" s="69">
        <v>183</v>
      </c>
      <c r="C3186" s="69">
        <v>12015</v>
      </c>
      <c r="D3186" s="69">
        <v>3294</v>
      </c>
      <c r="E3186" t="str">
        <f>INDEX(Table5[EEZ],MATCH(C3186,Table5[Colony_ID],0))</f>
        <v>Micronesian Exclusive Economic Zone</v>
      </c>
      <c r="F3186" t="str">
        <f>INDEX(Table5[Corrected Island/Colony Name],MATCH('Full Data'!C3186,Table5[Colony_ID],0))</f>
        <v>Edat</v>
      </c>
      <c r="G3186" t="str">
        <f>INDEX(Table4[Common_Name],MATCH('Full Data'!D3186,Table4[SpcRecID],0))</f>
        <v>Brown Noddy</v>
      </c>
      <c r="H3186" s="83" t="str">
        <f>INDEX(Data!E$2:E$6500,MATCH(A3186,Data!$A$2:$A$6500,0))</f>
        <v>Data Deficient</v>
      </c>
      <c r="I3186" s="90">
        <f>INDEX(Data!P$2:P$6500,MATCH(A3186,Data!$A$2:$A$6500,0))</f>
        <v>0</v>
      </c>
      <c r="J3186" s="90">
        <f>INDEX(Data!Q$2:Q$6500,MATCH($A3186,Data!$A$2:$A$6500,0))</f>
        <v>1993</v>
      </c>
      <c r="K3186" s="90">
        <f>INDEX(Data!F$2:F$6500,MATCH($A3186,Data!$A$2:$A$6500,0))</f>
        <v>70</v>
      </c>
      <c r="L3186" s="90">
        <f>INDEX(Data!G$2:G$6500,MATCH($A3186,Data!$A$2:$A$6500,0))</f>
        <v>70</v>
      </c>
      <c r="M3186" s="90">
        <f>INDEX(Data!H$2:H$6500,MATCH($A3186,Data!$A$2:$A$6500,0))</f>
        <v>0</v>
      </c>
      <c r="N3186" s="90">
        <f>INDEX(Data!I$2:I$6500,MATCH($A3186,Data!$A$2:$A$6500,0))</f>
        <v>0</v>
      </c>
      <c r="O3186" s="83" t="str">
        <f>INDEX(Data!J$2:J$6500,MATCH($A3186,Data!$A$2:$A$6500,0))</f>
        <v>individuals</v>
      </c>
      <c r="P3186" t="str">
        <f>_xlfn.XLOOKUP(B3186,Table3[RefID],Table3[Citation])</f>
        <v>Kepler (1994)</v>
      </c>
    </row>
    <row r="3187" spans="1:16" x14ac:dyDescent="0.35">
      <c r="A3187" s="68">
        <v>3185</v>
      </c>
      <c r="B3187" s="69">
        <v>183</v>
      </c>
      <c r="C3187" s="69">
        <v>12017</v>
      </c>
      <c r="D3187" s="69">
        <v>3294</v>
      </c>
      <c r="E3187" t="str">
        <f>INDEX(Table5[EEZ],MATCH(C3187,Table5[Colony_ID],0))</f>
        <v>Micronesian Exclusive Economic Zone</v>
      </c>
      <c r="F3187" t="str">
        <f>INDEX(Table5[Corrected Island/Colony Name],MATCH('Full Data'!C3187,Table5[Colony_ID],0))</f>
        <v>Falalu</v>
      </c>
      <c r="G3187" t="str">
        <f>INDEX(Table4[Common_Name],MATCH('Full Data'!D3187,Table4[SpcRecID],0))</f>
        <v>Brown Noddy</v>
      </c>
      <c r="H3187" s="83" t="str">
        <f>INDEX(Data!E$2:E$6500,MATCH(A3187,Data!$A$2:$A$6500,0))</f>
        <v>Data Deficient</v>
      </c>
      <c r="I3187" s="90">
        <f>INDEX(Data!P$2:P$6500,MATCH(A3187,Data!$A$2:$A$6500,0))</f>
        <v>0</v>
      </c>
      <c r="J3187" s="90">
        <f>INDEX(Data!Q$2:Q$6500,MATCH($A3187,Data!$A$2:$A$6500,0))</f>
        <v>1992</v>
      </c>
      <c r="K3187" s="90">
        <f>INDEX(Data!F$2:F$6500,MATCH($A3187,Data!$A$2:$A$6500,0))</f>
        <v>2</v>
      </c>
      <c r="L3187" s="90">
        <f>INDEX(Data!G$2:G$6500,MATCH($A3187,Data!$A$2:$A$6500,0))</f>
        <v>2</v>
      </c>
      <c r="M3187" s="90">
        <f>INDEX(Data!H$2:H$6500,MATCH($A3187,Data!$A$2:$A$6500,0))</f>
        <v>0</v>
      </c>
      <c r="N3187" s="90">
        <f>INDEX(Data!I$2:I$6500,MATCH($A3187,Data!$A$2:$A$6500,0))</f>
        <v>0</v>
      </c>
      <c r="O3187" s="83" t="str">
        <f>INDEX(Data!J$2:J$6500,MATCH($A3187,Data!$A$2:$A$6500,0))</f>
        <v>individuals</v>
      </c>
      <c r="P3187" t="str">
        <f>_xlfn.XLOOKUP(B3187,Table3[RefID],Table3[Citation])</f>
        <v>Kepler (1994)</v>
      </c>
    </row>
    <row r="3188" spans="1:16" x14ac:dyDescent="0.35">
      <c r="A3188" s="68">
        <v>3186</v>
      </c>
      <c r="B3188" s="69">
        <v>183</v>
      </c>
      <c r="C3188" s="69">
        <v>12018</v>
      </c>
      <c r="D3188" s="69">
        <v>3294</v>
      </c>
      <c r="E3188" t="str">
        <f>INDEX(Table5[EEZ],MATCH(C3188,Table5[Colony_ID],0))</f>
        <v>Micronesian Exclusive Economic Zone</v>
      </c>
      <c r="F3188" t="str">
        <f>INDEX(Table5[Corrected Island/Colony Name],MATCH('Full Data'!C3188,Table5[Colony_ID],0))</f>
        <v>Falas</v>
      </c>
      <c r="G3188" t="str">
        <f>INDEX(Table4[Common_Name],MATCH('Full Data'!D3188,Table4[SpcRecID],0))</f>
        <v>Brown Noddy</v>
      </c>
      <c r="H3188" s="83" t="str">
        <f>INDEX(Data!E$2:E$6500,MATCH(A3188,Data!$A$2:$A$6500,0))</f>
        <v>Data Deficient</v>
      </c>
      <c r="I3188" s="90">
        <f>INDEX(Data!P$2:P$6500,MATCH(A3188,Data!$A$2:$A$6500,0))</f>
        <v>0</v>
      </c>
      <c r="J3188" s="90">
        <f>INDEX(Data!Q$2:Q$6500,MATCH($A3188,Data!$A$2:$A$6500,0))</f>
        <v>1993</v>
      </c>
      <c r="K3188" s="90">
        <f>INDEX(Data!F$2:F$6500,MATCH($A3188,Data!$A$2:$A$6500,0))</f>
        <v>58</v>
      </c>
      <c r="L3188" s="90">
        <f>INDEX(Data!G$2:G$6500,MATCH($A3188,Data!$A$2:$A$6500,0))</f>
        <v>58</v>
      </c>
      <c r="M3188" s="90">
        <f>INDEX(Data!H$2:H$6500,MATCH($A3188,Data!$A$2:$A$6500,0))</f>
        <v>0</v>
      </c>
      <c r="N3188" s="90">
        <f>INDEX(Data!I$2:I$6500,MATCH($A3188,Data!$A$2:$A$6500,0))</f>
        <v>0</v>
      </c>
      <c r="O3188" s="83" t="str">
        <f>INDEX(Data!J$2:J$6500,MATCH($A3188,Data!$A$2:$A$6500,0))</f>
        <v>individuals</v>
      </c>
      <c r="P3188" t="str">
        <f>_xlfn.XLOOKUP(B3188,Table3[RefID],Table3[Citation])</f>
        <v>Kepler (1994)</v>
      </c>
    </row>
    <row r="3189" spans="1:16" x14ac:dyDescent="0.35">
      <c r="A3189" s="68">
        <v>3187</v>
      </c>
      <c r="B3189" s="69">
        <v>183</v>
      </c>
      <c r="C3189" s="69">
        <v>12019</v>
      </c>
      <c r="D3189" s="69">
        <v>3294</v>
      </c>
      <c r="E3189" t="str">
        <f>INDEX(Table5[EEZ],MATCH(C3189,Table5[Colony_ID],0))</f>
        <v>Micronesian Exclusive Economic Zone</v>
      </c>
      <c r="F3189" t="str">
        <f>INDEX(Table5[Corrected Island/Colony Name],MATCH('Full Data'!C3189,Table5[Colony_ID],0))</f>
        <v>Falasit</v>
      </c>
      <c r="G3189" t="str">
        <f>INDEX(Table4[Common_Name],MATCH('Full Data'!D3189,Table4[SpcRecID],0))</f>
        <v>Brown Noddy</v>
      </c>
      <c r="H3189" s="83" t="str">
        <f>INDEX(Data!E$2:E$6500,MATCH(A3189,Data!$A$2:$A$6500,0))</f>
        <v>Data Deficient</v>
      </c>
      <c r="I3189" s="90">
        <f>INDEX(Data!P$2:P$6500,MATCH(A3189,Data!$A$2:$A$6500,0))</f>
        <v>0</v>
      </c>
      <c r="J3189" s="90">
        <f>INDEX(Data!Q$2:Q$6500,MATCH($A3189,Data!$A$2:$A$6500,0))</f>
        <v>1993</v>
      </c>
      <c r="K3189" s="90">
        <f>INDEX(Data!F$2:F$6500,MATCH($A3189,Data!$A$2:$A$6500,0))</f>
        <v>18</v>
      </c>
      <c r="L3189" s="90">
        <f>INDEX(Data!G$2:G$6500,MATCH($A3189,Data!$A$2:$A$6500,0))</f>
        <v>18</v>
      </c>
      <c r="M3189" s="90">
        <f>INDEX(Data!H$2:H$6500,MATCH($A3189,Data!$A$2:$A$6500,0))</f>
        <v>0</v>
      </c>
      <c r="N3189" s="90">
        <f>INDEX(Data!I$2:I$6500,MATCH($A3189,Data!$A$2:$A$6500,0))</f>
        <v>0</v>
      </c>
      <c r="O3189" s="83">
        <f>INDEX(Data!J$2:J$6500,MATCH($A3189,Data!$A$2:$A$6500,0))</f>
        <v>0</v>
      </c>
      <c r="P3189" t="str">
        <f>_xlfn.XLOOKUP(B3189,Table3[RefID],Table3[Citation])</f>
        <v>Kepler (1994)</v>
      </c>
    </row>
    <row r="3190" spans="1:16" x14ac:dyDescent="0.35">
      <c r="A3190" s="68">
        <v>3188</v>
      </c>
      <c r="B3190" s="69">
        <v>183</v>
      </c>
      <c r="C3190" s="69">
        <v>12020</v>
      </c>
      <c r="D3190" s="69">
        <v>3294</v>
      </c>
      <c r="E3190" t="str">
        <f>INDEX(Table5[EEZ],MATCH(C3190,Table5[Colony_ID],0))</f>
        <v>Micronesian Exclusive Economic Zone</v>
      </c>
      <c r="F3190" t="str">
        <f>INDEX(Table5[Corrected Island/Colony Name],MATCH('Full Data'!C3190,Table5[Colony_ID],0))</f>
        <v>Faleosicz</v>
      </c>
      <c r="G3190" t="str">
        <f>INDEX(Table4[Common_Name],MATCH('Full Data'!D3190,Table4[SpcRecID],0))</f>
        <v>Brown Noddy</v>
      </c>
      <c r="H3190" s="83" t="str">
        <f>INDEX(Data!E$2:E$6500,MATCH(A3190,Data!$A$2:$A$6500,0))</f>
        <v>Data Deficient</v>
      </c>
      <c r="I3190" s="90">
        <f>INDEX(Data!P$2:P$6500,MATCH(A3190,Data!$A$2:$A$6500,0))</f>
        <v>0</v>
      </c>
      <c r="J3190" s="90">
        <f>INDEX(Data!Q$2:Q$6500,MATCH($A3190,Data!$A$2:$A$6500,0))</f>
        <v>1993</v>
      </c>
      <c r="K3190" s="90">
        <f>INDEX(Data!F$2:F$6500,MATCH($A3190,Data!$A$2:$A$6500,0))</f>
        <v>1</v>
      </c>
      <c r="L3190" s="90">
        <f>INDEX(Data!G$2:G$6500,MATCH($A3190,Data!$A$2:$A$6500,0))</f>
        <v>1</v>
      </c>
      <c r="M3190" s="90">
        <f>INDEX(Data!H$2:H$6500,MATCH($A3190,Data!$A$2:$A$6500,0))</f>
        <v>0</v>
      </c>
      <c r="N3190" s="90">
        <f>INDEX(Data!I$2:I$6500,MATCH($A3190,Data!$A$2:$A$6500,0))</f>
        <v>0</v>
      </c>
      <c r="O3190" s="83" t="str">
        <f>INDEX(Data!J$2:J$6500,MATCH($A3190,Data!$A$2:$A$6500,0))</f>
        <v>individuals</v>
      </c>
      <c r="P3190" t="str">
        <f>_xlfn.XLOOKUP(B3190,Table3[RefID],Table3[Citation])</f>
        <v>Kepler (1994)</v>
      </c>
    </row>
    <row r="3191" spans="1:16" x14ac:dyDescent="0.35">
      <c r="A3191" s="68">
        <v>3189</v>
      </c>
      <c r="B3191" s="69">
        <v>183</v>
      </c>
      <c r="C3191" s="69">
        <v>12028</v>
      </c>
      <c r="D3191" s="69">
        <v>3294</v>
      </c>
      <c r="E3191" t="str">
        <f>INDEX(Table5[EEZ],MATCH(C3191,Table5[Colony_ID],0))</f>
        <v>Micronesian Exclusive Economic Zone</v>
      </c>
      <c r="F3191" t="str">
        <f>INDEX(Table5[Corrected Island/Colony Name],MATCH('Full Data'!C3191,Table5[Colony_ID],0))</f>
        <v>Kuli</v>
      </c>
      <c r="G3191" t="str">
        <f>INDEX(Table4[Common_Name],MATCH('Full Data'!D3191,Table4[SpcRecID],0))</f>
        <v>Brown Noddy</v>
      </c>
      <c r="H3191" s="83" t="str">
        <f>INDEX(Data!E$2:E$6500,MATCH(A3191,Data!$A$2:$A$6500,0))</f>
        <v>Data Deficient</v>
      </c>
      <c r="I3191" s="90">
        <f>INDEX(Data!P$2:P$6500,MATCH(A3191,Data!$A$2:$A$6500,0))</f>
        <v>0</v>
      </c>
      <c r="J3191" s="90">
        <f>INDEX(Data!Q$2:Q$6500,MATCH($A3191,Data!$A$2:$A$6500,0))</f>
        <v>1993</v>
      </c>
      <c r="K3191" s="90">
        <f>INDEX(Data!F$2:F$6500,MATCH($A3191,Data!$A$2:$A$6500,0))</f>
        <v>1</v>
      </c>
      <c r="L3191" s="90">
        <f>INDEX(Data!G$2:G$6500,MATCH($A3191,Data!$A$2:$A$6500,0))</f>
        <v>1</v>
      </c>
      <c r="M3191" s="90">
        <f>INDEX(Data!H$2:H$6500,MATCH($A3191,Data!$A$2:$A$6500,0))</f>
        <v>0</v>
      </c>
      <c r="N3191" s="90">
        <f>INDEX(Data!I$2:I$6500,MATCH($A3191,Data!$A$2:$A$6500,0))</f>
        <v>0</v>
      </c>
      <c r="O3191" s="83" t="str">
        <f>INDEX(Data!J$2:J$6500,MATCH($A3191,Data!$A$2:$A$6500,0))</f>
        <v>individuals</v>
      </c>
      <c r="P3191" t="str">
        <f>_xlfn.XLOOKUP(B3191,Table3[RefID],Table3[Citation])</f>
        <v>Kepler (1994)</v>
      </c>
    </row>
    <row r="3192" spans="1:16" x14ac:dyDescent="0.35">
      <c r="A3192" s="68">
        <v>3190</v>
      </c>
      <c r="B3192" s="69">
        <v>183</v>
      </c>
      <c r="C3192" s="69">
        <v>12029</v>
      </c>
      <c r="D3192" s="69">
        <v>3294</v>
      </c>
      <c r="E3192" t="str">
        <f>INDEX(Table5[EEZ],MATCH(C3192,Table5[Colony_ID],0))</f>
        <v>Micronesian Exclusive Economic Zone</v>
      </c>
      <c r="F3192" t="str">
        <f>INDEX(Table5[Corrected Island/Colony Name],MATCH('Full Data'!C3192,Table5[Colony_ID],0))</f>
        <v>Lamoil</v>
      </c>
      <c r="G3192" t="str">
        <f>INDEX(Table4[Common_Name],MATCH('Full Data'!D3192,Table4[SpcRecID],0))</f>
        <v>Brown Noddy</v>
      </c>
      <c r="H3192" s="83" t="str">
        <f>INDEX(Data!E$2:E$6500,MATCH(A3192,Data!$A$2:$A$6500,0))</f>
        <v>Data Deficient</v>
      </c>
      <c r="I3192" s="90">
        <f>INDEX(Data!P$2:P$6500,MATCH(A3192,Data!$A$2:$A$6500,0))</f>
        <v>0</v>
      </c>
      <c r="J3192" s="90">
        <f>INDEX(Data!Q$2:Q$6500,MATCH($A3192,Data!$A$2:$A$6500,0))</f>
        <v>1993</v>
      </c>
      <c r="K3192" s="90">
        <f>INDEX(Data!F$2:F$6500,MATCH($A3192,Data!$A$2:$A$6500,0))</f>
        <v>170</v>
      </c>
      <c r="L3192" s="90">
        <f>INDEX(Data!G$2:G$6500,MATCH($A3192,Data!$A$2:$A$6500,0))</f>
        <v>170</v>
      </c>
      <c r="M3192" s="90">
        <f>INDEX(Data!H$2:H$6500,MATCH($A3192,Data!$A$2:$A$6500,0))</f>
        <v>0</v>
      </c>
      <c r="N3192" s="90">
        <f>INDEX(Data!I$2:I$6500,MATCH($A3192,Data!$A$2:$A$6500,0))</f>
        <v>0</v>
      </c>
      <c r="O3192" s="83" t="str">
        <f>INDEX(Data!J$2:J$6500,MATCH($A3192,Data!$A$2:$A$6500,0))</f>
        <v>individuals</v>
      </c>
      <c r="P3192" t="str">
        <f>_xlfn.XLOOKUP(B3192,Table3[RefID],Table3[Citation])</f>
        <v>Kepler (1994)</v>
      </c>
    </row>
    <row r="3193" spans="1:16" x14ac:dyDescent="0.35">
      <c r="A3193" s="68">
        <v>3191</v>
      </c>
      <c r="B3193" s="69">
        <v>183</v>
      </c>
      <c r="C3193" s="69">
        <v>12030</v>
      </c>
      <c r="D3193" s="69">
        <v>3294</v>
      </c>
      <c r="E3193" t="str">
        <f>INDEX(Table5[EEZ],MATCH(C3193,Table5[Colony_ID],0))</f>
        <v>Micronesian Exclusive Economic Zone</v>
      </c>
      <c r="F3193" t="str">
        <f>INDEX(Table5[Corrected Island/Colony Name],MATCH('Full Data'!C3193,Table5[Colony_ID],0))</f>
        <v>Mesegon</v>
      </c>
      <c r="G3193" t="str">
        <f>INDEX(Table4[Common_Name],MATCH('Full Data'!D3193,Table4[SpcRecID],0))</f>
        <v>Brown Noddy</v>
      </c>
      <c r="H3193" s="83" t="str">
        <f>INDEX(Data!E$2:E$6500,MATCH(A3193,Data!$A$2:$A$6500,0))</f>
        <v>Data Deficient</v>
      </c>
      <c r="I3193" s="90">
        <f>INDEX(Data!P$2:P$6500,MATCH(A3193,Data!$A$2:$A$6500,0))</f>
        <v>0</v>
      </c>
      <c r="J3193" s="90">
        <f>INDEX(Data!Q$2:Q$6500,MATCH($A3193,Data!$A$2:$A$6500,0))</f>
        <v>1993</v>
      </c>
      <c r="K3193" s="90">
        <f>INDEX(Data!F$2:F$6500,MATCH($A3193,Data!$A$2:$A$6500,0))</f>
        <v>11</v>
      </c>
      <c r="L3193" s="90">
        <f>INDEX(Data!G$2:G$6500,MATCH($A3193,Data!$A$2:$A$6500,0))</f>
        <v>11</v>
      </c>
      <c r="M3193" s="90">
        <f>INDEX(Data!H$2:H$6500,MATCH($A3193,Data!$A$2:$A$6500,0))</f>
        <v>0</v>
      </c>
      <c r="N3193" s="90">
        <f>INDEX(Data!I$2:I$6500,MATCH($A3193,Data!$A$2:$A$6500,0))</f>
        <v>0</v>
      </c>
      <c r="O3193" s="83" t="str">
        <f>INDEX(Data!J$2:J$6500,MATCH($A3193,Data!$A$2:$A$6500,0))</f>
        <v>individuals</v>
      </c>
      <c r="P3193" t="str">
        <f>_xlfn.XLOOKUP(B3193,Table3[RefID],Table3[Citation])</f>
        <v>Kepler (1994)</v>
      </c>
    </row>
    <row r="3194" spans="1:16" x14ac:dyDescent="0.35">
      <c r="A3194" s="68">
        <v>3192</v>
      </c>
      <c r="B3194" s="69">
        <v>183</v>
      </c>
      <c r="C3194" s="69">
        <v>12032</v>
      </c>
      <c r="D3194" s="69">
        <v>3294</v>
      </c>
      <c r="E3194" t="str">
        <f>INDEX(Table5[EEZ],MATCH(C3194,Table5[Colony_ID],0))</f>
        <v>Micronesian Exclusive Economic Zone</v>
      </c>
      <c r="F3194" t="str">
        <f>INDEX(Table5[Corrected Island/Colony Name],MATCH('Full Data'!C3194,Table5[Colony_ID],0))</f>
        <v>Mor</v>
      </c>
      <c r="G3194" t="str">
        <f>INDEX(Table4[Common_Name],MATCH('Full Data'!D3194,Table4[SpcRecID],0))</f>
        <v>Brown Noddy</v>
      </c>
      <c r="H3194" s="83" t="str">
        <f>INDEX(Data!E$2:E$6500,MATCH(A3194,Data!$A$2:$A$6500,0))</f>
        <v>Data Deficient</v>
      </c>
      <c r="I3194" s="90">
        <f>INDEX(Data!P$2:P$6500,MATCH(A3194,Data!$A$2:$A$6500,0))</f>
        <v>0</v>
      </c>
      <c r="J3194" s="90">
        <f>INDEX(Data!Q$2:Q$6500,MATCH($A3194,Data!$A$2:$A$6500,0))</f>
        <v>1993</v>
      </c>
      <c r="K3194" s="90">
        <f>INDEX(Data!F$2:F$6500,MATCH($A3194,Data!$A$2:$A$6500,0))</f>
        <v>4</v>
      </c>
      <c r="L3194" s="90">
        <f>INDEX(Data!G$2:G$6500,MATCH($A3194,Data!$A$2:$A$6500,0))</f>
        <v>4</v>
      </c>
      <c r="M3194" s="90">
        <f>INDEX(Data!H$2:H$6500,MATCH($A3194,Data!$A$2:$A$6500,0))</f>
        <v>0</v>
      </c>
      <c r="N3194" s="90">
        <f>INDEX(Data!I$2:I$6500,MATCH($A3194,Data!$A$2:$A$6500,0))</f>
        <v>0</v>
      </c>
      <c r="O3194" s="83" t="str">
        <f>INDEX(Data!J$2:J$6500,MATCH($A3194,Data!$A$2:$A$6500,0))</f>
        <v>individuals</v>
      </c>
      <c r="P3194" t="str">
        <f>_xlfn.XLOOKUP(B3194,Table3[RefID],Table3[Citation])</f>
        <v>Kepler (1994)</v>
      </c>
    </row>
    <row r="3195" spans="1:16" x14ac:dyDescent="0.35">
      <c r="A3195" s="68">
        <v>3193</v>
      </c>
      <c r="B3195" s="69">
        <v>183</v>
      </c>
      <c r="C3195" s="69">
        <v>12033</v>
      </c>
      <c r="D3195" s="69">
        <v>3294</v>
      </c>
      <c r="E3195" t="str">
        <f>INDEX(Table5[EEZ],MATCH(C3195,Table5[Colony_ID],0))</f>
        <v>Micronesian Exclusive Economic Zone</v>
      </c>
      <c r="F3195" t="str">
        <f>INDEX(Table5[Corrected Island/Colony Name],MATCH('Full Data'!C3195,Table5[Colony_ID],0))</f>
        <v>Mutukun</v>
      </c>
      <c r="G3195" t="str">
        <f>INDEX(Table4[Common_Name],MATCH('Full Data'!D3195,Table4[SpcRecID],0))</f>
        <v>Brown Noddy</v>
      </c>
      <c r="H3195" s="83" t="str">
        <f>INDEX(Data!E$2:E$6500,MATCH(A3195,Data!$A$2:$A$6500,0))</f>
        <v>Confirmed</v>
      </c>
      <c r="I3195" s="90">
        <f>INDEX(Data!P$2:P$6500,MATCH(A3195,Data!$A$2:$A$6500,0))</f>
        <v>0</v>
      </c>
      <c r="J3195" s="90">
        <f>INDEX(Data!Q$2:Q$6500,MATCH($A3195,Data!$A$2:$A$6500,0))</f>
        <v>1993</v>
      </c>
      <c r="K3195" s="90">
        <f>INDEX(Data!F$2:F$6500,MATCH($A3195,Data!$A$2:$A$6500,0))</f>
        <v>2</v>
      </c>
      <c r="L3195" s="90">
        <f>INDEX(Data!G$2:G$6500,MATCH($A3195,Data!$A$2:$A$6500,0))</f>
        <v>2</v>
      </c>
      <c r="M3195" s="90">
        <f>INDEX(Data!H$2:H$6500,MATCH($A3195,Data!$A$2:$A$6500,0))</f>
        <v>0</v>
      </c>
      <c r="N3195" s="90">
        <f>INDEX(Data!I$2:I$6500,MATCH($A3195,Data!$A$2:$A$6500,0))</f>
        <v>0</v>
      </c>
      <c r="O3195" s="83" t="str">
        <f>INDEX(Data!J$2:J$6500,MATCH($A3195,Data!$A$2:$A$6500,0))</f>
        <v>nests</v>
      </c>
      <c r="P3195" t="str">
        <f>_xlfn.XLOOKUP(B3195,Table3[RefID],Table3[Citation])</f>
        <v>Kepler (1994)</v>
      </c>
    </row>
    <row r="3196" spans="1:16" x14ac:dyDescent="0.35">
      <c r="A3196" s="68">
        <v>3194</v>
      </c>
      <c r="B3196" s="69">
        <v>183</v>
      </c>
      <c r="C3196" s="69">
        <v>12033</v>
      </c>
      <c r="D3196" s="69">
        <v>3294</v>
      </c>
      <c r="E3196" t="str">
        <f>INDEX(Table5[EEZ],MATCH(C3196,Table5[Colony_ID],0))</f>
        <v>Micronesian Exclusive Economic Zone</v>
      </c>
      <c r="F3196" t="str">
        <f>INDEX(Table5[Corrected Island/Colony Name],MATCH('Full Data'!C3196,Table5[Colony_ID],0))</f>
        <v>Mutukun</v>
      </c>
      <c r="G3196" t="str">
        <f>INDEX(Table4[Common_Name],MATCH('Full Data'!D3196,Table4[SpcRecID],0))</f>
        <v>Brown Noddy</v>
      </c>
      <c r="H3196" s="83" t="str">
        <f>INDEX(Data!E$2:E$6500,MATCH(A3196,Data!$A$2:$A$6500,0))</f>
        <v>Confirmed</v>
      </c>
      <c r="I3196" s="90">
        <f>INDEX(Data!P$2:P$6500,MATCH(A3196,Data!$A$2:$A$6500,0))</f>
        <v>0</v>
      </c>
      <c r="J3196" s="90">
        <f>INDEX(Data!Q$2:Q$6500,MATCH($A3196,Data!$A$2:$A$6500,0))</f>
        <v>1993</v>
      </c>
      <c r="K3196" s="90">
        <f>INDEX(Data!F$2:F$6500,MATCH($A3196,Data!$A$2:$A$6500,0))</f>
        <v>50</v>
      </c>
      <c r="L3196" s="90">
        <f>INDEX(Data!G$2:G$6500,MATCH($A3196,Data!$A$2:$A$6500,0))</f>
        <v>50</v>
      </c>
      <c r="M3196" s="90">
        <f>INDEX(Data!H$2:H$6500,MATCH($A3196,Data!$A$2:$A$6500,0))</f>
        <v>0</v>
      </c>
      <c r="N3196" s="90">
        <f>INDEX(Data!I$2:I$6500,MATCH($A3196,Data!$A$2:$A$6500,0))</f>
        <v>0</v>
      </c>
      <c r="O3196" s="83" t="str">
        <f>INDEX(Data!J$2:J$6500,MATCH($A3196,Data!$A$2:$A$6500,0))</f>
        <v>mature individuals</v>
      </c>
      <c r="P3196" t="str">
        <f>_xlfn.XLOOKUP(B3196,Table3[RefID],Table3[Citation])</f>
        <v>Kepler (1994)</v>
      </c>
    </row>
    <row r="3197" spans="1:16" x14ac:dyDescent="0.35">
      <c r="A3197" s="68">
        <v>3195</v>
      </c>
      <c r="B3197" s="69">
        <v>183</v>
      </c>
      <c r="C3197" s="69">
        <v>12035</v>
      </c>
      <c r="D3197" s="69">
        <v>3294</v>
      </c>
      <c r="E3197" t="str">
        <f>INDEX(Table5[EEZ],MATCH(C3197,Table5[Colony_ID],0))</f>
        <v>Micronesian Exclusive Economic Zone</v>
      </c>
      <c r="F3197" t="str">
        <f>INDEX(Table5[Corrected Island/Colony Name],MATCH('Full Data'!C3197,Table5[Colony_ID],0))</f>
        <v>Ollan Island</v>
      </c>
      <c r="G3197" t="str">
        <f>INDEX(Table4[Common_Name],MATCH('Full Data'!D3197,Table4[SpcRecID],0))</f>
        <v>Brown Noddy</v>
      </c>
      <c r="H3197" s="83" t="str">
        <f>INDEX(Data!E$2:E$6500,MATCH(A3197,Data!$A$2:$A$6500,0))</f>
        <v>Data Deficient</v>
      </c>
      <c r="I3197" s="90">
        <f>INDEX(Data!P$2:P$6500,MATCH(A3197,Data!$A$2:$A$6500,0))</f>
        <v>0</v>
      </c>
      <c r="J3197" s="90">
        <f>INDEX(Data!Q$2:Q$6500,MATCH($A3197,Data!$A$2:$A$6500,0))</f>
        <v>1993</v>
      </c>
      <c r="K3197" s="90">
        <f>INDEX(Data!F$2:F$6500,MATCH($A3197,Data!$A$2:$A$6500,0))</f>
        <v>5</v>
      </c>
      <c r="L3197" s="90">
        <f>INDEX(Data!G$2:G$6500,MATCH($A3197,Data!$A$2:$A$6500,0))</f>
        <v>5</v>
      </c>
      <c r="M3197" s="90">
        <f>INDEX(Data!H$2:H$6500,MATCH($A3197,Data!$A$2:$A$6500,0))</f>
        <v>0</v>
      </c>
      <c r="N3197" s="90">
        <f>INDEX(Data!I$2:I$6500,MATCH($A3197,Data!$A$2:$A$6500,0))</f>
        <v>0</v>
      </c>
      <c r="O3197" s="83" t="str">
        <f>INDEX(Data!J$2:J$6500,MATCH($A3197,Data!$A$2:$A$6500,0))</f>
        <v>individuals</v>
      </c>
      <c r="P3197" t="str">
        <f>_xlfn.XLOOKUP(B3197,Table3[RefID],Table3[Citation])</f>
        <v>Kepler (1994)</v>
      </c>
    </row>
    <row r="3198" spans="1:16" x14ac:dyDescent="0.35">
      <c r="A3198" s="68">
        <v>3196</v>
      </c>
      <c r="B3198" s="69">
        <v>183</v>
      </c>
      <c r="C3198" s="69">
        <v>12036</v>
      </c>
      <c r="D3198" s="69">
        <v>3294</v>
      </c>
      <c r="E3198" t="str">
        <f>INDEX(Table5[EEZ],MATCH(C3198,Table5[Colony_ID],0))</f>
        <v>Micronesian Exclusive Economic Zone</v>
      </c>
      <c r="F3198" t="str">
        <f>INDEX(Table5[Corrected Island/Colony Name],MATCH('Full Data'!C3198,Table5[Colony_ID],0))</f>
        <v>Onamue</v>
      </c>
      <c r="G3198" t="str">
        <f>INDEX(Table4[Common_Name],MATCH('Full Data'!D3198,Table4[SpcRecID],0))</f>
        <v>Brown Noddy</v>
      </c>
      <c r="H3198" s="83" t="str">
        <f>INDEX(Data!E$2:E$6500,MATCH(A3198,Data!$A$2:$A$6500,0))</f>
        <v>Data Deficient</v>
      </c>
      <c r="I3198" s="90">
        <f>INDEX(Data!P$2:P$6500,MATCH(A3198,Data!$A$2:$A$6500,0))</f>
        <v>0</v>
      </c>
      <c r="J3198" s="90">
        <f>INDEX(Data!Q$2:Q$6500,MATCH($A3198,Data!$A$2:$A$6500,0))</f>
        <v>1993</v>
      </c>
      <c r="K3198" s="90">
        <f>INDEX(Data!F$2:F$6500,MATCH($A3198,Data!$A$2:$A$6500,0))</f>
        <v>73</v>
      </c>
      <c r="L3198" s="90">
        <f>INDEX(Data!G$2:G$6500,MATCH($A3198,Data!$A$2:$A$6500,0))</f>
        <v>73</v>
      </c>
      <c r="M3198" s="90">
        <f>INDEX(Data!H$2:H$6500,MATCH($A3198,Data!$A$2:$A$6500,0))</f>
        <v>0</v>
      </c>
      <c r="N3198" s="90">
        <f>INDEX(Data!I$2:I$6500,MATCH($A3198,Data!$A$2:$A$6500,0))</f>
        <v>0</v>
      </c>
      <c r="O3198" s="83" t="str">
        <f>INDEX(Data!J$2:J$6500,MATCH($A3198,Data!$A$2:$A$6500,0))</f>
        <v>individuals</v>
      </c>
      <c r="P3198" t="str">
        <f>_xlfn.XLOOKUP(B3198,Table3[RefID],Table3[Citation])</f>
        <v>Kepler (1994)</v>
      </c>
    </row>
    <row r="3199" spans="1:16" x14ac:dyDescent="0.35">
      <c r="A3199" s="68">
        <v>3197</v>
      </c>
      <c r="B3199" s="69">
        <v>183</v>
      </c>
      <c r="C3199" s="69">
        <v>12037</v>
      </c>
      <c r="D3199" s="69">
        <v>3294</v>
      </c>
      <c r="E3199" t="str">
        <f>INDEX(Table5[EEZ],MATCH(C3199,Table5[Colony_ID],0))</f>
        <v>Micronesian Exclusive Economic Zone</v>
      </c>
      <c r="F3199" t="str">
        <f>INDEX(Table5[Corrected Island/Colony Name],MATCH('Full Data'!C3199,Table5[Colony_ID],0))</f>
        <v>Onao</v>
      </c>
      <c r="G3199" t="str">
        <f>INDEX(Table4[Common_Name],MATCH('Full Data'!D3199,Table4[SpcRecID],0))</f>
        <v>Brown Noddy</v>
      </c>
      <c r="H3199" s="83" t="str">
        <f>INDEX(Data!E$2:E$6500,MATCH(A3199,Data!$A$2:$A$6500,0))</f>
        <v>Data Deficient</v>
      </c>
      <c r="I3199" s="90">
        <f>INDEX(Data!P$2:P$6500,MATCH(A3199,Data!$A$2:$A$6500,0))</f>
        <v>0</v>
      </c>
      <c r="J3199" s="90">
        <f>INDEX(Data!Q$2:Q$6500,MATCH($A3199,Data!$A$2:$A$6500,0))</f>
        <v>1993</v>
      </c>
      <c r="K3199" s="90">
        <f>INDEX(Data!F$2:F$6500,MATCH($A3199,Data!$A$2:$A$6500,0))</f>
        <v>4</v>
      </c>
      <c r="L3199" s="90">
        <f>INDEX(Data!G$2:G$6500,MATCH($A3199,Data!$A$2:$A$6500,0))</f>
        <v>4</v>
      </c>
      <c r="M3199" s="90">
        <f>INDEX(Data!H$2:H$6500,MATCH($A3199,Data!$A$2:$A$6500,0))</f>
        <v>0</v>
      </c>
      <c r="N3199" s="90">
        <f>INDEX(Data!I$2:I$6500,MATCH($A3199,Data!$A$2:$A$6500,0))</f>
        <v>0</v>
      </c>
      <c r="O3199" s="83" t="str">
        <f>INDEX(Data!J$2:J$6500,MATCH($A3199,Data!$A$2:$A$6500,0))</f>
        <v>individuals</v>
      </c>
      <c r="P3199" t="str">
        <f>_xlfn.XLOOKUP(B3199,Table3[RefID],Table3[Citation])</f>
        <v>Kepler (1994)</v>
      </c>
    </row>
    <row r="3200" spans="1:16" x14ac:dyDescent="0.35">
      <c r="A3200" s="68">
        <v>3198</v>
      </c>
      <c r="B3200" s="69">
        <v>183</v>
      </c>
      <c r="C3200" s="69">
        <v>12038</v>
      </c>
      <c r="D3200" s="69">
        <v>3294</v>
      </c>
      <c r="E3200" t="str">
        <f>INDEX(Table5[EEZ],MATCH(C3200,Table5[Colony_ID],0))</f>
        <v>Micronesian Exclusive Economic Zone</v>
      </c>
      <c r="F3200" t="str">
        <f>INDEX(Table5[Corrected Island/Colony Name],MATCH('Full Data'!C3200,Table5[Colony_ID],0))</f>
        <v>Osakura</v>
      </c>
      <c r="G3200" t="str">
        <f>INDEX(Table4[Common_Name],MATCH('Full Data'!D3200,Table4[SpcRecID],0))</f>
        <v>Brown Noddy</v>
      </c>
      <c r="H3200" s="83" t="str">
        <f>INDEX(Data!E$2:E$6500,MATCH(A3200,Data!$A$2:$A$6500,0))</f>
        <v>Data Deficient</v>
      </c>
      <c r="I3200" s="90">
        <f>INDEX(Data!P$2:P$6500,MATCH(A3200,Data!$A$2:$A$6500,0))</f>
        <v>0</v>
      </c>
      <c r="J3200" s="90">
        <f>INDEX(Data!Q$2:Q$6500,MATCH($A3200,Data!$A$2:$A$6500,0))</f>
        <v>1993</v>
      </c>
      <c r="K3200" s="90">
        <f>INDEX(Data!F$2:F$6500,MATCH($A3200,Data!$A$2:$A$6500,0))</f>
        <v>3</v>
      </c>
      <c r="L3200" s="90">
        <f>INDEX(Data!G$2:G$6500,MATCH($A3200,Data!$A$2:$A$6500,0))</f>
        <v>3</v>
      </c>
      <c r="M3200" s="90">
        <f>INDEX(Data!H$2:H$6500,MATCH($A3200,Data!$A$2:$A$6500,0))</f>
        <v>0</v>
      </c>
      <c r="N3200" s="90">
        <f>INDEX(Data!I$2:I$6500,MATCH($A3200,Data!$A$2:$A$6500,0))</f>
        <v>0</v>
      </c>
      <c r="O3200" s="83" t="str">
        <f>INDEX(Data!J$2:J$6500,MATCH($A3200,Data!$A$2:$A$6500,0))</f>
        <v>individuals</v>
      </c>
      <c r="P3200" t="str">
        <f>_xlfn.XLOOKUP(B3200,Table3[RefID],Table3[Citation])</f>
        <v>Kepler (1994)</v>
      </c>
    </row>
    <row r="3201" spans="1:16" x14ac:dyDescent="0.35">
      <c r="A3201" s="68">
        <v>3199</v>
      </c>
      <c r="B3201" s="69">
        <v>183</v>
      </c>
      <c r="C3201" s="69">
        <v>12039</v>
      </c>
      <c r="D3201" s="69">
        <v>3294</v>
      </c>
      <c r="E3201" t="str">
        <f>INDEX(Table5[EEZ],MATCH(C3201,Table5[Colony_ID],0))</f>
        <v>Micronesian Exclusive Economic Zone</v>
      </c>
      <c r="F3201" t="str">
        <f>INDEX(Table5[Corrected Island/Colony Name],MATCH('Full Data'!C3201,Table5[Colony_ID],0))</f>
        <v>Otta</v>
      </c>
      <c r="G3201" t="str">
        <f>INDEX(Table4[Common_Name],MATCH('Full Data'!D3201,Table4[SpcRecID],0))</f>
        <v>Brown Noddy</v>
      </c>
      <c r="H3201" s="83" t="str">
        <f>INDEX(Data!E$2:E$6500,MATCH(A3201,Data!$A$2:$A$6500,0))</f>
        <v>Data Deficient</v>
      </c>
      <c r="I3201" s="90">
        <f>INDEX(Data!P$2:P$6500,MATCH(A3201,Data!$A$2:$A$6500,0))</f>
        <v>0</v>
      </c>
      <c r="J3201" s="90">
        <f>INDEX(Data!Q$2:Q$6500,MATCH($A3201,Data!$A$2:$A$6500,0))</f>
        <v>1993</v>
      </c>
      <c r="K3201" s="90">
        <f>INDEX(Data!F$2:F$6500,MATCH($A3201,Data!$A$2:$A$6500,0))</f>
        <v>19</v>
      </c>
      <c r="L3201" s="90">
        <f>INDEX(Data!G$2:G$6500,MATCH($A3201,Data!$A$2:$A$6500,0))</f>
        <v>19</v>
      </c>
      <c r="M3201" s="90">
        <f>INDEX(Data!H$2:H$6500,MATCH($A3201,Data!$A$2:$A$6500,0))</f>
        <v>0</v>
      </c>
      <c r="N3201" s="90">
        <f>INDEX(Data!I$2:I$6500,MATCH($A3201,Data!$A$2:$A$6500,0))</f>
        <v>0</v>
      </c>
      <c r="O3201" s="83" t="str">
        <f>INDEX(Data!J$2:J$6500,MATCH($A3201,Data!$A$2:$A$6500,0))</f>
        <v>individuals</v>
      </c>
      <c r="P3201" t="str">
        <f>_xlfn.XLOOKUP(B3201,Table3[RefID],Table3[Citation])</f>
        <v>Kepler (1994)</v>
      </c>
    </row>
    <row r="3202" spans="1:16" x14ac:dyDescent="0.35">
      <c r="A3202" s="68">
        <v>3200</v>
      </c>
      <c r="B3202" s="69">
        <v>183</v>
      </c>
      <c r="C3202" s="69">
        <v>12042</v>
      </c>
      <c r="D3202" s="69">
        <v>3294</v>
      </c>
      <c r="E3202" t="str">
        <f>INDEX(Table5[EEZ],MATCH(C3202,Table5[Colony_ID],0))</f>
        <v>Micronesian Exclusive Economic Zone</v>
      </c>
      <c r="F3202" t="str">
        <f>INDEX(Table5[Corrected Island/Colony Name],MATCH('Full Data'!C3202,Table5[Colony_ID],0))</f>
        <v>Pis</v>
      </c>
      <c r="G3202" t="str">
        <f>INDEX(Table4[Common_Name],MATCH('Full Data'!D3202,Table4[SpcRecID],0))</f>
        <v>Brown Noddy</v>
      </c>
      <c r="H3202" s="83" t="str">
        <f>INDEX(Data!E$2:E$6500,MATCH(A3202,Data!$A$2:$A$6500,0))</f>
        <v>Data Deficient</v>
      </c>
      <c r="I3202" s="90">
        <f>INDEX(Data!P$2:P$6500,MATCH(A3202,Data!$A$2:$A$6500,0))</f>
        <v>0</v>
      </c>
      <c r="J3202" s="90">
        <f>INDEX(Data!Q$2:Q$6500,MATCH($A3202,Data!$A$2:$A$6500,0))</f>
        <v>1993</v>
      </c>
      <c r="K3202" s="90">
        <f>INDEX(Data!F$2:F$6500,MATCH($A3202,Data!$A$2:$A$6500,0))</f>
        <v>4</v>
      </c>
      <c r="L3202" s="90">
        <f>INDEX(Data!G$2:G$6500,MATCH($A3202,Data!$A$2:$A$6500,0))</f>
        <v>4</v>
      </c>
      <c r="M3202" s="90">
        <f>INDEX(Data!H$2:H$6500,MATCH($A3202,Data!$A$2:$A$6500,0))</f>
        <v>0</v>
      </c>
      <c r="N3202" s="90">
        <f>INDEX(Data!I$2:I$6500,MATCH($A3202,Data!$A$2:$A$6500,0))</f>
        <v>0</v>
      </c>
      <c r="O3202" s="83" t="str">
        <f>INDEX(Data!J$2:J$6500,MATCH($A3202,Data!$A$2:$A$6500,0))</f>
        <v>individuals</v>
      </c>
      <c r="P3202" t="str">
        <f>_xlfn.XLOOKUP(B3202,Table3[RefID],Table3[Citation])</f>
        <v>Kepler (1994)</v>
      </c>
    </row>
    <row r="3203" spans="1:16" x14ac:dyDescent="0.35">
      <c r="A3203" s="68">
        <v>3201</v>
      </c>
      <c r="B3203" s="69">
        <v>183</v>
      </c>
      <c r="C3203" s="69">
        <v>12043</v>
      </c>
      <c r="D3203" s="69">
        <v>3294</v>
      </c>
      <c r="E3203" t="str">
        <f>INDEX(Table5[EEZ],MATCH(C3203,Table5[Colony_ID],0))</f>
        <v>Micronesian Exclusive Economic Zone</v>
      </c>
      <c r="F3203" t="str">
        <f>INDEX(Table5[Corrected Island/Colony Name],MATCH('Full Data'!C3203,Table5[Colony_ID],0))</f>
        <v>Piseia</v>
      </c>
      <c r="G3203" t="str">
        <f>INDEX(Table4[Common_Name],MATCH('Full Data'!D3203,Table4[SpcRecID],0))</f>
        <v>Brown Noddy</v>
      </c>
      <c r="H3203" s="83" t="str">
        <f>INDEX(Data!E$2:E$6500,MATCH(A3203,Data!$A$2:$A$6500,0))</f>
        <v>Data Deficient</v>
      </c>
      <c r="I3203" s="90">
        <f>INDEX(Data!P$2:P$6500,MATCH(A3203,Data!$A$2:$A$6500,0))</f>
        <v>0</v>
      </c>
      <c r="J3203" s="90">
        <f>INDEX(Data!Q$2:Q$6500,MATCH($A3203,Data!$A$2:$A$6500,0))</f>
        <v>1993</v>
      </c>
      <c r="K3203" s="90">
        <f>INDEX(Data!F$2:F$6500,MATCH($A3203,Data!$A$2:$A$6500,0))</f>
        <v>176</v>
      </c>
      <c r="L3203" s="90">
        <f>INDEX(Data!G$2:G$6500,MATCH($A3203,Data!$A$2:$A$6500,0))</f>
        <v>176</v>
      </c>
      <c r="M3203" s="90">
        <f>INDEX(Data!H$2:H$6500,MATCH($A3203,Data!$A$2:$A$6500,0))</f>
        <v>0</v>
      </c>
      <c r="N3203" s="90">
        <f>INDEX(Data!I$2:I$6500,MATCH($A3203,Data!$A$2:$A$6500,0))</f>
        <v>0</v>
      </c>
      <c r="O3203" s="83" t="str">
        <f>INDEX(Data!J$2:J$6500,MATCH($A3203,Data!$A$2:$A$6500,0))</f>
        <v>individuals</v>
      </c>
      <c r="P3203" t="str">
        <f>_xlfn.XLOOKUP(B3203,Table3[RefID],Table3[Citation])</f>
        <v>Kepler (1994)</v>
      </c>
    </row>
    <row r="3204" spans="1:16" x14ac:dyDescent="0.35">
      <c r="A3204" s="68">
        <v>3202</v>
      </c>
      <c r="B3204" s="69">
        <v>183</v>
      </c>
      <c r="C3204" s="69">
        <v>12047</v>
      </c>
      <c r="D3204" s="69">
        <v>3294</v>
      </c>
      <c r="E3204" t="str">
        <f>INDEX(Table5[EEZ],MATCH(C3204,Table5[Colony_ID],0))</f>
        <v>Micronesian Exclusive Economic Zone</v>
      </c>
      <c r="F3204" t="str">
        <f>INDEX(Table5[Corrected Island/Colony Name],MATCH('Full Data'!C3204,Table5[Colony_ID],0))</f>
        <v>Ruo</v>
      </c>
      <c r="G3204" t="str">
        <f>INDEX(Table4[Common_Name],MATCH('Full Data'!D3204,Table4[SpcRecID],0))</f>
        <v>Brown Noddy</v>
      </c>
      <c r="H3204" s="83" t="str">
        <f>INDEX(Data!E$2:E$6500,MATCH(A3204,Data!$A$2:$A$6500,0))</f>
        <v>Data Deficient</v>
      </c>
      <c r="I3204" s="90">
        <f>INDEX(Data!P$2:P$6500,MATCH(A3204,Data!$A$2:$A$6500,0))</f>
        <v>0</v>
      </c>
      <c r="J3204" s="90">
        <f>INDEX(Data!Q$2:Q$6500,MATCH($A3204,Data!$A$2:$A$6500,0))</f>
        <v>1993</v>
      </c>
      <c r="K3204" s="90">
        <f>INDEX(Data!F$2:F$6500,MATCH($A3204,Data!$A$2:$A$6500,0))</f>
        <v>8</v>
      </c>
      <c r="L3204" s="90">
        <f>INDEX(Data!G$2:G$6500,MATCH($A3204,Data!$A$2:$A$6500,0))</f>
        <v>8</v>
      </c>
      <c r="M3204" s="90">
        <f>INDEX(Data!H$2:H$6500,MATCH($A3204,Data!$A$2:$A$6500,0))</f>
        <v>0</v>
      </c>
      <c r="N3204" s="90">
        <f>INDEX(Data!I$2:I$6500,MATCH($A3204,Data!$A$2:$A$6500,0))</f>
        <v>0</v>
      </c>
      <c r="O3204" s="83" t="str">
        <f>INDEX(Data!J$2:J$6500,MATCH($A3204,Data!$A$2:$A$6500,0))</f>
        <v>individuals</v>
      </c>
      <c r="P3204" t="str">
        <f>_xlfn.XLOOKUP(B3204,Table3[RefID],Table3[Citation])</f>
        <v>Kepler (1994)</v>
      </c>
    </row>
    <row r="3205" spans="1:16" x14ac:dyDescent="0.35">
      <c r="A3205" s="68">
        <v>3203</v>
      </c>
      <c r="B3205" s="69">
        <v>183</v>
      </c>
      <c r="C3205" s="69">
        <v>12048</v>
      </c>
      <c r="D3205" s="69">
        <v>3294</v>
      </c>
      <c r="E3205" t="str">
        <f>INDEX(Table5[EEZ],MATCH(C3205,Table5[Colony_ID],0))</f>
        <v>Micronesian Exclusive Economic Zone</v>
      </c>
      <c r="F3205" t="str">
        <f>INDEX(Table5[Corrected Island/Colony Name],MATCH('Full Data'!C3205,Table5[Colony_ID],0))</f>
        <v>Salat</v>
      </c>
      <c r="G3205" t="str">
        <f>INDEX(Table4[Common_Name],MATCH('Full Data'!D3205,Table4[SpcRecID],0))</f>
        <v>Brown Noddy</v>
      </c>
      <c r="H3205" s="83">
        <f>INDEX(Data!E$2:E$6500,MATCH(A3205,Data!$A$2:$A$6500,0))</f>
        <v>0</v>
      </c>
      <c r="I3205" s="90">
        <f>INDEX(Data!P$2:P$6500,MATCH(A3205,Data!$A$2:$A$6500,0))</f>
        <v>0</v>
      </c>
      <c r="J3205" s="90">
        <f>INDEX(Data!Q$2:Q$6500,MATCH($A3205,Data!$A$2:$A$6500,0))</f>
        <v>1984</v>
      </c>
      <c r="K3205" s="90">
        <f>INDEX(Data!F$2:F$6500,MATCH($A3205,Data!$A$2:$A$6500,0))</f>
        <v>0</v>
      </c>
      <c r="L3205" s="90">
        <f>INDEX(Data!G$2:G$6500,MATCH($A3205,Data!$A$2:$A$6500,0))</f>
        <v>0</v>
      </c>
      <c r="M3205" s="90">
        <f>INDEX(Data!H$2:H$6500,MATCH($A3205,Data!$A$2:$A$6500,0))</f>
        <v>0</v>
      </c>
      <c r="N3205" s="90">
        <f>INDEX(Data!I$2:I$6500,MATCH($A3205,Data!$A$2:$A$6500,0))</f>
        <v>0</v>
      </c>
      <c r="O3205" s="83" t="str">
        <f>INDEX(Data!J$2:J$6500,MATCH($A3205,Data!$A$2:$A$6500,0))</f>
        <v>individuals</v>
      </c>
      <c r="P3205" t="str">
        <f>_xlfn.XLOOKUP(B3205,Table3[RefID],Table3[Citation])</f>
        <v>Kepler (1994)</v>
      </c>
    </row>
    <row r="3206" spans="1:16" x14ac:dyDescent="0.35">
      <c r="A3206" s="68">
        <v>3204</v>
      </c>
      <c r="B3206" s="69">
        <v>183</v>
      </c>
      <c r="C3206" s="69">
        <v>12050</v>
      </c>
      <c r="D3206" s="69">
        <v>3294</v>
      </c>
      <c r="E3206" t="str">
        <f>INDEX(Table5[EEZ],MATCH(C3206,Table5[Colony_ID],0))</f>
        <v>Micronesian Exclusive Economic Zone</v>
      </c>
      <c r="F3206" t="str">
        <f>INDEX(Table5[Corrected Island/Colony Name],MATCH('Full Data'!C3206,Table5[Colony_ID],0))</f>
        <v>Small Island</v>
      </c>
      <c r="G3206" t="str">
        <f>INDEX(Table4[Common_Name],MATCH('Full Data'!D3206,Table4[SpcRecID],0))</f>
        <v>Brown Noddy</v>
      </c>
      <c r="H3206" s="83" t="str">
        <f>INDEX(Data!E$2:E$6500,MATCH(A3206,Data!$A$2:$A$6500,0))</f>
        <v>Data Deficient</v>
      </c>
      <c r="I3206" s="90">
        <f>INDEX(Data!P$2:P$6500,MATCH(A3206,Data!$A$2:$A$6500,0))</f>
        <v>0</v>
      </c>
      <c r="J3206" s="90">
        <f>INDEX(Data!Q$2:Q$6500,MATCH($A3206,Data!$A$2:$A$6500,0))</f>
        <v>1993</v>
      </c>
      <c r="K3206" s="90">
        <f>INDEX(Data!F$2:F$6500,MATCH($A3206,Data!$A$2:$A$6500,0))</f>
        <v>1</v>
      </c>
      <c r="L3206" s="90">
        <f>INDEX(Data!G$2:G$6500,MATCH($A3206,Data!$A$2:$A$6500,0))</f>
        <v>1</v>
      </c>
      <c r="M3206" s="90">
        <f>INDEX(Data!H$2:H$6500,MATCH($A3206,Data!$A$2:$A$6500,0))</f>
        <v>0</v>
      </c>
      <c r="N3206" s="90">
        <f>INDEX(Data!I$2:I$6500,MATCH($A3206,Data!$A$2:$A$6500,0))</f>
        <v>0</v>
      </c>
      <c r="O3206" s="83" t="str">
        <f>INDEX(Data!J$2:J$6500,MATCH($A3206,Data!$A$2:$A$6500,0))</f>
        <v>individuals</v>
      </c>
      <c r="P3206" t="str">
        <f>_xlfn.XLOOKUP(B3206,Table3[RefID],Table3[Citation])</f>
        <v>Kepler (1994)</v>
      </c>
    </row>
    <row r="3207" spans="1:16" x14ac:dyDescent="0.35">
      <c r="A3207" s="68">
        <v>3205</v>
      </c>
      <c r="B3207" s="69">
        <v>183</v>
      </c>
      <c r="C3207" s="69">
        <v>12051</v>
      </c>
      <c r="D3207" s="69">
        <v>3294</v>
      </c>
      <c r="E3207" t="str">
        <f>INDEX(Table5[EEZ],MATCH(C3207,Table5[Colony_ID],0))</f>
        <v>Micronesian Exclusive Economic Zone</v>
      </c>
      <c r="F3207" t="str">
        <f>INDEX(Table5[Corrected Island/Colony Name],MATCH('Full Data'!C3207,Table5[Colony_ID],0))</f>
        <v>Tonelik</v>
      </c>
      <c r="G3207" t="str">
        <f>INDEX(Table4[Common_Name],MATCH('Full Data'!D3207,Table4[SpcRecID],0))</f>
        <v>Brown Noddy</v>
      </c>
      <c r="H3207" s="83" t="str">
        <f>INDEX(Data!E$2:E$6500,MATCH(A3207,Data!$A$2:$A$6500,0))</f>
        <v>Data Deficient</v>
      </c>
      <c r="I3207" s="90">
        <f>INDEX(Data!P$2:P$6500,MATCH(A3207,Data!$A$2:$A$6500,0))</f>
        <v>0</v>
      </c>
      <c r="J3207" s="90">
        <f>INDEX(Data!Q$2:Q$6500,MATCH($A3207,Data!$A$2:$A$6500,0))</f>
        <v>1993</v>
      </c>
      <c r="K3207" s="90">
        <f>INDEX(Data!F$2:F$6500,MATCH($A3207,Data!$A$2:$A$6500,0))</f>
        <v>2</v>
      </c>
      <c r="L3207" s="90">
        <f>INDEX(Data!G$2:G$6500,MATCH($A3207,Data!$A$2:$A$6500,0))</f>
        <v>2</v>
      </c>
      <c r="M3207" s="90">
        <f>INDEX(Data!H$2:H$6500,MATCH($A3207,Data!$A$2:$A$6500,0))</f>
        <v>0</v>
      </c>
      <c r="N3207" s="90">
        <f>INDEX(Data!I$2:I$6500,MATCH($A3207,Data!$A$2:$A$6500,0))</f>
        <v>0</v>
      </c>
      <c r="O3207" s="83" t="str">
        <f>INDEX(Data!J$2:J$6500,MATCH($A3207,Data!$A$2:$A$6500,0))</f>
        <v>individuals</v>
      </c>
      <c r="P3207" t="str">
        <f>_xlfn.XLOOKUP(B3207,Table3[RefID],Table3[Citation])</f>
        <v>Kepler (1994)</v>
      </c>
    </row>
    <row r="3208" spans="1:16" x14ac:dyDescent="0.35">
      <c r="A3208" s="68">
        <v>3206</v>
      </c>
      <c r="B3208" s="69">
        <v>183</v>
      </c>
      <c r="C3208" s="69">
        <v>12016</v>
      </c>
      <c r="D3208" s="69">
        <v>3298</v>
      </c>
      <c r="E3208" t="str">
        <f>INDEX(Table5[EEZ],MATCH(C3208,Table5[Colony_ID],0))</f>
        <v>Micronesian Exclusive Economic Zone</v>
      </c>
      <c r="F3208" t="str">
        <f>INDEX(Table5[Corrected Island/Colony Name],MATCH('Full Data'!C3208,Table5[Colony_ID],0))</f>
        <v>Eli Kanibu</v>
      </c>
      <c r="G3208" t="str">
        <f>INDEX(Table4[Common_Name],MATCH('Full Data'!D3208,Table4[SpcRecID],0))</f>
        <v>Common White Tern</v>
      </c>
      <c r="H3208" s="83" t="str">
        <f>INDEX(Data!E$2:E$6500,MATCH(A3208,Data!$A$2:$A$6500,0))</f>
        <v>Data Deficient</v>
      </c>
      <c r="I3208" s="90">
        <f>INDEX(Data!P$2:P$6500,MATCH(A3208,Data!$A$2:$A$6500,0))</f>
        <v>0</v>
      </c>
      <c r="J3208" s="90">
        <f>INDEX(Data!Q$2:Q$6500,MATCH($A3208,Data!$A$2:$A$6500,0))</f>
        <v>1993</v>
      </c>
      <c r="K3208" s="90">
        <f>INDEX(Data!F$2:F$6500,MATCH($A3208,Data!$A$2:$A$6500,0))</f>
        <v>1</v>
      </c>
      <c r="L3208" s="90">
        <f>INDEX(Data!G$2:G$6500,MATCH($A3208,Data!$A$2:$A$6500,0))</f>
        <v>1</v>
      </c>
      <c r="M3208" s="90">
        <f>INDEX(Data!H$2:H$6500,MATCH($A3208,Data!$A$2:$A$6500,0))</f>
        <v>0</v>
      </c>
      <c r="N3208" s="90">
        <f>INDEX(Data!I$2:I$6500,MATCH($A3208,Data!$A$2:$A$6500,0))</f>
        <v>0</v>
      </c>
      <c r="O3208" s="83" t="str">
        <f>INDEX(Data!J$2:J$6500,MATCH($A3208,Data!$A$2:$A$6500,0))</f>
        <v>individuals</v>
      </c>
      <c r="P3208" t="str">
        <f>_xlfn.XLOOKUP(B3208,Table3[RefID],Table3[Citation])</f>
        <v>Kepler (1994)</v>
      </c>
    </row>
    <row r="3209" spans="1:16" x14ac:dyDescent="0.35">
      <c r="A3209" s="68">
        <v>3207</v>
      </c>
      <c r="B3209" s="69">
        <v>183</v>
      </c>
      <c r="C3209" s="69">
        <v>12018</v>
      </c>
      <c r="D3209" s="69">
        <v>3298</v>
      </c>
      <c r="E3209" t="str">
        <f>INDEX(Table5[EEZ],MATCH(C3209,Table5[Colony_ID],0))</f>
        <v>Micronesian Exclusive Economic Zone</v>
      </c>
      <c r="F3209" t="str">
        <f>INDEX(Table5[Corrected Island/Colony Name],MATCH('Full Data'!C3209,Table5[Colony_ID],0))</f>
        <v>Falas</v>
      </c>
      <c r="G3209" t="str">
        <f>INDEX(Table4[Common_Name],MATCH('Full Data'!D3209,Table4[SpcRecID],0))</f>
        <v>Common White Tern</v>
      </c>
      <c r="H3209" s="83" t="str">
        <f>INDEX(Data!E$2:E$6500,MATCH(A3209,Data!$A$2:$A$6500,0))</f>
        <v>Data Deficient</v>
      </c>
      <c r="I3209" s="90">
        <f>INDEX(Data!P$2:P$6500,MATCH(A3209,Data!$A$2:$A$6500,0))</f>
        <v>0</v>
      </c>
      <c r="J3209" s="90">
        <f>INDEX(Data!Q$2:Q$6500,MATCH($A3209,Data!$A$2:$A$6500,0))</f>
        <v>1993</v>
      </c>
      <c r="K3209" s="90">
        <f>INDEX(Data!F$2:F$6500,MATCH($A3209,Data!$A$2:$A$6500,0))</f>
        <v>1</v>
      </c>
      <c r="L3209" s="90">
        <f>INDEX(Data!G$2:G$6500,MATCH($A3209,Data!$A$2:$A$6500,0))</f>
        <v>1</v>
      </c>
      <c r="M3209" s="90">
        <f>INDEX(Data!H$2:H$6500,MATCH($A3209,Data!$A$2:$A$6500,0))</f>
        <v>0</v>
      </c>
      <c r="N3209" s="90">
        <f>INDEX(Data!I$2:I$6500,MATCH($A3209,Data!$A$2:$A$6500,0))</f>
        <v>0</v>
      </c>
      <c r="O3209" s="83" t="str">
        <f>INDEX(Data!J$2:J$6500,MATCH($A3209,Data!$A$2:$A$6500,0))</f>
        <v>individuals</v>
      </c>
      <c r="P3209" t="str">
        <f>_xlfn.XLOOKUP(B3209,Table3[RefID],Table3[Citation])</f>
        <v>Kepler (1994)</v>
      </c>
    </row>
    <row r="3210" spans="1:16" x14ac:dyDescent="0.35">
      <c r="A3210" s="68">
        <v>3208</v>
      </c>
      <c r="B3210" s="69">
        <v>183</v>
      </c>
      <c r="C3210" s="69">
        <v>12019</v>
      </c>
      <c r="D3210" s="69">
        <v>3298</v>
      </c>
      <c r="E3210" t="str">
        <f>INDEX(Table5[EEZ],MATCH(C3210,Table5[Colony_ID],0))</f>
        <v>Micronesian Exclusive Economic Zone</v>
      </c>
      <c r="F3210" t="str">
        <f>INDEX(Table5[Corrected Island/Colony Name],MATCH('Full Data'!C3210,Table5[Colony_ID],0))</f>
        <v>Falasit</v>
      </c>
      <c r="G3210" t="str">
        <f>INDEX(Table4[Common_Name],MATCH('Full Data'!D3210,Table4[SpcRecID],0))</f>
        <v>Common White Tern</v>
      </c>
      <c r="H3210" s="83" t="str">
        <f>INDEX(Data!E$2:E$6500,MATCH(A3210,Data!$A$2:$A$6500,0))</f>
        <v>Data Deficient</v>
      </c>
      <c r="I3210" s="90">
        <f>INDEX(Data!P$2:P$6500,MATCH(A3210,Data!$A$2:$A$6500,0))</f>
        <v>0</v>
      </c>
      <c r="J3210" s="90">
        <f>INDEX(Data!Q$2:Q$6500,MATCH($A3210,Data!$A$2:$A$6500,0))</f>
        <v>1993</v>
      </c>
      <c r="K3210" s="90">
        <f>INDEX(Data!F$2:F$6500,MATCH($A3210,Data!$A$2:$A$6500,0))</f>
        <v>4</v>
      </c>
      <c r="L3210" s="90">
        <f>INDEX(Data!G$2:G$6500,MATCH($A3210,Data!$A$2:$A$6500,0))</f>
        <v>4</v>
      </c>
      <c r="M3210" s="90">
        <f>INDEX(Data!H$2:H$6500,MATCH($A3210,Data!$A$2:$A$6500,0))</f>
        <v>0</v>
      </c>
      <c r="N3210" s="90">
        <f>INDEX(Data!I$2:I$6500,MATCH($A3210,Data!$A$2:$A$6500,0))</f>
        <v>0</v>
      </c>
      <c r="O3210" s="83">
        <f>INDEX(Data!J$2:J$6500,MATCH($A3210,Data!$A$2:$A$6500,0))</f>
        <v>0</v>
      </c>
      <c r="P3210" t="str">
        <f>_xlfn.XLOOKUP(B3210,Table3[RefID],Table3[Citation])</f>
        <v>Kepler (1994)</v>
      </c>
    </row>
    <row r="3211" spans="1:16" x14ac:dyDescent="0.35">
      <c r="A3211" s="68">
        <v>3209</v>
      </c>
      <c r="B3211" s="69">
        <v>183</v>
      </c>
      <c r="C3211" s="69">
        <v>12021</v>
      </c>
      <c r="D3211" s="69">
        <v>3298</v>
      </c>
      <c r="E3211" t="str">
        <f>INDEX(Table5[EEZ],MATCH(C3211,Table5[Colony_ID],0))</f>
        <v>Micronesian Exclusive Economic Zone</v>
      </c>
      <c r="F3211" t="str">
        <f>INDEX(Table5[Corrected Island/Colony Name],MATCH('Full Data'!C3211,Table5[Colony_ID],0))</f>
        <v>Faleu</v>
      </c>
      <c r="G3211" t="str">
        <f>INDEX(Table4[Common_Name],MATCH('Full Data'!D3211,Table4[SpcRecID],0))</f>
        <v>Common White Tern</v>
      </c>
      <c r="H3211" s="83" t="str">
        <f>INDEX(Data!E$2:E$6500,MATCH(A3211,Data!$A$2:$A$6500,0))</f>
        <v>Data Deficient</v>
      </c>
      <c r="I3211" s="90">
        <f>INDEX(Data!P$2:P$6500,MATCH(A3211,Data!$A$2:$A$6500,0))</f>
        <v>0</v>
      </c>
      <c r="J3211" s="90">
        <f>INDEX(Data!Q$2:Q$6500,MATCH($A3211,Data!$A$2:$A$6500,0))</f>
        <v>1993</v>
      </c>
      <c r="K3211" s="90">
        <f>INDEX(Data!F$2:F$6500,MATCH($A3211,Data!$A$2:$A$6500,0))</f>
        <v>2</v>
      </c>
      <c r="L3211" s="90">
        <f>INDEX(Data!G$2:G$6500,MATCH($A3211,Data!$A$2:$A$6500,0))</f>
        <v>2</v>
      </c>
      <c r="M3211" s="90">
        <f>INDEX(Data!H$2:H$6500,MATCH($A3211,Data!$A$2:$A$6500,0))</f>
        <v>0</v>
      </c>
      <c r="N3211" s="90">
        <f>INDEX(Data!I$2:I$6500,MATCH($A3211,Data!$A$2:$A$6500,0))</f>
        <v>0</v>
      </c>
      <c r="O3211" s="83" t="str">
        <f>INDEX(Data!J$2:J$6500,MATCH($A3211,Data!$A$2:$A$6500,0))</f>
        <v>individuals</v>
      </c>
      <c r="P3211" t="str">
        <f>_xlfn.XLOOKUP(B3211,Table3[RefID],Table3[Citation])</f>
        <v>Kepler (1994)</v>
      </c>
    </row>
    <row r="3212" spans="1:16" x14ac:dyDescent="0.35">
      <c r="A3212" s="68">
        <v>3210</v>
      </c>
      <c r="B3212" s="69">
        <v>183</v>
      </c>
      <c r="C3212" s="69">
        <v>12022</v>
      </c>
      <c r="D3212" s="69">
        <v>3298</v>
      </c>
      <c r="E3212" t="str">
        <f>INDEX(Table5[EEZ],MATCH(C3212,Table5[Colony_ID],0))</f>
        <v>Micronesian Exclusive Economic Zone</v>
      </c>
      <c r="F3212" t="str">
        <f>INDEX(Table5[Corrected Island/Colony Name],MATCH('Full Data'!C3212,Table5[Colony_ID],0))</f>
        <v>Falo</v>
      </c>
      <c r="G3212" t="str">
        <f>INDEX(Table4[Common_Name],MATCH('Full Data'!D3212,Table4[SpcRecID],0))</f>
        <v>Common White Tern</v>
      </c>
      <c r="H3212" s="83" t="str">
        <f>INDEX(Data!E$2:E$6500,MATCH(A3212,Data!$A$2:$A$6500,0))</f>
        <v>Probable</v>
      </c>
      <c r="I3212" s="90">
        <f>INDEX(Data!P$2:P$6500,MATCH(A3212,Data!$A$2:$A$6500,0))</f>
        <v>0</v>
      </c>
      <c r="J3212" s="90">
        <f>INDEX(Data!Q$2:Q$6500,MATCH($A3212,Data!$A$2:$A$6500,0))</f>
        <v>1993</v>
      </c>
      <c r="K3212" s="90">
        <f>INDEX(Data!F$2:F$6500,MATCH($A3212,Data!$A$2:$A$6500,0))</f>
        <v>20</v>
      </c>
      <c r="L3212" s="90">
        <f>INDEX(Data!G$2:G$6500,MATCH($A3212,Data!$A$2:$A$6500,0))</f>
        <v>20</v>
      </c>
      <c r="M3212" s="90">
        <f>INDEX(Data!H$2:H$6500,MATCH($A3212,Data!$A$2:$A$6500,0))</f>
        <v>0</v>
      </c>
      <c r="N3212" s="90">
        <f>INDEX(Data!I$2:I$6500,MATCH($A3212,Data!$A$2:$A$6500,0))</f>
        <v>0</v>
      </c>
      <c r="O3212" s="83" t="str">
        <f>INDEX(Data!J$2:J$6500,MATCH($A3212,Data!$A$2:$A$6500,0))</f>
        <v>individuals</v>
      </c>
      <c r="P3212" t="str">
        <f>_xlfn.XLOOKUP(B3212,Table3[RefID],Table3[Citation])</f>
        <v>Kepler (1994)</v>
      </c>
    </row>
    <row r="3213" spans="1:16" x14ac:dyDescent="0.35">
      <c r="A3213" s="68">
        <v>3211</v>
      </c>
      <c r="B3213" s="69">
        <v>183</v>
      </c>
      <c r="C3213" s="69">
        <v>12026</v>
      </c>
      <c r="D3213" s="69">
        <v>3298</v>
      </c>
      <c r="E3213" t="str">
        <f>INDEX(Table5[EEZ],MATCH(C3213,Table5[Colony_ID],0))</f>
        <v>Micronesian Exclusive Economic Zone</v>
      </c>
      <c r="F3213" t="str">
        <f>INDEX(Table5[Corrected Island/Colony Name],MATCH('Full Data'!C3213,Table5[Colony_ID],0))</f>
        <v>Fanapanges</v>
      </c>
      <c r="G3213" t="str">
        <f>INDEX(Table4[Common_Name],MATCH('Full Data'!D3213,Table4[SpcRecID],0))</f>
        <v>Common White Tern</v>
      </c>
      <c r="H3213" s="83" t="str">
        <f>INDEX(Data!E$2:E$6500,MATCH(A3213,Data!$A$2:$A$6500,0))</f>
        <v>Potential Breeding</v>
      </c>
      <c r="I3213" s="90">
        <f>INDEX(Data!P$2:P$6500,MATCH(A3213,Data!$A$2:$A$6500,0))</f>
        <v>0</v>
      </c>
      <c r="J3213" s="90">
        <f>INDEX(Data!Q$2:Q$6500,MATCH($A3213,Data!$A$2:$A$6500,0))</f>
        <v>1993</v>
      </c>
      <c r="K3213" s="90">
        <f>INDEX(Data!F$2:F$6500,MATCH($A3213,Data!$A$2:$A$6500,0))</f>
        <v>0</v>
      </c>
      <c r="L3213" s="90">
        <f>INDEX(Data!G$2:G$6500,MATCH($A3213,Data!$A$2:$A$6500,0))</f>
        <v>1</v>
      </c>
      <c r="M3213" s="90">
        <f>INDEX(Data!H$2:H$6500,MATCH($A3213,Data!$A$2:$A$6500,0))</f>
        <v>0</v>
      </c>
      <c r="N3213" s="90">
        <f>INDEX(Data!I$2:I$6500,MATCH($A3213,Data!$A$2:$A$6500,0))</f>
        <v>0</v>
      </c>
      <c r="O3213" s="83" t="str">
        <f>INDEX(Data!J$2:J$6500,MATCH($A3213,Data!$A$2:$A$6500,0))</f>
        <v>mature individuals</v>
      </c>
      <c r="P3213" t="str">
        <f>_xlfn.XLOOKUP(B3213,Table3[RefID],Table3[Citation])</f>
        <v>Kepler (1994)</v>
      </c>
    </row>
    <row r="3214" spans="1:16" x14ac:dyDescent="0.35">
      <c r="A3214" s="68">
        <v>3212</v>
      </c>
      <c r="B3214" s="69">
        <v>183</v>
      </c>
      <c r="C3214" s="69">
        <v>12030</v>
      </c>
      <c r="D3214" s="69">
        <v>3298</v>
      </c>
      <c r="E3214" t="str">
        <f>INDEX(Table5[EEZ],MATCH(C3214,Table5[Colony_ID],0))</f>
        <v>Micronesian Exclusive Economic Zone</v>
      </c>
      <c r="F3214" t="str">
        <f>INDEX(Table5[Corrected Island/Colony Name],MATCH('Full Data'!C3214,Table5[Colony_ID],0))</f>
        <v>Mesegon</v>
      </c>
      <c r="G3214" t="str">
        <f>INDEX(Table4[Common_Name],MATCH('Full Data'!D3214,Table4[SpcRecID],0))</f>
        <v>Common White Tern</v>
      </c>
      <c r="H3214" s="83" t="str">
        <f>INDEX(Data!E$2:E$6500,MATCH(A3214,Data!$A$2:$A$6500,0))</f>
        <v>Data Deficient</v>
      </c>
      <c r="I3214" s="90">
        <f>INDEX(Data!P$2:P$6500,MATCH(A3214,Data!$A$2:$A$6500,0))</f>
        <v>0</v>
      </c>
      <c r="J3214" s="90">
        <f>INDEX(Data!Q$2:Q$6500,MATCH($A3214,Data!$A$2:$A$6500,0))</f>
        <v>1993</v>
      </c>
      <c r="K3214" s="90">
        <f>INDEX(Data!F$2:F$6500,MATCH($A3214,Data!$A$2:$A$6500,0))</f>
        <v>4</v>
      </c>
      <c r="L3214" s="90">
        <f>INDEX(Data!G$2:G$6500,MATCH($A3214,Data!$A$2:$A$6500,0))</f>
        <v>4</v>
      </c>
      <c r="M3214" s="90">
        <f>INDEX(Data!H$2:H$6500,MATCH($A3214,Data!$A$2:$A$6500,0))</f>
        <v>0</v>
      </c>
      <c r="N3214" s="90">
        <f>INDEX(Data!I$2:I$6500,MATCH($A3214,Data!$A$2:$A$6500,0))</f>
        <v>0</v>
      </c>
      <c r="O3214" s="83" t="str">
        <f>INDEX(Data!J$2:J$6500,MATCH($A3214,Data!$A$2:$A$6500,0))</f>
        <v>individuals</v>
      </c>
      <c r="P3214" t="str">
        <f>_xlfn.XLOOKUP(B3214,Table3[RefID],Table3[Citation])</f>
        <v>Kepler (1994)</v>
      </c>
    </row>
    <row r="3215" spans="1:16" x14ac:dyDescent="0.35">
      <c r="A3215" s="68">
        <v>3213</v>
      </c>
      <c r="B3215" s="69">
        <v>183</v>
      </c>
      <c r="C3215" s="69">
        <v>12035</v>
      </c>
      <c r="D3215" s="69">
        <v>3298</v>
      </c>
      <c r="E3215" t="str">
        <f>INDEX(Table5[EEZ],MATCH(C3215,Table5[Colony_ID],0))</f>
        <v>Micronesian Exclusive Economic Zone</v>
      </c>
      <c r="F3215" t="str">
        <f>INDEX(Table5[Corrected Island/Colony Name],MATCH('Full Data'!C3215,Table5[Colony_ID],0))</f>
        <v>Ollan Island</v>
      </c>
      <c r="G3215" t="str">
        <f>INDEX(Table4[Common_Name],MATCH('Full Data'!D3215,Table4[SpcRecID],0))</f>
        <v>Common White Tern</v>
      </c>
      <c r="H3215" s="83" t="str">
        <f>INDEX(Data!E$2:E$6500,MATCH(A3215,Data!$A$2:$A$6500,0))</f>
        <v>Data Deficient</v>
      </c>
      <c r="I3215" s="90">
        <f>INDEX(Data!P$2:P$6500,MATCH(A3215,Data!$A$2:$A$6500,0))</f>
        <v>0</v>
      </c>
      <c r="J3215" s="90">
        <f>INDEX(Data!Q$2:Q$6500,MATCH($A3215,Data!$A$2:$A$6500,0))</f>
        <v>1993</v>
      </c>
      <c r="K3215" s="90">
        <f>INDEX(Data!F$2:F$6500,MATCH($A3215,Data!$A$2:$A$6500,0))</f>
        <v>7</v>
      </c>
      <c r="L3215" s="90">
        <f>INDEX(Data!G$2:G$6500,MATCH($A3215,Data!$A$2:$A$6500,0))</f>
        <v>7</v>
      </c>
      <c r="M3215" s="90">
        <f>INDEX(Data!H$2:H$6500,MATCH($A3215,Data!$A$2:$A$6500,0))</f>
        <v>0</v>
      </c>
      <c r="N3215" s="90">
        <f>INDEX(Data!I$2:I$6500,MATCH($A3215,Data!$A$2:$A$6500,0))</f>
        <v>0</v>
      </c>
      <c r="O3215" s="83" t="str">
        <f>INDEX(Data!J$2:J$6500,MATCH($A3215,Data!$A$2:$A$6500,0))</f>
        <v>individuals</v>
      </c>
      <c r="P3215" t="str">
        <f>_xlfn.XLOOKUP(B3215,Table3[RefID],Table3[Citation])</f>
        <v>Kepler (1994)</v>
      </c>
    </row>
    <row r="3216" spans="1:16" x14ac:dyDescent="0.35">
      <c r="A3216" s="68">
        <v>3214</v>
      </c>
      <c r="B3216" s="69">
        <v>183</v>
      </c>
      <c r="C3216" s="69">
        <v>12036</v>
      </c>
      <c r="D3216" s="69">
        <v>3298</v>
      </c>
      <c r="E3216" t="str">
        <f>INDEX(Table5[EEZ],MATCH(C3216,Table5[Colony_ID],0))</f>
        <v>Micronesian Exclusive Economic Zone</v>
      </c>
      <c r="F3216" t="str">
        <f>INDEX(Table5[Corrected Island/Colony Name],MATCH('Full Data'!C3216,Table5[Colony_ID],0))</f>
        <v>Onamue</v>
      </c>
      <c r="G3216" t="str">
        <f>INDEX(Table4[Common_Name],MATCH('Full Data'!D3216,Table4[SpcRecID],0))</f>
        <v>Common White Tern</v>
      </c>
      <c r="H3216" s="83" t="str">
        <f>INDEX(Data!E$2:E$6500,MATCH(A3216,Data!$A$2:$A$6500,0))</f>
        <v>Data Deficient</v>
      </c>
      <c r="I3216" s="90">
        <f>INDEX(Data!P$2:P$6500,MATCH(A3216,Data!$A$2:$A$6500,0))</f>
        <v>0</v>
      </c>
      <c r="J3216" s="90">
        <f>INDEX(Data!Q$2:Q$6500,MATCH($A3216,Data!$A$2:$A$6500,0))</f>
        <v>1993</v>
      </c>
      <c r="K3216" s="90">
        <f>INDEX(Data!F$2:F$6500,MATCH($A3216,Data!$A$2:$A$6500,0))</f>
        <v>1</v>
      </c>
      <c r="L3216" s="90">
        <f>INDEX(Data!G$2:G$6500,MATCH($A3216,Data!$A$2:$A$6500,0))</f>
        <v>1</v>
      </c>
      <c r="M3216" s="90">
        <f>INDEX(Data!H$2:H$6500,MATCH($A3216,Data!$A$2:$A$6500,0))</f>
        <v>0</v>
      </c>
      <c r="N3216" s="90">
        <f>INDEX(Data!I$2:I$6500,MATCH($A3216,Data!$A$2:$A$6500,0))</f>
        <v>0</v>
      </c>
      <c r="O3216" s="83" t="str">
        <f>INDEX(Data!J$2:J$6500,MATCH($A3216,Data!$A$2:$A$6500,0))</f>
        <v>individuals</v>
      </c>
      <c r="P3216" t="str">
        <f>_xlfn.XLOOKUP(B3216,Table3[RefID],Table3[Citation])</f>
        <v>Kepler (1994)</v>
      </c>
    </row>
    <row r="3217" spans="1:16" x14ac:dyDescent="0.35">
      <c r="A3217" s="68">
        <v>3215</v>
      </c>
      <c r="B3217" s="69">
        <v>183</v>
      </c>
      <c r="C3217" s="69">
        <v>12038</v>
      </c>
      <c r="D3217" s="69">
        <v>3298</v>
      </c>
      <c r="E3217" t="str">
        <f>INDEX(Table5[EEZ],MATCH(C3217,Table5[Colony_ID],0))</f>
        <v>Micronesian Exclusive Economic Zone</v>
      </c>
      <c r="F3217" t="str">
        <f>INDEX(Table5[Corrected Island/Colony Name],MATCH('Full Data'!C3217,Table5[Colony_ID],0))</f>
        <v>Osakura</v>
      </c>
      <c r="G3217" t="str">
        <f>INDEX(Table4[Common_Name],MATCH('Full Data'!D3217,Table4[SpcRecID],0))</f>
        <v>Common White Tern</v>
      </c>
      <c r="H3217" s="83" t="str">
        <f>INDEX(Data!E$2:E$6500,MATCH(A3217,Data!$A$2:$A$6500,0))</f>
        <v>Data Deficient</v>
      </c>
      <c r="I3217" s="90">
        <f>INDEX(Data!P$2:P$6500,MATCH(A3217,Data!$A$2:$A$6500,0))</f>
        <v>0</v>
      </c>
      <c r="J3217" s="90">
        <f>INDEX(Data!Q$2:Q$6500,MATCH($A3217,Data!$A$2:$A$6500,0))</f>
        <v>1993</v>
      </c>
      <c r="K3217" s="90">
        <f>INDEX(Data!F$2:F$6500,MATCH($A3217,Data!$A$2:$A$6500,0))</f>
        <v>1</v>
      </c>
      <c r="L3217" s="90">
        <f>INDEX(Data!G$2:G$6500,MATCH($A3217,Data!$A$2:$A$6500,0))</f>
        <v>1</v>
      </c>
      <c r="M3217" s="90">
        <f>INDEX(Data!H$2:H$6500,MATCH($A3217,Data!$A$2:$A$6500,0))</f>
        <v>0</v>
      </c>
      <c r="N3217" s="90">
        <f>INDEX(Data!I$2:I$6500,MATCH($A3217,Data!$A$2:$A$6500,0))</f>
        <v>0</v>
      </c>
      <c r="O3217" s="83" t="str">
        <f>INDEX(Data!J$2:J$6500,MATCH($A3217,Data!$A$2:$A$6500,0))</f>
        <v>individuals</v>
      </c>
      <c r="P3217" t="str">
        <f>_xlfn.XLOOKUP(B3217,Table3[RefID],Table3[Citation])</f>
        <v>Kepler (1994)</v>
      </c>
    </row>
    <row r="3218" spans="1:16" x14ac:dyDescent="0.35">
      <c r="A3218" s="68">
        <v>3216</v>
      </c>
      <c r="B3218" s="69">
        <v>183</v>
      </c>
      <c r="C3218" s="69">
        <v>12039</v>
      </c>
      <c r="D3218" s="69">
        <v>3298</v>
      </c>
      <c r="E3218" t="str">
        <f>INDEX(Table5[EEZ],MATCH(C3218,Table5[Colony_ID],0))</f>
        <v>Micronesian Exclusive Economic Zone</v>
      </c>
      <c r="F3218" t="str">
        <f>INDEX(Table5[Corrected Island/Colony Name],MATCH('Full Data'!C3218,Table5[Colony_ID],0))</f>
        <v>Otta</v>
      </c>
      <c r="G3218" t="str">
        <f>INDEX(Table4[Common_Name],MATCH('Full Data'!D3218,Table4[SpcRecID],0))</f>
        <v>Common White Tern</v>
      </c>
      <c r="H3218" s="83" t="str">
        <f>INDEX(Data!E$2:E$6500,MATCH(A3218,Data!$A$2:$A$6500,0))</f>
        <v>Data Deficient</v>
      </c>
      <c r="I3218" s="90">
        <f>INDEX(Data!P$2:P$6500,MATCH(A3218,Data!$A$2:$A$6500,0))</f>
        <v>0</v>
      </c>
      <c r="J3218" s="90">
        <f>INDEX(Data!Q$2:Q$6500,MATCH($A3218,Data!$A$2:$A$6500,0))</f>
        <v>1993</v>
      </c>
      <c r="K3218" s="90">
        <f>INDEX(Data!F$2:F$6500,MATCH($A3218,Data!$A$2:$A$6500,0))</f>
        <v>8</v>
      </c>
      <c r="L3218" s="90">
        <f>INDEX(Data!G$2:G$6500,MATCH($A3218,Data!$A$2:$A$6500,0))</f>
        <v>8</v>
      </c>
      <c r="M3218" s="90">
        <f>INDEX(Data!H$2:H$6500,MATCH($A3218,Data!$A$2:$A$6500,0))</f>
        <v>0</v>
      </c>
      <c r="N3218" s="90">
        <f>INDEX(Data!I$2:I$6500,MATCH($A3218,Data!$A$2:$A$6500,0))</f>
        <v>0</v>
      </c>
      <c r="O3218" s="83" t="str">
        <f>INDEX(Data!J$2:J$6500,MATCH($A3218,Data!$A$2:$A$6500,0))</f>
        <v>individuals</v>
      </c>
      <c r="P3218" t="str">
        <f>_xlfn.XLOOKUP(B3218,Table3[RefID],Table3[Citation])</f>
        <v>Kepler (1994)</v>
      </c>
    </row>
    <row r="3219" spans="1:16" x14ac:dyDescent="0.35">
      <c r="A3219" s="68">
        <v>3217</v>
      </c>
      <c r="B3219" s="69">
        <v>183</v>
      </c>
      <c r="C3219" s="69">
        <v>12041</v>
      </c>
      <c r="D3219" s="69">
        <v>3298</v>
      </c>
      <c r="E3219" t="str">
        <f>INDEX(Table5[EEZ],MATCH(C3219,Table5[Colony_ID],0))</f>
        <v>Micronesian Exclusive Economic Zone</v>
      </c>
      <c r="F3219" t="str">
        <f>INDEX(Table5[Corrected Island/Colony Name],MATCH('Full Data'!C3219,Table5[Colony_ID],0))</f>
        <v>Pata Peninsula, Tol</v>
      </c>
      <c r="G3219" t="str">
        <f>INDEX(Table4[Common_Name],MATCH('Full Data'!D3219,Table4[SpcRecID],0))</f>
        <v>Common White Tern</v>
      </c>
      <c r="H3219" s="83" t="str">
        <f>INDEX(Data!E$2:E$6500,MATCH(A3219,Data!$A$2:$A$6500,0))</f>
        <v>Potential Breeding</v>
      </c>
      <c r="I3219" s="90">
        <f>INDEX(Data!P$2:P$6500,MATCH(A3219,Data!$A$2:$A$6500,0))</f>
        <v>0</v>
      </c>
      <c r="J3219" s="90">
        <f>INDEX(Data!Q$2:Q$6500,MATCH($A3219,Data!$A$2:$A$6500,0))</f>
        <v>1993</v>
      </c>
      <c r="K3219" s="90">
        <f>INDEX(Data!F$2:F$6500,MATCH($A3219,Data!$A$2:$A$6500,0))</f>
        <v>0</v>
      </c>
      <c r="L3219" s="90">
        <f>INDEX(Data!G$2:G$6500,MATCH($A3219,Data!$A$2:$A$6500,0))</f>
        <v>1</v>
      </c>
      <c r="M3219" s="90">
        <f>INDEX(Data!H$2:H$6500,MATCH($A3219,Data!$A$2:$A$6500,0))</f>
        <v>0</v>
      </c>
      <c r="N3219" s="90">
        <f>INDEX(Data!I$2:I$6500,MATCH($A3219,Data!$A$2:$A$6500,0))</f>
        <v>0</v>
      </c>
      <c r="O3219" s="83" t="str">
        <f>INDEX(Data!J$2:J$6500,MATCH($A3219,Data!$A$2:$A$6500,0))</f>
        <v>mature individuals</v>
      </c>
      <c r="P3219" t="str">
        <f>_xlfn.XLOOKUP(B3219,Table3[RefID],Table3[Citation])</f>
        <v>Kepler (1994)</v>
      </c>
    </row>
    <row r="3220" spans="1:16" x14ac:dyDescent="0.35">
      <c r="A3220" s="68">
        <v>3218</v>
      </c>
      <c r="B3220" s="69">
        <v>183</v>
      </c>
      <c r="C3220" s="69">
        <v>12042</v>
      </c>
      <c r="D3220" s="69">
        <v>3298</v>
      </c>
      <c r="E3220" t="str">
        <f>INDEX(Table5[EEZ],MATCH(C3220,Table5[Colony_ID],0))</f>
        <v>Micronesian Exclusive Economic Zone</v>
      </c>
      <c r="F3220" t="str">
        <f>INDEX(Table5[Corrected Island/Colony Name],MATCH('Full Data'!C3220,Table5[Colony_ID],0))</f>
        <v>Pis</v>
      </c>
      <c r="G3220" t="str">
        <f>INDEX(Table4[Common_Name],MATCH('Full Data'!D3220,Table4[SpcRecID],0))</f>
        <v>Common White Tern</v>
      </c>
      <c r="H3220" s="83" t="str">
        <f>INDEX(Data!E$2:E$6500,MATCH(A3220,Data!$A$2:$A$6500,0))</f>
        <v>Data Deficient</v>
      </c>
      <c r="I3220" s="90">
        <f>INDEX(Data!P$2:P$6500,MATCH(A3220,Data!$A$2:$A$6500,0))</f>
        <v>0</v>
      </c>
      <c r="J3220" s="90">
        <f>INDEX(Data!Q$2:Q$6500,MATCH($A3220,Data!$A$2:$A$6500,0))</f>
        <v>1993</v>
      </c>
      <c r="K3220" s="90">
        <f>INDEX(Data!F$2:F$6500,MATCH($A3220,Data!$A$2:$A$6500,0))</f>
        <v>2</v>
      </c>
      <c r="L3220" s="90">
        <f>INDEX(Data!G$2:G$6500,MATCH($A3220,Data!$A$2:$A$6500,0))</f>
        <v>2</v>
      </c>
      <c r="M3220" s="90">
        <f>INDEX(Data!H$2:H$6500,MATCH($A3220,Data!$A$2:$A$6500,0))</f>
        <v>0</v>
      </c>
      <c r="N3220" s="90">
        <f>INDEX(Data!I$2:I$6500,MATCH($A3220,Data!$A$2:$A$6500,0))</f>
        <v>0</v>
      </c>
      <c r="O3220" s="83" t="str">
        <f>INDEX(Data!J$2:J$6500,MATCH($A3220,Data!$A$2:$A$6500,0))</f>
        <v>individuals</v>
      </c>
      <c r="P3220" t="str">
        <f>_xlfn.XLOOKUP(B3220,Table3[RefID],Table3[Citation])</f>
        <v>Kepler (1994)</v>
      </c>
    </row>
    <row r="3221" spans="1:16" x14ac:dyDescent="0.35">
      <c r="A3221" s="68">
        <v>3219</v>
      </c>
      <c r="B3221" s="69">
        <v>183</v>
      </c>
      <c r="C3221" s="69">
        <v>12044</v>
      </c>
      <c r="D3221" s="69">
        <v>3298</v>
      </c>
      <c r="E3221" t="str">
        <f>INDEX(Table5[EEZ],MATCH(C3221,Table5[Colony_ID],0))</f>
        <v>Micronesian Exclusive Economic Zone</v>
      </c>
      <c r="F3221" t="str">
        <f>INDEX(Table5[Corrected Island/Colony Name],MATCH('Full Data'!C3221,Table5[Colony_ID],0))</f>
        <v>Polle Peninsula, Tol</v>
      </c>
      <c r="G3221" t="str">
        <f>INDEX(Table4[Common_Name],MATCH('Full Data'!D3221,Table4[SpcRecID],0))</f>
        <v>Common White Tern</v>
      </c>
      <c r="H3221" s="83" t="str">
        <f>INDEX(Data!E$2:E$6500,MATCH(A3221,Data!$A$2:$A$6500,0))</f>
        <v>Potential Breeding</v>
      </c>
      <c r="I3221" s="90">
        <f>INDEX(Data!P$2:P$6500,MATCH(A3221,Data!$A$2:$A$6500,0))</f>
        <v>0</v>
      </c>
      <c r="J3221" s="90">
        <f>INDEX(Data!Q$2:Q$6500,MATCH($A3221,Data!$A$2:$A$6500,0))</f>
        <v>1993</v>
      </c>
      <c r="K3221" s="90">
        <f>INDEX(Data!F$2:F$6500,MATCH($A3221,Data!$A$2:$A$6500,0))</f>
        <v>0</v>
      </c>
      <c r="L3221" s="90">
        <f>INDEX(Data!G$2:G$6500,MATCH($A3221,Data!$A$2:$A$6500,0))</f>
        <v>1</v>
      </c>
      <c r="M3221" s="90">
        <f>INDEX(Data!H$2:H$6500,MATCH($A3221,Data!$A$2:$A$6500,0))</f>
        <v>0</v>
      </c>
      <c r="N3221" s="90">
        <f>INDEX(Data!I$2:I$6500,MATCH($A3221,Data!$A$2:$A$6500,0))</f>
        <v>0</v>
      </c>
      <c r="O3221" s="83" t="str">
        <f>INDEX(Data!J$2:J$6500,MATCH($A3221,Data!$A$2:$A$6500,0))</f>
        <v>mature individuals</v>
      </c>
      <c r="P3221" t="str">
        <f>_xlfn.XLOOKUP(B3221,Table3[RefID],Table3[Citation])</f>
        <v>Kepler (1994)</v>
      </c>
    </row>
    <row r="3222" spans="1:16" x14ac:dyDescent="0.35">
      <c r="A3222" s="68">
        <v>3220</v>
      </c>
      <c r="B3222" s="69">
        <v>183</v>
      </c>
      <c r="C3222" s="69">
        <v>12047</v>
      </c>
      <c r="D3222" s="69">
        <v>3298</v>
      </c>
      <c r="E3222" t="str">
        <f>INDEX(Table5[EEZ],MATCH(C3222,Table5[Colony_ID],0))</f>
        <v>Micronesian Exclusive Economic Zone</v>
      </c>
      <c r="F3222" t="str">
        <f>INDEX(Table5[Corrected Island/Colony Name],MATCH('Full Data'!C3222,Table5[Colony_ID],0))</f>
        <v>Ruo</v>
      </c>
      <c r="G3222" t="str">
        <f>INDEX(Table4[Common_Name],MATCH('Full Data'!D3222,Table4[SpcRecID],0))</f>
        <v>Common White Tern</v>
      </c>
      <c r="H3222" s="83" t="str">
        <f>INDEX(Data!E$2:E$6500,MATCH(A3222,Data!$A$2:$A$6500,0))</f>
        <v>Data Deficient</v>
      </c>
      <c r="I3222" s="90">
        <f>INDEX(Data!P$2:P$6500,MATCH(A3222,Data!$A$2:$A$6500,0))</f>
        <v>0</v>
      </c>
      <c r="J3222" s="90">
        <f>INDEX(Data!Q$2:Q$6500,MATCH($A3222,Data!$A$2:$A$6500,0))</f>
        <v>1993</v>
      </c>
      <c r="K3222" s="90">
        <f>INDEX(Data!F$2:F$6500,MATCH($A3222,Data!$A$2:$A$6500,0))</f>
        <v>2</v>
      </c>
      <c r="L3222" s="90">
        <f>INDEX(Data!G$2:G$6500,MATCH($A3222,Data!$A$2:$A$6500,0))</f>
        <v>2</v>
      </c>
      <c r="M3222" s="90">
        <f>INDEX(Data!H$2:H$6500,MATCH($A3222,Data!$A$2:$A$6500,0))</f>
        <v>0</v>
      </c>
      <c r="N3222" s="90">
        <f>INDEX(Data!I$2:I$6500,MATCH($A3222,Data!$A$2:$A$6500,0))</f>
        <v>0</v>
      </c>
      <c r="O3222" s="83" t="str">
        <f>INDEX(Data!J$2:J$6500,MATCH($A3222,Data!$A$2:$A$6500,0))</f>
        <v>individuals</v>
      </c>
      <c r="P3222" t="str">
        <f>_xlfn.XLOOKUP(B3222,Table3[RefID],Table3[Citation])</f>
        <v>Kepler (1994)</v>
      </c>
    </row>
    <row r="3223" spans="1:16" x14ac:dyDescent="0.35">
      <c r="A3223" s="68">
        <v>3221</v>
      </c>
      <c r="B3223" s="69">
        <v>183</v>
      </c>
      <c r="C3223" s="69">
        <v>12051</v>
      </c>
      <c r="D3223" s="69">
        <v>3298</v>
      </c>
      <c r="E3223" t="str">
        <f>INDEX(Table5[EEZ],MATCH(C3223,Table5[Colony_ID],0))</f>
        <v>Micronesian Exclusive Economic Zone</v>
      </c>
      <c r="F3223" t="str">
        <f>INDEX(Table5[Corrected Island/Colony Name],MATCH('Full Data'!C3223,Table5[Colony_ID],0))</f>
        <v>Tonelik</v>
      </c>
      <c r="G3223" t="str">
        <f>INDEX(Table4[Common_Name],MATCH('Full Data'!D3223,Table4[SpcRecID],0))</f>
        <v>Common White Tern</v>
      </c>
      <c r="H3223" s="83" t="str">
        <f>INDEX(Data!E$2:E$6500,MATCH(A3223,Data!$A$2:$A$6500,0))</f>
        <v>Data Deficient</v>
      </c>
      <c r="I3223" s="90">
        <f>INDEX(Data!P$2:P$6500,MATCH(A3223,Data!$A$2:$A$6500,0))</f>
        <v>0</v>
      </c>
      <c r="J3223" s="90">
        <f>INDEX(Data!Q$2:Q$6500,MATCH($A3223,Data!$A$2:$A$6500,0))</f>
        <v>1993</v>
      </c>
      <c r="K3223" s="90">
        <f>INDEX(Data!F$2:F$6500,MATCH($A3223,Data!$A$2:$A$6500,0))</f>
        <v>1</v>
      </c>
      <c r="L3223" s="90">
        <f>INDEX(Data!G$2:G$6500,MATCH($A3223,Data!$A$2:$A$6500,0))</f>
        <v>1</v>
      </c>
      <c r="M3223" s="90">
        <f>INDEX(Data!H$2:H$6500,MATCH($A3223,Data!$A$2:$A$6500,0))</f>
        <v>0</v>
      </c>
      <c r="N3223" s="90">
        <f>INDEX(Data!I$2:I$6500,MATCH($A3223,Data!$A$2:$A$6500,0))</f>
        <v>0</v>
      </c>
      <c r="O3223" s="83" t="str">
        <f>INDEX(Data!J$2:J$6500,MATCH($A3223,Data!$A$2:$A$6500,0))</f>
        <v>individuals</v>
      </c>
      <c r="P3223" t="str">
        <f>_xlfn.XLOOKUP(B3223,Table3[RefID],Table3[Citation])</f>
        <v>Kepler (1994)</v>
      </c>
    </row>
    <row r="3224" spans="1:16" x14ac:dyDescent="0.35">
      <c r="A3224" s="68">
        <v>3222</v>
      </c>
      <c r="B3224" s="69">
        <v>183</v>
      </c>
      <c r="C3224" s="69">
        <v>12052</v>
      </c>
      <c r="D3224" s="69">
        <v>3298</v>
      </c>
      <c r="E3224" t="str">
        <f>INDEX(Table5[EEZ],MATCH(C3224,Table5[Colony_ID],0))</f>
        <v>Micronesian Exclusive Economic Zone</v>
      </c>
      <c r="F3224" t="str">
        <f>INDEX(Table5[Corrected Island/Colony Name],MATCH('Full Data'!C3224,Table5[Colony_ID],0))</f>
        <v>Tonuamu</v>
      </c>
      <c r="G3224" t="str">
        <f>INDEX(Table4[Common_Name],MATCH('Full Data'!D3224,Table4[SpcRecID],0))</f>
        <v>Common White Tern</v>
      </c>
      <c r="H3224" s="83" t="str">
        <f>INDEX(Data!E$2:E$6500,MATCH(A3224,Data!$A$2:$A$6500,0))</f>
        <v>Data Deficient</v>
      </c>
      <c r="I3224" s="90">
        <f>INDEX(Data!P$2:P$6500,MATCH(A3224,Data!$A$2:$A$6500,0))</f>
        <v>0</v>
      </c>
      <c r="J3224" s="90">
        <f>INDEX(Data!Q$2:Q$6500,MATCH($A3224,Data!$A$2:$A$6500,0))</f>
        <v>1993</v>
      </c>
      <c r="K3224" s="90">
        <f>INDEX(Data!F$2:F$6500,MATCH($A3224,Data!$A$2:$A$6500,0))</f>
        <v>1</v>
      </c>
      <c r="L3224" s="90">
        <f>INDEX(Data!G$2:G$6500,MATCH($A3224,Data!$A$2:$A$6500,0))</f>
        <v>1</v>
      </c>
      <c r="M3224" s="90">
        <f>INDEX(Data!H$2:H$6500,MATCH($A3224,Data!$A$2:$A$6500,0))</f>
        <v>0</v>
      </c>
      <c r="N3224" s="90">
        <f>INDEX(Data!I$2:I$6500,MATCH($A3224,Data!$A$2:$A$6500,0))</f>
        <v>0</v>
      </c>
      <c r="O3224" s="83" t="str">
        <f>INDEX(Data!J$2:J$6500,MATCH($A3224,Data!$A$2:$A$6500,0))</f>
        <v>individuals</v>
      </c>
      <c r="P3224" t="str">
        <f>_xlfn.XLOOKUP(B3224,Table3[RefID],Table3[Citation])</f>
        <v>Kepler (1994)</v>
      </c>
    </row>
    <row r="3225" spans="1:16" x14ac:dyDescent="0.35">
      <c r="A3225" s="68">
        <v>3223</v>
      </c>
      <c r="B3225" s="69">
        <v>183</v>
      </c>
      <c r="C3225" s="69">
        <v>12054</v>
      </c>
      <c r="D3225" s="69">
        <v>3298</v>
      </c>
      <c r="E3225" t="str">
        <f>INDEX(Table5[EEZ],MATCH(C3225,Table5[Colony_ID],0))</f>
        <v>Micronesian Exclusive Economic Zone</v>
      </c>
      <c r="F3225" t="str">
        <f>INDEX(Table5[Corrected Island/Colony Name],MATCH('Full Data'!C3225,Table5[Colony_ID],0))</f>
        <v>Truk</v>
      </c>
      <c r="G3225" t="str">
        <f>INDEX(Table4[Common_Name],MATCH('Full Data'!D3225,Table4[SpcRecID],0))</f>
        <v>Common White Tern</v>
      </c>
      <c r="H3225" s="83" t="str">
        <f>INDEX(Data!E$2:E$6500,MATCH(A3225,Data!$A$2:$A$6500,0))</f>
        <v>Potential Breeding</v>
      </c>
      <c r="I3225" s="90">
        <f>INDEX(Data!P$2:P$6500,MATCH(A3225,Data!$A$2:$A$6500,0))</f>
        <v>0</v>
      </c>
      <c r="J3225" s="90">
        <f>INDEX(Data!Q$2:Q$6500,MATCH($A3225,Data!$A$2:$A$6500,0))</f>
        <v>1993</v>
      </c>
      <c r="K3225" s="90">
        <f>INDEX(Data!F$2:F$6500,MATCH($A3225,Data!$A$2:$A$6500,0))</f>
        <v>0</v>
      </c>
      <c r="L3225" s="90">
        <f>INDEX(Data!G$2:G$6500,MATCH($A3225,Data!$A$2:$A$6500,0))</f>
        <v>1</v>
      </c>
      <c r="M3225" s="90">
        <f>INDEX(Data!H$2:H$6500,MATCH($A3225,Data!$A$2:$A$6500,0))</f>
        <v>0</v>
      </c>
      <c r="N3225" s="90">
        <f>INDEX(Data!I$2:I$6500,MATCH($A3225,Data!$A$2:$A$6500,0))</f>
        <v>0</v>
      </c>
      <c r="O3225" s="83" t="str">
        <f>INDEX(Data!J$2:J$6500,MATCH($A3225,Data!$A$2:$A$6500,0))</f>
        <v>mature individuals</v>
      </c>
      <c r="P3225" t="str">
        <f>_xlfn.XLOOKUP(B3225,Table3[RefID],Table3[Citation])</f>
        <v>Kepler (1994)</v>
      </c>
    </row>
    <row r="3226" spans="1:16" x14ac:dyDescent="0.35">
      <c r="A3226" s="68">
        <v>3224</v>
      </c>
      <c r="B3226" s="69">
        <v>183</v>
      </c>
      <c r="C3226" s="69">
        <v>12054</v>
      </c>
      <c r="D3226" s="69">
        <v>3298</v>
      </c>
      <c r="E3226" t="str">
        <f>INDEX(Table5[EEZ],MATCH(C3226,Table5[Colony_ID],0))</f>
        <v>Micronesian Exclusive Economic Zone</v>
      </c>
      <c r="F3226" t="str">
        <f>INDEX(Table5[Corrected Island/Colony Name],MATCH('Full Data'!C3226,Table5[Colony_ID],0))</f>
        <v>Truk</v>
      </c>
      <c r="G3226" t="str">
        <f>INDEX(Table4[Common_Name],MATCH('Full Data'!D3226,Table4[SpcRecID],0))</f>
        <v>Common White Tern</v>
      </c>
      <c r="H3226" s="83" t="str">
        <f>INDEX(Data!E$2:E$6500,MATCH(A3226,Data!$A$2:$A$6500,0))</f>
        <v>Potential Breeding</v>
      </c>
      <c r="I3226" s="90">
        <f>INDEX(Data!P$2:P$6500,MATCH(A3226,Data!$A$2:$A$6500,0))</f>
        <v>0</v>
      </c>
      <c r="J3226" s="90">
        <f>INDEX(Data!Q$2:Q$6500,MATCH($A3226,Data!$A$2:$A$6500,0))</f>
        <v>1993</v>
      </c>
      <c r="K3226" s="90">
        <f>INDEX(Data!F$2:F$6500,MATCH($A3226,Data!$A$2:$A$6500,0))</f>
        <v>0</v>
      </c>
      <c r="L3226" s="90">
        <f>INDEX(Data!G$2:G$6500,MATCH($A3226,Data!$A$2:$A$6500,0))</f>
        <v>1</v>
      </c>
      <c r="M3226" s="90">
        <f>INDEX(Data!H$2:H$6500,MATCH($A3226,Data!$A$2:$A$6500,0))</f>
        <v>0</v>
      </c>
      <c r="N3226" s="90">
        <f>INDEX(Data!I$2:I$6500,MATCH($A3226,Data!$A$2:$A$6500,0))</f>
        <v>0</v>
      </c>
      <c r="O3226" s="83" t="str">
        <f>INDEX(Data!J$2:J$6500,MATCH($A3226,Data!$A$2:$A$6500,0))</f>
        <v>mature individuals</v>
      </c>
      <c r="P3226" t="str">
        <f>_xlfn.XLOOKUP(B3226,Table3[RefID],Table3[Citation])</f>
        <v>Kepler (1994)</v>
      </c>
    </row>
    <row r="3227" spans="1:16" x14ac:dyDescent="0.35">
      <c r="A3227" s="68">
        <v>3225</v>
      </c>
      <c r="B3227" s="69">
        <v>183</v>
      </c>
      <c r="C3227" s="69">
        <v>12057</v>
      </c>
      <c r="D3227" s="69">
        <v>3298</v>
      </c>
      <c r="E3227" t="str">
        <f>INDEX(Table5[EEZ],MATCH(C3227,Table5[Colony_ID],0))</f>
        <v>Micronesian Exclusive Economic Zone</v>
      </c>
      <c r="F3227" t="str">
        <f>INDEX(Table5[Corrected Island/Colony Name],MATCH('Full Data'!C3227,Table5[Colony_ID],0))</f>
        <v>Wonei</v>
      </c>
      <c r="G3227" t="str">
        <f>INDEX(Table4[Common_Name],MATCH('Full Data'!D3227,Table4[SpcRecID],0))</f>
        <v>Common White Tern</v>
      </c>
      <c r="H3227" s="83" t="str">
        <f>INDEX(Data!E$2:E$6500,MATCH(A3227,Data!$A$2:$A$6500,0))</f>
        <v>Potential Breeding</v>
      </c>
      <c r="I3227" s="90">
        <f>INDEX(Data!P$2:P$6500,MATCH(A3227,Data!$A$2:$A$6500,0))</f>
        <v>0</v>
      </c>
      <c r="J3227" s="90">
        <f>INDEX(Data!Q$2:Q$6500,MATCH($A3227,Data!$A$2:$A$6500,0))</f>
        <v>1993</v>
      </c>
      <c r="K3227" s="90">
        <f>INDEX(Data!F$2:F$6500,MATCH($A3227,Data!$A$2:$A$6500,0))</f>
        <v>0</v>
      </c>
      <c r="L3227" s="90">
        <f>INDEX(Data!G$2:G$6500,MATCH($A3227,Data!$A$2:$A$6500,0))</f>
        <v>1</v>
      </c>
      <c r="M3227" s="90">
        <f>INDEX(Data!H$2:H$6500,MATCH($A3227,Data!$A$2:$A$6500,0))</f>
        <v>0</v>
      </c>
      <c r="N3227" s="90">
        <f>INDEX(Data!I$2:I$6500,MATCH($A3227,Data!$A$2:$A$6500,0))</f>
        <v>0</v>
      </c>
      <c r="O3227" s="83" t="str">
        <f>INDEX(Data!J$2:J$6500,MATCH($A3227,Data!$A$2:$A$6500,0))</f>
        <v>mature individuals</v>
      </c>
      <c r="P3227" t="str">
        <f>_xlfn.XLOOKUP(B3227,Table3[RefID],Table3[Citation])</f>
        <v>Kepler (1994)</v>
      </c>
    </row>
    <row r="3228" spans="1:16" x14ac:dyDescent="0.35">
      <c r="A3228" s="68">
        <v>3226</v>
      </c>
      <c r="B3228" s="69">
        <v>183</v>
      </c>
      <c r="C3228" s="69">
        <v>12015</v>
      </c>
      <c r="D3228" s="69">
        <v>3263</v>
      </c>
      <c r="E3228" t="str">
        <f>INDEX(Table5[EEZ],MATCH(C3228,Table5[Colony_ID],0))</f>
        <v>Micronesian Exclusive Economic Zone</v>
      </c>
      <c r="F3228" t="str">
        <f>INDEX(Table5[Corrected Island/Colony Name],MATCH('Full Data'!C3228,Table5[Colony_ID],0))</f>
        <v>Edat</v>
      </c>
      <c r="G3228" t="str">
        <f>INDEX(Table4[Common_Name],MATCH('Full Data'!D3228,Table4[SpcRecID],0))</f>
        <v>Greater crested Tern</v>
      </c>
      <c r="H3228" s="83" t="str">
        <f>INDEX(Data!E$2:E$6500,MATCH(A3228,Data!$A$2:$A$6500,0))</f>
        <v>Data Deficient</v>
      </c>
      <c r="I3228" s="90">
        <f>INDEX(Data!P$2:P$6500,MATCH(A3228,Data!$A$2:$A$6500,0))</f>
        <v>0</v>
      </c>
      <c r="J3228" s="90">
        <f>INDEX(Data!Q$2:Q$6500,MATCH($A3228,Data!$A$2:$A$6500,0))</f>
        <v>1993</v>
      </c>
      <c r="K3228" s="90">
        <f>INDEX(Data!F$2:F$6500,MATCH($A3228,Data!$A$2:$A$6500,0))</f>
        <v>2</v>
      </c>
      <c r="L3228" s="90">
        <f>INDEX(Data!G$2:G$6500,MATCH($A3228,Data!$A$2:$A$6500,0))</f>
        <v>2</v>
      </c>
      <c r="M3228" s="90">
        <f>INDEX(Data!H$2:H$6500,MATCH($A3228,Data!$A$2:$A$6500,0))</f>
        <v>0</v>
      </c>
      <c r="N3228" s="90">
        <f>INDEX(Data!I$2:I$6500,MATCH($A3228,Data!$A$2:$A$6500,0))</f>
        <v>0</v>
      </c>
      <c r="O3228" s="83" t="str">
        <f>INDEX(Data!J$2:J$6500,MATCH($A3228,Data!$A$2:$A$6500,0))</f>
        <v>individuals</v>
      </c>
      <c r="P3228" t="str">
        <f>_xlfn.XLOOKUP(B3228,Table3[RefID],Table3[Citation])</f>
        <v>Kepler (1994)</v>
      </c>
    </row>
    <row r="3229" spans="1:16" x14ac:dyDescent="0.35">
      <c r="A3229" s="68">
        <v>3227</v>
      </c>
      <c r="B3229" s="69">
        <v>183</v>
      </c>
      <c r="C3229" s="69">
        <v>12025</v>
      </c>
      <c r="D3229" s="69">
        <v>3263</v>
      </c>
      <c r="E3229" t="str">
        <f>INDEX(Table5[EEZ],MATCH(C3229,Table5[Colony_ID],0))</f>
        <v>Micronesian Exclusive Economic Zone</v>
      </c>
      <c r="F3229" t="str">
        <f>INDEX(Table5[Corrected Island/Colony Name],MATCH('Full Data'!C3229,Table5[Colony_ID],0))</f>
        <v>Fananuwen</v>
      </c>
      <c r="G3229" t="str">
        <f>INDEX(Table4[Common_Name],MATCH('Full Data'!D3229,Table4[SpcRecID],0))</f>
        <v>Greater crested Tern</v>
      </c>
      <c r="H3229" s="83" t="str">
        <f>INDEX(Data!E$2:E$6500,MATCH(A3229,Data!$A$2:$A$6500,0))</f>
        <v>Potential Breeding</v>
      </c>
      <c r="I3229" s="90">
        <f>INDEX(Data!P$2:P$6500,MATCH(A3229,Data!$A$2:$A$6500,0))</f>
        <v>0</v>
      </c>
      <c r="J3229" s="90">
        <f>INDEX(Data!Q$2:Q$6500,MATCH($A3229,Data!$A$2:$A$6500,0))</f>
        <v>1993</v>
      </c>
      <c r="K3229" s="90">
        <f>INDEX(Data!F$2:F$6500,MATCH($A3229,Data!$A$2:$A$6500,0))</f>
        <v>4</v>
      </c>
      <c r="L3229" s="90">
        <f>INDEX(Data!G$2:G$6500,MATCH($A3229,Data!$A$2:$A$6500,0))</f>
        <v>4</v>
      </c>
      <c r="M3229" s="90">
        <f>INDEX(Data!H$2:H$6500,MATCH($A3229,Data!$A$2:$A$6500,0))</f>
        <v>0</v>
      </c>
      <c r="N3229" s="90">
        <f>INDEX(Data!I$2:I$6500,MATCH($A3229,Data!$A$2:$A$6500,0))</f>
        <v>0</v>
      </c>
      <c r="O3229" s="83" t="str">
        <f>INDEX(Data!J$2:J$6500,MATCH($A3229,Data!$A$2:$A$6500,0))</f>
        <v>mature individuals</v>
      </c>
      <c r="P3229" t="str">
        <f>_xlfn.XLOOKUP(B3229,Table3[RefID],Table3[Citation])</f>
        <v>Kepler (1994)</v>
      </c>
    </row>
    <row r="3230" spans="1:16" x14ac:dyDescent="0.35">
      <c r="A3230" s="68">
        <v>3228</v>
      </c>
      <c r="B3230" s="69">
        <v>183</v>
      </c>
      <c r="C3230" s="69">
        <v>12039</v>
      </c>
      <c r="D3230" s="69">
        <v>3263</v>
      </c>
      <c r="E3230" t="str">
        <f>INDEX(Table5[EEZ],MATCH(C3230,Table5[Colony_ID],0))</f>
        <v>Micronesian Exclusive Economic Zone</v>
      </c>
      <c r="F3230" t="str">
        <f>INDEX(Table5[Corrected Island/Colony Name],MATCH('Full Data'!C3230,Table5[Colony_ID],0))</f>
        <v>Otta</v>
      </c>
      <c r="G3230" t="str">
        <f>INDEX(Table4[Common_Name],MATCH('Full Data'!D3230,Table4[SpcRecID],0))</f>
        <v>Greater crested Tern</v>
      </c>
      <c r="H3230" s="83" t="str">
        <f>INDEX(Data!E$2:E$6500,MATCH(A3230,Data!$A$2:$A$6500,0))</f>
        <v>Data Deficient</v>
      </c>
      <c r="I3230" s="90">
        <f>INDEX(Data!P$2:P$6500,MATCH(A3230,Data!$A$2:$A$6500,0))</f>
        <v>0</v>
      </c>
      <c r="J3230" s="90">
        <f>INDEX(Data!Q$2:Q$6500,MATCH($A3230,Data!$A$2:$A$6500,0))</f>
        <v>1993</v>
      </c>
      <c r="K3230" s="90">
        <f>INDEX(Data!F$2:F$6500,MATCH($A3230,Data!$A$2:$A$6500,0))</f>
        <v>1</v>
      </c>
      <c r="L3230" s="90">
        <f>INDEX(Data!G$2:G$6500,MATCH($A3230,Data!$A$2:$A$6500,0))</f>
        <v>1</v>
      </c>
      <c r="M3230" s="90">
        <f>INDEX(Data!H$2:H$6500,MATCH($A3230,Data!$A$2:$A$6500,0))</f>
        <v>0</v>
      </c>
      <c r="N3230" s="90">
        <f>INDEX(Data!I$2:I$6500,MATCH($A3230,Data!$A$2:$A$6500,0))</f>
        <v>0</v>
      </c>
      <c r="O3230" s="83" t="str">
        <f>INDEX(Data!J$2:J$6500,MATCH($A3230,Data!$A$2:$A$6500,0))</f>
        <v>individuals</v>
      </c>
      <c r="P3230" t="str">
        <f>_xlfn.XLOOKUP(B3230,Table3[RefID],Table3[Citation])</f>
        <v>Kepler (1994)</v>
      </c>
    </row>
    <row r="3231" spans="1:16" x14ac:dyDescent="0.35">
      <c r="A3231" s="68">
        <v>3229</v>
      </c>
      <c r="B3231" s="69">
        <v>183</v>
      </c>
      <c r="C3231" s="69">
        <v>12049</v>
      </c>
      <c r="D3231" s="69">
        <v>3263</v>
      </c>
      <c r="E3231" t="str">
        <f>INDEX(Table5[EEZ],MATCH(C3231,Table5[Colony_ID],0))</f>
        <v>Micronesian Exclusive Economic Zone</v>
      </c>
      <c r="F3231" t="str">
        <f>INDEX(Table5[Corrected Island/Colony Name],MATCH('Full Data'!C3231,Table5[Colony_ID],0))</f>
        <v>sandbanks</v>
      </c>
      <c r="G3231" t="str">
        <f>INDEX(Table4[Common_Name],MATCH('Full Data'!D3231,Table4[SpcRecID],0))</f>
        <v>Greater crested Tern</v>
      </c>
      <c r="H3231" s="83" t="str">
        <f>INDEX(Data!E$2:E$6500,MATCH(A3231,Data!$A$2:$A$6500,0))</f>
        <v>Potential Breeding</v>
      </c>
      <c r="I3231" s="90">
        <f>INDEX(Data!P$2:P$6500,MATCH(A3231,Data!$A$2:$A$6500,0))</f>
        <v>0</v>
      </c>
      <c r="J3231" s="90">
        <f>INDEX(Data!Q$2:Q$6500,MATCH($A3231,Data!$A$2:$A$6500,0))</f>
        <v>1993</v>
      </c>
      <c r="K3231" s="90">
        <f>INDEX(Data!F$2:F$6500,MATCH($A3231,Data!$A$2:$A$6500,0))</f>
        <v>25</v>
      </c>
      <c r="L3231" s="90">
        <f>INDEX(Data!G$2:G$6500,MATCH($A3231,Data!$A$2:$A$6500,0))</f>
        <v>25</v>
      </c>
      <c r="M3231" s="90">
        <f>INDEX(Data!H$2:H$6500,MATCH($A3231,Data!$A$2:$A$6500,0))</f>
        <v>0</v>
      </c>
      <c r="N3231" s="90">
        <f>INDEX(Data!I$2:I$6500,MATCH($A3231,Data!$A$2:$A$6500,0))</f>
        <v>0</v>
      </c>
      <c r="O3231" s="83" t="str">
        <f>INDEX(Data!J$2:J$6500,MATCH($A3231,Data!$A$2:$A$6500,0))</f>
        <v>individuals</v>
      </c>
      <c r="P3231" t="str">
        <f>_xlfn.XLOOKUP(B3231,Table3[RefID],Table3[Citation])</f>
        <v>Kepler (1994)</v>
      </c>
    </row>
    <row r="3232" spans="1:16" x14ac:dyDescent="0.35">
      <c r="A3232" s="68">
        <v>3230</v>
      </c>
      <c r="B3232" s="69">
        <v>183</v>
      </c>
      <c r="C3232" s="69">
        <v>12053</v>
      </c>
      <c r="D3232" s="69">
        <v>3263</v>
      </c>
      <c r="E3232" t="str">
        <f>INDEX(Table5[EEZ],MATCH(C3232,Table5[Colony_ID],0))</f>
        <v>Micronesian Exclusive Economic Zone</v>
      </c>
      <c r="F3232" t="str">
        <f>INDEX(Table5[Corrected Island/Colony Name],MATCH('Full Data'!C3232,Table5[Colony_ID],0))</f>
        <v>Torres</v>
      </c>
      <c r="G3232" t="str">
        <f>INDEX(Table4[Common_Name],MATCH('Full Data'!D3232,Table4[SpcRecID],0))</f>
        <v>Greater crested Tern</v>
      </c>
      <c r="H3232" s="83" t="str">
        <f>INDEX(Data!E$2:E$6500,MATCH(A3232,Data!$A$2:$A$6500,0))</f>
        <v>Data Deficient</v>
      </c>
      <c r="I3232" s="90">
        <f>INDEX(Data!P$2:P$6500,MATCH(A3232,Data!$A$2:$A$6500,0))</f>
        <v>0</v>
      </c>
      <c r="J3232" s="90">
        <f>INDEX(Data!Q$2:Q$6500,MATCH($A3232,Data!$A$2:$A$6500,0))</f>
        <v>1993</v>
      </c>
      <c r="K3232" s="90">
        <f>INDEX(Data!F$2:F$6500,MATCH($A3232,Data!$A$2:$A$6500,0))</f>
        <v>1</v>
      </c>
      <c r="L3232" s="90">
        <f>INDEX(Data!G$2:G$6500,MATCH($A3232,Data!$A$2:$A$6500,0))</f>
        <v>1</v>
      </c>
      <c r="M3232" s="90">
        <f>INDEX(Data!H$2:H$6500,MATCH($A3232,Data!$A$2:$A$6500,0))</f>
        <v>0</v>
      </c>
      <c r="N3232" s="90">
        <f>INDEX(Data!I$2:I$6500,MATCH($A3232,Data!$A$2:$A$6500,0))</f>
        <v>0</v>
      </c>
      <c r="O3232" s="83" t="str">
        <f>INDEX(Data!J$2:J$6500,MATCH($A3232,Data!$A$2:$A$6500,0))</f>
        <v>individuals</v>
      </c>
      <c r="P3232" t="str">
        <f>_xlfn.XLOOKUP(B3232,Table3[RefID],Table3[Citation])</f>
        <v>Kepler (1994)</v>
      </c>
    </row>
    <row r="3233" spans="1:16" x14ac:dyDescent="0.35">
      <c r="A3233" s="68">
        <v>3231</v>
      </c>
      <c r="B3233" s="69">
        <v>183</v>
      </c>
      <c r="C3233" s="69">
        <v>12015</v>
      </c>
      <c r="D3233" s="70">
        <v>3845</v>
      </c>
      <c r="E3233" t="str">
        <f>INDEX(Table5[EEZ],MATCH(C3233,Table5[Colony_ID],0))</f>
        <v>Micronesian Exclusive Economic Zone</v>
      </c>
      <c r="F3233" t="str">
        <f>INDEX(Table5[Corrected Island/Colony Name],MATCH('Full Data'!C3233,Table5[Colony_ID],0))</f>
        <v>Edat</v>
      </c>
      <c r="G3233" t="str">
        <f>INDEX(Table4[Common_Name],MATCH('Full Data'!D3233,Table4[SpcRecID],0))</f>
        <v>Great Frigatebird</v>
      </c>
      <c r="H3233" s="83" t="str">
        <f>INDEX(Data!E$2:E$6500,MATCH(A3233,Data!$A$2:$A$6500,0))</f>
        <v>Non-breeding</v>
      </c>
      <c r="I3233" s="90">
        <f>INDEX(Data!P$2:P$6500,MATCH(A3233,Data!$A$2:$A$6500,0))</f>
        <v>0</v>
      </c>
      <c r="J3233" s="90">
        <f>INDEX(Data!Q$2:Q$6500,MATCH($A3233,Data!$A$2:$A$6500,0))</f>
        <v>1993</v>
      </c>
      <c r="K3233" s="90">
        <f>INDEX(Data!F$2:F$6500,MATCH($A3233,Data!$A$2:$A$6500,0))</f>
        <v>1</v>
      </c>
      <c r="L3233" s="90">
        <f>INDEX(Data!G$2:G$6500,MATCH($A3233,Data!$A$2:$A$6500,0))</f>
        <v>1</v>
      </c>
      <c r="M3233" s="90">
        <f>INDEX(Data!H$2:H$6500,MATCH($A3233,Data!$A$2:$A$6500,0))</f>
        <v>0</v>
      </c>
      <c r="N3233" s="90">
        <f>INDEX(Data!I$2:I$6500,MATCH($A3233,Data!$A$2:$A$6500,0))</f>
        <v>0</v>
      </c>
      <c r="O3233" s="83" t="str">
        <f>INDEX(Data!J$2:J$6500,MATCH($A3233,Data!$A$2:$A$6500,0))</f>
        <v>individuals</v>
      </c>
      <c r="P3233" t="str">
        <f>_xlfn.XLOOKUP(B3233,Table3[RefID],Table3[Citation])</f>
        <v>Kepler (1994)</v>
      </c>
    </row>
    <row r="3234" spans="1:16" x14ac:dyDescent="0.35">
      <c r="A3234" s="68">
        <v>3232</v>
      </c>
      <c r="B3234" s="69">
        <v>183</v>
      </c>
      <c r="C3234" s="69">
        <v>12039</v>
      </c>
      <c r="D3234" s="70">
        <v>3845</v>
      </c>
      <c r="E3234" t="str">
        <f>INDEX(Table5[EEZ],MATCH(C3234,Table5[Colony_ID],0))</f>
        <v>Micronesian Exclusive Economic Zone</v>
      </c>
      <c r="F3234" t="str">
        <f>INDEX(Table5[Corrected Island/Colony Name],MATCH('Full Data'!C3234,Table5[Colony_ID],0))</f>
        <v>Otta</v>
      </c>
      <c r="G3234" t="str">
        <f>INDEX(Table4[Common_Name],MATCH('Full Data'!D3234,Table4[SpcRecID],0))</f>
        <v>Great Frigatebird</v>
      </c>
      <c r="H3234" s="83" t="str">
        <f>INDEX(Data!E$2:E$6500,MATCH(A3234,Data!$A$2:$A$6500,0))</f>
        <v>Non-breeding</v>
      </c>
      <c r="I3234" s="90">
        <f>INDEX(Data!P$2:P$6500,MATCH(A3234,Data!$A$2:$A$6500,0))</f>
        <v>0</v>
      </c>
      <c r="J3234" s="90">
        <f>INDEX(Data!Q$2:Q$6500,MATCH($A3234,Data!$A$2:$A$6500,0))</f>
        <v>1993</v>
      </c>
      <c r="K3234" s="90">
        <f>INDEX(Data!F$2:F$6500,MATCH($A3234,Data!$A$2:$A$6500,0))</f>
        <v>3</v>
      </c>
      <c r="L3234" s="90">
        <f>INDEX(Data!G$2:G$6500,MATCH($A3234,Data!$A$2:$A$6500,0))</f>
        <v>3</v>
      </c>
      <c r="M3234" s="90">
        <f>INDEX(Data!H$2:H$6500,MATCH($A3234,Data!$A$2:$A$6500,0))</f>
        <v>0</v>
      </c>
      <c r="N3234" s="90">
        <f>INDEX(Data!I$2:I$6500,MATCH($A3234,Data!$A$2:$A$6500,0))</f>
        <v>0</v>
      </c>
      <c r="O3234" s="83" t="str">
        <f>INDEX(Data!J$2:J$6500,MATCH($A3234,Data!$A$2:$A$6500,0))</f>
        <v>individuals</v>
      </c>
      <c r="P3234" t="str">
        <f>_xlfn.XLOOKUP(B3234,Table3[RefID],Table3[Citation])</f>
        <v>Kepler (1994)</v>
      </c>
    </row>
    <row r="3235" spans="1:16" x14ac:dyDescent="0.35">
      <c r="A3235" s="68">
        <v>3233</v>
      </c>
      <c r="B3235" s="69">
        <v>183</v>
      </c>
      <c r="C3235" s="69">
        <v>12023</v>
      </c>
      <c r="D3235" s="69">
        <v>3650</v>
      </c>
      <c r="E3235" t="str">
        <f>INDEX(Table5[EEZ],MATCH(C3235,Table5[Colony_ID],0))</f>
        <v>Micronesian Exclusive Economic Zone</v>
      </c>
      <c r="F3235" t="str">
        <f>INDEX(Table5[Corrected Island/Colony Name],MATCH('Full Data'!C3235,Table5[Colony_ID],0))</f>
        <v>Fanamar</v>
      </c>
      <c r="G3235" t="str">
        <f>INDEX(Table4[Common_Name],MATCH('Full Data'!D3235,Table4[SpcRecID],0))</f>
        <v>White-tailed Tropicbird</v>
      </c>
      <c r="H3235" s="83" t="str">
        <f>INDEX(Data!E$2:E$6500,MATCH(A3235,Data!$A$2:$A$6500,0))</f>
        <v>Data Deficient</v>
      </c>
      <c r="I3235" s="90">
        <f>INDEX(Data!P$2:P$6500,MATCH(A3235,Data!$A$2:$A$6500,0))</f>
        <v>0</v>
      </c>
      <c r="J3235" s="90">
        <f>INDEX(Data!Q$2:Q$6500,MATCH($A3235,Data!$A$2:$A$6500,0))</f>
        <v>1993</v>
      </c>
      <c r="K3235" s="90">
        <f>INDEX(Data!F$2:F$6500,MATCH($A3235,Data!$A$2:$A$6500,0))</f>
        <v>1</v>
      </c>
      <c r="L3235" s="90">
        <f>INDEX(Data!G$2:G$6500,MATCH($A3235,Data!$A$2:$A$6500,0))</f>
        <v>1</v>
      </c>
      <c r="M3235" s="90">
        <f>INDEX(Data!H$2:H$6500,MATCH($A3235,Data!$A$2:$A$6500,0))</f>
        <v>0</v>
      </c>
      <c r="N3235" s="90">
        <f>INDEX(Data!I$2:I$6500,MATCH($A3235,Data!$A$2:$A$6500,0))</f>
        <v>0</v>
      </c>
      <c r="O3235" s="83" t="str">
        <f>INDEX(Data!J$2:J$6500,MATCH($A3235,Data!$A$2:$A$6500,0))</f>
        <v>individuals</v>
      </c>
      <c r="P3235" t="str">
        <f>_xlfn.XLOOKUP(B3235,Table3[RefID],Table3[Citation])</f>
        <v>Kepler (1994)</v>
      </c>
    </row>
    <row r="3236" spans="1:16" x14ac:dyDescent="0.35">
      <c r="A3236" s="68">
        <v>3234</v>
      </c>
      <c r="B3236" s="69">
        <v>184</v>
      </c>
      <c r="C3236" s="69">
        <v>10001</v>
      </c>
      <c r="D3236" s="69">
        <v>3295</v>
      </c>
      <c r="E3236" t="str">
        <f>INDEX(Table5[EEZ],MATCH(C3236,Table5[Colony_ID],0))</f>
        <v>Line Group Exclusive Economic Zone</v>
      </c>
      <c r="F3236" t="str">
        <f>INDEX(Table5[Corrected Island/Colony Name],MATCH('Full Data'!C3236,Table5[Colony_ID],0))</f>
        <v>Caroline Atoll</v>
      </c>
      <c r="G3236" t="str">
        <f>INDEX(Table4[Common_Name],MATCH('Full Data'!D3236,Table4[SpcRecID],0))</f>
        <v>Black Noddy</v>
      </c>
      <c r="H3236" s="83" t="str">
        <f>INDEX(Data!E$2:E$6500,MATCH(A3236,Data!$A$2:$A$6500,0))</f>
        <v>Confirmed</v>
      </c>
      <c r="I3236" s="90">
        <f>INDEX(Data!P$2:P$6500,MATCH(A3236,Data!$A$2:$A$6500,0))</f>
        <v>1984</v>
      </c>
      <c r="J3236" s="90">
        <f>INDEX(Data!Q$2:Q$6500,MATCH($A3236,Data!$A$2:$A$6500,0))</f>
        <v>1988</v>
      </c>
      <c r="K3236" s="90">
        <f>INDEX(Data!F$2:F$6500,MATCH($A3236,Data!$A$2:$A$6500,0))</f>
        <v>8392</v>
      </c>
      <c r="L3236" s="90">
        <f>INDEX(Data!G$2:G$6500,MATCH($A3236,Data!$A$2:$A$6500,0))</f>
        <v>8392</v>
      </c>
      <c r="M3236" s="90">
        <f>INDEX(Data!H$2:H$6500,MATCH($A3236,Data!$A$2:$A$6500,0))</f>
        <v>0</v>
      </c>
      <c r="N3236" s="90">
        <f>INDEX(Data!I$2:I$6500,MATCH($A3236,Data!$A$2:$A$6500,0))</f>
        <v>0</v>
      </c>
      <c r="O3236" s="83" t="str">
        <f>INDEX(Data!J$2:J$6500,MATCH($A3236,Data!$A$2:$A$6500,0))</f>
        <v>breeding pairs</v>
      </c>
      <c r="P3236" t="str">
        <f>_xlfn.XLOOKUP(B3236,Table3[RefID],Table3[Citation])</f>
        <v>Kepler et al (1994)</v>
      </c>
    </row>
    <row r="3237" spans="1:16" x14ac:dyDescent="0.35">
      <c r="A3237" s="68">
        <v>3235</v>
      </c>
      <c r="B3237" s="69">
        <v>184</v>
      </c>
      <c r="C3237" s="69">
        <v>10002</v>
      </c>
      <c r="D3237" s="69">
        <v>3295</v>
      </c>
      <c r="E3237" t="str">
        <f>INDEX(Table5[EEZ],MATCH(C3237,Table5[Colony_ID],0))</f>
        <v>Line Group Exclusive Economic Zone</v>
      </c>
      <c r="F3237" t="str">
        <f>INDEX(Table5[Corrected Island/Colony Name],MATCH('Full Data'!C3237,Table5[Colony_ID],0))</f>
        <v>Central Leeward Islets</v>
      </c>
      <c r="G3237" t="str">
        <f>INDEX(Table4[Common_Name],MATCH('Full Data'!D3237,Table4[SpcRecID],0))</f>
        <v>Black Noddy</v>
      </c>
      <c r="H3237" s="83" t="str">
        <f>INDEX(Data!E$2:E$6500,MATCH(A3237,Data!$A$2:$A$6500,0))</f>
        <v>Confirmed</v>
      </c>
      <c r="I3237" s="90">
        <f>INDEX(Data!P$2:P$6500,MATCH(A3237,Data!$A$2:$A$6500,0))</f>
        <v>1983</v>
      </c>
      <c r="J3237" s="90">
        <f>INDEX(Data!Q$2:Q$6500,MATCH($A3237,Data!$A$2:$A$6500,0))</f>
        <v>1988</v>
      </c>
      <c r="K3237" s="90">
        <f>INDEX(Data!F$2:F$6500,MATCH($A3237,Data!$A$2:$A$6500,0))</f>
        <v>812</v>
      </c>
      <c r="L3237" s="90">
        <f>INDEX(Data!G$2:G$6500,MATCH($A3237,Data!$A$2:$A$6500,0))</f>
        <v>812</v>
      </c>
      <c r="M3237" s="90">
        <f>INDEX(Data!H$2:H$6500,MATCH($A3237,Data!$A$2:$A$6500,0))</f>
        <v>0</v>
      </c>
      <c r="N3237" s="90">
        <f>INDEX(Data!I$2:I$6500,MATCH($A3237,Data!$A$2:$A$6500,0))</f>
        <v>0</v>
      </c>
      <c r="O3237" s="83" t="str">
        <f>INDEX(Data!J$2:J$6500,MATCH($A3237,Data!$A$2:$A$6500,0))</f>
        <v>breeding pairs</v>
      </c>
      <c r="P3237" t="str">
        <f>_xlfn.XLOOKUP(B3237,Table3[RefID],Table3[Citation])</f>
        <v>Kepler et al (1994)</v>
      </c>
    </row>
    <row r="3238" spans="1:16" x14ac:dyDescent="0.35">
      <c r="A3238" s="68">
        <v>3236</v>
      </c>
      <c r="B3238" s="69">
        <v>184</v>
      </c>
      <c r="C3238" s="69">
        <v>10003</v>
      </c>
      <c r="D3238" s="69">
        <v>3295</v>
      </c>
      <c r="E3238" t="str">
        <f>INDEX(Table5[EEZ],MATCH(C3238,Table5[Colony_ID],0))</f>
        <v>Line Group Exclusive Economic Zone</v>
      </c>
      <c r="F3238" t="str">
        <f>INDEX(Table5[Corrected Island/Colony Name],MATCH('Full Data'!C3238,Table5[Colony_ID],0))</f>
        <v>Long Island</v>
      </c>
      <c r="G3238" t="str">
        <f>INDEX(Table4[Common_Name],MATCH('Full Data'!D3238,Table4[SpcRecID],0))</f>
        <v>Black Noddy</v>
      </c>
      <c r="H3238" s="83" t="str">
        <f>INDEX(Data!E$2:E$6500,MATCH(A3238,Data!$A$2:$A$6500,0))</f>
        <v>confirmed</v>
      </c>
      <c r="I3238" s="90">
        <f>INDEX(Data!P$2:P$6500,MATCH(A3238,Data!$A$2:$A$6500,0))</f>
        <v>1993</v>
      </c>
      <c r="J3238" s="90">
        <f>INDEX(Data!Q$2:Q$6500,MATCH($A3238,Data!$A$2:$A$6500,0))</f>
        <v>1988</v>
      </c>
      <c r="K3238" s="90">
        <f>INDEX(Data!F$2:F$6500,MATCH($A3238,Data!$A$2:$A$6500,0))</f>
        <v>986</v>
      </c>
      <c r="L3238" s="90">
        <f>INDEX(Data!G$2:G$6500,MATCH($A3238,Data!$A$2:$A$6500,0))</f>
        <v>986</v>
      </c>
      <c r="M3238" s="90">
        <f>INDEX(Data!H$2:H$6500,MATCH($A3238,Data!$A$2:$A$6500,0))</f>
        <v>0</v>
      </c>
      <c r="N3238" s="90">
        <f>INDEX(Data!I$2:I$6500,MATCH($A3238,Data!$A$2:$A$6500,0))</f>
        <v>0</v>
      </c>
      <c r="O3238" s="83" t="str">
        <f>INDEX(Data!J$2:J$6500,MATCH($A3238,Data!$A$2:$A$6500,0))</f>
        <v>breeding pairs</v>
      </c>
      <c r="P3238" t="str">
        <f>_xlfn.XLOOKUP(B3238,Table3[RefID],Table3[Citation])</f>
        <v>Kepler et al (1994)</v>
      </c>
    </row>
    <row r="3239" spans="1:16" x14ac:dyDescent="0.35">
      <c r="A3239" s="68">
        <v>3237</v>
      </c>
      <c r="B3239" s="69">
        <v>184</v>
      </c>
      <c r="C3239" s="69">
        <v>10004</v>
      </c>
      <c r="D3239" s="69">
        <v>3295</v>
      </c>
      <c r="E3239" t="str">
        <f>INDEX(Table5[EEZ],MATCH(C3239,Table5[Colony_ID],0))</f>
        <v>Line Group Exclusive Economic Zone</v>
      </c>
      <c r="F3239" t="str">
        <f>INDEX(Table5[Corrected Island/Colony Name],MATCH('Full Data'!C3239,Table5[Colony_ID],0))</f>
        <v>Nake Island</v>
      </c>
      <c r="G3239" t="str">
        <f>INDEX(Table4[Common_Name],MATCH('Full Data'!D3239,Table4[SpcRecID],0))</f>
        <v>Black Noddy</v>
      </c>
      <c r="H3239" s="83" t="str">
        <f>INDEX(Data!E$2:E$6500,MATCH(A3239,Data!$A$2:$A$6500,0))</f>
        <v>Confirmed</v>
      </c>
      <c r="I3239" s="90">
        <f>INDEX(Data!P$2:P$6500,MATCH(A3239,Data!$A$2:$A$6500,0))</f>
        <v>1994</v>
      </c>
      <c r="J3239" s="90">
        <f>INDEX(Data!Q$2:Q$6500,MATCH($A3239,Data!$A$2:$A$6500,0))</f>
        <v>1988</v>
      </c>
      <c r="K3239" s="90">
        <f>INDEX(Data!F$2:F$6500,MATCH($A3239,Data!$A$2:$A$6500,0))</f>
        <v>814</v>
      </c>
      <c r="L3239" s="90">
        <f>INDEX(Data!G$2:G$6500,MATCH($A3239,Data!$A$2:$A$6500,0))</f>
        <v>814</v>
      </c>
      <c r="M3239" s="90">
        <f>INDEX(Data!H$2:H$6500,MATCH($A3239,Data!$A$2:$A$6500,0))</f>
        <v>0</v>
      </c>
      <c r="N3239" s="90">
        <f>INDEX(Data!I$2:I$6500,MATCH($A3239,Data!$A$2:$A$6500,0))</f>
        <v>0</v>
      </c>
      <c r="O3239" s="83" t="str">
        <f>INDEX(Data!J$2:J$6500,MATCH($A3239,Data!$A$2:$A$6500,0))</f>
        <v>breeding pairs</v>
      </c>
      <c r="P3239" t="str">
        <f>_xlfn.XLOOKUP(B3239,Table3[RefID],Table3[Citation])</f>
        <v>Kepler et al (1994)</v>
      </c>
    </row>
    <row r="3240" spans="1:16" x14ac:dyDescent="0.35">
      <c r="A3240" s="68">
        <v>3238</v>
      </c>
      <c r="B3240" s="69">
        <v>184</v>
      </c>
      <c r="C3240" s="69">
        <v>10005</v>
      </c>
      <c r="D3240" s="69">
        <v>3295</v>
      </c>
      <c r="E3240" t="str">
        <f>INDEX(Table5[EEZ],MATCH(C3240,Table5[Colony_ID],0))</f>
        <v>Line Group Exclusive Economic Zone</v>
      </c>
      <c r="F3240" t="str">
        <f>INDEX(Table5[Corrected Island/Colony Name],MATCH('Full Data'!C3240,Table5[Colony_ID],0))</f>
        <v>Pig Islet</v>
      </c>
      <c r="G3240" t="str">
        <f>INDEX(Table4[Common_Name],MATCH('Full Data'!D3240,Table4[SpcRecID],0))</f>
        <v>Black Noddy</v>
      </c>
      <c r="H3240" s="83" t="str">
        <f>INDEX(Data!E$2:E$6500,MATCH(A3240,Data!$A$2:$A$6500,0))</f>
        <v>Confirmed</v>
      </c>
      <c r="I3240" s="90">
        <f>INDEX(Data!P$2:P$6500,MATCH(A3240,Data!$A$2:$A$6500,0))</f>
        <v>1984</v>
      </c>
      <c r="J3240" s="90">
        <f>INDEX(Data!Q$2:Q$6500,MATCH($A3240,Data!$A$2:$A$6500,0))</f>
        <v>1988</v>
      </c>
      <c r="K3240" s="90">
        <f>INDEX(Data!F$2:F$6500,MATCH($A3240,Data!$A$2:$A$6500,0))</f>
        <v>5744</v>
      </c>
      <c r="L3240" s="90">
        <f>INDEX(Data!G$2:G$6500,MATCH($A3240,Data!$A$2:$A$6500,0))</f>
        <v>5744</v>
      </c>
      <c r="M3240" s="90">
        <f>INDEX(Data!H$2:H$6500,MATCH($A3240,Data!$A$2:$A$6500,0))</f>
        <v>0</v>
      </c>
      <c r="N3240" s="90">
        <f>INDEX(Data!I$2:I$6500,MATCH($A3240,Data!$A$2:$A$6500,0))</f>
        <v>0</v>
      </c>
      <c r="O3240" s="83" t="str">
        <f>INDEX(Data!J$2:J$6500,MATCH($A3240,Data!$A$2:$A$6500,0))</f>
        <v>breeding pairs</v>
      </c>
      <c r="P3240" t="str">
        <f>_xlfn.XLOOKUP(B3240,Table3[RefID],Table3[Citation])</f>
        <v>Kepler et al (1994)</v>
      </c>
    </row>
    <row r="3241" spans="1:16" x14ac:dyDescent="0.35">
      <c r="A3241" s="68">
        <v>3239</v>
      </c>
      <c r="B3241" s="69">
        <v>184</v>
      </c>
      <c r="C3241" s="69">
        <v>10007</v>
      </c>
      <c r="D3241" s="69">
        <v>3295</v>
      </c>
      <c r="E3241" t="str">
        <f>INDEX(Table5[EEZ],MATCH(C3241,Table5[Colony_ID],0))</f>
        <v>Line Group Exclusive Economic Zone</v>
      </c>
      <c r="F3241" t="str">
        <f>INDEX(Table5[Corrected Island/Colony Name],MATCH('Full Data'!C3241,Table5[Colony_ID],0))</f>
        <v>South Nake Islets</v>
      </c>
      <c r="G3241" t="str">
        <f>INDEX(Table4[Common_Name],MATCH('Full Data'!D3241,Table4[SpcRecID],0))</f>
        <v>Black Noddy</v>
      </c>
      <c r="H3241" s="83" t="str">
        <f>INDEX(Data!E$2:E$6500,MATCH(A3241,Data!$A$2:$A$6500,0))</f>
        <v>Confirmed</v>
      </c>
      <c r="I3241" s="90">
        <f>INDEX(Data!P$2:P$6500,MATCH(A3241,Data!$A$2:$A$6500,0))</f>
        <v>1994</v>
      </c>
      <c r="J3241" s="90">
        <f>INDEX(Data!Q$2:Q$6500,MATCH($A3241,Data!$A$2:$A$6500,0))</f>
        <v>1988</v>
      </c>
      <c r="K3241" s="90">
        <f>INDEX(Data!F$2:F$6500,MATCH($A3241,Data!$A$2:$A$6500,0))</f>
        <v>44</v>
      </c>
      <c r="L3241" s="90">
        <f>INDEX(Data!G$2:G$6500,MATCH($A3241,Data!$A$2:$A$6500,0))</f>
        <v>44</v>
      </c>
      <c r="M3241" s="90">
        <f>INDEX(Data!H$2:H$6500,MATCH($A3241,Data!$A$2:$A$6500,0))</f>
        <v>0</v>
      </c>
      <c r="N3241" s="90">
        <f>INDEX(Data!I$2:I$6500,MATCH($A3241,Data!$A$2:$A$6500,0))</f>
        <v>0</v>
      </c>
      <c r="O3241" s="83" t="str">
        <f>INDEX(Data!J$2:J$6500,MATCH($A3241,Data!$A$2:$A$6500,0))</f>
        <v>breeding pairs</v>
      </c>
      <c r="P3241" t="str">
        <f>_xlfn.XLOOKUP(B3241,Table3[RefID],Table3[Citation])</f>
        <v>Kepler et al (1994)</v>
      </c>
    </row>
    <row r="3242" spans="1:16" x14ac:dyDescent="0.35">
      <c r="A3242" s="68">
        <v>3240</v>
      </c>
      <c r="B3242" s="69">
        <v>184</v>
      </c>
      <c r="C3242" s="69">
        <v>10008</v>
      </c>
      <c r="D3242" s="69">
        <v>3295</v>
      </c>
      <c r="E3242" t="str">
        <f>INDEX(Table5[EEZ],MATCH(C3242,Table5[Colony_ID],0))</f>
        <v>Line Group Exclusive Economic Zone</v>
      </c>
      <c r="F3242" t="str">
        <f>INDEX(Table5[Corrected Island/Colony Name],MATCH('Full Data'!C3242,Table5[Colony_ID],0))</f>
        <v>Southern Leeward Islets</v>
      </c>
      <c r="G3242" t="str">
        <f>INDEX(Table4[Common_Name],MATCH('Full Data'!D3242,Table4[SpcRecID],0))</f>
        <v>Black Noddy</v>
      </c>
      <c r="H3242" s="83" t="str">
        <f>INDEX(Data!E$2:E$6500,MATCH(A3242,Data!$A$2:$A$6500,0))</f>
        <v>Confirmed</v>
      </c>
      <c r="I3242" s="90">
        <f>INDEX(Data!P$2:P$6500,MATCH(A3242,Data!$A$2:$A$6500,0))</f>
        <v>1983</v>
      </c>
      <c r="J3242" s="90">
        <f>INDEX(Data!Q$2:Q$6500,MATCH($A3242,Data!$A$2:$A$6500,0))</f>
        <v>1988</v>
      </c>
      <c r="K3242" s="90">
        <f>INDEX(Data!F$2:F$6500,MATCH($A3242,Data!$A$2:$A$6500,0))</f>
        <v>2</v>
      </c>
      <c r="L3242" s="90">
        <f>INDEX(Data!G$2:G$6500,MATCH($A3242,Data!$A$2:$A$6500,0))</f>
        <v>2</v>
      </c>
      <c r="M3242" s="90">
        <f>INDEX(Data!H$2:H$6500,MATCH($A3242,Data!$A$2:$A$6500,0))</f>
        <v>0</v>
      </c>
      <c r="N3242" s="90">
        <f>INDEX(Data!I$2:I$6500,MATCH($A3242,Data!$A$2:$A$6500,0))</f>
        <v>0</v>
      </c>
      <c r="O3242" s="83" t="str">
        <f>INDEX(Data!J$2:J$6500,MATCH($A3242,Data!$A$2:$A$6500,0))</f>
        <v>breeding pairs</v>
      </c>
      <c r="P3242" t="str">
        <f>_xlfn.XLOOKUP(B3242,Table3[RefID],Table3[Citation])</f>
        <v>Kepler et al (1994)</v>
      </c>
    </row>
    <row r="3243" spans="1:16" x14ac:dyDescent="0.35">
      <c r="A3243" s="68">
        <v>3241</v>
      </c>
      <c r="B3243" s="69">
        <v>184</v>
      </c>
      <c r="C3243" s="69">
        <v>10001</v>
      </c>
      <c r="D3243" s="69">
        <v>3659</v>
      </c>
      <c r="E3243" t="str">
        <f>INDEX(Table5[EEZ],MATCH(C3243,Table5[Colony_ID],0))</f>
        <v>Line Group Exclusive Economic Zone</v>
      </c>
      <c r="F3243" t="str">
        <f>INDEX(Table5[Corrected Island/Colony Name],MATCH('Full Data'!C3243,Table5[Colony_ID],0))</f>
        <v>Caroline Atoll</v>
      </c>
      <c r="G3243" t="str">
        <f>INDEX(Table4[Common_Name],MATCH('Full Data'!D3243,Table4[SpcRecID],0))</f>
        <v>Brown Booby</v>
      </c>
      <c r="H3243" s="83" t="str">
        <f>INDEX(Data!E$2:E$6500,MATCH(A3243,Data!$A$2:$A$6500,0))</f>
        <v>Confirmed</v>
      </c>
      <c r="I3243" s="90">
        <f>INDEX(Data!P$2:P$6500,MATCH(A3243,Data!$A$2:$A$6500,0))</f>
        <v>1988</v>
      </c>
      <c r="J3243" s="90">
        <f>INDEX(Data!Q$2:Q$6500,MATCH($A3243,Data!$A$2:$A$6500,0))</f>
        <v>1988</v>
      </c>
      <c r="K3243" s="90">
        <f>INDEX(Data!F$2:F$6500,MATCH($A3243,Data!$A$2:$A$6500,0))</f>
        <v>15</v>
      </c>
      <c r="L3243" s="90">
        <f>INDEX(Data!G$2:G$6500,MATCH($A3243,Data!$A$2:$A$6500,0))</f>
        <v>15</v>
      </c>
      <c r="M3243" s="90">
        <f>INDEX(Data!H$2:H$6500,MATCH($A3243,Data!$A$2:$A$6500,0))</f>
        <v>0</v>
      </c>
      <c r="N3243" s="90">
        <f>INDEX(Data!I$2:I$6500,MATCH($A3243,Data!$A$2:$A$6500,0))</f>
        <v>0</v>
      </c>
      <c r="O3243" s="83" t="str">
        <f>INDEX(Data!J$2:J$6500,MATCH($A3243,Data!$A$2:$A$6500,0))</f>
        <v>breeding pairs</v>
      </c>
      <c r="P3243" t="str">
        <f>_xlfn.XLOOKUP(B3243,Table3[RefID],Table3[Citation])</f>
        <v>Kepler et al (1994)</v>
      </c>
    </row>
    <row r="3244" spans="1:16" x14ac:dyDescent="0.35">
      <c r="A3244" s="68">
        <v>3242</v>
      </c>
      <c r="B3244" s="69">
        <v>184</v>
      </c>
      <c r="C3244" s="69">
        <v>10003</v>
      </c>
      <c r="D3244" s="69">
        <v>3659</v>
      </c>
      <c r="E3244" t="str">
        <f>INDEX(Table5[EEZ],MATCH(C3244,Table5[Colony_ID],0))</f>
        <v>Line Group Exclusive Economic Zone</v>
      </c>
      <c r="F3244" t="str">
        <f>INDEX(Table5[Corrected Island/Colony Name],MATCH('Full Data'!C3244,Table5[Colony_ID],0))</f>
        <v>Long Island</v>
      </c>
      <c r="G3244" t="str">
        <f>INDEX(Table4[Common_Name],MATCH('Full Data'!D3244,Table4[SpcRecID],0))</f>
        <v>Brown Booby</v>
      </c>
      <c r="H3244" s="83" t="str">
        <f>INDEX(Data!E$2:E$6500,MATCH(A3244,Data!$A$2:$A$6500,0))</f>
        <v>confirmed</v>
      </c>
      <c r="I3244" s="90">
        <f>INDEX(Data!P$2:P$6500,MATCH(A3244,Data!$A$2:$A$6500,0))</f>
        <v>1988</v>
      </c>
      <c r="J3244" s="90">
        <f>INDEX(Data!Q$2:Q$6500,MATCH($A3244,Data!$A$2:$A$6500,0))</f>
        <v>1988</v>
      </c>
      <c r="K3244" s="90">
        <f>INDEX(Data!F$2:F$6500,MATCH($A3244,Data!$A$2:$A$6500,0))</f>
        <v>12</v>
      </c>
      <c r="L3244" s="90">
        <f>INDEX(Data!G$2:G$6500,MATCH($A3244,Data!$A$2:$A$6500,0))</f>
        <v>12</v>
      </c>
      <c r="M3244" s="90">
        <f>INDEX(Data!H$2:H$6500,MATCH($A3244,Data!$A$2:$A$6500,0))</f>
        <v>0</v>
      </c>
      <c r="N3244" s="90">
        <f>INDEX(Data!I$2:I$6500,MATCH($A3244,Data!$A$2:$A$6500,0))</f>
        <v>0</v>
      </c>
      <c r="O3244" s="83" t="str">
        <f>INDEX(Data!J$2:J$6500,MATCH($A3244,Data!$A$2:$A$6500,0))</f>
        <v>breeding pairs</v>
      </c>
      <c r="P3244" t="str">
        <f>_xlfn.XLOOKUP(B3244,Table3[RefID],Table3[Citation])</f>
        <v>Kepler et al (1994)</v>
      </c>
    </row>
    <row r="3245" spans="1:16" x14ac:dyDescent="0.35">
      <c r="A3245" s="68">
        <v>3243</v>
      </c>
      <c r="B3245" s="69">
        <v>184</v>
      </c>
      <c r="C3245" s="69">
        <v>10004</v>
      </c>
      <c r="D3245" s="69">
        <v>3659</v>
      </c>
      <c r="E3245" t="str">
        <f>INDEX(Table5[EEZ],MATCH(C3245,Table5[Colony_ID],0))</f>
        <v>Line Group Exclusive Economic Zone</v>
      </c>
      <c r="F3245" t="str">
        <f>INDEX(Table5[Corrected Island/Colony Name],MATCH('Full Data'!C3245,Table5[Colony_ID],0))</f>
        <v>Nake Island</v>
      </c>
      <c r="G3245" t="str">
        <f>INDEX(Table4[Common_Name],MATCH('Full Data'!D3245,Table4[SpcRecID],0))</f>
        <v>Brown Booby</v>
      </c>
      <c r="H3245" s="83" t="str">
        <f>INDEX(Data!E$2:E$6500,MATCH(A3245,Data!$A$2:$A$6500,0))</f>
        <v>Confirmed</v>
      </c>
      <c r="I3245" s="90">
        <f>INDEX(Data!P$2:P$6500,MATCH(A3245,Data!$A$2:$A$6500,0))</f>
        <v>1988</v>
      </c>
      <c r="J3245" s="90">
        <f>INDEX(Data!Q$2:Q$6500,MATCH($A3245,Data!$A$2:$A$6500,0))</f>
        <v>1988</v>
      </c>
      <c r="K3245" s="90">
        <f>INDEX(Data!F$2:F$6500,MATCH($A3245,Data!$A$2:$A$6500,0))</f>
        <v>1</v>
      </c>
      <c r="L3245" s="90">
        <f>INDEX(Data!G$2:G$6500,MATCH($A3245,Data!$A$2:$A$6500,0))</f>
        <v>1</v>
      </c>
      <c r="M3245" s="90">
        <f>INDEX(Data!H$2:H$6500,MATCH($A3245,Data!$A$2:$A$6500,0))</f>
        <v>0</v>
      </c>
      <c r="N3245" s="90">
        <f>INDEX(Data!I$2:I$6500,MATCH($A3245,Data!$A$2:$A$6500,0))</f>
        <v>0</v>
      </c>
      <c r="O3245" s="83" t="str">
        <f>INDEX(Data!J$2:J$6500,MATCH($A3245,Data!$A$2:$A$6500,0))</f>
        <v>breeding pairs</v>
      </c>
      <c r="P3245" t="str">
        <f>_xlfn.XLOOKUP(B3245,Table3[RefID],Table3[Citation])</f>
        <v>Kepler et al (1994)</v>
      </c>
    </row>
    <row r="3246" spans="1:16" x14ac:dyDescent="0.35">
      <c r="A3246" s="68">
        <v>3244</v>
      </c>
      <c r="B3246" s="69">
        <v>184</v>
      </c>
      <c r="C3246" s="69">
        <v>10007</v>
      </c>
      <c r="D3246" s="69">
        <v>3659</v>
      </c>
      <c r="E3246" t="str">
        <f>INDEX(Table5[EEZ],MATCH(C3246,Table5[Colony_ID],0))</f>
        <v>Line Group Exclusive Economic Zone</v>
      </c>
      <c r="F3246" t="str">
        <f>INDEX(Table5[Corrected Island/Colony Name],MATCH('Full Data'!C3246,Table5[Colony_ID],0))</f>
        <v>South Nake Islets</v>
      </c>
      <c r="G3246" t="str">
        <f>INDEX(Table4[Common_Name],MATCH('Full Data'!D3246,Table4[SpcRecID],0))</f>
        <v>Brown Booby</v>
      </c>
      <c r="H3246" s="83" t="str">
        <f>INDEX(Data!E$2:E$6500,MATCH(A3246,Data!$A$2:$A$6500,0))</f>
        <v>Confirmed</v>
      </c>
      <c r="I3246" s="90">
        <f>INDEX(Data!P$2:P$6500,MATCH(A3246,Data!$A$2:$A$6500,0))</f>
        <v>1988</v>
      </c>
      <c r="J3246" s="90">
        <f>INDEX(Data!Q$2:Q$6500,MATCH($A3246,Data!$A$2:$A$6500,0))</f>
        <v>1988</v>
      </c>
      <c r="K3246" s="90">
        <f>INDEX(Data!F$2:F$6500,MATCH($A3246,Data!$A$2:$A$6500,0))</f>
        <v>1</v>
      </c>
      <c r="L3246" s="90">
        <f>INDEX(Data!G$2:G$6500,MATCH($A3246,Data!$A$2:$A$6500,0))</f>
        <v>1</v>
      </c>
      <c r="M3246" s="90">
        <f>INDEX(Data!H$2:H$6500,MATCH($A3246,Data!$A$2:$A$6500,0))</f>
        <v>0</v>
      </c>
      <c r="N3246" s="90">
        <f>INDEX(Data!I$2:I$6500,MATCH($A3246,Data!$A$2:$A$6500,0))</f>
        <v>0</v>
      </c>
      <c r="O3246" s="83" t="str">
        <f>INDEX(Data!J$2:J$6500,MATCH($A3246,Data!$A$2:$A$6500,0))</f>
        <v>breeding pairs</v>
      </c>
      <c r="P3246" t="str">
        <f>_xlfn.XLOOKUP(B3246,Table3[RefID],Table3[Citation])</f>
        <v>Kepler et al (1994)</v>
      </c>
    </row>
    <row r="3247" spans="1:16" x14ac:dyDescent="0.35">
      <c r="A3247" s="68">
        <v>3245</v>
      </c>
      <c r="B3247" s="69">
        <v>184</v>
      </c>
      <c r="C3247" s="69">
        <v>10010</v>
      </c>
      <c r="D3247" s="69">
        <v>3659</v>
      </c>
      <c r="E3247" t="str">
        <f>INDEX(Table5[EEZ],MATCH(C3247,Table5[Colony_ID],0))</f>
        <v>Line Group Exclusive Economic Zone</v>
      </c>
      <c r="F3247" t="str">
        <f>INDEX(Table5[Corrected Island/Colony Name],MATCH('Full Data'!C3247,Table5[Colony_ID],0))</f>
        <v>Windward Islets</v>
      </c>
      <c r="G3247" t="str">
        <f>INDEX(Table4[Common_Name],MATCH('Full Data'!D3247,Table4[SpcRecID],0))</f>
        <v>Brown Booby</v>
      </c>
      <c r="H3247" s="83" t="str">
        <f>INDEX(Data!E$2:E$6500,MATCH(A3247,Data!$A$2:$A$6500,0))</f>
        <v>Confirmed</v>
      </c>
      <c r="I3247" s="90">
        <f>INDEX(Data!P$2:P$6500,MATCH(A3247,Data!$A$2:$A$6500,0))</f>
        <v>1988</v>
      </c>
      <c r="J3247" s="90">
        <f>INDEX(Data!Q$2:Q$6500,MATCH($A3247,Data!$A$2:$A$6500,0))</f>
        <v>1988</v>
      </c>
      <c r="K3247" s="90">
        <f>INDEX(Data!F$2:F$6500,MATCH($A3247,Data!$A$2:$A$6500,0))</f>
        <v>1</v>
      </c>
      <c r="L3247" s="90">
        <f>INDEX(Data!G$2:G$6500,MATCH($A3247,Data!$A$2:$A$6500,0))</f>
        <v>1</v>
      </c>
      <c r="M3247" s="90">
        <f>INDEX(Data!H$2:H$6500,MATCH($A3247,Data!$A$2:$A$6500,0))</f>
        <v>0</v>
      </c>
      <c r="N3247" s="90">
        <f>INDEX(Data!I$2:I$6500,MATCH($A3247,Data!$A$2:$A$6500,0))</f>
        <v>0</v>
      </c>
      <c r="O3247" s="83" t="str">
        <f>INDEX(Data!J$2:J$6500,MATCH($A3247,Data!$A$2:$A$6500,0))</f>
        <v>breeding pairs</v>
      </c>
      <c r="P3247" t="str">
        <f>_xlfn.XLOOKUP(B3247,Table3[RefID],Table3[Citation])</f>
        <v>Kepler et al (1994)</v>
      </c>
    </row>
    <row r="3248" spans="1:16" x14ac:dyDescent="0.35">
      <c r="A3248" s="68">
        <v>3246</v>
      </c>
      <c r="B3248" s="69">
        <v>184</v>
      </c>
      <c r="C3248" s="69">
        <v>10001</v>
      </c>
      <c r="D3248" s="69">
        <v>3294</v>
      </c>
      <c r="E3248" t="str">
        <f>INDEX(Table5[EEZ],MATCH(C3248,Table5[Colony_ID],0))</f>
        <v>Line Group Exclusive Economic Zone</v>
      </c>
      <c r="F3248" t="str">
        <f>INDEX(Table5[Corrected Island/Colony Name],MATCH('Full Data'!C3248,Table5[Colony_ID],0))</f>
        <v>Caroline Atoll</v>
      </c>
      <c r="G3248" t="str">
        <f>INDEX(Table4[Common_Name],MATCH('Full Data'!D3248,Table4[SpcRecID],0))</f>
        <v>Brown Noddy</v>
      </c>
      <c r="H3248" s="83" t="str">
        <f>INDEX(Data!E$2:E$6500,MATCH(A3248,Data!$A$2:$A$6500,0))</f>
        <v>Confirmed</v>
      </c>
      <c r="I3248" s="90">
        <f>INDEX(Data!P$2:P$6500,MATCH(A3248,Data!$A$2:$A$6500,0))</f>
        <v>1988</v>
      </c>
      <c r="J3248" s="90">
        <f>INDEX(Data!Q$2:Q$6500,MATCH($A3248,Data!$A$2:$A$6500,0))</f>
        <v>1988</v>
      </c>
      <c r="K3248" s="90">
        <f>INDEX(Data!F$2:F$6500,MATCH($A3248,Data!$A$2:$A$6500,0))</f>
        <v>1491</v>
      </c>
      <c r="L3248" s="90">
        <f>INDEX(Data!G$2:G$6500,MATCH($A3248,Data!$A$2:$A$6500,0))</f>
        <v>1491</v>
      </c>
      <c r="M3248" s="90">
        <f>INDEX(Data!H$2:H$6500,MATCH($A3248,Data!$A$2:$A$6500,0))</f>
        <v>0</v>
      </c>
      <c r="N3248" s="90">
        <f>INDEX(Data!I$2:I$6500,MATCH($A3248,Data!$A$2:$A$6500,0))</f>
        <v>0</v>
      </c>
      <c r="O3248" s="83" t="str">
        <f>INDEX(Data!J$2:J$6500,MATCH($A3248,Data!$A$2:$A$6500,0))</f>
        <v>breeding pairs</v>
      </c>
      <c r="P3248" t="str">
        <f>_xlfn.XLOOKUP(B3248,Table3[RefID],Table3[Citation])</f>
        <v>Kepler et al (1994)</v>
      </c>
    </row>
    <row r="3249" spans="1:16" x14ac:dyDescent="0.35">
      <c r="A3249" s="68">
        <v>3247</v>
      </c>
      <c r="B3249" s="69">
        <v>184</v>
      </c>
      <c r="C3249" s="69">
        <v>10002</v>
      </c>
      <c r="D3249" s="69">
        <v>3294</v>
      </c>
      <c r="E3249" t="str">
        <f>INDEX(Table5[EEZ],MATCH(C3249,Table5[Colony_ID],0))</f>
        <v>Line Group Exclusive Economic Zone</v>
      </c>
      <c r="F3249" t="str">
        <f>INDEX(Table5[Corrected Island/Colony Name],MATCH('Full Data'!C3249,Table5[Colony_ID],0))</f>
        <v>Central Leeward Islets</v>
      </c>
      <c r="G3249" t="str">
        <f>INDEX(Table4[Common_Name],MATCH('Full Data'!D3249,Table4[SpcRecID],0))</f>
        <v>Brown Noddy</v>
      </c>
      <c r="H3249" s="83" t="str">
        <f>INDEX(Data!E$2:E$6500,MATCH(A3249,Data!$A$2:$A$6500,0))</f>
        <v>Confirmed</v>
      </c>
      <c r="I3249" s="90">
        <f>INDEX(Data!P$2:P$6500,MATCH(A3249,Data!$A$2:$A$6500,0))</f>
        <v>1988</v>
      </c>
      <c r="J3249" s="90">
        <f>INDEX(Data!Q$2:Q$6500,MATCH($A3249,Data!$A$2:$A$6500,0))</f>
        <v>1988</v>
      </c>
      <c r="K3249" s="90">
        <f>INDEX(Data!F$2:F$6500,MATCH($A3249,Data!$A$2:$A$6500,0))</f>
        <v>300</v>
      </c>
      <c r="L3249" s="90">
        <f>INDEX(Data!G$2:G$6500,MATCH($A3249,Data!$A$2:$A$6500,0))</f>
        <v>300</v>
      </c>
      <c r="M3249" s="90">
        <f>INDEX(Data!H$2:H$6500,MATCH($A3249,Data!$A$2:$A$6500,0))</f>
        <v>0</v>
      </c>
      <c r="N3249" s="90">
        <f>INDEX(Data!I$2:I$6500,MATCH($A3249,Data!$A$2:$A$6500,0))</f>
        <v>0</v>
      </c>
      <c r="O3249" s="83" t="str">
        <f>INDEX(Data!J$2:J$6500,MATCH($A3249,Data!$A$2:$A$6500,0))</f>
        <v>breeding pairs</v>
      </c>
      <c r="P3249" t="str">
        <f>_xlfn.XLOOKUP(B3249,Table3[RefID],Table3[Citation])</f>
        <v>Kepler et al (1994)</v>
      </c>
    </row>
    <row r="3250" spans="1:16" x14ac:dyDescent="0.35">
      <c r="A3250" s="68">
        <v>3248</v>
      </c>
      <c r="B3250" s="69">
        <v>184</v>
      </c>
      <c r="C3250" s="69">
        <v>10003</v>
      </c>
      <c r="D3250" s="69">
        <v>3294</v>
      </c>
      <c r="E3250" t="str">
        <f>INDEX(Table5[EEZ],MATCH(C3250,Table5[Colony_ID],0))</f>
        <v>Line Group Exclusive Economic Zone</v>
      </c>
      <c r="F3250" t="str">
        <f>INDEX(Table5[Corrected Island/Colony Name],MATCH('Full Data'!C3250,Table5[Colony_ID],0))</f>
        <v>Long Island</v>
      </c>
      <c r="G3250" t="str">
        <f>INDEX(Table4[Common_Name],MATCH('Full Data'!D3250,Table4[SpcRecID],0))</f>
        <v>Brown Noddy</v>
      </c>
      <c r="H3250" s="83" t="str">
        <f>INDEX(Data!E$2:E$6500,MATCH(A3250,Data!$A$2:$A$6500,0))</f>
        <v>confirmed</v>
      </c>
      <c r="I3250" s="90">
        <f>INDEX(Data!P$2:P$6500,MATCH(A3250,Data!$A$2:$A$6500,0))</f>
        <v>1988</v>
      </c>
      <c r="J3250" s="90">
        <f>INDEX(Data!Q$2:Q$6500,MATCH($A3250,Data!$A$2:$A$6500,0))</f>
        <v>1988</v>
      </c>
      <c r="K3250" s="90">
        <f>INDEX(Data!F$2:F$6500,MATCH($A3250,Data!$A$2:$A$6500,0))</f>
        <v>207</v>
      </c>
      <c r="L3250" s="90">
        <f>INDEX(Data!G$2:G$6500,MATCH($A3250,Data!$A$2:$A$6500,0))</f>
        <v>207</v>
      </c>
      <c r="M3250" s="90">
        <f>INDEX(Data!H$2:H$6500,MATCH($A3250,Data!$A$2:$A$6500,0))</f>
        <v>0</v>
      </c>
      <c r="N3250" s="90">
        <f>INDEX(Data!I$2:I$6500,MATCH($A3250,Data!$A$2:$A$6500,0))</f>
        <v>0</v>
      </c>
      <c r="O3250" s="83" t="str">
        <f>INDEX(Data!J$2:J$6500,MATCH($A3250,Data!$A$2:$A$6500,0))</f>
        <v>breeding pairs</v>
      </c>
      <c r="P3250" t="str">
        <f>_xlfn.XLOOKUP(B3250,Table3[RefID],Table3[Citation])</f>
        <v>Kepler et al (1994)</v>
      </c>
    </row>
    <row r="3251" spans="1:16" x14ac:dyDescent="0.35">
      <c r="A3251" s="68">
        <v>3249</v>
      </c>
      <c r="B3251" s="69">
        <v>184</v>
      </c>
      <c r="C3251" s="69">
        <v>10004</v>
      </c>
      <c r="D3251" s="69">
        <v>3294</v>
      </c>
      <c r="E3251" t="str">
        <f>INDEX(Table5[EEZ],MATCH(C3251,Table5[Colony_ID],0))</f>
        <v>Line Group Exclusive Economic Zone</v>
      </c>
      <c r="F3251" t="str">
        <f>INDEX(Table5[Corrected Island/Colony Name],MATCH('Full Data'!C3251,Table5[Colony_ID],0))</f>
        <v>Nake Island</v>
      </c>
      <c r="G3251" t="str">
        <f>INDEX(Table4[Common_Name],MATCH('Full Data'!D3251,Table4[SpcRecID],0))</f>
        <v>Brown Noddy</v>
      </c>
      <c r="H3251" s="83" t="str">
        <f>INDEX(Data!E$2:E$6500,MATCH(A3251,Data!$A$2:$A$6500,0))</f>
        <v>Confirmed</v>
      </c>
      <c r="I3251" s="90">
        <f>INDEX(Data!P$2:P$6500,MATCH(A3251,Data!$A$2:$A$6500,0))</f>
        <v>1988</v>
      </c>
      <c r="J3251" s="90">
        <f>INDEX(Data!Q$2:Q$6500,MATCH($A3251,Data!$A$2:$A$6500,0))</f>
        <v>1988</v>
      </c>
      <c r="K3251" s="90">
        <f>INDEX(Data!F$2:F$6500,MATCH($A3251,Data!$A$2:$A$6500,0))</f>
        <v>390</v>
      </c>
      <c r="L3251" s="90">
        <f>INDEX(Data!G$2:G$6500,MATCH($A3251,Data!$A$2:$A$6500,0))</f>
        <v>390</v>
      </c>
      <c r="M3251" s="90">
        <f>INDEX(Data!H$2:H$6500,MATCH($A3251,Data!$A$2:$A$6500,0))</f>
        <v>0</v>
      </c>
      <c r="N3251" s="90">
        <f>INDEX(Data!I$2:I$6500,MATCH($A3251,Data!$A$2:$A$6500,0))</f>
        <v>0</v>
      </c>
      <c r="O3251" s="83" t="str">
        <f>INDEX(Data!J$2:J$6500,MATCH($A3251,Data!$A$2:$A$6500,0))</f>
        <v>breeding pairs</v>
      </c>
      <c r="P3251" t="str">
        <f>_xlfn.XLOOKUP(B3251,Table3[RefID],Table3[Citation])</f>
        <v>Kepler et al (1994)</v>
      </c>
    </row>
    <row r="3252" spans="1:16" x14ac:dyDescent="0.35">
      <c r="A3252" s="68">
        <v>3250</v>
      </c>
      <c r="B3252" s="69">
        <v>184</v>
      </c>
      <c r="C3252" s="69">
        <v>10006</v>
      </c>
      <c r="D3252" s="69">
        <v>3294</v>
      </c>
      <c r="E3252" t="str">
        <f>INDEX(Table5[EEZ],MATCH(C3252,Table5[Colony_ID],0))</f>
        <v>Line Group Exclusive Economic Zone</v>
      </c>
      <c r="F3252" t="str">
        <f>INDEX(Table5[Corrected Island/Colony Name],MATCH('Full Data'!C3252,Table5[Colony_ID],0))</f>
        <v>South Island</v>
      </c>
      <c r="G3252" t="str">
        <f>INDEX(Table4[Common_Name],MATCH('Full Data'!D3252,Table4[SpcRecID],0))</f>
        <v>Brown Noddy</v>
      </c>
      <c r="H3252" s="83" t="str">
        <f>INDEX(Data!E$2:E$6500,MATCH(A3252,Data!$A$2:$A$6500,0))</f>
        <v>Confirmed</v>
      </c>
      <c r="I3252" s="90">
        <f>INDEX(Data!P$2:P$6500,MATCH(A3252,Data!$A$2:$A$6500,0))</f>
        <v>1988</v>
      </c>
      <c r="J3252" s="90">
        <f>INDEX(Data!Q$2:Q$6500,MATCH($A3252,Data!$A$2:$A$6500,0))</f>
        <v>1988</v>
      </c>
      <c r="K3252" s="90">
        <f>INDEX(Data!F$2:F$6500,MATCH($A3252,Data!$A$2:$A$6500,0))</f>
        <v>357</v>
      </c>
      <c r="L3252" s="90">
        <f>INDEX(Data!G$2:G$6500,MATCH($A3252,Data!$A$2:$A$6500,0))</f>
        <v>357</v>
      </c>
      <c r="M3252" s="90">
        <f>INDEX(Data!H$2:H$6500,MATCH($A3252,Data!$A$2:$A$6500,0))</f>
        <v>0</v>
      </c>
      <c r="N3252" s="90">
        <f>INDEX(Data!I$2:I$6500,MATCH($A3252,Data!$A$2:$A$6500,0))</f>
        <v>0</v>
      </c>
      <c r="O3252" s="83" t="str">
        <f>INDEX(Data!J$2:J$6500,MATCH($A3252,Data!$A$2:$A$6500,0))</f>
        <v>breeding pairs</v>
      </c>
      <c r="P3252" t="str">
        <f>_xlfn.XLOOKUP(B3252,Table3[RefID],Table3[Citation])</f>
        <v>Kepler et al (1994)</v>
      </c>
    </row>
    <row r="3253" spans="1:16" x14ac:dyDescent="0.35">
      <c r="A3253" s="68">
        <v>3251</v>
      </c>
      <c r="B3253" s="69">
        <v>184</v>
      </c>
      <c r="C3253" s="69">
        <v>10007</v>
      </c>
      <c r="D3253" s="69">
        <v>3294</v>
      </c>
      <c r="E3253" t="str">
        <f>INDEX(Table5[EEZ],MATCH(C3253,Table5[Colony_ID],0))</f>
        <v>Line Group Exclusive Economic Zone</v>
      </c>
      <c r="F3253" t="str">
        <f>INDEX(Table5[Corrected Island/Colony Name],MATCH('Full Data'!C3253,Table5[Colony_ID],0))</f>
        <v>South Nake Islets</v>
      </c>
      <c r="G3253" t="str">
        <f>INDEX(Table4[Common_Name],MATCH('Full Data'!D3253,Table4[SpcRecID],0))</f>
        <v>Brown Noddy</v>
      </c>
      <c r="H3253" s="83" t="str">
        <f>INDEX(Data!E$2:E$6500,MATCH(A3253,Data!$A$2:$A$6500,0))</f>
        <v>Confirmed</v>
      </c>
      <c r="I3253" s="90">
        <f>INDEX(Data!P$2:P$6500,MATCH(A3253,Data!$A$2:$A$6500,0))</f>
        <v>1988</v>
      </c>
      <c r="J3253" s="90">
        <f>INDEX(Data!Q$2:Q$6500,MATCH($A3253,Data!$A$2:$A$6500,0))</f>
        <v>1988</v>
      </c>
      <c r="K3253" s="90">
        <f>INDEX(Data!F$2:F$6500,MATCH($A3253,Data!$A$2:$A$6500,0))</f>
        <v>67</v>
      </c>
      <c r="L3253" s="90">
        <f>INDEX(Data!G$2:G$6500,MATCH($A3253,Data!$A$2:$A$6500,0))</f>
        <v>67</v>
      </c>
      <c r="M3253" s="90">
        <f>INDEX(Data!H$2:H$6500,MATCH($A3253,Data!$A$2:$A$6500,0))</f>
        <v>0</v>
      </c>
      <c r="N3253" s="90">
        <f>INDEX(Data!I$2:I$6500,MATCH($A3253,Data!$A$2:$A$6500,0))</f>
        <v>0</v>
      </c>
      <c r="O3253" s="83" t="str">
        <f>INDEX(Data!J$2:J$6500,MATCH($A3253,Data!$A$2:$A$6500,0))</f>
        <v>breeding pairs</v>
      </c>
      <c r="P3253" t="str">
        <f>_xlfn.XLOOKUP(B3253,Table3[RefID],Table3[Citation])</f>
        <v>Kepler et al (1994)</v>
      </c>
    </row>
    <row r="3254" spans="1:16" x14ac:dyDescent="0.35">
      <c r="A3254" s="68">
        <v>3252</v>
      </c>
      <c r="B3254" s="69">
        <v>184</v>
      </c>
      <c r="C3254" s="69">
        <v>10008</v>
      </c>
      <c r="D3254" s="69">
        <v>3294</v>
      </c>
      <c r="E3254" t="str">
        <f>INDEX(Table5[EEZ],MATCH(C3254,Table5[Colony_ID],0))</f>
        <v>Line Group Exclusive Economic Zone</v>
      </c>
      <c r="F3254" t="str">
        <f>INDEX(Table5[Corrected Island/Colony Name],MATCH('Full Data'!C3254,Table5[Colony_ID],0))</f>
        <v>Southern Leeward Islets</v>
      </c>
      <c r="G3254" t="str">
        <f>INDEX(Table4[Common_Name],MATCH('Full Data'!D3254,Table4[SpcRecID],0))</f>
        <v>Brown Noddy</v>
      </c>
      <c r="H3254" s="83" t="str">
        <f>INDEX(Data!E$2:E$6500,MATCH(A3254,Data!$A$2:$A$6500,0))</f>
        <v>Confirmed</v>
      </c>
      <c r="I3254" s="90">
        <f>INDEX(Data!P$2:P$6500,MATCH(A3254,Data!$A$2:$A$6500,0))</f>
        <v>1988</v>
      </c>
      <c r="J3254" s="90">
        <f>INDEX(Data!Q$2:Q$6500,MATCH($A3254,Data!$A$2:$A$6500,0))</f>
        <v>1988</v>
      </c>
      <c r="K3254" s="90">
        <f>INDEX(Data!F$2:F$6500,MATCH($A3254,Data!$A$2:$A$6500,0))</f>
        <v>7</v>
      </c>
      <c r="L3254" s="90">
        <f>INDEX(Data!G$2:G$6500,MATCH($A3254,Data!$A$2:$A$6500,0))</f>
        <v>7</v>
      </c>
      <c r="M3254" s="90">
        <f>INDEX(Data!H$2:H$6500,MATCH($A3254,Data!$A$2:$A$6500,0))</f>
        <v>0</v>
      </c>
      <c r="N3254" s="90">
        <f>INDEX(Data!I$2:I$6500,MATCH($A3254,Data!$A$2:$A$6500,0))</f>
        <v>0</v>
      </c>
      <c r="O3254" s="83" t="str">
        <f>INDEX(Data!J$2:J$6500,MATCH($A3254,Data!$A$2:$A$6500,0))</f>
        <v>breeding pairs</v>
      </c>
      <c r="P3254" t="str">
        <f>_xlfn.XLOOKUP(B3254,Table3[RefID],Table3[Citation])</f>
        <v>Kepler et al (1994)</v>
      </c>
    </row>
    <row r="3255" spans="1:16" x14ac:dyDescent="0.35">
      <c r="A3255" s="68">
        <v>3253</v>
      </c>
      <c r="B3255" s="69">
        <v>184</v>
      </c>
      <c r="C3255" s="69">
        <v>10001</v>
      </c>
      <c r="D3255" s="69">
        <v>3298</v>
      </c>
      <c r="E3255" t="str">
        <f>INDEX(Table5[EEZ],MATCH(C3255,Table5[Colony_ID],0))</f>
        <v>Line Group Exclusive Economic Zone</v>
      </c>
      <c r="F3255" t="str">
        <f>INDEX(Table5[Corrected Island/Colony Name],MATCH('Full Data'!C3255,Table5[Colony_ID],0))</f>
        <v>Caroline Atoll</v>
      </c>
      <c r="G3255" t="str">
        <f>INDEX(Table4[Common_Name],MATCH('Full Data'!D3255,Table4[SpcRecID],0))</f>
        <v>Common White Tern</v>
      </c>
      <c r="H3255" s="83" t="str">
        <f>INDEX(Data!E$2:E$6500,MATCH(A3255,Data!$A$2:$A$6500,0))</f>
        <v>Confirmed</v>
      </c>
      <c r="I3255" s="90">
        <f>INDEX(Data!P$2:P$6500,MATCH(A3255,Data!$A$2:$A$6500,0))</f>
        <v>1988</v>
      </c>
      <c r="J3255" s="90">
        <f>INDEX(Data!Q$2:Q$6500,MATCH($A3255,Data!$A$2:$A$6500,0))</f>
        <v>1988</v>
      </c>
      <c r="K3255" s="90">
        <f>INDEX(Data!F$2:F$6500,MATCH($A3255,Data!$A$2:$A$6500,0))</f>
        <v>3957</v>
      </c>
      <c r="L3255" s="90">
        <f>INDEX(Data!G$2:G$6500,MATCH($A3255,Data!$A$2:$A$6500,0))</f>
        <v>3957</v>
      </c>
      <c r="M3255" s="90">
        <f>INDEX(Data!H$2:H$6500,MATCH($A3255,Data!$A$2:$A$6500,0))</f>
        <v>0</v>
      </c>
      <c r="N3255" s="90">
        <f>INDEX(Data!I$2:I$6500,MATCH($A3255,Data!$A$2:$A$6500,0))</f>
        <v>0</v>
      </c>
      <c r="O3255" s="83" t="str">
        <f>INDEX(Data!J$2:J$6500,MATCH($A3255,Data!$A$2:$A$6500,0))</f>
        <v>breeding pairs</v>
      </c>
      <c r="P3255" t="str">
        <f>_xlfn.XLOOKUP(B3255,Table3[RefID],Table3[Citation])</f>
        <v>Kepler et al (1994)</v>
      </c>
    </row>
    <row r="3256" spans="1:16" x14ac:dyDescent="0.35">
      <c r="A3256" s="68">
        <v>3254</v>
      </c>
      <c r="B3256" s="69">
        <v>184</v>
      </c>
      <c r="C3256" s="69">
        <v>10002</v>
      </c>
      <c r="D3256" s="69">
        <v>3298</v>
      </c>
      <c r="E3256" t="str">
        <f>INDEX(Table5[EEZ],MATCH(C3256,Table5[Colony_ID],0))</f>
        <v>Line Group Exclusive Economic Zone</v>
      </c>
      <c r="F3256" t="str">
        <f>INDEX(Table5[Corrected Island/Colony Name],MATCH('Full Data'!C3256,Table5[Colony_ID],0))</f>
        <v>Central Leeward Islets</v>
      </c>
      <c r="G3256" t="str">
        <f>INDEX(Table4[Common_Name],MATCH('Full Data'!D3256,Table4[SpcRecID],0))</f>
        <v>Common White Tern</v>
      </c>
      <c r="H3256" s="83" t="str">
        <f>INDEX(Data!E$2:E$6500,MATCH(A3256,Data!$A$2:$A$6500,0))</f>
        <v>Confirmed</v>
      </c>
      <c r="I3256" s="90">
        <f>INDEX(Data!P$2:P$6500,MATCH(A3256,Data!$A$2:$A$6500,0))</f>
        <v>1988</v>
      </c>
      <c r="J3256" s="90">
        <f>INDEX(Data!Q$2:Q$6500,MATCH($A3256,Data!$A$2:$A$6500,0))</f>
        <v>1988</v>
      </c>
      <c r="K3256" s="90">
        <f>INDEX(Data!F$2:F$6500,MATCH($A3256,Data!$A$2:$A$6500,0))</f>
        <v>408</v>
      </c>
      <c r="L3256" s="90">
        <f>INDEX(Data!G$2:G$6500,MATCH($A3256,Data!$A$2:$A$6500,0))</f>
        <v>408</v>
      </c>
      <c r="M3256" s="90">
        <f>INDEX(Data!H$2:H$6500,MATCH($A3256,Data!$A$2:$A$6500,0))</f>
        <v>0</v>
      </c>
      <c r="N3256" s="90">
        <f>INDEX(Data!I$2:I$6500,MATCH($A3256,Data!$A$2:$A$6500,0))</f>
        <v>0</v>
      </c>
      <c r="O3256" s="83" t="str">
        <f>INDEX(Data!J$2:J$6500,MATCH($A3256,Data!$A$2:$A$6500,0))</f>
        <v>breeding pairs</v>
      </c>
      <c r="P3256" t="str">
        <f>_xlfn.XLOOKUP(B3256,Table3[RefID],Table3[Citation])</f>
        <v>Kepler et al (1994)</v>
      </c>
    </row>
    <row r="3257" spans="1:16" x14ac:dyDescent="0.35">
      <c r="A3257" s="68">
        <v>3255</v>
      </c>
      <c r="B3257" s="69">
        <v>184</v>
      </c>
      <c r="C3257" s="69">
        <v>10003</v>
      </c>
      <c r="D3257" s="69">
        <v>3298</v>
      </c>
      <c r="E3257" t="str">
        <f>INDEX(Table5[EEZ],MATCH(C3257,Table5[Colony_ID],0))</f>
        <v>Line Group Exclusive Economic Zone</v>
      </c>
      <c r="F3257" t="str">
        <f>INDEX(Table5[Corrected Island/Colony Name],MATCH('Full Data'!C3257,Table5[Colony_ID],0))</f>
        <v>Long Island</v>
      </c>
      <c r="G3257" t="str">
        <f>INDEX(Table4[Common_Name],MATCH('Full Data'!D3257,Table4[SpcRecID],0))</f>
        <v>Common White Tern</v>
      </c>
      <c r="H3257" s="83" t="str">
        <f>INDEX(Data!E$2:E$6500,MATCH(A3257,Data!$A$2:$A$6500,0))</f>
        <v>confirmed</v>
      </c>
      <c r="I3257" s="90">
        <f>INDEX(Data!P$2:P$6500,MATCH(A3257,Data!$A$2:$A$6500,0))</f>
        <v>1988</v>
      </c>
      <c r="J3257" s="90">
        <f>INDEX(Data!Q$2:Q$6500,MATCH($A3257,Data!$A$2:$A$6500,0))</f>
        <v>1988</v>
      </c>
      <c r="K3257" s="90">
        <f>INDEX(Data!F$2:F$6500,MATCH($A3257,Data!$A$2:$A$6500,0))</f>
        <v>751</v>
      </c>
      <c r="L3257" s="90">
        <f>INDEX(Data!G$2:G$6500,MATCH($A3257,Data!$A$2:$A$6500,0))</f>
        <v>751</v>
      </c>
      <c r="M3257" s="90">
        <f>INDEX(Data!H$2:H$6500,MATCH($A3257,Data!$A$2:$A$6500,0))</f>
        <v>0</v>
      </c>
      <c r="N3257" s="90">
        <f>INDEX(Data!I$2:I$6500,MATCH($A3257,Data!$A$2:$A$6500,0))</f>
        <v>0</v>
      </c>
      <c r="O3257" s="83" t="str">
        <f>INDEX(Data!J$2:J$6500,MATCH($A3257,Data!$A$2:$A$6500,0))</f>
        <v>breeding pairs</v>
      </c>
      <c r="P3257" t="str">
        <f>_xlfn.XLOOKUP(B3257,Table3[RefID],Table3[Citation])</f>
        <v>Kepler et al (1994)</v>
      </c>
    </row>
    <row r="3258" spans="1:16" x14ac:dyDescent="0.35">
      <c r="A3258" s="68">
        <v>3256</v>
      </c>
      <c r="B3258" s="69">
        <v>184</v>
      </c>
      <c r="C3258" s="69">
        <v>10004</v>
      </c>
      <c r="D3258" s="69">
        <v>3298</v>
      </c>
      <c r="E3258" t="str">
        <f>INDEX(Table5[EEZ],MATCH(C3258,Table5[Colony_ID],0))</f>
        <v>Line Group Exclusive Economic Zone</v>
      </c>
      <c r="F3258" t="str">
        <f>INDEX(Table5[Corrected Island/Colony Name],MATCH('Full Data'!C3258,Table5[Colony_ID],0))</f>
        <v>Nake Island</v>
      </c>
      <c r="G3258" t="str">
        <f>INDEX(Table4[Common_Name],MATCH('Full Data'!D3258,Table4[SpcRecID],0))</f>
        <v>Common White Tern</v>
      </c>
      <c r="H3258" s="83" t="str">
        <f>INDEX(Data!E$2:E$6500,MATCH(A3258,Data!$A$2:$A$6500,0))</f>
        <v>Confirmed</v>
      </c>
      <c r="I3258" s="90">
        <f>INDEX(Data!P$2:P$6500,MATCH(A3258,Data!$A$2:$A$6500,0))</f>
        <v>1988</v>
      </c>
      <c r="J3258" s="90">
        <f>INDEX(Data!Q$2:Q$6500,MATCH($A3258,Data!$A$2:$A$6500,0))</f>
        <v>1988</v>
      </c>
      <c r="K3258" s="90">
        <f>INDEX(Data!F$2:F$6500,MATCH($A3258,Data!$A$2:$A$6500,0))</f>
        <v>1094</v>
      </c>
      <c r="L3258" s="90">
        <f>INDEX(Data!G$2:G$6500,MATCH($A3258,Data!$A$2:$A$6500,0))</f>
        <v>1094</v>
      </c>
      <c r="M3258" s="90">
        <f>INDEX(Data!H$2:H$6500,MATCH($A3258,Data!$A$2:$A$6500,0))</f>
        <v>0</v>
      </c>
      <c r="N3258" s="90">
        <f>INDEX(Data!I$2:I$6500,MATCH($A3258,Data!$A$2:$A$6500,0))</f>
        <v>0</v>
      </c>
      <c r="O3258" s="83" t="str">
        <f>INDEX(Data!J$2:J$6500,MATCH($A3258,Data!$A$2:$A$6500,0))</f>
        <v>breeding pairs</v>
      </c>
      <c r="P3258" t="str">
        <f>_xlfn.XLOOKUP(B3258,Table3[RefID],Table3[Citation])</f>
        <v>Kepler et al (1994)</v>
      </c>
    </row>
    <row r="3259" spans="1:16" x14ac:dyDescent="0.35">
      <c r="A3259" s="68">
        <v>3257</v>
      </c>
      <c r="B3259" s="69">
        <v>184</v>
      </c>
      <c r="C3259" s="69">
        <v>10005</v>
      </c>
      <c r="D3259" s="69">
        <v>3298</v>
      </c>
      <c r="E3259" t="str">
        <f>INDEX(Table5[EEZ],MATCH(C3259,Table5[Colony_ID],0))</f>
        <v>Line Group Exclusive Economic Zone</v>
      </c>
      <c r="F3259" t="str">
        <f>INDEX(Table5[Corrected Island/Colony Name],MATCH('Full Data'!C3259,Table5[Colony_ID],0))</f>
        <v>Pig Islet</v>
      </c>
      <c r="G3259" t="str">
        <f>INDEX(Table4[Common_Name],MATCH('Full Data'!D3259,Table4[SpcRecID],0))</f>
        <v>Common White Tern</v>
      </c>
      <c r="H3259" s="83" t="str">
        <f>INDEX(Data!E$2:E$6500,MATCH(A3259,Data!$A$2:$A$6500,0))</f>
        <v>Confirmed</v>
      </c>
      <c r="I3259" s="90">
        <f>INDEX(Data!P$2:P$6500,MATCH(A3259,Data!$A$2:$A$6500,0))</f>
        <v>1988</v>
      </c>
      <c r="J3259" s="90">
        <f>INDEX(Data!Q$2:Q$6500,MATCH($A3259,Data!$A$2:$A$6500,0))</f>
        <v>1988</v>
      </c>
      <c r="K3259" s="90">
        <f>INDEX(Data!F$2:F$6500,MATCH($A3259,Data!$A$2:$A$6500,0))</f>
        <v>5113</v>
      </c>
      <c r="L3259" s="90">
        <f>INDEX(Data!G$2:G$6500,MATCH($A3259,Data!$A$2:$A$6500,0))</f>
        <v>5113</v>
      </c>
      <c r="M3259" s="90">
        <f>INDEX(Data!H$2:H$6500,MATCH($A3259,Data!$A$2:$A$6500,0))</f>
        <v>0</v>
      </c>
      <c r="N3259" s="90">
        <f>INDEX(Data!I$2:I$6500,MATCH($A3259,Data!$A$2:$A$6500,0))</f>
        <v>0</v>
      </c>
      <c r="O3259" s="83" t="str">
        <f>INDEX(Data!J$2:J$6500,MATCH($A3259,Data!$A$2:$A$6500,0))</f>
        <v>breeding pairs</v>
      </c>
      <c r="P3259" t="str">
        <f>_xlfn.XLOOKUP(B3259,Table3[RefID],Table3[Citation])</f>
        <v>Kepler et al (1994)</v>
      </c>
    </row>
    <row r="3260" spans="1:16" x14ac:dyDescent="0.35">
      <c r="A3260" s="68">
        <v>3258</v>
      </c>
      <c r="B3260" s="69">
        <v>184</v>
      </c>
      <c r="C3260" s="69">
        <v>10007</v>
      </c>
      <c r="D3260" s="69">
        <v>3298</v>
      </c>
      <c r="E3260" t="str">
        <f>INDEX(Table5[EEZ],MATCH(C3260,Table5[Colony_ID],0))</f>
        <v>Line Group Exclusive Economic Zone</v>
      </c>
      <c r="F3260" t="str">
        <f>INDEX(Table5[Corrected Island/Colony Name],MATCH('Full Data'!C3260,Table5[Colony_ID],0))</f>
        <v>South Nake Islets</v>
      </c>
      <c r="G3260" t="str">
        <f>INDEX(Table4[Common_Name],MATCH('Full Data'!D3260,Table4[SpcRecID],0))</f>
        <v>Common White Tern</v>
      </c>
      <c r="H3260" s="83" t="str">
        <f>INDEX(Data!E$2:E$6500,MATCH(A3260,Data!$A$2:$A$6500,0))</f>
        <v>Confirmed</v>
      </c>
      <c r="I3260" s="90">
        <f>INDEX(Data!P$2:P$6500,MATCH(A3260,Data!$A$2:$A$6500,0))</f>
        <v>1988</v>
      </c>
      <c r="J3260" s="90">
        <f>INDEX(Data!Q$2:Q$6500,MATCH($A3260,Data!$A$2:$A$6500,0))</f>
        <v>1988</v>
      </c>
      <c r="K3260" s="90">
        <f>INDEX(Data!F$2:F$6500,MATCH($A3260,Data!$A$2:$A$6500,0))</f>
        <v>122</v>
      </c>
      <c r="L3260" s="90">
        <f>INDEX(Data!G$2:G$6500,MATCH($A3260,Data!$A$2:$A$6500,0))</f>
        <v>122</v>
      </c>
      <c r="M3260" s="90">
        <f>INDEX(Data!H$2:H$6500,MATCH($A3260,Data!$A$2:$A$6500,0))</f>
        <v>0</v>
      </c>
      <c r="N3260" s="90">
        <f>INDEX(Data!I$2:I$6500,MATCH($A3260,Data!$A$2:$A$6500,0))</f>
        <v>0</v>
      </c>
      <c r="O3260" s="83" t="str">
        <f>INDEX(Data!J$2:J$6500,MATCH($A3260,Data!$A$2:$A$6500,0))</f>
        <v>breeding pairs</v>
      </c>
      <c r="P3260" t="str">
        <f>_xlfn.XLOOKUP(B3260,Table3[RefID],Table3[Citation])</f>
        <v>Kepler et al (1994)</v>
      </c>
    </row>
    <row r="3261" spans="1:16" x14ac:dyDescent="0.35">
      <c r="A3261" s="68">
        <v>3259</v>
      </c>
      <c r="B3261" s="69">
        <v>184</v>
      </c>
      <c r="C3261" s="69">
        <v>10008</v>
      </c>
      <c r="D3261" s="69">
        <v>3298</v>
      </c>
      <c r="E3261" t="str">
        <f>INDEX(Table5[EEZ],MATCH(C3261,Table5[Colony_ID],0))</f>
        <v>Line Group Exclusive Economic Zone</v>
      </c>
      <c r="F3261" t="str">
        <f>INDEX(Table5[Corrected Island/Colony Name],MATCH('Full Data'!C3261,Table5[Colony_ID],0))</f>
        <v>Southern Leeward Islets</v>
      </c>
      <c r="G3261" t="str">
        <f>INDEX(Table4[Common_Name],MATCH('Full Data'!D3261,Table4[SpcRecID],0))</f>
        <v>Common White Tern</v>
      </c>
      <c r="H3261" s="83" t="str">
        <f>INDEX(Data!E$2:E$6500,MATCH(A3261,Data!$A$2:$A$6500,0))</f>
        <v>Confirmed</v>
      </c>
      <c r="I3261" s="90">
        <f>INDEX(Data!P$2:P$6500,MATCH(A3261,Data!$A$2:$A$6500,0))</f>
        <v>1988</v>
      </c>
      <c r="J3261" s="90">
        <f>INDEX(Data!Q$2:Q$6500,MATCH($A3261,Data!$A$2:$A$6500,0))</f>
        <v>1988</v>
      </c>
      <c r="K3261" s="90">
        <f>INDEX(Data!F$2:F$6500,MATCH($A3261,Data!$A$2:$A$6500,0))</f>
        <v>37</v>
      </c>
      <c r="L3261" s="90">
        <f>INDEX(Data!G$2:G$6500,MATCH($A3261,Data!$A$2:$A$6500,0))</f>
        <v>37</v>
      </c>
      <c r="M3261" s="90">
        <f>INDEX(Data!H$2:H$6500,MATCH($A3261,Data!$A$2:$A$6500,0))</f>
        <v>0</v>
      </c>
      <c r="N3261" s="90">
        <f>INDEX(Data!I$2:I$6500,MATCH($A3261,Data!$A$2:$A$6500,0))</f>
        <v>0</v>
      </c>
      <c r="O3261" s="83" t="str">
        <f>INDEX(Data!J$2:J$6500,MATCH($A3261,Data!$A$2:$A$6500,0))</f>
        <v>breeding pairs</v>
      </c>
      <c r="P3261" t="str">
        <f>_xlfn.XLOOKUP(B3261,Table3[RefID],Table3[Citation])</f>
        <v>Kepler et al (1994)</v>
      </c>
    </row>
    <row r="3262" spans="1:16" x14ac:dyDescent="0.35">
      <c r="A3262" s="68">
        <v>3260</v>
      </c>
      <c r="B3262" s="69">
        <v>184</v>
      </c>
      <c r="C3262" s="69">
        <v>10001</v>
      </c>
      <c r="D3262" s="70">
        <v>3845</v>
      </c>
      <c r="E3262" t="str">
        <f>INDEX(Table5[EEZ],MATCH(C3262,Table5[Colony_ID],0))</f>
        <v>Line Group Exclusive Economic Zone</v>
      </c>
      <c r="F3262" t="str">
        <f>INDEX(Table5[Corrected Island/Colony Name],MATCH('Full Data'!C3262,Table5[Colony_ID],0))</f>
        <v>Caroline Atoll</v>
      </c>
      <c r="G3262" t="str">
        <f>INDEX(Table4[Common_Name],MATCH('Full Data'!D3262,Table4[SpcRecID],0))</f>
        <v>Great Frigatebird</v>
      </c>
      <c r="H3262" s="83" t="str">
        <f>INDEX(Data!E$2:E$6500,MATCH(A3262,Data!$A$2:$A$6500,0))</f>
        <v>Confirmed</v>
      </c>
      <c r="I3262" s="90">
        <f>INDEX(Data!P$2:P$6500,MATCH(A3262,Data!$A$2:$A$6500,0))</f>
        <v>1988</v>
      </c>
      <c r="J3262" s="90">
        <f>INDEX(Data!Q$2:Q$6500,MATCH($A3262,Data!$A$2:$A$6500,0))</f>
        <v>1988</v>
      </c>
      <c r="K3262" s="90">
        <f>INDEX(Data!F$2:F$6500,MATCH($A3262,Data!$A$2:$A$6500,0))</f>
        <v>2427</v>
      </c>
      <c r="L3262" s="90">
        <f>INDEX(Data!G$2:G$6500,MATCH($A3262,Data!$A$2:$A$6500,0))</f>
        <v>2427</v>
      </c>
      <c r="M3262" s="90">
        <f>INDEX(Data!H$2:H$6500,MATCH($A3262,Data!$A$2:$A$6500,0))</f>
        <v>0</v>
      </c>
      <c r="N3262" s="90">
        <f>INDEX(Data!I$2:I$6500,MATCH($A3262,Data!$A$2:$A$6500,0))</f>
        <v>0</v>
      </c>
      <c r="O3262" s="83" t="str">
        <f>INDEX(Data!J$2:J$6500,MATCH($A3262,Data!$A$2:$A$6500,0))</f>
        <v>breeding pairs</v>
      </c>
      <c r="P3262" t="str">
        <f>_xlfn.XLOOKUP(B3262,Table3[RefID],Table3[Citation])</f>
        <v>Kepler et al (1994)</v>
      </c>
    </row>
    <row r="3263" spans="1:16" x14ac:dyDescent="0.35">
      <c r="A3263" s="68">
        <v>3261</v>
      </c>
      <c r="B3263" s="69">
        <v>184</v>
      </c>
      <c r="C3263" s="69">
        <v>10002</v>
      </c>
      <c r="D3263" s="70">
        <v>3845</v>
      </c>
      <c r="E3263" t="str">
        <f>INDEX(Table5[EEZ],MATCH(C3263,Table5[Colony_ID],0))</f>
        <v>Line Group Exclusive Economic Zone</v>
      </c>
      <c r="F3263" t="str">
        <f>INDEX(Table5[Corrected Island/Colony Name],MATCH('Full Data'!C3263,Table5[Colony_ID],0))</f>
        <v>Central Leeward Islets</v>
      </c>
      <c r="G3263" t="str">
        <f>INDEX(Table4[Common_Name],MATCH('Full Data'!D3263,Table4[SpcRecID],0))</f>
        <v>Great Frigatebird</v>
      </c>
      <c r="H3263" s="83" t="str">
        <f>INDEX(Data!E$2:E$6500,MATCH(A3263,Data!$A$2:$A$6500,0))</f>
        <v>Confirmed</v>
      </c>
      <c r="I3263" s="90">
        <f>INDEX(Data!P$2:P$6500,MATCH(A3263,Data!$A$2:$A$6500,0))</f>
        <v>1988</v>
      </c>
      <c r="J3263" s="90">
        <f>INDEX(Data!Q$2:Q$6500,MATCH($A3263,Data!$A$2:$A$6500,0))</f>
        <v>1988</v>
      </c>
      <c r="K3263" s="90">
        <f>INDEX(Data!F$2:F$6500,MATCH($A3263,Data!$A$2:$A$6500,0))</f>
        <v>650</v>
      </c>
      <c r="L3263" s="90">
        <f>INDEX(Data!G$2:G$6500,MATCH($A3263,Data!$A$2:$A$6500,0))</f>
        <v>650</v>
      </c>
      <c r="M3263" s="90">
        <f>INDEX(Data!H$2:H$6500,MATCH($A3263,Data!$A$2:$A$6500,0))</f>
        <v>0</v>
      </c>
      <c r="N3263" s="90">
        <f>INDEX(Data!I$2:I$6500,MATCH($A3263,Data!$A$2:$A$6500,0))</f>
        <v>0</v>
      </c>
      <c r="O3263" s="83" t="str">
        <f>INDEX(Data!J$2:J$6500,MATCH($A3263,Data!$A$2:$A$6500,0))</f>
        <v>breeding pairs</v>
      </c>
      <c r="P3263" t="str">
        <f>_xlfn.XLOOKUP(B3263,Table3[RefID],Table3[Citation])</f>
        <v>Kepler et al (1994)</v>
      </c>
    </row>
    <row r="3264" spans="1:16" x14ac:dyDescent="0.35">
      <c r="A3264" s="68">
        <v>3262</v>
      </c>
      <c r="B3264" s="69">
        <v>184</v>
      </c>
      <c r="C3264" s="69">
        <v>10003</v>
      </c>
      <c r="D3264" s="70">
        <v>3845</v>
      </c>
      <c r="E3264" t="str">
        <f>INDEX(Table5[EEZ],MATCH(C3264,Table5[Colony_ID],0))</f>
        <v>Line Group Exclusive Economic Zone</v>
      </c>
      <c r="F3264" t="str">
        <f>INDEX(Table5[Corrected Island/Colony Name],MATCH('Full Data'!C3264,Table5[Colony_ID],0))</f>
        <v>Long Island</v>
      </c>
      <c r="G3264" t="str">
        <f>INDEX(Table4[Common_Name],MATCH('Full Data'!D3264,Table4[SpcRecID],0))</f>
        <v>Great Frigatebird</v>
      </c>
      <c r="H3264" s="83" t="str">
        <f>INDEX(Data!E$2:E$6500,MATCH(A3264,Data!$A$2:$A$6500,0))</f>
        <v>confirmed</v>
      </c>
      <c r="I3264" s="90">
        <f>INDEX(Data!P$2:P$6500,MATCH(A3264,Data!$A$2:$A$6500,0))</f>
        <v>1988</v>
      </c>
      <c r="J3264" s="90">
        <f>INDEX(Data!Q$2:Q$6500,MATCH($A3264,Data!$A$2:$A$6500,0))</f>
        <v>1988</v>
      </c>
      <c r="K3264" s="90">
        <f>INDEX(Data!F$2:F$6500,MATCH($A3264,Data!$A$2:$A$6500,0))</f>
        <v>808</v>
      </c>
      <c r="L3264" s="90">
        <f>INDEX(Data!G$2:G$6500,MATCH($A3264,Data!$A$2:$A$6500,0))</f>
        <v>808</v>
      </c>
      <c r="M3264" s="90">
        <f>INDEX(Data!H$2:H$6500,MATCH($A3264,Data!$A$2:$A$6500,0))</f>
        <v>0</v>
      </c>
      <c r="N3264" s="90">
        <f>INDEX(Data!I$2:I$6500,MATCH($A3264,Data!$A$2:$A$6500,0))</f>
        <v>0</v>
      </c>
      <c r="O3264" s="83" t="str">
        <f>INDEX(Data!J$2:J$6500,MATCH($A3264,Data!$A$2:$A$6500,0))</f>
        <v>breeding pairs</v>
      </c>
      <c r="P3264" t="str">
        <f>_xlfn.XLOOKUP(B3264,Table3[RefID],Table3[Citation])</f>
        <v>Kepler et al (1994)</v>
      </c>
    </row>
    <row r="3265" spans="1:16" x14ac:dyDescent="0.35">
      <c r="A3265" s="68">
        <v>3263</v>
      </c>
      <c r="B3265" s="69">
        <v>184</v>
      </c>
      <c r="C3265" s="69">
        <v>10004</v>
      </c>
      <c r="D3265" s="70">
        <v>3845</v>
      </c>
      <c r="E3265" t="str">
        <f>INDEX(Table5[EEZ],MATCH(C3265,Table5[Colony_ID],0))</f>
        <v>Line Group Exclusive Economic Zone</v>
      </c>
      <c r="F3265" t="str">
        <f>INDEX(Table5[Corrected Island/Colony Name],MATCH('Full Data'!C3265,Table5[Colony_ID],0))</f>
        <v>Nake Island</v>
      </c>
      <c r="G3265" t="str">
        <f>INDEX(Table4[Common_Name],MATCH('Full Data'!D3265,Table4[SpcRecID],0))</f>
        <v>Great Frigatebird</v>
      </c>
      <c r="H3265" s="83" t="str">
        <f>INDEX(Data!E$2:E$6500,MATCH(A3265,Data!$A$2:$A$6500,0))</f>
        <v>Confirmed</v>
      </c>
      <c r="I3265" s="90">
        <f>INDEX(Data!P$2:P$6500,MATCH(A3265,Data!$A$2:$A$6500,0))</f>
        <v>1988</v>
      </c>
      <c r="J3265" s="90">
        <f>INDEX(Data!Q$2:Q$6500,MATCH($A3265,Data!$A$2:$A$6500,0))</f>
        <v>1988</v>
      </c>
      <c r="K3265" s="90">
        <f>INDEX(Data!F$2:F$6500,MATCH($A3265,Data!$A$2:$A$6500,0))</f>
        <v>522</v>
      </c>
      <c r="L3265" s="90">
        <f>INDEX(Data!G$2:G$6500,MATCH($A3265,Data!$A$2:$A$6500,0))</f>
        <v>522</v>
      </c>
      <c r="M3265" s="90">
        <f>INDEX(Data!H$2:H$6500,MATCH($A3265,Data!$A$2:$A$6500,0))</f>
        <v>0</v>
      </c>
      <c r="N3265" s="90">
        <f>INDEX(Data!I$2:I$6500,MATCH($A3265,Data!$A$2:$A$6500,0))</f>
        <v>0</v>
      </c>
      <c r="O3265" s="83" t="str">
        <f>INDEX(Data!J$2:J$6500,MATCH($A3265,Data!$A$2:$A$6500,0))</f>
        <v>breeding pairs</v>
      </c>
      <c r="P3265" t="str">
        <f>_xlfn.XLOOKUP(B3265,Table3[RefID],Table3[Citation])</f>
        <v>Kepler et al (1994)</v>
      </c>
    </row>
    <row r="3266" spans="1:16" x14ac:dyDescent="0.35">
      <c r="A3266" s="68">
        <v>3264</v>
      </c>
      <c r="B3266" s="69">
        <v>184</v>
      </c>
      <c r="C3266" s="69">
        <v>10007</v>
      </c>
      <c r="D3266" s="70">
        <v>3845</v>
      </c>
      <c r="E3266" t="str">
        <f>INDEX(Table5[EEZ],MATCH(C3266,Table5[Colony_ID],0))</f>
        <v>Line Group Exclusive Economic Zone</v>
      </c>
      <c r="F3266" t="str">
        <f>INDEX(Table5[Corrected Island/Colony Name],MATCH('Full Data'!C3266,Table5[Colony_ID],0))</f>
        <v>South Nake Islets</v>
      </c>
      <c r="G3266" t="str">
        <f>INDEX(Table4[Common_Name],MATCH('Full Data'!D3266,Table4[SpcRecID],0))</f>
        <v>Great Frigatebird</v>
      </c>
      <c r="H3266" s="83" t="str">
        <f>INDEX(Data!E$2:E$6500,MATCH(A3266,Data!$A$2:$A$6500,0))</f>
        <v>Confirmed</v>
      </c>
      <c r="I3266" s="90">
        <f>INDEX(Data!P$2:P$6500,MATCH(A3266,Data!$A$2:$A$6500,0))</f>
        <v>1988</v>
      </c>
      <c r="J3266" s="90">
        <f>INDEX(Data!Q$2:Q$6500,MATCH($A3266,Data!$A$2:$A$6500,0))</f>
        <v>1988</v>
      </c>
      <c r="K3266" s="90">
        <f>INDEX(Data!F$2:F$6500,MATCH($A3266,Data!$A$2:$A$6500,0))</f>
        <v>29</v>
      </c>
      <c r="L3266" s="90">
        <f>INDEX(Data!G$2:G$6500,MATCH($A3266,Data!$A$2:$A$6500,0))</f>
        <v>29</v>
      </c>
      <c r="M3266" s="90">
        <f>INDEX(Data!H$2:H$6500,MATCH($A3266,Data!$A$2:$A$6500,0))</f>
        <v>0</v>
      </c>
      <c r="N3266" s="90">
        <f>INDEX(Data!I$2:I$6500,MATCH($A3266,Data!$A$2:$A$6500,0))</f>
        <v>0</v>
      </c>
      <c r="O3266" s="83" t="str">
        <f>INDEX(Data!J$2:J$6500,MATCH($A3266,Data!$A$2:$A$6500,0))</f>
        <v>breeding pairs</v>
      </c>
      <c r="P3266" t="str">
        <f>_xlfn.XLOOKUP(B3266,Table3[RefID],Table3[Citation])</f>
        <v>Kepler et al (1994)</v>
      </c>
    </row>
    <row r="3267" spans="1:16" x14ac:dyDescent="0.35">
      <c r="A3267" s="68">
        <v>3265</v>
      </c>
      <c r="B3267" s="69">
        <v>184</v>
      </c>
      <c r="C3267" s="69">
        <v>10008</v>
      </c>
      <c r="D3267" s="70">
        <v>3845</v>
      </c>
      <c r="E3267" t="str">
        <f>INDEX(Table5[EEZ],MATCH(C3267,Table5[Colony_ID],0))</f>
        <v>Line Group Exclusive Economic Zone</v>
      </c>
      <c r="F3267" t="str">
        <f>INDEX(Table5[Corrected Island/Colony Name],MATCH('Full Data'!C3267,Table5[Colony_ID],0))</f>
        <v>Southern Leeward Islets</v>
      </c>
      <c r="G3267" t="str">
        <f>INDEX(Table4[Common_Name],MATCH('Full Data'!D3267,Table4[SpcRecID],0))</f>
        <v>Great Frigatebird</v>
      </c>
      <c r="H3267" s="83" t="str">
        <f>INDEX(Data!E$2:E$6500,MATCH(A3267,Data!$A$2:$A$6500,0))</f>
        <v>Confirmed</v>
      </c>
      <c r="I3267" s="90">
        <f>INDEX(Data!P$2:P$6500,MATCH(A3267,Data!$A$2:$A$6500,0))</f>
        <v>1988</v>
      </c>
      <c r="J3267" s="90">
        <f>INDEX(Data!Q$2:Q$6500,MATCH($A3267,Data!$A$2:$A$6500,0))</f>
        <v>1988</v>
      </c>
      <c r="K3267" s="90">
        <f>INDEX(Data!F$2:F$6500,MATCH($A3267,Data!$A$2:$A$6500,0))</f>
        <v>62</v>
      </c>
      <c r="L3267" s="90">
        <f>INDEX(Data!G$2:G$6500,MATCH($A3267,Data!$A$2:$A$6500,0))</f>
        <v>62</v>
      </c>
      <c r="M3267" s="90">
        <f>INDEX(Data!H$2:H$6500,MATCH($A3267,Data!$A$2:$A$6500,0))</f>
        <v>0</v>
      </c>
      <c r="N3267" s="90">
        <f>INDEX(Data!I$2:I$6500,MATCH($A3267,Data!$A$2:$A$6500,0))</f>
        <v>0</v>
      </c>
      <c r="O3267" s="83" t="str">
        <f>INDEX(Data!J$2:J$6500,MATCH($A3267,Data!$A$2:$A$6500,0))</f>
        <v>breeding pairs</v>
      </c>
      <c r="P3267" t="str">
        <f>_xlfn.XLOOKUP(B3267,Table3[RefID],Table3[Citation])</f>
        <v>Kepler et al (1994)</v>
      </c>
    </row>
    <row r="3268" spans="1:16" x14ac:dyDescent="0.35">
      <c r="A3268" s="68">
        <v>3266</v>
      </c>
      <c r="B3268" s="69">
        <v>184</v>
      </c>
      <c r="C3268" s="69">
        <v>10010</v>
      </c>
      <c r="D3268" s="70">
        <v>3845</v>
      </c>
      <c r="E3268" t="str">
        <f>INDEX(Table5[EEZ],MATCH(C3268,Table5[Colony_ID],0))</f>
        <v>Line Group Exclusive Economic Zone</v>
      </c>
      <c r="F3268" t="str">
        <f>INDEX(Table5[Corrected Island/Colony Name],MATCH('Full Data'!C3268,Table5[Colony_ID],0))</f>
        <v>Windward Islets</v>
      </c>
      <c r="G3268" t="str">
        <f>INDEX(Table4[Common_Name],MATCH('Full Data'!D3268,Table4[SpcRecID],0))</f>
        <v>Great Frigatebird</v>
      </c>
      <c r="H3268" s="83" t="str">
        <f>INDEX(Data!E$2:E$6500,MATCH(A3268,Data!$A$2:$A$6500,0))</f>
        <v>Confirmed</v>
      </c>
      <c r="I3268" s="90">
        <f>INDEX(Data!P$2:P$6500,MATCH(A3268,Data!$A$2:$A$6500,0))</f>
        <v>1988</v>
      </c>
      <c r="J3268" s="90">
        <f>INDEX(Data!Q$2:Q$6500,MATCH($A3268,Data!$A$2:$A$6500,0))</f>
        <v>1988</v>
      </c>
      <c r="K3268" s="90">
        <f>INDEX(Data!F$2:F$6500,MATCH($A3268,Data!$A$2:$A$6500,0))</f>
        <v>356</v>
      </c>
      <c r="L3268" s="90">
        <f>INDEX(Data!G$2:G$6500,MATCH($A3268,Data!$A$2:$A$6500,0))</f>
        <v>356</v>
      </c>
      <c r="M3268" s="90">
        <f>INDEX(Data!H$2:H$6500,MATCH($A3268,Data!$A$2:$A$6500,0))</f>
        <v>0</v>
      </c>
      <c r="N3268" s="90">
        <f>INDEX(Data!I$2:I$6500,MATCH($A3268,Data!$A$2:$A$6500,0))</f>
        <v>0</v>
      </c>
      <c r="O3268" s="83" t="str">
        <f>INDEX(Data!J$2:J$6500,MATCH($A3268,Data!$A$2:$A$6500,0))</f>
        <v>breeding pairs</v>
      </c>
      <c r="P3268" t="str">
        <f>_xlfn.XLOOKUP(B3268,Table3[RefID],Table3[Citation])</f>
        <v>Kepler et al (1994)</v>
      </c>
    </row>
    <row r="3269" spans="1:16" x14ac:dyDescent="0.35">
      <c r="A3269" s="68">
        <v>3267</v>
      </c>
      <c r="B3269" s="69">
        <v>184</v>
      </c>
      <c r="C3269" s="69">
        <v>10001</v>
      </c>
      <c r="D3269" s="69">
        <v>3846</v>
      </c>
      <c r="E3269" t="str">
        <f>INDEX(Table5[EEZ],MATCH(C3269,Table5[Colony_ID],0))</f>
        <v>Line Group Exclusive Economic Zone</v>
      </c>
      <c r="F3269" t="str">
        <f>INDEX(Table5[Corrected Island/Colony Name],MATCH('Full Data'!C3269,Table5[Colony_ID],0))</f>
        <v>Caroline Atoll</v>
      </c>
      <c r="G3269" t="str">
        <f>INDEX(Table4[Common_Name],MATCH('Full Data'!D3269,Table4[SpcRecID],0))</f>
        <v>Lesser Frigatebird</v>
      </c>
      <c r="H3269" s="83" t="str">
        <f>INDEX(Data!E$2:E$6500,MATCH(A3269,Data!$A$2:$A$6500,0))</f>
        <v>Confirmed</v>
      </c>
      <c r="I3269" s="90">
        <f>INDEX(Data!P$2:P$6500,MATCH(A3269,Data!$A$2:$A$6500,0))</f>
        <v>1988</v>
      </c>
      <c r="J3269" s="90">
        <f>INDEX(Data!Q$2:Q$6500,MATCH($A3269,Data!$A$2:$A$6500,0))</f>
        <v>1988</v>
      </c>
      <c r="K3269" s="90">
        <f>INDEX(Data!F$2:F$6500,MATCH($A3269,Data!$A$2:$A$6500,0))</f>
        <v>56</v>
      </c>
      <c r="L3269" s="90">
        <f>INDEX(Data!G$2:G$6500,MATCH($A3269,Data!$A$2:$A$6500,0))</f>
        <v>56</v>
      </c>
      <c r="M3269" s="90">
        <f>INDEX(Data!H$2:H$6500,MATCH($A3269,Data!$A$2:$A$6500,0))</f>
        <v>0</v>
      </c>
      <c r="N3269" s="90">
        <f>INDEX(Data!I$2:I$6500,MATCH($A3269,Data!$A$2:$A$6500,0))</f>
        <v>0</v>
      </c>
      <c r="O3269" s="83" t="str">
        <f>INDEX(Data!J$2:J$6500,MATCH($A3269,Data!$A$2:$A$6500,0))</f>
        <v>breeding pairs</v>
      </c>
      <c r="P3269" t="str">
        <f>_xlfn.XLOOKUP(B3269,Table3[RefID],Table3[Citation])</f>
        <v>Kepler et al (1994)</v>
      </c>
    </row>
    <row r="3270" spans="1:16" x14ac:dyDescent="0.35">
      <c r="A3270" s="68">
        <v>3268</v>
      </c>
      <c r="B3270" s="69">
        <v>184</v>
      </c>
      <c r="C3270" s="69">
        <v>10004</v>
      </c>
      <c r="D3270" s="69">
        <v>3846</v>
      </c>
      <c r="E3270" t="str">
        <f>INDEX(Table5[EEZ],MATCH(C3270,Table5[Colony_ID],0))</f>
        <v>Line Group Exclusive Economic Zone</v>
      </c>
      <c r="F3270" t="str">
        <f>INDEX(Table5[Corrected Island/Colony Name],MATCH('Full Data'!C3270,Table5[Colony_ID],0))</f>
        <v>Nake Island</v>
      </c>
      <c r="G3270" t="str">
        <f>INDEX(Table4[Common_Name],MATCH('Full Data'!D3270,Table4[SpcRecID],0))</f>
        <v>Lesser Frigatebird</v>
      </c>
      <c r="H3270" s="83" t="str">
        <f>INDEX(Data!E$2:E$6500,MATCH(A3270,Data!$A$2:$A$6500,0))</f>
        <v>Confirmed</v>
      </c>
      <c r="I3270" s="90">
        <f>INDEX(Data!P$2:P$6500,MATCH(A3270,Data!$A$2:$A$6500,0))</f>
        <v>1988</v>
      </c>
      <c r="J3270" s="90">
        <f>INDEX(Data!Q$2:Q$6500,MATCH($A3270,Data!$A$2:$A$6500,0))</f>
        <v>1988</v>
      </c>
      <c r="K3270" s="90">
        <f>INDEX(Data!F$2:F$6500,MATCH($A3270,Data!$A$2:$A$6500,0))</f>
        <v>56</v>
      </c>
      <c r="L3270" s="90">
        <f>INDEX(Data!G$2:G$6500,MATCH($A3270,Data!$A$2:$A$6500,0))</f>
        <v>56</v>
      </c>
      <c r="M3270" s="90">
        <f>INDEX(Data!H$2:H$6500,MATCH($A3270,Data!$A$2:$A$6500,0))</f>
        <v>0</v>
      </c>
      <c r="N3270" s="90">
        <f>INDEX(Data!I$2:I$6500,MATCH($A3270,Data!$A$2:$A$6500,0))</f>
        <v>0</v>
      </c>
      <c r="O3270" s="83" t="str">
        <f>INDEX(Data!J$2:J$6500,MATCH($A3270,Data!$A$2:$A$6500,0))</f>
        <v>breeding pairs</v>
      </c>
      <c r="P3270" t="str">
        <f>_xlfn.XLOOKUP(B3270,Table3[RefID],Table3[Citation])</f>
        <v>Kepler et al (1994)</v>
      </c>
    </row>
    <row r="3271" spans="1:16" x14ac:dyDescent="0.35">
      <c r="A3271" s="68">
        <v>3269</v>
      </c>
      <c r="B3271" s="69">
        <v>184</v>
      </c>
      <c r="C3271" s="69">
        <v>10001</v>
      </c>
      <c r="D3271" s="70">
        <v>32652</v>
      </c>
      <c r="E3271" t="str">
        <f>INDEX(Table5[EEZ],MATCH(C3271,Table5[Colony_ID],0))</f>
        <v>Line Group Exclusive Economic Zone</v>
      </c>
      <c r="F3271" t="str">
        <f>INDEX(Table5[Corrected Island/Colony Name],MATCH('Full Data'!C3271,Table5[Colony_ID],0))</f>
        <v>Caroline Atoll</v>
      </c>
      <c r="G3271" t="str">
        <f>INDEX(Table4[Common_Name],MATCH('Full Data'!D3271,Table4[SpcRecID],0))</f>
        <v>Masked Booby</v>
      </c>
      <c r="H3271" s="83" t="str">
        <f>INDEX(Data!E$2:E$6500,MATCH(A3271,Data!$A$2:$A$6500,0))</f>
        <v>Confirmed</v>
      </c>
      <c r="I3271" s="90">
        <f>INDEX(Data!P$2:P$6500,MATCH(A3271,Data!$A$2:$A$6500,0))</f>
        <v>1988</v>
      </c>
      <c r="J3271" s="90">
        <f>INDEX(Data!Q$2:Q$6500,MATCH($A3271,Data!$A$2:$A$6500,0))</f>
        <v>1988</v>
      </c>
      <c r="K3271" s="90">
        <f>INDEX(Data!F$2:F$6500,MATCH($A3271,Data!$A$2:$A$6500,0))</f>
        <v>189</v>
      </c>
      <c r="L3271" s="90">
        <f>INDEX(Data!G$2:G$6500,MATCH($A3271,Data!$A$2:$A$6500,0))</f>
        <v>189</v>
      </c>
      <c r="M3271" s="90">
        <f>INDEX(Data!H$2:H$6500,MATCH($A3271,Data!$A$2:$A$6500,0))</f>
        <v>0</v>
      </c>
      <c r="N3271" s="90">
        <f>INDEX(Data!I$2:I$6500,MATCH($A3271,Data!$A$2:$A$6500,0))</f>
        <v>0</v>
      </c>
      <c r="O3271" s="83" t="str">
        <f>INDEX(Data!J$2:J$6500,MATCH($A3271,Data!$A$2:$A$6500,0))</f>
        <v>breeding pairs</v>
      </c>
      <c r="P3271" t="str">
        <f>_xlfn.XLOOKUP(B3271,Table3[RefID],Table3[Citation])</f>
        <v>Kepler et al (1994)</v>
      </c>
    </row>
    <row r="3272" spans="1:16" x14ac:dyDescent="0.35">
      <c r="A3272" s="68">
        <v>3270</v>
      </c>
      <c r="B3272" s="69">
        <v>184</v>
      </c>
      <c r="C3272" s="69">
        <v>10003</v>
      </c>
      <c r="D3272" s="70">
        <v>32652</v>
      </c>
      <c r="E3272" t="str">
        <f>INDEX(Table5[EEZ],MATCH(C3272,Table5[Colony_ID],0))</f>
        <v>Line Group Exclusive Economic Zone</v>
      </c>
      <c r="F3272" t="str">
        <f>INDEX(Table5[Corrected Island/Colony Name],MATCH('Full Data'!C3272,Table5[Colony_ID],0))</f>
        <v>Long Island</v>
      </c>
      <c r="G3272" t="str">
        <f>INDEX(Table4[Common_Name],MATCH('Full Data'!D3272,Table4[SpcRecID],0))</f>
        <v>Masked Booby</v>
      </c>
      <c r="H3272" s="83" t="str">
        <f>INDEX(Data!E$2:E$6500,MATCH(A3272,Data!$A$2:$A$6500,0))</f>
        <v>confirmed</v>
      </c>
      <c r="I3272" s="90">
        <f>INDEX(Data!P$2:P$6500,MATCH(A3272,Data!$A$2:$A$6500,0))</f>
        <v>1988</v>
      </c>
      <c r="J3272" s="90">
        <f>INDEX(Data!Q$2:Q$6500,MATCH($A3272,Data!$A$2:$A$6500,0))</f>
        <v>1988</v>
      </c>
      <c r="K3272" s="90">
        <f>INDEX(Data!F$2:F$6500,MATCH($A3272,Data!$A$2:$A$6500,0))</f>
        <v>69</v>
      </c>
      <c r="L3272" s="90">
        <f>INDEX(Data!G$2:G$6500,MATCH($A3272,Data!$A$2:$A$6500,0))</f>
        <v>69</v>
      </c>
      <c r="M3272" s="90">
        <f>INDEX(Data!H$2:H$6500,MATCH($A3272,Data!$A$2:$A$6500,0))</f>
        <v>0</v>
      </c>
      <c r="N3272" s="90">
        <f>INDEX(Data!I$2:I$6500,MATCH($A3272,Data!$A$2:$A$6500,0))</f>
        <v>0</v>
      </c>
      <c r="O3272" s="83" t="str">
        <f>INDEX(Data!J$2:J$6500,MATCH($A3272,Data!$A$2:$A$6500,0))</f>
        <v>breeding pairs</v>
      </c>
      <c r="P3272" t="str">
        <f>_xlfn.XLOOKUP(B3272,Table3[RefID],Table3[Citation])</f>
        <v>Kepler et al (1994)</v>
      </c>
    </row>
    <row r="3273" spans="1:16" x14ac:dyDescent="0.35">
      <c r="A3273" s="68">
        <v>3271</v>
      </c>
      <c r="B3273" s="69">
        <v>184</v>
      </c>
      <c r="C3273" s="69">
        <v>10004</v>
      </c>
      <c r="D3273" s="70">
        <v>32652</v>
      </c>
      <c r="E3273" t="str">
        <f>INDEX(Table5[EEZ],MATCH(C3273,Table5[Colony_ID],0))</f>
        <v>Line Group Exclusive Economic Zone</v>
      </c>
      <c r="F3273" t="str">
        <f>INDEX(Table5[Corrected Island/Colony Name],MATCH('Full Data'!C3273,Table5[Colony_ID],0))</f>
        <v>Nake Island</v>
      </c>
      <c r="G3273" t="str">
        <f>INDEX(Table4[Common_Name],MATCH('Full Data'!D3273,Table4[SpcRecID],0))</f>
        <v>Masked Booby</v>
      </c>
      <c r="H3273" s="83" t="str">
        <f>INDEX(Data!E$2:E$6500,MATCH(A3273,Data!$A$2:$A$6500,0))</f>
        <v>Confirmed</v>
      </c>
      <c r="I3273" s="90">
        <f>INDEX(Data!P$2:P$6500,MATCH(A3273,Data!$A$2:$A$6500,0))</f>
        <v>1988</v>
      </c>
      <c r="J3273" s="90">
        <f>INDEX(Data!Q$2:Q$6500,MATCH($A3273,Data!$A$2:$A$6500,0))</f>
        <v>1988</v>
      </c>
      <c r="K3273" s="90">
        <f>INDEX(Data!F$2:F$6500,MATCH($A3273,Data!$A$2:$A$6500,0))</f>
        <v>105</v>
      </c>
      <c r="L3273" s="90">
        <f>INDEX(Data!G$2:G$6500,MATCH($A3273,Data!$A$2:$A$6500,0))</f>
        <v>105</v>
      </c>
      <c r="M3273" s="90">
        <f>INDEX(Data!H$2:H$6500,MATCH($A3273,Data!$A$2:$A$6500,0))</f>
        <v>0</v>
      </c>
      <c r="N3273" s="90">
        <f>INDEX(Data!I$2:I$6500,MATCH($A3273,Data!$A$2:$A$6500,0))</f>
        <v>0</v>
      </c>
      <c r="O3273" s="83" t="str">
        <f>INDEX(Data!J$2:J$6500,MATCH($A3273,Data!$A$2:$A$6500,0))</f>
        <v>breeding pairs</v>
      </c>
      <c r="P3273" t="str">
        <f>_xlfn.XLOOKUP(B3273,Table3[RefID],Table3[Citation])</f>
        <v>Kepler et al (1994)</v>
      </c>
    </row>
    <row r="3274" spans="1:16" x14ac:dyDescent="0.35">
      <c r="A3274" s="68">
        <v>3272</v>
      </c>
      <c r="B3274" s="69">
        <v>184</v>
      </c>
      <c r="C3274" s="69">
        <v>10007</v>
      </c>
      <c r="D3274" s="70">
        <v>32652</v>
      </c>
      <c r="E3274" t="str">
        <f>INDEX(Table5[EEZ],MATCH(C3274,Table5[Colony_ID],0))</f>
        <v>Line Group Exclusive Economic Zone</v>
      </c>
      <c r="F3274" t="str">
        <f>INDEX(Table5[Corrected Island/Colony Name],MATCH('Full Data'!C3274,Table5[Colony_ID],0))</f>
        <v>South Nake Islets</v>
      </c>
      <c r="G3274" t="str">
        <f>INDEX(Table4[Common_Name],MATCH('Full Data'!D3274,Table4[SpcRecID],0))</f>
        <v>Masked Booby</v>
      </c>
      <c r="H3274" s="83" t="str">
        <f>INDEX(Data!E$2:E$6500,MATCH(A3274,Data!$A$2:$A$6500,0))</f>
        <v>Confirmed</v>
      </c>
      <c r="I3274" s="90">
        <f>INDEX(Data!P$2:P$6500,MATCH(A3274,Data!$A$2:$A$6500,0))</f>
        <v>1988</v>
      </c>
      <c r="J3274" s="90">
        <f>INDEX(Data!Q$2:Q$6500,MATCH($A3274,Data!$A$2:$A$6500,0))</f>
        <v>1988</v>
      </c>
      <c r="K3274" s="90">
        <f>INDEX(Data!F$2:F$6500,MATCH($A3274,Data!$A$2:$A$6500,0))</f>
        <v>15</v>
      </c>
      <c r="L3274" s="90">
        <f>INDEX(Data!G$2:G$6500,MATCH($A3274,Data!$A$2:$A$6500,0))</f>
        <v>15</v>
      </c>
      <c r="M3274" s="90">
        <f>INDEX(Data!H$2:H$6500,MATCH($A3274,Data!$A$2:$A$6500,0))</f>
        <v>0</v>
      </c>
      <c r="N3274" s="90">
        <f>INDEX(Data!I$2:I$6500,MATCH($A3274,Data!$A$2:$A$6500,0))</f>
        <v>0</v>
      </c>
      <c r="O3274" s="83" t="str">
        <f>INDEX(Data!J$2:J$6500,MATCH($A3274,Data!$A$2:$A$6500,0))</f>
        <v>breeding pairs</v>
      </c>
      <c r="P3274" t="str">
        <f>_xlfn.XLOOKUP(B3274,Table3[RefID],Table3[Citation])</f>
        <v>Kepler et al (1994)</v>
      </c>
    </row>
    <row r="3275" spans="1:16" x14ac:dyDescent="0.35">
      <c r="A3275" s="68">
        <v>3273</v>
      </c>
      <c r="B3275" s="69">
        <v>184</v>
      </c>
      <c r="C3275" s="69">
        <v>10001</v>
      </c>
      <c r="D3275" s="69">
        <v>3658</v>
      </c>
      <c r="E3275" t="str">
        <f>INDEX(Table5[EEZ],MATCH(C3275,Table5[Colony_ID],0))</f>
        <v>Line Group Exclusive Economic Zone</v>
      </c>
      <c r="F3275" t="str">
        <f>INDEX(Table5[Corrected Island/Colony Name],MATCH('Full Data'!C3275,Table5[Colony_ID],0))</f>
        <v>Caroline Atoll</v>
      </c>
      <c r="G3275" t="str">
        <f>INDEX(Table4[Common_Name],MATCH('Full Data'!D3275,Table4[SpcRecID],0))</f>
        <v>Red-footed Booby</v>
      </c>
      <c r="H3275" s="83" t="str">
        <f>INDEX(Data!E$2:E$6500,MATCH(A3275,Data!$A$2:$A$6500,0))</f>
        <v>Confirmed</v>
      </c>
      <c r="I3275" s="90">
        <f>INDEX(Data!P$2:P$6500,MATCH(A3275,Data!$A$2:$A$6500,0))</f>
        <v>1988</v>
      </c>
      <c r="J3275" s="90">
        <f>INDEX(Data!Q$2:Q$6500,MATCH($A3275,Data!$A$2:$A$6500,0))</f>
        <v>1988</v>
      </c>
      <c r="K3275" s="90">
        <f>INDEX(Data!F$2:F$6500,MATCH($A3275,Data!$A$2:$A$6500,0))</f>
        <v>2221</v>
      </c>
      <c r="L3275" s="90">
        <f>INDEX(Data!G$2:G$6500,MATCH($A3275,Data!$A$2:$A$6500,0))</f>
        <v>2221</v>
      </c>
      <c r="M3275" s="90">
        <f>INDEX(Data!H$2:H$6500,MATCH($A3275,Data!$A$2:$A$6500,0))</f>
        <v>0</v>
      </c>
      <c r="N3275" s="90">
        <f>INDEX(Data!I$2:I$6500,MATCH($A3275,Data!$A$2:$A$6500,0))</f>
        <v>0</v>
      </c>
      <c r="O3275" s="83" t="str">
        <f>INDEX(Data!J$2:J$6500,MATCH($A3275,Data!$A$2:$A$6500,0))</f>
        <v>breeding pairs</v>
      </c>
      <c r="P3275" t="str">
        <f>_xlfn.XLOOKUP(B3275,Table3[RefID],Table3[Citation])</f>
        <v>Kepler et al (1994)</v>
      </c>
    </row>
    <row r="3276" spans="1:16" x14ac:dyDescent="0.35">
      <c r="A3276" s="68">
        <v>3274</v>
      </c>
      <c r="B3276" s="69">
        <v>184</v>
      </c>
      <c r="C3276" s="69">
        <v>10002</v>
      </c>
      <c r="D3276" s="69">
        <v>3658</v>
      </c>
      <c r="E3276" t="str">
        <f>INDEX(Table5[EEZ],MATCH(C3276,Table5[Colony_ID],0))</f>
        <v>Line Group Exclusive Economic Zone</v>
      </c>
      <c r="F3276" t="str">
        <f>INDEX(Table5[Corrected Island/Colony Name],MATCH('Full Data'!C3276,Table5[Colony_ID],0))</f>
        <v>Central Leeward Islets</v>
      </c>
      <c r="G3276" t="str">
        <f>INDEX(Table4[Common_Name],MATCH('Full Data'!D3276,Table4[SpcRecID],0))</f>
        <v>Red-footed Booby</v>
      </c>
      <c r="H3276" s="83" t="str">
        <f>INDEX(Data!E$2:E$6500,MATCH(A3276,Data!$A$2:$A$6500,0))</f>
        <v>Confirmed</v>
      </c>
      <c r="I3276" s="90">
        <f>INDEX(Data!P$2:P$6500,MATCH(A3276,Data!$A$2:$A$6500,0))</f>
        <v>1988</v>
      </c>
      <c r="J3276" s="90">
        <f>INDEX(Data!Q$2:Q$6500,MATCH($A3276,Data!$A$2:$A$6500,0))</f>
        <v>1988</v>
      </c>
      <c r="K3276" s="90">
        <f>INDEX(Data!F$2:F$6500,MATCH($A3276,Data!$A$2:$A$6500,0))</f>
        <v>239</v>
      </c>
      <c r="L3276" s="90">
        <f>INDEX(Data!G$2:G$6500,MATCH($A3276,Data!$A$2:$A$6500,0))</f>
        <v>239</v>
      </c>
      <c r="M3276" s="90">
        <f>INDEX(Data!H$2:H$6500,MATCH($A3276,Data!$A$2:$A$6500,0))</f>
        <v>0</v>
      </c>
      <c r="N3276" s="90">
        <f>INDEX(Data!I$2:I$6500,MATCH($A3276,Data!$A$2:$A$6500,0))</f>
        <v>0</v>
      </c>
      <c r="O3276" s="83" t="str">
        <f>INDEX(Data!J$2:J$6500,MATCH($A3276,Data!$A$2:$A$6500,0))</f>
        <v>breeding pairs</v>
      </c>
      <c r="P3276" t="str">
        <f>_xlfn.XLOOKUP(B3276,Table3[RefID],Table3[Citation])</f>
        <v>Kepler et al (1994)</v>
      </c>
    </row>
    <row r="3277" spans="1:16" x14ac:dyDescent="0.35">
      <c r="A3277" s="68">
        <v>3275</v>
      </c>
      <c r="B3277" s="69">
        <v>184</v>
      </c>
      <c r="C3277" s="69">
        <v>10003</v>
      </c>
      <c r="D3277" s="69">
        <v>3658</v>
      </c>
      <c r="E3277" t="str">
        <f>INDEX(Table5[EEZ],MATCH(C3277,Table5[Colony_ID],0))</f>
        <v>Line Group Exclusive Economic Zone</v>
      </c>
      <c r="F3277" t="str">
        <f>INDEX(Table5[Corrected Island/Colony Name],MATCH('Full Data'!C3277,Table5[Colony_ID],0))</f>
        <v>Long Island</v>
      </c>
      <c r="G3277" t="str">
        <f>INDEX(Table4[Common_Name],MATCH('Full Data'!D3277,Table4[SpcRecID],0))</f>
        <v>Red-footed Booby</v>
      </c>
      <c r="H3277" s="83" t="str">
        <f>INDEX(Data!E$2:E$6500,MATCH(A3277,Data!$A$2:$A$6500,0))</f>
        <v>confirmed</v>
      </c>
      <c r="I3277" s="90">
        <f>INDEX(Data!P$2:P$6500,MATCH(A3277,Data!$A$2:$A$6500,0))</f>
        <v>1988</v>
      </c>
      <c r="J3277" s="90">
        <f>INDEX(Data!Q$2:Q$6500,MATCH($A3277,Data!$A$2:$A$6500,0))</f>
        <v>1988</v>
      </c>
      <c r="K3277" s="90">
        <f>INDEX(Data!F$2:F$6500,MATCH($A3277,Data!$A$2:$A$6500,0))</f>
        <v>659</v>
      </c>
      <c r="L3277" s="90">
        <f>INDEX(Data!G$2:G$6500,MATCH($A3277,Data!$A$2:$A$6500,0))</f>
        <v>659</v>
      </c>
      <c r="M3277" s="90">
        <f>INDEX(Data!H$2:H$6500,MATCH($A3277,Data!$A$2:$A$6500,0))</f>
        <v>0</v>
      </c>
      <c r="N3277" s="90">
        <f>INDEX(Data!I$2:I$6500,MATCH($A3277,Data!$A$2:$A$6500,0))</f>
        <v>0</v>
      </c>
      <c r="O3277" s="83" t="str">
        <f>INDEX(Data!J$2:J$6500,MATCH($A3277,Data!$A$2:$A$6500,0))</f>
        <v>breeding pairs</v>
      </c>
      <c r="P3277" t="str">
        <f>_xlfn.XLOOKUP(B3277,Table3[RefID],Table3[Citation])</f>
        <v>Kepler et al (1994)</v>
      </c>
    </row>
    <row r="3278" spans="1:16" x14ac:dyDescent="0.35">
      <c r="A3278" s="68">
        <v>3276</v>
      </c>
      <c r="B3278" s="69">
        <v>184</v>
      </c>
      <c r="C3278" s="69">
        <v>10004</v>
      </c>
      <c r="D3278" s="69">
        <v>3658</v>
      </c>
      <c r="E3278" t="str">
        <f>INDEX(Table5[EEZ],MATCH(C3278,Table5[Colony_ID],0))</f>
        <v>Line Group Exclusive Economic Zone</v>
      </c>
      <c r="F3278" t="str">
        <f>INDEX(Table5[Corrected Island/Colony Name],MATCH('Full Data'!C3278,Table5[Colony_ID],0))</f>
        <v>Nake Island</v>
      </c>
      <c r="G3278" t="str">
        <f>INDEX(Table4[Common_Name],MATCH('Full Data'!D3278,Table4[SpcRecID],0))</f>
        <v>Red-footed Booby</v>
      </c>
      <c r="H3278" s="83" t="str">
        <f>INDEX(Data!E$2:E$6500,MATCH(A3278,Data!$A$2:$A$6500,0))</f>
        <v>Confirmed</v>
      </c>
      <c r="I3278" s="90">
        <f>INDEX(Data!P$2:P$6500,MATCH(A3278,Data!$A$2:$A$6500,0))</f>
        <v>1988</v>
      </c>
      <c r="J3278" s="90">
        <f>INDEX(Data!Q$2:Q$6500,MATCH($A3278,Data!$A$2:$A$6500,0))</f>
        <v>1988</v>
      </c>
      <c r="K3278" s="90">
        <f>INDEX(Data!F$2:F$6500,MATCH($A3278,Data!$A$2:$A$6500,0))</f>
        <v>496</v>
      </c>
      <c r="L3278" s="90">
        <f>INDEX(Data!G$2:G$6500,MATCH($A3278,Data!$A$2:$A$6500,0))</f>
        <v>496</v>
      </c>
      <c r="M3278" s="90">
        <f>INDEX(Data!H$2:H$6500,MATCH($A3278,Data!$A$2:$A$6500,0))</f>
        <v>0</v>
      </c>
      <c r="N3278" s="90">
        <f>INDEX(Data!I$2:I$6500,MATCH($A3278,Data!$A$2:$A$6500,0))</f>
        <v>0</v>
      </c>
      <c r="O3278" s="83" t="str">
        <f>INDEX(Data!J$2:J$6500,MATCH($A3278,Data!$A$2:$A$6500,0))</f>
        <v>breeding pairs</v>
      </c>
      <c r="P3278" t="str">
        <f>_xlfn.XLOOKUP(B3278,Table3[RefID],Table3[Citation])</f>
        <v>Kepler et al (1994)</v>
      </c>
    </row>
    <row r="3279" spans="1:16" x14ac:dyDescent="0.35">
      <c r="A3279" s="68">
        <v>3277</v>
      </c>
      <c r="B3279" s="69">
        <v>184</v>
      </c>
      <c r="C3279" s="69">
        <v>10006</v>
      </c>
      <c r="D3279" s="69">
        <v>3658</v>
      </c>
      <c r="E3279" t="str">
        <f>INDEX(Table5[EEZ],MATCH(C3279,Table5[Colony_ID],0))</f>
        <v>Line Group Exclusive Economic Zone</v>
      </c>
      <c r="F3279" t="str">
        <f>INDEX(Table5[Corrected Island/Colony Name],MATCH('Full Data'!C3279,Table5[Colony_ID],0))</f>
        <v>South Island</v>
      </c>
      <c r="G3279" t="str">
        <f>INDEX(Table4[Common_Name],MATCH('Full Data'!D3279,Table4[SpcRecID],0))</f>
        <v>Red-footed Booby</v>
      </c>
      <c r="H3279" s="83" t="str">
        <f>INDEX(Data!E$2:E$6500,MATCH(A3279,Data!$A$2:$A$6500,0))</f>
        <v>Confirmed</v>
      </c>
      <c r="I3279" s="90">
        <f>INDEX(Data!P$2:P$6500,MATCH(A3279,Data!$A$2:$A$6500,0))</f>
        <v>1988</v>
      </c>
      <c r="J3279" s="90">
        <f>INDEX(Data!Q$2:Q$6500,MATCH($A3279,Data!$A$2:$A$6500,0))</f>
        <v>1988</v>
      </c>
      <c r="K3279" s="90">
        <f>INDEX(Data!F$2:F$6500,MATCH($A3279,Data!$A$2:$A$6500,0))</f>
        <v>74</v>
      </c>
      <c r="L3279" s="90">
        <f>INDEX(Data!G$2:G$6500,MATCH($A3279,Data!$A$2:$A$6500,0))</f>
        <v>74</v>
      </c>
      <c r="M3279" s="90">
        <f>INDEX(Data!H$2:H$6500,MATCH($A3279,Data!$A$2:$A$6500,0))</f>
        <v>0</v>
      </c>
      <c r="N3279" s="90">
        <f>INDEX(Data!I$2:I$6500,MATCH($A3279,Data!$A$2:$A$6500,0))</f>
        <v>0</v>
      </c>
      <c r="O3279" s="83" t="str">
        <f>INDEX(Data!J$2:J$6500,MATCH($A3279,Data!$A$2:$A$6500,0))</f>
        <v>breeding pairs</v>
      </c>
      <c r="P3279" t="str">
        <f>_xlfn.XLOOKUP(B3279,Table3[RefID],Table3[Citation])</f>
        <v>Kepler et al (1994)</v>
      </c>
    </row>
    <row r="3280" spans="1:16" x14ac:dyDescent="0.35">
      <c r="A3280" s="68">
        <v>3278</v>
      </c>
      <c r="B3280" s="69">
        <v>184</v>
      </c>
      <c r="C3280" s="69">
        <v>10007</v>
      </c>
      <c r="D3280" s="69">
        <v>3658</v>
      </c>
      <c r="E3280" t="str">
        <f>INDEX(Table5[EEZ],MATCH(C3280,Table5[Colony_ID],0))</f>
        <v>Line Group Exclusive Economic Zone</v>
      </c>
      <c r="F3280" t="str">
        <f>INDEX(Table5[Corrected Island/Colony Name],MATCH('Full Data'!C3280,Table5[Colony_ID],0))</f>
        <v>South Nake Islets</v>
      </c>
      <c r="G3280" t="str">
        <f>INDEX(Table4[Common_Name],MATCH('Full Data'!D3280,Table4[SpcRecID],0))</f>
        <v>Red-footed Booby</v>
      </c>
      <c r="H3280" s="83" t="str">
        <f>INDEX(Data!E$2:E$6500,MATCH(A3280,Data!$A$2:$A$6500,0))</f>
        <v>Confirmed</v>
      </c>
      <c r="I3280" s="90">
        <f>INDEX(Data!P$2:P$6500,MATCH(A3280,Data!$A$2:$A$6500,0))</f>
        <v>1988</v>
      </c>
      <c r="J3280" s="90">
        <f>INDEX(Data!Q$2:Q$6500,MATCH($A3280,Data!$A$2:$A$6500,0))</f>
        <v>1988</v>
      </c>
      <c r="K3280" s="90">
        <f>INDEX(Data!F$2:F$6500,MATCH($A3280,Data!$A$2:$A$6500,0))</f>
        <v>319</v>
      </c>
      <c r="L3280" s="90">
        <f>INDEX(Data!G$2:G$6500,MATCH($A3280,Data!$A$2:$A$6500,0))</f>
        <v>319</v>
      </c>
      <c r="M3280" s="90">
        <f>INDEX(Data!H$2:H$6500,MATCH($A3280,Data!$A$2:$A$6500,0))</f>
        <v>0</v>
      </c>
      <c r="N3280" s="90">
        <f>INDEX(Data!I$2:I$6500,MATCH($A3280,Data!$A$2:$A$6500,0))</f>
        <v>0</v>
      </c>
      <c r="O3280" s="83" t="str">
        <f>INDEX(Data!J$2:J$6500,MATCH($A3280,Data!$A$2:$A$6500,0))</f>
        <v>breeding pairs</v>
      </c>
      <c r="P3280" t="str">
        <f>_xlfn.XLOOKUP(B3280,Table3[RefID],Table3[Citation])</f>
        <v>Kepler et al (1994)</v>
      </c>
    </row>
    <row r="3281" spans="1:16" x14ac:dyDescent="0.35">
      <c r="A3281" s="68">
        <v>3279</v>
      </c>
      <c r="B3281" s="69">
        <v>184</v>
      </c>
      <c r="C3281" s="69">
        <v>10010</v>
      </c>
      <c r="D3281" s="69">
        <v>3658</v>
      </c>
      <c r="E3281" t="str">
        <f>INDEX(Table5[EEZ],MATCH(C3281,Table5[Colony_ID],0))</f>
        <v>Line Group Exclusive Economic Zone</v>
      </c>
      <c r="F3281" t="str">
        <f>INDEX(Table5[Corrected Island/Colony Name],MATCH('Full Data'!C3281,Table5[Colony_ID],0))</f>
        <v>Windward Islets</v>
      </c>
      <c r="G3281" t="str">
        <f>INDEX(Table4[Common_Name],MATCH('Full Data'!D3281,Table4[SpcRecID],0))</f>
        <v>Red-footed Booby</v>
      </c>
      <c r="H3281" s="83" t="str">
        <f>INDEX(Data!E$2:E$6500,MATCH(A3281,Data!$A$2:$A$6500,0))</f>
        <v>Confirmed</v>
      </c>
      <c r="I3281" s="90">
        <f>INDEX(Data!P$2:P$6500,MATCH(A3281,Data!$A$2:$A$6500,0))</f>
        <v>1988</v>
      </c>
      <c r="J3281" s="90">
        <f>INDEX(Data!Q$2:Q$6500,MATCH($A3281,Data!$A$2:$A$6500,0))</f>
        <v>1988</v>
      </c>
      <c r="K3281" s="90">
        <f>INDEX(Data!F$2:F$6500,MATCH($A3281,Data!$A$2:$A$6500,0))</f>
        <v>434</v>
      </c>
      <c r="L3281" s="90">
        <f>INDEX(Data!G$2:G$6500,MATCH($A3281,Data!$A$2:$A$6500,0))</f>
        <v>434</v>
      </c>
      <c r="M3281" s="90">
        <f>INDEX(Data!H$2:H$6500,MATCH($A3281,Data!$A$2:$A$6500,0))</f>
        <v>0</v>
      </c>
      <c r="N3281" s="90">
        <f>INDEX(Data!I$2:I$6500,MATCH($A3281,Data!$A$2:$A$6500,0))</f>
        <v>0</v>
      </c>
      <c r="O3281" s="83" t="str">
        <f>INDEX(Data!J$2:J$6500,MATCH($A3281,Data!$A$2:$A$6500,0))</f>
        <v>breeding pairs</v>
      </c>
      <c r="P3281" t="str">
        <f>_xlfn.XLOOKUP(B3281,Table3[RefID],Table3[Citation])</f>
        <v>Kepler et al (1994)</v>
      </c>
    </row>
    <row r="3282" spans="1:16" x14ac:dyDescent="0.35">
      <c r="A3282" s="68">
        <v>3280</v>
      </c>
      <c r="B3282" s="69">
        <v>184</v>
      </c>
      <c r="C3282" s="69">
        <v>10000</v>
      </c>
      <c r="D3282" s="69">
        <v>3649</v>
      </c>
      <c r="E3282" t="str">
        <f>INDEX(Table5[EEZ],MATCH(C3282,Table5[Colony_ID],0))</f>
        <v>Line Group Exclusive Economic Zone</v>
      </c>
      <c r="F3282" t="str">
        <f>INDEX(Table5[Corrected Island/Colony Name],MATCH('Full Data'!C3282,Table5[Colony_ID],0))</f>
        <v>Brothers Islet</v>
      </c>
      <c r="G3282" t="str">
        <f>INDEX(Table4[Common_Name],MATCH('Full Data'!D3282,Table4[SpcRecID],0))</f>
        <v>Red-tailed Tropicbird</v>
      </c>
      <c r="H3282" s="83" t="str">
        <f>INDEX(Data!E$2:E$6500,MATCH(A3282,Data!$A$2:$A$6500,0))</f>
        <v>Confirmed</v>
      </c>
      <c r="I3282" s="90">
        <f>INDEX(Data!P$2:P$6500,MATCH(A3282,Data!$A$2:$A$6500,0))</f>
        <v>1988</v>
      </c>
      <c r="J3282" s="90">
        <f>INDEX(Data!Q$2:Q$6500,MATCH($A3282,Data!$A$2:$A$6500,0))</f>
        <v>1988</v>
      </c>
      <c r="K3282" s="90">
        <f>INDEX(Data!F$2:F$6500,MATCH($A3282,Data!$A$2:$A$6500,0))</f>
        <v>47</v>
      </c>
      <c r="L3282" s="90">
        <f>INDEX(Data!G$2:G$6500,MATCH($A3282,Data!$A$2:$A$6500,0))</f>
        <v>47</v>
      </c>
      <c r="M3282" s="90">
        <f>INDEX(Data!H$2:H$6500,MATCH($A3282,Data!$A$2:$A$6500,0))</f>
        <v>0</v>
      </c>
      <c r="N3282" s="90">
        <f>INDEX(Data!I$2:I$6500,MATCH($A3282,Data!$A$2:$A$6500,0))</f>
        <v>0</v>
      </c>
      <c r="O3282" s="83" t="str">
        <f>INDEX(Data!J$2:J$6500,MATCH($A3282,Data!$A$2:$A$6500,0))</f>
        <v>breeding pairs</v>
      </c>
      <c r="P3282" t="str">
        <f>_xlfn.XLOOKUP(B3282,Table3[RefID],Table3[Citation])</f>
        <v>Kepler et al (1994)</v>
      </c>
    </row>
    <row r="3283" spans="1:16" x14ac:dyDescent="0.35">
      <c r="A3283" s="68">
        <v>3281</v>
      </c>
      <c r="B3283" s="69">
        <v>184</v>
      </c>
      <c r="C3283" s="69">
        <v>10001</v>
      </c>
      <c r="D3283" s="69">
        <v>3649</v>
      </c>
      <c r="E3283" t="str">
        <f>INDEX(Table5[EEZ],MATCH(C3283,Table5[Colony_ID],0))</f>
        <v>Line Group Exclusive Economic Zone</v>
      </c>
      <c r="F3283" t="str">
        <f>INDEX(Table5[Corrected Island/Colony Name],MATCH('Full Data'!C3283,Table5[Colony_ID],0))</f>
        <v>Caroline Atoll</v>
      </c>
      <c r="G3283" t="str">
        <f>INDEX(Table4[Common_Name],MATCH('Full Data'!D3283,Table4[SpcRecID],0))</f>
        <v>Red-tailed Tropicbird</v>
      </c>
      <c r="H3283" s="83" t="str">
        <f>INDEX(Data!E$2:E$6500,MATCH(A3283,Data!$A$2:$A$6500,0))</f>
        <v>Confirmed</v>
      </c>
      <c r="I3283" s="90">
        <f>INDEX(Data!P$2:P$6500,MATCH(A3283,Data!$A$2:$A$6500,0))</f>
        <v>1988</v>
      </c>
      <c r="J3283" s="90">
        <f>INDEX(Data!Q$2:Q$6500,MATCH($A3283,Data!$A$2:$A$6500,0))</f>
        <v>1988</v>
      </c>
      <c r="K3283" s="90">
        <f>INDEX(Data!F$2:F$6500,MATCH($A3283,Data!$A$2:$A$6500,0))</f>
        <v>56</v>
      </c>
      <c r="L3283" s="90">
        <f>INDEX(Data!G$2:G$6500,MATCH($A3283,Data!$A$2:$A$6500,0))</f>
        <v>56</v>
      </c>
      <c r="M3283" s="90">
        <f>INDEX(Data!H$2:H$6500,MATCH($A3283,Data!$A$2:$A$6500,0))</f>
        <v>0</v>
      </c>
      <c r="N3283" s="90">
        <f>INDEX(Data!I$2:I$6500,MATCH($A3283,Data!$A$2:$A$6500,0))</f>
        <v>0</v>
      </c>
      <c r="O3283" s="83" t="str">
        <f>INDEX(Data!J$2:J$6500,MATCH($A3283,Data!$A$2:$A$6500,0))</f>
        <v>breeding pairs</v>
      </c>
      <c r="P3283" t="str">
        <f>_xlfn.XLOOKUP(B3283,Table3[RefID],Table3[Citation])</f>
        <v>Kepler et al (1994)</v>
      </c>
    </row>
    <row r="3284" spans="1:16" x14ac:dyDescent="0.35">
      <c r="A3284" s="68">
        <v>3282</v>
      </c>
      <c r="B3284" s="69">
        <v>184</v>
      </c>
      <c r="C3284" s="69">
        <v>10002</v>
      </c>
      <c r="D3284" s="69">
        <v>3649</v>
      </c>
      <c r="E3284" t="str">
        <f>INDEX(Table5[EEZ],MATCH(C3284,Table5[Colony_ID],0))</f>
        <v>Line Group Exclusive Economic Zone</v>
      </c>
      <c r="F3284" t="str">
        <f>INDEX(Table5[Corrected Island/Colony Name],MATCH('Full Data'!C3284,Table5[Colony_ID],0))</f>
        <v>Central Leeward Islets</v>
      </c>
      <c r="G3284" t="str">
        <f>INDEX(Table4[Common_Name],MATCH('Full Data'!D3284,Table4[SpcRecID],0))</f>
        <v>Red-tailed Tropicbird</v>
      </c>
      <c r="H3284" s="83" t="str">
        <f>INDEX(Data!E$2:E$6500,MATCH(A3284,Data!$A$2:$A$6500,0))</f>
        <v>Confirmed</v>
      </c>
      <c r="I3284" s="90">
        <f>INDEX(Data!P$2:P$6500,MATCH(A3284,Data!$A$2:$A$6500,0))</f>
        <v>1988</v>
      </c>
      <c r="J3284" s="90">
        <f>INDEX(Data!Q$2:Q$6500,MATCH($A3284,Data!$A$2:$A$6500,0))</f>
        <v>1988</v>
      </c>
      <c r="K3284" s="90">
        <f>INDEX(Data!F$2:F$6500,MATCH($A3284,Data!$A$2:$A$6500,0))</f>
        <v>4</v>
      </c>
      <c r="L3284" s="90">
        <f>INDEX(Data!G$2:G$6500,MATCH($A3284,Data!$A$2:$A$6500,0))</f>
        <v>4</v>
      </c>
      <c r="M3284" s="90">
        <f>INDEX(Data!H$2:H$6500,MATCH($A3284,Data!$A$2:$A$6500,0))</f>
        <v>0</v>
      </c>
      <c r="N3284" s="90">
        <f>INDEX(Data!I$2:I$6500,MATCH($A3284,Data!$A$2:$A$6500,0))</f>
        <v>0</v>
      </c>
      <c r="O3284" s="83" t="str">
        <f>INDEX(Data!J$2:J$6500,MATCH($A3284,Data!$A$2:$A$6500,0))</f>
        <v>breeding pairs</v>
      </c>
      <c r="P3284" t="str">
        <f>_xlfn.XLOOKUP(B3284,Table3[RefID],Table3[Citation])</f>
        <v>Kepler et al (1994)</v>
      </c>
    </row>
    <row r="3285" spans="1:16" x14ac:dyDescent="0.35">
      <c r="A3285" s="68">
        <v>3283</v>
      </c>
      <c r="B3285" s="69">
        <v>184</v>
      </c>
      <c r="C3285" s="69">
        <v>10003</v>
      </c>
      <c r="D3285" s="69">
        <v>3649</v>
      </c>
      <c r="E3285" t="str">
        <f>INDEX(Table5[EEZ],MATCH(C3285,Table5[Colony_ID],0))</f>
        <v>Line Group Exclusive Economic Zone</v>
      </c>
      <c r="F3285" t="str">
        <f>INDEX(Table5[Corrected Island/Colony Name],MATCH('Full Data'!C3285,Table5[Colony_ID],0))</f>
        <v>Long Island</v>
      </c>
      <c r="G3285" t="str">
        <f>INDEX(Table4[Common_Name],MATCH('Full Data'!D3285,Table4[SpcRecID],0))</f>
        <v>Red-tailed Tropicbird</v>
      </c>
      <c r="H3285" s="83" t="str">
        <f>INDEX(Data!E$2:E$6500,MATCH(A3285,Data!$A$2:$A$6500,0))</f>
        <v>confirmed</v>
      </c>
      <c r="I3285" s="90">
        <f>INDEX(Data!P$2:P$6500,MATCH(A3285,Data!$A$2:$A$6500,0))</f>
        <v>1988</v>
      </c>
      <c r="J3285" s="90">
        <f>INDEX(Data!Q$2:Q$6500,MATCH($A3285,Data!$A$2:$A$6500,0))</f>
        <v>1988</v>
      </c>
      <c r="K3285" s="90">
        <f>INDEX(Data!F$2:F$6500,MATCH($A3285,Data!$A$2:$A$6500,0))</f>
        <v>5</v>
      </c>
      <c r="L3285" s="90">
        <f>INDEX(Data!G$2:G$6500,MATCH($A3285,Data!$A$2:$A$6500,0))</f>
        <v>5</v>
      </c>
      <c r="M3285" s="90">
        <f>INDEX(Data!H$2:H$6500,MATCH($A3285,Data!$A$2:$A$6500,0))</f>
        <v>0</v>
      </c>
      <c r="N3285" s="90">
        <f>INDEX(Data!I$2:I$6500,MATCH($A3285,Data!$A$2:$A$6500,0))</f>
        <v>0</v>
      </c>
      <c r="O3285" s="83" t="str">
        <f>INDEX(Data!J$2:J$6500,MATCH($A3285,Data!$A$2:$A$6500,0))</f>
        <v>breeding pairs</v>
      </c>
      <c r="P3285" t="str">
        <f>_xlfn.XLOOKUP(B3285,Table3[RefID],Table3[Citation])</f>
        <v>Kepler et al (1994)</v>
      </c>
    </row>
    <row r="3286" spans="1:16" x14ac:dyDescent="0.35">
      <c r="A3286" s="68">
        <v>3284</v>
      </c>
      <c r="B3286" s="69">
        <v>184</v>
      </c>
      <c r="C3286" s="69">
        <v>10001</v>
      </c>
      <c r="D3286" s="69">
        <v>3288</v>
      </c>
      <c r="E3286" t="str">
        <f>INDEX(Table5[EEZ],MATCH(C3286,Table5[Colony_ID],0))</f>
        <v>Line Group Exclusive Economic Zone</v>
      </c>
      <c r="F3286" t="str">
        <f>INDEX(Table5[Corrected Island/Colony Name],MATCH('Full Data'!C3286,Table5[Colony_ID],0))</f>
        <v>Caroline Atoll</v>
      </c>
      <c r="G3286" t="str">
        <f>INDEX(Table4[Common_Name],MATCH('Full Data'!D3286,Table4[SpcRecID],0))</f>
        <v>Sooty Tern</v>
      </c>
      <c r="H3286" s="83" t="str">
        <f>INDEX(Data!E$2:E$6500,MATCH(A3286,Data!$A$2:$A$6500,0))</f>
        <v>Confirmed</v>
      </c>
      <c r="I3286" s="90">
        <f>INDEX(Data!P$2:P$6500,MATCH(A3286,Data!$A$2:$A$6500,0))</f>
        <v>1988</v>
      </c>
      <c r="J3286" s="90">
        <f>INDEX(Data!Q$2:Q$6500,MATCH($A3286,Data!$A$2:$A$6500,0))</f>
        <v>1988</v>
      </c>
      <c r="K3286" s="90">
        <f>INDEX(Data!F$2:F$6500,MATCH($A3286,Data!$A$2:$A$6500,0))</f>
        <v>188200</v>
      </c>
      <c r="L3286" s="90">
        <f>INDEX(Data!G$2:G$6500,MATCH($A3286,Data!$A$2:$A$6500,0))</f>
        <v>188200</v>
      </c>
      <c r="M3286" s="90">
        <f>INDEX(Data!H$2:H$6500,MATCH($A3286,Data!$A$2:$A$6500,0))</f>
        <v>0</v>
      </c>
      <c r="N3286" s="90">
        <f>INDEX(Data!I$2:I$6500,MATCH($A3286,Data!$A$2:$A$6500,0))</f>
        <v>0</v>
      </c>
      <c r="O3286" s="83" t="str">
        <f>INDEX(Data!J$2:J$6500,MATCH($A3286,Data!$A$2:$A$6500,0))</f>
        <v>breeding pairs</v>
      </c>
      <c r="P3286" t="str">
        <f>_xlfn.XLOOKUP(B3286,Table3[RefID],Table3[Citation])</f>
        <v>Kepler et al (1994)</v>
      </c>
    </row>
    <row r="3287" spans="1:16" x14ac:dyDescent="0.35">
      <c r="A3287" s="68">
        <v>3285</v>
      </c>
      <c r="B3287" s="69">
        <v>184</v>
      </c>
      <c r="C3287" s="69">
        <v>10003</v>
      </c>
      <c r="D3287" s="69">
        <v>3288</v>
      </c>
      <c r="E3287" t="str">
        <f>INDEX(Table5[EEZ],MATCH(C3287,Table5[Colony_ID],0))</f>
        <v>Line Group Exclusive Economic Zone</v>
      </c>
      <c r="F3287" t="str">
        <f>INDEX(Table5[Corrected Island/Colony Name],MATCH('Full Data'!C3287,Table5[Colony_ID],0))</f>
        <v>Long Island</v>
      </c>
      <c r="G3287" t="str">
        <f>INDEX(Table4[Common_Name],MATCH('Full Data'!D3287,Table4[SpcRecID],0))</f>
        <v>Sooty Tern</v>
      </c>
      <c r="H3287" s="83" t="str">
        <f>INDEX(Data!E$2:E$6500,MATCH(A3287,Data!$A$2:$A$6500,0))</f>
        <v>confirmed</v>
      </c>
      <c r="I3287" s="90">
        <f>INDEX(Data!P$2:P$6500,MATCH(A3287,Data!$A$2:$A$6500,0))</f>
        <v>1988</v>
      </c>
      <c r="J3287" s="90">
        <f>INDEX(Data!Q$2:Q$6500,MATCH($A3287,Data!$A$2:$A$6500,0))</f>
        <v>1988</v>
      </c>
      <c r="K3287" s="90">
        <f>INDEX(Data!F$2:F$6500,MATCH($A3287,Data!$A$2:$A$6500,0))</f>
        <v>179800</v>
      </c>
      <c r="L3287" s="90">
        <f>INDEX(Data!G$2:G$6500,MATCH($A3287,Data!$A$2:$A$6500,0))</f>
        <v>179800</v>
      </c>
      <c r="M3287" s="90">
        <f>INDEX(Data!H$2:H$6500,MATCH($A3287,Data!$A$2:$A$6500,0))</f>
        <v>0</v>
      </c>
      <c r="N3287" s="90">
        <f>INDEX(Data!I$2:I$6500,MATCH($A3287,Data!$A$2:$A$6500,0))</f>
        <v>0</v>
      </c>
      <c r="O3287" s="83" t="str">
        <f>INDEX(Data!J$2:J$6500,MATCH($A3287,Data!$A$2:$A$6500,0))</f>
        <v>breeding pairs</v>
      </c>
      <c r="P3287" t="str">
        <f>_xlfn.XLOOKUP(B3287,Table3[RefID],Table3[Citation])</f>
        <v>Kepler et al (1994)</v>
      </c>
    </row>
    <row r="3288" spans="1:16" x14ac:dyDescent="0.35">
      <c r="A3288" s="68">
        <v>3286</v>
      </c>
      <c r="B3288" s="69">
        <v>184</v>
      </c>
      <c r="C3288" s="69">
        <v>10006</v>
      </c>
      <c r="D3288" s="69">
        <v>3288</v>
      </c>
      <c r="E3288" t="str">
        <f>INDEX(Table5[EEZ],MATCH(C3288,Table5[Colony_ID],0))</f>
        <v>Line Group Exclusive Economic Zone</v>
      </c>
      <c r="F3288" t="str">
        <f>INDEX(Table5[Corrected Island/Colony Name],MATCH('Full Data'!C3288,Table5[Colony_ID],0))</f>
        <v>South Island</v>
      </c>
      <c r="G3288" t="str">
        <f>INDEX(Table4[Common_Name],MATCH('Full Data'!D3288,Table4[SpcRecID],0))</f>
        <v>Sooty Tern</v>
      </c>
      <c r="H3288" s="83" t="str">
        <f>INDEX(Data!E$2:E$6500,MATCH(A3288,Data!$A$2:$A$6500,0))</f>
        <v>Confirmed</v>
      </c>
      <c r="I3288" s="90">
        <f>INDEX(Data!P$2:P$6500,MATCH(A3288,Data!$A$2:$A$6500,0))</f>
        <v>1988</v>
      </c>
      <c r="J3288" s="90">
        <f>INDEX(Data!Q$2:Q$6500,MATCH($A3288,Data!$A$2:$A$6500,0))</f>
        <v>1988</v>
      </c>
      <c r="K3288" s="90">
        <f>INDEX(Data!F$2:F$6500,MATCH($A3288,Data!$A$2:$A$6500,0))</f>
        <v>8400</v>
      </c>
      <c r="L3288" s="90">
        <f>INDEX(Data!G$2:G$6500,MATCH($A3288,Data!$A$2:$A$6500,0))</f>
        <v>8400</v>
      </c>
      <c r="M3288" s="90">
        <f>INDEX(Data!H$2:H$6500,MATCH($A3288,Data!$A$2:$A$6500,0))</f>
        <v>0</v>
      </c>
      <c r="N3288" s="90">
        <f>INDEX(Data!I$2:I$6500,MATCH($A3288,Data!$A$2:$A$6500,0))</f>
        <v>0</v>
      </c>
      <c r="O3288" s="83" t="str">
        <f>INDEX(Data!J$2:J$6500,MATCH($A3288,Data!$A$2:$A$6500,0))</f>
        <v>breeding pairs</v>
      </c>
      <c r="P3288" t="str">
        <f>_xlfn.XLOOKUP(B3288,Table3[RefID],Table3[Citation])</f>
        <v>Kepler et al (1994)</v>
      </c>
    </row>
    <row r="3289" spans="1:16" x14ac:dyDescent="0.35">
      <c r="A3289" s="68">
        <v>3287</v>
      </c>
      <c r="B3289" s="69">
        <v>185</v>
      </c>
      <c r="C3289" s="69">
        <v>3018</v>
      </c>
      <c r="D3289" s="69">
        <v>3295</v>
      </c>
      <c r="E3289" t="str">
        <f>INDEX(Table5[EEZ],MATCH(C3289,Table5[Colony_ID],0))</f>
        <v>Cook Islands Exclusive Economic Zone</v>
      </c>
      <c r="F3289" t="str">
        <f>INDEX(Table5[Corrected Island/Colony Name],MATCH('Full Data'!C3289,Table5[Colony_ID],0))</f>
        <v>Takutea Island</v>
      </c>
      <c r="G3289" t="str">
        <f>INDEX(Table4[Common_Name],MATCH('Full Data'!D3289,Table4[SpcRecID],0))</f>
        <v>Black Noddy</v>
      </c>
      <c r="H3289" s="83" t="str">
        <f>INDEX(Data!E$2:E$6500,MATCH(A3289,Data!$A$2:$A$6500,0))</f>
        <v>Confirmed</v>
      </c>
      <c r="I3289" s="90">
        <f>INDEX(Data!P$2:P$6500,MATCH(A3289,Data!$A$2:$A$6500,0))</f>
        <v>1993</v>
      </c>
      <c r="J3289" s="90">
        <f>INDEX(Data!Q$2:Q$6500,MATCH($A3289,Data!$A$2:$A$6500,0))</f>
        <v>1989</v>
      </c>
      <c r="K3289" s="90">
        <f>INDEX(Data!F$2:F$6500,MATCH($A3289,Data!$A$2:$A$6500,0))</f>
        <v>26</v>
      </c>
      <c r="L3289" s="90">
        <f>INDEX(Data!G$2:G$6500,MATCH($A3289,Data!$A$2:$A$6500,0))</f>
        <v>26</v>
      </c>
      <c r="M3289" s="90">
        <f>INDEX(Data!H$2:H$6500,MATCH($A3289,Data!$A$2:$A$6500,0))</f>
        <v>0</v>
      </c>
      <c r="N3289" s="90">
        <f>INDEX(Data!I$2:I$6500,MATCH($A3289,Data!$A$2:$A$6500,0))</f>
        <v>0</v>
      </c>
      <c r="O3289" s="83" t="str">
        <f>INDEX(Data!J$2:J$6500,MATCH($A3289,Data!$A$2:$A$6500,0))</f>
        <v>nests</v>
      </c>
      <c r="P3289" t="str">
        <f>_xlfn.XLOOKUP(B3289,Table3[RefID],Table3[Citation])</f>
        <v>McCormack (1994)</v>
      </c>
    </row>
    <row r="3290" spans="1:16" x14ac:dyDescent="0.35">
      <c r="A3290" s="68">
        <v>3288</v>
      </c>
      <c r="B3290" s="69">
        <v>185</v>
      </c>
      <c r="C3290" s="69">
        <v>3018</v>
      </c>
      <c r="D3290" s="69">
        <v>3659</v>
      </c>
      <c r="E3290" t="str">
        <f>INDEX(Table5[EEZ],MATCH(C3290,Table5[Colony_ID],0))</f>
        <v>Cook Islands Exclusive Economic Zone</v>
      </c>
      <c r="F3290" t="str">
        <f>INDEX(Table5[Corrected Island/Colony Name],MATCH('Full Data'!C3290,Table5[Colony_ID],0))</f>
        <v>Takutea Island</v>
      </c>
      <c r="G3290" t="str">
        <f>INDEX(Table4[Common_Name],MATCH('Full Data'!D3290,Table4[SpcRecID],0))</f>
        <v>Brown Booby</v>
      </c>
      <c r="H3290" s="83" t="str">
        <f>INDEX(Data!E$2:E$6500,MATCH(A3290,Data!$A$2:$A$6500,0))</f>
        <v>Confirmed</v>
      </c>
      <c r="I3290" s="90">
        <f>INDEX(Data!P$2:P$6500,MATCH(A3290,Data!$A$2:$A$6500,0))</f>
        <v>1989</v>
      </c>
      <c r="J3290" s="90">
        <f>INDEX(Data!Q$2:Q$6500,MATCH($A3290,Data!$A$2:$A$6500,0))</f>
        <v>1989</v>
      </c>
      <c r="K3290" s="90">
        <f>INDEX(Data!F$2:F$6500,MATCH($A3290,Data!$A$2:$A$6500,0))</f>
        <v>22</v>
      </c>
      <c r="L3290" s="90">
        <f>INDEX(Data!G$2:G$6500,MATCH($A3290,Data!$A$2:$A$6500,0))</f>
        <v>22</v>
      </c>
      <c r="M3290" s="90">
        <f>INDEX(Data!H$2:H$6500,MATCH($A3290,Data!$A$2:$A$6500,0))</f>
        <v>0</v>
      </c>
      <c r="N3290" s="90">
        <f>INDEX(Data!I$2:I$6500,MATCH($A3290,Data!$A$2:$A$6500,0))</f>
        <v>0</v>
      </c>
      <c r="O3290" s="83" t="str">
        <f>INDEX(Data!J$2:J$6500,MATCH($A3290,Data!$A$2:$A$6500,0))</f>
        <v>nests</v>
      </c>
      <c r="P3290" t="str">
        <f>_xlfn.XLOOKUP(B3290,Table3[RefID],Table3[Citation])</f>
        <v>McCormack (1994)</v>
      </c>
    </row>
    <row r="3291" spans="1:16" x14ac:dyDescent="0.35">
      <c r="A3291" s="68">
        <v>3289</v>
      </c>
      <c r="B3291" s="69">
        <v>185</v>
      </c>
      <c r="C3291" s="69">
        <v>3018</v>
      </c>
      <c r="D3291" s="69">
        <v>3659</v>
      </c>
      <c r="E3291" t="str">
        <f>INDEX(Table5[EEZ],MATCH(C3291,Table5[Colony_ID],0))</f>
        <v>Cook Islands Exclusive Economic Zone</v>
      </c>
      <c r="F3291" t="str">
        <f>INDEX(Table5[Corrected Island/Colony Name],MATCH('Full Data'!C3291,Table5[Colony_ID],0))</f>
        <v>Takutea Island</v>
      </c>
      <c r="G3291" t="str">
        <f>INDEX(Table4[Common_Name],MATCH('Full Data'!D3291,Table4[SpcRecID],0))</f>
        <v>Brown Booby</v>
      </c>
      <c r="H3291" s="83" t="str">
        <f>INDEX(Data!E$2:E$6500,MATCH(A3291,Data!$A$2:$A$6500,0))</f>
        <v>Confirmed</v>
      </c>
      <c r="I3291" s="90">
        <f>INDEX(Data!P$2:P$6500,MATCH(A3291,Data!$A$2:$A$6500,0))</f>
        <v>1990</v>
      </c>
      <c r="J3291" s="90">
        <f>INDEX(Data!Q$2:Q$6500,MATCH($A3291,Data!$A$2:$A$6500,0))</f>
        <v>1990</v>
      </c>
      <c r="K3291" s="90">
        <f>INDEX(Data!F$2:F$6500,MATCH($A3291,Data!$A$2:$A$6500,0))</f>
        <v>18</v>
      </c>
      <c r="L3291" s="90">
        <f>INDEX(Data!G$2:G$6500,MATCH($A3291,Data!$A$2:$A$6500,0))</f>
        <v>18</v>
      </c>
      <c r="M3291" s="90">
        <f>INDEX(Data!H$2:H$6500,MATCH($A3291,Data!$A$2:$A$6500,0))</f>
        <v>0</v>
      </c>
      <c r="N3291" s="90">
        <f>INDEX(Data!I$2:I$6500,MATCH($A3291,Data!$A$2:$A$6500,0))</f>
        <v>0</v>
      </c>
      <c r="O3291" s="83" t="str">
        <f>INDEX(Data!J$2:J$6500,MATCH($A3291,Data!$A$2:$A$6500,0))</f>
        <v>nests</v>
      </c>
      <c r="P3291" t="str">
        <f>_xlfn.XLOOKUP(B3291,Table3[RefID],Table3[Citation])</f>
        <v>McCormack (1994)</v>
      </c>
    </row>
    <row r="3292" spans="1:16" x14ac:dyDescent="0.35">
      <c r="A3292" s="68">
        <v>3290</v>
      </c>
      <c r="B3292" s="69">
        <v>185</v>
      </c>
      <c r="C3292" s="69">
        <v>3018</v>
      </c>
      <c r="D3292" s="69">
        <v>3294</v>
      </c>
      <c r="E3292" t="str">
        <f>INDEX(Table5[EEZ],MATCH(C3292,Table5[Colony_ID],0))</f>
        <v>Cook Islands Exclusive Economic Zone</v>
      </c>
      <c r="F3292" t="str">
        <f>INDEX(Table5[Corrected Island/Colony Name],MATCH('Full Data'!C3292,Table5[Colony_ID],0))</f>
        <v>Takutea Island</v>
      </c>
      <c r="G3292" t="str">
        <f>INDEX(Table4[Common_Name],MATCH('Full Data'!D3292,Table4[SpcRecID],0))</f>
        <v>Brown Noddy</v>
      </c>
      <c r="H3292" s="83" t="str">
        <f>INDEX(Data!E$2:E$6500,MATCH(A3292,Data!$A$2:$A$6500,0))</f>
        <v>Confirmed</v>
      </c>
      <c r="I3292" s="90">
        <f>INDEX(Data!P$2:P$6500,MATCH(A3292,Data!$A$2:$A$6500,0))</f>
        <v>1990</v>
      </c>
      <c r="J3292" s="90">
        <f>INDEX(Data!Q$2:Q$6500,MATCH($A3292,Data!$A$2:$A$6500,0))</f>
        <v>1990</v>
      </c>
      <c r="K3292" s="90">
        <f>INDEX(Data!F$2:F$6500,MATCH($A3292,Data!$A$2:$A$6500,0))</f>
        <v>0</v>
      </c>
      <c r="L3292" s="90">
        <f>INDEX(Data!G$2:G$6500,MATCH($A3292,Data!$A$2:$A$6500,0))</f>
        <v>0</v>
      </c>
      <c r="M3292" s="90">
        <f>INDEX(Data!H$2:H$6500,MATCH($A3292,Data!$A$2:$A$6500,0))</f>
        <v>0</v>
      </c>
      <c r="N3292" s="90">
        <f>INDEX(Data!I$2:I$6500,MATCH($A3292,Data!$A$2:$A$6500,0))</f>
        <v>0</v>
      </c>
      <c r="O3292" s="83">
        <f>INDEX(Data!J$2:J$6500,MATCH($A3292,Data!$A$2:$A$6500,0))</f>
        <v>0</v>
      </c>
      <c r="P3292" t="str">
        <f>_xlfn.XLOOKUP(B3292,Table3[RefID],Table3[Citation])</f>
        <v>McCormack (1994)</v>
      </c>
    </row>
    <row r="3293" spans="1:16" x14ac:dyDescent="0.35">
      <c r="A3293" s="68">
        <v>3291</v>
      </c>
      <c r="B3293" s="69">
        <v>185</v>
      </c>
      <c r="C3293" s="69">
        <v>3018</v>
      </c>
      <c r="D3293" s="69">
        <v>3298</v>
      </c>
      <c r="E3293" t="str">
        <f>INDEX(Table5[EEZ],MATCH(C3293,Table5[Colony_ID],0))</f>
        <v>Cook Islands Exclusive Economic Zone</v>
      </c>
      <c r="F3293" t="str">
        <f>INDEX(Table5[Corrected Island/Colony Name],MATCH('Full Data'!C3293,Table5[Colony_ID],0))</f>
        <v>Takutea Island</v>
      </c>
      <c r="G3293" t="str">
        <f>INDEX(Table4[Common_Name],MATCH('Full Data'!D3293,Table4[SpcRecID],0))</f>
        <v>Common White Tern</v>
      </c>
      <c r="H3293" s="83" t="str">
        <f>INDEX(Data!E$2:E$6500,MATCH(A3293,Data!$A$2:$A$6500,0))</f>
        <v>Confirmed</v>
      </c>
      <c r="I3293" s="90">
        <f>INDEX(Data!P$2:P$6500,MATCH(A3293,Data!$A$2:$A$6500,0))</f>
        <v>1990</v>
      </c>
      <c r="J3293" s="90">
        <f>INDEX(Data!Q$2:Q$6500,MATCH($A3293,Data!$A$2:$A$6500,0))</f>
        <v>1990</v>
      </c>
      <c r="K3293" s="90">
        <f>INDEX(Data!F$2:F$6500,MATCH($A3293,Data!$A$2:$A$6500,0))</f>
        <v>0</v>
      </c>
      <c r="L3293" s="90">
        <f>INDEX(Data!G$2:G$6500,MATCH($A3293,Data!$A$2:$A$6500,0))</f>
        <v>0</v>
      </c>
      <c r="M3293" s="90">
        <f>INDEX(Data!H$2:H$6500,MATCH($A3293,Data!$A$2:$A$6500,0))</f>
        <v>0</v>
      </c>
      <c r="N3293" s="90">
        <f>INDEX(Data!I$2:I$6500,MATCH($A3293,Data!$A$2:$A$6500,0))</f>
        <v>0</v>
      </c>
      <c r="O3293" s="83">
        <f>INDEX(Data!J$2:J$6500,MATCH($A3293,Data!$A$2:$A$6500,0))</f>
        <v>0</v>
      </c>
      <c r="P3293" t="str">
        <f>_xlfn.XLOOKUP(B3293,Table3[RefID],Table3[Citation])</f>
        <v>McCormack (1994)</v>
      </c>
    </row>
    <row r="3294" spans="1:16" x14ac:dyDescent="0.35">
      <c r="A3294" s="68">
        <v>3292</v>
      </c>
      <c r="B3294" s="69">
        <v>185</v>
      </c>
      <c r="C3294" s="69">
        <v>3018</v>
      </c>
      <c r="D3294" s="70">
        <v>3845</v>
      </c>
      <c r="E3294" t="str">
        <f>INDEX(Table5[EEZ],MATCH(C3294,Table5[Colony_ID],0))</f>
        <v>Cook Islands Exclusive Economic Zone</v>
      </c>
      <c r="F3294" t="str">
        <f>INDEX(Table5[Corrected Island/Colony Name],MATCH('Full Data'!C3294,Table5[Colony_ID],0))</f>
        <v>Takutea Island</v>
      </c>
      <c r="G3294" t="str">
        <f>INDEX(Table4[Common_Name],MATCH('Full Data'!D3294,Table4[SpcRecID],0))</f>
        <v>Great Frigatebird</v>
      </c>
      <c r="H3294" s="83" t="str">
        <f>INDEX(Data!E$2:E$6500,MATCH(A3294,Data!$A$2:$A$6500,0))</f>
        <v>Confirmed</v>
      </c>
      <c r="I3294" s="90">
        <f>INDEX(Data!P$2:P$6500,MATCH(A3294,Data!$A$2:$A$6500,0))</f>
        <v>1990</v>
      </c>
      <c r="J3294" s="90">
        <f>INDEX(Data!Q$2:Q$6500,MATCH($A3294,Data!$A$2:$A$6500,0))</f>
        <v>1990</v>
      </c>
      <c r="K3294" s="90">
        <f>INDEX(Data!F$2:F$6500,MATCH($A3294,Data!$A$2:$A$6500,0))</f>
        <v>100</v>
      </c>
      <c r="L3294" s="90">
        <f>INDEX(Data!G$2:G$6500,MATCH($A3294,Data!$A$2:$A$6500,0))</f>
        <v>100</v>
      </c>
      <c r="M3294" s="90">
        <f>INDEX(Data!H$2:H$6500,MATCH($A3294,Data!$A$2:$A$6500,0))</f>
        <v>0</v>
      </c>
      <c r="N3294" s="90">
        <f>INDEX(Data!I$2:I$6500,MATCH($A3294,Data!$A$2:$A$6500,0))</f>
        <v>0</v>
      </c>
      <c r="O3294" s="83" t="str">
        <f>INDEX(Data!J$2:J$6500,MATCH($A3294,Data!$A$2:$A$6500,0))</f>
        <v>nests</v>
      </c>
      <c r="P3294" t="str">
        <f>_xlfn.XLOOKUP(B3294,Table3[RefID],Table3[Citation])</f>
        <v>McCormack (1994)</v>
      </c>
    </row>
    <row r="3295" spans="1:16" x14ac:dyDescent="0.35">
      <c r="A3295" s="68">
        <v>3293</v>
      </c>
      <c r="B3295" s="69">
        <v>185</v>
      </c>
      <c r="C3295" s="69">
        <v>3018</v>
      </c>
      <c r="D3295" s="70">
        <v>32652</v>
      </c>
      <c r="E3295" t="str">
        <f>INDEX(Table5[EEZ],MATCH(C3295,Table5[Colony_ID],0))</f>
        <v>Cook Islands Exclusive Economic Zone</v>
      </c>
      <c r="F3295" t="str">
        <f>INDEX(Table5[Corrected Island/Colony Name],MATCH('Full Data'!C3295,Table5[Colony_ID],0))</f>
        <v>Takutea Island</v>
      </c>
      <c r="G3295" t="str">
        <f>INDEX(Table4[Common_Name],MATCH('Full Data'!D3295,Table4[SpcRecID],0))</f>
        <v>Masked Booby</v>
      </c>
      <c r="H3295" s="83" t="str">
        <f>INDEX(Data!E$2:E$6500,MATCH(A3295,Data!$A$2:$A$6500,0))</f>
        <v>Confirmed</v>
      </c>
      <c r="I3295" s="90">
        <f>INDEX(Data!P$2:P$6500,MATCH(A3295,Data!$A$2:$A$6500,0))</f>
        <v>1986</v>
      </c>
      <c r="J3295" s="90">
        <f>INDEX(Data!Q$2:Q$6500,MATCH($A3295,Data!$A$2:$A$6500,0))</f>
        <v>1986</v>
      </c>
      <c r="K3295" s="90">
        <f>INDEX(Data!F$2:F$6500,MATCH($A3295,Data!$A$2:$A$6500,0))</f>
        <v>1</v>
      </c>
      <c r="L3295" s="90">
        <f>INDEX(Data!G$2:G$6500,MATCH($A3295,Data!$A$2:$A$6500,0))</f>
        <v>1</v>
      </c>
      <c r="M3295" s="90">
        <f>INDEX(Data!H$2:H$6500,MATCH($A3295,Data!$A$2:$A$6500,0))</f>
        <v>0</v>
      </c>
      <c r="N3295" s="90">
        <f>INDEX(Data!I$2:I$6500,MATCH($A3295,Data!$A$2:$A$6500,0))</f>
        <v>0</v>
      </c>
      <c r="O3295" s="83" t="str">
        <f>INDEX(Data!J$2:J$6500,MATCH($A3295,Data!$A$2:$A$6500,0))</f>
        <v>nests</v>
      </c>
      <c r="P3295" t="str">
        <f>_xlfn.XLOOKUP(B3295,Table3[RefID],Table3[Citation])</f>
        <v>McCormack (1994)</v>
      </c>
    </row>
    <row r="3296" spans="1:16" x14ac:dyDescent="0.35">
      <c r="A3296" s="68">
        <v>3294</v>
      </c>
      <c r="B3296" s="69">
        <v>185</v>
      </c>
      <c r="C3296" s="69">
        <v>3018</v>
      </c>
      <c r="D3296" s="69">
        <v>3658</v>
      </c>
      <c r="E3296" t="str">
        <f>INDEX(Table5[EEZ],MATCH(C3296,Table5[Colony_ID],0))</f>
        <v>Cook Islands Exclusive Economic Zone</v>
      </c>
      <c r="F3296" t="str">
        <f>INDEX(Table5[Corrected Island/Colony Name],MATCH('Full Data'!C3296,Table5[Colony_ID],0))</f>
        <v>Takutea Island</v>
      </c>
      <c r="G3296" t="str">
        <f>INDEX(Table4[Common_Name],MATCH('Full Data'!D3296,Table4[SpcRecID],0))</f>
        <v>Red-footed Booby</v>
      </c>
      <c r="H3296" s="83" t="str">
        <f>INDEX(Data!E$2:E$6500,MATCH(A3296,Data!$A$2:$A$6500,0))</f>
        <v>Confirmed</v>
      </c>
      <c r="I3296" s="90">
        <f>INDEX(Data!P$2:P$6500,MATCH(A3296,Data!$A$2:$A$6500,0))</f>
        <v>1990</v>
      </c>
      <c r="J3296" s="90">
        <f>INDEX(Data!Q$2:Q$6500,MATCH($A3296,Data!$A$2:$A$6500,0))</f>
        <v>1990</v>
      </c>
      <c r="K3296" s="90">
        <f>INDEX(Data!F$2:F$6500,MATCH($A3296,Data!$A$2:$A$6500,0))</f>
        <v>0</v>
      </c>
      <c r="L3296" s="90">
        <f>INDEX(Data!G$2:G$6500,MATCH($A3296,Data!$A$2:$A$6500,0))</f>
        <v>0</v>
      </c>
      <c r="M3296" s="90">
        <f>INDEX(Data!H$2:H$6500,MATCH($A3296,Data!$A$2:$A$6500,0))</f>
        <v>0</v>
      </c>
      <c r="N3296" s="90">
        <f>INDEX(Data!I$2:I$6500,MATCH($A3296,Data!$A$2:$A$6500,0))</f>
        <v>0</v>
      </c>
      <c r="O3296" s="83">
        <f>INDEX(Data!J$2:J$6500,MATCH($A3296,Data!$A$2:$A$6500,0))</f>
        <v>0</v>
      </c>
      <c r="P3296" t="str">
        <f>_xlfn.XLOOKUP(B3296,Table3[RefID],Table3[Citation])</f>
        <v>McCormack (1994)</v>
      </c>
    </row>
    <row r="3297" spans="1:16" x14ac:dyDescent="0.35">
      <c r="A3297" s="68">
        <v>3295</v>
      </c>
      <c r="B3297" s="69">
        <v>185</v>
      </c>
      <c r="C3297" s="69">
        <v>3018</v>
      </c>
      <c r="D3297" s="69">
        <v>3649</v>
      </c>
      <c r="E3297" t="str">
        <f>INDEX(Table5[EEZ],MATCH(C3297,Table5[Colony_ID],0))</f>
        <v>Cook Islands Exclusive Economic Zone</v>
      </c>
      <c r="F3297" t="str">
        <f>INDEX(Table5[Corrected Island/Colony Name],MATCH('Full Data'!C3297,Table5[Colony_ID],0))</f>
        <v>Takutea Island</v>
      </c>
      <c r="G3297" t="str">
        <f>INDEX(Table4[Common_Name],MATCH('Full Data'!D3297,Table4[SpcRecID],0))</f>
        <v>Red-tailed Tropicbird</v>
      </c>
      <c r="H3297" s="83" t="str">
        <f>INDEX(Data!E$2:E$6500,MATCH(A3297,Data!$A$2:$A$6500,0))</f>
        <v>Confirmed</v>
      </c>
      <c r="I3297" s="90">
        <f>INDEX(Data!P$2:P$6500,MATCH(A3297,Data!$A$2:$A$6500,0))</f>
        <v>1989</v>
      </c>
      <c r="J3297" s="90">
        <f>INDEX(Data!Q$2:Q$6500,MATCH($A3297,Data!$A$2:$A$6500,0))</f>
        <v>1989</v>
      </c>
      <c r="K3297" s="90">
        <f>INDEX(Data!F$2:F$6500,MATCH($A3297,Data!$A$2:$A$6500,0))</f>
        <v>2000</v>
      </c>
      <c r="L3297" s="90">
        <f>INDEX(Data!G$2:G$6500,MATCH($A3297,Data!$A$2:$A$6500,0))</f>
        <v>2000</v>
      </c>
      <c r="M3297" s="90">
        <f>INDEX(Data!H$2:H$6500,MATCH($A3297,Data!$A$2:$A$6500,0))</f>
        <v>0</v>
      </c>
      <c r="N3297" s="90">
        <f>INDEX(Data!I$2:I$6500,MATCH($A3297,Data!$A$2:$A$6500,0))</f>
        <v>0</v>
      </c>
      <c r="O3297" s="83" t="str">
        <f>INDEX(Data!J$2:J$6500,MATCH($A3297,Data!$A$2:$A$6500,0))</f>
        <v>nests</v>
      </c>
      <c r="P3297" t="str">
        <f>_xlfn.XLOOKUP(B3297,Table3[RefID],Table3[Citation])</f>
        <v>McCormack (1994)</v>
      </c>
    </row>
    <row r="3298" spans="1:16" x14ac:dyDescent="0.35">
      <c r="A3298" s="68">
        <v>3296</v>
      </c>
      <c r="B3298" s="69">
        <v>185</v>
      </c>
      <c r="C3298" s="69">
        <v>3018</v>
      </c>
      <c r="D3298" s="69">
        <v>3649</v>
      </c>
      <c r="E3298" t="str">
        <f>INDEX(Table5[EEZ],MATCH(C3298,Table5[Colony_ID],0))</f>
        <v>Cook Islands Exclusive Economic Zone</v>
      </c>
      <c r="F3298" t="str">
        <f>INDEX(Table5[Corrected Island/Colony Name],MATCH('Full Data'!C3298,Table5[Colony_ID],0))</f>
        <v>Takutea Island</v>
      </c>
      <c r="G3298" t="str">
        <f>INDEX(Table4[Common_Name],MATCH('Full Data'!D3298,Table4[SpcRecID],0))</f>
        <v>Red-tailed Tropicbird</v>
      </c>
      <c r="H3298" s="83" t="str">
        <f>INDEX(Data!E$2:E$6500,MATCH(A3298,Data!$A$2:$A$6500,0))</f>
        <v>Confirmed</v>
      </c>
      <c r="I3298" s="90">
        <f>INDEX(Data!P$2:P$6500,MATCH(A3298,Data!$A$2:$A$6500,0))</f>
        <v>1990</v>
      </c>
      <c r="J3298" s="90">
        <f>INDEX(Data!Q$2:Q$6500,MATCH($A3298,Data!$A$2:$A$6500,0))</f>
        <v>1990</v>
      </c>
      <c r="K3298" s="90">
        <f>INDEX(Data!F$2:F$6500,MATCH($A3298,Data!$A$2:$A$6500,0))</f>
        <v>900</v>
      </c>
      <c r="L3298" s="90">
        <f>INDEX(Data!G$2:G$6500,MATCH($A3298,Data!$A$2:$A$6500,0))</f>
        <v>900</v>
      </c>
      <c r="M3298" s="90">
        <f>INDEX(Data!H$2:H$6500,MATCH($A3298,Data!$A$2:$A$6500,0))</f>
        <v>0</v>
      </c>
      <c r="N3298" s="90">
        <f>INDEX(Data!I$2:I$6500,MATCH($A3298,Data!$A$2:$A$6500,0))</f>
        <v>0</v>
      </c>
      <c r="O3298" s="83" t="str">
        <f>INDEX(Data!J$2:J$6500,MATCH($A3298,Data!$A$2:$A$6500,0))</f>
        <v>nests</v>
      </c>
      <c r="P3298" t="str">
        <f>_xlfn.XLOOKUP(B3298,Table3[RefID],Table3[Citation])</f>
        <v>McCormack (1994)</v>
      </c>
    </row>
    <row r="3299" spans="1:16" x14ac:dyDescent="0.35">
      <c r="A3299" s="68">
        <v>3297</v>
      </c>
      <c r="B3299" s="69">
        <v>186</v>
      </c>
      <c r="C3299" s="69">
        <v>12060</v>
      </c>
      <c r="D3299" s="69">
        <v>3295</v>
      </c>
      <c r="E3299" t="str">
        <f>INDEX(Table5[EEZ],MATCH(C3299,Table5[Colony_ID],0))</f>
        <v>Micronesian Exclusive Economic Zone</v>
      </c>
      <c r="F3299" t="str">
        <f>INDEX(Table5[Corrected Island/Colony Name],MATCH('Full Data'!C3299,Table5[Colony_ID],0))</f>
        <v>Fais</v>
      </c>
      <c r="G3299" t="str">
        <f>INDEX(Table4[Common_Name],MATCH('Full Data'!D3299,Table4[SpcRecID],0))</f>
        <v>Black Noddy</v>
      </c>
      <c r="H3299" s="83" t="str">
        <f>INDEX(Data!E$2:E$6500,MATCH(A3299,Data!$A$2:$A$6500,0))</f>
        <v>Confirmed</v>
      </c>
      <c r="I3299" s="90">
        <f>INDEX(Data!P$2:P$6500,MATCH(A3299,Data!$A$2:$A$6500,0))</f>
        <v>0</v>
      </c>
      <c r="J3299" s="90">
        <f>INDEX(Data!Q$2:Q$6500,MATCH($A3299,Data!$A$2:$A$6500,0))</f>
        <v>1020</v>
      </c>
      <c r="K3299" s="90">
        <f>INDEX(Data!F$2:F$6500,MATCH($A3299,Data!$A$2:$A$6500,0))</f>
        <v>0</v>
      </c>
      <c r="L3299" s="90">
        <f>INDEX(Data!G$2:G$6500,MATCH($A3299,Data!$A$2:$A$6500,0))</f>
        <v>0</v>
      </c>
      <c r="M3299" s="90">
        <f>INDEX(Data!H$2:H$6500,MATCH($A3299,Data!$A$2:$A$6500,0))</f>
        <v>0</v>
      </c>
      <c r="N3299" s="90">
        <f>INDEX(Data!I$2:I$6500,MATCH($A3299,Data!$A$2:$A$6500,0))</f>
        <v>0</v>
      </c>
      <c r="O3299" s="83">
        <f>INDEX(Data!J$2:J$6500,MATCH($A3299,Data!$A$2:$A$6500,0))</f>
        <v>0</v>
      </c>
      <c r="P3299" t="str">
        <f>_xlfn.XLOOKUP(B3299,Table3[RefID],Table3[Citation])</f>
        <v>Steadman &amp; Intoh (1994)</v>
      </c>
    </row>
    <row r="3300" spans="1:16" x14ac:dyDescent="0.35">
      <c r="A3300" s="68">
        <v>3298</v>
      </c>
      <c r="B3300" s="69">
        <v>186</v>
      </c>
      <c r="C3300" s="69">
        <v>12060</v>
      </c>
      <c r="D3300" s="69">
        <v>3268</v>
      </c>
      <c r="E3300" t="str">
        <f>INDEX(Table5[EEZ],MATCH(C3300,Table5[Colony_ID],0))</f>
        <v>Micronesian Exclusive Economic Zone</v>
      </c>
      <c r="F3300" t="str">
        <f>INDEX(Table5[Corrected Island/Colony Name],MATCH('Full Data'!C3300,Table5[Colony_ID],0))</f>
        <v>Fais</v>
      </c>
      <c r="G3300" t="str">
        <f>INDEX(Table4[Common_Name],MATCH('Full Data'!D3300,Table4[SpcRecID],0))</f>
        <v>Black-naped Tern</v>
      </c>
      <c r="H3300" s="83" t="str">
        <f>INDEX(Data!E$2:E$6500,MATCH(A3300,Data!$A$2:$A$6500,0))</f>
        <v>Confirmed</v>
      </c>
      <c r="I3300" s="90">
        <f>INDEX(Data!P$2:P$6500,MATCH(A3300,Data!$A$2:$A$6500,0))</f>
        <v>0</v>
      </c>
      <c r="J3300" s="90">
        <f>INDEX(Data!Q$2:Q$6500,MATCH($A3300,Data!$A$2:$A$6500,0))</f>
        <v>1020</v>
      </c>
      <c r="K3300" s="90">
        <f>INDEX(Data!F$2:F$6500,MATCH($A3300,Data!$A$2:$A$6500,0))</f>
        <v>0</v>
      </c>
      <c r="L3300" s="90">
        <f>INDEX(Data!G$2:G$6500,MATCH($A3300,Data!$A$2:$A$6500,0))</f>
        <v>0</v>
      </c>
      <c r="M3300" s="90">
        <f>INDEX(Data!H$2:H$6500,MATCH($A3300,Data!$A$2:$A$6500,0))</f>
        <v>0</v>
      </c>
      <c r="N3300" s="90">
        <f>INDEX(Data!I$2:I$6500,MATCH($A3300,Data!$A$2:$A$6500,0))</f>
        <v>0</v>
      </c>
      <c r="O3300" s="83">
        <f>INDEX(Data!J$2:J$6500,MATCH($A3300,Data!$A$2:$A$6500,0))</f>
        <v>0</v>
      </c>
      <c r="P3300" t="str">
        <f>_xlfn.XLOOKUP(B3300,Table3[RefID],Table3[Citation])</f>
        <v>Steadman &amp; Intoh (1994)</v>
      </c>
    </row>
    <row r="3301" spans="1:16" x14ac:dyDescent="0.35">
      <c r="A3301" s="68">
        <v>3299</v>
      </c>
      <c r="B3301" s="69">
        <v>186</v>
      </c>
      <c r="C3301" s="69">
        <v>12060</v>
      </c>
      <c r="D3301" s="70">
        <v>1016817</v>
      </c>
      <c r="E3301" t="str">
        <f>INDEX(Table5[EEZ],MATCH(C3301,Table5[Colony_ID],0))</f>
        <v>Micronesian Exclusive Economic Zone</v>
      </c>
      <c r="F3301" t="str">
        <f>INDEX(Table5[Corrected Island/Colony Name],MATCH('Full Data'!C3301,Table5[Colony_ID],0))</f>
        <v>Fais</v>
      </c>
      <c r="G3301" t="str">
        <f>INDEX(Table4[Common_Name],MATCH('Full Data'!D3301,Table4[SpcRecID],0))</f>
        <v>Blue Noddy</v>
      </c>
      <c r="H3301" s="83" t="str">
        <f>INDEX(Data!E$2:E$6500,MATCH(A3301,Data!$A$2:$A$6500,0))</f>
        <v>Confirmed</v>
      </c>
      <c r="I3301" s="90">
        <f>INDEX(Data!P$2:P$6500,MATCH(A3301,Data!$A$2:$A$6500,0))</f>
        <v>0</v>
      </c>
      <c r="J3301" s="90">
        <f>INDEX(Data!Q$2:Q$6500,MATCH($A3301,Data!$A$2:$A$6500,0))</f>
        <v>1020</v>
      </c>
      <c r="K3301" s="90">
        <f>INDEX(Data!F$2:F$6500,MATCH($A3301,Data!$A$2:$A$6500,0))</f>
        <v>0</v>
      </c>
      <c r="L3301" s="90">
        <f>INDEX(Data!G$2:G$6500,MATCH($A3301,Data!$A$2:$A$6500,0))</f>
        <v>0</v>
      </c>
      <c r="M3301" s="90">
        <f>INDEX(Data!H$2:H$6500,MATCH($A3301,Data!$A$2:$A$6500,0))</f>
        <v>0</v>
      </c>
      <c r="N3301" s="90">
        <f>INDEX(Data!I$2:I$6500,MATCH($A3301,Data!$A$2:$A$6500,0))</f>
        <v>0</v>
      </c>
      <c r="O3301" s="83">
        <f>INDEX(Data!J$2:J$6500,MATCH($A3301,Data!$A$2:$A$6500,0))</f>
        <v>0</v>
      </c>
      <c r="P3301" t="str">
        <f>_xlfn.XLOOKUP(B3301,Table3[RefID],Table3[Citation])</f>
        <v>Steadman &amp; Intoh (1994)</v>
      </c>
    </row>
    <row r="3302" spans="1:16" x14ac:dyDescent="0.35">
      <c r="A3302" s="68">
        <v>3300</v>
      </c>
      <c r="B3302" s="69">
        <v>186</v>
      </c>
      <c r="C3302" s="69">
        <v>12060</v>
      </c>
      <c r="D3302" s="69">
        <v>3294</v>
      </c>
      <c r="E3302" t="str">
        <f>INDEX(Table5[EEZ],MATCH(C3302,Table5[Colony_ID],0))</f>
        <v>Micronesian Exclusive Economic Zone</v>
      </c>
      <c r="F3302" t="str">
        <f>INDEX(Table5[Corrected Island/Colony Name],MATCH('Full Data'!C3302,Table5[Colony_ID],0))</f>
        <v>Fais</v>
      </c>
      <c r="G3302" t="str">
        <f>INDEX(Table4[Common_Name],MATCH('Full Data'!D3302,Table4[SpcRecID],0))</f>
        <v>Brown Noddy</v>
      </c>
      <c r="H3302" s="83" t="str">
        <f>INDEX(Data!E$2:E$6500,MATCH(A3302,Data!$A$2:$A$6500,0))</f>
        <v>Confirmed</v>
      </c>
      <c r="I3302" s="90">
        <f>INDEX(Data!P$2:P$6500,MATCH(A3302,Data!$A$2:$A$6500,0))</f>
        <v>0</v>
      </c>
      <c r="J3302" s="90">
        <f>INDEX(Data!Q$2:Q$6500,MATCH($A3302,Data!$A$2:$A$6500,0))</f>
        <v>1600</v>
      </c>
      <c r="K3302" s="90">
        <f>INDEX(Data!F$2:F$6500,MATCH($A3302,Data!$A$2:$A$6500,0))</f>
        <v>0</v>
      </c>
      <c r="L3302" s="90">
        <f>INDEX(Data!G$2:G$6500,MATCH($A3302,Data!$A$2:$A$6500,0))</f>
        <v>0</v>
      </c>
      <c r="M3302" s="90">
        <f>INDEX(Data!H$2:H$6500,MATCH($A3302,Data!$A$2:$A$6500,0))</f>
        <v>0</v>
      </c>
      <c r="N3302" s="90">
        <f>INDEX(Data!I$2:I$6500,MATCH($A3302,Data!$A$2:$A$6500,0))</f>
        <v>0</v>
      </c>
      <c r="O3302" s="83">
        <f>INDEX(Data!J$2:J$6500,MATCH($A3302,Data!$A$2:$A$6500,0))</f>
        <v>0</v>
      </c>
      <c r="P3302" t="str">
        <f>_xlfn.XLOOKUP(B3302,Table3[RefID],Table3[Citation])</f>
        <v>Steadman &amp; Intoh (1994)</v>
      </c>
    </row>
    <row r="3303" spans="1:16" x14ac:dyDescent="0.35">
      <c r="A3303" s="68">
        <v>3301</v>
      </c>
      <c r="B3303" s="69">
        <v>186</v>
      </c>
      <c r="C3303" s="69">
        <v>12060</v>
      </c>
      <c r="D3303" s="69">
        <v>3920</v>
      </c>
      <c r="E3303" t="str">
        <f>INDEX(Table5[EEZ],MATCH(C3303,Table5[Colony_ID],0))</f>
        <v>Micronesian Exclusive Economic Zone</v>
      </c>
      <c r="F3303" t="str">
        <f>INDEX(Table5[Corrected Island/Colony Name],MATCH('Full Data'!C3303,Table5[Colony_ID],0))</f>
        <v>Fais</v>
      </c>
      <c r="G3303" t="str">
        <f>INDEX(Table4[Common_Name],MATCH('Full Data'!D3303,Table4[SpcRecID],0))</f>
        <v>Bulwer's Petrel</v>
      </c>
      <c r="H3303" s="83" t="str">
        <f>INDEX(Data!E$2:E$6500,MATCH(A3303,Data!$A$2:$A$6500,0))</f>
        <v>Confirmed</v>
      </c>
      <c r="I3303" s="90">
        <f>INDEX(Data!P$2:P$6500,MATCH(A3303,Data!$A$2:$A$6500,0))</f>
        <v>0</v>
      </c>
      <c r="J3303" s="90">
        <f>INDEX(Data!Q$2:Q$6500,MATCH($A3303,Data!$A$2:$A$6500,0))</f>
        <v>640</v>
      </c>
      <c r="K3303" s="90">
        <f>INDEX(Data!F$2:F$6500,MATCH($A3303,Data!$A$2:$A$6500,0))</f>
        <v>0</v>
      </c>
      <c r="L3303" s="90">
        <f>INDEX(Data!G$2:G$6500,MATCH($A3303,Data!$A$2:$A$6500,0))</f>
        <v>0</v>
      </c>
      <c r="M3303" s="90">
        <f>INDEX(Data!H$2:H$6500,MATCH($A3303,Data!$A$2:$A$6500,0))</f>
        <v>0</v>
      </c>
      <c r="N3303" s="90">
        <f>INDEX(Data!I$2:I$6500,MATCH($A3303,Data!$A$2:$A$6500,0))</f>
        <v>0</v>
      </c>
      <c r="O3303" s="83">
        <f>INDEX(Data!J$2:J$6500,MATCH($A3303,Data!$A$2:$A$6500,0))</f>
        <v>0</v>
      </c>
      <c r="P3303" t="str">
        <f>_xlfn.XLOOKUP(B3303,Table3[RefID],Table3[Citation])</f>
        <v>Steadman &amp; Intoh (1994)</v>
      </c>
    </row>
    <row r="3304" spans="1:16" x14ac:dyDescent="0.35">
      <c r="A3304" s="68">
        <v>3302</v>
      </c>
      <c r="B3304" s="69">
        <v>186</v>
      </c>
      <c r="C3304" s="69">
        <v>12060</v>
      </c>
      <c r="D3304" s="69">
        <v>3298</v>
      </c>
      <c r="E3304" t="str">
        <f>INDEX(Table5[EEZ],MATCH(C3304,Table5[Colony_ID],0))</f>
        <v>Micronesian Exclusive Economic Zone</v>
      </c>
      <c r="F3304" t="str">
        <f>INDEX(Table5[Corrected Island/Colony Name],MATCH('Full Data'!C3304,Table5[Colony_ID],0))</f>
        <v>Fais</v>
      </c>
      <c r="G3304" t="str">
        <f>INDEX(Table4[Common_Name],MATCH('Full Data'!D3304,Table4[SpcRecID],0))</f>
        <v>Common White Tern</v>
      </c>
      <c r="H3304" s="83" t="str">
        <f>INDEX(Data!E$2:E$6500,MATCH(A3304,Data!$A$2:$A$6500,0))</f>
        <v>Confirmed</v>
      </c>
      <c r="I3304" s="90">
        <f>INDEX(Data!P$2:P$6500,MATCH(A3304,Data!$A$2:$A$6500,0))</f>
        <v>0</v>
      </c>
      <c r="J3304" s="90">
        <f>INDEX(Data!Q$2:Q$6500,MATCH($A3304,Data!$A$2:$A$6500,0))</f>
        <v>1020</v>
      </c>
      <c r="K3304" s="90">
        <f>INDEX(Data!F$2:F$6500,MATCH($A3304,Data!$A$2:$A$6500,0))</f>
        <v>0</v>
      </c>
      <c r="L3304" s="90">
        <f>INDEX(Data!G$2:G$6500,MATCH($A3304,Data!$A$2:$A$6500,0))</f>
        <v>0</v>
      </c>
      <c r="M3304" s="90">
        <f>INDEX(Data!H$2:H$6500,MATCH($A3304,Data!$A$2:$A$6500,0))</f>
        <v>0</v>
      </c>
      <c r="N3304" s="90">
        <f>INDEX(Data!I$2:I$6500,MATCH($A3304,Data!$A$2:$A$6500,0))</f>
        <v>0</v>
      </c>
      <c r="O3304" s="83">
        <f>INDEX(Data!J$2:J$6500,MATCH($A3304,Data!$A$2:$A$6500,0))</f>
        <v>0</v>
      </c>
      <c r="P3304" t="str">
        <f>_xlfn.XLOOKUP(B3304,Table3[RefID],Table3[Citation])</f>
        <v>Steadman &amp; Intoh (1994)</v>
      </c>
    </row>
    <row r="3305" spans="1:16" x14ac:dyDescent="0.35">
      <c r="A3305" s="68">
        <v>3303</v>
      </c>
      <c r="B3305" s="69">
        <v>186</v>
      </c>
      <c r="C3305" s="69">
        <v>12060</v>
      </c>
      <c r="D3305" s="70">
        <v>3845</v>
      </c>
      <c r="E3305" t="str">
        <f>INDEX(Table5[EEZ],MATCH(C3305,Table5[Colony_ID],0))</f>
        <v>Micronesian Exclusive Economic Zone</v>
      </c>
      <c r="F3305" t="str">
        <f>INDEX(Table5[Corrected Island/Colony Name],MATCH('Full Data'!C3305,Table5[Colony_ID],0))</f>
        <v>Fais</v>
      </c>
      <c r="G3305" t="str">
        <f>INDEX(Table4[Common_Name],MATCH('Full Data'!D3305,Table4[SpcRecID],0))</f>
        <v>Great Frigatebird</v>
      </c>
      <c r="H3305" s="83" t="str">
        <f>INDEX(Data!E$2:E$6500,MATCH(A3305,Data!$A$2:$A$6500,0))</f>
        <v>Confirmed</v>
      </c>
      <c r="I3305" s="90">
        <f>INDEX(Data!P$2:P$6500,MATCH(A3305,Data!$A$2:$A$6500,0))</f>
        <v>0</v>
      </c>
      <c r="J3305" s="90">
        <f>INDEX(Data!Q$2:Q$6500,MATCH($A3305,Data!$A$2:$A$6500,0))</f>
        <v>768</v>
      </c>
      <c r="K3305" s="90">
        <f>INDEX(Data!F$2:F$6500,MATCH($A3305,Data!$A$2:$A$6500,0))</f>
        <v>0</v>
      </c>
      <c r="L3305" s="90">
        <f>INDEX(Data!G$2:G$6500,MATCH($A3305,Data!$A$2:$A$6500,0))</f>
        <v>0</v>
      </c>
      <c r="M3305" s="90">
        <f>INDEX(Data!H$2:H$6500,MATCH($A3305,Data!$A$2:$A$6500,0))</f>
        <v>0</v>
      </c>
      <c r="N3305" s="90">
        <f>INDEX(Data!I$2:I$6500,MATCH($A3305,Data!$A$2:$A$6500,0))</f>
        <v>0</v>
      </c>
      <c r="O3305" s="83">
        <f>INDEX(Data!J$2:J$6500,MATCH($A3305,Data!$A$2:$A$6500,0))</f>
        <v>0</v>
      </c>
      <c r="P3305" t="str">
        <f>_xlfn.XLOOKUP(B3305,Table3[RefID],Table3[Citation])</f>
        <v>Steadman &amp; Intoh (1994)</v>
      </c>
    </row>
    <row r="3306" spans="1:16" x14ac:dyDescent="0.35">
      <c r="A3306" s="68">
        <v>3304</v>
      </c>
      <c r="B3306" s="69">
        <v>186</v>
      </c>
      <c r="C3306" s="69">
        <v>12060</v>
      </c>
      <c r="D3306" s="69">
        <v>3286</v>
      </c>
      <c r="E3306" t="str">
        <f>INDEX(Table5[EEZ],MATCH(C3306,Table5[Colony_ID],0))</f>
        <v>Micronesian Exclusive Economic Zone</v>
      </c>
      <c r="F3306" t="str">
        <f>INDEX(Table5[Corrected Island/Colony Name],MATCH('Full Data'!C3306,Table5[Colony_ID],0))</f>
        <v>Fais</v>
      </c>
      <c r="G3306" t="str">
        <f>INDEX(Table4[Common_Name],MATCH('Full Data'!D3306,Table4[SpcRecID],0))</f>
        <v>Grey-backed Tern</v>
      </c>
      <c r="H3306" s="83" t="str">
        <f>INDEX(Data!E$2:E$6500,MATCH(A3306,Data!$A$2:$A$6500,0))</f>
        <v>Confirmed</v>
      </c>
      <c r="I3306" s="90">
        <f>INDEX(Data!P$2:P$6500,MATCH(A3306,Data!$A$2:$A$6500,0))</f>
        <v>0</v>
      </c>
      <c r="J3306" s="90">
        <f>INDEX(Data!Q$2:Q$6500,MATCH($A3306,Data!$A$2:$A$6500,0))</f>
        <v>1600</v>
      </c>
      <c r="K3306" s="90">
        <f>INDEX(Data!F$2:F$6500,MATCH($A3306,Data!$A$2:$A$6500,0))</f>
        <v>0</v>
      </c>
      <c r="L3306" s="90">
        <f>INDEX(Data!G$2:G$6500,MATCH($A3306,Data!$A$2:$A$6500,0))</f>
        <v>0</v>
      </c>
      <c r="M3306" s="90">
        <f>INDEX(Data!H$2:H$6500,MATCH($A3306,Data!$A$2:$A$6500,0))</f>
        <v>0</v>
      </c>
      <c r="N3306" s="90">
        <f>INDEX(Data!I$2:I$6500,MATCH($A3306,Data!$A$2:$A$6500,0))</f>
        <v>0</v>
      </c>
      <c r="O3306" s="83">
        <f>INDEX(Data!J$2:J$6500,MATCH($A3306,Data!$A$2:$A$6500,0))</f>
        <v>0</v>
      </c>
      <c r="P3306" t="str">
        <f>_xlfn.XLOOKUP(B3306,Table3[RefID],Table3[Citation])</f>
        <v>Steadman &amp; Intoh (1994)</v>
      </c>
    </row>
    <row r="3307" spans="1:16" x14ac:dyDescent="0.35">
      <c r="A3307" s="68">
        <v>3305</v>
      </c>
      <c r="B3307" s="69">
        <v>186</v>
      </c>
      <c r="C3307" s="69">
        <v>12060</v>
      </c>
      <c r="D3307" s="69">
        <v>3846</v>
      </c>
      <c r="E3307" t="str">
        <f>INDEX(Table5[EEZ],MATCH(C3307,Table5[Colony_ID],0))</f>
        <v>Micronesian Exclusive Economic Zone</v>
      </c>
      <c r="F3307" t="str">
        <f>INDEX(Table5[Corrected Island/Colony Name],MATCH('Full Data'!C3307,Table5[Colony_ID],0))</f>
        <v>Fais</v>
      </c>
      <c r="G3307" t="str">
        <f>INDEX(Table4[Common_Name],MATCH('Full Data'!D3307,Table4[SpcRecID],0))</f>
        <v>Lesser Frigatebird</v>
      </c>
      <c r="H3307" s="83" t="str">
        <f>INDEX(Data!E$2:E$6500,MATCH(A3307,Data!$A$2:$A$6500,0))</f>
        <v>Confirmed</v>
      </c>
      <c r="I3307" s="90">
        <f>INDEX(Data!P$2:P$6500,MATCH(A3307,Data!$A$2:$A$6500,0))</f>
        <v>0</v>
      </c>
      <c r="J3307" s="90">
        <f>INDEX(Data!Q$2:Q$6500,MATCH($A3307,Data!$A$2:$A$6500,0))</f>
        <v>769</v>
      </c>
      <c r="K3307" s="90">
        <f>INDEX(Data!F$2:F$6500,MATCH($A3307,Data!$A$2:$A$6500,0))</f>
        <v>0</v>
      </c>
      <c r="L3307" s="90">
        <f>INDEX(Data!G$2:G$6500,MATCH($A3307,Data!$A$2:$A$6500,0))</f>
        <v>0</v>
      </c>
      <c r="M3307" s="90">
        <f>INDEX(Data!H$2:H$6500,MATCH($A3307,Data!$A$2:$A$6500,0))</f>
        <v>0</v>
      </c>
      <c r="N3307" s="90">
        <f>INDEX(Data!I$2:I$6500,MATCH($A3307,Data!$A$2:$A$6500,0))</f>
        <v>0</v>
      </c>
      <c r="O3307" s="83">
        <f>INDEX(Data!J$2:J$6500,MATCH($A3307,Data!$A$2:$A$6500,0))</f>
        <v>0</v>
      </c>
      <c r="P3307" t="str">
        <f>_xlfn.XLOOKUP(B3307,Table3[RefID],Table3[Citation])</f>
        <v>Steadman &amp; Intoh (1994)</v>
      </c>
    </row>
    <row r="3308" spans="1:16" x14ac:dyDescent="0.35">
      <c r="A3308" s="68">
        <v>3306</v>
      </c>
      <c r="B3308" s="69">
        <v>186</v>
      </c>
      <c r="C3308" s="69">
        <v>12060</v>
      </c>
      <c r="D3308" s="70">
        <v>32652</v>
      </c>
      <c r="E3308" t="str">
        <f>INDEX(Table5[EEZ],MATCH(C3308,Table5[Colony_ID],0))</f>
        <v>Micronesian Exclusive Economic Zone</v>
      </c>
      <c r="F3308" t="str">
        <f>INDEX(Table5[Corrected Island/Colony Name],MATCH('Full Data'!C3308,Table5[Colony_ID],0))</f>
        <v>Fais</v>
      </c>
      <c r="G3308" t="str">
        <f>INDEX(Table4[Common_Name],MATCH('Full Data'!D3308,Table4[SpcRecID],0))</f>
        <v>Masked Booby</v>
      </c>
      <c r="H3308" s="83" t="str">
        <f>INDEX(Data!E$2:E$6500,MATCH(A3308,Data!$A$2:$A$6500,0))</f>
        <v>Confirmed</v>
      </c>
      <c r="I3308" s="90">
        <f>INDEX(Data!P$2:P$6500,MATCH(A3308,Data!$A$2:$A$6500,0))</f>
        <v>0</v>
      </c>
      <c r="J3308" s="90">
        <f>INDEX(Data!Q$2:Q$6500,MATCH($A3308,Data!$A$2:$A$6500,0))</f>
        <v>870</v>
      </c>
      <c r="K3308" s="90">
        <f>INDEX(Data!F$2:F$6500,MATCH($A3308,Data!$A$2:$A$6500,0))</f>
        <v>0</v>
      </c>
      <c r="L3308" s="90">
        <f>INDEX(Data!G$2:G$6500,MATCH($A3308,Data!$A$2:$A$6500,0))</f>
        <v>0</v>
      </c>
      <c r="M3308" s="90">
        <f>INDEX(Data!H$2:H$6500,MATCH($A3308,Data!$A$2:$A$6500,0))</f>
        <v>0</v>
      </c>
      <c r="N3308" s="90">
        <f>INDEX(Data!I$2:I$6500,MATCH($A3308,Data!$A$2:$A$6500,0))</f>
        <v>0</v>
      </c>
      <c r="O3308" s="83">
        <f>INDEX(Data!J$2:J$6500,MATCH($A3308,Data!$A$2:$A$6500,0))</f>
        <v>0</v>
      </c>
      <c r="P3308" t="str">
        <f>_xlfn.XLOOKUP(B3308,Table3[RefID],Table3[Citation])</f>
        <v>Steadman &amp; Intoh (1994)</v>
      </c>
    </row>
    <row r="3309" spans="1:16" x14ac:dyDescent="0.35">
      <c r="A3309" s="68">
        <v>3307</v>
      </c>
      <c r="B3309" s="69">
        <v>186</v>
      </c>
      <c r="C3309" s="69">
        <v>12060</v>
      </c>
      <c r="D3309" s="69">
        <v>3658</v>
      </c>
      <c r="E3309" t="str">
        <f>INDEX(Table5[EEZ],MATCH(C3309,Table5[Colony_ID],0))</f>
        <v>Micronesian Exclusive Economic Zone</v>
      </c>
      <c r="F3309" t="str">
        <f>INDEX(Table5[Corrected Island/Colony Name],MATCH('Full Data'!C3309,Table5[Colony_ID],0))</f>
        <v>Fais</v>
      </c>
      <c r="G3309" t="str">
        <f>INDEX(Table4[Common_Name],MATCH('Full Data'!D3309,Table4[SpcRecID],0))</f>
        <v>Red-footed Booby</v>
      </c>
      <c r="H3309" s="83" t="str">
        <f>INDEX(Data!E$2:E$6500,MATCH(A3309,Data!$A$2:$A$6500,0))</f>
        <v>Confirmed</v>
      </c>
      <c r="I3309" s="90">
        <f>INDEX(Data!P$2:P$6500,MATCH(A3309,Data!$A$2:$A$6500,0))</f>
        <v>0</v>
      </c>
      <c r="J3309" s="90">
        <f>INDEX(Data!Q$2:Q$6500,MATCH($A3309,Data!$A$2:$A$6500,0))</f>
        <v>560</v>
      </c>
      <c r="K3309" s="90">
        <f>INDEX(Data!F$2:F$6500,MATCH($A3309,Data!$A$2:$A$6500,0))</f>
        <v>0</v>
      </c>
      <c r="L3309" s="90">
        <f>INDEX(Data!G$2:G$6500,MATCH($A3309,Data!$A$2:$A$6500,0))</f>
        <v>0</v>
      </c>
      <c r="M3309" s="90">
        <f>INDEX(Data!H$2:H$6500,MATCH($A3309,Data!$A$2:$A$6500,0))</f>
        <v>0</v>
      </c>
      <c r="N3309" s="90">
        <f>INDEX(Data!I$2:I$6500,MATCH($A3309,Data!$A$2:$A$6500,0))</f>
        <v>0</v>
      </c>
      <c r="O3309" s="83">
        <f>INDEX(Data!J$2:J$6500,MATCH($A3309,Data!$A$2:$A$6500,0))</f>
        <v>0</v>
      </c>
      <c r="P3309" t="str">
        <f>_xlfn.XLOOKUP(B3309,Table3[RefID],Table3[Citation])</f>
        <v>Steadman &amp; Intoh (1994)</v>
      </c>
    </row>
    <row r="3310" spans="1:16" x14ac:dyDescent="0.35">
      <c r="A3310" s="68">
        <v>3308</v>
      </c>
      <c r="B3310" s="69">
        <v>186</v>
      </c>
      <c r="C3310" s="69">
        <v>12060</v>
      </c>
      <c r="D3310" s="69">
        <v>3288</v>
      </c>
      <c r="E3310" t="str">
        <f>INDEX(Table5[EEZ],MATCH(C3310,Table5[Colony_ID],0))</f>
        <v>Micronesian Exclusive Economic Zone</v>
      </c>
      <c r="F3310" t="str">
        <f>INDEX(Table5[Corrected Island/Colony Name],MATCH('Full Data'!C3310,Table5[Colony_ID],0))</f>
        <v>Fais</v>
      </c>
      <c r="G3310" t="str">
        <f>INDEX(Table4[Common_Name],MATCH('Full Data'!D3310,Table4[SpcRecID],0))</f>
        <v>Sooty Tern</v>
      </c>
      <c r="H3310" s="83" t="str">
        <f>INDEX(Data!E$2:E$6500,MATCH(A3310,Data!$A$2:$A$6500,0))</f>
        <v>Confirmed</v>
      </c>
      <c r="I3310" s="90">
        <f>INDEX(Data!P$2:P$6500,MATCH(A3310,Data!$A$2:$A$6500,0))</f>
        <v>0</v>
      </c>
      <c r="J3310" s="90">
        <f>INDEX(Data!Q$2:Q$6500,MATCH($A3310,Data!$A$2:$A$6500,0))</f>
        <v>1020</v>
      </c>
      <c r="K3310" s="90">
        <f>INDEX(Data!F$2:F$6500,MATCH($A3310,Data!$A$2:$A$6500,0))</f>
        <v>0</v>
      </c>
      <c r="L3310" s="90">
        <f>INDEX(Data!G$2:G$6500,MATCH($A3310,Data!$A$2:$A$6500,0))</f>
        <v>0</v>
      </c>
      <c r="M3310" s="90">
        <f>INDEX(Data!H$2:H$6500,MATCH($A3310,Data!$A$2:$A$6500,0))</f>
        <v>0</v>
      </c>
      <c r="N3310" s="90">
        <f>INDEX(Data!I$2:I$6500,MATCH($A3310,Data!$A$2:$A$6500,0))</f>
        <v>0</v>
      </c>
      <c r="O3310" s="83">
        <f>INDEX(Data!J$2:J$6500,MATCH($A3310,Data!$A$2:$A$6500,0))</f>
        <v>0</v>
      </c>
      <c r="P3310" t="str">
        <f>_xlfn.XLOOKUP(B3310,Table3[RefID],Table3[Citation])</f>
        <v>Steadman &amp; Intoh (1994)</v>
      </c>
    </row>
    <row r="3311" spans="1:16" x14ac:dyDescent="0.35">
      <c r="A3311" s="68">
        <v>3309</v>
      </c>
      <c r="B3311" s="69">
        <v>186</v>
      </c>
      <c r="C3311" s="69">
        <v>12060</v>
      </c>
      <c r="D3311" s="69">
        <v>3650</v>
      </c>
      <c r="E3311" t="str">
        <f>INDEX(Table5[EEZ],MATCH(C3311,Table5[Colony_ID],0))</f>
        <v>Micronesian Exclusive Economic Zone</v>
      </c>
      <c r="F3311" t="str">
        <f>INDEX(Table5[Corrected Island/Colony Name],MATCH('Full Data'!C3311,Table5[Colony_ID],0))</f>
        <v>Fais</v>
      </c>
      <c r="G3311" t="str">
        <f>INDEX(Table4[Common_Name],MATCH('Full Data'!D3311,Table4[SpcRecID],0))</f>
        <v>White-tailed Tropicbird</v>
      </c>
      <c r="H3311" s="83" t="str">
        <f>INDEX(Data!E$2:E$6500,MATCH(A3311,Data!$A$2:$A$6500,0))</f>
        <v>Confirmed</v>
      </c>
      <c r="I3311" s="90">
        <f>INDEX(Data!P$2:P$6500,MATCH(A3311,Data!$A$2:$A$6500,0))</f>
        <v>0</v>
      </c>
      <c r="J3311" s="90">
        <f>INDEX(Data!Q$2:Q$6500,MATCH($A3311,Data!$A$2:$A$6500,0))</f>
        <v>640</v>
      </c>
      <c r="K3311" s="90">
        <f>INDEX(Data!F$2:F$6500,MATCH($A3311,Data!$A$2:$A$6500,0))</f>
        <v>0</v>
      </c>
      <c r="L3311" s="90">
        <f>INDEX(Data!G$2:G$6500,MATCH($A3311,Data!$A$2:$A$6500,0))</f>
        <v>0</v>
      </c>
      <c r="M3311" s="90">
        <f>INDEX(Data!H$2:H$6500,MATCH($A3311,Data!$A$2:$A$6500,0))</f>
        <v>0</v>
      </c>
      <c r="N3311" s="90">
        <f>INDEX(Data!I$2:I$6500,MATCH($A3311,Data!$A$2:$A$6500,0))</f>
        <v>0</v>
      </c>
      <c r="O3311" s="83">
        <f>INDEX(Data!J$2:J$6500,MATCH($A3311,Data!$A$2:$A$6500,0))</f>
        <v>0</v>
      </c>
      <c r="P3311" t="str">
        <f>_xlfn.XLOOKUP(B3311,Table3[RefID],Table3[Citation])</f>
        <v>Steadman &amp; Intoh (1994)</v>
      </c>
    </row>
    <row r="3312" spans="1:16" x14ac:dyDescent="0.35">
      <c r="A3312" s="68">
        <v>3310</v>
      </c>
      <c r="B3312" s="69">
        <v>187</v>
      </c>
      <c r="C3312" s="69">
        <v>12072</v>
      </c>
      <c r="D3312" s="69">
        <v>3295</v>
      </c>
      <c r="E3312" t="str">
        <f>INDEX(Table5[EEZ],MATCH(C3312,Table5[Colony_ID],0))</f>
        <v>Micronesian Exclusive Economic Zone</v>
      </c>
      <c r="F3312" t="str">
        <f>INDEX(Table5[Corrected Island/Colony Name],MATCH('Full Data'!C3312,Table5[Colony_ID],0))</f>
        <v>Yenasr</v>
      </c>
      <c r="G3312" t="str">
        <f>INDEX(Table4[Common_Name],MATCH('Full Data'!D3312,Table4[SpcRecID],0))</f>
        <v>Black Noddy</v>
      </c>
      <c r="H3312" s="83" t="str">
        <f>INDEX(Data!E$2:E$6500,MATCH(A3312,Data!$A$2:$A$6500,0))</f>
        <v>Confirmed</v>
      </c>
      <c r="I3312" s="90">
        <f>INDEX(Data!P$2:P$6500,MATCH(A3312,Data!$A$2:$A$6500,0))</f>
        <v>1945</v>
      </c>
      <c r="J3312" s="90">
        <f>INDEX(Data!Q$2:Q$6500,MATCH($A3312,Data!$A$2:$A$6500,0))</f>
        <v>1994</v>
      </c>
      <c r="K3312" s="90">
        <f>INDEX(Data!F$2:F$6500,MATCH($A3312,Data!$A$2:$A$6500,0))</f>
        <v>0</v>
      </c>
      <c r="L3312" s="90">
        <f>INDEX(Data!G$2:G$6500,MATCH($A3312,Data!$A$2:$A$6500,0))</f>
        <v>0</v>
      </c>
      <c r="M3312" s="90">
        <f>INDEX(Data!H$2:H$6500,MATCH($A3312,Data!$A$2:$A$6500,0))</f>
        <v>0</v>
      </c>
      <c r="N3312" s="90">
        <f>INDEX(Data!I$2:I$6500,MATCH($A3312,Data!$A$2:$A$6500,0))</f>
        <v>0</v>
      </c>
      <c r="O3312" s="83">
        <f>INDEX(Data!J$2:J$6500,MATCH($A3312,Data!$A$2:$A$6500,0))</f>
        <v>0</v>
      </c>
      <c r="P3312" t="str">
        <f>_xlfn.XLOOKUP(B3312,Table3[RefID],Table3[Citation])</f>
        <v>Buden (1995)</v>
      </c>
    </row>
    <row r="3313" spans="1:16" x14ac:dyDescent="0.35">
      <c r="A3313" s="68">
        <v>3311</v>
      </c>
      <c r="B3313" s="69">
        <v>187</v>
      </c>
      <c r="C3313" s="69">
        <v>12075</v>
      </c>
      <c r="D3313" s="69">
        <v>3295</v>
      </c>
      <c r="E3313" t="str">
        <f>INDEX(Table5[EEZ],MATCH(C3313,Table5[Colony_ID],0))</f>
        <v>Micronesian Exclusive Economic Zone</v>
      </c>
      <c r="F3313" t="str">
        <f>INDEX(Table5[Corrected Island/Colony Name],MATCH('Full Data'!C3313,Table5[Colony_ID],0))</f>
        <v>Kalap</v>
      </c>
      <c r="G3313" t="str">
        <f>INDEX(Table4[Common_Name],MATCH('Full Data'!D3313,Table4[SpcRecID],0))</f>
        <v>Black Noddy</v>
      </c>
      <c r="H3313" s="83" t="str">
        <f>INDEX(Data!E$2:E$6500,MATCH(A3313,Data!$A$2:$A$6500,0))</f>
        <v>Confirmed</v>
      </c>
      <c r="I3313" s="90">
        <f>INDEX(Data!P$2:P$6500,MATCH(A3313,Data!$A$2:$A$6500,0))</f>
        <v>1945</v>
      </c>
      <c r="J3313" s="90">
        <f>INDEX(Data!Q$2:Q$6500,MATCH($A3313,Data!$A$2:$A$6500,0))</f>
        <v>1993</v>
      </c>
      <c r="K3313" s="90">
        <f>INDEX(Data!F$2:F$6500,MATCH($A3313,Data!$A$2:$A$6500,0))</f>
        <v>0</v>
      </c>
      <c r="L3313" s="90">
        <f>INDEX(Data!G$2:G$6500,MATCH($A3313,Data!$A$2:$A$6500,0))</f>
        <v>0</v>
      </c>
      <c r="M3313" s="90">
        <f>INDEX(Data!H$2:H$6500,MATCH($A3313,Data!$A$2:$A$6500,0))</f>
        <v>0</v>
      </c>
      <c r="N3313" s="90">
        <f>INDEX(Data!I$2:I$6500,MATCH($A3313,Data!$A$2:$A$6500,0))</f>
        <v>0</v>
      </c>
      <c r="O3313" s="83">
        <f>INDEX(Data!J$2:J$6500,MATCH($A3313,Data!$A$2:$A$6500,0))</f>
        <v>0</v>
      </c>
      <c r="P3313" t="str">
        <f>_xlfn.XLOOKUP(B3313,Table3[RefID],Table3[Citation])</f>
        <v>Buden (1995)</v>
      </c>
    </row>
    <row r="3314" spans="1:16" x14ac:dyDescent="0.35">
      <c r="A3314" s="68">
        <v>3312</v>
      </c>
      <c r="B3314" s="69">
        <v>187</v>
      </c>
      <c r="C3314" s="69">
        <v>12076</v>
      </c>
      <c r="D3314" s="69">
        <v>3295</v>
      </c>
      <c r="E3314" t="str">
        <f>INDEX(Table5[EEZ],MATCH(C3314,Table5[Colony_ID],0))</f>
        <v>Micronesian Exclusive Economic Zone</v>
      </c>
      <c r="F3314" t="str">
        <f>INDEX(Table5[Corrected Island/Colony Name],MATCH('Full Data'!C3314,Table5[Colony_ID],0))</f>
        <v>Manton</v>
      </c>
      <c r="G3314" t="str">
        <f>INDEX(Table4[Common_Name],MATCH('Full Data'!D3314,Table4[SpcRecID],0))</f>
        <v>Black Noddy</v>
      </c>
      <c r="H3314" s="83" t="str">
        <f>INDEX(Data!E$2:E$6500,MATCH(A3314,Data!$A$2:$A$6500,0))</f>
        <v>Confirmed</v>
      </c>
      <c r="I3314" s="90">
        <f>INDEX(Data!P$2:P$6500,MATCH(A3314,Data!$A$2:$A$6500,0))</f>
        <v>1945</v>
      </c>
      <c r="J3314" s="90">
        <f>INDEX(Data!Q$2:Q$6500,MATCH($A3314,Data!$A$2:$A$6500,0))</f>
        <v>1993</v>
      </c>
      <c r="K3314" s="90">
        <f>INDEX(Data!F$2:F$6500,MATCH($A3314,Data!$A$2:$A$6500,0))</f>
        <v>0</v>
      </c>
      <c r="L3314" s="90">
        <f>INDEX(Data!G$2:G$6500,MATCH($A3314,Data!$A$2:$A$6500,0))</f>
        <v>0</v>
      </c>
      <c r="M3314" s="90">
        <f>INDEX(Data!H$2:H$6500,MATCH($A3314,Data!$A$2:$A$6500,0))</f>
        <v>0</v>
      </c>
      <c r="N3314" s="90">
        <f>INDEX(Data!I$2:I$6500,MATCH($A3314,Data!$A$2:$A$6500,0))</f>
        <v>0</v>
      </c>
      <c r="O3314" s="83">
        <f>INDEX(Data!J$2:J$6500,MATCH($A3314,Data!$A$2:$A$6500,0))</f>
        <v>0</v>
      </c>
      <c r="P3314" t="str">
        <f>_xlfn.XLOOKUP(B3314,Table3[RefID],Table3[Citation])</f>
        <v>Buden (1995)</v>
      </c>
    </row>
    <row r="3315" spans="1:16" x14ac:dyDescent="0.35">
      <c r="A3315" s="68">
        <v>3313</v>
      </c>
      <c r="B3315" s="69">
        <v>187</v>
      </c>
      <c r="C3315" s="69">
        <v>12077</v>
      </c>
      <c r="D3315" s="69">
        <v>3295</v>
      </c>
      <c r="E3315" t="str">
        <f>INDEX(Table5[EEZ],MATCH(C3315,Table5[Colony_ID],0))</f>
        <v>Micronesian Exclusive Economic Zone</v>
      </c>
      <c r="F3315" t="str">
        <f>INDEX(Table5[Corrected Island/Colony Name],MATCH('Full Data'!C3315,Table5[Colony_ID],0))</f>
        <v>Urak</v>
      </c>
      <c r="G3315" t="str">
        <f>INDEX(Table4[Common_Name],MATCH('Full Data'!D3315,Table4[SpcRecID],0))</f>
        <v>Black Noddy</v>
      </c>
      <c r="H3315" s="83" t="str">
        <f>INDEX(Data!E$2:E$6500,MATCH(A3315,Data!$A$2:$A$6500,0))</f>
        <v>Confirmed</v>
      </c>
      <c r="I3315" s="90">
        <f>INDEX(Data!P$2:P$6500,MATCH(A3315,Data!$A$2:$A$6500,0))</f>
        <v>1945</v>
      </c>
      <c r="J3315" s="90">
        <f>INDEX(Data!Q$2:Q$6500,MATCH($A3315,Data!$A$2:$A$6500,0))</f>
        <v>1993</v>
      </c>
      <c r="K3315" s="90">
        <f>INDEX(Data!F$2:F$6500,MATCH($A3315,Data!$A$2:$A$6500,0))</f>
        <v>0</v>
      </c>
      <c r="L3315" s="90">
        <f>INDEX(Data!G$2:G$6500,MATCH($A3315,Data!$A$2:$A$6500,0))</f>
        <v>0</v>
      </c>
      <c r="M3315" s="90">
        <f>INDEX(Data!H$2:H$6500,MATCH($A3315,Data!$A$2:$A$6500,0))</f>
        <v>50</v>
      </c>
      <c r="N3315" s="90">
        <f>INDEX(Data!I$2:I$6500,MATCH($A3315,Data!$A$2:$A$6500,0))</f>
        <v>249</v>
      </c>
      <c r="O3315" s="83" t="str">
        <f>INDEX(Data!J$2:J$6500,MATCH($A3315,Data!$A$2:$A$6500,0))</f>
        <v>nests</v>
      </c>
      <c r="P3315" t="str">
        <f>_xlfn.XLOOKUP(B3315,Table3[RefID],Table3[Citation])</f>
        <v>Buden (1995)</v>
      </c>
    </row>
    <row r="3316" spans="1:16" x14ac:dyDescent="0.35">
      <c r="A3316" s="68">
        <v>3314</v>
      </c>
      <c r="B3316" s="69">
        <v>187</v>
      </c>
      <c r="C3316" s="69">
        <v>12077</v>
      </c>
      <c r="D3316" s="69">
        <v>3295</v>
      </c>
      <c r="E3316" t="str">
        <f>INDEX(Table5[EEZ],MATCH(C3316,Table5[Colony_ID],0))</f>
        <v>Micronesian Exclusive Economic Zone</v>
      </c>
      <c r="F3316" t="str">
        <f>INDEX(Table5[Corrected Island/Colony Name],MATCH('Full Data'!C3316,Table5[Colony_ID],0))</f>
        <v>Urak</v>
      </c>
      <c r="G3316" t="str">
        <f>INDEX(Table4[Common_Name],MATCH('Full Data'!D3316,Table4[SpcRecID],0))</f>
        <v>Black Noddy</v>
      </c>
      <c r="H3316" s="83" t="str">
        <f>INDEX(Data!E$2:E$6500,MATCH(A3316,Data!$A$2:$A$6500,0))</f>
        <v>Confirmed</v>
      </c>
      <c r="I3316" s="90">
        <f>INDEX(Data!P$2:P$6500,MATCH(A3316,Data!$A$2:$A$6500,0))</f>
        <v>1984</v>
      </c>
      <c r="J3316" s="90">
        <f>INDEX(Data!Q$2:Q$6500,MATCH($A3316,Data!$A$2:$A$6500,0))</f>
        <v>1994</v>
      </c>
      <c r="K3316" s="90">
        <f>INDEX(Data!F$2:F$6500,MATCH($A3316,Data!$A$2:$A$6500,0))</f>
        <v>12</v>
      </c>
      <c r="L3316" s="90">
        <f>INDEX(Data!G$2:G$6500,MATCH($A3316,Data!$A$2:$A$6500,0))</f>
        <v>12</v>
      </c>
      <c r="M3316" s="90">
        <f>INDEX(Data!H$2:H$6500,MATCH($A3316,Data!$A$2:$A$6500,0))</f>
        <v>0</v>
      </c>
      <c r="N3316" s="90">
        <f>INDEX(Data!I$2:I$6500,MATCH($A3316,Data!$A$2:$A$6500,0))</f>
        <v>0</v>
      </c>
      <c r="O3316" s="83" t="str">
        <f>INDEX(Data!J$2:J$6500,MATCH($A3316,Data!$A$2:$A$6500,0))</f>
        <v>nests</v>
      </c>
      <c r="P3316" t="str">
        <f>_xlfn.XLOOKUP(B3316,Table3[RefID],Table3[Citation])</f>
        <v>Buden (1995)</v>
      </c>
    </row>
    <row r="3317" spans="1:16" x14ac:dyDescent="0.35">
      <c r="A3317" s="68">
        <v>3315</v>
      </c>
      <c r="B3317" s="69">
        <v>187</v>
      </c>
      <c r="C3317" s="69">
        <v>12077</v>
      </c>
      <c r="D3317" s="69">
        <v>3295</v>
      </c>
      <c r="E3317" t="str">
        <f>INDEX(Table5[EEZ],MATCH(C3317,Table5[Colony_ID],0))</f>
        <v>Micronesian Exclusive Economic Zone</v>
      </c>
      <c r="F3317" t="str">
        <f>INDEX(Table5[Corrected Island/Colony Name],MATCH('Full Data'!C3317,Table5[Colony_ID],0))</f>
        <v>Urak</v>
      </c>
      <c r="G3317" t="str">
        <f>INDEX(Table4[Common_Name],MATCH('Full Data'!D3317,Table4[SpcRecID],0))</f>
        <v>Black Noddy</v>
      </c>
      <c r="H3317" s="83" t="str">
        <f>INDEX(Data!E$2:E$6500,MATCH(A3317,Data!$A$2:$A$6500,0))</f>
        <v>Non-breeding</v>
      </c>
      <c r="I3317" s="90">
        <f>INDEX(Data!P$2:P$6500,MATCH(A3317,Data!$A$2:$A$6500,0))</f>
        <v>1891</v>
      </c>
      <c r="J3317" s="90">
        <f>INDEX(Data!Q$2:Q$6500,MATCH($A3317,Data!$A$2:$A$6500,0))</f>
        <v>1994</v>
      </c>
      <c r="K3317" s="90">
        <f>INDEX(Data!F$2:F$6500,MATCH($A3317,Data!$A$2:$A$6500,0))</f>
        <v>1200</v>
      </c>
      <c r="L3317" s="90">
        <f>INDEX(Data!G$2:G$6500,MATCH($A3317,Data!$A$2:$A$6500,0))</f>
        <v>1500</v>
      </c>
      <c r="M3317" s="90">
        <f>INDEX(Data!H$2:H$6500,MATCH($A3317,Data!$A$2:$A$6500,0))</f>
        <v>0</v>
      </c>
      <c r="N3317" s="90">
        <f>INDEX(Data!I$2:I$6500,MATCH($A3317,Data!$A$2:$A$6500,0))</f>
        <v>0</v>
      </c>
      <c r="O3317" s="83" t="str">
        <f>INDEX(Data!J$2:J$6500,MATCH($A3317,Data!$A$2:$A$6500,0))</f>
        <v>individuals</v>
      </c>
      <c r="P3317" t="str">
        <f>_xlfn.XLOOKUP(B3317,Table3[RefID],Table3[Citation])</f>
        <v>Buden (1995)</v>
      </c>
    </row>
    <row r="3318" spans="1:16" x14ac:dyDescent="0.35">
      <c r="A3318" s="68">
        <v>3316</v>
      </c>
      <c r="B3318" s="69">
        <v>187</v>
      </c>
      <c r="C3318" s="69">
        <v>12077</v>
      </c>
      <c r="D3318" s="69">
        <v>3295</v>
      </c>
      <c r="E3318" t="str">
        <f>INDEX(Table5[EEZ],MATCH(C3318,Table5[Colony_ID],0))</f>
        <v>Micronesian Exclusive Economic Zone</v>
      </c>
      <c r="F3318" t="str">
        <f>INDEX(Table5[Corrected Island/Colony Name],MATCH('Full Data'!C3318,Table5[Colony_ID],0))</f>
        <v>Urak</v>
      </c>
      <c r="G3318" t="str">
        <f>INDEX(Table4[Common_Name],MATCH('Full Data'!D3318,Table4[SpcRecID],0))</f>
        <v>Black Noddy</v>
      </c>
      <c r="H3318" s="83" t="str">
        <f>INDEX(Data!E$2:E$6500,MATCH(A3318,Data!$A$2:$A$6500,0))</f>
        <v>Confirmed</v>
      </c>
      <c r="I3318" s="90">
        <f>INDEX(Data!P$2:P$6500,MATCH(A3318,Data!$A$2:$A$6500,0))</f>
        <v>2011</v>
      </c>
      <c r="J3318" s="90">
        <f>INDEX(Data!Q$2:Q$6500,MATCH($A3318,Data!$A$2:$A$6500,0))</f>
        <v>1994</v>
      </c>
      <c r="K3318" s="90">
        <f>INDEX(Data!F$2:F$6500,MATCH($A3318,Data!$A$2:$A$6500,0))</f>
        <v>0</v>
      </c>
      <c r="L3318" s="90">
        <f>INDEX(Data!G$2:G$6500,MATCH($A3318,Data!$A$2:$A$6500,0))</f>
        <v>0</v>
      </c>
      <c r="M3318" s="90">
        <f>INDEX(Data!H$2:H$6500,MATCH($A3318,Data!$A$2:$A$6500,0))</f>
        <v>0</v>
      </c>
      <c r="N3318" s="90">
        <f>INDEX(Data!I$2:I$6500,MATCH($A3318,Data!$A$2:$A$6500,0))</f>
        <v>0</v>
      </c>
      <c r="O3318" s="83">
        <f>INDEX(Data!J$2:J$6500,MATCH($A3318,Data!$A$2:$A$6500,0))</f>
        <v>0</v>
      </c>
      <c r="P3318" t="str">
        <f>_xlfn.XLOOKUP(B3318,Table3[RefID],Table3[Citation])</f>
        <v>Buden (1995)</v>
      </c>
    </row>
    <row r="3319" spans="1:16" x14ac:dyDescent="0.35">
      <c r="A3319" s="68">
        <v>3317</v>
      </c>
      <c r="B3319" s="69">
        <v>187</v>
      </c>
      <c r="C3319" s="69">
        <v>12094</v>
      </c>
      <c r="D3319" s="69">
        <v>3295</v>
      </c>
      <c r="E3319" t="str">
        <f>INDEX(Table5[EEZ],MATCH(C3319,Table5[Colony_ID],0))</f>
        <v>Micronesian Exclusive Economic Zone</v>
      </c>
      <c r="F3319" t="str">
        <f>INDEX(Table5[Corrected Island/Colony Name],MATCH('Full Data'!C3319,Table5[Colony_ID],0))</f>
        <v>Pingelap</v>
      </c>
      <c r="G3319" t="str">
        <f>INDEX(Table4[Common_Name],MATCH('Full Data'!D3319,Table4[SpcRecID],0))</f>
        <v>Black Noddy</v>
      </c>
      <c r="H3319" s="83" t="str">
        <f>INDEX(Data!E$2:E$6500,MATCH(A3319,Data!$A$2:$A$6500,0))</f>
        <v>Confirmed</v>
      </c>
      <c r="I3319" s="90">
        <f>INDEX(Data!P$2:P$6500,MATCH(A3319,Data!$A$2:$A$6500,0))</f>
        <v>1993</v>
      </c>
      <c r="J3319" s="90">
        <f>INDEX(Data!Q$2:Q$6500,MATCH($A3319,Data!$A$2:$A$6500,0))</f>
        <v>1993</v>
      </c>
      <c r="K3319" s="90">
        <f>INDEX(Data!F$2:F$6500,MATCH($A3319,Data!$A$2:$A$6500,0))</f>
        <v>0</v>
      </c>
      <c r="L3319" s="90">
        <f>INDEX(Data!G$2:G$6500,MATCH($A3319,Data!$A$2:$A$6500,0))</f>
        <v>0</v>
      </c>
      <c r="M3319" s="90">
        <f>INDEX(Data!H$2:H$6500,MATCH($A3319,Data!$A$2:$A$6500,0))</f>
        <v>0</v>
      </c>
      <c r="N3319" s="90">
        <f>INDEX(Data!I$2:I$6500,MATCH($A3319,Data!$A$2:$A$6500,0))</f>
        <v>0</v>
      </c>
      <c r="O3319" s="83">
        <f>INDEX(Data!J$2:J$6500,MATCH($A3319,Data!$A$2:$A$6500,0))</f>
        <v>0</v>
      </c>
      <c r="P3319" t="str">
        <f>_xlfn.XLOOKUP(B3319,Table3[RefID],Table3[Citation])</f>
        <v>Buden (1995)</v>
      </c>
    </row>
    <row r="3320" spans="1:16" x14ac:dyDescent="0.35">
      <c r="A3320" s="68">
        <v>3318</v>
      </c>
      <c r="B3320" s="69">
        <v>187</v>
      </c>
      <c r="C3320" s="69">
        <v>12095</v>
      </c>
      <c r="D3320" s="69">
        <v>3295</v>
      </c>
      <c r="E3320" t="str">
        <f>INDEX(Table5[EEZ],MATCH(C3320,Table5[Colony_ID],0))</f>
        <v>Micronesian Exclusive Economic Zone</v>
      </c>
      <c r="F3320" t="str">
        <f>INDEX(Table5[Corrected Island/Colony Name],MATCH('Full Data'!C3320,Table5[Colony_ID],0))</f>
        <v>Sukoro</v>
      </c>
      <c r="G3320" t="str">
        <f>INDEX(Table4[Common_Name],MATCH('Full Data'!D3320,Table4[SpcRecID],0))</f>
        <v>Black Noddy</v>
      </c>
      <c r="H3320" s="83" t="str">
        <f>INDEX(Data!E$2:E$6500,MATCH(A3320,Data!$A$2:$A$6500,0))</f>
        <v>Confirmed</v>
      </c>
      <c r="I3320" s="90">
        <f>INDEX(Data!P$2:P$6500,MATCH(A3320,Data!$A$2:$A$6500,0))</f>
        <v>1993</v>
      </c>
      <c r="J3320" s="90">
        <f>INDEX(Data!Q$2:Q$6500,MATCH($A3320,Data!$A$2:$A$6500,0))</f>
        <v>1993</v>
      </c>
      <c r="K3320" s="90">
        <f>INDEX(Data!F$2:F$6500,MATCH($A3320,Data!$A$2:$A$6500,0))</f>
        <v>0</v>
      </c>
      <c r="L3320" s="90">
        <f>INDEX(Data!G$2:G$6500,MATCH($A3320,Data!$A$2:$A$6500,0))</f>
        <v>0</v>
      </c>
      <c r="M3320" s="90">
        <f>INDEX(Data!H$2:H$6500,MATCH($A3320,Data!$A$2:$A$6500,0))</f>
        <v>0</v>
      </c>
      <c r="N3320" s="90">
        <f>INDEX(Data!I$2:I$6500,MATCH($A3320,Data!$A$2:$A$6500,0))</f>
        <v>0</v>
      </c>
      <c r="O3320" s="83">
        <f>INDEX(Data!J$2:J$6500,MATCH($A3320,Data!$A$2:$A$6500,0))</f>
        <v>0</v>
      </c>
      <c r="P3320" t="str">
        <f>_xlfn.XLOOKUP(B3320,Table3[RefID],Table3[Citation])</f>
        <v>Buden (1995)</v>
      </c>
    </row>
    <row r="3321" spans="1:16" x14ac:dyDescent="0.35">
      <c r="A3321" s="68">
        <v>3319</v>
      </c>
      <c r="B3321" s="69">
        <v>187</v>
      </c>
      <c r="C3321" s="69">
        <v>12077</v>
      </c>
      <c r="D3321" s="69">
        <v>3268</v>
      </c>
      <c r="E3321" t="str">
        <f>INDEX(Table5[EEZ],MATCH(C3321,Table5[Colony_ID],0))</f>
        <v>Micronesian Exclusive Economic Zone</v>
      </c>
      <c r="F3321" t="str">
        <f>INDEX(Table5[Corrected Island/Colony Name],MATCH('Full Data'!C3321,Table5[Colony_ID],0))</f>
        <v>Urak</v>
      </c>
      <c r="G3321" t="str">
        <f>INDEX(Table4[Common_Name],MATCH('Full Data'!D3321,Table4[SpcRecID],0))</f>
        <v>Black-naped Tern</v>
      </c>
      <c r="H3321" s="83" t="str">
        <f>INDEX(Data!E$2:E$6500,MATCH(A3321,Data!$A$2:$A$6500,0))</f>
        <v>Non-breeding</v>
      </c>
      <c r="I3321" s="90">
        <f>INDEX(Data!P$2:P$6500,MATCH(A3321,Data!$A$2:$A$6500,0))</f>
        <v>0</v>
      </c>
      <c r="J3321" s="90">
        <f>INDEX(Data!Q$2:Q$6500,MATCH($A3321,Data!$A$2:$A$6500,0))</f>
        <v>1993</v>
      </c>
      <c r="K3321" s="90">
        <f>INDEX(Data!F$2:F$6500,MATCH($A3321,Data!$A$2:$A$6500,0))</f>
        <v>1</v>
      </c>
      <c r="L3321" s="90">
        <f>INDEX(Data!G$2:G$6500,MATCH($A3321,Data!$A$2:$A$6500,0))</f>
        <v>1</v>
      </c>
      <c r="M3321" s="90">
        <f>INDEX(Data!H$2:H$6500,MATCH($A3321,Data!$A$2:$A$6500,0))</f>
        <v>0</v>
      </c>
      <c r="N3321" s="90">
        <f>INDEX(Data!I$2:I$6500,MATCH($A3321,Data!$A$2:$A$6500,0))</f>
        <v>0</v>
      </c>
      <c r="O3321" s="83" t="str">
        <f>INDEX(Data!J$2:J$6500,MATCH($A3321,Data!$A$2:$A$6500,0))</f>
        <v>individuals</v>
      </c>
      <c r="P3321" t="str">
        <f>_xlfn.XLOOKUP(B3321,Table3[RefID],Table3[Citation])</f>
        <v>Buden (1995)</v>
      </c>
    </row>
    <row r="3322" spans="1:16" x14ac:dyDescent="0.35">
      <c r="A3322" s="68">
        <v>3320</v>
      </c>
      <c r="B3322" s="69">
        <v>187</v>
      </c>
      <c r="C3322" s="69">
        <v>12077</v>
      </c>
      <c r="D3322" s="69">
        <v>3659</v>
      </c>
      <c r="E3322" t="str">
        <f>INDEX(Table5[EEZ],MATCH(C3322,Table5[Colony_ID],0))</f>
        <v>Micronesian Exclusive Economic Zone</v>
      </c>
      <c r="F3322" t="str">
        <f>INDEX(Table5[Corrected Island/Colony Name],MATCH('Full Data'!C3322,Table5[Colony_ID],0))</f>
        <v>Urak</v>
      </c>
      <c r="G3322" t="str">
        <f>INDEX(Table4[Common_Name],MATCH('Full Data'!D3322,Table4[SpcRecID],0))</f>
        <v>Brown Booby</v>
      </c>
      <c r="H3322" s="83" t="str">
        <f>INDEX(Data!E$2:E$6500,MATCH(A3322,Data!$A$2:$A$6500,0))</f>
        <v>Non-breeding</v>
      </c>
      <c r="I3322" s="90">
        <f>INDEX(Data!P$2:P$6500,MATCH(A3322,Data!$A$2:$A$6500,0))</f>
        <v>0</v>
      </c>
      <c r="J3322" s="90">
        <f>INDEX(Data!Q$2:Q$6500,MATCH($A3322,Data!$A$2:$A$6500,0))</f>
        <v>1993</v>
      </c>
      <c r="K3322" s="90">
        <f>INDEX(Data!F$2:F$6500,MATCH($A3322,Data!$A$2:$A$6500,0))</f>
        <v>7</v>
      </c>
      <c r="L3322" s="90">
        <f>INDEX(Data!G$2:G$6500,MATCH($A3322,Data!$A$2:$A$6500,0))</f>
        <v>7</v>
      </c>
      <c r="M3322" s="90">
        <f>INDEX(Data!H$2:H$6500,MATCH($A3322,Data!$A$2:$A$6500,0))</f>
        <v>0</v>
      </c>
      <c r="N3322" s="90">
        <f>INDEX(Data!I$2:I$6500,MATCH($A3322,Data!$A$2:$A$6500,0))</f>
        <v>0</v>
      </c>
      <c r="O3322" s="83" t="str">
        <f>INDEX(Data!J$2:J$6500,MATCH($A3322,Data!$A$2:$A$6500,0))</f>
        <v>individuals</v>
      </c>
      <c r="P3322" t="str">
        <f>_xlfn.XLOOKUP(B3322,Table3[RefID],Table3[Citation])</f>
        <v>Buden (1995)</v>
      </c>
    </row>
    <row r="3323" spans="1:16" x14ac:dyDescent="0.35">
      <c r="A3323" s="68">
        <v>3321</v>
      </c>
      <c r="B3323" s="69">
        <v>187</v>
      </c>
      <c r="C3323" s="69">
        <v>12077</v>
      </c>
      <c r="D3323" s="69">
        <v>3659</v>
      </c>
      <c r="E3323" t="str">
        <f>INDEX(Table5[EEZ],MATCH(C3323,Table5[Colony_ID],0))</f>
        <v>Micronesian Exclusive Economic Zone</v>
      </c>
      <c r="F3323" t="str">
        <f>INDEX(Table5[Corrected Island/Colony Name],MATCH('Full Data'!C3323,Table5[Colony_ID],0))</f>
        <v>Urak</v>
      </c>
      <c r="G3323" t="str">
        <f>INDEX(Table4[Common_Name],MATCH('Full Data'!D3323,Table4[SpcRecID],0))</f>
        <v>Brown Booby</v>
      </c>
      <c r="H3323" s="83" t="str">
        <f>INDEX(Data!E$2:E$6500,MATCH(A3323,Data!$A$2:$A$6500,0))</f>
        <v>Non-breeding</v>
      </c>
      <c r="I3323" s="90">
        <f>INDEX(Data!P$2:P$6500,MATCH(A3323,Data!$A$2:$A$6500,0))</f>
        <v>0</v>
      </c>
      <c r="J3323" s="90">
        <f>INDEX(Data!Q$2:Q$6500,MATCH($A3323,Data!$A$2:$A$6500,0))</f>
        <v>1993</v>
      </c>
      <c r="K3323" s="90">
        <f>INDEX(Data!F$2:F$6500,MATCH($A3323,Data!$A$2:$A$6500,0))</f>
        <v>1</v>
      </c>
      <c r="L3323" s="90">
        <f>INDEX(Data!G$2:G$6500,MATCH($A3323,Data!$A$2:$A$6500,0))</f>
        <v>1</v>
      </c>
      <c r="M3323" s="90">
        <f>INDEX(Data!H$2:H$6500,MATCH($A3323,Data!$A$2:$A$6500,0))</f>
        <v>0</v>
      </c>
      <c r="N3323" s="90">
        <f>INDEX(Data!I$2:I$6500,MATCH($A3323,Data!$A$2:$A$6500,0))</f>
        <v>0</v>
      </c>
      <c r="O3323" s="83" t="str">
        <f>INDEX(Data!J$2:J$6500,MATCH($A3323,Data!$A$2:$A$6500,0))</f>
        <v>individuals</v>
      </c>
      <c r="P3323" t="str">
        <f>_xlfn.XLOOKUP(B3323,Table3[RefID],Table3[Citation])</f>
        <v>Buden (1995)</v>
      </c>
    </row>
    <row r="3324" spans="1:16" x14ac:dyDescent="0.35">
      <c r="A3324" s="68">
        <v>3322</v>
      </c>
      <c r="B3324" s="69">
        <v>187</v>
      </c>
      <c r="C3324" s="69">
        <v>12072</v>
      </c>
      <c r="D3324" s="69">
        <v>3294</v>
      </c>
      <c r="E3324" t="str">
        <f>INDEX(Table5[EEZ],MATCH(C3324,Table5[Colony_ID],0))</f>
        <v>Micronesian Exclusive Economic Zone</v>
      </c>
      <c r="F3324" t="str">
        <f>INDEX(Table5[Corrected Island/Colony Name],MATCH('Full Data'!C3324,Table5[Colony_ID],0))</f>
        <v>Yenasr</v>
      </c>
      <c r="G3324" t="str">
        <f>INDEX(Table4[Common_Name],MATCH('Full Data'!D3324,Table4[SpcRecID],0))</f>
        <v>Brown Noddy</v>
      </c>
      <c r="H3324" s="83" t="str">
        <f>INDEX(Data!E$2:E$6500,MATCH(A3324,Data!$A$2:$A$6500,0))</f>
        <v>Probable</v>
      </c>
      <c r="I3324" s="90">
        <f>INDEX(Data!P$2:P$6500,MATCH(A3324,Data!$A$2:$A$6500,0))</f>
        <v>0</v>
      </c>
      <c r="J3324" s="90">
        <f>INDEX(Data!Q$2:Q$6500,MATCH($A3324,Data!$A$2:$A$6500,0))</f>
        <v>1994</v>
      </c>
      <c r="K3324" s="90">
        <f>INDEX(Data!F$2:F$6500,MATCH($A3324,Data!$A$2:$A$6500,0))</f>
        <v>0</v>
      </c>
      <c r="L3324" s="90">
        <f>INDEX(Data!G$2:G$6500,MATCH($A3324,Data!$A$2:$A$6500,0))</f>
        <v>0</v>
      </c>
      <c r="M3324" s="90">
        <f>INDEX(Data!H$2:H$6500,MATCH($A3324,Data!$A$2:$A$6500,0))</f>
        <v>0</v>
      </c>
      <c r="N3324" s="90">
        <f>INDEX(Data!I$2:I$6500,MATCH($A3324,Data!$A$2:$A$6500,0))</f>
        <v>0</v>
      </c>
      <c r="O3324" s="83">
        <f>INDEX(Data!J$2:J$6500,MATCH($A3324,Data!$A$2:$A$6500,0))</f>
        <v>0</v>
      </c>
      <c r="P3324" t="str">
        <f>_xlfn.XLOOKUP(B3324,Table3[RefID],Table3[Citation])</f>
        <v>Buden (1995)</v>
      </c>
    </row>
    <row r="3325" spans="1:16" x14ac:dyDescent="0.35">
      <c r="A3325" s="68">
        <v>3323</v>
      </c>
      <c r="B3325" s="69">
        <v>187</v>
      </c>
      <c r="C3325" s="69">
        <v>12075</v>
      </c>
      <c r="D3325" s="69">
        <v>3294</v>
      </c>
      <c r="E3325" t="str">
        <f>INDEX(Table5[EEZ],MATCH(C3325,Table5[Colony_ID],0))</f>
        <v>Micronesian Exclusive Economic Zone</v>
      </c>
      <c r="F3325" t="str">
        <f>INDEX(Table5[Corrected Island/Colony Name],MATCH('Full Data'!C3325,Table5[Colony_ID],0))</f>
        <v>Kalap</v>
      </c>
      <c r="G3325" t="str">
        <f>INDEX(Table4[Common_Name],MATCH('Full Data'!D3325,Table4[SpcRecID],0))</f>
        <v>Brown Noddy</v>
      </c>
      <c r="H3325" s="83" t="str">
        <f>INDEX(Data!E$2:E$6500,MATCH(A3325,Data!$A$2:$A$6500,0))</f>
        <v>Probable</v>
      </c>
      <c r="I3325" s="90">
        <f>INDEX(Data!P$2:P$6500,MATCH(A3325,Data!$A$2:$A$6500,0))</f>
        <v>0</v>
      </c>
      <c r="J3325" s="90">
        <f>INDEX(Data!Q$2:Q$6500,MATCH($A3325,Data!$A$2:$A$6500,0))</f>
        <v>1993</v>
      </c>
      <c r="K3325" s="90">
        <f>INDEX(Data!F$2:F$6500,MATCH($A3325,Data!$A$2:$A$6500,0))</f>
        <v>50</v>
      </c>
      <c r="L3325" s="90">
        <f>INDEX(Data!G$2:G$6500,MATCH($A3325,Data!$A$2:$A$6500,0))</f>
        <v>75</v>
      </c>
      <c r="M3325" s="90">
        <f>INDEX(Data!H$2:H$6500,MATCH($A3325,Data!$A$2:$A$6500,0))</f>
        <v>0</v>
      </c>
      <c r="N3325" s="90">
        <f>INDEX(Data!I$2:I$6500,MATCH($A3325,Data!$A$2:$A$6500,0))</f>
        <v>0</v>
      </c>
      <c r="O3325" s="83" t="str">
        <f>INDEX(Data!J$2:J$6500,MATCH($A3325,Data!$A$2:$A$6500,0))</f>
        <v>individuals</v>
      </c>
      <c r="P3325" t="str">
        <f>_xlfn.XLOOKUP(B3325,Table3[RefID],Table3[Citation])</f>
        <v>Buden (1995)</v>
      </c>
    </row>
    <row r="3326" spans="1:16" x14ac:dyDescent="0.35">
      <c r="A3326" s="68">
        <v>3324</v>
      </c>
      <c r="B3326" s="69">
        <v>187</v>
      </c>
      <c r="C3326" s="69">
        <v>12076</v>
      </c>
      <c r="D3326" s="69">
        <v>3294</v>
      </c>
      <c r="E3326" t="str">
        <f>INDEX(Table5[EEZ],MATCH(C3326,Table5[Colony_ID],0))</f>
        <v>Micronesian Exclusive Economic Zone</v>
      </c>
      <c r="F3326" t="str">
        <f>INDEX(Table5[Corrected Island/Colony Name],MATCH('Full Data'!C3326,Table5[Colony_ID],0))</f>
        <v>Manton</v>
      </c>
      <c r="G3326" t="str">
        <f>INDEX(Table4[Common_Name],MATCH('Full Data'!D3326,Table4[SpcRecID],0))</f>
        <v>Brown Noddy</v>
      </c>
      <c r="H3326" s="83" t="str">
        <f>INDEX(Data!E$2:E$6500,MATCH(A3326,Data!$A$2:$A$6500,0))</f>
        <v>Probable</v>
      </c>
      <c r="I3326" s="90">
        <f>INDEX(Data!P$2:P$6500,MATCH(A3326,Data!$A$2:$A$6500,0))</f>
        <v>0</v>
      </c>
      <c r="J3326" s="90">
        <f>INDEX(Data!Q$2:Q$6500,MATCH($A3326,Data!$A$2:$A$6500,0))</f>
        <v>1993</v>
      </c>
      <c r="K3326" s="90">
        <f>INDEX(Data!F$2:F$6500,MATCH($A3326,Data!$A$2:$A$6500,0))</f>
        <v>0</v>
      </c>
      <c r="L3326" s="90">
        <f>INDEX(Data!G$2:G$6500,MATCH($A3326,Data!$A$2:$A$6500,0))</f>
        <v>0</v>
      </c>
      <c r="M3326" s="90">
        <f>INDEX(Data!H$2:H$6500,MATCH($A3326,Data!$A$2:$A$6500,0))</f>
        <v>0</v>
      </c>
      <c r="N3326" s="90">
        <f>INDEX(Data!I$2:I$6500,MATCH($A3326,Data!$A$2:$A$6500,0))</f>
        <v>0</v>
      </c>
      <c r="O3326" s="83">
        <f>INDEX(Data!J$2:J$6500,MATCH($A3326,Data!$A$2:$A$6500,0))</f>
        <v>0</v>
      </c>
      <c r="P3326" t="str">
        <f>_xlfn.XLOOKUP(B3326,Table3[RefID],Table3[Citation])</f>
        <v>Buden (1995)</v>
      </c>
    </row>
    <row r="3327" spans="1:16" x14ac:dyDescent="0.35">
      <c r="A3327" s="68">
        <v>3325</v>
      </c>
      <c r="B3327" s="69">
        <v>187</v>
      </c>
      <c r="C3327" s="69">
        <v>12077</v>
      </c>
      <c r="D3327" s="69">
        <v>3294</v>
      </c>
      <c r="E3327" t="str">
        <f>INDEX(Table5[EEZ],MATCH(C3327,Table5[Colony_ID],0))</f>
        <v>Micronesian Exclusive Economic Zone</v>
      </c>
      <c r="F3327" t="str">
        <f>INDEX(Table5[Corrected Island/Colony Name],MATCH('Full Data'!C3327,Table5[Colony_ID],0))</f>
        <v>Urak</v>
      </c>
      <c r="G3327" t="str">
        <f>INDEX(Table4[Common_Name],MATCH('Full Data'!D3327,Table4[SpcRecID],0))</f>
        <v>Brown Noddy</v>
      </c>
      <c r="H3327" s="83" t="str">
        <f>INDEX(Data!E$2:E$6500,MATCH(A3327,Data!$A$2:$A$6500,0))</f>
        <v>Probable</v>
      </c>
      <c r="I3327" s="90">
        <f>INDEX(Data!P$2:P$6500,MATCH(A3327,Data!$A$2:$A$6500,0))</f>
        <v>0</v>
      </c>
      <c r="J3327" s="90">
        <f>INDEX(Data!Q$2:Q$6500,MATCH($A3327,Data!$A$2:$A$6500,0))</f>
        <v>1993</v>
      </c>
      <c r="K3327" s="90">
        <f>INDEX(Data!F$2:F$6500,MATCH($A3327,Data!$A$2:$A$6500,0))</f>
        <v>50</v>
      </c>
      <c r="L3327" s="90">
        <f>INDEX(Data!G$2:G$6500,MATCH($A3327,Data!$A$2:$A$6500,0))</f>
        <v>75</v>
      </c>
      <c r="M3327" s="90">
        <f>INDEX(Data!H$2:H$6500,MATCH($A3327,Data!$A$2:$A$6500,0))</f>
        <v>0</v>
      </c>
      <c r="N3327" s="90">
        <f>INDEX(Data!I$2:I$6500,MATCH($A3327,Data!$A$2:$A$6500,0))</f>
        <v>0</v>
      </c>
      <c r="O3327" s="83" t="str">
        <f>INDEX(Data!J$2:J$6500,MATCH($A3327,Data!$A$2:$A$6500,0))</f>
        <v>individuals</v>
      </c>
      <c r="P3327" t="str">
        <f>_xlfn.XLOOKUP(B3327,Table3[RefID],Table3[Citation])</f>
        <v>Buden (1995)</v>
      </c>
    </row>
    <row r="3328" spans="1:16" x14ac:dyDescent="0.35">
      <c r="A3328" s="68">
        <v>3326</v>
      </c>
      <c r="B3328" s="69">
        <v>187</v>
      </c>
      <c r="C3328" s="69">
        <v>12077</v>
      </c>
      <c r="D3328" s="69">
        <v>3294</v>
      </c>
      <c r="E3328" t="str">
        <f>INDEX(Table5[EEZ],MATCH(C3328,Table5[Colony_ID],0))</f>
        <v>Micronesian Exclusive Economic Zone</v>
      </c>
      <c r="F3328" t="str">
        <f>INDEX(Table5[Corrected Island/Colony Name],MATCH('Full Data'!C3328,Table5[Colony_ID],0))</f>
        <v>Urak</v>
      </c>
      <c r="G3328" t="str">
        <f>INDEX(Table4[Common_Name],MATCH('Full Data'!D3328,Table4[SpcRecID],0))</f>
        <v>Brown Noddy</v>
      </c>
      <c r="H3328" s="83" t="str">
        <f>INDEX(Data!E$2:E$6500,MATCH(A3328,Data!$A$2:$A$6500,0))</f>
        <v>Probable</v>
      </c>
      <c r="I3328" s="90">
        <f>INDEX(Data!P$2:P$6500,MATCH(A3328,Data!$A$2:$A$6500,0))</f>
        <v>0</v>
      </c>
      <c r="J3328" s="90">
        <f>INDEX(Data!Q$2:Q$6500,MATCH($A3328,Data!$A$2:$A$6500,0))</f>
        <v>1993</v>
      </c>
      <c r="K3328" s="90">
        <f>INDEX(Data!F$2:F$6500,MATCH($A3328,Data!$A$2:$A$6500,0))</f>
        <v>0</v>
      </c>
      <c r="L3328" s="90">
        <f>INDEX(Data!G$2:G$6500,MATCH($A3328,Data!$A$2:$A$6500,0))</f>
        <v>0</v>
      </c>
      <c r="M3328" s="90">
        <f>INDEX(Data!H$2:H$6500,MATCH($A3328,Data!$A$2:$A$6500,0))</f>
        <v>0</v>
      </c>
      <c r="N3328" s="90">
        <f>INDEX(Data!I$2:I$6500,MATCH($A3328,Data!$A$2:$A$6500,0))</f>
        <v>0</v>
      </c>
      <c r="O3328" s="83">
        <f>INDEX(Data!J$2:J$6500,MATCH($A3328,Data!$A$2:$A$6500,0))</f>
        <v>0</v>
      </c>
      <c r="P3328" t="str">
        <f>_xlfn.XLOOKUP(B3328,Table3[RefID],Table3[Citation])</f>
        <v>Buden (1995)</v>
      </c>
    </row>
    <row r="3329" spans="1:16" x14ac:dyDescent="0.35">
      <c r="A3329" s="68">
        <v>3327</v>
      </c>
      <c r="B3329" s="69">
        <v>187</v>
      </c>
      <c r="C3329" s="69">
        <v>12077</v>
      </c>
      <c r="D3329" s="69">
        <v>3294</v>
      </c>
      <c r="E3329" t="str">
        <f>INDEX(Table5[EEZ],MATCH(C3329,Table5[Colony_ID],0))</f>
        <v>Micronesian Exclusive Economic Zone</v>
      </c>
      <c r="F3329" t="str">
        <f>INDEX(Table5[Corrected Island/Colony Name],MATCH('Full Data'!C3329,Table5[Colony_ID],0))</f>
        <v>Urak</v>
      </c>
      <c r="G3329" t="str">
        <f>INDEX(Table4[Common_Name],MATCH('Full Data'!D3329,Table4[SpcRecID],0))</f>
        <v>Brown Noddy</v>
      </c>
      <c r="H3329" s="83" t="str">
        <f>INDEX(Data!E$2:E$6500,MATCH(A3329,Data!$A$2:$A$6500,0))</f>
        <v>Probable</v>
      </c>
      <c r="I3329" s="90">
        <f>INDEX(Data!P$2:P$6500,MATCH(A3329,Data!$A$2:$A$6500,0))</f>
        <v>0</v>
      </c>
      <c r="J3329" s="90">
        <f>INDEX(Data!Q$2:Q$6500,MATCH($A3329,Data!$A$2:$A$6500,0))</f>
        <v>1994</v>
      </c>
      <c r="K3329" s="90">
        <f>INDEX(Data!F$2:F$6500,MATCH($A3329,Data!$A$2:$A$6500,0))</f>
        <v>0</v>
      </c>
      <c r="L3329" s="90">
        <f>INDEX(Data!G$2:G$6500,MATCH($A3329,Data!$A$2:$A$6500,0))</f>
        <v>0</v>
      </c>
      <c r="M3329" s="90">
        <f>INDEX(Data!H$2:H$6500,MATCH($A3329,Data!$A$2:$A$6500,0))</f>
        <v>0</v>
      </c>
      <c r="N3329" s="90">
        <f>INDEX(Data!I$2:I$6500,MATCH($A3329,Data!$A$2:$A$6500,0))</f>
        <v>0</v>
      </c>
      <c r="O3329" s="83">
        <f>INDEX(Data!J$2:J$6500,MATCH($A3329,Data!$A$2:$A$6500,0))</f>
        <v>0</v>
      </c>
      <c r="P3329" t="str">
        <f>_xlfn.XLOOKUP(B3329,Table3[RefID],Table3[Citation])</f>
        <v>Buden (1995)</v>
      </c>
    </row>
    <row r="3330" spans="1:16" x14ac:dyDescent="0.35">
      <c r="A3330" s="68">
        <v>3328</v>
      </c>
      <c r="B3330" s="69">
        <v>187</v>
      </c>
      <c r="C3330" s="69">
        <v>12094</v>
      </c>
      <c r="D3330" s="69">
        <v>3294</v>
      </c>
      <c r="E3330" t="str">
        <f>INDEX(Table5[EEZ],MATCH(C3330,Table5[Colony_ID],0))</f>
        <v>Micronesian Exclusive Economic Zone</v>
      </c>
      <c r="F3330" t="str">
        <f>INDEX(Table5[Corrected Island/Colony Name],MATCH('Full Data'!C3330,Table5[Colony_ID],0))</f>
        <v>Pingelap</v>
      </c>
      <c r="G3330" t="str">
        <f>INDEX(Table4[Common_Name],MATCH('Full Data'!D3330,Table4[SpcRecID],0))</f>
        <v>Brown Noddy</v>
      </c>
      <c r="H3330" s="83" t="str">
        <f>INDEX(Data!E$2:E$6500,MATCH(A3330,Data!$A$2:$A$6500,0))</f>
        <v>Probable</v>
      </c>
      <c r="I3330" s="90">
        <f>INDEX(Data!P$2:P$6500,MATCH(A3330,Data!$A$2:$A$6500,0))</f>
        <v>0</v>
      </c>
      <c r="J3330" s="90">
        <f>INDEX(Data!Q$2:Q$6500,MATCH($A3330,Data!$A$2:$A$6500,0))</f>
        <v>1993</v>
      </c>
      <c r="K3330" s="90">
        <f>INDEX(Data!F$2:F$6500,MATCH($A3330,Data!$A$2:$A$6500,0))</f>
        <v>50</v>
      </c>
      <c r="L3330" s="90">
        <f>INDEX(Data!G$2:G$6500,MATCH($A3330,Data!$A$2:$A$6500,0))</f>
        <v>75</v>
      </c>
      <c r="M3330" s="90">
        <f>INDEX(Data!H$2:H$6500,MATCH($A3330,Data!$A$2:$A$6500,0))</f>
        <v>0</v>
      </c>
      <c r="N3330" s="90">
        <f>INDEX(Data!I$2:I$6500,MATCH($A3330,Data!$A$2:$A$6500,0))</f>
        <v>0</v>
      </c>
      <c r="O3330" s="83" t="str">
        <f>INDEX(Data!J$2:J$6500,MATCH($A3330,Data!$A$2:$A$6500,0))</f>
        <v>individuals</v>
      </c>
      <c r="P3330" t="str">
        <f>_xlfn.XLOOKUP(B3330,Table3[RefID],Table3[Citation])</f>
        <v>Buden (1995)</v>
      </c>
    </row>
    <row r="3331" spans="1:16" x14ac:dyDescent="0.35">
      <c r="A3331" s="68">
        <v>3329</v>
      </c>
      <c r="B3331" s="69">
        <v>187</v>
      </c>
      <c r="C3331" s="69">
        <v>12095</v>
      </c>
      <c r="D3331" s="69">
        <v>3294</v>
      </c>
      <c r="E3331" t="str">
        <f>INDEX(Table5[EEZ],MATCH(C3331,Table5[Colony_ID],0))</f>
        <v>Micronesian Exclusive Economic Zone</v>
      </c>
      <c r="F3331" t="str">
        <f>INDEX(Table5[Corrected Island/Colony Name],MATCH('Full Data'!C3331,Table5[Colony_ID],0))</f>
        <v>Sukoro</v>
      </c>
      <c r="G3331" t="str">
        <f>INDEX(Table4[Common_Name],MATCH('Full Data'!D3331,Table4[SpcRecID],0))</f>
        <v>Brown Noddy</v>
      </c>
      <c r="H3331" s="83" t="str">
        <f>INDEX(Data!E$2:E$6500,MATCH(A3331,Data!$A$2:$A$6500,0))</f>
        <v>Probable</v>
      </c>
      <c r="I3331" s="90">
        <f>INDEX(Data!P$2:P$6500,MATCH(A3331,Data!$A$2:$A$6500,0))</f>
        <v>0</v>
      </c>
      <c r="J3331" s="90">
        <f>INDEX(Data!Q$2:Q$6500,MATCH($A3331,Data!$A$2:$A$6500,0))</f>
        <v>1993</v>
      </c>
      <c r="K3331" s="90">
        <f>INDEX(Data!F$2:F$6500,MATCH($A3331,Data!$A$2:$A$6500,0))</f>
        <v>111</v>
      </c>
      <c r="L3331" s="90">
        <f>INDEX(Data!G$2:G$6500,MATCH($A3331,Data!$A$2:$A$6500,0))</f>
        <v>111</v>
      </c>
      <c r="M3331" s="90">
        <f>INDEX(Data!H$2:H$6500,MATCH($A3331,Data!$A$2:$A$6500,0))</f>
        <v>0</v>
      </c>
      <c r="N3331" s="90">
        <f>INDEX(Data!I$2:I$6500,MATCH($A3331,Data!$A$2:$A$6500,0))</f>
        <v>0</v>
      </c>
      <c r="O3331" s="83" t="str">
        <f>INDEX(Data!J$2:J$6500,MATCH($A3331,Data!$A$2:$A$6500,0))</f>
        <v>individuals</v>
      </c>
      <c r="P3331" t="str">
        <f>_xlfn.XLOOKUP(B3331,Table3[RefID],Table3[Citation])</f>
        <v>Buden (1995)</v>
      </c>
    </row>
    <row r="3332" spans="1:16" x14ac:dyDescent="0.35">
      <c r="A3332" s="68">
        <v>3330</v>
      </c>
      <c r="B3332" s="69">
        <v>187</v>
      </c>
      <c r="C3332" s="69">
        <v>12075</v>
      </c>
      <c r="D3332" s="69">
        <v>3298</v>
      </c>
      <c r="E3332" t="str">
        <f>INDEX(Table5[EEZ],MATCH(C3332,Table5[Colony_ID],0))</f>
        <v>Micronesian Exclusive Economic Zone</v>
      </c>
      <c r="F3332" t="str">
        <f>INDEX(Table5[Corrected Island/Colony Name],MATCH('Full Data'!C3332,Table5[Colony_ID],0))</f>
        <v>Kalap</v>
      </c>
      <c r="G3332" t="str">
        <f>INDEX(Table4[Common_Name],MATCH('Full Data'!D3332,Table4[SpcRecID],0))</f>
        <v>Common White Tern</v>
      </c>
      <c r="H3332" s="83" t="str">
        <f>INDEX(Data!E$2:E$6500,MATCH(A3332,Data!$A$2:$A$6500,0))</f>
        <v>Probable</v>
      </c>
      <c r="I3332" s="90">
        <f>INDEX(Data!P$2:P$6500,MATCH(A3332,Data!$A$2:$A$6500,0))</f>
        <v>0</v>
      </c>
      <c r="J3332" s="90">
        <f>INDEX(Data!Q$2:Q$6500,MATCH($A3332,Data!$A$2:$A$6500,0))</f>
        <v>1993</v>
      </c>
      <c r="K3332" s="90">
        <f>INDEX(Data!F$2:F$6500,MATCH($A3332,Data!$A$2:$A$6500,0))</f>
        <v>0</v>
      </c>
      <c r="L3332" s="90">
        <f>INDEX(Data!G$2:G$6500,MATCH($A3332,Data!$A$2:$A$6500,0))</f>
        <v>0</v>
      </c>
      <c r="M3332" s="90">
        <f>INDEX(Data!H$2:H$6500,MATCH($A3332,Data!$A$2:$A$6500,0))</f>
        <v>0</v>
      </c>
      <c r="N3332" s="90">
        <f>INDEX(Data!I$2:I$6500,MATCH($A3332,Data!$A$2:$A$6500,0))</f>
        <v>0</v>
      </c>
      <c r="O3332" s="83">
        <f>INDEX(Data!J$2:J$6500,MATCH($A3332,Data!$A$2:$A$6500,0))</f>
        <v>0</v>
      </c>
      <c r="P3332" t="str">
        <f>_xlfn.XLOOKUP(B3332,Table3[RefID],Table3[Citation])</f>
        <v>Buden (1995)</v>
      </c>
    </row>
    <row r="3333" spans="1:16" x14ac:dyDescent="0.35">
      <c r="A3333" s="68">
        <v>3331</v>
      </c>
      <c r="B3333" s="69">
        <v>187</v>
      </c>
      <c r="C3333" s="69">
        <v>12076</v>
      </c>
      <c r="D3333" s="69">
        <v>3298</v>
      </c>
      <c r="E3333" t="str">
        <f>INDEX(Table5[EEZ],MATCH(C3333,Table5[Colony_ID],0))</f>
        <v>Micronesian Exclusive Economic Zone</v>
      </c>
      <c r="F3333" t="str">
        <f>INDEX(Table5[Corrected Island/Colony Name],MATCH('Full Data'!C3333,Table5[Colony_ID],0))</f>
        <v>Manton</v>
      </c>
      <c r="G3333" t="str">
        <f>INDEX(Table4[Common_Name],MATCH('Full Data'!D3333,Table4[SpcRecID],0))</f>
        <v>Common White Tern</v>
      </c>
      <c r="H3333" s="83" t="str">
        <f>INDEX(Data!E$2:E$6500,MATCH(A3333,Data!$A$2:$A$6500,0))</f>
        <v>Probable</v>
      </c>
      <c r="I3333" s="90">
        <f>INDEX(Data!P$2:P$6500,MATCH(A3333,Data!$A$2:$A$6500,0))</f>
        <v>0</v>
      </c>
      <c r="J3333" s="90">
        <f>INDEX(Data!Q$2:Q$6500,MATCH($A3333,Data!$A$2:$A$6500,0))</f>
        <v>1993</v>
      </c>
      <c r="K3333" s="90">
        <f>INDEX(Data!F$2:F$6500,MATCH($A3333,Data!$A$2:$A$6500,0))</f>
        <v>0</v>
      </c>
      <c r="L3333" s="90">
        <f>INDEX(Data!G$2:G$6500,MATCH($A3333,Data!$A$2:$A$6500,0))</f>
        <v>0</v>
      </c>
      <c r="M3333" s="90">
        <f>INDEX(Data!H$2:H$6500,MATCH($A3333,Data!$A$2:$A$6500,0))</f>
        <v>0</v>
      </c>
      <c r="N3333" s="90">
        <f>INDEX(Data!I$2:I$6500,MATCH($A3333,Data!$A$2:$A$6500,0))</f>
        <v>0</v>
      </c>
      <c r="O3333" s="83">
        <f>INDEX(Data!J$2:J$6500,MATCH($A3333,Data!$A$2:$A$6500,0))</f>
        <v>0</v>
      </c>
      <c r="P3333" t="str">
        <f>_xlfn.XLOOKUP(B3333,Table3[RefID],Table3[Citation])</f>
        <v>Buden (1995)</v>
      </c>
    </row>
    <row r="3334" spans="1:16" x14ac:dyDescent="0.35">
      <c r="A3334" s="68">
        <v>3332</v>
      </c>
      <c r="B3334" s="69">
        <v>187</v>
      </c>
      <c r="C3334" s="69">
        <v>12077</v>
      </c>
      <c r="D3334" s="69">
        <v>3298</v>
      </c>
      <c r="E3334" t="str">
        <f>INDEX(Table5[EEZ],MATCH(C3334,Table5[Colony_ID],0))</f>
        <v>Micronesian Exclusive Economic Zone</v>
      </c>
      <c r="F3334" t="str">
        <f>INDEX(Table5[Corrected Island/Colony Name],MATCH('Full Data'!C3334,Table5[Colony_ID],0))</f>
        <v>Urak</v>
      </c>
      <c r="G3334" t="str">
        <f>INDEX(Table4[Common_Name],MATCH('Full Data'!D3334,Table4[SpcRecID],0))</f>
        <v>Common White Tern</v>
      </c>
      <c r="H3334" s="83" t="str">
        <f>INDEX(Data!E$2:E$6500,MATCH(A3334,Data!$A$2:$A$6500,0))</f>
        <v>Confirmed</v>
      </c>
      <c r="I3334" s="90">
        <f>INDEX(Data!P$2:P$6500,MATCH(A3334,Data!$A$2:$A$6500,0))</f>
        <v>0</v>
      </c>
      <c r="J3334" s="90">
        <f>INDEX(Data!Q$2:Q$6500,MATCH($A3334,Data!$A$2:$A$6500,0))</f>
        <v>1993</v>
      </c>
      <c r="K3334" s="90">
        <f>INDEX(Data!F$2:F$6500,MATCH($A3334,Data!$A$2:$A$6500,0))</f>
        <v>1</v>
      </c>
      <c r="L3334" s="90">
        <f>INDEX(Data!G$2:G$6500,MATCH($A3334,Data!$A$2:$A$6500,0))</f>
        <v>1</v>
      </c>
      <c r="M3334" s="90">
        <f>INDEX(Data!H$2:H$6500,MATCH($A3334,Data!$A$2:$A$6500,0))</f>
        <v>0</v>
      </c>
      <c r="N3334" s="90">
        <f>INDEX(Data!I$2:I$6500,MATCH($A3334,Data!$A$2:$A$6500,0))</f>
        <v>0</v>
      </c>
      <c r="O3334" s="83" t="str">
        <f>INDEX(Data!J$2:J$6500,MATCH($A3334,Data!$A$2:$A$6500,0))</f>
        <v>nests</v>
      </c>
      <c r="P3334" t="str">
        <f>_xlfn.XLOOKUP(B3334,Table3[RefID],Table3[Citation])</f>
        <v>Buden (1995)</v>
      </c>
    </row>
    <row r="3335" spans="1:16" x14ac:dyDescent="0.35">
      <c r="A3335" s="68">
        <v>3333</v>
      </c>
      <c r="B3335" s="69">
        <v>187</v>
      </c>
      <c r="C3335" s="69">
        <v>12077</v>
      </c>
      <c r="D3335" s="69">
        <v>3298</v>
      </c>
      <c r="E3335" t="str">
        <f>INDEX(Table5[EEZ],MATCH(C3335,Table5[Colony_ID],0))</f>
        <v>Micronesian Exclusive Economic Zone</v>
      </c>
      <c r="F3335" t="str">
        <f>INDEX(Table5[Corrected Island/Colony Name],MATCH('Full Data'!C3335,Table5[Colony_ID],0))</f>
        <v>Urak</v>
      </c>
      <c r="G3335" t="str">
        <f>INDEX(Table4[Common_Name],MATCH('Full Data'!D3335,Table4[SpcRecID],0))</f>
        <v>Common White Tern</v>
      </c>
      <c r="H3335" s="83" t="str">
        <f>INDEX(Data!E$2:E$6500,MATCH(A3335,Data!$A$2:$A$6500,0))</f>
        <v>Probable</v>
      </c>
      <c r="I3335" s="90">
        <f>INDEX(Data!P$2:P$6500,MATCH(A3335,Data!$A$2:$A$6500,0))</f>
        <v>0</v>
      </c>
      <c r="J3335" s="90">
        <f>INDEX(Data!Q$2:Q$6500,MATCH($A3335,Data!$A$2:$A$6500,0))</f>
        <v>1994</v>
      </c>
      <c r="K3335" s="90">
        <f>INDEX(Data!F$2:F$6500,MATCH($A3335,Data!$A$2:$A$6500,0))</f>
        <v>0</v>
      </c>
      <c r="L3335" s="90">
        <f>INDEX(Data!G$2:G$6500,MATCH($A3335,Data!$A$2:$A$6500,0))</f>
        <v>0</v>
      </c>
      <c r="M3335" s="90">
        <f>INDEX(Data!H$2:H$6500,MATCH($A3335,Data!$A$2:$A$6500,0))</f>
        <v>0</v>
      </c>
      <c r="N3335" s="90">
        <f>INDEX(Data!I$2:I$6500,MATCH($A3335,Data!$A$2:$A$6500,0))</f>
        <v>0</v>
      </c>
      <c r="O3335" s="83">
        <f>INDEX(Data!J$2:J$6500,MATCH($A3335,Data!$A$2:$A$6500,0))</f>
        <v>0</v>
      </c>
      <c r="P3335" t="str">
        <f>_xlfn.XLOOKUP(B3335,Table3[RefID],Table3[Citation])</f>
        <v>Buden (1995)</v>
      </c>
    </row>
    <row r="3336" spans="1:16" x14ac:dyDescent="0.35">
      <c r="A3336" s="68">
        <v>3334</v>
      </c>
      <c r="B3336" s="69">
        <v>187</v>
      </c>
      <c r="C3336" s="69">
        <v>12095</v>
      </c>
      <c r="D3336" s="69">
        <v>3298</v>
      </c>
      <c r="E3336" t="str">
        <f>INDEX(Table5[EEZ],MATCH(C3336,Table5[Colony_ID],0))</f>
        <v>Micronesian Exclusive Economic Zone</v>
      </c>
      <c r="F3336" t="str">
        <f>INDEX(Table5[Corrected Island/Colony Name],MATCH('Full Data'!C3336,Table5[Colony_ID],0))</f>
        <v>Sukoro</v>
      </c>
      <c r="G3336" t="str">
        <f>INDEX(Table4[Common_Name],MATCH('Full Data'!D3336,Table4[SpcRecID],0))</f>
        <v>Common White Tern</v>
      </c>
      <c r="H3336" s="83" t="str">
        <f>INDEX(Data!E$2:E$6500,MATCH(A3336,Data!$A$2:$A$6500,0))</f>
        <v>Probable</v>
      </c>
      <c r="I3336" s="90">
        <f>INDEX(Data!P$2:P$6500,MATCH(A3336,Data!$A$2:$A$6500,0))</f>
        <v>0</v>
      </c>
      <c r="J3336" s="90">
        <f>INDEX(Data!Q$2:Q$6500,MATCH($A3336,Data!$A$2:$A$6500,0))</f>
        <v>1993</v>
      </c>
      <c r="K3336" s="90">
        <f>INDEX(Data!F$2:F$6500,MATCH($A3336,Data!$A$2:$A$6500,0))</f>
        <v>0</v>
      </c>
      <c r="L3336" s="90">
        <f>INDEX(Data!G$2:G$6500,MATCH($A3336,Data!$A$2:$A$6500,0))</f>
        <v>0</v>
      </c>
      <c r="M3336" s="90">
        <f>INDEX(Data!H$2:H$6500,MATCH($A3336,Data!$A$2:$A$6500,0))</f>
        <v>0</v>
      </c>
      <c r="N3336" s="90">
        <f>INDEX(Data!I$2:I$6500,MATCH($A3336,Data!$A$2:$A$6500,0))</f>
        <v>0</v>
      </c>
      <c r="O3336" s="83">
        <f>INDEX(Data!J$2:J$6500,MATCH($A3336,Data!$A$2:$A$6500,0))</f>
        <v>0</v>
      </c>
      <c r="P3336" t="str">
        <f>_xlfn.XLOOKUP(B3336,Table3[RefID],Table3[Citation])</f>
        <v>Buden (1995)</v>
      </c>
    </row>
    <row r="3337" spans="1:16" x14ac:dyDescent="0.35">
      <c r="A3337" s="68">
        <v>3335</v>
      </c>
      <c r="B3337" s="69">
        <v>187</v>
      </c>
      <c r="C3337" s="69">
        <v>12076</v>
      </c>
      <c r="D3337" s="69">
        <v>3263</v>
      </c>
      <c r="E3337" t="str">
        <f>INDEX(Table5[EEZ],MATCH(C3337,Table5[Colony_ID],0))</f>
        <v>Micronesian Exclusive Economic Zone</v>
      </c>
      <c r="F3337" t="str">
        <f>INDEX(Table5[Corrected Island/Colony Name],MATCH('Full Data'!C3337,Table5[Colony_ID],0))</f>
        <v>Manton</v>
      </c>
      <c r="G3337" t="str">
        <f>INDEX(Table4[Common_Name],MATCH('Full Data'!D3337,Table4[SpcRecID],0))</f>
        <v>Greater crested Tern</v>
      </c>
      <c r="H3337" s="83" t="str">
        <f>INDEX(Data!E$2:E$6500,MATCH(A3337,Data!$A$2:$A$6500,0))</f>
        <v>Non-breeding</v>
      </c>
      <c r="I3337" s="90">
        <f>INDEX(Data!P$2:P$6500,MATCH(A3337,Data!$A$2:$A$6500,0))</f>
        <v>0</v>
      </c>
      <c r="J3337" s="90">
        <f>INDEX(Data!Q$2:Q$6500,MATCH($A3337,Data!$A$2:$A$6500,0))</f>
        <v>1993</v>
      </c>
      <c r="K3337" s="90">
        <f>INDEX(Data!F$2:F$6500,MATCH($A3337,Data!$A$2:$A$6500,0))</f>
        <v>1</v>
      </c>
      <c r="L3337" s="90">
        <f>INDEX(Data!G$2:G$6500,MATCH($A3337,Data!$A$2:$A$6500,0))</f>
        <v>1</v>
      </c>
      <c r="M3337" s="90">
        <f>INDEX(Data!H$2:H$6500,MATCH($A3337,Data!$A$2:$A$6500,0))</f>
        <v>0</v>
      </c>
      <c r="N3337" s="90">
        <f>INDEX(Data!I$2:I$6500,MATCH($A3337,Data!$A$2:$A$6500,0))</f>
        <v>0</v>
      </c>
      <c r="O3337" s="83" t="str">
        <f>INDEX(Data!J$2:J$6500,MATCH($A3337,Data!$A$2:$A$6500,0))</f>
        <v>individuals</v>
      </c>
      <c r="P3337" t="str">
        <f>_xlfn.XLOOKUP(B3337,Table3[RefID],Table3[Citation])</f>
        <v>Buden (1995)</v>
      </c>
    </row>
    <row r="3338" spans="1:16" x14ac:dyDescent="0.35">
      <c r="A3338" s="68">
        <v>3336</v>
      </c>
      <c r="B3338" s="69">
        <v>187</v>
      </c>
      <c r="C3338" s="69">
        <v>12075</v>
      </c>
      <c r="D3338" s="70">
        <v>3845</v>
      </c>
      <c r="E3338" t="str">
        <f>INDEX(Table5[EEZ],MATCH(C3338,Table5[Colony_ID],0))</f>
        <v>Micronesian Exclusive Economic Zone</v>
      </c>
      <c r="F3338" t="str">
        <f>INDEX(Table5[Corrected Island/Colony Name],MATCH('Full Data'!C3338,Table5[Colony_ID],0))</f>
        <v>Kalap</v>
      </c>
      <c r="G3338" t="str">
        <f>INDEX(Table4[Common_Name],MATCH('Full Data'!D3338,Table4[SpcRecID],0))</f>
        <v>Great Frigatebird</v>
      </c>
      <c r="H3338" s="83" t="str">
        <f>INDEX(Data!E$2:E$6500,MATCH(A3338,Data!$A$2:$A$6500,0))</f>
        <v>Non-breeding</v>
      </c>
      <c r="I3338" s="90">
        <f>INDEX(Data!P$2:P$6500,MATCH(A3338,Data!$A$2:$A$6500,0))</f>
        <v>0</v>
      </c>
      <c r="J3338" s="90">
        <f>INDEX(Data!Q$2:Q$6500,MATCH($A3338,Data!$A$2:$A$6500,0))</f>
        <v>1994</v>
      </c>
      <c r="K3338" s="90">
        <f>INDEX(Data!F$2:F$6500,MATCH($A3338,Data!$A$2:$A$6500,0))</f>
        <v>15</v>
      </c>
      <c r="L3338" s="90">
        <f>INDEX(Data!G$2:G$6500,MATCH($A3338,Data!$A$2:$A$6500,0))</f>
        <v>20</v>
      </c>
      <c r="M3338" s="90">
        <f>INDEX(Data!H$2:H$6500,MATCH($A3338,Data!$A$2:$A$6500,0))</f>
        <v>0</v>
      </c>
      <c r="N3338" s="90">
        <f>INDEX(Data!I$2:I$6500,MATCH($A3338,Data!$A$2:$A$6500,0))</f>
        <v>0</v>
      </c>
      <c r="O3338" s="83" t="str">
        <f>INDEX(Data!J$2:J$6500,MATCH($A3338,Data!$A$2:$A$6500,0))</f>
        <v>individuals</v>
      </c>
      <c r="P3338" t="str">
        <f>_xlfn.XLOOKUP(B3338,Table3[RefID],Table3[Citation])</f>
        <v>Buden (1995)</v>
      </c>
    </row>
    <row r="3339" spans="1:16" x14ac:dyDescent="0.35">
      <c r="A3339" s="68">
        <v>3337</v>
      </c>
      <c r="B3339" s="69">
        <v>187</v>
      </c>
      <c r="C3339" s="69">
        <v>12076</v>
      </c>
      <c r="D3339" s="70">
        <v>3845</v>
      </c>
      <c r="E3339" t="str">
        <f>INDEX(Table5[EEZ],MATCH(C3339,Table5[Colony_ID],0))</f>
        <v>Micronesian Exclusive Economic Zone</v>
      </c>
      <c r="F3339" t="str">
        <f>INDEX(Table5[Corrected Island/Colony Name],MATCH('Full Data'!C3339,Table5[Colony_ID],0))</f>
        <v>Manton</v>
      </c>
      <c r="G3339" t="str">
        <f>INDEX(Table4[Common_Name],MATCH('Full Data'!D3339,Table4[SpcRecID],0))</f>
        <v>Great Frigatebird</v>
      </c>
      <c r="H3339" s="83" t="str">
        <f>INDEX(Data!E$2:E$6500,MATCH(A3339,Data!$A$2:$A$6500,0))</f>
        <v>Non-breeding</v>
      </c>
      <c r="I3339" s="90">
        <f>INDEX(Data!P$2:P$6500,MATCH(A3339,Data!$A$2:$A$6500,0))</f>
        <v>0</v>
      </c>
      <c r="J3339" s="90">
        <f>INDEX(Data!Q$2:Q$6500,MATCH($A3339,Data!$A$2:$A$6500,0))</f>
        <v>1993</v>
      </c>
      <c r="K3339" s="90">
        <f>INDEX(Data!F$2:F$6500,MATCH($A3339,Data!$A$2:$A$6500,0))</f>
        <v>25</v>
      </c>
      <c r="L3339" s="90">
        <f>INDEX(Data!G$2:G$6500,MATCH($A3339,Data!$A$2:$A$6500,0))</f>
        <v>30</v>
      </c>
      <c r="M3339" s="90">
        <f>INDEX(Data!H$2:H$6500,MATCH($A3339,Data!$A$2:$A$6500,0))</f>
        <v>0</v>
      </c>
      <c r="N3339" s="90">
        <f>INDEX(Data!I$2:I$6500,MATCH($A3339,Data!$A$2:$A$6500,0))</f>
        <v>0</v>
      </c>
      <c r="O3339" s="83" t="str">
        <f>INDEX(Data!J$2:J$6500,MATCH($A3339,Data!$A$2:$A$6500,0))</f>
        <v>individuals</v>
      </c>
      <c r="P3339" t="str">
        <f>_xlfn.XLOOKUP(B3339,Table3[RefID],Table3[Citation])</f>
        <v>Buden (1995)</v>
      </c>
    </row>
    <row r="3340" spans="1:16" x14ac:dyDescent="0.35">
      <c r="A3340" s="68">
        <v>3338</v>
      </c>
      <c r="B3340" s="69">
        <v>187</v>
      </c>
      <c r="C3340" s="69">
        <v>12077</v>
      </c>
      <c r="D3340" s="70">
        <v>3845</v>
      </c>
      <c r="E3340" t="str">
        <f>INDEX(Table5[EEZ],MATCH(C3340,Table5[Colony_ID],0))</f>
        <v>Micronesian Exclusive Economic Zone</v>
      </c>
      <c r="F3340" t="str">
        <f>INDEX(Table5[Corrected Island/Colony Name],MATCH('Full Data'!C3340,Table5[Colony_ID],0))</f>
        <v>Urak</v>
      </c>
      <c r="G3340" t="str">
        <f>INDEX(Table4[Common_Name],MATCH('Full Data'!D3340,Table4[SpcRecID],0))</f>
        <v>Great Frigatebird</v>
      </c>
      <c r="H3340" s="83" t="str">
        <f>INDEX(Data!E$2:E$6500,MATCH(A3340,Data!$A$2:$A$6500,0))</f>
        <v>Non-breeding</v>
      </c>
      <c r="I3340" s="90">
        <f>INDEX(Data!P$2:P$6500,MATCH(A3340,Data!$A$2:$A$6500,0))</f>
        <v>0</v>
      </c>
      <c r="J3340" s="90">
        <f>INDEX(Data!Q$2:Q$6500,MATCH($A3340,Data!$A$2:$A$6500,0))</f>
        <v>1994</v>
      </c>
      <c r="K3340" s="90">
        <f>INDEX(Data!F$2:F$6500,MATCH($A3340,Data!$A$2:$A$6500,0))</f>
        <v>2</v>
      </c>
      <c r="L3340" s="90">
        <f>INDEX(Data!G$2:G$6500,MATCH($A3340,Data!$A$2:$A$6500,0))</f>
        <v>2</v>
      </c>
      <c r="M3340" s="90">
        <f>INDEX(Data!H$2:H$6500,MATCH($A3340,Data!$A$2:$A$6500,0))</f>
        <v>0</v>
      </c>
      <c r="N3340" s="90">
        <f>INDEX(Data!I$2:I$6500,MATCH($A3340,Data!$A$2:$A$6500,0))</f>
        <v>0</v>
      </c>
      <c r="O3340" s="83" t="str">
        <f>INDEX(Data!J$2:J$6500,MATCH($A3340,Data!$A$2:$A$6500,0))</f>
        <v>individuals</v>
      </c>
      <c r="P3340" t="str">
        <f>_xlfn.XLOOKUP(B3340,Table3[RefID],Table3[Citation])</f>
        <v>Buden (1995)</v>
      </c>
    </row>
    <row r="3341" spans="1:16" x14ac:dyDescent="0.35">
      <c r="A3341" s="68">
        <v>3339</v>
      </c>
      <c r="B3341" s="69">
        <v>187</v>
      </c>
      <c r="C3341" s="69">
        <v>12094</v>
      </c>
      <c r="D3341" s="70">
        <v>3845</v>
      </c>
      <c r="E3341" t="str">
        <f>INDEX(Table5[EEZ],MATCH(C3341,Table5[Colony_ID],0))</f>
        <v>Micronesian Exclusive Economic Zone</v>
      </c>
      <c r="F3341" t="str">
        <f>INDEX(Table5[Corrected Island/Colony Name],MATCH('Full Data'!C3341,Table5[Colony_ID],0))</f>
        <v>Pingelap</v>
      </c>
      <c r="G3341" t="str">
        <f>INDEX(Table4[Common_Name],MATCH('Full Data'!D3341,Table4[SpcRecID],0))</f>
        <v>Great Frigatebird</v>
      </c>
      <c r="H3341" s="83" t="str">
        <f>INDEX(Data!E$2:E$6500,MATCH(A3341,Data!$A$2:$A$6500,0))</f>
        <v>Non-breeding</v>
      </c>
      <c r="I3341" s="90">
        <f>INDEX(Data!P$2:P$6500,MATCH(A3341,Data!$A$2:$A$6500,0))</f>
        <v>0</v>
      </c>
      <c r="J3341" s="90">
        <f>INDEX(Data!Q$2:Q$6500,MATCH($A3341,Data!$A$2:$A$6500,0))</f>
        <v>1993</v>
      </c>
      <c r="K3341" s="90">
        <f>INDEX(Data!F$2:F$6500,MATCH($A3341,Data!$A$2:$A$6500,0))</f>
        <v>1</v>
      </c>
      <c r="L3341" s="90">
        <f>INDEX(Data!G$2:G$6500,MATCH($A3341,Data!$A$2:$A$6500,0))</f>
        <v>1</v>
      </c>
      <c r="M3341" s="90">
        <f>INDEX(Data!H$2:H$6500,MATCH($A3341,Data!$A$2:$A$6500,0))</f>
        <v>0</v>
      </c>
      <c r="N3341" s="90">
        <f>INDEX(Data!I$2:I$6500,MATCH($A3341,Data!$A$2:$A$6500,0))</f>
        <v>0</v>
      </c>
      <c r="O3341" s="83" t="str">
        <f>INDEX(Data!J$2:J$6500,MATCH($A3341,Data!$A$2:$A$6500,0))</f>
        <v>individuals</v>
      </c>
      <c r="P3341" t="str">
        <f>_xlfn.XLOOKUP(B3341,Table3[RefID],Table3[Citation])</f>
        <v>Buden (1995)</v>
      </c>
    </row>
    <row r="3342" spans="1:16" x14ac:dyDescent="0.35">
      <c r="A3342" s="68">
        <v>3340</v>
      </c>
      <c r="B3342" s="69">
        <v>188</v>
      </c>
      <c r="C3342" s="69">
        <v>28005</v>
      </c>
      <c r="D3342" s="69">
        <v>3268</v>
      </c>
      <c r="E3342" t="str">
        <f>INDEX(Table5[EEZ],MATCH(C3342,Table5[Colony_ID],0))</f>
        <v>Wallis and Futuna Exclusive Economic Zone</v>
      </c>
      <c r="F3342" t="str">
        <f>INDEX(Table5[Corrected Island/Colony Name],MATCH('Full Data'!C3342,Table5[Colony_ID],0))</f>
        <v>Uvea</v>
      </c>
      <c r="G3342" t="str">
        <f>INDEX(Table4[Common_Name],MATCH('Full Data'!D3342,Table4[SpcRecID],0))</f>
        <v>Black-naped Tern</v>
      </c>
      <c r="H3342" s="83" t="str">
        <f>INDEX(Data!E$2:E$6500,MATCH(A3342,Data!$A$2:$A$6500,0))</f>
        <v>Data Deficient</v>
      </c>
      <c r="I3342" s="90">
        <f>INDEX(Data!P$2:P$6500,MATCH(A3342,Data!$A$2:$A$6500,0))</f>
        <v>1993</v>
      </c>
      <c r="J3342" s="90">
        <f>INDEX(Data!Q$2:Q$6500,MATCH($A3342,Data!$A$2:$A$6500,0))</f>
        <v>1993</v>
      </c>
      <c r="K3342" s="90">
        <f>INDEX(Data!F$2:F$6500,MATCH($A3342,Data!$A$2:$A$6500,0))</f>
        <v>0</v>
      </c>
      <c r="L3342" s="90">
        <f>INDEX(Data!G$2:G$6500,MATCH($A3342,Data!$A$2:$A$6500,0))</f>
        <v>0</v>
      </c>
      <c r="M3342" s="90">
        <f>INDEX(Data!H$2:H$6500,MATCH($A3342,Data!$A$2:$A$6500,0))</f>
        <v>0</v>
      </c>
      <c r="N3342" s="90">
        <f>INDEX(Data!I$2:I$6500,MATCH($A3342,Data!$A$2:$A$6500,0))</f>
        <v>0</v>
      </c>
      <c r="O3342" s="83">
        <f>INDEX(Data!J$2:J$6500,MATCH($A3342,Data!$A$2:$A$6500,0))</f>
        <v>0</v>
      </c>
      <c r="P3342" t="str">
        <f>_xlfn.XLOOKUP(B3342,Table3[RefID],Table3[Citation])</f>
        <v>Gill (1995)</v>
      </c>
    </row>
    <row r="3343" spans="1:16" x14ac:dyDescent="0.35">
      <c r="A3343" s="68">
        <v>3341</v>
      </c>
      <c r="B3343" s="69">
        <v>188</v>
      </c>
      <c r="C3343" s="69">
        <v>28000</v>
      </c>
      <c r="D3343" s="69">
        <v>3659</v>
      </c>
      <c r="E3343" t="str">
        <f>INDEX(Table5[EEZ],MATCH(C3343,Table5[Colony_ID],0))</f>
        <v>Wallis and Futuna Exclusive Economic Zone</v>
      </c>
      <c r="F3343" t="str">
        <f>INDEX(Table5[Corrected Island/Colony Name],MATCH('Full Data'!C3343,Table5[Colony_ID],0))</f>
        <v>Alofi</v>
      </c>
      <c r="G3343" t="str">
        <f>INDEX(Table4[Common_Name],MATCH('Full Data'!D3343,Table4[SpcRecID],0))</f>
        <v>Brown Booby</v>
      </c>
      <c r="H3343" s="83" t="str">
        <f>INDEX(Data!E$2:E$6500,MATCH(A3343,Data!$A$2:$A$6500,0))</f>
        <v>confirmed</v>
      </c>
      <c r="I3343" s="90">
        <f>INDEX(Data!P$2:P$6500,MATCH(A3343,Data!$A$2:$A$6500,0))</f>
        <v>1993</v>
      </c>
      <c r="J3343" s="90">
        <f>INDEX(Data!Q$2:Q$6500,MATCH($A3343,Data!$A$2:$A$6500,0))</f>
        <v>1993</v>
      </c>
      <c r="K3343" s="90">
        <f>INDEX(Data!F$2:F$6500,MATCH($A3343,Data!$A$2:$A$6500,0))</f>
        <v>11</v>
      </c>
      <c r="L3343" s="90">
        <f>INDEX(Data!G$2:G$6500,MATCH($A3343,Data!$A$2:$A$6500,0))</f>
        <v>11</v>
      </c>
      <c r="M3343" s="90">
        <f>INDEX(Data!H$2:H$6500,MATCH($A3343,Data!$A$2:$A$6500,0))</f>
        <v>0</v>
      </c>
      <c r="N3343" s="90">
        <f>INDEX(Data!I$2:I$6500,MATCH($A3343,Data!$A$2:$A$6500,0))</f>
        <v>0</v>
      </c>
      <c r="O3343" s="83" t="str">
        <f>INDEX(Data!J$2:J$6500,MATCH($A3343,Data!$A$2:$A$6500,0))</f>
        <v>individuals</v>
      </c>
      <c r="P3343" t="str">
        <f>_xlfn.XLOOKUP(B3343,Table3[RefID],Table3[Citation])</f>
        <v>Gill (1995)</v>
      </c>
    </row>
    <row r="3344" spans="1:16" x14ac:dyDescent="0.35">
      <c r="A3344" s="68">
        <v>3342</v>
      </c>
      <c r="B3344" s="69">
        <v>188</v>
      </c>
      <c r="C3344" s="69">
        <v>28003</v>
      </c>
      <c r="D3344" s="69">
        <v>3659</v>
      </c>
      <c r="E3344" t="str">
        <f>INDEX(Table5[EEZ],MATCH(C3344,Table5[Colony_ID],0))</f>
        <v>Wallis and Futuna Exclusive Economic Zone</v>
      </c>
      <c r="F3344" t="str">
        <f>INDEX(Table5[Corrected Island/Colony Name],MATCH('Full Data'!C3344,Table5[Colony_ID],0))</f>
        <v>Nukulaelae Island</v>
      </c>
      <c r="G3344" t="str">
        <f>INDEX(Table4[Common_Name],MATCH('Full Data'!D3344,Table4[SpcRecID],0))</f>
        <v>Brown Booby</v>
      </c>
      <c r="H3344" s="83" t="str">
        <f>INDEX(Data!E$2:E$6500,MATCH(A3344,Data!$A$2:$A$6500,0))</f>
        <v>Data Deficient</v>
      </c>
      <c r="I3344" s="90">
        <f>INDEX(Data!P$2:P$6500,MATCH(A3344,Data!$A$2:$A$6500,0))</f>
        <v>1993</v>
      </c>
      <c r="J3344" s="90">
        <f>INDEX(Data!Q$2:Q$6500,MATCH($A3344,Data!$A$2:$A$6500,0))</f>
        <v>1993</v>
      </c>
      <c r="K3344" s="90">
        <f>INDEX(Data!F$2:F$6500,MATCH($A3344,Data!$A$2:$A$6500,0))</f>
        <v>0</v>
      </c>
      <c r="L3344" s="90">
        <f>INDEX(Data!G$2:G$6500,MATCH($A3344,Data!$A$2:$A$6500,0))</f>
        <v>0</v>
      </c>
      <c r="M3344" s="90">
        <f>INDEX(Data!H$2:H$6500,MATCH($A3344,Data!$A$2:$A$6500,0))</f>
        <v>0</v>
      </c>
      <c r="N3344" s="90">
        <f>INDEX(Data!I$2:I$6500,MATCH($A3344,Data!$A$2:$A$6500,0))</f>
        <v>0</v>
      </c>
      <c r="O3344" s="83">
        <f>INDEX(Data!J$2:J$6500,MATCH($A3344,Data!$A$2:$A$6500,0))</f>
        <v>0</v>
      </c>
      <c r="P3344" t="str">
        <f>_xlfn.XLOOKUP(B3344,Table3[RefID],Table3[Citation])</f>
        <v>Gill (1995)</v>
      </c>
    </row>
    <row r="3345" spans="1:16" x14ac:dyDescent="0.35">
      <c r="A3345" s="68">
        <v>3343</v>
      </c>
      <c r="B3345" s="69">
        <v>188</v>
      </c>
      <c r="C3345" s="69">
        <v>28001</v>
      </c>
      <c r="D3345" s="69">
        <v>3294</v>
      </c>
      <c r="E3345" t="str">
        <f>INDEX(Table5[EEZ],MATCH(C3345,Table5[Colony_ID],0))</f>
        <v>Wallis and Futuna Exclusive Economic Zone</v>
      </c>
      <c r="F3345" t="str">
        <f>INDEX(Table5[Corrected Island/Colony Name],MATCH('Full Data'!C3345,Table5[Colony_ID],0))</f>
        <v>Futuna</v>
      </c>
      <c r="G3345" t="str">
        <f>INDEX(Table4[Common_Name],MATCH('Full Data'!D3345,Table4[SpcRecID],0))</f>
        <v>Brown Noddy</v>
      </c>
      <c r="H3345" s="83" t="str">
        <f>INDEX(Data!E$2:E$6500,MATCH(A3345,Data!$A$2:$A$6500,0))</f>
        <v>confirmed</v>
      </c>
      <c r="I3345" s="90">
        <f>INDEX(Data!P$2:P$6500,MATCH(A3345,Data!$A$2:$A$6500,0))</f>
        <v>1993</v>
      </c>
      <c r="J3345" s="90">
        <f>INDEX(Data!Q$2:Q$6500,MATCH($A3345,Data!$A$2:$A$6500,0))</f>
        <v>1993</v>
      </c>
      <c r="K3345" s="90">
        <f>INDEX(Data!F$2:F$6500,MATCH($A3345,Data!$A$2:$A$6500,0))</f>
        <v>0</v>
      </c>
      <c r="L3345" s="90">
        <f>INDEX(Data!G$2:G$6500,MATCH($A3345,Data!$A$2:$A$6500,0))</f>
        <v>0</v>
      </c>
      <c r="M3345" s="90">
        <f>INDEX(Data!H$2:H$6500,MATCH($A3345,Data!$A$2:$A$6500,0))</f>
        <v>0</v>
      </c>
      <c r="N3345" s="90">
        <f>INDEX(Data!I$2:I$6500,MATCH($A3345,Data!$A$2:$A$6500,0))</f>
        <v>0</v>
      </c>
      <c r="O3345" s="83">
        <f>INDEX(Data!J$2:J$6500,MATCH($A3345,Data!$A$2:$A$6500,0))</f>
        <v>0</v>
      </c>
      <c r="P3345" t="str">
        <f>_xlfn.XLOOKUP(B3345,Table3[RefID],Table3[Citation])</f>
        <v>Gill (1995)</v>
      </c>
    </row>
    <row r="3346" spans="1:16" x14ac:dyDescent="0.35">
      <c r="A3346" s="68">
        <v>3344</v>
      </c>
      <c r="B3346" s="69">
        <v>188</v>
      </c>
      <c r="C3346" s="69">
        <v>28002</v>
      </c>
      <c r="D3346" s="69">
        <v>3294</v>
      </c>
      <c r="E3346" t="str">
        <f>INDEX(Table5[EEZ],MATCH(C3346,Table5[Colony_ID],0))</f>
        <v>Wallis and Futuna Exclusive Economic Zone</v>
      </c>
      <c r="F3346" t="str">
        <f>INDEX(Table5[Corrected Island/Colony Name],MATCH('Full Data'!C3346,Table5[Colony_ID],0))</f>
        <v>Nukufutu</v>
      </c>
      <c r="G3346" t="str">
        <f>INDEX(Table4[Common_Name],MATCH('Full Data'!D3346,Table4[SpcRecID],0))</f>
        <v>Brown Noddy</v>
      </c>
      <c r="H3346" s="83" t="str">
        <f>INDEX(Data!E$2:E$6500,MATCH(A3346,Data!$A$2:$A$6500,0))</f>
        <v>confirmed</v>
      </c>
      <c r="I3346" s="90">
        <f>INDEX(Data!P$2:P$6500,MATCH(A3346,Data!$A$2:$A$6500,0))</f>
        <v>1993</v>
      </c>
      <c r="J3346" s="90">
        <f>INDEX(Data!Q$2:Q$6500,MATCH($A3346,Data!$A$2:$A$6500,0))</f>
        <v>1993</v>
      </c>
      <c r="K3346" s="90">
        <f>INDEX(Data!F$2:F$6500,MATCH($A3346,Data!$A$2:$A$6500,0))</f>
        <v>0</v>
      </c>
      <c r="L3346" s="90">
        <f>INDEX(Data!G$2:G$6500,MATCH($A3346,Data!$A$2:$A$6500,0))</f>
        <v>0</v>
      </c>
      <c r="M3346" s="90">
        <f>INDEX(Data!H$2:H$6500,MATCH($A3346,Data!$A$2:$A$6500,0))</f>
        <v>0</v>
      </c>
      <c r="N3346" s="90">
        <f>INDEX(Data!I$2:I$6500,MATCH($A3346,Data!$A$2:$A$6500,0))</f>
        <v>0</v>
      </c>
      <c r="O3346" s="83">
        <f>INDEX(Data!J$2:J$6500,MATCH($A3346,Data!$A$2:$A$6500,0))</f>
        <v>0</v>
      </c>
      <c r="P3346" t="str">
        <f>_xlfn.XLOOKUP(B3346,Table3[RefID],Table3[Citation])</f>
        <v>Gill (1995)</v>
      </c>
    </row>
    <row r="3347" spans="1:16" x14ac:dyDescent="0.35">
      <c r="A3347" s="68">
        <v>3345</v>
      </c>
      <c r="B3347" s="69">
        <v>188</v>
      </c>
      <c r="C3347" s="69">
        <v>28003</v>
      </c>
      <c r="D3347" s="69">
        <v>3294</v>
      </c>
      <c r="E3347" t="str">
        <f>INDEX(Table5[EEZ],MATCH(C3347,Table5[Colony_ID],0))</f>
        <v>Wallis and Futuna Exclusive Economic Zone</v>
      </c>
      <c r="F3347" t="str">
        <f>INDEX(Table5[Corrected Island/Colony Name],MATCH('Full Data'!C3347,Table5[Colony_ID],0))</f>
        <v>Nukulaelae Island</v>
      </c>
      <c r="G3347" t="str">
        <f>INDEX(Table4[Common_Name],MATCH('Full Data'!D3347,Table4[SpcRecID],0))</f>
        <v>Brown Noddy</v>
      </c>
      <c r="H3347" s="83" t="str">
        <f>INDEX(Data!E$2:E$6500,MATCH(A3347,Data!$A$2:$A$6500,0))</f>
        <v>confirmed</v>
      </c>
      <c r="I3347" s="90">
        <f>INDEX(Data!P$2:P$6500,MATCH(A3347,Data!$A$2:$A$6500,0))</f>
        <v>1993</v>
      </c>
      <c r="J3347" s="90">
        <f>INDEX(Data!Q$2:Q$6500,MATCH($A3347,Data!$A$2:$A$6500,0))</f>
        <v>1993</v>
      </c>
      <c r="K3347" s="90">
        <f>INDEX(Data!F$2:F$6500,MATCH($A3347,Data!$A$2:$A$6500,0))</f>
        <v>0</v>
      </c>
      <c r="L3347" s="90">
        <f>INDEX(Data!G$2:G$6500,MATCH($A3347,Data!$A$2:$A$6500,0))</f>
        <v>0</v>
      </c>
      <c r="M3347" s="90">
        <f>INDEX(Data!H$2:H$6500,MATCH($A3347,Data!$A$2:$A$6500,0))</f>
        <v>0</v>
      </c>
      <c r="N3347" s="90">
        <f>INDEX(Data!I$2:I$6500,MATCH($A3347,Data!$A$2:$A$6500,0))</f>
        <v>0</v>
      </c>
      <c r="O3347" s="83">
        <f>INDEX(Data!J$2:J$6500,MATCH($A3347,Data!$A$2:$A$6500,0))</f>
        <v>0</v>
      </c>
      <c r="P3347" t="str">
        <f>_xlfn.XLOOKUP(B3347,Table3[RefID],Table3[Citation])</f>
        <v>Gill (1995)</v>
      </c>
    </row>
    <row r="3348" spans="1:16" x14ac:dyDescent="0.35">
      <c r="A3348" s="68">
        <v>3346</v>
      </c>
      <c r="B3348" s="69">
        <v>188</v>
      </c>
      <c r="C3348" s="69">
        <v>28004</v>
      </c>
      <c r="D3348" s="69">
        <v>3294</v>
      </c>
      <c r="E3348" t="str">
        <f>INDEX(Table5[EEZ],MATCH(C3348,Table5[Colony_ID],0))</f>
        <v>Wallis and Futuna Exclusive Economic Zone</v>
      </c>
      <c r="F3348" t="str">
        <f>INDEX(Table5[Corrected Island/Colony Name],MATCH('Full Data'!C3348,Table5[Colony_ID],0))</f>
        <v>Nukuloa</v>
      </c>
      <c r="G3348" t="str">
        <f>INDEX(Table4[Common_Name],MATCH('Full Data'!D3348,Table4[SpcRecID],0))</f>
        <v>Brown Noddy</v>
      </c>
      <c r="H3348" s="83" t="str">
        <f>INDEX(Data!E$2:E$6500,MATCH(A3348,Data!$A$2:$A$6500,0))</f>
        <v>confirmed</v>
      </c>
      <c r="I3348" s="90">
        <f>INDEX(Data!P$2:P$6500,MATCH(A3348,Data!$A$2:$A$6500,0))</f>
        <v>1993</v>
      </c>
      <c r="J3348" s="90">
        <f>INDEX(Data!Q$2:Q$6500,MATCH($A3348,Data!$A$2:$A$6500,0))</f>
        <v>1993</v>
      </c>
      <c r="K3348" s="90">
        <f>INDEX(Data!F$2:F$6500,MATCH($A3348,Data!$A$2:$A$6500,0))</f>
        <v>0</v>
      </c>
      <c r="L3348" s="90">
        <f>INDEX(Data!G$2:G$6500,MATCH($A3348,Data!$A$2:$A$6500,0))</f>
        <v>0</v>
      </c>
      <c r="M3348" s="90">
        <f>INDEX(Data!H$2:H$6500,MATCH($A3348,Data!$A$2:$A$6500,0))</f>
        <v>0</v>
      </c>
      <c r="N3348" s="90">
        <f>INDEX(Data!I$2:I$6500,MATCH($A3348,Data!$A$2:$A$6500,0))</f>
        <v>0</v>
      </c>
      <c r="O3348" s="83">
        <f>INDEX(Data!J$2:J$6500,MATCH($A3348,Data!$A$2:$A$6500,0))</f>
        <v>0</v>
      </c>
      <c r="P3348" t="str">
        <f>_xlfn.XLOOKUP(B3348,Table3[RefID],Table3[Citation])</f>
        <v>Gill (1995)</v>
      </c>
    </row>
    <row r="3349" spans="1:16" x14ac:dyDescent="0.35">
      <c r="A3349" s="68">
        <v>3347</v>
      </c>
      <c r="B3349" s="69">
        <v>188</v>
      </c>
      <c r="C3349" s="69">
        <v>28005</v>
      </c>
      <c r="D3349" s="69">
        <v>3294</v>
      </c>
      <c r="E3349" t="str">
        <f>INDEX(Table5[EEZ],MATCH(C3349,Table5[Colony_ID],0))</f>
        <v>Wallis and Futuna Exclusive Economic Zone</v>
      </c>
      <c r="F3349" t="str">
        <f>INDEX(Table5[Corrected Island/Colony Name],MATCH('Full Data'!C3349,Table5[Colony_ID],0))</f>
        <v>Uvea</v>
      </c>
      <c r="G3349" t="str">
        <f>INDEX(Table4[Common_Name],MATCH('Full Data'!D3349,Table4[SpcRecID],0))</f>
        <v>Brown Noddy</v>
      </c>
      <c r="H3349" s="83" t="str">
        <f>INDEX(Data!E$2:E$6500,MATCH(A3349,Data!$A$2:$A$6500,0))</f>
        <v>Data Deficient</v>
      </c>
      <c r="I3349" s="90">
        <f>INDEX(Data!P$2:P$6500,MATCH(A3349,Data!$A$2:$A$6500,0))</f>
        <v>1993</v>
      </c>
      <c r="J3349" s="90">
        <f>INDEX(Data!Q$2:Q$6500,MATCH($A3349,Data!$A$2:$A$6500,0))</f>
        <v>1993</v>
      </c>
      <c r="K3349" s="90">
        <f>INDEX(Data!F$2:F$6500,MATCH($A3349,Data!$A$2:$A$6500,0))</f>
        <v>0</v>
      </c>
      <c r="L3349" s="90">
        <f>INDEX(Data!G$2:G$6500,MATCH($A3349,Data!$A$2:$A$6500,0))</f>
        <v>0</v>
      </c>
      <c r="M3349" s="90">
        <f>INDEX(Data!H$2:H$6500,MATCH($A3349,Data!$A$2:$A$6500,0))</f>
        <v>0</v>
      </c>
      <c r="N3349" s="90">
        <f>INDEX(Data!I$2:I$6500,MATCH($A3349,Data!$A$2:$A$6500,0))</f>
        <v>0</v>
      </c>
      <c r="O3349" s="83">
        <f>INDEX(Data!J$2:J$6500,MATCH($A3349,Data!$A$2:$A$6500,0))</f>
        <v>0</v>
      </c>
      <c r="P3349" t="str">
        <f>_xlfn.XLOOKUP(B3349,Table3[RefID],Table3[Citation])</f>
        <v>Gill (1995)</v>
      </c>
    </row>
    <row r="3350" spans="1:16" x14ac:dyDescent="0.35">
      <c r="A3350" s="68">
        <v>3348</v>
      </c>
      <c r="B3350" s="69">
        <v>188</v>
      </c>
      <c r="C3350" s="69">
        <v>28001</v>
      </c>
      <c r="D3350" s="69">
        <v>3298</v>
      </c>
      <c r="E3350" t="str">
        <f>INDEX(Table5[EEZ],MATCH(C3350,Table5[Colony_ID],0))</f>
        <v>Wallis and Futuna Exclusive Economic Zone</v>
      </c>
      <c r="F3350" t="str">
        <f>INDEX(Table5[Corrected Island/Colony Name],MATCH('Full Data'!C3350,Table5[Colony_ID],0))</f>
        <v>Futuna</v>
      </c>
      <c r="G3350" t="str">
        <f>INDEX(Table4[Common_Name],MATCH('Full Data'!D3350,Table4[SpcRecID],0))</f>
        <v>Common White Tern</v>
      </c>
      <c r="H3350" s="83" t="str">
        <f>INDEX(Data!E$2:E$6500,MATCH(A3350,Data!$A$2:$A$6500,0))</f>
        <v>Data Deficient</v>
      </c>
      <c r="I3350" s="90">
        <f>INDEX(Data!P$2:P$6500,MATCH(A3350,Data!$A$2:$A$6500,0))</f>
        <v>1993</v>
      </c>
      <c r="J3350" s="90">
        <f>INDEX(Data!Q$2:Q$6500,MATCH($A3350,Data!$A$2:$A$6500,0))</f>
        <v>1993</v>
      </c>
      <c r="K3350" s="90">
        <f>INDEX(Data!F$2:F$6500,MATCH($A3350,Data!$A$2:$A$6500,0))</f>
        <v>0</v>
      </c>
      <c r="L3350" s="90">
        <f>INDEX(Data!G$2:G$6500,MATCH($A3350,Data!$A$2:$A$6500,0))</f>
        <v>0</v>
      </c>
      <c r="M3350" s="90">
        <f>INDEX(Data!H$2:H$6500,MATCH($A3350,Data!$A$2:$A$6500,0))</f>
        <v>0</v>
      </c>
      <c r="N3350" s="90">
        <f>INDEX(Data!I$2:I$6500,MATCH($A3350,Data!$A$2:$A$6500,0))</f>
        <v>0</v>
      </c>
      <c r="O3350" s="83">
        <f>INDEX(Data!J$2:J$6500,MATCH($A3350,Data!$A$2:$A$6500,0))</f>
        <v>0</v>
      </c>
      <c r="P3350" t="str">
        <f>_xlfn.XLOOKUP(B3350,Table3[RefID],Table3[Citation])</f>
        <v>Gill (1995)</v>
      </c>
    </row>
    <row r="3351" spans="1:16" x14ac:dyDescent="0.35">
      <c r="A3351" s="68">
        <v>3349</v>
      </c>
      <c r="B3351" s="69">
        <v>188</v>
      </c>
      <c r="C3351" s="69">
        <v>28004</v>
      </c>
      <c r="D3351" s="69">
        <v>3298</v>
      </c>
      <c r="E3351" t="str">
        <f>INDEX(Table5[EEZ],MATCH(C3351,Table5[Colony_ID],0))</f>
        <v>Wallis and Futuna Exclusive Economic Zone</v>
      </c>
      <c r="F3351" t="str">
        <f>INDEX(Table5[Corrected Island/Colony Name],MATCH('Full Data'!C3351,Table5[Colony_ID],0))</f>
        <v>Nukuloa</v>
      </c>
      <c r="G3351" t="str">
        <f>INDEX(Table4[Common_Name],MATCH('Full Data'!D3351,Table4[SpcRecID],0))</f>
        <v>Common White Tern</v>
      </c>
      <c r="H3351" s="83" t="str">
        <f>INDEX(Data!E$2:E$6500,MATCH(A3351,Data!$A$2:$A$6500,0))</f>
        <v>Data Deficient</v>
      </c>
      <c r="I3351" s="90">
        <f>INDEX(Data!P$2:P$6500,MATCH(A3351,Data!$A$2:$A$6500,0))</f>
        <v>1993</v>
      </c>
      <c r="J3351" s="90">
        <f>INDEX(Data!Q$2:Q$6500,MATCH($A3351,Data!$A$2:$A$6500,0))</f>
        <v>1993</v>
      </c>
      <c r="K3351" s="90">
        <f>INDEX(Data!F$2:F$6500,MATCH($A3351,Data!$A$2:$A$6500,0))</f>
        <v>0</v>
      </c>
      <c r="L3351" s="90">
        <f>INDEX(Data!G$2:G$6500,MATCH($A3351,Data!$A$2:$A$6500,0))</f>
        <v>0</v>
      </c>
      <c r="M3351" s="90">
        <f>INDEX(Data!H$2:H$6500,MATCH($A3351,Data!$A$2:$A$6500,0))</f>
        <v>0</v>
      </c>
      <c r="N3351" s="90">
        <f>INDEX(Data!I$2:I$6500,MATCH($A3351,Data!$A$2:$A$6500,0))</f>
        <v>0</v>
      </c>
      <c r="O3351" s="83">
        <f>INDEX(Data!J$2:J$6500,MATCH($A3351,Data!$A$2:$A$6500,0))</f>
        <v>0</v>
      </c>
      <c r="P3351" t="str">
        <f>_xlfn.XLOOKUP(B3351,Table3[RefID],Table3[Citation])</f>
        <v>Gill (1995)</v>
      </c>
    </row>
    <row r="3352" spans="1:16" x14ac:dyDescent="0.35">
      <c r="A3352" s="68">
        <v>3350</v>
      </c>
      <c r="B3352" s="69">
        <v>188</v>
      </c>
      <c r="C3352" s="69">
        <v>28005</v>
      </c>
      <c r="D3352" s="69">
        <v>3298</v>
      </c>
      <c r="E3352" t="str">
        <f>INDEX(Table5[EEZ],MATCH(C3352,Table5[Colony_ID],0))</f>
        <v>Wallis and Futuna Exclusive Economic Zone</v>
      </c>
      <c r="F3352" t="str">
        <f>INDEX(Table5[Corrected Island/Colony Name],MATCH('Full Data'!C3352,Table5[Colony_ID],0))</f>
        <v>Uvea</v>
      </c>
      <c r="G3352" t="str">
        <f>INDEX(Table4[Common_Name],MATCH('Full Data'!D3352,Table4[SpcRecID],0))</f>
        <v>Common White Tern</v>
      </c>
      <c r="H3352" s="83" t="str">
        <f>INDEX(Data!E$2:E$6500,MATCH(A3352,Data!$A$2:$A$6500,0))</f>
        <v>Data Deficient</v>
      </c>
      <c r="I3352" s="90">
        <f>INDEX(Data!P$2:P$6500,MATCH(A3352,Data!$A$2:$A$6500,0))</f>
        <v>1993</v>
      </c>
      <c r="J3352" s="90">
        <f>INDEX(Data!Q$2:Q$6500,MATCH($A3352,Data!$A$2:$A$6500,0))</f>
        <v>1993</v>
      </c>
      <c r="K3352" s="90">
        <f>INDEX(Data!F$2:F$6500,MATCH($A3352,Data!$A$2:$A$6500,0))</f>
        <v>0</v>
      </c>
      <c r="L3352" s="90">
        <f>INDEX(Data!G$2:G$6500,MATCH($A3352,Data!$A$2:$A$6500,0))</f>
        <v>0</v>
      </c>
      <c r="M3352" s="90">
        <f>INDEX(Data!H$2:H$6500,MATCH($A3352,Data!$A$2:$A$6500,0))</f>
        <v>0</v>
      </c>
      <c r="N3352" s="90">
        <f>INDEX(Data!I$2:I$6500,MATCH($A3352,Data!$A$2:$A$6500,0))</f>
        <v>0</v>
      </c>
      <c r="O3352" s="83">
        <f>INDEX(Data!J$2:J$6500,MATCH($A3352,Data!$A$2:$A$6500,0))</f>
        <v>0</v>
      </c>
      <c r="P3352" t="str">
        <f>_xlfn.XLOOKUP(B3352,Table3[RefID],Table3[Citation])</f>
        <v>Gill (1995)</v>
      </c>
    </row>
    <row r="3353" spans="1:16" x14ac:dyDescent="0.35">
      <c r="A3353" s="68">
        <v>3351</v>
      </c>
      <c r="B3353" s="69">
        <v>188</v>
      </c>
      <c r="C3353" s="69">
        <v>28001</v>
      </c>
      <c r="D3353" s="70">
        <v>3845</v>
      </c>
      <c r="E3353" t="str">
        <f>INDEX(Table5[EEZ],MATCH(C3353,Table5[Colony_ID],0))</f>
        <v>Wallis and Futuna Exclusive Economic Zone</v>
      </c>
      <c r="F3353" t="str">
        <f>INDEX(Table5[Corrected Island/Colony Name],MATCH('Full Data'!C3353,Table5[Colony_ID],0))</f>
        <v>Futuna</v>
      </c>
      <c r="G3353" t="str">
        <f>INDEX(Table4[Common_Name],MATCH('Full Data'!D3353,Table4[SpcRecID],0))</f>
        <v>Great Frigatebird</v>
      </c>
      <c r="H3353" s="83" t="str">
        <f>INDEX(Data!E$2:E$6500,MATCH(A3353,Data!$A$2:$A$6500,0))</f>
        <v>Data Deficient</v>
      </c>
      <c r="I3353" s="90">
        <f>INDEX(Data!P$2:P$6500,MATCH(A3353,Data!$A$2:$A$6500,0))</f>
        <v>1993</v>
      </c>
      <c r="J3353" s="90">
        <f>INDEX(Data!Q$2:Q$6500,MATCH($A3353,Data!$A$2:$A$6500,0))</f>
        <v>1993</v>
      </c>
      <c r="K3353" s="90">
        <f>INDEX(Data!F$2:F$6500,MATCH($A3353,Data!$A$2:$A$6500,0))</f>
        <v>0</v>
      </c>
      <c r="L3353" s="90">
        <f>INDEX(Data!G$2:G$6500,MATCH($A3353,Data!$A$2:$A$6500,0))</f>
        <v>0</v>
      </c>
      <c r="M3353" s="90">
        <f>INDEX(Data!H$2:H$6500,MATCH($A3353,Data!$A$2:$A$6500,0))</f>
        <v>0</v>
      </c>
      <c r="N3353" s="90">
        <f>INDEX(Data!I$2:I$6500,MATCH($A3353,Data!$A$2:$A$6500,0))</f>
        <v>0</v>
      </c>
      <c r="O3353" s="83">
        <f>INDEX(Data!J$2:J$6500,MATCH($A3353,Data!$A$2:$A$6500,0))</f>
        <v>0</v>
      </c>
      <c r="P3353" t="str">
        <f>_xlfn.XLOOKUP(B3353,Table3[RefID],Table3[Citation])</f>
        <v>Gill (1995)</v>
      </c>
    </row>
    <row r="3354" spans="1:16" x14ac:dyDescent="0.35">
      <c r="A3354" s="68">
        <v>3352</v>
      </c>
      <c r="B3354" s="69">
        <v>188</v>
      </c>
      <c r="C3354" s="69">
        <v>28001</v>
      </c>
      <c r="D3354" s="69">
        <v>3846</v>
      </c>
      <c r="E3354" t="str">
        <f>INDEX(Table5[EEZ],MATCH(C3354,Table5[Colony_ID],0))</f>
        <v>Wallis and Futuna Exclusive Economic Zone</v>
      </c>
      <c r="F3354" t="str">
        <f>INDEX(Table5[Corrected Island/Colony Name],MATCH('Full Data'!C3354,Table5[Colony_ID],0))</f>
        <v>Futuna</v>
      </c>
      <c r="G3354" t="str">
        <f>INDEX(Table4[Common_Name],MATCH('Full Data'!D3354,Table4[SpcRecID],0))</f>
        <v>Lesser Frigatebird</v>
      </c>
      <c r="H3354" s="83" t="str">
        <f>INDEX(Data!E$2:E$6500,MATCH(A3354,Data!$A$2:$A$6500,0))</f>
        <v>Data Deficient</v>
      </c>
      <c r="I3354" s="90">
        <f>INDEX(Data!P$2:P$6500,MATCH(A3354,Data!$A$2:$A$6500,0))</f>
        <v>1993</v>
      </c>
      <c r="J3354" s="90">
        <f>INDEX(Data!Q$2:Q$6500,MATCH($A3354,Data!$A$2:$A$6500,0))</f>
        <v>1993</v>
      </c>
      <c r="K3354" s="90">
        <f>INDEX(Data!F$2:F$6500,MATCH($A3354,Data!$A$2:$A$6500,0))</f>
        <v>0</v>
      </c>
      <c r="L3354" s="90">
        <f>INDEX(Data!G$2:G$6500,MATCH($A3354,Data!$A$2:$A$6500,0))</f>
        <v>0</v>
      </c>
      <c r="M3354" s="90">
        <f>INDEX(Data!H$2:H$6500,MATCH($A3354,Data!$A$2:$A$6500,0))</f>
        <v>0</v>
      </c>
      <c r="N3354" s="90">
        <f>INDEX(Data!I$2:I$6500,MATCH($A3354,Data!$A$2:$A$6500,0))</f>
        <v>0</v>
      </c>
      <c r="O3354" s="83">
        <f>INDEX(Data!J$2:J$6500,MATCH($A3354,Data!$A$2:$A$6500,0))</f>
        <v>0</v>
      </c>
      <c r="P3354" t="str">
        <f>_xlfn.XLOOKUP(B3354,Table3[RefID],Table3[Citation])</f>
        <v>Gill (1995)</v>
      </c>
    </row>
    <row r="3355" spans="1:16" x14ac:dyDescent="0.35">
      <c r="A3355" s="68">
        <v>3353</v>
      </c>
      <c r="B3355" s="69">
        <v>188</v>
      </c>
      <c r="C3355" s="69">
        <v>28000</v>
      </c>
      <c r="D3355" s="69">
        <v>3658</v>
      </c>
      <c r="E3355" t="str">
        <f>INDEX(Table5[EEZ],MATCH(C3355,Table5[Colony_ID],0))</f>
        <v>Wallis and Futuna Exclusive Economic Zone</v>
      </c>
      <c r="F3355" t="str">
        <f>INDEX(Table5[Corrected Island/Colony Name],MATCH('Full Data'!C3355,Table5[Colony_ID],0))</f>
        <v>Alofi</v>
      </c>
      <c r="G3355" t="str">
        <f>INDEX(Table4[Common_Name],MATCH('Full Data'!D3355,Table4[SpcRecID],0))</f>
        <v>Red-footed Booby</v>
      </c>
      <c r="H3355" s="83" t="str">
        <f>INDEX(Data!E$2:E$6500,MATCH(A3355,Data!$A$2:$A$6500,0))</f>
        <v>confirmed</v>
      </c>
      <c r="I3355" s="90">
        <f>INDEX(Data!P$2:P$6500,MATCH(A3355,Data!$A$2:$A$6500,0))</f>
        <v>1993</v>
      </c>
      <c r="J3355" s="90">
        <f>INDEX(Data!Q$2:Q$6500,MATCH($A3355,Data!$A$2:$A$6500,0))</f>
        <v>1993</v>
      </c>
      <c r="K3355" s="90">
        <f>INDEX(Data!F$2:F$6500,MATCH($A3355,Data!$A$2:$A$6500,0))</f>
        <v>0</v>
      </c>
      <c r="L3355" s="90">
        <f>INDEX(Data!G$2:G$6500,MATCH($A3355,Data!$A$2:$A$6500,0))</f>
        <v>0</v>
      </c>
      <c r="M3355" s="90">
        <f>INDEX(Data!H$2:H$6500,MATCH($A3355,Data!$A$2:$A$6500,0))</f>
        <v>0</v>
      </c>
      <c r="N3355" s="90">
        <f>INDEX(Data!I$2:I$6500,MATCH($A3355,Data!$A$2:$A$6500,0))</f>
        <v>0</v>
      </c>
      <c r="O3355" s="83">
        <f>INDEX(Data!J$2:J$6500,MATCH($A3355,Data!$A$2:$A$6500,0))</f>
        <v>0</v>
      </c>
      <c r="P3355" t="str">
        <f>_xlfn.XLOOKUP(B3355,Table3[RefID],Table3[Citation])</f>
        <v>Gill (1995)</v>
      </c>
    </row>
    <row r="3356" spans="1:16" x14ac:dyDescent="0.35">
      <c r="A3356" s="68">
        <v>3354</v>
      </c>
      <c r="B3356" s="69">
        <v>188</v>
      </c>
      <c r="C3356" s="69">
        <v>28002</v>
      </c>
      <c r="D3356" s="69">
        <v>3658</v>
      </c>
      <c r="E3356" t="str">
        <f>INDEX(Table5[EEZ],MATCH(C3356,Table5[Colony_ID],0))</f>
        <v>Wallis and Futuna Exclusive Economic Zone</v>
      </c>
      <c r="F3356" t="str">
        <f>INDEX(Table5[Corrected Island/Colony Name],MATCH('Full Data'!C3356,Table5[Colony_ID],0))</f>
        <v>Nukufutu</v>
      </c>
      <c r="G3356" t="str">
        <f>INDEX(Table4[Common_Name],MATCH('Full Data'!D3356,Table4[SpcRecID],0))</f>
        <v>Red-footed Booby</v>
      </c>
      <c r="H3356" s="83" t="str">
        <f>INDEX(Data!E$2:E$6500,MATCH(A3356,Data!$A$2:$A$6500,0))</f>
        <v>Data Deficient</v>
      </c>
      <c r="I3356" s="90">
        <f>INDEX(Data!P$2:P$6500,MATCH(A3356,Data!$A$2:$A$6500,0))</f>
        <v>1993</v>
      </c>
      <c r="J3356" s="90">
        <f>INDEX(Data!Q$2:Q$6500,MATCH($A3356,Data!$A$2:$A$6500,0))</f>
        <v>1993</v>
      </c>
      <c r="K3356" s="90">
        <f>INDEX(Data!F$2:F$6500,MATCH($A3356,Data!$A$2:$A$6500,0))</f>
        <v>0</v>
      </c>
      <c r="L3356" s="90">
        <f>INDEX(Data!G$2:G$6500,MATCH($A3356,Data!$A$2:$A$6500,0))</f>
        <v>0</v>
      </c>
      <c r="M3356" s="90">
        <f>INDEX(Data!H$2:H$6500,MATCH($A3356,Data!$A$2:$A$6500,0))</f>
        <v>0</v>
      </c>
      <c r="N3356" s="90">
        <f>INDEX(Data!I$2:I$6500,MATCH($A3356,Data!$A$2:$A$6500,0))</f>
        <v>0</v>
      </c>
      <c r="O3356" s="83">
        <f>INDEX(Data!J$2:J$6500,MATCH($A3356,Data!$A$2:$A$6500,0))</f>
        <v>0</v>
      </c>
      <c r="P3356" t="str">
        <f>_xlfn.XLOOKUP(B3356,Table3[RefID],Table3[Citation])</f>
        <v>Gill (1995)</v>
      </c>
    </row>
    <row r="3357" spans="1:16" x14ac:dyDescent="0.35">
      <c r="A3357" s="68">
        <v>3355</v>
      </c>
      <c r="B3357" s="69">
        <v>188</v>
      </c>
      <c r="C3357" s="69">
        <v>28004</v>
      </c>
      <c r="D3357" s="69">
        <v>3658</v>
      </c>
      <c r="E3357" t="str">
        <f>INDEX(Table5[EEZ],MATCH(C3357,Table5[Colony_ID],0))</f>
        <v>Wallis and Futuna Exclusive Economic Zone</v>
      </c>
      <c r="F3357" t="str">
        <f>INDEX(Table5[Corrected Island/Colony Name],MATCH('Full Data'!C3357,Table5[Colony_ID],0))</f>
        <v>Nukuloa</v>
      </c>
      <c r="G3357" t="str">
        <f>INDEX(Table4[Common_Name],MATCH('Full Data'!D3357,Table4[SpcRecID],0))</f>
        <v>Red-footed Booby</v>
      </c>
      <c r="H3357" s="83" t="str">
        <f>INDEX(Data!E$2:E$6500,MATCH(A3357,Data!$A$2:$A$6500,0))</f>
        <v>Data Deficient</v>
      </c>
      <c r="I3357" s="90">
        <f>INDEX(Data!P$2:P$6500,MATCH(A3357,Data!$A$2:$A$6500,0))</f>
        <v>1993</v>
      </c>
      <c r="J3357" s="90">
        <f>INDEX(Data!Q$2:Q$6500,MATCH($A3357,Data!$A$2:$A$6500,0))</f>
        <v>1993</v>
      </c>
      <c r="K3357" s="90">
        <f>INDEX(Data!F$2:F$6500,MATCH($A3357,Data!$A$2:$A$6500,0))</f>
        <v>0</v>
      </c>
      <c r="L3357" s="90">
        <f>INDEX(Data!G$2:G$6500,MATCH($A3357,Data!$A$2:$A$6500,0))</f>
        <v>0</v>
      </c>
      <c r="M3357" s="90">
        <f>INDEX(Data!H$2:H$6500,MATCH($A3357,Data!$A$2:$A$6500,0))</f>
        <v>0</v>
      </c>
      <c r="N3357" s="90">
        <f>INDEX(Data!I$2:I$6500,MATCH($A3357,Data!$A$2:$A$6500,0))</f>
        <v>0</v>
      </c>
      <c r="O3357" s="83">
        <f>INDEX(Data!J$2:J$6500,MATCH($A3357,Data!$A$2:$A$6500,0))</f>
        <v>0</v>
      </c>
      <c r="P3357" t="str">
        <f>_xlfn.XLOOKUP(B3357,Table3[RefID],Table3[Citation])</f>
        <v>Gill (1995)</v>
      </c>
    </row>
    <row r="3358" spans="1:16" x14ac:dyDescent="0.35">
      <c r="A3358" s="68">
        <v>3356</v>
      </c>
      <c r="B3358" s="69">
        <v>188</v>
      </c>
      <c r="C3358" s="69">
        <v>28005</v>
      </c>
      <c r="D3358" s="69">
        <v>3650</v>
      </c>
      <c r="E3358" t="str">
        <f>INDEX(Table5[EEZ],MATCH(C3358,Table5[Colony_ID],0))</f>
        <v>Wallis and Futuna Exclusive Economic Zone</v>
      </c>
      <c r="F3358" t="str">
        <f>INDEX(Table5[Corrected Island/Colony Name],MATCH('Full Data'!C3358,Table5[Colony_ID],0))</f>
        <v>Uvea</v>
      </c>
      <c r="G3358" t="str">
        <f>INDEX(Table4[Common_Name],MATCH('Full Data'!D3358,Table4[SpcRecID],0))</f>
        <v>White-tailed Tropicbird</v>
      </c>
      <c r="H3358" s="83" t="str">
        <f>INDEX(Data!E$2:E$6500,MATCH(A3358,Data!$A$2:$A$6500,0))</f>
        <v>Data Deficient</v>
      </c>
      <c r="I3358" s="90">
        <f>INDEX(Data!P$2:P$6500,MATCH(A3358,Data!$A$2:$A$6500,0))</f>
        <v>1993</v>
      </c>
      <c r="J3358" s="90">
        <f>INDEX(Data!Q$2:Q$6500,MATCH($A3358,Data!$A$2:$A$6500,0))</f>
        <v>1993</v>
      </c>
      <c r="K3358" s="90">
        <f>INDEX(Data!F$2:F$6500,MATCH($A3358,Data!$A$2:$A$6500,0))</f>
        <v>0</v>
      </c>
      <c r="L3358" s="90">
        <f>INDEX(Data!G$2:G$6500,MATCH($A3358,Data!$A$2:$A$6500,0))</f>
        <v>0</v>
      </c>
      <c r="M3358" s="90">
        <f>INDEX(Data!H$2:H$6500,MATCH($A3358,Data!$A$2:$A$6500,0))</f>
        <v>0</v>
      </c>
      <c r="N3358" s="90">
        <f>INDEX(Data!I$2:I$6500,MATCH($A3358,Data!$A$2:$A$6500,0))</f>
        <v>0</v>
      </c>
      <c r="O3358" s="83">
        <f>INDEX(Data!J$2:J$6500,MATCH($A3358,Data!$A$2:$A$6500,0))</f>
        <v>0</v>
      </c>
      <c r="P3358" t="str">
        <f>_xlfn.XLOOKUP(B3358,Table3[RefID],Table3[Citation])</f>
        <v>Gill (1995)</v>
      </c>
    </row>
    <row r="3359" spans="1:16" x14ac:dyDescent="0.35">
      <c r="A3359" s="68">
        <v>3357</v>
      </c>
      <c r="B3359" s="69">
        <v>189</v>
      </c>
      <c r="C3359" s="69">
        <v>12004</v>
      </c>
      <c r="D3359" s="69">
        <v>3295</v>
      </c>
      <c r="E3359" t="str">
        <f>INDEX(Table5[EEZ],MATCH(C3359,Table5[Colony_ID],0))</f>
        <v>Micronesian Exclusive Economic Zone</v>
      </c>
      <c r="F3359" t="str">
        <f>INDEX(Table5[Corrected Island/Colony Name],MATCH('Full Data'!C3359,Table5[Colony_ID],0))</f>
        <v>Pamuk</v>
      </c>
      <c r="G3359" t="str">
        <f>INDEX(Table4[Common_Name],MATCH('Full Data'!D3359,Table4[SpcRecID],0))</f>
        <v>Black Noddy</v>
      </c>
      <c r="H3359" s="83" t="str">
        <f>INDEX(Data!E$2:E$6500,MATCH(A3359,Data!$A$2:$A$6500,0))</f>
        <v>Confirmed</v>
      </c>
      <c r="I3359" s="90">
        <f>INDEX(Data!P$2:P$6500,MATCH(A3359,Data!$A$2:$A$6500,0))</f>
        <v>1993</v>
      </c>
      <c r="J3359" s="90">
        <f>INDEX(Data!Q$2:Q$6500,MATCH($A3359,Data!$A$2:$A$6500,0))</f>
        <v>1994</v>
      </c>
      <c r="K3359" s="90">
        <f>INDEX(Data!F$2:F$6500,MATCH($A3359,Data!$A$2:$A$6500,0))</f>
        <v>0</v>
      </c>
      <c r="L3359" s="90">
        <f>INDEX(Data!G$2:G$6500,MATCH($A3359,Data!$A$2:$A$6500,0))</f>
        <v>0</v>
      </c>
      <c r="M3359" s="90">
        <f>INDEX(Data!H$2:H$6500,MATCH($A3359,Data!$A$2:$A$6500,0))</f>
        <v>1</v>
      </c>
      <c r="N3359" s="90">
        <f>INDEX(Data!I$2:I$6500,MATCH($A3359,Data!$A$2:$A$6500,0))</f>
        <v>49</v>
      </c>
      <c r="O3359" s="83" t="str">
        <f>INDEX(Data!J$2:J$6500,MATCH($A3359,Data!$A$2:$A$6500,0))</f>
        <v>nests</v>
      </c>
      <c r="P3359" t="str">
        <f>_xlfn.XLOOKUP(B3359,Table3[RefID],Table3[Citation])</f>
        <v>Buden (1996)</v>
      </c>
    </row>
    <row r="3360" spans="1:16" x14ac:dyDescent="0.35">
      <c r="A3360" s="68">
        <v>3358</v>
      </c>
      <c r="B3360" s="69">
        <v>189</v>
      </c>
      <c r="C3360" s="69">
        <v>12005</v>
      </c>
      <c r="D3360" s="69">
        <v>3295</v>
      </c>
      <c r="E3360" t="str">
        <f>INDEX(Table5[EEZ],MATCH(C3360,Table5[Colony_ID],0))</f>
        <v>Micronesian Exclusive Economic Zone</v>
      </c>
      <c r="F3360" t="str">
        <f>INDEX(Table5[Corrected Island/Colony Name],MATCH('Full Data'!C3360,Table5[Colony_ID],0))</f>
        <v>Panshanki</v>
      </c>
      <c r="G3360" t="str">
        <f>INDEX(Table4[Common_Name],MATCH('Full Data'!D3360,Table4[SpcRecID],0))</f>
        <v>Black Noddy</v>
      </c>
      <c r="H3360" s="83" t="str">
        <f>INDEX(Data!E$2:E$6500,MATCH(A3360,Data!$A$2:$A$6500,0))</f>
        <v>Confirmed</v>
      </c>
      <c r="I3360" s="90">
        <f>INDEX(Data!P$2:P$6500,MATCH(A3360,Data!$A$2:$A$6500,0))</f>
        <v>1993</v>
      </c>
      <c r="J3360" s="90">
        <f>INDEX(Data!Q$2:Q$6500,MATCH($A3360,Data!$A$2:$A$6500,0))</f>
        <v>1994</v>
      </c>
      <c r="K3360" s="90">
        <f>INDEX(Data!F$2:F$6500,MATCH($A3360,Data!$A$2:$A$6500,0))</f>
        <v>5</v>
      </c>
      <c r="L3360" s="90">
        <f>INDEX(Data!G$2:G$6500,MATCH($A3360,Data!$A$2:$A$6500,0))</f>
        <v>50</v>
      </c>
      <c r="M3360" s="90">
        <f>INDEX(Data!H$2:H$6500,MATCH($A3360,Data!$A$2:$A$6500,0))</f>
        <v>1</v>
      </c>
      <c r="N3360" s="90">
        <f>INDEX(Data!I$2:I$6500,MATCH($A3360,Data!$A$2:$A$6500,0))</f>
        <v>49</v>
      </c>
      <c r="O3360" s="83" t="str">
        <f>INDEX(Data!J$2:J$6500,MATCH($A3360,Data!$A$2:$A$6500,0))</f>
        <v>nests</v>
      </c>
      <c r="P3360" t="str">
        <f>_xlfn.XLOOKUP(B3360,Table3[RefID],Table3[Citation])</f>
        <v>Buden (1996)</v>
      </c>
    </row>
    <row r="3361" spans="1:16" x14ac:dyDescent="0.35">
      <c r="A3361" s="68">
        <v>3359</v>
      </c>
      <c r="B3361" s="69">
        <v>189</v>
      </c>
      <c r="C3361" s="69">
        <v>12008</v>
      </c>
      <c r="D3361" s="69">
        <v>3295</v>
      </c>
      <c r="E3361" t="str">
        <f>INDEX(Table5[EEZ],MATCH(C3361,Table5[Colony_ID],0))</f>
        <v>Micronesian Exclusive Economic Zone</v>
      </c>
      <c r="F3361" t="str">
        <f>INDEX(Table5[Corrected Island/Colony Name],MATCH('Full Data'!C3361,Table5[Colony_ID],0))</f>
        <v>Renipiua</v>
      </c>
      <c r="G3361" t="str">
        <f>INDEX(Table4[Common_Name],MATCH('Full Data'!D3361,Table4[SpcRecID],0))</f>
        <v>Black Noddy</v>
      </c>
      <c r="H3361" s="83" t="str">
        <f>INDEX(Data!E$2:E$6500,MATCH(A3361,Data!$A$2:$A$6500,0))</f>
        <v>Confirmed</v>
      </c>
      <c r="I3361" s="90">
        <f>INDEX(Data!P$2:P$6500,MATCH(A3361,Data!$A$2:$A$6500,0))</f>
        <v>1993</v>
      </c>
      <c r="J3361" s="90">
        <f>INDEX(Data!Q$2:Q$6500,MATCH($A3361,Data!$A$2:$A$6500,0))</f>
        <v>1994</v>
      </c>
      <c r="K3361" s="90">
        <f>INDEX(Data!F$2:F$6500,MATCH($A3361,Data!$A$2:$A$6500,0))</f>
        <v>5</v>
      </c>
      <c r="L3361" s="90">
        <f>INDEX(Data!G$2:G$6500,MATCH($A3361,Data!$A$2:$A$6500,0))</f>
        <v>50</v>
      </c>
      <c r="M3361" s="90">
        <f>INDEX(Data!H$2:H$6500,MATCH($A3361,Data!$A$2:$A$6500,0))</f>
        <v>1</v>
      </c>
      <c r="N3361" s="90">
        <f>INDEX(Data!I$2:I$6500,MATCH($A3361,Data!$A$2:$A$6500,0))</f>
        <v>49</v>
      </c>
      <c r="O3361" s="83" t="str">
        <f>INDEX(Data!J$2:J$6500,MATCH($A3361,Data!$A$2:$A$6500,0))</f>
        <v>nests</v>
      </c>
      <c r="P3361" t="str">
        <f>_xlfn.XLOOKUP(B3361,Table3[RefID],Table3[Citation])</f>
        <v>Buden (1996)</v>
      </c>
    </row>
    <row r="3362" spans="1:16" x14ac:dyDescent="0.35">
      <c r="A3362" s="68">
        <v>3360</v>
      </c>
      <c r="B3362" s="69">
        <v>189</v>
      </c>
      <c r="C3362" s="69">
        <v>12011</v>
      </c>
      <c r="D3362" s="69">
        <v>3295</v>
      </c>
      <c r="E3362" t="str">
        <f>INDEX(Table5[EEZ],MATCH(C3362,Table5[Colony_ID],0))</f>
        <v>Micronesian Exclusive Economic Zone</v>
      </c>
      <c r="F3362" t="str">
        <f>INDEX(Table5[Corrected Island/Colony Name],MATCH('Full Data'!C3362,Table5[Colony_ID],0))</f>
        <v>Wolouna</v>
      </c>
      <c r="G3362" t="str">
        <f>INDEX(Table4[Common_Name],MATCH('Full Data'!D3362,Table4[SpcRecID],0))</f>
        <v>Black Noddy</v>
      </c>
      <c r="H3362" s="83" t="str">
        <f>INDEX(Data!E$2:E$6500,MATCH(A3362,Data!$A$2:$A$6500,0))</f>
        <v>Confirmed</v>
      </c>
      <c r="I3362" s="90">
        <f>INDEX(Data!P$2:P$6500,MATCH(A3362,Data!$A$2:$A$6500,0))</f>
        <v>1984</v>
      </c>
      <c r="J3362" s="90">
        <f>INDEX(Data!Q$2:Q$6500,MATCH($A3362,Data!$A$2:$A$6500,0))</f>
        <v>1994</v>
      </c>
      <c r="K3362" s="90">
        <f>INDEX(Data!F$2:F$6500,MATCH($A3362,Data!$A$2:$A$6500,0))</f>
        <v>6000</v>
      </c>
      <c r="L3362" s="90">
        <f>INDEX(Data!G$2:G$6500,MATCH($A3362,Data!$A$2:$A$6500,0))</f>
        <v>6000</v>
      </c>
      <c r="M3362" s="90">
        <f>INDEX(Data!H$2:H$6500,MATCH($A3362,Data!$A$2:$A$6500,0))</f>
        <v>0</v>
      </c>
      <c r="N3362" s="90">
        <f>INDEX(Data!I$2:I$6500,MATCH($A3362,Data!$A$2:$A$6500,0))</f>
        <v>0</v>
      </c>
      <c r="O3362" s="83" t="str">
        <f>INDEX(Data!J$2:J$6500,MATCH($A3362,Data!$A$2:$A$6500,0))</f>
        <v>nests</v>
      </c>
      <c r="P3362" t="str">
        <f>_xlfn.XLOOKUP(B3362,Table3[RefID],Table3[Citation])</f>
        <v>Buden (1996)</v>
      </c>
    </row>
    <row r="3363" spans="1:16" x14ac:dyDescent="0.35">
      <c r="A3363" s="68">
        <v>3361</v>
      </c>
      <c r="B3363" s="69">
        <v>189</v>
      </c>
      <c r="C3363" s="69">
        <v>12011</v>
      </c>
      <c r="D3363" s="69">
        <v>3295</v>
      </c>
      <c r="E3363" t="str">
        <f>INDEX(Table5[EEZ],MATCH(C3363,Table5[Colony_ID],0))</f>
        <v>Micronesian Exclusive Economic Zone</v>
      </c>
      <c r="F3363" t="str">
        <f>INDEX(Table5[Corrected Island/Colony Name],MATCH('Full Data'!C3363,Table5[Colony_ID],0))</f>
        <v>Wolouna</v>
      </c>
      <c r="G3363" t="str">
        <f>INDEX(Table4[Common_Name],MATCH('Full Data'!D3363,Table4[SpcRecID],0))</f>
        <v>Black Noddy</v>
      </c>
      <c r="H3363" s="83" t="str">
        <f>INDEX(Data!E$2:E$6500,MATCH(A3363,Data!$A$2:$A$6500,0))</f>
        <v>Confirmed</v>
      </c>
      <c r="I3363" s="90">
        <f>INDEX(Data!P$2:P$6500,MATCH(A3363,Data!$A$2:$A$6500,0))</f>
        <v>1984</v>
      </c>
      <c r="J3363" s="90">
        <f>INDEX(Data!Q$2:Q$6500,MATCH($A3363,Data!$A$2:$A$6500,0))</f>
        <v>1995</v>
      </c>
      <c r="K3363" s="90">
        <f>INDEX(Data!F$2:F$6500,MATCH($A3363,Data!$A$2:$A$6500,0))</f>
        <v>6000</v>
      </c>
      <c r="L3363" s="90">
        <f>INDEX(Data!G$2:G$6500,MATCH($A3363,Data!$A$2:$A$6500,0))</f>
        <v>6000</v>
      </c>
      <c r="M3363" s="90">
        <f>INDEX(Data!H$2:H$6500,MATCH($A3363,Data!$A$2:$A$6500,0))</f>
        <v>0</v>
      </c>
      <c r="N3363" s="90">
        <f>INDEX(Data!I$2:I$6500,MATCH($A3363,Data!$A$2:$A$6500,0))</f>
        <v>0</v>
      </c>
      <c r="O3363" s="83" t="str">
        <f>INDEX(Data!J$2:J$6500,MATCH($A3363,Data!$A$2:$A$6500,0))</f>
        <v>nests</v>
      </c>
      <c r="P3363" t="str">
        <f>_xlfn.XLOOKUP(B3363,Table3[RefID],Table3[Citation])</f>
        <v>Buden (1996)</v>
      </c>
    </row>
    <row r="3364" spans="1:16" x14ac:dyDescent="0.35">
      <c r="A3364" s="68">
        <v>3362</v>
      </c>
      <c r="B3364" s="69">
        <v>189</v>
      </c>
      <c r="C3364" s="69">
        <v>12011</v>
      </c>
      <c r="D3364" s="69">
        <v>3268</v>
      </c>
      <c r="E3364" t="str">
        <f>INDEX(Table5[EEZ],MATCH(C3364,Table5[Colony_ID],0))</f>
        <v>Micronesian Exclusive Economic Zone</v>
      </c>
      <c r="F3364" t="str">
        <f>INDEX(Table5[Corrected Island/Colony Name],MATCH('Full Data'!C3364,Table5[Colony_ID],0))</f>
        <v>Wolouna</v>
      </c>
      <c r="G3364" t="str">
        <f>INDEX(Table4[Common_Name],MATCH('Full Data'!D3364,Table4[SpcRecID],0))</f>
        <v>Black-naped Tern</v>
      </c>
      <c r="H3364" s="83" t="str">
        <f>INDEX(Data!E$2:E$6500,MATCH(A3364,Data!$A$2:$A$6500,0))</f>
        <v>Probable</v>
      </c>
      <c r="I3364" s="90">
        <f>INDEX(Data!P$2:P$6500,MATCH(A3364,Data!$A$2:$A$6500,0))</f>
        <v>0</v>
      </c>
      <c r="J3364" s="90">
        <f>INDEX(Data!Q$2:Q$6500,MATCH($A3364,Data!$A$2:$A$6500,0))</f>
        <v>1994</v>
      </c>
      <c r="K3364" s="90">
        <f>INDEX(Data!F$2:F$6500,MATCH($A3364,Data!$A$2:$A$6500,0))</f>
        <v>11</v>
      </c>
      <c r="L3364" s="90">
        <f>INDEX(Data!G$2:G$6500,MATCH($A3364,Data!$A$2:$A$6500,0))</f>
        <v>11</v>
      </c>
      <c r="M3364" s="90">
        <f>INDEX(Data!H$2:H$6500,MATCH($A3364,Data!$A$2:$A$6500,0))</f>
        <v>0</v>
      </c>
      <c r="N3364" s="90">
        <f>INDEX(Data!I$2:I$6500,MATCH($A3364,Data!$A$2:$A$6500,0))</f>
        <v>0</v>
      </c>
      <c r="O3364" s="83" t="str">
        <f>INDEX(Data!J$2:J$6500,MATCH($A3364,Data!$A$2:$A$6500,0))</f>
        <v>individuals</v>
      </c>
      <c r="P3364" t="str">
        <f>_xlfn.XLOOKUP(B3364,Table3[RefID],Table3[Citation])</f>
        <v>Buden (1996)</v>
      </c>
    </row>
    <row r="3365" spans="1:16" x14ac:dyDescent="0.35">
      <c r="A3365" s="68">
        <v>3363</v>
      </c>
      <c r="B3365" s="69">
        <v>189</v>
      </c>
      <c r="C3365" s="69">
        <v>12011</v>
      </c>
      <c r="D3365" s="69">
        <v>3268</v>
      </c>
      <c r="E3365" t="str">
        <f>INDEX(Table5[EEZ],MATCH(C3365,Table5[Colony_ID],0))</f>
        <v>Micronesian Exclusive Economic Zone</v>
      </c>
      <c r="F3365" t="str">
        <f>INDEX(Table5[Corrected Island/Colony Name],MATCH('Full Data'!C3365,Table5[Colony_ID],0))</f>
        <v>Wolouna</v>
      </c>
      <c r="G3365" t="str">
        <f>INDEX(Table4[Common_Name],MATCH('Full Data'!D3365,Table4[SpcRecID],0))</f>
        <v>Black-naped Tern</v>
      </c>
      <c r="H3365" s="83" t="str">
        <f>INDEX(Data!E$2:E$6500,MATCH(A3365,Data!$A$2:$A$6500,0))</f>
        <v>Probable</v>
      </c>
      <c r="I3365" s="90">
        <f>INDEX(Data!P$2:P$6500,MATCH(A3365,Data!$A$2:$A$6500,0))</f>
        <v>0</v>
      </c>
      <c r="J3365" s="90">
        <f>INDEX(Data!Q$2:Q$6500,MATCH($A3365,Data!$A$2:$A$6500,0))</f>
        <v>1994</v>
      </c>
      <c r="K3365" s="90">
        <f>INDEX(Data!F$2:F$6500,MATCH($A3365,Data!$A$2:$A$6500,0))</f>
        <v>3</v>
      </c>
      <c r="L3365" s="90">
        <f>INDEX(Data!G$2:G$6500,MATCH($A3365,Data!$A$2:$A$6500,0))</f>
        <v>4</v>
      </c>
      <c r="M3365" s="90">
        <f>INDEX(Data!H$2:H$6500,MATCH($A3365,Data!$A$2:$A$6500,0))</f>
        <v>0</v>
      </c>
      <c r="N3365" s="90">
        <f>INDEX(Data!I$2:I$6500,MATCH($A3365,Data!$A$2:$A$6500,0))</f>
        <v>0</v>
      </c>
      <c r="O3365" s="83" t="str">
        <f>INDEX(Data!J$2:J$6500,MATCH($A3365,Data!$A$2:$A$6500,0))</f>
        <v>individuals</v>
      </c>
      <c r="P3365" t="str">
        <f>_xlfn.XLOOKUP(B3365,Table3[RefID],Table3[Citation])</f>
        <v>Buden (1996)</v>
      </c>
    </row>
    <row r="3366" spans="1:16" x14ac:dyDescent="0.35">
      <c r="A3366" s="68">
        <v>3364</v>
      </c>
      <c r="B3366" s="69">
        <v>189</v>
      </c>
      <c r="C3366" s="69">
        <v>12011</v>
      </c>
      <c r="D3366" s="69">
        <v>3268</v>
      </c>
      <c r="E3366" t="str">
        <f>INDEX(Table5[EEZ],MATCH(C3366,Table5[Colony_ID],0))</f>
        <v>Micronesian Exclusive Economic Zone</v>
      </c>
      <c r="F3366" t="str">
        <f>INDEX(Table5[Corrected Island/Colony Name],MATCH('Full Data'!C3366,Table5[Colony_ID],0))</f>
        <v>Wolouna</v>
      </c>
      <c r="G3366" t="str">
        <f>INDEX(Table4[Common_Name],MATCH('Full Data'!D3366,Table4[SpcRecID],0))</f>
        <v>Black-naped Tern</v>
      </c>
      <c r="H3366" s="83" t="str">
        <f>INDEX(Data!E$2:E$6500,MATCH(A3366,Data!$A$2:$A$6500,0))</f>
        <v>Probable</v>
      </c>
      <c r="I3366" s="90">
        <f>INDEX(Data!P$2:P$6500,MATCH(A3366,Data!$A$2:$A$6500,0))</f>
        <v>0</v>
      </c>
      <c r="J3366" s="90">
        <f>INDEX(Data!Q$2:Q$6500,MATCH($A3366,Data!$A$2:$A$6500,0))</f>
        <v>1994</v>
      </c>
      <c r="K3366" s="90">
        <f>INDEX(Data!F$2:F$6500,MATCH($A3366,Data!$A$2:$A$6500,0))</f>
        <v>3</v>
      </c>
      <c r="L3366" s="90">
        <f>INDEX(Data!G$2:G$6500,MATCH($A3366,Data!$A$2:$A$6500,0))</f>
        <v>4</v>
      </c>
      <c r="M3366" s="90">
        <f>INDEX(Data!H$2:H$6500,MATCH($A3366,Data!$A$2:$A$6500,0))</f>
        <v>0</v>
      </c>
      <c r="N3366" s="90">
        <f>INDEX(Data!I$2:I$6500,MATCH($A3366,Data!$A$2:$A$6500,0))</f>
        <v>0</v>
      </c>
      <c r="O3366" s="83" t="str">
        <f>INDEX(Data!J$2:J$6500,MATCH($A3366,Data!$A$2:$A$6500,0))</f>
        <v>individuals</v>
      </c>
      <c r="P3366" t="str">
        <f>_xlfn.XLOOKUP(B3366,Table3[RefID],Table3[Citation])</f>
        <v>Buden (1996)</v>
      </c>
    </row>
    <row r="3367" spans="1:16" x14ac:dyDescent="0.35">
      <c r="A3367" s="68">
        <v>3365</v>
      </c>
      <c r="B3367" s="69">
        <v>189</v>
      </c>
      <c r="C3367" s="69">
        <v>12011</v>
      </c>
      <c r="D3367" s="69">
        <v>3659</v>
      </c>
      <c r="E3367" t="str">
        <f>INDEX(Table5[EEZ],MATCH(C3367,Table5[Colony_ID],0))</f>
        <v>Micronesian Exclusive Economic Zone</v>
      </c>
      <c r="F3367" t="str">
        <f>INDEX(Table5[Corrected Island/Colony Name],MATCH('Full Data'!C3367,Table5[Colony_ID],0))</f>
        <v>Wolouna</v>
      </c>
      <c r="G3367" t="str">
        <f>INDEX(Table4[Common_Name],MATCH('Full Data'!D3367,Table4[SpcRecID],0))</f>
        <v>Brown Booby</v>
      </c>
      <c r="H3367" s="83" t="str">
        <f>INDEX(Data!E$2:E$6500,MATCH(A3367,Data!$A$2:$A$6500,0))</f>
        <v>Confirmed</v>
      </c>
      <c r="I3367" s="90">
        <f>INDEX(Data!P$2:P$6500,MATCH(A3367,Data!$A$2:$A$6500,0))</f>
        <v>0</v>
      </c>
      <c r="J3367" s="90">
        <f>INDEX(Data!Q$2:Q$6500,MATCH($A3367,Data!$A$2:$A$6500,0))</f>
        <v>1995</v>
      </c>
      <c r="K3367" s="90">
        <f>INDEX(Data!F$2:F$6500,MATCH($A3367,Data!$A$2:$A$6500,0))</f>
        <v>6</v>
      </c>
      <c r="L3367" s="90">
        <f>INDEX(Data!G$2:G$6500,MATCH($A3367,Data!$A$2:$A$6500,0))</f>
        <v>6</v>
      </c>
      <c r="M3367" s="90">
        <f>INDEX(Data!H$2:H$6500,MATCH($A3367,Data!$A$2:$A$6500,0))</f>
        <v>0</v>
      </c>
      <c r="N3367" s="90">
        <f>INDEX(Data!I$2:I$6500,MATCH($A3367,Data!$A$2:$A$6500,0))</f>
        <v>0</v>
      </c>
      <c r="O3367" s="83" t="str">
        <f>INDEX(Data!J$2:J$6500,MATCH($A3367,Data!$A$2:$A$6500,0))</f>
        <v>nests</v>
      </c>
      <c r="P3367" t="str">
        <f>_xlfn.XLOOKUP(B3367,Table3[RefID],Table3[Citation])</f>
        <v>Buden (1996)</v>
      </c>
    </row>
    <row r="3368" spans="1:16" x14ac:dyDescent="0.35">
      <c r="A3368" s="68">
        <v>3366</v>
      </c>
      <c r="B3368" s="69">
        <v>189</v>
      </c>
      <c r="C3368" s="69">
        <v>12011</v>
      </c>
      <c r="D3368" s="69">
        <v>3659</v>
      </c>
      <c r="E3368" t="str">
        <f>INDEX(Table5[EEZ],MATCH(C3368,Table5[Colony_ID],0))</f>
        <v>Micronesian Exclusive Economic Zone</v>
      </c>
      <c r="F3368" t="str">
        <f>INDEX(Table5[Corrected Island/Colony Name],MATCH('Full Data'!C3368,Table5[Colony_ID],0))</f>
        <v>Wolouna</v>
      </c>
      <c r="G3368" t="str">
        <f>INDEX(Table4[Common_Name],MATCH('Full Data'!D3368,Table4[SpcRecID],0))</f>
        <v>Brown Booby</v>
      </c>
      <c r="H3368" s="83" t="str">
        <f>INDEX(Data!E$2:E$6500,MATCH(A3368,Data!$A$2:$A$6500,0))</f>
        <v>Confirmed</v>
      </c>
      <c r="I3368" s="90">
        <f>INDEX(Data!P$2:P$6500,MATCH(A3368,Data!$A$2:$A$6500,0))</f>
        <v>0</v>
      </c>
      <c r="J3368" s="90">
        <f>INDEX(Data!Q$2:Q$6500,MATCH($A3368,Data!$A$2:$A$6500,0))</f>
        <v>1994</v>
      </c>
      <c r="K3368" s="90">
        <f>INDEX(Data!F$2:F$6500,MATCH($A3368,Data!$A$2:$A$6500,0))</f>
        <v>10</v>
      </c>
      <c r="L3368" s="90">
        <f>INDEX(Data!G$2:G$6500,MATCH($A3368,Data!$A$2:$A$6500,0))</f>
        <v>10</v>
      </c>
      <c r="M3368" s="90">
        <f>INDEX(Data!H$2:H$6500,MATCH($A3368,Data!$A$2:$A$6500,0))</f>
        <v>0</v>
      </c>
      <c r="N3368" s="90">
        <f>INDEX(Data!I$2:I$6500,MATCH($A3368,Data!$A$2:$A$6500,0))</f>
        <v>0</v>
      </c>
      <c r="O3368" s="83" t="str">
        <f>INDEX(Data!J$2:J$6500,MATCH($A3368,Data!$A$2:$A$6500,0))</f>
        <v>mature individuals</v>
      </c>
      <c r="P3368" t="str">
        <f>_xlfn.XLOOKUP(B3368,Table3[RefID],Table3[Citation])</f>
        <v>Buden (1996)</v>
      </c>
    </row>
    <row r="3369" spans="1:16" x14ac:dyDescent="0.35">
      <c r="A3369" s="68">
        <v>3367</v>
      </c>
      <c r="B3369" s="69">
        <v>189</v>
      </c>
      <c r="C3369" s="69">
        <v>12000</v>
      </c>
      <c r="D3369" s="69">
        <v>3294</v>
      </c>
      <c r="E3369" t="str">
        <f>INDEX(Table5[EEZ],MATCH(C3369,Table5[Colony_ID],0))</f>
        <v>Micronesian Exclusive Economic Zone</v>
      </c>
      <c r="F3369" t="str">
        <f>INDEX(Table5[Corrected Island/Colony Name],MATCH('Full Data'!C3369,Table5[Colony_ID],0))</f>
        <v>Imwinyap</v>
      </c>
      <c r="G3369" t="str">
        <f>INDEX(Table4[Common_Name],MATCH('Full Data'!D3369,Table4[SpcRecID],0))</f>
        <v>Brown Noddy</v>
      </c>
      <c r="H3369" s="83" t="str">
        <f>INDEX(Data!E$2:E$6500,MATCH(A3369,Data!$A$2:$A$6500,0))</f>
        <v>Confirmed</v>
      </c>
      <c r="I3369" s="90">
        <f>INDEX(Data!P$2:P$6500,MATCH(A3369,Data!$A$2:$A$6500,0))</f>
        <v>0</v>
      </c>
      <c r="J3369" s="90">
        <f>INDEX(Data!Q$2:Q$6500,MATCH($A3369,Data!$A$2:$A$6500,0))</f>
        <v>1994</v>
      </c>
      <c r="K3369" s="90">
        <f>INDEX(Data!F$2:F$6500,MATCH($A3369,Data!$A$2:$A$6500,0))</f>
        <v>0</v>
      </c>
      <c r="L3369" s="90">
        <f>INDEX(Data!G$2:G$6500,MATCH($A3369,Data!$A$2:$A$6500,0))</f>
        <v>0</v>
      </c>
      <c r="M3369" s="90">
        <f>INDEX(Data!H$2:H$6500,MATCH($A3369,Data!$A$2:$A$6500,0))</f>
        <v>0</v>
      </c>
      <c r="N3369" s="90">
        <f>INDEX(Data!I$2:I$6500,MATCH($A3369,Data!$A$2:$A$6500,0))</f>
        <v>0</v>
      </c>
      <c r="O3369" s="83">
        <f>INDEX(Data!J$2:J$6500,MATCH($A3369,Data!$A$2:$A$6500,0))</f>
        <v>0</v>
      </c>
      <c r="P3369" t="str">
        <f>_xlfn.XLOOKUP(B3369,Table3[RefID],Table3[Citation])</f>
        <v>Buden (1996)</v>
      </c>
    </row>
    <row r="3370" spans="1:16" x14ac:dyDescent="0.35">
      <c r="A3370" s="68">
        <v>3368</v>
      </c>
      <c r="B3370" s="69">
        <v>189</v>
      </c>
      <c r="C3370" s="69">
        <v>12001</v>
      </c>
      <c r="D3370" s="69">
        <v>3294</v>
      </c>
      <c r="E3370" t="str">
        <f>INDEX(Table5[EEZ],MATCH(C3370,Table5[Colony_ID],0))</f>
        <v>Micronesian Exclusive Economic Zone</v>
      </c>
      <c r="F3370" t="str">
        <f>INDEX(Table5[Corrected Island/Colony Name],MATCH('Full Data'!C3370,Table5[Colony_ID],0))</f>
        <v>Nakappu</v>
      </c>
      <c r="G3370" t="str">
        <f>INDEX(Table4[Common_Name],MATCH('Full Data'!D3370,Table4[SpcRecID],0))</f>
        <v>Brown Noddy</v>
      </c>
      <c r="H3370" s="83" t="str">
        <f>INDEX(Data!E$2:E$6500,MATCH(A3370,Data!$A$2:$A$6500,0))</f>
        <v>Confirmed</v>
      </c>
      <c r="I3370" s="90">
        <f>INDEX(Data!P$2:P$6500,MATCH(A3370,Data!$A$2:$A$6500,0))</f>
        <v>0</v>
      </c>
      <c r="J3370" s="90">
        <f>INDEX(Data!Q$2:Q$6500,MATCH($A3370,Data!$A$2:$A$6500,0))</f>
        <v>1994</v>
      </c>
      <c r="K3370" s="90">
        <f>INDEX(Data!F$2:F$6500,MATCH($A3370,Data!$A$2:$A$6500,0))</f>
        <v>0</v>
      </c>
      <c r="L3370" s="90">
        <f>INDEX(Data!G$2:G$6500,MATCH($A3370,Data!$A$2:$A$6500,0))</f>
        <v>0</v>
      </c>
      <c r="M3370" s="90">
        <f>INDEX(Data!H$2:H$6500,MATCH($A3370,Data!$A$2:$A$6500,0))</f>
        <v>0</v>
      </c>
      <c r="N3370" s="90">
        <f>INDEX(Data!I$2:I$6500,MATCH($A3370,Data!$A$2:$A$6500,0))</f>
        <v>0</v>
      </c>
      <c r="O3370" s="83">
        <f>INDEX(Data!J$2:J$6500,MATCH($A3370,Data!$A$2:$A$6500,0))</f>
        <v>0</v>
      </c>
      <c r="P3370" t="str">
        <f>_xlfn.XLOOKUP(B3370,Table3[RefID],Table3[Citation])</f>
        <v>Buden (1996)</v>
      </c>
    </row>
    <row r="3371" spans="1:16" x14ac:dyDescent="0.35">
      <c r="A3371" s="68">
        <v>3369</v>
      </c>
      <c r="B3371" s="69">
        <v>189</v>
      </c>
      <c r="C3371" s="69">
        <v>12002</v>
      </c>
      <c r="D3371" s="69">
        <v>3294</v>
      </c>
      <c r="E3371" t="str">
        <f>INDEX(Table5[EEZ],MATCH(C3371,Table5[Colony_ID],0))</f>
        <v>Micronesian Exclusive Economic Zone</v>
      </c>
      <c r="F3371" t="str">
        <f>INDEX(Table5[Corrected Island/Colony Name],MATCH('Full Data'!C3371,Table5[Colony_ID],0))</f>
        <v>Nikalap Aru</v>
      </c>
      <c r="G3371" t="str">
        <f>INDEX(Table4[Common_Name],MATCH('Full Data'!D3371,Table4[SpcRecID],0))</f>
        <v>Brown Noddy</v>
      </c>
      <c r="H3371" s="83" t="str">
        <f>INDEX(Data!E$2:E$6500,MATCH(A3371,Data!$A$2:$A$6500,0))</f>
        <v>Confirmed</v>
      </c>
      <c r="I3371" s="90">
        <f>INDEX(Data!P$2:P$6500,MATCH(A3371,Data!$A$2:$A$6500,0))</f>
        <v>0</v>
      </c>
      <c r="J3371" s="90">
        <f>INDEX(Data!Q$2:Q$6500,MATCH($A3371,Data!$A$2:$A$6500,0))</f>
        <v>1994</v>
      </c>
      <c r="K3371" s="90">
        <f>INDEX(Data!F$2:F$6500,MATCH($A3371,Data!$A$2:$A$6500,0))</f>
        <v>0</v>
      </c>
      <c r="L3371" s="90">
        <f>INDEX(Data!G$2:G$6500,MATCH($A3371,Data!$A$2:$A$6500,0))</f>
        <v>0</v>
      </c>
      <c r="M3371" s="90">
        <f>INDEX(Data!H$2:H$6500,MATCH($A3371,Data!$A$2:$A$6500,0))</f>
        <v>0</v>
      </c>
      <c r="N3371" s="90">
        <f>INDEX(Data!I$2:I$6500,MATCH($A3371,Data!$A$2:$A$6500,0))</f>
        <v>0</v>
      </c>
      <c r="O3371" s="83">
        <f>INDEX(Data!J$2:J$6500,MATCH($A3371,Data!$A$2:$A$6500,0))</f>
        <v>0</v>
      </c>
      <c r="P3371" t="str">
        <f>_xlfn.XLOOKUP(B3371,Table3[RefID],Table3[Citation])</f>
        <v>Buden (1996)</v>
      </c>
    </row>
    <row r="3372" spans="1:16" x14ac:dyDescent="0.35">
      <c r="A3372" s="68">
        <v>3370</v>
      </c>
      <c r="B3372" s="69">
        <v>189</v>
      </c>
      <c r="C3372" s="69">
        <v>12004</v>
      </c>
      <c r="D3372" s="69">
        <v>3294</v>
      </c>
      <c r="E3372" t="str">
        <f>INDEX(Table5[EEZ],MATCH(C3372,Table5[Colony_ID],0))</f>
        <v>Micronesian Exclusive Economic Zone</v>
      </c>
      <c r="F3372" t="str">
        <f>INDEX(Table5[Corrected Island/Colony Name],MATCH('Full Data'!C3372,Table5[Colony_ID],0))</f>
        <v>Pamuk</v>
      </c>
      <c r="G3372" t="str">
        <f>INDEX(Table4[Common_Name],MATCH('Full Data'!D3372,Table4[SpcRecID],0))</f>
        <v>Brown Noddy</v>
      </c>
      <c r="H3372" s="83" t="str">
        <f>INDEX(Data!E$2:E$6500,MATCH(A3372,Data!$A$2:$A$6500,0))</f>
        <v>Confirmed</v>
      </c>
      <c r="I3372" s="90">
        <f>INDEX(Data!P$2:P$6500,MATCH(A3372,Data!$A$2:$A$6500,0))</f>
        <v>0</v>
      </c>
      <c r="J3372" s="90">
        <f>INDEX(Data!Q$2:Q$6500,MATCH($A3372,Data!$A$2:$A$6500,0))</f>
        <v>1994</v>
      </c>
      <c r="K3372" s="90">
        <f>INDEX(Data!F$2:F$6500,MATCH($A3372,Data!$A$2:$A$6500,0))</f>
        <v>0</v>
      </c>
      <c r="L3372" s="90">
        <f>INDEX(Data!G$2:G$6500,MATCH($A3372,Data!$A$2:$A$6500,0))</f>
        <v>0</v>
      </c>
      <c r="M3372" s="90">
        <f>INDEX(Data!H$2:H$6500,MATCH($A3372,Data!$A$2:$A$6500,0))</f>
        <v>0</v>
      </c>
      <c r="N3372" s="90">
        <f>INDEX(Data!I$2:I$6500,MATCH($A3372,Data!$A$2:$A$6500,0))</f>
        <v>0</v>
      </c>
      <c r="O3372" s="83">
        <f>INDEX(Data!J$2:J$6500,MATCH($A3372,Data!$A$2:$A$6500,0))</f>
        <v>0</v>
      </c>
      <c r="P3372" t="str">
        <f>_xlfn.XLOOKUP(B3372,Table3[RefID],Table3[Citation])</f>
        <v>Buden (1996)</v>
      </c>
    </row>
    <row r="3373" spans="1:16" x14ac:dyDescent="0.35">
      <c r="A3373" s="68">
        <v>3371</v>
      </c>
      <c r="B3373" s="69">
        <v>189</v>
      </c>
      <c r="C3373" s="69">
        <v>12005</v>
      </c>
      <c r="D3373" s="69">
        <v>3294</v>
      </c>
      <c r="E3373" t="str">
        <f>INDEX(Table5[EEZ],MATCH(C3373,Table5[Colony_ID],0))</f>
        <v>Micronesian Exclusive Economic Zone</v>
      </c>
      <c r="F3373" t="str">
        <f>INDEX(Table5[Corrected Island/Colony Name],MATCH('Full Data'!C3373,Table5[Colony_ID],0))</f>
        <v>Panshanki</v>
      </c>
      <c r="G3373" t="str">
        <f>INDEX(Table4[Common_Name],MATCH('Full Data'!D3373,Table4[SpcRecID],0))</f>
        <v>Brown Noddy</v>
      </c>
      <c r="H3373" s="83" t="str">
        <f>INDEX(Data!E$2:E$6500,MATCH(A3373,Data!$A$2:$A$6500,0))</f>
        <v>Confirmed</v>
      </c>
      <c r="I3373" s="90">
        <f>INDEX(Data!P$2:P$6500,MATCH(A3373,Data!$A$2:$A$6500,0))</f>
        <v>0</v>
      </c>
      <c r="J3373" s="90">
        <f>INDEX(Data!Q$2:Q$6500,MATCH($A3373,Data!$A$2:$A$6500,0))</f>
        <v>1994</v>
      </c>
      <c r="K3373" s="90">
        <f>INDEX(Data!F$2:F$6500,MATCH($A3373,Data!$A$2:$A$6500,0))</f>
        <v>0</v>
      </c>
      <c r="L3373" s="90">
        <f>INDEX(Data!G$2:G$6500,MATCH($A3373,Data!$A$2:$A$6500,0))</f>
        <v>0</v>
      </c>
      <c r="M3373" s="90">
        <f>INDEX(Data!H$2:H$6500,MATCH($A3373,Data!$A$2:$A$6500,0))</f>
        <v>0</v>
      </c>
      <c r="N3373" s="90">
        <f>INDEX(Data!I$2:I$6500,MATCH($A3373,Data!$A$2:$A$6500,0))</f>
        <v>0</v>
      </c>
      <c r="O3373" s="83">
        <f>INDEX(Data!J$2:J$6500,MATCH($A3373,Data!$A$2:$A$6500,0))</f>
        <v>0</v>
      </c>
      <c r="P3373" t="str">
        <f>_xlfn.XLOOKUP(B3373,Table3[RefID],Table3[Citation])</f>
        <v>Buden (1996)</v>
      </c>
    </row>
    <row r="3374" spans="1:16" x14ac:dyDescent="0.35">
      <c r="A3374" s="68">
        <v>3372</v>
      </c>
      <c r="B3374" s="69">
        <v>189</v>
      </c>
      <c r="C3374" s="69">
        <v>12006</v>
      </c>
      <c r="D3374" s="69">
        <v>3294</v>
      </c>
      <c r="E3374" t="str">
        <f>INDEX(Table5[EEZ],MATCH(C3374,Table5[Colony_ID],0))</f>
        <v>Micronesian Exclusive Economic Zone</v>
      </c>
      <c r="F3374" t="str">
        <f>INDEX(Table5[Corrected Island/Colony Name],MATCH('Full Data'!C3374,Table5[Colony_ID],0))</f>
        <v>Pasa</v>
      </c>
      <c r="G3374" t="str">
        <f>INDEX(Table4[Common_Name],MATCH('Full Data'!D3374,Table4[SpcRecID],0))</f>
        <v>Brown Noddy</v>
      </c>
      <c r="H3374" s="83" t="str">
        <f>INDEX(Data!E$2:E$6500,MATCH(A3374,Data!$A$2:$A$6500,0))</f>
        <v>Confirmed</v>
      </c>
      <c r="I3374" s="90">
        <f>INDEX(Data!P$2:P$6500,MATCH(A3374,Data!$A$2:$A$6500,0))</f>
        <v>0</v>
      </c>
      <c r="J3374" s="90">
        <f>INDEX(Data!Q$2:Q$6500,MATCH($A3374,Data!$A$2:$A$6500,0))</f>
        <v>1994</v>
      </c>
      <c r="K3374" s="90">
        <f>INDEX(Data!F$2:F$6500,MATCH($A3374,Data!$A$2:$A$6500,0))</f>
        <v>0</v>
      </c>
      <c r="L3374" s="90">
        <f>INDEX(Data!G$2:G$6500,MATCH($A3374,Data!$A$2:$A$6500,0))</f>
        <v>0</v>
      </c>
      <c r="M3374" s="90">
        <f>INDEX(Data!H$2:H$6500,MATCH($A3374,Data!$A$2:$A$6500,0))</f>
        <v>0</v>
      </c>
      <c r="N3374" s="90">
        <f>INDEX(Data!I$2:I$6500,MATCH($A3374,Data!$A$2:$A$6500,0))</f>
        <v>0</v>
      </c>
      <c r="O3374" s="83">
        <f>INDEX(Data!J$2:J$6500,MATCH($A3374,Data!$A$2:$A$6500,0))</f>
        <v>0</v>
      </c>
      <c r="P3374" t="str">
        <f>_xlfn.XLOOKUP(B3374,Table3[RefID],Table3[Citation])</f>
        <v>Buden (1996)</v>
      </c>
    </row>
    <row r="3375" spans="1:16" x14ac:dyDescent="0.35">
      <c r="A3375" s="68">
        <v>3373</v>
      </c>
      <c r="B3375" s="69">
        <v>189</v>
      </c>
      <c r="C3375" s="69">
        <v>12007</v>
      </c>
      <c r="D3375" s="69">
        <v>3294</v>
      </c>
      <c r="E3375" t="str">
        <f>INDEX(Table5[EEZ],MATCH(C3375,Table5[Colony_ID],0))</f>
        <v>Micronesian Exclusive Economic Zone</v>
      </c>
      <c r="F3375" t="str">
        <f>INDEX(Table5[Corrected Island/Colony Name],MATCH('Full Data'!C3375,Table5[Colony_ID],0))</f>
        <v>Remba/Naron</v>
      </c>
      <c r="G3375" t="str">
        <f>INDEX(Table4[Common_Name],MATCH('Full Data'!D3375,Table4[SpcRecID],0))</f>
        <v>Brown Noddy</v>
      </c>
      <c r="H3375" s="83" t="str">
        <f>INDEX(Data!E$2:E$6500,MATCH(A3375,Data!$A$2:$A$6500,0))</f>
        <v>Confirmed</v>
      </c>
      <c r="I3375" s="90">
        <f>INDEX(Data!P$2:P$6500,MATCH(A3375,Data!$A$2:$A$6500,0))</f>
        <v>0</v>
      </c>
      <c r="J3375" s="90">
        <f>INDEX(Data!Q$2:Q$6500,MATCH($A3375,Data!$A$2:$A$6500,0))</f>
        <v>1994</v>
      </c>
      <c r="K3375" s="90">
        <f>INDEX(Data!F$2:F$6500,MATCH($A3375,Data!$A$2:$A$6500,0))</f>
        <v>0</v>
      </c>
      <c r="L3375" s="90">
        <f>INDEX(Data!G$2:G$6500,MATCH($A3375,Data!$A$2:$A$6500,0))</f>
        <v>0</v>
      </c>
      <c r="M3375" s="90">
        <f>INDEX(Data!H$2:H$6500,MATCH($A3375,Data!$A$2:$A$6500,0))</f>
        <v>0</v>
      </c>
      <c r="N3375" s="90">
        <f>INDEX(Data!I$2:I$6500,MATCH($A3375,Data!$A$2:$A$6500,0))</f>
        <v>0</v>
      </c>
      <c r="O3375" s="83">
        <f>INDEX(Data!J$2:J$6500,MATCH($A3375,Data!$A$2:$A$6500,0))</f>
        <v>0</v>
      </c>
      <c r="P3375" t="str">
        <f>_xlfn.XLOOKUP(B3375,Table3[RefID],Table3[Citation])</f>
        <v>Buden (1996)</v>
      </c>
    </row>
    <row r="3376" spans="1:16" x14ac:dyDescent="0.35">
      <c r="A3376" s="68">
        <v>3374</v>
      </c>
      <c r="B3376" s="69">
        <v>189</v>
      </c>
      <c r="C3376" s="69">
        <v>12008</v>
      </c>
      <c r="D3376" s="69">
        <v>3294</v>
      </c>
      <c r="E3376" t="str">
        <f>INDEX(Table5[EEZ],MATCH(C3376,Table5[Colony_ID],0))</f>
        <v>Micronesian Exclusive Economic Zone</v>
      </c>
      <c r="F3376" t="str">
        <f>INDEX(Table5[Corrected Island/Colony Name],MATCH('Full Data'!C3376,Table5[Colony_ID],0))</f>
        <v>Renipiua</v>
      </c>
      <c r="G3376" t="str">
        <f>INDEX(Table4[Common_Name],MATCH('Full Data'!D3376,Table4[SpcRecID],0))</f>
        <v>Brown Noddy</v>
      </c>
      <c r="H3376" s="83" t="str">
        <f>INDEX(Data!E$2:E$6500,MATCH(A3376,Data!$A$2:$A$6500,0))</f>
        <v>Confirmed</v>
      </c>
      <c r="I3376" s="90">
        <f>INDEX(Data!P$2:P$6500,MATCH(A3376,Data!$A$2:$A$6500,0))</f>
        <v>0</v>
      </c>
      <c r="J3376" s="90">
        <f>INDEX(Data!Q$2:Q$6500,MATCH($A3376,Data!$A$2:$A$6500,0))</f>
        <v>1994</v>
      </c>
      <c r="K3376" s="90">
        <f>INDEX(Data!F$2:F$6500,MATCH($A3376,Data!$A$2:$A$6500,0))</f>
        <v>0</v>
      </c>
      <c r="L3376" s="90">
        <f>INDEX(Data!G$2:G$6500,MATCH($A3376,Data!$A$2:$A$6500,0))</f>
        <v>0</v>
      </c>
      <c r="M3376" s="90">
        <f>INDEX(Data!H$2:H$6500,MATCH($A3376,Data!$A$2:$A$6500,0))</f>
        <v>0</v>
      </c>
      <c r="N3376" s="90">
        <f>INDEX(Data!I$2:I$6500,MATCH($A3376,Data!$A$2:$A$6500,0))</f>
        <v>0</v>
      </c>
      <c r="O3376" s="83">
        <f>INDEX(Data!J$2:J$6500,MATCH($A3376,Data!$A$2:$A$6500,0))</f>
        <v>0</v>
      </c>
      <c r="P3376" t="str">
        <f>_xlfn.XLOOKUP(B3376,Table3[RefID],Table3[Citation])</f>
        <v>Buden (1996)</v>
      </c>
    </row>
    <row r="3377" spans="1:16" x14ac:dyDescent="0.35">
      <c r="A3377" s="68">
        <v>3375</v>
      </c>
      <c r="B3377" s="69">
        <v>189</v>
      </c>
      <c r="C3377" s="69">
        <v>12009</v>
      </c>
      <c r="D3377" s="69">
        <v>3294</v>
      </c>
      <c r="E3377" t="str">
        <f>INDEX(Table5[EEZ],MATCH(C3377,Table5[Colony_ID],0))</f>
        <v>Micronesian Exclusive Economic Zone</v>
      </c>
      <c r="F3377" t="str">
        <f>INDEX(Table5[Corrected Island/Colony Name],MATCH('Full Data'!C3377,Table5[Colony_ID],0))</f>
        <v>Shikaroi</v>
      </c>
      <c r="G3377" t="str">
        <f>INDEX(Table4[Common_Name],MATCH('Full Data'!D3377,Table4[SpcRecID],0))</f>
        <v>Brown Noddy</v>
      </c>
      <c r="H3377" s="83" t="str">
        <f>INDEX(Data!E$2:E$6500,MATCH(A3377,Data!$A$2:$A$6500,0))</f>
        <v>Confirmed</v>
      </c>
      <c r="I3377" s="90">
        <f>INDEX(Data!P$2:P$6500,MATCH(A3377,Data!$A$2:$A$6500,0))</f>
        <v>0</v>
      </c>
      <c r="J3377" s="90">
        <f>INDEX(Data!Q$2:Q$6500,MATCH($A3377,Data!$A$2:$A$6500,0))</f>
        <v>1994</v>
      </c>
      <c r="K3377" s="90">
        <f>INDEX(Data!F$2:F$6500,MATCH($A3377,Data!$A$2:$A$6500,0))</f>
        <v>0</v>
      </c>
      <c r="L3377" s="90">
        <f>INDEX(Data!G$2:G$6500,MATCH($A3377,Data!$A$2:$A$6500,0))</f>
        <v>0</v>
      </c>
      <c r="M3377" s="90">
        <f>INDEX(Data!H$2:H$6500,MATCH($A3377,Data!$A$2:$A$6500,0))</f>
        <v>0</v>
      </c>
      <c r="N3377" s="90">
        <f>INDEX(Data!I$2:I$6500,MATCH($A3377,Data!$A$2:$A$6500,0))</f>
        <v>0</v>
      </c>
      <c r="O3377" s="83">
        <f>INDEX(Data!J$2:J$6500,MATCH($A3377,Data!$A$2:$A$6500,0))</f>
        <v>0</v>
      </c>
      <c r="P3377" t="str">
        <f>_xlfn.XLOOKUP(B3377,Table3[RefID],Table3[Citation])</f>
        <v>Buden (1996)</v>
      </c>
    </row>
    <row r="3378" spans="1:16" x14ac:dyDescent="0.35">
      <c r="A3378" s="68">
        <v>3376</v>
      </c>
      <c r="B3378" s="69">
        <v>189</v>
      </c>
      <c r="C3378" s="69">
        <v>12010</v>
      </c>
      <c r="D3378" s="69">
        <v>3294</v>
      </c>
      <c r="E3378" t="str">
        <f>INDEX(Table5[EEZ],MATCH(C3378,Table5[Colony_ID],0))</f>
        <v>Micronesian Exclusive Economic Zone</v>
      </c>
      <c r="F3378" t="str">
        <f>INDEX(Table5[Corrected Island/Colony Name],MATCH('Full Data'!C3378,Table5[Colony_ID],0))</f>
        <v>Tolonmurui</v>
      </c>
      <c r="G3378" t="str">
        <f>INDEX(Table4[Common_Name],MATCH('Full Data'!D3378,Table4[SpcRecID],0))</f>
        <v>Brown Noddy</v>
      </c>
      <c r="H3378" s="83" t="str">
        <f>INDEX(Data!E$2:E$6500,MATCH(A3378,Data!$A$2:$A$6500,0))</f>
        <v>Confirmed</v>
      </c>
      <c r="I3378" s="90">
        <f>INDEX(Data!P$2:P$6500,MATCH(A3378,Data!$A$2:$A$6500,0))</f>
        <v>0</v>
      </c>
      <c r="J3378" s="90">
        <f>INDEX(Data!Q$2:Q$6500,MATCH($A3378,Data!$A$2:$A$6500,0))</f>
        <v>1994</v>
      </c>
      <c r="K3378" s="90">
        <f>INDEX(Data!F$2:F$6500,MATCH($A3378,Data!$A$2:$A$6500,0))</f>
        <v>0</v>
      </c>
      <c r="L3378" s="90">
        <f>INDEX(Data!G$2:G$6500,MATCH($A3378,Data!$A$2:$A$6500,0))</f>
        <v>0</v>
      </c>
      <c r="M3378" s="90">
        <f>INDEX(Data!H$2:H$6500,MATCH($A3378,Data!$A$2:$A$6500,0))</f>
        <v>0</v>
      </c>
      <c r="N3378" s="90">
        <f>INDEX(Data!I$2:I$6500,MATCH($A3378,Data!$A$2:$A$6500,0))</f>
        <v>0</v>
      </c>
      <c r="O3378" s="83">
        <f>INDEX(Data!J$2:J$6500,MATCH($A3378,Data!$A$2:$A$6500,0))</f>
        <v>0</v>
      </c>
      <c r="P3378" t="str">
        <f>_xlfn.XLOOKUP(B3378,Table3[RefID],Table3[Citation])</f>
        <v>Buden (1996)</v>
      </c>
    </row>
    <row r="3379" spans="1:16" x14ac:dyDescent="0.35">
      <c r="A3379" s="68">
        <v>3377</v>
      </c>
      <c r="B3379" s="69">
        <v>189</v>
      </c>
      <c r="C3379" s="69">
        <v>12003</v>
      </c>
      <c r="D3379" s="69">
        <v>3298</v>
      </c>
      <c r="E3379" t="str">
        <f>INDEX(Table5[EEZ],MATCH(C3379,Table5[Colony_ID],0))</f>
        <v>Micronesian Exclusive Economic Zone</v>
      </c>
      <c r="F3379" t="str">
        <f>INDEX(Table5[Corrected Island/Colony Name],MATCH('Full Data'!C3379,Table5[Colony_ID],0))</f>
        <v>Pahnwasank</v>
      </c>
      <c r="G3379" t="str">
        <f>INDEX(Table4[Common_Name],MATCH('Full Data'!D3379,Table4[SpcRecID],0))</f>
        <v>Common White Tern</v>
      </c>
      <c r="H3379" s="83" t="str">
        <f>INDEX(Data!E$2:E$6500,MATCH(A3379,Data!$A$2:$A$6500,0))</f>
        <v>Confirmed</v>
      </c>
      <c r="I3379" s="90">
        <f>INDEX(Data!P$2:P$6500,MATCH(A3379,Data!$A$2:$A$6500,0))</f>
        <v>0</v>
      </c>
      <c r="J3379" s="90">
        <f>INDEX(Data!Q$2:Q$6500,MATCH($A3379,Data!$A$2:$A$6500,0))</f>
        <v>1994</v>
      </c>
      <c r="K3379" s="90">
        <f>INDEX(Data!F$2:F$6500,MATCH($A3379,Data!$A$2:$A$6500,0))</f>
        <v>2</v>
      </c>
      <c r="L3379" s="90">
        <f>INDEX(Data!G$2:G$6500,MATCH($A3379,Data!$A$2:$A$6500,0))</f>
        <v>6</v>
      </c>
      <c r="M3379" s="90">
        <f>INDEX(Data!H$2:H$6500,MATCH($A3379,Data!$A$2:$A$6500,0))</f>
        <v>0</v>
      </c>
      <c r="N3379" s="90">
        <f>INDEX(Data!I$2:I$6500,MATCH($A3379,Data!$A$2:$A$6500,0))</f>
        <v>0</v>
      </c>
      <c r="O3379" s="83" t="str">
        <f>INDEX(Data!J$2:J$6500,MATCH($A3379,Data!$A$2:$A$6500,0))</f>
        <v>individuals</v>
      </c>
      <c r="P3379" t="str">
        <f>_xlfn.XLOOKUP(B3379,Table3[RefID],Table3[Citation])</f>
        <v>Buden (1996)</v>
      </c>
    </row>
    <row r="3380" spans="1:16" x14ac:dyDescent="0.35">
      <c r="A3380" s="68">
        <v>3378</v>
      </c>
      <c r="B3380" s="69">
        <v>189</v>
      </c>
      <c r="C3380" s="69">
        <v>12003</v>
      </c>
      <c r="D3380" s="69">
        <v>3298</v>
      </c>
      <c r="E3380" t="str">
        <f>INDEX(Table5[EEZ],MATCH(C3380,Table5[Colony_ID],0))</f>
        <v>Micronesian Exclusive Economic Zone</v>
      </c>
      <c r="F3380" t="str">
        <f>INDEX(Table5[Corrected Island/Colony Name],MATCH('Full Data'!C3380,Table5[Colony_ID],0))</f>
        <v>Pahnwasank</v>
      </c>
      <c r="G3380" t="str">
        <f>INDEX(Table4[Common_Name],MATCH('Full Data'!D3380,Table4[SpcRecID],0))</f>
        <v>Common White Tern</v>
      </c>
      <c r="H3380" s="83" t="str">
        <f>INDEX(Data!E$2:E$6500,MATCH(A3380,Data!$A$2:$A$6500,0))</f>
        <v>Confirmed</v>
      </c>
      <c r="I3380" s="90">
        <f>INDEX(Data!P$2:P$6500,MATCH(A3380,Data!$A$2:$A$6500,0))</f>
        <v>0</v>
      </c>
      <c r="J3380" s="90">
        <f>INDEX(Data!Q$2:Q$6500,MATCH($A3380,Data!$A$2:$A$6500,0))</f>
        <v>1994</v>
      </c>
      <c r="K3380" s="90">
        <f>INDEX(Data!F$2:F$6500,MATCH($A3380,Data!$A$2:$A$6500,0))</f>
        <v>2</v>
      </c>
      <c r="L3380" s="90">
        <f>INDEX(Data!G$2:G$6500,MATCH($A3380,Data!$A$2:$A$6500,0))</f>
        <v>6</v>
      </c>
      <c r="M3380" s="90">
        <f>INDEX(Data!H$2:H$6500,MATCH($A3380,Data!$A$2:$A$6500,0))</f>
        <v>0</v>
      </c>
      <c r="N3380" s="90">
        <f>INDEX(Data!I$2:I$6500,MATCH($A3380,Data!$A$2:$A$6500,0))</f>
        <v>0</v>
      </c>
      <c r="O3380" s="83" t="str">
        <f>INDEX(Data!J$2:J$6500,MATCH($A3380,Data!$A$2:$A$6500,0))</f>
        <v>individuals</v>
      </c>
      <c r="P3380" t="str">
        <f>_xlfn.XLOOKUP(B3380,Table3[RefID],Table3[Citation])</f>
        <v>Buden (1996)</v>
      </c>
    </row>
    <row r="3381" spans="1:16" x14ac:dyDescent="0.35">
      <c r="A3381" s="68">
        <v>3379</v>
      </c>
      <c r="B3381" s="69">
        <v>189</v>
      </c>
      <c r="C3381" s="69">
        <v>12003</v>
      </c>
      <c r="D3381" s="69">
        <v>3298</v>
      </c>
      <c r="E3381" t="str">
        <f>INDEX(Table5[EEZ],MATCH(C3381,Table5[Colony_ID],0))</f>
        <v>Micronesian Exclusive Economic Zone</v>
      </c>
      <c r="F3381" t="str">
        <f>INDEX(Table5[Corrected Island/Colony Name],MATCH('Full Data'!C3381,Table5[Colony_ID],0))</f>
        <v>Pahnwasank</v>
      </c>
      <c r="G3381" t="str">
        <f>INDEX(Table4[Common_Name],MATCH('Full Data'!D3381,Table4[SpcRecID],0))</f>
        <v>Common White Tern</v>
      </c>
      <c r="H3381" s="83" t="str">
        <f>INDEX(Data!E$2:E$6500,MATCH(A3381,Data!$A$2:$A$6500,0))</f>
        <v>Confirmed</v>
      </c>
      <c r="I3381" s="90">
        <f>INDEX(Data!P$2:P$6500,MATCH(A3381,Data!$A$2:$A$6500,0))</f>
        <v>0</v>
      </c>
      <c r="J3381" s="90">
        <f>INDEX(Data!Q$2:Q$6500,MATCH($A3381,Data!$A$2:$A$6500,0))</f>
        <v>1994</v>
      </c>
      <c r="K3381" s="90">
        <f>INDEX(Data!F$2:F$6500,MATCH($A3381,Data!$A$2:$A$6500,0))</f>
        <v>2</v>
      </c>
      <c r="L3381" s="90">
        <f>INDEX(Data!G$2:G$6500,MATCH($A3381,Data!$A$2:$A$6500,0))</f>
        <v>6</v>
      </c>
      <c r="M3381" s="90">
        <f>INDEX(Data!H$2:H$6500,MATCH($A3381,Data!$A$2:$A$6500,0))</f>
        <v>0</v>
      </c>
      <c r="N3381" s="90">
        <f>INDEX(Data!I$2:I$6500,MATCH($A3381,Data!$A$2:$A$6500,0))</f>
        <v>0</v>
      </c>
      <c r="O3381" s="83" t="str">
        <f>INDEX(Data!J$2:J$6500,MATCH($A3381,Data!$A$2:$A$6500,0))</f>
        <v>individuals</v>
      </c>
      <c r="P3381" t="str">
        <f>_xlfn.XLOOKUP(B3381,Table3[RefID],Table3[Citation])</f>
        <v>Buden (1996)</v>
      </c>
    </row>
    <row r="3382" spans="1:16" x14ac:dyDescent="0.35">
      <c r="A3382" s="68">
        <v>3380</v>
      </c>
      <c r="B3382" s="69">
        <v>189</v>
      </c>
      <c r="C3382" s="69">
        <v>12011</v>
      </c>
      <c r="D3382" s="69">
        <v>3298</v>
      </c>
      <c r="E3382" t="str">
        <f>INDEX(Table5[EEZ],MATCH(C3382,Table5[Colony_ID],0))</f>
        <v>Micronesian Exclusive Economic Zone</v>
      </c>
      <c r="F3382" t="str">
        <f>INDEX(Table5[Corrected Island/Colony Name],MATCH('Full Data'!C3382,Table5[Colony_ID],0))</f>
        <v>Wolouna</v>
      </c>
      <c r="G3382" t="str">
        <f>INDEX(Table4[Common_Name],MATCH('Full Data'!D3382,Table4[SpcRecID],0))</f>
        <v>Common White Tern</v>
      </c>
      <c r="H3382" s="83" t="str">
        <f>INDEX(Data!E$2:E$6500,MATCH(A3382,Data!$A$2:$A$6500,0))</f>
        <v>Confirmed</v>
      </c>
      <c r="I3382" s="90">
        <f>INDEX(Data!P$2:P$6500,MATCH(A3382,Data!$A$2:$A$6500,0))</f>
        <v>0</v>
      </c>
      <c r="J3382" s="90">
        <f>INDEX(Data!Q$2:Q$6500,MATCH($A3382,Data!$A$2:$A$6500,0))</f>
        <v>1995</v>
      </c>
      <c r="K3382" s="90">
        <f>INDEX(Data!F$2:F$6500,MATCH($A3382,Data!$A$2:$A$6500,0))</f>
        <v>5</v>
      </c>
      <c r="L3382" s="90">
        <f>INDEX(Data!G$2:G$6500,MATCH($A3382,Data!$A$2:$A$6500,0))</f>
        <v>10</v>
      </c>
      <c r="M3382" s="90">
        <f>INDEX(Data!H$2:H$6500,MATCH($A3382,Data!$A$2:$A$6500,0))</f>
        <v>0</v>
      </c>
      <c r="N3382" s="90">
        <f>INDEX(Data!I$2:I$6500,MATCH($A3382,Data!$A$2:$A$6500,0))</f>
        <v>0</v>
      </c>
      <c r="O3382" s="83" t="str">
        <f>INDEX(Data!J$2:J$6500,MATCH($A3382,Data!$A$2:$A$6500,0))</f>
        <v>adults only</v>
      </c>
      <c r="P3382" t="str">
        <f>_xlfn.XLOOKUP(B3382,Table3[RefID],Table3[Citation])</f>
        <v>Buden (1996)</v>
      </c>
    </row>
    <row r="3383" spans="1:16" x14ac:dyDescent="0.35">
      <c r="A3383" s="68">
        <v>3381</v>
      </c>
      <c r="B3383" s="69">
        <v>189</v>
      </c>
      <c r="C3383" s="69">
        <v>12011</v>
      </c>
      <c r="D3383" s="69">
        <v>3263</v>
      </c>
      <c r="E3383" t="str">
        <f>INDEX(Table5[EEZ],MATCH(C3383,Table5[Colony_ID],0))</f>
        <v>Micronesian Exclusive Economic Zone</v>
      </c>
      <c r="F3383" t="str">
        <f>INDEX(Table5[Corrected Island/Colony Name],MATCH('Full Data'!C3383,Table5[Colony_ID],0))</f>
        <v>Wolouna</v>
      </c>
      <c r="G3383" t="str">
        <f>INDEX(Table4[Common_Name],MATCH('Full Data'!D3383,Table4[SpcRecID],0))</f>
        <v>Greater crested Tern</v>
      </c>
      <c r="H3383" s="83" t="str">
        <f>INDEX(Data!E$2:E$6500,MATCH(A3383,Data!$A$2:$A$6500,0))</f>
        <v>Confirmed</v>
      </c>
      <c r="I3383" s="90">
        <f>INDEX(Data!P$2:P$6500,MATCH(A3383,Data!$A$2:$A$6500,0))</f>
        <v>0</v>
      </c>
      <c r="J3383" s="90">
        <f>INDEX(Data!Q$2:Q$6500,MATCH($A3383,Data!$A$2:$A$6500,0))</f>
        <v>1994</v>
      </c>
      <c r="K3383" s="90">
        <f>INDEX(Data!F$2:F$6500,MATCH($A3383,Data!$A$2:$A$6500,0))</f>
        <v>10</v>
      </c>
      <c r="L3383" s="90">
        <f>INDEX(Data!G$2:G$6500,MATCH($A3383,Data!$A$2:$A$6500,0))</f>
        <v>15</v>
      </c>
      <c r="M3383" s="90">
        <f>INDEX(Data!H$2:H$6500,MATCH($A3383,Data!$A$2:$A$6500,0))</f>
        <v>0</v>
      </c>
      <c r="N3383" s="90">
        <f>INDEX(Data!I$2:I$6500,MATCH($A3383,Data!$A$2:$A$6500,0))</f>
        <v>0</v>
      </c>
      <c r="O3383" s="83" t="str">
        <f>INDEX(Data!J$2:J$6500,MATCH($A3383,Data!$A$2:$A$6500,0))</f>
        <v>mature individuals</v>
      </c>
      <c r="P3383" t="str">
        <f>_xlfn.XLOOKUP(B3383,Table3[RefID],Table3[Citation])</f>
        <v>Buden (1996)</v>
      </c>
    </row>
    <row r="3384" spans="1:16" x14ac:dyDescent="0.35">
      <c r="A3384" s="68">
        <v>3382</v>
      </c>
      <c r="B3384" s="69">
        <v>189</v>
      </c>
      <c r="C3384" s="69">
        <v>12011</v>
      </c>
      <c r="D3384" s="69">
        <v>3263</v>
      </c>
      <c r="E3384" t="str">
        <f>INDEX(Table5[EEZ],MATCH(C3384,Table5[Colony_ID],0))</f>
        <v>Micronesian Exclusive Economic Zone</v>
      </c>
      <c r="F3384" t="str">
        <f>INDEX(Table5[Corrected Island/Colony Name],MATCH('Full Data'!C3384,Table5[Colony_ID],0))</f>
        <v>Wolouna</v>
      </c>
      <c r="G3384" t="str">
        <f>INDEX(Table4[Common_Name],MATCH('Full Data'!D3384,Table4[SpcRecID],0))</f>
        <v>Greater crested Tern</v>
      </c>
      <c r="H3384" s="83" t="str">
        <f>INDEX(Data!E$2:E$6500,MATCH(A3384,Data!$A$2:$A$6500,0))</f>
        <v>Confirmed</v>
      </c>
      <c r="I3384" s="90">
        <f>INDEX(Data!P$2:P$6500,MATCH(A3384,Data!$A$2:$A$6500,0))</f>
        <v>0</v>
      </c>
      <c r="J3384" s="90">
        <f>INDEX(Data!Q$2:Q$6500,MATCH($A3384,Data!$A$2:$A$6500,0))</f>
        <v>1994</v>
      </c>
      <c r="K3384" s="90">
        <f>INDEX(Data!F$2:F$6500,MATCH($A3384,Data!$A$2:$A$6500,0))</f>
        <v>0</v>
      </c>
      <c r="L3384" s="90">
        <f>INDEX(Data!G$2:G$6500,MATCH($A3384,Data!$A$2:$A$6500,0))</f>
        <v>0</v>
      </c>
      <c r="M3384" s="90">
        <f>INDEX(Data!H$2:H$6500,MATCH($A3384,Data!$A$2:$A$6500,0))</f>
        <v>1</v>
      </c>
      <c r="N3384" s="90">
        <f>INDEX(Data!I$2:I$6500,MATCH($A3384,Data!$A$2:$A$6500,0))</f>
        <v>49</v>
      </c>
      <c r="O3384" s="83" t="str">
        <f>INDEX(Data!J$2:J$6500,MATCH($A3384,Data!$A$2:$A$6500,0))</f>
        <v>chicks</v>
      </c>
      <c r="P3384" t="str">
        <f>_xlfn.XLOOKUP(B3384,Table3[RefID],Table3[Citation])</f>
        <v>Buden (1996)</v>
      </c>
    </row>
    <row r="3385" spans="1:16" x14ac:dyDescent="0.35">
      <c r="A3385" s="68">
        <v>3383</v>
      </c>
      <c r="B3385" s="69">
        <v>189</v>
      </c>
      <c r="C3385" s="69">
        <v>12011</v>
      </c>
      <c r="D3385" s="69">
        <v>3263</v>
      </c>
      <c r="E3385" t="str">
        <f>INDEX(Table5[EEZ],MATCH(C3385,Table5[Colony_ID],0))</f>
        <v>Micronesian Exclusive Economic Zone</v>
      </c>
      <c r="F3385" t="str">
        <f>INDEX(Table5[Corrected Island/Colony Name],MATCH('Full Data'!C3385,Table5[Colony_ID],0))</f>
        <v>Wolouna</v>
      </c>
      <c r="G3385" t="str">
        <f>INDEX(Table4[Common_Name],MATCH('Full Data'!D3385,Table4[SpcRecID],0))</f>
        <v>Greater crested Tern</v>
      </c>
      <c r="H3385" s="83" t="str">
        <f>INDEX(Data!E$2:E$6500,MATCH(A3385,Data!$A$2:$A$6500,0))</f>
        <v>Confirmed</v>
      </c>
      <c r="I3385" s="90">
        <f>INDEX(Data!P$2:P$6500,MATCH(A3385,Data!$A$2:$A$6500,0))</f>
        <v>0</v>
      </c>
      <c r="J3385" s="90">
        <f>INDEX(Data!Q$2:Q$6500,MATCH($A3385,Data!$A$2:$A$6500,0))</f>
        <v>1994</v>
      </c>
      <c r="K3385" s="90">
        <f>INDEX(Data!F$2:F$6500,MATCH($A3385,Data!$A$2:$A$6500,0))</f>
        <v>0</v>
      </c>
      <c r="L3385" s="90">
        <f>INDEX(Data!G$2:G$6500,MATCH($A3385,Data!$A$2:$A$6500,0))</f>
        <v>0</v>
      </c>
      <c r="M3385" s="90">
        <f>INDEX(Data!H$2:H$6500,MATCH($A3385,Data!$A$2:$A$6500,0))</f>
        <v>1</v>
      </c>
      <c r="N3385" s="90">
        <f>INDEX(Data!I$2:I$6500,MATCH($A3385,Data!$A$2:$A$6500,0))</f>
        <v>49</v>
      </c>
      <c r="O3385" s="83" t="str">
        <f>INDEX(Data!J$2:J$6500,MATCH($A3385,Data!$A$2:$A$6500,0))</f>
        <v>individuals</v>
      </c>
      <c r="P3385" t="str">
        <f>_xlfn.XLOOKUP(B3385,Table3[RefID],Table3[Citation])</f>
        <v>Buden (1996)</v>
      </c>
    </row>
    <row r="3386" spans="1:16" x14ac:dyDescent="0.35">
      <c r="A3386" s="68">
        <v>3384</v>
      </c>
      <c r="B3386" s="69">
        <v>189</v>
      </c>
      <c r="C3386" s="69">
        <v>12011</v>
      </c>
      <c r="D3386" s="69">
        <v>3263</v>
      </c>
      <c r="E3386" t="str">
        <f>INDEX(Table5[EEZ],MATCH(C3386,Table5[Colony_ID],0))</f>
        <v>Micronesian Exclusive Economic Zone</v>
      </c>
      <c r="F3386" t="str">
        <f>INDEX(Table5[Corrected Island/Colony Name],MATCH('Full Data'!C3386,Table5[Colony_ID],0))</f>
        <v>Wolouna</v>
      </c>
      <c r="G3386" t="str">
        <f>INDEX(Table4[Common_Name],MATCH('Full Data'!D3386,Table4[SpcRecID],0))</f>
        <v>Greater crested Tern</v>
      </c>
      <c r="H3386" s="83" t="str">
        <f>INDEX(Data!E$2:E$6500,MATCH(A3386,Data!$A$2:$A$6500,0))</f>
        <v>Confirmed</v>
      </c>
      <c r="I3386" s="90">
        <f>INDEX(Data!P$2:P$6500,MATCH(A3386,Data!$A$2:$A$6500,0))</f>
        <v>0</v>
      </c>
      <c r="J3386" s="90">
        <f>INDEX(Data!Q$2:Q$6500,MATCH($A3386,Data!$A$2:$A$6500,0))</f>
        <v>1994</v>
      </c>
      <c r="K3386" s="90">
        <f>INDEX(Data!F$2:F$6500,MATCH($A3386,Data!$A$2:$A$6500,0))</f>
        <v>0</v>
      </c>
      <c r="L3386" s="90">
        <f>INDEX(Data!G$2:G$6500,MATCH($A3386,Data!$A$2:$A$6500,0))</f>
        <v>0</v>
      </c>
      <c r="M3386" s="90">
        <f>INDEX(Data!H$2:H$6500,MATCH($A3386,Data!$A$2:$A$6500,0))</f>
        <v>1</v>
      </c>
      <c r="N3386" s="90">
        <f>INDEX(Data!I$2:I$6500,MATCH($A3386,Data!$A$2:$A$6500,0))</f>
        <v>49</v>
      </c>
      <c r="O3386" s="83" t="str">
        <f>INDEX(Data!J$2:J$6500,MATCH($A3386,Data!$A$2:$A$6500,0))</f>
        <v>individuals</v>
      </c>
      <c r="P3386" t="str">
        <f>_xlfn.XLOOKUP(B3386,Table3[RefID],Table3[Citation])</f>
        <v>Buden (1996)</v>
      </c>
    </row>
    <row r="3387" spans="1:16" x14ac:dyDescent="0.35">
      <c r="A3387" s="68">
        <v>3385</v>
      </c>
      <c r="B3387" s="69">
        <v>189</v>
      </c>
      <c r="C3387" s="69">
        <v>12011</v>
      </c>
      <c r="D3387" s="70">
        <v>3845</v>
      </c>
      <c r="E3387" t="str">
        <f>INDEX(Table5[EEZ],MATCH(C3387,Table5[Colony_ID],0))</f>
        <v>Micronesian Exclusive Economic Zone</v>
      </c>
      <c r="F3387" t="str">
        <f>INDEX(Table5[Corrected Island/Colony Name],MATCH('Full Data'!C3387,Table5[Colony_ID],0))</f>
        <v>Wolouna</v>
      </c>
      <c r="G3387" t="str">
        <f>INDEX(Table4[Common_Name],MATCH('Full Data'!D3387,Table4[SpcRecID],0))</f>
        <v>Great Frigatebird</v>
      </c>
      <c r="H3387" s="83" t="str">
        <f>INDEX(Data!E$2:E$6500,MATCH(A3387,Data!$A$2:$A$6500,0))</f>
        <v>Confirmed</v>
      </c>
      <c r="I3387" s="90">
        <f>INDEX(Data!P$2:P$6500,MATCH(A3387,Data!$A$2:$A$6500,0))</f>
        <v>0</v>
      </c>
      <c r="J3387" s="90">
        <f>INDEX(Data!Q$2:Q$6500,MATCH($A3387,Data!$A$2:$A$6500,0))</f>
        <v>1994</v>
      </c>
      <c r="K3387" s="90">
        <f>INDEX(Data!F$2:F$6500,MATCH($A3387,Data!$A$2:$A$6500,0))</f>
        <v>1</v>
      </c>
      <c r="L3387" s="90">
        <f>INDEX(Data!G$2:G$6500,MATCH($A3387,Data!$A$2:$A$6500,0))</f>
        <v>1</v>
      </c>
      <c r="M3387" s="90">
        <f>INDEX(Data!H$2:H$6500,MATCH($A3387,Data!$A$2:$A$6500,0))</f>
        <v>0</v>
      </c>
      <c r="N3387" s="90">
        <f>INDEX(Data!I$2:I$6500,MATCH($A3387,Data!$A$2:$A$6500,0))</f>
        <v>0</v>
      </c>
      <c r="O3387" s="83" t="str">
        <f>INDEX(Data!J$2:J$6500,MATCH($A3387,Data!$A$2:$A$6500,0))</f>
        <v>chicks</v>
      </c>
      <c r="P3387" t="str">
        <f>_xlfn.XLOOKUP(B3387,Table3[RefID],Table3[Citation])</f>
        <v>Buden (1996)</v>
      </c>
    </row>
    <row r="3388" spans="1:16" x14ac:dyDescent="0.35">
      <c r="A3388" s="68">
        <v>3386</v>
      </c>
      <c r="B3388" s="69">
        <v>189</v>
      </c>
      <c r="C3388" s="69">
        <v>12011</v>
      </c>
      <c r="D3388" s="70">
        <v>3845</v>
      </c>
      <c r="E3388" t="str">
        <f>INDEX(Table5[EEZ],MATCH(C3388,Table5[Colony_ID],0))</f>
        <v>Micronesian Exclusive Economic Zone</v>
      </c>
      <c r="F3388" t="str">
        <f>INDEX(Table5[Corrected Island/Colony Name],MATCH('Full Data'!C3388,Table5[Colony_ID],0))</f>
        <v>Wolouna</v>
      </c>
      <c r="G3388" t="str">
        <f>INDEX(Table4[Common_Name],MATCH('Full Data'!D3388,Table4[SpcRecID],0))</f>
        <v>Great Frigatebird</v>
      </c>
      <c r="H3388" s="83" t="str">
        <f>INDEX(Data!E$2:E$6500,MATCH(A3388,Data!$A$2:$A$6500,0))</f>
        <v>Confirmed</v>
      </c>
      <c r="I3388" s="90">
        <f>INDEX(Data!P$2:P$6500,MATCH(A3388,Data!$A$2:$A$6500,0))</f>
        <v>0</v>
      </c>
      <c r="J3388" s="90">
        <f>INDEX(Data!Q$2:Q$6500,MATCH($A3388,Data!$A$2:$A$6500,0))</f>
        <v>1995</v>
      </c>
      <c r="K3388" s="90">
        <f>INDEX(Data!F$2:F$6500,MATCH($A3388,Data!$A$2:$A$6500,0))</f>
        <v>5</v>
      </c>
      <c r="L3388" s="90">
        <f>INDEX(Data!G$2:G$6500,MATCH($A3388,Data!$A$2:$A$6500,0))</f>
        <v>5</v>
      </c>
      <c r="M3388" s="90">
        <f>INDEX(Data!H$2:H$6500,MATCH($A3388,Data!$A$2:$A$6500,0))</f>
        <v>0</v>
      </c>
      <c r="N3388" s="90">
        <f>INDEX(Data!I$2:I$6500,MATCH($A3388,Data!$A$2:$A$6500,0))</f>
        <v>0</v>
      </c>
      <c r="O3388" s="83" t="str">
        <f>INDEX(Data!J$2:J$6500,MATCH($A3388,Data!$A$2:$A$6500,0))</f>
        <v>nests</v>
      </c>
      <c r="P3388" t="str">
        <f>_xlfn.XLOOKUP(B3388,Table3[RefID],Table3[Citation])</f>
        <v>Buden (1996)</v>
      </c>
    </row>
    <row r="3389" spans="1:16" x14ac:dyDescent="0.35">
      <c r="A3389" s="68">
        <v>3387</v>
      </c>
      <c r="B3389" s="69">
        <v>189</v>
      </c>
      <c r="C3389" s="69">
        <v>12011</v>
      </c>
      <c r="D3389" s="69">
        <v>3658</v>
      </c>
      <c r="E3389" t="str">
        <f>INDEX(Table5[EEZ],MATCH(C3389,Table5[Colony_ID],0))</f>
        <v>Micronesian Exclusive Economic Zone</v>
      </c>
      <c r="F3389" t="str">
        <f>INDEX(Table5[Corrected Island/Colony Name],MATCH('Full Data'!C3389,Table5[Colony_ID],0))</f>
        <v>Wolouna</v>
      </c>
      <c r="G3389" t="str">
        <f>INDEX(Table4[Common_Name],MATCH('Full Data'!D3389,Table4[SpcRecID],0))</f>
        <v>Red-footed Booby</v>
      </c>
      <c r="H3389" s="83" t="str">
        <f>INDEX(Data!E$2:E$6500,MATCH(A3389,Data!$A$2:$A$6500,0))</f>
        <v>Confirmed</v>
      </c>
      <c r="I3389" s="90">
        <f>INDEX(Data!P$2:P$6500,MATCH(A3389,Data!$A$2:$A$6500,0))</f>
        <v>0</v>
      </c>
      <c r="J3389" s="90">
        <f>INDEX(Data!Q$2:Q$6500,MATCH($A3389,Data!$A$2:$A$6500,0))</f>
        <v>1994</v>
      </c>
      <c r="K3389" s="90">
        <f>INDEX(Data!F$2:F$6500,MATCH($A3389,Data!$A$2:$A$6500,0))</f>
        <v>15</v>
      </c>
      <c r="L3389" s="90">
        <f>INDEX(Data!G$2:G$6500,MATCH($A3389,Data!$A$2:$A$6500,0))</f>
        <v>15</v>
      </c>
      <c r="M3389" s="90">
        <f>INDEX(Data!H$2:H$6500,MATCH($A3389,Data!$A$2:$A$6500,0))</f>
        <v>0</v>
      </c>
      <c r="N3389" s="90">
        <f>INDEX(Data!I$2:I$6500,MATCH($A3389,Data!$A$2:$A$6500,0))</f>
        <v>0</v>
      </c>
      <c r="O3389" s="83" t="str">
        <f>INDEX(Data!J$2:J$6500,MATCH($A3389,Data!$A$2:$A$6500,0))</f>
        <v>chicks</v>
      </c>
      <c r="P3389" t="str">
        <f>_xlfn.XLOOKUP(B3389,Table3[RefID],Table3[Citation])</f>
        <v>Buden (1996)</v>
      </c>
    </row>
    <row r="3390" spans="1:16" x14ac:dyDescent="0.35">
      <c r="A3390" s="68">
        <v>3388</v>
      </c>
      <c r="B3390" s="69">
        <v>189</v>
      </c>
      <c r="C3390" s="69">
        <v>12011</v>
      </c>
      <c r="D3390" s="69">
        <v>3658</v>
      </c>
      <c r="E3390" t="str">
        <f>INDEX(Table5[EEZ],MATCH(C3390,Table5[Colony_ID],0))</f>
        <v>Micronesian Exclusive Economic Zone</v>
      </c>
      <c r="F3390" t="str">
        <f>INDEX(Table5[Corrected Island/Colony Name],MATCH('Full Data'!C3390,Table5[Colony_ID],0))</f>
        <v>Wolouna</v>
      </c>
      <c r="G3390" t="str">
        <f>INDEX(Table4[Common_Name],MATCH('Full Data'!D3390,Table4[SpcRecID],0))</f>
        <v>Red-footed Booby</v>
      </c>
      <c r="H3390" s="83" t="str">
        <f>INDEX(Data!E$2:E$6500,MATCH(A3390,Data!$A$2:$A$6500,0))</f>
        <v>Confirmed</v>
      </c>
      <c r="I3390" s="90">
        <f>INDEX(Data!P$2:P$6500,MATCH(A3390,Data!$A$2:$A$6500,0))</f>
        <v>0</v>
      </c>
      <c r="J3390" s="90">
        <f>INDEX(Data!Q$2:Q$6500,MATCH($A3390,Data!$A$2:$A$6500,0))</f>
        <v>1995</v>
      </c>
      <c r="K3390" s="90">
        <f>INDEX(Data!F$2:F$6500,MATCH($A3390,Data!$A$2:$A$6500,0))</f>
        <v>15</v>
      </c>
      <c r="L3390" s="90">
        <f>INDEX(Data!G$2:G$6500,MATCH($A3390,Data!$A$2:$A$6500,0))</f>
        <v>15</v>
      </c>
      <c r="M3390" s="90">
        <f>INDEX(Data!H$2:H$6500,MATCH($A3390,Data!$A$2:$A$6500,0))</f>
        <v>0</v>
      </c>
      <c r="N3390" s="90">
        <f>INDEX(Data!I$2:I$6500,MATCH($A3390,Data!$A$2:$A$6500,0))</f>
        <v>0</v>
      </c>
      <c r="O3390" s="83" t="str">
        <f>INDEX(Data!J$2:J$6500,MATCH($A3390,Data!$A$2:$A$6500,0))</f>
        <v>nests</v>
      </c>
      <c r="P3390" t="str">
        <f>_xlfn.XLOOKUP(B3390,Table3[RefID],Table3[Citation])</f>
        <v>Buden (1996)</v>
      </c>
    </row>
    <row r="3391" spans="1:16" x14ac:dyDescent="0.35">
      <c r="A3391" s="68">
        <v>3389</v>
      </c>
      <c r="B3391" s="69">
        <v>189</v>
      </c>
      <c r="C3391" s="69">
        <v>12011</v>
      </c>
      <c r="D3391" s="69">
        <v>3658</v>
      </c>
      <c r="E3391" t="str">
        <f>INDEX(Table5[EEZ],MATCH(C3391,Table5[Colony_ID],0))</f>
        <v>Micronesian Exclusive Economic Zone</v>
      </c>
      <c r="F3391" t="str">
        <f>INDEX(Table5[Corrected Island/Colony Name],MATCH('Full Data'!C3391,Table5[Colony_ID],0))</f>
        <v>Wolouna</v>
      </c>
      <c r="G3391" t="str">
        <f>INDEX(Table4[Common_Name],MATCH('Full Data'!D3391,Table4[SpcRecID],0))</f>
        <v>Red-footed Booby</v>
      </c>
      <c r="H3391" s="83" t="str">
        <f>INDEX(Data!E$2:E$6500,MATCH(A3391,Data!$A$2:$A$6500,0))</f>
        <v>Confirmed</v>
      </c>
      <c r="I3391" s="90">
        <f>INDEX(Data!P$2:P$6500,MATCH(A3391,Data!$A$2:$A$6500,0))</f>
        <v>0</v>
      </c>
      <c r="J3391" s="90">
        <f>INDEX(Data!Q$2:Q$6500,MATCH($A3391,Data!$A$2:$A$6500,0))</f>
        <v>1994</v>
      </c>
      <c r="K3391" s="90">
        <f>INDEX(Data!F$2:F$6500,MATCH($A3391,Data!$A$2:$A$6500,0))</f>
        <v>3</v>
      </c>
      <c r="L3391" s="90">
        <f>INDEX(Data!G$2:G$6500,MATCH($A3391,Data!$A$2:$A$6500,0))</f>
        <v>3</v>
      </c>
      <c r="M3391" s="90">
        <f>INDEX(Data!H$2:H$6500,MATCH($A3391,Data!$A$2:$A$6500,0))</f>
        <v>0</v>
      </c>
      <c r="N3391" s="90">
        <f>INDEX(Data!I$2:I$6500,MATCH($A3391,Data!$A$2:$A$6500,0))</f>
        <v>0</v>
      </c>
      <c r="O3391" s="83" t="str">
        <f>INDEX(Data!J$2:J$6500,MATCH($A3391,Data!$A$2:$A$6500,0))</f>
        <v>mature individuals</v>
      </c>
      <c r="P3391" t="str">
        <f>_xlfn.XLOOKUP(B3391,Table3[RefID],Table3[Citation])</f>
        <v>Buden (1996)</v>
      </c>
    </row>
    <row r="3392" spans="1:16" x14ac:dyDescent="0.35">
      <c r="A3392" s="68">
        <v>3390</v>
      </c>
      <c r="B3392" s="69">
        <v>189</v>
      </c>
      <c r="C3392" s="69">
        <v>12011</v>
      </c>
      <c r="D3392" s="69">
        <v>3658</v>
      </c>
      <c r="E3392" t="str">
        <f>INDEX(Table5[EEZ],MATCH(C3392,Table5[Colony_ID],0))</f>
        <v>Micronesian Exclusive Economic Zone</v>
      </c>
      <c r="F3392" t="str">
        <f>INDEX(Table5[Corrected Island/Colony Name],MATCH('Full Data'!C3392,Table5[Colony_ID],0))</f>
        <v>Wolouna</v>
      </c>
      <c r="G3392" t="str">
        <f>INDEX(Table4[Common_Name],MATCH('Full Data'!D3392,Table4[SpcRecID],0))</f>
        <v>Red-footed Booby</v>
      </c>
      <c r="H3392" s="83" t="str">
        <f>INDEX(Data!E$2:E$6500,MATCH(A3392,Data!$A$2:$A$6500,0))</f>
        <v>Confirmed</v>
      </c>
      <c r="I3392" s="90">
        <f>INDEX(Data!P$2:P$6500,MATCH(A3392,Data!$A$2:$A$6500,0))</f>
        <v>0</v>
      </c>
      <c r="J3392" s="90">
        <f>INDEX(Data!Q$2:Q$6500,MATCH($A3392,Data!$A$2:$A$6500,0))</f>
        <v>1995</v>
      </c>
      <c r="K3392" s="90">
        <f>INDEX(Data!F$2:F$6500,MATCH($A3392,Data!$A$2:$A$6500,0))</f>
        <v>100</v>
      </c>
      <c r="L3392" s="90">
        <f>INDEX(Data!G$2:G$6500,MATCH($A3392,Data!$A$2:$A$6500,0))</f>
        <v>100</v>
      </c>
      <c r="M3392" s="90">
        <f>INDEX(Data!H$2:H$6500,MATCH($A3392,Data!$A$2:$A$6500,0))</f>
        <v>0</v>
      </c>
      <c r="N3392" s="90">
        <f>INDEX(Data!I$2:I$6500,MATCH($A3392,Data!$A$2:$A$6500,0))</f>
        <v>0</v>
      </c>
      <c r="O3392" s="83" t="str">
        <f>INDEX(Data!J$2:J$6500,MATCH($A3392,Data!$A$2:$A$6500,0))</f>
        <v>individuals</v>
      </c>
      <c r="P3392" t="str">
        <f>_xlfn.XLOOKUP(B3392,Table3[RefID],Table3[Citation])</f>
        <v>Buden (1996)</v>
      </c>
    </row>
    <row r="3393" spans="1:16" x14ac:dyDescent="0.35">
      <c r="A3393" s="68">
        <v>3391</v>
      </c>
      <c r="B3393" s="69">
        <v>189</v>
      </c>
      <c r="C3393" s="69">
        <v>12011</v>
      </c>
      <c r="D3393" s="69">
        <v>3288</v>
      </c>
      <c r="E3393" t="str">
        <f>INDEX(Table5[EEZ],MATCH(C3393,Table5[Colony_ID],0))</f>
        <v>Micronesian Exclusive Economic Zone</v>
      </c>
      <c r="F3393" t="str">
        <f>INDEX(Table5[Corrected Island/Colony Name],MATCH('Full Data'!C3393,Table5[Colony_ID],0))</f>
        <v>Wolouna</v>
      </c>
      <c r="G3393" t="str">
        <f>INDEX(Table4[Common_Name],MATCH('Full Data'!D3393,Table4[SpcRecID],0))</f>
        <v>Sooty Tern</v>
      </c>
      <c r="H3393" s="83" t="str">
        <f>INDEX(Data!E$2:E$6500,MATCH(A3393,Data!$A$2:$A$6500,0))</f>
        <v>Confirmed</v>
      </c>
      <c r="I3393" s="90">
        <f>INDEX(Data!P$2:P$6500,MATCH(A3393,Data!$A$2:$A$6500,0))</f>
        <v>0</v>
      </c>
      <c r="J3393" s="90">
        <f>INDEX(Data!Q$2:Q$6500,MATCH($A3393,Data!$A$2:$A$6500,0))</f>
        <v>1994</v>
      </c>
      <c r="K3393" s="90">
        <f>INDEX(Data!F$2:F$6500,MATCH($A3393,Data!$A$2:$A$6500,0))</f>
        <v>15</v>
      </c>
      <c r="L3393" s="90">
        <f>INDEX(Data!G$2:G$6500,MATCH($A3393,Data!$A$2:$A$6500,0))</f>
        <v>0</v>
      </c>
      <c r="M3393" s="90">
        <f>INDEX(Data!H$2:H$6500,MATCH($A3393,Data!$A$2:$A$6500,0))</f>
        <v>0</v>
      </c>
      <c r="N3393" s="90">
        <f>INDEX(Data!I$2:I$6500,MATCH($A3393,Data!$A$2:$A$6500,0))</f>
        <v>0</v>
      </c>
      <c r="O3393" s="83" t="str">
        <f>INDEX(Data!J$2:J$6500,MATCH($A3393,Data!$A$2:$A$6500,0))</f>
        <v>chicks</v>
      </c>
      <c r="P3393" t="str">
        <f>_xlfn.XLOOKUP(B3393,Table3[RefID],Table3[Citation])</f>
        <v>Buden (1996)</v>
      </c>
    </row>
    <row r="3394" spans="1:16" x14ac:dyDescent="0.35">
      <c r="A3394" s="68">
        <v>3392</v>
      </c>
      <c r="B3394" s="69">
        <v>189</v>
      </c>
      <c r="C3394" s="69">
        <v>12011</v>
      </c>
      <c r="D3394" s="69">
        <v>3288</v>
      </c>
      <c r="E3394" t="str">
        <f>INDEX(Table5[EEZ],MATCH(C3394,Table5[Colony_ID],0))</f>
        <v>Micronesian Exclusive Economic Zone</v>
      </c>
      <c r="F3394" t="str">
        <f>INDEX(Table5[Corrected Island/Colony Name],MATCH('Full Data'!C3394,Table5[Colony_ID],0))</f>
        <v>Wolouna</v>
      </c>
      <c r="G3394" t="str">
        <f>INDEX(Table4[Common_Name],MATCH('Full Data'!D3394,Table4[SpcRecID],0))</f>
        <v>Sooty Tern</v>
      </c>
      <c r="H3394" s="83" t="str">
        <f>INDEX(Data!E$2:E$6500,MATCH(A3394,Data!$A$2:$A$6500,0))</f>
        <v>Confirmed</v>
      </c>
      <c r="I3394" s="90">
        <f>INDEX(Data!P$2:P$6500,MATCH(A3394,Data!$A$2:$A$6500,0))</f>
        <v>0</v>
      </c>
      <c r="J3394" s="90">
        <f>INDEX(Data!Q$2:Q$6500,MATCH($A3394,Data!$A$2:$A$6500,0))</f>
        <v>1995</v>
      </c>
      <c r="K3394" s="90">
        <f>INDEX(Data!F$2:F$6500,MATCH($A3394,Data!$A$2:$A$6500,0))</f>
        <v>0</v>
      </c>
      <c r="L3394" s="90">
        <f>INDEX(Data!G$2:G$6500,MATCH($A3394,Data!$A$2:$A$6500,0))</f>
        <v>0</v>
      </c>
      <c r="M3394" s="90">
        <f>INDEX(Data!H$2:H$6500,MATCH($A3394,Data!$A$2:$A$6500,0))</f>
        <v>1</v>
      </c>
      <c r="N3394" s="90">
        <f>INDEX(Data!I$2:I$6500,MATCH($A3394,Data!$A$2:$A$6500,0))</f>
        <v>49</v>
      </c>
      <c r="O3394" s="83" t="str">
        <f>INDEX(Data!J$2:J$6500,MATCH($A3394,Data!$A$2:$A$6500,0))</f>
        <v>chicks</v>
      </c>
      <c r="P3394" t="str">
        <f>_xlfn.XLOOKUP(B3394,Table3[RefID],Table3[Citation])</f>
        <v>Buden (1996)</v>
      </c>
    </row>
    <row r="3395" spans="1:16" x14ac:dyDescent="0.35">
      <c r="A3395" s="68">
        <v>3393</v>
      </c>
      <c r="B3395" s="69">
        <v>190</v>
      </c>
      <c r="C3395" s="69">
        <v>12088</v>
      </c>
      <c r="D3395" s="69">
        <v>3295</v>
      </c>
      <c r="E3395" t="str">
        <f>INDEX(Table5[EEZ],MATCH(C3395,Table5[Colony_ID],0))</f>
        <v>Micronesian Exclusive Economic Zone</v>
      </c>
      <c r="F3395" t="str">
        <f>INDEX(Table5[Corrected Island/Colony Name],MATCH('Full Data'!C3395,Table5[Colony_ID],0))</f>
        <v>Katelma Island</v>
      </c>
      <c r="G3395" t="str">
        <f>INDEX(Table4[Common_Name],MATCH('Full Data'!D3395,Table4[SpcRecID],0))</f>
        <v>Black Noddy</v>
      </c>
      <c r="H3395" s="83" t="str">
        <f>INDEX(Data!E$2:E$6500,MATCH(A3395,Data!$A$2:$A$6500,0))</f>
        <v>Confirmed</v>
      </c>
      <c r="I3395" s="90">
        <f>INDEX(Data!P$2:P$6500,MATCH(A3395,Data!$A$2:$A$6500,0))</f>
        <v>1984</v>
      </c>
      <c r="J3395" s="90">
        <f>INDEX(Data!Q$2:Q$6500,MATCH($A3395,Data!$A$2:$A$6500,0))</f>
        <v>1994</v>
      </c>
      <c r="K3395" s="90">
        <f>INDEX(Data!F$2:F$6500,MATCH($A3395,Data!$A$2:$A$6500,0))</f>
        <v>100</v>
      </c>
      <c r="L3395" s="90">
        <f>INDEX(Data!G$2:G$6500,MATCH($A3395,Data!$A$2:$A$6500,0))</f>
        <v>100</v>
      </c>
      <c r="M3395" s="90">
        <f>INDEX(Data!H$2:H$6500,MATCH($A3395,Data!$A$2:$A$6500,0))</f>
        <v>0</v>
      </c>
      <c r="N3395" s="90">
        <f>INDEX(Data!I$2:I$6500,MATCH($A3395,Data!$A$2:$A$6500,0))</f>
        <v>0</v>
      </c>
      <c r="O3395" s="83" t="str">
        <f>INDEX(Data!J$2:J$6500,MATCH($A3395,Data!$A$2:$A$6500,0))</f>
        <v>nests</v>
      </c>
      <c r="P3395" t="str">
        <f>_xlfn.XLOOKUP(B3395,Table3[RefID],Table3[Citation])</f>
        <v>Buden (1996)</v>
      </c>
    </row>
    <row r="3396" spans="1:16" x14ac:dyDescent="0.35">
      <c r="A3396" s="68">
        <v>3394</v>
      </c>
      <c r="B3396" s="69">
        <v>190</v>
      </c>
      <c r="C3396" s="69">
        <v>12089</v>
      </c>
      <c r="D3396" s="69">
        <v>3295</v>
      </c>
      <c r="E3396" t="str">
        <f>INDEX(Table5[EEZ],MATCH(C3396,Table5[Colony_ID],0))</f>
        <v>Micronesian Exclusive Economic Zone</v>
      </c>
      <c r="F3396" t="str">
        <f>INDEX(Table5[Corrected Island/Colony Name],MATCH('Full Data'!C3396,Table5[Colony_ID],0))</f>
        <v>Mannid</v>
      </c>
      <c r="G3396" t="str">
        <f>INDEX(Table4[Common_Name],MATCH('Full Data'!D3396,Table4[SpcRecID],0))</f>
        <v>Black Noddy</v>
      </c>
      <c r="H3396" s="83" t="str">
        <f>INDEX(Data!E$2:E$6500,MATCH(A3396,Data!$A$2:$A$6500,0))</f>
        <v>Probable</v>
      </c>
      <c r="I3396" s="90">
        <f>INDEX(Data!P$2:P$6500,MATCH(A3396,Data!$A$2:$A$6500,0))</f>
        <v>1984</v>
      </c>
      <c r="J3396" s="90">
        <f>INDEX(Data!Q$2:Q$6500,MATCH($A3396,Data!$A$2:$A$6500,0))</f>
        <v>1994</v>
      </c>
      <c r="K3396" s="90">
        <f>INDEX(Data!F$2:F$6500,MATCH($A3396,Data!$A$2:$A$6500,0))</f>
        <v>0</v>
      </c>
      <c r="L3396" s="90">
        <f>INDEX(Data!G$2:G$6500,MATCH($A3396,Data!$A$2:$A$6500,0))</f>
        <v>0</v>
      </c>
      <c r="M3396" s="90">
        <f>INDEX(Data!H$2:H$6500,MATCH($A3396,Data!$A$2:$A$6500,0))</f>
        <v>0</v>
      </c>
      <c r="N3396" s="90">
        <f>INDEX(Data!I$2:I$6500,MATCH($A3396,Data!$A$2:$A$6500,0))</f>
        <v>0</v>
      </c>
      <c r="O3396" s="83">
        <f>INDEX(Data!J$2:J$6500,MATCH($A3396,Data!$A$2:$A$6500,0))</f>
        <v>0</v>
      </c>
      <c r="P3396" t="str">
        <f>_xlfn.XLOOKUP(B3396,Table3[RefID],Table3[Citation])</f>
        <v>Buden (1996)</v>
      </c>
    </row>
    <row r="3397" spans="1:16" x14ac:dyDescent="0.35">
      <c r="A3397" s="68">
        <v>3395</v>
      </c>
      <c r="B3397" s="69">
        <v>190</v>
      </c>
      <c r="C3397" s="69">
        <v>12090</v>
      </c>
      <c r="D3397" s="69">
        <v>3295</v>
      </c>
      <c r="E3397" t="str">
        <f>INDEX(Table5[EEZ],MATCH(C3397,Table5[Colony_ID],0))</f>
        <v>Micronesian Exclusive Economic Zone</v>
      </c>
      <c r="F3397" t="str">
        <f>INDEX(Table5[Corrected Island/Colony Name],MATCH('Full Data'!C3397,Table5[Colony_ID],0))</f>
        <v>Nikalap</v>
      </c>
      <c r="G3397" t="str">
        <f>INDEX(Table4[Common_Name],MATCH('Full Data'!D3397,Table4[SpcRecID],0))</f>
        <v>Black Noddy</v>
      </c>
      <c r="H3397" s="83" t="str">
        <f>INDEX(Data!E$2:E$6500,MATCH(A3397,Data!$A$2:$A$6500,0))</f>
        <v>Probable</v>
      </c>
      <c r="I3397" s="90">
        <f>INDEX(Data!P$2:P$6500,MATCH(A3397,Data!$A$2:$A$6500,0))</f>
        <v>1994</v>
      </c>
      <c r="J3397" s="90">
        <f>INDEX(Data!Q$2:Q$6500,MATCH($A3397,Data!$A$2:$A$6500,0))</f>
        <v>1994</v>
      </c>
      <c r="K3397" s="90">
        <f>INDEX(Data!F$2:F$6500,MATCH($A3397,Data!$A$2:$A$6500,0))</f>
        <v>0</v>
      </c>
      <c r="L3397" s="90">
        <f>INDEX(Data!G$2:G$6500,MATCH($A3397,Data!$A$2:$A$6500,0))</f>
        <v>0</v>
      </c>
      <c r="M3397" s="90">
        <f>INDEX(Data!H$2:H$6500,MATCH($A3397,Data!$A$2:$A$6500,0))</f>
        <v>0</v>
      </c>
      <c r="N3397" s="90">
        <f>INDEX(Data!I$2:I$6500,MATCH($A3397,Data!$A$2:$A$6500,0))</f>
        <v>0</v>
      </c>
      <c r="O3397" s="83">
        <f>INDEX(Data!J$2:J$6500,MATCH($A3397,Data!$A$2:$A$6500,0))</f>
        <v>0</v>
      </c>
      <c r="P3397" t="str">
        <f>_xlfn.XLOOKUP(B3397,Table3[RefID],Table3[Citation])</f>
        <v>Buden (1996)</v>
      </c>
    </row>
    <row r="3398" spans="1:16" x14ac:dyDescent="0.35">
      <c r="A3398" s="68">
        <v>3396</v>
      </c>
      <c r="B3398" s="69">
        <v>190</v>
      </c>
      <c r="C3398" s="69">
        <v>12091</v>
      </c>
      <c r="D3398" s="69">
        <v>3295</v>
      </c>
      <c r="E3398" t="str">
        <f>INDEX(Table5[EEZ],MATCH(C3398,Table5[Colony_ID],0))</f>
        <v>Micronesian Exclusive Economic Zone</v>
      </c>
      <c r="F3398" t="str">
        <f>INDEX(Table5[Corrected Island/Colony Name],MATCH('Full Data'!C3398,Table5[Colony_ID],0))</f>
        <v>Peilepwil Island</v>
      </c>
      <c r="G3398" t="str">
        <f>INDEX(Table4[Common_Name],MATCH('Full Data'!D3398,Table4[SpcRecID],0))</f>
        <v>Black Noddy</v>
      </c>
      <c r="H3398" s="83" t="str">
        <f>INDEX(Data!E$2:E$6500,MATCH(A3398,Data!$A$2:$A$6500,0))</f>
        <v>Probable</v>
      </c>
      <c r="I3398" s="90">
        <f>INDEX(Data!P$2:P$6500,MATCH(A3398,Data!$A$2:$A$6500,0))</f>
        <v>1994</v>
      </c>
      <c r="J3398" s="90">
        <f>INDEX(Data!Q$2:Q$6500,MATCH($A3398,Data!$A$2:$A$6500,0))</f>
        <v>1994</v>
      </c>
      <c r="K3398" s="90">
        <f>INDEX(Data!F$2:F$6500,MATCH($A3398,Data!$A$2:$A$6500,0))</f>
        <v>0</v>
      </c>
      <c r="L3398" s="90">
        <f>INDEX(Data!G$2:G$6500,MATCH($A3398,Data!$A$2:$A$6500,0))</f>
        <v>0</v>
      </c>
      <c r="M3398" s="90">
        <f>INDEX(Data!H$2:H$6500,MATCH($A3398,Data!$A$2:$A$6500,0))</f>
        <v>0</v>
      </c>
      <c r="N3398" s="90">
        <f>INDEX(Data!I$2:I$6500,MATCH($A3398,Data!$A$2:$A$6500,0))</f>
        <v>0</v>
      </c>
      <c r="O3398" s="83">
        <f>INDEX(Data!J$2:J$6500,MATCH($A3398,Data!$A$2:$A$6500,0))</f>
        <v>0</v>
      </c>
      <c r="P3398" t="str">
        <f>_xlfn.XLOOKUP(B3398,Table3[RefID],Table3[Citation])</f>
        <v>Buden (1996)</v>
      </c>
    </row>
    <row r="3399" spans="1:16" x14ac:dyDescent="0.35">
      <c r="A3399" s="68">
        <v>3397</v>
      </c>
      <c r="B3399" s="69">
        <v>190</v>
      </c>
      <c r="C3399" s="69">
        <v>12092</v>
      </c>
      <c r="D3399" s="69">
        <v>3295</v>
      </c>
      <c r="E3399" t="str">
        <f>INDEX(Table5[EEZ],MATCH(C3399,Table5[Colony_ID],0))</f>
        <v>Micronesian Exclusive Economic Zone</v>
      </c>
      <c r="F3399" t="str">
        <f>INDEX(Table5[Corrected Island/Colony Name],MATCH('Full Data'!C3399,Table5[Colony_ID],0))</f>
        <v>Tomwena</v>
      </c>
      <c r="G3399" t="str">
        <f>INDEX(Table4[Common_Name],MATCH('Full Data'!D3399,Table4[SpcRecID],0))</f>
        <v>Black Noddy</v>
      </c>
      <c r="H3399" s="83" t="str">
        <f>INDEX(Data!E$2:E$6500,MATCH(A3399,Data!$A$2:$A$6500,0))</f>
        <v>Confirmed</v>
      </c>
      <c r="I3399" s="90">
        <f>INDEX(Data!P$2:P$6500,MATCH(A3399,Data!$A$2:$A$6500,0))</f>
        <v>1994</v>
      </c>
      <c r="J3399" s="90">
        <f>INDEX(Data!Q$2:Q$6500,MATCH($A3399,Data!$A$2:$A$6500,0))</f>
        <v>1994</v>
      </c>
      <c r="K3399" s="90">
        <f>INDEX(Data!F$2:F$6500,MATCH($A3399,Data!$A$2:$A$6500,0))</f>
        <v>1000</v>
      </c>
      <c r="L3399" s="90">
        <f>INDEX(Data!G$2:G$6500,MATCH($A3399,Data!$A$2:$A$6500,0))</f>
        <v>1000</v>
      </c>
      <c r="M3399" s="90">
        <f>INDEX(Data!H$2:H$6500,MATCH($A3399,Data!$A$2:$A$6500,0))</f>
        <v>0</v>
      </c>
      <c r="N3399" s="90">
        <f>INDEX(Data!I$2:I$6500,MATCH($A3399,Data!$A$2:$A$6500,0))</f>
        <v>0</v>
      </c>
      <c r="O3399" s="83" t="str">
        <f>INDEX(Data!J$2:J$6500,MATCH($A3399,Data!$A$2:$A$6500,0))</f>
        <v>individuals</v>
      </c>
      <c r="P3399" t="str">
        <f>_xlfn.XLOOKUP(B3399,Table3[RefID],Table3[Citation])</f>
        <v>Buden (1996)</v>
      </c>
    </row>
    <row r="3400" spans="1:16" x14ac:dyDescent="0.35">
      <c r="A3400" s="68">
        <v>3398</v>
      </c>
      <c r="B3400" s="69">
        <v>190</v>
      </c>
      <c r="C3400" s="69">
        <v>12093</v>
      </c>
      <c r="D3400" s="69">
        <v>3295</v>
      </c>
      <c r="E3400" t="str">
        <f>INDEX(Table5[EEZ],MATCH(C3400,Table5[Colony_ID],0))</f>
        <v>Micronesian Exclusive Economic Zone</v>
      </c>
      <c r="F3400" t="str">
        <f>INDEX(Table5[Corrected Island/Colony Name],MATCH('Full Data'!C3400,Table5[Colony_ID],0))</f>
        <v>Wolomwin</v>
      </c>
      <c r="G3400" t="str">
        <f>INDEX(Table4[Common_Name],MATCH('Full Data'!D3400,Table4[SpcRecID],0))</f>
        <v>Black Noddy</v>
      </c>
      <c r="H3400" s="83" t="str">
        <f>INDEX(Data!E$2:E$6500,MATCH(A3400,Data!$A$2:$A$6500,0))</f>
        <v>Probable</v>
      </c>
      <c r="I3400" s="90">
        <f>INDEX(Data!P$2:P$6500,MATCH(A3400,Data!$A$2:$A$6500,0))</f>
        <v>1994</v>
      </c>
      <c r="J3400" s="90">
        <f>INDEX(Data!Q$2:Q$6500,MATCH($A3400,Data!$A$2:$A$6500,0))</f>
        <v>1994</v>
      </c>
      <c r="K3400" s="90">
        <f>INDEX(Data!F$2:F$6500,MATCH($A3400,Data!$A$2:$A$6500,0))</f>
        <v>0</v>
      </c>
      <c r="L3400" s="90">
        <f>INDEX(Data!G$2:G$6500,MATCH($A3400,Data!$A$2:$A$6500,0))</f>
        <v>0</v>
      </c>
      <c r="M3400" s="90">
        <f>INDEX(Data!H$2:H$6500,MATCH($A3400,Data!$A$2:$A$6500,0))</f>
        <v>0</v>
      </c>
      <c r="N3400" s="90">
        <f>INDEX(Data!I$2:I$6500,MATCH($A3400,Data!$A$2:$A$6500,0))</f>
        <v>0</v>
      </c>
      <c r="O3400" s="83">
        <f>INDEX(Data!J$2:J$6500,MATCH($A3400,Data!$A$2:$A$6500,0))</f>
        <v>0</v>
      </c>
      <c r="P3400" t="str">
        <f>_xlfn.XLOOKUP(B3400,Table3[RefID],Table3[Citation])</f>
        <v>Buden (1996)</v>
      </c>
    </row>
    <row r="3401" spans="1:16" x14ac:dyDescent="0.35">
      <c r="A3401" s="68">
        <v>3399</v>
      </c>
      <c r="B3401" s="69">
        <v>190</v>
      </c>
      <c r="C3401" s="69">
        <v>12125</v>
      </c>
      <c r="D3401" s="69">
        <v>3295</v>
      </c>
      <c r="E3401" t="str">
        <f>INDEX(Table5[EEZ],MATCH(C3401,Table5[Colony_ID],0))</f>
        <v>Micronesian Exclusive Economic Zone</v>
      </c>
      <c r="F3401" t="str">
        <f>INDEX(Table5[Corrected Island/Colony Name],MATCH('Full Data'!C3401,Table5[Colony_ID],0))</f>
        <v>Peilepwil Island</v>
      </c>
      <c r="G3401" t="str">
        <f>INDEX(Table4[Common_Name],MATCH('Full Data'!D3401,Table4[SpcRecID],0))</f>
        <v>Black Noddy</v>
      </c>
      <c r="H3401" s="83" t="str">
        <f>INDEX(Data!E$2:E$6500,MATCH(A3401,Data!$A$2:$A$6500,0))</f>
        <v>Probable</v>
      </c>
      <c r="I3401" s="90">
        <f>INDEX(Data!P$2:P$6500,MATCH(A3401,Data!$A$2:$A$6500,0))</f>
        <v>1998</v>
      </c>
      <c r="J3401" s="90">
        <f>INDEX(Data!Q$2:Q$6500,MATCH($A3401,Data!$A$2:$A$6500,0))</f>
        <v>1994</v>
      </c>
      <c r="K3401" s="90">
        <f>INDEX(Data!F$2:F$6500,MATCH($A3401,Data!$A$2:$A$6500,0))</f>
        <v>0</v>
      </c>
      <c r="L3401" s="90">
        <f>INDEX(Data!G$2:G$6500,MATCH($A3401,Data!$A$2:$A$6500,0))</f>
        <v>0</v>
      </c>
      <c r="M3401" s="90">
        <f>INDEX(Data!H$2:H$6500,MATCH($A3401,Data!$A$2:$A$6500,0))</f>
        <v>0</v>
      </c>
      <c r="N3401" s="90">
        <f>INDEX(Data!I$2:I$6500,MATCH($A3401,Data!$A$2:$A$6500,0))</f>
        <v>0</v>
      </c>
      <c r="O3401" s="83">
        <f>INDEX(Data!J$2:J$6500,MATCH($A3401,Data!$A$2:$A$6500,0))</f>
        <v>0</v>
      </c>
      <c r="P3401" t="str">
        <f>_xlfn.XLOOKUP(B3401,Table3[RefID],Table3[Citation])</f>
        <v>Buden (1996)</v>
      </c>
    </row>
    <row r="3402" spans="1:16" x14ac:dyDescent="0.35">
      <c r="A3402" s="68">
        <v>3400</v>
      </c>
      <c r="B3402" s="69">
        <v>190</v>
      </c>
      <c r="C3402" s="69">
        <v>12092</v>
      </c>
      <c r="D3402" s="69">
        <v>3268</v>
      </c>
      <c r="E3402" t="str">
        <f>INDEX(Table5[EEZ],MATCH(C3402,Table5[Colony_ID],0))</f>
        <v>Micronesian Exclusive Economic Zone</v>
      </c>
      <c r="F3402" t="str">
        <f>INDEX(Table5[Corrected Island/Colony Name],MATCH('Full Data'!C3402,Table5[Colony_ID],0))</f>
        <v>Tomwena</v>
      </c>
      <c r="G3402" t="str">
        <f>INDEX(Table4[Common_Name],MATCH('Full Data'!D3402,Table4[SpcRecID],0))</f>
        <v>Black-naped Tern</v>
      </c>
      <c r="H3402" s="83" t="str">
        <f>INDEX(Data!E$2:E$6500,MATCH(A3402,Data!$A$2:$A$6500,0))</f>
        <v>Probable</v>
      </c>
      <c r="I3402" s="90">
        <f>INDEX(Data!P$2:P$6500,MATCH(A3402,Data!$A$2:$A$6500,0))</f>
        <v>0</v>
      </c>
      <c r="J3402" s="90">
        <f>INDEX(Data!Q$2:Q$6500,MATCH($A3402,Data!$A$2:$A$6500,0))</f>
        <v>1994</v>
      </c>
      <c r="K3402" s="90">
        <f>INDEX(Data!F$2:F$6500,MATCH($A3402,Data!$A$2:$A$6500,0))</f>
        <v>8</v>
      </c>
      <c r="L3402" s="90">
        <f>INDEX(Data!G$2:G$6500,MATCH($A3402,Data!$A$2:$A$6500,0))</f>
        <v>17</v>
      </c>
      <c r="M3402" s="90">
        <f>INDEX(Data!H$2:H$6500,MATCH($A3402,Data!$A$2:$A$6500,0))</f>
        <v>0</v>
      </c>
      <c r="N3402" s="90">
        <f>INDEX(Data!I$2:I$6500,MATCH($A3402,Data!$A$2:$A$6500,0))</f>
        <v>0</v>
      </c>
      <c r="O3402" s="83" t="str">
        <f>INDEX(Data!J$2:J$6500,MATCH($A3402,Data!$A$2:$A$6500,0))</f>
        <v>individuals</v>
      </c>
      <c r="P3402" t="str">
        <f>_xlfn.XLOOKUP(B3402,Table3[RefID],Table3[Citation])</f>
        <v>Buden (1996)</v>
      </c>
    </row>
    <row r="3403" spans="1:16" x14ac:dyDescent="0.35">
      <c r="A3403" s="68">
        <v>3401</v>
      </c>
      <c r="B3403" s="69">
        <v>190</v>
      </c>
      <c r="C3403" s="69">
        <v>12092</v>
      </c>
      <c r="D3403" s="69">
        <v>3268</v>
      </c>
      <c r="E3403" t="str">
        <f>INDEX(Table5[EEZ],MATCH(C3403,Table5[Colony_ID],0))</f>
        <v>Micronesian Exclusive Economic Zone</v>
      </c>
      <c r="F3403" t="str">
        <f>INDEX(Table5[Corrected Island/Colony Name],MATCH('Full Data'!C3403,Table5[Colony_ID],0))</f>
        <v>Tomwena</v>
      </c>
      <c r="G3403" t="str">
        <f>INDEX(Table4[Common_Name],MATCH('Full Data'!D3403,Table4[SpcRecID],0))</f>
        <v>Black-naped Tern</v>
      </c>
      <c r="H3403" s="83" t="str">
        <f>INDEX(Data!E$2:E$6500,MATCH(A3403,Data!$A$2:$A$6500,0))</f>
        <v>Probable</v>
      </c>
      <c r="I3403" s="90">
        <f>INDEX(Data!P$2:P$6500,MATCH(A3403,Data!$A$2:$A$6500,0))</f>
        <v>0</v>
      </c>
      <c r="J3403" s="90">
        <f>INDEX(Data!Q$2:Q$6500,MATCH($A3403,Data!$A$2:$A$6500,0))</f>
        <v>1994</v>
      </c>
      <c r="K3403" s="90">
        <f>INDEX(Data!F$2:F$6500,MATCH($A3403,Data!$A$2:$A$6500,0))</f>
        <v>2</v>
      </c>
      <c r="L3403" s="90">
        <f>INDEX(Data!G$2:G$6500,MATCH($A3403,Data!$A$2:$A$6500,0))</f>
        <v>3</v>
      </c>
      <c r="M3403" s="90">
        <f>INDEX(Data!H$2:H$6500,MATCH($A3403,Data!$A$2:$A$6500,0))</f>
        <v>0</v>
      </c>
      <c r="N3403" s="90">
        <f>INDEX(Data!I$2:I$6500,MATCH($A3403,Data!$A$2:$A$6500,0))</f>
        <v>0</v>
      </c>
      <c r="O3403" s="83" t="str">
        <f>INDEX(Data!J$2:J$6500,MATCH($A3403,Data!$A$2:$A$6500,0))</f>
        <v>individuals</v>
      </c>
      <c r="P3403" t="str">
        <f>_xlfn.XLOOKUP(B3403,Table3[RefID],Table3[Citation])</f>
        <v>Buden (1996)</v>
      </c>
    </row>
    <row r="3404" spans="1:16" x14ac:dyDescent="0.35">
      <c r="A3404" s="68">
        <v>3402</v>
      </c>
      <c r="B3404" s="69">
        <v>190</v>
      </c>
      <c r="C3404" s="69">
        <v>12088</v>
      </c>
      <c r="D3404" s="69">
        <v>3294</v>
      </c>
      <c r="E3404" t="str">
        <f>INDEX(Table5[EEZ],MATCH(C3404,Table5[Colony_ID],0))</f>
        <v>Micronesian Exclusive Economic Zone</v>
      </c>
      <c r="F3404" t="str">
        <f>INDEX(Table5[Corrected Island/Colony Name],MATCH('Full Data'!C3404,Table5[Colony_ID],0))</f>
        <v>Katelma Island</v>
      </c>
      <c r="G3404" t="str">
        <f>INDEX(Table4[Common_Name],MATCH('Full Data'!D3404,Table4[SpcRecID],0))</f>
        <v>Brown Noddy</v>
      </c>
      <c r="H3404" s="83" t="str">
        <f>INDEX(Data!E$2:E$6500,MATCH(A3404,Data!$A$2:$A$6500,0))</f>
        <v>Probable</v>
      </c>
      <c r="I3404" s="90">
        <f>INDEX(Data!P$2:P$6500,MATCH(A3404,Data!$A$2:$A$6500,0))</f>
        <v>0</v>
      </c>
      <c r="J3404" s="90">
        <f>INDEX(Data!Q$2:Q$6500,MATCH($A3404,Data!$A$2:$A$6500,0))</f>
        <v>1994</v>
      </c>
      <c r="K3404" s="90">
        <f>INDEX(Data!F$2:F$6500,MATCH($A3404,Data!$A$2:$A$6500,0))</f>
        <v>0</v>
      </c>
      <c r="L3404" s="90">
        <f>INDEX(Data!G$2:G$6500,MATCH($A3404,Data!$A$2:$A$6500,0))</f>
        <v>0</v>
      </c>
      <c r="M3404" s="90">
        <f>INDEX(Data!H$2:H$6500,MATCH($A3404,Data!$A$2:$A$6500,0))</f>
        <v>0</v>
      </c>
      <c r="N3404" s="90">
        <f>INDEX(Data!I$2:I$6500,MATCH($A3404,Data!$A$2:$A$6500,0))</f>
        <v>0</v>
      </c>
      <c r="O3404" s="83">
        <f>INDEX(Data!J$2:J$6500,MATCH($A3404,Data!$A$2:$A$6500,0))</f>
        <v>0</v>
      </c>
      <c r="P3404" t="str">
        <f>_xlfn.XLOOKUP(B3404,Table3[RefID],Table3[Citation])</f>
        <v>Buden (1996)</v>
      </c>
    </row>
    <row r="3405" spans="1:16" x14ac:dyDescent="0.35">
      <c r="A3405" s="68">
        <v>3403</v>
      </c>
      <c r="B3405" s="69">
        <v>190</v>
      </c>
      <c r="C3405" s="69">
        <v>12089</v>
      </c>
      <c r="D3405" s="69">
        <v>3294</v>
      </c>
      <c r="E3405" t="str">
        <f>INDEX(Table5[EEZ],MATCH(C3405,Table5[Colony_ID],0))</f>
        <v>Micronesian Exclusive Economic Zone</v>
      </c>
      <c r="F3405" t="str">
        <f>INDEX(Table5[Corrected Island/Colony Name],MATCH('Full Data'!C3405,Table5[Colony_ID],0))</f>
        <v>Mannid</v>
      </c>
      <c r="G3405" t="str">
        <f>INDEX(Table4[Common_Name],MATCH('Full Data'!D3405,Table4[SpcRecID],0))</f>
        <v>Brown Noddy</v>
      </c>
      <c r="H3405" s="83" t="str">
        <f>INDEX(Data!E$2:E$6500,MATCH(A3405,Data!$A$2:$A$6500,0))</f>
        <v>Probable</v>
      </c>
      <c r="I3405" s="90">
        <f>INDEX(Data!P$2:P$6500,MATCH(A3405,Data!$A$2:$A$6500,0))</f>
        <v>0</v>
      </c>
      <c r="J3405" s="90">
        <f>INDEX(Data!Q$2:Q$6500,MATCH($A3405,Data!$A$2:$A$6500,0))</f>
        <v>1994</v>
      </c>
      <c r="K3405" s="90">
        <f>INDEX(Data!F$2:F$6500,MATCH($A3405,Data!$A$2:$A$6500,0))</f>
        <v>0</v>
      </c>
      <c r="L3405" s="90">
        <f>INDEX(Data!G$2:G$6500,MATCH($A3405,Data!$A$2:$A$6500,0))</f>
        <v>0</v>
      </c>
      <c r="M3405" s="90">
        <f>INDEX(Data!H$2:H$6500,MATCH($A3405,Data!$A$2:$A$6500,0))</f>
        <v>0</v>
      </c>
      <c r="N3405" s="90">
        <f>INDEX(Data!I$2:I$6500,MATCH($A3405,Data!$A$2:$A$6500,0))</f>
        <v>0</v>
      </c>
      <c r="O3405" s="83">
        <f>INDEX(Data!J$2:J$6500,MATCH($A3405,Data!$A$2:$A$6500,0))</f>
        <v>0</v>
      </c>
      <c r="P3405" t="str">
        <f>_xlfn.XLOOKUP(B3405,Table3[RefID],Table3[Citation])</f>
        <v>Buden (1996)</v>
      </c>
    </row>
    <row r="3406" spans="1:16" x14ac:dyDescent="0.35">
      <c r="A3406" s="68">
        <v>3404</v>
      </c>
      <c r="B3406" s="69">
        <v>190</v>
      </c>
      <c r="C3406" s="69">
        <v>12090</v>
      </c>
      <c r="D3406" s="69">
        <v>3294</v>
      </c>
      <c r="E3406" t="str">
        <f>INDEX(Table5[EEZ],MATCH(C3406,Table5[Colony_ID],0))</f>
        <v>Micronesian Exclusive Economic Zone</v>
      </c>
      <c r="F3406" t="str">
        <f>INDEX(Table5[Corrected Island/Colony Name],MATCH('Full Data'!C3406,Table5[Colony_ID],0))</f>
        <v>Nikalap</v>
      </c>
      <c r="G3406" t="str">
        <f>INDEX(Table4[Common_Name],MATCH('Full Data'!D3406,Table4[SpcRecID],0))</f>
        <v>Brown Noddy</v>
      </c>
      <c r="H3406" s="83" t="str">
        <f>INDEX(Data!E$2:E$6500,MATCH(A3406,Data!$A$2:$A$6500,0))</f>
        <v>Probable</v>
      </c>
      <c r="I3406" s="90">
        <f>INDEX(Data!P$2:P$6500,MATCH(A3406,Data!$A$2:$A$6500,0))</f>
        <v>0</v>
      </c>
      <c r="J3406" s="90">
        <f>INDEX(Data!Q$2:Q$6500,MATCH($A3406,Data!$A$2:$A$6500,0))</f>
        <v>1994</v>
      </c>
      <c r="K3406" s="90">
        <f>INDEX(Data!F$2:F$6500,MATCH($A3406,Data!$A$2:$A$6500,0))</f>
        <v>0</v>
      </c>
      <c r="L3406" s="90">
        <f>INDEX(Data!G$2:G$6500,MATCH($A3406,Data!$A$2:$A$6500,0))</f>
        <v>0</v>
      </c>
      <c r="M3406" s="90">
        <f>INDEX(Data!H$2:H$6500,MATCH($A3406,Data!$A$2:$A$6500,0))</f>
        <v>0</v>
      </c>
      <c r="N3406" s="90">
        <f>INDEX(Data!I$2:I$6500,MATCH($A3406,Data!$A$2:$A$6500,0))</f>
        <v>0</v>
      </c>
      <c r="O3406" s="83">
        <f>INDEX(Data!J$2:J$6500,MATCH($A3406,Data!$A$2:$A$6500,0))</f>
        <v>0</v>
      </c>
      <c r="P3406" t="str">
        <f>_xlfn.XLOOKUP(B3406,Table3[RefID],Table3[Citation])</f>
        <v>Buden (1996)</v>
      </c>
    </row>
    <row r="3407" spans="1:16" x14ac:dyDescent="0.35">
      <c r="A3407" s="68">
        <v>3405</v>
      </c>
      <c r="B3407" s="69">
        <v>190</v>
      </c>
      <c r="C3407" s="69">
        <v>12091</v>
      </c>
      <c r="D3407" s="69">
        <v>3294</v>
      </c>
      <c r="E3407" t="str">
        <f>INDEX(Table5[EEZ],MATCH(C3407,Table5[Colony_ID],0))</f>
        <v>Micronesian Exclusive Economic Zone</v>
      </c>
      <c r="F3407" t="str">
        <f>INDEX(Table5[Corrected Island/Colony Name],MATCH('Full Data'!C3407,Table5[Colony_ID],0))</f>
        <v>Peilepwil Island</v>
      </c>
      <c r="G3407" t="str">
        <f>INDEX(Table4[Common_Name],MATCH('Full Data'!D3407,Table4[SpcRecID],0))</f>
        <v>Brown Noddy</v>
      </c>
      <c r="H3407" s="83" t="str">
        <f>INDEX(Data!E$2:E$6500,MATCH(A3407,Data!$A$2:$A$6500,0))</f>
        <v>Probable</v>
      </c>
      <c r="I3407" s="90">
        <f>INDEX(Data!P$2:P$6500,MATCH(A3407,Data!$A$2:$A$6500,0))</f>
        <v>0</v>
      </c>
      <c r="J3407" s="90">
        <f>INDEX(Data!Q$2:Q$6500,MATCH($A3407,Data!$A$2:$A$6500,0))</f>
        <v>1994</v>
      </c>
      <c r="K3407" s="90">
        <f>INDEX(Data!F$2:F$6500,MATCH($A3407,Data!$A$2:$A$6500,0))</f>
        <v>0</v>
      </c>
      <c r="L3407" s="90">
        <f>INDEX(Data!G$2:G$6500,MATCH($A3407,Data!$A$2:$A$6500,0))</f>
        <v>0</v>
      </c>
      <c r="M3407" s="90">
        <f>INDEX(Data!H$2:H$6500,MATCH($A3407,Data!$A$2:$A$6500,0))</f>
        <v>0</v>
      </c>
      <c r="N3407" s="90">
        <f>INDEX(Data!I$2:I$6500,MATCH($A3407,Data!$A$2:$A$6500,0))</f>
        <v>0</v>
      </c>
      <c r="O3407" s="83">
        <f>INDEX(Data!J$2:J$6500,MATCH($A3407,Data!$A$2:$A$6500,0))</f>
        <v>0</v>
      </c>
      <c r="P3407" t="str">
        <f>_xlfn.XLOOKUP(B3407,Table3[RefID],Table3[Citation])</f>
        <v>Buden (1996)</v>
      </c>
    </row>
    <row r="3408" spans="1:16" x14ac:dyDescent="0.35">
      <c r="A3408" s="68">
        <v>3406</v>
      </c>
      <c r="B3408" s="69">
        <v>190</v>
      </c>
      <c r="C3408" s="69">
        <v>12092</v>
      </c>
      <c r="D3408" s="69">
        <v>3294</v>
      </c>
      <c r="E3408" t="str">
        <f>INDEX(Table5[EEZ],MATCH(C3408,Table5[Colony_ID],0))</f>
        <v>Micronesian Exclusive Economic Zone</v>
      </c>
      <c r="F3408" t="str">
        <f>INDEX(Table5[Corrected Island/Colony Name],MATCH('Full Data'!C3408,Table5[Colony_ID],0))</f>
        <v>Tomwena</v>
      </c>
      <c r="G3408" t="str">
        <f>INDEX(Table4[Common_Name],MATCH('Full Data'!D3408,Table4[SpcRecID],0))</f>
        <v>Brown Noddy</v>
      </c>
      <c r="H3408" s="83" t="str">
        <f>INDEX(Data!E$2:E$6500,MATCH(A3408,Data!$A$2:$A$6500,0))</f>
        <v>Confirmed</v>
      </c>
      <c r="I3408" s="90">
        <f>INDEX(Data!P$2:P$6500,MATCH(A3408,Data!$A$2:$A$6500,0))</f>
        <v>0</v>
      </c>
      <c r="J3408" s="90">
        <f>INDEX(Data!Q$2:Q$6500,MATCH($A3408,Data!$A$2:$A$6500,0))</f>
        <v>1994</v>
      </c>
      <c r="K3408" s="90">
        <f>INDEX(Data!F$2:F$6500,MATCH($A3408,Data!$A$2:$A$6500,0))</f>
        <v>500</v>
      </c>
      <c r="L3408" s="90">
        <f>INDEX(Data!G$2:G$6500,MATCH($A3408,Data!$A$2:$A$6500,0))</f>
        <v>600</v>
      </c>
      <c r="M3408" s="90">
        <f>INDEX(Data!H$2:H$6500,MATCH($A3408,Data!$A$2:$A$6500,0))</f>
        <v>0</v>
      </c>
      <c r="N3408" s="90">
        <f>INDEX(Data!I$2:I$6500,MATCH($A3408,Data!$A$2:$A$6500,0))</f>
        <v>0</v>
      </c>
      <c r="O3408" s="83" t="str">
        <f>INDEX(Data!J$2:J$6500,MATCH($A3408,Data!$A$2:$A$6500,0))</f>
        <v>individuals</v>
      </c>
      <c r="P3408" t="str">
        <f>_xlfn.XLOOKUP(B3408,Table3[RefID],Table3[Citation])</f>
        <v>Buden (1996)</v>
      </c>
    </row>
    <row r="3409" spans="1:16" x14ac:dyDescent="0.35">
      <c r="A3409" s="68">
        <v>3407</v>
      </c>
      <c r="B3409" s="69">
        <v>190</v>
      </c>
      <c r="C3409" s="69">
        <v>12092</v>
      </c>
      <c r="D3409" s="69">
        <v>3294</v>
      </c>
      <c r="E3409" t="str">
        <f>INDEX(Table5[EEZ],MATCH(C3409,Table5[Colony_ID],0))</f>
        <v>Micronesian Exclusive Economic Zone</v>
      </c>
      <c r="F3409" t="str">
        <f>INDEX(Table5[Corrected Island/Colony Name],MATCH('Full Data'!C3409,Table5[Colony_ID],0))</f>
        <v>Tomwena</v>
      </c>
      <c r="G3409" t="str">
        <f>INDEX(Table4[Common_Name],MATCH('Full Data'!D3409,Table4[SpcRecID],0))</f>
        <v>Brown Noddy</v>
      </c>
      <c r="H3409" s="83" t="str">
        <f>INDEX(Data!E$2:E$6500,MATCH(A3409,Data!$A$2:$A$6500,0))</f>
        <v>Confirmed</v>
      </c>
      <c r="I3409" s="90">
        <f>INDEX(Data!P$2:P$6500,MATCH(A3409,Data!$A$2:$A$6500,0))</f>
        <v>0</v>
      </c>
      <c r="J3409" s="90">
        <f>INDEX(Data!Q$2:Q$6500,MATCH($A3409,Data!$A$2:$A$6500,0))</f>
        <v>1994</v>
      </c>
      <c r="K3409" s="90">
        <f>INDEX(Data!F$2:F$6500,MATCH($A3409,Data!$A$2:$A$6500,0))</f>
        <v>500</v>
      </c>
      <c r="L3409" s="90">
        <f>INDEX(Data!G$2:G$6500,MATCH($A3409,Data!$A$2:$A$6500,0))</f>
        <v>600</v>
      </c>
      <c r="M3409" s="90">
        <f>INDEX(Data!H$2:H$6500,MATCH($A3409,Data!$A$2:$A$6500,0))</f>
        <v>0</v>
      </c>
      <c r="N3409" s="90">
        <f>INDEX(Data!I$2:I$6500,MATCH($A3409,Data!$A$2:$A$6500,0))</f>
        <v>0</v>
      </c>
      <c r="O3409" s="83" t="str">
        <f>INDEX(Data!J$2:J$6500,MATCH($A3409,Data!$A$2:$A$6500,0))</f>
        <v>individuals</v>
      </c>
      <c r="P3409" t="str">
        <f>_xlfn.XLOOKUP(B3409,Table3[RefID],Table3[Citation])</f>
        <v>Buden (1996)</v>
      </c>
    </row>
    <row r="3410" spans="1:16" x14ac:dyDescent="0.35">
      <c r="A3410" s="68">
        <v>3408</v>
      </c>
      <c r="B3410" s="69">
        <v>190</v>
      </c>
      <c r="C3410" s="69">
        <v>12093</v>
      </c>
      <c r="D3410" s="69">
        <v>3294</v>
      </c>
      <c r="E3410" t="str">
        <f>INDEX(Table5[EEZ],MATCH(C3410,Table5[Colony_ID],0))</f>
        <v>Micronesian Exclusive Economic Zone</v>
      </c>
      <c r="F3410" t="str">
        <f>INDEX(Table5[Corrected Island/Colony Name],MATCH('Full Data'!C3410,Table5[Colony_ID],0))</f>
        <v>Wolomwin</v>
      </c>
      <c r="G3410" t="str">
        <f>INDEX(Table4[Common_Name],MATCH('Full Data'!D3410,Table4[SpcRecID],0))</f>
        <v>Brown Noddy</v>
      </c>
      <c r="H3410" s="83" t="str">
        <f>INDEX(Data!E$2:E$6500,MATCH(A3410,Data!$A$2:$A$6500,0))</f>
        <v>Probable</v>
      </c>
      <c r="I3410" s="90">
        <f>INDEX(Data!P$2:P$6500,MATCH(A3410,Data!$A$2:$A$6500,0))</f>
        <v>0</v>
      </c>
      <c r="J3410" s="90">
        <f>INDEX(Data!Q$2:Q$6500,MATCH($A3410,Data!$A$2:$A$6500,0))</f>
        <v>1994</v>
      </c>
      <c r="K3410" s="90">
        <f>INDEX(Data!F$2:F$6500,MATCH($A3410,Data!$A$2:$A$6500,0))</f>
        <v>0</v>
      </c>
      <c r="L3410" s="90">
        <f>INDEX(Data!G$2:G$6500,MATCH($A3410,Data!$A$2:$A$6500,0))</f>
        <v>0</v>
      </c>
      <c r="M3410" s="90">
        <f>INDEX(Data!H$2:H$6500,MATCH($A3410,Data!$A$2:$A$6500,0))</f>
        <v>0</v>
      </c>
      <c r="N3410" s="90">
        <f>INDEX(Data!I$2:I$6500,MATCH($A3410,Data!$A$2:$A$6500,0))</f>
        <v>0</v>
      </c>
      <c r="O3410" s="83">
        <f>INDEX(Data!J$2:J$6500,MATCH($A3410,Data!$A$2:$A$6500,0))</f>
        <v>0</v>
      </c>
      <c r="P3410" t="str">
        <f>_xlfn.XLOOKUP(B3410,Table3[RefID],Table3[Citation])</f>
        <v>Buden (1996)</v>
      </c>
    </row>
    <row r="3411" spans="1:16" x14ac:dyDescent="0.35">
      <c r="A3411" s="68">
        <v>3409</v>
      </c>
      <c r="B3411" s="69">
        <v>190</v>
      </c>
      <c r="C3411" s="69">
        <v>12125</v>
      </c>
      <c r="D3411" s="69">
        <v>3294</v>
      </c>
      <c r="E3411" t="str">
        <f>INDEX(Table5[EEZ],MATCH(C3411,Table5[Colony_ID],0))</f>
        <v>Micronesian Exclusive Economic Zone</v>
      </c>
      <c r="F3411" t="str">
        <f>INDEX(Table5[Corrected Island/Colony Name],MATCH('Full Data'!C3411,Table5[Colony_ID],0))</f>
        <v>Peilepwil Island</v>
      </c>
      <c r="G3411" t="str">
        <f>INDEX(Table4[Common_Name],MATCH('Full Data'!D3411,Table4[SpcRecID],0))</f>
        <v>Brown Noddy</v>
      </c>
      <c r="H3411" s="83" t="str">
        <f>INDEX(Data!E$2:E$6500,MATCH(A3411,Data!$A$2:$A$6500,0))</f>
        <v>Probable</v>
      </c>
      <c r="I3411" s="90">
        <f>INDEX(Data!P$2:P$6500,MATCH(A3411,Data!$A$2:$A$6500,0))</f>
        <v>0</v>
      </c>
      <c r="J3411" s="90">
        <f>INDEX(Data!Q$2:Q$6500,MATCH($A3411,Data!$A$2:$A$6500,0))</f>
        <v>1994</v>
      </c>
      <c r="K3411" s="90">
        <f>INDEX(Data!F$2:F$6500,MATCH($A3411,Data!$A$2:$A$6500,0))</f>
        <v>0</v>
      </c>
      <c r="L3411" s="90">
        <f>INDEX(Data!G$2:G$6500,MATCH($A3411,Data!$A$2:$A$6500,0))</f>
        <v>0</v>
      </c>
      <c r="M3411" s="90">
        <f>INDEX(Data!H$2:H$6500,MATCH($A3411,Data!$A$2:$A$6500,0))</f>
        <v>0</v>
      </c>
      <c r="N3411" s="90">
        <f>INDEX(Data!I$2:I$6500,MATCH($A3411,Data!$A$2:$A$6500,0))</f>
        <v>0</v>
      </c>
      <c r="O3411" s="83">
        <f>INDEX(Data!J$2:J$6500,MATCH($A3411,Data!$A$2:$A$6500,0))</f>
        <v>0</v>
      </c>
      <c r="P3411" t="str">
        <f>_xlfn.XLOOKUP(B3411,Table3[RefID],Table3[Citation])</f>
        <v>Buden (1996)</v>
      </c>
    </row>
    <row r="3412" spans="1:16" x14ac:dyDescent="0.35">
      <c r="A3412" s="68">
        <v>3410</v>
      </c>
      <c r="B3412" s="69">
        <v>190</v>
      </c>
      <c r="C3412" s="69">
        <v>12088</v>
      </c>
      <c r="D3412" s="69">
        <v>3298</v>
      </c>
      <c r="E3412" t="str">
        <f>INDEX(Table5[EEZ],MATCH(C3412,Table5[Colony_ID],0))</f>
        <v>Micronesian Exclusive Economic Zone</v>
      </c>
      <c r="F3412" t="str">
        <f>INDEX(Table5[Corrected Island/Colony Name],MATCH('Full Data'!C3412,Table5[Colony_ID],0))</f>
        <v>Katelma Island</v>
      </c>
      <c r="G3412" t="str">
        <f>INDEX(Table4[Common_Name],MATCH('Full Data'!D3412,Table4[SpcRecID],0))</f>
        <v>Common White Tern</v>
      </c>
      <c r="H3412" s="83" t="str">
        <f>INDEX(Data!E$2:E$6500,MATCH(A3412,Data!$A$2:$A$6500,0))</f>
        <v>Probable</v>
      </c>
      <c r="I3412" s="90">
        <f>INDEX(Data!P$2:P$6500,MATCH(A3412,Data!$A$2:$A$6500,0))</f>
        <v>0</v>
      </c>
      <c r="J3412" s="90">
        <f>INDEX(Data!Q$2:Q$6500,MATCH($A3412,Data!$A$2:$A$6500,0))</f>
        <v>1994</v>
      </c>
      <c r="K3412" s="90">
        <f>INDEX(Data!F$2:F$6500,MATCH($A3412,Data!$A$2:$A$6500,0))</f>
        <v>0</v>
      </c>
      <c r="L3412" s="90">
        <f>INDEX(Data!G$2:G$6500,MATCH($A3412,Data!$A$2:$A$6500,0))</f>
        <v>0</v>
      </c>
      <c r="M3412" s="90">
        <f>INDEX(Data!H$2:H$6500,MATCH($A3412,Data!$A$2:$A$6500,0))</f>
        <v>0</v>
      </c>
      <c r="N3412" s="90">
        <f>INDEX(Data!I$2:I$6500,MATCH($A3412,Data!$A$2:$A$6500,0))</f>
        <v>0</v>
      </c>
      <c r="O3412" s="83">
        <f>INDEX(Data!J$2:J$6500,MATCH($A3412,Data!$A$2:$A$6500,0))</f>
        <v>0</v>
      </c>
      <c r="P3412" t="str">
        <f>_xlfn.XLOOKUP(B3412,Table3[RefID],Table3[Citation])</f>
        <v>Buden (1996)</v>
      </c>
    </row>
    <row r="3413" spans="1:16" x14ac:dyDescent="0.35">
      <c r="A3413" s="68">
        <v>3411</v>
      </c>
      <c r="B3413" s="69">
        <v>190</v>
      </c>
      <c r="C3413" s="69">
        <v>12089</v>
      </c>
      <c r="D3413" s="69">
        <v>3298</v>
      </c>
      <c r="E3413" t="str">
        <f>INDEX(Table5[EEZ],MATCH(C3413,Table5[Colony_ID],0))</f>
        <v>Micronesian Exclusive Economic Zone</v>
      </c>
      <c r="F3413" t="str">
        <f>INDEX(Table5[Corrected Island/Colony Name],MATCH('Full Data'!C3413,Table5[Colony_ID],0))</f>
        <v>Mannid</v>
      </c>
      <c r="G3413" t="str">
        <f>INDEX(Table4[Common_Name],MATCH('Full Data'!D3413,Table4[SpcRecID],0))</f>
        <v>Common White Tern</v>
      </c>
      <c r="H3413" s="83" t="str">
        <f>INDEX(Data!E$2:E$6500,MATCH(A3413,Data!$A$2:$A$6500,0))</f>
        <v>Probable</v>
      </c>
      <c r="I3413" s="90">
        <f>INDEX(Data!P$2:P$6500,MATCH(A3413,Data!$A$2:$A$6500,0))</f>
        <v>0</v>
      </c>
      <c r="J3413" s="90">
        <f>INDEX(Data!Q$2:Q$6500,MATCH($A3413,Data!$A$2:$A$6500,0))</f>
        <v>1994</v>
      </c>
      <c r="K3413" s="90">
        <f>INDEX(Data!F$2:F$6500,MATCH($A3413,Data!$A$2:$A$6500,0))</f>
        <v>0</v>
      </c>
      <c r="L3413" s="90">
        <f>INDEX(Data!G$2:G$6500,MATCH($A3413,Data!$A$2:$A$6500,0))</f>
        <v>0</v>
      </c>
      <c r="M3413" s="90">
        <f>INDEX(Data!H$2:H$6500,MATCH($A3413,Data!$A$2:$A$6500,0))</f>
        <v>0</v>
      </c>
      <c r="N3413" s="90">
        <f>INDEX(Data!I$2:I$6500,MATCH($A3413,Data!$A$2:$A$6500,0))</f>
        <v>0</v>
      </c>
      <c r="O3413" s="83">
        <f>INDEX(Data!J$2:J$6500,MATCH($A3413,Data!$A$2:$A$6500,0))</f>
        <v>0</v>
      </c>
      <c r="P3413" t="str">
        <f>_xlfn.XLOOKUP(B3413,Table3[RefID],Table3[Citation])</f>
        <v>Buden (1996)</v>
      </c>
    </row>
    <row r="3414" spans="1:16" x14ac:dyDescent="0.35">
      <c r="A3414" s="68">
        <v>3412</v>
      </c>
      <c r="B3414" s="69">
        <v>190</v>
      </c>
      <c r="C3414" s="69">
        <v>12090</v>
      </c>
      <c r="D3414" s="69">
        <v>3298</v>
      </c>
      <c r="E3414" t="str">
        <f>INDEX(Table5[EEZ],MATCH(C3414,Table5[Colony_ID],0))</f>
        <v>Micronesian Exclusive Economic Zone</v>
      </c>
      <c r="F3414" t="str">
        <f>INDEX(Table5[Corrected Island/Colony Name],MATCH('Full Data'!C3414,Table5[Colony_ID],0))</f>
        <v>Nikalap</v>
      </c>
      <c r="G3414" t="str">
        <f>INDEX(Table4[Common_Name],MATCH('Full Data'!D3414,Table4[SpcRecID],0))</f>
        <v>Common White Tern</v>
      </c>
      <c r="H3414" s="83" t="str">
        <f>INDEX(Data!E$2:E$6500,MATCH(A3414,Data!$A$2:$A$6500,0))</f>
        <v>Probable</v>
      </c>
      <c r="I3414" s="90">
        <f>INDEX(Data!P$2:P$6500,MATCH(A3414,Data!$A$2:$A$6500,0))</f>
        <v>0</v>
      </c>
      <c r="J3414" s="90">
        <f>INDEX(Data!Q$2:Q$6500,MATCH($A3414,Data!$A$2:$A$6500,0))</f>
        <v>1994</v>
      </c>
      <c r="K3414" s="90">
        <f>INDEX(Data!F$2:F$6500,MATCH($A3414,Data!$A$2:$A$6500,0))</f>
        <v>0</v>
      </c>
      <c r="L3414" s="90">
        <f>INDEX(Data!G$2:G$6500,MATCH($A3414,Data!$A$2:$A$6500,0))</f>
        <v>0</v>
      </c>
      <c r="M3414" s="90">
        <f>INDEX(Data!H$2:H$6500,MATCH($A3414,Data!$A$2:$A$6500,0))</f>
        <v>0</v>
      </c>
      <c r="N3414" s="90">
        <f>INDEX(Data!I$2:I$6500,MATCH($A3414,Data!$A$2:$A$6500,0))</f>
        <v>0</v>
      </c>
      <c r="O3414" s="83">
        <f>INDEX(Data!J$2:J$6500,MATCH($A3414,Data!$A$2:$A$6500,0))</f>
        <v>0</v>
      </c>
      <c r="P3414" t="str">
        <f>_xlfn.XLOOKUP(B3414,Table3[RefID],Table3[Citation])</f>
        <v>Buden (1996)</v>
      </c>
    </row>
    <row r="3415" spans="1:16" x14ac:dyDescent="0.35">
      <c r="A3415" s="68">
        <v>3413</v>
      </c>
      <c r="B3415" s="69">
        <v>190</v>
      </c>
      <c r="C3415" s="69">
        <v>12091</v>
      </c>
      <c r="D3415" s="69">
        <v>3298</v>
      </c>
      <c r="E3415" t="str">
        <f>INDEX(Table5[EEZ],MATCH(C3415,Table5[Colony_ID],0))</f>
        <v>Micronesian Exclusive Economic Zone</v>
      </c>
      <c r="F3415" t="str">
        <f>INDEX(Table5[Corrected Island/Colony Name],MATCH('Full Data'!C3415,Table5[Colony_ID],0))</f>
        <v>Peilepwil Island</v>
      </c>
      <c r="G3415" t="str">
        <f>INDEX(Table4[Common_Name],MATCH('Full Data'!D3415,Table4[SpcRecID],0))</f>
        <v>Common White Tern</v>
      </c>
      <c r="H3415" s="83" t="str">
        <f>INDEX(Data!E$2:E$6500,MATCH(A3415,Data!$A$2:$A$6500,0))</f>
        <v>Probable</v>
      </c>
      <c r="I3415" s="90">
        <f>INDEX(Data!P$2:P$6500,MATCH(A3415,Data!$A$2:$A$6500,0))</f>
        <v>0</v>
      </c>
      <c r="J3415" s="90">
        <f>INDEX(Data!Q$2:Q$6500,MATCH($A3415,Data!$A$2:$A$6500,0))</f>
        <v>1994</v>
      </c>
      <c r="K3415" s="90">
        <f>INDEX(Data!F$2:F$6500,MATCH($A3415,Data!$A$2:$A$6500,0))</f>
        <v>0</v>
      </c>
      <c r="L3415" s="90">
        <f>INDEX(Data!G$2:G$6500,MATCH($A3415,Data!$A$2:$A$6500,0))</f>
        <v>0</v>
      </c>
      <c r="M3415" s="90">
        <f>INDEX(Data!H$2:H$6500,MATCH($A3415,Data!$A$2:$A$6500,0))</f>
        <v>0</v>
      </c>
      <c r="N3415" s="90">
        <f>INDEX(Data!I$2:I$6500,MATCH($A3415,Data!$A$2:$A$6500,0))</f>
        <v>0</v>
      </c>
      <c r="O3415" s="83">
        <f>INDEX(Data!J$2:J$6500,MATCH($A3415,Data!$A$2:$A$6500,0))</f>
        <v>0</v>
      </c>
      <c r="P3415" t="str">
        <f>_xlfn.XLOOKUP(B3415,Table3[RefID],Table3[Citation])</f>
        <v>Buden (1996)</v>
      </c>
    </row>
    <row r="3416" spans="1:16" x14ac:dyDescent="0.35">
      <c r="A3416" s="68">
        <v>3414</v>
      </c>
      <c r="B3416" s="69">
        <v>190</v>
      </c>
      <c r="C3416" s="69">
        <v>12092</v>
      </c>
      <c r="D3416" s="69">
        <v>3298</v>
      </c>
      <c r="E3416" t="str">
        <f>INDEX(Table5[EEZ],MATCH(C3416,Table5[Colony_ID],0))</f>
        <v>Micronesian Exclusive Economic Zone</v>
      </c>
      <c r="F3416" t="str">
        <f>INDEX(Table5[Corrected Island/Colony Name],MATCH('Full Data'!C3416,Table5[Colony_ID],0))</f>
        <v>Tomwena</v>
      </c>
      <c r="G3416" t="str">
        <f>INDEX(Table4[Common_Name],MATCH('Full Data'!D3416,Table4[SpcRecID],0))</f>
        <v>Common White Tern</v>
      </c>
      <c r="H3416" s="83" t="str">
        <f>INDEX(Data!E$2:E$6500,MATCH(A3416,Data!$A$2:$A$6500,0))</f>
        <v>Probable</v>
      </c>
      <c r="I3416" s="90">
        <f>INDEX(Data!P$2:P$6500,MATCH(A3416,Data!$A$2:$A$6500,0))</f>
        <v>0</v>
      </c>
      <c r="J3416" s="90">
        <f>INDEX(Data!Q$2:Q$6500,MATCH($A3416,Data!$A$2:$A$6500,0))</f>
        <v>1994</v>
      </c>
      <c r="K3416" s="90">
        <f>INDEX(Data!F$2:F$6500,MATCH($A3416,Data!$A$2:$A$6500,0))</f>
        <v>0</v>
      </c>
      <c r="L3416" s="90">
        <f>INDEX(Data!G$2:G$6500,MATCH($A3416,Data!$A$2:$A$6500,0))</f>
        <v>0</v>
      </c>
      <c r="M3416" s="90">
        <f>INDEX(Data!H$2:H$6500,MATCH($A3416,Data!$A$2:$A$6500,0))</f>
        <v>0</v>
      </c>
      <c r="N3416" s="90">
        <f>INDEX(Data!I$2:I$6500,MATCH($A3416,Data!$A$2:$A$6500,0))</f>
        <v>0</v>
      </c>
      <c r="O3416" s="83">
        <f>INDEX(Data!J$2:J$6500,MATCH($A3416,Data!$A$2:$A$6500,0))</f>
        <v>0</v>
      </c>
      <c r="P3416" t="str">
        <f>_xlfn.XLOOKUP(B3416,Table3[RefID],Table3[Citation])</f>
        <v>Buden (1996)</v>
      </c>
    </row>
    <row r="3417" spans="1:16" x14ac:dyDescent="0.35">
      <c r="A3417" s="68">
        <v>3415</v>
      </c>
      <c r="B3417" s="69">
        <v>190</v>
      </c>
      <c r="C3417" s="69">
        <v>12093</v>
      </c>
      <c r="D3417" s="69">
        <v>3298</v>
      </c>
      <c r="E3417" t="str">
        <f>INDEX(Table5[EEZ],MATCH(C3417,Table5[Colony_ID],0))</f>
        <v>Micronesian Exclusive Economic Zone</v>
      </c>
      <c r="F3417" t="str">
        <f>INDEX(Table5[Corrected Island/Colony Name],MATCH('Full Data'!C3417,Table5[Colony_ID],0))</f>
        <v>Wolomwin</v>
      </c>
      <c r="G3417" t="str">
        <f>INDEX(Table4[Common_Name],MATCH('Full Data'!D3417,Table4[SpcRecID],0))</f>
        <v>Common White Tern</v>
      </c>
      <c r="H3417" s="83" t="str">
        <f>INDEX(Data!E$2:E$6500,MATCH(A3417,Data!$A$2:$A$6500,0))</f>
        <v>Probable</v>
      </c>
      <c r="I3417" s="90">
        <f>INDEX(Data!P$2:P$6500,MATCH(A3417,Data!$A$2:$A$6500,0))</f>
        <v>0</v>
      </c>
      <c r="J3417" s="90">
        <f>INDEX(Data!Q$2:Q$6500,MATCH($A3417,Data!$A$2:$A$6500,0))</f>
        <v>1994</v>
      </c>
      <c r="K3417" s="90">
        <f>INDEX(Data!F$2:F$6500,MATCH($A3417,Data!$A$2:$A$6500,0))</f>
        <v>0</v>
      </c>
      <c r="L3417" s="90">
        <f>INDEX(Data!G$2:G$6500,MATCH($A3417,Data!$A$2:$A$6500,0))</f>
        <v>0</v>
      </c>
      <c r="M3417" s="90">
        <f>INDEX(Data!H$2:H$6500,MATCH($A3417,Data!$A$2:$A$6500,0))</f>
        <v>0</v>
      </c>
      <c r="N3417" s="90">
        <f>INDEX(Data!I$2:I$6500,MATCH($A3417,Data!$A$2:$A$6500,0))</f>
        <v>0</v>
      </c>
      <c r="O3417" s="83">
        <f>INDEX(Data!J$2:J$6500,MATCH($A3417,Data!$A$2:$A$6500,0))</f>
        <v>0</v>
      </c>
      <c r="P3417" t="str">
        <f>_xlfn.XLOOKUP(B3417,Table3[RefID],Table3[Citation])</f>
        <v>Buden (1996)</v>
      </c>
    </row>
    <row r="3418" spans="1:16" x14ac:dyDescent="0.35">
      <c r="A3418" s="68">
        <v>3416</v>
      </c>
      <c r="B3418" s="69">
        <v>190</v>
      </c>
      <c r="C3418" s="69">
        <v>12088</v>
      </c>
      <c r="D3418" s="69">
        <v>3263</v>
      </c>
      <c r="E3418" t="str">
        <f>INDEX(Table5[EEZ],MATCH(C3418,Table5[Colony_ID],0))</f>
        <v>Micronesian Exclusive Economic Zone</v>
      </c>
      <c r="F3418" t="str">
        <f>INDEX(Table5[Corrected Island/Colony Name],MATCH('Full Data'!C3418,Table5[Colony_ID],0))</f>
        <v>Katelma Island</v>
      </c>
      <c r="G3418" t="str">
        <f>INDEX(Table4[Common_Name],MATCH('Full Data'!D3418,Table4[SpcRecID],0))</f>
        <v>Greater crested Tern</v>
      </c>
      <c r="H3418" s="83" t="str">
        <f>INDEX(Data!E$2:E$6500,MATCH(A3418,Data!$A$2:$A$6500,0))</f>
        <v>Data Deficient</v>
      </c>
      <c r="I3418" s="90">
        <f>INDEX(Data!P$2:P$6500,MATCH(A3418,Data!$A$2:$A$6500,0))</f>
        <v>0</v>
      </c>
      <c r="J3418" s="90">
        <f>INDEX(Data!Q$2:Q$6500,MATCH($A3418,Data!$A$2:$A$6500,0))</f>
        <v>1994</v>
      </c>
      <c r="K3418" s="90">
        <f>INDEX(Data!F$2:F$6500,MATCH($A3418,Data!$A$2:$A$6500,0))</f>
        <v>2</v>
      </c>
      <c r="L3418" s="90">
        <f>INDEX(Data!G$2:G$6500,MATCH($A3418,Data!$A$2:$A$6500,0))</f>
        <v>4</v>
      </c>
      <c r="M3418" s="90">
        <f>INDEX(Data!H$2:H$6500,MATCH($A3418,Data!$A$2:$A$6500,0))</f>
        <v>0</v>
      </c>
      <c r="N3418" s="90">
        <f>INDEX(Data!I$2:I$6500,MATCH($A3418,Data!$A$2:$A$6500,0))</f>
        <v>0</v>
      </c>
      <c r="O3418" s="83" t="str">
        <f>INDEX(Data!J$2:J$6500,MATCH($A3418,Data!$A$2:$A$6500,0))</f>
        <v>individuals</v>
      </c>
      <c r="P3418" t="str">
        <f>_xlfn.XLOOKUP(B3418,Table3[RefID],Table3[Citation])</f>
        <v>Buden (1996)</v>
      </c>
    </row>
    <row r="3419" spans="1:16" x14ac:dyDescent="0.35">
      <c r="A3419" s="68">
        <v>3417</v>
      </c>
      <c r="B3419" s="69">
        <v>190</v>
      </c>
      <c r="C3419" s="69">
        <v>12092</v>
      </c>
      <c r="D3419" s="69">
        <v>3263</v>
      </c>
      <c r="E3419" t="str">
        <f>INDEX(Table5[EEZ],MATCH(C3419,Table5[Colony_ID],0))</f>
        <v>Micronesian Exclusive Economic Zone</v>
      </c>
      <c r="F3419" t="str">
        <f>INDEX(Table5[Corrected Island/Colony Name],MATCH('Full Data'!C3419,Table5[Colony_ID],0))</f>
        <v>Tomwena</v>
      </c>
      <c r="G3419" t="str">
        <f>INDEX(Table4[Common_Name],MATCH('Full Data'!D3419,Table4[SpcRecID],0))</f>
        <v>Greater crested Tern</v>
      </c>
      <c r="H3419" s="83" t="str">
        <f>INDEX(Data!E$2:E$6500,MATCH(A3419,Data!$A$2:$A$6500,0))</f>
        <v>Probable</v>
      </c>
      <c r="I3419" s="90">
        <f>INDEX(Data!P$2:P$6500,MATCH(A3419,Data!$A$2:$A$6500,0))</f>
        <v>0</v>
      </c>
      <c r="J3419" s="90">
        <f>INDEX(Data!Q$2:Q$6500,MATCH($A3419,Data!$A$2:$A$6500,0))</f>
        <v>1994</v>
      </c>
      <c r="K3419" s="90">
        <f>INDEX(Data!F$2:F$6500,MATCH($A3419,Data!$A$2:$A$6500,0))</f>
        <v>6</v>
      </c>
      <c r="L3419" s="90">
        <f>INDEX(Data!G$2:G$6500,MATCH($A3419,Data!$A$2:$A$6500,0))</f>
        <v>10</v>
      </c>
      <c r="M3419" s="90">
        <f>INDEX(Data!H$2:H$6500,MATCH($A3419,Data!$A$2:$A$6500,0))</f>
        <v>0</v>
      </c>
      <c r="N3419" s="90">
        <f>INDEX(Data!I$2:I$6500,MATCH($A3419,Data!$A$2:$A$6500,0))</f>
        <v>0</v>
      </c>
      <c r="O3419" s="83" t="str">
        <f>INDEX(Data!J$2:J$6500,MATCH($A3419,Data!$A$2:$A$6500,0))</f>
        <v>individuals</v>
      </c>
      <c r="P3419" t="str">
        <f>_xlfn.XLOOKUP(B3419,Table3[RefID],Table3[Citation])</f>
        <v>Buden (1996)</v>
      </c>
    </row>
    <row r="3420" spans="1:16" x14ac:dyDescent="0.35">
      <c r="A3420" s="68">
        <v>3418</v>
      </c>
      <c r="B3420" s="69">
        <v>190</v>
      </c>
      <c r="C3420" s="69">
        <v>12125</v>
      </c>
      <c r="D3420" s="69">
        <v>3263</v>
      </c>
      <c r="E3420" t="str">
        <f>INDEX(Table5[EEZ],MATCH(C3420,Table5[Colony_ID],0))</f>
        <v>Micronesian Exclusive Economic Zone</v>
      </c>
      <c r="F3420" t="str">
        <f>INDEX(Table5[Corrected Island/Colony Name],MATCH('Full Data'!C3420,Table5[Colony_ID],0))</f>
        <v>Peilepwil Island</v>
      </c>
      <c r="G3420" t="str">
        <f>INDEX(Table4[Common_Name],MATCH('Full Data'!D3420,Table4[SpcRecID],0))</f>
        <v>Greater crested Tern</v>
      </c>
      <c r="H3420" s="83" t="str">
        <f>INDEX(Data!E$2:E$6500,MATCH(A3420,Data!$A$2:$A$6500,0))</f>
        <v>Data Deficient</v>
      </c>
      <c r="I3420" s="90">
        <f>INDEX(Data!P$2:P$6500,MATCH(A3420,Data!$A$2:$A$6500,0))</f>
        <v>0</v>
      </c>
      <c r="J3420" s="90">
        <f>INDEX(Data!Q$2:Q$6500,MATCH($A3420,Data!$A$2:$A$6500,0))</f>
        <v>1994</v>
      </c>
      <c r="K3420" s="90">
        <f>INDEX(Data!F$2:F$6500,MATCH($A3420,Data!$A$2:$A$6500,0))</f>
        <v>2</v>
      </c>
      <c r="L3420" s="90">
        <f>INDEX(Data!G$2:G$6500,MATCH($A3420,Data!$A$2:$A$6500,0))</f>
        <v>4</v>
      </c>
      <c r="M3420" s="90">
        <f>INDEX(Data!H$2:H$6500,MATCH($A3420,Data!$A$2:$A$6500,0))</f>
        <v>0</v>
      </c>
      <c r="N3420" s="90">
        <f>INDEX(Data!I$2:I$6500,MATCH($A3420,Data!$A$2:$A$6500,0))</f>
        <v>0</v>
      </c>
      <c r="O3420" s="83" t="str">
        <f>INDEX(Data!J$2:J$6500,MATCH($A3420,Data!$A$2:$A$6500,0))</f>
        <v>individuals</v>
      </c>
      <c r="P3420" t="str">
        <f>_xlfn.XLOOKUP(B3420,Table3[RefID],Table3[Citation])</f>
        <v>Buden (1996)</v>
      </c>
    </row>
    <row r="3421" spans="1:16" x14ac:dyDescent="0.35">
      <c r="A3421" s="68">
        <v>3419</v>
      </c>
      <c r="B3421" s="69">
        <v>190</v>
      </c>
      <c r="C3421" s="69">
        <v>12092</v>
      </c>
      <c r="D3421" s="70">
        <v>3845</v>
      </c>
      <c r="E3421" t="str">
        <f>INDEX(Table5[EEZ],MATCH(C3421,Table5[Colony_ID],0))</f>
        <v>Micronesian Exclusive Economic Zone</v>
      </c>
      <c r="F3421" t="str">
        <f>INDEX(Table5[Corrected Island/Colony Name],MATCH('Full Data'!C3421,Table5[Colony_ID],0))</f>
        <v>Tomwena</v>
      </c>
      <c r="G3421" t="str">
        <f>INDEX(Table4[Common_Name],MATCH('Full Data'!D3421,Table4[SpcRecID],0))</f>
        <v>Great Frigatebird</v>
      </c>
      <c r="H3421" s="83" t="str">
        <f>INDEX(Data!E$2:E$6500,MATCH(A3421,Data!$A$2:$A$6500,0))</f>
        <v>Non-breeding</v>
      </c>
      <c r="I3421" s="90">
        <f>INDEX(Data!P$2:P$6500,MATCH(A3421,Data!$A$2:$A$6500,0))</f>
        <v>0</v>
      </c>
      <c r="J3421" s="90">
        <f>INDEX(Data!Q$2:Q$6500,MATCH($A3421,Data!$A$2:$A$6500,0))</f>
        <v>1994</v>
      </c>
      <c r="K3421" s="90">
        <f>INDEX(Data!F$2:F$6500,MATCH($A3421,Data!$A$2:$A$6500,0))</f>
        <v>40</v>
      </c>
      <c r="L3421" s="90">
        <f>INDEX(Data!G$2:G$6500,MATCH($A3421,Data!$A$2:$A$6500,0))</f>
        <v>50</v>
      </c>
      <c r="M3421" s="90">
        <f>INDEX(Data!H$2:H$6500,MATCH($A3421,Data!$A$2:$A$6500,0))</f>
        <v>0</v>
      </c>
      <c r="N3421" s="90">
        <f>INDEX(Data!I$2:I$6500,MATCH($A3421,Data!$A$2:$A$6500,0))</f>
        <v>0</v>
      </c>
      <c r="O3421" s="83" t="str">
        <f>INDEX(Data!J$2:J$6500,MATCH($A3421,Data!$A$2:$A$6500,0))</f>
        <v>individuals</v>
      </c>
      <c r="P3421" t="str">
        <f>_xlfn.XLOOKUP(B3421,Table3[RefID],Table3[Citation])</f>
        <v>Buden (1996)</v>
      </c>
    </row>
    <row r="3422" spans="1:16" x14ac:dyDescent="0.35">
      <c r="A3422" s="68">
        <v>3420</v>
      </c>
      <c r="B3422" s="69">
        <v>190</v>
      </c>
      <c r="C3422" s="69">
        <v>12092</v>
      </c>
      <c r="D3422" s="70">
        <v>3845</v>
      </c>
      <c r="E3422" t="str">
        <f>INDEX(Table5[EEZ],MATCH(C3422,Table5[Colony_ID],0))</f>
        <v>Micronesian Exclusive Economic Zone</v>
      </c>
      <c r="F3422" t="str">
        <f>INDEX(Table5[Corrected Island/Colony Name],MATCH('Full Data'!C3422,Table5[Colony_ID],0))</f>
        <v>Tomwena</v>
      </c>
      <c r="G3422" t="str">
        <f>INDEX(Table4[Common_Name],MATCH('Full Data'!D3422,Table4[SpcRecID],0))</f>
        <v>Great Frigatebird</v>
      </c>
      <c r="H3422" s="83" t="str">
        <f>INDEX(Data!E$2:E$6500,MATCH(A3422,Data!$A$2:$A$6500,0))</f>
        <v>Non-breeding</v>
      </c>
      <c r="I3422" s="90">
        <f>INDEX(Data!P$2:P$6500,MATCH(A3422,Data!$A$2:$A$6500,0))</f>
        <v>0</v>
      </c>
      <c r="J3422" s="90">
        <f>INDEX(Data!Q$2:Q$6500,MATCH($A3422,Data!$A$2:$A$6500,0))</f>
        <v>1994</v>
      </c>
      <c r="K3422" s="90">
        <f>INDEX(Data!F$2:F$6500,MATCH($A3422,Data!$A$2:$A$6500,0))</f>
        <v>40</v>
      </c>
      <c r="L3422" s="90">
        <f>INDEX(Data!G$2:G$6500,MATCH($A3422,Data!$A$2:$A$6500,0))</f>
        <v>50</v>
      </c>
      <c r="M3422" s="90">
        <f>INDEX(Data!H$2:H$6500,MATCH($A3422,Data!$A$2:$A$6500,0))</f>
        <v>0</v>
      </c>
      <c r="N3422" s="90">
        <f>INDEX(Data!I$2:I$6500,MATCH($A3422,Data!$A$2:$A$6500,0))</f>
        <v>0</v>
      </c>
      <c r="O3422" s="83" t="str">
        <f>INDEX(Data!J$2:J$6500,MATCH($A3422,Data!$A$2:$A$6500,0))</f>
        <v>individuals</v>
      </c>
      <c r="P3422" t="str">
        <f>_xlfn.XLOOKUP(B3422,Table3[RefID],Table3[Citation])</f>
        <v>Buden (1996)</v>
      </c>
    </row>
    <row r="3423" spans="1:16" x14ac:dyDescent="0.35">
      <c r="A3423" s="68">
        <v>3421</v>
      </c>
      <c r="B3423" s="69">
        <v>190</v>
      </c>
      <c r="C3423" s="69">
        <v>12090</v>
      </c>
      <c r="D3423" s="69">
        <v>3650</v>
      </c>
      <c r="E3423" t="str">
        <f>INDEX(Table5[EEZ],MATCH(C3423,Table5[Colony_ID],0))</f>
        <v>Micronesian Exclusive Economic Zone</v>
      </c>
      <c r="F3423" t="str">
        <f>INDEX(Table5[Corrected Island/Colony Name],MATCH('Full Data'!C3423,Table5[Colony_ID],0))</f>
        <v>Nikalap</v>
      </c>
      <c r="G3423" t="str">
        <f>INDEX(Table4[Common_Name],MATCH('Full Data'!D3423,Table4[SpcRecID],0))</f>
        <v>White-tailed Tropicbird</v>
      </c>
      <c r="H3423" s="83" t="str">
        <f>INDEX(Data!E$2:E$6500,MATCH(A3423,Data!$A$2:$A$6500,0))</f>
        <v>Non-breeding</v>
      </c>
      <c r="I3423" s="90">
        <f>INDEX(Data!P$2:P$6500,MATCH(A3423,Data!$A$2:$A$6500,0))</f>
        <v>0</v>
      </c>
      <c r="J3423" s="90">
        <f>INDEX(Data!Q$2:Q$6500,MATCH($A3423,Data!$A$2:$A$6500,0))</f>
        <v>1994</v>
      </c>
      <c r="K3423" s="90">
        <f>INDEX(Data!F$2:F$6500,MATCH($A3423,Data!$A$2:$A$6500,0))</f>
        <v>1</v>
      </c>
      <c r="L3423" s="90">
        <f>INDEX(Data!G$2:G$6500,MATCH($A3423,Data!$A$2:$A$6500,0))</f>
        <v>1</v>
      </c>
      <c r="M3423" s="90">
        <f>INDEX(Data!H$2:H$6500,MATCH($A3423,Data!$A$2:$A$6500,0))</f>
        <v>0</v>
      </c>
      <c r="N3423" s="90">
        <f>INDEX(Data!I$2:I$6500,MATCH($A3423,Data!$A$2:$A$6500,0))</f>
        <v>0</v>
      </c>
      <c r="O3423" s="83" t="str">
        <f>INDEX(Data!J$2:J$6500,MATCH($A3423,Data!$A$2:$A$6500,0))</f>
        <v>individuals</v>
      </c>
      <c r="P3423" t="str">
        <f>_xlfn.XLOOKUP(B3423,Table3[RefID],Table3[Citation])</f>
        <v>Buden (1996)</v>
      </c>
    </row>
    <row r="3424" spans="1:16" x14ac:dyDescent="0.35">
      <c r="A3424" s="68">
        <v>3422</v>
      </c>
      <c r="B3424" s="69">
        <v>190</v>
      </c>
      <c r="C3424" s="69">
        <v>12091</v>
      </c>
      <c r="D3424" s="69">
        <v>3650</v>
      </c>
      <c r="E3424" t="str">
        <f>INDEX(Table5[EEZ],MATCH(C3424,Table5[Colony_ID],0))</f>
        <v>Micronesian Exclusive Economic Zone</v>
      </c>
      <c r="F3424" t="str">
        <f>INDEX(Table5[Corrected Island/Colony Name],MATCH('Full Data'!C3424,Table5[Colony_ID],0))</f>
        <v>Peilepwil Island</v>
      </c>
      <c r="G3424" t="str">
        <f>INDEX(Table4[Common_Name],MATCH('Full Data'!D3424,Table4[SpcRecID],0))</f>
        <v>White-tailed Tropicbird</v>
      </c>
      <c r="H3424" s="83" t="str">
        <f>INDEX(Data!E$2:E$6500,MATCH(A3424,Data!$A$2:$A$6500,0))</f>
        <v>Non-breeding</v>
      </c>
      <c r="I3424" s="90">
        <f>INDEX(Data!P$2:P$6500,MATCH(A3424,Data!$A$2:$A$6500,0))</f>
        <v>0</v>
      </c>
      <c r="J3424" s="90">
        <f>INDEX(Data!Q$2:Q$6500,MATCH($A3424,Data!$A$2:$A$6500,0))</f>
        <v>1994</v>
      </c>
      <c r="K3424" s="90">
        <f>INDEX(Data!F$2:F$6500,MATCH($A3424,Data!$A$2:$A$6500,0))</f>
        <v>1</v>
      </c>
      <c r="L3424" s="90">
        <f>INDEX(Data!G$2:G$6500,MATCH($A3424,Data!$A$2:$A$6500,0))</f>
        <v>1</v>
      </c>
      <c r="M3424" s="90">
        <f>INDEX(Data!H$2:H$6500,MATCH($A3424,Data!$A$2:$A$6500,0))</f>
        <v>0</v>
      </c>
      <c r="N3424" s="90">
        <f>INDEX(Data!I$2:I$6500,MATCH($A3424,Data!$A$2:$A$6500,0))</f>
        <v>0</v>
      </c>
      <c r="O3424" s="83" t="str">
        <f>INDEX(Data!J$2:J$6500,MATCH($A3424,Data!$A$2:$A$6500,0))</f>
        <v>individuals</v>
      </c>
      <c r="P3424" t="str">
        <f>_xlfn.XLOOKUP(B3424,Table3[RefID],Table3[Citation])</f>
        <v>Buden (1996)</v>
      </c>
    </row>
    <row r="3425" spans="1:16" x14ac:dyDescent="0.35">
      <c r="A3425" s="68">
        <v>3423</v>
      </c>
      <c r="B3425" s="69">
        <v>190</v>
      </c>
      <c r="C3425" s="69">
        <v>12092</v>
      </c>
      <c r="D3425" s="69">
        <v>3650</v>
      </c>
      <c r="E3425" t="str">
        <f>INDEX(Table5[EEZ],MATCH(C3425,Table5[Colony_ID],0))</f>
        <v>Micronesian Exclusive Economic Zone</v>
      </c>
      <c r="F3425" t="str">
        <f>INDEX(Table5[Corrected Island/Colony Name],MATCH('Full Data'!C3425,Table5[Colony_ID],0))</f>
        <v>Tomwena</v>
      </c>
      <c r="G3425" t="str">
        <f>INDEX(Table4[Common_Name],MATCH('Full Data'!D3425,Table4[SpcRecID],0))</f>
        <v>White-tailed Tropicbird</v>
      </c>
      <c r="H3425" s="83" t="str">
        <f>INDEX(Data!E$2:E$6500,MATCH(A3425,Data!$A$2:$A$6500,0))</f>
        <v>Non-breeding</v>
      </c>
      <c r="I3425" s="90">
        <f>INDEX(Data!P$2:P$6500,MATCH(A3425,Data!$A$2:$A$6500,0))</f>
        <v>0</v>
      </c>
      <c r="J3425" s="90">
        <f>INDEX(Data!Q$2:Q$6500,MATCH($A3425,Data!$A$2:$A$6500,0))</f>
        <v>1994</v>
      </c>
      <c r="K3425" s="90">
        <f>INDEX(Data!F$2:F$6500,MATCH($A3425,Data!$A$2:$A$6500,0))</f>
        <v>1</v>
      </c>
      <c r="L3425" s="90">
        <f>INDEX(Data!G$2:G$6500,MATCH($A3425,Data!$A$2:$A$6500,0))</f>
        <v>1</v>
      </c>
      <c r="M3425" s="90">
        <f>INDEX(Data!H$2:H$6500,MATCH($A3425,Data!$A$2:$A$6500,0))</f>
        <v>0</v>
      </c>
      <c r="N3425" s="90">
        <f>INDEX(Data!I$2:I$6500,MATCH($A3425,Data!$A$2:$A$6500,0))</f>
        <v>0</v>
      </c>
      <c r="O3425" s="83" t="str">
        <f>INDEX(Data!J$2:J$6500,MATCH($A3425,Data!$A$2:$A$6500,0))</f>
        <v>individuals</v>
      </c>
      <c r="P3425" t="str">
        <f>_xlfn.XLOOKUP(B3425,Table3[RefID],Table3[Citation])</f>
        <v>Buden (1996)</v>
      </c>
    </row>
    <row r="3426" spans="1:16" x14ac:dyDescent="0.35">
      <c r="A3426" s="68">
        <v>3424</v>
      </c>
      <c r="B3426" s="69">
        <v>191</v>
      </c>
      <c r="C3426" s="69">
        <v>19042</v>
      </c>
      <c r="D3426" s="69">
        <v>3295</v>
      </c>
      <c r="E3426" t="str">
        <f>INDEX(Table5[EEZ],MATCH(C3426,Table5[Colony_ID],0))</f>
        <v>Papua New Guinean Exclusive Economic Zone</v>
      </c>
      <c r="F3426" t="str">
        <f>INDEX(Table5[Corrected Island/Colony Name],MATCH('Full Data'!C3426,Table5[Colony_ID],0))</f>
        <v>Lion Island</v>
      </c>
      <c r="G3426" t="str">
        <f>INDEX(Table4[Common_Name],MATCH('Full Data'!D3426,Table4[SpcRecID],0))</f>
        <v>Black Noddy</v>
      </c>
      <c r="H3426" s="83" t="str">
        <f>INDEX(Data!E$2:E$6500,MATCH(A3426,Data!$A$2:$A$6500,0))</f>
        <v>Data Deficient</v>
      </c>
      <c r="I3426" s="90">
        <f>INDEX(Data!P$2:P$6500,MATCH(A3426,Data!$A$2:$A$6500,0))</f>
        <v>1880</v>
      </c>
      <c r="J3426" s="90">
        <f>INDEX(Data!Q$2:Q$6500,MATCH($A3426,Data!$A$2:$A$6500,0))</f>
        <v>1990</v>
      </c>
      <c r="K3426" s="90">
        <f>INDEX(Data!F$2:F$6500,MATCH($A3426,Data!$A$2:$A$6500,0))</f>
        <v>30</v>
      </c>
      <c r="L3426" s="90">
        <f>INDEX(Data!G$2:G$6500,MATCH($A3426,Data!$A$2:$A$6500,0))</f>
        <v>30</v>
      </c>
      <c r="M3426" s="90">
        <f>INDEX(Data!H$2:H$6500,MATCH($A3426,Data!$A$2:$A$6500,0))</f>
        <v>0</v>
      </c>
      <c r="N3426" s="90">
        <f>INDEX(Data!I$2:I$6500,MATCH($A3426,Data!$A$2:$A$6500,0))</f>
        <v>0</v>
      </c>
      <c r="O3426" s="83" t="str">
        <f>INDEX(Data!J$2:J$6500,MATCH($A3426,Data!$A$2:$A$6500,0))</f>
        <v>individuals</v>
      </c>
      <c r="P3426" t="str">
        <f>_xlfn.XLOOKUP(B3426,Table3[RefID],Table3[Citation])</f>
        <v>Burrows (1996)</v>
      </c>
    </row>
    <row r="3427" spans="1:16" x14ac:dyDescent="0.35">
      <c r="A3427" s="68">
        <v>3425</v>
      </c>
      <c r="B3427" s="69">
        <v>191</v>
      </c>
      <c r="C3427" s="69">
        <v>19042</v>
      </c>
      <c r="D3427" s="69">
        <v>3294</v>
      </c>
      <c r="E3427" t="str">
        <f>INDEX(Table5[EEZ],MATCH(C3427,Table5[Colony_ID],0))</f>
        <v>Papua New Guinean Exclusive Economic Zone</v>
      </c>
      <c r="F3427" t="str">
        <f>INDEX(Table5[Corrected Island/Colony Name],MATCH('Full Data'!C3427,Table5[Colony_ID],0))</f>
        <v>Lion Island</v>
      </c>
      <c r="G3427" t="str">
        <f>INDEX(Table4[Common_Name],MATCH('Full Data'!D3427,Table4[SpcRecID],0))</f>
        <v>Brown Noddy</v>
      </c>
      <c r="H3427" s="83" t="str">
        <f>INDEX(Data!E$2:E$6500,MATCH(A3427,Data!$A$2:$A$6500,0))</f>
        <v>Data Deficient</v>
      </c>
      <c r="I3427" s="90">
        <f>INDEX(Data!P$2:P$6500,MATCH(A3427,Data!$A$2:$A$6500,0))</f>
        <v>1990</v>
      </c>
      <c r="J3427" s="90">
        <f>INDEX(Data!Q$2:Q$6500,MATCH($A3427,Data!$A$2:$A$6500,0))</f>
        <v>1990</v>
      </c>
      <c r="K3427" s="90">
        <f>INDEX(Data!F$2:F$6500,MATCH($A3427,Data!$A$2:$A$6500,0))</f>
        <v>10</v>
      </c>
      <c r="L3427" s="90">
        <f>INDEX(Data!G$2:G$6500,MATCH($A3427,Data!$A$2:$A$6500,0))</f>
        <v>10</v>
      </c>
      <c r="M3427" s="90">
        <f>INDEX(Data!H$2:H$6500,MATCH($A3427,Data!$A$2:$A$6500,0))</f>
        <v>0</v>
      </c>
      <c r="N3427" s="90">
        <f>INDEX(Data!I$2:I$6500,MATCH($A3427,Data!$A$2:$A$6500,0))</f>
        <v>0</v>
      </c>
      <c r="O3427" s="83" t="str">
        <f>INDEX(Data!J$2:J$6500,MATCH($A3427,Data!$A$2:$A$6500,0))</f>
        <v>individuals</v>
      </c>
      <c r="P3427" t="str">
        <f>_xlfn.XLOOKUP(B3427,Table3[RefID],Table3[Citation])</f>
        <v>Burrows (1996)</v>
      </c>
    </row>
    <row r="3428" spans="1:16" x14ac:dyDescent="0.35">
      <c r="A3428" s="68">
        <v>3426</v>
      </c>
      <c r="B3428" s="69">
        <v>191</v>
      </c>
      <c r="C3428" s="69">
        <v>19042</v>
      </c>
      <c r="D3428" s="69">
        <v>3846</v>
      </c>
      <c r="E3428" t="str">
        <f>INDEX(Table5[EEZ],MATCH(C3428,Table5[Colony_ID],0))</f>
        <v>Papua New Guinean Exclusive Economic Zone</v>
      </c>
      <c r="F3428" t="str">
        <f>INDEX(Table5[Corrected Island/Colony Name],MATCH('Full Data'!C3428,Table5[Colony_ID],0))</f>
        <v>Lion Island</v>
      </c>
      <c r="G3428" t="str">
        <f>INDEX(Table4[Common_Name],MATCH('Full Data'!D3428,Table4[SpcRecID],0))</f>
        <v>Lesser Frigatebird</v>
      </c>
      <c r="H3428" s="83" t="str">
        <f>INDEX(Data!E$2:E$6500,MATCH(A3428,Data!$A$2:$A$6500,0))</f>
        <v>Data Deficient</v>
      </c>
      <c r="I3428" s="90">
        <f>INDEX(Data!P$2:P$6500,MATCH(A3428,Data!$A$2:$A$6500,0))</f>
        <v>1990</v>
      </c>
      <c r="J3428" s="90">
        <f>INDEX(Data!Q$2:Q$6500,MATCH($A3428,Data!$A$2:$A$6500,0))</f>
        <v>1990</v>
      </c>
      <c r="K3428" s="90">
        <f>INDEX(Data!F$2:F$6500,MATCH($A3428,Data!$A$2:$A$6500,0))</f>
        <v>20</v>
      </c>
      <c r="L3428" s="90">
        <f>INDEX(Data!G$2:G$6500,MATCH($A3428,Data!$A$2:$A$6500,0))</f>
        <v>30</v>
      </c>
      <c r="M3428" s="90">
        <f>INDEX(Data!H$2:H$6500,MATCH($A3428,Data!$A$2:$A$6500,0))</f>
        <v>0</v>
      </c>
      <c r="N3428" s="90">
        <f>INDEX(Data!I$2:I$6500,MATCH($A3428,Data!$A$2:$A$6500,0))</f>
        <v>0</v>
      </c>
      <c r="O3428" s="83" t="str">
        <f>INDEX(Data!J$2:J$6500,MATCH($A3428,Data!$A$2:$A$6500,0))</f>
        <v>individuals</v>
      </c>
      <c r="P3428" t="str">
        <f>_xlfn.XLOOKUP(B3428,Table3[RefID],Table3[Citation])</f>
        <v>Burrows (1996)</v>
      </c>
    </row>
    <row r="3429" spans="1:16" x14ac:dyDescent="0.35">
      <c r="A3429" s="68">
        <v>3427</v>
      </c>
      <c r="B3429" s="69">
        <v>192</v>
      </c>
      <c r="C3429" s="69">
        <v>22013</v>
      </c>
      <c r="D3429" s="69">
        <v>3947</v>
      </c>
      <c r="E3429" t="str">
        <f>INDEX(Table5[EEZ],MATCH(C3429,Table5[Colony_ID],0))</f>
        <v>Solomon Islands Exclusive Economic Zone</v>
      </c>
      <c r="F3429" t="str">
        <f>INDEX(Table5[Corrected Island/Colony Name],MATCH('Full Data'!C3429,Table5[Colony_ID],0))</f>
        <v>Kolombangara</v>
      </c>
      <c r="G3429" t="str">
        <f>INDEX(Table4[Common_Name],MATCH('Full Data'!D3429,Table4[SpcRecID],0))</f>
        <v>Heinroth's Shearwater</v>
      </c>
      <c r="H3429" s="83" t="str">
        <f>INDEX(Data!E$2:E$6500,MATCH(A3429,Data!$A$2:$A$6500,0))</f>
        <v>data deficient</v>
      </c>
      <c r="I3429" s="90">
        <f>INDEX(Data!P$2:P$6500,MATCH(A3429,Data!$A$2:$A$6500,0))</f>
        <v>0</v>
      </c>
      <c r="J3429" s="90">
        <f>INDEX(Data!Q$2:Q$6500,MATCH($A3429,Data!$A$2:$A$6500,0))</f>
        <v>1996</v>
      </c>
      <c r="K3429" s="90">
        <f>INDEX(Data!F$2:F$6500,MATCH($A3429,Data!$A$2:$A$6500,0))</f>
        <v>3</v>
      </c>
      <c r="L3429" s="90">
        <f>INDEX(Data!G$2:G$6500,MATCH($A3429,Data!$A$2:$A$6500,0))</f>
        <v>3</v>
      </c>
      <c r="M3429" s="90">
        <f>INDEX(Data!H$2:H$6500,MATCH($A3429,Data!$A$2:$A$6500,0))</f>
        <v>0</v>
      </c>
      <c r="N3429" s="90">
        <f>INDEX(Data!I$2:I$6500,MATCH($A3429,Data!$A$2:$A$6500,0))</f>
        <v>0</v>
      </c>
      <c r="O3429" s="83" t="str">
        <f>INDEX(Data!J$2:J$6500,MATCH($A3429,Data!$A$2:$A$6500,0))</f>
        <v>individuals</v>
      </c>
      <c r="P3429" t="str">
        <f>_xlfn.XLOOKUP(B3429,Table3[RefID],Table3[Citation])</f>
        <v>Gibbs (1996)</v>
      </c>
    </row>
    <row r="3430" spans="1:16" x14ac:dyDescent="0.35">
      <c r="A3430" s="68">
        <v>3428</v>
      </c>
      <c r="B3430" s="69">
        <v>193</v>
      </c>
      <c r="C3430" s="69">
        <v>3008</v>
      </c>
      <c r="D3430" s="69">
        <v>3294</v>
      </c>
      <c r="E3430" t="str">
        <f>INDEX(Table5[EEZ],MATCH(C3430,Table5[Colony_ID],0))</f>
        <v>Cook Islands Exclusive Economic Zone</v>
      </c>
      <c r="F3430" t="str">
        <f>INDEX(Table5[Corrected Island/Colony Name],MATCH('Full Data'!C3430,Table5[Colony_ID],0))</f>
        <v>Manuae</v>
      </c>
      <c r="G3430" t="str">
        <f>INDEX(Table4[Common_Name],MATCH('Full Data'!D3430,Table4[SpcRecID],0))</f>
        <v>Brown Noddy</v>
      </c>
      <c r="H3430" s="83" t="str">
        <f>INDEX(Data!E$2:E$6500,MATCH(A3430,Data!$A$2:$A$6500,0))</f>
        <v>Potential Breeding</v>
      </c>
      <c r="I3430" s="90">
        <f>INDEX(Data!P$2:P$6500,MATCH(A3430,Data!$A$2:$A$6500,0))</f>
        <v>1904</v>
      </c>
      <c r="J3430" s="90">
        <f>INDEX(Data!Q$2:Q$6500,MATCH($A3430,Data!$A$2:$A$6500,0))</f>
        <v>1904</v>
      </c>
      <c r="K3430" s="90">
        <f>INDEX(Data!F$2:F$6500,MATCH($A3430,Data!$A$2:$A$6500,0))</f>
        <v>0</v>
      </c>
      <c r="L3430" s="90">
        <f>INDEX(Data!G$2:G$6500,MATCH($A3430,Data!$A$2:$A$6500,0))</f>
        <v>0</v>
      </c>
      <c r="M3430" s="90">
        <f>INDEX(Data!H$2:H$6500,MATCH($A3430,Data!$A$2:$A$6500,0))</f>
        <v>0</v>
      </c>
      <c r="N3430" s="90">
        <f>INDEX(Data!I$2:I$6500,MATCH($A3430,Data!$A$2:$A$6500,0))</f>
        <v>0</v>
      </c>
      <c r="O3430" s="83">
        <f>INDEX(Data!J$2:J$6500,MATCH($A3430,Data!$A$2:$A$6500,0))</f>
        <v>0</v>
      </c>
      <c r="P3430" t="str">
        <f>_xlfn.XLOOKUP(B3430,Table3[RefID],Table3[Citation])</f>
        <v>Gill (1996)</v>
      </c>
    </row>
    <row r="3431" spans="1:16" x14ac:dyDescent="0.35">
      <c r="A3431" s="68">
        <v>3429</v>
      </c>
      <c r="B3431" s="69">
        <v>193</v>
      </c>
      <c r="C3431" s="69">
        <v>3019</v>
      </c>
      <c r="D3431" s="69">
        <v>3294</v>
      </c>
      <c r="E3431" t="str">
        <f>INDEX(Table5[EEZ],MATCH(C3431,Table5[Colony_ID],0))</f>
        <v>Cook Islands Exclusive Economic Zone</v>
      </c>
      <c r="F3431" t="str">
        <f>INDEX(Table5[Corrected Island/Colony Name],MATCH('Full Data'!C3431,Table5[Colony_ID],0))</f>
        <v>Te Au O Tu</v>
      </c>
      <c r="G3431" t="str">
        <f>INDEX(Table4[Common_Name],MATCH('Full Data'!D3431,Table4[SpcRecID],0))</f>
        <v>Brown Noddy</v>
      </c>
      <c r="H3431" s="83" t="str">
        <f>INDEX(Data!E$2:E$6500,MATCH(A3431,Data!$A$2:$A$6500,0))</f>
        <v>Potential Breeding</v>
      </c>
      <c r="I3431" s="90">
        <f>INDEX(Data!P$2:P$6500,MATCH(A3431,Data!$A$2:$A$6500,0))</f>
        <v>1904</v>
      </c>
      <c r="J3431" s="90">
        <f>INDEX(Data!Q$2:Q$6500,MATCH($A3431,Data!$A$2:$A$6500,0))</f>
        <v>1904</v>
      </c>
      <c r="K3431" s="90">
        <f>INDEX(Data!F$2:F$6500,MATCH($A3431,Data!$A$2:$A$6500,0))</f>
        <v>0</v>
      </c>
      <c r="L3431" s="90">
        <f>INDEX(Data!G$2:G$6500,MATCH($A3431,Data!$A$2:$A$6500,0))</f>
        <v>0</v>
      </c>
      <c r="M3431" s="90">
        <f>INDEX(Data!H$2:H$6500,MATCH($A3431,Data!$A$2:$A$6500,0))</f>
        <v>0</v>
      </c>
      <c r="N3431" s="90">
        <f>INDEX(Data!I$2:I$6500,MATCH($A3431,Data!$A$2:$A$6500,0))</f>
        <v>0</v>
      </c>
      <c r="O3431" s="83">
        <f>INDEX(Data!J$2:J$6500,MATCH($A3431,Data!$A$2:$A$6500,0))</f>
        <v>0</v>
      </c>
      <c r="P3431" t="str">
        <f>_xlfn.XLOOKUP(B3431,Table3[RefID],Table3[Citation])</f>
        <v>Gill (1996)</v>
      </c>
    </row>
    <row r="3432" spans="1:16" x14ac:dyDescent="0.35">
      <c r="A3432" s="68">
        <v>3430</v>
      </c>
      <c r="B3432" s="69">
        <v>193</v>
      </c>
      <c r="C3432" s="69">
        <v>3016</v>
      </c>
      <c r="D3432" s="70">
        <v>3901</v>
      </c>
      <c r="E3432" t="str">
        <f>INDEX(Table5[EEZ],MATCH(C3432,Table5[Colony_ID],0))</f>
        <v>Cook Islands Exclusive Economic Zone</v>
      </c>
      <c r="F3432" t="str">
        <f>INDEX(Table5[Corrected Island/Colony Name],MATCH('Full Data'!C3432,Table5[Colony_ID],0))</f>
        <v>Rarotonga</v>
      </c>
      <c r="G3432" t="str">
        <f>INDEX(Table4[Common_Name],MATCH('Full Data'!D3432,Table4[SpcRecID],0))</f>
        <v>Murphy's Petrel</v>
      </c>
      <c r="H3432" s="83" t="str">
        <f>INDEX(Data!E$2:E$6500,MATCH(A3432,Data!$A$2:$A$6500,0))</f>
        <v>Data Deficient</v>
      </c>
      <c r="I3432" s="90">
        <f>INDEX(Data!P$2:P$6500,MATCH(A3432,Data!$A$2:$A$6500,0))</f>
        <v>1904</v>
      </c>
      <c r="J3432" s="90">
        <f>INDEX(Data!Q$2:Q$6500,MATCH($A3432,Data!$A$2:$A$6500,0))</f>
        <v>1904</v>
      </c>
      <c r="K3432" s="90">
        <f>INDEX(Data!F$2:F$6500,MATCH($A3432,Data!$A$2:$A$6500,0))</f>
        <v>0</v>
      </c>
      <c r="L3432" s="90">
        <f>INDEX(Data!G$2:G$6500,MATCH($A3432,Data!$A$2:$A$6500,0))</f>
        <v>0</v>
      </c>
      <c r="M3432" s="90">
        <f>INDEX(Data!H$2:H$6500,MATCH($A3432,Data!$A$2:$A$6500,0))</f>
        <v>0</v>
      </c>
      <c r="N3432" s="90">
        <f>INDEX(Data!I$2:I$6500,MATCH($A3432,Data!$A$2:$A$6500,0))</f>
        <v>0</v>
      </c>
      <c r="O3432" s="83">
        <f>INDEX(Data!J$2:J$6500,MATCH($A3432,Data!$A$2:$A$6500,0))</f>
        <v>0</v>
      </c>
      <c r="P3432" t="str">
        <f>_xlfn.XLOOKUP(B3432,Table3[RefID],Table3[Citation])</f>
        <v>Gill (1996)</v>
      </c>
    </row>
    <row r="3433" spans="1:16" x14ac:dyDescent="0.35">
      <c r="A3433" s="68">
        <v>3431</v>
      </c>
      <c r="B3433" s="69">
        <v>194</v>
      </c>
      <c r="C3433" s="69">
        <v>22026</v>
      </c>
      <c r="D3433" s="69">
        <v>3268</v>
      </c>
      <c r="E3433" t="str">
        <f>INDEX(Table5[EEZ],MATCH(C3433,Table5[Colony_ID],0))</f>
        <v>Solomon Islands Exclusive Economic Zone</v>
      </c>
      <c r="F3433" t="str">
        <f>INDEX(Table5[Corrected Island/Colony Name],MATCH('Full Data'!C3433,Table5[Colony_ID],0))</f>
        <v>Rennell</v>
      </c>
      <c r="G3433" t="str">
        <f>INDEX(Table4[Common_Name],MATCH('Full Data'!D3433,Table4[SpcRecID],0))</f>
        <v>Black-naped Tern</v>
      </c>
      <c r="H3433" s="83" t="str">
        <f>INDEX(Data!E$2:E$6500,MATCH(A3433,Data!$A$2:$A$6500,0))</f>
        <v>Confirmed</v>
      </c>
      <c r="I3433" s="90">
        <f>INDEX(Data!P$2:P$6500,MATCH(A3433,Data!$A$2:$A$6500,0))</f>
        <v>1996</v>
      </c>
      <c r="J3433" s="90">
        <f>INDEX(Data!Q$2:Q$6500,MATCH($A3433,Data!$A$2:$A$6500,0))</f>
        <v>1996</v>
      </c>
      <c r="K3433" s="90">
        <f>INDEX(Data!F$2:F$6500,MATCH($A3433,Data!$A$2:$A$6500,0))</f>
        <v>12</v>
      </c>
      <c r="L3433" s="90">
        <f>INDEX(Data!G$2:G$6500,MATCH($A3433,Data!$A$2:$A$6500,0))</f>
        <v>12</v>
      </c>
      <c r="M3433" s="90">
        <f>INDEX(Data!H$2:H$6500,MATCH($A3433,Data!$A$2:$A$6500,0))</f>
        <v>0</v>
      </c>
      <c r="N3433" s="90">
        <f>INDEX(Data!I$2:I$6500,MATCH($A3433,Data!$A$2:$A$6500,0))</f>
        <v>0</v>
      </c>
      <c r="O3433" s="83" t="str">
        <f>INDEX(Data!J$2:J$6500,MATCH($A3433,Data!$A$2:$A$6500,0))</f>
        <v>individuals</v>
      </c>
      <c r="P3433" t="str">
        <f>_xlfn.XLOOKUP(B3433,Table3[RefID],Table3[Citation])</f>
        <v>Richards (1996)</v>
      </c>
    </row>
    <row r="3434" spans="1:16" x14ac:dyDescent="0.35">
      <c r="A3434" s="68">
        <v>3432</v>
      </c>
      <c r="B3434" s="69">
        <v>194</v>
      </c>
      <c r="C3434" s="69">
        <v>22026</v>
      </c>
      <c r="D3434" s="69">
        <v>3263</v>
      </c>
      <c r="E3434" t="str">
        <f>INDEX(Table5[EEZ],MATCH(C3434,Table5[Colony_ID],0))</f>
        <v>Solomon Islands Exclusive Economic Zone</v>
      </c>
      <c r="F3434" t="str">
        <f>INDEX(Table5[Corrected Island/Colony Name],MATCH('Full Data'!C3434,Table5[Colony_ID],0))</f>
        <v>Rennell</v>
      </c>
      <c r="G3434" t="str">
        <f>INDEX(Table4[Common_Name],MATCH('Full Data'!D3434,Table4[SpcRecID],0))</f>
        <v>Greater crested Tern</v>
      </c>
      <c r="H3434" s="83" t="str">
        <f>INDEX(Data!E$2:E$6500,MATCH(A3434,Data!$A$2:$A$6500,0))</f>
        <v>Confirmed</v>
      </c>
      <c r="I3434" s="90">
        <f>INDEX(Data!P$2:P$6500,MATCH(A3434,Data!$A$2:$A$6500,0))</f>
        <v>1996</v>
      </c>
      <c r="J3434" s="90">
        <f>INDEX(Data!Q$2:Q$6500,MATCH($A3434,Data!$A$2:$A$6500,0))</f>
        <v>1996</v>
      </c>
      <c r="K3434" s="90">
        <f>INDEX(Data!F$2:F$6500,MATCH($A3434,Data!$A$2:$A$6500,0))</f>
        <v>0</v>
      </c>
      <c r="L3434" s="90">
        <f>INDEX(Data!G$2:G$6500,MATCH($A3434,Data!$A$2:$A$6500,0))</f>
        <v>0</v>
      </c>
      <c r="M3434" s="90">
        <f>INDEX(Data!H$2:H$6500,MATCH($A3434,Data!$A$2:$A$6500,0))</f>
        <v>0</v>
      </c>
      <c r="N3434" s="90">
        <f>INDEX(Data!I$2:I$6500,MATCH($A3434,Data!$A$2:$A$6500,0))</f>
        <v>0</v>
      </c>
      <c r="O3434" s="83">
        <f>INDEX(Data!J$2:J$6500,MATCH($A3434,Data!$A$2:$A$6500,0))</f>
        <v>0</v>
      </c>
      <c r="P3434" t="str">
        <f>_xlfn.XLOOKUP(B3434,Table3[RefID],Table3[Citation])</f>
        <v>Richards (1996)</v>
      </c>
    </row>
    <row r="3435" spans="1:16" x14ac:dyDescent="0.35">
      <c r="A3435" s="68">
        <v>3433</v>
      </c>
      <c r="B3435" s="69">
        <v>194</v>
      </c>
      <c r="C3435" s="69">
        <v>22026</v>
      </c>
      <c r="D3435" s="70">
        <v>3845</v>
      </c>
      <c r="E3435" t="str">
        <f>INDEX(Table5[EEZ],MATCH(C3435,Table5[Colony_ID],0))</f>
        <v>Solomon Islands Exclusive Economic Zone</v>
      </c>
      <c r="F3435" t="str">
        <f>INDEX(Table5[Corrected Island/Colony Name],MATCH('Full Data'!C3435,Table5[Colony_ID],0))</f>
        <v>Rennell</v>
      </c>
      <c r="G3435" t="str">
        <f>INDEX(Table4[Common_Name],MATCH('Full Data'!D3435,Table4[SpcRecID],0))</f>
        <v>Great Frigatebird</v>
      </c>
      <c r="H3435" s="83" t="str">
        <f>INDEX(Data!E$2:E$6500,MATCH(A3435,Data!$A$2:$A$6500,0))</f>
        <v>Data Deficient</v>
      </c>
      <c r="I3435" s="90">
        <f>INDEX(Data!P$2:P$6500,MATCH(A3435,Data!$A$2:$A$6500,0))</f>
        <v>1996</v>
      </c>
      <c r="J3435" s="90">
        <f>INDEX(Data!Q$2:Q$6500,MATCH($A3435,Data!$A$2:$A$6500,0))</f>
        <v>1996</v>
      </c>
      <c r="K3435" s="90">
        <f>INDEX(Data!F$2:F$6500,MATCH($A3435,Data!$A$2:$A$6500,0))</f>
        <v>100</v>
      </c>
      <c r="L3435" s="90">
        <f>INDEX(Data!G$2:G$6500,MATCH($A3435,Data!$A$2:$A$6500,0))</f>
        <v>100</v>
      </c>
      <c r="M3435" s="90">
        <f>INDEX(Data!H$2:H$6500,MATCH($A3435,Data!$A$2:$A$6500,0))</f>
        <v>0</v>
      </c>
      <c r="N3435" s="90">
        <f>INDEX(Data!I$2:I$6500,MATCH($A3435,Data!$A$2:$A$6500,0))</f>
        <v>0</v>
      </c>
      <c r="O3435" s="83" t="str">
        <f>INDEX(Data!J$2:J$6500,MATCH($A3435,Data!$A$2:$A$6500,0))</f>
        <v>individuals</v>
      </c>
      <c r="P3435" t="str">
        <f>_xlfn.XLOOKUP(B3435,Table3[RefID],Table3[Citation])</f>
        <v>Richards (1996)</v>
      </c>
    </row>
    <row r="3436" spans="1:16" x14ac:dyDescent="0.35">
      <c r="A3436" s="68">
        <v>3434</v>
      </c>
      <c r="B3436" s="69">
        <v>194</v>
      </c>
      <c r="C3436" s="69">
        <v>22026</v>
      </c>
      <c r="D3436" s="69">
        <v>3846</v>
      </c>
      <c r="E3436" t="str">
        <f>INDEX(Table5[EEZ],MATCH(C3436,Table5[Colony_ID],0))</f>
        <v>Solomon Islands Exclusive Economic Zone</v>
      </c>
      <c r="F3436" t="str">
        <f>INDEX(Table5[Corrected Island/Colony Name],MATCH('Full Data'!C3436,Table5[Colony_ID],0))</f>
        <v>Rennell</v>
      </c>
      <c r="G3436" t="str">
        <f>INDEX(Table4[Common_Name],MATCH('Full Data'!D3436,Table4[SpcRecID],0))</f>
        <v>Lesser Frigatebird</v>
      </c>
      <c r="H3436" s="83" t="str">
        <f>INDEX(Data!E$2:E$6500,MATCH(A3436,Data!$A$2:$A$6500,0))</f>
        <v>Data Deficient</v>
      </c>
      <c r="I3436" s="90">
        <f>INDEX(Data!P$2:P$6500,MATCH(A3436,Data!$A$2:$A$6500,0))</f>
        <v>1996</v>
      </c>
      <c r="J3436" s="90">
        <f>INDEX(Data!Q$2:Q$6500,MATCH($A3436,Data!$A$2:$A$6500,0))</f>
        <v>1996</v>
      </c>
      <c r="K3436" s="90">
        <f>INDEX(Data!F$2:F$6500,MATCH($A3436,Data!$A$2:$A$6500,0))</f>
        <v>0</v>
      </c>
      <c r="L3436" s="90">
        <f>INDEX(Data!G$2:G$6500,MATCH($A3436,Data!$A$2:$A$6500,0))</f>
        <v>0</v>
      </c>
      <c r="M3436" s="90">
        <f>INDEX(Data!H$2:H$6500,MATCH($A3436,Data!$A$2:$A$6500,0))</f>
        <v>0</v>
      </c>
      <c r="N3436" s="90">
        <f>INDEX(Data!I$2:I$6500,MATCH($A3436,Data!$A$2:$A$6500,0))</f>
        <v>0</v>
      </c>
      <c r="O3436" s="83">
        <f>INDEX(Data!J$2:J$6500,MATCH($A3436,Data!$A$2:$A$6500,0))</f>
        <v>0</v>
      </c>
      <c r="P3436" t="str">
        <f>_xlfn.XLOOKUP(B3436,Table3[RefID],Table3[Citation])</f>
        <v>Richards (1996)</v>
      </c>
    </row>
    <row r="3437" spans="1:16" x14ac:dyDescent="0.35">
      <c r="A3437" s="68">
        <v>3435</v>
      </c>
      <c r="B3437" s="69">
        <v>194</v>
      </c>
      <c r="C3437" s="69">
        <v>22026</v>
      </c>
      <c r="D3437" s="69">
        <v>3658</v>
      </c>
      <c r="E3437" t="str">
        <f>INDEX(Table5[EEZ],MATCH(C3437,Table5[Colony_ID],0))</f>
        <v>Solomon Islands Exclusive Economic Zone</v>
      </c>
      <c r="F3437" t="str">
        <f>INDEX(Table5[Corrected Island/Colony Name],MATCH('Full Data'!C3437,Table5[Colony_ID],0))</f>
        <v>Rennell</v>
      </c>
      <c r="G3437" t="str">
        <f>INDEX(Table4[Common_Name],MATCH('Full Data'!D3437,Table4[SpcRecID],0))</f>
        <v>Red-footed Booby</v>
      </c>
      <c r="H3437" s="83" t="str">
        <f>INDEX(Data!E$2:E$6500,MATCH(A3437,Data!$A$2:$A$6500,0))</f>
        <v>Confirmed</v>
      </c>
      <c r="I3437" s="90">
        <f>INDEX(Data!P$2:P$6500,MATCH(A3437,Data!$A$2:$A$6500,0))</f>
        <v>1996</v>
      </c>
      <c r="J3437" s="90">
        <f>INDEX(Data!Q$2:Q$6500,MATCH($A3437,Data!$A$2:$A$6500,0))</f>
        <v>1996</v>
      </c>
      <c r="K3437" s="90">
        <f>INDEX(Data!F$2:F$6500,MATCH($A3437,Data!$A$2:$A$6500,0))</f>
        <v>20</v>
      </c>
      <c r="L3437" s="90">
        <f>INDEX(Data!G$2:G$6500,MATCH($A3437,Data!$A$2:$A$6500,0))</f>
        <v>30</v>
      </c>
      <c r="M3437" s="90">
        <f>INDEX(Data!H$2:H$6500,MATCH($A3437,Data!$A$2:$A$6500,0))</f>
        <v>0</v>
      </c>
      <c r="N3437" s="90">
        <f>INDEX(Data!I$2:I$6500,MATCH($A3437,Data!$A$2:$A$6500,0))</f>
        <v>0</v>
      </c>
      <c r="O3437" s="83" t="str">
        <f>INDEX(Data!J$2:J$6500,MATCH($A3437,Data!$A$2:$A$6500,0))</f>
        <v>breeding pairs</v>
      </c>
      <c r="P3437" t="str">
        <f>_xlfn.XLOOKUP(B3437,Table3[RefID],Table3[Citation])</f>
        <v>Richards (1996)</v>
      </c>
    </row>
    <row r="3438" spans="1:16" x14ac:dyDescent="0.35">
      <c r="A3438" s="68">
        <v>3436</v>
      </c>
      <c r="B3438" s="69">
        <v>195</v>
      </c>
      <c r="C3438" s="69">
        <v>14035</v>
      </c>
      <c r="D3438" s="69">
        <v>3287</v>
      </c>
      <c r="E3438" t="str">
        <f>INDEX(Table5[EEZ],MATCH(C3438,Table5[Colony_ID],0))</f>
        <v>New Caledonian Exclusive Economic Zone</v>
      </c>
      <c r="F3438" t="str">
        <f>INDEX(Table5[Corrected Island/Colony Name],MATCH('Full Data'!C3438,Table5[Colony_ID],0))</f>
        <v>Ilot Ndo</v>
      </c>
      <c r="G3438" t="str">
        <f>INDEX(Table4[Common_Name],MATCH('Full Data'!D3438,Table4[SpcRecID],0))</f>
        <v>Bridled Tern</v>
      </c>
      <c r="H3438" s="83" t="str">
        <f>INDEX(Data!E$2:E$6500,MATCH(A3438,Data!$A$2:$A$6500,0))</f>
        <v>confirmed</v>
      </c>
      <c r="I3438" s="90">
        <f>INDEX(Data!P$2:P$6500,MATCH(A3438,Data!$A$2:$A$6500,0))</f>
        <v>1996</v>
      </c>
      <c r="J3438" s="90">
        <f>INDEX(Data!Q$2:Q$6500,MATCH($A3438,Data!$A$2:$A$6500,0))</f>
        <v>1996</v>
      </c>
      <c r="K3438" s="90">
        <f>INDEX(Data!F$2:F$6500,MATCH($A3438,Data!$A$2:$A$6500,0))</f>
        <v>750</v>
      </c>
      <c r="L3438" s="90">
        <f>INDEX(Data!G$2:G$6500,MATCH($A3438,Data!$A$2:$A$6500,0))</f>
        <v>1500</v>
      </c>
      <c r="M3438" s="90">
        <f>INDEX(Data!H$2:H$6500,MATCH($A3438,Data!$A$2:$A$6500,0))</f>
        <v>0</v>
      </c>
      <c r="N3438" s="90">
        <f>INDEX(Data!I$2:I$6500,MATCH($A3438,Data!$A$2:$A$6500,0))</f>
        <v>0</v>
      </c>
      <c r="O3438" s="83" t="str">
        <f>INDEX(Data!J$2:J$6500,MATCH($A3438,Data!$A$2:$A$6500,0))</f>
        <v>breeding pairs</v>
      </c>
      <c r="P3438" t="str">
        <f>_xlfn.XLOOKUP(B3438,Table3[RefID],Table3[Citation])</f>
        <v>Bretagnolle &amp; Pandolfi Benoit (1997)</v>
      </c>
    </row>
    <row r="3439" spans="1:16" x14ac:dyDescent="0.35">
      <c r="A3439" s="68">
        <v>3437</v>
      </c>
      <c r="B3439" s="69">
        <v>196</v>
      </c>
      <c r="C3439" s="69">
        <v>12011</v>
      </c>
      <c r="D3439" s="69">
        <v>3295</v>
      </c>
      <c r="E3439" t="str">
        <f>INDEX(Table5[EEZ],MATCH(C3439,Table5[Colony_ID],0))</f>
        <v>Micronesian Exclusive Economic Zone</v>
      </c>
      <c r="F3439" t="str">
        <f>INDEX(Table5[Corrected Island/Colony Name],MATCH('Full Data'!C3439,Table5[Colony_ID],0))</f>
        <v>Wolouna</v>
      </c>
      <c r="G3439" t="str">
        <f>INDEX(Table4[Common_Name],MATCH('Full Data'!D3439,Table4[SpcRecID],0))</f>
        <v>Black Noddy</v>
      </c>
      <c r="H3439" s="83" t="str">
        <f>INDEX(Data!E$2:E$6500,MATCH(A3439,Data!$A$2:$A$6500,0))</f>
        <v>Confirmed</v>
      </c>
      <c r="I3439" s="90">
        <f>INDEX(Data!P$2:P$6500,MATCH(A3439,Data!$A$2:$A$6500,0))</f>
        <v>1993</v>
      </c>
      <c r="J3439" s="90">
        <f>INDEX(Data!Q$2:Q$6500,MATCH($A3439,Data!$A$2:$A$6500,0))</f>
        <v>1996</v>
      </c>
      <c r="K3439" s="90">
        <f>INDEX(Data!F$2:F$6500,MATCH($A3439,Data!$A$2:$A$6500,0))</f>
        <v>5000</v>
      </c>
      <c r="L3439" s="90">
        <f>INDEX(Data!G$2:G$6500,MATCH($A3439,Data!$A$2:$A$6500,0))</f>
        <v>10000</v>
      </c>
      <c r="M3439" s="90">
        <f>INDEX(Data!H$2:H$6500,MATCH($A3439,Data!$A$2:$A$6500,0))</f>
        <v>0</v>
      </c>
      <c r="N3439" s="90">
        <f>INDEX(Data!I$2:I$6500,MATCH($A3439,Data!$A$2:$A$6500,0))</f>
        <v>0</v>
      </c>
      <c r="O3439" s="83" t="str">
        <f>INDEX(Data!J$2:J$6500,MATCH($A3439,Data!$A$2:$A$6500,0))</f>
        <v>breeding pairs</v>
      </c>
      <c r="P3439" t="str">
        <f>_xlfn.XLOOKUP(B3439,Table3[RefID],Table3[Citation])</f>
        <v>de Korte &amp; Meltofte (1997)</v>
      </c>
    </row>
    <row r="3440" spans="1:16" x14ac:dyDescent="0.35">
      <c r="A3440" s="68">
        <v>3438</v>
      </c>
      <c r="B3440" s="69">
        <v>196</v>
      </c>
      <c r="C3440" s="69">
        <v>12059</v>
      </c>
      <c r="D3440" s="69">
        <v>3295</v>
      </c>
      <c r="E3440" t="str">
        <f>INDEX(Table5[EEZ],MATCH(C3440,Table5[Colony_ID],0))</f>
        <v>Micronesian Exclusive Economic Zone</v>
      </c>
      <c r="F3440" t="str">
        <f>INDEX(Table5[Corrected Island/Colony Name],MATCH('Full Data'!C3440,Table5[Colony_ID],0))</f>
        <v>East Fayu</v>
      </c>
      <c r="G3440" t="str">
        <f>INDEX(Table4[Common_Name],MATCH('Full Data'!D3440,Table4[SpcRecID],0))</f>
        <v>Black Noddy</v>
      </c>
      <c r="H3440" s="83" t="str">
        <f>INDEX(Data!E$2:E$6500,MATCH(A3440,Data!$A$2:$A$6500,0))</f>
        <v>Confirmed</v>
      </c>
      <c r="I3440" s="90">
        <f>INDEX(Data!P$2:P$6500,MATCH(A3440,Data!$A$2:$A$6500,0))</f>
        <v>1998</v>
      </c>
      <c r="J3440" s="90">
        <f>INDEX(Data!Q$2:Q$6500,MATCH($A3440,Data!$A$2:$A$6500,0))</f>
        <v>1996</v>
      </c>
      <c r="K3440" s="90">
        <f>INDEX(Data!F$2:F$6500,MATCH($A3440,Data!$A$2:$A$6500,0))</f>
        <v>10000</v>
      </c>
      <c r="L3440" s="90">
        <f>INDEX(Data!G$2:G$6500,MATCH($A3440,Data!$A$2:$A$6500,0))</f>
        <v>10000</v>
      </c>
      <c r="M3440" s="90">
        <f>INDEX(Data!H$2:H$6500,MATCH($A3440,Data!$A$2:$A$6500,0))</f>
        <v>0</v>
      </c>
      <c r="N3440" s="90">
        <f>INDEX(Data!I$2:I$6500,MATCH($A3440,Data!$A$2:$A$6500,0))</f>
        <v>0</v>
      </c>
      <c r="O3440" s="83" t="str">
        <f>INDEX(Data!J$2:J$6500,MATCH($A3440,Data!$A$2:$A$6500,0))</f>
        <v>breeding pairs</v>
      </c>
      <c r="P3440" t="str">
        <f>_xlfn.XLOOKUP(B3440,Table3[RefID],Table3[Citation])</f>
        <v>de Korte &amp; Meltofte (1997)</v>
      </c>
    </row>
    <row r="3441" spans="1:16" x14ac:dyDescent="0.35">
      <c r="A3441" s="68">
        <v>3439</v>
      </c>
      <c r="B3441" s="69">
        <v>196</v>
      </c>
      <c r="C3441" s="69">
        <v>12011</v>
      </c>
      <c r="D3441" s="69">
        <v>3659</v>
      </c>
      <c r="E3441" t="str">
        <f>INDEX(Table5[EEZ],MATCH(C3441,Table5[Colony_ID],0))</f>
        <v>Micronesian Exclusive Economic Zone</v>
      </c>
      <c r="F3441" t="str">
        <f>INDEX(Table5[Corrected Island/Colony Name],MATCH('Full Data'!C3441,Table5[Colony_ID],0))</f>
        <v>Wolouna</v>
      </c>
      <c r="G3441" t="str">
        <f>INDEX(Table4[Common_Name],MATCH('Full Data'!D3441,Table4[SpcRecID],0))</f>
        <v>Brown Booby</v>
      </c>
      <c r="H3441" s="83" t="str">
        <f>INDEX(Data!E$2:E$6500,MATCH(A3441,Data!$A$2:$A$6500,0))</f>
        <v>Potential Breeding</v>
      </c>
      <c r="I3441" s="90">
        <f>INDEX(Data!P$2:P$6500,MATCH(A3441,Data!$A$2:$A$6500,0))</f>
        <v>0</v>
      </c>
      <c r="J3441" s="90">
        <f>INDEX(Data!Q$2:Q$6500,MATCH($A3441,Data!$A$2:$A$6500,0))</f>
        <v>1996</v>
      </c>
      <c r="K3441" s="90">
        <f>INDEX(Data!F$2:F$6500,MATCH($A3441,Data!$A$2:$A$6500,0))</f>
        <v>1</v>
      </c>
      <c r="L3441" s="90">
        <f>INDEX(Data!G$2:G$6500,MATCH($A3441,Data!$A$2:$A$6500,0))</f>
        <v>1</v>
      </c>
      <c r="M3441" s="90">
        <f>INDEX(Data!H$2:H$6500,MATCH($A3441,Data!$A$2:$A$6500,0))</f>
        <v>0</v>
      </c>
      <c r="N3441" s="90">
        <f>INDEX(Data!I$2:I$6500,MATCH($A3441,Data!$A$2:$A$6500,0))</f>
        <v>0</v>
      </c>
      <c r="O3441" s="83" t="str">
        <f>INDEX(Data!J$2:J$6500,MATCH($A3441,Data!$A$2:$A$6500,0))</f>
        <v>mature individuals</v>
      </c>
      <c r="P3441" t="str">
        <f>_xlfn.XLOOKUP(B3441,Table3[RefID],Table3[Citation])</f>
        <v>de Korte &amp; Meltofte (1997)</v>
      </c>
    </row>
    <row r="3442" spans="1:16" x14ac:dyDescent="0.35">
      <c r="A3442" s="68">
        <v>3440</v>
      </c>
      <c r="B3442" s="69">
        <v>196</v>
      </c>
      <c r="C3442" s="69">
        <v>12059</v>
      </c>
      <c r="D3442" s="69">
        <v>3659</v>
      </c>
      <c r="E3442" t="str">
        <f>INDEX(Table5[EEZ],MATCH(C3442,Table5[Colony_ID],0))</f>
        <v>Micronesian Exclusive Economic Zone</v>
      </c>
      <c r="F3442" t="str">
        <f>INDEX(Table5[Corrected Island/Colony Name],MATCH('Full Data'!C3442,Table5[Colony_ID],0))</f>
        <v>East Fayu</v>
      </c>
      <c r="G3442" t="str">
        <f>INDEX(Table4[Common_Name],MATCH('Full Data'!D3442,Table4[SpcRecID],0))</f>
        <v>Brown Booby</v>
      </c>
      <c r="H3442" s="83" t="str">
        <f>INDEX(Data!E$2:E$6500,MATCH(A3442,Data!$A$2:$A$6500,0))</f>
        <v>Confirmed</v>
      </c>
      <c r="I3442" s="90">
        <f>INDEX(Data!P$2:P$6500,MATCH(A3442,Data!$A$2:$A$6500,0))</f>
        <v>0</v>
      </c>
      <c r="J3442" s="90">
        <f>INDEX(Data!Q$2:Q$6500,MATCH($A3442,Data!$A$2:$A$6500,0))</f>
        <v>1996</v>
      </c>
      <c r="K3442" s="90">
        <f>INDEX(Data!F$2:F$6500,MATCH($A3442,Data!$A$2:$A$6500,0))</f>
        <v>200</v>
      </c>
      <c r="L3442" s="90">
        <f>INDEX(Data!G$2:G$6500,MATCH($A3442,Data!$A$2:$A$6500,0))</f>
        <v>500</v>
      </c>
      <c r="M3442" s="90">
        <f>INDEX(Data!H$2:H$6500,MATCH($A3442,Data!$A$2:$A$6500,0))</f>
        <v>0</v>
      </c>
      <c r="N3442" s="90">
        <f>INDEX(Data!I$2:I$6500,MATCH($A3442,Data!$A$2:$A$6500,0))</f>
        <v>0</v>
      </c>
      <c r="O3442" s="83" t="str">
        <f>INDEX(Data!J$2:J$6500,MATCH($A3442,Data!$A$2:$A$6500,0))</f>
        <v>breeding pairs</v>
      </c>
      <c r="P3442" t="str">
        <f>_xlfn.XLOOKUP(B3442,Table3[RefID],Table3[Citation])</f>
        <v>de Korte &amp; Meltofte (1997)</v>
      </c>
    </row>
    <row r="3443" spans="1:16" x14ac:dyDescent="0.35">
      <c r="A3443" s="68">
        <v>3441</v>
      </c>
      <c r="B3443" s="69">
        <v>196</v>
      </c>
      <c r="C3443" s="69">
        <v>12059</v>
      </c>
      <c r="D3443" s="69">
        <v>3294</v>
      </c>
      <c r="E3443" t="str">
        <f>INDEX(Table5[EEZ],MATCH(C3443,Table5[Colony_ID],0))</f>
        <v>Micronesian Exclusive Economic Zone</v>
      </c>
      <c r="F3443" t="str">
        <f>INDEX(Table5[Corrected Island/Colony Name],MATCH('Full Data'!C3443,Table5[Colony_ID],0))</f>
        <v>East Fayu</v>
      </c>
      <c r="G3443" t="str">
        <f>INDEX(Table4[Common_Name],MATCH('Full Data'!D3443,Table4[SpcRecID],0))</f>
        <v>Brown Noddy</v>
      </c>
      <c r="H3443" s="83" t="str">
        <f>INDEX(Data!E$2:E$6500,MATCH(A3443,Data!$A$2:$A$6500,0))</f>
        <v>Confirmed</v>
      </c>
      <c r="I3443" s="90">
        <f>INDEX(Data!P$2:P$6500,MATCH(A3443,Data!$A$2:$A$6500,0))</f>
        <v>0</v>
      </c>
      <c r="J3443" s="90">
        <f>INDEX(Data!Q$2:Q$6500,MATCH($A3443,Data!$A$2:$A$6500,0))</f>
        <v>1996</v>
      </c>
      <c r="K3443" s="90">
        <f>INDEX(Data!F$2:F$6500,MATCH($A3443,Data!$A$2:$A$6500,0))</f>
        <v>1000</v>
      </c>
      <c r="L3443" s="90">
        <f>INDEX(Data!G$2:G$6500,MATCH($A3443,Data!$A$2:$A$6500,0))</f>
        <v>1000</v>
      </c>
      <c r="M3443" s="90">
        <f>INDEX(Data!H$2:H$6500,MATCH($A3443,Data!$A$2:$A$6500,0))</f>
        <v>0</v>
      </c>
      <c r="N3443" s="90">
        <f>INDEX(Data!I$2:I$6500,MATCH($A3443,Data!$A$2:$A$6500,0))</f>
        <v>0</v>
      </c>
      <c r="O3443" s="83" t="str">
        <f>INDEX(Data!J$2:J$6500,MATCH($A3443,Data!$A$2:$A$6500,0))</f>
        <v>breeding pairs</v>
      </c>
      <c r="P3443" t="str">
        <f>_xlfn.XLOOKUP(B3443,Table3[RefID],Table3[Citation])</f>
        <v>de Korte &amp; Meltofte (1997)</v>
      </c>
    </row>
    <row r="3444" spans="1:16" x14ac:dyDescent="0.35">
      <c r="A3444" s="68">
        <v>3442</v>
      </c>
      <c r="B3444" s="69">
        <v>196</v>
      </c>
      <c r="C3444" s="69">
        <v>12059</v>
      </c>
      <c r="D3444" s="69">
        <v>3298</v>
      </c>
      <c r="E3444" t="str">
        <f>INDEX(Table5[EEZ],MATCH(C3444,Table5[Colony_ID],0))</f>
        <v>Micronesian Exclusive Economic Zone</v>
      </c>
      <c r="F3444" t="str">
        <f>INDEX(Table5[Corrected Island/Colony Name],MATCH('Full Data'!C3444,Table5[Colony_ID],0))</f>
        <v>East Fayu</v>
      </c>
      <c r="G3444" t="str">
        <f>INDEX(Table4[Common_Name],MATCH('Full Data'!D3444,Table4[SpcRecID],0))</f>
        <v>Common White Tern</v>
      </c>
      <c r="H3444" s="83" t="str">
        <f>INDEX(Data!E$2:E$6500,MATCH(A3444,Data!$A$2:$A$6500,0))</f>
        <v>Potential Breeding</v>
      </c>
      <c r="I3444" s="90">
        <f>INDEX(Data!P$2:P$6500,MATCH(A3444,Data!$A$2:$A$6500,0))</f>
        <v>0</v>
      </c>
      <c r="J3444" s="90">
        <f>INDEX(Data!Q$2:Q$6500,MATCH($A3444,Data!$A$2:$A$6500,0))</f>
        <v>1996</v>
      </c>
      <c r="K3444" s="90">
        <f>INDEX(Data!F$2:F$6500,MATCH($A3444,Data!$A$2:$A$6500,0))</f>
        <v>0</v>
      </c>
      <c r="L3444" s="90">
        <f>INDEX(Data!G$2:G$6500,MATCH($A3444,Data!$A$2:$A$6500,0))</f>
        <v>0</v>
      </c>
      <c r="M3444" s="90">
        <f>INDEX(Data!H$2:H$6500,MATCH($A3444,Data!$A$2:$A$6500,0))</f>
        <v>1</v>
      </c>
      <c r="N3444" s="90">
        <f>INDEX(Data!I$2:I$6500,MATCH($A3444,Data!$A$2:$A$6500,0))</f>
        <v>49</v>
      </c>
      <c r="O3444" s="83" t="str">
        <f>INDEX(Data!J$2:J$6500,MATCH($A3444,Data!$A$2:$A$6500,0))</f>
        <v>individuals</v>
      </c>
      <c r="P3444" t="str">
        <f>_xlfn.XLOOKUP(B3444,Table3[RefID],Table3[Citation])</f>
        <v>de Korte &amp; Meltofte (1997)</v>
      </c>
    </row>
    <row r="3445" spans="1:16" x14ac:dyDescent="0.35">
      <c r="A3445" s="68">
        <v>3443</v>
      </c>
      <c r="B3445" s="69">
        <v>196</v>
      </c>
      <c r="C3445" s="69">
        <v>12059</v>
      </c>
      <c r="D3445" s="69">
        <v>3263</v>
      </c>
      <c r="E3445" t="str">
        <f>INDEX(Table5[EEZ],MATCH(C3445,Table5[Colony_ID],0))</f>
        <v>Micronesian Exclusive Economic Zone</v>
      </c>
      <c r="F3445" t="str">
        <f>INDEX(Table5[Corrected Island/Colony Name],MATCH('Full Data'!C3445,Table5[Colony_ID],0))</f>
        <v>East Fayu</v>
      </c>
      <c r="G3445" t="str">
        <f>INDEX(Table4[Common_Name],MATCH('Full Data'!D3445,Table4[SpcRecID],0))</f>
        <v>Greater crested Tern</v>
      </c>
      <c r="H3445" s="83" t="str">
        <f>INDEX(Data!E$2:E$6500,MATCH(A3445,Data!$A$2:$A$6500,0))</f>
        <v>Confirmed</v>
      </c>
      <c r="I3445" s="90">
        <f>INDEX(Data!P$2:P$6500,MATCH(A3445,Data!$A$2:$A$6500,0))</f>
        <v>0</v>
      </c>
      <c r="J3445" s="90">
        <f>INDEX(Data!Q$2:Q$6500,MATCH($A3445,Data!$A$2:$A$6500,0))</f>
        <v>1996</v>
      </c>
      <c r="K3445" s="90">
        <f>INDEX(Data!F$2:F$6500,MATCH($A3445,Data!$A$2:$A$6500,0))</f>
        <v>2</v>
      </c>
      <c r="L3445" s="90">
        <f>INDEX(Data!G$2:G$6500,MATCH($A3445,Data!$A$2:$A$6500,0))</f>
        <v>2</v>
      </c>
      <c r="M3445" s="90">
        <f>INDEX(Data!H$2:H$6500,MATCH($A3445,Data!$A$2:$A$6500,0))</f>
        <v>0</v>
      </c>
      <c r="N3445" s="90">
        <f>INDEX(Data!I$2:I$6500,MATCH($A3445,Data!$A$2:$A$6500,0))</f>
        <v>0</v>
      </c>
      <c r="O3445" s="83" t="str">
        <f>INDEX(Data!J$2:J$6500,MATCH($A3445,Data!$A$2:$A$6500,0))</f>
        <v>nests</v>
      </c>
      <c r="P3445" t="str">
        <f>_xlfn.XLOOKUP(B3445,Table3[RefID],Table3[Citation])</f>
        <v>de Korte &amp; Meltofte (1997)</v>
      </c>
    </row>
    <row r="3446" spans="1:16" x14ac:dyDescent="0.35">
      <c r="A3446" s="68">
        <v>3444</v>
      </c>
      <c r="B3446" s="69">
        <v>196</v>
      </c>
      <c r="C3446" s="69">
        <v>12059</v>
      </c>
      <c r="D3446" s="69">
        <v>3263</v>
      </c>
      <c r="E3446" t="str">
        <f>INDEX(Table5[EEZ],MATCH(C3446,Table5[Colony_ID],0))</f>
        <v>Micronesian Exclusive Economic Zone</v>
      </c>
      <c r="F3446" t="str">
        <f>INDEX(Table5[Corrected Island/Colony Name],MATCH('Full Data'!C3446,Table5[Colony_ID],0))</f>
        <v>East Fayu</v>
      </c>
      <c r="G3446" t="str">
        <f>INDEX(Table4[Common_Name],MATCH('Full Data'!D3446,Table4[SpcRecID],0))</f>
        <v>Greater crested Tern</v>
      </c>
      <c r="H3446" s="83" t="str">
        <f>INDEX(Data!E$2:E$6500,MATCH(A3446,Data!$A$2:$A$6500,0))</f>
        <v>Confirmed</v>
      </c>
      <c r="I3446" s="90">
        <f>INDEX(Data!P$2:P$6500,MATCH(A3446,Data!$A$2:$A$6500,0))</f>
        <v>0</v>
      </c>
      <c r="J3446" s="90">
        <f>INDEX(Data!Q$2:Q$6500,MATCH($A3446,Data!$A$2:$A$6500,0))</f>
        <v>1996</v>
      </c>
      <c r="K3446" s="90">
        <f>INDEX(Data!F$2:F$6500,MATCH($A3446,Data!$A$2:$A$6500,0))</f>
        <v>1</v>
      </c>
      <c r="L3446" s="90">
        <f>INDEX(Data!G$2:G$6500,MATCH($A3446,Data!$A$2:$A$6500,0))</f>
        <v>1</v>
      </c>
      <c r="M3446" s="90">
        <f>INDEX(Data!H$2:H$6500,MATCH($A3446,Data!$A$2:$A$6500,0))</f>
        <v>0</v>
      </c>
      <c r="N3446" s="90">
        <f>INDEX(Data!I$2:I$6500,MATCH($A3446,Data!$A$2:$A$6500,0))</f>
        <v>0</v>
      </c>
      <c r="O3446" s="83" t="str">
        <f>INDEX(Data!J$2:J$6500,MATCH($A3446,Data!$A$2:$A$6500,0))</f>
        <v>chicks</v>
      </c>
      <c r="P3446" t="str">
        <f>_xlfn.XLOOKUP(B3446,Table3[RefID],Table3[Citation])</f>
        <v>de Korte &amp; Meltofte (1997)</v>
      </c>
    </row>
    <row r="3447" spans="1:16" x14ac:dyDescent="0.35">
      <c r="A3447" s="68">
        <v>3445</v>
      </c>
      <c r="B3447" s="69">
        <v>196</v>
      </c>
      <c r="C3447" s="69">
        <v>12011</v>
      </c>
      <c r="D3447" s="70">
        <v>3845</v>
      </c>
      <c r="E3447" t="str">
        <f>INDEX(Table5[EEZ],MATCH(C3447,Table5[Colony_ID],0))</f>
        <v>Micronesian Exclusive Economic Zone</v>
      </c>
      <c r="F3447" t="str">
        <f>INDEX(Table5[Corrected Island/Colony Name],MATCH('Full Data'!C3447,Table5[Colony_ID],0))</f>
        <v>Wolouna</v>
      </c>
      <c r="G3447" t="str">
        <f>INDEX(Table4[Common_Name],MATCH('Full Data'!D3447,Table4[SpcRecID],0))</f>
        <v>Great Frigatebird</v>
      </c>
      <c r="H3447" s="83" t="str">
        <f>INDEX(Data!E$2:E$6500,MATCH(A3447,Data!$A$2:$A$6500,0))</f>
        <v>Potential Breeding</v>
      </c>
      <c r="I3447" s="90">
        <f>INDEX(Data!P$2:P$6500,MATCH(A3447,Data!$A$2:$A$6500,0))</f>
        <v>0</v>
      </c>
      <c r="J3447" s="90">
        <f>INDEX(Data!Q$2:Q$6500,MATCH($A3447,Data!$A$2:$A$6500,0))</f>
        <v>1996</v>
      </c>
      <c r="K3447" s="90">
        <f>INDEX(Data!F$2:F$6500,MATCH($A3447,Data!$A$2:$A$6500,0))</f>
        <v>8</v>
      </c>
      <c r="L3447" s="90">
        <f>INDEX(Data!G$2:G$6500,MATCH($A3447,Data!$A$2:$A$6500,0))</f>
        <v>8</v>
      </c>
      <c r="M3447" s="90">
        <f>INDEX(Data!H$2:H$6500,MATCH($A3447,Data!$A$2:$A$6500,0))</f>
        <v>0</v>
      </c>
      <c r="N3447" s="90">
        <f>INDEX(Data!I$2:I$6500,MATCH($A3447,Data!$A$2:$A$6500,0))</f>
        <v>0</v>
      </c>
      <c r="O3447" s="83" t="str">
        <f>INDEX(Data!J$2:J$6500,MATCH($A3447,Data!$A$2:$A$6500,0))</f>
        <v>mature individuals</v>
      </c>
      <c r="P3447" t="str">
        <f>_xlfn.XLOOKUP(B3447,Table3[RefID],Table3[Citation])</f>
        <v>de Korte &amp; Meltofte (1997)</v>
      </c>
    </row>
    <row r="3448" spans="1:16" x14ac:dyDescent="0.35">
      <c r="A3448" s="68">
        <v>3446</v>
      </c>
      <c r="B3448" s="69">
        <v>196</v>
      </c>
      <c r="C3448" s="69">
        <v>12059</v>
      </c>
      <c r="D3448" s="70">
        <v>3845</v>
      </c>
      <c r="E3448" t="str">
        <f>INDEX(Table5[EEZ],MATCH(C3448,Table5[Colony_ID],0))</f>
        <v>Micronesian Exclusive Economic Zone</v>
      </c>
      <c r="F3448" t="str">
        <f>INDEX(Table5[Corrected Island/Colony Name],MATCH('Full Data'!C3448,Table5[Colony_ID],0))</f>
        <v>East Fayu</v>
      </c>
      <c r="G3448" t="str">
        <f>INDEX(Table4[Common_Name],MATCH('Full Data'!D3448,Table4[SpcRecID],0))</f>
        <v>Great Frigatebird</v>
      </c>
      <c r="H3448" s="83" t="str">
        <f>INDEX(Data!E$2:E$6500,MATCH(A3448,Data!$A$2:$A$6500,0))</f>
        <v>Confirmed</v>
      </c>
      <c r="I3448" s="90">
        <f>INDEX(Data!P$2:P$6500,MATCH(A3448,Data!$A$2:$A$6500,0))</f>
        <v>0</v>
      </c>
      <c r="J3448" s="90">
        <f>INDEX(Data!Q$2:Q$6500,MATCH($A3448,Data!$A$2:$A$6500,0))</f>
        <v>1996</v>
      </c>
      <c r="K3448" s="90">
        <f>INDEX(Data!F$2:F$6500,MATCH($A3448,Data!$A$2:$A$6500,0))</f>
        <v>100</v>
      </c>
      <c r="L3448" s="90">
        <f>INDEX(Data!G$2:G$6500,MATCH($A3448,Data!$A$2:$A$6500,0))</f>
        <v>200</v>
      </c>
      <c r="M3448" s="90">
        <f>INDEX(Data!H$2:H$6500,MATCH($A3448,Data!$A$2:$A$6500,0))</f>
        <v>0</v>
      </c>
      <c r="N3448" s="90">
        <f>INDEX(Data!I$2:I$6500,MATCH($A3448,Data!$A$2:$A$6500,0))</f>
        <v>0</v>
      </c>
      <c r="O3448" s="83" t="str">
        <f>INDEX(Data!J$2:J$6500,MATCH($A3448,Data!$A$2:$A$6500,0))</f>
        <v>breeding pairs</v>
      </c>
      <c r="P3448" t="str">
        <f>_xlfn.XLOOKUP(B3448,Table3[RefID],Table3[Citation])</f>
        <v>de Korte &amp; Meltofte (1997)</v>
      </c>
    </row>
    <row r="3449" spans="1:16" x14ac:dyDescent="0.35">
      <c r="A3449" s="68">
        <v>3447</v>
      </c>
      <c r="B3449" s="69">
        <v>196</v>
      </c>
      <c r="C3449" s="69">
        <v>12085</v>
      </c>
      <c r="D3449" s="70">
        <v>3845</v>
      </c>
      <c r="E3449" t="str">
        <f>INDEX(Table5[EEZ],MATCH(C3449,Table5[Colony_ID],0))</f>
        <v>Micronesian Exclusive Economic Zone</v>
      </c>
      <c r="F3449" t="str">
        <f>INDEX(Table5[Corrected Island/Colony Name],MATCH('Full Data'!C3449,Table5[Colony_ID],0))</f>
        <v>Oroluk</v>
      </c>
      <c r="G3449" t="str">
        <f>INDEX(Table4[Common_Name],MATCH('Full Data'!D3449,Table4[SpcRecID],0))</f>
        <v>Great Frigatebird</v>
      </c>
      <c r="H3449" s="83" t="str">
        <f>INDEX(Data!E$2:E$6500,MATCH(A3449,Data!$A$2:$A$6500,0))</f>
        <v>Data Deficient</v>
      </c>
      <c r="I3449" s="90">
        <f>INDEX(Data!P$2:P$6500,MATCH(A3449,Data!$A$2:$A$6500,0))</f>
        <v>0</v>
      </c>
      <c r="J3449" s="90">
        <f>INDEX(Data!Q$2:Q$6500,MATCH($A3449,Data!$A$2:$A$6500,0))</f>
        <v>0</v>
      </c>
      <c r="K3449" s="90">
        <f>INDEX(Data!F$2:F$6500,MATCH($A3449,Data!$A$2:$A$6500,0))</f>
        <v>0</v>
      </c>
      <c r="L3449" s="90">
        <f>INDEX(Data!G$2:G$6500,MATCH($A3449,Data!$A$2:$A$6500,0))</f>
        <v>0</v>
      </c>
      <c r="M3449" s="90">
        <f>INDEX(Data!H$2:H$6500,MATCH($A3449,Data!$A$2:$A$6500,0))</f>
        <v>0</v>
      </c>
      <c r="N3449" s="90">
        <f>INDEX(Data!I$2:I$6500,MATCH($A3449,Data!$A$2:$A$6500,0))</f>
        <v>0</v>
      </c>
      <c r="O3449" s="83">
        <f>INDEX(Data!J$2:J$6500,MATCH($A3449,Data!$A$2:$A$6500,0))</f>
        <v>0</v>
      </c>
      <c r="P3449" t="str">
        <f>_xlfn.XLOOKUP(B3449,Table3[RefID],Table3[Citation])</f>
        <v>de Korte &amp; Meltofte (1997)</v>
      </c>
    </row>
    <row r="3450" spans="1:16" x14ac:dyDescent="0.35">
      <c r="A3450" s="68">
        <v>3448</v>
      </c>
      <c r="B3450" s="69">
        <v>196</v>
      </c>
      <c r="C3450" s="69">
        <v>12059</v>
      </c>
      <c r="D3450" s="70">
        <v>32652</v>
      </c>
      <c r="E3450" t="str">
        <f>INDEX(Table5[EEZ],MATCH(C3450,Table5[Colony_ID],0))</f>
        <v>Micronesian Exclusive Economic Zone</v>
      </c>
      <c r="F3450" t="str">
        <f>INDEX(Table5[Corrected Island/Colony Name],MATCH('Full Data'!C3450,Table5[Colony_ID],0))</f>
        <v>East Fayu</v>
      </c>
      <c r="G3450" t="str">
        <f>INDEX(Table4[Common_Name],MATCH('Full Data'!D3450,Table4[SpcRecID],0))</f>
        <v>Masked Booby</v>
      </c>
      <c r="H3450" s="83" t="str">
        <f>INDEX(Data!E$2:E$6500,MATCH(A3450,Data!$A$2:$A$6500,0))</f>
        <v>Potential Breeding</v>
      </c>
      <c r="I3450" s="90">
        <f>INDEX(Data!P$2:P$6500,MATCH(A3450,Data!$A$2:$A$6500,0))</f>
        <v>0</v>
      </c>
      <c r="J3450" s="90">
        <f>INDEX(Data!Q$2:Q$6500,MATCH($A3450,Data!$A$2:$A$6500,0))</f>
        <v>1996</v>
      </c>
      <c r="K3450" s="90">
        <f>INDEX(Data!F$2:F$6500,MATCH($A3450,Data!$A$2:$A$6500,0))</f>
        <v>4</v>
      </c>
      <c r="L3450" s="90">
        <f>INDEX(Data!G$2:G$6500,MATCH($A3450,Data!$A$2:$A$6500,0))</f>
        <v>4</v>
      </c>
      <c r="M3450" s="90">
        <f>INDEX(Data!H$2:H$6500,MATCH($A3450,Data!$A$2:$A$6500,0))</f>
        <v>0</v>
      </c>
      <c r="N3450" s="90">
        <f>INDEX(Data!I$2:I$6500,MATCH($A3450,Data!$A$2:$A$6500,0))</f>
        <v>0</v>
      </c>
      <c r="O3450" s="83" t="str">
        <f>INDEX(Data!J$2:J$6500,MATCH($A3450,Data!$A$2:$A$6500,0))</f>
        <v>mature individuals</v>
      </c>
      <c r="P3450" t="str">
        <f>_xlfn.XLOOKUP(B3450,Table3[RefID],Table3[Citation])</f>
        <v>de Korte &amp; Meltofte (1997)</v>
      </c>
    </row>
    <row r="3451" spans="1:16" x14ac:dyDescent="0.35">
      <c r="A3451" s="68">
        <v>3449</v>
      </c>
      <c r="B3451" s="69">
        <v>196</v>
      </c>
      <c r="C3451" s="69">
        <v>12011</v>
      </c>
      <c r="D3451" s="69">
        <v>3658</v>
      </c>
      <c r="E3451" t="str">
        <f>INDEX(Table5[EEZ],MATCH(C3451,Table5[Colony_ID],0))</f>
        <v>Micronesian Exclusive Economic Zone</v>
      </c>
      <c r="F3451" t="str">
        <f>INDEX(Table5[Corrected Island/Colony Name],MATCH('Full Data'!C3451,Table5[Colony_ID],0))</f>
        <v>Wolouna</v>
      </c>
      <c r="G3451" t="str">
        <f>INDEX(Table4[Common_Name],MATCH('Full Data'!D3451,Table4[SpcRecID],0))</f>
        <v>Red-footed Booby</v>
      </c>
      <c r="H3451" s="83" t="str">
        <f>INDEX(Data!E$2:E$6500,MATCH(A3451,Data!$A$2:$A$6500,0))</f>
        <v>Confirmed</v>
      </c>
      <c r="I3451" s="90">
        <f>INDEX(Data!P$2:P$6500,MATCH(A3451,Data!$A$2:$A$6500,0))</f>
        <v>0</v>
      </c>
      <c r="J3451" s="90">
        <f>INDEX(Data!Q$2:Q$6500,MATCH($A3451,Data!$A$2:$A$6500,0))</f>
        <v>1996</v>
      </c>
      <c r="K3451" s="90">
        <f>INDEX(Data!F$2:F$6500,MATCH($A3451,Data!$A$2:$A$6500,0))</f>
        <v>50</v>
      </c>
      <c r="L3451" s="90">
        <f>INDEX(Data!G$2:G$6500,MATCH($A3451,Data!$A$2:$A$6500,0))</f>
        <v>100</v>
      </c>
      <c r="M3451" s="90">
        <f>INDEX(Data!H$2:H$6500,MATCH($A3451,Data!$A$2:$A$6500,0))</f>
        <v>0</v>
      </c>
      <c r="N3451" s="90">
        <f>INDEX(Data!I$2:I$6500,MATCH($A3451,Data!$A$2:$A$6500,0))</f>
        <v>0</v>
      </c>
      <c r="O3451" s="83" t="str">
        <f>INDEX(Data!J$2:J$6500,MATCH($A3451,Data!$A$2:$A$6500,0))</f>
        <v>breeding pairs</v>
      </c>
      <c r="P3451" t="str">
        <f>_xlfn.XLOOKUP(B3451,Table3[RefID],Table3[Citation])</f>
        <v>de Korte &amp; Meltofte (1997)</v>
      </c>
    </row>
    <row r="3452" spans="1:16" x14ac:dyDescent="0.35">
      <c r="A3452" s="68">
        <v>3450</v>
      </c>
      <c r="B3452" s="69">
        <v>196</v>
      </c>
      <c r="C3452" s="69">
        <v>12059</v>
      </c>
      <c r="D3452" s="69">
        <v>3658</v>
      </c>
      <c r="E3452" t="str">
        <f>INDEX(Table5[EEZ],MATCH(C3452,Table5[Colony_ID],0))</f>
        <v>Micronesian Exclusive Economic Zone</v>
      </c>
      <c r="F3452" t="str">
        <f>INDEX(Table5[Corrected Island/Colony Name],MATCH('Full Data'!C3452,Table5[Colony_ID],0))</f>
        <v>East Fayu</v>
      </c>
      <c r="G3452" t="str">
        <f>INDEX(Table4[Common_Name],MATCH('Full Data'!D3452,Table4[SpcRecID],0))</f>
        <v>Red-footed Booby</v>
      </c>
      <c r="H3452" s="83" t="str">
        <f>INDEX(Data!E$2:E$6500,MATCH(A3452,Data!$A$2:$A$6500,0))</f>
        <v>Confirmed</v>
      </c>
      <c r="I3452" s="90">
        <f>INDEX(Data!P$2:P$6500,MATCH(A3452,Data!$A$2:$A$6500,0))</f>
        <v>0</v>
      </c>
      <c r="J3452" s="90">
        <f>INDEX(Data!Q$2:Q$6500,MATCH($A3452,Data!$A$2:$A$6500,0))</f>
        <v>1996</v>
      </c>
      <c r="K3452" s="90">
        <f>INDEX(Data!F$2:F$6500,MATCH($A3452,Data!$A$2:$A$6500,0))</f>
        <v>500</v>
      </c>
      <c r="L3452" s="90">
        <f>INDEX(Data!G$2:G$6500,MATCH($A3452,Data!$A$2:$A$6500,0))</f>
        <v>1000</v>
      </c>
      <c r="M3452" s="90">
        <f>INDEX(Data!H$2:H$6500,MATCH($A3452,Data!$A$2:$A$6500,0))</f>
        <v>0</v>
      </c>
      <c r="N3452" s="90">
        <f>INDEX(Data!I$2:I$6500,MATCH($A3452,Data!$A$2:$A$6500,0))</f>
        <v>0</v>
      </c>
      <c r="O3452" s="83" t="str">
        <f>INDEX(Data!J$2:J$6500,MATCH($A3452,Data!$A$2:$A$6500,0))</f>
        <v>breeding pairs</v>
      </c>
      <c r="P3452" t="str">
        <f>_xlfn.XLOOKUP(B3452,Table3[RefID],Table3[Citation])</f>
        <v>de Korte &amp; Meltofte (1997)</v>
      </c>
    </row>
    <row r="3453" spans="1:16" x14ac:dyDescent="0.35">
      <c r="A3453" s="68">
        <v>3451</v>
      </c>
      <c r="B3453" s="69">
        <v>196</v>
      </c>
      <c r="C3453" s="69">
        <v>12073</v>
      </c>
      <c r="D3453" s="69">
        <v>3658</v>
      </c>
      <c r="E3453" t="str">
        <f>INDEX(Table5[EEZ],MATCH(C3453,Table5[Colony_ID],0))</f>
        <v>Micronesian Exclusive Economic Zone</v>
      </c>
      <c r="F3453" t="str">
        <f>INDEX(Table5[Corrected Island/Colony Name],MATCH('Full Data'!C3453,Table5[Colony_ID],0))</f>
        <v>Lekinioch</v>
      </c>
      <c r="G3453" t="str">
        <f>INDEX(Table4[Common_Name],MATCH('Full Data'!D3453,Table4[SpcRecID],0))</f>
        <v>Red-footed Booby</v>
      </c>
      <c r="H3453" s="83" t="str">
        <f>INDEX(Data!E$2:E$6500,MATCH(A3453,Data!$A$2:$A$6500,0))</f>
        <v>Absent</v>
      </c>
      <c r="I3453" s="90">
        <f>INDEX(Data!P$2:P$6500,MATCH(A3453,Data!$A$2:$A$6500,0))</f>
        <v>0</v>
      </c>
      <c r="J3453" s="90">
        <f>INDEX(Data!Q$2:Q$6500,MATCH($A3453,Data!$A$2:$A$6500,0))</f>
        <v>1996</v>
      </c>
      <c r="K3453" s="90">
        <f>INDEX(Data!F$2:F$6500,MATCH($A3453,Data!$A$2:$A$6500,0))</f>
        <v>0</v>
      </c>
      <c r="L3453" s="90">
        <f>INDEX(Data!G$2:G$6500,MATCH($A3453,Data!$A$2:$A$6500,0))</f>
        <v>0</v>
      </c>
      <c r="M3453" s="90">
        <f>INDEX(Data!H$2:H$6500,MATCH($A3453,Data!$A$2:$A$6500,0))</f>
        <v>0</v>
      </c>
      <c r="N3453" s="90">
        <f>INDEX(Data!I$2:I$6500,MATCH($A3453,Data!$A$2:$A$6500,0))</f>
        <v>0</v>
      </c>
      <c r="O3453" s="83">
        <f>INDEX(Data!J$2:J$6500,MATCH($A3453,Data!$A$2:$A$6500,0))</f>
        <v>0</v>
      </c>
      <c r="P3453" t="str">
        <f>_xlfn.XLOOKUP(B3453,Table3[RefID],Table3[Citation])</f>
        <v>de Korte &amp; Meltofte (1997)</v>
      </c>
    </row>
    <row r="3454" spans="1:16" x14ac:dyDescent="0.35">
      <c r="A3454" s="68">
        <v>3452</v>
      </c>
      <c r="B3454" s="69">
        <v>196</v>
      </c>
      <c r="C3454" s="69">
        <v>12082</v>
      </c>
      <c r="D3454" s="69">
        <v>3658</v>
      </c>
      <c r="E3454" t="str">
        <f>INDEX(Table5[EEZ],MATCH(C3454,Table5[Colony_ID],0))</f>
        <v>Micronesian Exclusive Economic Zone</v>
      </c>
      <c r="F3454" t="str">
        <f>INDEX(Table5[Corrected Island/Colony Name],MATCH('Full Data'!C3454,Table5[Colony_ID],0))</f>
        <v>Oromange</v>
      </c>
      <c r="G3454" t="str">
        <f>INDEX(Table4[Common_Name],MATCH('Full Data'!D3454,Table4[SpcRecID],0))</f>
        <v>Red-footed Booby</v>
      </c>
      <c r="H3454" s="83" t="str">
        <f>INDEX(Data!E$2:E$6500,MATCH(A3454,Data!$A$2:$A$6500,0))</f>
        <v>Confirmed</v>
      </c>
      <c r="I3454" s="90">
        <f>INDEX(Data!P$2:P$6500,MATCH(A3454,Data!$A$2:$A$6500,0))</f>
        <v>0</v>
      </c>
      <c r="J3454" s="90">
        <f>INDEX(Data!Q$2:Q$6500,MATCH($A3454,Data!$A$2:$A$6500,0))</f>
        <v>1996</v>
      </c>
      <c r="K3454" s="90">
        <f>INDEX(Data!F$2:F$6500,MATCH($A3454,Data!$A$2:$A$6500,0))</f>
        <v>3</v>
      </c>
      <c r="L3454" s="90">
        <f>INDEX(Data!G$2:G$6500,MATCH($A3454,Data!$A$2:$A$6500,0))</f>
        <v>3</v>
      </c>
      <c r="M3454" s="90">
        <f>INDEX(Data!H$2:H$6500,MATCH($A3454,Data!$A$2:$A$6500,0))</f>
        <v>0</v>
      </c>
      <c r="N3454" s="90">
        <f>INDEX(Data!I$2:I$6500,MATCH($A3454,Data!$A$2:$A$6500,0))</f>
        <v>0</v>
      </c>
      <c r="O3454" s="83" t="str">
        <f>INDEX(Data!J$2:J$6500,MATCH($A3454,Data!$A$2:$A$6500,0))</f>
        <v>chicks</v>
      </c>
      <c r="P3454" t="str">
        <f>_xlfn.XLOOKUP(B3454,Table3[RefID],Table3[Citation])</f>
        <v>de Korte &amp; Meltofte (1997)</v>
      </c>
    </row>
    <row r="3455" spans="1:16" x14ac:dyDescent="0.35">
      <c r="A3455" s="68">
        <v>3453</v>
      </c>
      <c r="B3455" s="69">
        <v>196</v>
      </c>
      <c r="C3455" s="69">
        <v>12085</v>
      </c>
      <c r="D3455" s="69">
        <v>3658</v>
      </c>
      <c r="E3455" t="str">
        <f>INDEX(Table5[EEZ],MATCH(C3455,Table5[Colony_ID],0))</f>
        <v>Micronesian Exclusive Economic Zone</v>
      </c>
      <c r="F3455" t="str">
        <f>INDEX(Table5[Corrected Island/Colony Name],MATCH('Full Data'!C3455,Table5[Colony_ID],0))</f>
        <v>Oroluk</v>
      </c>
      <c r="G3455" t="str">
        <f>INDEX(Table4[Common_Name],MATCH('Full Data'!D3455,Table4[SpcRecID],0))</f>
        <v>Red-footed Booby</v>
      </c>
      <c r="H3455" s="83" t="str">
        <f>INDEX(Data!E$2:E$6500,MATCH(A3455,Data!$A$2:$A$6500,0))</f>
        <v>Data Deficient</v>
      </c>
      <c r="I3455" s="90">
        <f>INDEX(Data!P$2:P$6500,MATCH(A3455,Data!$A$2:$A$6500,0))</f>
        <v>0</v>
      </c>
      <c r="J3455" s="90">
        <f>INDEX(Data!Q$2:Q$6500,MATCH($A3455,Data!$A$2:$A$6500,0))</f>
        <v>0</v>
      </c>
      <c r="K3455" s="90">
        <f>INDEX(Data!F$2:F$6500,MATCH($A3455,Data!$A$2:$A$6500,0))</f>
        <v>0</v>
      </c>
      <c r="L3455" s="90">
        <f>INDEX(Data!G$2:G$6500,MATCH($A3455,Data!$A$2:$A$6500,0))</f>
        <v>0</v>
      </c>
      <c r="M3455" s="90">
        <f>INDEX(Data!H$2:H$6500,MATCH($A3455,Data!$A$2:$A$6500,0))</f>
        <v>0</v>
      </c>
      <c r="N3455" s="90">
        <f>INDEX(Data!I$2:I$6500,MATCH($A3455,Data!$A$2:$A$6500,0))</f>
        <v>0</v>
      </c>
      <c r="O3455" s="83">
        <f>INDEX(Data!J$2:J$6500,MATCH($A3455,Data!$A$2:$A$6500,0))</f>
        <v>0</v>
      </c>
      <c r="P3455" t="str">
        <f>_xlfn.XLOOKUP(B3455,Table3[RefID],Table3[Citation])</f>
        <v>de Korte &amp; Meltofte (1997)</v>
      </c>
    </row>
    <row r="3456" spans="1:16" x14ac:dyDescent="0.35">
      <c r="A3456" s="68">
        <v>3454</v>
      </c>
      <c r="B3456" s="69">
        <v>196</v>
      </c>
      <c r="C3456" s="69">
        <v>12107</v>
      </c>
      <c r="D3456" s="69">
        <v>3658</v>
      </c>
      <c r="E3456" t="str">
        <f>INDEX(Table5[EEZ],MATCH(C3456,Table5[Colony_ID],0))</f>
        <v>Micronesian Exclusive Economic Zone</v>
      </c>
      <c r="F3456" t="str">
        <f>INDEX(Table5[Corrected Island/Colony Name],MATCH('Full Data'!C3456,Table5[Colony_ID],0))</f>
        <v>Aliare</v>
      </c>
      <c r="G3456" t="str">
        <f>INDEX(Table4[Common_Name],MATCH('Full Data'!D3456,Table4[SpcRecID],0))</f>
        <v>Red-footed Booby</v>
      </c>
      <c r="H3456" s="83" t="str">
        <f>INDEX(Data!E$2:E$6500,MATCH(A3456,Data!$A$2:$A$6500,0))</f>
        <v>Absent</v>
      </c>
      <c r="I3456" s="90">
        <f>INDEX(Data!P$2:P$6500,MATCH(A3456,Data!$A$2:$A$6500,0))</f>
        <v>0</v>
      </c>
      <c r="J3456" s="90">
        <f>INDEX(Data!Q$2:Q$6500,MATCH($A3456,Data!$A$2:$A$6500,0))</f>
        <v>1996</v>
      </c>
      <c r="K3456" s="90">
        <f>INDEX(Data!F$2:F$6500,MATCH($A3456,Data!$A$2:$A$6500,0))</f>
        <v>0</v>
      </c>
      <c r="L3456" s="90">
        <f>INDEX(Data!G$2:G$6500,MATCH($A3456,Data!$A$2:$A$6500,0))</f>
        <v>0</v>
      </c>
      <c r="M3456" s="90">
        <f>INDEX(Data!H$2:H$6500,MATCH($A3456,Data!$A$2:$A$6500,0))</f>
        <v>0</v>
      </c>
      <c r="N3456" s="90">
        <f>INDEX(Data!I$2:I$6500,MATCH($A3456,Data!$A$2:$A$6500,0))</f>
        <v>0</v>
      </c>
      <c r="O3456" s="83">
        <f>INDEX(Data!J$2:J$6500,MATCH($A3456,Data!$A$2:$A$6500,0))</f>
        <v>0</v>
      </c>
      <c r="P3456" t="str">
        <f>_xlfn.XLOOKUP(B3456,Table3[RefID],Table3[Citation])</f>
        <v>de Korte &amp; Meltofte (1997)</v>
      </c>
    </row>
    <row r="3457" spans="1:16" x14ac:dyDescent="0.35">
      <c r="A3457" s="68">
        <v>3455</v>
      </c>
      <c r="B3457" s="69">
        <v>196</v>
      </c>
      <c r="C3457" s="69">
        <v>12011</v>
      </c>
      <c r="D3457" s="69">
        <v>3649</v>
      </c>
      <c r="E3457" t="str">
        <f>INDEX(Table5[EEZ],MATCH(C3457,Table5[Colony_ID],0))</f>
        <v>Micronesian Exclusive Economic Zone</v>
      </c>
      <c r="F3457" t="str">
        <f>INDEX(Table5[Corrected Island/Colony Name],MATCH('Full Data'!C3457,Table5[Colony_ID],0))</f>
        <v>Wolouna</v>
      </c>
      <c r="G3457" t="str">
        <f>INDEX(Table4[Common_Name],MATCH('Full Data'!D3457,Table4[SpcRecID],0))</f>
        <v>Red-tailed Tropicbird</v>
      </c>
      <c r="H3457" s="83" t="str">
        <f>INDEX(Data!E$2:E$6500,MATCH(A3457,Data!$A$2:$A$6500,0))</f>
        <v>Confirmed</v>
      </c>
      <c r="I3457" s="90">
        <f>INDEX(Data!P$2:P$6500,MATCH(A3457,Data!$A$2:$A$6500,0))</f>
        <v>0</v>
      </c>
      <c r="J3457" s="90">
        <f>INDEX(Data!Q$2:Q$6500,MATCH($A3457,Data!$A$2:$A$6500,0))</f>
        <v>1996</v>
      </c>
      <c r="K3457" s="90">
        <f>INDEX(Data!F$2:F$6500,MATCH($A3457,Data!$A$2:$A$6500,0))</f>
        <v>1</v>
      </c>
      <c r="L3457" s="90">
        <f>INDEX(Data!G$2:G$6500,MATCH($A3457,Data!$A$2:$A$6500,0))</f>
        <v>1</v>
      </c>
      <c r="M3457" s="90">
        <f>INDEX(Data!H$2:H$6500,MATCH($A3457,Data!$A$2:$A$6500,0))</f>
        <v>0</v>
      </c>
      <c r="N3457" s="90">
        <f>INDEX(Data!I$2:I$6500,MATCH($A3457,Data!$A$2:$A$6500,0))</f>
        <v>0</v>
      </c>
      <c r="O3457" s="83" t="str">
        <f>INDEX(Data!J$2:J$6500,MATCH($A3457,Data!$A$2:$A$6500,0))</f>
        <v>breeding pairs</v>
      </c>
      <c r="P3457" t="str">
        <f>_xlfn.XLOOKUP(B3457,Table3[RefID],Table3[Citation])</f>
        <v>de Korte &amp; Meltofte (1997)</v>
      </c>
    </row>
    <row r="3458" spans="1:16" x14ac:dyDescent="0.35">
      <c r="A3458" s="68">
        <v>3456</v>
      </c>
      <c r="B3458" s="69">
        <v>196</v>
      </c>
      <c r="C3458" s="69">
        <v>12011</v>
      </c>
      <c r="D3458" s="69">
        <v>3288</v>
      </c>
      <c r="E3458" t="str">
        <f>INDEX(Table5[EEZ],MATCH(C3458,Table5[Colony_ID],0))</f>
        <v>Micronesian Exclusive Economic Zone</v>
      </c>
      <c r="F3458" t="str">
        <f>INDEX(Table5[Corrected Island/Colony Name],MATCH('Full Data'!C3458,Table5[Colony_ID],0))</f>
        <v>Wolouna</v>
      </c>
      <c r="G3458" t="str">
        <f>INDEX(Table4[Common_Name],MATCH('Full Data'!D3458,Table4[SpcRecID],0))</f>
        <v>Sooty Tern</v>
      </c>
      <c r="H3458" s="83" t="str">
        <f>INDEX(Data!E$2:E$6500,MATCH(A3458,Data!$A$2:$A$6500,0))</f>
        <v>Confirmed</v>
      </c>
      <c r="I3458" s="90">
        <f>INDEX(Data!P$2:P$6500,MATCH(A3458,Data!$A$2:$A$6500,0))</f>
        <v>0</v>
      </c>
      <c r="J3458" s="90">
        <f>INDEX(Data!Q$2:Q$6500,MATCH($A3458,Data!$A$2:$A$6500,0))</f>
        <v>1996</v>
      </c>
      <c r="K3458" s="90">
        <f>INDEX(Data!F$2:F$6500,MATCH($A3458,Data!$A$2:$A$6500,0))</f>
        <v>100</v>
      </c>
      <c r="L3458" s="90">
        <f>INDEX(Data!G$2:G$6500,MATCH($A3458,Data!$A$2:$A$6500,0))</f>
        <v>100</v>
      </c>
      <c r="M3458" s="90">
        <f>INDEX(Data!H$2:H$6500,MATCH($A3458,Data!$A$2:$A$6500,0))</f>
        <v>0</v>
      </c>
      <c r="N3458" s="90">
        <f>INDEX(Data!I$2:I$6500,MATCH($A3458,Data!$A$2:$A$6500,0))</f>
        <v>0</v>
      </c>
      <c r="O3458" s="83" t="str">
        <f>INDEX(Data!J$2:J$6500,MATCH($A3458,Data!$A$2:$A$6500,0))</f>
        <v>breeding pairs</v>
      </c>
      <c r="P3458" t="str">
        <f>_xlfn.XLOOKUP(B3458,Table3[RefID],Table3[Citation])</f>
        <v>de Korte &amp; Meltofte (1997)</v>
      </c>
    </row>
    <row r="3459" spans="1:16" x14ac:dyDescent="0.35">
      <c r="A3459" s="68">
        <v>3457</v>
      </c>
      <c r="B3459" s="69">
        <v>196</v>
      </c>
      <c r="C3459" s="69">
        <v>12059</v>
      </c>
      <c r="D3459" s="69">
        <v>3288</v>
      </c>
      <c r="E3459" t="str">
        <f>INDEX(Table5[EEZ],MATCH(C3459,Table5[Colony_ID],0))</f>
        <v>Micronesian Exclusive Economic Zone</v>
      </c>
      <c r="F3459" t="str">
        <f>INDEX(Table5[Corrected Island/Colony Name],MATCH('Full Data'!C3459,Table5[Colony_ID],0))</f>
        <v>East Fayu</v>
      </c>
      <c r="G3459" t="str">
        <f>INDEX(Table4[Common_Name],MATCH('Full Data'!D3459,Table4[SpcRecID],0))</f>
        <v>Sooty Tern</v>
      </c>
      <c r="H3459" s="83" t="str">
        <f>INDEX(Data!E$2:E$6500,MATCH(A3459,Data!$A$2:$A$6500,0))</f>
        <v>Confirmed</v>
      </c>
      <c r="I3459" s="90">
        <f>INDEX(Data!P$2:P$6500,MATCH(A3459,Data!$A$2:$A$6500,0))</f>
        <v>0</v>
      </c>
      <c r="J3459" s="90">
        <f>INDEX(Data!Q$2:Q$6500,MATCH($A3459,Data!$A$2:$A$6500,0))</f>
        <v>1996</v>
      </c>
      <c r="K3459" s="90">
        <f>INDEX(Data!F$2:F$6500,MATCH($A3459,Data!$A$2:$A$6500,0))</f>
        <v>500</v>
      </c>
      <c r="L3459" s="90">
        <f>INDEX(Data!G$2:G$6500,MATCH($A3459,Data!$A$2:$A$6500,0))</f>
        <v>1000</v>
      </c>
      <c r="M3459" s="90">
        <f>INDEX(Data!H$2:H$6500,MATCH($A3459,Data!$A$2:$A$6500,0))</f>
        <v>0</v>
      </c>
      <c r="N3459" s="90">
        <f>INDEX(Data!I$2:I$6500,MATCH($A3459,Data!$A$2:$A$6500,0))</f>
        <v>0</v>
      </c>
      <c r="O3459" s="83" t="str">
        <f>INDEX(Data!J$2:J$6500,MATCH($A3459,Data!$A$2:$A$6500,0))</f>
        <v>mature individuals</v>
      </c>
      <c r="P3459" t="str">
        <f>_xlfn.XLOOKUP(B3459,Table3[RefID],Table3[Citation])</f>
        <v>de Korte &amp; Meltofte (1997)</v>
      </c>
    </row>
    <row r="3460" spans="1:16" x14ac:dyDescent="0.35">
      <c r="A3460" s="68">
        <v>3458</v>
      </c>
      <c r="B3460" s="69">
        <v>196</v>
      </c>
      <c r="C3460" s="69">
        <v>12059</v>
      </c>
      <c r="D3460" s="69">
        <v>3288</v>
      </c>
      <c r="E3460" t="str">
        <f>INDEX(Table5[EEZ],MATCH(C3460,Table5[Colony_ID],0))</f>
        <v>Micronesian Exclusive Economic Zone</v>
      </c>
      <c r="F3460" t="str">
        <f>INDEX(Table5[Corrected Island/Colony Name],MATCH('Full Data'!C3460,Table5[Colony_ID],0))</f>
        <v>East Fayu</v>
      </c>
      <c r="G3460" t="str">
        <f>INDEX(Table4[Common_Name],MATCH('Full Data'!D3460,Table4[SpcRecID],0))</f>
        <v>Sooty Tern</v>
      </c>
      <c r="H3460" s="83" t="str">
        <f>INDEX(Data!E$2:E$6500,MATCH(A3460,Data!$A$2:$A$6500,0))</f>
        <v>Confirmed</v>
      </c>
      <c r="I3460" s="90">
        <f>INDEX(Data!P$2:P$6500,MATCH(A3460,Data!$A$2:$A$6500,0))</f>
        <v>0</v>
      </c>
      <c r="J3460" s="90">
        <f>INDEX(Data!Q$2:Q$6500,MATCH($A3460,Data!$A$2:$A$6500,0))</f>
        <v>1996</v>
      </c>
      <c r="K3460" s="90">
        <f>INDEX(Data!F$2:F$6500,MATCH($A3460,Data!$A$2:$A$6500,0))</f>
        <v>1</v>
      </c>
      <c r="L3460" s="90">
        <f>INDEX(Data!G$2:G$6500,MATCH($A3460,Data!$A$2:$A$6500,0))</f>
        <v>1</v>
      </c>
      <c r="M3460" s="90">
        <f>INDEX(Data!H$2:H$6500,MATCH($A3460,Data!$A$2:$A$6500,0))</f>
        <v>0</v>
      </c>
      <c r="N3460" s="90">
        <f>INDEX(Data!I$2:I$6500,MATCH($A3460,Data!$A$2:$A$6500,0))</f>
        <v>0</v>
      </c>
      <c r="O3460" s="83" t="str">
        <f>INDEX(Data!J$2:J$6500,MATCH($A3460,Data!$A$2:$A$6500,0))</f>
        <v>chicks</v>
      </c>
      <c r="P3460" t="str">
        <f>_xlfn.XLOOKUP(B3460,Table3[RefID],Table3[Citation])</f>
        <v>de Korte &amp; Meltofte (1997)</v>
      </c>
    </row>
    <row r="3461" spans="1:16" x14ac:dyDescent="0.35">
      <c r="A3461" s="68">
        <v>3459</v>
      </c>
      <c r="B3461" s="69">
        <v>197</v>
      </c>
      <c r="C3461" s="69">
        <v>19013</v>
      </c>
      <c r="D3461" s="69">
        <v>3947</v>
      </c>
      <c r="E3461" t="str">
        <f>INDEX(Table5[EEZ],MATCH(C3461,Table5[Colony_ID],0))</f>
        <v>Papua New Guinean Exclusive Economic Zone</v>
      </c>
      <c r="F3461" t="str">
        <f>INDEX(Table5[Corrected Island/Colony Name],MATCH('Full Data'!C3461,Table5[Colony_ID],0))</f>
        <v>Buka</v>
      </c>
      <c r="G3461" t="str">
        <f>INDEX(Table4[Common_Name],MATCH('Full Data'!D3461,Table4[SpcRecID],0))</f>
        <v>Heinroth's Shearwater</v>
      </c>
      <c r="H3461" s="83" t="str">
        <f>INDEX(Data!E$2:E$6500,MATCH(A3461,Data!$A$2:$A$6500,0))</f>
        <v>Data Deficient</v>
      </c>
      <c r="I3461" s="90">
        <f>INDEX(Data!P$2:P$6500,MATCH(A3461,Data!$A$2:$A$6500,0))</f>
        <v>0</v>
      </c>
      <c r="J3461" s="90">
        <f>INDEX(Data!Q$2:Q$6500,MATCH($A3461,Data!$A$2:$A$6500,0))</f>
        <v>1997</v>
      </c>
      <c r="K3461" s="90">
        <f>INDEX(Data!F$2:F$6500,MATCH($A3461,Data!$A$2:$A$6500,0))</f>
        <v>0</v>
      </c>
      <c r="L3461" s="90">
        <f>INDEX(Data!G$2:G$6500,MATCH($A3461,Data!$A$2:$A$6500,0))</f>
        <v>0</v>
      </c>
      <c r="M3461" s="90">
        <f>INDEX(Data!H$2:H$6500,MATCH($A3461,Data!$A$2:$A$6500,0))</f>
        <v>0</v>
      </c>
      <c r="N3461" s="90">
        <f>INDEX(Data!I$2:I$6500,MATCH($A3461,Data!$A$2:$A$6500,0))</f>
        <v>0</v>
      </c>
      <c r="O3461" s="83">
        <f>INDEX(Data!J$2:J$6500,MATCH($A3461,Data!$A$2:$A$6500,0))</f>
        <v>0</v>
      </c>
      <c r="P3461" t="str">
        <f>_xlfn.XLOOKUP(B3461,Table3[RefID],Table3[Citation])</f>
        <v>Dutson (1997)</v>
      </c>
    </row>
    <row r="3462" spans="1:16" x14ac:dyDescent="0.35">
      <c r="A3462" s="68">
        <v>3460</v>
      </c>
      <c r="B3462" s="69">
        <v>198</v>
      </c>
      <c r="C3462" s="69">
        <v>14015</v>
      </c>
      <c r="D3462" s="69">
        <v>3295</v>
      </c>
      <c r="E3462" t="str">
        <f>INDEX(Table5[EEZ],MATCH(C3462,Table5[Colony_ID],0))</f>
        <v>New Caledonian Exclusive Economic Zone</v>
      </c>
      <c r="F3462" t="str">
        <f>INDEX(Table5[Corrected Island/Colony Name],MATCH('Full Data'!C3462,Table5[Colony_ID],0))</f>
        <v>Ilot Fabre</v>
      </c>
      <c r="G3462" t="str">
        <f>INDEX(Table4[Common_Name],MATCH('Full Data'!D3462,Table4[SpcRecID],0))</f>
        <v>Black Noddy</v>
      </c>
      <c r="H3462" s="83" t="str">
        <f>INDEX(Data!E$2:E$6500,MATCH(A3462,Data!$A$2:$A$6500,0))</f>
        <v>confirmed</v>
      </c>
      <c r="I3462" s="90">
        <f>INDEX(Data!P$2:P$6500,MATCH(A3462,Data!$A$2:$A$6500,0))</f>
        <v>1995</v>
      </c>
      <c r="J3462" s="90">
        <f>INDEX(Data!Q$2:Q$6500,MATCH($A3462,Data!$A$2:$A$6500,0))</f>
        <v>1995</v>
      </c>
      <c r="K3462" s="90">
        <f>INDEX(Data!F$2:F$6500,MATCH($A3462,Data!$A$2:$A$6500,0))</f>
        <v>276</v>
      </c>
      <c r="L3462" s="90">
        <f>INDEX(Data!G$2:G$6500,MATCH($A3462,Data!$A$2:$A$6500,0))</f>
        <v>276</v>
      </c>
      <c r="M3462" s="90">
        <f>INDEX(Data!H$2:H$6500,MATCH($A3462,Data!$A$2:$A$6500,0))</f>
        <v>0</v>
      </c>
      <c r="N3462" s="90">
        <f>INDEX(Data!I$2:I$6500,MATCH($A3462,Data!$A$2:$A$6500,0))</f>
        <v>0</v>
      </c>
      <c r="O3462" s="83" t="str">
        <f>INDEX(Data!J$2:J$6500,MATCH($A3462,Data!$A$2:$A$6500,0))</f>
        <v>mature individuals</v>
      </c>
      <c r="P3462" t="str">
        <f>_xlfn.XLOOKUP(B3462,Table3[RefID],Table3[Citation])</f>
        <v>Robinet et al (1997)</v>
      </c>
    </row>
    <row r="3463" spans="1:16" x14ac:dyDescent="0.35">
      <c r="A3463" s="68">
        <v>3461</v>
      </c>
      <c r="B3463" s="69">
        <v>198</v>
      </c>
      <c r="C3463" s="69">
        <v>14018</v>
      </c>
      <c r="D3463" s="69">
        <v>3295</v>
      </c>
      <c r="E3463" t="str">
        <f>INDEX(Table5[EEZ],MATCH(C3463,Table5[Colony_ID],0))</f>
        <v>New Caledonian Exclusive Economic Zone</v>
      </c>
      <c r="F3463" t="str">
        <f>INDEX(Table5[Corrected Island/Colony Name],MATCH('Full Data'!C3463,Table5[Colony_ID],0))</f>
        <v>Ilot Surprise</v>
      </c>
      <c r="G3463" t="str">
        <f>INDEX(Table4[Common_Name],MATCH('Full Data'!D3463,Table4[SpcRecID],0))</f>
        <v>Black Noddy</v>
      </c>
      <c r="H3463" s="83" t="str">
        <f>INDEX(Data!E$2:E$6500,MATCH(A3463,Data!$A$2:$A$6500,0))</f>
        <v>confirmed</v>
      </c>
      <c r="I3463" s="90">
        <f>INDEX(Data!P$2:P$6500,MATCH(A3463,Data!$A$2:$A$6500,0))</f>
        <v>1996</v>
      </c>
      <c r="J3463" s="90">
        <f>INDEX(Data!Q$2:Q$6500,MATCH($A3463,Data!$A$2:$A$6500,0))</f>
        <v>1996</v>
      </c>
      <c r="K3463" s="90">
        <f>INDEX(Data!F$2:F$6500,MATCH($A3463,Data!$A$2:$A$6500,0))</f>
        <v>200</v>
      </c>
      <c r="L3463" s="90">
        <f>INDEX(Data!G$2:G$6500,MATCH($A3463,Data!$A$2:$A$6500,0))</f>
        <v>200</v>
      </c>
      <c r="M3463" s="90">
        <f>INDEX(Data!H$2:H$6500,MATCH($A3463,Data!$A$2:$A$6500,0))</f>
        <v>0</v>
      </c>
      <c r="N3463" s="90">
        <f>INDEX(Data!I$2:I$6500,MATCH($A3463,Data!$A$2:$A$6500,0))</f>
        <v>0</v>
      </c>
      <c r="O3463" s="83" t="str">
        <f>INDEX(Data!J$2:J$6500,MATCH($A3463,Data!$A$2:$A$6500,0))</f>
        <v>mature individuals</v>
      </c>
      <c r="P3463" t="str">
        <f>_xlfn.XLOOKUP(B3463,Table3[RefID],Table3[Citation])</f>
        <v>Robinet et al (1997)</v>
      </c>
    </row>
    <row r="3464" spans="1:16" x14ac:dyDescent="0.35">
      <c r="A3464" s="68">
        <v>3462</v>
      </c>
      <c r="B3464" s="69">
        <v>198</v>
      </c>
      <c r="C3464" s="69">
        <v>14016</v>
      </c>
      <c r="D3464" s="69">
        <v>3268</v>
      </c>
      <c r="E3464" t="str">
        <f>INDEX(Table5[EEZ],MATCH(C3464,Table5[Colony_ID],0))</f>
        <v>New Caledonian Exclusive Economic Zone</v>
      </c>
      <c r="F3464" t="str">
        <f>INDEX(Table5[Corrected Island/Colony Name],MATCH('Full Data'!C3464,Table5[Colony_ID],0))</f>
        <v>Ilot Huon</v>
      </c>
      <c r="G3464" t="str">
        <f>INDEX(Table4[Common_Name],MATCH('Full Data'!D3464,Table4[SpcRecID],0))</f>
        <v>Black-naped Tern</v>
      </c>
      <c r="H3464" s="83" t="str">
        <f>INDEX(Data!E$2:E$6500,MATCH(A3464,Data!$A$2:$A$6500,0))</f>
        <v>confirmed</v>
      </c>
      <c r="I3464" s="90">
        <f>INDEX(Data!P$2:P$6500,MATCH(A3464,Data!$A$2:$A$6500,0))</f>
        <v>1995</v>
      </c>
      <c r="J3464" s="90">
        <f>INDEX(Data!Q$2:Q$6500,MATCH($A3464,Data!$A$2:$A$6500,0))</f>
        <v>1995</v>
      </c>
      <c r="K3464" s="90">
        <f>INDEX(Data!F$2:F$6500,MATCH($A3464,Data!$A$2:$A$6500,0))</f>
        <v>171</v>
      </c>
      <c r="L3464" s="90">
        <f>INDEX(Data!G$2:G$6500,MATCH($A3464,Data!$A$2:$A$6500,0))</f>
        <v>171</v>
      </c>
      <c r="M3464" s="90">
        <f>INDEX(Data!H$2:H$6500,MATCH($A3464,Data!$A$2:$A$6500,0))</f>
        <v>0</v>
      </c>
      <c r="N3464" s="90">
        <f>INDEX(Data!I$2:I$6500,MATCH($A3464,Data!$A$2:$A$6500,0))</f>
        <v>0</v>
      </c>
      <c r="O3464" s="83" t="str">
        <f>INDEX(Data!J$2:J$6500,MATCH($A3464,Data!$A$2:$A$6500,0))</f>
        <v>mature individuals</v>
      </c>
      <c r="P3464" t="str">
        <f>_xlfn.XLOOKUP(B3464,Table3[RefID],Table3[Citation])</f>
        <v>Robinet et al (1997)</v>
      </c>
    </row>
    <row r="3465" spans="1:16" x14ac:dyDescent="0.35">
      <c r="A3465" s="68">
        <v>3463</v>
      </c>
      <c r="B3465" s="69">
        <v>198</v>
      </c>
      <c r="C3465" s="69">
        <v>14018</v>
      </c>
      <c r="D3465" s="69">
        <v>3268</v>
      </c>
      <c r="E3465" t="str">
        <f>INDEX(Table5[EEZ],MATCH(C3465,Table5[Colony_ID],0))</f>
        <v>New Caledonian Exclusive Economic Zone</v>
      </c>
      <c r="F3465" t="str">
        <f>INDEX(Table5[Corrected Island/Colony Name],MATCH('Full Data'!C3465,Table5[Colony_ID],0))</f>
        <v>Ilot Surprise</v>
      </c>
      <c r="G3465" t="str">
        <f>INDEX(Table4[Common_Name],MATCH('Full Data'!D3465,Table4[SpcRecID],0))</f>
        <v>Black-naped Tern</v>
      </c>
      <c r="H3465" s="83" t="str">
        <f>INDEX(Data!E$2:E$6500,MATCH(A3465,Data!$A$2:$A$6500,0))</f>
        <v>confirmed</v>
      </c>
      <c r="I3465" s="90">
        <f>INDEX(Data!P$2:P$6500,MATCH(A3465,Data!$A$2:$A$6500,0))</f>
        <v>1995</v>
      </c>
      <c r="J3465" s="90">
        <f>INDEX(Data!Q$2:Q$6500,MATCH($A3465,Data!$A$2:$A$6500,0))</f>
        <v>1995</v>
      </c>
      <c r="K3465" s="90">
        <f>INDEX(Data!F$2:F$6500,MATCH($A3465,Data!$A$2:$A$6500,0))</f>
        <v>2</v>
      </c>
      <c r="L3465" s="90">
        <f>INDEX(Data!G$2:G$6500,MATCH($A3465,Data!$A$2:$A$6500,0))</f>
        <v>2</v>
      </c>
      <c r="M3465" s="90">
        <f>INDEX(Data!H$2:H$6500,MATCH($A3465,Data!$A$2:$A$6500,0))</f>
        <v>0</v>
      </c>
      <c r="N3465" s="90">
        <f>INDEX(Data!I$2:I$6500,MATCH($A3465,Data!$A$2:$A$6500,0))</f>
        <v>0</v>
      </c>
      <c r="O3465" s="83" t="str">
        <f>INDEX(Data!J$2:J$6500,MATCH($A3465,Data!$A$2:$A$6500,0))</f>
        <v>mature individuals</v>
      </c>
      <c r="P3465" t="str">
        <f>_xlfn.XLOOKUP(B3465,Table3[RefID],Table3[Citation])</f>
        <v>Robinet et al (1997)</v>
      </c>
    </row>
    <row r="3466" spans="1:16" x14ac:dyDescent="0.35">
      <c r="A3466" s="68">
        <v>3464</v>
      </c>
      <c r="B3466" s="69">
        <v>198</v>
      </c>
      <c r="C3466" s="69">
        <v>14018</v>
      </c>
      <c r="D3466" s="69">
        <v>3287</v>
      </c>
      <c r="E3466" t="str">
        <f>INDEX(Table5[EEZ],MATCH(C3466,Table5[Colony_ID],0))</f>
        <v>New Caledonian Exclusive Economic Zone</v>
      </c>
      <c r="F3466" t="str">
        <f>INDEX(Table5[Corrected Island/Colony Name],MATCH('Full Data'!C3466,Table5[Colony_ID],0))</f>
        <v>Ilot Surprise</v>
      </c>
      <c r="G3466" t="str">
        <f>INDEX(Table4[Common_Name],MATCH('Full Data'!D3466,Table4[SpcRecID],0))</f>
        <v>Bridled Tern</v>
      </c>
      <c r="H3466" s="83" t="str">
        <f>INDEX(Data!E$2:E$6500,MATCH(A3466,Data!$A$2:$A$6500,0))</f>
        <v>Data Deficient</v>
      </c>
      <c r="I3466" s="90">
        <f>INDEX(Data!P$2:P$6500,MATCH(A3466,Data!$A$2:$A$6500,0))</f>
        <v>1996</v>
      </c>
      <c r="J3466" s="90">
        <f>INDEX(Data!Q$2:Q$6500,MATCH($A3466,Data!$A$2:$A$6500,0))</f>
        <v>1996</v>
      </c>
      <c r="K3466" s="90">
        <f>INDEX(Data!F$2:F$6500,MATCH($A3466,Data!$A$2:$A$6500,0))</f>
        <v>10</v>
      </c>
      <c r="L3466" s="90">
        <f>INDEX(Data!G$2:G$6500,MATCH($A3466,Data!$A$2:$A$6500,0))</f>
        <v>10</v>
      </c>
      <c r="M3466" s="90">
        <f>INDEX(Data!H$2:H$6500,MATCH($A3466,Data!$A$2:$A$6500,0))</f>
        <v>0</v>
      </c>
      <c r="N3466" s="90">
        <f>INDEX(Data!I$2:I$6500,MATCH($A3466,Data!$A$2:$A$6500,0))</f>
        <v>0</v>
      </c>
      <c r="O3466" s="83" t="str">
        <f>INDEX(Data!J$2:J$6500,MATCH($A3466,Data!$A$2:$A$6500,0))</f>
        <v>mature individuals</v>
      </c>
      <c r="P3466" t="str">
        <f>_xlfn.XLOOKUP(B3466,Table3[RefID],Table3[Citation])</f>
        <v>Robinet et al (1997)</v>
      </c>
    </row>
    <row r="3467" spans="1:16" x14ac:dyDescent="0.35">
      <c r="A3467" s="68">
        <v>3465</v>
      </c>
      <c r="B3467" s="69">
        <v>198</v>
      </c>
      <c r="C3467" s="69">
        <v>14015</v>
      </c>
      <c r="D3467" s="69">
        <v>3659</v>
      </c>
      <c r="E3467" t="str">
        <f>INDEX(Table5[EEZ],MATCH(C3467,Table5[Colony_ID],0))</f>
        <v>New Caledonian Exclusive Economic Zone</v>
      </c>
      <c r="F3467" t="str">
        <f>INDEX(Table5[Corrected Island/Colony Name],MATCH('Full Data'!C3467,Table5[Colony_ID],0))</f>
        <v>Ilot Fabre</v>
      </c>
      <c r="G3467" t="str">
        <f>INDEX(Table4[Common_Name],MATCH('Full Data'!D3467,Table4[SpcRecID],0))</f>
        <v>Brown Booby</v>
      </c>
      <c r="H3467" s="83" t="str">
        <f>INDEX(Data!E$2:E$6500,MATCH(A3467,Data!$A$2:$A$6500,0))</f>
        <v>confirmed</v>
      </c>
      <c r="I3467" s="90">
        <f>INDEX(Data!P$2:P$6500,MATCH(A3467,Data!$A$2:$A$6500,0))</f>
        <v>1995</v>
      </c>
      <c r="J3467" s="90">
        <f>INDEX(Data!Q$2:Q$6500,MATCH($A3467,Data!$A$2:$A$6500,0))</f>
        <v>1995</v>
      </c>
      <c r="K3467" s="90">
        <f>INDEX(Data!F$2:F$6500,MATCH($A3467,Data!$A$2:$A$6500,0))</f>
        <v>0</v>
      </c>
      <c r="L3467" s="90">
        <f>INDEX(Data!G$2:G$6500,MATCH($A3467,Data!$A$2:$A$6500,0))</f>
        <v>0</v>
      </c>
      <c r="M3467" s="90">
        <f>INDEX(Data!H$2:H$6500,MATCH($A3467,Data!$A$2:$A$6500,0))</f>
        <v>0</v>
      </c>
      <c r="N3467" s="90">
        <f>INDEX(Data!I$2:I$6500,MATCH($A3467,Data!$A$2:$A$6500,0))</f>
        <v>0</v>
      </c>
      <c r="O3467" s="83">
        <f>INDEX(Data!J$2:J$6500,MATCH($A3467,Data!$A$2:$A$6500,0))</f>
        <v>0</v>
      </c>
      <c r="P3467" t="str">
        <f>_xlfn.XLOOKUP(B3467,Table3[RefID],Table3[Citation])</f>
        <v>Robinet et al (1997)</v>
      </c>
    </row>
    <row r="3468" spans="1:16" x14ac:dyDescent="0.35">
      <c r="A3468" s="68">
        <v>3466</v>
      </c>
      <c r="B3468" s="69">
        <v>198</v>
      </c>
      <c r="C3468" s="69">
        <v>14016</v>
      </c>
      <c r="D3468" s="69">
        <v>3659</v>
      </c>
      <c r="E3468" t="str">
        <f>INDEX(Table5[EEZ],MATCH(C3468,Table5[Colony_ID],0))</f>
        <v>New Caledonian Exclusive Economic Zone</v>
      </c>
      <c r="F3468" t="str">
        <f>INDEX(Table5[Corrected Island/Colony Name],MATCH('Full Data'!C3468,Table5[Colony_ID],0))</f>
        <v>Ilot Huon</v>
      </c>
      <c r="G3468" t="str">
        <f>INDEX(Table4[Common_Name],MATCH('Full Data'!D3468,Table4[SpcRecID],0))</f>
        <v>Brown Booby</v>
      </c>
      <c r="H3468" s="83" t="str">
        <f>INDEX(Data!E$2:E$6500,MATCH(A3468,Data!$A$2:$A$6500,0))</f>
        <v>confirmed</v>
      </c>
      <c r="I3468" s="90">
        <f>INDEX(Data!P$2:P$6500,MATCH(A3468,Data!$A$2:$A$6500,0))</f>
        <v>1995</v>
      </c>
      <c r="J3468" s="90">
        <f>INDEX(Data!Q$2:Q$6500,MATCH($A3468,Data!$A$2:$A$6500,0))</f>
        <v>1995</v>
      </c>
      <c r="K3468" s="90">
        <f>INDEX(Data!F$2:F$6500,MATCH($A3468,Data!$A$2:$A$6500,0))</f>
        <v>895</v>
      </c>
      <c r="L3468" s="90">
        <f>INDEX(Data!G$2:G$6500,MATCH($A3468,Data!$A$2:$A$6500,0))</f>
        <v>895</v>
      </c>
      <c r="M3468" s="90">
        <f>INDEX(Data!H$2:H$6500,MATCH($A3468,Data!$A$2:$A$6500,0))</f>
        <v>0</v>
      </c>
      <c r="N3468" s="90">
        <f>INDEX(Data!I$2:I$6500,MATCH($A3468,Data!$A$2:$A$6500,0))</f>
        <v>0</v>
      </c>
      <c r="O3468" s="83" t="str">
        <f>INDEX(Data!J$2:J$6500,MATCH($A3468,Data!$A$2:$A$6500,0))</f>
        <v>mature individuals</v>
      </c>
      <c r="P3468" t="str">
        <f>_xlfn.XLOOKUP(B3468,Table3[RefID],Table3[Citation])</f>
        <v>Robinet et al (1997)</v>
      </c>
    </row>
    <row r="3469" spans="1:16" x14ac:dyDescent="0.35">
      <c r="A3469" s="68">
        <v>3467</v>
      </c>
      <c r="B3469" s="69">
        <v>198</v>
      </c>
      <c r="C3469" s="69">
        <v>14018</v>
      </c>
      <c r="D3469" s="69">
        <v>3659</v>
      </c>
      <c r="E3469" t="str">
        <f>INDEX(Table5[EEZ],MATCH(C3469,Table5[Colony_ID],0))</f>
        <v>New Caledonian Exclusive Economic Zone</v>
      </c>
      <c r="F3469" t="str">
        <f>INDEX(Table5[Corrected Island/Colony Name],MATCH('Full Data'!C3469,Table5[Colony_ID],0))</f>
        <v>Ilot Surprise</v>
      </c>
      <c r="G3469" t="str">
        <f>INDEX(Table4[Common_Name],MATCH('Full Data'!D3469,Table4[SpcRecID],0))</f>
        <v>Brown Booby</v>
      </c>
      <c r="H3469" s="83" t="str">
        <f>INDEX(Data!E$2:E$6500,MATCH(A3469,Data!$A$2:$A$6500,0))</f>
        <v>confirmed</v>
      </c>
      <c r="I3469" s="90">
        <f>INDEX(Data!P$2:P$6500,MATCH(A3469,Data!$A$2:$A$6500,0))</f>
        <v>1995</v>
      </c>
      <c r="J3469" s="90">
        <f>INDEX(Data!Q$2:Q$6500,MATCH($A3469,Data!$A$2:$A$6500,0))</f>
        <v>1995</v>
      </c>
      <c r="K3469" s="90">
        <f>INDEX(Data!F$2:F$6500,MATCH($A3469,Data!$A$2:$A$6500,0))</f>
        <v>731</v>
      </c>
      <c r="L3469" s="90">
        <f>INDEX(Data!G$2:G$6500,MATCH($A3469,Data!$A$2:$A$6500,0))</f>
        <v>731</v>
      </c>
      <c r="M3469" s="90">
        <f>INDEX(Data!H$2:H$6500,MATCH($A3469,Data!$A$2:$A$6500,0))</f>
        <v>0</v>
      </c>
      <c r="N3469" s="90">
        <f>INDEX(Data!I$2:I$6500,MATCH($A3469,Data!$A$2:$A$6500,0))</f>
        <v>0</v>
      </c>
      <c r="O3469" s="83" t="str">
        <f>INDEX(Data!J$2:J$6500,MATCH($A3469,Data!$A$2:$A$6500,0))</f>
        <v>mature individuals</v>
      </c>
      <c r="P3469" t="str">
        <f>_xlfn.XLOOKUP(B3469,Table3[RefID],Table3[Citation])</f>
        <v>Robinet et al (1997)</v>
      </c>
    </row>
    <row r="3470" spans="1:16" x14ac:dyDescent="0.35">
      <c r="A3470" s="68">
        <v>3468</v>
      </c>
      <c r="B3470" s="69">
        <v>198</v>
      </c>
      <c r="C3470" s="69">
        <v>14018</v>
      </c>
      <c r="D3470" s="69">
        <v>3659</v>
      </c>
      <c r="E3470" t="str">
        <f>INDEX(Table5[EEZ],MATCH(C3470,Table5[Colony_ID],0))</f>
        <v>New Caledonian Exclusive Economic Zone</v>
      </c>
      <c r="F3470" t="str">
        <f>INDEX(Table5[Corrected Island/Colony Name],MATCH('Full Data'!C3470,Table5[Colony_ID],0))</f>
        <v>Ilot Surprise</v>
      </c>
      <c r="G3470" t="str">
        <f>INDEX(Table4[Common_Name],MATCH('Full Data'!D3470,Table4[SpcRecID],0))</f>
        <v>Brown Booby</v>
      </c>
      <c r="H3470" s="83" t="str">
        <f>INDEX(Data!E$2:E$6500,MATCH(A3470,Data!$A$2:$A$6500,0))</f>
        <v>confirmed</v>
      </c>
      <c r="I3470" s="90">
        <f>INDEX(Data!P$2:P$6500,MATCH(A3470,Data!$A$2:$A$6500,0))</f>
        <v>1996</v>
      </c>
      <c r="J3470" s="90">
        <f>INDEX(Data!Q$2:Q$6500,MATCH($A3470,Data!$A$2:$A$6500,0))</f>
        <v>1996</v>
      </c>
      <c r="K3470" s="90">
        <f>INDEX(Data!F$2:F$6500,MATCH($A3470,Data!$A$2:$A$6500,0))</f>
        <v>704</v>
      </c>
      <c r="L3470" s="90">
        <f>INDEX(Data!G$2:G$6500,MATCH($A3470,Data!$A$2:$A$6500,0))</f>
        <v>704</v>
      </c>
      <c r="M3470" s="90">
        <f>INDEX(Data!H$2:H$6500,MATCH($A3470,Data!$A$2:$A$6500,0))</f>
        <v>0</v>
      </c>
      <c r="N3470" s="90">
        <f>INDEX(Data!I$2:I$6500,MATCH($A3470,Data!$A$2:$A$6500,0))</f>
        <v>0</v>
      </c>
      <c r="O3470" s="83" t="str">
        <f>INDEX(Data!J$2:J$6500,MATCH($A3470,Data!$A$2:$A$6500,0))</f>
        <v>mature individuals</v>
      </c>
      <c r="P3470" t="str">
        <f>_xlfn.XLOOKUP(B3470,Table3[RefID],Table3[Citation])</f>
        <v>Robinet et al (1997)</v>
      </c>
    </row>
    <row r="3471" spans="1:16" x14ac:dyDescent="0.35">
      <c r="A3471" s="68">
        <v>3469</v>
      </c>
      <c r="B3471" s="69">
        <v>198</v>
      </c>
      <c r="C3471" s="69">
        <v>14016</v>
      </c>
      <c r="D3471" s="69">
        <v>3294</v>
      </c>
      <c r="E3471" t="str">
        <f>INDEX(Table5[EEZ],MATCH(C3471,Table5[Colony_ID],0))</f>
        <v>New Caledonian Exclusive Economic Zone</v>
      </c>
      <c r="F3471" t="str">
        <f>INDEX(Table5[Corrected Island/Colony Name],MATCH('Full Data'!C3471,Table5[Colony_ID],0))</f>
        <v>Ilot Huon</v>
      </c>
      <c r="G3471" t="str">
        <f>INDEX(Table4[Common_Name],MATCH('Full Data'!D3471,Table4[SpcRecID],0))</f>
        <v>Brown Noddy</v>
      </c>
      <c r="H3471" s="83" t="str">
        <f>INDEX(Data!E$2:E$6500,MATCH(A3471,Data!$A$2:$A$6500,0))</f>
        <v>confirmed</v>
      </c>
      <c r="I3471" s="90">
        <f>INDEX(Data!P$2:P$6500,MATCH(A3471,Data!$A$2:$A$6500,0))</f>
        <v>1995</v>
      </c>
      <c r="J3471" s="90">
        <f>INDEX(Data!Q$2:Q$6500,MATCH($A3471,Data!$A$2:$A$6500,0))</f>
        <v>1995</v>
      </c>
      <c r="K3471" s="90">
        <f>INDEX(Data!F$2:F$6500,MATCH($A3471,Data!$A$2:$A$6500,0))</f>
        <v>4588</v>
      </c>
      <c r="L3471" s="90">
        <f>INDEX(Data!G$2:G$6500,MATCH($A3471,Data!$A$2:$A$6500,0))</f>
        <v>4588</v>
      </c>
      <c r="M3471" s="90">
        <f>INDEX(Data!H$2:H$6500,MATCH($A3471,Data!$A$2:$A$6500,0))</f>
        <v>0</v>
      </c>
      <c r="N3471" s="90">
        <f>INDEX(Data!I$2:I$6500,MATCH($A3471,Data!$A$2:$A$6500,0))</f>
        <v>0</v>
      </c>
      <c r="O3471" s="83" t="str">
        <f>INDEX(Data!J$2:J$6500,MATCH($A3471,Data!$A$2:$A$6500,0))</f>
        <v>mature individuals</v>
      </c>
      <c r="P3471" t="str">
        <f>_xlfn.XLOOKUP(B3471,Table3[RefID],Table3[Citation])</f>
        <v>Robinet et al (1997)</v>
      </c>
    </row>
    <row r="3472" spans="1:16" x14ac:dyDescent="0.35">
      <c r="A3472" s="68">
        <v>3470</v>
      </c>
      <c r="B3472" s="69">
        <v>198</v>
      </c>
      <c r="C3472" s="69">
        <v>14018</v>
      </c>
      <c r="D3472" s="69">
        <v>3294</v>
      </c>
      <c r="E3472" t="str">
        <f>INDEX(Table5[EEZ],MATCH(C3472,Table5[Colony_ID],0))</f>
        <v>New Caledonian Exclusive Economic Zone</v>
      </c>
      <c r="F3472" t="str">
        <f>INDEX(Table5[Corrected Island/Colony Name],MATCH('Full Data'!C3472,Table5[Colony_ID],0))</f>
        <v>Ilot Surprise</v>
      </c>
      <c r="G3472" t="str">
        <f>INDEX(Table4[Common_Name],MATCH('Full Data'!D3472,Table4[SpcRecID],0))</f>
        <v>Brown Noddy</v>
      </c>
      <c r="H3472" s="83" t="str">
        <f>INDEX(Data!E$2:E$6500,MATCH(A3472,Data!$A$2:$A$6500,0))</f>
        <v>confirmed</v>
      </c>
      <c r="I3472" s="90">
        <f>INDEX(Data!P$2:P$6500,MATCH(A3472,Data!$A$2:$A$6500,0))</f>
        <v>1995</v>
      </c>
      <c r="J3472" s="90">
        <f>INDEX(Data!Q$2:Q$6500,MATCH($A3472,Data!$A$2:$A$6500,0))</f>
        <v>1995</v>
      </c>
      <c r="K3472" s="90">
        <f>INDEX(Data!F$2:F$6500,MATCH($A3472,Data!$A$2:$A$6500,0))</f>
        <v>400</v>
      </c>
      <c r="L3472" s="90">
        <f>INDEX(Data!G$2:G$6500,MATCH($A3472,Data!$A$2:$A$6500,0))</f>
        <v>400</v>
      </c>
      <c r="M3472" s="90">
        <f>INDEX(Data!H$2:H$6500,MATCH($A3472,Data!$A$2:$A$6500,0))</f>
        <v>0</v>
      </c>
      <c r="N3472" s="90">
        <f>INDEX(Data!I$2:I$6500,MATCH($A3472,Data!$A$2:$A$6500,0))</f>
        <v>0</v>
      </c>
      <c r="O3472" s="83" t="str">
        <f>INDEX(Data!J$2:J$6500,MATCH($A3472,Data!$A$2:$A$6500,0))</f>
        <v>mature individuals</v>
      </c>
      <c r="P3472" t="str">
        <f>_xlfn.XLOOKUP(B3472,Table3[RefID],Table3[Citation])</f>
        <v>Robinet et al (1997)</v>
      </c>
    </row>
    <row r="3473" spans="1:16" x14ac:dyDescent="0.35">
      <c r="A3473" s="68">
        <v>3471</v>
      </c>
      <c r="B3473" s="69">
        <v>198</v>
      </c>
      <c r="C3473" s="69">
        <v>14018</v>
      </c>
      <c r="D3473" s="69">
        <v>3294</v>
      </c>
      <c r="E3473" t="str">
        <f>INDEX(Table5[EEZ],MATCH(C3473,Table5[Colony_ID],0))</f>
        <v>New Caledonian Exclusive Economic Zone</v>
      </c>
      <c r="F3473" t="str">
        <f>INDEX(Table5[Corrected Island/Colony Name],MATCH('Full Data'!C3473,Table5[Colony_ID],0))</f>
        <v>Ilot Surprise</v>
      </c>
      <c r="G3473" t="str">
        <f>INDEX(Table4[Common_Name],MATCH('Full Data'!D3473,Table4[SpcRecID],0))</f>
        <v>Brown Noddy</v>
      </c>
      <c r="H3473" s="83" t="str">
        <f>INDEX(Data!E$2:E$6500,MATCH(A3473,Data!$A$2:$A$6500,0))</f>
        <v>confirmed</v>
      </c>
      <c r="I3473" s="90">
        <f>INDEX(Data!P$2:P$6500,MATCH(A3473,Data!$A$2:$A$6500,0))</f>
        <v>1996</v>
      </c>
      <c r="J3473" s="90">
        <f>INDEX(Data!Q$2:Q$6500,MATCH($A3473,Data!$A$2:$A$6500,0))</f>
        <v>1996</v>
      </c>
      <c r="K3473" s="90">
        <f>INDEX(Data!F$2:F$6500,MATCH($A3473,Data!$A$2:$A$6500,0))</f>
        <v>181</v>
      </c>
      <c r="L3473" s="90">
        <f>INDEX(Data!G$2:G$6500,MATCH($A3473,Data!$A$2:$A$6500,0))</f>
        <v>181</v>
      </c>
      <c r="M3473" s="90">
        <f>INDEX(Data!H$2:H$6500,MATCH($A3473,Data!$A$2:$A$6500,0))</f>
        <v>0</v>
      </c>
      <c r="N3473" s="90">
        <f>INDEX(Data!I$2:I$6500,MATCH($A3473,Data!$A$2:$A$6500,0))</f>
        <v>0</v>
      </c>
      <c r="O3473" s="83" t="str">
        <f>INDEX(Data!J$2:J$6500,MATCH($A3473,Data!$A$2:$A$6500,0))</f>
        <v>mature individuals</v>
      </c>
      <c r="P3473" t="str">
        <f>_xlfn.XLOOKUP(B3473,Table3[RefID],Table3[Citation])</f>
        <v>Robinet et al (1997)</v>
      </c>
    </row>
    <row r="3474" spans="1:16" x14ac:dyDescent="0.35">
      <c r="A3474" s="68">
        <v>3472</v>
      </c>
      <c r="B3474" s="69">
        <v>198</v>
      </c>
      <c r="C3474" s="69">
        <v>14018</v>
      </c>
      <c r="D3474" s="69">
        <v>3281</v>
      </c>
      <c r="E3474" t="str">
        <f>INDEX(Table5[EEZ],MATCH(C3474,Table5[Colony_ID],0))</f>
        <v>New Caledonian Exclusive Economic Zone</v>
      </c>
      <c r="F3474" t="str">
        <f>INDEX(Table5[Corrected Island/Colony Name],MATCH('Full Data'!C3474,Table5[Colony_ID],0))</f>
        <v>Ilot Surprise</v>
      </c>
      <c r="G3474" t="str">
        <f>INDEX(Table4[Common_Name],MATCH('Full Data'!D3474,Table4[SpcRecID],0))</f>
        <v>Fairy Tern</v>
      </c>
      <c r="H3474" s="83" t="str">
        <f>INDEX(Data!E$2:E$6500,MATCH(A3474,Data!$A$2:$A$6500,0))</f>
        <v>Data Deficient</v>
      </c>
      <c r="I3474" s="90">
        <f>INDEX(Data!P$2:P$6500,MATCH(A3474,Data!$A$2:$A$6500,0))</f>
        <v>1996</v>
      </c>
      <c r="J3474" s="90">
        <f>INDEX(Data!Q$2:Q$6500,MATCH($A3474,Data!$A$2:$A$6500,0))</f>
        <v>1996</v>
      </c>
      <c r="K3474" s="90">
        <f>INDEX(Data!F$2:F$6500,MATCH($A3474,Data!$A$2:$A$6500,0))</f>
        <v>2</v>
      </c>
      <c r="L3474" s="90">
        <f>INDEX(Data!G$2:G$6500,MATCH($A3474,Data!$A$2:$A$6500,0))</f>
        <v>2</v>
      </c>
      <c r="M3474" s="90">
        <f>INDEX(Data!H$2:H$6500,MATCH($A3474,Data!$A$2:$A$6500,0))</f>
        <v>0</v>
      </c>
      <c r="N3474" s="90">
        <f>INDEX(Data!I$2:I$6500,MATCH($A3474,Data!$A$2:$A$6500,0))</f>
        <v>0</v>
      </c>
      <c r="O3474" s="83" t="str">
        <f>INDEX(Data!J$2:J$6500,MATCH($A3474,Data!$A$2:$A$6500,0))</f>
        <v>mature individuals</v>
      </c>
      <c r="P3474" t="str">
        <f>_xlfn.XLOOKUP(B3474,Table3[RefID],Table3[Citation])</f>
        <v>Robinet et al (1997)</v>
      </c>
    </row>
    <row r="3475" spans="1:16" x14ac:dyDescent="0.35">
      <c r="A3475" s="68">
        <v>3473</v>
      </c>
      <c r="B3475" s="69">
        <v>198</v>
      </c>
      <c r="C3475" s="69">
        <v>14016</v>
      </c>
      <c r="D3475" s="69">
        <v>3263</v>
      </c>
      <c r="E3475" t="str">
        <f>INDEX(Table5[EEZ],MATCH(C3475,Table5[Colony_ID],0))</f>
        <v>New Caledonian Exclusive Economic Zone</v>
      </c>
      <c r="F3475" t="str">
        <f>INDEX(Table5[Corrected Island/Colony Name],MATCH('Full Data'!C3475,Table5[Colony_ID],0))</f>
        <v>Ilot Huon</v>
      </c>
      <c r="G3475" t="str">
        <f>INDEX(Table4[Common_Name],MATCH('Full Data'!D3475,Table4[SpcRecID],0))</f>
        <v>Greater crested Tern</v>
      </c>
      <c r="H3475" s="83" t="str">
        <f>INDEX(Data!E$2:E$6500,MATCH(A3475,Data!$A$2:$A$6500,0))</f>
        <v>confirmed</v>
      </c>
      <c r="I3475" s="90">
        <f>INDEX(Data!P$2:P$6500,MATCH(A3475,Data!$A$2:$A$6500,0))</f>
        <v>1995</v>
      </c>
      <c r="J3475" s="90">
        <f>INDEX(Data!Q$2:Q$6500,MATCH($A3475,Data!$A$2:$A$6500,0))</f>
        <v>1995</v>
      </c>
      <c r="K3475" s="90">
        <f>INDEX(Data!F$2:F$6500,MATCH($A3475,Data!$A$2:$A$6500,0))</f>
        <v>65</v>
      </c>
      <c r="L3475" s="90">
        <f>INDEX(Data!G$2:G$6500,MATCH($A3475,Data!$A$2:$A$6500,0))</f>
        <v>65</v>
      </c>
      <c r="M3475" s="90">
        <f>INDEX(Data!H$2:H$6500,MATCH($A3475,Data!$A$2:$A$6500,0))</f>
        <v>0</v>
      </c>
      <c r="N3475" s="90">
        <f>INDEX(Data!I$2:I$6500,MATCH($A3475,Data!$A$2:$A$6500,0))</f>
        <v>0</v>
      </c>
      <c r="O3475" s="83" t="str">
        <f>INDEX(Data!J$2:J$6500,MATCH($A3475,Data!$A$2:$A$6500,0))</f>
        <v>mature individuals</v>
      </c>
      <c r="P3475" t="str">
        <f>_xlfn.XLOOKUP(B3475,Table3[RefID],Table3[Citation])</f>
        <v>Robinet et al (1997)</v>
      </c>
    </row>
    <row r="3476" spans="1:16" x14ac:dyDescent="0.35">
      <c r="A3476" s="68">
        <v>3474</v>
      </c>
      <c r="B3476" s="69">
        <v>198</v>
      </c>
      <c r="C3476" s="69">
        <v>14018</v>
      </c>
      <c r="D3476" s="69">
        <v>3263</v>
      </c>
      <c r="E3476" t="str">
        <f>INDEX(Table5[EEZ],MATCH(C3476,Table5[Colony_ID],0))</f>
        <v>New Caledonian Exclusive Economic Zone</v>
      </c>
      <c r="F3476" t="str">
        <f>INDEX(Table5[Corrected Island/Colony Name],MATCH('Full Data'!C3476,Table5[Colony_ID],0))</f>
        <v>Ilot Surprise</v>
      </c>
      <c r="G3476" t="str">
        <f>INDEX(Table4[Common_Name],MATCH('Full Data'!D3476,Table4[SpcRecID],0))</f>
        <v>Greater crested Tern</v>
      </c>
      <c r="H3476" s="83" t="str">
        <f>INDEX(Data!E$2:E$6500,MATCH(A3476,Data!$A$2:$A$6500,0))</f>
        <v>Data Deficient</v>
      </c>
      <c r="I3476" s="90">
        <f>INDEX(Data!P$2:P$6500,MATCH(A3476,Data!$A$2:$A$6500,0))</f>
        <v>1996</v>
      </c>
      <c r="J3476" s="90">
        <f>INDEX(Data!Q$2:Q$6500,MATCH($A3476,Data!$A$2:$A$6500,0))</f>
        <v>1996</v>
      </c>
      <c r="K3476" s="90">
        <f>INDEX(Data!F$2:F$6500,MATCH($A3476,Data!$A$2:$A$6500,0))</f>
        <v>4</v>
      </c>
      <c r="L3476" s="90">
        <f>INDEX(Data!G$2:G$6500,MATCH($A3476,Data!$A$2:$A$6500,0))</f>
        <v>4</v>
      </c>
      <c r="M3476" s="90">
        <f>INDEX(Data!H$2:H$6500,MATCH($A3476,Data!$A$2:$A$6500,0))</f>
        <v>0</v>
      </c>
      <c r="N3476" s="90">
        <f>INDEX(Data!I$2:I$6500,MATCH($A3476,Data!$A$2:$A$6500,0))</f>
        <v>0</v>
      </c>
      <c r="O3476" s="83" t="str">
        <f>INDEX(Data!J$2:J$6500,MATCH($A3476,Data!$A$2:$A$6500,0))</f>
        <v>mature individuals</v>
      </c>
      <c r="P3476" t="str">
        <f>_xlfn.XLOOKUP(B3476,Table3[RefID],Table3[Citation])</f>
        <v>Robinet et al (1997)</v>
      </c>
    </row>
    <row r="3477" spans="1:16" x14ac:dyDescent="0.35">
      <c r="A3477" s="68">
        <v>3475</v>
      </c>
      <c r="B3477" s="69">
        <v>198</v>
      </c>
      <c r="C3477" s="69">
        <v>14018</v>
      </c>
      <c r="D3477" s="70">
        <v>3845</v>
      </c>
      <c r="E3477" t="str">
        <f>INDEX(Table5[EEZ],MATCH(C3477,Table5[Colony_ID],0))</f>
        <v>New Caledonian Exclusive Economic Zone</v>
      </c>
      <c r="F3477" t="str">
        <f>INDEX(Table5[Corrected Island/Colony Name],MATCH('Full Data'!C3477,Table5[Colony_ID],0))</f>
        <v>Ilot Surprise</v>
      </c>
      <c r="G3477" t="str">
        <f>INDEX(Table4[Common_Name],MATCH('Full Data'!D3477,Table4[SpcRecID],0))</f>
        <v>Great Frigatebird</v>
      </c>
      <c r="H3477" s="83" t="str">
        <f>INDEX(Data!E$2:E$6500,MATCH(A3477,Data!$A$2:$A$6500,0))</f>
        <v>confirmed</v>
      </c>
      <c r="I3477" s="90">
        <f>INDEX(Data!P$2:P$6500,MATCH(A3477,Data!$A$2:$A$6500,0))</f>
        <v>1995</v>
      </c>
      <c r="J3477" s="90">
        <f>INDEX(Data!Q$2:Q$6500,MATCH($A3477,Data!$A$2:$A$6500,0))</f>
        <v>1995</v>
      </c>
      <c r="K3477" s="90">
        <f>INDEX(Data!F$2:F$6500,MATCH($A3477,Data!$A$2:$A$6500,0))</f>
        <v>320</v>
      </c>
      <c r="L3477" s="90">
        <f>INDEX(Data!G$2:G$6500,MATCH($A3477,Data!$A$2:$A$6500,0))</f>
        <v>320</v>
      </c>
      <c r="M3477" s="90">
        <f>INDEX(Data!H$2:H$6500,MATCH($A3477,Data!$A$2:$A$6500,0))</f>
        <v>0</v>
      </c>
      <c r="N3477" s="90">
        <f>INDEX(Data!I$2:I$6500,MATCH($A3477,Data!$A$2:$A$6500,0))</f>
        <v>0</v>
      </c>
      <c r="O3477" s="83" t="str">
        <f>INDEX(Data!J$2:J$6500,MATCH($A3477,Data!$A$2:$A$6500,0))</f>
        <v>nests</v>
      </c>
      <c r="P3477" t="str">
        <f>_xlfn.XLOOKUP(B3477,Table3[RefID],Table3[Citation])</f>
        <v>Robinet et al (1997)</v>
      </c>
    </row>
    <row r="3478" spans="1:16" x14ac:dyDescent="0.35">
      <c r="A3478" s="68">
        <v>3476</v>
      </c>
      <c r="B3478" s="69">
        <v>198</v>
      </c>
      <c r="C3478" s="69">
        <v>14018</v>
      </c>
      <c r="D3478" s="70">
        <v>3845</v>
      </c>
      <c r="E3478" t="str">
        <f>INDEX(Table5[EEZ],MATCH(C3478,Table5[Colony_ID],0))</f>
        <v>New Caledonian Exclusive Economic Zone</v>
      </c>
      <c r="F3478" t="str">
        <f>INDEX(Table5[Corrected Island/Colony Name],MATCH('Full Data'!C3478,Table5[Colony_ID],0))</f>
        <v>Ilot Surprise</v>
      </c>
      <c r="G3478" t="str">
        <f>INDEX(Table4[Common_Name],MATCH('Full Data'!D3478,Table4[SpcRecID],0))</f>
        <v>Great Frigatebird</v>
      </c>
      <c r="H3478" s="83" t="str">
        <f>INDEX(Data!E$2:E$6500,MATCH(A3478,Data!$A$2:$A$6500,0))</f>
        <v>confirmed</v>
      </c>
      <c r="I3478" s="90">
        <f>INDEX(Data!P$2:P$6500,MATCH(A3478,Data!$A$2:$A$6500,0))</f>
        <v>1996</v>
      </c>
      <c r="J3478" s="90">
        <f>INDEX(Data!Q$2:Q$6500,MATCH($A3478,Data!$A$2:$A$6500,0))</f>
        <v>1996</v>
      </c>
      <c r="K3478" s="90">
        <f>INDEX(Data!F$2:F$6500,MATCH($A3478,Data!$A$2:$A$6500,0))</f>
        <v>318</v>
      </c>
      <c r="L3478" s="90">
        <f>INDEX(Data!G$2:G$6500,MATCH($A3478,Data!$A$2:$A$6500,0))</f>
        <v>318</v>
      </c>
      <c r="M3478" s="90">
        <f>INDEX(Data!H$2:H$6500,MATCH($A3478,Data!$A$2:$A$6500,0))</f>
        <v>0</v>
      </c>
      <c r="N3478" s="90">
        <f>INDEX(Data!I$2:I$6500,MATCH($A3478,Data!$A$2:$A$6500,0))</f>
        <v>0</v>
      </c>
      <c r="O3478" s="83" t="str">
        <f>INDEX(Data!J$2:J$6500,MATCH($A3478,Data!$A$2:$A$6500,0))</f>
        <v>nests</v>
      </c>
      <c r="P3478" t="str">
        <f>_xlfn.XLOOKUP(B3478,Table3[RefID],Table3[Citation])</f>
        <v>Robinet et al (1997)</v>
      </c>
    </row>
    <row r="3479" spans="1:16" x14ac:dyDescent="0.35">
      <c r="A3479" s="68">
        <v>3477</v>
      </c>
      <c r="B3479" s="69">
        <v>198</v>
      </c>
      <c r="C3479" s="69">
        <v>14018</v>
      </c>
      <c r="D3479" s="69">
        <v>3846</v>
      </c>
      <c r="E3479" t="str">
        <f>INDEX(Table5[EEZ],MATCH(C3479,Table5[Colony_ID],0))</f>
        <v>New Caledonian Exclusive Economic Zone</v>
      </c>
      <c r="F3479" t="str">
        <f>INDEX(Table5[Corrected Island/Colony Name],MATCH('Full Data'!C3479,Table5[Colony_ID],0))</f>
        <v>Ilot Surprise</v>
      </c>
      <c r="G3479" t="str">
        <f>INDEX(Table4[Common_Name],MATCH('Full Data'!D3479,Table4[SpcRecID],0))</f>
        <v>Lesser Frigatebird</v>
      </c>
      <c r="H3479" s="83" t="str">
        <f>INDEX(Data!E$2:E$6500,MATCH(A3479,Data!$A$2:$A$6500,0))</f>
        <v>confirmed</v>
      </c>
      <c r="I3479" s="90">
        <f>INDEX(Data!P$2:P$6500,MATCH(A3479,Data!$A$2:$A$6500,0))</f>
        <v>1995</v>
      </c>
      <c r="J3479" s="90">
        <f>INDEX(Data!Q$2:Q$6500,MATCH($A3479,Data!$A$2:$A$6500,0))</f>
        <v>1995</v>
      </c>
      <c r="K3479" s="90">
        <f>INDEX(Data!F$2:F$6500,MATCH($A3479,Data!$A$2:$A$6500,0))</f>
        <v>64</v>
      </c>
      <c r="L3479" s="90">
        <f>INDEX(Data!G$2:G$6500,MATCH($A3479,Data!$A$2:$A$6500,0))</f>
        <v>64</v>
      </c>
      <c r="M3479" s="90">
        <f>INDEX(Data!H$2:H$6500,MATCH($A3479,Data!$A$2:$A$6500,0))</f>
        <v>0</v>
      </c>
      <c r="N3479" s="90">
        <f>INDEX(Data!I$2:I$6500,MATCH($A3479,Data!$A$2:$A$6500,0))</f>
        <v>0</v>
      </c>
      <c r="O3479" s="83" t="str">
        <f>INDEX(Data!J$2:J$6500,MATCH($A3479,Data!$A$2:$A$6500,0))</f>
        <v>nests</v>
      </c>
      <c r="P3479" t="str">
        <f>_xlfn.XLOOKUP(B3479,Table3[RefID],Table3[Citation])</f>
        <v>Robinet et al (1997)</v>
      </c>
    </row>
    <row r="3480" spans="1:16" x14ac:dyDescent="0.35">
      <c r="A3480" s="68">
        <v>3478</v>
      </c>
      <c r="B3480" s="69">
        <v>198</v>
      </c>
      <c r="C3480" s="69">
        <v>14018</v>
      </c>
      <c r="D3480" s="69">
        <v>3846</v>
      </c>
      <c r="E3480" t="str">
        <f>INDEX(Table5[EEZ],MATCH(C3480,Table5[Colony_ID],0))</f>
        <v>New Caledonian Exclusive Economic Zone</v>
      </c>
      <c r="F3480" t="str">
        <f>INDEX(Table5[Corrected Island/Colony Name],MATCH('Full Data'!C3480,Table5[Colony_ID],0))</f>
        <v>Ilot Surprise</v>
      </c>
      <c r="G3480" t="str">
        <f>INDEX(Table4[Common_Name],MATCH('Full Data'!D3480,Table4[SpcRecID],0))</f>
        <v>Lesser Frigatebird</v>
      </c>
      <c r="H3480" s="83" t="str">
        <f>INDEX(Data!E$2:E$6500,MATCH(A3480,Data!$A$2:$A$6500,0))</f>
        <v>confirmed</v>
      </c>
      <c r="I3480" s="90">
        <f>INDEX(Data!P$2:P$6500,MATCH(A3480,Data!$A$2:$A$6500,0))</f>
        <v>1996</v>
      </c>
      <c r="J3480" s="90">
        <f>INDEX(Data!Q$2:Q$6500,MATCH($A3480,Data!$A$2:$A$6500,0))</f>
        <v>1996</v>
      </c>
      <c r="K3480" s="90">
        <f>INDEX(Data!F$2:F$6500,MATCH($A3480,Data!$A$2:$A$6500,0))</f>
        <v>79</v>
      </c>
      <c r="L3480" s="90">
        <f>INDEX(Data!G$2:G$6500,MATCH($A3480,Data!$A$2:$A$6500,0))</f>
        <v>79</v>
      </c>
      <c r="M3480" s="90">
        <f>INDEX(Data!H$2:H$6500,MATCH($A3480,Data!$A$2:$A$6500,0))</f>
        <v>0</v>
      </c>
      <c r="N3480" s="90">
        <f>INDEX(Data!I$2:I$6500,MATCH($A3480,Data!$A$2:$A$6500,0))</f>
        <v>0</v>
      </c>
      <c r="O3480" s="83" t="str">
        <f>INDEX(Data!J$2:J$6500,MATCH($A3480,Data!$A$2:$A$6500,0))</f>
        <v>nests</v>
      </c>
      <c r="P3480" t="str">
        <f>_xlfn.XLOOKUP(B3480,Table3[RefID],Table3[Citation])</f>
        <v>Robinet et al (1997)</v>
      </c>
    </row>
    <row r="3481" spans="1:16" x14ac:dyDescent="0.35">
      <c r="A3481" s="68">
        <v>3479</v>
      </c>
      <c r="B3481" s="69">
        <v>198</v>
      </c>
      <c r="C3481" s="69">
        <v>14015</v>
      </c>
      <c r="D3481" s="70">
        <v>32652</v>
      </c>
      <c r="E3481" t="str">
        <f>INDEX(Table5[EEZ],MATCH(C3481,Table5[Colony_ID],0))</f>
        <v>New Caledonian Exclusive Economic Zone</v>
      </c>
      <c r="F3481" t="str">
        <f>INDEX(Table5[Corrected Island/Colony Name],MATCH('Full Data'!C3481,Table5[Colony_ID],0))</f>
        <v>Ilot Fabre</v>
      </c>
      <c r="G3481" t="str">
        <f>INDEX(Table4[Common_Name],MATCH('Full Data'!D3481,Table4[SpcRecID],0))</f>
        <v>Masked Booby</v>
      </c>
      <c r="H3481" s="83" t="str">
        <f>INDEX(Data!E$2:E$6500,MATCH(A3481,Data!$A$2:$A$6500,0))</f>
        <v>confirmed</v>
      </c>
      <c r="I3481" s="90">
        <f>INDEX(Data!P$2:P$6500,MATCH(A3481,Data!$A$2:$A$6500,0))</f>
        <v>1995</v>
      </c>
      <c r="J3481" s="90">
        <f>INDEX(Data!Q$2:Q$6500,MATCH($A3481,Data!$A$2:$A$6500,0))</f>
        <v>1995</v>
      </c>
      <c r="K3481" s="90">
        <f>INDEX(Data!F$2:F$6500,MATCH($A3481,Data!$A$2:$A$6500,0))</f>
        <v>0</v>
      </c>
      <c r="L3481" s="90">
        <f>INDEX(Data!G$2:G$6500,MATCH($A3481,Data!$A$2:$A$6500,0))</f>
        <v>0</v>
      </c>
      <c r="M3481" s="90">
        <f>INDEX(Data!H$2:H$6500,MATCH($A3481,Data!$A$2:$A$6500,0))</f>
        <v>0</v>
      </c>
      <c r="N3481" s="90">
        <f>INDEX(Data!I$2:I$6500,MATCH($A3481,Data!$A$2:$A$6500,0))</f>
        <v>0</v>
      </c>
      <c r="O3481" s="83">
        <f>INDEX(Data!J$2:J$6500,MATCH($A3481,Data!$A$2:$A$6500,0))</f>
        <v>0</v>
      </c>
      <c r="P3481" t="str">
        <f>_xlfn.XLOOKUP(B3481,Table3[RefID],Table3[Citation])</f>
        <v>Robinet et al (1997)</v>
      </c>
    </row>
    <row r="3482" spans="1:16" x14ac:dyDescent="0.35">
      <c r="A3482" s="68">
        <v>3480</v>
      </c>
      <c r="B3482" s="69">
        <v>198</v>
      </c>
      <c r="C3482" s="69">
        <v>14016</v>
      </c>
      <c r="D3482" s="70">
        <v>32652</v>
      </c>
      <c r="E3482" t="str">
        <f>INDEX(Table5[EEZ],MATCH(C3482,Table5[Colony_ID],0))</f>
        <v>New Caledonian Exclusive Economic Zone</v>
      </c>
      <c r="F3482" t="str">
        <f>INDEX(Table5[Corrected Island/Colony Name],MATCH('Full Data'!C3482,Table5[Colony_ID],0))</f>
        <v>Ilot Huon</v>
      </c>
      <c r="G3482" t="str">
        <f>INDEX(Table4[Common_Name],MATCH('Full Data'!D3482,Table4[SpcRecID],0))</f>
        <v>Masked Booby</v>
      </c>
      <c r="H3482" s="83" t="str">
        <f>INDEX(Data!E$2:E$6500,MATCH(A3482,Data!$A$2:$A$6500,0))</f>
        <v>confirmed</v>
      </c>
      <c r="I3482" s="90">
        <f>INDEX(Data!P$2:P$6500,MATCH(A3482,Data!$A$2:$A$6500,0))</f>
        <v>1995</v>
      </c>
      <c r="J3482" s="90">
        <f>INDEX(Data!Q$2:Q$6500,MATCH($A3482,Data!$A$2:$A$6500,0))</f>
        <v>1995</v>
      </c>
      <c r="K3482" s="90">
        <f>INDEX(Data!F$2:F$6500,MATCH($A3482,Data!$A$2:$A$6500,0))</f>
        <v>183</v>
      </c>
      <c r="L3482" s="90">
        <f>INDEX(Data!G$2:G$6500,MATCH($A3482,Data!$A$2:$A$6500,0))</f>
        <v>183</v>
      </c>
      <c r="M3482" s="90">
        <f>INDEX(Data!H$2:H$6500,MATCH($A3482,Data!$A$2:$A$6500,0))</f>
        <v>0</v>
      </c>
      <c r="N3482" s="90">
        <f>INDEX(Data!I$2:I$6500,MATCH($A3482,Data!$A$2:$A$6500,0))</f>
        <v>0</v>
      </c>
      <c r="O3482" s="83" t="str">
        <f>INDEX(Data!J$2:J$6500,MATCH($A3482,Data!$A$2:$A$6500,0))</f>
        <v>mature individuals</v>
      </c>
      <c r="P3482" t="str">
        <f>_xlfn.XLOOKUP(B3482,Table3[RefID],Table3[Citation])</f>
        <v>Robinet et al (1997)</v>
      </c>
    </row>
    <row r="3483" spans="1:16" x14ac:dyDescent="0.35">
      <c r="A3483" s="68">
        <v>3481</v>
      </c>
      <c r="B3483" s="69">
        <v>198</v>
      </c>
      <c r="C3483" s="69">
        <v>14018</v>
      </c>
      <c r="D3483" s="70">
        <v>32652</v>
      </c>
      <c r="E3483" t="str">
        <f>INDEX(Table5[EEZ],MATCH(C3483,Table5[Colony_ID],0))</f>
        <v>New Caledonian Exclusive Economic Zone</v>
      </c>
      <c r="F3483" t="str">
        <f>INDEX(Table5[Corrected Island/Colony Name],MATCH('Full Data'!C3483,Table5[Colony_ID],0))</f>
        <v>Ilot Surprise</v>
      </c>
      <c r="G3483" t="str">
        <f>INDEX(Table4[Common_Name],MATCH('Full Data'!D3483,Table4[SpcRecID],0))</f>
        <v>Masked Booby</v>
      </c>
      <c r="H3483" s="83" t="str">
        <f>INDEX(Data!E$2:E$6500,MATCH(A3483,Data!$A$2:$A$6500,0))</f>
        <v>confirmed</v>
      </c>
      <c r="I3483" s="90">
        <f>INDEX(Data!P$2:P$6500,MATCH(A3483,Data!$A$2:$A$6500,0))</f>
        <v>1995</v>
      </c>
      <c r="J3483" s="90">
        <f>INDEX(Data!Q$2:Q$6500,MATCH($A3483,Data!$A$2:$A$6500,0))</f>
        <v>1995</v>
      </c>
      <c r="K3483" s="90">
        <f>INDEX(Data!F$2:F$6500,MATCH($A3483,Data!$A$2:$A$6500,0))</f>
        <v>117</v>
      </c>
      <c r="L3483" s="90">
        <f>INDEX(Data!G$2:G$6500,MATCH($A3483,Data!$A$2:$A$6500,0))</f>
        <v>117</v>
      </c>
      <c r="M3483" s="90">
        <f>INDEX(Data!H$2:H$6500,MATCH($A3483,Data!$A$2:$A$6500,0))</f>
        <v>0</v>
      </c>
      <c r="N3483" s="90">
        <f>INDEX(Data!I$2:I$6500,MATCH($A3483,Data!$A$2:$A$6500,0))</f>
        <v>0</v>
      </c>
      <c r="O3483" s="83" t="str">
        <f>INDEX(Data!J$2:J$6500,MATCH($A3483,Data!$A$2:$A$6500,0))</f>
        <v>mature individuals</v>
      </c>
      <c r="P3483" t="str">
        <f>_xlfn.XLOOKUP(B3483,Table3[RefID],Table3[Citation])</f>
        <v>Robinet et al (1997)</v>
      </c>
    </row>
    <row r="3484" spans="1:16" x14ac:dyDescent="0.35">
      <c r="A3484" s="68">
        <v>3482</v>
      </c>
      <c r="B3484" s="69">
        <v>198</v>
      </c>
      <c r="C3484" s="69">
        <v>14018</v>
      </c>
      <c r="D3484" s="70">
        <v>32652</v>
      </c>
      <c r="E3484" t="str">
        <f>INDEX(Table5[EEZ],MATCH(C3484,Table5[Colony_ID],0))</f>
        <v>New Caledonian Exclusive Economic Zone</v>
      </c>
      <c r="F3484" t="str">
        <f>INDEX(Table5[Corrected Island/Colony Name],MATCH('Full Data'!C3484,Table5[Colony_ID],0))</f>
        <v>Ilot Surprise</v>
      </c>
      <c r="G3484" t="str">
        <f>INDEX(Table4[Common_Name],MATCH('Full Data'!D3484,Table4[SpcRecID],0))</f>
        <v>Masked Booby</v>
      </c>
      <c r="H3484" s="83" t="str">
        <f>INDEX(Data!E$2:E$6500,MATCH(A3484,Data!$A$2:$A$6500,0))</f>
        <v>confirmed</v>
      </c>
      <c r="I3484" s="90">
        <f>INDEX(Data!P$2:P$6500,MATCH(A3484,Data!$A$2:$A$6500,0))</f>
        <v>1996</v>
      </c>
      <c r="J3484" s="90">
        <f>INDEX(Data!Q$2:Q$6500,MATCH($A3484,Data!$A$2:$A$6500,0))</f>
        <v>1996</v>
      </c>
      <c r="K3484" s="90">
        <f>INDEX(Data!F$2:F$6500,MATCH($A3484,Data!$A$2:$A$6500,0))</f>
        <v>80</v>
      </c>
      <c r="L3484" s="90">
        <f>INDEX(Data!G$2:G$6500,MATCH($A3484,Data!$A$2:$A$6500,0))</f>
        <v>80</v>
      </c>
      <c r="M3484" s="90">
        <f>INDEX(Data!H$2:H$6500,MATCH($A3484,Data!$A$2:$A$6500,0))</f>
        <v>0</v>
      </c>
      <c r="N3484" s="90">
        <f>INDEX(Data!I$2:I$6500,MATCH($A3484,Data!$A$2:$A$6500,0))</f>
        <v>0</v>
      </c>
      <c r="O3484" s="83" t="str">
        <f>INDEX(Data!J$2:J$6500,MATCH($A3484,Data!$A$2:$A$6500,0))</f>
        <v>mature individuals</v>
      </c>
      <c r="P3484" t="str">
        <f>_xlfn.XLOOKUP(B3484,Table3[RefID],Table3[Citation])</f>
        <v>Robinet et al (1997)</v>
      </c>
    </row>
    <row r="3485" spans="1:16" x14ac:dyDescent="0.35">
      <c r="A3485" s="68">
        <v>3483</v>
      </c>
      <c r="B3485" s="69">
        <v>198</v>
      </c>
      <c r="C3485" s="69">
        <v>14015</v>
      </c>
      <c r="D3485" s="69">
        <v>3658</v>
      </c>
      <c r="E3485" t="str">
        <f>INDEX(Table5[EEZ],MATCH(C3485,Table5[Colony_ID],0))</f>
        <v>New Caledonian Exclusive Economic Zone</v>
      </c>
      <c r="F3485" t="str">
        <f>INDEX(Table5[Corrected Island/Colony Name],MATCH('Full Data'!C3485,Table5[Colony_ID],0))</f>
        <v>Ilot Fabre</v>
      </c>
      <c r="G3485" t="str">
        <f>INDEX(Table4[Common_Name],MATCH('Full Data'!D3485,Table4[SpcRecID],0))</f>
        <v>Red-footed Booby</v>
      </c>
      <c r="H3485" s="83" t="str">
        <f>INDEX(Data!E$2:E$6500,MATCH(A3485,Data!$A$2:$A$6500,0))</f>
        <v>confirmed</v>
      </c>
      <c r="I3485" s="90">
        <f>INDEX(Data!P$2:P$6500,MATCH(A3485,Data!$A$2:$A$6500,0))</f>
        <v>1995</v>
      </c>
      <c r="J3485" s="90">
        <f>INDEX(Data!Q$2:Q$6500,MATCH($A3485,Data!$A$2:$A$6500,0))</f>
        <v>1995</v>
      </c>
      <c r="K3485" s="90">
        <f>INDEX(Data!F$2:F$6500,MATCH($A3485,Data!$A$2:$A$6500,0))</f>
        <v>0</v>
      </c>
      <c r="L3485" s="90">
        <f>INDEX(Data!G$2:G$6500,MATCH($A3485,Data!$A$2:$A$6500,0))</f>
        <v>0</v>
      </c>
      <c r="M3485" s="90">
        <f>INDEX(Data!H$2:H$6500,MATCH($A3485,Data!$A$2:$A$6500,0))</f>
        <v>0</v>
      </c>
      <c r="N3485" s="90">
        <f>INDEX(Data!I$2:I$6500,MATCH($A3485,Data!$A$2:$A$6500,0))</f>
        <v>0</v>
      </c>
      <c r="O3485" s="83">
        <f>INDEX(Data!J$2:J$6500,MATCH($A3485,Data!$A$2:$A$6500,0))</f>
        <v>0</v>
      </c>
      <c r="P3485" t="str">
        <f>_xlfn.XLOOKUP(B3485,Table3[RefID],Table3[Citation])</f>
        <v>Robinet et al (1997)</v>
      </c>
    </row>
    <row r="3486" spans="1:16" x14ac:dyDescent="0.35">
      <c r="A3486" s="68">
        <v>3484</v>
      </c>
      <c r="B3486" s="69">
        <v>198</v>
      </c>
      <c r="C3486" s="69">
        <v>14018</v>
      </c>
      <c r="D3486" s="69">
        <v>3658</v>
      </c>
      <c r="E3486" t="str">
        <f>INDEX(Table5[EEZ],MATCH(C3486,Table5[Colony_ID],0))</f>
        <v>New Caledonian Exclusive Economic Zone</v>
      </c>
      <c r="F3486" t="str">
        <f>INDEX(Table5[Corrected Island/Colony Name],MATCH('Full Data'!C3486,Table5[Colony_ID],0))</f>
        <v>Ilot Surprise</v>
      </c>
      <c r="G3486" t="str">
        <f>INDEX(Table4[Common_Name],MATCH('Full Data'!D3486,Table4[SpcRecID],0))</f>
        <v>Red-footed Booby</v>
      </c>
      <c r="H3486" s="83" t="str">
        <f>INDEX(Data!E$2:E$6500,MATCH(A3486,Data!$A$2:$A$6500,0))</f>
        <v>confirmed</v>
      </c>
      <c r="I3486" s="90">
        <f>INDEX(Data!P$2:P$6500,MATCH(A3486,Data!$A$2:$A$6500,0))</f>
        <v>1995</v>
      </c>
      <c r="J3486" s="90">
        <f>INDEX(Data!Q$2:Q$6500,MATCH($A3486,Data!$A$2:$A$6500,0))</f>
        <v>1995</v>
      </c>
      <c r="K3486" s="90">
        <f>INDEX(Data!F$2:F$6500,MATCH($A3486,Data!$A$2:$A$6500,0))</f>
        <v>5765</v>
      </c>
      <c r="L3486" s="90">
        <f>INDEX(Data!G$2:G$6500,MATCH($A3486,Data!$A$2:$A$6500,0))</f>
        <v>5765</v>
      </c>
      <c r="M3486" s="90">
        <f>INDEX(Data!H$2:H$6500,MATCH($A3486,Data!$A$2:$A$6500,0))</f>
        <v>0</v>
      </c>
      <c r="N3486" s="90">
        <f>INDEX(Data!I$2:I$6500,MATCH($A3486,Data!$A$2:$A$6500,0))</f>
        <v>0</v>
      </c>
      <c r="O3486" s="83" t="str">
        <f>INDEX(Data!J$2:J$6500,MATCH($A3486,Data!$A$2:$A$6500,0))</f>
        <v>mature individuals</v>
      </c>
      <c r="P3486" t="str">
        <f>_xlfn.XLOOKUP(B3486,Table3[RefID],Table3[Citation])</f>
        <v>Robinet et al (1997)</v>
      </c>
    </row>
    <row r="3487" spans="1:16" x14ac:dyDescent="0.35">
      <c r="A3487" s="68">
        <v>3485</v>
      </c>
      <c r="B3487" s="69">
        <v>198</v>
      </c>
      <c r="C3487" s="69">
        <v>14018</v>
      </c>
      <c r="D3487" s="69">
        <v>3658</v>
      </c>
      <c r="E3487" t="str">
        <f>INDEX(Table5[EEZ],MATCH(C3487,Table5[Colony_ID],0))</f>
        <v>New Caledonian Exclusive Economic Zone</v>
      </c>
      <c r="F3487" t="str">
        <f>INDEX(Table5[Corrected Island/Colony Name],MATCH('Full Data'!C3487,Table5[Colony_ID],0))</f>
        <v>Ilot Surprise</v>
      </c>
      <c r="G3487" t="str">
        <f>INDEX(Table4[Common_Name],MATCH('Full Data'!D3487,Table4[SpcRecID],0))</f>
        <v>Red-footed Booby</v>
      </c>
      <c r="H3487" s="83" t="str">
        <f>INDEX(Data!E$2:E$6500,MATCH(A3487,Data!$A$2:$A$6500,0))</f>
        <v>confirmed</v>
      </c>
      <c r="I3487" s="90">
        <f>INDEX(Data!P$2:P$6500,MATCH(A3487,Data!$A$2:$A$6500,0))</f>
        <v>1996</v>
      </c>
      <c r="J3487" s="90">
        <f>INDEX(Data!Q$2:Q$6500,MATCH($A3487,Data!$A$2:$A$6500,0))</f>
        <v>1996</v>
      </c>
      <c r="K3487" s="90">
        <f>INDEX(Data!F$2:F$6500,MATCH($A3487,Data!$A$2:$A$6500,0))</f>
        <v>4278</v>
      </c>
      <c r="L3487" s="90">
        <f>INDEX(Data!G$2:G$6500,MATCH($A3487,Data!$A$2:$A$6500,0))</f>
        <v>4278</v>
      </c>
      <c r="M3487" s="90">
        <f>INDEX(Data!H$2:H$6500,MATCH($A3487,Data!$A$2:$A$6500,0))</f>
        <v>0</v>
      </c>
      <c r="N3487" s="90">
        <f>INDEX(Data!I$2:I$6500,MATCH($A3487,Data!$A$2:$A$6500,0))</f>
        <v>0</v>
      </c>
      <c r="O3487" s="83" t="str">
        <f>INDEX(Data!J$2:J$6500,MATCH($A3487,Data!$A$2:$A$6500,0))</f>
        <v>mature individuals</v>
      </c>
      <c r="P3487" t="str">
        <f>_xlfn.XLOOKUP(B3487,Table3[RefID],Table3[Citation])</f>
        <v>Robinet et al (1997)</v>
      </c>
    </row>
    <row r="3488" spans="1:16" x14ac:dyDescent="0.35">
      <c r="A3488" s="68">
        <v>3486</v>
      </c>
      <c r="B3488" s="69">
        <v>198</v>
      </c>
      <c r="C3488" s="69">
        <v>14016</v>
      </c>
      <c r="D3488" s="69">
        <v>3649</v>
      </c>
      <c r="E3488" t="str">
        <f>INDEX(Table5[EEZ],MATCH(C3488,Table5[Colony_ID],0))</f>
        <v>New Caledonian Exclusive Economic Zone</v>
      </c>
      <c r="F3488" t="str">
        <f>INDEX(Table5[Corrected Island/Colony Name],MATCH('Full Data'!C3488,Table5[Colony_ID],0))</f>
        <v>Ilot Huon</v>
      </c>
      <c r="G3488" t="str">
        <f>INDEX(Table4[Common_Name],MATCH('Full Data'!D3488,Table4[SpcRecID],0))</f>
        <v>Red-tailed Tropicbird</v>
      </c>
      <c r="H3488" s="83" t="str">
        <f>INDEX(Data!E$2:E$6500,MATCH(A3488,Data!$A$2:$A$6500,0))</f>
        <v>Data Deficient</v>
      </c>
      <c r="I3488" s="90">
        <f>INDEX(Data!P$2:P$6500,MATCH(A3488,Data!$A$2:$A$6500,0))</f>
        <v>1995</v>
      </c>
      <c r="J3488" s="90">
        <f>INDEX(Data!Q$2:Q$6500,MATCH($A3488,Data!$A$2:$A$6500,0))</f>
        <v>1995</v>
      </c>
      <c r="K3488" s="90">
        <f>INDEX(Data!F$2:F$6500,MATCH($A3488,Data!$A$2:$A$6500,0))</f>
        <v>6</v>
      </c>
      <c r="L3488" s="90">
        <f>INDEX(Data!G$2:G$6500,MATCH($A3488,Data!$A$2:$A$6500,0))</f>
        <v>6</v>
      </c>
      <c r="M3488" s="90">
        <f>INDEX(Data!H$2:H$6500,MATCH($A3488,Data!$A$2:$A$6500,0))</f>
        <v>0</v>
      </c>
      <c r="N3488" s="90">
        <f>INDEX(Data!I$2:I$6500,MATCH($A3488,Data!$A$2:$A$6500,0))</f>
        <v>0</v>
      </c>
      <c r="O3488" s="83" t="str">
        <f>INDEX(Data!J$2:J$6500,MATCH($A3488,Data!$A$2:$A$6500,0))</f>
        <v>mature individuals</v>
      </c>
      <c r="P3488" t="str">
        <f>_xlfn.XLOOKUP(B3488,Table3[RefID],Table3[Citation])</f>
        <v>Robinet et al (1997)</v>
      </c>
    </row>
    <row r="3489" spans="1:16" x14ac:dyDescent="0.35">
      <c r="A3489" s="68">
        <v>3487</v>
      </c>
      <c r="B3489" s="69">
        <v>198</v>
      </c>
      <c r="C3489" s="69">
        <v>14018</v>
      </c>
      <c r="D3489" s="69">
        <v>3649</v>
      </c>
      <c r="E3489" t="str">
        <f>INDEX(Table5[EEZ],MATCH(C3489,Table5[Colony_ID],0))</f>
        <v>New Caledonian Exclusive Economic Zone</v>
      </c>
      <c r="F3489" t="str">
        <f>INDEX(Table5[Corrected Island/Colony Name],MATCH('Full Data'!C3489,Table5[Colony_ID],0))</f>
        <v>Ilot Surprise</v>
      </c>
      <c r="G3489" t="str">
        <f>INDEX(Table4[Common_Name],MATCH('Full Data'!D3489,Table4[SpcRecID],0))</f>
        <v>Red-tailed Tropicbird</v>
      </c>
      <c r="H3489" s="83" t="str">
        <f>INDEX(Data!E$2:E$6500,MATCH(A3489,Data!$A$2:$A$6500,0))</f>
        <v>confirmed</v>
      </c>
      <c r="I3489" s="90">
        <f>INDEX(Data!P$2:P$6500,MATCH(A3489,Data!$A$2:$A$6500,0))</f>
        <v>1995</v>
      </c>
      <c r="J3489" s="90">
        <f>INDEX(Data!Q$2:Q$6500,MATCH($A3489,Data!$A$2:$A$6500,0))</f>
        <v>1995</v>
      </c>
      <c r="K3489" s="90">
        <f>INDEX(Data!F$2:F$6500,MATCH($A3489,Data!$A$2:$A$6500,0))</f>
        <v>4</v>
      </c>
      <c r="L3489" s="90">
        <f>INDEX(Data!G$2:G$6500,MATCH($A3489,Data!$A$2:$A$6500,0))</f>
        <v>4</v>
      </c>
      <c r="M3489" s="90">
        <f>INDEX(Data!H$2:H$6500,MATCH($A3489,Data!$A$2:$A$6500,0))</f>
        <v>0</v>
      </c>
      <c r="N3489" s="90">
        <f>INDEX(Data!I$2:I$6500,MATCH($A3489,Data!$A$2:$A$6500,0))</f>
        <v>0</v>
      </c>
      <c r="O3489" s="83" t="str">
        <f>INDEX(Data!J$2:J$6500,MATCH($A3489,Data!$A$2:$A$6500,0))</f>
        <v>mature individuals</v>
      </c>
      <c r="P3489" t="str">
        <f>_xlfn.XLOOKUP(B3489,Table3[RefID],Table3[Citation])</f>
        <v>Robinet et al (1997)</v>
      </c>
    </row>
    <row r="3490" spans="1:16" x14ac:dyDescent="0.35">
      <c r="A3490" s="68">
        <v>3488</v>
      </c>
      <c r="B3490" s="69">
        <v>198</v>
      </c>
      <c r="C3490" s="69">
        <v>14018</v>
      </c>
      <c r="D3490" s="69">
        <v>3649</v>
      </c>
      <c r="E3490" t="str">
        <f>INDEX(Table5[EEZ],MATCH(C3490,Table5[Colony_ID],0))</f>
        <v>New Caledonian Exclusive Economic Zone</v>
      </c>
      <c r="F3490" t="str">
        <f>INDEX(Table5[Corrected Island/Colony Name],MATCH('Full Data'!C3490,Table5[Colony_ID],0))</f>
        <v>Ilot Surprise</v>
      </c>
      <c r="G3490" t="str">
        <f>INDEX(Table4[Common_Name],MATCH('Full Data'!D3490,Table4[SpcRecID],0))</f>
        <v>Red-tailed Tropicbird</v>
      </c>
      <c r="H3490" s="83" t="str">
        <f>INDEX(Data!E$2:E$6500,MATCH(A3490,Data!$A$2:$A$6500,0))</f>
        <v>confirmed</v>
      </c>
      <c r="I3490" s="90">
        <f>INDEX(Data!P$2:P$6500,MATCH(A3490,Data!$A$2:$A$6500,0))</f>
        <v>1996</v>
      </c>
      <c r="J3490" s="90">
        <f>INDEX(Data!Q$2:Q$6500,MATCH($A3490,Data!$A$2:$A$6500,0))</f>
        <v>1996</v>
      </c>
      <c r="K3490" s="90">
        <f>INDEX(Data!F$2:F$6500,MATCH($A3490,Data!$A$2:$A$6500,0))</f>
        <v>4</v>
      </c>
      <c r="L3490" s="90">
        <f>INDEX(Data!G$2:G$6500,MATCH($A3490,Data!$A$2:$A$6500,0))</f>
        <v>4</v>
      </c>
      <c r="M3490" s="90">
        <f>INDEX(Data!H$2:H$6500,MATCH($A3490,Data!$A$2:$A$6500,0))</f>
        <v>0</v>
      </c>
      <c r="N3490" s="90">
        <f>INDEX(Data!I$2:I$6500,MATCH($A3490,Data!$A$2:$A$6500,0))</f>
        <v>0</v>
      </c>
      <c r="O3490" s="83" t="str">
        <f>INDEX(Data!J$2:J$6500,MATCH($A3490,Data!$A$2:$A$6500,0))</f>
        <v>mature individuals</v>
      </c>
      <c r="P3490" t="str">
        <f>_xlfn.XLOOKUP(B3490,Table3[RefID],Table3[Citation])</f>
        <v>Robinet et al (1997)</v>
      </c>
    </row>
    <row r="3491" spans="1:16" x14ac:dyDescent="0.35">
      <c r="A3491" s="68">
        <v>3489</v>
      </c>
      <c r="B3491" s="69">
        <v>198</v>
      </c>
      <c r="C3491" s="69">
        <v>14015</v>
      </c>
      <c r="D3491" s="69">
        <v>3288</v>
      </c>
      <c r="E3491" t="str">
        <f>INDEX(Table5[EEZ],MATCH(C3491,Table5[Colony_ID],0))</f>
        <v>New Caledonian Exclusive Economic Zone</v>
      </c>
      <c r="F3491" t="str">
        <f>INDEX(Table5[Corrected Island/Colony Name],MATCH('Full Data'!C3491,Table5[Colony_ID],0))</f>
        <v>Ilot Fabre</v>
      </c>
      <c r="G3491" t="str">
        <f>INDEX(Table4[Common_Name],MATCH('Full Data'!D3491,Table4[SpcRecID],0))</f>
        <v>Sooty Tern</v>
      </c>
      <c r="H3491" s="83" t="str">
        <f>INDEX(Data!E$2:E$6500,MATCH(A3491,Data!$A$2:$A$6500,0))</f>
        <v>confirmed</v>
      </c>
      <c r="I3491" s="90">
        <f>INDEX(Data!P$2:P$6500,MATCH(A3491,Data!$A$2:$A$6500,0))</f>
        <v>1995</v>
      </c>
      <c r="J3491" s="90">
        <f>INDEX(Data!Q$2:Q$6500,MATCH($A3491,Data!$A$2:$A$6500,0))</f>
        <v>1995</v>
      </c>
      <c r="K3491" s="90">
        <f>INDEX(Data!F$2:F$6500,MATCH($A3491,Data!$A$2:$A$6500,0))</f>
        <v>10000</v>
      </c>
      <c r="L3491" s="90">
        <f>INDEX(Data!G$2:G$6500,MATCH($A3491,Data!$A$2:$A$6500,0))</f>
        <v>10000</v>
      </c>
      <c r="M3491" s="90">
        <f>INDEX(Data!H$2:H$6500,MATCH($A3491,Data!$A$2:$A$6500,0))</f>
        <v>0</v>
      </c>
      <c r="N3491" s="90">
        <f>INDEX(Data!I$2:I$6500,MATCH($A3491,Data!$A$2:$A$6500,0))</f>
        <v>0</v>
      </c>
      <c r="O3491" s="83" t="str">
        <f>INDEX(Data!J$2:J$6500,MATCH($A3491,Data!$A$2:$A$6500,0))</f>
        <v>mature individuals</v>
      </c>
      <c r="P3491" t="str">
        <f>_xlfn.XLOOKUP(B3491,Table3[RefID],Table3[Citation])</f>
        <v>Robinet et al (1997)</v>
      </c>
    </row>
    <row r="3492" spans="1:16" x14ac:dyDescent="0.35">
      <c r="A3492" s="68">
        <v>3490</v>
      </c>
      <c r="B3492" s="69">
        <v>198</v>
      </c>
      <c r="C3492" s="69">
        <v>14016</v>
      </c>
      <c r="D3492" s="69">
        <v>3288</v>
      </c>
      <c r="E3492" t="str">
        <f>INDEX(Table5[EEZ],MATCH(C3492,Table5[Colony_ID],0))</f>
        <v>New Caledonian Exclusive Economic Zone</v>
      </c>
      <c r="F3492" t="str">
        <f>INDEX(Table5[Corrected Island/Colony Name],MATCH('Full Data'!C3492,Table5[Colony_ID],0))</f>
        <v>Ilot Huon</v>
      </c>
      <c r="G3492" t="str">
        <f>INDEX(Table4[Common_Name],MATCH('Full Data'!D3492,Table4[SpcRecID],0))</f>
        <v>Sooty Tern</v>
      </c>
      <c r="H3492" s="83" t="str">
        <f>INDEX(Data!E$2:E$6500,MATCH(A3492,Data!$A$2:$A$6500,0))</f>
        <v>Data Deficient</v>
      </c>
      <c r="I3492" s="90">
        <f>INDEX(Data!P$2:P$6500,MATCH(A3492,Data!$A$2:$A$6500,0))</f>
        <v>1995</v>
      </c>
      <c r="J3492" s="90">
        <f>INDEX(Data!Q$2:Q$6500,MATCH($A3492,Data!$A$2:$A$6500,0))</f>
        <v>1995</v>
      </c>
      <c r="K3492" s="90">
        <f>INDEX(Data!F$2:F$6500,MATCH($A3492,Data!$A$2:$A$6500,0))</f>
        <v>10</v>
      </c>
      <c r="L3492" s="90">
        <f>INDEX(Data!G$2:G$6500,MATCH($A3492,Data!$A$2:$A$6500,0))</f>
        <v>10</v>
      </c>
      <c r="M3492" s="90">
        <f>INDEX(Data!H$2:H$6500,MATCH($A3492,Data!$A$2:$A$6500,0))</f>
        <v>0</v>
      </c>
      <c r="N3492" s="90">
        <f>INDEX(Data!I$2:I$6500,MATCH($A3492,Data!$A$2:$A$6500,0))</f>
        <v>0</v>
      </c>
      <c r="O3492" s="83" t="str">
        <f>INDEX(Data!J$2:J$6500,MATCH($A3492,Data!$A$2:$A$6500,0))</f>
        <v>mature individuals</v>
      </c>
      <c r="P3492" t="str">
        <f>_xlfn.XLOOKUP(B3492,Table3[RefID],Table3[Citation])</f>
        <v>Robinet et al (1997)</v>
      </c>
    </row>
    <row r="3493" spans="1:16" x14ac:dyDescent="0.35">
      <c r="A3493" s="68">
        <v>3491</v>
      </c>
      <c r="B3493" s="69">
        <v>198</v>
      </c>
      <c r="C3493" s="69">
        <v>14018</v>
      </c>
      <c r="D3493" s="69">
        <v>3288</v>
      </c>
      <c r="E3493" t="str">
        <f>INDEX(Table5[EEZ],MATCH(C3493,Table5[Colony_ID],0))</f>
        <v>New Caledonian Exclusive Economic Zone</v>
      </c>
      <c r="F3493" t="str">
        <f>INDEX(Table5[Corrected Island/Colony Name],MATCH('Full Data'!C3493,Table5[Colony_ID],0))</f>
        <v>Ilot Surprise</v>
      </c>
      <c r="G3493" t="str">
        <f>INDEX(Table4[Common_Name],MATCH('Full Data'!D3493,Table4[SpcRecID],0))</f>
        <v>Sooty Tern</v>
      </c>
      <c r="H3493" s="83" t="str">
        <f>INDEX(Data!E$2:E$6500,MATCH(A3493,Data!$A$2:$A$6500,0))</f>
        <v>confirmed</v>
      </c>
      <c r="I3493" s="90">
        <f>INDEX(Data!P$2:P$6500,MATCH(A3493,Data!$A$2:$A$6500,0))</f>
        <v>1995</v>
      </c>
      <c r="J3493" s="90">
        <f>INDEX(Data!Q$2:Q$6500,MATCH($A3493,Data!$A$2:$A$6500,0))</f>
        <v>1995</v>
      </c>
      <c r="K3493" s="90">
        <f>INDEX(Data!F$2:F$6500,MATCH($A3493,Data!$A$2:$A$6500,0))</f>
        <v>2</v>
      </c>
      <c r="L3493" s="90">
        <f>INDEX(Data!G$2:G$6500,MATCH($A3493,Data!$A$2:$A$6500,0))</f>
        <v>2</v>
      </c>
      <c r="M3493" s="90">
        <f>INDEX(Data!H$2:H$6500,MATCH($A3493,Data!$A$2:$A$6500,0))</f>
        <v>0</v>
      </c>
      <c r="N3493" s="90">
        <f>INDEX(Data!I$2:I$6500,MATCH($A3493,Data!$A$2:$A$6500,0))</f>
        <v>0</v>
      </c>
      <c r="O3493" s="83" t="str">
        <f>INDEX(Data!J$2:J$6500,MATCH($A3493,Data!$A$2:$A$6500,0))</f>
        <v>mature individuals</v>
      </c>
      <c r="P3493" t="str">
        <f>_xlfn.XLOOKUP(B3493,Table3[RefID],Table3[Citation])</f>
        <v>Robinet et al (1997)</v>
      </c>
    </row>
    <row r="3494" spans="1:16" x14ac:dyDescent="0.35">
      <c r="A3494" s="68">
        <v>3492</v>
      </c>
      <c r="B3494" s="69">
        <v>198</v>
      </c>
      <c r="C3494" s="69">
        <v>14016</v>
      </c>
      <c r="D3494" s="70">
        <v>3928</v>
      </c>
      <c r="E3494" t="str">
        <f>INDEX(Table5[EEZ],MATCH(C3494,Table5[Colony_ID],0))</f>
        <v>New Caledonian Exclusive Economic Zone</v>
      </c>
      <c r="F3494" t="str">
        <f>INDEX(Table5[Corrected Island/Colony Name],MATCH('Full Data'!C3494,Table5[Colony_ID],0))</f>
        <v>Ilot Huon</v>
      </c>
      <c r="G3494" t="str">
        <f>INDEX(Table4[Common_Name],MATCH('Full Data'!D3494,Table4[SpcRecID],0))</f>
        <v>Wedge-tailed Shearwater</v>
      </c>
      <c r="H3494" s="83" t="str">
        <f>INDEX(Data!E$2:E$6500,MATCH(A3494,Data!$A$2:$A$6500,0))</f>
        <v>Data Deficient</v>
      </c>
      <c r="I3494" s="90">
        <f>INDEX(Data!P$2:P$6500,MATCH(A3494,Data!$A$2:$A$6500,0))</f>
        <v>1995</v>
      </c>
      <c r="J3494" s="90">
        <f>INDEX(Data!Q$2:Q$6500,MATCH($A3494,Data!$A$2:$A$6500,0))</f>
        <v>1995</v>
      </c>
      <c r="K3494" s="90">
        <f>INDEX(Data!F$2:F$6500,MATCH($A3494,Data!$A$2:$A$6500,0))</f>
        <v>3</v>
      </c>
      <c r="L3494" s="90">
        <f>INDEX(Data!G$2:G$6500,MATCH($A3494,Data!$A$2:$A$6500,0))</f>
        <v>3</v>
      </c>
      <c r="M3494" s="90">
        <f>INDEX(Data!H$2:H$6500,MATCH($A3494,Data!$A$2:$A$6500,0))</f>
        <v>0</v>
      </c>
      <c r="N3494" s="90">
        <f>INDEX(Data!I$2:I$6500,MATCH($A3494,Data!$A$2:$A$6500,0))</f>
        <v>0</v>
      </c>
      <c r="O3494" s="83" t="str">
        <f>INDEX(Data!J$2:J$6500,MATCH($A3494,Data!$A$2:$A$6500,0))</f>
        <v>mature individuals</v>
      </c>
      <c r="P3494" t="str">
        <f>_xlfn.XLOOKUP(B3494,Table3[RefID],Table3[Citation])</f>
        <v>Robinet et al (1997)</v>
      </c>
    </row>
    <row r="3495" spans="1:16" x14ac:dyDescent="0.35">
      <c r="A3495" s="68">
        <v>3493</v>
      </c>
      <c r="B3495" s="69">
        <v>198</v>
      </c>
      <c r="C3495" s="69">
        <v>14018</v>
      </c>
      <c r="D3495" s="70">
        <v>3928</v>
      </c>
      <c r="E3495" t="str">
        <f>INDEX(Table5[EEZ],MATCH(C3495,Table5[Colony_ID],0))</f>
        <v>New Caledonian Exclusive Economic Zone</v>
      </c>
      <c r="F3495" t="str">
        <f>INDEX(Table5[Corrected Island/Colony Name],MATCH('Full Data'!C3495,Table5[Colony_ID],0))</f>
        <v>Ilot Surprise</v>
      </c>
      <c r="G3495" t="str">
        <f>INDEX(Table4[Common_Name],MATCH('Full Data'!D3495,Table4[SpcRecID],0))</f>
        <v>Wedge-tailed Shearwater</v>
      </c>
      <c r="H3495" s="83" t="str">
        <f>INDEX(Data!E$2:E$6500,MATCH(A3495,Data!$A$2:$A$6500,0))</f>
        <v>Data Deficient</v>
      </c>
      <c r="I3495" s="90">
        <f>INDEX(Data!P$2:P$6500,MATCH(A3495,Data!$A$2:$A$6500,0))</f>
        <v>1995</v>
      </c>
      <c r="J3495" s="90">
        <f>INDEX(Data!Q$2:Q$6500,MATCH($A3495,Data!$A$2:$A$6500,0))</f>
        <v>1995</v>
      </c>
      <c r="K3495" s="90">
        <f>INDEX(Data!F$2:F$6500,MATCH($A3495,Data!$A$2:$A$6500,0))</f>
        <v>4176</v>
      </c>
      <c r="L3495" s="90">
        <f>INDEX(Data!G$2:G$6500,MATCH($A3495,Data!$A$2:$A$6500,0))</f>
        <v>4176</v>
      </c>
      <c r="M3495" s="90">
        <f>INDEX(Data!H$2:H$6500,MATCH($A3495,Data!$A$2:$A$6500,0))</f>
        <v>0</v>
      </c>
      <c r="N3495" s="90">
        <f>INDEX(Data!I$2:I$6500,MATCH($A3495,Data!$A$2:$A$6500,0))</f>
        <v>0</v>
      </c>
      <c r="O3495" s="83" t="str">
        <f>INDEX(Data!J$2:J$6500,MATCH($A3495,Data!$A$2:$A$6500,0))</f>
        <v>mature individuals</v>
      </c>
      <c r="P3495" t="str">
        <f>_xlfn.XLOOKUP(B3495,Table3[RefID],Table3[Citation])</f>
        <v>Robinet et al (1997)</v>
      </c>
    </row>
    <row r="3496" spans="1:16" x14ac:dyDescent="0.35">
      <c r="A3496" s="68">
        <v>3494</v>
      </c>
      <c r="B3496" s="69">
        <v>198</v>
      </c>
      <c r="C3496" s="69">
        <v>14018</v>
      </c>
      <c r="D3496" s="70">
        <v>3928</v>
      </c>
      <c r="E3496" t="str">
        <f>INDEX(Table5[EEZ],MATCH(C3496,Table5[Colony_ID],0))</f>
        <v>New Caledonian Exclusive Economic Zone</v>
      </c>
      <c r="F3496" t="str">
        <f>INDEX(Table5[Corrected Island/Colony Name],MATCH('Full Data'!C3496,Table5[Colony_ID],0))</f>
        <v>Ilot Surprise</v>
      </c>
      <c r="G3496" t="str">
        <f>INDEX(Table4[Common_Name],MATCH('Full Data'!D3496,Table4[SpcRecID],0))</f>
        <v>Wedge-tailed Shearwater</v>
      </c>
      <c r="H3496" s="83" t="str">
        <f>INDEX(Data!E$2:E$6500,MATCH(A3496,Data!$A$2:$A$6500,0))</f>
        <v>Data Deficient</v>
      </c>
      <c r="I3496" s="90">
        <f>INDEX(Data!P$2:P$6500,MATCH(A3496,Data!$A$2:$A$6500,0))</f>
        <v>1996</v>
      </c>
      <c r="J3496" s="90">
        <f>INDEX(Data!Q$2:Q$6500,MATCH($A3496,Data!$A$2:$A$6500,0))</f>
        <v>1996</v>
      </c>
      <c r="K3496" s="90">
        <f>INDEX(Data!F$2:F$6500,MATCH($A3496,Data!$A$2:$A$6500,0))</f>
        <v>1352</v>
      </c>
      <c r="L3496" s="90">
        <f>INDEX(Data!G$2:G$6500,MATCH($A3496,Data!$A$2:$A$6500,0))</f>
        <v>1352</v>
      </c>
      <c r="M3496" s="90">
        <f>INDEX(Data!H$2:H$6500,MATCH($A3496,Data!$A$2:$A$6500,0))</f>
        <v>0</v>
      </c>
      <c r="N3496" s="90">
        <f>INDEX(Data!I$2:I$6500,MATCH($A3496,Data!$A$2:$A$6500,0))</f>
        <v>0</v>
      </c>
      <c r="O3496" s="83" t="str">
        <f>INDEX(Data!J$2:J$6500,MATCH($A3496,Data!$A$2:$A$6500,0))</f>
        <v>mature individuals</v>
      </c>
      <c r="P3496" t="str">
        <f>_xlfn.XLOOKUP(B3496,Table3[RefID],Table3[Citation])</f>
        <v>Robinet et al (1997)</v>
      </c>
    </row>
    <row r="3497" spans="1:16" x14ac:dyDescent="0.35">
      <c r="A3497" s="68">
        <v>3495</v>
      </c>
      <c r="B3497" s="69">
        <v>199</v>
      </c>
      <c r="C3497" s="69">
        <v>12064</v>
      </c>
      <c r="D3497" s="69">
        <v>3295</v>
      </c>
      <c r="E3497" t="str">
        <f>INDEX(Table5[EEZ],MATCH(C3497,Table5[Colony_ID],0))</f>
        <v>Micronesian Exclusive Economic Zone</v>
      </c>
      <c r="F3497" t="str">
        <f>INDEX(Table5[Corrected Island/Colony Name],MATCH('Full Data'!C3497,Table5[Colony_ID],0))</f>
        <v>Hare Island</v>
      </c>
      <c r="G3497" t="str">
        <f>INDEX(Table4[Common_Name],MATCH('Full Data'!D3497,Table4[SpcRecID],0))</f>
        <v>Black Noddy</v>
      </c>
      <c r="H3497" s="83" t="str">
        <f>INDEX(Data!E$2:E$6500,MATCH(A3497,Data!$A$2:$A$6500,0))</f>
        <v>Probable</v>
      </c>
      <c r="I3497" s="90">
        <f>INDEX(Data!P$2:P$6500,MATCH(A3497,Data!$A$2:$A$6500,0))</f>
        <v>1998</v>
      </c>
      <c r="J3497" s="90">
        <f>INDEX(Data!Q$2:Q$6500,MATCH($A3497,Data!$A$2:$A$6500,0))</f>
        <v>1996</v>
      </c>
      <c r="K3497" s="90">
        <f>INDEX(Data!F$2:F$6500,MATCH($A3497,Data!$A$2:$A$6500,0))</f>
        <v>150</v>
      </c>
      <c r="L3497" s="90">
        <f>INDEX(Data!G$2:G$6500,MATCH($A3497,Data!$A$2:$A$6500,0))</f>
        <v>150</v>
      </c>
      <c r="M3497" s="90">
        <f>INDEX(Data!H$2:H$6500,MATCH($A3497,Data!$A$2:$A$6500,0))</f>
        <v>0</v>
      </c>
      <c r="N3497" s="90">
        <f>INDEX(Data!I$2:I$6500,MATCH($A3497,Data!$A$2:$A$6500,0))</f>
        <v>0</v>
      </c>
      <c r="O3497" s="83" t="str">
        <f>INDEX(Data!J$2:J$6500,MATCH($A3497,Data!$A$2:$A$6500,0))</f>
        <v>individuals</v>
      </c>
      <c r="P3497" t="str">
        <f>_xlfn.XLOOKUP(B3497,Table3[RefID],Table3[Citation])</f>
        <v>Buden (1998)</v>
      </c>
    </row>
    <row r="3498" spans="1:16" x14ac:dyDescent="0.35">
      <c r="A3498" s="68">
        <v>3496</v>
      </c>
      <c r="B3498" s="69">
        <v>199</v>
      </c>
      <c r="C3498" s="69">
        <v>12067</v>
      </c>
      <c r="D3498" s="69">
        <v>3295</v>
      </c>
      <c r="E3498" t="str">
        <f>INDEX(Table5[EEZ],MATCH(C3498,Table5[Colony_ID],0))</f>
        <v>Micronesian Exclusive Economic Zone</v>
      </c>
      <c r="F3498" t="str">
        <f>INDEX(Table5[Corrected Island/Colony Name],MATCH('Full Data'!C3498,Table5[Colony_ID],0))</f>
        <v>Ringutoru</v>
      </c>
      <c r="G3498" t="str">
        <f>INDEX(Table4[Common_Name],MATCH('Full Data'!D3498,Table4[SpcRecID],0))</f>
        <v>Black Noddy</v>
      </c>
      <c r="H3498" s="83" t="str">
        <f>INDEX(Data!E$2:E$6500,MATCH(A3498,Data!$A$2:$A$6500,0))</f>
        <v>Confirmed</v>
      </c>
      <c r="I3498" s="90">
        <f>INDEX(Data!P$2:P$6500,MATCH(A3498,Data!$A$2:$A$6500,0))</f>
        <v>1998</v>
      </c>
      <c r="J3498" s="90">
        <f>INDEX(Data!Q$2:Q$6500,MATCH($A3498,Data!$A$2:$A$6500,0))</f>
        <v>1996</v>
      </c>
      <c r="K3498" s="90">
        <f>INDEX(Data!F$2:F$6500,MATCH($A3498,Data!$A$2:$A$6500,0))</f>
        <v>50</v>
      </c>
      <c r="L3498" s="90">
        <f>INDEX(Data!G$2:G$6500,MATCH($A3498,Data!$A$2:$A$6500,0))</f>
        <v>50</v>
      </c>
      <c r="M3498" s="90">
        <f>INDEX(Data!H$2:H$6500,MATCH($A3498,Data!$A$2:$A$6500,0))</f>
        <v>0</v>
      </c>
      <c r="N3498" s="90">
        <f>INDEX(Data!I$2:I$6500,MATCH($A3498,Data!$A$2:$A$6500,0))</f>
        <v>0</v>
      </c>
      <c r="O3498" s="83" t="str">
        <f>INDEX(Data!J$2:J$6500,MATCH($A3498,Data!$A$2:$A$6500,0))</f>
        <v>nests</v>
      </c>
      <c r="P3498" t="str">
        <f>_xlfn.XLOOKUP(B3498,Table3[RefID],Table3[Citation])</f>
        <v>Buden (1998)</v>
      </c>
    </row>
    <row r="3499" spans="1:16" x14ac:dyDescent="0.35">
      <c r="A3499" s="68">
        <v>3497</v>
      </c>
      <c r="B3499" s="69">
        <v>199</v>
      </c>
      <c r="C3499" s="69">
        <v>12067</v>
      </c>
      <c r="D3499" s="69">
        <v>3295</v>
      </c>
      <c r="E3499" t="str">
        <f>INDEX(Table5[EEZ],MATCH(C3499,Table5[Colony_ID],0))</f>
        <v>Micronesian Exclusive Economic Zone</v>
      </c>
      <c r="F3499" t="str">
        <f>INDEX(Table5[Corrected Island/Colony Name],MATCH('Full Data'!C3499,Table5[Colony_ID],0))</f>
        <v>Ringutoru</v>
      </c>
      <c r="G3499" t="str">
        <f>INDEX(Table4[Common_Name],MATCH('Full Data'!D3499,Table4[SpcRecID],0))</f>
        <v>Black Noddy</v>
      </c>
      <c r="H3499" s="83" t="str">
        <f>INDEX(Data!E$2:E$6500,MATCH(A3499,Data!$A$2:$A$6500,0))</f>
        <v>Probable</v>
      </c>
      <c r="I3499" s="90">
        <f>INDEX(Data!P$2:P$6500,MATCH(A3499,Data!$A$2:$A$6500,0))</f>
        <v>1998</v>
      </c>
      <c r="J3499" s="90">
        <f>INDEX(Data!Q$2:Q$6500,MATCH($A3499,Data!$A$2:$A$6500,0))</f>
        <v>1996</v>
      </c>
      <c r="K3499" s="90">
        <f>INDEX(Data!F$2:F$6500,MATCH($A3499,Data!$A$2:$A$6500,0))</f>
        <v>300</v>
      </c>
      <c r="L3499" s="90">
        <f>INDEX(Data!G$2:G$6500,MATCH($A3499,Data!$A$2:$A$6500,0))</f>
        <v>300</v>
      </c>
      <c r="M3499" s="90">
        <f>INDEX(Data!H$2:H$6500,MATCH($A3499,Data!$A$2:$A$6500,0))</f>
        <v>0</v>
      </c>
      <c r="N3499" s="90">
        <f>INDEX(Data!I$2:I$6500,MATCH($A3499,Data!$A$2:$A$6500,0))</f>
        <v>0</v>
      </c>
      <c r="O3499" s="83" t="str">
        <f>INDEX(Data!J$2:J$6500,MATCH($A3499,Data!$A$2:$A$6500,0))</f>
        <v>individuals</v>
      </c>
      <c r="P3499" t="str">
        <f>_xlfn.XLOOKUP(B3499,Table3[RefID],Table3[Citation])</f>
        <v>Buden (1998)</v>
      </c>
    </row>
    <row r="3500" spans="1:16" x14ac:dyDescent="0.35">
      <c r="A3500" s="68">
        <v>3498</v>
      </c>
      <c r="B3500" s="69">
        <v>199</v>
      </c>
      <c r="C3500" s="69">
        <v>12070</v>
      </c>
      <c r="D3500" s="69">
        <v>3295</v>
      </c>
      <c r="E3500" t="str">
        <f>INDEX(Table5[EEZ],MATCH(C3500,Table5[Colony_ID],0))</f>
        <v>Micronesian Exclusive Economic Zone</v>
      </c>
      <c r="F3500" t="str">
        <f>INDEX(Table5[Corrected Island/Colony Name],MATCH('Full Data'!C3500,Table5[Colony_ID],0))</f>
        <v>Werua</v>
      </c>
      <c r="G3500" t="str">
        <f>INDEX(Table4[Common_Name],MATCH('Full Data'!D3500,Table4[SpcRecID],0))</f>
        <v>Black Noddy</v>
      </c>
      <c r="H3500" s="83" t="str">
        <f>INDEX(Data!E$2:E$6500,MATCH(A3500,Data!$A$2:$A$6500,0))</f>
        <v>Probable</v>
      </c>
      <c r="I3500" s="90">
        <f>INDEX(Data!P$2:P$6500,MATCH(A3500,Data!$A$2:$A$6500,0))</f>
        <v>1998</v>
      </c>
      <c r="J3500" s="90">
        <f>INDEX(Data!Q$2:Q$6500,MATCH($A3500,Data!$A$2:$A$6500,0))</f>
        <v>1996</v>
      </c>
      <c r="K3500" s="90">
        <f>INDEX(Data!F$2:F$6500,MATCH($A3500,Data!$A$2:$A$6500,0))</f>
        <v>0</v>
      </c>
      <c r="L3500" s="90">
        <f>INDEX(Data!G$2:G$6500,MATCH($A3500,Data!$A$2:$A$6500,0))</f>
        <v>0</v>
      </c>
      <c r="M3500" s="90">
        <f>INDEX(Data!H$2:H$6500,MATCH($A3500,Data!$A$2:$A$6500,0))</f>
        <v>0</v>
      </c>
      <c r="N3500" s="90">
        <f>INDEX(Data!I$2:I$6500,MATCH($A3500,Data!$A$2:$A$6500,0))</f>
        <v>0</v>
      </c>
      <c r="O3500" s="83">
        <f>INDEX(Data!J$2:J$6500,MATCH($A3500,Data!$A$2:$A$6500,0))</f>
        <v>0</v>
      </c>
      <c r="P3500" t="str">
        <f>_xlfn.XLOOKUP(B3500,Table3[RefID],Table3[Citation])</f>
        <v>Buden (1998)</v>
      </c>
    </row>
    <row r="3501" spans="1:16" x14ac:dyDescent="0.35">
      <c r="A3501" s="68">
        <v>3499</v>
      </c>
      <c r="B3501" s="69">
        <v>199</v>
      </c>
      <c r="C3501" s="69">
        <v>12064</v>
      </c>
      <c r="D3501" s="69">
        <v>3268</v>
      </c>
      <c r="E3501" t="str">
        <f>INDEX(Table5[EEZ],MATCH(C3501,Table5[Colony_ID],0))</f>
        <v>Micronesian Exclusive Economic Zone</v>
      </c>
      <c r="F3501" t="str">
        <f>INDEX(Table5[Corrected Island/Colony Name],MATCH('Full Data'!C3501,Table5[Colony_ID],0))</f>
        <v>Hare Island</v>
      </c>
      <c r="G3501" t="str">
        <f>INDEX(Table4[Common_Name],MATCH('Full Data'!D3501,Table4[SpcRecID],0))</f>
        <v>Black-naped Tern</v>
      </c>
      <c r="H3501" s="83" t="str">
        <f>INDEX(Data!E$2:E$6500,MATCH(A3501,Data!$A$2:$A$6500,0))</f>
        <v>Probable</v>
      </c>
      <c r="I3501" s="90">
        <f>INDEX(Data!P$2:P$6500,MATCH(A3501,Data!$A$2:$A$6500,0))</f>
        <v>0</v>
      </c>
      <c r="J3501" s="90">
        <f>INDEX(Data!Q$2:Q$6500,MATCH($A3501,Data!$A$2:$A$6500,0))</f>
        <v>1996</v>
      </c>
      <c r="K3501" s="90">
        <f>INDEX(Data!F$2:F$6500,MATCH($A3501,Data!$A$2:$A$6500,0))</f>
        <v>1</v>
      </c>
      <c r="L3501" s="90">
        <f>INDEX(Data!G$2:G$6500,MATCH($A3501,Data!$A$2:$A$6500,0))</f>
        <v>5</v>
      </c>
      <c r="M3501" s="90">
        <f>INDEX(Data!H$2:H$6500,MATCH($A3501,Data!$A$2:$A$6500,0))</f>
        <v>0</v>
      </c>
      <c r="N3501" s="90">
        <f>INDEX(Data!I$2:I$6500,MATCH($A3501,Data!$A$2:$A$6500,0))</f>
        <v>0</v>
      </c>
      <c r="O3501" s="83" t="str">
        <f>INDEX(Data!J$2:J$6500,MATCH($A3501,Data!$A$2:$A$6500,0))</f>
        <v>individuals</v>
      </c>
      <c r="P3501" t="str">
        <f>_xlfn.XLOOKUP(B3501,Table3[RefID],Table3[Citation])</f>
        <v>Buden (1998)</v>
      </c>
    </row>
    <row r="3502" spans="1:16" x14ac:dyDescent="0.35">
      <c r="A3502" s="68">
        <v>3500</v>
      </c>
      <c r="B3502" s="69">
        <v>199</v>
      </c>
      <c r="C3502" s="69">
        <v>12064</v>
      </c>
      <c r="D3502" s="69">
        <v>3268</v>
      </c>
      <c r="E3502" t="str">
        <f>INDEX(Table5[EEZ],MATCH(C3502,Table5[Colony_ID],0))</f>
        <v>Micronesian Exclusive Economic Zone</v>
      </c>
      <c r="F3502" t="str">
        <f>INDEX(Table5[Corrected Island/Colony Name],MATCH('Full Data'!C3502,Table5[Colony_ID],0))</f>
        <v>Hare Island</v>
      </c>
      <c r="G3502" t="str">
        <f>INDEX(Table4[Common_Name],MATCH('Full Data'!D3502,Table4[SpcRecID],0))</f>
        <v>Black-naped Tern</v>
      </c>
      <c r="H3502" s="83" t="str">
        <f>INDEX(Data!E$2:E$6500,MATCH(A3502,Data!$A$2:$A$6500,0))</f>
        <v>Probable</v>
      </c>
      <c r="I3502" s="90">
        <f>INDEX(Data!P$2:P$6500,MATCH(A3502,Data!$A$2:$A$6500,0))</f>
        <v>0</v>
      </c>
      <c r="J3502" s="90">
        <f>INDEX(Data!Q$2:Q$6500,MATCH($A3502,Data!$A$2:$A$6500,0))</f>
        <v>1996</v>
      </c>
      <c r="K3502" s="90">
        <f>INDEX(Data!F$2:F$6500,MATCH($A3502,Data!$A$2:$A$6500,0))</f>
        <v>1</v>
      </c>
      <c r="L3502" s="90">
        <f>INDEX(Data!G$2:G$6500,MATCH($A3502,Data!$A$2:$A$6500,0))</f>
        <v>5</v>
      </c>
      <c r="M3502" s="90">
        <f>INDEX(Data!H$2:H$6500,MATCH($A3502,Data!$A$2:$A$6500,0))</f>
        <v>0</v>
      </c>
      <c r="N3502" s="90">
        <f>INDEX(Data!I$2:I$6500,MATCH($A3502,Data!$A$2:$A$6500,0))</f>
        <v>0</v>
      </c>
      <c r="O3502" s="83" t="str">
        <f>INDEX(Data!J$2:J$6500,MATCH($A3502,Data!$A$2:$A$6500,0))</f>
        <v>individuals</v>
      </c>
      <c r="P3502" t="str">
        <f>_xlfn.XLOOKUP(B3502,Table3[RefID],Table3[Citation])</f>
        <v>Buden (1998)</v>
      </c>
    </row>
    <row r="3503" spans="1:16" x14ac:dyDescent="0.35">
      <c r="A3503" s="68">
        <v>3501</v>
      </c>
      <c r="B3503" s="69">
        <v>199</v>
      </c>
      <c r="C3503" s="69">
        <v>12065</v>
      </c>
      <c r="D3503" s="69">
        <v>3659</v>
      </c>
      <c r="E3503" t="str">
        <f>INDEX(Table5[EEZ],MATCH(C3503,Table5[Colony_ID],0))</f>
        <v>Micronesian Exclusive Economic Zone</v>
      </c>
      <c r="F3503" t="str">
        <f>INDEX(Table5[Corrected Island/Colony Name],MATCH('Full Data'!C3503,Table5[Colony_ID],0))</f>
        <v>Pumatahati</v>
      </c>
      <c r="G3503" t="str">
        <f>INDEX(Table4[Common_Name],MATCH('Full Data'!D3503,Table4[SpcRecID],0))</f>
        <v>Brown Booby</v>
      </c>
      <c r="H3503" s="83" t="str">
        <f>INDEX(Data!E$2:E$6500,MATCH(A3503,Data!$A$2:$A$6500,0))</f>
        <v>Absent</v>
      </c>
      <c r="I3503" s="90">
        <f>INDEX(Data!P$2:P$6500,MATCH(A3503,Data!$A$2:$A$6500,0))</f>
        <v>0</v>
      </c>
      <c r="J3503" s="90">
        <f>INDEX(Data!Q$2:Q$6500,MATCH($A3503,Data!$A$2:$A$6500,0))</f>
        <v>1996</v>
      </c>
      <c r="K3503" s="90">
        <f>INDEX(Data!F$2:F$6500,MATCH($A3503,Data!$A$2:$A$6500,0))</f>
        <v>0</v>
      </c>
      <c r="L3503" s="90">
        <f>INDEX(Data!G$2:G$6500,MATCH($A3503,Data!$A$2:$A$6500,0))</f>
        <v>0</v>
      </c>
      <c r="M3503" s="90">
        <f>INDEX(Data!H$2:H$6500,MATCH($A3503,Data!$A$2:$A$6500,0))</f>
        <v>0</v>
      </c>
      <c r="N3503" s="90">
        <f>INDEX(Data!I$2:I$6500,MATCH($A3503,Data!$A$2:$A$6500,0))</f>
        <v>0</v>
      </c>
      <c r="O3503" s="83">
        <f>INDEX(Data!J$2:J$6500,MATCH($A3503,Data!$A$2:$A$6500,0))</f>
        <v>0</v>
      </c>
      <c r="P3503" t="str">
        <f>_xlfn.XLOOKUP(B3503,Table3[RefID],Table3[Citation])</f>
        <v>Buden (1998)</v>
      </c>
    </row>
    <row r="3504" spans="1:16" x14ac:dyDescent="0.35">
      <c r="A3504" s="68">
        <v>3502</v>
      </c>
      <c r="B3504" s="69">
        <v>199</v>
      </c>
      <c r="C3504" s="69">
        <v>12064</v>
      </c>
      <c r="D3504" s="69">
        <v>3294</v>
      </c>
      <c r="E3504" t="str">
        <f>INDEX(Table5[EEZ],MATCH(C3504,Table5[Colony_ID],0))</f>
        <v>Micronesian Exclusive Economic Zone</v>
      </c>
      <c r="F3504" t="str">
        <f>INDEX(Table5[Corrected Island/Colony Name],MATCH('Full Data'!C3504,Table5[Colony_ID],0))</f>
        <v>Hare Island</v>
      </c>
      <c r="G3504" t="str">
        <f>INDEX(Table4[Common_Name],MATCH('Full Data'!D3504,Table4[SpcRecID],0))</f>
        <v>Brown Noddy</v>
      </c>
      <c r="H3504" s="83" t="str">
        <f>INDEX(Data!E$2:E$6500,MATCH(A3504,Data!$A$2:$A$6500,0))</f>
        <v>Probable</v>
      </c>
      <c r="I3504" s="90">
        <f>INDEX(Data!P$2:P$6500,MATCH(A3504,Data!$A$2:$A$6500,0))</f>
        <v>0</v>
      </c>
      <c r="J3504" s="90">
        <f>INDEX(Data!Q$2:Q$6500,MATCH($A3504,Data!$A$2:$A$6500,0))</f>
        <v>1996</v>
      </c>
      <c r="K3504" s="90">
        <f>INDEX(Data!F$2:F$6500,MATCH($A3504,Data!$A$2:$A$6500,0))</f>
        <v>200</v>
      </c>
      <c r="L3504" s="90">
        <f>INDEX(Data!G$2:G$6500,MATCH($A3504,Data!$A$2:$A$6500,0))</f>
        <v>200</v>
      </c>
      <c r="M3504" s="90">
        <f>INDEX(Data!H$2:H$6500,MATCH($A3504,Data!$A$2:$A$6500,0))</f>
        <v>0</v>
      </c>
      <c r="N3504" s="90">
        <f>INDEX(Data!I$2:I$6500,MATCH($A3504,Data!$A$2:$A$6500,0))</f>
        <v>0</v>
      </c>
      <c r="O3504" s="83" t="str">
        <f>INDEX(Data!J$2:J$6500,MATCH($A3504,Data!$A$2:$A$6500,0))</f>
        <v>individuals</v>
      </c>
      <c r="P3504" t="str">
        <f>_xlfn.XLOOKUP(B3504,Table3[RefID],Table3[Citation])</f>
        <v>Buden (1998)</v>
      </c>
    </row>
    <row r="3505" spans="1:16" x14ac:dyDescent="0.35">
      <c r="A3505" s="68">
        <v>3503</v>
      </c>
      <c r="B3505" s="69">
        <v>199</v>
      </c>
      <c r="C3505" s="69">
        <v>12067</v>
      </c>
      <c r="D3505" s="69">
        <v>3294</v>
      </c>
      <c r="E3505" t="str">
        <f>INDEX(Table5[EEZ],MATCH(C3505,Table5[Colony_ID],0))</f>
        <v>Micronesian Exclusive Economic Zone</v>
      </c>
      <c r="F3505" t="str">
        <f>INDEX(Table5[Corrected Island/Colony Name],MATCH('Full Data'!C3505,Table5[Colony_ID],0))</f>
        <v>Ringutoru</v>
      </c>
      <c r="G3505" t="str">
        <f>INDEX(Table4[Common_Name],MATCH('Full Data'!D3505,Table4[SpcRecID],0))</f>
        <v>Brown Noddy</v>
      </c>
      <c r="H3505" s="83" t="str">
        <f>INDEX(Data!E$2:E$6500,MATCH(A3505,Data!$A$2:$A$6500,0))</f>
        <v>Probable</v>
      </c>
      <c r="I3505" s="90">
        <f>INDEX(Data!P$2:P$6500,MATCH(A3505,Data!$A$2:$A$6500,0))</f>
        <v>0</v>
      </c>
      <c r="J3505" s="90">
        <f>INDEX(Data!Q$2:Q$6500,MATCH($A3505,Data!$A$2:$A$6500,0))</f>
        <v>1996</v>
      </c>
      <c r="K3505" s="90">
        <f>INDEX(Data!F$2:F$6500,MATCH($A3505,Data!$A$2:$A$6500,0))</f>
        <v>100</v>
      </c>
      <c r="L3505" s="90">
        <f>INDEX(Data!G$2:G$6500,MATCH($A3505,Data!$A$2:$A$6500,0))</f>
        <v>100</v>
      </c>
      <c r="M3505" s="90">
        <f>INDEX(Data!H$2:H$6500,MATCH($A3505,Data!$A$2:$A$6500,0))</f>
        <v>0</v>
      </c>
      <c r="N3505" s="90">
        <f>INDEX(Data!I$2:I$6500,MATCH($A3505,Data!$A$2:$A$6500,0))</f>
        <v>0</v>
      </c>
      <c r="O3505" s="83" t="str">
        <f>INDEX(Data!J$2:J$6500,MATCH($A3505,Data!$A$2:$A$6500,0))</f>
        <v>individuals</v>
      </c>
      <c r="P3505" t="str">
        <f>_xlfn.XLOOKUP(B3505,Table3[RefID],Table3[Citation])</f>
        <v>Buden (1998)</v>
      </c>
    </row>
    <row r="3506" spans="1:16" x14ac:dyDescent="0.35">
      <c r="A3506" s="68">
        <v>3504</v>
      </c>
      <c r="B3506" s="69">
        <v>199</v>
      </c>
      <c r="C3506" s="69">
        <v>12069</v>
      </c>
      <c r="D3506" s="69">
        <v>3294</v>
      </c>
      <c r="E3506" t="str">
        <f>INDEX(Table5[EEZ],MATCH(C3506,Table5[Colony_ID],0))</f>
        <v>Micronesian Exclusive Economic Zone</v>
      </c>
      <c r="F3506" t="str">
        <f>INDEX(Table5[Corrected Island/Colony Name],MATCH('Full Data'!C3506,Table5[Colony_ID],0))</f>
        <v>Touhou</v>
      </c>
      <c r="G3506" t="str">
        <f>INDEX(Table4[Common_Name],MATCH('Full Data'!D3506,Table4[SpcRecID],0))</f>
        <v>Brown Noddy</v>
      </c>
      <c r="H3506" s="83" t="str">
        <f>INDEX(Data!E$2:E$6500,MATCH(A3506,Data!$A$2:$A$6500,0))</f>
        <v>Potential Breeding</v>
      </c>
      <c r="I3506" s="90">
        <f>INDEX(Data!P$2:P$6500,MATCH(A3506,Data!$A$2:$A$6500,0))</f>
        <v>0</v>
      </c>
      <c r="J3506" s="90">
        <f>INDEX(Data!Q$2:Q$6500,MATCH($A3506,Data!$A$2:$A$6500,0))</f>
        <v>1600</v>
      </c>
      <c r="K3506" s="90">
        <f>INDEX(Data!F$2:F$6500,MATCH($A3506,Data!$A$2:$A$6500,0))</f>
        <v>0</v>
      </c>
      <c r="L3506" s="90">
        <f>INDEX(Data!G$2:G$6500,MATCH($A3506,Data!$A$2:$A$6500,0))</f>
        <v>0</v>
      </c>
      <c r="M3506" s="90">
        <f>INDEX(Data!H$2:H$6500,MATCH($A3506,Data!$A$2:$A$6500,0))</f>
        <v>0</v>
      </c>
      <c r="N3506" s="90">
        <f>INDEX(Data!I$2:I$6500,MATCH($A3506,Data!$A$2:$A$6500,0))</f>
        <v>0</v>
      </c>
      <c r="O3506" s="83">
        <f>INDEX(Data!J$2:J$6500,MATCH($A3506,Data!$A$2:$A$6500,0))</f>
        <v>0</v>
      </c>
      <c r="P3506" t="str">
        <f>_xlfn.XLOOKUP(B3506,Table3[RefID],Table3[Citation])</f>
        <v>Buden (1998)</v>
      </c>
    </row>
    <row r="3507" spans="1:16" x14ac:dyDescent="0.35">
      <c r="A3507" s="68">
        <v>3505</v>
      </c>
      <c r="B3507" s="69">
        <v>199</v>
      </c>
      <c r="C3507" s="69">
        <v>12069</v>
      </c>
      <c r="D3507" s="69">
        <v>3294</v>
      </c>
      <c r="E3507" t="str">
        <f>INDEX(Table5[EEZ],MATCH(C3507,Table5[Colony_ID],0))</f>
        <v>Micronesian Exclusive Economic Zone</v>
      </c>
      <c r="F3507" t="str">
        <f>INDEX(Table5[Corrected Island/Colony Name],MATCH('Full Data'!C3507,Table5[Colony_ID],0))</f>
        <v>Touhou</v>
      </c>
      <c r="G3507" t="str">
        <f>INDEX(Table4[Common_Name],MATCH('Full Data'!D3507,Table4[SpcRecID],0))</f>
        <v>Brown Noddy</v>
      </c>
      <c r="H3507" s="83" t="str">
        <f>INDEX(Data!E$2:E$6500,MATCH(A3507,Data!$A$2:$A$6500,0))</f>
        <v>Probable</v>
      </c>
      <c r="I3507" s="90">
        <f>INDEX(Data!P$2:P$6500,MATCH(A3507,Data!$A$2:$A$6500,0))</f>
        <v>0</v>
      </c>
      <c r="J3507" s="90">
        <f>INDEX(Data!Q$2:Q$6500,MATCH($A3507,Data!$A$2:$A$6500,0))</f>
        <v>1996</v>
      </c>
      <c r="K3507" s="90">
        <f>INDEX(Data!F$2:F$6500,MATCH($A3507,Data!$A$2:$A$6500,0))</f>
        <v>0</v>
      </c>
      <c r="L3507" s="90">
        <f>INDEX(Data!G$2:G$6500,MATCH($A3507,Data!$A$2:$A$6500,0))</f>
        <v>0</v>
      </c>
      <c r="M3507" s="90">
        <f>INDEX(Data!H$2:H$6500,MATCH($A3507,Data!$A$2:$A$6500,0))</f>
        <v>0</v>
      </c>
      <c r="N3507" s="90">
        <f>INDEX(Data!I$2:I$6500,MATCH($A3507,Data!$A$2:$A$6500,0))</f>
        <v>0</v>
      </c>
      <c r="O3507" s="83">
        <f>INDEX(Data!J$2:J$6500,MATCH($A3507,Data!$A$2:$A$6500,0))</f>
        <v>0</v>
      </c>
      <c r="P3507" t="str">
        <f>_xlfn.XLOOKUP(B3507,Table3[RefID],Table3[Citation])</f>
        <v>Buden (1998)</v>
      </c>
    </row>
    <row r="3508" spans="1:16" x14ac:dyDescent="0.35">
      <c r="A3508" s="68">
        <v>3506</v>
      </c>
      <c r="B3508" s="69">
        <v>199</v>
      </c>
      <c r="C3508" s="69">
        <v>12070</v>
      </c>
      <c r="D3508" s="69">
        <v>3294</v>
      </c>
      <c r="E3508" t="str">
        <f>INDEX(Table5[EEZ],MATCH(C3508,Table5[Colony_ID],0))</f>
        <v>Micronesian Exclusive Economic Zone</v>
      </c>
      <c r="F3508" t="str">
        <f>INDEX(Table5[Corrected Island/Colony Name],MATCH('Full Data'!C3508,Table5[Colony_ID],0))</f>
        <v>Werua</v>
      </c>
      <c r="G3508" t="str">
        <f>INDEX(Table4[Common_Name],MATCH('Full Data'!D3508,Table4[SpcRecID],0))</f>
        <v>Brown Noddy</v>
      </c>
      <c r="H3508" s="83" t="str">
        <f>INDEX(Data!E$2:E$6500,MATCH(A3508,Data!$A$2:$A$6500,0))</f>
        <v>Probable</v>
      </c>
      <c r="I3508" s="90">
        <f>INDEX(Data!P$2:P$6500,MATCH(A3508,Data!$A$2:$A$6500,0))</f>
        <v>0</v>
      </c>
      <c r="J3508" s="90">
        <f>INDEX(Data!Q$2:Q$6500,MATCH($A3508,Data!$A$2:$A$6500,0))</f>
        <v>1996</v>
      </c>
      <c r="K3508" s="90">
        <f>INDEX(Data!F$2:F$6500,MATCH($A3508,Data!$A$2:$A$6500,0))</f>
        <v>50</v>
      </c>
      <c r="L3508" s="90">
        <f>INDEX(Data!G$2:G$6500,MATCH($A3508,Data!$A$2:$A$6500,0))</f>
        <v>50</v>
      </c>
      <c r="M3508" s="90">
        <f>INDEX(Data!H$2:H$6500,MATCH($A3508,Data!$A$2:$A$6500,0))</f>
        <v>0</v>
      </c>
      <c r="N3508" s="90">
        <f>INDEX(Data!I$2:I$6500,MATCH($A3508,Data!$A$2:$A$6500,0))</f>
        <v>0</v>
      </c>
      <c r="O3508" s="83" t="str">
        <f>INDEX(Data!J$2:J$6500,MATCH($A3508,Data!$A$2:$A$6500,0))</f>
        <v>individuals</v>
      </c>
      <c r="P3508" t="str">
        <f>_xlfn.XLOOKUP(B3508,Table3[RefID],Table3[Citation])</f>
        <v>Buden (1998)</v>
      </c>
    </row>
    <row r="3509" spans="1:16" x14ac:dyDescent="0.35">
      <c r="A3509" s="68">
        <v>3507</v>
      </c>
      <c r="B3509" s="69">
        <v>199</v>
      </c>
      <c r="C3509" s="69">
        <v>12064</v>
      </c>
      <c r="D3509" s="69">
        <v>3298</v>
      </c>
      <c r="E3509" t="str">
        <f>INDEX(Table5[EEZ],MATCH(C3509,Table5[Colony_ID],0))</f>
        <v>Micronesian Exclusive Economic Zone</v>
      </c>
      <c r="F3509" t="str">
        <f>INDEX(Table5[Corrected Island/Colony Name],MATCH('Full Data'!C3509,Table5[Colony_ID],0))</f>
        <v>Hare Island</v>
      </c>
      <c r="G3509" t="str">
        <f>INDEX(Table4[Common_Name],MATCH('Full Data'!D3509,Table4[SpcRecID],0))</f>
        <v>Common White Tern</v>
      </c>
      <c r="H3509" s="83" t="str">
        <f>INDEX(Data!E$2:E$6500,MATCH(A3509,Data!$A$2:$A$6500,0))</f>
        <v>Probable</v>
      </c>
      <c r="I3509" s="90">
        <f>INDEX(Data!P$2:P$6500,MATCH(A3509,Data!$A$2:$A$6500,0))</f>
        <v>0</v>
      </c>
      <c r="J3509" s="90">
        <f>INDEX(Data!Q$2:Q$6500,MATCH($A3509,Data!$A$2:$A$6500,0))</f>
        <v>1996</v>
      </c>
      <c r="K3509" s="90">
        <f>INDEX(Data!F$2:F$6500,MATCH($A3509,Data!$A$2:$A$6500,0))</f>
        <v>0</v>
      </c>
      <c r="L3509" s="90">
        <f>INDEX(Data!G$2:G$6500,MATCH($A3509,Data!$A$2:$A$6500,0))</f>
        <v>0</v>
      </c>
      <c r="M3509" s="90">
        <f>INDEX(Data!H$2:H$6500,MATCH($A3509,Data!$A$2:$A$6500,0))</f>
        <v>0</v>
      </c>
      <c r="N3509" s="90">
        <f>INDEX(Data!I$2:I$6500,MATCH($A3509,Data!$A$2:$A$6500,0))</f>
        <v>0</v>
      </c>
      <c r="O3509" s="83">
        <f>INDEX(Data!J$2:J$6500,MATCH($A3509,Data!$A$2:$A$6500,0))</f>
        <v>0</v>
      </c>
      <c r="P3509" t="str">
        <f>_xlfn.XLOOKUP(B3509,Table3[RefID],Table3[Citation])</f>
        <v>Buden (1998)</v>
      </c>
    </row>
    <row r="3510" spans="1:16" x14ac:dyDescent="0.35">
      <c r="A3510" s="68">
        <v>3508</v>
      </c>
      <c r="B3510" s="69">
        <v>199</v>
      </c>
      <c r="C3510" s="69">
        <v>12066</v>
      </c>
      <c r="D3510" s="69">
        <v>3298</v>
      </c>
      <c r="E3510" t="str">
        <f>INDEX(Table5[EEZ],MATCH(C3510,Table5[Colony_ID],0))</f>
        <v>Micronesian Exclusive Economic Zone</v>
      </c>
      <c r="F3510" t="str">
        <f>INDEX(Table5[Corrected Island/Colony Name],MATCH('Full Data'!C3510,Table5[Colony_ID],0))</f>
        <v>Ramotu</v>
      </c>
      <c r="G3510" t="str">
        <f>INDEX(Table4[Common_Name],MATCH('Full Data'!D3510,Table4[SpcRecID],0))</f>
        <v>Common White Tern</v>
      </c>
      <c r="H3510" s="83" t="str">
        <f>INDEX(Data!E$2:E$6500,MATCH(A3510,Data!$A$2:$A$6500,0))</f>
        <v>Data Deficient</v>
      </c>
      <c r="I3510" s="90">
        <f>INDEX(Data!P$2:P$6500,MATCH(A3510,Data!$A$2:$A$6500,0))</f>
        <v>0</v>
      </c>
      <c r="J3510" s="90">
        <f>INDEX(Data!Q$2:Q$6500,MATCH($A3510,Data!$A$2:$A$6500,0))</f>
        <v>1996</v>
      </c>
      <c r="K3510" s="90">
        <f>INDEX(Data!F$2:F$6500,MATCH($A3510,Data!$A$2:$A$6500,0))</f>
        <v>0</v>
      </c>
      <c r="L3510" s="90">
        <f>INDEX(Data!G$2:G$6500,MATCH($A3510,Data!$A$2:$A$6500,0))</f>
        <v>0</v>
      </c>
      <c r="M3510" s="90">
        <f>INDEX(Data!H$2:H$6500,MATCH($A3510,Data!$A$2:$A$6500,0))</f>
        <v>0</v>
      </c>
      <c r="N3510" s="90">
        <f>INDEX(Data!I$2:I$6500,MATCH($A3510,Data!$A$2:$A$6500,0))</f>
        <v>0</v>
      </c>
      <c r="O3510" s="83">
        <f>INDEX(Data!J$2:J$6500,MATCH($A3510,Data!$A$2:$A$6500,0))</f>
        <v>0</v>
      </c>
      <c r="P3510" t="str">
        <f>_xlfn.XLOOKUP(B3510,Table3[RefID],Table3[Citation])</f>
        <v>Buden (1998)</v>
      </c>
    </row>
    <row r="3511" spans="1:16" x14ac:dyDescent="0.35">
      <c r="A3511" s="68">
        <v>3509</v>
      </c>
      <c r="B3511" s="69">
        <v>199</v>
      </c>
      <c r="C3511" s="69">
        <v>12067</v>
      </c>
      <c r="D3511" s="69">
        <v>3298</v>
      </c>
      <c r="E3511" t="str">
        <f>INDEX(Table5[EEZ],MATCH(C3511,Table5[Colony_ID],0))</f>
        <v>Micronesian Exclusive Economic Zone</v>
      </c>
      <c r="F3511" t="str">
        <f>INDEX(Table5[Corrected Island/Colony Name],MATCH('Full Data'!C3511,Table5[Colony_ID],0))</f>
        <v>Ringutoru</v>
      </c>
      <c r="G3511" t="str">
        <f>INDEX(Table4[Common_Name],MATCH('Full Data'!D3511,Table4[SpcRecID],0))</f>
        <v>Common White Tern</v>
      </c>
      <c r="H3511" s="83" t="str">
        <f>INDEX(Data!E$2:E$6500,MATCH(A3511,Data!$A$2:$A$6500,0))</f>
        <v>Data Deficient</v>
      </c>
      <c r="I3511" s="90">
        <f>INDEX(Data!P$2:P$6500,MATCH(A3511,Data!$A$2:$A$6500,0))</f>
        <v>0</v>
      </c>
      <c r="J3511" s="90">
        <f>INDEX(Data!Q$2:Q$6500,MATCH($A3511,Data!$A$2:$A$6500,0))</f>
        <v>1996</v>
      </c>
      <c r="K3511" s="90">
        <f>INDEX(Data!F$2:F$6500,MATCH($A3511,Data!$A$2:$A$6500,0))</f>
        <v>0</v>
      </c>
      <c r="L3511" s="90">
        <f>INDEX(Data!G$2:G$6500,MATCH($A3511,Data!$A$2:$A$6500,0))</f>
        <v>0</v>
      </c>
      <c r="M3511" s="90">
        <f>INDEX(Data!H$2:H$6500,MATCH($A3511,Data!$A$2:$A$6500,0))</f>
        <v>0</v>
      </c>
      <c r="N3511" s="90">
        <f>INDEX(Data!I$2:I$6500,MATCH($A3511,Data!$A$2:$A$6500,0))</f>
        <v>0</v>
      </c>
      <c r="O3511" s="83">
        <f>INDEX(Data!J$2:J$6500,MATCH($A3511,Data!$A$2:$A$6500,0))</f>
        <v>0</v>
      </c>
      <c r="P3511" t="str">
        <f>_xlfn.XLOOKUP(B3511,Table3[RefID],Table3[Citation])</f>
        <v>Buden (1998)</v>
      </c>
    </row>
    <row r="3512" spans="1:16" x14ac:dyDescent="0.35">
      <c r="A3512" s="68">
        <v>3510</v>
      </c>
      <c r="B3512" s="69">
        <v>199</v>
      </c>
      <c r="C3512" s="69">
        <v>12068</v>
      </c>
      <c r="D3512" s="69">
        <v>3298</v>
      </c>
      <c r="E3512" t="str">
        <f>INDEX(Table5[EEZ],MATCH(C3512,Table5[Colony_ID],0))</f>
        <v>Micronesian Exclusive Economic Zone</v>
      </c>
      <c r="F3512" t="str">
        <f>INDEX(Table5[Corrected Island/Colony Name],MATCH('Full Data'!C3512,Table5[Colony_ID],0))</f>
        <v>Tirakaume</v>
      </c>
      <c r="G3512" t="str">
        <f>INDEX(Table4[Common_Name],MATCH('Full Data'!D3512,Table4[SpcRecID],0))</f>
        <v>Common White Tern</v>
      </c>
      <c r="H3512" s="83" t="str">
        <f>INDEX(Data!E$2:E$6500,MATCH(A3512,Data!$A$2:$A$6500,0))</f>
        <v>Data Deficient</v>
      </c>
      <c r="I3512" s="90">
        <f>INDEX(Data!P$2:P$6500,MATCH(A3512,Data!$A$2:$A$6500,0))</f>
        <v>0</v>
      </c>
      <c r="J3512" s="90">
        <f>INDEX(Data!Q$2:Q$6500,MATCH($A3512,Data!$A$2:$A$6500,0))</f>
        <v>1996</v>
      </c>
      <c r="K3512" s="90">
        <f>INDEX(Data!F$2:F$6500,MATCH($A3512,Data!$A$2:$A$6500,0))</f>
        <v>0</v>
      </c>
      <c r="L3512" s="90">
        <f>INDEX(Data!G$2:G$6500,MATCH($A3512,Data!$A$2:$A$6500,0))</f>
        <v>0</v>
      </c>
      <c r="M3512" s="90">
        <f>INDEX(Data!H$2:H$6500,MATCH($A3512,Data!$A$2:$A$6500,0))</f>
        <v>0</v>
      </c>
      <c r="N3512" s="90">
        <f>INDEX(Data!I$2:I$6500,MATCH($A3512,Data!$A$2:$A$6500,0))</f>
        <v>0</v>
      </c>
      <c r="O3512" s="83">
        <f>INDEX(Data!J$2:J$6500,MATCH($A3512,Data!$A$2:$A$6500,0))</f>
        <v>0</v>
      </c>
      <c r="P3512" t="str">
        <f>_xlfn.XLOOKUP(B3512,Table3[RefID],Table3[Citation])</f>
        <v>Buden (1998)</v>
      </c>
    </row>
    <row r="3513" spans="1:16" x14ac:dyDescent="0.35">
      <c r="A3513" s="68">
        <v>3511</v>
      </c>
      <c r="B3513" s="69">
        <v>199</v>
      </c>
      <c r="C3513" s="69">
        <v>12069</v>
      </c>
      <c r="D3513" s="69">
        <v>3298</v>
      </c>
      <c r="E3513" t="str">
        <f>INDEX(Table5[EEZ],MATCH(C3513,Table5[Colony_ID],0))</f>
        <v>Micronesian Exclusive Economic Zone</v>
      </c>
      <c r="F3513" t="str">
        <f>INDEX(Table5[Corrected Island/Colony Name],MATCH('Full Data'!C3513,Table5[Colony_ID],0))</f>
        <v>Touhou</v>
      </c>
      <c r="G3513" t="str">
        <f>INDEX(Table4[Common_Name],MATCH('Full Data'!D3513,Table4[SpcRecID],0))</f>
        <v>Common White Tern</v>
      </c>
      <c r="H3513" s="83" t="str">
        <f>INDEX(Data!E$2:E$6500,MATCH(A3513,Data!$A$2:$A$6500,0))</f>
        <v>Data Deficient</v>
      </c>
      <c r="I3513" s="90">
        <f>INDEX(Data!P$2:P$6500,MATCH(A3513,Data!$A$2:$A$6500,0))</f>
        <v>0</v>
      </c>
      <c r="J3513" s="90">
        <f>INDEX(Data!Q$2:Q$6500,MATCH($A3513,Data!$A$2:$A$6500,0))</f>
        <v>1996</v>
      </c>
      <c r="K3513" s="90">
        <f>INDEX(Data!F$2:F$6500,MATCH($A3513,Data!$A$2:$A$6500,0))</f>
        <v>0</v>
      </c>
      <c r="L3513" s="90">
        <f>INDEX(Data!G$2:G$6500,MATCH($A3513,Data!$A$2:$A$6500,0))</f>
        <v>0</v>
      </c>
      <c r="M3513" s="90">
        <f>INDEX(Data!H$2:H$6500,MATCH($A3513,Data!$A$2:$A$6500,0))</f>
        <v>0</v>
      </c>
      <c r="N3513" s="90">
        <f>INDEX(Data!I$2:I$6500,MATCH($A3513,Data!$A$2:$A$6500,0))</f>
        <v>0</v>
      </c>
      <c r="O3513" s="83">
        <f>INDEX(Data!J$2:J$6500,MATCH($A3513,Data!$A$2:$A$6500,0))</f>
        <v>0</v>
      </c>
      <c r="P3513" t="str">
        <f>_xlfn.XLOOKUP(B3513,Table3[RefID],Table3[Citation])</f>
        <v>Buden (1998)</v>
      </c>
    </row>
    <row r="3514" spans="1:16" x14ac:dyDescent="0.35">
      <c r="A3514" s="68">
        <v>3512</v>
      </c>
      <c r="B3514" s="69">
        <v>199</v>
      </c>
      <c r="C3514" s="69">
        <v>12070</v>
      </c>
      <c r="D3514" s="69">
        <v>3298</v>
      </c>
      <c r="E3514" t="str">
        <f>INDEX(Table5[EEZ],MATCH(C3514,Table5[Colony_ID],0))</f>
        <v>Micronesian Exclusive Economic Zone</v>
      </c>
      <c r="F3514" t="str">
        <f>INDEX(Table5[Corrected Island/Colony Name],MATCH('Full Data'!C3514,Table5[Colony_ID],0))</f>
        <v>Werua</v>
      </c>
      <c r="G3514" t="str">
        <f>INDEX(Table4[Common_Name],MATCH('Full Data'!D3514,Table4[SpcRecID],0))</f>
        <v>Common White Tern</v>
      </c>
      <c r="H3514" s="83" t="str">
        <f>INDEX(Data!E$2:E$6500,MATCH(A3514,Data!$A$2:$A$6500,0))</f>
        <v>Data Deficient</v>
      </c>
      <c r="I3514" s="90">
        <f>INDEX(Data!P$2:P$6500,MATCH(A3514,Data!$A$2:$A$6500,0))</f>
        <v>0</v>
      </c>
      <c r="J3514" s="90">
        <f>INDEX(Data!Q$2:Q$6500,MATCH($A3514,Data!$A$2:$A$6500,0))</f>
        <v>1996</v>
      </c>
      <c r="K3514" s="90">
        <f>INDEX(Data!F$2:F$6500,MATCH($A3514,Data!$A$2:$A$6500,0))</f>
        <v>0</v>
      </c>
      <c r="L3514" s="90">
        <f>INDEX(Data!G$2:G$6500,MATCH($A3514,Data!$A$2:$A$6500,0))</f>
        <v>0</v>
      </c>
      <c r="M3514" s="90">
        <f>INDEX(Data!H$2:H$6500,MATCH($A3514,Data!$A$2:$A$6500,0))</f>
        <v>0</v>
      </c>
      <c r="N3514" s="90">
        <f>INDEX(Data!I$2:I$6500,MATCH($A3514,Data!$A$2:$A$6500,0))</f>
        <v>0</v>
      </c>
      <c r="O3514" s="83">
        <f>INDEX(Data!J$2:J$6500,MATCH($A3514,Data!$A$2:$A$6500,0))</f>
        <v>0</v>
      </c>
      <c r="P3514" t="str">
        <f>_xlfn.XLOOKUP(B3514,Table3[RefID],Table3[Citation])</f>
        <v>Buden (1998)</v>
      </c>
    </row>
    <row r="3515" spans="1:16" x14ac:dyDescent="0.35">
      <c r="A3515" s="68">
        <v>3513</v>
      </c>
      <c r="B3515" s="69">
        <v>199</v>
      </c>
      <c r="C3515" s="69">
        <v>12065</v>
      </c>
      <c r="D3515" s="70">
        <v>3845</v>
      </c>
      <c r="E3515" t="str">
        <f>INDEX(Table5[EEZ],MATCH(C3515,Table5[Colony_ID],0))</f>
        <v>Micronesian Exclusive Economic Zone</v>
      </c>
      <c r="F3515" t="str">
        <f>INDEX(Table5[Corrected Island/Colony Name],MATCH('Full Data'!C3515,Table5[Colony_ID],0))</f>
        <v>Pumatahati</v>
      </c>
      <c r="G3515" t="str">
        <f>INDEX(Table4[Common_Name],MATCH('Full Data'!D3515,Table4[SpcRecID],0))</f>
        <v>Great Frigatebird</v>
      </c>
      <c r="H3515" s="83" t="str">
        <f>INDEX(Data!E$2:E$6500,MATCH(A3515,Data!$A$2:$A$6500,0))</f>
        <v>Probable</v>
      </c>
      <c r="I3515" s="90">
        <f>INDEX(Data!P$2:P$6500,MATCH(A3515,Data!$A$2:$A$6500,0))</f>
        <v>0</v>
      </c>
      <c r="J3515" s="90">
        <f>INDEX(Data!Q$2:Q$6500,MATCH($A3515,Data!$A$2:$A$6500,0))</f>
        <v>1996</v>
      </c>
      <c r="K3515" s="90">
        <f>INDEX(Data!F$2:F$6500,MATCH($A3515,Data!$A$2:$A$6500,0))</f>
        <v>15</v>
      </c>
      <c r="L3515" s="90">
        <f>INDEX(Data!G$2:G$6500,MATCH($A3515,Data!$A$2:$A$6500,0))</f>
        <v>20</v>
      </c>
      <c r="M3515" s="90">
        <f>INDEX(Data!H$2:H$6500,MATCH($A3515,Data!$A$2:$A$6500,0))</f>
        <v>0</v>
      </c>
      <c r="N3515" s="90">
        <f>INDEX(Data!I$2:I$6500,MATCH($A3515,Data!$A$2:$A$6500,0))</f>
        <v>0</v>
      </c>
      <c r="O3515" s="83" t="str">
        <f>INDEX(Data!J$2:J$6500,MATCH($A3515,Data!$A$2:$A$6500,0))</f>
        <v>mature individuals</v>
      </c>
      <c r="P3515" t="str">
        <f>_xlfn.XLOOKUP(B3515,Table3[RefID],Table3[Citation])</f>
        <v>Buden (1998)</v>
      </c>
    </row>
    <row r="3516" spans="1:16" x14ac:dyDescent="0.35">
      <c r="A3516" s="68">
        <v>3514</v>
      </c>
      <c r="B3516" s="69">
        <v>199</v>
      </c>
      <c r="C3516" s="69">
        <v>12065</v>
      </c>
      <c r="D3516" s="70">
        <v>3845</v>
      </c>
      <c r="E3516" t="str">
        <f>INDEX(Table5[EEZ],MATCH(C3516,Table5[Colony_ID],0))</f>
        <v>Micronesian Exclusive Economic Zone</v>
      </c>
      <c r="F3516" t="str">
        <f>INDEX(Table5[Corrected Island/Colony Name],MATCH('Full Data'!C3516,Table5[Colony_ID],0))</f>
        <v>Pumatahati</v>
      </c>
      <c r="G3516" t="str">
        <f>INDEX(Table4[Common_Name],MATCH('Full Data'!D3516,Table4[SpcRecID],0))</f>
        <v>Great Frigatebird</v>
      </c>
      <c r="H3516" s="83" t="str">
        <f>INDEX(Data!E$2:E$6500,MATCH(A3516,Data!$A$2:$A$6500,0))</f>
        <v>Probable</v>
      </c>
      <c r="I3516" s="90">
        <f>INDEX(Data!P$2:P$6500,MATCH(A3516,Data!$A$2:$A$6500,0))</f>
        <v>0</v>
      </c>
      <c r="J3516" s="90">
        <f>INDEX(Data!Q$2:Q$6500,MATCH($A3516,Data!$A$2:$A$6500,0))</f>
        <v>1996</v>
      </c>
      <c r="K3516" s="90">
        <f>INDEX(Data!F$2:F$6500,MATCH($A3516,Data!$A$2:$A$6500,0))</f>
        <v>15</v>
      </c>
      <c r="L3516" s="90">
        <f>INDEX(Data!G$2:G$6500,MATCH($A3516,Data!$A$2:$A$6500,0))</f>
        <v>20</v>
      </c>
      <c r="M3516" s="90">
        <f>INDEX(Data!H$2:H$6500,MATCH($A3516,Data!$A$2:$A$6500,0))</f>
        <v>0</v>
      </c>
      <c r="N3516" s="90">
        <f>INDEX(Data!I$2:I$6500,MATCH($A3516,Data!$A$2:$A$6500,0))</f>
        <v>0</v>
      </c>
      <c r="O3516" s="83" t="str">
        <f>INDEX(Data!J$2:J$6500,MATCH($A3516,Data!$A$2:$A$6500,0))</f>
        <v>mature individuals</v>
      </c>
      <c r="P3516" t="str">
        <f>_xlfn.XLOOKUP(B3516,Table3[RefID],Table3[Citation])</f>
        <v>Buden (1998)</v>
      </c>
    </row>
    <row r="3517" spans="1:16" x14ac:dyDescent="0.35">
      <c r="A3517" s="68">
        <v>3515</v>
      </c>
      <c r="B3517" s="69">
        <v>199</v>
      </c>
      <c r="C3517" s="69">
        <v>12069</v>
      </c>
      <c r="D3517" s="69">
        <v>3658</v>
      </c>
      <c r="E3517" t="str">
        <f>INDEX(Table5[EEZ],MATCH(C3517,Table5[Colony_ID],0))</f>
        <v>Micronesian Exclusive Economic Zone</v>
      </c>
      <c r="F3517" t="str">
        <f>INDEX(Table5[Corrected Island/Colony Name],MATCH('Full Data'!C3517,Table5[Colony_ID],0))</f>
        <v>Touhou</v>
      </c>
      <c r="G3517" t="str">
        <f>INDEX(Table4[Common_Name],MATCH('Full Data'!D3517,Table4[SpcRecID],0))</f>
        <v>Red-footed Booby</v>
      </c>
      <c r="H3517" s="83" t="str">
        <f>INDEX(Data!E$2:E$6500,MATCH(A3517,Data!$A$2:$A$6500,0))</f>
        <v>Potential Breeding</v>
      </c>
      <c r="I3517" s="90">
        <f>INDEX(Data!P$2:P$6500,MATCH(A3517,Data!$A$2:$A$6500,0))</f>
        <v>0</v>
      </c>
      <c r="J3517" s="90">
        <f>INDEX(Data!Q$2:Q$6500,MATCH($A3517,Data!$A$2:$A$6500,0))</f>
        <v>1600</v>
      </c>
      <c r="K3517" s="90">
        <f>INDEX(Data!F$2:F$6500,MATCH($A3517,Data!$A$2:$A$6500,0))</f>
        <v>0</v>
      </c>
      <c r="L3517" s="90">
        <f>INDEX(Data!G$2:G$6500,MATCH($A3517,Data!$A$2:$A$6500,0))</f>
        <v>0</v>
      </c>
      <c r="M3517" s="90">
        <f>INDEX(Data!H$2:H$6500,MATCH($A3517,Data!$A$2:$A$6500,0))</f>
        <v>0</v>
      </c>
      <c r="N3517" s="90">
        <f>INDEX(Data!I$2:I$6500,MATCH($A3517,Data!$A$2:$A$6500,0))</f>
        <v>0</v>
      </c>
      <c r="O3517" s="83">
        <f>INDEX(Data!J$2:J$6500,MATCH($A3517,Data!$A$2:$A$6500,0))</f>
        <v>0</v>
      </c>
      <c r="P3517" t="str">
        <f>_xlfn.XLOOKUP(B3517,Table3[RefID],Table3[Citation])</f>
        <v>Buden (1998)</v>
      </c>
    </row>
    <row r="3518" spans="1:16" x14ac:dyDescent="0.35">
      <c r="A3518" s="68">
        <v>3516</v>
      </c>
      <c r="B3518" s="69">
        <v>199</v>
      </c>
      <c r="C3518" s="69">
        <v>12069</v>
      </c>
      <c r="D3518" s="69">
        <v>3658</v>
      </c>
      <c r="E3518" t="str">
        <f>INDEX(Table5[EEZ],MATCH(C3518,Table5[Colony_ID],0))</f>
        <v>Micronesian Exclusive Economic Zone</v>
      </c>
      <c r="F3518" t="str">
        <f>INDEX(Table5[Corrected Island/Colony Name],MATCH('Full Data'!C3518,Table5[Colony_ID],0))</f>
        <v>Touhou</v>
      </c>
      <c r="G3518" t="str">
        <f>INDEX(Table4[Common_Name],MATCH('Full Data'!D3518,Table4[SpcRecID],0))</f>
        <v>Red-footed Booby</v>
      </c>
      <c r="H3518" s="83" t="str">
        <f>INDEX(Data!E$2:E$6500,MATCH(A3518,Data!$A$2:$A$6500,0))</f>
        <v>Absent</v>
      </c>
      <c r="I3518" s="90">
        <f>INDEX(Data!P$2:P$6500,MATCH(A3518,Data!$A$2:$A$6500,0))</f>
        <v>0</v>
      </c>
      <c r="J3518" s="90">
        <f>INDEX(Data!Q$2:Q$6500,MATCH($A3518,Data!$A$2:$A$6500,0))</f>
        <v>1996</v>
      </c>
      <c r="K3518" s="90">
        <f>INDEX(Data!F$2:F$6500,MATCH($A3518,Data!$A$2:$A$6500,0))</f>
        <v>0</v>
      </c>
      <c r="L3518" s="90">
        <f>INDEX(Data!G$2:G$6500,MATCH($A3518,Data!$A$2:$A$6500,0))</f>
        <v>0</v>
      </c>
      <c r="M3518" s="90">
        <f>INDEX(Data!H$2:H$6500,MATCH($A3518,Data!$A$2:$A$6500,0))</f>
        <v>0</v>
      </c>
      <c r="N3518" s="90">
        <f>INDEX(Data!I$2:I$6500,MATCH($A3518,Data!$A$2:$A$6500,0))</f>
        <v>0</v>
      </c>
      <c r="O3518" s="83">
        <f>INDEX(Data!J$2:J$6500,MATCH($A3518,Data!$A$2:$A$6500,0))</f>
        <v>0</v>
      </c>
      <c r="P3518" t="str">
        <f>_xlfn.XLOOKUP(B3518,Table3[RefID],Table3[Citation])</f>
        <v>Buden (1998)</v>
      </c>
    </row>
    <row r="3519" spans="1:16" x14ac:dyDescent="0.35">
      <c r="A3519" s="68">
        <v>3517</v>
      </c>
      <c r="B3519" s="69">
        <v>200</v>
      </c>
      <c r="C3519" s="69">
        <v>16006</v>
      </c>
      <c r="D3519" s="69">
        <v>3295</v>
      </c>
      <c r="E3519" t="str">
        <f>INDEX(Table5[EEZ],MATCH(C3519,Table5[Colony_ID],0))</f>
        <v>Northern Mariana Islands and Guam Exclusive Economic Zone</v>
      </c>
      <c r="F3519" t="str">
        <f>INDEX(Table5[Corrected Island/Colony Name],MATCH('Full Data'!C3519,Table5[Colony_ID],0))</f>
        <v>Guam</v>
      </c>
      <c r="G3519" t="str">
        <f>INDEX(Table4[Common_Name],MATCH('Full Data'!D3519,Table4[SpcRecID],0))</f>
        <v>Black Noddy</v>
      </c>
      <c r="H3519" s="83" t="str">
        <f>INDEX(Data!E$2:E$6500,MATCH(A3519,Data!$A$2:$A$6500,0))</f>
        <v>Data Deficient</v>
      </c>
      <c r="I3519" s="90">
        <f>INDEX(Data!P$2:P$6500,MATCH(A3519,Data!$A$2:$A$6500,0))</f>
        <v>1880</v>
      </c>
      <c r="J3519" s="90">
        <f>INDEX(Data!Q$2:Q$6500,MATCH($A3519,Data!$A$2:$A$6500,0))</f>
        <v>1998</v>
      </c>
      <c r="K3519" s="90">
        <f>INDEX(Data!F$2:F$6500,MATCH($A3519,Data!$A$2:$A$6500,0))</f>
        <v>0</v>
      </c>
      <c r="L3519" s="90">
        <f>INDEX(Data!G$2:G$6500,MATCH($A3519,Data!$A$2:$A$6500,0))</f>
        <v>0</v>
      </c>
      <c r="M3519" s="90">
        <f>INDEX(Data!H$2:H$6500,MATCH($A3519,Data!$A$2:$A$6500,0))</f>
        <v>0</v>
      </c>
      <c r="N3519" s="90">
        <f>INDEX(Data!I$2:I$6500,MATCH($A3519,Data!$A$2:$A$6500,0))</f>
        <v>0</v>
      </c>
      <c r="O3519" s="83">
        <f>INDEX(Data!J$2:J$6500,MATCH($A3519,Data!$A$2:$A$6500,0))</f>
        <v>0</v>
      </c>
      <c r="P3519" t="str">
        <f>_xlfn.XLOOKUP(B3519,Table3[RefID],Table3[Citation])</f>
        <v>Guam Division of Aquatic and Wildlife Resources (1998)</v>
      </c>
    </row>
    <row r="3520" spans="1:16" x14ac:dyDescent="0.35">
      <c r="A3520" s="68">
        <v>3518</v>
      </c>
      <c r="B3520" s="69">
        <v>200</v>
      </c>
      <c r="C3520" s="69">
        <v>16006</v>
      </c>
      <c r="D3520" s="69">
        <v>3659</v>
      </c>
      <c r="E3520" t="str">
        <f>INDEX(Table5[EEZ],MATCH(C3520,Table5[Colony_ID],0))</f>
        <v>Northern Mariana Islands and Guam Exclusive Economic Zone</v>
      </c>
      <c r="F3520" t="str">
        <f>INDEX(Table5[Corrected Island/Colony Name],MATCH('Full Data'!C3520,Table5[Colony_ID],0))</f>
        <v>Guam</v>
      </c>
      <c r="G3520" t="str">
        <f>INDEX(Table4[Common_Name],MATCH('Full Data'!D3520,Table4[SpcRecID],0))</f>
        <v>Brown Booby</v>
      </c>
      <c r="H3520" s="83" t="str">
        <f>INDEX(Data!E$2:E$6500,MATCH(A3520,Data!$A$2:$A$6500,0))</f>
        <v>Data Deficient</v>
      </c>
      <c r="I3520" s="90">
        <f>INDEX(Data!P$2:P$6500,MATCH(A3520,Data!$A$2:$A$6500,0))</f>
        <v>0</v>
      </c>
      <c r="J3520" s="90">
        <f>INDEX(Data!Q$2:Q$6500,MATCH($A3520,Data!$A$2:$A$6500,0))</f>
        <v>1998</v>
      </c>
      <c r="K3520" s="90">
        <f>INDEX(Data!F$2:F$6500,MATCH($A3520,Data!$A$2:$A$6500,0))</f>
        <v>0</v>
      </c>
      <c r="L3520" s="90">
        <f>INDEX(Data!G$2:G$6500,MATCH($A3520,Data!$A$2:$A$6500,0))</f>
        <v>0</v>
      </c>
      <c r="M3520" s="90">
        <f>INDEX(Data!H$2:H$6500,MATCH($A3520,Data!$A$2:$A$6500,0))</f>
        <v>0</v>
      </c>
      <c r="N3520" s="90">
        <f>INDEX(Data!I$2:I$6500,MATCH($A3520,Data!$A$2:$A$6500,0))</f>
        <v>0</v>
      </c>
      <c r="O3520" s="83">
        <f>INDEX(Data!J$2:J$6500,MATCH($A3520,Data!$A$2:$A$6500,0))</f>
        <v>0</v>
      </c>
      <c r="P3520" t="str">
        <f>_xlfn.XLOOKUP(B3520,Table3[RefID],Table3[Citation])</f>
        <v>Guam Division of Aquatic and Wildlife Resources (1998)</v>
      </c>
    </row>
    <row r="3521" spans="1:16" x14ac:dyDescent="0.35">
      <c r="A3521" s="68">
        <v>3519</v>
      </c>
      <c r="B3521" s="69">
        <v>200</v>
      </c>
      <c r="C3521" s="69">
        <v>16006</v>
      </c>
      <c r="D3521" s="69">
        <v>3294</v>
      </c>
      <c r="E3521" t="str">
        <f>INDEX(Table5[EEZ],MATCH(C3521,Table5[Colony_ID],0))</f>
        <v>Northern Mariana Islands and Guam Exclusive Economic Zone</v>
      </c>
      <c r="F3521" t="str">
        <f>INDEX(Table5[Corrected Island/Colony Name],MATCH('Full Data'!C3521,Table5[Colony_ID],0))</f>
        <v>Guam</v>
      </c>
      <c r="G3521" t="str">
        <f>INDEX(Table4[Common_Name],MATCH('Full Data'!D3521,Table4[SpcRecID],0))</f>
        <v>Brown Noddy</v>
      </c>
      <c r="H3521" s="83" t="str">
        <f>INDEX(Data!E$2:E$6500,MATCH(A3521,Data!$A$2:$A$6500,0))</f>
        <v>Data Deficient</v>
      </c>
      <c r="I3521" s="90">
        <f>INDEX(Data!P$2:P$6500,MATCH(A3521,Data!$A$2:$A$6500,0))</f>
        <v>0</v>
      </c>
      <c r="J3521" s="90">
        <f>INDEX(Data!Q$2:Q$6500,MATCH($A3521,Data!$A$2:$A$6500,0))</f>
        <v>1998</v>
      </c>
      <c r="K3521" s="90">
        <f>INDEX(Data!F$2:F$6500,MATCH($A3521,Data!$A$2:$A$6500,0))</f>
        <v>0</v>
      </c>
      <c r="L3521" s="90">
        <f>INDEX(Data!G$2:G$6500,MATCH($A3521,Data!$A$2:$A$6500,0))</f>
        <v>0</v>
      </c>
      <c r="M3521" s="90">
        <f>INDEX(Data!H$2:H$6500,MATCH($A3521,Data!$A$2:$A$6500,0))</f>
        <v>0</v>
      </c>
      <c r="N3521" s="90">
        <f>INDEX(Data!I$2:I$6500,MATCH($A3521,Data!$A$2:$A$6500,0))</f>
        <v>0</v>
      </c>
      <c r="O3521" s="83">
        <f>INDEX(Data!J$2:J$6500,MATCH($A3521,Data!$A$2:$A$6500,0))</f>
        <v>0</v>
      </c>
      <c r="P3521" t="str">
        <f>_xlfn.XLOOKUP(B3521,Table3[RefID],Table3[Citation])</f>
        <v>Guam Division of Aquatic and Wildlife Resources (1998)</v>
      </c>
    </row>
    <row r="3522" spans="1:16" x14ac:dyDescent="0.35">
      <c r="A3522" s="68">
        <v>3520</v>
      </c>
      <c r="B3522" s="69">
        <v>200</v>
      </c>
      <c r="C3522" s="69">
        <v>16006</v>
      </c>
      <c r="D3522" s="69">
        <v>3298</v>
      </c>
      <c r="E3522" t="str">
        <f>INDEX(Table5[EEZ],MATCH(C3522,Table5[Colony_ID],0))</f>
        <v>Northern Mariana Islands and Guam Exclusive Economic Zone</v>
      </c>
      <c r="F3522" t="str">
        <f>INDEX(Table5[Corrected Island/Colony Name],MATCH('Full Data'!C3522,Table5[Colony_ID],0))</f>
        <v>Guam</v>
      </c>
      <c r="G3522" t="str">
        <f>INDEX(Table4[Common_Name],MATCH('Full Data'!D3522,Table4[SpcRecID],0))</f>
        <v>Common White Tern</v>
      </c>
      <c r="H3522" s="83" t="str">
        <f>INDEX(Data!E$2:E$6500,MATCH(A3522,Data!$A$2:$A$6500,0))</f>
        <v>Data Deficient</v>
      </c>
      <c r="I3522" s="90">
        <f>INDEX(Data!P$2:P$6500,MATCH(A3522,Data!$A$2:$A$6500,0))</f>
        <v>0</v>
      </c>
      <c r="J3522" s="90">
        <f>INDEX(Data!Q$2:Q$6500,MATCH($A3522,Data!$A$2:$A$6500,0))</f>
        <v>1998</v>
      </c>
      <c r="K3522" s="90">
        <f>INDEX(Data!F$2:F$6500,MATCH($A3522,Data!$A$2:$A$6500,0))</f>
        <v>0</v>
      </c>
      <c r="L3522" s="90">
        <f>INDEX(Data!G$2:G$6500,MATCH($A3522,Data!$A$2:$A$6500,0))</f>
        <v>0</v>
      </c>
      <c r="M3522" s="90">
        <f>INDEX(Data!H$2:H$6500,MATCH($A3522,Data!$A$2:$A$6500,0))</f>
        <v>0</v>
      </c>
      <c r="N3522" s="90">
        <f>INDEX(Data!I$2:I$6500,MATCH($A3522,Data!$A$2:$A$6500,0))</f>
        <v>0</v>
      </c>
      <c r="O3522" s="83">
        <f>INDEX(Data!J$2:J$6500,MATCH($A3522,Data!$A$2:$A$6500,0))</f>
        <v>0</v>
      </c>
      <c r="P3522" t="str">
        <f>_xlfn.XLOOKUP(B3522,Table3[RefID],Table3[Citation])</f>
        <v>Guam Division of Aquatic and Wildlife Resources (1998)</v>
      </c>
    </row>
    <row r="3523" spans="1:16" x14ac:dyDescent="0.35">
      <c r="A3523" s="68">
        <v>3521</v>
      </c>
      <c r="B3523" s="69">
        <v>200</v>
      </c>
      <c r="C3523" s="69">
        <v>16006</v>
      </c>
      <c r="D3523" s="69">
        <v>3658</v>
      </c>
      <c r="E3523" t="str">
        <f>INDEX(Table5[EEZ],MATCH(C3523,Table5[Colony_ID],0))</f>
        <v>Northern Mariana Islands and Guam Exclusive Economic Zone</v>
      </c>
      <c r="F3523" t="str">
        <f>INDEX(Table5[Corrected Island/Colony Name],MATCH('Full Data'!C3523,Table5[Colony_ID],0))</f>
        <v>Guam</v>
      </c>
      <c r="G3523" t="str">
        <f>INDEX(Table4[Common_Name],MATCH('Full Data'!D3523,Table4[SpcRecID],0))</f>
        <v>Red-footed Booby</v>
      </c>
      <c r="H3523" s="83" t="str">
        <f>INDEX(Data!E$2:E$6500,MATCH(A3523,Data!$A$2:$A$6500,0))</f>
        <v>Data Deficient</v>
      </c>
      <c r="I3523" s="90">
        <f>INDEX(Data!P$2:P$6500,MATCH(A3523,Data!$A$2:$A$6500,0))</f>
        <v>0</v>
      </c>
      <c r="J3523" s="90">
        <f>INDEX(Data!Q$2:Q$6500,MATCH($A3523,Data!$A$2:$A$6500,0))</f>
        <v>1998</v>
      </c>
      <c r="K3523" s="90">
        <f>INDEX(Data!F$2:F$6500,MATCH($A3523,Data!$A$2:$A$6500,0))</f>
        <v>0</v>
      </c>
      <c r="L3523" s="90">
        <f>INDEX(Data!G$2:G$6500,MATCH($A3523,Data!$A$2:$A$6500,0))</f>
        <v>0</v>
      </c>
      <c r="M3523" s="90">
        <f>INDEX(Data!H$2:H$6500,MATCH($A3523,Data!$A$2:$A$6500,0))</f>
        <v>0</v>
      </c>
      <c r="N3523" s="90">
        <f>INDEX(Data!I$2:I$6500,MATCH($A3523,Data!$A$2:$A$6500,0))</f>
        <v>0</v>
      </c>
      <c r="O3523" s="83">
        <f>INDEX(Data!J$2:J$6500,MATCH($A3523,Data!$A$2:$A$6500,0))</f>
        <v>0</v>
      </c>
      <c r="P3523" t="str">
        <f>_xlfn.XLOOKUP(B3523,Table3[RefID],Table3[Citation])</f>
        <v>Guam Division of Aquatic and Wildlife Resources (1998)</v>
      </c>
    </row>
    <row r="3524" spans="1:16" x14ac:dyDescent="0.35">
      <c r="A3524" s="68">
        <v>3522</v>
      </c>
      <c r="B3524" s="69">
        <v>200</v>
      </c>
      <c r="C3524" s="69">
        <v>16006</v>
      </c>
      <c r="D3524" s="70">
        <v>3928</v>
      </c>
      <c r="E3524" t="str">
        <f>INDEX(Table5[EEZ],MATCH(C3524,Table5[Colony_ID],0))</f>
        <v>Northern Mariana Islands and Guam Exclusive Economic Zone</v>
      </c>
      <c r="F3524" t="str">
        <f>INDEX(Table5[Corrected Island/Colony Name],MATCH('Full Data'!C3524,Table5[Colony_ID],0))</f>
        <v>Guam</v>
      </c>
      <c r="G3524" t="str">
        <f>INDEX(Table4[Common_Name],MATCH('Full Data'!D3524,Table4[SpcRecID],0))</f>
        <v>Wedge-tailed Shearwater</v>
      </c>
      <c r="H3524" s="83" t="str">
        <f>INDEX(Data!E$2:E$6500,MATCH(A3524,Data!$A$2:$A$6500,0))</f>
        <v>Data Deficient</v>
      </c>
      <c r="I3524" s="90">
        <f>INDEX(Data!P$2:P$6500,MATCH(A3524,Data!$A$2:$A$6500,0))</f>
        <v>0</v>
      </c>
      <c r="J3524" s="90">
        <f>INDEX(Data!Q$2:Q$6500,MATCH($A3524,Data!$A$2:$A$6500,0))</f>
        <v>1998</v>
      </c>
      <c r="K3524" s="90">
        <f>INDEX(Data!F$2:F$6500,MATCH($A3524,Data!$A$2:$A$6500,0))</f>
        <v>0</v>
      </c>
      <c r="L3524" s="90">
        <f>INDEX(Data!G$2:G$6500,MATCH($A3524,Data!$A$2:$A$6500,0))</f>
        <v>0</v>
      </c>
      <c r="M3524" s="90">
        <f>INDEX(Data!H$2:H$6500,MATCH($A3524,Data!$A$2:$A$6500,0))</f>
        <v>0</v>
      </c>
      <c r="N3524" s="90">
        <f>INDEX(Data!I$2:I$6500,MATCH($A3524,Data!$A$2:$A$6500,0))</f>
        <v>0</v>
      </c>
      <c r="O3524" s="83">
        <f>INDEX(Data!J$2:J$6500,MATCH($A3524,Data!$A$2:$A$6500,0))</f>
        <v>0</v>
      </c>
      <c r="P3524" t="str">
        <f>_xlfn.XLOOKUP(B3524,Table3[RefID],Table3[Citation])</f>
        <v>Guam Division of Aquatic and Wildlife Resources (1998)</v>
      </c>
    </row>
    <row r="3525" spans="1:16" x14ac:dyDescent="0.35">
      <c r="A3525" s="68">
        <v>3523</v>
      </c>
      <c r="B3525" s="69">
        <v>201</v>
      </c>
      <c r="C3525" s="69">
        <v>19015</v>
      </c>
      <c r="D3525" s="69">
        <v>3268</v>
      </c>
      <c r="E3525" t="str">
        <f>INDEX(Table5[EEZ],MATCH(C3525,Table5[Colony_ID],0))</f>
        <v>Papua New Guinean Exclusive Economic Zone</v>
      </c>
      <c r="F3525" t="str">
        <f>INDEX(Table5[Corrected Island/Colony Name],MATCH('Full Data'!C3525,Table5[Colony_ID],0))</f>
        <v>Panarakiim</v>
      </c>
      <c r="G3525" t="str">
        <f>INDEX(Table4[Common_Name],MATCH('Full Data'!D3525,Table4[SpcRecID],0))</f>
        <v>Black-naped Tern</v>
      </c>
      <c r="H3525" s="83" t="str">
        <f>INDEX(Data!E$2:E$6500,MATCH(A3525,Data!$A$2:$A$6500,0))</f>
        <v>confirmed</v>
      </c>
      <c r="I3525" s="90">
        <f>INDEX(Data!P$2:P$6500,MATCH(A3525,Data!$A$2:$A$6500,0))</f>
        <v>1929</v>
      </c>
      <c r="J3525" s="90">
        <f>INDEX(Data!Q$2:Q$6500,MATCH($A3525,Data!$A$2:$A$6500,0))</f>
        <v>1930</v>
      </c>
      <c r="K3525" s="90">
        <f>INDEX(Data!F$2:F$6500,MATCH($A3525,Data!$A$2:$A$6500,0))</f>
        <v>0</v>
      </c>
      <c r="L3525" s="90">
        <f>INDEX(Data!G$2:G$6500,MATCH($A3525,Data!$A$2:$A$6500,0))</f>
        <v>0</v>
      </c>
      <c r="M3525" s="90">
        <f>INDEX(Data!H$2:H$6500,MATCH($A3525,Data!$A$2:$A$6500,0))</f>
        <v>0</v>
      </c>
      <c r="N3525" s="90">
        <f>INDEX(Data!I$2:I$6500,MATCH($A3525,Data!$A$2:$A$6500,0))</f>
        <v>0</v>
      </c>
      <c r="O3525" s="83">
        <f>INDEX(Data!J$2:J$6500,MATCH($A3525,Data!$A$2:$A$6500,0))</f>
        <v>0</v>
      </c>
      <c r="P3525" t="str">
        <f>_xlfn.XLOOKUP(B3525,Table3[RefID],Table3[Citation])</f>
        <v>LeCroy &amp; Peckover (1998)</v>
      </c>
    </row>
    <row r="3526" spans="1:16" x14ac:dyDescent="0.35">
      <c r="A3526" s="68">
        <v>3524</v>
      </c>
      <c r="B3526" s="69">
        <v>201</v>
      </c>
      <c r="C3526" s="69">
        <v>19046</v>
      </c>
      <c r="D3526" s="69">
        <v>3268</v>
      </c>
      <c r="E3526" t="str">
        <f>INDEX(Table5[EEZ],MATCH(C3526,Table5[Colony_ID],0))</f>
        <v>Papua New Guinean Exclusive Economic Zone</v>
      </c>
      <c r="F3526" t="str">
        <f>INDEX(Table5[Corrected Island/Colony Name],MATCH('Full Data'!C3526,Table5[Colony_ID],0))</f>
        <v>Deboyne Island</v>
      </c>
      <c r="G3526" t="str">
        <f>INDEX(Table4[Common_Name],MATCH('Full Data'!D3526,Table4[SpcRecID],0))</f>
        <v>Black-naped Tern</v>
      </c>
      <c r="H3526" s="83" t="str">
        <f>INDEX(Data!E$2:E$6500,MATCH(A3526,Data!$A$2:$A$6500,0))</f>
        <v>Data Deficient</v>
      </c>
      <c r="I3526" s="90">
        <f>INDEX(Data!P$2:P$6500,MATCH(A3526,Data!$A$2:$A$6500,0))</f>
        <v>1928</v>
      </c>
      <c r="J3526" s="90">
        <f>INDEX(Data!Q$2:Q$6500,MATCH($A3526,Data!$A$2:$A$6500,0))</f>
        <v>1928</v>
      </c>
      <c r="K3526" s="90">
        <f>INDEX(Data!F$2:F$6500,MATCH($A3526,Data!$A$2:$A$6500,0))</f>
        <v>0</v>
      </c>
      <c r="L3526" s="90">
        <f>INDEX(Data!G$2:G$6500,MATCH($A3526,Data!$A$2:$A$6500,0))</f>
        <v>0</v>
      </c>
      <c r="M3526" s="90">
        <f>INDEX(Data!H$2:H$6500,MATCH($A3526,Data!$A$2:$A$6500,0))</f>
        <v>0</v>
      </c>
      <c r="N3526" s="90">
        <f>INDEX(Data!I$2:I$6500,MATCH($A3526,Data!$A$2:$A$6500,0))</f>
        <v>0</v>
      </c>
      <c r="O3526" s="83">
        <f>INDEX(Data!J$2:J$6500,MATCH($A3526,Data!$A$2:$A$6500,0))</f>
        <v>0</v>
      </c>
      <c r="P3526" t="str">
        <f>_xlfn.XLOOKUP(B3526,Table3[RefID],Table3[Citation])</f>
        <v>LeCroy &amp; Peckover (1998)</v>
      </c>
    </row>
    <row r="3527" spans="1:16" x14ac:dyDescent="0.35">
      <c r="A3527" s="68">
        <v>3525</v>
      </c>
      <c r="B3527" s="69">
        <v>201</v>
      </c>
      <c r="C3527" s="69">
        <v>19047</v>
      </c>
      <c r="D3527" s="69">
        <v>3268</v>
      </c>
      <c r="E3527" t="str">
        <f>INDEX(Table5[EEZ],MATCH(C3527,Table5[Colony_ID],0))</f>
        <v>Papua New Guinean Exclusive Economic Zone</v>
      </c>
      <c r="F3527" t="str">
        <f>INDEX(Table5[Corrected Island/Colony Name],MATCH('Full Data'!C3527,Table5[Colony_ID],0))</f>
        <v>Kimuta</v>
      </c>
      <c r="G3527" t="str">
        <f>INDEX(Table4[Common_Name],MATCH('Full Data'!D3527,Table4[SpcRecID],0))</f>
        <v>Black-naped Tern</v>
      </c>
      <c r="H3527" s="83" t="str">
        <f>INDEX(Data!E$2:E$6500,MATCH(A3527,Data!$A$2:$A$6500,0))</f>
        <v>data deficient</v>
      </c>
      <c r="I3527" s="90">
        <f>INDEX(Data!P$2:P$6500,MATCH(A3527,Data!$A$2:$A$6500,0))</f>
        <v>1897</v>
      </c>
      <c r="J3527" s="90">
        <f>INDEX(Data!Q$2:Q$6500,MATCH($A3527,Data!$A$2:$A$6500,0))</f>
        <v>1897</v>
      </c>
      <c r="K3527" s="90">
        <f>INDEX(Data!F$2:F$6500,MATCH($A3527,Data!$A$2:$A$6500,0))</f>
        <v>0</v>
      </c>
      <c r="L3527" s="90">
        <f>INDEX(Data!G$2:G$6500,MATCH($A3527,Data!$A$2:$A$6500,0))</f>
        <v>0</v>
      </c>
      <c r="M3527" s="90">
        <f>INDEX(Data!H$2:H$6500,MATCH($A3527,Data!$A$2:$A$6500,0))</f>
        <v>0</v>
      </c>
      <c r="N3527" s="90">
        <f>INDEX(Data!I$2:I$6500,MATCH($A3527,Data!$A$2:$A$6500,0))</f>
        <v>0</v>
      </c>
      <c r="O3527" s="83">
        <f>INDEX(Data!J$2:J$6500,MATCH($A3527,Data!$A$2:$A$6500,0))</f>
        <v>0</v>
      </c>
      <c r="P3527" t="str">
        <f>_xlfn.XLOOKUP(B3527,Table3[RefID],Table3[Citation])</f>
        <v>LeCroy &amp; Peckover (1998)</v>
      </c>
    </row>
    <row r="3528" spans="1:16" x14ac:dyDescent="0.35">
      <c r="A3528" s="68">
        <v>3526</v>
      </c>
      <c r="B3528" s="69">
        <v>201</v>
      </c>
      <c r="C3528" s="69">
        <v>19048</v>
      </c>
      <c r="D3528" s="69">
        <v>3268</v>
      </c>
      <c r="E3528" t="str">
        <f>INDEX(Table5[EEZ],MATCH(C3528,Table5[Colony_ID],0))</f>
        <v>Papua New Guinean Exclusive Economic Zone</v>
      </c>
      <c r="F3528" t="str">
        <f>INDEX(Table5[Corrected Island/Colony Name],MATCH('Full Data'!C3528,Table5[Colony_ID],0))</f>
        <v>Misima</v>
      </c>
      <c r="G3528" t="str">
        <f>INDEX(Table4[Common_Name],MATCH('Full Data'!D3528,Table4[SpcRecID],0))</f>
        <v>Black-naped Tern</v>
      </c>
      <c r="H3528" s="83" t="str">
        <f>INDEX(Data!E$2:E$6500,MATCH(A3528,Data!$A$2:$A$6500,0))</f>
        <v>Data Deficient</v>
      </c>
      <c r="I3528" s="90">
        <f>INDEX(Data!P$2:P$6500,MATCH(A3528,Data!$A$2:$A$6500,0))</f>
        <v>1929</v>
      </c>
      <c r="J3528" s="90">
        <f>INDEX(Data!Q$2:Q$6500,MATCH($A3528,Data!$A$2:$A$6500,0))</f>
        <v>1930</v>
      </c>
      <c r="K3528" s="90">
        <f>INDEX(Data!F$2:F$6500,MATCH($A3528,Data!$A$2:$A$6500,0))</f>
        <v>0</v>
      </c>
      <c r="L3528" s="90">
        <f>INDEX(Data!G$2:G$6500,MATCH($A3528,Data!$A$2:$A$6500,0))</f>
        <v>0</v>
      </c>
      <c r="M3528" s="90">
        <f>INDEX(Data!H$2:H$6500,MATCH($A3528,Data!$A$2:$A$6500,0))</f>
        <v>0</v>
      </c>
      <c r="N3528" s="90">
        <f>INDEX(Data!I$2:I$6500,MATCH($A3528,Data!$A$2:$A$6500,0))</f>
        <v>0</v>
      </c>
      <c r="O3528" s="83">
        <f>INDEX(Data!J$2:J$6500,MATCH($A3528,Data!$A$2:$A$6500,0))</f>
        <v>0</v>
      </c>
      <c r="P3528" t="str">
        <f>_xlfn.XLOOKUP(B3528,Table3[RefID],Table3[Citation])</f>
        <v>LeCroy &amp; Peckover (1998)</v>
      </c>
    </row>
    <row r="3529" spans="1:16" x14ac:dyDescent="0.35">
      <c r="A3529" s="68">
        <v>3527</v>
      </c>
      <c r="B3529" s="69">
        <v>201</v>
      </c>
      <c r="C3529" s="69">
        <v>19047</v>
      </c>
      <c r="D3529" s="69">
        <v>3287</v>
      </c>
      <c r="E3529" t="str">
        <f>INDEX(Table5[EEZ],MATCH(C3529,Table5[Colony_ID],0))</f>
        <v>Papua New Guinean Exclusive Economic Zone</v>
      </c>
      <c r="F3529" t="str">
        <f>INDEX(Table5[Corrected Island/Colony Name],MATCH('Full Data'!C3529,Table5[Colony_ID],0))</f>
        <v>Kimuta</v>
      </c>
      <c r="G3529" t="str">
        <f>INDEX(Table4[Common_Name],MATCH('Full Data'!D3529,Table4[SpcRecID],0))</f>
        <v>Bridled Tern</v>
      </c>
      <c r="H3529" s="83" t="str">
        <f>INDEX(Data!E$2:E$6500,MATCH(A3529,Data!$A$2:$A$6500,0))</f>
        <v>data deficient</v>
      </c>
      <c r="I3529" s="90">
        <f>INDEX(Data!P$2:P$6500,MATCH(A3529,Data!$A$2:$A$6500,0))</f>
        <v>1897</v>
      </c>
      <c r="J3529" s="90">
        <f>INDEX(Data!Q$2:Q$6500,MATCH($A3529,Data!$A$2:$A$6500,0))</f>
        <v>1897</v>
      </c>
      <c r="K3529" s="90">
        <f>INDEX(Data!F$2:F$6500,MATCH($A3529,Data!$A$2:$A$6500,0))</f>
        <v>0</v>
      </c>
      <c r="L3529" s="90">
        <f>INDEX(Data!G$2:G$6500,MATCH($A3529,Data!$A$2:$A$6500,0))</f>
        <v>0</v>
      </c>
      <c r="M3529" s="90">
        <f>INDEX(Data!H$2:H$6500,MATCH($A3529,Data!$A$2:$A$6500,0))</f>
        <v>0</v>
      </c>
      <c r="N3529" s="90">
        <f>INDEX(Data!I$2:I$6500,MATCH($A3529,Data!$A$2:$A$6500,0))</f>
        <v>0</v>
      </c>
      <c r="O3529" s="83">
        <f>INDEX(Data!J$2:J$6500,MATCH($A3529,Data!$A$2:$A$6500,0))</f>
        <v>0</v>
      </c>
      <c r="P3529" t="str">
        <f>_xlfn.XLOOKUP(B3529,Table3[RefID],Table3[Citation])</f>
        <v>LeCroy &amp; Peckover (1998)</v>
      </c>
    </row>
    <row r="3530" spans="1:16" x14ac:dyDescent="0.35">
      <c r="A3530" s="68">
        <v>3528</v>
      </c>
      <c r="B3530" s="69">
        <v>201</v>
      </c>
      <c r="C3530" s="69">
        <v>19047</v>
      </c>
      <c r="D3530" s="69">
        <v>3263</v>
      </c>
      <c r="E3530" t="str">
        <f>INDEX(Table5[EEZ],MATCH(C3530,Table5[Colony_ID],0))</f>
        <v>Papua New Guinean Exclusive Economic Zone</v>
      </c>
      <c r="F3530" t="str">
        <f>INDEX(Table5[Corrected Island/Colony Name],MATCH('Full Data'!C3530,Table5[Colony_ID],0))</f>
        <v>Kimuta</v>
      </c>
      <c r="G3530" t="str">
        <f>INDEX(Table4[Common_Name],MATCH('Full Data'!D3530,Table4[SpcRecID],0))</f>
        <v>Greater crested Tern</v>
      </c>
      <c r="H3530" s="83" t="str">
        <f>INDEX(Data!E$2:E$6500,MATCH(A3530,Data!$A$2:$A$6500,0))</f>
        <v>data deficient</v>
      </c>
      <c r="I3530" s="90">
        <f>INDEX(Data!P$2:P$6500,MATCH(A3530,Data!$A$2:$A$6500,0))</f>
        <v>1897</v>
      </c>
      <c r="J3530" s="90">
        <f>INDEX(Data!Q$2:Q$6500,MATCH($A3530,Data!$A$2:$A$6500,0))</f>
        <v>1897</v>
      </c>
      <c r="K3530" s="90">
        <f>INDEX(Data!F$2:F$6500,MATCH($A3530,Data!$A$2:$A$6500,0))</f>
        <v>0</v>
      </c>
      <c r="L3530" s="90">
        <f>INDEX(Data!G$2:G$6500,MATCH($A3530,Data!$A$2:$A$6500,0))</f>
        <v>0</v>
      </c>
      <c r="M3530" s="90">
        <f>INDEX(Data!H$2:H$6500,MATCH($A3530,Data!$A$2:$A$6500,0))</f>
        <v>0</v>
      </c>
      <c r="N3530" s="90">
        <f>INDEX(Data!I$2:I$6500,MATCH($A3530,Data!$A$2:$A$6500,0))</f>
        <v>0</v>
      </c>
      <c r="O3530" s="83">
        <f>INDEX(Data!J$2:J$6500,MATCH($A3530,Data!$A$2:$A$6500,0))</f>
        <v>0</v>
      </c>
      <c r="P3530" t="str">
        <f>_xlfn.XLOOKUP(B3530,Table3[RefID],Table3[Citation])</f>
        <v>LeCroy &amp; Peckover (1998)</v>
      </c>
    </row>
    <row r="3531" spans="1:16" x14ac:dyDescent="0.35">
      <c r="A3531" s="68">
        <v>3529</v>
      </c>
      <c r="B3531" s="69">
        <v>201</v>
      </c>
      <c r="C3531" s="69">
        <v>19082</v>
      </c>
      <c r="D3531" s="69">
        <v>3263</v>
      </c>
      <c r="E3531" t="str">
        <f>INDEX(Table5[EEZ],MATCH(C3531,Table5[Colony_ID],0))</f>
        <v>Papua New Guinean Exclusive Economic Zone</v>
      </c>
      <c r="F3531" t="str">
        <f>INDEX(Table5[Corrected Island/Colony Name],MATCH('Full Data'!C3531,Table5[Colony_ID],0))</f>
        <v>Wagifa</v>
      </c>
      <c r="G3531" t="str">
        <f>INDEX(Table4[Common_Name],MATCH('Full Data'!D3531,Table4[SpcRecID],0))</f>
        <v>Greater crested Tern</v>
      </c>
      <c r="H3531" s="83" t="str">
        <f>INDEX(Data!E$2:E$6500,MATCH(A3531,Data!$A$2:$A$6500,0))</f>
        <v>data deficient</v>
      </c>
      <c r="I3531" s="90">
        <f>INDEX(Data!P$2:P$6500,MATCH(A3531,Data!$A$2:$A$6500,0))</f>
        <v>1988</v>
      </c>
      <c r="J3531" s="90">
        <f>INDEX(Data!Q$2:Q$6500,MATCH($A3531,Data!$A$2:$A$6500,0))</f>
        <v>1988</v>
      </c>
      <c r="K3531" s="90">
        <f>INDEX(Data!F$2:F$6500,MATCH($A3531,Data!$A$2:$A$6500,0))</f>
        <v>0</v>
      </c>
      <c r="L3531" s="90">
        <f>INDEX(Data!G$2:G$6500,MATCH($A3531,Data!$A$2:$A$6500,0))</f>
        <v>0</v>
      </c>
      <c r="M3531" s="90">
        <f>INDEX(Data!H$2:H$6500,MATCH($A3531,Data!$A$2:$A$6500,0))</f>
        <v>0</v>
      </c>
      <c r="N3531" s="90">
        <f>INDEX(Data!I$2:I$6500,MATCH($A3531,Data!$A$2:$A$6500,0))</f>
        <v>0</v>
      </c>
      <c r="O3531" s="83">
        <f>INDEX(Data!J$2:J$6500,MATCH($A3531,Data!$A$2:$A$6500,0))</f>
        <v>0</v>
      </c>
      <c r="P3531" t="str">
        <f>_xlfn.XLOOKUP(B3531,Table3[RefID],Table3[Citation])</f>
        <v>LeCroy &amp; Peckover (1998)</v>
      </c>
    </row>
    <row r="3532" spans="1:16" x14ac:dyDescent="0.35">
      <c r="A3532" s="68">
        <v>3530</v>
      </c>
      <c r="B3532" s="69">
        <v>201</v>
      </c>
      <c r="C3532" s="69">
        <v>19048</v>
      </c>
      <c r="D3532" s="69">
        <v>3846</v>
      </c>
      <c r="E3532" t="str">
        <f>INDEX(Table5[EEZ],MATCH(C3532,Table5[Colony_ID],0))</f>
        <v>Papua New Guinean Exclusive Economic Zone</v>
      </c>
      <c r="F3532" t="str">
        <f>INDEX(Table5[Corrected Island/Colony Name],MATCH('Full Data'!C3532,Table5[Colony_ID],0))</f>
        <v>Misima</v>
      </c>
      <c r="G3532" t="str">
        <f>INDEX(Table4[Common_Name],MATCH('Full Data'!D3532,Table4[SpcRecID],0))</f>
        <v>Lesser Frigatebird</v>
      </c>
      <c r="H3532" s="83" t="str">
        <f>INDEX(Data!E$2:E$6500,MATCH(A3532,Data!$A$2:$A$6500,0))</f>
        <v>Data Deficient</v>
      </c>
      <c r="I3532" s="90">
        <f>INDEX(Data!P$2:P$6500,MATCH(A3532,Data!$A$2:$A$6500,0))</f>
        <v>1993</v>
      </c>
      <c r="J3532" s="90">
        <f>INDEX(Data!Q$2:Q$6500,MATCH($A3532,Data!$A$2:$A$6500,0))</f>
        <v>1993</v>
      </c>
      <c r="K3532" s="90">
        <f>INDEX(Data!F$2:F$6500,MATCH($A3532,Data!$A$2:$A$6500,0))</f>
        <v>0</v>
      </c>
      <c r="L3532" s="90">
        <f>INDEX(Data!G$2:G$6500,MATCH($A3532,Data!$A$2:$A$6500,0))</f>
        <v>0</v>
      </c>
      <c r="M3532" s="90">
        <f>INDEX(Data!H$2:H$6500,MATCH($A3532,Data!$A$2:$A$6500,0))</f>
        <v>0</v>
      </c>
      <c r="N3532" s="90">
        <f>INDEX(Data!I$2:I$6500,MATCH($A3532,Data!$A$2:$A$6500,0))</f>
        <v>0</v>
      </c>
      <c r="O3532" s="83">
        <f>INDEX(Data!J$2:J$6500,MATCH($A3532,Data!$A$2:$A$6500,0))</f>
        <v>0</v>
      </c>
      <c r="P3532" t="str">
        <f>_xlfn.XLOOKUP(B3532,Table3[RefID],Table3[Citation])</f>
        <v>LeCroy &amp; Peckover (1998)</v>
      </c>
    </row>
    <row r="3533" spans="1:16" x14ac:dyDescent="0.35">
      <c r="A3533" s="68">
        <v>3531</v>
      </c>
      <c r="B3533" s="69">
        <v>202</v>
      </c>
      <c r="C3533" s="69">
        <v>25002</v>
      </c>
      <c r="D3533" s="69">
        <v>3295</v>
      </c>
      <c r="E3533" t="str">
        <f>INDEX(Table5[EEZ],MATCH(C3533,Table5[Colony_ID],0))</f>
        <v>Tuvaluan Exclusive Economic Zone</v>
      </c>
      <c r="F3533" t="str">
        <f>INDEX(Table5[Corrected Island/Colony Name],MATCH('Full Data'!C3533,Table5[Colony_ID],0))</f>
        <v>Fuafatu</v>
      </c>
      <c r="G3533" t="str">
        <f>INDEX(Table4[Common_Name],MATCH('Full Data'!D3533,Table4[SpcRecID],0))</f>
        <v>Black Noddy</v>
      </c>
      <c r="H3533" s="83" t="str">
        <f>INDEX(Data!E$2:E$6500,MATCH(A3533,Data!$A$2:$A$6500,0))</f>
        <v>confirmed</v>
      </c>
      <c r="I3533" s="90">
        <f>INDEX(Data!P$2:P$6500,MATCH(A3533,Data!$A$2:$A$6500,0))</f>
        <v>1984</v>
      </c>
      <c r="J3533" s="90">
        <f>INDEX(Data!Q$2:Q$6500,MATCH($A3533,Data!$A$2:$A$6500,0))</f>
        <v>1998</v>
      </c>
      <c r="K3533" s="90">
        <f>INDEX(Data!F$2:F$6500,MATCH($A3533,Data!$A$2:$A$6500,0))</f>
        <v>688</v>
      </c>
      <c r="L3533" s="90">
        <f>INDEX(Data!G$2:G$6500,MATCH($A3533,Data!$A$2:$A$6500,0))</f>
        <v>688</v>
      </c>
      <c r="M3533" s="90">
        <f>INDEX(Data!H$2:H$6500,MATCH($A3533,Data!$A$2:$A$6500,0))</f>
        <v>0</v>
      </c>
      <c r="N3533" s="90">
        <f>INDEX(Data!I$2:I$6500,MATCH($A3533,Data!$A$2:$A$6500,0))</f>
        <v>0</v>
      </c>
      <c r="O3533" s="83" t="str">
        <f>INDEX(Data!J$2:J$6500,MATCH($A3533,Data!$A$2:$A$6500,0))</f>
        <v>nests</v>
      </c>
      <c r="P3533" t="str">
        <f>_xlfn.XLOOKUP(B3533,Table3[RefID],Table3[Citation])</f>
        <v>Watling (1998)</v>
      </c>
    </row>
    <row r="3534" spans="1:16" x14ac:dyDescent="0.35">
      <c r="A3534" s="68">
        <v>3532</v>
      </c>
      <c r="B3534" s="69">
        <v>202</v>
      </c>
      <c r="C3534" s="69">
        <v>25005</v>
      </c>
      <c r="D3534" s="69">
        <v>3295</v>
      </c>
      <c r="E3534" t="str">
        <f>INDEX(Table5[EEZ],MATCH(C3534,Table5[Colony_ID],0))</f>
        <v>Tuvaluan Exclusive Economic Zone</v>
      </c>
      <c r="F3534" t="str">
        <f>INDEX(Table5[Corrected Island/Colony Name],MATCH('Full Data'!C3534,Table5[Colony_ID],0))</f>
        <v>Fualopa</v>
      </c>
      <c r="G3534" t="str">
        <f>INDEX(Table4[Common_Name],MATCH('Full Data'!D3534,Table4[SpcRecID],0))</f>
        <v>Black Noddy</v>
      </c>
      <c r="H3534" s="83" t="str">
        <f>INDEX(Data!E$2:E$6500,MATCH(A3534,Data!$A$2:$A$6500,0))</f>
        <v>confirmed</v>
      </c>
      <c r="I3534" s="90">
        <f>INDEX(Data!P$2:P$6500,MATCH(A3534,Data!$A$2:$A$6500,0))</f>
        <v>1984</v>
      </c>
      <c r="J3534" s="90">
        <f>INDEX(Data!Q$2:Q$6500,MATCH($A3534,Data!$A$2:$A$6500,0))</f>
        <v>1998</v>
      </c>
      <c r="K3534" s="90">
        <f>INDEX(Data!F$2:F$6500,MATCH($A3534,Data!$A$2:$A$6500,0))</f>
        <v>83</v>
      </c>
      <c r="L3534" s="90">
        <f>INDEX(Data!G$2:G$6500,MATCH($A3534,Data!$A$2:$A$6500,0))</f>
        <v>83</v>
      </c>
      <c r="M3534" s="90">
        <f>INDEX(Data!H$2:H$6500,MATCH($A3534,Data!$A$2:$A$6500,0))</f>
        <v>0</v>
      </c>
      <c r="N3534" s="90">
        <f>INDEX(Data!I$2:I$6500,MATCH($A3534,Data!$A$2:$A$6500,0))</f>
        <v>0</v>
      </c>
      <c r="O3534" s="83" t="str">
        <f>INDEX(Data!J$2:J$6500,MATCH($A3534,Data!$A$2:$A$6500,0))</f>
        <v>nests</v>
      </c>
      <c r="P3534" t="str">
        <f>_xlfn.XLOOKUP(B3534,Table3[RefID],Table3[Citation])</f>
        <v>Watling (1998)</v>
      </c>
    </row>
    <row r="3535" spans="1:16" x14ac:dyDescent="0.35">
      <c r="A3535" s="68">
        <v>3533</v>
      </c>
      <c r="B3535" s="69">
        <v>202</v>
      </c>
      <c r="C3535" s="69">
        <v>25007</v>
      </c>
      <c r="D3535" s="69">
        <v>3295</v>
      </c>
      <c r="E3535" t="str">
        <f>INDEX(Table5[EEZ],MATCH(C3535,Table5[Colony_ID],0))</f>
        <v>Tuvaluan Exclusive Economic Zone</v>
      </c>
      <c r="F3535" t="str">
        <f>INDEX(Table5[Corrected Island/Colony Name],MATCH('Full Data'!C3535,Table5[Colony_ID],0))</f>
        <v>Pava</v>
      </c>
      <c r="G3535" t="str">
        <f>INDEX(Table4[Common_Name],MATCH('Full Data'!D3535,Table4[SpcRecID],0))</f>
        <v>Black Noddy</v>
      </c>
      <c r="H3535" s="83" t="str">
        <f>INDEX(Data!E$2:E$6500,MATCH(A3535,Data!$A$2:$A$6500,0))</f>
        <v>data deficient</v>
      </c>
      <c r="I3535" s="90">
        <f>INDEX(Data!P$2:P$6500,MATCH(A3535,Data!$A$2:$A$6500,0))</f>
        <v>1959</v>
      </c>
      <c r="J3535" s="90">
        <f>INDEX(Data!Q$2:Q$6500,MATCH($A3535,Data!$A$2:$A$6500,0))</f>
        <v>1998</v>
      </c>
      <c r="K3535" s="90">
        <f>INDEX(Data!F$2:F$6500,MATCH($A3535,Data!$A$2:$A$6500,0))</f>
        <v>21</v>
      </c>
      <c r="L3535" s="90">
        <f>INDEX(Data!G$2:G$6500,MATCH($A3535,Data!$A$2:$A$6500,0))</f>
        <v>21</v>
      </c>
      <c r="M3535" s="90">
        <f>INDEX(Data!H$2:H$6500,MATCH($A3535,Data!$A$2:$A$6500,0))</f>
        <v>0</v>
      </c>
      <c r="N3535" s="90">
        <f>INDEX(Data!I$2:I$6500,MATCH($A3535,Data!$A$2:$A$6500,0))</f>
        <v>0</v>
      </c>
      <c r="O3535" s="83" t="str">
        <f>INDEX(Data!J$2:J$6500,MATCH($A3535,Data!$A$2:$A$6500,0))</f>
        <v>nests</v>
      </c>
      <c r="P3535" t="str">
        <f>_xlfn.XLOOKUP(B3535,Table3[RefID],Table3[Citation])</f>
        <v>Watling (1998)</v>
      </c>
    </row>
    <row r="3536" spans="1:16" x14ac:dyDescent="0.35">
      <c r="A3536" s="68">
        <v>3534</v>
      </c>
      <c r="B3536" s="69">
        <v>202</v>
      </c>
      <c r="C3536" s="69">
        <v>25008</v>
      </c>
      <c r="D3536" s="69">
        <v>3295</v>
      </c>
      <c r="E3536" t="str">
        <f>INDEX(Table5[EEZ],MATCH(C3536,Table5[Colony_ID],0))</f>
        <v>Tuvaluan Exclusive Economic Zone</v>
      </c>
      <c r="F3536" t="str">
        <f>INDEX(Table5[Corrected Island/Colony Name],MATCH('Full Data'!C3536,Table5[Colony_ID],0))</f>
        <v>Tefela</v>
      </c>
      <c r="G3536" t="str">
        <f>INDEX(Table4[Common_Name],MATCH('Full Data'!D3536,Table4[SpcRecID],0))</f>
        <v>Black Noddy</v>
      </c>
      <c r="H3536" s="83" t="str">
        <f>INDEX(Data!E$2:E$6500,MATCH(A3536,Data!$A$2:$A$6500,0))</f>
        <v>confirmed</v>
      </c>
      <c r="I3536" s="90">
        <f>INDEX(Data!P$2:P$6500,MATCH(A3536,Data!$A$2:$A$6500,0))</f>
        <v>1993</v>
      </c>
      <c r="J3536" s="90">
        <f>INDEX(Data!Q$2:Q$6500,MATCH($A3536,Data!$A$2:$A$6500,0))</f>
        <v>1998</v>
      </c>
      <c r="K3536" s="90">
        <f>INDEX(Data!F$2:F$6500,MATCH($A3536,Data!$A$2:$A$6500,0))</f>
        <v>191</v>
      </c>
      <c r="L3536" s="90">
        <f>INDEX(Data!G$2:G$6500,MATCH($A3536,Data!$A$2:$A$6500,0))</f>
        <v>191</v>
      </c>
      <c r="M3536" s="90">
        <f>INDEX(Data!H$2:H$6500,MATCH($A3536,Data!$A$2:$A$6500,0))</f>
        <v>0</v>
      </c>
      <c r="N3536" s="90">
        <f>INDEX(Data!I$2:I$6500,MATCH($A3536,Data!$A$2:$A$6500,0))</f>
        <v>0</v>
      </c>
      <c r="O3536" s="83" t="str">
        <f>INDEX(Data!J$2:J$6500,MATCH($A3536,Data!$A$2:$A$6500,0))</f>
        <v>nests</v>
      </c>
      <c r="P3536" t="str">
        <f>_xlfn.XLOOKUP(B3536,Table3[RefID],Table3[Citation])</f>
        <v>Watling (1998)</v>
      </c>
    </row>
    <row r="3537" spans="1:16" x14ac:dyDescent="0.35">
      <c r="A3537" s="68">
        <v>3535</v>
      </c>
      <c r="B3537" s="69">
        <v>202</v>
      </c>
      <c r="C3537" s="69">
        <v>25001</v>
      </c>
      <c r="D3537" s="69">
        <v>3268</v>
      </c>
      <c r="E3537" t="str">
        <f>INDEX(Table5[EEZ],MATCH(C3537,Table5[Colony_ID],0))</f>
        <v>Tuvaluan Exclusive Economic Zone</v>
      </c>
      <c r="F3537" t="str">
        <f>INDEX(Table5[Corrected Island/Colony Name],MATCH('Full Data'!C3537,Table5[Colony_ID],0))</f>
        <v>Afualiku</v>
      </c>
      <c r="G3537" t="str">
        <f>INDEX(Table4[Common_Name],MATCH('Full Data'!D3537,Table4[SpcRecID],0))</f>
        <v>Black-naped Tern</v>
      </c>
      <c r="H3537" s="83" t="str">
        <f>INDEX(Data!E$2:E$6500,MATCH(A3537,Data!$A$2:$A$6500,0))</f>
        <v>confirmed</v>
      </c>
      <c r="I3537" s="90">
        <f>INDEX(Data!P$2:P$6500,MATCH(A3537,Data!$A$2:$A$6500,0))</f>
        <v>1998</v>
      </c>
      <c r="J3537" s="90">
        <f>INDEX(Data!Q$2:Q$6500,MATCH($A3537,Data!$A$2:$A$6500,0))</f>
        <v>1998</v>
      </c>
      <c r="K3537" s="90">
        <f>INDEX(Data!F$2:F$6500,MATCH($A3537,Data!$A$2:$A$6500,0))</f>
        <v>60</v>
      </c>
      <c r="L3537" s="90">
        <f>INDEX(Data!G$2:G$6500,MATCH($A3537,Data!$A$2:$A$6500,0))</f>
        <v>60</v>
      </c>
      <c r="M3537" s="90">
        <f>INDEX(Data!H$2:H$6500,MATCH($A3537,Data!$A$2:$A$6500,0))</f>
        <v>0</v>
      </c>
      <c r="N3537" s="90">
        <f>INDEX(Data!I$2:I$6500,MATCH($A3537,Data!$A$2:$A$6500,0))</f>
        <v>0</v>
      </c>
      <c r="O3537" s="83" t="str">
        <f>INDEX(Data!J$2:J$6500,MATCH($A3537,Data!$A$2:$A$6500,0))</f>
        <v>individuals</v>
      </c>
      <c r="P3537" t="str">
        <f>_xlfn.XLOOKUP(B3537,Table3[RefID],Table3[Citation])</f>
        <v>Watling (1998)</v>
      </c>
    </row>
    <row r="3538" spans="1:16" x14ac:dyDescent="0.35">
      <c r="A3538" s="68">
        <v>3536</v>
      </c>
      <c r="B3538" s="69">
        <v>202</v>
      </c>
      <c r="C3538" s="69">
        <v>25005</v>
      </c>
      <c r="D3538" s="69">
        <v>3287</v>
      </c>
      <c r="E3538" t="str">
        <f>INDEX(Table5[EEZ],MATCH(C3538,Table5[Colony_ID],0))</f>
        <v>Tuvaluan Exclusive Economic Zone</v>
      </c>
      <c r="F3538" t="str">
        <f>INDEX(Table5[Corrected Island/Colony Name],MATCH('Full Data'!C3538,Table5[Colony_ID],0))</f>
        <v>Fualopa</v>
      </c>
      <c r="G3538" t="str">
        <f>INDEX(Table4[Common_Name],MATCH('Full Data'!D3538,Table4[SpcRecID],0))</f>
        <v>Bridled Tern</v>
      </c>
      <c r="H3538" s="83" t="str">
        <f>INDEX(Data!E$2:E$6500,MATCH(A3538,Data!$A$2:$A$6500,0))</f>
        <v>data deficient</v>
      </c>
      <c r="I3538" s="90">
        <f>INDEX(Data!P$2:P$6500,MATCH(A3538,Data!$A$2:$A$6500,0))</f>
        <v>1998</v>
      </c>
      <c r="J3538" s="90">
        <f>INDEX(Data!Q$2:Q$6500,MATCH($A3538,Data!$A$2:$A$6500,0))</f>
        <v>1998</v>
      </c>
      <c r="K3538" s="90">
        <f>INDEX(Data!F$2:F$6500,MATCH($A3538,Data!$A$2:$A$6500,0))</f>
        <v>1</v>
      </c>
      <c r="L3538" s="90">
        <f>INDEX(Data!G$2:G$6500,MATCH($A3538,Data!$A$2:$A$6500,0))</f>
        <v>1</v>
      </c>
      <c r="M3538" s="90">
        <f>INDEX(Data!H$2:H$6500,MATCH($A3538,Data!$A$2:$A$6500,0))</f>
        <v>0</v>
      </c>
      <c r="N3538" s="90">
        <f>INDEX(Data!I$2:I$6500,MATCH($A3538,Data!$A$2:$A$6500,0))</f>
        <v>0</v>
      </c>
      <c r="O3538" s="83" t="str">
        <f>INDEX(Data!J$2:J$6500,MATCH($A3538,Data!$A$2:$A$6500,0))</f>
        <v>individuals</v>
      </c>
      <c r="P3538" t="str">
        <f>_xlfn.XLOOKUP(B3538,Table3[RefID],Table3[Citation])</f>
        <v>Watling (1998)</v>
      </c>
    </row>
    <row r="3539" spans="1:16" x14ac:dyDescent="0.35">
      <c r="A3539" s="68">
        <v>3537</v>
      </c>
      <c r="B3539" s="69">
        <v>202</v>
      </c>
      <c r="C3539" s="69">
        <v>25005</v>
      </c>
      <c r="D3539" s="69">
        <v>3659</v>
      </c>
      <c r="E3539" t="str">
        <f>INDEX(Table5[EEZ],MATCH(C3539,Table5[Colony_ID],0))</f>
        <v>Tuvaluan Exclusive Economic Zone</v>
      </c>
      <c r="F3539" t="str">
        <f>INDEX(Table5[Corrected Island/Colony Name],MATCH('Full Data'!C3539,Table5[Colony_ID],0))</f>
        <v>Fualopa</v>
      </c>
      <c r="G3539" t="str">
        <f>INDEX(Table4[Common_Name],MATCH('Full Data'!D3539,Table4[SpcRecID],0))</f>
        <v>Brown Booby</v>
      </c>
      <c r="H3539" s="83" t="str">
        <f>INDEX(Data!E$2:E$6500,MATCH(A3539,Data!$A$2:$A$6500,0))</f>
        <v>data deficient</v>
      </c>
      <c r="I3539" s="90">
        <f>INDEX(Data!P$2:P$6500,MATCH(A3539,Data!$A$2:$A$6500,0))</f>
        <v>1998</v>
      </c>
      <c r="J3539" s="90">
        <f>INDEX(Data!Q$2:Q$6500,MATCH($A3539,Data!$A$2:$A$6500,0))</f>
        <v>1998</v>
      </c>
      <c r="K3539" s="90">
        <f>INDEX(Data!F$2:F$6500,MATCH($A3539,Data!$A$2:$A$6500,0))</f>
        <v>30</v>
      </c>
      <c r="L3539" s="90">
        <f>INDEX(Data!G$2:G$6500,MATCH($A3539,Data!$A$2:$A$6500,0))</f>
        <v>30</v>
      </c>
      <c r="M3539" s="90">
        <f>INDEX(Data!H$2:H$6500,MATCH($A3539,Data!$A$2:$A$6500,0))</f>
        <v>0</v>
      </c>
      <c r="N3539" s="90">
        <f>INDEX(Data!I$2:I$6500,MATCH($A3539,Data!$A$2:$A$6500,0))</f>
        <v>0</v>
      </c>
      <c r="O3539" s="83" t="str">
        <f>INDEX(Data!J$2:J$6500,MATCH($A3539,Data!$A$2:$A$6500,0))</f>
        <v>individuals</v>
      </c>
      <c r="P3539" t="str">
        <f>_xlfn.XLOOKUP(B3539,Table3[RefID],Table3[Citation])</f>
        <v>Watling (1998)</v>
      </c>
    </row>
    <row r="3540" spans="1:16" x14ac:dyDescent="0.35">
      <c r="A3540" s="68">
        <v>3538</v>
      </c>
      <c r="B3540" s="69">
        <v>202</v>
      </c>
      <c r="C3540" s="69">
        <v>25008</v>
      </c>
      <c r="D3540" s="69">
        <v>3659</v>
      </c>
      <c r="E3540" t="str">
        <f>INDEX(Table5[EEZ],MATCH(C3540,Table5[Colony_ID],0))</f>
        <v>Tuvaluan Exclusive Economic Zone</v>
      </c>
      <c r="F3540" t="str">
        <f>INDEX(Table5[Corrected Island/Colony Name],MATCH('Full Data'!C3540,Table5[Colony_ID],0))</f>
        <v>Tefela</v>
      </c>
      <c r="G3540" t="str">
        <f>INDEX(Table4[Common_Name],MATCH('Full Data'!D3540,Table4[SpcRecID],0))</f>
        <v>Brown Booby</v>
      </c>
      <c r="H3540" s="83" t="str">
        <f>INDEX(Data!E$2:E$6500,MATCH(A3540,Data!$A$2:$A$6500,0))</f>
        <v>data deficient</v>
      </c>
      <c r="I3540" s="90">
        <f>INDEX(Data!P$2:P$6500,MATCH(A3540,Data!$A$2:$A$6500,0))</f>
        <v>1998</v>
      </c>
      <c r="J3540" s="90">
        <f>INDEX(Data!Q$2:Q$6500,MATCH($A3540,Data!$A$2:$A$6500,0))</f>
        <v>1998</v>
      </c>
      <c r="K3540" s="90">
        <f>INDEX(Data!F$2:F$6500,MATCH($A3540,Data!$A$2:$A$6500,0))</f>
        <v>50</v>
      </c>
      <c r="L3540" s="90">
        <f>INDEX(Data!G$2:G$6500,MATCH($A3540,Data!$A$2:$A$6500,0))</f>
        <v>50</v>
      </c>
      <c r="M3540" s="90">
        <f>INDEX(Data!H$2:H$6500,MATCH($A3540,Data!$A$2:$A$6500,0))</f>
        <v>0</v>
      </c>
      <c r="N3540" s="90">
        <f>INDEX(Data!I$2:I$6500,MATCH($A3540,Data!$A$2:$A$6500,0))</f>
        <v>0</v>
      </c>
      <c r="O3540" s="83" t="str">
        <f>INDEX(Data!J$2:J$6500,MATCH($A3540,Data!$A$2:$A$6500,0))</f>
        <v>individuals</v>
      </c>
      <c r="P3540" t="str">
        <f>_xlfn.XLOOKUP(B3540,Table3[RefID],Table3[Citation])</f>
        <v>Watling (1998)</v>
      </c>
    </row>
    <row r="3541" spans="1:16" x14ac:dyDescent="0.35">
      <c r="A3541" s="68">
        <v>3539</v>
      </c>
      <c r="B3541" s="69">
        <v>202</v>
      </c>
      <c r="C3541" s="69">
        <v>25001</v>
      </c>
      <c r="D3541" s="69">
        <v>3294</v>
      </c>
      <c r="E3541" t="str">
        <f>INDEX(Table5[EEZ],MATCH(C3541,Table5[Colony_ID],0))</f>
        <v>Tuvaluan Exclusive Economic Zone</v>
      </c>
      <c r="F3541" t="str">
        <f>INDEX(Table5[Corrected Island/Colony Name],MATCH('Full Data'!C3541,Table5[Colony_ID],0))</f>
        <v>Afualiku</v>
      </c>
      <c r="G3541" t="str">
        <f>INDEX(Table4[Common_Name],MATCH('Full Data'!D3541,Table4[SpcRecID],0))</f>
        <v>Brown Noddy</v>
      </c>
      <c r="H3541" s="83" t="str">
        <f>INDEX(Data!E$2:E$6500,MATCH(A3541,Data!$A$2:$A$6500,0))</f>
        <v>confirmed</v>
      </c>
      <c r="I3541" s="90">
        <f>INDEX(Data!P$2:P$6500,MATCH(A3541,Data!$A$2:$A$6500,0))</f>
        <v>1998</v>
      </c>
      <c r="J3541" s="90">
        <f>INDEX(Data!Q$2:Q$6500,MATCH($A3541,Data!$A$2:$A$6500,0))</f>
        <v>1998</v>
      </c>
      <c r="K3541" s="90">
        <f>INDEX(Data!F$2:F$6500,MATCH($A3541,Data!$A$2:$A$6500,0))</f>
        <v>50</v>
      </c>
      <c r="L3541" s="90">
        <f>INDEX(Data!G$2:G$6500,MATCH($A3541,Data!$A$2:$A$6500,0))</f>
        <v>50</v>
      </c>
      <c r="M3541" s="90">
        <f>INDEX(Data!H$2:H$6500,MATCH($A3541,Data!$A$2:$A$6500,0))</f>
        <v>0</v>
      </c>
      <c r="N3541" s="90">
        <f>INDEX(Data!I$2:I$6500,MATCH($A3541,Data!$A$2:$A$6500,0))</f>
        <v>0</v>
      </c>
      <c r="O3541" s="83" t="str">
        <f>INDEX(Data!J$2:J$6500,MATCH($A3541,Data!$A$2:$A$6500,0))</f>
        <v>individuals</v>
      </c>
      <c r="P3541" t="str">
        <f>_xlfn.XLOOKUP(B3541,Table3[RefID],Table3[Citation])</f>
        <v>Watling (1998)</v>
      </c>
    </row>
    <row r="3542" spans="1:16" x14ac:dyDescent="0.35">
      <c r="A3542" s="68">
        <v>3540</v>
      </c>
      <c r="B3542" s="69">
        <v>202</v>
      </c>
      <c r="C3542" s="69">
        <v>25002</v>
      </c>
      <c r="D3542" s="69">
        <v>3294</v>
      </c>
      <c r="E3542" t="str">
        <f>INDEX(Table5[EEZ],MATCH(C3542,Table5[Colony_ID],0))</f>
        <v>Tuvaluan Exclusive Economic Zone</v>
      </c>
      <c r="F3542" t="str">
        <f>INDEX(Table5[Corrected Island/Colony Name],MATCH('Full Data'!C3542,Table5[Colony_ID],0))</f>
        <v>Fuafatu</v>
      </c>
      <c r="G3542" t="str">
        <f>INDEX(Table4[Common_Name],MATCH('Full Data'!D3542,Table4[SpcRecID],0))</f>
        <v>Brown Noddy</v>
      </c>
      <c r="H3542" s="83" t="str">
        <f>INDEX(Data!E$2:E$6500,MATCH(A3542,Data!$A$2:$A$6500,0))</f>
        <v>confirmed</v>
      </c>
      <c r="I3542" s="90">
        <f>INDEX(Data!P$2:P$6500,MATCH(A3542,Data!$A$2:$A$6500,0))</f>
        <v>1998</v>
      </c>
      <c r="J3542" s="90">
        <f>INDEX(Data!Q$2:Q$6500,MATCH($A3542,Data!$A$2:$A$6500,0))</f>
        <v>1998</v>
      </c>
      <c r="K3542" s="90">
        <f>INDEX(Data!F$2:F$6500,MATCH($A3542,Data!$A$2:$A$6500,0))</f>
        <v>30</v>
      </c>
      <c r="L3542" s="90">
        <f>INDEX(Data!G$2:G$6500,MATCH($A3542,Data!$A$2:$A$6500,0))</f>
        <v>30</v>
      </c>
      <c r="M3542" s="90">
        <f>INDEX(Data!H$2:H$6500,MATCH($A3542,Data!$A$2:$A$6500,0))</f>
        <v>0</v>
      </c>
      <c r="N3542" s="90">
        <f>INDEX(Data!I$2:I$6500,MATCH($A3542,Data!$A$2:$A$6500,0))</f>
        <v>0</v>
      </c>
      <c r="O3542" s="83" t="str">
        <f>INDEX(Data!J$2:J$6500,MATCH($A3542,Data!$A$2:$A$6500,0))</f>
        <v>breeding pairs</v>
      </c>
      <c r="P3542" t="str">
        <f>_xlfn.XLOOKUP(B3542,Table3[RefID],Table3[Citation])</f>
        <v>Watling (1998)</v>
      </c>
    </row>
    <row r="3543" spans="1:16" x14ac:dyDescent="0.35">
      <c r="A3543" s="68">
        <v>3541</v>
      </c>
      <c r="B3543" s="69">
        <v>202</v>
      </c>
      <c r="C3543" s="69">
        <v>25004</v>
      </c>
      <c r="D3543" s="69">
        <v>3294</v>
      </c>
      <c r="E3543" t="str">
        <f>INDEX(Table5[EEZ],MATCH(C3543,Table5[Colony_ID],0))</f>
        <v>Tuvaluan Exclusive Economic Zone</v>
      </c>
      <c r="F3543" t="str">
        <f>INDEX(Table5[Corrected Island/Colony Name],MATCH('Full Data'!C3543,Table5[Colony_ID],0))</f>
        <v>Fualifeka</v>
      </c>
      <c r="G3543" t="str">
        <f>INDEX(Table4[Common_Name],MATCH('Full Data'!D3543,Table4[SpcRecID],0))</f>
        <v>Brown Noddy</v>
      </c>
      <c r="H3543" s="83" t="str">
        <f>INDEX(Data!E$2:E$6500,MATCH(A3543,Data!$A$2:$A$6500,0))</f>
        <v>data deficient</v>
      </c>
      <c r="I3543" s="90">
        <f>INDEX(Data!P$2:P$6500,MATCH(A3543,Data!$A$2:$A$6500,0))</f>
        <v>1998</v>
      </c>
      <c r="J3543" s="90">
        <f>INDEX(Data!Q$2:Q$6500,MATCH($A3543,Data!$A$2:$A$6500,0))</f>
        <v>1998</v>
      </c>
      <c r="K3543" s="90">
        <f>INDEX(Data!F$2:F$6500,MATCH($A3543,Data!$A$2:$A$6500,0))</f>
        <v>30</v>
      </c>
      <c r="L3543" s="90">
        <f>INDEX(Data!G$2:G$6500,MATCH($A3543,Data!$A$2:$A$6500,0))</f>
        <v>30</v>
      </c>
      <c r="M3543" s="90">
        <f>INDEX(Data!H$2:H$6500,MATCH($A3543,Data!$A$2:$A$6500,0))</f>
        <v>0</v>
      </c>
      <c r="N3543" s="90">
        <f>INDEX(Data!I$2:I$6500,MATCH($A3543,Data!$A$2:$A$6500,0))</f>
        <v>0</v>
      </c>
      <c r="O3543" s="83" t="str">
        <f>INDEX(Data!J$2:J$6500,MATCH($A3543,Data!$A$2:$A$6500,0))</f>
        <v>individuals</v>
      </c>
      <c r="P3543" t="str">
        <f>_xlfn.XLOOKUP(B3543,Table3[RefID],Table3[Citation])</f>
        <v>Watling (1998)</v>
      </c>
    </row>
    <row r="3544" spans="1:16" x14ac:dyDescent="0.35">
      <c r="A3544" s="68">
        <v>3542</v>
      </c>
      <c r="B3544" s="69">
        <v>202</v>
      </c>
      <c r="C3544" s="69">
        <v>25005</v>
      </c>
      <c r="D3544" s="69">
        <v>3294</v>
      </c>
      <c r="E3544" t="str">
        <f>INDEX(Table5[EEZ],MATCH(C3544,Table5[Colony_ID],0))</f>
        <v>Tuvaluan Exclusive Economic Zone</v>
      </c>
      <c r="F3544" t="str">
        <f>INDEX(Table5[Corrected Island/Colony Name],MATCH('Full Data'!C3544,Table5[Colony_ID],0))</f>
        <v>Fualopa</v>
      </c>
      <c r="G3544" t="str">
        <f>INDEX(Table4[Common_Name],MATCH('Full Data'!D3544,Table4[SpcRecID],0))</f>
        <v>Brown Noddy</v>
      </c>
      <c r="H3544" s="83" t="str">
        <f>INDEX(Data!E$2:E$6500,MATCH(A3544,Data!$A$2:$A$6500,0))</f>
        <v>data deficient</v>
      </c>
      <c r="I3544" s="90">
        <f>INDEX(Data!P$2:P$6500,MATCH(A3544,Data!$A$2:$A$6500,0))</f>
        <v>1998</v>
      </c>
      <c r="J3544" s="90">
        <f>INDEX(Data!Q$2:Q$6500,MATCH($A3544,Data!$A$2:$A$6500,0))</f>
        <v>1998</v>
      </c>
      <c r="K3544" s="90">
        <f>INDEX(Data!F$2:F$6500,MATCH($A3544,Data!$A$2:$A$6500,0))</f>
        <v>30</v>
      </c>
      <c r="L3544" s="90">
        <f>INDEX(Data!G$2:G$6500,MATCH($A3544,Data!$A$2:$A$6500,0))</f>
        <v>30</v>
      </c>
      <c r="M3544" s="90">
        <f>INDEX(Data!H$2:H$6500,MATCH($A3544,Data!$A$2:$A$6500,0))</f>
        <v>0</v>
      </c>
      <c r="N3544" s="90">
        <f>INDEX(Data!I$2:I$6500,MATCH($A3544,Data!$A$2:$A$6500,0))</f>
        <v>0</v>
      </c>
      <c r="O3544" s="83" t="str">
        <f>INDEX(Data!J$2:J$6500,MATCH($A3544,Data!$A$2:$A$6500,0))</f>
        <v>individuals</v>
      </c>
      <c r="P3544" t="str">
        <f>_xlfn.XLOOKUP(B3544,Table3[RefID],Table3[Citation])</f>
        <v>Watling (1998)</v>
      </c>
    </row>
    <row r="3545" spans="1:16" x14ac:dyDescent="0.35">
      <c r="A3545" s="68">
        <v>3543</v>
      </c>
      <c r="B3545" s="69">
        <v>202</v>
      </c>
      <c r="C3545" s="69">
        <v>25006</v>
      </c>
      <c r="D3545" s="69">
        <v>3294</v>
      </c>
      <c r="E3545" t="str">
        <f>INDEX(Table5[EEZ],MATCH(C3545,Table5[Colony_ID],0))</f>
        <v>Tuvaluan Exclusive Economic Zone</v>
      </c>
      <c r="F3545" t="str">
        <f>INDEX(Table5[Corrected Island/Colony Name],MATCH('Full Data'!C3545,Table5[Colony_ID],0))</f>
        <v>Mateika</v>
      </c>
      <c r="G3545" t="str">
        <f>INDEX(Table4[Common_Name],MATCH('Full Data'!D3545,Table4[SpcRecID],0))</f>
        <v>Brown Noddy</v>
      </c>
      <c r="H3545" s="83" t="str">
        <f>INDEX(Data!E$2:E$6500,MATCH(A3545,Data!$A$2:$A$6500,0))</f>
        <v>data deficient</v>
      </c>
      <c r="I3545" s="90">
        <f>INDEX(Data!P$2:P$6500,MATCH(A3545,Data!$A$2:$A$6500,0))</f>
        <v>1998</v>
      </c>
      <c r="J3545" s="90">
        <f>INDEX(Data!Q$2:Q$6500,MATCH($A3545,Data!$A$2:$A$6500,0))</f>
        <v>1998</v>
      </c>
      <c r="K3545" s="90">
        <f>INDEX(Data!F$2:F$6500,MATCH($A3545,Data!$A$2:$A$6500,0))</f>
        <v>4</v>
      </c>
      <c r="L3545" s="90">
        <f>INDEX(Data!G$2:G$6500,MATCH($A3545,Data!$A$2:$A$6500,0))</f>
        <v>4</v>
      </c>
      <c r="M3545" s="90">
        <f>INDEX(Data!H$2:H$6500,MATCH($A3545,Data!$A$2:$A$6500,0))</f>
        <v>0</v>
      </c>
      <c r="N3545" s="90">
        <f>INDEX(Data!I$2:I$6500,MATCH($A3545,Data!$A$2:$A$6500,0))</f>
        <v>0</v>
      </c>
      <c r="O3545" s="83" t="str">
        <f>INDEX(Data!J$2:J$6500,MATCH($A3545,Data!$A$2:$A$6500,0))</f>
        <v>individuals</v>
      </c>
      <c r="P3545" t="str">
        <f>_xlfn.XLOOKUP(B3545,Table3[RefID],Table3[Citation])</f>
        <v>Watling (1998)</v>
      </c>
    </row>
    <row r="3546" spans="1:16" x14ac:dyDescent="0.35">
      <c r="A3546" s="68">
        <v>3544</v>
      </c>
      <c r="B3546" s="69">
        <v>202</v>
      </c>
      <c r="C3546" s="69">
        <v>25008</v>
      </c>
      <c r="D3546" s="69">
        <v>3294</v>
      </c>
      <c r="E3546" t="str">
        <f>INDEX(Table5[EEZ],MATCH(C3546,Table5[Colony_ID],0))</f>
        <v>Tuvaluan Exclusive Economic Zone</v>
      </c>
      <c r="F3546" t="str">
        <f>INDEX(Table5[Corrected Island/Colony Name],MATCH('Full Data'!C3546,Table5[Colony_ID],0))</f>
        <v>Tefela</v>
      </c>
      <c r="G3546" t="str">
        <f>INDEX(Table4[Common_Name],MATCH('Full Data'!D3546,Table4[SpcRecID],0))</f>
        <v>Brown Noddy</v>
      </c>
      <c r="H3546" s="83" t="str">
        <f>INDEX(Data!E$2:E$6500,MATCH(A3546,Data!$A$2:$A$6500,0))</f>
        <v>data deficient</v>
      </c>
      <c r="I3546" s="90">
        <f>INDEX(Data!P$2:P$6500,MATCH(A3546,Data!$A$2:$A$6500,0))</f>
        <v>1998</v>
      </c>
      <c r="J3546" s="90">
        <f>INDEX(Data!Q$2:Q$6500,MATCH($A3546,Data!$A$2:$A$6500,0))</f>
        <v>1998</v>
      </c>
      <c r="K3546" s="90">
        <f>INDEX(Data!F$2:F$6500,MATCH($A3546,Data!$A$2:$A$6500,0))</f>
        <v>50</v>
      </c>
      <c r="L3546" s="90">
        <f>INDEX(Data!G$2:G$6500,MATCH($A3546,Data!$A$2:$A$6500,0))</f>
        <v>50</v>
      </c>
      <c r="M3546" s="90">
        <f>INDEX(Data!H$2:H$6500,MATCH($A3546,Data!$A$2:$A$6500,0))</f>
        <v>0</v>
      </c>
      <c r="N3546" s="90">
        <f>INDEX(Data!I$2:I$6500,MATCH($A3546,Data!$A$2:$A$6500,0))</f>
        <v>0</v>
      </c>
      <c r="O3546" s="83" t="str">
        <f>INDEX(Data!J$2:J$6500,MATCH($A3546,Data!$A$2:$A$6500,0))</f>
        <v>individuals</v>
      </c>
      <c r="P3546" t="str">
        <f>_xlfn.XLOOKUP(B3546,Table3[RefID],Table3[Citation])</f>
        <v>Watling (1998)</v>
      </c>
    </row>
    <row r="3547" spans="1:16" x14ac:dyDescent="0.35">
      <c r="A3547" s="68">
        <v>3545</v>
      </c>
      <c r="B3547" s="69">
        <v>202</v>
      </c>
      <c r="C3547" s="69">
        <v>25010</v>
      </c>
      <c r="D3547" s="69">
        <v>3294</v>
      </c>
      <c r="E3547" t="str">
        <f>INDEX(Table5[EEZ],MATCH(C3547,Table5[Colony_ID],0))</f>
        <v>Tuvaluan Exclusive Economic Zone</v>
      </c>
      <c r="F3547" t="str">
        <f>INDEX(Table5[Corrected Island/Colony Name],MATCH('Full Data'!C3547,Table5[Colony_ID],0))</f>
        <v>Vasafua</v>
      </c>
      <c r="G3547" t="str">
        <f>INDEX(Table4[Common_Name],MATCH('Full Data'!D3547,Table4[SpcRecID],0))</f>
        <v>Brown Noddy</v>
      </c>
      <c r="H3547" s="83" t="str">
        <f>INDEX(Data!E$2:E$6500,MATCH(A3547,Data!$A$2:$A$6500,0))</f>
        <v>data deficient</v>
      </c>
      <c r="I3547" s="90">
        <f>INDEX(Data!P$2:P$6500,MATCH(A3547,Data!$A$2:$A$6500,0))</f>
        <v>1998</v>
      </c>
      <c r="J3547" s="90">
        <f>INDEX(Data!Q$2:Q$6500,MATCH($A3547,Data!$A$2:$A$6500,0))</f>
        <v>1998</v>
      </c>
      <c r="K3547" s="90">
        <f>INDEX(Data!F$2:F$6500,MATCH($A3547,Data!$A$2:$A$6500,0))</f>
        <v>30</v>
      </c>
      <c r="L3547" s="90">
        <f>INDEX(Data!G$2:G$6500,MATCH($A3547,Data!$A$2:$A$6500,0))</f>
        <v>30</v>
      </c>
      <c r="M3547" s="90">
        <f>INDEX(Data!H$2:H$6500,MATCH($A3547,Data!$A$2:$A$6500,0))</f>
        <v>0</v>
      </c>
      <c r="N3547" s="90">
        <f>INDEX(Data!I$2:I$6500,MATCH($A3547,Data!$A$2:$A$6500,0))</f>
        <v>0</v>
      </c>
      <c r="O3547" s="83" t="str">
        <f>INDEX(Data!J$2:J$6500,MATCH($A3547,Data!$A$2:$A$6500,0))</f>
        <v>individuals</v>
      </c>
      <c r="P3547" t="str">
        <f>_xlfn.XLOOKUP(B3547,Table3[RefID],Table3[Citation])</f>
        <v>Watling (1998)</v>
      </c>
    </row>
    <row r="3548" spans="1:16" x14ac:dyDescent="0.35">
      <c r="A3548" s="68">
        <v>3546</v>
      </c>
      <c r="B3548" s="69">
        <v>202</v>
      </c>
      <c r="C3548" s="69">
        <v>25002</v>
      </c>
      <c r="D3548" s="69">
        <v>3298</v>
      </c>
      <c r="E3548" t="str">
        <f>INDEX(Table5[EEZ],MATCH(C3548,Table5[Colony_ID],0))</f>
        <v>Tuvaluan Exclusive Economic Zone</v>
      </c>
      <c r="F3548" t="str">
        <f>INDEX(Table5[Corrected Island/Colony Name],MATCH('Full Data'!C3548,Table5[Colony_ID],0))</f>
        <v>Fuafatu</v>
      </c>
      <c r="G3548" t="str">
        <f>INDEX(Table4[Common_Name],MATCH('Full Data'!D3548,Table4[SpcRecID],0))</f>
        <v>Common White Tern</v>
      </c>
      <c r="H3548" s="83" t="str">
        <f>INDEX(Data!E$2:E$6500,MATCH(A3548,Data!$A$2:$A$6500,0))</f>
        <v>data deficient</v>
      </c>
      <c r="I3548" s="90">
        <f>INDEX(Data!P$2:P$6500,MATCH(A3548,Data!$A$2:$A$6500,0))</f>
        <v>1998</v>
      </c>
      <c r="J3548" s="90">
        <f>INDEX(Data!Q$2:Q$6500,MATCH($A3548,Data!$A$2:$A$6500,0))</f>
        <v>1998</v>
      </c>
      <c r="K3548" s="90">
        <f>INDEX(Data!F$2:F$6500,MATCH($A3548,Data!$A$2:$A$6500,0))</f>
        <v>0</v>
      </c>
      <c r="L3548" s="90">
        <f>INDEX(Data!G$2:G$6500,MATCH($A3548,Data!$A$2:$A$6500,0))</f>
        <v>0</v>
      </c>
      <c r="M3548" s="90">
        <f>INDEX(Data!H$2:H$6500,MATCH($A3548,Data!$A$2:$A$6500,0))</f>
        <v>250</v>
      </c>
      <c r="N3548" s="90">
        <f>INDEX(Data!I$2:I$6500,MATCH($A3548,Data!$A$2:$A$6500,0))</f>
        <v>999</v>
      </c>
      <c r="O3548" s="83" t="str">
        <f>INDEX(Data!J$2:J$6500,MATCH($A3548,Data!$A$2:$A$6500,0))</f>
        <v>individuals</v>
      </c>
      <c r="P3548" t="str">
        <f>_xlfn.XLOOKUP(B3548,Table3[RefID],Table3[Citation])</f>
        <v>Watling (1998)</v>
      </c>
    </row>
    <row r="3549" spans="1:16" x14ac:dyDescent="0.35">
      <c r="A3549" s="68">
        <v>3547</v>
      </c>
      <c r="B3549" s="69">
        <v>202</v>
      </c>
      <c r="C3549" s="69">
        <v>25003</v>
      </c>
      <c r="D3549" s="69">
        <v>3298</v>
      </c>
      <c r="E3549" t="str">
        <f>INDEX(Table5[EEZ],MATCH(C3549,Table5[Colony_ID],0))</f>
        <v>Tuvaluan Exclusive Economic Zone</v>
      </c>
      <c r="F3549" t="str">
        <f>INDEX(Table5[Corrected Island/Colony Name],MATCH('Full Data'!C3549,Table5[Colony_ID],0))</f>
        <v>Fuagea</v>
      </c>
      <c r="G3549" t="str">
        <f>INDEX(Table4[Common_Name],MATCH('Full Data'!D3549,Table4[SpcRecID],0))</f>
        <v>Common White Tern</v>
      </c>
      <c r="H3549" s="83" t="str">
        <f>INDEX(Data!E$2:E$6500,MATCH(A3549,Data!$A$2:$A$6500,0))</f>
        <v>data deficient</v>
      </c>
      <c r="I3549" s="90">
        <f>INDEX(Data!P$2:P$6500,MATCH(A3549,Data!$A$2:$A$6500,0))</f>
        <v>1998</v>
      </c>
      <c r="J3549" s="90">
        <f>INDEX(Data!Q$2:Q$6500,MATCH($A3549,Data!$A$2:$A$6500,0))</f>
        <v>1998</v>
      </c>
      <c r="K3549" s="90">
        <f>INDEX(Data!F$2:F$6500,MATCH($A3549,Data!$A$2:$A$6500,0))</f>
        <v>1</v>
      </c>
      <c r="L3549" s="90">
        <f>INDEX(Data!G$2:G$6500,MATCH($A3549,Data!$A$2:$A$6500,0))</f>
        <v>1</v>
      </c>
      <c r="M3549" s="90">
        <f>INDEX(Data!H$2:H$6500,MATCH($A3549,Data!$A$2:$A$6500,0))</f>
        <v>0</v>
      </c>
      <c r="N3549" s="90">
        <f>INDEX(Data!I$2:I$6500,MATCH($A3549,Data!$A$2:$A$6500,0))</f>
        <v>0</v>
      </c>
      <c r="O3549" s="83" t="str">
        <f>INDEX(Data!J$2:J$6500,MATCH($A3549,Data!$A$2:$A$6500,0))</f>
        <v>individuals</v>
      </c>
      <c r="P3549" t="str">
        <f>_xlfn.XLOOKUP(B3549,Table3[RefID],Table3[Citation])</f>
        <v>Watling (1998)</v>
      </c>
    </row>
    <row r="3550" spans="1:16" x14ac:dyDescent="0.35">
      <c r="A3550" s="68">
        <v>3548</v>
      </c>
      <c r="B3550" s="69">
        <v>202</v>
      </c>
      <c r="C3550" s="69">
        <v>25004</v>
      </c>
      <c r="D3550" s="69">
        <v>3298</v>
      </c>
      <c r="E3550" t="str">
        <f>INDEX(Table5[EEZ],MATCH(C3550,Table5[Colony_ID],0))</f>
        <v>Tuvaluan Exclusive Economic Zone</v>
      </c>
      <c r="F3550" t="str">
        <f>INDEX(Table5[Corrected Island/Colony Name],MATCH('Full Data'!C3550,Table5[Colony_ID],0))</f>
        <v>Fualifeka</v>
      </c>
      <c r="G3550" t="str">
        <f>INDEX(Table4[Common_Name],MATCH('Full Data'!D3550,Table4[SpcRecID],0))</f>
        <v>Common White Tern</v>
      </c>
      <c r="H3550" s="83" t="str">
        <f>INDEX(Data!E$2:E$6500,MATCH(A3550,Data!$A$2:$A$6500,0))</f>
        <v>data deficient</v>
      </c>
      <c r="I3550" s="90">
        <f>INDEX(Data!P$2:P$6500,MATCH(A3550,Data!$A$2:$A$6500,0))</f>
        <v>1998</v>
      </c>
      <c r="J3550" s="90">
        <f>INDEX(Data!Q$2:Q$6500,MATCH($A3550,Data!$A$2:$A$6500,0))</f>
        <v>1998</v>
      </c>
      <c r="K3550" s="90">
        <f>INDEX(Data!F$2:F$6500,MATCH($A3550,Data!$A$2:$A$6500,0))</f>
        <v>4</v>
      </c>
      <c r="L3550" s="90">
        <f>INDEX(Data!G$2:G$6500,MATCH($A3550,Data!$A$2:$A$6500,0))</f>
        <v>4</v>
      </c>
      <c r="M3550" s="90">
        <f>INDEX(Data!H$2:H$6500,MATCH($A3550,Data!$A$2:$A$6500,0))</f>
        <v>0</v>
      </c>
      <c r="N3550" s="90">
        <f>INDEX(Data!I$2:I$6500,MATCH($A3550,Data!$A$2:$A$6500,0))</f>
        <v>0</v>
      </c>
      <c r="O3550" s="83" t="str">
        <f>INDEX(Data!J$2:J$6500,MATCH($A3550,Data!$A$2:$A$6500,0))</f>
        <v>individuals</v>
      </c>
      <c r="P3550" t="str">
        <f>_xlfn.XLOOKUP(B3550,Table3[RefID],Table3[Citation])</f>
        <v>Watling (1998)</v>
      </c>
    </row>
    <row r="3551" spans="1:16" x14ac:dyDescent="0.35">
      <c r="A3551" s="68">
        <v>3549</v>
      </c>
      <c r="B3551" s="69">
        <v>202</v>
      </c>
      <c r="C3551" s="69">
        <v>25005</v>
      </c>
      <c r="D3551" s="69">
        <v>3298</v>
      </c>
      <c r="E3551" t="str">
        <f>INDEX(Table5[EEZ],MATCH(C3551,Table5[Colony_ID],0))</f>
        <v>Tuvaluan Exclusive Economic Zone</v>
      </c>
      <c r="F3551" t="str">
        <f>INDEX(Table5[Corrected Island/Colony Name],MATCH('Full Data'!C3551,Table5[Colony_ID],0))</f>
        <v>Fualopa</v>
      </c>
      <c r="G3551" t="str">
        <f>INDEX(Table4[Common_Name],MATCH('Full Data'!D3551,Table4[SpcRecID],0))</f>
        <v>Common White Tern</v>
      </c>
      <c r="H3551" s="83" t="str">
        <f>INDEX(Data!E$2:E$6500,MATCH(A3551,Data!$A$2:$A$6500,0))</f>
        <v>confirmed</v>
      </c>
      <c r="I3551" s="90">
        <f>INDEX(Data!P$2:P$6500,MATCH(A3551,Data!$A$2:$A$6500,0))</f>
        <v>1998</v>
      </c>
      <c r="J3551" s="90">
        <f>INDEX(Data!Q$2:Q$6500,MATCH($A3551,Data!$A$2:$A$6500,0))</f>
        <v>1998</v>
      </c>
      <c r="K3551" s="90">
        <f>INDEX(Data!F$2:F$6500,MATCH($A3551,Data!$A$2:$A$6500,0))</f>
        <v>20</v>
      </c>
      <c r="L3551" s="90">
        <f>INDEX(Data!G$2:G$6500,MATCH($A3551,Data!$A$2:$A$6500,0))</f>
        <v>20</v>
      </c>
      <c r="M3551" s="90">
        <f>INDEX(Data!H$2:H$6500,MATCH($A3551,Data!$A$2:$A$6500,0))</f>
        <v>0</v>
      </c>
      <c r="N3551" s="90">
        <f>INDEX(Data!I$2:I$6500,MATCH($A3551,Data!$A$2:$A$6500,0))</f>
        <v>0</v>
      </c>
      <c r="O3551" s="83" t="str">
        <f>INDEX(Data!J$2:J$6500,MATCH($A3551,Data!$A$2:$A$6500,0))</f>
        <v>breeding pairs</v>
      </c>
      <c r="P3551" t="str">
        <f>_xlfn.XLOOKUP(B3551,Table3[RefID],Table3[Citation])</f>
        <v>Watling (1998)</v>
      </c>
    </row>
    <row r="3552" spans="1:16" x14ac:dyDescent="0.35">
      <c r="A3552" s="68">
        <v>3550</v>
      </c>
      <c r="B3552" s="69">
        <v>202</v>
      </c>
      <c r="C3552" s="69">
        <v>25006</v>
      </c>
      <c r="D3552" s="69">
        <v>3298</v>
      </c>
      <c r="E3552" t="str">
        <f>INDEX(Table5[EEZ],MATCH(C3552,Table5[Colony_ID],0))</f>
        <v>Tuvaluan Exclusive Economic Zone</v>
      </c>
      <c r="F3552" t="str">
        <f>INDEX(Table5[Corrected Island/Colony Name],MATCH('Full Data'!C3552,Table5[Colony_ID],0))</f>
        <v>Mateika</v>
      </c>
      <c r="G3552" t="str">
        <f>INDEX(Table4[Common_Name],MATCH('Full Data'!D3552,Table4[SpcRecID],0))</f>
        <v>Common White Tern</v>
      </c>
      <c r="H3552" s="83" t="str">
        <f>INDEX(Data!E$2:E$6500,MATCH(A3552,Data!$A$2:$A$6500,0))</f>
        <v>data deficient</v>
      </c>
      <c r="I3552" s="90">
        <f>INDEX(Data!P$2:P$6500,MATCH(A3552,Data!$A$2:$A$6500,0))</f>
        <v>1998</v>
      </c>
      <c r="J3552" s="90">
        <f>INDEX(Data!Q$2:Q$6500,MATCH($A3552,Data!$A$2:$A$6500,0))</f>
        <v>1998</v>
      </c>
      <c r="K3552" s="90">
        <f>INDEX(Data!F$2:F$6500,MATCH($A3552,Data!$A$2:$A$6500,0))</f>
        <v>18</v>
      </c>
      <c r="L3552" s="90">
        <f>INDEX(Data!G$2:G$6500,MATCH($A3552,Data!$A$2:$A$6500,0))</f>
        <v>18</v>
      </c>
      <c r="M3552" s="90">
        <f>INDEX(Data!H$2:H$6500,MATCH($A3552,Data!$A$2:$A$6500,0))</f>
        <v>0</v>
      </c>
      <c r="N3552" s="90">
        <f>INDEX(Data!I$2:I$6500,MATCH($A3552,Data!$A$2:$A$6500,0))</f>
        <v>0</v>
      </c>
      <c r="O3552" s="83" t="str">
        <f>INDEX(Data!J$2:J$6500,MATCH($A3552,Data!$A$2:$A$6500,0))</f>
        <v>individuals</v>
      </c>
      <c r="P3552" t="str">
        <f>_xlfn.XLOOKUP(B3552,Table3[RefID],Table3[Citation])</f>
        <v>Watling (1998)</v>
      </c>
    </row>
    <row r="3553" spans="1:16" x14ac:dyDescent="0.35">
      <c r="A3553" s="68">
        <v>3551</v>
      </c>
      <c r="B3553" s="69">
        <v>202</v>
      </c>
      <c r="C3553" s="69">
        <v>25007</v>
      </c>
      <c r="D3553" s="69">
        <v>3298</v>
      </c>
      <c r="E3553" t="str">
        <f>INDEX(Table5[EEZ],MATCH(C3553,Table5[Colony_ID],0))</f>
        <v>Tuvaluan Exclusive Economic Zone</v>
      </c>
      <c r="F3553" t="str">
        <f>INDEX(Table5[Corrected Island/Colony Name],MATCH('Full Data'!C3553,Table5[Colony_ID],0))</f>
        <v>Pava</v>
      </c>
      <c r="G3553" t="str">
        <f>INDEX(Table4[Common_Name],MATCH('Full Data'!D3553,Table4[SpcRecID],0))</f>
        <v>Common White Tern</v>
      </c>
      <c r="H3553" s="83" t="str">
        <f>INDEX(Data!E$2:E$6500,MATCH(A3553,Data!$A$2:$A$6500,0))</f>
        <v>data deficient</v>
      </c>
      <c r="I3553" s="90">
        <f>INDEX(Data!P$2:P$6500,MATCH(A3553,Data!$A$2:$A$6500,0))</f>
        <v>1998</v>
      </c>
      <c r="J3553" s="90">
        <f>INDEX(Data!Q$2:Q$6500,MATCH($A3553,Data!$A$2:$A$6500,0))</f>
        <v>1998</v>
      </c>
      <c r="K3553" s="90">
        <f>INDEX(Data!F$2:F$6500,MATCH($A3553,Data!$A$2:$A$6500,0))</f>
        <v>5</v>
      </c>
      <c r="L3553" s="90">
        <f>INDEX(Data!G$2:G$6500,MATCH($A3553,Data!$A$2:$A$6500,0))</f>
        <v>5</v>
      </c>
      <c r="M3553" s="90">
        <f>INDEX(Data!H$2:H$6500,MATCH($A3553,Data!$A$2:$A$6500,0))</f>
        <v>0</v>
      </c>
      <c r="N3553" s="90">
        <f>INDEX(Data!I$2:I$6500,MATCH($A3553,Data!$A$2:$A$6500,0))</f>
        <v>0</v>
      </c>
      <c r="O3553" s="83" t="str">
        <f>INDEX(Data!J$2:J$6500,MATCH($A3553,Data!$A$2:$A$6500,0))</f>
        <v>individuals</v>
      </c>
      <c r="P3553" t="str">
        <f>_xlfn.XLOOKUP(B3553,Table3[RefID],Table3[Citation])</f>
        <v>Watling (1998)</v>
      </c>
    </row>
    <row r="3554" spans="1:16" x14ac:dyDescent="0.35">
      <c r="A3554" s="68">
        <v>3552</v>
      </c>
      <c r="B3554" s="69">
        <v>202</v>
      </c>
      <c r="C3554" s="69">
        <v>25008</v>
      </c>
      <c r="D3554" s="69">
        <v>3298</v>
      </c>
      <c r="E3554" t="str">
        <f>INDEX(Table5[EEZ],MATCH(C3554,Table5[Colony_ID],0))</f>
        <v>Tuvaluan Exclusive Economic Zone</v>
      </c>
      <c r="F3554" t="str">
        <f>INDEX(Table5[Corrected Island/Colony Name],MATCH('Full Data'!C3554,Table5[Colony_ID],0))</f>
        <v>Tefela</v>
      </c>
      <c r="G3554" t="str">
        <f>INDEX(Table4[Common_Name],MATCH('Full Data'!D3554,Table4[SpcRecID],0))</f>
        <v>Common White Tern</v>
      </c>
      <c r="H3554" s="83" t="str">
        <f>INDEX(Data!E$2:E$6500,MATCH(A3554,Data!$A$2:$A$6500,0))</f>
        <v>confirmed</v>
      </c>
      <c r="I3554" s="90">
        <f>INDEX(Data!P$2:P$6500,MATCH(A3554,Data!$A$2:$A$6500,0))</f>
        <v>1998</v>
      </c>
      <c r="J3554" s="90">
        <f>INDEX(Data!Q$2:Q$6500,MATCH($A3554,Data!$A$2:$A$6500,0))</f>
        <v>1998</v>
      </c>
      <c r="K3554" s="90">
        <f>INDEX(Data!F$2:F$6500,MATCH($A3554,Data!$A$2:$A$6500,0))</f>
        <v>50</v>
      </c>
      <c r="L3554" s="90">
        <f>INDEX(Data!G$2:G$6500,MATCH($A3554,Data!$A$2:$A$6500,0))</f>
        <v>50</v>
      </c>
      <c r="M3554" s="90">
        <f>INDEX(Data!H$2:H$6500,MATCH($A3554,Data!$A$2:$A$6500,0))</f>
        <v>0</v>
      </c>
      <c r="N3554" s="90">
        <f>INDEX(Data!I$2:I$6500,MATCH($A3554,Data!$A$2:$A$6500,0))</f>
        <v>0</v>
      </c>
      <c r="O3554" s="83" t="str">
        <f>INDEX(Data!J$2:J$6500,MATCH($A3554,Data!$A$2:$A$6500,0))</f>
        <v>individuals</v>
      </c>
      <c r="P3554" t="str">
        <f>_xlfn.XLOOKUP(B3554,Table3[RefID],Table3[Citation])</f>
        <v>Watling (1998)</v>
      </c>
    </row>
    <row r="3555" spans="1:16" x14ac:dyDescent="0.35">
      <c r="A3555" s="68">
        <v>3553</v>
      </c>
      <c r="B3555" s="69">
        <v>202</v>
      </c>
      <c r="C3555" s="69">
        <v>25009</v>
      </c>
      <c r="D3555" s="69">
        <v>3298</v>
      </c>
      <c r="E3555" t="str">
        <f>INDEX(Table5[EEZ],MATCH(C3555,Table5[Colony_ID],0))</f>
        <v>Tuvaluan Exclusive Economic Zone</v>
      </c>
      <c r="F3555" t="str">
        <f>INDEX(Table5[Corrected Island/Colony Name],MATCH('Full Data'!C3555,Table5[Colony_ID],0))</f>
        <v>Tepuka</v>
      </c>
      <c r="G3555" t="str">
        <f>INDEX(Table4[Common_Name],MATCH('Full Data'!D3555,Table4[SpcRecID],0))</f>
        <v>Common White Tern</v>
      </c>
      <c r="H3555" s="83" t="str">
        <f>INDEX(Data!E$2:E$6500,MATCH(A3555,Data!$A$2:$A$6500,0))</f>
        <v>data deficient</v>
      </c>
      <c r="I3555" s="90">
        <f>INDEX(Data!P$2:P$6500,MATCH(A3555,Data!$A$2:$A$6500,0))</f>
        <v>1998</v>
      </c>
      <c r="J3555" s="90">
        <f>INDEX(Data!Q$2:Q$6500,MATCH($A3555,Data!$A$2:$A$6500,0))</f>
        <v>1998</v>
      </c>
      <c r="K3555" s="90">
        <f>INDEX(Data!F$2:F$6500,MATCH($A3555,Data!$A$2:$A$6500,0))</f>
        <v>2</v>
      </c>
      <c r="L3555" s="90">
        <f>INDEX(Data!G$2:G$6500,MATCH($A3555,Data!$A$2:$A$6500,0))</f>
        <v>2</v>
      </c>
      <c r="M3555" s="90">
        <f>INDEX(Data!H$2:H$6500,MATCH($A3555,Data!$A$2:$A$6500,0))</f>
        <v>0</v>
      </c>
      <c r="N3555" s="90">
        <f>INDEX(Data!I$2:I$6500,MATCH($A3555,Data!$A$2:$A$6500,0))</f>
        <v>0</v>
      </c>
      <c r="O3555" s="83" t="str">
        <f>INDEX(Data!J$2:J$6500,MATCH($A3555,Data!$A$2:$A$6500,0))</f>
        <v>individuals</v>
      </c>
      <c r="P3555" t="str">
        <f>_xlfn.XLOOKUP(B3555,Table3[RefID],Table3[Citation])</f>
        <v>Watling (1998)</v>
      </c>
    </row>
    <row r="3556" spans="1:16" x14ac:dyDescent="0.35">
      <c r="A3556" s="68">
        <v>3554</v>
      </c>
      <c r="B3556" s="69">
        <v>202</v>
      </c>
      <c r="C3556" s="69">
        <v>25010</v>
      </c>
      <c r="D3556" s="69">
        <v>3298</v>
      </c>
      <c r="E3556" t="str">
        <f>INDEX(Table5[EEZ],MATCH(C3556,Table5[Colony_ID],0))</f>
        <v>Tuvaluan Exclusive Economic Zone</v>
      </c>
      <c r="F3556" t="str">
        <f>INDEX(Table5[Corrected Island/Colony Name],MATCH('Full Data'!C3556,Table5[Colony_ID],0))</f>
        <v>Vasafua</v>
      </c>
      <c r="G3556" t="str">
        <f>INDEX(Table4[Common_Name],MATCH('Full Data'!D3556,Table4[SpcRecID],0))</f>
        <v>Common White Tern</v>
      </c>
      <c r="H3556" s="83" t="str">
        <f>INDEX(Data!E$2:E$6500,MATCH(A3556,Data!$A$2:$A$6500,0))</f>
        <v>data deficient</v>
      </c>
      <c r="I3556" s="90">
        <f>INDEX(Data!P$2:P$6500,MATCH(A3556,Data!$A$2:$A$6500,0))</f>
        <v>1998</v>
      </c>
      <c r="J3556" s="90">
        <f>INDEX(Data!Q$2:Q$6500,MATCH($A3556,Data!$A$2:$A$6500,0))</f>
        <v>1998</v>
      </c>
      <c r="K3556" s="90">
        <f>INDEX(Data!F$2:F$6500,MATCH($A3556,Data!$A$2:$A$6500,0))</f>
        <v>4</v>
      </c>
      <c r="L3556" s="90">
        <f>INDEX(Data!G$2:G$6500,MATCH($A3556,Data!$A$2:$A$6500,0))</f>
        <v>4</v>
      </c>
      <c r="M3556" s="90">
        <f>INDEX(Data!H$2:H$6500,MATCH($A3556,Data!$A$2:$A$6500,0))</f>
        <v>0</v>
      </c>
      <c r="N3556" s="90">
        <f>INDEX(Data!I$2:I$6500,MATCH($A3556,Data!$A$2:$A$6500,0))</f>
        <v>0</v>
      </c>
      <c r="O3556" s="83" t="str">
        <f>INDEX(Data!J$2:J$6500,MATCH($A3556,Data!$A$2:$A$6500,0))</f>
        <v>individuals</v>
      </c>
      <c r="P3556" t="str">
        <f>_xlfn.XLOOKUP(B3556,Table3[RefID],Table3[Citation])</f>
        <v>Watling (1998)</v>
      </c>
    </row>
    <row r="3557" spans="1:16" x14ac:dyDescent="0.35">
      <c r="A3557" s="68">
        <v>3555</v>
      </c>
      <c r="B3557" s="69">
        <v>202</v>
      </c>
      <c r="C3557" s="69">
        <v>25008</v>
      </c>
      <c r="D3557" s="69">
        <v>3263</v>
      </c>
      <c r="E3557" t="str">
        <f>INDEX(Table5[EEZ],MATCH(C3557,Table5[Colony_ID],0))</f>
        <v>Tuvaluan Exclusive Economic Zone</v>
      </c>
      <c r="F3557" t="str">
        <f>INDEX(Table5[Corrected Island/Colony Name],MATCH('Full Data'!C3557,Table5[Colony_ID],0))</f>
        <v>Tefela</v>
      </c>
      <c r="G3557" t="str">
        <f>INDEX(Table4[Common_Name],MATCH('Full Data'!D3557,Table4[SpcRecID],0))</f>
        <v>Greater crested Tern</v>
      </c>
      <c r="H3557" s="83" t="str">
        <f>INDEX(Data!E$2:E$6500,MATCH(A3557,Data!$A$2:$A$6500,0))</f>
        <v>data deficient</v>
      </c>
      <c r="I3557" s="90">
        <f>INDEX(Data!P$2:P$6500,MATCH(A3557,Data!$A$2:$A$6500,0))</f>
        <v>1998</v>
      </c>
      <c r="J3557" s="90">
        <f>INDEX(Data!Q$2:Q$6500,MATCH($A3557,Data!$A$2:$A$6500,0))</f>
        <v>1998</v>
      </c>
      <c r="K3557" s="90">
        <f>INDEX(Data!F$2:F$6500,MATCH($A3557,Data!$A$2:$A$6500,0))</f>
        <v>2</v>
      </c>
      <c r="L3557" s="90">
        <f>INDEX(Data!G$2:G$6500,MATCH($A3557,Data!$A$2:$A$6500,0))</f>
        <v>2</v>
      </c>
      <c r="M3557" s="90">
        <f>INDEX(Data!H$2:H$6500,MATCH($A3557,Data!$A$2:$A$6500,0))</f>
        <v>0</v>
      </c>
      <c r="N3557" s="90">
        <f>INDEX(Data!I$2:I$6500,MATCH($A3557,Data!$A$2:$A$6500,0))</f>
        <v>0</v>
      </c>
      <c r="O3557" s="83" t="str">
        <f>INDEX(Data!J$2:J$6500,MATCH($A3557,Data!$A$2:$A$6500,0))</f>
        <v>individuals</v>
      </c>
      <c r="P3557" t="str">
        <f>_xlfn.XLOOKUP(B3557,Table3[RefID],Table3[Citation])</f>
        <v>Watling (1998)</v>
      </c>
    </row>
    <row r="3558" spans="1:16" x14ac:dyDescent="0.35">
      <c r="A3558" s="68">
        <v>3556</v>
      </c>
      <c r="B3558" s="69">
        <v>202</v>
      </c>
      <c r="C3558" s="69">
        <v>25002</v>
      </c>
      <c r="D3558" s="69">
        <v>3846</v>
      </c>
      <c r="E3558" t="str">
        <f>INDEX(Table5[EEZ],MATCH(C3558,Table5[Colony_ID],0))</f>
        <v>Tuvaluan Exclusive Economic Zone</v>
      </c>
      <c r="F3558" t="str">
        <f>INDEX(Table5[Corrected Island/Colony Name],MATCH('Full Data'!C3558,Table5[Colony_ID],0))</f>
        <v>Fuafatu</v>
      </c>
      <c r="G3558" t="str">
        <f>INDEX(Table4[Common_Name],MATCH('Full Data'!D3558,Table4[SpcRecID],0))</f>
        <v>Lesser Frigatebird</v>
      </c>
      <c r="H3558" s="83" t="str">
        <f>INDEX(Data!E$2:E$6500,MATCH(A3558,Data!$A$2:$A$6500,0))</f>
        <v>data deficient</v>
      </c>
      <c r="I3558" s="90">
        <f>INDEX(Data!P$2:P$6500,MATCH(A3558,Data!$A$2:$A$6500,0))</f>
        <v>1998</v>
      </c>
      <c r="J3558" s="90">
        <f>INDEX(Data!Q$2:Q$6500,MATCH($A3558,Data!$A$2:$A$6500,0))</f>
        <v>1998</v>
      </c>
      <c r="K3558" s="90">
        <f>INDEX(Data!F$2:F$6500,MATCH($A3558,Data!$A$2:$A$6500,0))</f>
        <v>50</v>
      </c>
      <c r="L3558" s="90">
        <f>INDEX(Data!G$2:G$6500,MATCH($A3558,Data!$A$2:$A$6500,0))</f>
        <v>50</v>
      </c>
      <c r="M3558" s="90">
        <f>INDEX(Data!H$2:H$6500,MATCH($A3558,Data!$A$2:$A$6500,0))</f>
        <v>0</v>
      </c>
      <c r="N3558" s="90">
        <f>INDEX(Data!I$2:I$6500,MATCH($A3558,Data!$A$2:$A$6500,0))</f>
        <v>0</v>
      </c>
      <c r="O3558" s="83" t="str">
        <f>INDEX(Data!J$2:J$6500,MATCH($A3558,Data!$A$2:$A$6500,0))</f>
        <v>individuals</v>
      </c>
      <c r="P3558" t="str">
        <f>_xlfn.XLOOKUP(B3558,Table3[RefID],Table3[Citation])</f>
        <v>Watling (1998)</v>
      </c>
    </row>
    <row r="3559" spans="1:16" x14ac:dyDescent="0.35">
      <c r="A3559" s="68">
        <v>3557</v>
      </c>
      <c r="B3559" s="69">
        <v>202</v>
      </c>
      <c r="C3559" s="69">
        <v>25008</v>
      </c>
      <c r="D3559" s="69">
        <v>3846</v>
      </c>
      <c r="E3559" t="str">
        <f>INDEX(Table5[EEZ],MATCH(C3559,Table5[Colony_ID],0))</f>
        <v>Tuvaluan Exclusive Economic Zone</v>
      </c>
      <c r="F3559" t="str">
        <f>INDEX(Table5[Corrected Island/Colony Name],MATCH('Full Data'!C3559,Table5[Colony_ID],0))</f>
        <v>Tefela</v>
      </c>
      <c r="G3559" t="str">
        <f>INDEX(Table4[Common_Name],MATCH('Full Data'!D3559,Table4[SpcRecID],0))</f>
        <v>Lesser Frigatebird</v>
      </c>
      <c r="H3559" s="83" t="str">
        <f>INDEX(Data!E$2:E$6500,MATCH(A3559,Data!$A$2:$A$6500,0))</f>
        <v>data deficient</v>
      </c>
      <c r="I3559" s="90">
        <f>INDEX(Data!P$2:P$6500,MATCH(A3559,Data!$A$2:$A$6500,0))</f>
        <v>1998</v>
      </c>
      <c r="J3559" s="90">
        <f>INDEX(Data!Q$2:Q$6500,MATCH($A3559,Data!$A$2:$A$6500,0))</f>
        <v>1998</v>
      </c>
      <c r="K3559" s="90">
        <f>INDEX(Data!F$2:F$6500,MATCH($A3559,Data!$A$2:$A$6500,0))</f>
        <v>200</v>
      </c>
      <c r="L3559" s="90">
        <f>INDEX(Data!G$2:G$6500,MATCH($A3559,Data!$A$2:$A$6500,0))</f>
        <v>300</v>
      </c>
      <c r="M3559" s="90">
        <f>INDEX(Data!H$2:H$6500,MATCH($A3559,Data!$A$2:$A$6500,0))</f>
        <v>0</v>
      </c>
      <c r="N3559" s="90">
        <f>INDEX(Data!I$2:I$6500,MATCH($A3559,Data!$A$2:$A$6500,0))</f>
        <v>0</v>
      </c>
      <c r="O3559" s="83" t="str">
        <f>INDEX(Data!J$2:J$6500,MATCH($A3559,Data!$A$2:$A$6500,0))</f>
        <v>individuals</v>
      </c>
      <c r="P3559" t="str">
        <f>_xlfn.XLOOKUP(B3559,Table3[RefID],Table3[Citation])</f>
        <v>Watling (1998)</v>
      </c>
    </row>
    <row r="3560" spans="1:16" x14ac:dyDescent="0.35">
      <c r="A3560" s="68">
        <v>3558</v>
      </c>
      <c r="B3560" s="69">
        <v>202</v>
      </c>
      <c r="C3560" s="69">
        <v>25002</v>
      </c>
      <c r="D3560" s="69">
        <v>3658</v>
      </c>
      <c r="E3560" t="str">
        <f>INDEX(Table5[EEZ],MATCH(C3560,Table5[Colony_ID],0))</f>
        <v>Tuvaluan Exclusive Economic Zone</v>
      </c>
      <c r="F3560" t="str">
        <f>INDEX(Table5[Corrected Island/Colony Name],MATCH('Full Data'!C3560,Table5[Colony_ID],0))</f>
        <v>Fuafatu</v>
      </c>
      <c r="G3560" t="str">
        <f>INDEX(Table4[Common_Name],MATCH('Full Data'!D3560,Table4[SpcRecID],0))</f>
        <v>Red-footed Booby</v>
      </c>
      <c r="H3560" s="83" t="str">
        <f>INDEX(Data!E$2:E$6500,MATCH(A3560,Data!$A$2:$A$6500,0))</f>
        <v>data deficient</v>
      </c>
      <c r="I3560" s="90">
        <f>INDEX(Data!P$2:P$6500,MATCH(A3560,Data!$A$2:$A$6500,0))</f>
        <v>1998</v>
      </c>
      <c r="J3560" s="90">
        <f>INDEX(Data!Q$2:Q$6500,MATCH($A3560,Data!$A$2:$A$6500,0))</f>
        <v>1998</v>
      </c>
      <c r="K3560" s="90">
        <f>INDEX(Data!F$2:F$6500,MATCH($A3560,Data!$A$2:$A$6500,0))</f>
        <v>75</v>
      </c>
      <c r="L3560" s="90">
        <f>INDEX(Data!G$2:G$6500,MATCH($A3560,Data!$A$2:$A$6500,0))</f>
        <v>75</v>
      </c>
      <c r="M3560" s="90">
        <f>INDEX(Data!H$2:H$6500,MATCH($A3560,Data!$A$2:$A$6500,0))</f>
        <v>0</v>
      </c>
      <c r="N3560" s="90">
        <f>INDEX(Data!I$2:I$6500,MATCH($A3560,Data!$A$2:$A$6500,0))</f>
        <v>0</v>
      </c>
      <c r="O3560" s="83" t="str">
        <f>INDEX(Data!J$2:J$6500,MATCH($A3560,Data!$A$2:$A$6500,0))</f>
        <v>individuals</v>
      </c>
      <c r="P3560" t="str">
        <f>_xlfn.XLOOKUP(B3560,Table3[RefID],Table3[Citation])</f>
        <v>Watling (1998)</v>
      </c>
    </row>
    <row r="3561" spans="1:16" x14ac:dyDescent="0.35">
      <c r="A3561" s="68">
        <v>3559</v>
      </c>
      <c r="B3561" s="69">
        <v>202</v>
      </c>
      <c r="C3561" s="69">
        <v>25008</v>
      </c>
      <c r="D3561" s="69">
        <v>3658</v>
      </c>
      <c r="E3561" t="str">
        <f>INDEX(Table5[EEZ],MATCH(C3561,Table5[Colony_ID],0))</f>
        <v>Tuvaluan Exclusive Economic Zone</v>
      </c>
      <c r="F3561" t="str">
        <f>INDEX(Table5[Corrected Island/Colony Name],MATCH('Full Data'!C3561,Table5[Colony_ID],0))</f>
        <v>Tefela</v>
      </c>
      <c r="G3561" t="str">
        <f>INDEX(Table4[Common_Name],MATCH('Full Data'!D3561,Table4[SpcRecID],0))</f>
        <v>Red-footed Booby</v>
      </c>
      <c r="H3561" s="83" t="str">
        <f>INDEX(Data!E$2:E$6500,MATCH(A3561,Data!$A$2:$A$6500,0))</f>
        <v>data deficient</v>
      </c>
      <c r="I3561" s="90">
        <f>INDEX(Data!P$2:P$6500,MATCH(A3561,Data!$A$2:$A$6500,0))</f>
        <v>1998</v>
      </c>
      <c r="J3561" s="90">
        <f>INDEX(Data!Q$2:Q$6500,MATCH($A3561,Data!$A$2:$A$6500,0))</f>
        <v>1998</v>
      </c>
      <c r="K3561" s="90">
        <f>INDEX(Data!F$2:F$6500,MATCH($A3561,Data!$A$2:$A$6500,0))</f>
        <v>10</v>
      </c>
      <c r="L3561" s="90">
        <f>INDEX(Data!G$2:G$6500,MATCH($A3561,Data!$A$2:$A$6500,0))</f>
        <v>10</v>
      </c>
      <c r="M3561" s="90">
        <f>INDEX(Data!H$2:H$6500,MATCH($A3561,Data!$A$2:$A$6500,0))</f>
        <v>0</v>
      </c>
      <c r="N3561" s="90">
        <f>INDEX(Data!I$2:I$6500,MATCH($A3561,Data!$A$2:$A$6500,0))</f>
        <v>0</v>
      </c>
      <c r="O3561" s="83" t="str">
        <f>INDEX(Data!J$2:J$6500,MATCH($A3561,Data!$A$2:$A$6500,0))</f>
        <v>individuals</v>
      </c>
      <c r="P3561" t="str">
        <f>_xlfn.XLOOKUP(B3561,Table3[RefID],Table3[Citation])</f>
        <v>Watling (1998)</v>
      </c>
    </row>
    <row r="3562" spans="1:16" x14ac:dyDescent="0.35">
      <c r="A3562" s="68">
        <v>3560</v>
      </c>
      <c r="B3562" s="69">
        <v>203</v>
      </c>
      <c r="C3562" s="69">
        <v>12098</v>
      </c>
      <c r="D3562" s="69">
        <v>3295</v>
      </c>
      <c r="E3562" t="str">
        <f>INDEX(Table5[EEZ],MATCH(C3562,Table5[Colony_ID],0))</f>
        <v>Micronesian Exclusive Economic Zone</v>
      </c>
      <c r="F3562" t="str">
        <f>INDEX(Table5[Corrected Island/Colony Name],MATCH('Full Data'!C3562,Table5[Colony_ID],0))</f>
        <v>Bigen Karakar</v>
      </c>
      <c r="G3562" t="str">
        <f>INDEX(Table4[Common_Name],MATCH('Full Data'!D3562,Table4[SpcRecID],0))</f>
        <v>Black Noddy</v>
      </c>
      <c r="H3562" s="83" t="str">
        <f>INDEX(Data!E$2:E$6500,MATCH(A3562,Data!$A$2:$A$6500,0))</f>
        <v>Probable</v>
      </c>
      <c r="I3562" s="90">
        <f>INDEX(Data!P$2:P$6500,MATCH(A3562,Data!$A$2:$A$6500,0))</f>
        <v>1996</v>
      </c>
      <c r="J3562" s="90">
        <f>INDEX(Data!Q$2:Q$6500,MATCH($A3562,Data!$A$2:$A$6500,0))</f>
        <v>1998</v>
      </c>
      <c r="K3562" s="90">
        <f>INDEX(Data!F$2:F$6500,MATCH($A3562,Data!$A$2:$A$6500,0))</f>
        <v>0</v>
      </c>
      <c r="L3562" s="90">
        <f>INDEX(Data!G$2:G$6500,MATCH($A3562,Data!$A$2:$A$6500,0))</f>
        <v>0</v>
      </c>
      <c r="M3562" s="90">
        <f>INDEX(Data!H$2:H$6500,MATCH($A3562,Data!$A$2:$A$6500,0))</f>
        <v>0</v>
      </c>
      <c r="N3562" s="90">
        <f>INDEX(Data!I$2:I$6500,MATCH($A3562,Data!$A$2:$A$6500,0))</f>
        <v>0</v>
      </c>
      <c r="O3562" s="83">
        <f>INDEX(Data!J$2:J$6500,MATCH($A3562,Data!$A$2:$A$6500,0))</f>
        <v>0</v>
      </c>
      <c r="P3562" t="str">
        <f>_xlfn.XLOOKUP(B3562,Table3[RefID],Table3[Citation])</f>
        <v>Buden (1999)</v>
      </c>
    </row>
    <row r="3563" spans="1:16" x14ac:dyDescent="0.35">
      <c r="A3563" s="68">
        <v>3561</v>
      </c>
      <c r="B3563" s="69">
        <v>203</v>
      </c>
      <c r="C3563" s="69">
        <v>12098</v>
      </c>
      <c r="D3563" s="69">
        <v>3295</v>
      </c>
      <c r="E3563" t="str">
        <f>INDEX(Table5[EEZ],MATCH(C3563,Table5[Colony_ID],0))</f>
        <v>Micronesian Exclusive Economic Zone</v>
      </c>
      <c r="F3563" t="str">
        <f>INDEX(Table5[Corrected Island/Colony Name],MATCH('Full Data'!C3563,Table5[Colony_ID],0))</f>
        <v>Bigen Karakar</v>
      </c>
      <c r="G3563" t="str">
        <f>INDEX(Table4[Common_Name],MATCH('Full Data'!D3563,Table4[SpcRecID],0))</f>
        <v>Black Noddy</v>
      </c>
      <c r="H3563" s="83" t="str">
        <f>INDEX(Data!E$2:E$6500,MATCH(A3563,Data!$A$2:$A$6500,0))</f>
        <v>Probable</v>
      </c>
      <c r="I3563" s="90">
        <f>INDEX(Data!P$2:P$6500,MATCH(A3563,Data!$A$2:$A$6500,0))</f>
        <v>1922</v>
      </c>
      <c r="J3563" s="90">
        <f>INDEX(Data!Q$2:Q$6500,MATCH($A3563,Data!$A$2:$A$6500,0))</f>
        <v>1998</v>
      </c>
      <c r="K3563" s="90">
        <f>INDEX(Data!F$2:F$6500,MATCH($A3563,Data!$A$2:$A$6500,0))</f>
        <v>0</v>
      </c>
      <c r="L3563" s="90">
        <f>INDEX(Data!G$2:G$6500,MATCH($A3563,Data!$A$2:$A$6500,0))</f>
        <v>0</v>
      </c>
      <c r="M3563" s="90">
        <f>INDEX(Data!H$2:H$6500,MATCH($A3563,Data!$A$2:$A$6500,0))</f>
        <v>0</v>
      </c>
      <c r="N3563" s="90">
        <f>INDEX(Data!I$2:I$6500,MATCH($A3563,Data!$A$2:$A$6500,0))</f>
        <v>0</v>
      </c>
      <c r="O3563" s="83">
        <f>INDEX(Data!J$2:J$6500,MATCH($A3563,Data!$A$2:$A$6500,0))</f>
        <v>0</v>
      </c>
      <c r="P3563" t="str">
        <f>_xlfn.XLOOKUP(B3563,Table3[RefID],Table3[Citation])</f>
        <v>Buden (1999)</v>
      </c>
    </row>
    <row r="3564" spans="1:16" x14ac:dyDescent="0.35">
      <c r="A3564" s="68">
        <v>3562</v>
      </c>
      <c r="B3564" s="69">
        <v>203</v>
      </c>
      <c r="C3564" s="69">
        <v>12099</v>
      </c>
      <c r="D3564" s="69">
        <v>3295</v>
      </c>
      <c r="E3564" t="str">
        <f>INDEX(Table5[EEZ],MATCH(C3564,Table5[Colony_ID],0))</f>
        <v>Micronesian Exclusive Economic Zone</v>
      </c>
      <c r="F3564" t="str">
        <f>INDEX(Table5[Corrected Island/Colony Name],MATCH('Full Data'!C3564,Table5[Colony_ID],0))</f>
        <v>Dekehnman</v>
      </c>
      <c r="G3564" t="str">
        <f>INDEX(Table4[Common_Name],MATCH('Full Data'!D3564,Table4[SpcRecID],0))</f>
        <v>Black Noddy</v>
      </c>
      <c r="H3564" s="83" t="str">
        <f>INDEX(Data!E$2:E$6500,MATCH(A3564,Data!$A$2:$A$6500,0))</f>
        <v>Probable</v>
      </c>
      <c r="I3564" s="90">
        <f>INDEX(Data!P$2:P$6500,MATCH(A3564,Data!$A$2:$A$6500,0))</f>
        <v>1922</v>
      </c>
      <c r="J3564" s="90">
        <f>INDEX(Data!Q$2:Q$6500,MATCH($A3564,Data!$A$2:$A$6500,0))</f>
        <v>1998</v>
      </c>
      <c r="K3564" s="90">
        <f>INDEX(Data!F$2:F$6500,MATCH($A3564,Data!$A$2:$A$6500,0))</f>
        <v>0</v>
      </c>
      <c r="L3564" s="90">
        <f>INDEX(Data!G$2:G$6500,MATCH($A3564,Data!$A$2:$A$6500,0))</f>
        <v>0</v>
      </c>
      <c r="M3564" s="90">
        <f>INDEX(Data!H$2:H$6500,MATCH($A3564,Data!$A$2:$A$6500,0))</f>
        <v>0</v>
      </c>
      <c r="N3564" s="90">
        <f>INDEX(Data!I$2:I$6500,MATCH($A3564,Data!$A$2:$A$6500,0))</f>
        <v>0</v>
      </c>
      <c r="O3564" s="83">
        <f>INDEX(Data!J$2:J$6500,MATCH($A3564,Data!$A$2:$A$6500,0))</f>
        <v>0</v>
      </c>
      <c r="P3564" t="str">
        <f>_xlfn.XLOOKUP(B3564,Table3[RefID],Table3[Citation])</f>
        <v>Buden (1999)</v>
      </c>
    </row>
    <row r="3565" spans="1:16" x14ac:dyDescent="0.35">
      <c r="A3565" s="68">
        <v>3563</v>
      </c>
      <c r="B3565" s="69">
        <v>203</v>
      </c>
      <c r="C3565" s="69">
        <v>12100</v>
      </c>
      <c r="D3565" s="69">
        <v>3295</v>
      </c>
      <c r="E3565" t="str">
        <f>INDEX(Table5[EEZ],MATCH(C3565,Table5[Colony_ID],0))</f>
        <v>Micronesian Exclusive Economic Zone</v>
      </c>
      <c r="F3565" t="str">
        <f>INDEX(Table5[Corrected Island/Colony Name],MATCH('Full Data'!C3565,Table5[Colony_ID],0))</f>
        <v>Jirup</v>
      </c>
      <c r="G3565" t="str">
        <f>INDEX(Table4[Common_Name],MATCH('Full Data'!D3565,Table4[SpcRecID],0))</f>
        <v>Black Noddy</v>
      </c>
      <c r="H3565" s="83" t="str">
        <f>INDEX(Data!E$2:E$6500,MATCH(A3565,Data!$A$2:$A$6500,0))</f>
        <v>Probable</v>
      </c>
      <c r="I3565" s="90">
        <f>INDEX(Data!P$2:P$6500,MATCH(A3565,Data!$A$2:$A$6500,0))</f>
        <v>1922</v>
      </c>
      <c r="J3565" s="90">
        <f>INDEX(Data!Q$2:Q$6500,MATCH($A3565,Data!$A$2:$A$6500,0))</f>
        <v>1998</v>
      </c>
      <c r="K3565" s="90">
        <f>INDEX(Data!F$2:F$6500,MATCH($A3565,Data!$A$2:$A$6500,0))</f>
        <v>0</v>
      </c>
      <c r="L3565" s="90">
        <f>INDEX(Data!G$2:G$6500,MATCH($A3565,Data!$A$2:$A$6500,0))</f>
        <v>0</v>
      </c>
      <c r="M3565" s="90">
        <f>INDEX(Data!H$2:H$6500,MATCH($A3565,Data!$A$2:$A$6500,0))</f>
        <v>0</v>
      </c>
      <c r="N3565" s="90">
        <f>INDEX(Data!I$2:I$6500,MATCH($A3565,Data!$A$2:$A$6500,0))</f>
        <v>0</v>
      </c>
      <c r="O3565" s="83">
        <f>INDEX(Data!J$2:J$6500,MATCH($A3565,Data!$A$2:$A$6500,0))</f>
        <v>0</v>
      </c>
      <c r="P3565" t="str">
        <f>_xlfn.XLOOKUP(B3565,Table3[RefID],Table3[Citation])</f>
        <v>Buden (1999)</v>
      </c>
    </row>
    <row r="3566" spans="1:16" x14ac:dyDescent="0.35">
      <c r="A3566" s="68">
        <v>3564</v>
      </c>
      <c r="B3566" s="69">
        <v>203</v>
      </c>
      <c r="C3566" s="69">
        <v>12101</v>
      </c>
      <c r="D3566" s="69">
        <v>3295</v>
      </c>
      <c r="E3566" t="str">
        <f>INDEX(Table5[EEZ],MATCH(C3566,Table5[Colony_ID],0))</f>
        <v>Micronesian Exclusive Economic Zone</v>
      </c>
      <c r="F3566" t="str">
        <f>INDEX(Table5[Corrected Island/Colony Name],MATCH('Full Data'!C3566,Table5[Colony_ID],0))</f>
        <v>Ngatik</v>
      </c>
      <c r="G3566" t="str">
        <f>INDEX(Table4[Common_Name],MATCH('Full Data'!D3566,Table4[SpcRecID],0))</f>
        <v>Black Noddy</v>
      </c>
      <c r="H3566" s="83" t="str">
        <f>INDEX(Data!E$2:E$6500,MATCH(A3566,Data!$A$2:$A$6500,0))</f>
        <v>Probable</v>
      </c>
      <c r="I3566" s="90">
        <f>INDEX(Data!P$2:P$6500,MATCH(A3566,Data!$A$2:$A$6500,0))</f>
        <v>1922</v>
      </c>
      <c r="J3566" s="90">
        <f>INDEX(Data!Q$2:Q$6500,MATCH($A3566,Data!$A$2:$A$6500,0))</f>
        <v>1998</v>
      </c>
      <c r="K3566" s="90">
        <f>INDEX(Data!F$2:F$6500,MATCH($A3566,Data!$A$2:$A$6500,0))</f>
        <v>0</v>
      </c>
      <c r="L3566" s="90">
        <f>INDEX(Data!G$2:G$6500,MATCH($A3566,Data!$A$2:$A$6500,0))</f>
        <v>0</v>
      </c>
      <c r="M3566" s="90">
        <f>INDEX(Data!H$2:H$6500,MATCH($A3566,Data!$A$2:$A$6500,0))</f>
        <v>0</v>
      </c>
      <c r="N3566" s="90">
        <f>INDEX(Data!I$2:I$6500,MATCH($A3566,Data!$A$2:$A$6500,0))</f>
        <v>0</v>
      </c>
      <c r="O3566" s="83">
        <f>INDEX(Data!J$2:J$6500,MATCH($A3566,Data!$A$2:$A$6500,0))</f>
        <v>0</v>
      </c>
      <c r="P3566" t="str">
        <f>_xlfn.XLOOKUP(B3566,Table3[RefID],Table3[Citation])</f>
        <v>Buden (1999)</v>
      </c>
    </row>
    <row r="3567" spans="1:16" x14ac:dyDescent="0.35">
      <c r="A3567" s="68">
        <v>3565</v>
      </c>
      <c r="B3567" s="69">
        <v>203</v>
      </c>
      <c r="C3567" s="69">
        <v>12102</v>
      </c>
      <c r="D3567" s="69">
        <v>3295</v>
      </c>
      <c r="E3567" t="str">
        <f>INDEX(Table5[EEZ],MATCH(C3567,Table5[Colony_ID],0))</f>
        <v>Micronesian Exclusive Economic Zone</v>
      </c>
      <c r="F3567" t="str">
        <f>INDEX(Table5[Corrected Island/Colony Name],MATCH('Full Data'!C3567,Table5[Colony_ID],0))</f>
        <v>Peina</v>
      </c>
      <c r="G3567" t="str">
        <f>INDEX(Table4[Common_Name],MATCH('Full Data'!D3567,Table4[SpcRecID],0))</f>
        <v>Black Noddy</v>
      </c>
      <c r="H3567" s="83" t="str">
        <f>INDEX(Data!E$2:E$6500,MATCH(A3567,Data!$A$2:$A$6500,0))</f>
        <v>Probable</v>
      </c>
      <c r="I3567" s="90">
        <f>INDEX(Data!P$2:P$6500,MATCH(A3567,Data!$A$2:$A$6500,0))</f>
        <v>1922</v>
      </c>
      <c r="J3567" s="90">
        <f>INDEX(Data!Q$2:Q$6500,MATCH($A3567,Data!$A$2:$A$6500,0))</f>
        <v>1998</v>
      </c>
      <c r="K3567" s="90">
        <f>INDEX(Data!F$2:F$6500,MATCH($A3567,Data!$A$2:$A$6500,0))</f>
        <v>0</v>
      </c>
      <c r="L3567" s="90">
        <f>INDEX(Data!G$2:G$6500,MATCH($A3567,Data!$A$2:$A$6500,0))</f>
        <v>0</v>
      </c>
      <c r="M3567" s="90">
        <f>INDEX(Data!H$2:H$6500,MATCH($A3567,Data!$A$2:$A$6500,0))</f>
        <v>0</v>
      </c>
      <c r="N3567" s="90">
        <f>INDEX(Data!I$2:I$6500,MATCH($A3567,Data!$A$2:$A$6500,0))</f>
        <v>0</v>
      </c>
      <c r="O3567" s="83">
        <f>INDEX(Data!J$2:J$6500,MATCH($A3567,Data!$A$2:$A$6500,0))</f>
        <v>0</v>
      </c>
      <c r="P3567" t="str">
        <f>_xlfn.XLOOKUP(B3567,Table3[RefID],Table3[Citation])</f>
        <v>Buden (1999)</v>
      </c>
    </row>
    <row r="3568" spans="1:16" x14ac:dyDescent="0.35">
      <c r="A3568" s="68">
        <v>3566</v>
      </c>
      <c r="B3568" s="69">
        <v>203</v>
      </c>
      <c r="C3568" s="69">
        <v>12103</v>
      </c>
      <c r="D3568" s="69">
        <v>3295</v>
      </c>
      <c r="E3568" t="str">
        <f>INDEX(Table5[EEZ],MATCH(C3568,Table5[Colony_ID],0))</f>
        <v>Micronesian Exclusive Economic Zone</v>
      </c>
      <c r="F3568" t="str">
        <f>INDEX(Table5[Corrected Island/Colony Name],MATCH('Full Data'!C3568,Table5[Colony_ID],0))</f>
        <v>Pikenmetkow</v>
      </c>
      <c r="G3568" t="str">
        <f>INDEX(Table4[Common_Name],MATCH('Full Data'!D3568,Table4[SpcRecID],0))</f>
        <v>Black Noddy</v>
      </c>
      <c r="H3568" s="83" t="str">
        <f>INDEX(Data!E$2:E$6500,MATCH(A3568,Data!$A$2:$A$6500,0))</f>
        <v>Probable</v>
      </c>
      <c r="I3568" s="90">
        <f>INDEX(Data!P$2:P$6500,MATCH(A3568,Data!$A$2:$A$6500,0))</f>
        <v>1922</v>
      </c>
      <c r="J3568" s="90">
        <f>INDEX(Data!Q$2:Q$6500,MATCH($A3568,Data!$A$2:$A$6500,0))</f>
        <v>1998</v>
      </c>
      <c r="K3568" s="90">
        <f>INDEX(Data!F$2:F$6500,MATCH($A3568,Data!$A$2:$A$6500,0))</f>
        <v>0</v>
      </c>
      <c r="L3568" s="90">
        <f>INDEX(Data!G$2:G$6500,MATCH($A3568,Data!$A$2:$A$6500,0))</f>
        <v>0</v>
      </c>
      <c r="M3568" s="90">
        <f>INDEX(Data!H$2:H$6500,MATCH($A3568,Data!$A$2:$A$6500,0))</f>
        <v>0</v>
      </c>
      <c r="N3568" s="90">
        <f>INDEX(Data!I$2:I$6500,MATCH($A3568,Data!$A$2:$A$6500,0))</f>
        <v>0</v>
      </c>
      <c r="O3568" s="83">
        <f>INDEX(Data!J$2:J$6500,MATCH($A3568,Data!$A$2:$A$6500,0))</f>
        <v>0</v>
      </c>
      <c r="P3568" t="str">
        <f>_xlfn.XLOOKUP(B3568,Table3[RefID],Table3[Citation])</f>
        <v>Buden (1999)</v>
      </c>
    </row>
    <row r="3569" spans="1:16" x14ac:dyDescent="0.35">
      <c r="A3569" s="68">
        <v>3567</v>
      </c>
      <c r="B3569" s="69">
        <v>203</v>
      </c>
      <c r="C3569" s="69">
        <v>12104</v>
      </c>
      <c r="D3569" s="69">
        <v>3295</v>
      </c>
      <c r="E3569" t="str">
        <f>INDEX(Table5[EEZ],MATCH(C3569,Table5[Colony_ID],0))</f>
        <v>Micronesian Exclusive Economic Zone</v>
      </c>
      <c r="F3569" t="str">
        <f>INDEX(Table5[Corrected Island/Colony Name],MATCH('Full Data'!C3569,Table5[Colony_ID],0))</f>
        <v>Pikepe</v>
      </c>
      <c r="G3569" t="str">
        <f>INDEX(Table4[Common_Name],MATCH('Full Data'!D3569,Table4[SpcRecID],0))</f>
        <v>Black Noddy</v>
      </c>
      <c r="H3569" s="83" t="str">
        <f>INDEX(Data!E$2:E$6500,MATCH(A3569,Data!$A$2:$A$6500,0))</f>
        <v>Probable</v>
      </c>
      <c r="I3569" s="90">
        <f>INDEX(Data!P$2:P$6500,MATCH(A3569,Data!$A$2:$A$6500,0))</f>
        <v>1922</v>
      </c>
      <c r="J3569" s="90">
        <f>INDEX(Data!Q$2:Q$6500,MATCH($A3569,Data!$A$2:$A$6500,0))</f>
        <v>1998</v>
      </c>
      <c r="K3569" s="90">
        <f>INDEX(Data!F$2:F$6500,MATCH($A3569,Data!$A$2:$A$6500,0))</f>
        <v>0</v>
      </c>
      <c r="L3569" s="90">
        <f>INDEX(Data!G$2:G$6500,MATCH($A3569,Data!$A$2:$A$6500,0))</f>
        <v>0</v>
      </c>
      <c r="M3569" s="90">
        <f>INDEX(Data!H$2:H$6500,MATCH($A3569,Data!$A$2:$A$6500,0))</f>
        <v>0</v>
      </c>
      <c r="N3569" s="90">
        <f>INDEX(Data!I$2:I$6500,MATCH($A3569,Data!$A$2:$A$6500,0))</f>
        <v>0</v>
      </c>
      <c r="O3569" s="83">
        <f>INDEX(Data!J$2:J$6500,MATCH($A3569,Data!$A$2:$A$6500,0))</f>
        <v>0</v>
      </c>
      <c r="P3569" t="str">
        <f>_xlfn.XLOOKUP(B3569,Table3[RefID],Table3[Citation])</f>
        <v>Buden (1999)</v>
      </c>
    </row>
    <row r="3570" spans="1:16" x14ac:dyDescent="0.35">
      <c r="A3570" s="68">
        <v>3568</v>
      </c>
      <c r="B3570" s="69">
        <v>203</v>
      </c>
      <c r="C3570" s="69">
        <v>12105</v>
      </c>
      <c r="D3570" s="69">
        <v>3295</v>
      </c>
      <c r="E3570" t="str">
        <f>INDEX(Table5[EEZ],MATCH(C3570,Table5[Colony_ID],0))</f>
        <v>Micronesian Exclusive Economic Zone</v>
      </c>
      <c r="F3570" t="str">
        <f>INDEX(Table5[Corrected Island/Colony Name],MATCH('Full Data'!C3570,Table5[Colony_ID],0))</f>
        <v>Uataluk</v>
      </c>
      <c r="G3570" t="str">
        <f>INDEX(Table4[Common_Name],MATCH('Full Data'!D3570,Table4[SpcRecID],0))</f>
        <v>Black Noddy</v>
      </c>
      <c r="H3570" s="83" t="str">
        <f>INDEX(Data!E$2:E$6500,MATCH(A3570,Data!$A$2:$A$6500,0))</f>
        <v>Probable</v>
      </c>
      <c r="I3570" s="90">
        <f>INDEX(Data!P$2:P$6500,MATCH(A3570,Data!$A$2:$A$6500,0))</f>
        <v>1891</v>
      </c>
      <c r="J3570" s="90">
        <f>INDEX(Data!Q$2:Q$6500,MATCH($A3570,Data!$A$2:$A$6500,0))</f>
        <v>1998</v>
      </c>
      <c r="K3570" s="90">
        <f>INDEX(Data!F$2:F$6500,MATCH($A3570,Data!$A$2:$A$6500,0))</f>
        <v>0</v>
      </c>
      <c r="L3570" s="90">
        <f>INDEX(Data!G$2:G$6500,MATCH($A3570,Data!$A$2:$A$6500,0))</f>
        <v>0</v>
      </c>
      <c r="M3570" s="90">
        <f>INDEX(Data!H$2:H$6500,MATCH($A3570,Data!$A$2:$A$6500,0))</f>
        <v>0</v>
      </c>
      <c r="N3570" s="90">
        <f>INDEX(Data!I$2:I$6500,MATCH($A3570,Data!$A$2:$A$6500,0))</f>
        <v>0</v>
      </c>
      <c r="O3570" s="83">
        <f>INDEX(Data!J$2:J$6500,MATCH($A3570,Data!$A$2:$A$6500,0))</f>
        <v>0</v>
      </c>
      <c r="P3570" t="str">
        <f>_xlfn.XLOOKUP(B3570,Table3[RefID],Table3[Citation])</f>
        <v>Buden (1999)</v>
      </c>
    </row>
    <row r="3571" spans="1:16" x14ac:dyDescent="0.35">
      <c r="A3571" s="68">
        <v>3569</v>
      </c>
      <c r="B3571" s="69">
        <v>203</v>
      </c>
      <c r="C3571" s="69">
        <v>12106</v>
      </c>
      <c r="D3571" s="69">
        <v>3295</v>
      </c>
      <c r="E3571" t="str">
        <f>INDEX(Table5[EEZ],MATCH(C3571,Table5[Colony_ID],0))</f>
        <v>Micronesian Exclusive Economic Zone</v>
      </c>
      <c r="F3571" t="str">
        <f>INDEX(Table5[Corrected Island/Colony Name],MATCH('Full Data'!C3571,Table5[Colony_ID],0))</f>
        <v>Wat</v>
      </c>
      <c r="G3571" t="str">
        <f>INDEX(Table4[Common_Name],MATCH('Full Data'!D3571,Table4[SpcRecID],0))</f>
        <v>Black Noddy</v>
      </c>
      <c r="H3571" s="83" t="str">
        <f>INDEX(Data!E$2:E$6500,MATCH(A3571,Data!$A$2:$A$6500,0))</f>
        <v>Probable</v>
      </c>
      <c r="I3571" s="90">
        <f>INDEX(Data!P$2:P$6500,MATCH(A3571,Data!$A$2:$A$6500,0))</f>
        <v>1993</v>
      </c>
      <c r="J3571" s="90">
        <f>INDEX(Data!Q$2:Q$6500,MATCH($A3571,Data!$A$2:$A$6500,0))</f>
        <v>1998</v>
      </c>
      <c r="K3571" s="90">
        <f>INDEX(Data!F$2:F$6500,MATCH($A3571,Data!$A$2:$A$6500,0))</f>
        <v>0</v>
      </c>
      <c r="L3571" s="90">
        <f>INDEX(Data!G$2:G$6500,MATCH($A3571,Data!$A$2:$A$6500,0))</f>
        <v>0</v>
      </c>
      <c r="M3571" s="90">
        <f>INDEX(Data!H$2:H$6500,MATCH($A3571,Data!$A$2:$A$6500,0))</f>
        <v>0</v>
      </c>
      <c r="N3571" s="90">
        <f>INDEX(Data!I$2:I$6500,MATCH($A3571,Data!$A$2:$A$6500,0))</f>
        <v>0</v>
      </c>
      <c r="O3571" s="83">
        <f>INDEX(Data!J$2:J$6500,MATCH($A3571,Data!$A$2:$A$6500,0))</f>
        <v>0</v>
      </c>
      <c r="P3571" t="str">
        <f>_xlfn.XLOOKUP(B3571,Table3[RefID],Table3[Citation])</f>
        <v>Buden (1999)</v>
      </c>
    </row>
    <row r="3572" spans="1:16" x14ac:dyDescent="0.35">
      <c r="A3572" s="68">
        <v>3570</v>
      </c>
      <c r="B3572" s="69">
        <v>203</v>
      </c>
      <c r="C3572" s="69">
        <v>12098</v>
      </c>
      <c r="D3572" s="69">
        <v>3268</v>
      </c>
      <c r="E3572" t="str">
        <f>INDEX(Table5[EEZ],MATCH(C3572,Table5[Colony_ID],0))</f>
        <v>Micronesian Exclusive Economic Zone</v>
      </c>
      <c r="F3572" t="str">
        <f>INDEX(Table5[Corrected Island/Colony Name],MATCH('Full Data'!C3572,Table5[Colony_ID],0))</f>
        <v>Bigen Karakar</v>
      </c>
      <c r="G3572" t="str">
        <f>INDEX(Table4[Common_Name],MATCH('Full Data'!D3572,Table4[SpcRecID],0))</f>
        <v>Black-naped Tern</v>
      </c>
      <c r="H3572" s="83" t="str">
        <f>INDEX(Data!E$2:E$6500,MATCH(A3572,Data!$A$2:$A$6500,0))</f>
        <v>Probable</v>
      </c>
      <c r="I3572" s="90">
        <f>INDEX(Data!P$2:P$6500,MATCH(A3572,Data!$A$2:$A$6500,0))</f>
        <v>0</v>
      </c>
      <c r="J3572" s="90">
        <f>INDEX(Data!Q$2:Q$6500,MATCH($A3572,Data!$A$2:$A$6500,0))</f>
        <v>1998</v>
      </c>
      <c r="K3572" s="90">
        <f>INDEX(Data!F$2:F$6500,MATCH($A3572,Data!$A$2:$A$6500,0))</f>
        <v>2</v>
      </c>
      <c r="L3572" s="90">
        <f>INDEX(Data!G$2:G$6500,MATCH($A3572,Data!$A$2:$A$6500,0))</f>
        <v>10</v>
      </c>
      <c r="M3572" s="90">
        <f>INDEX(Data!H$2:H$6500,MATCH($A3572,Data!$A$2:$A$6500,0))</f>
        <v>0</v>
      </c>
      <c r="N3572" s="90">
        <f>INDEX(Data!I$2:I$6500,MATCH($A3572,Data!$A$2:$A$6500,0))</f>
        <v>0</v>
      </c>
      <c r="O3572" s="83" t="str">
        <f>INDEX(Data!J$2:J$6500,MATCH($A3572,Data!$A$2:$A$6500,0))</f>
        <v>individuals</v>
      </c>
      <c r="P3572" t="str">
        <f>_xlfn.XLOOKUP(B3572,Table3[RefID],Table3[Citation])</f>
        <v>Buden (1999)</v>
      </c>
    </row>
    <row r="3573" spans="1:16" x14ac:dyDescent="0.35">
      <c r="A3573" s="68">
        <v>3571</v>
      </c>
      <c r="B3573" s="69">
        <v>203</v>
      </c>
      <c r="C3573" s="69">
        <v>12098</v>
      </c>
      <c r="D3573" s="69">
        <v>3268</v>
      </c>
      <c r="E3573" t="str">
        <f>INDEX(Table5[EEZ],MATCH(C3573,Table5[Colony_ID],0))</f>
        <v>Micronesian Exclusive Economic Zone</v>
      </c>
      <c r="F3573" t="str">
        <f>INDEX(Table5[Corrected Island/Colony Name],MATCH('Full Data'!C3573,Table5[Colony_ID],0))</f>
        <v>Bigen Karakar</v>
      </c>
      <c r="G3573" t="str">
        <f>INDEX(Table4[Common_Name],MATCH('Full Data'!D3573,Table4[SpcRecID],0))</f>
        <v>Black-naped Tern</v>
      </c>
      <c r="H3573" s="83" t="str">
        <f>INDEX(Data!E$2:E$6500,MATCH(A3573,Data!$A$2:$A$6500,0))</f>
        <v>Probable</v>
      </c>
      <c r="I3573" s="90">
        <f>INDEX(Data!P$2:P$6500,MATCH(A3573,Data!$A$2:$A$6500,0))</f>
        <v>0</v>
      </c>
      <c r="J3573" s="90">
        <f>INDEX(Data!Q$2:Q$6500,MATCH($A3573,Data!$A$2:$A$6500,0))</f>
        <v>1998</v>
      </c>
      <c r="K3573" s="90">
        <f>INDEX(Data!F$2:F$6500,MATCH($A3573,Data!$A$2:$A$6500,0))</f>
        <v>2</v>
      </c>
      <c r="L3573" s="90">
        <f>INDEX(Data!G$2:G$6500,MATCH($A3573,Data!$A$2:$A$6500,0))</f>
        <v>10</v>
      </c>
      <c r="M3573" s="90">
        <f>INDEX(Data!H$2:H$6500,MATCH($A3573,Data!$A$2:$A$6500,0))</f>
        <v>0</v>
      </c>
      <c r="N3573" s="90">
        <f>INDEX(Data!I$2:I$6500,MATCH($A3573,Data!$A$2:$A$6500,0))</f>
        <v>0</v>
      </c>
      <c r="O3573" s="83" t="str">
        <f>INDEX(Data!J$2:J$6500,MATCH($A3573,Data!$A$2:$A$6500,0))</f>
        <v>individuals</v>
      </c>
      <c r="P3573" t="str">
        <f>_xlfn.XLOOKUP(B3573,Table3[RefID],Table3[Citation])</f>
        <v>Buden (1999)</v>
      </c>
    </row>
    <row r="3574" spans="1:16" x14ac:dyDescent="0.35">
      <c r="A3574" s="68">
        <v>3572</v>
      </c>
      <c r="B3574" s="69">
        <v>203</v>
      </c>
      <c r="C3574" s="69">
        <v>12099</v>
      </c>
      <c r="D3574" s="69">
        <v>3268</v>
      </c>
      <c r="E3574" t="str">
        <f>INDEX(Table5[EEZ],MATCH(C3574,Table5[Colony_ID],0))</f>
        <v>Micronesian Exclusive Economic Zone</v>
      </c>
      <c r="F3574" t="str">
        <f>INDEX(Table5[Corrected Island/Colony Name],MATCH('Full Data'!C3574,Table5[Colony_ID],0))</f>
        <v>Dekehnman</v>
      </c>
      <c r="G3574" t="str">
        <f>INDEX(Table4[Common_Name],MATCH('Full Data'!D3574,Table4[SpcRecID],0))</f>
        <v>Black-naped Tern</v>
      </c>
      <c r="H3574" s="83" t="str">
        <f>INDEX(Data!E$2:E$6500,MATCH(A3574,Data!$A$2:$A$6500,0))</f>
        <v>Probable</v>
      </c>
      <c r="I3574" s="90">
        <f>INDEX(Data!P$2:P$6500,MATCH(A3574,Data!$A$2:$A$6500,0))</f>
        <v>0</v>
      </c>
      <c r="J3574" s="90">
        <f>INDEX(Data!Q$2:Q$6500,MATCH($A3574,Data!$A$2:$A$6500,0))</f>
        <v>1998</v>
      </c>
      <c r="K3574" s="90">
        <f>INDEX(Data!F$2:F$6500,MATCH($A3574,Data!$A$2:$A$6500,0))</f>
        <v>2</v>
      </c>
      <c r="L3574" s="90">
        <f>INDEX(Data!G$2:G$6500,MATCH($A3574,Data!$A$2:$A$6500,0))</f>
        <v>10</v>
      </c>
      <c r="M3574" s="90">
        <f>INDEX(Data!H$2:H$6500,MATCH($A3574,Data!$A$2:$A$6500,0))</f>
        <v>0</v>
      </c>
      <c r="N3574" s="90">
        <f>INDEX(Data!I$2:I$6500,MATCH($A3574,Data!$A$2:$A$6500,0))</f>
        <v>0</v>
      </c>
      <c r="O3574" s="83" t="str">
        <f>INDEX(Data!J$2:J$6500,MATCH($A3574,Data!$A$2:$A$6500,0))</f>
        <v>individuals</v>
      </c>
      <c r="P3574" t="str">
        <f>_xlfn.XLOOKUP(B3574,Table3[RefID],Table3[Citation])</f>
        <v>Buden (1999)</v>
      </c>
    </row>
    <row r="3575" spans="1:16" x14ac:dyDescent="0.35">
      <c r="A3575" s="68">
        <v>3573</v>
      </c>
      <c r="B3575" s="69">
        <v>203</v>
      </c>
      <c r="C3575" s="69">
        <v>12100</v>
      </c>
      <c r="D3575" s="69">
        <v>3268</v>
      </c>
      <c r="E3575" t="str">
        <f>INDEX(Table5[EEZ],MATCH(C3575,Table5[Colony_ID],0))</f>
        <v>Micronesian Exclusive Economic Zone</v>
      </c>
      <c r="F3575" t="str">
        <f>INDEX(Table5[Corrected Island/Colony Name],MATCH('Full Data'!C3575,Table5[Colony_ID],0))</f>
        <v>Jirup</v>
      </c>
      <c r="G3575" t="str">
        <f>INDEX(Table4[Common_Name],MATCH('Full Data'!D3575,Table4[SpcRecID],0))</f>
        <v>Black-naped Tern</v>
      </c>
      <c r="H3575" s="83" t="str">
        <f>INDEX(Data!E$2:E$6500,MATCH(A3575,Data!$A$2:$A$6500,0))</f>
        <v>Probable</v>
      </c>
      <c r="I3575" s="90">
        <f>INDEX(Data!P$2:P$6500,MATCH(A3575,Data!$A$2:$A$6500,0))</f>
        <v>0</v>
      </c>
      <c r="J3575" s="90">
        <f>INDEX(Data!Q$2:Q$6500,MATCH($A3575,Data!$A$2:$A$6500,0))</f>
        <v>1998</v>
      </c>
      <c r="K3575" s="90">
        <f>INDEX(Data!F$2:F$6500,MATCH($A3575,Data!$A$2:$A$6500,0))</f>
        <v>2</v>
      </c>
      <c r="L3575" s="90">
        <f>INDEX(Data!G$2:G$6500,MATCH($A3575,Data!$A$2:$A$6500,0))</f>
        <v>10</v>
      </c>
      <c r="M3575" s="90">
        <f>INDEX(Data!H$2:H$6500,MATCH($A3575,Data!$A$2:$A$6500,0))</f>
        <v>0</v>
      </c>
      <c r="N3575" s="90">
        <f>INDEX(Data!I$2:I$6500,MATCH($A3575,Data!$A$2:$A$6500,0))</f>
        <v>0</v>
      </c>
      <c r="O3575" s="83" t="str">
        <f>INDEX(Data!J$2:J$6500,MATCH($A3575,Data!$A$2:$A$6500,0))</f>
        <v>individuals</v>
      </c>
      <c r="P3575" t="str">
        <f>_xlfn.XLOOKUP(B3575,Table3[RefID],Table3[Citation])</f>
        <v>Buden (1999)</v>
      </c>
    </row>
    <row r="3576" spans="1:16" x14ac:dyDescent="0.35">
      <c r="A3576" s="68">
        <v>3574</v>
      </c>
      <c r="B3576" s="69">
        <v>203</v>
      </c>
      <c r="C3576" s="69">
        <v>12101</v>
      </c>
      <c r="D3576" s="69">
        <v>3268</v>
      </c>
      <c r="E3576" t="str">
        <f>INDEX(Table5[EEZ],MATCH(C3576,Table5[Colony_ID],0))</f>
        <v>Micronesian Exclusive Economic Zone</v>
      </c>
      <c r="F3576" t="str">
        <f>INDEX(Table5[Corrected Island/Colony Name],MATCH('Full Data'!C3576,Table5[Colony_ID],0))</f>
        <v>Ngatik</v>
      </c>
      <c r="G3576" t="str">
        <f>INDEX(Table4[Common_Name],MATCH('Full Data'!D3576,Table4[SpcRecID],0))</f>
        <v>Black-naped Tern</v>
      </c>
      <c r="H3576" s="83" t="str">
        <f>INDEX(Data!E$2:E$6500,MATCH(A3576,Data!$A$2:$A$6500,0))</f>
        <v>Probable</v>
      </c>
      <c r="I3576" s="90">
        <f>INDEX(Data!P$2:P$6500,MATCH(A3576,Data!$A$2:$A$6500,0))</f>
        <v>0</v>
      </c>
      <c r="J3576" s="90">
        <f>INDEX(Data!Q$2:Q$6500,MATCH($A3576,Data!$A$2:$A$6500,0))</f>
        <v>1998</v>
      </c>
      <c r="K3576" s="90">
        <f>INDEX(Data!F$2:F$6500,MATCH($A3576,Data!$A$2:$A$6500,0))</f>
        <v>2</v>
      </c>
      <c r="L3576" s="90">
        <f>INDEX(Data!G$2:G$6500,MATCH($A3576,Data!$A$2:$A$6500,0))</f>
        <v>10</v>
      </c>
      <c r="M3576" s="90">
        <f>INDEX(Data!H$2:H$6500,MATCH($A3576,Data!$A$2:$A$6500,0))</f>
        <v>0</v>
      </c>
      <c r="N3576" s="90">
        <f>INDEX(Data!I$2:I$6500,MATCH($A3576,Data!$A$2:$A$6500,0))</f>
        <v>0</v>
      </c>
      <c r="O3576" s="83" t="str">
        <f>INDEX(Data!J$2:J$6500,MATCH($A3576,Data!$A$2:$A$6500,0))</f>
        <v>individuals</v>
      </c>
      <c r="P3576" t="str">
        <f>_xlfn.XLOOKUP(B3576,Table3[RefID],Table3[Citation])</f>
        <v>Buden (1999)</v>
      </c>
    </row>
    <row r="3577" spans="1:16" x14ac:dyDescent="0.35">
      <c r="A3577" s="68">
        <v>3575</v>
      </c>
      <c r="B3577" s="69">
        <v>203</v>
      </c>
      <c r="C3577" s="69">
        <v>12102</v>
      </c>
      <c r="D3577" s="69">
        <v>3268</v>
      </c>
      <c r="E3577" t="str">
        <f>INDEX(Table5[EEZ],MATCH(C3577,Table5[Colony_ID],0))</f>
        <v>Micronesian Exclusive Economic Zone</v>
      </c>
      <c r="F3577" t="str">
        <f>INDEX(Table5[Corrected Island/Colony Name],MATCH('Full Data'!C3577,Table5[Colony_ID],0))</f>
        <v>Peina</v>
      </c>
      <c r="G3577" t="str">
        <f>INDEX(Table4[Common_Name],MATCH('Full Data'!D3577,Table4[SpcRecID],0))</f>
        <v>Black-naped Tern</v>
      </c>
      <c r="H3577" s="83" t="str">
        <f>INDEX(Data!E$2:E$6500,MATCH(A3577,Data!$A$2:$A$6500,0))</f>
        <v>Probable</v>
      </c>
      <c r="I3577" s="90">
        <f>INDEX(Data!P$2:P$6500,MATCH(A3577,Data!$A$2:$A$6500,0))</f>
        <v>0</v>
      </c>
      <c r="J3577" s="90">
        <f>INDEX(Data!Q$2:Q$6500,MATCH($A3577,Data!$A$2:$A$6500,0))</f>
        <v>1998</v>
      </c>
      <c r="K3577" s="90">
        <f>INDEX(Data!F$2:F$6500,MATCH($A3577,Data!$A$2:$A$6500,0))</f>
        <v>2</v>
      </c>
      <c r="L3577" s="90">
        <f>INDEX(Data!G$2:G$6500,MATCH($A3577,Data!$A$2:$A$6500,0))</f>
        <v>10</v>
      </c>
      <c r="M3577" s="90">
        <f>INDEX(Data!H$2:H$6500,MATCH($A3577,Data!$A$2:$A$6500,0))</f>
        <v>0</v>
      </c>
      <c r="N3577" s="90">
        <f>INDEX(Data!I$2:I$6500,MATCH($A3577,Data!$A$2:$A$6500,0))</f>
        <v>0</v>
      </c>
      <c r="O3577" s="83" t="str">
        <f>INDEX(Data!J$2:J$6500,MATCH($A3577,Data!$A$2:$A$6500,0))</f>
        <v>individuals</v>
      </c>
      <c r="P3577" t="str">
        <f>_xlfn.XLOOKUP(B3577,Table3[RefID],Table3[Citation])</f>
        <v>Buden (1999)</v>
      </c>
    </row>
    <row r="3578" spans="1:16" x14ac:dyDescent="0.35">
      <c r="A3578" s="68">
        <v>3576</v>
      </c>
      <c r="B3578" s="69">
        <v>203</v>
      </c>
      <c r="C3578" s="69">
        <v>12103</v>
      </c>
      <c r="D3578" s="69">
        <v>3268</v>
      </c>
      <c r="E3578" t="str">
        <f>INDEX(Table5[EEZ],MATCH(C3578,Table5[Colony_ID],0))</f>
        <v>Micronesian Exclusive Economic Zone</v>
      </c>
      <c r="F3578" t="str">
        <f>INDEX(Table5[Corrected Island/Colony Name],MATCH('Full Data'!C3578,Table5[Colony_ID],0))</f>
        <v>Pikenmetkow</v>
      </c>
      <c r="G3578" t="str">
        <f>INDEX(Table4[Common_Name],MATCH('Full Data'!D3578,Table4[SpcRecID],0))</f>
        <v>Black-naped Tern</v>
      </c>
      <c r="H3578" s="83" t="str">
        <f>INDEX(Data!E$2:E$6500,MATCH(A3578,Data!$A$2:$A$6500,0))</f>
        <v>Probable</v>
      </c>
      <c r="I3578" s="90">
        <f>INDEX(Data!P$2:P$6500,MATCH(A3578,Data!$A$2:$A$6500,0))</f>
        <v>0</v>
      </c>
      <c r="J3578" s="90">
        <f>INDEX(Data!Q$2:Q$6500,MATCH($A3578,Data!$A$2:$A$6500,0))</f>
        <v>1998</v>
      </c>
      <c r="K3578" s="90">
        <f>INDEX(Data!F$2:F$6500,MATCH($A3578,Data!$A$2:$A$6500,0))</f>
        <v>2</v>
      </c>
      <c r="L3578" s="90">
        <f>INDEX(Data!G$2:G$6500,MATCH($A3578,Data!$A$2:$A$6500,0))</f>
        <v>10</v>
      </c>
      <c r="M3578" s="90">
        <f>INDEX(Data!H$2:H$6500,MATCH($A3578,Data!$A$2:$A$6500,0))</f>
        <v>0</v>
      </c>
      <c r="N3578" s="90">
        <f>INDEX(Data!I$2:I$6500,MATCH($A3578,Data!$A$2:$A$6500,0))</f>
        <v>0</v>
      </c>
      <c r="O3578" s="83" t="str">
        <f>INDEX(Data!J$2:J$6500,MATCH($A3578,Data!$A$2:$A$6500,0))</f>
        <v>individuals</v>
      </c>
      <c r="P3578" t="str">
        <f>_xlfn.XLOOKUP(B3578,Table3[RefID],Table3[Citation])</f>
        <v>Buden (1999)</v>
      </c>
    </row>
    <row r="3579" spans="1:16" x14ac:dyDescent="0.35">
      <c r="A3579" s="68">
        <v>3577</v>
      </c>
      <c r="B3579" s="69">
        <v>203</v>
      </c>
      <c r="C3579" s="69">
        <v>12104</v>
      </c>
      <c r="D3579" s="69">
        <v>3268</v>
      </c>
      <c r="E3579" t="str">
        <f>INDEX(Table5[EEZ],MATCH(C3579,Table5[Colony_ID],0))</f>
        <v>Micronesian Exclusive Economic Zone</v>
      </c>
      <c r="F3579" t="str">
        <f>INDEX(Table5[Corrected Island/Colony Name],MATCH('Full Data'!C3579,Table5[Colony_ID],0))</f>
        <v>Pikepe</v>
      </c>
      <c r="G3579" t="str">
        <f>INDEX(Table4[Common_Name],MATCH('Full Data'!D3579,Table4[SpcRecID],0))</f>
        <v>Black-naped Tern</v>
      </c>
      <c r="H3579" s="83" t="str">
        <f>INDEX(Data!E$2:E$6500,MATCH(A3579,Data!$A$2:$A$6500,0))</f>
        <v>Probable</v>
      </c>
      <c r="I3579" s="90">
        <f>INDEX(Data!P$2:P$6500,MATCH(A3579,Data!$A$2:$A$6500,0))</f>
        <v>0</v>
      </c>
      <c r="J3579" s="90">
        <f>INDEX(Data!Q$2:Q$6500,MATCH($A3579,Data!$A$2:$A$6500,0))</f>
        <v>1998</v>
      </c>
      <c r="K3579" s="90">
        <f>INDEX(Data!F$2:F$6500,MATCH($A3579,Data!$A$2:$A$6500,0))</f>
        <v>2</v>
      </c>
      <c r="L3579" s="90">
        <f>INDEX(Data!G$2:G$6500,MATCH($A3579,Data!$A$2:$A$6500,0))</f>
        <v>10</v>
      </c>
      <c r="M3579" s="90">
        <f>INDEX(Data!H$2:H$6500,MATCH($A3579,Data!$A$2:$A$6500,0))</f>
        <v>0</v>
      </c>
      <c r="N3579" s="90">
        <f>INDEX(Data!I$2:I$6500,MATCH($A3579,Data!$A$2:$A$6500,0))</f>
        <v>0</v>
      </c>
      <c r="O3579" s="83" t="str">
        <f>INDEX(Data!J$2:J$6500,MATCH($A3579,Data!$A$2:$A$6500,0))</f>
        <v>individuals</v>
      </c>
      <c r="P3579" t="str">
        <f>_xlfn.XLOOKUP(B3579,Table3[RefID],Table3[Citation])</f>
        <v>Buden (1999)</v>
      </c>
    </row>
    <row r="3580" spans="1:16" x14ac:dyDescent="0.35">
      <c r="A3580" s="68">
        <v>3578</v>
      </c>
      <c r="B3580" s="69">
        <v>203</v>
      </c>
      <c r="C3580" s="69">
        <v>12105</v>
      </c>
      <c r="D3580" s="69">
        <v>3268</v>
      </c>
      <c r="E3580" t="str">
        <f>INDEX(Table5[EEZ],MATCH(C3580,Table5[Colony_ID],0))</f>
        <v>Micronesian Exclusive Economic Zone</v>
      </c>
      <c r="F3580" t="str">
        <f>INDEX(Table5[Corrected Island/Colony Name],MATCH('Full Data'!C3580,Table5[Colony_ID],0))</f>
        <v>Uataluk</v>
      </c>
      <c r="G3580" t="str">
        <f>INDEX(Table4[Common_Name],MATCH('Full Data'!D3580,Table4[SpcRecID],0))</f>
        <v>Black-naped Tern</v>
      </c>
      <c r="H3580" s="83" t="str">
        <f>INDEX(Data!E$2:E$6500,MATCH(A3580,Data!$A$2:$A$6500,0))</f>
        <v>Probable</v>
      </c>
      <c r="I3580" s="90">
        <f>INDEX(Data!P$2:P$6500,MATCH(A3580,Data!$A$2:$A$6500,0))</f>
        <v>0</v>
      </c>
      <c r="J3580" s="90">
        <f>INDEX(Data!Q$2:Q$6500,MATCH($A3580,Data!$A$2:$A$6500,0))</f>
        <v>1998</v>
      </c>
      <c r="K3580" s="90">
        <f>INDEX(Data!F$2:F$6500,MATCH($A3580,Data!$A$2:$A$6500,0))</f>
        <v>2</v>
      </c>
      <c r="L3580" s="90">
        <f>INDEX(Data!G$2:G$6500,MATCH($A3580,Data!$A$2:$A$6500,0))</f>
        <v>10</v>
      </c>
      <c r="M3580" s="90">
        <f>INDEX(Data!H$2:H$6500,MATCH($A3580,Data!$A$2:$A$6500,0))</f>
        <v>0</v>
      </c>
      <c r="N3580" s="90">
        <f>INDEX(Data!I$2:I$6500,MATCH($A3580,Data!$A$2:$A$6500,0))</f>
        <v>0</v>
      </c>
      <c r="O3580" s="83" t="str">
        <f>INDEX(Data!J$2:J$6500,MATCH($A3580,Data!$A$2:$A$6500,0))</f>
        <v>individuals</v>
      </c>
      <c r="P3580" t="str">
        <f>_xlfn.XLOOKUP(B3580,Table3[RefID],Table3[Citation])</f>
        <v>Buden (1999)</v>
      </c>
    </row>
    <row r="3581" spans="1:16" x14ac:dyDescent="0.35">
      <c r="A3581" s="68">
        <v>3579</v>
      </c>
      <c r="B3581" s="69">
        <v>203</v>
      </c>
      <c r="C3581" s="69">
        <v>12106</v>
      </c>
      <c r="D3581" s="69">
        <v>3268</v>
      </c>
      <c r="E3581" t="str">
        <f>INDEX(Table5[EEZ],MATCH(C3581,Table5[Colony_ID],0))</f>
        <v>Micronesian Exclusive Economic Zone</v>
      </c>
      <c r="F3581" t="str">
        <f>INDEX(Table5[Corrected Island/Colony Name],MATCH('Full Data'!C3581,Table5[Colony_ID],0))</f>
        <v>Wat</v>
      </c>
      <c r="G3581" t="str">
        <f>INDEX(Table4[Common_Name],MATCH('Full Data'!D3581,Table4[SpcRecID],0))</f>
        <v>Black-naped Tern</v>
      </c>
      <c r="H3581" s="83" t="str">
        <f>INDEX(Data!E$2:E$6500,MATCH(A3581,Data!$A$2:$A$6500,0))</f>
        <v>Confirmed</v>
      </c>
      <c r="I3581" s="90">
        <f>INDEX(Data!P$2:P$6500,MATCH(A3581,Data!$A$2:$A$6500,0))</f>
        <v>0</v>
      </c>
      <c r="J3581" s="90">
        <f>INDEX(Data!Q$2:Q$6500,MATCH($A3581,Data!$A$2:$A$6500,0))</f>
        <v>1998</v>
      </c>
      <c r="K3581" s="90">
        <f>INDEX(Data!F$2:F$6500,MATCH($A3581,Data!$A$2:$A$6500,0))</f>
        <v>15</v>
      </c>
      <c r="L3581" s="90">
        <f>INDEX(Data!G$2:G$6500,MATCH($A3581,Data!$A$2:$A$6500,0))</f>
        <v>15</v>
      </c>
      <c r="M3581" s="90">
        <f>INDEX(Data!H$2:H$6500,MATCH($A3581,Data!$A$2:$A$6500,0))</f>
        <v>0</v>
      </c>
      <c r="N3581" s="90">
        <f>INDEX(Data!I$2:I$6500,MATCH($A3581,Data!$A$2:$A$6500,0))</f>
        <v>0</v>
      </c>
      <c r="O3581" s="83" t="str">
        <f>INDEX(Data!J$2:J$6500,MATCH($A3581,Data!$A$2:$A$6500,0))</f>
        <v>nests</v>
      </c>
      <c r="P3581" t="str">
        <f>_xlfn.XLOOKUP(B3581,Table3[RefID],Table3[Citation])</f>
        <v>Buden (1999)</v>
      </c>
    </row>
    <row r="3582" spans="1:16" x14ac:dyDescent="0.35">
      <c r="A3582" s="68">
        <v>3580</v>
      </c>
      <c r="B3582" s="69">
        <v>203</v>
      </c>
      <c r="C3582" s="69">
        <v>12098</v>
      </c>
      <c r="D3582" s="69">
        <v>3294</v>
      </c>
      <c r="E3582" t="str">
        <f>INDEX(Table5[EEZ],MATCH(C3582,Table5[Colony_ID],0))</f>
        <v>Micronesian Exclusive Economic Zone</v>
      </c>
      <c r="F3582" t="str">
        <f>INDEX(Table5[Corrected Island/Colony Name],MATCH('Full Data'!C3582,Table5[Colony_ID],0))</f>
        <v>Bigen Karakar</v>
      </c>
      <c r="G3582" t="str">
        <f>INDEX(Table4[Common_Name],MATCH('Full Data'!D3582,Table4[SpcRecID],0))</f>
        <v>Brown Noddy</v>
      </c>
      <c r="H3582" s="83" t="str">
        <f>INDEX(Data!E$2:E$6500,MATCH(A3582,Data!$A$2:$A$6500,0))</f>
        <v>Probable</v>
      </c>
      <c r="I3582" s="90">
        <f>INDEX(Data!P$2:P$6500,MATCH(A3582,Data!$A$2:$A$6500,0))</f>
        <v>0</v>
      </c>
      <c r="J3582" s="90">
        <f>INDEX(Data!Q$2:Q$6500,MATCH($A3582,Data!$A$2:$A$6500,0))</f>
        <v>1998</v>
      </c>
      <c r="K3582" s="90">
        <f>INDEX(Data!F$2:F$6500,MATCH($A3582,Data!$A$2:$A$6500,0))</f>
        <v>0</v>
      </c>
      <c r="L3582" s="90">
        <f>INDEX(Data!G$2:G$6500,MATCH($A3582,Data!$A$2:$A$6500,0))</f>
        <v>0</v>
      </c>
      <c r="M3582" s="90">
        <f>INDEX(Data!H$2:H$6500,MATCH($A3582,Data!$A$2:$A$6500,0))</f>
        <v>0</v>
      </c>
      <c r="N3582" s="90">
        <f>INDEX(Data!I$2:I$6500,MATCH($A3582,Data!$A$2:$A$6500,0))</f>
        <v>0</v>
      </c>
      <c r="O3582" s="83">
        <f>INDEX(Data!J$2:J$6500,MATCH($A3582,Data!$A$2:$A$6500,0))</f>
        <v>0</v>
      </c>
      <c r="P3582" t="str">
        <f>_xlfn.XLOOKUP(B3582,Table3[RefID],Table3[Citation])</f>
        <v>Buden (1999)</v>
      </c>
    </row>
    <row r="3583" spans="1:16" x14ac:dyDescent="0.35">
      <c r="A3583" s="68">
        <v>3581</v>
      </c>
      <c r="B3583" s="69">
        <v>203</v>
      </c>
      <c r="C3583" s="69">
        <v>12098</v>
      </c>
      <c r="D3583" s="69">
        <v>3294</v>
      </c>
      <c r="E3583" t="str">
        <f>INDEX(Table5[EEZ],MATCH(C3583,Table5[Colony_ID],0))</f>
        <v>Micronesian Exclusive Economic Zone</v>
      </c>
      <c r="F3583" t="str">
        <f>INDEX(Table5[Corrected Island/Colony Name],MATCH('Full Data'!C3583,Table5[Colony_ID],0))</f>
        <v>Bigen Karakar</v>
      </c>
      <c r="G3583" t="str">
        <f>INDEX(Table4[Common_Name],MATCH('Full Data'!D3583,Table4[SpcRecID],0))</f>
        <v>Brown Noddy</v>
      </c>
      <c r="H3583" s="83" t="str">
        <f>INDEX(Data!E$2:E$6500,MATCH(A3583,Data!$A$2:$A$6500,0))</f>
        <v>Confirmed</v>
      </c>
      <c r="I3583" s="90">
        <f>INDEX(Data!P$2:P$6500,MATCH(A3583,Data!$A$2:$A$6500,0))</f>
        <v>0</v>
      </c>
      <c r="J3583" s="90">
        <f>INDEX(Data!Q$2:Q$6500,MATCH($A3583,Data!$A$2:$A$6500,0))</f>
        <v>1998</v>
      </c>
      <c r="K3583" s="90">
        <f>INDEX(Data!F$2:F$6500,MATCH($A3583,Data!$A$2:$A$6500,0))</f>
        <v>0</v>
      </c>
      <c r="L3583" s="90">
        <f>INDEX(Data!G$2:G$6500,MATCH($A3583,Data!$A$2:$A$6500,0))</f>
        <v>0</v>
      </c>
      <c r="M3583" s="90">
        <f>INDEX(Data!H$2:H$6500,MATCH($A3583,Data!$A$2:$A$6500,0))</f>
        <v>0</v>
      </c>
      <c r="N3583" s="90">
        <f>INDEX(Data!I$2:I$6500,MATCH($A3583,Data!$A$2:$A$6500,0))</f>
        <v>0</v>
      </c>
      <c r="O3583" s="83">
        <f>INDEX(Data!J$2:J$6500,MATCH($A3583,Data!$A$2:$A$6500,0))</f>
        <v>0</v>
      </c>
      <c r="P3583" t="str">
        <f>_xlfn.XLOOKUP(B3583,Table3[RefID],Table3[Citation])</f>
        <v>Buden (1999)</v>
      </c>
    </row>
    <row r="3584" spans="1:16" x14ac:dyDescent="0.35">
      <c r="A3584" s="68">
        <v>3582</v>
      </c>
      <c r="B3584" s="69">
        <v>203</v>
      </c>
      <c r="C3584" s="69">
        <v>12099</v>
      </c>
      <c r="D3584" s="69">
        <v>3294</v>
      </c>
      <c r="E3584" t="str">
        <f>INDEX(Table5[EEZ],MATCH(C3584,Table5[Colony_ID],0))</f>
        <v>Micronesian Exclusive Economic Zone</v>
      </c>
      <c r="F3584" t="str">
        <f>INDEX(Table5[Corrected Island/Colony Name],MATCH('Full Data'!C3584,Table5[Colony_ID],0))</f>
        <v>Dekehnman</v>
      </c>
      <c r="G3584" t="str">
        <f>INDEX(Table4[Common_Name],MATCH('Full Data'!D3584,Table4[SpcRecID],0))</f>
        <v>Brown Noddy</v>
      </c>
      <c r="H3584" s="83" t="str">
        <f>INDEX(Data!E$2:E$6500,MATCH(A3584,Data!$A$2:$A$6500,0))</f>
        <v>Probable</v>
      </c>
      <c r="I3584" s="90">
        <f>INDEX(Data!P$2:P$6500,MATCH(A3584,Data!$A$2:$A$6500,0))</f>
        <v>0</v>
      </c>
      <c r="J3584" s="90">
        <f>INDEX(Data!Q$2:Q$6500,MATCH($A3584,Data!$A$2:$A$6500,0))</f>
        <v>1998</v>
      </c>
      <c r="K3584" s="90">
        <f>INDEX(Data!F$2:F$6500,MATCH($A3584,Data!$A$2:$A$6500,0))</f>
        <v>0</v>
      </c>
      <c r="L3584" s="90">
        <f>INDEX(Data!G$2:G$6500,MATCH($A3584,Data!$A$2:$A$6500,0))</f>
        <v>0</v>
      </c>
      <c r="M3584" s="90">
        <f>INDEX(Data!H$2:H$6500,MATCH($A3584,Data!$A$2:$A$6500,0))</f>
        <v>0</v>
      </c>
      <c r="N3584" s="90">
        <f>INDEX(Data!I$2:I$6500,MATCH($A3584,Data!$A$2:$A$6500,0))</f>
        <v>0</v>
      </c>
      <c r="O3584" s="83">
        <f>INDEX(Data!J$2:J$6500,MATCH($A3584,Data!$A$2:$A$6500,0))</f>
        <v>0</v>
      </c>
      <c r="P3584" t="str">
        <f>_xlfn.XLOOKUP(B3584,Table3[RefID],Table3[Citation])</f>
        <v>Buden (1999)</v>
      </c>
    </row>
    <row r="3585" spans="1:16" x14ac:dyDescent="0.35">
      <c r="A3585" s="68">
        <v>3583</v>
      </c>
      <c r="B3585" s="69">
        <v>203</v>
      </c>
      <c r="C3585" s="69">
        <v>12100</v>
      </c>
      <c r="D3585" s="69">
        <v>3294</v>
      </c>
      <c r="E3585" t="str">
        <f>INDEX(Table5[EEZ],MATCH(C3585,Table5[Colony_ID],0))</f>
        <v>Micronesian Exclusive Economic Zone</v>
      </c>
      <c r="F3585" t="str">
        <f>INDEX(Table5[Corrected Island/Colony Name],MATCH('Full Data'!C3585,Table5[Colony_ID],0))</f>
        <v>Jirup</v>
      </c>
      <c r="G3585" t="str">
        <f>INDEX(Table4[Common_Name],MATCH('Full Data'!D3585,Table4[SpcRecID],0))</f>
        <v>Brown Noddy</v>
      </c>
      <c r="H3585" s="83" t="str">
        <f>INDEX(Data!E$2:E$6500,MATCH(A3585,Data!$A$2:$A$6500,0))</f>
        <v>Probable</v>
      </c>
      <c r="I3585" s="90">
        <f>INDEX(Data!P$2:P$6500,MATCH(A3585,Data!$A$2:$A$6500,0))</f>
        <v>0</v>
      </c>
      <c r="J3585" s="90">
        <f>INDEX(Data!Q$2:Q$6500,MATCH($A3585,Data!$A$2:$A$6500,0))</f>
        <v>1998</v>
      </c>
      <c r="K3585" s="90">
        <f>INDEX(Data!F$2:F$6500,MATCH($A3585,Data!$A$2:$A$6500,0))</f>
        <v>0</v>
      </c>
      <c r="L3585" s="90">
        <f>INDEX(Data!G$2:G$6500,MATCH($A3585,Data!$A$2:$A$6500,0))</f>
        <v>0</v>
      </c>
      <c r="M3585" s="90">
        <f>INDEX(Data!H$2:H$6500,MATCH($A3585,Data!$A$2:$A$6500,0))</f>
        <v>0</v>
      </c>
      <c r="N3585" s="90">
        <f>INDEX(Data!I$2:I$6500,MATCH($A3585,Data!$A$2:$A$6500,0))</f>
        <v>0</v>
      </c>
      <c r="O3585" s="83">
        <f>INDEX(Data!J$2:J$6500,MATCH($A3585,Data!$A$2:$A$6500,0))</f>
        <v>0</v>
      </c>
      <c r="P3585" t="str">
        <f>_xlfn.XLOOKUP(B3585,Table3[RefID],Table3[Citation])</f>
        <v>Buden (1999)</v>
      </c>
    </row>
    <row r="3586" spans="1:16" x14ac:dyDescent="0.35">
      <c r="A3586" s="68">
        <v>3584</v>
      </c>
      <c r="B3586" s="69">
        <v>203</v>
      </c>
      <c r="C3586" s="69">
        <v>12101</v>
      </c>
      <c r="D3586" s="69">
        <v>3294</v>
      </c>
      <c r="E3586" t="str">
        <f>INDEX(Table5[EEZ],MATCH(C3586,Table5[Colony_ID],0))</f>
        <v>Micronesian Exclusive Economic Zone</v>
      </c>
      <c r="F3586" t="str">
        <f>INDEX(Table5[Corrected Island/Colony Name],MATCH('Full Data'!C3586,Table5[Colony_ID],0))</f>
        <v>Ngatik</v>
      </c>
      <c r="G3586" t="str">
        <f>INDEX(Table4[Common_Name],MATCH('Full Data'!D3586,Table4[SpcRecID],0))</f>
        <v>Brown Noddy</v>
      </c>
      <c r="H3586" s="83" t="str">
        <f>INDEX(Data!E$2:E$6500,MATCH(A3586,Data!$A$2:$A$6500,0))</f>
        <v>Probable</v>
      </c>
      <c r="I3586" s="90">
        <f>INDEX(Data!P$2:P$6500,MATCH(A3586,Data!$A$2:$A$6500,0))</f>
        <v>0</v>
      </c>
      <c r="J3586" s="90">
        <f>INDEX(Data!Q$2:Q$6500,MATCH($A3586,Data!$A$2:$A$6500,0))</f>
        <v>1998</v>
      </c>
      <c r="K3586" s="90">
        <f>INDEX(Data!F$2:F$6500,MATCH($A3586,Data!$A$2:$A$6500,0))</f>
        <v>0</v>
      </c>
      <c r="L3586" s="90">
        <f>INDEX(Data!G$2:G$6500,MATCH($A3586,Data!$A$2:$A$6500,0))</f>
        <v>0</v>
      </c>
      <c r="M3586" s="90">
        <f>INDEX(Data!H$2:H$6500,MATCH($A3586,Data!$A$2:$A$6500,0))</f>
        <v>0</v>
      </c>
      <c r="N3586" s="90">
        <f>INDEX(Data!I$2:I$6500,MATCH($A3586,Data!$A$2:$A$6500,0))</f>
        <v>0</v>
      </c>
      <c r="O3586" s="83">
        <f>INDEX(Data!J$2:J$6500,MATCH($A3586,Data!$A$2:$A$6500,0))</f>
        <v>0</v>
      </c>
      <c r="P3586" t="str">
        <f>_xlfn.XLOOKUP(B3586,Table3[RefID],Table3[Citation])</f>
        <v>Buden (1999)</v>
      </c>
    </row>
    <row r="3587" spans="1:16" x14ac:dyDescent="0.35">
      <c r="A3587" s="68">
        <v>3585</v>
      </c>
      <c r="B3587" s="69">
        <v>203</v>
      </c>
      <c r="C3587" s="69">
        <v>12102</v>
      </c>
      <c r="D3587" s="69">
        <v>3294</v>
      </c>
      <c r="E3587" t="str">
        <f>INDEX(Table5[EEZ],MATCH(C3587,Table5[Colony_ID],0))</f>
        <v>Micronesian Exclusive Economic Zone</v>
      </c>
      <c r="F3587" t="str">
        <f>INDEX(Table5[Corrected Island/Colony Name],MATCH('Full Data'!C3587,Table5[Colony_ID],0))</f>
        <v>Peina</v>
      </c>
      <c r="G3587" t="str">
        <f>INDEX(Table4[Common_Name],MATCH('Full Data'!D3587,Table4[SpcRecID],0))</f>
        <v>Brown Noddy</v>
      </c>
      <c r="H3587" s="83" t="str">
        <f>INDEX(Data!E$2:E$6500,MATCH(A3587,Data!$A$2:$A$6500,0))</f>
        <v>Confirmed</v>
      </c>
      <c r="I3587" s="90">
        <f>INDEX(Data!P$2:P$6500,MATCH(A3587,Data!$A$2:$A$6500,0))</f>
        <v>0</v>
      </c>
      <c r="J3587" s="90">
        <f>INDEX(Data!Q$2:Q$6500,MATCH($A3587,Data!$A$2:$A$6500,0))</f>
        <v>1998</v>
      </c>
      <c r="K3587" s="90">
        <f>INDEX(Data!F$2:F$6500,MATCH($A3587,Data!$A$2:$A$6500,0))</f>
        <v>0</v>
      </c>
      <c r="L3587" s="90">
        <f>INDEX(Data!G$2:G$6500,MATCH($A3587,Data!$A$2:$A$6500,0))</f>
        <v>0</v>
      </c>
      <c r="M3587" s="90">
        <f>INDEX(Data!H$2:H$6500,MATCH($A3587,Data!$A$2:$A$6500,0))</f>
        <v>0</v>
      </c>
      <c r="N3587" s="90">
        <f>INDEX(Data!I$2:I$6500,MATCH($A3587,Data!$A$2:$A$6500,0))</f>
        <v>0</v>
      </c>
      <c r="O3587" s="83">
        <f>INDEX(Data!J$2:J$6500,MATCH($A3587,Data!$A$2:$A$6500,0))</f>
        <v>0</v>
      </c>
      <c r="P3587" t="str">
        <f>_xlfn.XLOOKUP(B3587,Table3[RefID],Table3[Citation])</f>
        <v>Buden (1999)</v>
      </c>
    </row>
    <row r="3588" spans="1:16" x14ac:dyDescent="0.35">
      <c r="A3588" s="68">
        <v>3586</v>
      </c>
      <c r="B3588" s="69">
        <v>203</v>
      </c>
      <c r="C3588" s="69">
        <v>12103</v>
      </c>
      <c r="D3588" s="69">
        <v>3294</v>
      </c>
      <c r="E3588" t="str">
        <f>INDEX(Table5[EEZ],MATCH(C3588,Table5[Colony_ID],0))</f>
        <v>Micronesian Exclusive Economic Zone</v>
      </c>
      <c r="F3588" t="str">
        <f>INDEX(Table5[Corrected Island/Colony Name],MATCH('Full Data'!C3588,Table5[Colony_ID],0))</f>
        <v>Pikenmetkow</v>
      </c>
      <c r="G3588" t="str">
        <f>INDEX(Table4[Common_Name],MATCH('Full Data'!D3588,Table4[SpcRecID],0))</f>
        <v>Brown Noddy</v>
      </c>
      <c r="H3588" s="83" t="str">
        <f>INDEX(Data!E$2:E$6500,MATCH(A3588,Data!$A$2:$A$6500,0))</f>
        <v>Probable</v>
      </c>
      <c r="I3588" s="90">
        <f>INDEX(Data!P$2:P$6500,MATCH(A3588,Data!$A$2:$A$6500,0))</f>
        <v>0</v>
      </c>
      <c r="J3588" s="90">
        <f>INDEX(Data!Q$2:Q$6500,MATCH($A3588,Data!$A$2:$A$6500,0))</f>
        <v>1998</v>
      </c>
      <c r="K3588" s="90">
        <f>INDEX(Data!F$2:F$6500,MATCH($A3588,Data!$A$2:$A$6500,0))</f>
        <v>0</v>
      </c>
      <c r="L3588" s="90">
        <f>INDEX(Data!G$2:G$6500,MATCH($A3588,Data!$A$2:$A$6500,0))</f>
        <v>0</v>
      </c>
      <c r="M3588" s="90">
        <f>INDEX(Data!H$2:H$6500,MATCH($A3588,Data!$A$2:$A$6500,0))</f>
        <v>0</v>
      </c>
      <c r="N3588" s="90">
        <f>INDEX(Data!I$2:I$6500,MATCH($A3588,Data!$A$2:$A$6500,0))</f>
        <v>0</v>
      </c>
      <c r="O3588" s="83">
        <f>INDEX(Data!J$2:J$6500,MATCH($A3588,Data!$A$2:$A$6500,0))</f>
        <v>0</v>
      </c>
      <c r="P3588" t="str">
        <f>_xlfn.XLOOKUP(B3588,Table3[RefID],Table3[Citation])</f>
        <v>Buden (1999)</v>
      </c>
    </row>
    <row r="3589" spans="1:16" x14ac:dyDescent="0.35">
      <c r="A3589" s="68">
        <v>3587</v>
      </c>
      <c r="B3589" s="69">
        <v>203</v>
      </c>
      <c r="C3589" s="69">
        <v>12104</v>
      </c>
      <c r="D3589" s="69">
        <v>3294</v>
      </c>
      <c r="E3589" t="str">
        <f>INDEX(Table5[EEZ],MATCH(C3589,Table5[Colony_ID],0))</f>
        <v>Micronesian Exclusive Economic Zone</v>
      </c>
      <c r="F3589" t="str">
        <f>INDEX(Table5[Corrected Island/Colony Name],MATCH('Full Data'!C3589,Table5[Colony_ID],0))</f>
        <v>Pikepe</v>
      </c>
      <c r="G3589" t="str">
        <f>INDEX(Table4[Common_Name],MATCH('Full Data'!D3589,Table4[SpcRecID],0))</f>
        <v>Brown Noddy</v>
      </c>
      <c r="H3589" s="83" t="str">
        <f>INDEX(Data!E$2:E$6500,MATCH(A3589,Data!$A$2:$A$6500,0))</f>
        <v>Probable</v>
      </c>
      <c r="I3589" s="90">
        <f>INDEX(Data!P$2:P$6500,MATCH(A3589,Data!$A$2:$A$6500,0))</f>
        <v>0</v>
      </c>
      <c r="J3589" s="90">
        <f>INDEX(Data!Q$2:Q$6500,MATCH($A3589,Data!$A$2:$A$6500,0))</f>
        <v>1998</v>
      </c>
      <c r="K3589" s="90">
        <f>INDEX(Data!F$2:F$6500,MATCH($A3589,Data!$A$2:$A$6500,0))</f>
        <v>0</v>
      </c>
      <c r="L3589" s="90">
        <f>INDEX(Data!G$2:G$6500,MATCH($A3589,Data!$A$2:$A$6500,0))</f>
        <v>0</v>
      </c>
      <c r="M3589" s="90">
        <f>INDEX(Data!H$2:H$6500,MATCH($A3589,Data!$A$2:$A$6500,0))</f>
        <v>0</v>
      </c>
      <c r="N3589" s="90">
        <f>INDEX(Data!I$2:I$6500,MATCH($A3589,Data!$A$2:$A$6500,0))</f>
        <v>0</v>
      </c>
      <c r="O3589" s="83">
        <f>INDEX(Data!J$2:J$6500,MATCH($A3589,Data!$A$2:$A$6500,0))</f>
        <v>0</v>
      </c>
      <c r="P3589" t="str">
        <f>_xlfn.XLOOKUP(B3589,Table3[RefID],Table3[Citation])</f>
        <v>Buden (1999)</v>
      </c>
    </row>
    <row r="3590" spans="1:16" x14ac:dyDescent="0.35">
      <c r="A3590" s="68">
        <v>3588</v>
      </c>
      <c r="B3590" s="69">
        <v>203</v>
      </c>
      <c r="C3590" s="69">
        <v>12105</v>
      </c>
      <c r="D3590" s="69">
        <v>3294</v>
      </c>
      <c r="E3590" t="str">
        <f>INDEX(Table5[EEZ],MATCH(C3590,Table5[Colony_ID],0))</f>
        <v>Micronesian Exclusive Economic Zone</v>
      </c>
      <c r="F3590" t="str">
        <f>INDEX(Table5[Corrected Island/Colony Name],MATCH('Full Data'!C3590,Table5[Colony_ID],0))</f>
        <v>Uataluk</v>
      </c>
      <c r="G3590" t="str">
        <f>INDEX(Table4[Common_Name],MATCH('Full Data'!D3590,Table4[SpcRecID],0))</f>
        <v>Brown Noddy</v>
      </c>
      <c r="H3590" s="83" t="str">
        <f>INDEX(Data!E$2:E$6500,MATCH(A3590,Data!$A$2:$A$6500,0))</f>
        <v>Confirmed</v>
      </c>
      <c r="I3590" s="90">
        <f>INDEX(Data!P$2:P$6500,MATCH(A3590,Data!$A$2:$A$6500,0))</f>
        <v>0</v>
      </c>
      <c r="J3590" s="90">
        <f>INDEX(Data!Q$2:Q$6500,MATCH($A3590,Data!$A$2:$A$6500,0))</f>
        <v>1998</v>
      </c>
      <c r="K3590" s="90">
        <f>INDEX(Data!F$2:F$6500,MATCH($A3590,Data!$A$2:$A$6500,0))</f>
        <v>0</v>
      </c>
      <c r="L3590" s="90">
        <f>INDEX(Data!G$2:G$6500,MATCH($A3590,Data!$A$2:$A$6500,0))</f>
        <v>0</v>
      </c>
      <c r="M3590" s="90">
        <f>INDEX(Data!H$2:H$6500,MATCH($A3590,Data!$A$2:$A$6500,0))</f>
        <v>0</v>
      </c>
      <c r="N3590" s="90">
        <f>INDEX(Data!I$2:I$6500,MATCH($A3590,Data!$A$2:$A$6500,0))</f>
        <v>0</v>
      </c>
      <c r="O3590" s="83">
        <f>INDEX(Data!J$2:J$6500,MATCH($A3590,Data!$A$2:$A$6500,0))</f>
        <v>0</v>
      </c>
      <c r="P3590" t="str">
        <f>_xlfn.XLOOKUP(B3590,Table3[RefID],Table3[Citation])</f>
        <v>Buden (1999)</v>
      </c>
    </row>
    <row r="3591" spans="1:16" x14ac:dyDescent="0.35">
      <c r="A3591" s="68">
        <v>3589</v>
      </c>
      <c r="B3591" s="69">
        <v>203</v>
      </c>
      <c r="C3591" s="69">
        <v>12106</v>
      </c>
      <c r="D3591" s="69">
        <v>3294</v>
      </c>
      <c r="E3591" t="str">
        <f>INDEX(Table5[EEZ],MATCH(C3591,Table5[Colony_ID],0))</f>
        <v>Micronesian Exclusive Economic Zone</v>
      </c>
      <c r="F3591" t="str">
        <f>INDEX(Table5[Corrected Island/Colony Name],MATCH('Full Data'!C3591,Table5[Colony_ID],0))</f>
        <v>Wat</v>
      </c>
      <c r="G3591" t="str">
        <f>INDEX(Table4[Common_Name],MATCH('Full Data'!D3591,Table4[SpcRecID],0))</f>
        <v>Brown Noddy</v>
      </c>
      <c r="H3591" s="83" t="str">
        <f>INDEX(Data!E$2:E$6500,MATCH(A3591,Data!$A$2:$A$6500,0))</f>
        <v>Confirmed</v>
      </c>
      <c r="I3591" s="90">
        <f>INDEX(Data!P$2:P$6500,MATCH(A3591,Data!$A$2:$A$6500,0))</f>
        <v>0</v>
      </c>
      <c r="J3591" s="90">
        <f>INDEX(Data!Q$2:Q$6500,MATCH($A3591,Data!$A$2:$A$6500,0))</f>
        <v>1998</v>
      </c>
      <c r="K3591" s="90">
        <f>INDEX(Data!F$2:F$6500,MATCH($A3591,Data!$A$2:$A$6500,0))</f>
        <v>0</v>
      </c>
      <c r="L3591" s="90">
        <f>INDEX(Data!G$2:G$6500,MATCH($A3591,Data!$A$2:$A$6500,0))</f>
        <v>0</v>
      </c>
      <c r="M3591" s="90">
        <f>INDEX(Data!H$2:H$6500,MATCH($A3591,Data!$A$2:$A$6500,0))</f>
        <v>0</v>
      </c>
      <c r="N3591" s="90">
        <f>INDEX(Data!I$2:I$6500,MATCH($A3591,Data!$A$2:$A$6500,0))</f>
        <v>0</v>
      </c>
      <c r="O3591" s="83">
        <f>INDEX(Data!J$2:J$6500,MATCH($A3591,Data!$A$2:$A$6500,0))</f>
        <v>0</v>
      </c>
      <c r="P3591" t="str">
        <f>_xlfn.XLOOKUP(B3591,Table3[RefID],Table3[Citation])</f>
        <v>Buden (1999)</v>
      </c>
    </row>
    <row r="3592" spans="1:16" x14ac:dyDescent="0.35">
      <c r="A3592" s="68">
        <v>3590</v>
      </c>
      <c r="B3592" s="69">
        <v>203</v>
      </c>
      <c r="C3592" s="69">
        <v>12098</v>
      </c>
      <c r="D3592" s="69">
        <v>3298</v>
      </c>
      <c r="E3592" t="str">
        <f>INDEX(Table5[EEZ],MATCH(C3592,Table5[Colony_ID],0))</f>
        <v>Micronesian Exclusive Economic Zone</v>
      </c>
      <c r="F3592" t="str">
        <f>INDEX(Table5[Corrected Island/Colony Name],MATCH('Full Data'!C3592,Table5[Colony_ID],0))</f>
        <v>Bigen Karakar</v>
      </c>
      <c r="G3592" t="str">
        <f>INDEX(Table4[Common_Name],MATCH('Full Data'!D3592,Table4[SpcRecID],0))</f>
        <v>Common White Tern</v>
      </c>
      <c r="H3592" s="83" t="str">
        <f>INDEX(Data!E$2:E$6500,MATCH(A3592,Data!$A$2:$A$6500,0))</f>
        <v>Probable</v>
      </c>
      <c r="I3592" s="90">
        <f>INDEX(Data!P$2:P$6500,MATCH(A3592,Data!$A$2:$A$6500,0))</f>
        <v>0</v>
      </c>
      <c r="J3592" s="90">
        <f>INDEX(Data!Q$2:Q$6500,MATCH($A3592,Data!$A$2:$A$6500,0))</f>
        <v>1998</v>
      </c>
      <c r="K3592" s="90">
        <f>INDEX(Data!F$2:F$6500,MATCH($A3592,Data!$A$2:$A$6500,0))</f>
        <v>0</v>
      </c>
      <c r="L3592" s="90">
        <f>INDEX(Data!G$2:G$6500,MATCH($A3592,Data!$A$2:$A$6500,0))</f>
        <v>0</v>
      </c>
      <c r="M3592" s="90">
        <f>INDEX(Data!H$2:H$6500,MATCH($A3592,Data!$A$2:$A$6500,0))</f>
        <v>0</v>
      </c>
      <c r="N3592" s="90">
        <f>INDEX(Data!I$2:I$6500,MATCH($A3592,Data!$A$2:$A$6500,0))</f>
        <v>0</v>
      </c>
      <c r="O3592" s="83">
        <f>INDEX(Data!J$2:J$6500,MATCH($A3592,Data!$A$2:$A$6500,0))</f>
        <v>0</v>
      </c>
      <c r="P3592" t="str">
        <f>_xlfn.XLOOKUP(B3592,Table3[RefID],Table3[Citation])</f>
        <v>Buden (1999)</v>
      </c>
    </row>
    <row r="3593" spans="1:16" x14ac:dyDescent="0.35">
      <c r="A3593" s="68">
        <v>3591</v>
      </c>
      <c r="B3593" s="69">
        <v>203</v>
      </c>
      <c r="C3593" s="69">
        <v>12098</v>
      </c>
      <c r="D3593" s="69">
        <v>3298</v>
      </c>
      <c r="E3593" t="str">
        <f>INDEX(Table5[EEZ],MATCH(C3593,Table5[Colony_ID],0))</f>
        <v>Micronesian Exclusive Economic Zone</v>
      </c>
      <c r="F3593" t="str">
        <f>INDEX(Table5[Corrected Island/Colony Name],MATCH('Full Data'!C3593,Table5[Colony_ID],0))</f>
        <v>Bigen Karakar</v>
      </c>
      <c r="G3593" t="str">
        <f>INDEX(Table4[Common_Name],MATCH('Full Data'!D3593,Table4[SpcRecID],0))</f>
        <v>Common White Tern</v>
      </c>
      <c r="H3593" s="83" t="str">
        <f>INDEX(Data!E$2:E$6500,MATCH(A3593,Data!$A$2:$A$6500,0))</f>
        <v>Probable</v>
      </c>
      <c r="I3593" s="90">
        <f>INDEX(Data!P$2:P$6500,MATCH(A3593,Data!$A$2:$A$6500,0))</f>
        <v>0</v>
      </c>
      <c r="J3593" s="90">
        <f>INDEX(Data!Q$2:Q$6500,MATCH($A3593,Data!$A$2:$A$6500,0))</f>
        <v>1998</v>
      </c>
      <c r="K3593" s="90">
        <f>INDEX(Data!F$2:F$6500,MATCH($A3593,Data!$A$2:$A$6500,0))</f>
        <v>0</v>
      </c>
      <c r="L3593" s="90">
        <f>INDEX(Data!G$2:G$6500,MATCH($A3593,Data!$A$2:$A$6500,0))</f>
        <v>0</v>
      </c>
      <c r="M3593" s="90">
        <f>INDEX(Data!H$2:H$6500,MATCH($A3593,Data!$A$2:$A$6500,0))</f>
        <v>0</v>
      </c>
      <c r="N3593" s="90">
        <f>INDEX(Data!I$2:I$6500,MATCH($A3593,Data!$A$2:$A$6500,0))</f>
        <v>0</v>
      </c>
      <c r="O3593" s="83">
        <f>INDEX(Data!J$2:J$6500,MATCH($A3593,Data!$A$2:$A$6500,0))</f>
        <v>0</v>
      </c>
      <c r="P3593" t="str">
        <f>_xlfn.XLOOKUP(B3593,Table3[RefID],Table3[Citation])</f>
        <v>Buden (1999)</v>
      </c>
    </row>
    <row r="3594" spans="1:16" x14ac:dyDescent="0.35">
      <c r="A3594" s="68">
        <v>3592</v>
      </c>
      <c r="B3594" s="69">
        <v>203</v>
      </c>
      <c r="C3594" s="69">
        <v>12099</v>
      </c>
      <c r="D3594" s="69">
        <v>3298</v>
      </c>
      <c r="E3594" t="str">
        <f>INDEX(Table5[EEZ],MATCH(C3594,Table5[Colony_ID],0))</f>
        <v>Micronesian Exclusive Economic Zone</v>
      </c>
      <c r="F3594" t="str">
        <f>INDEX(Table5[Corrected Island/Colony Name],MATCH('Full Data'!C3594,Table5[Colony_ID],0))</f>
        <v>Dekehnman</v>
      </c>
      <c r="G3594" t="str">
        <f>INDEX(Table4[Common_Name],MATCH('Full Data'!D3594,Table4[SpcRecID],0))</f>
        <v>Common White Tern</v>
      </c>
      <c r="H3594" s="83" t="str">
        <f>INDEX(Data!E$2:E$6500,MATCH(A3594,Data!$A$2:$A$6500,0))</f>
        <v>Probable</v>
      </c>
      <c r="I3594" s="90">
        <f>INDEX(Data!P$2:P$6500,MATCH(A3594,Data!$A$2:$A$6500,0))</f>
        <v>0</v>
      </c>
      <c r="J3594" s="90">
        <f>INDEX(Data!Q$2:Q$6500,MATCH($A3594,Data!$A$2:$A$6500,0))</f>
        <v>1998</v>
      </c>
      <c r="K3594" s="90">
        <f>INDEX(Data!F$2:F$6500,MATCH($A3594,Data!$A$2:$A$6500,0))</f>
        <v>0</v>
      </c>
      <c r="L3594" s="90">
        <f>INDEX(Data!G$2:G$6500,MATCH($A3594,Data!$A$2:$A$6500,0))</f>
        <v>0</v>
      </c>
      <c r="M3594" s="90">
        <f>INDEX(Data!H$2:H$6500,MATCH($A3594,Data!$A$2:$A$6500,0))</f>
        <v>0</v>
      </c>
      <c r="N3594" s="90">
        <f>INDEX(Data!I$2:I$6500,MATCH($A3594,Data!$A$2:$A$6500,0))</f>
        <v>0</v>
      </c>
      <c r="O3594" s="83">
        <f>INDEX(Data!J$2:J$6500,MATCH($A3594,Data!$A$2:$A$6500,0))</f>
        <v>0</v>
      </c>
      <c r="P3594" t="str">
        <f>_xlfn.XLOOKUP(B3594,Table3[RefID],Table3[Citation])</f>
        <v>Buden (1999)</v>
      </c>
    </row>
    <row r="3595" spans="1:16" x14ac:dyDescent="0.35">
      <c r="A3595" s="68">
        <v>3593</v>
      </c>
      <c r="B3595" s="69">
        <v>203</v>
      </c>
      <c r="C3595" s="69">
        <v>12100</v>
      </c>
      <c r="D3595" s="69">
        <v>3298</v>
      </c>
      <c r="E3595" t="str">
        <f>INDEX(Table5[EEZ],MATCH(C3595,Table5[Colony_ID],0))</f>
        <v>Micronesian Exclusive Economic Zone</v>
      </c>
      <c r="F3595" t="str">
        <f>INDEX(Table5[Corrected Island/Colony Name],MATCH('Full Data'!C3595,Table5[Colony_ID],0))</f>
        <v>Jirup</v>
      </c>
      <c r="G3595" t="str">
        <f>INDEX(Table4[Common_Name],MATCH('Full Data'!D3595,Table4[SpcRecID],0))</f>
        <v>Common White Tern</v>
      </c>
      <c r="H3595" s="83" t="str">
        <f>INDEX(Data!E$2:E$6500,MATCH(A3595,Data!$A$2:$A$6500,0))</f>
        <v>Probable</v>
      </c>
      <c r="I3595" s="90">
        <f>INDEX(Data!P$2:P$6500,MATCH(A3595,Data!$A$2:$A$6500,0))</f>
        <v>0</v>
      </c>
      <c r="J3595" s="90">
        <f>INDEX(Data!Q$2:Q$6500,MATCH($A3595,Data!$A$2:$A$6500,0))</f>
        <v>1998</v>
      </c>
      <c r="K3595" s="90">
        <f>INDEX(Data!F$2:F$6500,MATCH($A3595,Data!$A$2:$A$6500,0))</f>
        <v>0</v>
      </c>
      <c r="L3595" s="90">
        <f>INDEX(Data!G$2:G$6500,MATCH($A3595,Data!$A$2:$A$6500,0))</f>
        <v>0</v>
      </c>
      <c r="M3595" s="90">
        <f>INDEX(Data!H$2:H$6500,MATCH($A3595,Data!$A$2:$A$6500,0))</f>
        <v>0</v>
      </c>
      <c r="N3595" s="90">
        <f>INDEX(Data!I$2:I$6500,MATCH($A3595,Data!$A$2:$A$6500,0))</f>
        <v>0</v>
      </c>
      <c r="O3595" s="83">
        <f>INDEX(Data!J$2:J$6500,MATCH($A3595,Data!$A$2:$A$6500,0))</f>
        <v>0</v>
      </c>
      <c r="P3595" t="str">
        <f>_xlfn.XLOOKUP(B3595,Table3[RefID],Table3[Citation])</f>
        <v>Buden (1999)</v>
      </c>
    </row>
    <row r="3596" spans="1:16" x14ac:dyDescent="0.35">
      <c r="A3596" s="68">
        <v>3594</v>
      </c>
      <c r="B3596" s="69">
        <v>203</v>
      </c>
      <c r="C3596" s="69">
        <v>12101</v>
      </c>
      <c r="D3596" s="69">
        <v>3298</v>
      </c>
      <c r="E3596" t="str">
        <f>INDEX(Table5[EEZ],MATCH(C3596,Table5[Colony_ID],0))</f>
        <v>Micronesian Exclusive Economic Zone</v>
      </c>
      <c r="F3596" t="str">
        <f>INDEX(Table5[Corrected Island/Colony Name],MATCH('Full Data'!C3596,Table5[Colony_ID],0))</f>
        <v>Ngatik</v>
      </c>
      <c r="G3596" t="str">
        <f>INDEX(Table4[Common_Name],MATCH('Full Data'!D3596,Table4[SpcRecID],0))</f>
        <v>Common White Tern</v>
      </c>
      <c r="H3596" s="83" t="str">
        <f>INDEX(Data!E$2:E$6500,MATCH(A3596,Data!$A$2:$A$6500,0))</f>
        <v>Probable</v>
      </c>
      <c r="I3596" s="90">
        <f>INDEX(Data!P$2:P$6500,MATCH(A3596,Data!$A$2:$A$6500,0))</f>
        <v>0</v>
      </c>
      <c r="J3596" s="90">
        <f>INDEX(Data!Q$2:Q$6500,MATCH($A3596,Data!$A$2:$A$6500,0))</f>
        <v>1998</v>
      </c>
      <c r="K3596" s="90">
        <f>INDEX(Data!F$2:F$6500,MATCH($A3596,Data!$A$2:$A$6500,0))</f>
        <v>0</v>
      </c>
      <c r="L3596" s="90">
        <f>INDEX(Data!G$2:G$6500,MATCH($A3596,Data!$A$2:$A$6500,0))</f>
        <v>0</v>
      </c>
      <c r="M3596" s="90">
        <f>INDEX(Data!H$2:H$6500,MATCH($A3596,Data!$A$2:$A$6500,0))</f>
        <v>0</v>
      </c>
      <c r="N3596" s="90">
        <f>INDEX(Data!I$2:I$6500,MATCH($A3596,Data!$A$2:$A$6500,0))</f>
        <v>0</v>
      </c>
      <c r="O3596" s="83">
        <f>INDEX(Data!J$2:J$6500,MATCH($A3596,Data!$A$2:$A$6500,0))</f>
        <v>0</v>
      </c>
      <c r="P3596" t="str">
        <f>_xlfn.XLOOKUP(B3596,Table3[RefID],Table3[Citation])</f>
        <v>Buden (1999)</v>
      </c>
    </row>
    <row r="3597" spans="1:16" x14ac:dyDescent="0.35">
      <c r="A3597" s="68">
        <v>3595</v>
      </c>
      <c r="B3597" s="69">
        <v>203</v>
      </c>
      <c r="C3597" s="69">
        <v>12102</v>
      </c>
      <c r="D3597" s="69">
        <v>3298</v>
      </c>
      <c r="E3597" t="str">
        <f>INDEX(Table5[EEZ],MATCH(C3597,Table5[Colony_ID],0))</f>
        <v>Micronesian Exclusive Economic Zone</v>
      </c>
      <c r="F3597" t="str">
        <f>INDEX(Table5[Corrected Island/Colony Name],MATCH('Full Data'!C3597,Table5[Colony_ID],0))</f>
        <v>Peina</v>
      </c>
      <c r="G3597" t="str">
        <f>INDEX(Table4[Common_Name],MATCH('Full Data'!D3597,Table4[SpcRecID],0))</f>
        <v>Common White Tern</v>
      </c>
      <c r="H3597" s="83" t="str">
        <f>INDEX(Data!E$2:E$6500,MATCH(A3597,Data!$A$2:$A$6500,0))</f>
        <v>Probable</v>
      </c>
      <c r="I3597" s="90">
        <f>INDEX(Data!P$2:P$6500,MATCH(A3597,Data!$A$2:$A$6500,0))</f>
        <v>0</v>
      </c>
      <c r="J3597" s="90">
        <f>INDEX(Data!Q$2:Q$6500,MATCH($A3597,Data!$A$2:$A$6500,0))</f>
        <v>1998</v>
      </c>
      <c r="K3597" s="90">
        <f>INDEX(Data!F$2:F$6500,MATCH($A3597,Data!$A$2:$A$6500,0))</f>
        <v>0</v>
      </c>
      <c r="L3597" s="90">
        <f>INDEX(Data!G$2:G$6500,MATCH($A3597,Data!$A$2:$A$6500,0))</f>
        <v>0</v>
      </c>
      <c r="M3597" s="90">
        <f>INDEX(Data!H$2:H$6500,MATCH($A3597,Data!$A$2:$A$6500,0))</f>
        <v>0</v>
      </c>
      <c r="N3597" s="90">
        <f>INDEX(Data!I$2:I$6500,MATCH($A3597,Data!$A$2:$A$6500,0))</f>
        <v>0</v>
      </c>
      <c r="O3597" s="83">
        <f>INDEX(Data!J$2:J$6500,MATCH($A3597,Data!$A$2:$A$6500,0))</f>
        <v>0</v>
      </c>
      <c r="P3597" t="str">
        <f>_xlfn.XLOOKUP(B3597,Table3[RefID],Table3[Citation])</f>
        <v>Buden (1999)</v>
      </c>
    </row>
    <row r="3598" spans="1:16" x14ac:dyDescent="0.35">
      <c r="A3598" s="68">
        <v>3596</v>
      </c>
      <c r="B3598" s="69">
        <v>203</v>
      </c>
      <c r="C3598" s="69">
        <v>12103</v>
      </c>
      <c r="D3598" s="69">
        <v>3298</v>
      </c>
      <c r="E3598" t="str">
        <f>INDEX(Table5[EEZ],MATCH(C3598,Table5[Colony_ID],0))</f>
        <v>Micronesian Exclusive Economic Zone</v>
      </c>
      <c r="F3598" t="str">
        <f>INDEX(Table5[Corrected Island/Colony Name],MATCH('Full Data'!C3598,Table5[Colony_ID],0))</f>
        <v>Pikenmetkow</v>
      </c>
      <c r="G3598" t="str">
        <f>INDEX(Table4[Common_Name],MATCH('Full Data'!D3598,Table4[SpcRecID],0))</f>
        <v>Common White Tern</v>
      </c>
      <c r="H3598" s="83" t="str">
        <f>INDEX(Data!E$2:E$6500,MATCH(A3598,Data!$A$2:$A$6500,0))</f>
        <v>Probable</v>
      </c>
      <c r="I3598" s="90">
        <f>INDEX(Data!P$2:P$6500,MATCH(A3598,Data!$A$2:$A$6500,0))</f>
        <v>0</v>
      </c>
      <c r="J3598" s="90">
        <f>INDEX(Data!Q$2:Q$6500,MATCH($A3598,Data!$A$2:$A$6500,0))</f>
        <v>1998</v>
      </c>
      <c r="K3598" s="90">
        <f>INDEX(Data!F$2:F$6500,MATCH($A3598,Data!$A$2:$A$6500,0))</f>
        <v>0</v>
      </c>
      <c r="L3598" s="90">
        <f>INDEX(Data!G$2:G$6500,MATCH($A3598,Data!$A$2:$A$6500,0))</f>
        <v>0</v>
      </c>
      <c r="M3598" s="90">
        <f>INDEX(Data!H$2:H$6500,MATCH($A3598,Data!$A$2:$A$6500,0))</f>
        <v>0</v>
      </c>
      <c r="N3598" s="90">
        <f>INDEX(Data!I$2:I$6500,MATCH($A3598,Data!$A$2:$A$6500,0))</f>
        <v>0</v>
      </c>
      <c r="O3598" s="83">
        <f>INDEX(Data!J$2:J$6500,MATCH($A3598,Data!$A$2:$A$6500,0))</f>
        <v>0</v>
      </c>
      <c r="P3598" t="str">
        <f>_xlfn.XLOOKUP(B3598,Table3[RefID],Table3[Citation])</f>
        <v>Buden (1999)</v>
      </c>
    </row>
    <row r="3599" spans="1:16" x14ac:dyDescent="0.35">
      <c r="A3599" s="68">
        <v>3597</v>
      </c>
      <c r="B3599" s="69">
        <v>203</v>
      </c>
      <c r="C3599" s="69">
        <v>12104</v>
      </c>
      <c r="D3599" s="69">
        <v>3298</v>
      </c>
      <c r="E3599" t="str">
        <f>INDEX(Table5[EEZ],MATCH(C3599,Table5[Colony_ID],0))</f>
        <v>Micronesian Exclusive Economic Zone</v>
      </c>
      <c r="F3599" t="str">
        <f>INDEX(Table5[Corrected Island/Colony Name],MATCH('Full Data'!C3599,Table5[Colony_ID],0))</f>
        <v>Pikepe</v>
      </c>
      <c r="G3599" t="str">
        <f>INDEX(Table4[Common_Name],MATCH('Full Data'!D3599,Table4[SpcRecID],0))</f>
        <v>Common White Tern</v>
      </c>
      <c r="H3599" s="83" t="str">
        <f>INDEX(Data!E$2:E$6500,MATCH(A3599,Data!$A$2:$A$6500,0))</f>
        <v>Probable</v>
      </c>
      <c r="I3599" s="90">
        <f>INDEX(Data!P$2:P$6500,MATCH(A3599,Data!$A$2:$A$6500,0))</f>
        <v>0</v>
      </c>
      <c r="J3599" s="90">
        <f>INDEX(Data!Q$2:Q$6500,MATCH($A3599,Data!$A$2:$A$6500,0))</f>
        <v>1998</v>
      </c>
      <c r="K3599" s="90">
        <f>INDEX(Data!F$2:F$6500,MATCH($A3599,Data!$A$2:$A$6500,0))</f>
        <v>0</v>
      </c>
      <c r="L3599" s="90">
        <f>INDEX(Data!G$2:G$6500,MATCH($A3599,Data!$A$2:$A$6500,0))</f>
        <v>0</v>
      </c>
      <c r="M3599" s="90">
        <f>INDEX(Data!H$2:H$6500,MATCH($A3599,Data!$A$2:$A$6500,0))</f>
        <v>0</v>
      </c>
      <c r="N3599" s="90">
        <f>INDEX(Data!I$2:I$6500,MATCH($A3599,Data!$A$2:$A$6500,0))</f>
        <v>0</v>
      </c>
      <c r="O3599" s="83">
        <f>INDEX(Data!J$2:J$6500,MATCH($A3599,Data!$A$2:$A$6500,0))</f>
        <v>0</v>
      </c>
      <c r="P3599" t="str">
        <f>_xlfn.XLOOKUP(B3599,Table3[RefID],Table3[Citation])</f>
        <v>Buden (1999)</v>
      </c>
    </row>
    <row r="3600" spans="1:16" x14ac:dyDescent="0.35">
      <c r="A3600" s="68">
        <v>3598</v>
      </c>
      <c r="B3600" s="69">
        <v>203</v>
      </c>
      <c r="C3600" s="69">
        <v>12105</v>
      </c>
      <c r="D3600" s="69">
        <v>3298</v>
      </c>
      <c r="E3600" t="str">
        <f>INDEX(Table5[EEZ],MATCH(C3600,Table5[Colony_ID],0))</f>
        <v>Micronesian Exclusive Economic Zone</v>
      </c>
      <c r="F3600" t="str">
        <f>INDEX(Table5[Corrected Island/Colony Name],MATCH('Full Data'!C3600,Table5[Colony_ID],0))</f>
        <v>Uataluk</v>
      </c>
      <c r="G3600" t="str">
        <f>INDEX(Table4[Common_Name],MATCH('Full Data'!D3600,Table4[SpcRecID],0))</f>
        <v>Common White Tern</v>
      </c>
      <c r="H3600" s="83" t="str">
        <f>INDEX(Data!E$2:E$6500,MATCH(A3600,Data!$A$2:$A$6500,0))</f>
        <v>Probable</v>
      </c>
      <c r="I3600" s="90">
        <f>INDEX(Data!P$2:P$6500,MATCH(A3600,Data!$A$2:$A$6500,0))</f>
        <v>0</v>
      </c>
      <c r="J3600" s="90">
        <f>INDEX(Data!Q$2:Q$6500,MATCH($A3600,Data!$A$2:$A$6500,0))</f>
        <v>1998</v>
      </c>
      <c r="K3600" s="90">
        <f>INDEX(Data!F$2:F$6500,MATCH($A3600,Data!$A$2:$A$6500,0))</f>
        <v>0</v>
      </c>
      <c r="L3600" s="90">
        <f>INDEX(Data!G$2:G$6500,MATCH($A3600,Data!$A$2:$A$6500,0))</f>
        <v>0</v>
      </c>
      <c r="M3600" s="90">
        <f>INDEX(Data!H$2:H$6500,MATCH($A3600,Data!$A$2:$A$6500,0))</f>
        <v>0</v>
      </c>
      <c r="N3600" s="90">
        <f>INDEX(Data!I$2:I$6500,MATCH($A3600,Data!$A$2:$A$6500,0))</f>
        <v>0</v>
      </c>
      <c r="O3600" s="83">
        <f>INDEX(Data!J$2:J$6500,MATCH($A3600,Data!$A$2:$A$6500,0))</f>
        <v>0</v>
      </c>
      <c r="P3600" t="str">
        <f>_xlfn.XLOOKUP(B3600,Table3[RefID],Table3[Citation])</f>
        <v>Buden (1999)</v>
      </c>
    </row>
    <row r="3601" spans="1:16" x14ac:dyDescent="0.35">
      <c r="A3601" s="68">
        <v>3599</v>
      </c>
      <c r="B3601" s="69">
        <v>203</v>
      </c>
      <c r="C3601" s="69">
        <v>12106</v>
      </c>
      <c r="D3601" s="69">
        <v>3298</v>
      </c>
      <c r="E3601" t="str">
        <f>INDEX(Table5[EEZ],MATCH(C3601,Table5[Colony_ID],0))</f>
        <v>Micronesian Exclusive Economic Zone</v>
      </c>
      <c r="F3601" t="str">
        <f>INDEX(Table5[Corrected Island/Colony Name],MATCH('Full Data'!C3601,Table5[Colony_ID],0))</f>
        <v>Wat</v>
      </c>
      <c r="G3601" t="str">
        <f>INDEX(Table4[Common_Name],MATCH('Full Data'!D3601,Table4[SpcRecID],0))</f>
        <v>Common White Tern</v>
      </c>
      <c r="H3601" s="83" t="str">
        <f>INDEX(Data!E$2:E$6500,MATCH(A3601,Data!$A$2:$A$6500,0))</f>
        <v>Probable</v>
      </c>
      <c r="I3601" s="90">
        <f>INDEX(Data!P$2:P$6500,MATCH(A3601,Data!$A$2:$A$6500,0))</f>
        <v>0</v>
      </c>
      <c r="J3601" s="90">
        <f>INDEX(Data!Q$2:Q$6500,MATCH($A3601,Data!$A$2:$A$6500,0))</f>
        <v>1998</v>
      </c>
      <c r="K3601" s="90">
        <f>INDEX(Data!F$2:F$6500,MATCH($A3601,Data!$A$2:$A$6500,0))</f>
        <v>0</v>
      </c>
      <c r="L3601" s="90">
        <f>INDEX(Data!G$2:G$6500,MATCH($A3601,Data!$A$2:$A$6500,0))</f>
        <v>0</v>
      </c>
      <c r="M3601" s="90">
        <f>INDEX(Data!H$2:H$6500,MATCH($A3601,Data!$A$2:$A$6500,0))</f>
        <v>0</v>
      </c>
      <c r="N3601" s="90">
        <f>INDEX(Data!I$2:I$6500,MATCH($A3601,Data!$A$2:$A$6500,0))</f>
        <v>0</v>
      </c>
      <c r="O3601" s="83">
        <f>INDEX(Data!J$2:J$6500,MATCH($A3601,Data!$A$2:$A$6500,0))</f>
        <v>0</v>
      </c>
      <c r="P3601" t="str">
        <f>_xlfn.XLOOKUP(B3601,Table3[RefID],Table3[Citation])</f>
        <v>Buden (1999)</v>
      </c>
    </row>
    <row r="3602" spans="1:16" x14ac:dyDescent="0.35">
      <c r="A3602" s="68">
        <v>3600</v>
      </c>
      <c r="B3602" s="69">
        <v>203</v>
      </c>
      <c r="C3602" s="69">
        <v>12098</v>
      </c>
      <c r="D3602" s="69">
        <v>3263</v>
      </c>
      <c r="E3602" t="str">
        <f>INDEX(Table5[EEZ],MATCH(C3602,Table5[Colony_ID],0))</f>
        <v>Micronesian Exclusive Economic Zone</v>
      </c>
      <c r="F3602" t="str">
        <f>INDEX(Table5[Corrected Island/Colony Name],MATCH('Full Data'!C3602,Table5[Colony_ID],0))</f>
        <v>Bigen Karakar</v>
      </c>
      <c r="G3602" t="str">
        <f>INDEX(Table4[Common_Name],MATCH('Full Data'!D3602,Table4[SpcRecID],0))</f>
        <v>Greater crested Tern</v>
      </c>
      <c r="H3602" s="83" t="str">
        <f>INDEX(Data!E$2:E$6500,MATCH(A3602,Data!$A$2:$A$6500,0))</f>
        <v>Probable</v>
      </c>
      <c r="I3602" s="90">
        <f>INDEX(Data!P$2:P$6500,MATCH(A3602,Data!$A$2:$A$6500,0))</f>
        <v>0</v>
      </c>
      <c r="J3602" s="90">
        <f>INDEX(Data!Q$2:Q$6500,MATCH($A3602,Data!$A$2:$A$6500,0))</f>
        <v>1998</v>
      </c>
      <c r="K3602" s="90">
        <f>INDEX(Data!F$2:F$6500,MATCH($A3602,Data!$A$2:$A$6500,0))</f>
        <v>2</v>
      </c>
      <c r="L3602" s="90">
        <f>INDEX(Data!G$2:G$6500,MATCH($A3602,Data!$A$2:$A$6500,0))</f>
        <v>3</v>
      </c>
      <c r="M3602" s="90">
        <f>INDEX(Data!H$2:H$6500,MATCH($A3602,Data!$A$2:$A$6500,0))</f>
        <v>0</v>
      </c>
      <c r="N3602" s="90">
        <f>INDEX(Data!I$2:I$6500,MATCH($A3602,Data!$A$2:$A$6500,0))</f>
        <v>0</v>
      </c>
      <c r="O3602" s="83" t="str">
        <f>INDEX(Data!J$2:J$6500,MATCH($A3602,Data!$A$2:$A$6500,0))</f>
        <v>individuals</v>
      </c>
      <c r="P3602" t="str">
        <f>_xlfn.XLOOKUP(B3602,Table3[RefID],Table3[Citation])</f>
        <v>Buden (1999)</v>
      </c>
    </row>
    <row r="3603" spans="1:16" x14ac:dyDescent="0.35">
      <c r="A3603" s="68">
        <v>3601</v>
      </c>
      <c r="B3603" s="69">
        <v>203</v>
      </c>
      <c r="C3603" s="69">
        <v>12098</v>
      </c>
      <c r="D3603" s="69">
        <v>3263</v>
      </c>
      <c r="E3603" t="str">
        <f>INDEX(Table5[EEZ],MATCH(C3603,Table5[Colony_ID],0))</f>
        <v>Micronesian Exclusive Economic Zone</v>
      </c>
      <c r="F3603" t="str">
        <f>INDEX(Table5[Corrected Island/Colony Name],MATCH('Full Data'!C3603,Table5[Colony_ID],0))</f>
        <v>Bigen Karakar</v>
      </c>
      <c r="G3603" t="str">
        <f>INDEX(Table4[Common_Name],MATCH('Full Data'!D3603,Table4[SpcRecID],0))</f>
        <v>Greater crested Tern</v>
      </c>
      <c r="H3603" s="83" t="str">
        <f>INDEX(Data!E$2:E$6500,MATCH(A3603,Data!$A$2:$A$6500,0))</f>
        <v>Potential Breeding</v>
      </c>
      <c r="I3603" s="90">
        <f>INDEX(Data!P$2:P$6500,MATCH(A3603,Data!$A$2:$A$6500,0))</f>
        <v>0</v>
      </c>
      <c r="J3603" s="90">
        <f>INDEX(Data!Q$2:Q$6500,MATCH($A3603,Data!$A$2:$A$6500,0))</f>
        <v>1998</v>
      </c>
      <c r="K3603" s="90">
        <f>INDEX(Data!F$2:F$6500,MATCH($A3603,Data!$A$2:$A$6500,0))</f>
        <v>2</v>
      </c>
      <c r="L3603" s="90">
        <f>INDEX(Data!G$2:G$6500,MATCH($A3603,Data!$A$2:$A$6500,0))</f>
        <v>3</v>
      </c>
      <c r="M3603" s="90">
        <f>INDEX(Data!H$2:H$6500,MATCH($A3603,Data!$A$2:$A$6500,0))</f>
        <v>0</v>
      </c>
      <c r="N3603" s="90">
        <f>INDEX(Data!I$2:I$6500,MATCH($A3603,Data!$A$2:$A$6500,0))</f>
        <v>0</v>
      </c>
      <c r="O3603" s="83" t="str">
        <f>INDEX(Data!J$2:J$6500,MATCH($A3603,Data!$A$2:$A$6500,0))</f>
        <v>individuals</v>
      </c>
      <c r="P3603" t="str">
        <f>_xlfn.XLOOKUP(B3603,Table3[RefID],Table3[Citation])</f>
        <v>Buden (1999)</v>
      </c>
    </row>
    <row r="3604" spans="1:16" x14ac:dyDescent="0.35">
      <c r="A3604" s="68">
        <v>3602</v>
      </c>
      <c r="B3604" s="69">
        <v>203</v>
      </c>
      <c r="C3604" s="69">
        <v>12099</v>
      </c>
      <c r="D3604" s="69">
        <v>3263</v>
      </c>
      <c r="E3604" t="str">
        <f>INDEX(Table5[EEZ],MATCH(C3604,Table5[Colony_ID],0))</f>
        <v>Micronesian Exclusive Economic Zone</v>
      </c>
      <c r="F3604" t="str">
        <f>INDEX(Table5[Corrected Island/Colony Name],MATCH('Full Data'!C3604,Table5[Colony_ID],0))</f>
        <v>Dekehnman</v>
      </c>
      <c r="G3604" t="str">
        <f>INDEX(Table4[Common_Name],MATCH('Full Data'!D3604,Table4[SpcRecID],0))</f>
        <v>Greater crested Tern</v>
      </c>
      <c r="H3604" s="83" t="str">
        <f>INDEX(Data!E$2:E$6500,MATCH(A3604,Data!$A$2:$A$6500,0))</f>
        <v>Potential Breeding</v>
      </c>
      <c r="I3604" s="90">
        <f>INDEX(Data!P$2:P$6500,MATCH(A3604,Data!$A$2:$A$6500,0))</f>
        <v>0</v>
      </c>
      <c r="J3604" s="90">
        <f>INDEX(Data!Q$2:Q$6500,MATCH($A3604,Data!$A$2:$A$6500,0))</f>
        <v>1998</v>
      </c>
      <c r="K3604" s="90">
        <f>INDEX(Data!F$2:F$6500,MATCH($A3604,Data!$A$2:$A$6500,0))</f>
        <v>2</v>
      </c>
      <c r="L3604" s="90">
        <f>INDEX(Data!G$2:G$6500,MATCH($A3604,Data!$A$2:$A$6500,0))</f>
        <v>3</v>
      </c>
      <c r="M3604" s="90">
        <f>INDEX(Data!H$2:H$6500,MATCH($A3604,Data!$A$2:$A$6500,0))</f>
        <v>0</v>
      </c>
      <c r="N3604" s="90">
        <f>INDEX(Data!I$2:I$6500,MATCH($A3604,Data!$A$2:$A$6500,0))</f>
        <v>0</v>
      </c>
      <c r="O3604" s="83" t="str">
        <f>INDEX(Data!J$2:J$6500,MATCH($A3604,Data!$A$2:$A$6500,0))</f>
        <v>individuals</v>
      </c>
      <c r="P3604" t="str">
        <f>_xlfn.XLOOKUP(B3604,Table3[RefID],Table3[Citation])</f>
        <v>Buden (1999)</v>
      </c>
    </row>
    <row r="3605" spans="1:16" x14ac:dyDescent="0.35">
      <c r="A3605" s="68">
        <v>3603</v>
      </c>
      <c r="B3605" s="69">
        <v>203</v>
      </c>
      <c r="C3605" s="69">
        <v>12100</v>
      </c>
      <c r="D3605" s="69">
        <v>3263</v>
      </c>
      <c r="E3605" t="str">
        <f>INDEX(Table5[EEZ],MATCH(C3605,Table5[Colony_ID],0))</f>
        <v>Micronesian Exclusive Economic Zone</v>
      </c>
      <c r="F3605" t="str">
        <f>INDEX(Table5[Corrected Island/Colony Name],MATCH('Full Data'!C3605,Table5[Colony_ID],0))</f>
        <v>Jirup</v>
      </c>
      <c r="G3605" t="str">
        <f>INDEX(Table4[Common_Name],MATCH('Full Data'!D3605,Table4[SpcRecID],0))</f>
        <v>Greater crested Tern</v>
      </c>
      <c r="H3605" s="83" t="str">
        <f>INDEX(Data!E$2:E$6500,MATCH(A3605,Data!$A$2:$A$6500,0))</f>
        <v>Confirmed</v>
      </c>
      <c r="I3605" s="90">
        <f>INDEX(Data!P$2:P$6500,MATCH(A3605,Data!$A$2:$A$6500,0))</f>
        <v>0</v>
      </c>
      <c r="J3605" s="90">
        <f>INDEX(Data!Q$2:Q$6500,MATCH($A3605,Data!$A$2:$A$6500,0))</f>
        <v>1998</v>
      </c>
      <c r="K3605" s="90">
        <f>INDEX(Data!F$2:F$6500,MATCH($A3605,Data!$A$2:$A$6500,0))</f>
        <v>15</v>
      </c>
      <c r="L3605" s="90">
        <f>INDEX(Data!G$2:G$6500,MATCH($A3605,Data!$A$2:$A$6500,0))</f>
        <v>15</v>
      </c>
      <c r="M3605" s="90">
        <f>INDEX(Data!H$2:H$6500,MATCH($A3605,Data!$A$2:$A$6500,0))</f>
        <v>0</v>
      </c>
      <c r="N3605" s="90">
        <f>INDEX(Data!I$2:I$6500,MATCH($A3605,Data!$A$2:$A$6500,0))</f>
        <v>0</v>
      </c>
      <c r="O3605" s="83" t="str">
        <f>INDEX(Data!J$2:J$6500,MATCH($A3605,Data!$A$2:$A$6500,0))</f>
        <v>nests</v>
      </c>
      <c r="P3605" t="str">
        <f>_xlfn.XLOOKUP(B3605,Table3[RefID],Table3[Citation])</f>
        <v>Buden (1999)</v>
      </c>
    </row>
    <row r="3606" spans="1:16" x14ac:dyDescent="0.35">
      <c r="A3606" s="68">
        <v>3604</v>
      </c>
      <c r="B3606" s="69">
        <v>203</v>
      </c>
      <c r="C3606" s="69">
        <v>12101</v>
      </c>
      <c r="D3606" s="69">
        <v>3263</v>
      </c>
      <c r="E3606" t="str">
        <f>INDEX(Table5[EEZ],MATCH(C3606,Table5[Colony_ID],0))</f>
        <v>Micronesian Exclusive Economic Zone</v>
      </c>
      <c r="F3606" t="str">
        <f>INDEX(Table5[Corrected Island/Colony Name],MATCH('Full Data'!C3606,Table5[Colony_ID],0))</f>
        <v>Ngatik</v>
      </c>
      <c r="G3606" t="str">
        <f>INDEX(Table4[Common_Name],MATCH('Full Data'!D3606,Table4[SpcRecID],0))</f>
        <v>Greater crested Tern</v>
      </c>
      <c r="H3606" s="83" t="str">
        <f>INDEX(Data!E$2:E$6500,MATCH(A3606,Data!$A$2:$A$6500,0))</f>
        <v>Potential Breeding</v>
      </c>
      <c r="I3606" s="90">
        <f>INDEX(Data!P$2:P$6500,MATCH(A3606,Data!$A$2:$A$6500,0))</f>
        <v>0</v>
      </c>
      <c r="J3606" s="90">
        <f>INDEX(Data!Q$2:Q$6500,MATCH($A3606,Data!$A$2:$A$6500,0))</f>
        <v>1998</v>
      </c>
      <c r="K3606" s="90">
        <f>INDEX(Data!F$2:F$6500,MATCH($A3606,Data!$A$2:$A$6500,0))</f>
        <v>10</v>
      </c>
      <c r="L3606" s="90">
        <f>INDEX(Data!G$2:G$6500,MATCH($A3606,Data!$A$2:$A$6500,0))</f>
        <v>15</v>
      </c>
      <c r="M3606" s="90">
        <f>INDEX(Data!H$2:H$6500,MATCH($A3606,Data!$A$2:$A$6500,0))</f>
        <v>0</v>
      </c>
      <c r="N3606" s="90">
        <f>INDEX(Data!I$2:I$6500,MATCH($A3606,Data!$A$2:$A$6500,0))</f>
        <v>0</v>
      </c>
      <c r="O3606" s="83" t="str">
        <f>INDEX(Data!J$2:J$6500,MATCH($A3606,Data!$A$2:$A$6500,0))</f>
        <v>individuals</v>
      </c>
      <c r="P3606" t="str">
        <f>_xlfn.XLOOKUP(B3606,Table3[RefID],Table3[Citation])</f>
        <v>Buden (1999)</v>
      </c>
    </row>
    <row r="3607" spans="1:16" x14ac:dyDescent="0.35">
      <c r="A3607" s="68">
        <v>3605</v>
      </c>
      <c r="B3607" s="69">
        <v>203</v>
      </c>
      <c r="C3607" s="69">
        <v>12102</v>
      </c>
      <c r="D3607" s="69">
        <v>3263</v>
      </c>
      <c r="E3607" t="str">
        <f>INDEX(Table5[EEZ],MATCH(C3607,Table5[Colony_ID],0))</f>
        <v>Micronesian Exclusive Economic Zone</v>
      </c>
      <c r="F3607" t="str">
        <f>INDEX(Table5[Corrected Island/Colony Name],MATCH('Full Data'!C3607,Table5[Colony_ID],0))</f>
        <v>Peina</v>
      </c>
      <c r="G3607" t="str">
        <f>INDEX(Table4[Common_Name],MATCH('Full Data'!D3607,Table4[SpcRecID],0))</f>
        <v>Greater crested Tern</v>
      </c>
      <c r="H3607" s="83" t="str">
        <f>INDEX(Data!E$2:E$6500,MATCH(A3607,Data!$A$2:$A$6500,0))</f>
        <v>Probable</v>
      </c>
      <c r="I3607" s="90">
        <f>INDEX(Data!P$2:P$6500,MATCH(A3607,Data!$A$2:$A$6500,0))</f>
        <v>0</v>
      </c>
      <c r="J3607" s="90">
        <f>INDEX(Data!Q$2:Q$6500,MATCH($A3607,Data!$A$2:$A$6500,0))</f>
        <v>1998</v>
      </c>
      <c r="K3607" s="90">
        <f>INDEX(Data!F$2:F$6500,MATCH($A3607,Data!$A$2:$A$6500,0))</f>
        <v>2</v>
      </c>
      <c r="L3607" s="90">
        <f>INDEX(Data!G$2:G$6500,MATCH($A3607,Data!$A$2:$A$6500,0))</f>
        <v>3</v>
      </c>
      <c r="M3607" s="90">
        <f>INDEX(Data!H$2:H$6500,MATCH($A3607,Data!$A$2:$A$6500,0))</f>
        <v>0</v>
      </c>
      <c r="N3607" s="90">
        <f>INDEX(Data!I$2:I$6500,MATCH($A3607,Data!$A$2:$A$6500,0))</f>
        <v>0</v>
      </c>
      <c r="O3607" s="83" t="str">
        <f>INDEX(Data!J$2:J$6500,MATCH($A3607,Data!$A$2:$A$6500,0))</f>
        <v>individuals</v>
      </c>
      <c r="P3607" t="str">
        <f>_xlfn.XLOOKUP(B3607,Table3[RefID],Table3[Citation])</f>
        <v>Buden (1999)</v>
      </c>
    </row>
    <row r="3608" spans="1:16" x14ac:dyDescent="0.35">
      <c r="A3608" s="68">
        <v>3606</v>
      </c>
      <c r="B3608" s="69">
        <v>203</v>
      </c>
      <c r="C3608" s="69">
        <v>12103</v>
      </c>
      <c r="D3608" s="69">
        <v>3263</v>
      </c>
      <c r="E3608" t="str">
        <f>INDEX(Table5[EEZ],MATCH(C3608,Table5[Colony_ID],0))</f>
        <v>Micronesian Exclusive Economic Zone</v>
      </c>
      <c r="F3608" t="str">
        <f>INDEX(Table5[Corrected Island/Colony Name],MATCH('Full Data'!C3608,Table5[Colony_ID],0))</f>
        <v>Pikenmetkow</v>
      </c>
      <c r="G3608" t="str">
        <f>INDEX(Table4[Common_Name],MATCH('Full Data'!D3608,Table4[SpcRecID],0))</f>
        <v>Greater crested Tern</v>
      </c>
      <c r="H3608" s="83" t="str">
        <f>INDEX(Data!E$2:E$6500,MATCH(A3608,Data!$A$2:$A$6500,0))</f>
        <v>Probable</v>
      </c>
      <c r="I3608" s="90">
        <f>INDEX(Data!P$2:P$6500,MATCH(A3608,Data!$A$2:$A$6500,0))</f>
        <v>0</v>
      </c>
      <c r="J3608" s="90">
        <f>INDEX(Data!Q$2:Q$6500,MATCH($A3608,Data!$A$2:$A$6500,0))</f>
        <v>1998</v>
      </c>
      <c r="K3608" s="90">
        <f>INDEX(Data!F$2:F$6500,MATCH($A3608,Data!$A$2:$A$6500,0))</f>
        <v>2</v>
      </c>
      <c r="L3608" s="90">
        <f>INDEX(Data!G$2:G$6500,MATCH($A3608,Data!$A$2:$A$6500,0))</f>
        <v>3</v>
      </c>
      <c r="M3608" s="90">
        <f>INDEX(Data!H$2:H$6500,MATCH($A3608,Data!$A$2:$A$6500,0))</f>
        <v>0</v>
      </c>
      <c r="N3608" s="90">
        <f>INDEX(Data!I$2:I$6500,MATCH($A3608,Data!$A$2:$A$6500,0))</f>
        <v>0</v>
      </c>
      <c r="O3608" s="83" t="str">
        <f>INDEX(Data!J$2:J$6500,MATCH($A3608,Data!$A$2:$A$6500,0))</f>
        <v>individuals</v>
      </c>
      <c r="P3608" t="str">
        <f>_xlfn.XLOOKUP(B3608,Table3[RefID],Table3[Citation])</f>
        <v>Buden (1999)</v>
      </c>
    </row>
    <row r="3609" spans="1:16" x14ac:dyDescent="0.35">
      <c r="A3609" s="68">
        <v>3607</v>
      </c>
      <c r="B3609" s="69">
        <v>203</v>
      </c>
      <c r="C3609" s="69">
        <v>12104</v>
      </c>
      <c r="D3609" s="69">
        <v>3263</v>
      </c>
      <c r="E3609" t="str">
        <f>INDEX(Table5[EEZ],MATCH(C3609,Table5[Colony_ID],0))</f>
        <v>Micronesian Exclusive Economic Zone</v>
      </c>
      <c r="F3609" t="str">
        <f>INDEX(Table5[Corrected Island/Colony Name],MATCH('Full Data'!C3609,Table5[Colony_ID],0))</f>
        <v>Pikepe</v>
      </c>
      <c r="G3609" t="str">
        <f>INDEX(Table4[Common_Name],MATCH('Full Data'!D3609,Table4[SpcRecID],0))</f>
        <v>Greater crested Tern</v>
      </c>
      <c r="H3609" s="83" t="str">
        <f>INDEX(Data!E$2:E$6500,MATCH(A3609,Data!$A$2:$A$6500,0))</f>
        <v>Confirmed</v>
      </c>
      <c r="I3609" s="90">
        <f>INDEX(Data!P$2:P$6500,MATCH(A3609,Data!$A$2:$A$6500,0))</f>
        <v>0</v>
      </c>
      <c r="J3609" s="90">
        <f>INDEX(Data!Q$2:Q$6500,MATCH($A3609,Data!$A$2:$A$6500,0))</f>
        <v>1998</v>
      </c>
      <c r="K3609" s="90">
        <f>INDEX(Data!F$2:F$6500,MATCH($A3609,Data!$A$2:$A$6500,0))</f>
        <v>2</v>
      </c>
      <c r="L3609" s="90">
        <f>INDEX(Data!G$2:G$6500,MATCH($A3609,Data!$A$2:$A$6500,0))</f>
        <v>3</v>
      </c>
      <c r="M3609" s="90">
        <f>INDEX(Data!H$2:H$6500,MATCH($A3609,Data!$A$2:$A$6500,0))</f>
        <v>0</v>
      </c>
      <c r="N3609" s="90">
        <f>INDEX(Data!I$2:I$6500,MATCH($A3609,Data!$A$2:$A$6500,0))</f>
        <v>0</v>
      </c>
      <c r="O3609" s="83" t="str">
        <f>INDEX(Data!J$2:J$6500,MATCH($A3609,Data!$A$2:$A$6500,0))</f>
        <v>individuals</v>
      </c>
      <c r="P3609" t="str">
        <f>_xlfn.XLOOKUP(B3609,Table3[RefID],Table3[Citation])</f>
        <v>Buden (1999)</v>
      </c>
    </row>
    <row r="3610" spans="1:16" x14ac:dyDescent="0.35">
      <c r="A3610" s="68">
        <v>3608</v>
      </c>
      <c r="B3610" s="69">
        <v>203</v>
      </c>
      <c r="C3610" s="69">
        <v>12105</v>
      </c>
      <c r="D3610" s="69">
        <v>3263</v>
      </c>
      <c r="E3610" t="str">
        <f>INDEX(Table5[EEZ],MATCH(C3610,Table5[Colony_ID],0))</f>
        <v>Micronesian Exclusive Economic Zone</v>
      </c>
      <c r="F3610" t="str">
        <f>INDEX(Table5[Corrected Island/Colony Name],MATCH('Full Data'!C3610,Table5[Colony_ID],0))</f>
        <v>Uataluk</v>
      </c>
      <c r="G3610" t="str">
        <f>INDEX(Table4[Common_Name],MATCH('Full Data'!D3610,Table4[SpcRecID],0))</f>
        <v>Greater crested Tern</v>
      </c>
      <c r="H3610" s="83" t="str">
        <f>INDEX(Data!E$2:E$6500,MATCH(A3610,Data!$A$2:$A$6500,0))</f>
        <v>Probable</v>
      </c>
      <c r="I3610" s="90">
        <f>INDEX(Data!P$2:P$6500,MATCH(A3610,Data!$A$2:$A$6500,0))</f>
        <v>0</v>
      </c>
      <c r="J3610" s="90">
        <f>INDEX(Data!Q$2:Q$6500,MATCH($A3610,Data!$A$2:$A$6500,0))</f>
        <v>1998</v>
      </c>
      <c r="K3610" s="90">
        <f>INDEX(Data!F$2:F$6500,MATCH($A3610,Data!$A$2:$A$6500,0))</f>
        <v>10</v>
      </c>
      <c r="L3610" s="90">
        <f>INDEX(Data!G$2:G$6500,MATCH($A3610,Data!$A$2:$A$6500,0))</f>
        <v>15</v>
      </c>
      <c r="M3610" s="90">
        <f>INDEX(Data!H$2:H$6500,MATCH($A3610,Data!$A$2:$A$6500,0))</f>
        <v>0</v>
      </c>
      <c r="N3610" s="90">
        <f>INDEX(Data!I$2:I$6500,MATCH($A3610,Data!$A$2:$A$6500,0))</f>
        <v>0</v>
      </c>
      <c r="O3610" s="83" t="str">
        <f>INDEX(Data!J$2:J$6500,MATCH($A3610,Data!$A$2:$A$6500,0))</f>
        <v>individuals</v>
      </c>
      <c r="P3610" t="str">
        <f>_xlfn.XLOOKUP(B3610,Table3[RefID],Table3[Citation])</f>
        <v>Buden (1999)</v>
      </c>
    </row>
    <row r="3611" spans="1:16" x14ac:dyDescent="0.35">
      <c r="A3611" s="68">
        <v>3609</v>
      </c>
      <c r="B3611" s="69">
        <v>203</v>
      </c>
      <c r="C3611" s="69">
        <v>12106</v>
      </c>
      <c r="D3611" s="69">
        <v>3263</v>
      </c>
      <c r="E3611" t="str">
        <f>INDEX(Table5[EEZ],MATCH(C3611,Table5[Colony_ID],0))</f>
        <v>Micronesian Exclusive Economic Zone</v>
      </c>
      <c r="F3611" t="str">
        <f>INDEX(Table5[Corrected Island/Colony Name],MATCH('Full Data'!C3611,Table5[Colony_ID],0))</f>
        <v>Wat</v>
      </c>
      <c r="G3611" t="str">
        <f>INDEX(Table4[Common_Name],MATCH('Full Data'!D3611,Table4[SpcRecID],0))</f>
        <v>Greater crested Tern</v>
      </c>
      <c r="H3611" s="83" t="str">
        <f>INDEX(Data!E$2:E$6500,MATCH(A3611,Data!$A$2:$A$6500,0))</f>
        <v>Probable</v>
      </c>
      <c r="I3611" s="90">
        <f>INDEX(Data!P$2:P$6500,MATCH(A3611,Data!$A$2:$A$6500,0))</f>
        <v>0</v>
      </c>
      <c r="J3611" s="90">
        <f>INDEX(Data!Q$2:Q$6500,MATCH($A3611,Data!$A$2:$A$6500,0))</f>
        <v>1998</v>
      </c>
      <c r="K3611" s="90">
        <f>INDEX(Data!F$2:F$6500,MATCH($A3611,Data!$A$2:$A$6500,0))</f>
        <v>2</v>
      </c>
      <c r="L3611" s="90">
        <f>INDEX(Data!G$2:G$6500,MATCH($A3611,Data!$A$2:$A$6500,0))</f>
        <v>3</v>
      </c>
      <c r="M3611" s="90">
        <f>INDEX(Data!H$2:H$6500,MATCH($A3611,Data!$A$2:$A$6500,0))</f>
        <v>0</v>
      </c>
      <c r="N3611" s="90">
        <f>INDEX(Data!I$2:I$6500,MATCH($A3611,Data!$A$2:$A$6500,0))</f>
        <v>0</v>
      </c>
      <c r="O3611" s="83" t="str">
        <f>INDEX(Data!J$2:J$6500,MATCH($A3611,Data!$A$2:$A$6500,0))</f>
        <v>individuals</v>
      </c>
      <c r="P3611" t="str">
        <f>_xlfn.XLOOKUP(B3611,Table3[RefID],Table3[Citation])</f>
        <v>Buden (1999)</v>
      </c>
    </row>
    <row r="3612" spans="1:16" x14ac:dyDescent="0.35">
      <c r="A3612" s="68">
        <v>3610</v>
      </c>
      <c r="B3612" s="69">
        <v>203</v>
      </c>
      <c r="C3612" s="69">
        <v>12102</v>
      </c>
      <c r="D3612" s="70">
        <v>3845</v>
      </c>
      <c r="E3612" t="str">
        <f>INDEX(Table5[EEZ],MATCH(C3612,Table5[Colony_ID],0))</f>
        <v>Micronesian Exclusive Economic Zone</v>
      </c>
      <c r="F3612" t="str">
        <f>INDEX(Table5[Corrected Island/Colony Name],MATCH('Full Data'!C3612,Table5[Colony_ID],0))</f>
        <v>Peina</v>
      </c>
      <c r="G3612" t="str">
        <f>INDEX(Table4[Common_Name],MATCH('Full Data'!D3612,Table4[SpcRecID],0))</f>
        <v>Great Frigatebird</v>
      </c>
      <c r="H3612" s="83" t="str">
        <f>INDEX(Data!E$2:E$6500,MATCH(A3612,Data!$A$2:$A$6500,0))</f>
        <v>Non-breeding</v>
      </c>
      <c r="I3612" s="90">
        <f>INDEX(Data!P$2:P$6500,MATCH(A3612,Data!$A$2:$A$6500,0))</f>
        <v>0</v>
      </c>
      <c r="J3612" s="90">
        <f>INDEX(Data!Q$2:Q$6500,MATCH($A3612,Data!$A$2:$A$6500,0))</f>
        <v>1998</v>
      </c>
      <c r="K3612" s="90">
        <f>INDEX(Data!F$2:F$6500,MATCH($A3612,Data!$A$2:$A$6500,0))</f>
        <v>9</v>
      </c>
      <c r="L3612" s="90">
        <f>INDEX(Data!G$2:G$6500,MATCH($A3612,Data!$A$2:$A$6500,0))</f>
        <v>9</v>
      </c>
      <c r="M3612" s="90">
        <f>INDEX(Data!H$2:H$6500,MATCH($A3612,Data!$A$2:$A$6500,0))</f>
        <v>0</v>
      </c>
      <c r="N3612" s="90">
        <f>INDEX(Data!I$2:I$6500,MATCH($A3612,Data!$A$2:$A$6500,0))</f>
        <v>0</v>
      </c>
      <c r="O3612" s="83" t="str">
        <f>INDEX(Data!J$2:J$6500,MATCH($A3612,Data!$A$2:$A$6500,0))</f>
        <v>individuals</v>
      </c>
      <c r="P3612" t="str">
        <f>_xlfn.XLOOKUP(B3612,Table3[RefID],Table3[Citation])</f>
        <v>Buden (1999)</v>
      </c>
    </row>
    <row r="3613" spans="1:16" x14ac:dyDescent="0.35">
      <c r="A3613" s="68">
        <v>3611</v>
      </c>
      <c r="B3613" s="69">
        <v>203</v>
      </c>
      <c r="C3613" s="69">
        <v>12098</v>
      </c>
      <c r="D3613" s="69">
        <v>3650</v>
      </c>
      <c r="E3613" t="str">
        <f>INDEX(Table5[EEZ],MATCH(C3613,Table5[Colony_ID],0))</f>
        <v>Micronesian Exclusive Economic Zone</v>
      </c>
      <c r="F3613" t="str">
        <f>INDEX(Table5[Corrected Island/Colony Name],MATCH('Full Data'!C3613,Table5[Colony_ID],0))</f>
        <v>Bigen Karakar</v>
      </c>
      <c r="G3613" t="str">
        <f>INDEX(Table4[Common_Name],MATCH('Full Data'!D3613,Table4[SpcRecID],0))</f>
        <v>White-tailed Tropicbird</v>
      </c>
      <c r="H3613" s="83" t="str">
        <f>INDEX(Data!E$2:E$6500,MATCH(A3613,Data!$A$2:$A$6500,0))</f>
        <v>Confirmed</v>
      </c>
      <c r="I3613" s="90">
        <f>INDEX(Data!P$2:P$6500,MATCH(A3613,Data!$A$2:$A$6500,0))</f>
        <v>0</v>
      </c>
      <c r="J3613" s="90">
        <f>INDEX(Data!Q$2:Q$6500,MATCH($A3613,Data!$A$2:$A$6500,0))</f>
        <v>1977</v>
      </c>
      <c r="K3613" s="90">
        <f>INDEX(Data!F$2:F$6500,MATCH($A3613,Data!$A$2:$A$6500,0))</f>
        <v>1</v>
      </c>
      <c r="L3613" s="90">
        <f>INDEX(Data!G$2:G$6500,MATCH($A3613,Data!$A$2:$A$6500,0))</f>
        <v>1</v>
      </c>
      <c r="M3613" s="90">
        <f>INDEX(Data!H$2:H$6500,MATCH($A3613,Data!$A$2:$A$6500,0))</f>
        <v>0</v>
      </c>
      <c r="N3613" s="90">
        <f>INDEX(Data!I$2:I$6500,MATCH($A3613,Data!$A$2:$A$6500,0))</f>
        <v>0</v>
      </c>
      <c r="O3613" s="83" t="str">
        <f>INDEX(Data!J$2:J$6500,MATCH($A3613,Data!$A$2:$A$6500,0))</f>
        <v>nests</v>
      </c>
      <c r="P3613" t="str">
        <f>_xlfn.XLOOKUP(B3613,Table3[RefID],Table3[Citation])</f>
        <v>Buden (1999)</v>
      </c>
    </row>
    <row r="3614" spans="1:16" x14ac:dyDescent="0.35">
      <c r="A3614" s="68">
        <v>3612</v>
      </c>
      <c r="B3614" s="69">
        <v>203</v>
      </c>
      <c r="C3614" s="69">
        <v>12102</v>
      </c>
      <c r="D3614" s="69">
        <v>3650</v>
      </c>
      <c r="E3614" t="str">
        <f>INDEX(Table5[EEZ],MATCH(C3614,Table5[Colony_ID],0))</f>
        <v>Micronesian Exclusive Economic Zone</v>
      </c>
      <c r="F3614" t="str">
        <f>INDEX(Table5[Corrected Island/Colony Name],MATCH('Full Data'!C3614,Table5[Colony_ID],0))</f>
        <v>Peina</v>
      </c>
      <c r="G3614" t="str">
        <f>INDEX(Table4[Common_Name],MATCH('Full Data'!D3614,Table4[SpcRecID],0))</f>
        <v>White-tailed Tropicbird</v>
      </c>
      <c r="H3614" s="83" t="str">
        <f>INDEX(Data!E$2:E$6500,MATCH(A3614,Data!$A$2:$A$6500,0))</f>
        <v>Probable</v>
      </c>
      <c r="I3614" s="90">
        <f>INDEX(Data!P$2:P$6500,MATCH(A3614,Data!$A$2:$A$6500,0))</f>
        <v>0</v>
      </c>
      <c r="J3614" s="90">
        <f>INDEX(Data!Q$2:Q$6500,MATCH($A3614,Data!$A$2:$A$6500,0))</f>
        <v>1998</v>
      </c>
      <c r="K3614" s="90">
        <f>INDEX(Data!F$2:F$6500,MATCH($A3614,Data!$A$2:$A$6500,0))</f>
        <v>3</v>
      </c>
      <c r="L3614" s="90">
        <f>INDEX(Data!G$2:G$6500,MATCH($A3614,Data!$A$2:$A$6500,0))</f>
        <v>3</v>
      </c>
      <c r="M3614" s="90">
        <f>INDEX(Data!H$2:H$6500,MATCH($A3614,Data!$A$2:$A$6500,0))</f>
        <v>0</v>
      </c>
      <c r="N3614" s="90">
        <f>INDEX(Data!I$2:I$6500,MATCH($A3614,Data!$A$2:$A$6500,0))</f>
        <v>0</v>
      </c>
      <c r="O3614" s="83" t="str">
        <f>INDEX(Data!J$2:J$6500,MATCH($A3614,Data!$A$2:$A$6500,0))</f>
        <v>individuals</v>
      </c>
      <c r="P3614" t="str">
        <f>_xlfn.XLOOKUP(B3614,Table3[RefID],Table3[Citation])</f>
        <v>Buden (1999)</v>
      </c>
    </row>
    <row r="3615" spans="1:16" x14ac:dyDescent="0.35">
      <c r="A3615" s="68">
        <v>3613</v>
      </c>
      <c r="B3615" s="69">
        <v>204</v>
      </c>
      <c r="C3615" s="69">
        <v>22016</v>
      </c>
      <c r="D3615" s="69">
        <v>3947</v>
      </c>
      <c r="E3615" t="str">
        <f>INDEX(Table5[EEZ],MATCH(C3615,Table5[Colony_ID],0))</f>
        <v>Solomon Islands Exclusive Economic Zone</v>
      </c>
      <c r="F3615" t="str">
        <f>INDEX(Table5[Corrected Island/Colony Name],MATCH('Full Data'!C3615,Table5[Colony_ID],0))</f>
        <v>New Georgia</v>
      </c>
      <c r="G3615" t="str">
        <f>INDEX(Table4[Common_Name],MATCH('Full Data'!D3615,Table4[SpcRecID],0))</f>
        <v>Heinroth's Shearwater</v>
      </c>
      <c r="H3615" s="83" t="str">
        <f>INDEX(Data!E$2:E$6500,MATCH(A3615,Data!$A$2:$A$6500,0))</f>
        <v>data deficient</v>
      </c>
      <c r="I3615" s="90">
        <f>INDEX(Data!P$2:P$6500,MATCH(A3615,Data!$A$2:$A$6500,0))</f>
        <v>0</v>
      </c>
      <c r="J3615" s="90">
        <f>INDEX(Data!Q$2:Q$6500,MATCH($A3615,Data!$A$2:$A$6500,0))</f>
        <v>1999</v>
      </c>
      <c r="K3615" s="90">
        <f>INDEX(Data!F$2:F$6500,MATCH($A3615,Data!$A$2:$A$6500,0))</f>
        <v>0</v>
      </c>
      <c r="L3615" s="90">
        <f>INDEX(Data!G$2:G$6500,MATCH($A3615,Data!$A$2:$A$6500,0))</f>
        <v>0</v>
      </c>
      <c r="M3615" s="90">
        <f>INDEX(Data!H$2:H$6500,MATCH($A3615,Data!$A$2:$A$6500,0))</f>
        <v>0</v>
      </c>
      <c r="N3615" s="90">
        <f>INDEX(Data!I$2:I$6500,MATCH($A3615,Data!$A$2:$A$6500,0))</f>
        <v>0</v>
      </c>
      <c r="O3615" s="83">
        <f>INDEX(Data!J$2:J$6500,MATCH($A3615,Data!$A$2:$A$6500,0))</f>
        <v>0</v>
      </c>
      <c r="P3615" t="str">
        <f>_xlfn.XLOOKUP(B3615,Table3[RefID],Table3[Citation])</f>
        <v>Doughty et al (1999)</v>
      </c>
    </row>
    <row r="3616" spans="1:16" x14ac:dyDescent="0.35">
      <c r="A3616" s="68">
        <v>3614</v>
      </c>
      <c r="B3616" s="69">
        <v>205</v>
      </c>
      <c r="C3616" s="69">
        <v>24005</v>
      </c>
      <c r="D3616" s="70">
        <v>32228</v>
      </c>
      <c r="E3616" t="str">
        <f>INDEX(Table5[EEZ],MATCH(C3616,Table5[Colony_ID],0))</f>
        <v>Tongan Exclusive Economic Zone</v>
      </c>
      <c r="F3616" t="str">
        <f>INDEX(Table5[Corrected Island/Colony Name],MATCH('Full Data'!C3616,Table5[Colony_ID],0))</f>
        <v>Niuafo'ou</v>
      </c>
      <c r="G3616" t="str">
        <f>INDEX(Table4[Common_Name],MATCH('Full Data'!D3616,Table4[SpcRecID],0))</f>
        <v>Tropical Shearwater</v>
      </c>
      <c r="H3616" s="83" t="str">
        <f>INDEX(Data!E$2:E$6500,MATCH(A3616,Data!$A$2:$A$6500,0))</f>
        <v>confirmed</v>
      </c>
      <c r="I3616" s="90">
        <f>INDEX(Data!P$2:P$6500,MATCH(A3616,Data!$A$2:$A$6500,0))</f>
        <v>1982</v>
      </c>
      <c r="J3616" s="90">
        <f>INDEX(Data!Q$2:Q$6500,MATCH($A3616,Data!$A$2:$A$6500,0))</f>
        <v>1992</v>
      </c>
      <c r="K3616" s="90">
        <f>INDEX(Data!F$2:F$6500,MATCH($A3616,Data!$A$2:$A$6500,0))</f>
        <v>200</v>
      </c>
      <c r="L3616" s="90">
        <f>INDEX(Data!G$2:G$6500,MATCH($A3616,Data!$A$2:$A$6500,0))</f>
        <v>200</v>
      </c>
      <c r="M3616" s="90">
        <f>INDEX(Data!H$2:H$6500,MATCH($A3616,Data!$A$2:$A$6500,0))</f>
        <v>0</v>
      </c>
      <c r="N3616" s="90">
        <f>INDEX(Data!I$2:I$6500,MATCH($A3616,Data!$A$2:$A$6500,0))</f>
        <v>0</v>
      </c>
      <c r="O3616" s="83" t="str">
        <f>INDEX(Data!J$2:J$6500,MATCH($A3616,Data!$A$2:$A$6500,0))</f>
        <v>individuals</v>
      </c>
      <c r="P3616" t="str">
        <f>_xlfn.XLOOKUP(B3616,Table3[RefID],Table3[Citation])</f>
        <v>Goth &amp; Vogel (1999)</v>
      </c>
    </row>
    <row r="3617" spans="1:16" x14ac:dyDescent="0.35">
      <c r="A3617" s="68">
        <v>3615</v>
      </c>
      <c r="B3617" s="69">
        <v>205</v>
      </c>
      <c r="C3617" s="69">
        <v>24005</v>
      </c>
      <c r="D3617" s="69">
        <v>3298</v>
      </c>
      <c r="E3617" t="str">
        <f>INDEX(Table5[EEZ],MATCH(C3617,Table5[Colony_ID],0))</f>
        <v>Tongan Exclusive Economic Zone</v>
      </c>
      <c r="F3617" t="str">
        <f>INDEX(Table5[Corrected Island/Colony Name],MATCH('Full Data'!C3617,Table5[Colony_ID],0))</f>
        <v>Niuafo'ou</v>
      </c>
      <c r="G3617" t="str">
        <f>INDEX(Table4[Common_Name],MATCH('Full Data'!D3617,Table4[SpcRecID],0))</f>
        <v>Common White Tern</v>
      </c>
      <c r="H3617" s="83" t="str">
        <f>INDEX(Data!E$2:E$6500,MATCH(A3617,Data!$A$2:$A$6500,0))</f>
        <v>confirmed</v>
      </c>
      <c r="I3617" s="90">
        <f>INDEX(Data!P$2:P$6500,MATCH(A3617,Data!$A$2:$A$6500,0))</f>
        <v>1992</v>
      </c>
      <c r="J3617" s="90">
        <f>INDEX(Data!Q$2:Q$6500,MATCH($A3617,Data!$A$2:$A$6500,0))</f>
        <v>1992</v>
      </c>
      <c r="K3617" s="90">
        <f>INDEX(Data!F$2:F$6500,MATCH($A3617,Data!$A$2:$A$6500,0))</f>
        <v>0</v>
      </c>
      <c r="L3617" s="90">
        <f>INDEX(Data!G$2:G$6500,MATCH($A3617,Data!$A$2:$A$6500,0))</f>
        <v>0</v>
      </c>
      <c r="M3617" s="90">
        <f>INDEX(Data!H$2:H$6500,MATCH($A3617,Data!$A$2:$A$6500,0))</f>
        <v>0</v>
      </c>
      <c r="N3617" s="90">
        <f>INDEX(Data!I$2:I$6500,MATCH($A3617,Data!$A$2:$A$6500,0))</f>
        <v>0</v>
      </c>
      <c r="O3617" s="83">
        <f>INDEX(Data!J$2:J$6500,MATCH($A3617,Data!$A$2:$A$6500,0))</f>
        <v>0</v>
      </c>
      <c r="P3617" t="str">
        <f>_xlfn.XLOOKUP(B3617,Table3[RefID],Table3[Citation])</f>
        <v>Goth &amp; Vogel (1999)</v>
      </c>
    </row>
    <row r="3618" spans="1:16" x14ac:dyDescent="0.35">
      <c r="A3618" s="68">
        <v>3616</v>
      </c>
      <c r="B3618" s="69">
        <v>205</v>
      </c>
      <c r="C3618" s="69">
        <v>24005</v>
      </c>
      <c r="D3618" s="69">
        <v>3650</v>
      </c>
      <c r="E3618" t="str">
        <f>INDEX(Table5[EEZ],MATCH(C3618,Table5[Colony_ID],0))</f>
        <v>Tongan Exclusive Economic Zone</v>
      </c>
      <c r="F3618" t="str">
        <f>INDEX(Table5[Corrected Island/Colony Name],MATCH('Full Data'!C3618,Table5[Colony_ID],0))</f>
        <v>Niuafo'ou</v>
      </c>
      <c r="G3618" t="str">
        <f>INDEX(Table4[Common_Name],MATCH('Full Data'!D3618,Table4[SpcRecID],0))</f>
        <v>White-tailed Tropicbird</v>
      </c>
      <c r="H3618" s="83" t="str">
        <f>INDEX(Data!E$2:E$6500,MATCH(A3618,Data!$A$2:$A$6500,0))</f>
        <v>confirmed</v>
      </c>
      <c r="I3618" s="90">
        <f>INDEX(Data!P$2:P$6500,MATCH(A3618,Data!$A$2:$A$6500,0))</f>
        <v>1992</v>
      </c>
      <c r="J3618" s="90">
        <f>INDEX(Data!Q$2:Q$6500,MATCH($A3618,Data!$A$2:$A$6500,0))</f>
        <v>1992</v>
      </c>
      <c r="K3618" s="90">
        <f>INDEX(Data!F$2:F$6500,MATCH($A3618,Data!$A$2:$A$6500,0))</f>
        <v>0</v>
      </c>
      <c r="L3618" s="90">
        <f>INDEX(Data!G$2:G$6500,MATCH($A3618,Data!$A$2:$A$6500,0))</f>
        <v>0</v>
      </c>
      <c r="M3618" s="90">
        <f>INDEX(Data!H$2:H$6500,MATCH($A3618,Data!$A$2:$A$6500,0))</f>
        <v>0</v>
      </c>
      <c r="N3618" s="90">
        <f>INDEX(Data!I$2:I$6500,MATCH($A3618,Data!$A$2:$A$6500,0))</f>
        <v>0</v>
      </c>
      <c r="O3618" s="83">
        <f>INDEX(Data!J$2:J$6500,MATCH($A3618,Data!$A$2:$A$6500,0))</f>
        <v>0</v>
      </c>
      <c r="P3618" t="str">
        <f>_xlfn.XLOOKUP(B3618,Table3[RefID],Table3[Citation])</f>
        <v>Goth &amp; Vogel (1999)</v>
      </c>
    </row>
    <row r="3619" spans="1:16" x14ac:dyDescent="0.35">
      <c r="A3619" s="68">
        <v>3617</v>
      </c>
      <c r="B3619" s="71">
        <v>206</v>
      </c>
      <c r="C3619" s="72">
        <v>5038</v>
      </c>
      <c r="D3619" s="70">
        <v>32228</v>
      </c>
      <c r="E3619" t="str">
        <f>INDEX(Table5[EEZ],MATCH(C3619,Table5[Colony_ID],0))</f>
        <v>French Polynesian Exclusive Economic Zone</v>
      </c>
      <c r="F3619" t="str">
        <f>INDEX(Table5[Corrected Island/Colony Name],MATCH('Full Data'!C3619,Table5[Colony_ID],0))</f>
        <v>Isle Mekiro</v>
      </c>
      <c r="G3619" t="str">
        <f>INDEX(Table4[Common_Name],MATCH('Full Data'!D3619,Table4[SpcRecID],0))</f>
        <v>Tropical Shearwater</v>
      </c>
      <c r="H3619" s="83" t="str">
        <f>INDEX(Data!E$2:E$6500,MATCH(A3619,Data!$A$2:$A$6500,0))</f>
        <v>Potential Breeding</v>
      </c>
      <c r="I3619" s="90">
        <f>INDEX(Data!P$2:P$6500,MATCH(A3619,Data!$A$2:$A$6500,0))</f>
        <v>1995</v>
      </c>
      <c r="J3619" s="90">
        <f>INDEX(Data!Q$2:Q$6500,MATCH($A3619,Data!$A$2:$A$6500,0))</f>
        <v>1995</v>
      </c>
      <c r="K3619" s="90">
        <f>INDEX(Data!F$2:F$6500,MATCH($A3619,Data!$A$2:$A$6500,0))</f>
        <v>6</v>
      </c>
      <c r="L3619" s="90">
        <f>INDEX(Data!G$2:G$6500,MATCH($A3619,Data!$A$2:$A$6500,0))</f>
        <v>10</v>
      </c>
      <c r="M3619" s="90">
        <f>INDEX(Data!H$2:H$6500,MATCH($A3619,Data!$A$2:$A$6500,0))</f>
        <v>0</v>
      </c>
      <c r="N3619" s="90">
        <f>INDEX(Data!I$2:I$6500,MATCH($A3619,Data!$A$2:$A$6500,0))</f>
        <v>0</v>
      </c>
      <c r="O3619" s="83" t="str">
        <f>INDEX(Data!J$2:J$6500,MATCH($A3619,Data!$A$2:$A$6500,0))</f>
        <v>individuals</v>
      </c>
      <c r="P3619" t="str">
        <f>_xlfn.XLOOKUP(B3619,Table3[RefID],Table3[Citation])</f>
        <v>Thibault &amp; Bretagnolle (1999)</v>
      </c>
    </row>
    <row r="3620" spans="1:16" x14ac:dyDescent="0.35">
      <c r="A3620" s="68">
        <v>3618</v>
      </c>
      <c r="B3620" s="71">
        <v>206</v>
      </c>
      <c r="C3620" s="72">
        <v>5058</v>
      </c>
      <c r="D3620" s="70">
        <v>32228</v>
      </c>
      <c r="E3620" t="str">
        <f>INDEX(Table5[EEZ],MATCH(C3620,Table5[Colony_ID],0))</f>
        <v>French Polynesian Exclusive Economic Zone</v>
      </c>
      <c r="F3620" t="str">
        <f>INDEX(Table5[Corrected Island/Colony Name],MATCH('Full Data'!C3620,Table5[Colony_ID],0))</f>
        <v>Makaroa</v>
      </c>
      <c r="G3620" t="str">
        <f>INDEX(Table4[Common_Name],MATCH('Full Data'!D3620,Table4[SpcRecID],0))</f>
        <v>Tropical Shearwater</v>
      </c>
      <c r="H3620" s="83" t="str">
        <f>INDEX(Data!E$2:E$6500,MATCH(A3620,Data!$A$2:$A$6500,0))</f>
        <v>confirmed</v>
      </c>
      <c r="I3620" s="90">
        <f>INDEX(Data!P$2:P$6500,MATCH(A3620,Data!$A$2:$A$6500,0))</f>
        <v>1995</v>
      </c>
      <c r="J3620" s="90">
        <f>INDEX(Data!Q$2:Q$6500,MATCH($A3620,Data!$A$2:$A$6500,0))</f>
        <v>1995</v>
      </c>
      <c r="K3620" s="90">
        <f>INDEX(Data!F$2:F$6500,MATCH($A3620,Data!$A$2:$A$6500,0))</f>
        <v>50</v>
      </c>
      <c r="L3620" s="90">
        <f>INDEX(Data!G$2:G$6500,MATCH($A3620,Data!$A$2:$A$6500,0))</f>
        <v>50</v>
      </c>
      <c r="M3620" s="90">
        <f>INDEX(Data!H$2:H$6500,MATCH($A3620,Data!$A$2:$A$6500,0))</f>
        <v>0</v>
      </c>
      <c r="N3620" s="90">
        <f>INDEX(Data!I$2:I$6500,MATCH($A3620,Data!$A$2:$A$6500,0))</f>
        <v>0</v>
      </c>
      <c r="O3620" s="83" t="str">
        <f>INDEX(Data!J$2:J$6500,MATCH($A3620,Data!$A$2:$A$6500,0))</f>
        <v>breeding pairs</v>
      </c>
      <c r="P3620" t="str">
        <f>_xlfn.XLOOKUP(B3620,Table3[RefID],Table3[Citation])</f>
        <v>Thibault &amp; Bretagnolle (1999)</v>
      </c>
    </row>
    <row r="3621" spans="1:16" x14ac:dyDescent="0.35">
      <c r="A3621" s="68">
        <v>3619</v>
      </c>
      <c r="B3621" s="71">
        <v>206</v>
      </c>
      <c r="C3621" s="72">
        <v>5061</v>
      </c>
      <c r="D3621" s="70">
        <v>32228</v>
      </c>
      <c r="E3621" t="str">
        <f>INDEX(Table5[EEZ],MATCH(C3621,Table5[Colony_ID],0))</f>
        <v>French Polynesian Exclusive Economic Zone</v>
      </c>
      <c r="F3621" t="str">
        <f>INDEX(Table5[Corrected Island/Colony Name],MATCH('Full Data'!C3621,Table5[Colony_ID],0))</f>
        <v>Mangareva</v>
      </c>
      <c r="G3621" t="str">
        <f>INDEX(Table4[Common_Name],MATCH('Full Data'!D3621,Table4[SpcRecID],0))</f>
        <v>Tropical Shearwater</v>
      </c>
      <c r="H3621" s="83" t="str">
        <f>INDEX(Data!E$2:E$6500,MATCH(A3621,Data!$A$2:$A$6500,0))</f>
        <v>Probable</v>
      </c>
      <c r="I3621" s="90">
        <f>INDEX(Data!P$2:P$6500,MATCH(A3621,Data!$A$2:$A$6500,0))</f>
        <v>1995</v>
      </c>
      <c r="J3621" s="90">
        <f>INDEX(Data!Q$2:Q$6500,MATCH($A3621,Data!$A$2:$A$6500,0))</f>
        <v>1995</v>
      </c>
      <c r="K3621" s="90">
        <f>INDEX(Data!F$2:F$6500,MATCH($A3621,Data!$A$2:$A$6500,0))</f>
        <v>10</v>
      </c>
      <c r="L3621" s="90">
        <f>INDEX(Data!G$2:G$6500,MATCH($A3621,Data!$A$2:$A$6500,0))</f>
        <v>20</v>
      </c>
      <c r="M3621" s="90">
        <f>INDEX(Data!H$2:H$6500,MATCH($A3621,Data!$A$2:$A$6500,0))</f>
        <v>0</v>
      </c>
      <c r="N3621" s="90">
        <f>INDEX(Data!I$2:I$6500,MATCH($A3621,Data!$A$2:$A$6500,0))</f>
        <v>0</v>
      </c>
      <c r="O3621" s="83" t="str">
        <f>INDEX(Data!J$2:J$6500,MATCH($A3621,Data!$A$2:$A$6500,0))</f>
        <v>breeding pairs</v>
      </c>
      <c r="P3621" t="str">
        <f>_xlfn.XLOOKUP(B3621,Table3[RefID],Table3[Citation])</f>
        <v>Thibault &amp; Bretagnolle (1999)</v>
      </c>
    </row>
    <row r="3622" spans="1:16" x14ac:dyDescent="0.35">
      <c r="A3622" s="68">
        <v>3620</v>
      </c>
      <c r="B3622" s="71">
        <v>206</v>
      </c>
      <c r="C3622" s="72">
        <v>5061</v>
      </c>
      <c r="D3622" s="70">
        <v>32228</v>
      </c>
      <c r="E3622" t="str">
        <f>INDEX(Table5[EEZ],MATCH(C3622,Table5[Colony_ID],0))</f>
        <v>French Polynesian Exclusive Economic Zone</v>
      </c>
      <c r="F3622" t="str">
        <f>INDEX(Table5[Corrected Island/Colony Name],MATCH('Full Data'!C3622,Table5[Colony_ID],0))</f>
        <v>Mangareva</v>
      </c>
      <c r="G3622" t="str">
        <f>INDEX(Table4[Common_Name],MATCH('Full Data'!D3622,Table4[SpcRecID],0))</f>
        <v>Tropical Shearwater</v>
      </c>
      <c r="H3622" s="83" t="str">
        <f>INDEX(Data!E$2:E$6500,MATCH(A3622,Data!$A$2:$A$6500,0))</f>
        <v>Probable</v>
      </c>
      <c r="I3622" s="90">
        <f>INDEX(Data!P$2:P$6500,MATCH(A3622,Data!$A$2:$A$6500,0))</f>
        <v>1995</v>
      </c>
      <c r="J3622" s="90">
        <f>INDEX(Data!Q$2:Q$6500,MATCH($A3622,Data!$A$2:$A$6500,0))</f>
        <v>1995</v>
      </c>
      <c r="K3622" s="90">
        <f>INDEX(Data!F$2:F$6500,MATCH($A3622,Data!$A$2:$A$6500,0))</f>
        <v>5</v>
      </c>
      <c r="L3622" s="90">
        <f>INDEX(Data!G$2:G$6500,MATCH($A3622,Data!$A$2:$A$6500,0))</f>
        <v>10</v>
      </c>
      <c r="M3622" s="90">
        <f>INDEX(Data!H$2:H$6500,MATCH($A3622,Data!$A$2:$A$6500,0))</f>
        <v>0</v>
      </c>
      <c r="N3622" s="90">
        <f>INDEX(Data!I$2:I$6500,MATCH($A3622,Data!$A$2:$A$6500,0))</f>
        <v>0</v>
      </c>
      <c r="O3622" s="83" t="str">
        <f>INDEX(Data!J$2:J$6500,MATCH($A3622,Data!$A$2:$A$6500,0))</f>
        <v>breeding pairs</v>
      </c>
      <c r="P3622" t="str">
        <f>_xlfn.XLOOKUP(B3622,Table3[RefID],Table3[Citation])</f>
        <v>Thibault &amp; Bretagnolle (1999)</v>
      </c>
    </row>
    <row r="3623" spans="1:16" x14ac:dyDescent="0.35">
      <c r="A3623" s="68">
        <v>3621</v>
      </c>
      <c r="B3623" s="71">
        <v>206</v>
      </c>
      <c r="C3623" s="72">
        <v>5068</v>
      </c>
      <c r="D3623" s="70">
        <v>32228</v>
      </c>
      <c r="E3623" t="str">
        <f>INDEX(Table5[EEZ],MATCH(C3623,Table5[Colony_ID],0))</f>
        <v>French Polynesian Exclusive Economic Zone</v>
      </c>
      <c r="F3623" t="str">
        <f>INDEX(Table5[Corrected Island/Colony Name],MATCH('Full Data'!C3623,Table5[Colony_ID],0))</f>
        <v>Manui</v>
      </c>
      <c r="G3623" t="str">
        <f>INDEX(Table4[Common_Name],MATCH('Full Data'!D3623,Table4[SpcRecID],0))</f>
        <v>Tropical Shearwater</v>
      </c>
      <c r="H3623" s="83" t="str">
        <f>INDEX(Data!E$2:E$6500,MATCH(A3623,Data!$A$2:$A$6500,0))</f>
        <v>Confirmed</v>
      </c>
      <c r="I3623" s="90">
        <f>INDEX(Data!P$2:P$6500,MATCH(A3623,Data!$A$2:$A$6500,0))</f>
        <v>1995</v>
      </c>
      <c r="J3623" s="90">
        <f>INDEX(Data!Q$2:Q$6500,MATCH($A3623,Data!$A$2:$A$6500,0))</f>
        <v>1995</v>
      </c>
      <c r="K3623" s="90">
        <f>INDEX(Data!F$2:F$6500,MATCH($A3623,Data!$A$2:$A$6500,0))</f>
        <v>500</v>
      </c>
      <c r="L3623" s="90">
        <f>INDEX(Data!G$2:G$6500,MATCH($A3623,Data!$A$2:$A$6500,0))</f>
        <v>500</v>
      </c>
      <c r="M3623" s="90">
        <f>INDEX(Data!H$2:H$6500,MATCH($A3623,Data!$A$2:$A$6500,0))</f>
        <v>0</v>
      </c>
      <c r="N3623" s="90">
        <f>INDEX(Data!I$2:I$6500,MATCH($A3623,Data!$A$2:$A$6500,0))</f>
        <v>0</v>
      </c>
      <c r="O3623" s="83" t="str">
        <f>INDEX(Data!J$2:J$6500,MATCH($A3623,Data!$A$2:$A$6500,0))</f>
        <v>breeding pairs</v>
      </c>
      <c r="P3623" t="str">
        <f>_xlfn.XLOOKUP(B3623,Table3[RefID],Table3[Citation])</f>
        <v>Thibault &amp; Bretagnolle (1999)</v>
      </c>
    </row>
    <row r="3624" spans="1:16" x14ac:dyDescent="0.35">
      <c r="A3624" s="68">
        <v>3622</v>
      </c>
      <c r="B3624" s="71">
        <v>206</v>
      </c>
      <c r="C3624" s="72">
        <v>5101</v>
      </c>
      <c r="D3624" s="70">
        <v>32228</v>
      </c>
      <c r="E3624" t="str">
        <f>INDEX(Table5[EEZ],MATCH(C3624,Table5[Colony_ID],0))</f>
        <v>French Polynesian Exclusive Economic Zone</v>
      </c>
      <c r="F3624" t="str">
        <f>INDEX(Table5[Corrected Island/Colony Name],MATCH('Full Data'!C3624,Table5[Colony_ID],0))</f>
        <v>Motu Teiku</v>
      </c>
      <c r="G3624" t="str">
        <f>INDEX(Table4[Common_Name],MATCH('Full Data'!D3624,Table4[SpcRecID],0))</f>
        <v>Tropical Shearwater</v>
      </c>
      <c r="H3624" s="83" t="str">
        <f>INDEX(Data!E$2:E$6500,MATCH(A3624,Data!$A$2:$A$6500,0))</f>
        <v>Confirmed</v>
      </c>
      <c r="I3624" s="90">
        <f>INDEX(Data!P$2:P$6500,MATCH(A3624,Data!$A$2:$A$6500,0))</f>
        <v>1995</v>
      </c>
      <c r="J3624" s="90">
        <f>INDEX(Data!Q$2:Q$6500,MATCH($A3624,Data!$A$2:$A$6500,0))</f>
        <v>1995</v>
      </c>
      <c r="K3624" s="90">
        <f>INDEX(Data!F$2:F$6500,MATCH($A3624,Data!$A$2:$A$6500,0))</f>
        <v>300</v>
      </c>
      <c r="L3624" s="90">
        <f>INDEX(Data!G$2:G$6500,MATCH($A3624,Data!$A$2:$A$6500,0))</f>
        <v>300</v>
      </c>
      <c r="M3624" s="90">
        <f>INDEX(Data!H$2:H$6500,MATCH($A3624,Data!$A$2:$A$6500,0))</f>
        <v>0</v>
      </c>
      <c r="N3624" s="90">
        <f>INDEX(Data!I$2:I$6500,MATCH($A3624,Data!$A$2:$A$6500,0))</f>
        <v>0</v>
      </c>
      <c r="O3624" s="83" t="str">
        <f>INDEX(Data!J$2:J$6500,MATCH($A3624,Data!$A$2:$A$6500,0))</f>
        <v>breeding pairs</v>
      </c>
      <c r="P3624" t="str">
        <f>_xlfn.XLOOKUP(B3624,Table3[RefID],Table3[Citation])</f>
        <v>Thibault &amp; Bretagnolle (1999)</v>
      </c>
    </row>
    <row r="3625" spans="1:16" x14ac:dyDescent="0.35">
      <c r="A3625" s="68">
        <v>3623</v>
      </c>
      <c r="B3625" s="71">
        <v>206</v>
      </c>
      <c r="C3625" s="72">
        <v>5101</v>
      </c>
      <c r="D3625" s="70">
        <v>32228</v>
      </c>
      <c r="E3625" t="str">
        <f>INDEX(Table5[EEZ],MATCH(C3625,Table5[Colony_ID],0))</f>
        <v>French Polynesian Exclusive Economic Zone</v>
      </c>
      <c r="F3625" t="str">
        <f>INDEX(Table5[Corrected Island/Colony Name],MATCH('Full Data'!C3625,Table5[Colony_ID],0))</f>
        <v>Motu Teiku</v>
      </c>
      <c r="G3625" t="str">
        <f>INDEX(Table4[Common_Name],MATCH('Full Data'!D3625,Table4[SpcRecID],0))</f>
        <v>Tropical Shearwater</v>
      </c>
      <c r="H3625" s="83" t="str">
        <f>INDEX(Data!E$2:E$6500,MATCH(A3625,Data!$A$2:$A$6500,0))</f>
        <v>Confirmed</v>
      </c>
      <c r="I3625" s="90">
        <f>INDEX(Data!P$2:P$6500,MATCH(A3625,Data!$A$2:$A$6500,0))</f>
        <v>1996</v>
      </c>
      <c r="J3625" s="90">
        <f>INDEX(Data!Q$2:Q$6500,MATCH($A3625,Data!$A$2:$A$6500,0))</f>
        <v>1996</v>
      </c>
      <c r="K3625" s="90">
        <f>INDEX(Data!F$2:F$6500,MATCH($A3625,Data!$A$2:$A$6500,0))</f>
        <v>300</v>
      </c>
      <c r="L3625" s="90">
        <f>INDEX(Data!G$2:G$6500,MATCH($A3625,Data!$A$2:$A$6500,0))</f>
        <v>300</v>
      </c>
      <c r="M3625" s="90">
        <f>INDEX(Data!H$2:H$6500,MATCH($A3625,Data!$A$2:$A$6500,0))</f>
        <v>0</v>
      </c>
      <c r="N3625" s="90">
        <f>INDEX(Data!I$2:I$6500,MATCH($A3625,Data!$A$2:$A$6500,0))</f>
        <v>0</v>
      </c>
      <c r="O3625" s="83" t="str">
        <f>INDEX(Data!J$2:J$6500,MATCH($A3625,Data!$A$2:$A$6500,0))</f>
        <v>breeding pairs</v>
      </c>
      <c r="P3625" t="str">
        <f>_xlfn.XLOOKUP(B3625,Table3[RefID],Table3[Citation])</f>
        <v>Thibault &amp; Bretagnolle (1999)</v>
      </c>
    </row>
    <row r="3626" spans="1:16" x14ac:dyDescent="0.35">
      <c r="A3626" s="68">
        <v>3624</v>
      </c>
      <c r="B3626" s="71">
        <v>206</v>
      </c>
      <c r="C3626" s="72">
        <v>5101</v>
      </c>
      <c r="D3626" s="69">
        <v>3295</v>
      </c>
      <c r="E3626" t="str">
        <f>INDEX(Table5[EEZ],MATCH(C3626,Table5[Colony_ID],0))</f>
        <v>French Polynesian Exclusive Economic Zone</v>
      </c>
      <c r="F3626" t="str">
        <f>INDEX(Table5[Corrected Island/Colony Name],MATCH('Full Data'!C3626,Table5[Colony_ID],0))</f>
        <v>Motu Teiku</v>
      </c>
      <c r="G3626" t="str">
        <f>INDEX(Table4[Common_Name],MATCH('Full Data'!D3626,Table4[SpcRecID],0))</f>
        <v>Black Noddy</v>
      </c>
      <c r="H3626" s="83" t="str">
        <f>INDEX(Data!E$2:E$6500,MATCH(A3626,Data!$A$2:$A$6500,0))</f>
        <v>Confirmed</v>
      </c>
      <c r="I3626" s="90">
        <f>INDEX(Data!P$2:P$6500,MATCH(A3626,Data!$A$2:$A$6500,0))</f>
        <v>1992</v>
      </c>
      <c r="J3626" s="90">
        <f>INDEX(Data!Q$2:Q$6500,MATCH($A3626,Data!$A$2:$A$6500,0))</f>
        <v>1996</v>
      </c>
      <c r="K3626" s="90">
        <f>INDEX(Data!F$2:F$6500,MATCH($A3626,Data!$A$2:$A$6500,0))</f>
        <v>10</v>
      </c>
      <c r="L3626" s="90">
        <f>INDEX(Data!G$2:G$6500,MATCH($A3626,Data!$A$2:$A$6500,0))</f>
        <v>10</v>
      </c>
      <c r="M3626" s="90">
        <f>INDEX(Data!H$2:H$6500,MATCH($A3626,Data!$A$2:$A$6500,0))</f>
        <v>0</v>
      </c>
      <c r="N3626" s="90">
        <f>INDEX(Data!I$2:I$6500,MATCH($A3626,Data!$A$2:$A$6500,0))</f>
        <v>0</v>
      </c>
      <c r="O3626" s="83" t="str">
        <f>INDEX(Data!J$2:J$6500,MATCH($A3626,Data!$A$2:$A$6500,0))</f>
        <v>breeding pairs</v>
      </c>
      <c r="P3626" t="str">
        <f>_xlfn.XLOOKUP(B3626,Table3[RefID],Table3[Citation])</f>
        <v>Thibault &amp; Bretagnolle (1999)</v>
      </c>
    </row>
    <row r="3627" spans="1:16" x14ac:dyDescent="0.35">
      <c r="A3627" s="68">
        <v>3625</v>
      </c>
      <c r="B3627" s="71">
        <v>206</v>
      </c>
      <c r="C3627" s="72">
        <v>5068</v>
      </c>
      <c r="D3627" s="70">
        <v>1016817</v>
      </c>
      <c r="E3627" t="str">
        <f>INDEX(Table5[EEZ],MATCH(C3627,Table5[Colony_ID],0))</f>
        <v>French Polynesian Exclusive Economic Zone</v>
      </c>
      <c r="F3627" t="str">
        <f>INDEX(Table5[Corrected Island/Colony Name],MATCH('Full Data'!C3627,Table5[Colony_ID],0))</f>
        <v>Manui</v>
      </c>
      <c r="G3627" t="str">
        <f>INDEX(Table4[Common_Name],MATCH('Full Data'!D3627,Table4[SpcRecID],0))</f>
        <v>Blue Noddy</v>
      </c>
      <c r="H3627" s="83" t="str">
        <f>INDEX(Data!E$2:E$6500,MATCH(A3627,Data!$A$2:$A$6500,0))</f>
        <v>Confirmed</v>
      </c>
      <c r="I3627" s="90">
        <f>INDEX(Data!P$2:P$6500,MATCH(A3627,Data!$A$2:$A$6500,0))</f>
        <v>1996</v>
      </c>
      <c r="J3627" s="90">
        <f>INDEX(Data!Q$2:Q$6500,MATCH($A3627,Data!$A$2:$A$6500,0))</f>
        <v>1996</v>
      </c>
      <c r="K3627" s="90">
        <f>INDEX(Data!F$2:F$6500,MATCH($A3627,Data!$A$2:$A$6500,0))</f>
        <v>50</v>
      </c>
      <c r="L3627" s="90">
        <f>INDEX(Data!G$2:G$6500,MATCH($A3627,Data!$A$2:$A$6500,0))</f>
        <v>50</v>
      </c>
      <c r="M3627" s="90">
        <f>INDEX(Data!H$2:H$6500,MATCH($A3627,Data!$A$2:$A$6500,0))</f>
        <v>0</v>
      </c>
      <c r="N3627" s="90">
        <f>INDEX(Data!I$2:I$6500,MATCH($A3627,Data!$A$2:$A$6500,0))</f>
        <v>0</v>
      </c>
      <c r="O3627" s="83" t="str">
        <f>INDEX(Data!J$2:J$6500,MATCH($A3627,Data!$A$2:$A$6500,0))</f>
        <v>breeding pairs</v>
      </c>
      <c r="P3627" t="str">
        <f>_xlfn.XLOOKUP(B3627,Table3[RefID],Table3[Citation])</f>
        <v>Thibault &amp; Bretagnolle (1999)</v>
      </c>
    </row>
    <row r="3628" spans="1:16" x14ac:dyDescent="0.35">
      <c r="A3628" s="68">
        <v>3626</v>
      </c>
      <c r="B3628" s="71">
        <v>206</v>
      </c>
      <c r="C3628" s="72">
        <v>5068</v>
      </c>
      <c r="D3628" s="69">
        <v>3659</v>
      </c>
      <c r="E3628" t="str">
        <f>INDEX(Table5[EEZ],MATCH(C3628,Table5[Colony_ID],0))</f>
        <v>French Polynesian Exclusive Economic Zone</v>
      </c>
      <c r="F3628" t="str">
        <f>INDEX(Table5[Corrected Island/Colony Name],MATCH('Full Data'!C3628,Table5[Colony_ID],0))</f>
        <v>Manui</v>
      </c>
      <c r="G3628" t="str">
        <f>INDEX(Table4[Common_Name],MATCH('Full Data'!D3628,Table4[SpcRecID],0))</f>
        <v>Brown Booby</v>
      </c>
      <c r="H3628" s="83" t="str">
        <f>INDEX(Data!E$2:E$6500,MATCH(A3628,Data!$A$2:$A$6500,0))</f>
        <v>Confirmed</v>
      </c>
      <c r="I3628" s="90">
        <f>INDEX(Data!P$2:P$6500,MATCH(A3628,Data!$A$2:$A$6500,0))</f>
        <v>1995</v>
      </c>
      <c r="J3628" s="90">
        <f>INDEX(Data!Q$2:Q$6500,MATCH($A3628,Data!$A$2:$A$6500,0))</f>
        <v>1995</v>
      </c>
      <c r="K3628" s="90">
        <f>INDEX(Data!F$2:F$6500,MATCH($A3628,Data!$A$2:$A$6500,0))</f>
        <v>5</v>
      </c>
      <c r="L3628" s="90">
        <f>INDEX(Data!G$2:G$6500,MATCH($A3628,Data!$A$2:$A$6500,0))</f>
        <v>5</v>
      </c>
      <c r="M3628" s="90">
        <f>INDEX(Data!H$2:H$6500,MATCH($A3628,Data!$A$2:$A$6500,0))</f>
        <v>0</v>
      </c>
      <c r="N3628" s="90">
        <f>INDEX(Data!I$2:I$6500,MATCH($A3628,Data!$A$2:$A$6500,0))</f>
        <v>0</v>
      </c>
      <c r="O3628" s="83" t="str">
        <f>INDEX(Data!J$2:J$6500,MATCH($A3628,Data!$A$2:$A$6500,0))</f>
        <v>nests</v>
      </c>
      <c r="P3628" t="str">
        <f>_xlfn.XLOOKUP(B3628,Table3[RefID],Table3[Citation])</f>
        <v>Thibault &amp; Bretagnolle (1999)</v>
      </c>
    </row>
    <row r="3629" spans="1:16" x14ac:dyDescent="0.35">
      <c r="A3629" s="68">
        <v>3627</v>
      </c>
      <c r="B3629" s="71">
        <v>206</v>
      </c>
      <c r="C3629" s="72">
        <v>5038</v>
      </c>
      <c r="D3629" s="69">
        <v>3294</v>
      </c>
      <c r="E3629" t="str">
        <f>INDEX(Table5[EEZ],MATCH(C3629,Table5[Colony_ID],0))</f>
        <v>French Polynesian Exclusive Economic Zone</v>
      </c>
      <c r="F3629" t="str">
        <f>INDEX(Table5[Corrected Island/Colony Name],MATCH('Full Data'!C3629,Table5[Colony_ID],0))</f>
        <v>Isle Mekiro</v>
      </c>
      <c r="G3629" t="str">
        <f>INDEX(Table4[Common_Name],MATCH('Full Data'!D3629,Table4[SpcRecID],0))</f>
        <v>Brown Noddy</v>
      </c>
      <c r="H3629" s="83" t="str">
        <f>INDEX(Data!E$2:E$6500,MATCH(A3629,Data!$A$2:$A$6500,0))</f>
        <v>confirmed</v>
      </c>
      <c r="I3629" s="90">
        <f>INDEX(Data!P$2:P$6500,MATCH(A3629,Data!$A$2:$A$6500,0))</f>
        <v>1995</v>
      </c>
      <c r="J3629" s="90">
        <f>INDEX(Data!Q$2:Q$6500,MATCH($A3629,Data!$A$2:$A$6500,0))</f>
        <v>1995</v>
      </c>
      <c r="K3629" s="90">
        <f>INDEX(Data!F$2:F$6500,MATCH($A3629,Data!$A$2:$A$6500,0))</f>
        <v>5</v>
      </c>
      <c r="L3629" s="90">
        <f>INDEX(Data!G$2:G$6500,MATCH($A3629,Data!$A$2:$A$6500,0))</f>
        <v>7</v>
      </c>
      <c r="M3629" s="90">
        <f>INDEX(Data!H$2:H$6500,MATCH($A3629,Data!$A$2:$A$6500,0))</f>
        <v>0</v>
      </c>
      <c r="N3629" s="90">
        <f>INDEX(Data!I$2:I$6500,MATCH($A3629,Data!$A$2:$A$6500,0))</f>
        <v>0</v>
      </c>
      <c r="O3629" s="83" t="str">
        <f>INDEX(Data!J$2:J$6500,MATCH($A3629,Data!$A$2:$A$6500,0))</f>
        <v>breeding pairs</v>
      </c>
      <c r="P3629" t="str">
        <f>_xlfn.XLOOKUP(B3629,Table3[RefID],Table3[Citation])</f>
        <v>Thibault &amp; Bretagnolle (1999)</v>
      </c>
    </row>
    <row r="3630" spans="1:16" x14ac:dyDescent="0.35">
      <c r="A3630" s="68">
        <v>3628</v>
      </c>
      <c r="B3630" s="71">
        <v>206</v>
      </c>
      <c r="C3630" s="72">
        <v>5058</v>
      </c>
      <c r="D3630" s="69">
        <v>3294</v>
      </c>
      <c r="E3630" t="str">
        <f>INDEX(Table5[EEZ],MATCH(C3630,Table5[Colony_ID],0))</f>
        <v>French Polynesian Exclusive Economic Zone</v>
      </c>
      <c r="F3630" t="str">
        <f>INDEX(Table5[Corrected Island/Colony Name],MATCH('Full Data'!C3630,Table5[Colony_ID],0))</f>
        <v>Makaroa</v>
      </c>
      <c r="G3630" t="str">
        <f>INDEX(Table4[Common_Name],MATCH('Full Data'!D3630,Table4[SpcRecID],0))</f>
        <v>Brown Noddy</v>
      </c>
      <c r="H3630" s="83" t="str">
        <f>INDEX(Data!E$2:E$6500,MATCH(A3630,Data!$A$2:$A$6500,0))</f>
        <v>confirmed</v>
      </c>
      <c r="I3630" s="90">
        <f>INDEX(Data!P$2:P$6500,MATCH(A3630,Data!$A$2:$A$6500,0))</f>
        <v>1995</v>
      </c>
      <c r="J3630" s="90">
        <f>INDEX(Data!Q$2:Q$6500,MATCH($A3630,Data!$A$2:$A$6500,0))</f>
        <v>1995</v>
      </c>
      <c r="K3630" s="90">
        <f>INDEX(Data!F$2:F$6500,MATCH($A3630,Data!$A$2:$A$6500,0))</f>
        <v>20</v>
      </c>
      <c r="L3630" s="90">
        <f>INDEX(Data!G$2:G$6500,MATCH($A3630,Data!$A$2:$A$6500,0))</f>
        <v>25</v>
      </c>
      <c r="M3630" s="90">
        <f>INDEX(Data!H$2:H$6500,MATCH($A3630,Data!$A$2:$A$6500,0))</f>
        <v>0</v>
      </c>
      <c r="N3630" s="90">
        <f>INDEX(Data!I$2:I$6500,MATCH($A3630,Data!$A$2:$A$6500,0))</f>
        <v>0</v>
      </c>
      <c r="O3630" s="83" t="str">
        <f>INDEX(Data!J$2:J$6500,MATCH($A3630,Data!$A$2:$A$6500,0))</f>
        <v>breeding pairs</v>
      </c>
      <c r="P3630" t="str">
        <f>_xlfn.XLOOKUP(B3630,Table3[RefID],Table3[Citation])</f>
        <v>Thibault &amp; Bretagnolle (1999)</v>
      </c>
    </row>
    <row r="3631" spans="1:16" x14ac:dyDescent="0.35">
      <c r="A3631" s="68">
        <v>3629</v>
      </c>
      <c r="B3631" s="71">
        <v>206</v>
      </c>
      <c r="C3631" s="72">
        <v>5061</v>
      </c>
      <c r="D3631" s="69">
        <v>3294</v>
      </c>
      <c r="E3631" t="str">
        <f>INDEX(Table5[EEZ],MATCH(C3631,Table5[Colony_ID],0))</f>
        <v>French Polynesian Exclusive Economic Zone</v>
      </c>
      <c r="F3631" t="str">
        <f>INDEX(Table5[Corrected Island/Colony Name],MATCH('Full Data'!C3631,Table5[Colony_ID],0))</f>
        <v>Mangareva</v>
      </c>
      <c r="G3631" t="str">
        <f>INDEX(Table4[Common_Name],MATCH('Full Data'!D3631,Table4[SpcRecID],0))</f>
        <v>Brown Noddy</v>
      </c>
      <c r="H3631" s="83" t="str">
        <f>INDEX(Data!E$2:E$6500,MATCH(A3631,Data!$A$2:$A$6500,0))</f>
        <v>Confirmed</v>
      </c>
      <c r="I3631" s="90">
        <f>INDEX(Data!P$2:P$6500,MATCH(A3631,Data!$A$2:$A$6500,0))</f>
        <v>1995</v>
      </c>
      <c r="J3631" s="90">
        <f>INDEX(Data!Q$2:Q$6500,MATCH($A3631,Data!$A$2:$A$6500,0))</f>
        <v>1995</v>
      </c>
      <c r="K3631" s="90">
        <f>INDEX(Data!F$2:F$6500,MATCH($A3631,Data!$A$2:$A$6500,0))</f>
        <v>5</v>
      </c>
      <c r="L3631" s="90">
        <f>INDEX(Data!G$2:G$6500,MATCH($A3631,Data!$A$2:$A$6500,0))</f>
        <v>7</v>
      </c>
      <c r="M3631" s="90">
        <f>INDEX(Data!H$2:H$6500,MATCH($A3631,Data!$A$2:$A$6500,0))</f>
        <v>0</v>
      </c>
      <c r="N3631" s="90">
        <f>INDEX(Data!I$2:I$6500,MATCH($A3631,Data!$A$2:$A$6500,0))</f>
        <v>0</v>
      </c>
      <c r="O3631" s="83" t="str">
        <f>INDEX(Data!J$2:J$6500,MATCH($A3631,Data!$A$2:$A$6500,0))</f>
        <v>breeding pairs</v>
      </c>
      <c r="P3631" t="str">
        <f>_xlfn.XLOOKUP(B3631,Table3[RefID],Table3[Citation])</f>
        <v>Thibault &amp; Bretagnolle (1999)</v>
      </c>
    </row>
    <row r="3632" spans="1:16" x14ac:dyDescent="0.35">
      <c r="A3632" s="68">
        <v>3630</v>
      </c>
      <c r="B3632" s="71">
        <v>206</v>
      </c>
      <c r="C3632" s="72">
        <v>5068</v>
      </c>
      <c r="D3632" s="69">
        <v>3294</v>
      </c>
      <c r="E3632" t="str">
        <f>INDEX(Table5[EEZ],MATCH(C3632,Table5[Colony_ID],0))</f>
        <v>French Polynesian Exclusive Economic Zone</v>
      </c>
      <c r="F3632" t="str">
        <f>INDEX(Table5[Corrected Island/Colony Name],MATCH('Full Data'!C3632,Table5[Colony_ID],0))</f>
        <v>Manui</v>
      </c>
      <c r="G3632" t="str">
        <f>INDEX(Table4[Common_Name],MATCH('Full Data'!D3632,Table4[SpcRecID],0))</f>
        <v>Brown Noddy</v>
      </c>
      <c r="H3632" s="83" t="str">
        <f>INDEX(Data!E$2:E$6500,MATCH(A3632,Data!$A$2:$A$6500,0))</f>
        <v>Confirmed</v>
      </c>
      <c r="I3632" s="90">
        <f>INDEX(Data!P$2:P$6500,MATCH(A3632,Data!$A$2:$A$6500,0))</f>
        <v>1995</v>
      </c>
      <c r="J3632" s="90">
        <f>INDEX(Data!Q$2:Q$6500,MATCH($A3632,Data!$A$2:$A$6500,0))</f>
        <v>1995</v>
      </c>
      <c r="K3632" s="90">
        <f>INDEX(Data!F$2:F$6500,MATCH($A3632,Data!$A$2:$A$6500,0))</f>
        <v>100</v>
      </c>
      <c r="L3632" s="90">
        <f>INDEX(Data!G$2:G$6500,MATCH($A3632,Data!$A$2:$A$6500,0))</f>
        <v>100</v>
      </c>
      <c r="M3632" s="90">
        <f>INDEX(Data!H$2:H$6500,MATCH($A3632,Data!$A$2:$A$6500,0))</f>
        <v>0</v>
      </c>
      <c r="N3632" s="90">
        <f>INDEX(Data!I$2:I$6500,MATCH($A3632,Data!$A$2:$A$6500,0))</f>
        <v>0</v>
      </c>
      <c r="O3632" s="83" t="str">
        <f>INDEX(Data!J$2:J$6500,MATCH($A3632,Data!$A$2:$A$6500,0))</f>
        <v>nests</v>
      </c>
      <c r="P3632" t="str">
        <f>_xlfn.XLOOKUP(B3632,Table3[RefID],Table3[Citation])</f>
        <v>Thibault &amp; Bretagnolle (1999)</v>
      </c>
    </row>
    <row r="3633" spans="1:16" x14ac:dyDescent="0.35">
      <c r="A3633" s="68">
        <v>3631</v>
      </c>
      <c r="B3633" s="71">
        <v>206</v>
      </c>
      <c r="C3633" s="72">
        <v>5101</v>
      </c>
      <c r="D3633" s="69">
        <v>3294</v>
      </c>
      <c r="E3633" t="str">
        <f>INDEX(Table5[EEZ],MATCH(C3633,Table5[Colony_ID],0))</f>
        <v>French Polynesian Exclusive Economic Zone</v>
      </c>
      <c r="F3633" t="str">
        <f>INDEX(Table5[Corrected Island/Colony Name],MATCH('Full Data'!C3633,Table5[Colony_ID],0))</f>
        <v>Motu Teiku</v>
      </c>
      <c r="G3633" t="str">
        <f>INDEX(Table4[Common_Name],MATCH('Full Data'!D3633,Table4[SpcRecID],0))</f>
        <v>Brown Noddy</v>
      </c>
      <c r="H3633" s="83" t="str">
        <f>INDEX(Data!E$2:E$6500,MATCH(A3633,Data!$A$2:$A$6500,0))</f>
        <v>Confirmed</v>
      </c>
      <c r="I3633" s="90">
        <f>INDEX(Data!P$2:P$6500,MATCH(A3633,Data!$A$2:$A$6500,0))</f>
        <v>1995</v>
      </c>
      <c r="J3633" s="90">
        <f>INDEX(Data!Q$2:Q$6500,MATCH($A3633,Data!$A$2:$A$6500,0))</f>
        <v>1995</v>
      </c>
      <c r="K3633" s="90">
        <f>INDEX(Data!F$2:F$6500,MATCH($A3633,Data!$A$2:$A$6500,0))</f>
        <v>100</v>
      </c>
      <c r="L3633" s="90">
        <f>INDEX(Data!G$2:G$6500,MATCH($A3633,Data!$A$2:$A$6500,0))</f>
        <v>100</v>
      </c>
      <c r="M3633" s="90">
        <f>INDEX(Data!H$2:H$6500,MATCH($A3633,Data!$A$2:$A$6500,0))</f>
        <v>0</v>
      </c>
      <c r="N3633" s="90">
        <f>INDEX(Data!I$2:I$6500,MATCH($A3633,Data!$A$2:$A$6500,0))</f>
        <v>0</v>
      </c>
      <c r="O3633" s="83" t="str">
        <f>INDEX(Data!J$2:J$6500,MATCH($A3633,Data!$A$2:$A$6500,0))</f>
        <v>breeding pairs</v>
      </c>
      <c r="P3633" t="str">
        <f>_xlfn.XLOOKUP(B3633,Table3[RefID],Table3[Citation])</f>
        <v>Thibault &amp; Bretagnolle (1999)</v>
      </c>
    </row>
    <row r="3634" spans="1:16" x14ac:dyDescent="0.35">
      <c r="A3634" s="68">
        <v>3632</v>
      </c>
      <c r="B3634" s="71">
        <v>206</v>
      </c>
      <c r="C3634" s="72">
        <v>5058</v>
      </c>
      <c r="D3634" s="70">
        <v>3935</v>
      </c>
      <c r="E3634" t="str">
        <f>INDEX(Table5[EEZ],MATCH(C3634,Table5[Colony_ID],0))</f>
        <v>French Polynesian Exclusive Economic Zone</v>
      </c>
      <c r="F3634" t="str">
        <f>INDEX(Table5[Corrected Island/Colony Name],MATCH('Full Data'!C3634,Table5[Colony_ID],0))</f>
        <v>Makaroa</v>
      </c>
      <c r="G3634" t="str">
        <f>INDEX(Table4[Common_Name],MATCH('Full Data'!D3634,Table4[SpcRecID],0))</f>
        <v>Christmas Shearwater</v>
      </c>
      <c r="H3634" s="83" t="str">
        <f>INDEX(Data!E$2:E$6500,MATCH(A3634,Data!$A$2:$A$6500,0))</f>
        <v>confirmed</v>
      </c>
      <c r="I3634" s="90">
        <f>INDEX(Data!P$2:P$6500,MATCH(A3634,Data!$A$2:$A$6500,0))</f>
        <v>1995</v>
      </c>
      <c r="J3634" s="90">
        <f>INDEX(Data!Q$2:Q$6500,MATCH($A3634,Data!$A$2:$A$6500,0))</f>
        <v>1995</v>
      </c>
      <c r="K3634" s="90">
        <f>INDEX(Data!F$2:F$6500,MATCH($A3634,Data!$A$2:$A$6500,0))</f>
        <v>250</v>
      </c>
      <c r="L3634" s="90">
        <f>INDEX(Data!G$2:G$6500,MATCH($A3634,Data!$A$2:$A$6500,0))</f>
        <v>250</v>
      </c>
      <c r="M3634" s="90">
        <f>INDEX(Data!H$2:H$6500,MATCH($A3634,Data!$A$2:$A$6500,0))</f>
        <v>0</v>
      </c>
      <c r="N3634" s="90">
        <f>INDEX(Data!I$2:I$6500,MATCH($A3634,Data!$A$2:$A$6500,0))</f>
        <v>0</v>
      </c>
      <c r="O3634" s="83" t="str">
        <f>INDEX(Data!J$2:J$6500,MATCH($A3634,Data!$A$2:$A$6500,0))</f>
        <v>breeding pairs</v>
      </c>
      <c r="P3634" t="str">
        <f>_xlfn.XLOOKUP(B3634,Table3[RefID],Table3[Citation])</f>
        <v>Thibault &amp; Bretagnolle (1999)</v>
      </c>
    </row>
    <row r="3635" spans="1:16" x14ac:dyDescent="0.35">
      <c r="A3635" s="68">
        <v>3633</v>
      </c>
      <c r="B3635" s="71">
        <v>206</v>
      </c>
      <c r="C3635" s="72">
        <v>5068</v>
      </c>
      <c r="D3635" s="70">
        <v>3935</v>
      </c>
      <c r="E3635" t="str">
        <f>INDEX(Table5[EEZ],MATCH(C3635,Table5[Colony_ID],0))</f>
        <v>French Polynesian Exclusive Economic Zone</v>
      </c>
      <c r="F3635" t="str">
        <f>INDEX(Table5[Corrected Island/Colony Name],MATCH('Full Data'!C3635,Table5[Colony_ID],0))</f>
        <v>Manui</v>
      </c>
      <c r="G3635" t="str">
        <f>INDEX(Table4[Common_Name],MATCH('Full Data'!D3635,Table4[SpcRecID],0))</f>
        <v>Christmas Shearwater</v>
      </c>
      <c r="H3635" s="83" t="str">
        <f>INDEX(Data!E$2:E$6500,MATCH(A3635,Data!$A$2:$A$6500,0))</f>
        <v>Confirmed</v>
      </c>
      <c r="I3635" s="90">
        <f>INDEX(Data!P$2:P$6500,MATCH(A3635,Data!$A$2:$A$6500,0))</f>
        <v>1995</v>
      </c>
      <c r="J3635" s="90">
        <f>INDEX(Data!Q$2:Q$6500,MATCH($A3635,Data!$A$2:$A$6500,0))</f>
        <v>1995</v>
      </c>
      <c r="K3635" s="90">
        <f>INDEX(Data!F$2:F$6500,MATCH($A3635,Data!$A$2:$A$6500,0))</f>
        <v>100</v>
      </c>
      <c r="L3635" s="90">
        <f>INDEX(Data!G$2:G$6500,MATCH($A3635,Data!$A$2:$A$6500,0))</f>
        <v>100</v>
      </c>
      <c r="M3635" s="90">
        <f>INDEX(Data!H$2:H$6500,MATCH($A3635,Data!$A$2:$A$6500,0))</f>
        <v>0</v>
      </c>
      <c r="N3635" s="90">
        <f>INDEX(Data!I$2:I$6500,MATCH($A3635,Data!$A$2:$A$6500,0))</f>
        <v>0</v>
      </c>
      <c r="O3635" s="83" t="str">
        <f>INDEX(Data!J$2:J$6500,MATCH($A3635,Data!$A$2:$A$6500,0))</f>
        <v>breeding pairs</v>
      </c>
      <c r="P3635" t="str">
        <f>_xlfn.XLOOKUP(B3635,Table3[RefID],Table3[Citation])</f>
        <v>Thibault &amp; Bretagnolle (1999)</v>
      </c>
    </row>
    <row r="3636" spans="1:16" x14ac:dyDescent="0.35">
      <c r="A3636" s="68">
        <v>3634</v>
      </c>
      <c r="B3636" s="71">
        <v>206</v>
      </c>
      <c r="C3636" s="72">
        <v>5101</v>
      </c>
      <c r="D3636" s="70">
        <v>3935</v>
      </c>
      <c r="E3636" t="str">
        <f>INDEX(Table5[EEZ],MATCH(C3636,Table5[Colony_ID],0))</f>
        <v>French Polynesian Exclusive Economic Zone</v>
      </c>
      <c r="F3636" t="str">
        <f>INDEX(Table5[Corrected Island/Colony Name],MATCH('Full Data'!C3636,Table5[Colony_ID],0))</f>
        <v>Motu Teiku</v>
      </c>
      <c r="G3636" t="str">
        <f>INDEX(Table4[Common_Name],MATCH('Full Data'!D3636,Table4[SpcRecID],0))</f>
        <v>Christmas Shearwater</v>
      </c>
      <c r="H3636" s="83" t="str">
        <f>INDEX(Data!E$2:E$6500,MATCH(A3636,Data!$A$2:$A$6500,0))</f>
        <v>Confirmed</v>
      </c>
      <c r="I3636" s="90">
        <f>INDEX(Data!P$2:P$6500,MATCH(A3636,Data!$A$2:$A$6500,0))</f>
        <v>1995</v>
      </c>
      <c r="J3636" s="90">
        <f>INDEX(Data!Q$2:Q$6500,MATCH($A3636,Data!$A$2:$A$6500,0))</f>
        <v>1995</v>
      </c>
      <c r="K3636" s="90">
        <f>INDEX(Data!F$2:F$6500,MATCH($A3636,Data!$A$2:$A$6500,0))</f>
        <v>100</v>
      </c>
      <c r="L3636" s="90">
        <f>INDEX(Data!G$2:G$6500,MATCH($A3636,Data!$A$2:$A$6500,0))</f>
        <v>100</v>
      </c>
      <c r="M3636" s="90">
        <f>INDEX(Data!H$2:H$6500,MATCH($A3636,Data!$A$2:$A$6500,0))</f>
        <v>0</v>
      </c>
      <c r="N3636" s="90">
        <f>INDEX(Data!I$2:I$6500,MATCH($A3636,Data!$A$2:$A$6500,0))</f>
        <v>0</v>
      </c>
      <c r="O3636" s="83" t="str">
        <f>INDEX(Data!J$2:J$6500,MATCH($A3636,Data!$A$2:$A$6500,0))</f>
        <v>breeding pairs</v>
      </c>
      <c r="P3636" t="str">
        <f>_xlfn.XLOOKUP(B3636,Table3[RefID],Table3[Citation])</f>
        <v>Thibault &amp; Bretagnolle (1999)</v>
      </c>
    </row>
    <row r="3637" spans="1:16" x14ac:dyDescent="0.35">
      <c r="A3637" s="68">
        <v>3635</v>
      </c>
      <c r="B3637" s="71">
        <v>206</v>
      </c>
      <c r="C3637" s="72">
        <v>5003</v>
      </c>
      <c r="D3637" s="69">
        <v>3298</v>
      </c>
      <c r="E3637" t="str">
        <f>INDEX(Table5[EEZ],MATCH(C3637,Table5[Colony_ID],0))</f>
        <v>French Polynesian Exclusive Economic Zone</v>
      </c>
      <c r="F3637" t="str">
        <f>INDEX(Table5[Corrected Island/Colony Name],MATCH('Full Data'!C3637,Table5[Colony_ID],0))</f>
        <v>Angakauitai</v>
      </c>
      <c r="G3637" t="str">
        <f>INDEX(Table4[Common_Name],MATCH('Full Data'!D3637,Table4[SpcRecID],0))</f>
        <v>Common White Tern</v>
      </c>
      <c r="H3637" s="83" t="str">
        <f>INDEX(Data!E$2:E$6500,MATCH(A3637,Data!$A$2:$A$6500,0))</f>
        <v>confirmed</v>
      </c>
      <c r="I3637" s="90">
        <f>INDEX(Data!P$2:P$6500,MATCH(A3637,Data!$A$2:$A$6500,0))</f>
        <v>1995</v>
      </c>
      <c r="J3637" s="90">
        <f>INDEX(Data!Q$2:Q$6500,MATCH($A3637,Data!$A$2:$A$6500,0))</f>
        <v>1995</v>
      </c>
      <c r="K3637" s="90">
        <f>INDEX(Data!F$2:F$6500,MATCH($A3637,Data!$A$2:$A$6500,0))</f>
        <v>1</v>
      </c>
      <c r="L3637" s="90">
        <f>INDEX(Data!G$2:G$6500,MATCH($A3637,Data!$A$2:$A$6500,0))</f>
        <v>20</v>
      </c>
      <c r="M3637" s="90">
        <f>INDEX(Data!H$2:H$6500,MATCH($A3637,Data!$A$2:$A$6500,0))</f>
        <v>0</v>
      </c>
      <c r="N3637" s="90">
        <f>INDEX(Data!I$2:I$6500,MATCH($A3637,Data!$A$2:$A$6500,0))</f>
        <v>0</v>
      </c>
      <c r="O3637" s="83" t="str">
        <f>INDEX(Data!J$2:J$6500,MATCH($A3637,Data!$A$2:$A$6500,0))</f>
        <v>breeding pairs</v>
      </c>
      <c r="P3637" t="str">
        <f>_xlfn.XLOOKUP(B3637,Table3[RefID],Table3[Citation])</f>
        <v>Thibault &amp; Bretagnolle (1999)</v>
      </c>
    </row>
    <row r="3638" spans="1:16" x14ac:dyDescent="0.35">
      <c r="A3638" s="68">
        <v>3636</v>
      </c>
      <c r="B3638" s="71">
        <v>206</v>
      </c>
      <c r="C3638" s="72">
        <v>5053</v>
      </c>
      <c r="D3638" s="69">
        <v>3298</v>
      </c>
      <c r="E3638" t="str">
        <f>INDEX(Table5[EEZ],MATCH(C3638,Table5[Colony_ID],0))</f>
        <v>French Polynesian Exclusive Economic Zone</v>
      </c>
      <c r="F3638" t="str">
        <f>INDEX(Table5[Corrected Island/Colony Name],MATCH('Full Data'!C3638,Table5[Colony_ID],0))</f>
        <v>Kamaka</v>
      </c>
      <c r="G3638" t="str">
        <f>INDEX(Table4[Common_Name],MATCH('Full Data'!D3638,Table4[SpcRecID],0))</f>
        <v>Common White Tern</v>
      </c>
      <c r="H3638" s="83" t="str">
        <f>INDEX(Data!E$2:E$6500,MATCH(A3638,Data!$A$2:$A$6500,0))</f>
        <v>confirmed</v>
      </c>
      <c r="I3638" s="90">
        <f>INDEX(Data!P$2:P$6500,MATCH(A3638,Data!$A$2:$A$6500,0))</f>
        <v>1996</v>
      </c>
      <c r="J3638" s="90">
        <f>INDEX(Data!Q$2:Q$6500,MATCH($A3638,Data!$A$2:$A$6500,0))</f>
        <v>1996</v>
      </c>
      <c r="K3638" s="90">
        <f>INDEX(Data!F$2:F$6500,MATCH($A3638,Data!$A$2:$A$6500,0))</f>
        <v>10</v>
      </c>
      <c r="L3638" s="90">
        <f>INDEX(Data!G$2:G$6500,MATCH($A3638,Data!$A$2:$A$6500,0))</f>
        <v>20</v>
      </c>
      <c r="M3638" s="90">
        <f>INDEX(Data!H$2:H$6500,MATCH($A3638,Data!$A$2:$A$6500,0))</f>
        <v>0</v>
      </c>
      <c r="N3638" s="90">
        <f>INDEX(Data!I$2:I$6500,MATCH($A3638,Data!$A$2:$A$6500,0))</f>
        <v>0</v>
      </c>
      <c r="O3638" s="83" t="str">
        <f>INDEX(Data!J$2:J$6500,MATCH($A3638,Data!$A$2:$A$6500,0))</f>
        <v>breeding pairs</v>
      </c>
      <c r="P3638" t="str">
        <f>_xlfn.XLOOKUP(B3638,Table3[RefID],Table3[Citation])</f>
        <v>Thibault &amp; Bretagnolle (1999)</v>
      </c>
    </row>
    <row r="3639" spans="1:16" x14ac:dyDescent="0.35">
      <c r="A3639" s="68">
        <v>3637</v>
      </c>
      <c r="B3639" s="71">
        <v>206</v>
      </c>
      <c r="C3639" s="72">
        <v>5056</v>
      </c>
      <c r="D3639" s="69">
        <v>3298</v>
      </c>
      <c r="E3639" t="str">
        <f>INDEX(Table5[EEZ],MATCH(C3639,Table5[Colony_ID],0))</f>
        <v>French Polynesian Exclusive Economic Zone</v>
      </c>
      <c r="F3639" t="str">
        <f>INDEX(Table5[Corrected Island/Colony Name],MATCH('Full Data'!C3639,Table5[Colony_ID],0))</f>
        <v>Kuaku</v>
      </c>
      <c r="G3639" t="str">
        <f>INDEX(Table4[Common_Name],MATCH('Full Data'!D3639,Table4[SpcRecID],0))</f>
        <v>Common White Tern</v>
      </c>
      <c r="H3639" s="83" t="str">
        <f>INDEX(Data!E$2:E$6500,MATCH(A3639,Data!$A$2:$A$6500,0))</f>
        <v>confirmed</v>
      </c>
      <c r="I3639" s="90">
        <f>INDEX(Data!P$2:P$6500,MATCH(A3639,Data!$A$2:$A$6500,0))</f>
        <v>1995</v>
      </c>
      <c r="J3639" s="90">
        <f>INDEX(Data!Q$2:Q$6500,MATCH($A3639,Data!$A$2:$A$6500,0))</f>
        <v>1995</v>
      </c>
      <c r="K3639" s="90">
        <f>INDEX(Data!F$2:F$6500,MATCH($A3639,Data!$A$2:$A$6500,0))</f>
        <v>1</v>
      </c>
      <c r="L3639" s="90">
        <f>INDEX(Data!G$2:G$6500,MATCH($A3639,Data!$A$2:$A$6500,0))</f>
        <v>1</v>
      </c>
      <c r="M3639" s="90">
        <f>INDEX(Data!H$2:H$6500,MATCH($A3639,Data!$A$2:$A$6500,0))</f>
        <v>0</v>
      </c>
      <c r="N3639" s="90">
        <f>INDEX(Data!I$2:I$6500,MATCH($A3639,Data!$A$2:$A$6500,0))</f>
        <v>0</v>
      </c>
      <c r="O3639" s="83" t="str">
        <f>INDEX(Data!J$2:J$6500,MATCH($A3639,Data!$A$2:$A$6500,0))</f>
        <v>nests</v>
      </c>
      <c r="P3639" t="str">
        <f>_xlfn.XLOOKUP(B3639,Table3[RefID],Table3[Citation])</f>
        <v>Thibault &amp; Bretagnolle (1999)</v>
      </c>
    </row>
    <row r="3640" spans="1:16" x14ac:dyDescent="0.35">
      <c r="A3640" s="68">
        <v>3638</v>
      </c>
      <c r="B3640" s="71">
        <v>206</v>
      </c>
      <c r="C3640" s="72">
        <v>5058</v>
      </c>
      <c r="D3640" s="69">
        <v>3298</v>
      </c>
      <c r="E3640" t="str">
        <f>INDEX(Table5[EEZ],MATCH(C3640,Table5[Colony_ID],0))</f>
        <v>French Polynesian Exclusive Economic Zone</v>
      </c>
      <c r="F3640" t="str">
        <f>INDEX(Table5[Corrected Island/Colony Name],MATCH('Full Data'!C3640,Table5[Colony_ID],0))</f>
        <v>Makaroa</v>
      </c>
      <c r="G3640" t="str">
        <f>INDEX(Table4[Common_Name],MATCH('Full Data'!D3640,Table4[SpcRecID],0))</f>
        <v>Common White Tern</v>
      </c>
      <c r="H3640" s="83" t="str">
        <f>INDEX(Data!E$2:E$6500,MATCH(A3640,Data!$A$2:$A$6500,0))</f>
        <v>confirmed</v>
      </c>
      <c r="I3640" s="90">
        <f>INDEX(Data!P$2:P$6500,MATCH(A3640,Data!$A$2:$A$6500,0))</f>
        <v>1995</v>
      </c>
      <c r="J3640" s="90">
        <f>INDEX(Data!Q$2:Q$6500,MATCH($A3640,Data!$A$2:$A$6500,0))</f>
        <v>1995</v>
      </c>
      <c r="K3640" s="90">
        <f>INDEX(Data!F$2:F$6500,MATCH($A3640,Data!$A$2:$A$6500,0))</f>
        <v>1</v>
      </c>
      <c r="L3640" s="90">
        <f>INDEX(Data!G$2:G$6500,MATCH($A3640,Data!$A$2:$A$6500,0))</f>
        <v>20</v>
      </c>
      <c r="M3640" s="90">
        <f>INDEX(Data!H$2:H$6500,MATCH($A3640,Data!$A$2:$A$6500,0))</f>
        <v>0</v>
      </c>
      <c r="N3640" s="90">
        <f>INDEX(Data!I$2:I$6500,MATCH($A3640,Data!$A$2:$A$6500,0))</f>
        <v>0</v>
      </c>
      <c r="O3640" s="83" t="str">
        <f>INDEX(Data!J$2:J$6500,MATCH($A3640,Data!$A$2:$A$6500,0))</f>
        <v>breeding pairs</v>
      </c>
      <c r="P3640" t="str">
        <f>_xlfn.XLOOKUP(B3640,Table3[RefID],Table3[Citation])</f>
        <v>Thibault &amp; Bretagnolle (1999)</v>
      </c>
    </row>
    <row r="3641" spans="1:16" x14ac:dyDescent="0.35">
      <c r="A3641" s="68">
        <v>3639</v>
      </c>
      <c r="B3641" s="71">
        <v>206</v>
      </c>
      <c r="C3641" s="72">
        <v>5061</v>
      </c>
      <c r="D3641" s="69">
        <v>3298</v>
      </c>
      <c r="E3641" t="str">
        <f>INDEX(Table5[EEZ],MATCH(C3641,Table5[Colony_ID],0))</f>
        <v>French Polynesian Exclusive Economic Zone</v>
      </c>
      <c r="F3641" t="str">
        <f>INDEX(Table5[Corrected Island/Colony Name],MATCH('Full Data'!C3641,Table5[Colony_ID],0))</f>
        <v>Mangareva</v>
      </c>
      <c r="G3641" t="str">
        <f>INDEX(Table4[Common_Name],MATCH('Full Data'!D3641,Table4[SpcRecID],0))</f>
        <v>Common White Tern</v>
      </c>
      <c r="H3641" s="83" t="str">
        <f>INDEX(Data!E$2:E$6500,MATCH(A3641,Data!$A$2:$A$6500,0))</f>
        <v>Confirmed</v>
      </c>
      <c r="I3641" s="90">
        <f>INDEX(Data!P$2:P$6500,MATCH(A3641,Data!$A$2:$A$6500,0))</f>
        <v>1996</v>
      </c>
      <c r="J3641" s="90">
        <f>INDEX(Data!Q$2:Q$6500,MATCH($A3641,Data!$A$2:$A$6500,0))</f>
        <v>1996</v>
      </c>
      <c r="K3641" s="90">
        <f>INDEX(Data!F$2:F$6500,MATCH($A3641,Data!$A$2:$A$6500,0))</f>
        <v>50</v>
      </c>
      <c r="L3641" s="90">
        <f>INDEX(Data!G$2:G$6500,MATCH($A3641,Data!$A$2:$A$6500,0))</f>
        <v>50</v>
      </c>
      <c r="M3641" s="90">
        <f>INDEX(Data!H$2:H$6500,MATCH($A3641,Data!$A$2:$A$6500,0))</f>
        <v>0</v>
      </c>
      <c r="N3641" s="90">
        <f>INDEX(Data!I$2:I$6500,MATCH($A3641,Data!$A$2:$A$6500,0))</f>
        <v>0</v>
      </c>
      <c r="O3641" s="83" t="str">
        <f>INDEX(Data!J$2:J$6500,MATCH($A3641,Data!$A$2:$A$6500,0))</f>
        <v>breeding pairs</v>
      </c>
      <c r="P3641" t="str">
        <f>_xlfn.XLOOKUP(B3641,Table3[RefID],Table3[Citation])</f>
        <v>Thibault &amp; Bretagnolle (1999)</v>
      </c>
    </row>
    <row r="3642" spans="1:16" x14ac:dyDescent="0.35">
      <c r="A3642" s="68">
        <v>3640</v>
      </c>
      <c r="B3642" s="71">
        <v>206</v>
      </c>
      <c r="C3642" s="72">
        <v>5068</v>
      </c>
      <c r="D3642" s="69">
        <v>3298</v>
      </c>
      <c r="E3642" t="str">
        <f>INDEX(Table5[EEZ],MATCH(C3642,Table5[Colony_ID],0))</f>
        <v>French Polynesian Exclusive Economic Zone</v>
      </c>
      <c r="F3642" t="str">
        <f>INDEX(Table5[Corrected Island/Colony Name],MATCH('Full Data'!C3642,Table5[Colony_ID],0))</f>
        <v>Manui</v>
      </c>
      <c r="G3642" t="str">
        <f>INDEX(Table4[Common_Name],MATCH('Full Data'!D3642,Table4[SpcRecID],0))</f>
        <v>Common White Tern</v>
      </c>
      <c r="H3642" s="83" t="str">
        <f>INDEX(Data!E$2:E$6500,MATCH(A3642,Data!$A$2:$A$6500,0))</f>
        <v>Confirmed</v>
      </c>
      <c r="I3642" s="90">
        <f>INDEX(Data!P$2:P$6500,MATCH(A3642,Data!$A$2:$A$6500,0))</f>
        <v>1995</v>
      </c>
      <c r="J3642" s="90">
        <f>INDEX(Data!Q$2:Q$6500,MATCH($A3642,Data!$A$2:$A$6500,0))</f>
        <v>1995</v>
      </c>
      <c r="K3642" s="90">
        <f>INDEX(Data!F$2:F$6500,MATCH($A3642,Data!$A$2:$A$6500,0))</f>
        <v>500</v>
      </c>
      <c r="L3642" s="90">
        <f>INDEX(Data!G$2:G$6500,MATCH($A3642,Data!$A$2:$A$6500,0))</f>
        <v>500</v>
      </c>
      <c r="M3642" s="90">
        <f>INDEX(Data!H$2:H$6500,MATCH($A3642,Data!$A$2:$A$6500,0))</f>
        <v>0</v>
      </c>
      <c r="N3642" s="90">
        <f>INDEX(Data!I$2:I$6500,MATCH($A3642,Data!$A$2:$A$6500,0))</f>
        <v>0</v>
      </c>
      <c r="O3642" s="83" t="str">
        <f>INDEX(Data!J$2:J$6500,MATCH($A3642,Data!$A$2:$A$6500,0))</f>
        <v>breeding pairs</v>
      </c>
      <c r="P3642" t="str">
        <f>_xlfn.XLOOKUP(B3642,Table3[RefID],Table3[Citation])</f>
        <v>Thibault &amp; Bretagnolle (1999)</v>
      </c>
    </row>
    <row r="3643" spans="1:16" x14ac:dyDescent="0.35">
      <c r="A3643" s="68">
        <v>3641</v>
      </c>
      <c r="B3643" s="71">
        <v>206</v>
      </c>
      <c r="C3643" s="72">
        <v>5002</v>
      </c>
      <c r="D3643" s="70">
        <v>3886</v>
      </c>
      <c r="E3643" t="str">
        <f>INDEX(Table5[EEZ],MATCH(C3643,Table5[Colony_ID],0))</f>
        <v>French Polynesian Exclusive Economic Zone</v>
      </c>
      <c r="F3643" t="str">
        <f>INDEX(Table5[Corrected Island/Colony Name],MATCH('Full Data'!C3643,Table5[Colony_ID],0))</f>
        <v>Akamaru</v>
      </c>
      <c r="G3643" t="str">
        <f>INDEX(Table4[Common_Name],MATCH('Full Data'!D3643,Table4[SpcRecID],0))</f>
        <v>Bonin Petrel</v>
      </c>
      <c r="H3643" s="83" t="str">
        <f>INDEX(Data!E$2:E$6500,MATCH(A3643,Data!$A$2:$A$6500,0))</f>
        <v>confirmed</v>
      </c>
      <c r="I3643" s="90">
        <f>INDEX(Data!P$2:P$6500,MATCH(A3643,Data!$A$2:$A$6500,0))</f>
        <v>1996</v>
      </c>
      <c r="J3643" s="90">
        <f>INDEX(Data!Q$2:Q$6500,MATCH($A3643,Data!$A$2:$A$6500,0))</f>
        <v>1996</v>
      </c>
      <c r="K3643" s="90">
        <f>INDEX(Data!F$2:F$6500,MATCH($A3643,Data!$A$2:$A$6500,0))</f>
        <v>15</v>
      </c>
      <c r="L3643" s="90">
        <f>INDEX(Data!G$2:G$6500,MATCH($A3643,Data!$A$2:$A$6500,0))</f>
        <v>20</v>
      </c>
      <c r="M3643" s="90">
        <f>INDEX(Data!H$2:H$6500,MATCH($A3643,Data!$A$2:$A$6500,0))</f>
        <v>0</v>
      </c>
      <c r="N3643" s="90">
        <f>INDEX(Data!I$2:I$6500,MATCH($A3643,Data!$A$2:$A$6500,0))</f>
        <v>0</v>
      </c>
      <c r="O3643" s="83" t="str">
        <f>INDEX(Data!J$2:J$6500,MATCH($A3643,Data!$A$2:$A$6500,0))</f>
        <v>breeding pairs</v>
      </c>
      <c r="P3643" t="str">
        <f>_xlfn.XLOOKUP(B3643,Table3[RefID],Table3[Citation])</f>
        <v>Thibault &amp; Bretagnolle (1999)</v>
      </c>
    </row>
    <row r="3644" spans="1:16" x14ac:dyDescent="0.35">
      <c r="A3644" s="68">
        <v>3642</v>
      </c>
      <c r="B3644" s="71">
        <v>206</v>
      </c>
      <c r="C3644" s="72">
        <v>5061</v>
      </c>
      <c r="D3644" s="70">
        <v>3895</v>
      </c>
      <c r="E3644" t="str">
        <f>INDEX(Table5[EEZ],MATCH(C3644,Table5[Colony_ID],0))</f>
        <v>French Polynesian Exclusive Economic Zone</v>
      </c>
      <c r="F3644" t="str">
        <f>INDEX(Table5[Corrected Island/Colony Name],MATCH('Full Data'!C3644,Table5[Colony_ID],0))</f>
        <v>Mangareva</v>
      </c>
      <c r="G3644" t="str">
        <f>INDEX(Table4[Common_Name],MATCH('Full Data'!D3644,Table4[SpcRecID],0))</f>
        <v>Herald Petrel</v>
      </c>
      <c r="H3644" s="83" t="str">
        <f>INDEX(Data!E$2:E$6500,MATCH(A3644,Data!$A$2:$A$6500,0))</f>
        <v>Confirmed</v>
      </c>
      <c r="I3644" s="90">
        <f>INDEX(Data!P$2:P$6500,MATCH(A3644,Data!$A$2:$A$6500,0))</f>
        <v>1996</v>
      </c>
      <c r="J3644" s="90">
        <f>INDEX(Data!Q$2:Q$6500,MATCH($A3644,Data!$A$2:$A$6500,0))</f>
        <v>1996</v>
      </c>
      <c r="K3644" s="90">
        <f>INDEX(Data!F$2:F$6500,MATCH($A3644,Data!$A$2:$A$6500,0))</f>
        <v>62</v>
      </c>
      <c r="L3644" s="90">
        <f>INDEX(Data!G$2:G$6500,MATCH($A3644,Data!$A$2:$A$6500,0))</f>
        <v>98</v>
      </c>
      <c r="M3644" s="90">
        <f>INDEX(Data!H$2:H$6500,MATCH($A3644,Data!$A$2:$A$6500,0))</f>
        <v>0</v>
      </c>
      <c r="N3644" s="90">
        <f>INDEX(Data!I$2:I$6500,MATCH($A3644,Data!$A$2:$A$6500,0))</f>
        <v>0</v>
      </c>
      <c r="O3644" s="83" t="str">
        <f>INDEX(Data!J$2:J$6500,MATCH($A3644,Data!$A$2:$A$6500,0))</f>
        <v>breeding pairs</v>
      </c>
      <c r="P3644" t="str">
        <f>_xlfn.XLOOKUP(B3644,Table3[RefID],Table3[Citation])</f>
        <v>Thibault &amp; Bretagnolle (1999)</v>
      </c>
    </row>
    <row r="3645" spans="1:16" x14ac:dyDescent="0.35">
      <c r="A3645" s="68">
        <v>3643</v>
      </c>
      <c r="B3645" s="71">
        <v>206</v>
      </c>
      <c r="C3645" s="72">
        <v>5061</v>
      </c>
      <c r="D3645" s="70">
        <v>3895</v>
      </c>
      <c r="E3645" t="str">
        <f>INDEX(Table5[EEZ],MATCH(C3645,Table5[Colony_ID],0))</f>
        <v>French Polynesian Exclusive Economic Zone</v>
      </c>
      <c r="F3645" t="str">
        <f>INDEX(Table5[Corrected Island/Colony Name],MATCH('Full Data'!C3645,Table5[Colony_ID],0))</f>
        <v>Mangareva</v>
      </c>
      <c r="G3645" t="str">
        <f>INDEX(Table4[Common_Name],MATCH('Full Data'!D3645,Table4[SpcRecID],0))</f>
        <v>Herald Petrel</v>
      </c>
      <c r="H3645" s="83" t="str">
        <f>INDEX(Data!E$2:E$6500,MATCH(A3645,Data!$A$2:$A$6500,0))</f>
        <v>Confirmed</v>
      </c>
      <c r="I3645" s="90">
        <f>INDEX(Data!P$2:P$6500,MATCH(A3645,Data!$A$2:$A$6500,0))</f>
        <v>1996</v>
      </c>
      <c r="J3645" s="90">
        <f>INDEX(Data!Q$2:Q$6500,MATCH($A3645,Data!$A$2:$A$6500,0))</f>
        <v>1996</v>
      </c>
      <c r="K3645" s="90">
        <f>INDEX(Data!F$2:F$6500,MATCH($A3645,Data!$A$2:$A$6500,0))</f>
        <v>5</v>
      </c>
      <c r="L3645" s="90">
        <f>INDEX(Data!G$2:G$6500,MATCH($A3645,Data!$A$2:$A$6500,0))</f>
        <v>10</v>
      </c>
      <c r="M3645" s="90">
        <f>INDEX(Data!H$2:H$6500,MATCH($A3645,Data!$A$2:$A$6500,0))</f>
        <v>0</v>
      </c>
      <c r="N3645" s="90">
        <f>INDEX(Data!I$2:I$6500,MATCH($A3645,Data!$A$2:$A$6500,0))</f>
        <v>0</v>
      </c>
      <c r="O3645" s="83" t="str">
        <f>INDEX(Data!J$2:J$6500,MATCH($A3645,Data!$A$2:$A$6500,0))</f>
        <v>breeding pairs</v>
      </c>
      <c r="P3645" t="str">
        <f>_xlfn.XLOOKUP(B3645,Table3[RefID],Table3[Citation])</f>
        <v>Thibault &amp; Bretagnolle (1999)</v>
      </c>
    </row>
    <row r="3646" spans="1:16" x14ac:dyDescent="0.35">
      <c r="A3646" s="68">
        <v>3644</v>
      </c>
      <c r="B3646" s="71">
        <v>206</v>
      </c>
      <c r="C3646" s="72">
        <v>5061</v>
      </c>
      <c r="D3646" s="70">
        <v>3895</v>
      </c>
      <c r="E3646" t="str">
        <f>INDEX(Table5[EEZ],MATCH(C3646,Table5[Colony_ID],0))</f>
        <v>French Polynesian Exclusive Economic Zone</v>
      </c>
      <c r="F3646" t="str">
        <f>INDEX(Table5[Corrected Island/Colony Name],MATCH('Full Data'!C3646,Table5[Colony_ID],0))</f>
        <v>Mangareva</v>
      </c>
      <c r="G3646" t="str">
        <f>INDEX(Table4[Common_Name],MATCH('Full Data'!D3646,Table4[SpcRecID],0))</f>
        <v>Herald Petrel</v>
      </c>
      <c r="H3646" s="83" t="str">
        <f>INDEX(Data!E$2:E$6500,MATCH(A3646,Data!$A$2:$A$6500,0))</f>
        <v>Confirmed</v>
      </c>
      <c r="I3646" s="90">
        <f>INDEX(Data!P$2:P$6500,MATCH(A3646,Data!$A$2:$A$6500,0))</f>
        <v>1996</v>
      </c>
      <c r="J3646" s="90">
        <f>INDEX(Data!Q$2:Q$6500,MATCH($A3646,Data!$A$2:$A$6500,0))</f>
        <v>1996</v>
      </c>
      <c r="K3646" s="90">
        <f>INDEX(Data!F$2:F$6500,MATCH($A3646,Data!$A$2:$A$6500,0))</f>
        <v>3</v>
      </c>
      <c r="L3646" s="90">
        <f>INDEX(Data!G$2:G$6500,MATCH($A3646,Data!$A$2:$A$6500,0))</f>
        <v>7</v>
      </c>
      <c r="M3646" s="90">
        <f>INDEX(Data!H$2:H$6500,MATCH($A3646,Data!$A$2:$A$6500,0))</f>
        <v>0</v>
      </c>
      <c r="N3646" s="90">
        <f>INDEX(Data!I$2:I$6500,MATCH($A3646,Data!$A$2:$A$6500,0))</f>
        <v>0</v>
      </c>
      <c r="O3646" s="83" t="str">
        <f>INDEX(Data!J$2:J$6500,MATCH($A3646,Data!$A$2:$A$6500,0))</f>
        <v>breeding pairs</v>
      </c>
      <c r="P3646" t="str">
        <f>_xlfn.XLOOKUP(B3646,Table3[RefID],Table3[Citation])</f>
        <v>Thibault &amp; Bretagnolle (1999)</v>
      </c>
    </row>
    <row r="3647" spans="1:16" x14ac:dyDescent="0.35">
      <c r="A3647" s="68">
        <v>3645</v>
      </c>
      <c r="B3647" s="71">
        <v>206</v>
      </c>
      <c r="C3647" s="72">
        <v>5061</v>
      </c>
      <c r="D3647" s="70">
        <v>3895</v>
      </c>
      <c r="E3647" t="str">
        <f>INDEX(Table5[EEZ],MATCH(C3647,Table5[Colony_ID],0))</f>
        <v>French Polynesian Exclusive Economic Zone</v>
      </c>
      <c r="F3647" t="str">
        <f>INDEX(Table5[Corrected Island/Colony Name],MATCH('Full Data'!C3647,Table5[Colony_ID],0))</f>
        <v>Mangareva</v>
      </c>
      <c r="G3647" t="str">
        <f>INDEX(Table4[Common_Name],MATCH('Full Data'!D3647,Table4[SpcRecID],0))</f>
        <v>Herald Petrel</v>
      </c>
      <c r="H3647" s="83" t="str">
        <f>INDEX(Data!E$2:E$6500,MATCH(A3647,Data!$A$2:$A$6500,0))</f>
        <v>Confirmed</v>
      </c>
      <c r="I3647" s="90">
        <f>INDEX(Data!P$2:P$6500,MATCH(A3647,Data!$A$2:$A$6500,0))</f>
        <v>1996</v>
      </c>
      <c r="J3647" s="90">
        <f>INDEX(Data!Q$2:Q$6500,MATCH($A3647,Data!$A$2:$A$6500,0))</f>
        <v>1996</v>
      </c>
      <c r="K3647" s="90">
        <f>INDEX(Data!F$2:F$6500,MATCH($A3647,Data!$A$2:$A$6500,0))</f>
        <v>1</v>
      </c>
      <c r="L3647" s="90">
        <f>INDEX(Data!G$2:G$6500,MATCH($A3647,Data!$A$2:$A$6500,0))</f>
        <v>1</v>
      </c>
      <c r="M3647" s="90">
        <f>INDEX(Data!H$2:H$6500,MATCH($A3647,Data!$A$2:$A$6500,0))</f>
        <v>0</v>
      </c>
      <c r="N3647" s="90">
        <f>INDEX(Data!I$2:I$6500,MATCH($A3647,Data!$A$2:$A$6500,0))</f>
        <v>0</v>
      </c>
      <c r="O3647" s="83" t="str">
        <f>INDEX(Data!J$2:J$6500,MATCH($A3647,Data!$A$2:$A$6500,0))</f>
        <v>breeding pairs</v>
      </c>
      <c r="P3647" t="str">
        <f>_xlfn.XLOOKUP(B3647,Table3[RefID],Table3[Citation])</f>
        <v>Thibault &amp; Bretagnolle (1999)</v>
      </c>
    </row>
    <row r="3648" spans="1:16" x14ac:dyDescent="0.35">
      <c r="A3648" s="68">
        <v>3646</v>
      </c>
      <c r="B3648" s="71">
        <v>206</v>
      </c>
      <c r="C3648" s="72">
        <v>5061</v>
      </c>
      <c r="D3648" s="70">
        <v>3895</v>
      </c>
      <c r="E3648" t="str">
        <f>INDEX(Table5[EEZ],MATCH(C3648,Table5[Colony_ID],0))</f>
        <v>French Polynesian Exclusive Economic Zone</v>
      </c>
      <c r="F3648" t="str">
        <f>INDEX(Table5[Corrected Island/Colony Name],MATCH('Full Data'!C3648,Table5[Colony_ID],0))</f>
        <v>Mangareva</v>
      </c>
      <c r="G3648" t="str">
        <f>INDEX(Table4[Common_Name],MATCH('Full Data'!D3648,Table4[SpcRecID],0))</f>
        <v>Herald Petrel</v>
      </c>
      <c r="H3648" s="83" t="str">
        <f>INDEX(Data!E$2:E$6500,MATCH(A3648,Data!$A$2:$A$6500,0))</f>
        <v>Confirmed</v>
      </c>
      <c r="I3648" s="90">
        <f>INDEX(Data!P$2:P$6500,MATCH(A3648,Data!$A$2:$A$6500,0))</f>
        <v>1996</v>
      </c>
      <c r="J3648" s="90">
        <f>INDEX(Data!Q$2:Q$6500,MATCH($A3648,Data!$A$2:$A$6500,0))</f>
        <v>1996</v>
      </c>
      <c r="K3648" s="90">
        <f>INDEX(Data!F$2:F$6500,MATCH($A3648,Data!$A$2:$A$6500,0))</f>
        <v>10</v>
      </c>
      <c r="L3648" s="90">
        <f>INDEX(Data!G$2:G$6500,MATCH($A3648,Data!$A$2:$A$6500,0))</f>
        <v>15</v>
      </c>
      <c r="M3648" s="90">
        <f>INDEX(Data!H$2:H$6500,MATCH($A3648,Data!$A$2:$A$6500,0))</f>
        <v>0</v>
      </c>
      <c r="N3648" s="90">
        <f>INDEX(Data!I$2:I$6500,MATCH($A3648,Data!$A$2:$A$6500,0))</f>
        <v>0</v>
      </c>
      <c r="O3648" s="83" t="str">
        <f>INDEX(Data!J$2:J$6500,MATCH($A3648,Data!$A$2:$A$6500,0))</f>
        <v>breeding pairs</v>
      </c>
      <c r="P3648" t="str">
        <f>_xlfn.XLOOKUP(B3648,Table3[RefID],Table3[Citation])</f>
        <v>Thibault &amp; Bretagnolle (1999)</v>
      </c>
    </row>
    <row r="3649" spans="1:16" x14ac:dyDescent="0.35">
      <c r="A3649" s="68">
        <v>3647</v>
      </c>
      <c r="B3649" s="71">
        <v>206</v>
      </c>
      <c r="C3649" s="72">
        <v>5061</v>
      </c>
      <c r="D3649" s="70">
        <v>3895</v>
      </c>
      <c r="E3649" t="str">
        <f>INDEX(Table5[EEZ],MATCH(C3649,Table5[Colony_ID],0))</f>
        <v>French Polynesian Exclusive Economic Zone</v>
      </c>
      <c r="F3649" t="str">
        <f>INDEX(Table5[Corrected Island/Colony Name],MATCH('Full Data'!C3649,Table5[Colony_ID],0))</f>
        <v>Mangareva</v>
      </c>
      <c r="G3649" t="str">
        <f>INDEX(Table4[Common_Name],MATCH('Full Data'!D3649,Table4[SpcRecID],0))</f>
        <v>Herald Petrel</v>
      </c>
      <c r="H3649" s="83" t="str">
        <f>INDEX(Data!E$2:E$6500,MATCH(A3649,Data!$A$2:$A$6500,0))</f>
        <v>Confirmed</v>
      </c>
      <c r="I3649" s="90">
        <f>INDEX(Data!P$2:P$6500,MATCH(A3649,Data!$A$2:$A$6500,0))</f>
        <v>1996</v>
      </c>
      <c r="J3649" s="90">
        <f>INDEX(Data!Q$2:Q$6500,MATCH($A3649,Data!$A$2:$A$6500,0))</f>
        <v>1996</v>
      </c>
      <c r="K3649" s="90">
        <f>INDEX(Data!F$2:F$6500,MATCH($A3649,Data!$A$2:$A$6500,0))</f>
        <v>20</v>
      </c>
      <c r="L3649" s="90">
        <f>INDEX(Data!G$2:G$6500,MATCH($A3649,Data!$A$2:$A$6500,0))</f>
        <v>30</v>
      </c>
      <c r="M3649" s="90">
        <f>INDEX(Data!H$2:H$6500,MATCH($A3649,Data!$A$2:$A$6500,0))</f>
        <v>0</v>
      </c>
      <c r="N3649" s="90">
        <f>INDEX(Data!I$2:I$6500,MATCH($A3649,Data!$A$2:$A$6500,0))</f>
        <v>0</v>
      </c>
      <c r="O3649" s="83" t="str">
        <f>INDEX(Data!J$2:J$6500,MATCH($A3649,Data!$A$2:$A$6500,0))</f>
        <v>breeding pairs</v>
      </c>
      <c r="P3649" t="str">
        <f>_xlfn.XLOOKUP(B3649,Table3[RefID],Table3[Citation])</f>
        <v>Thibault &amp; Bretagnolle (1999)</v>
      </c>
    </row>
    <row r="3650" spans="1:16" x14ac:dyDescent="0.35">
      <c r="A3650" s="68">
        <v>3648</v>
      </c>
      <c r="B3650" s="71">
        <v>206</v>
      </c>
      <c r="C3650" s="72">
        <v>5061</v>
      </c>
      <c r="D3650" s="70">
        <v>3895</v>
      </c>
      <c r="E3650" t="str">
        <f>INDEX(Table5[EEZ],MATCH(C3650,Table5[Colony_ID],0))</f>
        <v>French Polynesian Exclusive Economic Zone</v>
      </c>
      <c r="F3650" t="str">
        <f>INDEX(Table5[Corrected Island/Colony Name],MATCH('Full Data'!C3650,Table5[Colony_ID],0))</f>
        <v>Mangareva</v>
      </c>
      <c r="G3650" t="str">
        <f>INDEX(Table4[Common_Name],MATCH('Full Data'!D3650,Table4[SpcRecID],0))</f>
        <v>Herald Petrel</v>
      </c>
      <c r="H3650" s="83" t="str">
        <f>INDEX(Data!E$2:E$6500,MATCH(A3650,Data!$A$2:$A$6500,0))</f>
        <v>Confirmed</v>
      </c>
      <c r="I3650" s="90">
        <f>INDEX(Data!P$2:P$6500,MATCH(A3650,Data!$A$2:$A$6500,0))</f>
        <v>1996</v>
      </c>
      <c r="J3650" s="90">
        <f>INDEX(Data!Q$2:Q$6500,MATCH($A3650,Data!$A$2:$A$6500,0))</f>
        <v>1996</v>
      </c>
      <c r="K3650" s="90">
        <f>INDEX(Data!F$2:F$6500,MATCH($A3650,Data!$A$2:$A$6500,0))</f>
        <v>20</v>
      </c>
      <c r="L3650" s="90">
        <f>INDEX(Data!G$2:G$6500,MATCH($A3650,Data!$A$2:$A$6500,0))</f>
        <v>25</v>
      </c>
      <c r="M3650" s="90">
        <f>INDEX(Data!H$2:H$6500,MATCH($A3650,Data!$A$2:$A$6500,0))</f>
        <v>0</v>
      </c>
      <c r="N3650" s="90">
        <f>INDEX(Data!I$2:I$6500,MATCH($A3650,Data!$A$2:$A$6500,0))</f>
        <v>0</v>
      </c>
      <c r="O3650" s="83" t="str">
        <f>INDEX(Data!J$2:J$6500,MATCH($A3650,Data!$A$2:$A$6500,0))</f>
        <v>breeding pairs</v>
      </c>
      <c r="P3650" t="str">
        <f>_xlfn.XLOOKUP(B3650,Table3[RefID],Table3[Citation])</f>
        <v>Thibault &amp; Bretagnolle (1999)</v>
      </c>
    </row>
    <row r="3651" spans="1:16" x14ac:dyDescent="0.35">
      <c r="A3651" s="68">
        <v>3649</v>
      </c>
      <c r="B3651" s="71">
        <v>206</v>
      </c>
      <c r="C3651" s="72">
        <v>5061</v>
      </c>
      <c r="D3651" s="70">
        <v>3895</v>
      </c>
      <c r="E3651" t="str">
        <f>INDEX(Table5[EEZ],MATCH(C3651,Table5[Colony_ID],0))</f>
        <v>French Polynesian Exclusive Economic Zone</v>
      </c>
      <c r="F3651" t="str">
        <f>INDEX(Table5[Corrected Island/Colony Name],MATCH('Full Data'!C3651,Table5[Colony_ID],0))</f>
        <v>Mangareva</v>
      </c>
      <c r="G3651" t="str">
        <f>INDEX(Table4[Common_Name],MATCH('Full Data'!D3651,Table4[SpcRecID],0))</f>
        <v>Herald Petrel</v>
      </c>
      <c r="H3651" s="83" t="str">
        <f>INDEX(Data!E$2:E$6500,MATCH(A3651,Data!$A$2:$A$6500,0))</f>
        <v>Confirmed</v>
      </c>
      <c r="I3651" s="90">
        <f>INDEX(Data!P$2:P$6500,MATCH(A3651,Data!$A$2:$A$6500,0))</f>
        <v>1996</v>
      </c>
      <c r="J3651" s="90">
        <f>INDEX(Data!Q$2:Q$6500,MATCH($A3651,Data!$A$2:$A$6500,0))</f>
        <v>1996</v>
      </c>
      <c r="K3651" s="90">
        <f>INDEX(Data!F$2:F$6500,MATCH($A3651,Data!$A$2:$A$6500,0))</f>
        <v>3</v>
      </c>
      <c r="L3651" s="90">
        <f>INDEX(Data!G$2:G$6500,MATCH($A3651,Data!$A$2:$A$6500,0))</f>
        <v>10</v>
      </c>
      <c r="M3651" s="90">
        <f>INDEX(Data!H$2:H$6500,MATCH($A3651,Data!$A$2:$A$6500,0))</f>
        <v>0</v>
      </c>
      <c r="N3651" s="90">
        <f>INDEX(Data!I$2:I$6500,MATCH($A3651,Data!$A$2:$A$6500,0))</f>
        <v>0</v>
      </c>
      <c r="O3651" s="83" t="str">
        <f>INDEX(Data!J$2:J$6500,MATCH($A3651,Data!$A$2:$A$6500,0))</f>
        <v>breeding pairs</v>
      </c>
      <c r="P3651" t="str">
        <f>_xlfn.XLOOKUP(B3651,Table3[RefID],Table3[Citation])</f>
        <v>Thibault &amp; Bretagnolle (1999)</v>
      </c>
    </row>
    <row r="3652" spans="1:16" x14ac:dyDescent="0.35">
      <c r="A3652" s="68">
        <v>3650</v>
      </c>
      <c r="B3652" s="71">
        <v>206</v>
      </c>
      <c r="C3652" s="72">
        <v>5068</v>
      </c>
      <c r="D3652" s="70">
        <v>3901</v>
      </c>
      <c r="E3652" t="str">
        <f>INDEX(Table5[EEZ],MATCH(C3652,Table5[Colony_ID],0))</f>
        <v>French Polynesian Exclusive Economic Zone</v>
      </c>
      <c r="F3652" t="str">
        <f>INDEX(Table5[Corrected Island/Colony Name],MATCH('Full Data'!C3652,Table5[Colony_ID],0))</f>
        <v>Manui</v>
      </c>
      <c r="G3652" t="str">
        <f>INDEX(Table4[Common_Name],MATCH('Full Data'!D3652,Table4[SpcRecID],0))</f>
        <v>Murphy's Petrel</v>
      </c>
      <c r="H3652" s="83" t="str">
        <f>INDEX(Data!E$2:E$6500,MATCH(A3652,Data!$A$2:$A$6500,0))</f>
        <v>Confirmed</v>
      </c>
      <c r="I3652" s="90">
        <f>INDEX(Data!P$2:P$6500,MATCH(A3652,Data!$A$2:$A$6500,0))</f>
        <v>1996</v>
      </c>
      <c r="J3652" s="90">
        <f>INDEX(Data!Q$2:Q$6500,MATCH($A3652,Data!$A$2:$A$6500,0))</f>
        <v>1996</v>
      </c>
      <c r="K3652" s="90">
        <f>INDEX(Data!F$2:F$6500,MATCH($A3652,Data!$A$2:$A$6500,0))</f>
        <v>5</v>
      </c>
      <c r="L3652" s="90">
        <f>INDEX(Data!G$2:G$6500,MATCH($A3652,Data!$A$2:$A$6500,0))</f>
        <v>10</v>
      </c>
      <c r="M3652" s="90">
        <f>INDEX(Data!H$2:H$6500,MATCH($A3652,Data!$A$2:$A$6500,0))</f>
        <v>0</v>
      </c>
      <c r="N3652" s="90">
        <f>INDEX(Data!I$2:I$6500,MATCH($A3652,Data!$A$2:$A$6500,0))</f>
        <v>0</v>
      </c>
      <c r="O3652" s="83" t="str">
        <f>INDEX(Data!J$2:J$6500,MATCH($A3652,Data!$A$2:$A$6500,0))</f>
        <v>breeding pairs</v>
      </c>
      <c r="P3652" t="str">
        <f>_xlfn.XLOOKUP(B3652,Table3[RefID],Table3[Citation])</f>
        <v>Thibault &amp; Bretagnolle (1999)</v>
      </c>
    </row>
    <row r="3653" spans="1:16" x14ac:dyDescent="0.35">
      <c r="A3653" s="68">
        <v>3651</v>
      </c>
      <c r="B3653" s="71">
        <v>206</v>
      </c>
      <c r="C3653" s="72">
        <v>5068</v>
      </c>
      <c r="D3653" s="69">
        <v>3649</v>
      </c>
      <c r="E3653" t="str">
        <f>INDEX(Table5[EEZ],MATCH(C3653,Table5[Colony_ID],0))</f>
        <v>French Polynesian Exclusive Economic Zone</v>
      </c>
      <c r="F3653" t="str">
        <f>INDEX(Table5[Corrected Island/Colony Name],MATCH('Full Data'!C3653,Table5[Colony_ID],0))</f>
        <v>Manui</v>
      </c>
      <c r="G3653" t="str">
        <f>INDEX(Table4[Common_Name],MATCH('Full Data'!D3653,Table4[SpcRecID],0))</f>
        <v>Red-tailed Tropicbird</v>
      </c>
      <c r="H3653" s="83" t="str">
        <f>INDEX(Data!E$2:E$6500,MATCH(A3653,Data!$A$2:$A$6500,0))</f>
        <v>Potential Breeding</v>
      </c>
      <c r="I3653" s="90">
        <f>INDEX(Data!P$2:P$6500,MATCH(A3653,Data!$A$2:$A$6500,0))</f>
        <v>1996</v>
      </c>
      <c r="J3653" s="90">
        <f>INDEX(Data!Q$2:Q$6500,MATCH($A3653,Data!$A$2:$A$6500,0))</f>
        <v>1996</v>
      </c>
      <c r="K3653" s="90">
        <f>INDEX(Data!F$2:F$6500,MATCH($A3653,Data!$A$2:$A$6500,0))</f>
        <v>2</v>
      </c>
      <c r="L3653" s="90">
        <f>INDEX(Data!G$2:G$6500,MATCH($A3653,Data!$A$2:$A$6500,0))</f>
        <v>2</v>
      </c>
      <c r="M3653" s="90">
        <f>INDEX(Data!H$2:H$6500,MATCH($A3653,Data!$A$2:$A$6500,0))</f>
        <v>0</v>
      </c>
      <c r="N3653" s="90">
        <f>INDEX(Data!I$2:I$6500,MATCH($A3653,Data!$A$2:$A$6500,0))</f>
        <v>0</v>
      </c>
      <c r="O3653" s="83" t="str">
        <f>INDEX(Data!J$2:J$6500,MATCH($A3653,Data!$A$2:$A$6500,0))</f>
        <v>individuals</v>
      </c>
      <c r="P3653" t="str">
        <f>_xlfn.XLOOKUP(B3653,Table3[RefID],Table3[Citation])</f>
        <v>Thibault &amp; Bretagnolle (1999)</v>
      </c>
    </row>
    <row r="3654" spans="1:16" x14ac:dyDescent="0.35">
      <c r="A3654" s="68">
        <v>3652</v>
      </c>
      <c r="B3654" s="71">
        <v>206</v>
      </c>
      <c r="C3654" s="72">
        <v>5002</v>
      </c>
      <c r="D3654" s="69">
        <v>3880</v>
      </c>
      <c r="E3654" t="str">
        <f>INDEX(Table5[EEZ],MATCH(C3654,Table5[Colony_ID],0))</f>
        <v>French Polynesian Exclusive Economic Zone</v>
      </c>
      <c r="F3654" t="str">
        <f>INDEX(Table5[Corrected Island/Colony Name],MATCH('Full Data'!C3654,Table5[Colony_ID],0))</f>
        <v>Akamaru</v>
      </c>
      <c r="G3654" t="str">
        <f>INDEX(Table4[Common_Name],MATCH('Full Data'!D3654,Table4[SpcRecID],0))</f>
        <v>Tahiti Petrel</v>
      </c>
      <c r="H3654" s="83" t="str">
        <f>INDEX(Data!E$2:E$6500,MATCH(A3654,Data!$A$2:$A$6500,0))</f>
        <v>Probable</v>
      </c>
      <c r="I3654" s="90">
        <f>INDEX(Data!P$2:P$6500,MATCH(A3654,Data!$A$2:$A$6500,0))</f>
        <v>1995</v>
      </c>
      <c r="J3654" s="90">
        <f>INDEX(Data!Q$2:Q$6500,MATCH($A3654,Data!$A$2:$A$6500,0))</f>
        <v>1996</v>
      </c>
      <c r="K3654" s="90">
        <f>INDEX(Data!F$2:F$6500,MATCH($A3654,Data!$A$2:$A$6500,0))</f>
        <v>1</v>
      </c>
      <c r="L3654" s="90">
        <f>INDEX(Data!G$2:G$6500,MATCH($A3654,Data!$A$2:$A$6500,0))</f>
        <v>3</v>
      </c>
      <c r="M3654" s="90">
        <f>INDEX(Data!H$2:H$6500,MATCH($A3654,Data!$A$2:$A$6500,0))</f>
        <v>0</v>
      </c>
      <c r="N3654" s="90">
        <f>INDEX(Data!I$2:I$6500,MATCH($A3654,Data!$A$2:$A$6500,0))</f>
        <v>0</v>
      </c>
      <c r="O3654" s="83" t="str">
        <f>INDEX(Data!J$2:J$6500,MATCH($A3654,Data!$A$2:$A$6500,0))</f>
        <v>breeding pairs</v>
      </c>
      <c r="P3654" t="str">
        <f>_xlfn.XLOOKUP(B3654,Table3[RefID],Table3[Citation])</f>
        <v>Thibault &amp; Bretagnolle (1999)</v>
      </c>
    </row>
    <row r="3655" spans="1:16" x14ac:dyDescent="0.35">
      <c r="A3655" s="68">
        <v>3653</v>
      </c>
      <c r="B3655" s="71">
        <v>206</v>
      </c>
      <c r="C3655" s="72">
        <v>5061</v>
      </c>
      <c r="D3655" s="69">
        <v>3880</v>
      </c>
      <c r="E3655" t="str">
        <f>INDEX(Table5[EEZ],MATCH(C3655,Table5[Colony_ID],0))</f>
        <v>French Polynesian Exclusive Economic Zone</v>
      </c>
      <c r="F3655" t="str">
        <f>INDEX(Table5[Corrected Island/Colony Name],MATCH('Full Data'!C3655,Table5[Colony_ID],0))</f>
        <v>Mangareva</v>
      </c>
      <c r="G3655" t="str">
        <f>INDEX(Table4[Common_Name],MATCH('Full Data'!D3655,Table4[SpcRecID],0))</f>
        <v>Tahiti Petrel</v>
      </c>
      <c r="H3655" s="83" t="str">
        <f>INDEX(Data!E$2:E$6500,MATCH(A3655,Data!$A$2:$A$6500,0))</f>
        <v>Probable</v>
      </c>
      <c r="I3655" s="90">
        <f>INDEX(Data!P$2:P$6500,MATCH(A3655,Data!$A$2:$A$6500,0))</f>
        <v>1995</v>
      </c>
      <c r="J3655" s="90">
        <f>INDEX(Data!Q$2:Q$6500,MATCH($A3655,Data!$A$2:$A$6500,0))</f>
        <v>1996</v>
      </c>
      <c r="K3655" s="90">
        <f>INDEX(Data!F$2:F$6500,MATCH($A3655,Data!$A$2:$A$6500,0))</f>
        <v>10</v>
      </c>
      <c r="L3655" s="90">
        <f>INDEX(Data!G$2:G$6500,MATCH($A3655,Data!$A$2:$A$6500,0))</f>
        <v>10</v>
      </c>
      <c r="M3655" s="90">
        <f>INDEX(Data!H$2:H$6500,MATCH($A3655,Data!$A$2:$A$6500,0))</f>
        <v>0</v>
      </c>
      <c r="N3655" s="90">
        <f>INDEX(Data!I$2:I$6500,MATCH($A3655,Data!$A$2:$A$6500,0))</f>
        <v>0</v>
      </c>
      <c r="O3655" s="83" t="str">
        <f>INDEX(Data!J$2:J$6500,MATCH($A3655,Data!$A$2:$A$6500,0))</f>
        <v>breeding pairs</v>
      </c>
      <c r="P3655" t="str">
        <f>_xlfn.XLOOKUP(B3655,Table3[RefID],Table3[Citation])</f>
        <v>Thibault &amp; Bretagnolle (1999)</v>
      </c>
    </row>
    <row r="3656" spans="1:16" x14ac:dyDescent="0.35">
      <c r="A3656" s="68">
        <v>3654</v>
      </c>
      <c r="B3656" s="71">
        <v>206</v>
      </c>
      <c r="C3656" s="72">
        <v>5068</v>
      </c>
      <c r="D3656" s="69">
        <v>3880</v>
      </c>
      <c r="E3656" t="str">
        <f>INDEX(Table5[EEZ],MATCH(C3656,Table5[Colony_ID],0))</f>
        <v>French Polynesian Exclusive Economic Zone</v>
      </c>
      <c r="F3656" t="str">
        <f>INDEX(Table5[Corrected Island/Colony Name],MATCH('Full Data'!C3656,Table5[Colony_ID],0))</f>
        <v>Manui</v>
      </c>
      <c r="G3656" t="str">
        <f>INDEX(Table4[Common_Name],MATCH('Full Data'!D3656,Table4[SpcRecID],0))</f>
        <v>Tahiti Petrel</v>
      </c>
      <c r="H3656" s="83" t="str">
        <f>INDEX(Data!E$2:E$6500,MATCH(A3656,Data!$A$2:$A$6500,0))</f>
        <v>probable</v>
      </c>
      <c r="I3656" s="90">
        <f>INDEX(Data!P$2:P$6500,MATCH(A3656,Data!$A$2:$A$6500,0))</f>
        <v>1995</v>
      </c>
      <c r="J3656" s="90">
        <f>INDEX(Data!Q$2:Q$6500,MATCH($A3656,Data!$A$2:$A$6500,0))</f>
        <v>1996</v>
      </c>
      <c r="K3656" s="90">
        <f>INDEX(Data!F$2:F$6500,MATCH($A3656,Data!$A$2:$A$6500,0))</f>
        <v>1</v>
      </c>
      <c r="L3656" s="90">
        <f>INDEX(Data!G$2:G$6500,MATCH($A3656,Data!$A$2:$A$6500,0))</f>
        <v>3</v>
      </c>
      <c r="M3656" s="90">
        <f>INDEX(Data!H$2:H$6500,MATCH($A3656,Data!$A$2:$A$6500,0))</f>
        <v>0</v>
      </c>
      <c r="N3656" s="90">
        <f>INDEX(Data!I$2:I$6500,MATCH($A3656,Data!$A$2:$A$6500,0))</f>
        <v>0</v>
      </c>
      <c r="O3656" s="83" t="str">
        <f>INDEX(Data!J$2:J$6500,MATCH($A3656,Data!$A$2:$A$6500,0))</f>
        <v>breeding pairs</v>
      </c>
      <c r="P3656" t="str">
        <f>_xlfn.XLOOKUP(B3656,Table3[RefID],Table3[Citation])</f>
        <v>Thibault &amp; Bretagnolle (1999)</v>
      </c>
    </row>
    <row r="3657" spans="1:16" x14ac:dyDescent="0.35">
      <c r="A3657" s="68">
        <v>3655</v>
      </c>
      <c r="B3657" s="71">
        <v>206</v>
      </c>
      <c r="C3657" s="72">
        <v>5061</v>
      </c>
      <c r="D3657" s="70">
        <v>3928</v>
      </c>
      <c r="E3657" t="str">
        <f>INDEX(Table5[EEZ],MATCH(C3657,Table5[Colony_ID],0))</f>
        <v>French Polynesian Exclusive Economic Zone</v>
      </c>
      <c r="F3657" t="str">
        <f>INDEX(Table5[Corrected Island/Colony Name],MATCH('Full Data'!C3657,Table5[Colony_ID],0))</f>
        <v>Mangareva</v>
      </c>
      <c r="G3657" t="str">
        <f>INDEX(Table4[Common_Name],MATCH('Full Data'!D3657,Table4[SpcRecID],0))</f>
        <v>Wedge-tailed Shearwater</v>
      </c>
      <c r="H3657" s="83" t="str">
        <f>INDEX(Data!E$2:E$6500,MATCH(A3657,Data!$A$2:$A$6500,0))</f>
        <v>Potential Breeding</v>
      </c>
      <c r="I3657" s="90">
        <f>INDEX(Data!P$2:P$6500,MATCH(A3657,Data!$A$2:$A$6500,0))</f>
        <v>1995</v>
      </c>
      <c r="J3657" s="90">
        <f>INDEX(Data!Q$2:Q$6500,MATCH($A3657,Data!$A$2:$A$6500,0))</f>
        <v>1995</v>
      </c>
      <c r="K3657" s="90">
        <f>INDEX(Data!F$2:F$6500,MATCH($A3657,Data!$A$2:$A$6500,0))</f>
        <v>6</v>
      </c>
      <c r="L3657" s="90">
        <f>INDEX(Data!G$2:G$6500,MATCH($A3657,Data!$A$2:$A$6500,0))</f>
        <v>6</v>
      </c>
      <c r="M3657" s="90">
        <f>INDEX(Data!H$2:H$6500,MATCH($A3657,Data!$A$2:$A$6500,0))</f>
        <v>0</v>
      </c>
      <c r="N3657" s="90">
        <f>INDEX(Data!I$2:I$6500,MATCH($A3657,Data!$A$2:$A$6500,0))</f>
        <v>0</v>
      </c>
      <c r="O3657" s="83" t="str">
        <f>INDEX(Data!J$2:J$6500,MATCH($A3657,Data!$A$2:$A$6500,0))</f>
        <v>individuals</v>
      </c>
      <c r="P3657" t="str">
        <f>_xlfn.XLOOKUP(B3657,Table3[RefID],Table3[Citation])</f>
        <v>Thibault &amp; Bretagnolle (1999)</v>
      </c>
    </row>
    <row r="3658" spans="1:16" x14ac:dyDescent="0.35">
      <c r="A3658" s="68">
        <v>3656</v>
      </c>
      <c r="B3658" s="71">
        <v>206</v>
      </c>
      <c r="C3658" s="72">
        <v>5068</v>
      </c>
      <c r="D3658" s="70">
        <v>3928</v>
      </c>
      <c r="E3658" t="str">
        <f>INDEX(Table5[EEZ],MATCH(C3658,Table5[Colony_ID],0))</f>
        <v>French Polynesian Exclusive Economic Zone</v>
      </c>
      <c r="F3658" t="str">
        <f>INDEX(Table5[Corrected Island/Colony Name],MATCH('Full Data'!C3658,Table5[Colony_ID],0))</f>
        <v>Manui</v>
      </c>
      <c r="G3658" t="str">
        <f>INDEX(Table4[Common_Name],MATCH('Full Data'!D3658,Table4[SpcRecID],0))</f>
        <v>Wedge-tailed Shearwater</v>
      </c>
      <c r="H3658" s="83" t="str">
        <f>INDEX(Data!E$2:E$6500,MATCH(A3658,Data!$A$2:$A$6500,0))</f>
        <v>Confirmed</v>
      </c>
      <c r="I3658" s="90">
        <f>INDEX(Data!P$2:P$6500,MATCH(A3658,Data!$A$2:$A$6500,0))</f>
        <v>1995</v>
      </c>
      <c r="J3658" s="90">
        <f>INDEX(Data!Q$2:Q$6500,MATCH($A3658,Data!$A$2:$A$6500,0))</f>
        <v>1995</v>
      </c>
      <c r="K3658" s="90">
        <f>INDEX(Data!F$2:F$6500,MATCH($A3658,Data!$A$2:$A$6500,0))</f>
        <v>25</v>
      </c>
      <c r="L3658" s="90">
        <f>INDEX(Data!G$2:G$6500,MATCH($A3658,Data!$A$2:$A$6500,0))</f>
        <v>25</v>
      </c>
      <c r="M3658" s="90">
        <f>INDEX(Data!H$2:H$6500,MATCH($A3658,Data!$A$2:$A$6500,0))</f>
        <v>0</v>
      </c>
      <c r="N3658" s="90">
        <f>INDEX(Data!I$2:I$6500,MATCH($A3658,Data!$A$2:$A$6500,0))</f>
        <v>0</v>
      </c>
      <c r="O3658" s="83" t="str">
        <f>INDEX(Data!J$2:J$6500,MATCH($A3658,Data!$A$2:$A$6500,0))</f>
        <v>breeding pairs</v>
      </c>
      <c r="P3658" t="str">
        <f>_xlfn.XLOOKUP(B3658,Table3[RefID],Table3[Citation])</f>
        <v>Thibault &amp; Bretagnolle (1999)</v>
      </c>
    </row>
    <row r="3659" spans="1:16" x14ac:dyDescent="0.35">
      <c r="A3659" s="68">
        <v>3657</v>
      </c>
      <c r="B3659" s="71">
        <v>206</v>
      </c>
      <c r="C3659" s="72">
        <v>5038</v>
      </c>
      <c r="D3659" s="69">
        <v>3650</v>
      </c>
      <c r="E3659" t="str">
        <f>INDEX(Table5[EEZ],MATCH(C3659,Table5[Colony_ID],0))</f>
        <v>French Polynesian Exclusive Economic Zone</v>
      </c>
      <c r="F3659" t="str">
        <f>INDEX(Table5[Corrected Island/Colony Name],MATCH('Full Data'!C3659,Table5[Colony_ID],0))</f>
        <v>Isle Mekiro</v>
      </c>
      <c r="G3659" t="str">
        <f>INDEX(Table4[Common_Name],MATCH('Full Data'!D3659,Table4[SpcRecID],0))</f>
        <v>White-tailed Tropicbird</v>
      </c>
      <c r="H3659" s="83" t="str">
        <f>INDEX(Data!E$2:E$6500,MATCH(A3659,Data!$A$2:$A$6500,0))</f>
        <v>confirmed</v>
      </c>
      <c r="I3659" s="90">
        <f>INDEX(Data!P$2:P$6500,MATCH(A3659,Data!$A$2:$A$6500,0))</f>
        <v>1995</v>
      </c>
      <c r="J3659" s="90">
        <f>INDEX(Data!Q$2:Q$6500,MATCH($A3659,Data!$A$2:$A$6500,0))</f>
        <v>1995</v>
      </c>
      <c r="K3659" s="90">
        <f>INDEX(Data!F$2:F$6500,MATCH($A3659,Data!$A$2:$A$6500,0))</f>
        <v>5</v>
      </c>
      <c r="L3659" s="90">
        <f>INDEX(Data!G$2:G$6500,MATCH($A3659,Data!$A$2:$A$6500,0))</f>
        <v>7</v>
      </c>
      <c r="M3659" s="90">
        <f>INDEX(Data!H$2:H$6500,MATCH($A3659,Data!$A$2:$A$6500,0))</f>
        <v>0</v>
      </c>
      <c r="N3659" s="90">
        <f>INDEX(Data!I$2:I$6500,MATCH($A3659,Data!$A$2:$A$6500,0))</f>
        <v>0</v>
      </c>
      <c r="O3659" s="83" t="str">
        <f>INDEX(Data!J$2:J$6500,MATCH($A3659,Data!$A$2:$A$6500,0))</f>
        <v>breeding pairs</v>
      </c>
      <c r="P3659" t="str">
        <f>_xlfn.XLOOKUP(B3659,Table3[RefID],Table3[Citation])</f>
        <v>Thibault &amp; Bretagnolle (1999)</v>
      </c>
    </row>
    <row r="3660" spans="1:16" x14ac:dyDescent="0.35">
      <c r="A3660" s="68">
        <v>3658</v>
      </c>
      <c r="B3660" s="71">
        <v>206</v>
      </c>
      <c r="C3660" s="72">
        <v>5061</v>
      </c>
      <c r="D3660" s="69">
        <v>3650</v>
      </c>
      <c r="E3660" t="str">
        <f>INDEX(Table5[EEZ],MATCH(C3660,Table5[Colony_ID],0))</f>
        <v>French Polynesian Exclusive Economic Zone</v>
      </c>
      <c r="F3660" t="str">
        <f>INDEX(Table5[Corrected Island/Colony Name],MATCH('Full Data'!C3660,Table5[Colony_ID],0))</f>
        <v>Mangareva</v>
      </c>
      <c r="G3660" t="str">
        <f>INDEX(Table4[Common_Name],MATCH('Full Data'!D3660,Table4[SpcRecID],0))</f>
        <v>White-tailed Tropicbird</v>
      </c>
      <c r="H3660" s="83" t="str">
        <f>INDEX(Data!E$2:E$6500,MATCH(A3660,Data!$A$2:$A$6500,0))</f>
        <v>Confirmed</v>
      </c>
      <c r="I3660" s="90">
        <f>INDEX(Data!P$2:P$6500,MATCH(A3660,Data!$A$2:$A$6500,0))</f>
        <v>1996</v>
      </c>
      <c r="J3660" s="90">
        <f>INDEX(Data!Q$2:Q$6500,MATCH($A3660,Data!$A$2:$A$6500,0))</f>
        <v>1996</v>
      </c>
      <c r="K3660" s="90">
        <f>INDEX(Data!F$2:F$6500,MATCH($A3660,Data!$A$2:$A$6500,0))</f>
        <v>10</v>
      </c>
      <c r="L3660" s="90">
        <f>INDEX(Data!G$2:G$6500,MATCH($A3660,Data!$A$2:$A$6500,0))</f>
        <v>15</v>
      </c>
      <c r="M3660" s="90">
        <f>INDEX(Data!H$2:H$6500,MATCH($A3660,Data!$A$2:$A$6500,0))</f>
        <v>0</v>
      </c>
      <c r="N3660" s="90">
        <f>INDEX(Data!I$2:I$6500,MATCH($A3660,Data!$A$2:$A$6500,0))</f>
        <v>0</v>
      </c>
      <c r="O3660" s="83" t="str">
        <f>INDEX(Data!J$2:J$6500,MATCH($A3660,Data!$A$2:$A$6500,0))</f>
        <v>breeding pairs</v>
      </c>
      <c r="P3660" t="str">
        <f>_xlfn.XLOOKUP(B3660,Table3[RefID],Table3[Citation])</f>
        <v>Thibault &amp; Bretagnolle (1999)</v>
      </c>
    </row>
    <row r="3661" spans="1:16" x14ac:dyDescent="0.35">
      <c r="A3661" s="68">
        <v>3659</v>
      </c>
      <c r="B3661" s="71">
        <v>206</v>
      </c>
      <c r="C3661" s="72">
        <v>5068</v>
      </c>
      <c r="D3661" s="69">
        <v>3650</v>
      </c>
      <c r="E3661" t="str">
        <f>INDEX(Table5[EEZ],MATCH(C3661,Table5[Colony_ID],0))</f>
        <v>French Polynesian Exclusive Economic Zone</v>
      </c>
      <c r="F3661" t="str">
        <f>INDEX(Table5[Corrected Island/Colony Name],MATCH('Full Data'!C3661,Table5[Colony_ID],0))</f>
        <v>Manui</v>
      </c>
      <c r="G3661" t="str">
        <f>INDEX(Table4[Common_Name],MATCH('Full Data'!D3661,Table4[SpcRecID],0))</f>
        <v>White-tailed Tropicbird</v>
      </c>
      <c r="H3661" s="83" t="str">
        <f>INDEX(Data!E$2:E$6500,MATCH(A3661,Data!$A$2:$A$6500,0))</f>
        <v>Confirmed</v>
      </c>
      <c r="I3661" s="90">
        <f>INDEX(Data!P$2:P$6500,MATCH(A3661,Data!$A$2:$A$6500,0))</f>
        <v>1995</v>
      </c>
      <c r="J3661" s="90">
        <f>INDEX(Data!Q$2:Q$6500,MATCH($A3661,Data!$A$2:$A$6500,0))</f>
        <v>1995</v>
      </c>
      <c r="K3661" s="90">
        <f>INDEX(Data!F$2:F$6500,MATCH($A3661,Data!$A$2:$A$6500,0))</f>
        <v>1</v>
      </c>
      <c r="L3661" s="90">
        <f>INDEX(Data!G$2:G$6500,MATCH($A3661,Data!$A$2:$A$6500,0))</f>
        <v>1</v>
      </c>
      <c r="M3661" s="90">
        <f>INDEX(Data!H$2:H$6500,MATCH($A3661,Data!$A$2:$A$6500,0))</f>
        <v>0</v>
      </c>
      <c r="N3661" s="90">
        <f>INDEX(Data!I$2:I$6500,MATCH($A3661,Data!$A$2:$A$6500,0))</f>
        <v>0</v>
      </c>
      <c r="O3661" s="83" t="str">
        <f>INDEX(Data!J$2:J$6500,MATCH($A3661,Data!$A$2:$A$6500,0))</f>
        <v>breeding pairs</v>
      </c>
      <c r="P3661" t="str">
        <f>_xlfn.XLOOKUP(B3661,Table3[RefID],Table3[Citation])</f>
        <v>Thibault &amp; Bretagnolle (1999)</v>
      </c>
    </row>
    <row r="3662" spans="1:16" x14ac:dyDescent="0.35">
      <c r="A3662" s="68">
        <v>3660</v>
      </c>
      <c r="B3662" s="71">
        <v>206</v>
      </c>
      <c r="C3662" s="72">
        <v>5068</v>
      </c>
      <c r="D3662" s="69">
        <v>3975</v>
      </c>
      <c r="E3662" t="str">
        <f>INDEX(Table5[EEZ],MATCH(C3662,Table5[Colony_ID],0))</f>
        <v>French Polynesian Exclusive Economic Zone</v>
      </c>
      <c r="F3662" t="str">
        <f>INDEX(Table5[Corrected Island/Colony Name],MATCH('Full Data'!C3662,Table5[Colony_ID],0))</f>
        <v>Manui</v>
      </c>
      <c r="G3662" t="str">
        <f>INDEX(Table4[Common_Name],MATCH('Full Data'!D3662,Table4[SpcRecID],0))</f>
        <v>Polynesian Storm-petrel</v>
      </c>
      <c r="H3662" s="83" t="str">
        <f>INDEX(Data!E$2:E$6500,MATCH(A3662,Data!$A$2:$A$6500,0))</f>
        <v>Confirmed</v>
      </c>
      <c r="I3662" s="90">
        <f>INDEX(Data!P$2:P$6500,MATCH(A3662,Data!$A$2:$A$6500,0))</f>
        <v>1996</v>
      </c>
      <c r="J3662" s="90">
        <f>INDEX(Data!Q$2:Q$6500,MATCH($A3662,Data!$A$2:$A$6500,0))</f>
        <v>1996</v>
      </c>
      <c r="K3662" s="90">
        <f>INDEX(Data!F$2:F$6500,MATCH($A3662,Data!$A$2:$A$6500,0))</f>
        <v>100</v>
      </c>
      <c r="L3662" s="90">
        <f>INDEX(Data!G$2:G$6500,MATCH($A3662,Data!$A$2:$A$6500,0))</f>
        <v>300</v>
      </c>
      <c r="M3662" s="90">
        <f>INDEX(Data!H$2:H$6500,MATCH($A3662,Data!$A$2:$A$6500,0))</f>
        <v>0</v>
      </c>
      <c r="N3662" s="90">
        <f>INDEX(Data!I$2:I$6500,MATCH($A3662,Data!$A$2:$A$6500,0))</f>
        <v>0</v>
      </c>
      <c r="O3662" s="83" t="str">
        <f>INDEX(Data!J$2:J$6500,MATCH($A3662,Data!$A$2:$A$6500,0))</f>
        <v>breeding pairs</v>
      </c>
      <c r="P3662" t="str">
        <f>_xlfn.XLOOKUP(B3662,Table3[RefID],Table3[Citation])</f>
        <v>Thibault &amp; Bretagnolle (1999)</v>
      </c>
    </row>
    <row r="3663" spans="1:16" x14ac:dyDescent="0.35">
      <c r="A3663" s="68">
        <v>3661</v>
      </c>
      <c r="B3663" s="71">
        <v>206</v>
      </c>
      <c r="C3663" s="72">
        <v>5101</v>
      </c>
      <c r="D3663" s="69">
        <v>3975</v>
      </c>
      <c r="E3663" t="str">
        <f>INDEX(Table5[EEZ],MATCH(C3663,Table5[Colony_ID],0))</f>
        <v>French Polynesian Exclusive Economic Zone</v>
      </c>
      <c r="F3663" t="str">
        <f>INDEX(Table5[Corrected Island/Colony Name],MATCH('Full Data'!C3663,Table5[Colony_ID],0))</f>
        <v>Motu Teiku</v>
      </c>
      <c r="G3663" t="str">
        <f>INDEX(Table4[Common_Name],MATCH('Full Data'!D3663,Table4[SpcRecID],0))</f>
        <v>Polynesian Storm-petrel</v>
      </c>
      <c r="H3663" s="83" t="str">
        <f>INDEX(Data!E$2:E$6500,MATCH(A3663,Data!$A$2:$A$6500,0))</f>
        <v>Confirmed</v>
      </c>
      <c r="I3663" s="90">
        <f>INDEX(Data!P$2:P$6500,MATCH(A3663,Data!$A$2:$A$6500,0))</f>
        <v>1996</v>
      </c>
      <c r="J3663" s="90">
        <f>INDEX(Data!Q$2:Q$6500,MATCH($A3663,Data!$A$2:$A$6500,0))</f>
        <v>1996</v>
      </c>
      <c r="K3663" s="90">
        <f>INDEX(Data!F$2:F$6500,MATCH($A3663,Data!$A$2:$A$6500,0))</f>
        <v>100</v>
      </c>
      <c r="L3663" s="90">
        <f>INDEX(Data!G$2:G$6500,MATCH($A3663,Data!$A$2:$A$6500,0))</f>
        <v>200</v>
      </c>
      <c r="M3663" s="90">
        <f>INDEX(Data!H$2:H$6500,MATCH($A3663,Data!$A$2:$A$6500,0))</f>
        <v>0</v>
      </c>
      <c r="N3663" s="90">
        <f>INDEX(Data!I$2:I$6500,MATCH($A3663,Data!$A$2:$A$6500,0))</f>
        <v>0</v>
      </c>
      <c r="O3663" s="83" t="str">
        <f>INDEX(Data!J$2:J$6500,MATCH($A3663,Data!$A$2:$A$6500,0))</f>
        <v>breeding pairs</v>
      </c>
      <c r="P3663" t="str">
        <f>_xlfn.XLOOKUP(B3663,Table3[RefID],Table3[Citation])</f>
        <v>Thibault &amp; Bretagnolle (1999)</v>
      </c>
    </row>
    <row r="3664" spans="1:16" x14ac:dyDescent="0.35">
      <c r="A3664" s="68">
        <v>3662</v>
      </c>
      <c r="B3664" s="69">
        <v>207</v>
      </c>
      <c r="C3664" s="69">
        <v>12097</v>
      </c>
      <c r="D3664" s="70">
        <v>32228</v>
      </c>
      <c r="E3664" t="str">
        <f>INDEX(Table5[EEZ],MATCH(C3664,Table5[Colony_ID],0))</f>
        <v>Micronesian Exclusive Economic Zone</v>
      </c>
      <c r="F3664" t="str">
        <f>INDEX(Table5[Corrected Island/Colony Name],MATCH('Full Data'!C3664,Table5[Colony_ID],0))</f>
        <v>Pohnpei</v>
      </c>
      <c r="G3664" t="str">
        <f>INDEX(Table4[Common_Name],MATCH('Full Data'!D3664,Table4[SpcRecID],0))</f>
        <v>Tropical Shearwater</v>
      </c>
      <c r="H3664" s="83" t="str">
        <f>INDEX(Data!E$2:E$6500,MATCH(A3664,Data!$A$2:$A$6500,0))</f>
        <v>Probable</v>
      </c>
      <c r="I3664" s="90">
        <f>INDEX(Data!P$2:P$6500,MATCH(A3664,Data!$A$2:$A$6500,0))</f>
        <v>1994</v>
      </c>
      <c r="J3664" s="90">
        <f>INDEX(Data!Q$2:Q$6500,MATCH($A3664,Data!$A$2:$A$6500,0))</f>
        <v>1994</v>
      </c>
      <c r="K3664" s="90">
        <f>INDEX(Data!F$2:F$6500,MATCH($A3664,Data!$A$2:$A$6500,0))</f>
        <v>0</v>
      </c>
      <c r="L3664" s="90">
        <f>INDEX(Data!G$2:G$6500,MATCH($A3664,Data!$A$2:$A$6500,0))</f>
        <v>0</v>
      </c>
      <c r="M3664" s="90">
        <f>INDEX(Data!H$2:H$6500,MATCH($A3664,Data!$A$2:$A$6500,0))</f>
        <v>1</v>
      </c>
      <c r="N3664" s="90">
        <f>INDEX(Data!I$2:I$6500,MATCH($A3664,Data!$A$2:$A$6500,0))</f>
        <v>49</v>
      </c>
      <c r="O3664" s="83" t="str">
        <f>INDEX(Data!J$2:J$6500,MATCH($A3664,Data!$A$2:$A$6500,0))</f>
        <v>mature individuals</v>
      </c>
      <c r="P3664" t="str">
        <f>_xlfn.XLOOKUP(B3664,Table3[RefID],Table3[Citation])</f>
        <v>Buden (2000)</v>
      </c>
    </row>
    <row r="3665" spans="1:16" x14ac:dyDescent="0.35">
      <c r="A3665" s="68">
        <v>3663</v>
      </c>
      <c r="B3665" s="69">
        <v>207</v>
      </c>
      <c r="C3665" s="69">
        <v>12097</v>
      </c>
      <c r="D3665" s="69">
        <v>3295</v>
      </c>
      <c r="E3665" t="str">
        <f>INDEX(Table5[EEZ],MATCH(C3665,Table5[Colony_ID],0))</f>
        <v>Micronesian Exclusive Economic Zone</v>
      </c>
      <c r="F3665" t="str">
        <f>INDEX(Table5[Corrected Island/Colony Name],MATCH('Full Data'!C3665,Table5[Colony_ID],0))</f>
        <v>Pohnpei</v>
      </c>
      <c r="G3665" t="str">
        <f>INDEX(Table4[Common_Name],MATCH('Full Data'!D3665,Table4[SpcRecID],0))</f>
        <v>Black Noddy</v>
      </c>
      <c r="H3665" s="83" t="str">
        <f>INDEX(Data!E$2:E$6500,MATCH(A3665,Data!$A$2:$A$6500,0))</f>
        <v>Confirmed</v>
      </c>
      <c r="I3665" s="90">
        <f>INDEX(Data!P$2:P$6500,MATCH(A3665,Data!$A$2:$A$6500,0))</f>
        <v>1996</v>
      </c>
      <c r="J3665" s="90">
        <f>INDEX(Data!Q$2:Q$6500,MATCH($A3665,Data!$A$2:$A$6500,0))</f>
        <v>1994</v>
      </c>
      <c r="K3665" s="90">
        <f>INDEX(Data!F$2:F$6500,MATCH($A3665,Data!$A$2:$A$6500,0))</f>
        <v>0</v>
      </c>
      <c r="L3665" s="90">
        <f>INDEX(Data!G$2:G$6500,MATCH($A3665,Data!$A$2:$A$6500,0))</f>
        <v>0</v>
      </c>
      <c r="M3665" s="90">
        <f>INDEX(Data!H$2:H$6500,MATCH($A3665,Data!$A$2:$A$6500,0))</f>
        <v>0</v>
      </c>
      <c r="N3665" s="90">
        <f>INDEX(Data!I$2:I$6500,MATCH($A3665,Data!$A$2:$A$6500,0))</f>
        <v>0</v>
      </c>
      <c r="O3665" s="83">
        <f>INDEX(Data!J$2:J$6500,MATCH($A3665,Data!$A$2:$A$6500,0))</f>
        <v>0</v>
      </c>
      <c r="P3665" t="str">
        <f>_xlfn.XLOOKUP(B3665,Table3[RefID],Table3[Citation])</f>
        <v>Buden (2000)</v>
      </c>
    </row>
    <row r="3666" spans="1:16" x14ac:dyDescent="0.35">
      <c r="A3666" s="68">
        <v>3664</v>
      </c>
      <c r="B3666" s="69">
        <v>207</v>
      </c>
      <c r="C3666" s="69">
        <v>12097</v>
      </c>
      <c r="D3666" s="69">
        <v>3294</v>
      </c>
      <c r="E3666" t="str">
        <f>INDEX(Table5[EEZ],MATCH(C3666,Table5[Colony_ID],0))</f>
        <v>Micronesian Exclusive Economic Zone</v>
      </c>
      <c r="F3666" t="str">
        <f>INDEX(Table5[Corrected Island/Colony Name],MATCH('Full Data'!C3666,Table5[Colony_ID],0))</f>
        <v>Pohnpei</v>
      </c>
      <c r="G3666" t="str">
        <f>INDEX(Table4[Common_Name],MATCH('Full Data'!D3666,Table4[SpcRecID],0))</f>
        <v>Brown Noddy</v>
      </c>
      <c r="H3666" s="83" t="str">
        <f>INDEX(Data!E$2:E$6500,MATCH(A3666,Data!$A$2:$A$6500,0))</f>
        <v>Confirmed</v>
      </c>
      <c r="I3666" s="90">
        <f>INDEX(Data!P$2:P$6500,MATCH(A3666,Data!$A$2:$A$6500,0))</f>
        <v>0</v>
      </c>
      <c r="J3666" s="90">
        <f>INDEX(Data!Q$2:Q$6500,MATCH($A3666,Data!$A$2:$A$6500,0))</f>
        <v>1994</v>
      </c>
      <c r="K3666" s="90">
        <f>INDEX(Data!F$2:F$6500,MATCH($A3666,Data!$A$2:$A$6500,0))</f>
        <v>0</v>
      </c>
      <c r="L3666" s="90">
        <f>INDEX(Data!G$2:G$6500,MATCH($A3666,Data!$A$2:$A$6500,0))</f>
        <v>0</v>
      </c>
      <c r="M3666" s="90">
        <f>INDEX(Data!H$2:H$6500,MATCH($A3666,Data!$A$2:$A$6500,0))</f>
        <v>0</v>
      </c>
      <c r="N3666" s="90">
        <f>INDEX(Data!I$2:I$6500,MATCH($A3666,Data!$A$2:$A$6500,0))</f>
        <v>0</v>
      </c>
      <c r="O3666" s="83">
        <f>INDEX(Data!J$2:J$6500,MATCH($A3666,Data!$A$2:$A$6500,0))</f>
        <v>0</v>
      </c>
      <c r="P3666" t="str">
        <f>_xlfn.XLOOKUP(B3666,Table3[RefID],Table3[Citation])</f>
        <v>Buden (2000)</v>
      </c>
    </row>
    <row r="3667" spans="1:16" x14ac:dyDescent="0.35">
      <c r="A3667" s="68">
        <v>3665</v>
      </c>
      <c r="B3667" s="69">
        <v>207</v>
      </c>
      <c r="C3667" s="69">
        <v>12097</v>
      </c>
      <c r="D3667" s="69">
        <v>3298</v>
      </c>
      <c r="E3667" t="str">
        <f>INDEX(Table5[EEZ],MATCH(C3667,Table5[Colony_ID],0))</f>
        <v>Micronesian Exclusive Economic Zone</v>
      </c>
      <c r="F3667" t="str">
        <f>INDEX(Table5[Corrected Island/Colony Name],MATCH('Full Data'!C3667,Table5[Colony_ID],0))</f>
        <v>Pohnpei</v>
      </c>
      <c r="G3667" t="str">
        <f>INDEX(Table4[Common_Name],MATCH('Full Data'!D3667,Table4[SpcRecID],0))</f>
        <v>Common White Tern</v>
      </c>
      <c r="H3667" s="83" t="str">
        <f>INDEX(Data!E$2:E$6500,MATCH(A3667,Data!$A$2:$A$6500,0))</f>
        <v>Confirmed</v>
      </c>
      <c r="I3667" s="90">
        <f>INDEX(Data!P$2:P$6500,MATCH(A3667,Data!$A$2:$A$6500,0))</f>
        <v>0</v>
      </c>
      <c r="J3667" s="90">
        <f>INDEX(Data!Q$2:Q$6500,MATCH($A3667,Data!$A$2:$A$6500,0))</f>
        <v>1994</v>
      </c>
      <c r="K3667" s="90">
        <f>INDEX(Data!F$2:F$6500,MATCH($A3667,Data!$A$2:$A$6500,0))</f>
        <v>0</v>
      </c>
      <c r="L3667" s="90">
        <f>INDEX(Data!G$2:G$6500,MATCH($A3667,Data!$A$2:$A$6500,0))</f>
        <v>0</v>
      </c>
      <c r="M3667" s="90">
        <f>INDEX(Data!H$2:H$6500,MATCH($A3667,Data!$A$2:$A$6500,0))</f>
        <v>0</v>
      </c>
      <c r="N3667" s="90">
        <f>INDEX(Data!I$2:I$6500,MATCH($A3667,Data!$A$2:$A$6500,0))</f>
        <v>0</v>
      </c>
      <c r="O3667" s="83">
        <f>INDEX(Data!J$2:J$6500,MATCH($A3667,Data!$A$2:$A$6500,0))</f>
        <v>0</v>
      </c>
      <c r="P3667" t="str">
        <f>_xlfn.XLOOKUP(B3667,Table3[RefID],Table3[Citation])</f>
        <v>Buden (2000)</v>
      </c>
    </row>
    <row r="3668" spans="1:16" x14ac:dyDescent="0.35">
      <c r="A3668" s="68">
        <v>3666</v>
      </c>
      <c r="B3668" s="69">
        <v>207</v>
      </c>
      <c r="C3668" s="69">
        <v>12097</v>
      </c>
      <c r="D3668" s="69">
        <v>3650</v>
      </c>
      <c r="E3668" t="str">
        <f>INDEX(Table5[EEZ],MATCH(C3668,Table5[Colony_ID],0))</f>
        <v>Micronesian Exclusive Economic Zone</v>
      </c>
      <c r="F3668" t="str">
        <f>INDEX(Table5[Corrected Island/Colony Name],MATCH('Full Data'!C3668,Table5[Colony_ID],0))</f>
        <v>Pohnpei</v>
      </c>
      <c r="G3668" t="str">
        <f>INDEX(Table4[Common_Name],MATCH('Full Data'!D3668,Table4[SpcRecID],0))</f>
        <v>White-tailed Tropicbird</v>
      </c>
      <c r="H3668" s="83" t="str">
        <f>INDEX(Data!E$2:E$6500,MATCH(A3668,Data!$A$2:$A$6500,0))</f>
        <v>Confirmed</v>
      </c>
      <c r="I3668" s="90">
        <f>INDEX(Data!P$2:P$6500,MATCH(A3668,Data!$A$2:$A$6500,0))</f>
        <v>0</v>
      </c>
      <c r="J3668" s="90">
        <f>INDEX(Data!Q$2:Q$6500,MATCH($A3668,Data!$A$2:$A$6500,0))</f>
        <v>1994</v>
      </c>
      <c r="K3668" s="90">
        <f>INDEX(Data!F$2:F$6500,MATCH($A3668,Data!$A$2:$A$6500,0))</f>
        <v>0</v>
      </c>
      <c r="L3668" s="90">
        <f>INDEX(Data!G$2:G$6500,MATCH($A3668,Data!$A$2:$A$6500,0))</f>
        <v>0</v>
      </c>
      <c r="M3668" s="90">
        <f>INDEX(Data!H$2:H$6500,MATCH($A3668,Data!$A$2:$A$6500,0))</f>
        <v>0</v>
      </c>
      <c r="N3668" s="90">
        <f>INDEX(Data!I$2:I$6500,MATCH($A3668,Data!$A$2:$A$6500,0))</f>
        <v>0</v>
      </c>
      <c r="O3668" s="83">
        <f>INDEX(Data!J$2:J$6500,MATCH($A3668,Data!$A$2:$A$6500,0))</f>
        <v>0</v>
      </c>
      <c r="P3668" t="str">
        <f>_xlfn.XLOOKUP(B3668,Table3[RefID],Table3[Citation])</f>
        <v>Buden (2000)</v>
      </c>
    </row>
    <row r="3669" spans="1:16" x14ac:dyDescent="0.35">
      <c r="A3669" s="68">
        <v>3667</v>
      </c>
      <c r="B3669" s="69">
        <v>208</v>
      </c>
      <c r="C3669" s="69">
        <v>20001</v>
      </c>
      <c r="D3669" s="70">
        <v>32228</v>
      </c>
      <c r="E3669" t="str">
        <f>INDEX(Table5[EEZ],MATCH(C3669,Table5[Colony_ID],0))</f>
        <v>Phoenix Group Exclusive Economic Zone</v>
      </c>
      <c r="F3669" t="str">
        <f>INDEX(Table5[Corrected Island/Colony Name],MATCH('Full Data'!C3669,Table5[Colony_ID],0))</f>
        <v>Enderbury Island</v>
      </c>
      <c r="G3669" t="str">
        <f>INDEX(Table4[Common_Name],MATCH('Full Data'!D3669,Table4[SpcRecID],0))</f>
        <v>Tropical Shearwater</v>
      </c>
      <c r="H3669" s="83" t="str">
        <f>INDEX(Data!E$2:E$6500,MATCH(A3669,Data!$A$2:$A$6500,0))</f>
        <v>Data Deficient</v>
      </c>
      <c r="I3669" s="90">
        <f>INDEX(Data!P$2:P$6500,MATCH(A3669,Data!$A$2:$A$6500,0))</f>
        <v>2000</v>
      </c>
      <c r="J3669" s="90">
        <f>INDEX(Data!Q$2:Q$6500,MATCH($A3669,Data!$A$2:$A$6500,0))</f>
        <v>2000</v>
      </c>
      <c r="K3669" s="90">
        <f>INDEX(Data!F$2:F$6500,MATCH($A3669,Data!$A$2:$A$6500,0))</f>
        <v>3</v>
      </c>
      <c r="L3669" s="90">
        <f>INDEX(Data!G$2:G$6500,MATCH($A3669,Data!$A$2:$A$6500,0))</f>
        <v>3</v>
      </c>
      <c r="M3669" s="90">
        <f>INDEX(Data!H$2:H$6500,MATCH($A3669,Data!$A$2:$A$6500,0))</f>
        <v>0</v>
      </c>
      <c r="N3669" s="90">
        <f>INDEX(Data!I$2:I$6500,MATCH($A3669,Data!$A$2:$A$6500,0))</f>
        <v>0</v>
      </c>
      <c r="O3669" s="83" t="str">
        <f>INDEX(Data!J$2:J$6500,MATCH($A3669,Data!$A$2:$A$6500,0))</f>
        <v>individuals</v>
      </c>
      <c r="P3669" t="str">
        <f>_xlfn.XLOOKUP(B3669,Table3[RefID],Table3[Citation])</f>
        <v>Kepler (2000)</v>
      </c>
    </row>
    <row r="3670" spans="1:16" x14ac:dyDescent="0.35">
      <c r="A3670" s="68">
        <v>3668</v>
      </c>
      <c r="B3670" s="69">
        <v>208</v>
      </c>
      <c r="C3670" s="69">
        <v>20001</v>
      </c>
      <c r="D3670" s="69">
        <v>3295</v>
      </c>
      <c r="E3670" t="str">
        <f>INDEX(Table5[EEZ],MATCH(C3670,Table5[Colony_ID],0))</f>
        <v>Phoenix Group Exclusive Economic Zone</v>
      </c>
      <c r="F3670" t="str">
        <f>INDEX(Table5[Corrected Island/Colony Name],MATCH('Full Data'!C3670,Table5[Colony_ID],0))</f>
        <v>Enderbury Island</v>
      </c>
      <c r="G3670" t="str">
        <f>INDEX(Table4[Common_Name],MATCH('Full Data'!D3670,Table4[SpcRecID],0))</f>
        <v>Black Noddy</v>
      </c>
      <c r="H3670" s="83" t="str">
        <f>INDEX(Data!E$2:E$6500,MATCH(A3670,Data!$A$2:$A$6500,0))</f>
        <v>Data Deficient</v>
      </c>
      <c r="I3670" s="90">
        <f>INDEX(Data!P$2:P$6500,MATCH(A3670,Data!$A$2:$A$6500,0))</f>
        <v>1984</v>
      </c>
      <c r="J3670" s="90">
        <f>INDEX(Data!Q$2:Q$6500,MATCH($A3670,Data!$A$2:$A$6500,0))</f>
        <v>2000</v>
      </c>
      <c r="K3670" s="90">
        <f>INDEX(Data!F$2:F$6500,MATCH($A3670,Data!$A$2:$A$6500,0))</f>
        <v>60</v>
      </c>
      <c r="L3670" s="90">
        <f>INDEX(Data!G$2:G$6500,MATCH($A3670,Data!$A$2:$A$6500,0))</f>
        <v>60</v>
      </c>
      <c r="M3670" s="90">
        <f>INDEX(Data!H$2:H$6500,MATCH($A3670,Data!$A$2:$A$6500,0))</f>
        <v>0</v>
      </c>
      <c r="N3670" s="90">
        <f>INDEX(Data!I$2:I$6500,MATCH($A3670,Data!$A$2:$A$6500,0))</f>
        <v>0</v>
      </c>
      <c r="O3670" s="83" t="str">
        <f>INDEX(Data!J$2:J$6500,MATCH($A3670,Data!$A$2:$A$6500,0))</f>
        <v>individuals</v>
      </c>
      <c r="P3670" t="str">
        <f>_xlfn.XLOOKUP(B3670,Table3[RefID],Table3[Citation])</f>
        <v>Kepler (2000)</v>
      </c>
    </row>
    <row r="3671" spans="1:16" x14ac:dyDescent="0.35">
      <c r="A3671" s="68">
        <v>3669</v>
      </c>
      <c r="B3671" s="69">
        <v>208</v>
      </c>
      <c r="C3671" s="69">
        <v>20005</v>
      </c>
      <c r="D3671" s="69">
        <v>3295</v>
      </c>
      <c r="E3671" t="str">
        <f>INDEX(Table5[EEZ],MATCH(C3671,Table5[Colony_ID],0))</f>
        <v>Phoenix Group Exclusive Economic Zone</v>
      </c>
      <c r="F3671" t="str">
        <f>INDEX(Table5[Corrected Island/Colony Name],MATCH('Full Data'!C3671,Table5[Colony_ID],0))</f>
        <v>Nikumaroro Atoll</v>
      </c>
      <c r="G3671" t="str">
        <f>INDEX(Table4[Common_Name],MATCH('Full Data'!D3671,Table4[SpcRecID],0))</f>
        <v>Black Noddy</v>
      </c>
      <c r="H3671" s="83" t="str">
        <f>INDEX(Data!E$2:E$6500,MATCH(A3671,Data!$A$2:$A$6500,0))</f>
        <v>Data Deficient</v>
      </c>
      <c r="I3671" s="90">
        <f>INDEX(Data!P$2:P$6500,MATCH(A3671,Data!$A$2:$A$6500,0))</f>
        <v>1984</v>
      </c>
      <c r="J3671" s="90">
        <f>INDEX(Data!Q$2:Q$6500,MATCH($A3671,Data!$A$2:$A$6500,0))</f>
        <v>2000</v>
      </c>
      <c r="K3671" s="90">
        <f>INDEX(Data!F$2:F$6500,MATCH($A3671,Data!$A$2:$A$6500,0))</f>
        <v>1000</v>
      </c>
      <c r="L3671" s="90">
        <f>INDEX(Data!G$2:G$6500,MATCH($A3671,Data!$A$2:$A$6500,0))</f>
        <v>1000</v>
      </c>
      <c r="M3671" s="90">
        <f>INDEX(Data!H$2:H$6500,MATCH($A3671,Data!$A$2:$A$6500,0))</f>
        <v>0</v>
      </c>
      <c r="N3671" s="90">
        <f>INDEX(Data!I$2:I$6500,MATCH($A3671,Data!$A$2:$A$6500,0))</f>
        <v>0</v>
      </c>
      <c r="O3671" s="83" t="str">
        <f>INDEX(Data!J$2:J$6500,MATCH($A3671,Data!$A$2:$A$6500,0))</f>
        <v>individuals</v>
      </c>
      <c r="P3671" t="str">
        <f>_xlfn.XLOOKUP(B3671,Table3[RefID],Table3[Citation])</f>
        <v>Kepler (2000)</v>
      </c>
    </row>
    <row r="3672" spans="1:16" x14ac:dyDescent="0.35">
      <c r="A3672" s="68">
        <v>3670</v>
      </c>
      <c r="B3672" s="69">
        <v>208</v>
      </c>
      <c r="C3672" s="69">
        <v>20006</v>
      </c>
      <c r="D3672" s="69">
        <v>3295</v>
      </c>
      <c r="E3672" t="str">
        <f>INDEX(Table5[EEZ],MATCH(C3672,Table5[Colony_ID],0))</f>
        <v>Phoenix Group Exclusive Economic Zone</v>
      </c>
      <c r="F3672" t="str">
        <f>INDEX(Table5[Corrected Island/Colony Name],MATCH('Full Data'!C3672,Table5[Colony_ID],0))</f>
        <v>Orona Island</v>
      </c>
      <c r="G3672" t="str">
        <f>INDEX(Table4[Common_Name],MATCH('Full Data'!D3672,Table4[SpcRecID],0))</f>
        <v>Black Noddy</v>
      </c>
      <c r="H3672" s="83" t="str">
        <f>INDEX(Data!E$2:E$6500,MATCH(A3672,Data!$A$2:$A$6500,0))</f>
        <v>Data Deficient</v>
      </c>
      <c r="I3672" s="90">
        <f>INDEX(Data!P$2:P$6500,MATCH(A3672,Data!$A$2:$A$6500,0))</f>
        <v>1984</v>
      </c>
      <c r="J3672" s="90">
        <f>INDEX(Data!Q$2:Q$6500,MATCH($A3672,Data!$A$2:$A$6500,0))</f>
        <v>2000</v>
      </c>
      <c r="K3672" s="90">
        <f>INDEX(Data!F$2:F$6500,MATCH($A3672,Data!$A$2:$A$6500,0))</f>
        <v>1000</v>
      </c>
      <c r="L3672" s="90">
        <f>INDEX(Data!G$2:G$6500,MATCH($A3672,Data!$A$2:$A$6500,0))</f>
        <v>1500</v>
      </c>
      <c r="M3672" s="90">
        <f>INDEX(Data!H$2:H$6500,MATCH($A3672,Data!$A$2:$A$6500,0))</f>
        <v>0</v>
      </c>
      <c r="N3672" s="90">
        <f>INDEX(Data!I$2:I$6500,MATCH($A3672,Data!$A$2:$A$6500,0))</f>
        <v>0</v>
      </c>
      <c r="O3672" s="83" t="str">
        <f>INDEX(Data!J$2:J$6500,MATCH($A3672,Data!$A$2:$A$6500,0))</f>
        <v>individuals</v>
      </c>
      <c r="P3672" t="str">
        <f>_xlfn.XLOOKUP(B3672,Table3[RefID],Table3[Citation])</f>
        <v>Kepler (2000)</v>
      </c>
    </row>
    <row r="3673" spans="1:16" x14ac:dyDescent="0.35">
      <c r="A3673" s="68">
        <v>3671</v>
      </c>
      <c r="B3673" s="69">
        <v>208</v>
      </c>
      <c r="C3673" s="69">
        <v>20001</v>
      </c>
      <c r="D3673" s="69">
        <v>3659</v>
      </c>
      <c r="E3673" t="str">
        <f>INDEX(Table5[EEZ],MATCH(C3673,Table5[Colony_ID],0))</f>
        <v>Phoenix Group Exclusive Economic Zone</v>
      </c>
      <c r="F3673" t="str">
        <f>INDEX(Table5[Corrected Island/Colony Name],MATCH('Full Data'!C3673,Table5[Colony_ID],0))</f>
        <v>Enderbury Island</v>
      </c>
      <c r="G3673" t="str">
        <f>INDEX(Table4[Common_Name],MATCH('Full Data'!D3673,Table4[SpcRecID],0))</f>
        <v>Brown Booby</v>
      </c>
      <c r="H3673" s="83" t="str">
        <f>INDEX(Data!E$2:E$6500,MATCH(A3673,Data!$A$2:$A$6500,0))</f>
        <v>Data Deficient</v>
      </c>
      <c r="I3673" s="90">
        <f>INDEX(Data!P$2:P$6500,MATCH(A3673,Data!$A$2:$A$6500,0))</f>
        <v>2000</v>
      </c>
      <c r="J3673" s="90">
        <f>INDEX(Data!Q$2:Q$6500,MATCH($A3673,Data!$A$2:$A$6500,0))</f>
        <v>2000</v>
      </c>
      <c r="K3673" s="90">
        <f>INDEX(Data!F$2:F$6500,MATCH($A3673,Data!$A$2:$A$6500,0))</f>
        <v>12</v>
      </c>
      <c r="L3673" s="90">
        <f>INDEX(Data!G$2:G$6500,MATCH($A3673,Data!$A$2:$A$6500,0))</f>
        <v>12</v>
      </c>
      <c r="M3673" s="90">
        <f>INDEX(Data!H$2:H$6500,MATCH($A3673,Data!$A$2:$A$6500,0))</f>
        <v>0</v>
      </c>
      <c r="N3673" s="90">
        <f>INDEX(Data!I$2:I$6500,MATCH($A3673,Data!$A$2:$A$6500,0))</f>
        <v>0</v>
      </c>
      <c r="O3673" s="83" t="str">
        <f>INDEX(Data!J$2:J$6500,MATCH($A3673,Data!$A$2:$A$6500,0))</f>
        <v>individuals</v>
      </c>
      <c r="P3673" t="str">
        <f>_xlfn.XLOOKUP(B3673,Table3[RefID],Table3[Citation])</f>
        <v>Kepler (2000)</v>
      </c>
    </row>
    <row r="3674" spans="1:16" x14ac:dyDescent="0.35">
      <c r="A3674" s="68">
        <v>3672</v>
      </c>
      <c r="B3674" s="69">
        <v>208</v>
      </c>
      <c r="C3674" s="69">
        <v>20002</v>
      </c>
      <c r="D3674" s="69">
        <v>3659</v>
      </c>
      <c r="E3674" t="str">
        <f>INDEX(Table5[EEZ],MATCH(C3674,Table5[Colony_ID],0))</f>
        <v>Phoenix Group Exclusive Economic Zone</v>
      </c>
      <c r="F3674" t="str">
        <f>INDEX(Table5[Corrected Island/Colony Name],MATCH('Full Data'!C3674,Table5[Colony_ID],0))</f>
        <v>Kanton</v>
      </c>
      <c r="G3674" t="str">
        <f>INDEX(Table4[Common_Name],MATCH('Full Data'!D3674,Table4[SpcRecID],0))</f>
        <v>Brown Booby</v>
      </c>
      <c r="H3674" s="83" t="str">
        <f>INDEX(Data!E$2:E$6500,MATCH(A3674,Data!$A$2:$A$6500,0))</f>
        <v>Data Deficient</v>
      </c>
      <c r="I3674" s="90">
        <f>INDEX(Data!P$2:P$6500,MATCH(A3674,Data!$A$2:$A$6500,0))</f>
        <v>2000</v>
      </c>
      <c r="J3674" s="90">
        <f>INDEX(Data!Q$2:Q$6500,MATCH($A3674,Data!$A$2:$A$6500,0))</f>
        <v>2000</v>
      </c>
      <c r="K3674" s="90">
        <f>INDEX(Data!F$2:F$6500,MATCH($A3674,Data!$A$2:$A$6500,0))</f>
        <v>30</v>
      </c>
      <c r="L3674" s="90">
        <f>INDEX(Data!G$2:G$6500,MATCH($A3674,Data!$A$2:$A$6500,0))</f>
        <v>30</v>
      </c>
      <c r="M3674" s="90">
        <f>INDEX(Data!H$2:H$6500,MATCH($A3674,Data!$A$2:$A$6500,0))</f>
        <v>0</v>
      </c>
      <c r="N3674" s="90">
        <f>INDEX(Data!I$2:I$6500,MATCH($A3674,Data!$A$2:$A$6500,0))</f>
        <v>0</v>
      </c>
      <c r="O3674" s="83" t="str">
        <f>INDEX(Data!J$2:J$6500,MATCH($A3674,Data!$A$2:$A$6500,0))</f>
        <v>individuals</v>
      </c>
      <c r="P3674" t="str">
        <f>_xlfn.XLOOKUP(B3674,Table3[RefID],Table3[Citation])</f>
        <v>Kepler (2000)</v>
      </c>
    </row>
    <row r="3675" spans="1:16" x14ac:dyDescent="0.35">
      <c r="A3675" s="68">
        <v>3673</v>
      </c>
      <c r="B3675" s="69">
        <v>208</v>
      </c>
      <c r="C3675" s="69">
        <v>20006</v>
      </c>
      <c r="D3675" s="69">
        <v>3659</v>
      </c>
      <c r="E3675" t="str">
        <f>INDEX(Table5[EEZ],MATCH(C3675,Table5[Colony_ID],0))</f>
        <v>Phoenix Group Exclusive Economic Zone</v>
      </c>
      <c r="F3675" t="str">
        <f>INDEX(Table5[Corrected Island/Colony Name],MATCH('Full Data'!C3675,Table5[Colony_ID],0))</f>
        <v>Orona Island</v>
      </c>
      <c r="G3675" t="str">
        <f>INDEX(Table4[Common_Name],MATCH('Full Data'!D3675,Table4[SpcRecID],0))</f>
        <v>Brown Booby</v>
      </c>
      <c r="H3675" s="83" t="str">
        <f>INDEX(Data!E$2:E$6500,MATCH(A3675,Data!$A$2:$A$6500,0))</f>
        <v>Confirmed</v>
      </c>
      <c r="I3675" s="90">
        <f>INDEX(Data!P$2:P$6500,MATCH(A3675,Data!$A$2:$A$6500,0))</f>
        <v>2000</v>
      </c>
      <c r="J3675" s="90">
        <f>INDEX(Data!Q$2:Q$6500,MATCH($A3675,Data!$A$2:$A$6500,0))</f>
        <v>2000</v>
      </c>
      <c r="K3675" s="90">
        <f>INDEX(Data!F$2:F$6500,MATCH($A3675,Data!$A$2:$A$6500,0))</f>
        <v>100</v>
      </c>
      <c r="L3675" s="90">
        <f>INDEX(Data!G$2:G$6500,MATCH($A3675,Data!$A$2:$A$6500,0))</f>
        <v>120</v>
      </c>
      <c r="M3675" s="90">
        <f>INDEX(Data!H$2:H$6500,MATCH($A3675,Data!$A$2:$A$6500,0))</f>
        <v>0</v>
      </c>
      <c r="N3675" s="90">
        <f>INDEX(Data!I$2:I$6500,MATCH($A3675,Data!$A$2:$A$6500,0))</f>
        <v>0</v>
      </c>
      <c r="O3675" s="83" t="str">
        <f>INDEX(Data!J$2:J$6500,MATCH($A3675,Data!$A$2:$A$6500,0))</f>
        <v>individuals</v>
      </c>
      <c r="P3675" t="str">
        <f>_xlfn.XLOOKUP(B3675,Table3[RefID],Table3[Citation])</f>
        <v>Kepler (2000)</v>
      </c>
    </row>
    <row r="3676" spans="1:16" x14ac:dyDescent="0.35">
      <c r="A3676" s="68">
        <v>3674</v>
      </c>
      <c r="B3676" s="69">
        <v>208</v>
      </c>
      <c r="C3676" s="69">
        <v>20001</v>
      </c>
      <c r="D3676" s="69">
        <v>3294</v>
      </c>
      <c r="E3676" t="str">
        <f>INDEX(Table5[EEZ],MATCH(C3676,Table5[Colony_ID],0))</f>
        <v>Phoenix Group Exclusive Economic Zone</v>
      </c>
      <c r="F3676" t="str">
        <f>INDEX(Table5[Corrected Island/Colony Name],MATCH('Full Data'!C3676,Table5[Colony_ID],0))</f>
        <v>Enderbury Island</v>
      </c>
      <c r="G3676" t="str">
        <f>INDEX(Table4[Common_Name],MATCH('Full Data'!D3676,Table4[SpcRecID],0))</f>
        <v>Brown Noddy</v>
      </c>
      <c r="H3676" s="83" t="str">
        <f>INDEX(Data!E$2:E$6500,MATCH(A3676,Data!$A$2:$A$6500,0))</f>
        <v>Data Deficient</v>
      </c>
      <c r="I3676" s="90">
        <f>INDEX(Data!P$2:P$6500,MATCH(A3676,Data!$A$2:$A$6500,0))</f>
        <v>2000</v>
      </c>
      <c r="J3676" s="90">
        <f>INDEX(Data!Q$2:Q$6500,MATCH($A3676,Data!$A$2:$A$6500,0))</f>
        <v>2000</v>
      </c>
      <c r="K3676" s="90">
        <f>INDEX(Data!F$2:F$6500,MATCH($A3676,Data!$A$2:$A$6500,0))</f>
        <v>150</v>
      </c>
      <c r="L3676" s="90">
        <f>INDEX(Data!G$2:G$6500,MATCH($A3676,Data!$A$2:$A$6500,0))</f>
        <v>150</v>
      </c>
      <c r="M3676" s="90">
        <f>INDEX(Data!H$2:H$6500,MATCH($A3676,Data!$A$2:$A$6500,0))</f>
        <v>0</v>
      </c>
      <c r="N3676" s="90">
        <f>INDEX(Data!I$2:I$6500,MATCH($A3676,Data!$A$2:$A$6500,0))</f>
        <v>0</v>
      </c>
      <c r="O3676" s="83" t="str">
        <f>INDEX(Data!J$2:J$6500,MATCH($A3676,Data!$A$2:$A$6500,0))</f>
        <v>individuals</v>
      </c>
      <c r="P3676" t="str">
        <f>_xlfn.XLOOKUP(B3676,Table3[RefID],Table3[Citation])</f>
        <v>Kepler (2000)</v>
      </c>
    </row>
    <row r="3677" spans="1:16" x14ac:dyDescent="0.35">
      <c r="A3677" s="68">
        <v>3675</v>
      </c>
      <c r="B3677" s="69">
        <v>208</v>
      </c>
      <c r="C3677" s="69">
        <v>20002</v>
      </c>
      <c r="D3677" s="69">
        <v>3294</v>
      </c>
      <c r="E3677" t="str">
        <f>INDEX(Table5[EEZ],MATCH(C3677,Table5[Colony_ID],0))</f>
        <v>Phoenix Group Exclusive Economic Zone</v>
      </c>
      <c r="F3677" t="str">
        <f>INDEX(Table5[Corrected Island/Colony Name],MATCH('Full Data'!C3677,Table5[Colony_ID],0))</f>
        <v>Kanton</v>
      </c>
      <c r="G3677" t="str">
        <f>INDEX(Table4[Common_Name],MATCH('Full Data'!D3677,Table4[SpcRecID],0))</f>
        <v>Brown Noddy</v>
      </c>
      <c r="H3677" s="83" t="str">
        <f>INDEX(Data!E$2:E$6500,MATCH(A3677,Data!$A$2:$A$6500,0))</f>
        <v>Data Deficient</v>
      </c>
      <c r="I3677" s="90">
        <f>INDEX(Data!P$2:P$6500,MATCH(A3677,Data!$A$2:$A$6500,0))</f>
        <v>2000</v>
      </c>
      <c r="J3677" s="90">
        <f>INDEX(Data!Q$2:Q$6500,MATCH($A3677,Data!$A$2:$A$6500,0))</f>
        <v>2000</v>
      </c>
      <c r="K3677" s="90">
        <f>INDEX(Data!F$2:F$6500,MATCH($A3677,Data!$A$2:$A$6500,0))</f>
        <v>1000</v>
      </c>
      <c r="L3677" s="90">
        <f>INDEX(Data!G$2:G$6500,MATCH($A3677,Data!$A$2:$A$6500,0))</f>
        <v>1000</v>
      </c>
      <c r="M3677" s="90">
        <f>INDEX(Data!H$2:H$6500,MATCH($A3677,Data!$A$2:$A$6500,0))</f>
        <v>0</v>
      </c>
      <c r="N3677" s="90">
        <f>INDEX(Data!I$2:I$6500,MATCH($A3677,Data!$A$2:$A$6500,0))</f>
        <v>0</v>
      </c>
      <c r="O3677" s="83" t="str">
        <f>INDEX(Data!J$2:J$6500,MATCH($A3677,Data!$A$2:$A$6500,0))</f>
        <v>individuals</v>
      </c>
      <c r="P3677" t="str">
        <f>_xlfn.XLOOKUP(B3677,Table3[RefID],Table3[Citation])</f>
        <v>Kepler (2000)</v>
      </c>
    </row>
    <row r="3678" spans="1:16" x14ac:dyDescent="0.35">
      <c r="A3678" s="68">
        <v>3676</v>
      </c>
      <c r="B3678" s="69">
        <v>208</v>
      </c>
      <c r="C3678" s="69">
        <v>20005</v>
      </c>
      <c r="D3678" s="69">
        <v>3294</v>
      </c>
      <c r="E3678" t="str">
        <f>INDEX(Table5[EEZ],MATCH(C3678,Table5[Colony_ID],0))</f>
        <v>Phoenix Group Exclusive Economic Zone</v>
      </c>
      <c r="F3678" t="str">
        <f>INDEX(Table5[Corrected Island/Colony Name],MATCH('Full Data'!C3678,Table5[Colony_ID],0))</f>
        <v>Nikumaroro Atoll</v>
      </c>
      <c r="G3678" t="str">
        <f>INDEX(Table4[Common_Name],MATCH('Full Data'!D3678,Table4[SpcRecID],0))</f>
        <v>Brown Noddy</v>
      </c>
      <c r="H3678" s="83" t="str">
        <f>INDEX(Data!E$2:E$6500,MATCH(A3678,Data!$A$2:$A$6500,0))</f>
        <v>Data Deficient</v>
      </c>
      <c r="I3678" s="90">
        <f>INDEX(Data!P$2:P$6500,MATCH(A3678,Data!$A$2:$A$6500,0))</f>
        <v>2000</v>
      </c>
      <c r="J3678" s="90">
        <f>INDEX(Data!Q$2:Q$6500,MATCH($A3678,Data!$A$2:$A$6500,0))</f>
        <v>2000</v>
      </c>
      <c r="K3678" s="90">
        <f>INDEX(Data!F$2:F$6500,MATCH($A3678,Data!$A$2:$A$6500,0))</f>
        <v>1000</v>
      </c>
      <c r="L3678" s="90">
        <f>INDEX(Data!G$2:G$6500,MATCH($A3678,Data!$A$2:$A$6500,0))</f>
        <v>1500</v>
      </c>
      <c r="M3678" s="90">
        <f>INDEX(Data!H$2:H$6500,MATCH($A3678,Data!$A$2:$A$6500,0))</f>
        <v>0</v>
      </c>
      <c r="N3678" s="90">
        <f>INDEX(Data!I$2:I$6500,MATCH($A3678,Data!$A$2:$A$6500,0))</f>
        <v>0</v>
      </c>
      <c r="O3678" s="83" t="str">
        <f>INDEX(Data!J$2:J$6500,MATCH($A3678,Data!$A$2:$A$6500,0))</f>
        <v>individuals</v>
      </c>
      <c r="P3678" t="str">
        <f>_xlfn.XLOOKUP(B3678,Table3[RefID],Table3[Citation])</f>
        <v>Kepler (2000)</v>
      </c>
    </row>
    <row r="3679" spans="1:16" x14ac:dyDescent="0.35">
      <c r="A3679" s="68">
        <v>3677</v>
      </c>
      <c r="B3679" s="69">
        <v>208</v>
      </c>
      <c r="C3679" s="69">
        <v>20006</v>
      </c>
      <c r="D3679" s="69">
        <v>3294</v>
      </c>
      <c r="E3679" t="str">
        <f>INDEX(Table5[EEZ],MATCH(C3679,Table5[Colony_ID],0))</f>
        <v>Phoenix Group Exclusive Economic Zone</v>
      </c>
      <c r="F3679" t="str">
        <f>INDEX(Table5[Corrected Island/Colony Name],MATCH('Full Data'!C3679,Table5[Colony_ID],0))</f>
        <v>Orona Island</v>
      </c>
      <c r="G3679" t="str">
        <f>INDEX(Table4[Common_Name],MATCH('Full Data'!D3679,Table4[SpcRecID],0))</f>
        <v>Brown Noddy</v>
      </c>
      <c r="H3679" s="83" t="str">
        <f>INDEX(Data!E$2:E$6500,MATCH(A3679,Data!$A$2:$A$6500,0))</f>
        <v>Data Deficient</v>
      </c>
      <c r="I3679" s="90">
        <f>INDEX(Data!P$2:P$6500,MATCH(A3679,Data!$A$2:$A$6500,0))</f>
        <v>2000</v>
      </c>
      <c r="J3679" s="90">
        <f>INDEX(Data!Q$2:Q$6500,MATCH($A3679,Data!$A$2:$A$6500,0))</f>
        <v>2000</v>
      </c>
      <c r="K3679" s="90">
        <f>INDEX(Data!F$2:F$6500,MATCH($A3679,Data!$A$2:$A$6500,0))</f>
        <v>900</v>
      </c>
      <c r="L3679" s="90">
        <f>INDEX(Data!G$2:G$6500,MATCH($A3679,Data!$A$2:$A$6500,0))</f>
        <v>1200</v>
      </c>
      <c r="M3679" s="90">
        <f>INDEX(Data!H$2:H$6500,MATCH($A3679,Data!$A$2:$A$6500,0))</f>
        <v>0</v>
      </c>
      <c r="N3679" s="90">
        <f>INDEX(Data!I$2:I$6500,MATCH($A3679,Data!$A$2:$A$6500,0))</f>
        <v>0</v>
      </c>
      <c r="O3679" s="83" t="str">
        <f>INDEX(Data!J$2:J$6500,MATCH($A3679,Data!$A$2:$A$6500,0))</f>
        <v>individuals</v>
      </c>
      <c r="P3679" t="str">
        <f>_xlfn.XLOOKUP(B3679,Table3[RefID],Table3[Citation])</f>
        <v>Kepler (2000)</v>
      </c>
    </row>
    <row r="3680" spans="1:16" x14ac:dyDescent="0.35">
      <c r="A3680" s="68">
        <v>3678</v>
      </c>
      <c r="B3680" s="69">
        <v>208</v>
      </c>
      <c r="C3680" s="69">
        <v>20001</v>
      </c>
      <c r="D3680" s="69">
        <v>3298</v>
      </c>
      <c r="E3680" t="str">
        <f>INDEX(Table5[EEZ],MATCH(C3680,Table5[Colony_ID],0))</f>
        <v>Phoenix Group Exclusive Economic Zone</v>
      </c>
      <c r="F3680" t="str">
        <f>INDEX(Table5[Corrected Island/Colony Name],MATCH('Full Data'!C3680,Table5[Colony_ID],0))</f>
        <v>Enderbury Island</v>
      </c>
      <c r="G3680" t="str">
        <f>INDEX(Table4[Common_Name],MATCH('Full Data'!D3680,Table4[SpcRecID],0))</f>
        <v>Common White Tern</v>
      </c>
      <c r="H3680" s="83" t="str">
        <f>INDEX(Data!E$2:E$6500,MATCH(A3680,Data!$A$2:$A$6500,0))</f>
        <v>Data Deficient</v>
      </c>
      <c r="I3680" s="90">
        <f>INDEX(Data!P$2:P$6500,MATCH(A3680,Data!$A$2:$A$6500,0))</f>
        <v>2000</v>
      </c>
      <c r="J3680" s="90">
        <f>INDEX(Data!Q$2:Q$6500,MATCH($A3680,Data!$A$2:$A$6500,0))</f>
        <v>2000</v>
      </c>
      <c r="K3680" s="90">
        <f>INDEX(Data!F$2:F$6500,MATCH($A3680,Data!$A$2:$A$6500,0))</f>
        <v>4</v>
      </c>
      <c r="L3680" s="90">
        <f>INDEX(Data!G$2:G$6500,MATCH($A3680,Data!$A$2:$A$6500,0))</f>
        <v>4</v>
      </c>
      <c r="M3680" s="90">
        <f>INDEX(Data!H$2:H$6500,MATCH($A3680,Data!$A$2:$A$6500,0))</f>
        <v>0</v>
      </c>
      <c r="N3680" s="90">
        <f>INDEX(Data!I$2:I$6500,MATCH($A3680,Data!$A$2:$A$6500,0))</f>
        <v>0</v>
      </c>
      <c r="O3680" s="83" t="str">
        <f>INDEX(Data!J$2:J$6500,MATCH($A3680,Data!$A$2:$A$6500,0))</f>
        <v>individuals</v>
      </c>
      <c r="P3680" t="str">
        <f>_xlfn.XLOOKUP(B3680,Table3[RefID],Table3[Citation])</f>
        <v>Kepler (2000)</v>
      </c>
    </row>
    <row r="3681" spans="1:16" x14ac:dyDescent="0.35">
      <c r="A3681" s="68">
        <v>3679</v>
      </c>
      <c r="B3681" s="69">
        <v>208</v>
      </c>
      <c r="C3681" s="69">
        <v>20002</v>
      </c>
      <c r="D3681" s="69">
        <v>3298</v>
      </c>
      <c r="E3681" t="str">
        <f>INDEX(Table5[EEZ],MATCH(C3681,Table5[Colony_ID],0))</f>
        <v>Phoenix Group Exclusive Economic Zone</v>
      </c>
      <c r="F3681" t="str">
        <f>INDEX(Table5[Corrected Island/Colony Name],MATCH('Full Data'!C3681,Table5[Colony_ID],0))</f>
        <v>Kanton</v>
      </c>
      <c r="G3681" t="str">
        <f>INDEX(Table4[Common_Name],MATCH('Full Data'!D3681,Table4[SpcRecID],0))</f>
        <v>Common White Tern</v>
      </c>
      <c r="H3681" s="83" t="str">
        <f>INDEX(Data!E$2:E$6500,MATCH(A3681,Data!$A$2:$A$6500,0))</f>
        <v>Data Deficient</v>
      </c>
      <c r="I3681" s="90">
        <f>INDEX(Data!P$2:P$6500,MATCH(A3681,Data!$A$2:$A$6500,0))</f>
        <v>2000</v>
      </c>
      <c r="J3681" s="90">
        <f>INDEX(Data!Q$2:Q$6500,MATCH($A3681,Data!$A$2:$A$6500,0))</f>
        <v>2000</v>
      </c>
      <c r="K3681" s="90">
        <f>INDEX(Data!F$2:F$6500,MATCH($A3681,Data!$A$2:$A$6500,0))</f>
        <v>20</v>
      </c>
      <c r="L3681" s="90">
        <f>INDEX(Data!G$2:G$6500,MATCH($A3681,Data!$A$2:$A$6500,0))</f>
        <v>20</v>
      </c>
      <c r="M3681" s="90">
        <f>INDEX(Data!H$2:H$6500,MATCH($A3681,Data!$A$2:$A$6500,0))</f>
        <v>0</v>
      </c>
      <c r="N3681" s="90">
        <f>INDEX(Data!I$2:I$6500,MATCH($A3681,Data!$A$2:$A$6500,0))</f>
        <v>0</v>
      </c>
      <c r="O3681" s="83" t="str">
        <f>INDEX(Data!J$2:J$6500,MATCH($A3681,Data!$A$2:$A$6500,0))</f>
        <v>individuals</v>
      </c>
      <c r="P3681" t="str">
        <f>_xlfn.XLOOKUP(B3681,Table3[RefID],Table3[Citation])</f>
        <v>Kepler (2000)</v>
      </c>
    </row>
    <row r="3682" spans="1:16" x14ac:dyDescent="0.35">
      <c r="A3682" s="68">
        <v>3680</v>
      </c>
      <c r="B3682" s="69">
        <v>208</v>
      </c>
      <c r="C3682" s="69">
        <v>20005</v>
      </c>
      <c r="D3682" s="69">
        <v>3298</v>
      </c>
      <c r="E3682" t="str">
        <f>INDEX(Table5[EEZ],MATCH(C3682,Table5[Colony_ID],0))</f>
        <v>Phoenix Group Exclusive Economic Zone</v>
      </c>
      <c r="F3682" t="str">
        <f>INDEX(Table5[Corrected Island/Colony Name],MATCH('Full Data'!C3682,Table5[Colony_ID],0))</f>
        <v>Nikumaroro Atoll</v>
      </c>
      <c r="G3682" t="str">
        <f>INDEX(Table4[Common_Name],MATCH('Full Data'!D3682,Table4[SpcRecID],0))</f>
        <v>Common White Tern</v>
      </c>
      <c r="H3682" s="83" t="str">
        <f>INDEX(Data!E$2:E$6500,MATCH(A3682,Data!$A$2:$A$6500,0))</f>
        <v>Data Deficient</v>
      </c>
      <c r="I3682" s="90">
        <f>INDEX(Data!P$2:P$6500,MATCH(A3682,Data!$A$2:$A$6500,0))</f>
        <v>2000</v>
      </c>
      <c r="J3682" s="90">
        <f>INDEX(Data!Q$2:Q$6500,MATCH($A3682,Data!$A$2:$A$6500,0))</f>
        <v>2000</v>
      </c>
      <c r="K3682" s="90">
        <f>INDEX(Data!F$2:F$6500,MATCH($A3682,Data!$A$2:$A$6500,0))</f>
        <v>1000</v>
      </c>
      <c r="L3682" s="90">
        <f>INDEX(Data!G$2:G$6500,MATCH($A3682,Data!$A$2:$A$6500,0))</f>
        <v>1000</v>
      </c>
      <c r="M3682" s="90">
        <f>INDEX(Data!H$2:H$6500,MATCH($A3682,Data!$A$2:$A$6500,0))</f>
        <v>0</v>
      </c>
      <c r="N3682" s="90">
        <f>INDEX(Data!I$2:I$6500,MATCH($A3682,Data!$A$2:$A$6500,0))</f>
        <v>0</v>
      </c>
      <c r="O3682" s="83" t="str">
        <f>INDEX(Data!J$2:J$6500,MATCH($A3682,Data!$A$2:$A$6500,0))</f>
        <v>individuals</v>
      </c>
      <c r="P3682" t="str">
        <f>_xlfn.XLOOKUP(B3682,Table3[RefID],Table3[Citation])</f>
        <v>Kepler (2000)</v>
      </c>
    </row>
    <row r="3683" spans="1:16" x14ac:dyDescent="0.35">
      <c r="A3683" s="68">
        <v>3681</v>
      </c>
      <c r="B3683" s="69">
        <v>208</v>
      </c>
      <c r="C3683" s="69">
        <v>20006</v>
      </c>
      <c r="D3683" s="69">
        <v>3298</v>
      </c>
      <c r="E3683" t="str">
        <f>INDEX(Table5[EEZ],MATCH(C3683,Table5[Colony_ID],0))</f>
        <v>Phoenix Group Exclusive Economic Zone</v>
      </c>
      <c r="F3683" t="str">
        <f>INDEX(Table5[Corrected Island/Colony Name],MATCH('Full Data'!C3683,Table5[Colony_ID],0))</f>
        <v>Orona Island</v>
      </c>
      <c r="G3683" t="str">
        <f>INDEX(Table4[Common_Name],MATCH('Full Data'!D3683,Table4[SpcRecID],0))</f>
        <v>Common White Tern</v>
      </c>
      <c r="H3683" s="83" t="str">
        <f>INDEX(Data!E$2:E$6500,MATCH(A3683,Data!$A$2:$A$6500,0))</f>
        <v>Data Deficient</v>
      </c>
      <c r="I3683" s="90">
        <f>INDEX(Data!P$2:P$6500,MATCH(A3683,Data!$A$2:$A$6500,0))</f>
        <v>2000</v>
      </c>
      <c r="J3683" s="90">
        <f>INDEX(Data!Q$2:Q$6500,MATCH($A3683,Data!$A$2:$A$6500,0))</f>
        <v>2000</v>
      </c>
      <c r="K3683" s="90">
        <f>INDEX(Data!F$2:F$6500,MATCH($A3683,Data!$A$2:$A$6500,0))</f>
        <v>1200</v>
      </c>
      <c r="L3683" s="90">
        <f>INDEX(Data!G$2:G$6500,MATCH($A3683,Data!$A$2:$A$6500,0))</f>
        <v>1500</v>
      </c>
      <c r="M3683" s="90">
        <f>INDEX(Data!H$2:H$6500,MATCH($A3683,Data!$A$2:$A$6500,0))</f>
        <v>0</v>
      </c>
      <c r="N3683" s="90">
        <f>INDEX(Data!I$2:I$6500,MATCH($A3683,Data!$A$2:$A$6500,0))</f>
        <v>0</v>
      </c>
      <c r="O3683" s="83" t="str">
        <f>INDEX(Data!J$2:J$6500,MATCH($A3683,Data!$A$2:$A$6500,0))</f>
        <v>individuals</v>
      </c>
      <c r="P3683" t="str">
        <f>_xlfn.XLOOKUP(B3683,Table3[RefID],Table3[Citation])</f>
        <v>Kepler (2000)</v>
      </c>
    </row>
    <row r="3684" spans="1:16" x14ac:dyDescent="0.35">
      <c r="A3684" s="68">
        <v>3682</v>
      </c>
      <c r="B3684" s="69">
        <v>208</v>
      </c>
      <c r="C3684" s="69">
        <v>20002</v>
      </c>
      <c r="D3684" s="70">
        <v>3845</v>
      </c>
      <c r="E3684" t="str">
        <f>INDEX(Table5[EEZ],MATCH(C3684,Table5[Colony_ID],0))</f>
        <v>Phoenix Group Exclusive Economic Zone</v>
      </c>
      <c r="F3684" t="str">
        <f>INDEX(Table5[Corrected Island/Colony Name],MATCH('Full Data'!C3684,Table5[Colony_ID],0))</f>
        <v>Kanton</v>
      </c>
      <c r="G3684" t="str">
        <f>INDEX(Table4[Common_Name],MATCH('Full Data'!D3684,Table4[SpcRecID],0))</f>
        <v>Great Frigatebird</v>
      </c>
      <c r="H3684" s="83" t="str">
        <f>INDEX(Data!E$2:E$6500,MATCH(A3684,Data!$A$2:$A$6500,0))</f>
        <v>Data Deficient</v>
      </c>
      <c r="I3684" s="90">
        <f>INDEX(Data!P$2:P$6500,MATCH(A3684,Data!$A$2:$A$6500,0))</f>
        <v>2000</v>
      </c>
      <c r="J3684" s="90">
        <f>INDEX(Data!Q$2:Q$6500,MATCH($A3684,Data!$A$2:$A$6500,0))</f>
        <v>2000</v>
      </c>
      <c r="K3684" s="90">
        <f>INDEX(Data!F$2:F$6500,MATCH($A3684,Data!$A$2:$A$6500,0))</f>
        <v>4</v>
      </c>
      <c r="L3684" s="90">
        <f>INDEX(Data!G$2:G$6500,MATCH($A3684,Data!$A$2:$A$6500,0))</f>
        <v>4</v>
      </c>
      <c r="M3684" s="90">
        <f>INDEX(Data!H$2:H$6500,MATCH($A3684,Data!$A$2:$A$6500,0))</f>
        <v>0</v>
      </c>
      <c r="N3684" s="90">
        <f>INDEX(Data!I$2:I$6500,MATCH($A3684,Data!$A$2:$A$6500,0))</f>
        <v>0</v>
      </c>
      <c r="O3684" s="83" t="str">
        <f>INDEX(Data!J$2:J$6500,MATCH($A3684,Data!$A$2:$A$6500,0))</f>
        <v>individuals</v>
      </c>
      <c r="P3684" t="str">
        <f>_xlfn.XLOOKUP(B3684,Table3[RefID],Table3[Citation])</f>
        <v>Kepler (2000)</v>
      </c>
    </row>
    <row r="3685" spans="1:16" x14ac:dyDescent="0.35">
      <c r="A3685" s="68">
        <v>3683</v>
      </c>
      <c r="B3685" s="69">
        <v>208</v>
      </c>
      <c r="C3685" s="69">
        <v>20005</v>
      </c>
      <c r="D3685" s="70">
        <v>3845</v>
      </c>
      <c r="E3685" t="str">
        <f>INDEX(Table5[EEZ],MATCH(C3685,Table5[Colony_ID],0))</f>
        <v>Phoenix Group Exclusive Economic Zone</v>
      </c>
      <c r="F3685" t="str">
        <f>INDEX(Table5[Corrected Island/Colony Name],MATCH('Full Data'!C3685,Table5[Colony_ID],0))</f>
        <v>Nikumaroro Atoll</v>
      </c>
      <c r="G3685" t="str">
        <f>INDEX(Table4[Common_Name],MATCH('Full Data'!D3685,Table4[SpcRecID],0))</f>
        <v>Great Frigatebird</v>
      </c>
      <c r="H3685" s="83" t="str">
        <f>INDEX(Data!E$2:E$6500,MATCH(A3685,Data!$A$2:$A$6500,0))</f>
        <v>Data Deficient</v>
      </c>
      <c r="I3685" s="90">
        <f>INDEX(Data!P$2:P$6500,MATCH(A3685,Data!$A$2:$A$6500,0))</f>
        <v>2000</v>
      </c>
      <c r="J3685" s="90">
        <f>INDEX(Data!Q$2:Q$6500,MATCH($A3685,Data!$A$2:$A$6500,0))</f>
        <v>2000</v>
      </c>
      <c r="K3685" s="90">
        <f>INDEX(Data!F$2:F$6500,MATCH($A3685,Data!$A$2:$A$6500,0))</f>
        <v>50</v>
      </c>
      <c r="L3685" s="90">
        <f>INDEX(Data!G$2:G$6500,MATCH($A3685,Data!$A$2:$A$6500,0))</f>
        <v>100</v>
      </c>
      <c r="M3685" s="90">
        <f>INDEX(Data!H$2:H$6500,MATCH($A3685,Data!$A$2:$A$6500,0))</f>
        <v>0</v>
      </c>
      <c r="N3685" s="90">
        <f>INDEX(Data!I$2:I$6500,MATCH($A3685,Data!$A$2:$A$6500,0))</f>
        <v>0</v>
      </c>
      <c r="O3685" s="83" t="str">
        <f>INDEX(Data!J$2:J$6500,MATCH($A3685,Data!$A$2:$A$6500,0))</f>
        <v>individuals</v>
      </c>
      <c r="P3685" t="str">
        <f>_xlfn.XLOOKUP(B3685,Table3[RefID],Table3[Citation])</f>
        <v>Kepler (2000)</v>
      </c>
    </row>
    <row r="3686" spans="1:16" x14ac:dyDescent="0.35">
      <c r="A3686" s="68">
        <v>3684</v>
      </c>
      <c r="B3686" s="69">
        <v>208</v>
      </c>
      <c r="C3686" s="69">
        <v>20006</v>
      </c>
      <c r="D3686" s="70">
        <v>3845</v>
      </c>
      <c r="E3686" t="str">
        <f>INDEX(Table5[EEZ],MATCH(C3686,Table5[Colony_ID],0))</f>
        <v>Phoenix Group Exclusive Economic Zone</v>
      </c>
      <c r="F3686" t="str">
        <f>INDEX(Table5[Corrected Island/Colony Name],MATCH('Full Data'!C3686,Table5[Colony_ID],0))</f>
        <v>Orona Island</v>
      </c>
      <c r="G3686" t="str">
        <f>INDEX(Table4[Common_Name],MATCH('Full Data'!D3686,Table4[SpcRecID],0))</f>
        <v>Great Frigatebird</v>
      </c>
      <c r="H3686" s="83" t="str">
        <f>INDEX(Data!E$2:E$6500,MATCH(A3686,Data!$A$2:$A$6500,0))</f>
        <v>Confirmed</v>
      </c>
      <c r="I3686" s="90">
        <f>INDEX(Data!P$2:P$6500,MATCH(A3686,Data!$A$2:$A$6500,0))</f>
        <v>2000</v>
      </c>
      <c r="J3686" s="90">
        <f>INDEX(Data!Q$2:Q$6500,MATCH($A3686,Data!$A$2:$A$6500,0))</f>
        <v>2000</v>
      </c>
      <c r="K3686" s="90">
        <f>INDEX(Data!F$2:F$6500,MATCH($A3686,Data!$A$2:$A$6500,0))</f>
        <v>300</v>
      </c>
      <c r="L3686" s="90">
        <f>INDEX(Data!G$2:G$6500,MATCH($A3686,Data!$A$2:$A$6500,0))</f>
        <v>350</v>
      </c>
      <c r="M3686" s="90">
        <f>INDEX(Data!H$2:H$6500,MATCH($A3686,Data!$A$2:$A$6500,0))</f>
        <v>0</v>
      </c>
      <c r="N3686" s="90">
        <f>INDEX(Data!I$2:I$6500,MATCH($A3686,Data!$A$2:$A$6500,0))</f>
        <v>0</v>
      </c>
      <c r="O3686" s="83" t="str">
        <f>INDEX(Data!J$2:J$6500,MATCH($A3686,Data!$A$2:$A$6500,0))</f>
        <v>individuals</v>
      </c>
      <c r="P3686" t="str">
        <f>_xlfn.XLOOKUP(B3686,Table3[RefID],Table3[Citation])</f>
        <v>Kepler (2000)</v>
      </c>
    </row>
    <row r="3687" spans="1:16" x14ac:dyDescent="0.35">
      <c r="A3687" s="68">
        <v>3685</v>
      </c>
      <c r="B3687" s="69">
        <v>208</v>
      </c>
      <c r="C3687" s="69">
        <v>20002</v>
      </c>
      <c r="D3687" s="69">
        <v>3286</v>
      </c>
      <c r="E3687" t="str">
        <f>INDEX(Table5[EEZ],MATCH(C3687,Table5[Colony_ID],0))</f>
        <v>Phoenix Group Exclusive Economic Zone</v>
      </c>
      <c r="F3687" t="str">
        <f>INDEX(Table5[Corrected Island/Colony Name],MATCH('Full Data'!C3687,Table5[Colony_ID],0))</f>
        <v>Kanton</v>
      </c>
      <c r="G3687" t="str">
        <f>INDEX(Table4[Common_Name],MATCH('Full Data'!D3687,Table4[SpcRecID],0))</f>
        <v>Grey-backed Tern</v>
      </c>
      <c r="H3687" s="83" t="str">
        <f>INDEX(Data!E$2:E$6500,MATCH(A3687,Data!$A$2:$A$6500,0))</f>
        <v>Data Deficient</v>
      </c>
      <c r="I3687" s="90">
        <f>INDEX(Data!P$2:P$6500,MATCH(A3687,Data!$A$2:$A$6500,0))</f>
        <v>2000</v>
      </c>
      <c r="J3687" s="90">
        <f>INDEX(Data!Q$2:Q$6500,MATCH($A3687,Data!$A$2:$A$6500,0))</f>
        <v>2000</v>
      </c>
      <c r="K3687" s="90">
        <f>INDEX(Data!F$2:F$6500,MATCH($A3687,Data!$A$2:$A$6500,0))</f>
        <v>4000</v>
      </c>
      <c r="L3687" s="90">
        <f>INDEX(Data!G$2:G$6500,MATCH($A3687,Data!$A$2:$A$6500,0))</f>
        <v>4000</v>
      </c>
      <c r="M3687" s="90">
        <f>INDEX(Data!H$2:H$6500,MATCH($A3687,Data!$A$2:$A$6500,0))</f>
        <v>0</v>
      </c>
      <c r="N3687" s="90">
        <f>INDEX(Data!I$2:I$6500,MATCH($A3687,Data!$A$2:$A$6500,0))</f>
        <v>0</v>
      </c>
      <c r="O3687" s="83" t="str">
        <f>INDEX(Data!J$2:J$6500,MATCH($A3687,Data!$A$2:$A$6500,0))</f>
        <v>individuals</v>
      </c>
      <c r="P3687" t="str">
        <f>_xlfn.XLOOKUP(B3687,Table3[RefID],Table3[Citation])</f>
        <v>Kepler (2000)</v>
      </c>
    </row>
    <row r="3688" spans="1:16" x14ac:dyDescent="0.35">
      <c r="A3688" s="68">
        <v>3686</v>
      </c>
      <c r="B3688" s="69">
        <v>208</v>
      </c>
      <c r="C3688" s="69">
        <v>20005</v>
      </c>
      <c r="D3688" s="69">
        <v>3846</v>
      </c>
      <c r="E3688" t="str">
        <f>INDEX(Table5[EEZ],MATCH(C3688,Table5[Colony_ID],0))</f>
        <v>Phoenix Group Exclusive Economic Zone</v>
      </c>
      <c r="F3688" t="str">
        <f>INDEX(Table5[Corrected Island/Colony Name],MATCH('Full Data'!C3688,Table5[Colony_ID],0))</f>
        <v>Nikumaroro Atoll</v>
      </c>
      <c r="G3688" t="str">
        <f>INDEX(Table4[Common_Name],MATCH('Full Data'!D3688,Table4[SpcRecID],0))</f>
        <v>Lesser Frigatebird</v>
      </c>
      <c r="H3688" s="83" t="str">
        <f>INDEX(Data!E$2:E$6500,MATCH(A3688,Data!$A$2:$A$6500,0))</f>
        <v>Data Deficient</v>
      </c>
      <c r="I3688" s="90">
        <f>INDEX(Data!P$2:P$6500,MATCH(A3688,Data!$A$2:$A$6500,0))</f>
        <v>2000</v>
      </c>
      <c r="J3688" s="90">
        <f>INDEX(Data!Q$2:Q$6500,MATCH($A3688,Data!$A$2:$A$6500,0))</f>
        <v>2000</v>
      </c>
      <c r="K3688" s="90">
        <f>INDEX(Data!F$2:F$6500,MATCH($A3688,Data!$A$2:$A$6500,0))</f>
        <v>8</v>
      </c>
      <c r="L3688" s="90">
        <f>INDEX(Data!G$2:G$6500,MATCH($A3688,Data!$A$2:$A$6500,0))</f>
        <v>8</v>
      </c>
      <c r="M3688" s="90">
        <f>INDEX(Data!H$2:H$6500,MATCH($A3688,Data!$A$2:$A$6500,0))</f>
        <v>0</v>
      </c>
      <c r="N3688" s="90">
        <f>INDEX(Data!I$2:I$6500,MATCH($A3688,Data!$A$2:$A$6500,0))</f>
        <v>0</v>
      </c>
      <c r="O3688" s="83" t="str">
        <f>INDEX(Data!J$2:J$6500,MATCH($A3688,Data!$A$2:$A$6500,0))</f>
        <v>individuals</v>
      </c>
      <c r="P3688" t="str">
        <f>_xlfn.XLOOKUP(B3688,Table3[RefID],Table3[Citation])</f>
        <v>Kepler (2000)</v>
      </c>
    </row>
    <row r="3689" spans="1:16" x14ac:dyDescent="0.35">
      <c r="A3689" s="68">
        <v>3687</v>
      </c>
      <c r="B3689" s="69">
        <v>208</v>
      </c>
      <c r="C3689" s="69">
        <v>20006</v>
      </c>
      <c r="D3689" s="69">
        <v>3846</v>
      </c>
      <c r="E3689" t="str">
        <f>INDEX(Table5[EEZ],MATCH(C3689,Table5[Colony_ID],0))</f>
        <v>Phoenix Group Exclusive Economic Zone</v>
      </c>
      <c r="F3689" t="str">
        <f>INDEX(Table5[Corrected Island/Colony Name],MATCH('Full Data'!C3689,Table5[Colony_ID],0))</f>
        <v>Orona Island</v>
      </c>
      <c r="G3689" t="str">
        <f>INDEX(Table4[Common_Name],MATCH('Full Data'!D3689,Table4[SpcRecID],0))</f>
        <v>Lesser Frigatebird</v>
      </c>
      <c r="H3689" s="83" t="str">
        <f>INDEX(Data!E$2:E$6500,MATCH(A3689,Data!$A$2:$A$6500,0))</f>
        <v>Data Deficient</v>
      </c>
      <c r="I3689" s="90">
        <f>INDEX(Data!P$2:P$6500,MATCH(A3689,Data!$A$2:$A$6500,0))</f>
        <v>2000</v>
      </c>
      <c r="J3689" s="90">
        <f>INDEX(Data!Q$2:Q$6500,MATCH($A3689,Data!$A$2:$A$6500,0))</f>
        <v>2000</v>
      </c>
      <c r="K3689" s="90">
        <f>INDEX(Data!F$2:F$6500,MATCH($A3689,Data!$A$2:$A$6500,0))</f>
        <v>5</v>
      </c>
      <c r="L3689" s="90">
        <f>INDEX(Data!G$2:G$6500,MATCH($A3689,Data!$A$2:$A$6500,0))</f>
        <v>5</v>
      </c>
      <c r="M3689" s="90">
        <f>INDEX(Data!H$2:H$6500,MATCH($A3689,Data!$A$2:$A$6500,0))</f>
        <v>0</v>
      </c>
      <c r="N3689" s="90">
        <f>INDEX(Data!I$2:I$6500,MATCH($A3689,Data!$A$2:$A$6500,0))</f>
        <v>0</v>
      </c>
      <c r="O3689" s="83" t="str">
        <f>INDEX(Data!J$2:J$6500,MATCH($A3689,Data!$A$2:$A$6500,0))</f>
        <v>individuals</v>
      </c>
      <c r="P3689" t="str">
        <f>_xlfn.XLOOKUP(B3689,Table3[RefID],Table3[Citation])</f>
        <v>Kepler (2000)</v>
      </c>
    </row>
    <row r="3690" spans="1:16" x14ac:dyDescent="0.35">
      <c r="A3690" s="68">
        <v>3688</v>
      </c>
      <c r="B3690" s="69">
        <v>208</v>
      </c>
      <c r="C3690" s="69">
        <v>20001</v>
      </c>
      <c r="D3690" s="70">
        <v>32652</v>
      </c>
      <c r="E3690" t="str">
        <f>INDEX(Table5[EEZ],MATCH(C3690,Table5[Colony_ID],0))</f>
        <v>Phoenix Group Exclusive Economic Zone</v>
      </c>
      <c r="F3690" t="str">
        <f>INDEX(Table5[Corrected Island/Colony Name],MATCH('Full Data'!C3690,Table5[Colony_ID],0))</f>
        <v>Enderbury Island</v>
      </c>
      <c r="G3690" t="str">
        <f>INDEX(Table4[Common_Name],MATCH('Full Data'!D3690,Table4[SpcRecID],0))</f>
        <v>Masked Booby</v>
      </c>
      <c r="H3690" s="83" t="str">
        <f>INDEX(Data!E$2:E$6500,MATCH(A3690,Data!$A$2:$A$6500,0))</f>
        <v>Data Deficient</v>
      </c>
      <c r="I3690" s="90">
        <f>INDEX(Data!P$2:P$6500,MATCH(A3690,Data!$A$2:$A$6500,0))</f>
        <v>2000</v>
      </c>
      <c r="J3690" s="90">
        <f>INDEX(Data!Q$2:Q$6500,MATCH($A3690,Data!$A$2:$A$6500,0))</f>
        <v>2000</v>
      </c>
      <c r="K3690" s="90">
        <f>INDEX(Data!F$2:F$6500,MATCH($A3690,Data!$A$2:$A$6500,0))</f>
        <v>60</v>
      </c>
      <c r="L3690" s="90">
        <f>INDEX(Data!G$2:G$6500,MATCH($A3690,Data!$A$2:$A$6500,0))</f>
        <v>60</v>
      </c>
      <c r="M3690" s="90">
        <f>INDEX(Data!H$2:H$6500,MATCH($A3690,Data!$A$2:$A$6500,0))</f>
        <v>0</v>
      </c>
      <c r="N3690" s="90">
        <f>INDEX(Data!I$2:I$6500,MATCH($A3690,Data!$A$2:$A$6500,0))</f>
        <v>0</v>
      </c>
      <c r="O3690" s="83" t="str">
        <f>INDEX(Data!J$2:J$6500,MATCH($A3690,Data!$A$2:$A$6500,0))</f>
        <v>individuals</v>
      </c>
      <c r="P3690" t="str">
        <f>_xlfn.XLOOKUP(B3690,Table3[RefID],Table3[Citation])</f>
        <v>Kepler (2000)</v>
      </c>
    </row>
    <row r="3691" spans="1:16" x14ac:dyDescent="0.35">
      <c r="A3691" s="68">
        <v>3689</v>
      </c>
      <c r="B3691" s="69">
        <v>208</v>
      </c>
      <c r="C3691" s="69">
        <v>20006</v>
      </c>
      <c r="D3691" s="70">
        <v>32652</v>
      </c>
      <c r="E3691" t="str">
        <f>INDEX(Table5[EEZ],MATCH(C3691,Table5[Colony_ID],0))</f>
        <v>Phoenix Group Exclusive Economic Zone</v>
      </c>
      <c r="F3691" t="str">
        <f>INDEX(Table5[Corrected Island/Colony Name],MATCH('Full Data'!C3691,Table5[Colony_ID],0))</f>
        <v>Orona Island</v>
      </c>
      <c r="G3691" t="str">
        <f>INDEX(Table4[Common_Name],MATCH('Full Data'!D3691,Table4[SpcRecID],0))</f>
        <v>Masked Booby</v>
      </c>
      <c r="H3691" s="83" t="str">
        <f>INDEX(Data!E$2:E$6500,MATCH(A3691,Data!$A$2:$A$6500,0))</f>
        <v>Confirmed</v>
      </c>
      <c r="I3691" s="90">
        <f>INDEX(Data!P$2:P$6500,MATCH(A3691,Data!$A$2:$A$6500,0))</f>
        <v>2000</v>
      </c>
      <c r="J3691" s="90">
        <f>INDEX(Data!Q$2:Q$6500,MATCH($A3691,Data!$A$2:$A$6500,0))</f>
        <v>2000</v>
      </c>
      <c r="K3691" s="90">
        <f>INDEX(Data!F$2:F$6500,MATCH($A3691,Data!$A$2:$A$6500,0))</f>
        <v>6</v>
      </c>
      <c r="L3691" s="90">
        <f>INDEX(Data!G$2:G$6500,MATCH($A3691,Data!$A$2:$A$6500,0))</f>
        <v>6</v>
      </c>
      <c r="M3691" s="90">
        <f>INDEX(Data!H$2:H$6500,MATCH($A3691,Data!$A$2:$A$6500,0))</f>
        <v>0</v>
      </c>
      <c r="N3691" s="90">
        <f>INDEX(Data!I$2:I$6500,MATCH($A3691,Data!$A$2:$A$6500,0))</f>
        <v>0</v>
      </c>
      <c r="O3691" s="83" t="str">
        <f>INDEX(Data!J$2:J$6500,MATCH($A3691,Data!$A$2:$A$6500,0))</f>
        <v>individuals</v>
      </c>
      <c r="P3691" t="str">
        <f>_xlfn.XLOOKUP(B3691,Table3[RefID],Table3[Citation])</f>
        <v>Kepler (2000)</v>
      </c>
    </row>
    <row r="3692" spans="1:16" x14ac:dyDescent="0.35">
      <c r="A3692" s="68">
        <v>3690</v>
      </c>
      <c r="B3692" s="69">
        <v>208</v>
      </c>
      <c r="C3692" s="69">
        <v>20001</v>
      </c>
      <c r="D3692" s="69">
        <v>3658</v>
      </c>
      <c r="E3692" t="str">
        <f>INDEX(Table5[EEZ],MATCH(C3692,Table5[Colony_ID],0))</f>
        <v>Phoenix Group Exclusive Economic Zone</v>
      </c>
      <c r="F3692" t="str">
        <f>INDEX(Table5[Corrected Island/Colony Name],MATCH('Full Data'!C3692,Table5[Colony_ID],0))</f>
        <v>Enderbury Island</v>
      </c>
      <c r="G3692" t="str">
        <f>INDEX(Table4[Common_Name],MATCH('Full Data'!D3692,Table4[SpcRecID],0))</f>
        <v>Red-footed Booby</v>
      </c>
      <c r="H3692" s="83" t="str">
        <f>INDEX(Data!E$2:E$6500,MATCH(A3692,Data!$A$2:$A$6500,0))</f>
        <v>Data Deficient</v>
      </c>
      <c r="I3692" s="90">
        <f>INDEX(Data!P$2:P$6500,MATCH(A3692,Data!$A$2:$A$6500,0))</f>
        <v>2000</v>
      </c>
      <c r="J3692" s="90">
        <f>INDEX(Data!Q$2:Q$6500,MATCH($A3692,Data!$A$2:$A$6500,0))</f>
        <v>2000</v>
      </c>
      <c r="K3692" s="90">
        <f>INDEX(Data!F$2:F$6500,MATCH($A3692,Data!$A$2:$A$6500,0))</f>
        <v>48</v>
      </c>
      <c r="L3692" s="90">
        <f>INDEX(Data!G$2:G$6500,MATCH($A3692,Data!$A$2:$A$6500,0))</f>
        <v>48</v>
      </c>
      <c r="M3692" s="90">
        <f>INDEX(Data!H$2:H$6500,MATCH($A3692,Data!$A$2:$A$6500,0))</f>
        <v>0</v>
      </c>
      <c r="N3692" s="90">
        <f>INDEX(Data!I$2:I$6500,MATCH($A3692,Data!$A$2:$A$6500,0))</f>
        <v>0</v>
      </c>
      <c r="O3692" s="83" t="str">
        <f>INDEX(Data!J$2:J$6500,MATCH($A3692,Data!$A$2:$A$6500,0))</f>
        <v>individuals</v>
      </c>
      <c r="P3692" t="str">
        <f>_xlfn.XLOOKUP(B3692,Table3[RefID],Table3[Citation])</f>
        <v>Kepler (2000)</v>
      </c>
    </row>
    <row r="3693" spans="1:16" x14ac:dyDescent="0.35">
      <c r="A3693" s="68">
        <v>3691</v>
      </c>
      <c r="B3693" s="69">
        <v>208</v>
      </c>
      <c r="C3693" s="69">
        <v>20005</v>
      </c>
      <c r="D3693" s="69">
        <v>3658</v>
      </c>
      <c r="E3693" t="str">
        <f>INDEX(Table5[EEZ],MATCH(C3693,Table5[Colony_ID],0))</f>
        <v>Phoenix Group Exclusive Economic Zone</v>
      </c>
      <c r="F3693" t="str">
        <f>INDEX(Table5[Corrected Island/Colony Name],MATCH('Full Data'!C3693,Table5[Colony_ID],0))</f>
        <v>Nikumaroro Atoll</v>
      </c>
      <c r="G3693" t="str">
        <f>INDEX(Table4[Common_Name],MATCH('Full Data'!D3693,Table4[SpcRecID],0))</f>
        <v>Red-footed Booby</v>
      </c>
      <c r="H3693" s="83" t="str">
        <f>INDEX(Data!E$2:E$6500,MATCH(A3693,Data!$A$2:$A$6500,0))</f>
        <v>Data Deficient</v>
      </c>
      <c r="I3693" s="90">
        <f>INDEX(Data!P$2:P$6500,MATCH(A3693,Data!$A$2:$A$6500,0))</f>
        <v>2000</v>
      </c>
      <c r="J3693" s="90">
        <f>INDEX(Data!Q$2:Q$6500,MATCH($A3693,Data!$A$2:$A$6500,0))</f>
        <v>2000</v>
      </c>
      <c r="K3693" s="90">
        <f>INDEX(Data!F$2:F$6500,MATCH($A3693,Data!$A$2:$A$6500,0))</f>
        <v>300</v>
      </c>
      <c r="L3693" s="90">
        <f>INDEX(Data!G$2:G$6500,MATCH($A3693,Data!$A$2:$A$6500,0))</f>
        <v>500</v>
      </c>
      <c r="M3693" s="90">
        <f>INDEX(Data!H$2:H$6500,MATCH($A3693,Data!$A$2:$A$6500,0))</f>
        <v>0</v>
      </c>
      <c r="N3693" s="90">
        <f>INDEX(Data!I$2:I$6500,MATCH($A3693,Data!$A$2:$A$6500,0))</f>
        <v>0</v>
      </c>
      <c r="O3693" s="83" t="str">
        <f>INDEX(Data!J$2:J$6500,MATCH($A3693,Data!$A$2:$A$6500,0))</f>
        <v>individuals</v>
      </c>
      <c r="P3693" t="str">
        <f>_xlfn.XLOOKUP(B3693,Table3[RefID],Table3[Citation])</f>
        <v>Kepler (2000)</v>
      </c>
    </row>
    <row r="3694" spans="1:16" x14ac:dyDescent="0.35">
      <c r="A3694" s="68">
        <v>3692</v>
      </c>
      <c r="B3694" s="69">
        <v>208</v>
      </c>
      <c r="C3694" s="69">
        <v>20006</v>
      </c>
      <c r="D3694" s="69">
        <v>3658</v>
      </c>
      <c r="E3694" t="str">
        <f>INDEX(Table5[EEZ],MATCH(C3694,Table5[Colony_ID],0))</f>
        <v>Phoenix Group Exclusive Economic Zone</v>
      </c>
      <c r="F3694" t="str">
        <f>INDEX(Table5[Corrected Island/Colony Name],MATCH('Full Data'!C3694,Table5[Colony_ID],0))</f>
        <v>Orona Island</v>
      </c>
      <c r="G3694" t="str">
        <f>INDEX(Table4[Common_Name],MATCH('Full Data'!D3694,Table4[SpcRecID],0))</f>
        <v>Red-footed Booby</v>
      </c>
      <c r="H3694" s="83" t="str">
        <f>INDEX(Data!E$2:E$6500,MATCH(A3694,Data!$A$2:$A$6500,0))</f>
        <v>Data Deficient</v>
      </c>
      <c r="I3694" s="90">
        <f>INDEX(Data!P$2:P$6500,MATCH(A3694,Data!$A$2:$A$6500,0))</f>
        <v>2000</v>
      </c>
      <c r="J3694" s="90">
        <f>INDEX(Data!Q$2:Q$6500,MATCH($A3694,Data!$A$2:$A$6500,0))</f>
        <v>2000</v>
      </c>
      <c r="K3694" s="90">
        <f>INDEX(Data!F$2:F$6500,MATCH($A3694,Data!$A$2:$A$6500,0))</f>
        <v>300</v>
      </c>
      <c r="L3694" s="90">
        <f>INDEX(Data!G$2:G$6500,MATCH($A3694,Data!$A$2:$A$6500,0))</f>
        <v>400</v>
      </c>
      <c r="M3694" s="90">
        <f>INDEX(Data!H$2:H$6500,MATCH($A3694,Data!$A$2:$A$6500,0))</f>
        <v>0</v>
      </c>
      <c r="N3694" s="90">
        <f>INDEX(Data!I$2:I$6500,MATCH($A3694,Data!$A$2:$A$6500,0))</f>
        <v>0</v>
      </c>
      <c r="O3694" s="83" t="str">
        <f>INDEX(Data!J$2:J$6500,MATCH($A3694,Data!$A$2:$A$6500,0))</f>
        <v>individuals</v>
      </c>
      <c r="P3694" t="str">
        <f>_xlfn.XLOOKUP(B3694,Table3[RefID],Table3[Citation])</f>
        <v>Kepler (2000)</v>
      </c>
    </row>
    <row r="3695" spans="1:16" x14ac:dyDescent="0.35">
      <c r="A3695" s="68">
        <v>3693</v>
      </c>
      <c r="B3695" s="69">
        <v>208</v>
      </c>
      <c r="C3695" s="69">
        <v>20001</v>
      </c>
      <c r="D3695" s="69">
        <v>3288</v>
      </c>
      <c r="E3695" t="str">
        <f>INDEX(Table5[EEZ],MATCH(C3695,Table5[Colony_ID],0))</f>
        <v>Phoenix Group Exclusive Economic Zone</v>
      </c>
      <c r="F3695" t="str">
        <f>INDEX(Table5[Corrected Island/Colony Name],MATCH('Full Data'!C3695,Table5[Colony_ID],0))</f>
        <v>Enderbury Island</v>
      </c>
      <c r="G3695" t="str">
        <f>INDEX(Table4[Common_Name],MATCH('Full Data'!D3695,Table4[SpcRecID],0))</f>
        <v>Sooty Tern</v>
      </c>
      <c r="H3695" s="83" t="str">
        <f>INDEX(Data!E$2:E$6500,MATCH(A3695,Data!$A$2:$A$6500,0))</f>
        <v>Data Deficient</v>
      </c>
      <c r="I3695" s="90">
        <f>INDEX(Data!P$2:P$6500,MATCH(A3695,Data!$A$2:$A$6500,0))</f>
        <v>2000</v>
      </c>
      <c r="J3695" s="90">
        <f>INDEX(Data!Q$2:Q$6500,MATCH($A3695,Data!$A$2:$A$6500,0))</f>
        <v>2000</v>
      </c>
      <c r="K3695" s="90">
        <f>INDEX(Data!F$2:F$6500,MATCH($A3695,Data!$A$2:$A$6500,0))</f>
        <v>15000</v>
      </c>
      <c r="L3695" s="90">
        <f>INDEX(Data!G$2:G$6500,MATCH($A3695,Data!$A$2:$A$6500,0))</f>
        <v>20000</v>
      </c>
      <c r="M3695" s="90">
        <f>INDEX(Data!H$2:H$6500,MATCH($A3695,Data!$A$2:$A$6500,0))</f>
        <v>0</v>
      </c>
      <c r="N3695" s="90">
        <f>INDEX(Data!I$2:I$6500,MATCH($A3695,Data!$A$2:$A$6500,0))</f>
        <v>0</v>
      </c>
      <c r="O3695" s="83" t="str">
        <f>INDEX(Data!J$2:J$6500,MATCH($A3695,Data!$A$2:$A$6500,0))</f>
        <v>individuals</v>
      </c>
      <c r="P3695" t="str">
        <f>_xlfn.XLOOKUP(B3695,Table3[RefID],Table3[Citation])</f>
        <v>Kepler (2000)</v>
      </c>
    </row>
    <row r="3696" spans="1:16" x14ac:dyDescent="0.35">
      <c r="A3696" s="68">
        <v>3694</v>
      </c>
      <c r="B3696" s="69">
        <v>208</v>
      </c>
      <c r="C3696" s="69">
        <v>20002</v>
      </c>
      <c r="D3696" s="69">
        <v>3288</v>
      </c>
      <c r="E3696" t="str">
        <f>INDEX(Table5[EEZ],MATCH(C3696,Table5[Colony_ID],0))</f>
        <v>Phoenix Group Exclusive Economic Zone</v>
      </c>
      <c r="F3696" t="str">
        <f>INDEX(Table5[Corrected Island/Colony Name],MATCH('Full Data'!C3696,Table5[Colony_ID],0))</f>
        <v>Kanton</v>
      </c>
      <c r="G3696" t="str">
        <f>INDEX(Table4[Common_Name],MATCH('Full Data'!D3696,Table4[SpcRecID],0))</f>
        <v>Sooty Tern</v>
      </c>
      <c r="H3696" s="83" t="str">
        <f>INDEX(Data!E$2:E$6500,MATCH(A3696,Data!$A$2:$A$6500,0))</f>
        <v>Data Deficient</v>
      </c>
      <c r="I3696" s="90">
        <f>INDEX(Data!P$2:P$6500,MATCH(A3696,Data!$A$2:$A$6500,0))</f>
        <v>2000</v>
      </c>
      <c r="J3696" s="90">
        <f>INDEX(Data!Q$2:Q$6500,MATCH($A3696,Data!$A$2:$A$6500,0))</f>
        <v>2000</v>
      </c>
      <c r="K3696" s="90">
        <f>INDEX(Data!F$2:F$6500,MATCH($A3696,Data!$A$2:$A$6500,0))</f>
        <v>1000</v>
      </c>
      <c r="L3696" s="90">
        <f>INDEX(Data!G$2:G$6500,MATCH($A3696,Data!$A$2:$A$6500,0))</f>
        <v>1000</v>
      </c>
      <c r="M3696" s="90">
        <f>INDEX(Data!H$2:H$6500,MATCH($A3696,Data!$A$2:$A$6500,0))</f>
        <v>0</v>
      </c>
      <c r="N3696" s="90">
        <f>INDEX(Data!I$2:I$6500,MATCH($A3696,Data!$A$2:$A$6500,0))</f>
        <v>0</v>
      </c>
      <c r="O3696" s="83" t="str">
        <f>INDEX(Data!J$2:J$6500,MATCH($A3696,Data!$A$2:$A$6500,0))</f>
        <v>individuals</v>
      </c>
      <c r="P3696" t="str">
        <f>_xlfn.XLOOKUP(B3696,Table3[RefID],Table3[Citation])</f>
        <v>Kepler (2000)</v>
      </c>
    </row>
    <row r="3697" spans="1:16" x14ac:dyDescent="0.35">
      <c r="A3697" s="68">
        <v>3695</v>
      </c>
      <c r="B3697" s="69">
        <v>208</v>
      </c>
      <c r="C3697" s="69">
        <v>20006</v>
      </c>
      <c r="D3697" s="69">
        <v>3288</v>
      </c>
      <c r="E3697" t="str">
        <f>INDEX(Table5[EEZ],MATCH(C3697,Table5[Colony_ID],0))</f>
        <v>Phoenix Group Exclusive Economic Zone</v>
      </c>
      <c r="F3697" t="str">
        <f>INDEX(Table5[Corrected Island/Colony Name],MATCH('Full Data'!C3697,Table5[Colony_ID],0))</f>
        <v>Orona Island</v>
      </c>
      <c r="G3697" t="str">
        <f>INDEX(Table4[Common_Name],MATCH('Full Data'!D3697,Table4[SpcRecID],0))</f>
        <v>Sooty Tern</v>
      </c>
      <c r="H3697" s="83" t="str">
        <f>INDEX(Data!E$2:E$6500,MATCH(A3697,Data!$A$2:$A$6500,0))</f>
        <v>Confirmed</v>
      </c>
      <c r="I3697" s="90">
        <f>INDEX(Data!P$2:P$6500,MATCH(A3697,Data!$A$2:$A$6500,0))</f>
        <v>2000</v>
      </c>
      <c r="J3697" s="90">
        <f>INDEX(Data!Q$2:Q$6500,MATCH($A3697,Data!$A$2:$A$6500,0))</f>
        <v>2000</v>
      </c>
      <c r="K3697" s="90">
        <f>INDEX(Data!F$2:F$6500,MATCH($A3697,Data!$A$2:$A$6500,0))</f>
        <v>100000</v>
      </c>
      <c r="L3697" s="90">
        <f>INDEX(Data!G$2:G$6500,MATCH($A3697,Data!$A$2:$A$6500,0))</f>
        <v>100000</v>
      </c>
      <c r="M3697" s="90">
        <f>INDEX(Data!H$2:H$6500,MATCH($A3697,Data!$A$2:$A$6500,0))</f>
        <v>0</v>
      </c>
      <c r="N3697" s="90">
        <f>INDEX(Data!I$2:I$6500,MATCH($A3697,Data!$A$2:$A$6500,0))</f>
        <v>0</v>
      </c>
      <c r="O3697" s="83" t="str">
        <f>INDEX(Data!J$2:J$6500,MATCH($A3697,Data!$A$2:$A$6500,0))</f>
        <v>individuals</v>
      </c>
      <c r="P3697" t="str">
        <f>_xlfn.XLOOKUP(B3697,Table3[RefID],Table3[Citation])</f>
        <v>Kepler (2000)</v>
      </c>
    </row>
    <row r="3698" spans="1:16" x14ac:dyDescent="0.35">
      <c r="A3698" s="68">
        <v>3696</v>
      </c>
      <c r="B3698" s="69">
        <v>208</v>
      </c>
      <c r="C3698" s="69">
        <v>20001</v>
      </c>
      <c r="D3698" s="70">
        <v>3928</v>
      </c>
      <c r="E3698" t="str">
        <f>INDEX(Table5[EEZ],MATCH(C3698,Table5[Colony_ID],0))</f>
        <v>Phoenix Group Exclusive Economic Zone</v>
      </c>
      <c r="F3698" t="str">
        <f>INDEX(Table5[Corrected Island/Colony Name],MATCH('Full Data'!C3698,Table5[Colony_ID],0))</f>
        <v>Enderbury Island</v>
      </c>
      <c r="G3698" t="str">
        <f>INDEX(Table4[Common_Name],MATCH('Full Data'!D3698,Table4[SpcRecID],0))</f>
        <v>Wedge-tailed Shearwater</v>
      </c>
      <c r="H3698" s="83" t="str">
        <f>INDEX(Data!E$2:E$6500,MATCH(A3698,Data!$A$2:$A$6500,0))</f>
        <v>Data Deficient</v>
      </c>
      <c r="I3698" s="90">
        <f>INDEX(Data!P$2:P$6500,MATCH(A3698,Data!$A$2:$A$6500,0))</f>
        <v>2000</v>
      </c>
      <c r="J3698" s="90">
        <f>INDEX(Data!Q$2:Q$6500,MATCH($A3698,Data!$A$2:$A$6500,0))</f>
        <v>2000</v>
      </c>
      <c r="K3698" s="90">
        <f>INDEX(Data!F$2:F$6500,MATCH($A3698,Data!$A$2:$A$6500,0))</f>
        <v>24</v>
      </c>
      <c r="L3698" s="90">
        <f>INDEX(Data!G$2:G$6500,MATCH($A3698,Data!$A$2:$A$6500,0))</f>
        <v>24</v>
      </c>
      <c r="M3698" s="90">
        <f>INDEX(Data!H$2:H$6500,MATCH($A3698,Data!$A$2:$A$6500,0))</f>
        <v>0</v>
      </c>
      <c r="N3698" s="90">
        <f>INDEX(Data!I$2:I$6500,MATCH($A3698,Data!$A$2:$A$6500,0))</f>
        <v>0</v>
      </c>
      <c r="O3698" s="83" t="str">
        <f>INDEX(Data!J$2:J$6500,MATCH($A3698,Data!$A$2:$A$6500,0))</f>
        <v>individuals</v>
      </c>
      <c r="P3698" t="str">
        <f>_xlfn.XLOOKUP(B3698,Table3[RefID],Table3[Citation])</f>
        <v>Kepler (2000)</v>
      </c>
    </row>
    <row r="3699" spans="1:16" x14ac:dyDescent="0.35">
      <c r="A3699" s="68">
        <v>3697</v>
      </c>
      <c r="B3699" s="69">
        <v>208</v>
      </c>
      <c r="C3699" s="69">
        <v>20002</v>
      </c>
      <c r="D3699" s="70">
        <v>3928</v>
      </c>
      <c r="E3699" t="str">
        <f>INDEX(Table5[EEZ],MATCH(C3699,Table5[Colony_ID],0))</f>
        <v>Phoenix Group Exclusive Economic Zone</v>
      </c>
      <c r="F3699" t="str">
        <f>INDEX(Table5[Corrected Island/Colony Name],MATCH('Full Data'!C3699,Table5[Colony_ID],0))</f>
        <v>Kanton</v>
      </c>
      <c r="G3699" t="str">
        <f>INDEX(Table4[Common_Name],MATCH('Full Data'!D3699,Table4[SpcRecID],0))</f>
        <v>Wedge-tailed Shearwater</v>
      </c>
      <c r="H3699" s="83" t="str">
        <f>INDEX(Data!E$2:E$6500,MATCH(A3699,Data!$A$2:$A$6500,0))</f>
        <v>Data Deficient</v>
      </c>
      <c r="I3699" s="90">
        <f>INDEX(Data!P$2:P$6500,MATCH(A3699,Data!$A$2:$A$6500,0))</f>
        <v>2000</v>
      </c>
      <c r="J3699" s="90">
        <f>INDEX(Data!Q$2:Q$6500,MATCH($A3699,Data!$A$2:$A$6500,0))</f>
        <v>2000</v>
      </c>
      <c r="K3699" s="90">
        <f>INDEX(Data!F$2:F$6500,MATCH($A3699,Data!$A$2:$A$6500,0))</f>
        <v>500</v>
      </c>
      <c r="L3699" s="90">
        <f>INDEX(Data!G$2:G$6500,MATCH($A3699,Data!$A$2:$A$6500,0))</f>
        <v>500</v>
      </c>
      <c r="M3699" s="90">
        <f>INDEX(Data!H$2:H$6500,MATCH($A3699,Data!$A$2:$A$6500,0))</f>
        <v>0</v>
      </c>
      <c r="N3699" s="90">
        <f>INDEX(Data!I$2:I$6500,MATCH($A3699,Data!$A$2:$A$6500,0))</f>
        <v>0</v>
      </c>
      <c r="O3699" s="83" t="str">
        <f>INDEX(Data!J$2:J$6500,MATCH($A3699,Data!$A$2:$A$6500,0))</f>
        <v>individuals</v>
      </c>
      <c r="P3699" t="str">
        <f>_xlfn.XLOOKUP(B3699,Table3[RefID],Table3[Citation])</f>
        <v>Kepler (2000)</v>
      </c>
    </row>
    <row r="3700" spans="1:16" x14ac:dyDescent="0.35">
      <c r="A3700" s="68">
        <v>3698</v>
      </c>
      <c r="B3700" s="69">
        <v>208</v>
      </c>
      <c r="C3700" s="69">
        <v>20006</v>
      </c>
      <c r="D3700" s="69">
        <v>3650</v>
      </c>
      <c r="E3700" t="str">
        <f>INDEX(Table5[EEZ],MATCH(C3700,Table5[Colony_ID],0))</f>
        <v>Phoenix Group Exclusive Economic Zone</v>
      </c>
      <c r="F3700" t="str">
        <f>INDEX(Table5[Corrected Island/Colony Name],MATCH('Full Data'!C3700,Table5[Colony_ID],0))</f>
        <v>Orona Island</v>
      </c>
      <c r="G3700" t="str">
        <f>INDEX(Table4[Common_Name],MATCH('Full Data'!D3700,Table4[SpcRecID],0))</f>
        <v>White-tailed Tropicbird</v>
      </c>
      <c r="H3700" s="83" t="str">
        <f>INDEX(Data!E$2:E$6500,MATCH(A3700,Data!$A$2:$A$6500,0))</f>
        <v>Confirmed</v>
      </c>
      <c r="I3700" s="90">
        <f>INDEX(Data!P$2:P$6500,MATCH(A3700,Data!$A$2:$A$6500,0))</f>
        <v>2000</v>
      </c>
      <c r="J3700" s="90">
        <f>INDEX(Data!Q$2:Q$6500,MATCH($A3700,Data!$A$2:$A$6500,0))</f>
        <v>2000</v>
      </c>
      <c r="K3700" s="90">
        <f>INDEX(Data!F$2:F$6500,MATCH($A3700,Data!$A$2:$A$6500,0))</f>
        <v>2</v>
      </c>
      <c r="L3700" s="90">
        <f>INDEX(Data!G$2:G$6500,MATCH($A3700,Data!$A$2:$A$6500,0))</f>
        <v>2</v>
      </c>
      <c r="M3700" s="90">
        <f>INDEX(Data!H$2:H$6500,MATCH($A3700,Data!$A$2:$A$6500,0))</f>
        <v>0</v>
      </c>
      <c r="N3700" s="90">
        <f>INDEX(Data!I$2:I$6500,MATCH($A3700,Data!$A$2:$A$6500,0))</f>
        <v>0</v>
      </c>
      <c r="O3700" s="83" t="str">
        <f>INDEX(Data!J$2:J$6500,MATCH($A3700,Data!$A$2:$A$6500,0))</f>
        <v>individuals</v>
      </c>
      <c r="P3700" t="str">
        <f>_xlfn.XLOOKUP(B3700,Table3[RefID],Table3[Citation])</f>
        <v>Kepler (2000)</v>
      </c>
    </row>
    <row r="3701" spans="1:16" x14ac:dyDescent="0.35">
      <c r="A3701" s="68">
        <v>3699</v>
      </c>
      <c r="B3701" s="69">
        <v>209</v>
      </c>
      <c r="C3701" s="69">
        <v>19068</v>
      </c>
      <c r="D3701" s="69">
        <v>3846</v>
      </c>
      <c r="E3701" t="str">
        <f>INDEX(Table5[EEZ],MATCH(C3701,Table5[Colony_ID],0))</f>
        <v>Papua New Guinean Exclusive Economic Zone</v>
      </c>
      <c r="F3701" t="str">
        <f>INDEX(Table5[Corrected Island/Colony Name],MATCH('Full Data'!C3701,Table5[Colony_ID],0))</f>
        <v>Nusandaul</v>
      </c>
      <c r="G3701" t="str">
        <f>INDEX(Table4[Common_Name],MATCH('Full Data'!D3701,Table4[SpcRecID],0))</f>
        <v>Lesser Frigatebird</v>
      </c>
      <c r="H3701" s="83" t="str">
        <f>INDEX(Data!E$2:E$6500,MATCH(A3701,Data!$A$2:$A$6500,0))</f>
        <v>data deficient</v>
      </c>
      <c r="I3701" s="90">
        <f>INDEX(Data!P$2:P$6500,MATCH(A3701,Data!$A$2:$A$6500,0))</f>
        <v>1999</v>
      </c>
      <c r="J3701" s="90">
        <f>INDEX(Data!Q$2:Q$6500,MATCH($A3701,Data!$A$2:$A$6500,0))</f>
        <v>1999</v>
      </c>
      <c r="K3701" s="90">
        <f>INDEX(Data!F$2:F$6500,MATCH($A3701,Data!$A$2:$A$6500,0))</f>
        <v>500</v>
      </c>
      <c r="L3701" s="90">
        <f>INDEX(Data!G$2:G$6500,MATCH($A3701,Data!$A$2:$A$6500,0))</f>
        <v>500</v>
      </c>
      <c r="M3701" s="90">
        <f>INDEX(Data!H$2:H$6500,MATCH($A3701,Data!$A$2:$A$6500,0))</f>
        <v>0</v>
      </c>
      <c r="N3701" s="90">
        <f>INDEX(Data!I$2:I$6500,MATCH($A3701,Data!$A$2:$A$6500,0))</f>
        <v>0</v>
      </c>
      <c r="O3701" s="83" t="str">
        <f>INDEX(Data!J$2:J$6500,MATCH($A3701,Data!$A$2:$A$6500,0))</f>
        <v>individuals</v>
      </c>
      <c r="P3701" t="str">
        <f>_xlfn.XLOOKUP(B3701,Table3[RefID],Table3[Citation])</f>
        <v>Leavesley &amp; Leavesley (2000)</v>
      </c>
    </row>
    <row r="3702" spans="1:16" x14ac:dyDescent="0.35">
      <c r="A3702" s="68">
        <v>3700</v>
      </c>
      <c r="B3702" s="69">
        <v>209</v>
      </c>
      <c r="C3702" s="69">
        <v>19081</v>
      </c>
      <c r="D3702" s="69">
        <v>3276</v>
      </c>
      <c r="E3702" t="str">
        <f>INDEX(Table5[EEZ],MATCH(C3702,Table5[Colony_ID],0))</f>
        <v>Papua New Guinean Exclusive Economic Zone</v>
      </c>
      <c r="F3702" t="str">
        <f>INDEX(Table5[Corrected Island/Colony Name],MATCH('Full Data'!C3702,Table5[Colony_ID],0))</f>
        <v>Ungan</v>
      </c>
      <c r="G3702" t="str">
        <f>INDEX(Table4[Common_Name],MATCH('Full Data'!D3702,Table4[SpcRecID],0))</f>
        <v>Little Tern</v>
      </c>
      <c r="H3702" s="83" t="str">
        <f>INDEX(Data!E$2:E$6500,MATCH(A3702,Data!$A$2:$A$6500,0))</f>
        <v>data deficient</v>
      </c>
      <c r="I3702" s="90">
        <f>INDEX(Data!P$2:P$6500,MATCH(A3702,Data!$A$2:$A$6500,0))</f>
        <v>1999</v>
      </c>
      <c r="J3702" s="90">
        <f>INDEX(Data!Q$2:Q$6500,MATCH($A3702,Data!$A$2:$A$6500,0))</f>
        <v>1999</v>
      </c>
      <c r="K3702" s="90">
        <f>INDEX(Data!F$2:F$6500,MATCH($A3702,Data!$A$2:$A$6500,0))</f>
        <v>5</v>
      </c>
      <c r="L3702" s="90">
        <f>INDEX(Data!G$2:G$6500,MATCH($A3702,Data!$A$2:$A$6500,0))</f>
        <v>5</v>
      </c>
      <c r="M3702" s="90">
        <f>INDEX(Data!H$2:H$6500,MATCH($A3702,Data!$A$2:$A$6500,0))</f>
        <v>0</v>
      </c>
      <c r="N3702" s="90">
        <f>INDEX(Data!I$2:I$6500,MATCH($A3702,Data!$A$2:$A$6500,0))</f>
        <v>0</v>
      </c>
      <c r="O3702" s="83" t="str">
        <f>INDEX(Data!J$2:J$6500,MATCH($A3702,Data!$A$2:$A$6500,0))</f>
        <v>individuals</v>
      </c>
      <c r="P3702" t="str">
        <f>_xlfn.XLOOKUP(B3702,Table3[RefID],Table3[Citation])</f>
        <v>Leavesley &amp; Leavesley (2000)</v>
      </c>
    </row>
    <row r="3703" spans="1:16" x14ac:dyDescent="0.35">
      <c r="A3703" s="68">
        <v>3701</v>
      </c>
      <c r="B3703" s="69">
        <v>210</v>
      </c>
      <c r="C3703" s="69">
        <v>16009</v>
      </c>
      <c r="D3703" s="70">
        <v>3845</v>
      </c>
      <c r="E3703" t="str">
        <f>INDEX(Table5[EEZ],MATCH(C3703,Table5[Colony_ID],0))</f>
        <v>Northern Mariana Islands and Guam Exclusive Economic Zone</v>
      </c>
      <c r="F3703" t="str">
        <f>INDEX(Table5[Corrected Island/Colony Name],MATCH('Full Data'!C3703,Table5[Colony_ID],0))</f>
        <v>East Island</v>
      </c>
      <c r="G3703" t="str">
        <f>INDEX(Table4[Common_Name],MATCH('Full Data'!D3703,Table4[SpcRecID],0))</f>
        <v>Great Frigatebird</v>
      </c>
      <c r="H3703" s="83" t="str">
        <f>INDEX(Data!E$2:E$6500,MATCH(A3703,Data!$A$2:$A$6500,0))</f>
        <v>Data Deficient</v>
      </c>
      <c r="I3703" s="90">
        <f>INDEX(Data!P$2:P$6500,MATCH(A3703,Data!$A$2:$A$6500,0))</f>
        <v>2000</v>
      </c>
      <c r="J3703" s="90">
        <f>INDEX(Data!Q$2:Q$6500,MATCH($A3703,Data!$A$2:$A$6500,0))</f>
        <v>2000</v>
      </c>
      <c r="K3703" s="90">
        <f>INDEX(Data!F$2:F$6500,MATCH($A3703,Data!$A$2:$A$6500,0))</f>
        <v>3</v>
      </c>
      <c r="L3703" s="90">
        <f>INDEX(Data!G$2:G$6500,MATCH($A3703,Data!$A$2:$A$6500,0))</f>
        <v>3</v>
      </c>
      <c r="M3703" s="90">
        <f>INDEX(Data!H$2:H$6500,MATCH($A3703,Data!$A$2:$A$6500,0))</f>
        <v>0</v>
      </c>
      <c r="N3703" s="90">
        <f>INDEX(Data!I$2:I$6500,MATCH($A3703,Data!$A$2:$A$6500,0))</f>
        <v>0</v>
      </c>
      <c r="O3703" s="83" t="str">
        <f>INDEX(Data!J$2:J$6500,MATCH($A3703,Data!$A$2:$A$6500,0))</f>
        <v>individuals</v>
      </c>
      <c r="P3703" t="str">
        <f>_xlfn.XLOOKUP(B3703,Table3[RefID],Table3[Citation])</f>
        <v>Lusk et al (2000)</v>
      </c>
    </row>
    <row r="3704" spans="1:16" x14ac:dyDescent="0.35">
      <c r="A3704" s="68">
        <v>3702</v>
      </c>
      <c r="B3704" s="69">
        <v>211</v>
      </c>
      <c r="C3704" s="69">
        <v>22035</v>
      </c>
      <c r="D3704" s="69">
        <v>3295</v>
      </c>
      <c r="E3704" t="str">
        <f>INDEX(Table5[EEZ],MATCH(C3704,Table5[Colony_ID],0))</f>
        <v>Solomon Islands Exclusive Economic Zone</v>
      </c>
      <c r="F3704" t="str">
        <f>INDEX(Table5[Corrected Island/Colony Name],MATCH('Full Data'!C3704,Table5[Colony_ID],0))</f>
        <v>Reef Islands</v>
      </c>
      <c r="G3704" t="str">
        <f>INDEX(Table4[Common_Name],MATCH('Full Data'!D3704,Table4[SpcRecID],0))</f>
        <v>Black Noddy</v>
      </c>
      <c r="H3704" s="83" t="str">
        <f>INDEX(Data!E$2:E$6500,MATCH(A3704,Data!$A$2:$A$6500,0))</f>
        <v>Potential Breeding</v>
      </c>
      <c r="I3704" s="90">
        <f>INDEX(Data!P$2:P$6500,MATCH(A3704,Data!$A$2:$A$6500,0))</f>
        <v>2010</v>
      </c>
      <c r="J3704" s="90">
        <f>INDEX(Data!Q$2:Q$6500,MATCH($A3704,Data!$A$2:$A$6500,0))</f>
        <v>1997</v>
      </c>
      <c r="K3704" s="90">
        <f>INDEX(Data!F$2:F$6500,MATCH($A3704,Data!$A$2:$A$6500,0))</f>
        <v>500</v>
      </c>
      <c r="L3704" s="90">
        <f>INDEX(Data!G$2:G$6500,MATCH($A3704,Data!$A$2:$A$6500,0))</f>
        <v>500</v>
      </c>
      <c r="M3704" s="90">
        <f>INDEX(Data!H$2:H$6500,MATCH($A3704,Data!$A$2:$A$6500,0))</f>
        <v>0</v>
      </c>
      <c r="N3704" s="90">
        <f>INDEX(Data!I$2:I$6500,MATCH($A3704,Data!$A$2:$A$6500,0))</f>
        <v>0</v>
      </c>
      <c r="O3704" s="83" t="str">
        <f>INDEX(Data!J$2:J$6500,MATCH($A3704,Data!$A$2:$A$6500,0))</f>
        <v>individuals</v>
      </c>
      <c r="P3704" t="str">
        <f>_xlfn.XLOOKUP(B3704,Table3[RefID],Table3[Citation])</f>
        <v>Dutson (2001)</v>
      </c>
    </row>
    <row r="3705" spans="1:16" x14ac:dyDescent="0.35">
      <c r="A3705" s="68">
        <v>3703</v>
      </c>
      <c r="B3705" s="69">
        <v>211</v>
      </c>
      <c r="C3705" s="69">
        <v>22035</v>
      </c>
      <c r="D3705" s="69">
        <v>3294</v>
      </c>
      <c r="E3705" t="str">
        <f>INDEX(Table5[EEZ],MATCH(C3705,Table5[Colony_ID],0))</f>
        <v>Solomon Islands Exclusive Economic Zone</v>
      </c>
      <c r="F3705" t="str">
        <f>INDEX(Table5[Corrected Island/Colony Name],MATCH('Full Data'!C3705,Table5[Colony_ID],0))</f>
        <v>Reef Islands</v>
      </c>
      <c r="G3705" t="str">
        <f>INDEX(Table4[Common_Name],MATCH('Full Data'!D3705,Table4[SpcRecID],0))</f>
        <v>Brown Noddy</v>
      </c>
      <c r="H3705" s="83" t="str">
        <f>INDEX(Data!E$2:E$6500,MATCH(A3705,Data!$A$2:$A$6500,0))</f>
        <v>confirmed</v>
      </c>
      <c r="I3705" s="90">
        <f>INDEX(Data!P$2:P$6500,MATCH(A3705,Data!$A$2:$A$6500,0))</f>
        <v>1997</v>
      </c>
      <c r="J3705" s="90">
        <f>INDEX(Data!Q$2:Q$6500,MATCH($A3705,Data!$A$2:$A$6500,0))</f>
        <v>1997</v>
      </c>
      <c r="K3705" s="90">
        <f>INDEX(Data!F$2:F$6500,MATCH($A3705,Data!$A$2:$A$6500,0))</f>
        <v>300</v>
      </c>
      <c r="L3705" s="90">
        <f>INDEX(Data!G$2:G$6500,MATCH($A3705,Data!$A$2:$A$6500,0))</f>
        <v>300</v>
      </c>
      <c r="M3705" s="90">
        <f>INDEX(Data!H$2:H$6500,MATCH($A3705,Data!$A$2:$A$6500,0))</f>
        <v>0</v>
      </c>
      <c r="N3705" s="90">
        <f>INDEX(Data!I$2:I$6500,MATCH($A3705,Data!$A$2:$A$6500,0))</f>
        <v>0</v>
      </c>
      <c r="O3705" s="83" t="str">
        <f>INDEX(Data!J$2:J$6500,MATCH($A3705,Data!$A$2:$A$6500,0))</f>
        <v>individuals</v>
      </c>
      <c r="P3705" t="str">
        <f>_xlfn.XLOOKUP(B3705,Table3[RefID],Table3[Citation])</f>
        <v>Dutson (2001)</v>
      </c>
    </row>
    <row r="3706" spans="1:16" x14ac:dyDescent="0.35">
      <c r="A3706" s="68">
        <v>3704</v>
      </c>
      <c r="B3706" s="69">
        <v>211</v>
      </c>
      <c r="C3706" s="69">
        <v>22035</v>
      </c>
      <c r="D3706" s="69">
        <v>3298</v>
      </c>
      <c r="E3706" t="str">
        <f>INDEX(Table5[EEZ],MATCH(C3706,Table5[Colony_ID],0))</f>
        <v>Solomon Islands Exclusive Economic Zone</v>
      </c>
      <c r="F3706" t="str">
        <f>INDEX(Table5[Corrected Island/Colony Name],MATCH('Full Data'!C3706,Table5[Colony_ID],0))</f>
        <v>Reef Islands</v>
      </c>
      <c r="G3706" t="str">
        <f>INDEX(Table4[Common_Name],MATCH('Full Data'!D3706,Table4[SpcRecID],0))</f>
        <v>Common White Tern</v>
      </c>
      <c r="H3706" s="83" t="str">
        <f>INDEX(Data!E$2:E$6500,MATCH(A3706,Data!$A$2:$A$6500,0))</f>
        <v>Probable</v>
      </c>
      <c r="I3706" s="90">
        <f>INDEX(Data!P$2:P$6500,MATCH(A3706,Data!$A$2:$A$6500,0))</f>
        <v>1997</v>
      </c>
      <c r="J3706" s="90">
        <f>INDEX(Data!Q$2:Q$6500,MATCH($A3706,Data!$A$2:$A$6500,0))</f>
        <v>1997</v>
      </c>
      <c r="K3706" s="90">
        <f>INDEX(Data!F$2:F$6500,MATCH($A3706,Data!$A$2:$A$6500,0))</f>
        <v>15</v>
      </c>
      <c r="L3706" s="90">
        <f>INDEX(Data!G$2:G$6500,MATCH($A3706,Data!$A$2:$A$6500,0))</f>
        <v>15</v>
      </c>
      <c r="M3706" s="90">
        <f>INDEX(Data!H$2:H$6500,MATCH($A3706,Data!$A$2:$A$6500,0))</f>
        <v>0</v>
      </c>
      <c r="N3706" s="90">
        <f>INDEX(Data!I$2:I$6500,MATCH($A3706,Data!$A$2:$A$6500,0))</f>
        <v>0</v>
      </c>
      <c r="O3706" s="83" t="str">
        <f>INDEX(Data!J$2:J$6500,MATCH($A3706,Data!$A$2:$A$6500,0))</f>
        <v>individuals</v>
      </c>
      <c r="P3706" t="str">
        <f>_xlfn.XLOOKUP(B3706,Table3[RefID],Table3[Citation])</f>
        <v>Dutson (2001)</v>
      </c>
    </row>
    <row r="3707" spans="1:16" x14ac:dyDescent="0.35">
      <c r="A3707" s="68">
        <v>3705</v>
      </c>
      <c r="B3707" s="69">
        <v>211</v>
      </c>
      <c r="C3707" s="69">
        <v>22008</v>
      </c>
      <c r="D3707" s="69">
        <v>3263</v>
      </c>
      <c r="E3707" t="str">
        <f>INDEX(Table5[EEZ],MATCH(C3707,Table5[Colony_ID],0))</f>
        <v>Solomon Islands Exclusive Economic Zone</v>
      </c>
      <c r="F3707" t="str">
        <f>INDEX(Table5[Corrected Island/Colony Name],MATCH('Full Data'!C3707,Table5[Colony_ID],0))</f>
        <v>Makira</v>
      </c>
      <c r="G3707" t="str">
        <f>INDEX(Table4[Common_Name],MATCH('Full Data'!D3707,Table4[SpcRecID],0))</f>
        <v>Greater crested Tern</v>
      </c>
      <c r="H3707" s="83" t="str">
        <f>INDEX(Data!E$2:E$6500,MATCH(A3707,Data!$A$2:$A$6500,0))</f>
        <v>Data Deficient</v>
      </c>
      <c r="I3707" s="90">
        <f>INDEX(Data!P$2:P$6500,MATCH(A3707,Data!$A$2:$A$6500,0))</f>
        <v>1998</v>
      </c>
      <c r="J3707" s="90">
        <f>INDEX(Data!Q$2:Q$6500,MATCH($A3707,Data!$A$2:$A$6500,0))</f>
        <v>1998</v>
      </c>
      <c r="K3707" s="90">
        <f>INDEX(Data!F$2:F$6500,MATCH($A3707,Data!$A$2:$A$6500,0))</f>
        <v>40</v>
      </c>
      <c r="L3707" s="90">
        <f>INDEX(Data!G$2:G$6500,MATCH($A3707,Data!$A$2:$A$6500,0))</f>
        <v>40</v>
      </c>
      <c r="M3707" s="90">
        <f>INDEX(Data!H$2:H$6500,MATCH($A3707,Data!$A$2:$A$6500,0))</f>
        <v>0</v>
      </c>
      <c r="N3707" s="90">
        <f>INDEX(Data!I$2:I$6500,MATCH($A3707,Data!$A$2:$A$6500,0))</f>
        <v>0</v>
      </c>
      <c r="O3707" s="83" t="str">
        <f>INDEX(Data!J$2:J$6500,MATCH($A3707,Data!$A$2:$A$6500,0))</f>
        <v>individuals</v>
      </c>
      <c r="P3707" t="str">
        <f>_xlfn.XLOOKUP(B3707,Table3[RefID],Table3[Citation])</f>
        <v>Dutson (2001)</v>
      </c>
    </row>
    <row r="3708" spans="1:16" x14ac:dyDescent="0.35">
      <c r="A3708" s="68">
        <v>3706</v>
      </c>
      <c r="B3708" s="69">
        <v>211</v>
      </c>
      <c r="C3708" s="69">
        <v>22034</v>
      </c>
      <c r="D3708" s="69">
        <v>3263</v>
      </c>
      <c r="E3708" t="str">
        <f>INDEX(Table5[EEZ],MATCH(C3708,Table5[Colony_ID],0))</f>
        <v>Solomon Islands Exclusive Economic Zone</v>
      </c>
      <c r="F3708" t="str">
        <f>INDEX(Table5[Corrected Island/Colony Name],MATCH('Full Data'!C3708,Table5[Colony_ID],0))</f>
        <v>Anuta</v>
      </c>
      <c r="G3708" t="str">
        <f>INDEX(Table4[Common_Name],MATCH('Full Data'!D3708,Table4[SpcRecID],0))</f>
        <v>Greater crested Tern</v>
      </c>
      <c r="H3708" s="83" t="str">
        <f>INDEX(Data!E$2:E$6500,MATCH(A3708,Data!$A$2:$A$6500,0))</f>
        <v>Data Deficient</v>
      </c>
      <c r="I3708" s="90">
        <f>INDEX(Data!P$2:P$6500,MATCH(A3708,Data!$A$2:$A$6500,0))</f>
        <v>1997</v>
      </c>
      <c r="J3708" s="90">
        <f>INDEX(Data!Q$2:Q$6500,MATCH($A3708,Data!$A$2:$A$6500,0))</f>
        <v>1997</v>
      </c>
      <c r="K3708" s="90">
        <f>INDEX(Data!F$2:F$6500,MATCH($A3708,Data!$A$2:$A$6500,0))</f>
        <v>1</v>
      </c>
      <c r="L3708" s="90">
        <f>INDEX(Data!G$2:G$6500,MATCH($A3708,Data!$A$2:$A$6500,0))</f>
        <v>1</v>
      </c>
      <c r="M3708" s="90">
        <f>INDEX(Data!H$2:H$6500,MATCH($A3708,Data!$A$2:$A$6500,0))</f>
        <v>0</v>
      </c>
      <c r="N3708" s="90">
        <f>INDEX(Data!I$2:I$6500,MATCH($A3708,Data!$A$2:$A$6500,0))</f>
        <v>0</v>
      </c>
      <c r="O3708" s="83" t="str">
        <f>INDEX(Data!J$2:J$6500,MATCH($A3708,Data!$A$2:$A$6500,0))</f>
        <v>individuals</v>
      </c>
      <c r="P3708" t="str">
        <f>_xlfn.XLOOKUP(B3708,Table3[RefID],Table3[Citation])</f>
        <v>Dutson (2001)</v>
      </c>
    </row>
    <row r="3709" spans="1:16" x14ac:dyDescent="0.35">
      <c r="A3709" s="68">
        <v>3707</v>
      </c>
      <c r="B3709" s="69">
        <v>211</v>
      </c>
      <c r="C3709" s="69">
        <v>22034</v>
      </c>
      <c r="D3709" s="70">
        <v>3845</v>
      </c>
      <c r="E3709" t="str">
        <f>INDEX(Table5[EEZ],MATCH(C3709,Table5[Colony_ID],0))</f>
        <v>Solomon Islands Exclusive Economic Zone</v>
      </c>
      <c r="F3709" t="str">
        <f>INDEX(Table5[Corrected Island/Colony Name],MATCH('Full Data'!C3709,Table5[Colony_ID],0))</f>
        <v>Anuta</v>
      </c>
      <c r="G3709" t="str">
        <f>INDEX(Table4[Common_Name],MATCH('Full Data'!D3709,Table4[SpcRecID],0))</f>
        <v>Great Frigatebird</v>
      </c>
      <c r="H3709" s="83" t="str">
        <f>INDEX(Data!E$2:E$6500,MATCH(A3709,Data!$A$2:$A$6500,0))</f>
        <v>Potential Breeding</v>
      </c>
      <c r="I3709" s="90">
        <f>INDEX(Data!P$2:P$6500,MATCH(A3709,Data!$A$2:$A$6500,0))</f>
        <v>1997</v>
      </c>
      <c r="J3709" s="90">
        <f>INDEX(Data!Q$2:Q$6500,MATCH($A3709,Data!$A$2:$A$6500,0))</f>
        <v>1997</v>
      </c>
      <c r="K3709" s="90">
        <f>INDEX(Data!F$2:F$6500,MATCH($A3709,Data!$A$2:$A$6500,0))</f>
        <v>0</v>
      </c>
      <c r="L3709" s="90">
        <f>INDEX(Data!G$2:G$6500,MATCH($A3709,Data!$A$2:$A$6500,0))</f>
        <v>0</v>
      </c>
      <c r="M3709" s="90">
        <f>INDEX(Data!H$2:H$6500,MATCH($A3709,Data!$A$2:$A$6500,0))</f>
        <v>0</v>
      </c>
      <c r="N3709" s="90">
        <f>INDEX(Data!I$2:I$6500,MATCH($A3709,Data!$A$2:$A$6500,0))</f>
        <v>0</v>
      </c>
      <c r="O3709" s="83">
        <f>INDEX(Data!J$2:J$6500,MATCH($A3709,Data!$A$2:$A$6500,0))</f>
        <v>0</v>
      </c>
      <c r="P3709" t="str">
        <f>_xlfn.XLOOKUP(B3709,Table3[RefID],Table3[Citation])</f>
        <v>Dutson (2001)</v>
      </c>
    </row>
    <row r="3710" spans="1:16" x14ac:dyDescent="0.35">
      <c r="A3710" s="68">
        <v>3708</v>
      </c>
      <c r="B3710" s="69">
        <v>211</v>
      </c>
      <c r="C3710" s="69">
        <v>22034</v>
      </c>
      <c r="D3710" s="69">
        <v>3846</v>
      </c>
      <c r="E3710" t="str">
        <f>INDEX(Table5[EEZ],MATCH(C3710,Table5[Colony_ID],0))</f>
        <v>Solomon Islands Exclusive Economic Zone</v>
      </c>
      <c r="F3710" t="str">
        <f>INDEX(Table5[Corrected Island/Colony Name],MATCH('Full Data'!C3710,Table5[Colony_ID],0))</f>
        <v>Anuta</v>
      </c>
      <c r="G3710" t="str">
        <f>INDEX(Table4[Common_Name],MATCH('Full Data'!D3710,Table4[SpcRecID],0))</f>
        <v>Lesser Frigatebird</v>
      </c>
      <c r="H3710" s="83" t="str">
        <f>INDEX(Data!E$2:E$6500,MATCH(A3710,Data!$A$2:$A$6500,0))</f>
        <v>Potential Breeding</v>
      </c>
      <c r="I3710" s="90">
        <f>INDEX(Data!P$2:P$6500,MATCH(A3710,Data!$A$2:$A$6500,0))</f>
        <v>1997</v>
      </c>
      <c r="J3710" s="90">
        <f>INDEX(Data!Q$2:Q$6500,MATCH($A3710,Data!$A$2:$A$6500,0))</f>
        <v>1997</v>
      </c>
      <c r="K3710" s="90">
        <f>INDEX(Data!F$2:F$6500,MATCH($A3710,Data!$A$2:$A$6500,0))</f>
        <v>0</v>
      </c>
      <c r="L3710" s="90">
        <f>INDEX(Data!G$2:G$6500,MATCH($A3710,Data!$A$2:$A$6500,0))</f>
        <v>0</v>
      </c>
      <c r="M3710" s="90">
        <f>INDEX(Data!H$2:H$6500,MATCH($A3710,Data!$A$2:$A$6500,0))</f>
        <v>0</v>
      </c>
      <c r="N3710" s="90">
        <f>INDEX(Data!I$2:I$6500,MATCH($A3710,Data!$A$2:$A$6500,0))</f>
        <v>0</v>
      </c>
      <c r="O3710" s="83">
        <f>INDEX(Data!J$2:J$6500,MATCH($A3710,Data!$A$2:$A$6500,0))</f>
        <v>0</v>
      </c>
      <c r="P3710" t="str">
        <f>_xlfn.XLOOKUP(B3710,Table3[RefID],Table3[Citation])</f>
        <v>Dutson (2001)</v>
      </c>
    </row>
    <row r="3711" spans="1:16" x14ac:dyDescent="0.35">
      <c r="A3711" s="68">
        <v>3709</v>
      </c>
      <c r="B3711" s="69">
        <v>211</v>
      </c>
      <c r="C3711" s="69">
        <v>19075</v>
      </c>
      <c r="D3711" s="69">
        <v>3658</v>
      </c>
      <c r="E3711" t="str">
        <f>INDEX(Table5[EEZ],MATCH(C3711,Table5[Colony_ID],0))</f>
        <v>Papua New Guinean Exclusive Economic Zone</v>
      </c>
      <c r="F3711" t="str">
        <f>INDEX(Table5[Corrected Island/Colony Name],MATCH('Full Data'!C3711,Table5[Colony_ID],0))</f>
        <v>Tench Island</v>
      </c>
      <c r="G3711" t="str">
        <f>INDEX(Table4[Common_Name],MATCH('Full Data'!D3711,Table4[SpcRecID],0))</f>
        <v>Red-footed Booby</v>
      </c>
      <c r="H3711" s="83" t="str">
        <f>INDEX(Data!E$2:E$6500,MATCH(A3711,Data!$A$2:$A$6500,0))</f>
        <v>confirmed</v>
      </c>
      <c r="I3711" s="90">
        <f>INDEX(Data!P$2:P$6500,MATCH(A3711,Data!$A$2:$A$6500,0))</f>
        <v>1997</v>
      </c>
      <c r="J3711" s="90">
        <f>INDEX(Data!Q$2:Q$6500,MATCH($A3711,Data!$A$2:$A$6500,0))</f>
        <v>1997</v>
      </c>
      <c r="K3711" s="90">
        <f>INDEX(Data!F$2:F$6500,MATCH($A3711,Data!$A$2:$A$6500,0))</f>
        <v>600</v>
      </c>
      <c r="L3711" s="90">
        <f>INDEX(Data!G$2:G$6500,MATCH($A3711,Data!$A$2:$A$6500,0))</f>
        <v>600</v>
      </c>
      <c r="M3711" s="90">
        <f>INDEX(Data!H$2:H$6500,MATCH($A3711,Data!$A$2:$A$6500,0))</f>
        <v>0</v>
      </c>
      <c r="N3711" s="90">
        <f>INDEX(Data!I$2:I$6500,MATCH($A3711,Data!$A$2:$A$6500,0))</f>
        <v>0</v>
      </c>
      <c r="O3711" s="83" t="str">
        <f>INDEX(Data!J$2:J$6500,MATCH($A3711,Data!$A$2:$A$6500,0))</f>
        <v>individuals</v>
      </c>
      <c r="P3711" t="str">
        <f>_xlfn.XLOOKUP(B3711,Table3[RefID],Table3[Citation])</f>
        <v>Dutson (2001)</v>
      </c>
    </row>
    <row r="3712" spans="1:16" x14ac:dyDescent="0.35">
      <c r="A3712" s="68">
        <v>3710</v>
      </c>
      <c r="B3712" s="69">
        <v>211</v>
      </c>
      <c r="C3712" s="69">
        <v>22034</v>
      </c>
      <c r="D3712" s="69">
        <v>3658</v>
      </c>
      <c r="E3712" t="str">
        <f>INDEX(Table5[EEZ],MATCH(C3712,Table5[Colony_ID],0))</f>
        <v>Solomon Islands Exclusive Economic Zone</v>
      </c>
      <c r="F3712" t="str">
        <f>INDEX(Table5[Corrected Island/Colony Name],MATCH('Full Data'!C3712,Table5[Colony_ID],0))</f>
        <v>Anuta</v>
      </c>
      <c r="G3712" t="str">
        <f>INDEX(Table4[Common_Name],MATCH('Full Data'!D3712,Table4[SpcRecID],0))</f>
        <v>Red-footed Booby</v>
      </c>
      <c r="H3712" s="83" t="str">
        <f>INDEX(Data!E$2:E$6500,MATCH(A3712,Data!$A$2:$A$6500,0))</f>
        <v>Potential Breeding</v>
      </c>
      <c r="I3712" s="90">
        <f>INDEX(Data!P$2:P$6500,MATCH(A3712,Data!$A$2:$A$6500,0))</f>
        <v>1997</v>
      </c>
      <c r="J3712" s="90">
        <f>INDEX(Data!Q$2:Q$6500,MATCH($A3712,Data!$A$2:$A$6500,0))</f>
        <v>1997</v>
      </c>
      <c r="K3712" s="90">
        <f>INDEX(Data!F$2:F$6500,MATCH($A3712,Data!$A$2:$A$6500,0))</f>
        <v>10</v>
      </c>
      <c r="L3712" s="90">
        <f>INDEX(Data!G$2:G$6500,MATCH($A3712,Data!$A$2:$A$6500,0))</f>
        <v>10</v>
      </c>
      <c r="M3712" s="90">
        <f>INDEX(Data!H$2:H$6500,MATCH($A3712,Data!$A$2:$A$6500,0))</f>
        <v>0</v>
      </c>
      <c r="N3712" s="90">
        <f>INDEX(Data!I$2:I$6500,MATCH($A3712,Data!$A$2:$A$6500,0))</f>
        <v>0</v>
      </c>
      <c r="O3712" s="83" t="str">
        <f>INDEX(Data!J$2:J$6500,MATCH($A3712,Data!$A$2:$A$6500,0))</f>
        <v>individuals</v>
      </c>
      <c r="P3712" t="str">
        <f>_xlfn.XLOOKUP(B3712,Table3[RefID],Table3[Citation])</f>
        <v>Dutson (2001)</v>
      </c>
    </row>
    <row r="3713" spans="1:16" x14ac:dyDescent="0.35">
      <c r="A3713" s="68">
        <v>3711</v>
      </c>
      <c r="B3713" s="69">
        <v>211</v>
      </c>
      <c r="C3713" s="69">
        <v>22037</v>
      </c>
      <c r="D3713" s="69">
        <v>3658</v>
      </c>
      <c r="E3713" t="str">
        <f>INDEX(Table5[EEZ],MATCH(C3713,Table5[Colony_ID],0))</f>
        <v>Solomon Islands Exclusive Economic Zone</v>
      </c>
      <c r="F3713" t="str">
        <f>INDEX(Table5[Corrected Island/Colony Name],MATCH('Full Data'!C3713,Table5[Colony_ID],0))</f>
        <v>Tikopia</v>
      </c>
      <c r="G3713" t="str">
        <f>INDEX(Table4[Common_Name],MATCH('Full Data'!D3713,Table4[SpcRecID],0))</f>
        <v>Red-footed Booby</v>
      </c>
      <c r="H3713" s="83" t="str">
        <f>INDEX(Data!E$2:E$6500,MATCH(A3713,Data!$A$2:$A$6500,0))</f>
        <v>Confirmed</v>
      </c>
      <c r="I3713" s="90">
        <f>INDEX(Data!P$2:P$6500,MATCH(A3713,Data!$A$2:$A$6500,0))</f>
        <v>1997</v>
      </c>
      <c r="J3713" s="90">
        <f>INDEX(Data!Q$2:Q$6500,MATCH($A3713,Data!$A$2:$A$6500,0))</f>
        <v>1997</v>
      </c>
      <c r="K3713" s="90">
        <f>INDEX(Data!F$2:F$6500,MATCH($A3713,Data!$A$2:$A$6500,0))</f>
        <v>100</v>
      </c>
      <c r="L3713" s="90">
        <f>INDEX(Data!G$2:G$6500,MATCH($A3713,Data!$A$2:$A$6500,0))</f>
        <v>100</v>
      </c>
      <c r="M3713" s="90">
        <f>INDEX(Data!H$2:H$6500,MATCH($A3713,Data!$A$2:$A$6500,0))</f>
        <v>0</v>
      </c>
      <c r="N3713" s="90">
        <f>INDEX(Data!I$2:I$6500,MATCH($A3713,Data!$A$2:$A$6500,0))</f>
        <v>0</v>
      </c>
      <c r="O3713" s="83" t="str">
        <f>INDEX(Data!J$2:J$6500,MATCH($A3713,Data!$A$2:$A$6500,0))</f>
        <v>individuals</v>
      </c>
      <c r="P3713" t="str">
        <f>_xlfn.XLOOKUP(B3713,Table3[RefID],Table3[Citation])</f>
        <v>Dutson (2001)</v>
      </c>
    </row>
    <row r="3714" spans="1:16" x14ac:dyDescent="0.35">
      <c r="A3714" s="68">
        <v>3712</v>
      </c>
      <c r="B3714" s="69">
        <v>211</v>
      </c>
      <c r="C3714" s="69">
        <v>22026</v>
      </c>
      <c r="D3714" s="69">
        <v>3649</v>
      </c>
      <c r="E3714" t="str">
        <f>INDEX(Table5[EEZ],MATCH(C3714,Table5[Colony_ID],0))</f>
        <v>Solomon Islands Exclusive Economic Zone</v>
      </c>
      <c r="F3714" t="str">
        <f>INDEX(Table5[Corrected Island/Colony Name],MATCH('Full Data'!C3714,Table5[Colony_ID],0))</f>
        <v>Rennell</v>
      </c>
      <c r="G3714" t="str">
        <f>INDEX(Table4[Common_Name],MATCH('Full Data'!D3714,Table4[SpcRecID],0))</f>
        <v>Red-tailed Tropicbird</v>
      </c>
      <c r="H3714" s="83" t="str">
        <f>INDEX(Data!E$2:E$6500,MATCH(A3714,Data!$A$2:$A$6500,0))</f>
        <v>Data Deficient</v>
      </c>
      <c r="I3714" s="90">
        <f>INDEX(Data!P$2:P$6500,MATCH(A3714,Data!$A$2:$A$6500,0))</f>
        <v>1990</v>
      </c>
      <c r="J3714" s="90">
        <f>INDEX(Data!Q$2:Q$6500,MATCH($A3714,Data!$A$2:$A$6500,0))</f>
        <v>1990</v>
      </c>
      <c r="K3714" s="90">
        <f>INDEX(Data!F$2:F$6500,MATCH($A3714,Data!$A$2:$A$6500,0))</f>
        <v>1</v>
      </c>
      <c r="L3714" s="90">
        <f>INDEX(Data!G$2:G$6500,MATCH($A3714,Data!$A$2:$A$6500,0))</f>
        <v>1</v>
      </c>
      <c r="M3714" s="90">
        <f>INDEX(Data!H$2:H$6500,MATCH($A3714,Data!$A$2:$A$6500,0))</f>
        <v>0</v>
      </c>
      <c r="N3714" s="90">
        <f>INDEX(Data!I$2:I$6500,MATCH($A3714,Data!$A$2:$A$6500,0))</f>
        <v>0</v>
      </c>
      <c r="O3714" s="83" t="str">
        <f>INDEX(Data!J$2:J$6500,MATCH($A3714,Data!$A$2:$A$6500,0))</f>
        <v>individuals</v>
      </c>
      <c r="P3714" t="str">
        <f>_xlfn.XLOOKUP(B3714,Table3[RefID],Table3[Citation])</f>
        <v>Dutson (2001)</v>
      </c>
    </row>
    <row r="3715" spans="1:16" x14ac:dyDescent="0.35">
      <c r="A3715" s="68">
        <v>3713</v>
      </c>
      <c r="B3715" s="69">
        <v>211</v>
      </c>
      <c r="C3715" s="69">
        <v>22036</v>
      </c>
      <c r="D3715" s="70">
        <v>3928</v>
      </c>
      <c r="E3715" t="str">
        <f>INDEX(Table5[EEZ],MATCH(C3715,Table5[Colony_ID],0))</f>
        <v>Solomon Islands Exclusive Economic Zone</v>
      </c>
      <c r="F3715" t="str">
        <f>INDEX(Table5[Corrected Island/Colony Name],MATCH('Full Data'!C3715,Table5[Colony_ID],0))</f>
        <v>Taumako</v>
      </c>
      <c r="G3715" t="str">
        <f>INDEX(Table4[Common_Name],MATCH('Full Data'!D3715,Table4[SpcRecID],0))</f>
        <v>Wedge-tailed Shearwater</v>
      </c>
      <c r="H3715" s="83" t="str">
        <f>INDEX(Data!E$2:E$6500,MATCH(A3715,Data!$A$2:$A$6500,0))</f>
        <v>Potential Breeding</v>
      </c>
      <c r="I3715" s="90">
        <f>INDEX(Data!P$2:P$6500,MATCH(A3715,Data!$A$2:$A$6500,0))</f>
        <v>1997</v>
      </c>
      <c r="J3715" s="90">
        <f>INDEX(Data!Q$2:Q$6500,MATCH($A3715,Data!$A$2:$A$6500,0))</f>
        <v>1997</v>
      </c>
      <c r="K3715" s="90">
        <f>INDEX(Data!F$2:F$6500,MATCH($A3715,Data!$A$2:$A$6500,0))</f>
        <v>100</v>
      </c>
      <c r="L3715" s="90">
        <f>INDEX(Data!G$2:G$6500,MATCH($A3715,Data!$A$2:$A$6500,0))</f>
        <v>100</v>
      </c>
      <c r="M3715" s="90">
        <f>INDEX(Data!H$2:H$6500,MATCH($A3715,Data!$A$2:$A$6500,0))</f>
        <v>0</v>
      </c>
      <c r="N3715" s="90">
        <f>INDEX(Data!I$2:I$6500,MATCH($A3715,Data!$A$2:$A$6500,0))</f>
        <v>0</v>
      </c>
      <c r="O3715" s="83" t="str">
        <f>INDEX(Data!J$2:J$6500,MATCH($A3715,Data!$A$2:$A$6500,0))</f>
        <v>individuals</v>
      </c>
      <c r="P3715" t="str">
        <f>_xlfn.XLOOKUP(B3715,Table3[RefID],Table3[Citation])</f>
        <v>Dutson (2001)</v>
      </c>
    </row>
    <row r="3716" spans="1:16" x14ac:dyDescent="0.35">
      <c r="A3716" s="68">
        <v>3714</v>
      </c>
      <c r="B3716" s="69">
        <v>211</v>
      </c>
      <c r="C3716" s="69">
        <v>22008</v>
      </c>
      <c r="D3716" s="69">
        <v>3650</v>
      </c>
      <c r="E3716" t="str">
        <f>INDEX(Table5[EEZ],MATCH(C3716,Table5[Colony_ID],0))</f>
        <v>Solomon Islands Exclusive Economic Zone</v>
      </c>
      <c r="F3716" t="str">
        <f>INDEX(Table5[Corrected Island/Colony Name],MATCH('Full Data'!C3716,Table5[Colony_ID],0))</f>
        <v>Makira</v>
      </c>
      <c r="G3716" t="str">
        <f>INDEX(Table4[Common_Name],MATCH('Full Data'!D3716,Table4[SpcRecID],0))</f>
        <v>White-tailed Tropicbird</v>
      </c>
      <c r="H3716" s="83" t="str">
        <f>INDEX(Data!E$2:E$6500,MATCH(A3716,Data!$A$2:$A$6500,0))</f>
        <v>Data Deficient</v>
      </c>
      <c r="I3716" s="90">
        <f>INDEX(Data!P$2:P$6500,MATCH(A3716,Data!$A$2:$A$6500,0))</f>
        <v>1997</v>
      </c>
      <c r="J3716" s="90">
        <f>INDEX(Data!Q$2:Q$6500,MATCH($A3716,Data!$A$2:$A$6500,0))</f>
        <v>1997</v>
      </c>
      <c r="K3716" s="90">
        <f>INDEX(Data!F$2:F$6500,MATCH($A3716,Data!$A$2:$A$6500,0))</f>
        <v>0</v>
      </c>
      <c r="L3716" s="90">
        <f>INDEX(Data!G$2:G$6500,MATCH($A3716,Data!$A$2:$A$6500,0))</f>
        <v>0</v>
      </c>
      <c r="M3716" s="90">
        <f>INDEX(Data!H$2:H$6500,MATCH($A3716,Data!$A$2:$A$6500,0))</f>
        <v>0</v>
      </c>
      <c r="N3716" s="90">
        <f>INDEX(Data!I$2:I$6500,MATCH($A3716,Data!$A$2:$A$6500,0))</f>
        <v>0</v>
      </c>
      <c r="O3716" s="83">
        <f>INDEX(Data!J$2:J$6500,MATCH($A3716,Data!$A$2:$A$6500,0))</f>
        <v>0</v>
      </c>
      <c r="P3716" t="str">
        <f>_xlfn.XLOOKUP(B3716,Table3[RefID],Table3[Citation])</f>
        <v>Dutson (2001)</v>
      </c>
    </row>
    <row r="3717" spans="1:16" x14ac:dyDescent="0.35">
      <c r="A3717" s="68">
        <v>3715</v>
      </c>
      <c r="B3717" s="69">
        <v>212</v>
      </c>
      <c r="C3717" s="69">
        <v>3013</v>
      </c>
      <c r="D3717" s="69">
        <v>3295</v>
      </c>
      <c r="E3717" t="str">
        <f>INDEX(Table5[EEZ],MATCH(C3717,Table5[Colony_ID],0))</f>
        <v>Cook Islands Exclusive Economic Zone</v>
      </c>
      <c r="F3717" t="str">
        <f>INDEX(Table5[Corrected Island/Colony Name],MATCH('Full Data'!C3717,Table5[Colony_ID],0))</f>
        <v>Motu Tou</v>
      </c>
      <c r="G3717" t="str">
        <f>INDEX(Table4[Common_Name],MATCH('Full Data'!D3717,Table4[SpcRecID],0))</f>
        <v>Black Noddy</v>
      </c>
      <c r="H3717" s="83" t="str">
        <f>INDEX(Data!E$2:E$6500,MATCH(A3717,Data!$A$2:$A$6500,0))</f>
        <v>Confirmed</v>
      </c>
      <c r="I3717" s="90">
        <f>INDEX(Data!P$2:P$6500,MATCH(A3717,Data!$A$2:$A$6500,0))</f>
        <v>1993</v>
      </c>
      <c r="J3717" s="90">
        <f>INDEX(Data!Q$2:Q$6500,MATCH($A3717,Data!$A$2:$A$6500,0))</f>
        <v>2000</v>
      </c>
      <c r="K3717" s="90">
        <f>INDEX(Data!F$2:F$6500,MATCH($A3717,Data!$A$2:$A$6500,0))</f>
        <v>70</v>
      </c>
      <c r="L3717" s="90">
        <f>INDEX(Data!G$2:G$6500,MATCH($A3717,Data!$A$2:$A$6500,0))</f>
        <v>70</v>
      </c>
      <c r="M3717" s="90">
        <f>INDEX(Data!H$2:H$6500,MATCH($A3717,Data!$A$2:$A$6500,0))</f>
        <v>0</v>
      </c>
      <c r="N3717" s="90">
        <f>INDEX(Data!I$2:I$6500,MATCH($A3717,Data!$A$2:$A$6500,0))</f>
        <v>0</v>
      </c>
      <c r="O3717" s="83" t="str">
        <f>INDEX(Data!J$2:J$6500,MATCH($A3717,Data!$A$2:$A$6500,0))</f>
        <v>chicks</v>
      </c>
      <c r="P3717" t="str">
        <f>_xlfn.XLOOKUP(B3717,Table3[RefID],Table3[Citation])</f>
        <v>Jones (2001)</v>
      </c>
    </row>
    <row r="3718" spans="1:16" x14ac:dyDescent="0.35">
      <c r="A3718" s="68">
        <v>3716</v>
      </c>
      <c r="B3718" s="69">
        <v>212</v>
      </c>
      <c r="C3718" s="69">
        <v>3003</v>
      </c>
      <c r="D3718" s="69">
        <v>3659</v>
      </c>
      <c r="E3718" t="str">
        <f>INDEX(Table5[EEZ],MATCH(C3718,Table5[Colony_ID],0))</f>
        <v>Cook Islands Exclusive Economic Zone</v>
      </c>
      <c r="F3718" t="str">
        <f>INDEX(Table5[Corrected Island/Colony Name],MATCH('Full Data'!C3718,Table5[Colony_ID],0))</f>
        <v>Brushwood 1</v>
      </c>
      <c r="G3718" t="str">
        <f>INDEX(Table4[Common_Name],MATCH('Full Data'!D3718,Table4[SpcRecID],0))</f>
        <v>Brown Booby</v>
      </c>
      <c r="H3718" s="83" t="str">
        <f>INDEX(Data!E$2:E$6500,MATCH(A3718,Data!$A$2:$A$6500,0))</f>
        <v>Confirmed</v>
      </c>
      <c r="I3718" s="90">
        <f>INDEX(Data!P$2:P$6500,MATCH(A3718,Data!$A$2:$A$6500,0))</f>
        <v>2000</v>
      </c>
      <c r="J3718" s="90">
        <f>INDEX(Data!Q$2:Q$6500,MATCH($A3718,Data!$A$2:$A$6500,0))</f>
        <v>2000</v>
      </c>
      <c r="K3718" s="90">
        <f>INDEX(Data!F$2:F$6500,MATCH($A3718,Data!$A$2:$A$6500,0))</f>
        <v>15</v>
      </c>
      <c r="L3718" s="90">
        <f>INDEX(Data!G$2:G$6500,MATCH($A3718,Data!$A$2:$A$6500,0))</f>
        <v>15</v>
      </c>
      <c r="M3718" s="90">
        <f>INDEX(Data!H$2:H$6500,MATCH($A3718,Data!$A$2:$A$6500,0))</f>
        <v>0</v>
      </c>
      <c r="N3718" s="90">
        <f>INDEX(Data!I$2:I$6500,MATCH($A3718,Data!$A$2:$A$6500,0))</f>
        <v>0</v>
      </c>
      <c r="O3718" s="83" t="str">
        <f>INDEX(Data!J$2:J$6500,MATCH($A3718,Data!$A$2:$A$6500,0))</f>
        <v>chicks</v>
      </c>
      <c r="P3718" t="str">
        <f>_xlfn.XLOOKUP(B3718,Table3[RefID],Table3[Citation])</f>
        <v>Jones (2001)</v>
      </c>
    </row>
    <row r="3719" spans="1:16" x14ac:dyDescent="0.35">
      <c r="A3719" s="68">
        <v>3717</v>
      </c>
      <c r="B3719" s="69">
        <v>212</v>
      </c>
      <c r="C3719" s="69">
        <v>3005</v>
      </c>
      <c r="D3719" s="69">
        <v>3659</v>
      </c>
      <c r="E3719" t="str">
        <f>INDEX(Table5[EEZ],MATCH(C3719,Table5[Colony_ID],0))</f>
        <v>Cook Islands Exclusive Economic Zone</v>
      </c>
      <c r="F3719" t="str">
        <f>INDEX(Table5[Corrected Island/Colony Name],MATCH('Full Data'!C3719,Table5[Colony_ID],0))</f>
        <v>Entrance Island</v>
      </c>
      <c r="G3719" t="str">
        <f>INDEX(Table4[Common_Name],MATCH('Full Data'!D3719,Table4[SpcRecID],0))</f>
        <v>Brown Booby</v>
      </c>
      <c r="H3719" s="83" t="str">
        <f>INDEX(Data!E$2:E$6500,MATCH(A3719,Data!$A$2:$A$6500,0))</f>
        <v>Confirmed</v>
      </c>
      <c r="I3719" s="90">
        <f>INDEX(Data!P$2:P$6500,MATCH(A3719,Data!$A$2:$A$6500,0))</f>
        <v>2000</v>
      </c>
      <c r="J3719" s="90">
        <f>INDEX(Data!Q$2:Q$6500,MATCH($A3719,Data!$A$2:$A$6500,0))</f>
        <v>2000</v>
      </c>
      <c r="K3719" s="90">
        <f>INDEX(Data!F$2:F$6500,MATCH($A3719,Data!$A$2:$A$6500,0))</f>
        <v>2</v>
      </c>
      <c r="L3719" s="90">
        <f>INDEX(Data!G$2:G$6500,MATCH($A3719,Data!$A$2:$A$6500,0))</f>
        <v>2</v>
      </c>
      <c r="M3719" s="90">
        <f>INDEX(Data!H$2:H$6500,MATCH($A3719,Data!$A$2:$A$6500,0))</f>
        <v>0</v>
      </c>
      <c r="N3719" s="90">
        <f>INDEX(Data!I$2:I$6500,MATCH($A3719,Data!$A$2:$A$6500,0))</f>
        <v>0</v>
      </c>
      <c r="O3719" s="83" t="str">
        <f>INDEX(Data!J$2:J$6500,MATCH($A3719,Data!$A$2:$A$6500,0))</f>
        <v>chicks</v>
      </c>
      <c r="P3719" t="str">
        <f>_xlfn.XLOOKUP(B3719,Table3[RefID],Table3[Citation])</f>
        <v>Jones (2001)</v>
      </c>
    </row>
    <row r="3720" spans="1:16" x14ac:dyDescent="0.35">
      <c r="A3720" s="68">
        <v>3718</v>
      </c>
      <c r="B3720" s="69">
        <v>212</v>
      </c>
      <c r="C3720" s="69">
        <v>3012</v>
      </c>
      <c r="D3720" s="69">
        <v>3659</v>
      </c>
      <c r="E3720" t="str">
        <f>INDEX(Table5[EEZ],MATCH(C3720,Table5[Colony_ID],0))</f>
        <v>Cook Islands Exclusive Economic Zone</v>
      </c>
      <c r="F3720" t="str">
        <f>INDEX(Table5[Corrected Island/Colony Name],MATCH('Full Data'!C3720,Table5[Colony_ID],0))</f>
        <v>Motu Oneone</v>
      </c>
      <c r="G3720" t="str">
        <f>INDEX(Table4[Common_Name],MATCH('Full Data'!D3720,Table4[SpcRecID],0))</f>
        <v>Brown Booby</v>
      </c>
      <c r="H3720" s="83" t="str">
        <f>INDEX(Data!E$2:E$6500,MATCH(A3720,Data!$A$2:$A$6500,0))</f>
        <v>Confirmed</v>
      </c>
      <c r="I3720" s="90">
        <f>INDEX(Data!P$2:P$6500,MATCH(A3720,Data!$A$2:$A$6500,0))</f>
        <v>2000</v>
      </c>
      <c r="J3720" s="90">
        <f>INDEX(Data!Q$2:Q$6500,MATCH($A3720,Data!$A$2:$A$6500,0))</f>
        <v>2000</v>
      </c>
      <c r="K3720" s="90">
        <f>INDEX(Data!F$2:F$6500,MATCH($A3720,Data!$A$2:$A$6500,0))</f>
        <v>40</v>
      </c>
      <c r="L3720" s="90">
        <f>INDEX(Data!G$2:G$6500,MATCH($A3720,Data!$A$2:$A$6500,0))</f>
        <v>40</v>
      </c>
      <c r="M3720" s="90">
        <f>INDEX(Data!H$2:H$6500,MATCH($A3720,Data!$A$2:$A$6500,0))</f>
        <v>0</v>
      </c>
      <c r="N3720" s="90">
        <f>INDEX(Data!I$2:I$6500,MATCH($A3720,Data!$A$2:$A$6500,0))</f>
        <v>0</v>
      </c>
      <c r="O3720" s="83" t="str">
        <f>INDEX(Data!J$2:J$6500,MATCH($A3720,Data!$A$2:$A$6500,0))</f>
        <v>chicks</v>
      </c>
      <c r="P3720" t="str">
        <f>_xlfn.XLOOKUP(B3720,Table3[RefID],Table3[Citation])</f>
        <v>Jones (2001)</v>
      </c>
    </row>
    <row r="3721" spans="1:16" x14ac:dyDescent="0.35">
      <c r="A3721" s="68">
        <v>3719</v>
      </c>
      <c r="B3721" s="69">
        <v>212</v>
      </c>
      <c r="C3721" s="69">
        <v>3013</v>
      </c>
      <c r="D3721" s="69">
        <v>3659</v>
      </c>
      <c r="E3721" t="str">
        <f>INDEX(Table5[EEZ],MATCH(C3721,Table5[Colony_ID],0))</f>
        <v>Cook Islands Exclusive Economic Zone</v>
      </c>
      <c r="F3721" t="str">
        <f>INDEX(Table5[Corrected Island/Colony Name],MATCH('Full Data'!C3721,Table5[Colony_ID],0))</f>
        <v>Motu Tou</v>
      </c>
      <c r="G3721" t="str">
        <f>INDEX(Table4[Common_Name],MATCH('Full Data'!D3721,Table4[SpcRecID],0))</f>
        <v>Brown Booby</v>
      </c>
      <c r="H3721" s="83" t="str">
        <f>INDEX(Data!E$2:E$6500,MATCH(A3721,Data!$A$2:$A$6500,0))</f>
        <v>Confirmed</v>
      </c>
      <c r="I3721" s="90">
        <f>INDEX(Data!P$2:P$6500,MATCH(A3721,Data!$A$2:$A$6500,0))</f>
        <v>2000</v>
      </c>
      <c r="J3721" s="90">
        <f>INDEX(Data!Q$2:Q$6500,MATCH($A3721,Data!$A$2:$A$6500,0))</f>
        <v>2000</v>
      </c>
      <c r="K3721" s="90">
        <f>INDEX(Data!F$2:F$6500,MATCH($A3721,Data!$A$2:$A$6500,0))</f>
        <v>7</v>
      </c>
      <c r="L3721" s="90">
        <f>INDEX(Data!G$2:G$6500,MATCH($A3721,Data!$A$2:$A$6500,0))</f>
        <v>7</v>
      </c>
      <c r="M3721" s="90">
        <f>INDEX(Data!H$2:H$6500,MATCH($A3721,Data!$A$2:$A$6500,0))</f>
        <v>0</v>
      </c>
      <c r="N3721" s="90">
        <f>INDEX(Data!I$2:I$6500,MATCH($A3721,Data!$A$2:$A$6500,0))</f>
        <v>0</v>
      </c>
      <c r="O3721" s="83" t="str">
        <f>INDEX(Data!J$2:J$6500,MATCH($A3721,Data!$A$2:$A$6500,0))</f>
        <v>chicks</v>
      </c>
      <c r="P3721" t="str">
        <f>_xlfn.XLOOKUP(B3721,Table3[RefID],Table3[Citation])</f>
        <v>Jones (2001)</v>
      </c>
    </row>
    <row r="3722" spans="1:16" x14ac:dyDescent="0.35">
      <c r="A3722" s="68">
        <v>3720</v>
      </c>
      <c r="B3722" s="69">
        <v>212</v>
      </c>
      <c r="C3722" s="69">
        <v>3017</v>
      </c>
      <c r="D3722" s="69">
        <v>3659</v>
      </c>
      <c r="E3722" t="str">
        <f>INDEX(Table5[EEZ],MATCH(C3722,Table5[Colony_ID],0))</f>
        <v>Cook Islands Exclusive Economic Zone</v>
      </c>
      <c r="F3722" t="str">
        <f>INDEX(Table5[Corrected Island/Colony Name],MATCH('Full Data'!C3722,Table5[Colony_ID],0))</f>
        <v>Seven Sisters</v>
      </c>
      <c r="G3722" t="str">
        <f>INDEX(Table4[Common_Name],MATCH('Full Data'!D3722,Table4[SpcRecID],0))</f>
        <v>Brown Booby</v>
      </c>
      <c r="H3722" s="83" t="str">
        <f>INDEX(Data!E$2:E$6500,MATCH(A3722,Data!$A$2:$A$6500,0))</f>
        <v>Confirmed</v>
      </c>
      <c r="I3722" s="90">
        <f>INDEX(Data!P$2:P$6500,MATCH(A3722,Data!$A$2:$A$6500,0))</f>
        <v>2000</v>
      </c>
      <c r="J3722" s="90">
        <f>INDEX(Data!Q$2:Q$6500,MATCH($A3722,Data!$A$2:$A$6500,0))</f>
        <v>2000</v>
      </c>
      <c r="K3722" s="90">
        <f>INDEX(Data!F$2:F$6500,MATCH($A3722,Data!$A$2:$A$6500,0))</f>
        <v>11</v>
      </c>
      <c r="L3722" s="90">
        <f>INDEX(Data!G$2:G$6500,MATCH($A3722,Data!$A$2:$A$6500,0))</f>
        <v>11</v>
      </c>
      <c r="M3722" s="90">
        <f>INDEX(Data!H$2:H$6500,MATCH($A3722,Data!$A$2:$A$6500,0))</f>
        <v>0</v>
      </c>
      <c r="N3722" s="90">
        <f>INDEX(Data!I$2:I$6500,MATCH($A3722,Data!$A$2:$A$6500,0))</f>
        <v>0</v>
      </c>
      <c r="O3722" s="83" t="str">
        <f>INDEX(Data!J$2:J$6500,MATCH($A3722,Data!$A$2:$A$6500,0))</f>
        <v>chicks</v>
      </c>
      <c r="P3722" t="str">
        <f>_xlfn.XLOOKUP(B3722,Table3[RefID],Table3[Citation])</f>
        <v>Jones (2001)</v>
      </c>
    </row>
    <row r="3723" spans="1:16" x14ac:dyDescent="0.35">
      <c r="A3723" s="68">
        <v>3721</v>
      </c>
      <c r="B3723" s="69">
        <v>212</v>
      </c>
      <c r="C3723" s="69">
        <v>3017</v>
      </c>
      <c r="D3723" s="69">
        <v>3659</v>
      </c>
      <c r="E3723" t="str">
        <f>INDEX(Table5[EEZ],MATCH(C3723,Table5[Colony_ID],0))</f>
        <v>Cook Islands Exclusive Economic Zone</v>
      </c>
      <c r="F3723" t="str">
        <f>INDEX(Table5[Corrected Island/Colony Name],MATCH('Full Data'!C3723,Table5[Colony_ID],0))</f>
        <v>Seven Sisters</v>
      </c>
      <c r="G3723" t="str">
        <f>INDEX(Table4[Common_Name],MATCH('Full Data'!D3723,Table4[SpcRecID],0))</f>
        <v>Brown Booby</v>
      </c>
      <c r="H3723" s="83" t="str">
        <f>INDEX(Data!E$2:E$6500,MATCH(A3723,Data!$A$2:$A$6500,0))</f>
        <v>Confirmed</v>
      </c>
      <c r="I3723" s="90">
        <f>INDEX(Data!P$2:P$6500,MATCH(A3723,Data!$A$2:$A$6500,0))</f>
        <v>2000</v>
      </c>
      <c r="J3723" s="90">
        <f>INDEX(Data!Q$2:Q$6500,MATCH($A3723,Data!$A$2:$A$6500,0))</f>
        <v>2000</v>
      </c>
      <c r="K3723" s="90">
        <f>INDEX(Data!F$2:F$6500,MATCH($A3723,Data!$A$2:$A$6500,0))</f>
        <v>0</v>
      </c>
      <c r="L3723" s="90">
        <f>INDEX(Data!G$2:G$6500,MATCH($A3723,Data!$A$2:$A$6500,0))</f>
        <v>0</v>
      </c>
      <c r="M3723" s="90">
        <f>INDEX(Data!H$2:H$6500,MATCH($A3723,Data!$A$2:$A$6500,0))</f>
        <v>0</v>
      </c>
      <c r="N3723" s="90">
        <f>INDEX(Data!I$2:I$6500,MATCH($A3723,Data!$A$2:$A$6500,0))</f>
        <v>0</v>
      </c>
      <c r="O3723" s="83">
        <f>INDEX(Data!J$2:J$6500,MATCH($A3723,Data!$A$2:$A$6500,0))</f>
        <v>0</v>
      </c>
      <c r="P3723" t="str">
        <f>_xlfn.XLOOKUP(B3723,Table3[RefID],Table3[Citation])</f>
        <v>Jones (2001)</v>
      </c>
    </row>
    <row r="3724" spans="1:16" x14ac:dyDescent="0.35">
      <c r="A3724" s="68">
        <v>3722</v>
      </c>
      <c r="B3724" s="69">
        <v>212</v>
      </c>
      <c r="C3724" s="69">
        <v>3003</v>
      </c>
      <c r="D3724" s="69">
        <v>3294</v>
      </c>
      <c r="E3724" t="str">
        <f>INDEX(Table5[EEZ],MATCH(C3724,Table5[Colony_ID],0))</f>
        <v>Cook Islands Exclusive Economic Zone</v>
      </c>
      <c r="F3724" t="str">
        <f>INDEX(Table5[Corrected Island/Colony Name],MATCH('Full Data'!C3724,Table5[Colony_ID],0))</f>
        <v>Brushwood 1</v>
      </c>
      <c r="G3724" t="str">
        <f>INDEX(Table4[Common_Name],MATCH('Full Data'!D3724,Table4[SpcRecID],0))</f>
        <v>Brown Noddy</v>
      </c>
      <c r="H3724" s="83" t="str">
        <f>INDEX(Data!E$2:E$6500,MATCH(A3724,Data!$A$2:$A$6500,0))</f>
        <v>Confirmed</v>
      </c>
      <c r="I3724" s="90">
        <f>INDEX(Data!P$2:P$6500,MATCH(A3724,Data!$A$2:$A$6500,0))</f>
        <v>2000</v>
      </c>
      <c r="J3724" s="90">
        <f>INDEX(Data!Q$2:Q$6500,MATCH($A3724,Data!$A$2:$A$6500,0))</f>
        <v>2000</v>
      </c>
      <c r="K3724" s="90">
        <f>INDEX(Data!F$2:F$6500,MATCH($A3724,Data!$A$2:$A$6500,0))</f>
        <v>25</v>
      </c>
      <c r="L3724" s="90">
        <f>INDEX(Data!G$2:G$6500,MATCH($A3724,Data!$A$2:$A$6500,0))</f>
        <v>25</v>
      </c>
      <c r="M3724" s="90">
        <f>INDEX(Data!H$2:H$6500,MATCH($A3724,Data!$A$2:$A$6500,0))</f>
        <v>0</v>
      </c>
      <c r="N3724" s="90">
        <f>INDEX(Data!I$2:I$6500,MATCH($A3724,Data!$A$2:$A$6500,0))</f>
        <v>0</v>
      </c>
      <c r="O3724" s="83" t="str">
        <f>INDEX(Data!J$2:J$6500,MATCH($A3724,Data!$A$2:$A$6500,0))</f>
        <v>chicks</v>
      </c>
      <c r="P3724" t="str">
        <f>_xlfn.XLOOKUP(B3724,Table3[RefID],Table3[Citation])</f>
        <v>Jones (2001)</v>
      </c>
    </row>
    <row r="3725" spans="1:16" x14ac:dyDescent="0.35">
      <c r="A3725" s="68">
        <v>3723</v>
      </c>
      <c r="B3725" s="69">
        <v>212</v>
      </c>
      <c r="C3725" s="69">
        <v>3004</v>
      </c>
      <c r="D3725" s="69">
        <v>3294</v>
      </c>
      <c r="E3725" t="str">
        <f>INDEX(Table5[EEZ],MATCH(C3725,Table5[Colony_ID],0))</f>
        <v>Cook Islands Exclusive Economic Zone</v>
      </c>
      <c r="F3725" t="str">
        <f>INDEX(Table5[Corrected Island/Colony Name],MATCH('Full Data'!C3725,Table5[Colony_ID],0))</f>
        <v>Brushwood Islands</v>
      </c>
      <c r="G3725" t="str">
        <f>INDEX(Table4[Common_Name],MATCH('Full Data'!D3725,Table4[SpcRecID],0))</f>
        <v>Brown Noddy</v>
      </c>
      <c r="H3725" s="83" t="str">
        <f>INDEX(Data!E$2:E$6500,MATCH(A3725,Data!$A$2:$A$6500,0))</f>
        <v>Confirmed</v>
      </c>
      <c r="I3725" s="90">
        <f>INDEX(Data!P$2:P$6500,MATCH(A3725,Data!$A$2:$A$6500,0))</f>
        <v>2000</v>
      </c>
      <c r="J3725" s="90">
        <f>INDEX(Data!Q$2:Q$6500,MATCH($A3725,Data!$A$2:$A$6500,0))</f>
        <v>2000</v>
      </c>
      <c r="K3725" s="90">
        <f>INDEX(Data!F$2:F$6500,MATCH($A3725,Data!$A$2:$A$6500,0))</f>
        <v>71</v>
      </c>
      <c r="L3725" s="90">
        <f>INDEX(Data!G$2:G$6500,MATCH($A3725,Data!$A$2:$A$6500,0))</f>
        <v>71</v>
      </c>
      <c r="M3725" s="90">
        <f>INDEX(Data!H$2:H$6500,MATCH($A3725,Data!$A$2:$A$6500,0))</f>
        <v>0</v>
      </c>
      <c r="N3725" s="90">
        <f>INDEX(Data!I$2:I$6500,MATCH($A3725,Data!$A$2:$A$6500,0))</f>
        <v>0</v>
      </c>
      <c r="O3725" s="83" t="str">
        <f>INDEX(Data!J$2:J$6500,MATCH($A3725,Data!$A$2:$A$6500,0))</f>
        <v>chicks</v>
      </c>
      <c r="P3725" t="str">
        <f>_xlfn.XLOOKUP(B3725,Table3[RefID],Table3[Citation])</f>
        <v>Jones (2001)</v>
      </c>
    </row>
    <row r="3726" spans="1:16" x14ac:dyDescent="0.35">
      <c r="A3726" s="68">
        <v>3724</v>
      </c>
      <c r="B3726" s="69">
        <v>212</v>
      </c>
      <c r="C3726" s="69">
        <v>3005</v>
      </c>
      <c r="D3726" s="69">
        <v>3294</v>
      </c>
      <c r="E3726" t="str">
        <f>INDEX(Table5[EEZ],MATCH(C3726,Table5[Colony_ID],0))</f>
        <v>Cook Islands Exclusive Economic Zone</v>
      </c>
      <c r="F3726" t="str">
        <f>INDEX(Table5[Corrected Island/Colony Name],MATCH('Full Data'!C3726,Table5[Colony_ID],0))</f>
        <v>Entrance Island</v>
      </c>
      <c r="G3726" t="str">
        <f>INDEX(Table4[Common_Name],MATCH('Full Data'!D3726,Table4[SpcRecID],0))</f>
        <v>Brown Noddy</v>
      </c>
      <c r="H3726" s="83" t="str">
        <f>INDEX(Data!E$2:E$6500,MATCH(A3726,Data!$A$2:$A$6500,0))</f>
        <v>Confirmed</v>
      </c>
      <c r="I3726" s="90">
        <f>INDEX(Data!P$2:P$6500,MATCH(A3726,Data!$A$2:$A$6500,0))</f>
        <v>2000</v>
      </c>
      <c r="J3726" s="90">
        <f>INDEX(Data!Q$2:Q$6500,MATCH($A3726,Data!$A$2:$A$6500,0))</f>
        <v>2000</v>
      </c>
      <c r="K3726" s="90">
        <f>INDEX(Data!F$2:F$6500,MATCH($A3726,Data!$A$2:$A$6500,0))</f>
        <v>14</v>
      </c>
      <c r="L3726" s="90">
        <f>INDEX(Data!G$2:G$6500,MATCH($A3726,Data!$A$2:$A$6500,0))</f>
        <v>14</v>
      </c>
      <c r="M3726" s="90">
        <f>INDEX(Data!H$2:H$6500,MATCH($A3726,Data!$A$2:$A$6500,0))</f>
        <v>0</v>
      </c>
      <c r="N3726" s="90">
        <f>INDEX(Data!I$2:I$6500,MATCH($A3726,Data!$A$2:$A$6500,0))</f>
        <v>0</v>
      </c>
      <c r="O3726" s="83" t="str">
        <f>INDEX(Data!J$2:J$6500,MATCH($A3726,Data!$A$2:$A$6500,0))</f>
        <v>chicks</v>
      </c>
      <c r="P3726" t="str">
        <f>_xlfn.XLOOKUP(B3726,Table3[RefID],Table3[Citation])</f>
        <v>Jones (2001)</v>
      </c>
    </row>
    <row r="3727" spans="1:16" x14ac:dyDescent="0.35">
      <c r="A3727" s="68">
        <v>3725</v>
      </c>
      <c r="B3727" s="69">
        <v>212</v>
      </c>
      <c r="C3727" s="69">
        <v>3006</v>
      </c>
      <c r="D3727" s="69">
        <v>3294</v>
      </c>
      <c r="E3727" t="str">
        <f>INDEX(Table5[EEZ],MATCH(C3727,Table5[Colony_ID],0))</f>
        <v>Cook Islands Exclusive Economic Zone</v>
      </c>
      <c r="F3727" t="str">
        <f>INDEX(Table5[Corrected Island/Colony Name],MATCH('Full Data'!C3727,Table5[Colony_ID],0))</f>
        <v>Gull Islands</v>
      </c>
      <c r="G3727" t="str">
        <f>INDEX(Table4[Common_Name],MATCH('Full Data'!D3727,Table4[SpcRecID],0))</f>
        <v>Brown Noddy</v>
      </c>
      <c r="H3727" s="83" t="str">
        <f>INDEX(Data!E$2:E$6500,MATCH(A3727,Data!$A$2:$A$6500,0))</f>
        <v>Confirmed</v>
      </c>
      <c r="I3727" s="90">
        <f>INDEX(Data!P$2:P$6500,MATCH(A3727,Data!$A$2:$A$6500,0))</f>
        <v>2000</v>
      </c>
      <c r="J3727" s="90">
        <f>INDEX(Data!Q$2:Q$6500,MATCH($A3727,Data!$A$2:$A$6500,0))</f>
        <v>2000</v>
      </c>
      <c r="K3727" s="90">
        <f>INDEX(Data!F$2:F$6500,MATCH($A3727,Data!$A$2:$A$6500,0))</f>
        <v>6</v>
      </c>
      <c r="L3727" s="90">
        <f>INDEX(Data!G$2:G$6500,MATCH($A3727,Data!$A$2:$A$6500,0))</f>
        <v>6</v>
      </c>
      <c r="M3727" s="90">
        <f>INDEX(Data!H$2:H$6500,MATCH($A3727,Data!$A$2:$A$6500,0))</f>
        <v>0</v>
      </c>
      <c r="N3727" s="90">
        <f>INDEX(Data!I$2:I$6500,MATCH($A3727,Data!$A$2:$A$6500,0))</f>
        <v>0</v>
      </c>
      <c r="O3727" s="83" t="str">
        <f>INDEX(Data!J$2:J$6500,MATCH($A3727,Data!$A$2:$A$6500,0))</f>
        <v>chicks</v>
      </c>
      <c r="P3727" t="str">
        <f>_xlfn.XLOOKUP(B3727,Table3[RefID],Table3[Citation])</f>
        <v>Jones (2001)</v>
      </c>
    </row>
    <row r="3728" spans="1:16" x14ac:dyDescent="0.35">
      <c r="A3728" s="68">
        <v>3726</v>
      </c>
      <c r="B3728" s="69">
        <v>212</v>
      </c>
      <c r="C3728" s="69">
        <v>3011</v>
      </c>
      <c r="D3728" s="69">
        <v>3294</v>
      </c>
      <c r="E3728" t="str">
        <f>INDEX(Table5[EEZ],MATCH(C3728,Table5[Colony_ID],0))</f>
        <v>Cook Islands Exclusive Economic Zone</v>
      </c>
      <c r="F3728" t="str">
        <f>INDEX(Table5[Corrected Island/Colony Name],MATCH('Full Data'!C3728,Table5[Colony_ID],0))</f>
        <v>Motu Manu</v>
      </c>
      <c r="G3728" t="str">
        <f>INDEX(Table4[Common_Name],MATCH('Full Data'!D3728,Table4[SpcRecID],0))</f>
        <v>Brown Noddy</v>
      </c>
      <c r="H3728" s="83" t="str">
        <f>INDEX(Data!E$2:E$6500,MATCH(A3728,Data!$A$2:$A$6500,0))</f>
        <v>Confirmed</v>
      </c>
      <c r="I3728" s="90">
        <f>INDEX(Data!P$2:P$6500,MATCH(A3728,Data!$A$2:$A$6500,0))</f>
        <v>2000</v>
      </c>
      <c r="J3728" s="90">
        <f>INDEX(Data!Q$2:Q$6500,MATCH($A3728,Data!$A$2:$A$6500,0))</f>
        <v>2000</v>
      </c>
      <c r="K3728" s="90">
        <f>INDEX(Data!F$2:F$6500,MATCH($A3728,Data!$A$2:$A$6500,0))</f>
        <v>90</v>
      </c>
      <c r="L3728" s="90">
        <f>INDEX(Data!G$2:G$6500,MATCH($A3728,Data!$A$2:$A$6500,0))</f>
        <v>90</v>
      </c>
      <c r="M3728" s="90">
        <f>INDEX(Data!H$2:H$6500,MATCH($A3728,Data!$A$2:$A$6500,0))</f>
        <v>0</v>
      </c>
      <c r="N3728" s="90">
        <f>INDEX(Data!I$2:I$6500,MATCH($A3728,Data!$A$2:$A$6500,0))</f>
        <v>0</v>
      </c>
      <c r="O3728" s="83" t="str">
        <f>INDEX(Data!J$2:J$6500,MATCH($A3728,Data!$A$2:$A$6500,0))</f>
        <v>chicks</v>
      </c>
      <c r="P3728" t="str">
        <f>_xlfn.XLOOKUP(B3728,Table3[RefID],Table3[Citation])</f>
        <v>Jones (2001)</v>
      </c>
    </row>
    <row r="3729" spans="1:16" x14ac:dyDescent="0.35">
      <c r="A3729" s="68">
        <v>3727</v>
      </c>
      <c r="B3729" s="69">
        <v>212</v>
      </c>
      <c r="C3729" s="69">
        <v>3012</v>
      </c>
      <c r="D3729" s="69">
        <v>3294</v>
      </c>
      <c r="E3729" t="str">
        <f>INDEX(Table5[EEZ],MATCH(C3729,Table5[Colony_ID],0))</f>
        <v>Cook Islands Exclusive Economic Zone</v>
      </c>
      <c r="F3729" t="str">
        <f>INDEX(Table5[Corrected Island/Colony Name],MATCH('Full Data'!C3729,Table5[Colony_ID],0))</f>
        <v>Motu Oneone</v>
      </c>
      <c r="G3729" t="str">
        <f>INDEX(Table4[Common_Name],MATCH('Full Data'!D3729,Table4[SpcRecID],0))</f>
        <v>Brown Noddy</v>
      </c>
      <c r="H3729" s="83" t="str">
        <f>INDEX(Data!E$2:E$6500,MATCH(A3729,Data!$A$2:$A$6500,0))</f>
        <v>Confirmed</v>
      </c>
      <c r="I3729" s="90">
        <f>INDEX(Data!P$2:P$6500,MATCH(A3729,Data!$A$2:$A$6500,0))</f>
        <v>2000</v>
      </c>
      <c r="J3729" s="90">
        <f>INDEX(Data!Q$2:Q$6500,MATCH($A3729,Data!$A$2:$A$6500,0))</f>
        <v>2000</v>
      </c>
      <c r="K3729" s="90">
        <f>INDEX(Data!F$2:F$6500,MATCH($A3729,Data!$A$2:$A$6500,0))</f>
        <v>20</v>
      </c>
      <c r="L3729" s="90">
        <f>INDEX(Data!G$2:G$6500,MATCH($A3729,Data!$A$2:$A$6500,0))</f>
        <v>20</v>
      </c>
      <c r="M3729" s="90">
        <f>INDEX(Data!H$2:H$6500,MATCH($A3729,Data!$A$2:$A$6500,0))</f>
        <v>0</v>
      </c>
      <c r="N3729" s="90">
        <f>INDEX(Data!I$2:I$6500,MATCH($A3729,Data!$A$2:$A$6500,0))</f>
        <v>0</v>
      </c>
      <c r="O3729" s="83" t="str">
        <f>INDEX(Data!J$2:J$6500,MATCH($A3729,Data!$A$2:$A$6500,0))</f>
        <v>chicks</v>
      </c>
      <c r="P3729" t="str">
        <f>_xlfn.XLOOKUP(B3729,Table3[RefID],Table3[Citation])</f>
        <v>Jones (2001)</v>
      </c>
    </row>
    <row r="3730" spans="1:16" x14ac:dyDescent="0.35">
      <c r="A3730" s="68">
        <v>3728</v>
      </c>
      <c r="B3730" s="69">
        <v>212</v>
      </c>
      <c r="C3730" s="69">
        <v>3014</v>
      </c>
      <c r="D3730" s="69">
        <v>3294</v>
      </c>
      <c r="E3730" t="str">
        <f>INDEX(Table5[EEZ],MATCH(C3730,Table5[Colony_ID],0))</f>
        <v>Cook Islands Exclusive Economic Zone</v>
      </c>
      <c r="F3730" t="str">
        <f>INDEX(Table5[Corrected Island/Colony Name],MATCH('Full Data'!C3730,Table5[Colony_ID],0))</f>
        <v>One Tree Island</v>
      </c>
      <c r="G3730" t="str">
        <f>INDEX(Table4[Common_Name],MATCH('Full Data'!D3730,Table4[SpcRecID],0))</f>
        <v>Brown Noddy</v>
      </c>
      <c r="H3730" s="83" t="str">
        <f>INDEX(Data!E$2:E$6500,MATCH(A3730,Data!$A$2:$A$6500,0))</f>
        <v>Confirmed</v>
      </c>
      <c r="I3730" s="90">
        <f>INDEX(Data!P$2:P$6500,MATCH(A3730,Data!$A$2:$A$6500,0))</f>
        <v>2000</v>
      </c>
      <c r="J3730" s="90">
        <f>INDEX(Data!Q$2:Q$6500,MATCH($A3730,Data!$A$2:$A$6500,0))</f>
        <v>2000</v>
      </c>
      <c r="K3730" s="90">
        <f>INDEX(Data!F$2:F$6500,MATCH($A3730,Data!$A$2:$A$6500,0))</f>
        <v>20</v>
      </c>
      <c r="L3730" s="90">
        <f>INDEX(Data!G$2:G$6500,MATCH($A3730,Data!$A$2:$A$6500,0))</f>
        <v>20</v>
      </c>
      <c r="M3730" s="90">
        <f>INDEX(Data!H$2:H$6500,MATCH($A3730,Data!$A$2:$A$6500,0))</f>
        <v>0</v>
      </c>
      <c r="N3730" s="90">
        <f>INDEX(Data!I$2:I$6500,MATCH($A3730,Data!$A$2:$A$6500,0))</f>
        <v>0</v>
      </c>
      <c r="O3730" s="83" t="str">
        <f>INDEX(Data!J$2:J$6500,MATCH($A3730,Data!$A$2:$A$6500,0))</f>
        <v>chicks</v>
      </c>
      <c r="P3730" t="str">
        <f>_xlfn.XLOOKUP(B3730,Table3[RefID],Table3[Citation])</f>
        <v>Jones (2001)</v>
      </c>
    </row>
    <row r="3731" spans="1:16" x14ac:dyDescent="0.35">
      <c r="A3731" s="68">
        <v>3729</v>
      </c>
      <c r="B3731" s="69">
        <v>212</v>
      </c>
      <c r="C3731" s="69">
        <v>3017</v>
      </c>
      <c r="D3731" s="69">
        <v>3294</v>
      </c>
      <c r="E3731" t="str">
        <f>INDEX(Table5[EEZ],MATCH(C3731,Table5[Colony_ID],0))</f>
        <v>Cook Islands Exclusive Economic Zone</v>
      </c>
      <c r="F3731" t="str">
        <f>INDEX(Table5[Corrected Island/Colony Name],MATCH('Full Data'!C3731,Table5[Colony_ID],0))</f>
        <v>Seven Sisters</v>
      </c>
      <c r="G3731" t="str">
        <f>INDEX(Table4[Common_Name],MATCH('Full Data'!D3731,Table4[SpcRecID],0))</f>
        <v>Brown Noddy</v>
      </c>
      <c r="H3731" s="83" t="str">
        <f>INDEX(Data!E$2:E$6500,MATCH(A3731,Data!$A$2:$A$6500,0))</f>
        <v>Confirmed</v>
      </c>
      <c r="I3731" s="90">
        <f>INDEX(Data!P$2:P$6500,MATCH(A3731,Data!$A$2:$A$6500,0))</f>
        <v>2000</v>
      </c>
      <c r="J3731" s="90">
        <f>INDEX(Data!Q$2:Q$6500,MATCH($A3731,Data!$A$2:$A$6500,0))</f>
        <v>2000</v>
      </c>
      <c r="K3731" s="90">
        <f>INDEX(Data!F$2:F$6500,MATCH($A3731,Data!$A$2:$A$6500,0))</f>
        <v>11</v>
      </c>
      <c r="L3731" s="90">
        <f>INDEX(Data!G$2:G$6500,MATCH($A3731,Data!$A$2:$A$6500,0))</f>
        <v>11</v>
      </c>
      <c r="M3731" s="90">
        <f>INDEX(Data!H$2:H$6500,MATCH($A3731,Data!$A$2:$A$6500,0))</f>
        <v>0</v>
      </c>
      <c r="N3731" s="90">
        <f>INDEX(Data!I$2:I$6500,MATCH($A3731,Data!$A$2:$A$6500,0))</f>
        <v>0</v>
      </c>
      <c r="O3731" s="83" t="str">
        <f>INDEX(Data!J$2:J$6500,MATCH($A3731,Data!$A$2:$A$6500,0))</f>
        <v>chicks</v>
      </c>
      <c r="P3731" t="str">
        <f>_xlfn.XLOOKUP(B3731,Table3[RefID],Table3[Citation])</f>
        <v>Jones (2001)</v>
      </c>
    </row>
    <row r="3732" spans="1:16" x14ac:dyDescent="0.35">
      <c r="A3732" s="68">
        <v>3730</v>
      </c>
      <c r="B3732" s="69">
        <v>212</v>
      </c>
      <c r="C3732" s="69">
        <v>3021</v>
      </c>
      <c r="D3732" s="69">
        <v>3294</v>
      </c>
      <c r="E3732" t="str">
        <f>INDEX(Table5[EEZ],MATCH(C3732,Table5[Colony_ID],0))</f>
        <v>Cook Islands Exclusive Economic Zone</v>
      </c>
      <c r="F3732" t="str">
        <f>INDEX(Table5[Corrected Island/Colony Name],MATCH('Full Data'!C3732,Table5[Colony_ID],0))</f>
        <v>Whale Islands</v>
      </c>
      <c r="G3732" t="str">
        <f>INDEX(Table4[Common_Name],MATCH('Full Data'!D3732,Table4[SpcRecID],0))</f>
        <v>Brown Noddy</v>
      </c>
      <c r="H3732" s="83" t="str">
        <f>INDEX(Data!E$2:E$6500,MATCH(A3732,Data!$A$2:$A$6500,0))</f>
        <v>Confirmed</v>
      </c>
      <c r="I3732" s="90">
        <f>INDEX(Data!P$2:P$6500,MATCH(A3732,Data!$A$2:$A$6500,0))</f>
        <v>2000</v>
      </c>
      <c r="J3732" s="90">
        <f>INDEX(Data!Q$2:Q$6500,MATCH($A3732,Data!$A$2:$A$6500,0))</f>
        <v>2000</v>
      </c>
      <c r="K3732" s="90">
        <f>INDEX(Data!F$2:F$6500,MATCH($A3732,Data!$A$2:$A$6500,0))</f>
        <v>15</v>
      </c>
      <c r="L3732" s="90">
        <f>INDEX(Data!G$2:G$6500,MATCH($A3732,Data!$A$2:$A$6500,0))</f>
        <v>15</v>
      </c>
      <c r="M3732" s="90">
        <f>INDEX(Data!H$2:H$6500,MATCH($A3732,Data!$A$2:$A$6500,0))</f>
        <v>0</v>
      </c>
      <c r="N3732" s="90">
        <f>INDEX(Data!I$2:I$6500,MATCH($A3732,Data!$A$2:$A$6500,0))</f>
        <v>0</v>
      </c>
      <c r="O3732" s="83" t="str">
        <f>INDEX(Data!J$2:J$6500,MATCH($A3732,Data!$A$2:$A$6500,0))</f>
        <v>chicks</v>
      </c>
      <c r="P3732" t="str">
        <f>_xlfn.XLOOKUP(B3732,Table3[RefID],Table3[Citation])</f>
        <v>Jones (2001)</v>
      </c>
    </row>
    <row r="3733" spans="1:16" x14ac:dyDescent="0.35">
      <c r="A3733" s="68">
        <v>3731</v>
      </c>
      <c r="B3733" s="69">
        <v>212</v>
      </c>
      <c r="C3733" s="69">
        <v>3004</v>
      </c>
      <c r="D3733" s="69">
        <v>3846</v>
      </c>
      <c r="E3733" t="str">
        <f>INDEX(Table5[EEZ],MATCH(C3733,Table5[Colony_ID],0))</f>
        <v>Cook Islands Exclusive Economic Zone</v>
      </c>
      <c r="F3733" t="str">
        <f>INDEX(Table5[Corrected Island/Colony Name],MATCH('Full Data'!C3733,Table5[Colony_ID],0))</f>
        <v>Brushwood Islands</v>
      </c>
      <c r="G3733" t="str">
        <f>INDEX(Table4[Common_Name],MATCH('Full Data'!D3733,Table4[SpcRecID],0))</f>
        <v>Lesser Frigatebird</v>
      </c>
      <c r="H3733" s="83" t="str">
        <f>INDEX(Data!E$2:E$6500,MATCH(A3733,Data!$A$2:$A$6500,0))</f>
        <v>Confirmed</v>
      </c>
      <c r="I3733" s="90">
        <f>INDEX(Data!P$2:P$6500,MATCH(A3733,Data!$A$2:$A$6500,0))</f>
        <v>2000</v>
      </c>
      <c r="J3733" s="90">
        <f>INDEX(Data!Q$2:Q$6500,MATCH($A3733,Data!$A$2:$A$6500,0))</f>
        <v>2000</v>
      </c>
      <c r="K3733" s="90">
        <f>INDEX(Data!F$2:F$6500,MATCH($A3733,Data!$A$2:$A$6500,0))</f>
        <v>122</v>
      </c>
      <c r="L3733" s="90">
        <f>INDEX(Data!G$2:G$6500,MATCH($A3733,Data!$A$2:$A$6500,0))</f>
        <v>122</v>
      </c>
      <c r="M3733" s="90">
        <f>INDEX(Data!H$2:H$6500,MATCH($A3733,Data!$A$2:$A$6500,0))</f>
        <v>0</v>
      </c>
      <c r="N3733" s="90">
        <f>INDEX(Data!I$2:I$6500,MATCH($A3733,Data!$A$2:$A$6500,0))</f>
        <v>0</v>
      </c>
      <c r="O3733" s="83" t="str">
        <f>INDEX(Data!J$2:J$6500,MATCH($A3733,Data!$A$2:$A$6500,0))</f>
        <v>chicks</v>
      </c>
      <c r="P3733" t="str">
        <f>_xlfn.XLOOKUP(B3733,Table3[RefID],Table3[Citation])</f>
        <v>Jones (2001)</v>
      </c>
    </row>
    <row r="3734" spans="1:16" x14ac:dyDescent="0.35">
      <c r="A3734" s="68">
        <v>3732</v>
      </c>
      <c r="B3734" s="69">
        <v>212</v>
      </c>
      <c r="C3734" s="69">
        <v>3006</v>
      </c>
      <c r="D3734" s="69">
        <v>3846</v>
      </c>
      <c r="E3734" t="str">
        <f>INDEX(Table5[EEZ],MATCH(C3734,Table5[Colony_ID],0))</f>
        <v>Cook Islands Exclusive Economic Zone</v>
      </c>
      <c r="F3734" t="str">
        <f>INDEX(Table5[Corrected Island/Colony Name],MATCH('Full Data'!C3734,Table5[Colony_ID],0))</f>
        <v>Gull Islands</v>
      </c>
      <c r="G3734" t="str">
        <f>INDEX(Table4[Common_Name],MATCH('Full Data'!D3734,Table4[SpcRecID],0))</f>
        <v>Lesser Frigatebird</v>
      </c>
      <c r="H3734" s="83" t="str">
        <f>INDEX(Data!E$2:E$6500,MATCH(A3734,Data!$A$2:$A$6500,0))</f>
        <v>Confirmed</v>
      </c>
      <c r="I3734" s="90">
        <f>INDEX(Data!P$2:P$6500,MATCH(A3734,Data!$A$2:$A$6500,0))</f>
        <v>2000</v>
      </c>
      <c r="J3734" s="90">
        <f>INDEX(Data!Q$2:Q$6500,MATCH($A3734,Data!$A$2:$A$6500,0))</f>
        <v>2000</v>
      </c>
      <c r="K3734" s="90">
        <f>INDEX(Data!F$2:F$6500,MATCH($A3734,Data!$A$2:$A$6500,0))</f>
        <v>1344</v>
      </c>
      <c r="L3734" s="90">
        <f>INDEX(Data!G$2:G$6500,MATCH($A3734,Data!$A$2:$A$6500,0))</f>
        <v>1344</v>
      </c>
      <c r="M3734" s="90">
        <f>INDEX(Data!H$2:H$6500,MATCH($A3734,Data!$A$2:$A$6500,0))</f>
        <v>0</v>
      </c>
      <c r="N3734" s="90">
        <f>INDEX(Data!I$2:I$6500,MATCH($A3734,Data!$A$2:$A$6500,0))</f>
        <v>0</v>
      </c>
      <c r="O3734" s="83" t="str">
        <f>INDEX(Data!J$2:J$6500,MATCH($A3734,Data!$A$2:$A$6500,0))</f>
        <v>chicks</v>
      </c>
      <c r="P3734" t="str">
        <f>_xlfn.XLOOKUP(B3734,Table3[RefID],Table3[Citation])</f>
        <v>Jones (2001)</v>
      </c>
    </row>
    <row r="3735" spans="1:16" x14ac:dyDescent="0.35">
      <c r="A3735" s="68">
        <v>3733</v>
      </c>
      <c r="B3735" s="69">
        <v>212</v>
      </c>
      <c r="C3735" s="69">
        <v>3011</v>
      </c>
      <c r="D3735" s="69">
        <v>3846</v>
      </c>
      <c r="E3735" t="str">
        <f>INDEX(Table5[EEZ],MATCH(C3735,Table5[Colony_ID],0))</f>
        <v>Cook Islands Exclusive Economic Zone</v>
      </c>
      <c r="F3735" t="str">
        <f>INDEX(Table5[Corrected Island/Colony Name],MATCH('Full Data'!C3735,Table5[Colony_ID],0))</f>
        <v>Motu Manu</v>
      </c>
      <c r="G3735" t="str">
        <f>INDEX(Table4[Common_Name],MATCH('Full Data'!D3735,Table4[SpcRecID],0))</f>
        <v>Lesser Frigatebird</v>
      </c>
      <c r="H3735" s="83" t="str">
        <f>INDEX(Data!E$2:E$6500,MATCH(A3735,Data!$A$2:$A$6500,0))</f>
        <v>Confirmed</v>
      </c>
      <c r="I3735" s="90">
        <f>INDEX(Data!P$2:P$6500,MATCH(A3735,Data!$A$2:$A$6500,0))</f>
        <v>2000</v>
      </c>
      <c r="J3735" s="90">
        <f>INDEX(Data!Q$2:Q$6500,MATCH($A3735,Data!$A$2:$A$6500,0))</f>
        <v>2000</v>
      </c>
      <c r="K3735" s="90">
        <f>INDEX(Data!F$2:F$6500,MATCH($A3735,Data!$A$2:$A$6500,0))</f>
        <v>3406</v>
      </c>
      <c r="L3735" s="90">
        <f>INDEX(Data!G$2:G$6500,MATCH($A3735,Data!$A$2:$A$6500,0))</f>
        <v>3406</v>
      </c>
      <c r="M3735" s="90">
        <f>INDEX(Data!H$2:H$6500,MATCH($A3735,Data!$A$2:$A$6500,0))</f>
        <v>0</v>
      </c>
      <c r="N3735" s="90">
        <f>INDEX(Data!I$2:I$6500,MATCH($A3735,Data!$A$2:$A$6500,0))</f>
        <v>0</v>
      </c>
      <c r="O3735" s="83" t="str">
        <f>INDEX(Data!J$2:J$6500,MATCH($A3735,Data!$A$2:$A$6500,0))</f>
        <v>chicks</v>
      </c>
      <c r="P3735" t="str">
        <f>_xlfn.XLOOKUP(B3735,Table3[RefID],Table3[Citation])</f>
        <v>Jones (2001)</v>
      </c>
    </row>
    <row r="3736" spans="1:16" x14ac:dyDescent="0.35">
      <c r="A3736" s="68">
        <v>3734</v>
      </c>
      <c r="B3736" s="69">
        <v>212</v>
      </c>
      <c r="C3736" s="69">
        <v>3012</v>
      </c>
      <c r="D3736" s="69">
        <v>3846</v>
      </c>
      <c r="E3736" t="str">
        <f>INDEX(Table5[EEZ],MATCH(C3736,Table5[Colony_ID],0))</f>
        <v>Cook Islands Exclusive Economic Zone</v>
      </c>
      <c r="F3736" t="str">
        <f>INDEX(Table5[Corrected Island/Colony Name],MATCH('Full Data'!C3736,Table5[Colony_ID],0))</f>
        <v>Motu Oneone</v>
      </c>
      <c r="G3736" t="str">
        <f>INDEX(Table4[Common_Name],MATCH('Full Data'!D3736,Table4[SpcRecID],0))</f>
        <v>Lesser Frigatebird</v>
      </c>
      <c r="H3736" s="83" t="str">
        <f>INDEX(Data!E$2:E$6500,MATCH(A3736,Data!$A$2:$A$6500,0))</f>
        <v>Confirmed</v>
      </c>
      <c r="I3736" s="90">
        <f>INDEX(Data!P$2:P$6500,MATCH(A3736,Data!$A$2:$A$6500,0))</f>
        <v>2000</v>
      </c>
      <c r="J3736" s="90">
        <f>INDEX(Data!Q$2:Q$6500,MATCH($A3736,Data!$A$2:$A$6500,0))</f>
        <v>2000</v>
      </c>
      <c r="K3736" s="90">
        <f>INDEX(Data!F$2:F$6500,MATCH($A3736,Data!$A$2:$A$6500,0))</f>
        <v>10</v>
      </c>
      <c r="L3736" s="90">
        <f>INDEX(Data!G$2:G$6500,MATCH($A3736,Data!$A$2:$A$6500,0))</f>
        <v>10</v>
      </c>
      <c r="M3736" s="90">
        <f>INDEX(Data!H$2:H$6500,MATCH($A3736,Data!$A$2:$A$6500,0))</f>
        <v>0</v>
      </c>
      <c r="N3736" s="90">
        <f>INDEX(Data!I$2:I$6500,MATCH($A3736,Data!$A$2:$A$6500,0))</f>
        <v>0</v>
      </c>
      <c r="O3736" s="83" t="str">
        <f>INDEX(Data!J$2:J$6500,MATCH($A3736,Data!$A$2:$A$6500,0))</f>
        <v>chicks</v>
      </c>
      <c r="P3736" t="str">
        <f>_xlfn.XLOOKUP(B3736,Table3[RefID],Table3[Citation])</f>
        <v>Jones (2001)</v>
      </c>
    </row>
    <row r="3737" spans="1:16" x14ac:dyDescent="0.35">
      <c r="A3737" s="68">
        <v>3735</v>
      </c>
      <c r="B3737" s="69">
        <v>212</v>
      </c>
      <c r="C3737" s="69">
        <v>3013</v>
      </c>
      <c r="D3737" s="69">
        <v>3846</v>
      </c>
      <c r="E3737" t="str">
        <f>INDEX(Table5[EEZ],MATCH(C3737,Table5[Colony_ID],0))</f>
        <v>Cook Islands Exclusive Economic Zone</v>
      </c>
      <c r="F3737" t="str">
        <f>INDEX(Table5[Corrected Island/Colony Name],MATCH('Full Data'!C3737,Table5[Colony_ID],0))</f>
        <v>Motu Tou</v>
      </c>
      <c r="G3737" t="str">
        <f>INDEX(Table4[Common_Name],MATCH('Full Data'!D3737,Table4[SpcRecID],0))</f>
        <v>Lesser Frigatebird</v>
      </c>
      <c r="H3737" s="83" t="str">
        <f>INDEX(Data!E$2:E$6500,MATCH(A3737,Data!$A$2:$A$6500,0))</f>
        <v>Confirmed</v>
      </c>
      <c r="I3737" s="90">
        <f>INDEX(Data!P$2:P$6500,MATCH(A3737,Data!$A$2:$A$6500,0))</f>
        <v>2000</v>
      </c>
      <c r="J3737" s="90">
        <f>INDEX(Data!Q$2:Q$6500,MATCH($A3737,Data!$A$2:$A$6500,0))</f>
        <v>2000</v>
      </c>
      <c r="K3737" s="90">
        <f>INDEX(Data!F$2:F$6500,MATCH($A3737,Data!$A$2:$A$6500,0))</f>
        <v>33</v>
      </c>
      <c r="L3737" s="90">
        <f>INDEX(Data!G$2:G$6500,MATCH($A3737,Data!$A$2:$A$6500,0))</f>
        <v>33</v>
      </c>
      <c r="M3737" s="90">
        <f>INDEX(Data!H$2:H$6500,MATCH($A3737,Data!$A$2:$A$6500,0))</f>
        <v>0</v>
      </c>
      <c r="N3737" s="90">
        <f>INDEX(Data!I$2:I$6500,MATCH($A3737,Data!$A$2:$A$6500,0))</f>
        <v>0</v>
      </c>
      <c r="O3737" s="83" t="str">
        <f>INDEX(Data!J$2:J$6500,MATCH($A3737,Data!$A$2:$A$6500,0))</f>
        <v>chicks</v>
      </c>
      <c r="P3737" t="str">
        <f>_xlfn.XLOOKUP(B3737,Table3[RefID],Table3[Citation])</f>
        <v>Jones (2001)</v>
      </c>
    </row>
    <row r="3738" spans="1:16" x14ac:dyDescent="0.35">
      <c r="A3738" s="68">
        <v>3736</v>
      </c>
      <c r="B3738" s="69">
        <v>212</v>
      </c>
      <c r="C3738" s="69">
        <v>3014</v>
      </c>
      <c r="D3738" s="69">
        <v>3846</v>
      </c>
      <c r="E3738" t="str">
        <f>INDEX(Table5[EEZ],MATCH(C3738,Table5[Colony_ID],0))</f>
        <v>Cook Islands Exclusive Economic Zone</v>
      </c>
      <c r="F3738" t="str">
        <f>INDEX(Table5[Corrected Island/Colony Name],MATCH('Full Data'!C3738,Table5[Colony_ID],0))</f>
        <v>One Tree Island</v>
      </c>
      <c r="G3738" t="str">
        <f>INDEX(Table4[Common_Name],MATCH('Full Data'!D3738,Table4[SpcRecID],0))</f>
        <v>Lesser Frigatebird</v>
      </c>
      <c r="H3738" s="83" t="str">
        <f>INDEX(Data!E$2:E$6500,MATCH(A3738,Data!$A$2:$A$6500,0))</f>
        <v>Confirmed</v>
      </c>
      <c r="I3738" s="90">
        <f>INDEX(Data!P$2:P$6500,MATCH(A3738,Data!$A$2:$A$6500,0))</f>
        <v>2000</v>
      </c>
      <c r="J3738" s="90">
        <f>INDEX(Data!Q$2:Q$6500,MATCH($A3738,Data!$A$2:$A$6500,0))</f>
        <v>2000</v>
      </c>
      <c r="K3738" s="90">
        <f>INDEX(Data!F$2:F$6500,MATCH($A3738,Data!$A$2:$A$6500,0))</f>
        <v>55</v>
      </c>
      <c r="L3738" s="90">
        <f>INDEX(Data!G$2:G$6500,MATCH($A3738,Data!$A$2:$A$6500,0))</f>
        <v>55</v>
      </c>
      <c r="M3738" s="90">
        <f>INDEX(Data!H$2:H$6500,MATCH($A3738,Data!$A$2:$A$6500,0))</f>
        <v>0</v>
      </c>
      <c r="N3738" s="90">
        <f>INDEX(Data!I$2:I$6500,MATCH($A3738,Data!$A$2:$A$6500,0))</f>
        <v>0</v>
      </c>
      <c r="O3738" s="83" t="str">
        <f>INDEX(Data!J$2:J$6500,MATCH($A3738,Data!$A$2:$A$6500,0))</f>
        <v>chicks</v>
      </c>
      <c r="P3738" t="str">
        <f>_xlfn.XLOOKUP(B3738,Table3[RefID],Table3[Citation])</f>
        <v>Jones (2001)</v>
      </c>
    </row>
    <row r="3739" spans="1:16" x14ac:dyDescent="0.35">
      <c r="A3739" s="68">
        <v>3737</v>
      </c>
      <c r="B3739" s="69">
        <v>212</v>
      </c>
      <c r="C3739" s="69">
        <v>3017</v>
      </c>
      <c r="D3739" s="69">
        <v>3846</v>
      </c>
      <c r="E3739" t="str">
        <f>INDEX(Table5[EEZ],MATCH(C3739,Table5[Colony_ID],0))</f>
        <v>Cook Islands Exclusive Economic Zone</v>
      </c>
      <c r="F3739" t="str">
        <f>INDEX(Table5[Corrected Island/Colony Name],MATCH('Full Data'!C3739,Table5[Colony_ID],0))</f>
        <v>Seven Sisters</v>
      </c>
      <c r="G3739" t="str">
        <f>INDEX(Table4[Common_Name],MATCH('Full Data'!D3739,Table4[SpcRecID],0))</f>
        <v>Lesser Frigatebird</v>
      </c>
      <c r="H3739" s="83" t="str">
        <f>INDEX(Data!E$2:E$6500,MATCH(A3739,Data!$A$2:$A$6500,0))</f>
        <v>Confirmed</v>
      </c>
      <c r="I3739" s="90">
        <f>INDEX(Data!P$2:P$6500,MATCH(A3739,Data!$A$2:$A$6500,0))</f>
        <v>2000</v>
      </c>
      <c r="J3739" s="90">
        <f>INDEX(Data!Q$2:Q$6500,MATCH($A3739,Data!$A$2:$A$6500,0))</f>
        <v>2000</v>
      </c>
      <c r="K3739" s="90">
        <f>INDEX(Data!F$2:F$6500,MATCH($A3739,Data!$A$2:$A$6500,0))</f>
        <v>1</v>
      </c>
      <c r="L3739" s="90">
        <f>INDEX(Data!G$2:G$6500,MATCH($A3739,Data!$A$2:$A$6500,0))</f>
        <v>1</v>
      </c>
      <c r="M3739" s="90">
        <f>INDEX(Data!H$2:H$6500,MATCH($A3739,Data!$A$2:$A$6500,0))</f>
        <v>0</v>
      </c>
      <c r="N3739" s="90">
        <f>INDEX(Data!I$2:I$6500,MATCH($A3739,Data!$A$2:$A$6500,0))</f>
        <v>0</v>
      </c>
      <c r="O3739" s="83" t="str">
        <f>INDEX(Data!J$2:J$6500,MATCH($A3739,Data!$A$2:$A$6500,0))</f>
        <v>chicks</v>
      </c>
      <c r="P3739" t="str">
        <f>_xlfn.XLOOKUP(B3739,Table3[RefID],Table3[Citation])</f>
        <v>Jones (2001)</v>
      </c>
    </row>
    <row r="3740" spans="1:16" x14ac:dyDescent="0.35">
      <c r="A3740" s="68">
        <v>3738</v>
      </c>
      <c r="B3740" s="69">
        <v>212</v>
      </c>
      <c r="C3740" s="69">
        <v>3017</v>
      </c>
      <c r="D3740" s="70">
        <v>32652</v>
      </c>
      <c r="E3740" t="str">
        <f>INDEX(Table5[EEZ],MATCH(C3740,Table5[Colony_ID],0))</f>
        <v>Cook Islands Exclusive Economic Zone</v>
      </c>
      <c r="F3740" t="str">
        <f>INDEX(Table5[Corrected Island/Colony Name],MATCH('Full Data'!C3740,Table5[Colony_ID],0))</f>
        <v>Seven Sisters</v>
      </c>
      <c r="G3740" t="str">
        <f>INDEX(Table4[Common_Name],MATCH('Full Data'!D3740,Table4[SpcRecID],0))</f>
        <v>Masked Booby</v>
      </c>
      <c r="H3740" s="83" t="str">
        <f>INDEX(Data!E$2:E$6500,MATCH(A3740,Data!$A$2:$A$6500,0))</f>
        <v>Confirmed</v>
      </c>
      <c r="I3740" s="90">
        <f>INDEX(Data!P$2:P$6500,MATCH(A3740,Data!$A$2:$A$6500,0))</f>
        <v>2000</v>
      </c>
      <c r="J3740" s="90">
        <f>INDEX(Data!Q$2:Q$6500,MATCH($A3740,Data!$A$2:$A$6500,0))</f>
        <v>2000</v>
      </c>
      <c r="K3740" s="90">
        <f>INDEX(Data!F$2:F$6500,MATCH($A3740,Data!$A$2:$A$6500,0))</f>
        <v>21</v>
      </c>
      <c r="L3740" s="90">
        <f>INDEX(Data!G$2:G$6500,MATCH($A3740,Data!$A$2:$A$6500,0))</f>
        <v>21</v>
      </c>
      <c r="M3740" s="90">
        <f>INDEX(Data!H$2:H$6500,MATCH($A3740,Data!$A$2:$A$6500,0))</f>
        <v>0</v>
      </c>
      <c r="N3740" s="90">
        <f>INDEX(Data!I$2:I$6500,MATCH($A3740,Data!$A$2:$A$6500,0))</f>
        <v>0</v>
      </c>
      <c r="O3740" s="83" t="str">
        <f>INDEX(Data!J$2:J$6500,MATCH($A3740,Data!$A$2:$A$6500,0))</f>
        <v>chicks</v>
      </c>
      <c r="P3740" t="str">
        <f>_xlfn.XLOOKUP(B3740,Table3[RefID],Table3[Citation])</f>
        <v>Jones (2001)</v>
      </c>
    </row>
    <row r="3741" spans="1:16" x14ac:dyDescent="0.35">
      <c r="A3741" s="68">
        <v>3739</v>
      </c>
      <c r="B3741" s="69">
        <v>212</v>
      </c>
      <c r="C3741" s="69">
        <v>3017</v>
      </c>
      <c r="D3741" s="70">
        <v>32652</v>
      </c>
      <c r="E3741" t="str">
        <f>INDEX(Table5[EEZ],MATCH(C3741,Table5[Colony_ID],0))</f>
        <v>Cook Islands Exclusive Economic Zone</v>
      </c>
      <c r="F3741" t="str">
        <f>INDEX(Table5[Corrected Island/Colony Name],MATCH('Full Data'!C3741,Table5[Colony_ID],0))</f>
        <v>Seven Sisters</v>
      </c>
      <c r="G3741" t="str">
        <f>INDEX(Table4[Common_Name],MATCH('Full Data'!D3741,Table4[SpcRecID],0))</f>
        <v>Masked Booby</v>
      </c>
      <c r="H3741" s="83" t="str">
        <f>INDEX(Data!E$2:E$6500,MATCH(A3741,Data!$A$2:$A$6500,0))</f>
        <v>Confirmed</v>
      </c>
      <c r="I3741" s="90">
        <f>INDEX(Data!P$2:P$6500,MATCH(A3741,Data!$A$2:$A$6500,0))</f>
        <v>2000</v>
      </c>
      <c r="J3741" s="90">
        <f>INDEX(Data!Q$2:Q$6500,MATCH($A3741,Data!$A$2:$A$6500,0))</f>
        <v>2000</v>
      </c>
      <c r="K3741" s="90">
        <f>INDEX(Data!F$2:F$6500,MATCH($A3741,Data!$A$2:$A$6500,0))</f>
        <v>0</v>
      </c>
      <c r="L3741" s="90">
        <f>INDEX(Data!G$2:G$6500,MATCH($A3741,Data!$A$2:$A$6500,0))</f>
        <v>0</v>
      </c>
      <c r="M3741" s="90">
        <f>INDEX(Data!H$2:H$6500,MATCH($A3741,Data!$A$2:$A$6500,0))</f>
        <v>0</v>
      </c>
      <c r="N3741" s="90">
        <f>INDEX(Data!I$2:I$6500,MATCH($A3741,Data!$A$2:$A$6500,0))</f>
        <v>0</v>
      </c>
      <c r="O3741" s="83">
        <f>INDEX(Data!J$2:J$6500,MATCH($A3741,Data!$A$2:$A$6500,0))</f>
        <v>0</v>
      </c>
      <c r="P3741" t="str">
        <f>_xlfn.XLOOKUP(B3741,Table3[RefID],Table3[Citation])</f>
        <v>Jones (2001)</v>
      </c>
    </row>
    <row r="3742" spans="1:16" x14ac:dyDescent="0.35">
      <c r="A3742" s="68">
        <v>3740</v>
      </c>
      <c r="B3742" s="69">
        <v>212</v>
      </c>
      <c r="C3742" s="69">
        <v>3003</v>
      </c>
      <c r="D3742" s="69">
        <v>3658</v>
      </c>
      <c r="E3742" t="str">
        <f>INDEX(Table5[EEZ],MATCH(C3742,Table5[Colony_ID],0))</f>
        <v>Cook Islands Exclusive Economic Zone</v>
      </c>
      <c r="F3742" t="str">
        <f>INDEX(Table5[Corrected Island/Colony Name],MATCH('Full Data'!C3742,Table5[Colony_ID],0))</f>
        <v>Brushwood 1</v>
      </c>
      <c r="G3742" t="str">
        <f>INDEX(Table4[Common_Name],MATCH('Full Data'!D3742,Table4[SpcRecID],0))</f>
        <v>Red-footed Booby</v>
      </c>
      <c r="H3742" s="83" t="str">
        <f>INDEX(Data!E$2:E$6500,MATCH(A3742,Data!$A$2:$A$6500,0))</f>
        <v>Confirmed</v>
      </c>
      <c r="I3742" s="90">
        <f>INDEX(Data!P$2:P$6500,MATCH(A3742,Data!$A$2:$A$6500,0))</f>
        <v>2000</v>
      </c>
      <c r="J3742" s="90">
        <f>INDEX(Data!Q$2:Q$6500,MATCH($A3742,Data!$A$2:$A$6500,0))</f>
        <v>2000</v>
      </c>
      <c r="K3742" s="90">
        <f>INDEX(Data!F$2:F$6500,MATCH($A3742,Data!$A$2:$A$6500,0))</f>
        <v>25</v>
      </c>
      <c r="L3742" s="90">
        <f>INDEX(Data!G$2:G$6500,MATCH($A3742,Data!$A$2:$A$6500,0))</f>
        <v>25</v>
      </c>
      <c r="M3742" s="90">
        <f>INDEX(Data!H$2:H$6500,MATCH($A3742,Data!$A$2:$A$6500,0))</f>
        <v>0</v>
      </c>
      <c r="N3742" s="90">
        <f>INDEX(Data!I$2:I$6500,MATCH($A3742,Data!$A$2:$A$6500,0))</f>
        <v>0</v>
      </c>
      <c r="O3742" s="83" t="str">
        <f>INDEX(Data!J$2:J$6500,MATCH($A3742,Data!$A$2:$A$6500,0))</f>
        <v>chicks</v>
      </c>
      <c r="P3742" t="str">
        <f>_xlfn.XLOOKUP(B3742,Table3[RefID],Table3[Citation])</f>
        <v>Jones (2001)</v>
      </c>
    </row>
    <row r="3743" spans="1:16" x14ac:dyDescent="0.35">
      <c r="A3743" s="68">
        <v>3741</v>
      </c>
      <c r="B3743" s="69">
        <v>212</v>
      </c>
      <c r="C3743" s="69">
        <v>3004</v>
      </c>
      <c r="D3743" s="69">
        <v>3658</v>
      </c>
      <c r="E3743" t="str">
        <f>INDEX(Table5[EEZ],MATCH(C3743,Table5[Colony_ID],0))</f>
        <v>Cook Islands Exclusive Economic Zone</v>
      </c>
      <c r="F3743" t="str">
        <f>INDEX(Table5[Corrected Island/Colony Name],MATCH('Full Data'!C3743,Table5[Colony_ID],0))</f>
        <v>Brushwood Islands</v>
      </c>
      <c r="G3743" t="str">
        <f>INDEX(Table4[Common_Name],MATCH('Full Data'!D3743,Table4[SpcRecID],0))</f>
        <v>Red-footed Booby</v>
      </c>
      <c r="H3743" s="83" t="str">
        <f>INDEX(Data!E$2:E$6500,MATCH(A3743,Data!$A$2:$A$6500,0))</f>
        <v>Confirmed</v>
      </c>
      <c r="I3743" s="90">
        <f>INDEX(Data!P$2:P$6500,MATCH(A3743,Data!$A$2:$A$6500,0))</f>
        <v>2000</v>
      </c>
      <c r="J3743" s="90">
        <f>INDEX(Data!Q$2:Q$6500,MATCH($A3743,Data!$A$2:$A$6500,0))</f>
        <v>2000</v>
      </c>
      <c r="K3743" s="90">
        <f>INDEX(Data!F$2:F$6500,MATCH($A3743,Data!$A$2:$A$6500,0))</f>
        <v>44</v>
      </c>
      <c r="L3743" s="90">
        <f>INDEX(Data!G$2:G$6500,MATCH($A3743,Data!$A$2:$A$6500,0))</f>
        <v>44</v>
      </c>
      <c r="M3743" s="90">
        <f>INDEX(Data!H$2:H$6500,MATCH($A3743,Data!$A$2:$A$6500,0))</f>
        <v>0</v>
      </c>
      <c r="N3743" s="90">
        <f>INDEX(Data!I$2:I$6500,MATCH($A3743,Data!$A$2:$A$6500,0))</f>
        <v>0</v>
      </c>
      <c r="O3743" s="83" t="str">
        <f>INDEX(Data!J$2:J$6500,MATCH($A3743,Data!$A$2:$A$6500,0))</f>
        <v>chicks</v>
      </c>
      <c r="P3743" t="str">
        <f>_xlfn.XLOOKUP(B3743,Table3[RefID],Table3[Citation])</f>
        <v>Jones (2001)</v>
      </c>
    </row>
    <row r="3744" spans="1:16" x14ac:dyDescent="0.35">
      <c r="A3744" s="68">
        <v>3742</v>
      </c>
      <c r="B3744" s="69">
        <v>212</v>
      </c>
      <c r="C3744" s="69">
        <v>3005</v>
      </c>
      <c r="D3744" s="69">
        <v>3658</v>
      </c>
      <c r="E3744" t="str">
        <f>INDEX(Table5[EEZ],MATCH(C3744,Table5[Colony_ID],0))</f>
        <v>Cook Islands Exclusive Economic Zone</v>
      </c>
      <c r="F3744" t="str">
        <f>INDEX(Table5[Corrected Island/Colony Name],MATCH('Full Data'!C3744,Table5[Colony_ID],0))</f>
        <v>Entrance Island</v>
      </c>
      <c r="G3744" t="str">
        <f>INDEX(Table4[Common_Name],MATCH('Full Data'!D3744,Table4[SpcRecID],0))</f>
        <v>Red-footed Booby</v>
      </c>
      <c r="H3744" s="83" t="str">
        <f>INDEX(Data!E$2:E$6500,MATCH(A3744,Data!$A$2:$A$6500,0))</f>
        <v>Confirmed</v>
      </c>
      <c r="I3744" s="90">
        <f>INDEX(Data!P$2:P$6500,MATCH(A3744,Data!$A$2:$A$6500,0))</f>
        <v>2000</v>
      </c>
      <c r="J3744" s="90">
        <f>INDEX(Data!Q$2:Q$6500,MATCH($A3744,Data!$A$2:$A$6500,0))</f>
        <v>2000</v>
      </c>
      <c r="K3744" s="90">
        <f>INDEX(Data!F$2:F$6500,MATCH($A3744,Data!$A$2:$A$6500,0))</f>
        <v>7</v>
      </c>
      <c r="L3744" s="90">
        <f>INDEX(Data!G$2:G$6500,MATCH($A3744,Data!$A$2:$A$6500,0))</f>
        <v>7</v>
      </c>
      <c r="M3744" s="90">
        <f>INDEX(Data!H$2:H$6500,MATCH($A3744,Data!$A$2:$A$6500,0))</f>
        <v>0</v>
      </c>
      <c r="N3744" s="90">
        <f>INDEX(Data!I$2:I$6500,MATCH($A3744,Data!$A$2:$A$6500,0))</f>
        <v>0</v>
      </c>
      <c r="O3744" s="83" t="str">
        <f>INDEX(Data!J$2:J$6500,MATCH($A3744,Data!$A$2:$A$6500,0))</f>
        <v>chicks</v>
      </c>
      <c r="P3744" t="str">
        <f>_xlfn.XLOOKUP(B3744,Table3[RefID],Table3[Citation])</f>
        <v>Jones (2001)</v>
      </c>
    </row>
    <row r="3745" spans="1:16" x14ac:dyDescent="0.35">
      <c r="A3745" s="68">
        <v>3743</v>
      </c>
      <c r="B3745" s="69">
        <v>212</v>
      </c>
      <c r="C3745" s="69">
        <v>3006</v>
      </c>
      <c r="D3745" s="69">
        <v>3658</v>
      </c>
      <c r="E3745" t="str">
        <f>INDEX(Table5[EEZ],MATCH(C3745,Table5[Colony_ID],0))</f>
        <v>Cook Islands Exclusive Economic Zone</v>
      </c>
      <c r="F3745" t="str">
        <f>INDEX(Table5[Corrected Island/Colony Name],MATCH('Full Data'!C3745,Table5[Colony_ID],0))</f>
        <v>Gull Islands</v>
      </c>
      <c r="G3745" t="str">
        <f>INDEX(Table4[Common_Name],MATCH('Full Data'!D3745,Table4[SpcRecID],0))</f>
        <v>Red-footed Booby</v>
      </c>
      <c r="H3745" s="83" t="str">
        <f>INDEX(Data!E$2:E$6500,MATCH(A3745,Data!$A$2:$A$6500,0))</f>
        <v>Confirmed</v>
      </c>
      <c r="I3745" s="90">
        <f>INDEX(Data!P$2:P$6500,MATCH(A3745,Data!$A$2:$A$6500,0))</f>
        <v>2000</v>
      </c>
      <c r="J3745" s="90">
        <f>INDEX(Data!Q$2:Q$6500,MATCH($A3745,Data!$A$2:$A$6500,0))</f>
        <v>2000</v>
      </c>
      <c r="K3745" s="90">
        <f>INDEX(Data!F$2:F$6500,MATCH($A3745,Data!$A$2:$A$6500,0))</f>
        <v>42</v>
      </c>
      <c r="L3745" s="90">
        <f>INDEX(Data!G$2:G$6500,MATCH($A3745,Data!$A$2:$A$6500,0))</f>
        <v>42</v>
      </c>
      <c r="M3745" s="90">
        <f>INDEX(Data!H$2:H$6500,MATCH($A3745,Data!$A$2:$A$6500,0))</f>
        <v>0</v>
      </c>
      <c r="N3745" s="90">
        <f>INDEX(Data!I$2:I$6500,MATCH($A3745,Data!$A$2:$A$6500,0))</f>
        <v>0</v>
      </c>
      <c r="O3745" s="83" t="str">
        <f>INDEX(Data!J$2:J$6500,MATCH($A3745,Data!$A$2:$A$6500,0))</f>
        <v>chicks</v>
      </c>
      <c r="P3745" t="str">
        <f>_xlfn.XLOOKUP(B3745,Table3[RefID],Table3[Citation])</f>
        <v>Jones (2001)</v>
      </c>
    </row>
    <row r="3746" spans="1:16" x14ac:dyDescent="0.35">
      <c r="A3746" s="68">
        <v>3744</v>
      </c>
      <c r="B3746" s="69">
        <v>212</v>
      </c>
      <c r="C3746" s="69">
        <v>3011</v>
      </c>
      <c r="D3746" s="69">
        <v>3658</v>
      </c>
      <c r="E3746" t="str">
        <f>INDEX(Table5[EEZ],MATCH(C3746,Table5[Colony_ID],0))</f>
        <v>Cook Islands Exclusive Economic Zone</v>
      </c>
      <c r="F3746" t="str">
        <f>INDEX(Table5[Corrected Island/Colony Name],MATCH('Full Data'!C3746,Table5[Colony_ID],0))</f>
        <v>Motu Manu</v>
      </c>
      <c r="G3746" t="str">
        <f>INDEX(Table4[Common_Name],MATCH('Full Data'!D3746,Table4[SpcRecID],0))</f>
        <v>Red-footed Booby</v>
      </c>
      <c r="H3746" s="83" t="str">
        <f>INDEX(Data!E$2:E$6500,MATCH(A3746,Data!$A$2:$A$6500,0))</f>
        <v>Confirmed</v>
      </c>
      <c r="I3746" s="90">
        <f>INDEX(Data!P$2:P$6500,MATCH(A3746,Data!$A$2:$A$6500,0))</f>
        <v>2000</v>
      </c>
      <c r="J3746" s="90">
        <f>INDEX(Data!Q$2:Q$6500,MATCH($A3746,Data!$A$2:$A$6500,0))</f>
        <v>2000</v>
      </c>
      <c r="K3746" s="90">
        <f>INDEX(Data!F$2:F$6500,MATCH($A3746,Data!$A$2:$A$6500,0))</f>
        <v>28</v>
      </c>
      <c r="L3746" s="90">
        <f>INDEX(Data!G$2:G$6500,MATCH($A3746,Data!$A$2:$A$6500,0))</f>
        <v>28</v>
      </c>
      <c r="M3746" s="90">
        <f>INDEX(Data!H$2:H$6500,MATCH($A3746,Data!$A$2:$A$6500,0))</f>
        <v>0</v>
      </c>
      <c r="N3746" s="90">
        <f>INDEX(Data!I$2:I$6500,MATCH($A3746,Data!$A$2:$A$6500,0))</f>
        <v>0</v>
      </c>
      <c r="O3746" s="83" t="str">
        <f>INDEX(Data!J$2:J$6500,MATCH($A3746,Data!$A$2:$A$6500,0))</f>
        <v>chicks</v>
      </c>
      <c r="P3746" t="str">
        <f>_xlfn.XLOOKUP(B3746,Table3[RefID],Table3[Citation])</f>
        <v>Jones (2001)</v>
      </c>
    </row>
    <row r="3747" spans="1:16" x14ac:dyDescent="0.35">
      <c r="A3747" s="68">
        <v>3745</v>
      </c>
      <c r="B3747" s="69">
        <v>212</v>
      </c>
      <c r="C3747" s="69">
        <v>3012</v>
      </c>
      <c r="D3747" s="69">
        <v>3658</v>
      </c>
      <c r="E3747" t="str">
        <f>INDEX(Table5[EEZ],MATCH(C3747,Table5[Colony_ID],0))</f>
        <v>Cook Islands Exclusive Economic Zone</v>
      </c>
      <c r="F3747" t="str">
        <f>INDEX(Table5[Corrected Island/Colony Name],MATCH('Full Data'!C3747,Table5[Colony_ID],0))</f>
        <v>Motu Oneone</v>
      </c>
      <c r="G3747" t="str">
        <f>INDEX(Table4[Common_Name],MATCH('Full Data'!D3747,Table4[SpcRecID],0))</f>
        <v>Red-footed Booby</v>
      </c>
      <c r="H3747" s="83" t="str">
        <f>INDEX(Data!E$2:E$6500,MATCH(A3747,Data!$A$2:$A$6500,0))</f>
        <v>Confirmed</v>
      </c>
      <c r="I3747" s="90">
        <f>INDEX(Data!P$2:P$6500,MATCH(A3747,Data!$A$2:$A$6500,0))</f>
        <v>2000</v>
      </c>
      <c r="J3747" s="90">
        <f>INDEX(Data!Q$2:Q$6500,MATCH($A3747,Data!$A$2:$A$6500,0))</f>
        <v>2000</v>
      </c>
      <c r="K3747" s="90">
        <f>INDEX(Data!F$2:F$6500,MATCH($A3747,Data!$A$2:$A$6500,0))</f>
        <v>295</v>
      </c>
      <c r="L3747" s="90">
        <f>INDEX(Data!G$2:G$6500,MATCH($A3747,Data!$A$2:$A$6500,0))</f>
        <v>295</v>
      </c>
      <c r="M3747" s="90">
        <f>INDEX(Data!H$2:H$6500,MATCH($A3747,Data!$A$2:$A$6500,0))</f>
        <v>0</v>
      </c>
      <c r="N3747" s="90">
        <f>INDEX(Data!I$2:I$6500,MATCH($A3747,Data!$A$2:$A$6500,0))</f>
        <v>0</v>
      </c>
      <c r="O3747" s="83" t="str">
        <f>INDEX(Data!J$2:J$6500,MATCH($A3747,Data!$A$2:$A$6500,0))</f>
        <v>chicks</v>
      </c>
      <c r="P3747" t="str">
        <f>_xlfn.XLOOKUP(B3747,Table3[RefID],Table3[Citation])</f>
        <v>Jones (2001)</v>
      </c>
    </row>
    <row r="3748" spans="1:16" x14ac:dyDescent="0.35">
      <c r="A3748" s="68">
        <v>3746</v>
      </c>
      <c r="B3748" s="69">
        <v>212</v>
      </c>
      <c r="C3748" s="69">
        <v>3013</v>
      </c>
      <c r="D3748" s="69">
        <v>3658</v>
      </c>
      <c r="E3748" t="str">
        <f>INDEX(Table5[EEZ],MATCH(C3748,Table5[Colony_ID],0))</f>
        <v>Cook Islands Exclusive Economic Zone</v>
      </c>
      <c r="F3748" t="str">
        <f>INDEX(Table5[Corrected Island/Colony Name],MATCH('Full Data'!C3748,Table5[Colony_ID],0))</f>
        <v>Motu Tou</v>
      </c>
      <c r="G3748" t="str">
        <f>INDEX(Table4[Common_Name],MATCH('Full Data'!D3748,Table4[SpcRecID],0))</f>
        <v>Red-footed Booby</v>
      </c>
      <c r="H3748" s="83" t="str">
        <f>INDEX(Data!E$2:E$6500,MATCH(A3748,Data!$A$2:$A$6500,0))</f>
        <v>Confirmed</v>
      </c>
      <c r="I3748" s="90">
        <f>INDEX(Data!P$2:P$6500,MATCH(A3748,Data!$A$2:$A$6500,0))</f>
        <v>2000</v>
      </c>
      <c r="J3748" s="90">
        <f>INDEX(Data!Q$2:Q$6500,MATCH($A3748,Data!$A$2:$A$6500,0))</f>
        <v>2000</v>
      </c>
      <c r="K3748" s="90">
        <f>INDEX(Data!F$2:F$6500,MATCH($A3748,Data!$A$2:$A$6500,0))</f>
        <v>90</v>
      </c>
      <c r="L3748" s="90">
        <f>INDEX(Data!G$2:G$6500,MATCH($A3748,Data!$A$2:$A$6500,0))</f>
        <v>90</v>
      </c>
      <c r="M3748" s="90">
        <f>INDEX(Data!H$2:H$6500,MATCH($A3748,Data!$A$2:$A$6500,0))</f>
        <v>0</v>
      </c>
      <c r="N3748" s="90">
        <f>INDEX(Data!I$2:I$6500,MATCH($A3748,Data!$A$2:$A$6500,0))</f>
        <v>0</v>
      </c>
      <c r="O3748" s="83" t="str">
        <f>INDEX(Data!J$2:J$6500,MATCH($A3748,Data!$A$2:$A$6500,0))</f>
        <v>chicks</v>
      </c>
      <c r="P3748" t="str">
        <f>_xlfn.XLOOKUP(B3748,Table3[RefID],Table3[Citation])</f>
        <v>Jones (2001)</v>
      </c>
    </row>
    <row r="3749" spans="1:16" x14ac:dyDescent="0.35">
      <c r="A3749" s="68">
        <v>3747</v>
      </c>
      <c r="B3749" s="69">
        <v>212</v>
      </c>
      <c r="C3749" s="69">
        <v>3014</v>
      </c>
      <c r="D3749" s="69">
        <v>3658</v>
      </c>
      <c r="E3749" t="str">
        <f>INDEX(Table5[EEZ],MATCH(C3749,Table5[Colony_ID],0))</f>
        <v>Cook Islands Exclusive Economic Zone</v>
      </c>
      <c r="F3749" t="str">
        <f>INDEX(Table5[Corrected Island/Colony Name],MATCH('Full Data'!C3749,Table5[Colony_ID],0))</f>
        <v>One Tree Island</v>
      </c>
      <c r="G3749" t="str">
        <f>INDEX(Table4[Common_Name],MATCH('Full Data'!D3749,Table4[SpcRecID],0))</f>
        <v>Red-footed Booby</v>
      </c>
      <c r="H3749" s="83" t="str">
        <f>INDEX(Data!E$2:E$6500,MATCH(A3749,Data!$A$2:$A$6500,0))</f>
        <v>Confirmed</v>
      </c>
      <c r="I3749" s="90">
        <f>INDEX(Data!P$2:P$6500,MATCH(A3749,Data!$A$2:$A$6500,0))</f>
        <v>2000</v>
      </c>
      <c r="J3749" s="90">
        <f>INDEX(Data!Q$2:Q$6500,MATCH($A3749,Data!$A$2:$A$6500,0))</f>
        <v>2000</v>
      </c>
      <c r="K3749" s="90">
        <f>INDEX(Data!F$2:F$6500,MATCH($A3749,Data!$A$2:$A$6500,0))</f>
        <v>275</v>
      </c>
      <c r="L3749" s="90">
        <f>INDEX(Data!G$2:G$6500,MATCH($A3749,Data!$A$2:$A$6500,0))</f>
        <v>275</v>
      </c>
      <c r="M3749" s="90">
        <f>INDEX(Data!H$2:H$6500,MATCH($A3749,Data!$A$2:$A$6500,0))</f>
        <v>0</v>
      </c>
      <c r="N3749" s="90">
        <f>INDEX(Data!I$2:I$6500,MATCH($A3749,Data!$A$2:$A$6500,0))</f>
        <v>0</v>
      </c>
      <c r="O3749" s="83" t="str">
        <f>INDEX(Data!J$2:J$6500,MATCH($A3749,Data!$A$2:$A$6500,0))</f>
        <v>chicks</v>
      </c>
      <c r="P3749" t="str">
        <f>_xlfn.XLOOKUP(B3749,Table3[RefID],Table3[Citation])</f>
        <v>Jones (2001)</v>
      </c>
    </row>
    <row r="3750" spans="1:16" x14ac:dyDescent="0.35">
      <c r="A3750" s="68">
        <v>3748</v>
      </c>
      <c r="B3750" s="69">
        <v>212</v>
      </c>
      <c r="C3750" s="69">
        <v>3017</v>
      </c>
      <c r="D3750" s="69">
        <v>3658</v>
      </c>
      <c r="E3750" t="str">
        <f>INDEX(Table5[EEZ],MATCH(C3750,Table5[Colony_ID],0))</f>
        <v>Cook Islands Exclusive Economic Zone</v>
      </c>
      <c r="F3750" t="str">
        <f>INDEX(Table5[Corrected Island/Colony Name],MATCH('Full Data'!C3750,Table5[Colony_ID],0))</f>
        <v>Seven Sisters</v>
      </c>
      <c r="G3750" t="str">
        <f>INDEX(Table4[Common_Name],MATCH('Full Data'!D3750,Table4[SpcRecID],0))</f>
        <v>Red-footed Booby</v>
      </c>
      <c r="H3750" s="83" t="str">
        <f>INDEX(Data!E$2:E$6500,MATCH(A3750,Data!$A$2:$A$6500,0))</f>
        <v>Confirmed</v>
      </c>
      <c r="I3750" s="90">
        <f>INDEX(Data!P$2:P$6500,MATCH(A3750,Data!$A$2:$A$6500,0))</f>
        <v>2000</v>
      </c>
      <c r="J3750" s="90">
        <f>INDEX(Data!Q$2:Q$6500,MATCH($A3750,Data!$A$2:$A$6500,0))</f>
        <v>2000</v>
      </c>
      <c r="K3750" s="90">
        <f>INDEX(Data!F$2:F$6500,MATCH($A3750,Data!$A$2:$A$6500,0))</f>
        <v>48</v>
      </c>
      <c r="L3750" s="90">
        <f>INDEX(Data!G$2:G$6500,MATCH($A3750,Data!$A$2:$A$6500,0))</f>
        <v>48</v>
      </c>
      <c r="M3750" s="90">
        <f>INDEX(Data!H$2:H$6500,MATCH($A3750,Data!$A$2:$A$6500,0))</f>
        <v>0</v>
      </c>
      <c r="N3750" s="90">
        <f>INDEX(Data!I$2:I$6500,MATCH($A3750,Data!$A$2:$A$6500,0))</f>
        <v>0</v>
      </c>
      <c r="O3750" s="83" t="str">
        <f>INDEX(Data!J$2:J$6500,MATCH($A3750,Data!$A$2:$A$6500,0))</f>
        <v>chicks</v>
      </c>
      <c r="P3750" t="str">
        <f>_xlfn.XLOOKUP(B3750,Table3[RefID],Table3[Citation])</f>
        <v>Jones (2001)</v>
      </c>
    </row>
    <row r="3751" spans="1:16" x14ac:dyDescent="0.35">
      <c r="A3751" s="68">
        <v>3749</v>
      </c>
      <c r="B3751" s="69">
        <v>212</v>
      </c>
      <c r="C3751" s="69">
        <v>3017</v>
      </c>
      <c r="D3751" s="69">
        <v>3658</v>
      </c>
      <c r="E3751" t="str">
        <f>INDEX(Table5[EEZ],MATCH(C3751,Table5[Colony_ID],0))</f>
        <v>Cook Islands Exclusive Economic Zone</v>
      </c>
      <c r="F3751" t="str">
        <f>INDEX(Table5[Corrected Island/Colony Name],MATCH('Full Data'!C3751,Table5[Colony_ID],0))</f>
        <v>Seven Sisters</v>
      </c>
      <c r="G3751" t="str">
        <f>INDEX(Table4[Common_Name],MATCH('Full Data'!D3751,Table4[SpcRecID],0))</f>
        <v>Red-footed Booby</v>
      </c>
      <c r="H3751" s="83" t="str">
        <f>INDEX(Data!E$2:E$6500,MATCH(A3751,Data!$A$2:$A$6500,0))</f>
        <v>Confirmed</v>
      </c>
      <c r="I3751" s="90">
        <f>INDEX(Data!P$2:P$6500,MATCH(A3751,Data!$A$2:$A$6500,0))</f>
        <v>2000</v>
      </c>
      <c r="J3751" s="90">
        <f>INDEX(Data!Q$2:Q$6500,MATCH($A3751,Data!$A$2:$A$6500,0))</f>
        <v>2000</v>
      </c>
      <c r="K3751" s="90">
        <f>INDEX(Data!F$2:F$6500,MATCH($A3751,Data!$A$2:$A$6500,0))</f>
        <v>0</v>
      </c>
      <c r="L3751" s="90">
        <f>INDEX(Data!G$2:G$6500,MATCH($A3751,Data!$A$2:$A$6500,0))</f>
        <v>0</v>
      </c>
      <c r="M3751" s="90">
        <f>INDEX(Data!H$2:H$6500,MATCH($A3751,Data!$A$2:$A$6500,0))</f>
        <v>0</v>
      </c>
      <c r="N3751" s="90">
        <f>INDEX(Data!I$2:I$6500,MATCH($A3751,Data!$A$2:$A$6500,0))</f>
        <v>0</v>
      </c>
      <c r="O3751" s="83">
        <f>INDEX(Data!J$2:J$6500,MATCH($A3751,Data!$A$2:$A$6500,0))</f>
        <v>0</v>
      </c>
      <c r="P3751" t="str">
        <f>_xlfn.XLOOKUP(B3751,Table3[RefID],Table3[Citation])</f>
        <v>Jones (2001)</v>
      </c>
    </row>
    <row r="3752" spans="1:16" x14ac:dyDescent="0.35">
      <c r="A3752" s="68">
        <v>3750</v>
      </c>
      <c r="B3752" s="69">
        <v>212</v>
      </c>
      <c r="C3752" s="69">
        <v>3020</v>
      </c>
      <c r="D3752" s="69">
        <v>3658</v>
      </c>
      <c r="E3752" t="str">
        <f>INDEX(Table5[EEZ],MATCH(C3752,Table5[Colony_ID],0))</f>
        <v>Cook Islands Exclusive Economic Zone</v>
      </c>
      <c r="F3752" t="str">
        <f>INDEX(Table5[Corrected Island/Colony Name],MATCH('Full Data'!C3752,Table5[Colony_ID],0))</f>
        <v>Turtle Island</v>
      </c>
      <c r="G3752" t="str">
        <f>INDEX(Table4[Common_Name],MATCH('Full Data'!D3752,Table4[SpcRecID],0))</f>
        <v>Red-footed Booby</v>
      </c>
      <c r="H3752" s="83" t="str">
        <f>INDEX(Data!E$2:E$6500,MATCH(A3752,Data!$A$2:$A$6500,0))</f>
        <v>Confirmed</v>
      </c>
      <c r="I3752" s="90">
        <f>INDEX(Data!P$2:P$6500,MATCH(A3752,Data!$A$2:$A$6500,0))</f>
        <v>2000</v>
      </c>
      <c r="J3752" s="90">
        <f>INDEX(Data!Q$2:Q$6500,MATCH($A3752,Data!$A$2:$A$6500,0))</f>
        <v>2000</v>
      </c>
      <c r="K3752" s="90">
        <f>INDEX(Data!F$2:F$6500,MATCH($A3752,Data!$A$2:$A$6500,0))</f>
        <v>30</v>
      </c>
      <c r="L3752" s="90">
        <f>INDEX(Data!G$2:G$6500,MATCH($A3752,Data!$A$2:$A$6500,0))</f>
        <v>30</v>
      </c>
      <c r="M3752" s="90">
        <f>INDEX(Data!H$2:H$6500,MATCH($A3752,Data!$A$2:$A$6500,0))</f>
        <v>0</v>
      </c>
      <c r="N3752" s="90">
        <f>INDEX(Data!I$2:I$6500,MATCH($A3752,Data!$A$2:$A$6500,0))</f>
        <v>0</v>
      </c>
      <c r="O3752" s="83" t="str">
        <f>INDEX(Data!J$2:J$6500,MATCH($A3752,Data!$A$2:$A$6500,0))</f>
        <v>chicks</v>
      </c>
      <c r="P3752" t="str">
        <f>_xlfn.XLOOKUP(B3752,Table3[RefID],Table3[Citation])</f>
        <v>Jones (2001)</v>
      </c>
    </row>
    <row r="3753" spans="1:16" x14ac:dyDescent="0.35">
      <c r="A3753" s="68">
        <v>3751</v>
      </c>
      <c r="B3753" s="69">
        <v>212</v>
      </c>
      <c r="C3753" s="69">
        <v>3021</v>
      </c>
      <c r="D3753" s="69">
        <v>3658</v>
      </c>
      <c r="E3753" t="str">
        <f>INDEX(Table5[EEZ],MATCH(C3753,Table5[Colony_ID],0))</f>
        <v>Cook Islands Exclusive Economic Zone</v>
      </c>
      <c r="F3753" t="str">
        <f>INDEX(Table5[Corrected Island/Colony Name],MATCH('Full Data'!C3753,Table5[Colony_ID],0))</f>
        <v>Whale Islands</v>
      </c>
      <c r="G3753" t="str">
        <f>INDEX(Table4[Common_Name],MATCH('Full Data'!D3753,Table4[SpcRecID],0))</f>
        <v>Red-footed Booby</v>
      </c>
      <c r="H3753" s="83" t="str">
        <f>INDEX(Data!E$2:E$6500,MATCH(A3753,Data!$A$2:$A$6500,0))</f>
        <v>Confirmed</v>
      </c>
      <c r="I3753" s="90">
        <f>INDEX(Data!P$2:P$6500,MATCH(A3753,Data!$A$2:$A$6500,0))</f>
        <v>2000</v>
      </c>
      <c r="J3753" s="90">
        <f>INDEX(Data!Q$2:Q$6500,MATCH($A3753,Data!$A$2:$A$6500,0))</f>
        <v>2000</v>
      </c>
      <c r="K3753" s="90">
        <f>INDEX(Data!F$2:F$6500,MATCH($A3753,Data!$A$2:$A$6500,0))</f>
        <v>7</v>
      </c>
      <c r="L3753" s="90">
        <f>INDEX(Data!G$2:G$6500,MATCH($A3753,Data!$A$2:$A$6500,0))</f>
        <v>7</v>
      </c>
      <c r="M3753" s="90">
        <f>INDEX(Data!H$2:H$6500,MATCH($A3753,Data!$A$2:$A$6500,0))</f>
        <v>0</v>
      </c>
      <c r="N3753" s="90">
        <f>INDEX(Data!I$2:I$6500,MATCH($A3753,Data!$A$2:$A$6500,0))</f>
        <v>0</v>
      </c>
      <c r="O3753" s="83" t="str">
        <f>INDEX(Data!J$2:J$6500,MATCH($A3753,Data!$A$2:$A$6500,0))</f>
        <v>chicks</v>
      </c>
      <c r="P3753" t="str">
        <f>_xlfn.XLOOKUP(B3753,Table3[RefID],Table3[Citation])</f>
        <v>Jones (2001)</v>
      </c>
    </row>
    <row r="3754" spans="1:16" x14ac:dyDescent="0.35">
      <c r="A3754" s="68">
        <v>3752</v>
      </c>
      <c r="B3754" s="69">
        <v>212</v>
      </c>
      <c r="C3754" s="69">
        <v>3003</v>
      </c>
      <c r="D3754" s="69">
        <v>3649</v>
      </c>
      <c r="E3754" t="str">
        <f>INDEX(Table5[EEZ],MATCH(C3754,Table5[Colony_ID],0))</f>
        <v>Cook Islands Exclusive Economic Zone</v>
      </c>
      <c r="F3754" t="str">
        <f>INDEX(Table5[Corrected Island/Colony Name],MATCH('Full Data'!C3754,Table5[Colony_ID],0))</f>
        <v>Brushwood 1</v>
      </c>
      <c r="G3754" t="str">
        <f>INDEX(Table4[Common_Name],MATCH('Full Data'!D3754,Table4[SpcRecID],0))</f>
        <v>Red-tailed Tropicbird</v>
      </c>
      <c r="H3754" s="83" t="str">
        <f>INDEX(Data!E$2:E$6500,MATCH(A3754,Data!$A$2:$A$6500,0))</f>
        <v>Confirmed</v>
      </c>
      <c r="I3754" s="90">
        <f>INDEX(Data!P$2:P$6500,MATCH(A3754,Data!$A$2:$A$6500,0))</f>
        <v>2000</v>
      </c>
      <c r="J3754" s="90">
        <f>INDEX(Data!Q$2:Q$6500,MATCH($A3754,Data!$A$2:$A$6500,0))</f>
        <v>2000</v>
      </c>
      <c r="K3754" s="90">
        <f>INDEX(Data!F$2:F$6500,MATCH($A3754,Data!$A$2:$A$6500,0))</f>
        <v>40</v>
      </c>
      <c r="L3754" s="90">
        <f>INDEX(Data!G$2:G$6500,MATCH($A3754,Data!$A$2:$A$6500,0))</f>
        <v>40</v>
      </c>
      <c r="M3754" s="90">
        <f>INDEX(Data!H$2:H$6500,MATCH($A3754,Data!$A$2:$A$6500,0))</f>
        <v>0</v>
      </c>
      <c r="N3754" s="90">
        <f>INDEX(Data!I$2:I$6500,MATCH($A3754,Data!$A$2:$A$6500,0))</f>
        <v>0</v>
      </c>
      <c r="O3754" s="83" t="str">
        <f>INDEX(Data!J$2:J$6500,MATCH($A3754,Data!$A$2:$A$6500,0))</f>
        <v>chicks</v>
      </c>
      <c r="P3754" t="str">
        <f>_xlfn.XLOOKUP(B3754,Table3[RefID],Table3[Citation])</f>
        <v>Jones (2001)</v>
      </c>
    </row>
    <row r="3755" spans="1:16" x14ac:dyDescent="0.35">
      <c r="A3755" s="68">
        <v>3753</v>
      </c>
      <c r="B3755" s="69">
        <v>212</v>
      </c>
      <c r="C3755" s="69">
        <v>3004</v>
      </c>
      <c r="D3755" s="69">
        <v>3649</v>
      </c>
      <c r="E3755" t="str">
        <f>INDEX(Table5[EEZ],MATCH(C3755,Table5[Colony_ID],0))</f>
        <v>Cook Islands Exclusive Economic Zone</v>
      </c>
      <c r="F3755" t="str">
        <f>INDEX(Table5[Corrected Island/Colony Name],MATCH('Full Data'!C3755,Table5[Colony_ID],0))</f>
        <v>Brushwood Islands</v>
      </c>
      <c r="G3755" t="str">
        <f>INDEX(Table4[Common_Name],MATCH('Full Data'!D3755,Table4[SpcRecID],0))</f>
        <v>Red-tailed Tropicbird</v>
      </c>
      <c r="H3755" s="83" t="str">
        <f>INDEX(Data!E$2:E$6500,MATCH(A3755,Data!$A$2:$A$6500,0))</f>
        <v>Confirmed</v>
      </c>
      <c r="I3755" s="90">
        <f>INDEX(Data!P$2:P$6500,MATCH(A3755,Data!$A$2:$A$6500,0))</f>
        <v>2000</v>
      </c>
      <c r="J3755" s="90">
        <f>INDEX(Data!Q$2:Q$6500,MATCH($A3755,Data!$A$2:$A$6500,0))</f>
        <v>2000</v>
      </c>
      <c r="K3755" s="90">
        <f>INDEX(Data!F$2:F$6500,MATCH($A3755,Data!$A$2:$A$6500,0))</f>
        <v>78</v>
      </c>
      <c r="L3755" s="90">
        <f>INDEX(Data!G$2:G$6500,MATCH($A3755,Data!$A$2:$A$6500,0))</f>
        <v>78</v>
      </c>
      <c r="M3755" s="90">
        <f>INDEX(Data!H$2:H$6500,MATCH($A3755,Data!$A$2:$A$6500,0))</f>
        <v>0</v>
      </c>
      <c r="N3755" s="90">
        <f>INDEX(Data!I$2:I$6500,MATCH($A3755,Data!$A$2:$A$6500,0))</f>
        <v>0</v>
      </c>
      <c r="O3755" s="83" t="str">
        <f>INDEX(Data!J$2:J$6500,MATCH($A3755,Data!$A$2:$A$6500,0))</f>
        <v>chicks</v>
      </c>
      <c r="P3755" t="str">
        <f>_xlfn.XLOOKUP(B3755,Table3[RefID],Table3[Citation])</f>
        <v>Jones (2001)</v>
      </c>
    </row>
    <row r="3756" spans="1:16" x14ac:dyDescent="0.35">
      <c r="A3756" s="68">
        <v>3754</v>
      </c>
      <c r="B3756" s="69">
        <v>212</v>
      </c>
      <c r="C3756" s="69">
        <v>3005</v>
      </c>
      <c r="D3756" s="69">
        <v>3649</v>
      </c>
      <c r="E3756" t="str">
        <f>INDEX(Table5[EEZ],MATCH(C3756,Table5[Colony_ID],0))</f>
        <v>Cook Islands Exclusive Economic Zone</v>
      </c>
      <c r="F3756" t="str">
        <f>INDEX(Table5[Corrected Island/Colony Name],MATCH('Full Data'!C3756,Table5[Colony_ID],0))</f>
        <v>Entrance Island</v>
      </c>
      <c r="G3756" t="str">
        <f>INDEX(Table4[Common_Name],MATCH('Full Data'!D3756,Table4[SpcRecID],0))</f>
        <v>Red-tailed Tropicbird</v>
      </c>
      <c r="H3756" s="83" t="str">
        <f>INDEX(Data!E$2:E$6500,MATCH(A3756,Data!$A$2:$A$6500,0))</f>
        <v>Confirmed</v>
      </c>
      <c r="I3756" s="90">
        <f>INDEX(Data!P$2:P$6500,MATCH(A3756,Data!$A$2:$A$6500,0))</f>
        <v>2000</v>
      </c>
      <c r="J3756" s="90">
        <f>INDEX(Data!Q$2:Q$6500,MATCH($A3756,Data!$A$2:$A$6500,0))</f>
        <v>2000</v>
      </c>
      <c r="K3756" s="90">
        <f>INDEX(Data!F$2:F$6500,MATCH($A3756,Data!$A$2:$A$6500,0))</f>
        <v>70</v>
      </c>
      <c r="L3756" s="90">
        <f>INDEX(Data!G$2:G$6500,MATCH($A3756,Data!$A$2:$A$6500,0))</f>
        <v>70</v>
      </c>
      <c r="M3756" s="90">
        <f>INDEX(Data!H$2:H$6500,MATCH($A3756,Data!$A$2:$A$6500,0))</f>
        <v>0</v>
      </c>
      <c r="N3756" s="90">
        <f>INDEX(Data!I$2:I$6500,MATCH($A3756,Data!$A$2:$A$6500,0))</f>
        <v>0</v>
      </c>
      <c r="O3756" s="83" t="str">
        <f>INDEX(Data!J$2:J$6500,MATCH($A3756,Data!$A$2:$A$6500,0))</f>
        <v>chicks</v>
      </c>
      <c r="P3756" t="str">
        <f>_xlfn.XLOOKUP(B3756,Table3[RefID],Table3[Citation])</f>
        <v>Jones (2001)</v>
      </c>
    </row>
    <row r="3757" spans="1:16" x14ac:dyDescent="0.35">
      <c r="A3757" s="68">
        <v>3755</v>
      </c>
      <c r="B3757" s="69">
        <v>212</v>
      </c>
      <c r="C3757" s="69">
        <v>3006</v>
      </c>
      <c r="D3757" s="69">
        <v>3649</v>
      </c>
      <c r="E3757" t="str">
        <f>INDEX(Table5[EEZ],MATCH(C3757,Table5[Colony_ID],0))</f>
        <v>Cook Islands Exclusive Economic Zone</v>
      </c>
      <c r="F3757" t="str">
        <f>INDEX(Table5[Corrected Island/Colony Name],MATCH('Full Data'!C3757,Table5[Colony_ID],0))</f>
        <v>Gull Islands</v>
      </c>
      <c r="G3757" t="str">
        <f>INDEX(Table4[Common_Name],MATCH('Full Data'!D3757,Table4[SpcRecID],0))</f>
        <v>Red-tailed Tropicbird</v>
      </c>
      <c r="H3757" s="83" t="str">
        <f>INDEX(Data!E$2:E$6500,MATCH(A3757,Data!$A$2:$A$6500,0))</f>
        <v>Confirmed</v>
      </c>
      <c r="I3757" s="90">
        <f>INDEX(Data!P$2:P$6500,MATCH(A3757,Data!$A$2:$A$6500,0))</f>
        <v>2000</v>
      </c>
      <c r="J3757" s="90">
        <f>INDEX(Data!Q$2:Q$6500,MATCH($A3757,Data!$A$2:$A$6500,0))</f>
        <v>2000</v>
      </c>
      <c r="K3757" s="90">
        <f>INDEX(Data!F$2:F$6500,MATCH($A3757,Data!$A$2:$A$6500,0))</f>
        <v>11</v>
      </c>
      <c r="L3757" s="90">
        <f>INDEX(Data!G$2:G$6500,MATCH($A3757,Data!$A$2:$A$6500,0))</f>
        <v>11</v>
      </c>
      <c r="M3757" s="90">
        <f>INDEX(Data!H$2:H$6500,MATCH($A3757,Data!$A$2:$A$6500,0))</f>
        <v>0</v>
      </c>
      <c r="N3757" s="90">
        <f>INDEX(Data!I$2:I$6500,MATCH($A3757,Data!$A$2:$A$6500,0))</f>
        <v>0</v>
      </c>
      <c r="O3757" s="83" t="str">
        <f>INDEX(Data!J$2:J$6500,MATCH($A3757,Data!$A$2:$A$6500,0))</f>
        <v>chicks</v>
      </c>
      <c r="P3757" t="str">
        <f>_xlfn.XLOOKUP(B3757,Table3[RefID],Table3[Citation])</f>
        <v>Jones (2001)</v>
      </c>
    </row>
    <row r="3758" spans="1:16" x14ac:dyDescent="0.35">
      <c r="A3758" s="68">
        <v>3756</v>
      </c>
      <c r="B3758" s="69">
        <v>212</v>
      </c>
      <c r="C3758" s="69">
        <v>3011</v>
      </c>
      <c r="D3758" s="69">
        <v>3649</v>
      </c>
      <c r="E3758" t="str">
        <f>INDEX(Table5[EEZ],MATCH(C3758,Table5[Colony_ID],0))</f>
        <v>Cook Islands Exclusive Economic Zone</v>
      </c>
      <c r="F3758" t="str">
        <f>INDEX(Table5[Corrected Island/Colony Name],MATCH('Full Data'!C3758,Table5[Colony_ID],0))</f>
        <v>Motu Manu</v>
      </c>
      <c r="G3758" t="str">
        <f>INDEX(Table4[Common_Name],MATCH('Full Data'!D3758,Table4[SpcRecID],0))</f>
        <v>Red-tailed Tropicbird</v>
      </c>
      <c r="H3758" s="83" t="str">
        <f>INDEX(Data!E$2:E$6500,MATCH(A3758,Data!$A$2:$A$6500,0))</f>
        <v>Confirmed</v>
      </c>
      <c r="I3758" s="90">
        <f>INDEX(Data!P$2:P$6500,MATCH(A3758,Data!$A$2:$A$6500,0))</f>
        <v>2000</v>
      </c>
      <c r="J3758" s="90">
        <f>INDEX(Data!Q$2:Q$6500,MATCH($A3758,Data!$A$2:$A$6500,0))</f>
        <v>2000</v>
      </c>
      <c r="K3758" s="90">
        <f>INDEX(Data!F$2:F$6500,MATCH($A3758,Data!$A$2:$A$6500,0))</f>
        <v>8</v>
      </c>
      <c r="L3758" s="90">
        <f>INDEX(Data!G$2:G$6500,MATCH($A3758,Data!$A$2:$A$6500,0))</f>
        <v>8</v>
      </c>
      <c r="M3758" s="90">
        <f>INDEX(Data!H$2:H$6500,MATCH($A3758,Data!$A$2:$A$6500,0))</f>
        <v>0</v>
      </c>
      <c r="N3758" s="90">
        <f>INDEX(Data!I$2:I$6500,MATCH($A3758,Data!$A$2:$A$6500,0))</f>
        <v>0</v>
      </c>
      <c r="O3758" s="83" t="str">
        <f>INDEX(Data!J$2:J$6500,MATCH($A3758,Data!$A$2:$A$6500,0))</f>
        <v>chicks</v>
      </c>
      <c r="P3758" t="str">
        <f>_xlfn.XLOOKUP(B3758,Table3[RefID],Table3[Citation])</f>
        <v>Jones (2001)</v>
      </c>
    </row>
    <row r="3759" spans="1:16" x14ac:dyDescent="0.35">
      <c r="A3759" s="68">
        <v>3757</v>
      </c>
      <c r="B3759" s="69">
        <v>212</v>
      </c>
      <c r="C3759" s="69">
        <v>3013</v>
      </c>
      <c r="D3759" s="69">
        <v>3649</v>
      </c>
      <c r="E3759" t="str">
        <f>INDEX(Table5[EEZ],MATCH(C3759,Table5[Colony_ID],0))</f>
        <v>Cook Islands Exclusive Economic Zone</v>
      </c>
      <c r="F3759" t="str">
        <f>INDEX(Table5[Corrected Island/Colony Name],MATCH('Full Data'!C3759,Table5[Colony_ID],0))</f>
        <v>Motu Tou</v>
      </c>
      <c r="G3759" t="str">
        <f>INDEX(Table4[Common_Name],MATCH('Full Data'!D3759,Table4[SpcRecID],0))</f>
        <v>Red-tailed Tropicbird</v>
      </c>
      <c r="H3759" s="83" t="str">
        <f>INDEX(Data!E$2:E$6500,MATCH(A3759,Data!$A$2:$A$6500,0))</f>
        <v>Confirmed</v>
      </c>
      <c r="I3759" s="90">
        <f>INDEX(Data!P$2:P$6500,MATCH(A3759,Data!$A$2:$A$6500,0))</f>
        <v>2000</v>
      </c>
      <c r="J3759" s="90">
        <f>INDEX(Data!Q$2:Q$6500,MATCH($A3759,Data!$A$2:$A$6500,0))</f>
        <v>2000</v>
      </c>
      <c r="K3759" s="90">
        <f>INDEX(Data!F$2:F$6500,MATCH($A3759,Data!$A$2:$A$6500,0))</f>
        <v>12</v>
      </c>
      <c r="L3759" s="90">
        <f>INDEX(Data!G$2:G$6500,MATCH($A3759,Data!$A$2:$A$6500,0))</f>
        <v>12</v>
      </c>
      <c r="M3759" s="90">
        <f>INDEX(Data!H$2:H$6500,MATCH($A3759,Data!$A$2:$A$6500,0))</f>
        <v>0</v>
      </c>
      <c r="N3759" s="90">
        <f>INDEX(Data!I$2:I$6500,MATCH($A3759,Data!$A$2:$A$6500,0))</f>
        <v>0</v>
      </c>
      <c r="O3759" s="83" t="str">
        <f>INDEX(Data!J$2:J$6500,MATCH($A3759,Data!$A$2:$A$6500,0))</f>
        <v>chicks</v>
      </c>
      <c r="P3759" t="str">
        <f>_xlfn.XLOOKUP(B3759,Table3[RefID],Table3[Citation])</f>
        <v>Jones (2001)</v>
      </c>
    </row>
    <row r="3760" spans="1:16" x14ac:dyDescent="0.35">
      <c r="A3760" s="68">
        <v>3758</v>
      </c>
      <c r="B3760" s="69">
        <v>212</v>
      </c>
      <c r="C3760" s="69">
        <v>3017</v>
      </c>
      <c r="D3760" s="69">
        <v>3649</v>
      </c>
      <c r="E3760" t="str">
        <f>INDEX(Table5[EEZ],MATCH(C3760,Table5[Colony_ID],0))</f>
        <v>Cook Islands Exclusive Economic Zone</v>
      </c>
      <c r="F3760" t="str">
        <f>INDEX(Table5[Corrected Island/Colony Name],MATCH('Full Data'!C3760,Table5[Colony_ID],0))</f>
        <v>Seven Sisters</v>
      </c>
      <c r="G3760" t="str">
        <f>INDEX(Table4[Common_Name],MATCH('Full Data'!D3760,Table4[SpcRecID],0))</f>
        <v>Red-tailed Tropicbird</v>
      </c>
      <c r="H3760" s="83" t="str">
        <f>INDEX(Data!E$2:E$6500,MATCH(A3760,Data!$A$2:$A$6500,0))</f>
        <v>Confirmed</v>
      </c>
      <c r="I3760" s="90">
        <f>INDEX(Data!P$2:P$6500,MATCH(A3760,Data!$A$2:$A$6500,0))</f>
        <v>2000</v>
      </c>
      <c r="J3760" s="90">
        <f>INDEX(Data!Q$2:Q$6500,MATCH($A3760,Data!$A$2:$A$6500,0))</f>
        <v>2000</v>
      </c>
      <c r="K3760" s="90">
        <f>INDEX(Data!F$2:F$6500,MATCH($A3760,Data!$A$2:$A$6500,0))</f>
        <v>100</v>
      </c>
      <c r="L3760" s="90">
        <f>INDEX(Data!G$2:G$6500,MATCH($A3760,Data!$A$2:$A$6500,0))</f>
        <v>100</v>
      </c>
      <c r="M3760" s="90">
        <f>INDEX(Data!H$2:H$6500,MATCH($A3760,Data!$A$2:$A$6500,0))</f>
        <v>0</v>
      </c>
      <c r="N3760" s="90">
        <f>INDEX(Data!I$2:I$6500,MATCH($A3760,Data!$A$2:$A$6500,0))</f>
        <v>0</v>
      </c>
      <c r="O3760" s="83" t="str">
        <f>INDEX(Data!J$2:J$6500,MATCH($A3760,Data!$A$2:$A$6500,0))</f>
        <v>chicks</v>
      </c>
      <c r="P3760" t="str">
        <f>_xlfn.XLOOKUP(B3760,Table3[RefID],Table3[Citation])</f>
        <v>Jones (2001)</v>
      </c>
    </row>
    <row r="3761" spans="1:16" x14ac:dyDescent="0.35">
      <c r="A3761" s="68">
        <v>3759</v>
      </c>
      <c r="B3761" s="69">
        <v>212</v>
      </c>
      <c r="C3761" s="69">
        <v>3017</v>
      </c>
      <c r="D3761" s="69">
        <v>3649</v>
      </c>
      <c r="E3761" t="str">
        <f>INDEX(Table5[EEZ],MATCH(C3761,Table5[Colony_ID],0))</f>
        <v>Cook Islands Exclusive Economic Zone</v>
      </c>
      <c r="F3761" t="str">
        <f>INDEX(Table5[Corrected Island/Colony Name],MATCH('Full Data'!C3761,Table5[Colony_ID],0))</f>
        <v>Seven Sisters</v>
      </c>
      <c r="G3761" t="str">
        <f>INDEX(Table4[Common_Name],MATCH('Full Data'!D3761,Table4[SpcRecID],0))</f>
        <v>Red-tailed Tropicbird</v>
      </c>
      <c r="H3761" s="83" t="str">
        <f>INDEX(Data!E$2:E$6500,MATCH(A3761,Data!$A$2:$A$6500,0))</f>
        <v>Confirmed</v>
      </c>
      <c r="I3761" s="90">
        <f>INDEX(Data!P$2:P$6500,MATCH(A3761,Data!$A$2:$A$6500,0))</f>
        <v>2000</v>
      </c>
      <c r="J3761" s="90">
        <f>INDEX(Data!Q$2:Q$6500,MATCH($A3761,Data!$A$2:$A$6500,0))</f>
        <v>2000</v>
      </c>
      <c r="K3761" s="90">
        <f>INDEX(Data!F$2:F$6500,MATCH($A3761,Data!$A$2:$A$6500,0))</f>
        <v>0</v>
      </c>
      <c r="L3761" s="90">
        <f>INDEX(Data!G$2:G$6500,MATCH($A3761,Data!$A$2:$A$6500,0))</f>
        <v>0</v>
      </c>
      <c r="M3761" s="90">
        <f>INDEX(Data!H$2:H$6500,MATCH($A3761,Data!$A$2:$A$6500,0))</f>
        <v>0</v>
      </c>
      <c r="N3761" s="90">
        <f>INDEX(Data!I$2:I$6500,MATCH($A3761,Data!$A$2:$A$6500,0))</f>
        <v>0</v>
      </c>
      <c r="O3761" s="83">
        <f>INDEX(Data!J$2:J$6500,MATCH($A3761,Data!$A$2:$A$6500,0))</f>
        <v>0</v>
      </c>
      <c r="P3761" t="str">
        <f>_xlfn.XLOOKUP(B3761,Table3[RefID],Table3[Citation])</f>
        <v>Jones (2001)</v>
      </c>
    </row>
    <row r="3762" spans="1:16" x14ac:dyDescent="0.35">
      <c r="A3762" s="68">
        <v>3760</v>
      </c>
      <c r="B3762" s="69">
        <v>212</v>
      </c>
      <c r="C3762" s="69">
        <v>3021</v>
      </c>
      <c r="D3762" s="69">
        <v>3649</v>
      </c>
      <c r="E3762" t="str">
        <f>INDEX(Table5[EEZ],MATCH(C3762,Table5[Colony_ID],0))</f>
        <v>Cook Islands Exclusive Economic Zone</v>
      </c>
      <c r="F3762" t="str">
        <f>INDEX(Table5[Corrected Island/Colony Name],MATCH('Full Data'!C3762,Table5[Colony_ID],0))</f>
        <v>Whale Islands</v>
      </c>
      <c r="G3762" t="str">
        <f>INDEX(Table4[Common_Name],MATCH('Full Data'!D3762,Table4[SpcRecID],0))</f>
        <v>Red-tailed Tropicbird</v>
      </c>
      <c r="H3762" s="83" t="str">
        <f>INDEX(Data!E$2:E$6500,MATCH(A3762,Data!$A$2:$A$6500,0))</f>
        <v>Confirmed</v>
      </c>
      <c r="I3762" s="90">
        <f>INDEX(Data!P$2:P$6500,MATCH(A3762,Data!$A$2:$A$6500,0))</f>
        <v>2000</v>
      </c>
      <c r="J3762" s="90">
        <f>INDEX(Data!Q$2:Q$6500,MATCH($A3762,Data!$A$2:$A$6500,0))</f>
        <v>2000</v>
      </c>
      <c r="K3762" s="90">
        <f>INDEX(Data!F$2:F$6500,MATCH($A3762,Data!$A$2:$A$6500,0))</f>
        <v>63</v>
      </c>
      <c r="L3762" s="90">
        <f>INDEX(Data!G$2:G$6500,MATCH($A3762,Data!$A$2:$A$6500,0))</f>
        <v>63</v>
      </c>
      <c r="M3762" s="90">
        <f>INDEX(Data!H$2:H$6500,MATCH($A3762,Data!$A$2:$A$6500,0))</f>
        <v>0</v>
      </c>
      <c r="N3762" s="90">
        <f>INDEX(Data!I$2:I$6500,MATCH($A3762,Data!$A$2:$A$6500,0))</f>
        <v>0</v>
      </c>
      <c r="O3762" s="83" t="str">
        <f>INDEX(Data!J$2:J$6500,MATCH($A3762,Data!$A$2:$A$6500,0))</f>
        <v>chicks</v>
      </c>
      <c r="P3762" t="str">
        <f>_xlfn.XLOOKUP(B3762,Table3[RefID],Table3[Citation])</f>
        <v>Jones (2001)</v>
      </c>
    </row>
    <row r="3763" spans="1:16" x14ac:dyDescent="0.35">
      <c r="A3763" s="68">
        <v>3761</v>
      </c>
      <c r="B3763" s="69">
        <v>212</v>
      </c>
      <c r="C3763" s="69">
        <v>3004</v>
      </c>
      <c r="D3763" s="69">
        <v>3288</v>
      </c>
      <c r="E3763" t="str">
        <f>INDEX(Table5[EEZ],MATCH(C3763,Table5[Colony_ID],0))</f>
        <v>Cook Islands Exclusive Economic Zone</v>
      </c>
      <c r="F3763" t="str">
        <f>INDEX(Table5[Corrected Island/Colony Name],MATCH('Full Data'!C3763,Table5[Colony_ID],0))</f>
        <v>Brushwood Islands</v>
      </c>
      <c r="G3763" t="str">
        <f>INDEX(Table4[Common_Name],MATCH('Full Data'!D3763,Table4[SpcRecID],0))</f>
        <v>Sooty Tern</v>
      </c>
      <c r="H3763" s="83" t="str">
        <f>INDEX(Data!E$2:E$6500,MATCH(A3763,Data!$A$2:$A$6500,0))</f>
        <v>Confirmed</v>
      </c>
      <c r="I3763" s="90">
        <f>INDEX(Data!P$2:P$6500,MATCH(A3763,Data!$A$2:$A$6500,0))</f>
        <v>2000</v>
      </c>
      <c r="J3763" s="90">
        <f>INDEX(Data!Q$2:Q$6500,MATCH($A3763,Data!$A$2:$A$6500,0))</f>
        <v>2000</v>
      </c>
      <c r="K3763" s="90">
        <f>INDEX(Data!F$2:F$6500,MATCH($A3763,Data!$A$2:$A$6500,0))</f>
        <v>3542</v>
      </c>
      <c r="L3763" s="90">
        <f>INDEX(Data!G$2:G$6500,MATCH($A3763,Data!$A$2:$A$6500,0))</f>
        <v>3542</v>
      </c>
      <c r="M3763" s="90">
        <f>INDEX(Data!H$2:H$6500,MATCH($A3763,Data!$A$2:$A$6500,0))</f>
        <v>0</v>
      </c>
      <c r="N3763" s="90">
        <f>INDEX(Data!I$2:I$6500,MATCH($A3763,Data!$A$2:$A$6500,0))</f>
        <v>0</v>
      </c>
      <c r="O3763" s="83" t="str">
        <f>INDEX(Data!J$2:J$6500,MATCH($A3763,Data!$A$2:$A$6500,0))</f>
        <v>chicks</v>
      </c>
      <c r="P3763" t="str">
        <f>_xlfn.XLOOKUP(B3763,Table3[RefID],Table3[Citation])</f>
        <v>Jones (2001)</v>
      </c>
    </row>
    <row r="3764" spans="1:16" x14ac:dyDescent="0.35">
      <c r="A3764" s="68">
        <v>3762</v>
      </c>
      <c r="B3764" s="69">
        <v>212</v>
      </c>
      <c r="C3764" s="69">
        <v>3006</v>
      </c>
      <c r="D3764" s="69">
        <v>3288</v>
      </c>
      <c r="E3764" t="str">
        <f>INDEX(Table5[EEZ],MATCH(C3764,Table5[Colony_ID],0))</f>
        <v>Cook Islands Exclusive Economic Zone</v>
      </c>
      <c r="F3764" t="str">
        <f>INDEX(Table5[Corrected Island/Colony Name],MATCH('Full Data'!C3764,Table5[Colony_ID],0))</f>
        <v>Gull Islands</v>
      </c>
      <c r="G3764" t="str">
        <f>INDEX(Table4[Common_Name],MATCH('Full Data'!D3764,Table4[SpcRecID],0))</f>
        <v>Sooty Tern</v>
      </c>
      <c r="H3764" s="83" t="str">
        <f>INDEX(Data!E$2:E$6500,MATCH(A3764,Data!$A$2:$A$6500,0))</f>
        <v>Confirmed</v>
      </c>
      <c r="I3764" s="90">
        <f>INDEX(Data!P$2:P$6500,MATCH(A3764,Data!$A$2:$A$6500,0))</f>
        <v>2000</v>
      </c>
      <c r="J3764" s="90">
        <f>INDEX(Data!Q$2:Q$6500,MATCH($A3764,Data!$A$2:$A$6500,0))</f>
        <v>2000</v>
      </c>
      <c r="K3764" s="90">
        <f>INDEX(Data!F$2:F$6500,MATCH($A3764,Data!$A$2:$A$6500,0))</f>
        <v>7162</v>
      </c>
      <c r="L3764" s="90">
        <f>INDEX(Data!G$2:G$6500,MATCH($A3764,Data!$A$2:$A$6500,0))</f>
        <v>7162</v>
      </c>
      <c r="M3764" s="90">
        <f>INDEX(Data!H$2:H$6500,MATCH($A3764,Data!$A$2:$A$6500,0))</f>
        <v>0</v>
      </c>
      <c r="N3764" s="90">
        <f>INDEX(Data!I$2:I$6500,MATCH($A3764,Data!$A$2:$A$6500,0))</f>
        <v>0</v>
      </c>
      <c r="O3764" s="83" t="str">
        <f>INDEX(Data!J$2:J$6500,MATCH($A3764,Data!$A$2:$A$6500,0))</f>
        <v>chicks</v>
      </c>
      <c r="P3764" t="str">
        <f>_xlfn.XLOOKUP(B3764,Table3[RefID],Table3[Citation])</f>
        <v>Jones (2001)</v>
      </c>
    </row>
    <row r="3765" spans="1:16" x14ac:dyDescent="0.35">
      <c r="A3765" s="68">
        <v>3763</v>
      </c>
      <c r="B3765" s="69">
        <v>212</v>
      </c>
      <c r="C3765" s="69">
        <v>3011</v>
      </c>
      <c r="D3765" s="69">
        <v>3288</v>
      </c>
      <c r="E3765" t="str">
        <f>INDEX(Table5[EEZ],MATCH(C3765,Table5[Colony_ID],0))</f>
        <v>Cook Islands Exclusive Economic Zone</v>
      </c>
      <c r="F3765" t="str">
        <f>INDEX(Table5[Corrected Island/Colony Name],MATCH('Full Data'!C3765,Table5[Colony_ID],0))</f>
        <v>Motu Manu</v>
      </c>
      <c r="G3765" t="str">
        <f>INDEX(Table4[Common_Name],MATCH('Full Data'!D3765,Table4[SpcRecID],0))</f>
        <v>Sooty Tern</v>
      </c>
      <c r="H3765" s="83" t="str">
        <f>INDEX(Data!E$2:E$6500,MATCH(A3765,Data!$A$2:$A$6500,0))</f>
        <v>Confirmed</v>
      </c>
      <c r="I3765" s="90">
        <f>INDEX(Data!P$2:P$6500,MATCH(A3765,Data!$A$2:$A$6500,0))</f>
        <v>2000</v>
      </c>
      <c r="J3765" s="90">
        <f>INDEX(Data!Q$2:Q$6500,MATCH($A3765,Data!$A$2:$A$6500,0))</f>
        <v>2000</v>
      </c>
      <c r="K3765" s="90">
        <f>INDEX(Data!F$2:F$6500,MATCH($A3765,Data!$A$2:$A$6500,0))</f>
        <v>18830</v>
      </c>
      <c r="L3765" s="90">
        <f>INDEX(Data!G$2:G$6500,MATCH($A3765,Data!$A$2:$A$6500,0))</f>
        <v>18830</v>
      </c>
      <c r="M3765" s="90">
        <f>INDEX(Data!H$2:H$6500,MATCH($A3765,Data!$A$2:$A$6500,0))</f>
        <v>0</v>
      </c>
      <c r="N3765" s="90">
        <f>INDEX(Data!I$2:I$6500,MATCH($A3765,Data!$A$2:$A$6500,0))</f>
        <v>0</v>
      </c>
      <c r="O3765" s="83" t="str">
        <f>INDEX(Data!J$2:J$6500,MATCH($A3765,Data!$A$2:$A$6500,0))</f>
        <v>chicks</v>
      </c>
      <c r="P3765" t="str">
        <f>_xlfn.XLOOKUP(B3765,Table3[RefID],Table3[Citation])</f>
        <v>Jones (2001)</v>
      </c>
    </row>
    <row r="3766" spans="1:16" x14ac:dyDescent="0.35">
      <c r="A3766" s="68">
        <v>3764</v>
      </c>
      <c r="B3766" s="69">
        <v>212</v>
      </c>
      <c r="C3766" s="69">
        <v>3014</v>
      </c>
      <c r="D3766" s="69">
        <v>3288</v>
      </c>
      <c r="E3766" t="str">
        <f>INDEX(Table5[EEZ],MATCH(C3766,Table5[Colony_ID],0))</f>
        <v>Cook Islands Exclusive Economic Zone</v>
      </c>
      <c r="F3766" t="str">
        <f>INDEX(Table5[Corrected Island/Colony Name],MATCH('Full Data'!C3766,Table5[Colony_ID],0))</f>
        <v>One Tree Island</v>
      </c>
      <c r="G3766" t="str">
        <f>INDEX(Table4[Common_Name],MATCH('Full Data'!D3766,Table4[SpcRecID],0))</f>
        <v>Sooty Tern</v>
      </c>
      <c r="H3766" s="83" t="str">
        <f>INDEX(Data!E$2:E$6500,MATCH(A3766,Data!$A$2:$A$6500,0))</f>
        <v>Confirmed</v>
      </c>
      <c r="I3766" s="90">
        <f>INDEX(Data!P$2:P$6500,MATCH(A3766,Data!$A$2:$A$6500,0))</f>
        <v>2000</v>
      </c>
      <c r="J3766" s="90">
        <f>INDEX(Data!Q$2:Q$6500,MATCH($A3766,Data!$A$2:$A$6500,0))</f>
        <v>2000</v>
      </c>
      <c r="K3766" s="90">
        <f>INDEX(Data!F$2:F$6500,MATCH($A3766,Data!$A$2:$A$6500,0))</f>
        <v>52620</v>
      </c>
      <c r="L3766" s="90">
        <f>INDEX(Data!G$2:G$6500,MATCH($A3766,Data!$A$2:$A$6500,0))</f>
        <v>52620</v>
      </c>
      <c r="M3766" s="90">
        <f>INDEX(Data!H$2:H$6500,MATCH($A3766,Data!$A$2:$A$6500,0))</f>
        <v>0</v>
      </c>
      <c r="N3766" s="90">
        <f>INDEX(Data!I$2:I$6500,MATCH($A3766,Data!$A$2:$A$6500,0))</f>
        <v>0</v>
      </c>
      <c r="O3766" s="83" t="str">
        <f>INDEX(Data!J$2:J$6500,MATCH($A3766,Data!$A$2:$A$6500,0))</f>
        <v>chicks</v>
      </c>
      <c r="P3766" t="str">
        <f>_xlfn.XLOOKUP(B3766,Table3[RefID],Table3[Citation])</f>
        <v>Jones (2001)</v>
      </c>
    </row>
    <row r="3767" spans="1:16" x14ac:dyDescent="0.35">
      <c r="A3767" s="68">
        <v>3765</v>
      </c>
      <c r="B3767" s="69">
        <v>212</v>
      </c>
      <c r="C3767" s="69">
        <v>3017</v>
      </c>
      <c r="D3767" s="69">
        <v>3288</v>
      </c>
      <c r="E3767" t="str">
        <f>INDEX(Table5[EEZ],MATCH(C3767,Table5[Colony_ID],0))</f>
        <v>Cook Islands Exclusive Economic Zone</v>
      </c>
      <c r="F3767" t="str">
        <f>INDEX(Table5[Corrected Island/Colony Name],MATCH('Full Data'!C3767,Table5[Colony_ID],0))</f>
        <v>Seven Sisters</v>
      </c>
      <c r="G3767" t="str">
        <f>INDEX(Table4[Common_Name],MATCH('Full Data'!D3767,Table4[SpcRecID],0))</f>
        <v>Sooty Tern</v>
      </c>
      <c r="H3767" s="83" t="str">
        <f>INDEX(Data!E$2:E$6500,MATCH(A3767,Data!$A$2:$A$6500,0))</f>
        <v>Confirmed</v>
      </c>
      <c r="I3767" s="90">
        <f>INDEX(Data!P$2:P$6500,MATCH(A3767,Data!$A$2:$A$6500,0))</f>
        <v>2000</v>
      </c>
      <c r="J3767" s="90">
        <f>INDEX(Data!Q$2:Q$6500,MATCH($A3767,Data!$A$2:$A$6500,0))</f>
        <v>2000</v>
      </c>
      <c r="K3767" s="90">
        <f>INDEX(Data!F$2:F$6500,MATCH($A3767,Data!$A$2:$A$6500,0))</f>
        <v>5570</v>
      </c>
      <c r="L3767" s="90">
        <f>INDEX(Data!G$2:G$6500,MATCH($A3767,Data!$A$2:$A$6500,0))</f>
        <v>5570</v>
      </c>
      <c r="M3767" s="90">
        <f>INDEX(Data!H$2:H$6500,MATCH($A3767,Data!$A$2:$A$6500,0))</f>
        <v>0</v>
      </c>
      <c r="N3767" s="90">
        <f>INDEX(Data!I$2:I$6500,MATCH($A3767,Data!$A$2:$A$6500,0))</f>
        <v>0</v>
      </c>
      <c r="O3767" s="83" t="str">
        <f>INDEX(Data!J$2:J$6500,MATCH($A3767,Data!$A$2:$A$6500,0))</f>
        <v>chicks</v>
      </c>
      <c r="P3767" t="str">
        <f>_xlfn.XLOOKUP(B3767,Table3[RefID],Table3[Citation])</f>
        <v>Jones (2001)</v>
      </c>
    </row>
    <row r="3768" spans="1:16" x14ac:dyDescent="0.35">
      <c r="A3768" s="68">
        <v>3766</v>
      </c>
      <c r="B3768" s="69">
        <v>212</v>
      </c>
      <c r="C3768" s="69">
        <v>3017</v>
      </c>
      <c r="D3768" s="69">
        <v>3288</v>
      </c>
      <c r="E3768" t="str">
        <f>INDEX(Table5[EEZ],MATCH(C3768,Table5[Colony_ID],0))</f>
        <v>Cook Islands Exclusive Economic Zone</v>
      </c>
      <c r="F3768" t="str">
        <f>INDEX(Table5[Corrected Island/Colony Name],MATCH('Full Data'!C3768,Table5[Colony_ID],0))</f>
        <v>Seven Sisters</v>
      </c>
      <c r="G3768" t="str">
        <f>INDEX(Table4[Common_Name],MATCH('Full Data'!D3768,Table4[SpcRecID],0))</f>
        <v>Sooty Tern</v>
      </c>
      <c r="H3768" s="83" t="str">
        <f>INDEX(Data!E$2:E$6500,MATCH(A3768,Data!$A$2:$A$6500,0))</f>
        <v>Confirmed</v>
      </c>
      <c r="I3768" s="90">
        <f>INDEX(Data!P$2:P$6500,MATCH(A3768,Data!$A$2:$A$6500,0))</f>
        <v>2000</v>
      </c>
      <c r="J3768" s="90">
        <f>INDEX(Data!Q$2:Q$6500,MATCH($A3768,Data!$A$2:$A$6500,0))</f>
        <v>2000</v>
      </c>
      <c r="K3768" s="90">
        <f>INDEX(Data!F$2:F$6500,MATCH($A3768,Data!$A$2:$A$6500,0))</f>
        <v>0</v>
      </c>
      <c r="L3768" s="90">
        <f>INDEX(Data!G$2:G$6500,MATCH($A3768,Data!$A$2:$A$6500,0))</f>
        <v>0</v>
      </c>
      <c r="M3768" s="90">
        <f>INDEX(Data!H$2:H$6500,MATCH($A3768,Data!$A$2:$A$6500,0))</f>
        <v>0</v>
      </c>
      <c r="N3768" s="90">
        <f>INDEX(Data!I$2:I$6500,MATCH($A3768,Data!$A$2:$A$6500,0))</f>
        <v>0</v>
      </c>
      <c r="O3768" s="83">
        <f>INDEX(Data!J$2:J$6500,MATCH($A3768,Data!$A$2:$A$6500,0))</f>
        <v>0</v>
      </c>
      <c r="P3768" t="str">
        <f>_xlfn.XLOOKUP(B3768,Table3[RefID],Table3[Citation])</f>
        <v>Jones (2001)</v>
      </c>
    </row>
    <row r="3769" spans="1:16" x14ac:dyDescent="0.35">
      <c r="A3769" s="68">
        <v>3767</v>
      </c>
      <c r="B3769" s="69">
        <v>212</v>
      </c>
      <c r="C3769" s="69">
        <v>3021</v>
      </c>
      <c r="D3769" s="69">
        <v>3288</v>
      </c>
      <c r="E3769" t="str">
        <f>INDEX(Table5[EEZ],MATCH(C3769,Table5[Colony_ID],0))</f>
        <v>Cook Islands Exclusive Economic Zone</v>
      </c>
      <c r="F3769" t="str">
        <f>INDEX(Table5[Corrected Island/Colony Name],MATCH('Full Data'!C3769,Table5[Colony_ID],0))</f>
        <v>Whale Islands</v>
      </c>
      <c r="G3769" t="str">
        <f>INDEX(Table4[Common_Name],MATCH('Full Data'!D3769,Table4[SpcRecID],0))</f>
        <v>Sooty Tern</v>
      </c>
      <c r="H3769" s="83" t="str">
        <f>INDEX(Data!E$2:E$6500,MATCH(A3769,Data!$A$2:$A$6500,0))</f>
        <v>Confirmed</v>
      </c>
      <c r="I3769" s="90">
        <f>INDEX(Data!P$2:P$6500,MATCH(A3769,Data!$A$2:$A$6500,0))</f>
        <v>2000</v>
      </c>
      <c r="J3769" s="90">
        <f>INDEX(Data!Q$2:Q$6500,MATCH($A3769,Data!$A$2:$A$6500,0))</f>
        <v>2000</v>
      </c>
      <c r="K3769" s="90">
        <f>INDEX(Data!F$2:F$6500,MATCH($A3769,Data!$A$2:$A$6500,0))</f>
        <v>320</v>
      </c>
      <c r="L3769" s="90">
        <f>INDEX(Data!G$2:G$6500,MATCH($A3769,Data!$A$2:$A$6500,0))</f>
        <v>320</v>
      </c>
      <c r="M3769" s="90">
        <f>INDEX(Data!H$2:H$6500,MATCH($A3769,Data!$A$2:$A$6500,0))</f>
        <v>0</v>
      </c>
      <c r="N3769" s="90">
        <f>INDEX(Data!I$2:I$6500,MATCH($A3769,Data!$A$2:$A$6500,0))</f>
        <v>0</v>
      </c>
      <c r="O3769" s="83" t="str">
        <f>INDEX(Data!J$2:J$6500,MATCH($A3769,Data!$A$2:$A$6500,0))</f>
        <v>chicks</v>
      </c>
      <c r="P3769" t="str">
        <f>_xlfn.XLOOKUP(B3769,Table3[RefID],Table3[Citation])</f>
        <v>Jones (2001)</v>
      </c>
    </row>
    <row r="3770" spans="1:16" x14ac:dyDescent="0.35">
      <c r="A3770" s="68">
        <v>3768</v>
      </c>
      <c r="B3770" s="69">
        <v>213</v>
      </c>
      <c r="C3770" s="69">
        <v>24025</v>
      </c>
      <c r="D3770" s="69">
        <v>3298</v>
      </c>
      <c r="E3770" t="str">
        <f>INDEX(Table5[EEZ],MATCH(C3770,Table5[Colony_ID],0))</f>
        <v>Tongan Exclusive Economic Zone</v>
      </c>
      <c r="F3770" t="str">
        <f>INDEX(Table5[Corrected Island/Colony Name],MATCH('Full Data'!C3770,Table5[Colony_ID],0))</f>
        <v>Maninita</v>
      </c>
      <c r="G3770" t="str">
        <f>INDEX(Table4[Common_Name],MATCH('Full Data'!D3770,Table4[SpcRecID],0))</f>
        <v>Common White Tern</v>
      </c>
      <c r="H3770" s="83" t="str">
        <f>INDEX(Data!E$2:E$6500,MATCH(A3770,Data!$A$2:$A$6500,0))</f>
        <v>confirmed</v>
      </c>
      <c r="I3770" s="90">
        <f>INDEX(Data!P$2:P$6500,MATCH(A3770,Data!$A$2:$A$6500,0))</f>
        <v>2001</v>
      </c>
      <c r="J3770" s="90">
        <f>INDEX(Data!Q$2:Q$6500,MATCH($A3770,Data!$A$2:$A$6500,0))</f>
        <v>2001</v>
      </c>
      <c r="K3770" s="90">
        <f>INDEX(Data!F$2:F$6500,MATCH($A3770,Data!$A$2:$A$6500,0))</f>
        <v>233</v>
      </c>
      <c r="L3770" s="90">
        <f>INDEX(Data!G$2:G$6500,MATCH($A3770,Data!$A$2:$A$6500,0))</f>
        <v>233</v>
      </c>
      <c r="M3770" s="90">
        <f>INDEX(Data!H$2:H$6500,MATCH($A3770,Data!$A$2:$A$6500,0))</f>
        <v>0</v>
      </c>
      <c r="N3770" s="90">
        <f>INDEX(Data!I$2:I$6500,MATCH($A3770,Data!$A$2:$A$6500,0))</f>
        <v>0</v>
      </c>
      <c r="O3770" s="83" t="str">
        <f>INDEX(Data!J$2:J$6500,MATCH($A3770,Data!$A$2:$A$6500,0))</f>
        <v>individuals</v>
      </c>
      <c r="P3770" t="str">
        <f>_xlfn.XLOOKUP(B3770,Table3[RefID],Table3[Citation])</f>
        <v>Bull et al (2002)</v>
      </c>
    </row>
    <row r="3771" spans="1:16" x14ac:dyDescent="0.35">
      <c r="A3771" s="68">
        <v>3769</v>
      </c>
      <c r="B3771" s="69">
        <v>214</v>
      </c>
      <c r="C3771" s="69">
        <v>18000</v>
      </c>
      <c r="D3771" s="70">
        <v>32228</v>
      </c>
      <c r="E3771" t="str">
        <f>INDEX(Table5[EEZ],MATCH(C3771,Table5[Colony_ID],0))</f>
        <v>Palmyra Atoll Exclusive Economic Zone</v>
      </c>
      <c r="F3771" t="str">
        <f>INDEX(Table5[Corrected Island/Colony Name],MATCH('Full Data'!C3771,Table5[Colony_ID],0))</f>
        <v>Papala</v>
      </c>
      <c r="G3771" t="str">
        <f>INDEX(Table4[Common_Name],MATCH('Full Data'!D3771,Table4[SpcRecID],0))</f>
        <v>Tropical Shearwater</v>
      </c>
      <c r="H3771" s="83" t="str">
        <f>INDEX(Data!E$2:E$6500,MATCH(A3771,Data!$A$2:$A$6500,0))</f>
        <v>Confirmed</v>
      </c>
      <c r="I3771" s="90">
        <f>INDEX(Data!P$2:P$6500,MATCH(A3771,Data!$A$2:$A$6500,0))</f>
        <v>1983</v>
      </c>
      <c r="J3771" s="90">
        <f>INDEX(Data!Q$2:Q$6500,MATCH($A3771,Data!$A$2:$A$6500,0))</f>
        <v>2002</v>
      </c>
      <c r="K3771" s="90">
        <f>INDEX(Data!F$2:F$6500,MATCH($A3771,Data!$A$2:$A$6500,0))</f>
        <v>1</v>
      </c>
      <c r="L3771" s="90">
        <f>INDEX(Data!G$2:G$6500,MATCH($A3771,Data!$A$2:$A$6500,0))</f>
        <v>1</v>
      </c>
      <c r="M3771" s="90">
        <f>INDEX(Data!H$2:H$6500,MATCH($A3771,Data!$A$2:$A$6500,0))</f>
        <v>0</v>
      </c>
      <c r="N3771" s="90">
        <f>INDEX(Data!I$2:I$6500,MATCH($A3771,Data!$A$2:$A$6500,0))</f>
        <v>0</v>
      </c>
      <c r="O3771" s="83" t="str">
        <f>INDEX(Data!J$2:J$6500,MATCH($A3771,Data!$A$2:$A$6500,0))</f>
        <v>individuals</v>
      </c>
      <c r="P3771" t="str">
        <f>_xlfn.XLOOKUP(B3771,Table3[RefID],Table3[Citation])</f>
        <v>Depkin (2002)</v>
      </c>
    </row>
    <row r="3772" spans="1:16" x14ac:dyDescent="0.35">
      <c r="A3772" s="68">
        <v>3770</v>
      </c>
      <c r="B3772" s="69">
        <v>214</v>
      </c>
      <c r="C3772" s="69">
        <v>18000</v>
      </c>
      <c r="D3772" s="69">
        <v>3295</v>
      </c>
      <c r="E3772" t="str">
        <f>INDEX(Table5[EEZ],MATCH(C3772,Table5[Colony_ID],0))</f>
        <v>Palmyra Atoll Exclusive Economic Zone</v>
      </c>
      <c r="F3772" t="str">
        <f>INDEX(Table5[Corrected Island/Colony Name],MATCH('Full Data'!C3772,Table5[Colony_ID],0))</f>
        <v>Papala</v>
      </c>
      <c r="G3772" t="str">
        <f>INDEX(Table4[Common_Name],MATCH('Full Data'!D3772,Table4[SpcRecID],0))</f>
        <v>Black Noddy</v>
      </c>
      <c r="H3772" s="83" t="str">
        <f>INDEX(Data!E$2:E$6500,MATCH(A3772,Data!$A$2:$A$6500,0))</f>
        <v>Confirmed</v>
      </c>
      <c r="I3772" s="90">
        <f>INDEX(Data!P$2:P$6500,MATCH(A3772,Data!$A$2:$A$6500,0))</f>
        <v>2002</v>
      </c>
      <c r="J3772" s="90">
        <f>INDEX(Data!Q$2:Q$6500,MATCH($A3772,Data!$A$2:$A$6500,0))</f>
        <v>2002</v>
      </c>
      <c r="K3772" s="90">
        <f>INDEX(Data!F$2:F$6500,MATCH($A3772,Data!$A$2:$A$6500,0))</f>
        <v>6498</v>
      </c>
      <c r="L3772" s="90">
        <f>INDEX(Data!G$2:G$6500,MATCH($A3772,Data!$A$2:$A$6500,0))</f>
        <v>6498</v>
      </c>
      <c r="M3772" s="90">
        <f>INDEX(Data!H$2:H$6500,MATCH($A3772,Data!$A$2:$A$6500,0))</f>
        <v>0</v>
      </c>
      <c r="N3772" s="90">
        <f>INDEX(Data!I$2:I$6500,MATCH($A3772,Data!$A$2:$A$6500,0))</f>
        <v>0</v>
      </c>
      <c r="O3772" s="83" t="str">
        <f>INDEX(Data!J$2:J$6500,MATCH($A3772,Data!$A$2:$A$6500,0))</f>
        <v>individuals</v>
      </c>
      <c r="P3772" t="str">
        <f>_xlfn.XLOOKUP(B3772,Table3[RefID],Table3[Citation])</f>
        <v>Depkin (2002)</v>
      </c>
    </row>
    <row r="3773" spans="1:16" x14ac:dyDescent="0.35">
      <c r="A3773" s="68">
        <v>3771</v>
      </c>
      <c r="B3773" s="69">
        <v>214</v>
      </c>
      <c r="C3773" s="69">
        <v>18000</v>
      </c>
      <c r="D3773" s="69">
        <v>3659</v>
      </c>
      <c r="E3773" t="str">
        <f>INDEX(Table5[EEZ],MATCH(C3773,Table5[Colony_ID],0))</f>
        <v>Palmyra Atoll Exclusive Economic Zone</v>
      </c>
      <c r="F3773" t="str">
        <f>INDEX(Table5[Corrected Island/Colony Name],MATCH('Full Data'!C3773,Table5[Colony_ID],0))</f>
        <v>Papala</v>
      </c>
      <c r="G3773" t="str">
        <f>INDEX(Table4[Common_Name],MATCH('Full Data'!D3773,Table4[SpcRecID],0))</f>
        <v>Brown Booby</v>
      </c>
      <c r="H3773" s="83" t="str">
        <f>INDEX(Data!E$2:E$6500,MATCH(A3773,Data!$A$2:$A$6500,0))</f>
        <v>Confirmed</v>
      </c>
      <c r="I3773" s="90">
        <f>INDEX(Data!P$2:P$6500,MATCH(A3773,Data!$A$2:$A$6500,0))</f>
        <v>2002</v>
      </c>
      <c r="J3773" s="90">
        <f>INDEX(Data!Q$2:Q$6500,MATCH($A3773,Data!$A$2:$A$6500,0))</f>
        <v>2002</v>
      </c>
      <c r="K3773" s="90">
        <f>INDEX(Data!F$2:F$6500,MATCH($A3773,Data!$A$2:$A$6500,0))</f>
        <v>742</v>
      </c>
      <c r="L3773" s="90">
        <f>INDEX(Data!G$2:G$6500,MATCH($A3773,Data!$A$2:$A$6500,0))</f>
        <v>742</v>
      </c>
      <c r="M3773" s="90">
        <f>INDEX(Data!H$2:H$6500,MATCH($A3773,Data!$A$2:$A$6500,0))</f>
        <v>0</v>
      </c>
      <c r="N3773" s="90">
        <f>INDEX(Data!I$2:I$6500,MATCH($A3773,Data!$A$2:$A$6500,0))</f>
        <v>0</v>
      </c>
      <c r="O3773" s="83" t="str">
        <f>INDEX(Data!J$2:J$6500,MATCH($A3773,Data!$A$2:$A$6500,0))</f>
        <v>individuals</v>
      </c>
      <c r="P3773" t="str">
        <f>_xlfn.XLOOKUP(B3773,Table3[RefID],Table3[Citation])</f>
        <v>Depkin (2002)</v>
      </c>
    </row>
    <row r="3774" spans="1:16" x14ac:dyDescent="0.35">
      <c r="A3774" s="68">
        <v>3772</v>
      </c>
      <c r="B3774" s="69">
        <v>214</v>
      </c>
      <c r="C3774" s="69">
        <v>18000</v>
      </c>
      <c r="D3774" s="69">
        <v>3294</v>
      </c>
      <c r="E3774" t="str">
        <f>INDEX(Table5[EEZ],MATCH(C3774,Table5[Colony_ID],0))</f>
        <v>Palmyra Atoll Exclusive Economic Zone</v>
      </c>
      <c r="F3774" t="str">
        <f>INDEX(Table5[Corrected Island/Colony Name],MATCH('Full Data'!C3774,Table5[Colony_ID],0))</f>
        <v>Papala</v>
      </c>
      <c r="G3774" t="str">
        <f>INDEX(Table4[Common_Name],MATCH('Full Data'!D3774,Table4[SpcRecID],0))</f>
        <v>Brown Noddy</v>
      </c>
      <c r="H3774" s="83" t="str">
        <f>INDEX(Data!E$2:E$6500,MATCH(A3774,Data!$A$2:$A$6500,0))</f>
        <v>Confirmed</v>
      </c>
      <c r="I3774" s="90">
        <f>INDEX(Data!P$2:P$6500,MATCH(A3774,Data!$A$2:$A$6500,0))</f>
        <v>2002</v>
      </c>
      <c r="J3774" s="90">
        <f>INDEX(Data!Q$2:Q$6500,MATCH($A3774,Data!$A$2:$A$6500,0))</f>
        <v>2002</v>
      </c>
      <c r="K3774" s="90">
        <f>INDEX(Data!F$2:F$6500,MATCH($A3774,Data!$A$2:$A$6500,0))</f>
        <v>564</v>
      </c>
      <c r="L3774" s="90">
        <f>INDEX(Data!G$2:G$6500,MATCH($A3774,Data!$A$2:$A$6500,0))</f>
        <v>564</v>
      </c>
      <c r="M3774" s="90">
        <f>INDEX(Data!H$2:H$6500,MATCH($A3774,Data!$A$2:$A$6500,0))</f>
        <v>0</v>
      </c>
      <c r="N3774" s="90">
        <f>INDEX(Data!I$2:I$6500,MATCH($A3774,Data!$A$2:$A$6500,0))</f>
        <v>0</v>
      </c>
      <c r="O3774" s="83" t="str">
        <f>INDEX(Data!J$2:J$6500,MATCH($A3774,Data!$A$2:$A$6500,0))</f>
        <v>individuals</v>
      </c>
      <c r="P3774" t="str">
        <f>_xlfn.XLOOKUP(B3774,Table3[RefID],Table3[Citation])</f>
        <v>Depkin (2002)</v>
      </c>
    </row>
    <row r="3775" spans="1:16" x14ac:dyDescent="0.35">
      <c r="A3775" s="68">
        <v>3773</v>
      </c>
      <c r="B3775" s="69">
        <v>214</v>
      </c>
      <c r="C3775" s="69">
        <v>18000</v>
      </c>
      <c r="D3775" s="69">
        <v>3298</v>
      </c>
      <c r="E3775" t="str">
        <f>INDEX(Table5[EEZ],MATCH(C3775,Table5[Colony_ID],0))</f>
        <v>Palmyra Atoll Exclusive Economic Zone</v>
      </c>
      <c r="F3775" t="str">
        <f>INDEX(Table5[Corrected Island/Colony Name],MATCH('Full Data'!C3775,Table5[Colony_ID],0))</f>
        <v>Papala</v>
      </c>
      <c r="G3775" t="str">
        <f>INDEX(Table4[Common_Name],MATCH('Full Data'!D3775,Table4[SpcRecID],0))</f>
        <v>Common White Tern</v>
      </c>
      <c r="H3775" s="83" t="str">
        <f>INDEX(Data!E$2:E$6500,MATCH(A3775,Data!$A$2:$A$6500,0))</f>
        <v>Confirmed</v>
      </c>
      <c r="I3775" s="90">
        <f>INDEX(Data!P$2:P$6500,MATCH(A3775,Data!$A$2:$A$6500,0))</f>
        <v>2002</v>
      </c>
      <c r="J3775" s="90">
        <f>INDEX(Data!Q$2:Q$6500,MATCH($A3775,Data!$A$2:$A$6500,0))</f>
        <v>2002</v>
      </c>
      <c r="K3775" s="90">
        <f>INDEX(Data!F$2:F$6500,MATCH($A3775,Data!$A$2:$A$6500,0))</f>
        <v>508</v>
      </c>
      <c r="L3775" s="90">
        <f>INDEX(Data!G$2:G$6500,MATCH($A3775,Data!$A$2:$A$6500,0))</f>
        <v>508</v>
      </c>
      <c r="M3775" s="90">
        <f>INDEX(Data!H$2:H$6500,MATCH($A3775,Data!$A$2:$A$6500,0))</f>
        <v>0</v>
      </c>
      <c r="N3775" s="90">
        <f>INDEX(Data!I$2:I$6500,MATCH($A3775,Data!$A$2:$A$6500,0))</f>
        <v>0</v>
      </c>
      <c r="O3775" s="83" t="str">
        <f>INDEX(Data!J$2:J$6500,MATCH($A3775,Data!$A$2:$A$6500,0))</f>
        <v>individuals</v>
      </c>
      <c r="P3775" t="str">
        <f>_xlfn.XLOOKUP(B3775,Table3[RefID],Table3[Citation])</f>
        <v>Depkin (2002)</v>
      </c>
    </row>
    <row r="3776" spans="1:16" x14ac:dyDescent="0.35">
      <c r="A3776" s="68">
        <v>3774</v>
      </c>
      <c r="B3776" s="69">
        <v>214</v>
      </c>
      <c r="C3776" s="69">
        <v>18000</v>
      </c>
      <c r="D3776" s="70">
        <v>3845</v>
      </c>
      <c r="E3776" t="str">
        <f>INDEX(Table5[EEZ],MATCH(C3776,Table5[Colony_ID],0))</f>
        <v>Palmyra Atoll Exclusive Economic Zone</v>
      </c>
      <c r="F3776" t="str">
        <f>INDEX(Table5[Corrected Island/Colony Name],MATCH('Full Data'!C3776,Table5[Colony_ID],0))</f>
        <v>Papala</v>
      </c>
      <c r="G3776" t="str">
        <f>INDEX(Table4[Common_Name],MATCH('Full Data'!D3776,Table4[SpcRecID],0))</f>
        <v>Great Frigatebird</v>
      </c>
      <c r="H3776" s="83" t="str">
        <f>INDEX(Data!E$2:E$6500,MATCH(A3776,Data!$A$2:$A$6500,0))</f>
        <v>Confirmed</v>
      </c>
      <c r="I3776" s="90">
        <f>INDEX(Data!P$2:P$6500,MATCH(A3776,Data!$A$2:$A$6500,0))</f>
        <v>2002</v>
      </c>
      <c r="J3776" s="90">
        <f>INDEX(Data!Q$2:Q$6500,MATCH($A3776,Data!$A$2:$A$6500,0))</f>
        <v>2002</v>
      </c>
      <c r="K3776" s="90">
        <f>INDEX(Data!F$2:F$6500,MATCH($A3776,Data!$A$2:$A$6500,0))</f>
        <v>400</v>
      </c>
      <c r="L3776" s="90">
        <f>INDEX(Data!G$2:G$6500,MATCH($A3776,Data!$A$2:$A$6500,0))</f>
        <v>400</v>
      </c>
      <c r="M3776" s="90">
        <f>INDEX(Data!H$2:H$6500,MATCH($A3776,Data!$A$2:$A$6500,0))</f>
        <v>0</v>
      </c>
      <c r="N3776" s="90">
        <f>INDEX(Data!I$2:I$6500,MATCH($A3776,Data!$A$2:$A$6500,0))</f>
        <v>0</v>
      </c>
      <c r="O3776" s="83" t="str">
        <f>INDEX(Data!J$2:J$6500,MATCH($A3776,Data!$A$2:$A$6500,0))</f>
        <v>individuals</v>
      </c>
      <c r="P3776" t="str">
        <f>_xlfn.XLOOKUP(B3776,Table3[RefID],Table3[Citation])</f>
        <v>Depkin (2002)</v>
      </c>
    </row>
    <row r="3777" spans="1:16" x14ac:dyDescent="0.35">
      <c r="A3777" s="68">
        <v>3775</v>
      </c>
      <c r="B3777" s="69">
        <v>214</v>
      </c>
      <c r="C3777" s="69">
        <v>18000</v>
      </c>
      <c r="D3777" s="69">
        <v>3846</v>
      </c>
      <c r="E3777" t="str">
        <f>INDEX(Table5[EEZ],MATCH(C3777,Table5[Colony_ID],0))</f>
        <v>Palmyra Atoll Exclusive Economic Zone</v>
      </c>
      <c r="F3777" t="str">
        <f>INDEX(Table5[Corrected Island/Colony Name],MATCH('Full Data'!C3777,Table5[Colony_ID],0))</f>
        <v>Papala</v>
      </c>
      <c r="G3777" t="str">
        <f>INDEX(Table4[Common_Name],MATCH('Full Data'!D3777,Table4[SpcRecID],0))</f>
        <v>Lesser Frigatebird</v>
      </c>
      <c r="H3777" s="83" t="str">
        <f>INDEX(Data!E$2:E$6500,MATCH(A3777,Data!$A$2:$A$6500,0))</f>
        <v>Confirmed</v>
      </c>
      <c r="I3777" s="90">
        <f>INDEX(Data!P$2:P$6500,MATCH(A3777,Data!$A$2:$A$6500,0))</f>
        <v>2002</v>
      </c>
      <c r="J3777" s="90">
        <f>INDEX(Data!Q$2:Q$6500,MATCH($A3777,Data!$A$2:$A$6500,0))</f>
        <v>2002</v>
      </c>
      <c r="K3777" s="90">
        <f>INDEX(Data!F$2:F$6500,MATCH($A3777,Data!$A$2:$A$6500,0))</f>
        <v>5</v>
      </c>
      <c r="L3777" s="90">
        <f>INDEX(Data!G$2:G$6500,MATCH($A3777,Data!$A$2:$A$6500,0))</f>
        <v>5</v>
      </c>
      <c r="M3777" s="90">
        <f>INDEX(Data!H$2:H$6500,MATCH($A3777,Data!$A$2:$A$6500,0))</f>
        <v>0</v>
      </c>
      <c r="N3777" s="90">
        <f>INDEX(Data!I$2:I$6500,MATCH($A3777,Data!$A$2:$A$6500,0))</f>
        <v>0</v>
      </c>
      <c r="O3777" s="83" t="str">
        <f>INDEX(Data!J$2:J$6500,MATCH($A3777,Data!$A$2:$A$6500,0))</f>
        <v>individuals</v>
      </c>
      <c r="P3777" t="str">
        <f>_xlfn.XLOOKUP(B3777,Table3[RefID],Table3[Citation])</f>
        <v>Depkin (2002)</v>
      </c>
    </row>
    <row r="3778" spans="1:16" x14ac:dyDescent="0.35">
      <c r="A3778" s="68">
        <v>3776</v>
      </c>
      <c r="B3778" s="69">
        <v>214</v>
      </c>
      <c r="C3778" s="69">
        <v>18000</v>
      </c>
      <c r="D3778" s="70">
        <v>32652</v>
      </c>
      <c r="E3778" t="str">
        <f>INDEX(Table5[EEZ],MATCH(C3778,Table5[Colony_ID],0))</f>
        <v>Palmyra Atoll Exclusive Economic Zone</v>
      </c>
      <c r="F3778" t="str">
        <f>INDEX(Table5[Corrected Island/Colony Name],MATCH('Full Data'!C3778,Table5[Colony_ID],0))</f>
        <v>Papala</v>
      </c>
      <c r="G3778" t="str">
        <f>INDEX(Table4[Common_Name],MATCH('Full Data'!D3778,Table4[SpcRecID],0))</f>
        <v>Masked Booby</v>
      </c>
      <c r="H3778" s="83" t="str">
        <f>INDEX(Data!E$2:E$6500,MATCH(A3778,Data!$A$2:$A$6500,0))</f>
        <v>Confirmed</v>
      </c>
      <c r="I3778" s="90">
        <f>INDEX(Data!P$2:P$6500,MATCH(A3778,Data!$A$2:$A$6500,0))</f>
        <v>2002</v>
      </c>
      <c r="J3778" s="90">
        <f>INDEX(Data!Q$2:Q$6500,MATCH($A3778,Data!$A$2:$A$6500,0))</f>
        <v>2002</v>
      </c>
      <c r="K3778" s="90">
        <f>INDEX(Data!F$2:F$6500,MATCH($A3778,Data!$A$2:$A$6500,0))</f>
        <v>70</v>
      </c>
      <c r="L3778" s="90">
        <f>INDEX(Data!G$2:G$6500,MATCH($A3778,Data!$A$2:$A$6500,0))</f>
        <v>70</v>
      </c>
      <c r="M3778" s="90">
        <f>INDEX(Data!H$2:H$6500,MATCH($A3778,Data!$A$2:$A$6500,0))</f>
        <v>0</v>
      </c>
      <c r="N3778" s="90">
        <f>INDEX(Data!I$2:I$6500,MATCH($A3778,Data!$A$2:$A$6500,0))</f>
        <v>0</v>
      </c>
      <c r="O3778" s="83" t="str">
        <f>INDEX(Data!J$2:J$6500,MATCH($A3778,Data!$A$2:$A$6500,0))</f>
        <v>individuals</v>
      </c>
      <c r="P3778" t="str">
        <f>_xlfn.XLOOKUP(B3778,Table3[RefID],Table3[Citation])</f>
        <v>Depkin (2002)</v>
      </c>
    </row>
    <row r="3779" spans="1:16" x14ac:dyDescent="0.35">
      <c r="A3779" s="68">
        <v>3777</v>
      </c>
      <c r="B3779" s="69">
        <v>214</v>
      </c>
      <c r="C3779" s="69">
        <v>18000</v>
      </c>
      <c r="D3779" s="69">
        <v>3658</v>
      </c>
      <c r="E3779" t="str">
        <f>INDEX(Table5[EEZ],MATCH(C3779,Table5[Colony_ID],0))</f>
        <v>Palmyra Atoll Exclusive Economic Zone</v>
      </c>
      <c r="F3779" t="str">
        <f>INDEX(Table5[Corrected Island/Colony Name],MATCH('Full Data'!C3779,Table5[Colony_ID],0))</f>
        <v>Papala</v>
      </c>
      <c r="G3779" t="str">
        <f>INDEX(Table4[Common_Name],MATCH('Full Data'!D3779,Table4[SpcRecID],0))</f>
        <v>Red-footed Booby</v>
      </c>
      <c r="H3779" s="83" t="str">
        <f>INDEX(Data!E$2:E$6500,MATCH(A3779,Data!$A$2:$A$6500,0))</f>
        <v>Confirmed</v>
      </c>
      <c r="I3779" s="90">
        <f>INDEX(Data!P$2:P$6500,MATCH(A3779,Data!$A$2:$A$6500,0))</f>
        <v>2002</v>
      </c>
      <c r="J3779" s="90">
        <f>INDEX(Data!Q$2:Q$6500,MATCH($A3779,Data!$A$2:$A$6500,0))</f>
        <v>2002</v>
      </c>
      <c r="K3779" s="90">
        <f>INDEX(Data!F$2:F$6500,MATCH($A3779,Data!$A$2:$A$6500,0))</f>
        <v>25000</v>
      </c>
      <c r="L3779" s="90">
        <f>INDEX(Data!G$2:G$6500,MATCH($A3779,Data!$A$2:$A$6500,0))</f>
        <v>25000</v>
      </c>
      <c r="M3779" s="90">
        <f>INDEX(Data!H$2:H$6500,MATCH($A3779,Data!$A$2:$A$6500,0))</f>
        <v>0</v>
      </c>
      <c r="N3779" s="90">
        <f>INDEX(Data!I$2:I$6500,MATCH($A3779,Data!$A$2:$A$6500,0))</f>
        <v>0</v>
      </c>
      <c r="O3779" s="83" t="str">
        <f>INDEX(Data!J$2:J$6500,MATCH($A3779,Data!$A$2:$A$6500,0))</f>
        <v>individuals</v>
      </c>
      <c r="P3779" t="str">
        <f>_xlfn.XLOOKUP(B3779,Table3[RefID],Table3[Citation])</f>
        <v>Depkin (2002)</v>
      </c>
    </row>
    <row r="3780" spans="1:16" x14ac:dyDescent="0.35">
      <c r="A3780" s="68">
        <v>3778</v>
      </c>
      <c r="B3780" s="69">
        <v>214</v>
      </c>
      <c r="C3780" s="69">
        <v>18000</v>
      </c>
      <c r="D3780" s="69">
        <v>3649</v>
      </c>
      <c r="E3780" t="str">
        <f>INDEX(Table5[EEZ],MATCH(C3780,Table5[Colony_ID],0))</f>
        <v>Palmyra Atoll Exclusive Economic Zone</v>
      </c>
      <c r="F3780" t="str">
        <f>INDEX(Table5[Corrected Island/Colony Name],MATCH('Full Data'!C3780,Table5[Colony_ID],0))</f>
        <v>Papala</v>
      </c>
      <c r="G3780" t="str">
        <f>INDEX(Table4[Common_Name],MATCH('Full Data'!D3780,Table4[SpcRecID],0))</f>
        <v>Red-tailed Tropicbird</v>
      </c>
      <c r="H3780" s="83" t="str">
        <f>INDEX(Data!E$2:E$6500,MATCH(A3780,Data!$A$2:$A$6500,0))</f>
        <v>Confirmed</v>
      </c>
      <c r="I3780" s="90">
        <f>INDEX(Data!P$2:P$6500,MATCH(A3780,Data!$A$2:$A$6500,0))</f>
        <v>2002</v>
      </c>
      <c r="J3780" s="90">
        <f>INDEX(Data!Q$2:Q$6500,MATCH($A3780,Data!$A$2:$A$6500,0))</f>
        <v>2002</v>
      </c>
      <c r="K3780" s="90">
        <f>INDEX(Data!F$2:F$6500,MATCH($A3780,Data!$A$2:$A$6500,0))</f>
        <v>261</v>
      </c>
      <c r="L3780" s="90">
        <f>INDEX(Data!G$2:G$6500,MATCH($A3780,Data!$A$2:$A$6500,0))</f>
        <v>261</v>
      </c>
      <c r="M3780" s="90">
        <f>INDEX(Data!H$2:H$6500,MATCH($A3780,Data!$A$2:$A$6500,0))</f>
        <v>0</v>
      </c>
      <c r="N3780" s="90">
        <f>INDEX(Data!I$2:I$6500,MATCH($A3780,Data!$A$2:$A$6500,0))</f>
        <v>0</v>
      </c>
      <c r="O3780" s="83" t="str">
        <f>INDEX(Data!J$2:J$6500,MATCH($A3780,Data!$A$2:$A$6500,0))</f>
        <v>individuals</v>
      </c>
      <c r="P3780" t="str">
        <f>_xlfn.XLOOKUP(B3780,Table3[RefID],Table3[Citation])</f>
        <v>Depkin (2002)</v>
      </c>
    </row>
    <row r="3781" spans="1:16" x14ac:dyDescent="0.35">
      <c r="A3781" s="68">
        <v>3779</v>
      </c>
      <c r="B3781" s="69">
        <v>214</v>
      </c>
      <c r="C3781" s="69">
        <v>18000</v>
      </c>
      <c r="D3781" s="69">
        <v>3288</v>
      </c>
      <c r="E3781" t="str">
        <f>INDEX(Table5[EEZ],MATCH(C3781,Table5[Colony_ID],0))</f>
        <v>Palmyra Atoll Exclusive Economic Zone</v>
      </c>
      <c r="F3781" t="str">
        <f>INDEX(Table5[Corrected Island/Colony Name],MATCH('Full Data'!C3781,Table5[Colony_ID],0))</f>
        <v>Papala</v>
      </c>
      <c r="G3781" t="str">
        <f>INDEX(Table4[Common_Name],MATCH('Full Data'!D3781,Table4[SpcRecID],0))</f>
        <v>Sooty Tern</v>
      </c>
      <c r="H3781" s="83" t="str">
        <f>INDEX(Data!E$2:E$6500,MATCH(A3781,Data!$A$2:$A$6500,0))</f>
        <v>Confirmed</v>
      </c>
      <c r="I3781" s="90">
        <f>INDEX(Data!P$2:P$6500,MATCH(A3781,Data!$A$2:$A$6500,0))</f>
        <v>2002</v>
      </c>
      <c r="J3781" s="90">
        <f>INDEX(Data!Q$2:Q$6500,MATCH($A3781,Data!$A$2:$A$6500,0))</f>
        <v>2002</v>
      </c>
      <c r="K3781" s="90">
        <f>INDEX(Data!F$2:F$6500,MATCH($A3781,Data!$A$2:$A$6500,0))</f>
        <v>876000</v>
      </c>
      <c r="L3781" s="90">
        <f>INDEX(Data!G$2:G$6500,MATCH($A3781,Data!$A$2:$A$6500,0))</f>
        <v>876000</v>
      </c>
      <c r="M3781" s="90">
        <f>INDEX(Data!H$2:H$6500,MATCH($A3781,Data!$A$2:$A$6500,0))</f>
        <v>0</v>
      </c>
      <c r="N3781" s="90">
        <f>INDEX(Data!I$2:I$6500,MATCH($A3781,Data!$A$2:$A$6500,0))</f>
        <v>0</v>
      </c>
      <c r="O3781" s="83" t="str">
        <f>INDEX(Data!J$2:J$6500,MATCH($A3781,Data!$A$2:$A$6500,0))</f>
        <v>individuals</v>
      </c>
      <c r="P3781" t="str">
        <f>_xlfn.XLOOKUP(B3781,Table3[RefID],Table3[Citation])</f>
        <v>Depkin (2002)</v>
      </c>
    </row>
    <row r="3782" spans="1:16" x14ac:dyDescent="0.35">
      <c r="A3782" s="68">
        <v>3780</v>
      </c>
      <c r="B3782" s="69">
        <v>214</v>
      </c>
      <c r="C3782" s="69">
        <v>18000</v>
      </c>
      <c r="D3782" s="70">
        <v>3928</v>
      </c>
      <c r="E3782" t="str">
        <f>INDEX(Table5[EEZ],MATCH(C3782,Table5[Colony_ID],0))</f>
        <v>Palmyra Atoll Exclusive Economic Zone</v>
      </c>
      <c r="F3782" t="str">
        <f>INDEX(Table5[Corrected Island/Colony Name],MATCH('Full Data'!C3782,Table5[Colony_ID],0))</f>
        <v>Papala</v>
      </c>
      <c r="G3782" t="str">
        <f>INDEX(Table4[Common_Name],MATCH('Full Data'!D3782,Table4[SpcRecID],0))</f>
        <v>Wedge-tailed Shearwater</v>
      </c>
      <c r="H3782" s="83" t="str">
        <f>INDEX(Data!E$2:E$6500,MATCH(A3782,Data!$A$2:$A$6500,0))</f>
        <v>Confirmed</v>
      </c>
      <c r="I3782" s="90">
        <f>INDEX(Data!P$2:P$6500,MATCH(A3782,Data!$A$2:$A$6500,0))</f>
        <v>2002</v>
      </c>
      <c r="J3782" s="90">
        <f>INDEX(Data!Q$2:Q$6500,MATCH($A3782,Data!$A$2:$A$6500,0))</f>
        <v>2002</v>
      </c>
      <c r="K3782" s="90">
        <f>INDEX(Data!F$2:F$6500,MATCH($A3782,Data!$A$2:$A$6500,0))</f>
        <v>2</v>
      </c>
      <c r="L3782" s="90">
        <f>INDEX(Data!G$2:G$6500,MATCH($A3782,Data!$A$2:$A$6500,0))</f>
        <v>2</v>
      </c>
      <c r="M3782" s="90">
        <f>INDEX(Data!H$2:H$6500,MATCH($A3782,Data!$A$2:$A$6500,0))</f>
        <v>0</v>
      </c>
      <c r="N3782" s="90">
        <f>INDEX(Data!I$2:I$6500,MATCH($A3782,Data!$A$2:$A$6500,0))</f>
        <v>0</v>
      </c>
      <c r="O3782" s="83" t="str">
        <f>INDEX(Data!J$2:J$6500,MATCH($A3782,Data!$A$2:$A$6500,0))</f>
        <v>individuals</v>
      </c>
      <c r="P3782" t="str">
        <f>_xlfn.XLOOKUP(B3782,Table3[RefID],Table3[Citation])</f>
        <v>Depkin (2002)</v>
      </c>
    </row>
    <row r="3783" spans="1:16" x14ac:dyDescent="0.35">
      <c r="A3783" s="68">
        <v>3781</v>
      </c>
      <c r="B3783" s="69">
        <v>214</v>
      </c>
      <c r="C3783" s="69">
        <v>18000</v>
      </c>
      <c r="D3783" s="69">
        <v>3650</v>
      </c>
      <c r="E3783" t="str">
        <f>INDEX(Table5[EEZ],MATCH(C3783,Table5[Colony_ID],0))</f>
        <v>Palmyra Atoll Exclusive Economic Zone</v>
      </c>
      <c r="F3783" t="str">
        <f>INDEX(Table5[Corrected Island/Colony Name],MATCH('Full Data'!C3783,Table5[Colony_ID],0))</f>
        <v>Papala</v>
      </c>
      <c r="G3783" t="str">
        <f>INDEX(Table4[Common_Name],MATCH('Full Data'!D3783,Table4[SpcRecID],0))</f>
        <v>White-tailed Tropicbird</v>
      </c>
      <c r="H3783" s="83" t="str">
        <f>INDEX(Data!E$2:E$6500,MATCH(A3783,Data!$A$2:$A$6500,0))</f>
        <v>Confirmed</v>
      </c>
      <c r="I3783" s="90">
        <f>INDEX(Data!P$2:P$6500,MATCH(A3783,Data!$A$2:$A$6500,0))</f>
        <v>2002</v>
      </c>
      <c r="J3783" s="90">
        <f>INDEX(Data!Q$2:Q$6500,MATCH($A3783,Data!$A$2:$A$6500,0))</f>
        <v>2002</v>
      </c>
      <c r="K3783" s="90">
        <f>INDEX(Data!F$2:F$6500,MATCH($A3783,Data!$A$2:$A$6500,0))</f>
        <v>8</v>
      </c>
      <c r="L3783" s="90">
        <f>INDEX(Data!G$2:G$6500,MATCH($A3783,Data!$A$2:$A$6500,0))</f>
        <v>8</v>
      </c>
      <c r="M3783" s="90">
        <f>INDEX(Data!H$2:H$6500,MATCH($A3783,Data!$A$2:$A$6500,0))</f>
        <v>0</v>
      </c>
      <c r="N3783" s="90">
        <f>INDEX(Data!I$2:I$6500,MATCH($A3783,Data!$A$2:$A$6500,0))</f>
        <v>0</v>
      </c>
      <c r="O3783" s="83" t="str">
        <f>INDEX(Data!J$2:J$6500,MATCH($A3783,Data!$A$2:$A$6500,0))</f>
        <v>individuals</v>
      </c>
      <c r="P3783" t="str">
        <f>_xlfn.XLOOKUP(B3783,Table3[RefID],Table3[Citation])</f>
        <v>Depkin (2002)</v>
      </c>
    </row>
    <row r="3784" spans="1:16" x14ac:dyDescent="0.35">
      <c r="A3784" s="68">
        <v>3782</v>
      </c>
      <c r="B3784" s="69">
        <v>215</v>
      </c>
      <c r="C3784" s="69">
        <v>6001</v>
      </c>
      <c r="D3784" s="70">
        <v>32652</v>
      </c>
      <c r="E3784" t="str">
        <f>INDEX(Table5[EEZ],MATCH(C3784,Table5[Colony_ID],0))</f>
        <v>Howland and Baker Island Exclusive Economic Zone</v>
      </c>
      <c r="F3784" t="str">
        <f>INDEX(Table5[Corrected Island/Colony Name],MATCH('Full Data'!C3784,Table5[Colony_ID],0))</f>
        <v>Baker Island</v>
      </c>
      <c r="G3784" t="str">
        <f>INDEX(Table4[Common_Name],MATCH('Full Data'!D3784,Table4[SpcRecID],0))</f>
        <v>Masked Booby</v>
      </c>
      <c r="H3784" s="83" t="str">
        <f>INDEX(Data!E$2:E$6500,MATCH(A3784,Data!$A$2:$A$6500,0))</f>
        <v>Confirmed</v>
      </c>
      <c r="I3784" s="90">
        <f>INDEX(Data!P$2:P$6500,MATCH(A3784,Data!$A$2:$A$6500,0))</f>
        <v>2002</v>
      </c>
      <c r="J3784" s="90">
        <f>INDEX(Data!Q$2:Q$6500,MATCH($A3784,Data!$A$2:$A$6500,0))</f>
        <v>2002</v>
      </c>
      <c r="K3784" s="90">
        <f>INDEX(Data!F$2:F$6500,MATCH($A3784,Data!$A$2:$A$6500,0))</f>
        <v>1500</v>
      </c>
      <c r="L3784" s="90">
        <f>INDEX(Data!G$2:G$6500,MATCH($A3784,Data!$A$2:$A$6500,0))</f>
        <v>1500</v>
      </c>
      <c r="M3784" s="90">
        <f>INDEX(Data!H$2:H$6500,MATCH($A3784,Data!$A$2:$A$6500,0))</f>
        <v>0</v>
      </c>
      <c r="N3784" s="90">
        <f>INDEX(Data!I$2:I$6500,MATCH($A3784,Data!$A$2:$A$6500,0))</f>
        <v>0</v>
      </c>
      <c r="O3784" s="83" t="str">
        <f>INDEX(Data!J$2:J$6500,MATCH($A3784,Data!$A$2:$A$6500,0))</f>
        <v>breeding pairs</v>
      </c>
      <c r="P3784" t="str">
        <f>_xlfn.XLOOKUP(B3784,Table3[RefID],Table3[Citation])</f>
        <v>Forsell (2002)</v>
      </c>
    </row>
    <row r="3785" spans="1:16" x14ac:dyDescent="0.35">
      <c r="A3785" s="68">
        <v>3783</v>
      </c>
      <c r="B3785" s="69">
        <v>215</v>
      </c>
      <c r="C3785" s="69">
        <v>6002</v>
      </c>
      <c r="D3785" s="70">
        <v>32652</v>
      </c>
      <c r="E3785" t="str">
        <f>INDEX(Table5[EEZ],MATCH(C3785,Table5[Colony_ID],0))</f>
        <v>Howland and Baker Island Exclusive Economic Zone</v>
      </c>
      <c r="F3785" t="str">
        <f>INDEX(Table5[Corrected Island/Colony Name],MATCH('Full Data'!C3785,Table5[Colony_ID],0))</f>
        <v>Howland Island</v>
      </c>
      <c r="G3785" t="str">
        <f>INDEX(Table4[Common_Name],MATCH('Full Data'!D3785,Table4[SpcRecID],0))</f>
        <v>Masked Booby</v>
      </c>
      <c r="H3785" s="83" t="str">
        <f>INDEX(Data!E$2:E$6500,MATCH(A3785,Data!$A$2:$A$6500,0))</f>
        <v>Confirmed</v>
      </c>
      <c r="I3785" s="90">
        <f>INDEX(Data!P$2:P$6500,MATCH(A3785,Data!$A$2:$A$6500,0))</f>
        <v>2002</v>
      </c>
      <c r="J3785" s="90">
        <f>INDEX(Data!Q$2:Q$6500,MATCH($A3785,Data!$A$2:$A$6500,0))</f>
        <v>2002</v>
      </c>
      <c r="K3785" s="90">
        <f>INDEX(Data!F$2:F$6500,MATCH($A3785,Data!$A$2:$A$6500,0))</f>
        <v>1500</v>
      </c>
      <c r="L3785" s="90">
        <f>INDEX(Data!G$2:G$6500,MATCH($A3785,Data!$A$2:$A$6500,0))</f>
        <v>1500</v>
      </c>
      <c r="M3785" s="90">
        <f>INDEX(Data!H$2:H$6500,MATCH($A3785,Data!$A$2:$A$6500,0))</f>
        <v>0</v>
      </c>
      <c r="N3785" s="90">
        <f>INDEX(Data!I$2:I$6500,MATCH($A3785,Data!$A$2:$A$6500,0))</f>
        <v>0</v>
      </c>
      <c r="O3785" s="83" t="str">
        <f>INDEX(Data!J$2:J$6500,MATCH($A3785,Data!$A$2:$A$6500,0))</f>
        <v>breeding pairs</v>
      </c>
      <c r="P3785" t="str">
        <f>_xlfn.XLOOKUP(B3785,Table3[RefID],Table3[Citation])</f>
        <v>Forsell (2002)</v>
      </c>
    </row>
    <row r="3786" spans="1:16" x14ac:dyDescent="0.35">
      <c r="A3786" s="68">
        <v>3784</v>
      </c>
      <c r="B3786" s="71">
        <v>216</v>
      </c>
      <c r="C3786" s="72">
        <v>5136</v>
      </c>
      <c r="D3786" s="69">
        <v>3295</v>
      </c>
      <c r="E3786" t="str">
        <f>INDEX(Table5[EEZ],MATCH(C3786,Table5[Colony_ID],0))</f>
        <v>French Polynesian Exclusive Economic Zone</v>
      </c>
      <c r="F3786" t="str">
        <f>INDEX(Table5[Corrected Island/Colony Name],MATCH('Full Data'!C3786,Table5[Colony_ID],0))</f>
        <v>Rimatara</v>
      </c>
      <c r="G3786" t="str">
        <f>INDEX(Table4[Common_Name],MATCH('Full Data'!D3786,Table4[SpcRecID],0))</f>
        <v>Black Noddy</v>
      </c>
      <c r="H3786" s="83" t="str">
        <f>INDEX(Data!E$2:E$6500,MATCH(A3786,Data!$A$2:$A$6500,0))</f>
        <v>Data Deficient</v>
      </c>
      <c r="I3786" s="90">
        <f>INDEX(Data!P$2:P$6500,MATCH(A3786,Data!$A$2:$A$6500,0))</f>
        <v>1994</v>
      </c>
      <c r="J3786" s="90">
        <f>INDEX(Data!Q$2:Q$6500,MATCH($A3786,Data!$A$2:$A$6500,0))</f>
        <v>2002</v>
      </c>
      <c r="K3786" s="90">
        <f>INDEX(Data!F$2:F$6500,MATCH($A3786,Data!$A$2:$A$6500,0))</f>
        <v>2</v>
      </c>
      <c r="L3786" s="90">
        <f>INDEX(Data!G$2:G$6500,MATCH($A3786,Data!$A$2:$A$6500,0))</f>
        <v>2</v>
      </c>
      <c r="M3786" s="90">
        <f>INDEX(Data!H$2:H$6500,MATCH($A3786,Data!$A$2:$A$6500,0))</f>
        <v>0</v>
      </c>
      <c r="N3786" s="90">
        <f>INDEX(Data!I$2:I$6500,MATCH($A3786,Data!$A$2:$A$6500,0))</f>
        <v>0</v>
      </c>
      <c r="O3786" s="83" t="str">
        <f>INDEX(Data!J$2:J$6500,MATCH($A3786,Data!$A$2:$A$6500,0))</f>
        <v>individuals</v>
      </c>
      <c r="P3786" t="str">
        <f>_xlfn.XLOOKUP(B3786,Table3[RefID],Table3[Citation])</f>
        <v>MANU (2002)</v>
      </c>
    </row>
    <row r="3787" spans="1:16" x14ac:dyDescent="0.35">
      <c r="A3787" s="68">
        <v>3785</v>
      </c>
      <c r="B3787" s="71">
        <v>216</v>
      </c>
      <c r="C3787" s="72">
        <v>5136</v>
      </c>
      <c r="D3787" s="69">
        <v>3294</v>
      </c>
      <c r="E3787" t="str">
        <f>INDEX(Table5[EEZ],MATCH(C3787,Table5[Colony_ID],0))</f>
        <v>French Polynesian Exclusive Economic Zone</v>
      </c>
      <c r="F3787" t="str">
        <f>INDEX(Table5[Corrected Island/Colony Name],MATCH('Full Data'!C3787,Table5[Colony_ID],0))</f>
        <v>Rimatara</v>
      </c>
      <c r="G3787" t="str">
        <f>INDEX(Table4[Common_Name],MATCH('Full Data'!D3787,Table4[SpcRecID],0))</f>
        <v>Brown Noddy</v>
      </c>
      <c r="H3787" s="83" t="str">
        <f>INDEX(Data!E$2:E$6500,MATCH(A3787,Data!$A$2:$A$6500,0))</f>
        <v>Data Deficient</v>
      </c>
      <c r="I3787" s="90">
        <f>INDEX(Data!P$2:P$6500,MATCH(A3787,Data!$A$2:$A$6500,0))</f>
        <v>2002</v>
      </c>
      <c r="J3787" s="90">
        <f>INDEX(Data!Q$2:Q$6500,MATCH($A3787,Data!$A$2:$A$6500,0))</f>
        <v>2002</v>
      </c>
      <c r="K3787" s="90">
        <f>INDEX(Data!F$2:F$6500,MATCH($A3787,Data!$A$2:$A$6500,0))</f>
        <v>0</v>
      </c>
      <c r="L3787" s="90">
        <f>INDEX(Data!G$2:G$6500,MATCH($A3787,Data!$A$2:$A$6500,0))</f>
        <v>0</v>
      </c>
      <c r="M3787" s="90">
        <f>INDEX(Data!H$2:H$6500,MATCH($A3787,Data!$A$2:$A$6500,0))</f>
        <v>0</v>
      </c>
      <c r="N3787" s="90">
        <f>INDEX(Data!I$2:I$6500,MATCH($A3787,Data!$A$2:$A$6500,0))</f>
        <v>0</v>
      </c>
      <c r="O3787" s="83">
        <f>INDEX(Data!J$2:J$6500,MATCH($A3787,Data!$A$2:$A$6500,0))</f>
        <v>0</v>
      </c>
      <c r="P3787" t="str">
        <f>_xlfn.XLOOKUP(B3787,Table3[RefID],Table3[Citation])</f>
        <v>MANU (2002)</v>
      </c>
    </row>
    <row r="3788" spans="1:16" x14ac:dyDescent="0.35">
      <c r="A3788" s="68">
        <v>3786</v>
      </c>
      <c r="B3788" s="71">
        <v>216</v>
      </c>
      <c r="C3788" s="72">
        <v>5136</v>
      </c>
      <c r="D3788" s="69">
        <v>3298</v>
      </c>
      <c r="E3788" t="str">
        <f>INDEX(Table5[EEZ],MATCH(C3788,Table5[Colony_ID],0))</f>
        <v>French Polynesian Exclusive Economic Zone</v>
      </c>
      <c r="F3788" t="str">
        <f>INDEX(Table5[Corrected Island/Colony Name],MATCH('Full Data'!C3788,Table5[Colony_ID],0))</f>
        <v>Rimatara</v>
      </c>
      <c r="G3788" t="str">
        <f>INDEX(Table4[Common_Name],MATCH('Full Data'!D3788,Table4[SpcRecID],0))</f>
        <v>Common White Tern</v>
      </c>
      <c r="H3788" s="83" t="str">
        <f>INDEX(Data!E$2:E$6500,MATCH(A3788,Data!$A$2:$A$6500,0))</f>
        <v>Data Deficient</v>
      </c>
      <c r="I3788" s="90">
        <f>INDEX(Data!P$2:P$6500,MATCH(A3788,Data!$A$2:$A$6500,0))</f>
        <v>2002</v>
      </c>
      <c r="J3788" s="90">
        <f>INDEX(Data!Q$2:Q$6500,MATCH($A3788,Data!$A$2:$A$6500,0))</f>
        <v>2002</v>
      </c>
      <c r="K3788" s="90">
        <f>INDEX(Data!F$2:F$6500,MATCH($A3788,Data!$A$2:$A$6500,0))</f>
        <v>0</v>
      </c>
      <c r="L3788" s="90">
        <f>INDEX(Data!G$2:G$6500,MATCH($A3788,Data!$A$2:$A$6500,0))</f>
        <v>0</v>
      </c>
      <c r="M3788" s="90">
        <f>INDEX(Data!H$2:H$6500,MATCH($A3788,Data!$A$2:$A$6500,0))</f>
        <v>0</v>
      </c>
      <c r="N3788" s="90">
        <f>INDEX(Data!I$2:I$6500,MATCH($A3788,Data!$A$2:$A$6500,0))</f>
        <v>0</v>
      </c>
      <c r="O3788" s="83">
        <f>INDEX(Data!J$2:J$6500,MATCH($A3788,Data!$A$2:$A$6500,0))</f>
        <v>0</v>
      </c>
      <c r="P3788" t="str">
        <f>_xlfn.XLOOKUP(B3788,Table3[RefID],Table3[Citation])</f>
        <v>MANU (2002)</v>
      </c>
    </row>
    <row r="3789" spans="1:16" x14ac:dyDescent="0.35">
      <c r="A3789" s="68">
        <v>3787</v>
      </c>
      <c r="B3789" s="71">
        <v>216</v>
      </c>
      <c r="C3789" s="72">
        <v>5136</v>
      </c>
      <c r="D3789" s="70">
        <v>3845</v>
      </c>
      <c r="E3789" t="str">
        <f>INDEX(Table5[EEZ],MATCH(C3789,Table5[Colony_ID],0))</f>
        <v>French Polynesian Exclusive Economic Zone</v>
      </c>
      <c r="F3789" t="str">
        <f>INDEX(Table5[Corrected Island/Colony Name],MATCH('Full Data'!C3789,Table5[Colony_ID],0))</f>
        <v>Rimatara</v>
      </c>
      <c r="G3789" t="str">
        <f>INDEX(Table4[Common_Name],MATCH('Full Data'!D3789,Table4[SpcRecID],0))</f>
        <v>Great Frigatebird</v>
      </c>
      <c r="H3789" s="83" t="str">
        <f>INDEX(Data!E$2:E$6500,MATCH(A3789,Data!$A$2:$A$6500,0))</f>
        <v>Data Deficient</v>
      </c>
      <c r="I3789" s="90">
        <f>INDEX(Data!P$2:P$6500,MATCH(A3789,Data!$A$2:$A$6500,0))</f>
        <v>2002</v>
      </c>
      <c r="J3789" s="90">
        <f>INDEX(Data!Q$2:Q$6500,MATCH($A3789,Data!$A$2:$A$6500,0))</f>
        <v>2002</v>
      </c>
      <c r="K3789" s="90">
        <f>INDEX(Data!F$2:F$6500,MATCH($A3789,Data!$A$2:$A$6500,0))</f>
        <v>7</v>
      </c>
      <c r="L3789" s="90">
        <f>INDEX(Data!G$2:G$6500,MATCH($A3789,Data!$A$2:$A$6500,0))</f>
        <v>7</v>
      </c>
      <c r="M3789" s="90">
        <f>INDEX(Data!H$2:H$6500,MATCH($A3789,Data!$A$2:$A$6500,0))</f>
        <v>0</v>
      </c>
      <c r="N3789" s="90">
        <f>INDEX(Data!I$2:I$6500,MATCH($A3789,Data!$A$2:$A$6500,0))</f>
        <v>0</v>
      </c>
      <c r="O3789" s="83" t="str">
        <f>INDEX(Data!J$2:J$6500,MATCH($A3789,Data!$A$2:$A$6500,0))</f>
        <v>individuals</v>
      </c>
      <c r="P3789" t="str">
        <f>_xlfn.XLOOKUP(B3789,Table3[RefID],Table3[Citation])</f>
        <v>MANU (2002)</v>
      </c>
    </row>
    <row r="3790" spans="1:16" x14ac:dyDescent="0.35">
      <c r="A3790" s="68">
        <v>3788</v>
      </c>
      <c r="B3790" s="71">
        <v>216</v>
      </c>
      <c r="C3790" s="72">
        <v>5136</v>
      </c>
      <c r="D3790" s="69">
        <v>3846</v>
      </c>
      <c r="E3790" t="str">
        <f>INDEX(Table5[EEZ],MATCH(C3790,Table5[Colony_ID],0))</f>
        <v>French Polynesian Exclusive Economic Zone</v>
      </c>
      <c r="F3790" t="str">
        <f>INDEX(Table5[Corrected Island/Colony Name],MATCH('Full Data'!C3790,Table5[Colony_ID],0))</f>
        <v>Rimatara</v>
      </c>
      <c r="G3790" t="str">
        <f>INDEX(Table4[Common_Name],MATCH('Full Data'!D3790,Table4[SpcRecID],0))</f>
        <v>Lesser Frigatebird</v>
      </c>
      <c r="H3790" s="83" t="str">
        <f>INDEX(Data!E$2:E$6500,MATCH(A3790,Data!$A$2:$A$6500,0))</f>
        <v>Data Deficient</v>
      </c>
      <c r="I3790" s="90">
        <f>INDEX(Data!P$2:P$6500,MATCH(A3790,Data!$A$2:$A$6500,0))</f>
        <v>2002</v>
      </c>
      <c r="J3790" s="90">
        <f>INDEX(Data!Q$2:Q$6500,MATCH($A3790,Data!$A$2:$A$6500,0))</f>
        <v>2002</v>
      </c>
      <c r="K3790" s="90">
        <f>INDEX(Data!F$2:F$6500,MATCH($A3790,Data!$A$2:$A$6500,0))</f>
        <v>2</v>
      </c>
      <c r="L3790" s="90">
        <f>INDEX(Data!G$2:G$6500,MATCH($A3790,Data!$A$2:$A$6500,0))</f>
        <v>2</v>
      </c>
      <c r="M3790" s="90">
        <f>INDEX(Data!H$2:H$6500,MATCH($A3790,Data!$A$2:$A$6500,0))</f>
        <v>0</v>
      </c>
      <c r="N3790" s="90">
        <f>INDEX(Data!I$2:I$6500,MATCH($A3790,Data!$A$2:$A$6500,0))</f>
        <v>0</v>
      </c>
      <c r="O3790" s="83" t="str">
        <f>INDEX(Data!J$2:J$6500,MATCH($A3790,Data!$A$2:$A$6500,0))</f>
        <v>individuals</v>
      </c>
      <c r="P3790" t="str">
        <f>_xlfn.XLOOKUP(B3790,Table3[RefID],Table3[Citation])</f>
        <v>MANU (2002)</v>
      </c>
    </row>
    <row r="3791" spans="1:16" x14ac:dyDescent="0.35">
      <c r="A3791" s="68">
        <v>3789</v>
      </c>
      <c r="B3791" s="71">
        <v>216</v>
      </c>
      <c r="C3791" s="72">
        <v>5136</v>
      </c>
      <c r="D3791" s="69">
        <v>3649</v>
      </c>
      <c r="E3791" t="str">
        <f>INDEX(Table5[EEZ],MATCH(C3791,Table5[Colony_ID],0))</f>
        <v>French Polynesian Exclusive Economic Zone</v>
      </c>
      <c r="F3791" t="str">
        <f>INDEX(Table5[Corrected Island/Colony Name],MATCH('Full Data'!C3791,Table5[Colony_ID],0))</f>
        <v>Rimatara</v>
      </c>
      <c r="G3791" t="str">
        <f>INDEX(Table4[Common_Name],MATCH('Full Data'!D3791,Table4[SpcRecID],0))</f>
        <v>Red-tailed Tropicbird</v>
      </c>
      <c r="H3791" s="83" t="str">
        <f>INDEX(Data!E$2:E$6500,MATCH(A3791,Data!$A$2:$A$6500,0))</f>
        <v>Data Deficient</v>
      </c>
      <c r="I3791" s="90">
        <f>INDEX(Data!P$2:P$6500,MATCH(A3791,Data!$A$2:$A$6500,0))</f>
        <v>2002</v>
      </c>
      <c r="J3791" s="90">
        <f>INDEX(Data!Q$2:Q$6500,MATCH($A3791,Data!$A$2:$A$6500,0))</f>
        <v>2002</v>
      </c>
      <c r="K3791" s="90">
        <f>INDEX(Data!F$2:F$6500,MATCH($A3791,Data!$A$2:$A$6500,0))</f>
        <v>5</v>
      </c>
      <c r="L3791" s="90">
        <f>INDEX(Data!G$2:G$6500,MATCH($A3791,Data!$A$2:$A$6500,0))</f>
        <v>5</v>
      </c>
      <c r="M3791" s="90">
        <f>INDEX(Data!H$2:H$6500,MATCH($A3791,Data!$A$2:$A$6500,0))</f>
        <v>0</v>
      </c>
      <c r="N3791" s="90">
        <f>INDEX(Data!I$2:I$6500,MATCH($A3791,Data!$A$2:$A$6500,0))</f>
        <v>0</v>
      </c>
      <c r="O3791" s="83" t="str">
        <f>INDEX(Data!J$2:J$6500,MATCH($A3791,Data!$A$2:$A$6500,0))</f>
        <v>individuals</v>
      </c>
      <c r="P3791" t="str">
        <f>_xlfn.XLOOKUP(B3791,Table3[RefID],Table3[Citation])</f>
        <v>MANU (2002)</v>
      </c>
    </row>
    <row r="3792" spans="1:16" x14ac:dyDescent="0.35">
      <c r="A3792" s="68">
        <v>3790</v>
      </c>
      <c r="B3792" s="71">
        <v>216</v>
      </c>
      <c r="C3792" s="72">
        <v>5136</v>
      </c>
      <c r="D3792" s="69">
        <v>3650</v>
      </c>
      <c r="E3792" t="str">
        <f>INDEX(Table5[EEZ],MATCH(C3792,Table5[Colony_ID],0))</f>
        <v>French Polynesian Exclusive Economic Zone</v>
      </c>
      <c r="F3792" t="str">
        <f>INDEX(Table5[Corrected Island/Colony Name],MATCH('Full Data'!C3792,Table5[Colony_ID],0))</f>
        <v>Rimatara</v>
      </c>
      <c r="G3792" t="str">
        <f>INDEX(Table4[Common_Name],MATCH('Full Data'!D3792,Table4[SpcRecID],0))</f>
        <v>White-tailed Tropicbird</v>
      </c>
      <c r="H3792" s="83" t="str">
        <f>INDEX(Data!E$2:E$6500,MATCH(A3792,Data!$A$2:$A$6500,0))</f>
        <v>Data Deficient</v>
      </c>
      <c r="I3792" s="90">
        <f>INDEX(Data!P$2:P$6500,MATCH(A3792,Data!$A$2:$A$6500,0))</f>
        <v>2002</v>
      </c>
      <c r="J3792" s="90">
        <f>INDEX(Data!Q$2:Q$6500,MATCH($A3792,Data!$A$2:$A$6500,0))</f>
        <v>2002</v>
      </c>
      <c r="K3792" s="90">
        <f>INDEX(Data!F$2:F$6500,MATCH($A3792,Data!$A$2:$A$6500,0))</f>
        <v>4</v>
      </c>
      <c r="L3792" s="90">
        <f>INDEX(Data!G$2:G$6500,MATCH($A3792,Data!$A$2:$A$6500,0))</f>
        <v>4</v>
      </c>
      <c r="M3792" s="90">
        <f>INDEX(Data!H$2:H$6500,MATCH($A3792,Data!$A$2:$A$6500,0))</f>
        <v>0</v>
      </c>
      <c r="N3792" s="90">
        <f>INDEX(Data!I$2:I$6500,MATCH($A3792,Data!$A$2:$A$6500,0))</f>
        <v>0</v>
      </c>
      <c r="O3792" s="83" t="str">
        <f>INDEX(Data!J$2:J$6500,MATCH($A3792,Data!$A$2:$A$6500,0))</f>
        <v>individuals</v>
      </c>
      <c r="P3792" t="str">
        <f>_xlfn.XLOOKUP(B3792,Table3[RefID],Table3[Citation])</f>
        <v>MANU (2002)</v>
      </c>
    </row>
    <row r="3793" spans="1:16" x14ac:dyDescent="0.35">
      <c r="A3793" s="68">
        <v>3791</v>
      </c>
      <c r="B3793" s="69">
        <v>217</v>
      </c>
      <c r="C3793" s="69">
        <v>14036</v>
      </c>
      <c r="D3793" s="69">
        <v>3295</v>
      </c>
      <c r="E3793" t="str">
        <f>INDEX(Table5[EEZ],MATCH(C3793,Table5[Colony_ID],0))</f>
        <v>New Caledonian Exclusive Economic Zone</v>
      </c>
      <c r="F3793" t="str">
        <f>INDEX(Table5[Corrected Island/Colony Name],MATCH('Full Data'!C3793,Table5[Colony_ID],0))</f>
        <v>Ilot N'Ge</v>
      </c>
      <c r="G3793" t="str">
        <f>INDEX(Table4[Common_Name],MATCH('Full Data'!D3793,Table4[SpcRecID],0))</f>
        <v>Black Noddy</v>
      </c>
      <c r="H3793" s="83" t="str">
        <f>INDEX(Data!E$2:E$6500,MATCH(A3793,Data!$A$2:$A$6500,0))</f>
        <v>confirmed</v>
      </c>
      <c r="I3793" s="90">
        <f>INDEX(Data!P$2:P$6500,MATCH(A3793,Data!$A$2:$A$6500,0))</f>
        <v>768</v>
      </c>
      <c r="J3793" s="90">
        <f>INDEX(Data!Q$2:Q$6500,MATCH($A3793,Data!$A$2:$A$6500,0))</f>
        <v>1996</v>
      </c>
      <c r="K3793" s="90">
        <f>INDEX(Data!F$2:F$6500,MATCH($A3793,Data!$A$2:$A$6500,0))</f>
        <v>50000</v>
      </c>
      <c r="L3793" s="90">
        <f>INDEX(Data!G$2:G$6500,MATCH($A3793,Data!$A$2:$A$6500,0))</f>
        <v>100000</v>
      </c>
      <c r="M3793" s="90">
        <f>INDEX(Data!H$2:H$6500,MATCH($A3793,Data!$A$2:$A$6500,0))</f>
        <v>0</v>
      </c>
      <c r="N3793" s="90">
        <f>INDEX(Data!I$2:I$6500,MATCH($A3793,Data!$A$2:$A$6500,0))</f>
        <v>0</v>
      </c>
      <c r="O3793" s="83" t="str">
        <f>INDEX(Data!J$2:J$6500,MATCH($A3793,Data!$A$2:$A$6500,0))</f>
        <v>breeding pairs</v>
      </c>
      <c r="P3793" t="str">
        <f>_xlfn.XLOOKUP(B3793,Table3[RefID],Table3[Citation])</f>
        <v>Pandolfi Benoit &amp; Bretagnolle (2002)</v>
      </c>
    </row>
    <row r="3794" spans="1:16" x14ac:dyDescent="0.35">
      <c r="A3794" s="68">
        <v>3792</v>
      </c>
      <c r="B3794" s="69">
        <v>217</v>
      </c>
      <c r="C3794" s="69">
        <v>14040</v>
      </c>
      <c r="D3794" s="69">
        <v>3268</v>
      </c>
      <c r="E3794" t="str">
        <f>INDEX(Table5[EEZ],MATCH(C3794,Table5[Colony_ID],0))</f>
        <v>New Caledonian Exclusive Economic Zone</v>
      </c>
      <c r="F3794" t="str">
        <f>INDEX(Table5[Corrected Island/Colony Name],MATCH('Full Data'!C3794,Table5[Colony_ID],0))</f>
        <v>Ilot Uaterombi</v>
      </c>
      <c r="G3794" t="str">
        <f>INDEX(Table4[Common_Name],MATCH('Full Data'!D3794,Table4[SpcRecID],0))</f>
        <v>Black-naped Tern</v>
      </c>
      <c r="H3794" s="83" t="str">
        <f>INDEX(Data!E$2:E$6500,MATCH(A3794,Data!$A$2:$A$6500,0))</f>
        <v>confirmed</v>
      </c>
      <c r="I3794" s="90">
        <f>INDEX(Data!P$2:P$6500,MATCH(A3794,Data!$A$2:$A$6500,0))</f>
        <v>1996</v>
      </c>
      <c r="J3794" s="90">
        <f>INDEX(Data!Q$2:Q$6500,MATCH($A3794,Data!$A$2:$A$6500,0))</f>
        <v>1996</v>
      </c>
      <c r="K3794" s="90">
        <f>INDEX(Data!F$2:F$6500,MATCH($A3794,Data!$A$2:$A$6500,0))</f>
        <v>500</v>
      </c>
      <c r="L3794" s="90">
        <f>INDEX(Data!G$2:G$6500,MATCH($A3794,Data!$A$2:$A$6500,0))</f>
        <v>1000</v>
      </c>
      <c r="M3794" s="90">
        <f>INDEX(Data!H$2:H$6500,MATCH($A3794,Data!$A$2:$A$6500,0))</f>
        <v>0</v>
      </c>
      <c r="N3794" s="90">
        <f>INDEX(Data!I$2:I$6500,MATCH($A3794,Data!$A$2:$A$6500,0))</f>
        <v>0</v>
      </c>
      <c r="O3794" s="83" t="str">
        <f>INDEX(Data!J$2:J$6500,MATCH($A3794,Data!$A$2:$A$6500,0))</f>
        <v>breeding pairs</v>
      </c>
      <c r="P3794" t="str">
        <f>_xlfn.XLOOKUP(B3794,Table3[RefID],Table3[Citation])</f>
        <v>Pandolfi Benoit &amp; Bretagnolle (2002)</v>
      </c>
    </row>
    <row r="3795" spans="1:16" x14ac:dyDescent="0.35">
      <c r="A3795" s="68">
        <v>3793</v>
      </c>
      <c r="B3795" s="69">
        <v>217</v>
      </c>
      <c r="C3795" s="69">
        <v>14038</v>
      </c>
      <c r="D3795" s="69">
        <v>3883</v>
      </c>
      <c r="E3795" t="str">
        <f>INDEX(Table5[EEZ],MATCH(C3795,Table5[Colony_ID],0))</f>
        <v>New Caledonian Exclusive Economic Zone</v>
      </c>
      <c r="F3795" t="str">
        <f>INDEX(Table5[Corrected Island/Colony Name],MATCH('Full Data'!C3795,Table5[Colony_ID],0))</f>
        <v>Ilot Totea</v>
      </c>
      <c r="G3795" t="str">
        <f>INDEX(Table4[Common_Name],MATCH('Full Data'!D3795,Table4[SpcRecID],0))</f>
        <v>Black-winged Petrel</v>
      </c>
      <c r="H3795" s="83" t="str">
        <f>INDEX(Data!E$2:E$6500,MATCH(A3795,Data!$A$2:$A$6500,0))</f>
        <v>confirmed</v>
      </c>
      <c r="I3795" s="90">
        <f>INDEX(Data!P$2:P$6500,MATCH(A3795,Data!$A$2:$A$6500,0))</f>
        <v>1996</v>
      </c>
      <c r="J3795" s="90">
        <f>INDEX(Data!Q$2:Q$6500,MATCH($A3795,Data!$A$2:$A$6500,0))</f>
        <v>1996</v>
      </c>
      <c r="K3795" s="90">
        <f>INDEX(Data!F$2:F$6500,MATCH($A3795,Data!$A$2:$A$6500,0))</f>
        <v>1000</v>
      </c>
      <c r="L3795" s="90">
        <f>INDEX(Data!G$2:G$6500,MATCH($A3795,Data!$A$2:$A$6500,0))</f>
        <v>1000</v>
      </c>
      <c r="M3795" s="90">
        <f>INDEX(Data!H$2:H$6500,MATCH($A3795,Data!$A$2:$A$6500,0))</f>
        <v>0</v>
      </c>
      <c r="N3795" s="90">
        <f>INDEX(Data!I$2:I$6500,MATCH($A3795,Data!$A$2:$A$6500,0))</f>
        <v>0</v>
      </c>
      <c r="O3795" s="83" t="str">
        <f>INDEX(Data!J$2:J$6500,MATCH($A3795,Data!$A$2:$A$6500,0))</f>
        <v>breeding pairs</v>
      </c>
      <c r="P3795" t="str">
        <f>_xlfn.XLOOKUP(B3795,Table3[RefID],Table3[Citation])</f>
        <v>Pandolfi Benoit &amp; Bretagnolle (2002)</v>
      </c>
    </row>
    <row r="3796" spans="1:16" x14ac:dyDescent="0.35">
      <c r="A3796" s="68">
        <v>3794</v>
      </c>
      <c r="B3796" s="69">
        <v>217</v>
      </c>
      <c r="C3796" s="69">
        <v>14041</v>
      </c>
      <c r="D3796" s="69">
        <v>3287</v>
      </c>
      <c r="E3796" t="str">
        <f>INDEX(Table5[EEZ],MATCH(C3796,Table5[Colony_ID],0))</f>
        <v>New Caledonian Exclusive Economic Zone</v>
      </c>
      <c r="F3796" t="str">
        <f>INDEX(Table5[Corrected Island/Colony Name],MATCH('Full Data'!C3796,Table5[Colony_ID],0))</f>
        <v>Ilot Uie</v>
      </c>
      <c r="G3796" t="str">
        <f>INDEX(Table4[Common_Name],MATCH('Full Data'!D3796,Table4[SpcRecID],0))</f>
        <v>Bridled Tern</v>
      </c>
      <c r="H3796" s="83" t="str">
        <f>INDEX(Data!E$2:E$6500,MATCH(A3796,Data!$A$2:$A$6500,0))</f>
        <v>confirmed</v>
      </c>
      <c r="I3796" s="90">
        <f>INDEX(Data!P$2:P$6500,MATCH(A3796,Data!$A$2:$A$6500,0))</f>
        <v>1996</v>
      </c>
      <c r="J3796" s="90">
        <f>INDEX(Data!Q$2:Q$6500,MATCH($A3796,Data!$A$2:$A$6500,0))</f>
        <v>1996</v>
      </c>
      <c r="K3796" s="90">
        <f>INDEX(Data!F$2:F$6500,MATCH($A3796,Data!$A$2:$A$6500,0))</f>
        <v>500</v>
      </c>
      <c r="L3796" s="90">
        <f>INDEX(Data!G$2:G$6500,MATCH($A3796,Data!$A$2:$A$6500,0))</f>
        <v>1000</v>
      </c>
      <c r="M3796" s="90">
        <f>INDEX(Data!H$2:H$6500,MATCH($A3796,Data!$A$2:$A$6500,0))</f>
        <v>0</v>
      </c>
      <c r="N3796" s="90">
        <f>INDEX(Data!I$2:I$6500,MATCH($A3796,Data!$A$2:$A$6500,0))</f>
        <v>0</v>
      </c>
      <c r="O3796" s="83" t="str">
        <f>INDEX(Data!J$2:J$6500,MATCH($A3796,Data!$A$2:$A$6500,0))</f>
        <v>breeding pairs</v>
      </c>
      <c r="P3796" t="str">
        <f>_xlfn.XLOOKUP(B3796,Table3[RefID],Table3[Citation])</f>
        <v>Pandolfi Benoit &amp; Bretagnolle (2002)</v>
      </c>
    </row>
    <row r="3797" spans="1:16" x14ac:dyDescent="0.35">
      <c r="A3797" s="68">
        <v>3795</v>
      </c>
      <c r="B3797" s="69">
        <v>217</v>
      </c>
      <c r="C3797" s="69">
        <v>14044</v>
      </c>
      <c r="D3797" s="69">
        <v>3287</v>
      </c>
      <c r="E3797" t="str">
        <f>INDEX(Table5[EEZ],MATCH(C3797,Table5[Colony_ID],0))</f>
        <v>New Caledonian Exclusive Economic Zone</v>
      </c>
      <c r="F3797" t="str">
        <f>INDEX(Table5[Corrected Island/Colony Name],MATCH('Full Data'!C3797,Table5[Colony_ID],0))</f>
        <v>Ilots de lagoon sud</v>
      </c>
      <c r="G3797" t="str">
        <f>INDEX(Table4[Common_Name],MATCH('Full Data'!D3797,Table4[SpcRecID],0))</f>
        <v>Bridled Tern</v>
      </c>
      <c r="H3797" s="83" t="str">
        <f>INDEX(Data!E$2:E$6500,MATCH(A3797,Data!$A$2:$A$6500,0))</f>
        <v>confirmed</v>
      </c>
      <c r="I3797" s="90">
        <f>INDEX(Data!P$2:P$6500,MATCH(A3797,Data!$A$2:$A$6500,0))</f>
        <v>1996</v>
      </c>
      <c r="J3797" s="90">
        <f>INDEX(Data!Q$2:Q$6500,MATCH($A3797,Data!$A$2:$A$6500,0))</f>
        <v>1996</v>
      </c>
      <c r="K3797" s="90">
        <f>INDEX(Data!F$2:F$6500,MATCH($A3797,Data!$A$2:$A$6500,0))</f>
        <v>42150</v>
      </c>
      <c r="L3797" s="90">
        <f>INDEX(Data!G$2:G$6500,MATCH($A3797,Data!$A$2:$A$6500,0))</f>
        <v>43400</v>
      </c>
      <c r="M3797" s="90">
        <f>INDEX(Data!H$2:H$6500,MATCH($A3797,Data!$A$2:$A$6500,0))</f>
        <v>0</v>
      </c>
      <c r="N3797" s="90">
        <f>INDEX(Data!I$2:I$6500,MATCH($A3797,Data!$A$2:$A$6500,0))</f>
        <v>0</v>
      </c>
      <c r="O3797" s="83" t="str">
        <f>INDEX(Data!J$2:J$6500,MATCH($A3797,Data!$A$2:$A$6500,0))</f>
        <v>breeding pairs</v>
      </c>
      <c r="P3797" t="str">
        <f>_xlfn.XLOOKUP(B3797,Table3[RefID],Table3[Citation])</f>
        <v>Pandolfi Benoit &amp; Bretagnolle (2002)</v>
      </c>
    </row>
    <row r="3798" spans="1:16" x14ac:dyDescent="0.35">
      <c r="A3798" s="68">
        <v>3796</v>
      </c>
      <c r="B3798" s="69">
        <v>217</v>
      </c>
      <c r="C3798" s="69">
        <v>14026</v>
      </c>
      <c r="D3798" s="69">
        <v>3294</v>
      </c>
      <c r="E3798" t="str">
        <f>INDEX(Table5[EEZ],MATCH(C3798,Table5[Colony_ID],0))</f>
        <v>New Caledonian Exclusive Economic Zone</v>
      </c>
      <c r="F3798" t="str">
        <f>INDEX(Table5[Corrected Island/Colony Name],MATCH('Full Data'!C3798,Table5[Colony_ID],0))</f>
        <v>Ilot Gi</v>
      </c>
      <c r="G3798" t="str">
        <f>INDEX(Table4[Common_Name],MATCH('Full Data'!D3798,Table4[SpcRecID],0))</f>
        <v>Brown Noddy</v>
      </c>
      <c r="H3798" s="83" t="str">
        <f>INDEX(Data!E$2:E$6500,MATCH(A3798,Data!$A$2:$A$6500,0))</f>
        <v>confirmed</v>
      </c>
      <c r="I3798" s="90">
        <f>INDEX(Data!P$2:P$6500,MATCH(A3798,Data!$A$2:$A$6500,0))</f>
        <v>1996</v>
      </c>
      <c r="J3798" s="90">
        <f>INDEX(Data!Q$2:Q$6500,MATCH($A3798,Data!$A$2:$A$6500,0))</f>
        <v>1996</v>
      </c>
      <c r="K3798" s="90">
        <f>INDEX(Data!F$2:F$6500,MATCH($A3798,Data!$A$2:$A$6500,0))</f>
        <v>1000</v>
      </c>
      <c r="L3798" s="90">
        <f>INDEX(Data!G$2:G$6500,MATCH($A3798,Data!$A$2:$A$6500,0))</f>
        <v>1000</v>
      </c>
      <c r="M3798" s="90">
        <f>INDEX(Data!H$2:H$6500,MATCH($A3798,Data!$A$2:$A$6500,0))</f>
        <v>0</v>
      </c>
      <c r="N3798" s="90">
        <f>INDEX(Data!I$2:I$6500,MATCH($A3798,Data!$A$2:$A$6500,0))</f>
        <v>0</v>
      </c>
      <c r="O3798" s="83" t="str">
        <f>INDEX(Data!J$2:J$6500,MATCH($A3798,Data!$A$2:$A$6500,0))</f>
        <v>breeding pairs</v>
      </c>
      <c r="P3798" t="str">
        <f>_xlfn.XLOOKUP(B3798,Table3[RefID],Table3[Citation])</f>
        <v>Pandolfi Benoit &amp; Bretagnolle (2002)</v>
      </c>
    </row>
    <row r="3799" spans="1:16" x14ac:dyDescent="0.35">
      <c r="A3799" s="68">
        <v>3797</v>
      </c>
      <c r="B3799" s="69">
        <v>217</v>
      </c>
      <c r="C3799" s="69">
        <v>14031</v>
      </c>
      <c r="D3799" s="69">
        <v>3281</v>
      </c>
      <c r="E3799" t="str">
        <f>INDEX(Table5[EEZ],MATCH(C3799,Table5[Colony_ID],0))</f>
        <v>New Caledonian Exclusive Economic Zone</v>
      </c>
      <c r="F3799" t="str">
        <f>INDEX(Table5[Corrected Island/Colony Name],MATCH('Full Data'!C3799,Table5[Colony_ID],0))</f>
        <v>Ilot Leroue</v>
      </c>
      <c r="G3799" t="str">
        <f>INDEX(Table4[Common_Name],MATCH('Full Data'!D3799,Table4[SpcRecID],0))</f>
        <v>Fairy Tern</v>
      </c>
      <c r="H3799" s="83" t="str">
        <f>INDEX(Data!E$2:E$6500,MATCH(A3799,Data!$A$2:$A$6500,0))</f>
        <v>confirmed</v>
      </c>
      <c r="I3799" s="90">
        <f>INDEX(Data!P$2:P$6500,MATCH(A3799,Data!$A$2:$A$6500,0))</f>
        <v>1996</v>
      </c>
      <c r="J3799" s="90">
        <f>INDEX(Data!Q$2:Q$6500,MATCH($A3799,Data!$A$2:$A$6500,0))</f>
        <v>1996</v>
      </c>
      <c r="K3799" s="90">
        <f>INDEX(Data!F$2:F$6500,MATCH($A3799,Data!$A$2:$A$6500,0))</f>
        <v>10</v>
      </c>
      <c r="L3799" s="90">
        <f>INDEX(Data!G$2:G$6500,MATCH($A3799,Data!$A$2:$A$6500,0))</f>
        <v>10</v>
      </c>
      <c r="M3799" s="90">
        <f>INDEX(Data!H$2:H$6500,MATCH($A3799,Data!$A$2:$A$6500,0))</f>
        <v>0</v>
      </c>
      <c r="N3799" s="90">
        <f>INDEX(Data!I$2:I$6500,MATCH($A3799,Data!$A$2:$A$6500,0))</f>
        <v>0</v>
      </c>
      <c r="O3799" s="83" t="str">
        <f>INDEX(Data!J$2:J$6500,MATCH($A3799,Data!$A$2:$A$6500,0))</f>
        <v>breeding pairs</v>
      </c>
      <c r="P3799" t="str">
        <f>_xlfn.XLOOKUP(B3799,Table3[RefID],Table3[Citation])</f>
        <v>Pandolfi Benoit &amp; Bretagnolle (2002)</v>
      </c>
    </row>
    <row r="3800" spans="1:16" x14ac:dyDescent="0.35">
      <c r="A3800" s="68">
        <v>3798</v>
      </c>
      <c r="B3800" s="69">
        <v>217</v>
      </c>
      <c r="C3800" s="69">
        <v>14031</v>
      </c>
      <c r="D3800" s="69">
        <v>3263</v>
      </c>
      <c r="E3800" t="str">
        <f>INDEX(Table5[EEZ],MATCH(C3800,Table5[Colony_ID],0))</f>
        <v>New Caledonian Exclusive Economic Zone</v>
      </c>
      <c r="F3800" t="str">
        <f>INDEX(Table5[Corrected Island/Colony Name],MATCH('Full Data'!C3800,Table5[Colony_ID],0))</f>
        <v>Ilot Leroue</v>
      </c>
      <c r="G3800" t="str">
        <f>INDEX(Table4[Common_Name],MATCH('Full Data'!D3800,Table4[SpcRecID],0))</f>
        <v>Greater crested Tern</v>
      </c>
      <c r="H3800" s="83" t="str">
        <f>INDEX(Data!E$2:E$6500,MATCH(A3800,Data!$A$2:$A$6500,0))</f>
        <v>confirmed</v>
      </c>
      <c r="I3800" s="90">
        <f>INDEX(Data!P$2:P$6500,MATCH(A3800,Data!$A$2:$A$6500,0))</f>
        <v>1996</v>
      </c>
      <c r="J3800" s="90">
        <f>INDEX(Data!Q$2:Q$6500,MATCH($A3800,Data!$A$2:$A$6500,0))</f>
        <v>1996</v>
      </c>
      <c r="K3800" s="90">
        <f>INDEX(Data!F$2:F$6500,MATCH($A3800,Data!$A$2:$A$6500,0))</f>
        <v>1000</v>
      </c>
      <c r="L3800" s="90">
        <f>INDEX(Data!G$2:G$6500,MATCH($A3800,Data!$A$2:$A$6500,0))</f>
        <v>1000</v>
      </c>
      <c r="M3800" s="90">
        <f>INDEX(Data!H$2:H$6500,MATCH($A3800,Data!$A$2:$A$6500,0))</f>
        <v>0</v>
      </c>
      <c r="N3800" s="90">
        <f>INDEX(Data!I$2:I$6500,MATCH($A3800,Data!$A$2:$A$6500,0))</f>
        <v>0</v>
      </c>
      <c r="O3800" s="83" t="str">
        <f>INDEX(Data!J$2:J$6500,MATCH($A3800,Data!$A$2:$A$6500,0))</f>
        <v>breeding pairs</v>
      </c>
      <c r="P3800" t="str">
        <f>_xlfn.XLOOKUP(B3800,Table3[RefID],Table3[Citation])</f>
        <v>Pandolfi Benoit &amp; Bretagnolle (2002)</v>
      </c>
    </row>
    <row r="3801" spans="1:16" x14ac:dyDescent="0.35">
      <c r="A3801" s="68">
        <v>3799</v>
      </c>
      <c r="B3801" s="69">
        <v>217</v>
      </c>
      <c r="C3801" s="69">
        <v>14039</v>
      </c>
      <c r="D3801" s="69">
        <v>3658</v>
      </c>
      <c r="E3801" t="str">
        <f>INDEX(Table5[EEZ],MATCH(C3801,Table5[Colony_ID],0))</f>
        <v>New Caledonian Exclusive Economic Zone</v>
      </c>
      <c r="F3801" t="str">
        <f>INDEX(Table5[Corrected Island/Colony Name],MATCH('Full Data'!C3801,Table5[Colony_ID],0))</f>
        <v>Ilot Ua</v>
      </c>
      <c r="G3801" t="str">
        <f>INDEX(Table4[Common_Name],MATCH('Full Data'!D3801,Table4[SpcRecID],0))</f>
        <v>Red-footed Booby</v>
      </c>
      <c r="H3801" s="83" t="str">
        <f>INDEX(Data!E$2:E$6500,MATCH(A3801,Data!$A$2:$A$6500,0))</f>
        <v>confirmed</v>
      </c>
      <c r="I3801" s="90">
        <f>INDEX(Data!P$2:P$6500,MATCH(A3801,Data!$A$2:$A$6500,0))</f>
        <v>1996</v>
      </c>
      <c r="J3801" s="90">
        <f>INDEX(Data!Q$2:Q$6500,MATCH($A3801,Data!$A$2:$A$6500,0))</f>
        <v>1996</v>
      </c>
      <c r="K3801" s="90">
        <f>INDEX(Data!F$2:F$6500,MATCH($A3801,Data!$A$2:$A$6500,0))</f>
        <v>10</v>
      </c>
      <c r="L3801" s="90">
        <f>INDEX(Data!G$2:G$6500,MATCH($A3801,Data!$A$2:$A$6500,0))</f>
        <v>30</v>
      </c>
      <c r="M3801" s="90">
        <f>INDEX(Data!H$2:H$6500,MATCH($A3801,Data!$A$2:$A$6500,0))</f>
        <v>0</v>
      </c>
      <c r="N3801" s="90">
        <f>INDEX(Data!I$2:I$6500,MATCH($A3801,Data!$A$2:$A$6500,0))</f>
        <v>0</v>
      </c>
      <c r="O3801" s="83" t="str">
        <f>INDEX(Data!J$2:J$6500,MATCH($A3801,Data!$A$2:$A$6500,0))</f>
        <v>breeding pairs</v>
      </c>
      <c r="P3801" t="str">
        <f>_xlfn.XLOOKUP(B3801,Table3[RefID],Table3[Citation])</f>
        <v>Pandolfi Benoit &amp; Bretagnolle (2002)</v>
      </c>
    </row>
    <row r="3802" spans="1:16" x14ac:dyDescent="0.35">
      <c r="A3802" s="68">
        <v>3800</v>
      </c>
      <c r="B3802" s="69">
        <v>217</v>
      </c>
      <c r="C3802" s="69">
        <v>14039</v>
      </c>
      <c r="D3802" s="69">
        <v>3266</v>
      </c>
      <c r="E3802" t="str">
        <f>INDEX(Table5[EEZ],MATCH(C3802,Table5[Colony_ID],0))</f>
        <v>New Caledonian Exclusive Economic Zone</v>
      </c>
      <c r="F3802" t="str">
        <f>INDEX(Table5[Corrected Island/Colony Name],MATCH('Full Data'!C3802,Table5[Colony_ID],0))</f>
        <v>Ilot Ua</v>
      </c>
      <c r="G3802" t="str">
        <f>INDEX(Table4[Common_Name],MATCH('Full Data'!D3802,Table4[SpcRecID],0))</f>
        <v>Roseate Tern</v>
      </c>
      <c r="H3802" s="83" t="str">
        <f>INDEX(Data!E$2:E$6500,MATCH(A3802,Data!$A$2:$A$6500,0))</f>
        <v>confirmed</v>
      </c>
      <c r="I3802" s="90">
        <f>INDEX(Data!P$2:P$6500,MATCH(A3802,Data!$A$2:$A$6500,0))</f>
        <v>1996</v>
      </c>
      <c r="J3802" s="90">
        <f>INDEX(Data!Q$2:Q$6500,MATCH($A3802,Data!$A$2:$A$6500,0))</f>
        <v>1996</v>
      </c>
      <c r="K3802" s="90">
        <f>INDEX(Data!F$2:F$6500,MATCH($A3802,Data!$A$2:$A$6500,0))</f>
        <v>5000</v>
      </c>
      <c r="L3802" s="90">
        <f>INDEX(Data!G$2:G$6500,MATCH($A3802,Data!$A$2:$A$6500,0))</f>
        <v>5000</v>
      </c>
      <c r="M3802" s="90">
        <f>INDEX(Data!H$2:H$6500,MATCH($A3802,Data!$A$2:$A$6500,0))</f>
        <v>0</v>
      </c>
      <c r="N3802" s="90">
        <f>INDEX(Data!I$2:I$6500,MATCH($A3802,Data!$A$2:$A$6500,0))</f>
        <v>0</v>
      </c>
      <c r="O3802" s="83" t="str">
        <f>INDEX(Data!J$2:J$6500,MATCH($A3802,Data!$A$2:$A$6500,0))</f>
        <v>breeding pairs</v>
      </c>
      <c r="P3802" t="str">
        <f>_xlfn.XLOOKUP(B3802,Table3[RefID],Table3[Citation])</f>
        <v>Pandolfi Benoit &amp; Bretagnolle (2002)</v>
      </c>
    </row>
    <row r="3803" spans="1:16" x14ac:dyDescent="0.35">
      <c r="A3803" s="68">
        <v>3801</v>
      </c>
      <c r="B3803" s="69">
        <v>217</v>
      </c>
      <c r="C3803" s="69">
        <v>14040</v>
      </c>
      <c r="D3803" s="69">
        <v>1017051</v>
      </c>
      <c r="E3803" t="str">
        <f>INDEX(Table5[EEZ],MATCH(C3803,Table5[Colony_ID],0))</f>
        <v>New Caledonian Exclusive Economic Zone</v>
      </c>
      <c r="F3803" t="str">
        <f>INDEX(Table5[Corrected Island/Colony Name],MATCH('Full Data'!C3803,Table5[Colony_ID],0))</f>
        <v>Ilot Uaterombi</v>
      </c>
      <c r="G3803" t="str">
        <f>INDEX(Table4[Common_Name],MATCH('Full Data'!D3803,Table4[SpcRecID],0))</f>
        <v>Silver Gull</v>
      </c>
      <c r="H3803" s="83" t="str">
        <f>INDEX(Data!E$2:E$6500,MATCH(A3803,Data!$A$2:$A$6500,0))</f>
        <v>confirmed</v>
      </c>
      <c r="I3803" s="90">
        <f>INDEX(Data!P$2:P$6500,MATCH(A3803,Data!$A$2:$A$6500,0))</f>
        <v>1996</v>
      </c>
      <c r="J3803" s="90">
        <f>INDEX(Data!Q$2:Q$6500,MATCH($A3803,Data!$A$2:$A$6500,0))</f>
        <v>1996</v>
      </c>
      <c r="K3803" s="90">
        <f>INDEX(Data!F$2:F$6500,MATCH($A3803,Data!$A$2:$A$6500,0))</f>
        <v>1000</v>
      </c>
      <c r="L3803" s="90">
        <f>INDEX(Data!G$2:G$6500,MATCH($A3803,Data!$A$2:$A$6500,0))</f>
        <v>1500</v>
      </c>
      <c r="M3803" s="90">
        <f>INDEX(Data!H$2:H$6500,MATCH($A3803,Data!$A$2:$A$6500,0))</f>
        <v>0</v>
      </c>
      <c r="N3803" s="90">
        <f>INDEX(Data!I$2:I$6500,MATCH($A3803,Data!$A$2:$A$6500,0))</f>
        <v>0</v>
      </c>
      <c r="O3803" s="83" t="str">
        <f>INDEX(Data!J$2:J$6500,MATCH($A3803,Data!$A$2:$A$6500,0))</f>
        <v>breeding pairs</v>
      </c>
      <c r="P3803" t="str">
        <f>_xlfn.XLOOKUP(B3803,Table3[RefID],Table3[Citation])</f>
        <v>Pandolfi Benoit &amp; Bretagnolle (2002)</v>
      </c>
    </row>
    <row r="3804" spans="1:16" x14ac:dyDescent="0.35">
      <c r="A3804" s="68">
        <v>3802</v>
      </c>
      <c r="B3804" s="69">
        <v>217</v>
      </c>
      <c r="C3804" s="69">
        <v>14042</v>
      </c>
      <c r="D3804" s="69">
        <v>3288</v>
      </c>
      <c r="E3804" t="str">
        <f>INDEX(Table5[EEZ],MATCH(C3804,Table5[Colony_ID],0))</f>
        <v>New Caledonian Exclusive Economic Zone</v>
      </c>
      <c r="F3804" t="str">
        <f>INDEX(Table5[Corrected Island/Colony Name],MATCH('Full Data'!C3804,Table5[Colony_ID],0))</f>
        <v>Ilot Uo</v>
      </c>
      <c r="G3804" t="str">
        <f>INDEX(Table4[Common_Name],MATCH('Full Data'!D3804,Table4[SpcRecID],0))</f>
        <v>Sooty Tern</v>
      </c>
      <c r="H3804" s="83" t="str">
        <f>INDEX(Data!E$2:E$6500,MATCH(A3804,Data!$A$2:$A$6500,0))</f>
        <v>confirmed</v>
      </c>
      <c r="I3804" s="90">
        <f>INDEX(Data!P$2:P$6500,MATCH(A3804,Data!$A$2:$A$6500,0))</f>
        <v>1996</v>
      </c>
      <c r="J3804" s="90">
        <f>INDEX(Data!Q$2:Q$6500,MATCH($A3804,Data!$A$2:$A$6500,0))</f>
        <v>1996</v>
      </c>
      <c r="K3804" s="90">
        <f>INDEX(Data!F$2:F$6500,MATCH($A3804,Data!$A$2:$A$6500,0))</f>
        <v>200</v>
      </c>
      <c r="L3804" s="90">
        <f>INDEX(Data!G$2:G$6500,MATCH($A3804,Data!$A$2:$A$6500,0))</f>
        <v>300</v>
      </c>
      <c r="M3804" s="90">
        <f>INDEX(Data!H$2:H$6500,MATCH($A3804,Data!$A$2:$A$6500,0))</f>
        <v>0</v>
      </c>
      <c r="N3804" s="90">
        <f>INDEX(Data!I$2:I$6500,MATCH($A3804,Data!$A$2:$A$6500,0))</f>
        <v>0</v>
      </c>
      <c r="O3804" s="83" t="str">
        <f>INDEX(Data!J$2:J$6500,MATCH($A3804,Data!$A$2:$A$6500,0))</f>
        <v>breeding pairs</v>
      </c>
      <c r="P3804" t="str">
        <f>_xlfn.XLOOKUP(B3804,Table3[RefID],Table3[Citation])</f>
        <v>Pandolfi Benoit &amp; Bretagnolle (2002)</v>
      </c>
    </row>
    <row r="3805" spans="1:16" x14ac:dyDescent="0.35">
      <c r="A3805" s="68">
        <v>3803</v>
      </c>
      <c r="B3805" s="69">
        <v>217</v>
      </c>
      <c r="C3805" s="69">
        <v>14039</v>
      </c>
      <c r="D3805" s="69">
        <v>3880</v>
      </c>
      <c r="E3805" t="str">
        <f>INDEX(Table5[EEZ],MATCH(C3805,Table5[Colony_ID],0))</f>
        <v>New Caledonian Exclusive Economic Zone</v>
      </c>
      <c r="F3805" t="str">
        <f>INDEX(Table5[Corrected Island/Colony Name],MATCH('Full Data'!C3805,Table5[Colony_ID],0))</f>
        <v>Ilot Ua</v>
      </c>
      <c r="G3805" t="str">
        <f>INDEX(Table4[Common_Name],MATCH('Full Data'!D3805,Table4[SpcRecID],0))</f>
        <v>Tahiti Petrel</v>
      </c>
      <c r="H3805" s="83" t="str">
        <f>INDEX(Data!E$2:E$6500,MATCH(A3805,Data!$A$2:$A$6500,0))</f>
        <v>confirmed</v>
      </c>
      <c r="I3805" s="90">
        <f>INDEX(Data!P$2:P$6500,MATCH(A3805,Data!$A$2:$A$6500,0))</f>
        <v>1996</v>
      </c>
      <c r="J3805" s="90">
        <f>INDEX(Data!Q$2:Q$6500,MATCH($A3805,Data!$A$2:$A$6500,0))</f>
        <v>1996</v>
      </c>
      <c r="K3805" s="90">
        <f>INDEX(Data!F$2:F$6500,MATCH($A3805,Data!$A$2:$A$6500,0))</f>
        <v>100</v>
      </c>
      <c r="L3805" s="90">
        <f>INDEX(Data!G$2:G$6500,MATCH($A3805,Data!$A$2:$A$6500,0))</f>
        <v>100</v>
      </c>
      <c r="M3805" s="90">
        <f>INDEX(Data!H$2:H$6500,MATCH($A3805,Data!$A$2:$A$6500,0))</f>
        <v>0</v>
      </c>
      <c r="N3805" s="90">
        <f>INDEX(Data!I$2:I$6500,MATCH($A3805,Data!$A$2:$A$6500,0))</f>
        <v>0</v>
      </c>
      <c r="O3805" s="83" t="str">
        <f>INDEX(Data!J$2:J$6500,MATCH($A3805,Data!$A$2:$A$6500,0))</f>
        <v>breeding pairs</v>
      </c>
      <c r="P3805" t="str">
        <f>_xlfn.XLOOKUP(B3805,Table3[RefID],Table3[Citation])</f>
        <v>Pandolfi Benoit &amp; Bretagnolle (2002)</v>
      </c>
    </row>
    <row r="3806" spans="1:16" x14ac:dyDescent="0.35">
      <c r="A3806" s="68">
        <v>3804</v>
      </c>
      <c r="B3806" s="69">
        <v>217</v>
      </c>
      <c r="C3806" s="69">
        <v>14040</v>
      </c>
      <c r="D3806" s="70">
        <v>3928</v>
      </c>
      <c r="E3806" t="str">
        <f>INDEX(Table5[EEZ],MATCH(C3806,Table5[Colony_ID],0))</f>
        <v>New Caledonian Exclusive Economic Zone</v>
      </c>
      <c r="F3806" t="str">
        <f>INDEX(Table5[Corrected Island/Colony Name],MATCH('Full Data'!C3806,Table5[Colony_ID],0))</f>
        <v>Ilot Uaterombi</v>
      </c>
      <c r="G3806" t="str">
        <f>INDEX(Table4[Common_Name],MATCH('Full Data'!D3806,Table4[SpcRecID],0))</f>
        <v>Wedge-tailed Shearwater</v>
      </c>
      <c r="H3806" s="83" t="str">
        <f>INDEX(Data!E$2:E$6500,MATCH(A3806,Data!$A$2:$A$6500,0))</f>
        <v>confirmed</v>
      </c>
      <c r="I3806" s="90">
        <f>INDEX(Data!P$2:P$6500,MATCH(A3806,Data!$A$2:$A$6500,0))</f>
        <v>1996</v>
      </c>
      <c r="J3806" s="90">
        <f>INDEX(Data!Q$2:Q$6500,MATCH($A3806,Data!$A$2:$A$6500,0))</f>
        <v>1996</v>
      </c>
      <c r="K3806" s="90">
        <f>INDEX(Data!F$2:F$6500,MATCH($A3806,Data!$A$2:$A$6500,0))</f>
        <v>500000</v>
      </c>
      <c r="L3806" s="90">
        <f>INDEX(Data!G$2:G$6500,MATCH($A3806,Data!$A$2:$A$6500,0))</f>
        <v>500000</v>
      </c>
      <c r="M3806" s="90">
        <f>INDEX(Data!H$2:H$6500,MATCH($A3806,Data!$A$2:$A$6500,0))</f>
        <v>0</v>
      </c>
      <c r="N3806" s="90">
        <f>INDEX(Data!I$2:I$6500,MATCH($A3806,Data!$A$2:$A$6500,0))</f>
        <v>0</v>
      </c>
      <c r="O3806" s="83" t="str">
        <f>INDEX(Data!J$2:J$6500,MATCH($A3806,Data!$A$2:$A$6500,0))</f>
        <v>breeding pairs</v>
      </c>
      <c r="P3806" t="str">
        <f>_xlfn.XLOOKUP(B3806,Table3[RefID],Table3[Citation])</f>
        <v>Pandolfi Benoit &amp; Bretagnolle (2002)</v>
      </c>
    </row>
    <row r="3807" spans="1:16" x14ac:dyDescent="0.35">
      <c r="A3807" s="68">
        <v>3805</v>
      </c>
      <c r="B3807" s="69">
        <v>218</v>
      </c>
      <c r="C3807" s="69">
        <v>24025</v>
      </c>
      <c r="D3807" s="69">
        <v>3295</v>
      </c>
      <c r="E3807" t="str">
        <f>INDEX(Table5[EEZ],MATCH(C3807,Table5[Colony_ID],0))</f>
        <v>Tongan Exclusive Economic Zone</v>
      </c>
      <c r="F3807" t="str">
        <f>INDEX(Table5[Corrected Island/Colony Name],MATCH('Full Data'!C3807,Table5[Colony_ID],0))</f>
        <v>Maninita</v>
      </c>
      <c r="G3807" t="str">
        <f>INDEX(Table4[Common_Name],MATCH('Full Data'!D3807,Table4[SpcRecID],0))</f>
        <v>Black Noddy</v>
      </c>
      <c r="H3807" s="83" t="str">
        <f>INDEX(Data!E$2:E$6500,MATCH(A3807,Data!$A$2:$A$6500,0))</f>
        <v>confirmed</v>
      </c>
      <c r="I3807" s="90">
        <f>INDEX(Data!P$2:P$6500,MATCH(A3807,Data!$A$2:$A$6500,0))</f>
        <v>2011</v>
      </c>
      <c r="J3807" s="90">
        <f>INDEX(Data!Q$2:Q$6500,MATCH($A3807,Data!$A$2:$A$6500,0))</f>
        <v>2001</v>
      </c>
      <c r="K3807" s="90">
        <f>INDEX(Data!F$2:F$6500,MATCH($A3807,Data!$A$2:$A$6500,0))</f>
        <v>22500</v>
      </c>
      <c r="L3807" s="90">
        <f>INDEX(Data!G$2:G$6500,MATCH($A3807,Data!$A$2:$A$6500,0))</f>
        <v>22500</v>
      </c>
      <c r="M3807" s="90">
        <f>INDEX(Data!H$2:H$6500,MATCH($A3807,Data!$A$2:$A$6500,0))</f>
        <v>0</v>
      </c>
      <c r="N3807" s="90">
        <f>INDEX(Data!I$2:I$6500,MATCH($A3807,Data!$A$2:$A$6500,0))</f>
        <v>0</v>
      </c>
      <c r="O3807" s="83" t="str">
        <f>INDEX(Data!J$2:J$6500,MATCH($A3807,Data!$A$2:$A$6500,0))</f>
        <v>mature individuals</v>
      </c>
      <c r="P3807" t="str">
        <f>_xlfn.XLOOKUP(B3807,Table3[RefID],Table3[Citation])</f>
        <v>Watling (2002)</v>
      </c>
    </row>
    <row r="3808" spans="1:16" x14ac:dyDescent="0.35">
      <c r="A3808" s="68">
        <v>3806</v>
      </c>
      <c r="B3808" s="69">
        <v>218</v>
      </c>
      <c r="C3808" s="69">
        <v>24025</v>
      </c>
      <c r="D3808" s="69">
        <v>3294</v>
      </c>
      <c r="E3808" t="str">
        <f>INDEX(Table5[EEZ],MATCH(C3808,Table5[Colony_ID],0))</f>
        <v>Tongan Exclusive Economic Zone</v>
      </c>
      <c r="F3808" t="str">
        <f>INDEX(Table5[Corrected Island/Colony Name],MATCH('Full Data'!C3808,Table5[Colony_ID],0))</f>
        <v>Maninita</v>
      </c>
      <c r="G3808" t="str">
        <f>INDEX(Table4[Common_Name],MATCH('Full Data'!D3808,Table4[SpcRecID],0))</f>
        <v>Brown Noddy</v>
      </c>
      <c r="H3808" s="83" t="str">
        <f>INDEX(Data!E$2:E$6500,MATCH(A3808,Data!$A$2:$A$6500,0))</f>
        <v>confirmed</v>
      </c>
      <c r="I3808" s="90">
        <f>INDEX(Data!P$2:P$6500,MATCH(A3808,Data!$A$2:$A$6500,0))</f>
        <v>2001</v>
      </c>
      <c r="J3808" s="90">
        <f>INDEX(Data!Q$2:Q$6500,MATCH($A3808,Data!$A$2:$A$6500,0))</f>
        <v>2001</v>
      </c>
      <c r="K3808" s="90">
        <f>INDEX(Data!F$2:F$6500,MATCH($A3808,Data!$A$2:$A$6500,0))</f>
        <v>2550</v>
      </c>
      <c r="L3808" s="90">
        <f>INDEX(Data!G$2:G$6500,MATCH($A3808,Data!$A$2:$A$6500,0))</f>
        <v>2550</v>
      </c>
      <c r="M3808" s="90">
        <f>INDEX(Data!H$2:H$6500,MATCH($A3808,Data!$A$2:$A$6500,0))</f>
        <v>0</v>
      </c>
      <c r="N3808" s="90">
        <f>INDEX(Data!I$2:I$6500,MATCH($A3808,Data!$A$2:$A$6500,0))</f>
        <v>0</v>
      </c>
      <c r="O3808" s="83" t="str">
        <f>INDEX(Data!J$2:J$6500,MATCH($A3808,Data!$A$2:$A$6500,0))</f>
        <v>mature individuals</v>
      </c>
      <c r="P3808" t="str">
        <f>_xlfn.XLOOKUP(B3808,Table3[RefID],Table3[Citation])</f>
        <v>Watling (2002)</v>
      </c>
    </row>
    <row r="3809" spans="1:16" x14ac:dyDescent="0.35">
      <c r="A3809" s="68">
        <v>3807</v>
      </c>
      <c r="B3809" s="69">
        <v>218</v>
      </c>
      <c r="C3809" s="69">
        <v>24025</v>
      </c>
      <c r="D3809" s="69">
        <v>3298</v>
      </c>
      <c r="E3809" t="str">
        <f>INDEX(Table5[EEZ],MATCH(C3809,Table5[Colony_ID],0))</f>
        <v>Tongan Exclusive Economic Zone</v>
      </c>
      <c r="F3809" t="str">
        <f>INDEX(Table5[Corrected Island/Colony Name],MATCH('Full Data'!C3809,Table5[Colony_ID],0))</f>
        <v>Maninita</v>
      </c>
      <c r="G3809" t="str">
        <f>INDEX(Table4[Common_Name],MATCH('Full Data'!D3809,Table4[SpcRecID],0))</f>
        <v>Common White Tern</v>
      </c>
      <c r="H3809" s="83" t="str">
        <f>INDEX(Data!E$2:E$6500,MATCH(A3809,Data!$A$2:$A$6500,0))</f>
        <v>confirmed</v>
      </c>
      <c r="I3809" s="90">
        <f>INDEX(Data!P$2:P$6500,MATCH(A3809,Data!$A$2:$A$6500,0))</f>
        <v>2001</v>
      </c>
      <c r="J3809" s="90">
        <f>INDEX(Data!Q$2:Q$6500,MATCH($A3809,Data!$A$2:$A$6500,0))</f>
        <v>2001</v>
      </c>
      <c r="K3809" s="90">
        <f>INDEX(Data!F$2:F$6500,MATCH($A3809,Data!$A$2:$A$6500,0))</f>
        <v>1650</v>
      </c>
      <c r="L3809" s="90">
        <f>INDEX(Data!G$2:G$6500,MATCH($A3809,Data!$A$2:$A$6500,0))</f>
        <v>1650</v>
      </c>
      <c r="M3809" s="90">
        <f>INDEX(Data!H$2:H$6500,MATCH($A3809,Data!$A$2:$A$6500,0))</f>
        <v>0</v>
      </c>
      <c r="N3809" s="90">
        <f>INDEX(Data!I$2:I$6500,MATCH($A3809,Data!$A$2:$A$6500,0))</f>
        <v>0</v>
      </c>
      <c r="O3809" s="83" t="str">
        <f>INDEX(Data!J$2:J$6500,MATCH($A3809,Data!$A$2:$A$6500,0))</f>
        <v>mature individuals</v>
      </c>
      <c r="P3809" t="str">
        <f>_xlfn.XLOOKUP(B3809,Table3[RefID],Table3[Citation])</f>
        <v>Watling (2002)</v>
      </c>
    </row>
    <row r="3810" spans="1:16" x14ac:dyDescent="0.35">
      <c r="A3810" s="68">
        <v>3808</v>
      </c>
      <c r="B3810" s="69">
        <v>218</v>
      </c>
      <c r="C3810" s="69">
        <v>24025</v>
      </c>
      <c r="D3810" s="69">
        <v>3658</v>
      </c>
      <c r="E3810" t="str">
        <f>INDEX(Table5[EEZ],MATCH(C3810,Table5[Colony_ID],0))</f>
        <v>Tongan Exclusive Economic Zone</v>
      </c>
      <c r="F3810" t="str">
        <f>INDEX(Table5[Corrected Island/Colony Name],MATCH('Full Data'!C3810,Table5[Colony_ID],0))</f>
        <v>Maninita</v>
      </c>
      <c r="G3810" t="str">
        <f>INDEX(Table4[Common_Name],MATCH('Full Data'!D3810,Table4[SpcRecID],0))</f>
        <v>Red-footed Booby</v>
      </c>
      <c r="H3810" s="83" t="str">
        <f>INDEX(Data!E$2:E$6500,MATCH(A3810,Data!$A$2:$A$6500,0))</f>
        <v>confirmed</v>
      </c>
      <c r="I3810" s="90">
        <f>INDEX(Data!P$2:P$6500,MATCH(A3810,Data!$A$2:$A$6500,0))</f>
        <v>2001</v>
      </c>
      <c r="J3810" s="90">
        <f>INDEX(Data!Q$2:Q$6500,MATCH($A3810,Data!$A$2:$A$6500,0))</f>
        <v>2001</v>
      </c>
      <c r="K3810" s="90">
        <f>INDEX(Data!F$2:F$6500,MATCH($A3810,Data!$A$2:$A$6500,0))</f>
        <v>12</v>
      </c>
      <c r="L3810" s="90">
        <f>INDEX(Data!G$2:G$6500,MATCH($A3810,Data!$A$2:$A$6500,0))</f>
        <v>12</v>
      </c>
      <c r="M3810" s="90">
        <f>INDEX(Data!H$2:H$6500,MATCH($A3810,Data!$A$2:$A$6500,0))</f>
        <v>0</v>
      </c>
      <c r="N3810" s="90">
        <f>INDEX(Data!I$2:I$6500,MATCH($A3810,Data!$A$2:$A$6500,0))</f>
        <v>0</v>
      </c>
      <c r="O3810" s="83" t="str">
        <f>INDEX(Data!J$2:J$6500,MATCH($A3810,Data!$A$2:$A$6500,0))</f>
        <v>nests</v>
      </c>
      <c r="P3810" t="str">
        <f>_xlfn.XLOOKUP(B3810,Table3[RefID],Table3[Citation])</f>
        <v>Watling (2002)</v>
      </c>
    </row>
    <row r="3811" spans="1:16" x14ac:dyDescent="0.35">
      <c r="A3811" s="68">
        <v>3809</v>
      </c>
      <c r="B3811" s="69">
        <v>218</v>
      </c>
      <c r="C3811" s="69">
        <v>24025</v>
      </c>
      <c r="D3811" s="69">
        <v>3658</v>
      </c>
      <c r="E3811" t="str">
        <f>INDEX(Table5[EEZ],MATCH(C3811,Table5[Colony_ID],0))</f>
        <v>Tongan Exclusive Economic Zone</v>
      </c>
      <c r="F3811" t="str">
        <f>INDEX(Table5[Corrected Island/Colony Name],MATCH('Full Data'!C3811,Table5[Colony_ID],0))</f>
        <v>Maninita</v>
      </c>
      <c r="G3811" t="str">
        <f>INDEX(Table4[Common_Name],MATCH('Full Data'!D3811,Table4[SpcRecID],0))</f>
        <v>Red-footed Booby</v>
      </c>
      <c r="H3811" s="83" t="str">
        <f>INDEX(Data!E$2:E$6500,MATCH(A3811,Data!$A$2:$A$6500,0))</f>
        <v>confirmed</v>
      </c>
      <c r="I3811" s="90">
        <f>INDEX(Data!P$2:P$6500,MATCH(A3811,Data!$A$2:$A$6500,0))</f>
        <v>2001</v>
      </c>
      <c r="J3811" s="90">
        <f>INDEX(Data!Q$2:Q$6500,MATCH($A3811,Data!$A$2:$A$6500,0))</f>
        <v>2001</v>
      </c>
      <c r="K3811" s="90">
        <f>INDEX(Data!F$2:F$6500,MATCH($A3811,Data!$A$2:$A$6500,0))</f>
        <v>50</v>
      </c>
      <c r="L3811" s="90">
        <f>INDEX(Data!G$2:G$6500,MATCH($A3811,Data!$A$2:$A$6500,0))</f>
        <v>50</v>
      </c>
      <c r="M3811" s="90">
        <f>INDEX(Data!H$2:H$6500,MATCH($A3811,Data!$A$2:$A$6500,0))</f>
        <v>0</v>
      </c>
      <c r="N3811" s="90">
        <f>INDEX(Data!I$2:I$6500,MATCH($A3811,Data!$A$2:$A$6500,0))</f>
        <v>0</v>
      </c>
      <c r="O3811" s="83" t="str">
        <f>INDEX(Data!J$2:J$6500,MATCH($A3811,Data!$A$2:$A$6500,0))</f>
        <v>individuals</v>
      </c>
      <c r="P3811" t="str">
        <f>_xlfn.XLOOKUP(B3811,Table3[RefID],Table3[Citation])</f>
        <v>Watling (2002)</v>
      </c>
    </row>
    <row r="3812" spans="1:16" x14ac:dyDescent="0.35">
      <c r="A3812" s="68">
        <v>6190</v>
      </c>
      <c r="B3812" s="68">
        <v>390</v>
      </c>
      <c r="C3812" s="68">
        <v>4066</v>
      </c>
      <c r="D3812" s="68">
        <v>3295</v>
      </c>
      <c r="E3812" t="str">
        <f>INDEX(Table5[EEZ],MATCH(C3812,Table5[Colony_ID],0))</f>
        <v>Fijian Exclusive Economic Zone</v>
      </c>
      <c r="F3812" t="str">
        <f>INDEX(Table5[Corrected Island/Colony Name],MATCH('Full Data'!C6192,Table5[Colony_ID],0))</f>
        <v>Vatu-i-ra Island</v>
      </c>
      <c r="G3812" t="str">
        <f>INDEX(Table4[Common_Name],MATCH('Full Data'!D6192,Table4[SpcRecID],0))</f>
        <v>Brown Booby</v>
      </c>
      <c r="H3812" s="83" t="str">
        <f>INDEX(Data!E$2:E$6500,MATCH(A3812,Data!$A$2:$A$6500,0))</f>
        <v>Confirmed</v>
      </c>
      <c r="I3812" s="90">
        <f>INDEX(Data!P$2:P$6500,MATCH(A3812,Data!$A$2:$A$6500,0))</f>
        <v>2019</v>
      </c>
      <c r="J3812" s="90">
        <f>INDEX(Data!Q$2:Q$6500,MATCH($A3812,Data!$A$2:$A$6500,0))</f>
        <v>2019</v>
      </c>
      <c r="K3812" s="90">
        <f>INDEX(Data!F$2:F$6500,MATCH($A3812,Data!$A$2:$A$6500,0))</f>
        <v>3</v>
      </c>
      <c r="L3812" s="90">
        <f>INDEX(Data!G$2:G$6500,MATCH($A3812,Data!$A$2:$A$6500,0))</f>
        <v>0</v>
      </c>
      <c r="M3812" s="90">
        <f>INDEX(Data!H$2:H$6500,MATCH($A3812,Data!$A$2:$A$6500,0))</f>
        <v>0</v>
      </c>
      <c r="N3812" s="90">
        <f>INDEX(Data!I$2:I$6500,MATCH($A3812,Data!$A$2:$A$6500,0))</f>
        <v>0</v>
      </c>
      <c r="O3812" s="83" t="str">
        <f>INDEX(Data!J$2:J$6500,MATCH($A3812,Data!$A$2:$A$6500,0))</f>
        <v>nests</v>
      </c>
      <c r="P3812" t="str">
        <f>_xlfn.XLOOKUP(B3812,Table3[RefID],Table3[Citation])</f>
        <v>Taoi &amp; Waqa (2021)</v>
      </c>
    </row>
    <row r="3813" spans="1:16" x14ac:dyDescent="0.35">
      <c r="A3813" s="68">
        <v>1872</v>
      </c>
      <c r="B3813" s="69">
        <v>128</v>
      </c>
      <c r="C3813" s="69">
        <v>4066</v>
      </c>
      <c r="D3813" s="69">
        <v>3268</v>
      </c>
      <c r="E3813" t="str">
        <f>INDEX(Table5[EEZ],MATCH(C3813,Table5[Colony_ID],0))</f>
        <v>Fijian Exclusive Economic Zone</v>
      </c>
      <c r="F3813" t="str">
        <f>INDEX(Table5[Corrected Island/Colony Name],MATCH('Full Data'!C1874,Table5[Colony_ID],0))</f>
        <v>Vatu-i-ra Island</v>
      </c>
      <c r="G3813" t="str">
        <f>INDEX(Table4[Common_Name],MATCH('Full Data'!D1874,Table4[SpcRecID],0))</f>
        <v>Black Noddy</v>
      </c>
      <c r="H3813" s="83" t="str">
        <f>INDEX(Data!E$2:E$6500,MATCH(A3813,Data!$A$2:$A$6500,0))</f>
        <v>Confirmed</v>
      </c>
      <c r="I3813" s="90">
        <f>INDEX(Data!P$2:P$6500,MATCH(A3813,Data!$A$2:$A$6500,0))</f>
        <v>1925</v>
      </c>
      <c r="J3813" s="90">
        <f>INDEX(Data!Q$2:Q$6500,MATCH($A3813,Data!$A$2:$A$6500,0))</f>
        <v>1925</v>
      </c>
      <c r="K3813" s="90">
        <f>INDEX(Data!F$2:F$6500,MATCH($A3813,Data!$A$2:$A$6500,0))</f>
        <v>6</v>
      </c>
      <c r="L3813" s="90">
        <f>INDEX(Data!G$2:G$6500,MATCH($A3813,Data!$A$2:$A$6500,0))</f>
        <v>6</v>
      </c>
      <c r="M3813" s="90">
        <f>INDEX(Data!H$2:H$6500,MATCH($A3813,Data!$A$2:$A$6500,0))</f>
        <v>0</v>
      </c>
      <c r="N3813" s="90">
        <f>INDEX(Data!I$2:I$6500,MATCH($A3813,Data!$A$2:$A$6500,0))</f>
        <v>0</v>
      </c>
      <c r="O3813" s="83" t="str">
        <f>INDEX(Data!J$2:J$6500,MATCH($A3813,Data!$A$2:$A$6500,0))</f>
        <v>nests</v>
      </c>
      <c r="P3813" t="str">
        <f>_xlfn.XLOOKUP(B3813,Table3[RefID],Table3[Citation])</f>
        <v>Jenkins (1986)</v>
      </c>
    </row>
    <row r="3814" spans="1:16" x14ac:dyDescent="0.35">
      <c r="A3814" s="68">
        <v>2021</v>
      </c>
      <c r="B3814" s="69">
        <v>138</v>
      </c>
      <c r="C3814" s="69">
        <v>4066</v>
      </c>
      <c r="D3814" s="69">
        <v>3659</v>
      </c>
      <c r="E3814" t="str">
        <f>INDEX(Table5[EEZ],MATCH(C3814,Table5[Colony_ID],0))</f>
        <v>Fijian Exclusive Economic Zone</v>
      </c>
      <c r="F3814" t="str">
        <f>INDEX(Table5[Corrected Island/Colony Name],MATCH('Full Data'!C2023,Table5[Colony_ID],0))</f>
        <v>Vatu-i-ra Island</v>
      </c>
      <c r="G3814" t="str">
        <f>INDEX(Table4[Common_Name],MATCH('Full Data'!D2023,Table4[SpcRecID],0))</f>
        <v>Black Noddy</v>
      </c>
      <c r="H3814" s="83" t="str">
        <f>INDEX(Data!E$2:E$6500,MATCH(A3814,Data!$A$2:$A$6500,0))</f>
        <v>Potential Breeding</v>
      </c>
      <c r="I3814" s="90">
        <f>INDEX(Data!P$2:P$6500,MATCH(A3814,Data!$A$2:$A$6500,0))</f>
        <v>1974</v>
      </c>
      <c r="J3814" s="90">
        <f>INDEX(Data!Q$2:Q$6500,MATCH($A3814,Data!$A$2:$A$6500,0))</f>
        <v>1974</v>
      </c>
      <c r="K3814" s="90">
        <f>INDEX(Data!F$2:F$6500,MATCH($A3814,Data!$A$2:$A$6500,0))</f>
        <v>6</v>
      </c>
      <c r="L3814" s="90">
        <f>INDEX(Data!G$2:G$6500,MATCH($A3814,Data!$A$2:$A$6500,0))</f>
        <v>6</v>
      </c>
      <c r="M3814" s="90">
        <f>INDEX(Data!H$2:H$6500,MATCH($A3814,Data!$A$2:$A$6500,0))</f>
        <v>0</v>
      </c>
      <c r="N3814" s="90">
        <f>INDEX(Data!I$2:I$6500,MATCH($A3814,Data!$A$2:$A$6500,0))</f>
        <v>0</v>
      </c>
      <c r="O3814" s="83" t="str">
        <f>INDEX(Data!J$2:J$6500,MATCH($A3814,Data!$A$2:$A$6500,0))</f>
        <v>individuals</v>
      </c>
      <c r="P3814" t="str">
        <f>_xlfn.XLOOKUP(B3814,Table3[RefID],Table3[Citation])</f>
        <v>Tarburton (1987)</v>
      </c>
    </row>
    <row r="3815" spans="1:16" x14ac:dyDescent="0.35">
      <c r="A3815" s="68">
        <v>2022</v>
      </c>
      <c r="B3815" s="69">
        <v>138</v>
      </c>
      <c r="C3815" s="69">
        <v>4066</v>
      </c>
      <c r="D3815" s="69">
        <v>3659</v>
      </c>
      <c r="E3815" t="str">
        <f>INDEX(Table5[EEZ],MATCH(C3815,Table5[Colony_ID],0))</f>
        <v>Fijian Exclusive Economic Zone</v>
      </c>
      <c r="F3815" t="str">
        <f>INDEX(Table5[Corrected Island/Colony Name],MATCH('Full Data'!C2024,Table5[Colony_ID],0))</f>
        <v>Vatu-i-ra Island</v>
      </c>
      <c r="G3815" t="str">
        <f>INDEX(Table4[Common_Name],MATCH('Full Data'!D2024,Table4[SpcRecID],0))</f>
        <v>Lesser Frigatebird</v>
      </c>
      <c r="H3815" s="83" t="str">
        <f>INDEX(Data!E$2:E$6500,MATCH(A3815,Data!$A$2:$A$6500,0))</f>
        <v>Potential Breeding</v>
      </c>
      <c r="I3815" s="90">
        <f>INDEX(Data!P$2:P$6500,MATCH(A3815,Data!$A$2:$A$6500,0))</f>
        <v>1975</v>
      </c>
      <c r="J3815" s="90">
        <f>INDEX(Data!Q$2:Q$6500,MATCH($A3815,Data!$A$2:$A$6500,0))</f>
        <v>1975</v>
      </c>
      <c r="K3815" s="90">
        <f>INDEX(Data!F$2:F$6500,MATCH($A3815,Data!$A$2:$A$6500,0))</f>
        <v>5</v>
      </c>
      <c r="L3815" s="90">
        <f>INDEX(Data!G$2:G$6500,MATCH($A3815,Data!$A$2:$A$6500,0))</f>
        <v>5</v>
      </c>
      <c r="M3815" s="90">
        <f>INDEX(Data!H$2:H$6500,MATCH($A3815,Data!$A$2:$A$6500,0))</f>
        <v>0</v>
      </c>
      <c r="N3815" s="90">
        <f>INDEX(Data!I$2:I$6500,MATCH($A3815,Data!$A$2:$A$6500,0))</f>
        <v>0</v>
      </c>
      <c r="O3815" s="83" t="str">
        <f>INDEX(Data!J$2:J$6500,MATCH($A3815,Data!$A$2:$A$6500,0))</f>
        <v>individuals</v>
      </c>
      <c r="P3815" t="str">
        <f>_xlfn.XLOOKUP(B3815,Table3[RefID],Table3[Citation])</f>
        <v>Tarburton (1987)</v>
      </c>
    </row>
    <row r="3816" spans="1:16" x14ac:dyDescent="0.35">
      <c r="A3816" s="68">
        <v>3816</v>
      </c>
      <c r="B3816" s="69">
        <v>219</v>
      </c>
      <c r="C3816" s="69">
        <v>4066</v>
      </c>
      <c r="D3816" s="69">
        <v>3846</v>
      </c>
      <c r="E3816" t="str">
        <f>INDEX(Table5[EEZ],MATCH(C3816,Table5[Colony_ID],0))</f>
        <v>Fijian Exclusive Economic Zone</v>
      </c>
      <c r="F3816" t="str">
        <f>INDEX(Table5[Corrected Island/Colony Name],MATCH('Full Data'!C3818,Table5[Colony_ID],0))</f>
        <v>Vatu-i-ra Island</v>
      </c>
      <c r="G3816" t="str">
        <f>INDEX(Table4[Common_Name],MATCH('Full Data'!D3818,Table4[SpcRecID],0))</f>
        <v>Red-footed Booby</v>
      </c>
      <c r="H3816" s="83" t="str">
        <f>INDEX(Data!E$2:E$6500,MATCH(A3816,Data!$A$2:$A$6500,0))</f>
        <v>Confirmed</v>
      </c>
      <c r="I3816" s="90">
        <f>INDEX(Data!P$2:P$6500,MATCH(A3816,Data!$A$2:$A$6500,0))</f>
        <v>2003</v>
      </c>
      <c r="J3816" s="90">
        <f>INDEX(Data!Q$2:Q$6500,MATCH($A3816,Data!$A$2:$A$6500,0))</f>
        <v>2003</v>
      </c>
      <c r="K3816" s="90">
        <f>INDEX(Data!F$2:F$6500,MATCH($A3816,Data!$A$2:$A$6500,0))</f>
        <v>60</v>
      </c>
      <c r="L3816" s="90">
        <f>INDEX(Data!G$2:G$6500,MATCH($A3816,Data!$A$2:$A$6500,0))</f>
        <v>60</v>
      </c>
      <c r="M3816" s="90">
        <f>INDEX(Data!H$2:H$6500,MATCH($A3816,Data!$A$2:$A$6500,0))</f>
        <v>0</v>
      </c>
      <c r="N3816" s="90">
        <f>INDEX(Data!I$2:I$6500,MATCH($A3816,Data!$A$2:$A$6500,0))</f>
        <v>0</v>
      </c>
      <c r="O3816" s="83" t="str">
        <f>INDEX(Data!J$2:J$6500,MATCH($A3816,Data!$A$2:$A$6500,0))</f>
        <v>breeding pairs</v>
      </c>
      <c r="P3816" t="str">
        <f>_xlfn.XLOOKUP(B3816,Table3[RefID],Table3[Citation])</f>
        <v>BirdLife International (2003)</v>
      </c>
    </row>
    <row r="3817" spans="1:16" x14ac:dyDescent="0.35">
      <c r="A3817" s="68">
        <v>3817</v>
      </c>
      <c r="B3817" s="69">
        <v>219</v>
      </c>
      <c r="C3817" s="69">
        <v>4066</v>
      </c>
      <c r="D3817" s="69">
        <v>3846</v>
      </c>
      <c r="E3817" t="str">
        <f>INDEX(Table5[EEZ],MATCH(C3817,Table5[Colony_ID],0))</f>
        <v>Fijian Exclusive Economic Zone</v>
      </c>
      <c r="F3817" t="str">
        <f>INDEX(Table5[Corrected Island/Colony Name],MATCH('Full Data'!C3819,Table5[Colony_ID],0))</f>
        <v>Vatu-i-ra Island</v>
      </c>
      <c r="G3817" t="str">
        <f>INDEX(Table4[Common_Name],MATCH('Full Data'!D3819,Table4[SpcRecID],0))</f>
        <v>Red-footed Booby</v>
      </c>
      <c r="H3817" s="83" t="str">
        <f>INDEX(Data!E$2:E$6500,MATCH(A3817,Data!$A$2:$A$6500,0))</f>
        <v>Potential Breeding</v>
      </c>
      <c r="I3817" s="90">
        <f>INDEX(Data!P$2:P$6500,MATCH(A3817,Data!$A$2:$A$6500,0))</f>
        <v>2003</v>
      </c>
      <c r="J3817" s="90">
        <f>INDEX(Data!Q$2:Q$6500,MATCH($A3817,Data!$A$2:$A$6500,0))</f>
        <v>2003</v>
      </c>
      <c r="K3817" s="90">
        <f>INDEX(Data!F$2:F$6500,MATCH($A3817,Data!$A$2:$A$6500,0))</f>
        <v>150</v>
      </c>
      <c r="L3817" s="90">
        <f>INDEX(Data!G$2:G$6500,MATCH($A3817,Data!$A$2:$A$6500,0))</f>
        <v>200</v>
      </c>
      <c r="M3817" s="90">
        <f>INDEX(Data!H$2:H$6500,MATCH($A3817,Data!$A$2:$A$6500,0))</f>
        <v>0</v>
      </c>
      <c r="N3817" s="90">
        <f>INDEX(Data!I$2:I$6500,MATCH($A3817,Data!$A$2:$A$6500,0))</f>
        <v>0</v>
      </c>
      <c r="O3817" s="83" t="str">
        <f>INDEX(Data!J$2:J$6500,MATCH($A3817,Data!$A$2:$A$6500,0))</f>
        <v>individuals</v>
      </c>
      <c r="P3817" t="str">
        <f>_xlfn.XLOOKUP(B3817,Table3[RefID],Table3[Citation])</f>
        <v>BirdLife International (2003)</v>
      </c>
    </row>
    <row r="3818" spans="1:16" x14ac:dyDescent="0.35">
      <c r="A3818" s="68">
        <v>4104</v>
      </c>
      <c r="B3818" s="69">
        <v>253</v>
      </c>
      <c r="C3818" s="69">
        <v>4066</v>
      </c>
      <c r="D3818" s="69">
        <v>3658</v>
      </c>
      <c r="E3818" t="str">
        <f>INDEX(Table5[EEZ],MATCH(C3818,Table5[Colony_ID],0))</f>
        <v>Fijian Exclusive Economic Zone</v>
      </c>
      <c r="F3818" t="str">
        <f>INDEX(Table5[Corrected Island/Colony Name],MATCH('Full Data'!C4106,Table5[Colony_ID],0))</f>
        <v>Vatu-i-ra Island</v>
      </c>
      <c r="G3818" t="str">
        <f>INDEX(Table4[Common_Name],MATCH('Full Data'!D4106,Table4[SpcRecID],0))</f>
        <v>Greater crested Tern</v>
      </c>
      <c r="H3818" s="83" t="str">
        <f>INDEX(Data!E$2:E$6500,MATCH(A3818,Data!$A$2:$A$6500,0))</f>
        <v>Confirmed</v>
      </c>
      <c r="I3818" s="90">
        <f>INDEX(Data!P$2:P$6500,MATCH(A3818,Data!$A$2:$A$6500,0))</f>
        <v>2006</v>
      </c>
      <c r="J3818" s="90">
        <f>INDEX(Data!Q$2:Q$6500,MATCH($A3818,Data!$A$2:$A$6500,0))</f>
        <v>2006</v>
      </c>
      <c r="K3818" s="90">
        <f>INDEX(Data!F$2:F$6500,MATCH($A3818,Data!$A$2:$A$6500,0))</f>
        <v>230</v>
      </c>
      <c r="L3818" s="90">
        <f>INDEX(Data!G$2:G$6500,MATCH($A3818,Data!$A$2:$A$6500,0))</f>
        <v>230</v>
      </c>
      <c r="M3818" s="90">
        <f>INDEX(Data!H$2:H$6500,MATCH($A3818,Data!$A$2:$A$6500,0))</f>
        <v>0</v>
      </c>
      <c r="N3818" s="90">
        <f>INDEX(Data!I$2:I$6500,MATCH($A3818,Data!$A$2:$A$6500,0))</f>
        <v>0</v>
      </c>
      <c r="O3818" s="83" t="str">
        <f>INDEX(Data!J$2:J$6500,MATCH($A3818,Data!$A$2:$A$6500,0))</f>
        <v>breeding pairs</v>
      </c>
      <c r="P3818" t="str">
        <f>_xlfn.XLOOKUP(B3818,Table3[RefID],Table3[Citation])</f>
        <v>Environment Consultants (2006)</v>
      </c>
    </row>
    <row r="3819" spans="1:16" x14ac:dyDescent="0.35">
      <c r="A3819" s="68">
        <v>4105</v>
      </c>
      <c r="B3819" s="69">
        <v>253</v>
      </c>
      <c r="C3819" s="69">
        <v>4066</v>
      </c>
      <c r="D3819" s="69">
        <v>3658</v>
      </c>
      <c r="E3819" t="str">
        <f>INDEX(Table5[EEZ],MATCH(C3819,Table5[Colony_ID],0))</f>
        <v>Fijian Exclusive Economic Zone</v>
      </c>
      <c r="F3819" t="str">
        <f>INDEX(Table5[Corrected Island/Colony Name],MATCH('Full Data'!C4107,Table5[Colony_ID],0))</f>
        <v>Vatu-i-ra Island</v>
      </c>
      <c r="G3819" t="str">
        <f>INDEX(Table4[Common_Name],MATCH('Full Data'!D4107,Table4[SpcRecID],0))</f>
        <v>Brown Noddy</v>
      </c>
      <c r="H3819" s="83" t="str">
        <f>INDEX(Data!E$2:E$6500,MATCH(A3819,Data!$A$2:$A$6500,0))</f>
        <v>Potential Breeding</v>
      </c>
      <c r="I3819" s="90">
        <f>INDEX(Data!P$2:P$6500,MATCH(A3819,Data!$A$2:$A$6500,0))</f>
        <v>2006</v>
      </c>
      <c r="J3819" s="90">
        <f>INDEX(Data!Q$2:Q$6500,MATCH($A3819,Data!$A$2:$A$6500,0))</f>
        <v>2006</v>
      </c>
      <c r="K3819" s="90">
        <f>INDEX(Data!F$2:F$6500,MATCH($A3819,Data!$A$2:$A$6500,0))</f>
        <v>600</v>
      </c>
      <c r="L3819" s="90">
        <f>INDEX(Data!G$2:G$6500,MATCH($A3819,Data!$A$2:$A$6500,0))</f>
        <v>600</v>
      </c>
      <c r="M3819" s="90">
        <f>INDEX(Data!H$2:H$6500,MATCH($A3819,Data!$A$2:$A$6500,0))</f>
        <v>0</v>
      </c>
      <c r="N3819" s="90">
        <f>INDEX(Data!I$2:I$6500,MATCH($A3819,Data!$A$2:$A$6500,0))</f>
        <v>0</v>
      </c>
      <c r="O3819" s="83" t="str">
        <f>INDEX(Data!J$2:J$6500,MATCH($A3819,Data!$A$2:$A$6500,0))</f>
        <v>individuals</v>
      </c>
      <c r="P3819" t="str">
        <f>_xlfn.XLOOKUP(B3819,Table3[RefID],Table3[Citation])</f>
        <v>Environment Consultants (2006)</v>
      </c>
    </row>
    <row r="3820" spans="1:16" x14ac:dyDescent="0.35">
      <c r="A3820" s="68">
        <v>4480</v>
      </c>
      <c r="B3820" s="69">
        <v>270</v>
      </c>
      <c r="C3820" s="69">
        <v>4066</v>
      </c>
      <c r="D3820" s="69">
        <v>3295</v>
      </c>
      <c r="E3820" t="str">
        <f>INDEX(Table5[EEZ],MATCH(C3820,Table5[Colony_ID],0))</f>
        <v>Fijian Exclusive Economic Zone</v>
      </c>
      <c r="F3820" t="str">
        <f>INDEX(Table5[Corrected Island/Colony Name],MATCH('Full Data'!C4482,Table5[Colony_ID],0))</f>
        <v>Vatu-i-ra Island</v>
      </c>
      <c r="G3820" t="str">
        <f>INDEX(Table4[Common_Name],MATCH('Full Data'!D4482,Table4[SpcRecID],0))</f>
        <v>Bridled Tern</v>
      </c>
      <c r="H3820" s="83" t="str">
        <f>INDEX(Data!E$2:E$6500,MATCH(A3820,Data!$A$2:$A$6500,0))</f>
        <v>Potential Breeding</v>
      </c>
      <c r="I3820" s="90">
        <f>INDEX(Data!P$2:P$6500,MATCH(A3820,Data!$A$2:$A$6500,0))</f>
        <v>1983</v>
      </c>
      <c r="J3820" s="90">
        <f>INDEX(Data!Q$2:Q$6500,MATCH($A3820,Data!$A$2:$A$6500,0))</f>
        <v>2007</v>
      </c>
      <c r="K3820" s="90">
        <f>INDEX(Data!F$2:F$6500,MATCH($A3820,Data!$A$2:$A$6500,0))</f>
        <v>500</v>
      </c>
      <c r="L3820" s="90">
        <f>INDEX(Data!G$2:G$6500,MATCH($A3820,Data!$A$2:$A$6500,0))</f>
        <v>500</v>
      </c>
      <c r="M3820" s="90">
        <f>INDEX(Data!H$2:H$6500,MATCH($A3820,Data!$A$2:$A$6500,0))</f>
        <v>0</v>
      </c>
      <c r="N3820" s="90">
        <f>INDEX(Data!I$2:I$6500,MATCH($A3820,Data!$A$2:$A$6500,0))</f>
        <v>0</v>
      </c>
      <c r="O3820" s="83" t="str">
        <f>INDEX(Data!J$2:J$6500,MATCH($A3820,Data!$A$2:$A$6500,0))</f>
        <v>individuals</v>
      </c>
      <c r="P3820" t="str">
        <f>_xlfn.XLOOKUP(B3820,Table3[RefID],Table3[Citation])</f>
        <v>NatureFiji-MareqetiViti (2007)</v>
      </c>
    </row>
    <row r="3821" spans="1:16" x14ac:dyDescent="0.35">
      <c r="A3821" s="68">
        <v>4984</v>
      </c>
      <c r="B3821" s="69">
        <v>291</v>
      </c>
      <c r="C3821" s="69">
        <v>4066</v>
      </c>
      <c r="D3821" s="69">
        <v>3268</v>
      </c>
      <c r="E3821" t="str">
        <f>INDEX(Table5[EEZ],MATCH(C3821,Table5[Colony_ID],0))</f>
        <v>Fijian Exclusive Economic Zone</v>
      </c>
      <c r="F3821" t="str">
        <f>INDEX(Table5[Corrected Island/Colony Name],MATCH('Full Data'!C4986,Table5[Colony_ID],0))</f>
        <v>Vatu-i-ra Island</v>
      </c>
      <c r="G3821" t="str">
        <f>INDEX(Table4[Common_Name],MATCH('Full Data'!D4986,Table4[SpcRecID],0))</f>
        <v>Red-footed Booby</v>
      </c>
      <c r="H3821" s="83" t="str">
        <f>INDEX(Data!E$2:E$6500,MATCH(A3821,Data!$A$2:$A$6500,0))</f>
        <v>Potential Breeding</v>
      </c>
      <c r="I3821" s="90">
        <f>INDEX(Data!P$2:P$6500,MATCH(A3821,Data!$A$2:$A$6500,0))</f>
        <v>2008</v>
      </c>
      <c r="J3821" s="90">
        <f>INDEX(Data!Q$2:Q$6500,MATCH($A3821,Data!$A$2:$A$6500,0))</f>
        <v>2008</v>
      </c>
      <c r="K3821" s="90">
        <f>INDEX(Data!F$2:F$6500,MATCH($A3821,Data!$A$2:$A$6500,0))</f>
        <v>40</v>
      </c>
      <c r="L3821" s="90">
        <f>INDEX(Data!G$2:G$6500,MATCH($A3821,Data!$A$2:$A$6500,0))</f>
        <v>40</v>
      </c>
      <c r="M3821" s="90">
        <f>INDEX(Data!H$2:H$6500,MATCH($A3821,Data!$A$2:$A$6500,0))</f>
        <v>0</v>
      </c>
      <c r="N3821" s="90">
        <f>INDEX(Data!I$2:I$6500,MATCH($A3821,Data!$A$2:$A$6500,0))</f>
        <v>0</v>
      </c>
      <c r="O3821" s="83" t="str">
        <f>INDEX(Data!J$2:J$6500,MATCH($A3821,Data!$A$2:$A$6500,0))</f>
        <v>individuals</v>
      </c>
      <c r="P3821" t="str">
        <f>_xlfn.XLOOKUP(B3821,Table3[RefID],Table3[Citation])</f>
        <v>Roneil et al (2008)</v>
      </c>
    </row>
    <row r="3822" spans="1:16" x14ac:dyDescent="0.35">
      <c r="A3822" s="68">
        <v>4991</v>
      </c>
      <c r="B3822" s="69">
        <v>291</v>
      </c>
      <c r="C3822" s="69">
        <v>4066</v>
      </c>
      <c r="D3822" s="69">
        <v>3658</v>
      </c>
      <c r="E3822" t="str">
        <f>INDEX(Table5[EEZ],MATCH(C3822,Table5[Colony_ID],0))</f>
        <v>Fijian Exclusive Economic Zone</v>
      </c>
      <c r="F3822" t="str">
        <f>INDEX(Table5[Corrected Island/Colony Name],MATCH('Full Data'!C4993,Table5[Colony_ID],0))</f>
        <v>Vatu-i-ra Island</v>
      </c>
      <c r="G3822" t="str">
        <f>INDEX(Table4[Common_Name],MATCH('Full Data'!D4993,Table4[SpcRecID],0))</f>
        <v>Black Noddy</v>
      </c>
      <c r="H3822" s="83" t="str">
        <f>INDEX(Data!E$2:E$6500,MATCH(A3822,Data!$A$2:$A$6500,0))</f>
        <v>Potential Breeding</v>
      </c>
      <c r="I3822" s="90">
        <f>INDEX(Data!P$2:P$6500,MATCH(A3822,Data!$A$2:$A$6500,0))</f>
        <v>2008</v>
      </c>
      <c r="J3822" s="90">
        <f>INDEX(Data!Q$2:Q$6500,MATCH($A3822,Data!$A$2:$A$6500,0))</f>
        <v>2008</v>
      </c>
      <c r="K3822" s="90">
        <f>INDEX(Data!F$2:F$6500,MATCH($A3822,Data!$A$2:$A$6500,0))</f>
        <v>300</v>
      </c>
      <c r="L3822" s="90">
        <f>INDEX(Data!G$2:G$6500,MATCH($A3822,Data!$A$2:$A$6500,0))</f>
        <v>300</v>
      </c>
      <c r="M3822" s="90">
        <f>INDEX(Data!H$2:H$6500,MATCH($A3822,Data!$A$2:$A$6500,0))</f>
        <v>0</v>
      </c>
      <c r="N3822" s="90">
        <f>INDEX(Data!I$2:I$6500,MATCH($A3822,Data!$A$2:$A$6500,0))</f>
        <v>0</v>
      </c>
      <c r="O3822" s="83" t="str">
        <f>INDEX(Data!J$2:J$6500,MATCH($A3822,Data!$A$2:$A$6500,0))</f>
        <v>individuals</v>
      </c>
      <c r="P3822" t="str">
        <f>_xlfn.XLOOKUP(B3822,Table3[RefID],Table3[Citation])</f>
        <v>Roneil et al (2008)</v>
      </c>
    </row>
    <row r="3823" spans="1:16" x14ac:dyDescent="0.35">
      <c r="A3823" s="68">
        <v>3821</v>
      </c>
      <c r="B3823" s="71">
        <v>220</v>
      </c>
      <c r="C3823" s="72">
        <v>5104</v>
      </c>
      <c r="D3823" s="69">
        <v>3298</v>
      </c>
      <c r="E3823" t="str">
        <f>INDEX(Table5[EEZ],MATCH(C3823,Table5[Colony_ID],0))</f>
        <v>French Polynesian Exclusive Economic Zone</v>
      </c>
      <c r="F3823" t="str">
        <f>INDEX(Table5[Corrected Island/Colony Name],MATCH('Full Data'!C3823,Table5[Colony_ID],0))</f>
        <v>Niau</v>
      </c>
      <c r="G3823" t="str">
        <f>INDEX(Table4[Common_Name],MATCH('Full Data'!D3823,Table4[SpcRecID],0))</f>
        <v>Common White Tern</v>
      </c>
      <c r="H3823" s="83" t="str">
        <f>INDEX(Data!E$2:E$6500,MATCH(A3823,Data!$A$2:$A$6500,0))</f>
        <v>Confirmed</v>
      </c>
      <c r="I3823" s="90">
        <f>INDEX(Data!P$2:P$6500,MATCH(A3823,Data!$A$2:$A$6500,0))</f>
        <v>2003</v>
      </c>
      <c r="J3823" s="90">
        <f>INDEX(Data!Q$2:Q$6500,MATCH($A3823,Data!$A$2:$A$6500,0))</f>
        <v>2003</v>
      </c>
      <c r="K3823" s="90">
        <f>INDEX(Data!F$2:F$6500,MATCH($A3823,Data!$A$2:$A$6500,0))</f>
        <v>1000</v>
      </c>
      <c r="L3823" s="90">
        <f>INDEX(Data!G$2:G$6500,MATCH($A3823,Data!$A$2:$A$6500,0))</f>
        <v>1000</v>
      </c>
      <c r="M3823" s="90">
        <f>INDEX(Data!H$2:H$6500,MATCH($A3823,Data!$A$2:$A$6500,0))</f>
        <v>0</v>
      </c>
      <c r="N3823" s="90">
        <f>INDEX(Data!I$2:I$6500,MATCH($A3823,Data!$A$2:$A$6500,0))</f>
        <v>0</v>
      </c>
      <c r="O3823" s="83" t="str">
        <f>INDEX(Data!J$2:J$6500,MATCH($A3823,Data!$A$2:$A$6500,0))</f>
        <v>breeding pairs</v>
      </c>
      <c r="P3823" t="str">
        <f>_xlfn.XLOOKUP(B3823,Table3[RefID],Table3[Citation])</f>
        <v>Gouni &amp; Sanford (2003)</v>
      </c>
    </row>
    <row r="3824" spans="1:16" x14ac:dyDescent="0.35">
      <c r="A3824" s="68">
        <v>3822</v>
      </c>
      <c r="B3824" s="71">
        <v>221</v>
      </c>
      <c r="C3824" s="72">
        <v>5000</v>
      </c>
      <c r="D3824" s="69">
        <v>3659</v>
      </c>
      <c r="E3824" t="str">
        <f>INDEX(Table5[EEZ],MATCH(C3824,Table5[Colony_ID],0))</f>
        <v>French Polynesian Exclusive Economic Zone</v>
      </c>
      <c r="F3824" t="str">
        <f>INDEX(Table5[Corrected Island/Colony Name],MATCH('Full Data'!C3824,Table5[Colony_ID],0))</f>
        <v>Ahunui</v>
      </c>
      <c r="G3824" t="str">
        <f>INDEX(Table4[Common_Name],MATCH('Full Data'!D3824,Table4[SpcRecID],0))</f>
        <v>Brown Booby</v>
      </c>
      <c r="H3824" s="83" t="str">
        <f>INDEX(Data!E$2:E$6500,MATCH(A3824,Data!$A$2:$A$6500,0))</f>
        <v>Data Deficient</v>
      </c>
      <c r="I3824" s="90">
        <f>INDEX(Data!P$2:P$6500,MATCH(A3824,Data!$A$2:$A$6500,0))</f>
        <v>2003</v>
      </c>
      <c r="J3824" s="90">
        <f>INDEX(Data!Q$2:Q$6500,MATCH($A3824,Data!$A$2:$A$6500,0))</f>
        <v>2003</v>
      </c>
      <c r="K3824" s="90">
        <f>INDEX(Data!F$2:F$6500,MATCH($A3824,Data!$A$2:$A$6500,0))</f>
        <v>1</v>
      </c>
      <c r="L3824" s="90">
        <f>INDEX(Data!G$2:G$6500,MATCH($A3824,Data!$A$2:$A$6500,0))</f>
        <v>1</v>
      </c>
      <c r="M3824" s="90">
        <f>INDEX(Data!H$2:H$6500,MATCH($A3824,Data!$A$2:$A$6500,0))</f>
        <v>0</v>
      </c>
      <c r="N3824" s="90">
        <f>INDEX(Data!I$2:I$6500,MATCH($A3824,Data!$A$2:$A$6500,0))</f>
        <v>0</v>
      </c>
      <c r="O3824" s="83" t="str">
        <f>INDEX(Data!J$2:J$6500,MATCH($A3824,Data!$A$2:$A$6500,0))</f>
        <v>individuals</v>
      </c>
      <c r="P3824" t="str">
        <f>_xlfn.XLOOKUP(B3824,Table3[RefID],Table3[Citation])</f>
        <v>Pierce et al (2003)</v>
      </c>
    </row>
    <row r="3825" spans="1:16" x14ac:dyDescent="0.35">
      <c r="A3825" s="68">
        <v>3823</v>
      </c>
      <c r="B3825" s="71">
        <v>221</v>
      </c>
      <c r="C3825" s="72">
        <v>5012</v>
      </c>
      <c r="D3825" s="69">
        <v>3659</v>
      </c>
      <c r="E3825" t="str">
        <f>INDEX(Table5[EEZ],MATCH(C3825,Table5[Colony_ID],0))</f>
        <v>French Polynesian Exclusive Economic Zone</v>
      </c>
      <c r="F3825" t="str">
        <f>INDEX(Table5[Corrected Island/Colony Name],MATCH('Full Data'!C3825,Table5[Colony_ID],0))</f>
        <v>Fakarava Atoll</v>
      </c>
      <c r="G3825" t="str">
        <f>INDEX(Table4[Common_Name],MATCH('Full Data'!D3825,Table4[SpcRecID],0))</f>
        <v>Brown Booby</v>
      </c>
      <c r="H3825" s="83" t="str">
        <f>INDEX(Data!E$2:E$6500,MATCH(A3825,Data!$A$2:$A$6500,0))</f>
        <v>Confirmed</v>
      </c>
      <c r="I3825" s="90">
        <f>INDEX(Data!P$2:P$6500,MATCH(A3825,Data!$A$2:$A$6500,0))</f>
        <v>2003</v>
      </c>
      <c r="J3825" s="90">
        <f>INDEX(Data!Q$2:Q$6500,MATCH($A3825,Data!$A$2:$A$6500,0))</f>
        <v>2003</v>
      </c>
      <c r="K3825" s="90">
        <f>INDEX(Data!F$2:F$6500,MATCH($A3825,Data!$A$2:$A$6500,0))</f>
        <v>146</v>
      </c>
      <c r="L3825" s="90">
        <f>INDEX(Data!G$2:G$6500,MATCH($A3825,Data!$A$2:$A$6500,0))</f>
        <v>146</v>
      </c>
      <c r="M3825" s="90">
        <f>INDEX(Data!H$2:H$6500,MATCH($A3825,Data!$A$2:$A$6500,0))</f>
        <v>0</v>
      </c>
      <c r="N3825" s="90">
        <f>INDEX(Data!I$2:I$6500,MATCH($A3825,Data!$A$2:$A$6500,0))</f>
        <v>0</v>
      </c>
      <c r="O3825" s="83" t="str">
        <f>INDEX(Data!J$2:J$6500,MATCH($A3825,Data!$A$2:$A$6500,0))</f>
        <v>individuals</v>
      </c>
      <c r="P3825" t="str">
        <f>_xlfn.XLOOKUP(B3825,Table3[RefID],Table3[Citation])</f>
        <v>Pierce et al (2003)</v>
      </c>
    </row>
    <row r="3826" spans="1:16" x14ac:dyDescent="0.35">
      <c r="A3826" s="68">
        <v>3824</v>
      </c>
      <c r="B3826" s="71">
        <v>221</v>
      </c>
      <c r="C3826" s="72">
        <v>5067</v>
      </c>
      <c r="D3826" s="69">
        <v>3659</v>
      </c>
      <c r="E3826" t="str">
        <f>INDEX(Table5[EEZ],MATCH(C3826,Table5[Colony_ID],0))</f>
        <v>French Polynesian Exclusive Economic Zone</v>
      </c>
      <c r="F3826" t="str">
        <f>INDEX(Table5[Corrected Island/Colony Name],MATCH('Full Data'!C3826,Table5[Colony_ID],0))</f>
        <v>Manuhangi</v>
      </c>
      <c r="G3826" t="str">
        <f>INDEX(Table4[Common_Name],MATCH('Full Data'!D3826,Table4[SpcRecID],0))</f>
        <v>Brown Booby</v>
      </c>
      <c r="H3826" s="83" t="str">
        <f>INDEX(Data!E$2:E$6500,MATCH(A3826,Data!$A$2:$A$6500,0))</f>
        <v>data deficient</v>
      </c>
      <c r="I3826" s="90">
        <f>INDEX(Data!P$2:P$6500,MATCH(A3826,Data!$A$2:$A$6500,0))</f>
        <v>2003</v>
      </c>
      <c r="J3826" s="90">
        <f>INDEX(Data!Q$2:Q$6500,MATCH($A3826,Data!$A$2:$A$6500,0))</f>
        <v>2003</v>
      </c>
      <c r="K3826" s="90">
        <f>INDEX(Data!F$2:F$6500,MATCH($A3826,Data!$A$2:$A$6500,0))</f>
        <v>2</v>
      </c>
      <c r="L3826" s="90">
        <f>INDEX(Data!G$2:G$6500,MATCH($A3826,Data!$A$2:$A$6500,0))</f>
        <v>2</v>
      </c>
      <c r="M3826" s="90">
        <f>INDEX(Data!H$2:H$6500,MATCH($A3826,Data!$A$2:$A$6500,0))</f>
        <v>0</v>
      </c>
      <c r="N3826" s="90">
        <f>INDEX(Data!I$2:I$6500,MATCH($A3826,Data!$A$2:$A$6500,0))</f>
        <v>0</v>
      </c>
      <c r="O3826" s="83" t="str">
        <f>INDEX(Data!J$2:J$6500,MATCH($A3826,Data!$A$2:$A$6500,0))</f>
        <v>individuals</v>
      </c>
      <c r="P3826" t="str">
        <f>_xlfn.XLOOKUP(B3826,Table3[RefID],Table3[Citation])</f>
        <v>Pierce et al (2003)</v>
      </c>
    </row>
    <row r="3827" spans="1:16" x14ac:dyDescent="0.35">
      <c r="A3827" s="68">
        <v>3825</v>
      </c>
      <c r="B3827" s="71">
        <v>221</v>
      </c>
      <c r="C3827" s="72">
        <v>5069</v>
      </c>
      <c r="D3827" s="69">
        <v>3659</v>
      </c>
      <c r="E3827" t="str">
        <f>INDEX(Table5[EEZ],MATCH(C3827,Table5[Colony_ID],0))</f>
        <v>French Polynesian Exclusive Economic Zone</v>
      </c>
      <c r="F3827" t="str">
        <f>INDEX(Table5[Corrected Island/Colony Name],MATCH('Full Data'!C3827,Table5[Colony_ID],0))</f>
        <v>Maria Atoll (Australs)</v>
      </c>
      <c r="G3827" t="str">
        <f>INDEX(Table4[Common_Name],MATCH('Full Data'!D3827,Table4[SpcRecID],0))</f>
        <v>Brown Booby</v>
      </c>
      <c r="H3827" s="83" t="str">
        <f>INDEX(Data!E$2:E$6500,MATCH(A3827,Data!$A$2:$A$6500,0))</f>
        <v>Confirmed</v>
      </c>
      <c r="I3827" s="90">
        <f>INDEX(Data!P$2:P$6500,MATCH(A3827,Data!$A$2:$A$6500,0))</f>
        <v>2003</v>
      </c>
      <c r="J3827" s="90">
        <f>INDEX(Data!Q$2:Q$6500,MATCH($A3827,Data!$A$2:$A$6500,0))</f>
        <v>2003</v>
      </c>
      <c r="K3827" s="90">
        <f>INDEX(Data!F$2:F$6500,MATCH($A3827,Data!$A$2:$A$6500,0))</f>
        <v>88</v>
      </c>
      <c r="L3827" s="90">
        <f>INDEX(Data!G$2:G$6500,MATCH($A3827,Data!$A$2:$A$6500,0))</f>
        <v>88</v>
      </c>
      <c r="M3827" s="90">
        <f>INDEX(Data!H$2:H$6500,MATCH($A3827,Data!$A$2:$A$6500,0))</f>
        <v>0</v>
      </c>
      <c r="N3827" s="90">
        <f>INDEX(Data!I$2:I$6500,MATCH($A3827,Data!$A$2:$A$6500,0))</f>
        <v>0</v>
      </c>
      <c r="O3827" s="83" t="str">
        <f>INDEX(Data!J$2:J$6500,MATCH($A3827,Data!$A$2:$A$6500,0))</f>
        <v>individuals</v>
      </c>
      <c r="P3827" t="str">
        <f>_xlfn.XLOOKUP(B3827,Table3[RefID],Table3[Citation])</f>
        <v>Pierce et al (2003)</v>
      </c>
    </row>
    <row r="3828" spans="1:16" x14ac:dyDescent="0.35">
      <c r="A3828" s="68">
        <v>3826</v>
      </c>
      <c r="B3828" s="71">
        <v>221</v>
      </c>
      <c r="C3828" s="72">
        <v>5023</v>
      </c>
      <c r="D3828" s="69">
        <v>3659</v>
      </c>
      <c r="E3828" t="str">
        <f>INDEX(Table5[EEZ],MATCH(C3828,Table5[Colony_ID],0))</f>
        <v>French Polynesian Exclusive Economic Zone</v>
      </c>
      <c r="F3828" t="str">
        <f>INDEX(Table5[Corrected Island/Colony Name],MATCH('Full Data'!C3828,Table5[Colony_ID],0))</f>
        <v>Hirifa</v>
      </c>
      <c r="G3828" t="str">
        <f>INDEX(Table4[Common_Name],MATCH('Full Data'!D3828,Table4[SpcRecID],0))</f>
        <v>Brown Booby</v>
      </c>
      <c r="H3828" s="83" t="str">
        <f>INDEX(Data!E$2:E$6500,MATCH(A3828,Data!$A$2:$A$6500,0))</f>
        <v>Confirmed</v>
      </c>
      <c r="I3828" s="90">
        <f>INDEX(Data!P$2:P$6500,MATCH(A3828,Data!$A$2:$A$6500,0))</f>
        <v>2003</v>
      </c>
      <c r="J3828" s="90">
        <f>INDEX(Data!Q$2:Q$6500,MATCH($A3828,Data!$A$2:$A$6500,0))</f>
        <v>2003</v>
      </c>
      <c r="K3828" s="90">
        <f>INDEX(Data!F$2:F$6500,MATCH($A3828,Data!$A$2:$A$6500,0))</f>
        <v>55</v>
      </c>
      <c r="L3828" s="90">
        <f>INDEX(Data!G$2:G$6500,MATCH($A3828,Data!$A$2:$A$6500,0))</f>
        <v>55</v>
      </c>
      <c r="M3828" s="90">
        <f>INDEX(Data!H$2:H$6500,MATCH($A3828,Data!$A$2:$A$6500,0))</f>
        <v>0</v>
      </c>
      <c r="N3828" s="90">
        <f>INDEX(Data!I$2:I$6500,MATCH($A3828,Data!$A$2:$A$6500,0))</f>
        <v>0</v>
      </c>
      <c r="O3828" s="83" t="str">
        <f>INDEX(Data!J$2:J$6500,MATCH($A3828,Data!$A$2:$A$6500,0))</f>
        <v>individuals</v>
      </c>
      <c r="P3828" t="str">
        <f>_xlfn.XLOOKUP(B3828,Table3[RefID],Table3[Citation])</f>
        <v>Pierce et al (2003)</v>
      </c>
    </row>
    <row r="3829" spans="1:16" x14ac:dyDescent="0.35">
      <c r="A3829" s="68">
        <v>3827</v>
      </c>
      <c r="B3829" s="71">
        <v>221</v>
      </c>
      <c r="C3829" s="72">
        <v>5162</v>
      </c>
      <c r="D3829" s="69">
        <v>3659</v>
      </c>
      <c r="E3829" t="str">
        <f>INDEX(Table5[EEZ],MATCH(C3829,Table5[Colony_ID],0))</f>
        <v>French Polynesian Exclusive Economic Zone</v>
      </c>
      <c r="F3829" t="str">
        <f>INDEX(Table5[Corrected Island/Colony Name],MATCH('Full Data'!C3829,Table5[Colony_ID],0))</f>
        <v>Tekokota Atoll</v>
      </c>
      <c r="G3829" t="str">
        <f>INDEX(Table4[Common_Name],MATCH('Full Data'!D3829,Table4[SpcRecID],0))</f>
        <v>Brown Booby</v>
      </c>
      <c r="H3829" s="83" t="str">
        <f>INDEX(Data!E$2:E$6500,MATCH(A3829,Data!$A$2:$A$6500,0))</f>
        <v>Confirmed</v>
      </c>
      <c r="I3829" s="90">
        <f>INDEX(Data!P$2:P$6500,MATCH(A3829,Data!$A$2:$A$6500,0))</f>
        <v>2003</v>
      </c>
      <c r="J3829" s="90">
        <f>INDEX(Data!Q$2:Q$6500,MATCH($A3829,Data!$A$2:$A$6500,0))</f>
        <v>2003</v>
      </c>
      <c r="K3829" s="90">
        <f>INDEX(Data!F$2:F$6500,MATCH($A3829,Data!$A$2:$A$6500,0))</f>
        <v>3</v>
      </c>
      <c r="L3829" s="90">
        <f>INDEX(Data!G$2:G$6500,MATCH($A3829,Data!$A$2:$A$6500,0))</f>
        <v>3</v>
      </c>
      <c r="M3829" s="90">
        <f>INDEX(Data!H$2:H$6500,MATCH($A3829,Data!$A$2:$A$6500,0))</f>
        <v>0</v>
      </c>
      <c r="N3829" s="90">
        <f>INDEX(Data!I$2:I$6500,MATCH($A3829,Data!$A$2:$A$6500,0))</f>
        <v>0</v>
      </c>
      <c r="O3829" s="83" t="str">
        <f>INDEX(Data!J$2:J$6500,MATCH($A3829,Data!$A$2:$A$6500,0))</f>
        <v>individuals</v>
      </c>
      <c r="P3829" t="str">
        <f>_xlfn.XLOOKUP(B3829,Table3[RefID],Table3[Citation])</f>
        <v>Pierce et al (2003)</v>
      </c>
    </row>
    <row r="3830" spans="1:16" x14ac:dyDescent="0.35">
      <c r="A3830" s="68">
        <v>3828</v>
      </c>
      <c r="B3830" s="71">
        <v>221</v>
      </c>
      <c r="C3830" s="72">
        <v>5012</v>
      </c>
      <c r="D3830" s="70">
        <v>3845</v>
      </c>
      <c r="E3830" t="str">
        <f>INDEX(Table5[EEZ],MATCH(C3830,Table5[Colony_ID],0))</f>
        <v>French Polynesian Exclusive Economic Zone</v>
      </c>
      <c r="F3830" t="str">
        <f>INDEX(Table5[Corrected Island/Colony Name],MATCH('Full Data'!C3830,Table5[Colony_ID],0))</f>
        <v>Fakarava Atoll</v>
      </c>
      <c r="G3830" t="str">
        <f>INDEX(Table4[Common_Name],MATCH('Full Data'!D3830,Table4[SpcRecID],0))</f>
        <v>Great Frigatebird</v>
      </c>
      <c r="H3830" s="83" t="str">
        <f>INDEX(Data!E$2:E$6500,MATCH(A3830,Data!$A$2:$A$6500,0))</f>
        <v>Confirmed</v>
      </c>
      <c r="I3830" s="90">
        <f>INDEX(Data!P$2:P$6500,MATCH(A3830,Data!$A$2:$A$6500,0))</f>
        <v>2003</v>
      </c>
      <c r="J3830" s="90">
        <f>INDEX(Data!Q$2:Q$6500,MATCH($A3830,Data!$A$2:$A$6500,0))</f>
        <v>2003</v>
      </c>
      <c r="K3830" s="90">
        <f>INDEX(Data!F$2:F$6500,MATCH($A3830,Data!$A$2:$A$6500,0))</f>
        <v>135</v>
      </c>
      <c r="L3830" s="90">
        <f>INDEX(Data!G$2:G$6500,MATCH($A3830,Data!$A$2:$A$6500,0))</f>
        <v>135</v>
      </c>
      <c r="M3830" s="90">
        <f>INDEX(Data!H$2:H$6500,MATCH($A3830,Data!$A$2:$A$6500,0))</f>
        <v>0</v>
      </c>
      <c r="N3830" s="90">
        <f>INDEX(Data!I$2:I$6500,MATCH($A3830,Data!$A$2:$A$6500,0))</f>
        <v>0</v>
      </c>
      <c r="O3830" s="83" t="str">
        <f>INDEX(Data!J$2:J$6500,MATCH($A3830,Data!$A$2:$A$6500,0))</f>
        <v>individuals</v>
      </c>
      <c r="P3830" t="str">
        <f>_xlfn.XLOOKUP(B3830,Table3[RefID],Table3[Citation])</f>
        <v>Pierce et al (2003)</v>
      </c>
    </row>
    <row r="3831" spans="1:16" x14ac:dyDescent="0.35">
      <c r="A3831" s="68">
        <v>3829</v>
      </c>
      <c r="B3831" s="71">
        <v>221</v>
      </c>
      <c r="C3831" s="72">
        <v>5067</v>
      </c>
      <c r="D3831" s="70">
        <v>3845</v>
      </c>
      <c r="E3831" t="str">
        <f>INDEX(Table5[EEZ],MATCH(C3831,Table5[Colony_ID],0))</f>
        <v>French Polynesian Exclusive Economic Zone</v>
      </c>
      <c r="F3831" t="str">
        <f>INDEX(Table5[Corrected Island/Colony Name],MATCH('Full Data'!C3831,Table5[Colony_ID],0))</f>
        <v>Manuhangi</v>
      </c>
      <c r="G3831" t="str">
        <f>INDEX(Table4[Common_Name],MATCH('Full Data'!D3831,Table4[SpcRecID],0))</f>
        <v>Great Frigatebird</v>
      </c>
      <c r="H3831" s="83" t="str">
        <f>INDEX(Data!E$2:E$6500,MATCH(A3831,Data!$A$2:$A$6500,0))</f>
        <v>data deficient</v>
      </c>
      <c r="I3831" s="90">
        <f>INDEX(Data!P$2:P$6500,MATCH(A3831,Data!$A$2:$A$6500,0))</f>
        <v>2003</v>
      </c>
      <c r="J3831" s="90">
        <f>INDEX(Data!Q$2:Q$6500,MATCH($A3831,Data!$A$2:$A$6500,0))</f>
        <v>2003</v>
      </c>
      <c r="K3831" s="90">
        <f>INDEX(Data!F$2:F$6500,MATCH($A3831,Data!$A$2:$A$6500,0))</f>
        <v>5</v>
      </c>
      <c r="L3831" s="90">
        <f>INDEX(Data!G$2:G$6500,MATCH($A3831,Data!$A$2:$A$6500,0))</f>
        <v>5</v>
      </c>
      <c r="M3831" s="90">
        <f>INDEX(Data!H$2:H$6500,MATCH($A3831,Data!$A$2:$A$6500,0))</f>
        <v>0</v>
      </c>
      <c r="N3831" s="90">
        <f>INDEX(Data!I$2:I$6500,MATCH($A3831,Data!$A$2:$A$6500,0))</f>
        <v>0</v>
      </c>
      <c r="O3831" s="83" t="str">
        <f>INDEX(Data!J$2:J$6500,MATCH($A3831,Data!$A$2:$A$6500,0))</f>
        <v>individuals</v>
      </c>
      <c r="P3831" t="str">
        <f>_xlfn.XLOOKUP(B3831,Table3[RefID],Table3[Citation])</f>
        <v>Pierce et al (2003)</v>
      </c>
    </row>
    <row r="3832" spans="1:16" x14ac:dyDescent="0.35">
      <c r="A3832" s="68">
        <v>3830</v>
      </c>
      <c r="B3832" s="71">
        <v>221</v>
      </c>
      <c r="C3832" s="72">
        <v>5069</v>
      </c>
      <c r="D3832" s="70">
        <v>3845</v>
      </c>
      <c r="E3832" t="str">
        <f>INDEX(Table5[EEZ],MATCH(C3832,Table5[Colony_ID],0))</f>
        <v>French Polynesian Exclusive Economic Zone</v>
      </c>
      <c r="F3832" t="str">
        <f>INDEX(Table5[Corrected Island/Colony Name],MATCH('Full Data'!C3832,Table5[Colony_ID],0))</f>
        <v>Maria Atoll (Australs)</v>
      </c>
      <c r="G3832" t="str">
        <f>INDEX(Table4[Common_Name],MATCH('Full Data'!D3832,Table4[SpcRecID],0))</f>
        <v>Great Frigatebird</v>
      </c>
      <c r="H3832" s="83" t="str">
        <f>INDEX(Data!E$2:E$6500,MATCH(A3832,Data!$A$2:$A$6500,0))</f>
        <v>Confirmed</v>
      </c>
      <c r="I3832" s="90">
        <f>INDEX(Data!P$2:P$6500,MATCH(A3832,Data!$A$2:$A$6500,0))</f>
        <v>2003</v>
      </c>
      <c r="J3832" s="90">
        <f>INDEX(Data!Q$2:Q$6500,MATCH($A3832,Data!$A$2:$A$6500,0))</f>
        <v>2003</v>
      </c>
      <c r="K3832" s="90">
        <f>INDEX(Data!F$2:F$6500,MATCH($A3832,Data!$A$2:$A$6500,0))</f>
        <v>220</v>
      </c>
      <c r="L3832" s="90">
        <f>INDEX(Data!G$2:G$6500,MATCH($A3832,Data!$A$2:$A$6500,0))</f>
        <v>220</v>
      </c>
      <c r="M3832" s="90">
        <f>INDEX(Data!H$2:H$6500,MATCH($A3832,Data!$A$2:$A$6500,0))</f>
        <v>0</v>
      </c>
      <c r="N3832" s="90">
        <f>INDEX(Data!I$2:I$6500,MATCH($A3832,Data!$A$2:$A$6500,0))</f>
        <v>0</v>
      </c>
      <c r="O3832" s="83" t="str">
        <f>INDEX(Data!J$2:J$6500,MATCH($A3832,Data!$A$2:$A$6500,0))</f>
        <v>individuals</v>
      </c>
      <c r="P3832" t="str">
        <f>_xlfn.XLOOKUP(B3832,Table3[RefID],Table3[Citation])</f>
        <v>Pierce et al (2003)</v>
      </c>
    </row>
    <row r="3833" spans="1:16" x14ac:dyDescent="0.35">
      <c r="A3833" s="68">
        <v>3831</v>
      </c>
      <c r="B3833" s="71">
        <v>221</v>
      </c>
      <c r="C3833" s="72">
        <v>5080</v>
      </c>
      <c r="D3833" s="70">
        <v>3845</v>
      </c>
      <c r="E3833" t="str">
        <f>INDEX(Table5[EEZ],MATCH(C3833,Table5[Colony_ID],0))</f>
        <v>French Polynesian Exclusive Economic Zone</v>
      </c>
      <c r="F3833" t="str">
        <f>INDEX(Table5[Corrected Island/Colony Name],MATCH('Full Data'!C3833,Table5[Colony_ID],0))</f>
        <v>Morane</v>
      </c>
      <c r="G3833" t="str">
        <f>INDEX(Table4[Common_Name],MATCH('Full Data'!D3833,Table4[SpcRecID],0))</f>
        <v>Great Frigatebird</v>
      </c>
      <c r="H3833" s="83" t="str">
        <f>INDEX(Data!E$2:E$6500,MATCH(A3833,Data!$A$2:$A$6500,0))</f>
        <v>confirmed</v>
      </c>
      <c r="I3833" s="90">
        <f>INDEX(Data!P$2:P$6500,MATCH(A3833,Data!$A$2:$A$6500,0))</f>
        <v>2003</v>
      </c>
      <c r="J3833" s="90">
        <f>INDEX(Data!Q$2:Q$6500,MATCH($A3833,Data!$A$2:$A$6500,0))</f>
        <v>2003</v>
      </c>
      <c r="K3833" s="90">
        <f>INDEX(Data!F$2:F$6500,MATCH($A3833,Data!$A$2:$A$6500,0))</f>
        <v>173</v>
      </c>
      <c r="L3833" s="90">
        <f>INDEX(Data!G$2:G$6500,MATCH($A3833,Data!$A$2:$A$6500,0))</f>
        <v>173</v>
      </c>
      <c r="M3833" s="90">
        <f>INDEX(Data!H$2:H$6500,MATCH($A3833,Data!$A$2:$A$6500,0))</f>
        <v>0</v>
      </c>
      <c r="N3833" s="90">
        <f>INDEX(Data!I$2:I$6500,MATCH($A3833,Data!$A$2:$A$6500,0))</f>
        <v>0</v>
      </c>
      <c r="O3833" s="83" t="str">
        <f>INDEX(Data!J$2:J$6500,MATCH($A3833,Data!$A$2:$A$6500,0))</f>
        <v>individuals</v>
      </c>
      <c r="P3833" t="str">
        <f>_xlfn.XLOOKUP(B3833,Table3[RefID],Table3[Citation])</f>
        <v>Pierce et al (2003)</v>
      </c>
    </row>
    <row r="3834" spans="1:16" x14ac:dyDescent="0.35">
      <c r="A3834" s="68">
        <v>3832</v>
      </c>
      <c r="B3834" s="71">
        <v>221</v>
      </c>
      <c r="C3834" s="72">
        <v>5111</v>
      </c>
      <c r="D3834" s="70">
        <v>3845</v>
      </c>
      <c r="E3834" t="str">
        <f>INDEX(Table5[EEZ],MATCH(C3834,Table5[Colony_ID],0))</f>
        <v>French Polynesian Exclusive Economic Zone</v>
      </c>
      <c r="F3834" t="str">
        <f>INDEX(Table5[Corrected Island/Colony Name],MATCH('Full Data'!C3834,Table5[Colony_ID],0))</f>
        <v>Paraoa Atoll</v>
      </c>
      <c r="G3834" t="str">
        <f>INDEX(Table4[Common_Name],MATCH('Full Data'!D3834,Table4[SpcRecID],0))</f>
        <v>Great Frigatebird</v>
      </c>
      <c r="H3834" s="83" t="str">
        <f>INDEX(Data!E$2:E$6500,MATCH(A3834,Data!$A$2:$A$6500,0))</f>
        <v>Confirmed</v>
      </c>
      <c r="I3834" s="90">
        <f>INDEX(Data!P$2:P$6500,MATCH(A3834,Data!$A$2:$A$6500,0))</f>
        <v>2003</v>
      </c>
      <c r="J3834" s="90">
        <f>INDEX(Data!Q$2:Q$6500,MATCH($A3834,Data!$A$2:$A$6500,0))</f>
        <v>2003</v>
      </c>
      <c r="K3834" s="90">
        <f>INDEX(Data!F$2:F$6500,MATCH($A3834,Data!$A$2:$A$6500,0))</f>
        <v>40</v>
      </c>
      <c r="L3834" s="90">
        <f>INDEX(Data!G$2:G$6500,MATCH($A3834,Data!$A$2:$A$6500,0))</f>
        <v>40</v>
      </c>
      <c r="M3834" s="90">
        <f>INDEX(Data!H$2:H$6500,MATCH($A3834,Data!$A$2:$A$6500,0))</f>
        <v>0</v>
      </c>
      <c r="N3834" s="90">
        <f>INDEX(Data!I$2:I$6500,MATCH($A3834,Data!$A$2:$A$6500,0))</f>
        <v>0</v>
      </c>
      <c r="O3834" s="83" t="str">
        <f>INDEX(Data!J$2:J$6500,MATCH($A3834,Data!$A$2:$A$6500,0))</f>
        <v>individuals</v>
      </c>
      <c r="P3834" t="str">
        <f>_xlfn.XLOOKUP(B3834,Table3[RefID],Table3[Citation])</f>
        <v>Pierce et al (2003)</v>
      </c>
    </row>
    <row r="3835" spans="1:16" x14ac:dyDescent="0.35">
      <c r="A3835" s="68">
        <v>3833</v>
      </c>
      <c r="B3835" s="71">
        <v>221</v>
      </c>
      <c r="C3835" s="72">
        <v>5135</v>
      </c>
      <c r="D3835" s="70">
        <v>3845</v>
      </c>
      <c r="E3835" t="str">
        <f>INDEX(Table5[EEZ],MATCH(C3835,Table5[Colony_ID],0))</f>
        <v>French Polynesian Exclusive Economic Zone</v>
      </c>
      <c r="F3835" t="str">
        <f>INDEX(Table5[Corrected Island/Colony Name],MATCH('Full Data'!C3835,Table5[Colony_ID],0))</f>
        <v>Reitoru Atoll</v>
      </c>
      <c r="G3835" t="str">
        <f>INDEX(Table4[Common_Name],MATCH('Full Data'!D3835,Table4[SpcRecID],0))</f>
        <v>Great Frigatebird</v>
      </c>
      <c r="H3835" s="83" t="str">
        <f>INDEX(Data!E$2:E$6500,MATCH(A3835,Data!$A$2:$A$6500,0))</f>
        <v>confirmed</v>
      </c>
      <c r="I3835" s="90">
        <f>INDEX(Data!P$2:P$6500,MATCH(A3835,Data!$A$2:$A$6500,0))</f>
        <v>2003</v>
      </c>
      <c r="J3835" s="90">
        <f>INDEX(Data!Q$2:Q$6500,MATCH($A3835,Data!$A$2:$A$6500,0))</f>
        <v>2003</v>
      </c>
      <c r="K3835" s="90">
        <f>INDEX(Data!F$2:F$6500,MATCH($A3835,Data!$A$2:$A$6500,0))</f>
        <v>810</v>
      </c>
      <c r="L3835" s="90">
        <f>INDEX(Data!G$2:G$6500,MATCH($A3835,Data!$A$2:$A$6500,0))</f>
        <v>810</v>
      </c>
      <c r="M3835" s="90">
        <f>INDEX(Data!H$2:H$6500,MATCH($A3835,Data!$A$2:$A$6500,0))</f>
        <v>0</v>
      </c>
      <c r="N3835" s="90">
        <f>INDEX(Data!I$2:I$6500,MATCH($A3835,Data!$A$2:$A$6500,0))</f>
        <v>0</v>
      </c>
      <c r="O3835" s="83" t="str">
        <f>INDEX(Data!J$2:J$6500,MATCH($A3835,Data!$A$2:$A$6500,0))</f>
        <v>individuals</v>
      </c>
      <c r="P3835" t="str">
        <f>_xlfn.XLOOKUP(B3835,Table3[RefID],Table3[Citation])</f>
        <v>Pierce et al (2003)</v>
      </c>
    </row>
    <row r="3836" spans="1:16" x14ac:dyDescent="0.35">
      <c r="A3836" s="68">
        <v>3834</v>
      </c>
      <c r="B3836" s="71">
        <v>221</v>
      </c>
      <c r="C3836" s="72">
        <v>5023</v>
      </c>
      <c r="D3836" s="70">
        <v>3845</v>
      </c>
      <c r="E3836" t="str">
        <f>INDEX(Table5[EEZ],MATCH(C3836,Table5[Colony_ID],0))</f>
        <v>French Polynesian Exclusive Economic Zone</v>
      </c>
      <c r="F3836" t="str">
        <f>INDEX(Table5[Corrected Island/Colony Name],MATCH('Full Data'!C3836,Table5[Colony_ID],0))</f>
        <v>Hirifa</v>
      </c>
      <c r="G3836" t="str">
        <f>INDEX(Table4[Common_Name],MATCH('Full Data'!D3836,Table4[SpcRecID],0))</f>
        <v>Great Frigatebird</v>
      </c>
      <c r="H3836" s="83" t="str">
        <f>INDEX(Data!E$2:E$6500,MATCH(A3836,Data!$A$2:$A$6500,0))</f>
        <v>Confirmed</v>
      </c>
      <c r="I3836" s="90">
        <f>INDEX(Data!P$2:P$6500,MATCH(A3836,Data!$A$2:$A$6500,0))</f>
        <v>2003</v>
      </c>
      <c r="J3836" s="90">
        <f>INDEX(Data!Q$2:Q$6500,MATCH($A3836,Data!$A$2:$A$6500,0))</f>
        <v>2003</v>
      </c>
      <c r="K3836" s="90">
        <f>INDEX(Data!F$2:F$6500,MATCH($A3836,Data!$A$2:$A$6500,0))</f>
        <v>60</v>
      </c>
      <c r="L3836" s="90">
        <f>INDEX(Data!G$2:G$6500,MATCH($A3836,Data!$A$2:$A$6500,0))</f>
        <v>60</v>
      </c>
      <c r="M3836" s="90">
        <f>INDEX(Data!H$2:H$6500,MATCH($A3836,Data!$A$2:$A$6500,0))</f>
        <v>0</v>
      </c>
      <c r="N3836" s="90">
        <f>INDEX(Data!I$2:I$6500,MATCH($A3836,Data!$A$2:$A$6500,0))</f>
        <v>0</v>
      </c>
      <c r="O3836" s="83" t="str">
        <f>INDEX(Data!J$2:J$6500,MATCH($A3836,Data!$A$2:$A$6500,0))</f>
        <v>individuals</v>
      </c>
      <c r="P3836" t="str">
        <f>_xlfn.XLOOKUP(B3836,Table3[RefID],Table3[Citation])</f>
        <v>Pierce et al (2003)</v>
      </c>
    </row>
    <row r="3837" spans="1:16" x14ac:dyDescent="0.35">
      <c r="A3837" s="68">
        <v>3835</v>
      </c>
      <c r="B3837" s="71">
        <v>221</v>
      </c>
      <c r="C3837" s="72">
        <v>5162</v>
      </c>
      <c r="D3837" s="70">
        <v>3845</v>
      </c>
      <c r="E3837" t="str">
        <f>INDEX(Table5[EEZ],MATCH(C3837,Table5[Colony_ID],0))</f>
        <v>French Polynesian Exclusive Economic Zone</v>
      </c>
      <c r="F3837" t="str">
        <f>INDEX(Table5[Corrected Island/Colony Name],MATCH('Full Data'!C3837,Table5[Colony_ID],0))</f>
        <v>Tekokota Atoll</v>
      </c>
      <c r="G3837" t="str">
        <f>INDEX(Table4[Common_Name],MATCH('Full Data'!D3837,Table4[SpcRecID],0))</f>
        <v>Great Frigatebird</v>
      </c>
      <c r="H3837" s="83" t="str">
        <f>INDEX(Data!E$2:E$6500,MATCH(A3837,Data!$A$2:$A$6500,0))</f>
        <v>data deficient</v>
      </c>
      <c r="I3837" s="90">
        <f>INDEX(Data!P$2:P$6500,MATCH(A3837,Data!$A$2:$A$6500,0))</f>
        <v>2003</v>
      </c>
      <c r="J3837" s="90">
        <f>INDEX(Data!Q$2:Q$6500,MATCH($A3837,Data!$A$2:$A$6500,0))</f>
        <v>2003</v>
      </c>
      <c r="K3837" s="90">
        <f>INDEX(Data!F$2:F$6500,MATCH($A3837,Data!$A$2:$A$6500,0))</f>
        <v>12</v>
      </c>
      <c r="L3837" s="90">
        <f>INDEX(Data!G$2:G$6500,MATCH($A3837,Data!$A$2:$A$6500,0))</f>
        <v>12</v>
      </c>
      <c r="M3837" s="90">
        <f>INDEX(Data!H$2:H$6500,MATCH($A3837,Data!$A$2:$A$6500,0))</f>
        <v>0</v>
      </c>
      <c r="N3837" s="90">
        <f>INDEX(Data!I$2:I$6500,MATCH($A3837,Data!$A$2:$A$6500,0))</f>
        <v>0</v>
      </c>
      <c r="O3837" s="83" t="str">
        <f>INDEX(Data!J$2:J$6500,MATCH($A3837,Data!$A$2:$A$6500,0))</f>
        <v>individuals</v>
      </c>
      <c r="P3837" t="str">
        <f>_xlfn.XLOOKUP(B3837,Table3[RefID],Table3[Citation])</f>
        <v>Pierce et al (2003)</v>
      </c>
    </row>
    <row r="3838" spans="1:16" x14ac:dyDescent="0.35">
      <c r="A3838" s="68">
        <v>3836</v>
      </c>
      <c r="B3838" s="71">
        <v>221</v>
      </c>
      <c r="C3838" s="72">
        <v>5148</v>
      </c>
      <c r="D3838" s="70">
        <v>3899</v>
      </c>
      <c r="E3838" t="str">
        <f>INDEX(Table5[EEZ],MATCH(C3838,Table5[Colony_ID],0))</f>
        <v>French Polynesian Exclusive Economic Zone</v>
      </c>
      <c r="F3838" t="str">
        <f>INDEX(Table5[Corrected Island/Colony Name],MATCH('Full Data'!C3838,Table5[Colony_ID],0))</f>
        <v>Tiromi</v>
      </c>
      <c r="G3838" t="str">
        <f>INDEX(Table4[Common_Name],MATCH('Full Data'!D3838,Table4[SpcRecID],0))</f>
        <v>Juan Fernandez Petrel</v>
      </c>
      <c r="H3838" s="83" t="str">
        <f>INDEX(Data!E$2:E$6500,MATCH(A3838,Data!$A$2:$A$6500,0))</f>
        <v>Data Deficient</v>
      </c>
      <c r="I3838" s="90">
        <f>INDEX(Data!P$2:P$6500,MATCH(A3838,Data!$A$2:$A$6500,0))</f>
        <v>2003</v>
      </c>
      <c r="J3838" s="90">
        <f>INDEX(Data!Q$2:Q$6500,MATCH($A3838,Data!$A$2:$A$6500,0))</f>
        <v>2003</v>
      </c>
      <c r="K3838" s="90">
        <f>INDEX(Data!F$2:F$6500,MATCH($A3838,Data!$A$2:$A$6500,0))</f>
        <v>1</v>
      </c>
      <c r="L3838" s="90">
        <f>INDEX(Data!G$2:G$6500,MATCH($A3838,Data!$A$2:$A$6500,0))</f>
        <v>1</v>
      </c>
      <c r="M3838" s="90">
        <f>INDEX(Data!H$2:H$6500,MATCH($A3838,Data!$A$2:$A$6500,0))</f>
        <v>0</v>
      </c>
      <c r="N3838" s="90">
        <f>INDEX(Data!I$2:I$6500,MATCH($A3838,Data!$A$2:$A$6500,0))</f>
        <v>0</v>
      </c>
      <c r="O3838" s="83" t="str">
        <f>INDEX(Data!J$2:J$6500,MATCH($A3838,Data!$A$2:$A$6500,0))</f>
        <v>individuals</v>
      </c>
      <c r="P3838" t="str">
        <f>_xlfn.XLOOKUP(B3838,Table3[RefID],Table3[Citation])</f>
        <v>Pierce et al (2003)</v>
      </c>
    </row>
    <row r="3839" spans="1:16" x14ac:dyDescent="0.35">
      <c r="A3839" s="68">
        <v>3837</v>
      </c>
      <c r="B3839" s="71">
        <v>221</v>
      </c>
      <c r="C3839" s="72">
        <v>5089</v>
      </c>
      <c r="D3839" s="70">
        <v>3898</v>
      </c>
      <c r="E3839" t="str">
        <f>INDEX(Table5[EEZ],MATCH(C3839,Table5[Colony_ID],0))</f>
        <v>French Polynesian Exclusive Economic Zone</v>
      </c>
      <c r="F3839" t="str">
        <f>INDEX(Table5[Corrected Island/Colony Name],MATCH('Full Data'!C3839,Table5[Colony_ID],0))</f>
        <v>Motu one</v>
      </c>
      <c r="G3839" t="str">
        <f>INDEX(Table4[Common_Name],MATCH('Full Data'!D3839,Table4[SpcRecID],0))</f>
        <v>Kermadec Petrel</v>
      </c>
      <c r="H3839" s="83" t="str">
        <f>INDEX(Data!E$2:E$6500,MATCH(A3839,Data!$A$2:$A$6500,0))</f>
        <v>confirmed</v>
      </c>
      <c r="I3839" s="90">
        <f>INDEX(Data!P$2:P$6500,MATCH(A3839,Data!$A$2:$A$6500,0))</f>
        <v>2003</v>
      </c>
      <c r="J3839" s="90">
        <f>INDEX(Data!Q$2:Q$6500,MATCH($A3839,Data!$A$2:$A$6500,0))</f>
        <v>2003</v>
      </c>
      <c r="K3839" s="90">
        <f>INDEX(Data!F$2:F$6500,MATCH($A3839,Data!$A$2:$A$6500,0))</f>
        <v>25</v>
      </c>
      <c r="L3839" s="90">
        <f>INDEX(Data!G$2:G$6500,MATCH($A3839,Data!$A$2:$A$6500,0))</f>
        <v>25</v>
      </c>
      <c r="M3839" s="90">
        <f>INDEX(Data!H$2:H$6500,MATCH($A3839,Data!$A$2:$A$6500,0))</f>
        <v>0</v>
      </c>
      <c r="N3839" s="90">
        <f>INDEX(Data!I$2:I$6500,MATCH($A3839,Data!$A$2:$A$6500,0))</f>
        <v>0</v>
      </c>
      <c r="O3839" s="83" t="str">
        <f>INDEX(Data!J$2:J$6500,MATCH($A3839,Data!$A$2:$A$6500,0))</f>
        <v>individuals</v>
      </c>
      <c r="P3839" t="str">
        <f>_xlfn.XLOOKUP(B3839,Table3[RefID],Table3[Citation])</f>
        <v>Pierce et al (2003)</v>
      </c>
    </row>
    <row r="3840" spans="1:16" x14ac:dyDescent="0.35">
      <c r="A3840" s="68">
        <v>3838</v>
      </c>
      <c r="B3840" s="71">
        <v>221</v>
      </c>
      <c r="C3840" s="72">
        <v>5000</v>
      </c>
      <c r="D3840" s="69">
        <v>3846</v>
      </c>
      <c r="E3840" t="str">
        <f>INDEX(Table5[EEZ],MATCH(C3840,Table5[Colony_ID],0))</f>
        <v>French Polynesian Exclusive Economic Zone</v>
      </c>
      <c r="F3840" t="str">
        <f>INDEX(Table5[Corrected Island/Colony Name],MATCH('Full Data'!C3840,Table5[Colony_ID],0))</f>
        <v>Ahunui</v>
      </c>
      <c r="G3840" t="str">
        <f>INDEX(Table4[Common_Name],MATCH('Full Data'!D3840,Table4[SpcRecID],0))</f>
        <v>Lesser Frigatebird</v>
      </c>
      <c r="H3840" s="83" t="str">
        <f>INDEX(Data!E$2:E$6500,MATCH(A3840,Data!$A$2:$A$6500,0))</f>
        <v>Data Deficient</v>
      </c>
      <c r="I3840" s="90">
        <f>INDEX(Data!P$2:P$6500,MATCH(A3840,Data!$A$2:$A$6500,0))</f>
        <v>2003</v>
      </c>
      <c r="J3840" s="90">
        <f>INDEX(Data!Q$2:Q$6500,MATCH($A3840,Data!$A$2:$A$6500,0))</f>
        <v>2003</v>
      </c>
      <c r="K3840" s="90">
        <f>INDEX(Data!F$2:F$6500,MATCH($A3840,Data!$A$2:$A$6500,0))</f>
        <v>1</v>
      </c>
      <c r="L3840" s="90">
        <f>INDEX(Data!G$2:G$6500,MATCH($A3840,Data!$A$2:$A$6500,0))</f>
        <v>1</v>
      </c>
      <c r="M3840" s="90">
        <f>INDEX(Data!H$2:H$6500,MATCH($A3840,Data!$A$2:$A$6500,0))</f>
        <v>0</v>
      </c>
      <c r="N3840" s="90">
        <f>INDEX(Data!I$2:I$6500,MATCH($A3840,Data!$A$2:$A$6500,0))</f>
        <v>0</v>
      </c>
      <c r="O3840" s="83" t="str">
        <f>INDEX(Data!J$2:J$6500,MATCH($A3840,Data!$A$2:$A$6500,0))</f>
        <v>individuals</v>
      </c>
      <c r="P3840" t="str">
        <f>_xlfn.XLOOKUP(B3840,Table3[RefID],Table3[Citation])</f>
        <v>Pierce et al (2003)</v>
      </c>
    </row>
    <row r="3841" spans="1:16" x14ac:dyDescent="0.35">
      <c r="A3841" s="68">
        <v>3839</v>
      </c>
      <c r="B3841" s="71">
        <v>221</v>
      </c>
      <c r="C3841" s="72">
        <v>5019</v>
      </c>
      <c r="D3841" s="69">
        <v>3846</v>
      </c>
      <c r="E3841" t="str">
        <f>INDEX(Table5[EEZ],MATCH(C3841,Table5[Colony_ID],0))</f>
        <v>French Polynesian Exclusive Economic Zone</v>
      </c>
      <c r="F3841" t="str">
        <f>INDEX(Table5[Corrected Island/Colony Name],MATCH('Full Data'!C3841,Table5[Colony_ID],0))</f>
        <v>Haraiki Atoll</v>
      </c>
      <c r="G3841" t="str">
        <f>INDEX(Table4[Common_Name],MATCH('Full Data'!D3841,Table4[SpcRecID],0))</f>
        <v>Lesser Frigatebird</v>
      </c>
      <c r="H3841" s="83" t="str">
        <f>INDEX(Data!E$2:E$6500,MATCH(A3841,Data!$A$2:$A$6500,0))</f>
        <v>data deficient</v>
      </c>
      <c r="I3841" s="90">
        <f>INDEX(Data!P$2:P$6500,MATCH(A3841,Data!$A$2:$A$6500,0))</f>
        <v>2003</v>
      </c>
      <c r="J3841" s="90">
        <f>INDEX(Data!Q$2:Q$6500,MATCH($A3841,Data!$A$2:$A$6500,0))</f>
        <v>2003</v>
      </c>
      <c r="K3841" s="90">
        <f>INDEX(Data!F$2:F$6500,MATCH($A3841,Data!$A$2:$A$6500,0))</f>
        <v>5</v>
      </c>
      <c r="L3841" s="90">
        <f>INDEX(Data!G$2:G$6500,MATCH($A3841,Data!$A$2:$A$6500,0))</f>
        <v>5</v>
      </c>
      <c r="M3841" s="90">
        <f>INDEX(Data!H$2:H$6500,MATCH($A3841,Data!$A$2:$A$6500,0))</f>
        <v>0</v>
      </c>
      <c r="N3841" s="90">
        <f>INDEX(Data!I$2:I$6500,MATCH($A3841,Data!$A$2:$A$6500,0))</f>
        <v>0</v>
      </c>
      <c r="O3841" s="83" t="str">
        <f>INDEX(Data!J$2:J$6500,MATCH($A3841,Data!$A$2:$A$6500,0))</f>
        <v>individuals</v>
      </c>
      <c r="P3841" t="str">
        <f>_xlfn.XLOOKUP(B3841,Table3[RefID],Table3[Citation])</f>
        <v>Pierce et al (2003)</v>
      </c>
    </row>
    <row r="3842" spans="1:16" x14ac:dyDescent="0.35">
      <c r="A3842" s="68">
        <v>3840</v>
      </c>
      <c r="B3842" s="71">
        <v>221</v>
      </c>
      <c r="C3842" s="72">
        <v>5080</v>
      </c>
      <c r="D3842" s="69">
        <v>3846</v>
      </c>
      <c r="E3842" t="str">
        <f>INDEX(Table5[EEZ],MATCH(C3842,Table5[Colony_ID],0))</f>
        <v>French Polynesian Exclusive Economic Zone</v>
      </c>
      <c r="F3842" t="str">
        <f>INDEX(Table5[Corrected Island/Colony Name],MATCH('Full Data'!C3842,Table5[Colony_ID],0))</f>
        <v>Morane</v>
      </c>
      <c r="G3842" t="str">
        <f>INDEX(Table4[Common_Name],MATCH('Full Data'!D3842,Table4[SpcRecID],0))</f>
        <v>Lesser Frigatebird</v>
      </c>
      <c r="H3842" s="83" t="str">
        <f>INDEX(Data!E$2:E$6500,MATCH(A3842,Data!$A$2:$A$6500,0))</f>
        <v>data deficient</v>
      </c>
      <c r="I3842" s="90">
        <f>INDEX(Data!P$2:P$6500,MATCH(A3842,Data!$A$2:$A$6500,0))</f>
        <v>2003</v>
      </c>
      <c r="J3842" s="90">
        <f>INDEX(Data!Q$2:Q$6500,MATCH($A3842,Data!$A$2:$A$6500,0))</f>
        <v>2003</v>
      </c>
      <c r="K3842" s="90">
        <f>INDEX(Data!F$2:F$6500,MATCH($A3842,Data!$A$2:$A$6500,0))</f>
        <v>3</v>
      </c>
      <c r="L3842" s="90">
        <f>INDEX(Data!G$2:G$6500,MATCH($A3842,Data!$A$2:$A$6500,0))</f>
        <v>3</v>
      </c>
      <c r="M3842" s="90">
        <f>INDEX(Data!H$2:H$6500,MATCH($A3842,Data!$A$2:$A$6500,0))</f>
        <v>0</v>
      </c>
      <c r="N3842" s="90">
        <f>INDEX(Data!I$2:I$6500,MATCH($A3842,Data!$A$2:$A$6500,0))</f>
        <v>0</v>
      </c>
      <c r="O3842" s="83" t="str">
        <f>INDEX(Data!J$2:J$6500,MATCH($A3842,Data!$A$2:$A$6500,0))</f>
        <v>individuals</v>
      </c>
      <c r="P3842" t="str">
        <f>_xlfn.XLOOKUP(B3842,Table3[RefID],Table3[Citation])</f>
        <v>Pierce et al (2003)</v>
      </c>
    </row>
    <row r="3843" spans="1:16" x14ac:dyDescent="0.35">
      <c r="A3843" s="68">
        <v>3841</v>
      </c>
      <c r="B3843" s="71">
        <v>221</v>
      </c>
      <c r="C3843" s="72">
        <v>5111</v>
      </c>
      <c r="D3843" s="69">
        <v>3846</v>
      </c>
      <c r="E3843" t="str">
        <f>INDEX(Table5[EEZ],MATCH(C3843,Table5[Colony_ID],0))</f>
        <v>French Polynesian Exclusive Economic Zone</v>
      </c>
      <c r="F3843" t="str">
        <f>INDEX(Table5[Corrected Island/Colony Name],MATCH('Full Data'!C3843,Table5[Colony_ID],0))</f>
        <v>Paraoa Atoll</v>
      </c>
      <c r="G3843" t="str">
        <f>INDEX(Table4[Common_Name],MATCH('Full Data'!D3843,Table4[SpcRecID],0))</f>
        <v>Lesser Frigatebird</v>
      </c>
      <c r="H3843" s="83" t="str">
        <f>INDEX(Data!E$2:E$6500,MATCH(A3843,Data!$A$2:$A$6500,0))</f>
        <v>data deficient</v>
      </c>
      <c r="I3843" s="90">
        <f>INDEX(Data!P$2:P$6500,MATCH(A3843,Data!$A$2:$A$6500,0))</f>
        <v>2003</v>
      </c>
      <c r="J3843" s="90">
        <f>INDEX(Data!Q$2:Q$6500,MATCH($A3843,Data!$A$2:$A$6500,0))</f>
        <v>2003</v>
      </c>
      <c r="K3843" s="90">
        <f>INDEX(Data!F$2:F$6500,MATCH($A3843,Data!$A$2:$A$6500,0))</f>
        <v>1</v>
      </c>
      <c r="L3843" s="90">
        <f>INDEX(Data!G$2:G$6500,MATCH($A3843,Data!$A$2:$A$6500,0))</f>
        <v>1</v>
      </c>
      <c r="M3843" s="90">
        <f>INDEX(Data!H$2:H$6500,MATCH($A3843,Data!$A$2:$A$6500,0))</f>
        <v>0</v>
      </c>
      <c r="N3843" s="90">
        <f>INDEX(Data!I$2:I$6500,MATCH($A3843,Data!$A$2:$A$6500,0))</f>
        <v>0</v>
      </c>
      <c r="O3843" s="83" t="str">
        <f>INDEX(Data!J$2:J$6500,MATCH($A3843,Data!$A$2:$A$6500,0))</f>
        <v>individuals</v>
      </c>
      <c r="P3843" t="str">
        <f>_xlfn.XLOOKUP(B3843,Table3[RefID],Table3[Citation])</f>
        <v>Pierce et al (2003)</v>
      </c>
    </row>
    <row r="3844" spans="1:16" x14ac:dyDescent="0.35">
      <c r="A3844" s="68">
        <v>3842</v>
      </c>
      <c r="B3844" s="71">
        <v>221</v>
      </c>
      <c r="C3844" s="72">
        <v>5135</v>
      </c>
      <c r="D3844" s="69">
        <v>3846</v>
      </c>
      <c r="E3844" t="str">
        <f>INDEX(Table5[EEZ],MATCH(C3844,Table5[Colony_ID],0))</f>
        <v>French Polynesian Exclusive Economic Zone</v>
      </c>
      <c r="F3844" t="str">
        <f>INDEX(Table5[Corrected Island/Colony Name],MATCH('Full Data'!C3844,Table5[Colony_ID],0))</f>
        <v>Reitoru Atoll</v>
      </c>
      <c r="G3844" t="str">
        <f>INDEX(Table4[Common_Name],MATCH('Full Data'!D3844,Table4[SpcRecID],0))</f>
        <v>Lesser Frigatebird</v>
      </c>
      <c r="H3844" s="83" t="str">
        <f>INDEX(Data!E$2:E$6500,MATCH(A3844,Data!$A$2:$A$6500,0))</f>
        <v>confirmed</v>
      </c>
      <c r="I3844" s="90">
        <f>INDEX(Data!P$2:P$6500,MATCH(A3844,Data!$A$2:$A$6500,0))</f>
        <v>2003</v>
      </c>
      <c r="J3844" s="90">
        <f>INDEX(Data!Q$2:Q$6500,MATCH($A3844,Data!$A$2:$A$6500,0))</f>
        <v>2003</v>
      </c>
      <c r="K3844" s="90">
        <f>INDEX(Data!F$2:F$6500,MATCH($A3844,Data!$A$2:$A$6500,0))</f>
        <v>1200</v>
      </c>
      <c r="L3844" s="90">
        <f>INDEX(Data!G$2:G$6500,MATCH($A3844,Data!$A$2:$A$6500,0))</f>
        <v>1200</v>
      </c>
      <c r="M3844" s="90">
        <f>INDEX(Data!H$2:H$6500,MATCH($A3844,Data!$A$2:$A$6500,0))</f>
        <v>0</v>
      </c>
      <c r="N3844" s="90">
        <f>INDEX(Data!I$2:I$6500,MATCH($A3844,Data!$A$2:$A$6500,0))</f>
        <v>0</v>
      </c>
      <c r="O3844" s="83" t="str">
        <f>INDEX(Data!J$2:J$6500,MATCH($A3844,Data!$A$2:$A$6500,0))</f>
        <v>individuals</v>
      </c>
      <c r="P3844" t="str">
        <f>_xlfn.XLOOKUP(B3844,Table3[RefID],Table3[Citation])</f>
        <v>Pierce et al (2003)</v>
      </c>
    </row>
    <row r="3845" spans="1:16" x14ac:dyDescent="0.35">
      <c r="A3845" s="68">
        <v>3843</v>
      </c>
      <c r="B3845" s="71">
        <v>221</v>
      </c>
      <c r="C3845" s="72">
        <v>5023</v>
      </c>
      <c r="D3845" s="69">
        <v>3846</v>
      </c>
      <c r="E3845" t="str">
        <f>INDEX(Table5[EEZ],MATCH(C3845,Table5[Colony_ID],0))</f>
        <v>French Polynesian Exclusive Economic Zone</v>
      </c>
      <c r="F3845" t="str">
        <f>INDEX(Table5[Corrected Island/Colony Name],MATCH('Full Data'!C3845,Table5[Colony_ID],0))</f>
        <v>Hirifa</v>
      </c>
      <c r="G3845" t="str">
        <f>INDEX(Table4[Common_Name],MATCH('Full Data'!D3845,Table4[SpcRecID],0))</f>
        <v>Lesser Frigatebird</v>
      </c>
      <c r="H3845" s="83" t="str">
        <f>INDEX(Data!E$2:E$6500,MATCH(A3845,Data!$A$2:$A$6500,0))</f>
        <v>Confirmed</v>
      </c>
      <c r="I3845" s="90">
        <f>INDEX(Data!P$2:P$6500,MATCH(A3845,Data!$A$2:$A$6500,0))</f>
        <v>2003</v>
      </c>
      <c r="J3845" s="90">
        <f>INDEX(Data!Q$2:Q$6500,MATCH($A3845,Data!$A$2:$A$6500,0))</f>
        <v>2003</v>
      </c>
      <c r="K3845" s="90">
        <f>INDEX(Data!F$2:F$6500,MATCH($A3845,Data!$A$2:$A$6500,0))</f>
        <v>310</v>
      </c>
      <c r="L3845" s="90">
        <f>INDEX(Data!G$2:G$6500,MATCH($A3845,Data!$A$2:$A$6500,0))</f>
        <v>310</v>
      </c>
      <c r="M3845" s="90">
        <f>INDEX(Data!H$2:H$6500,MATCH($A3845,Data!$A$2:$A$6500,0))</f>
        <v>0</v>
      </c>
      <c r="N3845" s="90">
        <f>INDEX(Data!I$2:I$6500,MATCH($A3845,Data!$A$2:$A$6500,0))</f>
        <v>0</v>
      </c>
      <c r="O3845" s="83" t="str">
        <f>INDEX(Data!J$2:J$6500,MATCH($A3845,Data!$A$2:$A$6500,0))</f>
        <v>individuals</v>
      </c>
      <c r="P3845" t="str">
        <f>_xlfn.XLOOKUP(B3845,Table3[RefID],Table3[Citation])</f>
        <v>Pierce et al (2003)</v>
      </c>
    </row>
    <row r="3846" spans="1:16" x14ac:dyDescent="0.35">
      <c r="A3846" s="68">
        <v>3844</v>
      </c>
      <c r="B3846" s="71">
        <v>221</v>
      </c>
      <c r="C3846" s="72">
        <v>5000</v>
      </c>
      <c r="D3846" s="70">
        <v>32652</v>
      </c>
      <c r="E3846" t="str">
        <f>INDEX(Table5[EEZ],MATCH(C3846,Table5[Colony_ID],0))</f>
        <v>French Polynesian Exclusive Economic Zone</v>
      </c>
      <c r="F3846" t="str">
        <f>INDEX(Table5[Corrected Island/Colony Name],MATCH('Full Data'!C3846,Table5[Colony_ID],0))</f>
        <v>Ahunui</v>
      </c>
      <c r="G3846" t="str">
        <f>INDEX(Table4[Common_Name],MATCH('Full Data'!D3846,Table4[SpcRecID],0))</f>
        <v>Masked Booby</v>
      </c>
      <c r="H3846" s="83" t="str">
        <f>INDEX(Data!E$2:E$6500,MATCH(A3846,Data!$A$2:$A$6500,0))</f>
        <v>Data Deficient</v>
      </c>
      <c r="I3846" s="90">
        <f>INDEX(Data!P$2:P$6500,MATCH(A3846,Data!$A$2:$A$6500,0))</f>
        <v>2003</v>
      </c>
      <c r="J3846" s="90">
        <f>INDEX(Data!Q$2:Q$6500,MATCH($A3846,Data!$A$2:$A$6500,0))</f>
        <v>2003</v>
      </c>
      <c r="K3846" s="90">
        <f>INDEX(Data!F$2:F$6500,MATCH($A3846,Data!$A$2:$A$6500,0))</f>
        <v>1</v>
      </c>
      <c r="L3846" s="90">
        <f>INDEX(Data!G$2:G$6500,MATCH($A3846,Data!$A$2:$A$6500,0))</f>
        <v>1</v>
      </c>
      <c r="M3846" s="90">
        <f>INDEX(Data!H$2:H$6500,MATCH($A3846,Data!$A$2:$A$6500,0))</f>
        <v>0</v>
      </c>
      <c r="N3846" s="90">
        <f>INDEX(Data!I$2:I$6500,MATCH($A3846,Data!$A$2:$A$6500,0))</f>
        <v>0</v>
      </c>
      <c r="O3846" s="83" t="str">
        <f>INDEX(Data!J$2:J$6500,MATCH($A3846,Data!$A$2:$A$6500,0))</f>
        <v>individuals</v>
      </c>
      <c r="P3846" t="str">
        <f>_xlfn.XLOOKUP(B3846,Table3[RefID],Table3[Citation])</f>
        <v>Pierce et al (2003)</v>
      </c>
    </row>
    <row r="3847" spans="1:16" x14ac:dyDescent="0.35">
      <c r="A3847" s="68">
        <v>3845</v>
      </c>
      <c r="B3847" s="71">
        <v>221</v>
      </c>
      <c r="C3847" s="72">
        <v>5067</v>
      </c>
      <c r="D3847" s="70">
        <v>32652</v>
      </c>
      <c r="E3847" t="str">
        <f>INDEX(Table5[EEZ],MATCH(C3847,Table5[Colony_ID],0))</f>
        <v>French Polynesian Exclusive Economic Zone</v>
      </c>
      <c r="F3847" t="str">
        <f>INDEX(Table5[Corrected Island/Colony Name],MATCH('Full Data'!C3847,Table5[Colony_ID],0))</f>
        <v>Manuhangi</v>
      </c>
      <c r="G3847" t="str">
        <f>INDEX(Table4[Common_Name],MATCH('Full Data'!D3847,Table4[SpcRecID],0))</f>
        <v>Masked Booby</v>
      </c>
      <c r="H3847" s="83" t="str">
        <f>INDEX(Data!E$2:E$6500,MATCH(A3847,Data!$A$2:$A$6500,0))</f>
        <v>data deficient</v>
      </c>
      <c r="I3847" s="90">
        <f>INDEX(Data!P$2:P$6500,MATCH(A3847,Data!$A$2:$A$6500,0))</f>
        <v>2003</v>
      </c>
      <c r="J3847" s="90">
        <f>INDEX(Data!Q$2:Q$6500,MATCH($A3847,Data!$A$2:$A$6500,0))</f>
        <v>2003</v>
      </c>
      <c r="K3847" s="90">
        <f>INDEX(Data!F$2:F$6500,MATCH($A3847,Data!$A$2:$A$6500,0))</f>
        <v>2</v>
      </c>
      <c r="L3847" s="90">
        <f>INDEX(Data!G$2:G$6500,MATCH($A3847,Data!$A$2:$A$6500,0))</f>
        <v>2</v>
      </c>
      <c r="M3847" s="90">
        <f>INDEX(Data!H$2:H$6500,MATCH($A3847,Data!$A$2:$A$6500,0))</f>
        <v>0</v>
      </c>
      <c r="N3847" s="90">
        <f>INDEX(Data!I$2:I$6500,MATCH($A3847,Data!$A$2:$A$6500,0))</f>
        <v>0</v>
      </c>
      <c r="O3847" s="83" t="str">
        <f>INDEX(Data!J$2:J$6500,MATCH($A3847,Data!$A$2:$A$6500,0))</f>
        <v>individuals</v>
      </c>
      <c r="P3847" t="str">
        <f>_xlfn.XLOOKUP(B3847,Table3[RefID],Table3[Citation])</f>
        <v>Pierce et al (2003)</v>
      </c>
    </row>
    <row r="3848" spans="1:16" x14ac:dyDescent="0.35">
      <c r="A3848" s="68">
        <v>3846</v>
      </c>
      <c r="B3848" s="71">
        <v>221</v>
      </c>
      <c r="C3848" s="72">
        <v>5069</v>
      </c>
      <c r="D3848" s="70">
        <v>32652</v>
      </c>
      <c r="E3848" t="str">
        <f>INDEX(Table5[EEZ],MATCH(C3848,Table5[Colony_ID],0))</f>
        <v>French Polynesian Exclusive Economic Zone</v>
      </c>
      <c r="F3848" t="str">
        <f>INDEX(Table5[Corrected Island/Colony Name],MATCH('Full Data'!C3848,Table5[Colony_ID],0))</f>
        <v>Maria Atoll (Australs)</v>
      </c>
      <c r="G3848" t="str">
        <f>INDEX(Table4[Common_Name],MATCH('Full Data'!D3848,Table4[SpcRecID],0))</f>
        <v>Masked Booby</v>
      </c>
      <c r="H3848" s="83" t="str">
        <f>INDEX(Data!E$2:E$6500,MATCH(A3848,Data!$A$2:$A$6500,0))</f>
        <v>Data Deficient</v>
      </c>
      <c r="I3848" s="90">
        <f>INDEX(Data!P$2:P$6500,MATCH(A3848,Data!$A$2:$A$6500,0))</f>
        <v>2003</v>
      </c>
      <c r="J3848" s="90">
        <f>INDEX(Data!Q$2:Q$6500,MATCH($A3848,Data!$A$2:$A$6500,0))</f>
        <v>2003</v>
      </c>
      <c r="K3848" s="90">
        <f>INDEX(Data!F$2:F$6500,MATCH($A3848,Data!$A$2:$A$6500,0))</f>
        <v>7</v>
      </c>
      <c r="L3848" s="90">
        <f>INDEX(Data!G$2:G$6500,MATCH($A3848,Data!$A$2:$A$6500,0))</f>
        <v>7</v>
      </c>
      <c r="M3848" s="90">
        <f>INDEX(Data!H$2:H$6500,MATCH($A3848,Data!$A$2:$A$6500,0))</f>
        <v>0</v>
      </c>
      <c r="N3848" s="90">
        <f>INDEX(Data!I$2:I$6500,MATCH($A3848,Data!$A$2:$A$6500,0))</f>
        <v>0</v>
      </c>
      <c r="O3848" s="83" t="str">
        <f>INDEX(Data!J$2:J$6500,MATCH($A3848,Data!$A$2:$A$6500,0))</f>
        <v>individuals</v>
      </c>
      <c r="P3848" t="str">
        <f>_xlfn.XLOOKUP(B3848,Table3[RefID],Table3[Citation])</f>
        <v>Pierce et al (2003)</v>
      </c>
    </row>
    <row r="3849" spans="1:16" x14ac:dyDescent="0.35">
      <c r="A3849" s="68">
        <v>3847</v>
      </c>
      <c r="B3849" s="71">
        <v>221</v>
      </c>
      <c r="C3849" s="72">
        <v>5080</v>
      </c>
      <c r="D3849" s="70">
        <v>32652</v>
      </c>
      <c r="E3849" t="str">
        <f>INDEX(Table5[EEZ],MATCH(C3849,Table5[Colony_ID],0))</f>
        <v>French Polynesian Exclusive Economic Zone</v>
      </c>
      <c r="F3849" t="str">
        <f>INDEX(Table5[Corrected Island/Colony Name],MATCH('Full Data'!C3849,Table5[Colony_ID],0))</f>
        <v>Morane</v>
      </c>
      <c r="G3849" t="str">
        <f>INDEX(Table4[Common_Name],MATCH('Full Data'!D3849,Table4[SpcRecID],0))</f>
        <v>Masked Booby</v>
      </c>
      <c r="H3849" s="83" t="str">
        <f>INDEX(Data!E$2:E$6500,MATCH(A3849,Data!$A$2:$A$6500,0))</f>
        <v>confirmed</v>
      </c>
      <c r="I3849" s="90">
        <f>INDEX(Data!P$2:P$6500,MATCH(A3849,Data!$A$2:$A$6500,0))</f>
        <v>2003</v>
      </c>
      <c r="J3849" s="90">
        <f>INDEX(Data!Q$2:Q$6500,MATCH($A3849,Data!$A$2:$A$6500,0))</f>
        <v>2003</v>
      </c>
      <c r="K3849" s="90">
        <f>INDEX(Data!F$2:F$6500,MATCH($A3849,Data!$A$2:$A$6500,0))</f>
        <v>190</v>
      </c>
      <c r="L3849" s="90">
        <f>INDEX(Data!G$2:G$6500,MATCH($A3849,Data!$A$2:$A$6500,0))</f>
        <v>190</v>
      </c>
      <c r="M3849" s="90">
        <f>INDEX(Data!H$2:H$6500,MATCH($A3849,Data!$A$2:$A$6500,0))</f>
        <v>0</v>
      </c>
      <c r="N3849" s="90">
        <f>INDEX(Data!I$2:I$6500,MATCH($A3849,Data!$A$2:$A$6500,0))</f>
        <v>0</v>
      </c>
      <c r="O3849" s="83" t="str">
        <f>INDEX(Data!J$2:J$6500,MATCH($A3849,Data!$A$2:$A$6500,0))</f>
        <v>individuals</v>
      </c>
      <c r="P3849" t="str">
        <f>_xlfn.XLOOKUP(B3849,Table3[RefID],Table3[Citation])</f>
        <v>Pierce et al (2003)</v>
      </c>
    </row>
    <row r="3850" spans="1:16" x14ac:dyDescent="0.35">
      <c r="A3850" s="68">
        <v>3848</v>
      </c>
      <c r="B3850" s="71">
        <v>221</v>
      </c>
      <c r="C3850" s="72">
        <v>5135</v>
      </c>
      <c r="D3850" s="70">
        <v>32652</v>
      </c>
      <c r="E3850" t="str">
        <f>INDEX(Table5[EEZ],MATCH(C3850,Table5[Colony_ID],0))</f>
        <v>French Polynesian Exclusive Economic Zone</v>
      </c>
      <c r="F3850" t="str">
        <f>INDEX(Table5[Corrected Island/Colony Name],MATCH('Full Data'!C3850,Table5[Colony_ID],0))</f>
        <v>Reitoru Atoll</v>
      </c>
      <c r="G3850" t="str">
        <f>INDEX(Table4[Common_Name],MATCH('Full Data'!D3850,Table4[SpcRecID],0))</f>
        <v>Masked Booby</v>
      </c>
      <c r="H3850" s="83" t="str">
        <f>INDEX(Data!E$2:E$6500,MATCH(A3850,Data!$A$2:$A$6500,0))</f>
        <v>data deficient</v>
      </c>
      <c r="I3850" s="90">
        <f>INDEX(Data!P$2:P$6500,MATCH(A3850,Data!$A$2:$A$6500,0))</f>
        <v>2003</v>
      </c>
      <c r="J3850" s="90">
        <f>INDEX(Data!Q$2:Q$6500,MATCH($A3850,Data!$A$2:$A$6500,0))</f>
        <v>2003</v>
      </c>
      <c r="K3850" s="90">
        <f>INDEX(Data!F$2:F$6500,MATCH($A3850,Data!$A$2:$A$6500,0))</f>
        <v>2</v>
      </c>
      <c r="L3850" s="90">
        <f>INDEX(Data!G$2:G$6500,MATCH($A3850,Data!$A$2:$A$6500,0))</f>
        <v>2</v>
      </c>
      <c r="M3850" s="90">
        <f>INDEX(Data!H$2:H$6500,MATCH($A3850,Data!$A$2:$A$6500,0))</f>
        <v>0</v>
      </c>
      <c r="N3850" s="90">
        <f>INDEX(Data!I$2:I$6500,MATCH($A3850,Data!$A$2:$A$6500,0))</f>
        <v>0</v>
      </c>
      <c r="O3850" s="83" t="str">
        <f>INDEX(Data!J$2:J$6500,MATCH($A3850,Data!$A$2:$A$6500,0))</f>
        <v>individuals</v>
      </c>
      <c r="P3850" t="str">
        <f>_xlfn.XLOOKUP(B3850,Table3[RefID],Table3[Citation])</f>
        <v>Pierce et al (2003)</v>
      </c>
    </row>
    <row r="3851" spans="1:16" x14ac:dyDescent="0.35">
      <c r="A3851" s="68">
        <v>3849</v>
      </c>
      <c r="B3851" s="71">
        <v>221</v>
      </c>
      <c r="C3851" s="72">
        <v>5023</v>
      </c>
      <c r="D3851" s="70">
        <v>32652</v>
      </c>
      <c r="E3851" t="str">
        <f>INDEX(Table5[EEZ],MATCH(C3851,Table5[Colony_ID],0))</f>
        <v>French Polynesian Exclusive Economic Zone</v>
      </c>
      <c r="F3851" t="str">
        <f>INDEX(Table5[Corrected Island/Colony Name],MATCH('Full Data'!C3851,Table5[Colony_ID],0))</f>
        <v>Hirifa</v>
      </c>
      <c r="G3851" t="str">
        <f>INDEX(Table4[Common_Name],MATCH('Full Data'!D3851,Table4[SpcRecID],0))</f>
        <v>Masked Booby</v>
      </c>
      <c r="H3851" s="83" t="str">
        <f>INDEX(Data!E$2:E$6500,MATCH(A3851,Data!$A$2:$A$6500,0))</f>
        <v>Data Deficient</v>
      </c>
      <c r="I3851" s="90">
        <f>INDEX(Data!P$2:P$6500,MATCH(A3851,Data!$A$2:$A$6500,0))</f>
        <v>2003</v>
      </c>
      <c r="J3851" s="90">
        <f>INDEX(Data!Q$2:Q$6500,MATCH($A3851,Data!$A$2:$A$6500,0))</f>
        <v>2003</v>
      </c>
      <c r="K3851" s="90">
        <f>INDEX(Data!F$2:F$6500,MATCH($A3851,Data!$A$2:$A$6500,0))</f>
        <v>3</v>
      </c>
      <c r="L3851" s="90">
        <f>INDEX(Data!G$2:G$6500,MATCH($A3851,Data!$A$2:$A$6500,0))</f>
        <v>3</v>
      </c>
      <c r="M3851" s="90">
        <f>INDEX(Data!H$2:H$6500,MATCH($A3851,Data!$A$2:$A$6500,0))</f>
        <v>0</v>
      </c>
      <c r="N3851" s="90">
        <f>INDEX(Data!I$2:I$6500,MATCH($A3851,Data!$A$2:$A$6500,0))</f>
        <v>0</v>
      </c>
      <c r="O3851" s="83" t="str">
        <f>INDEX(Data!J$2:J$6500,MATCH($A3851,Data!$A$2:$A$6500,0))</f>
        <v>individuals</v>
      </c>
      <c r="P3851" t="str">
        <f>_xlfn.XLOOKUP(B3851,Table3[RefID],Table3[Citation])</f>
        <v>Pierce et al (2003)</v>
      </c>
    </row>
    <row r="3852" spans="1:16" x14ac:dyDescent="0.35">
      <c r="A3852" s="68">
        <v>3850</v>
      </c>
      <c r="B3852" s="71">
        <v>221</v>
      </c>
      <c r="C3852" s="72">
        <v>5162</v>
      </c>
      <c r="D3852" s="70">
        <v>32652</v>
      </c>
      <c r="E3852" t="str">
        <f>INDEX(Table5[EEZ],MATCH(C3852,Table5[Colony_ID],0))</f>
        <v>French Polynesian Exclusive Economic Zone</v>
      </c>
      <c r="F3852" t="str">
        <f>INDEX(Table5[Corrected Island/Colony Name],MATCH('Full Data'!C3852,Table5[Colony_ID],0))</f>
        <v>Tekokota Atoll</v>
      </c>
      <c r="G3852" t="str">
        <f>INDEX(Table4[Common_Name],MATCH('Full Data'!D3852,Table4[SpcRecID],0))</f>
        <v>Masked Booby</v>
      </c>
      <c r="H3852" s="83" t="str">
        <f>INDEX(Data!E$2:E$6500,MATCH(A3852,Data!$A$2:$A$6500,0))</f>
        <v>data deficient</v>
      </c>
      <c r="I3852" s="90">
        <f>INDEX(Data!P$2:P$6500,MATCH(A3852,Data!$A$2:$A$6500,0))</f>
        <v>2003</v>
      </c>
      <c r="J3852" s="90">
        <f>INDEX(Data!Q$2:Q$6500,MATCH($A3852,Data!$A$2:$A$6500,0))</f>
        <v>2003</v>
      </c>
      <c r="K3852" s="90">
        <f>INDEX(Data!F$2:F$6500,MATCH($A3852,Data!$A$2:$A$6500,0))</f>
        <v>2</v>
      </c>
      <c r="L3852" s="90">
        <f>INDEX(Data!G$2:G$6500,MATCH($A3852,Data!$A$2:$A$6500,0))</f>
        <v>2</v>
      </c>
      <c r="M3852" s="90">
        <f>INDEX(Data!H$2:H$6500,MATCH($A3852,Data!$A$2:$A$6500,0))</f>
        <v>0</v>
      </c>
      <c r="N3852" s="90">
        <f>INDEX(Data!I$2:I$6500,MATCH($A3852,Data!$A$2:$A$6500,0))</f>
        <v>0</v>
      </c>
      <c r="O3852" s="83" t="str">
        <f>INDEX(Data!J$2:J$6500,MATCH($A3852,Data!$A$2:$A$6500,0))</f>
        <v>individuals</v>
      </c>
      <c r="P3852" t="str">
        <f>_xlfn.XLOOKUP(B3852,Table3[RefID],Table3[Citation])</f>
        <v>Pierce et al (2003)</v>
      </c>
    </row>
    <row r="3853" spans="1:16" x14ac:dyDescent="0.35">
      <c r="A3853" s="68">
        <v>3851</v>
      </c>
      <c r="B3853" s="71">
        <v>221</v>
      </c>
      <c r="C3853" s="72">
        <v>5135</v>
      </c>
      <c r="D3853" s="70">
        <v>3901</v>
      </c>
      <c r="E3853" t="str">
        <f>INDEX(Table5[EEZ],MATCH(C3853,Table5[Colony_ID],0))</f>
        <v>French Polynesian Exclusive Economic Zone</v>
      </c>
      <c r="F3853" t="str">
        <f>INDEX(Table5[Corrected Island/Colony Name],MATCH('Full Data'!C3853,Table5[Colony_ID],0))</f>
        <v>Reitoru Atoll</v>
      </c>
      <c r="G3853" t="str">
        <f>INDEX(Table4[Common_Name],MATCH('Full Data'!D3853,Table4[SpcRecID],0))</f>
        <v>Murphy's Petrel</v>
      </c>
      <c r="H3853" s="83" t="str">
        <f>INDEX(Data!E$2:E$6500,MATCH(A3853,Data!$A$2:$A$6500,0))</f>
        <v>data deficient</v>
      </c>
      <c r="I3853" s="90">
        <f>INDEX(Data!P$2:P$6500,MATCH(A3853,Data!$A$2:$A$6500,0))</f>
        <v>2003</v>
      </c>
      <c r="J3853" s="90">
        <f>INDEX(Data!Q$2:Q$6500,MATCH($A3853,Data!$A$2:$A$6500,0))</f>
        <v>2003</v>
      </c>
      <c r="K3853" s="90">
        <f>INDEX(Data!F$2:F$6500,MATCH($A3853,Data!$A$2:$A$6500,0))</f>
        <v>3</v>
      </c>
      <c r="L3853" s="90">
        <f>INDEX(Data!G$2:G$6500,MATCH($A3853,Data!$A$2:$A$6500,0))</f>
        <v>3</v>
      </c>
      <c r="M3853" s="90">
        <f>INDEX(Data!H$2:H$6500,MATCH($A3853,Data!$A$2:$A$6500,0))</f>
        <v>0</v>
      </c>
      <c r="N3853" s="90">
        <f>INDEX(Data!I$2:I$6500,MATCH($A3853,Data!$A$2:$A$6500,0))</f>
        <v>0</v>
      </c>
      <c r="O3853" s="83" t="str">
        <f>INDEX(Data!J$2:J$6500,MATCH($A3853,Data!$A$2:$A$6500,0))</f>
        <v>individuals</v>
      </c>
      <c r="P3853" t="str">
        <f>_xlfn.XLOOKUP(B3853,Table3[RefID],Table3[Citation])</f>
        <v>Pierce et al (2003)</v>
      </c>
    </row>
    <row r="3854" spans="1:16" x14ac:dyDescent="0.35">
      <c r="A3854" s="68">
        <v>3852</v>
      </c>
      <c r="B3854" s="71">
        <v>221</v>
      </c>
      <c r="C3854" s="72">
        <v>5000</v>
      </c>
      <c r="D3854" s="69">
        <v>3658</v>
      </c>
      <c r="E3854" t="str">
        <f>INDEX(Table5[EEZ],MATCH(C3854,Table5[Colony_ID],0))</f>
        <v>French Polynesian Exclusive Economic Zone</v>
      </c>
      <c r="F3854" t="str">
        <f>INDEX(Table5[Corrected Island/Colony Name],MATCH('Full Data'!C3854,Table5[Colony_ID],0))</f>
        <v>Ahunui</v>
      </c>
      <c r="G3854" t="str">
        <f>INDEX(Table4[Common_Name],MATCH('Full Data'!D3854,Table4[SpcRecID],0))</f>
        <v>Red-footed Booby</v>
      </c>
      <c r="H3854" s="83" t="str">
        <f>INDEX(Data!E$2:E$6500,MATCH(A3854,Data!$A$2:$A$6500,0))</f>
        <v>Confirmed</v>
      </c>
      <c r="I3854" s="90">
        <f>INDEX(Data!P$2:P$6500,MATCH(A3854,Data!$A$2:$A$6500,0))</f>
        <v>2003</v>
      </c>
      <c r="J3854" s="90">
        <f>INDEX(Data!Q$2:Q$6500,MATCH($A3854,Data!$A$2:$A$6500,0))</f>
        <v>2003</v>
      </c>
      <c r="K3854" s="90">
        <f>INDEX(Data!F$2:F$6500,MATCH($A3854,Data!$A$2:$A$6500,0))</f>
        <v>313</v>
      </c>
      <c r="L3854" s="90">
        <f>INDEX(Data!G$2:G$6500,MATCH($A3854,Data!$A$2:$A$6500,0))</f>
        <v>313</v>
      </c>
      <c r="M3854" s="90">
        <f>INDEX(Data!H$2:H$6500,MATCH($A3854,Data!$A$2:$A$6500,0))</f>
        <v>0</v>
      </c>
      <c r="N3854" s="90">
        <f>INDEX(Data!I$2:I$6500,MATCH($A3854,Data!$A$2:$A$6500,0))</f>
        <v>0</v>
      </c>
      <c r="O3854" s="83" t="str">
        <f>INDEX(Data!J$2:J$6500,MATCH($A3854,Data!$A$2:$A$6500,0))</f>
        <v>individuals</v>
      </c>
      <c r="P3854" t="str">
        <f>_xlfn.XLOOKUP(B3854,Table3[RefID],Table3[Citation])</f>
        <v>Pierce et al (2003)</v>
      </c>
    </row>
    <row r="3855" spans="1:16" x14ac:dyDescent="0.35">
      <c r="A3855" s="68">
        <v>3853</v>
      </c>
      <c r="B3855" s="71">
        <v>221</v>
      </c>
      <c r="C3855" s="72">
        <v>5012</v>
      </c>
      <c r="D3855" s="69">
        <v>3658</v>
      </c>
      <c r="E3855" t="str">
        <f>INDEX(Table5[EEZ],MATCH(C3855,Table5[Colony_ID],0))</f>
        <v>French Polynesian Exclusive Economic Zone</v>
      </c>
      <c r="F3855" t="str">
        <f>INDEX(Table5[Corrected Island/Colony Name],MATCH('Full Data'!C3855,Table5[Colony_ID],0))</f>
        <v>Fakarava Atoll</v>
      </c>
      <c r="G3855" t="str">
        <f>INDEX(Table4[Common_Name],MATCH('Full Data'!D3855,Table4[SpcRecID],0))</f>
        <v>Red-footed Booby</v>
      </c>
      <c r="H3855" s="83" t="str">
        <f>INDEX(Data!E$2:E$6500,MATCH(A3855,Data!$A$2:$A$6500,0))</f>
        <v>Confirmed</v>
      </c>
      <c r="I3855" s="90">
        <f>INDEX(Data!P$2:P$6500,MATCH(A3855,Data!$A$2:$A$6500,0))</f>
        <v>2003</v>
      </c>
      <c r="J3855" s="90">
        <f>INDEX(Data!Q$2:Q$6500,MATCH($A3855,Data!$A$2:$A$6500,0))</f>
        <v>2003</v>
      </c>
      <c r="K3855" s="90">
        <f>INDEX(Data!F$2:F$6500,MATCH($A3855,Data!$A$2:$A$6500,0))</f>
        <v>143</v>
      </c>
      <c r="L3855" s="90">
        <f>INDEX(Data!G$2:G$6500,MATCH($A3855,Data!$A$2:$A$6500,0))</f>
        <v>143</v>
      </c>
      <c r="M3855" s="90">
        <f>INDEX(Data!H$2:H$6500,MATCH($A3855,Data!$A$2:$A$6500,0))</f>
        <v>0</v>
      </c>
      <c r="N3855" s="90">
        <f>INDEX(Data!I$2:I$6500,MATCH($A3855,Data!$A$2:$A$6500,0))</f>
        <v>0</v>
      </c>
      <c r="O3855" s="83" t="str">
        <f>INDEX(Data!J$2:J$6500,MATCH($A3855,Data!$A$2:$A$6500,0))</f>
        <v>individuals</v>
      </c>
      <c r="P3855" t="str">
        <f>_xlfn.XLOOKUP(B3855,Table3[RefID],Table3[Citation])</f>
        <v>Pierce et al (2003)</v>
      </c>
    </row>
    <row r="3856" spans="1:16" x14ac:dyDescent="0.35">
      <c r="A3856" s="68">
        <v>3854</v>
      </c>
      <c r="B3856" s="71">
        <v>221</v>
      </c>
      <c r="C3856" s="72">
        <v>5019</v>
      </c>
      <c r="D3856" s="69">
        <v>3658</v>
      </c>
      <c r="E3856" t="str">
        <f>INDEX(Table5[EEZ],MATCH(C3856,Table5[Colony_ID],0))</f>
        <v>French Polynesian Exclusive Economic Zone</v>
      </c>
      <c r="F3856" t="str">
        <f>INDEX(Table5[Corrected Island/Colony Name],MATCH('Full Data'!C3856,Table5[Colony_ID],0))</f>
        <v>Haraiki Atoll</v>
      </c>
      <c r="G3856" t="str">
        <f>INDEX(Table4[Common_Name],MATCH('Full Data'!D3856,Table4[SpcRecID],0))</f>
        <v>Red-footed Booby</v>
      </c>
      <c r="H3856" s="83" t="str">
        <f>INDEX(Data!E$2:E$6500,MATCH(A3856,Data!$A$2:$A$6500,0))</f>
        <v>data deficient</v>
      </c>
      <c r="I3856" s="90">
        <f>INDEX(Data!P$2:P$6500,MATCH(A3856,Data!$A$2:$A$6500,0))</f>
        <v>2003</v>
      </c>
      <c r="J3856" s="90">
        <f>INDEX(Data!Q$2:Q$6500,MATCH($A3856,Data!$A$2:$A$6500,0))</f>
        <v>2003</v>
      </c>
      <c r="K3856" s="90">
        <f>INDEX(Data!F$2:F$6500,MATCH($A3856,Data!$A$2:$A$6500,0))</f>
        <v>3</v>
      </c>
      <c r="L3856" s="90">
        <f>INDEX(Data!G$2:G$6500,MATCH($A3856,Data!$A$2:$A$6500,0))</f>
        <v>3</v>
      </c>
      <c r="M3856" s="90">
        <f>INDEX(Data!H$2:H$6500,MATCH($A3856,Data!$A$2:$A$6500,0))</f>
        <v>0</v>
      </c>
      <c r="N3856" s="90">
        <f>INDEX(Data!I$2:I$6500,MATCH($A3856,Data!$A$2:$A$6500,0))</f>
        <v>0</v>
      </c>
      <c r="O3856" s="83" t="str">
        <f>INDEX(Data!J$2:J$6500,MATCH($A3856,Data!$A$2:$A$6500,0))</f>
        <v>individuals</v>
      </c>
      <c r="P3856" t="str">
        <f>_xlfn.XLOOKUP(B3856,Table3[RefID],Table3[Citation])</f>
        <v>Pierce et al (2003)</v>
      </c>
    </row>
    <row r="3857" spans="1:16" x14ac:dyDescent="0.35">
      <c r="A3857" s="68">
        <v>3855</v>
      </c>
      <c r="B3857" s="71">
        <v>221</v>
      </c>
      <c r="C3857" s="72">
        <v>5067</v>
      </c>
      <c r="D3857" s="69">
        <v>3658</v>
      </c>
      <c r="E3857" t="str">
        <f>INDEX(Table5[EEZ],MATCH(C3857,Table5[Colony_ID],0))</f>
        <v>French Polynesian Exclusive Economic Zone</v>
      </c>
      <c r="F3857" t="str">
        <f>INDEX(Table5[Corrected Island/Colony Name],MATCH('Full Data'!C3857,Table5[Colony_ID],0))</f>
        <v>Manuhangi</v>
      </c>
      <c r="G3857" t="str">
        <f>INDEX(Table4[Common_Name],MATCH('Full Data'!D3857,Table4[SpcRecID],0))</f>
        <v>Red-footed Booby</v>
      </c>
      <c r="H3857" s="83" t="str">
        <f>INDEX(Data!E$2:E$6500,MATCH(A3857,Data!$A$2:$A$6500,0))</f>
        <v>data deficient</v>
      </c>
      <c r="I3857" s="90">
        <f>INDEX(Data!P$2:P$6500,MATCH(A3857,Data!$A$2:$A$6500,0))</f>
        <v>2003</v>
      </c>
      <c r="J3857" s="90">
        <f>INDEX(Data!Q$2:Q$6500,MATCH($A3857,Data!$A$2:$A$6500,0))</f>
        <v>2003</v>
      </c>
      <c r="K3857" s="90">
        <f>INDEX(Data!F$2:F$6500,MATCH($A3857,Data!$A$2:$A$6500,0))</f>
        <v>99</v>
      </c>
      <c r="L3857" s="90">
        <f>INDEX(Data!G$2:G$6500,MATCH($A3857,Data!$A$2:$A$6500,0))</f>
        <v>99</v>
      </c>
      <c r="M3857" s="90">
        <f>INDEX(Data!H$2:H$6500,MATCH($A3857,Data!$A$2:$A$6500,0))</f>
        <v>0</v>
      </c>
      <c r="N3857" s="90">
        <f>INDEX(Data!I$2:I$6500,MATCH($A3857,Data!$A$2:$A$6500,0))</f>
        <v>0</v>
      </c>
      <c r="O3857" s="83" t="str">
        <f>INDEX(Data!J$2:J$6500,MATCH($A3857,Data!$A$2:$A$6500,0))</f>
        <v>individuals</v>
      </c>
      <c r="P3857" t="str">
        <f>_xlfn.XLOOKUP(B3857,Table3[RefID],Table3[Citation])</f>
        <v>Pierce et al (2003)</v>
      </c>
    </row>
    <row r="3858" spans="1:16" x14ac:dyDescent="0.35">
      <c r="A3858" s="68">
        <v>3856</v>
      </c>
      <c r="B3858" s="71">
        <v>221</v>
      </c>
      <c r="C3858" s="72">
        <v>5069</v>
      </c>
      <c r="D3858" s="69">
        <v>3658</v>
      </c>
      <c r="E3858" t="str">
        <f>INDEX(Table5[EEZ],MATCH(C3858,Table5[Colony_ID],0))</f>
        <v>French Polynesian Exclusive Economic Zone</v>
      </c>
      <c r="F3858" t="str">
        <f>INDEX(Table5[Corrected Island/Colony Name],MATCH('Full Data'!C3858,Table5[Colony_ID],0))</f>
        <v>Maria Atoll (Australs)</v>
      </c>
      <c r="G3858" t="str">
        <f>INDEX(Table4[Common_Name],MATCH('Full Data'!D3858,Table4[SpcRecID],0))</f>
        <v>Red-footed Booby</v>
      </c>
      <c r="H3858" s="83" t="str">
        <f>INDEX(Data!E$2:E$6500,MATCH(A3858,Data!$A$2:$A$6500,0))</f>
        <v>Confirmed</v>
      </c>
      <c r="I3858" s="90">
        <f>INDEX(Data!P$2:P$6500,MATCH(A3858,Data!$A$2:$A$6500,0))</f>
        <v>2003</v>
      </c>
      <c r="J3858" s="90">
        <f>INDEX(Data!Q$2:Q$6500,MATCH($A3858,Data!$A$2:$A$6500,0))</f>
        <v>2003</v>
      </c>
      <c r="K3858" s="90">
        <f>INDEX(Data!F$2:F$6500,MATCH($A3858,Data!$A$2:$A$6500,0))</f>
        <v>397</v>
      </c>
      <c r="L3858" s="90">
        <f>INDEX(Data!G$2:G$6500,MATCH($A3858,Data!$A$2:$A$6500,0))</f>
        <v>397</v>
      </c>
      <c r="M3858" s="90">
        <f>INDEX(Data!H$2:H$6500,MATCH($A3858,Data!$A$2:$A$6500,0))</f>
        <v>0</v>
      </c>
      <c r="N3858" s="90">
        <f>INDEX(Data!I$2:I$6500,MATCH($A3858,Data!$A$2:$A$6500,0))</f>
        <v>0</v>
      </c>
      <c r="O3858" s="83" t="str">
        <f>INDEX(Data!J$2:J$6500,MATCH($A3858,Data!$A$2:$A$6500,0))</f>
        <v>individuals</v>
      </c>
      <c r="P3858" t="str">
        <f>_xlfn.XLOOKUP(B3858,Table3[RefID],Table3[Citation])</f>
        <v>Pierce et al (2003)</v>
      </c>
    </row>
    <row r="3859" spans="1:16" x14ac:dyDescent="0.35">
      <c r="A3859" s="68">
        <v>3857</v>
      </c>
      <c r="B3859" s="71">
        <v>221</v>
      </c>
      <c r="C3859" s="72">
        <v>5080</v>
      </c>
      <c r="D3859" s="69">
        <v>3658</v>
      </c>
      <c r="E3859" t="str">
        <f>INDEX(Table5[EEZ],MATCH(C3859,Table5[Colony_ID],0))</f>
        <v>French Polynesian Exclusive Economic Zone</v>
      </c>
      <c r="F3859" t="str">
        <f>INDEX(Table5[Corrected Island/Colony Name],MATCH('Full Data'!C3859,Table5[Colony_ID],0))</f>
        <v>Morane</v>
      </c>
      <c r="G3859" t="str">
        <f>INDEX(Table4[Common_Name],MATCH('Full Data'!D3859,Table4[SpcRecID],0))</f>
        <v>Red-footed Booby</v>
      </c>
      <c r="H3859" s="83" t="str">
        <f>INDEX(Data!E$2:E$6500,MATCH(A3859,Data!$A$2:$A$6500,0))</f>
        <v>confirmed</v>
      </c>
      <c r="I3859" s="90">
        <f>INDEX(Data!P$2:P$6500,MATCH(A3859,Data!$A$2:$A$6500,0))</f>
        <v>2003</v>
      </c>
      <c r="J3859" s="90">
        <f>INDEX(Data!Q$2:Q$6500,MATCH($A3859,Data!$A$2:$A$6500,0))</f>
        <v>2003</v>
      </c>
      <c r="K3859" s="90">
        <f>INDEX(Data!F$2:F$6500,MATCH($A3859,Data!$A$2:$A$6500,0))</f>
        <v>316</v>
      </c>
      <c r="L3859" s="90">
        <f>INDEX(Data!G$2:G$6500,MATCH($A3859,Data!$A$2:$A$6500,0))</f>
        <v>316</v>
      </c>
      <c r="M3859" s="90">
        <f>INDEX(Data!H$2:H$6500,MATCH($A3859,Data!$A$2:$A$6500,0))</f>
        <v>0</v>
      </c>
      <c r="N3859" s="90">
        <f>INDEX(Data!I$2:I$6500,MATCH($A3859,Data!$A$2:$A$6500,0))</f>
        <v>0</v>
      </c>
      <c r="O3859" s="83" t="str">
        <f>INDEX(Data!J$2:J$6500,MATCH($A3859,Data!$A$2:$A$6500,0))</f>
        <v>individuals</v>
      </c>
      <c r="P3859" t="str">
        <f>_xlfn.XLOOKUP(B3859,Table3[RefID],Table3[Citation])</f>
        <v>Pierce et al (2003)</v>
      </c>
    </row>
    <row r="3860" spans="1:16" x14ac:dyDescent="0.35">
      <c r="A3860" s="68">
        <v>3858</v>
      </c>
      <c r="B3860" s="71">
        <v>221</v>
      </c>
      <c r="C3860" s="72">
        <v>5111</v>
      </c>
      <c r="D3860" s="69">
        <v>3658</v>
      </c>
      <c r="E3860" t="str">
        <f>INDEX(Table5[EEZ],MATCH(C3860,Table5[Colony_ID],0))</f>
        <v>French Polynesian Exclusive Economic Zone</v>
      </c>
      <c r="F3860" t="str">
        <f>INDEX(Table5[Corrected Island/Colony Name],MATCH('Full Data'!C3860,Table5[Colony_ID],0))</f>
        <v>Paraoa Atoll</v>
      </c>
      <c r="G3860" t="str">
        <f>INDEX(Table4[Common_Name],MATCH('Full Data'!D3860,Table4[SpcRecID],0))</f>
        <v>Red-footed Booby</v>
      </c>
      <c r="H3860" s="83" t="str">
        <f>INDEX(Data!E$2:E$6500,MATCH(A3860,Data!$A$2:$A$6500,0))</f>
        <v>Confirmed</v>
      </c>
      <c r="I3860" s="90">
        <f>INDEX(Data!P$2:P$6500,MATCH(A3860,Data!$A$2:$A$6500,0))</f>
        <v>2003</v>
      </c>
      <c r="J3860" s="90">
        <f>INDEX(Data!Q$2:Q$6500,MATCH($A3860,Data!$A$2:$A$6500,0))</f>
        <v>2003</v>
      </c>
      <c r="K3860" s="90">
        <f>INDEX(Data!F$2:F$6500,MATCH($A3860,Data!$A$2:$A$6500,0))</f>
        <v>72</v>
      </c>
      <c r="L3860" s="90">
        <f>INDEX(Data!G$2:G$6500,MATCH($A3860,Data!$A$2:$A$6500,0))</f>
        <v>72</v>
      </c>
      <c r="M3860" s="90">
        <f>INDEX(Data!H$2:H$6500,MATCH($A3860,Data!$A$2:$A$6500,0))</f>
        <v>0</v>
      </c>
      <c r="N3860" s="90">
        <f>INDEX(Data!I$2:I$6500,MATCH($A3860,Data!$A$2:$A$6500,0))</f>
        <v>0</v>
      </c>
      <c r="O3860" s="83" t="str">
        <f>INDEX(Data!J$2:J$6500,MATCH($A3860,Data!$A$2:$A$6500,0))</f>
        <v>individuals</v>
      </c>
      <c r="P3860" t="str">
        <f>_xlfn.XLOOKUP(B3860,Table3[RefID],Table3[Citation])</f>
        <v>Pierce et al (2003)</v>
      </c>
    </row>
    <row r="3861" spans="1:16" x14ac:dyDescent="0.35">
      <c r="A3861" s="68">
        <v>3859</v>
      </c>
      <c r="B3861" s="71">
        <v>221</v>
      </c>
      <c r="C3861" s="72">
        <v>5135</v>
      </c>
      <c r="D3861" s="69">
        <v>3658</v>
      </c>
      <c r="E3861" t="str">
        <f>INDEX(Table5[EEZ],MATCH(C3861,Table5[Colony_ID],0))</f>
        <v>French Polynesian Exclusive Economic Zone</v>
      </c>
      <c r="F3861" t="str">
        <f>INDEX(Table5[Corrected Island/Colony Name],MATCH('Full Data'!C3861,Table5[Colony_ID],0))</f>
        <v>Reitoru Atoll</v>
      </c>
      <c r="G3861" t="str">
        <f>INDEX(Table4[Common_Name],MATCH('Full Data'!D3861,Table4[SpcRecID],0))</f>
        <v>Red-footed Booby</v>
      </c>
      <c r="H3861" s="83" t="str">
        <f>INDEX(Data!E$2:E$6500,MATCH(A3861,Data!$A$2:$A$6500,0))</f>
        <v>confirmed</v>
      </c>
      <c r="I3861" s="90">
        <f>INDEX(Data!P$2:P$6500,MATCH(A3861,Data!$A$2:$A$6500,0))</f>
        <v>2003</v>
      </c>
      <c r="J3861" s="90">
        <f>INDEX(Data!Q$2:Q$6500,MATCH($A3861,Data!$A$2:$A$6500,0))</f>
        <v>2003</v>
      </c>
      <c r="K3861" s="90">
        <f>INDEX(Data!F$2:F$6500,MATCH($A3861,Data!$A$2:$A$6500,0))</f>
        <v>612</v>
      </c>
      <c r="L3861" s="90">
        <f>INDEX(Data!G$2:G$6500,MATCH($A3861,Data!$A$2:$A$6500,0))</f>
        <v>612</v>
      </c>
      <c r="M3861" s="90">
        <f>INDEX(Data!H$2:H$6500,MATCH($A3861,Data!$A$2:$A$6500,0))</f>
        <v>0</v>
      </c>
      <c r="N3861" s="90">
        <f>INDEX(Data!I$2:I$6500,MATCH($A3861,Data!$A$2:$A$6500,0))</f>
        <v>0</v>
      </c>
      <c r="O3861" s="83" t="str">
        <f>INDEX(Data!J$2:J$6500,MATCH($A3861,Data!$A$2:$A$6500,0))</f>
        <v>individuals</v>
      </c>
      <c r="P3861" t="str">
        <f>_xlfn.XLOOKUP(B3861,Table3[RefID],Table3[Citation])</f>
        <v>Pierce et al (2003)</v>
      </c>
    </row>
    <row r="3862" spans="1:16" x14ac:dyDescent="0.35">
      <c r="A3862" s="68">
        <v>3860</v>
      </c>
      <c r="B3862" s="71">
        <v>221</v>
      </c>
      <c r="C3862" s="72">
        <v>5139</v>
      </c>
      <c r="D3862" s="69">
        <v>3658</v>
      </c>
      <c r="E3862" t="str">
        <f>INDEX(Table5[EEZ],MATCH(C3862,Table5[Colony_ID],0))</f>
        <v>French Polynesian Exclusive Economic Zone</v>
      </c>
      <c r="F3862" t="str">
        <f>INDEX(Table5[Corrected Island/Colony Name],MATCH('Full Data'!C3862,Table5[Colony_ID],0))</f>
        <v>Karanga</v>
      </c>
      <c r="G3862" t="str">
        <f>INDEX(Table4[Common_Name],MATCH('Full Data'!D3862,Table4[SpcRecID],0))</f>
        <v>Red-footed Booby</v>
      </c>
      <c r="H3862" s="83" t="str">
        <f>INDEX(Data!E$2:E$6500,MATCH(A3862,Data!$A$2:$A$6500,0))</f>
        <v>Confirmed</v>
      </c>
      <c r="I3862" s="90">
        <f>INDEX(Data!P$2:P$6500,MATCH(A3862,Data!$A$2:$A$6500,0))</f>
        <v>2003</v>
      </c>
      <c r="J3862" s="90">
        <f>INDEX(Data!Q$2:Q$6500,MATCH($A3862,Data!$A$2:$A$6500,0))</f>
        <v>2003</v>
      </c>
      <c r="K3862" s="90">
        <f>INDEX(Data!F$2:F$6500,MATCH($A3862,Data!$A$2:$A$6500,0))</f>
        <v>175</v>
      </c>
      <c r="L3862" s="90">
        <f>INDEX(Data!G$2:G$6500,MATCH($A3862,Data!$A$2:$A$6500,0))</f>
        <v>175</v>
      </c>
      <c r="M3862" s="90">
        <f>INDEX(Data!H$2:H$6500,MATCH($A3862,Data!$A$2:$A$6500,0))</f>
        <v>0</v>
      </c>
      <c r="N3862" s="90">
        <f>INDEX(Data!I$2:I$6500,MATCH($A3862,Data!$A$2:$A$6500,0))</f>
        <v>0</v>
      </c>
      <c r="O3862" s="83" t="str">
        <f>INDEX(Data!J$2:J$6500,MATCH($A3862,Data!$A$2:$A$6500,0))</f>
        <v>individuals</v>
      </c>
      <c r="P3862" t="str">
        <f>_xlfn.XLOOKUP(B3862,Table3[RefID],Table3[Citation])</f>
        <v>Pierce et al (2003)</v>
      </c>
    </row>
    <row r="3863" spans="1:16" x14ac:dyDescent="0.35">
      <c r="A3863" s="68">
        <v>3861</v>
      </c>
      <c r="B3863" s="71">
        <v>221</v>
      </c>
      <c r="C3863" s="72">
        <v>5162</v>
      </c>
      <c r="D3863" s="69">
        <v>3658</v>
      </c>
      <c r="E3863" t="str">
        <f>INDEX(Table5[EEZ],MATCH(C3863,Table5[Colony_ID],0))</f>
        <v>French Polynesian Exclusive Economic Zone</v>
      </c>
      <c r="F3863" t="str">
        <f>INDEX(Table5[Corrected Island/Colony Name],MATCH('Full Data'!C3863,Table5[Colony_ID],0))</f>
        <v>Tekokota Atoll</v>
      </c>
      <c r="G3863" t="str">
        <f>INDEX(Table4[Common_Name],MATCH('Full Data'!D3863,Table4[SpcRecID],0))</f>
        <v>Red-footed Booby</v>
      </c>
      <c r="H3863" s="83" t="str">
        <f>INDEX(Data!E$2:E$6500,MATCH(A3863,Data!$A$2:$A$6500,0))</f>
        <v>data deficient</v>
      </c>
      <c r="I3863" s="90">
        <f>INDEX(Data!P$2:P$6500,MATCH(A3863,Data!$A$2:$A$6500,0))</f>
        <v>2003</v>
      </c>
      <c r="J3863" s="90">
        <f>INDEX(Data!Q$2:Q$6500,MATCH($A3863,Data!$A$2:$A$6500,0))</f>
        <v>2003</v>
      </c>
      <c r="K3863" s="90">
        <f>INDEX(Data!F$2:F$6500,MATCH($A3863,Data!$A$2:$A$6500,0))</f>
        <v>406</v>
      </c>
      <c r="L3863" s="90">
        <f>INDEX(Data!G$2:G$6500,MATCH($A3863,Data!$A$2:$A$6500,0))</f>
        <v>406</v>
      </c>
      <c r="M3863" s="90">
        <f>INDEX(Data!H$2:H$6500,MATCH($A3863,Data!$A$2:$A$6500,0))</f>
        <v>0</v>
      </c>
      <c r="N3863" s="90">
        <f>INDEX(Data!I$2:I$6500,MATCH($A3863,Data!$A$2:$A$6500,0))</f>
        <v>0</v>
      </c>
      <c r="O3863" s="83" t="str">
        <f>INDEX(Data!J$2:J$6500,MATCH($A3863,Data!$A$2:$A$6500,0))</f>
        <v>individuals</v>
      </c>
      <c r="P3863" t="str">
        <f>_xlfn.XLOOKUP(B3863,Table3[RefID],Table3[Citation])</f>
        <v>Pierce et al (2003)</v>
      </c>
    </row>
    <row r="3864" spans="1:16" x14ac:dyDescent="0.35">
      <c r="A3864" s="68">
        <v>3862</v>
      </c>
      <c r="B3864" s="71">
        <v>221</v>
      </c>
      <c r="C3864" s="72">
        <v>5000</v>
      </c>
      <c r="D3864" s="69">
        <v>3649</v>
      </c>
      <c r="E3864" t="str">
        <f>INDEX(Table5[EEZ],MATCH(C3864,Table5[Colony_ID],0))</f>
        <v>French Polynesian Exclusive Economic Zone</v>
      </c>
      <c r="F3864" t="str">
        <f>INDEX(Table5[Corrected Island/Colony Name],MATCH('Full Data'!C3864,Table5[Colony_ID],0))</f>
        <v>Ahunui</v>
      </c>
      <c r="G3864" t="str">
        <f>INDEX(Table4[Common_Name],MATCH('Full Data'!D3864,Table4[SpcRecID],0))</f>
        <v>Red-tailed Tropicbird</v>
      </c>
      <c r="H3864" s="83" t="str">
        <f>INDEX(Data!E$2:E$6500,MATCH(A3864,Data!$A$2:$A$6500,0))</f>
        <v>Confirmed</v>
      </c>
      <c r="I3864" s="90">
        <f>INDEX(Data!P$2:P$6500,MATCH(A3864,Data!$A$2:$A$6500,0))</f>
        <v>2003</v>
      </c>
      <c r="J3864" s="90">
        <f>INDEX(Data!Q$2:Q$6500,MATCH($A3864,Data!$A$2:$A$6500,0))</f>
        <v>2003</v>
      </c>
      <c r="K3864" s="90">
        <f>INDEX(Data!F$2:F$6500,MATCH($A3864,Data!$A$2:$A$6500,0))</f>
        <v>13</v>
      </c>
      <c r="L3864" s="90">
        <f>INDEX(Data!G$2:G$6500,MATCH($A3864,Data!$A$2:$A$6500,0))</f>
        <v>13</v>
      </c>
      <c r="M3864" s="90">
        <f>INDEX(Data!H$2:H$6500,MATCH($A3864,Data!$A$2:$A$6500,0))</f>
        <v>0</v>
      </c>
      <c r="N3864" s="90">
        <f>INDEX(Data!I$2:I$6500,MATCH($A3864,Data!$A$2:$A$6500,0))</f>
        <v>0</v>
      </c>
      <c r="O3864" s="83" t="str">
        <f>INDEX(Data!J$2:J$6500,MATCH($A3864,Data!$A$2:$A$6500,0))</f>
        <v>individuals</v>
      </c>
      <c r="P3864" t="str">
        <f>_xlfn.XLOOKUP(B3864,Table3[RefID],Table3[Citation])</f>
        <v>Pierce et al (2003)</v>
      </c>
    </row>
    <row r="3865" spans="1:16" x14ac:dyDescent="0.35">
      <c r="A3865" s="68">
        <v>3863</v>
      </c>
      <c r="B3865" s="71">
        <v>221</v>
      </c>
      <c r="C3865" s="72">
        <v>5069</v>
      </c>
      <c r="D3865" s="69">
        <v>3649</v>
      </c>
      <c r="E3865" t="str">
        <f>INDEX(Table5[EEZ],MATCH(C3865,Table5[Colony_ID],0))</f>
        <v>French Polynesian Exclusive Economic Zone</v>
      </c>
      <c r="F3865" t="str">
        <f>INDEX(Table5[Corrected Island/Colony Name],MATCH('Full Data'!C3865,Table5[Colony_ID],0))</f>
        <v>Maria Atoll (Australs)</v>
      </c>
      <c r="G3865" t="str">
        <f>INDEX(Table4[Common_Name],MATCH('Full Data'!D3865,Table4[SpcRecID],0))</f>
        <v>Red-tailed Tropicbird</v>
      </c>
      <c r="H3865" s="83" t="str">
        <f>INDEX(Data!E$2:E$6500,MATCH(A3865,Data!$A$2:$A$6500,0))</f>
        <v>Confirmed</v>
      </c>
      <c r="I3865" s="90">
        <f>INDEX(Data!P$2:P$6500,MATCH(A3865,Data!$A$2:$A$6500,0))</f>
        <v>2003</v>
      </c>
      <c r="J3865" s="90">
        <f>INDEX(Data!Q$2:Q$6500,MATCH($A3865,Data!$A$2:$A$6500,0))</f>
        <v>2003</v>
      </c>
      <c r="K3865" s="90">
        <f>INDEX(Data!F$2:F$6500,MATCH($A3865,Data!$A$2:$A$6500,0))</f>
        <v>442</v>
      </c>
      <c r="L3865" s="90">
        <f>INDEX(Data!G$2:G$6500,MATCH($A3865,Data!$A$2:$A$6500,0))</f>
        <v>442</v>
      </c>
      <c r="M3865" s="90">
        <f>INDEX(Data!H$2:H$6500,MATCH($A3865,Data!$A$2:$A$6500,0))</f>
        <v>0</v>
      </c>
      <c r="N3865" s="90">
        <f>INDEX(Data!I$2:I$6500,MATCH($A3865,Data!$A$2:$A$6500,0))</f>
        <v>0</v>
      </c>
      <c r="O3865" s="83" t="str">
        <f>INDEX(Data!J$2:J$6500,MATCH($A3865,Data!$A$2:$A$6500,0))</f>
        <v>individuals</v>
      </c>
      <c r="P3865" t="str">
        <f>_xlfn.XLOOKUP(B3865,Table3[RefID],Table3[Citation])</f>
        <v>Pierce et al (2003)</v>
      </c>
    </row>
    <row r="3866" spans="1:16" x14ac:dyDescent="0.35">
      <c r="A3866" s="68">
        <v>3864</v>
      </c>
      <c r="B3866" s="71">
        <v>221</v>
      </c>
      <c r="C3866" s="72">
        <v>5080</v>
      </c>
      <c r="D3866" s="69">
        <v>3649</v>
      </c>
      <c r="E3866" t="str">
        <f>INDEX(Table5[EEZ],MATCH(C3866,Table5[Colony_ID],0))</f>
        <v>French Polynesian Exclusive Economic Zone</v>
      </c>
      <c r="F3866" t="str">
        <f>INDEX(Table5[Corrected Island/Colony Name],MATCH('Full Data'!C3866,Table5[Colony_ID],0))</f>
        <v>Morane</v>
      </c>
      <c r="G3866" t="str">
        <f>INDEX(Table4[Common_Name],MATCH('Full Data'!D3866,Table4[SpcRecID],0))</f>
        <v>Red-tailed Tropicbird</v>
      </c>
      <c r="H3866" s="83" t="str">
        <f>INDEX(Data!E$2:E$6500,MATCH(A3866,Data!$A$2:$A$6500,0))</f>
        <v>confirmed</v>
      </c>
      <c r="I3866" s="90">
        <f>INDEX(Data!P$2:P$6500,MATCH(A3866,Data!$A$2:$A$6500,0))</f>
        <v>2003</v>
      </c>
      <c r="J3866" s="90">
        <f>INDEX(Data!Q$2:Q$6500,MATCH($A3866,Data!$A$2:$A$6500,0))</f>
        <v>2003</v>
      </c>
      <c r="K3866" s="90">
        <f>INDEX(Data!F$2:F$6500,MATCH($A3866,Data!$A$2:$A$6500,0))</f>
        <v>33</v>
      </c>
      <c r="L3866" s="90">
        <f>INDEX(Data!G$2:G$6500,MATCH($A3866,Data!$A$2:$A$6500,0))</f>
        <v>33</v>
      </c>
      <c r="M3866" s="90">
        <f>INDEX(Data!H$2:H$6500,MATCH($A3866,Data!$A$2:$A$6500,0))</f>
        <v>0</v>
      </c>
      <c r="N3866" s="90">
        <f>INDEX(Data!I$2:I$6500,MATCH($A3866,Data!$A$2:$A$6500,0))</f>
        <v>0</v>
      </c>
      <c r="O3866" s="83" t="str">
        <f>INDEX(Data!J$2:J$6500,MATCH($A3866,Data!$A$2:$A$6500,0))</f>
        <v>individuals</v>
      </c>
      <c r="P3866" t="str">
        <f>_xlfn.XLOOKUP(B3866,Table3[RefID],Table3[Citation])</f>
        <v>Pierce et al (2003)</v>
      </c>
    </row>
    <row r="3867" spans="1:16" x14ac:dyDescent="0.35">
      <c r="A3867" s="68">
        <v>3865</v>
      </c>
      <c r="B3867" s="71">
        <v>221</v>
      </c>
      <c r="C3867" s="72">
        <v>5111</v>
      </c>
      <c r="D3867" s="69">
        <v>3649</v>
      </c>
      <c r="E3867" t="str">
        <f>INDEX(Table5[EEZ],MATCH(C3867,Table5[Colony_ID],0))</f>
        <v>French Polynesian Exclusive Economic Zone</v>
      </c>
      <c r="F3867" t="str">
        <f>INDEX(Table5[Corrected Island/Colony Name],MATCH('Full Data'!C3867,Table5[Colony_ID],0))</f>
        <v>Paraoa Atoll</v>
      </c>
      <c r="G3867" t="str">
        <f>INDEX(Table4[Common_Name],MATCH('Full Data'!D3867,Table4[SpcRecID],0))</f>
        <v>Red-tailed Tropicbird</v>
      </c>
      <c r="H3867" s="83" t="str">
        <f>INDEX(Data!E$2:E$6500,MATCH(A3867,Data!$A$2:$A$6500,0))</f>
        <v>Confirmed</v>
      </c>
      <c r="I3867" s="90">
        <f>INDEX(Data!P$2:P$6500,MATCH(A3867,Data!$A$2:$A$6500,0))</f>
        <v>2003</v>
      </c>
      <c r="J3867" s="90">
        <f>INDEX(Data!Q$2:Q$6500,MATCH($A3867,Data!$A$2:$A$6500,0))</f>
        <v>2003</v>
      </c>
      <c r="K3867" s="90">
        <f>INDEX(Data!F$2:F$6500,MATCH($A3867,Data!$A$2:$A$6500,0))</f>
        <v>18</v>
      </c>
      <c r="L3867" s="90">
        <f>INDEX(Data!G$2:G$6500,MATCH($A3867,Data!$A$2:$A$6500,0))</f>
        <v>18</v>
      </c>
      <c r="M3867" s="90">
        <f>INDEX(Data!H$2:H$6500,MATCH($A3867,Data!$A$2:$A$6500,0))</f>
        <v>0</v>
      </c>
      <c r="N3867" s="90">
        <f>INDEX(Data!I$2:I$6500,MATCH($A3867,Data!$A$2:$A$6500,0))</f>
        <v>0</v>
      </c>
      <c r="O3867" s="83" t="str">
        <f>INDEX(Data!J$2:J$6500,MATCH($A3867,Data!$A$2:$A$6500,0))</f>
        <v>individuals</v>
      </c>
      <c r="P3867" t="str">
        <f>_xlfn.XLOOKUP(B3867,Table3[RefID],Table3[Citation])</f>
        <v>Pierce et al (2003)</v>
      </c>
    </row>
    <row r="3868" spans="1:16" x14ac:dyDescent="0.35">
      <c r="A3868" s="68">
        <v>3866</v>
      </c>
      <c r="B3868" s="71">
        <v>221</v>
      </c>
      <c r="C3868" s="72">
        <v>5135</v>
      </c>
      <c r="D3868" s="69">
        <v>3649</v>
      </c>
      <c r="E3868" t="str">
        <f>INDEX(Table5[EEZ],MATCH(C3868,Table5[Colony_ID],0))</f>
        <v>French Polynesian Exclusive Economic Zone</v>
      </c>
      <c r="F3868" t="str">
        <f>INDEX(Table5[Corrected Island/Colony Name],MATCH('Full Data'!C3868,Table5[Colony_ID],0))</f>
        <v>Reitoru Atoll</v>
      </c>
      <c r="G3868" t="str">
        <f>INDEX(Table4[Common_Name],MATCH('Full Data'!D3868,Table4[SpcRecID],0))</f>
        <v>Red-tailed Tropicbird</v>
      </c>
      <c r="H3868" s="83" t="str">
        <f>INDEX(Data!E$2:E$6500,MATCH(A3868,Data!$A$2:$A$6500,0))</f>
        <v>confirmed</v>
      </c>
      <c r="I3868" s="90">
        <f>INDEX(Data!P$2:P$6500,MATCH(A3868,Data!$A$2:$A$6500,0))</f>
        <v>2003</v>
      </c>
      <c r="J3868" s="90">
        <f>INDEX(Data!Q$2:Q$6500,MATCH($A3868,Data!$A$2:$A$6500,0))</f>
        <v>2003</v>
      </c>
      <c r="K3868" s="90">
        <f>INDEX(Data!F$2:F$6500,MATCH($A3868,Data!$A$2:$A$6500,0))</f>
        <v>78</v>
      </c>
      <c r="L3868" s="90">
        <f>INDEX(Data!G$2:G$6500,MATCH($A3868,Data!$A$2:$A$6500,0))</f>
        <v>78</v>
      </c>
      <c r="M3868" s="90">
        <f>INDEX(Data!H$2:H$6500,MATCH($A3868,Data!$A$2:$A$6500,0))</f>
        <v>0</v>
      </c>
      <c r="N3868" s="90">
        <f>INDEX(Data!I$2:I$6500,MATCH($A3868,Data!$A$2:$A$6500,0))</f>
        <v>0</v>
      </c>
      <c r="O3868" s="83" t="str">
        <f>INDEX(Data!J$2:J$6500,MATCH($A3868,Data!$A$2:$A$6500,0))</f>
        <v>individuals</v>
      </c>
      <c r="P3868" t="str">
        <f>_xlfn.XLOOKUP(B3868,Table3[RefID],Table3[Citation])</f>
        <v>Pierce et al (2003)</v>
      </c>
    </row>
    <row r="3869" spans="1:16" x14ac:dyDescent="0.35">
      <c r="A3869" s="68">
        <v>3867</v>
      </c>
      <c r="B3869" s="71">
        <v>221</v>
      </c>
      <c r="C3869" s="72">
        <v>5162</v>
      </c>
      <c r="D3869" s="69">
        <v>3649</v>
      </c>
      <c r="E3869" t="str">
        <f>INDEX(Table5[EEZ],MATCH(C3869,Table5[Colony_ID],0))</f>
        <v>French Polynesian Exclusive Economic Zone</v>
      </c>
      <c r="F3869" t="str">
        <f>INDEX(Table5[Corrected Island/Colony Name],MATCH('Full Data'!C3869,Table5[Colony_ID],0))</f>
        <v>Tekokota Atoll</v>
      </c>
      <c r="G3869" t="str">
        <f>INDEX(Table4[Common_Name],MATCH('Full Data'!D3869,Table4[SpcRecID],0))</f>
        <v>Red-tailed Tropicbird</v>
      </c>
      <c r="H3869" s="83" t="str">
        <f>INDEX(Data!E$2:E$6500,MATCH(A3869,Data!$A$2:$A$6500,0))</f>
        <v>data deficient</v>
      </c>
      <c r="I3869" s="90">
        <f>INDEX(Data!P$2:P$6500,MATCH(A3869,Data!$A$2:$A$6500,0))</f>
        <v>2003</v>
      </c>
      <c r="J3869" s="90">
        <f>INDEX(Data!Q$2:Q$6500,MATCH($A3869,Data!$A$2:$A$6500,0))</f>
        <v>2003</v>
      </c>
      <c r="K3869" s="90">
        <f>INDEX(Data!F$2:F$6500,MATCH($A3869,Data!$A$2:$A$6500,0))</f>
        <v>1</v>
      </c>
      <c r="L3869" s="90">
        <f>INDEX(Data!G$2:G$6500,MATCH($A3869,Data!$A$2:$A$6500,0))</f>
        <v>1</v>
      </c>
      <c r="M3869" s="90">
        <f>INDEX(Data!H$2:H$6500,MATCH($A3869,Data!$A$2:$A$6500,0))</f>
        <v>0</v>
      </c>
      <c r="N3869" s="90">
        <f>INDEX(Data!I$2:I$6500,MATCH($A3869,Data!$A$2:$A$6500,0))</f>
        <v>0</v>
      </c>
      <c r="O3869" s="83" t="str">
        <f>INDEX(Data!J$2:J$6500,MATCH($A3869,Data!$A$2:$A$6500,0))</f>
        <v>individuals</v>
      </c>
      <c r="P3869" t="str">
        <f>_xlfn.XLOOKUP(B3869,Table3[RefID],Table3[Citation])</f>
        <v>Pierce et al (2003)</v>
      </c>
    </row>
    <row r="3870" spans="1:16" x14ac:dyDescent="0.35">
      <c r="A3870" s="68">
        <v>3868</v>
      </c>
      <c r="B3870" s="69">
        <v>222</v>
      </c>
      <c r="C3870" s="69">
        <v>19019</v>
      </c>
      <c r="D3870" s="69">
        <v>3295</v>
      </c>
      <c r="E3870" t="str">
        <f>INDEX(Table5[EEZ],MATCH(C3870,Table5[Colony_ID],0))</f>
        <v>Papua New Guinean Exclusive Economic Zone</v>
      </c>
      <c r="F3870" t="str">
        <f>INDEX(Table5[Corrected Island/Colony Name],MATCH('Full Data'!C3870,Table5[Colony_ID],0))</f>
        <v>Fergusson Island</v>
      </c>
      <c r="G3870" t="str">
        <f>INDEX(Table4[Common_Name],MATCH('Full Data'!D3870,Table4[SpcRecID],0))</f>
        <v>Black Noddy</v>
      </c>
      <c r="H3870" s="83" t="str">
        <f>INDEX(Data!E$2:E$6500,MATCH(A3870,Data!$A$2:$A$6500,0))</f>
        <v>Data Deficient</v>
      </c>
      <c r="I3870" s="90">
        <f>INDEX(Data!P$2:P$6500,MATCH(A3870,Data!$A$2:$A$6500,0))</f>
        <v>1930</v>
      </c>
      <c r="J3870" s="90">
        <f>INDEX(Data!Q$2:Q$6500,MATCH($A3870,Data!$A$2:$A$6500,0))</f>
        <v>2003</v>
      </c>
      <c r="K3870" s="90">
        <f>INDEX(Data!F$2:F$6500,MATCH($A3870,Data!$A$2:$A$6500,0))</f>
        <v>0</v>
      </c>
      <c r="L3870" s="90">
        <f>INDEX(Data!G$2:G$6500,MATCH($A3870,Data!$A$2:$A$6500,0))</f>
        <v>0</v>
      </c>
      <c r="M3870" s="90">
        <f>INDEX(Data!H$2:H$6500,MATCH($A3870,Data!$A$2:$A$6500,0))</f>
        <v>0</v>
      </c>
      <c r="N3870" s="90">
        <f>INDEX(Data!I$2:I$6500,MATCH($A3870,Data!$A$2:$A$6500,0))</f>
        <v>0</v>
      </c>
      <c r="O3870" s="83">
        <f>INDEX(Data!J$2:J$6500,MATCH($A3870,Data!$A$2:$A$6500,0))</f>
        <v>0</v>
      </c>
      <c r="P3870" t="str">
        <f>_xlfn.XLOOKUP(B3870,Table3[RefID],Table3[Citation])</f>
        <v>Pratt &amp; Moore (Unpublished)</v>
      </c>
    </row>
    <row r="3871" spans="1:16" x14ac:dyDescent="0.35">
      <c r="A3871" s="68">
        <v>3869</v>
      </c>
      <c r="B3871" s="69">
        <v>222</v>
      </c>
      <c r="C3871" s="69">
        <v>19019</v>
      </c>
      <c r="D3871" s="69">
        <v>3268</v>
      </c>
      <c r="E3871" t="str">
        <f>INDEX(Table5[EEZ],MATCH(C3871,Table5[Colony_ID],0))</f>
        <v>Papua New Guinean Exclusive Economic Zone</v>
      </c>
      <c r="F3871" t="str">
        <f>INDEX(Table5[Corrected Island/Colony Name],MATCH('Full Data'!C3871,Table5[Colony_ID],0))</f>
        <v>Fergusson Island</v>
      </c>
      <c r="G3871" t="str">
        <f>INDEX(Table4[Common_Name],MATCH('Full Data'!D3871,Table4[SpcRecID],0))</f>
        <v>Black-naped Tern</v>
      </c>
      <c r="H3871" s="83" t="str">
        <f>INDEX(Data!E$2:E$6500,MATCH(A3871,Data!$A$2:$A$6500,0))</f>
        <v>Data Deficient</v>
      </c>
      <c r="I3871" s="90">
        <f>INDEX(Data!P$2:P$6500,MATCH(A3871,Data!$A$2:$A$6500,0))</f>
        <v>2003</v>
      </c>
      <c r="J3871" s="90">
        <f>INDEX(Data!Q$2:Q$6500,MATCH($A3871,Data!$A$2:$A$6500,0))</f>
        <v>2003</v>
      </c>
      <c r="K3871" s="90">
        <f>INDEX(Data!F$2:F$6500,MATCH($A3871,Data!$A$2:$A$6500,0))</f>
        <v>0</v>
      </c>
      <c r="L3871" s="90">
        <f>INDEX(Data!G$2:G$6500,MATCH($A3871,Data!$A$2:$A$6500,0))</f>
        <v>0</v>
      </c>
      <c r="M3871" s="90">
        <f>INDEX(Data!H$2:H$6500,MATCH($A3871,Data!$A$2:$A$6500,0))</f>
        <v>0</v>
      </c>
      <c r="N3871" s="90">
        <f>INDEX(Data!I$2:I$6500,MATCH($A3871,Data!$A$2:$A$6500,0))</f>
        <v>0</v>
      </c>
      <c r="O3871" s="83">
        <f>INDEX(Data!J$2:J$6500,MATCH($A3871,Data!$A$2:$A$6500,0))</f>
        <v>0</v>
      </c>
      <c r="P3871" t="str">
        <f>_xlfn.XLOOKUP(B3871,Table3[RefID],Table3[Citation])</f>
        <v>Pratt &amp; Moore (Unpublished)</v>
      </c>
    </row>
    <row r="3872" spans="1:16" x14ac:dyDescent="0.35">
      <c r="A3872" s="68">
        <v>3870</v>
      </c>
      <c r="B3872" s="69">
        <v>222</v>
      </c>
      <c r="C3872" s="69">
        <v>19019</v>
      </c>
      <c r="D3872" s="69">
        <v>3287</v>
      </c>
      <c r="E3872" t="str">
        <f>INDEX(Table5[EEZ],MATCH(C3872,Table5[Colony_ID],0))</f>
        <v>Papua New Guinean Exclusive Economic Zone</v>
      </c>
      <c r="F3872" t="str">
        <f>INDEX(Table5[Corrected Island/Colony Name],MATCH('Full Data'!C3872,Table5[Colony_ID],0))</f>
        <v>Fergusson Island</v>
      </c>
      <c r="G3872" t="str">
        <f>INDEX(Table4[Common_Name],MATCH('Full Data'!D3872,Table4[SpcRecID],0))</f>
        <v>Bridled Tern</v>
      </c>
      <c r="H3872" s="83" t="str">
        <f>INDEX(Data!E$2:E$6500,MATCH(A3872,Data!$A$2:$A$6500,0))</f>
        <v>Data Deficient</v>
      </c>
      <c r="I3872" s="90">
        <f>INDEX(Data!P$2:P$6500,MATCH(A3872,Data!$A$2:$A$6500,0))</f>
        <v>2003</v>
      </c>
      <c r="J3872" s="90">
        <f>INDEX(Data!Q$2:Q$6500,MATCH($A3872,Data!$A$2:$A$6500,0))</f>
        <v>2003</v>
      </c>
      <c r="K3872" s="90">
        <f>INDEX(Data!F$2:F$6500,MATCH($A3872,Data!$A$2:$A$6500,0))</f>
        <v>0</v>
      </c>
      <c r="L3872" s="90">
        <f>INDEX(Data!G$2:G$6500,MATCH($A3872,Data!$A$2:$A$6500,0))</f>
        <v>0</v>
      </c>
      <c r="M3872" s="90">
        <f>INDEX(Data!H$2:H$6500,MATCH($A3872,Data!$A$2:$A$6500,0))</f>
        <v>0</v>
      </c>
      <c r="N3872" s="90">
        <f>INDEX(Data!I$2:I$6500,MATCH($A3872,Data!$A$2:$A$6500,0))</f>
        <v>0</v>
      </c>
      <c r="O3872" s="83">
        <f>INDEX(Data!J$2:J$6500,MATCH($A3872,Data!$A$2:$A$6500,0))</f>
        <v>0</v>
      </c>
      <c r="P3872" t="str">
        <f>_xlfn.XLOOKUP(B3872,Table3[RefID],Table3[Citation])</f>
        <v>Pratt &amp; Moore (Unpublished)</v>
      </c>
    </row>
    <row r="3873" spans="1:16" x14ac:dyDescent="0.35">
      <c r="A3873" s="68">
        <v>3871</v>
      </c>
      <c r="B3873" s="69">
        <v>222</v>
      </c>
      <c r="C3873" s="69">
        <v>19019</v>
      </c>
      <c r="D3873" s="69">
        <v>3659</v>
      </c>
      <c r="E3873" t="str">
        <f>INDEX(Table5[EEZ],MATCH(C3873,Table5[Colony_ID],0))</f>
        <v>Papua New Guinean Exclusive Economic Zone</v>
      </c>
      <c r="F3873" t="str">
        <f>INDEX(Table5[Corrected Island/Colony Name],MATCH('Full Data'!C3873,Table5[Colony_ID],0))</f>
        <v>Fergusson Island</v>
      </c>
      <c r="G3873" t="str">
        <f>INDEX(Table4[Common_Name],MATCH('Full Data'!D3873,Table4[SpcRecID],0))</f>
        <v>Brown Booby</v>
      </c>
      <c r="H3873" s="83" t="str">
        <f>INDEX(Data!E$2:E$6500,MATCH(A3873,Data!$A$2:$A$6500,0))</f>
        <v>Data Deficient</v>
      </c>
      <c r="I3873" s="90">
        <f>INDEX(Data!P$2:P$6500,MATCH(A3873,Data!$A$2:$A$6500,0))</f>
        <v>2003</v>
      </c>
      <c r="J3873" s="90">
        <f>INDEX(Data!Q$2:Q$6500,MATCH($A3873,Data!$A$2:$A$6500,0))</f>
        <v>2003</v>
      </c>
      <c r="K3873" s="90">
        <f>INDEX(Data!F$2:F$6500,MATCH($A3873,Data!$A$2:$A$6500,0))</f>
        <v>0</v>
      </c>
      <c r="L3873" s="90">
        <f>INDEX(Data!G$2:G$6500,MATCH($A3873,Data!$A$2:$A$6500,0))</f>
        <v>0</v>
      </c>
      <c r="M3873" s="90">
        <f>INDEX(Data!H$2:H$6500,MATCH($A3873,Data!$A$2:$A$6500,0))</f>
        <v>0</v>
      </c>
      <c r="N3873" s="90">
        <f>INDEX(Data!I$2:I$6500,MATCH($A3873,Data!$A$2:$A$6500,0))</f>
        <v>0</v>
      </c>
      <c r="O3873" s="83">
        <f>INDEX(Data!J$2:J$6500,MATCH($A3873,Data!$A$2:$A$6500,0))</f>
        <v>0</v>
      </c>
      <c r="P3873" t="str">
        <f>_xlfn.XLOOKUP(B3873,Table3[RefID],Table3[Citation])</f>
        <v>Pratt &amp; Moore (Unpublished)</v>
      </c>
    </row>
    <row r="3874" spans="1:16" x14ac:dyDescent="0.35">
      <c r="A3874" s="68">
        <v>3872</v>
      </c>
      <c r="B3874" s="69">
        <v>222</v>
      </c>
      <c r="C3874" s="69">
        <v>19019</v>
      </c>
      <c r="D3874" s="69">
        <v>3294</v>
      </c>
      <c r="E3874" t="str">
        <f>INDEX(Table5[EEZ],MATCH(C3874,Table5[Colony_ID],0))</f>
        <v>Papua New Guinean Exclusive Economic Zone</v>
      </c>
      <c r="F3874" t="str">
        <f>INDEX(Table5[Corrected Island/Colony Name],MATCH('Full Data'!C3874,Table5[Colony_ID],0))</f>
        <v>Fergusson Island</v>
      </c>
      <c r="G3874" t="str">
        <f>INDEX(Table4[Common_Name],MATCH('Full Data'!D3874,Table4[SpcRecID],0))</f>
        <v>Brown Noddy</v>
      </c>
      <c r="H3874" s="83" t="str">
        <f>INDEX(Data!E$2:E$6500,MATCH(A3874,Data!$A$2:$A$6500,0))</f>
        <v>Data Deficient</v>
      </c>
      <c r="I3874" s="90">
        <f>INDEX(Data!P$2:P$6500,MATCH(A3874,Data!$A$2:$A$6500,0))</f>
        <v>2003</v>
      </c>
      <c r="J3874" s="90">
        <f>INDEX(Data!Q$2:Q$6500,MATCH($A3874,Data!$A$2:$A$6500,0))</f>
        <v>2003</v>
      </c>
      <c r="K3874" s="90">
        <f>INDEX(Data!F$2:F$6500,MATCH($A3874,Data!$A$2:$A$6500,0))</f>
        <v>0</v>
      </c>
      <c r="L3874" s="90">
        <f>INDEX(Data!G$2:G$6500,MATCH($A3874,Data!$A$2:$A$6500,0))</f>
        <v>0</v>
      </c>
      <c r="M3874" s="90">
        <f>INDEX(Data!H$2:H$6500,MATCH($A3874,Data!$A$2:$A$6500,0))</f>
        <v>0</v>
      </c>
      <c r="N3874" s="90">
        <f>INDEX(Data!I$2:I$6500,MATCH($A3874,Data!$A$2:$A$6500,0))</f>
        <v>0</v>
      </c>
      <c r="O3874" s="83">
        <f>INDEX(Data!J$2:J$6500,MATCH($A3874,Data!$A$2:$A$6500,0))</f>
        <v>0</v>
      </c>
      <c r="P3874" t="str">
        <f>_xlfn.XLOOKUP(B3874,Table3[RefID],Table3[Citation])</f>
        <v>Pratt &amp; Moore (Unpublished)</v>
      </c>
    </row>
    <row r="3875" spans="1:16" x14ac:dyDescent="0.35">
      <c r="A3875" s="68">
        <v>3873</v>
      </c>
      <c r="B3875" s="69">
        <v>222</v>
      </c>
      <c r="C3875" s="69">
        <v>19019</v>
      </c>
      <c r="D3875" s="69">
        <v>3263</v>
      </c>
      <c r="E3875" t="str">
        <f>INDEX(Table5[EEZ],MATCH(C3875,Table5[Colony_ID],0))</f>
        <v>Papua New Guinean Exclusive Economic Zone</v>
      </c>
      <c r="F3875" t="str">
        <f>INDEX(Table5[Corrected Island/Colony Name],MATCH('Full Data'!C3875,Table5[Colony_ID],0))</f>
        <v>Fergusson Island</v>
      </c>
      <c r="G3875" t="str">
        <f>INDEX(Table4[Common_Name],MATCH('Full Data'!D3875,Table4[SpcRecID],0))</f>
        <v>Greater crested Tern</v>
      </c>
      <c r="H3875" s="83" t="str">
        <f>INDEX(Data!E$2:E$6500,MATCH(A3875,Data!$A$2:$A$6500,0))</f>
        <v>Data Deficient</v>
      </c>
      <c r="I3875" s="90">
        <f>INDEX(Data!P$2:P$6500,MATCH(A3875,Data!$A$2:$A$6500,0))</f>
        <v>2003</v>
      </c>
      <c r="J3875" s="90">
        <f>INDEX(Data!Q$2:Q$6500,MATCH($A3875,Data!$A$2:$A$6500,0))</f>
        <v>2003</v>
      </c>
      <c r="K3875" s="90">
        <f>INDEX(Data!F$2:F$6500,MATCH($A3875,Data!$A$2:$A$6500,0))</f>
        <v>0</v>
      </c>
      <c r="L3875" s="90">
        <f>INDEX(Data!G$2:G$6500,MATCH($A3875,Data!$A$2:$A$6500,0))</f>
        <v>0</v>
      </c>
      <c r="M3875" s="90">
        <f>INDEX(Data!H$2:H$6500,MATCH($A3875,Data!$A$2:$A$6500,0))</f>
        <v>0</v>
      </c>
      <c r="N3875" s="90">
        <f>INDEX(Data!I$2:I$6500,MATCH($A3875,Data!$A$2:$A$6500,0))</f>
        <v>0</v>
      </c>
      <c r="O3875" s="83">
        <f>INDEX(Data!J$2:J$6500,MATCH($A3875,Data!$A$2:$A$6500,0))</f>
        <v>0</v>
      </c>
      <c r="P3875" t="str">
        <f>_xlfn.XLOOKUP(B3875,Table3[RefID],Table3[Citation])</f>
        <v>Pratt &amp; Moore (Unpublished)</v>
      </c>
    </row>
    <row r="3876" spans="1:16" x14ac:dyDescent="0.35">
      <c r="A3876" s="68">
        <v>3874</v>
      </c>
      <c r="B3876" s="69">
        <v>222</v>
      </c>
      <c r="C3876" s="69">
        <v>19019</v>
      </c>
      <c r="D3876" s="70">
        <v>3845</v>
      </c>
      <c r="E3876" t="str">
        <f>INDEX(Table5[EEZ],MATCH(C3876,Table5[Colony_ID],0))</f>
        <v>Papua New Guinean Exclusive Economic Zone</v>
      </c>
      <c r="F3876" t="str">
        <f>INDEX(Table5[Corrected Island/Colony Name],MATCH('Full Data'!C3876,Table5[Colony_ID],0))</f>
        <v>Fergusson Island</v>
      </c>
      <c r="G3876" t="str">
        <f>INDEX(Table4[Common_Name],MATCH('Full Data'!D3876,Table4[SpcRecID],0))</f>
        <v>Great Frigatebird</v>
      </c>
      <c r="H3876" s="83" t="str">
        <f>INDEX(Data!E$2:E$6500,MATCH(A3876,Data!$A$2:$A$6500,0))</f>
        <v>Data Deficient</v>
      </c>
      <c r="I3876" s="90">
        <f>INDEX(Data!P$2:P$6500,MATCH(A3876,Data!$A$2:$A$6500,0))</f>
        <v>2003</v>
      </c>
      <c r="J3876" s="90">
        <f>INDEX(Data!Q$2:Q$6500,MATCH($A3876,Data!$A$2:$A$6500,0))</f>
        <v>2003</v>
      </c>
      <c r="K3876" s="90">
        <f>INDEX(Data!F$2:F$6500,MATCH($A3876,Data!$A$2:$A$6500,0))</f>
        <v>0</v>
      </c>
      <c r="L3876" s="90">
        <f>INDEX(Data!G$2:G$6500,MATCH($A3876,Data!$A$2:$A$6500,0))</f>
        <v>0</v>
      </c>
      <c r="M3876" s="90">
        <f>INDEX(Data!H$2:H$6500,MATCH($A3876,Data!$A$2:$A$6500,0))</f>
        <v>0</v>
      </c>
      <c r="N3876" s="90">
        <f>INDEX(Data!I$2:I$6500,MATCH($A3876,Data!$A$2:$A$6500,0))</f>
        <v>0</v>
      </c>
      <c r="O3876" s="83">
        <f>INDEX(Data!J$2:J$6500,MATCH($A3876,Data!$A$2:$A$6500,0))</f>
        <v>0</v>
      </c>
      <c r="P3876" t="str">
        <f>_xlfn.XLOOKUP(B3876,Table3[RefID],Table3[Citation])</f>
        <v>Pratt &amp; Moore (Unpublished)</v>
      </c>
    </row>
    <row r="3877" spans="1:16" x14ac:dyDescent="0.35">
      <c r="A3877" s="68">
        <v>3875</v>
      </c>
      <c r="B3877" s="69">
        <v>222</v>
      </c>
      <c r="C3877" s="69">
        <v>19019</v>
      </c>
      <c r="D3877" s="69">
        <v>3846</v>
      </c>
      <c r="E3877" t="str">
        <f>INDEX(Table5[EEZ],MATCH(C3877,Table5[Colony_ID],0))</f>
        <v>Papua New Guinean Exclusive Economic Zone</v>
      </c>
      <c r="F3877" t="str">
        <f>INDEX(Table5[Corrected Island/Colony Name],MATCH('Full Data'!C3877,Table5[Colony_ID],0))</f>
        <v>Fergusson Island</v>
      </c>
      <c r="G3877" t="str">
        <f>INDEX(Table4[Common_Name],MATCH('Full Data'!D3877,Table4[SpcRecID],0))</f>
        <v>Lesser Frigatebird</v>
      </c>
      <c r="H3877" s="83" t="str">
        <f>INDEX(Data!E$2:E$6500,MATCH(A3877,Data!$A$2:$A$6500,0))</f>
        <v>Data Deficient</v>
      </c>
      <c r="I3877" s="90">
        <f>INDEX(Data!P$2:P$6500,MATCH(A3877,Data!$A$2:$A$6500,0))</f>
        <v>2003</v>
      </c>
      <c r="J3877" s="90">
        <f>INDEX(Data!Q$2:Q$6500,MATCH($A3877,Data!$A$2:$A$6500,0))</f>
        <v>2003</v>
      </c>
      <c r="K3877" s="90">
        <f>INDEX(Data!F$2:F$6500,MATCH($A3877,Data!$A$2:$A$6500,0))</f>
        <v>0</v>
      </c>
      <c r="L3877" s="90">
        <f>INDEX(Data!G$2:G$6500,MATCH($A3877,Data!$A$2:$A$6500,0))</f>
        <v>0</v>
      </c>
      <c r="M3877" s="90">
        <f>INDEX(Data!H$2:H$6500,MATCH($A3877,Data!$A$2:$A$6500,0))</f>
        <v>0</v>
      </c>
      <c r="N3877" s="90">
        <f>INDEX(Data!I$2:I$6500,MATCH($A3877,Data!$A$2:$A$6500,0))</f>
        <v>0</v>
      </c>
      <c r="O3877" s="83">
        <f>INDEX(Data!J$2:J$6500,MATCH($A3877,Data!$A$2:$A$6500,0))</f>
        <v>0</v>
      </c>
      <c r="P3877" t="str">
        <f>_xlfn.XLOOKUP(B3877,Table3[RefID],Table3[Citation])</f>
        <v>Pratt &amp; Moore (Unpublished)</v>
      </c>
    </row>
    <row r="3878" spans="1:16" x14ac:dyDescent="0.35">
      <c r="A3878" s="68">
        <v>3876</v>
      </c>
      <c r="B3878" s="69">
        <v>222</v>
      </c>
      <c r="C3878" s="69">
        <v>19019</v>
      </c>
      <c r="D3878" s="69">
        <v>3288</v>
      </c>
      <c r="E3878" t="str">
        <f>INDEX(Table5[EEZ],MATCH(C3878,Table5[Colony_ID],0))</f>
        <v>Papua New Guinean Exclusive Economic Zone</v>
      </c>
      <c r="F3878" t="str">
        <f>INDEX(Table5[Corrected Island/Colony Name],MATCH('Full Data'!C3878,Table5[Colony_ID],0))</f>
        <v>Fergusson Island</v>
      </c>
      <c r="G3878" t="str">
        <f>INDEX(Table4[Common_Name],MATCH('Full Data'!D3878,Table4[SpcRecID],0))</f>
        <v>Sooty Tern</v>
      </c>
      <c r="H3878" s="83" t="str">
        <f>INDEX(Data!E$2:E$6500,MATCH(A3878,Data!$A$2:$A$6500,0))</f>
        <v>Data Deficient</v>
      </c>
      <c r="I3878" s="90">
        <f>INDEX(Data!P$2:P$6500,MATCH(A3878,Data!$A$2:$A$6500,0))</f>
        <v>2003</v>
      </c>
      <c r="J3878" s="90">
        <f>INDEX(Data!Q$2:Q$6500,MATCH($A3878,Data!$A$2:$A$6500,0))</f>
        <v>2003</v>
      </c>
      <c r="K3878" s="90">
        <f>INDEX(Data!F$2:F$6500,MATCH($A3878,Data!$A$2:$A$6500,0))</f>
        <v>0</v>
      </c>
      <c r="L3878" s="90">
        <f>INDEX(Data!G$2:G$6500,MATCH($A3878,Data!$A$2:$A$6500,0))</f>
        <v>0</v>
      </c>
      <c r="M3878" s="90">
        <f>INDEX(Data!H$2:H$6500,MATCH($A3878,Data!$A$2:$A$6500,0))</f>
        <v>0</v>
      </c>
      <c r="N3878" s="90">
        <f>INDEX(Data!I$2:I$6500,MATCH($A3878,Data!$A$2:$A$6500,0))</f>
        <v>0</v>
      </c>
      <c r="O3878" s="83">
        <f>INDEX(Data!J$2:J$6500,MATCH($A3878,Data!$A$2:$A$6500,0))</f>
        <v>0</v>
      </c>
      <c r="P3878" t="str">
        <f>_xlfn.XLOOKUP(B3878,Table3[RefID],Table3[Citation])</f>
        <v>Pratt &amp; Moore (Unpublished)</v>
      </c>
    </row>
    <row r="3879" spans="1:16" x14ac:dyDescent="0.35">
      <c r="A3879" s="68">
        <v>3877</v>
      </c>
      <c r="B3879" s="69">
        <v>223</v>
      </c>
      <c r="C3879" s="69">
        <v>19020</v>
      </c>
      <c r="D3879" s="69">
        <v>3295</v>
      </c>
      <c r="E3879" t="str">
        <f>INDEX(Table5[EEZ],MATCH(C3879,Table5[Colony_ID],0))</f>
        <v>Papua New Guinean Exclusive Economic Zone</v>
      </c>
      <c r="F3879" t="str">
        <f>INDEX(Table5[Corrected Island/Colony Name],MATCH('Full Data'!C3879,Table5[Colony_ID],0))</f>
        <v>Goodenough</v>
      </c>
      <c r="G3879" t="str">
        <f>INDEX(Table4[Common_Name],MATCH('Full Data'!D3879,Table4[SpcRecID],0))</f>
        <v>Black Noddy</v>
      </c>
      <c r="H3879" s="83" t="str">
        <f>INDEX(Data!E$2:E$6500,MATCH(A3879,Data!$A$2:$A$6500,0))</f>
        <v>Data Deficient</v>
      </c>
      <c r="I3879" s="90">
        <f>INDEX(Data!P$2:P$6500,MATCH(A3879,Data!$A$2:$A$6500,0))</f>
        <v>1877</v>
      </c>
      <c r="J3879" s="90">
        <f>INDEX(Data!Q$2:Q$6500,MATCH($A3879,Data!$A$2:$A$6500,0))</f>
        <v>2003</v>
      </c>
      <c r="K3879" s="90">
        <f>INDEX(Data!F$2:F$6500,MATCH($A3879,Data!$A$2:$A$6500,0))</f>
        <v>0</v>
      </c>
      <c r="L3879" s="90">
        <f>INDEX(Data!G$2:G$6500,MATCH($A3879,Data!$A$2:$A$6500,0))</f>
        <v>0</v>
      </c>
      <c r="M3879" s="90">
        <f>INDEX(Data!H$2:H$6500,MATCH($A3879,Data!$A$2:$A$6500,0))</f>
        <v>0</v>
      </c>
      <c r="N3879" s="90">
        <f>INDEX(Data!I$2:I$6500,MATCH($A3879,Data!$A$2:$A$6500,0))</f>
        <v>0</v>
      </c>
      <c r="O3879" s="83">
        <f>INDEX(Data!J$2:J$6500,MATCH($A3879,Data!$A$2:$A$6500,0))</f>
        <v>0</v>
      </c>
      <c r="P3879" t="str">
        <f>_xlfn.XLOOKUP(B3879,Table3[RefID],Table3[Citation])</f>
        <v>Pratt &amp; Moore (Unpublished)</v>
      </c>
    </row>
    <row r="3880" spans="1:16" x14ac:dyDescent="0.35">
      <c r="A3880" s="68">
        <v>3878</v>
      </c>
      <c r="B3880" s="69">
        <v>223</v>
      </c>
      <c r="C3880" s="69">
        <v>19021</v>
      </c>
      <c r="D3880" s="69">
        <v>3295</v>
      </c>
      <c r="E3880" t="str">
        <f>INDEX(Table5[EEZ],MATCH(C3880,Table5[Colony_ID],0))</f>
        <v>Papua New Guinean Exclusive Economic Zone</v>
      </c>
      <c r="F3880" t="str">
        <f>INDEX(Table5[Corrected Island/Colony Name],MATCH('Full Data'!C3880,Table5[Colony_ID],0))</f>
        <v>Normanby</v>
      </c>
      <c r="G3880" t="str">
        <f>INDEX(Table4[Common_Name],MATCH('Full Data'!D3880,Table4[SpcRecID],0))</f>
        <v>Black Noddy</v>
      </c>
      <c r="H3880" s="83" t="str">
        <f>INDEX(Data!E$2:E$6500,MATCH(A3880,Data!$A$2:$A$6500,0))</f>
        <v>Data Deficient</v>
      </c>
      <c r="I3880" s="90">
        <f>INDEX(Data!P$2:P$6500,MATCH(A3880,Data!$A$2:$A$6500,0))</f>
        <v>1983</v>
      </c>
      <c r="J3880" s="90">
        <f>INDEX(Data!Q$2:Q$6500,MATCH($A3880,Data!$A$2:$A$6500,0))</f>
        <v>2003</v>
      </c>
      <c r="K3880" s="90">
        <f>INDEX(Data!F$2:F$6500,MATCH($A3880,Data!$A$2:$A$6500,0))</f>
        <v>0</v>
      </c>
      <c r="L3880" s="90">
        <f>INDEX(Data!G$2:G$6500,MATCH($A3880,Data!$A$2:$A$6500,0))</f>
        <v>0</v>
      </c>
      <c r="M3880" s="90">
        <f>INDEX(Data!H$2:H$6500,MATCH($A3880,Data!$A$2:$A$6500,0))</f>
        <v>0</v>
      </c>
      <c r="N3880" s="90">
        <f>INDEX(Data!I$2:I$6500,MATCH($A3880,Data!$A$2:$A$6500,0))</f>
        <v>0</v>
      </c>
      <c r="O3880" s="83">
        <f>INDEX(Data!J$2:J$6500,MATCH($A3880,Data!$A$2:$A$6500,0))</f>
        <v>0</v>
      </c>
      <c r="P3880" t="str">
        <f>_xlfn.XLOOKUP(B3880,Table3[RefID],Table3[Citation])</f>
        <v>Pratt &amp; Moore (Unpublished)</v>
      </c>
    </row>
    <row r="3881" spans="1:16" x14ac:dyDescent="0.35">
      <c r="A3881" s="68">
        <v>3879</v>
      </c>
      <c r="B3881" s="69">
        <v>223</v>
      </c>
      <c r="C3881" s="69">
        <v>19020</v>
      </c>
      <c r="D3881" s="69">
        <v>3268</v>
      </c>
      <c r="E3881" t="str">
        <f>INDEX(Table5[EEZ],MATCH(C3881,Table5[Colony_ID],0))</f>
        <v>Papua New Guinean Exclusive Economic Zone</v>
      </c>
      <c r="F3881" t="str">
        <f>INDEX(Table5[Corrected Island/Colony Name],MATCH('Full Data'!C3881,Table5[Colony_ID],0))</f>
        <v>Goodenough</v>
      </c>
      <c r="G3881" t="str">
        <f>INDEX(Table4[Common_Name],MATCH('Full Data'!D3881,Table4[SpcRecID],0))</f>
        <v>Black-naped Tern</v>
      </c>
      <c r="H3881" s="83" t="str">
        <f>INDEX(Data!E$2:E$6500,MATCH(A3881,Data!$A$2:$A$6500,0))</f>
        <v>Data Deficient</v>
      </c>
      <c r="I3881" s="90">
        <f>INDEX(Data!P$2:P$6500,MATCH(A3881,Data!$A$2:$A$6500,0))</f>
        <v>2003</v>
      </c>
      <c r="J3881" s="90">
        <f>INDEX(Data!Q$2:Q$6500,MATCH($A3881,Data!$A$2:$A$6500,0))</f>
        <v>2003</v>
      </c>
      <c r="K3881" s="90">
        <f>INDEX(Data!F$2:F$6500,MATCH($A3881,Data!$A$2:$A$6500,0))</f>
        <v>0</v>
      </c>
      <c r="L3881" s="90">
        <f>INDEX(Data!G$2:G$6500,MATCH($A3881,Data!$A$2:$A$6500,0))</f>
        <v>0</v>
      </c>
      <c r="M3881" s="90">
        <f>INDEX(Data!H$2:H$6500,MATCH($A3881,Data!$A$2:$A$6500,0))</f>
        <v>0</v>
      </c>
      <c r="N3881" s="90">
        <f>INDEX(Data!I$2:I$6500,MATCH($A3881,Data!$A$2:$A$6500,0))</f>
        <v>0</v>
      </c>
      <c r="O3881" s="83">
        <f>INDEX(Data!J$2:J$6500,MATCH($A3881,Data!$A$2:$A$6500,0))</f>
        <v>0</v>
      </c>
      <c r="P3881" t="str">
        <f>_xlfn.XLOOKUP(B3881,Table3[RefID],Table3[Citation])</f>
        <v>Pratt &amp; Moore (Unpublished)</v>
      </c>
    </row>
    <row r="3882" spans="1:16" x14ac:dyDescent="0.35">
      <c r="A3882" s="68">
        <v>3880</v>
      </c>
      <c r="B3882" s="69">
        <v>223</v>
      </c>
      <c r="C3882" s="69">
        <v>19021</v>
      </c>
      <c r="D3882" s="69">
        <v>3268</v>
      </c>
      <c r="E3882" t="str">
        <f>INDEX(Table5[EEZ],MATCH(C3882,Table5[Colony_ID],0))</f>
        <v>Papua New Guinean Exclusive Economic Zone</v>
      </c>
      <c r="F3882" t="str">
        <f>INDEX(Table5[Corrected Island/Colony Name],MATCH('Full Data'!C3882,Table5[Colony_ID],0))</f>
        <v>Normanby</v>
      </c>
      <c r="G3882" t="str">
        <f>INDEX(Table4[Common_Name],MATCH('Full Data'!D3882,Table4[SpcRecID],0))</f>
        <v>Black-naped Tern</v>
      </c>
      <c r="H3882" s="83" t="str">
        <f>INDEX(Data!E$2:E$6500,MATCH(A3882,Data!$A$2:$A$6500,0))</f>
        <v>Data Deficient</v>
      </c>
      <c r="I3882" s="90">
        <f>INDEX(Data!P$2:P$6500,MATCH(A3882,Data!$A$2:$A$6500,0))</f>
        <v>2003</v>
      </c>
      <c r="J3882" s="90">
        <f>INDEX(Data!Q$2:Q$6500,MATCH($A3882,Data!$A$2:$A$6500,0))</f>
        <v>2003</v>
      </c>
      <c r="K3882" s="90">
        <f>INDEX(Data!F$2:F$6500,MATCH($A3882,Data!$A$2:$A$6500,0))</f>
        <v>0</v>
      </c>
      <c r="L3882" s="90">
        <f>INDEX(Data!G$2:G$6500,MATCH($A3882,Data!$A$2:$A$6500,0))</f>
        <v>0</v>
      </c>
      <c r="M3882" s="90">
        <f>INDEX(Data!H$2:H$6500,MATCH($A3882,Data!$A$2:$A$6500,0))</f>
        <v>0</v>
      </c>
      <c r="N3882" s="90">
        <f>INDEX(Data!I$2:I$6500,MATCH($A3882,Data!$A$2:$A$6500,0))</f>
        <v>0</v>
      </c>
      <c r="O3882" s="83">
        <f>INDEX(Data!J$2:J$6500,MATCH($A3882,Data!$A$2:$A$6500,0))</f>
        <v>0</v>
      </c>
      <c r="P3882" t="str">
        <f>_xlfn.XLOOKUP(B3882,Table3[RefID],Table3[Citation])</f>
        <v>Pratt &amp; Moore (Unpublished)</v>
      </c>
    </row>
    <row r="3883" spans="1:16" x14ac:dyDescent="0.35">
      <c r="A3883" s="68">
        <v>3881</v>
      </c>
      <c r="B3883" s="69">
        <v>223</v>
      </c>
      <c r="C3883" s="69">
        <v>19020</v>
      </c>
      <c r="D3883" s="69">
        <v>3287</v>
      </c>
      <c r="E3883" t="str">
        <f>INDEX(Table5[EEZ],MATCH(C3883,Table5[Colony_ID],0))</f>
        <v>Papua New Guinean Exclusive Economic Zone</v>
      </c>
      <c r="F3883" t="str">
        <f>INDEX(Table5[Corrected Island/Colony Name],MATCH('Full Data'!C3883,Table5[Colony_ID],0))</f>
        <v>Goodenough</v>
      </c>
      <c r="G3883" t="str">
        <f>INDEX(Table4[Common_Name],MATCH('Full Data'!D3883,Table4[SpcRecID],0))</f>
        <v>Bridled Tern</v>
      </c>
      <c r="H3883" s="83" t="str">
        <f>INDEX(Data!E$2:E$6500,MATCH(A3883,Data!$A$2:$A$6500,0))</f>
        <v>Data Deficient</v>
      </c>
      <c r="I3883" s="90">
        <f>INDEX(Data!P$2:P$6500,MATCH(A3883,Data!$A$2:$A$6500,0))</f>
        <v>2003</v>
      </c>
      <c r="J3883" s="90">
        <f>INDEX(Data!Q$2:Q$6500,MATCH($A3883,Data!$A$2:$A$6500,0))</f>
        <v>2003</v>
      </c>
      <c r="K3883" s="90">
        <f>INDEX(Data!F$2:F$6500,MATCH($A3883,Data!$A$2:$A$6500,0))</f>
        <v>0</v>
      </c>
      <c r="L3883" s="90">
        <f>INDEX(Data!G$2:G$6500,MATCH($A3883,Data!$A$2:$A$6500,0))</f>
        <v>0</v>
      </c>
      <c r="M3883" s="90">
        <f>INDEX(Data!H$2:H$6500,MATCH($A3883,Data!$A$2:$A$6500,0))</f>
        <v>0</v>
      </c>
      <c r="N3883" s="90">
        <f>INDEX(Data!I$2:I$6500,MATCH($A3883,Data!$A$2:$A$6500,0))</f>
        <v>0</v>
      </c>
      <c r="O3883" s="83">
        <f>INDEX(Data!J$2:J$6500,MATCH($A3883,Data!$A$2:$A$6500,0))</f>
        <v>0</v>
      </c>
      <c r="P3883" t="str">
        <f>_xlfn.XLOOKUP(B3883,Table3[RefID],Table3[Citation])</f>
        <v>Pratt &amp; Moore (Unpublished)</v>
      </c>
    </row>
    <row r="3884" spans="1:16" x14ac:dyDescent="0.35">
      <c r="A3884" s="68">
        <v>3882</v>
      </c>
      <c r="B3884" s="69">
        <v>223</v>
      </c>
      <c r="C3884" s="69">
        <v>19021</v>
      </c>
      <c r="D3884" s="69">
        <v>3287</v>
      </c>
      <c r="E3884" t="str">
        <f>INDEX(Table5[EEZ],MATCH(C3884,Table5[Colony_ID],0))</f>
        <v>Papua New Guinean Exclusive Economic Zone</v>
      </c>
      <c r="F3884" t="str">
        <f>INDEX(Table5[Corrected Island/Colony Name],MATCH('Full Data'!C3884,Table5[Colony_ID],0))</f>
        <v>Normanby</v>
      </c>
      <c r="G3884" t="str">
        <f>INDEX(Table4[Common_Name],MATCH('Full Data'!D3884,Table4[SpcRecID],0))</f>
        <v>Bridled Tern</v>
      </c>
      <c r="H3884" s="83" t="str">
        <f>INDEX(Data!E$2:E$6500,MATCH(A3884,Data!$A$2:$A$6500,0))</f>
        <v>Data Deficient</v>
      </c>
      <c r="I3884" s="90">
        <f>INDEX(Data!P$2:P$6500,MATCH(A3884,Data!$A$2:$A$6500,0))</f>
        <v>2003</v>
      </c>
      <c r="J3884" s="90">
        <f>INDEX(Data!Q$2:Q$6500,MATCH($A3884,Data!$A$2:$A$6500,0))</f>
        <v>2003</v>
      </c>
      <c r="K3884" s="90">
        <f>INDEX(Data!F$2:F$6500,MATCH($A3884,Data!$A$2:$A$6500,0))</f>
        <v>0</v>
      </c>
      <c r="L3884" s="90">
        <f>INDEX(Data!G$2:G$6500,MATCH($A3884,Data!$A$2:$A$6500,0))</f>
        <v>0</v>
      </c>
      <c r="M3884" s="90">
        <f>INDEX(Data!H$2:H$6500,MATCH($A3884,Data!$A$2:$A$6500,0))</f>
        <v>0</v>
      </c>
      <c r="N3884" s="90">
        <f>INDEX(Data!I$2:I$6500,MATCH($A3884,Data!$A$2:$A$6500,0))</f>
        <v>0</v>
      </c>
      <c r="O3884" s="83">
        <f>INDEX(Data!J$2:J$6500,MATCH($A3884,Data!$A$2:$A$6500,0))</f>
        <v>0</v>
      </c>
      <c r="P3884" t="str">
        <f>_xlfn.XLOOKUP(B3884,Table3[RefID],Table3[Citation])</f>
        <v>Pratt &amp; Moore (Unpublished)</v>
      </c>
    </row>
    <row r="3885" spans="1:16" x14ac:dyDescent="0.35">
      <c r="A3885" s="68">
        <v>3883</v>
      </c>
      <c r="B3885" s="69">
        <v>223</v>
      </c>
      <c r="C3885" s="69">
        <v>19020</v>
      </c>
      <c r="D3885" s="69">
        <v>3659</v>
      </c>
      <c r="E3885" t="str">
        <f>INDEX(Table5[EEZ],MATCH(C3885,Table5[Colony_ID],0))</f>
        <v>Papua New Guinean Exclusive Economic Zone</v>
      </c>
      <c r="F3885" t="str">
        <f>INDEX(Table5[Corrected Island/Colony Name],MATCH('Full Data'!C3885,Table5[Colony_ID],0))</f>
        <v>Goodenough</v>
      </c>
      <c r="G3885" t="str">
        <f>INDEX(Table4[Common_Name],MATCH('Full Data'!D3885,Table4[SpcRecID],0))</f>
        <v>Brown Booby</v>
      </c>
      <c r="H3885" s="83" t="str">
        <f>INDEX(Data!E$2:E$6500,MATCH(A3885,Data!$A$2:$A$6500,0))</f>
        <v>Data Deficient</v>
      </c>
      <c r="I3885" s="90">
        <f>INDEX(Data!P$2:P$6500,MATCH(A3885,Data!$A$2:$A$6500,0))</f>
        <v>2003</v>
      </c>
      <c r="J3885" s="90">
        <f>INDEX(Data!Q$2:Q$6500,MATCH($A3885,Data!$A$2:$A$6500,0))</f>
        <v>2003</v>
      </c>
      <c r="K3885" s="90">
        <f>INDEX(Data!F$2:F$6500,MATCH($A3885,Data!$A$2:$A$6500,0))</f>
        <v>0</v>
      </c>
      <c r="L3885" s="90">
        <f>INDEX(Data!G$2:G$6500,MATCH($A3885,Data!$A$2:$A$6500,0))</f>
        <v>0</v>
      </c>
      <c r="M3885" s="90">
        <f>INDEX(Data!H$2:H$6500,MATCH($A3885,Data!$A$2:$A$6500,0))</f>
        <v>0</v>
      </c>
      <c r="N3885" s="90">
        <f>INDEX(Data!I$2:I$6500,MATCH($A3885,Data!$A$2:$A$6500,0))</f>
        <v>0</v>
      </c>
      <c r="O3885" s="83">
        <f>INDEX(Data!J$2:J$6500,MATCH($A3885,Data!$A$2:$A$6500,0))</f>
        <v>0</v>
      </c>
      <c r="P3885" t="str">
        <f>_xlfn.XLOOKUP(B3885,Table3[RefID],Table3[Citation])</f>
        <v>Pratt &amp; Moore (Unpublished)</v>
      </c>
    </row>
    <row r="3886" spans="1:16" x14ac:dyDescent="0.35">
      <c r="A3886" s="68">
        <v>3884</v>
      </c>
      <c r="B3886" s="69">
        <v>223</v>
      </c>
      <c r="C3886" s="69">
        <v>19021</v>
      </c>
      <c r="D3886" s="69">
        <v>3659</v>
      </c>
      <c r="E3886" t="str">
        <f>INDEX(Table5[EEZ],MATCH(C3886,Table5[Colony_ID],0))</f>
        <v>Papua New Guinean Exclusive Economic Zone</v>
      </c>
      <c r="F3886" t="str">
        <f>INDEX(Table5[Corrected Island/Colony Name],MATCH('Full Data'!C3886,Table5[Colony_ID],0))</f>
        <v>Normanby</v>
      </c>
      <c r="G3886" t="str">
        <f>INDEX(Table4[Common_Name],MATCH('Full Data'!D3886,Table4[SpcRecID],0))</f>
        <v>Brown Booby</v>
      </c>
      <c r="H3886" s="83" t="str">
        <f>INDEX(Data!E$2:E$6500,MATCH(A3886,Data!$A$2:$A$6500,0))</f>
        <v>Data Deficient</v>
      </c>
      <c r="I3886" s="90">
        <f>INDEX(Data!P$2:P$6500,MATCH(A3886,Data!$A$2:$A$6500,0))</f>
        <v>2003</v>
      </c>
      <c r="J3886" s="90">
        <f>INDEX(Data!Q$2:Q$6500,MATCH($A3886,Data!$A$2:$A$6500,0))</f>
        <v>2003</v>
      </c>
      <c r="K3886" s="90">
        <f>INDEX(Data!F$2:F$6500,MATCH($A3886,Data!$A$2:$A$6500,0))</f>
        <v>0</v>
      </c>
      <c r="L3886" s="90">
        <f>INDEX(Data!G$2:G$6500,MATCH($A3886,Data!$A$2:$A$6500,0))</f>
        <v>0</v>
      </c>
      <c r="M3886" s="90">
        <f>INDEX(Data!H$2:H$6500,MATCH($A3886,Data!$A$2:$A$6500,0))</f>
        <v>0</v>
      </c>
      <c r="N3886" s="90">
        <f>INDEX(Data!I$2:I$6500,MATCH($A3886,Data!$A$2:$A$6500,0))</f>
        <v>0</v>
      </c>
      <c r="O3886" s="83">
        <f>INDEX(Data!J$2:J$6500,MATCH($A3886,Data!$A$2:$A$6500,0))</f>
        <v>0</v>
      </c>
      <c r="P3886" t="str">
        <f>_xlfn.XLOOKUP(B3886,Table3[RefID],Table3[Citation])</f>
        <v>Pratt &amp; Moore (Unpublished)</v>
      </c>
    </row>
    <row r="3887" spans="1:16" x14ac:dyDescent="0.35">
      <c r="A3887" s="68">
        <v>3885</v>
      </c>
      <c r="B3887" s="69">
        <v>223</v>
      </c>
      <c r="C3887" s="69">
        <v>19020</v>
      </c>
      <c r="D3887" s="69">
        <v>3294</v>
      </c>
      <c r="E3887" t="str">
        <f>INDEX(Table5[EEZ],MATCH(C3887,Table5[Colony_ID],0))</f>
        <v>Papua New Guinean Exclusive Economic Zone</v>
      </c>
      <c r="F3887" t="str">
        <f>INDEX(Table5[Corrected Island/Colony Name],MATCH('Full Data'!C3887,Table5[Colony_ID],0))</f>
        <v>Goodenough</v>
      </c>
      <c r="G3887" t="str">
        <f>INDEX(Table4[Common_Name],MATCH('Full Data'!D3887,Table4[SpcRecID],0))</f>
        <v>Brown Noddy</v>
      </c>
      <c r="H3887" s="83" t="str">
        <f>INDEX(Data!E$2:E$6500,MATCH(A3887,Data!$A$2:$A$6500,0))</f>
        <v>Data Deficient</v>
      </c>
      <c r="I3887" s="90">
        <f>INDEX(Data!P$2:P$6500,MATCH(A3887,Data!$A$2:$A$6500,0))</f>
        <v>2003</v>
      </c>
      <c r="J3887" s="90">
        <f>INDEX(Data!Q$2:Q$6500,MATCH($A3887,Data!$A$2:$A$6500,0))</f>
        <v>2003</v>
      </c>
      <c r="K3887" s="90">
        <f>INDEX(Data!F$2:F$6500,MATCH($A3887,Data!$A$2:$A$6500,0))</f>
        <v>0</v>
      </c>
      <c r="L3887" s="90">
        <f>INDEX(Data!G$2:G$6500,MATCH($A3887,Data!$A$2:$A$6500,0))</f>
        <v>0</v>
      </c>
      <c r="M3887" s="90">
        <f>INDEX(Data!H$2:H$6500,MATCH($A3887,Data!$A$2:$A$6500,0))</f>
        <v>0</v>
      </c>
      <c r="N3887" s="90">
        <f>INDEX(Data!I$2:I$6500,MATCH($A3887,Data!$A$2:$A$6500,0))</f>
        <v>0</v>
      </c>
      <c r="O3887" s="83">
        <f>INDEX(Data!J$2:J$6500,MATCH($A3887,Data!$A$2:$A$6500,0))</f>
        <v>0</v>
      </c>
      <c r="P3887" t="str">
        <f>_xlfn.XLOOKUP(B3887,Table3[RefID],Table3[Citation])</f>
        <v>Pratt &amp; Moore (Unpublished)</v>
      </c>
    </row>
    <row r="3888" spans="1:16" x14ac:dyDescent="0.35">
      <c r="A3888" s="68">
        <v>3886</v>
      </c>
      <c r="B3888" s="69">
        <v>223</v>
      </c>
      <c r="C3888" s="69">
        <v>19020</v>
      </c>
      <c r="D3888" s="69">
        <v>3263</v>
      </c>
      <c r="E3888" t="str">
        <f>INDEX(Table5[EEZ],MATCH(C3888,Table5[Colony_ID],0))</f>
        <v>Papua New Guinean Exclusive Economic Zone</v>
      </c>
      <c r="F3888" t="str">
        <f>INDEX(Table5[Corrected Island/Colony Name],MATCH('Full Data'!C3888,Table5[Colony_ID],0))</f>
        <v>Goodenough</v>
      </c>
      <c r="G3888" t="str">
        <f>INDEX(Table4[Common_Name],MATCH('Full Data'!D3888,Table4[SpcRecID],0))</f>
        <v>Greater crested Tern</v>
      </c>
      <c r="H3888" s="83" t="str">
        <f>INDEX(Data!E$2:E$6500,MATCH(A3888,Data!$A$2:$A$6500,0))</f>
        <v>Data Deficient</v>
      </c>
      <c r="I3888" s="90">
        <f>INDEX(Data!P$2:P$6500,MATCH(A3888,Data!$A$2:$A$6500,0))</f>
        <v>2003</v>
      </c>
      <c r="J3888" s="90">
        <f>INDEX(Data!Q$2:Q$6500,MATCH($A3888,Data!$A$2:$A$6500,0))</f>
        <v>2003</v>
      </c>
      <c r="K3888" s="90">
        <f>INDEX(Data!F$2:F$6500,MATCH($A3888,Data!$A$2:$A$6500,0))</f>
        <v>0</v>
      </c>
      <c r="L3888" s="90">
        <f>INDEX(Data!G$2:G$6500,MATCH($A3888,Data!$A$2:$A$6500,0))</f>
        <v>0</v>
      </c>
      <c r="M3888" s="90">
        <f>INDEX(Data!H$2:H$6500,MATCH($A3888,Data!$A$2:$A$6500,0))</f>
        <v>0</v>
      </c>
      <c r="N3888" s="90">
        <f>INDEX(Data!I$2:I$6500,MATCH($A3888,Data!$A$2:$A$6500,0))</f>
        <v>0</v>
      </c>
      <c r="O3888" s="83">
        <f>INDEX(Data!J$2:J$6500,MATCH($A3888,Data!$A$2:$A$6500,0))</f>
        <v>0</v>
      </c>
      <c r="P3888" t="str">
        <f>_xlfn.XLOOKUP(B3888,Table3[RefID],Table3[Citation])</f>
        <v>Pratt &amp; Moore (Unpublished)</v>
      </c>
    </row>
    <row r="3889" spans="1:16" x14ac:dyDescent="0.35">
      <c r="A3889" s="68">
        <v>3887</v>
      </c>
      <c r="B3889" s="69">
        <v>223</v>
      </c>
      <c r="C3889" s="69">
        <v>19021</v>
      </c>
      <c r="D3889" s="69">
        <v>3263</v>
      </c>
      <c r="E3889" t="str">
        <f>INDEX(Table5[EEZ],MATCH(C3889,Table5[Colony_ID],0))</f>
        <v>Papua New Guinean Exclusive Economic Zone</v>
      </c>
      <c r="F3889" t="str">
        <f>INDEX(Table5[Corrected Island/Colony Name],MATCH('Full Data'!C3889,Table5[Colony_ID],0))</f>
        <v>Normanby</v>
      </c>
      <c r="G3889" t="str">
        <f>INDEX(Table4[Common_Name],MATCH('Full Data'!D3889,Table4[SpcRecID],0))</f>
        <v>Greater crested Tern</v>
      </c>
      <c r="H3889" s="83" t="str">
        <f>INDEX(Data!E$2:E$6500,MATCH(A3889,Data!$A$2:$A$6500,0))</f>
        <v>Data Deficient</v>
      </c>
      <c r="I3889" s="90">
        <f>INDEX(Data!P$2:P$6500,MATCH(A3889,Data!$A$2:$A$6500,0))</f>
        <v>2003</v>
      </c>
      <c r="J3889" s="90">
        <f>INDEX(Data!Q$2:Q$6500,MATCH($A3889,Data!$A$2:$A$6500,0))</f>
        <v>2003</v>
      </c>
      <c r="K3889" s="90">
        <f>INDEX(Data!F$2:F$6500,MATCH($A3889,Data!$A$2:$A$6500,0))</f>
        <v>0</v>
      </c>
      <c r="L3889" s="90">
        <f>INDEX(Data!G$2:G$6500,MATCH($A3889,Data!$A$2:$A$6500,0))</f>
        <v>0</v>
      </c>
      <c r="M3889" s="90">
        <f>INDEX(Data!H$2:H$6500,MATCH($A3889,Data!$A$2:$A$6500,0))</f>
        <v>0</v>
      </c>
      <c r="N3889" s="90">
        <f>INDEX(Data!I$2:I$6500,MATCH($A3889,Data!$A$2:$A$6500,0))</f>
        <v>0</v>
      </c>
      <c r="O3889" s="83">
        <f>INDEX(Data!J$2:J$6500,MATCH($A3889,Data!$A$2:$A$6500,0))</f>
        <v>0</v>
      </c>
      <c r="P3889" t="str">
        <f>_xlfn.XLOOKUP(B3889,Table3[RefID],Table3[Citation])</f>
        <v>Pratt &amp; Moore (Unpublished)</v>
      </c>
    </row>
    <row r="3890" spans="1:16" x14ac:dyDescent="0.35">
      <c r="A3890" s="68">
        <v>3888</v>
      </c>
      <c r="B3890" s="69">
        <v>223</v>
      </c>
      <c r="C3890" s="69">
        <v>19020</v>
      </c>
      <c r="D3890" s="70">
        <v>3845</v>
      </c>
      <c r="E3890" t="str">
        <f>INDEX(Table5[EEZ],MATCH(C3890,Table5[Colony_ID],0))</f>
        <v>Papua New Guinean Exclusive Economic Zone</v>
      </c>
      <c r="F3890" t="str">
        <f>INDEX(Table5[Corrected Island/Colony Name],MATCH('Full Data'!C3890,Table5[Colony_ID],0))</f>
        <v>Goodenough</v>
      </c>
      <c r="G3890" t="str">
        <f>INDEX(Table4[Common_Name],MATCH('Full Data'!D3890,Table4[SpcRecID],0))</f>
        <v>Great Frigatebird</v>
      </c>
      <c r="H3890" s="83" t="str">
        <f>INDEX(Data!E$2:E$6500,MATCH(A3890,Data!$A$2:$A$6500,0))</f>
        <v>Data Deficient</v>
      </c>
      <c r="I3890" s="90">
        <f>INDEX(Data!P$2:P$6500,MATCH(A3890,Data!$A$2:$A$6500,0))</f>
        <v>2003</v>
      </c>
      <c r="J3890" s="90">
        <f>INDEX(Data!Q$2:Q$6500,MATCH($A3890,Data!$A$2:$A$6500,0))</f>
        <v>2003</v>
      </c>
      <c r="K3890" s="90">
        <f>INDEX(Data!F$2:F$6500,MATCH($A3890,Data!$A$2:$A$6500,0))</f>
        <v>0</v>
      </c>
      <c r="L3890" s="90">
        <f>INDEX(Data!G$2:G$6500,MATCH($A3890,Data!$A$2:$A$6500,0))</f>
        <v>0</v>
      </c>
      <c r="M3890" s="90">
        <f>INDEX(Data!H$2:H$6500,MATCH($A3890,Data!$A$2:$A$6500,0))</f>
        <v>0</v>
      </c>
      <c r="N3890" s="90">
        <f>INDEX(Data!I$2:I$6500,MATCH($A3890,Data!$A$2:$A$6500,0))</f>
        <v>0</v>
      </c>
      <c r="O3890" s="83">
        <f>INDEX(Data!J$2:J$6500,MATCH($A3890,Data!$A$2:$A$6500,0))</f>
        <v>0</v>
      </c>
      <c r="P3890" t="str">
        <f>_xlfn.XLOOKUP(B3890,Table3[RefID],Table3[Citation])</f>
        <v>Pratt &amp; Moore (Unpublished)</v>
      </c>
    </row>
    <row r="3891" spans="1:16" x14ac:dyDescent="0.35">
      <c r="A3891" s="68">
        <v>3889</v>
      </c>
      <c r="B3891" s="69">
        <v>223</v>
      </c>
      <c r="C3891" s="69">
        <v>19021</v>
      </c>
      <c r="D3891" s="70">
        <v>3845</v>
      </c>
      <c r="E3891" t="str">
        <f>INDEX(Table5[EEZ],MATCH(C3891,Table5[Colony_ID],0))</f>
        <v>Papua New Guinean Exclusive Economic Zone</v>
      </c>
      <c r="F3891" t="str">
        <f>INDEX(Table5[Corrected Island/Colony Name],MATCH('Full Data'!C3891,Table5[Colony_ID],0))</f>
        <v>Normanby</v>
      </c>
      <c r="G3891" t="str">
        <f>INDEX(Table4[Common_Name],MATCH('Full Data'!D3891,Table4[SpcRecID],0))</f>
        <v>Great Frigatebird</v>
      </c>
      <c r="H3891" s="83" t="str">
        <f>INDEX(Data!E$2:E$6500,MATCH(A3891,Data!$A$2:$A$6500,0))</f>
        <v>Data Deficient</v>
      </c>
      <c r="I3891" s="90">
        <f>INDEX(Data!P$2:P$6500,MATCH(A3891,Data!$A$2:$A$6500,0))</f>
        <v>2003</v>
      </c>
      <c r="J3891" s="90">
        <f>INDEX(Data!Q$2:Q$6500,MATCH($A3891,Data!$A$2:$A$6500,0))</f>
        <v>2003</v>
      </c>
      <c r="K3891" s="90">
        <f>INDEX(Data!F$2:F$6500,MATCH($A3891,Data!$A$2:$A$6500,0))</f>
        <v>0</v>
      </c>
      <c r="L3891" s="90">
        <f>INDEX(Data!G$2:G$6500,MATCH($A3891,Data!$A$2:$A$6500,0))</f>
        <v>0</v>
      </c>
      <c r="M3891" s="90">
        <f>INDEX(Data!H$2:H$6500,MATCH($A3891,Data!$A$2:$A$6500,0))</f>
        <v>0</v>
      </c>
      <c r="N3891" s="90">
        <f>INDEX(Data!I$2:I$6500,MATCH($A3891,Data!$A$2:$A$6500,0))</f>
        <v>0</v>
      </c>
      <c r="O3891" s="83">
        <f>INDEX(Data!J$2:J$6500,MATCH($A3891,Data!$A$2:$A$6500,0))</f>
        <v>0</v>
      </c>
      <c r="P3891" t="str">
        <f>_xlfn.XLOOKUP(B3891,Table3[RefID],Table3[Citation])</f>
        <v>Pratt &amp; Moore (Unpublished)</v>
      </c>
    </row>
    <row r="3892" spans="1:16" x14ac:dyDescent="0.35">
      <c r="A3892" s="68">
        <v>3890</v>
      </c>
      <c r="B3892" s="69">
        <v>223</v>
      </c>
      <c r="C3892" s="69">
        <v>19020</v>
      </c>
      <c r="D3892" s="69">
        <v>3846</v>
      </c>
      <c r="E3892" t="str">
        <f>INDEX(Table5[EEZ],MATCH(C3892,Table5[Colony_ID],0))</f>
        <v>Papua New Guinean Exclusive Economic Zone</v>
      </c>
      <c r="F3892" t="str">
        <f>INDEX(Table5[Corrected Island/Colony Name],MATCH('Full Data'!C3892,Table5[Colony_ID],0))</f>
        <v>Goodenough</v>
      </c>
      <c r="G3892" t="str">
        <f>INDEX(Table4[Common_Name],MATCH('Full Data'!D3892,Table4[SpcRecID],0))</f>
        <v>Lesser Frigatebird</v>
      </c>
      <c r="H3892" s="83" t="str">
        <f>INDEX(Data!E$2:E$6500,MATCH(A3892,Data!$A$2:$A$6500,0))</f>
        <v>Data Deficient</v>
      </c>
      <c r="I3892" s="90">
        <f>INDEX(Data!P$2:P$6500,MATCH(A3892,Data!$A$2:$A$6500,0))</f>
        <v>2003</v>
      </c>
      <c r="J3892" s="90">
        <f>INDEX(Data!Q$2:Q$6500,MATCH($A3892,Data!$A$2:$A$6500,0))</f>
        <v>2003</v>
      </c>
      <c r="K3892" s="90">
        <f>INDEX(Data!F$2:F$6500,MATCH($A3892,Data!$A$2:$A$6500,0))</f>
        <v>0</v>
      </c>
      <c r="L3892" s="90">
        <f>INDEX(Data!G$2:G$6500,MATCH($A3892,Data!$A$2:$A$6500,0))</f>
        <v>0</v>
      </c>
      <c r="M3892" s="90">
        <f>INDEX(Data!H$2:H$6500,MATCH($A3892,Data!$A$2:$A$6500,0))</f>
        <v>0</v>
      </c>
      <c r="N3892" s="90">
        <f>INDEX(Data!I$2:I$6500,MATCH($A3892,Data!$A$2:$A$6500,0))</f>
        <v>0</v>
      </c>
      <c r="O3892" s="83">
        <f>INDEX(Data!J$2:J$6500,MATCH($A3892,Data!$A$2:$A$6500,0))</f>
        <v>0</v>
      </c>
      <c r="P3892" t="str">
        <f>_xlfn.XLOOKUP(B3892,Table3[RefID],Table3[Citation])</f>
        <v>Pratt &amp; Moore (Unpublished)</v>
      </c>
    </row>
    <row r="3893" spans="1:16" x14ac:dyDescent="0.35">
      <c r="A3893" s="68">
        <v>3891</v>
      </c>
      <c r="B3893" s="69">
        <v>223</v>
      </c>
      <c r="C3893" s="69">
        <v>19021</v>
      </c>
      <c r="D3893" s="69">
        <v>3846</v>
      </c>
      <c r="E3893" t="str">
        <f>INDEX(Table5[EEZ],MATCH(C3893,Table5[Colony_ID],0))</f>
        <v>Papua New Guinean Exclusive Economic Zone</v>
      </c>
      <c r="F3893" t="str">
        <f>INDEX(Table5[Corrected Island/Colony Name],MATCH('Full Data'!C3893,Table5[Colony_ID],0))</f>
        <v>Normanby</v>
      </c>
      <c r="G3893" t="str">
        <f>INDEX(Table4[Common_Name],MATCH('Full Data'!D3893,Table4[SpcRecID],0))</f>
        <v>Lesser Frigatebird</v>
      </c>
      <c r="H3893" s="83" t="str">
        <f>INDEX(Data!E$2:E$6500,MATCH(A3893,Data!$A$2:$A$6500,0))</f>
        <v>Data Deficient</v>
      </c>
      <c r="I3893" s="90">
        <f>INDEX(Data!P$2:P$6500,MATCH(A3893,Data!$A$2:$A$6500,0))</f>
        <v>2003</v>
      </c>
      <c r="J3893" s="90">
        <f>INDEX(Data!Q$2:Q$6500,MATCH($A3893,Data!$A$2:$A$6500,0))</f>
        <v>2003</v>
      </c>
      <c r="K3893" s="90">
        <f>INDEX(Data!F$2:F$6500,MATCH($A3893,Data!$A$2:$A$6500,0))</f>
        <v>0</v>
      </c>
      <c r="L3893" s="90">
        <f>INDEX(Data!G$2:G$6500,MATCH($A3893,Data!$A$2:$A$6500,0))</f>
        <v>0</v>
      </c>
      <c r="M3893" s="90">
        <f>INDEX(Data!H$2:H$6500,MATCH($A3893,Data!$A$2:$A$6500,0))</f>
        <v>0</v>
      </c>
      <c r="N3893" s="90">
        <f>INDEX(Data!I$2:I$6500,MATCH($A3893,Data!$A$2:$A$6500,0))</f>
        <v>0</v>
      </c>
      <c r="O3893" s="83">
        <f>INDEX(Data!J$2:J$6500,MATCH($A3893,Data!$A$2:$A$6500,0))</f>
        <v>0</v>
      </c>
      <c r="P3893" t="str">
        <f>_xlfn.XLOOKUP(B3893,Table3[RefID],Table3[Citation])</f>
        <v>Pratt &amp; Moore (Unpublished)</v>
      </c>
    </row>
    <row r="3894" spans="1:16" x14ac:dyDescent="0.35">
      <c r="A3894" s="68">
        <v>3892</v>
      </c>
      <c r="B3894" s="69">
        <v>223</v>
      </c>
      <c r="C3894" s="69">
        <v>19020</v>
      </c>
      <c r="D3894" s="69">
        <v>3288</v>
      </c>
      <c r="E3894" t="str">
        <f>INDEX(Table5[EEZ],MATCH(C3894,Table5[Colony_ID],0))</f>
        <v>Papua New Guinean Exclusive Economic Zone</v>
      </c>
      <c r="F3894" t="str">
        <f>INDEX(Table5[Corrected Island/Colony Name],MATCH('Full Data'!C3894,Table5[Colony_ID],0))</f>
        <v>Goodenough</v>
      </c>
      <c r="G3894" t="str">
        <f>INDEX(Table4[Common_Name],MATCH('Full Data'!D3894,Table4[SpcRecID],0))</f>
        <v>Sooty Tern</v>
      </c>
      <c r="H3894" s="83" t="str">
        <f>INDEX(Data!E$2:E$6500,MATCH(A3894,Data!$A$2:$A$6500,0))</f>
        <v>Data Deficient</v>
      </c>
      <c r="I3894" s="90">
        <f>INDEX(Data!P$2:P$6500,MATCH(A3894,Data!$A$2:$A$6500,0))</f>
        <v>2003</v>
      </c>
      <c r="J3894" s="90">
        <f>INDEX(Data!Q$2:Q$6500,MATCH($A3894,Data!$A$2:$A$6500,0))</f>
        <v>2003</v>
      </c>
      <c r="K3894" s="90">
        <f>INDEX(Data!F$2:F$6500,MATCH($A3894,Data!$A$2:$A$6500,0))</f>
        <v>0</v>
      </c>
      <c r="L3894" s="90">
        <f>INDEX(Data!G$2:G$6500,MATCH($A3894,Data!$A$2:$A$6500,0))</f>
        <v>0</v>
      </c>
      <c r="M3894" s="90">
        <f>INDEX(Data!H$2:H$6500,MATCH($A3894,Data!$A$2:$A$6500,0))</f>
        <v>0</v>
      </c>
      <c r="N3894" s="90">
        <f>INDEX(Data!I$2:I$6500,MATCH($A3894,Data!$A$2:$A$6500,0))</f>
        <v>0</v>
      </c>
      <c r="O3894" s="83">
        <f>INDEX(Data!J$2:J$6500,MATCH($A3894,Data!$A$2:$A$6500,0))</f>
        <v>0</v>
      </c>
      <c r="P3894" t="str">
        <f>_xlfn.XLOOKUP(B3894,Table3[RefID],Table3[Citation])</f>
        <v>Pratt &amp; Moore (Unpublished)</v>
      </c>
    </row>
    <row r="3895" spans="1:16" x14ac:dyDescent="0.35">
      <c r="A3895" s="68">
        <v>3893</v>
      </c>
      <c r="B3895" s="69">
        <v>223</v>
      </c>
      <c r="C3895" s="69">
        <v>19021</v>
      </c>
      <c r="D3895" s="69">
        <v>3288</v>
      </c>
      <c r="E3895" t="str">
        <f>INDEX(Table5[EEZ],MATCH(C3895,Table5[Colony_ID],0))</f>
        <v>Papua New Guinean Exclusive Economic Zone</v>
      </c>
      <c r="F3895" t="str">
        <f>INDEX(Table5[Corrected Island/Colony Name],MATCH('Full Data'!C3895,Table5[Colony_ID],0))</f>
        <v>Normanby</v>
      </c>
      <c r="G3895" t="str">
        <f>INDEX(Table4[Common_Name],MATCH('Full Data'!D3895,Table4[SpcRecID],0))</f>
        <v>Sooty Tern</v>
      </c>
      <c r="H3895" s="83" t="str">
        <f>INDEX(Data!E$2:E$6500,MATCH(A3895,Data!$A$2:$A$6500,0))</f>
        <v>Data Deficient</v>
      </c>
      <c r="I3895" s="90">
        <f>INDEX(Data!P$2:P$6500,MATCH(A3895,Data!$A$2:$A$6500,0))</f>
        <v>2003</v>
      </c>
      <c r="J3895" s="90">
        <f>INDEX(Data!Q$2:Q$6500,MATCH($A3895,Data!$A$2:$A$6500,0))</f>
        <v>2003</v>
      </c>
      <c r="K3895" s="90">
        <f>INDEX(Data!F$2:F$6500,MATCH($A3895,Data!$A$2:$A$6500,0))</f>
        <v>0</v>
      </c>
      <c r="L3895" s="90">
        <f>INDEX(Data!G$2:G$6500,MATCH($A3895,Data!$A$2:$A$6500,0))</f>
        <v>0</v>
      </c>
      <c r="M3895" s="90">
        <f>INDEX(Data!H$2:H$6500,MATCH($A3895,Data!$A$2:$A$6500,0))</f>
        <v>0</v>
      </c>
      <c r="N3895" s="90">
        <f>INDEX(Data!I$2:I$6500,MATCH($A3895,Data!$A$2:$A$6500,0))</f>
        <v>0</v>
      </c>
      <c r="O3895" s="83">
        <f>INDEX(Data!J$2:J$6500,MATCH($A3895,Data!$A$2:$A$6500,0))</f>
        <v>0</v>
      </c>
      <c r="P3895" t="str">
        <f>_xlfn.XLOOKUP(B3895,Table3[RefID],Table3[Citation])</f>
        <v>Pratt &amp; Moore (Unpublished)</v>
      </c>
    </row>
    <row r="3896" spans="1:16" x14ac:dyDescent="0.35">
      <c r="A3896" s="68">
        <v>3894</v>
      </c>
      <c r="B3896" s="71">
        <v>224</v>
      </c>
      <c r="C3896" s="72">
        <v>5121</v>
      </c>
      <c r="D3896" s="70">
        <v>32228</v>
      </c>
      <c r="E3896" t="str">
        <f>INDEX(Table5[EEZ],MATCH(C3896,Table5[Colony_ID],0))</f>
        <v>French Polynesian Exclusive Economic Zone</v>
      </c>
      <c r="F3896" t="str">
        <f>INDEX(Table5[Corrected Island/Colony Name],MATCH('Full Data'!C3896,Table5[Colony_ID],0))</f>
        <v>Raivavae</v>
      </c>
      <c r="G3896" t="str">
        <f>INDEX(Table4[Common_Name],MATCH('Full Data'!D3896,Table4[SpcRecID],0))</f>
        <v>Tropical Shearwater</v>
      </c>
      <c r="H3896" s="83" t="str">
        <f>INDEX(Data!E$2:E$6500,MATCH(A3896,Data!$A$2:$A$6500,0))</f>
        <v>confirmed</v>
      </c>
      <c r="I3896" s="90">
        <f>INDEX(Data!P$2:P$6500,MATCH(A3896,Data!$A$2:$A$6500,0))</f>
        <v>2003</v>
      </c>
      <c r="J3896" s="90">
        <f>INDEX(Data!Q$2:Q$6500,MATCH($A3896,Data!$A$2:$A$6500,0))</f>
        <v>2003</v>
      </c>
      <c r="K3896" s="90">
        <f>INDEX(Data!F$2:F$6500,MATCH($A3896,Data!$A$2:$A$6500,0))</f>
        <v>12</v>
      </c>
      <c r="L3896" s="90">
        <f>INDEX(Data!G$2:G$6500,MATCH($A3896,Data!$A$2:$A$6500,0))</f>
        <v>12</v>
      </c>
      <c r="M3896" s="90">
        <f>INDEX(Data!H$2:H$6500,MATCH($A3896,Data!$A$2:$A$6500,0))</f>
        <v>0</v>
      </c>
      <c r="N3896" s="90">
        <f>INDEX(Data!I$2:I$6500,MATCH($A3896,Data!$A$2:$A$6500,0))</f>
        <v>0</v>
      </c>
      <c r="O3896" s="83" t="str">
        <f>INDEX(Data!J$2:J$6500,MATCH($A3896,Data!$A$2:$A$6500,0))</f>
        <v>breeding pairs</v>
      </c>
      <c r="P3896" t="str">
        <f>_xlfn.XLOOKUP(B3896,Table3[RefID],Table3[Citation])</f>
        <v>Thibault (2003)</v>
      </c>
    </row>
    <row r="3897" spans="1:16" x14ac:dyDescent="0.35">
      <c r="A3897" s="68">
        <v>3895</v>
      </c>
      <c r="B3897" s="71">
        <v>224</v>
      </c>
      <c r="C3897" s="72">
        <v>5121</v>
      </c>
      <c r="D3897" s="70">
        <v>3935</v>
      </c>
      <c r="E3897" t="str">
        <f>INDEX(Table5[EEZ],MATCH(C3897,Table5[Colony_ID],0))</f>
        <v>French Polynesian Exclusive Economic Zone</v>
      </c>
      <c r="F3897" t="str">
        <f>INDEX(Table5[Corrected Island/Colony Name],MATCH('Full Data'!C3897,Table5[Colony_ID],0))</f>
        <v>Raivavae</v>
      </c>
      <c r="G3897" t="str">
        <f>INDEX(Table4[Common_Name],MATCH('Full Data'!D3897,Table4[SpcRecID],0))</f>
        <v>Christmas Shearwater</v>
      </c>
      <c r="H3897" s="83" t="str">
        <f>INDEX(Data!E$2:E$6500,MATCH(A3897,Data!$A$2:$A$6500,0))</f>
        <v>Confirmed</v>
      </c>
      <c r="I3897" s="90">
        <f>INDEX(Data!P$2:P$6500,MATCH(A3897,Data!$A$2:$A$6500,0))</f>
        <v>2002</v>
      </c>
      <c r="J3897" s="90">
        <f>INDEX(Data!Q$2:Q$6500,MATCH($A3897,Data!$A$2:$A$6500,0))</f>
        <v>2002</v>
      </c>
      <c r="K3897" s="90">
        <f>INDEX(Data!F$2:F$6500,MATCH($A3897,Data!$A$2:$A$6500,0))</f>
        <v>12</v>
      </c>
      <c r="L3897" s="90">
        <f>INDEX(Data!G$2:G$6500,MATCH($A3897,Data!$A$2:$A$6500,0))</f>
        <v>12</v>
      </c>
      <c r="M3897" s="90">
        <f>INDEX(Data!H$2:H$6500,MATCH($A3897,Data!$A$2:$A$6500,0))</f>
        <v>0</v>
      </c>
      <c r="N3897" s="90">
        <f>INDEX(Data!I$2:I$6500,MATCH($A3897,Data!$A$2:$A$6500,0))</f>
        <v>0</v>
      </c>
      <c r="O3897" s="83" t="str">
        <f>INDEX(Data!J$2:J$6500,MATCH($A3897,Data!$A$2:$A$6500,0))</f>
        <v>breeding pairs</v>
      </c>
      <c r="P3897" t="str">
        <f>_xlfn.XLOOKUP(B3897,Table3[RefID],Table3[Citation])</f>
        <v>Thibault (2003)</v>
      </c>
    </row>
    <row r="3898" spans="1:16" x14ac:dyDescent="0.35">
      <c r="A3898" s="68">
        <v>3896</v>
      </c>
      <c r="B3898" s="71">
        <v>225</v>
      </c>
      <c r="C3898" s="72">
        <v>5121</v>
      </c>
      <c r="D3898" s="69">
        <v>3887</v>
      </c>
      <c r="E3898" t="str">
        <f>INDEX(Table5[EEZ],MATCH(C3898,Table5[Colony_ID],0))</f>
        <v>French Polynesian Exclusive Economic Zone</v>
      </c>
      <c r="F3898" t="str">
        <f>INDEX(Table5[Corrected Island/Colony Name],MATCH('Full Data'!C3898,Table5[Colony_ID],0))</f>
        <v>Raivavae</v>
      </c>
      <c r="G3898" t="str">
        <f>INDEX(Table4[Common_Name],MATCH('Full Data'!D3898,Table4[SpcRecID],0))</f>
        <v>White-winged Petrel</v>
      </c>
      <c r="H3898" s="83" t="str">
        <f>INDEX(Data!E$2:E$6500,MATCH(A3898,Data!$A$2:$A$6500,0))</f>
        <v>Confirmed</v>
      </c>
      <c r="I3898" s="90">
        <f>INDEX(Data!P$2:P$6500,MATCH(A3898,Data!$A$2:$A$6500,0))</f>
        <v>2003</v>
      </c>
      <c r="J3898" s="90">
        <f>INDEX(Data!Q$2:Q$6500,MATCH($A3898,Data!$A$2:$A$6500,0))</f>
        <v>2003</v>
      </c>
      <c r="K3898" s="90">
        <f>INDEX(Data!F$2:F$6500,MATCH($A3898,Data!$A$2:$A$6500,0))</f>
        <v>0</v>
      </c>
      <c r="L3898" s="90">
        <f>INDEX(Data!G$2:G$6500,MATCH($A3898,Data!$A$2:$A$6500,0))</f>
        <v>0</v>
      </c>
      <c r="M3898" s="90">
        <f>INDEX(Data!H$2:H$6500,MATCH($A3898,Data!$A$2:$A$6500,0))</f>
        <v>0</v>
      </c>
      <c r="N3898" s="90">
        <f>INDEX(Data!I$2:I$6500,MATCH($A3898,Data!$A$2:$A$6500,0))</f>
        <v>0</v>
      </c>
      <c r="O3898" s="83">
        <f>INDEX(Data!J$2:J$6500,MATCH($A3898,Data!$A$2:$A$6500,0))</f>
        <v>0</v>
      </c>
      <c r="P3898" t="str">
        <f>_xlfn.XLOOKUP(B3898,Table3[RefID],Table3[Citation])</f>
        <v>Thibault (2003)</v>
      </c>
    </row>
    <row r="3899" spans="1:16" x14ac:dyDescent="0.35">
      <c r="A3899" s="68">
        <v>3897</v>
      </c>
      <c r="B3899" s="71">
        <v>226</v>
      </c>
      <c r="C3899" s="72">
        <v>5000</v>
      </c>
      <c r="D3899" s="69">
        <v>3295</v>
      </c>
      <c r="E3899" t="str">
        <f>INDEX(Table5[EEZ],MATCH(C3899,Table5[Colony_ID],0))</f>
        <v>French Polynesian Exclusive Economic Zone</v>
      </c>
      <c r="F3899" t="str">
        <f>INDEX(Table5[Corrected Island/Colony Name],MATCH('Full Data'!C3899,Table5[Colony_ID],0))</f>
        <v>Ahunui</v>
      </c>
      <c r="G3899" t="str">
        <f>INDEX(Table4[Common_Name],MATCH('Full Data'!D3899,Table4[SpcRecID],0))</f>
        <v>Black Noddy</v>
      </c>
      <c r="H3899" s="83" t="str">
        <f>INDEX(Data!E$2:E$6500,MATCH(A3899,Data!$A$2:$A$6500,0))</f>
        <v>Confirmed</v>
      </c>
      <c r="I3899" s="90">
        <f>INDEX(Data!P$2:P$6500,MATCH(A3899,Data!$A$2:$A$6500,0))</f>
        <v>1994</v>
      </c>
      <c r="J3899" s="90">
        <f>INDEX(Data!Q$2:Q$6500,MATCH($A3899,Data!$A$2:$A$6500,0))</f>
        <v>2003</v>
      </c>
      <c r="K3899" s="90">
        <f>INDEX(Data!F$2:F$6500,MATCH($A3899,Data!$A$2:$A$6500,0))</f>
        <v>288</v>
      </c>
      <c r="L3899" s="90">
        <f>INDEX(Data!G$2:G$6500,MATCH($A3899,Data!$A$2:$A$6500,0))</f>
        <v>288</v>
      </c>
      <c r="M3899" s="90">
        <f>INDEX(Data!H$2:H$6500,MATCH($A3899,Data!$A$2:$A$6500,0))</f>
        <v>0</v>
      </c>
      <c r="N3899" s="90">
        <f>INDEX(Data!I$2:I$6500,MATCH($A3899,Data!$A$2:$A$6500,0))</f>
        <v>0</v>
      </c>
      <c r="O3899" s="83" t="str">
        <f>INDEX(Data!J$2:J$6500,MATCH($A3899,Data!$A$2:$A$6500,0))</f>
        <v>individuals</v>
      </c>
      <c r="P3899" t="str">
        <f>_xlfn.XLOOKUP(B3899,Table3[RefID],Table3[Citation])</f>
        <v>Tibbits et al (2003)</v>
      </c>
    </row>
    <row r="3900" spans="1:16" x14ac:dyDescent="0.35">
      <c r="A3900" s="68">
        <v>3898</v>
      </c>
      <c r="B3900" s="71">
        <v>226</v>
      </c>
      <c r="C3900" s="72">
        <v>5012</v>
      </c>
      <c r="D3900" s="69">
        <v>3295</v>
      </c>
      <c r="E3900" t="str">
        <f>INDEX(Table5[EEZ],MATCH(C3900,Table5[Colony_ID],0))</f>
        <v>French Polynesian Exclusive Economic Zone</v>
      </c>
      <c r="F3900" t="str">
        <f>INDEX(Table5[Corrected Island/Colony Name],MATCH('Full Data'!C3900,Table5[Colony_ID],0))</f>
        <v>Fakarava Atoll</v>
      </c>
      <c r="G3900" t="str">
        <f>INDEX(Table4[Common_Name],MATCH('Full Data'!D3900,Table4[SpcRecID],0))</f>
        <v>Black Noddy</v>
      </c>
      <c r="H3900" s="83" t="str">
        <f>INDEX(Data!E$2:E$6500,MATCH(A3900,Data!$A$2:$A$6500,0))</f>
        <v>Confirmed</v>
      </c>
      <c r="I3900" s="90">
        <f>INDEX(Data!P$2:P$6500,MATCH(A3900,Data!$A$2:$A$6500,0))</f>
        <v>1984</v>
      </c>
      <c r="J3900" s="90">
        <f>INDEX(Data!Q$2:Q$6500,MATCH($A3900,Data!$A$2:$A$6500,0))</f>
        <v>2003</v>
      </c>
      <c r="K3900" s="90">
        <f>INDEX(Data!F$2:F$6500,MATCH($A3900,Data!$A$2:$A$6500,0))</f>
        <v>141</v>
      </c>
      <c r="L3900" s="90">
        <f>INDEX(Data!G$2:G$6500,MATCH($A3900,Data!$A$2:$A$6500,0))</f>
        <v>141</v>
      </c>
      <c r="M3900" s="90">
        <f>INDEX(Data!H$2:H$6500,MATCH($A3900,Data!$A$2:$A$6500,0))</f>
        <v>0</v>
      </c>
      <c r="N3900" s="90">
        <f>INDEX(Data!I$2:I$6500,MATCH($A3900,Data!$A$2:$A$6500,0))</f>
        <v>0</v>
      </c>
      <c r="O3900" s="83" t="str">
        <f>INDEX(Data!J$2:J$6500,MATCH($A3900,Data!$A$2:$A$6500,0))</f>
        <v>individuals</v>
      </c>
      <c r="P3900" t="str">
        <f>_xlfn.XLOOKUP(B3900,Table3[RefID],Table3[Citation])</f>
        <v>Tibbits et al (2003)</v>
      </c>
    </row>
    <row r="3901" spans="1:16" x14ac:dyDescent="0.35">
      <c r="A3901" s="68">
        <v>3899</v>
      </c>
      <c r="B3901" s="71">
        <v>226</v>
      </c>
      <c r="C3901" s="72">
        <v>5019</v>
      </c>
      <c r="D3901" s="69">
        <v>3295</v>
      </c>
      <c r="E3901" t="str">
        <f>INDEX(Table5[EEZ],MATCH(C3901,Table5[Colony_ID],0))</f>
        <v>French Polynesian Exclusive Economic Zone</v>
      </c>
      <c r="F3901" t="str">
        <f>INDEX(Table5[Corrected Island/Colony Name],MATCH('Full Data'!C3901,Table5[Colony_ID],0))</f>
        <v>Haraiki Atoll</v>
      </c>
      <c r="G3901" t="str">
        <f>INDEX(Table4[Common_Name],MATCH('Full Data'!D3901,Table4[SpcRecID],0))</f>
        <v>Black Noddy</v>
      </c>
      <c r="H3901" s="83" t="str">
        <f>INDEX(Data!E$2:E$6500,MATCH(A3901,Data!$A$2:$A$6500,0))</f>
        <v>confirmed</v>
      </c>
      <c r="I3901" s="90">
        <f>INDEX(Data!P$2:P$6500,MATCH(A3901,Data!$A$2:$A$6500,0))</f>
        <v>1984</v>
      </c>
      <c r="J3901" s="90">
        <f>INDEX(Data!Q$2:Q$6500,MATCH($A3901,Data!$A$2:$A$6500,0))</f>
        <v>2003</v>
      </c>
      <c r="K3901" s="90">
        <f>INDEX(Data!F$2:F$6500,MATCH($A3901,Data!$A$2:$A$6500,0))</f>
        <v>100</v>
      </c>
      <c r="L3901" s="90">
        <f>INDEX(Data!G$2:G$6500,MATCH($A3901,Data!$A$2:$A$6500,0))</f>
        <v>100</v>
      </c>
      <c r="M3901" s="90">
        <f>INDEX(Data!H$2:H$6500,MATCH($A3901,Data!$A$2:$A$6500,0))</f>
        <v>0</v>
      </c>
      <c r="N3901" s="90">
        <f>INDEX(Data!I$2:I$6500,MATCH($A3901,Data!$A$2:$A$6500,0))</f>
        <v>0</v>
      </c>
      <c r="O3901" s="83" t="str">
        <f>INDEX(Data!J$2:J$6500,MATCH($A3901,Data!$A$2:$A$6500,0))</f>
        <v>individuals</v>
      </c>
      <c r="P3901" t="str">
        <f>_xlfn.XLOOKUP(B3901,Table3[RefID],Table3[Citation])</f>
        <v>Tibbits et al (2003)</v>
      </c>
    </row>
    <row r="3902" spans="1:16" x14ac:dyDescent="0.35">
      <c r="A3902" s="68">
        <v>3900</v>
      </c>
      <c r="B3902" s="71">
        <v>226</v>
      </c>
      <c r="C3902" s="72">
        <v>5067</v>
      </c>
      <c r="D3902" s="69">
        <v>3295</v>
      </c>
      <c r="E3902" t="str">
        <f>INDEX(Table5[EEZ],MATCH(C3902,Table5[Colony_ID],0))</f>
        <v>French Polynesian Exclusive Economic Zone</v>
      </c>
      <c r="F3902" t="str">
        <f>INDEX(Table5[Corrected Island/Colony Name],MATCH('Full Data'!C3902,Table5[Colony_ID],0))</f>
        <v>Manuhangi</v>
      </c>
      <c r="G3902" t="str">
        <f>INDEX(Table4[Common_Name],MATCH('Full Data'!D3902,Table4[SpcRecID],0))</f>
        <v>Black Noddy</v>
      </c>
      <c r="H3902" s="83" t="str">
        <f>INDEX(Data!E$2:E$6500,MATCH(A3902,Data!$A$2:$A$6500,0))</f>
        <v>data deficient</v>
      </c>
      <c r="I3902" s="90">
        <f>INDEX(Data!P$2:P$6500,MATCH(A3902,Data!$A$2:$A$6500,0))</f>
        <v>1984</v>
      </c>
      <c r="J3902" s="90">
        <f>INDEX(Data!Q$2:Q$6500,MATCH($A3902,Data!$A$2:$A$6500,0))</f>
        <v>2003</v>
      </c>
      <c r="K3902" s="90">
        <f>INDEX(Data!F$2:F$6500,MATCH($A3902,Data!$A$2:$A$6500,0))</f>
        <v>23</v>
      </c>
      <c r="L3902" s="90">
        <f>INDEX(Data!G$2:G$6500,MATCH($A3902,Data!$A$2:$A$6500,0))</f>
        <v>23</v>
      </c>
      <c r="M3902" s="90">
        <f>INDEX(Data!H$2:H$6500,MATCH($A3902,Data!$A$2:$A$6500,0))</f>
        <v>0</v>
      </c>
      <c r="N3902" s="90">
        <f>INDEX(Data!I$2:I$6500,MATCH($A3902,Data!$A$2:$A$6500,0))</f>
        <v>0</v>
      </c>
      <c r="O3902" s="83" t="str">
        <f>INDEX(Data!J$2:J$6500,MATCH($A3902,Data!$A$2:$A$6500,0))</f>
        <v>individuals</v>
      </c>
      <c r="P3902" t="str">
        <f>_xlfn.XLOOKUP(B3902,Table3[RefID],Table3[Citation])</f>
        <v>Tibbits et al (2003)</v>
      </c>
    </row>
    <row r="3903" spans="1:16" x14ac:dyDescent="0.35">
      <c r="A3903" s="68">
        <v>3901</v>
      </c>
      <c r="B3903" s="71">
        <v>226</v>
      </c>
      <c r="C3903" s="72">
        <v>5080</v>
      </c>
      <c r="D3903" s="69">
        <v>3295</v>
      </c>
      <c r="E3903" t="str">
        <f>INDEX(Table5[EEZ],MATCH(C3903,Table5[Colony_ID],0))</f>
        <v>French Polynesian Exclusive Economic Zone</v>
      </c>
      <c r="F3903" t="str">
        <f>INDEX(Table5[Corrected Island/Colony Name],MATCH('Full Data'!C3903,Table5[Colony_ID],0))</f>
        <v>Morane</v>
      </c>
      <c r="G3903" t="str">
        <f>INDEX(Table4[Common_Name],MATCH('Full Data'!D3903,Table4[SpcRecID],0))</f>
        <v>Black Noddy</v>
      </c>
      <c r="H3903" s="83" t="str">
        <f>INDEX(Data!E$2:E$6500,MATCH(A3903,Data!$A$2:$A$6500,0))</f>
        <v>confirmed</v>
      </c>
      <c r="I3903" s="90">
        <f>INDEX(Data!P$2:P$6500,MATCH(A3903,Data!$A$2:$A$6500,0))</f>
        <v>1984</v>
      </c>
      <c r="J3903" s="90">
        <f>INDEX(Data!Q$2:Q$6500,MATCH($A3903,Data!$A$2:$A$6500,0))</f>
        <v>2003</v>
      </c>
      <c r="K3903" s="90">
        <f>INDEX(Data!F$2:F$6500,MATCH($A3903,Data!$A$2:$A$6500,0))</f>
        <v>26</v>
      </c>
      <c r="L3903" s="90">
        <f>INDEX(Data!G$2:G$6500,MATCH($A3903,Data!$A$2:$A$6500,0))</f>
        <v>26</v>
      </c>
      <c r="M3903" s="90">
        <f>INDEX(Data!H$2:H$6500,MATCH($A3903,Data!$A$2:$A$6500,0))</f>
        <v>0</v>
      </c>
      <c r="N3903" s="90">
        <f>INDEX(Data!I$2:I$6500,MATCH($A3903,Data!$A$2:$A$6500,0))</f>
        <v>0</v>
      </c>
      <c r="O3903" s="83" t="str">
        <f>INDEX(Data!J$2:J$6500,MATCH($A3903,Data!$A$2:$A$6500,0))</f>
        <v>individuals</v>
      </c>
      <c r="P3903" t="str">
        <f>_xlfn.XLOOKUP(B3903,Table3[RefID],Table3[Citation])</f>
        <v>Tibbits et al (2003)</v>
      </c>
    </row>
    <row r="3904" spans="1:16" x14ac:dyDescent="0.35">
      <c r="A3904" s="68">
        <v>3902</v>
      </c>
      <c r="B3904" s="71">
        <v>226</v>
      </c>
      <c r="C3904" s="72">
        <v>5111</v>
      </c>
      <c r="D3904" s="69">
        <v>3295</v>
      </c>
      <c r="E3904" t="str">
        <f>INDEX(Table5[EEZ],MATCH(C3904,Table5[Colony_ID],0))</f>
        <v>French Polynesian Exclusive Economic Zone</v>
      </c>
      <c r="F3904" t="str">
        <f>INDEX(Table5[Corrected Island/Colony Name],MATCH('Full Data'!C3904,Table5[Colony_ID],0))</f>
        <v>Paraoa Atoll</v>
      </c>
      <c r="G3904" t="str">
        <f>INDEX(Table4[Common_Name],MATCH('Full Data'!D3904,Table4[SpcRecID],0))</f>
        <v>Black Noddy</v>
      </c>
      <c r="H3904" s="83" t="str">
        <f>INDEX(Data!E$2:E$6500,MATCH(A3904,Data!$A$2:$A$6500,0))</f>
        <v>data deficient</v>
      </c>
      <c r="I3904" s="90">
        <f>INDEX(Data!P$2:P$6500,MATCH(A3904,Data!$A$2:$A$6500,0))</f>
        <v>1984</v>
      </c>
      <c r="J3904" s="90">
        <f>INDEX(Data!Q$2:Q$6500,MATCH($A3904,Data!$A$2:$A$6500,0))</f>
        <v>2003</v>
      </c>
      <c r="K3904" s="90">
        <f>INDEX(Data!F$2:F$6500,MATCH($A3904,Data!$A$2:$A$6500,0))</f>
        <v>88</v>
      </c>
      <c r="L3904" s="90">
        <f>INDEX(Data!G$2:G$6500,MATCH($A3904,Data!$A$2:$A$6500,0))</f>
        <v>88</v>
      </c>
      <c r="M3904" s="90">
        <f>INDEX(Data!H$2:H$6500,MATCH($A3904,Data!$A$2:$A$6500,0))</f>
        <v>0</v>
      </c>
      <c r="N3904" s="90">
        <f>INDEX(Data!I$2:I$6500,MATCH($A3904,Data!$A$2:$A$6500,0))</f>
        <v>0</v>
      </c>
      <c r="O3904" s="83" t="str">
        <f>INDEX(Data!J$2:J$6500,MATCH($A3904,Data!$A$2:$A$6500,0))</f>
        <v>individuals</v>
      </c>
      <c r="P3904" t="str">
        <f>_xlfn.XLOOKUP(B3904,Table3[RefID],Table3[Citation])</f>
        <v>Tibbits et al (2003)</v>
      </c>
    </row>
    <row r="3905" spans="1:16" x14ac:dyDescent="0.35">
      <c r="A3905" s="68">
        <v>3903</v>
      </c>
      <c r="B3905" s="71">
        <v>226</v>
      </c>
      <c r="C3905" s="72">
        <v>5135</v>
      </c>
      <c r="D3905" s="69">
        <v>3295</v>
      </c>
      <c r="E3905" t="str">
        <f>INDEX(Table5[EEZ],MATCH(C3905,Table5[Colony_ID],0))</f>
        <v>French Polynesian Exclusive Economic Zone</v>
      </c>
      <c r="F3905" t="str">
        <f>INDEX(Table5[Corrected Island/Colony Name],MATCH('Full Data'!C3905,Table5[Colony_ID],0))</f>
        <v>Reitoru Atoll</v>
      </c>
      <c r="G3905" t="str">
        <f>INDEX(Table4[Common_Name],MATCH('Full Data'!D3905,Table4[SpcRecID],0))</f>
        <v>Black Noddy</v>
      </c>
      <c r="H3905" s="83" t="str">
        <f>INDEX(Data!E$2:E$6500,MATCH(A3905,Data!$A$2:$A$6500,0))</f>
        <v>data deficient</v>
      </c>
      <c r="I3905" s="90">
        <f>INDEX(Data!P$2:P$6500,MATCH(A3905,Data!$A$2:$A$6500,0))</f>
        <v>1984</v>
      </c>
      <c r="J3905" s="90">
        <f>INDEX(Data!Q$2:Q$6500,MATCH($A3905,Data!$A$2:$A$6500,0))</f>
        <v>2003</v>
      </c>
      <c r="K3905" s="90">
        <f>INDEX(Data!F$2:F$6500,MATCH($A3905,Data!$A$2:$A$6500,0))</f>
        <v>44</v>
      </c>
      <c r="L3905" s="90">
        <f>INDEX(Data!G$2:G$6500,MATCH($A3905,Data!$A$2:$A$6500,0))</f>
        <v>44</v>
      </c>
      <c r="M3905" s="90">
        <f>INDEX(Data!H$2:H$6500,MATCH($A3905,Data!$A$2:$A$6500,0))</f>
        <v>0</v>
      </c>
      <c r="N3905" s="90">
        <f>INDEX(Data!I$2:I$6500,MATCH($A3905,Data!$A$2:$A$6500,0))</f>
        <v>0</v>
      </c>
      <c r="O3905" s="83" t="str">
        <f>INDEX(Data!J$2:J$6500,MATCH($A3905,Data!$A$2:$A$6500,0))</f>
        <v>individuals</v>
      </c>
      <c r="P3905" t="str">
        <f>_xlfn.XLOOKUP(B3905,Table3[RefID],Table3[Citation])</f>
        <v>Tibbits et al (2003)</v>
      </c>
    </row>
    <row r="3906" spans="1:16" x14ac:dyDescent="0.35">
      <c r="A3906" s="68">
        <v>3904</v>
      </c>
      <c r="B3906" s="71">
        <v>226</v>
      </c>
      <c r="C3906" s="72">
        <v>5023</v>
      </c>
      <c r="D3906" s="69">
        <v>3295</v>
      </c>
      <c r="E3906" t="str">
        <f>INDEX(Table5[EEZ],MATCH(C3906,Table5[Colony_ID],0))</f>
        <v>French Polynesian Exclusive Economic Zone</v>
      </c>
      <c r="F3906" t="str">
        <f>INDEX(Table5[Corrected Island/Colony Name],MATCH('Full Data'!C3906,Table5[Colony_ID],0))</f>
        <v>Hirifa</v>
      </c>
      <c r="G3906" t="str">
        <f>INDEX(Table4[Common_Name],MATCH('Full Data'!D3906,Table4[SpcRecID],0))</f>
        <v>Black Noddy</v>
      </c>
      <c r="H3906" s="83" t="str">
        <f>INDEX(Data!E$2:E$6500,MATCH(A3906,Data!$A$2:$A$6500,0))</f>
        <v>Confirmed</v>
      </c>
      <c r="I3906" s="90">
        <f>INDEX(Data!P$2:P$6500,MATCH(A3906,Data!$A$2:$A$6500,0))</f>
        <v>2011</v>
      </c>
      <c r="J3906" s="90">
        <f>INDEX(Data!Q$2:Q$6500,MATCH($A3906,Data!$A$2:$A$6500,0))</f>
        <v>2003</v>
      </c>
      <c r="K3906" s="90">
        <f>INDEX(Data!F$2:F$6500,MATCH($A3906,Data!$A$2:$A$6500,0))</f>
        <v>540</v>
      </c>
      <c r="L3906" s="90">
        <f>INDEX(Data!G$2:G$6500,MATCH($A3906,Data!$A$2:$A$6500,0))</f>
        <v>540</v>
      </c>
      <c r="M3906" s="90">
        <f>INDEX(Data!H$2:H$6500,MATCH($A3906,Data!$A$2:$A$6500,0))</f>
        <v>0</v>
      </c>
      <c r="N3906" s="90">
        <f>INDEX(Data!I$2:I$6500,MATCH($A3906,Data!$A$2:$A$6500,0))</f>
        <v>0</v>
      </c>
      <c r="O3906" s="83" t="str">
        <f>INDEX(Data!J$2:J$6500,MATCH($A3906,Data!$A$2:$A$6500,0))</f>
        <v>individuals</v>
      </c>
      <c r="P3906" t="str">
        <f>_xlfn.XLOOKUP(B3906,Table3[RefID],Table3[Citation])</f>
        <v>Tibbits et al (2003)</v>
      </c>
    </row>
    <row r="3907" spans="1:16" x14ac:dyDescent="0.35">
      <c r="A3907" s="68">
        <v>3905</v>
      </c>
      <c r="B3907" s="71">
        <v>226</v>
      </c>
      <c r="C3907" s="72">
        <v>5162</v>
      </c>
      <c r="D3907" s="69">
        <v>3295</v>
      </c>
      <c r="E3907" t="str">
        <f>INDEX(Table5[EEZ],MATCH(C3907,Table5[Colony_ID],0))</f>
        <v>French Polynesian Exclusive Economic Zone</v>
      </c>
      <c r="F3907" t="str">
        <f>INDEX(Table5[Corrected Island/Colony Name],MATCH('Full Data'!C3907,Table5[Colony_ID],0))</f>
        <v>Tekokota Atoll</v>
      </c>
      <c r="G3907" t="str">
        <f>INDEX(Table4[Common_Name],MATCH('Full Data'!D3907,Table4[SpcRecID],0))</f>
        <v>Black Noddy</v>
      </c>
      <c r="H3907" s="83" t="str">
        <f>INDEX(Data!E$2:E$6500,MATCH(A3907,Data!$A$2:$A$6500,0))</f>
        <v>Confirmed</v>
      </c>
      <c r="I3907" s="90">
        <f>INDEX(Data!P$2:P$6500,MATCH(A3907,Data!$A$2:$A$6500,0))</f>
        <v>1993</v>
      </c>
      <c r="J3907" s="90">
        <f>INDEX(Data!Q$2:Q$6500,MATCH($A3907,Data!$A$2:$A$6500,0))</f>
        <v>2003</v>
      </c>
      <c r="K3907" s="90">
        <f>INDEX(Data!F$2:F$6500,MATCH($A3907,Data!$A$2:$A$6500,0))</f>
        <v>11</v>
      </c>
      <c r="L3907" s="90">
        <f>INDEX(Data!G$2:G$6500,MATCH($A3907,Data!$A$2:$A$6500,0))</f>
        <v>11</v>
      </c>
      <c r="M3907" s="90">
        <f>INDEX(Data!H$2:H$6500,MATCH($A3907,Data!$A$2:$A$6500,0))</f>
        <v>0</v>
      </c>
      <c r="N3907" s="90">
        <f>INDEX(Data!I$2:I$6500,MATCH($A3907,Data!$A$2:$A$6500,0))</f>
        <v>0</v>
      </c>
      <c r="O3907" s="83" t="str">
        <f>INDEX(Data!J$2:J$6500,MATCH($A3907,Data!$A$2:$A$6500,0))</f>
        <v>individuals</v>
      </c>
      <c r="P3907" t="str">
        <f>_xlfn.XLOOKUP(B3907,Table3[RefID],Table3[Citation])</f>
        <v>Tibbits et al (2003)</v>
      </c>
    </row>
    <row r="3908" spans="1:16" x14ac:dyDescent="0.35">
      <c r="A3908" s="68">
        <v>3906</v>
      </c>
      <c r="B3908" s="71">
        <v>226</v>
      </c>
      <c r="C3908" s="72">
        <v>5000</v>
      </c>
      <c r="D3908" s="69">
        <v>3294</v>
      </c>
      <c r="E3908" t="str">
        <f>INDEX(Table5[EEZ],MATCH(C3908,Table5[Colony_ID],0))</f>
        <v>French Polynesian Exclusive Economic Zone</v>
      </c>
      <c r="F3908" t="str">
        <f>INDEX(Table5[Corrected Island/Colony Name],MATCH('Full Data'!C3908,Table5[Colony_ID],0))</f>
        <v>Ahunui</v>
      </c>
      <c r="G3908" t="str">
        <f>INDEX(Table4[Common_Name],MATCH('Full Data'!D3908,Table4[SpcRecID],0))</f>
        <v>Brown Noddy</v>
      </c>
      <c r="H3908" s="83" t="str">
        <f>INDEX(Data!E$2:E$6500,MATCH(A3908,Data!$A$2:$A$6500,0))</f>
        <v>Confirmed</v>
      </c>
      <c r="I3908" s="90">
        <f>INDEX(Data!P$2:P$6500,MATCH(A3908,Data!$A$2:$A$6500,0))</f>
        <v>2003</v>
      </c>
      <c r="J3908" s="90">
        <f>INDEX(Data!Q$2:Q$6500,MATCH($A3908,Data!$A$2:$A$6500,0))</f>
        <v>2003</v>
      </c>
      <c r="K3908" s="90">
        <f>INDEX(Data!F$2:F$6500,MATCH($A3908,Data!$A$2:$A$6500,0))</f>
        <v>837</v>
      </c>
      <c r="L3908" s="90">
        <f>INDEX(Data!G$2:G$6500,MATCH($A3908,Data!$A$2:$A$6500,0))</f>
        <v>837</v>
      </c>
      <c r="M3908" s="90">
        <f>INDEX(Data!H$2:H$6500,MATCH($A3908,Data!$A$2:$A$6500,0))</f>
        <v>0</v>
      </c>
      <c r="N3908" s="90">
        <f>INDEX(Data!I$2:I$6500,MATCH($A3908,Data!$A$2:$A$6500,0))</f>
        <v>0</v>
      </c>
      <c r="O3908" s="83" t="str">
        <f>INDEX(Data!J$2:J$6500,MATCH($A3908,Data!$A$2:$A$6500,0))</f>
        <v>individuals</v>
      </c>
      <c r="P3908" t="str">
        <f>_xlfn.XLOOKUP(B3908,Table3[RefID],Table3[Citation])</f>
        <v>Tibbits et al (2003)</v>
      </c>
    </row>
    <row r="3909" spans="1:16" x14ac:dyDescent="0.35">
      <c r="A3909" s="68">
        <v>3907</v>
      </c>
      <c r="B3909" s="71">
        <v>226</v>
      </c>
      <c r="C3909" s="72">
        <v>5012</v>
      </c>
      <c r="D3909" s="69">
        <v>3294</v>
      </c>
      <c r="E3909" t="str">
        <f>INDEX(Table5[EEZ],MATCH(C3909,Table5[Colony_ID],0))</f>
        <v>French Polynesian Exclusive Economic Zone</v>
      </c>
      <c r="F3909" t="str">
        <f>INDEX(Table5[Corrected Island/Colony Name],MATCH('Full Data'!C3909,Table5[Colony_ID],0))</f>
        <v>Fakarava Atoll</v>
      </c>
      <c r="G3909" t="str">
        <f>INDEX(Table4[Common_Name],MATCH('Full Data'!D3909,Table4[SpcRecID],0))</f>
        <v>Brown Noddy</v>
      </c>
      <c r="H3909" s="83" t="str">
        <f>INDEX(Data!E$2:E$6500,MATCH(A3909,Data!$A$2:$A$6500,0))</f>
        <v>Confirmed</v>
      </c>
      <c r="I3909" s="90">
        <f>INDEX(Data!P$2:P$6500,MATCH(A3909,Data!$A$2:$A$6500,0))</f>
        <v>2003</v>
      </c>
      <c r="J3909" s="90">
        <f>INDEX(Data!Q$2:Q$6500,MATCH($A3909,Data!$A$2:$A$6500,0))</f>
        <v>2003</v>
      </c>
      <c r="K3909" s="90">
        <f>INDEX(Data!F$2:F$6500,MATCH($A3909,Data!$A$2:$A$6500,0))</f>
        <v>91</v>
      </c>
      <c r="L3909" s="90">
        <f>INDEX(Data!G$2:G$6500,MATCH($A3909,Data!$A$2:$A$6500,0))</f>
        <v>91</v>
      </c>
      <c r="M3909" s="90">
        <f>INDEX(Data!H$2:H$6500,MATCH($A3909,Data!$A$2:$A$6500,0))</f>
        <v>0</v>
      </c>
      <c r="N3909" s="90">
        <f>INDEX(Data!I$2:I$6500,MATCH($A3909,Data!$A$2:$A$6500,0))</f>
        <v>0</v>
      </c>
      <c r="O3909" s="83" t="str">
        <f>INDEX(Data!J$2:J$6500,MATCH($A3909,Data!$A$2:$A$6500,0))</f>
        <v>individuals</v>
      </c>
      <c r="P3909" t="str">
        <f>_xlfn.XLOOKUP(B3909,Table3[RefID],Table3[Citation])</f>
        <v>Tibbits et al (2003)</v>
      </c>
    </row>
    <row r="3910" spans="1:16" x14ac:dyDescent="0.35">
      <c r="A3910" s="68">
        <v>3908</v>
      </c>
      <c r="B3910" s="71">
        <v>226</v>
      </c>
      <c r="C3910" s="72">
        <v>5019</v>
      </c>
      <c r="D3910" s="69">
        <v>3294</v>
      </c>
      <c r="E3910" t="str">
        <f>INDEX(Table5[EEZ],MATCH(C3910,Table5[Colony_ID],0))</f>
        <v>French Polynesian Exclusive Economic Zone</v>
      </c>
      <c r="F3910" t="str">
        <f>INDEX(Table5[Corrected Island/Colony Name],MATCH('Full Data'!C3910,Table5[Colony_ID],0))</f>
        <v>Haraiki Atoll</v>
      </c>
      <c r="G3910" t="str">
        <f>INDEX(Table4[Common_Name],MATCH('Full Data'!D3910,Table4[SpcRecID],0))</f>
        <v>Brown Noddy</v>
      </c>
      <c r="H3910" s="83" t="str">
        <f>INDEX(Data!E$2:E$6500,MATCH(A3910,Data!$A$2:$A$6500,0))</f>
        <v>confirmed</v>
      </c>
      <c r="I3910" s="90">
        <f>INDEX(Data!P$2:P$6500,MATCH(A3910,Data!$A$2:$A$6500,0))</f>
        <v>2003</v>
      </c>
      <c r="J3910" s="90">
        <f>INDEX(Data!Q$2:Q$6500,MATCH($A3910,Data!$A$2:$A$6500,0))</f>
        <v>2003</v>
      </c>
      <c r="K3910" s="90">
        <f>INDEX(Data!F$2:F$6500,MATCH($A3910,Data!$A$2:$A$6500,0))</f>
        <v>333</v>
      </c>
      <c r="L3910" s="90">
        <f>INDEX(Data!G$2:G$6500,MATCH($A3910,Data!$A$2:$A$6500,0))</f>
        <v>333</v>
      </c>
      <c r="M3910" s="90">
        <f>INDEX(Data!H$2:H$6500,MATCH($A3910,Data!$A$2:$A$6500,0))</f>
        <v>0</v>
      </c>
      <c r="N3910" s="90">
        <f>INDEX(Data!I$2:I$6500,MATCH($A3910,Data!$A$2:$A$6500,0))</f>
        <v>0</v>
      </c>
      <c r="O3910" s="83" t="str">
        <f>INDEX(Data!J$2:J$6500,MATCH($A3910,Data!$A$2:$A$6500,0))</f>
        <v>individuals</v>
      </c>
      <c r="P3910" t="str">
        <f>_xlfn.XLOOKUP(B3910,Table3[RefID],Table3[Citation])</f>
        <v>Tibbits et al (2003)</v>
      </c>
    </row>
    <row r="3911" spans="1:16" x14ac:dyDescent="0.35">
      <c r="A3911" s="68">
        <v>3909</v>
      </c>
      <c r="B3911" s="71">
        <v>226</v>
      </c>
      <c r="C3911" s="72">
        <v>5067</v>
      </c>
      <c r="D3911" s="69">
        <v>3294</v>
      </c>
      <c r="E3911" t="str">
        <f>INDEX(Table5[EEZ],MATCH(C3911,Table5[Colony_ID],0))</f>
        <v>French Polynesian Exclusive Economic Zone</v>
      </c>
      <c r="F3911" t="str">
        <f>INDEX(Table5[Corrected Island/Colony Name],MATCH('Full Data'!C3911,Table5[Colony_ID],0))</f>
        <v>Manuhangi</v>
      </c>
      <c r="G3911" t="str">
        <f>INDEX(Table4[Common_Name],MATCH('Full Data'!D3911,Table4[SpcRecID],0))</f>
        <v>Brown Noddy</v>
      </c>
      <c r="H3911" s="83" t="str">
        <f>INDEX(Data!E$2:E$6500,MATCH(A3911,Data!$A$2:$A$6500,0))</f>
        <v>data deficient</v>
      </c>
      <c r="I3911" s="90">
        <f>INDEX(Data!P$2:P$6500,MATCH(A3911,Data!$A$2:$A$6500,0))</f>
        <v>2003</v>
      </c>
      <c r="J3911" s="90">
        <f>INDEX(Data!Q$2:Q$6500,MATCH($A3911,Data!$A$2:$A$6500,0))</f>
        <v>2003</v>
      </c>
      <c r="K3911" s="90">
        <f>INDEX(Data!F$2:F$6500,MATCH($A3911,Data!$A$2:$A$6500,0))</f>
        <v>19</v>
      </c>
      <c r="L3911" s="90">
        <f>INDEX(Data!G$2:G$6500,MATCH($A3911,Data!$A$2:$A$6500,0))</f>
        <v>19</v>
      </c>
      <c r="M3911" s="90">
        <f>INDEX(Data!H$2:H$6500,MATCH($A3911,Data!$A$2:$A$6500,0))</f>
        <v>0</v>
      </c>
      <c r="N3911" s="90">
        <f>INDEX(Data!I$2:I$6500,MATCH($A3911,Data!$A$2:$A$6500,0))</f>
        <v>0</v>
      </c>
      <c r="O3911" s="83" t="str">
        <f>INDEX(Data!J$2:J$6500,MATCH($A3911,Data!$A$2:$A$6500,0))</f>
        <v>individuals</v>
      </c>
      <c r="P3911" t="str">
        <f>_xlfn.XLOOKUP(B3911,Table3[RefID],Table3[Citation])</f>
        <v>Tibbits et al (2003)</v>
      </c>
    </row>
    <row r="3912" spans="1:16" x14ac:dyDescent="0.35">
      <c r="A3912" s="68">
        <v>3910</v>
      </c>
      <c r="B3912" s="71">
        <v>226</v>
      </c>
      <c r="C3912" s="72">
        <v>5080</v>
      </c>
      <c r="D3912" s="69">
        <v>3294</v>
      </c>
      <c r="E3912" t="str">
        <f>INDEX(Table5[EEZ],MATCH(C3912,Table5[Colony_ID],0))</f>
        <v>French Polynesian Exclusive Economic Zone</v>
      </c>
      <c r="F3912" t="str">
        <f>INDEX(Table5[Corrected Island/Colony Name],MATCH('Full Data'!C3912,Table5[Colony_ID],0))</f>
        <v>Morane</v>
      </c>
      <c r="G3912" t="str">
        <f>INDEX(Table4[Common_Name],MATCH('Full Data'!D3912,Table4[SpcRecID],0))</f>
        <v>Brown Noddy</v>
      </c>
      <c r="H3912" s="83" t="str">
        <f>INDEX(Data!E$2:E$6500,MATCH(A3912,Data!$A$2:$A$6500,0))</f>
        <v>confirmed</v>
      </c>
      <c r="I3912" s="90">
        <f>INDEX(Data!P$2:P$6500,MATCH(A3912,Data!$A$2:$A$6500,0))</f>
        <v>2003</v>
      </c>
      <c r="J3912" s="90">
        <f>INDEX(Data!Q$2:Q$6500,MATCH($A3912,Data!$A$2:$A$6500,0))</f>
        <v>2003</v>
      </c>
      <c r="K3912" s="90">
        <f>INDEX(Data!F$2:F$6500,MATCH($A3912,Data!$A$2:$A$6500,0))</f>
        <v>900</v>
      </c>
      <c r="L3912" s="90">
        <f>INDEX(Data!G$2:G$6500,MATCH($A3912,Data!$A$2:$A$6500,0))</f>
        <v>900</v>
      </c>
      <c r="M3912" s="90">
        <f>INDEX(Data!H$2:H$6500,MATCH($A3912,Data!$A$2:$A$6500,0))</f>
        <v>0</v>
      </c>
      <c r="N3912" s="90">
        <f>INDEX(Data!I$2:I$6500,MATCH($A3912,Data!$A$2:$A$6500,0))</f>
        <v>0</v>
      </c>
      <c r="O3912" s="83" t="str">
        <f>INDEX(Data!J$2:J$6500,MATCH($A3912,Data!$A$2:$A$6500,0))</f>
        <v>individuals</v>
      </c>
      <c r="P3912" t="str">
        <f>_xlfn.XLOOKUP(B3912,Table3[RefID],Table3[Citation])</f>
        <v>Tibbits et al (2003)</v>
      </c>
    </row>
    <row r="3913" spans="1:16" x14ac:dyDescent="0.35">
      <c r="A3913" s="68">
        <v>3911</v>
      </c>
      <c r="B3913" s="71">
        <v>226</v>
      </c>
      <c r="C3913" s="72">
        <v>5111</v>
      </c>
      <c r="D3913" s="69">
        <v>3294</v>
      </c>
      <c r="E3913" t="str">
        <f>INDEX(Table5[EEZ],MATCH(C3913,Table5[Colony_ID],0))</f>
        <v>French Polynesian Exclusive Economic Zone</v>
      </c>
      <c r="F3913" t="str">
        <f>INDEX(Table5[Corrected Island/Colony Name],MATCH('Full Data'!C3913,Table5[Colony_ID],0))</f>
        <v>Paraoa Atoll</v>
      </c>
      <c r="G3913" t="str">
        <f>INDEX(Table4[Common_Name],MATCH('Full Data'!D3913,Table4[SpcRecID],0))</f>
        <v>Brown Noddy</v>
      </c>
      <c r="H3913" s="83" t="str">
        <f>INDEX(Data!E$2:E$6500,MATCH(A3913,Data!$A$2:$A$6500,0))</f>
        <v>data deficient</v>
      </c>
      <c r="I3913" s="90">
        <f>INDEX(Data!P$2:P$6500,MATCH(A3913,Data!$A$2:$A$6500,0))</f>
        <v>2003</v>
      </c>
      <c r="J3913" s="90">
        <f>INDEX(Data!Q$2:Q$6500,MATCH($A3913,Data!$A$2:$A$6500,0))</f>
        <v>2003</v>
      </c>
      <c r="K3913" s="90">
        <f>INDEX(Data!F$2:F$6500,MATCH($A3913,Data!$A$2:$A$6500,0))</f>
        <v>233</v>
      </c>
      <c r="L3913" s="90">
        <f>INDEX(Data!G$2:G$6500,MATCH($A3913,Data!$A$2:$A$6500,0))</f>
        <v>233</v>
      </c>
      <c r="M3913" s="90">
        <f>INDEX(Data!H$2:H$6500,MATCH($A3913,Data!$A$2:$A$6500,0))</f>
        <v>0</v>
      </c>
      <c r="N3913" s="90">
        <f>INDEX(Data!I$2:I$6500,MATCH($A3913,Data!$A$2:$A$6500,0))</f>
        <v>0</v>
      </c>
      <c r="O3913" s="83" t="str">
        <f>INDEX(Data!J$2:J$6500,MATCH($A3913,Data!$A$2:$A$6500,0))</f>
        <v>individuals</v>
      </c>
      <c r="P3913" t="str">
        <f>_xlfn.XLOOKUP(B3913,Table3[RefID],Table3[Citation])</f>
        <v>Tibbits et al (2003)</v>
      </c>
    </row>
    <row r="3914" spans="1:16" x14ac:dyDescent="0.35">
      <c r="A3914" s="68">
        <v>3912</v>
      </c>
      <c r="B3914" s="71">
        <v>226</v>
      </c>
      <c r="C3914" s="72">
        <v>5135</v>
      </c>
      <c r="D3914" s="69">
        <v>3294</v>
      </c>
      <c r="E3914" t="str">
        <f>INDEX(Table5[EEZ],MATCH(C3914,Table5[Colony_ID],0))</f>
        <v>French Polynesian Exclusive Economic Zone</v>
      </c>
      <c r="F3914" t="str">
        <f>INDEX(Table5[Corrected Island/Colony Name],MATCH('Full Data'!C3914,Table5[Colony_ID],0))</f>
        <v>Reitoru Atoll</v>
      </c>
      <c r="G3914" t="str">
        <f>INDEX(Table4[Common_Name],MATCH('Full Data'!D3914,Table4[SpcRecID],0))</f>
        <v>Brown Noddy</v>
      </c>
      <c r="H3914" s="83" t="str">
        <f>INDEX(Data!E$2:E$6500,MATCH(A3914,Data!$A$2:$A$6500,0))</f>
        <v>confirmed</v>
      </c>
      <c r="I3914" s="90">
        <f>INDEX(Data!P$2:P$6500,MATCH(A3914,Data!$A$2:$A$6500,0))</f>
        <v>2003</v>
      </c>
      <c r="J3914" s="90">
        <f>INDEX(Data!Q$2:Q$6500,MATCH($A3914,Data!$A$2:$A$6500,0))</f>
        <v>2003</v>
      </c>
      <c r="K3914" s="90">
        <f>INDEX(Data!F$2:F$6500,MATCH($A3914,Data!$A$2:$A$6500,0))</f>
        <v>660</v>
      </c>
      <c r="L3914" s="90">
        <f>INDEX(Data!G$2:G$6500,MATCH($A3914,Data!$A$2:$A$6500,0))</f>
        <v>660</v>
      </c>
      <c r="M3914" s="90">
        <f>INDEX(Data!H$2:H$6500,MATCH($A3914,Data!$A$2:$A$6500,0))</f>
        <v>0</v>
      </c>
      <c r="N3914" s="90">
        <f>INDEX(Data!I$2:I$6500,MATCH($A3914,Data!$A$2:$A$6500,0))</f>
        <v>0</v>
      </c>
      <c r="O3914" s="83" t="str">
        <f>INDEX(Data!J$2:J$6500,MATCH($A3914,Data!$A$2:$A$6500,0))</f>
        <v>individuals</v>
      </c>
      <c r="P3914" t="str">
        <f>_xlfn.XLOOKUP(B3914,Table3[RefID],Table3[Citation])</f>
        <v>Tibbits et al (2003)</v>
      </c>
    </row>
    <row r="3915" spans="1:16" x14ac:dyDescent="0.35">
      <c r="A3915" s="68">
        <v>3913</v>
      </c>
      <c r="B3915" s="71">
        <v>226</v>
      </c>
      <c r="C3915" s="72">
        <v>5016</v>
      </c>
      <c r="D3915" s="69">
        <v>3294</v>
      </c>
      <c r="E3915" t="str">
        <f>INDEX(Table5[EEZ],MATCH(C3915,Table5[Colony_ID],0))</f>
        <v>French Polynesian Exclusive Economic Zone</v>
      </c>
      <c r="F3915" t="str">
        <f>INDEX(Table5[Corrected Island/Colony Name],MATCH('Full Data'!C3915,Table5[Colony_ID],0))</f>
        <v>Goio</v>
      </c>
      <c r="G3915" t="str">
        <f>INDEX(Table4[Common_Name],MATCH('Full Data'!D3915,Table4[SpcRecID],0))</f>
        <v>Brown Noddy</v>
      </c>
      <c r="H3915" s="83" t="str">
        <f>INDEX(Data!E$2:E$6500,MATCH(A3915,Data!$A$2:$A$6500,0))</f>
        <v>Confirmed</v>
      </c>
      <c r="I3915" s="90">
        <f>INDEX(Data!P$2:P$6500,MATCH(A3915,Data!$A$2:$A$6500,0))</f>
        <v>2003</v>
      </c>
      <c r="J3915" s="90">
        <f>INDEX(Data!Q$2:Q$6500,MATCH($A3915,Data!$A$2:$A$6500,0))</f>
        <v>2003</v>
      </c>
      <c r="K3915" s="90">
        <f>INDEX(Data!F$2:F$6500,MATCH($A3915,Data!$A$2:$A$6500,0))</f>
        <v>860</v>
      </c>
      <c r="L3915" s="90">
        <f>INDEX(Data!G$2:G$6500,MATCH($A3915,Data!$A$2:$A$6500,0))</f>
        <v>860</v>
      </c>
      <c r="M3915" s="90">
        <f>INDEX(Data!H$2:H$6500,MATCH($A3915,Data!$A$2:$A$6500,0))</f>
        <v>0</v>
      </c>
      <c r="N3915" s="90">
        <f>INDEX(Data!I$2:I$6500,MATCH($A3915,Data!$A$2:$A$6500,0))</f>
        <v>0</v>
      </c>
      <c r="O3915" s="83" t="str">
        <f>INDEX(Data!J$2:J$6500,MATCH($A3915,Data!$A$2:$A$6500,0))</f>
        <v>individuals</v>
      </c>
      <c r="P3915" t="str">
        <f>_xlfn.XLOOKUP(B3915,Table3[RefID],Table3[Citation])</f>
        <v>Tibbits et al (2003)</v>
      </c>
    </row>
    <row r="3916" spans="1:16" x14ac:dyDescent="0.35">
      <c r="A3916" s="68">
        <v>3914</v>
      </c>
      <c r="B3916" s="71">
        <v>226</v>
      </c>
      <c r="C3916" s="72">
        <v>5162</v>
      </c>
      <c r="D3916" s="69">
        <v>3294</v>
      </c>
      <c r="E3916" t="str">
        <f>INDEX(Table5[EEZ],MATCH(C3916,Table5[Colony_ID],0))</f>
        <v>French Polynesian Exclusive Economic Zone</v>
      </c>
      <c r="F3916" t="str">
        <f>INDEX(Table5[Corrected Island/Colony Name],MATCH('Full Data'!C3916,Table5[Colony_ID],0))</f>
        <v>Tekokota Atoll</v>
      </c>
      <c r="G3916" t="str">
        <f>INDEX(Table4[Common_Name],MATCH('Full Data'!D3916,Table4[SpcRecID],0))</f>
        <v>Brown Noddy</v>
      </c>
      <c r="H3916" s="83" t="str">
        <f>INDEX(Data!E$2:E$6500,MATCH(A3916,Data!$A$2:$A$6500,0))</f>
        <v>Confirmed</v>
      </c>
      <c r="I3916" s="90">
        <f>INDEX(Data!P$2:P$6500,MATCH(A3916,Data!$A$2:$A$6500,0))</f>
        <v>2003</v>
      </c>
      <c r="J3916" s="90">
        <f>INDEX(Data!Q$2:Q$6500,MATCH($A3916,Data!$A$2:$A$6500,0))</f>
        <v>2003</v>
      </c>
      <c r="K3916" s="90">
        <f>INDEX(Data!F$2:F$6500,MATCH($A3916,Data!$A$2:$A$6500,0))</f>
        <v>1068</v>
      </c>
      <c r="L3916" s="90">
        <f>INDEX(Data!G$2:G$6500,MATCH($A3916,Data!$A$2:$A$6500,0))</f>
        <v>1068</v>
      </c>
      <c r="M3916" s="90">
        <f>INDEX(Data!H$2:H$6500,MATCH($A3916,Data!$A$2:$A$6500,0))</f>
        <v>0</v>
      </c>
      <c r="N3916" s="90">
        <f>INDEX(Data!I$2:I$6500,MATCH($A3916,Data!$A$2:$A$6500,0))</f>
        <v>0</v>
      </c>
      <c r="O3916" s="83" t="str">
        <f>INDEX(Data!J$2:J$6500,MATCH($A3916,Data!$A$2:$A$6500,0))</f>
        <v>individuals</v>
      </c>
      <c r="P3916" t="str">
        <f>_xlfn.XLOOKUP(B3916,Table3[RefID],Table3[Citation])</f>
        <v>Tibbits et al (2003)</v>
      </c>
    </row>
    <row r="3917" spans="1:16" x14ac:dyDescent="0.35">
      <c r="A3917" s="68">
        <v>3915</v>
      </c>
      <c r="B3917" s="71">
        <v>226</v>
      </c>
      <c r="C3917" s="72">
        <v>5000</v>
      </c>
      <c r="D3917" s="69">
        <v>3298</v>
      </c>
      <c r="E3917" t="str">
        <f>INDEX(Table5[EEZ],MATCH(C3917,Table5[Colony_ID],0))</f>
        <v>French Polynesian Exclusive Economic Zone</v>
      </c>
      <c r="F3917" t="str">
        <f>INDEX(Table5[Corrected Island/Colony Name],MATCH('Full Data'!C3917,Table5[Colony_ID],0))</f>
        <v>Ahunui</v>
      </c>
      <c r="G3917" t="str">
        <f>INDEX(Table4[Common_Name],MATCH('Full Data'!D3917,Table4[SpcRecID],0))</f>
        <v>Common White Tern</v>
      </c>
      <c r="H3917" s="83" t="str">
        <f>INDEX(Data!E$2:E$6500,MATCH(A3917,Data!$A$2:$A$6500,0))</f>
        <v>Confirmed</v>
      </c>
      <c r="I3917" s="90">
        <f>INDEX(Data!P$2:P$6500,MATCH(A3917,Data!$A$2:$A$6500,0))</f>
        <v>2003</v>
      </c>
      <c r="J3917" s="90">
        <f>INDEX(Data!Q$2:Q$6500,MATCH($A3917,Data!$A$2:$A$6500,0))</f>
        <v>2003</v>
      </c>
      <c r="K3917" s="90">
        <f>INDEX(Data!F$2:F$6500,MATCH($A3917,Data!$A$2:$A$6500,0))</f>
        <v>260</v>
      </c>
      <c r="L3917" s="90">
        <f>INDEX(Data!G$2:G$6500,MATCH($A3917,Data!$A$2:$A$6500,0))</f>
        <v>260</v>
      </c>
      <c r="M3917" s="90">
        <f>INDEX(Data!H$2:H$6500,MATCH($A3917,Data!$A$2:$A$6500,0))</f>
        <v>0</v>
      </c>
      <c r="N3917" s="90">
        <f>INDEX(Data!I$2:I$6500,MATCH($A3917,Data!$A$2:$A$6500,0))</f>
        <v>0</v>
      </c>
      <c r="O3917" s="83" t="str">
        <f>INDEX(Data!J$2:J$6500,MATCH($A3917,Data!$A$2:$A$6500,0))</f>
        <v>individuals</v>
      </c>
      <c r="P3917" t="str">
        <f>_xlfn.XLOOKUP(B3917,Table3[RefID],Table3[Citation])</f>
        <v>Tibbits et al (2003)</v>
      </c>
    </row>
    <row r="3918" spans="1:16" x14ac:dyDescent="0.35">
      <c r="A3918" s="68">
        <v>3916</v>
      </c>
      <c r="B3918" s="71">
        <v>226</v>
      </c>
      <c r="C3918" s="72">
        <v>5012</v>
      </c>
      <c r="D3918" s="69">
        <v>3298</v>
      </c>
      <c r="E3918" t="str">
        <f>INDEX(Table5[EEZ],MATCH(C3918,Table5[Colony_ID],0))</f>
        <v>French Polynesian Exclusive Economic Zone</v>
      </c>
      <c r="F3918" t="str">
        <f>INDEX(Table5[Corrected Island/Colony Name],MATCH('Full Data'!C3918,Table5[Colony_ID],0))</f>
        <v>Fakarava Atoll</v>
      </c>
      <c r="G3918" t="str">
        <f>INDEX(Table4[Common_Name],MATCH('Full Data'!D3918,Table4[SpcRecID],0))</f>
        <v>Common White Tern</v>
      </c>
      <c r="H3918" s="83" t="str">
        <f>INDEX(Data!E$2:E$6500,MATCH(A3918,Data!$A$2:$A$6500,0))</f>
        <v>Confirmed</v>
      </c>
      <c r="I3918" s="90">
        <f>INDEX(Data!P$2:P$6500,MATCH(A3918,Data!$A$2:$A$6500,0))</f>
        <v>2003</v>
      </c>
      <c r="J3918" s="90">
        <f>INDEX(Data!Q$2:Q$6500,MATCH($A3918,Data!$A$2:$A$6500,0))</f>
        <v>2003</v>
      </c>
      <c r="K3918" s="90">
        <f>INDEX(Data!F$2:F$6500,MATCH($A3918,Data!$A$2:$A$6500,0))</f>
        <v>289</v>
      </c>
      <c r="L3918" s="90">
        <f>INDEX(Data!G$2:G$6500,MATCH($A3918,Data!$A$2:$A$6500,0))</f>
        <v>289</v>
      </c>
      <c r="M3918" s="90">
        <f>INDEX(Data!H$2:H$6500,MATCH($A3918,Data!$A$2:$A$6500,0))</f>
        <v>0</v>
      </c>
      <c r="N3918" s="90">
        <f>INDEX(Data!I$2:I$6500,MATCH($A3918,Data!$A$2:$A$6500,0))</f>
        <v>0</v>
      </c>
      <c r="O3918" s="83" t="str">
        <f>INDEX(Data!J$2:J$6500,MATCH($A3918,Data!$A$2:$A$6500,0))</f>
        <v>individuals</v>
      </c>
      <c r="P3918" t="str">
        <f>_xlfn.XLOOKUP(B3918,Table3[RefID],Table3[Citation])</f>
        <v>Tibbits et al (2003)</v>
      </c>
    </row>
    <row r="3919" spans="1:16" x14ac:dyDescent="0.35">
      <c r="A3919" s="68">
        <v>3917</v>
      </c>
      <c r="B3919" s="71">
        <v>226</v>
      </c>
      <c r="C3919" s="72">
        <v>5019</v>
      </c>
      <c r="D3919" s="69">
        <v>3298</v>
      </c>
      <c r="E3919" t="str">
        <f>INDEX(Table5[EEZ],MATCH(C3919,Table5[Colony_ID],0))</f>
        <v>French Polynesian Exclusive Economic Zone</v>
      </c>
      <c r="F3919" t="str">
        <f>INDEX(Table5[Corrected Island/Colony Name],MATCH('Full Data'!C3919,Table5[Colony_ID],0))</f>
        <v>Haraiki Atoll</v>
      </c>
      <c r="G3919" t="str">
        <f>INDEX(Table4[Common_Name],MATCH('Full Data'!D3919,Table4[SpcRecID],0))</f>
        <v>Common White Tern</v>
      </c>
      <c r="H3919" s="83" t="str">
        <f>INDEX(Data!E$2:E$6500,MATCH(A3919,Data!$A$2:$A$6500,0))</f>
        <v>confirmed</v>
      </c>
      <c r="I3919" s="90">
        <f>INDEX(Data!P$2:P$6500,MATCH(A3919,Data!$A$2:$A$6500,0))</f>
        <v>2003</v>
      </c>
      <c r="J3919" s="90">
        <f>INDEX(Data!Q$2:Q$6500,MATCH($A3919,Data!$A$2:$A$6500,0))</f>
        <v>2003</v>
      </c>
      <c r="K3919" s="90">
        <f>INDEX(Data!F$2:F$6500,MATCH($A3919,Data!$A$2:$A$6500,0))</f>
        <v>100</v>
      </c>
      <c r="L3919" s="90">
        <f>INDEX(Data!G$2:G$6500,MATCH($A3919,Data!$A$2:$A$6500,0))</f>
        <v>100</v>
      </c>
      <c r="M3919" s="90">
        <f>INDEX(Data!H$2:H$6500,MATCH($A3919,Data!$A$2:$A$6500,0))</f>
        <v>0</v>
      </c>
      <c r="N3919" s="90">
        <f>INDEX(Data!I$2:I$6500,MATCH($A3919,Data!$A$2:$A$6500,0))</f>
        <v>0</v>
      </c>
      <c r="O3919" s="83" t="str">
        <f>INDEX(Data!J$2:J$6500,MATCH($A3919,Data!$A$2:$A$6500,0))</f>
        <v>individuals</v>
      </c>
      <c r="P3919" t="str">
        <f>_xlfn.XLOOKUP(B3919,Table3[RefID],Table3[Citation])</f>
        <v>Tibbits et al (2003)</v>
      </c>
    </row>
    <row r="3920" spans="1:16" x14ac:dyDescent="0.35">
      <c r="A3920" s="68">
        <v>3918</v>
      </c>
      <c r="B3920" s="71">
        <v>226</v>
      </c>
      <c r="C3920" s="72">
        <v>5067</v>
      </c>
      <c r="D3920" s="69">
        <v>3298</v>
      </c>
      <c r="E3920" t="str">
        <f>INDEX(Table5[EEZ],MATCH(C3920,Table5[Colony_ID],0))</f>
        <v>French Polynesian Exclusive Economic Zone</v>
      </c>
      <c r="F3920" t="str">
        <f>INDEX(Table5[Corrected Island/Colony Name],MATCH('Full Data'!C3920,Table5[Colony_ID],0))</f>
        <v>Manuhangi</v>
      </c>
      <c r="G3920" t="str">
        <f>INDEX(Table4[Common_Name],MATCH('Full Data'!D3920,Table4[SpcRecID],0))</f>
        <v>Common White Tern</v>
      </c>
      <c r="H3920" s="83" t="str">
        <f>INDEX(Data!E$2:E$6500,MATCH(A3920,Data!$A$2:$A$6500,0))</f>
        <v>Confirmed</v>
      </c>
      <c r="I3920" s="90">
        <f>INDEX(Data!P$2:P$6500,MATCH(A3920,Data!$A$2:$A$6500,0))</f>
        <v>2003</v>
      </c>
      <c r="J3920" s="90">
        <f>INDEX(Data!Q$2:Q$6500,MATCH($A3920,Data!$A$2:$A$6500,0))</f>
        <v>2003</v>
      </c>
      <c r="K3920" s="90">
        <f>INDEX(Data!F$2:F$6500,MATCH($A3920,Data!$A$2:$A$6500,0))</f>
        <v>193</v>
      </c>
      <c r="L3920" s="90">
        <f>INDEX(Data!G$2:G$6500,MATCH($A3920,Data!$A$2:$A$6500,0))</f>
        <v>193</v>
      </c>
      <c r="M3920" s="90">
        <f>INDEX(Data!H$2:H$6500,MATCH($A3920,Data!$A$2:$A$6500,0))</f>
        <v>0</v>
      </c>
      <c r="N3920" s="90">
        <f>INDEX(Data!I$2:I$6500,MATCH($A3920,Data!$A$2:$A$6500,0))</f>
        <v>0</v>
      </c>
      <c r="O3920" s="83" t="str">
        <f>INDEX(Data!J$2:J$6500,MATCH($A3920,Data!$A$2:$A$6500,0))</f>
        <v>individuals</v>
      </c>
      <c r="P3920" t="str">
        <f>_xlfn.XLOOKUP(B3920,Table3[RefID],Table3[Citation])</f>
        <v>Tibbits et al (2003)</v>
      </c>
    </row>
    <row r="3921" spans="1:16" x14ac:dyDescent="0.35">
      <c r="A3921" s="68">
        <v>3919</v>
      </c>
      <c r="B3921" s="71">
        <v>226</v>
      </c>
      <c r="C3921" s="72">
        <v>5080</v>
      </c>
      <c r="D3921" s="69">
        <v>3298</v>
      </c>
      <c r="E3921" t="str">
        <f>INDEX(Table5[EEZ],MATCH(C3921,Table5[Colony_ID],0))</f>
        <v>French Polynesian Exclusive Economic Zone</v>
      </c>
      <c r="F3921" t="str">
        <f>INDEX(Table5[Corrected Island/Colony Name],MATCH('Full Data'!C3921,Table5[Colony_ID],0))</f>
        <v>Morane</v>
      </c>
      <c r="G3921" t="str">
        <f>INDEX(Table4[Common_Name],MATCH('Full Data'!D3921,Table4[SpcRecID],0))</f>
        <v>Common White Tern</v>
      </c>
      <c r="H3921" s="83" t="str">
        <f>INDEX(Data!E$2:E$6500,MATCH(A3921,Data!$A$2:$A$6500,0))</f>
        <v>confirmed</v>
      </c>
      <c r="I3921" s="90">
        <f>INDEX(Data!P$2:P$6500,MATCH(A3921,Data!$A$2:$A$6500,0))</f>
        <v>2003</v>
      </c>
      <c r="J3921" s="90">
        <f>INDEX(Data!Q$2:Q$6500,MATCH($A3921,Data!$A$2:$A$6500,0))</f>
        <v>2003</v>
      </c>
      <c r="K3921" s="90">
        <f>INDEX(Data!F$2:F$6500,MATCH($A3921,Data!$A$2:$A$6500,0))</f>
        <v>1260</v>
      </c>
      <c r="L3921" s="90">
        <f>INDEX(Data!G$2:G$6500,MATCH($A3921,Data!$A$2:$A$6500,0))</f>
        <v>1260</v>
      </c>
      <c r="M3921" s="90">
        <f>INDEX(Data!H$2:H$6500,MATCH($A3921,Data!$A$2:$A$6500,0))</f>
        <v>0</v>
      </c>
      <c r="N3921" s="90">
        <f>INDEX(Data!I$2:I$6500,MATCH($A3921,Data!$A$2:$A$6500,0))</f>
        <v>0</v>
      </c>
      <c r="O3921" s="83" t="str">
        <f>INDEX(Data!J$2:J$6500,MATCH($A3921,Data!$A$2:$A$6500,0))</f>
        <v>individuals</v>
      </c>
      <c r="P3921" t="str">
        <f>_xlfn.XLOOKUP(B3921,Table3[RefID],Table3[Citation])</f>
        <v>Tibbits et al (2003)</v>
      </c>
    </row>
    <row r="3922" spans="1:16" x14ac:dyDescent="0.35">
      <c r="A3922" s="68">
        <v>3920</v>
      </c>
      <c r="B3922" s="71">
        <v>226</v>
      </c>
      <c r="C3922" s="72">
        <v>5111</v>
      </c>
      <c r="D3922" s="69">
        <v>3298</v>
      </c>
      <c r="E3922" t="str">
        <f>INDEX(Table5[EEZ],MATCH(C3922,Table5[Colony_ID],0))</f>
        <v>French Polynesian Exclusive Economic Zone</v>
      </c>
      <c r="F3922" t="str">
        <f>INDEX(Table5[Corrected Island/Colony Name],MATCH('Full Data'!C3922,Table5[Colony_ID],0))</f>
        <v>Paraoa Atoll</v>
      </c>
      <c r="G3922" t="str">
        <f>INDEX(Table4[Common_Name],MATCH('Full Data'!D3922,Table4[SpcRecID],0))</f>
        <v>Common White Tern</v>
      </c>
      <c r="H3922" s="83" t="str">
        <f>INDEX(Data!E$2:E$6500,MATCH(A3922,Data!$A$2:$A$6500,0))</f>
        <v>confirmed</v>
      </c>
      <c r="I3922" s="90">
        <f>INDEX(Data!P$2:P$6500,MATCH(A3922,Data!$A$2:$A$6500,0))</f>
        <v>2003</v>
      </c>
      <c r="J3922" s="90">
        <f>INDEX(Data!Q$2:Q$6500,MATCH($A3922,Data!$A$2:$A$6500,0))</f>
        <v>2003</v>
      </c>
      <c r="K3922" s="90">
        <f>INDEX(Data!F$2:F$6500,MATCH($A3922,Data!$A$2:$A$6500,0))</f>
        <v>494</v>
      </c>
      <c r="L3922" s="90">
        <f>INDEX(Data!G$2:G$6500,MATCH($A3922,Data!$A$2:$A$6500,0))</f>
        <v>494</v>
      </c>
      <c r="M3922" s="90">
        <f>INDEX(Data!H$2:H$6500,MATCH($A3922,Data!$A$2:$A$6500,0))</f>
        <v>0</v>
      </c>
      <c r="N3922" s="90">
        <f>INDEX(Data!I$2:I$6500,MATCH($A3922,Data!$A$2:$A$6500,0))</f>
        <v>0</v>
      </c>
      <c r="O3922" s="83" t="str">
        <f>INDEX(Data!J$2:J$6500,MATCH($A3922,Data!$A$2:$A$6500,0))</f>
        <v>individuals</v>
      </c>
      <c r="P3922" t="str">
        <f>_xlfn.XLOOKUP(B3922,Table3[RefID],Table3[Citation])</f>
        <v>Tibbits et al (2003)</v>
      </c>
    </row>
    <row r="3923" spans="1:16" x14ac:dyDescent="0.35">
      <c r="A3923" s="68">
        <v>3921</v>
      </c>
      <c r="B3923" s="71">
        <v>226</v>
      </c>
      <c r="C3923" s="72">
        <v>5135</v>
      </c>
      <c r="D3923" s="69">
        <v>3298</v>
      </c>
      <c r="E3923" t="str">
        <f>INDEX(Table5[EEZ],MATCH(C3923,Table5[Colony_ID],0))</f>
        <v>French Polynesian Exclusive Economic Zone</v>
      </c>
      <c r="F3923" t="str">
        <f>INDEX(Table5[Corrected Island/Colony Name],MATCH('Full Data'!C3923,Table5[Colony_ID],0))</f>
        <v>Reitoru Atoll</v>
      </c>
      <c r="G3923" t="str">
        <f>INDEX(Table4[Common_Name],MATCH('Full Data'!D3923,Table4[SpcRecID],0))</f>
        <v>Common White Tern</v>
      </c>
      <c r="H3923" s="83" t="str">
        <f>INDEX(Data!E$2:E$6500,MATCH(A3923,Data!$A$2:$A$6500,0))</f>
        <v>confirmed</v>
      </c>
      <c r="I3923" s="90">
        <f>INDEX(Data!P$2:P$6500,MATCH(A3923,Data!$A$2:$A$6500,0))</f>
        <v>2003</v>
      </c>
      <c r="J3923" s="90">
        <f>INDEX(Data!Q$2:Q$6500,MATCH($A3923,Data!$A$2:$A$6500,0))</f>
        <v>2003</v>
      </c>
      <c r="K3923" s="90">
        <f>INDEX(Data!F$2:F$6500,MATCH($A3923,Data!$A$2:$A$6500,0))</f>
        <v>1184</v>
      </c>
      <c r="L3923" s="90">
        <f>INDEX(Data!G$2:G$6500,MATCH($A3923,Data!$A$2:$A$6500,0))</f>
        <v>1184</v>
      </c>
      <c r="M3923" s="90">
        <f>INDEX(Data!H$2:H$6500,MATCH($A3923,Data!$A$2:$A$6500,0))</f>
        <v>0</v>
      </c>
      <c r="N3923" s="90">
        <f>INDEX(Data!I$2:I$6500,MATCH($A3923,Data!$A$2:$A$6500,0))</f>
        <v>0</v>
      </c>
      <c r="O3923" s="83" t="str">
        <f>INDEX(Data!J$2:J$6500,MATCH($A3923,Data!$A$2:$A$6500,0))</f>
        <v>individuals</v>
      </c>
      <c r="P3923" t="str">
        <f>_xlfn.XLOOKUP(B3923,Table3[RefID],Table3[Citation])</f>
        <v>Tibbits et al (2003)</v>
      </c>
    </row>
    <row r="3924" spans="1:16" x14ac:dyDescent="0.35">
      <c r="A3924" s="68">
        <v>3922</v>
      </c>
      <c r="B3924" s="71">
        <v>226</v>
      </c>
      <c r="C3924" s="72">
        <v>5023</v>
      </c>
      <c r="D3924" s="69">
        <v>3298</v>
      </c>
      <c r="E3924" t="str">
        <f>INDEX(Table5[EEZ],MATCH(C3924,Table5[Colony_ID],0))</f>
        <v>French Polynesian Exclusive Economic Zone</v>
      </c>
      <c r="F3924" t="str">
        <f>INDEX(Table5[Corrected Island/Colony Name],MATCH('Full Data'!C3924,Table5[Colony_ID],0))</f>
        <v>Hirifa</v>
      </c>
      <c r="G3924" t="str">
        <f>INDEX(Table4[Common_Name],MATCH('Full Data'!D3924,Table4[SpcRecID],0))</f>
        <v>Common White Tern</v>
      </c>
      <c r="H3924" s="83" t="str">
        <f>INDEX(Data!E$2:E$6500,MATCH(A3924,Data!$A$2:$A$6500,0))</f>
        <v>Confirmed</v>
      </c>
      <c r="I3924" s="90">
        <f>INDEX(Data!P$2:P$6500,MATCH(A3924,Data!$A$2:$A$6500,0))</f>
        <v>2003</v>
      </c>
      <c r="J3924" s="90">
        <f>INDEX(Data!Q$2:Q$6500,MATCH($A3924,Data!$A$2:$A$6500,0))</f>
        <v>2003</v>
      </c>
      <c r="K3924" s="90">
        <f>INDEX(Data!F$2:F$6500,MATCH($A3924,Data!$A$2:$A$6500,0))</f>
        <v>560</v>
      </c>
      <c r="L3924" s="90">
        <f>INDEX(Data!G$2:G$6500,MATCH($A3924,Data!$A$2:$A$6500,0))</f>
        <v>560</v>
      </c>
      <c r="M3924" s="90">
        <f>INDEX(Data!H$2:H$6500,MATCH($A3924,Data!$A$2:$A$6500,0))</f>
        <v>0</v>
      </c>
      <c r="N3924" s="90">
        <f>INDEX(Data!I$2:I$6500,MATCH($A3924,Data!$A$2:$A$6500,0))</f>
        <v>0</v>
      </c>
      <c r="O3924" s="83" t="str">
        <f>INDEX(Data!J$2:J$6500,MATCH($A3924,Data!$A$2:$A$6500,0))</f>
        <v>individuals</v>
      </c>
      <c r="P3924" t="str">
        <f>_xlfn.XLOOKUP(B3924,Table3[RefID],Table3[Citation])</f>
        <v>Tibbits et al (2003)</v>
      </c>
    </row>
    <row r="3925" spans="1:16" x14ac:dyDescent="0.35">
      <c r="A3925" s="68">
        <v>3923</v>
      </c>
      <c r="B3925" s="71">
        <v>226</v>
      </c>
      <c r="C3925" s="72">
        <v>5162</v>
      </c>
      <c r="D3925" s="69">
        <v>3298</v>
      </c>
      <c r="E3925" t="str">
        <f>INDEX(Table5[EEZ],MATCH(C3925,Table5[Colony_ID],0))</f>
        <v>French Polynesian Exclusive Economic Zone</v>
      </c>
      <c r="F3925" t="str">
        <f>INDEX(Table5[Corrected Island/Colony Name],MATCH('Full Data'!C3925,Table5[Colony_ID],0))</f>
        <v>Tekokota Atoll</v>
      </c>
      <c r="G3925" t="str">
        <f>INDEX(Table4[Common_Name],MATCH('Full Data'!D3925,Table4[SpcRecID],0))</f>
        <v>Common White Tern</v>
      </c>
      <c r="H3925" s="83" t="str">
        <f>INDEX(Data!E$2:E$6500,MATCH(A3925,Data!$A$2:$A$6500,0))</f>
        <v>Confirmed</v>
      </c>
      <c r="I3925" s="90">
        <f>INDEX(Data!P$2:P$6500,MATCH(A3925,Data!$A$2:$A$6500,0))</f>
        <v>2003</v>
      </c>
      <c r="J3925" s="90">
        <f>INDEX(Data!Q$2:Q$6500,MATCH($A3925,Data!$A$2:$A$6500,0))</f>
        <v>2003</v>
      </c>
      <c r="K3925" s="90">
        <f>INDEX(Data!F$2:F$6500,MATCH($A3925,Data!$A$2:$A$6500,0))</f>
        <v>505</v>
      </c>
      <c r="L3925" s="90">
        <f>INDEX(Data!G$2:G$6500,MATCH($A3925,Data!$A$2:$A$6500,0))</f>
        <v>505</v>
      </c>
      <c r="M3925" s="90">
        <f>INDEX(Data!H$2:H$6500,MATCH($A3925,Data!$A$2:$A$6500,0))</f>
        <v>0</v>
      </c>
      <c r="N3925" s="90">
        <f>INDEX(Data!I$2:I$6500,MATCH($A3925,Data!$A$2:$A$6500,0))</f>
        <v>0</v>
      </c>
      <c r="O3925" s="83" t="str">
        <f>INDEX(Data!J$2:J$6500,MATCH($A3925,Data!$A$2:$A$6500,0))</f>
        <v>individuals</v>
      </c>
      <c r="P3925" t="str">
        <f>_xlfn.XLOOKUP(B3925,Table3[RefID],Table3[Citation])</f>
        <v>Tibbits et al (2003)</v>
      </c>
    </row>
    <row r="3926" spans="1:16" x14ac:dyDescent="0.35">
      <c r="A3926" s="68">
        <v>3924</v>
      </c>
      <c r="B3926" s="71">
        <v>226</v>
      </c>
      <c r="C3926" s="72">
        <v>5000</v>
      </c>
      <c r="D3926" s="69">
        <v>3263</v>
      </c>
      <c r="E3926" t="str">
        <f>INDEX(Table5[EEZ],MATCH(C3926,Table5[Colony_ID],0))</f>
        <v>French Polynesian Exclusive Economic Zone</v>
      </c>
      <c r="F3926" t="str">
        <f>INDEX(Table5[Corrected Island/Colony Name],MATCH('Full Data'!C3926,Table5[Colony_ID],0))</f>
        <v>Ahunui</v>
      </c>
      <c r="G3926" t="str">
        <f>INDEX(Table4[Common_Name],MATCH('Full Data'!D3926,Table4[SpcRecID],0))</f>
        <v>Greater crested Tern</v>
      </c>
      <c r="H3926" s="83" t="str">
        <f>INDEX(Data!E$2:E$6500,MATCH(A3926,Data!$A$2:$A$6500,0))</f>
        <v>Data Deficient</v>
      </c>
      <c r="I3926" s="90">
        <f>INDEX(Data!P$2:P$6500,MATCH(A3926,Data!$A$2:$A$6500,0))</f>
        <v>2003</v>
      </c>
      <c r="J3926" s="90">
        <f>INDEX(Data!Q$2:Q$6500,MATCH($A3926,Data!$A$2:$A$6500,0))</f>
        <v>2003</v>
      </c>
      <c r="K3926" s="90">
        <f>INDEX(Data!F$2:F$6500,MATCH($A3926,Data!$A$2:$A$6500,0))</f>
        <v>42</v>
      </c>
      <c r="L3926" s="90">
        <f>INDEX(Data!G$2:G$6500,MATCH($A3926,Data!$A$2:$A$6500,0))</f>
        <v>42</v>
      </c>
      <c r="M3926" s="90">
        <f>INDEX(Data!H$2:H$6500,MATCH($A3926,Data!$A$2:$A$6500,0))</f>
        <v>0</v>
      </c>
      <c r="N3926" s="90">
        <f>INDEX(Data!I$2:I$6500,MATCH($A3926,Data!$A$2:$A$6500,0))</f>
        <v>0</v>
      </c>
      <c r="O3926" s="83" t="str">
        <f>INDEX(Data!J$2:J$6500,MATCH($A3926,Data!$A$2:$A$6500,0))</f>
        <v>individuals</v>
      </c>
      <c r="P3926" t="str">
        <f>_xlfn.XLOOKUP(B3926,Table3[RefID],Table3[Citation])</f>
        <v>Tibbits et al (2003)</v>
      </c>
    </row>
    <row r="3927" spans="1:16" x14ac:dyDescent="0.35">
      <c r="A3927" s="68">
        <v>3925</v>
      </c>
      <c r="B3927" s="71">
        <v>226</v>
      </c>
      <c r="C3927" s="72">
        <v>5012</v>
      </c>
      <c r="D3927" s="69">
        <v>3263</v>
      </c>
      <c r="E3927" t="str">
        <f>INDEX(Table5[EEZ],MATCH(C3927,Table5[Colony_ID],0))</f>
        <v>French Polynesian Exclusive Economic Zone</v>
      </c>
      <c r="F3927" t="str">
        <f>INDEX(Table5[Corrected Island/Colony Name],MATCH('Full Data'!C3927,Table5[Colony_ID],0))</f>
        <v>Fakarava Atoll</v>
      </c>
      <c r="G3927" t="str">
        <f>INDEX(Table4[Common_Name],MATCH('Full Data'!D3927,Table4[SpcRecID],0))</f>
        <v>Greater crested Tern</v>
      </c>
      <c r="H3927" s="83" t="str">
        <f>INDEX(Data!E$2:E$6500,MATCH(A3927,Data!$A$2:$A$6500,0))</f>
        <v>Data Deficient</v>
      </c>
      <c r="I3927" s="90">
        <f>INDEX(Data!P$2:P$6500,MATCH(A3927,Data!$A$2:$A$6500,0))</f>
        <v>2003</v>
      </c>
      <c r="J3927" s="90">
        <f>INDEX(Data!Q$2:Q$6500,MATCH($A3927,Data!$A$2:$A$6500,0))</f>
        <v>2003</v>
      </c>
      <c r="K3927" s="90">
        <f>INDEX(Data!F$2:F$6500,MATCH($A3927,Data!$A$2:$A$6500,0))</f>
        <v>15</v>
      </c>
      <c r="L3927" s="90">
        <f>INDEX(Data!G$2:G$6500,MATCH($A3927,Data!$A$2:$A$6500,0))</f>
        <v>15</v>
      </c>
      <c r="M3927" s="90">
        <f>INDEX(Data!H$2:H$6500,MATCH($A3927,Data!$A$2:$A$6500,0))</f>
        <v>0</v>
      </c>
      <c r="N3927" s="90">
        <f>INDEX(Data!I$2:I$6500,MATCH($A3927,Data!$A$2:$A$6500,0))</f>
        <v>0</v>
      </c>
      <c r="O3927" s="83" t="str">
        <f>INDEX(Data!J$2:J$6500,MATCH($A3927,Data!$A$2:$A$6500,0))</f>
        <v>individuals</v>
      </c>
      <c r="P3927" t="str">
        <f>_xlfn.XLOOKUP(B3927,Table3[RefID],Table3[Citation])</f>
        <v>Tibbits et al (2003)</v>
      </c>
    </row>
    <row r="3928" spans="1:16" x14ac:dyDescent="0.35">
      <c r="A3928" s="68">
        <v>3926</v>
      </c>
      <c r="B3928" s="71">
        <v>226</v>
      </c>
      <c r="C3928" s="72">
        <v>5080</v>
      </c>
      <c r="D3928" s="69">
        <v>3263</v>
      </c>
      <c r="E3928" t="str">
        <f>INDEX(Table5[EEZ],MATCH(C3928,Table5[Colony_ID],0))</f>
        <v>French Polynesian Exclusive Economic Zone</v>
      </c>
      <c r="F3928" t="str">
        <f>INDEX(Table5[Corrected Island/Colony Name],MATCH('Full Data'!C3928,Table5[Colony_ID],0))</f>
        <v>Morane</v>
      </c>
      <c r="G3928" t="str">
        <f>INDEX(Table4[Common_Name],MATCH('Full Data'!D3928,Table4[SpcRecID],0))</f>
        <v>Greater crested Tern</v>
      </c>
      <c r="H3928" s="83" t="str">
        <f>INDEX(Data!E$2:E$6500,MATCH(A3928,Data!$A$2:$A$6500,0))</f>
        <v>data deficient</v>
      </c>
      <c r="I3928" s="90">
        <f>INDEX(Data!P$2:P$6500,MATCH(A3928,Data!$A$2:$A$6500,0))</f>
        <v>2003</v>
      </c>
      <c r="J3928" s="90">
        <f>INDEX(Data!Q$2:Q$6500,MATCH($A3928,Data!$A$2:$A$6500,0))</f>
        <v>2003</v>
      </c>
      <c r="K3928" s="90">
        <f>INDEX(Data!F$2:F$6500,MATCH($A3928,Data!$A$2:$A$6500,0))</f>
        <v>11</v>
      </c>
      <c r="L3928" s="90">
        <f>INDEX(Data!G$2:G$6500,MATCH($A3928,Data!$A$2:$A$6500,0))</f>
        <v>11</v>
      </c>
      <c r="M3928" s="90">
        <f>INDEX(Data!H$2:H$6500,MATCH($A3928,Data!$A$2:$A$6500,0))</f>
        <v>0</v>
      </c>
      <c r="N3928" s="90">
        <f>INDEX(Data!I$2:I$6500,MATCH($A3928,Data!$A$2:$A$6500,0))</f>
        <v>0</v>
      </c>
      <c r="O3928" s="83" t="str">
        <f>INDEX(Data!J$2:J$6500,MATCH($A3928,Data!$A$2:$A$6500,0))</f>
        <v>individuals</v>
      </c>
      <c r="P3928" t="str">
        <f>_xlfn.XLOOKUP(B3928,Table3[RefID],Table3[Citation])</f>
        <v>Tibbits et al (2003)</v>
      </c>
    </row>
    <row r="3929" spans="1:16" x14ac:dyDescent="0.35">
      <c r="A3929" s="68">
        <v>3927</v>
      </c>
      <c r="B3929" s="71">
        <v>226</v>
      </c>
      <c r="C3929" s="72">
        <v>5111</v>
      </c>
      <c r="D3929" s="69">
        <v>3263</v>
      </c>
      <c r="E3929" t="str">
        <f>INDEX(Table5[EEZ],MATCH(C3929,Table5[Colony_ID],0))</f>
        <v>French Polynesian Exclusive Economic Zone</v>
      </c>
      <c r="F3929" t="str">
        <f>INDEX(Table5[Corrected Island/Colony Name],MATCH('Full Data'!C3929,Table5[Colony_ID],0))</f>
        <v>Paraoa Atoll</v>
      </c>
      <c r="G3929" t="str">
        <f>INDEX(Table4[Common_Name],MATCH('Full Data'!D3929,Table4[SpcRecID],0))</f>
        <v>Greater crested Tern</v>
      </c>
      <c r="H3929" s="83" t="str">
        <f>INDEX(Data!E$2:E$6500,MATCH(A3929,Data!$A$2:$A$6500,0))</f>
        <v>data deficient</v>
      </c>
      <c r="I3929" s="90">
        <f>INDEX(Data!P$2:P$6500,MATCH(A3929,Data!$A$2:$A$6500,0))</f>
        <v>2003</v>
      </c>
      <c r="J3929" s="90">
        <f>INDEX(Data!Q$2:Q$6500,MATCH($A3929,Data!$A$2:$A$6500,0))</f>
        <v>2003</v>
      </c>
      <c r="K3929" s="90">
        <f>INDEX(Data!F$2:F$6500,MATCH($A3929,Data!$A$2:$A$6500,0))</f>
        <v>24</v>
      </c>
      <c r="L3929" s="90">
        <f>INDEX(Data!G$2:G$6500,MATCH($A3929,Data!$A$2:$A$6500,0))</f>
        <v>24</v>
      </c>
      <c r="M3929" s="90">
        <f>INDEX(Data!H$2:H$6500,MATCH($A3929,Data!$A$2:$A$6500,0))</f>
        <v>0</v>
      </c>
      <c r="N3929" s="90">
        <f>INDEX(Data!I$2:I$6500,MATCH($A3929,Data!$A$2:$A$6500,0))</f>
        <v>0</v>
      </c>
      <c r="O3929" s="83" t="str">
        <f>INDEX(Data!J$2:J$6500,MATCH($A3929,Data!$A$2:$A$6500,0))</f>
        <v>individuals</v>
      </c>
      <c r="P3929" t="str">
        <f>_xlfn.XLOOKUP(B3929,Table3[RefID],Table3[Citation])</f>
        <v>Tibbits et al (2003)</v>
      </c>
    </row>
    <row r="3930" spans="1:16" x14ac:dyDescent="0.35">
      <c r="A3930" s="68">
        <v>3928</v>
      </c>
      <c r="B3930" s="71">
        <v>226</v>
      </c>
      <c r="C3930" s="72">
        <v>5023</v>
      </c>
      <c r="D3930" s="69">
        <v>3263</v>
      </c>
      <c r="E3930" t="str">
        <f>INDEX(Table5[EEZ],MATCH(C3930,Table5[Colony_ID],0))</f>
        <v>French Polynesian Exclusive Economic Zone</v>
      </c>
      <c r="F3930" t="str">
        <f>INDEX(Table5[Corrected Island/Colony Name],MATCH('Full Data'!C3930,Table5[Colony_ID],0))</f>
        <v>Hirifa</v>
      </c>
      <c r="G3930" t="str">
        <f>INDEX(Table4[Common_Name],MATCH('Full Data'!D3930,Table4[SpcRecID],0))</f>
        <v>Greater crested Tern</v>
      </c>
      <c r="H3930" s="83" t="str">
        <f>INDEX(Data!E$2:E$6500,MATCH(A3930,Data!$A$2:$A$6500,0))</f>
        <v>Data Deficient</v>
      </c>
      <c r="I3930" s="90">
        <f>INDEX(Data!P$2:P$6500,MATCH(A3930,Data!$A$2:$A$6500,0))</f>
        <v>2003</v>
      </c>
      <c r="J3930" s="90">
        <f>INDEX(Data!Q$2:Q$6500,MATCH($A3930,Data!$A$2:$A$6500,0))</f>
        <v>2003</v>
      </c>
      <c r="K3930" s="90">
        <f>INDEX(Data!F$2:F$6500,MATCH($A3930,Data!$A$2:$A$6500,0))</f>
        <v>84</v>
      </c>
      <c r="L3930" s="90">
        <f>INDEX(Data!G$2:G$6500,MATCH($A3930,Data!$A$2:$A$6500,0))</f>
        <v>84</v>
      </c>
      <c r="M3930" s="90">
        <f>INDEX(Data!H$2:H$6500,MATCH($A3930,Data!$A$2:$A$6500,0))</f>
        <v>0</v>
      </c>
      <c r="N3930" s="90">
        <f>INDEX(Data!I$2:I$6500,MATCH($A3930,Data!$A$2:$A$6500,0))</f>
        <v>0</v>
      </c>
      <c r="O3930" s="83" t="str">
        <f>INDEX(Data!J$2:J$6500,MATCH($A3930,Data!$A$2:$A$6500,0))</f>
        <v>individuals</v>
      </c>
      <c r="P3930" t="str">
        <f>_xlfn.XLOOKUP(B3930,Table3[RefID],Table3[Citation])</f>
        <v>Tibbits et al (2003)</v>
      </c>
    </row>
    <row r="3931" spans="1:16" x14ac:dyDescent="0.35">
      <c r="A3931" s="68">
        <v>3929</v>
      </c>
      <c r="B3931" s="71">
        <v>226</v>
      </c>
      <c r="C3931" s="72">
        <v>5000</v>
      </c>
      <c r="D3931" s="70">
        <v>3845</v>
      </c>
      <c r="E3931" t="str">
        <f>INDEX(Table5[EEZ],MATCH(C3931,Table5[Colony_ID],0))</f>
        <v>French Polynesian Exclusive Economic Zone</v>
      </c>
      <c r="F3931" t="str">
        <f>INDEX(Table5[Corrected Island/Colony Name],MATCH('Full Data'!C3931,Table5[Colony_ID],0))</f>
        <v>Ahunui</v>
      </c>
      <c r="G3931" t="str">
        <f>INDEX(Table4[Common_Name],MATCH('Full Data'!D3931,Table4[SpcRecID],0))</f>
        <v>Great Frigatebird</v>
      </c>
      <c r="H3931" s="83" t="str">
        <f>INDEX(Data!E$2:E$6500,MATCH(A3931,Data!$A$2:$A$6500,0))</f>
        <v>Data Deficient</v>
      </c>
      <c r="I3931" s="90">
        <f>INDEX(Data!P$2:P$6500,MATCH(A3931,Data!$A$2:$A$6500,0))</f>
        <v>2003</v>
      </c>
      <c r="J3931" s="90">
        <f>INDEX(Data!Q$2:Q$6500,MATCH($A3931,Data!$A$2:$A$6500,0))</f>
        <v>2003</v>
      </c>
      <c r="K3931" s="90">
        <f>INDEX(Data!F$2:F$6500,MATCH($A3931,Data!$A$2:$A$6500,0))</f>
        <v>9</v>
      </c>
      <c r="L3931" s="90">
        <f>INDEX(Data!G$2:G$6500,MATCH($A3931,Data!$A$2:$A$6500,0))</f>
        <v>9</v>
      </c>
      <c r="M3931" s="90">
        <f>INDEX(Data!H$2:H$6500,MATCH($A3931,Data!$A$2:$A$6500,0))</f>
        <v>0</v>
      </c>
      <c r="N3931" s="90">
        <f>INDEX(Data!I$2:I$6500,MATCH($A3931,Data!$A$2:$A$6500,0))</f>
        <v>0</v>
      </c>
      <c r="O3931" s="83" t="str">
        <f>INDEX(Data!J$2:J$6500,MATCH($A3931,Data!$A$2:$A$6500,0))</f>
        <v>individuals</v>
      </c>
      <c r="P3931" t="str">
        <f>_xlfn.XLOOKUP(B3931,Table3[RefID],Table3[Citation])</f>
        <v>Tibbits et al (2003)</v>
      </c>
    </row>
    <row r="3932" spans="1:16" x14ac:dyDescent="0.35">
      <c r="A3932" s="68">
        <v>3930</v>
      </c>
      <c r="B3932" s="71">
        <v>226</v>
      </c>
      <c r="C3932" s="72">
        <v>5012</v>
      </c>
      <c r="D3932" s="69">
        <v>3286</v>
      </c>
      <c r="E3932" t="str">
        <f>INDEX(Table5[EEZ],MATCH(C3932,Table5[Colony_ID],0))</f>
        <v>French Polynesian Exclusive Economic Zone</v>
      </c>
      <c r="F3932" t="str">
        <f>INDEX(Table5[Corrected Island/Colony Name],MATCH('Full Data'!C3932,Table5[Colony_ID],0))</f>
        <v>Fakarava Atoll</v>
      </c>
      <c r="G3932" t="str">
        <f>INDEX(Table4[Common_Name],MATCH('Full Data'!D3932,Table4[SpcRecID],0))</f>
        <v>Grey-backed Tern</v>
      </c>
      <c r="H3932" s="83" t="str">
        <f>INDEX(Data!E$2:E$6500,MATCH(A3932,Data!$A$2:$A$6500,0))</f>
        <v>Data Deficient</v>
      </c>
      <c r="I3932" s="90">
        <f>INDEX(Data!P$2:P$6500,MATCH(A3932,Data!$A$2:$A$6500,0))</f>
        <v>2003</v>
      </c>
      <c r="J3932" s="90">
        <f>INDEX(Data!Q$2:Q$6500,MATCH($A3932,Data!$A$2:$A$6500,0))</f>
        <v>2003</v>
      </c>
      <c r="K3932" s="90">
        <f>INDEX(Data!F$2:F$6500,MATCH($A3932,Data!$A$2:$A$6500,0))</f>
        <v>5</v>
      </c>
      <c r="L3932" s="90">
        <f>INDEX(Data!G$2:G$6500,MATCH($A3932,Data!$A$2:$A$6500,0))</f>
        <v>5</v>
      </c>
      <c r="M3932" s="90">
        <f>INDEX(Data!H$2:H$6500,MATCH($A3932,Data!$A$2:$A$6500,0))</f>
        <v>0</v>
      </c>
      <c r="N3932" s="90">
        <f>INDEX(Data!I$2:I$6500,MATCH($A3932,Data!$A$2:$A$6500,0))</f>
        <v>0</v>
      </c>
      <c r="O3932" s="83" t="str">
        <f>INDEX(Data!J$2:J$6500,MATCH($A3932,Data!$A$2:$A$6500,0))</f>
        <v>individuals</v>
      </c>
      <c r="P3932" t="str">
        <f>_xlfn.XLOOKUP(B3932,Table3[RefID],Table3[Citation])</f>
        <v>Tibbits et al (2003)</v>
      </c>
    </row>
    <row r="3933" spans="1:16" x14ac:dyDescent="0.35">
      <c r="A3933" s="68">
        <v>3931</v>
      </c>
      <c r="B3933" s="71">
        <v>226</v>
      </c>
      <c r="C3933" s="72">
        <v>5019</v>
      </c>
      <c r="D3933" s="69">
        <v>3286</v>
      </c>
      <c r="E3933" t="str">
        <f>INDEX(Table5[EEZ],MATCH(C3933,Table5[Colony_ID],0))</f>
        <v>French Polynesian Exclusive Economic Zone</v>
      </c>
      <c r="F3933" t="str">
        <f>INDEX(Table5[Corrected Island/Colony Name],MATCH('Full Data'!C3933,Table5[Colony_ID],0))</f>
        <v>Haraiki Atoll</v>
      </c>
      <c r="G3933" t="str">
        <f>INDEX(Table4[Common_Name],MATCH('Full Data'!D3933,Table4[SpcRecID],0))</f>
        <v>Grey-backed Tern</v>
      </c>
      <c r="H3933" s="83" t="str">
        <f>INDEX(Data!E$2:E$6500,MATCH(A3933,Data!$A$2:$A$6500,0))</f>
        <v>data deficient</v>
      </c>
      <c r="I3933" s="90">
        <f>INDEX(Data!P$2:P$6500,MATCH(A3933,Data!$A$2:$A$6500,0))</f>
        <v>2003</v>
      </c>
      <c r="J3933" s="90">
        <f>INDEX(Data!Q$2:Q$6500,MATCH($A3933,Data!$A$2:$A$6500,0))</f>
        <v>2003</v>
      </c>
      <c r="K3933" s="90">
        <f>INDEX(Data!F$2:F$6500,MATCH($A3933,Data!$A$2:$A$6500,0))</f>
        <v>2</v>
      </c>
      <c r="L3933" s="90">
        <f>INDEX(Data!G$2:G$6500,MATCH($A3933,Data!$A$2:$A$6500,0))</f>
        <v>2</v>
      </c>
      <c r="M3933" s="90">
        <f>INDEX(Data!H$2:H$6500,MATCH($A3933,Data!$A$2:$A$6500,0))</f>
        <v>0</v>
      </c>
      <c r="N3933" s="90">
        <f>INDEX(Data!I$2:I$6500,MATCH($A3933,Data!$A$2:$A$6500,0))</f>
        <v>0</v>
      </c>
      <c r="O3933" s="83" t="str">
        <f>INDEX(Data!J$2:J$6500,MATCH($A3933,Data!$A$2:$A$6500,0))</f>
        <v>individuals</v>
      </c>
      <c r="P3933" t="str">
        <f>_xlfn.XLOOKUP(B3933,Table3[RefID],Table3[Citation])</f>
        <v>Tibbits et al (2003)</v>
      </c>
    </row>
    <row r="3934" spans="1:16" x14ac:dyDescent="0.35">
      <c r="A3934" s="68">
        <v>3932</v>
      </c>
      <c r="B3934" s="71">
        <v>226</v>
      </c>
      <c r="C3934" s="72">
        <v>5147</v>
      </c>
      <c r="D3934" s="69">
        <v>3286</v>
      </c>
      <c r="E3934" t="str">
        <f>INDEX(Table5[EEZ],MATCH(C3934,Table5[Colony_ID],0))</f>
        <v>French Polynesian Exclusive Economic Zone</v>
      </c>
      <c r="F3934" t="str">
        <f>INDEX(Table5[Corrected Island/Colony Name],MATCH('Full Data'!C3934,Table5[Colony_ID],0))</f>
        <v>Ogarahu</v>
      </c>
      <c r="G3934" t="str">
        <f>INDEX(Table4[Common_Name],MATCH('Full Data'!D3934,Table4[SpcRecID],0))</f>
        <v>Grey-backed Tern</v>
      </c>
      <c r="H3934" s="83" t="str">
        <f>INDEX(Data!E$2:E$6500,MATCH(A3934,Data!$A$2:$A$6500,0))</f>
        <v>Data Deficient</v>
      </c>
      <c r="I3934" s="90">
        <f>INDEX(Data!P$2:P$6500,MATCH(A3934,Data!$A$2:$A$6500,0))</f>
        <v>2003</v>
      </c>
      <c r="J3934" s="90">
        <f>INDEX(Data!Q$2:Q$6500,MATCH($A3934,Data!$A$2:$A$6500,0))</f>
        <v>2003</v>
      </c>
      <c r="K3934" s="90">
        <f>INDEX(Data!F$2:F$6500,MATCH($A3934,Data!$A$2:$A$6500,0))</f>
        <v>2</v>
      </c>
      <c r="L3934" s="90">
        <f>INDEX(Data!G$2:G$6500,MATCH($A3934,Data!$A$2:$A$6500,0))</f>
        <v>2</v>
      </c>
      <c r="M3934" s="90">
        <f>INDEX(Data!H$2:H$6500,MATCH($A3934,Data!$A$2:$A$6500,0))</f>
        <v>0</v>
      </c>
      <c r="N3934" s="90">
        <f>INDEX(Data!I$2:I$6500,MATCH($A3934,Data!$A$2:$A$6500,0))</f>
        <v>0</v>
      </c>
      <c r="O3934" s="83" t="str">
        <f>INDEX(Data!J$2:J$6500,MATCH($A3934,Data!$A$2:$A$6500,0))</f>
        <v>individuals</v>
      </c>
      <c r="P3934" t="str">
        <f>_xlfn.XLOOKUP(B3934,Table3[RefID],Table3[Citation])</f>
        <v>Tibbits et al (2003)</v>
      </c>
    </row>
    <row r="3935" spans="1:16" x14ac:dyDescent="0.35">
      <c r="A3935" s="68">
        <v>3933</v>
      </c>
      <c r="B3935" s="71">
        <v>226</v>
      </c>
      <c r="C3935" s="72">
        <v>5000</v>
      </c>
      <c r="D3935" s="69">
        <v>3288</v>
      </c>
      <c r="E3935" t="str">
        <f>INDEX(Table5[EEZ],MATCH(C3935,Table5[Colony_ID],0))</f>
        <v>French Polynesian Exclusive Economic Zone</v>
      </c>
      <c r="F3935" t="str">
        <f>INDEX(Table5[Corrected Island/Colony Name],MATCH('Full Data'!C3935,Table5[Colony_ID],0))</f>
        <v>Ahunui</v>
      </c>
      <c r="G3935" t="str">
        <f>INDEX(Table4[Common_Name],MATCH('Full Data'!D3935,Table4[SpcRecID],0))</f>
        <v>Sooty Tern</v>
      </c>
      <c r="H3935" s="83" t="str">
        <f>INDEX(Data!E$2:E$6500,MATCH(A3935,Data!$A$2:$A$6500,0))</f>
        <v>Data Deficient</v>
      </c>
      <c r="I3935" s="90">
        <f>INDEX(Data!P$2:P$6500,MATCH(A3935,Data!$A$2:$A$6500,0))</f>
        <v>2003</v>
      </c>
      <c r="J3935" s="90">
        <f>INDEX(Data!Q$2:Q$6500,MATCH($A3935,Data!$A$2:$A$6500,0))</f>
        <v>2003</v>
      </c>
      <c r="K3935" s="90">
        <f>INDEX(Data!F$2:F$6500,MATCH($A3935,Data!$A$2:$A$6500,0))</f>
        <v>2</v>
      </c>
      <c r="L3935" s="90">
        <f>INDEX(Data!G$2:G$6500,MATCH($A3935,Data!$A$2:$A$6500,0))</f>
        <v>2</v>
      </c>
      <c r="M3935" s="90">
        <f>INDEX(Data!H$2:H$6500,MATCH($A3935,Data!$A$2:$A$6500,0))</f>
        <v>0</v>
      </c>
      <c r="N3935" s="90">
        <f>INDEX(Data!I$2:I$6500,MATCH($A3935,Data!$A$2:$A$6500,0))</f>
        <v>0</v>
      </c>
      <c r="O3935" s="83" t="str">
        <f>INDEX(Data!J$2:J$6500,MATCH($A3935,Data!$A$2:$A$6500,0))</f>
        <v>individuals</v>
      </c>
      <c r="P3935" t="str">
        <f>_xlfn.XLOOKUP(B3935,Table3[RefID],Table3[Citation])</f>
        <v>Tibbits et al (2003)</v>
      </c>
    </row>
    <row r="3936" spans="1:16" x14ac:dyDescent="0.35">
      <c r="A3936" s="68">
        <v>3934</v>
      </c>
      <c r="B3936" s="71">
        <v>226</v>
      </c>
      <c r="C3936" s="72">
        <v>5019</v>
      </c>
      <c r="D3936" s="69">
        <v>3288</v>
      </c>
      <c r="E3936" t="str">
        <f>INDEX(Table5[EEZ],MATCH(C3936,Table5[Colony_ID],0))</f>
        <v>French Polynesian Exclusive Economic Zone</v>
      </c>
      <c r="F3936" t="str">
        <f>INDEX(Table5[Corrected Island/Colony Name],MATCH('Full Data'!C3936,Table5[Colony_ID],0))</f>
        <v>Haraiki Atoll</v>
      </c>
      <c r="G3936" t="str">
        <f>INDEX(Table4[Common_Name],MATCH('Full Data'!D3936,Table4[SpcRecID],0))</f>
        <v>Sooty Tern</v>
      </c>
      <c r="H3936" s="83" t="str">
        <f>INDEX(Data!E$2:E$6500,MATCH(A3936,Data!$A$2:$A$6500,0))</f>
        <v>data deficient</v>
      </c>
      <c r="I3936" s="90">
        <f>INDEX(Data!P$2:P$6500,MATCH(A3936,Data!$A$2:$A$6500,0))</f>
        <v>2003</v>
      </c>
      <c r="J3936" s="90">
        <f>INDEX(Data!Q$2:Q$6500,MATCH($A3936,Data!$A$2:$A$6500,0))</f>
        <v>2003</v>
      </c>
      <c r="K3936" s="90">
        <f>INDEX(Data!F$2:F$6500,MATCH($A3936,Data!$A$2:$A$6500,0))</f>
        <v>2</v>
      </c>
      <c r="L3936" s="90">
        <f>INDEX(Data!G$2:G$6500,MATCH($A3936,Data!$A$2:$A$6500,0))</f>
        <v>2</v>
      </c>
      <c r="M3936" s="90">
        <f>INDEX(Data!H$2:H$6500,MATCH($A3936,Data!$A$2:$A$6500,0))</f>
        <v>0</v>
      </c>
      <c r="N3936" s="90">
        <f>INDEX(Data!I$2:I$6500,MATCH($A3936,Data!$A$2:$A$6500,0))</f>
        <v>0</v>
      </c>
      <c r="O3936" s="83" t="str">
        <f>INDEX(Data!J$2:J$6500,MATCH($A3936,Data!$A$2:$A$6500,0))</f>
        <v>individuals</v>
      </c>
      <c r="P3936" t="str">
        <f>_xlfn.XLOOKUP(B3936,Table3[RefID],Table3[Citation])</f>
        <v>Tibbits et al (2003)</v>
      </c>
    </row>
    <row r="3937" spans="1:16" x14ac:dyDescent="0.35">
      <c r="A3937" s="68">
        <v>3935</v>
      </c>
      <c r="B3937" s="71">
        <v>226</v>
      </c>
      <c r="C3937" s="72">
        <v>5067</v>
      </c>
      <c r="D3937" s="69">
        <v>3288</v>
      </c>
      <c r="E3937" t="str">
        <f>INDEX(Table5[EEZ],MATCH(C3937,Table5[Colony_ID],0))</f>
        <v>French Polynesian Exclusive Economic Zone</v>
      </c>
      <c r="F3937" t="str">
        <f>INDEX(Table5[Corrected Island/Colony Name],MATCH('Full Data'!C3937,Table5[Colony_ID],0))</f>
        <v>Manuhangi</v>
      </c>
      <c r="G3937" t="str">
        <f>INDEX(Table4[Common_Name],MATCH('Full Data'!D3937,Table4[SpcRecID],0))</f>
        <v>Sooty Tern</v>
      </c>
      <c r="H3937" s="83" t="str">
        <f>INDEX(Data!E$2:E$6500,MATCH(A3937,Data!$A$2:$A$6500,0))</f>
        <v>data deficient</v>
      </c>
      <c r="I3937" s="90">
        <f>INDEX(Data!P$2:P$6500,MATCH(A3937,Data!$A$2:$A$6500,0))</f>
        <v>2003</v>
      </c>
      <c r="J3937" s="90">
        <f>INDEX(Data!Q$2:Q$6500,MATCH($A3937,Data!$A$2:$A$6500,0))</f>
        <v>2003</v>
      </c>
      <c r="K3937" s="90">
        <f>INDEX(Data!F$2:F$6500,MATCH($A3937,Data!$A$2:$A$6500,0))</f>
        <v>2</v>
      </c>
      <c r="L3937" s="90">
        <f>INDEX(Data!G$2:G$6500,MATCH($A3937,Data!$A$2:$A$6500,0))</f>
        <v>2</v>
      </c>
      <c r="M3937" s="90">
        <f>INDEX(Data!H$2:H$6500,MATCH($A3937,Data!$A$2:$A$6500,0))</f>
        <v>0</v>
      </c>
      <c r="N3937" s="90">
        <f>INDEX(Data!I$2:I$6500,MATCH($A3937,Data!$A$2:$A$6500,0))</f>
        <v>0</v>
      </c>
      <c r="O3937" s="83" t="str">
        <f>INDEX(Data!J$2:J$6500,MATCH($A3937,Data!$A$2:$A$6500,0))</f>
        <v>individuals</v>
      </c>
      <c r="P3937" t="str">
        <f>_xlfn.XLOOKUP(B3937,Table3[RefID],Table3[Citation])</f>
        <v>Tibbits et al (2003)</v>
      </c>
    </row>
    <row r="3938" spans="1:16" x14ac:dyDescent="0.35">
      <c r="A3938" s="68">
        <v>3936</v>
      </c>
      <c r="B3938" s="71">
        <v>226</v>
      </c>
      <c r="C3938" s="72">
        <v>5080</v>
      </c>
      <c r="D3938" s="69">
        <v>3288</v>
      </c>
      <c r="E3938" t="str">
        <f>INDEX(Table5[EEZ],MATCH(C3938,Table5[Colony_ID],0))</f>
        <v>French Polynesian Exclusive Economic Zone</v>
      </c>
      <c r="F3938" t="str">
        <f>INDEX(Table5[Corrected Island/Colony Name],MATCH('Full Data'!C3938,Table5[Colony_ID],0))</f>
        <v>Morane</v>
      </c>
      <c r="G3938" t="str">
        <f>INDEX(Table4[Common_Name],MATCH('Full Data'!D3938,Table4[SpcRecID],0))</f>
        <v>Sooty Tern</v>
      </c>
      <c r="H3938" s="83" t="str">
        <f>INDEX(Data!E$2:E$6500,MATCH(A3938,Data!$A$2:$A$6500,0))</f>
        <v>data deficient</v>
      </c>
      <c r="I3938" s="90">
        <f>INDEX(Data!P$2:P$6500,MATCH(A3938,Data!$A$2:$A$6500,0))</f>
        <v>2003</v>
      </c>
      <c r="J3938" s="90">
        <f>INDEX(Data!Q$2:Q$6500,MATCH($A3938,Data!$A$2:$A$6500,0))</f>
        <v>2003</v>
      </c>
      <c r="K3938" s="90">
        <f>INDEX(Data!F$2:F$6500,MATCH($A3938,Data!$A$2:$A$6500,0))</f>
        <v>3</v>
      </c>
      <c r="L3938" s="90">
        <f>INDEX(Data!G$2:G$6500,MATCH($A3938,Data!$A$2:$A$6500,0))</f>
        <v>3</v>
      </c>
      <c r="M3938" s="90">
        <f>INDEX(Data!H$2:H$6500,MATCH($A3938,Data!$A$2:$A$6500,0))</f>
        <v>0</v>
      </c>
      <c r="N3938" s="90">
        <f>INDEX(Data!I$2:I$6500,MATCH($A3938,Data!$A$2:$A$6500,0))</f>
        <v>0</v>
      </c>
      <c r="O3938" s="83" t="str">
        <f>INDEX(Data!J$2:J$6500,MATCH($A3938,Data!$A$2:$A$6500,0))</f>
        <v>individuals</v>
      </c>
      <c r="P3938" t="str">
        <f>_xlfn.XLOOKUP(B3938,Table3[RefID],Table3[Citation])</f>
        <v>Tibbits et al (2003)</v>
      </c>
    </row>
    <row r="3939" spans="1:16" x14ac:dyDescent="0.35">
      <c r="A3939" s="68">
        <v>3937</v>
      </c>
      <c r="B3939" s="71">
        <v>226</v>
      </c>
      <c r="C3939" s="72">
        <v>5162</v>
      </c>
      <c r="D3939" s="69">
        <v>3288</v>
      </c>
      <c r="E3939" t="str">
        <f>INDEX(Table5[EEZ],MATCH(C3939,Table5[Colony_ID],0))</f>
        <v>French Polynesian Exclusive Economic Zone</v>
      </c>
      <c r="F3939" t="str">
        <f>INDEX(Table5[Corrected Island/Colony Name],MATCH('Full Data'!C3939,Table5[Colony_ID],0))</f>
        <v>Tekokota Atoll</v>
      </c>
      <c r="G3939" t="str">
        <f>INDEX(Table4[Common_Name],MATCH('Full Data'!D3939,Table4[SpcRecID],0))</f>
        <v>Sooty Tern</v>
      </c>
      <c r="H3939" s="83" t="str">
        <f>INDEX(Data!E$2:E$6500,MATCH(A3939,Data!$A$2:$A$6500,0))</f>
        <v>Confirmed</v>
      </c>
      <c r="I3939" s="90">
        <f>INDEX(Data!P$2:P$6500,MATCH(A3939,Data!$A$2:$A$6500,0))</f>
        <v>2003</v>
      </c>
      <c r="J3939" s="90">
        <f>INDEX(Data!Q$2:Q$6500,MATCH($A3939,Data!$A$2:$A$6500,0))</f>
        <v>2003</v>
      </c>
      <c r="K3939" s="90">
        <f>INDEX(Data!F$2:F$6500,MATCH($A3939,Data!$A$2:$A$6500,0))</f>
        <v>754</v>
      </c>
      <c r="L3939" s="90">
        <f>INDEX(Data!G$2:G$6500,MATCH($A3939,Data!$A$2:$A$6500,0))</f>
        <v>754</v>
      </c>
      <c r="M3939" s="90">
        <f>INDEX(Data!H$2:H$6500,MATCH($A3939,Data!$A$2:$A$6500,0))</f>
        <v>0</v>
      </c>
      <c r="N3939" s="90">
        <f>INDEX(Data!I$2:I$6500,MATCH($A3939,Data!$A$2:$A$6500,0))</f>
        <v>0</v>
      </c>
      <c r="O3939" s="83" t="str">
        <f>INDEX(Data!J$2:J$6500,MATCH($A3939,Data!$A$2:$A$6500,0))</f>
        <v>individuals</v>
      </c>
      <c r="P3939" t="str">
        <f>_xlfn.XLOOKUP(B3939,Table3[RefID],Table3[Citation])</f>
        <v>Tibbits et al (2003)</v>
      </c>
    </row>
    <row r="3940" spans="1:16" x14ac:dyDescent="0.35">
      <c r="A3940" s="68">
        <v>3938</v>
      </c>
      <c r="B3940" s="69">
        <v>227</v>
      </c>
      <c r="C3940" s="69">
        <v>24021</v>
      </c>
      <c r="D3940" s="70">
        <v>32228</v>
      </c>
      <c r="E3940" t="str">
        <f>INDEX(Table5[EEZ],MATCH(C3940,Table5[Colony_ID],0))</f>
        <v>Tongan Exclusive Economic Zone</v>
      </c>
      <c r="F3940" t="str">
        <f>INDEX(Table5[Corrected Island/Colony Name],MATCH('Full Data'!C3940,Table5[Colony_ID],0))</f>
        <v>Late Island</v>
      </c>
      <c r="G3940" t="str">
        <f>INDEX(Table4[Common_Name],MATCH('Full Data'!D3940,Table4[SpcRecID],0))</f>
        <v>Tropical Shearwater</v>
      </c>
      <c r="H3940" s="83" t="str">
        <f>INDEX(Data!E$2:E$6500,MATCH(A3940,Data!$A$2:$A$6500,0))</f>
        <v>Data Deficient</v>
      </c>
      <c r="I3940" s="90">
        <f>INDEX(Data!P$2:P$6500,MATCH(A3940,Data!$A$2:$A$6500,0))</f>
        <v>1983</v>
      </c>
      <c r="J3940" s="90">
        <f>INDEX(Data!Q$2:Q$6500,MATCH($A3940,Data!$A$2:$A$6500,0))</f>
        <v>2003</v>
      </c>
      <c r="K3940" s="90">
        <f>INDEX(Data!F$2:F$6500,MATCH($A3940,Data!$A$2:$A$6500,0))</f>
        <v>0</v>
      </c>
      <c r="L3940" s="90">
        <f>INDEX(Data!G$2:G$6500,MATCH($A3940,Data!$A$2:$A$6500,0))</f>
        <v>0</v>
      </c>
      <c r="M3940" s="90">
        <f>INDEX(Data!H$2:H$6500,MATCH($A3940,Data!$A$2:$A$6500,0))</f>
        <v>0</v>
      </c>
      <c r="N3940" s="90">
        <f>INDEX(Data!I$2:I$6500,MATCH($A3940,Data!$A$2:$A$6500,0))</f>
        <v>0</v>
      </c>
      <c r="O3940" s="83">
        <f>INDEX(Data!J$2:J$6500,MATCH($A3940,Data!$A$2:$A$6500,0))</f>
        <v>0</v>
      </c>
      <c r="P3940" t="str">
        <f>_xlfn.XLOOKUP(B3940,Table3[RefID],Table3[Citation])</f>
        <v>Watling (2003)</v>
      </c>
    </row>
    <row r="3941" spans="1:16" x14ac:dyDescent="0.35">
      <c r="A3941" s="68">
        <v>3939</v>
      </c>
      <c r="B3941" s="69">
        <v>227</v>
      </c>
      <c r="C3941" s="69">
        <v>24021</v>
      </c>
      <c r="D3941" s="69">
        <v>3659</v>
      </c>
      <c r="E3941" t="str">
        <f>INDEX(Table5[EEZ],MATCH(C3941,Table5[Colony_ID],0))</f>
        <v>Tongan Exclusive Economic Zone</v>
      </c>
      <c r="F3941" t="str">
        <f>INDEX(Table5[Corrected Island/Colony Name],MATCH('Full Data'!C3941,Table5[Colony_ID],0))</f>
        <v>Late Island</v>
      </c>
      <c r="G3941" t="str">
        <f>INDEX(Table4[Common_Name],MATCH('Full Data'!D3941,Table4[SpcRecID],0))</f>
        <v>Brown Booby</v>
      </c>
      <c r="H3941" s="83" t="str">
        <f>INDEX(Data!E$2:E$6500,MATCH(A3941,Data!$A$2:$A$6500,0))</f>
        <v>confirmed</v>
      </c>
      <c r="I3941" s="90">
        <f>INDEX(Data!P$2:P$6500,MATCH(A3941,Data!$A$2:$A$6500,0))</f>
        <v>2003</v>
      </c>
      <c r="J3941" s="90">
        <f>INDEX(Data!Q$2:Q$6500,MATCH($A3941,Data!$A$2:$A$6500,0))</f>
        <v>2003</v>
      </c>
      <c r="K3941" s="90">
        <f>INDEX(Data!F$2:F$6500,MATCH($A3941,Data!$A$2:$A$6500,0))</f>
        <v>0</v>
      </c>
      <c r="L3941" s="90">
        <f>INDEX(Data!G$2:G$6500,MATCH($A3941,Data!$A$2:$A$6500,0))</f>
        <v>0</v>
      </c>
      <c r="M3941" s="90">
        <f>INDEX(Data!H$2:H$6500,MATCH($A3941,Data!$A$2:$A$6500,0))</f>
        <v>0</v>
      </c>
      <c r="N3941" s="90">
        <f>INDEX(Data!I$2:I$6500,MATCH($A3941,Data!$A$2:$A$6500,0))</f>
        <v>0</v>
      </c>
      <c r="O3941" s="83">
        <f>INDEX(Data!J$2:J$6500,MATCH($A3941,Data!$A$2:$A$6500,0))</f>
        <v>0</v>
      </c>
      <c r="P3941" t="str">
        <f>_xlfn.XLOOKUP(B3941,Table3[RefID],Table3[Citation])</f>
        <v>Watling (2003)</v>
      </c>
    </row>
    <row r="3942" spans="1:16" x14ac:dyDescent="0.35">
      <c r="A3942" s="68">
        <v>3940</v>
      </c>
      <c r="B3942" s="69">
        <v>227</v>
      </c>
      <c r="C3942" s="69">
        <v>24020</v>
      </c>
      <c r="D3942" s="70">
        <v>3895</v>
      </c>
      <c r="E3942" t="str">
        <f>INDEX(Table5[EEZ],MATCH(C3942,Table5[Colony_ID],0))</f>
        <v>Tongan Exclusive Economic Zone</v>
      </c>
      <c r="F3942" t="str">
        <f>INDEX(Table5[Corrected Island/Colony Name],MATCH('Full Data'!C3942,Table5[Colony_ID],0))</f>
        <v>Fonualei Island</v>
      </c>
      <c r="G3942" t="str">
        <f>INDEX(Table4[Common_Name],MATCH('Full Data'!D3942,Table4[SpcRecID],0))</f>
        <v>Herald Petrel</v>
      </c>
      <c r="H3942" s="83" t="str">
        <f>INDEX(Data!E$2:E$6500,MATCH(A3942,Data!$A$2:$A$6500,0))</f>
        <v>Data Deficient</v>
      </c>
      <c r="I3942" s="90">
        <f>INDEX(Data!P$2:P$6500,MATCH(A3942,Data!$A$2:$A$6500,0))</f>
        <v>2003</v>
      </c>
      <c r="J3942" s="90">
        <f>INDEX(Data!Q$2:Q$6500,MATCH($A3942,Data!$A$2:$A$6500,0))</f>
        <v>2003</v>
      </c>
      <c r="K3942" s="90">
        <f>INDEX(Data!F$2:F$6500,MATCH($A3942,Data!$A$2:$A$6500,0))</f>
        <v>4</v>
      </c>
      <c r="L3942" s="90">
        <f>INDEX(Data!G$2:G$6500,MATCH($A3942,Data!$A$2:$A$6500,0))</f>
        <v>6</v>
      </c>
      <c r="M3942" s="90">
        <f>INDEX(Data!H$2:H$6500,MATCH($A3942,Data!$A$2:$A$6500,0))</f>
        <v>0</v>
      </c>
      <c r="N3942" s="90">
        <f>INDEX(Data!I$2:I$6500,MATCH($A3942,Data!$A$2:$A$6500,0))</f>
        <v>0</v>
      </c>
      <c r="O3942" s="83" t="str">
        <f>INDEX(Data!J$2:J$6500,MATCH($A3942,Data!$A$2:$A$6500,0))</f>
        <v>individuals</v>
      </c>
      <c r="P3942" t="str">
        <f>_xlfn.XLOOKUP(B3942,Table3[RefID],Table3[Citation])</f>
        <v>Watling (2003)</v>
      </c>
    </row>
    <row r="3943" spans="1:16" x14ac:dyDescent="0.35">
      <c r="A3943" s="68">
        <v>3941</v>
      </c>
      <c r="B3943" s="69">
        <v>227</v>
      </c>
      <c r="C3943" s="69">
        <v>24020</v>
      </c>
      <c r="D3943" s="69">
        <v>3846</v>
      </c>
      <c r="E3943" t="str">
        <f>INDEX(Table5[EEZ],MATCH(C3943,Table5[Colony_ID],0))</f>
        <v>Tongan Exclusive Economic Zone</v>
      </c>
      <c r="F3943" t="str">
        <f>INDEX(Table5[Corrected Island/Colony Name],MATCH('Full Data'!C3943,Table5[Colony_ID],0))</f>
        <v>Fonualei Island</v>
      </c>
      <c r="G3943" t="str">
        <f>INDEX(Table4[Common_Name],MATCH('Full Data'!D3943,Table4[SpcRecID],0))</f>
        <v>Lesser Frigatebird</v>
      </c>
      <c r="H3943" s="83" t="str">
        <f>INDEX(Data!E$2:E$6500,MATCH(A3943,Data!$A$2:$A$6500,0))</f>
        <v>confirmed</v>
      </c>
      <c r="I3943" s="90">
        <f>INDEX(Data!P$2:P$6500,MATCH(A3943,Data!$A$2:$A$6500,0))</f>
        <v>2003</v>
      </c>
      <c r="J3943" s="90">
        <f>INDEX(Data!Q$2:Q$6500,MATCH($A3943,Data!$A$2:$A$6500,0))</f>
        <v>2003</v>
      </c>
      <c r="K3943" s="90">
        <f>INDEX(Data!F$2:F$6500,MATCH($A3943,Data!$A$2:$A$6500,0))</f>
        <v>0</v>
      </c>
      <c r="L3943" s="90">
        <f>INDEX(Data!G$2:G$6500,MATCH($A3943,Data!$A$2:$A$6500,0))</f>
        <v>0</v>
      </c>
      <c r="M3943" s="90">
        <f>INDEX(Data!H$2:H$6500,MATCH($A3943,Data!$A$2:$A$6500,0))</f>
        <v>0</v>
      </c>
      <c r="N3943" s="90">
        <f>INDEX(Data!I$2:I$6500,MATCH($A3943,Data!$A$2:$A$6500,0))</f>
        <v>0</v>
      </c>
      <c r="O3943" s="83">
        <f>INDEX(Data!J$2:J$6500,MATCH($A3943,Data!$A$2:$A$6500,0))</f>
        <v>0</v>
      </c>
      <c r="P3943" t="str">
        <f>_xlfn.XLOOKUP(B3943,Table3[RefID],Table3[Citation])</f>
        <v>Watling (2003)</v>
      </c>
    </row>
    <row r="3944" spans="1:16" x14ac:dyDescent="0.35">
      <c r="A3944" s="68">
        <v>3942</v>
      </c>
      <c r="B3944" s="69">
        <v>227</v>
      </c>
      <c r="C3944" s="69">
        <v>24021</v>
      </c>
      <c r="D3944" s="69">
        <v>3658</v>
      </c>
      <c r="E3944" t="str">
        <f>INDEX(Table5[EEZ],MATCH(C3944,Table5[Colony_ID],0))</f>
        <v>Tongan Exclusive Economic Zone</v>
      </c>
      <c r="F3944" t="str">
        <f>INDEX(Table5[Corrected Island/Colony Name],MATCH('Full Data'!C3944,Table5[Colony_ID],0))</f>
        <v>Late Island</v>
      </c>
      <c r="G3944" t="str">
        <f>INDEX(Table4[Common_Name],MATCH('Full Data'!D3944,Table4[SpcRecID],0))</f>
        <v>Red-footed Booby</v>
      </c>
      <c r="H3944" s="83" t="str">
        <f>INDEX(Data!E$2:E$6500,MATCH(A3944,Data!$A$2:$A$6500,0))</f>
        <v>confirmed</v>
      </c>
      <c r="I3944" s="90">
        <f>INDEX(Data!P$2:P$6500,MATCH(A3944,Data!$A$2:$A$6500,0))</f>
        <v>2003</v>
      </c>
      <c r="J3944" s="90">
        <f>INDEX(Data!Q$2:Q$6500,MATCH($A3944,Data!$A$2:$A$6500,0))</f>
        <v>2003</v>
      </c>
      <c r="K3944" s="90">
        <f>INDEX(Data!F$2:F$6500,MATCH($A3944,Data!$A$2:$A$6500,0))</f>
        <v>0</v>
      </c>
      <c r="L3944" s="90">
        <f>INDEX(Data!G$2:G$6500,MATCH($A3944,Data!$A$2:$A$6500,0))</f>
        <v>0</v>
      </c>
      <c r="M3944" s="90">
        <f>INDEX(Data!H$2:H$6500,MATCH($A3944,Data!$A$2:$A$6500,0))</f>
        <v>0</v>
      </c>
      <c r="N3944" s="90">
        <f>INDEX(Data!I$2:I$6500,MATCH($A3944,Data!$A$2:$A$6500,0))</f>
        <v>0</v>
      </c>
      <c r="O3944" s="83">
        <f>INDEX(Data!J$2:J$6500,MATCH($A3944,Data!$A$2:$A$6500,0))</f>
        <v>0</v>
      </c>
      <c r="P3944" t="str">
        <f>_xlfn.XLOOKUP(B3944,Table3[RefID],Table3[Citation])</f>
        <v>Watling (2003)</v>
      </c>
    </row>
    <row r="3945" spans="1:16" x14ac:dyDescent="0.35">
      <c r="A3945" s="68">
        <v>3943</v>
      </c>
      <c r="B3945" s="69">
        <v>227</v>
      </c>
      <c r="C3945" s="69">
        <v>24020</v>
      </c>
      <c r="D3945" s="70">
        <v>3928</v>
      </c>
      <c r="E3945" t="str">
        <f>INDEX(Table5[EEZ],MATCH(C3945,Table5[Colony_ID],0))</f>
        <v>Tongan Exclusive Economic Zone</v>
      </c>
      <c r="F3945" t="str">
        <f>INDEX(Table5[Corrected Island/Colony Name],MATCH('Full Data'!C3945,Table5[Colony_ID],0))</f>
        <v>Fonualei Island</v>
      </c>
      <c r="G3945" t="str">
        <f>INDEX(Table4[Common_Name],MATCH('Full Data'!D3945,Table4[SpcRecID],0))</f>
        <v>Wedge-tailed Shearwater</v>
      </c>
      <c r="H3945" s="83" t="str">
        <f>INDEX(Data!E$2:E$6500,MATCH(A3945,Data!$A$2:$A$6500,0))</f>
        <v>Data Deficient</v>
      </c>
      <c r="I3945" s="90">
        <f>INDEX(Data!P$2:P$6500,MATCH(A3945,Data!$A$2:$A$6500,0))</f>
        <v>2003</v>
      </c>
      <c r="J3945" s="90">
        <f>INDEX(Data!Q$2:Q$6500,MATCH($A3945,Data!$A$2:$A$6500,0))</f>
        <v>2003</v>
      </c>
      <c r="K3945" s="90">
        <f>INDEX(Data!F$2:F$6500,MATCH($A3945,Data!$A$2:$A$6500,0))</f>
        <v>0</v>
      </c>
      <c r="L3945" s="90">
        <f>INDEX(Data!G$2:G$6500,MATCH($A3945,Data!$A$2:$A$6500,0))</f>
        <v>0</v>
      </c>
      <c r="M3945" s="90">
        <f>INDEX(Data!H$2:H$6500,MATCH($A3945,Data!$A$2:$A$6500,0))</f>
        <v>0</v>
      </c>
      <c r="N3945" s="90">
        <f>INDEX(Data!I$2:I$6500,MATCH($A3945,Data!$A$2:$A$6500,0))</f>
        <v>0</v>
      </c>
      <c r="O3945" s="83">
        <f>INDEX(Data!J$2:J$6500,MATCH($A3945,Data!$A$2:$A$6500,0))</f>
        <v>0</v>
      </c>
      <c r="P3945" t="str">
        <f>_xlfn.XLOOKUP(B3945,Table3[RefID],Table3[Citation])</f>
        <v>Watling (2003)</v>
      </c>
    </row>
    <row r="3946" spans="1:16" x14ac:dyDescent="0.35">
      <c r="A3946" s="68">
        <v>3944</v>
      </c>
      <c r="B3946" s="69">
        <v>228</v>
      </c>
      <c r="C3946" s="69">
        <v>24027</v>
      </c>
      <c r="D3946" s="69">
        <v>3295</v>
      </c>
      <c r="E3946" t="str">
        <f>INDEX(Table5[EEZ],MATCH(C3946,Table5[Colony_ID],0))</f>
        <v>Tongan Exclusive Economic Zone</v>
      </c>
      <c r="F3946" t="str">
        <f>INDEX(Table5[Corrected Island/Colony Name],MATCH('Full Data'!C3946,Table5[Colony_ID],0))</f>
        <v>Taula</v>
      </c>
      <c r="G3946" t="str">
        <f>INDEX(Table4[Common_Name],MATCH('Full Data'!D3946,Table4[SpcRecID],0))</f>
        <v>Black Noddy</v>
      </c>
      <c r="H3946" s="83" t="str">
        <f>INDEX(Data!E$2:E$6500,MATCH(A3946,Data!$A$2:$A$6500,0))</f>
        <v>confirmed</v>
      </c>
      <c r="I3946" s="90">
        <f>INDEX(Data!P$2:P$6500,MATCH(A3946,Data!$A$2:$A$6500,0))</f>
        <v>2011</v>
      </c>
      <c r="J3946" s="90">
        <f>INDEX(Data!Q$2:Q$6500,MATCH($A3946,Data!$A$2:$A$6500,0))</f>
        <v>2003</v>
      </c>
      <c r="K3946" s="90">
        <f>INDEX(Data!F$2:F$6500,MATCH($A3946,Data!$A$2:$A$6500,0))</f>
        <v>5781</v>
      </c>
      <c r="L3946" s="90">
        <f>INDEX(Data!G$2:G$6500,MATCH($A3946,Data!$A$2:$A$6500,0))</f>
        <v>5781</v>
      </c>
      <c r="M3946" s="90">
        <f>INDEX(Data!H$2:H$6500,MATCH($A3946,Data!$A$2:$A$6500,0))</f>
        <v>0</v>
      </c>
      <c r="N3946" s="90">
        <f>INDEX(Data!I$2:I$6500,MATCH($A3946,Data!$A$2:$A$6500,0))</f>
        <v>0</v>
      </c>
      <c r="O3946" s="83" t="str">
        <f>INDEX(Data!J$2:J$6500,MATCH($A3946,Data!$A$2:$A$6500,0))</f>
        <v>breeding pairs</v>
      </c>
      <c r="P3946" t="str">
        <f>_xlfn.XLOOKUP(B3946,Table3[RefID],Table3[Citation])</f>
        <v>Watling (2003)</v>
      </c>
    </row>
    <row r="3947" spans="1:16" x14ac:dyDescent="0.35">
      <c r="A3947" s="68">
        <v>3945</v>
      </c>
      <c r="B3947" s="69">
        <v>228</v>
      </c>
      <c r="C3947" s="69">
        <v>24027</v>
      </c>
      <c r="D3947" s="69">
        <v>3883</v>
      </c>
      <c r="E3947" t="str">
        <f>INDEX(Table5[EEZ],MATCH(C3947,Table5[Colony_ID],0))</f>
        <v>Tongan Exclusive Economic Zone</v>
      </c>
      <c r="F3947" t="str">
        <f>INDEX(Table5[Corrected Island/Colony Name],MATCH('Full Data'!C3947,Table5[Colony_ID],0))</f>
        <v>Taula</v>
      </c>
      <c r="G3947" t="str">
        <f>INDEX(Table4[Common_Name],MATCH('Full Data'!D3947,Table4[SpcRecID],0))</f>
        <v>Black-winged Petrel</v>
      </c>
      <c r="H3947" s="83" t="str">
        <f>INDEX(Data!E$2:E$6500,MATCH(A3947,Data!$A$2:$A$6500,0))</f>
        <v>confirmed</v>
      </c>
      <c r="I3947" s="90">
        <f>INDEX(Data!P$2:P$6500,MATCH(A3947,Data!$A$2:$A$6500,0))</f>
        <v>2003</v>
      </c>
      <c r="J3947" s="90">
        <f>INDEX(Data!Q$2:Q$6500,MATCH($A3947,Data!$A$2:$A$6500,0))</f>
        <v>2003</v>
      </c>
      <c r="K3947" s="90">
        <f>INDEX(Data!F$2:F$6500,MATCH($A3947,Data!$A$2:$A$6500,0))</f>
        <v>200</v>
      </c>
      <c r="L3947" s="90">
        <f>INDEX(Data!G$2:G$6500,MATCH($A3947,Data!$A$2:$A$6500,0))</f>
        <v>200</v>
      </c>
      <c r="M3947" s="90">
        <f>INDEX(Data!H$2:H$6500,MATCH($A3947,Data!$A$2:$A$6500,0))</f>
        <v>0</v>
      </c>
      <c r="N3947" s="90">
        <f>INDEX(Data!I$2:I$6500,MATCH($A3947,Data!$A$2:$A$6500,0))</f>
        <v>0</v>
      </c>
      <c r="O3947" s="83" t="str">
        <f>INDEX(Data!J$2:J$6500,MATCH($A3947,Data!$A$2:$A$6500,0))</f>
        <v>nests</v>
      </c>
      <c r="P3947" t="str">
        <f>_xlfn.XLOOKUP(B3947,Table3[RefID],Table3[Citation])</f>
        <v>Watling (2003)</v>
      </c>
    </row>
    <row r="3948" spans="1:16" x14ac:dyDescent="0.35">
      <c r="A3948" s="68">
        <v>3946</v>
      </c>
      <c r="B3948" s="69">
        <v>228</v>
      </c>
      <c r="C3948" s="69">
        <v>24027</v>
      </c>
      <c r="D3948" s="69">
        <v>3294</v>
      </c>
      <c r="E3948" t="str">
        <f>INDEX(Table5[EEZ],MATCH(C3948,Table5[Colony_ID],0))</f>
        <v>Tongan Exclusive Economic Zone</v>
      </c>
      <c r="F3948" t="str">
        <f>INDEX(Table5[Corrected Island/Colony Name],MATCH('Full Data'!C3948,Table5[Colony_ID],0))</f>
        <v>Taula</v>
      </c>
      <c r="G3948" t="str">
        <f>INDEX(Table4[Common_Name],MATCH('Full Data'!D3948,Table4[SpcRecID],0))</f>
        <v>Brown Noddy</v>
      </c>
      <c r="H3948" s="83" t="str">
        <f>INDEX(Data!E$2:E$6500,MATCH(A3948,Data!$A$2:$A$6500,0))</f>
        <v>confirmed</v>
      </c>
      <c r="I3948" s="90">
        <f>INDEX(Data!P$2:P$6500,MATCH(A3948,Data!$A$2:$A$6500,0))</f>
        <v>2003</v>
      </c>
      <c r="J3948" s="90">
        <f>INDEX(Data!Q$2:Q$6500,MATCH($A3948,Data!$A$2:$A$6500,0))</f>
        <v>2003</v>
      </c>
      <c r="K3948" s="90">
        <f>INDEX(Data!F$2:F$6500,MATCH($A3948,Data!$A$2:$A$6500,0))</f>
        <v>674</v>
      </c>
      <c r="L3948" s="90">
        <f>INDEX(Data!G$2:G$6500,MATCH($A3948,Data!$A$2:$A$6500,0))</f>
        <v>674</v>
      </c>
      <c r="M3948" s="90">
        <f>INDEX(Data!H$2:H$6500,MATCH($A3948,Data!$A$2:$A$6500,0))</f>
        <v>0</v>
      </c>
      <c r="N3948" s="90">
        <f>INDEX(Data!I$2:I$6500,MATCH($A3948,Data!$A$2:$A$6500,0))</f>
        <v>0</v>
      </c>
      <c r="O3948" s="83" t="str">
        <f>INDEX(Data!J$2:J$6500,MATCH($A3948,Data!$A$2:$A$6500,0))</f>
        <v>breeding pairs</v>
      </c>
      <c r="P3948" t="str">
        <f>_xlfn.XLOOKUP(B3948,Table3[RefID],Table3[Citation])</f>
        <v>Watling (2003)</v>
      </c>
    </row>
    <row r="3949" spans="1:16" x14ac:dyDescent="0.35">
      <c r="A3949" s="68">
        <v>3947</v>
      </c>
      <c r="B3949" s="69">
        <v>228</v>
      </c>
      <c r="C3949" s="69">
        <v>24027</v>
      </c>
      <c r="D3949" s="69">
        <v>3298</v>
      </c>
      <c r="E3949" t="str">
        <f>INDEX(Table5[EEZ],MATCH(C3949,Table5[Colony_ID],0))</f>
        <v>Tongan Exclusive Economic Zone</v>
      </c>
      <c r="F3949" t="str">
        <f>INDEX(Table5[Corrected Island/Colony Name],MATCH('Full Data'!C3949,Table5[Colony_ID],0))</f>
        <v>Taula</v>
      </c>
      <c r="G3949" t="str">
        <f>INDEX(Table4[Common_Name],MATCH('Full Data'!D3949,Table4[SpcRecID],0))</f>
        <v>Common White Tern</v>
      </c>
      <c r="H3949" s="83" t="str">
        <f>INDEX(Data!E$2:E$6500,MATCH(A3949,Data!$A$2:$A$6500,0))</f>
        <v>confirmed</v>
      </c>
      <c r="I3949" s="90">
        <f>INDEX(Data!P$2:P$6500,MATCH(A3949,Data!$A$2:$A$6500,0))</f>
        <v>2003</v>
      </c>
      <c r="J3949" s="90">
        <f>INDEX(Data!Q$2:Q$6500,MATCH($A3949,Data!$A$2:$A$6500,0))</f>
        <v>2003</v>
      </c>
      <c r="K3949" s="90">
        <f>INDEX(Data!F$2:F$6500,MATCH($A3949,Data!$A$2:$A$6500,0))</f>
        <v>0</v>
      </c>
      <c r="L3949" s="90">
        <f>INDEX(Data!G$2:G$6500,MATCH($A3949,Data!$A$2:$A$6500,0))</f>
        <v>0</v>
      </c>
      <c r="M3949" s="90">
        <f>INDEX(Data!H$2:H$6500,MATCH($A3949,Data!$A$2:$A$6500,0))</f>
        <v>0</v>
      </c>
      <c r="N3949" s="90">
        <f>INDEX(Data!I$2:I$6500,MATCH($A3949,Data!$A$2:$A$6500,0))</f>
        <v>0</v>
      </c>
      <c r="O3949" s="83">
        <f>INDEX(Data!J$2:J$6500,MATCH($A3949,Data!$A$2:$A$6500,0))</f>
        <v>0</v>
      </c>
      <c r="P3949" t="str">
        <f>_xlfn.XLOOKUP(B3949,Table3[RefID],Table3[Citation])</f>
        <v>Watling (2003)</v>
      </c>
    </row>
    <row r="3950" spans="1:16" x14ac:dyDescent="0.35">
      <c r="A3950" s="68">
        <v>3948</v>
      </c>
      <c r="B3950" s="69">
        <v>228</v>
      </c>
      <c r="C3950" s="69">
        <v>24027</v>
      </c>
      <c r="D3950" s="69">
        <v>3658</v>
      </c>
      <c r="E3950" t="str">
        <f>INDEX(Table5[EEZ],MATCH(C3950,Table5[Colony_ID],0))</f>
        <v>Tongan Exclusive Economic Zone</v>
      </c>
      <c r="F3950" t="str">
        <f>INDEX(Table5[Corrected Island/Colony Name],MATCH('Full Data'!C3950,Table5[Colony_ID],0))</f>
        <v>Taula</v>
      </c>
      <c r="G3950" t="str">
        <f>INDEX(Table4[Common_Name],MATCH('Full Data'!D3950,Table4[SpcRecID],0))</f>
        <v>Red-footed Booby</v>
      </c>
      <c r="H3950" s="83" t="str">
        <f>INDEX(Data!E$2:E$6500,MATCH(A3950,Data!$A$2:$A$6500,0))</f>
        <v>confirmed</v>
      </c>
      <c r="I3950" s="90">
        <f>INDEX(Data!P$2:P$6500,MATCH(A3950,Data!$A$2:$A$6500,0))</f>
        <v>2003</v>
      </c>
      <c r="J3950" s="90">
        <f>INDEX(Data!Q$2:Q$6500,MATCH($A3950,Data!$A$2:$A$6500,0))</f>
        <v>2003</v>
      </c>
      <c r="K3950" s="90">
        <f>INDEX(Data!F$2:F$6500,MATCH($A3950,Data!$A$2:$A$6500,0))</f>
        <v>38</v>
      </c>
      <c r="L3950" s="90">
        <f>INDEX(Data!G$2:G$6500,MATCH($A3950,Data!$A$2:$A$6500,0))</f>
        <v>38</v>
      </c>
      <c r="M3950" s="90">
        <f>INDEX(Data!H$2:H$6500,MATCH($A3950,Data!$A$2:$A$6500,0))</f>
        <v>0</v>
      </c>
      <c r="N3950" s="90">
        <f>INDEX(Data!I$2:I$6500,MATCH($A3950,Data!$A$2:$A$6500,0))</f>
        <v>0</v>
      </c>
      <c r="O3950" s="83" t="str">
        <f>INDEX(Data!J$2:J$6500,MATCH($A3950,Data!$A$2:$A$6500,0))</f>
        <v>breeding pairs</v>
      </c>
      <c r="P3950" t="str">
        <f>_xlfn.XLOOKUP(B3950,Table3[RefID],Table3[Citation])</f>
        <v>Watling (2003)</v>
      </c>
    </row>
    <row r="3951" spans="1:16" x14ac:dyDescent="0.35">
      <c r="A3951" s="68">
        <v>3949</v>
      </c>
      <c r="B3951" s="69">
        <v>229</v>
      </c>
      <c r="C3951" s="69">
        <v>12074</v>
      </c>
      <c r="D3951" s="70">
        <v>3845</v>
      </c>
      <c r="E3951" t="str">
        <f>INDEX(Table5[EEZ],MATCH(C3951,Table5[Colony_ID],0))</f>
        <v>Micronesian Exclusive Economic Zone</v>
      </c>
      <c r="F3951" t="str">
        <f>INDEX(Table5[Corrected Island/Colony Name],MATCH('Full Data'!C3951,Table5[Colony_ID],0))</f>
        <v>Oroluk Island</v>
      </c>
      <c r="G3951" t="str">
        <f>INDEX(Table4[Common_Name],MATCH('Full Data'!D3951,Table4[SpcRecID],0))</f>
        <v>Great Frigatebird</v>
      </c>
      <c r="H3951" s="83" t="str">
        <f>INDEX(Data!E$2:E$6500,MATCH(A3951,Data!$A$2:$A$6500,0))</f>
        <v>Data Deficient</v>
      </c>
      <c r="I3951" s="90">
        <f>INDEX(Data!P$2:P$6500,MATCH(A3951,Data!$A$2:$A$6500,0))</f>
        <v>0</v>
      </c>
      <c r="J3951" s="90">
        <f>INDEX(Data!Q$2:Q$6500,MATCH($A3951,Data!$A$2:$A$6500,0))</f>
        <v>2004</v>
      </c>
      <c r="K3951" s="90">
        <f>INDEX(Data!F$2:F$6500,MATCH($A3951,Data!$A$2:$A$6500,0))</f>
        <v>0</v>
      </c>
      <c r="L3951" s="90">
        <f>INDEX(Data!G$2:G$6500,MATCH($A3951,Data!$A$2:$A$6500,0))</f>
        <v>0</v>
      </c>
      <c r="M3951" s="90">
        <f>INDEX(Data!H$2:H$6500,MATCH($A3951,Data!$A$2:$A$6500,0))</f>
        <v>0</v>
      </c>
      <c r="N3951" s="90">
        <f>INDEX(Data!I$2:I$6500,MATCH($A3951,Data!$A$2:$A$6500,0))</f>
        <v>0</v>
      </c>
      <c r="O3951" s="83">
        <f>INDEX(Data!J$2:J$6500,MATCH($A3951,Data!$A$2:$A$6500,0))</f>
        <v>0</v>
      </c>
      <c r="P3951" t="str">
        <f>_xlfn.XLOOKUP(B3951,Table3[RefID],Table3[Citation])</f>
        <v>Batham (2004)</v>
      </c>
    </row>
    <row r="3952" spans="1:16" x14ac:dyDescent="0.35">
      <c r="A3952" s="68">
        <v>3950</v>
      </c>
      <c r="B3952" s="69">
        <v>229</v>
      </c>
      <c r="C3952" s="69">
        <v>12074</v>
      </c>
      <c r="D3952" s="69">
        <v>3658</v>
      </c>
      <c r="E3952" t="str">
        <f>INDEX(Table5[EEZ],MATCH(C3952,Table5[Colony_ID],0))</f>
        <v>Micronesian Exclusive Economic Zone</v>
      </c>
      <c r="F3952" t="str">
        <f>INDEX(Table5[Corrected Island/Colony Name],MATCH('Full Data'!C3952,Table5[Colony_ID],0))</f>
        <v>Oroluk Island</v>
      </c>
      <c r="G3952" t="str">
        <f>INDEX(Table4[Common_Name],MATCH('Full Data'!D3952,Table4[SpcRecID],0))</f>
        <v>Red-footed Booby</v>
      </c>
      <c r="H3952" s="83" t="str">
        <f>INDEX(Data!E$2:E$6500,MATCH(A3952,Data!$A$2:$A$6500,0))</f>
        <v>Data Deficient</v>
      </c>
      <c r="I3952" s="90">
        <f>INDEX(Data!P$2:P$6500,MATCH(A3952,Data!$A$2:$A$6500,0))</f>
        <v>0</v>
      </c>
      <c r="J3952" s="90">
        <f>INDEX(Data!Q$2:Q$6500,MATCH($A3952,Data!$A$2:$A$6500,0))</f>
        <v>2004</v>
      </c>
      <c r="K3952" s="90">
        <f>INDEX(Data!F$2:F$6500,MATCH($A3952,Data!$A$2:$A$6500,0))</f>
        <v>0</v>
      </c>
      <c r="L3952" s="90">
        <f>INDEX(Data!G$2:G$6500,MATCH($A3952,Data!$A$2:$A$6500,0))</f>
        <v>0</v>
      </c>
      <c r="M3952" s="90">
        <f>INDEX(Data!H$2:H$6500,MATCH($A3952,Data!$A$2:$A$6500,0))</f>
        <v>0</v>
      </c>
      <c r="N3952" s="90">
        <f>INDEX(Data!I$2:I$6500,MATCH($A3952,Data!$A$2:$A$6500,0))</f>
        <v>0</v>
      </c>
      <c r="O3952" s="83">
        <f>INDEX(Data!J$2:J$6500,MATCH($A3952,Data!$A$2:$A$6500,0))</f>
        <v>0</v>
      </c>
      <c r="P3952" t="str">
        <f>_xlfn.XLOOKUP(B3952,Table3[RefID],Table3[Citation])</f>
        <v>Batham (2004)</v>
      </c>
    </row>
    <row r="3953" spans="1:16" x14ac:dyDescent="0.35">
      <c r="A3953" s="68">
        <v>3951</v>
      </c>
      <c r="B3953" s="69">
        <v>230</v>
      </c>
      <c r="C3953" s="69">
        <v>3007</v>
      </c>
      <c r="D3953" s="69">
        <v>3975</v>
      </c>
      <c r="E3953" t="str">
        <f>INDEX(Table5[EEZ],MATCH(C3953,Table5[Colony_ID],0))</f>
        <v>Cook Islands Exclusive Economic Zone</v>
      </c>
      <c r="F3953" t="str">
        <f>INDEX(Table5[Corrected Island/Colony Name],MATCH('Full Data'!C3953,Table5[Colony_ID],0))</f>
        <v>Mangaia</v>
      </c>
      <c r="G3953" t="str">
        <f>INDEX(Table4[Common_Name],MATCH('Full Data'!D3953,Table4[SpcRecID],0))</f>
        <v>Polynesian Storm-petrel</v>
      </c>
      <c r="H3953" s="83" t="str">
        <f>INDEX(Data!E$2:E$6500,MATCH(A3953,Data!$A$2:$A$6500,0))</f>
        <v>Potential Breeding</v>
      </c>
      <c r="I3953" s="90">
        <f>INDEX(Data!P$2:P$6500,MATCH(A3953,Data!$A$2:$A$6500,0))</f>
        <v>0</v>
      </c>
      <c r="J3953" s="90">
        <f>INDEX(Data!Q$2:Q$6500,MATCH($A3953,Data!$A$2:$A$6500,0))</f>
        <v>2004</v>
      </c>
      <c r="K3953" s="90">
        <f>INDEX(Data!F$2:F$6500,MATCH($A3953,Data!$A$2:$A$6500,0))</f>
        <v>0</v>
      </c>
      <c r="L3953" s="90">
        <f>INDEX(Data!G$2:G$6500,MATCH($A3953,Data!$A$2:$A$6500,0))</f>
        <v>0</v>
      </c>
      <c r="M3953" s="90">
        <f>INDEX(Data!H$2:H$6500,MATCH($A3953,Data!$A$2:$A$6500,0))</f>
        <v>0</v>
      </c>
      <c r="N3953" s="90">
        <f>INDEX(Data!I$2:I$6500,MATCH($A3953,Data!$A$2:$A$6500,0))</f>
        <v>0</v>
      </c>
      <c r="O3953" s="83">
        <f>INDEX(Data!J$2:J$6500,MATCH($A3953,Data!$A$2:$A$6500,0))</f>
        <v>0</v>
      </c>
      <c r="P3953" t="str">
        <f>_xlfn.XLOOKUP(B3953,Table3[RefID],Table3[Citation])</f>
        <v>Brooke (2004)</v>
      </c>
    </row>
    <row r="3954" spans="1:16" x14ac:dyDescent="0.35">
      <c r="A3954" s="68">
        <v>3952</v>
      </c>
      <c r="B3954" s="71">
        <v>231</v>
      </c>
      <c r="C3954" s="72">
        <v>5044</v>
      </c>
      <c r="D3954" s="69">
        <v>3295</v>
      </c>
      <c r="E3954" t="str">
        <f>INDEX(Table5[EEZ],MATCH(C3954,Table5[Colony_ID],0))</f>
        <v>French Polynesian Exclusive Economic Zone</v>
      </c>
      <c r="F3954" t="str">
        <f>INDEX(Table5[Corrected Island/Colony Name],MATCH('Full Data'!C3954,Table5[Colony_ID],0))</f>
        <v>Tupua Island</v>
      </c>
      <c r="G3954" t="str">
        <f>INDEX(Table4[Common_Name],MATCH('Full Data'!D3954,Table4[SpcRecID],0))</f>
        <v>Black Noddy</v>
      </c>
      <c r="H3954" s="83" t="str">
        <f>INDEX(Data!E$2:E$6500,MATCH(A3954,Data!$A$2:$A$6500,0))</f>
        <v>Confirmed</v>
      </c>
      <c r="I3954" s="90">
        <f>INDEX(Data!P$2:P$6500,MATCH(A3954,Data!$A$2:$A$6500,0))</f>
        <v>1960</v>
      </c>
      <c r="J3954" s="90">
        <f>INDEX(Data!Q$2:Q$6500,MATCH($A3954,Data!$A$2:$A$6500,0))</f>
        <v>2004</v>
      </c>
      <c r="K3954" s="90">
        <f>INDEX(Data!F$2:F$6500,MATCH($A3954,Data!$A$2:$A$6500,0))</f>
        <v>0</v>
      </c>
      <c r="L3954" s="90">
        <f>INDEX(Data!G$2:G$6500,MATCH($A3954,Data!$A$2:$A$6500,0))</f>
        <v>0</v>
      </c>
      <c r="M3954" s="90">
        <f>INDEX(Data!H$2:H$6500,MATCH($A3954,Data!$A$2:$A$6500,0))</f>
        <v>0</v>
      </c>
      <c r="N3954" s="90">
        <f>INDEX(Data!I$2:I$6500,MATCH($A3954,Data!$A$2:$A$6500,0))</f>
        <v>0</v>
      </c>
      <c r="O3954" s="83">
        <f>INDEX(Data!J$2:J$6500,MATCH($A3954,Data!$A$2:$A$6500,0))</f>
        <v>0</v>
      </c>
      <c r="P3954" t="str">
        <f>_xlfn.XLOOKUP(B3954,Table3[RefID],Table3[Citation])</f>
        <v>Gouni (2004)</v>
      </c>
    </row>
    <row r="3955" spans="1:16" x14ac:dyDescent="0.35">
      <c r="A3955" s="68">
        <v>3953</v>
      </c>
      <c r="B3955" s="71">
        <v>231</v>
      </c>
      <c r="C3955" s="72">
        <v>5043</v>
      </c>
      <c r="D3955" s="69">
        <v>3659</v>
      </c>
      <c r="E3955" t="str">
        <f>INDEX(Table5[EEZ],MATCH(C3955,Table5[Colony_ID],0))</f>
        <v>French Polynesian Exclusive Economic Zone</v>
      </c>
      <c r="F3955" t="str">
        <f>INDEX(Table5[Corrected Island/Colony Name],MATCH('Full Data'!C3955,Table5[Colony_ID],0))</f>
        <v>Motus Manini</v>
      </c>
      <c r="G3955" t="str">
        <f>INDEX(Table4[Common_Name],MATCH('Full Data'!D3955,Table4[SpcRecID],0))</f>
        <v>Brown Booby</v>
      </c>
      <c r="H3955" s="83" t="str">
        <f>INDEX(Data!E$2:E$6500,MATCH(A3955,Data!$A$2:$A$6500,0))</f>
        <v>data deficient</v>
      </c>
      <c r="I3955" s="90">
        <f>INDEX(Data!P$2:P$6500,MATCH(A3955,Data!$A$2:$A$6500,0))</f>
        <v>0</v>
      </c>
      <c r="J3955" s="90">
        <f>INDEX(Data!Q$2:Q$6500,MATCH($A3955,Data!$A$2:$A$6500,0))</f>
        <v>2004</v>
      </c>
      <c r="K3955" s="90">
        <f>INDEX(Data!F$2:F$6500,MATCH($A3955,Data!$A$2:$A$6500,0))</f>
        <v>0</v>
      </c>
      <c r="L3955" s="90">
        <f>INDEX(Data!G$2:G$6500,MATCH($A3955,Data!$A$2:$A$6500,0))</f>
        <v>0</v>
      </c>
      <c r="M3955" s="90">
        <f>INDEX(Data!H$2:H$6500,MATCH($A3955,Data!$A$2:$A$6500,0))</f>
        <v>0</v>
      </c>
      <c r="N3955" s="90">
        <f>INDEX(Data!I$2:I$6500,MATCH($A3955,Data!$A$2:$A$6500,0))</f>
        <v>0</v>
      </c>
      <c r="O3955" s="83">
        <f>INDEX(Data!J$2:J$6500,MATCH($A3955,Data!$A$2:$A$6500,0))</f>
        <v>0</v>
      </c>
      <c r="P3955" t="str">
        <f>_xlfn.XLOOKUP(B3955,Table3[RefID],Table3[Citation])</f>
        <v>Gouni (2004)</v>
      </c>
    </row>
    <row r="3956" spans="1:16" x14ac:dyDescent="0.35">
      <c r="A3956" s="68">
        <v>3954</v>
      </c>
      <c r="B3956" s="71">
        <v>231</v>
      </c>
      <c r="C3956" s="72">
        <v>5041</v>
      </c>
      <c r="D3956" s="69">
        <v>3294</v>
      </c>
      <c r="E3956" t="str">
        <f>INDEX(Table5[EEZ],MATCH(C3956,Table5[Colony_ID],0))</f>
        <v>French Polynesian Exclusive Economic Zone</v>
      </c>
      <c r="F3956" t="str">
        <f>INDEX(Table5[Corrected Island/Colony Name],MATCH('Full Data'!C3956,Table5[Colony_ID],0))</f>
        <v>Motu Piti Aau</v>
      </c>
      <c r="G3956" t="str">
        <f>INDEX(Table4[Common_Name],MATCH('Full Data'!D3956,Table4[SpcRecID],0))</f>
        <v>Brown Noddy</v>
      </c>
      <c r="H3956" s="83" t="str">
        <f>INDEX(Data!E$2:E$6500,MATCH(A3956,Data!$A$2:$A$6500,0))</f>
        <v>Confirmed</v>
      </c>
      <c r="I3956" s="90">
        <f>INDEX(Data!P$2:P$6500,MATCH(A3956,Data!$A$2:$A$6500,0))</f>
        <v>0</v>
      </c>
      <c r="J3956" s="90">
        <f>INDEX(Data!Q$2:Q$6500,MATCH($A3956,Data!$A$2:$A$6500,0))</f>
        <v>2004</v>
      </c>
      <c r="K3956" s="90">
        <f>INDEX(Data!F$2:F$6500,MATCH($A3956,Data!$A$2:$A$6500,0))</f>
        <v>0</v>
      </c>
      <c r="L3956" s="90">
        <f>INDEX(Data!G$2:G$6500,MATCH($A3956,Data!$A$2:$A$6500,0))</f>
        <v>0</v>
      </c>
      <c r="M3956" s="90">
        <f>INDEX(Data!H$2:H$6500,MATCH($A3956,Data!$A$2:$A$6500,0))</f>
        <v>0</v>
      </c>
      <c r="N3956" s="90">
        <f>INDEX(Data!I$2:I$6500,MATCH($A3956,Data!$A$2:$A$6500,0))</f>
        <v>0</v>
      </c>
      <c r="O3956" s="83">
        <f>INDEX(Data!J$2:J$6500,MATCH($A3956,Data!$A$2:$A$6500,0))</f>
        <v>0</v>
      </c>
      <c r="P3956" t="str">
        <f>_xlfn.XLOOKUP(B3956,Table3[RefID],Table3[Citation])</f>
        <v>Gouni (2004)</v>
      </c>
    </row>
    <row r="3957" spans="1:16" x14ac:dyDescent="0.35">
      <c r="A3957" s="68">
        <v>3955</v>
      </c>
      <c r="B3957" s="71">
        <v>231</v>
      </c>
      <c r="C3957" s="72">
        <v>5040</v>
      </c>
      <c r="D3957" s="69">
        <v>3298</v>
      </c>
      <c r="E3957" t="str">
        <f>INDEX(Table5[EEZ],MATCH(C3957,Table5[Colony_ID],0))</f>
        <v>French Polynesian Exclusive Economic Zone</v>
      </c>
      <c r="F3957" t="str">
        <f>INDEX(Table5[Corrected Island/Colony Name],MATCH('Full Data'!C3957,Table5[Colony_ID],0))</f>
        <v>Motu Moute</v>
      </c>
      <c r="G3957" t="str">
        <f>INDEX(Table4[Common_Name],MATCH('Full Data'!D3957,Table4[SpcRecID],0))</f>
        <v>Common White Tern</v>
      </c>
      <c r="H3957" s="83" t="str">
        <f>INDEX(Data!E$2:E$6500,MATCH(A3957,Data!$A$2:$A$6500,0))</f>
        <v>Confirmed</v>
      </c>
      <c r="I3957" s="90">
        <f>INDEX(Data!P$2:P$6500,MATCH(A3957,Data!$A$2:$A$6500,0))</f>
        <v>0</v>
      </c>
      <c r="J3957" s="90">
        <f>INDEX(Data!Q$2:Q$6500,MATCH($A3957,Data!$A$2:$A$6500,0))</f>
        <v>2004</v>
      </c>
      <c r="K3957" s="90">
        <f>INDEX(Data!F$2:F$6500,MATCH($A3957,Data!$A$2:$A$6500,0))</f>
        <v>0</v>
      </c>
      <c r="L3957" s="90">
        <f>INDEX(Data!G$2:G$6500,MATCH($A3957,Data!$A$2:$A$6500,0))</f>
        <v>0</v>
      </c>
      <c r="M3957" s="90">
        <f>INDEX(Data!H$2:H$6500,MATCH($A3957,Data!$A$2:$A$6500,0))</f>
        <v>0</v>
      </c>
      <c r="N3957" s="90">
        <f>INDEX(Data!I$2:I$6500,MATCH($A3957,Data!$A$2:$A$6500,0))</f>
        <v>0</v>
      </c>
      <c r="O3957" s="83">
        <f>INDEX(Data!J$2:J$6500,MATCH($A3957,Data!$A$2:$A$6500,0))</f>
        <v>0</v>
      </c>
      <c r="P3957" t="str">
        <f>_xlfn.XLOOKUP(B3957,Table3[RefID],Table3[Citation])</f>
        <v>Gouni (2004)</v>
      </c>
    </row>
    <row r="3958" spans="1:16" x14ac:dyDescent="0.35">
      <c r="A3958" s="68">
        <v>3956</v>
      </c>
      <c r="B3958" s="71">
        <v>231</v>
      </c>
      <c r="C3958" s="72">
        <v>5043</v>
      </c>
      <c r="D3958" s="69">
        <v>3263</v>
      </c>
      <c r="E3958" t="str">
        <f>INDEX(Table5[EEZ],MATCH(C3958,Table5[Colony_ID],0))</f>
        <v>French Polynesian Exclusive Economic Zone</v>
      </c>
      <c r="F3958" t="str">
        <f>INDEX(Table5[Corrected Island/Colony Name],MATCH('Full Data'!C3958,Table5[Colony_ID],0))</f>
        <v>Motus Manini</v>
      </c>
      <c r="G3958" t="str">
        <f>INDEX(Table4[Common_Name],MATCH('Full Data'!D3958,Table4[SpcRecID],0))</f>
        <v>Greater crested Tern</v>
      </c>
      <c r="H3958" s="83" t="str">
        <f>INDEX(Data!E$2:E$6500,MATCH(A3958,Data!$A$2:$A$6500,0))</f>
        <v>data deficient</v>
      </c>
      <c r="I3958" s="90">
        <f>INDEX(Data!P$2:P$6500,MATCH(A3958,Data!$A$2:$A$6500,0))</f>
        <v>0</v>
      </c>
      <c r="J3958" s="90">
        <f>INDEX(Data!Q$2:Q$6500,MATCH($A3958,Data!$A$2:$A$6500,0))</f>
        <v>2004</v>
      </c>
      <c r="K3958" s="90">
        <f>INDEX(Data!F$2:F$6500,MATCH($A3958,Data!$A$2:$A$6500,0))</f>
        <v>0</v>
      </c>
      <c r="L3958" s="90">
        <f>INDEX(Data!G$2:G$6500,MATCH($A3958,Data!$A$2:$A$6500,0))</f>
        <v>0</v>
      </c>
      <c r="M3958" s="90">
        <f>INDEX(Data!H$2:H$6500,MATCH($A3958,Data!$A$2:$A$6500,0))</f>
        <v>0</v>
      </c>
      <c r="N3958" s="90">
        <f>INDEX(Data!I$2:I$6500,MATCH($A3958,Data!$A$2:$A$6500,0))</f>
        <v>0</v>
      </c>
      <c r="O3958" s="83">
        <f>INDEX(Data!J$2:J$6500,MATCH($A3958,Data!$A$2:$A$6500,0))</f>
        <v>0</v>
      </c>
      <c r="P3958" t="str">
        <f>_xlfn.XLOOKUP(B3958,Table3[RefID],Table3[Citation])</f>
        <v>Gouni (2004)</v>
      </c>
    </row>
    <row r="3959" spans="1:16" x14ac:dyDescent="0.35">
      <c r="A3959" s="68">
        <v>3957</v>
      </c>
      <c r="B3959" s="71">
        <v>231</v>
      </c>
      <c r="C3959" s="72">
        <v>5043</v>
      </c>
      <c r="D3959" s="69">
        <v>3658</v>
      </c>
      <c r="E3959" t="str">
        <f>INDEX(Table5[EEZ],MATCH(C3959,Table5[Colony_ID],0))</f>
        <v>French Polynesian Exclusive Economic Zone</v>
      </c>
      <c r="F3959" t="str">
        <f>INDEX(Table5[Corrected Island/Colony Name],MATCH('Full Data'!C3959,Table5[Colony_ID],0))</f>
        <v>Motus Manini</v>
      </c>
      <c r="G3959" t="str">
        <f>INDEX(Table4[Common_Name],MATCH('Full Data'!D3959,Table4[SpcRecID],0))</f>
        <v>Red-footed Booby</v>
      </c>
      <c r="H3959" s="83" t="str">
        <f>INDEX(Data!E$2:E$6500,MATCH(A3959,Data!$A$2:$A$6500,0))</f>
        <v>data deficient</v>
      </c>
      <c r="I3959" s="90">
        <f>INDEX(Data!P$2:P$6500,MATCH(A3959,Data!$A$2:$A$6500,0))</f>
        <v>0</v>
      </c>
      <c r="J3959" s="90">
        <f>INDEX(Data!Q$2:Q$6500,MATCH($A3959,Data!$A$2:$A$6500,0))</f>
        <v>2004</v>
      </c>
      <c r="K3959" s="90">
        <f>INDEX(Data!F$2:F$6500,MATCH($A3959,Data!$A$2:$A$6500,0))</f>
        <v>0</v>
      </c>
      <c r="L3959" s="90">
        <f>INDEX(Data!G$2:G$6500,MATCH($A3959,Data!$A$2:$A$6500,0))</f>
        <v>0</v>
      </c>
      <c r="M3959" s="90">
        <f>INDEX(Data!H$2:H$6500,MATCH($A3959,Data!$A$2:$A$6500,0))</f>
        <v>0</v>
      </c>
      <c r="N3959" s="90">
        <f>INDEX(Data!I$2:I$6500,MATCH($A3959,Data!$A$2:$A$6500,0))</f>
        <v>0</v>
      </c>
      <c r="O3959" s="83">
        <f>INDEX(Data!J$2:J$6500,MATCH($A3959,Data!$A$2:$A$6500,0))</f>
        <v>0</v>
      </c>
      <c r="P3959" t="str">
        <f>_xlfn.XLOOKUP(B3959,Table3[RefID],Table3[Citation])</f>
        <v>Gouni (2004)</v>
      </c>
    </row>
    <row r="3960" spans="1:16" x14ac:dyDescent="0.35">
      <c r="A3960" s="68">
        <v>3958</v>
      </c>
      <c r="B3960" s="71">
        <v>231</v>
      </c>
      <c r="C3960" s="72">
        <v>5043</v>
      </c>
      <c r="D3960" s="69">
        <v>3288</v>
      </c>
      <c r="E3960" t="str">
        <f>INDEX(Table5[EEZ],MATCH(C3960,Table5[Colony_ID],0))</f>
        <v>French Polynesian Exclusive Economic Zone</v>
      </c>
      <c r="F3960" t="str">
        <f>INDEX(Table5[Corrected Island/Colony Name],MATCH('Full Data'!C3960,Table5[Colony_ID],0))</f>
        <v>Motus Manini</v>
      </c>
      <c r="G3960" t="str">
        <f>INDEX(Table4[Common_Name],MATCH('Full Data'!D3960,Table4[SpcRecID],0))</f>
        <v>Sooty Tern</v>
      </c>
      <c r="H3960" s="83" t="str">
        <f>INDEX(Data!E$2:E$6500,MATCH(A3960,Data!$A$2:$A$6500,0))</f>
        <v>data deficient</v>
      </c>
      <c r="I3960" s="90">
        <f>INDEX(Data!P$2:P$6500,MATCH(A3960,Data!$A$2:$A$6500,0))</f>
        <v>0</v>
      </c>
      <c r="J3960" s="90">
        <f>INDEX(Data!Q$2:Q$6500,MATCH($A3960,Data!$A$2:$A$6500,0))</f>
        <v>2004</v>
      </c>
      <c r="K3960" s="90">
        <f>INDEX(Data!F$2:F$6500,MATCH($A3960,Data!$A$2:$A$6500,0))</f>
        <v>0</v>
      </c>
      <c r="L3960" s="90">
        <f>INDEX(Data!G$2:G$6500,MATCH($A3960,Data!$A$2:$A$6500,0))</f>
        <v>0</v>
      </c>
      <c r="M3960" s="90">
        <f>INDEX(Data!H$2:H$6500,MATCH($A3960,Data!$A$2:$A$6500,0))</f>
        <v>0</v>
      </c>
      <c r="N3960" s="90">
        <f>INDEX(Data!I$2:I$6500,MATCH($A3960,Data!$A$2:$A$6500,0))</f>
        <v>0</v>
      </c>
      <c r="O3960" s="83">
        <f>INDEX(Data!J$2:J$6500,MATCH($A3960,Data!$A$2:$A$6500,0))</f>
        <v>0</v>
      </c>
      <c r="P3960" t="str">
        <f>_xlfn.XLOOKUP(B3960,Table3[RefID],Table3[Citation])</f>
        <v>Gouni (2004)</v>
      </c>
    </row>
    <row r="3961" spans="1:16" x14ac:dyDescent="0.35">
      <c r="A3961" s="68">
        <v>3959</v>
      </c>
      <c r="B3961" s="71">
        <v>231</v>
      </c>
      <c r="C3961" s="72">
        <v>5030</v>
      </c>
      <c r="D3961" s="70">
        <v>3880</v>
      </c>
      <c r="E3961" t="str">
        <f>INDEX(Table5[EEZ],MATCH(C3961,Table5[Colony_ID],0))</f>
        <v>French Polynesian Exclusive Economic Zone</v>
      </c>
      <c r="F3961" t="str">
        <f>INDEX(Table5[Corrected Island/Colony Name],MATCH('Full Data'!C3961,Table5[Colony_ID],0))</f>
        <v>Ile de l' Entree</v>
      </c>
      <c r="G3961" t="str">
        <f>INDEX(Table4[Common_Name],MATCH('Full Data'!D3961,Table4[SpcRecID],0))</f>
        <v>Tahiti Petrel</v>
      </c>
      <c r="H3961" s="83" t="str">
        <f>INDEX(Data!E$2:E$6500,MATCH(A3961,Data!$A$2:$A$6500,0))</f>
        <v>Confirmed</v>
      </c>
      <c r="I3961" s="90">
        <f>INDEX(Data!P$2:P$6500,MATCH(A3961,Data!$A$2:$A$6500,0))</f>
        <v>0</v>
      </c>
      <c r="J3961" s="90">
        <f>INDEX(Data!Q$2:Q$6500,MATCH($A3961,Data!$A$2:$A$6500,0))</f>
        <v>2004</v>
      </c>
      <c r="K3961" s="90">
        <f>INDEX(Data!F$2:F$6500,MATCH($A3961,Data!$A$2:$A$6500,0))</f>
        <v>0</v>
      </c>
      <c r="L3961" s="90">
        <f>INDEX(Data!G$2:G$6500,MATCH($A3961,Data!$A$2:$A$6500,0))</f>
        <v>0</v>
      </c>
      <c r="M3961" s="90">
        <f>INDEX(Data!H$2:H$6500,MATCH($A3961,Data!$A$2:$A$6500,0))</f>
        <v>0</v>
      </c>
      <c r="N3961" s="90">
        <f>INDEX(Data!I$2:I$6500,MATCH($A3961,Data!$A$2:$A$6500,0))</f>
        <v>0</v>
      </c>
      <c r="O3961" s="83">
        <f>INDEX(Data!J$2:J$6500,MATCH($A3961,Data!$A$2:$A$6500,0))</f>
        <v>0</v>
      </c>
      <c r="P3961" t="str">
        <f>_xlfn.XLOOKUP(B3961,Table3[RefID],Table3[Citation])</f>
        <v>Gouni (2004)</v>
      </c>
    </row>
    <row r="3962" spans="1:16" x14ac:dyDescent="0.35">
      <c r="A3962" s="68">
        <v>3960</v>
      </c>
      <c r="B3962" s="71">
        <v>231</v>
      </c>
      <c r="C3962" s="72">
        <v>5043</v>
      </c>
      <c r="D3962" s="70">
        <v>3928</v>
      </c>
      <c r="E3962" t="str">
        <f>INDEX(Table5[EEZ],MATCH(C3962,Table5[Colony_ID],0))</f>
        <v>French Polynesian Exclusive Economic Zone</v>
      </c>
      <c r="F3962" t="str">
        <f>INDEX(Table5[Corrected Island/Colony Name],MATCH('Full Data'!C3962,Table5[Colony_ID],0))</f>
        <v>Motus Manini</v>
      </c>
      <c r="G3962" t="str">
        <f>INDEX(Table4[Common_Name],MATCH('Full Data'!D3962,Table4[SpcRecID],0))</f>
        <v>Wedge-tailed Shearwater</v>
      </c>
      <c r="H3962" s="83" t="str">
        <f>INDEX(Data!E$2:E$6500,MATCH(A3962,Data!$A$2:$A$6500,0))</f>
        <v>confirmed</v>
      </c>
      <c r="I3962" s="90">
        <f>INDEX(Data!P$2:P$6500,MATCH(A3962,Data!$A$2:$A$6500,0))</f>
        <v>0</v>
      </c>
      <c r="J3962" s="90">
        <f>INDEX(Data!Q$2:Q$6500,MATCH($A3962,Data!$A$2:$A$6500,0))</f>
        <v>2004</v>
      </c>
      <c r="K3962" s="90">
        <f>INDEX(Data!F$2:F$6500,MATCH($A3962,Data!$A$2:$A$6500,0))</f>
        <v>0</v>
      </c>
      <c r="L3962" s="90">
        <f>INDEX(Data!G$2:G$6500,MATCH($A3962,Data!$A$2:$A$6500,0))</f>
        <v>0</v>
      </c>
      <c r="M3962" s="90">
        <f>INDEX(Data!H$2:H$6500,MATCH($A3962,Data!$A$2:$A$6500,0))</f>
        <v>0</v>
      </c>
      <c r="N3962" s="90">
        <f>INDEX(Data!I$2:I$6500,MATCH($A3962,Data!$A$2:$A$6500,0))</f>
        <v>0</v>
      </c>
      <c r="O3962" s="83">
        <f>INDEX(Data!J$2:J$6500,MATCH($A3962,Data!$A$2:$A$6500,0))</f>
        <v>0</v>
      </c>
      <c r="P3962" t="str">
        <f>_xlfn.XLOOKUP(B3962,Table3[RefID],Table3[Citation])</f>
        <v>Gouni (2004)</v>
      </c>
    </row>
    <row r="3963" spans="1:16" x14ac:dyDescent="0.35">
      <c r="A3963" s="68">
        <v>3961</v>
      </c>
      <c r="B3963" s="71">
        <v>231</v>
      </c>
      <c r="C3963" s="72">
        <v>5042</v>
      </c>
      <c r="D3963" s="69">
        <v>3650</v>
      </c>
      <c r="E3963" t="str">
        <f>INDEX(Table5[EEZ],MATCH(C3963,Table5[Colony_ID],0))</f>
        <v>French Polynesian Exclusive Economic Zone</v>
      </c>
      <c r="F3963" t="str">
        <f>INDEX(Table5[Corrected Island/Colony Name],MATCH('Full Data'!C3963,Table5[Colony_ID],0))</f>
        <v>Motu Tapu</v>
      </c>
      <c r="G3963" t="str">
        <f>INDEX(Table4[Common_Name],MATCH('Full Data'!D3963,Table4[SpcRecID],0))</f>
        <v>White-tailed Tropicbird</v>
      </c>
      <c r="H3963" s="83" t="str">
        <f>INDEX(Data!E$2:E$6500,MATCH(A3963,Data!$A$2:$A$6500,0))</f>
        <v>Confirmed</v>
      </c>
      <c r="I3963" s="90">
        <f>INDEX(Data!P$2:P$6500,MATCH(A3963,Data!$A$2:$A$6500,0))</f>
        <v>0</v>
      </c>
      <c r="J3963" s="90">
        <f>INDEX(Data!Q$2:Q$6500,MATCH($A3963,Data!$A$2:$A$6500,0))</f>
        <v>2004</v>
      </c>
      <c r="K3963" s="90">
        <f>INDEX(Data!F$2:F$6500,MATCH($A3963,Data!$A$2:$A$6500,0))</f>
        <v>0</v>
      </c>
      <c r="L3963" s="90">
        <f>INDEX(Data!G$2:G$6500,MATCH($A3963,Data!$A$2:$A$6500,0))</f>
        <v>0</v>
      </c>
      <c r="M3963" s="90">
        <f>INDEX(Data!H$2:H$6500,MATCH($A3963,Data!$A$2:$A$6500,0))</f>
        <v>0</v>
      </c>
      <c r="N3963" s="90">
        <f>INDEX(Data!I$2:I$6500,MATCH($A3963,Data!$A$2:$A$6500,0))</f>
        <v>0</v>
      </c>
      <c r="O3963" s="83">
        <f>INDEX(Data!J$2:J$6500,MATCH($A3963,Data!$A$2:$A$6500,0))</f>
        <v>0</v>
      </c>
      <c r="P3963" t="str">
        <f>_xlfn.XLOOKUP(B3963,Table3[RefID],Table3[Citation])</f>
        <v>Gouni (2004)</v>
      </c>
    </row>
    <row r="3964" spans="1:16" x14ac:dyDescent="0.35">
      <c r="A3964" s="68">
        <v>3962</v>
      </c>
      <c r="B3964" s="69">
        <v>232</v>
      </c>
      <c r="C3964" s="69">
        <v>19013</v>
      </c>
      <c r="D3964" s="69">
        <v>3295</v>
      </c>
      <c r="E3964" t="str">
        <f>INDEX(Table5[EEZ],MATCH(C3964,Table5[Colony_ID],0))</f>
        <v>Papua New Guinean Exclusive Economic Zone</v>
      </c>
      <c r="F3964" t="str">
        <f>INDEX(Table5[Corrected Island/Colony Name],MATCH('Full Data'!C3964,Table5[Colony_ID],0))</f>
        <v>Buka</v>
      </c>
      <c r="G3964" t="str">
        <f>INDEX(Table4[Common_Name],MATCH('Full Data'!D3964,Table4[SpcRecID],0))</f>
        <v>Black Noddy</v>
      </c>
      <c r="H3964" s="83" t="str">
        <f>INDEX(Data!E$2:E$6500,MATCH(A3964,Data!$A$2:$A$6500,0))</f>
        <v>Data Deficient</v>
      </c>
      <c r="I3964" s="90">
        <f>INDEX(Data!P$2:P$6500,MATCH(A3964,Data!$A$2:$A$6500,0))</f>
        <v>1983</v>
      </c>
      <c r="J3964" s="90">
        <f>INDEX(Data!Q$2:Q$6500,MATCH($A3964,Data!$A$2:$A$6500,0))</f>
        <v>2004</v>
      </c>
      <c r="K3964" s="90">
        <f>INDEX(Data!F$2:F$6500,MATCH($A3964,Data!$A$2:$A$6500,0))</f>
        <v>0</v>
      </c>
      <c r="L3964" s="90">
        <f>INDEX(Data!G$2:G$6500,MATCH($A3964,Data!$A$2:$A$6500,0))</f>
        <v>0</v>
      </c>
      <c r="M3964" s="90">
        <f>INDEX(Data!H$2:H$6500,MATCH($A3964,Data!$A$2:$A$6500,0))</f>
        <v>0</v>
      </c>
      <c r="N3964" s="90">
        <f>INDEX(Data!I$2:I$6500,MATCH($A3964,Data!$A$2:$A$6500,0))</f>
        <v>0</v>
      </c>
      <c r="O3964" s="83">
        <f>INDEX(Data!J$2:J$6500,MATCH($A3964,Data!$A$2:$A$6500,0))</f>
        <v>0</v>
      </c>
      <c r="P3964" t="str">
        <f>_xlfn.XLOOKUP(B3964,Table3[RefID],Table3[Citation])</f>
        <v>Hadden (2004)</v>
      </c>
    </row>
    <row r="3965" spans="1:16" x14ac:dyDescent="0.35">
      <c r="A3965" s="68">
        <v>3963</v>
      </c>
      <c r="B3965" s="69">
        <v>232</v>
      </c>
      <c r="C3965" s="69">
        <v>19012</v>
      </c>
      <c r="D3965" s="69">
        <v>3268</v>
      </c>
      <c r="E3965" t="str">
        <f>INDEX(Table5[EEZ],MATCH(C3965,Table5[Colony_ID],0))</f>
        <v>Papua New Guinean Exclusive Economic Zone</v>
      </c>
      <c r="F3965" t="str">
        <f>INDEX(Table5[Corrected Island/Colony Name],MATCH('Full Data'!C3965,Table5[Colony_ID],0))</f>
        <v>Bougainville</v>
      </c>
      <c r="G3965" t="str">
        <f>INDEX(Table4[Common_Name],MATCH('Full Data'!D3965,Table4[SpcRecID],0))</f>
        <v>Black-naped Tern</v>
      </c>
      <c r="H3965" s="83" t="str">
        <f>INDEX(Data!E$2:E$6500,MATCH(A3965,Data!$A$2:$A$6500,0))</f>
        <v>Data Deficient</v>
      </c>
      <c r="I3965" s="90">
        <f>INDEX(Data!P$2:P$6500,MATCH(A3965,Data!$A$2:$A$6500,0))</f>
        <v>0</v>
      </c>
      <c r="J3965" s="90">
        <f>INDEX(Data!Q$2:Q$6500,MATCH($A3965,Data!$A$2:$A$6500,0))</f>
        <v>2004</v>
      </c>
      <c r="K3965" s="90">
        <f>INDEX(Data!F$2:F$6500,MATCH($A3965,Data!$A$2:$A$6500,0))</f>
        <v>0</v>
      </c>
      <c r="L3965" s="90">
        <f>INDEX(Data!G$2:G$6500,MATCH($A3965,Data!$A$2:$A$6500,0))</f>
        <v>0</v>
      </c>
      <c r="M3965" s="90">
        <f>INDEX(Data!H$2:H$6500,MATCH($A3965,Data!$A$2:$A$6500,0))</f>
        <v>0</v>
      </c>
      <c r="N3965" s="90">
        <f>INDEX(Data!I$2:I$6500,MATCH($A3965,Data!$A$2:$A$6500,0))</f>
        <v>0</v>
      </c>
      <c r="O3965" s="83">
        <f>INDEX(Data!J$2:J$6500,MATCH($A3965,Data!$A$2:$A$6500,0))</f>
        <v>0</v>
      </c>
      <c r="P3965" t="str">
        <f>_xlfn.XLOOKUP(B3965,Table3[RefID],Table3[Citation])</f>
        <v>Hadden (2004)</v>
      </c>
    </row>
    <row r="3966" spans="1:16" x14ac:dyDescent="0.35">
      <c r="A3966" s="68">
        <v>3964</v>
      </c>
      <c r="B3966" s="69">
        <v>232</v>
      </c>
      <c r="C3966" s="69">
        <v>19009</v>
      </c>
      <c r="D3966" s="69">
        <v>3659</v>
      </c>
      <c r="E3966" t="str">
        <f>INDEX(Table5[EEZ],MATCH(C3966,Table5[Colony_ID],0))</f>
        <v>Papua New Guinean Exclusive Economic Zone</v>
      </c>
      <c r="F3966" t="str">
        <f>INDEX(Table5[Corrected Island/Colony Name],MATCH('Full Data'!C3966,Table5[Colony_ID],0))</f>
        <v>Arovo</v>
      </c>
      <c r="G3966" t="str">
        <f>INDEX(Table4[Common_Name],MATCH('Full Data'!D3966,Table4[SpcRecID],0))</f>
        <v>Brown Booby</v>
      </c>
      <c r="H3966" s="83" t="str">
        <f>INDEX(Data!E$2:E$6500,MATCH(A3966,Data!$A$2:$A$6500,0))</f>
        <v>Data Deficient</v>
      </c>
      <c r="I3966" s="90">
        <f>INDEX(Data!P$2:P$6500,MATCH(A3966,Data!$A$2:$A$6500,0))</f>
        <v>0</v>
      </c>
      <c r="J3966" s="90">
        <f>INDEX(Data!Q$2:Q$6500,MATCH($A3966,Data!$A$2:$A$6500,0))</f>
        <v>2004</v>
      </c>
      <c r="K3966" s="90">
        <f>INDEX(Data!F$2:F$6500,MATCH($A3966,Data!$A$2:$A$6500,0))</f>
        <v>1</v>
      </c>
      <c r="L3966" s="90">
        <f>INDEX(Data!G$2:G$6500,MATCH($A3966,Data!$A$2:$A$6500,0))</f>
        <v>1</v>
      </c>
      <c r="M3966" s="90">
        <f>INDEX(Data!H$2:H$6500,MATCH($A3966,Data!$A$2:$A$6500,0))</f>
        <v>0</v>
      </c>
      <c r="N3966" s="90">
        <f>INDEX(Data!I$2:I$6500,MATCH($A3966,Data!$A$2:$A$6500,0))</f>
        <v>0</v>
      </c>
      <c r="O3966" s="83" t="str">
        <f>INDEX(Data!J$2:J$6500,MATCH($A3966,Data!$A$2:$A$6500,0))</f>
        <v>individuals</v>
      </c>
      <c r="P3966" t="str">
        <f>_xlfn.XLOOKUP(B3966,Table3[RefID],Table3[Citation])</f>
        <v>Hadden (2004)</v>
      </c>
    </row>
    <row r="3967" spans="1:16" x14ac:dyDescent="0.35">
      <c r="A3967" s="68">
        <v>3965</v>
      </c>
      <c r="B3967" s="69">
        <v>232</v>
      </c>
      <c r="C3967" s="69">
        <v>19013</v>
      </c>
      <c r="D3967" s="69">
        <v>3659</v>
      </c>
      <c r="E3967" t="str">
        <f>INDEX(Table5[EEZ],MATCH(C3967,Table5[Colony_ID],0))</f>
        <v>Papua New Guinean Exclusive Economic Zone</v>
      </c>
      <c r="F3967" t="str">
        <f>INDEX(Table5[Corrected Island/Colony Name],MATCH('Full Data'!C3967,Table5[Colony_ID],0))</f>
        <v>Buka</v>
      </c>
      <c r="G3967" t="str">
        <f>INDEX(Table4[Common_Name],MATCH('Full Data'!D3967,Table4[SpcRecID],0))</f>
        <v>Brown Booby</v>
      </c>
      <c r="H3967" s="83" t="str">
        <f>INDEX(Data!E$2:E$6500,MATCH(A3967,Data!$A$2:$A$6500,0))</f>
        <v>Data Deficient</v>
      </c>
      <c r="I3967" s="90">
        <f>INDEX(Data!P$2:P$6500,MATCH(A3967,Data!$A$2:$A$6500,0))</f>
        <v>0</v>
      </c>
      <c r="J3967" s="90">
        <f>INDEX(Data!Q$2:Q$6500,MATCH($A3967,Data!$A$2:$A$6500,0))</f>
        <v>2004</v>
      </c>
      <c r="K3967" s="90">
        <f>INDEX(Data!F$2:F$6500,MATCH($A3967,Data!$A$2:$A$6500,0))</f>
        <v>0</v>
      </c>
      <c r="L3967" s="90">
        <f>INDEX(Data!G$2:G$6500,MATCH($A3967,Data!$A$2:$A$6500,0))</f>
        <v>0</v>
      </c>
      <c r="M3967" s="90">
        <f>INDEX(Data!H$2:H$6500,MATCH($A3967,Data!$A$2:$A$6500,0))</f>
        <v>0</v>
      </c>
      <c r="N3967" s="90">
        <f>INDEX(Data!I$2:I$6500,MATCH($A3967,Data!$A$2:$A$6500,0))</f>
        <v>0</v>
      </c>
      <c r="O3967" s="83">
        <f>INDEX(Data!J$2:J$6500,MATCH($A3967,Data!$A$2:$A$6500,0))</f>
        <v>0</v>
      </c>
      <c r="P3967" t="str">
        <f>_xlfn.XLOOKUP(B3967,Table3[RefID],Table3[Citation])</f>
        <v>Hadden (2004)</v>
      </c>
    </row>
    <row r="3968" spans="1:16" x14ac:dyDescent="0.35">
      <c r="A3968" s="68">
        <v>3966</v>
      </c>
      <c r="B3968" s="69">
        <v>232</v>
      </c>
      <c r="C3968" s="69">
        <v>19013</v>
      </c>
      <c r="D3968" s="69">
        <v>3294</v>
      </c>
      <c r="E3968" t="str">
        <f>INDEX(Table5[EEZ],MATCH(C3968,Table5[Colony_ID],0))</f>
        <v>Papua New Guinean Exclusive Economic Zone</v>
      </c>
      <c r="F3968" t="str">
        <f>INDEX(Table5[Corrected Island/Colony Name],MATCH('Full Data'!C3968,Table5[Colony_ID],0))</f>
        <v>Buka</v>
      </c>
      <c r="G3968" t="str">
        <f>INDEX(Table4[Common_Name],MATCH('Full Data'!D3968,Table4[SpcRecID],0))</f>
        <v>Brown Noddy</v>
      </c>
      <c r="H3968" s="83" t="str">
        <f>INDEX(Data!E$2:E$6500,MATCH(A3968,Data!$A$2:$A$6500,0))</f>
        <v>Data Deficient</v>
      </c>
      <c r="I3968" s="90">
        <f>INDEX(Data!P$2:P$6500,MATCH(A3968,Data!$A$2:$A$6500,0))</f>
        <v>0</v>
      </c>
      <c r="J3968" s="90">
        <f>INDEX(Data!Q$2:Q$6500,MATCH($A3968,Data!$A$2:$A$6500,0))</f>
        <v>2004</v>
      </c>
      <c r="K3968" s="90">
        <f>INDEX(Data!F$2:F$6500,MATCH($A3968,Data!$A$2:$A$6500,0))</f>
        <v>0</v>
      </c>
      <c r="L3968" s="90">
        <f>INDEX(Data!G$2:G$6500,MATCH($A3968,Data!$A$2:$A$6500,0))</f>
        <v>0</v>
      </c>
      <c r="M3968" s="90">
        <f>INDEX(Data!H$2:H$6500,MATCH($A3968,Data!$A$2:$A$6500,0))</f>
        <v>0</v>
      </c>
      <c r="N3968" s="90">
        <f>INDEX(Data!I$2:I$6500,MATCH($A3968,Data!$A$2:$A$6500,0))</f>
        <v>0</v>
      </c>
      <c r="O3968" s="83">
        <f>INDEX(Data!J$2:J$6500,MATCH($A3968,Data!$A$2:$A$6500,0))</f>
        <v>0</v>
      </c>
      <c r="P3968" t="str">
        <f>_xlfn.XLOOKUP(B3968,Table3[RefID],Table3[Citation])</f>
        <v>Hadden (2004)</v>
      </c>
    </row>
    <row r="3969" spans="1:16" x14ac:dyDescent="0.35">
      <c r="A3969" s="68">
        <v>3967</v>
      </c>
      <c r="B3969" s="69">
        <v>232</v>
      </c>
      <c r="C3969" s="69">
        <v>19060</v>
      </c>
      <c r="D3969" s="69">
        <v>3298</v>
      </c>
      <c r="E3969" t="str">
        <f>INDEX(Table5[EEZ],MATCH(C3969,Table5[Colony_ID],0))</f>
        <v>Papua New Guinean Exclusive Economic Zone</v>
      </c>
      <c r="F3969" t="str">
        <f>INDEX(Table5[Corrected Island/Colony Name],MATCH('Full Data'!C3969,Table5[Colony_ID],0))</f>
        <v>Nissan</v>
      </c>
      <c r="G3969" t="str">
        <f>INDEX(Table4[Common_Name],MATCH('Full Data'!D3969,Table4[SpcRecID],0))</f>
        <v>Common White Tern</v>
      </c>
      <c r="H3969" s="83" t="str">
        <f>INDEX(Data!E$2:E$6500,MATCH(A3969,Data!$A$2:$A$6500,0))</f>
        <v>Data Deficient</v>
      </c>
      <c r="I3969" s="90">
        <f>INDEX(Data!P$2:P$6500,MATCH(A3969,Data!$A$2:$A$6500,0))</f>
        <v>1928</v>
      </c>
      <c r="J3969" s="90">
        <f>INDEX(Data!Q$2:Q$6500,MATCH($A3969,Data!$A$2:$A$6500,0))</f>
        <v>1928</v>
      </c>
      <c r="K3969" s="90">
        <f>INDEX(Data!F$2:F$6500,MATCH($A3969,Data!$A$2:$A$6500,0))</f>
        <v>0</v>
      </c>
      <c r="L3969" s="90">
        <f>INDEX(Data!G$2:G$6500,MATCH($A3969,Data!$A$2:$A$6500,0))</f>
        <v>0</v>
      </c>
      <c r="M3969" s="90">
        <f>INDEX(Data!H$2:H$6500,MATCH($A3969,Data!$A$2:$A$6500,0))</f>
        <v>0</v>
      </c>
      <c r="N3969" s="90">
        <f>INDEX(Data!I$2:I$6500,MATCH($A3969,Data!$A$2:$A$6500,0))</f>
        <v>0</v>
      </c>
      <c r="O3969" s="83">
        <f>INDEX(Data!J$2:J$6500,MATCH($A3969,Data!$A$2:$A$6500,0))</f>
        <v>0</v>
      </c>
      <c r="P3969" t="str">
        <f>_xlfn.XLOOKUP(B3969,Table3[RefID],Table3[Citation])</f>
        <v>Hadden (2004)</v>
      </c>
    </row>
    <row r="3970" spans="1:16" x14ac:dyDescent="0.35">
      <c r="A3970" s="68">
        <v>3968</v>
      </c>
      <c r="B3970" s="69">
        <v>232</v>
      </c>
      <c r="C3970" s="69">
        <v>19060</v>
      </c>
      <c r="D3970" s="69">
        <v>3286</v>
      </c>
      <c r="E3970" t="str">
        <f>INDEX(Table5[EEZ],MATCH(C3970,Table5[Colony_ID],0))</f>
        <v>Papua New Guinean Exclusive Economic Zone</v>
      </c>
      <c r="F3970" t="str">
        <f>INDEX(Table5[Corrected Island/Colony Name],MATCH('Full Data'!C3970,Table5[Colony_ID],0))</f>
        <v>Nissan</v>
      </c>
      <c r="G3970" t="str">
        <f>INDEX(Table4[Common_Name],MATCH('Full Data'!D3970,Table4[SpcRecID],0))</f>
        <v>Grey-backed Tern</v>
      </c>
      <c r="H3970" s="83" t="str">
        <f>INDEX(Data!E$2:E$6500,MATCH(A3970,Data!$A$2:$A$6500,0))</f>
        <v>Data Deficient</v>
      </c>
      <c r="I3970" s="90">
        <f>INDEX(Data!P$2:P$6500,MATCH(A3970,Data!$A$2:$A$6500,0))</f>
        <v>1928</v>
      </c>
      <c r="J3970" s="90">
        <f>INDEX(Data!Q$2:Q$6500,MATCH($A3970,Data!$A$2:$A$6500,0))</f>
        <v>1928</v>
      </c>
      <c r="K3970" s="90">
        <f>INDEX(Data!F$2:F$6500,MATCH($A3970,Data!$A$2:$A$6500,0))</f>
        <v>0</v>
      </c>
      <c r="L3970" s="90">
        <f>INDEX(Data!G$2:G$6500,MATCH($A3970,Data!$A$2:$A$6500,0))</f>
        <v>0</v>
      </c>
      <c r="M3970" s="90">
        <f>INDEX(Data!H$2:H$6500,MATCH($A3970,Data!$A$2:$A$6500,0))</f>
        <v>0</v>
      </c>
      <c r="N3970" s="90">
        <f>INDEX(Data!I$2:I$6500,MATCH($A3970,Data!$A$2:$A$6500,0))</f>
        <v>0</v>
      </c>
      <c r="O3970" s="83">
        <f>INDEX(Data!J$2:J$6500,MATCH($A3970,Data!$A$2:$A$6500,0))</f>
        <v>0</v>
      </c>
      <c r="P3970" t="str">
        <f>_xlfn.XLOOKUP(B3970,Table3[RefID],Table3[Citation])</f>
        <v>Hadden (2004)</v>
      </c>
    </row>
    <row r="3971" spans="1:16" x14ac:dyDescent="0.35">
      <c r="A3971" s="68">
        <v>3969</v>
      </c>
      <c r="B3971" s="69">
        <v>232</v>
      </c>
      <c r="C3971" s="69">
        <v>19012</v>
      </c>
      <c r="D3971" s="69">
        <v>3947</v>
      </c>
      <c r="E3971" t="str">
        <f>INDEX(Table5[EEZ],MATCH(C3971,Table5[Colony_ID],0))</f>
        <v>Papua New Guinean Exclusive Economic Zone</v>
      </c>
      <c r="F3971" t="str">
        <f>INDEX(Table5[Corrected Island/Colony Name],MATCH('Full Data'!C3971,Table5[Colony_ID],0))</f>
        <v>Bougainville</v>
      </c>
      <c r="G3971" t="str">
        <f>INDEX(Table4[Common_Name],MATCH('Full Data'!D3971,Table4[SpcRecID],0))</f>
        <v>Heinroth's Shearwater</v>
      </c>
      <c r="H3971" s="83" t="str">
        <f>INDEX(Data!E$2:E$6500,MATCH(A3971,Data!$A$2:$A$6500,0))</f>
        <v>confirmed</v>
      </c>
      <c r="I3971" s="90">
        <f>INDEX(Data!P$2:P$6500,MATCH(A3971,Data!$A$2:$A$6500,0))</f>
        <v>1979</v>
      </c>
      <c r="J3971" s="90">
        <f>INDEX(Data!Q$2:Q$6500,MATCH($A3971,Data!$A$2:$A$6500,0))</f>
        <v>1979</v>
      </c>
      <c r="K3971" s="90">
        <f>INDEX(Data!F$2:F$6500,MATCH($A3971,Data!$A$2:$A$6500,0))</f>
        <v>1</v>
      </c>
      <c r="L3971" s="90">
        <f>INDEX(Data!G$2:G$6500,MATCH($A3971,Data!$A$2:$A$6500,0))</f>
        <v>1</v>
      </c>
      <c r="M3971" s="90">
        <f>INDEX(Data!H$2:H$6500,MATCH($A3971,Data!$A$2:$A$6500,0))</f>
        <v>0</v>
      </c>
      <c r="N3971" s="90">
        <f>INDEX(Data!I$2:I$6500,MATCH($A3971,Data!$A$2:$A$6500,0))</f>
        <v>0</v>
      </c>
      <c r="O3971" s="83" t="str">
        <f>INDEX(Data!J$2:J$6500,MATCH($A3971,Data!$A$2:$A$6500,0))</f>
        <v>individuals</v>
      </c>
      <c r="P3971" t="str">
        <f>_xlfn.XLOOKUP(B3971,Table3[RefID],Table3[Citation])</f>
        <v>Hadden (2004)</v>
      </c>
    </row>
    <row r="3972" spans="1:16" x14ac:dyDescent="0.35">
      <c r="A3972" s="68">
        <v>3970</v>
      </c>
      <c r="B3972" s="69">
        <v>232</v>
      </c>
      <c r="C3972" s="69">
        <v>19013</v>
      </c>
      <c r="D3972" s="69">
        <v>3846</v>
      </c>
      <c r="E3972" t="str">
        <f>INDEX(Table5[EEZ],MATCH(C3972,Table5[Colony_ID],0))</f>
        <v>Papua New Guinean Exclusive Economic Zone</v>
      </c>
      <c r="F3972" t="str">
        <f>INDEX(Table5[Corrected Island/Colony Name],MATCH('Full Data'!C3972,Table5[Colony_ID],0))</f>
        <v>Buka</v>
      </c>
      <c r="G3972" t="str">
        <f>INDEX(Table4[Common_Name],MATCH('Full Data'!D3972,Table4[SpcRecID],0))</f>
        <v>Lesser Frigatebird</v>
      </c>
      <c r="H3972" s="83" t="str">
        <f>INDEX(Data!E$2:E$6500,MATCH(A3972,Data!$A$2:$A$6500,0))</f>
        <v>Data Deficient</v>
      </c>
      <c r="I3972" s="90">
        <f>INDEX(Data!P$2:P$6500,MATCH(A3972,Data!$A$2:$A$6500,0))</f>
        <v>2002</v>
      </c>
      <c r="J3972" s="90">
        <f>INDEX(Data!Q$2:Q$6500,MATCH($A3972,Data!$A$2:$A$6500,0))</f>
        <v>2002</v>
      </c>
      <c r="K3972" s="90">
        <f>INDEX(Data!F$2:F$6500,MATCH($A3972,Data!$A$2:$A$6500,0))</f>
        <v>1000</v>
      </c>
      <c r="L3972" s="90">
        <f>INDEX(Data!G$2:G$6500,MATCH($A3972,Data!$A$2:$A$6500,0))</f>
        <v>1000</v>
      </c>
      <c r="M3972" s="90">
        <f>INDEX(Data!H$2:H$6500,MATCH($A3972,Data!$A$2:$A$6500,0))</f>
        <v>0</v>
      </c>
      <c r="N3972" s="90">
        <f>INDEX(Data!I$2:I$6500,MATCH($A3972,Data!$A$2:$A$6500,0))</f>
        <v>0</v>
      </c>
      <c r="O3972" s="83" t="str">
        <f>INDEX(Data!J$2:J$6500,MATCH($A3972,Data!$A$2:$A$6500,0))</f>
        <v>individuals</v>
      </c>
      <c r="P3972" t="str">
        <f>_xlfn.XLOOKUP(B3972,Table3[RefID],Table3[Citation])</f>
        <v>Hadden (2004)</v>
      </c>
    </row>
    <row r="3973" spans="1:16" x14ac:dyDescent="0.35">
      <c r="A3973" s="68">
        <v>3971</v>
      </c>
      <c r="B3973" s="69">
        <v>232</v>
      </c>
      <c r="C3973" s="69">
        <v>19013</v>
      </c>
      <c r="D3973" s="69">
        <v>3276</v>
      </c>
      <c r="E3973" t="str">
        <f>INDEX(Table5[EEZ],MATCH(C3973,Table5[Colony_ID],0))</f>
        <v>Papua New Guinean Exclusive Economic Zone</v>
      </c>
      <c r="F3973" t="str">
        <f>INDEX(Table5[Corrected Island/Colony Name],MATCH('Full Data'!C3973,Table5[Colony_ID],0))</f>
        <v>Buka</v>
      </c>
      <c r="G3973" t="str">
        <f>INDEX(Table4[Common_Name],MATCH('Full Data'!D3973,Table4[SpcRecID],0))</f>
        <v>Little Tern</v>
      </c>
      <c r="H3973" s="83" t="str">
        <f>INDEX(Data!E$2:E$6500,MATCH(A3973,Data!$A$2:$A$6500,0))</f>
        <v>Data Deficient</v>
      </c>
      <c r="I3973" s="90">
        <f>INDEX(Data!P$2:P$6500,MATCH(A3973,Data!$A$2:$A$6500,0))</f>
        <v>0</v>
      </c>
      <c r="J3973" s="90">
        <f>INDEX(Data!Q$2:Q$6500,MATCH($A3973,Data!$A$2:$A$6500,0))</f>
        <v>2004</v>
      </c>
      <c r="K3973" s="90">
        <f>INDEX(Data!F$2:F$6500,MATCH($A3973,Data!$A$2:$A$6500,0))</f>
        <v>0</v>
      </c>
      <c r="L3973" s="90">
        <f>INDEX(Data!G$2:G$6500,MATCH($A3973,Data!$A$2:$A$6500,0))</f>
        <v>0</v>
      </c>
      <c r="M3973" s="90">
        <f>INDEX(Data!H$2:H$6500,MATCH($A3973,Data!$A$2:$A$6500,0))</f>
        <v>0</v>
      </c>
      <c r="N3973" s="90">
        <f>INDEX(Data!I$2:I$6500,MATCH($A3973,Data!$A$2:$A$6500,0))</f>
        <v>0</v>
      </c>
      <c r="O3973" s="83">
        <f>INDEX(Data!J$2:J$6500,MATCH($A3973,Data!$A$2:$A$6500,0))</f>
        <v>0</v>
      </c>
      <c r="P3973" t="str">
        <f>_xlfn.XLOOKUP(B3973,Table3[RefID],Table3[Citation])</f>
        <v>Hadden (2004)</v>
      </c>
    </row>
    <row r="3974" spans="1:16" x14ac:dyDescent="0.35">
      <c r="A3974" s="68">
        <v>3972</v>
      </c>
      <c r="B3974" s="69">
        <v>232</v>
      </c>
      <c r="C3974" s="69">
        <v>19013</v>
      </c>
      <c r="D3974" s="69">
        <v>3658</v>
      </c>
      <c r="E3974" t="str">
        <f>INDEX(Table5[EEZ],MATCH(C3974,Table5[Colony_ID],0))</f>
        <v>Papua New Guinean Exclusive Economic Zone</v>
      </c>
      <c r="F3974" t="str">
        <f>INDEX(Table5[Corrected Island/Colony Name],MATCH('Full Data'!C3974,Table5[Colony_ID],0))</f>
        <v>Buka</v>
      </c>
      <c r="G3974" t="str">
        <f>INDEX(Table4[Common_Name],MATCH('Full Data'!D3974,Table4[SpcRecID],0))</f>
        <v>Red-footed Booby</v>
      </c>
      <c r="H3974" s="83" t="str">
        <f>INDEX(Data!E$2:E$6500,MATCH(A3974,Data!$A$2:$A$6500,0))</f>
        <v>Data Deficient</v>
      </c>
      <c r="I3974" s="90">
        <f>INDEX(Data!P$2:P$6500,MATCH(A3974,Data!$A$2:$A$6500,0))</f>
        <v>0</v>
      </c>
      <c r="J3974" s="90">
        <f>INDEX(Data!Q$2:Q$6500,MATCH($A3974,Data!$A$2:$A$6500,0))</f>
        <v>2004</v>
      </c>
      <c r="K3974" s="90">
        <f>INDEX(Data!F$2:F$6500,MATCH($A3974,Data!$A$2:$A$6500,0))</f>
        <v>0</v>
      </c>
      <c r="L3974" s="90">
        <f>INDEX(Data!G$2:G$6500,MATCH($A3974,Data!$A$2:$A$6500,0))</f>
        <v>0</v>
      </c>
      <c r="M3974" s="90">
        <f>INDEX(Data!H$2:H$6500,MATCH($A3974,Data!$A$2:$A$6500,0))</f>
        <v>0</v>
      </c>
      <c r="N3974" s="90">
        <f>INDEX(Data!I$2:I$6500,MATCH($A3974,Data!$A$2:$A$6500,0))</f>
        <v>0</v>
      </c>
      <c r="O3974" s="83">
        <f>INDEX(Data!J$2:J$6500,MATCH($A3974,Data!$A$2:$A$6500,0))</f>
        <v>0</v>
      </c>
      <c r="P3974" t="str">
        <f>_xlfn.XLOOKUP(B3974,Table3[RefID],Table3[Citation])</f>
        <v>Hadden (2004)</v>
      </c>
    </row>
    <row r="3975" spans="1:16" x14ac:dyDescent="0.35">
      <c r="A3975" s="68">
        <v>3973</v>
      </c>
      <c r="B3975" s="69">
        <v>232</v>
      </c>
      <c r="C3975" s="69">
        <v>19012</v>
      </c>
      <c r="D3975" s="69">
        <v>3266</v>
      </c>
      <c r="E3975" t="str">
        <f>INDEX(Table5[EEZ],MATCH(C3975,Table5[Colony_ID],0))</f>
        <v>Papua New Guinean Exclusive Economic Zone</v>
      </c>
      <c r="F3975" t="str">
        <f>INDEX(Table5[Corrected Island/Colony Name],MATCH('Full Data'!C3975,Table5[Colony_ID],0))</f>
        <v>Bougainville</v>
      </c>
      <c r="G3975" t="str">
        <f>INDEX(Table4[Common_Name],MATCH('Full Data'!D3975,Table4[SpcRecID],0))</f>
        <v>Roseate Tern</v>
      </c>
      <c r="H3975" s="83" t="str">
        <f>INDEX(Data!E$2:E$6500,MATCH(A3975,Data!$A$2:$A$6500,0))</f>
        <v>Data Deficient</v>
      </c>
      <c r="I3975" s="90">
        <f>INDEX(Data!P$2:P$6500,MATCH(A3975,Data!$A$2:$A$6500,0))</f>
        <v>1929</v>
      </c>
      <c r="J3975" s="90">
        <f>INDEX(Data!Q$2:Q$6500,MATCH($A3975,Data!$A$2:$A$6500,0))</f>
        <v>1929</v>
      </c>
      <c r="K3975" s="90">
        <f>INDEX(Data!F$2:F$6500,MATCH($A3975,Data!$A$2:$A$6500,0))</f>
        <v>0</v>
      </c>
      <c r="L3975" s="90">
        <f>INDEX(Data!G$2:G$6500,MATCH($A3975,Data!$A$2:$A$6500,0))</f>
        <v>0</v>
      </c>
      <c r="M3975" s="90">
        <f>INDEX(Data!H$2:H$6500,MATCH($A3975,Data!$A$2:$A$6500,0))</f>
        <v>0</v>
      </c>
      <c r="N3975" s="90">
        <f>INDEX(Data!I$2:I$6500,MATCH($A3975,Data!$A$2:$A$6500,0))</f>
        <v>0</v>
      </c>
      <c r="O3975" s="83">
        <f>INDEX(Data!J$2:J$6500,MATCH($A3975,Data!$A$2:$A$6500,0))</f>
        <v>0</v>
      </c>
      <c r="P3975" t="str">
        <f>_xlfn.XLOOKUP(B3975,Table3[RefID],Table3[Citation])</f>
        <v>Hadden (2004)</v>
      </c>
    </row>
    <row r="3976" spans="1:16" x14ac:dyDescent="0.35">
      <c r="A3976" s="68">
        <v>3974</v>
      </c>
      <c r="B3976" s="69">
        <v>232</v>
      </c>
      <c r="C3976" s="69">
        <v>19013</v>
      </c>
      <c r="D3976" s="69">
        <v>3288</v>
      </c>
      <c r="E3976" t="str">
        <f>INDEX(Table5[EEZ],MATCH(C3976,Table5[Colony_ID],0))</f>
        <v>Papua New Guinean Exclusive Economic Zone</v>
      </c>
      <c r="F3976" t="str">
        <f>INDEX(Table5[Corrected Island/Colony Name],MATCH('Full Data'!C3976,Table5[Colony_ID],0))</f>
        <v>Buka</v>
      </c>
      <c r="G3976" t="str">
        <f>INDEX(Table4[Common_Name],MATCH('Full Data'!D3976,Table4[SpcRecID],0))</f>
        <v>Sooty Tern</v>
      </c>
      <c r="H3976" s="83" t="str">
        <f>INDEX(Data!E$2:E$6500,MATCH(A3976,Data!$A$2:$A$6500,0))</f>
        <v>Data Deficient</v>
      </c>
      <c r="I3976" s="90">
        <f>INDEX(Data!P$2:P$6500,MATCH(A3976,Data!$A$2:$A$6500,0))</f>
        <v>1927</v>
      </c>
      <c r="J3976" s="90">
        <f>INDEX(Data!Q$2:Q$6500,MATCH($A3976,Data!$A$2:$A$6500,0))</f>
        <v>1927</v>
      </c>
      <c r="K3976" s="90">
        <f>INDEX(Data!F$2:F$6500,MATCH($A3976,Data!$A$2:$A$6500,0))</f>
        <v>0</v>
      </c>
      <c r="L3976" s="90">
        <f>INDEX(Data!G$2:G$6500,MATCH($A3976,Data!$A$2:$A$6500,0))</f>
        <v>0</v>
      </c>
      <c r="M3976" s="90">
        <f>INDEX(Data!H$2:H$6500,MATCH($A3976,Data!$A$2:$A$6500,0))</f>
        <v>0</v>
      </c>
      <c r="N3976" s="90">
        <f>INDEX(Data!I$2:I$6500,MATCH($A3976,Data!$A$2:$A$6500,0))</f>
        <v>0</v>
      </c>
      <c r="O3976" s="83">
        <f>INDEX(Data!J$2:J$6500,MATCH($A3976,Data!$A$2:$A$6500,0))</f>
        <v>0</v>
      </c>
      <c r="P3976" t="str">
        <f>_xlfn.XLOOKUP(B3976,Table3[RefID],Table3[Citation])</f>
        <v>Hadden (2004)</v>
      </c>
    </row>
    <row r="3977" spans="1:16" x14ac:dyDescent="0.35">
      <c r="A3977" s="68">
        <v>3975</v>
      </c>
      <c r="B3977" s="69">
        <v>233</v>
      </c>
      <c r="C3977" s="69">
        <v>19037</v>
      </c>
      <c r="D3977" s="69">
        <v>3295</v>
      </c>
      <c r="E3977" t="str">
        <f>INDEX(Table5[EEZ],MATCH(C3977,Table5[Colony_ID],0))</f>
        <v>Papua New Guinean Exclusive Economic Zone</v>
      </c>
      <c r="F3977" t="str">
        <f>INDEX(Table5[Corrected Island/Colony Name],MATCH('Full Data'!C3977,Table5[Colony_ID],0))</f>
        <v>Piuli Island</v>
      </c>
      <c r="G3977" t="str">
        <f>INDEX(Table4[Common_Name],MATCH('Full Data'!D3977,Table4[SpcRecID],0))</f>
        <v>Black Noddy</v>
      </c>
      <c r="H3977" s="83" t="str">
        <f>INDEX(Data!E$2:E$6500,MATCH(A3977,Data!$A$2:$A$6500,0))</f>
        <v>Data Deficient</v>
      </c>
      <c r="I3977" s="90">
        <f>INDEX(Data!P$2:P$6500,MATCH(A3977,Data!$A$2:$A$6500,0))</f>
        <v>1945</v>
      </c>
      <c r="J3977" s="90">
        <f>INDEX(Data!Q$2:Q$6500,MATCH($A3977,Data!$A$2:$A$6500,0))</f>
        <v>2001</v>
      </c>
      <c r="K3977" s="90">
        <f>INDEX(Data!F$2:F$6500,MATCH($A3977,Data!$A$2:$A$6500,0))</f>
        <v>0</v>
      </c>
      <c r="L3977" s="90">
        <f>INDEX(Data!G$2:G$6500,MATCH($A3977,Data!$A$2:$A$6500,0))</f>
        <v>0</v>
      </c>
      <c r="M3977" s="90">
        <f>INDEX(Data!H$2:H$6500,MATCH($A3977,Data!$A$2:$A$6500,0))</f>
        <v>250</v>
      </c>
      <c r="N3977" s="90">
        <f>INDEX(Data!I$2:I$6500,MATCH($A3977,Data!$A$2:$A$6500,0))</f>
        <v>999</v>
      </c>
      <c r="O3977" s="83" t="str">
        <f>INDEX(Data!J$2:J$6500,MATCH($A3977,Data!$A$2:$A$6500,0))</f>
        <v>individuals</v>
      </c>
      <c r="P3977" t="str">
        <f>_xlfn.XLOOKUP(B3977,Table3[RefID],Table3[Citation])</f>
        <v>Hadden (2004b)</v>
      </c>
    </row>
    <row r="3978" spans="1:16" x14ac:dyDescent="0.35">
      <c r="A3978" s="68">
        <v>3976</v>
      </c>
      <c r="B3978" s="69">
        <v>233</v>
      </c>
      <c r="C3978" s="69">
        <v>19060</v>
      </c>
      <c r="D3978" s="69">
        <v>3295</v>
      </c>
      <c r="E3978" t="str">
        <f>INDEX(Table5[EEZ],MATCH(C3978,Table5[Colony_ID],0))</f>
        <v>Papua New Guinean Exclusive Economic Zone</v>
      </c>
      <c r="F3978" t="str">
        <f>INDEX(Table5[Corrected Island/Colony Name],MATCH('Full Data'!C3978,Table5[Colony_ID],0))</f>
        <v>Nissan</v>
      </c>
      <c r="G3978" t="str">
        <f>INDEX(Table4[Common_Name],MATCH('Full Data'!D3978,Table4[SpcRecID],0))</f>
        <v>Black Noddy</v>
      </c>
      <c r="H3978" s="83" t="str">
        <f>INDEX(Data!E$2:E$6500,MATCH(A3978,Data!$A$2:$A$6500,0))</f>
        <v>Data Deficient</v>
      </c>
      <c r="I3978" s="90">
        <f>INDEX(Data!P$2:P$6500,MATCH(A3978,Data!$A$2:$A$6500,0))</f>
        <v>1977</v>
      </c>
      <c r="J3978" s="90">
        <f>INDEX(Data!Q$2:Q$6500,MATCH($A3978,Data!$A$2:$A$6500,0))</f>
        <v>1998</v>
      </c>
      <c r="K3978" s="90">
        <f>INDEX(Data!F$2:F$6500,MATCH($A3978,Data!$A$2:$A$6500,0))</f>
        <v>10</v>
      </c>
      <c r="L3978" s="90">
        <f>INDEX(Data!G$2:G$6500,MATCH($A3978,Data!$A$2:$A$6500,0))</f>
        <v>10</v>
      </c>
      <c r="M3978" s="90">
        <f>INDEX(Data!H$2:H$6500,MATCH($A3978,Data!$A$2:$A$6500,0))</f>
        <v>0</v>
      </c>
      <c r="N3978" s="90">
        <f>INDEX(Data!I$2:I$6500,MATCH($A3978,Data!$A$2:$A$6500,0))</f>
        <v>0</v>
      </c>
      <c r="O3978" s="83" t="str">
        <f>INDEX(Data!J$2:J$6500,MATCH($A3978,Data!$A$2:$A$6500,0))</f>
        <v>individuals</v>
      </c>
      <c r="P3978" t="str">
        <f>_xlfn.XLOOKUP(B3978,Table3[RefID],Table3[Citation])</f>
        <v>Hadden (2004b)</v>
      </c>
    </row>
    <row r="3979" spans="1:16" x14ac:dyDescent="0.35">
      <c r="A3979" s="68">
        <v>3977</v>
      </c>
      <c r="B3979" s="69">
        <v>233</v>
      </c>
      <c r="C3979" s="69">
        <v>19061</v>
      </c>
      <c r="D3979" s="69">
        <v>3295</v>
      </c>
      <c r="E3979" t="str">
        <f>INDEX(Table5[EEZ],MATCH(C3979,Table5[Colony_ID],0))</f>
        <v>Papua New Guinean Exclusive Economic Zone</v>
      </c>
      <c r="F3979" t="str">
        <f>INDEX(Table5[Corrected Island/Colony Name],MATCH('Full Data'!C3979,Table5[Colony_ID],0))</f>
        <v>Namotu</v>
      </c>
      <c r="G3979" t="str">
        <f>INDEX(Table4[Common_Name],MATCH('Full Data'!D3979,Table4[SpcRecID],0))</f>
        <v>Black Noddy</v>
      </c>
      <c r="H3979" s="83" t="str">
        <f>INDEX(Data!E$2:E$6500,MATCH(A3979,Data!$A$2:$A$6500,0))</f>
        <v>confirmed</v>
      </c>
      <c r="I3979" s="90">
        <f>INDEX(Data!P$2:P$6500,MATCH(A3979,Data!$A$2:$A$6500,0))</f>
        <v>1984</v>
      </c>
      <c r="J3979" s="90">
        <f>INDEX(Data!Q$2:Q$6500,MATCH($A3979,Data!$A$2:$A$6500,0))</f>
        <v>2001</v>
      </c>
      <c r="K3979" s="90">
        <f>INDEX(Data!F$2:F$6500,MATCH($A3979,Data!$A$2:$A$6500,0))</f>
        <v>0</v>
      </c>
      <c r="L3979" s="90">
        <f>INDEX(Data!G$2:G$6500,MATCH($A3979,Data!$A$2:$A$6500,0))</f>
        <v>0</v>
      </c>
      <c r="M3979" s="90">
        <f>INDEX(Data!H$2:H$6500,MATCH($A3979,Data!$A$2:$A$6500,0))</f>
        <v>250</v>
      </c>
      <c r="N3979" s="90">
        <f>INDEX(Data!I$2:I$6500,MATCH($A3979,Data!$A$2:$A$6500,0))</f>
        <v>999</v>
      </c>
      <c r="O3979" s="83" t="str">
        <f>INDEX(Data!J$2:J$6500,MATCH($A3979,Data!$A$2:$A$6500,0))</f>
        <v>individuals</v>
      </c>
      <c r="P3979" t="str">
        <f>_xlfn.XLOOKUP(B3979,Table3[RefID],Table3[Citation])</f>
        <v>Hadden (2004b)</v>
      </c>
    </row>
    <row r="3980" spans="1:16" x14ac:dyDescent="0.35">
      <c r="A3980" s="68">
        <v>3978</v>
      </c>
      <c r="B3980" s="69">
        <v>233</v>
      </c>
      <c r="C3980" s="69">
        <v>19064</v>
      </c>
      <c r="D3980" s="69">
        <v>3295</v>
      </c>
      <c r="E3980" t="str">
        <f>INDEX(Table5[EEZ],MATCH(C3980,Table5[Colony_ID],0))</f>
        <v>Papua New Guinean Exclusive Economic Zone</v>
      </c>
      <c r="F3980" t="str">
        <f>INDEX(Table5[Corrected Island/Colony Name],MATCH('Full Data'!C3980,Table5[Colony_ID],0))</f>
        <v>Teheke Island</v>
      </c>
      <c r="G3980" t="str">
        <f>INDEX(Table4[Common_Name],MATCH('Full Data'!D3980,Table4[SpcRecID],0))</f>
        <v>Black Noddy</v>
      </c>
      <c r="H3980" s="83" t="str">
        <f>INDEX(Data!E$2:E$6500,MATCH(A3980,Data!$A$2:$A$6500,0))</f>
        <v>confirmed</v>
      </c>
      <c r="I3980" s="90">
        <f>INDEX(Data!P$2:P$6500,MATCH(A3980,Data!$A$2:$A$6500,0))</f>
        <v>2001</v>
      </c>
      <c r="J3980" s="90">
        <f>INDEX(Data!Q$2:Q$6500,MATCH($A3980,Data!$A$2:$A$6500,0))</f>
        <v>2001</v>
      </c>
      <c r="K3980" s="90">
        <f>INDEX(Data!F$2:F$6500,MATCH($A3980,Data!$A$2:$A$6500,0))</f>
        <v>0</v>
      </c>
      <c r="L3980" s="90">
        <f>INDEX(Data!G$2:G$6500,MATCH($A3980,Data!$A$2:$A$6500,0))</f>
        <v>0</v>
      </c>
      <c r="M3980" s="90">
        <f>INDEX(Data!H$2:H$6500,MATCH($A3980,Data!$A$2:$A$6500,0))</f>
        <v>0</v>
      </c>
      <c r="N3980" s="90">
        <f>INDEX(Data!I$2:I$6500,MATCH($A3980,Data!$A$2:$A$6500,0))</f>
        <v>0</v>
      </c>
      <c r="O3980" s="83">
        <f>INDEX(Data!J$2:J$6500,MATCH($A3980,Data!$A$2:$A$6500,0))</f>
        <v>0</v>
      </c>
      <c r="P3980" t="str">
        <f>_xlfn.XLOOKUP(B3980,Table3[RefID],Table3[Citation])</f>
        <v>Hadden (2004b)</v>
      </c>
    </row>
    <row r="3981" spans="1:16" x14ac:dyDescent="0.35">
      <c r="A3981" s="68">
        <v>3979</v>
      </c>
      <c r="B3981" s="69">
        <v>233</v>
      </c>
      <c r="C3981" s="69">
        <v>19077</v>
      </c>
      <c r="D3981" s="69">
        <v>3295</v>
      </c>
      <c r="E3981" t="str">
        <f>INDEX(Table5[EEZ],MATCH(C3981,Table5[Colony_ID],0))</f>
        <v>Papua New Guinean Exclusive Economic Zone</v>
      </c>
      <c r="F3981" t="str">
        <f>INDEX(Table5[Corrected Island/Colony Name],MATCH('Full Data'!C3981,Table5[Colony_ID],0))</f>
        <v>Takuu atoll</v>
      </c>
      <c r="G3981" t="str">
        <f>INDEX(Table4[Common_Name],MATCH('Full Data'!D3981,Table4[SpcRecID],0))</f>
        <v>Black Noddy</v>
      </c>
      <c r="H3981" s="83" t="str">
        <f>INDEX(Data!E$2:E$6500,MATCH(A3981,Data!$A$2:$A$6500,0))</f>
        <v>confirmed</v>
      </c>
      <c r="I3981" s="90">
        <f>INDEX(Data!P$2:P$6500,MATCH(A3981,Data!$A$2:$A$6500,0))</f>
        <v>2001</v>
      </c>
      <c r="J3981" s="90">
        <f>INDEX(Data!Q$2:Q$6500,MATCH($A3981,Data!$A$2:$A$6500,0))</f>
        <v>2001</v>
      </c>
      <c r="K3981" s="90">
        <f>INDEX(Data!F$2:F$6500,MATCH($A3981,Data!$A$2:$A$6500,0))</f>
        <v>500</v>
      </c>
      <c r="L3981" s="90">
        <f>INDEX(Data!G$2:G$6500,MATCH($A3981,Data!$A$2:$A$6500,0))</f>
        <v>500</v>
      </c>
      <c r="M3981" s="90">
        <f>INDEX(Data!H$2:H$6500,MATCH($A3981,Data!$A$2:$A$6500,0))</f>
        <v>0</v>
      </c>
      <c r="N3981" s="90">
        <f>INDEX(Data!I$2:I$6500,MATCH($A3981,Data!$A$2:$A$6500,0))</f>
        <v>0</v>
      </c>
      <c r="O3981" s="83" t="str">
        <f>INDEX(Data!J$2:J$6500,MATCH($A3981,Data!$A$2:$A$6500,0))</f>
        <v>breeding pairs</v>
      </c>
      <c r="P3981" t="str">
        <f>_xlfn.XLOOKUP(B3981,Table3[RefID],Table3[Citation])</f>
        <v>Hadden (2004b)</v>
      </c>
    </row>
    <row r="3982" spans="1:16" x14ac:dyDescent="0.35">
      <c r="A3982" s="68">
        <v>3980</v>
      </c>
      <c r="B3982" s="69">
        <v>233</v>
      </c>
      <c r="C3982" s="69">
        <v>19037</v>
      </c>
      <c r="D3982" s="69">
        <v>3268</v>
      </c>
      <c r="E3982" t="str">
        <f>INDEX(Table5[EEZ],MATCH(C3982,Table5[Colony_ID],0))</f>
        <v>Papua New Guinean Exclusive Economic Zone</v>
      </c>
      <c r="F3982" t="str">
        <f>INDEX(Table5[Corrected Island/Colony Name],MATCH('Full Data'!C3982,Table5[Colony_ID],0))</f>
        <v>Piuli Island</v>
      </c>
      <c r="G3982" t="str">
        <f>INDEX(Table4[Common_Name],MATCH('Full Data'!D3982,Table4[SpcRecID],0))</f>
        <v>Black-naped Tern</v>
      </c>
      <c r="H3982" s="83" t="str">
        <f>INDEX(Data!E$2:E$6500,MATCH(A3982,Data!$A$2:$A$6500,0))</f>
        <v>Data Deficient</v>
      </c>
      <c r="I3982" s="90">
        <f>INDEX(Data!P$2:P$6500,MATCH(A3982,Data!$A$2:$A$6500,0))</f>
        <v>2001</v>
      </c>
      <c r="J3982" s="90">
        <f>INDEX(Data!Q$2:Q$6500,MATCH($A3982,Data!$A$2:$A$6500,0))</f>
        <v>2001</v>
      </c>
      <c r="K3982" s="90">
        <f>INDEX(Data!F$2:F$6500,MATCH($A3982,Data!$A$2:$A$6500,0))</f>
        <v>0</v>
      </c>
      <c r="L3982" s="90">
        <f>INDEX(Data!G$2:G$6500,MATCH($A3982,Data!$A$2:$A$6500,0))</f>
        <v>0</v>
      </c>
      <c r="M3982" s="90">
        <f>INDEX(Data!H$2:H$6500,MATCH($A3982,Data!$A$2:$A$6500,0))</f>
        <v>0</v>
      </c>
      <c r="N3982" s="90">
        <f>INDEX(Data!I$2:I$6500,MATCH($A3982,Data!$A$2:$A$6500,0))</f>
        <v>0</v>
      </c>
      <c r="O3982" s="83">
        <f>INDEX(Data!J$2:J$6500,MATCH($A3982,Data!$A$2:$A$6500,0))</f>
        <v>0</v>
      </c>
      <c r="P3982" t="str">
        <f>_xlfn.XLOOKUP(B3982,Table3[RefID],Table3[Citation])</f>
        <v>Hadden (2004b)</v>
      </c>
    </row>
    <row r="3983" spans="1:16" x14ac:dyDescent="0.35">
      <c r="A3983" s="68">
        <v>3981</v>
      </c>
      <c r="B3983" s="69">
        <v>233</v>
      </c>
      <c r="C3983" s="69">
        <v>19066</v>
      </c>
      <c r="D3983" s="69">
        <v>3268</v>
      </c>
      <c r="E3983" t="str">
        <f>INDEX(Table5[EEZ],MATCH(C3983,Table5[Colony_ID],0))</f>
        <v>Papua New Guinean Exclusive Economic Zone</v>
      </c>
      <c r="F3983" t="str">
        <f>INDEX(Table5[Corrected Island/Colony Name],MATCH('Full Data'!C3983,Table5[Colony_ID],0))</f>
        <v>Tokapaita Island</v>
      </c>
      <c r="G3983" t="str">
        <f>INDEX(Table4[Common_Name],MATCH('Full Data'!D3983,Table4[SpcRecID],0))</f>
        <v>Black-naped Tern</v>
      </c>
      <c r="H3983" s="83" t="str">
        <f>INDEX(Data!E$2:E$6500,MATCH(A3983,Data!$A$2:$A$6500,0))</f>
        <v>Data Deficient</v>
      </c>
      <c r="I3983" s="90">
        <f>INDEX(Data!P$2:P$6500,MATCH(A3983,Data!$A$2:$A$6500,0))</f>
        <v>2001</v>
      </c>
      <c r="J3983" s="90">
        <f>INDEX(Data!Q$2:Q$6500,MATCH($A3983,Data!$A$2:$A$6500,0))</f>
        <v>2001</v>
      </c>
      <c r="K3983" s="90">
        <f>INDEX(Data!F$2:F$6500,MATCH($A3983,Data!$A$2:$A$6500,0))</f>
        <v>0</v>
      </c>
      <c r="L3983" s="90">
        <f>INDEX(Data!G$2:G$6500,MATCH($A3983,Data!$A$2:$A$6500,0))</f>
        <v>0</v>
      </c>
      <c r="M3983" s="90">
        <f>INDEX(Data!H$2:H$6500,MATCH($A3983,Data!$A$2:$A$6500,0))</f>
        <v>0</v>
      </c>
      <c r="N3983" s="90">
        <f>INDEX(Data!I$2:I$6500,MATCH($A3983,Data!$A$2:$A$6500,0))</f>
        <v>0</v>
      </c>
      <c r="O3983" s="83">
        <f>INDEX(Data!J$2:J$6500,MATCH($A3983,Data!$A$2:$A$6500,0))</f>
        <v>0</v>
      </c>
      <c r="P3983" t="str">
        <f>_xlfn.XLOOKUP(B3983,Table3[RefID],Table3[Citation])</f>
        <v>Hadden (2004b)</v>
      </c>
    </row>
    <row r="3984" spans="1:16" x14ac:dyDescent="0.35">
      <c r="A3984" s="68">
        <v>3982</v>
      </c>
      <c r="B3984" s="69">
        <v>233</v>
      </c>
      <c r="C3984" s="69">
        <v>19077</v>
      </c>
      <c r="D3984" s="69">
        <v>3268</v>
      </c>
      <c r="E3984" t="str">
        <f>INDEX(Table5[EEZ],MATCH(C3984,Table5[Colony_ID],0))</f>
        <v>Papua New Guinean Exclusive Economic Zone</v>
      </c>
      <c r="F3984" t="str">
        <f>INDEX(Table5[Corrected Island/Colony Name],MATCH('Full Data'!C3984,Table5[Colony_ID],0))</f>
        <v>Takuu atoll</v>
      </c>
      <c r="G3984" t="str">
        <f>INDEX(Table4[Common_Name],MATCH('Full Data'!D3984,Table4[SpcRecID],0))</f>
        <v>Black-naped Tern</v>
      </c>
      <c r="H3984" s="83" t="str">
        <f>INDEX(Data!E$2:E$6500,MATCH(A3984,Data!$A$2:$A$6500,0))</f>
        <v>data deficient</v>
      </c>
      <c r="I3984" s="90">
        <f>INDEX(Data!P$2:P$6500,MATCH(A3984,Data!$A$2:$A$6500,0))</f>
        <v>2001</v>
      </c>
      <c r="J3984" s="90">
        <f>INDEX(Data!Q$2:Q$6500,MATCH($A3984,Data!$A$2:$A$6500,0))</f>
        <v>2001</v>
      </c>
      <c r="K3984" s="90">
        <f>INDEX(Data!F$2:F$6500,MATCH($A3984,Data!$A$2:$A$6500,0))</f>
        <v>0</v>
      </c>
      <c r="L3984" s="90">
        <f>INDEX(Data!G$2:G$6500,MATCH($A3984,Data!$A$2:$A$6500,0))</f>
        <v>0</v>
      </c>
      <c r="M3984" s="90">
        <f>INDEX(Data!H$2:H$6500,MATCH($A3984,Data!$A$2:$A$6500,0))</f>
        <v>0</v>
      </c>
      <c r="N3984" s="90">
        <f>INDEX(Data!I$2:I$6500,MATCH($A3984,Data!$A$2:$A$6500,0))</f>
        <v>0</v>
      </c>
      <c r="O3984" s="83">
        <f>INDEX(Data!J$2:J$6500,MATCH($A3984,Data!$A$2:$A$6500,0))</f>
        <v>0</v>
      </c>
      <c r="P3984" t="str">
        <f>_xlfn.XLOOKUP(B3984,Table3[RefID],Table3[Citation])</f>
        <v>Hadden (2004b)</v>
      </c>
    </row>
    <row r="3985" spans="1:16" x14ac:dyDescent="0.35">
      <c r="A3985" s="68">
        <v>3983</v>
      </c>
      <c r="B3985" s="69">
        <v>233</v>
      </c>
      <c r="C3985" s="69">
        <v>19060</v>
      </c>
      <c r="D3985" s="69">
        <v>3287</v>
      </c>
      <c r="E3985" t="str">
        <f>INDEX(Table5[EEZ],MATCH(C3985,Table5[Colony_ID],0))</f>
        <v>Papua New Guinean Exclusive Economic Zone</v>
      </c>
      <c r="F3985" t="str">
        <f>INDEX(Table5[Corrected Island/Colony Name],MATCH('Full Data'!C3985,Table5[Colony_ID],0))</f>
        <v>Nissan</v>
      </c>
      <c r="G3985" t="str">
        <f>INDEX(Table4[Common_Name],MATCH('Full Data'!D3985,Table4[SpcRecID],0))</f>
        <v>Bridled Tern</v>
      </c>
      <c r="H3985" s="83" t="str">
        <f>INDEX(Data!E$2:E$6500,MATCH(A3985,Data!$A$2:$A$6500,0))</f>
        <v>Data Deficient</v>
      </c>
      <c r="I3985" s="90">
        <f>INDEX(Data!P$2:P$6500,MATCH(A3985,Data!$A$2:$A$6500,0))</f>
        <v>0</v>
      </c>
      <c r="J3985" s="90">
        <f>INDEX(Data!Q$2:Q$6500,MATCH($A3985,Data!$A$2:$A$6500,0))</f>
        <v>2004</v>
      </c>
      <c r="K3985" s="90">
        <f>INDEX(Data!F$2:F$6500,MATCH($A3985,Data!$A$2:$A$6500,0))</f>
        <v>0</v>
      </c>
      <c r="L3985" s="90">
        <f>INDEX(Data!G$2:G$6500,MATCH($A3985,Data!$A$2:$A$6500,0))</f>
        <v>0</v>
      </c>
      <c r="M3985" s="90">
        <f>INDEX(Data!H$2:H$6500,MATCH($A3985,Data!$A$2:$A$6500,0))</f>
        <v>0</v>
      </c>
      <c r="N3985" s="90">
        <f>INDEX(Data!I$2:I$6500,MATCH($A3985,Data!$A$2:$A$6500,0))</f>
        <v>0</v>
      </c>
      <c r="O3985" s="83">
        <f>INDEX(Data!J$2:J$6500,MATCH($A3985,Data!$A$2:$A$6500,0))</f>
        <v>0</v>
      </c>
      <c r="P3985" t="str">
        <f>_xlfn.XLOOKUP(B3985,Table3[RefID],Table3[Citation])</f>
        <v>Hadden (2004b)</v>
      </c>
    </row>
    <row r="3986" spans="1:16" x14ac:dyDescent="0.35">
      <c r="A3986" s="68">
        <v>3984</v>
      </c>
      <c r="B3986" s="69">
        <v>233</v>
      </c>
      <c r="C3986" s="69">
        <v>19062</v>
      </c>
      <c r="D3986" s="69">
        <v>3659</v>
      </c>
      <c r="E3986" t="str">
        <f>INDEX(Table5[EEZ],MATCH(C3986,Table5[Colony_ID],0))</f>
        <v>Papua New Guinean Exclusive Economic Zone</v>
      </c>
      <c r="F3986" t="str">
        <f>INDEX(Table5[Corrected Island/Colony Name],MATCH('Full Data'!C3986,Table5[Colony_ID],0))</f>
        <v>Nuguria</v>
      </c>
      <c r="G3986" t="str">
        <f>INDEX(Table4[Common_Name],MATCH('Full Data'!D3986,Table4[SpcRecID],0))</f>
        <v>Brown Booby</v>
      </c>
      <c r="H3986" s="83" t="str">
        <f>INDEX(Data!E$2:E$6500,MATCH(A3986,Data!$A$2:$A$6500,0))</f>
        <v>confirmed</v>
      </c>
      <c r="I3986" s="90">
        <f>INDEX(Data!P$2:P$6500,MATCH(A3986,Data!$A$2:$A$6500,0))</f>
        <v>2001</v>
      </c>
      <c r="J3986" s="90">
        <f>INDEX(Data!Q$2:Q$6500,MATCH($A3986,Data!$A$2:$A$6500,0))</f>
        <v>2001</v>
      </c>
      <c r="K3986" s="90">
        <f>INDEX(Data!F$2:F$6500,MATCH($A3986,Data!$A$2:$A$6500,0))</f>
        <v>0</v>
      </c>
      <c r="L3986" s="90">
        <f>INDEX(Data!G$2:G$6500,MATCH($A3986,Data!$A$2:$A$6500,0))</f>
        <v>0</v>
      </c>
      <c r="M3986" s="90">
        <f>INDEX(Data!H$2:H$6500,MATCH($A3986,Data!$A$2:$A$6500,0))</f>
        <v>0</v>
      </c>
      <c r="N3986" s="90">
        <f>INDEX(Data!I$2:I$6500,MATCH($A3986,Data!$A$2:$A$6500,0))</f>
        <v>0</v>
      </c>
      <c r="O3986" s="83">
        <f>INDEX(Data!J$2:J$6500,MATCH($A3986,Data!$A$2:$A$6500,0))</f>
        <v>0</v>
      </c>
      <c r="P3986" t="str">
        <f>_xlfn.XLOOKUP(B3986,Table3[RefID],Table3[Citation])</f>
        <v>Hadden (2004b)</v>
      </c>
    </row>
    <row r="3987" spans="1:16" x14ac:dyDescent="0.35">
      <c r="A3987" s="68">
        <v>3985</v>
      </c>
      <c r="B3987" s="69">
        <v>233</v>
      </c>
      <c r="C3987" s="69">
        <v>19066</v>
      </c>
      <c r="D3987" s="69">
        <v>3659</v>
      </c>
      <c r="E3987" t="str">
        <f>INDEX(Table5[EEZ],MATCH(C3987,Table5[Colony_ID],0))</f>
        <v>Papua New Guinean Exclusive Economic Zone</v>
      </c>
      <c r="F3987" t="str">
        <f>INDEX(Table5[Corrected Island/Colony Name],MATCH('Full Data'!C3987,Table5[Colony_ID],0))</f>
        <v>Tokapaita Island</v>
      </c>
      <c r="G3987" t="str">
        <f>INDEX(Table4[Common_Name],MATCH('Full Data'!D3987,Table4[SpcRecID],0))</f>
        <v>Brown Booby</v>
      </c>
      <c r="H3987" s="83" t="str">
        <f>INDEX(Data!E$2:E$6500,MATCH(A3987,Data!$A$2:$A$6500,0))</f>
        <v>confirmed</v>
      </c>
      <c r="I3987" s="90">
        <f>INDEX(Data!P$2:P$6500,MATCH(A3987,Data!$A$2:$A$6500,0))</f>
        <v>2001</v>
      </c>
      <c r="J3987" s="90">
        <f>INDEX(Data!Q$2:Q$6500,MATCH($A3987,Data!$A$2:$A$6500,0))</f>
        <v>2001</v>
      </c>
      <c r="K3987" s="90">
        <f>INDEX(Data!F$2:F$6500,MATCH($A3987,Data!$A$2:$A$6500,0))</f>
        <v>50</v>
      </c>
      <c r="L3987" s="90">
        <f>INDEX(Data!G$2:G$6500,MATCH($A3987,Data!$A$2:$A$6500,0))</f>
        <v>50</v>
      </c>
      <c r="M3987" s="90">
        <f>INDEX(Data!H$2:H$6500,MATCH($A3987,Data!$A$2:$A$6500,0))</f>
        <v>0</v>
      </c>
      <c r="N3987" s="90">
        <f>INDEX(Data!I$2:I$6500,MATCH($A3987,Data!$A$2:$A$6500,0))</f>
        <v>0</v>
      </c>
      <c r="O3987" s="83" t="str">
        <f>INDEX(Data!J$2:J$6500,MATCH($A3987,Data!$A$2:$A$6500,0))</f>
        <v>individuals</v>
      </c>
      <c r="P3987" t="str">
        <f>_xlfn.XLOOKUP(B3987,Table3[RefID],Table3[Citation])</f>
        <v>Hadden (2004b)</v>
      </c>
    </row>
    <row r="3988" spans="1:16" x14ac:dyDescent="0.35">
      <c r="A3988" s="68">
        <v>3986</v>
      </c>
      <c r="B3988" s="69">
        <v>233</v>
      </c>
      <c r="C3988" s="69">
        <v>19077</v>
      </c>
      <c r="D3988" s="69">
        <v>3659</v>
      </c>
      <c r="E3988" t="str">
        <f>INDEX(Table5[EEZ],MATCH(C3988,Table5[Colony_ID],0))</f>
        <v>Papua New Guinean Exclusive Economic Zone</v>
      </c>
      <c r="F3988" t="str">
        <f>INDEX(Table5[Corrected Island/Colony Name],MATCH('Full Data'!C3988,Table5[Colony_ID],0))</f>
        <v>Takuu atoll</v>
      </c>
      <c r="G3988" t="str">
        <f>INDEX(Table4[Common_Name],MATCH('Full Data'!D3988,Table4[SpcRecID],0))</f>
        <v>Brown Booby</v>
      </c>
      <c r="H3988" s="83" t="str">
        <f>INDEX(Data!E$2:E$6500,MATCH(A3988,Data!$A$2:$A$6500,0))</f>
        <v>confirmed</v>
      </c>
      <c r="I3988" s="90">
        <f>INDEX(Data!P$2:P$6500,MATCH(A3988,Data!$A$2:$A$6500,0))</f>
        <v>2001</v>
      </c>
      <c r="J3988" s="90">
        <f>INDEX(Data!Q$2:Q$6500,MATCH($A3988,Data!$A$2:$A$6500,0))</f>
        <v>2001</v>
      </c>
      <c r="K3988" s="90">
        <f>INDEX(Data!F$2:F$6500,MATCH($A3988,Data!$A$2:$A$6500,0))</f>
        <v>20</v>
      </c>
      <c r="L3988" s="90">
        <f>INDEX(Data!G$2:G$6500,MATCH($A3988,Data!$A$2:$A$6500,0))</f>
        <v>20</v>
      </c>
      <c r="M3988" s="90">
        <f>INDEX(Data!H$2:H$6500,MATCH($A3988,Data!$A$2:$A$6500,0))</f>
        <v>0</v>
      </c>
      <c r="N3988" s="90">
        <f>INDEX(Data!I$2:I$6500,MATCH($A3988,Data!$A$2:$A$6500,0))</f>
        <v>0</v>
      </c>
      <c r="O3988" s="83" t="str">
        <f>INDEX(Data!J$2:J$6500,MATCH($A3988,Data!$A$2:$A$6500,0))</f>
        <v>individuals</v>
      </c>
      <c r="P3988" t="str">
        <f>_xlfn.XLOOKUP(B3988,Table3[RefID],Table3[Citation])</f>
        <v>Hadden (2004b)</v>
      </c>
    </row>
    <row r="3989" spans="1:16" x14ac:dyDescent="0.35">
      <c r="A3989" s="68">
        <v>3987</v>
      </c>
      <c r="B3989" s="69">
        <v>233</v>
      </c>
      <c r="C3989" s="69">
        <v>19037</v>
      </c>
      <c r="D3989" s="69">
        <v>3294</v>
      </c>
      <c r="E3989" t="str">
        <f>INDEX(Table5[EEZ],MATCH(C3989,Table5[Colony_ID],0))</f>
        <v>Papua New Guinean Exclusive Economic Zone</v>
      </c>
      <c r="F3989" t="str">
        <f>INDEX(Table5[Corrected Island/Colony Name],MATCH('Full Data'!C3989,Table5[Colony_ID],0))</f>
        <v>Piuli Island</v>
      </c>
      <c r="G3989" t="str">
        <f>INDEX(Table4[Common_Name],MATCH('Full Data'!D3989,Table4[SpcRecID],0))</f>
        <v>Brown Noddy</v>
      </c>
      <c r="H3989" s="83" t="str">
        <f>INDEX(Data!E$2:E$6500,MATCH(A3989,Data!$A$2:$A$6500,0))</f>
        <v>Data Deficient</v>
      </c>
      <c r="I3989" s="90">
        <f>INDEX(Data!P$2:P$6500,MATCH(A3989,Data!$A$2:$A$6500,0))</f>
        <v>2001</v>
      </c>
      <c r="J3989" s="90">
        <f>INDEX(Data!Q$2:Q$6500,MATCH($A3989,Data!$A$2:$A$6500,0))</f>
        <v>2001</v>
      </c>
      <c r="K3989" s="90">
        <f>INDEX(Data!F$2:F$6500,MATCH($A3989,Data!$A$2:$A$6500,0))</f>
        <v>0</v>
      </c>
      <c r="L3989" s="90">
        <f>INDEX(Data!G$2:G$6500,MATCH($A3989,Data!$A$2:$A$6500,0))</f>
        <v>0</v>
      </c>
      <c r="M3989" s="90">
        <f>INDEX(Data!H$2:H$6500,MATCH($A3989,Data!$A$2:$A$6500,0))</f>
        <v>0</v>
      </c>
      <c r="N3989" s="90">
        <f>INDEX(Data!I$2:I$6500,MATCH($A3989,Data!$A$2:$A$6500,0))</f>
        <v>0</v>
      </c>
      <c r="O3989" s="83">
        <f>INDEX(Data!J$2:J$6500,MATCH($A3989,Data!$A$2:$A$6500,0))</f>
        <v>0</v>
      </c>
      <c r="P3989" t="str">
        <f>_xlfn.XLOOKUP(B3989,Table3[RefID],Table3[Citation])</f>
        <v>Hadden (2004b)</v>
      </c>
    </row>
    <row r="3990" spans="1:16" x14ac:dyDescent="0.35">
      <c r="A3990" s="68">
        <v>3988</v>
      </c>
      <c r="B3990" s="69">
        <v>233</v>
      </c>
      <c r="C3990" s="69">
        <v>19061</v>
      </c>
      <c r="D3990" s="69">
        <v>3294</v>
      </c>
      <c r="E3990" t="str">
        <f>INDEX(Table5[EEZ],MATCH(C3990,Table5[Colony_ID],0))</f>
        <v>Papua New Guinean Exclusive Economic Zone</v>
      </c>
      <c r="F3990" t="str">
        <f>INDEX(Table5[Corrected Island/Colony Name],MATCH('Full Data'!C3990,Table5[Colony_ID],0))</f>
        <v>Namotu</v>
      </c>
      <c r="G3990" t="str">
        <f>INDEX(Table4[Common_Name],MATCH('Full Data'!D3990,Table4[SpcRecID],0))</f>
        <v>Brown Noddy</v>
      </c>
      <c r="H3990" s="83" t="str">
        <f>INDEX(Data!E$2:E$6500,MATCH(A3990,Data!$A$2:$A$6500,0))</f>
        <v>confirmed</v>
      </c>
      <c r="I3990" s="90">
        <f>INDEX(Data!P$2:P$6500,MATCH(A3990,Data!$A$2:$A$6500,0))</f>
        <v>2001</v>
      </c>
      <c r="J3990" s="90">
        <f>INDEX(Data!Q$2:Q$6500,MATCH($A3990,Data!$A$2:$A$6500,0))</f>
        <v>2001</v>
      </c>
      <c r="K3990" s="90">
        <f>INDEX(Data!F$2:F$6500,MATCH($A3990,Data!$A$2:$A$6500,0))</f>
        <v>0</v>
      </c>
      <c r="L3990" s="90">
        <f>INDEX(Data!G$2:G$6500,MATCH($A3990,Data!$A$2:$A$6500,0))</f>
        <v>0</v>
      </c>
      <c r="M3990" s="90">
        <f>INDEX(Data!H$2:H$6500,MATCH($A3990,Data!$A$2:$A$6500,0))</f>
        <v>0</v>
      </c>
      <c r="N3990" s="90">
        <f>INDEX(Data!I$2:I$6500,MATCH($A3990,Data!$A$2:$A$6500,0))</f>
        <v>0</v>
      </c>
      <c r="O3990" s="83">
        <f>INDEX(Data!J$2:J$6500,MATCH($A3990,Data!$A$2:$A$6500,0))</f>
        <v>0</v>
      </c>
      <c r="P3990" t="str">
        <f>_xlfn.XLOOKUP(B3990,Table3[RefID],Table3[Citation])</f>
        <v>Hadden (2004b)</v>
      </c>
    </row>
    <row r="3991" spans="1:16" x14ac:dyDescent="0.35">
      <c r="A3991" s="68">
        <v>3989</v>
      </c>
      <c r="B3991" s="69">
        <v>233</v>
      </c>
      <c r="C3991" s="69">
        <v>19064</v>
      </c>
      <c r="D3991" s="69">
        <v>3294</v>
      </c>
      <c r="E3991" t="str">
        <f>INDEX(Table5[EEZ],MATCH(C3991,Table5[Colony_ID],0))</f>
        <v>Papua New Guinean Exclusive Economic Zone</v>
      </c>
      <c r="F3991" t="str">
        <f>INDEX(Table5[Corrected Island/Colony Name],MATCH('Full Data'!C3991,Table5[Colony_ID],0))</f>
        <v>Teheke Island</v>
      </c>
      <c r="G3991" t="str">
        <f>INDEX(Table4[Common_Name],MATCH('Full Data'!D3991,Table4[SpcRecID],0))</f>
        <v>Brown Noddy</v>
      </c>
      <c r="H3991" s="83" t="str">
        <f>INDEX(Data!E$2:E$6500,MATCH(A3991,Data!$A$2:$A$6500,0))</f>
        <v>confirmed</v>
      </c>
      <c r="I3991" s="90">
        <f>INDEX(Data!P$2:P$6500,MATCH(A3991,Data!$A$2:$A$6500,0))</f>
        <v>2001</v>
      </c>
      <c r="J3991" s="90">
        <f>INDEX(Data!Q$2:Q$6500,MATCH($A3991,Data!$A$2:$A$6500,0))</f>
        <v>2001</v>
      </c>
      <c r="K3991" s="90">
        <f>INDEX(Data!F$2:F$6500,MATCH($A3991,Data!$A$2:$A$6500,0))</f>
        <v>0</v>
      </c>
      <c r="L3991" s="90">
        <f>INDEX(Data!G$2:G$6500,MATCH($A3991,Data!$A$2:$A$6500,0))</f>
        <v>0</v>
      </c>
      <c r="M3991" s="90">
        <f>INDEX(Data!H$2:H$6500,MATCH($A3991,Data!$A$2:$A$6500,0))</f>
        <v>0</v>
      </c>
      <c r="N3991" s="90">
        <f>INDEX(Data!I$2:I$6500,MATCH($A3991,Data!$A$2:$A$6500,0))</f>
        <v>0</v>
      </c>
      <c r="O3991" s="83">
        <f>INDEX(Data!J$2:J$6500,MATCH($A3991,Data!$A$2:$A$6500,0))</f>
        <v>0</v>
      </c>
      <c r="P3991" t="str">
        <f>_xlfn.XLOOKUP(B3991,Table3[RefID],Table3[Citation])</f>
        <v>Hadden (2004b)</v>
      </c>
    </row>
    <row r="3992" spans="1:16" x14ac:dyDescent="0.35">
      <c r="A3992" s="68">
        <v>3990</v>
      </c>
      <c r="B3992" s="69">
        <v>233</v>
      </c>
      <c r="C3992" s="69">
        <v>19077</v>
      </c>
      <c r="D3992" s="69">
        <v>3294</v>
      </c>
      <c r="E3992" t="str">
        <f>INDEX(Table5[EEZ],MATCH(C3992,Table5[Colony_ID],0))</f>
        <v>Papua New Guinean Exclusive Economic Zone</v>
      </c>
      <c r="F3992" t="str">
        <f>INDEX(Table5[Corrected Island/Colony Name],MATCH('Full Data'!C3992,Table5[Colony_ID],0))</f>
        <v>Takuu atoll</v>
      </c>
      <c r="G3992" t="str">
        <f>INDEX(Table4[Common_Name],MATCH('Full Data'!D3992,Table4[SpcRecID],0))</f>
        <v>Brown Noddy</v>
      </c>
      <c r="H3992" s="83" t="str">
        <f>INDEX(Data!E$2:E$6500,MATCH(A3992,Data!$A$2:$A$6500,0))</f>
        <v>Probable</v>
      </c>
      <c r="I3992" s="90">
        <f>INDEX(Data!P$2:P$6500,MATCH(A3992,Data!$A$2:$A$6500,0))</f>
        <v>2001</v>
      </c>
      <c r="J3992" s="90">
        <f>INDEX(Data!Q$2:Q$6500,MATCH($A3992,Data!$A$2:$A$6500,0))</f>
        <v>2001</v>
      </c>
      <c r="K3992" s="90">
        <f>INDEX(Data!F$2:F$6500,MATCH($A3992,Data!$A$2:$A$6500,0))</f>
        <v>100</v>
      </c>
      <c r="L3992" s="90">
        <f>INDEX(Data!G$2:G$6500,MATCH($A3992,Data!$A$2:$A$6500,0))</f>
        <v>100</v>
      </c>
      <c r="M3992" s="90">
        <f>INDEX(Data!H$2:H$6500,MATCH($A3992,Data!$A$2:$A$6500,0))</f>
        <v>0</v>
      </c>
      <c r="N3992" s="90">
        <f>INDEX(Data!I$2:I$6500,MATCH($A3992,Data!$A$2:$A$6500,0))</f>
        <v>0</v>
      </c>
      <c r="O3992" s="83" t="str">
        <f>INDEX(Data!J$2:J$6500,MATCH($A3992,Data!$A$2:$A$6500,0))</f>
        <v>individuals</v>
      </c>
      <c r="P3992" t="str">
        <f>_xlfn.XLOOKUP(B3992,Table3[RefID],Table3[Citation])</f>
        <v>Hadden (2004b)</v>
      </c>
    </row>
    <row r="3993" spans="1:16" x14ac:dyDescent="0.35">
      <c r="A3993" s="68">
        <v>3991</v>
      </c>
      <c r="B3993" s="69">
        <v>233</v>
      </c>
      <c r="C3993" s="69">
        <v>19037</v>
      </c>
      <c r="D3993" s="69">
        <v>3298</v>
      </c>
      <c r="E3993" t="str">
        <f>INDEX(Table5[EEZ],MATCH(C3993,Table5[Colony_ID],0))</f>
        <v>Papua New Guinean Exclusive Economic Zone</v>
      </c>
      <c r="F3993" t="str">
        <f>INDEX(Table5[Corrected Island/Colony Name],MATCH('Full Data'!C3993,Table5[Colony_ID],0))</f>
        <v>Piuli Island</v>
      </c>
      <c r="G3993" t="str">
        <f>INDEX(Table4[Common_Name],MATCH('Full Data'!D3993,Table4[SpcRecID],0))</f>
        <v>Common White Tern</v>
      </c>
      <c r="H3993" s="83" t="str">
        <f>INDEX(Data!E$2:E$6500,MATCH(A3993,Data!$A$2:$A$6500,0))</f>
        <v>Probable</v>
      </c>
      <c r="I3993" s="90">
        <f>INDEX(Data!P$2:P$6500,MATCH(A3993,Data!$A$2:$A$6500,0))</f>
        <v>2001</v>
      </c>
      <c r="J3993" s="90">
        <f>INDEX(Data!Q$2:Q$6500,MATCH($A3993,Data!$A$2:$A$6500,0))</f>
        <v>2001</v>
      </c>
      <c r="K3993" s="90">
        <f>INDEX(Data!F$2:F$6500,MATCH($A3993,Data!$A$2:$A$6500,0))</f>
        <v>0</v>
      </c>
      <c r="L3993" s="90">
        <f>INDEX(Data!G$2:G$6500,MATCH($A3993,Data!$A$2:$A$6500,0))</f>
        <v>0</v>
      </c>
      <c r="M3993" s="90">
        <f>INDEX(Data!H$2:H$6500,MATCH($A3993,Data!$A$2:$A$6500,0))</f>
        <v>0</v>
      </c>
      <c r="N3993" s="90">
        <f>INDEX(Data!I$2:I$6500,MATCH($A3993,Data!$A$2:$A$6500,0))</f>
        <v>0</v>
      </c>
      <c r="O3993" s="83">
        <f>INDEX(Data!J$2:J$6500,MATCH($A3993,Data!$A$2:$A$6500,0))</f>
        <v>0</v>
      </c>
      <c r="P3993" t="str">
        <f>_xlfn.XLOOKUP(B3993,Table3[RefID],Table3[Citation])</f>
        <v>Hadden (2004b)</v>
      </c>
    </row>
    <row r="3994" spans="1:16" x14ac:dyDescent="0.35">
      <c r="A3994" s="68">
        <v>3992</v>
      </c>
      <c r="B3994" s="69">
        <v>233</v>
      </c>
      <c r="C3994" s="69">
        <v>19061</v>
      </c>
      <c r="D3994" s="69">
        <v>3298</v>
      </c>
      <c r="E3994" t="str">
        <f>INDEX(Table5[EEZ],MATCH(C3994,Table5[Colony_ID],0))</f>
        <v>Papua New Guinean Exclusive Economic Zone</v>
      </c>
      <c r="F3994" t="str">
        <f>INDEX(Table5[Corrected Island/Colony Name],MATCH('Full Data'!C3994,Table5[Colony_ID],0))</f>
        <v>Namotu</v>
      </c>
      <c r="G3994" t="str">
        <f>INDEX(Table4[Common_Name],MATCH('Full Data'!D3994,Table4[SpcRecID],0))</f>
        <v>Common White Tern</v>
      </c>
      <c r="H3994" s="83" t="str">
        <f>INDEX(Data!E$2:E$6500,MATCH(A3994,Data!$A$2:$A$6500,0))</f>
        <v>confirmed</v>
      </c>
      <c r="I3994" s="90">
        <f>INDEX(Data!P$2:P$6500,MATCH(A3994,Data!$A$2:$A$6500,0))</f>
        <v>2001</v>
      </c>
      <c r="J3994" s="90">
        <f>INDEX(Data!Q$2:Q$6500,MATCH($A3994,Data!$A$2:$A$6500,0))</f>
        <v>2001</v>
      </c>
      <c r="K3994" s="90">
        <f>INDEX(Data!F$2:F$6500,MATCH($A3994,Data!$A$2:$A$6500,0))</f>
        <v>50</v>
      </c>
      <c r="L3994" s="90">
        <f>INDEX(Data!G$2:G$6500,MATCH($A3994,Data!$A$2:$A$6500,0))</f>
        <v>50</v>
      </c>
      <c r="M3994" s="90">
        <f>INDEX(Data!H$2:H$6500,MATCH($A3994,Data!$A$2:$A$6500,0))</f>
        <v>0</v>
      </c>
      <c r="N3994" s="90">
        <f>INDEX(Data!I$2:I$6500,MATCH($A3994,Data!$A$2:$A$6500,0))</f>
        <v>0</v>
      </c>
      <c r="O3994" s="83" t="str">
        <f>INDEX(Data!J$2:J$6500,MATCH($A3994,Data!$A$2:$A$6500,0))</f>
        <v>individuals</v>
      </c>
      <c r="P3994" t="str">
        <f>_xlfn.XLOOKUP(B3994,Table3[RefID],Table3[Citation])</f>
        <v>Hadden (2004b)</v>
      </c>
    </row>
    <row r="3995" spans="1:16" x14ac:dyDescent="0.35">
      <c r="A3995" s="68">
        <v>3993</v>
      </c>
      <c r="B3995" s="69">
        <v>233</v>
      </c>
      <c r="C3995" s="69">
        <v>19077</v>
      </c>
      <c r="D3995" s="69">
        <v>3298</v>
      </c>
      <c r="E3995" t="str">
        <f>INDEX(Table5[EEZ],MATCH(C3995,Table5[Colony_ID],0))</f>
        <v>Papua New Guinean Exclusive Economic Zone</v>
      </c>
      <c r="F3995" t="str">
        <f>INDEX(Table5[Corrected Island/Colony Name],MATCH('Full Data'!C3995,Table5[Colony_ID],0))</f>
        <v>Takuu atoll</v>
      </c>
      <c r="G3995" t="str">
        <f>INDEX(Table4[Common_Name],MATCH('Full Data'!D3995,Table4[SpcRecID],0))</f>
        <v>Common White Tern</v>
      </c>
      <c r="H3995" s="83" t="str">
        <f>INDEX(Data!E$2:E$6500,MATCH(A3995,Data!$A$2:$A$6500,0))</f>
        <v>confirmed</v>
      </c>
      <c r="I3995" s="90">
        <f>INDEX(Data!P$2:P$6500,MATCH(A3995,Data!$A$2:$A$6500,0))</f>
        <v>2001</v>
      </c>
      <c r="J3995" s="90">
        <f>INDEX(Data!Q$2:Q$6500,MATCH($A3995,Data!$A$2:$A$6500,0))</f>
        <v>2001</v>
      </c>
      <c r="K3995" s="90">
        <f>INDEX(Data!F$2:F$6500,MATCH($A3995,Data!$A$2:$A$6500,0))</f>
        <v>50</v>
      </c>
      <c r="L3995" s="90">
        <f>INDEX(Data!G$2:G$6500,MATCH($A3995,Data!$A$2:$A$6500,0))</f>
        <v>50</v>
      </c>
      <c r="M3995" s="90">
        <f>INDEX(Data!H$2:H$6500,MATCH($A3995,Data!$A$2:$A$6500,0))</f>
        <v>0</v>
      </c>
      <c r="N3995" s="90">
        <f>INDEX(Data!I$2:I$6500,MATCH($A3995,Data!$A$2:$A$6500,0))</f>
        <v>0</v>
      </c>
      <c r="O3995" s="83" t="str">
        <f>INDEX(Data!J$2:J$6500,MATCH($A3995,Data!$A$2:$A$6500,0))</f>
        <v>individuals</v>
      </c>
      <c r="P3995" t="str">
        <f>_xlfn.XLOOKUP(B3995,Table3[RefID],Table3[Citation])</f>
        <v>Hadden (2004b)</v>
      </c>
    </row>
    <row r="3996" spans="1:16" x14ac:dyDescent="0.35">
      <c r="A3996" s="68">
        <v>3994</v>
      </c>
      <c r="B3996" s="69">
        <v>233</v>
      </c>
      <c r="C3996" s="69">
        <v>19060</v>
      </c>
      <c r="D3996" s="69">
        <v>3263</v>
      </c>
      <c r="E3996" t="str">
        <f>INDEX(Table5[EEZ],MATCH(C3996,Table5[Colony_ID],0))</f>
        <v>Papua New Guinean Exclusive Economic Zone</v>
      </c>
      <c r="F3996" t="str">
        <f>INDEX(Table5[Corrected Island/Colony Name],MATCH('Full Data'!C3996,Table5[Colony_ID],0))</f>
        <v>Nissan</v>
      </c>
      <c r="G3996" t="str">
        <f>INDEX(Table4[Common_Name],MATCH('Full Data'!D3996,Table4[SpcRecID],0))</f>
        <v>Greater crested Tern</v>
      </c>
      <c r="H3996" s="83" t="str">
        <f>INDEX(Data!E$2:E$6500,MATCH(A3996,Data!$A$2:$A$6500,0))</f>
        <v>Data Deficient</v>
      </c>
      <c r="I3996" s="90">
        <f>INDEX(Data!P$2:P$6500,MATCH(A3996,Data!$A$2:$A$6500,0))</f>
        <v>1998</v>
      </c>
      <c r="J3996" s="90">
        <f>INDEX(Data!Q$2:Q$6500,MATCH($A3996,Data!$A$2:$A$6500,0))</f>
        <v>1998</v>
      </c>
      <c r="K3996" s="90">
        <f>INDEX(Data!F$2:F$6500,MATCH($A3996,Data!$A$2:$A$6500,0))</f>
        <v>2</v>
      </c>
      <c r="L3996" s="90">
        <f>INDEX(Data!G$2:G$6500,MATCH($A3996,Data!$A$2:$A$6500,0))</f>
        <v>2</v>
      </c>
      <c r="M3996" s="90">
        <f>INDEX(Data!H$2:H$6500,MATCH($A3996,Data!$A$2:$A$6500,0))</f>
        <v>0</v>
      </c>
      <c r="N3996" s="90">
        <f>INDEX(Data!I$2:I$6500,MATCH($A3996,Data!$A$2:$A$6500,0))</f>
        <v>0</v>
      </c>
      <c r="O3996" s="83" t="str">
        <f>INDEX(Data!J$2:J$6500,MATCH($A3996,Data!$A$2:$A$6500,0))</f>
        <v>individuals</v>
      </c>
      <c r="P3996" t="str">
        <f>_xlfn.XLOOKUP(B3996,Table3[RefID],Table3[Citation])</f>
        <v>Hadden (2004b)</v>
      </c>
    </row>
    <row r="3997" spans="1:16" x14ac:dyDescent="0.35">
      <c r="A3997" s="68">
        <v>3995</v>
      </c>
      <c r="B3997" s="69">
        <v>233</v>
      </c>
      <c r="C3997" s="69">
        <v>19065</v>
      </c>
      <c r="D3997" s="69">
        <v>3263</v>
      </c>
      <c r="E3997" t="str">
        <f>INDEX(Table5[EEZ],MATCH(C3997,Table5[Colony_ID],0))</f>
        <v>Papua New Guinean Exclusive Economic Zone</v>
      </c>
      <c r="F3997" t="str">
        <f>INDEX(Table5[Corrected Island/Colony Name],MATCH('Full Data'!C3997,Table5[Colony_ID],0))</f>
        <v>Tehetau Island</v>
      </c>
      <c r="G3997" t="str">
        <f>INDEX(Table4[Common_Name],MATCH('Full Data'!D3997,Table4[SpcRecID],0))</f>
        <v>Greater crested Tern</v>
      </c>
      <c r="H3997" s="83" t="str">
        <f>INDEX(Data!E$2:E$6500,MATCH(A3997,Data!$A$2:$A$6500,0))</f>
        <v>Data Deficient</v>
      </c>
      <c r="I3997" s="90">
        <f>INDEX(Data!P$2:P$6500,MATCH(A3997,Data!$A$2:$A$6500,0))</f>
        <v>2001</v>
      </c>
      <c r="J3997" s="90">
        <f>INDEX(Data!Q$2:Q$6500,MATCH($A3997,Data!$A$2:$A$6500,0))</f>
        <v>2001</v>
      </c>
      <c r="K3997" s="90">
        <f>INDEX(Data!F$2:F$6500,MATCH($A3997,Data!$A$2:$A$6500,0))</f>
        <v>0</v>
      </c>
      <c r="L3997" s="90">
        <f>INDEX(Data!G$2:G$6500,MATCH($A3997,Data!$A$2:$A$6500,0))</f>
        <v>0</v>
      </c>
      <c r="M3997" s="90">
        <f>INDEX(Data!H$2:H$6500,MATCH($A3997,Data!$A$2:$A$6500,0))</f>
        <v>0</v>
      </c>
      <c r="N3997" s="90">
        <f>INDEX(Data!I$2:I$6500,MATCH($A3997,Data!$A$2:$A$6500,0))</f>
        <v>0</v>
      </c>
      <c r="O3997" s="83">
        <f>INDEX(Data!J$2:J$6500,MATCH($A3997,Data!$A$2:$A$6500,0))</f>
        <v>0</v>
      </c>
      <c r="P3997" t="str">
        <f>_xlfn.XLOOKUP(B3997,Table3[RefID],Table3[Citation])</f>
        <v>Hadden (2004b)</v>
      </c>
    </row>
    <row r="3998" spans="1:16" x14ac:dyDescent="0.35">
      <c r="A3998" s="68">
        <v>3996</v>
      </c>
      <c r="B3998" s="69">
        <v>233</v>
      </c>
      <c r="C3998" s="69">
        <v>19077</v>
      </c>
      <c r="D3998" s="69">
        <v>3263</v>
      </c>
      <c r="E3998" t="str">
        <f>INDEX(Table5[EEZ],MATCH(C3998,Table5[Colony_ID],0))</f>
        <v>Papua New Guinean Exclusive Economic Zone</v>
      </c>
      <c r="F3998" t="str">
        <f>INDEX(Table5[Corrected Island/Colony Name],MATCH('Full Data'!C3998,Table5[Colony_ID],0))</f>
        <v>Takuu atoll</v>
      </c>
      <c r="G3998" t="str">
        <f>INDEX(Table4[Common_Name],MATCH('Full Data'!D3998,Table4[SpcRecID],0))</f>
        <v>Greater crested Tern</v>
      </c>
      <c r="H3998" s="83" t="str">
        <f>INDEX(Data!E$2:E$6500,MATCH(A3998,Data!$A$2:$A$6500,0))</f>
        <v>data deficient</v>
      </c>
      <c r="I3998" s="90">
        <f>INDEX(Data!P$2:P$6500,MATCH(A3998,Data!$A$2:$A$6500,0))</f>
        <v>2001</v>
      </c>
      <c r="J3998" s="90">
        <f>INDEX(Data!Q$2:Q$6500,MATCH($A3998,Data!$A$2:$A$6500,0))</f>
        <v>2001</v>
      </c>
      <c r="K3998" s="90">
        <f>INDEX(Data!F$2:F$6500,MATCH($A3998,Data!$A$2:$A$6500,0))</f>
        <v>0</v>
      </c>
      <c r="L3998" s="90">
        <f>INDEX(Data!G$2:G$6500,MATCH($A3998,Data!$A$2:$A$6500,0))</f>
        <v>0</v>
      </c>
      <c r="M3998" s="90">
        <f>INDEX(Data!H$2:H$6500,MATCH($A3998,Data!$A$2:$A$6500,0))</f>
        <v>0</v>
      </c>
      <c r="N3998" s="90">
        <f>INDEX(Data!I$2:I$6500,MATCH($A3998,Data!$A$2:$A$6500,0))</f>
        <v>0</v>
      </c>
      <c r="O3998" s="83">
        <f>INDEX(Data!J$2:J$6500,MATCH($A3998,Data!$A$2:$A$6500,0))</f>
        <v>0</v>
      </c>
      <c r="P3998" t="str">
        <f>_xlfn.XLOOKUP(B3998,Table3[RefID],Table3[Citation])</f>
        <v>Hadden (2004b)</v>
      </c>
    </row>
    <row r="3999" spans="1:16" x14ac:dyDescent="0.35">
      <c r="A3999" s="68">
        <v>3997</v>
      </c>
      <c r="B3999" s="69">
        <v>233</v>
      </c>
      <c r="C3999" s="69">
        <v>19061</v>
      </c>
      <c r="D3999" s="70">
        <v>3845</v>
      </c>
      <c r="E3999" t="str">
        <f>INDEX(Table5[EEZ],MATCH(C3999,Table5[Colony_ID],0))</f>
        <v>Papua New Guinean Exclusive Economic Zone</v>
      </c>
      <c r="F3999" t="str">
        <f>INDEX(Table5[Corrected Island/Colony Name],MATCH('Full Data'!C3999,Table5[Colony_ID],0))</f>
        <v>Namotu</v>
      </c>
      <c r="G3999" t="str">
        <f>INDEX(Table4[Common_Name],MATCH('Full Data'!D3999,Table4[SpcRecID],0))</f>
        <v>Great Frigatebird</v>
      </c>
      <c r="H3999" s="83" t="str">
        <f>INDEX(Data!E$2:E$6500,MATCH(A3999,Data!$A$2:$A$6500,0))</f>
        <v>confirmed</v>
      </c>
      <c r="I3999" s="90">
        <f>INDEX(Data!P$2:P$6500,MATCH(A3999,Data!$A$2:$A$6500,0))</f>
        <v>2001</v>
      </c>
      <c r="J3999" s="90">
        <f>INDEX(Data!Q$2:Q$6500,MATCH($A3999,Data!$A$2:$A$6500,0))</f>
        <v>2001</v>
      </c>
      <c r="K3999" s="90">
        <f>INDEX(Data!F$2:F$6500,MATCH($A3999,Data!$A$2:$A$6500,0))</f>
        <v>0</v>
      </c>
      <c r="L3999" s="90">
        <f>INDEX(Data!G$2:G$6500,MATCH($A3999,Data!$A$2:$A$6500,0))</f>
        <v>0</v>
      </c>
      <c r="M3999" s="90">
        <f>INDEX(Data!H$2:H$6500,MATCH($A3999,Data!$A$2:$A$6500,0))</f>
        <v>0</v>
      </c>
      <c r="N3999" s="90">
        <f>INDEX(Data!I$2:I$6500,MATCH($A3999,Data!$A$2:$A$6500,0))</f>
        <v>0</v>
      </c>
      <c r="O3999" s="83">
        <f>INDEX(Data!J$2:J$6500,MATCH($A3999,Data!$A$2:$A$6500,0))</f>
        <v>0</v>
      </c>
      <c r="P3999" t="str">
        <f>_xlfn.XLOOKUP(B3999,Table3[RefID],Table3[Citation])</f>
        <v>Hadden (2004b)</v>
      </c>
    </row>
    <row r="4000" spans="1:16" x14ac:dyDescent="0.35">
      <c r="A4000" s="68">
        <v>3998</v>
      </c>
      <c r="B4000" s="69">
        <v>233</v>
      </c>
      <c r="C4000" s="69">
        <v>19066</v>
      </c>
      <c r="D4000" s="70">
        <v>3845</v>
      </c>
      <c r="E4000" t="str">
        <f>INDEX(Table5[EEZ],MATCH(C4000,Table5[Colony_ID],0))</f>
        <v>Papua New Guinean Exclusive Economic Zone</v>
      </c>
      <c r="F4000" t="str">
        <f>INDEX(Table5[Corrected Island/Colony Name],MATCH('Full Data'!C4000,Table5[Colony_ID],0))</f>
        <v>Tokapaita Island</v>
      </c>
      <c r="G4000" t="str">
        <f>INDEX(Table4[Common_Name],MATCH('Full Data'!D4000,Table4[SpcRecID],0))</f>
        <v>Great Frigatebird</v>
      </c>
      <c r="H4000" s="83" t="str">
        <f>INDEX(Data!E$2:E$6500,MATCH(A4000,Data!$A$2:$A$6500,0))</f>
        <v>confirmed</v>
      </c>
      <c r="I4000" s="90">
        <f>INDEX(Data!P$2:P$6500,MATCH(A4000,Data!$A$2:$A$6500,0))</f>
        <v>2001</v>
      </c>
      <c r="J4000" s="90">
        <f>INDEX(Data!Q$2:Q$6500,MATCH($A4000,Data!$A$2:$A$6500,0))</f>
        <v>2001</v>
      </c>
      <c r="K4000" s="90">
        <f>INDEX(Data!F$2:F$6500,MATCH($A4000,Data!$A$2:$A$6500,0))</f>
        <v>0</v>
      </c>
      <c r="L4000" s="90">
        <f>INDEX(Data!G$2:G$6500,MATCH($A4000,Data!$A$2:$A$6500,0))</f>
        <v>0</v>
      </c>
      <c r="M4000" s="90">
        <f>INDEX(Data!H$2:H$6500,MATCH($A4000,Data!$A$2:$A$6500,0))</f>
        <v>50</v>
      </c>
      <c r="N4000" s="90">
        <f>INDEX(Data!I$2:I$6500,MATCH($A4000,Data!$A$2:$A$6500,0))</f>
        <v>249</v>
      </c>
      <c r="O4000" s="83" t="str">
        <f>INDEX(Data!J$2:J$6500,MATCH($A4000,Data!$A$2:$A$6500,0))</f>
        <v>individuals</v>
      </c>
      <c r="P4000" t="str">
        <f>_xlfn.XLOOKUP(B4000,Table3[RefID],Table3[Citation])</f>
        <v>Hadden (2004b)</v>
      </c>
    </row>
    <row r="4001" spans="1:16" x14ac:dyDescent="0.35">
      <c r="A4001" s="68">
        <v>3999</v>
      </c>
      <c r="B4001" s="69">
        <v>233</v>
      </c>
      <c r="C4001" s="69">
        <v>19076</v>
      </c>
      <c r="D4001" s="70">
        <v>3845</v>
      </c>
      <c r="E4001" t="str">
        <f>INDEX(Table5[EEZ],MATCH(C4001,Table5[Colony_ID],0))</f>
        <v>Papua New Guinean Exclusive Economic Zone</v>
      </c>
      <c r="F4001" t="str">
        <f>INDEX(Table5[Corrected Island/Colony Name],MATCH('Full Data'!C4001,Table5[Colony_ID],0))</f>
        <v>Geahuajei</v>
      </c>
      <c r="G4001" t="str">
        <f>INDEX(Table4[Common_Name],MATCH('Full Data'!D4001,Table4[SpcRecID],0))</f>
        <v>Great Frigatebird</v>
      </c>
      <c r="H4001" s="83" t="str">
        <f>INDEX(Data!E$2:E$6500,MATCH(A4001,Data!$A$2:$A$6500,0))</f>
        <v>confirmed</v>
      </c>
      <c r="I4001" s="90">
        <f>INDEX(Data!P$2:P$6500,MATCH(A4001,Data!$A$2:$A$6500,0))</f>
        <v>2001</v>
      </c>
      <c r="J4001" s="90">
        <f>INDEX(Data!Q$2:Q$6500,MATCH($A4001,Data!$A$2:$A$6500,0))</f>
        <v>2001</v>
      </c>
      <c r="K4001" s="90">
        <f>INDEX(Data!F$2:F$6500,MATCH($A4001,Data!$A$2:$A$6500,0))</f>
        <v>0</v>
      </c>
      <c r="L4001" s="90">
        <f>INDEX(Data!G$2:G$6500,MATCH($A4001,Data!$A$2:$A$6500,0))</f>
        <v>0</v>
      </c>
      <c r="M4001" s="90">
        <f>INDEX(Data!H$2:H$6500,MATCH($A4001,Data!$A$2:$A$6500,0))</f>
        <v>0</v>
      </c>
      <c r="N4001" s="90">
        <f>INDEX(Data!I$2:I$6500,MATCH($A4001,Data!$A$2:$A$6500,0))</f>
        <v>0</v>
      </c>
      <c r="O4001" s="83">
        <f>INDEX(Data!J$2:J$6500,MATCH($A4001,Data!$A$2:$A$6500,0))</f>
        <v>0</v>
      </c>
      <c r="P4001" t="str">
        <f>_xlfn.XLOOKUP(B4001,Table3[RefID],Table3[Citation])</f>
        <v>Hadden (2004b)</v>
      </c>
    </row>
    <row r="4002" spans="1:16" x14ac:dyDescent="0.35">
      <c r="A4002" s="68">
        <v>4000</v>
      </c>
      <c r="B4002" s="69">
        <v>233</v>
      </c>
      <c r="C4002" s="69">
        <v>19061</v>
      </c>
      <c r="D4002" s="69">
        <v>3846</v>
      </c>
      <c r="E4002" t="str">
        <f>INDEX(Table5[EEZ],MATCH(C4002,Table5[Colony_ID],0))</f>
        <v>Papua New Guinean Exclusive Economic Zone</v>
      </c>
      <c r="F4002" t="str">
        <f>INDEX(Table5[Corrected Island/Colony Name],MATCH('Full Data'!C4002,Table5[Colony_ID],0))</f>
        <v>Namotu</v>
      </c>
      <c r="G4002" t="str">
        <f>INDEX(Table4[Common_Name],MATCH('Full Data'!D4002,Table4[SpcRecID],0))</f>
        <v>Lesser Frigatebird</v>
      </c>
      <c r="H4002" s="83" t="str">
        <f>INDEX(Data!E$2:E$6500,MATCH(A4002,Data!$A$2:$A$6500,0))</f>
        <v>confirmed</v>
      </c>
      <c r="I4002" s="90">
        <f>INDEX(Data!P$2:P$6500,MATCH(A4002,Data!$A$2:$A$6500,0))</f>
        <v>2001</v>
      </c>
      <c r="J4002" s="90">
        <f>INDEX(Data!Q$2:Q$6500,MATCH($A4002,Data!$A$2:$A$6500,0))</f>
        <v>2001</v>
      </c>
      <c r="K4002" s="90">
        <f>INDEX(Data!F$2:F$6500,MATCH($A4002,Data!$A$2:$A$6500,0))</f>
        <v>0</v>
      </c>
      <c r="L4002" s="90">
        <f>INDEX(Data!G$2:G$6500,MATCH($A4002,Data!$A$2:$A$6500,0))</f>
        <v>0</v>
      </c>
      <c r="M4002" s="90">
        <f>INDEX(Data!H$2:H$6500,MATCH($A4002,Data!$A$2:$A$6500,0))</f>
        <v>50</v>
      </c>
      <c r="N4002" s="90">
        <f>INDEX(Data!I$2:I$6500,MATCH($A4002,Data!$A$2:$A$6500,0))</f>
        <v>249</v>
      </c>
      <c r="O4002" s="83" t="str">
        <f>INDEX(Data!J$2:J$6500,MATCH($A4002,Data!$A$2:$A$6500,0))</f>
        <v>breeding pairs</v>
      </c>
      <c r="P4002" t="str">
        <f>_xlfn.XLOOKUP(B4002,Table3[RefID],Table3[Citation])</f>
        <v>Hadden (2004b)</v>
      </c>
    </row>
    <row r="4003" spans="1:16" x14ac:dyDescent="0.35">
      <c r="A4003" s="68">
        <v>4001</v>
      </c>
      <c r="B4003" s="69">
        <v>233</v>
      </c>
      <c r="C4003" s="69">
        <v>19067</v>
      </c>
      <c r="D4003" s="69">
        <v>3846</v>
      </c>
      <c r="E4003" t="str">
        <f>INDEX(Table5[EEZ],MATCH(C4003,Table5[Colony_ID],0))</f>
        <v>Papua New Guinean Exclusive Economic Zone</v>
      </c>
      <c r="F4003" t="str">
        <f>INDEX(Table5[Corrected Island/Colony Name],MATCH('Full Data'!C4003,Table5[Colony_ID],0))</f>
        <v>Trigoi Island</v>
      </c>
      <c r="G4003" t="str">
        <f>INDEX(Table4[Common_Name],MATCH('Full Data'!D4003,Table4[SpcRecID],0))</f>
        <v>Lesser Frigatebird</v>
      </c>
      <c r="H4003" s="83" t="str">
        <f>INDEX(Data!E$2:E$6500,MATCH(A4003,Data!$A$2:$A$6500,0))</f>
        <v>confirmed</v>
      </c>
      <c r="I4003" s="90">
        <f>INDEX(Data!P$2:P$6500,MATCH(A4003,Data!$A$2:$A$6500,0))</f>
        <v>2001</v>
      </c>
      <c r="J4003" s="90">
        <f>INDEX(Data!Q$2:Q$6500,MATCH($A4003,Data!$A$2:$A$6500,0))</f>
        <v>2001</v>
      </c>
      <c r="K4003" s="90">
        <f>INDEX(Data!F$2:F$6500,MATCH($A4003,Data!$A$2:$A$6500,0))</f>
        <v>0</v>
      </c>
      <c r="L4003" s="90">
        <f>INDEX(Data!G$2:G$6500,MATCH($A4003,Data!$A$2:$A$6500,0))</f>
        <v>0</v>
      </c>
      <c r="M4003" s="90">
        <f>INDEX(Data!H$2:H$6500,MATCH($A4003,Data!$A$2:$A$6500,0))</f>
        <v>50</v>
      </c>
      <c r="N4003" s="90">
        <f>INDEX(Data!I$2:I$6500,MATCH($A4003,Data!$A$2:$A$6500,0))</f>
        <v>249</v>
      </c>
      <c r="O4003" s="83" t="str">
        <f>INDEX(Data!J$2:J$6500,MATCH($A4003,Data!$A$2:$A$6500,0))</f>
        <v>individuals</v>
      </c>
      <c r="P4003" t="str">
        <f>_xlfn.XLOOKUP(B4003,Table3[RefID],Table3[Citation])</f>
        <v>Hadden (2004b)</v>
      </c>
    </row>
    <row r="4004" spans="1:16" x14ac:dyDescent="0.35">
      <c r="A4004" s="68">
        <v>4002</v>
      </c>
      <c r="B4004" s="69">
        <v>233</v>
      </c>
      <c r="C4004" s="69">
        <v>19061</v>
      </c>
      <c r="D4004" s="69">
        <v>3658</v>
      </c>
      <c r="E4004" t="str">
        <f>INDEX(Table5[EEZ],MATCH(C4004,Table5[Colony_ID],0))</f>
        <v>Papua New Guinean Exclusive Economic Zone</v>
      </c>
      <c r="F4004" t="str">
        <f>INDEX(Table5[Corrected Island/Colony Name],MATCH('Full Data'!C4004,Table5[Colony_ID],0))</f>
        <v>Namotu</v>
      </c>
      <c r="G4004" t="str">
        <f>INDEX(Table4[Common_Name],MATCH('Full Data'!D4004,Table4[SpcRecID],0))</f>
        <v>Red-footed Booby</v>
      </c>
      <c r="H4004" s="83" t="str">
        <f>INDEX(Data!E$2:E$6500,MATCH(A4004,Data!$A$2:$A$6500,0))</f>
        <v>confirmed</v>
      </c>
      <c r="I4004" s="90">
        <f>INDEX(Data!P$2:P$6500,MATCH(A4004,Data!$A$2:$A$6500,0))</f>
        <v>2001</v>
      </c>
      <c r="J4004" s="90">
        <f>INDEX(Data!Q$2:Q$6500,MATCH($A4004,Data!$A$2:$A$6500,0))</f>
        <v>2001</v>
      </c>
      <c r="K4004" s="90">
        <f>INDEX(Data!F$2:F$6500,MATCH($A4004,Data!$A$2:$A$6500,0))</f>
        <v>0</v>
      </c>
      <c r="L4004" s="90">
        <f>INDEX(Data!G$2:G$6500,MATCH($A4004,Data!$A$2:$A$6500,0))</f>
        <v>0</v>
      </c>
      <c r="M4004" s="90">
        <f>INDEX(Data!H$2:H$6500,MATCH($A4004,Data!$A$2:$A$6500,0))</f>
        <v>50</v>
      </c>
      <c r="N4004" s="90">
        <f>INDEX(Data!I$2:I$6500,MATCH($A4004,Data!$A$2:$A$6500,0))</f>
        <v>249</v>
      </c>
      <c r="O4004" s="83" t="str">
        <f>INDEX(Data!J$2:J$6500,MATCH($A4004,Data!$A$2:$A$6500,0))</f>
        <v>breeding pairs</v>
      </c>
      <c r="P4004" t="str">
        <f>_xlfn.XLOOKUP(B4004,Table3[RefID],Table3[Citation])</f>
        <v>Hadden (2004b)</v>
      </c>
    </row>
    <row r="4005" spans="1:16" x14ac:dyDescent="0.35">
      <c r="A4005" s="68">
        <v>4003</v>
      </c>
      <c r="B4005" s="69">
        <v>233</v>
      </c>
      <c r="C4005" s="69">
        <v>19064</v>
      </c>
      <c r="D4005" s="69">
        <v>3658</v>
      </c>
      <c r="E4005" t="str">
        <f>INDEX(Table5[EEZ],MATCH(C4005,Table5[Colony_ID],0))</f>
        <v>Papua New Guinean Exclusive Economic Zone</v>
      </c>
      <c r="F4005" t="str">
        <f>INDEX(Table5[Corrected Island/Colony Name],MATCH('Full Data'!C4005,Table5[Colony_ID],0))</f>
        <v>Teheke Island</v>
      </c>
      <c r="G4005" t="str">
        <f>INDEX(Table4[Common_Name],MATCH('Full Data'!D4005,Table4[SpcRecID],0))</f>
        <v>Red-footed Booby</v>
      </c>
      <c r="H4005" s="83" t="str">
        <f>INDEX(Data!E$2:E$6500,MATCH(A4005,Data!$A$2:$A$6500,0))</f>
        <v>confirmed</v>
      </c>
      <c r="I4005" s="90">
        <f>INDEX(Data!P$2:P$6500,MATCH(A4005,Data!$A$2:$A$6500,0))</f>
        <v>2001</v>
      </c>
      <c r="J4005" s="90">
        <f>INDEX(Data!Q$2:Q$6500,MATCH($A4005,Data!$A$2:$A$6500,0))</f>
        <v>2001</v>
      </c>
      <c r="K4005" s="90">
        <f>INDEX(Data!F$2:F$6500,MATCH($A4005,Data!$A$2:$A$6500,0))</f>
        <v>0</v>
      </c>
      <c r="L4005" s="90">
        <f>INDEX(Data!G$2:G$6500,MATCH($A4005,Data!$A$2:$A$6500,0))</f>
        <v>0</v>
      </c>
      <c r="M4005" s="90">
        <f>INDEX(Data!H$2:H$6500,MATCH($A4005,Data!$A$2:$A$6500,0))</f>
        <v>50</v>
      </c>
      <c r="N4005" s="90">
        <f>INDEX(Data!I$2:I$6500,MATCH($A4005,Data!$A$2:$A$6500,0))</f>
        <v>249</v>
      </c>
      <c r="O4005" s="83" t="str">
        <f>INDEX(Data!J$2:J$6500,MATCH($A4005,Data!$A$2:$A$6500,0))</f>
        <v>individuals</v>
      </c>
      <c r="P4005" t="str">
        <f>_xlfn.XLOOKUP(B4005,Table3[RefID],Table3[Citation])</f>
        <v>Hadden (2004b)</v>
      </c>
    </row>
    <row r="4006" spans="1:16" x14ac:dyDescent="0.35">
      <c r="A4006" s="68">
        <v>4004</v>
      </c>
      <c r="B4006" s="69">
        <v>233</v>
      </c>
      <c r="C4006" s="69">
        <v>19076</v>
      </c>
      <c r="D4006" s="69">
        <v>3658</v>
      </c>
      <c r="E4006" t="str">
        <f>INDEX(Table5[EEZ],MATCH(C4006,Table5[Colony_ID],0))</f>
        <v>Papua New Guinean Exclusive Economic Zone</v>
      </c>
      <c r="F4006" t="str">
        <f>INDEX(Table5[Corrected Island/Colony Name],MATCH('Full Data'!C4006,Table5[Colony_ID],0))</f>
        <v>Geahuajei</v>
      </c>
      <c r="G4006" t="str">
        <f>INDEX(Table4[Common_Name],MATCH('Full Data'!D4006,Table4[SpcRecID],0))</f>
        <v>Red-footed Booby</v>
      </c>
      <c r="H4006" s="83" t="str">
        <f>INDEX(Data!E$2:E$6500,MATCH(A4006,Data!$A$2:$A$6500,0))</f>
        <v>confirmed</v>
      </c>
      <c r="I4006" s="90">
        <f>INDEX(Data!P$2:P$6500,MATCH(A4006,Data!$A$2:$A$6500,0))</f>
        <v>2001</v>
      </c>
      <c r="J4006" s="90">
        <f>INDEX(Data!Q$2:Q$6500,MATCH($A4006,Data!$A$2:$A$6500,0))</f>
        <v>2001</v>
      </c>
      <c r="K4006" s="90">
        <f>INDEX(Data!F$2:F$6500,MATCH($A4006,Data!$A$2:$A$6500,0))</f>
        <v>0</v>
      </c>
      <c r="L4006" s="90">
        <f>INDEX(Data!G$2:G$6500,MATCH($A4006,Data!$A$2:$A$6500,0))</f>
        <v>0</v>
      </c>
      <c r="M4006" s="90">
        <f>INDEX(Data!H$2:H$6500,MATCH($A4006,Data!$A$2:$A$6500,0))</f>
        <v>50</v>
      </c>
      <c r="N4006" s="90">
        <f>INDEX(Data!I$2:I$6500,MATCH($A4006,Data!$A$2:$A$6500,0))</f>
        <v>249</v>
      </c>
      <c r="O4006" s="83" t="str">
        <f>INDEX(Data!J$2:J$6500,MATCH($A4006,Data!$A$2:$A$6500,0))</f>
        <v>individuals</v>
      </c>
      <c r="P4006" t="str">
        <f>_xlfn.XLOOKUP(B4006,Table3[RefID],Table3[Citation])</f>
        <v>Hadden (2004b)</v>
      </c>
    </row>
    <row r="4007" spans="1:16" x14ac:dyDescent="0.35">
      <c r="A4007" s="68">
        <v>4005</v>
      </c>
      <c r="B4007" s="69">
        <v>233</v>
      </c>
      <c r="C4007" s="69">
        <v>19060</v>
      </c>
      <c r="D4007" s="69">
        <v>3288</v>
      </c>
      <c r="E4007" t="str">
        <f>INDEX(Table5[EEZ],MATCH(C4007,Table5[Colony_ID],0))</f>
        <v>Papua New Guinean Exclusive Economic Zone</v>
      </c>
      <c r="F4007" t="str">
        <f>INDEX(Table5[Corrected Island/Colony Name],MATCH('Full Data'!C4007,Table5[Colony_ID],0))</f>
        <v>Nissan</v>
      </c>
      <c r="G4007" t="str">
        <f>INDEX(Table4[Common_Name],MATCH('Full Data'!D4007,Table4[SpcRecID],0))</f>
        <v>Sooty Tern</v>
      </c>
      <c r="H4007" s="83" t="str">
        <f>INDEX(Data!E$2:E$6500,MATCH(A4007,Data!$A$2:$A$6500,0))</f>
        <v>Data Deficient</v>
      </c>
      <c r="I4007" s="90">
        <f>INDEX(Data!P$2:P$6500,MATCH(A4007,Data!$A$2:$A$6500,0))</f>
        <v>1998</v>
      </c>
      <c r="J4007" s="90">
        <f>INDEX(Data!Q$2:Q$6500,MATCH($A4007,Data!$A$2:$A$6500,0))</f>
        <v>1998</v>
      </c>
      <c r="K4007" s="90">
        <f>INDEX(Data!F$2:F$6500,MATCH($A4007,Data!$A$2:$A$6500,0))</f>
        <v>70</v>
      </c>
      <c r="L4007" s="90">
        <f>INDEX(Data!G$2:G$6500,MATCH($A4007,Data!$A$2:$A$6500,0))</f>
        <v>70</v>
      </c>
      <c r="M4007" s="90">
        <f>INDEX(Data!H$2:H$6500,MATCH($A4007,Data!$A$2:$A$6500,0))</f>
        <v>0</v>
      </c>
      <c r="N4007" s="90">
        <f>INDEX(Data!I$2:I$6500,MATCH($A4007,Data!$A$2:$A$6500,0))</f>
        <v>0</v>
      </c>
      <c r="O4007" s="83" t="str">
        <f>INDEX(Data!J$2:J$6500,MATCH($A4007,Data!$A$2:$A$6500,0))</f>
        <v>individuals</v>
      </c>
      <c r="P4007" t="str">
        <f>_xlfn.XLOOKUP(B4007,Table3[RefID],Table3[Citation])</f>
        <v>Hadden (2004b)</v>
      </c>
    </row>
    <row r="4008" spans="1:16" x14ac:dyDescent="0.35">
      <c r="A4008" s="68">
        <v>4006</v>
      </c>
      <c r="B4008" s="69">
        <v>233</v>
      </c>
      <c r="C4008" s="69">
        <v>19037</v>
      </c>
      <c r="D4008" s="69">
        <v>3650</v>
      </c>
      <c r="E4008" t="str">
        <f>INDEX(Table5[EEZ],MATCH(C4008,Table5[Colony_ID],0))</f>
        <v>Papua New Guinean Exclusive Economic Zone</v>
      </c>
      <c r="F4008" t="str">
        <f>INDEX(Table5[Corrected Island/Colony Name],MATCH('Full Data'!C4008,Table5[Colony_ID],0))</f>
        <v>Piuli Island</v>
      </c>
      <c r="G4008" t="str">
        <f>INDEX(Table4[Common_Name],MATCH('Full Data'!D4008,Table4[SpcRecID],0))</f>
        <v>White-tailed Tropicbird</v>
      </c>
      <c r="H4008" s="83" t="str">
        <f>INDEX(Data!E$2:E$6500,MATCH(A4008,Data!$A$2:$A$6500,0))</f>
        <v>Probable</v>
      </c>
      <c r="I4008" s="90">
        <f>INDEX(Data!P$2:P$6500,MATCH(A4008,Data!$A$2:$A$6500,0))</f>
        <v>2001</v>
      </c>
      <c r="J4008" s="90">
        <f>INDEX(Data!Q$2:Q$6500,MATCH($A4008,Data!$A$2:$A$6500,0))</f>
        <v>2001</v>
      </c>
      <c r="K4008" s="90">
        <f>INDEX(Data!F$2:F$6500,MATCH($A4008,Data!$A$2:$A$6500,0))</f>
        <v>0</v>
      </c>
      <c r="L4008" s="90">
        <f>INDEX(Data!G$2:G$6500,MATCH($A4008,Data!$A$2:$A$6500,0))</f>
        <v>0</v>
      </c>
      <c r="M4008" s="90">
        <f>INDEX(Data!H$2:H$6500,MATCH($A4008,Data!$A$2:$A$6500,0))</f>
        <v>0</v>
      </c>
      <c r="N4008" s="90">
        <f>INDEX(Data!I$2:I$6500,MATCH($A4008,Data!$A$2:$A$6500,0))</f>
        <v>0</v>
      </c>
      <c r="O4008" s="83">
        <f>INDEX(Data!J$2:J$6500,MATCH($A4008,Data!$A$2:$A$6500,0))</f>
        <v>0</v>
      </c>
      <c r="P4008" t="str">
        <f>_xlfn.XLOOKUP(B4008,Table3[RefID],Table3[Citation])</f>
        <v>Hadden (2004b)</v>
      </c>
    </row>
    <row r="4009" spans="1:16" x14ac:dyDescent="0.35">
      <c r="A4009" s="68">
        <v>4007</v>
      </c>
      <c r="B4009" s="69">
        <v>233</v>
      </c>
      <c r="C4009" s="69">
        <v>19063</v>
      </c>
      <c r="D4009" s="69">
        <v>3650</v>
      </c>
      <c r="E4009" t="str">
        <f>INDEX(Table5[EEZ],MATCH(C4009,Table5[Colony_ID],0))</f>
        <v>Papua New Guinean Exclusive Economic Zone</v>
      </c>
      <c r="F4009" t="str">
        <f>INDEX(Table5[Corrected Island/Colony Name],MATCH('Full Data'!C4009,Table5[Colony_ID],0))</f>
        <v>Nukumanu</v>
      </c>
      <c r="G4009" t="str">
        <f>INDEX(Table4[Common_Name],MATCH('Full Data'!D4009,Table4[SpcRecID],0))</f>
        <v>White-tailed Tropicbird</v>
      </c>
      <c r="H4009" s="83" t="str">
        <f>INDEX(Data!E$2:E$6500,MATCH(A4009,Data!$A$2:$A$6500,0))</f>
        <v>confirmed</v>
      </c>
      <c r="I4009" s="90">
        <f>INDEX(Data!P$2:P$6500,MATCH(A4009,Data!$A$2:$A$6500,0))</f>
        <v>2001</v>
      </c>
      <c r="J4009" s="90">
        <f>INDEX(Data!Q$2:Q$6500,MATCH($A4009,Data!$A$2:$A$6500,0))</f>
        <v>2001</v>
      </c>
      <c r="K4009" s="90">
        <f>INDEX(Data!F$2:F$6500,MATCH($A4009,Data!$A$2:$A$6500,0))</f>
        <v>0</v>
      </c>
      <c r="L4009" s="90">
        <f>INDEX(Data!G$2:G$6500,MATCH($A4009,Data!$A$2:$A$6500,0))</f>
        <v>0</v>
      </c>
      <c r="M4009" s="90">
        <f>INDEX(Data!H$2:H$6500,MATCH($A4009,Data!$A$2:$A$6500,0))</f>
        <v>0</v>
      </c>
      <c r="N4009" s="90">
        <f>INDEX(Data!I$2:I$6500,MATCH($A4009,Data!$A$2:$A$6500,0))</f>
        <v>0</v>
      </c>
      <c r="O4009" s="83">
        <f>INDEX(Data!J$2:J$6500,MATCH($A4009,Data!$A$2:$A$6500,0))</f>
        <v>0</v>
      </c>
      <c r="P4009" t="str">
        <f>_xlfn.XLOOKUP(B4009,Table3[RefID],Table3[Citation])</f>
        <v>Hadden (2004b)</v>
      </c>
    </row>
    <row r="4010" spans="1:16" x14ac:dyDescent="0.35">
      <c r="A4010" s="68">
        <v>4008</v>
      </c>
      <c r="B4010" s="69">
        <v>234</v>
      </c>
      <c r="C4010" s="69">
        <v>17004</v>
      </c>
      <c r="D4010" s="69">
        <v>3295</v>
      </c>
      <c r="E4010" t="str">
        <f>INDEX(Table5[EEZ],MATCH(C4010,Table5[Colony_ID],0))</f>
        <v>Palau Exclusive Economic Zone</v>
      </c>
      <c r="F4010" t="str">
        <f>INDEX(Table5[Corrected Island/Colony Name],MATCH('Full Data'!C4010,Table5[Colony_ID],0))</f>
        <v>Helen Island</v>
      </c>
      <c r="G4010" t="str">
        <f>INDEX(Table4[Common_Name],MATCH('Full Data'!D4010,Table4[SpcRecID],0))</f>
        <v>Black Noddy</v>
      </c>
      <c r="H4010" s="83" t="str">
        <f>INDEX(Data!E$2:E$6500,MATCH(A4010,Data!$A$2:$A$6500,0))</f>
        <v>Confirmed</v>
      </c>
      <c r="I4010" s="90">
        <f>INDEX(Data!P$2:P$6500,MATCH(A4010,Data!$A$2:$A$6500,0))</f>
        <v>2004</v>
      </c>
      <c r="J4010" s="90">
        <f>INDEX(Data!Q$2:Q$6500,MATCH($A4010,Data!$A$2:$A$6500,0))</f>
        <v>2004</v>
      </c>
      <c r="K4010" s="90">
        <f>INDEX(Data!F$2:F$6500,MATCH($A4010,Data!$A$2:$A$6500,0))</f>
        <v>25000</v>
      </c>
      <c r="L4010" s="90">
        <f>INDEX(Data!G$2:G$6500,MATCH($A4010,Data!$A$2:$A$6500,0))</f>
        <v>25000</v>
      </c>
      <c r="M4010" s="90">
        <f>INDEX(Data!H$2:H$6500,MATCH($A4010,Data!$A$2:$A$6500,0))</f>
        <v>0</v>
      </c>
      <c r="N4010" s="90">
        <f>INDEX(Data!I$2:I$6500,MATCH($A4010,Data!$A$2:$A$6500,0))</f>
        <v>0</v>
      </c>
      <c r="O4010" s="83" t="str">
        <f>INDEX(Data!J$2:J$6500,MATCH($A4010,Data!$A$2:$A$6500,0))</f>
        <v>individuals</v>
      </c>
      <c r="P4010" t="str">
        <f>_xlfn.XLOOKUP(B4010,Table3[RefID],Table3[Citation])</f>
        <v>Helen Reef Project &amp; Palau Conservation Society (2004)</v>
      </c>
    </row>
    <row r="4011" spans="1:16" x14ac:dyDescent="0.35">
      <c r="A4011" s="68">
        <v>4009</v>
      </c>
      <c r="B4011" s="69">
        <v>235</v>
      </c>
      <c r="C4011" s="69">
        <v>26007</v>
      </c>
      <c r="D4011" s="70">
        <v>3934</v>
      </c>
      <c r="E4011" t="str">
        <f>INDEX(Table5[EEZ],MATCH(C4011,Table5[Colony_ID],0))</f>
        <v>Vanuatu Exclusive Economic Zone</v>
      </c>
      <c r="F4011" t="str">
        <f>INDEX(Table5[Corrected Island/Colony Name],MATCH('Full Data'!C4011,Table5[Colony_ID],0))</f>
        <v>Erromango</v>
      </c>
      <c r="G4011" t="str">
        <f>INDEX(Table4[Common_Name],MATCH('Full Data'!D4011,Table4[SpcRecID],0))</f>
        <v>Short-tailed Shearwater</v>
      </c>
      <c r="H4011" s="83" t="str">
        <f>INDEX(Data!E$2:E$6500,MATCH(A4011,Data!$A$2:$A$6500,0))</f>
        <v>Data Deficient</v>
      </c>
      <c r="I4011" s="90">
        <f>INDEX(Data!P$2:P$6500,MATCH(A4011,Data!$A$2:$A$6500,0))</f>
        <v>2004</v>
      </c>
      <c r="J4011" s="90">
        <f>INDEX(Data!Q$2:Q$6500,MATCH($A4011,Data!$A$2:$A$6500,0))</f>
        <v>2004</v>
      </c>
      <c r="K4011" s="90">
        <f>INDEX(Data!F$2:F$6500,MATCH($A4011,Data!$A$2:$A$6500,0))</f>
        <v>0</v>
      </c>
      <c r="L4011" s="90">
        <f>INDEX(Data!G$2:G$6500,MATCH($A4011,Data!$A$2:$A$6500,0))</f>
        <v>0</v>
      </c>
      <c r="M4011" s="90">
        <f>INDEX(Data!H$2:H$6500,MATCH($A4011,Data!$A$2:$A$6500,0))</f>
        <v>0</v>
      </c>
      <c r="N4011" s="90">
        <f>INDEX(Data!I$2:I$6500,MATCH($A4011,Data!$A$2:$A$6500,0))</f>
        <v>0</v>
      </c>
      <c r="O4011" s="83">
        <f>INDEX(Data!J$2:J$6500,MATCH($A4011,Data!$A$2:$A$6500,0))</f>
        <v>0</v>
      </c>
      <c r="P4011" t="str">
        <f>_xlfn.XLOOKUP(B4011,Table3[RefID],Table3[Citation])</f>
        <v>Myers et al (2004)</v>
      </c>
    </row>
    <row r="4012" spans="1:16" x14ac:dyDescent="0.35">
      <c r="A4012" s="68">
        <v>4010</v>
      </c>
      <c r="B4012" s="73">
        <v>236</v>
      </c>
      <c r="C4012" s="73">
        <v>1002</v>
      </c>
      <c r="D4012" s="70">
        <v>32228</v>
      </c>
      <c r="E4012" t="str">
        <f>INDEX(Table5[EEZ],MATCH(C4012,Table5[Colony_ID],0))</f>
        <v>American Samoa Exclusive Economic Zone</v>
      </c>
      <c r="F4012" t="str">
        <f>INDEX(Table5[Corrected Island/Colony Name],MATCH('Full Data'!C4012,Table5[Colony_ID],0))</f>
        <v>Ofu Island</v>
      </c>
      <c r="G4012" t="str">
        <f>INDEX(Table4[Common_Name],MATCH('Full Data'!D4012,Table4[SpcRecID],0))</f>
        <v>Tropical Shearwater</v>
      </c>
      <c r="H4012" s="83" t="str">
        <f>INDEX(Data!E$2:E$6500,MATCH(A4012,Data!$A$2:$A$6500,0))</f>
        <v>Potential breeding</v>
      </c>
      <c r="I4012" s="90">
        <f>INDEX(Data!P$2:P$6500,MATCH(A4012,Data!$A$2:$A$6500,0))</f>
        <v>0</v>
      </c>
      <c r="J4012" s="90">
        <f>INDEX(Data!Q$2:Q$6500,MATCH($A4012,Data!$A$2:$A$6500,0))</f>
        <v>0</v>
      </c>
      <c r="K4012" s="90">
        <f>INDEX(Data!F$2:F$6500,MATCH($A4012,Data!$A$2:$A$6500,0))</f>
        <v>0</v>
      </c>
      <c r="L4012" s="90">
        <f>INDEX(Data!G$2:G$6500,MATCH($A4012,Data!$A$2:$A$6500,0))</f>
        <v>0</v>
      </c>
      <c r="M4012" s="90">
        <f>INDEX(Data!H$2:H$6500,MATCH($A4012,Data!$A$2:$A$6500,0))</f>
        <v>0</v>
      </c>
      <c r="N4012" s="90">
        <f>INDEX(Data!I$2:I$6500,MATCH($A4012,Data!$A$2:$A$6500,0))</f>
        <v>0</v>
      </c>
      <c r="O4012" s="83">
        <f>INDEX(Data!J$2:J$6500,MATCH($A4012,Data!$A$2:$A$6500,0))</f>
        <v>0</v>
      </c>
      <c r="P4012" t="str">
        <f>_xlfn.XLOOKUP(B4012,Table3[RefID],Table3[Citation])</f>
        <v>O'Connor &amp; Rauzon (2004)</v>
      </c>
    </row>
    <row r="4013" spans="1:16" x14ac:dyDescent="0.35">
      <c r="A4013" s="68">
        <v>4011</v>
      </c>
      <c r="B4013" s="73">
        <v>236</v>
      </c>
      <c r="C4013" s="73">
        <v>1007</v>
      </c>
      <c r="D4013" s="70">
        <v>32228</v>
      </c>
      <c r="E4013" t="str">
        <f>INDEX(Table5[EEZ],MATCH(C4013,Table5[Colony_ID],0))</f>
        <v>American Samoa Exclusive Economic Zone</v>
      </c>
      <c r="F4013" t="str">
        <f>INDEX(Table5[Corrected Island/Colony Name],MATCH('Full Data'!C4013,Table5[Colony_ID],0))</f>
        <v>Tau</v>
      </c>
      <c r="G4013" t="str">
        <f>INDEX(Table4[Common_Name],MATCH('Full Data'!D4013,Table4[SpcRecID],0))</f>
        <v>Tropical Shearwater</v>
      </c>
      <c r="H4013" s="83" t="str">
        <f>INDEX(Data!E$2:E$6500,MATCH(A4013,Data!$A$2:$A$6500,0))</f>
        <v>Confirmed</v>
      </c>
      <c r="I4013" s="90">
        <f>INDEX(Data!P$2:P$6500,MATCH(A4013,Data!$A$2:$A$6500,0))</f>
        <v>2001</v>
      </c>
      <c r="J4013" s="90">
        <f>INDEX(Data!Q$2:Q$6500,MATCH($A4013,Data!$A$2:$A$6500,0))</f>
        <v>2001</v>
      </c>
      <c r="K4013" s="90">
        <f>INDEX(Data!F$2:F$6500,MATCH($A4013,Data!$A$2:$A$6500,0))</f>
        <v>100</v>
      </c>
      <c r="L4013" s="90">
        <f>INDEX(Data!G$2:G$6500,MATCH($A4013,Data!$A$2:$A$6500,0))</f>
        <v>200</v>
      </c>
      <c r="M4013" s="90">
        <f>INDEX(Data!H$2:H$6500,MATCH($A4013,Data!$A$2:$A$6500,0))</f>
        <v>0</v>
      </c>
      <c r="N4013" s="90">
        <f>INDEX(Data!I$2:I$6500,MATCH($A4013,Data!$A$2:$A$6500,0))</f>
        <v>0</v>
      </c>
      <c r="O4013" s="83" t="str">
        <f>INDEX(Data!J$2:J$6500,MATCH($A4013,Data!$A$2:$A$6500,0))</f>
        <v>individuals</v>
      </c>
      <c r="P4013" t="str">
        <f>_xlfn.XLOOKUP(B4013,Table3[RefID],Table3[Citation])</f>
        <v>O'Connor &amp; Rauzon (2004)</v>
      </c>
    </row>
    <row r="4014" spans="1:16" x14ac:dyDescent="0.35">
      <c r="A4014" s="68">
        <v>4012</v>
      </c>
      <c r="B4014" s="73">
        <v>236</v>
      </c>
      <c r="C4014" s="73">
        <v>1008</v>
      </c>
      <c r="D4014" s="70">
        <v>32228</v>
      </c>
      <c r="E4014" t="str">
        <f>INDEX(Table5[EEZ],MATCH(C4014,Table5[Colony_ID],0))</f>
        <v>American Samoa Exclusive Economic Zone</v>
      </c>
      <c r="F4014" t="str">
        <f>INDEX(Table5[Corrected Island/Colony Name],MATCH('Full Data'!C4014,Table5[Colony_ID],0))</f>
        <v>Tutuila</v>
      </c>
      <c r="G4014" t="str">
        <f>INDEX(Table4[Common_Name],MATCH('Full Data'!D4014,Table4[SpcRecID],0))</f>
        <v>Tropical Shearwater</v>
      </c>
      <c r="H4014" s="83" t="str">
        <f>INDEX(Data!E$2:E$6500,MATCH(A4014,Data!$A$2:$A$6500,0))</f>
        <v>Potential breeding</v>
      </c>
      <c r="I4014" s="90">
        <f>INDEX(Data!P$2:P$6500,MATCH(A4014,Data!$A$2:$A$6500,0))</f>
        <v>2001</v>
      </c>
      <c r="J4014" s="90">
        <f>INDEX(Data!Q$2:Q$6500,MATCH($A4014,Data!$A$2:$A$6500,0))</f>
        <v>2001</v>
      </c>
      <c r="K4014" s="90">
        <f>INDEX(Data!F$2:F$6500,MATCH($A4014,Data!$A$2:$A$6500,0))</f>
        <v>0</v>
      </c>
      <c r="L4014" s="90">
        <f>INDEX(Data!G$2:G$6500,MATCH($A4014,Data!$A$2:$A$6500,0))</f>
        <v>0</v>
      </c>
      <c r="M4014" s="90">
        <f>INDEX(Data!H$2:H$6500,MATCH($A4014,Data!$A$2:$A$6500,0))</f>
        <v>1</v>
      </c>
      <c r="N4014" s="90">
        <f>INDEX(Data!I$2:I$6500,MATCH($A4014,Data!$A$2:$A$6500,0))</f>
        <v>49</v>
      </c>
      <c r="O4014" s="83" t="str">
        <f>INDEX(Data!J$2:J$6500,MATCH($A4014,Data!$A$2:$A$6500,0))</f>
        <v>individuals</v>
      </c>
      <c r="P4014" t="str">
        <f>_xlfn.XLOOKUP(B4014,Table3[RefID],Table3[Citation])</f>
        <v>O'Connor &amp; Rauzon (2004)</v>
      </c>
    </row>
    <row r="4015" spans="1:16" x14ac:dyDescent="0.35">
      <c r="A4015" s="68">
        <v>4013</v>
      </c>
      <c r="B4015" s="73">
        <v>236</v>
      </c>
      <c r="C4015" s="73">
        <v>1008</v>
      </c>
      <c r="D4015" s="69">
        <v>3295</v>
      </c>
      <c r="E4015" t="str">
        <f>INDEX(Table5[EEZ],MATCH(C4015,Table5[Colony_ID],0))</f>
        <v>American Samoa Exclusive Economic Zone</v>
      </c>
      <c r="F4015" t="str">
        <f>INDEX(Table5[Corrected Island/Colony Name],MATCH('Full Data'!C4015,Table5[Colony_ID],0))</f>
        <v>Tutuila</v>
      </c>
      <c r="G4015" t="str">
        <f>INDEX(Table4[Common_Name],MATCH('Full Data'!D4015,Table4[SpcRecID],0))</f>
        <v>Black Noddy</v>
      </c>
      <c r="H4015" s="83" t="str">
        <f>INDEX(Data!E$2:E$6500,MATCH(A4015,Data!$A$2:$A$6500,0))</f>
        <v>Confirmed</v>
      </c>
      <c r="I4015" s="90">
        <f>INDEX(Data!P$2:P$6500,MATCH(A4015,Data!$A$2:$A$6500,0))</f>
        <v>1020</v>
      </c>
      <c r="J4015" s="90">
        <f>INDEX(Data!Q$2:Q$6500,MATCH($A4015,Data!$A$2:$A$6500,0))</f>
        <v>2000</v>
      </c>
      <c r="K4015" s="90">
        <f>INDEX(Data!F$2:F$6500,MATCH($A4015,Data!$A$2:$A$6500,0))</f>
        <v>5</v>
      </c>
      <c r="L4015" s="90">
        <f>INDEX(Data!G$2:G$6500,MATCH($A4015,Data!$A$2:$A$6500,0))</f>
        <v>5</v>
      </c>
      <c r="M4015" s="90">
        <f>INDEX(Data!H$2:H$6500,MATCH($A4015,Data!$A$2:$A$6500,0))</f>
        <v>0</v>
      </c>
      <c r="N4015" s="90">
        <f>INDEX(Data!I$2:I$6500,MATCH($A4015,Data!$A$2:$A$6500,0))</f>
        <v>0</v>
      </c>
      <c r="O4015" s="83" t="str">
        <f>INDEX(Data!J$2:J$6500,MATCH($A4015,Data!$A$2:$A$6500,0))</f>
        <v>individuals</v>
      </c>
      <c r="P4015" t="str">
        <f>_xlfn.XLOOKUP(B4015,Table3[RefID],Table3[Citation])</f>
        <v>O'Connor &amp; Rauzon (2004)</v>
      </c>
    </row>
    <row r="4016" spans="1:16" x14ac:dyDescent="0.35">
      <c r="A4016" s="68">
        <v>4014</v>
      </c>
      <c r="B4016" s="73">
        <v>236</v>
      </c>
      <c r="C4016" s="73">
        <v>1008</v>
      </c>
      <c r="D4016" s="70">
        <v>1016817</v>
      </c>
      <c r="E4016" t="str">
        <f>INDEX(Table5[EEZ],MATCH(C4016,Table5[Colony_ID],0))</f>
        <v>American Samoa Exclusive Economic Zone</v>
      </c>
      <c r="F4016" t="str">
        <f>INDEX(Table5[Corrected Island/Colony Name],MATCH('Full Data'!C4016,Table5[Colony_ID],0))</f>
        <v>Tutuila</v>
      </c>
      <c r="G4016" t="str">
        <f>INDEX(Table4[Common_Name],MATCH('Full Data'!D4016,Table4[SpcRecID],0))</f>
        <v>Blue Noddy</v>
      </c>
      <c r="H4016" s="83" t="str">
        <f>INDEX(Data!E$2:E$6500,MATCH(A4016,Data!$A$2:$A$6500,0))</f>
        <v>Confirmed</v>
      </c>
      <c r="I4016" s="90">
        <f>INDEX(Data!P$2:P$6500,MATCH(A4016,Data!$A$2:$A$6500,0))</f>
        <v>2000</v>
      </c>
      <c r="J4016" s="90">
        <f>INDEX(Data!Q$2:Q$6500,MATCH($A4016,Data!$A$2:$A$6500,0))</f>
        <v>2000</v>
      </c>
      <c r="K4016" s="90">
        <f>INDEX(Data!F$2:F$6500,MATCH($A4016,Data!$A$2:$A$6500,0))</f>
        <v>9</v>
      </c>
      <c r="L4016" s="90">
        <f>INDEX(Data!G$2:G$6500,MATCH($A4016,Data!$A$2:$A$6500,0))</f>
        <v>9</v>
      </c>
      <c r="M4016" s="90">
        <f>INDEX(Data!H$2:H$6500,MATCH($A4016,Data!$A$2:$A$6500,0))</f>
        <v>0</v>
      </c>
      <c r="N4016" s="90">
        <f>INDEX(Data!I$2:I$6500,MATCH($A4016,Data!$A$2:$A$6500,0))</f>
        <v>0</v>
      </c>
      <c r="O4016" s="83" t="str">
        <f>INDEX(Data!J$2:J$6500,MATCH($A4016,Data!$A$2:$A$6500,0))</f>
        <v>individuals</v>
      </c>
      <c r="P4016" t="str">
        <f>_xlfn.XLOOKUP(B4016,Table3[RefID],Table3[Citation])</f>
        <v>O'Connor &amp; Rauzon (2004)</v>
      </c>
    </row>
    <row r="4017" spans="1:16" x14ac:dyDescent="0.35">
      <c r="A4017" s="68">
        <v>4015</v>
      </c>
      <c r="B4017" s="73">
        <v>236</v>
      </c>
      <c r="C4017" s="73">
        <v>1008</v>
      </c>
      <c r="D4017" s="70">
        <v>1016817</v>
      </c>
      <c r="E4017" t="str">
        <f>INDEX(Table5[EEZ],MATCH(C4017,Table5[Colony_ID],0))</f>
        <v>American Samoa Exclusive Economic Zone</v>
      </c>
      <c r="F4017" t="str">
        <f>INDEX(Table5[Corrected Island/Colony Name],MATCH('Full Data'!C4017,Table5[Colony_ID],0))</f>
        <v>Tutuila</v>
      </c>
      <c r="G4017" t="str">
        <f>INDEX(Table4[Common_Name],MATCH('Full Data'!D4017,Table4[SpcRecID],0))</f>
        <v>Blue Noddy</v>
      </c>
      <c r="H4017" s="83" t="str">
        <f>INDEX(Data!E$2:E$6500,MATCH(A4017,Data!$A$2:$A$6500,0))</f>
        <v>Confirmed</v>
      </c>
      <c r="I4017" s="90">
        <f>INDEX(Data!P$2:P$6500,MATCH(A4017,Data!$A$2:$A$6500,0))</f>
        <v>2003</v>
      </c>
      <c r="J4017" s="90">
        <f>INDEX(Data!Q$2:Q$6500,MATCH($A4017,Data!$A$2:$A$6500,0))</f>
        <v>2003</v>
      </c>
      <c r="K4017" s="90">
        <f>INDEX(Data!F$2:F$6500,MATCH($A4017,Data!$A$2:$A$6500,0))</f>
        <v>40</v>
      </c>
      <c r="L4017" s="90">
        <f>INDEX(Data!G$2:G$6500,MATCH($A4017,Data!$A$2:$A$6500,0))</f>
        <v>40</v>
      </c>
      <c r="M4017" s="90">
        <f>INDEX(Data!H$2:H$6500,MATCH($A4017,Data!$A$2:$A$6500,0))</f>
        <v>0</v>
      </c>
      <c r="N4017" s="90">
        <f>INDEX(Data!I$2:I$6500,MATCH($A4017,Data!$A$2:$A$6500,0))</f>
        <v>0</v>
      </c>
      <c r="O4017" s="83" t="str">
        <f>INDEX(Data!J$2:J$6500,MATCH($A4017,Data!$A$2:$A$6500,0))</f>
        <v>individuals</v>
      </c>
      <c r="P4017" t="str">
        <f>_xlfn.XLOOKUP(B4017,Table3[RefID],Table3[Citation])</f>
        <v>O'Connor &amp; Rauzon (2004)</v>
      </c>
    </row>
    <row r="4018" spans="1:16" x14ac:dyDescent="0.35">
      <c r="A4018" s="68">
        <v>4016</v>
      </c>
      <c r="B4018" s="73">
        <v>236</v>
      </c>
      <c r="C4018" s="73">
        <v>1008</v>
      </c>
      <c r="D4018" s="69">
        <v>3659</v>
      </c>
      <c r="E4018" t="str">
        <f>INDEX(Table5[EEZ],MATCH(C4018,Table5[Colony_ID],0))</f>
        <v>American Samoa Exclusive Economic Zone</v>
      </c>
      <c r="F4018" t="str">
        <f>INDEX(Table5[Corrected Island/Colony Name],MATCH('Full Data'!C4018,Table5[Colony_ID],0))</f>
        <v>Tutuila</v>
      </c>
      <c r="G4018" t="str">
        <f>INDEX(Table4[Common_Name],MATCH('Full Data'!D4018,Table4[SpcRecID],0))</f>
        <v>Brown Booby</v>
      </c>
      <c r="H4018" s="83" t="str">
        <f>INDEX(Data!E$2:E$6500,MATCH(A4018,Data!$A$2:$A$6500,0))</f>
        <v>Confirmed</v>
      </c>
      <c r="I4018" s="90">
        <f>INDEX(Data!P$2:P$6500,MATCH(A4018,Data!$A$2:$A$6500,0))</f>
        <v>2000</v>
      </c>
      <c r="J4018" s="90">
        <f>INDEX(Data!Q$2:Q$6500,MATCH($A4018,Data!$A$2:$A$6500,0))</f>
        <v>2000</v>
      </c>
      <c r="K4018" s="90">
        <f>INDEX(Data!F$2:F$6500,MATCH($A4018,Data!$A$2:$A$6500,0))</f>
        <v>57</v>
      </c>
      <c r="L4018" s="90">
        <f>INDEX(Data!G$2:G$6500,MATCH($A4018,Data!$A$2:$A$6500,0))</f>
        <v>57</v>
      </c>
      <c r="M4018" s="90">
        <f>INDEX(Data!H$2:H$6500,MATCH($A4018,Data!$A$2:$A$6500,0))</f>
        <v>0</v>
      </c>
      <c r="N4018" s="90">
        <f>INDEX(Data!I$2:I$6500,MATCH($A4018,Data!$A$2:$A$6500,0))</f>
        <v>0</v>
      </c>
      <c r="O4018" s="83" t="str">
        <f>INDEX(Data!J$2:J$6500,MATCH($A4018,Data!$A$2:$A$6500,0))</f>
        <v>individuals</v>
      </c>
      <c r="P4018" t="str">
        <f>_xlfn.XLOOKUP(B4018,Table3[RefID],Table3[Citation])</f>
        <v>O'Connor &amp; Rauzon (2004)</v>
      </c>
    </row>
    <row r="4019" spans="1:16" x14ac:dyDescent="0.35">
      <c r="A4019" s="68">
        <v>4017</v>
      </c>
      <c r="B4019" s="73">
        <v>236</v>
      </c>
      <c r="C4019" s="73">
        <v>1008</v>
      </c>
      <c r="D4019" s="69">
        <v>3659</v>
      </c>
      <c r="E4019" t="str">
        <f>INDEX(Table5[EEZ],MATCH(C4019,Table5[Colony_ID],0))</f>
        <v>American Samoa Exclusive Economic Zone</v>
      </c>
      <c r="F4019" t="str">
        <f>INDEX(Table5[Corrected Island/Colony Name],MATCH('Full Data'!C4019,Table5[Colony_ID],0))</f>
        <v>Tutuila</v>
      </c>
      <c r="G4019" t="str">
        <f>INDEX(Table4[Common_Name],MATCH('Full Data'!D4019,Table4[SpcRecID],0))</f>
        <v>Brown Booby</v>
      </c>
      <c r="H4019" s="83" t="str">
        <f>INDEX(Data!E$2:E$6500,MATCH(A4019,Data!$A$2:$A$6500,0))</f>
        <v>Confirmed</v>
      </c>
      <c r="I4019" s="90">
        <f>INDEX(Data!P$2:P$6500,MATCH(A4019,Data!$A$2:$A$6500,0))</f>
        <v>2003</v>
      </c>
      <c r="J4019" s="90">
        <f>INDEX(Data!Q$2:Q$6500,MATCH($A4019,Data!$A$2:$A$6500,0))</f>
        <v>2003</v>
      </c>
      <c r="K4019" s="90">
        <f>INDEX(Data!F$2:F$6500,MATCH($A4019,Data!$A$2:$A$6500,0))</f>
        <v>38</v>
      </c>
      <c r="L4019" s="90">
        <f>INDEX(Data!G$2:G$6500,MATCH($A4019,Data!$A$2:$A$6500,0))</f>
        <v>38</v>
      </c>
      <c r="M4019" s="90">
        <f>INDEX(Data!H$2:H$6500,MATCH($A4019,Data!$A$2:$A$6500,0))</f>
        <v>0</v>
      </c>
      <c r="N4019" s="90">
        <f>INDEX(Data!I$2:I$6500,MATCH($A4019,Data!$A$2:$A$6500,0))</f>
        <v>0</v>
      </c>
      <c r="O4019" s="83" t="str">
        <f>INDEX(Data!J$2:J$6500,MATCH($A4019,Data!$A$2:$A$6500,0))</f>
        <v>individuals</v>
      </c>
      <c r="P4019" t="str">
        <f>_xlfn.XLOOKUP(B4019,Table3[RefID],Table3[Citation])</f>
        <v>O'Connor &amp; Rauzon (2004)</v>
      </c>
    </row>
    <row r="4020" spans="1:16" x14ac:dyDescent="0.35">
      <c r="A4020" s="68">
        <v>4018</v>
      </c>
      <c r="B4020" s="73">
        <v>236</v>
      </c>
      <c r="C4020" s="73">
        <v>1008</v>
      </c>
      <c r="D4020" s="69">
        <v>3294</v>
      </c>
      <c r="E4020" t="str">
        <f>INDEX(Table5[EEZ],MATCH(C4020,Table5[Colony_ID],0))</f>
        <v>American Samoa Exclusive Economic Zone</v>
      </c>
      <c r="F4020" t="str">
        <f>INDEX(Table5[Corrected Island/Colony Name],MATCH('Full Data'!C4020,Table5[Colony_ID],0))</f>
        <v>Tutuila</v>
      </c>
      <c r="G4020" t="str">
        <f>INDEX(Table4[Common_Name],MATCH('Full Data'!D4020,Table4[SpcRecID],0))</f>
        <v>Brown Noddy</v>
      </c>
      <c r="H4020" s="83" t="str">
        <f>INDEX(Data!E$2:E$6500,MATCH(A4020,Data!$A$2:$A$6500,0))</f>
        <v>Confirmed</v>
      </c>
      <c r="I4020" s="90">
        <f>INDEX(Data!P$2:P$6500,MATCH(A4020,Data!$A$2:$A$6500,0))</f>
        <v>2000</v>
      </c>
      <c r="J4020" s="90">
        <f>INDEX(Data!Q$2:Q$6500,MATCH($A4020,Data!$A$2:$A$6500,0))</f>
        <v>2000</v>
      </c>
      <c r="K4020" s="90">
        <f>INDEX(Data!F$2:F$6500,MATCH($A4020,Data!$A$2:$A$6500,0))</f>
        <v>123</v>
      </c>
      <c r="L4020" s="90">
        <f>INDEX(Data!G$2:G$6500,MATCH($A4020,Data!$A$2:$A$6500,0))</f>
        <v>123</v>
      </c>
      <c r="M4020" s="90">
        <f>INDEX(Data!H$2:H$6500,MATCH($A4020,Data!$A$2:$A$6500,0))</f>
        <v>0</v>
      </c>
      <c r="N4020" s="90">
        <f>INDEX(Data!I$2:I$6500,MATCH($A4020,Data!$A$2:$A$6500,0))</f>
        <v>0</v>
      </c>
      <c r="O4020" s="83" t="str">
        <f>INDEX(Data!J$2:J$6500,MATCH($A4020,Data!$A$2:$A$6500,0))</f>
        <v>individuals</v>
      </c>
      <c r="P4020" t="str">
        <f>_xlfn.XLOOKUP(B4020,Table3[RefID],Table3[Citation])</f>
        <v>O'Connor &amp; Rauzon (2004)</v>
      </c>
    </row>
    <row r="4021" spans="1:16" x14ac:dyDescent="0.35">
      <c r="A4021" s="68">
        <v>4019</v>
      </c>
      <c r="B4021" s="73">
        <v>236</v>
      </c>
      <c r="C4021" s="73">
        <v>1008</v>
      </c>
      <c r="D4021" s="69">
        <v>3294</v>
      </c>
      <c r="E4021" t="str">
        <f>INDEX(Table5[EEZ],MATCH(C4021,Table5[Colony_ID],0))</f>
        <v>American Samoa Exclusive Economic Zone</v>
      </c>
      <c r="F4021" t="str">
        <f>INDEX(Table5[Corrected Island/Colony Name],MATCH('Full Data'!C4021,Table5[Colony_ID],0))</f>
        <v>Tutuila</v>
      </c>
      <c r="G4021" t="str">
        <f>INDEX(Table4[Common_Name],MATCH('Full Data'!D4021,Table4[SpcRecID],0))</f>
        <v>Brown Noddy</v>
      </c>
      <c r="H4021" s="83" t="str">
        <f>INDEX(Data!E$2:E$6500,MATCH(A4021,Data!$A$2:$A$6500,0))</f>
        <v>Confirmed</v>
      </c>
      <c r="I4021" s="90">
        <f>INDEX(Data!P$2:P$6500,MATCH(A4021,Data!$A$2:$A$6500,0))</f>
        <v>2003</v>
      </c>
      <c r="J4021" s="90">
        <f>INDEX(Data!Q$2:Q$6500,MATCH($A4021,Data!$A$2:$A$6500,0))</f>
        <v>2003</v>
      </c>
      <c r="K4021" s="90">
        <f>INDEX(Data!F$2:F$6500,MATCH($A4021,Data!$A$2:$A$6500,0))</f>
        <v>378</v>
      </c>
      <c r="L4021" s="90">
        <f>INDEX(Data!G$2:G$6500,MATCH($A4021,Data!$A$2:$A$6500,0))</f>
        <v>378</v>
      </c>
      <c r="M4021" s="90">
        <f>INDEX(Data!H$2:H$6500,MATCH($A4021,Data!$A$2:$A$6500,0))</f>
        <v>0</v>
      </c>
      <c r="N4021" s="90">
        <f>INDEX(Data!I$2:I$6500,MATCH($A4021,Data!$A$2:$A$6500,0))</f>
        <v>0</v>
      </c>
      <c r="O4021" s="83" t="str">
        <f>INDEX(Data!J$2:J$6500,MATCH($A4021,Data!$A$2:$A$6500,0))</f>
        <v>individuals</v>
      </c>
      <c r="P4021" t="str">
        <f>_xlfn.XLOOKUP(B4021,Table3[RefID],Table3[Citation])</f>
        <v>O'Connor &amp; Rauzon (2004)</v>
      </c>
    </row>
    <row r="4022" spans="1:16" x14ac:dyDescent="0.35">
      <c r="A4022" s="68">
        <v>4020</v>
      </c>
      <c r="B4022" s="73">
        <v>236</v>
      </c>
      <c r="C4022" s="73">
        <v>1008</v>
      </c>
      <c r="D4022" s="69">
        <v>3890</v>
      </c>
      <c r="E4022" t="str">
        <f>INDEX(Table5[EEZ],MATCH(C4022,Table5[Colony_ID],0))</f>
        <v>American Samoa Exclusive Economic Zone</v>
      </c>
      <c r="F4022" t="str">
        <f>INDEX(Table5[Corrected Island/Colony Name],MATCH('Full Data'!C4022,Table5[Colony_ID],0))</f>
        <v>Tutuila</v>
      </c>
      <c r="G4022" t="str">
        <f>INDEX(Table4[Common_Name],MATCH('Full Data'!D4022,Table4[SpcRecID],0))</f>
        <v>Collared Petrel</v>
      </c>
      <c r="H4022" s="83" t="str">
        <f>INDEX(Data!E$2:E$6500,MATCH(A4022,Data!$A$2:$A$6500,0))</f>
        <v>Potential breeding</v>
      </c>
      <c r="I4022" s="90">
        <f>INDEX(Data!P$2:P$6500,MATCH(A4022,Data!$A$2:$A$6500,0))</f>
        <v>2002</v>
      </c>
      <c r="J4022" s="90">
        <f>INDEX(Data!Q$2:Q$6500,MATCH($A4022,Data!$A$2:$A$6500,0))</f>
        <v>2002</v>
      </c>
      <c r="K4022" s="90">
        <f>INDEX(Data!F$2:F$6500,MATCH($A4022,Data!$A$2:$A$6500,0))</f>
        <v>0</v>
      </c>
      <c r="L4022" s="90">
        <f>INDEX(Data!G$2:G$6500,MATCH($A4022,Data!$A$2:$A$6500,0))</f>
        <v>0</v>
      </c>
      <c r="M4022" s="90">
        <f>INDEX(Data!H$2:H$6500,MATCH($A4022,Data!$A$2:$A$6500,0))</f>
        <v>0</v>
      </c>
      <c r="N4022" s="90">
        <f>INDEX(Data!I$2:I$6500,MATCH($A4022,Data!$A$2:$A$6500,0))</f>
        <v>0</v>
      </c>
      <c r="O4022" s="83">
        <f>INDEX(Data!J$2:J$6500,MATCH($A4022,Data!$A$2:$A$6500,0))</f>
        <v>0</v>
      </c>
      <c r="P4022" t="str">
        <f>_xlfn.XLOOKUP(B4022,Table3[RefID],Table3[Citation])</f>
        <v>O'Connor &amp; Rauzon (2004)</v>
      </c>
    </row>
    <row r="4023" spans="1:16" x14ac:dyDescent="0.35">
      <c r="A4023" s="68">
        <v>4021</v>
      </c>
      <c r="B4023" s="73">
        <v>236</v>
      </c>
      <c r="C4023" s="73">
        <v>1008</v>
      </c>
      <c r="D4023" s="69">
        <v>3298</v>
      </c>
      <c r="E4023" t="str">
        <f>INDEX(Table5[EEZ],MATCH(C4023,Table5[Colony_ID],0))</f>
        <v>American Samoa Exclusive Economic Zone</v>
      </c>
      <c r="F4023" t="str">
        <f>INDEX(Table5[Corrected Island/Colony Name],MATCH('Full Data'!C4023,Table5[Colony_ID],0))</f>
        <v>Tutuila</v>
      </c>
      <c r="G4023" t="str">
        <f>INDEX(Table4[Common_Name],MATCH('Full Data'!D4023,Table4[SpcRecID],0))</f>
        <v>Common White Tern</v>
      </c>
      <c r="H4023" s="83" t="str">
        <f>INDEX(Data!E$2:E$6500,MATCH(A4023,Data!$A$2:$A$6500,0))</f>
        <v>Confirmed</v>
      </c>
      <c r="I4023" s="90">
        <f>INDEX(Data!P$2:P$6500,MATCH(A4023,Data!$A$2:$A$6500,0))</f>
        <v>2000</v>
      </c>
      <c r="J4023" s="90">
        <f>INDEX(Data!Q$2:Q$6500,MATCH($A4023,Data!$A$2:$A$6500,0))</f>
        <v>2000</v>
      </c>
      <c r="K4023" s="90">
        <f>INDEX(Data!F$2:F$6500,MATCH($A4023,Data!$A$2:$A$6500,0))</f>
        <v>30</v>
      </c>
      <c r="L4023" s="90">
        <f>INDEX(Data!G$2:G$6500,MATCH($A4023,Data!$A$2:$A$6500,0))</f>
        <v>30</v>
      </c>
      <c r="M4023" s="90">
        <f>INDEX(Data!H$2:H$6500,MATCH($A4023,Data!$A$2:$A$6500,0))</f>
        <v>0</v>
      </c>
      <c r="N4023" s="90">
        <f>INDEX(Data!I$2:I$6500,MATCH($A4023,Data!$A$2:$A$6500,0))</f>
        <v>0</v>
      </c>
      <c r="O4023" s="83" t="str">
        <f>INDEX(Data!J$2:J$6500,MATCH($A4023,Data!$A$2:$A$6500,0))</f>
        <v>individuals</v>
      </c>
      <c r="P4023" t="str">
        <f>_xlfn.XLOOKUP(B4023,Table3[RefID],Table3[Citation])</f>
        <v>O'Connor &amp; Rauzon (2004)</v>
      </c>
    </row>
    <row r="4024" spans="1:16" x14ac:dyDescent="0.35">
      <c r="A4024" s="68">
        <v>4022</v>
      </c>
      <c r="B4024" s="73">
        <v>236</v>
      </c>
      <c r="C4024" s="73">
        <v>1008</v>
      </c>
      <c r="D4024" s="69">
        <v>3298</v>
      </c>
      <c r="E4024" t="str">
        <f>INDEX(Table5[EEZ],MATCH(C4024,Table5[Colony_ID],0))</f>
        <v>American Samoa Exclusive Economic Zone</v>
      </c>
      <c r="F4024" t="str">
        <f>INDEX(Table5[Corrected Island/Colony Name],MATCH('Full Data'!C4024,Table5[Colony_ID],0))</f>
        <v>Tutuila</v>
      </c>
      <c r="G4024" t="str">
        <f>INDEX(Table4[Common_Name],MATCH('Full Data'!D4024,Table4[SpcRecID],0))</f>
        <v>Common White Tern</v>
      </c>
      <c r="H4024" s="83" t="str">
        <f>INDEX(Data!E$2:E$6500,MATCH(A4024,Data!$A$2:$A$6500,0))</f>
        <v>Confirmed</v>
      </c>
      <c r="I4024" s="90">
        <f>INDEX(Data!P$2:P$6500,MATCH(A4024,Data!$A$2:$A$6500,0))</f>
        <v>2003</v>
      </c>
      <c r="J4024" s="90">
        <f>INDEX(Data!Q$2:Q$6500,MATCH($A4024,Data!$A$2:$A$6500,0))</f>
        <v>2003</v>
      </c>
      <c r="K4024" s="90">
        <f>INDEX(Data!F$2:F$6500,MATCH($A4024,Data!$A$2:$A$6500,0))</f>
        <v>49</v>
      </c>
      <c r="L4024" s="90">
        <f>INDEX(Data!G$2:G$6500,MATCH($A4024,Data!$A$2:$A$6500,0))</f>
        <v>48</v>
      </c>
      <c r="M4024" s="90">
        <f>INDEX(Data!H$2:H$6500,MATCH($A4024,Data!$A$2:$A$6500,0))</f>
        <v>0</v>
      </c>
      <c r="N4024" s="90">
        <f>INDEX(Data!I$2:I$6500,MATCH($A4024,Data!$A$2:$A$6500,0))</f>
        <v>0</v>
      </c>
      <c r="O4024" s="83" t="str">
        <f>INDEX(Data!J$2:J$6500,MATCH($A4024,Data!$A$2:$A$6500,0))</f>
        <v>individuals</v>
      </c>
      <c r="P4024" t="str">
        <f>_xlfn.XLOOKUP(B4024,Table3[RefID],Table3[Citation])</f>
        <v>O'Connor &amp; Rauzon (2004)</v>
      </c>
    </row>
    <row r="4025" spans="1:16" x14ac:dyDescent="0.35">
      <c r="A4025" s="68">
        <v>4023</v>
      </c>
      <c r="B4025" s="73">
        <v>236</v>
      </c>
      <c r="C4025" s="73">
        <v>1004</v>
      </c>
      <c r="D4025" s="70">
        <v>3845</v>
      </c>
      <c r="E4025" t="str">
        <f>INDEX(Table5[EEZ],MATCH(C4025,Table5[Colony_ID],0))</f>
        <v>American Samoa Exclusive Economic Zone</v>
      </c>
      <c r="F4025" t="str">
        <f>INDEX(Table5[Corrected Island/Colony Name],MATCH('Full Data'!C4025,Table5[Colony_ID],0))</f>
        <v>Pola Island</v>
      </c>
      <c r="G4025" t="str">
        <f>INDEX(Table4[Common_Name],MATCH('Full Data'!D4025,Table4[SpcRecID],0))</f>
        <v>Great Frigatebird</v>
      </c>
      <c r="H4025" s="83" t="str">
        <f>INDEX(Data!E$2:E$6500,MATCH(A4025,Data!$A$2:$A$6500,0))</f>
        <v>Potential breeding</v>
      </c>
      <c r="I4025" s="90">
        <f>INDEX(Data!P$2:P$6500,MATCH(A4025,Data!$A$2:$A$6500,0))</f>
        <v>2003</v>
      </c>
      <c r="J4025" s="90">
        <f>INDEX(Data!Q$2:Q$6500,MATCH($A4025,Data!$A$2:$A$6500,0))</f>
        <v>2003</v>
      </c>
      <c r="K4025" s="90">
        <f>INDEX(Data!F$2:F$6500,MATCH($A4025,Data!$A$2:$A$6500,0))</f>
        <v>180</v>
      </c>
      <c r="L4025" s="90">
        <f>INDEX(Data!G$2:G$6500,MATCH($A4025,Data!$A$2:$A$6500,0))</f>
        <v>180</v>
      </c>
      <c r="M4025" s="90">
        <f>INDEX(Data!H$2:H$6500,MATCH($A4025,Data!$A$2:$A$6500,0))</f>
        <v>0</v>
      </c>
      <c r="N4025" s="90">
        <f>INDEX(Data!I$2:I$6500,MATCH($A4025,Data!$A$2:$A$6500,0))</f>
        <v>0</v>
      </c>
      <c r="O4025" s="83" t="str">
        <f>INDEX(Data!J$2:J$6500,MATCH($A4025,Data!$A$2:$A$6500,0))</f>
        <v>individuals</v>
      </c>
      <c r="P4025" t="str">
        <f>_xlfn.XLOOKUP(B4025,Table3[RefID],Table3[Citation])</f>
        <v>O'Connor &amp; Rauzon (2004)</v>
      </c>
    </row>
    <row r="4026" spans="1:16" x14ac:dyDescent="0.35">
      <c r="A4026" s="68">
        <v>4024</v>
      </c>
      <c r="B4026" s="73">
        <v>236</v>
      </c>
      <c r="C4026" s="73">
        <v>1008</v>
      </c>
      <c r="D4026" s="70">
        <v>3845</v>
      </c>
      <c r="E4026" t="str">
        <f>INDEX(Table5[EEZ],MATCH(C4026,Table5[Colony_ID],0))</f>
        <v>American Samoa Exclusive Economic Zone</v>
      </c>
      <c r="F4026" t="str">
        <f>INDEX(Table5[Corrected Island/Colony Name],MATCH('Full Data'!C4026,Table5[Colony_ID],0))</f>
        <v>Tutuila</v>
      </c>
      <c r="G4026" t="str">
        <f>INDEX(Table4[Common_Name],MATCH('Full Data'!D4026,Table4[SpcRecID],0))</f>
        <v>Great Frigatebird</v>
      </c>
      <c r="H4026" s="83" t="str">
        <f>INDEX(Data!E$2:E$6500,MATCH(A4026,Data!$A$2:$A$6500,0))</f>
        <v>Confirmed</v>
      </c>
      <c r="I4026" s="90">
        <f>INDEX(Data!P$2:P$6500,MATCH(A4026,Data!$A$2:$A$6500,0))</f>
        <v>2003</v>
      </c>
      <c r="J4026" s="90">
        <f>INDEX(Data!Q$2:Q$6500,MATCH($A4026,Data!$A$2:$A$6500,0))</f>
        <v>2003</v>
      </c>
      <c r="K4026" s="90">
        <f>INDEX(Data!F$2:F$6500,MATCH($A4026,Data!$A$2:$A$6500,0))</f>
        <v>46</v>
      </c>
      <c r="L4026" s="90">
        <f>INDEX(Data!G$2:G$6500,MATCH($A4026,Data!$A$2:$A$6500,0))</f>
        <v>46</v>
      </c>
      <c r="M4026" s="90">
        <f>INDEX(Data!H$2:H$6500,MATCH($A4026,Data!$A$2:$A$6500,0))</f>
        <v>0</v>
      </c>
      <c r="N4026" s="90">
        <f>INDEX(Data!I$2:I$6500,MATCH($A4026,Data!$A$2:$A$6500,0))</f>
        <v>0</v>
      </c>
      <c r="O4026" s="83" t="str">
        <f>INDEX(Data!J$2:J$6500,MATCH($A4026,Data!$A$2:$A$6500,0))</f>
        <v>individuals</v>
      </c>
      <c r="P4026" t="str">
        <f>_xlfn.XLOOKUP(B4026,Table3[RefID],Table3[Citation])</f>
        <v>O'Connor &amp; Rauzon (2004)</v>
      </c>
    </row>
    <row r="4027" spans="1:16" x14ac:dyDescent="0.35">
      <c r="A4027" s="68">
        <v>4025</v>
      </c>
      <c r="B4027" s="73">
        <v>236</v>
      </c>
      <c r="C4027" s="73">
        <v>1002</v>
      </c>
      <c r="D4027" s="70">
        <v>3895</v>
      </c>
      <c r="E4027" t="str">
        <f>INDEX(Table5[EEZ],MATCH(C4027,Table5[Colony_ID],0))</f>
        <v>American Samoa Exclusive Economic Zone</v>
      </c>
      <c r="F4027" t="str">
        <f>INDEX(Table5[Corrected Island/Colony Name],MATCH('Full Data'!C4027,Table5[Colony_ID],0))</f>
        <v>Ofu Island</v>
      </c>
      <c r="G4027" t="str">
        <f>INDEX(Table4[Common_Name],MATCH('Full Data'!D4027,Table4[SpcRecID],0))</f>
        <v>Herald Petrel</v>
      </c>
      <c r="H4027" s="83" t="str">
        <f>INDEX(Data!E$2:E$6500,MATCH(A4027,Data!$A$2:$A$6500,0))</f>
        <v>Potential breeding</v>
      </c>
      <c r="I4027" s="90">
        <f>INDEX(Data!P$2:P$6500,MATCH(A4027,Data!$A$2:$A$6500,0))</f>
        <v>0</v>
      </c>
      <c r="J4027" s="90">
        <f>INDEX(Data!Q$2:Q$6500,MATCH($A4027,Data!$A$2:$A$6500,0))</f>
        <v>0</v>
      </c>
      <c r="K4027" s="90">
        <f>INDEX(Data!F$2:F$6500,MATCH($A4027,Data!$A$2:$A$6500,0))</f>
        <v>0</v>
      </c>
      <c r="L4027" s="90">
        <f>INDEX(Data!G$2:G$6500,MATCH($A4027,Data!$A$2:$A$6500,0))</f>
        <v>0</v>
      </c>
      <c r="M4027" s="90">
        <f>INDEX(Data!H$2:H$6500,MATCH($A4027,Data!$A$2:$A$6500,0))</f>
        <v>0</v>
      </c>
      <c r="N4027" s="90">
        <f>INDEX(Data!I$2:I$6500,MATCH($A4027,Data!$A$2:$A$6500,0))</f>
        <v>0</v>
      </c>
      <c r="O4027" s="83">
        <f>INDEX(Data!J$2:J$6500,MATCH($A4027,Data!$A$2:$A$6500,0))</f>
        <v>0</v>
      </c>
      <c r="P4027" t="str">
        <f>_xlfn.XLOOKUP(B4027,Table3[RefID],Table3[Citation])</f>
        <v>O'Connor &amp; Rauzon (2004)</v>
      </c>
    </row>
    <row r="4028" spans="1:16" x14ac:dyDescent="0.35">
      <c r="A4028" s="68">
        <v>4026</v>
      </c>
      <c r="B4028" s="73">
        <v>236</v>
      </c>
      <c r="C4028" s="73">
        <v>1004</v>
      </c>
      <c r="D4028" s="69">
        <v>3658</v>
      </c>
      <c r="E4028" t="str">
        <f>INDEX(Table5[EEZ],MATCH(C4028,Table5[Colony_ID],0))</f>
        <v>American Samoa Exclusive Economic Zone</v>
      </c>
      <c r="F4028" t="str">
        <f>INDEX(Table5[Corrected Island/Colony Name],MATCH('Full Data'!C4028,Table5[Colony_ID],0))</f>
        <v>Pola Island</v>
      </c>
      <c r="G4028" t="str">
        <f>INDEX(Table4[Common_Name],MATCH('Full Data'!D4028,Table4[SpcRecID],0))</f>
        <v>Red-footed Booby</v>
      </c>
      <c r="H4028" s="83" t="str">
        <f>INDEX(Data!E$2:E$6500,MATCH(A4028,Data!$A$2:$A$6500,0))</f>
        <v>Confirmed</v>
      </c>
      <c r="I4028" s="90">
        <f>INDEX(Data!P$2:P$6500,MATCH(A4028,Data!$A$2:$A$6500,0))</f>
        <v>2003</v>
      </c>
      <c r="J4028" s="90">
        <f>INDEX(Data!Q$2:Q$6500,MATCH($A4028,Data!$A$2:$A$6500,0))</f>
        <v>2003</v>
      </c>
      <c r="K4028" s="90">
        <f>INDEX(Data!F$2:F$6500,MATCH($A4028,Data!$A$2:$A$6500,0))</f>
        <v>127</v>
      </c>
      <c r="L4028" s="90">
        <f>INDEX(Data!G$2:G$6500,MATCH($A4028,Data!$A$2:$A$6500,0))</f>
        <v>127</v>
      </c>
      <c r="M4028" s="90">
        <f>INDEX(Data!H$2:H$6500,MATCH($A4028,Data!$A$2:$A$6500,0))</f>
        <v>0</v>
      </c>
      <c r="N4028" s="90">
        <f>INDEX(Data!I$2:I$6500,MATCH($A4028,Data!$A$2:$A$6500,0))</f>
        <v>0</v>
      </c>
      <c r="O4028" s="83" t="str">
        <f>INDEX(Data!J$2:J$6500,MATCH($A4028,Data!$A$2:$A$6500,0))</f>
        <v>individuals</v>
      </c>
      <c r="P4028" t="str">
        <f>_xlfn.XLOOKUP(B4028,Table3[RefID],Table3[Citation])</f>
        <v>O'Connor &amp; Rauzon (2004)</v>
      </c>
    </row>
    <row r="4029" spans="1:16" x14ac:dyDescent="0.35">
      <c r="A4029" s="68">
        <v>4027</v>
      </c>
      <c r="B4029" s="73">
        <v>236</v>
      </c>
      <c r="C4029" s="73">
        <v>1008</v>
      </c>
      <c r="D4029" s="69">
        <v>3658</v>
      </c>
      <c r="E4029" t="str">
        <f>INDEX(Table5[EEZ],MATCH(C4029,Table5[Colony_ID],0))</f>
        <v>American Samoa Exclusive Economic Zone</v>
      </c>
      <c r="F4029" t="str">
        <f>INDEX(Table5[Corrected Island/Colony Name],MATCH('Full Data'!C4029,Table5[Colony_ID],0))</f>
        <v>Tutuila</v>
      </c>
      <c r="G4029" t="str">
        <f>INDEX(Table4[Common_Name],MATCH('Full Data'!D4029,Table4[SpcRecID],0))</f>
        <v>Red-footed Booby</v>
      </c>
      <c r="H4029" s="83" t="str">
        <f>INDEX(Data!E$2:E$6500,MATCH(A4029,Data!$A$2:$A$6500,0))</f>
        <v>Confirmed</v>
      </c>
      <c r="I4029" s="90">
        <f>INDEX(Data!P$2:P$6500,MATCH(A4029,Data!$A$2:$A$6500,0))</f>
        <v>2000</v>
      </c>
      <c r="J4029" s="90">
        <f>INDEX(Data!Q$2:Q$6500,MATCH($A4029,Data!$A$2:$A$6500,0))</f>
        <v>2000</v>
      </c>
      <c r="K4029" s="90">
        <f>INDEX(Data!F$2:F$6500,MATCH($A4029,Data!$A$2:$A$6500,0))</f>
        <v>126</v>
      </c>
      <c r="L4029" s="90">
        <f>INDEX(Data!G$2:G$6500,MATCH($A4029,Data!$A$2:$A$6500,0))</f>
        <v>126</v>
      </c>
      <c r="M4029" s="90">
        <f>INDEX(Data!H$2:H$6500,MATCH($A4029,Data!$A$2:$A$6500,0))</f>
        <v>0</v>
      </c>
      <c r="N4029" s="90">
        <f>INDEX(Data!I$2:I$6500,MATCH($A4029,Data!$A$2:$A$6500,0))</f>
        <v>0</v>
      </c>
      <c r="O4029" s="83" t="str">
        <f>INDEX(Data!J$2:J$6500,MATCH($A4029,Data!$A$2:$A$6500,0))</f>
        <v>individuals</v>
      </c>
      <c r="P4029" t="str">
        <f>_xlfn.XLOOKUP(B4029,Table3[RefID],Table3[Citation])</f>
        <v>O'Connor &amp; Rauzon (2004)</v>
      </c>
    </row>
    <row r="4030" spans="1:16" x14ac:dyDescent="0.35">
      <c r="A4030" s="68">
        <v>4028</v>
      </c>
      <c r="B4030" s="73">
        <v>236</v>
      </c>
      <c r="C4030" s="73">
        <v>1008</v>
      </c>
      <c r="D4030" s="69">
        <v>3658</v>
      </c>
      <c r="E4030" t="str">
        <f>INDEX(Table5[EEZ],MATCH(C4030,Table5[Colony_ID],0))</f>
        <v>American Samoa Exclusive Economic Zone</v>
      </c>
      <c r="F4030" t="str">
        <f>INDEX(Table5[Corrected Island/Colony Name],MATCH('Full Data'!C4030,Table5[Colony_ID],0))</f>
        <v>Tutuila</v>
      </c>
      <c r="G4030" t="str">
        <f>INDEX(Table4[Common_Name],MATCH('Full Data'!D4030,Table4[SpcRecID],0))</f>
        <v>Red-footed Booby</v>
      </c>
      <c r="H4030" s="83" t="str">
        <f>INDEX(Data!E$2:E$6500,MATCH(A4030,Data!$A$2:$A$6500,0))</f>
        <v>Confirmed</v>
      </c>
      <c r="I4030" s="90">
        <f>INDEX(Data!P$2:P$6500,MATCH(A4030,Data!$A$2:$A$6500,0))</f>
        <v>2003</v>
      </c>
      <c r="J4030" s="90">
        <f>INDEX(Data!Q$2:Q$6500,MATCH($A4030,Data!$A$2:$A$6500,0))</f>
        <v>2003</v>
      </c>
      <c r="K4030" s="90">
        <f>INDEX(Data!F$2:F$6500,MATCH($A4030,Data!$A$2:$A$6500,0))</f>
        <v>95</v>
      </c>
      <c r="L4030" s="90">
        <f>INDEX(Data!G$2:G$6500,MATCH($A4030,Data!$A$2:$A$6500,0))</f>
        <v>95</v>
      </c>
      <c r="M4030" s="90">
        <f>INDEX(Data!H$2:H$6500,MATCH($A4030,Data!$A$2:$A$6500,0))</f>
        <v>0</v>
      </c>
      <c r="N4030" s="90">
        <f>INDEX(Data!I$2:I$6500,MATCH($A4030,Data!$A$2:$A$6500,0))</f>
        <v>0</v>
      </c>
      <c r="O4030" s="83" t="str">
        <f>INDEX(Data!J$2:J$6500,MATCH($A4030,Data!$A$2:$A$6500,0))</f>
        <v>individuals</v>
      </c>
      <c r="P4030" t="str">
        <f>_xlfn.XLOOKUP(B4030,Table3[RefID],Table3[Citation])</f>
        <v>O'Connor &amp; Rauzon (2004)</v>
      </c>
    </row>
    <row r="4031" spans="1:16" x14ac:dyDescent="0.35">
      <c r="A4031" s="68">
        <v>4029</v>
      </c>
      <c r="B4031" s="73">
        <v>236</v>
      </c>
      <c r="C4031" s="73">
        <v>1002</v>
      </c>
      <c r="D4031" s="70">
        <v>3933</v>
      </c>
      <c r="E4031" t="str">
        <f>INDEX(Table5[EEZ],MATCH(C4031,Table5[Colony_ID],0))</f>
        <v>American Samoa Exclusive Economic Zone</v>
      </c>
      <c r="F4031" t="str">
        <f>INDEX(Table5[Corrected Island/Colony Name],MATCH('Full Data'!C4031,Table5[Colony_ID],0))</f>
        <v>Ofu Island</v>
      </c>
      <c r="G4031" t="str">
        <f>INDEX(Table4[Common_Name],MATCH('Full Data'!D4031,Table4[SpcRecID],0))</f>
        <v>Sooty Shearwater</v>
      </c>
      <c r="H4031" s="83" t="str">
        <f>INDEX(Data!E$2:E$6500,MATCH(A4031,Data!$A$2:$A$6500,0))</f>
        <v>Non-breeding</v>
      </c>
      <c r="I4031" s="90">
        <f>INDEX(Data!P$2:P$6500,MATCH(A4031,Data!$A$2:$A$6500,0))</f>
        <v>0</v>
      </c>
      <c r="J4031" s="90">
        <f>INDEX(Data!Q$2:Q$6500,MATCH($A4031,Data!$A$2:$A$6500,0))</f>
        <v>0</v>
      </c>
      <c r="K4031" s="90">
        <f>INDEX(Data!F$2:F$6500,MATCH($A4031,Data!$A$2:$A$6500,0))</f>
        <v>0</v>
      </c>
      <c r="L4031" s="90">
        <f>INDEX(Data!G$2:G$6500,MATCH($A4031,Data!$A$2:$A$6500,0))</f>
        <v>0</v>
      </c>
      <c r="M4031" s="90">
        <f>INDEX(Data!H$2:H$6500,MATCH($A4031,Data!$A$2:$A$6500,0))</f>
        <v>0</v>
      </c>
      <c r="N4031" s="90">
        <f>INDEX(Data!I$2:I$6500,MATCH($A4031,Data!$A$2:$A$6500,0))</f>
        <v>0</v>
      </c>
      <c r="O4031" s="83">
        <f>INDEX(Data!J$2:J$6500,MATCH($A4031,Data!$A$2:$A$6500,0))</f>
        <v>0</v>
      </c>
      <c r="P4031" t="str">
        <f>_xlfn.XLOOKUP(B4031,Table3[RefID],Table3[Citation])</f>
        <v>O'Connor &amp; Rauzon (2004)</v>
      </c>
    </row>
    <row r="4032" spans="1:16" x14ac:dyDescent="0.35">
      <c r="A4032" s="68">
        <v>4030</v>
      </c>
      <c r="B4032" s="73">
        <v>236</v>
      </c>
      <c r="C4032" s="73">
        <v>1002</v>
      </c>
      <c r="D4032" s="69">
        <v>3880</v>
      </c>
      <c r="E4032" t="str">
        <f>INDEX(Table5[EEZ],MATCH(C4032,Table5[Colony_ID],0))</f>
        <v>American Samoa Exclusive Economic Zone</v>
      </c>
      <c r="F4032" t="str">
        <f>INDEX(Table5[Corrected Island/Colony Name],MATCH('Full Data'!C4032,Table5[Colony_ID],0))</f>
        <v>Ofu Island</v>
      </c>
      <c r="G4032" t="str">
        <f>INDEX(Table4[Common_Name],MATCH('Full Data'!D4032,Table4[SpcRecID],0))</f>
        <v>Tahiti Petrel</v>
      </c>
      <c r="H4032" s="83" t="str">
        <f>INDEX(Data!E$2:E$6500,MATCH(A4032,Data!$A$2:$A$6500,0))</f>
        <v>Absent</v>
      </c>
      <c r="I4032" s="90">
        <f>INDEX(Data!P$2:P$6500,MATCH(A4032,Data!$A$2:$A$6500,0))</f>
        <v>2002</v>
      </c>
      <c r="J4032" s="90">
        <f>INDEX(Data!Q$2:Q$6500,MATCH($A4032,Data!$A$2:$A$6500,0))</f>
        <v>2002</v>
      </c>
      <c r="K4032" s="90">
        <f>INDEX(Data!F$2:F$6500,MATCH($A4032,Data!$A$2:$A$6500,0))</f>
        <v>0</v>
      </c>
      <c r="L4032" s="90">
        <f>INDEX(Data!G$2:G$6500,MATCH($A4032,Data!$A$2:$A$6500,0))</f>
        <v>0</v>
      </c>
      <c r="M4032" s="90">
        <f>INDEX(Data!H$2:H$6500,MATCH($A4032,Data!$A$2:$A$6500,0))</f>
        <v>0</v>
      </c>
      <c r="N4032" s="90">
        <f>INDEX(Data!I$2:I$6500,MATCH($A4032,Data!$A$2:$A$6500,0))</f>
        <v>0</v>
      </c>
      <c r="O4032" s="83">
        <f>INDEX(Data!J$2:J$6500,MATCH($A4032,Data!$A$2:$A$6500,0))</f>
        <v>0</v>
      </c>
      <c r="P4032" t="str">
        <f>_xlfn.XLOOKUP(B4032,Table3[RefID],Table3[Citation])</f>
        <v>O'Connor &amp; Rauzon (2004)</v>
      </c>
    </row>
    <row r="4033" spans="1:16" x14ac:dyDescent="0.35">
      <c r="A4033" s="68">
        <v>4031</v>
      </c>
      <c r="B4033" s="73">
        <v>236</v>
      </c>
      <c r="C4033" s="73">
        <v>1002</v>
      </c>
      <c r="D4033" s="69">
        <v>3880</v>
      </c>
      <c r="E4033" t="str">
        <f>INDEX(Table5[EEZ],MATCH(C4033,Table5[Colony_ID],0))</f>
        <v>American Samoa Exclusive Economic Zone</v>
      </c>
      <c r="F4033" t="str">
        <f>INDEX(Table5[Corrected Island/Colony Name],MATCH('Full Data'!C4033,Table5[Colony_ID],0))</f>
        <v>Ofu Island</v>
      </c>
      <c r="G4033" t="str">
        <f>INDEX(Table4[Common_Name],MATCH('Full Data'!D4033,Table4[SpcRecID],0))</f>
        <v>Tahiti Petrel</v>
      </c>
      <c r="H4033" s="83" t="str">
        <f>INDEX(Data!E$2:E$6500,MATCH(A4033,Data!$A$2:$A$6500,0))</f>
        <v>Potential breeding</v>
      </c>
      <c r="I4033" s="90">
        <f>INDEX(Data!P$2:P$6500,MATCH(A4033,Data!$A$2:$A$6500,0))</f>
        <v>0</v>
      </c>
      <c r="J4033" s="90">
        <f>INDEX(Data!Q$2:Q$6500,MATCH($A4033,Data!$A$2:$A$6500,0))</f>
        <v>0</v>
      </c>
      <c r="K4033" s="90">
        <f>INDEX(Data!F$2:F$6500,MATCH($A4033,Data!$A$2:$A$6500,0))</f>
        <v>0</v>
      </c>
      <c r="L4033" s="90">
        <f>INDEX(Data!G$2:G$6500,MATCH($A4033,Data!$A$2:$A$6500,0))</f>
        <v>0</v>
      </c>
      <c r="M4033" s="90">
        <f>INDEX(Data!H$2:H$6500,MATCH($A4033,Data!$A$2:$A$6500,0))</f>
        <v>0</v>
      </c>
      <c r="N4033" s="90">
        <f>INDEX(Data!I$2:I$6500,MATCH($A4033,Data!$A$2:$A$6500,0))</f>
        <v>0</v>
      </c>
      <c r="O4033" s="83">
        <f>INDEX(Data!J$2:J$6500,MATCH($A4033,Data!$A$2:$A$6500,0))</f>
        <v>0</v>
      </c>
      <c r="P4033" t="str">
        <f>_xlfn.XLOOKUP(B4033,Table3[RefID],Table3[Citation])</f>
        <v>O'Connor &amp; Rauzon (2004)</v>
      </c>
    </row>
    <row r="4034" spans="1:16" x14ac:dyDescent="0.35">
      <c r="A4034" s="68">
        <v>4032</v>
      </c>
      <c r="B4034" s="73">
        <v>236</v>
      </c>
      <c r="C4034" s="73">
        <v>1003</v>
      </c>
      <c r="D4034" s="69">
        <v>3880</v>
      </c>
      <c r="E4034" t="str">
        <f>INDEX(Table5[EEZ],MATCH(C4034,Table5[Colony_ID],0))</f>
        <v>American Samoa Exclusive Economic Zone</v>
      </c>
      <c r="F4034" t="str">
        <f>INDEX(Table5[Corrected Island/Colony Name],MATCH('Full Data'!C4034,Table5[Colony_ID],0))</f>
        <v>Olosega Island</v>
      </c>
      <c r="G4034" t="str">
        <f>INDEX(Table4[Common_Name],MATCH('Full Data'!D4034,Table4[SpcRecID],0))</f>
        <v>Tahiti Petrel</v>
      </c>
      <c r="H4034" s="83" t="str">
        <f>INDEX(Data!E$2:E$6500,MATCH(A4034,Data!$A$2:$A$6500,0))</f>
        <v>Absent</v>
      </c>
      <c r="I4034" s="90">
        <f>INDEX(Data!P$2:P$6500,MATCH(A4034,Data!$A$2:$A$6500,0))</f>
        <v>1999</v>
      </c>
      <c r="J4034" s="90">
        <f>INDEX(Data!Q$2:Q$6500,MATCH($A4034,Data!$A$2:$A$6500,0))</f>
        <v>1999</v>
      </c>
      <c r="K4034" s="90">
        <f>INDEX(Data!F$2:F$6500,MATCH($A4034,Data!$A$2:$A$6500,0))</f>
        <v>0</v>
      </c>
      <c r="L4034" s="90">
        <f>INDEX(Data!G$2:G$6500,MATCH($A4034,Data!$A$2:$A$6500,0))</f>
        <v>0</v>
      </c>
      <c r="M4034" s="90">
        <f>INDEX(Data!H$2:H$6500,MATCH($A4034,Data!$A$2:$A$6500,0))</f>
        <v>0</v>
      </c>
      <c r="N4034" s="90">
        <f>INDEX(Data!I$2:I$6500,MATCH($A4034,Data!$A$2:$A$6500,0))</f>
        <v>0</v>
      </c>
      <c r="O4034" s="83">
        <f>INDEX(Data!J$2:J$6500,MATCH($A4034,Data!$A$2:$A$6500,0))</f>
        <v>0</v>
      </c>
      <c r="P4034" t="str">
        <f>_xlfn.XLOOKUP(B4034,Table3[RefID],Table3[Citation])</f>
        <v>O'Connor &amp; Rauzon (2004)</v>
      </c>
    </row>
    <row r="4035" spans="1:16" x14ac:dyDescent="0.35">
      <c r="A4035" s="68">
        <v>4033</v>
      </c>
      <c r="B4035" s="73">
        <v>236</v>
      </c>
      <c r="C4035" s="73">
        <v>1007</v>
      </c>
      <c r="D4035" s="69">
        <v>3880</v>
      </c>
      <c r="E4035" t="str">
        <f>INDEX(Table5[EEZ],MATCH(C4035,Table5[Colony_ID],0))</f>
        <v>American Samoa Exclusive Economic Zone</v>
      </c>
      <c r="F4035" t="str">
        <f>INDEX(Table5[Corrected Island/Colony Name],MATCH('Full Data'!C4035,Table5[Colony_ID],0))</f>
        <v>Tau</v>
      </c>
      <c r="G4035" t="str">
        <f>INDEX(Table4[Common_Name],MATCH('Full Data'!D4035,Table4[SpcRecID],0))</f>
        <v>Tahiti Petrel</v>
      </c>
      <c r="H4035" s="83" t="str">
        <f>INDEX(Data!E$2:E$6500,MATCH(A4035,Data!$A$2:$A$6500,0))</f>
        <v>Confirmed</v>
      </c>
      <c r="I4035" s="90">
        <f>INDEX(Data!P$2:P$6500,MATCH(A4035,Data!$A$2:$A$6500,0))</f>
        <v>2001</v>
      </c>
      <c r="J4035" s="90">
        <f>INDEX(Data!Q$2:Q$6500,MATCH($A4035,Data!$A$2:$A$6500,0))</f>
        <v>2001</v>
      </c>
      <c r="K4035" s="90">
        <f>INDEX(Data!F$2:F$6500,MATCH($A4035,Data!$A$2:$A$6500,0))</f>
        <v>200</v>
      </c>
      <c r="L4035" s="90">
        <f>INDEX(Data!G$2:G$6500,MATCH($A4035,Data!$A$2:$A$6500,0))</f>
        <v>200</v>
      </c>
      <c r="M4035" s="90">
        <f>INDEX(Data!H$2:H$6500,MATCH($A4035,Data!$A$2:$A$6500,0))</f>
        <v>0</v>
      </c>
      <c r="N4035" s="90">
        <f>INDEX(Data!I$2:I$6500,MATCH($A4035,Data!$A$2:$A$6500,0))</f>
        <v>0</v>
      </c>
      <c r="O4035" s="83" t="str">
        <f>INDEX(Data!J$2:J$6500,MATCH($A4035,Data!$A$2:$A$6500,0))</f>
        <v>individuals</v>
      </c>
      <c r="P4035" t="str">
        <f>_xlfn.XLOOKUP(B4035,Table3[RefID],Table3[Citation])</f>
        <v>O'Connor &amp; Rauzon (2004)</v>
      </c>
    </row>
    <row r="4036" spans="1:16" x14ac:dyDescent="0.35">
      <c r="A4036" s="68">
        <v>4034</v>
      </c>
      <c r="B4036" s="73">
        <v>236</v>
      </c>
      <c r="C4036" s="73">
        <v>1007</v>
      </c>
      <c r="D4036" s="69">
        <v>3880</v>
      </c>
      <c r="E4036" t="str">
        <f>INDEX(Table5[EEZ],MATCH(C4036,Table5[Colony_ID],0))</f>
        <v>American Samoa Exclusive Economic Zone</v>
      </c>
      <c r="F4036" t="str">
        <f>INDEX(Table5[Corrected Island/Colony Name],MATCH('Full Data'!C4036,Table5[Colony_ID],0))</f>
        <v>Tau</v>
      </c>
      <c r="G4036" t="str">
        <f>INDEX(Table4[Common_Name],MATCH('Full Data'!D4036,Table4[SpcRecID],0))</f>
        <v>Tahiti Petrel</v>
      </c>
      <c r="H4036" s="83" t="str">
        <f>INDEX(Data!E$2:E$6500,MATCH(A4036,Data!$A$2:$A$6500,0))</f>
        <v>Confirmed</v>
      </c>
      <c r="I4036" s="90">
        <f>INDEX(Data!P$2:P$6500,MATCH(A4036,Data!$A$2:$A$6500,0))</f>
        <v>2002</v>
      </c>
      <c r="J4036" s="90">
        <f>INDEX(Data!Q$2:Q$6500,MATCH($A4036,Data!$A$2:$A$6500,0))</f>
        <v>2002</v>
      </c>
      <c r="K4036" s="90">
        <f>INDEX(Data!F$2:F$6500,MATCH($A4036,Data!$A$2:$A$6500,0))</f>
        <v>0</v>
      </c>
      <c r="L4036" s="90">
        <f>INDEX(Data!G$2:G$6500,MATCH($A4036,Data!$A$2:$A$6500,0))</f>
        <v>0</v>
      </c>
      <c r="M4036" s="90">
        <f>INDEX(Data!H$2:H$6500,MATCH($A4036,Data!$A$2:$A$6500,0))</f>
        <v>1000</v>
      </c>
      <c r="N4036" s="90">
        <f>INDEX(Data!I$2:I$6500,MATCH($A4036,Data!$A$2:$A$6500,0))</f>
        <v>2499</v>
      </c>
      <c r="O4036" s="83" t="str">
        <f>INDEX(Data!J$2:J$6500,MATCH($A4036,Data!$A$2:$A$6500,0))</f>
        <v>breeding pairs</v>
      </c>
      <c r="P4036" t="str">
        <f>_xlfn.XLOOKUP(B4036,Table3[RefID],Table3[Citation])</f>
        <v>O'Connor &amp; Rauzon (2004)</v>
      </c>
    </row>
    <row r="4037" spans="1:16" x14ac:dyDescent="0.35">
      <c r="A4037" s="68">
        <v>4035</v>
      </c>
      <c r="B4037" s="73">
        <v>236</v>
      </c>
      <c r="C4037" s="73">
        <v>1008</v>
      </c>
      <c r="D4037" s="69">
        <v>3880</v>
      </c>
      <c r="E4037" t="str">
        <f>INDEX(Table5[EEZ],MATCH(C4037,Table5[Colony_ID],0))</f>
        <v>American Samoa Exclusive Economic Zone</v>
      </c>
      <c r="F4037" t="str">
        <f>INDEX(Table5[Corrected Island/Colony Name],MATCH('Full Data'!C4037,Table5[Colony_ID],0))</f>
        <v>Tutuila</v>
      </c>
      <c r="G4037" t="str">
        <f>INDEX(Table4[Common_Name],MATCH('Full Data'!D4037,Table4[SpcRecID],0))</f>
        <v>Tahiti Petrel</v>
      </c>
      <c r="H4037" s="83" t="str">
        <f>INDEX(Data!E$2:E$6500,MATCH(A4037,Data!$A$2:$A$6500,0))</f>
        <v>Potential breeding</v>
      </c>
      <c r="I4037" s="90">
        <f>INDEX(Data!P$2:P$6500,MATCH(A4037,Data!$A$2:$A$6500,0))</f>
        <v>2001</v>
      </c>
      <c r="J4037" s="90">
        <f>INDEX(Data!Q$2:Q$6500,MATCH($A4037,Data!$A$2:$A$6500,0))</f>
        <v>2001</v>
      </c>
      <c r="K4037" s="90">
        <f>INDEX(Data!F$2:F$6500,MATCH($A4037,Data!$A$2:$A$6500,0))</f>
        <v>0</v>
      </c>
      <c r="L4037" s="90">
        <f>INDEX(Data!G$2:G$6500,MATCH($A4037,Data!$A$2:$A$6500,0))</f>
        <v>0</v>
      </c>
      <c r="M4037" s="90">
        <f>INDEX(Data!H$2:H$6500,MATCH($A4037,Data!$A$2:$A$6500,0))</f>
        <v>1</v>
      </c>
      <c r="N4037" s="90">
        <f>INDEX(Data!I$2:I$6500,MATCH($A4037,Data!$A$2:$A$6500,0))</f>
        <v>49</v>
      </c>
      <c r="O4037" s="83" t="str">
        <f>INDEX(Data!J$2:J$6500,MATCH($A4037,Data!$A$2:$A$6500,0))</f>
        <v>individuals</v>
      </c>
      <c r="P4037" t="str">
        <f>_xlfn.XLOOKUP(B4037,Table3[RefID],Table3[Citation])</f>
        <v>O'Connor &amp; Rauzon (2004)</v>
      </c>
    </row>
    <row r="4038" spans="1:16" x14ac:dyDescent="0.35">
      <c r="A4038" s="68">
        <v>4036</v>
      </c>
      <c r="B4038" s="73">
        <v>236</v>
      </c>
      <c r="C4038" s="73">
        <v>1002</v>
      </c>
      <c r="D4038" s="70">
        <v>3928</v>
      </c>
      <c r="E4038" t="str">
        <f>INDEX(Table5[EEZ],MATCH(C4038,Table5[Colony_ID],0))</f>
        <v>American Samoa Exclusive Economic Zone</v>
      </c>
      <c r="F4038" t="str">
        <f>INDEX(Table5[Corrected Island/Colony Name],MATCH('Full Data'!C4038,Table5[Colony_ID],0))</f>
        <v>Ofu Island</v>
      </c>
      <c r="G4038" t="str">
        <f>INDEX(Table4[Common_Name],MATCH('Full Data'!D4038,Table4[SpcRecID],0))</f>
        <v>Wedge-tailed Shearwater</v>
      </c>
      <c r="H4038" s="83" t="str">
        <f>INDEX(Data!E$2:E$6500,MATCH(A4038,Data!$A$2:$A$6500,0))</f>
        <v>Potential breeding</v>
      </c>
      <c r="I4038" s="90">
        <f>INDEX(Data!P$2:P$6500,MATCH(A4038,Data!$A$2:$A$6500,0))</f>
        <v>0</v>
      </c>
      <c r="J4038" s="90">
        <f>INDEX(Data!Q$2:Q$6500,MATCH($A4038,Data!$A$2:$A$6500,0))</f>
        <v>0</v>
      </c>
      <c r="K4038" s="90">
        <f>INDEX(Data!F$2:F$6500,MATCH($A4038,Data!$A$2:$A$6500,0))</f>
        <v>0</v>
      </c>
      <c r="L4038" s="90">
        <f>INDEX(Data!G$2:G$6500,MATCH($A4038,Data!$A$2:$A$6500,0))</f>
        <v>0</v>
      </c>
      <c r="M4038" s="90">
        <f>INDEX(Data!H$2:H$6500,MATCH($A4038,Data!$A$2:$A$6500,0))</f>
        <v>0</v>
      </c>
      <c r="N4038" s="90">
        <f>INDEX(Data!I$2:I$6500,MATCH($A4038,Data!$A$2:$A$6500,0))</f>
        <v>0</v>
      </c>
      <c r="O4038" s="83">
        <f>INDEX(Data!J$2:J$6500,MATCH($A4038,Data!$A$2:$A$6500,0))</f>
        <v>0</v>
      </c>
      <c r="P4038" t="str">
        <f>_xlfn.XLOOKUP(B4038,Table3[RefID],Table3[Citation])</f>
        <v>O'Connor &amp; Rauzon (2004)</v>
      </c>
    </row>
    <row r="4039" spans="1:16" x14ac:dyDescent="0.35">
      <c r="A4039" s="68">
        <v>4037</v>
      </c>
      <c r="B4039" s="73">
        <v>236</v>
      </c>
      <c r="C4039" s="73">
        <v>1008</v>
      </c>
      <c r="D4039" s="69">
        <v>3650</v>
      </c>
      <c r="E4039" t="str">
        <f>INDEX(Table5[EEZ],MATCH(C4039,Table5[Colony_ID],0))</f>
        <v>American Samoa Exclusive Economic Zone</v>
      </c>
      <c r="F4039" t="str">
        <f>INDEX(Table5[Corrected Island/Colony Name],MATCH('Full Data'!C4039,Table5[Colony_ID],0))</f>
        <v>Tutuila</v>
      </c>
      <c r="G4039" t="str">
        <f>INDEX(Table4[Common_Name],MATCH('Full Data'!D4039,Table4[SpcRecID],0))</f>
        <v>White-tailed Tropicbird</v>
      </c>
      <c r="H4039" s="83" t="str">
        <f>INDEX(Data!E$2:E$6500,MATCH(A4039,Data!$A$2:$A$6500,0))</f>
        <v>Confirmed</v>
      </c>
      <c r="I4039" s="90">
        <f>INDEX(Data!P$2:P$6500,MATCH(A4039,Data!$A$2:$A$6500,0))</f>
        <v>2000</v>
      </c>
      <c r="J4039" s="90">
        <f>INDEX(Data!Q$2:Q$6500,MATCH($A4039,Data!$A$2:$A$6500,0))</f>
        <v>2000</v>
      </c>
      <c r="K4039" s="90">
        <f>INDEX(Data!F$2:F$6500,MATCH($A4039,Data!$A$2:$A$6500,0))</f>
        <v>75</v>
      </c>
      <c r="L4039" s="90">
        <f>INDEX(Data!G$2:G$6500,MATCH($A4039,Data!$A$2:$A$6500,0))</f>
        <v>75</v>
      </c>
      <c r="M4039" s="90">
        <f>INDEX(Data!H$2:H$6500,MATCH($A4039,Data!$A$2:$A$6500,0))</f>
        <v>0</v>
      </c>
      <c r="N4039" s="90">
        <f>INDEX(Data!I$2:I$6500,MATCH($A4039,Data!$A$2:$A$6500,0))</f>
        <v>0</v>
      </c>
      <c r="O4039" s="83" t="str">
        <f>INDEX(Data!J$2:J$6500,MATCH($A4039,Data!$A$2:$A$6500,0))</f>
        <v>individuals</v>
      </c>
      <c r="P4039" t="str">
        <f>_xlfn.XLOOKUP(B4039,Table3[RefID],Table3[Citation])</f>
        <v>O'Connor &amp; Rauzon (2004)</v>
      </c>
    </row>
    <row r="4040" spans="1:16" x14ac:dyDescent="0.35">
      <c r="A4040" s="68">
        <v>4038</v>
      </c>
      <c r="B4040" s="73">
        <v>236</v>
      </c>
      <c r="C4040" s="73">
        <v>1008</v>
      </c>
      <c r="D4040" s="69">
        <v>3650</v>
      </c>
      <c r="E4040" t="str">
        <f>INDEX(Table5[EEZ],MATCH(C4040,Table5[Colony_ID],0))</f>
        <v>American Samoa Exclusive Economic Zone</v>
      </c>
      <c r="F4040" t="str">
        <f>INDEX(Table5[Corrected Island/Colony Name],MATCH('Full Data'!C4040,Table5[Colony_ID],0))</f>
        <v>Tutuila</v>
      </c>
      <c r="G4040" t="str">
        <f>INDEX(Table4[Common_Name],MATCH('Full Data'!D4040,Table4[SpcRecID],0))</f>
        <v>White-tailed Tropicbird</v>
      </c>
      <c r="H4040" s="83" t="str">
        <f>INDEX(Data!E$2:E$6500,MATCH(A4040,Data!$A$2:$A$6500,0))</f>
        <v>Confirmed</v>
      </c>
      <c r="I4040" s="90">
        <f>INDEX(Data!P$2:P$6500,MATCH(A4040,Data!$A$2:$A$6500,0))</f>
        <v>2003</v>
      </c>
      <c r="J4040" s="90">
        <f>INDEX(Data!Q$2:Q$6500,MATCH($A4040,Data!$A$2:$A$6500,0))</f>
        <v>2003</v>
      </c>
      <c r="K4040" s="90">
        <f>INDEX(Data!F$2:F$6500,MATCH($A4040,Data!$A$2:$A$6500,0))</f>
        <v>66</v>
      </c>
      <c r="L4040" s="90">
        <f>INDEX(Data!G$2:G$6500,MATCH($A4040,Data!$A$2:$A$6500,0))</f>
        <v>66</v>
      </c>
      <c r="M4040" s="90">
        <f>INDEX(Data!H$2:H$6500,MATCH($A4040,Data!$A$2:$A$6500,0))</f>
        <v>0</v>
      </c>
      <c r="N4040" s="90">
        <f>INDEX(Data!I$2:I$6500,MATCH($A4040,Data!$A$2:$A$6500,0))</f>
        <v>0</v>
      </c>
      <c r="O4040" s="83" t="str">
        <f>INDEX(Data!J$2:J$6500,MATCH($A4040,Data!$A$2:$A$6500,0))</f>
        <v>individuals</v>
      </c>
      <c r="P4040" t="str">
        <f>_xlfn.XLOOKUP(B4040,Table3[RefID],Table3[Citation])</f>
        <v>O'Connor &amp; Rauzon (2004)</v>
      </c>
    </row>
    <row r="4041" spans="1:16" x14ac:dyDescent="0.35">
      <c r="A4041" s="68">
        <v>4039</v>
      </c>
      <c r="B4041" s="69">
        <v>237</v>
      </c>
      <c r="C4041" s="69">
        <v>15000</v>
      </c>
      <c r="D4041" s="69">
        <v>3294</v>
      </c>
      <c r="E4041" t="str">
        <f>INDEX(Table5[EEZ],MATCH(C4041,Table5[Colony_ID],0))</f>
        <v>Niue Exclusive Economic Zone</v>
      </c>
      <c r="F4041" t="str">
        <f>INDEX(Table5[Corrected Island/Colony Name],MATCH('Full Data'!C4041,Table5[Colony_ID],0))</f>
        <v>Niue</v>
      </c>
      <c r="G4041" t="str">
        <f>INDEX(Table4[Common_Name],MATCH('Full Data'!D4041,Table4[SpcRecID],0))</f>
        <v>Brown Noddy</v>
      </c>
      <c r="H4041" s="83" t="str">
        <f>INDEX(Data!E$2:E$6500,MATCH(A4041,Data!$A$2:$A$6500,0))</f>
        <v>Confirmed</v>
      </c>
      <c r="I4041" s="90">
        <f>INDEX(Data!P$2:P$6500,MATCH(A4041,Data!$A$2:$A$6500,0))</f>
        <v>2004</v>
      </c>
      <c r="J4041" s="90">
        <f>INDEX(Data!Q$2:Q$6500,MATCH($A4041,Data!$A$2:$A$6500,0))</f>
        <v>2004</v>
      </c>
      <c r="K4041" s="90">
        <f>INDEX(Data!F$2:F$6500,MATCH($A4041,Data!$A$2:$A$6500,0))</f>
        <v>0</v>
      </c>
      <c r="L4041" s="90">
        <f>INDEX(Data!G$2:G$6500,MATCH($A4041,Data!$A$2:$A$6500,0))</f>
        <v>0</v>
      </c>
      <c r="M4041" s="90">
        <f>INDEX(Data!H$2:H$6500,MATCH($A4041,Data!$A$2:$A$6500,0))</f>
        <v>0</v>
      </c>
      <c r="N4041" s="90">
        <f>INDEX(Data!I$2:I$6500,MATCH($A4041,Data!$A$2:$A$6500,0))</f>
        <v>0</v>
      </c>
      <c r="O4041" s="83">
        <f>INDEX(Data!J$2:J$6500,MATCH($A4041,Data!$A$2:$A$6500,0))</f>
        <v>0</v>
      </c>
      <c r="P4041" t="str">
        <f>_xlfn.XLOOKUP(B4041,Table3[RefID],Table3[Citation])</f>
        <v>Powlesland et al (2004)</v>
      </c>
    </row>
    <row r="4042" spans="1:16" x14ac:dyDescent="0.35">
      <c r="A4042" s="68">
        <v>4040</v>
      </c>
      <c r="B4042" s="69">
        <v>237</v>
      </c>
      <c r="C4042" s="69">
        <v>15000</v>
      </c>
      <c r="D4042" s="69">
        <v>3298</v>
      </c>
      <c r="E4042" t="str">
        <f>INDEX(Table5[EEZ],MATCH(C4042,Table5[Colony_ID],0))</f>
        <v>Niue Exclusive Economic Zone</v>
      </c>
      <c r="F4042" t="str">
        <f>INDEX(Table5[Corrected Island/Colony Name],MATCH('Full Data'!C4042,Table5[Colony_ID],0))</f>
        <v>Niue</v>
      </c>
      <c r="G4042" t="str">
        <f>INDEX(Table4[Common_Name],MATCH('Full Data'!D4042,Table4[SpcRecID],0))</f>
        <v>Common White Tern</v>
      </c>
      <c r="H4042" s="83" t="str">
        <f>INDEX(Data!E$2:E$6500,MATCH(A4042,Data!$A$2:$A$6500,0))</f>
        <v>Confirmed</v>
      </c>
      <c r="I4042" s="90">
        <f>INDEX(Data!P$2:P$6500,MATCH(A4042,Data!$A$2:$A$6500,0))</f>
        <v>2004</v>
      </c>
      <c r="J4042" s="90">
        <f>INDEX(Data!Q$2:Q$6500,MATCH($A4042,Data!$A$2:$A$6500,0))</f>
        <v>2004</v>
      </c>
      <c r="K4042" s="90">
        <f>INDEX(Data!F$2:F$6500,MATCH($A4042,Data!$A$2:$A$6500,0))</f>
        <v>0</v>
      </c>
      <c r="L4042" s="90">
        <f>INDEX(Data!G$2:G$6500,MATCH($A4042,Data!$A$2:$A$6500,0))</f>
        <v>0</v>
      </c>
      <c r="M4042" s="90">
        <f>INDEX(Data!H$2:H$6500,MATCH($A4042,Data!$A$2:$A$6500,0))</f>
        <v>0</v>
      </c>
      <c r="N4042" s="90">
        <f>INDEX(Data!I$2:I$6500,MATCH($A4042,Data!$A$2:$A$6500,0))</f>
        <v>0</v>
      </c>
      <c r="O4042" s="83">
        <f>INDEX(Data!J$2:J$6500,MATCH($A4042,Data!$A$2:$A$6500,0))</f>
        <v>0</v>
      </c>
      <c r="P4042" t="str">
        <f>_xlfn.XLOOKUP(B4042,Table3[RefID],Table3[Citation])</f>
        <v>Powlesland et al (2004)</v>
      </c>
    </row>
    <row r="4043" spans="1:16" x14ac:dyDescent="0.35">
      <c r="A4043" s="68">
        <v>4041</v>
      </c>
      <c r="B4043" s="69">
        <v>237</v>
      </c>
      <c r="C4043" s="69">
        <v>15000</v>
      </c>
      <c r="D4043" s="69">
        <v>3650</v>
      </c>
      <c r="E4043" t="str">
        <f>INDEX(Table5[EEZ],MATCH(C4043,Table5[Colony_ID],0))</f>
        <v>Niue Exclusive Economic Zone</v>
      </c>
      <c r="F4043" t="str">
        <f>INDEX(Table5[Corrected Island/Colony Name],MATCH('Full Data'!C4043,Table5[Colony_ID],0))</f>
        <v>Niue</v>
      </c>
      <c r="G4043" t="str">
        <f>INDEX(Table4[Common_Name],MATCH('Full Data'!D4043,Table4[SpcRecID],0))</f>
        <v>White-tailed Tropicbird</v>
      </c>
      <c r="H4043" s="83" t="str">
        <f>INDEX(Data!E$2:E$6500,MATCH(A4043,Data!$A$2:$A$6500,0))</f>
        <v>Confirmed</v>
      </c>
      <c r="I4043" s="90">
        <f>INDEX(Data!P$2:P$6500,MATCH(A4043,Data!$A$2:$A$6500,0))</f>
        <v>2004</v>
      </c>
      <c r="J4043" s="90">
        <f>INDEX(Data!Q$2:Q$6500,MATCH($A4043,Data!$A$2:$A$6500,0))</f>
        <v>2004</v>
      </c>
      <c r="K4043" s="90">
        <f>INDEX(Data!F$2:F$6500,MATCH($A4043,Data!$A$2:$A$6500,0))</f>
        <v>0</v>
      </c>
      <c r="L4043" s="90">
        <f>INDEX(Data!G$2:G$6500,MATCH($A4043,Data!$A$2:$A$6500,0))</f>
        <v>0</v>
      </c>
      <c r="M4043" s="90">
        <f>INDEX(Data!H$2:H$6500,MATCH($A4043,Data!$A$2:$A$6500,0))</f>
        <v>0</v>
      </c>
      <c r="N4043" s="90">
        <f>INDEX(Data!I$2:I$6500,MATCH($A4043,Data!$A$2:$A$6500,0))</f>
        <v>0</v>
      </c>
      <c r="O4043" s="83">
        <f>INDEX(Data!J$2:J$6500,MATCH($A4043,Data!$A$2:$A$6500,0))</f>
        <v>0</v>
      </c>
      <c r="P4043" t="str">
        <f>_xlfn.XLOOKUP(B4043,Table3[RefID],Table3[Citation])</f>
        <v>Powlesland et al (2004)</v>
      </c>
    </row>
    <row r="4044" spans="1:16" x14ac:dyDescent="0.35">
      <c r="A4044" s="68">
        <v>4042</v>
      </c>
      <c r="B4044" s="71">
        <v>238</v>
      </c>
      <c r="C4044" s="72">
        <v>5144</v>
      </c>
      <c r="D4044" s="69">
        <v>3295</v>
      </c>
      <c r="E4044" t="str">
        <f>INDEX(Table5[EEZ],MATCH(C4044,Table5[Colony_ID],0))</f>
        <v>French Polynesian Exclusive Economic Zone</v>
      </c>
      <c r="F4044" t="str">
        <f>INDEX(Table5[Corrected Island/Colony Name],MATCH('Full Data'!C4044,Table5[Colony_ID],0))</f>
        <v>Motu Otao</v>
      </c>
      <c r="G4044" t="str">
        <f>INDEX(Table4[Common_Name],MATCH('Full Data'!D4044,Table4[SpcRecID],0))</f>
        <v>Black Noddy</v>
      </c>
      <c r="H4044" s="83" t="str">
        <f>INDEX(Data!E$2:E$6500,MATCH(A4044,Data!$A$2:$A$6500,0))</f>
        <v>Data Deficient</v>
      </c>
      <c r="I4044" s="90">
        <f>INDEX(Data!P$2:P$6500,MATCH(A4044,Data!$A$2:$A$6500,0))</f>
        <v>1900</v>
      </c>
      <c r="J4044" s="90">
        <f>INDEX(Data!Q$2:Q$6500,MATCH($A4044,Data!$A$2:$A$6500,0))</f>
        <v>2004</v>
      </c>
      <c r="K4044" s="90">
        <f>INDEX(Data!F$2:F$6500,MATCH($A4044,Data!$A$2:$A$6500,0))</f>
        <v>0</v>
      </c>
      <c r="L4044" s="90">
        <f>INDEX(Data!G$2:G$6500,MATCH($A4044,Data!$A$2:$A$6500,0))</f>
        <v>0</v>
      </c>
      <c r="M4044" s="90">
        <f>INDEX(Data!H$2:H$6500,MATCH($A4044,Data!$A$2:$A$6500,0))</f>
        <v>0</v>
      </c>
      <c r="N4044" s="90">
        <f>INDEX(Data!I$2:I$6500,MATCH($A4044,Data!$A$2:$A$6500,0))</f>
        <v>0</v>
      </c>
      <c r="O4044" s="83">
        <f>INDEX(Data!J$2:J$6500,MATCH($A4044,Data!$A$2:$A$6500,0))</f>
        <v>0</v>
      </c>
      <c r="P4044" t="str">
        <f>_xlfn.XLOOKUP(B4044,Table3[RefID],Table3[Citation])</f>
        <v>Serra (2004)</v>
      </c>
    </row>
    <row r="4045" spans="1:16" x14ac:dyDescent="0.35">
      <c r="A4045" s="68">
        <v>4043</v>
      </c>
      <c r="B4045" s="71">
        <v>238</v>
      </c>
      <c r="C4045" s="72">
        <v>5145</v>
      </c>
      <c r="D4045" s="69">
        <v>3295</v>
      </c>
      <c r="E4045" t="str">
        <f>INDEX(Table5[EEZ],MATCH(C4045,Table5[Colony_ID],0))</f>
        <v>French Polynesian Exclusive Economic Zone</v>
      </c>
      <c r="F4045" t="str">
        <f>INDEX(Table5[Corrected Island/Colony Name],MATCH('Full Data'!C4045,Table5[Colony_ID],0))</f>
        <v>Motu Torea Manu</v>
      </c>
      <c r="G4045" t="str">
        <f>INDEX(Table4[Common_Name],MATCH('Full Data'!D4045,Table4[SpcRecID],0))</f>
        <v>Black Noddy</v>
      </c>
      <c r="H4045" s="83" t="str">
        <f>INDEX(Data!E$2:E$6500,MATCH(A4045,Data!$A$2:$A$6500,0))</f>
        <v>Confirmed</v>
      </c>
      <c r="I4045" s="90">
        <f>INDEX(Data!P$2:P$6500,MATCH(A4045,Data!$A$2:$A$6500,0))</f>
        <v>2011</v>
      </c>
      <c r="J4045" s="90">
        <f>INDEX(Data!Q$2:Q$6500,MATCH($A4045,Data!$A$2:$A$6500,0))</f>
        <v>2004</v>
      </c>
      <c r="K4045" s="90">
        <f>INDEX(Data!F$2:F$6500,MATCH($A4045,Data!$A$2:$A$6500,0))</f>
        <v>0</v>
      </c>
      <c r="L4045" s="90">
        <f>INDEX(Data!G$2:G$6500,MATCH($A4045,Data!$A$2:$A$6500,0))</f>
        <v>0</v>
      </c>
      <c r="M4045" s="90">
        <f>INDEX(Data!H$2:H$6500,MATCH($A4045,Data!$A$2:$A$6500,0))</f>
        <v>0</v>
      </c>
      <c r="N4045" s="90">
        <f>INDEX(Data!I$2:I$6500,MATCH($A4045,Data!$A$2:$A$6500,0))</f>
        <v>0</v>
      </c>
      <c r="O4045" s="83">
        <f>INDEX(Data!J$2:J$6500,MATCH($A4045,Data!$A$2:$A$6500,0))</f>
        <v>0</v>
      </c>
      <c r="P4045" t="str">
        <f>_xlfn.XLOOKUP(B4045,Table3[RefID],Table3[Citation])</f>
        <v>Serra (2004)</v>
      </c>
    </row>
    <row r="4046" spans="1:16" x14ac:dyDescent="0.35">
      <c r="A4046" s="68">
        <v>4044</v>
      </c>
      <c r="B4046" s="71">
        <v>238</v>
      </c>
      <c r="C4046" s="72">
        <v>5146</v>
      </c>
      <c r="D4046" s="69">
        <v>3295</v>
      </c>
      <c r="E4046" t="str">
        <f>INDEX(Table5[EEZ],MATCH(C4046,Table5[Colony_ID],0))</f>
        <v>French Polynesian Exclusive Economic Zone</v>
      </c>
      <c r="F4046" t="str">
        <f>INDEX(Table5[Corrected Island/Colony Name],MATCH('Full Data'!C4046,Table5[Colony_ID],0))</f>
        <v>Motu Urutetau</v>
      </c>
      <c r="G4046" t="str">
        <f>INDEX(Table4[Common_Name],MATCH('Full Data'!D4046,Table4[SpcRecID],0))</f>
        <v>Black Noddy</v>
      </c>
      <c r="H4046" s="83" t="str">
        <f>INDEX(Data!E$2:E$6500,MATCH(A4046,Data!$A$2:$A$6500,0))</f>
        <v>Data Deficient</v>
      </c>
      <c r="I4046" s="90">
        <f>INDEX(Data!P$2:P$6500,MATCH(A4046,Data!$A$2:$A$6500,0))</f>
        <v>2011</v>
      </c>
      <c r="J4046" s="90">
        <f>INDEX(Data!Q$2:Q$6500,MATCH($A4046,Data!$A$2:$A$6500,0))</f>
        <v>2004</v>
      </c>
      <c r="K4046" s="90">
        <f>INDEX(Data!F$2:F$6500,MATCH($A4046,Data!$A$2:$A$6500,0))</f>
        <v>0</v>
      </c>
      <c r="L4046" s="90">
        <f>INDEX(Data!G$2:G$6500,MATCH($A4046,Data!$A$2:$A$6500,0))</f>
        <v>0</v>
      </c>
      <c r="M4046" s="90">
        <f>INDEX(Data!H$2:H$6500,MATCH($A4046,Data!$A$2:$A$6500,0))</f>
        <v>0</v>
      </c>
      <c r="N4046" s="90">
        <f>INDEX(Data!I$2:I$6500,MATCH($A4046,Data!$A$2:$A$6500,0))</f>
        <v>0</v>
      </c>
      <c r="O4046" s="83">
        <f>INDEX(Data!J$2:J$6500,MATCH($A4046,Data!$A$2:$A$6500,0))</f>
        <v>0</v>
      </c>
      <c r="P4046" t="str">
        <f>_xlfn.XLOOKUP(B4046,Table3[RefID],Table3[Citation])</f>
        <v>Serra (2004)</v>
      </c>
    </row>
    <row r="4047" spans="1:16" x14ac:dyDescent="0.35">
      <c r="A4047" s="68">
        <v>4045</v>
      </c>
      <c r="B4047" s="71">
        <v>238</v>
      </c>
      <c r="C4047" s="72">
        <v>5145</v>
      </c>
      <c r="D4047" s="69">
        <v>3659</v>
      </c>
      <c r="E4047" t="str">
        <f>INDEX(Table5[EEZ],MATCH(C4047,Table5[Colony_ID],0))</f>
        <v>French Polynesian Exclusive Economic Zone</v>
      </c>
      <c r="F4047" t="str">
        <f>INDEX(Table5[Corrected Island/Colony Name],MATCH('Full Data'!C4047,Table5[Colony_ID],0))</f>
        <v>Motu Torea Manu</v>
      </c>
      <c r="G4047" t="str">
        <f>INDEX(Table4[Common_Name],MATCH('Full Data'!D4047,Table4[SpcRecID],0))</f>
        <v>Brown Booby</v>
      </c>
      <c r="H4047" s="83" t="str">
        <f>INDEX(Data!E$2:E$6500,MATCH(A4047,Data!$A$2:$A$6500,0))</f>
        <v>Confirmed</v>
      </c>
      <c r="I4047" s="90">
        <f>INDEX(Data!P$2:P$6500,MATCH(A4047,Data!$A$2:$A$6500,0))</f>
        <v>2004</v>
      </c>
      <c r="J4047" s="90">
        <f>INDEX(Data!Q$2:Q$6500,MATCH($A4047,Data!$A$2:$A$6500,0))</f>
        <v>2004</v>
      </c>
      <c r="K4047" s="90">
        <f>INDEX(Data!F$2:F$6500,MATCH($A4047,Data!$A$2:$A$6500,0))</f>
        <v>0</v>
      </c>
      <c r="L4047" s="90">
        <f>INDEX(Data!G$2:G$6500,MATCH($A4047,Data!$A$2:$A$6500,0))</f>
        <v>0</v>
      </c>
      <c r="M4047" s="90">
        <f>INDEX(Data!H$2:H$6500,MATCH($A4047,Data!$A$2:$A$6500,0))</f>
        <v>0</v>
      </c>
      <c r="N4047" s="90">
        <f>INDEX(Data!I$2:I$6500,MATCH($A4047,Data!$A$2:$A$6500,0))</f>
        <v>0</v>
      </c>
      <c r="O4047" s="83">
        <f>INDEX(Data!J$2:J$6500,MATCH($A4047,Data!$A$2:$A$6500,0))</f>
        <v>0</v>
      </c>
      <c r="P4047" t="str">
        <f>_xlfn.XLOOKUP(B4047,Table3[RefID],Table3[Citation])</f>
        <v>Serra (2004)</v>
      </c>
    </row>
    <row r="4048" spans="1:16" x14ac:dyDescent="0.35">
      <c r="A4048" s="68">
        <v>4046</v>
      </c>
      <c r="B4048" s="71">
        <v>238</v>
      </c>
      <c r="C4048" s="72">
        <v>5146</v>
      </c>
      <c r="D4048" s="69">
        <v>3659</v>
      </c>
      <c r="E4048" t="str">
        <f>INDEX(Table5[EEZ],MATCH(C4048,Table5[Colony_ID],0))</f>
        <v>French Polynesian Exclusive Economic Zone</v>
      </c>
      <c r="F4048" t="str">
        <f>INDEX(Table5[Corrected Island/Colony Name],MATCH('Full Data'!C4048,Table5[Colony_ID],0))</f>
        <v>Motu Urutetau</v>
      </c>
      <c r="G4048" t="str">
        <f>INDEX(Table4[Common_Name],MATCH('Full Data'!D4048,Table4[SpcRecID],0))</f>
        <v>Brown Booby</v>
      </c>
      <c r="H4048" s="83" t="str">
        <f>INDEX(Data!E$2:E$6500,MATCH(A4048,Data!$A$2:$A$6500,0))</f>
        <v>Confirmed</v>
      </c>
      <c r="I4048" s="90">
        <f>INDEX(Data!P$2:P$6500,MATCH(A4048,Data!$A$2:$A$6500,0))</f>
        <v>2004</v>
      </c>
      <c r="J4048" s="90">
        <f>INDEX(Data!Q$2:Q$6500,MATCH($A4048,Data!$A$2:$A$6500,0))</f>
        <v>2004</v>
      </c>
      <c r="K4048" s="90">
        <f>INDEX(Data!F$2:F$6500,MATCH($A4048,Data!$A$2:$A$6500,0))</f>
        <v>0</v>
      </c>
      <c r="L4048" s="90">
        <f>INDEX(Data!G$2:G$6500,MATCH($A4048,Data!$A$2:$A$6500,0))</f>
        <v>0</v>
      </c>
      <c r="M4048" s="90">
        <f>INDEX(Data!H$2:H$6500,MATCH($A4048,Data!$A$2:$A$6500,0))</f>
        <v>0</v>
      </c>
      <c r="N4048" s="90">
        <f>INDEX(Data!I$2:I$6500,MATCH($A4048,Data!$A$2:$A$6500,0))</f>
        <v>0</v>
      </c>
      <c r="O4048" s="83">
        <f>INDEX(Data!J$2:J$6500,MATCH($A4048,Data!$A$2:$A$6500,0))</f>
        <v>0</v>
      </c>
      <c r="P4048" t="str">
        <f>_xlfn.XLOOKUP(B4048,Table3[RefID],Table3[Citation])</f>
        <v>Serra (2004)</v>
      </c>
    </row>
    <row r="4049" spans="1:16" x14ac:dyDescent="0.35">
      <c r="A4049" s="68">
        <v>4047</v>
      </c>
      <c r="B4049" s="71">
        <v>238</v>
      </c>
      <c r="C4049" s="72">
        <v>5144</v>
      </c>
      <c r="D4049" s="69">
        <v>3294</v>
      </c>
      <c r="E4049" t="str">
        <f>INDEX(Table5[EEZ],MATCH(C4049,Table5[Colony_ID],0))</f>
        <v>French Polynesian Exclusive Economic Zone</v>
      </c>
      <c r="F4049" t="str">
        <f>INDEX(Table5[Corrected Island/Colony Name],MATCH('Full Data'!C4049,Table5[Colony_ID],0))</f>
        <v>Motu Otao</v>
      </c>
      <c r="G4049" t="str">
        <f>INDEX(Table4[Common_Name],MATCH('Full Data'!D4049,Table4[SpcRecID],0))</f>
        <v>Brown Noddy</v>
      </c>
      <c r="H4049" s="83" t="str">
        <f>INDEX(Data!E$2:E$6500,MATCH(A4049,Data!$A$2:$A$6500,0))</f>
        <v>Data Deficient</v>
      </c>
      <c r="I4049" s="90">
        <f>INDEX(Data!P$2:P$6500,MATCH(A4049,Data!$A$2:$A$6500,0))</f>
        <v>2004</v>
      </c>
      <c r="J4049" s="90">
        <f>INDEX(Data!Q$2:Q$6500,MATCH($A4049,Data!$A$2:$A$6500,0))</f>
        <v>2004</v>
      </c>
      <c r="K4049" s="90">
        <f>INDEX(Data!F$2:F$6500,MATCH($A4049,Data!$A$2:$A$6500,0))</f>
        <v>0</v>
      </c>
      <c r="L4049" s="90">
        <f>INDEX(Data!G$2:G$6500,MATCH($A4049,Data!$A$2:$A$6500,0))</f>
        <v>0</v>
      </c>
      <c r="M4049" s="90">
        <f>INDEX(Data!H$2:H$6500,MATCH($A4049,Data!$A$2:$A$6500,0))</f>
        <v>0</v>
      </c>
      <c r="N4049" s="90">
        <f>INDEX(Data!I$2:I$6500,MATCH($A4049,Data!$A$2:$A$6500,0))</f>
        <v>0</v>
      </c>
      <c r="O4049" s="83">
        <f>INDEX(Data!J$2:J$6500,MATCH($A4049,Data!$A$2:$A$6500,0))</f>
        <v>0</v>
      </c>
      <c r="P4049" t="str">
        <f>_xlfn.XLOOKUP(B4049,Table3[RefID],Table3[Citation])</f>
        <v>Serra (2004)</v>
      </c>
    </row>
    <row r="4050" spans="1:16" x14ac:dyDescent="0.35">
      <c r="A4050" s="68">
        <v>4048</v>
      </c>
      <c r="B4050" s="71">
        <v>238</v>
      </c>
      <c r="C4050" s="72">
        <v>5145</v>
      </c>
      <c r="D4050" s="69">
        <v>3298</v>
      </c>
      <c r="E4050" t="str">
        <f>INDEX(Table5[EEZ],MATCH(C4050,Table5[Colony_ID],0))</f>
        <v>French Polynesian Exclusive Economic Zone</v>
      </c>
      <c r="F4050" t="str">
        <f>INDEX(Table5[Corrected Island/Colony Name],MATCH('Full Data'!C4050,Table5[Colony_ID],0))</f>
        <v>Motu Torea Manu</v>
      </c>
      <c r="G4050" t="str">
        <f>INDEX(Table4[Common_Name],MATCH('Full Data'!D4050,Table4[SpcRecID],0))</f>
        <v>Common White Tern</v>
      </c>
      <c r="H4050" s="83" t="str">
        <f>INDEX(Data!E$2:E$6500,MATCH(A4050,Data!$A$2:$A$6500,0))</f>
        <v>Confirmed</v>
      </c>
      <c r="I4050" s="90">
        <f>INDEX(Data!P$2:P$6500,MATCH(A4050,Data!$A$2:$A$6500,0))</f>
        <v>2004</v>
      </c>
      <c r="J4050" s="90">
        <f>INDEX(Data!Q$2:Q$6500,MATCH($A4050,Data!$A$2:$A$6500,0))</f>
        <v>2004</v>
      </c>
      <c r="K4050" s="90">
        <f>INDEX(Data!F$2:F$6500,MATCH($A4050,Data!$A$2:$A$6500,0))</f>
        <v>0</v>
      </c>
      <c r="L4050" s="90">
        <f>INDEX(Data!G$2:G$6500,MATCH($A4050,Data!$A$2:$A$6500,0))</f>
        <v>0</v>
      </c>
      <c r="M4050" s="90">
        <f>INDEX(Data!H$2:H$6500,MATCH($A4050,Data!$A$2:$A$6500,0))</f>
        <v>0</v>
      </c>
      <c r="N4050" s="90">
        <f>INDEX(Data!I$2:I$6500,MATCH($A4050,Data!$A$2:$A$6500,0))</f>
        <v>0</v>
      </c>
      <c r="O4050" s="83">
        <f>INDEX(Data!J$2:J$6500,MATCH($A4050,Data!$A$2:$A$6500,0))</f>
        <v>0</v>
      </c>
      <c r="P4050" t="str">
        <f>_xlfn.XLOOKUP(B4050,Table3[RefID],Table3[Citation])</f>
        <v>Serra (2004)</v>
      </c>
    </row>
    <row r="4051" spans="1:16" x14ac:dyDescent="0.35">
      <c r="A4051" s="68">
        <v>4049</v>
      </c>
      <c r="B4051" s="71">
        <v>238</v>
      </c>
      <c r="C4051" s="72">
        <v>5146</v>
      </c>
      <c r="D4051" s="69">
        <v>3298</v>
      </c>
      <c r="E4051" t="str">
        <f>INDEX(Table5[EEZ],MATCH(C4051,Table5[Colony_ID],0))</f>
        <v>French Polynesian Exclusive Economic Zone</v>
      </c>
      <c r="F4051" t="str">
        <f>INDEX(Table5[Corrected Island/Colony Name],MATCH('Full Data'!C4051,Table5[Colony_ID],0))</f>
        <v>Motu Urutetau</v>
      </c>
      <c r="G4051" t="str">
        <f>INDEX(Table4[Common_Name],MATCH('Full Data'!D4051,Table4[SpcRecID],0))</f>
        <v>Common White Tern</v>
      </c>
      <c r="H4051" s="83" t="str">
        <f>INDEX(Data!E$2:E$6500,MATCH(A4051,Data!$A$2:$A$6500,0))</f>
        <v>Data Deficient</v>
      </c>
      <c r="I4051" s="90">
        <f>INDEX(Data!P$2:P$6500,MATCH(A4051,Data!$A$2:$A$6500,0))</f>
        <v>2004</v>
      </c>
      <c r="J4051" s="90">
        <f>INDEX(Data!Q$2:Q$6500,MATCH($A4051,Data!$A$2:$A$6500,0))</f>
        <v>2004</v>
      </c>
      <c r="K4051" s="90">
        <f>INDEX(Data!F$2:F$6500,MATCH($A4051,Data!$A$2:$A$6500,0))</f>
        <v>0</v>
      </c>
      <c r="L4051" s="90">
        <f>INDEX(Data!G$2:G$6500,MATCH($A4051,Data!$A$2:$A$6500,0))</f>
        <v>0</v>
      </c>
      <c r="M4051" s="90">
        <f>INDEX(Data!H$2:H$6500,MATCH($A4051,Data!$A$2:$A$6500,0))</f>
        <v>0</v>
      </c>
      <c r="N4051" s="90">
        <f>INDEX(Data!I$2:I$6500,MATCH($A4051,Data!$A$2:$A$6500,0))</f>
        <v>0</v>
      </c>
      <c r="O4051" s="83">
        <f>INDEX(Data!J$2:J$6500,MATCH($A4051,Data!$A$2:$A$6500,0))</f>
        <v>0</v>
      </c>
      <c r="P4051" t="str">
        <f>_xlfn.XLOOKUP(B4051,Table3[RefID],Table3[Citation])</f>
        <v>Serra (2004)</v>
      </c>
    </row>
    <row r="4052" spans="1:16" x14ac:dyDescent="0.35">
      <c r="A4052" s="68">
        <v>4050</v>
      </c>
      <c r="B4052" s="71">
        <v>238</v>
      </c>
      <c r="C4052" s="72">
        <v>5144</v>
      </c>
      <c r="D4052" s="69">
        <v>3263</v>
      </c>
      <c r="E4052" t="str">
        <f>INDEX(Table5[EEZ],MATCH(C4052,Table5[Colony_ID],0))</f>
        <v>French Polynesian Exclusive Economic Zone</v>
      </c>
      <c r="F4052" t="str">
        <f>INDEX(Table5[Corrected Island/Colony Name],MATCH('Full Data'!C4052,Table5[Colony_ID],0))</f>
        <v>Motu Otao</v>
      </c>
      <c r="G4052" t="str">
        <f>INDEX(Table4[Common_Name],MATCH('Full Data'!D4052,Table4[SpcRecID],0))</f>
        <v>Greater crested Tern</v>
      </c>
      <c r="H4052" s="83" t="str">
        <f>INDEX(Data!E$2:E$6500,MATCH(A4052,Data!$A$2:$A$6500,0))</f>
        <v>Data Deficient</v>
      </c>
      <c r="I4052" s="90">
        <f>INDEX(Data!P$2:P$6500,MATCH(A4052,Data!$A$2:$A$6500,0))</f>
        <v>2004</v>
      </c>
      <c r="J4052" s="90">
        <f>INDEX(Data!Q$2:Q$6500,MATCH($A4052,Data!$A$2:$A$6500,0))</f>
        <v>2004</v>
      </c>
      <c r="K4052" s="90">
        <f>INDEX(Data!F$2:F$6500,MATCH($A4052,Data!$A$2:$A$6500,0))</f>
        <v>0</v>
      </c>
      <c r="L4052" s="90">
        <f>INDEX(Data!G$2:G$6500,MATCH($A4052,Data!$A$2:$A$6500,0))</f>
        <v>0</v>
      </c>
      <c r="M4052" s="90">
        <f>INDEX(Data!H$2:H$6500,MATCH($A4052,Data!$A$2:$A$6500,0))</f>
        <v>0</v>
      </c>
      <c r="N4052" s="90">
        <f>INDEX(Data!I$2:I$6500,MATCH($A4052,Data!$A$2:$A$6500,0))</f>
        <v>0</v>
      </c>
      <c r="O4052" s="83">
        <f>INDEX(Data!J$2:J$6500,MATCH($A4052,Data!$A$2:$A$6500,0))</f>
        <v>0</v>
      </c>
      <c r="P4052" t="str">
        <f>_xlfn.XLOOKUP(B4052,Table3[RefID],Table3[Citation])</f>
        <v>Serra (2004)</v>
      </c>
    </row>
    <row r="4053" spans="1:16" x14ac:dyDescent="0.35">
      <c r="A4053" s="68">
        <v>4051</v>
      </c>
      <c r="B4053" s="71">
        <v>238</v>
      </c>
      <c r="C4053" s="72">
        <v>5143</v>
      </c>
      <c r="D4053" s="69">
        <v>3658</v>
      </c>
      <c r="E4053" t="str">
        <f>INDEX(Table5[EEZ],MATCH(C4053,Table5[Colony_ID],0))</f>
        <v>French Polynesian Exclusive Economic Zone</v>
      </c>
      <c r="F4053" t="str">
        <f>INDEX(Table5[Corrected Island/Colony Name],MATCH('Full Data'!C4053,Table5[Colony_ID],0))</f>
        <v>Motu Keke</v>
      </c>
      <c r="G4053" t="str">
        <f>INDEX(Table4[Common_Name],MATCH('Full Data'!D4053,Table4[SpcRecID],0))</f>
        <v>Red-footed Booby</v>
      </c>
      <c r="H4053" s="83" t="str">
        <f>INDEX(Data!E$2:E$6500,MATCH(A4053,Data!$A$2:$A$6500,0))</f>
        <v>Confirmed</v>
      </c>
      <c r="I4053" s="90">
        <f>INDEX(Data!P$2:P$6500,MATCH(A4053,Data!$A$2:$A$6500,0))</f>
        <v>2004</v>
      </c>
      <c r="J4053" s="90">
        <f>INDEX(Data!Q$2:Q$6500,MATCH($A4053,Data!$A$2:$A$6500,0))</f>
        <v>2004</v>
      </c>
      <c r="K4053" s="90">
        <f>INDEX(Data!F$2:F$6500,MATCH($A4053,Data!$A$2:$A$6500,0))</f>
        <v>0</v>
      </c>
      <c r="L4053" s="90">
        <f>INDEX(Data!G$2:G$6500,MATCH($A4053,Data!$A$2:$A$6500,0))</f>
        <v>0</v>
      </c>
      <c r="M4053" s="90">
        <f>INDEX(Data!H$2:H$6500,MATCH($A4053,Data!$A$2:$A$6500,0))</f>
        <v>0</v>
      </c>
      <c r="N4053" s="90">
        <f>INDEX(Data!I$2:I$6500,MATCH($A4053,Data!$A$2:$A$6500,0))</f>
        <v>0</v>
      </c>
      <c r="O4053" s="83">
        <f>INDEX(Data!J$2:J$6500,MATCH($A4053,Data!$A$2:$A$6500,0))</f>
        <v>0</v>
      </c>
      <c r="P4053" t="str">
        <f>_xlfn.XLOOKUP(B4053,Table3[RefID],Table3[Citation])</f>
        <v>Serra (2004)</v>
      </c>
    </row>
    <row r="4054" spans="1:16" x14ac:dyDescent="0.35">
      <c r="A4054" s="68">
        <v>4052</v>
      </c>
      <c r="B4054" s="71">
        <v>238</v>
      </c>
      <c r="C4054" s="72">
        <v>5146</v>
      </c>
      <c r="D4054" s="69">
        <v>3658</v>
      </c>
      <c r="E4054" t="str">
        <f>INDEX(Table5[EEZ],MATCH(C4054,Table5[Colony_ID],0))</f>
        <v>French Polynesian Exclusive Economic Zone</v>
      </c>
      <c r="F4054" t="str">
        <f>INDEX(Table5[Corrected Island/Colony Name],MATCH('Full Data'!C4054,Table5[Colony_ID],0))</f>
        <v>Motu Urutetau</v>
      </c>
      <c r="G4054" t="str">
        <f>INDEX(Table4[Common_Name],MATCH('Full Data'!D4054,Table4[SpcRecID],0))</f>
        <v>Red-footed Booby</v>
      </c>
      <c r="H4054" s="83" t="str">
        <f>INDEX(Data!E$2:E$6500,MATCH(A4054,Data!$A$2:$A$6500,0))</f>
        <v>Confirmed</v>
      </c>
      <c r="I4054" s="90">
        <f>INDEX(Data!P$2:P$6500,MATCH(A4054,Data!$A$2:$A$6500,0))</f>
        <v>2004</v>
      </c>
      <c r="J4054" s="90">
        <f>INDEX(Data!Q$2:Q$6500,MATCH($A4054,Data!$A$2:$A$6500,0))</f>
        <v>2004</v>
      </c>
      <c r="K4054" s="90">
        <f>INDEX(Data!F$2:F$6500,MATCH($A4054,Data!$A$2:$A$6500,0))</f>
        <v>0</v>
      </c>
      <c r="L4054" s="90">
        <f>INDEX(Data!G$2:G$6500,MATCH($A4054,Data!$A$2:$A$6500,0))</f>
        <v>0</v>
      </c>
      <c r="M4054" s="90">
        <f>INDEX(Data!H$2:H$6500,MATCH($A4054,Data!$A$2:$A$6500,0))</f>
        <v>0</v>
      </c>
      <c r="N4054" s="90">
        <f>INDEX(Data!I$2:I$6500,MATCH($A4054,Data!$A$2:$A$6500,0))</f>
        <v>0</v>
      </c>
      <c r="O4054" s="83">
        <f>INDEX(Data!J$2:J$6500,MATCH($A4054,Data!$A$2:$A$6500,0))</f>
        <v>0</v>
      </c>
      <c r="P4054" t="str">
        <f>_xlfn.XLOOKUP(B4054,Table3[RefID],Table3[Citation])</f>
        <v>Serra (2004)</v>
      </c>
    </row>
    <row r="4055" spans="1:16" x14ac:dyDescent="0.35">
      <c r="A4055" s="68">
        <v>4053</v>
      </c>
      <c r="B4055" s="73">
        <v>239</v>
      </c>
      <c r="C4055" s="73">
        <v>1008</v>
      </c>
      <c r="D4055" s="70">
        <v>1016817</v>
      </c>
      <c r="E4055" t="str">
        <f>INDEX(Table5[EEZ],MATCH(C4055,Table5[Colony_ID],0))</f>
        <v>American Samoa Exclusive Economic Zone</v>
      </c>
      <c r="F4055" t="str">
        <f>INDEX(Table5[Corrected Island/Colony Name],MATCH('Full Data'!C4055,Table5[Colony_ID],0))</f>
        <v>Tutuila</v>
      </c>
      <c r="G4055" t="str">
        <f>INDEX(Table4[Common_Name],MATCH('Full Data'!D4055,Table4[SpcRecID],0))</f>
        <v>Blue Noddy</v>
      </c>
      <c r="H4055" s="83" t="str">
        <f>INDEX(Data!E$2:E$6500,MATCH(A4055,Data!$A$2:$A$6500,0))</f>
        <v>Confirmed</v>
      </c>
      <c r="I4055" s="90">
        <f>INDEX(Data!P$2:P$6500,MATCH(A4055,Data!$A$2:$A$6500,0))</f>
        <v>0</v>
      </c>
      <c r="J4055" s="90">
        <f>INDEX(Data!Q$2:Q$6500,MATCH($A4055,Data!$A$2:$A$6500,0))</f>
        <v>640</v>
      </c>
      <c r="K4055" s="90">
        <f>INDEX(Data!F$2:F$6500,MATCH($A4055,Data!$A$2:$A$6500,0))</f>
        <v>0</v>
      </c>
      <c r="L4055" s="90">
        <f>INDEX(Data!G$2:G$6500,MATCH($A4055,Data!$A$2:$A$6500,0))</f>
        <v>0</v>
      </c>
      <c r="M4055" s="90">
        <f>INDEX(Data!H$2:H$6500,MATCH($A4055,Data!$A$2:$A$6500,0))</f>
        <v>0</v>
      </c>
      <c r="N4055" s="90">
        <f>INDEX(Data!I$2:I$6500,MATCH($A4055,Data!$A$2:$A$6500,0))</f>
        <v>0</v>
      </c>
      <c r="O4055" s="83">
        <f>INDEX(Data!J$2:J$6500,MATCH($A4055,Data!$A$2:$A$6500,0))</f>
        <v>0</v>
      </c>
      <c r="P4055" t="str">
        <f>_xlfn.XLOOKUP(B4055,Table3[RefID],Table3[Citation])</f>
        <v>Steadman &amp; Pregill (2004)</v>
      </c>
    </row>
    <row r="4056" spans="1:16" x14ac:dyDescent="0.35">
      <c r="A4056" s="68">
        <v>4054</v>
      </c>
      <c r="B4056" s="69">
        <v>240</v>
      </c>
      <c r="C4056" s="69">
        <v>14058</v>
      </c>
      <c r="D4056" s="69">
        <v>3887</v>
      </c>
      <c r="E4056" t="str">
        <f>INDEX(Table5[EEZ],MATCH(C4056,Table5[Colony_ID],0))</f>
        <v>New Caledonian Exclusive Economic Zone</v>
      </c>
      <c r="F4056" t="str">
        <f>INDEX(Table5[Corrected Island/Colony Name],MATCH('Full Data'!C4056,Table5[Colony_ID],0))</f>
        <v>Grande Terre</v>
      </c>
      <c r="G4056" t="str">
        <f>INDEX(Table4[Common_Name],MATCH('Full Data'!D4056,Table4[SpcRecID],0))</f>
        <v>White-winged Petrel</v>
      </c>
      <c r="H4056" s="83" t="str">
        <f>INDEX(Data!E$2:E$6500,MATCH(A4056,Data!$A$2:$A$6500,0))</f>
        <v>Confirmed</v>
      </c>
      <c r="I4056" s="90">
        <f>INDEX(Data!P$2:P$6500,MATCH(A4056,Data!$A$2:$A$6500,0))</f>
        <v>2004</v>
      </c>
      <c r="J4056" s="90">
        <f>INDEX(Data!Q$2:Q$6500,MATCH($A4056,Data!$A$2:$A$6500,0))</f>
        <v>2004</v>
      </c>
      <c r="K4056" s="90">
        <f>INDEX(Data!F$2:F$6500,MATCH($A4056,Data!$A$2:$A$6500,0))</f>
        <v>1000</v>
      </c>
      <c r="L4056" s="90">
        <f>INDEX(Data!G$2:G$6500,MATCH($A4056,Data!$A$2:$A$6500,0))</f>
        <v>10000</v>
      </c>
      <c r="M4056" s="90">
        <f>INDEX(Data!H$2:H$6500,MATCH($A4056,Data!$A$2:$A$6500,0))</f>
        <v>0</v>
      </c>
      <c r="N4056" s="90">
        <f>INDEX(Data!I$2:I$6500,MATCH($A4056,Data!$A$2:$A$6500,0))</f>
        <v>0</v>
      </c>
      <c r="O4056" s="83" t="str">
        <f>INDEX(Data!J$2:J$6500,MATCH($A4056,Data!$A$2:$A$6500,0))</f>
        <v>breeding pairs</v>
      </c>
      <c r="P4056" t="str">
        <f>_xlfn.XLOOKUP(B4056,Table3[RefID],Table3[Citation])</f>
        <v>Bretagnolle (2004)</v>
      </c>
    </row>
    <row r="4057" spans="1:16" x14ac:dyDescent="0.35">
      <c r="A4057" s="68">
        <v>4055</v>
      </c>
      <c r="B4057" s="69">
        <v>241</v>
      </c>
      <c r="C4057" s="69">
        <v>4015</v>
      </c>
      <c r="D4057" s="69">
        <v>3890</v>
      </c>
      <c r="E4057" t="str">
        <f>INDEX(Table5[EEZ],MATCH(C4057,Table5[Colony_ID],0))</f>
        <v>Fijian Exclusive Economic Zone</v>
      </c>
      <c r="F4057" t="str">
        <f>INDEX(Table5[Corrected Island/Colony Name],MATCH('Full Data'!C4057,Table5[Colony_ID],0))</f>
        <v>Kadavu</v>
      </c>
      <c r="G4057" t="str">
        <f>INDEX(Table4[Common_Name],MATCH('Full Data'!D4057,Table4[SpcRecID],0))</f>
        <v>Collared Petrel</v>
      </c>
      <c r="H4057" s="83" t="str">
        <f>INDEX(Data!E$2:E$6500,MATCH(A4057,Data!$A$2:$A$6500,0))</f>
        <v>Confirmed</v>
      </c>
      <c r="I4057" s="90">
        <f>INDEX(Data!P$2:P$6500,MATCH(A4057,Data!$A$2:$A$6500,0))</f>
        <v>2004</v>
      </c>
      <c r="J4057" s="90">
        <f>INDEX(Data!Q$2:Q$6500,MATCH($A4057,Data!$A$2:$A$6500,0))</f>
        <v>2004</v>
      </c>
      <c r="K4057" s="90">
        <f>INDEX(Data!F$2:F$6500,MATCH($A4057,Data!$A$2:$A$6500,0))</f>
        <v>0</v>
      </c>
      <c r="L4057" s="90">
        <f>INDEX(Data!G$2:G$6500,MATCH($A4057,Data!$A$2:$A$6500,0))</f>
        <v>0</v>
      </c>
      <c r="M4057" s="90">
        <f>INDEX(Data!H$2:H$6500,MATCH($A4057,Data!$A$2:$A$6500,0))</f>
        <v>0</v>
      </c>
      <c r="N4057" s="90">
        <f>INDEX(Data!I$2:I$6500,MATCH($A4057,Data!$A$2:$A$6500,0))</f>
        <v>0</v>
      </c>
      <c r="O4057" s="83">
        <f>INDEX(Data!J$2:J$6500,MATCH($A4057,Data!$A$2:$A$6500,0))</f>
        <v>0</v>
      </c>
      <c r="P4057" t="str">
        <f>_xlfn.XLOOKUP(B4057,Table3[RefID],Table3[Citation])</f>
        <v>Masibalavu, V (in litt 2004)</v>
      </c>
    </row>
    <row r="4058" spans="1:16" x14ac:dyDescent="0.35">
      <c r="A4058" s="68">
        <v>4056</v>
      </c>
      <c r="B4058" s="69">
        <v>242</v>
      </c>
      <c r="C4058" s="69">
        <v>4030</v>
      </c>
      <c r="D4058" s="69">
        <v>3890</v>
      </c>
      <c r="E4058" t="str">
        <f>INDEX(Table5[EEZ],MATCH(C4058,Table5[Colony_ID],0))</f>
        <v>Fijian Exclusive Economic Zone</v>
      </c>
      <c r="F4058" t="str">
        <f>INDEX(Table5[Corrected Island/Colony Name],MATCH('Full Data'!C4058,Table5[Colony_ID],0))</f>
        <v>Moala</v>
      </c>
      <c r="G4058" t="str">
        <f>INDEX(Table4[Common_Name],MATCH('Full Data'!D4058,Table4[SpcRecID],0))</f>
        <v>Collared Petrel</v>
      </c>
      <c r="H4058" s="83" t="str">
        <f>INDEX(Data!E$2:E$6500,MATCH(A4058,Data!$A$2:$A$6500,0))</f>
        <v>Potential Breeding</v>
      </c>
      <c r="I4058" s="90">
        <f>INDEX(Data!P$2:P$6500,MATCH(A4058,Data!$A$2:$A$6500,0))</f>
        <v>0</v>
      </c>
      <c r="J4058" s="90">
        <f>INDEX(Data!Q$2:Q$6500,MATCH($A4058,Data!$A$2:$A$6500,0))</f>
        <v>2004</v>
      </c>
      <c r="K4058" s="90">
        <f>INDEX(Data!F$2:F$6500,MATCH($A4058,Data!$A$2:$A$6500,0))</f>
        <v>0</v>
      </c>
      <c r="L4058" s="90">
        <f>INDEX(Data!G$2:G$6500,MATCH($A4058,Data!$A$2:$A$6500,0))</f>
        <v>0</v>
      </c>
      <c r="M4058" s="90">
        <f>INDEX(Data!H$2:H$6500,MATCH($A4058,Data!$A$2:$A$6500,0))</f>
        <v>0</v>
      </c>
      <c r="N4058" s="90">
        <f>INDEX(Data!I$2:I$6500,MATCH($A4058,Data!$A$2:$A$6500,0))</f>
        <v>0</v>
      </c>
      <c r="O4058" s="83">
        <f>INDEX(Data!J$2:J$6500,MATCH($A4058,Data!$A$2:$A$6500,0))</f>
        <v>0</v>
      </c>
      <c r="P4058" t="str">
        <f>_xlfn.XLOOKUP(B4058,Table3[RefID],Table3[Citation])</f>
        <v>Watling (2004)</v>
      </c>
    </row>
    <row r="4059" spans="1:16" x14ac:dyDescent="0.35">
      <c r="A4059" s="68">
        <v>4057</v>
      </c>
      <c r="B4059" s="69">
        <v>243</v>
      </c>
      <c r="C4059" s="69">
        <v>12063</v>
      </c>
      <c r="D4059" s="69">
        <v>3659</v>
      </c>
      <c r="E4059" t="str">
        <f>INDEX(Table5[EEZ],MATCH(C4059,Table5[Colony_ID],0))</f>
        <v>Micronesian Exclusive Economic Zone</v>
      </c>
      <c r="F4059" t="str">
        <f>INDEX(Table5[Corrected Island/Colony Name],MATCH('Full Data'!C4059,Table5[Colony_ID],0))</f>
        <v>Gaferut Island</v>
      </c>
      <c r="G4059" t="str">
        <f>INDEX(Table4[Common_Name],MATCH('Full Data'!D4059,Table4[SpcRecID],0))</f>
        <v>Brown Booby</v>
      </c>
      <c r="H4059" s="83" t="str">
        <f>INDEX(Data!E$2:E$6500,MATCH(A4059,Data!$A$2:$A$6500,0))</f>
        <v>Confirmed</v>
      </c>
      <c r="I4059" s="90">
        <f>INDEX(Data!P$2:P$6500,MATCH(A4059,Data!$A$2:$A$6500,0))</f>
        <v>0</v>
      </c>
      <c r="J4059" s="90">
        <f>INDEX(Data!Q$2:Q$6500,MATCH($A4059,Data!$A$2:$A$6500,0))</f>
        <v>2002</v>
      </c>
      <c r="K4059" s="90">
        <f>INDEX(Data!F$2:F$6500,MATCH($A4059,Data!$A$2:$A$6500,0))</f>
        <v>1000</v>
      </c>
      <c r="L4059" s="90">
        <f>INDEX(Data!G$2:G$6500,MATCH($A4059,Data!$A$2:$A$6500,0))</f>
        <v>1000</v>
      </c>
      <c r="M4059" s="90">
        <f>INDEX(Data!H$2:H$6500,MATCH($A4059,Data!$A$2:$A$6500,0))</f>
        <v>0</v>
      </c>
      <c r="N4059" s="90">
        <f>INDEX(Data!I$2:I$6500,MATCH($A4059,Data!$A$2:$A$6500,0))</f>
        <v>0</v>
      </c>
      <c r="O4059" s="83" t="str">
        <f>INDEX(Data!J$2:J$6500,MATCH($A4059,Data!$A$2:$A$6500,0))</f>
        <v>chicks</v>
      </c>
      <c r="P4059" t="str">
        <f>_xlfn.XLOOKUP(B4059,Table3[RefID],Table3[Citation])</f>
        <v>Wiles et al (2004)</v>
      </c>
    </row>
    <row r="4060" spans="1:16" x14ac:dyDescent="0.35">
      <c r="A4060" s="68">
        <v>4058</v>
      </c>
      <c r="B4060" s="69">
        <v>243</v>
      </c>
      <c r="C4060" s="69">
        <v>12063</v>
      </c>
      <c r="D4060" s="69">
        <v>3659</v>
      </c>
      <c r="E4060" t="str">
        <f>INDEX(Table5[EEZ],MATCH(C4060,Table5[Colony_ID],0))</f>
        <v>Micronesian Exclusive Economic Zone</v>
      </c>
      <c r="F4060" t="str">
        <f>INDEX(Table5[Corrected Island/Colony Name],MATCH('Full Data'!C4060,Table5[Colony_ID],0))</f>
        <v>Gaferut Island</v>
      </c>
      <c r="G4060" t="str">
        <f>INDEX(Table4[Common_Name],MATCH('Full Data'!D4060,Table4[SpcRecID],0))</f>
        <v>Brown Booby</v>
      </c>
      <c r="H4060" s="83" t="str">
        <f>INDEX(Data!E$2:E$6500,MATCH(A4060,Data!$A$2:$A$6500,0))</f>
        <v>Confirmed</v>
      </c>
      <c r="I4060" s="90">
        <f>INDEX(Data!P$2:P$6500,MATCH(A4060,Data!$A$2:$A$6500,0))</f>
        <v>0</v>
      </c>
      <c r="J4060" s="90">
        <f>INDEX(Data!Q$2:Q$6500,MATCH($A4060,Data!$A$2:$A$6500,0))</f>
        <v>2002</v>
      </c>
      <c r="K4060" s="90">
        <f>INDEX(Data!F$2:F$6500,MATCH($A4060,Data!$A$2:$A$6500,0))</f>
        <v>200</v>
      </c>
      <c r="L4060" s="90">
        <f>INDEX(Data!G$2:G$6500,MATCH($A4060,Data!$A$2:$A$6500,0))</f>
        <v>200</v>
      </c>
      <c r="M4060" s="90">
        <f>INDEX(Data!H$2:H$6500,MATCH($A4060,Data!$A$2:$A$6500,0))</f>
        <v>0</v>
      </c>
      <c r="N4060" s="90">
        <f>INDEX(Data!I$2:I$6500,MATCH($A4060,Data!$A$2:$A$6500,0))</f>
        <v>0</v>
      </c>
      <c r="O4060" s="83" t="str">
        <f>INDEX(Data!J$2:J$6500,MATCH($A4060,Data!$A$2:$A$6500,0))</f>
        <v>individuals</v>
      </c>
      <c r="P4060" t="str">
        <f>_xlfn.XLOOKUP(B4060,Table3[RefID],Table3[Citation])</f>
        <v>Wiles et al (2004)</v>
      </c>
    </row>
    <row r="4061" spans="1:16" x14ac:dyDescent="0.35">
      <c r="A4061" s="68">
        <v>4059</v>
      </c>
      <c r="B4061" s="69">
        <v>243</v>
      </c>
      <c r="C4061" s="69">
        <v>12063</v>
      </c>
      <c r="D4061" s="70">
        <v>32652</v>
      </c>
      <c r="E4061" t="str">
        <f>INDEX(Table5[EEZ],MATCH(C4061,Table5[Colony_ID],0))</f>
        <v>Micronesian Exclusive Economic Zone</v>
      </c>
      <c r="F4061" t="str">
        <f>INDEX(Table5[Corrected Island/Colony Name],MATCH('Full Data'!C4061,Table5[Colony_ID],0))</f>
        <v>Gaferut Island</v>
      </c>
      <c r="G4061" t="str">
        <f>INDEX(Table4[Common_Name],MATCH('Full Data'!D4061,Table4[SpcRecID],0))</f>
        <v>Masked Booby</v>
      </c>
      <c r="H4061" s="83" t="str">
        <f>INDEX(Data!E$2:E$6500,MATCH(A4061,Data!$A$2:$A$6500,0))</f>
        <v>Confirmed</v>
      </c>
      <c r="I4061" s="90">
        <f>INDEX(Data!P$2:P$6500,MATCH(A4061,Data!$A$2:$A$6500,0))</f>
        <v>0</v>
      </c>
      <c r="J4061" s="90">
        <f>INDEX(Data!Q$2:Q$6500,MATCH($A4061,Data!$A$2:$A$6500,0))</f>
        <v>1999</v>
      </c>
      <c r="K4061" s="90">
        <f>INDEX(Data!F$2:F$6500,MATCH($A4061,Data!$A$2:$A$6500,0))</f>
        <v>2</v>
      </c>
      <c r="L4061" s="90">
        <f>INDEX(Data!G$2:G$6500,MATCH($A4061,Data!$A$2:$A$6500,0))</f>
        <v>2</v>
      </c>
      <c r="M4061" s="90">
        <f>INDEX(Data!H$2:H$6500,MATCH($A4061,Data!$A$2:$A$6500,0))</f>
        <v>0</v>
      </c>
      <c r="N4061" s="90">
        <f>INDEX(Data!I$2:I$6500,MATCH($A4061,Data!$A$2:$A$6500,0))</f>
        <v>0</v>
      </c>
      <c r="O4061" s="83" t="str">
        <f>INDEX(Data!J$2:J$6500,MATCH($A4061,Data!$A$2:$A$6500,0))</f>
        <v>breeding pairs</v>
      </c>
      <c r="P4061" t="str">
        <f>_xlfn.XLOOKUP(B4061,Table3[RefID],Table3[Citation])</f>
        <v>Wiles et al (2004)</v>
      </c>
    </row>
    <row r="4062" spans="1:16" x14ac:dyDescent="0.35">
      <c r="A4062" s="68">
        <v>4060</v>
      </c>
      <c r="B4062" s="69">
        <v>243</v>
      </c>
      <c r="C4062" s="69">
        <v>12063</v>
      </c>
      <c r="D4062" s="70">
        <v>32652</v>
      </c>
      <c r="E4062" t="str">
        <f>INDEX(Table5[EEZ],MATCH(C4062,Table5[Colony_ID],0))</f>
        <v>Micronesian Exclusive Economic Zone</v>
      </c>
      <c r="F4062" t="str">
        <f>INDEX(Table5[Corrected Island/Colony Name],MATCH('Full Data'!C4062,Table5[Colony_ID],0))</f>
        <v>Gaferut Island</v>
      </c>
      <c r="G4062" t="str">
        <f>INDEX(Table4[Common_Name],MATCH('Full Data'!D4062,Table4[SpcRecID],0))</f>
        <v>Masked Booby</v>
      </c>
      <c r="H4062" s="83" t="str">
        <f>INDEX(Data!E$2:E$6500,MATCH(A4062,Data!$A$2:$A$6500,0))</f>
        <v>Confirmed</v>
      </c>
      <c r="I4062" s="90">
        <f>INDEX(Data!P$2:P$6500,MATCH(A4062,Data!$A$2:$A$6500,0))</f>
        <v>0</v>
      </c>
      <c r="J4062" s="90">
        <f>INDEX(Data!Q$2:Q$6500,MATCH($A4062,Data!$A$2:$A$6500,0))</f>
        <v>1999</v>
      </c>
      <c r="K4062" s="90">
        <f>INDEX(Data!F$2:F$6500,MATCH($A4062,Data!$A$2:$A$6500,0))</f>
        <v>1</v>
      </c>
      <c r="L4062" s="90">
        <f>INDEX(Data!G$2:G$6500,MATCH($A4062,Data!$A$2:$A$6500,0))</f>
        <v>1</v>
      </c>
      <c r="M4062" s="90">
        <f>INDEX(Data!H$2:H$6500,MATCH($A4062,Data!$A$2:$A$6500,0))</f>
        <v>0</v>
      </c>
      <c r="N4062" s="90">
        <f>INDEX(Data!I$2:I$6500,MATCH($A4062,Data!$A$2:$A$6500,0))</f>
        <v>0</v>
      </c>
      <c r="O4062" s="83" t="str">
        <f>INDEX(Data!J$2:J$6500,MATCH($A4062,Data!$A$2:$A$6500,0))</f>
        <v>chicks</v>
      </c>
      <c r="P4062" t="str">
        <f>_xlfn.XLOOKUP(B4062,Table3[RefID],Table3[Citation])</f>
        <v>Wiles et al (2004)</v>
      </c>
    </row>
    <row r="4063" spans="1:16" x14ac:dyDescent="0.35">
      <c r="A4063" s="68">
        <v>4061</v>
      </c>
      <c r="B4063" s="69">
        <v>243</v>
      </c>
      <c r="C4063" s="69">
        <v>12063</v>
      </c>
      <c r="D4063" s="69">
        <v>3658</v>
      </c>
      <c r="E4063" t="str">
        <f>INDEX(Table5[EEZ],MATCH(C4063,Table5[Colony_ID],0))</f>
        <v>Micronesian Exclusive Economic Zone</v>
      </c>
      <c r="F4063" t="str">
        <f>INDEX(Table5[Corrected Island/Colony Name],MATCH('Full Data'!C4063,Table5[Colony_ID],0))</f>
        <v>Gaferut Island</v>
      </c>
      <c r="G4063" t="str">
        <f>INDEX(Table4[Common_Name],MATCH('Full Data'!D4063,Table4[SpcRecID],0))</f>
        <v>Red-footed Booby</v>
      </c>
      <c r="H4063" s="83" t="str">
        <f>INDEX(Data!E$2:E$6500,MATCH(A4063,Data!$A$2:$A$6500,0))</f>
        <v>Confirmed</v>
      </c>
      <c r="I4063" s="90">
        <f>INDEX(Data!P$2:P$6500,MATCH(A4063,Data!$A$2:$A$6500,0))</f>
        <v>0</v>
      </c>
      <c r="J4063" s="90">
        <f>INDEX(Data!Q$2:Q$6500,MATCH($A4063,Data!$A$2:$A$6500,0))</f>
        <v>1999</v>
      </c>
      <c r="K4063" s="90">
        <f>INDEX(Data!F$2:F$6500,MATCH($A4063,Data!$A$2:$A$6500,0))</f>
        <v>50</v>
      </c>
      <c r="L4063" s="90">
        <f>INDEX(Data!G$2:G$6500,MATCH($A4063,Data!$A$2:$A$6500,0))</f>
        <v>50</v>
      </c>
      <c r="M4063" s="90">
        <f>INDEX(Data!H$2:H$6500,MATCH($A4063,Data!$A$2:$A$6500,0))</f>
        <v>0</v>
      </c>
      <c r="N4063" s="90">
        <f>INDEX(Data!I$2:I$6500,MATCH($A4063,Data!$A$2:$A$6500,0))</f>
        <v>0</v>
      </c>
      <c r="O4063" s="83" t="str">
        <f>INDEX(Data!J$2:J$6500,MATCH($A4063,Data!$A$2:$A$6500,0))</f>
        <v>nests</v>
      </c>
      <c r="P4063" t="str">
        <f>_xlfn.XLOOKUP(B4063,Table3[RefID],Table3[Citation])</f>
        <v>Wiles et al (2004)</v>
      </c>
    </row>
    <row r="4064" spans="1:16" x14ac:dyDescent="0.35">
      <c r="A4064" s="68">
        <v>4062</v>
      </c>
      <c r="B4064" s="69">
        <v>243</v>
      </c>
      <c r="C4064" s="69">
        <v>12063</v>
      </c>
      <c r="D4064" s="69">
        <v>3658</v>
      </c>
      <c r="E4064" t="str">
        <f>INDEX(Table5[EEZ],MATCH(C4064,Table5[Colony_ID],0))</f>
        <v>Micronesian Exclusive Economic Zone</v>
      </c>
      <c r="F4064" t="str">
        <f>INDEX(Table5[Corrected Island/Colony Name],MATCH('Full Data'!C4064,Table5[Colony_ID],0))</f>
        <v>Gaferut Island</v>
      </c>
      <c r="G4064" t="str">
        <f>INDEX(Table4[Common_Name],MATCH('Full Data'!D4064,Table4[SpcRecID],0))</f>
        <v>Red-footed Booby</v>
      </c>
      <c r="H4064" s="83" t="str">
        <f>INDEX(Data!E$2:E$6500,MATCH(A4064,Data!$A$2:$A$6500,0))</f>
        <v>Confirmed</v>
      </c>
      <c r="I4064" s="90">
        <f>INDEX(Data!P$2:P$6500,MATCH(A4064,Data!$A$2:$A$6500,0))</f>
        <v>0</v>
      </c>
      <c r="J4064" s="90">
        <f>INDEX(Data!Q$2:Q$6500,MATCH($A4064,Data!$A$2:$A$6500,0))</f>
        <v>1999</v>
      </c>
      <c r="K4064" s="90">
        <f>INDEX(Data!F$2:F$6500,MATCH($A4064,Data!$A$2:$A$6500,0))</f>
        <v>200</v>
      </c>
      <c r="L4064" s="90">
        <f>INDEX(Data!G$2:G$6500,MATCH($A4064,Data!$A$2:$A$6500,0))</f>
        <v>200</v>
      </c>
      <c r="M4064" s="90">
        <f>INDEX(Data!H$2:H$6500,MATCH($A4064,Data!$A$2:$A$6500,0))</f>
        <v>0</v>
      </c>
      <c r="N4064" s="90">
        <f>INDEX(Data!I$2:I$6500,MATCH($A4064,Data!$A$2:$A$6500,0))</f>
        <v>0</v>
      </c>
      <c r="O4064" s="83" t="str">
        <f>INDEX(Data!J$2:J$6500,MATCH($A4064,Data!$A$2:$A$6500,0))</f>
        <v>mature individuals</v>
      </c>
      <c r="P4064" t="str">
        <f>_xlfn.XLOOKUP(B4064,Table3[RefID],Table3[Citation])</f>
        <v>Wiles et al (2004)</v>
      </c>
    </row>
    <row r="4065" spans="1:16" x14ac:dyDescent="0.35">
      <c r="A4065" s="68">
        <v>4063</v>
      </c>
      <c r="B4065" s="69">
        <v>243</v>
      </c>
      <c r="C4065" s="69">
        <v>12063</v>
      </c>
      <c r="D4065" s="69">
        <v>3658</v>
      </c>
      <c r="E4065" t="str">
        <f>INDEX(Table5[EEZ],MATCH(C4065,Table5[Colony_ID],0))</f>
        <v>Micronesian Exclusive Economic Zone</v>
      </c>
      <c r="F4065" t="str">
        <f>INDEX(Table5[Corrected Island/Colony Name],MATCH('Full Data'!C4065,Table5[Colony_ID],0))</f>
        <v>Gaferut Island</v>
      </c>
      <c r="G4065" t="str">
        <f>INDEX(Table4[Common_Name],MATCH('Full Data'!D4065,Table4[SpcRecID],0))</f>
        <v>Red-footed Booby</v>
      </c>
      <c r="H4065" s="83" t="str">
        <f>INDEX(Data!E$2:E$6500,MATCH(A4065,Data!$A$2:$A$6500,0))</f>
        <v>Confirmed</v>
      </c>
      <c r="I4065" s="90">
        <f>INDEX(Data!P$2:P$6500,MATCH(A4065,Data!$A$2:$A$6500,0))</f>
        <v>0</v>
      </c>
      <c r="J4065" s="90">
        <f>INDEX(Data!Q$2:Q$6500,MATCH($A4065,Data!$A$2:$A$6500,0))</f>
        <v>1999</v>
      </c>
      <c r="K4065" s="90">
        <f>INDEX(Data!F$2:F$6500,MATCH($A4065,Data!$A$2:$A$6500,0))</f>
        <v>300</v>
      </c>
      <c r="L4065" s="90">
        <f>INDEX(Data!G$2:G$6500,MATCH($A4065,Data!$A$2:$A$6500,0))</f>
        <v>300</v>
      </c>
      <c r="M4065" s="90">
        <f>INDEX(Data!H$2:H$6500,MATCH($A4065,Data!$A$2:$A$6500,0))</f>
        <v>0</v>
      </c>
      <c r="N4065" s="90">
        <f>INDEX(Data!I$2:I$6500,MATCH($A4065,Data!$A$2:$A$6500,0))</f>
        <v>0</v>
      </c>
      <c r="O4065" s="83" t="str">
        <f>INDEX(Data!J$2:J$6500,MATCH($A4065,Data!$A$2:$A$6500,0))</f>
        <v>individuals</v>
      </c>
      <c r="P4065" t="str">
        <f>_xlfn.XLOOKUP(B4065,Table3[RefID],Table3[Citation])</f>
        <v>Wiles et al (2004)</v>
      </c>
    </row>
    <row r="4066" spans="1:16" x14ac:dyDescent="0.35">
      <c r="A4066" s="68">
        <v>4064</v>
      </c>
      <c r="B4066" s="69">
        <v>243</v>
      </c>
      <c r="C4066" s="69">
        <v>12063</v>
      </c>
      <c r="D4066" s="69">
        <v>3658</v>
      </c>
      <c r="E4066" t="str">
        <f>INDEX(Table5[EEZ],MATCH(C4066,Table5[Colony_ID],0))</f>
        <v>Micronesian Exclusive Economic Zone</v>
      </c>
      <c r="F4066" t="str">
        <f>INDEX(Table5[Corrected Island/Colony Name],MATCH('Full Data'!C4066,Table5[Colony_ID],0))</f>
        <v>Gaferut Island</v>
      </c>
      <c r="G4066" t="str">
        <f>INDEX(Table4[Common_Name],MATCH('Full Data'!D4066,Table4[SpcRecID],0))</f>
        <v>Red-footed Booby</v>
      </c>
      <c r="H4066" s="83" t="str">
        <f>INDEX(Data!E$2:E$6500,MATCH(A4066,Data!$A$2:$A$6500,0))</f>
        <v>Confirmed</v>
      </c>
      <c r="I4066" s="90">
        <f>INDEX(Data!P$2:P$6500,MATCH(A4066,Data!$A$2:$A$6500,0))</f>
        <v>0</v>
      </c>
      <c r="J4066" s="90">
        <f>INDEX(Data!Q$2:Q$6500,MATCH($A4066,Data!$A$2:$A$6500,0))</f>
        <v>2002</v>
      </c>
      <c r="K4066" s="90">
        <f>INDEX(Data!F$2:F$6500,MATCH($A4066,Data!$A$2:$A$6500,0))</f>
        <v>50</v>
      </c>
      <c r="L4066" s="90">
        <f>INDEX(Data!G$2:G$6500,MATCH($A4066,Data!$A$2:$A$6500,0))</f>
        <v>50</v>
      </c>
      <c r="M4066" s="90">
        <f>INDEX(Data!H$2:H$6500,MATCH($A4066,Data!$A$2:$A$6500,0))</f>
        <v>0</v>
      </c>
      <c r="N4066" s="90">
        <f>INDEX(Data!I$2:I$6500,MATCH($A4066,Data!$A$2:$A$6500,0))</f>
        <v>0</v>
      </c>
      <c r="O4066" s="83" t="str">
        <f>INDEX(Data!J$2:J$6500,MATCH($A4066,Data!$A$2:$A$6500,0))</f>
        <v>chicks</v>
      </c>
      <c r="P4066" t="str">
        <f>_xlfn.XLOOKUP(B4066,Table3[RefID],Table3[Citation])</f>
        <v>Wiles et al (2004)</v>
      </c>
    </row>
    <row r="4067" spans="1:16" x14ac:dyDescent="0.35">
      <c r="A4067" s="68">
        <v>4065</v>
      </c>
      <c r="B4067" s="69">
        <v>243</v>
      </c>
      <c r="C4067" s="69">
        <v>12116</v>
      </c>
      <c r="D4067" s="69">
        <v>3658</v>
      </c>
      <c r="E4067" t="str">
        <f>INDEX(Table5[EEZ],MATCH(C4067,Table5[Colony_ID],0))</f>
        <v>Micronesian Exclusive Economic Zone</v>
      </c>
      <c r="F4067" t="str">
        <f>INDEX(Table5[Corrected Island/Colony Name],MATCH('Full Data'!C4067,Table5[Colony_ID],0))</f>
        <v>Corenleng</v>
      </c>
      <c r="G4067" t="str">
        <f>INDEX(Table4[Common_Name],MATCH('Full Data'!D4067,Table4[SpcRecID],0))</f>
        <v>Red-footed Booby</v>
      </c>
      <c r="H4067" s="83" t="str">
        <f>INDEX(Data!E$2:E$6500,MATCH(A4067,Data!$A$2:$A$6500,0))</f>
        <v>Confirmed</v>
      </c>
      <c r="I4067" s="90">
        <f>INDEX(Data!P$2:P$6500,MATCH(A4067,Data!$A$2:$A$6500,0))</f>
        <v>0</v>
      </c>
      <c r="J4067" s="90">
        <f>INDEX(Data!Q$2:Q$6500,MATCH($A4067,Data!$A$2:$A$6500,0))</f>
        <v>1986</v>
      </c>
      <c r="K4067" s="90">
        <f>INDEX(Data!F$2:F$6500,MATCH($A4067,Data!$A$2:$A$6500,0))</f>
        <v>14</v>
      </c>
      <c r="L4067" s="90">
        <f>INDEX(Data!G$2:G$6500,MATCH($A4067,Data!$A$2:$A$6500,0))</f>
        <v>14</v>
      </c>
      <c r="M4067" s="90">
        <f>INDEX(Data!H$2:H$6500,MATCH($A4067,Data!$A$2:$A$6500,0))</f>
        <v>0</v>
      </c>
      <c r="N4067" s="90">
        <f>INDEX(Data!I$2:I$6500,MATCH($A4067,Data!$A$2:$A$6500,0))</f>
        <v>0</v>
      </c>
      <c r="O4067" s="83" t="str">
        <f>INDEX(Data!J$2:J$6500,MATCH($A4067,Data!$A$2:$A$6500,0))</f>
        <v>nests</v>
      </c>
      <c r="P4067" t="str">
        <f>_xlfn.XLOOKUP(B4067,Table3[RefID],Table3[Citation])</f>
        <v>Wiles et al (2004)</v>
      </c>
    </row>
    <row r="4068" spans="1:16" x14ac:dyDescent="0.35">
      <c r="A4068" s="68">
        <v>4066</v>
      </c>
      <c r="B4068" s="69">
        <v>243</v>
      </c>
      <c r="C4068" s="69">
        <v>12116</v>
      </c>
      <c r="D4068" s="69">
        <v>3658</v>
      </c>
      <c r="E4068" t="str">
        <f>INDEX(Table5[EEZ],MATCH(C4068,Table5[Colony_ID],0))</f>
        <v>Micronesian Exclusive Economic Zone</v>
      </c>
      <c r="F4068" t="str">
        <f>INDEX(Table5[Corrected Island/Colony Name],MATCH('Full Data'!C4068,Table5[Colony_ID],0))</f>
        <v>Corenleng</v>
      </c>
      <c r="G4068" t="str">
        <f>INDEX(Table4[Common_Name],MATCH('Full Data'!D4068,Table4[SpcRecID],0))</f>
        <v>Red-footed Booby</v>
      </c>
      <c r="H4068" s="83" t="str">
        <f>INDEX(Data!E$2:E$6500,MATCH(A4068,Data!$A$2:$A$6500,0))</f>
        <v>Confirmed</v>
      </c>
      <c r="I4068" s="90">
        <f>INDEX(Data!P$2:P$6500,MATCH(A4068,Data!$A$2:$A$6500,0))</f>
        <v>0</v>
      </c>
      <c r="J4068" s="90">
        <f>INDEX(Data!Q$2:Q$6500,MATCH($A4068,Data!$A$2:$A$6500,0))</f>
        <v>1986</v>
      </c>
      <c r="K4068" s="90">
        <f>INDEX(Data!F$2:F$6500,MATCH($A4068,Data!$A$2:$A$6500,0))</f>
        <v>100</v>
      </c>
      <c r="L4068" s="90">
        <f>INDEX(Data!G$2:G$6500,MATCH($A4068,Data!$A$2:$A$6500,0))</f>
        <v>100</v>
      </c>
      <c r="M4068" s="90">
        <f>INDEX(Data!H$2:H$6500,MATCH($A4068,Data!$A$2:$A$6500,0))</f>
        <v>0</v>
      </c>
      <c r="N4068" s="90">
        <f>INDEX(Data!I$2:I$6500,MATCH($A4068,Data!$A$2:$A$6500,0))</f>
        <v>0</v>
      </c>
      <c r="O4068" s="83" t="str">
        <f>INDEX(Data!J$2:J$6500,MATCH($A4068,Data!$A$2:$A$6500,0))</f>
        <v>individuals</v>
      </c>
      <c r="P4068" t="str">
        <f>_xlfn.XLOOKUP(B4068,Table3[RefID],Table3[Citation])</f>
        <v>Wiles et al (2004)</v>
      </c>
    </row>
    <row r="4069" spans="1:16" x14ac:dyDescent="0.35">
      <c r="A4069" s="68">
        <v>4067</v>
      </c>
      <c r="B4069" s="69">
        <v>244</v>
      </c>
      <c r="C4069" s="69">
        <v>26002</v>
      </c>
      <c r="D4069" s="69">
        <v>3890</v>
      </c>
      <c r="E4069" t="str">
        <f>INDEX(Table5[EEZ],MATCH(C4069,Table5[Colony_ID],0))</f>
        <v>Vanuatu Exclusive Economic Zone</v>
      </c>
      <c r="F4069" t="str">
        <f>INDEX(Table5[Corrected Island/Colony Name],MATCH('Full Data'!C4069,Table5[Colony_ID],0))</f>
        <v>Aneityum</v>
      </c>
      <c r="G4069" t="str">
        <f>INDEX(Table4[Common_Name],MATCH('Full Data'!D4069,Table4[SpcRecID],0))</f>
        <v>Collared Petrel</v>
      </c>
      <c r="H4069" s="83" t="str">
        <f>INDEX(Data!E$2:E$6500,MATCH(A4069,Data!$A$2:$A$6500,0))</f>
        <v>Data Deficient</v>
      </c>
      <c r="I4069" s="90">
        <f>INDEX(Data!P$2:P$6500,MATCH(A4069,Data!$A$2:$A$6500,0))</f>
        <v>1859</v>
      </c>
      <c r="J4069" s="90">
        <f>INDEX(Data!Q$2:Q$6500,MATCH($A4069,Data!$A$2:$A$6500,0))</f>
        <v>1859</v>
      </c>
      <c r="K4069" s="90">
        <f>INDEX(Data!F$2:F$6500,MATCH($A4069,Data!$A$2:$A$6500,0))</f>
        <v>1</v>
      </c>
      <c r="L4069" s="90">
        <f>INDEX(Data!G$2:G$6500,MATCH($A4069,Data!$A$2:$A$6500,0))</f>
        <v>1</v>
      </c>
      <c r="M4069" s="90">
        <f>INDEX(Data!H$2:H$6500,MATCH($A4069,Data!$A$2:$A$6500,0))</f>
        <v>0</v>
      </c>
      <c r="N4069" s="90">
        <f>INDEX(Data!I$2:I$6500,MATCH($A4069,Data!$A$2:$A$6500,0))</f>
        <v>0</v>
      </c>
      <c r="O4069" s="83" t="str">
        <f>INDEX(Data!J$2:J$6500,MATCH($A4069,Data!$A$2:$A$6500,0))</f>
        <v>individuals</v>
      </c>
      <c r="P4069" t="str">
        <f>_xlfn.XLOOKUP(B4069,Table3[RefID],Table3[Citation])</f>
        <v>Bourne et al (2005)</v>
      </c>
    </row>
    <row r="4070" spans="1:16" x14ac:dyDescent="0.35">
      <c r="A4070" s="68">
        <v>4068</v>
      </c>
      <c r="B4070" s="69">
        <v>244</v>
      </c>
      <c r="C4070" s="69">
        <v>14000</v>
      </c>
      <c r="D4070" s="70">
        <v>3895</v>
      </c>
      <c r="E4070" t="str">
        <f>INDEX(Table5[EEZ],MATCH(C4070,Table5[Colony_ID],0))</f>
        <v>New Caledonian Exclusive Economic Zone</v>
      </c>
      <c r="F4070" t="str">
        <f>INDEX(Table5[Corrected Island/Colony Name],MATCH('Full Data'!C4070,Table5[Colony_ID],0))</f>
        <v>Bampton Island</v>
      </c>
      <c r="G4070" t="str">
        <f>INDEX(Table4[Common_Name],MATCH('Full Data'!D4070,Table4[SpcRecID],0))</f>
        <v>Herald Petrel</v>
      </c>
      <c r="H4070" s="83" t="str">
        <f>INDEX(Data!E$2:E$6500,MATCH(A4070,Data!$A$2:$A$6500,0))</f>
        <v>Data Deficient</v>
      </c>
      <c r="I4070" s="90">
        <f>INDEX(Data!P$2:P$6500,MATCH(A4070,Data!$A$2:$A$6500,0))</f>
        <v>1858</v>
      </c>
      <c r="J4070" s="90">
        <f>INDEX(Data!Q$2:Q$6500,MATCH($A4070,Data!$A$2:$A$6500,0))</f>
        <v>1860</v>
      </c>
      <c r="K4070" s="90">
        <f>INDEX(Data!F$2:F$6500,MATCH($A4070,Data!$A$2:$A$6500,0))</f>
        <v>0</v>
      </c>
      <c r="L4070" s="90">
        <f>INDEX(Data!G$2:G$6500,MATCH($A4070,Data!$A$2:$A$6500,0))</f>
        <v>0</v>
      </c>
      <c r="M4070" s="90">
        <f>INDEX(Data!H$2:H$6500,MATCH($A4070,Data!$A$2:$A$6500,0))</f>
        <v>0</v>
      </c>
      <c r="N4070" s="90">
        <f>INDEX(Data!I$2:I$6500,MATCH($A4070,Data!$A$2:$A$6500,0))</f>
        <v>0</v>
      </c>
      <c r="O4070" s="83">
        <f>INDEX(Data!J$2:J$6500,MATCH($A4070,Data!$A$2:$A$6500,0))</f>
        <v>0</v>
      </c>
      <c r="P4070" t="str">
        <f>_xlfn.XLOOKUP(B4070,Table3[RefID],Table3[Citation])</f>
        <v>Bourne et al (2005)</v>
      </c>
    </row>
    <row r="4071" spans="1:16" x14ac:dyDescent="0.35">
      <c r="A4071" s="68">
        <v>4069</v>
      </c>
      <c r="B4071" s="69">
        <v>244</v>
      </c>
      <c r="C4071" s="69">
        <v>14000</v>
      </c>
      <c r="D4071" s="69">
        <v>3649</v>
      </c>
      <c r="E4071" t="str">
        <f>INDEX(Table5[EEZ],MATCH(C4071,Table5[Colony_ID],0))</f>
        <v>New Caledonian Exclusive Economic Zone</v>
      </c>
      <c r="F4071" t="str">
        <f>INDEX(Table5[Corrected Island/Colony Name],MATCH('Full Data'!C4071,Table5[Colony_ID],0))</f>
        <v>Bampton Island</v>
      </c>
      <c r="G4071" t="str">
        <f>INDEX(Table4[Common_Name],MATCH('Full Data'!D4071,Table4[SpcRecID],0))</f>
        <v>Red-tailed Tropicbird</v>
      </c>
      <c r="H4071" s="83" t="str">
        <f>INDEX(Data!E$2:E$6500,MATCH(A4071,Data!$A$2:$A$6500,0))</f>
        <v>Confirmed</v>
      </c>
      <c r="I4071" s="90">
        <f>INDEX(Data!P$2:P$6500,MATCH(A4071,Data!$A$2:$A$6500,0))</f>
        <v>1858</v>
      </c>
      <c r="J4071" s="90">
        <f>INDEX(Data!Q$2:Q$6500,MATCH($A4071,Data!$A$2:$A$6500,0))</f>
        <v>1860</v>
      </c>
      <c r="K4071" s="90">
        <f>INDEX(Data!F$2:F$6500,MATCH($A4071,Data!$A$2:$A$6500,0))</f>
        <v>0</v>
      </c>
      <c r="L4071" s="90">
        <f>INDEX(Data!G$2:G$6500,MATCH($A4071,Data!$A$2:$A$6500,0))</f>
        <v>0</v>
      </c>
      <c r="M4071" s="90">
        <f>INDEX(Data!H$2:H$6500,MATCH($A4071,Data!$A$2:$A$6500,0))</f>
        <v>0</v>
      </c>
      <c r="N4071" s="90">
        <f>INDEX(Data!I$2:I$6500,MATCH($A4071,Data!$A$2:$A$6500,0))</f>
        <v>0</v>
      </c>
      <c r="O4071" s="83">
        <f>INDEX(Data!J$2:J$6500,MATCH($A4071,Data!$A$2:$A$6500,0))</f>
        <v>0</v>
      </c>
      <c r="P4071" t="str">
        <f>_xlfn.XLOOKUP(B4071,Table3[RefID],Table3[Citation])</f>
        <v>Bourne et al (2005)</v>
      </c>
    </row>
    <row r="4072" spans="1:16" x14ac:dyDescent="0.35">
      <c r="A4072" s="68">
        <v>4070</v>
      </c>
      <c r="B4072" s="69">
        <v>244</v>
      </c>
      <c r="C4072" s="69">
        <v>26002</v>
      </c>
      <c r="D4072" s="69">
        <v>3975</v>
      </c>
      <c r="E4072" t="str">
        <f>INDEX(Table5[EEZ],MATCH(C4072,Table5[Colony_ID],0))</f>
        <v>Vanuatu Exclusive Economic Zone</v>
      </c>
      <c r="F4072" t="str">
        <f>INDEX(Table5[Corrected Island/Colony Name],MATCH('Full Data'!C4072,Table5[Colony_ID],0))</f>
        <v>Aneityum</v>
      </c>
      <c r="G4072" t="str">
        <f>INDEX(Table4[Common_Name],MATCH('Full Data'!D4072,Table4[SpcRecID],0))</f>
        <v>Polynesian Storm-petrel</v>
      </c>
      <c r="H4072" s="83" t="str">
        <f>INDEX(Data!E$2:E$6500,MATCH(A4072,Data!$A$2:$A$6500,0))</f>
        <v>Data Deficient</v>
      </c>
      <c r="I4072" s="90">
        <f>INDEX(Data!P$2:P$6500,MATCH(A4072,Data!$A$2:$A$6500,0))</f>
        <v>1860</v>
      </c>
      <c r="J4072" s="90">
        <f>INDEX(Data!Q$2:Q$6500,MATCH($A4072,Data!$A$2:$A$6500,0))</f>
        <v>1860</v>
      </c>
      <c r="K4072" s="90">
        <f>INDEX(Data!F$2:F$6500,MATCH($A4072,Data!$A$2:$A$6500,0))</f>
        <v>4</v>
      </c>
      <c r="L4072" s="90">
        <f>INDEX(Data!G$2:G$6500,MATCH($A4072,Data!$A$2:$A$6500,0))</f>
        <v>4</v>
      </c>
      <c r="M4072" s="90">
        <f>INDEX(Data!H$2:H$6500,MATCH($A4072,Data!$A$2:$A$6500,0))</f>
        <v>0</v>
      </c>
      <c r="N4072" s="90">
        <f>INDEX(Data!I$2:I$6500,MATCH($A4072,Data!$A$2:$A$6500,0))</f>
        <v>0</v>
      </c>
      <c r="O4072" s="83" t="str">
        <f>INDEX(Data!J$2:J$6500,MATCH($A4072,Data!$A$2:$A$6500,0))</f>
        <v>individuals</v>
      </c>
      <c r="P4072" t="str">
        <f>_xlfn.XLOOKUP(B4072,Table3[RefID],Table3[Citation])</f>
        <v>Bourne et al (2005)</v>
      </c>
    </row>
    <row r="4073" spans="1:16" x14ac:dyDescent="0.35">
      <c r="A4073" s="68">
        <v>4071</v>
      </c>
      <c r="B4073" s="69">
        <v>245</v>
      </c>
      <c r="C4073" s="69">
        <v>22004</v>
      </c>
      <c r="D4073" s="69">
        <v>3263</v>
      </c>
      <c r="E4073" t="str">
        <f>INDEX(Table5[EEZ],MATCH(C4073,Table5[Colony_ID],0))</f>
        <v>Solomon Islands Exclusive Economic Zone</v>
      </c>
      <c r="F4073" t="str">
        <f>INDEX(Table5[Corrected Island/Colony Name],MATCH('Full Data'!C4073,Table5[Colony_ID],0))</f>
        <v>Guadalcanal</v>
      </c>
      <c r="G4073" t="str">
        <f>INDEX(Table4[Common_Name],MATCH('Full Data'!D4073,Table4[SpcRecID],0))</f>
        <v>Greater crested Tern</v>
      </c>
      <c r="H4073" s="83" t="str">
        <f>INDEX(Data!E$2:E$6500,MATCH(A4073,Data!$A$2:$A$6500,0))</f>
        <v>confirmed</v>
      </c>
      <c r="I4073" s="90">
        <f>INDEX(Data!P$2:P$6500,MATCH(A4073,Data!$A$2:$A$6500,0))</f>
        <v>2005</v>
      </c>
      <c r="J4073" s="90">
        <f>INDEX(Data!Q$2:Q$6500,MATCH($A4073,Data!$A$2:$A$6500,0))</f>
        <v>2005</v>
      </c>
      <c r="K4073" s="90">
        <f>INDEX(Data!F$2:F$6500,MATCH($A4073,Data!$A$2:$A$6500,0))</f>
        <v>25</v>
      </c>
      <c r="L4073" s="90">
        <f>INDEX(Data!G$2:G$6500,MATCH($A4073,Data!$A$2:$A$6500,0))</f>
        <v>25</v>
      </c>
      <c r="M4073" s="90">
        <f>INDEX(Data!H$2:H$6500,MATCH($A4073,Data!$A$2:$A$6500,0))</f>
        <v>0</v>
      </c>
      <c r="N4073" s="90">
        <f>INDEX(Data!I$2:I$6500,MATCH($A4073,Data!$A$2:$A$6500,0))</f>
        <v>0</v>
      </c>
      <c r="O4073" s="83" t="str">
        <f>INDEX(Data!J$2:J$6500,MATCH($A4073,Data!$A$2:$A$6500,0))</f>
        <v>individuals</v>
      </c>
      <c r="P4073" t="str">
        <f>_xlfn.XLOOKUP(B4073,Table3[RefID],Table3[Citation])</f>
        <v>Carter (2005)</v>
      </c>
    </row>
    <row r="4074" spans="1:16" x14ac:dyDescent="0.35">
      <c r="A4074" s="68">
        <v>4072</v>
      </c>
      <c r="B4074" s="69">
        <v>245</v>
      </c>
      <c r="C4074" s="69">
        <v>22004</v>
      </c>
      <c r="D4074" s="69">
        <v>3266</v>
      </c>
      <c r="E4074" t="str">
        <f>INDEX(Table5[EEZ],MATCH(C4074,Table5[Colony_ID],0))</f>
        <v>Solomon Islands Exclusive Economic Zone</v>
      </c>
      <c r="F4074" t="str">
        <f>INDEX(Table5[Corrected Island/Colony Name],MATCH('Full Data'!C4074,Table5[Colony_ID],0))</f>
        <v>Guadalcanal</v>
      </c>
      <c r="G4074" t="str">
        <f>INDEX(Table4[Common_Name],MATCH('Full Data'!D4074,Table4[SpcRecID],0))</f>
        <v>Roseate Tern</v>
      </c>
      <c r="H4074" s="83" t="str">
        <f>INDEX(Data!E$2:E$6500,MATCH(A4074,Data!$A$2:$A$6500,0))</f>
        <v>data deficient</v>
      </c>
      <c r="I4074" s="90">
        <f>INDEX(Data!P$2:P$6500,MATCH(A4074,Data!$A$2:$A$6500,0))</f>
        <v>2005</v>
      </c>
      <c r="J4074" s="90">
        <f>INDEX(Data!Q$2:Q$6500,MATCH($A4074,Data!$A$2:$A$6500,0))</f>
        <v>2005</v>
      </c>
      <c r="K4074" s="90">
        <f>INDEX(Data!F$2:F$6500,MATCH($A4074,Data!$A$2:$A$6500,0))</f>
        <v>12</v>
      </c>
      <c r="L4074" s="90">
        <f>INDEX(Data!G$2:G$6500,MATCH($A4074,Data!$A$2:$A$6500,0))</f>
        <v>12</v>
      </c>
      <c r="M4074" s="90">
        <f>INDEX(Data!H$2:H$6500,MATCH($A4074,Data!$A$2:$A$6500,0))</f>
        <v>0</v>
      </c>
      <c r="N4074" s="90">
        <f>INDEX(Data!I$2:I$6500,MATCH($A4074,Data!$A$2:$A$6500,0))</f>
        <v>0</v>
      </c>
      <c r="O4074" s="83" t="str">
        <f>INDEX(Data!J$2:J$6500,MATCH($A4074,Data!$A$2:$A$6500,0))</f>
        <v>individuals</v>
      </c>
      <c r="P4074" t="str">
        <f>_xlfn.XLOOKUP(B4074,Table3[RefID],Table3[Citation])</f>
        <v>Carter (2005)</v>
      </c>
    </row>
    <row r="4075" spans="1:16" x14ac:dyDescent="0.35">
      <c r="A4075" s="68">
        <v>4073</v>
      </c>
      <c r="B4075" s="69">
        <v>245</v>
      </c>
      <c r="C4075" s="69">
        <v>22004</v>
      </c>
      <c r="D4075" s="69">
        <v>3650</v>
      </c>
      <c r="E4075" t="str">
        <f>INDEX(Table5[EEZ],MATCH(C4075,Table5[Colony_ID],0))</f>
        <v>Solomon Islands Exclusive Economic Zone</v>
      </c>
      <c r="F4075" t="str">
        <f>INDEX(Table5[Corrected Island/Colony Name],MATCH('Full Data'!C4075,Table5[Colony_ID],0))</f>
        <v>Guadalcanal</v>
      </c>
      <c r="G4075" t="str">
        <f>INDEX(Table4[Common_Name],MATCH('Full Data'!D4075,Table4[SpcRecID],0))</f>
        <v>White-tailed Tropicbird</v>
      </c>
      <c r="H4075" s="83" t="str">
        <f>INDEX(Data!E$2:E$6500,MATCH(A4075,Data!$A$2:$A$6500,0))</f>
        <v>data deficient</v>
      </c>
      <c r="I4075" s="90">
        <f>INDEX(Data!P$2:P$6500,MATCH(A4075,Data!$A$2:$A$6500,0))</f>
        <v>2005</v>
      </c>
      <c r="J4075" s="90">
        <f>INDEX(Data!Q$2:Q$6500,MATCH($A4075,Data!$A$2:$A$6500,0))</f>
        <v>2005</v>
      </c>
      <c r="K4075" s="90">
        <f>INDEX(Data!F$2:F$6500,MATCH($A4075,Data!$A$2:$A$6500,0))</f>
        <v>2</v>
      </c>
      <c r="L4075" s="90">
        <f>INDEX(Data!G$2:G$6500,MATCH($A4075,Data!$A$2:$A$6500,0))</f>
        <v>2</v>
      </c>
      <c r="M4075" s="90">
        <f>INDEX(Data!H$2:H$6500,MATCH($A4075,Data!$A$2:$A$6500,0))</f>
        <v>0</v>
      </c>
      <c r="N4075" s="90">
        <f>INDEX(Data!I$2:I$6500,MATCH($A4075,Data!$A$2:$A$6500,0))</f>
        <v>0</v>
      </c>
      <c r="O4075" s="83" t="str">
        <f>INDEX(Data!J$2:J$6500,MATCH($A4075,Data!$A$2:$A$6500,0))</f>
        <v>individuals</v>
      </c>
      <c r="P4075" t="str">
        <f>_xlfn.XLOOKUP(B4075,Table3[RefID],Table3[Citation])</f>
        <v>Carter (2005)</v>
      </c>
    </row>
    <row r="4076" spans="1:16" x14ac:dyDescent="0.35">
      <c r="A4076" s="68">
        <v>4074</v>
      </c>
      <c r="B4076" s="69">
        <v>246</v>
      </c>
      <c r="C4076" s="69">
        <v>19084</v>
      </c>
      <c r="D4076" s="69">
        <v>3263</v>
      </c>
      <c r="E4076" t="str">
        <f>INDEX(Table5[EEZ],MATCH(C4076,Table5[Colony_ID],0))</f>
        <v>Papua New Guinean Exclusive Economic Zone</v>
      </c>
      <c r="F4076" t="str">
        <f>INDEX(Table5[Corrected Island/Colony Name],MATCH('Full Data'!C4076,Table5[Colony_ID],0))</f>
        <v>Watom</v>
      </c>
      <c r="G4076" t="str">
        <f>INDEX(Table4[Common_Name],MATCH('Full Data'!D4076,Table4[SpcRecID],0))</f>
        <v>Greater crested Tern</v>
      </c>
      <c r="H4076" s="83" t="str">
        <f>INDEX(Data!E$2:E$6500,MATCH(A4076,Data!$A$2:$A$6500,0))</f>
        <v>Data Deficient</v>
      </c>
      <c r="I4076" s="90">
        <f>INDEX(Data!P$2:P$6500,MATCH(A4076,Data!$A$2:$A$6500,0))</f>
        <v>2005</v>
      </c>
      <c r="J4076" s="90">
        <f>INDEX(Data!Q$2:Q$6500,MATCH($A4076,Data!$A$2:$A$6500,0))</f>
        <v>2005</v>
      </c>
      <c r="K4076" s="90">
        <f>INDEX(Data!F$2:F$6500,MATCH($A4076,Data!$A$2:$A$6500,0))</f>
        <v>0</v>
      </c>
      <c r="L4076" s="90">
        <f>INDEX(Data!G$2:G$6500,MATCH($A4076,Data!$A$2:$A$6500,0))</f>
        <v>0</v>
      </c>
      <c r="M4076" s="90">
        <f>INDEX(Data!H$2:H$6500,MATCH($A4076,Data!$A$2:$A$6500,0))</f>
        <v>0</v>
      </c>
      <c r="N4076" s="90">
        <f>INDEX(Data!I$2:I$6500,MATCH($A4076,Data!$A$2:$A$6500,0))</f>
        <v>0</v>
      </c>
      <c r="O4076" s="83">
        <f>INDEX(Data!J$2:J$6500,MATCH($A4076,Data!$A$2:$A$6500,0))</f>
        <v>0</v>
      </c>
      <c r="P4076" t="str">
        <f>_xlfn.XLOOKUP(B4076,Table3[RefID],Table3[Citation])</f>
        <v>Hornbuckle (2005)</v>
      </c>
    </row>
    <row r="4077" spans="1:16" x14ac:dyDescent="0.35">
      <c r="A4077" s="68">
        <v>4075</v>
      </c>
      <c r="B4077" s="69">
        <v>246</v>
      </c>
      <c r="C4077" s="69">
        <v>19084</v>
      </c>
      <c r="D4077" s="69">
        <v>3846</v>
      </c>
      <c r="E4077" t="str">
        <f>INDEX(Table5[EEZ],MATCH(C4077,Table5[Colony_ID],0))</f>
        <v>Papua New Guinean Exclusive Economic Zone</v>
      </c>
      <c r="F4077" t="str">
        <f>INDEX(Table5[Corrected Island/Colony Name],MATCH('Full Data'!C4077,Table5[Colony_ID],0))</f>
        <v>Watom</v>
      </c>
      <c r="G4077" t="str">
        <f>INDEX(Table4[Common_Name],MATCH('Full Data'!D4077,Table4[SpcRecID],0))</f>
        <v>Lesser Frigatebird</v>
      </c>
      <c r="H4077" s="83" t="str">
        <f>INDEX(Data!E$2:E$6500,MATCH(A4077,Data!$A$2:$A$6500,0))</f>
        <v>Data Deficient</v>
      </c>
      <c r="I4077" s="90">
        <f>INDEX(Data!P$2:P$6500,MATCH(A4077,Data!$A$2:$A$6500,0))</f>
        <v>2005</v>
      </c>
      <c r="J4077" s="90">
        <f>INDEX(Data!Q$2:Q$6500,MATCH($A4077,Data!$A$2:$A$6500,0))</f>
        <v>2005</v>
      </c>
      <c r="K4077" s="90">
        <f>INDEX(Data!F$2:F$6500,MATCH($A4077,Data!$A$2:$A$6500,0))</f>
        <v>0</v>
      </c>
      <c r="L4077" s="90">
        <f>INDEX(Data!G$2:G$6500,MATCH($A4077,Data!$A$2:$A$6500,0))</f>
        <v>0</v>
      </c>
      <c r="M4077" s="90">
        <f>INDEX(Data!H$2:H$6500,MATCH($A4077,Data!$A$2:$A$6500,0))</f>
        <v>0</v>
      </c>
      <c r="N4077" s="90">
        <f>INDEX(Data!I$2:I$6500,MATCH($A4077,Data!$A$2:$A$6500,0))</f>
        <v>0</v>
      </c>
      <c r="O4077" s="83">
        <f>INDEX(Data!J$2:J$6500,MATCH($A4077,Data!$A$2:$A$6500,0))</f>
        <v>0</v>
      </c>
      <c r="P4077" t="str">
        <f>_xlfn.XLOOKUP(B4077,Table3[RefID],Table3[Citation])</f>
        <v>Hornbuckle (2005)</v>
      </c>
    </row>
    <row r="4078" spans="1:16" x14ac:dyDescent="0.35">
      <c r="A4078" s="68">
        <v>4076</v>
      </c>
      <c r="B4078" s="69">
        <v>247</v>
      </c>
      <c r="C4078" s="69">
        <v>17004</v>
      </c>
      <c r="D4078" s="69">
        <v>3263</v>
      </c>
      <c r="E4078" t="str">
        <f>INDEX(Table5[EEZ],MATCH(C4078,Table5[Colony_ID],0))</f>
        <v>Palau Exclusive Economic Zone</v>
      </c>
      <c r="F4078" t="str">
        <f>INDEX(Table5[Corrected Island/Colony Name],MATCH('Full Data'!C4078,Table5[Colony_ID],0))</f>
        <v>Helen Island</v>
      </c>
      <c r="G4078" t="str">
        <f>INDEX(Table4[Common_Name],MATCH('Full Data'!D4078,Table4[SpcRecID],0))</f>
        <v>Greater crested Tern</v>
      </c>
      <c r="H4078" s="83" t="str">
        <f>INDEX(Data!E$2:E$6500,MATCH(A4078,Data!$A$2:$A$6500,0))</f>
        <v>Confirmed</v>
      </c>
      <c r="I4078" s="90">
        <f>INDEX(Data!P$2:P$6500,MATCH(A4078,Data!$A$2:$A$6500,0))</f>
        <v>2005</v>
      </c>
      <c r="J4078" s="90">
        <f>INDEX(Data!Q$2:Q$6500,MATCH($A4078,Data!$A$2:$A$6500,0))</f>
        <v>2005</v>
      </c>
      <c r="K4078" s="90">
        <f>INDEX(Data!F$2:F$6500,MATCH($A4078,Data!$A$2:$A$6500,0))</f>
        <v>5000</v>
      </c>
      <c r="L4078" s="90">
        <f>INDEX(Data!G$2:G$6500,MATCH($A4078,Data!$A$2:$A$6500,0))</f>
        <v>5000</v>
      </c>
      <c r="M4078" s="90">
        <f>INDEX(Data!H$2:H$6500,MATCH($A4078,Data!$A$2:$A$6500,0))</f>
        <v>0</v>
      </c>
      <c r="N4078" s="90">
        <f>INDEX(Data!I$2:I$6500,MATCH($A4078,Data!$A$2:$A$6500,0))</f>
        <v>0</v>
      </c>
      <c r="O4078" s="83" t="str">
        <f>INDEX(Data!J$2:J$6500,MATCH($A4078,Data!$A$2:$A$6500,0))</f>
        <v>individuals</v>
      </c>
      <c r="P4078" t="str">
        <f>_xlfn.XLOOKUP(B4078,Table3[RefID],Table3[Citation])</f>
        <v>Knecht (2005)</v>
      </c>
    </row>
    <row r="4079" spans="1:16" x14ac:dyDescent="0.35">
      <c r="A4079" s="68">
        <v>4077</v>
      </c>
      <c r="B4079" s="69">
        <v>247</v>
      </c>
      <c r="C4079" s="69">
        <v>17004</v>
      </c>
      <c r="D4079" s="69">
        <v>3288</v>
      </c>
      <c r="E4079" t="str">
        <f>INDEX(Table5[EEZ],MATCH(C4079,Table5[Colony_ID],0))</f>
        <v>Palau Exclusive Economic Zone</v>
      </c>
      <c r="F4079" t="str">
        <f>INDEX(Table5[Corrected Island/Colony Name],MATCH('Full Data'!C4079,Table5[Colony_ID],0))</f>
        <v>Helen Island</v>
      </c>
      <c r="G4079" t="str">
        <f>INDEX(Table4[Common_Name],MATCH('Full Data'!D4079,Table4[SpcRecID],0))</f>
        <v>Sooty Tern</v>
      </c>
      <c r="H4079" s="83" t="str">
        <f>INDEX(Data!E$2:E$6500,MATCH(A4079,Data!$A$2:$A$6500,0))</f>
        <v>Confirmed</v>
      </c>
      <c r="I4079" s="90">
        <f>INDEX(Data!P$2:P$6500,MATCH(A4079,Data!$A$2:$A$6500,0))</f>
        <v>2005</v>
      </c>
      <c r="J4079" s="90">
        <f>INDEX(Data!Q$2:Q$6500,MATCH($A4079,Data!$A$2:$A$6500,0))</f>
        <v>2005</v>
      </c>
      <c r="K4079" s="90">
        <f>INDEX(Data!F$2:F$6500,MATCH($A4079,Data!$A$2:$A$6500,0))</f>
        <v>2500</v>
      </c>
      <c r="L4079" s="90">
        <f>INDEX(Data!G$2:G$6500,MATCH($A4079,Data!$A$2:$A$6500,0))</f>
        <v>2500</v>
      </c>
      <c r="M4079" s="90">
        <f>INDEX(Data!H$2:H$6500,MATCH($A4079,Data!$A$2:$A$6500,0))</f>
        <v>0</v>
      </c>
      <c r="N4079" s="90">
        <f>INDEX(Data!I$2:I$6500,MATCH($A4079,Data!$A$2:$A$6500,0))</f>
        <v>0</v>
      </c>
      <c r="O4079" s="83" t="str">
        <f>INDEX(Data!J$2:J$6500,MATCH($A4079,Data!$A$2:$A$6500,0))</f>
        <v>individuals</v>
      </c>
      <c r="P4079" t="str">
        <f>_xlfn.XLOOKUP(B4079,Table3[RefID],Table3[Citation])</f>
        <v>Knecht (2005)</v>
      </c>
    </row>
    <row r="4080" spans="1:16" x14ac:dyDescent="0.35">
      <c r="A4080" s="68">
        <v>4078</v>
      </c>
      <c r="B4080" s="73">
        <v>248</v>
      </c>
      <c r="C4080" s="74">
        <v>2000</v>
      </c>
      <c r="D4080" s="69">
        <v>3295</v>
      </c>
      <c r="E4080" t="str">
        <f>INDEX(Table5[EEZ],MATCH(C4080,Table5[Colony_ID],0))</f>
        <v>Clipperton Island Exclusive Economic Zone</v>
      </c>
      <c r="F4080" t="str">
        <f>INDEX(Table5[Corrected Island/Colony Name],MATCH('Full Data'!C4080,Table5[Colony_ID],0))</f>
        <v>Clipperton Island</v>
      </c>
      <c r="G4080" t="str">
        <f>INDEX(Table4[Common_Name],MATCH('Full Data'!D4080,Table4[SpcRecID],0))</f>
        <v>Black Noddy</v>
      </c>
      <c r="H4080" s="83" t="str">
        <f>INDEX(Data!E$2:E$6500,MATCH(A4080,Data!$A$2:$A$6500,0))</f>
        <v>confirmed</v>
      </c>
      <c r="I4080" s="90">
        <f>INDEX(Data!P$2:P$6500,MATCH(A4080,Data!$A$2:$A$6500,0))</f>
        <v>1994</v>
      </c>
      <c r="J4080" s="90">
        <f>INDEX(Data!Q$2:Q$6500,MATCH($A4080,Data!$A$2:$A$6500,0))</f>
        <v>2005</v>
      </c>
      <c r="K4080" s="90">
        <f>INDEX(Data!F$2:F$6500,MATCH($A4080,Data!$A$2:$A$6500,0))</f>
        <v>0</v>
      </c>
      <c r="L4080" s="90">
        <f>INDEX(Data!G$2:G$6500,MATCH($A4080,Data!$A$2:$A$6500,0))</f>
        <v>0</v>
      </c>
      <c r="M4080" s="90">
        <f>INDEX(Data!H$2:H$6500,MATCH($A4080,Data!$A$2:$A$6500,0))</f>
        <v>0</v>
      </c>
      <c r="N4080" s="90">
        <f>INDEX(Data!I$2:I$6500,MATCH($A4080,Data!$A$2:$A$6500,0))</f>
        <v>0</v>
      </c>
      <c r="O4080" s="83">
        <f>INDEX(Data!J$2:J$6500,MATCH($A4080,Data!$A$2:$A$6500,0))</f>
        <v>0</v>
      </c>
      <c r="P4080" t="str">
        <f>_xlfn.XLOOKUP(B4080,Table3[RefID],Table3[Citation])</f>
        <v>Pitman et al (2005)</v>
      </c>
    </row>
    <row r="4081" spans="1:16" x14ac:dyDescent="0.35">
      <c r="A4081" s="68">
        <v>4079</v>
      </c>
      <c r="B4081" s="73">
        <v>248</v>
      </c>
      <c r="C4081" s="74">
        <v>2000</v>
      </c>
      <c r="D4081" s="69">
        <v>3659</v>
      </c>
      <c r="E4081" t="str">
        <f>INDEX(Table5[EEZ],MATCH(C4081,Table5[Colony_ID],0))</f>
        <v>Clipperton Island Exclusive Economic Zone</v>
      </c>
      <c r="F4081" t="str">
        <f>INDEX(Table5[Corrected Island/Colony Name],MATCH('Full Data'!C4081,Table5[Colony_ID],0))</f>
        <v>Clipperton Island</v>
      </c>
      <c r="G4081" t="str">
        <f>INDEX(Table4[Common_Name],MATCH('Full Data'!D4081,Table4[SpcRecID],0))</f>
        <v>Brown Booby</v>
      </c>
      <c r="H4081" s="83" t="str">
        <f>INDEX(Data!E$2:E$6500,MATCH(A4081,Data!$A$2:$A$6500,0))</f>
        <v>confirmed</v>
      </c>
      <c r="I4081" s="90">
        <f>INDEX(Data!P$2:P$6500,MATCH(A4081,Data!$A$2:$A$6500,0))</f>
        <v>2003</v>
      </c>
      <c r="J4081" s="90">
        <f>INDEX(Data!Q$2:Q$6500,MATCH($A4081,Data!$A$2:$A$6500,0))</f>
        <v>2003</v>
      </c>
      <c r="K4081" s="90">
        <f>INDEX(Data!F$2:F$6500,MATCH($A4081,Data!$A$2:$A$6500,0))</f>
        <v>25000</v>
      </c>
      <c r="L4081" s="90">
        <f>INDEX(Data!G$2:G$6500,MATCH($A4081,Data!$A$2:$A$6500,0))</f>
        <v>25000</v>
      </c>
      <c r="M4081" s="90">
        <f>INDEX(Data!H$2:H$6500,MATCH($A4081,Data!$A$2:$A$6500,0))</f>
        <v>0</v>
      </c>
      <c r="N4081" s="90">
        <f>INDEX(Data!I$2:I$6500,MATCH($A4081,Data!$A$2:$A$6500,0))</f>
        <v>0</v>
      </c>
      <c r="O4081" s="83" t="str">
        <f>INDEX(Data!J$2:J$6500,MATCH($A4081,Data!$A$2:$A$6500,0))</f>
        <v>individuals</v>
      </c>
      <c r="P4081" t="str">
        <f>_xlfn.XLOOKUP(B4081,Table3[RefID],Table3[Citation])</f>
        <v>Pitman et al (2005)</v>
      </c>
    </row>
    <row r="4082" spans="1:16" x14ac:dyDescent="0.35">
      <c r="A4082" s="68">
        <v>4080</v>
      </c>
      <c r="B4082" s="73">
        <v>248</v>
      </c>
      <c r="C4082" s="74">
        <v>2000</v>
      </c>
      <c r="D4082" s="69">
        <v>3294</v>
      </c>
      <c r="E4082" t="str">
        <f>INDEX(Table5[EEZ],MATCH(C4082,Table5[Colony_ID],0))</f>
        <v>Clipperton Island Exclusive Economic Zone</v>
      </c>
      <c r="F4082" t="str">
        <f>INDEX(Table5[Corrected Island/Colony Name],MATCH('Full Data'!C4082,Table5[Colony_ID],0))</f>
        <v>Clipperton Island</v>
      </c>
      <c r="G4082" t="str">
        <f>INDEX(Table4[Common_Name],MATCH('Full Data'!D4082,Table4[SpcRecID],0))</f>
        <v>Brown Noddy</v>
      </c>
      <c r="H4082" s="83" t="str">
        <f>INDEX(Data!E$2:E$6500,MATCH(A4082,Data!$A$2:$A$6500,0))</f>
        <v>confirmed</v>
      </c>
      <c r="I4082" s="90">
        <f>INDEX(Data!P$2:P$6500,MATCH(A4082,Data!$A$2:$A$6500,0))</f>
        <v>2005</v>
      </c>
      <c r="J4082" s="90">
        <f>INDEX(Data!Q$2:Q$6500,MATCH($A4082,Data!$A$2:$A$6500,0))</f>
        <v>2005</v>
      </c>
      <c r="K4082" s="90">
        <f>INDEX(Data!F$2:F$6500,MATCH($A4082,Data!$A$2:$A$6500,0))</f>
        <v>0</v>
      </c>
      <c r="L4082" s="90">
        <f>INDEX(Data!G$2:G$6500,MATCH($A4082,Data!$A$2:$A$6500,0))</f>
        <v>0</v>
      </c>
      <c r="M4082" s="90">
        <f>INDEX(Data!H$2:H$6500,MATCH($A4082,Data!$A$2:$A$6500,0))</f>
        <v>0</v>
      </c>
      <c r="N4082" s="90">
        <f>INDEX(Data!I$2:I$6500,MATCH($A4082,Data!$A$2:$A$6500,0))</f>
        <v>0</v>
      </c>
      <c r="O4082" s="83">
        <f>INDEX(Data!J$2:J$6500,MATCH($A4082,Data!$A$2:$A$6500,0))</f>
        <v>0</v>
      </c>
      <c r="P4082" t="str">
        <f>_xlfn.XLOOKUP(B4082,Table3[RefID],Table3[Citation])</f>
        <v>Pitman et al (2005)</v>
      </c>
    </row>
    <row r="4083" spans="1:16" x14ac:dyDescent="0.35">
      <c r="A4083" s="68">
        <v>4081</v>
      </c>
      <c r="B4083" s="73">
        <v>248</v>
      </c>
      <c r="C4083" s="74">
        <v>2000</v>
      </c>
      <c r="D4083" s="69">
        <v>3298</v>
      </c>
      <c r="E4083" t="str">
        <f>INDEX(Table5[EEZ],MATCH(C4083,Table5[Colony_ID],0))</f>
        <v>Clipperton Island Exclusive Economic Zone</v>
      </c>
      <c r="F4083" t="str">
        <f>INDEX(Table5[Corrected Island/Colony Name],MATCH('Full Data'!C4083,Table5[Colony_ID],0))</f>
        <v>Clipperton Island</v>
      </c>
      <c r="G4083" t="str">
        <f>INDEX(Table4[Common_Name],MATCH('Full Data'!D4083,Table4[SpcRecID],0))</f>
        <v>Common White Tern</v>
      </c>
      <c r="H4083" s="83" t="str">
        <f>INDEX(Data!E$2:E$6500,MATCH(A4083,Data!$A$2:$A$6500,0))</f>
        <v>confirmed</v>
      </c>
      <c r="I4083" s="90">
        <f>INDEX(Data!P$2:P$6500,MATCH(A4083,Data!$A$2:$A$6500,0))</f>
        <v>2005</v>
      </c>
      <c r="J4083" s="90">
        <f>INDEX(Data!Q$2:Q$6500,MATCH($A4083,Data!$A$2:$A$6500,0))</f>
        <v>2005</v>
      </c>
      <c r="K4083" s="90">
        <f>INDEX(Data!F$2:F$6500,MATCH($A4083,Data!$A$2:$A$6500,0))</f>
        <v>0</v>
      </c>
      <c r="L4083" s="90">
        <f>INDEX(Data!G$2:G$6500,MATCH($A4083,Data!$A$2:$A$6500,0))</f>
        <v>0</v>
      </c>
      <c r="M4083" s="90">
        <f>INDEX(Data!H$2:H$6500,MATCH($A4083,Data!$A$2:$A$6500,0))</f>
        <v>0</v>
      </c>
      <c r="N4083" s="90">
        <f>INDEX(Data!I$2:I$6500,MATCH($A4083,Data!$A$2:$A$6500,0))</f>
        <v>0</v>
      </c>
      <c r="O4083" s="83">
        <f>INDEX(Data!J$2:J$6500,MATCH($A4083,Data!$A$2:$A$6500,0))</f>
        <v>0</v>
      </c>
      <c r="P4083" t="str">
        <f>_xlfn.XLOOKUP(B4083,Table3[RefID],Table3[Citation])</f>
        <v>Pitman et al (2005)</v>
      </c>
    </row>
    <row r="4084" spans="1:16" x14ac:dyDescent="0.35">
      <c r="A4084" s="68">
        <v>4082</v>
      </c>
      <c r="B4084" s="73">
        <v>248</v>
      </c>
      <c r="C4084" s="74">
        <v>2000</v>
      </c>
      <c r="D4084" s="70">
        <v>32652</v>
      </c>
      <c r="E4084" t="str">
        <f>INDEX(Table5[EEZ],MATCH(C4084,Table5[Colony_ID],0))</f>
        <v>Clipperton Island Exclusive Economic Zone</v>
      </c>
      <c r="F4084" t="str">
        <f>INDEX(Table5[Corrected Island/Colony Name],MATCH('Full Data'!C4084,Table5[Colony_ID],0))</f>
        <v>Clipperton Island</v>
      </c>
      <c r="G4084" t="str">
        <f>INDEX(Table4[Common_Name],MATCH('Full Data'!D4084,Table4[SpcRecID],0))</f>
        <v>Masked Booby</v>
      </c>
      <c r="H4084" s="83" t="str">
        <f>INDEX(Data!E$2:E$6500,MATCH(A4084,Data!$A$2:$A$6500,0))</f>
        <v>confirmed</v>
      </c>
      <c r="I4084" s="90">
        <f>INDEX(Data!P$2:P$6500,MATCH(A4084,Data!$A$2:$A$6500,0))</f>
        <v>2003</v>
      </c>
      <c r="J4084" s="90">
        <f>INDEX(Data!Q$2:Q$6500,MATCH($A4084,Data!$A$2:$A$6500,0))</f>
        <v>2003</v>
      </c>
      <c r="K4084" s="90">
        <f>INDEX(Data!F$2:F$6500,MATCH($A4084,Data!$A$2:$A$6500,0))</f>
        <v>112000</v>
      </c>
      <c r="L4084" s="90">
        <f>INDEX(Data!G$2:G$6500,MATCH($A4084,Data!$A$2:$A$6500,0))</f>
        <v>112000</v>
      </c>
      <c r="M4084" s="90">
        <f>INDEX(Data!H$2:H$6500,MATCH($A4084,Data!$A$2:$A$6500,0))</f>
        <v>0</v>
      </c>
      <c r="N4084" s="90">
        <f>INDEX(Data!I$2:I$6500,MATCH($A4084,Data!$A$2:$A$6500,0))</f>
        <v>0</v>
      </c>
      <c r="O4084" s="83" t="str">
        <f>INDEX(Data!J$2:J$6500,MATCH($A4084,Data!$A$2:$A$6500,0))</f>
        <v>individuals</v>
      </c>
      <c r="P4084" t="str">
        <f>_xlfn.XLOOKUP(B4084,Table3[RefID],Table3[Citation])</f>
        <v>Pitman et al (2005)</v>
      </c>
    </row>
    <row r="4085" spans="1:16" x14ac:dyDescent="0.35">
      <c r="A4085" s="68">
        <v>4083</v>
      </c>
      <c r="B4085" s="73">
        <v>248</v>
      </c>
      <c r="C4085" s="74">
        <v>2000</v>
      </c>
      <c r="D4085" s="69">
        <v>3658</v>
      </c>
      <c r="E4085" t="str">
        <f>INDEX(Table5[EEZ],MATCH(C4085,Table5[Colony_ID],0))</f>
        <v>Clipperton Island Exclusive Economic Zone</v>
      </c>
      <c r="F4085" t="str">
        <f>INDEX(Table5[Corrected Island/Colony Name],MATCH('Full Data'!C4085,Table5[Colony_ID],0))</f>
        <v>Clipperton Island</v>
      </c>
      <c r="G4085" t="str">
        <f>INDEX(Table4[Common_Name],MATCH('Full Data'!D4085,Table4[SpcRecID],0))</f>
        <v>Red-footed Booby</v>
      </c>
      <c r="H4085" s="83" t="str">
        <f>INDEX(Data!E$2:E$6500,MATCH(A4085,Data!$A$2:$A$6500,0))</f>
        <v>confirmed</v>
      </c>
      <c r="I4085" s="90">
        <f>INDEX(Data!P$2:P$6500,MATCH(A4085,Data!$A$2:$A$6500,0))</f>
        <v>2005</v>
      </c>
      <c r="J4085" s="90">
        <f>INDEX(Data!Q$2:Q$6500,MATCH($A4085,Data!$A$2:$A$6500,0))</f>
        <v>2005</v>
      </c>
      <c r="K4085" s="90">
        <f>INDEX(Data!F$2:F$6500,MATCH($A4085,Data!$A$2:$A$6500,0))</f>
        <v>0</v>
      </c>
      <c r="L4085" s="90">
        <f>INDEX(Data!G$2:G$6500,MATCH($A4085,Data!$A$2:$A$6500,0))</f>
        <v>0</v>
      </c>
      <c r="M4085" s="90">
        <f>INDEX(Data!H$2:H$6500,MATCH($A4085,Data!$A$2:$A$6500,0))</f>
        <v>250</v>
      </c>
      <c r="N4085" s="90">
        <f>INDEX(Data!I$2:I$6500,MATCH($A4085,Data!$A$2:$A$6500,0))</f>
        <v>999</v>
      </c>
      <c r="O4085" s="83" t="str">
        <f>INDEX(Data!J$2:J$6500,MATCH($A4085,Data!$A$2:$A$6500,0))</f>
        <v>individuals</v>
      </c>
      <c r="P4085" t="str">
        <f>_xlfn.XLOOKUP(B4085,Table3[RefID],Table3[Citation])</f>
        <v>Pitman et al (2005)</v>
      </c>
    </row>
    <row r="4086" spans="1:16" x14ac:dyDescent="0.35">
      <c r="A4086" s="68">
        <v>4084</v>
      </c>
      <c r="B4086" s="73">
        <v>248</v>
      </c>
      <c r="C4086" s="74">
        <v>2000</v>
      </c>
      <c r="D4086" s="69">
        <v>3288</v>
      </c>
      <c r="E4086" t="str">
        <f>INDEX(Table5[EEZ],MATCH(C4086,Table5[Colony_ID],0))</f>
        <v>Clipperton Island Exclusive Economic Zone</v>
      </c>
      <c r="F4086" t="str">
        <f>INDEX(Table5[Corrected Island/Colony Name],MATCH('Full Data'!C4086,Table5[Colony_ID],0))</f>
        <v>Clipperton Island</v>
      </c>
      <c r="G4086" t="str">
        <f>INDEX(Table4[Common_Name],MATCH('Full Data'!D4086,Table4[SpcRecID],0))</f>
        <v>Sooty Tern</v>
      </c>
      <c r="H4086" s="83" t="str">
        <f>INDEX(Data!E$2:E$6500,MATCH(A4086,Data!$A$2:$A$6500,0))</f>
        <v>confirmed</v>
      </c>
      <c r="I4086" s="90">
        <f>INDEX(Data!P$2:P$6500,MATCH(A4086,Data!$A$2:$A$6500,0))</f>
        <v>2005</v>
      </c>
      <c r="J4086" s="90">
        <f>INDEX(Data!Q$2:Q$6500,MATCH($A4086,Data!$A$2:$A$6500,0))</f>
        <v>2005</v>
      </c>
      <c r="K4086" s="90">
        <f>INDEX(Data!F$2:F$6500,MATCH($A4086,Data!$A$2:$A$6500,0))</f>
        <v>0</v>
      </c>
      <c r="L4086" s="90">
        <f>INDEX(Data!G$2:G$6500,MATCH($A4086,Data!$A$2:$A$6500,0))</f>
        <v>0</v>
      </c>
      <c r="M4086" s="90">
        <f>INDEX(Data!H$2:H$6500,MATCH($A4086,Data!$A$2:$A$6500,0))</f>
        <v>0</v>
      </c>
      <c r="N4086" s="90">
        <f>INDEX(Data!I$2:I$6500,MATCH($A4086,Data!$A$2:$A$6500,0))</f>
        <v>0</v>
      </c>
      <c r="O4086" s="83">
        <f>INDEX(Data!J$2:J$6500,MATCH($A4086,Data!$A$2:$A$6500,0))</f>
        <v>0</v>
      </c>
      <c r="P4086" t="str">
        <f>_xlfn.XLOOKUP(B4086,Table3[RefID],Table3[Citation])</f>
        <v>Pitman et al (2005)</v>
      </c>
    </row>
    <row r="4087" spans="1:16" x14ac:dyDescent="0.35">
      <c r="A4087" s="68">
        <v>4085</v>
      </c>
      <c r="B4087" s="69">
        <v>249</v>
      </c>
      <c r="C4087" s="69">
        <v>19087</v>
      </c>
      <c r="D4087" s="69">
        <v>3294</v>
      </c>
      <c r="E4087" t="str">
        <f>INDEX(Table5[EEZ],MATCH(C4087,Table5[Colony_ID],0))</f>
        <v>Papua New Guinean Exclusive Economic Zone</v>
      </c>
      <c r="F4087" t="str">
        <f>INDEX(Table5[Corrected Island/Colony Name],MATCH('Full Data'!C4087,Table5[Colony_ID],0))</f>
        <v>Wuvulu</v>
      </c>
      <c r="G4087" t="str">
        <f>INDEX(Table4[Common_Name],MATCH('Full Data'!D4087,Table4[SpcRecID],0))</f>
        <v>Brown Noddy</v>
      </c>
      <c r="H4087" s="83" t="str">
        <f>INDEX(Data!E$2:E$6500,MATCH(A4087,Data!$A$2:$A$6500,0))</f>
        <v>confirmed</v>
      </c>
      <c r="I4087" s="90">
        <f>INDEX(Data!P$2:P$6500,MATCH(A4087,Data!$A$2:$A$6500,0))</f>
        <v>2005</v>
      </c>
      <c r="J4087" s="90">
        <f>INDEX(Data!Q$2:Q$6500,MATCH($A4087,Data!$A$2:$A$6500,0))</f>
        <v>2005</v>
      </c>
      <c r="K4087" s="90">
        <f>INDEX(Data!F$2:F$6500,MATCH($A4087,Data!$A$2:$A$6500,0))</f>
        <v>0</v>
      </c>
      <c r="L4087" s="90">
        <f>INDEX(Data!G$2:G$6500,MATCH($A4087,Data!$A$2:$A$6500,0))</f>
        <v>0</v>
      </c>
      <c r="M4087" s="90">
        <f>INDEX(Data!H$2:H$6500,MATCH($A4087,Data!$A$2:$A$6500,0))</f>
        <v>0</v>
      </c>
      <c r="N4087" s="90">
        <f>INDEX(Data!I$2:I$6500,MATCH($A4087,Data!$A$2:$A$6500,0))</f>
        <v>0</v>
      </c>
      <c r="O4087" s="83">
        <f>INDEX(Data!J$2:J$6500,MATCH($A4087,Data!$A$2:$A$6500,0))</f>
        <v>0</v>
      </c>
      <c r="P4087" t="str">
        <f>_xlfn.XLOOKUP(B4087,Table3[RefID],Table3[Citation])</f>
        <v>Ringer (2005)</v>
      </c>
    </row>
    <row r="4088" spans="1:16" x14ac:dyDescent="0.35">
      <c r="A4088" s="68">
        <v>4086</v>
      </c>
      <c r="B4088" s="69">
        <v>249</v>
      </c>
      <c r="C4088" s="69">
        <v>19087</v>
      </c>
      <c r="D4088" s="69">
        <v>3298</v>
      </c>
      <c r="E4088" t="str">
        <f>INDEX(Table5[EEZ],MATCH(C4088,Table5[Colony_ID],0))</f>
        <v>Papua New Guinean Exclusive Economic Zone</v>
      </c>
      <c r="F4088" t="str">
        <f>INDEX(Table5[Corrected Island/Colony Name],MATCH('Full Data'!C4088,Table5[Colony_ID],0))</f>
        <v>Wuvulu</v>
      </c>
      <c r="G4088" t="str">
        <f>INDEX(Table4[Common_Name],MATCH('Full Data'!D4088,Table4[SpcRecID],0))</f>
        <v>Common White Tern</v>
      </c>
      <c r="H4088" s="83" t="str">
        <f>INDEX(Data!E$2:E$6500,MATCH(A4088,Data!$A$2:$A$6500,0))</f>
        <v>confirmed</v>
      </c>
      <c r="I4088" s="90">
        <f>INDEX(Data!P$2:P$6500,MATCH(A4088,Data!$A$2:$A$6500,0))</f>
        <v>2005</v>
      </c>
      <c r="J4088" s="90">
        <f>INDEX(Data!Q$2:Q$6500,MATCH($A4088,Data!$A$2:$A$6500,0))</f>
        <v>2005</v>
      </c>
      <c r="K4088" s="90">
        <f>INDEX(Data!F$2:F$6500,MATCH($A4088,Data!$A$2:$A$6500,0))</f>
        <v>0</v>
      </c>
      <c r="L4088" s="90">
        <f>INDEX(Data!G$2:G$6500,MATCH($A4088,Data!$A$2:$A$6500,0))</f>
        <v>0</v>
      </c>
      <c r="M4088" s="90">
        <f>INDEX(Data!H$2:H$6500,MATCH($A4088,Data!$A$2:$A$6500,0))</f>
        <v>0</v>
      </c>
      <c r="N4088" s="90">
        <f>INDEX(Data!I$2:I$6500,MATCH($A4088,Data!$A$2:$A$6500,0))</f>
        <v>0</v>
      </c>
      <c r="O4088" s="83">
        <f>INDEX(Data!J$2:J$6500,MATCH($A4088,Data!$A$2:$A$6500,0))</f>
        <v>0</v>
      </c>
      <c r="P4088" t="str">
        <f>_xlfn.XLOOKUP(B4088,Table3[RefID],Table3[Citation])</f>
        <v>Ringer (2005)</v>
      </c>
    </row>
    <row r="4089" spans="1:16" x14ac:dyDescent="0.35">
      <c r="A4089" s="68">
        <v>4087</v>
      </c>
      <c r="B4089" s="69">
        <v>249</v>
      </c>
      <c r="C4089" s="69">
        <v>19087</v>
      </c>
      <c r="D4089" s="70">
        <v>3845</v>
      </c>
      <c r="E4089" t="str">
        <f>INDEX(Table5[EEZ],MATCH(C4089,Table5[Colony_ID],0))</f>
        <v>Papua New Guinean Exclusive Economic Zone</v>
      </c>
      <c r="F4089" t="str">
        <f>INDEX(Table5[Corrected Island/Colony Name],MATCH('Full Data'!C4089,Table5[Colony_ID],0))</f>
        <v>Wuvulu</v>
      </c>
      <c r="G4089" t="str">
        <f>INDEX(Table4[Common_Name],MATCH('Full Data'!D4089,Table4[SpcRecID],0))</f>
        <v>Great Frigatebird</v>
      </c>
      <c r="H4089" s="83" t="str">
        <f>INDEX(Data!E$2:E$6500,MATCH(A4089,Data!$A$2:$A$6500,0))</f>
        <v>Data Deficient</v>
      </c>
      <c r="I4089" s="90">
        <f>INDEX(Data!P$2:P$6500,MATCH(A4089,Data!$A$2:$A$6500,0))</f>
        <v>2005</v>
      </c>
      <c r="J4089" s="90">
        <f>INDEX(Data!Q$2:Q$6500,MATCH($A4089,Data!$A$2:$A$6500,0))</f>
        <v>2005</v>
      </c>
      <c r="K4089" s="90">
        <f>INDEX(Data!F$2:F$6500,MATCH($A4089,Data!$A$2:$A$6500,0))</f>
        <v>1</v>
      </c>
      <c r="L4089" s="90">
        <f>INDEX(Data!G$2:G$6500,MATCH($A4089,Data!$A$2:$A$6500,0))</f>
        <v>1</v>
      </c>
      <c r="M4089" s="90">
        <f>INDEX(Data!H$2:H$6500,MATCH($A4089,Data!$A$2:$A$6500,0))</f>
        <v>0</v>
      </c>
      <c r="N4089" s="90">
        <f>INDEX(Data!I$2:I$6500,MATCH($A4089,Data!$A$2:$A$6500,0))</f>
        <v>0</v>
      </c>
      <c r="O4089" s="83" t="str">
        <f>INDEX(Data!J$2:J$6500,MATCH($A4089,Data!$A$2:$A$6500,0))</f>
        <v>individuals</v>
      </c>
      <c r="P4089" t="str">
        <f>_xlfn.XLOOKUP(B4089,Table3[RefID],Table3[Citation])</f>
        <v>Ringer (2005)</v>
      </c>
    </row>
    <row r="4090" spans="1:16" x14ac:dyDescent="0.35">
      <c r="A4090" s="68">
        <v>4088</v>
      </c>
      <c r="B4090" s="69">
        <v>249</v>
      </c>
      <c r="C4090" s="69">
        <v>19087</v>
      </c>
      <c r="D4090" s="69">
        <v>3650</v>
      </c>
      <c r="E4090" t="str">
        <f>INDEX(Table5[EEZ],MATCH(C4090,Table5[Colony_ID],0))</f>
        <v>Papua New Guinean Exclusive Economic Zone</v>
      </c>
      <c r="F4090" t="str">
        <f>INDEX(Table5[Corrected Island/Colony Name],MATCH('Full Data'!C4090,Table5[Colony_ID],0))</f>
        <v>Wuvulu</v>
      </c>
      <c r="G4090" t="str">
        <f>INDEX(Table4[Common_Name],MATCH('Full Data'!D4090,Table4[SpcRecID],0))</f>
        <v>White-tailed Tropicbird</v>
      </c>
      <c r="H4090" s="83" t="str">
        <f>INDEX(Data!E$2:E$6500,MATCH(A4090,Data!$A$2:$A$6500,0))</f>
        <v>Data Deficient</v>
      </c>
      <c r="I4090" s="90">
        <f>INDEX(Data!P$2:P$6500,MATCH(A4090,Data!$A$2:$A$6500,0))</f>
        <v>2005</v>
      </c>
      <c r="J4090" s="90">
        <f>INDEX(Data!Q$2:Q$6500,MATCH($A4090,Data!$A$2:$A$6500,0))</f>
        <v>2005</v>
      </c>
      <c r="K4090" s="90">
        <f>INDEX(Data!F$2:F$6500,MATCH($A4090,Data!$A$2:$A$6500,0))</f>
        <v>1</v>
      </c>
      <c r="L4090" s="90">
        <f>INDEX(Data!G$2:G$6500,MATCH($A4090,Data!$A$2:$A$6500,0))</f>
        <v>1</v>
      </c>
      <c r="M4090" s="90">
        <f>INDEX(Data!H$2:H$6500,MATCH($A4090,Data!$A$2:$A$6500,0))</f>
        <v>0</v>
      </c>
      <c r="N4090" s="90">
        <f>INDEX(Data!I$2:I$6500,MATCH($A4090,Data!$A$2:$A$6500,0))</f>
        <v>0</v>
      </c>
      <c r="O4090" s="83" t="str">
        <f>INDEX(Data!J$2:J$6500,MATCH($A4090,Data!$A$2:$A$6500,0))</f>
        <v>individuals</v>
      </c>
      <c r="P4090" t="str">
        <f>_xlfn.XLOOKUP(B4090,Table3[RefID],Table3[Citation])</f>
        <v>Ringer (2005)</v>
      </c>
    </row>
    <row r="4091" spans="1:16" x14ac:dyDescent="0.35">
      <c r="A4091" s="68">
        <v>4089</v>
      </c>
      <c r="B4091" s="69">
        <v>250</v>
      </c>
      <c r="C4091" s="72">
        <v>5136</v>
      </c>
      <c r="D4091" s="69">
        <v>3295</v>
      </c>
      <c r="E4091" t="str">
        <f>INDEX(Table5[EEZ],MATCH(C4091,Table5[Colony_ID],0))</f>
        <v>French Polynesian Exclusive Economic Zone</v>
      </c>
      <c r="F4091" t="str">
        <f>INDEX(Table5[Corrected Island/Colony Name],MATCH('Full Data'!C4091,Table5[Colony_ID],0))</f>
        <v>Rimatara</v>
      </c>
      <c r="G4091" t="str">
        <f>INDEX(Table4[Common_Name],MATCH('Full Data'!D4091,Table4[SpcRecID],0))</f>
        <v>Black Noddy</v>
      </c>
      <c r="H4091" s="83" t="str">
        <f>INDEX(Data!E$2:E$6500,MATCH(A4091,Data!$A$2:$A$6500,0))</f>
        <v>Probable</v>
      </c>
      <c r="I4091" s="90">
        <f>INDEX(Data!P$2:P$6500,MATCH(A4091,Data!$A$2:$A$6500,0))</f>
        <v>2005</v>
      </c>
      <c r="J4091" s="90">
        <f>INDEX(Data!Q$2:Q$6500,MATCH($A4091,Data!$A$2:$A$6500,0))</f>
        <v>2005</v>
      </c>
      <c r="K4091" s="90">
        <f>INDEX(Data!F$2:F$6500,MATCH($A4091,Data!$A$2:$A$6500,0))</f>
        <v>0</v>
      </c>
      <c r="L4091" s="90">
        <f>INDEX(Data!G$2:G$6500,MATCH($A4091,Data!$A$2:$A$6500,0))</f>
        <v>0</v>
      </c>
      <c r="M4091" s="90">
        <f>INDEX(Data!H$2:H$6500,MATCH($A4091,Data!$A$2:$A$6500,0))</f>
        <v>0</v>
      </c>
      <c r="N4091" s="90">
        <f>INDEX(Data!I$2:I$6500,MATCH($A4091,Data!$A$2:$A$6500,0))</f>
        <v>0</v>
      </c>
      <c r="O4091" s="83" t="str">
        <f>INDEX(Data!J$2:J$6500,MATCH($A4091,Data!$A$2:$A$6500,0))</f>
        <v>pairs</v>
      </c>
      <c r="P4091" t="str">
        <f>_xlfn.XLOOKUP(B4091,Table3[RefID],Table3[Citation])</f>
        <v>Thibault (2005)</v>
      </c>
    </row>
    <row r="4092" spans="1:16" x14ac:dyDescent="0.35">
      <c r="A4092" s="68">
        <v>4090</v>
      </c>
      <c r="B4092" s="69">
        <v>250</v>
      </c>
      <c r="C4092" s="72">
        <v>5136</v>
      </c>
      <c r="D4092" s="69">
        <v>3294</v>
      </c>
      <c r="E4092" t="str">
        <f>INDEX(Table5[EEZ],MATCH(C4092,Table5[Colony_ID],0))</f>
        <v>French Polynesian Exclusive Economic Zone</v>
      </c>
      <c r="F4092" t="str">
        <f>INDEX(Table5[Corrected Island/Colony Name],MATCH('Full Data'!C4092,Table5[Colony_ID],0))</f>
        <v>Rimatara</v>
      </c>
      <c r="G4092" t="str">
        <f>INDEX(Table4[Common_Name],MATCH('Full Data'!D4092,Table4[SpcRecID],0))</f>
        <v>Brown Noddy</v>
      </c>
      <c r="H4092" s="83" t="str">
        <f>INDEX(Data!E$2:E$6500,MATCH(A4092,Data!$A$2:$A$6500,0))</f>
        <v>Confirmed</v>
      </c>
      <c r="I4092" s="90">
        <f>INDEX(Data!P$2:P$6500,MATCH(A4092,Data!$A$2:$A$6500,0))</f>
        <v>2005</v>
      </c>
      <c r="J4092" s="90">
        <f>INDEX(Data!Q$2:Q$6500,MATCH($A4092,Data!$A$2:$A$6500,0))</f>
        <v>2005</v>
      </c>
      <c r="K4092" s="90">
        <f>INDEX(Data!F$2:F$6500,MATCH($A4092,Data!$A$2:$A$6500,0))</f>
        <v>100</v>
      </c>
      <c r="L4092" s="90">
        <f>INDEX(Data!G$2:G$6500,MATCH($A4092,Data!$A$2:$A$6500,0))</f>
        <v>200</v>
      </c>
      <c r="M4092" s="90">
        <f>INDEX(Data!H$2:H$6500,MATCH($A4092,Data!$A$2:$A$6500,0))</f>
        <v>0</v>
      </c>
      <c r="N4092" s="90">
        <f>INDEX(Data!I$2:I$6500,MATCH($A4092,Data!$A$2:$A$6500,0))</f>
        <v>0</v>
      </c>
      <c r="O4092" s="83" t="str">
        <f>INDEX(Data!J$2:J$6500,MATCH($A4092,Data!$A$2:$A$6500,0))</f>
        <v>pairs</v>
      </c>
      <c r="P4092" t="str">
        <f>_xlfn.XLOOKUP(B4092,Table3[RefID],Table3[Citation])</f>
        <v>Thibault (2005)</v>
      </c>
    </row>
    <row r="4093" spans="1:16" x14ac:dyDescent="0.35">
      <c r="A4093" s="68">
        <v>4091</v>
      </c>
      <c r="B4093" s="69">
        <v>250</v>
      </c>
      <c r="C4093" s="72">
        <v>5136</v>
      </c>
      <c r="D4093" s="69">
        <v>3298</v>
      </c>
      <c r="E4093" t="str">
        <f>INDEX(Table5[EEZ],MATCH(C4093,Table5[Colony_ID],0))</f>
        <v>French Polynesian Exclusive Economic Zone</v>
      </c>
      <c r="F4093" t="str">
        <f>INDEX(Table5[Corrected Island/Colony Name],MATCH('Full Data'!C4093,Table5[Colony_ID],0))</f>
        <v>Rimatara</v>
      </c>
      <c r="G4093" t="str">
        <f>INDEX(Table4[Common_Name],MATCH('Full Data'!D4093,Table4[SpcRecID],0))</f>
        <v>Common White Tern</v>
      </c>
      <c r="H4093" s="83" t="str">
        <f>INDEX(Data!E$2:E$6500,MATCH(A4093,Data!$A$2:$A$6500,0))</f>
        <v>Confirmed</v>
      </c>
      <c r="I4093" s="90">
        <f>INDEX(Data!P$2:P$6500,MATCH(A4093,Data!$A$2:$A$6500,0))</f>
        <v>2005</v>
      </c>
      <c r="J4093" s="90">
        <f>INDEX(Data!Q$2:Q$6500,MATCH($A4093,Data!$A$2:$A$6500,0))</f>
        <v>2005</v>
      </c>
      <c r="K4093" s="90">
        <f>INDEX(Data!F$2:F$6500,MATCH($A4093,Data!$A$2:$A$6500,0))</f>
        <v>150</v>
      </c>
      <c r="L4093" s="90">
        <f>INDEX(Data!G$2:G$6500,MATCH($A4093,Data!$A$2:$A$6500,0))</f>
        <v>300</v>
      </c>
      <c r="M4093" s="90">
        <f>INDEX(Data!H$2:H$6500,MATCH($A4093,Data!$A$2:$A$6500,0))</f>
        <v>0</v>
      </c>
      <c r="N4093" s="90">
        <f>INDEX(Data!I$2:I$6500,MATCH($A4093,Data!$A$2:$A$6500,0))</f>
        <v>0</v>
      </c>
      <c r="O4093" s="83" t="str">
        <f>INDEX(Data!J$2:J$6500,MATCH($A4093,Data!$A$2:$A$6500,0))</f>
        <v>pairs</v>
      </c>
      <c r="P4093" t="str">
        <f>_xlfn.XLOOKUP(B4093,Table3[RefID],Table3[Citation])</f>
        <v>Thibault (2005)</v>
      </c>
    </row>
    <row r="4094" spans="1:16" x14ac:dyDescent="0.35">
      <c r="A4094" s="68">
        <v>4092</v>
      </c>
      <c r="B4094" s="69">
        <v>250</v>
      </c>
      <c r="C4094" s="72">
        <v>5136</v>
      </c>
      <c r="D4094" s="69">
        <v>3649</v>
      </c>
      <c r="E4094" t="str">
        <f>INDEX(Table5[EEZ],MATCH(C4094,Table5[Colony_ID],0))</f>
        <v>French Polynesian Exclusive Economic Zone</v>
      </c>
      <c r="F4094" t="str">
        <f>INDEX(Table5[Corrected Island/Colony Name],MATCH('Full Data'!C4094,Table5[Colony_ID],0))</f>
        <v>Rimatara</v>
      </c>
      <c r="G4094" t="str">
        <f>INDEX(Table4[Common_Name],MATCH('Full Data'!D4094,Table4[SpcRecID],0))</f>
        <v>Red-tailed Tropicbird</v>
      </c>
      <c r="H4094" s="83" t="str">
        <f>INDEX(Data!E$2:E$6500,MATCH(A4094,Data!$A$2:$A$6500,0))</f>
        <v>Probable</v>
      </c>
      <c r="I4094" s="90">
        <f>INDEX(Data!P$2:P$6500,MATCH(A4094,Data!$A$2:$A$6500,0))</f>
        <v>2005</v>
      </c>
      <c r="J4094" s="90">
        <f>INDEX(Data!Q$2:Q$6500,MATCH($A4094,Data!$A$2:$A$6500,0))</f>
        <v>2005</v>
      </c>
      <c r="K4094" s="90">
        <f>INDEX(Data!F$2:F$6500,MATCH($A4094,Data!$A$2:$A$6500,0))</f>
        <v>1</v>
      </c>
      <c r="L4094" s="90">
        <f>INDEX(Data!G$2:G$6500,MATCH($A4094,Data!$A$2:$A$6500,0))</f>
        <v>5</v>
      </c>
      <c r="M4094" s="90">
        <f>INDEX(Data!H$2:H$6500,MATCH($A4094,Data!$A$2:$A$6500,0))</f>
        <v>0</v>
      </c>
      <c r="N4094" s="90">
        <f>INDEX(Data!I$2:I$6500,MATCH($A4094,Data!$A$2:$A$6500,0))</f>
        <v>0</v>
      </c>
      <c r="O4094" s="83" t="str">
        <f>INDEX(Data!J$2:J$6500,MATCH($A4094,Data!$A$2:$A$6500,0))</f>
        <v>pairs</v>
      </c>
      <c r="P4094" t="str">
        <f>_xlfn.XLOOKUP(B4094,Table3[RefID],Table3[Citation])</f>
        <v>Thibault (2005)</v>
      </c>
    </row>
    <row r="4095" spans="1:16" x14ac:dyDescent="0.35">
      <c r="A4095" s="68">
        <v>4093</v>
      </c>
      <c r="B4095" s="69">
        <v>250</v>
      </c>
      <c r="C4095" s="72">
        <v>5136</v>
      </c>
      <c r="D4095" s="69">
        <v>3880</v>
      </c>
      <c r="E4095" t="str">
        <f>INDEX(Table5[EEZ],MATCH(C4095,Table5[Colony_ID],0))</f>
        <v>French Polynesian Exclusive Economic Zone</v>
      </c>
      <c r="F4095" t="str">
        <f>INDEX(Table5[Corrected Island/Colony Name],MATCH('Full Data'!C4095,Table5[Colony_ID],0))</f>
        <v>Rimatara</v>
      </c>
      <c r="G4095" t="str">
        <f>INDEX(Table4[Common_Name],MATCH('Full Data'!D4095,Table4[SpcRecID],0))</f>
        <v>Tahiti Petrel</v>
      </c>
      <c r="H4095" s="83" t="str">
        <f>INDEX(Data!E$2:E$6500,MATCH(A4095,Data!$A$2:$A$6500,0))</f>
        <v>Data Deficient</v>
      </c>
      <c r="I4095" s="90">
        <f>INDEX(Data!P$2:P$6500,MATCH(A4095,Data!$A$2:$A$6500,0))</f>
        <v>2005</v>
      </c>
      <c r="J4095" s="90">
        <f>INDEX(Data!Q$2:Q$6500,MATCH($A4095,Data!$A$2:$A$6500,0))</f>
        <v>2005</v>
      </c>
      <c r="K4095" s="90">
        <f>INDEX(Data!F$2:F$6500,MATCH($A4095,Data!$A$2:$A$6500,0))</f>
        <v>0</v>
      </c>
      <c r="L4095" s="90">
        <f>INDEX(Data!G$2:G$6500,MATCH($A4095,Data!$A$2:$A$6500,0))</f>
        <v>0</v>
      </c>
      <c r="M4095" s="90">
        <f>INDEX(Data!H$2:H$6500,MATCH($A4095,Data!$A$2:$A$6500,0))</f>
        <v>0</v>
      </c>
      <c r="N4095" s="90">
        <f>INDEX(Data!I$2:I$6500,MATCH($A4095,Data!$A$2:$A$6500,0))</f>
        <v>0</v>
      </c>
      <c r="O4095" s="83">
        <f>INDEX(Data!J$2:J$6500,MATCH($A4095,Data!$A$2:$A$6500,0))</f>
        <v>0</v>
      </c>
      <c r="P4095" t="str">
        <f>_xlfn.XLOOKUP(B4095,Table3[RefID],Table3[Citation])</f>
        <v>Thibault (2005)</v>
      </c>
    </row>
    <row r="4096" spans="1:16" x14ac:dyDescent="0.35">
      <c r="A4096" s="68">
        <v>4094</v>
      </c>
      <c r="B4096" s="69">
        <v>250</v>
      </c>
      <c r="C4096" s="72">
        <v>5136</v>
      </c>
      <c r="D4096" s="69">
        <v>3650</v>
      </c>
      <c r="E4096" t="str">
        <f>INDEX(Table5[EEZ],MATCH(C4096,Table5[Colony_ID],0))</f>
        <v>French Polynesian Exclusive Economic Zone</v>
      </c>
      <c r="F4096" t="str">
        <f>INDEX(Table5[Corrected Island/Colony Name],MATCH('Full Data'!C4096,Table5[Colony_ID],0))</f>
        <v>Rimatara</v>
      </c>
      <c r="G4096" t="str">
        <f>INDEX(Table4[Common_Name],MATCH('Full Data'!D4096,Table4[SpcRecID],0))</f>
        <v>White-tailed Tropicbird</v>
      </c>
      <c r="H4096" s="83" t="str">
        <f>INDEX(Data!E$2:E$6500,MATCH(A4096,Data!$A$2:$A$6500,0))</f>
        <v>Confirmed</v>
      </c>
      <c r="I4096" s="90">
        <f>INDEX(Data!P$2:P$6500,MATCH(A4096,Data!$A$2:$A$6500,0))</f>
        <v>2005</v>
      </c>
      <c r="J4096" s="90">
        <f>INDEX(Data!Q$2:Q$6500,MATCH($A4096,Data!$A$2:$A$6500,0))</f>
        <v>2005</v>
      </c>
      <c r="K4096" s="90">
        <f>INDEX(Data!F$2:F$6500,MATCH($A4096,Data!$A$2:$A$6500,0))</f>
        <v>5</v>
      </c>
      <c r="L4096" s="90">
        <f>INDEX(Data!G$2:G$6500,MATCH($A4096,Data!$A$2:$A$6500,0))</f>
        <v>10</v>
      </c>
      <c r="M4096" s="90">
        <f>INDEX(Data!H$2:H$6500,MATCH($A4096,Data!$A$2:$A$6500,0))</f>
        <v>0</v>
      </c>
      <c r="N4096" s="90">
        <f>INDEX(Data!I$2:I$6500,MATCH($A4096,Data!$A$2:$A$6500,0))</f>
        <v>0</v>
      </c>
      <c r="O4096" s="83" t="str">
        <f>INDEX(Data!J$2:J$6500,MATCH($A4096,Data!$A$2:$A$6500,0))</f>
        <v>pairs</v>
      </c>
      <c r="P4096" t="str">
        <f>_xlfn.XLOOKUP(B4096,Table3[RefID],Table3[Citation])</f>
        <v>Thibault (2005)</v>
      </c>
    </row>
    <row r="4097" spans="1:16" x14ac:dyDescent="0.35">
      <c r="A4097" s="68">
        <v>4095</v>
      </c>
      <c r="B4097" s="69">
        <v>251</v>
      </c>
      <c r="C4097" s="69">
        <v>7000</v>
      </c>
      <c r="D4097" s="70">
        <v>32228</v>
      </c>
      <c r="E4097" t="str">
        <f>INDEX(Table5[EEZ],MATCH(C4097,Table5[Colony_ID],0))</f>
        <v>Jarvis Island Exclusive Economic Zone</v>
      </c>
      <c r="F4097" t="str">
        <f>INDEX(Table5[Corrected Island/Colony Name],MATCH('Full Data'!C4097,Table5[Colony_ID],0))</f>
        <v>Jarvis Island</v>
      </c>
      <c r="G4097" t="str">
        <f>INDEX(Table4[Common_Name],MATCH('Full Data'!D4097,Table4[SpcRecID],0))</f>
        <v>Tropical Shearwater</v>
      </c>
      <c r="H4097" s="83" t="str">
        <f>INDEX(Data!E$2:E$6500,MATCH(A4097,Data!$A$2:$A$6500,0))</f>
        <v>Confirmed</v>
      </c>
      <c r="I4097" s="90">
        <f>INDEX(Data!P$2:P$6500,MATCH(A4097,Data!$A$2:$A$6500,0))</f>
        <v>1983</v>
      </c>
      <c r="J4097" s="90">
        <f>INDEX(Data!Q$2:Q$6500,MATCH($A4097,Data!$A$2:$A$6500,0))</f>
        <v>2005</v>
      </c>
      <c r="K4097" s="90">
        <f>INDEX(Data!F$2:F$6500,MATCH($A4097,Data!$A$2:$A$6500,0))</f>
        <v>100</v>
      </c>
      <c r="L4097" s="90">
        <f>INDEX(Data!G$2:G$6500,MATCH($A4097,Data!$A$2:$A$6500,0))</f>
        <v>100</v>
      </c>
      <c r="M4097" s="90">
        <f>INDEX(Data!H$2:H$6500,MATCH($A4097,Data!$A$2:$A$6500,0))</f>
        <v>0</v>
      </c>
      <c r="N4097" s="90">
        <f>INDEX(Data!I$2:I$6500,MATCH($A4097,Data!$A$2:$A$6500,0))</f>
        <v>0</v>
      </c>
      <c r="O4097" s="83" t="str">
        <f>INDEX(Data!J$2:J$6500,MATCH($A4097,Data!$A$2:$A$6500,0))</f>
        <v>breeding pairs</v>
      </c>
      <c r="P4097" t="str">
        <f>_xlfn.XLOOKUP(B4097,Table3[RefID],Table3[Citation])</f>
        <v>USFWS (2005)</v>
      </c>
    </row>
    <row r="4098" spans="1:16" x14ac:dyDescent="0.35">
      <c r="A4098" s="68">
        <v>4096</v>
      </c>
      <c r="B4098" s="69">
        <v>251</v>
      </c>
      <c r="C4098" s="69">
        <v>7000</v>
      </c>
      <c r="D4098" s="70">
        <v>32652</v>
      </c>
      <c r="E4098" t="str">
        <f>INDEX(Table5[EEZ],MATCH(C4098,Table5[Colony_ID],0))</f>
        <v>Jarvis Island Exclusive Economic Zone</v>
      </c>
      <c r="F4098" t="str">
        <f>INDEX(Table5[Corrected Island/Colony Name],MATCH('Full Data'!C4098,Table5[Colony_ID],0))</f>
        <v>Jarvis Island</v>
      </c>
      <c r="G4098" t="str">
        <f>INDEX(Table4[Common_Name],MATCH('Full Data'!D4098,Table4[SpcRecID],0))</f>
        <v>Masked Booby</v>
      </c>
      <c r="H4098" s="83" t="str">
        <f>INDEX(Data!E$2:E$6500,MATCH(A4098,Data!$A$2:$A$6500,0))</f>
        <v>Confirmed</v>
      </c>
      <c r="I4098" s="90">
        <f>INDEX(Data!P$2:P$6500,MATCH(A4098,Data!$A$2:$A$6500,0))</f>
        <v>1973</v>
      </c>
      <c r="J4098" s="90">
        <f>INDEX(Data!Q$2:Q$6500,MATCH($A4098,Data!$A$2:$A$6500,0))</f>
        <v>1973</v>
      </c>
      <c r="K4098" s="90">
        <f>INDEX(Data!F$2:F$6500,MATCH($A4098,Data!$A$2:$A$6500,0))</f>
        <v>1200</v>
      </c>
      <c r="L4098" s="90">
        <f>INDEX(Data!G$2:G$6500,MATCH($A4098,Data!$A$2:$A$6500,0))</f>
        <v>1200</v>
      </c>
      <c r="M4098" s="90">
        <f>INDEX(Data!H$2:H$6500,MATCH($A4098,Data!$A$2:$A$6500,0))</f>
        <v>0</v>
      </c>
      <c r="N4098" s="90">
        <f>INDEX(Data!I$2:I$6500,MATCH($A4098,Data!$A$2:$A$6500,0))</f>
        <v>0</v>
      </c>
      <c r="O4098" s="83" t="str">
        <f>INDEX(Data!J$2:J$6500,MATCH($A4098,Data!$A$2:$A$6500,0))</f>
        <v>breeding pairs</v>
      </c>
      <c r="P4098" t="str">
        <f>_xlfn.XLOOKUP(B4098,Table3[RefID],Table3[Citation])</f>
        <v>USFWS (2005)</v>
      </c>
    </row>
    <row r="4099" spans="1:16" x14ac:dyDescent="0.35">
      <c r="A4099" s="68">
        <v>5319</v>
      </c>
      <c r="B4099" s="69">
        <v>320</v>
      </c>
      <c r="C4099" s="69">
        <v>4066</v>
      </c>
      <c r="D4099" s="69">
        <v>3295</v>
      </c>
      <c r="E4099" t="str">
        <f>INDEX(Table5[EEZ],MATCH(C4099,Table5[Colony_ID],0))</f>
        <v>Fijian Exclusive Economic Zone</v>
      </c>
      <c r="F4099" t="str">
        <f>INDEX(Table5[Corrected Island/Colony Name],MATCH('Full Data'!C5321,Table5[Colony_ID],0))</f>
        <v>Vatu-i-ra Island</v>
      </c>
      <c r="G4099" t="str">
        <f>INDEX(Table4[Common_Name],MATCH('Full Data'!D5321,Table4[SpcRecID],0))</f>
        <v>White-tailed Tropicbird</v>
      </c>
      <c r="H4099" s="83" t="str">
        <f>INDEX(Data!E$2:E$6500,MATCH(A4099,Data!$A$2:$A$6500,0))</f>
        <v>Potential Breeding</v>
      </c>
      <c r="I4099" s="90">
        <f>INDEX(Data!P$2:P$6500,MATCH(A4099,Data!$A$2:$A$6500,0))</f>
        <v>1891</v>
      </c>
      <c r="J4099" s="90">
        <f>INDEX(Data!Q$2:Q$6500,MATCH($A4099,Data!$A$2:$A$6500,0))</f>
        <v>2010</v>
      </c>
      <c r="K4099" s="90">
        <f>INDEX(Data!F$2:F$6500,MATCH($A4099,Data!$A$2:$A$6500,0))</f>
        <v>150</v>
      </c>
      <c r="L4099" s="90">
        <f>INDEX(Data!G$2:G$6500,MATCH($A4099,Data!$A$2:$A$6500,0))</f>
        <v>150</v>
      </c>
      <c r="M4099" s="90">
        <f>INDEX(Data!H$2:H$6500,MATCH($A4099,Data!$A$2:$A$6500,0))</f>
        <v>0</v>
      </c>
      <c r="N4099" s="90">
        <f>INDEX(Data!I$2:I$6500,MATCH($A4099,Data!$A$2:$A$6500,0))</f>
        <v>0</v>
      </c>
      <c r="O4099" s="83" t="str">
        <f>INDEX(Data!J$2:J$6500,MATCH($A4099,Data!$A$2:$A$6500,0))</f>
        <v>individuals</v>
      </c>
      <c r="P4099" t="str">
        <f>_xlfn.XLOOKUP(B4099,Table3[RefID],Table3[Citation])</f>
        <v>Rosenstein (2010)</v>
      </c>
    </row>
    <row r="4100" spans="1:16" x14ac:dyDescent="0.35">
      <c r="A4100" s="68">
        <v>5354</v>
      </c>
      <c r="B4100" s="69">
        <v>326</v>
      </c>
      <c r="C4100" s="69">
        <v>4066</v>
      </c>
      <c r="D4100" s="69">
        <v>3658</v>
      </c>
      <c r="E4100" t="str">
        <f>INDEX(Table5[EEZ],MATCH(C4100,Table5[Colony_ID],0))</f>
        <v>Fijian Exclusive Economic Zone</v>
      </c>
      <c r="F4100" t="str">
        <f>INDEX(Table5[Corrected Island/Colony Name],MATCH('Full Data'!C5356,Table5[Colony_ID],0))</f>
        <v>Vatu-i-ra Island</v>
      </c>
      <c r="G4100" t="str">
        <f>INDEX(Table4[Common_Name],MATCH('Full Data'!D5356,Table4[SpcRecID],0))</f>
        <v>Black Noddy</v>
      </c>
      <c r="H4100" s="83" t="str">
        <f>INDEX(Data!E$2:E$6500,MATCH(A4100,Data!$A$2:$A$6500,0))</f>
        <v>Confirmed</v>
      </c>
      <c r="I4100" s="90">
        <f>INDEX(Data!P$2:P$6500,MATCH(A4100,Data!$A$2:$A$6500,0))</f>
        <v>2011</v>
      </c>
      <c r="J4100" s="90">
        <f>INDEX(Data!Q$2:Q$6500,MATCH($A4100,Data!$A$2:$A$6500,0))</f>
        <v>2011</v>
      </c>
      <c r="K4100" s="90">
        <f>INDEX(Data!F$2:F$6500,MATCH($A4100,Data!$A$2:$A$6500,0))</f>
        <v>9</v>
      </c>
      <c r="L4100" s="90">
        <f>INDEX(Data!G$2:G$6500,MATCH($A4100,Data!$A$2:$A$6500,0))</f>
        <v>9</v>
      </c>
      <c r="M4100" s="90">
        <f>INDEX(Data!H$2:H$6500,MATCH($A4100,Data!$A$2:$A$6500,0))</f>
        <v>0</v>
      </c>
      <c r="N4100" s="90">
        <f>INDEX(Data!I$2:I$6500,MATCH($A4100,Data!$A$2:$A$6500,0))</f>
        <v>0</v>
      </c>
      <c r="O4100" s="83" t="str">
        <f>INDEX(Data!J$2:J$6500,MATCH($A4100,Data!$A$2:$A$6500,0))</f>
        <v>breeding pairs</v>
      </c>
      <c r="P4100" t="str">
        <f>_xlfn.XLOOKUP(B4100,Table3[RefID],Table3[Citation])</f>
        <v>BirdLife International (2011)</v>
      </c>
    </row>
    <row r="4101" spans="1:16" x14ac:dyDescent="0.35">
      <c r="A4101" s="68">
        <v>5355</v>
      </c>
      <c r="B4101" s="69">
        <v>326</v>
      </c>
      <c r="C4101" s="69">
        <v>4066</v>
      </c>
      <c r="D4101" s="69">
        <v>3658</v>
      </c>
      <c r="E4101" t="str">
        <f>INDEX(Table5[EEZ],MATCH(C4101,Table5[Colony_ID],0))</f>
        <v>Fijian Exclusive Economic Zone</v>
      </c>
      <c r="F4101" t="str">
        <f>INDEX(Table5[Corrected Island/Colony Name],MATCH('Full Data'!C5357,Table5[Colony_ID],0))</f>
        <v>Vatu-i-ra Island</v>
      </c>
      <c r="G4101" t="str">
        <f>INDEX(Table4[Common_Name],MATCH('Full Data'!D5357,Table4[SpcRecID],0))</f>
        <v>Black Noddy</v>
      </c>
      <c r="H4101" s="83" t="str">
        <f>INDEX(Data!E$2:E$6500,MATCH(A4101,Data!$A$2:$A$6500,0))</f>
        <v>Potential Breeding</v>
      </c>
      <c r="I4101" s="90">
        <f>INDEX(Data!P$2:P$6500,MATCH(A4101,Data!$A$2:$A$6500,0))</f>
        <v>2011</v>
      </c>
      <c r="J4101" s="90">
        <f>INDEX(Data!Q$2:Q$6500,MATCH($A4101,Data!$A$2:$A$6500,0))</f>
        <v>2011</v>
      </c>
      <c r="K4101" s="90">
        <f>INDEX(Data!F$2:F$6500,MATCH($A4101,Data!$A$2:$A$6500,0))</f>
        <v>250</v>
      </c>
      <c r="L4101" s="90">
        <f>INDEX(Data!G$2:G$6500,MATCH($A4101,Data!$A$2:$A$6500,0))</f>
        <v>250</v>
      </c>
      <c r="M4101" s="90">
        <f>INDEX(Data!H$2:H$6500,MATCH($A4101,Data!$A$2:$A$6500,0))</f>
        <v>0</v>
      </c>
      <c r="N4101" s="90">
        <f>INDEX(Data!I$2:I$6500,MATCH($A4101,Data!$A$2:$A$6500,0))</f>
        <v>0</v>
      </c>
      <c r="O4101" s="83" t="str">
        <f>INDEX(Data!J$2:J$6500,MATCH($A4101,Data!$A$2:$A$6500,0))</f>
        <v>individuals</v>
      </c>
      <c r="P4101" t="str">
        <f>_xlfn.XLOOKUP(B4101,Table3[RefID],Table3[Citation])</f>
        <v>BirdLife International (2011)</v>
      </c>
    </row>
    <row r="4102" spans="1:16" x14ac:dyDescent="0.35">
      <c r="A4102" s="68">
        <v>6175</v>
      </c>
      <c r="B4102" s="68">
        <v>390</v>
      </c>
      <c r="C4102" s="68">
        <v>4066</v>
      </c>
      <c r="D4102" s="68">
        <v>3295</v>
      </c>
      <c r="E4102" t="str">
        <f>INDEX(Table5[EEZ],MATCH(C4102,Table5[Colony_ID],0))</f>
        <v>Fijian Exclusive Economic Zone</v>
      </c>
      <c r="F4102" t="str">
        <f>INDEX(Table5[Corrected Island/Colony Name],MATCH('Full Data'!C6177,Table5[Colony_ID],0))</f>
        <v>Vatu-i-ra Island</v>
      </c>
      <c r="G4102" t="str">
        <f>INDEX(Table4[Common_Name],MATCH('Full Data'!D6177,Table4[SpcRecID],0))</f>
        <v>Black Noddy</v>
      </c>
      <c r="H4102" s="83" t="str">
        <f>INDEX(Data!E$2:E$6500,MATCH(A4102,Data!$A$2:$A$6500,0))</f>
        <v>Confirmed</v>
      </c>
      <c r="I4102" s="90">
        <f>INDEX(Data!P$2:P$6500,MATCH(A4102,Data!$A$2:$A$6500,0))</f>
        <v>2021</v>
      </c>
      <c r="J4102" s="90">
        <f>INDEX(Data!Q$2:Q$6500,MATCH($A4102,Data!$A$2:$A$6500,0))</f>
        <v>2021</v>
      </c>
      <c r="K4102" s="90">
        <f>INDEX(Data!F$2:F$6500,MATCH($A4102,Data!$A$2:$A$6500,0))</f>
        <v>695</v>
      </c>
      <c r="L4102" s="90">
        <f>INDEX(Data!G$2:G$6500,MATCH($A4102,Data!$A$2:$A$6500,0))</f>
        <v>0</v>
      </c>
      <c r="M4102" s="90">
        <f>INDEX(Data!H$2:H$6500,MATCH($A4102,Data!$A$2:$A$6500,0))</f>
        <v>0</v>
      </c>
      <c r="N4102" s="90">
        <f>INDEX(Data!I$2:I$6500,MATCH($A4102,Data!$A$2:$A$6500,0))</f>
        <v>0</v>
      </c>
      <c r="O4102" s="83" t="str">
        <f>INDEX(Data!J$2:J$6500,MATCH($A4102,Data!$A$2:$A$6500,0))</f>
        <v>nests</v>
      </c>
      <c r="P4102" t="str">
        <f>_xlfn.XLOOKUP(B4102,Table3[RefID],Table3[Citation])</f>
        <v>Taoi &amp; Waqa (2021)</v>
      </c>
    </row>
    <row r="4103" spans="1:16" x14ac:dyDescent="0.35">
      <c r="A4103" s="68">
        <v>1880</v>
      </c>
      <c r="B4103" s="69">
        <v>128</v>
      </c>
      <c r="C4103" s="69">
        <v>4066</v>
      </c>
      <c r="D4103" s="69">
        <v>3287</v>
      </c>
      <c r="E4103" t="str">
        <f>INDEX(Table5[EEZ],MATCH(C4103,Table5[Colony_ID],0))</f>
        <v>Fijian Exclusive Economic Zone</v>
      </c>
      <c r="F4103" t="str">
        <f>INDEX(Table5[Corrected Island/Colony Name],MATCH('Full Data'!C1882,Table5[Colony_ID],0))</f>
        <v>Vatu-i-ra Island</v>
      </c>
      <c r="G4103" t="str">
        <f>INDEX(Table4[Common_Name],MATCH('Full Data'!D1882,Table4[SpcRecID],0))</f>
        <v>Black Noddy</v>
      </c>
      <c r="H4103" s="83" t="str">
        <f>INDEX(Data!E$2:E$6500,MATCH(A4103,Data!$A$2:$A$6500,0))</f>
        <v>Potential Breeding</v>
      </c>
      <c r="I4103" s="90">
        <f>INDEX(Data!P$2:P$6500,MATCH(A4103,Data!$A$2:$A$6500,0))</f>
        <v>1925</v>
      </c>
      <c r="J4103" s="90">
        <f>INDEX(Data!Q$2:Q$6500,MATCH($A4103,Data!$A$2:$A$6500,0))</f>
        <v>1925</v>
      </c>
      <c r="K4103" s="90">
        <f>INDEX(Data!F$2:F$6500,MATCH($A4103,Data!$A$2:$A$6500,0))</f>
        <v>40</v>
      </c>
      <c r="L4103" s="90">
        <f>INDEX(Data!G$2:G$6500,MATCH($A4103,Data!$A$2:$A$6500,0))</f>
        <v>40</v>
      </c>
      <c r="M4103" s="90">
        <f>INDEX(Data!H$2:H$6500,MATCH($A4103,Data!$A$2:$A$6500,0))</f>
        <v>0</v>
      </c>
      <c r="N4103" s="90">
        <f>INDEX(Data!I$2:I$6500,MATCH($A4103,Data!$A$2:$A$6500,0))</f>
        <v>0</v>
      </c>
      <c r="O4103" s="83" t="str">
        <f>INDEX(Data!J$2:J$6500,MATCH($A4103,Data!$A$2:$A$6500,0))</f>
        <v>individuals</v>
      </c>
      <c r="P4103" t="str">
        <f>_xlfn.XLOOKUP(B4103,Table3[RefID],Table3[Citation])</f>
        <v>Jenkins (1986)</v>
      </c>
    </row>
    <row r="4104" spans="1:16" x14ac:dyDescent="0.35">
      <c r="A4104" s="68">
        <v>2023</v>
      </c>
      <c r="B4104" s="69">
        <v>138</v>
      </c>
      <c r="C4104" s="69">
        <v>4066</v>
      </c>
      <c r="D4104" s="69">
        <v>3294</v>
      </c>
      <c r="E4104" t="str">
        <f>INDEX(Table5[EEZ],MATCH(C4104,Table5[Colony_ID],0))</f>
        <v>Fijian Exclusive Economic Zone</v>
      </c>
      <c r="F4104" t="str">
        <f>INDEX(Table5[Corrected Island/Colony Name],MATCH('Full Data'!C2025,Table5[Colony_ID],0))</f>
        <v>Vatu-i-ra Island</v>
      </c>
      <c r="G4104" t="str">
        <f>INDEX(Table4[Common_Name],MATCH('Full Data'!D2025,Table4[SpcRecID],0))</f>
        <v>Greater crested Tern</v>
      </c>
      <c r="H4104" s="83" t="str">
        <f>INDEX(Data!E$2:E$6500,MATCH(A4104,Data!$A$2:$A$6500,0))</f>
        <v>Confirmed</v>
      </c>
      <c r="I4104" s="90">
        <f>INDEX(Data!P$2:P$6500,MATCH(A4104,Data!$A$2:$A$6500,0))</f>
        <v>1974</v>
      </c>
      <c r="J4104" s="90">
        <f>INDEX(Data!Q$2:Q$6500,MATCH($A4104,Data!$A$2:$A$6500,0))</f>
        <v>1974</v>
      </c>
      <c r="K4104" s="90">
        <f>INDEX(Data!F$2:F$6500,MATCH($A4104,Data!$A$2:$A$6500,0))</f>
        <v>6</v>
      </c>
      <c r="L4104" s="90">
        <f>INDEX(Data!G$2:G$6500,MATCH($A4104,Data!$A$2:$A$6500,0))</f>
        <v>6</v>
      </c>
      <c r="M4104" s="90">
        <f>INDEX(Data!H$2:H$6500,MATCH($A4104,Data!$A$2:$A$6500,0))</f>
        <v>0</v>
      </c>
      <c r="N4104" s="90">
        <f>INDEX(Data!I$2:I$6500,MATCH($A4104,Data!$A$2:$A$6500,0))</f>
        <v>0</v>
      </c>
      <c r="O4104" s="83" t="str">
        <f>INDEX(Data!J$2:J$6500,MATCH($A4104,Data!$A$2:$A$6500,0))</f>
        <v>nests</v>
      </c>
      <c r="P4104" t="str">
        <f>_xlfn.XLOOKUP(B4104,Table3[RefID],Table3[Citation])</f>
        <v>Tarburton (1987)</v>
      </c>
    </row>
    <row r="4105" spans="1:16" x14ac:dyDescent="0.35">
      <c r="A4105" s="68">
        <v>2025</v>
      </c>
      <c r="B4105" s="69">
        <v>138</v>
      </c>
      <c r="C4105" s="69">
        <v>4066</v>
      </c>
      <c r="D4105" s="69">
        <v>3294</v>
      </c>
      <c r="E4105" t="str">
        <f>INDEX(Table5[EEZ],MATCH(C4105,Table5[Colony_ID],0))</f>
        <v>Fijian Exclusive Economic Zone</v>
      </c>
      <c r="F4105" t="str">
        <f>INDEX(Table5[Corrected Island/Colony Name],MATCH('Full Data'!C2027,Table5[Colony_ID],0))</f>
        <v>Vatu-i-ra Island</v>
      </c>
      <c r="G4105" t="str">
        <f>INDEX(Table4[Common_Name],MATCH('Full Data'!D2027,Table4[SpcRecID],0))</f>
        <v>Red-footed Booby</v>
      </c>
      <c r="H4105" s="83" t="str">
        <f>INDEX(Data!E$2:E$6500,MATCH(A4105,Data!$A$2:$A$6500,0))</f>
        <v>Confirmed</v>
      </c>
      <c r="I4105" s="90">
        <f>INDEX(Data!P$2:P$6500,MATCH(A4105,Data!$A$2:$A$6500,0))</f>
        <v>1974</v>
      </c>
      <c r="J4105" s="90">
        <f>INDEX(Data!Q$2:Q$6500,MATCH($A4105,Data!$A$2:$A$6500,0))</f>
        <v>1974</v>
      </c>
      <c r="K4105" s="90">
        <f>INDEX(Data!F$2:F$6500,MATCH($A4105,Data!$A$2:$A$6500,0))</f>
        <v>80</v>
      </c>
      <c r="L4105" s="90">
        <f>INDEX(Data!G$2:G$6500,MATCH($A4105,Data!$A$2:$A$6500,0))</f>
        <v>80</v>
      </c>
      <c r="M4105" s="90">
        <f>INDEX(Data!H$2:H$6500,MATCH($A4105,Data!$A$2:$A$6500,0))</f>
        <v>0</v>
      </c>
      <c r="N4105" s="90">
        <f>INDEX(Data!I$2:I$6500,MATCH($A4105,Data!$A$2:$A$6500,0))</f>
        <v>0</v>
      </c>
      <c r="O4105" s="83" t="str">
        <f>INDEX(Data!J$2:J$6500,MATCH($A4105,Data!$A$2:$A$6500,0))</f>
        <v>nests</v>
      </c>
      <c r="P4105" t="str">
        <f>_xlfn.XLOOKUP(B4105,Table3[RefID],Table3[Citation])</f>
        <v>Tarburton (1987)</v>
      </c>
    </row>
    <row r="4106" spans="1:16" x14ac:dyDescent="0.35">
      <c r="A4106" s="68">
        <v>2027</v>
      </c>
      <c r="B4106" s="69">
        <v>138</v>
      </c>
      <c r="C4106" s="69">
        <v>4066</v>
      </c>
      <c r="D4106" s="69">
        <v>3263</v>
      </c>
      <c r="E4106" t="str">
        <f>INDEX(Table5[EEZ],MATCH(C4106,Table5[Colony_ID],0))</f>
        <v>Fijian Exclusive Economic Zone</v>
      </c>
      <c r="F4106" t="str">
        <f>INDEX(Table5[Corrected Island/Colony Name],MATCH('Full Data'!C2029,Table5[Colony_ID],0))</f>
        <v>Vatu-i-ra Island</v>
      </c>
      <c r="G4106" t="str">
        <f>INDEX(Table4[Common_Name],MATCH('Full Data'!D2029,Table4[SpcRecID],0))</f>
        <v>Greater crested Tern</v>
      </c>
      <c r="H4106" s="83" t="str">
        <f>INDEX(Data!E$2:E$6500,MATCH(A4106,Data!$A$2:$A$6500,0))</f>
        <v>Potential Breeding</v>
      </c>
      <c r="I4106" s="90">
        <f>INDEX(Data!P$2:P$6500,MATCH(A4106,Data!$A$2:$A$6500,0))</f>
        <v>1974</v>
      </c>
      <c r="J4106" s="90">
        <f>INDEX(Data!Q$2:Q$6500,MATCH($A4106,Data!$A$2:$A$6500,0))</f>
        <v>1974</v>
      </c>
      <c r="K4106" s="90">
        <f>INDEX(Data!F$2:F$6500,MATCH($A4106,Data!$A$2:$A$6500,0))</f>
        <v>2</v>
      </c>
      <c r="L4106" s="90">
        <f>INDEX(Data!G$2:G$6500,MATCH($A4106,Data!$A$2:$A$6500,0))</f>
        <v>4</v>
      </c>
      <c r="M4106" s="90">
        <f>INDEX(Data!H$2:H$6500,MATCH($A4106,Data!$A$2:$A$6500,0))</f>
        <v>0</v>
      </c>
      <c r="N4106" s="90">
        <f>INDEX(Data!I$2:I$6500,MATCH($A4106,Data!$A$2:$A$6500,0))</f>
        <v>0</v>
      </c>
      <c r="O4106" s="83" t="str">
        <f>INDEX(Data!J$2:J$6500,MATCH($A4106,Data!$A$2:$A$6500,0))</f>
        <v>individuals</v>
      </c>
      <c r="P4106" t="str">
        <f>_xlfn.XLOOKUP(B4106,Table3[RefID],Table3[Citation])</f>
        <v>Tarburton (1987)</v>
      </c>
    </row>
    <row r="4107" spans="1:16" x14ac:dyDescent="0.35">
      <c r="A4107" s="68">
        <v>2026</v>
      </c>
      <c r="B4107" s="69">
        <v>138</v>
      </c>
      <c r="C4107" s="69">
        <v>4066</v>
      </c>
      <c r="D4107" s="69">
        <v>3294</v>
      </c>
      <c r="E4107" t="str">
        <f>INDEX(Table5[EEZ],MATCH(C4107,Table5[Colony_ID],0))</f>
        <v>Fijian Exclusive Economic Zone</v>
      </c>
      <c r="F4107" t="str">
        <f>INDEX(Table5[Corrected Island/Colony Name],MATCH('Full Data'!C2028,Table5[Colony_ID],0))</f>
        <v>Vatu-i-ra Island</v>
      </c>
      <c r="G4107" t="str">
        <f>INDEX(Table4[Common_Name],MATCH('Full Data'!D2028,Table4[SpcRecID],0))</f>
        <v>Red-footed Booby</v>
      </c>
      <c r="H4107" s="83" t="str">
        <f>INDEX(Data!E$2:E$6500,MATCH(A4107,Data!$A$2:$A$6500,0))</f>
        <v>Confirmed</v>
      </c>
      <c r="I4107" s="90">
        <f>INDEX(Data!P$2:P$6500,MATCH(A4107,Data!$A$2:$A$6500,0))</f>
        <v>1975</v>
      </c>
      <c r="J4107" s="90">
        <f>INDEX(Data!Q$2:Q$6500,MATCH($A4107,Data!$A$2:$A$6500,0))</f>
        <v>1975</v>
      </c>
      <c r="K4107" s="90">
        <f>INDEX(Data!F$2:F$6500,MATCH($A4107,Data!$A$2:$A$6500,0))</f>
        <v>200</v>
      </c>
      <c r="L4107" s="90">
        <f>INDEX(Data!G$2:G$6500,MATCH($A4107,Data!$A$2:$A$6500,0))</f>
        <v>200</v>
      </c>
      <c r="M4107" s="90">
        <f>INDEX(Data!H$2:H$6500,MATCH($A4107,Data!$A$2:$A$6500,0))</f>
        <v>0</v>
      </c>
      <c r="N4107" s="90">
        <f>INDEX(Data!I$2:I$6500,MATCH($A4107,Data!$A$2:$A$6500,0))</f>
        <v>0</v>
      </c>
      <c r="O4107" s="83" t="str">
        <f>INDEX(Data!J$2:J$6500,MATCH($A4107,Data!$A$2:$A$6500,0))</f>
        <v>individuals</v>
      </c>
      <c r="P4107" t="str">
        <f>_xlfn.XLOOKUP(B4107,Table3[RefID],Table3[Citation])</f>
        <v>Tarburton (1987)</v>
      </c>
    </row>
    <row r="4108" spans="1:16" x14ac:dyDescent="0.35">
      <c r="A4108" s="68">
        <v>4106</v>
      </c>
      <c r="B4108" s="69">
        <v>254</v>
      </c>
      <c r="C4108" s="69">
        <v>20001</v>
      </c>
      <c r="D4108" s="70">
        <v>32228</v>
      </c>
      <c r="E4108" t="str">
        <f>INDEX(Table5[EEZ],MATCH(C4108,Table5[Colony_ID],0))</f>
        <v>Phoenix Group Exclusive Economic Zone</v>
      </c>
      <c r="F4108" t="str">
        <f>INDEX(Table5[Corrected Island/Colony Name],MATCH('Full Data'!C4108,Table5[Colony_ID],0))</f>
        <v>Enderbury Island</v>
      </c>
      <c r="G4108" t="str">
        <f>INDEX(Table4[Common_Name],MATCH('Full Data'!D4108,Table4[SpcRecID],0))</f>
        <v>Tropical Shearwater</v>
      </c>
      <c r="H4108" s="83" t="str">
        <f>INDEX(Data!E$2:E$6500,MATCH(A4108,Data!$A$2:$A$6500,0))</f>
        <v>Confirmed</v>
      </c>
      <c r="I4108" s="90">
        <f>INDEX(Data!P$2:P$6500,MATCH(A4108,Data!$A$2:$A$6500,0))</f>
        <v>2006</v>
      </c>
      <c r="J4108" s="90">
        <f>INDEX(Data!Q$2:Q$6500,MATCH($A4108,Data!$A$2:$A$6500,0))</f>
        <v>2006</v>
      </c>
      <c r="K4108" s="90">
        <f>INDEX(Data!F$2:F$6500,MATCH($A4108,Data!$A$2:$A$6500,0))</f>
        <v>50</v>
      </c>
      <c r="L4108" s="90">
        <f>INDEX(Data!G$2:G$6500,MATCH($A4108,Data!$A$2:$A$6500,0))</f>
        <v>50</v>
      </c>
      <c r="M4108" s="90">
        <f>INDEX(Data!H$2:H$6500,MATCH($A4108,Data!$A$2:$A$6500,0))</f>
        <v>0</v>
      </c>
      <c r="N4108" s="90">
        <f>INDEX(Data!I$2:I$6500,MATCH($A4108,Data!$A$2:$A$6500,0))</f>
        <v>0</v>
      </c>
      <c r="O4108" s="83" t="str">
        <f>INDEX(Data!J$2:J$6500,MATCH($A4108,Data!$A$2:$A$6500,0))</f>
        <v>breeding pairs</v>
      </c>
      <c r="P4108" t="str">
        <f>_xlfn.XLOOKUP(B4108,Table3[RefID],Table3[Citation])</f>
        <v>Pierce et al (2006)</v>
      </c>
    </row>
    <row r="4109" spans="1:16" x14ac:dyDescent="0.35">
      <c r="A4109" s="68">
        <v>4107</v>
      </c>
      <c r="B4109" s="69">
        <v>254</v>
      </c>
      <c r="C4109" s="69">
        <v>20004</v>
      </c>
      <c r="D4109" s="70">
        <v>32228</v>
      </c>
      <c r="E4109" t="str">
        <f>INDEX(Table5[EEZ],MATCH(C4109,Table5[Colony_ID],0))</f>
        <v>Phoenix Group Exclusive Economic Zone</v>
      </c>
      <c r="F4109" t="str">
        <f>INDEX(Table5[Corrected Island/Colony Name],MATCH('Full Data'!C4109,Table5[Colony_ID],0))</f>
        <v>McKean Island</v>
      </c>
      <c r="G4109" t="str">
        <f>INDEX(Table4[Common_Name],MATCH('Full Data'!D4109,Table4[SpcRecID],0))</f>
        <v>Tropical Shearwater</v>
      </c>
      <c r="H4109" s="83" t="str">
        <f>INDEX(Data!E$2:E$6500,MATCH(A4109,Data!$A$2:$A$6500,0))</f>
        <v>Confirmed</v>
      </c>
      <c r="I4109" s="90">
        <f>INDEX(Data!P$2:P$6500,MATCH(A4109,Data!$A$2:$A$6500,0))</f>
        <v>2006</v>
      </c>
      <c r="J4109" s="90">
        <f>INDEX(Data!Q$2:Q$6500,MATCH($A4109,Data!$A$2:$A$6500,0))</f>
        <v>2006</v>
      </c>
      <c r="K4109" s="90">
        <f>INDEX(Data!F$2:F$6500,MATCH($A4109,Data!$A$2:$A$6500,0))</f>
        <v>60</v>
      </c>
      <c r="L4109" s="90">
        <f>INDEX(Data!G$2:G$6500,MATCH($A4109,Data!$A$2:$A$6500,0))</f>
        <v>60</v>
      </c>
      <c r="M4109" s="90">
        <f>INDEX(Data!H$2:H$6500,MATCH($A4109,Data!$A$2:$A$6500,0))</f>
        <v>0</v>
      </c>
      <c r="N4109" s="90">
        <f>INDEX(Data!I$2:I$6500,MATCH($A4109,Data!$A$2:$A$6500,0))</f>
        <v>0</v>
      </c>
      <c r="O4109" s="83" t="str">
        <f>INDEX(Data!J$2:J$6500,MATCH($A4109,Data!$A$2:$A$6500,0))</f>
        <v>breeding pairs</v>
      </c>
      <c r="P4109" t="str">
        <f>_xlfn.XLOOKUP(B4109,Table3[RefID],Table3[Citation])</f>
        <v>Pierce et al (2006)</v>
      </c>
    </row>
    <row r="4110" spans="1:16" x14ac:dyDescent="0.35">
      <c r="A4110" s="68">
        <v>4108</v>
      </c>
      <c r="B4110" s="69">
        <v>254</v>
      </c>
      <c r="C4110" s="69">
        <v>20007</v>
      </c>
      <c r="D4110" s="70">
        <v>32228</v>
      </c>
      <c r="E4110" t="str">
        <f>INDEX(Table5[EEZ],MATCH(C4110,Table5[Colony_ID],0))</f>
        <v>Phoenix Group Exclusive Economic Zone</v>
      </c>
      <c r="F4110" t="str">
        <f>INDEX(Table5[Corrected Island/Colony Name],MATCH('Full Data'!C4110,Table5[Colony_ID],0))</f>
        <v>Phoenix Island</v>
      </c>
      <c r="G4110" t="str">
        <f>INDEX(Table4[Common_Name],MATCH('Full Data'!D4110,Table4[SpcRecID],0))</f>
        <v>Tropical Shearwater</v>
      </c>
      <c r="H4110" s="83" t="str">
        <f>INDEX(Data!E$2:E$6500,MATCH(A4110,Data!$A$2:$A$6500,0))</f>
        <v>Confirmed</v>
      </c>
      <c r="I4110" s="90">
        <f>INDEX(Data!P$2:P$6500,MATCH(A4110,Data!$A$2:$A$6500,0))</f>
        <v>2006</v>
      </c>
      <c r="J4110" s="90">
        <f>INDEX(Data!Q$2:Q$6500,MATCH($A4110,Data!$A$2:$A$6500,0))</f>
        <v>2006</v>
      </c>
      <c r="K4110" s="90">
        <f>INDEX(Data!F$2:F$6500,MATCH($A4110,Data!$A$2:$A$6500,0))</f>
        <v>800</v>
      </c>
      <c r="L4110" s="90">
        <f>INDEX(Data!G$2:G$6500,MATCH($A4110,Data!$A$2:$A$6500,0))</f>
        <v>800</v>
      </c>
      <c r="M4110" s="90">
        <f>INDEX(Data!H$2:H$6500,MATCH($A4110,Data!$A$2:$A$6500,0))</f>
        <v>0</v>
      </c>
      <c r="N4110" s="90">
        <f>INDEX(Data!I$2:I$6500,MATCH($A4110,Data!$A$2:$A$6500,0))</f>
        <v>0</v>
      </c>
      <c r="O4110" s="83" t="str">
        <f>INDEX(Data!J$2:J$6500,MATCH($A4110,Data!$A$2:$A$6500,0))</f>
        <v>breeding pairs</v>
      </c>
      <c r="P4110" t="str">
        <f>_xlfn.XLOOKUP(B4110,Table3[RefID],Table3[Citation])</f>
        <v>Pierce et al (2006)</v>
      </c>
    </row>
    <row r="4111" spans="1:16" x14ac:dyDescent="0.35">
      <c r="A4111" s="68">
        <v>4109</v>
      </c>
      <c r="B4111" s="69">
        <v>254</v>
      </c>
      <c r="C4111" s="69">
        <v>20001</v>
      </c>
      <c r="D4111" s="69">
        <v>3295</v>
      </c>
      <c r="E4111" t="str">
        <f>INDEX(Table5[EEZ],MATCH(C4111,Table5[Colony_ID],0))</f>
        <v>Phoenix Group Exclusive Economic Zone</v>
      </c>
      <c r="F4111" t="str">
        <f>INDEX(Table5[Corrected Island/Colony Name],MATCH('Full Data'!C4111,Table5[Colony_ID],0))</f>
        <v>Enderbury Island</v>
      </c>
      <c r="G4111" t="str">
        <f>INDEX(Table4[Common_Name],MATCH('Full Data'!D4111,Table4[SpcRecID],0))</f>
        <v>Black Noddy</v>
      </c>
      <c r="H4111" s="83" t="str">
        <f>INDEX(Data!E$2:E$6500,MATCH(A4111,Data!$A$2:$A$6500,0))</f>
        <v>Confirmed</v>
      </c>
      <c r="I4111" s="90">
        <f>INDEX(Data!P$2:P$6500,MATCH(A4111,Data!$A$2:$A$6500,0))</f>
        <v>1984</v>
      </c>
      <c r="J4111" s="90">
        <f>INDEX(Data!Q$2:Q$6500,MATCH($A4111,Data!$A$2:$A$6500,0))</f>
        <v>2006</v>
      </c>
      <c r="K4111" s="90">
        <f>INDEX(Data!F$2:F$6500,MATCH($A4111,Data!$A$2:$A$6500,0))</f>
        <v>100</v>
      </c>
      <c r="L4111" s="90">
        <f>INDEX(Data!G$2:G$6500,MATCH($A4111,Data!$A$2:$A$6500,0))</f>
        <v>100</v>
      </c>
      <c r="M4111" s="90">
        <f>INDEX(Data!H$2:H$6500,MATCH($A4111,Data!$A$2:$A$6500,0))</f>
        <v>0</v>
      </c>
      <c r="N4111" s="90">
        <f>INDEX(Data!I$2:I$6500,MATCH($A4111,Data!$A$2:$A$6500,0))</f>
        <v>0</v>
      </c>
      <c r="O4111" s="83" t="str">
        <f>INDEX(Data!J$2:J$6500,MATCH($A4111,Data!$A$2:$A$6500,0))</f>
        <v>breeding pairs</v>
      </c>
      <c r="P4111" t="str">
        <f>_xlfn.XLOOKUP(B4111,Table3[RefID],Table3[Citation])</f>
        <v>Pierce et al (2006)</v>
      </c>
    </row>
    <row r="4112" spans="1:16" x14ac:dyDescent="0.35">
      <c r="A4112" s="68">
        <v>4110</v>
      </c>
      <c r="B4112" s="69">
        <v>254</v>
      </c>
      <c r="C4112" s="69">
        <v>20002</v>
      </c>
      <c r="D4112" s="69">
        <v>3295</v>
      </c>
      <c r="E4112" t="str">
        <f>INDEX(Table5[EEZ],MATCH(C4112,Table5[Colony_ID],0))</f>
        <v>Phoenix Group Exclusive Economic Zone</v>
      </c>
      <c r="F4112" t="str">
        <f>INDEX(Table5[Corrected Island/Colony Name],MATCH('Full Data'!C4112,Table5[Colony_ID],0))</f>
        <v>Kanton</v>
      </c>
      <c r="G4112" t="str">
        <f>INDEX(Table4[Common_Name],MATCH('Full Data'!D4112,Table4[SpcRecID],0))</f>
        <v>Black Noddy</v>
      </c>
      <c r="H4112" s="83" t="str">
        <f>INDEX(Data!E$2:E$6500,MATCH(A4112,Data!$A$2:$A$6500,0))</f>
        <v>Confirmed</v>
      </c>
      <c r="I4112" s="90">
        <f>INDEX(Data!P$2:P$6500,MATCH(A4112,Data!$A$2:$A$6500,0))</f>
        <v>1984</v>
      </c>
      <c r="J4112" s="90">
        <f>INDEX(Data!Q$2:Q$6500,MATCH($A4112,Data!$A$2:$A$6500,0))</f>
        <v>2006</v>
      </c>
      <c r="K4112" s="90">
        <f>INDEX(Data!F$2:F$6500,MATCH($A4112,Data!$A$2:$A$6500,0))</f>
        <v>50</v>
      </c>
      <c r="L4112" s="90">
        <f>INDEX(Data!G$2:G$6500,MATCH($A4112,Data!$A$2:$A$6500,0))</f>
        <v>50</v>
      </c>
      <c r="M4112" s="90">
        <f>INDEX(Data!H$2:H$6500,MATCH($A4112,Data!$A$2:$A$6500,0))</f>
        <v>0</v>
      </c>
      <c r="N4112" s="90">
        <f>INDEX(Data!I$2:I$6500,MATCH($A4112,Data!$A$2:$A$6500,0))</f>
        <v>0</v>
      </c>
      <c r="O4112" s="83" t="str">
        <f>INDEX(Data!J$2:J$6500,MATCH($A4112,Data!$A$2:$A$6500,0))</f>
        <v>breeding pairs</v>
      </c>
      <c r="P4112" t="str">
        <f>_xlfn.XLOOKUP(B4112,Table3[RefID],Table3[Citation])</f>
        <v>Pierce et al (2006)</v>
      </c>
    </row>
    <row r="4113" spans="1:16" x14ac:dyDescent="0.35">
      <c r="A4113" s="68">
        <v>4111</v>
      </c>
      <c r="B4113" s="69">
        <v>254</v>
      </c>
      <c r="C4113" s="69">
        <v>20004</v>
      </c>
      <c r="D4113" s="69">
        <v>3295</v>
      </c>
      <c r="E4113" t="str">
        <f>INDEX(Table5[EEZ],MATCH(C4113,Table5[Colony_ID],0))</f>
        <v>Phoenix Group Exclusive Economic Zone</v>
      </c>
      <c r="F4113" t="str">
        <f>INDEX(Table5[Corrected Island/Colony Name],MATCH('Full Data'!C4113,Table5[Colony_ID],0))</f>
        <v>McKean Island</v>
      </c>
      <c r="G4113" t="str">
        <f>INDEX(Table4[Common_Name],MATCH('Full Data'!D4113,Table4[SpcRecID],0))</f>
        <v>Black Noddy</v>
      </c>
      <c r="H4113" s="83" t="str">
        <f>INDEX(Data!E$2:E$6500,MATCH(A4113,Data!$A$2:$A$6500,0))</f>
        <v>Confirmed</v>
      </c>
      <c r="I4113" s="90">
        <f>INDEX(Data!P$2:P$6500,MATCH(A4113,Data!$A$2:$A$6500,0))</f>
        <v>1984</v>
      </c>
      <c r="J4113" s="90">
        <f>INDEX(Data!Q$2:Q$6500,MATCH($A4113,Data!$A$2:$A$6500,0))</f>
        <v>2006</v>
      </c>
      <c r="K4113" s="90">
        <f>INDEX(Data!F$2:F$6500,MATCH($A4113,Data!$A$2:$A$6500,0))</f>
        <v>6</v>
      </c>
      <c r="L4113" s="90">
        <f>INDEX(Data!G$2:G$6500,MATCH($A4113,Data!$A$2:$A$6500,0))</f>
        <v>6</v>
      </c>
      <c r="M4113" s="90">
        <f>INDEX(Data!H$2:H$6500,MATCH($A4113,Data!$A$2:$A$6500,0))</f>
        <v>0</v>
      </c>
      <c r="N4113" s="90">
        <f>INDEX(Data!I$2:I$6500,MATCH($A4113,Data!$A$2:$A$6500,0))</f>
        <v>0</v>
      </c>
      <c r="O4113" s="83" t="str">
        <f>INDEX(Data!J$2:J$6500,MATCH($A4113,Data!$A$2:$A$6500,0))</f>
        <v>breeding pairs</v>
      </c>
      <c r="P4113" t="str">
        <f>_xlfn.XLOOKUP(B4113,Table3[RefID],Table3[Citation])</f>
        <v>Pierce et al (2006)</v>
      </c>
    </row>
    <row r="4114" spans="1:16" x14ac:dyDescent="0.35">
      <c r="A4114" s="68">
        <v>4112</v>
      </c>
      <c r="B4114" s="69">
        <v>254</v>
      </c>
      <c r="C4114" s="69">
        <v>20005</v>
      </c>
      <c r="D4114" s="69">
        <v>3295</v>
      </c>
      <c r="E4114" t="str">
        <f>INDEX(Table5[EEZ],MATCH(C4114,Table5[Colony_ID],0))</f>
        <v>Phoenix Group Exclusive Economic Zone</v>
      </c>
      <c r="F4114" t="str">
        <f>INDEX(Table5[Corrected Island/Colony Name],MATCH('Full Data'!C4114,Table5[Colony_ID],0))</f>
        <v>Nikumaroro Atoll</v>
      </c>
      <c r="G4114" t="str">
        <f>INDEX(Table4[Common_Name],MATCH('Full Data'!D4114,Table4[SpcRecID],0))</f>
        <v>Black Noddy</v>
      </c>
      <c r="H4114" s="83" t="str">
        <f>INDEX(Data!E$2:E$6500,MATCH(A4114,Data!$A$2:$A$6500,0))</f>
        <v>Confirmed</v>
      </c>
      <c r="I4114" s="90">
        <f>INDEX(Data!P$2:P$6500,MATCH(A4114,Data!$A$2:$A$6500,0))</f>
        <v>1984</v>
      </c>
      <c r="J4114" s="90">
        <f>INDEX(Data!Q$2:Q$6500,MATCH($A4114,Data!$A$2:$A$6500,0))</f>
        <v>2006</v>
      </c>
      <c r="K4114" s="90">
        <f>INDEX(Data!F$2:F$6500,MATCH($A4114,Data!$A$2:$A$6500,0))</f>
        <v>500</v>
      </c>
      <c r="L4114" s="90">
        <f>INDEX(Data!G$2:G$6500,MATCH($A4114,Data!$A$2:$A$6500,0))</f>
        <v>500</v>
      </c>
      <c r="M4114" s="90">
        <f>INDEX(Data!H$2:H$6500,MATCH($A4114,Data!$A$2:$A$6500,0))</f>
        <v>0</v>
      </c>
      <c r="N4114" s="90">
        <f>INDEX(Data!I$2:I$6500,MATCH($A4114,Data!$A$2:$A$6500,0))</f>
        <v>0</v>
      </c>
      <c r="O4114" s="83" t="str">
        <f>INDEX(Data!J$2:J$6500,MATCH($A4114,Data!$A$2:$A$6500,0))</f>
        <v>breeding pairs</v>
      </c>
      <c r="P4114" t="str">
        <f>_xlfn.XLOOKUP(B4114,Table3[RefID],Table3[Citation])</f>
        <v>Pierce et al (2006)</v>
      </c>
    </row>
    <row r="4115" spans="1:16" x14ac:dyDescent="0.35">
      <c r="A4115" s="68">
        <v>4113</v>
      </c>
      <c r="B4115" s="69">
        <v>254</v>
      </c>
      <c r="C4115" s="69">
        <v>20006</v>
      </c>
      <c r="D4115" s="69">
        <v>3295</v>
      </c>
      <c r="E4115" t="str">
        <f>INDEX(Table5[EEZ],MATCH(C4115,Table5[Colony_ID],0))</f>
        <v>Phoenix Group Exclusive Economic Zone</v>
      </c>
      <c r="F4115" t="str">
        <f>INDEX(Table5[Corrected Island/Colony Name],MATCH('Full Data'!C4115,Table5[Colony_ID],0))</f>
        <v>Orona Island</v>
      </c>
      <c r="G4115" t="str">
        <f>INDEX(Table4[Common_Name],MATCH('Full Data'!D4115,Table4[SpcRecID],0))</f>
        <v>Black Noddy</v>
      </c>
      <c r="H4115" s="83" t="str">
        <f>INDEX(Data!E$2:E$6500,MATCH(A4115,Data!$A$2:$A$6500,0))</f>
        <v>Confirmed</v>
      </c>
      <c r="I4115" s="90">
        <f>INDEX(Data!P$2:P$6500,MATCH(A4115,Data!$A$2:$A$6500,0))</f>
        <v>1984</v>
      </c>
      <c r="J4115" s="90">
        <f>INDEX(Data!Q$2:Q$6500,MATCH($A4115,Data!$A$2:$A$6500,0))</f>
        <v>2006</v>
      </c>
      <c r="K4115" s="90">
        <f>INDEX(Data!F$2:F$6500,MATCH($A4115,Data!$A$2:$A$6500,0))</f>
        <v>2000</v>
      </c>
      <c r="L4115" s="90">
        <f>INDEX(Data!G$2:G$6500,MATCH($A4115,Data!$A$2:$A$6500,0))</f>
        <v>2000</v>
      </c>
      <c r="M4115" s="90">
        <f>INDEX(Data!H$2:H$6500,MATCH($A4115,Data!$A$2:$A$6500,0))</f>
        <v>0</v>
      </c>
      <c r="N4115" s="90">
        <f>INDEX(Data!I$2:I$6500,MATCH($A4115,Data!$A$2:$A$6500,0))</f>
        <v>0</v>
      </c>
      <c r="O4115" s="83" t="str">
        <f>INDEX(Data!J$2:J$6500,MATCH($A4115,Data!$A$2:$A$6500,0))</f>
        <v>breeding pairs</v>
      </c>
      <c r="P4115" t="str">
        <f>_xlfn.XLOOKUP(B4115,Table3[RefID],Table3[Citation])</f>
        <v>Pierce et al (2006)</v>
      </c>
    </row>
    <row r="4116" spans="1:16" x14ac:dyDescent="0.35">
      <c r="A4116" s="68">
        <v>4114</v>
      </c>
      <c r="B4116" s="69">
        <v>254</v>
      </c>
      <c r="C4116" s="69">
        <v>20007</v>
      </c>
      <c r="D4116" s="69">
        <v>3295</v>
      </c>
      <c r="E4116" t="str">
        <f>INDEX(Table5[EEZ],MATCH(C4116,Table5[Colony_ID],0))</f>
        <v>Phoenix Group Exclusive Economic Zone</v>
      </c>
      <c r="F4116" t="str">
        <f>INDEX(Table5[Corrected Island/Colony Name],MATCH('Full Data'!C4116,Table5[Colony_ID],0))</f>
        <v>Phoenix Island</v>
      </c>
      <c r="G4116" t="str">
        <f>INDEX(Table4[Common_Name],MATCH('Full Data'!D4116,Table4[SpcRecID],0))</f>
        <v>Black Noddy</v>
      </c>
      <c r="H4116" s="83" t="str">
        <f>INDEX(Data!E$2:E$6500,MATCH(A4116,Data!$A$2:$A$6500,0))</f>
        <v>Confirmed</v>
      </c>
      <c r="I4116" s="90">
        <f>INDEX(Data!P$2:P$6500,MATCH(A4116,Data!$A$2:$A$6500,0))</f>
        <v>1984</v>
      </c>
      <c r="J4116" s="90">
        <f>INDEX(Data!Q$2:Q$6500,MATCH($A4116,Data!$A$2:$A$6500,0))</f>
        <v>2006</v>
      </c>
      <c r="K4116" s="90">
        <f>INDEX(Data!F$2:F$6500,MATCH($A4116,Data!$A$2:$A$6500,0))</f>
        <v>5</v>
      </c>
      <c r="L4116" s="90">
        <f>INDEX(Data!G$2:G$6500,MATCH($A4116,Data!$A$2:$A$6500,0))</f>
        <v>10</v>
      </c>
      <c r="M4116" s="90">
        <f>INDEX(Data!H$2:H$6500,MATCH($A4116,Data!$A$2:$A$6500,0))</f>
        <v>0</v>
      </c>
      <c r="N4116" s="90">
        <f>INDEX(Data!I$2:I$6500,MATCH($A4116,Data!$A$2:$A$6500,0))</f>
        <v>0</v>
      </c>
      <c r="O4116" s="83" t="str">
        <f>INDEX(Data!J$2:J$6500,MATCH($A4116,Data!$A$2:$A$6500,0))</f>
        <v>breeding pairs</v>
      </c>
      <c r="P4116" t="str">
        <f>_xlfn.XLOOKUP(B4116,Table3[RefID],Table3[Citation])</f>
        <v>Pierce et al (2006)</v>
      </c>
    </row>
    <row r="4117" spans="1:16" x14ac:dyDescent="0.35">
      <c r="A4117" s="68">
        <v>4115</v>
      </c>
      <c r="B4117" s="69">
        <v>254</v>
      </c>
      <c r="C4117" s="69">
        <v>20001</v>
      </c>
      <c r="D4117" s="70">
        <v>1016817</v>
      </c>
      <c r="E4117" t="str">
        <f>INDEX(Table5[EEZ],MATCH(C4117,Table5[Colony_ID],0))</f>
        <v>Phoenix Group Exclusive Economic Zone</v>
      </c>
      <c r="F4117" t="str">
        <f>INDEX(Table5[Corrected Island/Colony Name],MATCH('Full Data'!C4117,Table5[Colony_ID],0))</f>
        <v>Enderbury Island</v>
      </c>
      <c r="G4117" t="str">
        <f>INDEX(Table4[Common_Name],MATCH('Full Data'!D4117,Table4[SpcRecID],0))</f>
        <v>Blue Noddy</v>
      </c>
      <c r="H4117" s="83" t="str">
        <f>INDEX(Data!E$2:E$6500,MATCH(A4117,Data!$A$2:$A$6500,0))</f>
        <v>Data Deficient</v>
      </c>
      <c r="I4117" s="90">
        <f>INDEX(Data!P$2:P$6500,MATCH(A4117,Data!$A$2:$A$6500,0))</f>
        <v>2006</v>
      </c>
      <c r="J4117" s="90">
        <f>INDEX(Data!Q$2:Q$6500,MATCH($A4117,Data!$A$2:$A$6500,0))</f>
        <v>2006</v>
      </c>
      <c r="K4117" s="90">
        <f>INDEX(Data!F$2:F$6500,MATCH($A4117,Data!$A$2:$A$6500,0))</f>
        <v>7</v>
      </c>
      <c r="L4117" s="90">
        <f>INDEX(Data!G$2:G$6500,MATCH($A4117,Data!$A$2:$A$6500,0))</f>
        <v>7</v>
      </c>
      <c r="M4117" s="90">
        <f>INDEX(Data!H$2:H$6500,MATCH($A4117,Data!$A$2:$A$6500,0))</f>
        <v>0</v>
      </c>
      <c r="N4117" s="90">
        <f>INDEX(Data!I$2:I$6500,MATCH($A4117,Data!$A$2:$A$6500,0))</f>
        <v>0</v>
      </c>
      <c r="O4117" s="83" t="str">
        <f>INDEX(Data!J$2:J$6500,MATCH($A4117,Data!$A$2:$A$6500,0))</f>
        <v>individuals</v>
      </c>
      <c r="P4117" t="str">
        <f>_xlfn.XLOOKUP(B4117,Table3[RefID],Table3[Citation])</f>
        <v>Pierce et al (2006)</v>
      </c>
    </row>
    <row r="4118" spans="1:16" x14ac:dyDescent="0.35">
      <c r="A4118" s="68">
        <v>4116</v>
      </c>
      <c r="B4118" s="69">
        <v>254</v>
      </c>
      <c r="C4118" s="69">
        <v>20002</v>
      </c>
      <c r="D4118" s="70">
        <v>1016817</v>
      </c>
      <c r="E4118" t="str">
        <f>INDEX(Table5[EEZ],MATCH(C4118,Table5[Colony_ID],0))</f>
        <v>Phoenix Group Exclusive Economic Zone</v>
      </c>
      <c r="F4118" t="str">
        <f>INDEX(Table5[Corrected Island/Colony Name],MATCH('Full Data'!C4118,Table5[Colony_ID],0))</f>
        <v>Kanton</v>
      </c>
      <c r="G4118" t="str">
        <f>INDEX(Table4[Common_Name],MATCH('Full Data'!D4118,Table4[SpcRecID],0))</f>
        <v>Blue Noddy</v>
      </c>
      <c r="H4118" s="83" t="str">
        <f>INDEX(Data!E$2:E$6500,MATCH(A4118,Data!$A$2:$A$6500,0))</f>
        <v>Data Deficient</v>
      </c>
      <c r="I4118" s="90">
        <f>INDEX(Data!P$2:P$6500,MATCH(A4118,Data!$A$2:$A$6500,0))</f>
        <v>2006</v>
      </c>
      <c r="J4118" s="90">
        <f>INDEX(Data!Q$2:Q$6500,MATCH($A4118,Data!$A$2:$A$6500,0))</f>
        <v>2006</v>
      </c>
      <c r="K4118" s="90">
        <f>INDEX(Data!F$2:F$6500,MATCH($A4118,Data!$A$2:$A$6500,0))</f>
        <v>5</v>
      </c>
      <c r="L4118" s="90">
        <f>INDEX(Data!G$2:G$6500,MATCH($A4118,Data!$A$2:$A$6500,0))</f>
        <v>5</v>
      </c>
      <c r="M4118" s="90">
        <f>INDEX(Data!H$2:H$6500,MATCH($A4118,Data!$A$2:$A$6500,0))</f>
        <v>0</v>
      </c>
      <c r="N4118" s="90">
        <f>INDEX(Data!I$2:I$6500,MATCH($A4118,Data!$A$2:$A$6500,0))</f>
        <v>0</v>
      </c>
      <c r="O4118" s="83" t="str">
        <f>INDEX(Data!J$2:J$6500,MATCH($A4118,Data!$A$2:$A$6500,0))</f>
        <v>individuals</v>
      </c>
      <c r="P4118" t="str">
        <f>_xlfn.XLOOKUP(B4118,Table3[RefID],Table3[Citation])</f>
        <v>Pierce et al (2006)</v>
      </c>
    </row>
    <row r="4119" spans="1:16" x14ac:dyDescent="0.35">
      <c r="A4119" s="68">
        <v>4117</v>
      </c>
      <c r="B4119" s="69">
        <v>254</v>
      </c>
      <c r="C4119" s="69">
        <v>20004</v>
      </c>
      <c r="D4119" s="70">
        <v>1016817</v>
      </c>
      <c r="E4119" t="str">
        <f>INDEX(Table5[EEZ],MATCH(C4119,Table5[Colony_ID],0))</f>
        <v>Phoenix Group Exclusive Economic Zone</v>
      </c>
      <c r="F4119" t="str">
        <f>INDEX(Table5[Corrected Island/Colony Name],MATCH('Full Data'!C4119,Table5[Colony_ID],0))</f>
        <v>McKean Island</v>
      </c>
      <c r="G4119" t="str">
        <f>INDEX(Table4[Common_Name],MATCH('Full Data'!D4119,Table4[SpcRecID],0))</f>
        <v>Blue Noddy</v>
      </c>
      <c r="H4119" s="83" t="str">
        <f>INDEX(Data!E$2:E$6500,MATCH(A4119,Data!$A$2:$A$6500,0))</f>
        <v>Data Deficient</v>
      </c>
      <c r="I4119" s="90">
        <f>INDEX(Data!P$2:P$6500,MATCH(A4119,Data!$A$2:$A$6500,0))</f>
        <v>2006</v>
      </c>
      <c r="J4119" s="90">
        <f>INDEX(Data!Q$2:Q$6500,MATCH($A4119,Data!$A$2:$A$6500,0))</f>
        <v>2006</v>
      </c>
      <c r="K4119" s="90">
        <f>INDEX(Data!F$2:F$6500,MATCH($A4119,Data!$A$2:$A$6500,0))</f>
        <v>1</v>
      </c>
      <c r="L4119" s="90">
        <f>INDEX(Data!G$2:G$6500,MATCH($A4119,Data!$A$2:$A$6500,0))</f>
        <v>1</v>
      </c>
      <c r="M4119" s="90">
        <f>INDEX(Data!H$2:H$6500,MATCH($A4119,Data!$A$2:$A$6500,0))</f>
        <v>0</v>
      </c>
      <c r="N4119" s="90">
        <f>INDEX(Data!I$2:I$6500,MATCH($A4119,Data!$A$2:$A$6500,0))</f>
        <v>0</v>
      </c>
      <c r="O4119" s="83" t="str">
        <f>INDEX(Data!J$2:J$6500,MATCH($A4119,Data!$A$2:$A$6500,0))</f>
        <v>individuals</v>
      </c>
      <c r="P4119" t="str">
        <f>_xlfn.XLOOKUP(B4119,Table3[RefID],Table3[Citation])</f>
        <v>Pierce et al (2006)</v>
      </c>
    </row>
    <row r="4120" spans="1:16" x14ac:dyDescent="0.35">
      <c r="A4120" s="68">
        <v>4118</v>
      </c>
      <c r="B4120" s="69">
        <v>254</v>
      </c>
      <c r="C4120" s="69">
        <v>20007</v>
      </c>
      <c r="D4120" s="70">
        <v>1016817</v>
      </c>
      <c r="E4120" t="str">
        <f>INDEX(Table5[EEZ],MATCH(C4120,Table5[Colony_ID],0))</f>
        <v>Phoenix Group Exclusive Economic Zone</v>
      </c>
      <c r="F4120" t="str">
        <f>INDEX(Table5[Corrected Island/Colony Name],MATCH('Full Data'!C4120,Table5[Colony_ID],0))</f>
        <v>Phoenix Island</v>
      </c>
      <c r="G4120" t="str">
        <f>INDEX(Table4[Common_Name],MATCH('Full Data'!D4120,Table4[SpcRecID],0))</f>
        <v>Blue Noddy</v>
      </c>
      <c r="H4120" s="83" t="str">
        <f>INDEX(Data!E$2:E$6500,MATCH(A4120,Data!$A$2:$A$6500,0))</f>
        <v>Confirmed</v>
      </c>
      <c r="I4120" s="90">
        <f>INDEX(Data!P$2:P$6500,MATCH(A4120,Data!$A$2:$A$6500,0))</f>
        <v>2006</v>
      </c>
      <c r="J4120" s="90">
        <f>INDEX(Data!Q$2:Q$6500,MATCH($A4120,Data!$A$2:$A$6500,0))</f>
        <v>2006</v>
      </c>
      <c r="K4120" s="90">
        <f>INDEX(Data!F$2:F$6500,MATCH($A4120,Data!$A$2:$A$6500,0))</f>
        <v>2500</v>
      </c>
      <c r="L4120" s="90">
        <f>INDEX(Data!G$2:G$6500,MATCH($A4120,Data!$A$2:$A$6500,0))</f>
        <v>2500</v>
      </c>
      <c r="M4120" s="90">
        <f>INDEX(Data!H$2:H$6500,MATCH($A4120,Data!$A$2:$A$6500,0))</f>
        <v>0</v>
      </c>
      <c r="N4120" s="90">
        <f>INDEX(Data!I$2:I$6500,MATCH($A4120,Data!$A$2:$A$6500,0))</f>
        <v>0</v>
      </c>
      <c r="O4120" s="83" t="str">
        <f>INDEX(Data!J$2:J$6500,MATCH($A4120,Data!$A$2:$A$6500,0))</f>
        <v>breeding pairs</v>
      </c>
      <c r="P4120" t="str">
        <f>_xlfn.XLOOKUP(B4120,Table3[RefID],Table3[Citation])</f>
        <v>Pierce et al (2006)</v>
      </c>
    </row>
    <row r="4121" spans="1:16" x14ac:dyDescent="0.35">
      <c r="A4121" s="68">
        <v>4119</v>
      </c>
      <c r="B4121" s="69">
        <v>254</v>
      </c>
      <c r="C4121" s="69">
        <v>20001</v>
      </c>
      <c r="D4121" s="69">
        <v>3659</v>
      </c>
      <c r="E4121" t="str">
        <f>INDEX(Table5[EEZ],MATCH(C4121,Table5[Colony_ID],0))</f>
        <v>Phoenix Group Exclusive Economic Zone</v>
      </c>
      <c r="F4121" t="str">
        <f>INDEX(Table5[Corrected Island/Colony Name],MATCH('Full Data'!C4121,Table5[Colony_ID],0))</f>
        <v>Enderbury Island</v>
      </c>
      <c r="G4121" t="str">
        <f>INDEX(Table4[Common_Name],MATCH('Full Data'!D4121,Table4[SpcRecID],0))</f>
        <v>Brown Booby</v>
      </c>
      <c r="H4121" s="83" t="str">
        <f>INDEX(Data!E$2:E$6500,MATCH(A4121,Data!$A$2:$A$6500,0))</f>
        <v>Confirmed</v>
      </c>
      <c r="I4121" s="90">
        <f>INDEX(Data!P$2:P$6500,MATCH(A4121,Data!$A$2:$A$6500,0))</f>
        <v>2006</v>
      </c>
      <c r="J4121" s="90">
        <f>INDEX(Data!Q$2:Q$6500,MATCH($A4121,Data!$A$2:$A$6500,0))</f>
        <v>2006</v>
      </c>
      <c r="K4121" s="90">
        <f>INDEX(Data!F$2:F$6500,MATCH($A4121,Data!$A$2:$A$6500,0))</f>
        <v>100</v>
      </c>
      <c r="L4121" s="90">
        <f>INDEX(Data!G$2:G$6500,MATCH($A4121,Data!$A$2:$A$6500,0))</f>
        <v>100</v>
      </c>
      <c r="M4121" s="90">
        <f>INDEX(Data!H$2:H$6500,MATCH($A4121,Data!$A$2:$A$6500,0))</f>
        <v>0</v>
      </c>
      <c r="N4121" s="90">
        <f>INDEX(Data!I$2:I$6500,MATCH($A4121,Data!$A$2:$A$6500,0))</f>
        <v>0</v>
      </c>
      <c r="O4121" s="83" t="str">
        <f>INDEX(Data!J$2:J$6500,MATCH($A4121,Data!$A$2:$A$6500,0))</f>
        <v>breeding pairs</v>
      </c>
      <c r="P4121" t="str">
        <f>_xlfn.XLOOKUP(B4121,Table3[RefID],Table3[Citation])</f>
        <v>Pierce et al (2006)</v>
      </c>
    </row>
    <row r="4122" spans="1:16" x14ac:dyDescent="0.35">
      <c r="A4122" s="68">
        <v>4120</v>
      </c>
      <c r="B4122" s="69">
        <v>254</v>
      </c>
      <c r="C4122" s="69">
        <v>20002</v>
      </c>
      <c r="D4122" s="69">
        <v>3659</v>
      </c>
      <c r="E4122" t="str">
        <f>INDEX(Table5[EEZ],MATCH(C4122,Table5[Colony_ID],0))</f>
        <v>Phoenix Group Exclusive Economic Zone</v>
      </c>
      <c r="F4122" t="str">
        <f>INDEX(Table5[Corrected Island/Colony Name],MATCH('Full Data'!C4122,Table5[Colony_ID],0))</f>
        <v>Kanton</v>
      </c>
      <c r="G4122" t="str">
        <f>INDEX(Table4[Common_Name],MATCH('Full Data'!D4122,Table4[SpcRecID],0))</f>
        <v>Brown Booby</v>
      </c>
      <c r="H4122" s="83" t="str">
        <f>INDEX(Data!E$2:E$6500,MATCH(A4122,Data!$A$2:$A$6500,0))</f>
        <v>Data Deficient</v>
      </c>
      <c r="I4122" s="90">
        <f>INDEX(Data!P$2:P$6500,MATCH(A4122,Data!$A$2:$A$6500,0))</f>
        <v>2006</v>
      </c>
      <c r="J4122" s="90">
        <f>INDEX(Data!Q$2:Q$6500,MATCH($A4122,Data!$A$2:$A$6500,0))</f>
        <v>2006</v>
      </c>
      <c r="K4122" s="90">
        <f>INDEX(Data!F$2:F$6500,MATCH($A4122,Data!$A$2:$A$6500,0))</f>
        <v>50</v>
      </c>
      <c r="L4122" s="90">
        <f>INDEX(Data!G$2:G$6500,MATCH($A4122,Data!$A$2:$A$6500,0))</f>
        <v>50</v>
      </c>
      <c r="M4122" s="90">
        <f>INDEX(Data!H$2:H$6500,MATCH($A4122,Data!$A$2:$A$6500,0))</f>
        <v>0</v>
      </c>
      <c r="N4122" s="90">
        <f>INDEX(Data!I$2:I$6500,MATCH($A4122,Data!$A$2:$A$6500,0))</f>
        <v>0</v>
      </c>
      <c r="O4122" s="83" t="str">
        <f>INDEX(Data!J$2:J$6500,MATCH($A4122,Data!$A$2:$A$6500,0))</f>
        <v>individuals</v>
      </c>
      <c r="P4122" t="str">
        <f>_xlfn.XLOOKUP(B4122,Table3[RefID],Table3[Citation])</f>
        <v>Pierce et al (2006)</v>
      </c>
    </row>
    <row r="4123" spans="1:16" x14ac:dyDescent="0.35">
      <c r="A4123" s="68">
        <v>4121</v>
      </c>
      <c r="B4123" s="69">
        <v>254</v>
      </c>
      <c r="C4123" s="69">
        <v>20004</v>
      </c>
      <c r="D4123" s="69">
        <v>3659</v>
      </c>
      <c r="E4123" t="str">
        <f>INDEX(Table5[EEZ],MATCH(C4123,Table5[Colony_ID],0))</f>
        <v>Phoenix Group Exclusive Economic Zone</v>
      </c>
      <c r="F4123" t="str">
        <f>INDEX(Table5[Corrected Island/Colony Name],MATCH('Full Data'!C4123,Table5[Colony_ID],0))</f>
        <v>McKean Island</v>
      </c>
      <c r="G4123" t="str">
        <f>INDEX(Table4[Common_Name],MATCH('Full Data'!D4123,Table4[SpcRecID],0))</f>
        <v>Brown Booby</v>
      </c>
      <c r="H4123" s="83" t="str">
        <f>INDEX(Data!E$2:E$6500,MATCH(A4123,Data!$A$2:$A$6500,0))</f>
        <v>Confirmed</v>
      </c>
      <c r="I4123" s="90">
        <f>INDEX(Data!P$2:P$6500,MATCH(A4123,Data!$A$2:$A$6500,0))</f>
        <v>2006</v>
      </c>
      <c r="J4123" s="90">
        <f>INDEX(Data!Q$2:Q$6500,MATCH($A4123,Data!$A$2:$A$6500,0))</f>
        <v>2006</v>
      </c>
      <c r="K4123" s="90">
        <f>INDEX(Data!F$2:F$6500,MATCH($A4123,Data!$A$2:$A$6500,0))</f>
        <v>75</v>
      </c>
      <c r="L4123" s="90">
        <f>INDEX(Data!G$2:G$6500,MATCH($A4123,Data!$A$2:$A$6500,0))</f>
        <v>75</v>
      </c>
      <c r="M4123" s="90">
        <f>INDEX(Data!H$2:H$6500,MATCH($A4123,Data!$A$2:$A$6500,0))</f>
        <v>0</v>
      </c>
      <c r="N4123" s="90">
        <f>INDEX(Data!I$2:I$6500,MATCH($A4123,Data!$A$2:$A$6500,0))</f>
        <v>0</v>
      </c>
      <c r="O4123" s="83" t="str">
        <f>INDEX(Data!J$2:J$6500,MATCH($A4123,Data!$A$2:$A$6500,0))</f>
        <v>breeding pairs</v>
      </c>
      <c r="P4123" t="str">
        <f>_xlfn.XLOOKUP(B4123,Table3[RefID],Table3[Citation])</f>
        <v>Pierce et al (2006)</v>
      </c>
    </row>
    <row r="4124" spans="1:16" x14ac:dyDescent="0.35">
      <c r="A4124" s="68">
        <v>4122</v>
      </c>
      <c r="B4124" s="69">
        <v>254</v>
      </c>
      <c r="C4124" s="69">
        <v>20001</v>
      </c>
      <c r="D4124" s="69">
        <v>3294</v>
      </c>
      <c r="E4124" t="str">
        <f>INDEX(Table5[EEZ],MATCH(C4124,Table5[Colony_ID],0))</f>
        <v>Phoenix Group Exclusive Economic Zone</v>
      </c>
      <c r="F4124" t="str">
        <f>INDEX(Table5[Corrected Island/Colony Name],MATCH('Full Data'!C4124,Table5[Colony_ID],0))</f>
        <v>Enderbury Island</v>
      </c>
      <c r="G4124" t="str">
        <f>INDEX(Table4[Common_Name],MATCH('Full Data'!D4124,Table4[SpcRecID],0))</f>
        <v>Brown Noddy</v>
      </c>
      <c r="H4124" s="83" t="str">
        <f>INDEX(Data!E$2:E$6500,MATCH(A4124,Data!$A$2:$A$6500,0))</f>
        <v>Confirmed</v>
      </c>
      <c r="I4124" s="90">
        <f>INDEX(Data!P$2:P$6500,MATCH(A4124,Data!$A$2:$A$6500,0))</f>
        <v>2006</v>
      </c>
      <c r="J4124" s="90">
        <f>INDEX(Data!Q$2:Q$6500,MATCH($A4124,Data!$A$2:$A$6500,0))</f>
        <v>2006</v>
      </c>
      <c r="K4124" s="90">
        <f>INDEX(Data!F$2:F$6500,MATCH($A4124,Data!$A$2:$A$6500,0))</f>
        <v>1000</v>
      </c>
      <c r="L4124" s="90">
        <f>INDEX(Data!G$2:G$6500,MATCH($A4124,Data!$A$2:$A$6500,0))</f>
        <v>1000</v>
      </c>
      <c r="M4124" s="90">
        <f>INDEX(Data!H$2:H$6500,MATCH($A4124,Data!$A$2:$A$6500,0))</f>
        <v>0</v>
      </c>
      <c r="N4124" s="90">
        <f>INDEX(Data!I$2:I$6500,MATCH($A4124,Data!$A$2:$A$6500,0))</f>
        <v>0</v>
      </c>
      <c r="O4124" s="83" t="str">
        <f>INDEX(Data!J$2:J$6500,MATCH($A4124,Data!$A$2:$A$6500,0))</f>
        <v>breeding pairs</v>
      </c>
      <c r="P4124" t="str">
        <f>_xlfn.XLOOKUP(B4124,Table3[RefID],Table3[Citation])</f>
        <v>Pierce et al (2006)</v>
      </c>
    </row>
    <row r="4125" spans="1:16" x14ac:dyDescent="0.35">
      <c r="A4125" s="68">
        <v>4123</v>
      </c>
      <c r="B4125" s="69">
        <v>254</v>
      </c>
      <c r="C4125" s="69">
        <v>20002</v>
      </c>
      <c r="D4125" s="69">
        <v>3294</v>
      </c>
      <c r="E4125" t="str">
        <f>INDEX(Table5[EEZ],MATCH(C4125,Table5[Colony_ID],0))</f>
        <v>Phoenix Group Exclusive Economic Zone</v>
      </c>
      <c r="F4125" t="str">
        <f>INDEX(Table5[Corrected Island/Colony Name],MATCH('Full Data'!C4125,Table5[Colony_ID],0))</f>
        <v>Kanton</v>
      </c>
      <c r="G4125" t="str">
        <f>INDEX(Table4[Common_Name],MATCH('Full Data'!D4125,Table4[SpcRecID],0))</f>
        <v>Brown Noddy</v>
      </c>
      <c r="H4125" s="83" t="str">
        <f>INDEX(Data!E$2:E$6500,MATCH(A4125,Data!$A$2:$A$6500,0))</f>
        <v>Data Deficient</v>
      </c>
      <c r="I4125" s="90">
        <f>INDEX(Data!P$2:P$6500,MATCH(A4125,Data!$A$2:$A$6500,0))</f>
        <v>2006</v>
      </c>
      <c r="J4125" s="90">
        <f>INDEX(Data!Q$2:Q$6500,MATCH($A4125,Data!$A$2:$A$6500,0))</f>
        <v>2006</v>
      </c>
      <c r="K4125" s="90">
        <f>INDEX(Data!F$2:F$6500,MATCH($A4125,Data!$A$2:$A$6500,0))</f>
        <v>800</v>
      </c>
      <c r="L4125" s="90">
        <f>INDEX(Data!G$2:G$6500,MATCH($A4125,Data!$A$2:$A$6500,0))</f>
        <v>800</v>
      </c>
      <c r="M4125" s="90">
        <f>INDEX(Data!H$2:H$6500,MATCH($A4125,Data!$A$2:$A$6500,0))</f>
        <v>0</v>
      </c>
      <c r="N4125" s="90">
        <f>INDEX(Data!I$2:I$6500,MATCH($A4125,Data!$A$2:$A$6500,0))</f>
        <v>0</v>
      </c>
      <c r="O4125" s="83" t="str">
        <f>INDEX(Data!J$2:J$6500,MATCH($A4125,Data!$A$2:$A$6500,0))</f>
        <v>individuals</v>
      </c>
      <c r="P4125" t="str">
        <f>_xlfn.XLOOKUP(B4125,Table3[RefID],Table3[Citation])</f>
        <v>Pierce et al (2006)</v>
      </c>
    </row>
    <row r="4126" spans="1:16" x14ac:dyDescent="0.35">
      <c r="A4126" s="68">
        <v>4124</v>
      </c>
      <c r="B4126" s="69">
        <v>254</v>
      </c>
      <c r="C4126" s="69">
        <v>20004</v>
      </c>
      <c r="D4126" s="69">
        <v>3294</v>
      </c>
      <c r="E4126" t="str">
        <f>INDEX(Table5[EEZ],MATCH(C4126,Table5[Colony_ID],0))</f>
        <v>Phoenix Group Exclusive Economic Zone</v>
      </c>
      <c r="F4126" t="str">
        <f>INDEX(Table5[Corrected Island/Colony Name],MATCH('Full Data'!C4126,Table5[Colony_ID],0))</f>
        <v>McKean Island</v>
      </c>
      <c r="G4126" t="str">
        <f>INDEX(Table4[Common_Name],MATCH('Full Data'!D4126,Table4[SpcRecID],0))</f>
        <v>Brown Noddy</v>
      </c>
      <c r="H4126" s="83" t="str">
        <f>INDEX(Data!E$2:E$6500,MATCH(A4126,Data!$A$2:$A$6500,0))</f>
        <v>Confirmed</v>
      </c>
      <c r="I4126" s="90">
        <f>INDEX(Data!P$2:P$6500,MATCH(A4126,Data!$A$2:$A$6500,0))</f>
        <v>2006</v>
      </c>
      <c r="J4126" s="90">
        <f>INDEX(Data!Q$2:Q$6500,MATCH($A4126,Data!$A$2:$A$6500,0))</f>
        <v>2006</v>
      </c>
      <c r="K4126" s="90">
        <f>INDEX(Data!F$2:F$6500,MATCH($A4126,Data!$A$2:$A$6500,0))</f>
        <v>1630</v>
      </c>
      <c r="L4126" s="90">
        <f>INDEX(Data!G$2:G$6500,MATCH($A4126,Data!$A$2:$A$6500,0))</f>
        <v>1630</v>
      </c>
      <c r="M4126" s="90">
        <f>INDEX(Data!H$2:H$6500,MATCH($A4126,Data!$A$2:$A$6500,0))</f>
        <v>0</v>
      </c>
      <c r="N4126" s="90">
        <f>INDEX(Data!I$2:I$6500,MATCH($A4126,Data!$A$2:$A$6500,0))</f>
        <v>0</v>
      </c>
      <c r="O4126" s="83" t="str">
        <f>INDEX(Data!J$2:J$6500,MATCH($A4126,Data!$A$2:$A$6500,0))</f>
        <v>breeding pairs</v>
      </c>
      <c r="P4126" t="str">
        <f>_xlfn.XLOOKUP(B4126,Table3[RefID],Table3[Citation])</f>
        <v>Pierce et al (2006)</v>
      </c>
    </row>
    <row r="4127" spans="1:16" x14ac:dyDescent="0.35">
      <c r="A4127" s="68">
        <v>4125</v>
      </c>
      <c r="B4127" s="69">
        <v>254</v>
      </c>
      <c r="C4127" s="69">
        <v>20005</v>
      </c>
      <c r="D4127" s="69">
        <v>3294</v>
      </c>
      <c r="E4127" t="str">
        <f>INDEX(Table5[EEZ],MATCH(C4127,Table5[Colony_ID],0))</f>
        <v>Phoenix Group Exclusive Economic Zone</v>
      </c>
      <c r="F4127" t="str">
        <f>INDEX(Table5[Corrected Island/Colony Name],MATCH('Full Data'!C4127,Table5[Colony_ID],0))</f>
        <v>Nikumaroro Atoll</v>
      </c>
      <c r="G4127" t="str">
        <f>INDEX(Table4[Common_Name],MATCH('Full Data'!D4127,Table4[SpcRecID],0))</f>
        <v>Brown Noddy</v>
      </c>
      <c r="H4127" s="83" t="str">
        <f>INDEX(Data!E$2:E$6500,MATCH(A4127,Data!$A$2:$A$6500,0))</f>
        <v>Confirmed</v>
      </c>
      <c r="I4127" s="90">
        <f>INDEX(Data!P$2:P$6500,MATCH(A4127,Data!$A$2:$A$6500,0))</f>
        <v>2006</v>
      </c>
      <c r="J4127" s="90">
        <f>INDEX(Data!Q$2:Q$6500,MATCH($A4127,Data!$A$2:$A$6500,0))</f>
        <v>2006</v>
      </c>
      <c r="K4127" s="90">
        <f>INDEX(Data!F$2:F$6500,MATCH($A4127,Data!$A$2:$A$6500,0))</f>
        <v>20</v>
      </c>
      <c r="L4127" s="90">
        <f>INDEX(Data!G$2:G$6500,MATCH($A4127,Data!$A$2:$A$6500,0))</f>
        <v>20</v>
      </c>
      <c r="M4127" s="90">
        <f>INDEX(Data!H$2:H$6500,MATCH($A4127,Data!$A$2:$A$6500,0))</f>
        <v>0</v>
      </c>
      <c r="N4127" s="90">
        <f>INDEX(Data!I$2:I$6500,MATCH($A4127,Data!$A$2:$A$6500,0))</f>
        <v>0</v>
      </c>
      <c r="O4127" s="83" t="str">
        <f>INDEX(Data!J$2:J$6500,MATCH($A4127,Data!$A$2:$A$6500,0))</f>
        <v>breeding pairs</v>
      </c>
      <c r="P4127" t="str">
        <f>_xlfn.XLOOKUP(B4127,Table3[RefID],Table3[Citation])</f>
        <v>Pierce et al (2006)</v>
      </c>
    </row>
    <row r="4128" spans="1:16" x14ac:dyDescent="0.35">
      <c r="A4128" s="68">
        <v>4126</v>
      </c>
      <c r="B4128" s="69">
        <v>254</v>
      </c>
      <c r="C4128" s="69">
        <v>20006</v>
      </c>
      <c r="D4128" s="69">
        <v>3294</v>
      </c>
      <c r="E4128" t="str">
        <f>INDEX(Table5[EEZ],MATCH(C4128,Table5[Colony_ID],0))</f>
        <v>Phoenix Group Exclusive Economic Zone</v>
      </c>
      <c r="F4128" t="str">
        <f>INDEX(Table5[Corrected Island/Colony Name],MATCH('Full Data'!C4128,Table5[Colony_ID],0))</f>
        <v>Orona Island</v>
      </c>
      <c r="G4128" t="str">
        <f>INDEX(Table4[Common_Name],MATCH('Full Data'!D4128,Table4[SpcRecID],0))</f>
        <v>Brown Noddy</v>
      </c>
      <c r="H4128" s="83" t="str">
        <f>INDEX(Data!E$2:E$6500,MATCH(A4128,Data!$A$2:$A$6500,0))</f>
        <v>Confirmed</v>
      </c>
      <c r="I4128" s="90">
        <f>INDEX(Data!P$2:P$6500,MATCH(A4128,Data!$A$2:$A$6500,0))</f>
        <v>2006</v>
      </c>
      <c r="J4128" s="90">
        <f>INDEX(Data!Q$2:Q$6500,MATCH($A4128,Data!$A$2:$A$6500,0))</f>
        <v>2006</v>
      </c>
      <c r="K4128" s="90">
        <f>INDEX(Data!F$2:F$6500,MATCH($A4128,Data!$A$2:$A$6500,0))</f>
        <v>10</v>
      </c>
      <c r="L4128" s="90">
        <f>INDEX(Data!G$2:G$6500,MATCH($A4128,Data!$A$2:$A$6500,0))</f>
        <v>10</v>
      </c>
      <c r="M4128" s="90">
        <f>INDEX(Data!H$2:H$6500,MATCH($A4128,Data!$A$2:$A$6500,0))</f>
        <v>0</v>
      </c>
      <c r="N4128" s="90">
        <f>INDEX(Data!I$2:I$6500,MATCH($A4128,Data!$A$2:$A$6500,0))</f>
        <v>0</v>
      </c>
      <c r="O4128" s="83" t="str">
        <f>INDEX(Data!J$2:J$6500,MATCH($A4128,Data!$A$2:$A$6500,0))</f>
        <v>breeding pairs</v>
      </c>
      <c r="P4128" t="str">
        <f>_xlfn.XLOOKUP(B4128,Table3[RefID],Table3[Citation])</f>
        <v>Pierce et al (2006)</v>
      </c>
    </row>
    <row r="4129" spans="1:16" x14ac:dyDescent="0.35">
      <c r="A4129" s="68">
        <v>4127</v>
      </c>
      <c r="B4129" s="69">
        <v>254</v>
      </c>
      <c r="C4129" s="69">
        <v>20007</v>
      </c>
      <c r="D4129" s="69">
        <v>3294</v>
      </c>
      <c r="E4129" t="str">
        <f>INDEX(Table5[EEZ],MATCH(C4129,Table5[Colony_ID],0))</f>
        <v>Phoenix Group Exclusive Economic Zone</v>
      </c>
      <c r="F4129" t="str">
        <f>INDEX(Table5[Corrected Island/Colony Name],MATCH('Full Data'!C4129,Table5[Colony_ID],0))</f>
        <v>Phoenix Island</v>
      </c>
      <c r="G4129" t="str">
        <f>INDEX(Table4[Common_Name],MATCH('Full Data'!D4129,Table4[SpcRecID],0))</f>
        <v>Brown Noddy</v>
      </c>
      <c r="H4129" s="83" t="str">
        <f>INDEX(Data!E$2:E$6500,MATCH(A4129,Data!$A$2:$A$6500,0))</f>
        <v>Confirmed</v>
      </c>
      <c r="I4129" s="90">
        <f>INDEX(Data!P$2:P$6500,MATCH(A4129,Data!$A$2:$A$6500,0))</f>
        <v>2006</v>
      </c>
      <c r="J4129" s="90">
        <f>INDEX(Data!Q$2:Q$6500,MATCH($A4129,Data!$A$2:$A$6500,0))</f>
        <v>2006</v>
      </c>
      <c r="K4129" s="90">
        <f>INDEX(Data!F$2:F$6500,MATCH($A4129,Data!$A$2:$A$6500,0))</f>
        <v>4000</v>
      </c>
      <c r="L4129" s="90">
        <f>INDEX(Data!G$2:G$6500,MATCH($A4129,Data!$A$2:$A$6500,0))</f>
        <v>4000</v>
      </c>
      <c r="M4129" s="90">
        <f>INDEX(Data!H$2:H$6500,MATCH($A4129,Data!$A$2:$A$6500,0))</f>
        <v>0</v>
      </c>
      <c r="N4129" s="90">
        <f>INDEX(Data!I$2:I$6500,MATCH($A4129,Data!$A$2:$A$6500,0))</f>
        <v>0</v>
      </c>
      <c r="O4129" s="83" t="str">
        <f>INDEX(Data!J$2:J$6500,MATCH($A4129,Data!$A$2:$A$6500,0))</f>
        <v>breeding pairs</v>
      </c>
      <c r="P4129" t="str">
        <f>_xlfn.XLOOKUP(B4129,Table3[RefID],Table3[Citation])</f>
        <v>Pierce et al (2006)</v>
      </c>
    </row>
    <row r="4130" spans="1:16" x14ac:dyDescent="0.35">
      <c r="A4130" s="68">
        <v>4128</v>
      </c>
      <c r="B4130" s="69">
        <v>254</v>
      </c>
      <c r="C4130" s="69">
        <v>20007</v>
      </c>
      <c r="D4130" s="69">
        <v>3920</v>
      </c>
      <c r="E4130" t="str">
        <f>INDEX(Table5[EEZ],MATCH(C4130,Table5[Colony_ID],0))</f>
        <v>Phoenix Group Exclusive Economic Zone</v>
      </c>
      <c r="F4130" t="str">
        <f>INDEX(Table5[Corrected Island/Colony Name],MATCH('Full Data'!C4130,Table5[Colony_ID],0))</f>
        <v>Phoenix Island</v>
      </c>
      <c r="G4130" t="str">
        <f>INDEX(Table4[Common_Name],MATCH('Full Data'!D4130,Table4[SpcRecID],0))</f>
        <v>Bulwer's Petrel</v>
      </c>
      <c r="H4130" s="83" t="str">
        <f>INDEX(Data!E$2:E$6500,MATCH(A4130,Data!$A$2:$A$6500,0))</f>
        <v>Data Deficient</v>
      </c>
      <c r="I4130" s="90">
        <f>INDEX(Data!P$2:P$6500,MATCH(A4130,Data!$A$2:$A$6500,0))</f>
        <v>2006</v>
      </c>
      <c r="J4130" s="90">
        <f>INDEX(Data!Q$2:Q$6500,MATCH($A4130,Data!$A$2:$A$6500,0))</f>
        <v>2006</v>
      </c>
      <c r="K4130" s="90">
        <f>INDEX(Data!F$2:F$6500,MATCH($A4130,Data!$A$2:$A$6500,0))</f>
        <v>1</v>
      </c>
      <c r="L4130" s="90">
        <f>INDEX(Data!G$2:G$6500,MATCH($A4130,Data!$A$2:$A$6500,0))</f>
        <v>1</v>
      </c>
      <c r="M4130" s="90">
        <f>INDEX(Data!H$2:H$6500,MATCH($A4130,Data!$A$2:$A$6500,0))</f>
        <v>0</v>
      </c>
      <c r="N4130" s="90">
        <f>INDEX(Data!I$2:I$6500,MATCH($A4130,Data!$A$2:$A$6500,0))</f>
        <v>0</v>
      </c>
      <c r="O4130" s="83" t="str">
        <f>INDEX(Data!J$2:J$6500,MATCH($A4130,Data!$A$2:$A$6500,0))</f>
        <v>individuals</v>
      </c>
      <c r="P4130" t="str">
        <f>_xlfn.XLOOKUP(B4130,Table3[RefID],Table3[Citation])</f>
        <v>Pierce et al (2006)</v>
      </c>
    </row>
    <row r="4131" spans="1:16" x14ac:dyDescent="0.35">
      <c r="A4131" s="68">
        <v>4129</v>
      </c>
      <c r="B4131" s="69">
        <v>254</v>
      </c>
      <c r="C4131" s="69">
        <v>20001</v>
      </c>
      <c r="D4131" s="70">
        <v>3935</v>
      </c>
      <c r="E4131" t="str">
        <f>INDEX(Table5[EEZ],MATCH(C4131,Table5[Colony_ID],0))</f>
        <v>Phoenix Group Exclusive Economic Zone</v>
      </c>
      <c r="F4131" t="str">
        <f>INDEX(Table5[Corrected Island/Colony Name],MATCH('Full Data'!C4131,Table5[Colony_ID],0))</f>
        <v>Enderbury Island</v>
      </c>
      <c r="G4131" t="str">
        <f>INDEX(Table4[Common_Name],MATCH('Full Data'!D4131,Table4[SpcRecID],0))</f>
        <v>Christmas Shearwater</v>
      </c>
      <c r="H4131" s="83" t="str">
        <f>INDEX(Data!E$2:E$6500,MATCH(A4131,Data!$A$2:$A$6500,0))</f>
        <v>Confirmed</v>
      </c>
      <c r="I4131" s="90">
        <f>INDEX(Data!P$2:P$6500,MATCH(A4131,Data!$A$2:$A$6500,0))</f>
        <v>2006</v>
      </c>
      <c r="J4131" s="90">
        <f>INDEX(Data!Q$2:Q$6500,MATCH($A4131,Data!$A$2:$A$6500,0))</f>
        <v>2006</v>
      </c>
      <c r="K4131" s="90">
        <f>INDEX(Data!F$2:F$6500,MATCH($A4131,Data!$A$2:$A$6500,0))</f>
        <v>2</v>
      </c>
      <c r="L4131" s="90">
        <f>INDEX(Data!G$2:G$6500,MATCH($A4131,Data!$A$2:$A$6500,0))</f>
        <v>2</v>
      </c>
      <c r="M4131" s="90">
        <f>INDEX(Data!H$2:H$6500,MATCH($A4131,Data!$A$2:$A$6500,0))</f>
        <v>0</v>
      </c>
      <c r="N4131" s="90">
        <f>INDEX(Data!I$2:I$6500,MATCH($A4131,Data!$A$2:$A$6500,0))</f>
        <v>0</v>
      </c>
      <c r="O4131" s="83" t="str">
        <f>INDEX(Data!J$2:J$6500,MATCH($A4131,Data!$A$2:$A$6500,0))</f>
        <v>breeding pairs</v>
      </c>
      <c r="P4131" t="str">
        <f>_xlfn.XLOOKUP(B4131,Table3[RefID],Table3[Citation])</f>
        <v>Pierce et al (2006)</v>
      </c>
    </row>
    <row r="4132" spans="1:16" x14ac:dyDescent="0.35">
      <c r="A4132" s="68">
        <v>4130</v>
      </c>
      <c r="B4132" s="69">
        <v>254</v>
      </c>
      <c r="C4132" s="69">
        <v>20007</v>
      </c>
      <c r="D4132" s="70">
        <v>3935</v>
      </c>
      <c r="E4132" t="str">
        <f>INDEX(Table5[EEZ],MATCH(C4132,Table5[Colony_ID],0))</f>
        <v>Phoenix Group Exclusive Economic Zone</v>
      </c>
      <c r="F4132" t="str">
        <f>INDEX(Table5[Corrected Island/Colony Name],MATCH('Full Data'!C4132,Table5[Colony_ID],0))</f>
        <v>Phoenix Island</v>
      </c>
      <c r="G4132" t="str">
        <f>INDEX(Table4[Common_Name],MATCH('Full Data'!D4132,Table4[SpcRecID],0))</f>
        <v>Christmas Shearwater</v>
      </c>
      <c r="H4132" s="83" t="str">
        <f>INDEX(Data!E$2:E$6500,MATCH(A4132,Data!$A$2:$A$6500,0))</f>
        <v>Confirmed</v>
      </c>
      <c r="I4132" s="90">
        <f>INDEX(Data!P$2:P$6500,MATCH(A4132,Data!$A$2:$A$6500,0))</f>
        <v>2006</v>
      </c>
      <c r="J4132" s="90">
        <f>INDEX(Data!Q$2:Q$6500,MATCH($A4132,Data!$A$2:$A$6500,0))</f>
        <v>2006</v>
      </c>
      <c r="K4132" s="90">
        <f>INDEX(Data!F$2:F$6500,MATCH($A4132,Data!$A$2:$A$6500,0))</f>
        <v>500</v>
      </c>
      <c r="L4132" s="90">
        <f>INDEX(Data!G$2:G$6500,MATCH($A4132,Data!$A$2:$A$6500,0))</f>
        <v>500</v>
      </c>
      <c r="M4132" s="90">
        <f>INDEX(Data!H$2:H$6500,MATCH($A4132,Data!$A$2:$A$6500,0))</f>
        <v>0</v>
      </c>
      <c r="N4132" s="90">
        <f>INDEX(Data!I$2:I$6500,MATCH($A4132,Data!$A$2:$A$6500,0))</f>
        <v>0</v>
      </c>
      <c r="O4132" s="83" t="str">
        <f>INDEX(Data!J$2:J$6500,MATCH($A4132,Data!$A$2:$A$6500,0))</f>
        <v>breeding pairs</v>
      </c>
      <c r="P4132" t="str">
        <f>_xlfn.XLOOKUP(B4132,Table3[RefID],Table3[Citation])</f>
        <v>Pierce et al (2006)</v>
      </c>
    </row>
    <row r="4133" spans="1:16" x14ac:dyDescent="0.35">
      <c r="A4133" s="68">
        <v>4131</v>
      </c>
      <c r="B4133" s="69">
        <v>254</v>
      </c>
      <c r="C4133" s="69">
        <v>20001</v>
      </c>
      <c r="D4133" s="69">
        <v>3298</v>
      </c>
      <c r="E4133" t="str">
        <f>INDEX(Table5[EEZ],MATCH(C4133,Table5[Colony_ID],0))</f>
        <v>Phoenix Group Exclusive Economic Zone</v>
      </c>
      <c r="F4133" t="str">
        <f>INDEX(Table5[Corrected Island/Colony Name],MATCH('Full Data'!C4133,Table5[Colony_ID],0))</f>
        <v>Enderbury Island</v>
      </c>
      <c r="G4133" t="str">
        <f>INDEX(Table4[Common_Name],MATCH('Full Data'!D4133,Table4[SpcRecID],0))</f>
        <v>Common White Tern</v>
      </c>
      <c r="H4133" s="83" t="str">
        <f>INDEX(Data!E$2:E$6500,MATCH(A4133,Data!$A$2:$A$6500,0))</f>
        <v>Confirmed</v>
      </c>
      <c r="I4133" s="90">
        <f>INDEX(Data!P$2:P$6500,MATCH(A4133,Data!$A$2:$A$6500,0))</f>
        <v>2006</v>
      </c>
      <c r="J4133" s="90">
        <f>INDEX(Data!Q$2:Q$6500,MATCH($A4133,Data!$A$2:$A$6500,0))</f>
        <v>2006</v>
      </c>
      <c r="K4133" s="90">
        <f>INDEX(Data!F$2:F$6500,MATCH($A4133,Data!$A$2:$A$6500,0))</f>
        <v>50</v>
      </c>
      <c r="L4133" s="90">
        <f>INDEX(Data!G$2:G$6500,MATCH($A4133,Data!$A$2:$A$6500,0))</f>
        <v>50</v>
      </c>
      <c r="M4133" s="90">
        <f>INDEX(Data!H$2:H$6500,MATCH($A4133,Data!$A$2:$A$6500,0))</f>
        <v>0</v>
      </c>
      <c r="N4133" s="90">
        <f>INDEX(Data!I$2:I$6500,MATCH($A4133,Data!$A$2:$A$6500,0))</f>
        <v>0</v>
      </c>
      <c r="O4133" s="83" t="str">
        <f>INDEX(Data!J$2:J$6500,MATCH($A4133,Data!$A$2:$A$6500,0))</f>
        <v>breeding pairs</v>
      </c>
      <c r="P4133" t="str">
        <f>_xlfn.XLOOKUP(B4133,Table3[RefID],Table3[Citation])</f>
        <v>Pierce et al (2006)</v>
      </c>
    </row>
    <row r="4134" spans="1:16" x14ac:dyDescent="0.35">
      <c r="A4134" s="68">
        <v>4132</v>
      </c>
      <c r="B4134" s="69">
        <v>254</v>
      </c>
      <c r="C4134" s="69">
        <v>20002</v>
      </c>
      <c r="D4134" s="69">
        <v>3298</v>
      </c>
      <c r="E4134" t="str">
        <f>INDEX(Table5[EEZ],MATCH(C4134,Table5[Colony_ID],0))</f>
        <v>Phoenix Group Exclusive Economic Zone</v>
      </c>
      <c r="F4134" t="str">
        <f>INDEX(Table5[Corrected Island/Colony Name],MATCH('Full Data'!C4134,Table5[Colony_ID],0))</f>
        <v>Kanton</v>
      </c>
      <c r="G4134" t="str">
        <f>INDEX(Table4[Common_Name],MATCH('Full Data'!D4134,Table4[SpcRecID],0))</f>
        <v>Common White Tern</v>
      </c>
      <c r="H4134" s="83" t="str">
        <f>INDEX(Data!E$2:E$6500,MATCH(A4134,Data!$A$2:$A$6500,0))</f>
        <v>Confirmed</v>
      </c>
      <c r="I4134" s="90">
        <f>INDEX(Data!P$2:P$6500,MATCH(A4134,Data!$A$2:$A$6500,0))</f>
        <v>2006</v>
      </c>
      <c r="J4134" s="90">
        <f>INDEX(Data!Q$2:Q$6500,MATCH($A4134,Data!$A$2:$A$6500,0))</f>
        <v>2006</v>
      </c>
      <c r="K4134" s="90">
        <f>INDEX(Data!F$2:F$6500,MATCH($A4134,Data!$A$2:$A$6500,0))</f>
        <v>20</v>
      </c>
      <c r="L4134" s="90">
        <f>INDEX(Data!G$2:G$6500,MATCH($A4134,Data!$A$2:$A$6500,0))</f>
        <v>20</v>
      </c>
      <c r="M4134" s="90">
        <f>INDEX(Data!H$2:H$6500,MATCH($A4134,Data!$A$2:$A$6500,0))</f>
        <v>0</v>
      </c>
      <c r="N4134" s="90">
        <f>INDEX(Data!I$2:I$6500,MATCH($A4134,Data!$A$2:$A$6500,0))</f>
        <v>0</v>
      </c>
      <c r="O4134" s="83" t="str">
        <f>INDEX(Data!J$2:J$6500,MATCH($A4134,Data!$A$2:$A$6500,0))</f>
        <v>breeding pairs</v>
      </c>
      <c r="P4134" t="str">
        <f>_xlfn.XLOOKUP(B4134,Table3[RefID],Table3[Citation])</f>
        <v>Pierce et al (2006)</v>
      </c>
    </row>
    <row r="4135" spans="1:16" x14ac:dyDescent="0.35">
      <c r="A4135" s="68">
        <v>4133</v>
      </c>
      <c r="B4135" s="69">
        <v>254</v>
      </c>
      <c r="C4135" s="69">
        <v>20004</v>
      </c>
      <c r="D4135" s="69">
        <v>3298</v>
      </c>
      <c r="E4135" t="str">
        <f>INDEX(Table5[EEZ],MATCH(C4135,Table5[Colony_ID],0))</f>
        <v>Phoenix Group Exclusive Economic Zone</v>
      </c>
      <c r="F4135" t="str">
        <f>INDEX(Table5[Corrected Island/Colony Name],MATCH('Full Data'!C4135,Table5[Colony_ID],0))</f>
        <v>McKean Island</v>
      </c>
      <c r="G4135" t="str">
        <f>INDEX(Table4[Common_Name],MATCH('Full Data'!D4135,Table4[SpcRecID],0))</f>
        <v>Common White Tern</v>
      </c>
      <c r="H4135" s="83" t="str">
        <f>INDEX(Data!E$2:E$6500,MATCH(A4135,Data!$A$2:$A$6500,0))</f>
        <v>Confirmed</v>
      </c>
      <c r="I4135" s="90">
        <f>INDEX(Data!P$2:P$6500,MATCH(A4135,Data!$A$2:$A$6500,0))</f>
        <v>2006</v>
      </c>
      <c r="J4135" s="90">
        <f>INDEX(Data!Q$2:Q$6500,MATCH($A4135,Data!$A$2:$A$6500,0))</f>
        <v>2006</v>
      </c>
      <c r="K4135" s="90">
        <f>INDEX(Data!F$2:F$6500,MATCH($A4135,Data!$A$2:$A$6500,0))</f>
        <v>100</v>
      </c>
      <c r="L4135" s="90">
        <f>INDEX(Data!G$2:G$6500,MATCH($A4135,Data!$A$2:$A$6500,0))</f>
        <v>100</v>
      </c>
      <c r="M4135" s="90">
        <f>INDEX(Data!H$2:H$6500,MATCH($A4135,Data!$A$2:$A$6500,0))</f>
        <v>0</v>
      </c>
      <c r="N4135" s="90">
        <f>INDEX(Data!I$2:I$6500,MATCH($A4135,Data!$A$2:$A$6500,0))</f>
        <v>0</v>
      </c>
      <c r="O4135" s="83" t="str">
        <f>INDEX(Data!J$2:J$6500,MATCH($A4135,Data!$A$2:$A$6500,0))</f>
        <v>breeding pairs</v>
      </c>
      <c r="P4135" t="str">
        <f>_xlfn.XLOOKUP(B4135,Table3[RefID],Table3[Citation])</f>
        <v>Pierce et al (2006)</v>
      </c>
    </row>
    <row r="4136" spans="1:16" x14ac:dyDescent="0.35">
      <c r="A4136" s="68">
        <v>4134</v>
      </c>
      <c r="B4136" s="69">
        <v>254</v>
      </c>
      <c r="C4136" s="69">
        <v>20005</v>
      </c>
      <c r="D4136" s="69">
        <v>3298</v>
      </c>
      <c r="E4136" t="str">
        <f>INDEX(Table5[EEZ],MATCH(C4136,Table5[Colony_ID],0))</f>
        <v>Phoenix Group Exclusive Economic Zone</v>
      </c>
      <c r="F4136" t="str">
        <f>INDEX(Table5[Corrected Island/Colony Name],MATCH('Full Data'!C4136,Table5[Colony_ID],0))</f>
        <v>Nikumaroro Atoll</v>
      </c>
      <c r="G4136" t="str">
        <f>INDEX(Table4[Common_Name],MATCH('Full Data'!D4136,Table4[SpcRecID],0))</f>
        <v>Common White Tern</v>
      </c>
      <c r="H4136" s="83" t="str">
        <f>INDEX(Data!E$2:E$6500,MATCH(A4136,Data!$A$2:$A$6500,0))</f>
        <v>Confirmed</v>
      </c>
      <c r="I4136" s="90">
        <f>INDEX(Data!P$2:P$6500,MATCH(A4136,Data!$A$2:$A$6500,0))</f>
        <v>2006</v>
      </c>
      <c r="J4136" s="90">
        <f>INDEX(Data!Q$2:Q$6500,MATCH($A4136,Data!$A$2:$A$6500,0))</f>
        <v>2006</v>
      </c>
      <c r="K4136" s="90">
        <f>INDEX(Data!F$2:F$6500,MATCH($A4136,Data!$A$2:$A$6500,0))</f>
        <v>200</v>
      </c>
      <c r="L4136" s="90">
        <f>INDEX(Data!G$2:G$6500,MATCH($A4136,Data!$A$2:$A$6500,0))</f>
        <v>200</v>
      </c>
      <c r="M4136" s="90">
        <f>INDEX(Data!H$2:H$6500,MATCH($A4136,Data!$A$2:$A$6500,0))</f>
        <v>0</v>
      </c>
      <c r="N4136" s="90">
        <f>INDEX(Data!I$2:I$6500,MATCH($A4136,Data!$A$2:$A$6500,0))</f>
        <v>0</v>
      </c>
      <c r="O4136" s="83" t="str">
        <f>INDEX(Data!J$2:J$6500,MATCH($A4136,Data!$A$2:$A$6500,0))</f>
        <v>breeding pairs</v>
      </c>
      <c r="P4136" t="str">
        <f>_xlfn.XLOOKUP(B4136,Table3[RefID],Table3[Citation])</f>
        <v>Pierce et al (2006)</v>
      </c>
    </row>
    <row r="4137" spans="1:16" x14ac:dyDescent="0.35">
      <c r="A4137" s="68">
        <v>4135</v>
      </c>
      <c r="B4137" s="69">
        <v>254</v>
      </c>
      <c r="C4137" s="69">
        <v>20006</v>
      </c>
      <c r="D4137" s="69">
        <v>3298</v>
      </c>
      <c r="E4137" t="str">
        <f>INDEX(Table5[EEZ],MATCH(C4137,Table5[Colony_ID],0))</f>
        <v>Phoenix Group Exclusive Economic Zone</v>
      </c>
      <c r="F4137" t="str">
        <f>INDEX(Table5[Corrected Island/Colony Name],MATCH('Full Data'!C4137,Table5[Colony_ID],0))</f>
        <v>Orona Island</v>
      </c>
      <c r="G4137" t="str">
        <f>INDEX(Table4[Common_Name],MATCH('Full Data'!D4137,Table4[SpcRecID],0))</f>
        <v>Common White Tern</v>
      </c>
      <c r="H4137" s="83" t="str">
        <f>INDEX(Data!E$2:E$6500,MATCH(A4137,Data!$A$2:$A$6500,0))</f>
        <v>Confirmed</v>
      </c>
      <c r="I4137" s="90">
        <f>INDEX(Data!P$2:P$6500,MATCH(A4137,Data!$A$2:$A$6500,0))</f>
        <v>2006</v>
      </c>
      <c r="J4137" s="90">
        <f>INDEX(Data!Q$2:Q$6500,MATCH($A4137,Data!$A$2:$A$6500,0))</f>
        <v>2006</v>
      </c>
      <c r="K4137" s="90">
        <f>INDEX(Data!F$2:F$6500,MATCH($A4137,Data!$A$2:$A$6500,0))</f>
        <v>300</v>
      </c>
      <c r="L4137" s="90">
        <f>INDEX(Data!G$2:G$6500,MATCH($A4137,Data!$A$2:$A$6500,0))</f>
        <v>300</v>
      </c>
      <c r="M4137" s="90">
        <f>INDEX(Data!H$2:H$6500,MATCH($A4137,Data!$A$2:$A$6500,0))</f>
        <v>0</v>
      </c>
      <c r="N4137" s="90">
        <f>INDEX(Data!I$2:I$6500,MATCH($A4137,Data!$A$2:$A$6500,0))</f>
        <v>0</v>
      </c>
      <c r="O4137" s="83" t="str">
        <f>INDEX(Data!J$2:J$6500,MATCH($A4137,Data!$A$2:$A$6500,0))</f>
        <v>breeding pairs</v>
      </c>
      <c r="P4137" t="str">
        <f>_xlfn.XLOOKUP(B4137,Table3[RefID],Table3[Citation])</f>
        <v>Pierce et al (2006)</v>
      </c>
    </row>
    <row r="4138" spans="1:16" x14ac:dyDescent="0.35">
      <c r="A4138" s="68">
        <v>4136</v>
      </c>
      <c r="B4138" s="69">
        <v>254</v>
      </c>
      <c r="C4138" s="69">
        <v>20007</v>
      </c>
      <c r="D4138" s="69">
        <v>3298</v>
      </c>
      <c r="E4138" t="str">
        <f>INDEX(Table5[EEZ],MATCH(C4138,Table5[Colony_ID],0))</f>
        <v>Phoenix Group Exclusive Economic Zone</v>
      </c>
      <c r="F4138" t="str">
        <f>INDEX(Table5[Corrected Island/Colony Name],MATCH('Full Data'!C4138,Table5[Colony_ID],0))</f>
        <v>Phoenix Island</v>
      </c>
      <c r="G4138" t="str">
        <f>INDEX(Table4[Common_Name],MATCH('Full Data'!D4138,Table4[SpcRecID],0))</f>
        <v>Common White Tern</v>
      </c>
      <c r="H4138" s="83" t="str">
        <f>INDEX(Data!E$2:E$6500,MATCH(A4138,Data!$A$2:$A$6500,0))</f>
        <v>Confirmed</v>
      </c>
      <c r="I4138" s="90">
        <f>INDEX(Data!P$2:P$6500,MATCH(A4138,Data!$A$2:$A$6500,0))</f>
        <v>2006</v>
      </c>
      <c r="J4138" s="90">
        <f>INDEX(Data!Q$2:Q$6500,MATCH($A4138,Data!$A$2:$A$6500,0))</f>
        <v>2006</v>
      </c>
      <c r="K4138" s="90">
        <f>INDEX(Data!F$2:F$6500,MATCH($A4138,Data!$A$2:$A$6500,0))</f>
        <v>20</v>
      </c>
      <c r="L4138" s="90">
        <f>INDEX(Data!G$2:G$6500,MATCH($A4138,Data!$A$2:$A$6500,0))</f>
        <v>20</v>
      </c>
      <c r="M4138" s="90">
        <f>INDEX(Data!H$2:H$6500,MATCH($A4138,Data!$A$2:$A$6500,0))</f>
        <v>0</v>
      </c>
      <c r="N4138" s="90">
        <f>INDEX(Data!I$2:I$6500,MATCH($A4138,Data!$A$2:$A$6500,0))</f>
        <v>0</v>
      </c>
      <c r="O4138" s="83" t="str">
        <f>INDEX(Data!J$2:J$6500,MATCH($A4138,Data!$A$2:$A$6500,0))</f>
        <v>breeding pairs</v>
      </c>
      <c r="P4138" t="str">
        <f>_xlfn.XLOOKUP(B4138,Table3[RefID],Table3[Citation])</f>
        <v>Pierce et al (2006)</v>
      </c>
    </row>
    <row r="4139" spans="1:16" x14ac:dyDescent="0.35">
      <c r="A4139" s="68">
        <v>4137</v>
      </c>
      <c r="B4139" s="69">
        <v>254</v>
      </c>
      <c r="C4139" s="69">
        <v>20001</v>
      </c>
      <c r="D4139" s="70">
        <v>3845</v>
      </c>
      <c r="E4139" t="str">
        <f>INDEX(Table5[EEZ],MATCH(C4139,Table5[Colony_ID],0))</f>
        <v>Phoenix Group Exclusive Economic Zone</v>
      </c>
      <c r="F4139" t="str">
        <f>INDEX(Table5[Corrected Island/Colony Name],MATCH('Full Data'!C4139,Table5[Colony_ID],0))</f>
        <v>Enderbury Island</v>
      </c>
      <c r="G4139" t="str">
        <f>INDEX(Table4[Common_Name],MATCH('Full Data'!D4139,Table4[SpcRecID],0))</f>
        <v>Great Frigatebird</v>
      </c>
      <c r="H4139" s="83" t="str">
        <f>INDEX(Data!E$2:E$6500,MATCH(A4139,Data!$A$2:$A$6500,0))</f>
        <v>Confirmed</v>
      </c>
      <c r="I4139" s="90">
        <f>INDEX(Data!P$2:P$6500,MATCH(A4139,Data!$A$2:$A$6500,0))</f>
        <v>2006</v>
      </c>
      <c r="J4139" s="90">
        <f>INDEX(Data!Q$2:Q$6500,MATCH($A4139,Data!$A$2:$A$6500,0))</f>
        <v>2006</v>
      </c>
      <c r="K4139" s="90">
        <f>INDEX(Data!F$2:F$6500,MATCH($A4139,Data!$A$2:$A$6500,0))</f>
        <v>300</v>
      </c>
      <c r="L4139" s="90">
        <f>INDEX(Data!G$2:G$6500,MATCH($A4139,Data!$A$2:$A$6500,0))</f>
        <v>300</v>
      </c>
      <c r="M4139" s="90">
        <f>INDEX(Data!H$2:H$6500,MATCH($A4139,Data!$A$2:$A$6500,0))</f>
        <v>0</v>
      </c>
      <c r="N4139" s="90">
        <f>INDEX(Data!I$2:I$6500,MATCH($A4139,Data!$A$2:$A$6500,0))</f>
        <v>0</v>
      </c>
      <c r="O4139" s="83" t="str">
        <f>INDEX(Data!J$2:J$6500,MATCH($A4139,Data!$A$2:$A$6500,0))</f>
        <v>breeding pairs</v>
      </c>
      <c r="P4139" t="str">
        <f>_xlfn.XLOOKUP(B4139,Table3[RefID],Table3[Citation])</f>
        <v>Pierce et al (2006)</v>
      </c>
    </row>
    <row r="4140" spans="1:16" x14ac:dyDescent="0.35">
      <c r="A4140" s="68">
        <v>4138</v>
      </c>
      <c r="B4140" s="69">
        <v>254</v>
      </c>
      <c r="C4140" s="69">
        <v>20004</v>
      </c>
      <c r="D4140" s="70">
        <v>3845</v>
      </c>
      <c r="E4140" t="str">
        <f>INDEX(Table5[EEZ],MATCH(C4140,Table5[Colony_ID],0))</f>
        <v>Phoenix Group Exclusive Economic Zone</v>
      </c>
      <c r="F4140" t="str">
        <f>INDEX(Table5[Corrected Island/Colony Name],MATCH('Full Data'!C4140,Table5[Colony_ID],0))</f>
        <v>McKean Island</v>
      </c>
      <c r="G4140" t="str">
        <f>INDEX(Table4[Common_Name],MATCH('Full Data'!D4140,Table4[SpcRecID],0))</f>
        <v>Great Frigatebird</v>
      </c>
      <c r="H4140" s="83" t="str">
        <f>INDEX(Data!E$2:E$6500,MATCH(A4140,Data!$A$2:$A$6500,0))</f>
        <v>Confirmed</v>
      </c>
      <c r="I4140" s="90">
        <f>INDEX(Data!P$2:P$6500,MATCH(A4140,Data!$A$2:$A$6500,0))</f>
        <v>2006</v>
      </c>
      <c r="J4140" s="90">
        <f>INDEX(Data!Q$2:Q$6500,MATCH($A4140,Data!$A$2:$A$6500,0))</f>
        <v>2006</v>
      </c>
      <c r="K4140" s="90">
        <f>INDEX(Data!F$2:F$6500,MATCH($A4140,Data!$A$2:$A$6500,0))</f>
        <v>400</v>
      </c>
      <c r="L4140" s="90">
        <f>INDEX(Data!G$2:G$6500,MATCH($A4140,Data!$A$2:$A$6500,0))</f>
        <v>400</v>
      </c>
      <c r="M4140" s="90">
        <f>INDEX(Data!H$2:H$6500,MATCH($A4140,Data!$A$2:$A$6500,0))</f>
        <v>0</v>
      </c>
      <c r="N4140" s="90">
        <f>INDEX(Data!I$2:I$6500,MATCH($A4140,Data!$A$2:$A$6500,0))</f>
        <v>0</v>
      </c>
      <c r="O4140" s="83" t="str">
        <f>INDEX(Data!J$2:J$6500,MATCH($A4140,Data!$A$2:$A$6500,0))</f>
        <v>breeding pairs</v>
      </c>
      <c r="P4140" t="str">
        <f>_xlfn.XLOOKUP(B4140,Table3[RefID],Table3[Citation])</f>
        <v>Pierce et al (2006)</v>
      </c>
    </row>
    <row r="4141" spans="1:16" x14ac:dyDescent="0.35">
      <c r="A4141" s="68">
        <v>4139</v>
      </c>
      <c r="B4141" s="69">
        <v>254</v>
      </c>
      <c r="C4141" s="69">
        <v>20005</v>
      </c>
      <c r="D4141" s="70">
        <v>3845</v>
      </c>
      <c r="E4141" t="str">
        <f>INDEX(Table5[EEZ],MATCH(C4141,Table5[Colony_ID],0))</f>
        <v>Phoenix Group Exclusive Economic Zone</v>
      </c>
      <c r="F4141" t="str">
        <f>INDEX(Table5[Corrected Island/Colony Name],MATCH('Full Data'!C4141,Table5[Colony_ID],0))</f>
        <v>Nikumaroro Atoll</v>
      </c>
      <c r="G4141" t="str">
        <f>INDEX(Table4[Common_Name],MATCH('Full Data'!D4141,Table4[SpcRecID],0))</f>
        <v>Great Frigatebird</v>
      </c>
      <c r="H4141" s="83" t="str">
        <f>INDEX(Data!E$2:E$6500,MATCH(A4141,Data!$A$2:$A$6500,0))</f>
        <v>Data Deficient</v>
      </c>
      <c r="I4141" s="90">
        <f>INDEX(Data!P$2:P$6500,MATCH(A4141,Data!$A$2:$A$6500,0))</f>
        <v>2006</v>
      </c>
      <c r="J4141" s="90">
        <f>INDEX(Data!Q$2:Q$6500,MATCH($A4141,Data!$A$2:$A$6500,0))</f>
        <v>2006</v>
      </c>
      <c r="K4141" s="90">
        <f>INDEX(Data!F$2:F$6500,MATCH($A4141,Data!$A$2:$A$6500,0))</f>
        <v>2</v>
      </c>
      <c r="L4141" s="90">
        <f>INDEX(Data!G$2:G$6500,MATCH($A4141,Data!$A$2:$A$6500,0))</f>
        <v>2</v>
      </c>
      <c r="M4141" s="90">
        <f>INDEX(Data!H$2:H$6500,MATCH($A4141,Data!$A$2:$A$6500,0))</f>
        <v>0</v>
      </c>
      <c r="N4141" s="90">
        <f>INDEX(Data!I$2:I$6500,MATCH($A4141,Data!$A$2:$A$6500,0))</f>
        <v>0</v>
      </c>
      <c r="O4141" s="83" t="str">
        <f>INDEX(Data!J$2:J$6500,MATCH($A4141,Data!$A$2:$A$6500,0))</f>
        <v>individuals</v>
      </c>
      <c r="P4141" t="str">
        <f>_xlfn.XLOOKUP(B4141,Table3[RefID],Table3[Citation])</f>
        <v>Pierce et al (2006)</v>
      </c>
    </row>
    <row r="4142" spans="1:16" x14ac:dyDescent="0.35">
      <c r="A4142" s="68">
        <v>4140</v>
      </c>
      <c r="B4142" s="69">
        <v>254</v>
      </c>
      <c r="C4142" s="69">
        <v>20006</v>
      </c>
      <c r="D4142" s="70">
        <v>3845</v>
      </c>
      <c r="E4142" t="str">
        <f>INDEX(Table5[EEZ],MATCH(C4142,Table5[Colony_ID],0))</f>
        <v>Phoenix Group Exclusive Economic Zone</v>
      </c>
      <c r="F4142" t="str">
        <f>INDEX(Table5[Corrected Island/Colony Name],MATCH('Full Data'!C4142,Table5[Colony_ID],0))</f>
        <v>Orona Island</v>
      </c>
      <c r="G4142" t="str">
        <f>INDEX(Table4[Common_Name],MATCH('Full Data'!D4142,Table4[SpcRecID],0))</f>
        <v>Great Frigatebird</v>
      </c>
      <c r="H4142" s="83" t="str">
        <f>INDEX(Data!E$2:E$6500,MATCH(A4142,Data!$A$2:$A$6500,0))</f>
        <v>Confirmed</v>
      </c>
      <c r="I4142" s="90">
        <f>INDEX(Data!P$2:P$6500,MATCH(A4142,Data!$A$2:$A$6500,0))</f>
        <v>2006</v>
      </c>
      <c r="J4142" s="90">
        <f>INDEX(Data!Q$2:Q$6500,MATCH($A4142,Data!$A$2:$A$6500,0))</f>
        <v>2006</v>
      </c>
      <c r="K4142" s="90">
        <f>INDEX(Data!F$2:F$6500,MATCH($A4142,Data!$A$2:$A$6500,0))</f>
        <v>50</v>
      </c>
      <c r="L4142" s="90">
        <f>INDEX(Data!G$2:G$6500,MATCH($A4142,Data!$A$2:$A$6500,0))</f>
        <v>50</v>
      </c>
      <c r="M4142" s="90">
        <f>INDEX(Data!H$2:H$6500,MATCH($A4142,Data!$A$2:$A$6500,0))</f>
        <v>0</v>
      </c>
      <c r="N4142" s="90">
        <f>INDEX(Data!I$2:I$6500,MATCH($A4142,Data!$A$2:$A$6500,0))</f>
        <v>0</v>
      </c>
      <c r="O4142" s="83" t="str">
        <f>INDEX(Data!J$2:J$6500,MATCH($A4142,Data!$A$2:$A$6500,0))</f>
        <v>breeding pairs</v>
      </c>
      <c r="P4142" t="str">
        <f>_xlfn.XLOOKUP(B4142,Table3[RefID],Table3[Citation])</f>
        <v>Pierce et al (2006)</v>
      </c>
    </row>
    <row r="4143" spans="1:16" x14ac:dyDescent="0.35">
      <c r="A4143" s="68">
        <v>4141</v>
      </c>
      <c r="B4143" s="69">
        <v>254</v>
      </c>
      <c r="C4143" s="69">
        <v>20007</v>
      </c>
      <c r="D4143" s="70">
        <v>3845</v>
      </c>
      <c r="E4143" t="str">
        <f>INDEX(Table5[EEZ],MATCH(C4143,Table5[Colony_ID],0))</f>
        <v>Phoenix Group Exclusive Economic Zone</v>
      </c>
      <c r="F4143" t="str">
        <f>INDEX(Table5[Corrected Island/Colony Name],MATCH('Full Data'!C4143,Table5[Colony_ID],0))</f>
        <v>Phoenix Island</v>
      </c>
      <c r="G4143" t="str">
        <f>INDEX(Table4[Common_Name],MATCH('Full Data'!D4143,Table4[SpcRecID],0))</f>
        <v>Great Frigatebird</v>
      </c>
      <c r="H4143" s="83" t="str">
        <f>INDEX(Data!E$2:E$6500,MATCH(A4143,Data!$A$2:$A$6500,0))</f>
        <v>Confirmed</v>
      </c>
      <c r="I4143" s="90">
        <f>INDEX(Data!P$2:P$6500,MATCH(A4143,Data!$A$2:$A$6500,0))</f>
        <v>2006</v>
      </c>
      <c r="J4143" s="90">
        <f>INDEX(Data!Q$2:Q$6500,MATCH($A4143,Data!$A$2:$A$6500,0))</f>
        <v>2006</v>
      </c>
      <c r="K4143" s="90">
        <f>INDEX(Data!F$2:F$6500,MATCH($A4143,Data!$A$2:$A$6500,0))</f>
        <v>300</v>
      </c>
      <c r="L4143" s="90">
        <f>INDEX(Data!G$2:G$6500,MATCH($A4143,Data!$A$2:$A$6500,0))</f>
        <v>300</v>
      </c>
      <c r="M4143" s="90">
        <f>INDEX(Data!H$2:H$6500,MATCH($A4143,Data!$A$2:$A$6500,0))</f>
        <v>0</v>
      </c>
      <c r="N4143" s="90">
        <f>INDEX(Data!I$2:I$6500,MATCH($A4143,Data!$A$2:$A$6500,0))</f>
        <v>0</v>
      </c>
      <c r="O4143" s="83" t="str">
        <f>INDEX(Data!J$2:J$6500,MATCH($A4143,Data!$A$2:$A$6500,0))</f>
        <v>breeding pairs</v>
      </c>
      <c r="P4143" t="str">
        <f>_xlfn.XLOOKUP(B4143,Table3[RefID],Table3[Citation])</f>
        <v>Pierce et al (2006)</v>
      </c>
    </row>
    <row r="4144" spans="1:16" x14ac:dyDescent="0.35">
      <c r="A4144" s="68">
        <v>4142</v>
      </c>
      <c r="B4144" s="69">
        <v>254</v>
      </c>
      <c r="C4144" s="69">
        <v>20001</v>
      </c>
      <c r="D4144" s="69">
        <v>3286</v>
      </c>
      <c r="E4144" t="str">
        <f>INDEX(Table5[EEZ],MATCH(C4144,Table5[Colony_ID],0))</f>
        <v>Phoenix Group Exclusive Economic Zone</v>
      </c>
      <c r="F4144" t="str">
        <f>INDEX(Table5[Corrected Island/Colony Name],MATCH('Full Data'!C4144,Table5[Colony_ID],0))</f>
        <v>Enderbury Island</v>
      </c>
      <c r="G4144" t="str">
        <f>INDEX(Table4[Common_Name],MATCH('Full Data'!D4144,Table4[SpcRecID],0))</f>
        <v>Grey-backed Tern</v>
      </c>
      <c r="H4144" s="83" t="str">
        <f>INDEX(Data!E$2:E$6500,MATCH(A4144,Data!$A$2:$A$6500,0))</f>
        <v>Confirmed</v>
      </c>
      <c r="I4144" s="90">
        <f>INDEX(Data!P$2:P$6500,MATCH(A4144,Data!$A$2:$A$6500,0))</f>
        <v>2006</v>
      </c>
      <c r="J4144" s="90">
        <f>INDEX(Data!Q$2:Q$6500,MATCH($A4144,Data!$A$2:$A$6500,0))</f>
        <v>2006</v>
      </c>
      <c r="K4144" s="90">
        <f>INDEX(Data!F$2:F$6500,MATCH($A4144,Data!$A$2:$A$6500,0))</f>
        <v>500</v>
      </c>
      <c r="L4144" s="90">
        <f>INDEX(Data!G$2:G$6500,MATCH($A4144,Data!$A$2:$A$6500,0))</f>
        <v>500</v>
      </c>
      <c r="M4144" s="90">
        <f>INDEX(Data!H$2:H$6500,MATCH($A4144,Data!$A$2:$A$6500,0))</f>
        <v>0</v>
      </c>
      <c r="N4144" s="90">
        <f>INDEX(Data!I$2:I$6500,MATCH($A4144,Data!$A$2:$A$6500,0))</f>
        <v>0</v>
      </c>
      <c r="O4144" s="83" t="str">
        <f>INDEX(Data!J$2:J$6500,MATCH($A4144,Data!$A$2:$A$6500,0))</f>
        <v>breeding pairs</v>
      </c>
      <c r="P4144" t="str">
        <f>_xlfn.XLOOKUP(B4144,Table3[RefID],Table3[Citation])</f>
        <v>Pierce et al (2006)</v>
      </c>
    </row>
    <row r="4145" spans="1:16" x14ac:dyDescent="0.35">
      <c r="A4145" s="68">
        <v>4143</v>
      </c>
      <c r="B4145" s="69">
        <v>254</v>
      </c>
      <c r="C4145" s="69">
        <v>20002</v>
      </c>
      <c r="D4145" s="69">
        <v>3286</v>
      </c>
      <c r="E4145" t="str">
        <f>INDEX(Table5[EEZ],MATCH(C4145,Table5[Colony_ID],0))</f>
        <v>Phoenix Group Exclusive Economic Zone</v>
      </c>
      <c r="F4145" t="str">
        <f>INDEX(Table5[Corrected Island/Colony Name],MATCH('Full Data'!C4145,Table5[Colony_ID],0))</f>
        <v>Kanton</v>
      </c>
      <c r="G4145" t="str">
        <f>INDEX(Table4[Common_Name],MATCH('Full Data'!D4145,Table4[SpcRecID],0))</f>
        <v>Grey-backed Tern</v>
      </c>
      <c r="H4145" s="83" t="str">
        <f>INDEX(Data!E$2:E$6500,MATCH(A4145,Data!$A$2:$A$6500,0))</f>
        <v>Confirmed</v>
      </c>
      <c r="I4145" s="90">
        <f>INDEX(Data!P$2:P$6500,MATCH(A4145,Data!$A$2:$A$6500,0))</f>
        <v>2006</v>
      </c>
      <c r="J4145" s="90">
        <f>INDEX(Data!Q$2:Q$6500,MATCH($A4145,Data!$A$2:$A$6500,0))</f>
        <v>2006</v>
      </c>
      <c r="K4145" s="90">
        <f>INDEX(Data!F$2:F$6500,MATCH($A4145,Data!$A$2:$A$6500,0))</f>
        <v>2000</v>
      </c>
      <c r="L4145" s="90">
        <f>INDEX(Data!G$2:G$6500,MATCH($A4145,Data!$A$2:$A$6500,0))</f>
        <v>2000</v>
      </c>
      <c r="M4145" s="90">
        <f>INDEX(Data!H$2:H$6500,MATCH($A4145,Data!$A$2:$A$6500,0))</f>
        <v>0</v>
      </c>
      <c r="N4145" s="90">
        <f>INDEX(Data!I$2:I$6500,MATCH($A4145,Data!$A$2:$A$6500,0))</f>
        <v>0</v>
      </c>
      <c r="O4145" s="83" t="str">
        <f>INDEX(Data!J$2:J$6500,MATCH($A4145,Data!$A$2:$A$6500,0))</f>
        <v>breeding pairs</v>
      </c>
      <c r="P4145" t="str">
        <f>_xlfn.XLOOKUP(B4145,Table3[RefID],Table3[Citation])</f>
        <v>Pierce et al (2006)</v>
      </c>
    </row>
    <row r="4146" spans="1:16" x14ac:dyDescent="0.35">
      <c r="A4146" s="68">
        <v>4144</v>
      </c>
      <c r="B4146" s="69">
        <v>254</v>
      </c>
      <c r="C4146" s="69">
        <v>20004</v>
      </c>
      <c r="D4146" s="69">
        <v>3286</v>
      </c>
      <c r="E4146" t="str">
        <f>INDEX(Table5[EEZ],MATCH(C4146,Table5[Colony_ID],0))</f>
        <v>Phoenix Group Exclusive Economic Zone</v>
      </c>
      <c r="F4146" t="str">
        <f>INDEX(Table5[Corrected Island/Colony Name],MATCH('Full Data'!C4146,Table5[Colony_ID],0))</f>
        <v>McKean Island</v>
      </c>
      <c r="G4146" t="str">
        <f>INDEX(Table4[Common_Name],MATCH('Full Data'!D4146,Table4[SpcRecID],0))</f>
        <v>Grey-backed Tern</v>
      </c>
      <c r="H4146" s="83" t="str">
        <f>INDEX(Data!E$2:E$6500,MATCH(A4146,Data!$A$2:$A$6500,0))</f>
        <v>Data Deficient</v>
      </c>
      <c r="I4146" s="90">
        <f>INDEX(Data!P$2:P$6500,MATCH(A4146,Data!$A$2:$A$6500,0))</f>
        <v>2006</v>
      </c>
      <c r="J4146" s="90">
        <f>INDEX(Data!Q$2:Q$6500,MATCH($A4146,Data!$A$2:$A$6500,0))</f>
        <v>2006</v>
      </c>
      <c r="K4146" s="90">
        <f>INDEX(Data!F$2:F$6500,MATCH($A4146,Data!$A$2:$A$6500,0))</f>
        <v>800</v>
      </c>
      <c r="L4146" s="90">
        <f>INDEX(Data!G$2:G$6500,MATCH($A4146,Data!$A$2:$A$6500,0))</f>
        <v>800</v>
      </c>
      <c r="M4146" s="90">
        <f>INDEX(Data!H$2:H$6500,MATCH($A4146,Data!$A$2:$A$6500,0))</f>
        <v>0</v>
      </c>
      <c r="N4146" s="90">
        <f>INDEX(Data!I$2:I$6500,MATCH($A4146,Data!$A$2:$A$6500,0))</f>
        <v>0</v>
      </c>
      <c r="O4146" s="83" t="str">
        <f>INDEX(Data!J$2:J$6500,MATCH($A4146,Data!$A$2:$A$6500,0))</f>
        <v>individuals</v>
      </c>
      <c r="P4146" t="str">
        <f>_xlfn.XLOOKUP(B4146,Table3[RefID],Table3[Citation])</f>
        <v>Pierce et al (2006)</v>
      </c>
    </row>
    <row r="4147" spans="1:16" x14ac:dyDescent="0.35">
      <c r="A4147" s="68">
        <v>4145</v>
      </c>
      <c r="B4147" s="69">
        <v>254</v>
      </c>
      <c r="C4147" s="69">
        <v>20007</v>
      </c>
      <c r="D4147" s="69">
        <v>3286</v>
      </c>
      <c r="E4147" t="str">
        <f>INDEX(Table5[EEZ],MATCH(C4147,Table5[Colony_ID],0))</f>
        <v>Phoenix Group Exclusive Economic Zone</v>
      </c>
      <c r="F4147" t="str">
        <f>INDEX(Table5[Corrected Island/Colony Name],MATCH('Full Data'!C4147,Table5[Colony_ID],0))</f>
        <v>Phoenix Island</v>
      </c>
      <c r="G4147" t="str">
        <f>INDEX(Table4[Common_Name],MATCH('Full Data'!D4147,Table4[SpcRecID],0))</f>
        <v>Grey-backed Tern</v>
      </c>
      <c r="H4147" s="83" t="str">
        <f>INDEX(Data!E$2:E$6500,MATCH(A4147,Data!$A$2:$A$6500,0))</f>
        <v>Confirmed</v>
      </c>
      <c r="I4147" s="90">
        <f>INDEX(Data!P$2:P$6500,MATCH(A4147,Data!$A$2:$A$6500,0))</f>
        <v>2006</v>
      </c>
      <c r="J4147" s="90">
        <f>INDEX(Data!Q$2:Q$6500,MATCH($A4147,Data!$A$2:$A$6500,0))</f>
        <v>2006</v>
      </c>
      <c r="K4147" s="90">
        <f>INDEX(Data!F$2:F$6500,MATCH($A4147,Data!$A$2:$A$6500,0))</f>
        <v>1000</v>
      </c>
      <c r="L4147" s="90">
        <f>INDEX(Data!G$2:G$6500,MATCH($A4147,Data!$A$2:$A$6500,0))</f>
        <v>1000</v>
      </c>
      <c r="M4147" s="90">
        <f>INDEX(Data!H$2:H$6500,MATCH($A4147,Data!$A$2:$A$6500,0))</f>
        <v>0</v>
      </c>
      <c r="N4147" s="90">
        <f>INDEX(Data!I$2:I$6500,MATCH($A4147,Data!$A$2:$A$6500,0))</f>
        <v>0</v>
      </c>
      <c r="O4147" s="83" t="str">
        <f>INDEX(Data!J$2:J$6500,MATCH($A4147,Data!$A$2:$A$6500,0))</f>
        <v>breeding pairs</v>
      </c>
      <c r="P4147" t="str">
        <f>_xlfn.XLOOKUP(B4147,Table3[RefID],Table3[Citation])</f>
        <v>Pierce et al (2006)</v>
      </c>
    </row>
    <row r="4148" spans="1:16" x14ac:dyDescent="0.35">
      <c r="A4148" s="68">
        <v>4146</v>
      </c>
      <c r="B4148" s="69">
        <v>254</v>
      </c>
      <c r="C4148" s="69">
        <v>20001</v>
      </c>
      <c r="D4148" s="69">
        <v>3846</v>
      </c>
      <c r="E4148" t="str">
        <f>INDEX(Table5[EEZ],MATCH(C4148,Table5[Colony_ID],0))</f>
        <v>Phoenix Group Exclusive Economic Zone</v>
      </c>
      <c r="F4148" t="str">
        <f>INDEX(Table5[Corrected Island/Colony Name],MATCH('Full Data'!C4148,Table5[Colony_ID],0))</f>
        <v>Enderbury Island</v>
      </c>
      <c r="G4148" t="str">
        <f>INDEX(Table4[Common_Name],MATCH('Full Data'!D4148,Table4[SpcRecID],0))</f>
        <v>Lesser Frigatebird</v>
      </c>
      <c r="H4148" s="83" t="str">
        <f>INDEX(Data!E$2:E$6500,MATCH(A4148,Data!$A$2:$A$6500,0))</f>
        <v>Confirmed</v>
      </c>
      <c r="I4148" s="90">
        <f>INDEX(Data!P$2:P$6500,MATCH(A4148,Data!$A$2:$A$6500,0))</f>
        <v>2006</v>
      </c>
      <c r="J4148" s="90">
        <f>INDEX(Data!Q$2:Q$6500,MATCH($A4148,Data!$A$2:$A$6500,0))</f>
        <v>2006</v>
      </c>
      <c r="K4148" s="90">
        <f>INDEX(Data!F$2:F$6500,MATCH($A4148,Data!$A$2:$A$6500,0))</f>
        <v>4000</v>
      </c>
      <c r="L4148" s="90">
        <f>INDEX(Data!G$2:G$6500,MATCH($A4148,Data!$A$2:$A$6500,0))</f>
        <v>4000</v>
      </c>
      <c r="M4148" s="90">
        <f>INDEX(Data!H$2:H$6500,MATCH($A4148,Data!$A$2:$A$6500,0))</f>
        <v>0</v>
      </c>
      <c r="N4148" s="90">
        <f>INDEX(Data!I$2:I$6500,MATCH($A4148,Data!$A$2:$A$6500,0))</f>
        <v>0</v>
      </c>
      <c r="O4148" s="83" t="str">
        <f>INDEX(Data!J$2:J$6500,MATCH($A4148,Data!$A$2:$A$6500,0))</f>
        <v>breeding pairs</v>
      </c>
      <c r="P4148" t="str">
        <f>_xlfn.XLOOKUP(B4148,Table3[RefID],Table3[Citation])</f>
        <v>Pierce et al (2006)</v>
      </c>
    </row>
    <row r="4149" spans="1:16" x14ac:dyDescent="0.35">
      <c r="A4149" s="68">
        <v>4147</v>
      </c>
      <c r="B4149" s="69">
        <v>254</v>
      </c>
      <c r="C4149" s="69">
        <v>20002</v>
      </c>
      <c r="D4149" s="69">
        <v>3846</v>
      </c>
      <c r="E4149" t="str">
        <f>INDEX(Table5[EEZ],MATCH(C4149,Table5[Colony_ID],0))</f>
        <v>Phoenix Group Exclusive Economic Zone</v>
      </c>
      <c r="F4149" t="str">
        <f>INDEX(Table5[Corrected Island/Colony Name],MATCH('Full Data'!C4149,Table5[Colony_ID],0))</f>
        <v>Kanton</v>
      </c>
      <c r="G4149" t="str">
        <f>INDEX(Table4[Common_Name],MATCH('Full Data'!D4149,Table4[SpcRecID],0))</f>
        <v>Lesser Frigatebird</v>
      </c>
      <c r="H4149" s="83" t="str">
        <f>INDEX(Data!E$2:E$6500,MATCH(A4149,Data!$A$2:$A$6500,0))</f>
        <v>Confirmed</v>
      </c>
      <c r="I4149" s="90">
        <f>INDEX(Data!P$2:P$6500,MATCH(A4149,Data!$A$2:$A$6500,0))</f>
        <v>2006</v>
      </c>
      <c r="J4149" s="90">
        <f>INDEX(Data!Q$2:Q$6500,MATCH($A4149,Data!$A$2:$A$6500,0))</f>
        <v>2006</v>
      </c>
      <c r="K4149" s="90">
        <f>INDEX(Data!F$2:F$6500,MATCH($A4149,Data!$A$2:$A$6500,0))</f>
        <v>50</v>
      </c>
      <c r="L4149" s="90">
        <f>INDEX(Data!G$2:G$6500,MATCH($A4149,Data!$A$2:$A$6500,0))</f>
        <v>50</v>
      </c>
      <c r="M4149" s="90">
        <f>INDEX(Data!H$2:H$6500,MATCH($A4149,Data!$A$2:$A$6500,0))</f>
        <v>0</v>
      </c>
      <c r="N4149" s="90">
        <f>INDEX(Data!I$2:I$6500,MATCH($A4149,Data!$A$2:$A$6500,0))</f>
        <v>0</v>
      </c>
      <c r="O4149" s="83" t="str">
        <f>INDEX(Data!J$2:J$6500,MATCH($A4149,Data!$A$2:$A$6500,0))</f>
        <v>breeding pairs</v>
      </c>
      <c r="P4149" t="str">
        <f>_xlfn.XLOOKUP(B4149,Table3[RefID],Table3[Citation])</f>
        <v>Pierce et al (2006)</v>
      </c>
    </row>
    <row r="4150" spans="1:16" x14ac:dyDescent="0.35">
      <c r="A4150" s="68">
        <v>4148</v>
      </c>
      <c r="B4150" s="69">
        <v>254</v>
      </c>
      <c r="C4150" s="69">
        <v>20004</v>
      </c>
      <c r="D4150" s="69">
        <v>3846</v>
      </c>
      <c r="E4150" t="str">
        <f>INDEX(Table5[EEZ],MATCH(C4150,Table5[Colony_ID],0))</f>
        <v>Phoenix Group Exclusive Economic Zone</v>
      </c>
      <c r="F4150" t="str">
        <f>INDEX(Table5[Corrected Island/Colony Name],MATCH('Full Data'!C4150,Table5[Colony_ID],0))</f>
        <v>McKean Island</v>
      </c>
      <c r="G4150" t="str">
        <f>INDEX(Table4[Common_Name],MATCH('Full Data'!D4150,Table4[SpcRecID],0))</f>
        <v>Lesser Frigatebird</v>
      </c>
      <c r="H4150" s="83" t="str">
        <f>INDEX(Data!E$2:E$6500,MATCH(A4150,Data!$A$2:$A$6500,0))</f>
        <v>Confirmed</v>
      </c>
      <c r="I4150" s="90">
        <f>INDEX(Data!P$2:P$6500,MATCH(A4150,Data!$A$2:$A$6500,0))</f>
        <v>2006</v>
      </c>
      <c r="J4150" s="90">
        <f>INDEX(Data!Q$2:Q$6500,MATCH($A4150,Data!$A$2:$A$6500,0))</f>
        <v>2006</v>
      </c>
      <c r="K4150" s="90">
        <f>INDEX(Data!F$2:F$6500,MATCH($A4150,Data!$A$2:$A$6500,0))</f>
        <v>1500</v>
      </c>
      <c r="L4150" s="90">
        <f>INDEX(Data!G$2:G$6500,MATCH($A4150,Data!$A$2:$A$6500,0))</f>
        <v>1500</v>
      </c>
      <c r="M4150" s="90">
        <f>INDEX(Data!H$2:H$6500,MATCH($A4150,Data!$A$2:$A$6500,0))</f>
        <v>0</v>
      </c>
      <c r="N4150" s="90">
        <f>INDEX(Data!I$2:I$6500,MATCH($A4150,Data!$A$2:$A$6500,0))</f>
        <v>0</v>
      </c>
      <c r="O4150" s="83" t="str">
        <f>INDEX(Data!J$2:J$6500,MATCH($A4150,Data!$A$2:$A$6500,0))</f>
        <v>breeding pairs</v>
      </c>
      <c r="P4150" t="str">
        <f>_xlfn.XLOOKUP(B4150,Table3[RefID],Table3[Citation])</f>
        <v>Pierce et al (2006)</v>
      </c>
    </row>
    <row r="4151" spans="1:16" x14ac:dyDescent="0.35">
      <c r="A4151" s="68">
        <v>4149</v>
      </c>
      <c r="B4151" s="69">
        <v>254</v>
      </c>
      <c r="C4151" s="69">
        <v>20005</v>
      </c>
      <c r="D4151" s="69">
        <v>3846</v>
      </c>
      <c r="E4151" t="str">
        <f>INDEX(Table5[EEZ],MATCH(C4151,Table5[Colony_ID],0))</f>
        <v>Phoenix Group Exclusive Economic Zone</v>
      </c>
      <c r="F4151" t="str">
        <f>INDEX(Table5[Corrected Island/Colony Name],MATCH('Full Data'!C4151,Table5[Colony_ID],0))</f>
        <v>Nikumaroro Atoll</v>
      </c>
      <c r="G4151" t="str">
        <f>INDEX(Table4[Common_Name],MATCH('Full Data'!D4151,Table4[SpcRecID],0))</f>
        <v>Lesser Frigatebird</v>
      </c>
      <c r="H4151" s="83" t="str">
        <f>INDEX(Data!E$2:E$6500,MATCH(A4151,Data!$A$2:$A$6500,0))</f>
        <v>Confirmed</v>
      </c>
      <c r="I4151" s="90">
        <f>INDEX(Data!P$2:P$6500,MATCH(A4151,Data!$A$2:$A$6500,0))</f>
        <v>2006</v>
      </c>
      <c r="J4151" s="90">
        <f>INDEX(Data!Q$2:Q$6500,MATCH($A4151,Data!$A$2:$A$6500,0))</f>
        <v>2006</v>
      </c>
      <c r="K4151" s="90">
        <f>INDEX(Data!F$2:F$6500,MATCH($A4151,Data!$A$2:$A$6500,0))</f>
        <v>60</v>
      </c>
      <c r="L4151" s="90">
        <f>INDEX(Data!G$2:G$6500,MATCH($A4151,Data!$A$2:$A$6500,0))</f>
        <v>60</v>
      </c>
      <c r="M4151" s="90">
        <f>INDEX(Data!H$2:H$6500,MATCH($A4151,Data!$A$2:$A$6500,0))</f>
        <v>0</v>
      </c>
      <c r="N4151" s="90">
        <f>INDEX(Data!I$2:I$6500,MATCH($A4151,Data!$A$2:$A$6500,0))</f>
        <v>0</v>
      </c>
      <c r="O4151" s="83" t="str">
        <f>INDEX(Data!J$2:J$6500,MATCH($A4151,Data!$A$2:$A$6500,0))</f>
        <v>breeding pairs</v>
      </c>
      <c r="P4151" t="str">
        <f>_xlfn.XLOOKUP(B4151,Table3[RefID],Table3[Citation])</f>
        <v>Pierce et al (2006)</v>
      </c>
    </row>
    <row r="4152" spans="1:16" x14ac:dyDescent="0.35">
      <c r="A4152" s="68">
        <v>4150</v>
      </c>
      <c r="B4152" s="69">
        <v>254</v>
      </c>
      <c r="C4152" s="69">
        <v>20006</v>
      </c>
      <c r="D4152" s="69">
        <v>3846</v>
      </c>
      <c r="E4152" t="str">
        <f>INDEX(Table5[EEZ],MATCH(C4152,Table5[Colony_ID],0))</f>
        <v>Phoenix Group Exclusive Economic Zone</v>
      </c>
      <c r="F4152" t="str">
        <f>INDEX(Table5[Corrected Island/Colony Name],MATCH('Full Data'!C4152,Table5[Colony_ID],0))</f>
        <v>Orona Island</v>
      </c>
      <c r="G4152" t="str">
        <f>INDEX(Table4[Common_Name],MATCH('Full Data'!D4152,Table4[SpcRecID],0))</f>
        <v>Lesser Frigatebird</v>
      </c>
      <c r="H4152" s="83" t="str">
        <f>INDEX(Data!E$2:E$6500,MATCH(A4152,Data!$A$2:$A$6500,0))</f>
        <v>Confirmed</v>
      </c>
      <c r="I4152" s="90">
        <f>INDEX(Data!P$2:P$6500,MATCH(A4152,Data!$A$2:$A$6500,0))</f>
        <v>2006</v>
      </c>
      <c r="J4152" s="90">
        <f>INDEX(Data!Q$2:Q$6500,MATCH($A4152,Data!$A$2:$A$6500,0))</f>
        <v>2006</v>
      </c>
      <c r="K4152" s="90">
        <f>INDEX(Data!F$2:F$6500,MATCH($A4152,Data!$A$2:$A$6500,0))</f>
        <v>600</v>
      </c>
      <c r="L4152" s="90">
        <f>INDEX(Data!G$2:G$6500,MATCH($A4152,Data!$A$2:$A$6500,0))</f>
        <v>600</v>
      </c>
      <c r="M4152" s="90">
        <f>INDEX(Data!H$2:H$6500,MATCH($A4152,Data!$A$2:$A$6500,0))</f>
        <v>0</v>
      </c>
      <c r="N4152" s="90">
        <f>INDEX(Data!I$2:I$6500,MATCH($A4152,Data!$A$2:$A$6500,0))</f>
        <v>0</v>
      </c>
      <c r="O4152" s="83" t="str">
        <f>INDEX(Data!J$2:J$6500,MATCH($A4152,Data!$A$2:$A$6500,0))</f>
        <v>breeding pairs</v>
      </c>
      <c r="P4152" t="str">
        <f>_xlfn.XLOOKUP(B4152,Table3[RefID],Table3[Citation])</f>
        <v>Pierce et al (2006)</v>
      </c>
    </row>
    <row r="4153" spans="1:16" x14ac:dyDescent="0.35">
      <c r="A4153" s="68">
        <v>4151</v>
      </c>
      <c r="B4153" s="69">
        <v>254</v>
      </c>
      <c r="C4153" s="69">
        <v>20007</v>
      </c>
      <c r="D4153" s="69">
        <v>3846</v>
      </c>
      <c r="E4153" t="str">
        <f>INDEX(Table5[EEZ],MATCH(C4153,Table5[Colony_ID],0))</f>
        <v>Phoenix Group Exclusive Economic Zone</v>
      </c>
      <c r="F4153" t="str">
        <f>INDEX(Table5[Corrected Island/Colony Name],MATCH('Full Data'!C4153,Table5[Colony_ID],0))</f>
        <v>Phoenix Island</v>
      </c>
      <c r="G4153" t="str">
        <f>INDEX(Table4[Common_Name],MATCH('Full Data'!D4153,Table4[SpcRecID],0))</f>
        <v>Lesser Frigatebird</v>
      </c>
      <c r="H4153" s="83" t="str">
        <f>INDEX(Data!E$2:E$6500,MATCH(A4153,Data!$A$2:$A$6500,0))</f>
        <v>Confirmed</v>
      </c>
      <c r="I4153" s="90">
        <f>INDEX(Data!P$2:P$6500,MATCH(A4153,Data!$A$2:$A$6500,0))</f>
        <v>2006</v>
      </c>
      <c r="J4153" s="90">
        <f>INDEX(Data!Q$2:Q$6500,MATCH($A4153,Data!$A$2:$A$6500,0))</f>
        <v>2006</v>
      </c>
      <c r="K4153" s="90">
        <f>INDEX(Data!F$2:F$6500,MATCH($A4153,Data!$A$2:$A$6500,0))</f>
        <v>4300</v>
      </c>
      <c r="L4153" s="90">
        <f>INDEX(Data!G$2:G$6500,MATCH($A4153,Data!$A$2:$A$6500,0))</f>
        <v>4300</v>
      </c>
      <c r="M4153" s="90">
        <f>INDEX(Data!H$2:H$6500,MATCH($A4153,Data!$A$2:$A$6500,0))</f>
        <v>0</v>
      </c>
      <c r="N4153" s="90">
        <f>INDEX(Data!I$2:I$6500,MATCH($A4153,Data!$A$2:$A$6500,0))</f>
        <v>0</v>
      </c>
      <c r="O4153" s="83" t="str">
        <f>INDEX(Data!J$2:J$6500,MATCH($A4153,Data!$A$2:$A$6500,0))</f>
        <v>breeding pairs</v>
      </c>
      <c r="P4153" t="str">
        <f>_xlfn.XLOOKUP(B4153,Table3[RefID],Table3[Citation])</f>
        <v>Pierce et al (2006)</v>
      </c>
    </row>
    <row r="4154" spans="1:16" x14ac:dyDescent="0.35">
      <c r="A4154" s="68">
        <v>4152</v>
      </c>
      <c r="B4154" s="69">
        <v>254</v>
      </c>
      <c r="C4154" s="69">
        <v>20001</v>
      </c>
      <c r="D4154" s="70">
        <v>32652</v>
      </c>
      <c r="E4154" t="str">
        <f>INDEX(Table5[EEZ],MATCH(C4154,Table5[Colony_ID],0))</f>
        <v>Phoenix Group Exclusive Economic Zone</v>
      </c>
      <c r="F4154" t="str">
        <f>INDEX(Table5[Corrected Island/Colony Name],MATCH('Full Data'!C4154,Table5[Colony_ID],0))</f>
        <v>Enderbury Island</v>
      </c>
      <c r="G4154" t="str">
        <f>INDEX(Table4[Common_Name],MATCH('Full Data'!D4154,Table4[SpcRecID],0))</f>
        <v>Masked Booby</v>
      </c>
      <c r="H4154" s="83" t="str">
        <f>INDEX(Data!E$2:E$6500,MATCH(A4154,Data!$A$2:$A$6500,0))</f>
        <v>Confirmed</v>
      </c>
      <c r="I4154" s="90">
        <f>INDEX(Data!P$2:P$6500,MATCH(A4154,Data!$A$2:$A$6500,0))</f>
        <v>2006</v>
      </c>
      <c r="J4154" s="90">
        <f>INDEX(Data!Q$2:Q$6500,MATCH($A4154,Data!$A$2:$A$6500,0))</f>
        <v>2006</v>
      </c>
      <c r="K4154" s="90">
        <f>INDEX(Data!F$2:F$6500,MATCH($A4154,Data!$A$2:$A$6500,0))</f>
        <v>500</v>
      </c>
      <c r="L4154" s="90">
        <f>INDEX(Data!G$2:G$6500,MATCH($A4154,Data!$A$2:$A$6500,0))</f>
        <v>500</v>
      </c>
      <c r="M4154" s="90">
        <f>INDEX(Data!H$2:H$6500,MATCH($A4154,Data!$A$2:$A$6500,0))</f>
        <v>0</v>
      </c>
      <c r="N4154" s="90">
        <f>INDEX(Data!I$2:I$6500,MATCH($A4154,Data!$A$2:$A$6500,0))</f>
        <v>0</v>
      </c>
      <c r="O4154" s="83" t="str">
        <f>INDEX(Data!J$2:J$6500,MATCH($A4154,Data!$A$2:$A$6500,0))</f>
        <v>breeding pairs</v>
      </c>
      <c r="P4154" t="str">
        <f>_xlfn.XLOOKUP(B4154,Table3[RefID],Table3[Citation])</f>
        <v>Pierce et al (2006)</v>
      </c>
    </row>
    <row r="4155" spans="1:16" x14ac:dyDescent="0.35">
      <c r="A4155" s="68">
        <v>4153</v>
      </c>
      <c r="B4155" s="69">
        <v>254</v>
      </c>
      <c r="C4155" s="69">
        <v>20004</v>
      </c>
      <c r="D4155" s="70">
        <v>32652</v>
      </c>
      <c r="E4155" t="str">
        <f>INDEX(Table5[EEZ],MATCH(C4155,Table5[Colony_ID],0))</f>
        <v>Phoenix Group Exclusive Economic Zone</v>
      </c>
      <c r="F4155" t="str">
        <f>INDEX(Table5[Corrected Island/Colony Name],MATCH('Full Data'!C4155,Table5[Colony_ID],0))</f>
        <v>McKean Island</v>
      </c>
      <c r="G4155" t="str">
        <f>INDEX(Table4[Common_Name],MATCH('Full Data'!D4155,Table4[SpcRecID],0))</f>
        <v>Masked Booby</v>
      </c>
      <c r="H4155" s="83" t="str">
        <f>INDEX(Data!E$2:E$6500,MATCH(A4155,Data!$A$2:$A$6500,0))</f>
        <v>Confirmed</v>
      </c>
      <c r="I4155" s="90">
        <f>INDEX(Data!P$2:P$6500,MATCH(A4155,Data!$A$2:$A$6500,0))</f>
        <v>2006</v>
      </c>
      <c r="J4155" s="90">
        <f>INDEX(Data!Q$2:Q$6500,MATCH($A4155,Data!$A$2:$A$6500,0))</f>
        <v>2006</v>
      </c>
      <c r="K4155" s="90">
        <f>INDEX(Data!F$2:F$6500,MATCH($A4155,Data!$A$2:$A$6500,0))</f>
        <v>400</v>
      </c>
      <c r="L4155" s="90">
        <f>INDEX(Data!G$2:G$6500,MATCH($A4155,Data!$A$2:$A$6500,0))</f>
        <v>400</v>
      </c>
      <c r="M4155" s="90">
        <f>INDEX(Data!H$2:H$6500,MATCH($A4155,Data!$A$2:$A$6500,0))</f>
        <v>0</v>
      </c>
      <c r="N4155" s="90">
        <f>INDEX(Data!I$2:I$6500,MATCH($A4155,Data!$A$2:$A$6500,0))</f>
        <v>0</v>
      </c>
      <c r="O4155" s="83" t="str">
        <f>INDEX(Data!J$2:J$6500,MATCH($A4155,Data!$A$2:$A$6500,0))</f>
        <v>breeding pairs</v>
      </c>
      <c r="P4155" t="str">
        <f>_xlfn.XLOOKUP(B4155,Table3[RefID],Table3[Citation])</f>
        <v>Pierce et al (2006)</v>
      </c>
    </row>
    <row r="4156" spans="1:16" x14ac:dyDescent="0.35">
      <c r="A4156" s="68">
        <v>4154</v>
      </c>
      <c r="B4156" s="69">
        <v>254</v>
      </c>
      <c r="C4156" s="69">
        <v>20005</v>
      </c>
      <c r="D4156" s="70">
        <v>32652</v>
      </c>
      <c r="E4156" t="str">
        <f>INDEX(Table5[EEZ],MATCH(C4156,Table5[Colony_ID],0))</f>
        <v>Phoenix Group Exclusive Economic Zone</v>
      </c>
      <c r="F4156" t="str">
        <f>INDEX(Table5[Corrected Island/Colony Name],MATCH('Full Data'!C4156,Table5[Colony_ID],0))</f>
        <v>Nikumaroro Atoll</v>
      </c>
      <c r="G4156" t="str">
        <f>INDEX(Table4[Common_Name],MATCH('Full Data'!D4156,Table4[SpcRecID],0))</f>
        <v>Masked Booby</v>
      </c>
      <c r="H4156" s="83" t="str">
        <f>INDEX(Data!E$2:E$6500,MATCH(A4156,Data!$A$2:$A$6500,0))</f>
        <v>Confirmed</v>
      </c>
      <c r="I4156" s="90">
        <f>INDEX(Data!P$2:P$6500,MATCH(A4156,Data!$A$2:$A$6500,0))</f>
        <v>2006</v>
      </c>
      <c r="J4156" s="90">
        <f>INDEX(Data!Q$2:Q$6500,MATCH($A4156,Data!$A$2:$A$6500,0))</f>
        <v>2006</v>
      </c>
      <c r="K4156" s="90">
        <f>INDEX(Data!F$2:F$6500,MATCH($A4156,Data!$A$2:$A$6500,0))</f>
        <v>4</v>
      </c>
      <c r="L4156" s="90">
        <f>INDEX(Data!G$2:G$6500,MATCH($A4156,Data!$A$2:$A$6500,0))</f>
        <v>4</v>
      </c>
      <c r="M4156" s="90">
        <f>INDEX(Data!H$2:H$6500,MATCH($A4156,Data!$A$2:$A$6500,0))</f>
        <v>0</v>
      </c>
      <c r="N4156" s="90">
        <f>INDEX(Data!I$2:I$6500,MATCH($A4156,Data!$A$2:$A$6500,0))</f>
        <v>0</v>
      </c>
      <c r="O4156" s="83" t="str">
        <f>INDEX(Data!J$2:J$6500,MATCH($A4156,Data!$A$2:$A$6500,0))</f>
        <v>breeding pairs</v>
      </c>
      <c r="P4156" t="str">
        <f>_xlfn.XLOOKUP(B4156,Table3[RefID],Table3[Citation])</f>
        <v>Pierce et al (2006)</v>
      </c>
    </row>
    <row r="4157" spans="1:16" x14ac:dyDescent="0.35">
      <c r="A4157" s="68">
        <v>4155</v>
      </c>
      <c r="B4157" s="69">
        <v>254</v>
      </c>
      <c r="C4157" s="69">
        <v>20006</v>
      </c>
      <c r="D4157" s="70">
        <v>32652</v>
      </c>
      <c r="E4157" t="str">
        <f>INDEX(Table5[EEZ],MATCH(C4157,Table5[Colony_ID],0))</f>
        <v>Phoenix Group Exclusive Economic Zone</v>
      </c>
      <c r="F4157" t="str">
        <f>INDEX(Table5[Corrected Island/Colony Name],MATCH('Full Data'!C4157,Table5[Colony_ID],0))</f>
        <v>Orona Island</v>
      </c>
      <c r="G4157" t="str">
        <f>INDEX(Table4[Common_Name],MATCH('Full Data'!D4157,Table4[SpcRecID],0))</f>
        <v>Masked Booby</v>
      </c>
      <c r="H4157" s="83" t="str">
        <f>INDEX(Data!E$2:E$6500,MATCH(A4157,Data!$A$2:$A$6500,0))</f>
        <v>Confirmed</v>
      </c>
      <c r="I4157" s="90">
        <f>INDEX(Data!P$2:P$6500,MATCH(A4157,Data!$A$2:$A$6500,0))</f>
        <v>2006</v>
      </c>
      <c r="J4157" s="90">
        <f>INDEX(Data!Q$2:Q$6500,MATCH($A4157,Data!$A$2:$A$6500,0))</f>
        <v>2006</v>
      </c>
      <c r="K4157" s="90">
        <f>INDEX(Data!F$2:F$6500,MATCH($A4157,Data!$A$2:$A$6500,0))</f>
        <v>1</v>
      </c>
      <c r="L4157" s="90">
        <f>INDEX(Data!G$2:G$6500,MATCH($A4157,Data!$A$2:$A$6500,0))</f>
        <v>1</v>
      </c>
      <c r="M4157" s="90">
        <f>INDEX(Data!H$2:H$6500,MATCH($A4157,Data!$A$2:$A$6500,0))</f>
        <v>0</v>
      </c>
      <c r="N4157" s="90">
        <f>INDEX(Data!I$2:I$6500,MATCH($A4157,Data!$A$2:$A$6500,0))</f>
        <v>0</v>
      </c>
      <c r="O4157" s="83" t="str">
        <f>INDEX(Data!J$2:J$6500,MATCH($A4157,Data!$A$2:$A$6500,0))</f>
        <v>breeding pairs</v>
      </c>
      <c r="P4157" t="str">
        <f>_xlfn.XLOOKUP(B4157,Table3[RefID],Table3[Citation])</f>
        <v>Pierce et al (2006)</v>
      </c>
    </row>
    <row r="4158" spans="1:16" x14ac:dyDescent="0.35">
      <c r="A4158" s="68">
        <v>4156</v>
      </c>
      <c r="B4158" s="69">
        <v>254</v>
      </c>
      <c r="C4158" s="69">
        <v>20007</v>
      </c>
      <c r="D4158" s="70">
        <v>32652</v>
      </c>
      <c r="E4158" t="str">
        <f>INDEX(Table5[EEZ],MATCH(C4158,Table5[Colony_ID],0))</f>
        <v>Phoenix Group Exclusive Economic Zone</v>
      </c>
      <c r="F4158" t="str">
        <f>INDEX(Table5[Corrected Island/Colony Name],MATCH('Full Data'!C4158,Table5[Colony_ID],0))</f>
        <v>Phoenix Island</v>
      </c>
      <c r="G4158" t="str">
        <f>INDEX(Table4[Common_Name],MATCH('Full Data'!D4158,Table4[SpcRecID],0))</f>
        <v>Masked Booby</v>
      </c>
      <c r="H4158" s="83" t="str">
        <f>INDEX(Data!E$2:E$6500,MATCH(A4158,Data!$A$2:$A$6500,0))</f>
        <v>Confirmed</v>
      </c>
      <c r="I4158" s="90">
        <f>INDEX(Data!P$2:P$6500,MATCH(A4158,Data!$A$2:$A$6500,0))</f>
        <v>2006</v>
      </c>
      <c r="J4158" s="90">
        <f>INDEX(Data!Q$2:Q$6500,MATCH($A4158,Data!$A$2:$A$6500,0))</f>
        <v>2006</v>
      </c>
      <c r="K4158" s="90">
        <f>INDEX(Data!F$2:F$6500,MATCH($A4158,Data!$A$2:$A$6500,0))</f>
        <v>24</v>
      </c>
      <c r="L4158" s="90">
        <f>INDEX(Data!G$2:G$6500,MATCH($A4158,Data!$A$2:$A$6500,0))</f>
        <v>24</v>
      </c>
      <c r="M4158" s="90">
        <f>INDEX(Data!H$2:H$6500,MATCH($A4158,Data!$A$2:$A$6500,0))</f>
        <v>0</v>
      </c>
      <c r="N4158" s="90">
        <f>INDEX(Data!I$2:I$6500,MATCH($A4158,Data!$A$2:$A$6500,0))</f>
        <v>0</v>
      </c>
      <c r="O4158" s="83" t="str">
        <f>INDEX(Data!J$2:J$6500,MATCH($A4158,Data!$A$2:$A$6500,0))</f>
        <v>breeding pairs</v>
      </c>
      <c r="P4158" t="str">
        <f>_xlfn.XLOOKUP(B4158,Table3[RefID],Table3[Citation])</f>
        <v>Pierce et al (2006)</v>
      </c>
    </row>
    <row r="4159" spans="1:16" x14ac:dyDescent="0.35">
      <c r="A4159" s="68">
        <v>4157</v>
      </c>
      <c r="B4159" s="69">
        <v>254</v>
      </c>
      <c r="C4159" s="69">
        <v>20001</v>
      </c>
      <c r="D4159" s="69">
        <v>3893</v>
      </c>
      <c r="E4159" t="str">
        <f>INDEX(Table5[EEZ],MATCH(C4159,Table5[Colony_ID],0))</f>
        <v>Phoenix Group Exclusive Economic Zone</v>
      </c>
      <c r="F4159" t="str">
        <f>INDEX(Table5[Corrected Island/Colony Name],MATCH('Full Data'!C4159,Table5[Colony_ID],0))</f>
        <v>Enderbury Island</v>
      </c>
      <c r="G4159" t="str">
        <f>INDEX(Table4[Common_Name],MATCH('Full Data'!D4159,Table4[SpcRecID],0))</f>
        <v>Phoenix Petrel</v>
      </c>
      <c r="H4159" s="83" t="str">
        <f>INDEX(Data!E$2:E$6500,MATCH(A4159,Data!$A$2:$A$6500,0))</f>
        <v>Data Deficient</v>
      </c>
      <c r="I4159" s="90">
        <f>INDEX(Data!P$2:P$6500,MATCH(A4159,Data!$A$2:$A$6500,0))</f>
        <v>2006</v>
      </c>
      <c r="J4159" s="90">
        <f>INDEX(Data!Q$2:Q$6500,MATCH($A4159,Data!$A$2:$A$6500,0))</f>
        <v>2006</v>
      </c>
      <c r="K4159" s="90">
        <f>INDEX(Data!F$2:F$6500,MATCH($A4159,Data!$A$2:$A$6500,0))</f>
        <v>1</v>
      </c>
      <c r="L4159" s="90">
        <f>INDEX(Data!G$2:G$6500,MATCH($A4159,Data!$A$2:$A$6500,0))</f>
        <v>1</v>
      </c>
      <c r="M4159" s="90">
        <f>INDEX(Data!H$2:H$6500,MATCH($A4159,Data!$A$2:$A$6500,0))</f>
        <v>0</v>
      </c>
      <c r="N4159" s="90">
        <f>INDEX(Data!I$2:I$6500,MATCH($A4159,Data!$A$2:$A$6500,0))</f>
        <v>0</v>
      </c>
      <c r="O4159" s="83" t="str">
        <f>INDEX(Data!J$2:J$6500,MATCH($A4159,Data!$A$2:$A$6500,0))</f>
        <v>individuals</v>
      </c>
      <c r="P4159" t="str">
        <f>_xlfn.XLOOKUP(B4159,Table3[RefID],Table3[Citation])</f>
        <v>Pierce et al (2006)</v>
      </c>
    </row>
    <row r="4160" spans="1:16" x14ac:dyDescent="0.35">
      <c r="A4160" s="68">
        <v>4158</v>
      </c>
      <c r="B4160" s="69">
        <v>254</v>
      </c>
      <c r="C4160" s="69">
        <v>20007</v>
      </c>
      <c r="D4160" s="69">
        <v>3893</v>
      </c>
      <c r="E4160" t="str">
        <f>INDEX(Table5[EEZ],MATCH(C4160,Table5[Colony_ID],0))</f>
        <v>Phoenix Group Exclusive Economic Zone</v>
      </c>
      <c r="F4160" t="str">
        <f>INDEX(Table5[Corrected Island/Colony Name],MATCH('Full Data'!C4160,Table5[Colony_ID],0))</f>
        <v>Phoenix Island</v>
      </c>
      <c r="G4160" t="str">
        <f>INDEX(Table4[Common_Name],MATCH('Full Data'!D4160,Table4[SpcRecID],0))</f>
        <v>Phoenix Petrel</v>
      </c>
      <c r="H4160" s="83" t="str">
        <f>INDEX(Data!E$2:E$6500,MATCH(A4160,Data!$A$2:$A$6500,0))</f>
        <v>Confirmed</v>
      </c>
      <c r="I4160" s="90">
        <f>INDEX(Data!P$2:P$6500,MATCH(A4160,Data!$A$2:$A$6500,0))</f>
        <v>2006</v>
      </c>
      <c r="J4160" s="90">
        <f>INDEX(Data!Q$2:Q$6500,MATCH($A4160,Data!$A$2:$A$6500,0))</f>
        <v>2006</v>
      </c>
      <c r="K4160" s="90">
        <f>INDEX(Data!F$2:F$6500,MATCH($A4160,Data!$A$2:$A$6500,0))</f>
        <v>11</v>
      </c>
      <c r="L4160" s="90">
        <f>INDEX(Data!G$2:G$6500,MATCH($A4160,Data!$A$2:$A$6500,0))</f>
        <v>11</v>
      </c>
      <c r="M4160" s="90">
        <f>INDEX(Data!H$2:H$6500,MATCH($A4160,Data!$A$2:$A$6500,0))</f>
        <v>0</v>
      </c>
      <c r="N4160" s="90">
        <f>INDEX(Data!I$2:I$6500,MATCH($A4160,Data!$A$2:$A$6500,0))</f>
        <v>0</v>
      </c>
      <c r="O4160" s="83" t="str">
        <f>INDEX(Data!J$2:J$6500,MATCH($A4160,Data!$A$2:$A$6500,0))</f>
        <v>breeding pairs</v>
      </c>
      <c r="P4160" t="str">
        <f>_xlfn.XLOOKUP(B4160,Table3[RefID],Table3[Citation])</f>
        <v>Pierce et al (2006)</v>
      </c>
    </row>
    <row r="4161" spans="1:16" x14ac:dyDescent="0.35">
      <c r="A4161" s="68">
        <v>4159</v>
      </c>
      <c r="B4161" s="69">
        <v>254</v>
      </c>
      <c r="C4161" s="69">
        <v>20001</v>
      </c>
      <c r="D4161" s="69">
        <v>3658</v>
      </c>
      <c r="E4161" t="str">
        <f>INDEX(Table5[EEZ],MATCH(C4161,Table5[Colony_ID],0))</f>
        <v>Phoenix Group Exclusive Economic Zone</v>
      </c>
      <c r="F4161" t="str">
        <f>INDEX(Table5[Corrected Island/Colony Name],MATCH('Full Data'!C4161,Table5[Colony_ID],0))</f>
        <v>Enderbury Island</v>
      </c>
      <c r="G4161" t="str">
        <f>INDEX(Table4[Common_Name],MATCH('Full Data'!D4161,Table4[SpcRecID],0))</f>
        <v>Red-footed Booby</v>
      </c>
      <c r="H4161" s="83" t="str">
        <f>INDEX(Data!E$2:E$6500,MATCH(A4161,Data!$A$2:$A$6500,0))</f>
        <v>Confirmed</v>
      </c>
      <c r="I4161" s="90">
        <f>INDEX(Data!P$2:P$6500,MATCH(A4161,Data!$A$2:$A$6500,0))</f>
        <v>2006</v>
      </c>
      <c r="J4161" s="90">
        <f>INDEX(Data!Q$2:Q$6500,MATCH($A4161,Data!$A$2:$A$6500,0))</f>
        <v>2006</v>
      </c>
      <c r="K4161" s="90">
        <f>INDEX(Data!F$2:F$6500,MATCH($A4161,Data!$A$2:$A$6500,0))</f>
        <v>100</v>
      </c>
      <c r="L4161" s="90">
        <f>INDEX(Data!G$2:G$6500,MATCH($A4161,Data!$A$2:$A$6500,0))</f>
        <v>100</v>
      </c>
      <c r="M4161" s="90">
        <f>INDEX(Data!H$2:H$6500,MATCH($A4161,Data!$A$2:$A$6500,0))</f>
        <v>0</v>
      </c>
      <c r="N4161" s="90">
        <f>INDEX(Data!I$2:I$6500,MATCH($A4161,Data!$A$2:$A$6500,0))</f>
        <v>0</v>
      </c>
      <c r="O4161" s="83" t="str">
        <f>INDEX(Data!J$2:J$6500,MATCH($A4161,Data!$A$2:$A$6500,0))</f>
        <v>breeding pairs</v>
      </c>
      <c r="P4161" t="str">
        <f>_xlfn.XLOOKUP(B4161,Table3[RefID],Table3[Citation])</f>
        <v>Pierce et al (2006)</v>
      </c>
    </row>
    <row r="4162" spans="1:16" x14ac:dyDescent="0.35">
      <c r="A4162" s="68">
        <v>4160</v>
      </c>
      <c r="B4162" s="69">
        <v>254</v>
      </c>
      <c r="C4162" s="69">
        <v>20002</v>
      </c>
      <c r="D4162" s="69">
        <v>3658</v>
      </c>
      <c r="E4162" t="str">
        <f>INDEX(Table5[EEZ],MATCH(C4162,Table5[Colony_ID],0))</f>
        <v>Phoenix Group Exclusive Economic Zone</v>
      </c>
      <c r="F4162" t="str">
        <f>INDEX(Table5[Corrected Island/Colony Name],MATCH('Full Data'!C4162,Table5[Colony_ID],0))</f>
        <v>Kanton</v>
      </c>
      <c r="G4162" t="str">
        <f>INDEX(Table4[Common_Name],MATCH('Full Data'!D4162,Table4[SpcRecID],0))</f>
        <v>Red-footed Booby</v>
      </c>
      <c r="H4162" s="83" t="str">
        <f>INDEX(Data!E$2:E$6500,MATCH(A4162,Data!$A$2:$A$6500,0))</f>
        <v>Confirmed</v>
      </c>
      <c r="I4162" s="90">
        <f>INDEX(Data!P$2:P$6500,MATCH(A4162,Data!$A$2:$A$6500,0))</f>
        <v>2006</v>
      </c>
      <c r="J4162" s="90">
        <f>INDEX(Data!Q$2:Q$6500,MATCH($A4162,Data!$A$2:$A$6500,0))</f>
        <v>2006</v>
      </c>
      <c r="K4162" s="90">
        <f>INDEX(Data!F$2:F$6500,MATCH($A4162,Data!$A$2:$A$6500,0))</f>
        <v>100</v>
      </c>
      <c r="L4162" s="90">
        <f>INDEX(Data!G$2:G$6500,MATCH($A4162,Data!$A$2:$A$6500,0))</f>
        <v>100</v>
      </c>
      <c r="M4162" s="90">
        <f>INDEX(Data!H$2:H$6500,MATCH($A4162,Data!$A$2:$A$6500,0))</f>
        <v>0</v>
      </c>
      <c r="N4162" s="90">
        <f>INDEX(Data!I$2:I$6500,MATCH($A4162,Data!$A$2:$A$6500,0))</f>
        <v>0</v>
      </c>
      <c r="O4162" s="83" t="str">
        <f>INDEX(Data!J$2:J$6500,MATCH($A4162,Data!$A$2:$A$6500,0))</f>
        <v>breeding pairs</v>
      </c>
      <c r="P4162" t="str">
        <f>_xlfn.XLOOKUP(B4162,Table3[RefID],Table3[Citation])</f>
        <v>Pierce et al (2006)</v>
      </c>
    </row>
    <row r="4163" spans="1:16" x14ac:dyDescent="0.35">
      <c r="A4163" s="68">
        <v>4161</v>
      </c>
      <c r="B4163" s="69">
        <v>254</v>
      </c>
      <c r="C4163" s="69">
        <v>20004</v>
      </c>
      <c r="D4163" s="69">
        <v>3658</v>
      </c>
      <c r="E4163" t="str">
        <f>INDEX(Table5[EEZ],MATCH(C4163,Table5[Colony_ID],0))</f>
        <v>Phoenix Group Exclusive Economic Zone</v>
      </c>
      <c r="F4163" t="str">
        <f>INDEX(Table5[Corrected Island/Colony Name],MATCH('Full Data'!C4163,Table5[Colony_ID],0))</f>
        <v>McKean Island</v>
      </c>
      <c r="G4163" t="str">
        <f>INDEX(Table4[Common_Name],MATCH('Full Data'!D4163,Table4[SpcRecID],0))</f>
        <v>Red-footed Booby</v>
      </c>
      <c r="H4163" s="83" t="str">
        <f>INDEX(Data!E$2:E$6500,MATCH(A4163,Data!$A$2:$A$6500,0))</f>
        <v>Confirmed</v>
      </c>
      <c r="I4163" s="90">
        <f>INDEX(Data!P$2:P$6500,MATCH(A4163,Data!$A$2:$A$6500,0))</f>
        <v>2006</v>
      </c>
      <c r="J4163" s="90">
        <f>INDEX(Data!Q$2:Q$6500,MATCH($A4163,Data!$A$2:$A$6500,0))</f>
        <v>2006</v>
      </c>
      <c r="K4163" s="90">
        <f>INDEX(Data!F$2:F$6500,MATCH($A4163,Data!$A$2:$A$6500,0))</f>
        <v>60</v>
      </c>
      <c r="L4163" s="90">
        <f>INDEX(Data!G$2:G$6500,MATCH($A4163,Data!$A$2:$A$6500,0))</f>
        <v>60</v>
      </c>
      <c r="M4163" s="90">
        <f>INDEX(Data!H$2:H$6500,MATCH($A4163,Data!$A$2:$A$6500,0))</f>
        <v>0</v>
      </c>
      <c r="N4163" s="90">
        <f>INDEX(Data!I$2:I$6500,MATCH($A4163,Data!$A$2:$A$6500,0))</f>
        <v>0</v>
      </c>
      <c r="O4163" s="83" t="str">
        <f>INDEX(Data!J$2:J$6500,MATCH($A4163,Data!$A$2:$A$6500,0))</f>
        <v>breeding pairs</v>
      </c>
      <c r="P4163" t="str">
        <f>_xlfn.XLOOKUP(B4163,Table3[RefID],Table3[Citation])</f>
        <v>Pierce et al (2006)</v>
      </c>
    </row>
    <row r="4164" spans="1:16" x14ac:dyDescent="0.35">
      <c r="A4164" s="68">
        <v>4162</v>
      </c>
      <c r="B4164" s="69">
        <v>254</v>
      </c>
      <c r="C4164" s="69">
        <v>20005</v>
      </c>
      <c r="D4164" s="69">
        <v>3658</v>
      </c>
      <c r="E4164" t="str">
        <f>INDEX(Table5[EEZ],MATCH(C4164,Table5[Colony_ID],0))</f>
        <v>Phoenix Group Exclusive Economic Zone</v>
      </c>
      <c r="F4164" t="str">
        <f>INDEX(Table5[Corrected Island/Colony Name],MATCH('Full Data'!C4164,Table5[Colony_ID],0))</f>
        <v>Nikumaroro Atoll</v>
      </c>
      <c r="G4164" t="str">
        <f>INDEX(Table4[Common_Name],MATCH('Full Data'!D4164,Table4[SpcRecID],0))</f>
        <v>Red-footed Booby</v>
      </c>
      <c r="H4164" s="83" t="str">
        <f>INDEX(Data!E$2:E$6500,MATCH(A4164,Data!$A$2:$A$6500,0))</f>
        <v>Confirmed</v>
      </c>
      <c r="I4164" s="90">
        <f>INDEX(Data!P$2:P$6500,MATCH(A4164,Data!$A$2:$A$6500,0))</f>
        <v>2006</v>
      </c>
      <c r="J4164" s="90">
        <f>INDEX(Data!Q$2:Q$6500,MATCH($A4164,Data!$A$2:$A$6500,0))</f>
        <v>2006</v>
      </c>
      <c r="K4164" s="90">
        <f>INDEX(Data!F$2:F$6500,MATCH($A4164,Data!$A$2:$A$6500,0))</f>
        <v>200</v>
      </c>
      <c r="L4164" s="90">
        <f>INDEX(Data!G$2:G$6500,MATCH($A4164,Data!$A$2:$A$6500,0))</f>
        <v>200</v>
      </c>
      <c r="M4164" s="90">
        <f>INDEX(Data!H$2:H$6500,MATCH($A4164,Data!$A$2:$A$6500,0))</f>
        <v>0</v>
      </c>
      <c r="N4164" s="90">
        <f>INDEX(Data!I$2:I$6500,MATCH($A4164,Data!$A$2:$A$6500,0))</f>
        <v>0</v>
      </c>
      <c r="O4164" s="83" t="str">
        <f>INDEX(Data!J$2:J$6500,MATCH($A4164,Data!$A$2:$A$6500,0))</f>
        <v>breeding pairs</v>
      </c>
      <c r="P4164" t="str">
        <f>_xlfn.XLOOKUP(B4164,Table3[RefID],Table3[Citation])</f>
        <v>Pierce et al (2006)</v>
      </c>
    </row>
    <row r="4165" spans="1:16" x14ac:dyDescent="0.35">
      <c r="A4165" s="68">
        <v>4163</v>
      </c>
      <c r="B4165" s="69">
        <v>254</v>
      </c>
      <c r="C4165" s="69">
        <v>20006</v>
      </c>
      <c r="D4165" s="69">
        <v>3658</v>
      </c>
      <c r="E4165" t="str">
        <f>INDEX(Table5[EEZ],MATCH(C4165,Table5[Colony_ID],0))</f>
        <v>Phoenix Group Exclusive Economic Zone</v>
      </c>
      <c r="F4165" t="str">
        <f>INDEX(Table5[Corrected Island/Colony Name],MATCH('Full Data'!C4165,Table5[Colony_ID],0))</f>
        <v>Orona Island</v>
      </c>
      <c r="G4165" t="str">
        <f>INDEX(Table4[Common_Name],MATCH('Full Data'!D4165,Table4[SpcRecID],0))</f>
        <v>Red-footed Booby</v>
      </c>
      <c r="H4165" s="83" t="str">
        <f>INDEX(Data!E$2:E$6500,MATCH(A4165,Data!$A$2:$A$6500,0))</f>
        <v>Confirmed</v>
      </c>
      <c r="I4165" s="90">
        <f>INDEX(Data!P$2:P$6500,MATCH(A4165,Data!$A$2:$A$6500,0))</f>
        <v>2006</v>
      </c>
      <c r="J4165" s="90">
        <f>INDEX(Data!Q$2:Q$6500,MATCH($A4165,Data!$A$2:$A$6500,0))</f>
        <v>2006</v>
      </c>
      <c r="K4165" s="90">
        <f>INDEX(Data!F$2:F$6500,MATCH($A4165,Data!$A$2:$A$6500,0))</f>
        <v>500</v>
      </c>
      <c r="L4165" s="90">
        <f>INDEX(Data!G$2:G$6500,MATCH($A4165,Data!$A$2:$A$6500,0))</f>
        <v>500</v>
      </c>
      <c r="M4165" s="90">
        <f>INDEX(Data!H$2:H$6500,MATCH($A4165,Data!$A$2:$A$6500,0))</f>
        <v>0</v>
      </c>
      <c r="N4165" s="90">
        <f>INDEX(Data!I$2:I$6500,MATCH($A4165,Data!$A$2:$A$6500,0))</f>
        <v>0</v>
      </c>
      <c r="O4165" s="83" t="str">
        <f>INDEX(Data!J$2:J$6500,MATCH($A4165,Data!$A$2:$A$6500,0))</f>
        <v>breeding pairs</v>
      </c>
      <c r="P4165" t="str">
        <f>_xlfn.XLOOKUP(B4165,Table3[RefID],Table3[Citation])</f>
        <v>Pierce et al (2006)</v>
      </c>
    </row>
    <row r="4166" spans="1:16" x14ac:dyDescent="0.35">
      <c r="A4166" s="68">
        <v>4164</v>
      </c>
      <c r="B4166" s="69">
        <v>254</v>
      </c>
      <c r="C4166" s="69">
        <v>20007</v>
      </c>
      <c r="D4166" s="69">
        <v>3658</v>
      </c>
      <c r="E4166" t="str">
        <f>INDEX(Table5[EEZ],MATCH(C4166,Table5[Colony_ID],0))</f>
        <v>Phoenix Group Exclusive Economic Zone</v>
      </c>
      <c r="F4166" t="str">
        <f>INDEX(Table5[Corrected Island/Colony Name],MATCH('Full Data'!C4166,Table5[Colony_ID],0))</f>
        <v>Phoenix Island</v>
      </c>
      <c r="G4166" t="str">
        <f>INDEX(Table4[Common_Name],MATCH('Full Data'!D4166,Table4[SpcRecID],0))</f>
        <v>Red-footed Booby</v>
      </c>
      <c r="H4166" s="83" t="str">
        <f>INDEX(Data!E$2:E$6500,MATCH(A4166,Data!$A$2:$A$6500,0))</f>
        <v>Confirmed</v>
      </c>
      <c r="I4166" s="90">
        <f>INDEX(Data!P$2:P$6500,MATCH(A4166,Data!$A$2:$A$6500,0))</f>
        <v>2006</v>
      </c>
      <c r="J4166" s="90">
        <f>INDEX(Data!Q$2:Q$6500,MATCH($A4166,Data!$A$2:$A$6500,0))</f>
        <v>2006</v>
      </c>
      <c r="K4166" s="90">
        <f>INDEX(Data!F$2:F$6500,MATCH($A4166,Data!$A$2:$A$6500,0))</f>
        <v>3</v>
      </c>
      <c r="L4166" s="90">
        <f>INDEX(Data!G$2:G$6500,MATCH($A4166,Data!$A$2:$A$6500,0))</f>
        <v>3</v>
      </c>
      <c r="M4166" s="90">
        <f>INDEX(Data!H$2:H$6500,MATCH($A4166,Data!$A$2:$A$6500,0))</f>
        <v>0</v>
      </c>
      <c r="N4166" s="90">
        <f>INDEX(Data!I$2:I$6500,MATCH($A4166,Data!$A$2:$A$6500,0))</f>
        <v>0</v>
      </c>
      <c r="O4166" s="83" t="str">
        <f>INDEX(Data!J$2:J$6500,MATCH($A4166,Data!$A$2:$A$6500,0))</f>
        <v>breeding pairs</v>
      </c>
      <c r="P4166" t="str">
        <f>_xlfn.XLOOKUP(B4166,Table3[RefID],Table3[Citation])</f>
        <v>Pierce et al (2006)</v>
      </c>
    </row>
    <row r="4167" spans="1:16" x14ac:dyDescent="0.35">
      <c r="A4167" s="68">
        <v>4165</v>
      </c>
      <c r="B4167" s="69">
        <v>254</v>
      </c>
      <c r="C4167" s="69">
        <v>20001</v>
      </c>
      <c r="D4167" s="69">
        <v>3649</v>
      </c>
      <c r="E4167" t="str">
        <f>INDEX(Table5[EEZ],MATCH(C4167,Table5[Colony_ID],0))</f>
        <v>Phoenix Group Exclusive Economic Zone</v>
      </c>
      <c r="F4167" t="str">
        <f>INDEX(Table5[Corrected Island/Colony Name],MATCH('Full Data'!C4167,Table5[Colony_ID],0))</f>
        <v>Enderbury Island</v>
      </c>
      <c r="G4167" t="str">
        <f>INDEX(Table4[Common_Name],MATCH('Full Data'!D4167,Table4[SpcRecID],0))</f>
        <v>Red-tailed Tropicbird</v>
      </c>
      <c r="H4167" s="83" t="str">
        <f>INDEX(Data!E$2:E$6500,MATCH(A4167,Data!$A$2:$A$6500,0))</f>
        <v>Confirmed</v>
      </c>
      <c r="I4167" s="90">
        <f>INDEX(Data!P$2:P$6500,MATCH(A4167,Data!$A$2:$A$6500,0))</f>
        <v>2006</v>
      </c>
      <c r="J4167" s="90">
        <f>INDEX(Data!Q$2:Q$6500,MATCH($A4167,Data!$A$2:$A$6500,0))</f>
        <v>2006</v>
      </c>
      <c r="K4167" s="90">
        <f>INDEX(Data!F$2:F$6500,MATCH($A4167,Data!$A$2:$A$6500,0))</f>
        <v>500</v>
      </c>
      <c r="L4167" s="90">
        <f>INDEX(Data!G$2:G$6500,MATCH($A4167,Data!$A$2:$A$6500,0))</f>
        <v>500</v>
      </c>
      <c r="M4167" s="90">
        <f>INDEX(Data!H$2:H$6500,MATCH($A4167,Data!$A$2:$A$6500,0))</f>
        <v>0</v>
      </c>
      <c r="N4167" s="90">
        <f>INDEX(Data!I$2:I$6500,MATCH($A4167,Data!$A$2:$A$6500,0))</f>
        <v>0</v>
      </c>
      <c r="O4167" s="83" t="str">
        <f>INDEX(Data!J$2:J$6500,MATCH($A4167,Data!$A$2:$A$6500,0))</f>
        <v>breeding pairs</v>
      </c>
      <c r="P4167" t="str">
        <f>_xlfn.XLOOKUP(B4167,Table3[RefID],Table3[Citation])</f>
        <v>Pierce et al (2006)</v>
      </c>
    </row>
    <row r="4168" spans="1:16" x14ac:dyDescent="0.35">
      <c r="A4168" s="68">
        <v>4166</v>
      </c>
      <c r="B4168" s="69">
        <v>254</v>
      </c>
      <c r="C4168" s="69">
        <v>20004</v>
      </c>
      <c r="D4168" s="69">
        <v>3649</v>
      </c>
      <c r="E4168" t="str">
        <f>INDEX(Table5[EEZ],MATCH(C4168,Table5[Colony_ID],0))</f>
        <v>Phoenix Group Exclusive Economic Zone</v>
      </c>
      <c r="F4168" t="str">
        <f>INDEX(Table5[Corrected Island/Colony Name],MATCH('Full Data'!C4168,Table5[Colony_ID],0))</f>
        <v>McKean Island</v>
      </c>
      <c r="G4168" t="str">
        <f>INDEX(Table4[Common_Name],MATCH('Full Data'!D4168,Table4[SpcRecID],0))</f>
        <v>Red-tailed Tropicbird</v>
      </c>
      <c r="H4168" s="83" t="str">
        <f>INDEX(Data!E$2:E$6500,MATCH(A4168,Data!$A$2:$A$6500,0))</f>
        <v>Confirmed</v>
      </c>
      <c r="I4168" s="90">
        <f>INDEX(Data!P$2:P$6500,MATCH(A4168,Data!$A$2:$A$6500,0))</f>
        <v>2006</v>
      </c>
      <c r="J4168" s="90">
        <f>INDEX(Data!Q$2:Q$6500,MATCH($A4168,Data!$A$2:$A$6500,0))</f>
        <v>2006</v>
      </c>
      <c r="K4168" s="90">
        <f>INDEX(Data!F$2:F$6500,MATCH($A4168,Data!$A$2:$A$6500,0))</f>
        <v>34</v>
      </c>
      <c r="L4168" s="90">
        <f>INDEX(Data!G$2:G$6500,MATCH($A4168,Data!$A$2:$A$6500,0))</f>
        <v>34</v>
      </c>
      <c r="M4168" s="90">
        <f>INDEX(Data!H$2:H$6500,MATCH($A4168,Data!$A$2:$A$6500,0))</f>
        <v>0</v>
      </c>
      <c r="N4168" s="90">
        <f>INDEX(Data!I$2:I$6500,MATCH($A4168,Data!$A$2:$A$6500,0))</f>
        <v>0</v>
      </c>
      <c r="O4168" s="83" t="str">
        <f>INDEX(Data!J$2:J$6500,MATCH($A4168,Data!$A$2:$A$6500,0))</f>
        <v>breeding pairs</v>
      </c>
      <c r="P4168" t="str">
        <f>_xlfn.XLOOKUP(B4168,Table3[RefID],Table3[Citation])</f>
        <v>Pierce et al (2006)</v>
      </c>
    </row>
    <row r="4169" spans="1:16" x14ac:dyDescent="0.35">
      <c r="A4169" s="68">
        <v>4167</v>
      </c>
      <c r="B4169" s="69">
        <v>254</v>
      </c>
      <c r="C4169" s="69">
        <v>20006</v>
      </c>
      <c r="D4169" s="69">
        <v>3649</v>
      </c>
      <c r="E4169" t="str">
        <f>INDEX(Table5[EEZ],MATCH(C4169,Table5[Colony_ID],0))</f>
        <v>Phoenix Group Exclusive Economic Zone</v>
      </c>
      <c r="F4169" t="str">
        <f>INDEX(Table5[Corrected Island/Colony Name],MATCH('Full Data'!C4169,Table5[Colony_ID],0))</f>
        <v>Orona Island</v>
      </c>
      <c r="G4169" t="str">
        <f>INDEX(Table4[Common_Name],MATCH('Full Data'!D4169,Table4[SpcRecID],0))</f>
        <v>Red-tailed Tropicbird</v>
      </c>
      <c r="H4169" s="83" t="str">
        <f>INDEX(Data!E$2:E$6500,MATCH(A4169,Data!$A$2:$A$6500,0))</f>
        <v>Confirmed</v>
      </c>
      <c r="I4169" s="90">
        <f>INDEX(Data!P$2:P$6500,MATCH(A4169,Data!$A$2:$A$6500,0))</f>
        <v>2006</v>
      </c>
      <c r="J4169" s="90">
        <f>INDEX(Data!Q$2:Q$6500,MATCH($A4169,Data!$A$2:$A$6500,0))</f>
        <v>2006</v>
      </c>
      <c r="K4169" s="90">
        <f>INDEX(Data!F$2:F$6500,MATCH($A4169,Data!$A$2:$A$6500,0))</f>
        <v>50</v>
      </c>
      <c r="L4169" s="90">
        <f>INDEX(Data!G$2:G$6500,MATCH($A4169,Data!$A$2:$A$6500,0))</f>
        <v>50</v>
      </c>
      <c r="M4169" s="90">
        <f>INDEX(Data!H$2:H$6500,MATCH($A4169,Data!$A$2:$A$6500,0))</f>
        <v>0</v>
      </c>
      <c r="N4169" s="90">
        <f>INDEX(Data!I$2:I$6500,MATCH($A4169,Data!$A$2:$A$6500,0))</f>
        <v>0</v>
      </c>
      <c r="O4169" s="83" t="str">
        <f>INDEX(Data!J$2:J$6500,MATCH($A4169,Data!$A$2:$A$6500,0))</f>
        <v>breeding pairs</v>
      </c>
      <c r="P4169" t="str">
        <f>_xlfn.XLOOKUP(B4169,Table3[RefID],Table3[Citation])</f>
        <v>Pierce et al (2006)</v>
      </c>
    </row>
    <row r="4170" spans="1:16" x14ac:dyDescent="0.35">
      <c r="A4170" s="68">
        <v>4168</v>
      </c>
      <c r="B4170" s="69">
        <v>254</v>
      </c>
      <c r="C4170" s="69">
        <v>20007</v>
      </c>
      <c r="D4170" s="69">
        <v>3649</v>
      </c>
      <c r="E4170" t="str">
        <f>INDEX(Table5[EEZ],MATCH(C4170,Table5[Colony_ID],0))</f>
        <v>Phoenix Group Exclusive Economic Zone</v>
      </c>
      <c r="F4170" t="str">
        <f>INDEX(Table5[Corrected Island/Colony Name],MATCH('Full Data'!C4170,Table5[Colony_ID],0))</f>
        <v>Phoenix Island</v>
      </c>
      <c r="G4170" t="str">
        <f>INDEX(Table4[Common_Name],MATCH('Full Data'!D4170,Table4[SpcRecID],0))</f>
        <v>Red-tailed Tropicbird</v>
      </c>
      <c r="H4170" s="83" t="str">
        <f>INDEX(Data!E$2:E$6500,MATCH(A4170,Data!$A$2:$A$6500,0))</f>
        <v>Confirmed</v>
      </c>
      <c r="I4170" s="90">
        <f>INDEX(Data!P$2:P$6500,MATCH(A4170,Data!$A$2:$A$6500,0))</f>
        <v>2006</v>
      </c>
      <c r="J4170" s="90">
        <f>INDEX(Data!Q$2:Q$6500,MATCH($A4170,Data!$A$2:$A$6500,0))</f>
        <v>2006</v>
      </c>
      <c r="K4170" s="90">
        <f>INDEX(Data!F$2:F$6500,MATCH($A4170,Data!$A$2:$A$6500,0))</f>
        <v>70</v>
      </c>
      <c r="L4170" s="90">
        <f>INDEX(Data!G$2:G$6500,MATCH($A4170,Data!$A$2:$A$6500,0))</f>
        <v>70</v>
      </c>
      <c r="M4170" s="90">
        <f>INDEX(Data!H$2:H$6500,MATCH($A4170,Data!$A$2:$A$6500,0))</f>
        <v>0</v>
      </c>
      <c r="N4170" s="90">
        <f>INDEX(Data!I$2:I$6500,MATCH($A4170,Data!$A$2:$A$6500,0))</f>
        <v>0</v>
      </c>
      <c r="O4170" s="83" t="str">
        <f>INDEX(Data!J$2:J$6500,MATCH($A4170,Data!$A$2:$A$6500,0))</f>
        <v>breeding pairs</v>
      </c>
      <c r="P4170" t="str">
        <f>_xlfn.XLOOKUP(B4170,Table3[RefID],Table3[Citation])</f>
        <v>Pierce et al (2006)</v>
      </c>
    </row>
    <row r="4171" spans="1:16" x14ac:dyDescent="0.35">
      <c r="A4171" s="68">
        <v>4169</v>
      </c>
      <c r="B4171" s="69">
        <v>254</v>
      </c>
      <c r="C4171" s="69">
        <v>20001</v>
      </c>
      <c r="D4171" s="69">
        <v>3288</v>
      </c>
      <c r="E4171" t="str">
        <f>INDEX(Table5[EEZ],MATCH(C4171,Table5[Colony_ID],0))</f>
        <v>Phoenix Group Exclusive Economic Zone</v>
      </c>
      <c r="F4171" t="str">
        <f>INDEX(Table5[Corrected Island/Colony Name],MATCH('Full Data'!C4171,Table5[Colony_ID],0))</f>
        <v>Enderbury Island</v>
      </c>
      <c r="G4171" t="str">
        <f>INDEX(Table4[Common_Name],MATCH('Full Data'!D4171,Table4[SpcRecID],0))</f>
        <v>Sooty Tern</v>
      </c>
      <c r="H4171" s="83" t="str">
        <f>INDEX(Data!E$2:E$6500,MATCH(A4171,Data!$A$2:$A$6500,0))</f>
        <v>Confirmed</v>
      </c>
      <c r="I4171" s="90">
        <f>INDEX(Data!P$2:P$6500,MATCH(A4171,Data!$A$2:$A$6500,0))</f>
        <v>2006</v>
      </c>
      <c r="J4171" s="90">
        <f>INDEX(Data!Q$2:Q$6500,MATCH($A4171,Data!$A$2:$A$6500,0))</f>
        <v>2006</v>
      </c>
      <c r="K4171" s="90">
        <f>INDEX(Data!F$2:F$6500,MATCH($A4171,Data!$A$2:$A$6500,0))</f>
        <v>3000</v>
      </c>
      <c r="L4171" s="90">
        <f>INDEX(Data!G$2:G$6500,MATCH($A4171,Data!$A$2:$A$6500,0))</f>
        <v>3000</v>
      </c>
      <c r="M4171" s="90">
        <f>INDEX(Data!H$2:H$6500,MATCH($A4171,Data!$A$2:$A$6500,0))</f>
        <v>0</v>
      </c>
      <c r="N4171" s="90">
        <f>INDEX(Data!I$2:I$6500,MATCH($A4171,Data!$A$2:$A$6500,0))</f>
        <v>0</v>
      </c>
      <c r="O4171" s="83" t="str">
        <f>INDEX(Data!J$2:J$6500,MATCH($A4171,Data!$A$2:$A$6500,0))</f>
        <v>breeding pairs</v>
      </c>
      <c r="P4171" t="str">
        <f>_xlfn.XLOOKUP(B4171,Table3[RefID],Table3[Citation])</f>
        <v>Pierce et al (2006)</v>
      </c>
    </row>
    <row r="4172" spans="1:16" x14ac:dyDescent="0.35">
      <c r="A4172" s="68">
        <v>4170</v>
      </c>
      <c r="B4172" s="69">
        <v>254</v>
      </c>
      <c r="C4172" s="69">
        <v>20002</v>
      </c>
      <c r="D4172" s="69">
        <v>3288</v>
      </c>
      <c r="E4172" t="str">
        <f>INDEX(Table5[EEZ],MATCH(C4172,Table5[Colony_ID],0))</f>
        <v>Phoenix Group Exclusive Economic Zone</v>
      </c>
      <c r="F4172" t="str">
        <f>INDEX(Table5[Corrected Island/Colony Name],MATCH('Full Data'!C4172,Table5[Colony_ID],0))</f>
        <v>Kanton</v>
      </c>
      <c r="G4172" t="str">
        <f>INDEX(Table4[Common_Name],MATCH('Full Data'!D4172,Table4[SpcRecID],0))</f>
        <v>Sooty Tern</v>
      </c>
      <c r="H4172" s="83" t="str">
        <f>INDEX(Data!E$2:E$6500,MATCH(A4172,Data!$A$2:$A$6500,0))</f>
        <v>Confirmed</v>
      </c>
      <c r="I4172" s="90">
        <f>INDEX(Data!P$2:P$6500,MATCH(A4172,Data!$A$2:$A$6500,0))</f>
        <v>2006</v>
      </c>
      <c r="J4172" s="90">
        <f>INDEX(Data!Q$2:Q$6500,MATCH($A4172,Data!$A$2:$A$6500,0))</f>
        <v>2006</v>
      </c>
      <c r="K4172" s="90">
        <f>INDEX(Data!F$2:F$6500,MATCH($A4172,Data!$A$2:$A$6500,0))</f>
        <v>50</v>
      </c>
      <c r="L4172" s="90">
        <f>INDEX(Data!G$2:G$6500,MATCH($A4172,Data!$A$2:$A$6500,0))</f>
        <v>50</v>
      </c>
      <c r="M4172" s="90">
        <f>INDEX(Data!H$2:H$6500,MATCH($A4172,Data!$A$2:$A$6500,0))</f>
        <v>0</v>
      </c>
      <c r="N4172" s="90">
        <f>INDEX(Data!I$2:I$6500,MATCH($A4172,Data!$A$2:$A$6500,0))</f>
        <v>0</v>
      </c>
      <c r="O4172" s="83" t="str">
        <f>INDEX(Data!J$2:J$6500,MATCH($A4172,Data!$A$2:$A$6500,0))</f>
        <v>breeding pairs</v>
      </c>
      <c r="P4172" t="str">
        <f>_xlfn.XLOOKUP(B4172,Table3[RefID],Table3[Citation])</f>
        <v>Pierce et al (2006)</v>
      </c>
    </row>
    <row r="4173" spans="1:16" x14ac:dyDescent="0.35">
      <c r="A4173" s="68">
        <v>4171</v>
      </c>
      <c r="B4173" s="69">
        <v>254</v>
      </c>
      <c r="C4173" s="69">
        <v>20004</v>
      </c>
      <c r="D4173" s="69">
        <v>3288</v>
      </c>
      <c r="E4173" t="str">
        <f>INDEX(Table5[EEZ],MATCH(C4173,Table5[Colony_ID],0))</f>
        <v>Phoenix Group Exclusive Economic Zone</v>
      </c>
      <c r="F4173" t="str">
        <f>INDEX(Table5[Corrected Island/Colony Name],MATCH('Full Data'!C4173,Table5[Colony_ID],0))</f>
        <v>McKean Island</v>
      </c>
      <c r="G4173" t="str">
        <f>INDEX(Table4[Common_Name],MATCH('Full Data'!D4173,Table4[SpcRecID],0))</f>
        <v>Sooty Tern</v>
      </c>
      <c r="H4173" s="83" t="str">
        <f>INDEX(Data!E$2:E$6500,MATCH(A4173,Data!$A$2:$A$6500,0))</f>
        <v>Data Deficient</v>
      </c>
      <c r="I4173" s="90">
        <f>INDEX(Data!P$2:P$6500,MATCH(A4173,Data!$A$2:$A$6500,0))</f>
        <v>2006</v>
      </c>
      <c r="J4173" s="90">
        <f>INDEX(Data!Q$2:Q$6500,MATCH($A4173,Data!$A$2:$A$6500,0))</f>
        <v>2006</v>
      </c>
      <c r="K4173" s="90">
        <f>INDEX(Data!F$2:F$6500,MATCH($A4173,Data!$A$2:$A$6500,0))</f>
        <v>500</v>
      </c>
      <c r="L4173" s="90">
        <f>INDEX(Data!G$2:G$6500,MATCH($A4173,Data!$A$2:$A$6500,0))</f>
        <v>500</v>
      </c>
      <c r="M4173" s="90">
        <f>INDEX(Data!H$2:H$6500,MATCH($A4173,Data!$A$2:$A$6500,0))</f>
        <v>0</v>
      </c>
      <c r="N4173" s="90">
        <f>INDEX(Data!I$2:I$6500,MATCH($A4173,Data!$A$2:$A$6500,0))</f>
        <v>0</v>
      </c>
      <c r="O4173" s="83" t="str">
        <f>INDEX(Data!J$2:J$6500,MATCH($A4173,Data!$A$2:$A$6500,0))</f>
        <v>individuals</v>
      </c>
      <c r="P4173" t="str">
        <f>_xlfn.XLOOKUP(B4173,Table3[RefID],Table3[Citation])</f>
        <v>Pierce et al (2006)</v>
      </c>
    </row>
    <row r="4174" spans="1:16" x14ac:dyDescent="0.35">
      <c r="A4174" s="68">
        <v>4172</v>
      </c>
      <c r="B4174" s="69">
        <v>254</v>
      </c>
      <c r="C4174" s="69">
        <v>20005</v>
      </c>
      <c r="D4174" s="69">
        <v>3288</v>
      </c>
      <c r="E4174" t="str">
        <f>INDEX(Table5[EEZ],MATCH(C4174,Table5[Colony_ID],0))</f>
        <v>Phoenix Group Exclusive Economic Zone</v>
      </c>
      <c r="F4174" t="str">
        <f>INDEX(Table5[Corrected Island/Colony Name],MATCH('Full Data'!C4174,Table5[Colony_ID],0))</f>
        <v>Nikumaroro Atoll</v>
      </c>
      <c r="G4174" t="str">
        <f>INDEX(Table4[Common_Name],MATCH('Full Data'!D4174,Table4[SpcRecID],0))</f>
        <v>Sooty Tern</v>
      </c>
      <c r="H4174" s="83" t="str">
        <f>INDEX(Data!E$2:E$6500,MATCH(A4174,Data!$A$2:$A$6500,0))</f>
        <v>Data Deficient</v>
      </c>
      <c r="I4174" s="90">
        <f>INDEX(Data!P$2:P$6500,MATCH(A4174,Data!$A$2:$A$6500,0))</f>
        <v>2006</v>
      </c>
      <c r="J4174" s="90">
        <f>INDEX(Data!Q$2:Q$6500,MATCH($A4174,Data!$A$2:$A$6500,0))</f>
        <v>2006</v>
      </c>
      <c r="K4174" s="90">
        <f>INDEX(Data!F$2:F$6500,MATCH($A4174,Data!$A$2:$A$6500,0))</f>
        <v>9</v>
      </c>
      <c r="L4174" s="90">
        <f>INDEX(Data!G$2:G$6500,MATCH($A4174,Data!$A$2:$A$6500,0))</f>
        <v>9</v>
      </c>
      <c r="M4174" s="90">
        <f>INDEX(Data!H$2:H$6500,MATCH($A4174,Data!$A$2:$A$6500,0))</f>
        <v>0</v>
      </c>
      <c r="N4174" s="90">
        <f>INDEX(Data!I$2:I$6500,MATCH($A4174,Data!$A$2:$A$6500,0))</f>
        <v>0</v>
      </c>
      <c r="O4174" s="83" t="str">
        <f>INDEX(Data!J$2:J$6500,MATCH($A4174,Data!$A$2:$A$6500,0))</f>
        <v>individuals</v>
      </c>
      <c r="P4174" t="str">
        <f>_xlfn.XLOOKUP(B4174,Table3[RefID],Table3[Citation])</f>
        <v>Pierce et al (2006)</v>
      </c>
    </row>
    <row r="4175" spans="1:16" x14ac:dyDescent="0.35">
      <c r="A4175" s="68">
        <v>4173</v>
      </c>
      <c r="B4175" s="69">
        <v>254</v>
      </c>
      <c r="C4175" s="69">
        <v>20006</v>
      </c>
      <c r="D4175" s="69">
        <v>3288</v>
      </c>
      <c r="E4175" t="str">
        <f>INDEX(Table5[EEZ],MATCH(C4175,Table5[Colony_ID],0))</f>
        <v>Phoenix Group Exclusive Economic Zone</v>
      </c>
      <c r="F4175" t="str">
        <f>INDEX(Table5[Corrected Island/Colony Name],MATCH('Full Data'!C4175,Table5[Colony_ID],0))</f>
        <v>Orona Island</v>
      </c>
      <c r="G4175" t="str">
        <f>INDEX(Table4[Common_Name],MATCH('Full Data'!D4175,Table4[SpcRecID],0))</f>
        <v>Sooty Tern</v>
      </c>
      <c r="H4175" s="83" t="str">
        <f>INDEX(Data!E$2:E$6500,MATCH(A4175,Data!$A$2:$A$6500,0))</f>
        <v>Confirmed</v>
      </c>
      <c r="I4175" s="90">
        <f>INDEX(Data!P$2:P$6500,MATCH(A4175,Data!$A$2:$A$6500,0))</f>
        <v>2006</v>
      </c>
      <c r="J4175" s="90">
        <f>INDEX(Data!Q$2:Q$6500,MATCH($A4175,Data!$A$2:$A$6500,0))</f>
        <v>2006</v>
      </c>
      <c r="K4175" s="90">
        <f>INDEX(Data!F$2:F$6500,MATCH($A4175,Data!$A$2:$A$6500,0))</f>
        <v>600000</v>
      </c>
      <c r="L4175" s="90">
        <f>INDEX(Data!G$2:G$6500,MATCH($A4175,Data!$A$2:$A$6500,0))</f>
        <v>600000</v>
      </c>
      <c r="M4175" s="90">
        <f>INDEX(Data!H$2:H$6500,MATCH($A4175,Data!$A$2:$A$6500,0))</f>
        <v>0</v>
      </c>
      <c r="N4175" s="90">
        <f>INDEX(Data!I$2:I$6500,MATCH($A4175,Data!$A$2:$A$6500,0))</f>
        <v>0</v>
      </c>
      <c r="O4175" s="83" t="str">
        <f>INDEX(Data!J$2:J$6500,MATCH($A4175,Data!$A$2:$A$6500,0))</f>
        <v>breeding pairs</v>
      </c>
      <c r="P4175" t="str">
        <f>_xlfn.XLOOKUP(B4175,Table3[RefID],Table3[Citation])</f>
        <v>Pierce et al (2006)</v>
      </c>
    </row>
    <row r="4176" spans="1:16" x14ac:dyDescent="0.35">
      <c r="A4176" s="68">
        <v>4174</v>
      </c>
      <c r="B4176" s="69">
        <v>254</v>
      </c>
      <c r="C4176" s="69">
        <v>20007</v>
      </c>
      <c r="D4176" s="69">
        <v>3288</v>
      </c>
      <c r="E4176" t="str">
        <f>INDEX(Table5[EEZ],MATCH(C4176,Table5[Colony_ID],0))</f>
        <v>Phoenix Group Exclusive Economic Zone</v>
      </c>
      <c r="F4176" t="str">
        <f>INDEX(Table5[Corrected Island/Colony Name],MATCH('Full Data'!C4176,Table5[Colony_ID],0))</f>
        <v>Phoenix Island</v>
      </c>
      <c r="G4176" t="str">
        <f>INDEX(Table4[Common_Name],MATCH('Full Data'!D4176,Table4[SpcRecID],0))</f>
        <v>Sooty Tern</v>
      </c>
      <c r="H4176" s="83" t="str">
        <f>INDEX(Data!E$2:E$6500,MATCH(A4176,Data!$A$2:$A$6500,0))</f>
        <v>Confirmed</v>
      </c>
      <c r="I4176" s="90">
        <f>INDEX(Data!P$2:P$6500,MATCH(A4176,Data!$A$2:$A$6500,0))</f>
        <v>2006</v>
      </c>
      <c r="J4176" s="90">
        <f>INDEX(Data!Q$2:Q$6500,MATCH($A4176,Data!$A$2:$A$6500,0))</f>
        <v>2006</v>
      </c>
      <c r="K4176" s="90">
        <f>INDEX(Data!F$2:F$6500,MATCH($A4176,Data!$A$2:$A$6500,0))</f>
        <v>10000</v>
      </c>
      <c r="L4176" s="90">
        <f>INDEX(Data!G$2:G$6500,MATCH($A4176,Data!$A$2:$A$6500,0))</f>
        <v>10000</v>
      </c>
      <c r="M4176" s="90">
        <f>INDEX(Data!H$2:H$6500,MATCH($A4176,Data!$A$2:$A$6500,0))</f>
        <v>0</v>
      </c>
      <c r="N4176" s="90">
        <f>INDEX(Data!I$2:I$6500,MATCH($A4176,Data!$A$2:$A$6500,0))</f>
        <v>0</v>
      </c>
      <c r="O4176" s="83" t="str">
        <f>INDEX(Data!J$2:J$6500,MATCH($A4176,Data!$A$2:$A$6500,0))</f>
        <v>breeding pairs</v>
      </c>
      <c r="P4176" t="str">
        <f>_xlfn.XLOOKUP(B4176,Table3[RefID],Table3[Citation])</f>
        <v>Pierce et al (2006)</v>
      </c>
    </row>
    <row r="4177" spans="1:16" x14ac:dyDescent="0.35">
      <c r="A4177" s="68">
        <v>4175</v>
      </c>
      <c r="B4177" s="69">
        <v>254</v>
      </c>
      <c r="C4177" s="69">
        <v>20001</v>
      </c>
      <c r="D4177" s="70">
        <v>3928</v>
      </c>
      <c r="E4177" t="str">
        <f>INDEX(Table5[EEZ],MATCH(C4177,Table5[Colony_ID],0))</f>
        <v>Phoenix Group Exclusive Economic Zone</v>
      </c>
      <c r="F4177" t="str">
        <f>INDEX(Table5[Corrected Island/Colony Name],MATCH('Full Data'!C4177,Table5[Colony_ID],0))</f>
        <v>Enderbury Island</v>
      </c>
      <c r="G4177" t="str">
        <f>INDEX(Table4[Common_Name],MATCH('Full Data'!D4177,Table4[SpcRecID],0))</f>
        <v>Wedge-tailed Shearwater</v>
      </c>
      <c r="H4177" s="83" t="str">
        <f>INDEX(Data!E$2:E$6500,MATCH(A4177,Data!$A$2:$A$6500,0))</f>
        <v>Confirmed</v>
      </c>
      <c r="I4177" s="90">
        <f>INDEX(Data!P$2:P$6500,MATCH(A4177,Data!$A$2:$A$6500,0))</f>
        <v>2006</v>
      </c>
      <c r="J4177" s="90">
        <f>INDEX(Data!Q$2:Q$6500,MATCH($A4177,Data!$A$2:$A$6500,0))</f>
        <v>2006</v>
      </c>
      <c r="K4177" s="90">
        <f>INDEX(Data!F$2:F$6500,MATCH($A4177,Data!$A$2:$A$6500,0))</f>
        <v>47</v>
      </c>
      <c r="L4177" s="90">
        <f>INDEX(Data!G$2:G$6500,MATCH($A4177,Data!$A$2:$A$6500,0))</f>
        <v>47</v>
      </c>
      <c r="M4177" s="90">
        <f>INDEX(Data!H$2:H$6500,MATCH($A4177,Data!$A$2:$A$6500,0))</f>
        <v>0</v>
      </c>
      <c r="N4177" s="90">
        <f>INDEX(Data!I$2:I$6500,MATCH($A4177,Data!$A$2:$A$6500,0))</f>
        <v>0</v>
      </c>
      <c r="O4177" s="83" t="str">
        <f>INDEX(Data!J$2:J$6500,MATCH($A4177,Data!$A$2:$A$6500,0))</f>
        <v>breeding pairs</v>
      </c>
      <c r="P4177" t="str">
        <f>_xlfn.XLOOKUP(B4177,Table3[RefID],Table3[Citation])</f>
        <v>Pierce et al (2006)</v>
      </c>
    </row>
    <row r="4178" spans="1:16" x14ac:dyDescent="0.35">
      <c r="A4178" s="68">
        <v>4176</v>
      </c>
      <c r="B4178" s="69">
        <v>254</v>
      </c>
      <c r="C4178" s="69">
        <v>20004</v>
      </c>
      <c r="D4178" s="70">
        <v>3928</v>
      </c>
      <c r="E4178" t="str">
        <f>INDEX(Table5[EEZ],MATCH(C4178,Table5[Colony_ID],0))</f>
        <v>Phoenix Group Exclusive Economic Zone</v>
      </c>
      <c r="F4178" t="str">
        <f>INDEX(Table5[Corrected Island/Colony Name],MATCH('Full Data'!C4178,Table5[Colony_ID],0))</f>
        <v>McKean Island</v>
      </c>
      <c r="G4178" t="str">
        <f>INDEX(Table4[Common_Name],MATCH('Full Data'!D4178,Table4[SpcRecID],0))</f>
        <v>Wedge-tailed Shearwater</v>
      </c>
      <c r="H4178" s="83" t="str">
        <f>INDEX(Data!E$2:E$6500,MATCH(A4178,Data!$A$2:$A$6500,0))</f>
        <v>Data Deficient</v>
      </c>
      <c r="I4178" s="90">
        <f>INDEX(Data!P$2:P$6500,MATCH(A4178,Data!$A$2:$A$6500,0))</f>
        <v>2006</v>
      </c>
      <c r="J4178" s="90">
        <f>INDEX(Data!Q$2:Q$6500,MATCH($A4178,Data!$A$2:$A$6500,0))</f>
        <v>2006</v>
      </c>
      <c r="K4178" s="90">
        <f>INDEX(Data!F$2:F$6500,MATCH($A4178,Data!$A$2:$A$6500,0))</f>
        <v>2</v>
      </c>
      <c r="L4178" s="90">
        <f>INDEX(Data!G$2:G$6500,MATCH($A4178,Data!$A$2:$A$6500,0))</f>
        <v>2</v>
      </c>
      <c r="M4178" s="90">
        <f>INDEX(Data!H$2:H$6500,MATCH($A4178,Data!$A$2:$A$6500,0))</f>
        <v>0</v>
      </c>
      <c r="N4178" s="90">
        <f>INDEX(Data!I$2:I$6500,MATCH($A4178,Data!$A$2:$A$6500,0))</f>
        <v>0</v>
      </c>
      <c r="O4178" s="83" t="str">
        <f>INDEX(Data!J$2:J$6500,MATCH($A4178,Data!$A$2:$A$6500,0))</f>
        <v>individuals</v>
      </c>
      <c r="P4178" t="str">
        <f>_xlfn.XLOOKUP(B4178,Table3[RefID],Table3[Citation])</f>
        <v>Pierce et al (2006)</v>
      </c>
    </row>
    <row r="4179" spans="1:16" x14ac:dyDescent="0.35">
      <c r="A4179" s="68">
        <v>4177</v>
      </c>
      <c r="B4179" s="69">
        <v>254</v>
      </c>
      <c r="C4179" s="69">
        <v>20007</v>
      </c>
      <c r="D4179" s="70">
        <v>3928</v>
      </c>
      <c r="E4179" t="str">
        <f>INDEX(Table5[EEZ],MATCH(C4179,Table5[Colony_ID],0))</f>
        <v>Phoenix Group Exclusive Economic Zone</v>
      </c>
      <c r="F4179" t="str">
        <f>INDEX(Table5[Corrected Island/Colony Name],MATCH('Full Data'!C4179,Table5[Colony_ID],0))</f>
        <v>Phoenix Island</v>
      </c>
      <c r="G4179" t="str">
        <f>INDEX(Table4[Common_Name],MATCH('Full Data'!D4179,Table4[SpcRecID],0))</f>
        <v>Wedge-tailed Shearwater</v>
      </c>
      <c r="H4179" s="83" t="str">
        <f>INDEX(Data!E$2:E$6500,MATCH(A4179,Data!$A$2:$A$6500,0))</f>
        <v>Confirmed</v>
      </c>
      <c r="I4179" s="90">
        <f>INDEX(Data!P$2:P$6500,MATCH(A4179,Data!$A$2:$A$6500,0))</f>
        <v>2006</v>
      </c>
      <c r="J4179" s="90">
        <f>INDEX(Data!Q$2:Q$6500,MATCH($A4179,Data!$A$2:$A$6500,0))</f>
        <v>2006</v>
      </c>
      <c r="K4179" s="90">
        <f>INDEX(Data!F$2:F$6500,MATCH($A4179,Data!$A$2:$A$6500,0))</f>
        <v>250</v>
      </c>
      <c r="L4179" s="90">
        <f>INDEX(Data!G$2:G$6500,MATCH($A4179,Data!$A$2:$A$6500,0))</f>
        <v>250</v>
      </c>
      <c r="M4179" s="90">
        <f>INDEX(Data!H$2:H$6500,MATCH($A4179,Data!$A$2:$A$6500,0))</f>
        <v>0</v>
      </c>
      <c r="N4179" s="90">
        <f>INDEX(Data!I$2:I$6500,MATCH($A4179,Data!$A$2:$A$6500,0))</f>
        <v>0</v>
      </c>
      <c r="O4179" s="83" t="str">
        <f>INDEX(Data!J$2:J$6500,MATCH($A4179,Data!$A$2:$A$6500,0))</f>
        <v>breeding pairs</v>
      </c>
      <c r="P4179" t="str">
        <f>_xlfn.XLOOKUP(B4179,Table3[RefID],Table3[Citation])</f>
        <v>Pierce et al (2006)</v>
      </c>
    </row>
    <row r="4180" spans="1:16" x14ac:dyDescent="0.35">
      <c r="A4180" s="68">
        <v>4178</v>
      </c>
      <c r="B4180" s="69">
        <v>254</v>
      </c>
      <c r="C4180" s="69">
        <v>20005</v>
      </c>
      <c r="D4180" s="69">
        <v>3650</v>
      </c>
      <c r="E4180" t="str">
        <f>INDEX(Table5[EEZ],MATCH(C4180,Table5[Colony_ID],0))</f>
        <v>Phoenix Group Exclusive Economic Zone</v>
      </c>
      <c r="F4180" t="str">
        <f>INDEX(Table5[Corrected Island/Colony Name],MATCH('Full Data'!C4180,Table5[Colony_ID],0))</f>
        <v>Nikumaroro Atoll</v>
      </c>
      <c r="G4180" t="str">
        <f>INDEX(Table4[Common_Name],MATCH('Full Data'!D4180,Table4[SpcRecID],0))</f>
        <v>White-tailed Tropicbird</v>
      </c>
      <c r="H4180" s="83" t="str">
        <f>INDEX(Data!E$2:E$6500,MATCH(A4180,Data!$A$2:$A$6500,0))</f>
        <v>Confirmed</v>
      </c>
      <c r="I4180" s="90">
        <f>INDEX(Data!P$2:P$6500,MATCH(A4180,Data!$A$2:$A$6500,0))</f>
        <v>2006</v>
      </c>
      <c r="J4180" s="90">
        <f>INDEX(Data!Q$2:Q$6500,MATCH($A4180,Data!$A$2:$A$6500,0))</f>
        <v>2006</v>
      </c>
      <c r="K4180" s="90">
        <f>INDEX(Data!F$2:F$6500,MATCH($A4180,Data!$A$2:$A$6500,0))</f>
        <v>5</v>
      </c>
      <c r="L4180" s="90">
        <f>INDEX(Data!G$2:G$6500,MATCH($A4180,Data!$A$2:$A$6500,0))</f>
        <v>5</v>
      </c>
      <c r="M4180" s="90">
        <f>INDEX(Data!H$2:H$6500,MATCH($A4180,Data!$A$2:$A$6500,0))</f>
        <v>0</v>
      </c>
      <c r="N4180" s="90">
        <f>INDEX(Data!I$2:I$6500,MATCH($A4180,Data!$A$2:$A$6500,0))</f>
        <v>0</v>
      </c>
      <c r="O4180" s="83" t="str">
        <f>INDEX(Data!J$2:J$6500,MATCH($A4180,Data!$A$2:$A$6500,0))</f>
        <v>breeding pairs</v>
      </c>
      <c r="P4180" t="str">
        <f>_xlfn.XLOOKUP(B4180,Table3[RefID],Table3[Citation])</f>
        <v>Pierce et al (2006)</v>
      </c>
    </row>
    <row r="4181" spans="1:16" x14ac:dyDescent="0.35">
      <c r="A4181" s="68">
        <v>4179</v>
      </c>
      <c r="B4181" s="69">
        <v>254</v>
      </c>
      <c r="C4181" s="69">
        <v>20004</v>
      </c>
      <c r="D4181" s="69">
        <v>3975</v>
      </c>
      <c r="E4181" t="str">
        <f>INDEX(Table5[EEZ],MATCH(C4181,Table5[Colony_ID],0))</f>
        <v>Phoenix Group Exclusive Economic Zone</v>
      </c>
      <c r="F4181" t="str">
        <f>INDEX(Table5[Corrected Island/Colony Name],MATCH('Full Data'!C4181,Table5[Colony_ID],0))</f>
        <v>McKean Island</v>
      </c>
      <c r="G4181" t="str">
        <f>INDEX(Table4[Common_Name],MATCH('Full Data'!D4181,Table4[SpcRecID],0))</f>
        <v>Polynesian Storm-petrel</v>
      </c>
      <c r="H4181" s="83" t="str">
        <f>INDEX(Data!E$2:E$6500,MATCH(A4181,Data!$A$2:$A$6500,0))</f>
        <v>Confirmed</v>
      </c>
      <c r="I4181" s="90">
        <f>INDEX(Data!P$2:P$6500,MATCH(A4181,Data!$A$2:$A$6500,0))</f>
        <v>2006</v>
      </c>
      <c r="J4181" s="90">
        <f>INDEX(Data!Q$2:Q$6500,MATCH($A4181,Data!$A$2:$A$6500,0))</f>
        <v>2006</v>
      </c>
      <c r="K4181" s="90">
        <f>INDEX(Data!F$2:F$6500,MATCH($A4181,Data!$A$2:$A$6500,0))</f>
        <v>10</v>
      </c>
      <c r="L4181" s="90">
        <f>INDEX(Data!G$2:G$6500,MATCH($A4181,Data!$A$2:$A$6500,0))</f>
        <v>10</v>
      </c>
      <c r="M4181" s="90">
        <f>INDEX(Data!H$2:H$6500,MATCH($A4181,Data!$A$2:$A$6500,0))</f>
        <v>0</v>
      </c>
      <c r="N4181" s="90">
        <f>INDEX(Data!I$2:I$6500,MATCH($A4181,Data!$A$2:$A$6500,0))</f>
        <v>0</v>
      </c>
      <c r="O4181" s="83" t="str">
        <f>INDEX(Data!J$2:J$6500,MATCH($A4181,Data!$A$2:$A$6500,0))</f>
        <v>breeding pairs</v>
      </c>
      <c r="P4181" t="str">
        <f>_xlfn.XLOOKUP(B4181,Table3[RefID],Table3[Citation])</f>
        <v>Pierce et al (2006)</v>
      </c>
    </row>
    <row r="4182" spans="1:16" x14ac:dyDescent="0.35">
      <c r="A4182" s="68">
        <v>4180</v>
      </c>
      <c r="B4182" s="69">
        <v>254</v>
      </c>
      <c r="C4182" s="69">
        <v>20007</v>
      </c>
      <c r="D4182" s="69">
        <v>3975</v>
      </c>
      <c r="E4182" t="str">
        <f>INDEX(Table5[EEZ],MATCH(C4182,Table5[Colony_ID],0))</f>
        <v>Phoenix Group Exclusive Economic Zone</v>
      </c>
      <c r="F4182" t="str">
        <f>INDEX(Table5[Corrected Island/Colony Name],MATCH('Full Data'!C4182,Table5[Colony_ID],0))</f>
        <v>Phoenix Island</v>
      </c>
      <c r="G4182" t="str">
        <f>INDEX(Table4[Common_Name],MATCH('Full Data'!D4182,Table4[SpcRecID],0))</f>
        <v>Polynesian Storm-petrel</v>
      </c>
      <c r="H4182" s="83" t="str">
        <f>INDEX(Data!E$2:E$6500,MATCH(A4182,Data!$A$2:$A$6500,0))</f>
        <v>Confirmed</v>
      </c>
      <c r="I4182" s="90">
        <f>INDEX(Data!P$2:P$6500,MATCH(A4182,Data!$A$2:$A$6500,0))</f>
        <v>2006</v>
      </c>
      <c r="J4182" s="90">
        <f>INDEX(Data!Q$2:Q$6500,MATCH($A4182,Data!$A$2:$A$6500,0))</f>
        <v>2006</v>
      </c>
      <c r="K4182" s="90">
        <f>INDEX(Data!F$2:F$6500,MATCH($A4182,Data!$A$2:$A$6500,0))</f>
        <v>20</v>
      </c>
      <c r="L4182" s="90">
        <f>INDEX(Data!G$2:G$6500,MATCH($A4182,Data!$A$2:$A$6500,0))</f>
        <v>20</v>
      </c>
      <c r="M4182" s="90">
        <f>INDEX(Data!H$2:H$6500,MATCH($A4182,Data!$A$2:$A$6500,0))</f>
        <v>0</v>
      </c>
      <c r="N4182" s="90">
        <f>INDEX(Data!I$2:I$6500,MATCH($A4182,Data!$A$2:$A$6500,0))</f>
        <v>0</v>
      </c>
      <c r="O4182" s="83" t="str">
        <f>INDEX(Data!J$2:J$6500,MATCH($A4182,Data!$A$2:$A$6500,0))</f>
        <v>breeding pairs</v>
      </c>
      <c r="P4182" t="str">
        <f>_xlfn.XLOOKUP(B4182,Table3[RefID],Table3[Citation])</f>
        <v>Pierce et al (2006)</v>
      </c>
    </row>
    <row r="4183" spans="1:16" x14ac:dyDescent="0.35">
      <c r="A4183" s="68">
        <v>4181</v>
      </c>
      <c r="B4183" s="71">
        <v>255</v>
      </c>
      <c r="C4183" s="72">
        <v>5145</v>
      </c>
      <c r="D4183" s="69">
        <v>3295</v>
      </c>
      <c r="E4183" t="str">
        <f>INDEX(Table5[EEZ],MATCH(C4183,Table5[Colony_ID],0))</f>
        <v>French Polynesian Exclusive Economic Zone</v>
      </c>
      <c r="F4183" t="str">
        <f>INDEX(Table5[Corrected Island/Colony Name],MATCH('Full Data'!C4183,Table5[Colony_ID],0))</f>
        <v>Motu Torea Manu</v>
      </c>
      <c r="G4183" t="str">
        <f>INDEX(Table4[Common_Name],MATCH('Full Data'!D4183,Table4[SpcRecID],0))</f>
        <v>Black Noddy</v>
      </c>
      <c r="H4183" s="83" t="str">
        <f>INDEX(Data!E$2:E$6500,MATCH(A4183,Data!$A$2:$A$6500,0))</f>
        <v>Confirmed</v>
      </c>
      <c r="I4183" s="90">
        <f>INDEX(Data!P$2:P$6500,MATCH(A4183,Data!$A$2:$A$6500,0))</f>
        <v>2011</v>
      </c>
      <c r="J4183" s="90">
        <f>INDEX(Data!Q$2:Q$6500,MATCH($A4183,Data!$A$2:$A$6500,0))</f>
        <v>2006</v>
      </c>
      <c r="K4183" s="90">
        <f>INDEX(Data!F$2:F$6500,MATCH($A4183,Data!$A$2:$A$6500,0))</f>
        <v>100</v>
      </c>
      <c r="L4183" s="90">
        <f>INDEX(Data!G$2:G$6500,MATCH($A4183,Data!$A$2:$A$6500,0))</f>
        <v>100</v>
      </c>
      <c r="M4183" s="90">
        <f>INDEX(Data!H$2:H$6500,MATCH($A4183,Data!$A$2:$A$6500,0))</f>
        <v>0</v>
      </c>
      <c r="N4183" s="90">
        <f>INDEX(Data!I$2:I$6500,MATCH($A4183,Data!$A$2:$A$6500,0))</f>
        <v>0</v>
      </c>
      <c r="O4183" s="83" t="str">
        <f>INDEX(Data!J$2:J$6500,MATCH($A4183,Data!$A$2:$A$6500,0))</f>
        <v>breeding pairs</v>
      </c>
      <c r="P4183" t="str">
        <f>_xlfn.XLOOKUP(B4183,Table3[RefID],Table3[Citation])</f>
        <v>Raust &amp; Sanford (2006)</v>
      </c>
    </row>
    <row r="4184" spans="1:16" x14ac:dyDescent="0.35">
      <c r="A4184" s="68">
        <v>4182</v>
      </c>
      <c r="B4184" s="71">
        <v>255</v>
      </c>
      <c r="C4184" s="72">
        <v>5016</v>
      </c>
      <c r="D4184" s="69">
        <v>3659</v>
      </c>
      <c r="E4184" t="str">
        <f>INDEX(Table5[EEZ],MATCH(C4184,Table5[Colony_ID],0))</f>
        <v>French Polynesian Exclusive Economic Zone</v>
      </c>
      <c r="F4184" t="str">
        <f>INDEX(Table5[Corrected Island/Colony Name],MATCH('Full Data'!C4184,Table5[Colony_ID],0))</f>
        <v>Goio</v>
      </c>
      <c r="G4184" t="str">
        <f>INDEX(Table4[Common_Name],MATCH('Full Data'!D4184,Table4[SpcRecID],0))</f>
        <v>Brown Booby</v>
      </c>
      <c r="H4184" s="83" t="str">
        <f>INDEX(Data!E$2:E$6500,MATCH(A4184,Data!$A$2:$A$6500,0))</f>
        <v>Confirmed</v>
      </c>
      <c r="I4184" s="90">
        <f>INDEX(Data!P$2:P$6500,MATCH(A4184,Data!$A$2:$A$6500,0))</f>
        <v>2006</v>
      </c>
      <c r="J4184" s="90">
        <f>INDEX(Data!Q$2:Q$6500,MATCH($A4184,Data!$A$2:$A$6500,0))</f>
        <v>2006</v>
      </c>
      <c r="K4184" s="90">
        <f>INDEX(Data!F$2:F$6500,MATCH($A4184,Data!$A$2:$A$6500,0))</f>
        <v>10</v>
      </c>
      <c r="L4184" s="90">
        <f>INDEX(Data!G$2:G$6500,MATCH($A4184,Data!$A$2:$A$6500,0))</f>
        <v>10</v>
      </c>
      <c r="M4184" s="90">
        <f>INDEX(Data!H$2:H$6500,MATCH($A4184,Data!$A$2:$A$6500,0))</f>
        <v>0</v>
      </c>
      <c r="N4184" s="90">
        <f>INDEX(Data!I$2:I$6500,MATCH($A4184,Data!$A$2:$A$6500,0))</f>
        <v>0</v>
      </c>
      <c r="O4184" s="83" t="str">
        <f>INDEX(Data!J$2:J$6500,MATCH($A4184,Data!$A$2:$A$6500,0))</f>
        <v>nests</v>
      </c>
      <c r="P4184" t="str">
        <f>_xlfn.XLOOKUP(B4184,Table3[RefID],Table3[Citation])</f>
        <v>Raust &amp; Sanford (2006)</v>
      </c>
    </row>
    <row r="4185" spans="1:16" x14ac:dyDescent="0.35">
      <c r="A4185" s="68">
        <v>4183</v>
      </c>
      <c r="B4185" s="71">
        <v>255</v>
      </c>
      <c r="C4185" s="72">
        <v>5016</v>
      </c>
      <c r="D4185" s="69">
        <v>3659</v>
      </c>
      <c r="E4185" t="str">
        <f>INDEX(Table5[EEZ],MATCH(C4185,Table5[Colony_ID],0))</f>
        <v>French Polynesian Exclusive Economic Zone</v>
      </c>
      <c r="F4185" t="str">
        <f>INDEX(Table5[Corrected Island/Colony Name],MATCH('Full Data'!C4185,Table5[Colony_ID],0))</f>
        <v>Goio</v>
      </c>
      <c r="G4185" t="str">
        <f>INDEX(Table4[Common_Name],MATCH('Full Data'!D4185,Table4[SpcRecID],0))</f>
        <v>Brown Booby</v>
      </c>
      <c r="H4185" s="83" t="str">
        <f>INDEX(Data!E$2:E$6500,MATCH(A4185,Data!$A$2:$A$6500,0))</f>
        <v>Confirmed</v>
      </c>
      <c r="I4185" s="90">
        <f>INDEX(Data!P$2:P$6500,MATCH(A4185,Data!$A$2:$A$6500,0))</f>
        <v>2006</v>
      </c>
      <c r="J4185" s="90">
        <f>INDEX(Data!Q$2:Q$6500,MATCH($A4185,Data!$A$2:$A$6500,0))</f>
        <v>2006</v>
      </c>
      <c r="K4185" s="90">
        <f>INDEX(Data!F$2:F$6500,MATCH($A4185,Data!$A$2:$A$6500,0))</f>
        <v>84</v>
      </c>
      <c r="L4185" s="90">
        <f>INDEX(Data!G$2:G$6500,MATCH($A4185,Data!$A$2:$A$6500,0))</f>
        <v>84</v>
      </c>
      <c r="M4185" s="90">
        <f>INDEX(Data!H$2:H$6500,MATCH($A4185,Data!$A$2:$A$6500,0))</f>
        <v>0</v>
      </c>
      <c r="N4185" s="90">
        <f>INDEX(Data!I$2:I$6500,MATCH($A4185,Data!$A$2:$A$6500,0))</f>
        <v>0</v>
      </c>
      <c r="O4185" s="83" t="str">
        <f>INDEX(Data!J$2:J$6500,MATCH($A4185,Data!$A$2:$A$6500,0))</f>
        <v>nests</v>
      </c>
      <c r="P4185" t="str">
        <f>_xlfn.XLOOKUP(B4185,Table3[RefID],Table3[Citation])</f>
        <v>Raust &amp; Sanford (2006)</v>
      </c>
    </row>
    <row r="4186" spans="1:16" x14ac:dyDescent="0.35">
      <c r="A4186" s="68">
        <v>4184</v>
      </c>
      <c r="B4186" s="71">
        <v>255</v>
      </c>
      <c r="C4186" s="72">
        <v>5142</v>
      </c>
      <c r="D4186" s="69">
        <v>3659</v>
      </c>
      <c r="E4186" t="str">
        <f>INDEX(Table5[EEZ],MATCH(C4186,Table5[Colony_ID],0))</f>
        <v>French Polynesian Exclusive Economic Zone</v>
      </c>
      <c r="F4186" t="str">
        <f>INDEX(Table5[Corrected Island/Colony Name],MATCH('Full Data'!C4186,Table5[Colony_ID],0))</f>
        <v>Maketu</v>
      </c>
      <c r="G4186" t="str">
        <f>INDEX(Table4[Common_Name],MATCH('Full Data'!D4186,Table4[SpcRecID],0))</f>
        <v>Brown Booby</v>
      </c>
      <c r="H4186" s="83" t="str">
        <f>INDEX(Data!E$2:E$6500,MATCH(A4186,Data!$A$2:$A$6500,0))</f>
        <v>Confirmed</v>
      </c>
      <c r="I4186" s="90">
        <f>INDEX(Data!P$2:P$6500,MATCH(A4186,Data!$A$2:$A$6500,0))</f>
        <v>2006</v>
      </c>
      <c r="J4186" s="90">
        <f>INDEX(Data!Q$2:Q$6500,MATCH($A4186,Data!$A$2:$A$6500,0))</f>
        <v>2006</v>
      </c>
      <c r="K4186" s="90">
        <f>INDEX(Data!F$2:F$6500,MATCH($A4186,Data!$A$2:$A$6500,0))</f>
        <v>2</v>
      </c>
      <c r="L4186" s="90">
        <f>INDEX(Data!G$2:G$6500,MATCH($A4186,Data!$A$2:$A$6500,0))</f>
        <v>2</v>
      </c>
      <c r="M4186" s="90">
        <f>INDEX(Data!H$2:H$6500,MATCH($A4186,Data!$A$2:$A$6500,0))</f>
        <v>0</v>
      </c>
      <c r="N4186" s="90">
        <f>INDEX(Data!I$2:I$6500,MATCH($A4186,Data!$A$2:$A$6500,0))</f>
        <v>0</v>
      </c>
      <c r="O4186" s="83" t="str">
        <f>INDEX(Data!J$2:J$6500,MATCH($A4186,Data!$A$2:$A$6500,0))</f>
        <v>nests</v>
      </c>
      <c r="P4186" t="str">
        <f>_xlfn.XLOOKUP(B4186,Table3[RefID],Table3[Citation])</f>
        <v>Raust &amp; Sanford (2006)</v>
      </c>
    </row>
    <row r="4187" spans="1:16" x14ac:dyDescent="0.35">
      <c r="A4187" s="68">
        <v>4185</v>
      </c>
      <c r="B4187" s="71">
        <v>255</v>
      </c>
      <c r="C4187" s="72">
        <v>5143</v>
      </c>
      <c r="D4187" s="69">
        <v>3659</v>
      </c>
      <c r="E4187" t="str">
        <f>INDEX(Table5[EEZ],MATCH(C4187,Table5[Colony_ID],0))</f>
        <v>French Polynesian Exclusive Economic Zone</v>
      </c>
      <c r="F4187" t="str">
        <f>INDEX(Table5[Corrected Island/Colony Name],MATCH('Full Data'!C4187,Table5[Colony_ID],0))</f>
        <v>Motu Keke</v>
      </c>
      <c r="G4187" t="str">
        <f>INDEX(Table4[Common_Name],MATCH('Full Data'!D4187,Table4[SpcRecID],0))</f>
        <v>Brown Booby</v>
      </c>
      <c r="H4187" s="83" t="str">
        <f>INDEX(Data!E$2:E$6500,MATCH(A4187,Data!$A$2:$A$6500,0))</f>
        <v>Confirmed</v>
      </c>
      <c r="I4187" s="90">
        <f>INDEX(Data!P$2:P$6500,MATCH(A4187,Data!$A$2:$A$6500,0))</f>
        <v>2006</v>
      </c>
      <c r="J4187" s="90">
        <f>INDEX(Data!Q$2:Q$6500,MATCH($A4187,Data!$A$2:$A$6500,0))</f>
        <v>2006</v>
      </c>
      <c r="K4187" s="90">
        <f>INDEX(Data!F$2:F$6500,MATCH($A4187,Data!$A$2:$A$6500,0))</f>
        <v>30</v>
      </c>
      <c r="L4187" s="90">
        <f>INDEX(Data!G$2:G$6500,MATCH($A4187,Data!$A$2:$A$6500,0))</f>
        <v>30</v>
      </c>
      <c r="M4187" s="90">
        <f>INDEX(Data!H$2:H$6500,MATCH($A4187,Data!$A$2:$A$6500,0))</f>
        <v>0</v>
      </c>
      <c r="N4187" s="90">
        <f>INDEX(Data!I$2:I$6500,MATCH($A4187,Data!$A$2:$A$6500,0))</f>
        <v>0</v>
      </c>
      <c r="O4187" s="83" t="str">
        <f>INDEX(Data!J$2:J$6500,MATCH($A4187,Data!$A$2:$A$6500,0))</f>
        <v>breeding pairs</v>
      </c>
      <c r="P4187" t="str">
        <f>_xlfn.XLOOKUP(B4187,Table3[RefID],Table3[Citation])</f>
        <v>Raust &amp; Sanford (2006)</v>
      </c>
    </row>
    <row r="4188" spans="1:16" x14ac:dyDescent="0.35">
      <c r="A4188" s="68">
        <v>4186</v>
      </c>
      <c r="B4188" s="71">
        <v>255</v>
      </c>
      <c r="C4188" s="72">
        <v>5145</v>
      </c>
      <c r="D4188" s="69">
        <v>3659</v>
      </c>
      <c r="E4188" t="str">
        <f>INDEX(Table5[EEZ],MATCH(C4188,Table5[Colony_ID],0))</f>
        <v>French Polynesian Exclusive Economic Zone</v>
      </c>
      <c r="F4188" t="str">
        <f>INDEX(Table5[Corrected Island/Colony Name],MATCH('Full Data'!C4188,Table5[Colony_ID],0))</f>
        <v>Motu Torea Manu</v>
      </c>
      <c r="G4188" t="str">
        <f>INDEX(Table4[Common_Name],MATCH('Full Data'!D4188,Table4[SpcRecID],0))</f>
        <v>Brown Booby</v>
      </c>
      <c r="H4188" s="83" t="str">
        <f>INDEX(Data!E$2:E$6500,MATCH(A4188,Data!$A$2:$A$6500,0))</f>
        <v>Confirmed</v>
      </c>
      <c r="I4188" s="90">
        <f>INDEX(Data!P$2:P$6500,MATCH(A4188,Data!$A$2:$A$6500,0))</f>
        <v>2006</v>
      </c>
      <c r="J4188" s="90">
        <f>INDEX(Data!Q$2:Q$6500,MATCH($A4188,Data!$A$2:$A$6500,0))</f>
        <v>2006</v>
      </c>
      <c r="K4188" s="90">
        <f>INDEX(Data!F$2:F$6500,MATCH($A4188,Data!$A$2:$A$6500,0))</f>
        <v>2</v>
      </c>
      <c r="L4188" s="90">
        <f>INDEX(Data!G$2:G$6500,MATCH($A4188,Data!$A$2:$A$6500,0))</f>
        <v>2</v>
      </c>
      <c r="M4188" s="90">
        <f>INDEX(Data!H$2:H$6500,MATCH($A4188,Data!$A$2:$A$6500,0))</f>
        <v>0</v>
      </c>
      <c r="N4188" s="90">
        <f>INDEX(Data!I$2:I$6500,MATCH($A4188,Data!$A$2:$A$6500,0))</f>
        <v>0</v>
      </c>
      <c r="O4188" s="83" t="str">
        <f>INDEX(Data!J$2:J$6500,MATCH($A4188,Data!$A$2:$A$6500,0))</f>
        <v>nests</v>
      </c>
      <c r="P4188" t="str">
        <f>_xlfn.XLOOKUP(B4188,Table3[RefID],Table3[Citation])</f>
        <v>Raust &amp; Sanford (2006)</v>
      </c>
    </row>
    <row r="4189" spans="1:16" x14ac:dyDescent="0.35">
      <c r="A4189" s="68">
        <v>4187</v>
      </c>
      <c r="B4189" s="71">
        <v>255</v>
      </c>
      <c r="C4189" s="72">
        <v>5146</v>
      </c>
      <c r="D4189" s="69">
        <v>3659</v>
      </c>
      <c r="E4189" t="str">
        <f>INDEX(Table5[EEZ],MATCH(C4189,Table5[Colony_ID],0))</f>
        <v>French Polynesian Exclusive Economic Zone</v>
      </c>
      <c r="F4189" t="str">
        <f>INDEX(Table5[Corrected Island/Colony Name],MATCH('Full Data'!C4189,Table5[Colony_ID],0))</f>
        <v>Motu Urutetau</v>
      </c>
      <c r="G4189" t="str">
        <f>INDEX(Table4[Common_Name],MATCH('Full Data'!D4189,Table4[SpcRecID],0))</f>
        <v>Brown Booby</v>
      </c>
      <c r="H4189" s="83" t="str">
        <f>INDEX(Data!E$2:E$6500,MATCH(A4189,Data!$A$2:$A$6500,0))</f>
        <v>Confirmed</v>
      </c>
      <c r="I4189" s="90">
        <f>INDEX(Data!P$2:P$6500,MATCH(A4189,Data!$A$2:$A$6500,0))</f>
        <v>2006</v>
      </c>
      <c r="J4189" s="90">
        <f>INDEX(Data!Q$2:Q$6500,MATCH($A4189,Data!$A$2:$A$6500,0))</f>
        <v>2006</v>
      </c>
      <c r="K4189" s="90">
        <f>INDEX(Data!F$2:F$6500,MATCH($A4189,Data!$A$2:$A$6500,0))</f>
        <v>30</v>
      </c>
      <c r="L4189" s="90">
        <f>INDEX(Data!G$2:G$6500,MATCH($A4189,Data!$A$2:$A$6500,0))</f>
        <v>30</v>
      </c>
      <c r="M4189" s="90">
        <f>INDEX(Data!H$2:H$6500,MATCH($A4189,Data!$A$2:$A$6500,0))</f>
        <v>0</v>
      </c>
      <c r="N4189" s="90">
        <f>INDEX(Data!I$2:I$6500,MATCH($A4189,Data!$A$2:$A$6500,0))</f>
        <v>0</v>
      </c>
      <c r="O4189" s="83" t="str">
        <f>INDEX(Data!J$2:J$6500,MATCH($A4189,Data!$A$2:$A$6500,0))</f>
        <v>breeding pairs</v>
      </c>
      <c r="P4189" t="str">
        <f>_xlfn.XLOOKUP(B4189,Table3[RefID],Table3[Citation])</f>
        <v>Raust &amp; Sanford (2006)</v>
      </c>
    </row>
    <row r="4190" spans="1:16" x14ac:dyDescent="0.35">
      <c r="A4190" s="68">
        <v>4188</v>
      </c>
      <c r="B4190" s="71">
        <v>255</v>
      </c>
      <c r="C4190" s="72">
        <v>5147</v>
      </c>
      <c r="D4190" s="69">
        <v>3659</v>
      </c>
      <c r="E4190" t="str">
        <f>INDEX(Table5[EEZ],MATCH(C4190,Table5[Colony_ID],0))</f>
        <v>French Polynesian Exclusive Economic Zone</v>
      </c>
      <c r="F4190" t="str">
        <f>INDEX(Table5[Corrected Island/Colony Name],MATCH('Full Data'!C4190,Table5[Colony_ID],0))</f>
        <v>Ogarahu</v>
      </c>
      <c r="G4190" t="str">
        <f>INDEX(Table4[Common_Name],MATCH('Full Data'!D4190,Table4[SpcRecID],0))</f>
        <v>Brown Booby</v>
      </c>
      <c r="H4190" s="83" t="str">
        <f>INDEX(Data!E$2:E$6500,MATCH(A4190,Data!$A$2:$A$6500,0))</f>
        <v>Confirmed</v>
      </c>
      <c r="I4190" s="90">
        <f>INDEX(Data!P$2:P$6500,MATCH(A4190,Data!$A$2:$A$6500,0))</f>
        <v>2006</v>
      </c>
      <c r="J4190" s="90">
        <f>INDEX(Data!Q$2:Q$6500,MATCH($A4190,Data!$A$2:$A$6500,0))</f>
        <v>2006</v>
      </c>
      <c r="K4190" s="90">
        <f>INDEX(Data!F$2:F$6500,MATCH($A4190,Data!$A$2:$A$6500,0))</f>
        <v>7</v>
      </c>
      <c r="L4190" s="90">
        <f>INDEX(Data!G$2:G$6500,MATCH($A4190,Data!$A$2:$A$6500,0))</f>
        <v>7</v>
      </c>
      <c r="M4190" s="90">
        <f>INDEX(Data!H$2:H$6500,MATCH($A4190,Data!$A$2:$A$6500,0))</f>
        <v>0</v>
      </c>
      <c r="N4190" s="90">
        <f>INDEX(Data!I$2:I$6500,MATCH($A4190,Data!$A$2:$A$6500,0))</f>
        <v>0</v>
      </c>
      <c r="O4190" s="83" t="str">
        <f>INDEX(Data!J$2:J$6500,MATCH($A4190,Data!$A$2:$A$6500,0))</f>
        <v>nests</v>
      </c>
      <c r="P4190" t="str">
        <f>_xlfn.XLOOKUP(B4190,Table3[RefID],Table3[Citation])</f>
        <v>Raust &amp; Sanford (2006)</v>
      </c>
    </row>
    <row r="4191" spans="1:16" x14ac:dyDescent="0.35">
      <c r="A4191" s="68">
        <v>4189</v>
      </c>
      <c r="B4191" s="71">
        <v>255</v>
      </c>
      <c r="C4191" s="72">
        <v>5148</v>
      </c>
      <c r="D4191" s="69">
        <v>3659</v>
      </c>
      <c r="E4191" t="str">
        <f>INDEX(Table5[EEZ],MATCH(C4191,Table5[Colony_ID],0))</f>
        <v>French Polynesian Exclusive Economic Zone</v>
      </c>
      <c r="F4191" t="str">
        <f>INDEX(Table5[Corrected Island/Colony Name],MATCH('Full Data'!C4191,Table5[Colony_ID],0))</f>
        <v>Tiromi</v>
      </c>
      <c r="G4191" t="str">
        <f>INDEX(Table4[Common_Name],MATCH('Full Data'!D4191,Table4[SpcRecID],0))</f>
        <v>Brown Booby</v>
      </c>
      <c r="H4191" s="83" t="str">
        <f>INDEX(Data!E$2:E$6500,MATCH(A4191,Data!$A$2:$A$6500,0))</f>
        <v>Confirmed</v>
      </c>
      <c r="I4191" s="90">
        <f>INDEX(Data!P$2:P$6500,MATCH(A4191,Data!$A$2:$A$6500,0))</f>
        <v>2006</v>
      </c>
      <c r="J4191" s="90">
        <f>INDEX(Data!Q$2:Q$6500,MATCH($A4191,Data!$A$2:$A$6500,0))</f>
        <v>2006</v>
      </c>
      <c r="K4191" s="90">
        <f>INDEX(Data!F$2:F$6500,MATCH($A4191,Data!$A$2:$A$6500,0))</f>
        <v>3</v>
      </c>
      <c r="L4191" s="90">
        <f>INDEX(Data!G$2:G$6500,MATCH($A4191,Data!$A$2:$A$6500,0))</f>
        <v>3</v>
      </c>
      <c r="M4191" s="90">
        <f>INDEX(Data!H$2:H$6500,MATCH($A4191,Data!$A$2:$A$6500,0))</f>
        <v>0</v>
      </c>
      <c r="N4191" s="90">
        <f>INDEX(Data!I$2:I$6500,MATCH($A4191,Data!$A$2:$A$6500,0))</f>
        <v>0</v>
      </c>
      <c r="O4191" s="83" t="str">
        <f>INDEX(Data!J$2:J$6500,MATCH($A4191,Data!$A$2:$A$6500,0))</f>
        <v>nests</v>
      </c>
      <c r="P4191" t="str">
        <f>_xlfn.XLOOKUP(B4191,Table3[RefID],Table3[Citation])</f>
        <v>Raust &amp; Sanford (2006)</v>
      </c>
    </row>
    <row r="4192" spans="1:16" x14ac:dyDescent="0.35">
      <c r="A4192" s="68">
        <v>4190</v>
      </c>
      <c r="B4192" s="71">
        <v>255</v>
      </c>
      <c r="C4192" s="72">
        <v>5140</v>
      </c>
      <c r="D4192" s="69">
        <v>3294</v>
      </c>
      <c r="E4192" t="str">
        <f>INDEX(Table5[EEZ],MATCH(C4192,Table5[Colony_ID],0))</f>
        <v>French Polynesian Exclusive Economic Zone</v>
      </c>
      <c r="F4192" t="str">
        <f>INDEX(Table5[Corrected Island/Colony Name],MATCH('Full Data'!C4192,Table5[Colony_ID],0))</f>
        <v>Komo Iva</v>
      </c>
      <c r="G4192" t="str">
        <f>INDEX(Table4[Common_Name],MATCH('Full Data'!D4192,Table4[SpcRecID],0))</f>
        <v>Brown Noddy</v>
      </c>
      <c r="H4192" s="83" t="str">
        <f>INDEX(Data!E$2:E$6500,MATCH(A4192,Data!$A$2:$A$6500,0))</f>
        <v>probable</v>
      </c>
      <c r="I4192" s="90">
        <f>INDEX(Data!P$2:P$6500,MATCH(A4192,Data!$A$2:$A$6500,0))</f>
        <v>2006</v>
      </c>
      <c r="J4192" s="90">
        <f>INDEX(Data!Q$2:Q$6500,MATCH($A4192,Data!$A$2:$A$6500,0))</f>
        <v>2006</v>
      </c>
      <c r="K4192" s="90">
        <f>INDEX(Data!F$2:F$6500,MATCH($A4192,Data!$A$2:$A$6500,0))</f>
        <v>0</v>
      </c>
      <c r="L4192" s="90">
        <f>INDEX(Data!G$2:G$6500,MATCH($A4192,Data!$A$2:$A$6500,0))</f>
        <v>0</v>
      </c>
      <c r="M4192" s="90">
        <f>INDEX(Data!H$2:H$6500,MATCH($A4192,Data!$A$2:$A$6500,0))</f>
        <v>0</v>
      </c>
      <c r="N4192" s="90">
        <f>INDEX(Data!I$2:I$6500,MATCH($A4192,Data!$A$2:$A$6500,0))</f>
        <v>0</v>
      </c>
      <c r="O4192" s="83">
        <f>INDEX(Data!J$2:J$6500,MATCH($A4192,Data!$A$2:$A$6500,0))</f>
        <v>0</v>
      </c>
      <c r="P4192" t="str">
        <f>_xlfn.XLOOKUP(B4192,Table3[RefID],Table3[Citation])</f>
        <v>Raust &amp; Sanford (2006)</v>
      </c>
    </row>
    <row r="4193" spans="1:16" x14ac:dyDescent="0.35">
      <c r="A4193" s="68">
        <v>4191</v>
      </c>
      <c r="B4193" s="71">
        <v>255</v>
      </c>
      <c r="C4193" s="72">
        <v>5140</v>
      </c>
      <c r="D4193" s="69">
        <v>3298</v>
      </c>
      <c r="E4193" t="str">
        <f>INDEX(Table5[EEZ],MATCH(C4193,Table5[Colony_ID],0))</f>
        <v>French Polynesian Exclusive Economic Zone</v>
      </c>
      <c r="F4193" t="str">
        <f>INDEX(Table5[Corrected Island/Colony Name],MATCH('Full Data'!C4193,Table5[Colony_ID],0))</f>
        <v>Komo Iva</v>
      </c>
      <c r="G4193" t="str">
        <f>INDEX(Table4[Common_Name],MATCH('Full Data'!D4193,Table4[SpcRecID],0))</f>
        <v>Common White Tern</v>
      </c>
      <c r="H4193" s="83" t="str">
        <f>INDEX(Data!E$2:E$6500,MATCH(A4193,Data!$A$2:$A$6500,0))</f>
        <v>Confirmed</v>
      </c>
      <c r="I4193" s="90">
        <f>INDEX(Data!P$2:P$6500,MATCH(A4193,Data!$A$2:$A$6500,0))</f>
        <v>2006</v>
      </c>
      <c r="J4193" s="90">
        <f>INDEX(Data!Q$2:Q$6500,MATCH($A4193,Data!$A$2:$A$6500,0))</f>
        <v>2006</v>
      </c>
      <c r="K4193" s="90">
        <f>INDEX(Data!F$2:F$6500,MATCH($A4193,Data!$A$2:$A$6500,0))</f>
        <v>300</v>
      </c>
      <c r="L4193" s="90">
        <f>INDEX(Data!G$2:G$6500,MATCH($A4193,Data!$A$2:$A$6500,0))</f>
        <v>300</v>
      </c>
      <c r="M4193" s="90">
        <f>INDEX(Data!H$2:H$6500,MATCH($A4193,Data!$A$2:$A$6500,0))</f>
        <v>0</v>
      </c>
      <c r="N4193" s="90">
        <f>INDEX(Data!I$2:I$6500,MATCH($A4193,Data!$A$2:$A$6500,0))</f>
        <v>0</v>
      </c>
      <c r="O4193" s="83" t="str">
        <f>INDEX(Data!J$2:J$6500,MATCH($A4193,Data!$A$2:$A$6500,0))</f>
        <v>individuals</v>
      </c>
      <c r="P4193" t="str">
        <f>_xlfn.XLOOKUP(B4193,Table3[RefID],Table3[Citation])</f>
        <v>Raust &amp; Sanford (2006)</v>
      </c>
    </row>
    <row r="4194" spans="1:16" x14ac:dyDescent="0.35">
      <c r="A4194" s="68">
        <v>4192</v>
      </c>
      <c r="B4194" s="71">
        <v>255</v>
      </c>
      <c r="C4194" s="72">
        <v>5016</v>
      </c>
      <c r="D4194" s="69">
        <v>3263</v>
      </c>
      <c r="E4194" t="str">
        <f>INDEX(Table5[EEZ],MATCH(C4194,Table5[Colony_ID],0))</f>
        <v>French Polynesian Exclusive Economic Zone</v>
      </c>
      <c r="F4194" t="str">
        <f>INDEX(Table5[Corrected Island/Colony Name],MATCH('Full Data'!C4194,Table5[Colony_ID],0))</f>
        <v>Goio</v>
      </c>
      <c r="G4194" t="str">
        <f>INDEX(Table4[Common_Name],MATCH('Full Data'!D4194,Table4[SpcRecID],0))</f>
        <v>Greater crested Tern</v>
      </c>
      <c r="H4194" s="83" t="str">
        <f>INDEX(Data!E$2:E$6500,MATCH(A4194,Data!$A$2:$A$6500,0))</f>
        <v>Data Deficient</v>
      </c>
      <c r="I4194" s="90">
        <f>INDEX(Data!P$2:P$6500,MATCH(A4194,Data!$A$2:$A$6500,0))</f>
        <v>2006</v>
      </c>
      <c r="J4194" s="90">
        <f>INDEX(Data!Q$2:Q$6500,MATCH($A4194,Data!$A$2:$A$6500,0))</f>
        <v>2006</v>
      </c>
      <c r="K4194" s="90">
        <f>INDEX(Data!F$2:F$6500,MATCH($A4194,Data!$A$2:$A$6500,0))</f>
        <v>18</v>
      </c>
      <c r="L4194" s="90">
        <f>INDEX(Data!G$2:G$6500,MATCH($A4194,Data!$A$2:$A$6500,0))</f>
        <v>18</v>
      </c>
      <c r="M4194" s="90">
        <f>INDEX(Data!H$2:H$6500,MATCH($A4194,Data!$A$2:$A$6500,0))</f>
        <v>0</v>
      </c>
      <c r="N4194" s="90">
        <f>INDEX(Data!I$2:I$6500,MATCH($A4194,Data!$A$2:$A$6500,0))</f>
        <v>0</v>
      </c>
      <c r="O4194" s="83" t="str">
        <f>INDEX(Data!J$2:J$6500,MATCH($A4194,Data!$A$2:$A$6500,0))</f>
        <v>individuals</v>
      </c>
      <c r="P4194" t="str">
        <f>_xlfn.XLOOKUP(B4194,Table3[RefID],Table3[Citation])</f>
        <v>Raust &amp; Sanford (2006)</v>
      </c>
    </row>
    <row r="4195" spans="1:16" x14ac:dyDescent="0.35">
      <c r="A4195" s="68">
        <v>4193</v>
      </c>
      <c r="B4195" s="71">
        <v>255</v>
      </c>
      <c r="C4195" s="72">
        <v>5029</v>
      </c>
      <c r="D4195" s="69">
        <v>3263</v>
      </c>
      <c r="E4195" t="str">
        <f>INDEX(Table5[EEZ],MATCH(C4195,Table5[Colony_ID],0))</f>
        <v>French Polynesian Exclusive Economic Zone</v>
      </c>
      <c r="F4195" t="str">
        <f>INDEX(Table5[Corrected Island/Colony Name],MATCH('Full Data'!C4195,Table5[Colony_ID],0))</f>
        <v>Ihupa</v>
      </c>
      <c r="G4195" t="str">
        <f>INDEX(Table4[Common_Name],MATCH('Full Data'!D4195,Table4[SpcRecID],0))</f>
        <v>Greater crested Tern</v>
      </c>
      <c r="H4195" s="83" t="str">
        <f>INDEX(Data!E$2:E$6500,MATCH(A4195,Data!$A$2:$A$6500,0))</f>
        <v>Data Deficient</v>
      </c>
      <c r="I4195" s="90">
        <f>INDEX(Data!P$2:P$6500,MATCH(A4195,Data!$A$2:$A$6500,0))</f>
        <v>2006</v>
      </c>
      <c r="J4195" s="90">
        <f>INDEX(Data!Q$2:Q$6500,MATCH($A4195,Data!$A$2:$A$6500,0))</f>
        <v>2006</v>
      </c>
      <c r="K4195" s="90">
        <f>INDEX(Data!F$2:F$6500,MATCH($A4195,Data!$A$2:$A$6500,0))</f>
        <v>5</v>
      </c>
      <c r="L4195" s="90">
        <f>INDEX(Data!G$2:G$6500,MATCH($A4195,Data!$A$2:$A$6500,0))</f>
        <v>5</v>
      </c>
      <c r="M4195" s="90">
        <f>INDEX(Data!H$2:H$6500,MATCH($A4195,Data!$A$2:$A$6500,0))</f>
        <v>0</v>
      </c>
      <c r="N4195" s="90">
        <f>INDEX(Data!I$2:I$6500,MATCH($A4195,Data!$A$2:$A$6500,0))</f>
        <v>0</v>
      </c>
      <c r="O4195" s="83" t="str">
        <f>INDEX(Data!J$2:J$6500,MATCH($A4195,Data!$A$2:$A$6500,0))</f>
        <v>individuals</v>
      </c>
      <c r="P4195" t="str">
        <f>_xlfn.XLOOKUP(B4195,Table3[RefID],Table3[Citation])</f>
        <v>Raust &amp; Sanford (2006)</v>
      </c>
    </row>
    <row r="4196" spans="1:16" x14ac:dyDescent="0.35">
      <c r="A4196" s="68">
        <v>4194</v>
      </c>
      <c r="B4196" s="71">
        <v>255</v>
      </c>
      <c r="C4196" s="72">
        <v>5029</v>
      </c>
      <c r="D4196" s="69">
        <v>3263</v>
      </c>
      <c r="E4196" t="str">
        <f>INDEX(Table5[EEZ],MATCH(C4196,Table5[Colony_ID],0))</f>
        <v>French Polynesian Exclusive Economic Zone</v>
      </c>
      <c r="F4196" t="str">
        <f>INDEX(Table5[Corrected Island/Colony Name],MATCH('Full Data'!C4196,Table5[Colony_ID],0))</f>
        <v>Ihupa</v>
      </c>
      <c r="G4196" t="str">
        <f>INDEX(Table4[Common_Name],MATCH('Full Data'!D4196,Table4[SpcRecID],0))</f>
        <v>Greater crested Tern</v>
      </c>
      <c r="H4196" s="83" t="str">
        <f>INDEX(Data!E$2:E$6500,MATCH(A4196,Data!$A$2:$A$6500,0))</f>
        <v>Data Deficient</v>
      </c>
      <c r="I4196" s="90">
        <f>INDEX(Data!P$2:P$6500,MATCH(A4196,Data!$A$2:$A$6500,0))</f>
        <v>2006</v>
      </c>
      <c r="J4196" s="90">
        <f>INDEX(Data!Q$2:Q$6500,MATCH($A4196,Data!$A$2:$A$6500,0))</f>
        <v>2006</v>
      </c>
      <c r="K4196" s="90">
        <f>INDEX(Data!F$2:F$6500,MATCH($A4196,Data!$A$2:$A$6500,0))</f>
        <v>34</v>
      </c>
      <c r="L4196" s="90">
        <f>INDEX(Data!G$2:G$6500,MATCH($A4196,Data!$A$2:$A$6500,0))</f>
        <v>34</v>
      </c>
      <c r="M4196" s="90">
        <f>INDEX(Data!H$2:H$6500,MATCH($A4196,Data!$A$2:$A$6500,0))</f>
        <v>0</v>
      </c>
      <c r="N4196" s="90">
        <f>INDEX(Data!I$2:I$6500,MATCH($A4196,Data!$A$2:$A$6500,0))</f>
        <v>0</v>
      </c>
      <c r="O4196" s="83" t="str">
        <f>INDEX(Data!J$2:J$6500,MATCH($A4196,Data!$A$2:$A$6500,0))</f>
        <v>individuals</v>
      </c>
      <c r="P4196" t="str">
        <f>_xlfn.XLOOKUP(B4196,Table3[RefID],Table3[Citation])</f>
        <v>Raust &amp; Sanford (2006)</v>
      </c>
    </row>
    <row r="4197" spans="1:16" x14ac:dyDescent="0.35">
      <c r="A4197" s="68">
        <v>4195</v>
      </c>
      <c r="B4197" s="71">
        <v>255</v>
      </c>
      <c r="C4197" s="72">
        <v>5141</v>
      </c>
      <c r="D4197" s="69">
        <v>3263</v>
      </c>
      <c r="E4197" t="str">
        <f>INDEX(Table5[EEZ],MATCH(C4197,Table5[Colony_ID],0))</f>
        <v>French Polynesian Exclusive Economic Zone</v>
      </c>
      <c r="F4197" t="str">
        <f>INDEX(Table5[Corrected Island/Colony Name],MATCH('Full Data'!C4197,Table5[Colony_ID],0))</f>
        <v>Kotuetue</v>
      </c>
      <c r="G4197" t="str">
        <f>INDEX(Table4[Common_Name],MATCH('Full Data'!D4197,Table4[SpcRecID],0))</f>
        <v>Greater crested Tern</v>
      </c>
      <c r="H4197" s="83" t="str">
        <f>INDEX(Data!E$2:E$6500,MATCH(A4197,Data!$A$2:$A$6500,0))</f>
        <v>Data Deficient</v>
      </c>
      <c r="I4197" s="90">
        <f>INDEX(Data!P$2:P$6500,MATCH(A4197,Data!$A$2:$A$6500,0))</f>
        <v>2006</v>
      </c>
      <c r="J4197" s="90">
        <f>INDEX(Data!Q$2:Q$6500,MATCH($A4197,Data!$A$2:$A$6500,0))</f>
        <v>2006</v>
      </c>
      <c r="K4197" s="90">
        <f>INDEX(Data!F$2:F$6500,MATCH($A4197,Data!$A$2:$A$6500,0))</f>
        <v>1</v>
      </c>
      <c r="L4197" s="90">
        <f>INDEX(Data!G$2:G$6500,MATCH($A4197,Data!$A$2:$A$6500,0))</f>
        <v>1</v>
      </c>
      <c r="M4197" s="90">
        <f>INDEX(Data!H$2:H$6500,MATCH($A4197,Data!$A$2:$A$6500,0))</f>
        <v>0</v>
      </c>
      <c r="N4197" s="90">
        <f>INDEX(Data!I$2:I$6500,MATCH($A4197,Data!$A$2:$A$6500,0))</f>
        <v>0</v>
      </c>
      <c r="O4197" s="83" t="str">
        <f>INDEX(Data!J$2:J$6500,MATCH($A4197,Data!$A$2:$A$6500,0))</f>
        <v>individuals</v>
      </c>
      <c r="P4197" t="str">
        <f>_xlfn.XLOOKUP(B4197,Table3[RefID],Table3[Citation])</f>
        <v>Raust &amp; Sanford (2006)</v>
      </c>
    </row>
    <row r="4198" spans="1:16" x14ac:dyDescent="0.35">
      <c r="A4198" s="68">
        <v>4196</v>
      </c>
      <c r="B4198" s="71">
        <v>255</v>
      </c>
      <c r="C4198" s="72">
        <v>5142</v>
      </c>
      <c r="D4198" s="69">
        <v>3263</v>
      </c>
      <c r="E4198" t="str">
        <f>INDEX(Table5[EEZ],MATCH(C4198,Table5[Colony_ID],0))</f>
        <v>French Polynesian Exclusive Economic Zone</v>
      </c>
      <c r="F4198" t="str">
        <f>INDEX(Table5[Corrected Island/Colony Name],MATCH('Full Data'!C4198,Table5[Colony_ID],0))</f>
        <v>Maketu</v>
      </c>
      <c r="G4198" t="str">
        <f>INDEX(Table4[Common_Name],MATCH('Full Data'!D4198,Table4[SpcRecID],0))</f>
        <v>Greater crested Tern</v>
      </c>
      <c r="H4198" s="83" t="str">
        <f>INDEX(Data!E$2:E$6500,MATCH(A4198,Data!$A$2:$A$6500,0))</f>
        <v>Data Deficient</v>
      </c>
      <c r="I4198" s="90">
        <f>INDEX(Data!P$2:P$6500,MATCH(A4198,Data!$A$2:$A$6500,0))</f>
        <v>2006</v>
      </c>
      <c r="J4198" s="90">
        <f>INDEX(Data!Q$2:Q$6500,MATCH($A4198,Data!$A$2:$A$6500,0))</f>
        <v>2006</v>
      </c>
      <c r="K4198" s="90">
        <f>INDEX(Data!F$2:F$6500,MATCH($A4198,Data!$A$2:$A$6500,0))</f>
        <v>3</v>
      </c>
      <c r="L4198" s="90">
        <f>INDEX(Data!G$2:G$6500,MATCH($A4198,Data!$A$2:$A$6500,0))</f>
        <v>3</v>
      </c>
      <c r="M4198" s="90">
        <f>INDEX(Data!H$2:H$6500,MATCH($A4198,Data!$A$2:$A$6500,0))</f>
        <v>0</v>
      </c>
      <c r="N4198" s="90">
        <f>INDEX(Data!I$2:I$6500,MATCH($A4198,Data!$A$2:$A$6500,0))</f>
        <v>0</v>
      </c>
      <c r="O4198" s="83" t="str">
        <f>INDEX(Data!J$2:J$6500,MATCH($A4198,Data!$A$2:$A$6500,0))</f>
        <v>individuals</v>
      </c>
      <c r="P4198" t="str">
        <f>_xlfn.XLOOKUP(B4198,Table3[RefID],Table3[Citation])</f>
        <v>Raust &amp; Sanford (2006)</v>
      </c>
    </row>
    <row r="4199" spans="1:16" x14ac:dyDescent="0.35">
      <c r="A4199" s="68">
        <v>4197</v>
      </c>
      <c r="B4199" s="71">
        <v>255</v>
      </c>
      <c r="C4199" s="72">
        <v>5148</v>
      </c>
      <c r="D4199" s="69">
        <v>3263</v>
      </c>
      <c r="E4199" t="str">
        <f>INDEX(Table5[EEZ],MATCH(C4199,Table5[Colony_ID],0))</f>
        <v>French Polynesian Exclusive Economic Zone</v>
      </c>
      <c r="F4199" t="str">
        <f>INDEX(Table5[Corrected Island/Colony Name],MATCH('Full Data'!C4199,Table5[Colony_ID],0))</f>
        <v>Tiromi</v>
      </c>
      <c r="G4199" t="str">
        <f>INDEX(Table4[Common_Name],MATCH('Full Data'!D4199,Table4[SpcRecID],0))</f>
        <v>Greater crested Tern</v>
      </c>
      <c r="H4199" s="83" t="str">
        <f>INDEX(Data!E$2:E$6500,MATCH(A4199,Data!$A$2:$A$6500,0))</f>
        <v>Data Deficient</v>
      </c>
      <c r="I4199" s="90">
        <f>INDEX(Data!P$2:P$6500,MATCH(A4199,Data!$A$2:$A$6500,0))</f>
        <v>2006</v>
      </c>
      <c r="J4199" s="90">
        <f>INDEX(Data!Q$2:Q$6500,MATCH($A4199,Data!$A$2:$A$6500,0))</f>
        <v>2006</v>
      </c>
      <c r="K4199" s="90">
        <f>INDEX(Data!F$2:F$6500,MATCH($A4199,Data!$A$2:$A$6500,0))</f>
        <v>1</v>
      </c>
      <c r="L4199" s="90">
        <f>INDEX(Data!G$2:G$6500,MATCH($A4199,Data!$A$2:$A$6500,0))</f>
        <v>1</v>
      </c>
      <c r="M4199" s="90">
        <f>INDEX(Data!H$2:H$6500,MATCH($A4199,Data!$A$2:$A$6500,0))</f>
        <v>0</v>
      </c>
      <c r="N4199" s="90">
        <f>INDEX(Data!I$2:I$6500,MATCH($A4199,Data!$A$2:$A$6500,0))</f>
        <v>0</v>
      </c>
      <c r="O4199" s="83" t="str">
        <f>INDEX(Data!J$2:J$6500,MATCH($A4199,Data!$A$2:$A$6500,0))</f>
        <v>individuals</v>
      </c>
      <c r="P4199" t="str">
        <f>_xlfn.XLOOKUP(B4199,Table3[RefID],Table3[Citation])</f>
        <v>Raust &amp; Sanford (2006)</v>
      </c>
    </row>
    <row r="4200" spans="1:16" x14ac:dyDescent="0.35">
      <c r="A4200" s="68">
        <v>4198</v>
      </c>
      <c r="B4200" s="71">
        <v>255</v>
      </c>
      <c r="C4200" s="72">
        <v>5149</v>
      </c>
      <c r="D4200" s="69">
        <v>3263</v>
      </c>
      <c r="E4200" t="str">
        <f>INDEX(Table5[EEZ],MATCH(C4200,Table5[Colony_ID],0))</f>
        <v>French Polynesian Exclusive Economic Zone</v>
      </c>
      <c r="F4200" t="str">
        <f>INDEX(Table5[Corrected Island/Colony Name],MATCH('Full Data'!C4200,Table5[Colony_ID],0))</f>
        <v>Tohetue</v>
      </c>
      <c r="G4200" t="str">
        <f>INDEX(Table4[Common_Name],MATCH('Full Data'!D4200,Table4[SpcRecID],0))</f>
        <v>Greater crested Tern</v>
      </c>
      <c r="H4200" s="83" t="str">
        <f>INDEX(Data!E$2:E$6500,MATCH(A4200,Data!$A$2:$A$6500,0))</f>
        <v>Data Deficient</v>
      </c>
      <c r="I4200" s="90">
        <f>INDEX(Data!P$2:P$6500,MATCH(A4200,Data!$A$2:$A$6500,0))</f>
        <v>2006</v>
      </c>
      <c r="J4200" s="90">
        <f>INDEX(Data!Q$2:Q$6500,MATCH($A4200,Data!$A$2:$A$6500,0))</f>
        <v>2006</v>
      </c>
      <c r="K4200" s="90">
        <f>INDEX(Data!F$2:F$6500,MATCH($A4200,Data!$A$2:$A$6500,0))</f>
        <v>5</v>
      </c>
      <c r="L4200" s="90">
        <f>INDEX(Data!G$2:G$6500,MATCH($A4200,Data!$A$2:$A$6500,0))</f>
        <v>5</v>
      </c>
      <c r="M4200" s="90">
        <f>INDEX(Data!H$2:H$6500,MATCH($A4200,Data!$A$2:$A$6500,0))</f>
        <v>0</v>
      </c>
      <c r="N4200" s="90">
        <f>INDEX(Data!I$2:I$6500,MATCH($A4200,Data!$A$2:$A$6500,0))</f>
        <v>0</v>
      </c>
      <c r="O4200" s="83" t="str">
        <f>INDEX(Data!J$2:J$6500,MATCH($A4200,Data!$A$2:$A$6500,0))</f>
        <v>individuals</v>
      </c>
      <c r="P4200" t="str">
        <f>_xlfn.XLOOKUP(B4200,Table3[RefID],Table3[Citation])</f>
        <v>Raust &amp; Sanford (2006)</v>
      </c>
    </row>
    <row r="4201" spans="1:16" x14ac:dyDescent="0.35">
      <c r="A4201" s="68">
        <v>4199</v>
      </c>
      <c r="B4201" s="71">
        <v>255</v>
      </c>
      <c r="C4201" s="72">
        <v>5150</v>
      </c>
      <c r="D4201" s="69">
        <v>3263</v>
      </c>
      <c r="E4201" t="str">
        <f>INDEX(Table5[EEZ],MATCH(C4201,Table5[Colony_ID],0))</f>
        <v>French Polynesian Exclusive Economic Zone</v>
      </c>
      <c r="F4201" t="str">
        <f>INDEX(Table5[Corrected Island/Colony Name],MATCH('Full Data'!C4201,Table5[Colony_ID],0))</f>
        <v>Torea Uta</v>
      </c>
      <c r="G4201" t="str">
        <f>INDEX(Table4[Common_Name],MATCH('Full Data'!D4201,Table4[SpcRecID],0))</f>
        <v>Greater crested Tern</v>
      </c>
      <c r="H4201" s="83" t="str">
        <f>INDEX(Data!E$2:E$6500,MATCH(A4201,Data!$A$2:$A$6500,0))</f>
        <v>Data Deficient</v>
      </c>
      <c r="I4201" s="90">
        <f>INDEX(Data!P$2:P$6500,MATCH(A4201,Data!$A$2:$A$6500,0))</f>
        <v>2006</v>
      </c>
      <c r="J4201" s="90">
        <f>INDEX(Data!Q$2:Q$6500,MATCH($A4201,Data!$A$2:$A$6500,0))</f>
        <v>2006</v>
      </c>
      <c r="K4201" s="90">
        <f>INDEX(Data!F$2:F$6500,MATCH($A4201,Data!$A$2:$A$6500,0))</f>
        <v>1</v>
      </c>
      <c r="L4201" s="90">
        <f>INDEX(Data!G$2:G$6500,MATCH($A4201,Data!$A$2:$A$6500,0))</f>
        <v>1</v>
      </c>
      <c r="M4201" s="90">
        <f>INDEX(Data!H$2:H$6500,MATCH($A4201,Data!$A$2:$A$6500,0))</f>
        <v>0</v>
      </c>
      <c r="N4201" s="90">
        <f>INDEX(Data!I$2:I$6500,MATCH($A4201,Data!$A$2:$A$6500,0))</f>
        <v>0</v>
      </c>
      <c r="O4201" s="83" t="str">
        <f>INDEX(Data!J$2:J$6500,MATCH($A4201,Data!$A$2:$A$6500,0))</f>
        <v>individuals</v>
      </c>
      <c r="P4201" t="str">
        <f>_xlfn.XLOOKUP(B4201,Table3[RefID],Table3[Citation])</f>
        <v>Raust &amp; Sanford (2006)</v>
      </c>
    </row>
    <row r="4202" spans="1:16" x14ac:dyDescent="0.35">
      <c r="A4202" s="68">
        <v>4200</v>
      </c>
      <c r="B4202" s="71">
        <v>255</v>
      </c>
      <c r="C4202" s="72">
        <v>5145</v>
      </c>
      <c r="D4202" s="70">
        <v>3845</v>
      </c>
      <c r="E4202" t="str">
        <f>INDEX(Table5[EEZ],MATCH(C4202,Table5[Colony_ID],0))</f>
        <v>French Polynesian Exclusive Economic Zone</v>
      </c>
      <c r="F4202" t="str">
        <f>INDEX(Table5[Corrected Island/Colony Name],MATCH('Full Data'!C4202,Table5[Colony_ID],0))</f>
        <v>Motu Torea Manu</v>
      </c>
      <c r="G4202" t="str">
        <f>INDEX(Table4[Common_Name],MATCH('Full Data'!D4202,Table4[SpcRecID],0))</f>
        <v>Great Frigatebird</v>
      </c>
      <c r="H4202" s="83" t="str">
        <f>INDEX(Data!E$2:E$6500,MATCH(A4202,Data!$A$2:$A$6500,0))</f>
        <v>Confirmed</v>
      </c>
      <c r="I4202" s="90">
        <f>INDEX(Data!P$2:P$6500,MATCH(A4202,Data!$A$2:$A$6500,0))</f>
        <v>2006</v>
      </c>
      <c r="J4202" s="90">
        <f>INDEX(Data!Q$2:Q$6500,MATCH($A4202,Data!$A$2:$A$6500,0))</f>
        <v>2006</v>
      </c>
      <c r="K4202" s="90">
        <f>INDEX(Data!F$2:F$6500,MATCH($A4202,Data!$A$2:$A$6500,0))</f>
        <v>2</v>
      </c>
      <c r="L4202" s="90">
        <f>INDEX(Data!G$2:G$6500,MATCH($A4202,Data!$A$2:$A$6500,0))</f>
        <v>2</v>
      </c>
      <c r="M4202" s="90">
        <f>INDEX(Data!H$2:H$6500,MATCH($A4202,Data!$A$2:$A$6500,0))</f>
        <v>0</v>
      </c>
      <c r="N4202" s="90">
        <f>INDEX(Data!I$2:I$6500,MATCH($A4202,Data!$A$2:$A$6500,0))</f>
        <v>0</v>
      </c>
      <c r="O4202" s="83" t="str">
        <f>INDEX(Data!J$2:J$6500,MATCH($A4202,Data!$A$2:$A$6500,0))</f>
        <v>nests</v>
      </c>
      <c r="P4202" t="str">
        <f>_xlfn.XLOOKUP(B4202,Table3[RefID],Table3[Citation])</f>
        <v>Raust &amp; Sanford (2006)</v>
      </c>
    </row>
    <row r="4203" spans="1:16" x14ac:dyDescent="0.35">
      <c r="A4203" s="68">
        <v>4201</v>
      </c>
      <c r="B4203" s="71">
        <v>255</v>
      </c>
      <c r="C4203" s="72">
        <v>5016</v>
      </c>
      <c r="D4203" s="69">
        <v>3286</v>
      </c>
      <c r="E4203" t="str">
        <f>INDEX(Table5[EEZ],MATCH(C4203,Table5[Colony_ID],0))</f>
        <v>French Polynesian Exclusive Economic Zone</v>
      </c>
      <c r="F4203" t="str">
        <f>INDEX(Table5[Corrected Island/Colony Name],MATCH('Full Data'!C4203,Table5[Colony_ID],0))</f>
        <v>Goio</v>
      </c>
      <c r="G4203" t="str">
        <f>INDEX(Table4[Common_Name],MATCH('Full Data'!D4203,Table4[SpcRecID],0))</f>
        <v>Grey-backed Tern</v>
      </c>
      <c r="H4203" s="83" t="str">
        <f>INDEX(Data!E$2:E$6500,MATCH(A4203,Data!$A$2:$A$6500,0))</f>
        <v>probable</v>
      </c>
      <c r="I4203" s="90">
        <f>INDEX(Data!P$2:P$6500,MATCH(A4203,Data!$A$2:$A$6500,0))</f>
        <v>2006</v>
      </c>
      <c r="J4203" s="90">
        <f>INDEX(Data!Q$2:Q$6500,MATCH($A4203,Data!$A$2:$A$6500,0))</f>
        <v>2006</v>
      </c>
      <c r="K4203" s="90">
        <f>INDEX(Data!F$2:F$6500,MATCH($A4203,Data!$A$2:$A$6500,0))</f>
        <v>3</v>
      </c>
      <c r="L4203" s="90">
        <f>INDEX(Data!G$2:G$6500,MATCH($A4203,Data!$A$2:$A$6500,0))</f>
        <v>3</v>
      </c>
      <c r="M4203" s="90">
        <f>INDEX(Data!H$2:H$6500,MATCH($A4203,Data!$A$2:$A$6500,0))</f>
        <v>0</v>
      </c>
      <c r="N4203" s="90">
        <f>INDEX(Data!I$2:I$6500,MATCH($A4203,Data!$A$2:$A$6500,0))</f>
        <v>0</v>
      </c>
      <c r="O4203" s="83" t="str">
        <f>INDEX(Data!J$2:J$6500,MATCH($A4203,Data!$A$2:$A$6500,0))</f>
        <v>individuals</v>
      </c>
      <c r="P4203" t="str">
        <f>_xlfn.XLOOKUP(B4203,Table3[RefID],Table3[Citation])</f>
        <v>Raust &amp; Sanford (2006)</v>
      </c>
    </row>
    <row r="4204" spans="1:16" x14ac:dyDescent="0.35">
      <c r="A4204" s="68">
        <v>4202</v>
      </c>
      <c r="B4204" s="71">
        <v>255</v>
      </c>
      <c r="C4204" s="72">
        <v>5145</v>
      </c>
      <c r="D4204" s="69">
        <v>3846</v>
      </c>
      <c r="E4204" t="str">
        <f>INDEX(Table5[EEZ],MATCH(C4204,Table5[Colony_ID],0))</f>
        <v>French Polynesian Exclusive Economic Zone</v>
      </c>
      <c r="F4204" t="str">
        <f>INDEX(Table5[Corrected Island/Colony Name],MATCH('Full Data'!C4204,Table5[Colony_ID],0))</f>
        <v>Motu Torea Manu</v>
      </c>
      <c r="G4204" t="str">
        <f>INDEX(Table4[Common_Name],MATCH('Full Data'!D4204,Table4[SpcRecID],0))</f>
        <v>Lesser Frigatebird</v>
      </c>
      <c r="H4204" s="83" t="str">
        <f>INDEX(Data!E$2:E$6500,MATCH(A4204,Data!$A$2:$A$6500,0))</f>
        <v>Confirmed</v>
      </c>
      <c r="I4204" s="90">
        <f>INDEX(Data!P$2:P$6500,MATCH(A4204,Data!$A$2:$A$6500,0))</f>
        <v>2006</v>
      </c>
      <c r="J4204" s="90">
        <f>INDEX(Data!Q$2:Q$6500,MATCH($A4204,Data!$A$2:$A$6500,0))</f>
        <v>2006</v>
      </c>
      <c r="K4204" s="90">
        <f>INDEX(Data!F$2:F$6500,MATCH($A4204,Data!$A$2:$A$6500,0))</f>
        <v>200</v>
      </c>
      <c r="L4204" s="90">
        <f>INDEX(Data!G$2:G$6500,MATCH($A4204,Data!$A$2:$A$6500,0))</f>
        <v>200</v>
      </c>
      <c r="M4204" s="90">
        <f>INDEX(Data!H$2:H$6500,MATCH($A4204,Data!$A$2:$A$6500,0))</f>
        <v>0</v>
      </c>
      <c r="N4204" s="90">
        <f>INDEX(Data!I$2:I$6500,MATCH($A4204,Data!$A$2:$A$6500,0))</f>
        <v>0</v>
      </c>
      <c r="O4204" s="83" t="str">
        <f>INDEX(Data!J$2:J$6500,MATCH($A4204,Data!$A$2:$A$6500,0))</f>
        <v>nests</v>
      </c>
      <c r="P4204" t="str">
        <f>_xlfn.XLOOKUP(B4204,Table3[RefID],Table3[Citation])</f>
        <v>Raust &amp; Sanford (2006)</v>
      </c>
    </row>
    <row r="4205" spans="1:16" x14ac:dyDescent="0.35">
      <c r="A4205" s="68">
        <v>4203</v>
      </c>
      <c r="B4205" s="71">
        <v>255</v>
      </c>
      <c r="C4205" s="72">
        <v>5016</v>
      </c>
      <c r="D4205" s="69">
        <v>3658</v>
      </c>
      <c r="E4205" t="str">
        <f>INDEX(Table5[EEZ],MATCH(C4205,Table5[Colony_ID],0))</f>
        <v>French Polynesian Exclusive Economic Zone</v>
      </c>
      <c r="F4205" t="str">
        <f>INDEX(Table5[Corrected Island/Colony Name],MATCH('Full Data'!C4205,Table5[Colony_ID],0))</f>
        <v>Goio</v>
      </c>
      <c r="G4205" t="str">
        <f>INDEX(Table4[Common_Name],MATCH('Full Data'!D4205,Table4[SpcRecID],0))</f>
        <v>Red-footed Booby</v>
      </c>
      <c r="H4205" s="83" t="str">
        <f>INDEX(Data!E$2:E$6500,MATCH(A4205,Data!$A$2:$A$6500,0))</f>
        <v>Confirmed</v>
      </c>
      <c r="I4205" s="90">
        <f>INDEX(Data!P$2:P$6500,MATCH(A4205,Data!$A$2:$A$6500,0))</f>
        <v>2006</v>
      </c>
      <c r="J4205" s="90">
        <f>INDEX(Data!Q$2:Q$6500,MATCH($A4205,Data!$A$2:$A$6500,0))</f>
        <v>2006</v>
      </c>
      <c r="K4205" s="90">
        <f>INDEX(Data!F$2:F$6500,MATCH($A4205,Data!$A$2:$A$6500,0))</f>
        <v>7</v>
      </c>
      <c r="L4205" s="90">
        <f>INDEX(Data!G$2:G$6500,MATCH($A4205,Data!$A$2:$A$6500,0))</f>
        <v>7</v>
      </c>
      <c r="M4205" s="90">
        <f>INDEX(Data!H$2:H$6500,MATCH($A4205,Data!$A$2:$A$6500,0))</f>
        <v>0</v>
      </c>
      <c r="N4205" s="90">
        <f>INDEX(Data!I$2:I$6500,MATCH($A4205,Data!$A$2:$A$6500,0))</f>
        <v>0</v>
      </c>
      <c r="O4205" s="83" t="str">
        <f>INDEX(Data!J$2:J$6500,MATCH($A4205,Data!$A$2:$A$6500,0))</f>
        <v>nests</v>
      </c>
      <c r="P4205" t="str">
        <f>_xlfn.XLOOKUP(B4205,Table3[RefID],Table3[Citation])</f>
        <v>Raust &amp; Sanford (2006)</v>
      </c>
    </row>
    <row r="4206" spans="1:16" x14ac:dyDescent="0.35">
      <c r="A4206" s="68">
        <v>4204</v>
      </c>
      <c r="B4206" s="71">
        <v>255</v>
      </c>
      <c r="C4206" s="72">
        <v>5141</v>
      </c>
      <c r="D4206" s="69">
        <v>3658</v>
      </c>
      <c r="E4206" t="str">
        <f>INDEX(Table5[EEZ],MATCH(C4206,Table5[Colony_ID],0))</f>
        <v>French Polynesian Exclusive Economic Zone</v>
      </c>
      <c r="F4206" t="str">
        <f>INDEX(Table5[Corrected Island/Colony Name],MATCH('Full Data'!C4206,Table5[Colony_ID],0))</f>
        <v>Kotuetue</v>
      </c>
      <c r="G4206" t="str">
        <f>INDEX(Table4[Common_Name],MATCH('Full Data'!D4206,Table4[SpcRecID],0))</f>
        <v>Red-footed Booby</v>
      </c>
      <c r="H4206" s="83" t="str">
        <f>INDEX(Data!E$2:E$6500,MATCH(A4206,Data!$A$2:$A$6500,0))</f>
        <v>confirmed</v>
      </c>
      <c r="I4206" s="90">
        <f>INDEX(Data!P$2:P$6500,MATCH(A4206,Data!$A$2:$A$6500,0))</f>
        <v>2006</v>
      </c>
      <c r="J4206" s="90">
        <f>INDEX(Data!Q$2:Q$6500,MATCH($A4206,Data!$A$2:$A$6500,0))</f>
        <v>2006</v>
      </c>
      <c r="K4206" s="90">
        <f>INDEX(Data!F$2:F$6500,MATCH($A4206,Data!$A$2:$A$6500,0))</f>
        <v>1</v>
      </c>
      <c r="L4206" s="90">
        <f>INDEX(Data!G$2:G$6500,MATCH($A4206,Data!$A$2:$A$6500,0))</f>
        <v>1</v>
      </c>
      <c r="M4206" s="90">
        <f>INDEX(Data!H$2:H$6500,MATCH($A4206,Data!$A$2:$A$6500,0))</f>
        <v>0</v>
      </c>
      <c r="N4206" s="90">
        <f>INDEX(Data!I$2:I$6500,MATCH($A4206,Data!$A$2:$A$6500,0))</f>
        <v>0</v>
      </c>
      <c r="O4206" s="83" t="str">
        <f>INDEX(Data!J$2:J$6500,MATCH($A4206,Data!$A$2:$A$6500,0))</f>
        <v>nests</v>
      </c>
      <c r="P4206" t="str">
        <f>_xlfn.XLOOKUP(B4206,Table3[RefID],Table3[Citation])</f>
        <v>Raust &amp; Sanford (2006)</v>
      </c>
    </row>
    <row r="4207" spans="1:16" x14ac:dyDescent="0.35">
      <c r="A4207" s="68">
        <v>4205</v>
      </c>
      <c r="B4207" s="71">
        <v>255</v>
      </c>
      <c r="C4207" s="72">
        <v>5142</v>
      </c>
      <c r="D4207" s="69">
        <v>3658</v>
      </c>
      <c r="E4207" t="str">
        <f>INDEX(Table5[EEZ],MATCH(C4207,Table5[Colony_ID],0))</f>
        <v>French Polynesian Exclusive Economic Zone</v>
      </c>
      <c r="F4207" t="str">
        <f>INDEX(Table5[Corrected Island/Colony Name],MATCH('Full Data'!C4207,Table5[Colony_ID],0))</f>
        <v>Maketu</v>
      </c>
      <c r="G4207" t="str">
        <f>INDEX(Table4[Common_Name],MATCH('Full Data'!D4207,Table4[SpcRecID],0))</f>
        <v>Red-footed Booby</v>
      </c>
      <c r="H4207" s="83" t="str">
        <f>INDEX(Data!E$2:E$6500,MATCH(A4207,Data!$A$2:$A$6500,0))</f>
        <v>Confirmed</v>
      </c>
      <c r="I4207" s="90">
        <f>INDEX(Data!P$2:P$6500,MATCH(A4207,Data!$A$2:$A$6500,0))</f>
        <v>2006</v>
      </c>
      <c r="J4207" s="90">
        <f>INDEX(Data!Q$2:Q$6500,MATCH($A4207,Data!$A$2:$A$6500,0))</f>
        <v>2006</v>
      </c>
      <c r="K4207" s="90">
        <f>INDEX(Data!F$2:F$6500,MATCH($A4207,Data!$A$2:$A$6500,0))</f>
        <v>10</v>
      </c>
      <c r="L4207" s="90">
        <f>INDEX(Data!G$2:G$6500,MATCH($A4207,Data!$A$2:$A$6500,0))</f>
        <v>10</v>
      </c>
      <c r="M4207" s="90">
        <f>INDEX(Data!H$2:H$6500,MATCH($A4207,Data!$A$2:$A$6500,0))</f>
        <v>0</v>
      </c>
      <c r="N4207" s="90">
        <f>INDEX(Data!I$2:I$6500,MATCH($A4207,Data!$A$2:$A$6500,0))</f>
        <v>0</v>
      </c>
      <c r="O4207" s="83" t="str">
        <f>INDEX(Data!J$2:J$6500,MATCH($A4207,Data!$A$2:$A$6500,0))</f>
        <v>breeding pairs</v>
      </c>
      <c r="P4207" t="str">
        <f>_xlfn.XLOOKUP(B4207,Table3[RefID],Table3[Citation])</f>
        <v>Raust &amp; Sanford (2006)</v>
      </c>
    </row>
    <row r="4208" spans="1:16" x14ac:dyDescent="0.35">
      <c r="A4208" s="68">
        <v>4206</v>
      </c>
      <c r="B4208" s="71">
        <v>255</v>
      </c>
      <c r="C4208" s="72">
        <v>5145</v>
      </c>
      <c r="D4208" s="69">
        <v>3658</v>
      </c>
      <c r="E4208" t="str">
        <f>INDEX(Table5[EEZ],MATCH(C4208,Table5[Colony_ID],0))</f>
        <v>French Polynesian Exclusive Economic Zone</v>
      </c>
      <c r="F4208" t="str">
        <f>INDEX(Table5[Corrected Island/Colony Name],MATCH('Full Data'!C4208,Table5[Colony_ID],0))</f>
        <v>Motu Torea Manu</v>
      </c>
      <c r="G4208" t="str">
        <f>INDEX(Table4[Common_Name],MATCH('Full Data'!D4208,Table4[SpcRecID],0))</f>
        <v>Red-footed Booby</v>
      </c>
      <c r="H4208" s="83" t="str">
        <f>INDEX(Data!E$2:E$6500,MATCH(A4208,Data!$A$2:$A$6500,0))</f>
        <v>Confirmed</v>
      </c>
      <c r="I4208" s="90">
        <f>INDEX(Data!P$2:P$6500,MATCH(A4208,Data!$A$2:$A$6500,0))</f>
        <v>2006</v>
      </c>
      <c r="J4208" s="90">
        <f>INDEX(Data!Q$2:Q$6500,MATCH($A4208,Data!$A$2:$A$6500,0))</f>
        <v>2006</v>
      </c>
      <c r="K4208" s="90">
        <f>INDEX(Data!F$2:F$6500,MATCH($A4208,Data!$A$2:$A$6500,0))</f>
        <v>100</v>
      </c>
      <c r="L4208" s="90">
        <f>INDEX(Data!G$2:G$6500,MATCH($A4208,Data!$A$2:$A$6500,0))</f>
        <v>100</v>
      </c>
      <c r="M4208" s="90">
        <f>INDEX(Data!H$2:H$6500,MATCH($A4208,Data!$A$2:$A$6500,0))</f>
        <v>0</v>
      </c>
      <c r="N4208" s="90">
        <f>INDEX(Data!I$2:I$6500,MATCH($A4208,Data!$A$2:$A$6500,0))</f>
        <v>0</v>
      </c>
      <c r="O4208" s="83" t="str">
        <f>INDEX(Data!J$2:J$6500,MATCH($A4208,Data!$A$2:$A$6500,0))</f>
        <v>breeding pairs</v>
      </c>
      <c r="P4208" t="str">
        <f>_xlfn.XLOOKUP(B4208,Table3[RefID],Table3[Citation])</f>
        <v>Raust &amp; Sanford (2006)</v>
      </c>
    </row>
    <row r="4209" spans="1:16" x14ac:dyDescent="0.35">
      <c r="A4209" s="68">
        <v>4207</v>
      </c>
      <c r="B4209" s="71">
        <v>255</v>
      </c>
      <c r="C4209" s="72">
        <v>5147</v>
      </c>
      <c r="D4209" s="69">
        <v>3658</v>
      </c>
      <c r="E4209" t="str">
        <f>INDEX(Table5[EEZ],MATCH(C4209,Table5[Colony_ID],0))</f>
        <v>French Polynesian Exclusive Economic Zone</v>
      </c>
      <c r="F4209" t="str">
        <f>INDEX(Table5[Corrected Island/Colony Name],MATCH('Full Data'!C4209,Table5[Colony_ID],0))</f>
        <v>Ogarahu</v>
      </c>
      <c r="G4209" t="str">
        <f>INDEX(Table4[Common_Name],MATCH('Full Data'!D4209,Table4[SpcRecID],0))</f>
        <v>Red-footed Booby</v>
      </c>
      <c r="H4209" s="83" t="str">
        <f>INDEX(Data!E$2:E$6500,MATCH(A4209,Data!$A$2:$A$6500,0))</f>
        <v>Confirmed</v>
      </c>
      <c r="I4209" s="90">
        <f>INDEX(Data!P$2:P$6500,MATCH(A4209,Data!$A$2:$A$6500,0))</f>
        <v>2006</v>
      </c>
      <c r="J4209" s="90">
        <f>INDEX(Data!Q$2:Q$6500,MATCH($A4209,Data!$A$2:$A$6500,0))</f>
        <v>2006</v>
      </c>
      <c r="K4209" s="90">
        <f>INDEX(Data!F$2:F$6500,MATCH($A4209,Data!$A$2:$A$6500,0))</f>
        <v>6</v>
      </c>
      <c r="L4209" s="90">
        <f>INDEX(Data!G$2:G$6500,MATCH($A4209,Data!$A$2:$A$6500,0))</f>
        <v>6</v>
      </c>
      <c r="M4209" s="90">
        <f>INDEX(Data!H$2:H$6500,MATCH($A4209,Data!$A$2:$A$6500,0))</f>
        <v>0</v>
      </c>
      <c r="N4209" s="90">
        <f>INDEX(Data!I$2:I$6500,MATCH($A4209,Data!$A$2:$A$6500,0))</f>
        <v>0</v>
      </c>
      <c r="O4209" s="83" t="str">
        <f>INDEX(Data!J$2:J$6500,MATCH($A4209,Data!$A$2:$A$6500,0))</f>
        <v>nests</v>
      </c>
      <c r="P4209" t="str">
        <f>_xlfn.XLOOKUP(B4209,Table3[RefID],Table3[Citation])</f>
        <v>Raust &amp; Sanford (2006)</v>
      </c>
    </row>
    <row r="4210" spans="1:16" x14ac:dyDescent="0.35">
      <c r="A4210" s="68">
        <v>4208</v>
      </c>
      <c r="B4210" s="71">
        <v>255</v>
      </c>
      <c r="C4210" s="72">
        <v>5148</v>
      </c>
      <c r="D4210" s="69">
        <v>3658</v>
      </c>
      <c r="E4210" t="str">
        <f>INDEX(Table5[EEZ],MATCH(C4210,Table5[Colony_ID],0))</f>
        <v>French Polynesian Exclusive Economic Zone</v>
      </c>
      <c r="F4210" t="str">
        <f>INDEX(Table5[Corrected Island/Colony Name],MATCH('Full Data'!C4210,Table5[Colony_ID],0))</f>
        <v>Tiromi</v>
      </c>
      <c r="G4210" t="str">
        <f>INDEX(Table4[Common_Name],MATCH('Full Data'!D4210,Table4[SpcRecID],0))</f>
        <v>Red-footed Booby</v>
      </c>
      <c r="H4210" s="83" t="str">
        <f>INDEX(Data!E$2:E$6500,MATCH(A4210,Data!$A$2:$A$6500,0))</f>
        <v>Confirmed</v>
      </c>
      <c r="I4210" s="90">
        <f>INDEX(Data!P$2:P$6500,MATCH(A4210,Data!$A$2:$A$6500,0))</f>
        <v>2006</v>
      </c>
      <c r="J4210" s="90">
        <f>INDEX(Data!Q$2:Q$6500,MATCH($A4210,Data!$A$2:$A$6500,0))</f>
        <v>2006</v>
      </c>
      <c r="K4210" s="90">
        <f>INDEX(Data!F$2:F$6500,MATCH($A4210,Data!$A$2:$A$6500,0))</f>
        <v>4</v>
      </c>
      <c r="L4210" s="90">
        <f>INDEX(Data!G$2:G$6500,MATCH($A4210,Data!$A$2:$A$6500,0))</f>
        <v>4</v>
      </c>
      <c r="M4210" s="90">
        <f>INDEX(Data!H$2:H$6500,MATCH($A4210,Data!$A$2:$A$6500,0))</f>
        <v>0</v>
      </c>
      <c r="N4210" s="90">
        <f>INDEX(Data!I$2:I$6500,MATCH($A4210,Data!$A$2:$A$6500,0))</f>
        <v>0</v>
      </c>
      <c r="O4210" s="83" t="str">
        <f>INDEX(Data!J$2:J$6500,MATCH($A4210,Data!$A$2:$A$6500,0))</f>
        <v>nests</v>
      </c>
      <c r="P4210" t="str">
        <f>_xlfn.XLOOKUP(B4210,Table3[RefID],Table3[Citation])</f>
        <v>Raust &amp; Sanford (2006)</v>
      </c>
    </row>
    <row r="4211" spans="1:16" x14ac:dyDescent="0.35">
      <c r="A4211" s="68">
        <v>4209</v>
      </c>
      <c r="B4211" s="71">
        <v>255</v>
      </c>
      <c r="C4211" s="72">
        <v>5150</v>
      </c>
      <c r="D4211" s="69">
        <v>3658</v>
      </c>
      <c r="E4211" t="str">
        <f>INDEX(Table5[EEZ],MATCH(C4211,Table5[Colony_ID],0))</f>
        <v>French Polynesian Exclusive Economic Zone</v>
      </c>
      <c r="F4211" t="str">
        <f>INDEX(Table5[Corrected Island/Colony Name],MATCH('Full Data'!C4211,Table5[Colony_ID],0))</f>
        <v>Torea Uta</v>
      </c>
      <c r="G4211" t="str">
        <f>INDEX(Table4[Common_Name],MATCH('Full Data'!D4211,Table4[SpcRecID],0))</f>
        <v>Red-footed Booby</v>
      </c>
      <c r="H4211" s="83" t="str">
        <f>INDEX(Data!E$2:E$6500,MATCH(A4211,Data!$A$2:$A$6500,0))</f>
        <v>confirmed</v>
      </c>
      <c r="I4211" s="90">
        <f>INDEX(Data!P$2:P$6500,MATCH(A4211,Data!$A$2:$A$6500,0))</f>
        <v>2006</v>
      </c>
      <c r="J4211" s="90">
        <f>INDEX(Data!Q$2:Q$6500,MATCH($A4211,Data!$A$2:$A$6500,0))</f>
        <v>2006</v>
      </c>
      <c r="K4211" s="90">
        <f>INDEX(Data!F$2:F$6500,MATCH($A4211,Data!$A$2:$A$6500,0))</f>
        <v>3</v>
      </c>
      <c r="L4211" s="90">
        <f>INDEX(Data!G$2:G$6500,MATCH($A4211,Data!$A$2:$A$6500,0))</f>
        <v>3</v>
      </c>
      <c r="M4211" s="90">
        <f>INDEX(Data!H$2:H$6500,MATCH($A4211,Data!$A$2:$A$6500,0))</f>
        <v>0</v>
      </c>
      <c r="N4211" s="90">
        <f>INDEX(Data!I$2:I$6500,MATCH($A4211,Data!$A$2:$A$6500,0))</f>
        <v>0</v>
      </c>
      <c r="O4211" s="83" t="str">
        <f>INDEX(Data!J$2:J$6500,MATCH($A4211,Data!$A$2:$A$6500,0))</f>
        <v>nests</v>
      </c>
      <c r="P4211" t="str">
        <f>_xlfn.XLOOKUP(B4211,Table3[RefID],Table3[Citation])</f>
        <v>Raust &amp; Sanford (2006)</v>
      </c>
    </row>
    <row r="4212" spans="1:16" x14ac:dyDescent="0.35">
      <c r="A4212" s="68">
        <v>4210</v>
      </c>
      <c r="B4212" s="73">
        <v>256</v>
      </c>
      <c r="C4212" s="73">
        <v>1004</v>
      </c>
      <c r="D4212" s="69">
        <v>3287</v>
      </c>
      <c r="E4212" t="str">
        <f>INDEX(Table5[EEZ],MATCH(C4212,Table5[Colony_ID],0))</f>
        <v>American Samoa Exclusive Economic Zone</v>
      </c>
      <c r="F4212" t="str">
        <f>INDEX(Table5[Corrected Island/Colony Name],MATCH('Full Data'!C4212,Table5[Colony_ID],0))</f>
        <v>Pola Island</v>
      </c>
      <c r="G4212" t="str">
        <f>INDEX(Table4[Common_Name],MATCH('Full Data'!D4212,Table4[SpcRecID],0))</f>
        <v>Bridled Tern</v>
      </c>
      <c r="H4212" s="83" t="str">
        <f>INDEX(Data!E$2:E$6500,MATCH(A4212,Data!$A$2:$A$6500,0))</f>
        <v>Potential breeding</v>
      </c>
      <c r="I4212" s="90">
        <f>INDEX(Data!P$2:P$6500,MATCH(A4212,Data!$A$2:$A$6500,0))</f>
        <v>2002</v>
      </c>
      <c r="J4212" s="90">
        <f>INDEX(Data!Q$2:Q$6500,MATCH($A4212,Data!$A$2:$A$6500,0))</f>
        <v>2002</v>
      </c>
      <c r="K4212" s="90">
        <f>INDEX(Data!F$2:F$6500,MATCH($A4212,Data!$A$2:$A$6500,0))</f>
        <v>50</v>
      </c>
      <c r="L4212" s="90">
        <f>INDEX(Data!G$2:G$6500,MATCH($A4212,Data!$A$2:$A$6500,0))</f>
        <v>50</v>
      </c>
      <c r="M4212" s="90">
        <f>INDEX(Data!H$2:H$6500,MATCH($A4212,Data!$A$2:$A$6500,0))</f>
        <v>0</v>
      </c>
      <c r="N4212" s="90">
        <f>INDEX(Data!I$2:I$6500,MATCH($A4212,Data!$A$2:$A$6500,0))</f>
        <v>0</v>
      </c>
      <c r="O4212" s="83" t="str">
        <f>INDEX(Data!J$2:J$6500,MATCH($A4212,Data!$A$2:$A$6500,0))</f>
        <v>individuals</v>
      </c>
      <c r="P4212" t="str">
        <f>_xlfn.XLOOKUP(B4212,Table3[RefID],Table3[Citation])</f>
        <v>Rauzon (2006)</v>
      </c>
    </row>
    <row r="4213" spans="1:16" x14ac:dyDescent="0.35">
      <c r="A4213" s="68">
        <v>4211</v>
      </c>
      <c r="B4213" s="73">
        <v>256</v>
      </c>
      <c r="C4213" s="73">
        <v>1004</v>
      </c>
      <c r="D4213" s="69">
        <v>3286</v>
      </c>
      <c r="E4213" t="str">
        <f>INDEX(Table5[EEZ],MATCH(C4213,Table5[Colony_ID],0))</f>
        <v>American Samoa Exclusive Economic Zone</v>
      </c>
      <c r="F4213" t="str">
        <f>INDEX(Table5[Corrected Island/Colony Name],MATCH('Full Data'!C4213,Table5[Colony_ID],0))</f>
        <v>Pola Island</v>
      </c>
      <c r="G4213" t="str">
        <f>INDEX(Table4[Common_Name],MATCH('Full Data'!D4213,Table4[SpcRecID],0))</f>
        <v>Grey-backed Tern</v>
      </c>
      <c r="H4213" s="83" t="str">
        <f>INDEX(Data!E$2:E$6500,MATCH(A4213,Data!$A$2:$A$6500,0))</f>
        <v>Potential breeding</v>
      </c>
      <c r="I4213" s="90">
        <f>INDEX(Data!P$2:P$6500,MATCH(A4213,Data!$A$2:$A$6500,0))</f>
        <v>2002</v>
      </c>
      <c r="J4213" s="90">
        <f>INDEX(Data!Q$2:Q$6500,MATCH($A4213,Data!$A$2:$A$6500,0))</f>
        <v>2002</v>
      </c>
      <c r="K4213" s="90">
        <f>INDEX(Data!F$2:F$6500,MATCH($A4213,Data!$A$2:$A$6500,0))</f>
        <v>40</v>
      </c>
      <c r="L4213" s="90">
        <f>INDEX(Data!G$2:G$6500,MATCH($A4213,Data!$A$2:$A$6500,0))</f>
        <v>40</v>
      </c>
      <c r="M4213" s="90">
        <f>INDEX(Data!H$2:H$6500,MATCH($A4213,Data!$A$2:$A$6500,0))</f>
        <v>0</v>
      </c>
      <c r="N4213" s="90">
        <f>INDEX(Data!I$2:I$6500,MATCH($A4213,Data!$A$2:$A$6500,0))</f>
        <v>0</v>
      </c>
      <c r="O4213" s="83" t="str">
        <f>INDEX(Data!J$2:J$6500,MATCH($A4213,Data!$A$2:$A$6500,0))</f>
        <v>individuals</v>
      </c>
      <c r="P4213" t="str">
        <f>_xlfn.XLOOKUP(B4213,Table3[RefID],Table3[Citation])</f>
        <v>Rauzon (2006)</v>
      </c>
    </row>
    <row r="4214" spans="1:16" x14ac:dyDescent="0.35">
      <c r="A4214" s="68">
        <v>4212</v>
      </c>
      <c r="B4214" s="71">
        <v>257</v>
      </c>
      <c r="C4214" s="71">
        <v>11041</v>
      </c>
      <c r="D4214" s="69">
        <v>3295</v>
      </c>
      <c r="E4214" t="str">
        <f>INDEX(Table5[EEZ],MATCH(C4214,Table5[Colony_ID],0))</f>
        <v>Marshall Islands Exclusive Economic Zone</v>
      </c>
      <c r="F4214" t="str">
        <f>INDEX(Table5[Corrected Island/Colony Name],MATCH('Full Data'!C4214,Table5[Colony_ID],0))</f>
        <v>Eniwetak</v>
      </c>
      <c r="G4214" t="str">
        <f>INDEX(Table4[Common_Name],MATCH('Full Data'!D4214,Table4[SpcRecID],0))</f>
        <v>Black Noddy</v>
      </c>
      <c r="H4214" s="83" t="str">
        <f>INDEX(Data!E$2:E$6500,MATCH(A4214,Data!$A$2:$A$6500,0))</f>
        <v>Confirmed</v>
      </c>
      <c r="I4214" s="90">
        <f>INDEX(Data!P$2:P$6500,MATCH(A4214,Data!$A$2:$A$6500,0))</f>
        <v>1881</v>
      </c>
      <c r="J4214" s="90">
        <f>INDEX(Data!Q$2:Q$6500,MATCH($A4214,Data!$A$2:$A$6500,0))</f>
        <v>2004</v>
      </c>
      <c r="K4214" s="90">
        <f>INDEX(Data!F$2:F$6500,MATCH($A4214,Data!$A$2:$A$6500,0))</f>
        <v>111</v>
      </c>
      <c r="L4214" s="90">
        <f>INDEX(Data!G$2:G$6500,MATCH($A4214,Data!$A$2:$A$6500,0))</f>
        <v>111</v>
      </c>
      <c r="M4214" s="90">
        <f>INDEX(Data!H$2:H$6500,MATCH($A4214,Data!$A$2:$A$6500,0))</f>
        <v>0</v>
      </c>
      <c r="N4214" s="90">
        <f>INDEX(Data!I$2:I$6500,MATCH($A4214,Data!$A$2:$A$6500,0))</f>
        <v>0</v>
      </c>
      <c r="O4214" s="83" t="str">
        <f>INDEX(Data!J$2:J$6500,MATCH($A4214,Data!$A$2:$A$6500,0))</f>
        <v>nests</v>
      </c>
      <c r="P4214" t="str">
        <f>_xlfn.XLOOKUP(B4214,Table3[RefID],Table3[Citation])</f>
        <v>VanderWerf (2006)</v>
      </c>
    </row>
    <row r="4215" spans="1:16" x14ac:dyDescent="0.35">
      <c r="A4215" s="68">
        <v>4213</v>
      </c>
      <c r="B4215" s="71">
        <v>257</v>
      </c>
      <c r="C4215" s="71">
        <v>11041</v>
      </c>
      <c r="D4215" s="69">
        <v>3295</v>
      </c>
      <c r="E4215" t="str">
        <f>INDEX(Table5[EEZ],MATCH(C4215,Table5[Colony_ID],0))</f>
        <v>Marshall Islands Exclusive Economic Zone</v>
      </c>
      <c r="F4215" t="str">
        <f>INDEX(Table5[Corrected Island/Colony Name],MATCH('Full Data'!C4215,Table5[Colony_ID],0))</f>
        <v>Eniwetak</v>
      </c>
      <c r="G4215" t="str">
        <f>INDEX(Table4[Common_Name],MATCH('Full Data'!D4215,Table4[SpcRecID],0))</f>
        <v>Black Noddy</v>
      </c>
      <c r="H4215" s="83" t="str">
        <f>INDEX(Data!E$2:E$6500,MATCH(A4215,Data!$A$2:$A$6500,0))</f>
        <v>Confirmed</v>
      </c>
      <c r="I4215" s="90">
        <f>INDEX(Data!P$2:P$6500,MATCH(A4215,Data!$A$2:$A$6500,0))</f>
        <v>1993</v>
      </c>
      <c r="J4215" s="90">
        <f>INDEX(Data!Q$2:Q$6500,MATCH($A4215,Data!$A$2:$A$6500,0))</f>
        <v>2004</v>
      </c>
      <c r="K4215" s="90">
        <f>INDEX(Data!F$2:F$6500,MATCH($A4215,Data!$A$2:$A$6500,0))</f>
        <v>346</v>
      </c>
      <c r="L4215" s="90">
        <f>INDEX(Data!G$2:G$6500,MATCH($A4215,Data!$A$2:$A$6500,0))</f>
        <v>346</v>
      </c>
      <c r="M4215" s="90">
        <f>INDEX(Data!H$2:H$6500,MATCH($A4215,Data!$A$2:$A$6500,0))</f>
        <v>0</v>
      </c>
      <c r="N4215" s="90">
        <f>INDEX(Data!I$2:I$6500,MATCH($A4215,Data!$A$2:$A$6500,0))</f>
        <v>0</v>
      </c>
      <c r="O4215" s="83" t="str">
        <f>INDEX(Data!J$2:J$6500,MATCH($A4215,Data!$A$2:$A$6500,0))</f>
        <v>adults only</v>
      </c>
      <c r="P4215" t="str">
        <f>_xlfn.XLOOKUP(B4215,Table3[RefID],Table3[Citation])</f>
        <v>VanderWerf (2006)</v>
      </c>
    </row>
    <row r="4216" spans="1:16" x14ac:dyDescent="0.35">
      <c r="A4216" s="68">
        <v>4214</v>
      </c>
      <c r="B4216" s="71">
        <v>257</v>
      </c>
      <c r="C4216" s="71">
        <v>11049</v>
      </c>
      <c r="D4216" s="69">
        <v>3295</v>
      </c>
      <c r="E4216" t="str">
        <f>INDEX(Table5[EEZ],MATCH(C4216,Table5[Colony_ID],0))</f>
        <v>Marshall Islands Exclusive Economic Zone</v>
      </c>
      <c r="F4216" t="str">
        <f>INDEX(Table5[Corrected Island/Colony Name],MATCH('Full Data'!C4216,Table5[Colony_ID],0))</f>
        <v>Gellinam</v>
      </c>
      <c r="G4216" t="str">
        <f>INDEX(Table4[Common_Name],MATCH('Full Data'!D4216,Table4[SpcRecID],0))</f>
        <v>Black Noddy</v>
      </c>
      <c r="H4216" s="83" t="str">
        <f>INDEX(Data!E$2:E$6500,MATCH(A4216,Data!$A$2:$A$6500,0))</f>
        <v>Confirmed</v>
      </c>
      <c r="I4216" s="90">
        <f>INDEX(Data!P$2:P$6500,MATCH(A4216,Data!$A$2:$A$6500,0))</f>
        <v>1998</v>
      </c>
      <c r="J4216" s="90">
        <f>INDEX(Data!Q$2:Q$6500,MATCH($A4216,Data!$A$2:$A$6500,0))</f>
        <v>2004</v>
      </c>
      <c r="K4216" s="90">
        <f>INDEX(Data!F$2:F$6500,MATCH($A4216,Data!$A$2:$A$6500,0))</f>
        <v>82</v>
      </c>
      <c r="L4216" s="90">
        <f>INDEX(Data!G$2:G$6500,MATCH($A4216,Data!$A$2:$A$6500,0))</f>
        <v>82</v>
      </c>
      <c r="M4216" s="90">
        <f>INDEX(Data!H$2:H$6500,MATCH($A4216,Data!$A$2:$A$6500,0))</f>
        <v>0</v>
      </c>
      <c r="N4216" s="90">
        <f>INDEX(Data!I$2:I$6500,MATCH($A4216,Data!$A$2:$A$6500,0))</f>
        <v>0</v>
      </c>
      <c r="O4216" s="83" t="str">
        <f>INDEX(Data!J$2:J$6500,MATCH($A4216,Data!$A$2:$A$6500,0))</f>
        <v>mature individuals</v>
      </c>
      <c r="P4216" t="str">
        <f>_xlfn.XLOOKUP(B4216,Table3[RefID],Table3[Citation])</f>
        <v>VanderWerf (2006)</v>
      </c>
    </row>
    <row r="4217" spans="1:16" x14ac:dyDescent="0.35">
      <c r="A4217" s="68">
        <v>4215</v>
      </c>
      <c r="B4217" s="71">
        <v>257</v>
      </c>
      <c r="C4217" s="71">
        <v>11049</v>
      </c>
      <c r="D4217" s="69">
        <v>3295</v>
      </c>
      <c r="E4217" t="str">
        <f>INDEX(Table5[EEZ],MATCH(C4217,Table5[Colony_ID],0))</f>
        <v>Marshall Islands Exclusive Economic Zone</v>
      </c>
      <c r="F4217" t="str">
        <f>INDEX(Table5[Corrected Island/Colony Name],MATCH('Full Data'!C4217,Table5[Colony_ID],0))</f>
        <v>Gellinam</v>
      </c>
      <c r="G4217" t="str">
        <f>INDEX(Table4[Common_Name],MATCH('Full Data'!D4217,Table4[SpcRecID],0))</f>
        <v>Black Noddy</v>
      </c>
      <c r="H4217" s="83" t="str">
        <f>INDEX(Data!E$2:E$6500,MATCH(A4217,Data!$A$2:$A$6500,0))</f>
        <v>Confirmed</v>
      </c>
      <c r="I4217" s="90">
        <f>INDEX(Data!P$2:P$6500,MATCH(A4217,Data!$A$2:$A$6500,0))</f>
        <v>1998</v>
      </c>
      <c r="J4217" s="90">
        <f>INDEX(Data!Q$2:Q$6500,MATCH($A4217,Data!$A$2:$A$6500,0))</f>
        <v>2004</v>
      </c>
      <c r="K4217" s="90">
        <f>INDEX(Data!F$2:F$6500,MATCH($A4217,Data!$A$2:$A$6500,0))</f>
        <v>12</v>
      </c>
      <c r="L4217" s="90">
        <f>INDEX(Data!G$2:G$6500,MATCH($A4217,Data!$A$2:$A$6500,0))</f>
        <v>12</v>
      </c>
      <c r="M4217" s="90">
        <f>INDEX(Data!H$2:H$6500,MATCH($A4217,Data!$A$2:$A$6500,0))</f>
        <v>0</v>
      </c>
      <c r="N4217" s="90">
        <f>INDEX(Data!I$2:I$6500,MATCH($A4217,Data!$A$2:$A$6500,0))</f>
        <v>0</v>
      </c>
      <c r="O4217" s="83" t="str">
        <f>INDEX(Data!J$2:J$6500,MATCH($A4217,Data!$A$2:$A$6500,0))</f>
        <v>nests</v>
      </c>
      <c r="P4217" t="str">
        <f>_xlfn.XLOOKUP(B4217,Table3[RefID],Table3[Citation])</f>
        <v>VanderWerf (2006)</v>
      </c>
    </row>
    <row r="4218" spans="1:16" x14ac:dyDescent="0.35">
      <c r="A4218" s="68">
        <v>4216</v>
      </c>
      <c r="B4218" s="71">
        <v>257</v>
      </c>
      <c r="C4218" s="71">
        <v>11051</v>
      </c>
      <c r="D4218" s="69">
        <v>3295</v>
      </c>
      <c r="E4218" t="str">
        <f>INDEX(Table5[EEZ],MATCH(C4218,Table5[Colony_ID],0))</f>
        <v>Marshall Islands Exclusive Economic Zone</v>
      </c>
      <c r="F4218" t="str">
        <f>INDEX(Table5[Corrected Island/Colony Name],MATCH('Full Data'!C4218,Table5[Colony_ID],0))</f>
        <v>Illeginni</v>
      </c>
      <c r="G4218" t="str">
        <f>INDEX(Table4[Common_Name],MATCH('Full Data'!D4218,Table4[SpcRecID],0))</f>
        <v>Black Noddy</v>
      </c>
      <c r="H4218" s="83" t="str">
        <f>INDEX(Data!E$2:E$6500,MATCH(A4218,Data!$A$2:$A$6500,0))</f>
        <v>Confirmed</v>
      </c>
      <c r="I4218" s="90">
        <f>INDEX(Data!P$2:P$6500,MATCH(A4218,Data!$A$2:$A$6500,0))</f>
        <v>1994</v>
      </c>
      <c r="J4218" s="90">
        <f>INDEX(Data!Q$2:Q$6500,MATCH($A4218,Data!$A$2:$A$6500,0))</f>
        <v>2004</v>
      </c>
      <c r="K4218" s="90">
        <f>INDEX(Data!F$2:F$6500,MATCH($A4218,Data!$A$2:$A$6500,0))</f>
        <v>326</v>
      </c>
      <c r="L4218" s="90">
        <f>INDEX(Data!G$2:G$6500,MATCH($A4218,Data!$A$2:$A$6500,0))</f>
        <v>326</v>
      </c>
      <c r="M4218" s="90">
        <f>INDEX(Data!H$2:H$6500,MATCH($A4218,Data!$A$2:$A$6500,0))</f>
        <v>0</v>
      </c>
      <c r="N4218" s="90">
        <f>INDEX(Data!I$2:I$6500,MATCH($A4218,Data!$A$2:$A$6500,0))</f>
        <v>0</v>
      </c>
      <c r="O4218" s="83" t="str">
        <f>INDEX(Data!J$2:J$6500,MATCH($A4218,Data!$A$2:$A$6500,0))</f>
        <v>mature individuals</v>
      </c>
      <c r="P4218" t="str">
        <f>_xlfn.XLOOKUP(B4218,Table3[RefID],Table3[Citation])</f>
        <v>VanderWerf (2006)</v>
      </c>
    </row>
    <row r="4219" spans="1:16" x14ac:dyDescent="0.35">
      <c r="A4219" s="68">
        <v>4217</v>
      </c>
      <c r="B4219" s="71">
        <v>257</v>
      </c>
      <c r="C4219" s="71">
        <v>11051</v>
      </c>
      <c r="D4219" s="69">
        <v>3295</v>
      </c>
      <c r="E4219" t="str">
        <f>INDEX(Table5[EEZ],MATCH(C4219,Table5[Colony_ID],0))</f>
        <v>Marshall Islands Exclusive Economic Zone</v>
      </c>
      <c r="F4219" t="str">
        <f>INDEX(Table5[Corrected Island/Colony Name],MATCH('Full Data'!C4219,Table5[Colony_ID],0))</f>
        <v>Illeginni</v>
      </c>
      <c r="G4219" t="str">
        <f>INDEX(Table4[Common_Name],MATCH('Full Data'!D4219,Table4[SpcRecID],0))</f>
        <v>Black Noddy</v>
      </c>
      <c r="H4219" s="83" t="str">
        <f>INDEX(Data!E$2:E$6500,MATCH(A4219,Data!$A$2:$A$6500,0))</f>
        <v>Confirmed</v>
      </c>
      <c r="I4219" s="90">
        <f>INDEX(Data!P$2:P$6500,MATCH(A4219,Data!$A$2:$A$6500,0))</f>
        <v>1994</v>
      </c>
      <c r="J4219" s="90">
        <f>INDEX(Data!Q$2:Q$6500,MATCH($A4219,Data!$A$2:$A$6500,0))</f>
        <v>2004</v>
      </c>
      <c r="K4219" s="90">
        <f>INDEX(Data!F$2:F$6500,MATCH($A4219,Data!$A$2:$A$6500,0))</f>
        <v>130</v>
      </c>
      <c r="L4219" s="90">
        <f>INDEX(Data!G$2:G$6500,MATCH($A4219,Data!$A$2:$A$6500,0))</f>
        <v>130</v>
      </c>
      <c r="M4219" s="90">
        <f>INDEX(Data!H$2:H$6500,MATCH($A4219,Data!$A$2:$A$6500,0))</f>
        <v>0</v>
      </c>
      <c r="N4219" s="90">
        <f>INDEX(Data!I$2:I$6500,MATCH($A4219,Data!$A$2:$A$6500,0))</f>
        <v>0</v>
      </c>
      <c r="O4219" s="83" t="str">
        <f>INDEX(Data!J$2:J$6500,MATCH($A4219,Data!$A$2:$A$6500,0))</f>
        <v>nests</v>
      </c>
      <c r="P4219" t="str">
        <f>_xlfn.XLOOKUP(B4219,Table3[RefID],Table3[Citation])</f>
        <v>VanderWerf (2006)</v>
      </c>
    </row>
    <row r="4220" spans="1:16" x14ac:dyDescent="0.35">
      <c r="A4220" s="68">
        <v>4218</v>
      </c>
      <c r="B4220" s="71">
        <v>257</v>
      </c>
      <c r="C4220" s="71">
        <v>11070</v>
      </c>
      <c r="D4220" s="69">
        <v>3295</v>
      </c>
      <c r="E4220" t="str">
        <f>INDEX(Table5[EEZ],MATCH(C4220,Table5[Colony_ID],0))</f>
        <v>Marshall Islands Exclusive Economic Zone</v>
      </c>
      <c r="F4220" t="str">
        <f>INDEX(Table5[Corrected Island/Colony Name],MATCH('Full Data'!C4220,Table5[Colony_ID],0))</f>
        <v>Kwadack</v>
      </c>
      <c r="G4220" t="str">
        <f>INDEX(Table4[Common_Name],MATCH('Full Data'!D4220,Table4[SpcRecID],0))</f>
        <v>Black Noddy</v>
      </c>
      <c r="H4220" s="83" t="str">
        <f>INDEX(Data!E$2:E$6500,MATCH(A4220,Data!$A$2:$A$6500,0))</f>
        <v>Probable</v>
      </c>
      <c r="I4220" s="90">
        <f>INDEX(Data!P$2:P$6500,MATCH(A4220,Data!$A$2:$A$6500,0))</f>
        <v>1982</v>
      </c>
      <c r="J4220" s="90">
        <f>INDEX(Data!Q$2:Q$6500,MATCH($A4220,Data!$A$2:$A$6500,0))</f>
        <v>2004</v>
      </c>
      <c r="K4220" s="90">
        <f>INDEX(Data!F$2:F$6500,MATCH($A4220,Data!$A$2:$A$6500,0))</f>
        <v>0</v>
      </c>
      <c r="L4220" s="90">
        <f>INDEX(Data!G$2:G$6500,MATCH($A4220,Data!$A$2:$A$6500,0))</f>
        <v>0</v>
      </c>
      <c r="M4220" s="90">
        <f>INDEX(Data!H$2:H$6500,MATCH($A4220,Data!$A$2:$A$6500,0))</f>
        <v>0</v>
      </c>
      <c r="N4220" s="90">
        <f>INDEX(Data!I$2:I$6500,MATCH($A4220,Data!$A$2:$A$6500,0))</f>
        <v>0</v>
      </c>
      <c r="O4220" s="83">
        <f>INDEX(Data!J$2:J$6500,MATCH($A4220,Data!$A$2:$A$6500,0))</f>
        <v>0</v>
      </c>
      <c r="P4220" t="str">
        <f>_xlfn.XLOOKUP(B4220,Table3[RefID],Table3[Citation])</f>
        <v>VanderWerf (2006)</v>
      </c>
    </row>
    <row r="4221" spans="1:16" x14ac:dyDescent="0.35">
      <c r="A4221" s="68">
        <v>4219</v>
      </c>
      <c r="B4221" s="71">
        <v>257</v>
      </c>
      <c r="C4221" s="71">
        <v>11044</v>
      </c>
      <c r="D4221" s="69">
        <v>3268</v>
      </c>
      <c r="E4221" t="str">
        <f>INDEX(Table5[EEZ],MATCH(C4221,Table5[Colony_ID],0))</f>
        <v>Marshall Islands Exclusive Economic Zone</v>
      </c>
      <c r="F4221" t="str">
        <f>INDEX(Table5[Corrected Island/Colony Name],MATCH('Full Data'!C4221,Table5[Colony_ID],0))</f>
        <v>Ennylabegan</v>
      </c>
      <c r="G4221" t="str">
        <f>INDEX(Table4[Common_Name],MATCH('Full Data'!D4221,Table4[SpcRecID],0))</f>
        <v>Black-naped Tern</v>
      </c>
      <c r="H4221" s="83" t="str">
        <f>INDEX(Data!E$2:E$6500,MATCH(A4221,Data!$A$2:$A$6500,0))</f>
        <v>Confirmed</v>
      </c>
      <c r="I4221" s="90">
        <f>INDEX(Data!P$2:P$6500,MATCH(A4221,Data!$A$2:$A$6500,0))</f>
        <v>2004</v>
      </c>
      <c r="J4221" s="90">
        <f>INDEX(Data!Q$2:Q$6500,MATCH($A4221,Data!$A$2:$A$6500,0))</f>
        <v>2004</v>
      </c>
      <c r="K4221" s="90">
        <f>INDEX(Data!F$2:F$6500,MATCH($A4221,Data!$A$2:$A$6500,0))</f>
        <v>2</v>
      </c>
      <c r="L4221" s="90">
        <f>INDEX(Data!G$2:G$6500,MATCH($A4221,Data!$A$2:$A$6500,0))</f>
        <v>2</v>
      </c>
      <c r="M4221" s="90">
        <f>INDEX(Data!H$2:H$6500,MATCH($A4221,Data!$A$2:$A$6500,0))</f>
        <v>0</v>
      </c>
      <c r="N4221" s="90">
        <f>INDEX(Data!I$2:I$6500,MATCH($A4221,Data!$A$2:$A$6500,0))</f>
        <v>0</v>
      </c>
      <c r="O4221" s="83" t="str">
        <f>INDEX(Data!J$2:J$6500,MATCH($A4221,Data!$A$2:$A$6500,0))</f>
        <v>mature individuals</v>
      </c>
      <c r="P4221" t="str">
        <f>_xlfn.XLOOKUP(B4221,Table3[RefID],Table3[Citation])</f>
        <v>VanderWerf (2006)</v>
      </c>
    </row>
    <row r="4222" spans="1:16" x14ac:dyDescent="0.35">
      <c r="A4222" s="68">
        <v>4220</v>
      </c>
      <c r="B4222" s="71">
        <v>257</v>
      </c>
      <c r="C4222" s="71">
        <v>11044</v>
      </c>
      <c r="D4222" s="69">
        <v>3268</v>
      </c>
      <c r="E4222" t="str">
        <f>INDEX(Table5[EEZ],MATCH(C4222,Table5[Colony_ID],0))</f>
        <v>Marshall Islands Exclusive Economic Zone</v>
      </c>
      <c r="F4222" t="str">
        <f>INDEX(Table5[Corrected Island/Colony Name],MATCH('Full Data'!C4222,Table5[Colony_ID],0))</f>
        <v>Ennylabegan</v>
      </c>
      <c r="G4222" t="str">
        <f>INDEX(Table4[Common_Name],MATCH('Full Data'!D4222,Table4[SpcRecID],0))</f>
        <v>Black-naped Tern</v>
      </c>
      <c r="H4222" s="83" t="str">
        <f>INDEX(Data!E$2:E$6500,MATCH(A4222,Data!$A$2:$A$6500,0))</f>
        <v>Confirmed</v>
      </c>
      <c r="I4222" s="90">
        <f>INDEX(Data!P$2:P$6500,MATCH(A4222,Data!$A$2:$A$6500,0))</f>
        <v>2004</v>
      </c>
      <c r="J4222" s="90">
        <f>INDEX(Data!Q$2:Q$6500,MATCH($A4222,Data!$A$2:$A$6500,0))</f>
        <v>2004</v>
      </c>
      <c r="K4222" s="90">
        <f>INDEX(Data!F$2:F$6500,MATCH($A4222,Data!$A$2:$A$6500,0))</f>
        <v>1</v>
      </c>
      <c r="L4222" s="90">
        <f>INDEX(Data!G$2:G$6500,MATCH($A4222,Data!$A$2:$A$6500,0))</f>
        <v>1</v>
      </c>
      <c r="M4222" s="90">
        <f>INDEX(Data!H$2:H$6500,MATCH($A4222,Data!$A$2:$A$6500,0))</f>
        <v>0</v>
      </c>
      <c r="N4222" s="90">
        <f>INDEX(Data!I$2:I$6500,MATCH($A4222,Data!$A$2:$A$6500,0))</f>
        <v>0</v>
      </c>
      <c r="O4222" s="83" t="str">
        <f>INDEX(Data!J$2:J$6500,MATCH($A4222,Data!$A$2:$A$6500,0))</f>
        <v>nests</v>
      </c>
      <c r="P4222" t="str">
        <f>_xlfn.XLOOKUP(B4222,Table3[RefID],Table3[Citation])</f>
        <v>VanderWerf (2006)</v>
      </c>
    </row>
    <row r="4223" spans="1:16" x14ac:dyDescent="0.35">
      <c r="A4223" s="68">
        <v>4221</v>
      </c>
      <c r="B4223" s="71">
        <v>257</v>
      </c>
      <c r="C4223" s="71">
        <v>11049</v>
      </c>
      <c r="D4223" s="69">
        <v>3268</v>
      </c>
      <c r="E4223" t="str">
        <f>INDEX(Table5[EEZ],MATCH(C4223,Table5[Colony_ID],0))</f>
        <v>Marshall Islands Exclusive Economic Zone</v>
      </c>
      <c r="F4223" t="str">
        <f>INDEX(Table5[Corrected Island/Colony Name],MATCH('Full Data'!C4223,Table5[Colony_ID],0))</f>
        <v>Gellinam</v>
      </c>
      <c r="G4223" t="str">
        <f>INDEX(Table4[Common_Name],MATCH('Full Data'!D4223,Table4[SpcRecID],0))</f>
        <v>Black-naped Tern</v>
      </c>
      <c r="H4223" s="83" t="str">
        <f>INDEX(Data!E$2:E$6500,MATCH(A4223,Data!$A$2:$A$6500,0))</f>
        <v>Confirmed</v>
      </c>
      <c r="I4223" s="90">
        <f>INDEX(Data!P$2:P$6500,MATCH(A4223,Data!$A$2:$A$6500,0))</f>
        <v>2004</v>
      </c>
      <c r="J4223" s="90">
        <f>INDEX(Data!Q$2:Q$6500,MATCH($A4223,Data!$A$2:$A$6500,0))</f>
        <v>2004</v>
      </c>
      <c r="K4223" s="90">
        <f>INDEX(Data!F$2:F$6500,MATCH($A4223,Data!$A$2:$A$6500,0))</f>
        <v>64</v>
      </c>
      <c r="L4223" s="90">
        <f>INDEX(Data!G$2:G$6500,MATCH($A4223,Data!$A$2:$A$6500,0))</f>
        <v>64</v>
      </c>
      <c r="M4223" s="90">
        <f>INDEX(Data!H$2:H$6500,MATCH($A4223,Data!$A$2:$A$6500,0))</f>
        <v>0</v>
      </c>
      <c r="N4223" s="90">
        <f>INDEX(Data!I$2:I$6500,MATCH($A4223,Data!$A$2:$A$6500,0))</f>
        <v>0</v>
      </c>
      <c r="O4223" s="83" t="str">
        <f>INDEX(Data!J$2:J$6500,MATCH($A4223,Data!$A$2:$A$6500,0))</f>
        <v>mature individuals</v>
      </c>
      <c r="P4223" t="str">
        <f>_xlfn.XLOOKUP(B4223,Table3[RefID],Table3[Citation])</f>
        <v>VanderWerf (2006)</v>
      </c>
    </row>
    <row r="4224" spans="1:16" x14ac:dyDescent="0.35">
      <c r="A4224" s="68">
        <v>4222</v>
      </c>
      <c r="B4224" s="71">
        <v>257</v>
      </c>
      <c r="C4224" s="71">
        <v>11049</v>
      </c>
      <c r="D4224" s="69">
        <v>3268</v>
      </c>
      <c r="E4224" t="str">
        <f>INDEX(Table5[EEZ],MATCH(C4224,Table5[Colony_ID],0))</f>
        <v>Marshall Islands Exclusive Economic Zone</v>
      </c>
      <c r="F4224" t="str">
        <f>INDEX(Table5[Corrected Island/Colony Name],MATCH('Full Data'!C4224,Table5[Colony_ID],0))</f>
        <v>Gellinam</v>
      </c>
      <c r="G4224" t="str">
        <f>INDEX(Table4[Common_Name],MATCH('Full Data'!D4224,Table4[SpcRecID],0))</f>
        <v>Black-naped Tern</v>
      </c>
      <c r="H4224" s="83" t="str">
        <f>INDEX(Data!E$2:E$6500,MATCH(A4224,Data!$A$2:$A$6500,0))</f>
        <v>Confirmed</v>
      </c>
      <c r="I4224" s="90">
        <f>INDEX(Data!P$2:P$6500,MATCH(A4224,Data!$A$2:$A$6500,0))</f>
        <v>2004</v>
      </c>
      <c r="J4224" s="90">
        <f>INDEX(Data!Q$2:Q$6500,MATCH($A4224,Data!$A$2:$A$6500,0))</f>
        <v>2004</v>
      </c>
      <c r="K4224" s="90">
        <f>INDEX(Data!F$2:F$6500,MATCH($A4224,Data!$A$2:$A$6500,0))</f>
        <v>24</v>
      </c>
      <c r="L4224" s="90">
        <f>INDEX(Data!G$2:G$6500,MATCH($A4224,Data!$A$2:$A$6500,0))</f>
        <v>24</v>
      </c>
      <c r="M4224" s="90">
        <f>INDEX(Data!H$2:H$6500,MATCH($A4224,Data!$A$2:$A$6500,0))</f>
        <v>0</v>
      </c>
      <c r="N4224" s="90">
        <f>INDEX(Data!I$2:I$6500,MATCH($A4224,Data!$A$2:$A$6500,0))</f>
        <v>0</v>
      </c>
      <c r="O4224" s="83" t="str">
        <f>INDEX(Data!J$2:J$6500,MATCH($A4224,Data!$A$2:$A$6500,0))</f>
        <v>nests</v>
      </c>
      <c r="P4224" t="str">
        <f>_xlfn.XLOOKUP(B4224,Table3[RefID],Table3[Citation])</f>
        <v>VanderWerf (2006)</v>
      </c>
    </row>
    <row r="4225" spans="1:16" x14ac:dyDescent="0.35">
      <c r="A4225" s="68">
        <v>4223</v>
      </c>
      <c r="B4225" s="71">
        <v>257</v>
      </c>
      <c r="C4225" s="71">
        <v>11051</v>
      </c>
      <c r="D4225" s="69">
        <v>3268</v>
      </c>
      <c r="E4225" t="str">
        <f>INDEX(Table5[EEZ],MATCH(C4225,Table5[Colony_ID],0))</f>
        <v>Marshall Islands Exclusive Economic Zone</v>
      </c>
      <c r="F4225" t="str">
        <f>INDEX(Table5[Corrected Island/Colony Name],MATCH('Full Data'!C4225,Table5[Colony_ID],0))</f>
        <v>Illeginni</v>
      </c>
      <c r="G4225" t="str">
        <f>INDEX(Table4[Common_Name],MATCH('Full Data'!D4225,Table4[SpcRecID],0))</f>
        <v>Black-naped Tern</v>
      </c>
      <c r="H4225" s="83" t="str">
        <f>INDEX(Data!E$2:E$6500,MATCH(A4225,Data!$A$2:$A$6500,0))</f>
        <v>Confirmed</v>
      </c>
      <c r="I4225" s="90">
        <f>INDEX(Data!P$2:P$6500,MATCH(A4225,Data!$A$2:$A$6500,0))</f>
        <v>2004</v>
      </c>
      <c r="J4225" s="90">
        <f>INDEX(Data!Q$2:Q$6500,MATCH($A4225,Data!$A$2:$A$6500,0))</f>
        <v>2004</v>
      </c>
      <c r="K4225" s="90">
        <f>INDEX(Data!F$2:F$6500,MATCH($A4225,Data!$A$2:$A$6500,0))</f>
        <v>11</v>
      </c>
      <c r="L4225" s="90">
        <f>INDEX(Data!G$2:G$6500,MATCH($A4225,Data!$A$2:$A$6500,0))</f>
        <v>11</v>
      </c>
      <c r="M4225" s="90">
        <f>INDEX(Data!H$2:H$6500,MATCH($A4225,Data!$A$2:$A$6500,0))</f>
        <v>0</v>
      </c>
      <c r="N4225" s="90">
        <f>INDEX(Data!I$2:I$6500,MATCH($A4225,Data!$A$2:$A$6500,0))</f>
        <v>0</v>
      </c>
      <c r="O4225" s="83" t="str">
        <f>INDEX(Data!J$2:J$6500,MATCH($A4225,Data!$A$2:$A$6500,0))</f>
        <v>mature individuals</v>
      </c>
      <c r="P4225" t="str">
        <f>_xlfn.XLOOKUP(B4225,Table3[RefID],Table3[Citation])</f>
        <v>VanderWerf (2006)</v>
      </c>
    </row>
    <row r="4226" spans="1:16" x14ac:dyDescent="0.35">
      <c r="A4226" s="68">
        <v>4224</v>
      </c>
      <c r="B4226" s="71">
        <v>257</v>
      </c>
      <c r="C4226" s="71">
        <v>11051</v>
      </c>
      <c r="D4226" s="69">
        <v>3268</v>
      </c>
      <c r="E4226" t="str">
        <f>INDEX(Table5[EEZ],MATCH(C4226,Table5[Colony_ID],0))</f>
        <v>Marshall Islands Exclusive Economic Zone</v>
      </c>
      <c r="F4226" t="str">
        <f>INDEX(Table5[Corrected Island/Colony Name],MATCH('Full Data'!C4226,Table5[Colony_ID],0))</f>
        <v>Illeginni</v>
      </c>
      <c r="G4226" t="str">
        <f>INDEX(Table4[Common_Name],MATCH('Full Data'!D4226,Table4[SpcRecID],0))</f>
        <v>Black-naped Tern</v>
      </c>
      <c r="H4226" s="83" t="str">
        <f>INDEX(Data!E$2:E$6500,MATCH(A4226,Data!$A$2:$A$6500,0))</f>
        <v>Confirmed</v>
      </c>
      <c r="I4226" s="90">
        <f>INDEX(Data!P$2:P$6500,MATCH(A4226,Data!$A$2:$A$6500,0))</f>
        <v>2004</v>
      </c>
      <c r="J4226" s="90">
        <f>INDEX(Data!Q$2:Q$6500,MATCH($A4226,Data!$A$2:$A$6500,0))</f>
        <v>2004</v>
      </c>
      <c r="K4226" s="90">
        <f>INDEX(Data!F$2:F$6500,MATCH($A4226,Data!$A$2:$A$6500,0))</f>
        <v>1</v>
      </c>
      <c r="L4226" s="90">
        <f>INDEX(Data!G$2:G$6500,MATCH($A4226,Data!$A$2:$A$6500,0))</f>
        <v>1</v>
      </c>
      <c r="M4226" s="90">
        <f>INDEX(Data!H$2:H$6500,MATCH($A4226,Data!$A$2:$A$6500,0))</f>
        <v>0</v>
      </c>
      <c r="N4226" s="90">
        <f>INDEX(Data!I$2:I$6500,MATCH($A4226,Data!$A$2:$A$6500,0))</f>
        <v>0</v>
      </c>
      <c r="O4226" s="83" t="str">
        <f>INDEX(Data!J$2:J$6500,MATCH($A4226,Data!$A$2:$A$6500,0))</f>
        <v>nests</v>
      </c>
      <c r="P4226" t="str">
        <f>_xlfn.XLOOKUP(B4226,Table3[RefID],Table3[Citation])</f>
        <v>VanderWerf (2006)</v>
      </c>
    </row>
    <row r="4227" spans="1:16" x14ac:dyDescent="0.35">
      <c r="A4227" s="68">
        <v>4225</v>
      </c>
      <c r="B4227" s="71">
        <v>257</v>
      </c>
      <c r="C4227" s="71">
        <v>11071</v>
      </c>
      <c r="D4227" s="69">
        <v>3268</v>
      </c>
      <c r="E4227" t="str">
        <f>INDEX(Table5[EEZ],MATCH(C4227,Table5[Colony_ID],0))</f>
        <v>Marshall Islands Exclusive Economic Zone</v>
      </c>
      <c r="F4227" t="str">
        <f>INDEX(Table5[Corrected Island/Colony Name],MATCH('Full Data'!C4227,Table5[Colony_ID],0))</f>
        <v>Kwajalein</v>
      </c>
      <c r="G4227" t="str">
        <f>INDEX(Table4[Common_Name],MATCH('Full Data'!D4227,Table4[SpcRecID],0))</f>
        <v>Black-naped Tern</v>
      </c>
      <c r="H4227" s="83" t="str">
        <f>INDEX(Data!E$2:E$6500,MATCH(A4227,Data!$A$2:$A$6500,0))</f>
        <v>Confirmed</v>
      </c>
      <c r="I4227" s="90">
        <f>INDEX(Data!P$2:P$6500,MATCH(A4227,Data!$A$2:$A$6500,0))</f>
        <v>2004</v>
      </c>
      <c r="J4227" s="90">
        <f>INDEX(Data!Q$2:Q$6500,MATCH($A4227,Data!$A$2:$A$6500,0))</f>
        <v>2004</v>
      </c>
      <c r="K4227" s="90">
        <f>INDEX(Data!F$2:F$6500,MATCH($A4227,Data!$A$2:$A$6500,0))</f>
        <v>1</v>
      </c>
      <c r="L4227" s="90">
        <f>INDEX(Data!G$2:G$6500,MATCH($A4227,Data!$A$2:$A$6500,0))</f>
        <v>1</v>
      </c>
      <c r="M4227" s="90">
        <f>INDEX(Data!H$2:H$6500,MATCH($A4227,Data!$A$2:$A$6500,0))</f>
        <v>0</v>
      </c>
      <c r="N4227" s="90">
        <f>INDEX(Data!I$2:I$6500,MATCH($A4227,Data!$A$2:$A$6500,0))</f>
        <v>0</v>
      </c>
      <c r="O4227" s="83" t="str">
        <f>INDEX(Data!J$2:J$6500,MATCH($A4227,Data!$A$2:$A$6500,0))</f>
        <v>nests</v>
      </c>
      <c r="P4227" t="str">
        <f>_xlfn.XLOOKUP(B4227,Table3[RefID],Table3[Citation])</f>
        <v>VanderWerf (2006)</v>
      </c>
    </row>
    <row r="4228" spans="1:16" x14ac:dyDescent="0.35">
      <c r="A4228" s="68">
        <v>4226</v>
      </c>
      <c r="B4228" s="71">
        <v>257</v>
      </c>
      <c r="C4228" s="71">
        <v>11071</v>
      </c>
      <c r="D4228" s="69">
        <v>3268</v>
      </c>
      <c r="E4228" t="str">
        <f>INDEX(Table5[EEZ],MATCH(C4228,Table5[Colony_ID],0))</f>
        <v>Marshall Islands Exclusive Economic Zone</v>
      </c>
      <c r="F4228" t="str">
        <f>INDEX(Table5[Corrected Island/Colony Name],MATCH('Full Data'!C4228,Table5[Colony_ID],0))</f>
        <v>Kwajalein</v>
      </c>
      <c r="G4228" t="str">
        <f>INDEX(Table4[Common_Name],MATCH('Full Data'!D4228,Table4[SpcRecID],0))</f>
        <v>Black-naped Tern</v>
      </c>
      <c r="H4228" s="83" t="str">
        <f>INDEX(Data!E$2:E$6500,MATCH(A4228,Data!$A$2:$A$6500,0))</f>
        <v>Probable</v>
      </c>
      <c r="I4228" s="90">
        <f>INDEX(Data!P$2:P$6500,MATCH(A4228,Data!$A$2:$A$6500,0))</f>
        <v>2004</v>
      </c>
      <c r="J4228" s="90">
        <f>INDEX(Data!Q$2:Q$6500,MATCH($A4228,Data!$A$2:$A$6500,0))</f>
        <v>2004</v>
      </c>
      <c r="K4228" s="90">
        <f>INDEX(Data!F$2:F$6500,MATCH($A4228,Data!$A$2:$A$6500,0))</f>
        <v>8</v>
      </c>
      <c r="L4228" s="90">
        <f>INDEX(Data!G$2:G$6500,MATCH($A4228,Data!$A$2:$A$6500,0))</f>
        <v>8</v>
      </c>
      <c r="M4228" s="90">
        <f>INDEX(Data!H$2:H$6500,MATCH($A4228,Data!$A$2:$A$6500,0))</f>
        <v>0</v>
      </c>
      <c r="N4228" s="90">
        <f>INDEX(Data!I$2:I$6500,MATCH($A4228,Data!$A$2:$A$6500,0))</f>
        <v>0</v>
      </c>
      <c r="O4228" s="83" t="str">
        <f>INDEX(Data!J$2:J$6500,MATCH($A4228,Data!$A$2:$A$6500,0))</f>
        <v>mature individuals</v>
      </c>
      <c r="P4228" t="str">
        <f>_xlfn.XLOOKUP(B4228,Table3[RefID],Table3[Citation])</f>
        <v>VanderWerf (2006)</v>
      </c>
    </row>
    <row r="4229" spans="1:16" x14ac:dyDescent="0.35">
      <c r="A4229" s="68">
        <v>4227</v>
      </c>
      <c r="B4229" s="71">
        <v>257</v>
      </c>
      <c r="C4229" s="71">
        <v>11079</v>
      </c>
      <c r="D4229" s="69">
        <v>3268</v>
      </c>
      <c r="E4229" t="str">
        <f>INDEX(Table5[EEZ],MATCH(C4229,Table5[Colony_ID],0))</f>
        <v>Marshall Islands Exclusive Economic Zone</v>
      </c>
      <c r="F4229" t="str">
        <f>INDEX(Table5[Corrected Island/Colony Name],MATCH('Full Data'!C4229,Table5[Colony_ID],0))</f>
        <v>Meck</v>
      </c>
      <c r="G4229" t="str">
        <f>INDEX(Table4[Common_Name],MATCH('Full Data'!D4229,Table4[SpcRecID],0))</f>
        <v>Black-naped Tern</v>
      </c>
      <c r="H4229" s="83" t="str">
        <f>INDEX(Data!E$2:E$6500,MATCH(A4229,Data!$A$2:$A$6500,0))</f>
        <v>Confirmed</v>
      </c>
      <c r="I4229" s="90">
        <f>INDEX(Data!P$2:P$6500,MATCH(A4229,Data!$A$2:$A$6500,0))</f>
        <v>2004</v>
      </c>
      <c r="J4229" s="90">
        <f>INDEX(Data!Q$2:Q$6500,MATCH($A4229,Data!$A$2:$A$6500,0))</f>
        <v>2004</v>
      </c>
      <c r="K4229" s="90">
        <f>INDEX(Data!F$2:F$6500,MATCH($A4229,Data!$A$2:$A$6500,0))</f>
        <v>27</v>
      </c>
      <c r="L4229" s="90">
        <f>INDEX(Data!G$2:G$6500,MATCH($A4229,Data!$A$2:$A$6500,0))</f>
        <v>27</v>
      </c>
      <c r="M4229" s="90">
        <f>INDEX(Data!H$2:H$6500,MATCH($A4229,Data!$A$2:$A$6500,0))</f>
        <v>0</v>
      </c>
      <c r="N4229" s="90">
        <f>INDEX(Data!I$2:I$6500,MATCH($A4229,Data!$A$2:$A$6500,0))</f>
        <v>0</v>
      </c>
      <c r="O4229" s="83" t="str">
        <f>INDEX(Data!J$2:J$6500,MATCH($A4229,Data!$A$2:$A$6500,0))</f>
        <v>mature individuals</v>
      </c>
      <c r="P4229" t="str">
        <f>_xlfn.XLOOKUP(B4229,Table3[RefID],Table3[Citation])</f>
        <v>VanderWerf (2006)</v>
      </c>
    </row>
    <row r="4230" spans="1:16" x14ac:dyDescent="0.35">
      <c r="A4230" s="68">
        <v>4228</v>
      </c>
      <c r="B4230" s="71">
        <v>257</v>
      </c>
      <c r="C4230" s="71">
        <v>11079</v>
      </c>
      <c r="D4230" s="69">
        <v>3268</v>
      </c>
      <c r="E4230" t="str">
        <f>INDEX(Table5[EEZ],MATCH(C4230,Table5[Colony_ID],0))</f>
        <v>Marshall Islands Exclusive Economic Zone</v>
      </c>
      <c r="F4230" t="str">
        <f>INDEX(Table5[Corrected Island/Colony Name],MATCH('Full Data'!C4230,Table5[Colony_ID],0))</f>
        <v>Meck</v>
      </c>
      <c r="G4230" t="str">
        <f>INDEX(Table4[Common_Name],MATCH('Full Data'!D4230,Table4[SpcRecID],0))</f>
        <v>Black-naped Tern</v>
      </c>
      <c r="H4230" s="83" t="str">
        <f>INDEX(Data!E$2:E$6500,MATCH(A4230,Data!$A$2:$A$6500,0))</f>
        <v>Confirmed</v>
      </c>
      <c r="I4230" s="90">
        <f>INDEX(Data!P$2:P$6500,MATCH(A4230,Data!$A$2:$A$6500,0))</f>
        <v>2004</v>
      </c>
      <c r="J4230" s="90">
        <f>INDEX(Data!Q$2:Q$6500,MATCH($A4230,Data!$A$2:$A$6500,0))</f>
        <v>2004</v>
      </c>
      <c r="K4230" s="90">
        <f>INDEX(Data!F$2:F$6500,MATCH($A4230,Data!$A$2:$A$6500,0))</f>
        <v>7</v>
      </c>
      <c r="L4230" s="90">
        <f>INDEX(Data!G$2:G$6500,MATCH($A4230,Data!$A$2:$A$6500,0))</f>
        <v>7</v>
      </c>
      <c r="M4230" s="90">
        <f>INDEX(Data!H$2:H$6500,MATCH($A4230,Data!$A$2:$A$6500,0))</f>
        <v>0</v>
      </c>
      <c r="N4230" s="90">
        <f>INDEX(Data!I$2:I$6500,MATCH($A4230,Data!$A$2:$A$6500,0))</f>
        <v>0</v>
      </c>
      <c r="O4230" s="83" t="str">
        <f>INDEX(Data!J$2:J$6500,MATCH($A4230,Data!$A$2:$A$6500,0))</f>
        <v>nests</v>
      </c>
      <c r="P4230" t="str">
        <f>_xlfn.XLOOKUP(B4230,Table3[RefID],Table3[Citation])</f>
        <v>VanderWerf (2006)</v>
      </c>
    </row>
    <row r="4231" spans="1:16" x14ac:dyDescent="0.35">
      <c r="A4231" s="68">
        <v>4229</v>
      </c>
      <c r="B4231" s="71">
        <v>257</v>
      </c>
      <c r="C4231" s="71">
        <v>11041</v>
      </c>
      <c r="D4231" s="69">
        <v>3294</v>
      </c>
      <c r="E4231" t="str">
        <f>INDEX(Table5[EEZ],MATCH(C4231,Table5[Colony_ID],0))</f>
        <v>Marshall Islands Exclusive Economic Zone</v>
      </c>
      <c r="F4231" t="str">
        <f>INDEX(Table5[Corrected Island/Colony Name],MATCH('Full Data'!C4231,Table5[Colony_ID],0))</f>
        <v>Eniwetak</v>
      </c>
      <c r="G4231" t="str">
        <f>INDEX(Table4[Common_Name],MATCH('Full Data'!D4231,Table4[SpcRecID],0))</f>
        <v>Brown Noddy</v>
      </c>
      <c r="H4231" s="83" t="str">
        <f>INDEX(Data!E$2:E$6500,MATCH(A4231,Data!$A$2:$A$6500,0))</f>
        <v>Probable</v>
      </c>
      <c r="I4231" s="90">
        <f>INDEX(Data!P$2:P$6500,MATCH(A4231,Data!$A$2:$A$6500,0))</f>
        <v>2004</v>
      </c>
      <c r="J4231" s="90">
        <f>INDEX(Data!Q$2:Q$6500,MATCH($A4231,Data!$A$2:$A$6500,0))</f>
        <v>2004</v>
      </c>
      <c r="K4231" s="90">
        <f>INDEX(Data!F$2:F$6500,MATCH($A4231,Data!$A$2:$A$6500,0))</f>
        <v>0</v>
      </c>
      <c r="L4231" s="90">
        <f>INDEX(Data!G$2:G$6500,MATCH($A4231,Data!$A$2:$A$6500,0))</f>
        <v>0</v>
      </c>
      <c r="M4231" s="90">
        <f>INDEX(Data!H$2:H$6500,MATCH($A4231,Data!$A$2:$A$6500,0))</f>
        <v>1</v>
      </c>
      <c r="N4231" s="90">
        <f>INDEX(Data!I$2:I$6500,MATCH($A4231,Data!$A$2:$A$6500,0))</f>
        <v>49</v>
      </c>
      <c r="O4231" s="83" t="str">
        <f>INDEX(Data!J$2:J$6500,MATCH($A4231,Data!$A$2:$A$6500,0))</f>
        <v>adults only</v>
      </c>
      <c r="P4231" t="str">
        <f>_xlfn.XLOOKUP(B4231,Table3[RefID],Table3[Citation])</f>
        <v>VanderWerf (2006)</v>
      </c>
    </row>
    <row r="4232" spans="1:16" x14ac:dyDescent="0.35">
      <c r="A4232" s="68">
        <v>4230</v>
      </c>
      <c r="B4232" s="71">
        <v>257</v>
      </c>
      <c r="C4232" s="71">
        <v>11043</v>
      </c>
      <c r="D4232" s="69">
        <v>3294</v>
      </c>
      <c r="E4232" t="str">
        <f>INDEX(Table5[EEZ],MATCH(C4232,Table5[Colony_ID],0))</f>
        <v>Marshall Islands Exclusive Economic Zone</v>
      </c>
      <c r="F4232" t="str">
        <f>INDEX(Table5[Corrected Island/Colony Name],MATCH('Full Data'!C4232,Table5[Colony_ID],0))</f>
        <v>Ennugarret</v>
      </c>
      <c r="G4232" t="str">
        <f>INDEX(Table4[Common_Name],MATCH('Full Data'!D4232,Table4[SpcRecID],0))</f>
        <v>Brown Noddy</v>
      </c>
      <c r="H4232" s="83" t="str">
        <f>INDEX(Data!E$2:E$6500,MATCH(A4232,Data!$A$2:$A$6500,0))</f>
        <v>Probable</v>
      </c>
      <c r="I4232" s="90">
        <f>INDEX(Data!P$2:P$6500,MATCH(A4232,Data!$A$2:$A$6500,0))</f>
        <v>2004</v>
      </c>
      <c r="J4232" s="90">
        <f>INDEX(Data!Q$2:Q$6500,MATCH($A4232,Data!$A$2:$A$6500,0))</f>
        <v>2004</v>
      </c>
      <c r="K4232" s="90">
        <f>INDEX(Data!F$2:F$6500,MATCH($A4232,Data!$A$2:$A$6500,0))</f>
        <v>10</v>
      </c>
      <c r="L4232" s="90">
        <f>INDEX(Data!G$2:G$6500,MATCH($A4232,Data!$A$2:$A$6500,0))</f>
        <v>10</v>
      </c>
      <c r="M4232" s="90">
        <f>INDEX(Data!H$2:H$6500,MATCH($A4232,Data!$A$2:$A$6500,0))</f>
        <v>0</v>
      </c>
      <c r="N4232" s="90">
        <f>INDEX(Data!I$2:I$6500,MATCH($A4232,Data!$A$2:$A$6500,0))</f>
        <v>0</v>
      </c>
      <c r="O4232" s="83" t="str">
        <f>INDEX(Data!J$2:J$6500,MATCH($A4232,Data!$A$2:$A$6500,0))</f>
        <v>adults only</v>
      </c>
      <c r="P4232" t="str">
        <f>_xlfn.XLOOKUP(B4232,Table3[RefID],Table3[Citation])</f>
        <v>VanderWerf (2006)</v>
      </c>
    </row>
    <row r="4233" spans="1:16" x14ac:dyDescent="0.35">
      <c r="A4233" s="68">
        <v>4231</v>
      </c>
      <c r="B4233" s="71">
        <v>257</v>
      </c>
      <c r="C4233" s="71">
        <v>11041</v>
      </c>
      <c r="D4233" s="69">
        <v>3298</v>
      </c>
      <c r="E4233" t="str">
        <f>INDEX(Table5[EEZ],MATCH(C4233,Table5[Colony_ID],0))</f>
        <v>Marshall Islands Exclusive Economic Zone</v>
      </c>
      <c r="F4233" t="str">
        <f>INDEX(Table5[Corrected Island/Colony Name],MATCH('Full Data'!C4233,Table5[Colony_ID],0))</f>
        <v>Eniwetak</v>
      </c>
      <c r="G4233" t="str">
        <f>INDEX(Table4[Common_Name],MATCH('Full Data'!D4233,Table4[SpcRecID],0))</f>
        <v>Common White Tern</v>
      </c>
      <c r="H4233" s="83" t="str">
        <f>INDEX(Data!E$2:E$6500,MATCH(A4233,Data!$A$2:$A$6500,0))</f>
        <v>Confirmed</v>
      </c>
      <c r="I4233" s="90">
        <f>INDEX(Data!P$2:P$6500,MATCH(A4233,Data!$A$2:$A$6500,0))</f>
        <v>2004</v>
      </c>
      <c r="J4233" s="90">
        <f>INDEX(Data!Q$2:Q$6500,MATCH($A4233,Data!$A$2:$A$6500,0))</f>
        <v>2004</v>
      </c>
      <c r="K4233" s="90">
        <f>INDEX(Data!F$2:F$6500,MATCH($A4233,Data!$A$2:$A$6500,0))</f>
        <v>11</v>
      </c>
      <c r="L4233" s="90">
        <f>INDEX(Data!G$2:G$6500,MATCH($A4233,Data!$A$2:$A$6500,0))</f>
        <v>11</v>
      </c>
      <c r="M4233" s="90">
        <f>INDEX(Data!H$2:H$6500,MATCH($A4233,Data!$A$2:$A$6500,0))</f>
        <v>0</v>
      </c>
      <c r="N4233" s="90">
        <f>INDEX(Data!I$2:I$6500,MATCH($A4233,Data!$A$2:$A$6500,0))</f>
        <v>0</v>
      </c>
      <c r="O4233" s="83" t="str">
        <f>INDEX(Data!J$2:J$6500,MATCH($A4233,Data!$A$2:$A$6500,0))</f>
        <v>mature individuals</v>
      </c>
      <c r="P4233" t="str">
        <f>_xlfn.XLOOKUP(B4233,Table3[RefID],Table3[Citation])</f>
        <v>VanderWerf (2006)</v>
      </c>
    </row>
    <row r="4234" spans="1:16" x14ac:dyDescent="0.35">
      <c r="A4234" s="68">
        <v>4232</v>
      </c>
      <c r="B4234" s="71">
        <v>257</v>
      </c>
      <c r="C4234" s="71">
        <v>11041</v>
      </c>
      <c r="D4234" s="69">
        <v>3298</v>
      </c>
      <c r="E4234" t="str">
        <f>INDEX(Table5[EEZ],MATCH(C4234,Table5[Colony_ID],0))</f>
        <v>Marshall Islands Exclusive Economic Zone</v>
      </c>
      <c r="F4234" t="str">
        <f>INDEX(Table5[Corrected Island/Colony Name],MATCH('Full Data'!C4234,Table5[Colony_ID],0))</f>
        <v>Eniwetak</v>
      </c>
      <c r="G4234" t="str">
        <f>INDEX(Table4[Common_Name],MATCH('Full Data'!D4234,Table4[SpcRecID],0))</f>
        <v>Common White Tern</v>
      </c>
      <c r="H4234" s="83" t="str">
        <f>INDEX(Data!E$2:E$6500,MATCH(A4234,Data!$A$2:$A$6500,0))</f>
        <v>Confirmed</v>
      </c>
      <c r="I4234" s="90">
        <f>INDEX(Data!P$2:P$6500,MATCH(A4234,Data!$A$2:$A$6500,0))</f>
        <v>2004</v>
      </c>
      <c r="J4234" s="90">
        <f>INDEX(Data!Q$2:Q$6500,MATCH($A4234,Data!$A$2:$A$6500,0))</f>
        <v>2004</v>
      </c>
      <c r="K4234" s="90">
        <f>INDEX(Data!F$2:F$6500,MATCH($A4234,Data!$A$2:$A$6500,0))</f>
        <v>1</v>
      </c>
      <c r="L4234" s="90">
        <f>INDEX(Data!G$2:G$6500,MATCH($A4234,Data!$A$2:$A$6500,0))</f>
        <v>1</v>
      </c>
      <c r="M4234" s="90">
        <f>INDEX(Data!H$2:H$6500,MATCH($A4234,Data!$A$2:$A$6500,0))</f>
        <v>0</v>
      </c>
      <c r="N4234" s="90">
        <f>INDEX(Data!I$2:I$6500,MATCH($A4234,Data!$A$2:$A$6500,0))</f>
        <v>0</v>
      </c>
      <c r="O4234" s="83" t="str">
        <f>INDEX(Data!J$2:J$6500,MATCH($A4234,Data!$A$2:$A$6500,0))</f>
        <v>nests</v>
      </c>
      <c r="P4234" t="str">
        <f>_xlfn.XLOOKUP(B4234,Table3[RefID],Table3[Citation])</f>
        <v>VanderWerf (2006)</v>
      </c>
    </row>
    <row r="4235" spans="1:16" x14ac:dyDescent="0.35">
      <c r="A4235" s="68">
        <v>4233</v>
      </c>
      <c r="B4235" s="71">
        <v>257</v>
      </c>
      <c r="C4235" s="71">
        <v>11043</v>
      </c>
      <c r="D4235" s="69">
        <v>3298</v>
      </c>
      <c r="E4235" t="str">
        <f>INDEX(Table5[EEZ],MATCH(C4235,Table5[Colony_ID],0))</f>
        <v>Marshall Islands Exclusive Economic Zone</v>
      </c>
      <c r="F4235" t="str">
        <f>INDEX(Table5[Corrected Island/Colony Name],MATCH('Full Data'!C4235,Table5[Colony_ID],0))</f>
        <v>Ennugarret</v>
      </c>
      <c r="G4235" t="str">
        <f>INDEX(Table4[Common_Name],MATCH('Full Data'!D4235,Table4[SpcRecID],0))</f>
        <v>Common White Tern</v>
      </c>
      <c r="H4235" s="83" t="str">
        <f>INDEX(Data!E$2:E$6500,MATCH(A4235,Data!$A$2:$A$6500,0))</f>
        <v>Probable</v>
      </c>
      <c r="I4235" s="90">
        <f>INDEX(Data!P$2:P$6500,MATCH(A4235,Data!$A$2:$A$6500,0))</f>
        <v>2004</v>
      </c>
      <c r="J4235" s="90">
        <f>INDEX(Data!Q$2:Q$6500,MATCH($A4235,Data!$A$2:$A$6500,0))</f>
        <v>2004</v>
      </c>
      <c r="K4235" s="90">
        <f>INDEX(Data!F$2:F$6500,MATCH($A4235,Data!$A$2:$A$6500,0))</f>
        <v>38</v>
      </c>
      <c r="L4235" s="90">
        <f>INDEX(Data!G$2:G$6500,MATCH($A4235,Data!$A$2:$A$6500,0))</f>
        <v>38</v>
      </c>
      <c r="M4235" s="90">
        <f>INDEX(Data!H$2:H$6500,MATCH($A4235,Data!$A$2:$A$6500,0))</f>
        <v>0</v>
      </c>
      <c r="N4235" s="90">
        <f>INDEX(Data!I$2:I$6500,MATCH($A4235,Data!$A$2:$A$6500,0))</f>
        <v>0</v>
      </c>
      <c r="O4235" s="83" t="str">
        <f>INDEX(Data!J$2:J$6500,MATCH($A4235,Data!$A$2:$A$6500,0))</f>
        <v>adults only</v>
      </c>
      <c r="P4235" t="str">
        <f>_xlfn.XLOOKUP(B4235,Table3[RefID],Table3[Citation])</f>
        <v>VanderWerf (2006)</v>
      </c>
    </row>
    <row r="4236" spans="1:16" x14ac:dyDescent="0.35">
      <c r="A4236" s="68">
        <v>4234</v>
      </c>
      <c r="B4236" s="71">
        <v>257</v>
      </c>
      <c r="C4236" s="71">
        <v>11049</v>
      </c>
      <c r="D4236" s="69">
        <v>3298</v>
      </c>
      <c r="E4236" t="str">
        <f>INDEX(Table5[EEZ],MATCH(C4236,Table5[Colony_ID],0))</f>
        <v>Marshall Islands Exclusive Economic Zone</v>
      </c>
      <c r="F4236" t="str">
        <f>INDEX(Table5[Corrected Island/Colony Name],MATCH('Full Data'!C4236,Table5[Colony_ID],0))</f>
        <v>Gellinam</v>
      </c>
      <c r="G4236" t="str">
        <f>INDEX(Table4[Common_Name],MATCH('Full Data'!D4236,Table4[SpcRecID],0))</f>
        <v>Common White Tern</v>
      </c>
      <c r="H4236" s="83" t="str">
        <f>INDEX(Data!E$2:E$6500,MATCH(A4236,Data!$A$2:$A$6500,0))</f>
        <v>Confirmed</v>
      </c>
      <c r="I4236" s="90">
        <f>INDEX(Data!P$2:P$6500,MATCH(A4236,Data!$A$2:$A$6500,0))</f>
        <v>2004</v>
      </c>
      <c r="J4236" s="90">
        <f>INDEX(Data!Q$2:Q$6500,MATCH($A4236,Data!$A$2:$A$6500,0))</f>
        <v>2004</v>
      </c>
      <c r="K4236" s="90">
        <f>INDEX(Data!F$2:F$6500,MATCH($A4236,Data!$A$2:$A$6500,0))</f>
        <v>17</v>
      </c>
      <c r="L4236" s="90">
        <f>INDEX(Data!G$2:G$6500,MATCH($A4236,Data!$A$2:$A$6500,0))</f>
        <v>17</v>
      </c>
      <c r="M4236" s="90">
        <f>INDEX(Data!H$2:H$6500,MATCH($A4236,Data!$A$2:$A$6500,0))</f>
        <v>0</v>
      </c>
      <c r="N4236" s="90">
        <f>INDEX(Data!I$2:I$6500,MATCH($A4236,Data!$A$2:$A$6500,0))</f>
        <v>0</v>
      </c>
      <c r="O4236" s="83" t="str">
        <f>INDEX(Data!J$2:J$6500,MATCH($A4236,Data!$A$2:$A$6500,0))</f>
        <v>mature individuals</v>
      </c>
      <c r="P4236" t="str">
        <f>_xlfn.XLOOKUP(B4236,Table3[RefID],Table3[Citation])</f>
        <v>VanderWerf (2006)</v>
      </c>
    </row>
    <row r="4237" spans="1:16" x14ac:dyDescent="0.35">
      <c r="A4237" s="68">
        <v>4235</v>
      </c>
      <c r="B4237" s="71">
        <v>257</v>
      </c>
      <c r="C4237" s="71">
        <v>11049</v>
      </c>
      <c r="D4237" s="69">
        <v>3298</v>
      </c>
      <c r="E4237" t="str">
        <f>INDEX(Table5[EEZ],MATCH(C4237,Table5[Colony_ID],0))</f>
        <v>Marshall Islands Exclusive Economic Zone</v>
      </c>
      <c r="F4237" t="str">
        <f>INDEX(Table5[Corrected Island/Colony Name],MATCH('Full Data'!C4237,Table5[Colony_ID],0))</f>
        <v>Gellinam</v>
      </c>
      <c r="G4237" t="str">
        <f>INDEX(Table4[Common_Name],MATCH('Full Data'!D4237,Table4[SpcRecID],0))</f>
        <v>Common White Tern</v>
      </c>
      <c r="H4237" s="83" t="str">
        <f>INDEX(Data!E$2:E$6500,MATCH(A4237,Data!$A$2:$A$6500,0))</f>
        <v>Confirmed</v>
      </c>
      <c r="I4237" s="90">
        <f>INDEX(Data!P$2:P$6500,MATCH(A4237,Data!$A$2:$A$6500,0))</f>
        <v>2004</v>
      </c>
      <c r="J4237" s="90">
        <f>INDEX(Data!Q$2:Q$6500,MATCH($A4237,Data!$A$2:$A$6500,0))</f>
        <v>2004</v>
      </c>
      <c r="K4237" s="90">
        <f>INDEX(Data!F$2:F$6500,MATCH($A4237,Data!$A$2:$A$6500,0))</f>
        <v>1</v>
      </c>
      <c r="L4237" s="90">
        <f>INDEX(Data!G$2:G$6500,MATCH($A4237,Data!$A$2:$A$6500,0))</f>
        <v>1</v>
      </c>
      <c r="M4237" s="90">
        <f>INDEX(Data!H$2:H$6500,MATCH($A4237,Data!$A$2:$A$6500,0))</f>
        <v>0</v>
      </c>
      <c r="N4237" s="90">
        <f>INDEX(Data!I$2:I$6500,MATCH($A4237,Data!$A$2:$A$6500,0))</f>
        <v>0</v>
      </c>
      <c r="O4237" s="83" t="str">
        <f>INDEX(Data!J$2:J$6500,MATCH($A4237,Data!$A$2:$A$6500,0))</f>
        <v>nests</v>
      </c>
      <c r="P4237" t="str">
        <f>_xlfn.XLOOKUP(B4237,Table3[RefID],Table3[Citation])</f>
        <v>VanderWerf (2006)</v>
      </c>
    </row>
    <row r="4238" spans="1:16" x14ac:dyDescent="0.35">
      <c r="A4238" s="68">
        <v>4236</v>
      </c>
      <c r="B4238" s="71">
        <v>257</v>
      </c>
      <c r="C4238" s="71">
        <v>11071</v>
      </c>
      <c r="D4238" s="69">
        <v>3298</v>
      </c>
      <c r="E4238" t="str">
        <f>INDEX(Table5[EEZ],MATCH(C4238,Table5[Colony_ID],0))</f>
        <v>Marshall Islands Exclusive Economic Zone</v>
      </c>
      <c r="F4238" t="str">
        <f>INDEX(Table5[Corrected Island/Colony Name],MATCH('Full Data'!C4238,Table5[Colony_ID],0))</f>
        <v>Kwajalein</v>
      </c>
      <c r="G4238" t="str">
        <f>INDEX(Table4[Common_Name],MATCH('Full Data'!D4238,Table4[SpcRecID],0))</f>
        <v>Common White Tern</v>
      </c>
      <c r="H4238" s="83" t="str">
        <f>INDEX(Data!E$2:E$6500,MATCH(A4238,Data!$A$2:$A$6500,0))</f>
        <v>Confirmed</v>
      </c>
      <c r="I4238" s="90">
        <f>INDEX(Data!P$2:P$6500,MATCH(A4238,Data!$A$2:$A$6500,0))</f>
        <v>2004</v>
      </c>
      <c r="J4238" s="90">
        <f>INDEX(Data!Q$2:Q$6500,MATCH($A4238,Data!$A$2:$A$6500,0))</f>
        <v>2004</v>
      </c>
      <c r="K4238" s="90">
        <f>INDEX(Data!F$2:F$6500,MATCH($A4238,Data!$A$2:$A$6500,0))</f>
        <v>85</v>
      </c>
      <c r="L4238" s="90">
        <f>INDEX(Data!G$2:G$6500,MATCH($A4238,Data!$A$2:$A$6500,0))</f>
        <v>85</v>
      </c>
      <c r="M4238" s="90">
        <f>INDEX(Data!H$2:H$6500,MATCH($A4238,Data!$A$2:$A$6500,0))</f>
        <v>0</v>
      </c>
      <c r="N4238" s="90">
        <f>INDEX(Data!I$2:I$6500,MATCH($A4238,Data!$A$2:$A$6500,0))</f>
        <v>0</v>
      </c>
      <c r="O4238" s="83" t="str">
        <f>INDEX(Data!J$2:J$6500,MATCH($A4238,Data!$A$2:$A$6500,0))</f>
        <v>mature individuals</v>
      </c>
      <c r="P4238" t="str">
        <f>_xlfn.XLOOKUP(B4238,Table3[RefID],Table3[Citation])</f>
        <v>VanderWerf (2006)</v>
      </c>
    </row>
    <row r="4239" spans="1:16" x14ac:dyDescent="0.35">
      <c r="A4239" s="68">
        <v>4237</v>
      </c>
      <c r="B4239" s="71">
        <v>257</v>
      </c>
      <c r="C4239" s="71">
        <v>11071</v>
      </c>
      <c r="D4239" s="69">
        <v>3298</v>
      </c>
      <c r="E4239" t="str">
        <f>INDEX(Table5[EEZ],MATCH(C4239,Table5[Colony_ID],0))</f>
        <v>Marshall Islands Exclusive Economic Zone</v>
      </c>
      <c r="F4239" t="str">
        <f>INDEX(Table5[Corrected Island/Colony Name],MATCH('Full Data'!C4239,Table5[Colony_ID],0))</f>
        <v>Kwajalein</v>
      </c>
      <c r="G4239" t="str">
        <f>INDEX(Table4[Common_Name],MATCH('Full Data'!D4239,Table4[SpcRecID],0))</f>
        <v>Common White Tern</v>
      </c>
      <c r="H4239" s="83" t="str">
        <f>INDEX(Data!E$2:E$6500,MATCH(A4239,Data!$A$2:$A$6500,0))</f>
        <v>Confirmed</v>
      </c>
      <c r="I4239" s="90">
        <f>INDEX(Data!P$2:P$6500,MATCH(A4239,Data!$A$2:$A$6500,0))</f>
        <v>2004</v>
      </c>
      <c r="J4239" s="90">
        <f>INDEX(Data!Q$2:Q$6500,MATCH($A4239,Data!$A$2:$A$6500,0))</f>
        <v>2004</v>
      </c>
      <c r="K4239" s="90">
        <f>INDEX(Data!F$2:F$6500,MATCH($A4239,Data!$A$2:$A$6500,0))</f>
        <v>10</v>
      </c>
      <c r="L4239" s="90">
        <f>INDEX(Data!G$2:G$6500,MATCH($A4239,Data!$A$2:$A$6500,0))</f>
        <v>10</v>
      </c>
      <c r="M4239" s="90">
        <f>INDEX(Data!H$2:H$6500,MATCH($A4239,Data!$A$2:$A$6500,0))</f>
        <v>0</v>
      </c>
      <c r="N4239" s="90">
        <f>INDEX(Data!I$2:I$6500,MATCH($A4239,Data!$A$2:$A$6500,0))</f>
        <v>0</v>
      </c>
      <c r="O4239" s="83" t="str">
        <f>INDEX(Data!J$2:J$6500,MATCH($A4239,Data!$A$2:$A$6500,0))</f>
        <v>nests</v>
      </c>
      <c r="P4239" t="str">
        <f>_xlfn.XLOOKUP(B4239,Table3[RefID],Table3[Citation])</f>
        <v>VanderWerf (2006)</v>
      </c>
    </row>
    <row r="4240" spans="1:16" x14ac:dyDescent="0.35">
      <c r="A4240" s="68">
        <v>4238</v>
      </c>
      <c r="B4240" s="73">
        <v>258</v>
      </c>
      <c r="C4240" s="73">
        <v>1005</v>
      </c>
      <c r="D4240" s="69">
        <v>3295</v>
      </c>
      <c r="E4240" t="str">
        <f>INDEX(Table5[EEZ],MATCH(C4240,Table5[Colony_ID],0))</f>
        <v>American Samoa Exclusive Economic Zone</v>
      </c>
      <c r="F4240" t="str">
        <f>INDEX(Table5[Corrected Island/Colony Name],MATCH('Full Data'!C4240,Table5[Colony_ID],0))</f>
        <v>Rose Island</v>
      </c>
      <c r="G4240" t="str">
        <f>INDEX(Table4[Common_Name],MATCH('Full Data'!D4240,Table4[SpcRecID],0))</f>
        <v>Black Noddy</v>
      </c>
      <c r="H4240" s="83" t="str">
        <f>INDEX(Data!E$2:E$6500,MATCH(A4240,Data!$A$2:$A$6500,0))</f>
        <v>Confirmed</v>
      </c>
      <c r="I4240" s="90">
        <f>INDEX(Data!P$2:P$6500,MATCH(A4240,Data!$A$2:$A$6500,0))</f>
        <v>1984</v>
      </c>
      <c r="J4240" s="90">
        <f>INDEX(Data!Q$2:Q$6500,MATCH($A4240,Data!$A$2:$A$6500,0))</f>
        <v>1978</v>
      </c>
      <c r="K4240" s="90">
        <f>INDEX(Data!F$2:F$6500,MATCH($A4240,Data!$A$2:$A$6500,0))</f>
        <v>250</v>
      </c>
      <c r="L4240" s="90">
        <f>INDEX(Data!G$2:G$6500,MATCH($A4240,Data!$A$2:$A$6500,0))</f>
        <v>250</v>
      </c>
      <c r="M4240" s="90">
        <f>INDEX(Data!H$2:H$6500,MATCH($A4240,Data!$A$2:$A$6500,0))</f>
        <v>0</v>
      </c>
      <c r="N4240" s="90">
        <f>INDEX(Data!I$2:I$6500,MATCH($A4240,Data!$A$2:$A$6500,0))</f>
        <v>0</v>
      </c>
      <c r="O4240" s="83" t="str">
        <f>INDEX(Data!J$2:J$6500,MATCH($A4240,Data!$A$2:$A$6500,0))</f>
        <v>individuals</v>
      </c>
      <c r="P4240" t="str">
        <f>_xlfn.XLOOKUP(B4240,Table3[RefID],Table3[Citation])</f>
        <v>Wegmann &amp; Holzwarth (2006)</v>
      </c>
    </row>
    <row r="4241" spans="1:16" x14ac:dyDescent="0.35">
      <c r="A4241" s="68">
        <v>4239</v>
      </c>
      <c r="B4241" s="73">
        <v>258</v>
      </c>
      <c r="C4241" s="73">
        <v>1005</v>
      </c>
      <c r="D4241" s="69">
        <v>3295</v>
      </c>
      <c r="E4241" t="str">
        <f>INDEX(Table5[EEZ],MATCH(C4241,Table5[Colony_ID],0))</f>
        <v>American Samoa Exclusive Economic Zone</v>
      </c>
      <c r="F4241" t="str">
        <f>INDEX(Table5[Corrected Island/Colony Name],MATCH('Full Data'!C4241,Table5[Colony_ID],0))</f>
        <v>Rose Island</v>
      </c>
      <c r="G4241" t="str">
        <f>INDEX(Table4[Common_Name],MATCH('Full Data'!D4241,Table4[SpcRecID],0))</f>
        <v>Black Noddy</v>
      </c>
      <c r="H4241" s="83" t="str">
        <f>INDEX(Data!E$2:E$6500,MATCH(A4241,Data!$A$2:$A$6500,0))</f>
        <v>Confirmed</v>
      </c>
      <c r="I4241" s="90">
        <f>INDEX(Data!P$2:P$6500,MATCH(A4241,Data!$A$2:$A$6500,0))</f>
        <v>1984</v>
      </c>
      <c r="J4241" s="90">
        <f>INDEX(Data!Q$2:Q$6500,MATCH($A4241,Data!$A$2:$A$6500,0))</f>
        <v>1980</v>
      </c>
      <c r="K4241" s="90">
        <f>INDEX(Data!F$2:F$6500,MATCH($A4241,Data!$A$2:$A$6500,0))</f>
        <v>235</v>
      </c>
      <c r="L4241" s="90">
        <f>INDEX(Data!G$2:G$6500,MATCH($A4241,Data!$A$2:$A$6500,0))</f>
        <v>235</v>
      </c>
      <c r="M4241" s="90">
        <f>INDEX(Data!H$2:H$6500,MATCH($A4241,Data!$A$2:$A$6500,0))</f>
        <v>0</v>
      </c>
      <c r="N4241" s="90">
        <f>INDEX(Data!I$2:I$6500,MATCH($A4241,Data!$A$2:$A$6500,0))</f>
        <v>0</v>
      </c>
      <c r="O4241" s="83" t="str">
        <f>INDEX(Data!J$2:J$6500,MATCH($A4241,Data!$A$2:$A$6500,0))</f>
        <v>individuals</v>
      </c>
      <c r="P4241" t="str">
        <f>_xlfn.XLOOKUP(B4241,Table3[RefID],Table3[Citation])</f>
        <v>Wegmann &amp; Holzwarth (2006)</v>
      </c>
    </row>
    <row r="4242" spans="1:16" x14ac:dyDescent="0.35">
      <c r="A4242" s="68">
        <v>4240</v>
      </c>
      <c r="B4242" s="73">
        <v>258</v>
      </c>
      <c r="C4242" s="73">
        <v>1005</v>
      </c>
      <c r="D4242" s="69">
        <v>3295</v>
      </c>
      <c r="E4242" t="str">
        <f>INDEX(Table5[EEZ],MATCH(C4242,Table5[Colony_ID],0))</f>
        <v>American Samoa Exclusive Economic Zone</v>
      </c>
      <c r="F4242" t="str">
        <f>INDEX(Table5[Corrected Island/Colony Name],MATCH('Full Data'!C4242,Table5[Colony_ID],0))</f>
        <v>Rose Island</v>
      </c>
      <c r="G4242" t="str">
        <f>INDEX(Table4[Common_Name],MATCH('Full Data'!D4242,Table4[SpcRecID],0))</f>
        <v>Black Noddy</v>
      </c>
      <c r="H4242" s="83" t="str">
        <f>INDEX(Data!E$2:E$6500,MATCH(A4242,Data!$A$2:$A$6500,0))</f>
        <v>Confirmed</v>
      </c>
      <c r="I4242" s="90">
        <f>INDEX(Data!P$2:P$6500,MATCH(A4242,Data!$A$2:$A$6500,0))</f>
        <v>1984</v>
      </c>
      <c r="J4242" s="90">
        <f>INDEX(Data!Q$2:Q$6500,MATCH($A4242,Data!$A$2:$A$6500,0))</f>
        <v>1981</v>
      </c>
      <c r="K4242" s="90">
        <f>INDEX(Data!F$2:F$6500,MATCH($A4242,Data!$A$2:$A$6500,0))</f>
        <v>746</v>
      </c>
      <c r="L4242" s="90">
        <f>INDEX(Data!G$2:G$6500,MATCH($A4242,Data!$A$2:$A$6500,0))</f>
        <v>746</v>
      </c>
      <c r="M4242" s="90">
        <f>INDEX(Data!H$2:H$6500,MATCH($A4242,Data!$A$2:$A$6500,0))</f>
        <v>0</v>
      </c>
      <c r="N4242" s="90">
        <f>INDEX(Data!I$2:I$6500,MATCH($A4242,Data!$A$2:$A$6500,0))</f>
        <v>0</v>
      </c>
      <c r="O4242" s="83" t="str">
        <f>INDEX(Data!J$2:J$6500,MATCH($A4242,Data!$A$2:$A$6500,0))</f>
        <v>individuals</v>
      </c>
      <c r="P4242" t="str">
        <f>_xlfn.XLOOKUP(B4242,Table3[RefID],Table3[Citation])</f>
        <v>Wegmann &amp; Holzwarth (2006)</v>
      </c>
    </row>
    <row r="4243" spans="1:16" x14ac:dyDescent="0.35">
      <c r="A4243" s="68">
        <v>4241</v>
      </c>
      <c r="B4243" s="73">
        <v>258</v>
      </c>
      <c r="C4243" s="73">
        <v>1005</v>
      </c>
      <c r="D4243" s="69">
        <v>3295</v>
      </c>
      <c r="E4243" t="str">
        <f>INDEX(Table5[EEZ],MATCH(C4243,Table5[Colony_ID],0))</f>
        <v>American Samoa Exclusive Economic Zone</v>
      </c>
      <c r="F4243" t="str">
        <f>INDEX(Table5[Corrected Island/Colony Name],MATCH('Full Data'!C4243,Table5[Colony_ID],0))</f>
        <v>Rose Island</v>
      </c>
      <c r="G4243" t="str">
        <f>INDEX(Table4[Common_Name],MATCH('Full Data'!D4243,Table4[SpcRecID],0))</f>
        <v>Black Noddy</v>
      </c>
      <c r="H4243" s="83" t="str">
        <f>INDEX(Data!E$2:E$6500,MATCH(A4243,Data!$A$2:$A$6500,0))</f>
        <v>Confirmed</v>
      </c>
      <c r="I4243" s="90">
        <f>INDEX(Data!P$2:P$6500,MATCH(A4243,Data!$A$2:$A$6500,0))</f>
        <v>1984</v>
      </c>
      <c r="J4243" s="90">
        <f>INDEX(Data!Q$2:Q$6500,MATCH($A4243,Data!$A$2:$A$6500,0))</f>
        <v>1982</v>
      </c>
      <c r="K4243" s="90">
        <f>INDEX(Data!F$2:F$6500,MATCH($A4243,Data!$A$2:$A$6500,0))</f>
        <v>294</v>
      </c>
      <c r="L4243" s="90">
        <f>INDEX(Data!G$2:G$6500,MATCH($A4243,Data!$A$2:$A$6500,0))</f>
        <v>294</v>
      </c>
      <c r="M4243" s="90">
        <f>INDEX(Data!H$2:H$6500,MATCH($A4243,Data!$A$2:$A$6500,0))</f>
        <v>0</v>
      </c>
      <c r="N4243" s="90">
        <f>INDEX(Data!I$2:I$6500,MATCH($A4243,Data!$A$2:$A$6500,0))</f>
        <v>0</v>
      </c>
      <c r="O4243" s="83" t="str">
        <f>INDEX(Data!J$2:J$6500,MATCH($A4243,Data!$A$2:$A$6500,0))</f>
        <v>individuals</v>
      </c>
      <c r="P4243" t="str">
        <f>_xlfn.XLOOKUP(B4243,Table3[RefID],Table3[Citation])</f>
        <v>Wegmann &amp; Holzwarth (2006)</v>
      </c>
    </row>
    <row r="4244" spans="1:16" x14ac:dyDescent="0.35">
      <c r="A4244" s="68">
        <v>4242</v>
      </c>
      <c r="B4244" s="73">
        <v>258</v>
      </c>
      <c r="C4244" s="73">
        <v>1005</v>
      </c>
      <c r="D4244" s="69">
        <v>3295</v>
      </c>
      <c r="E4244" t="str">
        <f>INDEX(Table5[EEZ],MATCH(C4244,Table5[Colony_ID],0))</f>
        <v>American Samoa Exclusive Economic Zone</v>
      </c>
      <c r="F4244" t="str">
        <f>INDEX(Table5[Corrected Island/Colony Name],MATCH('Full Data'!C4244,Table5[Colony_ID],0))</f>
        <v>Rose Island</v>
      </c>
      <c r="G4244" t="str">
        <f>INDEX(Table4[Common_Name],MATCH('Full Data'!D4244,Table4[SpcRecID],0))</f>
        <v>Black Noddy</v>
      </c>
      <c r="H4244" s="83" t="str">
        <f>INDEX(Data!E$2:E$6500,MATCH(A4244,Data!$A$2:$A$6500,0))</f>
        <v>Confirmed</v>
      </c>
      <c r="I4244" s="90">
        <f>INDEX(Data!P$2:P$6500,MATCH(A4244,Data!$A$2:$A$6500,0))</f>
        <v>1984</v>
      </c>
      <c r="J4244" s="90">
        <f>INDEX(Data!Q$2:Q$6500,MATCH($A4244,Data!$A$2:$A$6500,0))</f>
        <v>1982</v>
      </c>
      <c r="K4244" s="90">
        <f>INDEX(Data!F$2:F$6500,MATCH($A4244,Data!$A$2:$A$6500,0))</f>
        <v>0</v>
      </c>
      <c r="L4244" s="90">
        <f>INDEX(Data!G$2:G$6500,MATCH($A4244,Data!$A$2:$A$6500,0))</f>
        <v>0</v>
      </c>
      <c r="M4244" s="90">
        <f>INDEX(Data!H$2:H$6500,MATCH($A4244,Data!$A$2:$A$6500,0))</f>
        <v>0</v>
      </c>
      <c r="N4244" s="90">
        <f>INDEX(Data!I$2:I$6500,MATCH($A4244,Data!$A$2:$A$6500,0))</f>
        <v>0</v>
      </c>
      <c r="O4244" s="83" t="str">
        <f>INDEX(Data!J$2:J$6500,MATCH($A4244,Data!$A$2:$A$6500,0))</f>
        <v>individuals</v>
      </c>
      <c r="P4244" t="str">
        <f>_xlfn.XLOOKUP(B4244,Table3[RefID],Table3[Citation])</f>
        <v>Wegmann &amp; Holzwarth (2006)</v>
      </c>
    </row>
    <row r="4245" spans="1:16" x14ac:dyDescent="0.35">
      <c r="A4245" s="68">
        <v>4243</v>
      </c>
      <c r="B4245" s="73">
        <v>258</v>
      </c>
      <c r="C4245" s="73">
        <v>1005</v>
      </c>
      <c r="D4245" s="69">
        <v>3295</v>
      </c>
      <c r="E4245" t="str">
        <f>INDEX(Table5[EEZ],MATCH(C4245,Table5[Colony_ID],0))</f>
        <v>American Samoa Exclusive Economic Zone</v>
      </c>
      <c r="F4245" t="str">
        <f>INDEX(Table5[Corrected Island/Colony Name],MATCH('Full Data'!C4245,Table5[Colony_ID],0))</f>
        <v>Rose Island</v>
      </c>
      <c r="G4245" t="str">
        <f>INDEX(Table4[Common_Name],MATCH('Full Data'!D4245,Table4[SpcRecID],0))</f>
        <v>Black Noddy</v>
      </c>
      <c r="H4245" s="83" t="str">
        <f>INDEX(Data!E$2:E$6500,MATCH(A4245,Data!$A$2:$A$6500,0))</f>
        <v>Confirmed</v>
      </c>
      <c r="I4245" s="90">
        <f>INDEX(Data!P$2:P$6500,MATCH(A4245,Data!$A$2:$A$6500,0))</f>
        <v>1984</v>
      </c>
      <c r="J4245" s="90">
        <f>INDEX(Data!Q$2:Q$6500,MATCH($A4245,Data!$A$2:$A$6500,0))</f>
        <v>1984</v>
      </c>
      <c r="K4245" s="90">
        <f>INDEX(Data!F$2:F$6500,MATCH($A4245,Data!$A$2:$A$6500,0))</f>
        <v>356</v>
      </c>
      <c r="L4245" s="90">
        <f>INDEX(Data!G$2:G$6500,MATCH($A4245,Data!$A$2:$A$6500,0))</f>
        <v>356</v>
      </c>
      <c r="M4245" s="90">
        <f>INDEX(Data!H$2:H$6500,MATCH($A4245,Data!$A$2:$A$6500,0))</f>
        <v>0</v>
      </c>
      <c r="N4245" s="90">
        <f>INDEX(Data!I$2:I$6500,MATCH($A4245,Data!$A$2:$A$6500,0))</f>
        <v>0</v>
      </c>
      <c r="O4245" s="83" t="str">
        <f>INDEX(Data!J$2:J$6500,MATCH($A4245,Data!$A$2:$A$6500,0))</f>
        <v>individuals</v>
      </c>
      <c r="P4245" t="str">
        <f>_xlfn.XLOOKUP(B4245,Table3[RefID],Table3[Citation])</f>
        <v>Wegmann &amp; Holzwarth (2006)</v>
      </c>
    </row>
    <row r="4246" spans="1:16" x14ac:dyDescent="0.35">
      <c r="A4246" s="68">
        <v>4244</v>
      </c>
      <c r="B4246" s="73">
        <v>258</v>
      </c>
      <c r="C4246" s="73">
        <v>1005</v>
      </c>
      <c r="D4246" s="69">
        <v>3295</v>
      </c>
      <c r="E4246" t="str">
        <f>INDEX(Table5[EEZ],MATCH(C4246,Table5[Colony_ID],0))</f>
        <v>American Samoa Exclusive Economic Zone</v>
      </c>
      <c r="F4246" t="str">
        <f>INDEX(Table5[Corrected Island/Colony Name],MATCH('Full Data'!C4246,Table5[Colony_ID],0))</f>
        <v>Rose Island</v>
      </c>
      <c r="G4246" t="str">
        <f>INDEX(Table4[Common_Name],MATCH('Full Data'!D4246,Table4[SpcRecID],0))</f>
        <v>Black Noddy</v>
      </c>
      <c r="H4246" s="83" t="str">
        <f>INDEX(Data!E$2:E$6500,MATCH(A4246,Data!$A$2:$A$6500,0))</f>
        <v>Confirmed</v>
      </c>
      <c r="I4246" s="90">
        <f>INDEX(Data!P$2:P$6500,MATCH(A4246,Data!$A$2:$A$6500,0))</f>
        <v>1984</v>
      </c>
      <c r="J4246" s="90">
        <f>INDEX(Data!Q$2:Q$6500,MATCH($A4246,Data!$A$2:$A$6500,0))</f>
        <v>1984</v>
      </c>
      <c r="K4246" s="90">
        <f>INDEX(Data!F$2:F$6500,MATCH($A4246,Data!$A$2:$A$6500,0))</f>
        <v>365</v>
      </c>
      <c r="L4246" s="90">
        <f>INDEX(Data!G$2:G$6500,MATCH($A4246,Data!$A$2:$A$6500,0))</f>
        <v>365</v>
      </c>
      <c r="M4246" s="90">
        <f>INDEX(Data!H$2:H$6500,MATCH($A4246,Data!$A$2:$A$6500,0))</f>
        <v>0</v>
      </c>
      <c r="N4246" s="90">
        <f>INDEX(Data!I$2:I$6500,MATCH($A4246,Data!$A$2:$A$6500,0))</f>
        <v>0</v>
      </c>
      <c r="O4246" s="83" t="str">
        <f>INDEX(Data!J$2:J$6500,MATCH($A4246,Data!$A$2:$A$6500,0))</f>
        <v>individuals</v>
      </c>
      <c r="P4246" t="str">
        <f>_xlfn.XLOOKUP(B4246,Table3[RefID],Table3[Citation])</f>
        <v>Wegmann &amp; Holzwarth (2006)</v>
      </c>
    </row>
    <row r="4247" spans="1:16" x14ac:dyDescent="0.35">
      <c r="A4247" s="68">
        <v>4245</v>
      </c>
      <c r="B4247" s="73">
        <v>258</v>
      </c>
      <c r="C4247" s="73">
        <v>1005</v>
      </c>
      <c r="D4247" s="69">
        <v>3295</v>
      </c>
      <c r="E4247" t="str">
        <f>INDEX(Table5[EEZ],MATCH(C4247,Table5[Colony_ID],0))</f>
        <v>American Samoa Exclusive Economic Zone</v>
      </c>
      <c r="F4247" t="str">
        <f>INDEX(Table5[Corrected Island/Colony Name],MATCH('Full Data'!C4247,Table5[Colony_ID],0))</f>
        <v>Rose Island</v>
      </c>
      <c r="G4247" t="str">
        <f>INDEX(Table4[Common_Name],MATCH('Full Data'!D4247,Table4[SpcRecID],0))</f>
        <v>Black Noddy</v>
      </c>
      <c r="H4247" s="83" t="str">
        <f>INDEX(Data!E$2:E$6500,MATCH(A4247,Data!$A$2:$A$6500,0))</f>
        <v>Confirmed</v>
      </c>
      <c r="I4247" s="90">
        <f>INDEX(Data!P$2:P$6500,MATCH(A4247,Data!$A$2:$A$6500,0))</f>
        <v>1984</v>
      </c>
      <c r="J4247" s="90">
        <f>INDEX(Data!Q$2:Q$6500,MATCH($A4247,Data!$A$2:$A$6500,0))</f>
        <v>1986</v>
      </c>
      <c r="K4247" s="90">
        <f>INDEX(Data!F$2:F$6500,MATCH($A4247,Data!$A$2:$A$6500,0))</f>
        <v>0</v>
      </c>
      <c r="L4247" s="90">
        <f>INDEX(Data!G$2:G$6500,MATCH($A4247,Data!$A$2:$A$6500,0))</f>
        <v>0</v>
      </c>
      <c r="M4247" s="90">
        <f>INDEX(Data!H$2:H$6500,MATCH($A4247,Data!$A$2:$A$6500,0))</f>
        <v>0</v>
      </c>
      <c r="N4247" s="90">
        <f>INDEX(Data!I$2:I$6500,MATCH($A4247,Data!$A$2:$A$6500,0))</f>
        <v>0</v>
      </c>
      <c r="O4247" s="83" t="str">
        <f>INDEX(Data!J$2:J$6500,MATCH($A4247,Data!$A$2:$A$6500,0))</f>
        <v>individuals</v>
      </c>
      <c r="P4247" t="str">
        <f>_xlfn.XLOOKUP(B4247,Table3[RefID],Table3[Citation])</f>
        <v>Wegmann &amp; Holzwarth (2006)</v>
      </c>
    </row>
    <row r="4248" spans="1:16" x14ac:dyDescent="0.35">
      <c r="A4248" s="68">
        <v>4246</v>
      </c>
      <c r="B4248" s="73">
        <v>258</v>
      </c>
      <c r="C4248" s="73">
        <v>1005</v>
      </c>
      <c r="D4248" s="69">
        <v>3295</v>
      </c>
      <c r="E4248" t="str">
        <f>INDEX(Table5[EEZ],MATCH(C4248,Table5[Colony_ID],0))</f>
        <v>American Samoa Exclusive Economic Zone</v>
      </c>
      <c r="F4248" t="str">
        <f>INDEX(Table5[Corrected Island/Colony Name],MATCH('Full Data'!C4248,Table5[Colony_ID],0))</f>
        <v>Rose Island</v>
      </c>
      <c r="G4248" t="str">
        <f>INDEX(Table4[Common_Name],MATCH('Full Data'!D4248,Table4[SpcRecID],0))</f>
        <v>Black Noddy</v>
      </c>
      <c r="H4248" s="83" t="str">
        <f>INDEX(Data!E$2:E$6500,MATCH(A4248,Data!$A$2:$A$6500,0))</f>
        <v>Confirmed</v>
      </c>
      <c r="I4248" s="90">
        <f>INDEX(Data!P$2:P$6500,MATCH(A4248,Data!$A$2:$A$6500,0))</f>
        <v>1984</v>
      </c>
      <c r="J4248" s="90">
        <f>INDEX(Data!Q$2:Q$6500,MATCH($A4248,Data!$A$2:$A$6500,0))</f>
        <v>1987</v>
      </c>
      <c r="K4248" s="90">
        <f>INDEX(Data!F$2:F$6500,MATCH($A4248,Data!$A$2:$A$6500,0))</f>
        <v>0</v>
      </c>
      <c r="L4248" s="90">
        <f>INDEX(Data!G$2:G$6500,MATCH($A4248,Data!$A$2:$A$6500,0))</f>
        <v>0</v>
      </c>
      <c r="M4248" s="90">
        <f>INDEX(Data!H$2:H$6500,MATCH($A4248,Data!$A$2:$A$6500,0))</f>
        <v>0</v>
      </c>
      <c r="N4248" s="90">
        <f>INDEX(Data!I$2:I$6500,MATCH($A4248,Data!$A$2:$A$6500,0))</f>
        <v>0</v>
      </c>
      <c r="O4248" s="83" t="str">
        <f>INDEX(Data!J$2:J$6500,MATCH($A4248,Data!$A$2:$A$6500,0))</f>
        <v>individuals</v>
      </c>
      <c r="P4248" t="str">
        <f>_xlfn.XLOOKUP(B4248,Table3[RefID],Table3[Citation])</f>
        <v>Wegmann &amp; Holzwarth (2006)</v>
      </c>
    </row>
    <row r="4249" spans="1:16" x14ac:dyDescent="0.35">
      <c r="A4249" s="68">
        <v>4247</v>
      </c>
      <c r="B4249" s="73">
        <v>258</v>
      </c>
      <c r="C4249" s="73">
        <v>1005</v>
      </c>
      <c r="D4249" s="69">
        <v>3295</v>
      </c>
      <c r="E4249" t="str">
        <f>INDEX(Table5[EEZ],MATCH(C4249,Table5[Colony_ID],0))</f>
        <v>American Samoa Exclusive Economic Zone</v>
      </c>
      <c r="F4249" t="str">
        <f>INDEX(Table5[Corrected Island/Colony Name],MATCH('Full Data'!C4249,Table5[Colony_ID],0))</f>
        <v>Rose Island</v>
      </c>
      <c r="G4249" t="str">
        <f>INDEX(Table4[Common_Name],MATCH('Full Data'!D4249,Table4[SpcRecID],0))</f>
        <v>Black Noddy</v>
      </c>
      <c r="H4249" s="83" t="str">
        <f>INDEX(Data!E$2:E$6500,MATCH(A4249,Data!$A$2:$A$6500,0))</f>
        <v>Confirmed</v>
      </c>
      <c r="I4249" s="90">
        <f>INDEX(Data!P$2:P$6500,MATCH(A4249,Data!$A$2:$A$6500,0))</f>
        <v>1984</v>
      </c>
      <c r="J4249" s="90">
        <f>INDEX(Data!Q$2:Q$6500,MATCH($A4249,Data!$A$2:$A$6500,0))</f>
        <v>1988</v>
      </c>
      <c r="K4249" s="90">
        <f>INDEX(Data!F$2:F$6500,MATCH($A4249,Data!$A$2:$A$6500,0))</f>
        <v>292</v>
      </c>
      <c r="L4249" s="90">
        <f>INDEX(Data!G$2:G$6500,MATCH($A4249,Data!$A$2:$A$6500,0))</f>
        <v>292</v>
      </c>
      <c r="M4249" s="90">
        <f>INDEX(Data!H$2:H$6500,MATCH($A4249,Data!$A$2:$A$6500,0))</f>
        <v>0</v>
      </c>
      <c r="N4249" s="90">
        <f>INDEX(Data!I$2:I$6500,MATCH($A4249,Data!$A$2:$A$6500,0))</f>
        <v>0</v>
      </c>
      <c r="O4249" s="83" t="str">
        <f>INDEX(Data!J$2:J$6500,MATCH($A4249,Data!$A$2:$A$6500,0))</f>
        <v>individuals</v>
      </c>
      <c r="P4249" t="str">
        <f>_xlfn.XLOOKUP(B4249,Table3[RefID],Table3[Citation])</f>
        <v>Wegmann &amp; Holzwarth (2006)</v>
      </c>
    </row>
    <row r="4250" spans="1:16" x14ac:dyDescent="0.35">
      <c r="A4250" s="68">
        <v>4248</v>
      </c>
      <c r="B4250" s="73">
        <v>258</v>
      </c>
      <c r="C4250" s="73">
        <v>1005</v>
      </c>
      <c r="D4250" s="69">
        <v>3295</v>
      </c>
      <c r="E4250" t="str">
        <f>INDEX(Table5[EEZ],MATCH(C4250,Table5[Colony_ID],0))</f>
        <v>American Samoa Exclusive Economic Zone</v>
      </c>
      <c r="F4250" t="str">
        <f>INDEX(Table5[Corrected Island/Colony Name],MATCH('Full Data'!C4250,Table5[Colony_ID],0))</f>
        <v>Rose Island</v>
      </c>
      <c r="G4250" t="str">
        <f>INDEX(Table4[Common_Name],MATCH('Full Data'!D4250,Table4[SpcRecID],0))</f>
        <v>Black Noddy</v>
      </c>
      <c r="H4250" s="83" t="str">
        <f>INDEX(Data!E$2:E$6500,MATCH(A4250,Data!$A$2:$A$6500,0))</f>
        <v>Confirmed</v>
      </c>
      <c r="I4250" s="90">
        <f>INDEX(Data!P$2:P$6500,MATCH(A4250,Data!$A$2:$A$6500,0))</f>
        <v>1984</v>
      </c>
      <c r="J4250" s="90">
        <f>INDEX(Data!Q$2:Q$6500,MATCH($A4250,Data!$A$2:$A$6500,0))</f>
        <v>1988</v>
      </c>
      <c r="K4250" s="90">
        <f>INDEX(Data!F$2:F$6500,MATCH($A4250,Data!$A$2:$A$6500,0))</f>
        <v>81</v>
      </c>
      <c r="L4250" s="90">
        <f>INDEX(Data!G$2:G$6500,MATCH($A4250,Data!$A$2:$A$6500,0))</f>
        <v>81</v>
      </c>
      <c r="M4250" s="90">
        <f>INDEX(Data!H$2:H$6500,MATCH($A4250,Data!$A$2:$A$6500,0))</f>
        <v>0</v>
      </c>
      <c r="N4250" s="90">
        <f>INDEX(Data!I$2:I$6500,MATCH($A4250,Data!$A$2:$A$6500,0))</f>
        <v>0</v>
      </c>
      <c r="O4250" s="83" t="str">
        <f>INDEX(Data!J$2:J$6500,MATCH($A4250,Data!$A$2:$A$6500,0))</f>
        <v>individuals</v>
      </c>
      <c r="P4250" t="str">
        <f>_xlfn.XLOOKUP(B4250,Table3[RefID],Table3[Citation])</f>
        <v>Wegmann &amp; Holzwarth (2006)</v>
      </c>
    </row>
    <row r="4251" spans="1:16" x14ac:dyDescent="0.35">
      <c r="A4251" s="68">
        <v>4249</v>
      </c>
      <c r="B4251" s="73">
        <v>258</v>
      </c>
      <c r="C4251" s="73">
        <v>1005</v>
      </c>
      <c r="D4251" s="69">
        <v>3295</v>
      </c>
      <c r="E4251" t="str">
        <f>INDEX(Table5[EEZ],MATCH(C4251,Table5[Colony_ID],0))</f>
        <v>American Samoa Exclusive Economic Zone</v>
      </c>
      <c r="F4251" t="str">
        <f>INDEX(Table5[Corrected Island/Colony Name],MATCH('Full Data'!C4251,Table5[Colony_ID],0))</f>
        <v>Rose Island</v>
      </c>
      <c r="G4251" t="str">
        <f>INDEX(Table4[Common_Name],MATCH('Full Data'!D4251,Table4[SpcRecID],0))</f>
        <v>Black Noddy</v>
      </c>
      <c r="H4251" s="83" t="str">
        <f>INDEX(Data!E$2:E$6500,MATCH(A4251,Data!$A$2:$A$6500,0))</f>
        <v>Confirmed</v>
      </c>
      <c r="I4251" s="90">
        <f>INDEX(Data!P$2:P$6500,MATCH(A4251,Data!$A$2:$A$6500,0))</f>
        <v>1984</v>
      </c>
      <c r="J4251" s="90">
        <f>INDEX(Data!Q$2:Q$6500,MATCH($A4251,Data!$A$2:$A$6500,0))</f>
        <v>1989</v>
      </c>
      <c r="K4251" s="90">
        <f>INDEX(Data!F$2:F$6500,MATCH($A4251,Data!$A$2:$A$6500,0))</f>
        <v>180</v>
      </c>
      <c r="L4251" s="90">
        <f>INDEX(Data!G$2:G$6500,MATCH($A4251,Data!$A$2:$A$6500,0))</f>
        <v>180</v>
      </c>
      <c r="M4251" s="90">
        <f>INDEX(Data!H$2:H$6500,MATCH($A4251,Data!$A$2:$A$6500,0))</f>
        <v>0</v>
      </c>
      <c r="N4251" s="90">
        <f>INDEX(Data!I$2:I$6500,MATCH($A4251,Data!$A$2:$A$6500,0))</f>
        <v>0</v>
      </c>
      <c r="O4251" s="83" t="str">
        <f>INDEX(Data!J$2:J$6500,MATCH($A4251,Data!$A$2:$A$6500,0))</f>
        <v>individuals</v>
      </c>
      <c r="P4251" t="str">
        <f>_xlfn.XLOOKUP(B4251,Table3[RefID],Table3[Citation])</f>
        <v>Wegmann &amp; Holzwarth (2006)</v>
      </c>
    </row>
    <row r="4252" spans="1:16" x14ac:dyDescent="0.35">
      <c r="A4252" s="68">
        <v>4250</v>
      </c>
      <c r="B4252" s="73">
        <v>258</v>
      </c>
      <c r="C4252" s="73">
        <v>1005</v>
      </c>
      <c r="D4252" s="69">
        <v>3295</v>
      </c>
      <c r="E4252" t="str">
        <f>INDEX(Table5[EEZ],MATCH(C4252,Table5[Colony_ID],0))</f>
        <v>American Samoa Exclusive Economic Zone</v>
      </c>
      <c r="F4252" t="str">
        <f>INDEX(Table5[Corrected Island/Colony Name],MATCH('Full Data'!C4252,Table5[Colony_ID],0))</f>
        <v>Rose Island</v>
      </c>
      <c r="G4252" t="str">
        <f>INDEX(Table4[Common_Name],MATCH('Full Data'!D4252,Table4[SpcRecID],0))</f>
        <v>Black Noddy</v>
      </c>
      <c r="H4252" s="83" t="str">
        <f>INDEX(Data!E$2:E$6500,MATCH(A4252,Data!$A$2:$A$6500,0))</f>
        <v>Confirmed</v>
      </c>
      <c r="I4252" s="90">
        <f>INDEX(Data!P$2:P$6500,MATCH(A4252,Data!$A$2:$A$6500,0))</f>
        <v>1993</v>
      </c>
      <c r="J4252" s="90">
        <f>INDEX(Data!Q$2:Q$6500,MATCH($A4252,Data!$A$2:$A$6500,0))</f>
        <v>1989</v>
      </c>
      <c r="K4252" s="90">
        <f>INDEX(Data!F$2:F$6500,MATCH($A4252,Data!$A$2:$A$6500,0))</f>
        <v>7</v>
      </c>
      <c r="L4252" s="90">
        <f>INDEX(Data!G$2:G$6500,MATCH($A4252,Data!$A$2:$A$6500,0))</f>
        <v>7</v>
      </c>
      <c r="M4252" s="90">
        <f>INDEX(Data!H$2:H$6500,MATCH($A4252,Data!$A$2:$A$6500,0))</f>
        <v>0</v>
      </c>
      <c r="N4252" s="90">
        <f>INDEX(Data!I$2:I$6500,MATCH($A4252,Data!$A$2:$A$6500,0))</f>
        <v>0</v>
      </c>
      <c r="O4252" s="83" t="str">
        <f>INDEX(Data!J$2:J$6500,MATCH($A4252,Data!$A$2:$A$6500,0))</f>
        <v>individuals</v>
      </c>
      <c r="P4252" t="str">
        <f>_xlfn.XLOOKUP(B4252,Table3[RefID],Table3[Citation])</f>
        <v>Wegmann &amp; Holzwarth (2006)</v>
      </c>
    </row>
    <row r="4253" spans="1:16" x14ac:dyDescent="0.35">
      <c r="A4253" s="68">
        <v>4251</v>
      </c>
      <c r="B4253" s="73">
        <v>258</v>
      </c>
      <c r="C4253" s="73">
        <v>1005</v>
      </c>
      <c r="D4253" s="69">
        <v>3295</v>
      </c>
      <c r="E4253" t="str">
        <f>INDEX(Table5[EEZ],MATCH(C4253,Table5[Colony_ID],0))</f>
        <v>American Samoa Exclusive Economic Zone</v>
      </c>
      <c r="F4253" t="str">
        <f>INDEX(Table5[Corrected Island/Colony Name],MATCH('Full Data'!C4253,Table5[Colony_ID],0))</f>
        <v>Rose Island</v>
      </c>
      <c r="G4253" t="str">
        <f>INDEX(Table4[Common_Name],MATCH('Full Data'!D4253,Table4[SpcRecID],0))</f>
        <v>Black Noddy</v>
      </c>
      <c r="H4253" s="83" t="str">
        <f>INDEX(Data!E$2:E$6500,MATCH(A4253,Data!$A$2:$A$6500,0))</f>
        <v>Confirmed</v>
      </c>
      <c r="I4253" s="90">
        <f>INDEX(Data!P$2:P$6500,MATCH(A4253,Data!$A$2:$A$6500,0))</f>
        <v>1993</v>
      </c>
      <c r="J4253" s="90">
        <f>INDEX(Data!Q$2:Q$6500,MATCH($A4253,Data!$A$2:$A$6500,0))</f>
        <v>1990</v>
      </c>
      <c r="K4253" s="90">
        <f>INDEX(Data!F$2:F$6500,MATCH($A4253,Data!$A$2:$A$6500,0))</f>
        <v>0</v>
      </c>
      <c r="L4253" s="90">
        <f>INDEX(Data!G$2:G$6500,MATCH($A4253,Data!$A$2:$A$6500,0))</f>
        <v>0</v>
      </c>
      <c r="M4253" s="90">
        <f>INDEX(Data!H$2:H$6500,MATCH($A4253,Data!$A$2:$A$6500,0))</f>
        <v>0</v>
      </c>
      <c r="N4253" s="90">
        <f>INDEX(Data!I$2:I$6500,MATCH($A4253,Data!$A$2:$A$6500,0))</f>
        <v>0</v>
      </c>
      <c r="O4253" s="83" t="str">
        <f>INDEX(Data!J$2:J$6500,MATCH($A4253,Data!$A$2:$A$6500,0))</f>
        <v>individuals</v>
      </c>
      <c r="P4253" t="str">
        <f>_xlfn.XLOOKUP(B4253,Table3[RefID],Table3[Citation])</f>
        <v>Wegmann &amp; Holzwarth (2006)</v>
      </c>
    </row>
    <row r="4254" spans="1:16" x14ac:dyDescent="0.35">
      <c r="A4254" s="68">
        <v>4252</v>
      </c>
      <c r="B4254" s="73">
        <v>258</v>
      </c>
      <c r="C4254" s="73">
        <v>1005</v>
      </c>
      <c r="D4254" s="69">
        <v>3295</v>
      </c>
      <c r="E4254" t="str">
        <f>INDEX(Table5[EEZ],MATCH(C4254,Table5[Colony_ID],0))</f>
        <v>American Samoa Exclusive Economic Zone</v>
      </c>
      <c r="F4254" t="str">
        <f>INDEX(Table5[Corrected Island/Colony Name],MATCH('Full Data'!C4254,Table5[Colony_ID],0))</f>
        <v>Rose Island</v>
      </c>
      <c r="G4254" t="str">
        <f>INDEX(Table4[Common_Name],MATCH('Full Data'!D4254,Table4[SpcRecID],0))</f>
        <v>Black Noddy</v>
      </c>
      <c r="H4254" s="83" t="str">
        <f>INDEX(Data!E$2:E$6500,MATCH(A4254,Data!$A$2:$A$6500,0))</f>
        <v>Confirmed</v>
      </c>
      <c r="I4254" s="90">
        <f>INDEX(Data!P$2:P$6500,MATCH(A4254,Data!$A$2:$A$6500,0))</f>
        <v>1993</v>
      </c>
      <c r="J4254" s="90">
        <f>INDEX(Data!Q$2:Q$6500,MATCH($A4254,Data!$A$2:$A$6500,0))</f>
        <v>1990</v>
      </c>
      <c r="K4254" s="90">
        <f>INDEX(Data!F$2:F$6500,MATCH($A4254,Data!$A$2:$A$6500,0))</f>
        <v>0</v>
      </c>
      <c r="L4254" s="90">
        <f>INDEX(Data!G$2:G$6500,MATCH($A4254,Data!$A$2:$A$6500,0))</f>
        <v>0</v>
      </c>
      <c r="M4254" s="90">
        <f>INDEX(Data!H$2:H$6500,MATCH($A4254,Data!$A$2:$A$6500,0))</f>
        <v>0</v>
      </c>
      <c r="N4254" s="90">
        <f>INDEX(Data!I$2:I$6500,MATCH($A4254,Data!$A$2:$A$6500,0))</f>
        <v>0</v>
      </c>
      <c r="O4254" s="83" t="str">
        <f>INDEX(Data!J$2:J$6500,MATCH($A4254,Data!$A$2:$A$6500,0))</f>
        <v>individuals</v>
      </c>
      <c r="P4254" t="str">
        <f>_xlfn.XLOOKUP(B4254,Table3[RefID],Table3[Citation])</f>
        <v>Wegmann &amp; Holzwarth (2006)</v>
      </c>
    </row>
    <row r="4255" spans="1:16" x14ac:dyDescent="0.35">
      <c r="A4255" s="68">
        <v>4253</v>
      </c>
      <c r="B4255" s="73">
        <v>258</v>
      </c>
      <c r="C4255" s="73">
        <v>1005</v>
      </c>
      <c r="D4255" s="69">
        <v>3295</v>
      </c>
      <c r="E4255" t="str">
        <f>INDEX(Table5[EEZ],MATCH(C4255,Table5[Colony_ID],0))</f>
        <v>American Samoa Exclusive Economic Zone</v>
      </c>
      <c r="F4255" t="str">
        <f>INDEX(Table5[Corrected Island/Colony Name],MATCH('Full Data'!C4255,Table5[Colony_ID],0))</f>
        <v>Rose Island</v>
      </c>
      <c r="G4255" t="str">
        <f>INDEX(Table4[Common_Name],MATCH('Full Data'!D4255,Table4[SpcRecID],0))</f>
        <v>Black Noddy</v>
      </c>
      <c r="H4255" s="83" t="str">
        <f>INDEX(Data!E$2:E$6500,MATCH(A4255,Data!$A$2:$A$6500,0))</f>
        <v>Confirmed</v>
      </c>
      <c r="I4255" s="90">
        <f>INDEX(Data!P$2:P$6500,MATCH(A4255,Data!$A$2:$A$6500,0))</f>
        <v>1993</v>
      </c>
      <c r="J4255" s="90">
        <f>INDEX(Data!Q$2:Q$6500,MATCH($A4255,Data!$A$2:$A$6500,0))</f>
        <v>1991</v>
      </c>
      <c r="K4255" s="90">
        <f>INDEX(Data!F$2:F$6500,MATCH($A4255,Data!$A$2:$A$6500,0))</f>
        <v>0</v>
      </c>
      <c r="L4255" s="90">
        <f>INDEX(Data!G$2:G$6500,MATCH($A4255,Data!$A$2:$A$6500,0))</f>
        <v>0</v>
      </c>
      <c r="M4255" s="90">
        <f>INDEX(Data!H$2:H$6500,MATCH($A4255,Data!$A$2:$A$6500,0))</f>
        <v>0</v>
      </c>
      <c r="N4255" s="90">
        <f>INDEX(Data!I$2:I$6500,MATCH($A4255,Data!$A$2:$A$6500,0))</f>
        <v>0</v>
      </c>
      <c r="O4255" s="83" t="str">
        <f>INDEX(Data!J$2:J$6500,MATCH($A4255,Data!$A$2:$A$6500,0))</f>
        <v>individuals</v>
      </c>
      <c r="P4255" t="str">
        <f>_xlfn.XLOOKUP(B4255,Table3[RefID],Table3[Citation])</f>
        <v>Wegmann &amp; Holzwarth (2006)</v>
      </c>
    </row>
    <row r="4256" spans="1:16" x14ac:dyDescent="0.35">
      <c r="A4256" s="68">
        <v>4254</v>
      </c>
      <c r="B4256" s="73">
        <v>258</v>
      </c>
      <c r="C4256" s="73">
        <v>1005</v>
      </c>
      <c r="D4256" s="69">
        <v>3295</v>
      </c>
      <c r="E4256" t="str">
        <f>INDEX(Table5[EEZ],MATCH(C4256,Table5[Colony_ID],0))</f>
        <v>American Samoa Exclusive Economic Zone</v>
      </c>
      <c r="F4256" t="str">
        <f>INDEX(Table5[Corrected Island/Colony Name],MATCH('Full Data'!C4256,Table5[Colony_ID],0))</f>
        <v>Rose Island</v>
      </c>
      <c r="G4256" t="str">
        <f>INDEX(Table4[Common_Name],MATCH('Full Data'!D4256,Table4[SpcRecID],0))</f>
        <v>Black Noddy</v>
      </c>
      <c r="H4256" s="83" t="str">
        <f>INDEX(Data!E$2:E$6500,MATCH(A4256,Data!$A$2:$A$6500,0))</f>
        <v>Confirmed</v>
      </c>
      <c r="I4256" s="90">
        <f>INDEX(Data!P$2:P$6500,MATCH(A4256,Data!$A$2:$A$6500,0))</f>
        <v>1993</v>
      </c>
      <c r="J4256" s="90">
        <f>INDEX(Data!Q$2:Q$6500,MATCH($A4256,Data!$A$2:$A$6500,0))</f>
        <v>1991</v>
      </c>
      <c r="K4256" s="90">
        <f>INDEX(Data!F$2:F$6500,MATCH($A4256,Data!$A$2:$A$6500,0))</f>
        <v>0</v>
      </c>
      <c r="L4256" s="90">
        <f>INDEX(Data!G$2:G$6500,MATCH($A4256,Data!$A$2:$A$6500,0))</f>
        <v>0</v>
      </c>
      <c r="M4256" s="90">
        <f>INDEX(Data!H$2:H$6500,MATCH($A4256,Data!$A$2:$A$6500,0))</f>
        <v>0</v>
      </c>
      <c r="N4256" s="90">
        <f>INDEX(Data!I$2:I$6500,MATCH($A4256,Data!$A$2:$A$6500,0))</f>
        <v>0</v>
      </c>
      <c r="O4256" s="83" t="str">
        <f>INDEX(Data!J$2:J$6500,MATCH($A4256,Data!$A$2:$A$6500,0))</f>
        <v>individuals</v>
      </c>
      <c r="P4256" t="str">
        <f>_xlfn.XLOOKUP(B4256,Table3[RefID],Table3[Citation])</f>
        <v>Wegmann &amp; Holzwarth (2006)</v>
      </c>
    </row>
    <row r="4257" spans="1:16" x14ac:dyDescent="0.35">
      <c r="A4257" s="68">
        <v>4255</v>
      </c>
      <c r="B4257" s="73">
        <v>258</v>
      </c>
      <c r="C4257" s="73">
        <v>1005</v>
      </c>
      <c r="D4257" s="69">
        <v>3295</v>
      </c>
      <c r="E4257" t="str">
        <f>INDEX(Table5[EEZ],MATCH(C4257,Table5[Colony_ID],0))</f>
        <v>American Samoa Exclusive Economic Zone</v>
      </c>
      <c r="F4257" t="str">
        <f>INDEX(Table5[Corrected Island/Colony Name],MATCH('Full Data'!C4257,Table5[Colony_ID],0))</f>
        <v>Rose Island</v>
      </c>
      <c r="G4257" t="str">
        <f>INDEX(Table4[Common_Name],MATCH('Full Data'!D4257,Table4[SpcRecID],0))</f>
        <v>Black Noddy</v>
      </c>
      <c r="H4257" s="83" t="str">
        <f>INDEX(Data!E$2:E$6500,MATCH(A4257,Data!$A$2:$A$6500,0))</f>
        <v>Confirmed</v>
      </c>
      <c r="I4257" s="90">
        <f>INDEX(Data!P$2:P$6500,MATCH(A4257,Data!$A$2:$A$6500,0))</f>
        <v>1993</v>
      </c>
      <c r="J4257" s="90">
        <f>INDEX(Data!Q$2:Q$6500,MATCH($A4257,Data!$A$2:$A$6500,0))</f>
        <v>1992</v>
      </c>
      <c r="K4257" s="90">
        <f>INDEX(Data!F$2:F$6500,MATCH($A4257,Data!$A$2:$A$6500,0))</f>
        <v>0</v>
      </c>
      <c r="L4257" s="90">
        <f>INDEX(Data!G$2:G$6500,MATCH($A4257,Data!$A$2:$A$6500,0))</f>
        <v>0</v>
      </c>
      <c r="M4257" s="90">
        <f>INDEX(Data!H$2:H$6500,MATCH($A4257,Data!$A$2:$A$6500,0))</f>
        <v>0</v>
      </c>
      <c r="N4257" s="90">
        <f>INDEX(Data!I$2:I$6500,MATCH($A4257,Data!$A$2:$A$6500,0))</f>
        <v>0</v>
      </c>
      <c r="O4257" s="83" t="str">
        <f>INDEX(Data!J$2:J$6500,MATCH($A4257,Data!$A$2:$A$6500,0))</f>
        <v>individuals</v>
      </c>
      <c r="P4257" t="str">
        <f>_xlfn.XLOOKUP(B4257,Table3[RefID],Table3[Citation])</f>
        <v>Wegmann &amp; Holzwarth (2006)</v>
      </c>
    </row>
    <row r="4258" spans="1:16" x14ac:dyDescent="0.35">
      <c r="A4258" s="68">
        <v>4256</v>
      </c>
      <c r="B4258" s="73">
        <v>258</v>
      </c>
      <c r="C4258" s="73">
        <v>1005</v>
      </c>
      <c r="D4258" s="69">
        <v>3295</v>
      </c>
      <c r="E4258" t="str">
        <f>INDEX(Table5[EEZ],MATCH(C4258,Table5[Colony_ID],0))</f>
        <v>American Samoa Exclusive Economic Zone</v>
      </c>
      <c r="F4258" t="str">
        <f>INDEX(Table5[Corrected Island/Colony Name],MATCH('Full Data'!C4258,Table5[Colony_ID],0))</f>
        <v>Rose Island</v>
      </c>
      <c r="G4258" t="str">
        <f>INDEX(Table4[Common_Name],MATCH('Full Data'!D4258,Table4[SpcRecID],0))</f>
        <v>Black Noddy</v>
      </c>
      <c r="H4258" s="83" t="str">
        <f>INDEX(Data!E$2:E$6500,MATCH(A4258,Data!$A$2:$A$6500,0))</f>
        <v>Confirmed</v>
      </c>
      <c r="I4258" s="90">
        <f>INDEX(Data!P$2:P$6500,MATCH(A4258,Data!$A$2:$A$6500,0))</f>
        <v>1993</v>
      </c>
      <c r="J4258" s="90">
        <f>INDEX(Data!Q$2:Q$6500,MATCH($A4258,Data!$A$2:$A$6500,0))</f>
        <v>1993</v>
      </c>
      <c r="K4258" s="90">
        <f>INDEX(Data!F$2:F$6500,MATCH($A4258,Data!$A$2:$A$6500,0))</f>
        <v>0</v>
      </c>
      <c r="L4258" s="90">
        <f>INDEX(Data!G$2:G$6500,MATCH($A4258,Data!$A$2:$A$6500,0))</f>
        <v>0</v>
      </c>
      <c r="M4258" s="90">
        <f>INDEX(Data!H$2:H$6500,MATCH($A4258,Data!$A$2:$A$6500,0))</f>
        <v>0</v>
      </c>
      <c r="N4258" s="90">
        <f>INDEX(Data!I$2:I$6500,MATCH($A4258,Data!$A$2:$A$6500,0))</f>
        <v>0</v>
      </c>
      <c r="O4258" s="83" t="str">
        <f>INDEX(Data!J$2:J$6500,MATCH($A4258,Data!$A$2:$A$6500,0))</f>
        <v>individuals</v>
      </c>
      <c r="P4258" t="str">
        <f>_xlfn.XLOOKUP(B4258,Table3[RefID],Table3[Citation])</f>
        <v>Wegmann &amp; Holzwarth (2006)</v>
      </c>
    </row>
    <row r="4259" spans="1:16" x14ac:dyDescent="0.35">
      <c r="A4259" s="68">
        <v>4257</v>
      </c>
      <c r="B4259" s="73">
        <v>258</v>
      </c>
      <c r="C4259" s="73">
        <v>1005</v>
      </c>
      <c r="D4259" s="69">
        <v>3295</v>
      </c>
      <c r="E4259" t="str">
        <f>INDEX(Table5[EEZ],MATCH(C4259,Table5[Colony_ID],0))</f>
        <v>American Samoa Exclusive Economic Zone</v>
      </c>
      <c r="F4259" t="str">
        <f>INDEX(Table5[Corrected Island/Colony Name],MATCH('Full Data'!C4259,Table5[Colony_ID],0))</f>
        <v>Rose Island</v>
      </c>
      <c r="G4259" t="str">
        <f>INDEX(Table4[Common_Name],MATCH('Full Data'!D4259,Table4[SpcRecID],0))</f>
        <v>Black Noddy</v>
      </c>
      <c r="H4259" s="83" t="str">
        <f>INDEX(Data!E$2:E$6500,MATCH(A4259,Data!$A$2:$A$6500,0))</f>
        <v>Confirmed</v>
      </c>
      <c r="I4259" s="90">
        <f>INDEX(Data!P$2:P$6500,MATCH(A4259,Data!$A$2:$A$6500,0))</f>
        <v>1993</v>
      </c>
      <c r="J4259" s="90">
        <f>INDEX(Data!Q$2:Q$6500,MATCH($A4259,Data!$A$2:$A$6500,0))</f>
        <v>1996</v>
      </c>
      <c r="K4259" s="90">
        <f>INDEX(Data!F$2:F$6500,MATCH($A4259,Data!$A$2:$A$6500,0))</f>
        <v>541</v>
      </c>
      <c r="L4259" s="90">
        <f>INDEX(Data!G$2:G$6500,MATCH($A4259,Data!$A$2:$A$6500,0))</f>
        <v>541</v>
      </c>
      <c r="M4259" s="90">
        <f>INDEX(Data!H$2:H$6500,MATCH($A4259,Data!$A$2:$A$6500,0))</f>
        <v>0</v>
      </c>
      <c r="N4259" s="90">
        <f>INDEX(Data!I$2:I$6500,MATCH($A4259,Data!$A$2:$A$6500,0))</f>
        <v>0</v>
      </c>
      <c r="O4259" s="83" t="str">
        <f>INDEX(Data!J$2:J$6500,MATCH($A4259,Data!$A$2:$A$6500,0))</f>
        <v>individuals</v>
      </c>
      <c r="P4259" t="str">
        <f>_xlfn.XLOOKUP(B4259,Table3[RefID],Table3[Citation])</f>
        <v>Wegmann &amp; Holzwarth (2006)</v>
      </c>
    </row>
    <row r="4260" spans="1:16" x14ac:dyDescent="0.35">
      <c r="A4260" s="68">
        <v>4258</v>
      </c>
      <c r="B4260" s="73">
        <v>258</v>
      </c>
      <c r="C4260" s="73">
        <v>1005</v>
      </c>
      <c r="D4260" s="69">
        <v>3295</v>
      </c>
      <c r="E4260" t="str">
        <f>INDEX(Table5[EEZ],MATCH(C4260,Table5[Colony_ID],0))</f>
        <v>American Samoa Exclusive Economic Zone</v>
      </c>
      <c r="F4260" t="str">
        <f>INDEX(Table5[Corrected Island/Colony Name],MATCH('Full Data'!C4260,Table5[Colony_ID],0))</f>
        <v>Rose Island</v>
      </c>
      <c r="G4260" t="str">
        <f>INDEX(Table4[Common_Name],MATCH('Full Data'!D4260,Table4[SpcRecID],0))</f>
        <v>Black Noddy</v>
      </c>
      <c r="H4260" s="83" t="str">
        <f>INDEX(Data!E$2:E$6500,MATCH(A4260,Data!$A$2:$A$6500,0))</f>
        <v>Confirmed</v>
      </c>
      <c r="I4260" s="90">
        <f>INDEX(Data!P$2:P$6500,MATCH(A4260,Data!$A$2:$A$6500,0))</f>
        <v>1993</v>
      </c>
      <c r="J4260" s="90">
        <f>INDEX(Data!Q$2:Q$6500,MATCH($A4260,Data!$A$2:$A$6500,0))</f>
        <v>1998</v>
      </c>
      <c r="K4260" s="90">
        <f>INDEX(Data!F$2:F$6500,MATCH($A4260,Data!$A$2:$A$6500,0))</f>
        <v>566</v>
      </c>
      <c r="L4260" s="90">
        <f>INDEX(Data!G$2:G$6500,MATCH($A4260,Data!$A$2:$A$6500,0))</f>
        <v>566</v>
      </c>
      <c r="M4260" s="90">
        <f>INDEX(Data!H$2:H$6500,MATCH($A4260,Data!$A$2:$A$6500,0))</f>
        <v>0</v>
      </c>
      <c r="N4260" s="90">
        <f>INDEX(Data!I$2:I$6500,MATCH($A4260,Data!$A$2:$A$6500,0))</f>
        <v>0</v>
      </c>
      <c r="O4260" s="83" t="str">
        <f>INDEX(Data!J$2:J$6500,MATCH($A4260,Data!$A$2:$A$6500,0))</f>
        <v>individuals</v>
      </c>
      <c r="P4260" t="str">
        <f>_xlfn.XLOOKUP(B4260,Table3[RefID],Table3[Citation])</f>
        <v>Wegmann &amp; Holzwarth (2006)</v>
      </c>
    </row>
    <row r="4261" spans="1:16" x14ac:dyDescent="0.35">
      <c r="A4261" s="68">
        <v>4259</v>
      </c>
      <c r="B4261" s="73">
        <v>258</v>
      </c>
      <c r="C4261" s="73">
        <v>1005</v>
      </c>
      <c r="D4261" s="69">
        <v>3295</v>
      </c>
      <c r="E4261" t="str">
        <f>INDEX(Table5[EEZ],MATCH(C4261,Table5[Colony_ID],0))</f>
        <v>American Samoa Exclusive Economic Zone</v>
      </c>
      <c r="F4261" t="str">
        <f>INDEX(Table5[Corrected Island/Colony Name],MATCH('Full Data'!C4261,Table5[Colony_ID],0))</f>
        <v>Rose Island</v>
      </c>
      <c r="G4261" t="str">
        <f>INDEX(Table4[Common_Name],MATCH('Full Data'!D4261,Table4[SpcRecID],0))</f>
        <v>Black Noddy</v>
      </c>
      <c r="H4261" s="83" t="str">
        <f>INDEX(Data!E$2:E$6500,MATCH(A4261,Data!$A$2:$A$6500,0))</f>
        <v>Confirmed</v>
      </c>
      <c r="I4261" s="90">
        <f>INDEX(Data!P$2:P$6500,MATCH(A4261,Data!$A$2:$A$6500,0))</f>
        <v>1993</v>
      </c>
      <c r="J4261" s="90">
        <f>INDEX(Data!Q$2:Q$6500,MATCH($A4261,Data!$A$2:$A$6500,0))</f>
        <v>2002</v>
      </c>
      <c r="K4261" s="90">
        <f>INDEX(Data!F$2:F$6500,MATCH($A4261,Data!$A$2:$A$6500,0))</f>
        <v>362</v>
      </c>
      <c r="L4261" s="90">
        <f>INDEX(Data!G$2:G$6500,MATCH($A4261,Data!$A$2:$A$6500,0))</f>
        <v>362</v>
      </c>
      <c r="M4261" s="90">
        <f>INDEX(Data!H$2:H$6500,MATCH($A4261,Data!$A$2:$A$6500,0))</f>
        <v>0</v>
      </c>
      <c r="N4261" s="90">
        <f>INDEX(Data!I$2:I$6500,MATCH($A4261,Data!$A$2:$A$6500,0))</f>
        <v>0</v>
      </c>
      <c r="O4261" s="83" t="str">
        <f>INDEX(Data!J$2:J$6500,MATCH($A4261,Data!$A$2:$A$6500,0))</f>
        <v>individuals</v>
      </c>
      <c r="P4261" t="str">
        <f>_xlfn.XLOOKUP(B4261,Table3[RefID],Table3[Citation])</f>
        <v>Wegmann &amp; Holzwarth (2006)</v>
      </c>
    </row>
    <row r="4262" spans="1:16" x14ac:dyDescent="0.35">
      <c r="A4262" s="68">
        <v>4260</v>
      </c>
      <c r="B4262" s="73">
        <v>258</v>
      </c>
      <c r="C4262" s="73">
        <v>1005</v>
      </c>
      <c r="D4262" s="69">
        <v>3295</v>
      </c>
      <c r="E4262" t="str">
        <f>INDEX(Table5[EEZ],MATCH(C4262,Table5[Colony_ID],0))</f>
        <v>American Samoa Exclusive Economic Zone</v>
      </c>
      <c r="F4262" t="str">
        <f>INDEX(Table5[Corrected Island/Colony Name],MATCH('Full Data'!C4262,Table5[Colony_ID],0))</f>
        <v>Rose Island</v>
      </c>
      <c r="G4262" t="str">
        <f>INDEX(Table4[Common_Name],MATCH('Full Data'!D4262,Table4[SpcRecID],0))</f>
        <v>Black Noddy</v>
      </c>
      <c r="H4262" s="83" t="str">
        <f>INDEX(Data!E$2:E$6500,MATCH(A4262,Data!$A$2:$A$6500,0))</f>
        <v>Confirmed</v>
      </c>
      <c r="I4262" s="90">
        <f>INDEX(Data!P$2:P$6500,MATCH(A4262,Data!$A$2:$A$6500,0))</f>
        <v>1993</v>
      </c>
      <c r="J4262" s="90">
        <f>INDEX(Data!Q$2:Q$6500,MATCH($A4262,Data!$A$2:$A$6500,0))</f>
        <v>2004</v>
      </c>
      <c r="K4262" s="90">
        <f>INDEX(Data!F$2:F$6500,MATCH($A4262,Data!$A$2:$A$6500,0))</f>
        <v>0</v>
      </c>
      <c r="L4262" s="90">
        <f>INDEX(Data!G$2:G$6500,MATCH($A4262,Data!$A$2:$A$6500,0))</f>
        <v>0</v>
      </c>
      <c r="M4262" s="90">
        <f>INDEX(Data!H$2:H$6500,MATCH($A4262,Data!$A$2:$A$6500,0))</f>
        <v>0</v>
      </c>
      <c r="N4262" s="90">
        <f>INDEX(Data!I$2:I$6500,MATCH($A4262,Data!$A$2:$A$6500,0))</f>
        <v>0</v>
      </c>
      <c r="O4262" s="83" t="str">
        <f>INDEX(Data!J$2:J$6500,MATCH($A4262,Data!$A$2:$A$6500,0))</f>
        <v>individuals</v>
      </c>
      <c r="P4262" t="str">
        <f>_xlfn.XLOOKUP(B4262,Table3[RefID],Table3[Citation])</f>
        <v>Wegmann &amp; Holzwarth (2006)</v>
      </c>
    </row>
    <row r="4263" spans="1:16" x14ac:dyDescent="0.35">
      <c r="A4263" s="68">
        <v>4261</v>
      </c>
      <c r="B4263" s="73">
        <v>258</v>
      </c>
      <c r="C4263" s="73">
        <v>1005</v>
      </c>
      <c r="D4263" s="69">
        <v>3295</v>
      </c>
      <c r="E4263" t="str">
        <f>INDEX(Table5[EEZ],MATCH(C4263,Table5[Colony_ID],0))</f>
        <v>American Samoa Exclusive Economic Zone</v>
      </c>
      <c r="F4263" t="str">
        <f>INDEX(Table5[Corrected Island/Colony Name],MATCH('Full Data'!C4263,Table5[Colony_ID],0))</f>
        <v>Rose Island</v>
      </c>
      <c r="G4263" t="str">
        <f>INDEX(Table4[Common_Name],MATCH('Full Data'!D4263,Table4[SpcRecID],0))</f>
        <v>Black Noddy</v>
      </c>
      <c r="H4263" s="83" t="str">
        <f>INDEX(Data!E$2:E$6500,MATCH(A4263,Data!$A$2:$A$6500,0))</f>
        <v>Confirmed</v>
      </c>
      <c r="I4263" s="90">
        <f>INDEX(Data!P$2:P$6500,MATCH(A4263,Data!$A$2:$A$6500,0))</f>
        <v>1993</v>
      </c>
      <c r="J4263" s="90">
        <f>INDEX(Data!Q$2:Q$6500,MATCH($A4263,Data!$A$2:$A$6500,0))</f>
        <v>2005</v>
      </c>
      <c r="K4263" s="90">
        <f>INDEX(Data!F$2:F$6500,MATCH($A4263,Data!$A$2:$A$6500,0))</f>
        <v>583</v>
      </c>
      <c r="L4263" s="90">
        <f>INDEX(Data!G$2:G$6500,MATCH($A4263,Data!$A$2:$A$6500,0))</f>
        <v>583</v>
      </c>
      <c r="M4263" s="90">
        <f>INDEX(Data!H$2:H$6500,MATCH($A4263,Data!$A$2:$A$6500,0))</f>
        <v>0</v>
      </c>
      <c r="N4263" s="90">
        <f>INDEX(Data!I$2:I$6500,MATCH($A4263,Data!$A$2:$A$6500,0))</f>
        <v>0</v>
      </c>
      <c r="O4263" s="83" t="str">
        <f>INDEX(Data!J$2:J$6500,MATCH($A4263,Data!$A$2:$A$6500,0))</f>
        <v>individuals</v>
      </c>
      <c r="P4263" t="str">
        <f>_xlfn.XLOOKUP(B4263,Table3[RefID],Table3[Citation])</f>
        <v>Wegmann &amp; Holzwarth (2006)</v>
      </c>
    </row>
    <row r="4264" spans="1:16" x14ac:dyDescent="0.35">
      <c r="A4264" s="68">
        <v>4262</v>
      </c>
      <c r="B4264" s="73">
        <v>258</v>
      </c>
      <c r="C4264" s="73">
        <v>1005</v>
      </c>
      <c r="D4264" s="69">
        <v>3659</v>
      </c>
      <c r="E4264" t="str">
        <f>INDEX(Table5[EEZ],MATCH(C4264,Table5[Colony_ID],0))</f>
        <v>American Samoa Exclusive Economic Zone</v>
      </c>
      <c r="F4264" t="str">
        <f>INDEX(Table5[Corrected Island/Colony Name],MATCH('Full Data'!C4264,Table5[Colony_ID],0))</f>
        <v>Rose Island</v>
      </c>
      <c r="G4264" t="str">
        <f>INDEX(Table4[Common_Name],MATCH('Full Data'!D4264,Table4[SpcRecID],0))</f>
        <v>Brown Booby</v>
      </c>
      <c r="H4264" s="83" t="str">
        <f>INDEX(Data!E$2:E$6500,MATCH(A4264,Data!$A$2:$A$6500,0))</f>
        <v>Confirmed</v>
      </c>
      <c r="I4264" s="90">
        <f>INDEX(Data!P$2:P$6500,MATCH(A4264,Data!$A$2:$A$6500,0))</f>
        <v>1978</v>
      </c>
      <c r="J4264" s="90">
        <f>INDEX(Data!Q$2:Q$6500,MATCH($A4264,Data!$A$2:$A$6500,0))</f>
        <v>1978</v>
      </c>
      <c r="K4264" s="90">
        <f>INDEX(Data!F$2:F$6500,MATCH($A4264,Data!$A$2:$A$6500,0))</f>
        <v>0</v>
      </c>
      <c r="L4264" s="90">
        <f>INDEX(Data!G$2:G$6500,MATCH($A4264,Data!$A$2:$A$6500,0))</f>
        <v>0</v>
      </c>
      <c r="M4264" s="90">
        <f>INDEX(Data!H$2:H$6500,MATCH($A4264,Data!$A$2:$A$6500,0))</f>
        <v>0</v>
      </c>
      <c r="N4264" s="90">
        <f>INDEX(Data!I$2:I$6500,MATCH($A4264,Data!$A$2:$A$6500,0))</f>
        <v>0</v>
      </c>
      <c r="O4264" s="83" t="str">
        <f>INDEX(Data!J$2:J$6500,MATCH($A4264,Data!$A$2:$A$6500,0))</f>
        <v>individuals</v>
      </c>
      <c r="P4264" t="str">
        <f>_xlfn.XLOOKUP(B4264,Table3[RefID],Table3[Citation])</f>
        <v>Wegmann &amp; Holzwarth (2006)</v>
      </c>
    </row>
    <row r="4265" spans="1:16" x14ac:dyDescent="0.35">
      <c r="A4265" s="68">
        <v>4263</v>
      </c>
      <c r="B4265" s="73">
        <v>258</v>
      </c>
      <c r="C4265" s="73">
        <v>1005</v>
      </c>
      <c r="D4265" s="69">
        <v>3659</v>
      </c>
      <c r="E4265" t="str">
        <f>INDEX(Table5[EEZ],MATCH(C4265,Table5[Colony_ID],0))</f>
        <v>American Samoa Exclusive Economic Zone</v>
      </c>
      <c r="F4265" t="str">
        <f>INDEX(Table5[Corrected Island/Colony Name],MATCH('Full Data'!C4265,Table5[Colony_ID],0))</f>
        <v>Rose Island</v>
      </c>
      <c r="G4265" t="str">
        <f>INDEX(Table4[Common_Name],MATCH('Full Data'!D4265,Table4[SpcRecID],0))</f>
        <v>Brown Booby</v>
      </c>
      <c r="H4265" s="83" t="str">
        <f>INDEX(Data!E$2:E$6500,MATCH(A4265,Data!$A$2:$A$6500,0))</f>
        <v>Confirmed</v>
      </c>
      <c r="I4265" s="90">
        <f>INDEX(Data!P$2:P$6500,MATCH(A4265,Data!$A$2:$A$6500,0))</f>
        <v>1980</v>
      </c>
      <c r="J4265" s="90">
        <f>INDEX(Data!Q$2:Q$6500,MATCH($A4265,Data!$A$2:$A$6500,0))</f>
        <v>1980</v>
      </c>
      <c r="K4265" s="90">
        <f>INDEX(Data!F$2:F$6500,MATCH($A4265,Data!$A$2:$A$6500,0))</f>
        <v>39</v>
      </c>
      <c r="L4265" s="90">
        <f>INDEX(Data!G$2:G$6500,MATCH($A4265,Data!$A$2:$A$6500,0))</f>
        <v>39</v>
      </c>
      <c r="M4265" s="90">
        <f>INDEX(Data!H$2:H$6500,MATCH($A4265,Data!$A$2:$A$6500,0))</f>
        <v>0</v>
      </c>
      <c r="N4265" s="90">
        <f>INDEX(Data!I$2:I$6500,MATCH($A4265,Data!$A$2:$A$6500,0))</f>
        <v>0</v>
      </c>
      <c r="O4265" s="83" t="str">
        <f>INDEX(Data!J$2:J$6500,MATCH($A4265,Data!$A$2:$A$6500,0))</f>
        <v>individuals</v>
      </c>
      <c r="P4265" t="str">
        <f>_xlfn.XLOOKUP(B4265,Table3[RefID],Table3[Citation])</f>
        <v>Wegmann &amp; Holzwarth (2006)</v>
      </c>
    </row>
    <row r="4266" spans="1:16" x14ac:dyDescent="0.35">
      <c r="A4266" s="68">
        <v>4264</v>
      </c>
      <c r="B4266" s="73">
        <v>258</v>
      </c>
      <c r="C4266" s="73">
        <v>1005</v>
      </c>
      <c r="D4266" s="69">
        <v>3659</v>
      </c>
      <c r="E4266" t="str">
        <f>INDEX(Table5[EEZ],MATCH(C4266,Table5[Colony_ID],0))</f>
        <v>American Samoa Exclusive Economic Zone</v>
      </c>
      <c r="F4266" t="str">
        <f>INDEX(Table5[Corrected Island/Colony Name],MATCH('Full Data'!C4266,Table5[Colony_ID],0))</f>
        <v>Rose Island</v>
      </c>
      <c r="G4266" t="str">
        <f>INDEX(Table4[Common_Name],MATCH('Full Data'!D4266,Table4[SpcRecID],0))</f>
        <v>Brown Booby</v>
      </c>
      <c r="H4266" s="83" t="str">
        <f>INDEX(Data!E$2:E$6500,MATCH(A4266,Data!$A$2:$A$6500,0))</f>
        <v>Confirmed</v>
      </c>
      <c r="I4266" s="90">
        <f>INDEX(Data!P$2:P$6500,MATCH(A4266,Data!$A$2:$A$6500,0))</f>
        <v>1981</v>
      </c>
      <c r="J4266" s="90">
        <f>INDEX(Data!Q$2:Q$6500,MATCH($A4266,Data!$A$2:$A$6500,0))</f>
        <v>1981</v>
      </c>
      <c r="K4266" s="90">
        <f>INDEX(Data!F$2:F$6500,MATCH($A4266,Data!$A$2:$A$6500,0))</f>
        <v>8</v>
      </c>
      <c r="L4266" s="90">
        <f>INDEX(Data!G$2:G$6500,MATCH($A4266,Data!$A$2:$A$6500,0))</f>
        <v>8</v>
      </c>
      <c r="M4266" s="90">
        <f>INDEX(Data!H$2:H$6500,MATCH($A4266,Data!$A$2:$A$6500,0))</f>
        <v>0</v>
      </c>
      <c r="N4266" s="90">
        <f>INDEX(Data!I$2:I$6500,MATCH($A4266,Data!$A$2:$A$6500,0))</f>
        <v>0</v>
      </c>
      <c r="O4266" s="83" t="str">
        <f>INDEX(Data!J$2:J$6500,MATCH($A4266,Data!$A$2:$A$6500,0))</f>
        <v>individuals</v>
      </c>
      <c r="P4266" t="str">
        <f>_xlfn.XLOOKUP(B4266,Table3[RefID],Table3[Citation])</f>
        <v>Wegmann &amp; Holzwarth (2006)</v>
      </c>
    </row>
    <row r="4267" spans="1:16" x14ac:dyDescent="0.35">
      <c r="A4267" s="68">
        <v>4265</v>
      </c>
      <c r="B4267" s="73">
        <v>258</v>
      </c>
      <c r="C4267" s="73">
        <v>1005</v>
      </c>
      <c r="D4267" s="69">
        <v>3659</v>
      </c>
      <c r="E4267" t="str">
        <f>INDEX(Table5[EEZ],MATCH(C4267,Table5[Colony_ID],0))</f>
        <v>American Samoa Exclusive Economic Zone</v>
      </c>
      <c r="F4267" t="str">
        <f>INDEX(Table5[Corrected Island/Colony Name],MATCH('Full Data'!C4267,Table5[Colony_ID],0))</f>
        <v>Rose Island</v>
      </c>
      <c r="G4267" t="str">
        <f>INDEX(Table4[Common_Name],MATCH('Full Data'!D4267,Table4[SpcRecID],0))</f>
        <v>Brown Booby</v>
      </c>
      <c r="H4267" s="83" t="str">
        <f>INDEX(Data!E$2:E$6500,MATCH(A4267,Data!$A$2:$A$6500,0))</f>
        <v>Confirmed</v>
      </c>
      <c r="I4267" s="90">
        <f>INDEX(Data!P$2:P$6500,MATCH(A4267,Data!$A$2:$A$6500,0))</f>
        <v>1982</v>
      </c>
      <c r="J4267" s="90">
        <f>INDEX(Data!Q$2:Q$6500,MATCH($A4267,Data!$A$2:$A$6500,0))</f>
        <v>1982</v>
      </c>
      <c r="K4267" s="90">
        <f>INDEX(Data!F$2:F$6500,MATCH($A4267,Data!$A$2:$A$6500,0))</f>
        <v>375</v>
      </c>
      <c r="L4267" s="90">
        <f>INDEX(Data!G$2:G$6500,MATCH($A4267,Data!$A$2:$A$6500,0))</f>
        <v>375</v>
      </c>
      <c r="M4267" s="90">
        <f>INDEX(Data!H$2:H$6500,MATCH($A4267,Data!$A$2:$A$6500,0))</f>
        <v>0</v>
      </c>
      <c r="N4267" s="90">
        <f>INDEX(Data!I$2:I$6500,MATCH($A4267,Data!$A$2:$A$6500,0))</f>
        <v>0</v>
      </c>
      <c r="O4267" s="83" t="str">
        <f>INDEX(Data!J$2:J$6500,MATCH($A4267,Data!$A$2:$A$6500,0))</f>
        <v>individuals</v>
      </c>
      <c r="P4267" t="str">
        <f>_xlfn.XLOOKUP(B4267,Table3[RefID],Table3[Citation])</f>
        <v>Wegmann &amp; Holzwarth (2006)</v>
      </c>
    </row>
    <row r="4268" spans="1:16" x14ac:dyDescent="0.35">
      <c r="A4268" s="68">
        <v>4266</v>
      </c>
      <c r="B4268" s="73">
        <v>258</v>
      </c>
      <c r="C4268" s="73">
        <v>1005</v>
      </c>
      <c r="D4268" s="69">
        <v>3659</v>
      </c>
      <c r="E4268" t="str">
        <f>INDEX(Table5[EEZ],MATCH(C4268,Table5[Colony_ID],0))</f>
        <v>American Samoa Exclusive Economic Zone</v>
      </c>
      <c r="F4268" t="str">
        <f>INDEX(Table5[Corrected Island/Colony Name],MATCH('Full Data'!C4268,Table5[Colony_ID],0))</f>
        <v>Rose Island</v>
      </c>
      <c r="G4268" t="str">
        <f>INDEX(Table4[Common_Name],MATCH('Full Data'!D4268,Table4[SpcRecID],0))</f>
        <v>Brown Booby</v>
      </c>
      <c r="H4268" s="83" t="str">
        <f>INDEX(Data!E$2:E$6500,MATCH(A4268,Data!$A$2:$A$6500,0))</f>
        <v>Confirmed</v>
      </c>
      <c r="I4268" s="90">
        <f>INDEX(Data!P$2:P$6500,MATCH(A4268,Data!$A$2:$A$6500,0))</f>
        <v>1982</v>
      </c>
      <c r="J4268" s="90">
        <f>INDEX(Data!Q$2:Q$6500,MATCH($A4268,Data!$A$2:$A$6500,0))</f>
        <v>1982</v>
      </c>
      <c r="K4268" s="90">
        <f>INDEX(Data!F$2:F$6500,MATCH($A4268,Data!$A$2:$A$6500,0))</f>
        <v>0</v>
      </c>
      <c r="L4268" s="90">
        <f>INDEX(Data!G$2:G$6500,MATCH($A4268,Data!$A$2:$A$6500,0))</f>
        <v>0</v>
      </c>
      <c r="M4268" s="90">
        <f>INDEX(Data!H$2:H$6500,MATCH($A4268,Data!$A$2:$A$6500,0))</f>
        <v>0</v>
      </c>
      <c r="N4268" s="90">
        <f>INDEX(Data!I$2:I$6500,MATCH($A4268,Data!$A$2:$A$6500,0))</f>
        <v>0</v>
      </c>
      <c r="O4268" s="83" t="str">
        <f>INDEX(Data!J$2:J$6500,MATCH($A4268,Data!$A$2:$A$6500,0))</f>
        <v>individuals</v>
      </c>
      <c r="P4268" t="str">
        <f>_xlfn.XLOOKUP(B4268,Table3[RefID],Table3[Citation])</f>
        <v>Wegmann &amp; Holzwarth (2006)</v>
      </c>
    </row>
    <row r="4269" spans="1:16" x14ac:dyDescent="0.35">
      <c r="A4269" s="68">
        <v>4267</v>
      </c>
      <c r="B4269" s="73">
        <v>258</v>
      </c>
      <c r="C4269" s="73">
        <v>1005</v>
      </c>
      <c r="D4269" s="69">
        <v>3659</v>
      </c>
      <c r="E4269" t="str">
        <f>INDEX(Table5[EEZ],MATCH(C4269,Table5[Colony_ID],0))</f>
        <v>American Samoa Exclusive Economic Zone</v>
      </c>
      <c r="F4269" t="str">
        <f>INDEX(Table5[Corrected Island/Colony Name],MATCH('Full Data'!C4269,Table5[Colony_ID],0))</f>
        <v>Rose Island</v>
      </c>
      <c r="G4269" t="str">
        <f>INDEX(Table4[Common_Name],MATCH('Full Data'!D4269,Table4[SpcRecID],0))</f>
        <v>Brown Booby</v>
      </c>
      <c r="H4269" s="83" t="str">
        <f>INDEX(Data!E$2:E$6500,MATCH(A4269,Data!$A$2:$A$6500,0))</f>
        <v>Confirmed</v>
      </c>
      <c r="I4269" s="90">
        <f>INDEX(Data!P$2:P$6500,MATCH(A4269,Data!$A$2:$A$6500,0))</f>
        <v>1984</v>
      </c>
      <c r="J4269" s="90">
        <f>INDEX(Data!Q$2:Q$6500,MATCH($A4269,Data!$A$2:$A$6500,0))</f>
        <v>1984</v>
      </c>
      <c r="K4269" s="90">
        <f>INDEX(Data!F$2:F$6500,MATCH($A4269,Data!$A$2:$A$6500,0))</f>
        <v>250</v>
      </c>
      <c r="L4269" s="90">
        <f>INDEX(Data!G$2:G$6500,MATCH($A4269,Data!$A$2:$A$6500,0))</f>
        <v>250</v>
      </c>
      <c r="M4269" s="90">
        <f>INDEX(Data!H$2:H$6500,MATCH($A4269,Data!$A$2:$A$6500,0))</f>
        <v>0</v>
      </c>
      <c r="N4269" s="90">
        <f>INDEX(Data!I$2:I$6500,MATCH($A4269,Data!$A$2:$A$6500,0))</f>
        <v>0</v>
      </c>
      <c r="O4269" s="83" t="str">
        <f>INDEX(Data!J$2:J$6500,MATCH($A4269,Data!$A$2:$A$6500,0))</f>
        <v>individuals</v>
      </c>
      <c r="P4269" t="str">
        <f>_xlfn.XLOOKUP(B4269,Table3[RefID],Table3[Citation])</f>
        <v>Wegmann &amp; Holzwarth (2006)</v>
      </c>
    </row>
    <row r="4270" spans="1:16" x14ac:dyDescent="0.35">
      <c r="A4270" s="68">
        <v>4268</v>
      </c>
      <c r="B4270" s="73">
        <v>258</v>
      </c>
      <c r="C4270" s="73">
        <v>1005</v>
      </c>
      <c r="D4270" s="69">
        <v>3659</v>
      </c>
      <c r="E4270" t="str">
        <f>INDEX(Table5[EEZ],MATCH(C4270,Table5[Colony_ID],0))</f>
        <v>American Samoa Exclusive Economic Zone</v>
      </c>
      <c r="F4270" t="str">
        <f>INDEX(Table5[Corrected Island/Colony Name],MATCH('Full Data'!C4270,Table5[Colony_ID],0))</f>
        <v>Rose Island</v>
      </c>
      <c r="G4270" t="str">
        <f>INDEX(Table4[Common_Name],MATCH('Full Data'!D4270,Table4[SpcRecID],0))</f>
        <v>Brown Booby</v>
      </c>
      <c r="H4270" s="83" t="str">
        <f>INDEX(Data!E$2:E$6500,MATCH(A4270,Data!$A$2:$A$6500,0))</f>
        <v>Confirmed</v>
      </c>
      <c r="I4270" s="90">
        <f>INDEX(Data!P$2:P$6500,MATCH(A4270,Data!$A$2:$A$6500,0))</f>
        <v>1984</v>
      </c>
      <c r="J4270" s="90">
        <f>INDEX(Data!Q$2:Q$6500,MATCH($A4270,Data!$A$2:$A$6500,0))</f>
        <v>1984</v>
      </c>
      <c r="K4270" s="90">
        <f>INDEX(Data!F$2:F$6500,MATCH($A4270,Data!$A$2:$A$6500,0))</f>
        <v>8</v>
      </c>
      <c r="L4270" s="90">
        <f>INDEX(Data!G$2:G$6500,MATCH($A4270,Data!$A$2:$A$6500,0))</f>
        <v>8</v>
      </c>
      <c r="M4270" s="90">
        <f>INDEX(Data!H$2:H$6500,MATCH($A4270,Data!$A$2:$A$6500,0))</f>
        <v>0</v>
      </c>
      <c r="N4270" s="90">
        <f>INDEX(Data!I$2:I$6500,MATCH($A4270,Data!$A$2:$A$6500,0))</f>
        <v>0</v>
      </c>
      <c r="O4270" s="83" t="str">
        <f>INDEX(Data!J$2:J$6500,MATCH($A4270,Data!$A$2:$A$6500,0))</f>
        <v>individuals</v>
      </c>
      <c r="P4270" t="str">
        <f>_xlfn.XLOOKUP(B4270,Table3[RefID],Table3[Citation])</f>
        <v>Wegmann &amp; Holzwarth (2006)</v>
      </c>
    </row>
    <row r="4271" spans="1:16" x14ac:dyDescent="0.35">
      <c r="A4271" s="68">
        <v>4269</v>
      </c>
      <c r="B4271" s="73">
        <v>258</v>
      </c>
      <c r="C4271" s="73">
        <v>1005</v>
      </c>
      <c r="D4271" s="69">
        <v>3659</v>
      </c>
      <c r="E4271" t="str">
        <f>INDEX(Table5[EEZ],MATCH(C4271,Table5[Colony_ID],0))</f>
        <v>American Samoa Exclusive Economic Zone</v>
      </c>
      <c r="F4271" t="str">
        <f>INDEX(Table5[Corrected Island/Colony Name],MATCH('Full Data'!C4271,Table5[Colony_ID],0))</f>
        <v>Rose Island</v>
      </c>
      <c r="G4271" t="str">
        <f>INDEX(Table4[Common_Name],MATCH('Full Data'!D4271,Table4[SpcRecID],0))</f>
        <v>Brown Booby</v>
      </c>
      <c r="H4271" s="83" t="str">
        <f>INDEX(Data!E$2:E$6500,MATCH(A4271,Data!$A$2:$A$6500,0))</f>
        <v>Confirmed</v>
      </c>
      <c r="I4271" s="90">
        <f>INDEX(Data!P$2:P$6500,MATCH(A4271,Data!$A$2:$A$6500,0))</f>
        <v>1986</v>
      </c>
      <c r="J4271" s="90">
        <f>INDEX(Data!Q$2:Q$6500,MATCH($A4271,Data!$A$2:$A$6500,0))</f>
        <v>1986</v>
      </c>
      <c r="K4271" s="90">
        <f>INDEX(Data!F$2:F$6500,MATCH($A4271,Data!$A$2:$A$6500,0))</f>
        <v>0</v>
      </c>
      <c r="L4271" s="90">
        <f>INDEX(Data!G$2:G$6500,MATCH($A4271,Data!$A$2:$A$6500,0))</f>
        <v>0</v>
      </c>
      <c r="M4271" s="90">
        <f>INDEX(Data!H$2:H$6500,MATCH($A4271,Data!$A$2:$A$6500,0))</f>
        <v>0</v>
      </c>
      <c r="N4271" s="90">
        <f>INDEX(Data!I$2:I$6500,MATCH($A4271,Data!$A$2:$A$6500,0))</f>
        <v>0</v>
      </c>
      <c r="O4271" s="83" t="str">
        <f>INDEX(Data!J$2:J$6500,MATCH($A4271,Data!$A$2:$A$6500,0))</f>
        <v>individuals</v>
      </c>
      <c r="P4271" t="str">
        <f>_xlfn.XLOOKUP(B4271,Table3[RefID],Table3[Citation])</f>
        <v>Wegmann &amp; Holzwarth (2006)</v>
      </c>
    </row>
    <row r="4272" spans="1:16" x14ac:dyDescent="0.35">
      <c r="A4272" s="68">
        <v>4270</v>
      </c>
      <c r="B4272" s="73">
        <v>258</v>
      </c>
      <c r="C4272" s="73">
        <v>1005</v>
      </c>
      <c r="D4272" s="69">
        <v>3659</v>
      </c>
      <c r="E4272" t="str">
        <f>INDEX(Table5[EEZ],MATCH(C4272,Table5[Colony_ID],0))</f>
        <v>American Samoa Exclusive Economic Zone</v>
      </c>
      <c r="F4272" t="str">
        <f>INDEX(Table5[Corrected Island/Colony Name],MATCH('Full Data'!C4272,Table5[Colony_ID],0))</f>
        <v>Rose Island</v>
      </c>
      <c r="G4272" t="str">
        <f>INDEX(Table4[Common_Name],MATCH('Full Data'!D4272,Table4[SpcRecID],0))</f>
        <v>Brown Booby</v>
      </c>
      <c r="H4272" s="83" t="str">
        <f>INDEX(Data!E$2:E$6500,MATCH(A4272,Data!$A$2:$A$6500,0))</f>
        <v>Confirmed</v>
      </c>
      <c r="I4272" s="90">
        <f>INDEX(Data!P$2:P$6500,MATCH(A4272,Data!$A$2:$A$6500,0))</f>
        <v>1987</v>
      </c>
      <c r="J4272" s="90">
        <f>INDEX(Data!Q$2:Q$6500,MATCH($A4272,Data!$A$2:$A$6500,0))</f>
        <v>1987</v>
      </c>
      <c r="K4272" s="90">
        <f>INDEX(Data!F$2:F$6500,MATCH($A4272,Data!$A$2:$A$6500,0))</f>
        <v>0</v>
      </c>
      <c r="L4272" s="90">
        <f>INDEX(Data!G$2:G$6500,MATCH($A4272,Data!$A$2:$A$6500,0))</f>
        <v>0</v>
      </c>
      <c r="M4272" s="90">
        <f>INDEX(Data!H$2:H$6500,MATCH($A4272,Data!$A$2:$A$6500,0))</f>
        <v>0</v>
      </c>
      <c r="N4272" s="90">
        <f>INDEX(Data!I$2:I$6500,MATCH($A4272,Data!$A$2:$A$6500,0))</f>
        <v>0</v>
      </c>
      <c r="O4272" s="83" t="str">
        <f>INDEX(Data!J$2:J$6500,MATCH($A4272,Data!$A$2:$A$6500,0))</f>
        <v>individuals</v>
      </c>
      <c r="P4272" t="str">
        <f>_xlfn.XLOOKUP(B4272,Table3[RefID],Table3[Citation])</f>
        <v>Wegmann &amp; Holzwarth (2006)</v>
      </c>
    </row>
    <row r="4273" spans="1:16" x14ac:dyDescent="0.35">
      <c r="A4273" s="68">
        <v>4271</v>
      </c>
      <c r="B4273" s="73">
        <v>258</v>
      </c>
      <c r="C4273" s="73">
        <v>1005</v>
      </c>
      <c r="D4273" s="69">
        <v>3659</v>
      </c>
      <c r="E4273" t="str">
        <f>INDEX(Table5[EEZ],MATCH(C4273,Table5[Colony_ID],0))</f>
        <v>American Samoa Exclusive Economic Zone</v>
      </c>
      <c r="F4273" t="str">
        <f>INDEX(Table5[Corrected Island/Colony Name],MATCH('Full Data'!C4273,Table5[Colony_ID],0))</f>
        <v>Rose Island</v>
      </c>
      <c r="G4273" t="str">
        <f>INDEX(Table4[Common_Name],MATCH('Full Data'!D4273,Table4[SpcRecID],0))</f>
        <v>Brown Booby</v>
      </c>
      <c r="H4273" s="83" t="str">
        <f>INDEX(Data!E$2:E$6500,MATCH(A4273,Data!$A$2:$A$6500,0))</f>
        <v>Confirmed</v>
      </c>
      <c r="I4273" s="90">
        <f>INDEX(Data!P$2:P$6500,MATCH(A4273,Data!$A$2:$A$6500,0))</f>
        <v>1988</v>
      </c>
      <c r="J4273" s="90">
        <f>INDEX(Data!Q$2:Q$6500,MATCH($A4273,Data!$A$2:$A$6500,0))</f>
        <v>1988</v>
      </c>
      <c r="K4273" s="90">
        <f>INDEX(Data!F$2:F$6500,MATCH($A4273,Data!$A$2:$A$6500,0))</f>
        <v>35</v>
      </c>
      <c r="L4273" s="90">
        <f>INDEX(Data!G$2:G$6500,MATCH($A4273,Data!$A$2:$A$6500,0))</f>
        <v>35</v>
      </c>
      <c r="M4273" s="90">
        <f>INDEX(Data!H$2:H$6500,MATCH($A4273,Data!$A$2:$A$6500,0))</f>
        <v>0</v>
      </c>
      <c r="N4273" s="90">
        <f>INDEX(Data!I$2:I$6500,MATCH($A4273,Data!$A$2:$A$6500,0))</f>
        <v>0</v>
      </c>
      <c r="O4273" s="83" t="str">
        <f>INDEX(Data!J$2:J$6500,MATCH($A4273,Data!$A$2:$A$6500,0))</f>
        <v>individuals</v>
      </c>
      <c r="P4273" t="str">
        <f>_xlfn.XLOOKUP(B4273,Table3[RefID],Table3[Citation])</f>
        <v>Wegmann &amp; Holzwarth (2006)</v>
      </c>
    </row>
    <row r="4274" spans="1:16" x14ac:dyDescent="0.35">
      <c r="A4274" s="68">
        <v>4272</v>
      </c>
      <c r="B4274" s="73">
        <v>258</v>
      </c>
      <c r="C4274" s="73">
        <v>1005</v>
      </c>
      <c r="D4274" s="69">
        <v>3659</v>
      </c>
      <c r="E4274" t="str">
        <f>INDEX(Table5[EEZ],MATCH(C4274,Table5[Colony_ID],0))</f>
        <v>American Samoa Exclusive Economic Zone</v>
      </c>
      <c r="F4274" t="str">
        <f>INDEX(Table5[Corrected Island/Colony Name],MATCH('Full Data'!C4274,Table5[Colony_ID],0))</f>
        <v>Rose Island</v>
      </c>
      <c r="G4274" t="str">
        <f>INDEX(Table4[Common_Name],MATCH('Full Data'!D4274,Table4[SpcRecID],0))</f>
        <v>Brown Booby</v>
      </c>
      <c r="H4274" s="83" t="str">
        <f>INDEX(Data!E$2:E$6500,MATCH(A4274,Data!$A$2:$A$6500,0))</f>
        <v>Confirmed</v>
      </c>
      <c r="I4274" s="90">
        <f>INDEX(Data!P$2:P$6500,MATCH(A4274,Data!$A$2:$A$6500,0))</f>
        <v>1988</v>
      </c>
      <c r="J4274" s="90">
        <f>INDEX(Data!Q$2:Q$6500,MATCH($A4274,Data!$A$2:$A$6500,0))</f>
        <v>1988</v>
      </c>
      <c r="K4274" s="90">
        <f>INDEX(Data!F$2:F$6500,MATCH($A4274,Data!$A$2:$A$6500,0))</f>
        <v>35</v>
      </c>
      <c r="L4274" s="90">
        <f>INDEX(Data!G$2:G$6500,MATCH($A4274,Data!$A$2:$A$6500,0))</f>
        <v>35</v>
      </c>
      <c r="M4274" s="90">
        <f>INDEX(Data!H$2:H$6500,MATCH($A4274,Data!$A$2:$A$6500,0))</f>
        <v>0</v>
      </c>
      <c r="N4274" s="90">
        <f>INDEX(Data!I$2:I$6500,MATCH($A4274,Data!$A$2:$A$6500,0))</f>
        <v>0</v>
      </c>
      <c r="O4274" s="83" t="str">
        <f>INDEX(Data!J$2:J$6500,MATCH($A4274,Data!$A$2:$A$6500,0))</f>
        <v>individuals</v>
      </c>
      <c r="P4274" t="str">
        <f>_xlfn.XLOOKUP(B4274,Table3[RefID],Table3[Citation])</f>
        <v>Wegmann &amp; Holzwarth (2006)</v>
      </c>
    </row>
    <row r="4275" spans="1:16" x14ac:dyDescent="0.35">
      <c r="A4275" s="68">
        <v>4273</v>
      </c>
      <c r="B4275" s="73">
        <v>258</v>
      </c>
      <c r="C4275" s="73">
        <v>1005</v>
      </c>
      <c r="D4275" s="69">
        <v>3659</v>
      </c>
      <c r="E4275" t="str">
        <f>INDEX(Table5[EEZ],MATCH(C4275,Table5[Colony_ID],0))</f>
        <v>American Samoa Exclusive Economic Zone</v>
      </c>
      <c r="F4275" t="str">
        <f>INDEX(Table5[Corrected Island/Colony Name],MATCH('Full Data'!C4275,Table5[Colony_ID],0))</f>
        <v>Rose Island</v>
      </c>
      <c r="G4275" t="str">
        <f>INDEX(Table4[Common_Name],MATCH('Full Data'!D4275,Table4[SpcRecID],0))</f>
        <v>Brown Booby</v>
      </c>
      <c r="H4275" s="83" t="str">
        <f>INDEX(Data!E$2:E$6500,MATCH(A4275,Data!$A$2:$A$6500,0))</f>
        <v>Confirmed</v>
      </c>
      <c r="I4275" s="90">
        <f>INDEX(Data!P$2:P$6500,MATCH(A4275,Data!$A$2:$A$6500,0))</f>
        <v>1989</v>
      </c>
      <c r="J4275" s="90">
        <f>INDEX(Data!Q$2:Q$6500,MATCH($A4275,Data!$A$2:$A$6500,0))</f>
        <v>1989</v>
      </c>
      <c r="K4275" s="90">
        <f>INDEX(Data!F$2:F$6500,MATCH($A4275,Data!$A$2:$A$6500,0))</f>
        <v>111</v>
      </c>
      <c r="L4275" s="90">
        <f>INDEX(Data!G$2:G$6500,MATCH($A4275,Data!$A$2:$A$6500,0))</f>
        <v>111</v>
      </c>
      <c r="M4275" s="90">
        <f>INDEX(Data!H$2:H$6500,MATCH($A4275,Data!$A$2:$A$6500,0))</f>
        <v>0</v>
      </c>
      <c r="N4275" s="90">
        <f>INDEX(Data!I$2:I$6500,MATCH($A4275,Data!$A$2:$A$6500,0))</f>
        <v>0</v>
      </c>
      <c r="O4275" s="83" t="str">
        <f>INDEX(Data!J$2:J$6500,MATCH($A4275,Data!$A$2:$A$6500,0))</f>
        <v>individuals</v>
      </c>
      <c r="P4275" t="str">
        <f>_xlfn.XLOOKUP(B4275,Table3[RefID],Table3[Citation])</f>
        <v>Wegmann &amp; Holzwarth (2006)</v>
      </c>
    </row>
    <row r="4276" spans="1:16" x14ac:dyDescent="0.35">
      <c r="A4276" s="68">
        <v>4274</v>
      </c>
      <c r="B4276" s="73">
        <v>258</v>
      </c>
      <c r="C4276" s="73">
        <v>1005</v>
      </c>
      <c r="D4276" s="69">
        <v>3659</v>
      </c>
      <c r="E4276" t="str">
        <f>INDEX(Table5[EEZ],MATCH(C4276,Table5[Colony_ID],0))</f>
        <v>American Samoa Exclusive Economic Zone</v>
      </c>
      <c r="F4276" t="str">
        <f>INDEX(Table5[Corrected Island/Colony Name],MATCH('Full Data'!C4276,Table5[Colony_ID],0))</f>
        <v>Rose Island</v>
      </c>
      <c r="G4276" t="str">
        <f>INDEX(Table4[Common_Name],MATCH('Full Data'!D4276,Table4[SpcRecID],0))</f>
        <v>Brown Booby</v>
      </c>
      <c r="H4276" s="83" t="str">
        <f>INDEX(Data!E$2:E$6500,MATCH(A4276,Data!$A$2:$A$6500,0))</f>
        <v>Confirmed</v>
      </c>
      <c r="I4276" s="90">
        <f>INDEX(Data!P$2:P$6500,MATCH(A4276,Data!$A$2:$A$6500,0))</f>
        <v>1989</v>
      </c>
      <c r="J4276" s="90">
        <f>INDEX(Data!Q$2:Q$6500,MATCH($A4276,Data!$A$2:$A$6500,0))</f>
        <v>1989</v>
      </c>
      <c r="K4276" s="90">
        <f>INDEX(Data!F$2:F$6500,MATCH($A4276,Data!$A$2:$A$6500,0))</f>
        <v>15</v>
      </c>
      <c r="L4276" s="90">
        <f>INDEX(Data!G$2:G$6500,MATCH($A4276,Data!$A$2:$A$6500,0))</f>
        <v>15</v>
      </c>
      <c r="M4276" s="90">
        <f>INDEX(Data!H$2:H$6500,MATCH($A4276,Data!$A$2:$A$6500,0))</f>
        <v>0</v>
      </c>
      <c r="N4276" s="90">
        <f>INDEX(Data!I$2:I$6500,MATCH($A4276,Data!$A$2:$A$6500,0))</f>
        <v>0</v>
      </c>
      <c r="O4276" s="83" t="str">
        <f>INDEX(Data!J$2:J$6500,MATCH($A4276,Data!$A$2:$A$6500,0))</f>
        <v>individuals</v>
      </c>
      <c r="P4276" t="str">
        <f>_xlfn.XLOOKUP(B4276,Table3[RefID],Table3[Citation])</f>
        <v>Wegmann &amp; Holzwarth (2006)</v>
      </c>
    </row>
    <row r="4277" spans="1:16" x14ac:dyDescent="0.35">
      <c r="A4277" s="68">
        <v>4275</v>
      </c>
      <c r="B4277" s="73">
        <v>258</v>
      </c>
      <c r="C4277" s="73">
        <v>1005</v>
      </c>
      <c r="D4277" s="69">
        <v>3659</v>
      </c>
      <c r="E4277" t="str">
        <f>INDEX(Table5[EEZ],MATCH(C4277,Table5[Colony_ID],0))</f>
        <v>American Samoa Exclusive Economic Zone</v>
      </c>
      <c r="F4277" t="str">
        <f>INDEX(Table5[Corrected Island/Colony Name],MATCH('Full Data'!C4277,Table5[Colony_ID],0))</f>
        <v>Rose Island</v>
      </c>
      <c r="G4277" t="str">
        <f>INDEX(Table4[Common_Name],MATCH('Full Data'!D4277,Table4[SpcRecID],0))</f>
        <v>Brown Booby</v>
      </c>
      <c r="H4277" s="83" t="str">
        <f>INDEX(Data!E$2:E$6500,MATCH(A4277,Data!$A$2:$A$6500,0))</f>
        <v>Confirmed</v>
      </c>
      <c r="I4277" s="90">
        <f>INDEX(Data!P$2:P$6500,MATCH(A4277,Data!$A$2:$A$6500,0))</f>
        <v>1990</v>
      </c>
      <c r="J4277" s="90">
        <f>INDEX(Data!Q$2:Q$6500,MATCH($A4277,Data!$A$2:$A$6500,0))</f>
        <v>1990</v>
      </c>
      <c r="K4277" s="90">
        <f>INDEX(Data!F$2:F$6500,MATCH($A4277,Data!$A$2:$A$6500,0))</f>
        <v>0</v>
      </c>
      <c r="L4277" s="90">
        <f>INDEX(Data!G$2:G$6500,MATCH($A4277,Data!$A$2:$A$6500,0))</f>
        <v>0</v>
      </c>
      <c r="M4277" s="90">
        <f>INDEX(Data!H$2:H$6500,MATCH($A4277,Data!$A$2:$A$6500,0))</f>
        <v>0</v>
      </c>
      <c r="N4277" s="90">
        <f>INDEX(Data!I$2:I$6500,MATCH($A4277,Data!$A$2:$A$6500,0))</f>
        <v>0</v>
      </c>
      <c r="O4277" s="83" t="str">
        <f>INDEX(Data!J$2:J$6500,MATCH($A4277,Data!$A$2:$A$6500,0))</f>
        <v>individuals</v>
      </c>
      <c r="P4277" t="str">
        <f>_xlfn.XLOOKUP(B4277,Table3[RefID],Table3[Citation])</f>
        <v>Wegmann &amp; Holzwarth (2006)</v>
      </c>
    </row>
    <row r="4278" spans="1:16" x14ac:dyDescent="0.35">
      <c r="A4278" s="68">
        <v>4276</v>
      </c>
      <c r="B4278" s="73">
        <v>258</v>
      </c>
      <c r="C4278" s="73">
        <v>1005</v>
      </c>
      <c r="D4278" s="69">
        <v>3659</v>
      </c>
      <c r="E4278" t="str">
        <f>INDEX(Table5[EEZ],MATCH(C4278,Table5[Colony_ID],0))</f>
        <v>American Samoa Exclusive Economic Zone</v>
      </c>
      <c r="F4278" t="str">
        <f>INDEX(Table5[Corrected Island/Colony Name],MATCH('Full Data'!C4278,Table5[Colony_ID],0))</f>
        <v>Rose Island</v>
      </c>
      <c r="G4278" t="str">
        <f>INDEX(Table4[Common_Name],MATCH('Full Data'!D4278,Table4[SpcRecID],0))</f>
        <v>Brown Booby</v>
      </c>
      <c r="H4278" s="83" t="str">
        <f>INDEX(Data!E$2:E$6500,MATCH(A4278,Data!$A$2:$A$6500,0))</f>
        <v>Confirmed</v>
      </c>
      <c r="I4278" s="90">
        <f>INDEX(Data!P$2:P$6500,MATCH(A4278,Data!$A$2:$A$6500,0))</f>
        <v>1990</v>
      </c>
      <c r="J4278" s="90">
        <f>INDEX(Data!Q$2:Q$6500,MATCH($A4278,Data!$A$2:$A$6500,0))</f>
        <v>1990</v>
      </c>
      <c r="K4278" s="90">
        <f>INDEX(Data!F$2:F$6500,MATCH($A4278,Data!$A$2:$A$6500,0))</f>
        <v>5</v>
      </c>
      <c r="L4278" s="90">
        <f>INDEX(Data!G$2:G$6500,MATCH($A4278,Data!$A$2:$A$6500,0))</f>
        <v>5</v>
      </c>
      <c r="M4278" s="90">
        <f>INDEX(Data!H$2:H$6500,MATCH($A4278,Data!$A$2:$A$6500,0))</f>
        <v>0</v>
      </c>
      <c r="N4278" s="90">
        <f>INDEX(Data!I$2:I$6500,MATCH($A4278,Data!$A$2:$A$6500,0))</f>
        <v>0</v>
      </c>
      <c r="O4278" s="83" t="str">
        <f>INDEX(Data!J$2:J$6500,MATCH($A4278,Data!$A$2:$A$6500,0))</f>
        <v>individuals</v>
      </c>
      <c r="P4278" t="str">
        <f>_xlfn.XLOOKUP(B4278,Table3[RefID],Table3[Citation])</f>
        <v>Wegmann &amp; Holzwarth (2006)</v>
      </c>
    </row>
    <row r="4279" spans="1:16" x14ac:dyDescent="0.35">
      <c r="A4279" s="68">
        <v>4277</v>
      </c>
      <c r="B4279" s="73">
        <v>258</v>
      </c>
      <c r="C4279" s="73">
        <v>1005</v>
      </c>
      <c r="D4279" s="69">
        <v>3659</v>
      </c>
      <c r="E4279" t="str">
        <f>INDEX(Table5[EEZ],MATCH(C4279,Table5[Colony_ID],0))</f>
        <v>American Samoa Exclusive Economic Zone</v>
      </c>
      <c r="F4279" t="str">
        <f>INDEX(Table5[Corrected Island/Colony Name],MATCH('Full Data'!C4279,Table5[Colony_ID],0))</f>
        <v>Rose Island</v>
      </c>
      <c r="G4279" t="str">
        <f>INDEX(Table4[Common_Name],MATCH('Full Data'!D4279,Table4[SpcRecID],0))</f>
        <v>Brown Booby</v>
      </c>
      <c r="H4279" s="83" t="str">
        <f>INDEX(Data!E$2:E$6500,MATCH(A4279,Data!$A$2:$A$6500,0))</f>
        <v>Confirmed</v>
      </c>
      <c r="I4279" s="90">
        <f>INDEX(Data!P$2:P$6500,MATCH(A4279,Data!$A$2:$A$6500,0))</f>
        <v>1991</v>
      </c>
      <c r="J4279" s="90">
        <f>INDEX(Data!Q$2:Q$6500,MATCH($A4279,Data!$A$2:$A$6500,0))</f>
        <v>1991</v>
      </c>
      <c r="K4279" s="90">
        <f>INDEX(Data!F$2:F$6500,MATCH($A4279,Data!$A$2:$A$6500,0))</f>
        <v>249</v>
      </c>
      <c r="L4279" s="90">
        <f>INDEX(Data!G$2:G$6500,MATCH($A4279,Data!$A$2:$A$6500,0))</f>
        <v>249</v>
      </c>
      <c r="M4279" s="90">
        <f>INDEX(Data!H$2:H$6500,MATCH($A4279,Data!$A$2:$A$6500,0))</f>
        <v>0</v>
      </c>
      <c r="N4279" s="90">
        <f>INDEX(Data!I$2:I$6500,MATCH($A4279,Data!$A$2:$A$6500,0))</f>
        <v>0</v>
      </c>
      <c r="O4279" s="83" t="str">
        <f>INDEX(Data!J$2:J$6500,MATCH($A4279,Data!$A$2:$A$6500,0))</f>
        <v>individuals</v>
      </c>
      <c r="P4279" t="str">
        <f>_xlfn.XLOOKUP(B4279,Table3[RefID],Table3[Citation])</f>
        <v>Wegmann &amp; Holzwarth (2006)</v>
      </c>
    </row>
    <row r="4280" spans="1:16" x14ac:dyDescent="0.35">
      <c r="A4280" s="68">
        <v>4278</v>
      </c>
      <c r="B4280" s="73">
        <v>258</v>
      </c>
      <c r="C4280" s="73">
        <v>1005</v>
      </c>
      <c r="D4280" s="69">
        <v>3659</v>
      </c>
      <c r="E4280" t="str">
        <f>INDEX(Table5[EEZ],MATCH(C4280,Table5[Colony_ID],0))</f>
        <v>American Samoa Exclusive Economic Zone</v>
      </c>
      <c r="F4280" t="str">
        <f>INDEX(Table5[Corrected Island/Colony Name],MATCH('Full Data'!C4280,Table5[Colony_ID],0))</f>
        <v>Rose Island</v>
      </c>
      <c r="G4280" t="str">
        <f>INDEX(Table4[Common_Name],MATCH('Full Data'!D4280,Table4[SpcRecID],0))</f>
        <v>Brown Booby</v>
      </c>
      <c r="H4280" s="83" t="str">
        <f>INDEX(Data!E$2:E$6500,MATCH(A4280,Data!$A$2:$A$6500,0))</f>
        <v>Confirmed</v>
      </c>
      <c r="I4280" s="90">
        <f>INDEX(Data!P$2:P$6500,MATCH(A4280,Data!$A$2:$A$6500,0))</f>
        <v>1991</v>
      </c>
      <c r="J4280" s="90">
        <f>INDEX(Data!Q$2:Q$6500,MATCH($A4280,Data!$A$2:$A$6500,0))</f>
        <v>1991</v>
      </c>
      <c r="K4280" s="90">
        <f>INDEX(Data!F$2:F$6500,MATCH($A4280,Data!$A$2:$A$6500,0))</f>
        <v>0</v>
      </c>
      <c r="L4280" s="90">
        <f>INDEX(Data!G$2:G$6500,MATCH($A4280,Data!$A$2:$A$6500,0))</f>
        <v>0</v>
      </c>
      <c r="M4280" s="90">
        <f>INDEX(Data!H$2:H$6500,MATCH($A4280,Data!$A$2:$A$6500,0))</f>
        <v>0</v>
      </c>
      <c r="N4280" s="90">
        <f>INDEX(Data!I$2:I$6500,MATCH($A4280,Data!$A$2:$A$6500,0))</f>
        <v>0</v>
      </c>
      <c r="O4280" s="83" t="str">
        <f>INDEX(Data!J$2:J$6500,MATCH($A4280,Data!$A$2:$A$6500,0))</f>
        <v>individuals</v>
      </c>
      <c r="P4280" t="str">
        <f>_xlfn.XLOOKUP(B4280,Table3[RefID],Table3[Citation])</f>
        <v>Wegmann &amp; Holzwarth (2006)</v>
      </c>
    </row>
    <row r="4281" spans="1:16" x14ac:dyDescent="0.35">
      <c r="A4281" s="68">
        <v>4279</v>
      </c>
      <c r="B4281" s="73">
        <v>258</v>
      </c>
      <c r="C4281" s="73">
        <v>1005</v>
      </c>
      <c r="D4281" s="69">
        <v>3659</v>
      </c>
      <c r="E4281" t="str">
        <f>INDEX(Table5[EEZ],MATCH(C4281,Table5[Colony_ID],0))</f>
        <v>American Samoa Exclusive Economic Zone</v>
      </c>
      <c r="F4281" t="str">
        <f>INDEX(Table5[Corrected Island/Colony Name],MATCH('Full Data'!C4281,Table5[Colony_ID],0))</f>
        <v>Rose Island</v>
      </c>
      <c r="G4281" t="str">
        <f>INDEX(Table4[Common_Name],MATCH('Full Data'!D4281,Table4[SpcRecID],0))</f>
        <v>Brown Booby</v>
      </c>
      <c r="H4281" s="83" t="str">
        <f>INDEX(Data!E$2:E$6500,MATCH(A4281,Data!$A$2:$A$6500,0))</f>
        <v>Confirmed</v>
      </c>
      <c r="I4281" s="90">
        <f>INDEX(Data!P$2:P$6500,MATCH(A4281,Data!$A$2:$A$6500,0))</f>
        <v>1992</v>
      </c>
      <c r="J4281" s="90">
        <f>INDEX(Data!Q$2:Q$6500,MATCH($A4281,Data!$A$2:$A$6500,0))</f>
        <v>1992</v>
      </c>
      <c r="K4281" s="90">
        <f>INDEX(Data!F$2:F$6500,MATCH($A4281,Data!$A$2:$A$6500,0))</f>
        <v>0</v>
      </c>
      <c r="L4281" s="90">
        <f>INDEX(Data!G$2:G$6500,MATCH($A4281,Data!$A$2:$A$6500,0))</f>
        <v>0</v>
      </c>
      <c r="M4281" s="90">
        <f>INDEX(Data!H$2:H$6500,MATCH($A4281,Data!$A$2:$A$6500,0))</f>
        <v>0</v>
      </c>
      <c r="N4281" s="90">
        <f>INDEX(Data!I$2:I$6500,MATCH($A4281,Data!$A$2:$A$6500,0))</f>
        <v>0</v>
      </c>
      <c r="O4281" s="83" t="str">
        <f>INDEX(Data!J$2:J$6500,MATCH($A4281,Data!$A$2:$A$6500,0))</f>
        <v>individuals</v>
      </c>
      <c r="P4281" t="str">
        <f>_xlfn.XLOOKUP(B4281,Table3[RefID],Table3[Citation])</f>
        <v>Wegmann &amp; Holzwarth (2006)</v>
      </c>
    </row>
    <row r="4282" spans="1:16" x14ac:dyDescent="0.35">
      <c r="A4282" s="68">
        <v>4280</v>
      </c>
      <c r="B4282" s="73">
        <v>258</v>
      </c>
      <c r="C4282" s="73">
        <v>1005</v>
      </c>
      <c r="D4282" s="69">
        <v>3659</v>
      </c>
      <c r="E4282" t="str">
        <f>INDEX(Table5[EEZ],MATCH(C4282,Table5[Colony_ID],0))</f>
        <v>American Samoa Exclusive Economic Zone</v>
      </c>
      <c r="F4282" t="str">
        <f>INDEX(Table5[Corrected Island/Colony Name],MATCH('Full Data'!C4282,Table5[Colony_ID],0))</f>
        <v>Rose Island</v>
      </c>
      <c r="G4282" t="str">
        <f>INDEX(Table4[Common_Name],MATCH('Full Data'!D4282,Table4[SpcRecID],0))</f>
        <v>Brown Booby</v>
      </c>
      <c r="H4282" s="83" t="str">
        <f>INDEX(Data!E$2:E$6500,MATCH(A4282,Data!$A$2:$A$6500,0))</f>
        <v>Confirmed</v>
      </c>
      <c r="I4282" s="90">
        <f>INDEX(Data!P$2:P$6500,MATCH(A4282,Data!$A$2:$A$6500,0))</f>
        <v>1993</v>
      </c>
      <c r="J4282" s="90">
        <f>INDEX(Data!Q$2:Q$6500,MATCH($A4282,Data!$A$2:$A$6500,0))</f>
        <v>1993</v>
      </c>
      <c r="K4282" s="90">
        <f>INDEX(Data!F$2:F$6500,MATCH($A4282,Data!$A$2:$A$6500,0))</f>
        <v>0</v>
      </c>
      <c r="L4282" s="90">
        <f>INDEX(Data!G$2:G$6500,MATCH($A4282,Data!$A$2:$A$6500,0))</f>
        <v>0</v>
      </c>
      <c r="M4282" s="90">
        <f>INDEX(Data!H$2:H$6500,MATCH($A4282,Data!$A$2:$A$6500,0))</f>
        <v>0</v>
      </c>
      <c r="N4282" s="90">
        <f>INDEX(Data!I$2:I$6500,MATCH($A4282,Data!$A$2:$A$6500,0))</f>
        <v>0</v>
      </c>
      <c r="O4282" s="83" t="str">
        <f>INDEX(Data!J$2:J$6500,MATCH($A4282,Data!$A$2:$A$6500,0))</f>
        <v>individuals</v>
      </c>
      <c r="P4282" t="str">
        <f>_xlfn.XLOOKUP(B4282,Table3[RefID],Table3[Citation])</f>
        <v>Wegmann &amp; Holzwarth (2006)</v>
      </c>
    </row>
    <row r="4283" spans="1:16" x14ac:dyDescent="0.35">
      <c r="A4283" s="68">
        <v>4281</v>
      </c>
      <c r="B4283" s="73">
        <v>258</v>
      </c>
      <c r="C4283" s="73">
        <v>1005</v>
      </c>
      <c r="D4283" s="69">
        <v>3659</v>
      </c>
      <c r="E4283" t="str">
        <f>INDEX(Table5[EEZ],MATCH(C4283,Table5[Colony_ID],0))</f>
        <v>American Samoa Exclusive Economic Zone</v>
      </c>
      <c r="F4283" t="str">
        <f>INDEX(Table5[Corrected Island/Colony Name],MATCH('Full Data'!C4283,Table5[Colony_ID],0))</f>
        <v>Rose Island</v>
      </c>
      <c r="G4283" t="str">
        <f>INDEX(Table4[Common_Name],MATCH('Full Data'!D4283,Table4[SpcRecID],0))</f>
        <v>Brown Booby</v>
      </c>
      <c r="H4283" s="83" t="str">
        <f>INDEX(Data!E$2:E$6500,MATCH(A4283,Data!$A$2:$A$6500,0))</f>
        <v>Confirmed</v>
      </c>
      <c r="I4283" s="90">
        <f>INDEX(Data!P$2:P$6500,MATCH(A4283,Data!$A$2:$A$6500,0))</f>
        <v>1996</v>
      </c>
      <c r="J4283" s="90">
        <f>INDEX(Data!Q$2:Q$6500,MATCH($A4283,Data!$A$2:$A$6500,0))</f>
        <v>1996</v>
      </c>
      <c r="K4283" s="90">
        <f>INDEX(Data!F$2:F$6500,MATCH($A4283,Data!$A$2:$A$6500,0))</f>
        <v>28</v>
      </c>
      <c r="L4283" s="90">
        <f>INDEX(Data!G$2:G$6500,MATCH($A4283,Data!$A$2:$A$6500,0))</f>
        <v>28</v>
      </c>
      <c r="M4283" s="90">
        <f>INDEX(Data!H$2:H$6500,MATCH($A4283,Data!$A$2:$A$6500,0))</f>
        <v>0</v>
      </c>
      <c r="N4283" s="90">
        <f>INDEX(Data!I$2:I$6500,MATCH($A4283,Data!$A$2:$A$6500,0))</f>
        <v>0</v>
      </c>
      <c r="O4283" s="83" t="str">
        <f>INDEX(Data!J$2:J$6500,MATCH($A4283,Data!$A$2:$A$6500,0))</f>
        <v>individuals</v>
      </c>
      <c r="P4283" t="str">
        <f>_xlfn.XLOOKUP(B4283,Table3[RefID],Table3[Citation])</f>
        <v>Wegmann &amp; Holzwarth (2006)</v>
      </c>
    </row>
    <row r="4284" spans="1:16" x14ac:dyDescent="0.35">
      <c r="A4284" s="68">
        <v>4282</v>
      </c>
      <c r="B4284" s="73">
        <v>258</v>
      </c>
      <c r="C4284" s="73">
        <v>1005</v>
      </c>
      <c r="D4284" s="69">
        <v>3659</v>
      </c>
      <c r="E4284" t="str">
        <f>INDEX(Table5[EEZ],MATCH(C4284,Table5[Colony_ID],0))</f>
        <v>American Samoa Exclusive Economic Zone</v>
      </c>
      <c r="F4284" t="str">
        <f>INDEX(Table5[Corrected Island/Colony Name],MATCH('Full Data'!C4284,Table5[Colony_ID],0))</f>
        <v>Rose Island</v>
      </c>
      <c r="G4284" t="str">
        <f>INDEX(Table4[Common_Name],MATCH('Full Data'!D4284,Table4[SpcRecID],0))</f>
        <v>Brown Booby</v>
      </c>
      <c r="H4284" s="83" t="str">
        <f>INDEX(Data!E$2:E$6500,MATCH(A4284,Data!$A$2:$A$6500,0))</f>
        <v>Confirmed</v>
      </c>
      <c r="I4284" s="90">
        <f>INDEX(Data!P$2:P$6500,MATCH(A4284,Data!$A$2:$A$6500,0))</f>
        <v>1998</v>
      </c>
      <c r="J4284" s="90">
        <f>INDEX(Data!Q$2:Q$6500,MATCH($A4284,Data!$A$2:$A$6500,0))</f>
        <v>1998</v>
      </c>
      <c r="K4284" s="90">
        <f>INDEX(Data!F$2:F$6500,MATCH($A4284,Data!$A$2:$A$6500,0))</f>
        <v>12</v>
      </c>
      <c r="L4284" s="90">
        <f>INDEX(Data!G$2:G$6500,MATCH($A4284,Data!$A$2:$A$6500,0))</f>
        <v>12</v>
      </c>
      <c r="M4284" s="90">
        <f>INDEX(Data!H$2:H$6500,MATCH($A4284,Data!$A$2:$A$6500,0))</f>
        <v>0</v>
      </c>
      <c r="N4284" s="90">
        <f>INDEX(Data!I$2:I$6500,MATCH($A4284,Data!$A$2:$A$6500,0))</f>
        <v>0</v>
      </c>
      <c r="O4284" s="83" t="str">
        <f>INDEX(Data!J$2:J$6500,MATCH($A4284,Data!$A$2:$A$6500,0))</f>
        <v>individuals</v>
      </c>
      <c r="P4284" t="str">
        <f>_xlfn.XLOOKUP(B4284,Table3[RefID],Table3[Citation])</f>
        <v>Wegmann &amp; Holzwarth (2006)</v>
      </c>
    </row>
    <row r="4285" spans="1:16" x14ac:dyDescent="0.35">
      <c r="A4285" s="68">
        <v>4283</v>
      </c>
      <c r="B4285" s="73">
        <v>258</v>
      </c>
      <c r="C4285" s="73">
        <v>1005</v>
      </c>
      <c r="D4285" s="69">
        <v>3659</v>
      </c>
      <c r="E4285" t="str">
        <f>INDEX(Table5[EEZ],MATCH(C4285,Table5[Colony_ID],0))</f>
        <v>American Samoa Exclusive Economic Zone</v>
      </c>
      <c r="F4285" t="str">
        <f>INDEX(Table5[Corrected Island/Colony Name],MATCH('Full Data'!C4285,Table5[Colony_ID],0))</f>
        <v>Rose Island</v>
      </c>
      <c r="G4285" t="str">
        <f>INDEX(Table4[Common_Name],MATCH('Full Data'!D4285,Table4[SpcRecID],0))</f>
        <v>Brown Booby</v>
      </c>
      <c r="H4285" s="83" t="str">
        <f>INDEX(Data!E$2:E$6500,MATCH(A4285,Data!$A$2:$A$6500,0))</f>
        <v>Confirmed</v>
      </c>
      <c r="I4285" s="90">
        <f>INDEX(Data!P$2:P$6500,MATCH(A4285,Data!$A$2:$A$6500,0))</f>
        <v>2002</v>
      </c>
      <c r="J4285" s="90">
        <f>INDEX(Data!Q$2:Q$6500,MATCH($A4285,Data!$A$2:$A$6500,0))</f>
        <v>2002</v>
      </c>
      <c r="K4285" s="90">
        <f>INDEX(Data!F$2:F$6500,MATCH($A4285,Data!$A$2:$A$6500,0))</f>
        <v>232</v>
      </c>
      <c r="L4285" s="90">
        <f>INDEX(Data!G$2:G$6500,MATCH($A4285,Data!$A$2:$A$6500,0))</f>
        <v>232</v>
      </c>
      <c r="M4285" s="90">
        <f>INDEX(Data!H$2:H$6500,MATCH($A4285,Data!$A$2:$A$6500,0))</f>
        <v>0</v>
      </c>
      <c r="N4285" s="90">
        <f>INDEX(Data!I$2:I$6500,MATCH($A4285,Data!$A$2:$A$6500,0))</f>
        <v>0</v>
      </c>
      <c r="O4285" s="83" t="str">
        <f>INDEX(Data!J$2:J$6500,MATCH($A4285,Data!$A$2:$A$6500,0))</f>
        <v>individuals</v>
      </c>
      <c r="P4285" t="str">
        <f>_xlfn.XLOOKUP(B4285,Table3[RefID],Table3[Citation])</f>
        <v>Wegmann &amp; Holzwarth (2006)</v>
      </c>
    </row>
    <row r="4286" spans="1:16" x14ac:dyDescent="0.35">
      <c r="A4286" s="68">
        <v>4284</v>
      </c>
      <c r="B4286" s="73">
        <v>258</v>
      </c>
      <c r="C4286" s="73">
        <v>1005</v>
      </c>
      <c r="D4286" s="69">
        <v>3659</v>
      </c>
      <c r="E4286" t="str">
        <f>INDEX(Table5[EEZ],MATCH(C4286,Table5[Colony_ID],0))</f>
        <v>American Samoa Exclusive Economic Zone</v>
      </c>
      <c r="F4286" t="str">
        <f>INDEX(Table5[Corrected Island/Colony Name],MATCH('Full Data'!C4286,Table5[Colony_ID],0))</f>
        <v>Rose Island</v>
      </c>
      <c r="G4286" t="str">
        <f>INDEX(Table4[Common_Name],MATCH('Full Data'!D4286,Table4[SpcRecID],0))</f>
        <v>Brown Booby</v>
      </c>
      <c r="H4286" s="83" t="str">
        <f>INDEX(Data!E$2:E$6500,MATCH(A4286,Data!$A$2:$A$6500,0))</f>
        <v>Confirmed</v>
      </c>
      <c r="I4286" s="90">
        <f>INDEX(Data!P$2:P$6500,MATCH(A4286,Data!$A$2:$A$6500,0))</f>
        <v>2004</v>
      </c>
      <c r="J4286" s="90">
        <f>INDEX(Data!Q$2:Q$6500,MATCH($A4286,Data!$A$2:$A$6500,0))</f>
        <v>2004</v>
      </c>
      <c r="K4286" s="90">
        <f>INDEX(Data!F$2:F$6500,MATCH($A4286,Data!$A$2:$A$6500,0))</f>
        <v>23</v>
      </c>
      <c r="L4286" s="90">
        <f>INDEX(Data!G$2:G$6500,MATCH($A4286,Data!$A$2:$A$6500,0))</f>
        <v>23</v>
      </c>
      <c r="M4286" s="90">
        <f>INDEX(Data!H$2:H$6500,MATCH($A4286,Data!$A$2:$A$6500,0))</f>
        <v>0</v>
      </c>
      <c r="N4286" s="90">
        <f>INDEX(Data!I$2:I$6500,MATCH($A4286,Data!$A$2:$A$6500,0))</f>
        <v>0</v>
      </c>
      <c r="O4286" s="83" t="str">
        <f>INDEX(Data!J$2:J$6500,MATCH($A4286,Data!$A$2:$A$6500,0))</f>
        <v>individuals</v>
      </c>
      <c r="P4286" t="str">
        <f>_xlfn.XLOOKUP(B4286,Table3[RefID],Table3[Citation])</f>
        <v>Wegmann &amp; Holzwarth (2006)</v>
      </c>
    </row>
    <row r="4287" spans="1:16" x14ac:dyDescent="0.35">
      <c r="A4287" s="68">
        <v>4285</v>
      </c>
      <c r="B4287" s="73">
        <v>258</v>
      </c>
      <c r="C4287" s="73">
        <v>1005</v>
      </c>
      <c r="D4287" s="69">
        <v>3659</v>
      </c>
      <c r="E4287" t="str">
        <f>INDEX(Table5[EEZ],MATCH(C4287,Table5[Colony_ID],0))</f>
        <v>American Samoa Exclusive Economic Zone</v>
      </c>
      <c r="F4287" t="str">
        <f>INDEX(Table5[Corrected Island/Colony Name],MATCH('Full Data'!C4287,Table5[Colony_ID],0))</f>
        <v>Rose Island</v>
      </c>
      <c r="G4287" t="str">
        <f>INDEX(Table4[Common_Name],MATCH('Full Data'!D4287,Table4[SpcRecID],0))</f>
        <v>Brown Booby</v>
      </c>
      <c r="H4287" s="83" t="str">
        <f>INDEX(Data!E$2:E$6500,MATCH(A4287,Data!$A$2:$A$6500,0))</f>
        <v>Confirmed</v>
      </c>
      <c r="I4287" s="90">
        <f>INDEX(Data!P$2:P$6500,MATCH(A4287,Data!$A$2:$A$6500,0))</f>
        <v>2005</v>
      </c>
      <c r="J4287" s="90">
        <f>INDEX(Data!Q$2:Q$6500,MATCH($A4287,Data!$A$2:$A$6500,0))</f>
        <v>2005</v>
      </c>
      <c r="K4287" s="90">
        <f>INDEX(Data!F$2:F$6500,MATCH($A4287,Data!$A$2:$A$6500,0))</f>
        <v>0</v>
      </c>
      <c r="L4287" s="90">
        <f>INDEX(Data!G$2:G$6500,MATCH($A4287,Data!$A$2:$A$6500,0))</f>
        <v>0</v>
      </c>
      <c r="M4287" s="90">
        <f>INDEX(Data!H$2:H$6500,MATCH($A4287,Data!$A$2:$A$6500,0))</f>
        <v>0</v>
      </c>
      <c r="N4287" s="90">
        <f>INDEX(Data!I$2:I$6500,MATCH($A4287,Data!$A$2:$A$6500,0))</f>
        <v>0</v>
      </c>
      <c r="O4287" s="83" t="str">
        <f>INDEX(Data!J$2:J$6500,MATCH($A4287,Data!$A$2:$A$6500,0))</f>
        <v>individuals</v>
      </c>
      <c r="P4287" t="str">
        <f>_xlfn.XLOOKUP(B4287,Table3[RefID],Table3[Citation])</f>
        <v>Wegmann &amp; Holzwarth (2006)</v>
      </c>
    </row>
    <row r="4288" spans="1:16" x14ac:dyDescent="0.35">
      <c r="A4288" s="68">
        <v>4286</v>
      </c>
      <c r="B4288" s="73">
        <v>258</v>
      </c>
      <c r="C4288" s="73">
        <v>1005</v>
      </c>
      <c r="D4288" s="69">
        <v>3294</v>
      </c>
      <c r="E4288" t="str">
        <f>INDEX(Table5[EEZ],MATCH(C4288,Table5[Colony_ID],0))</f>
        <v>American Samoa Exclusive Economic Zone</v>
      </c>
      <c r="F4288" t="str">
        <f>INDEX(Table5[Corrected Island/Colony Name],MATCH('Full Data'!C4288,Table5[Colony_ID],0))</f>
        <v>Rose Island</v>
      </c>
      <c r="G4288" t="str">
        <f>INDEX(Table4[Common_Name],MATCH('Full Data'!D4288,Table4[SpcRecID],0))</f>
        <v>Brown Noddy</v>
      </c>
      <c r="H4288" s="83" t="str">
        <f>INDEX(Data!E$2:E$6500,MATCH(A4288,Data!$A$2:$A$6500,0))</f>
        <v>Confirmed</v>
      </c>
      <c r="I4288" s="90">
        <f>INDEX(Data!P$2:P$6500,MATCH(A4288,Data!$A$2:$A$6500,0))</f>
        <v>1978</v>
      </c>
      <c r="J4288" s="90">
        <f>INDEX(Data!Q$2:Q$6500,MATCH($A4288,Data!$A$2:$A$6500,0))</f>
        <v>1978</v>
      </c>
      <c r="K4288" s="90">
        <f>INDEX(Data!F$2:F$6500,MATCH($A4288,Data!$A$2:$A$6500,0))</f>
        <v>10</v>
      </c>
      <c r="L4288" s="90">
        <f>INDEX(Data!G$2:G$6500,MATCH($A4288,Data!$A$2:$A$6500,0))</f>
        <v>10</v>
      </c>
      <c r="M4288" s="90">
        <f>INDEX(Data!H$2:H$6500,MATCH($A4288,Data!$A$2:$A$6500,0))</f>
        <v>0</v>
      </c>
      <c r="N4288" s="90">
        <f>INDEX(Data!I$2:I$6500,MATCH($A4288,Data!$A$2:$A$6500,0))</f>
        <v>0</v>
      </c>
      <c r="O4288" s="83" t="str">
        <f>INDEX(Data!J$2:J$6500,MATCH($A4288,Data!$A$2:$A$6500,0))</f>
        <v>individuals</v>
      </c>
      <c r="P4288" t="str">
        <f>_xlfn.XLOOKUP(B4288,Table3[RefID],Table3[Citation])</f>
        <v>Wegmann &amp; Holzwarth (2006)</v>
      </c>
    </row>
    <row r="4289" spans="1:16" x14ac:dyDescent="0.35">
      <c r="A4289" s="68">
        <v>4287</v>
      </c>
      <c r="B4289" s="73">
        <v>258</v>
      </c>
      <c r="C4289" s="73">
        <v>1005</v>
      </c>
      <c r="D4289" s="69">
        <v>3294</v>
      </c>
      <c r="E4289" t="str">
        <f>INDEX(Table5[EEZ],MATCH(C4289,Table5[Colony_ID],0))</f>
        <v>American Samoa Exclusive Economic Zone</v>
      </c>
      <c r="F4289" t="str">
        <f>INDEX(Table5[Corrected Island/Colony Name],MATCH('Full Data'!C4289,Table5[Colony_ID],0))</f>
        <v>Rose Island</v>
      </c>
      <c r="G4289" t="str">
        <f>INDEX(Table4[Common_Name],MATCH('Full Data'!D4289,Table4[SpcRecID],0))</f>
        <v>Brown Noddy</v>
      </c>
      <c r="H4289" s="83" t="str">
        <f>INDEX(Data!E$2:E$6500,MATCH(A4289,Data!$A$2:$A$6500,0))</f>
        <v>Confirmed</v>
      </c>
      <c r="I4289" s="90">
        <f>INDEX(Data!P$2:P$6500,MATCH(A4289,Data!$A$2:$A$6500,0))</f>
        <v>1980</v>
      </c>
      <c r="J4289" s="90">
        <f>INDEX(Data!Q$2:Q$6500,MATCH($A4289,Data!$A$2:$A$6500,0))</f>
        <v>1980</v>
      </c>
      <c r="K4289" s="90">
        <f>INDEX(Data!F$2:F$6500,MATCH($A4289,Data!$A$2:$A$6500,0))</f>
        <v>145</v>
      </c>
      <c r="L4289" s="90">
        <f>INDEX(Data!G$2:G$6500,MATCH($A4289,Data!$A$2:$A$6500,0))</f>
        <v>145</v>
      </c>
      <c r="M4289" s="90">
        <f>INDEX(Data!H$2:H$6500,MATCH($A4289,Data!$A$2:$A$6500,0))</f>
        <v>0</v>
      </c>
      <c r="N4289" s="90">
        <f>INDEX(Data!I$2:I$6500,MATCH($A4289,Data!$A$2:$A$6500,0))</f>
        <v>0</v>
      </c>
      <c r="O4289" s="83" t="str">
        <f>INDEX(Data!J$2:J$6500,MATCH($A4289,Data!$A$2:$A$6500,0))</f>
        <v>individuals</v>
      </c>
      <c r="P4289" t="str">
        <f>_xlfn.XLOOKUP(B4289,Table3[RefID],Table3[Citation])</f>
        <v>Wegmann &amp; Holzwarth (2006)</v>
      </c>
    </row>
    <row r="4290" spans="1:16" x14ac:dyDescent="0.35">
      <c r="A4290" s="68">
        <v>4288</v>
      </c>
      <c r="B4290" s="73">
        <v>258</v>
      </c>
      <c r="C4290" s="73">
        <v>1005</v>
      </c>
      <c r="D4290" s="69">
        <v>3294</v>
      </c>
      <c r="E4290" t="str">
        <f>INDEX(Table5[EEZ],MATCH(C4290,Table5[Colony_ID],0))</f>
        <v>American Samoa Exclusive Economic Zone</v>
      </c>
      <c r="F4290" t="str">
        <f>INDEX(Table5[Corrected Island/Colony Name],MATCH('Full Data'!C4290,Table5[Colony_ID],0))</f>
        <v>Rose Island</v>
      </c>
      <c r="G4290" t="str">
        <f>INDEX(Table4[Common_Name],MATCH('Full Data'!D4290,Table4[SpcRecID],0))</f>
        <v>Brown Noddy</v>
      </c>
      <c r="H4290" s="83" t="str">
        <f>INDEX(Data!E$2:E$6500,MATCH(A4290,Data!$A$2:$A$6500,0))</f>
        <v>Confirmed</v>
      </c>
      <c r="I4290" s="90">
        <f>INDEX(Data!P$2:P$6500,MATCH(A4290,Data!$A$2:$A$6500,0))</f>
        <v>1981</v>
      </c>
      <c r="J4290" s="90">
        <f>INDEX(Data!Q$2:Q$6500,MATCH($A4290,Data!$A$2:$A$6500,0))</f>
        <v>1981</v>
      </c>
      <c r="K4290" s="90">
        <f>INDEX(Data!F$2:F$6500,MATCH($A4290,Data!$A$2:$A$6500,0))</f>
        <v>136</v>
      </c>
      <c r="L4290" s="90">
        <f>INDEX(Data!G$2:G$6500,MATCH($A4290,Data!$A$2:$A$6500,0))</f>
        <v>136</v>
      </c>
      <c r="M4290" s="90">
        <f>INDEX(Data!H$2:H$6500,MATCH($A4290,Data!$A$2:$A$6500,0))</f>
        <v>0</v>
      </c>
      <c r="N4290" s="90">
        <f>INDEX(Data!I$2:I$6500,MATCH($A4290,Data!$A$2:$A$6500,0))</f>
        <v>0</v>
      </c>
      <c r="O4290" s="83" t="str">
        <f>INDEX(Data!J$2:J$6500,MATCH($A4290,Data!$A$2:$A$6500,0))</f>
        <v>individuals</v>
      </c>
      <c r="P4290" t="str">
        <f>_xlfn.XLOOKUP(B4290,Table3[RefID],Table3[Citation])</f>
        <v>Wegmann &amp; Holzwarth (2006)</v>
      </c>
    </row>
    <row r="4291" spans="1:16" x14ac:dyDescent="0.35">
      <c r="A4291" s="68">
        <v>4289</v>
      </c>
      <c r="B4291" s="73">
        <v>258</v>
      </c>
      <c r="C4291" s="73">
        <v>1005</v>
      </c>
      <c r="D4291" s="69">
        <v>3294</v>
      </c>
      <c r="E4291" t="str">
        <f>INDEX(Table5[EEZ],MATCH(C4291,Table5[Colony_ID],0))</f>
        <v>American Samoa Exclusive Economic Zone</v>
      </c>
      <c r="F4291" t="str">
        <f>INDEX(Table5[Corrected Island/Colony Name],MATCH('Full Data'!C4291,Table5[Colony_ID],0))</f>
        <v>Rose Island</v>
      </c>
      <c r="G4291" t="str">
        <f>INDEX(Table4[Common_Name],MATCH('Full Data'!D4291,Table4[SpcRecID],0))</f>
        <v>Brown Noddy</v>
      </c>
      <c r="H4291" s="83" t="str">
        <f>INDEX(Data!E$2:E$6500,MATCH(A4291,Data!$A$2:$A$6500,0))</f>
        <v>Confirmed</v>
      </c>
      <c r="I4291" s="90">
        <f>INDEX(Data!P$2:P$6500,MATCH(A4291,Data!$A$2:$A$6500,0))</f>
        <v>1982</v>
      </c>
      <c r="J4291" s="90">
        <f>INDEX(Data!Q$2:Q$6500,MATCH($A4291,Data!$A$2:$A$6500,0))</f>
        <v>1982</v>
      </c>
      <c r="K4291" s="90">
        <f>INDEX(Data!F$2:F$6500,MATCH($A4291,Data!$A$2:$A$6500,0))</f>
        <v>143</v>
      </c>
      <c r="L4291" s="90">
        <f>INDEX(Data!G$2:G$6500,MATCH($A4291,Data!$A$2:$A$6500,0))</f>
        <v>143</v>
      </c>
      <c r="M4291" s="90">
        <f>INDEX(Data!H$2:H$6500,MATCH($A4291,Data!$A$2:$A$6500,0))</f>
        <v>0</v>
      </c>
      <c r="N4291" s="90">
        <f>INDEX(Data!I$2:I$6500,MATCH($A4291,Data!$A$2:$A$6500,0))</f>
        <v>0</v>
      </c>
      <c r="O4291" s="83" t="str">
        <f>INDEX(Data!J$2:J$6500,MATCH($A4291,Data!$A$2:$A$6500,0))</f>
        <v>individuals</v>
      </c>
      <c r="P4291" t="str">
        <f>_xlfn.XLOOKUP(B4291,Table3[RefID],Table3[Citation])</f>
        <v>Wegmann &amp; Holzwarth (2006)</v>
      </c>
    </row>
    <row r="4292" spans="1:16" x14ac:dyDescent="0.35">
      <c r="A4292" s="68">
        <v>4290</v>
      </c>
      <c r="B4292" s="73">
        <v>258</v>
      </c>
      <c r="C4292" s="73">
        <v>1005</v>
      </c>
      <c r="D4292" s="69">
        <v>3294</v>
      </c>
      <c r="E4292" t="str">
        <f>INDEX(Table5[EEZ],MATCH(C4292,Table5[Colony_ID],0))</f>
        <v>American Samoa Exclusive Economic Zone</v>
      </c>
      <c r="F4292" t="str">
        <f>INDEX(Table5[Corrected Island/Colony Name],MATCH('Full Data'!C4292,Table5[Colony_ID],0))</f>
        <v>Rose Island</v>
      </c>
      <c r="G4292" t="str">
        <f>INDEX(Table4[Common_Name],MATCH('Full Data'!D4292,Table4[SpcRecID],0))</f>
        <v>Brown Noddy</v>
      </c>
      <c r="H4292" s="83" t="str">
        <f>INDEX(Data!E$2:E$6500,MATCH(A4292,Data!$A$2:$A$6500,0))</f>
        <v>Confirmed</v>
      </c>
      <c r="I4292" s="90">
        <f>INDEX(Data!P$2:P$6500,MATCH(A4292,Data!$A$2:$A$6500,0))</f>
        <v>1982</v>
      </c>
      <c r="J4292" s="90">
        <f>INDEX(Data!Q$2:Q$6500,MATCH($A4292,Data!$A$2:$A$6500,0))</f>
        <v>1982</v>
      </c>
      <c r="K4292" s="90">
        <f>INDEX(Data!F$2:F$6500,MATCH($A4292,Data!$A$2:$A$6500,0))</f>
        <v>0</v>
      </c>
      <c r="L4292" s="90">
        <f>INDEX(Data!G$2:G$6500,MATCH($A4292,Data!$A$2:$A$6500,0))</f>
        <v>0</v>
      </c>
      <c r="M4292" s="90">
        <f>INDEX(Data!H$2:H$6500,MATCH($A4292,Data!$A$2:$A$6500,0))</f>
        <v>0</v>
      </c>
      <c r="N4292" s="90">
        <f>INDEX(Data!I$2:I$6500,MATCH($A4292,Data!$A$2:$A$6500,0))</f>
        <v>0</v>
      </c>
      <c r="O4292" s="83" t="str">
        <f>INDEX(Data!J$2:J$6500,MATCH($A4292,Data!$A$2:$A$6500,0))</f>
        <v>individuals</v>
      </c>
      <c r="P4292" t="str">
        <f>_xlfn.XLOOKUP(B4292,Table3[RefID],Table3[Citation])</f>
        <v>Wegmann &amp; Holzwarth (2006)</v>
      </c>
    </row>
    <row r="4293" spans="1:16" x14ac:dyDescent="0.35">
      <c r="A4293" s="68">
        <v>4291</v>
      </c>
      <c r="B4293" s="73">
        <v>258</v>
      </c>
      <c r="C4293" s="73">
        <v>1005</v>
      </c>
      <c r="D4293" s="69">
        <v>3294</v>
      </c>
      <c r="E4293" t="str">
        <f>INDEX(Table5[EEZ],MATCH(C4293,Table5[Colony_ID],0))</f>
        <v>American Samoa Exclusive Economic Zone</v>
      </c>
      <c r="F4293" t="str">
        <f>INDEX(Table5[Corrected Island/Colony Name],MATCH('Full Data'!C4293,Table5[Colony_ID],0))</f>
        <v>Rose Island</v>
      </c>
      <c r="G4293" t="str">
        <f>INDEX(Table4[Common_Name],MATCH('Full Data'!D4293,Table4[SpcRecID],0))</f>
        <v>Brown Noddy</v>
      </c>
      <c r="H4293" s="83" t="str">
        <f>INDEX(Data!E$2:E$6500,MATCH(A4293,Data!$A$2:$A$6500,0))</f>
        <v>Confirmed</v>
      </c>
      <c r="I4293" s="90">
        <f>INDEX(Data!P$2:P$6500,MATCH(A4293,Data!$A$2:$A$6500,0))</f>
        <v>1984</v>
      </c>
      <c r="J4293" s="90">
        <f>INDEX(Data!Q$2:Q$6500,MATCH($A4293,Data!$A$2:$A$6500,0))</f>
        <v>1984</v>
      </c>
      <c r="K4293" s="90">
        <f>INDEX(Data!F$2:F$6500,MATCH($A4293,Data!$A$2:$A$6500,0))</f>
        <v>116</v>
      </c>
      <c r="L4293" s="90">
        <f>INDEX(Data!G$2:G$6500,MATCH($A4293,Data!$A$2:$A$6500,0))</f>
        <v>116</v>
      </c>
      <c r="M4293" s="90">
        <f>INDEX(Data!H$2:H$6500,MATCH($A4293,Data!$A$2:$A$6500,0))</f>
        <v>0</v>
      </c>
      <c r="N4293" s="90">
        <f>INDEX(Data!I$2:I$6500,MATCH($A4293,Data!$A$2:$A$6500,0))</f>
        <v>0</v>
      </c>
      <c r="O4293" s="83" t="str">
        <f>INDEX(Data!J$2:J$6500,MATCH($A4293,Data!$A$2:$A$6500,0))</f>
        <v>individuals</v>
      </c>
      <c r="P4293" t="str">
        <f>_xlfn.XLOOKUP(B4293,Table3[RefID],Table3[Citation])</f>
        <v>Wegmann &amp; Holzwarth (2006)</v>
      </c>
    </row>
    <row r="4294" spans="1:16" x14ac:dyDescent="0.35">
      <c r="A4294" s="68">
        <v>4292</v>
      </c>
      <c r="B4294" s="73">
        <v>258</v>
      </c>
      <c r="C4294" s="73">
        <v>1005</v>
      </c>
      <c r="D4294" s="69">
        <v>3294</v>
      </c>
      <c r="E4294" t="str">
        <f>INDEX(Table5[EEZ],MATCH(C4294,Table5[Colony_ID],0))</f>
        <v>American Samoa Exclusive Economic Zone</v>
      </c>
      <c r="F4294" t="str">
        <f>INDEX(Table5[Corrected Island/Colony Name],MATCH('Full Data'!C4294,Table5[Colony_ID],0))</f>
        <v>Rose Island</v>
      </c>
      <c r="G4294" t="str">
        <f>INDEX(Table4[Common_Name],MATCH('Full Data'!D4294,Table4[SpcRecID],0))</f>
        <v>Brown Noddy</v>
      </c>
      <c r="H4294" s="83" t="str">
        <f>INDEX(Data!E$2:E$6500,MATCH(A4294,Data!$A$2:$A$6500,0))</f>
        <v>Confirmed</v>
      </c>
      <c r="I4294" s="90">
        <f>INDEX(Data!P$2:P$6500,MATCH(A4294,Data!$A$2:$A$6500,0))</f>
        <v>1984</v>
      </c>
      <c r="J4294" s="90">
        <f>INDEX(Data!Q$2:Q$6500,MATCH($A4294,Data!$A$2:$A$6500,0))</f>
        <v>1984</v>
      </c>
      <c r="K4294" s="90">
        <f>INDEX(Data!F$2:F$6500,MATCH($A4294,Data!$A$2:$A$6500,0))</f>
        <v>128</v>
      </c>
      <c r="L4294" s="90">
        <f>INDEX(Data!G$2:G$6500,MATCH($A4294,Data!$A$2:$A$6500,0))</f>
        <v>128</v>
      </c>
      <c r="M4294" s="90">
        <f>INDEX(Data!H$2:H$6500,MATCH($A4294,Data!$A$2:$A$6500,0))</f>
        <v>0</v>
      </c>
      <c r="N4294" s="90">
        <f>INDEX(Data!I$2:I$6500,MATCH($A4294,Data!$A$2:$A$6500,0))</f>
        <v>0</v>
      </c>
      <c r="O4294" s="83" t="str">
        <f>INDEX(Data!J$2:J$6500,MATCH($A4294,Data!$A$2:$A$6500,0))</f>
        <v>individuals</v>
      </c>
      <c r="P4294" t="str">
        <f>_xlfn.XLOOKUP(B4294,Table3[RefID],Table3[Citation])</f>
        <v>Wegmann &amp; Holzwarth (2006)</v>
      </c>
    </row>
    <row r="4295" spans="1:16" x14ac:dyDescent="0.35">
      <c r="A4295" s="68">
        <v>4293</v>
      </c>
      <c r="B4295" s="73">
        <v>258</v>
      </c>
      <c r="C4295" s="73">
        <v>1005</v>
      </c>
      <c r="D4295" s="69">
        <v>3294</v>
      </c>
      <c r="E4295" t="str">
        <f>INDEX(Table5[EEZ],MATCH(C4295,Table5[Colony_ID],0))</f>
        <v>American Samoa Exclusive Economic Zone</v>
      </c>
      <c r="F4295" t="str">
        <f>INDEX(Table5[Corrected Island/Colony Name],MATCH('Full Data'!C4295,Table5[Colony_ID],0))</f>
        <v>Rose Island</v>
      </c>
      <c r="G4295" t="str">
        <f>INDEX(Table4[Common_Name],MATCH('Full Data'!D4295,Table4[SpcRecID],0))</f>
        <v>Brown Noddy</v>
      </c>
      <c r="H4295" s="83" t="str">
        <f>INDEX(Data!E$2:E$6500,MATCH(A4295,Data!$A$2:$A$6500,0))</f>
        <v>Confirmed</v>
      </c>
      <c r="I4295" s="90">
        <f>INDEX(Data!P$2:P$6500,MATCH(A4295,Data!$A$2:$A$6500,0))</f>
        <v>1986</v>
      </c>
      <c r="J4295" s="90">
        <f>INDEX(Data!Q$2:Q$6500,MATCH($A4295,Data!$A$2:$A$6500,0))</f>
        <v>1986</v>
      </c>
      <c r="K4295" s="90">
        <f>INDEX(Data!F$2:F$6500,MATCH($A4295,Data!$A$2:$A$6500,0))</f>
        <v>30</v>
      </c>
      <c r="L4295" s="90">
        <f>INDEX(Data!G$2:G$6500,MATCH($A4295,Data!$A$2:$A$6500,0))</f>
        <v>30</v>
      </c>
      <c r="M4295" s="90">
        <f>INDEX(Data!H$2:H$6500,MATCH($A4295,Data!$A$2:$A$6500,0))</f>
        <v>0</v>
      </c>
      <c r="N4295" s="90">
        <f>INDEX(Data!I$2:I$6500,MATCH($A4295,Data!$A$2:$A$6500,0))</f>
        <v>0</v>
      </c>
      <c r="O4295" s="83" t="str">
        <f>INDEX(Data!J$2:J$6500,MATCH($A4295,Data!$A$2:$A$6500,0))</f>
        <v>individuals</v>
      </c>
      <c r="P4295" t="str">
        <f>_xlfn.XLOOKUP(B4295,Table3[RefID],Table3[Citation])</f>
        <v>Wegmann &amp; Holzwarth (2006)</v>
      </c>
    </row>
    <row r="4296" spans="1:16" x14ac:dyDescent="0.35">
      <c r="A4296" s="68">
        <v>4294</v>
      </c>
      <c r="B4296" s="73">
        <v>258</v>
      </c>
      <c r="C4296" s="73">
        <v>1005</v>
      </c>
      <c r="D4296" s="69">
        <v>3294</v>
      </c>
      <c r="E4296" t="str">
        <f>INDEX(Table5[EEZ],MATCH(C4296,Table5[Colony_ID],0))</f>
        <v>American Samoa Exclusive Economic Zone</v>
      </c>
      <c r="F4296" t="str">
        <f>INDEX(Table5[Corrected Island/Colony Name],MATCH('Full Data'!C4296,Table5[Colony_ID],0))</f>
        <v>Rose Island</v>
      </c>
      <c r="G4296" t="str">
        <f>INDEX(Table4[Common_Name],MATCH('Full Data'!D4296,Table4[SpcRecID],0))</f>
        <v>Brown Noddy</v>
      </c>
      <c r="H4296" s="83" t="str">
        <f>INDEX(Data!E$2:E$6500,MATCH(A4296,Data!$A$2:$A$6500,0))</f>
        <v>Confirmed</v>
      </c>
      <c r="I4296" s="90">
        <f>INDEX(Data!P$2:P$6500,MATCH(A4296,Data!$A$2:$A$6500,0))</f>
        <v>1987</v>
      </c>
      <c r="J4296" s="90">
        <f>INDEX(Data!Q$2:Q$6500,MATCH($A4296,Data!$A$2:$A$6500,0))</f>
        <v>1987</v>
      </c>
      <c r="K4296" s="90">
        <f>INDEX(Data!F$2:F$6500,MATCH($A4296,Data!$A$2:$A$6500,0))</f>
        <v>0</v>
      </c>
      <c r="L4296" s="90">
        <f>INDEX(Data!G$2:G$6500,MATCH($A4296,Data!$A$2:$A$6500,0))</f>
        <v>0</v>
      </c>
      <c r="M4296" s="90">
        <f>INDEX(Data!H$2:H$6500,MATCH($A4296,Data!$A$2:$A$6500,0))</f>
        <v>0</v>
      </c>
      <c r="N4296" s="90">
        <f>INDEX(Data!I$2:I$6500,MATCH($A4296,Data!$A$2:$A$6500,0))</f>
        <v>0</v>
      </c>
      <c r="O4296" s="83" t="str">
        <f>INDEX(Data!J$2:J$6500,MATCH($A4296,Data!$A$2:$A$6500,0))</f>
        <v>individuals</v>
      </c>
      <c r="P4296" t="str">
        <f>_xlfn.XLOOKUP(B4296,Table3[RefID],Table3[Citation])</f>
        <v>Wegmann &amp; Holzwarth (2006)</v>
      </c>
    </row>
    <row r="4297" spans="1:16" x14ac:dyDescent="0.35">
      <c r="A4297" s="68">
        <v>4295</v>
      </c>
      <c r="B4297" s="73">
        <v>258</v>
      </c>
      <c r="C4297" s="73">
        <v>1005</v>
      </c>
      <c r="D4297" s="69">
        <v>3294</v>
      </c>
      <c r="E4297" t="str">
        <f>INDEX(Table5[EEZ],MATCH(C4297,Table5[Colony_ID],0))</f>
        <v>American Samoa Exclusive Economic Zone</v>
      </c>
      <c r="F4297" t="str">
        <f>INDEX(Table5[Corrected Island/Colony Name],MATCH('Full Data'!C4297,Table5[Colony_ID],0))</f>
        <v>Rose Island</v>
      </c>
      <c r="G4297" t="str">
        <f>INDEX(Table4[Common_Name],MATCH('Full Data'!D4297,Table4[SpcRecID],0))</f>
        <v>Brown Noddy</v>
      </c>
      <c r="H4297" s="83" t="str">
        <f>INDEX(Data!E$2:E$6500,MATCH(A4297,Data!$A$2:$A$6500,0))</f>
        <v>Confirmed</v>
      </c>
      <c r="I4297" s="90">
        <f>INDEX(Data!P$2:P$6500,MATCH(A4297,Data!$A$2:$A$6500,0))</f>
        <v>1988</v>
      </c>
      <c r="J4297" s="90">
        <f>INDEX(Data!Q$2:Q$6500,MATCH($A4297,Data!$A$2:$A$6500,0))</f>
        <v>1988</v>
      </c>
      <c r="K4297" s="90">
        <f>INDEX(Data!F$2:F$6500,MATCH($A4297,Data!$A$2:$A$6500,0))</f>
        <v>82</v>
      </c>
      <c r="L4297" s="90">
        <f>INDEX(Data!G$2:G$6500,MATCH($A4297,Data!$A$2:$A$6500,0))</f>
        <v>82</v>
      </c>
      <c r="M4297" s="90">
        <f>INDEX(Data!H$2:H$6500,MATCH($A4297,Data!$A$2:$A$6500,0))</f>
        <v>0</v>
      </c>
      <c r="N4297" s="90">
        <f>INDEX(Data!I$2:I$6500,MATCH($A4297,Data!$A$2:$A$6500,0))</f>
        <v>0</v>
      </c>
      <c r="O4297" s="83" t="str">
        <f>INDEX(Data!J$2:J$6500,MATCH($A4297,Data!$A$2:$A$6500,0))</f>
        <v>individuals</v>
      </c>
      <c r="P4297" t="str">
        <f>_xlfn.XLOOKUP(B4297,Table3[RefID],Table3[Citation])</f>
        <v>Wegmann &amp; Holzwarth (2006)</v>
      </c>
    </row>
    <row r="4298" spans="1:16" x14ac:dyDescent="0.35">
      <c r="A4298" s="68">
        <v>4296</v>
      </c>
      <c r="B4298" s="73">
        <v>258</v>
      </c>
      <c r="C4298" s="73">
        <v>1005</v>
      </c>
      <c r="D4298" s="69">
        <v>3294</v>
      </c>
      <c r="E4298" t="str">
        <f>INDEX(Table5[EEZ],MATCH(C4298,Table5[Colony_ID],0))</f>
        <v>American Samoa Exclusive Economic Zone</v>
      </c>
      <c r="F4298" t="str">
        <f>INDEX(Table5[Corrected Island/Colony Name],MATCH('Full Data'!C4298,Table5[Colony_ID],0))</f>
        <v>Rose Island</v>
      </c>
      <c r="G4298" t="str">
        <f>INDEX(Table4[Common_Name],MATCH('Full Data'!D4298,Table4[SpcRecID],0))</f>
        <v>Brown Noddy</v>
      </c>
      <c r="H4298" s="83" t="str">
        <f>INDEX(Data!E$2:E$6500,MATCH(A4298,Data!$A$2:$A$6500,0))</f>
        <v>Confirmed</v>
      </c>
      <c r="I4298" s="90">
        <f>INDEX(Data!P$2:P$6500,MATCH(A4298,Data!$A$2:$A$6500,0))</f>
        <v>1988</v>
      </c>
      <c r="J4298" s="90">
        <f>INDEX(Data!Q$2:Q$6500,MATCH($A4298,Data!$A$2:$A$6500,0))</f>
        <v>1988</v>
      </c>
      <c r="K4298" s="90">
        <f>INDEX(Data!F$2:F$6500,MATCH($A4298,Data!$A$2:$A$6500,0))</f>
        <v>187</v>
      </c>
      <c r="L4298" s="90">
        <f>INDEX(Data!G$2:G$6500,MATCH($A4298,Data!$A$2:$A$6500,0))</f>
        <v>187</v>
      </c>
      <c r="M4298" s="90">
        <f>INDEX(Data!H$2:H$6500,MATCH($A4298,Data!$A$2:$A$6500,0))</f>
        <v>0</v>
      </c>
      <c r="N4298" s="90">
        <f>INDEX(Data!I$2:I$6500,MATCH($A4298,Data!$A$2:$A$6500,0))</f>
        <v>0</v>
      </c>
      <c r="O4298" s="83" t="str">
        <f>INDEX(Data!J$2:J$6500,MATCH($A4298,Data!$A$2:$A$6500,0))</f>
        <v>individuals</v>
      </c>
      <c r="P4298" t="str">
        <f>_xlfn.XLOOKUP(B4298,Table3[RefID],Table3[Citation])</f>
        <v>Wegmann &amp; Holzwarth (2006)</v>
      </c>
    </row>
    <row r="4299" spans="1:16" x14ac:dyDescent="0.35">
      <c r="A4299" s="68">
        <v>4297</v>
      </c>
      <c r="B4299" s="73">
        <v>258</v>
      </c>
      <c r="C4299" s="73">
        <v>1005</v>
      </c>
      <c r="D4299" s="69">
        <v>3294</v>
      </c>
      <c r="E4299" t="str">
        <f>INDEX(Table5[EEZ],MATCH(C4299,Table5[Colony_ID],0))</f>
        <v>American Samoa Exclusive Economic Zone</v>
      </c>
      <c r="F4299" t="str">
        <f>INDEX(Table5[Corrected Island/Colony Name],MATCH('Full Data'!C4299,Table5[Colony_ID],0))</f>
        <v>Rose Island</v>
      </c>
      <c r="G4299" t="str">
        <f>INDEX(Table4[Common_Name],MATCH('Full Data'!D4299,Table4[SpcRecID],0))</f>
        <v>Brown Noddy</v>
      </c>
      <c r="H4299" s="83" t="str">
        <f>INDEX(Data!E$2:E$6500,MATCH(A4299,Data!$A$2:$A$6500,0))</f>
        <v>Confirmed</v>
      </c>
      <c r="I4299" s="90">
        <f>INDEX(Data!P$2:P$6500,MATCH(A4299,Data!$A$2:$A$6500,0))</f>
        <v>1989</v>
      </c>
      <c r="J4299" s="90">
        <f>INDEX(Data!Q$2:Q$6500,MATCH($A4299,Data!$A$2:$A$6500,0))</f>
        <v>1989</v>
      </c>
      <c r="K4299" s="90">
        <f>INDEX(Data!F$2:F$6500,MATCH($A4299,Data!$A$2:$A$6500,0))</f>
        <v>204</v>
      </c>
      <c r="L4299" s="90">
        <f>INDEX(Data!G$2:G$6500,MATCH($A4299,Data!$A$2:$A$6500,0))</f>
        <v>204</v>
      </c>
      <c r="M4299" s="90">
        <f>INDEX(Data!H$2:H$6500,MATCH($A4299,Data!$A$2:$A$6500,0))</f>
        <v>0</v>
      </c>
      <c r="N4299" s="90">
        <f>INDEX(Data!I$2:I$6500,MATCH($A4299,Data!$A$2:$A$6500,0))</f>
        <v>0</v>
      </c>
      <c r="O4299" s="83" t="str">
        <f>INDEX(Data!J$2:J$6500,MATCH($A4299,Data!$A$2:$A$6500,0))</f>
        <v>individuals</v>
      </c>
      <c r="P4299" t="str">
        <f>_xlfn.XLOOKUP(B4299,Table3[RefID],Table3[Citation])</f>
        <v>Wegmann &amp; Holzwarth (2006)</v>
      </c>
    </row>
    <row r="4300" spans="1:16" x14ac:dyDescent="0.35">
      <c r="A4300" s="68">
        <v>4298</v>
      </c>
      <c r="B4300" s="73">
        <v>258</v>
      </c>
      <c r="C4300" s="73">
        <v>1005</v>
      </c>
      <c r="D4300" s="69">
        <v>3294</v>
      </c>
      <c r="E4300" t="str">
        <f>INDEX(Table5[EEZ],MATCH(C4300,Table5[Colony_ID],0))</f>
        <v>American Samoa Exclusive Economic Zone</v>
      </c>
      <c r="F4300" t="str">
        <f>INDEX(Table5[Corrected Island/Colony Name],MATCH('Full Data'!C4300,Table5[Colony_ID],0))</f>
        <v>Rose Island</v>
      </c>
      <c r="G4300" t="str">
        <f>INDEX(Table4[Common_Name],MATCH('Full Data'!D4300,Table4[SpcRecID],0))</f>
        <v>Brown Noddy</v>
      </c>
      <c r="H4300" s="83" t="str">
        <f>INDEX(Data!E$2:E$6500,MATCH(A4300,Data!$A$2:$A$6500,0))</f>
        <v>Confirmed</v>
      </c>
      <c r="I4300" s="90">
        <f>INDEX(Data!P$2:P$6500,MATCH(A4300,Data!$A$2:$A$6500,0))</f>
        <v>1989</v>
      </c>
      <c r="J4300" s="90">
        <f>INDEX(Data!Q$2:Q$6500,MATCH($A4300,Data!$A$2:$A$6500,0))</f>
        <v>1989</v>
      </c>
      <c r="K4300" s="90">
        <f>INDEX(Data!F$2:F$6500,MATCH($A4300,Data!$A$2:$A$6500,0))</f>
        <v>148</v>
      </c>
      <c r="L4300" s="90">
        <f>INDEX(Data!G$2:G$6500,MATCH($A4300,Data!$A$2:$A$6500,0))</f>
        <v>148</v>
      </c>
      <c r="M4300" s="90">
        <f>INDEX(Data!H$2:H$6500,MATCH($A4300,Data!$A$2:$A$6500,0))</f>
        <v>0</v>
      </c>
      <c r="N4300" s="90">
        <f>INDEX(Data!I$2:I$6500,MATCH($A4300,Data!$A$2:$A$6500,0))</f>
        <v>0</v>
      </c>
      <c r="O4300" s="83" t="str">
        <f>INDEX(Data!J$2:J$6500,MATCH($A4300,Data!$A$2:$A$6500,0))</f>
        <v>individuals</v>
      </c>
      <c r="P4300" t="str">
        <f>_xlfn.XLOOKUP(B4300,Table3[RefID],Table3[Citation])</f>
        <v>Wegmann &amp; Holzwarth (2006)</v>
      </c>
    </row>
    <row r="4301" spans="1:16" x14ac:dyDescent="0.35">
      <c r="A4301" s="68">
        <v>4299</v>
      </c>
      <c r="B4301" s="73">
        <v>258</v>
      </c>
      <c r="C4301" s="73">
        <v>1005</v>
      </c>
      <c r="D4301" s="69">
        <v>3294</v>
      </c>
      <c r="E4301" t="str">
        <f>INDEX(Table5[EEZ],MATCH(C4301,Table5[Colony_ID],0))</f>
        <v>American Samoa Exclusive Economic Zone</v>
      </c>
      <c r="F4301" t="str">
        <f>INDEX(Table5[Corrected Island/Colony Name],MATCH('Full Data'!C4301,Table5[Colony_ID],0))</f>
        <v>Rose Island</v>
      </c>
      <c r="G4301" t="str">
        <f>INDEX(Table4[Common_Name],MATCH('Full Data'!D4301,Table4[SpcRecID],0))</f>
        <v>Brown Noddy</v>
      </c>
      <c r="H4301" s="83" t="str">
        <f>INDEX(Data!E$2:E$6500,MATCH(A4301,Data!$A$2:$A$6500,0))</f>
        <v>Confirmed</v>
      </c>
      <c r="I4301" s="90">
        <f>INDEX(Data!P$2:P$6500,MATCH(A4301,Data!$A$2:$A$6500,0))</f>
        <v>1990</v>
      </c>
      <c r="J4301" s="90">
        <f>INDEX(Data!Q$2:Q$6500,MATCH($A4301,Data!$A$2:$A$6500,0))</f>
        <v>1990</v>
      </c>
      <c r="K4301" s="90">
        <f>INDEX(Data!F$2:F$6500,MATCH($A4301,Data!$A$2:$A$6500,0))</f>
        <v>55</v>
      </c>
      <c r="L4301" s="90">
        <f>INDEX(Data!G$2:G$6500,MATCH($A4301,Data!$A$2:$A$6500,0))</f>
        <v>55</v>
      </c>
      <c r="M4301" s="90">
        <f>INDEX(Data!H$2:H$6500,MATCH($A4301,Data!$A$2:$A$6500,0))</f>
        <v>0</v>
      </c>
      <c r="N4301" s="90">
        <f>INDEX(Data!I$2:I$6500,MATCH($A4301,Data!$A$2:$A$6500,0))</f>
        <v>0</v>
      </c>
      <c r="O4301" s="83" t="str">
        <f>INDEX(Data!J$2:J$6500,MATCH($A4301,Data!$A$2:$A$6500,0))</f>
        <v>individuals</v>
      </c>
      <c r="P4301" t="str">
        <f>_xlfn.XLOOKUP(B4301,Table3[RefID],Table3[Citation])</f>
        <v>Wegmann &amp; Holzwarth (2006)</v>
      </c>
    </row>
    <row r="4302" spans="1:16" x14ac:dyDescent="0.35">
      <c r="A4302" s="68">
        <v>4300</v>
      </c>
      <c r="B4302" s="73">
        <v>258</v>
      </c>
      <c r="C4302" s="73">
        <v>1005</v>
      </c>
      <c r="D4302" s="69">
        <v>3294</v>
      </c>
      <c r="E4302" t="str">
        <f>INDEX(Table5[EEZ],MATCH(C4302,Table5[Colony_ID],0))</f>
        <v>American Samoa Exclusive Economic Zone</v>
      </c>
      <c r="F4302" t="str">
        <f>INDEX(Table5[Corrected Island/Colony Name],MATCH('Full Data'!C4302,Table5[Colony_ID],0))</f>
        <v>Rose Island</v>
      </c>
      <c r="G4302" t="str">
        <f>INDEX(Table4[Common_Name],MATCH('Full Data'!D4302,Table4[SpcRecID],0))</f>
        <v>Brown Noddy</v>
      </c>
      <c r="H4302" s="83" t="str">
        <f>INDEX(Data!E$2:E$6500,MATCH(A4302,Data!$A$2:$A$6500,0))</f>
        <v>Confirmed</v>
      </c>
      <c r="I4302" s="90">
        <f>INDEX(Data!P$2:P$6500,MATCH(A4302,Data!$A$2:$A$6500,0))</f>
        <v>1990</v>
      </c>
      <c r="J4302" s="90">
        <f>INDEX(Data!Q$2:Q$6500,MATCH($A4302,Data!$A$2:$A$6500,0))</f>
        <v>1990</v>
      </c>
      <c r="K4302" s="90">
        <f>INDEX(Data!F$2:F$6500,MATCH($A4302,Data!$A$2:$A$6500,0))</f>
        <v>1</v>
      </c>
      <c r="L4302" s="90">
        <f>INDEX(Data!G$2:G$6500,MATCH($A4302,Data!$A$2:$A$6500,0))</f>
        <v>1</v>
      </c>
      <c r="M4302" s="90">
        <f>INDEX(Data!H$2:H$6500,MATCH($A4302,Data!$A$2:$A$6500,0))</f>
        <v>0</v>
      </c>
      <c r="N4302" s="90">
        <f>INDEX(Data!I$2:I$6500,MATCH($A4302,Data!$A$2:$A$6500,0))</f>
        <v>0</v>
      </c>
      <c r="O4302" s="83" t="str">
        <f>INDEX(Data!J$2:J$6500,MATCH($A4302,Data!$A$2:$A$6500,0))</f>
        <v>individuals</v>
      </c>
      <c r="P4302" t="str">
        <f>_xlfn.XLOOKUP(B4302,Table3[RefID],Table3[Citation])</f>
        <v>Wegmann &amp; Holzwarth (2006)</v>
      </c>
    </row>
    <row r="4303" spans="1:16" x14ac:dyDescent="0.35">
      <c r="A4303" s="68">
        <v>4301</v>
      </c>
      <c r="B4303" s="73">
        <v>258</v>
      </c>
      <c r="C4303" s="73">
        <v>1005</v>
      </c>
      <c r="D4303" s="69">
        <v>3294</v>
      </c>
      <c r="E4303" t="str">
        <f>INDEX(Table5[EEZ],MATCH(C4303,Table5[Colony_ID],0))</f>
        <v>American Samoa Exclusive Economic Zone</v>
      </c>
      <c r="F4303" t="str">
        <f>INDEX(Table5[Corrected Island/Colony Name],MATCH('Full Data'!C4303,Table5[Colony_ID],0))</f>
        <v>Rose Island</v>
      </c>
      <c r="G4303" t="str">
        <f>INDEX(Table4[Common_Name],MATCH('Full Data'!D4303,Table4[SpcRecID],0))</f>
        <v>Brown Noddy</v>
      </c>
      <c r="H4303" s="83" t="str">
        <f>INDEX(Data!E$2:E$6500,MATCH(A4303,Data!$A$2:$A$6500,0))</f>
        <v>Confirmed</v>
      </c>
      <c r="I4303" s="90">
        <f>INDEX(Data!P$2:P$6500,MATCH(A4303,Data!$A$2:$A$6500,0))</f>
        <v>1991</v>
      </c>
      <c r="J4303" s="90">
        <f>INDEX(Data!Q$2:Q$6500,MATCH($A4303,Data!$A$2:$A$6500,0))</f>
        <v>1991</v>
      </c>
      <c r="K4303" s="90">
        <f>INDEX(Data!F$2:F$6500,MATCH($A4303,Data!$A$2:$A$6500,0))</f>
        <v>0</v>
      </c>
      <c r="L4303" s="90">
        <f>INDEX(Data!G$2:G$6500,MATCH($A4303,Data!$A$2:$A$6500,0))</f>
        <v>0</v>
      </c>
      <c r="M4303" s="90">
        <f>INDEX(Data!H$2:H$6500,MATCH($A4303,Data!$A$2:$A$6500,0))</f>
        <v>0</v>
      </c>
      <c r="N4303" s="90">
        <f>INDEX(Data!I$2:I$6500,MATCH($A4303,Data!$A$2:$A$6500,0))</f>
        <v>0</v>
      </c>
      <c r="O4303" s="83" t="str">
        <f>INDEX(Data!J$2:J$6500,MATCH($A4303,Data!$A$2:$A$6500,0))</f>
        <v>individuals</v>
      </c>
      <c r="P4303" t="str">
        <f>_xlfn.XLOOKUP(B4303,Table3[RefID],Table3[Citation])</f>
        <v>Wegmann &amp; Holzwarth (2006)</v>
      </c>
    </row>
    <row r="4304" spans="1:16" x14ac:dyDescent="0.35">
      <c r="A4304" s="68">
        <v>4302</v>
      </c>
      <c r="B4304" s="73">
        <v>258</v>
      </c>
      <c r="C4304" s="73">
        <v>1005</v>
      </c>
      <c r="D4304" s="69">
        <v>3294</v>
      </c>
      <c r="E4304" t="str">
        <f>INDEX(Table5[EEZ],MATCH(C4304,Table5[Colony_ID],0))</f>
        <v>American Samoa Exclusive Economic Zone</v>
      </c>
      <c r="F4304" t="str">
        <f>INDEX(Table5[Corrected Island/Colony Name],MATCH('Full Data'!C4304,Table5[Colony_ID],0))</f>
        <v>Rose Island</v>
      </c>
      <c r="G4304" t="str">
        <f>INDEX(Table4[Common_Name],MATCH('Full Data'!D4304,Table4[SpcRecID],0))</f>
        <v>Brown Noddy</v>
      </c>
      <c r="H4304" s="83" t="str">
        <f>INDEX(Data!E$2:E$6500,MATCH(A4304,Data!$A$2:$A$6500,0))</f>
        <v>Confirmed</v>
      </c>
      <c r="I4304" s="90">
        <f>INDEX(Data!P$2:P$6500,MATCH(A4304,Data!$A$2:$A$6500,0))</f>
        <v>1991</v>
      </c>
      <c r="J4304" s="90">
        <f>INDEX(Data!Q$2:Q$6500,MATCH($A4304,Data!$A$2:$A$6500,0))</f>
        <v>1991</v>
      </c>
      <c r="K4304" s="90">
        <f>INDEX(Data!F$2:F$6500,MATCH($A4304,Data!$A$2:$A$6500,0))</f>
        <v>0</v>
      </c>
      <c r="L4304" s="90">
        <f>INDEX(Data!G$2:G$6500,MATCH($A4304,Data!$A$2:$A$6500,0))</f>
        <v>0</v>
      </c>
      <c r="M4304" s="90">
        <f>INDEX(Data!H$2:H$6500,MATCH($A4304,Data!$A$2:$A$6500,0))</f>
        <v>0</v>
      </c>
      <c r="N4304" s="90">
        <f>INDEX(Data!I$2:I$6500,MATCH($A4304,Data!$A$2:$A$6500,0))</f>
        <v>0</v>
      </c>
      <c r="O4304" s="83" t="str">
        <f>INDEX(Data!J$2:J$6500,MATCH($A4304,Data!$A$2:$A$6500,0))</f>
        <v>individuals</v>
      </c>
      <c r="P4304" t="str">
        <f>_xlfn.XLOOKUP(B4304,Table3[RefID],Table3[Citation])</f>
        <v>Wegmann &amp; Holzwarth (2006)</v>
      </c>
    </row>
    <row r="4305" spans="1:16" x14ac:dyDescent="0.35">
      <c r="A4305" s="68">
        <v>4303</v>
      </c>
      <c r="B4305" s="73">
        <v>258</v>
      </c>
      <c r="C4305" s="73">
        <v>1005</v>
      </c>
      <c r="D4305" s="69">
        <v>3294</v>
      </c>
      <c r="E4305" t="str">
        <f>INDEX(Table5[EEZ],MATCH(C4305,Table5[Colony_ID],0))</f>
        <v>American Samoa Exclusive Economic Zone</v>
      </c>
      <c r="F4305" t="str">
        <f>INDEX(Table5[Corrected Island/Colony Name],MATCH('Full Data'!C4305,Table5[Colony_ID],0))</f>
        <v>Rose Island</v>
      </c>
      <c r="G4305" t="str">
        <f>INDEX(Table4[Common_Name],MATCH('Full Data'!D4305,Table4[SpcRecID],0))</f>
        <v>Brown Noddy</v>
      </c>
      <c r="H4305" s="83" t="str">
        <f>INDEX(Data!E$2:E$6500,MATCH(A4305,Data!$A$2:$A$6500,0))</f>
        <v>Confirmed</v>
      </c>
      <c r="I4305" s="90">
        <f>INDEX(Data!P$2:P$6500,MATCH(A4305,Data!$A$2:$A$6500,0))</f>
        <v>1992</v>
      </c>
      <c r="J4305" s="90">
        <f>INDEX(Data!Q$2:Q$6500,MATCH($A4305,Data!$A$2:$A$6500,0))</f>
        <v>1992</v>
      </c>
      <c r="K4305" s="90">
        <f>INDEX(Data!F$2:F$6500,MATCH($A4305,Data!$A$2:$A$6500,0))</f>
        <v>48</v>
      </c>
      <c r="L4305" s="90">
        <f>INDEX(Data!G$2:G$6500,MATCH($A4305,Data!$A$2:$A$6500,0))</f>
        <v>48</v>
      </c>
      <c r="M4305" s="90">
        <f>INDEX(Data!H$2:H$6500,MATCH($A4305,Data!$A$2:$A$6500,0))</f>
        <v>0</v>
      </c>
      <c r="N4305" s="90">
        <f>INDEX(Data!I$2:I$6500,MATCH($A4305,Data!$A$2:$A$6500,0))</f>
        <v>0</v>
      </c>
      <c r="O4305" s="83" t="str">
        <f>INDEX(Data!J$2:J$6500,MATCH($A4305,Data!$A$2:$A$6500,0))</f>
        <v>individuals</v>
      </c>
      <c r="P4305" t="str">
        <f>_xlfn.XLOOKUP(B4305,Table3[RefID],Table3[Citation])</f>
        <v>Wegmann &amp; Holzwarth (2006)</v>
      </c>
    </row>
    <row r="4306" spans="1:16" x14ac:dyDescent="0.35">
      <c r="A4306" s="68">
        <v>4304</v>
      </c>
      <c r="B4306" s="73">
        <v>258</v>
      </c>
      <c r="C4306" s="73">
        <v>1005</v>
      </c>
      <c r="D4306" s="69">
        <v>3294</v>
      </c>
      <c r="E4306" t="str">
        <f>INDEX(Table5[EEZ],MATCH(C4306,Table5[Colony_ID],0))</f>
        <v>American Samoa Exclusive Economic Zone</v>
      </c>
      <c r="F4306" t="str">
        <f>INDEX(Table5[Corrected Island/Colony Name],MATCH('Full Data'!C4306,Table5[Colony_ID],0))</f>
        <v>Rose Island</v>
      </c>
      <c r="G4306" t="str">
        <f>INDEX(Table4[Common_Name],MATCH('Full Data'!D4306,Table4[SpcRecID],0))</f>
        <v>Brown Noddy</v>
      </c>
      <c r="H4306" s="83" t="str">
        <f>INDEX(Data!E$2:E$6500,MATCH(A4306,Data!$A$2:$A$6500,0))</f>
        <v>Confirmed</v>
      </c>
      <c r="I4306" s="90">
        <f>INDEX(Data!P$2:P$6500,MATCH(A4306,Data!$A$2:$A$6500,0))</f>
        <v>1993</v>
      </c>
      <c r="J4306" s="90">
        <f>INDEX(Data!Q$2:Q$6500,MATCH($A4306,Data!$A$2:$A$6500,0))</f>
        <v>1993</v>
      </c>
      <c r="K4306" s="90">
        <f>INDEX(Data!F$2:F$6500,MATCH($A4306,Data!$A$2:$A$6500,0))</f>
        <v>0</v>
      </c>
      <c r="L4306" s="90">
        <f>INDEX(Data!G$2:G$6500,MATCH($A4306,Data!$A$2:$A$6500,0))</f>
        <v>0</v>
      </c>
      <c r="M4306" s="90">
        <f>INDEX(Data!H$2:H$6500,MATCH($A4306,Data!$A$2:$A$6500,0))</f>
        <v>0</v>
      </c>
      <c r="N4306" s="90">
        <f>INDEX(Data!I$2:I$6500,MATCH($A4306,Data!$A$2:$A$6500,0))</f>
        <v>0</v>
      </c>
      <c r="O4306" s="83" t="str">
        <f>INDEX(Data!J$2:J$6500,MATCH($A4306,Data!$A$2:$A$6500,0))</f>
        <v>individuals</v>
      </c>
      <c r="P4306" t="str">
        <f>_xlfn.XLOOKUP(B4306,Table3[RefID],Table3[Citation])</f>
        <v>Wegmann &amp; Holzwarth (2006)</v>
      </c>
    </row>
    <row r="4307" spans="1:16" x14ac:dyDescent="0.35">
      <c r="A4307" s="68">
        <v>4305</v>
      </c>
      <c r="B4307" s="73">
        <v>258</v>
      </c>
      <c r="C4307" s="73">
        <v>1005</v>
      </c>
      <c r="D4307" s="69">
        <v>3294</v>
      </c>
      <c r="E4307" t="str">
        <f>INDEX(Table5[EEZ],MATCH(C4307,Table5[Colony_ID],0))</f>
        <v>American Samoa Exclusive Economic Zone</v>
      </c>
      <c r="F4307" t="str">
        <f>INDEX(Table5[Corrected Island/Colony Name],MATCH('Full Data'!C4307,Table5[Colony_ID],0))</f>
        <v>Rose Island</v>
      </c>
      <c r="G4307" t="str">
        <f>INDEX(Table4[Common_Name],MATCH('Full Data'!D4307,Table4[SpcRecID],0))</f>
        <v>Brown Noddy</v>
      </c>
      <c r="H4307" s="83" t="str">
        <f>INDEX(Data!E$2:E$6500,MATCH(A4307,Data!$A$2:$A$6500,0))</f>
        <v>Confirmed</v>
      </c>
      <c r="I4307" s="90">
        <f>INDEX(Data!P$2:P$6500,MATCH(A4307,Data!$A$2:$A$6500,0))</f>
        <v>1996</v>
      </c>
      <c r="J4307" s="90">
        <f>INDEX(Data!Q$2:Q$6500,MATCH($A4307,Data!$A$2:$A$6500,0))</f>
        <v>1996</v>
      </c>
      <c r="K4307" s="90">
        <f>INDEX(Data!F$2:F$6500,MATCH($A4307,Data!$A$2:$A$6500,0))</f>
        <v>16</v>
      </c>
      <c r="L4307" s="90">
        <f>INDEX(Data!G$2:G$6500,MATCH($A4307,Data!$A$2:$A$6500,0))</f>
        <v>16</v>
      </c>
      <c r="M4307" s="90">
        <f>INDEX(Data!H$2:H$6500,MATCH($A4307,Data!$A$2:$A$6500,0))</f>
        <v>0</v>
      </c>
      <c r="N4307" s="90">
        <f>INDEX(Data!I$2:I$6500,MATCH($A4307,Data!$A$2:$A$6500,0))</f>
        <v>0</v>
      </c>
      <c r="O4307" s="83" t="str">
        <f>INDEX(Data!J$2:J$6500,MATCH($A4307,Data!$A$2:$A$6500,0))</f>
        <v>individuals</v>
      </c>
      <c r="P4307" t="str">
        <f>_xlfn.XLOOKUP(B4307,Table3[RefID],Table3[Citation])</f>
        <v>Wegmann &amp; Holzwarth (2006)</v>
      </c>
    </row>
    <row r="4308" spans="1:16" x14ac:dyDescent="0.35">
      <c r="A4308" s="68">
        <v>4306</v>
      </c>
      <c r="B4308" s="73">
        <v>258</v>
      </c>
      <c r="C4308" s="73">
        <v>1005</v>
      </c>
      <c r="D4308" s="69">
        <v>3294</v>
      </c>
      <c r="E4308" t="str">
        <f>INDEX(Table5[EEZ],MATCH(C4308,Table5[Colony_ID],0))</f>
        <v>American Samoa Exclusive Economic Zone</v>
      </c>
      <c r="F4308" t="str">
        <f>INDEX(Table5[Corrected Island/Colony Name],MATCH('Full Data'!C4308,Table5[Colony_ID],0))</f>
        <v>Rose Island</v>
      </c>
      <c r="G4308" t="str">
        <f>INDEX(Table4[Common_Name],MATCH('Full Data'!D4308,Table4[SpcRecID],0))</f>
        <v>Brown Noddy</v>
      </c>
      <c r="H4308" s="83" t="str">
        <f>INDEX(Data!E$2:E$6500,MATCH(A4308,Data!$A$2:$A$6500,0))</f>
        <v>Confirmed</v>
      </c>
      <c r="I4308" s="90">
        <f>INDEX(Data!P$2:P$6500,MATCH(A4308,Data!$A$2:$A$6500,0))</f>
        <v>1998</v>
      </c>
      <c r="J4308" s="90">
        <f>INDEX(Data!Q$2:Q$6500,MATCH($A4308,Data!$A$2:$A$6500,0))</f>
        <v>1998</v>
      </c>
      <c r="K4308" s="90">
        <f>INDEX(Data!F$2:F$6500,MATCH($A4308,Data!$A$2:$A$6500,0))</f>
        <v>28</v>
      </c>
      <c r="L4308" s="90">
        <f>INDEX(Data!G$2:G$6500,MATCH($A4308,Data!$A$2:$A$6500,0))</f>
        <v>28</v>
      </c>
      <c r="M4308" s="90">
        <f>INDEX(Data!H$2:H$6500,MATCH($A4308,Data!$A$2:$A$6500,0))</f>
        <v>0</v>
      </c>
      <c r="N4308" s="90">
        <f>INDEX(Data!I$2:I$6500,MATCH($A4308,Data!$A$2:$A$6500,0))</f>
        <v>0</v>
      </c>
      <c r="O4308" s="83" t="str">
        <f>INDEX(Data!J$2:J$6500,MATCH($A4308,Data!$A$2:$A$6500,0))</f>
        <v>individuals</v>
      </c>
      <c r="P4308" t="str">
        <f>_xlfn.XLOOKUP(B4308,Table3[RefID],Table3[Citation])</f>
        <v>Wegmann &amp; Holzwarth (2006)</v>
      </c>
    </row>
    <row r="4309" spans="1:16" x14ac:dyDescent="0.35">
      <c r="A4309" s="68">
        <v>4307</v>
      </c>
      <c r="B4309" s="73">
        <v>258</v>
      </c>
      <c r="C4309" s="73">
        <v>1005</v>
      </c>
      <c r="D4309" s="69">
        <v>3294</v>
      </c>
      <c r="E4309" t="str">
        <f>INDEX(Table5[EEZ],MATCH(C4309,Table5[Colony_ID],0))</f>
        <v>American Samoa Exclusive Economic Zone</v>
      </c>
      <c r="F4309" t="str">
        <f>INDEX(Table5[Corrected Island/Colony Name],MATCH('Full Data'!C4309,Table5[Colony_ID],0))</f>
        <v>Rose Island</v>
      </c>
      <c r="G4309" t="str">
        <f>INDEX(Table4[Common_Name],MATCH('Full Data'!D4309,Table4[SpcRecID],0))</f>
        <v>Brown Noddy</v>
      </c>
      <c r="H4309" s="83" t="str">
        <f>INDEX(Data!E$2:E$6500,MATCH(A4309,Data!$A$2:$A$6500,0))</f>
        <v>Confirmed</v>
      </c>
      <c r="I4309" s="90">
        <f>INDEX(Data!P$2:P$6500,MATCH(A4309,Data!$A$2:$A$6500,0))</f>
        <v>2002</v>
      </c>
      <c r="J4309" s="90">
        <f>INDEX(Data!Q$2:Q$6500,MATCH($A4309,Data!$A$2:$A$6500,0))</f>
        <v>2002</v>
      </c>
      <c r="K4309" s="90">
        <f>INDEX(Data!F$2:F$6500,MATCH($A4309,Data!$A$2:$A$6500,0))</f>
        <v>111</v>
      </c>
      <c r="L4309" s="90">
        <f>INDEX(Data!G$2:G$6500,MATCH($A4309,Data!$A$2:$A$6500,0))</f>
        <v>111</v>
      </c>
      <c r="M4309" s="90">
        <f>INDEX(Data!H$2:H$6500,MATCH($A4309,Data!$A$2:$A$6500,0))</f>
        <v>0</v>
      </c>
      <c r="N4309" s="90">
        <f>INDEX(Data!I$2:I$6500,MATCH($A4309,Data!$A$2:$A$6500,0))</f>
        <v>0</v>
      </c>
      <c r="O4309" s="83" t="str">
        <f>INDEX(Data!J$2:J$6500,MATCH($A4309,Data!$A$2:$A$6500,0))</f>
        <v>individuals</v>
      </c>
      <c r="P4309" t="str">
        <f>_xlfn.XLOOKUP(B4309,Table3[RefID],Table3[Citation])</f>
        <v>Wegmann &amp; Holzwarth (2006)</v>
      </c>
    </row>
    <row r="4310" spans="1:16" x14ac:dyDescent="0.35">
      <c r="A4310" s="68">
        <v>4308</v>
      </c>
      <c r="B4310" s="73">
        <v>258</v>
      </c>
      <c r="C4310" s="73">
        <v>1005</v>
      </c>
      <c r="D4310" s="69">
        <v>3294</v>
      </c>
      <c r="E4310" t="str">
        <f>INDEX(Table5[EEZ],MATCH(C4310,Table5[Colony_ID],0))</f>
        <v>American Samoa Exclusive Economic Zone</v>
      </c>
      <c r="F4310" t="str">
        <f>INDEX(Table5[Corrected Island/Colony Name],MATCH('Full Data'!C4310,Table5[Colony_ID],0))</f>
        <v>Rose Island</v>
      </c>
      <c r="G4310" t="str">
        <f>INDEX(Table4[Common_Name],MATCH('Full Data'!D4310,Table4[SpcRecID],0))</f>
        <v>Brown Noddy</v>
      </c>
      <c r="H4310" s="83" t="str">
        <f>INDEX(Data!E$2:E$6500,MATCH(A4310,Data!$A$2:$A$6500,0))</f>
        <v>Confirmed</v>
      </c>
      <c r="I4310" s="90">
        <f>INDEX(Data!P$2:P$6500,MATCH(A4310,Data!$A$2:$A$6500,0))</f>
        <v>2004</v>
      </c>
      <c r="J4310" s="90">
        <f>INDEX(Data!Q$2:Q$6500,MATCH($A4310,Data!$A$2:$A$6500,0))</f>
        <v>2004</v>
      </c>
      <c r="K4310" s="90">
        <f>INDEX(Data!F$2:F$6500,MATCH($A4310,Data!$A$2:$A$6500,0))</f>
        <v>0</v>
      </c>
      <c r="L4310" s="90">
        <f>INDEX(Data!G$2:G$6500,MATCH($A4310,Data!$A$2:$A$6500,0))</f>
        <v>0</v>
      </c>
      <c r="M4310" s="90">
        <f>INDEX(Data!H$2:H$6500,MATCH($A4310,Data!$A$2:$A$6500,0))</f>
        <v>0</v>
      </c>
      <c r="N4310" s="90">
        <f>INDEX(Data!I$2:I$6500,MATCH($A4310,Data!$A$2:$A$6500,0))</f>
        <v>0</v>
      </c>
      <c r="O4310" s="83" t="str">
        <f>INDEX(Data!J$2:J$6500,MATCH($A4310,Data!$A$2:$A$6500,0))</f>
        <v>individuals</v>
      </c>
      <c r="P4310" t="str">
        <f>_xlfn.XLOOKUP(B4310,Table3[RefID],Table3[Citation])</f>
        <v>Wegmann &amp; Holzwarth (2006)</v>
      </c>
    </row>
    <row r="4311" spans="1:16" x14ac:dyDescent="0.35">
      <c r="A4311" s="68">
        <v>4309</v>
      </c>
      <c r="B4311" s="73">
        <v>258</v>
      </c>
      <c r="C4311" s="73">
        <v>1005</v>
      </c>
      <c r="D4311" s="69">
        <v>3294</v>
      </c>
      <c r="E4311" t="str">
        <f>INDEX(Table5[EEZ],MATCH(C4311,Table5[Colony_ID],0))</f>
        <v>American Samoa Exclusive Economic Zone</v>
      </c>
      <c r="F4311" t="str">
        <f>INDEX(Table5[Corrected Island/Colony Name],MATCH('Full Data'!C4311,Table5[Colony_ID],0))</f>
        <v>Rose Island</v>
      </c>
      <c r="G4311" t="str">
        <f>INDEX(Table4[Common_Name],MATCH('Full Data'!D4311,Table4[SpcRecID],0))</f>
        <v>Brown Noddy</v>
      </c>
      <c r="H4311" s="83" t="str">
        <f>INDEX(Data!E$2:E$6500,MATCH(A4311,Data!$A$2:$A$6500,0))</f>
        <v>Confirmed</v>
      </c>
      <c r="I4311" s="90">
        <f>INDEX(Data!P$2:P$6500,MATCH(A4311,Data!$A$2:$A$6500,0))</f>
        <v>2005</v>
      </c>
      <c r="J4311" s="90">
        <f>INDEX(Data!Q$2:Q$6500,MATCH($A4311,Data!$A$2:$A$6500,0))</f>
        <v>2005</v>
      </c>
      <c r="K4311" s="90">
        <f>INDEX(Data!F$2:F$6500,MATCH($A4311,Data!$A$2:$A$6500,0))</f>
        <v>40</v>
      </c>
      <c r="L4311" s="90">
        <f>INDEX(Data!G$2:G$6500,MATCH($A4311,Data!$A$2:$A$6500,0))</f>
        <v>40</v>
      </c>
      <c r="M4311" s="90">
        <f>INDEX(Data!H$2:H$6500,MATCH($A4311,Data!$A$2:$A$6500,0))</f>
        <v>0</v>
      </c>
      <c r="N4311" s="90">
        <f>INDEX(Data!I$2:I$6500,MATCH($A4311,Data!$A$2:$A$6500,0))</f>
        <v>0</v>
      </c>
      <c r="O4311" s="83" t="str">
        <f>INDEX(Data!J$2:J$6500,MATCH($A4311,Data!$A$2:$A$6500,0))</f>
        <v>individuals</v>
      </c>
      <c r="P4311" t="str">
        <f>_xlfn.XLOOKUP(B4311,Table3[RefID],Table3[Citation])</f>
        <v>Wegmann &amp; Holzwarth (2006)</v>
      </c>
    </row>
    <row r="4312" spans="1:16" x14ac:dyDescent="0.35">
      <c r="A4312" s="68">
        <v>4310</v>
      </c>
      <c r="B4312" s="73">
        <v>258</v>
      </c>
      <c r="C4312" s="73">
        <v>1005</v>
      </c>
      <c r="D4312" s="69">
        <v>3298</v>
      </c>
      <c r="E4312" t="str">
        <f>INDEX(Table5[EEZ],MATCH(C4312,Table5[Colony_ID],0))</f>
        <v>American Samoa Exclusive Economic Zone</v>
      </c>
      <c r="F4312" t="str">
        <f>INDEX(Table5[Corrected Island/Colony Name],MATCH('Full Data'!C4312,Table5[Colony_ID],0))</f>
        <v>Rose Island</v>
      </c>
      <c r="G4312" t="str">
        <f>INDEX(Table4[Common_Name],MATCH('Full Data'!D4312,Table4[SpcRecID],0))</f>
        <v>Common White Tern</v>
      </c>
      <c r="H4312" s="83" t="str">
        <f>INDEX(Data!E$2:E$6500,MATCH(A4312,Data!$A$2:$A$6500,0))</f>
        <v>Confirmed</v>
      </c>
      <c r="I4312" s="90">
        <f>INDEX(Data!P$2:P$6500,MATCH(A4312,Data!$A$2:$A$6500,0))</f>
        <v>1978</v>
      </c>
      <c r="J4312" s="90">
        <f>INDEX(Data!Q$2:Q$6500,MATCH($A4312,Data!$A$2:$A$6500,0))</f>
        <v>1978</v>
      </c>
      <c r="K4312" s="90">
        <f>INDEX(Data!F$2:F$6500,MATCH($A4312,Data!$A$2:$A$6500,0))</f>
        <v>0</v>
      </c>
      <c r="L4312" s="90">
        <f>INDEX(Data!G$2:G$6500,MATCH($A4312,Data!$A$2:$A$6500,0))</f>
        <v>0</v>
      </c>
      <c r="M4312" s="90">
        <f>INDEX(Data!H$2:H$6500,MATCH($A4312,Data!$A$2:$A$6500,0))</f>
        <v>0</v>
      </c>
      <c r="N4312" s="90">
        <f>INDEX(Data!I$2:I$6500,MATCH($A4312,Data!$A$2:$A$6500,0))</f>
        <v>0</v>
      </c>
      <c r="O4312" s="83" t="str">
        <f>INDEX(Data!J$2:J$6500,MATCH($A4312,Data!$A$2:$A$6500,0))</f>
        <v>individuals</v>
      </c>
      <c r="P4312" t="str">
        <f>_xlfn.XLOOKUP(B4312,Table3[RefID],Table3[Citation])</f>
        <v>Wegmann &amp; Holzwarth (2006)</v>
      </c>
    </row>
    <row r="4313" spans="1:16" x14ac:dyDescent="0.35">
      <c r="A4313" s="68">
        <v>4311</v>
      </c>
      <c r="B4313" s="73">
        <v>258</v>
      </c>
      <c r="C4313" s="73">
        <v>1005</v>
      </c>
      <c r="D4313" s="69">
        <v>3298</v>
      </c>
      <c r="E4313" t="str">
        <f>INDEX(Table5[EEZ],MATCH(C4313,Table5[Colony_ID],0))</f>
        <v>American Samoa Exclusive Economic Zone</v>
      </c>
      <c r="F4313" t="str">
        <f>INDEX(Table5[Corrected Island/Colony Name],MATCH('Full Data'!C4313,Table5[Colony_ID],0))</f>
        <v>Rose Island</v>
      </c>
      <c r="G4313" t="str">
        <f>INDEX(Table4[Common_Name],MATCH('Full Data'!D4313,Table4[SpcRecID],0))</f>
        <v>Common White Tern</v>
      </c>
      <c r="H4313" s="83" t="str">
        <f>INDEX(Data!E$2:E$6500,MATCH(A4313,Data!$A$2:$A$6500,0))</f>
        <v>Confirmed</v>
      </c>
      <c r="I4313" s="90">
        <f>INDEX(Data!P$2:P$6500,MATCH(A4313,Data!$A$2:$A$6500,0))</f>
        <v>1980</v>
      </c>
      <c r="J4313" s="90">
        <f>INDEX(Data!Q$2:Q$6500,MATCH($A4313,Data!$A$2:$A$6500,0))</f>
        <v>1980</v>
      </c>
      <c r="K4313" s="90">
        <f>INDEX(Data!F$2:F$6500,MATCH($A4313,Data!$A$2:$A$6500,0))</f>
        <v>120</v>
      </c>
      <c r="L4313" s="90">
        <f>INDEX(Data!G$2:G$6500,MATCH($A4313,Data!$A$2:$A$6500,0))</f>
        <v>120</v>
      </c>
      <c r="M4313" s="90">
        <f>INDEX(Data!H$2:H$6500,MATCH($A4313,Data!$A$2:$A$6500,0))</f>
        <v>0</v>
      </c>
      <c r="N4313" s="90">
        <f>INDEX(Data!I$2:I$6500,MATCH($A4313,Data!$A$2:$A$6500,0))</f>
        <v>0</v>
      </c>
      <c r="O4313" s="83" t="str">
        <f>INDEX(Data!J$2:J$6500,MATCH($A4313,Data!$A$2:$A$6500,0))</f>
        <v>individuals</v>
      </c>
      <c r="P4313" t="str">
        <f>_xlfn.XLOOKUP(B4313,Table3[RefID],Table3[Citation])</f>
        <v>Wegmann &amp; Holzwarth (2006)</v>
      </c>
    </row>
    <row r="4314" spans="1:16" x14ac:dyDescent="0.35">
      <c r="A4314" s="68">
        <v>4312</v>
      </c>
      <c r="B4314" s="73">
        <v>258</v>
      </c>
      <c r="C4314" s="73">
        <v>1005</v>
      </c>
      <c r="D4314" s="69">
        <v>3298</v>
      </c>
      <c r="E4314" t="str">
        <f>INDEX(Table5[EEZ],MATCH(C4314,Table5[Colony_ID],0))</f>
        <v>American Samoa Exclusive Economic Zone</v>
      </c>
      <c r="F4314" t="str">
        <f>INDEX(Table5[Corrected Island/Colony Name],MATCH('Full Data'!C4314,Table5[Colony_ID],0))</f>
        <v>Rose Island</v>
      </c>
      <c r="G4314" t="str">
        <f>INDEX(Table4[Common_Name],MATCH('Full Data'!D4314,Table4[SpcRecID],0))</f>
        <v>Common White Tern</v>
      </c>
      <c r="H4314" s="83" t="str">
        <f>INDEX(Data!E$2:E$6500,MATCH(A4314,Data!$A$2:$A$6500,0))</f>
        <v>Confirmed</v>
      </c>
      <c r="I4314" s="90">
        <f>INDEX(Data!P$2:P$6500,MATCH(A4314,Data!$A$2:$A$6500,0))</f>
        <v>1981</v>
      </c>
      <c r="J4314" s="90">
        <f>INDEX(Data!Q$2:Q$6500,MATCH($A4314,Data!$A$2:$A$6500,0))</f>
        <v>1981</v>
      </c>
      <c r="K4314" s="90">
        <f>INDEX(Data!F$2:F$6500,MATCH($A4314,Data!$A$2:$A$6500,0))</f>
        <v>27</v>
      </c>
      <c r="L4314" s="90">
        <f>INDEX(Data!G$2:G$6500,MATCH($A4314,Data!$A$2:$A$6500,0))</f>
        <v>27</v>
      </c>
      <c r="M4314" s="90">
        <f>INDEX(Data!H$2:H$6500,MATCH($A4314,Data!$A$2:$A$6500,0))</f>
        <v>0</v>
      </c>
      <c r="N4314" s="90">
        <f>INDEX(Data!I$2:I$6500,MATCH($A4314,Data!$A$2:$A$6500,0))</f>
        <v>0</v>
      </c>
      <c r="O4314" s="83" t="str">
        <f>INDEX(Data!J$2:J$6500,MATCH($A4314,Data!$A$2:$A$6500,0))</f>
        <v>individuals</v>
      </c>
      <c r="P4314" t="str">
        <f>_xlfn.XLOOKUP(B4314,Table3[RefID],Table3[Citation])</f>
        <v>Wegmann &amp; Holzwarth (2006)</v>
      </c>
    </row>
    <row r="4315" spans="1:16" x14ac:dyDescent="0.35">
      <c r="A4315" s="68">
        <v>4313</v>
      </c>
      <c r="B4315" s="73">
        <v>258</v>
      </c>
      <c r="C4315" s="73">
        <v>1005</v>
      </c>
      <c r="D4315" s="69">
        <v>3298</v>
      </c>
      <c r="E4315" t="str">
        <f>INDEX(Table5[EEZ],MATCH(C4315,Table5[Colony_ID],0))</f>
        <v>American Samoa Exclusive Economic Zone</v>
      </c>
      <c r="F4315" t="str">
        <f>INDEX(Table5[Corrected Island/Colony Name],MATCH('Full Data'!C4315,Table5[Colony_ID],0))</f>
        <v>Rose Island</v>
      </c>
      <c r="G4315" t="str">
        <f>INDEX(Table4[Common_Name],MATCH('Full Data'!D4315,Table4[SpcRecID],0))</f>
        <v>Common White Tern</v>
      </c>
      <c r="H4315" s="83" t="str">
        <f>INDEX(Data!E$2:E$6500,MATCH(A4315,Data!$A$2:$A$6500,0))</f>
        <v>Confirmed</v>
      </c>
      <c r="I4315" s="90">
        <f>INDEX(Data!P$2:P$6500,MATCH(A4315,Data!$A$2:$A$6500,0))</f>
        <v>1982</v>
      </c>
      <c r="J4315" s="90">
        <f>INDEX(Data!Q$2:Q$6500,MATCH($A4315,Data!$A$2:$A$6500,0))</f>
        <v>1982</v>
      </c>
      <c r="K4315" s="90">
        <f>INDEX(Data!F$2:F$6500,MATCH($A4315,Data!$A$2:$A$6500,0))</f>
        <v>0</v>
      </c>
      <c r="L4315" s="90">
        <f>INDEX(Data!G$2:G$6500,MATCH($A4315,Data!$A$2:$A$6500,0))</f>
        <v>0</v>
      </c>
      <c r="M4315" s="90">
        <f>INDEX(Data!H$2:H$6500,MATCH($A4315,Data!$A$2:$A$6500,0))</f>
        <v>0</v>
      </c>
      <c r="N4315" s="90">
        <f>INDEX(Data!I$2:I$6500,MATCH($A4315,Data!$A$2:$A$6500,0))</f>
        <v>0</v>
      </c>
      <c r="O4315" s="83" t="str">
        <f>INDEX(Data!J$2:J$6500,MATCH($A4315,Data!$A$2:$A$6500,0))</f>
        <v>individuals</v>
      </c>
      <c r="P4315" t="str">
        <f>_xlfn.XLOOKUP(B4315,Table3[RefID],Table3[Citation])</f>
        <v>Wegmann &amp; Holzwarth (2006)</v>
      </c>
    </row>
    <row r="4316" spans="1:16" x14ac:dyDescent="0.35">
      <c r="A4316" s="68">
        <v>4314</v>
      </c>
      <c r="B4316" s="73">
        <v>258</v>
      </c>
      <c r="C4316" s="73">
        <v>1005</v>
      </c>
      <c r="D4316" s="69">
        <v>3298</v>
      </c>
      <c r="E4316" t="str">
        <f>INDEX(Table5[EEZ],MATCH(C4316,Table5[Colony_ID],0))</f>
        <v>American Samoa Exclusive Economic Zone</v>
      </c>
      <c r="F4316" t="str">
        <f>INDEX(Table5[Corrected Island/Colony Name],MATCH('Full Data'!C4316,Table5[Colony_ID],0))</f>
        <v>Rose Island</v>
      </c>
      <c r="G4316" t="str">
        <f>INDEX(Table4[Common_Name],MATCH('Full Data'!D4316,Table4[SpcRecID],0))</f>
        <v>Common White Tern</v>
      </c>
      <c r="H4316" s="83" t="str">
        <f>INDEX(Data!E$2:E$6500,MATCH(A4316,Data!$A$2:$A$6500,0))</f>
        <v>Confirmed</v>
      </c>
      <c r="I4316" s="90">
        <f>INDEX(Data!P$2:P$6500,MATCH(A4316,Data!$A$2:$A$6500,0))</f>
        <v>1982</v>
      </c>
      <c r="J4316" s="90">
        <f>INDEX(Data!Q$2:Q$6500,MATCH($A4316,Data!$A$2:$A$6500,0))</f>
        <v>1982</v>
      </c>
      <c r="K4316" s="90">
        <f>INDEX(Data!F$2:F$6500,MATCH($A4316,Data!$A$2:$A$6500,0))</f>
        <v>0</v>
      </c>
      <c r="L4316" s="90">
        <f>INDEX(Data!G$2:G$6500,MATCH($A4316,Data!$A$2:$A$6500,0))</f>
        <v>0</v>
      </c>
      <c r="M4316" s="90">
        <f>INDEX(Data!H$2:H$6500,MATCH($A4316,Data!$A$2:$A$6500,0))</f>
        <v>0</v>
      </c>
      <c r="N4316" s="90">
        <f>INDEX(Data!I$2:I$6500,MATCH($A4316,Data!$A$2:$A$6500,0))</f>
        <v>0</v>
      </c>
      <c r="O4316" s="83" t="str">
        <f>INDEX(Data!J$2:J$6500,MATCH($A4316,Data!$A$2:$A$6500,0))</f>
        <v>individuals</v>
      </c>
      <c r="P4316" t="str">
        <f>_xlfn.XLOOKUP(B4316,Table3[RefID],Table3[Citation])</f>
        <v>Wegmann &amp; Holzwarth (2006)</v>
      </c>
    </row>
    <row r="4317" spans="1:16" x14ac:dyDescent="0.35">
      <c r="A4317" s="68">
        <v>4315</v>
      </c>
      <c r="B4317" s="73">
        <v>258</v>
      </c>
      <c r="C4317" s="73">
        <v>1005</v>
      </c>
      <c r="D4317" s="69">
        <v>3298</v>
      </c>
      <c r="E4317" t="str">
        <f>INDEX(Table5[EEZ],MATCH(C4317,Table5[Colony_ID],0))</f>
        <v>American Samoa Exclusive Economic Zone</v>
      </c>
      <c r="F4317" t="str">
        <f>INDEX(Table5[Corrected Island/Colony Name],MATCH('Full Data'!C4317,Table5[Colony_ID],0))</f>
        <v>Rose Island</v>
      </c>
      <c r="G4317" t="str">
        <f>INDEX(Table4[Common_Name],MATCH('Full Data'!D4317,Table4[SpcRecID],0))</f>
        <v>Common White Tern</v>
      </c>
      <c r="H4317" s="83" t="str">
        <f>INDEX(Data!E$2:E$6500,MATCH(A4317,Data!$A$2:$A$6500,0))</f>
        <v>Confirmed</v>
      </c>
      <c r="I4317" s="90">
        <f>INDEX(Data!P$2:P$6500,MATCH(A4317,Data!$A$2:$A$6500,0))</f>
        <v>1984</v>
      </c>
      <c r="J4317" s="90">
        <f>INDEX(Data!Q$2:Q$6500,MATCH($A4317,Data!$A$2:$A$6500,0))</f>
        <v>1984</v>
      </c>
      <c r="K4317" s="90">
        <f>INDEX(Data!F$2:F$6500,MATCH($A4317,Data!$A$2:$A$6500,0))</f>
        <v>0</v>
      </c>
      <c r="L4317" s="90">
        <f>INDEX(Data!G$2:G$6500,MATCH($A4317,Data!$A$2:$A$6500,0))</f>
        <v>0</v>
      </c>
      <c r="M4317" s="90">
        <f>INDEX(Data!H$2:H$6500,MATCH($A4317,Data!$A$2:$A$6500,0))</f>
        <v>0</v>
      </c>
      <c r="N4317" s="90">
        <f>INDEX(Data!I$2:I$6500,MATCH($A4317,Data!$A$2:$A$6500,0))</f>
        <v>0</v>
      </c>
      <c r="O4317" s="83" t="str">
        <f>INDEX(Data!J$2:J$6500,MATCH($A4317,Data!$A$2:$A$6500,0))</f>
        <v>individuals</v>
      </c>
      <c r="P4317" t="str">
        <f>_xlfn.XLOOKUP(B4317,Table3[RefID],Table3[Citation])</f>
        <v>Wegmann &amp; Holzwarth (2006)</v>
      </c>
    </row>
    <row r="4318" spans="1:16" x14ac:dyDescent="0.35">
      <c r="A4318" s="68">
        <v>4316</v>
      </c>
      <c r="B4318" s="73">
        <v>258</v>
      </c>
      <c r="C4318" s="73">
        <v>1005</v>
      </c>
      <c r="D4318" s="69">
        <v>3298</v>
      </c>
      <c r="E4318" t="str">
        <f>INDEX(Table5[EEZ],MATCH(C4318,Table5[Colony_ID],0))</f>
        <v>American Samoa Exclusive Economic Zone</v>
      </c>
      <c r="F4318" t="str">
        <f>INDEX(Table5[Corrected Island/Colony Name],MATCH('Full Data'!C4318,Table5[Colony_ID],0))</f>
        <v>Rose Island</v>
      </c>
      <c r="G4318" t="str">
        <f>INDEX(Table4[Common_Name],MATCH('Full Data'!D4318,Table4[SpcRecID],0))</f>
        <v>Common White Tern</v>
      </c>
      <c r="H4318" s="83" t="str">
        <f>INDEX(Data!E$2:E$6500,MATCH(A4318,Data!$A$2:$A$6500,0))</f>
        <v>Confirmed</v>
      </c>
      <c r="I4318" s="90">
        <f>INDEX(Data!P$2:P$6500,MATCH(A4318,Data!$A$2:$A$6500,0))</f>
        <v>1984</v>
      </c>
      <c r="J4318" s="90">
        <f>INDEX(Data!Q$2:Q$6500,MATCH($A4318,Data!$A$2:$A$6500,0))</f>
        <v>1984</v>
      </c>
      <c r="K4318" s="90">
        <f>INDEX(Data!F$2:F$6500,MATCH($A4318,Data!$A$2:$A$6500,0))</f>
        <v>75</v>
      </c>
      <c r="L4318" s="90">
        <f>INDEX(Data!G$2:G$6500,MATCH($A4318,Data!$A$2:$A$6500,0))</f>
        <v>75</v>
      </c>
      <c r="M4318" s="90">
        <f>INDEX(Data!H$2:H$6500,MATCH($A4318,Data!$A$2:$A$6500,0))</f>
        <v>0</v>
      </c>
      <c r="N4318" s="90">
        <f>INDEX(Data!I$2:I$6500,MATCH($A4318,Data!$A$2:$A$6500,0))</f>
        <v>0</v>
      </c>
      <c r="O4318" s="83" t="str">
        <f>INDEX(Data!J$2:J$6500,MATCH($A4318,Data!$A$2:$A$6500,0))</f>
        <v>individuals</v>
      </c>
      <c r="P4318" t="str">
        <f>_xlfn.XLOOKUP(B4318,Table3[RefID],Table3[Citation])</f>
        <v>Wegmann &amp; Holzwarth (2006)</v>
      </c>
    </row>
    <row r="4319" spans="1:16" x14ac:dyDescent="0.35">
      <c r="A4319" s="68">
        <v>4317</v>
      </c>
      <c r="B4319" s="73">
        <v>258</v>
      </c>
      <c r="C4319" s="73">
        <v>1005</v>
      </c>
      <c r="D4319" s="69">
        <v>3298</v>
      </c>
      <c r="E4319" t="str">
        <f>INDEX(Table5[EEZ],MATCH(C4319,Table5[Colony_ID],0))</f>
        <v>American Samoa Exclusive Economic Zone</v>
      </c>
      <c r="F4319" t="str">
        <f>INDEX(Table5[Corrected Island/Colony Name],MATCH('Full Data'!C4319,Table5[Colony_ID],0))</f>
        <v>Rose Island</v>
      </c>
      <c r="G4319" t="str">
        <f>INDEX(Table4[Common_Name],MATCH('Full Data'!D4319,Table4[SpcRecID],0))</f>
        <v>Common White Tern</v>
      </c>
      <c r="H4319" s="83" t="str">
        <f>INDEX(Data!E$2:E$6500,MATCH(A4319,Data!$A$2:$A$6500,0))</f>
        <v>Confirmed</v>
      </c>
      <c r="I4319" s="90">
        <f>INDEX(Data!P$2:P$6500,MATCH(A4319,Data!$A$2:$A$6500,0))</f>
        <v>1986</v>
      </c>
      <c r="J4319" s="90">
        <f>INDEX(Data!Q$2:Q$6500,MATCH($A4319,Data!$A$2:$A$6500,0))</f>
        <v>1986</v>
      </c>
      <c r="K4319" s="90">
        <f>INDEX(Data!F$2:F$6500,MATCH($A4319,Data!$A$2:$A$6500,0))</f>
        <v>51</v>
      </c>
      <c r="L4319" s="90">
        <f>INDEX(Data!G$2:G$6500,MATCH($A4319,Data!$A$2:$A$6500,0))</f>
        <v>51</v>
      </c>
      <c r="M4319" s="90">
        <f>INDEX(Data!H$2:H$6500,MATCH($A4319,Data!$A$2:$A$6500,0))</f>
        <v>0</v>
      </c>
      <c r="N4319" s="90">
        <f>INDEX(Data!I$2:I$6500,MATCH($A4319,Data!$A$2:$A$6500,0))</f>
        <v>0</v>
      </c>
      <c r="O4319" s="83" t="str">
        <f>INDEX(Data!J$2:J$6500,MATCH($A4319,Data!$A$2:$A$6500,0))</f>
        <v>individuals</v>
      </c>
      <c r="P4319" t="str">
        <f>_xlfn.XLOOKUP(B4319,Table3[RefID],Table3[Citation])</f>
        <v>Wegmann &amp; Holzwarth (2006)</v>
      </c>
    </row>
    <row r="4320" spans="1:16" x14ac:dyDescent="0.35">
      <c r="A4320" s="68">
        <v>4318</v>
      </c>
      <c r="B4320" s="73">
        <v>258</v>
      </c>
      <c r="C4320" s="73">
        <v>1005</v>
      </c>
      <c r="D4320" s="69">
        <v>3298</v>
      </c>
      <c r="E4320" t="str">
        <f>INDEX(Table5[EEZ],MATCH(C4320,Table5[Colony_ID],0))</f>
        <v>American Samoa Exclusive Economic Zone</v>
      </c>
      <c r="F4320" t="str">
        <f>INDEX(Table5[Corrected Island/Colony Name],MATCH('Full Data'!C4320,Table5[Colony_ID],0))</f>
        <v>Rose Island</v>
      </c>
      <c r="G4320" t="str">
        <f>INDEX(Table4[Common_Name],MATCH('Full Data'!D4320,Table4[SpcRecID],0))</f>
        <v>Common White Tern</v>
      </c>
      <c r="H4320" s="83" t="str">
        <f>INDEX(Data!E$2:E$6500,MATCH(A4320,Data!$A$2:$A$6500,0))</f>
        <v>Confirmed</v>
      </c>
      <c r="I4320" s="90">
        <f>INDEX(Data!P$2:P$6500,MATCH(A4320,Data!$A$2:$A$6500,0))</f>
        <v>1987</v>
      </c>
      <c r="J4320" s="90">
        <f>INDEX(Data!Q$2:Q$6500,MATCH($A4320,Data!$A$2:$A$6500,0))</f>
        <v>1987</v>
      </c>
      <c r="K4320" s="90">
        <f>INDEX(Data!F$2:F$6500,MATCH($A4320,Data!$A$2:$A$6500,0))</f>
        <v>0</v>
      </c>
      <c r="L4320" s="90">
        <f>INDEX(Data!G$2:G$6500,MATCH($A4320,Data!$A$2:$A$6500,0))</f>
        <v>0</v>
      </c>
      <c r="M4320" s="90">
        <f>INDEX(Data!H$2:H$6500,MATCH($A4320,Data!$A$2:$A$6500,0))</f>
        <v>0</v>
      </c>
      <c r="N4320" s="90">
        <f>INDEX(Data!I$2:I$6500,MATCH($A4320,Data!$A$2:$A$6500,0))</f>
        <v>0</v>
      </c>
      <c r="O4320" s="83" t="str">
        <f>INDEX(Data!J$2:J$6500,MATCH($A4320,Data!$A$2:$A$6500,0))</f>
        <v>individuals</v>
      </c>
      <c r="P4320" t="str">
        <f>_xlfn.XLOOKUP(B4320,Table3[RefID],Table3[Citation])</f>
        <v>Wegmann &amp; Holzwarth (2006)</v>
      </c>
    </row>
    <row r="4321" spans="1:16" x14ac:dyDescent="0.35">
      <c r="A4321" s="68">
        <v>4319</v>
      </c>
      <c r="B4321" s="73">
        <v>258</v>
      </c>
      <c r="C4321" s="73">
        <v>1005</v>
      </c>
      <c r="D4321" s="69">
        <v>3298</v>
      </c>
      <c r="E4321" t="str">
        <f>INDEX(Table5[EEZ],MATCH(C4321,Table5[Colony_ID],0))</f>
        <v>American Samoa Exclusive Economic Zone</v>
      </c>
      <c r="F4321" t="str">
        <f>INDEX(Table5[Corrected Island/Colony Name],MATCH('Full Data'!C4321,Table5[Colony_ID],0))</f>
        <v>Rose Island</v>
      </c>
      <c r="G4321" t="str">
        <f>INDEX(Table4[Common_Name],MATCH('Full Data'!D4321,Table4[SpcRecID],0))</f>
        <v>Common White Tern</v>
      </c>
      <c r="H4321" s="83" t="str">
        <f>INDEX(Data!E$2:E$6500,MATCH(A4321,Data!$A$2:$A$6500,0))</f>
        <v>Confirmed</v>
      </c>
      <c r="I4321" s="90">
        <f>INDEX(Data!P$2:P$6500,MATCH(A4321,Data!$A$2:$A$6500,0))</f>
        <v>1988</v>
      </c>
      <c r="J4321" s="90">
        <f>INDEX(Data!Q$2:Q$6500,MATCH($A4321,Data!$A$2:$A$6500,0))</f>
        <v>1988</v>
      </c>
      <c r="K4321" s="90">
        <f>INDEX(Data!F$2:F$6500,MATCH($A4321,Data!$A$2:$A$6500,0))</f>
        <v>9</v>
      </c>
      <c r="L4321" s="90">
        <f>INDEX(Data!G$2:G$6500,MATCH($A4321,Data!$A$2:$A$6500,0))</f>
        <v>9</v>
      </c>
      <c r="M4321" s="90">
        <f>INDEX(Data!H$2:H$6500,MATCH($A4321,Data!$A$2:$A$6500,0))</f>
        <v>0</v>
      </c>
      <c r="N4321" s="90">
        <f>INDEX(Data!I$2:I$6500,MATCH($A4321,Data!$A$2:$A$6500,0))</f>
        <v>0</v>
      </c>
      <c r="O4321" s="83" t="str">
        <f>INDEX(Data!J$2:J$6500,MATCH($A4321,Data!$A$2:$A$6500,0))</f>
        <v>individuals</v>
      </c>
      <c r="P4321" t="str">
        <f>_xlfn.XLOOKUP(B4321,Table3[RefID],Table3[Citation])</f>
        <v>Wegmann &amp; Holzwarth (2006)</v>
      </c>
    </row>
    <row r="4322" spans="1:16" x14ac:dyDescent="0.35">
      <c r="A4322" s="68">
        <v>4320</v>
      </c>
      <c r="B4322" s="73">
        <v>258</v>
      </c>
      <c r="C4322" s="73">
        <v>1005</v>
      </c>
      <c r="D4322" s="69">
        <v>3298</v>
      </c>
      <c r="E4322" t="str">
        <f>INDEX(Table5[EEZ],MATCH(C4322,Table5[Colony_ID],0))</f>
        <v>American Samoa Exclusive Economic Zone</v>
      </c>
      <c r="F4322" t="str">
        <f>INDEX(Table5[Corrected Island/Colony Name],MATCH('Full Data'!C4322,Table5[Colony_ID],0))</f>
        <v>Rose Island</v>
      </c>
      <c r="G4322" t="str">
        <f>INDEX(Table4[Common_Name],MATCH('Full Data'!D4322,Table4[SpcRecID],0))</f>
        <v>Common White Tern</v>
      </c>
      <c r="H4322" s="83" t="str">
        <f>INDEX(Data!E$2:E$6500,MATCH(A4322,Data!$A$2:$A$6500,0))</f>
        <v>Confirmed</v>
      </c>
      <c r="I4322" s="90">
        <f>INDEX(Data!P$2:P$6500,MATCH(A4322,Data!$A$2:$A$6500,0))</f>
        <v>1988</v>
      </c>
      <c r="J4322" s="90">
        <f>INDEX(Data!Q$2:Q$6500,MATCH($A4322,Data!$A$2:$A$6500,0))</f>
        <v>1988</v>
      </c>
      <c r="K4322" s="90">
        <f>INDEX(Data!F$2:F$6500,MATCH($A4322,Data!$A$2:$A$6500,0))</f>
        <v>15</v>
      </c>
      <c r="L4322" s="90">
        <f>INDEX(Data!G$2:G$6500,MATCH($A4322,Data!$A$2:$A$6500,0))</f>
        <v>15</v>
      </c>
      <c r="M4322" s="90">
        <f>INDEX(Data!H$2:H$6500,MATCH($A4322,Data!$A$2:$A$6500,0))</f>
        <v>0</v>
      </c>
      <c r="N4322" s="90">
        <f>INDEX(Data!I$2:I$6500,MATCH($A4322,Data!$A$2:$A$6500,0))</f>
        <v>0</v>
      </c>
      <c r="O4322" s="83" t="str">
        <f>INDEX(Data!J$2:J$6500,MATCH($A4322,Data!$A$2:$A$6500,0))</f>
        <v>individuals</v>
      </c>
      <c r="P4322" t="str">
        <f>_xlfn.XLOOKUP(B4322,Table3[RefID],Table3[Citation])</f>
        <v>Wegmann &amp; Holzwarth (2006)</v>
      </c>
    </row>
    <row r="4323" spans="1:16" x14ac:dyDescent="0.35">
      <c r="A4323" s="68">
        <v>4321</v>
      </c>
      <c r="B4323" s="73">
        <v>258</v>
      </c>
      <c r="C4323" s="73">
        <v>1005</v>
      </c>
      <c r="D4323" s="69">
        <v>3298</v>
      </c>
      <c r="E4323" t="str">
        <f>INDEX(Table5[EEZ],MATCH(C4323,Table5[Colony_ID],0))</f>
        <v>American Samoa Exclusive Economic Zone</v>
      </c>
      <c r="F4323" t="str">
        <f>INDEX(Table5[Corrected Island/Colony Name],MATCH('Full Data'!C4323,Table5[Colony_ID],0))</f>
        <v>Rose Island</v>
      </c>
      <c r="G4323" t="str">
        <f>INDEX(Table4[Common_Name],MATCH('Full Data'!D4323,Table4[SpcRecID],0))</f>
        <v>Common White Tern</v>
      </c>
      <c r="H4323" s="83" t="str">
        <f>INDEX(Data!E$2:E$6500,MATCH(A4323,Data!$A$2:$A$6500,0))</f>
        <v>Confirmed</v>
      </c>
      <c r="I4323" s="90">
        <f>INDEX(Data!P$2:P$6500,MATCH(A4323,Data!$A$2:$A$6500,0))</f>
        <v>1989</v>
      </c>
      <c r="J4323" s="90">
        <f>INDEX(Data!Q$2:Q$6500,MATCH($A4323,Data!$A$2:$A$6500,0))</f>
        <v>1989</v>
      </c>
      <c r="K4323" s="90">
        <f>INDEX(Data!F$2:F$6500,MATCH($A4323,Data!$A$2:$A$6500,0))</f>
        <v>10</v>
      </c>
      <c r="L4323" s="90">
        <f>INDEX(Data!G$2:G$6500,MATCH($A4323,Data!$A$2:$A$6500,0))</f>
        <v>10</v>
      </c>
      <c r="M4323" s="90">
        <f>INDEX(Data!H$2:H$6500,MATCH($A4323,Data!$A$2:$A$6500,0))</f>
        <v>0</v>
      </c>
      <c r="N4323" s="90">
        <f>INDEX(Data!I$2:I$6500,MATCH($A4323,Data!$A$2:$A$6500,0))</f>
        <v>0</v>
      </c>
      <c r="O4323" s="83" t="str">
        <f>INDEX(Data!J$2:J$6500,MATCH($A4323,Data!$A$2:$A$6500,0))</f>
        <v>individuals</v>
      </c>
      <c r="P4323" t="str">
        <f>_xlfn.XLOOKUP(B4323,Table3[RefID],Table3[Citation])</f>
        <v>Wegmann &amp; Holzwarth (2006)</v>
      </c>
    </row>
    <row r="4324" spans="1:16" x14ac:dyDescent="0.35">
      <c r="A4324" s="68">
        <v>4322</v>
      </c>
      <c r="B4324" s="73">
        <v>258</v>
      </c>
      <c r="C4324" s="73">
        <v>1005</v>
      </c>
      <c r="D4324" s="69">
        <v>3298</v>
      </c>
      <c r="E4324" t="str">
        <f>INDEX(Table5[EEZ],MATCH(C4324,Table5[Colony_ID],0))</f>
        <v>American Samoa Exclusive Economic Zone</v>
      </c>
      <c r="F4324" t="str">
        <f>INDEX(Table5[Corrected Island/Colony Name],MATCH('Full Data'!C4324,Table5[Colony_ID],0))</f>
        <v>Rose Island</v>
      </c>
      <c r="G4324" t="str">
        <f>INDEX(Table4[Common_Name],MATCH('Full Data'!D4324,Table4[SpcRecID],0))</f>
        <v>Common White Tern</v>
      </c>
      <c r="H4324" s="83" t="str">
        <f>INDEX(Data!E$2:E$6500,MATCH(A4324,Data!$A$2:$A$6500,0))</f>
        <v>Confirmed</v>
      </c>
      <c r="I4324" s="90">
        <f>INDEX(Data!P$2:P$6500,MATCH(A4324,Data!$A$2:$A$6500,0))</f>
        <v>1989</v>
      </c>
      <c r="J4324" s="90">
        <f>INDEX(Data!Q$2:Q$6500,MATCH($A4324,Data!$A$2:$A$6500,0))</f>
        <v>1989</v>
      </c>
      <c r="K4324" s="90">
        <f>INDEX(Data!F$2:F$6500,MATCH($A4324,Data!$A$2:$A$6500,0))</f>
        <v>4</v>
      </c>
      <c r="L4324" s="90">
        <f>INDEX(Data!G$2:G$6500,MATCH($A4324,Data!$A$2:$A$6500,0))</f>
        <v>4</v>
      </c>
      <c r="M4324" s="90">
        <f>INDEX(Data!H$2:H$6500,MATCH($A4324,Data!$A$2:$A$6500,0))</f>
        <v>0</v>
      </c>
      <c r="N4324" s="90">
        <f>INDEX(Data!I$2:I$6500,MATCH($A4324,Data!$A$2:$A$6500,0))</f>
        <v>0</v>
      </c>
      <c r="O4324" s="83" t="str">
        <f>INDEX(Data!J$2:J$6500,MATCH($A4324,Data!$A$2:$A$6500,0))</f>
        <v>individuals</v>
      </c>
      <c r="P4324" t="str">
        <f>_xlfn.XLOOKUP(B4324,Table3[RefID],Table3[Citation])</f>
        <v>Wegmann &amp; Holzwarth (2006)</v>
      </c>
    </row>
    <row r="4325" spans="1:16" x14ac:dyDescent="0.35">
      <c r="A4325" s="68">
        <v>4323</v>
      </c>
      <c r="B4325" s="73">
        <v>258</v>
      </c>
      <c r="C4325" s="73">
        <v>1005</v>
      </c>
      <c r="D4325" s="69">
        <v>3298</v>
      </c>
      <c r="E4325" t="str">
        <f>INDEX(Table5[EEZ],MATCH(C4325,Table5[Colony_ID],0))</f>
        <v>American Samoa Exclusive Economic Zone</v>
      </c>
      <c r="F4325" t="str">
        <f>INDEX(Table5[Corrected Island/Colony Name],MATCH('Full Data'!C4325,Table5[Colony_ID],0))</f>
        <v>Rose Island</v>
      </c>
      <c r="G4325" t="str">
        <f>INDEX(Table4[Common_Name],MATCH('Full Data'!D4325,Table4[SpcRecID],0))</f>
        <v>Common White Tern</v>
      </c>
      <c r="H4325" s="83" t="str">
        <f>INDEX(Data!E$2:E$6500,MATCH(A4325,Data!$A$2:$A$6500,0))</f>
        <v>Confirmed</v>
      </c>
      <c r="I4325" s="90">
        <f>INDEX(Data!P$2:P$6500,MATCH(A4325,Data!$A$2:$A$6500,0))</f>
        <v>1990</v>
      </c>
      <c r="J4325" s="90">
        <f>INDEX(Data!Q$2:Q$6500,MATCH($A4325,Data!$A$2:$A$6500,0))</f>
        <v>1990</v>
      </c>
      <c r="K4325" s="90">
        <f>INDEX(Data!F$2:F$6500,MATCH($A4325,Data!$A$2:$A$6500,0))</f>
        <v>0</v>
      </c>
      <c r="L4325" s="90">
        <f>INDEX(Data!G$2:G$6500,MATCH($A4325,Data!$A$2:$A$6500,0))</f>
        <v>0</v>
      </c>
      <c r="M4325" s="90">
        <f>INDEX(Data!H$2:H$6500,MATCH($A4325,Data!$A$2:$A$6500,0))</f>
        <v>0</v>
      </c>
      <c r="N4325" s="90">
        <f>INDEX(Data!I$2:I$6500,MATCH($A4325,Data!$A$2:$A$6500,0))</f>
        <v>0</v>
      </c>
      <c r="O4325" s="83" t="str">
        <f>INDEX(Data!J$2:J$6500,MATCH($A4325,Data!$A$2:$A$6500,0))</f>
        <v>individuals</v>
      </c>
      <c r="P4325" t="str">
        <f>_xlfn.XLOOKUP(B4325,Table3[RefID],Table3[Citation])</f>
        <v>Wegmann &amp; Holzwarth (2006)</v>
      </c>
    </row>
    <row r="4326" spans="1:16" x14ac:dyDescent="0.35">
      <c r="A4326" s="68">
        <v>4324</v>
      </c>
      <c r="B4326" s="73">
        <v>258</v>
      </c>
      <c r="C4326" s="73">
        <v>1005</v>
      </c>
      <c r="D4326" s="69">
        <v>3298</v>
      </c>
      <c r="E4326" t="str">
        <f>INDEX(Table5[EEZ],MATCH(C4326,Table5[Colony_ID],0))</f>
        <v>American Samoa Exclusive Economic Zone</v>
      </c>
      <c r="F4326" t="str">
        <f>INDEX(Table5[Corrected Island/Colony Name],MATCH('Full Data'!C4326,Table5[Colony_ID],0))</f>
        <v>Rose Island</v>
      </c>
      <c r="G4326" t="str">
        <f>INDEX(Table4[Common_Name],MATCH('Full Data'!D4326,Table4[SpcRecID],0))</f>
        <v>Common White Tern</v>
      </c>
      <c r="H4326" s="83" t="str">
        <f>INDEX(Data!E$2:E$6500,MATCH(A4326,Data!$A$2:$A$6500,0))</f>
        <v>Confirmed</v>
      </c>
      <c r="I4326" s="90">
        <f>INDEX(Data!P$2:P$6500,MATCH(A4326,Data!$A$2:$A$6500,0))</f>
        <v>1990</v>
      </c>
      <c r="J4326" s="90">
        <f>INDEX(Data!Q$2:Q$6500,MATCH($A4326,Data!$A$2:$A$6500,0))</f>
        <v>1990</v>
      </c>
      <c r="K4326" s="90">
        <f>INDEX(Data!F$2:F$6500,MATCH($A4326,Data!$A$2:$A$6500,0))</f>
        <v>18</v>
      </c>
      <c r="L4326" s="90">
        <f>INDEX(Data!G$2:G$6500,MATCH($A4326,Data!$A$2:$A$6500,0))</f>
        <v>18</v>
      </c>
      <c r="M4326" s="90">
        <f>INDEX(Data!H$2:H$6500,MATCH($A4326,Data!$A$2:$A$6500,0))</f>
        <v>0</v>
      </c>
      <c r="N4326" s="90">
        <f>INDEX(Data!I$2:I$6500,MATCH($A4326,Data!$A$2:$A$6500,0))</f>
        <v>0</v>
      </c>
      <c r="O4326" s="83" t="str">
        <f>INDEX(Data!J$2:J$6500,MATCH($A4326,Data!$A$2:$A$6500,0))</f>
        <v>individuals</v>
      </c>
      <c r="P4326" t="str">
        <f>_xlfn.XLOOKUP(B4326,Table3[RefID],Table3[Citation])</f>
        <v>Wegmann &amp; Holzwarth (2006)</v>
      </c>
    </row>
    <row r="4327" spans="1:16" x14ac:dyDescent="0.35">
      <c r="A4327" s="68">
        <v>4325</v>
      </c>
      <c r="B4327" s="73">
        <v>258</v>
      </c>
      <c r="C4327" s="73">
        <v>1005</v>
      </c>
      <c r="D4327" s="69">
        <v>3298</v>
      </c>
      <c r="E4327" t="str">
        <f>INDEX(Table5[EEZ],MATCH(C4327,Table5[Colony_ID],0))</f>
        <v>American Samoa Exclusive Economic Zone</v>
      </c>
      <c r="F4327" t="str">
        <f>INDEX(Table5[Corrected Island/Colony Name],MATCH('Full Data'!C4327,Table5[Colony_ID],0))</f>
        <v>Rose Island</v>
      </c>
      <c r="G4327" t="str">
        <f>INDEX(Table4[Common_Name],MATCH('Full Data'!D4327,Table4[SpcRecID],0))</f>
        <v>Common White Tern</v>
      </c>
      <c r="H4327" s="83" t="str">
        <f>INDEX(Data!E$2:E$6500,MATCH(A4327,Data!$A$2:$A$6500,0))</f>
        <v>Confirmed</v>
      </c>
      <c r="I4327" s="90">
        <f>INDEX(Data!P$2:P$6500,MATCH(A4327,Data!$A$2:$A$6500,0))</f>
        <v>1991</v>
      </c>
      <c r="J4327" s="90">
        <f>INDEX(Data!Q$2:Q$6500,MATCH($A4327,Data!$A$2:$A$6500,0))</f>
        <v>1991</v>
      </c>
      <c r="K4327" s="90">
        <f>INDEX(Data!F$2:F$6500,MATCH($A4327,Data!$A$2:$A$6500,0))</f>
        <v>0</v>
      </c>
      <c r="L4327" s="90">
        <f>INDEX(Data!G$2:G$6500,MATCH($A4327,Data!$A$2:$A$6500,0))</f>
        <v>0</v>
      </c>
      <c r="M4327" s="90">
        <f>INDEX(Data!H$2:H$6500,MATCH($A4327,Data!$A$2:$A$6500,0))</f>
        <v>0</v>
      </c>
      <c r="N4327" s="90">
        <f>INDEX(Data!I$2:I$6500,MATCH($A4327,Data!$A$2:$A$6500,0))</f>
        <v>0</v>
      </c>
      <c r="O4327" s="83" t="str">
        <f>INDEX(Data!J$2:J$6500,MATCH($A4327,Data!$A$2:$A$6500,0))</f>
        <v>individuals</v>
      </c>
      <c r="P4327" t="str">
        <f>_xlfn.XLOOKUP(B4327,Table3[RefID],Table3[Citation])</f>
        <v>Wegmann &amp; Holzwarth (2006)</v>
      </c>
    </row>
    <row r="4328" spans="1:16" x14ac:dyDescent="0.35">
      <c r="A4328" s="68">
        <v>4326</v>
      </c>
      <c r="B4328" s="73">
        <v>258</v>
      </c>
      <c r="C4328" s="73">
        <v>1005</v>
      </c>
      <c r="D4328" s="69">
        <v>3298</v>
      </c>
      <c r="E4328" t="str">
        <f>INDEX(Table5[EEZ],MATCH(C4328,Table5[Colony_ID],0))</f>
        <v>American Samoa Exclusive Economic Zone</v>
      </c>
      <c r="F4328" t="str">
        <f>INDEX(Table5[Corrected Island/Colony Name],MATCH('Full Data'!C4328,Table5[Colony_ID],0))</f>
        <v>Rose Island</v>
      </c>
      <c r="G4328" t="str">
        <f>INDEX(Table4[Common_Name],MATCH('Full Data'!D4328,Table4[SpcRecID],0))</f>
        <v>Common White Tern</v>
      </c>
      <c r="H4328" s="83" t="str">
        <f>INDEX(Data!E$2:E$6500,MATCH(A4328,Data!$A$2:$A$6500,0))</f>
        <v>Confirmed</v>
      </c>
      <c r="I4328" s="90">
        <f>INDEX(Data!P$2:P$6500,MATCH(A4328,Data!$A$2:$A$6500,0))</f>
        <v>1991</v>
      </c>
      <c r="J4328" s="90">
        <f>INDEX(Data!Q$2:Q$6500,MATCH($A4328,Data!$A$2:$A$6500,0))</f>
        <v>1991</v>
      </c>
      <c r="K4328" s="90">
        <f>INDEX(Data!F$2:F$6500,MATCH($A4328,Data!$A$2:$A$6500,0))</f>
        <v>0</v>
      </c>
      <c r="L4328" s="90">
        <f>INDEX(Data!G$2:G$6500,MATCH($A4328,Data!$A$2:$A$6500,0))</f>
        <v>0</v>
      </c>
      <c r="M4328" s="90">
        <f>INDEX(Data!H$2:H$6500,MATCH($A4328,Data!$A$2:$A$6500,0))</f>
        <v>0</v>
      </c>
      <c r="N4328" s="90">
        <f>INDEX(Data!I$2:I$6500,MATCH($A4328,Data!$A$2:$A$6500,0))</f>
        <v>0</v>
      </c>
      <c r="O4328" s="83" t="str">
        <f>INDEX(Data!J$2:J$6500,MATCH($A4328,Data!$A$2:$A$6500,0))</f>
        <v>individuals</v>
      </c>
      <c r="P4328" t="str">
        <f>_xlfn.XLOOKUP(B4328,Table3[RefID],Table3[Citation])</f>
        <v>Wegmann &amp; Holzwarth (2006)</v>
      </c>
    </row>
    <row r="4329" spans="1:16" x14ac:dyDescent="0.35">
      <c r="A4329" s="68">
        <v>4327</v>
      </c>
      <c r="B4329" s="73">
        <v>258</v>
      </c>
      <c r="C4329" s="73">
        <v>1005</v>
      </c>
      <c r="D4329" s="69">
        <v>3298</v>
      </c>
      <c r="E4329" t="str">
        <f>INDEX(Table5[EEZ],MATCH(C4329,Table5[Colony_ID],0))</f>
        <v>American Samoa Exclusive Economic Zone</v>
      </c>
      <c r="F4329" t="str">
        <f>INDEX(Table5[Corrected Island/Colony Name],MATCH('Full Data'!C4329,Table5[Colony_ID],0))</f>
        <v>Rose Island</v>
      </c>
      <c r="G4329" t="str">
        <f>INDEX(Table4[Common_Name],MATCH('Full Data'!D4329,Table4[SpcRecID],0))</f>
        <v>Common White Tern</v>
      </c>
      <c r="H4329" s="83" t="str">
        <f>INDEX(Data!E$2:E$6500,MATCH(A4329,Data!$A$2:$A$6500,0))</f>
        <v>Confirmed</v>
      </c>
      <c r="I4329" s="90">
        <f>INDEX(Data!P$2:P$6500,MATCH(A4329,Data!$A$2:$A$6500,0))</f>
        <v>1992</v>
      </c>
      <c r="J4329" s="90">
        <f>INDEX(Data!Q$2:Q$6500,MATCH($A4329,Data!$A$2:$A$6500,0))</f>
        <v>1992</v>
      </c>
      <c r="K4329" s="90">
        <f>INDEX(Data!F$2:F$6500,MATCH($A4329,Data!$A$2:$A$6500,0))</f>
        <v>0</v>
      </c>
      <c r="L4329" s="90">
        <f>INDEX(Data!G$2:G$6500,MATCH($A4329,Data!$A$2:$A$6500,0))</f>
        <v>0</v>
      </c>
      <c r="M4329" s="90">
        <f>INDEX(Data!H$2:H$6500,MATCH($A4329,Data!$A$2:$A$6500,0))</f>
        <v>0</v>
      </c>
      <c r="N4329" s="90">
        <f>INDEX(Data!I$2:I$6500,MATCH($A4329,Data!$A$2:$A$6500,0))</f>
        <v>0</v>
      </c>
      <c r="O4329" s="83" t="str">
        <f>INDEX(Data!J$2:J$6500,MATCH($A4329,Data!$A$2:$A$6500,0))</f>
        <v>individuals</v>
      </c>
      <c r="P4329" t="str">
        <f>_xlfn.XLOOKUP(B4329,Table3[RefID],Table3[Citation])</f>
        <v>Wegmann &amp; Holzwarth (2006)</v>
      </c>
    </row>
    <row r="4330" spans="1:16" x14ac:dyDescent="0.35">
      <c r="A4330" s="68">
        <v>4328</v>
      </c>
      <c r="B4330" s="73">
        <v>258</v>
      </c>
      <c r="C4330" s="73">
        <v>1005</v>
      </c>
      <c r="D4330" s="69">
        <v>3298</v>
      </c>
      <c r="E4330" t="str">
        <f>INDEX(Table5[EEZ],MATCH(C4330,Table5[Colony_ID],0))</f>
        <v>American Samoa Exclusive Economic Zone</v>
      </c>
      <c r="F4330" t="str">
        <f>INDEX(Table5[Corrected Island/Colony Name],MATCH('Full Data'!C4330,Table5[Colony_ID],0))</f>
        <v>Rose Island</v>
      </c>
      <c r="G4330" t="str">
        <f>INDEX(Table4[Common_Name],MATCH('Full Data'!D4330,Table4[SpcRecID],0))</f>
        <v>Common White Tern</v>
      </c>
      <c r="H4330" s="83" t="str">
        <f>INDEX(Data!E$2:E$6500,MATCH(A4330,Data!$A$2:$A$6500,0))</f>
        <v>Confirmed</v>
      </c>
      <c r="I4330" s="90">
        <f>INDEX(Data!P$2:P$6500,MATCH(A4330,Data!$A$2:$A$6500,0))</f>
        <v>1993</v>
      </c>
      <c r="J4330" s="90">
        <f>INDEX(Data!Q$2:Q$6500,MATCH($A4330,Data!$A$2:$A$6500,0))</f>
        <v>1993</v>
      </c>
      <c r="K4330" s="90">
        <f>INDEX(Data!F$2:F$6500,MATCH($A4330,Data!$A$2:$A$6500,0))</f>
        <v>0</v>
      </c>
      <c r="L4330" s="90">
        <f>INDEX(Data!G$2:G$6500,MATCH($A4330,Data!$A$2:$A$6500,0))</f>
        <v>0</v>
      </c>
      <c r="M4330" s="90">
        <f>INDEX(Data!H$2:H$6500,MATCH($A4330,Data!$A$2:$A$6500,0))</f>
        <v>0</v>
      </c>
      <c r="N4330" s="90">
        <f>INDEX(Data!I$2:I$6500,MATCH($A4330,Data!$A$2:$A$6500,0))</f>
        <v>0</v>
      </c>
      <c r="O4330" s="83" t="str">
        <f>INDEX(Data!J$2:J$6500,MATCH($A4330,Data!$A$2:$A$6500,0))</f>
        <v>individuals</v>
      </c>
      <c r="P4330" t="str">
        <f>_xlfn.XLOOKUP(B4330,Table3[RefID],Table3[Citation])</f>
        <v>Wegmann &amp; Holzwarth (2006)</v>
      </c>
    </row>
    <row r="4331" spans="1:16" x14ac:dyDescent="0.35">
      <c r="A4331" s="68">
        <v>4329</v>
      </c>
      <c r="B4331" s="73">
        <v>258</v>
      </c>
      <c r="C4331" s="73">
        <v>1005</v>
      </c>
      <c r="D4331" s="69">
        <v>3298</v>
      </c>
      <c r="E4331" t="str">
        <f>INDEX(Table5[EEZ],MATCH(C4331,Table5[Colony_ID],0))</f>
        <v>American Samoa Exclusive Economic Zone</v>
      </c>
      <c r="F4331" t="str">
        <f>INDEX(Table5[Corrected Island/Colony Name],MATCH('Full Data'!C4331,Table5[Colony_ID],0))</f>
        <v>Rose Island</v>
      </c>
      <c r="G4331" t="str">
        <f>INDEX(Table4[Common_Name],MATCH('Full Data'!D4331,Table4[SpcRecID],0))</f>
        <v>Common White Tern</v>
      </c>
      <c r="H4331" s="83" t="str">
        <f>INDEX(Data!E$2:E$6500,MATCH(A4331,Data!$A$2:$A$6500,0))</f>
        <v>Confirmed</v>
      </c>
      <c r="I4331" s="90">
        <f>INDEX(Data!P$2:P$6500,MATCH(A4331,Data!$A$2:$A$6500,0))</f>
        <v>1996</v>
      </c>
      <c r="J4331" s="90">
        <f>INDEX(Data!Q$2:Q$6500,MATCH($A4331,Data!$A$2:$A$6500,0))</f>
        <v>1996</v>
      </c>
      <c r="K4331" s="90">
        <f>INDEX(Data!F$2:F$6500,MATCH($A4331,Data!$A$2:$A$6500,0))</f>
        <v>1</v>
      </c>
      <c r="L4331" s="90">
        <f>INDEX(Data!G$2:G$6500,MATCH($A4331,Data!$A$2:$A$6500,0))</f>
        <v>1</v>
      </c>
      <c r="M4331" s="90">
        <f>INDEX(Data!H$2:H$6500,MATCH($A4331,Data!$A$2:$A$6500,0))</f>
        <v>0</v>
      </c>
      <c r="N4331" s="90">
        <f>INDEX(Data!I$2:I$6500,MATCH($A4331,Data!$A$2:$A$6500,0))</f>
        <v>0</v>
      </c>
      <c r="O4331" s="83" t="str">
        <f>INDEX(Data!J$2:J$6500,MATCH($A4331,Data!$A$2:$A$6500,0))</f>
        <v>individuals</v>
      </c>
      <c r="P4331" t="str">
        <f>_xlfn.XLOOKUP(B4331,Table3[RefID],Table3[Citation])</f>
        <v>Wegmann &amp; Holzwarth (2006)</v>
      </c>
    </row>
    <row r="4332" spans="1:16" x14ac:dyDescent="0.35">
      <c r="A4332" s="68">
        <v>4330</v>
      </c>
      <c r="B4332" s="73">
        <v>258</v>
      </c>
      <c r="C4332" s="73">
        <v>1005</v>
      </c>
      <c r="D4332" s="69">
        <v>3298</v>
      </c>
      <c r="E4332" t="str">
        <f>INDEX(Table5[EEZ],MATCH(C4332,Table5[Colony_ID],0))</f>
        <v>American Samoa Exclusive Economic Zone</v>
      </c>
      <c r="F4332" t="str">
        <f>INDEX(Table5[Corrected Island/Colony Name],MATCH('Full Data'!C4332,Table5[Colony_ID],0))</f>
        <v>Rose Island</v>
      </c>
      <c r="G4332" t="str">
        <f>INDEX(Table4[Common_Name],MATCH('Full Data'!D4332,Table4[SpcRecID],0))</f>
        <v>Common White Tern</v>
      </c>
      <c r="H4332" s="83" t="str">
        <f>INDEX(Data!E$2:E$6500,MATCH(A4332,Data!$A$2:$A$6500,0))</f>
        <v>Confirmed</v>
      </c>
      <c r="I4332" s="90">
        <f>INDEX(Data!P$2:P$6500,MATCH(A4332,Data!$A$2:$A$6500,0))</f>
        <v>1998</v>
      </c>
      <c r="J4332" s="90">
        <f>INDEX(Data!Q$2:Q$6500,MATCH($A4332,Data!$A$2:$A$6500,0))</f>
        <v>1998</v>
      </c>
      <c r="K4332" s="90">
        <f>INDEX(Data!F$2:F$6500,MATCH($A4332,Data!$A$2:$A$6500,0))</f>
        <v>5</v>
      </c>
      <c r="L4332" s="90">
        <f>INDEX(Data!G$2:G$6500,MATCH($A4332,Data!$A$2:$A$6500,0))</f>
        <v>5</v>
      </c>
      <c r="M4332" s="90">
        <f>INDEX(Data!H$2:H$6500,MATCH($A4332,Data!$A$2:$A$6500,0))</f>
        <v>0</v>
      </c>
      <c r="N4332" s="90">
        <f>INDEX(Data!I$2:I$6500,MATCH($A4332,Data!$A$2:$A$6500,0))</f>
        <v>0</v>
      </c>
      <c r="O4332" s="83" t="str">
        <f>INDEX(Data!J$2:J$6500,MATCH($A4332,Data!$A$2:$A$6500,0))</f>
        <v>individuals</v>
      </c>
      <c r="P4332" t="str">
        <f>_xlfn.XLOOKUP(B4332,Table3[RefID],Table3[Citation])</f>
        <v>Wegmann &amp; Holzwarth (2006)</v>
      </c>
    </row>
    <row r="4333" spans="1:16" x14ac:dyDescent="0.35">
      <c r="A4333" s="68">
        <v>4331</v>
      </c>
      <c r="B4333" s="73">
        <v>258</v>
      </c>
      <c r="C4333" s="73">
        <v>1005</v>
      </c>
      <c r="D4333" s="69">
        <v>3298</v>
      </c>
      <c r="E4333" t="str">
        <f>INDEX(Table5[EEZ],MATCH(C4333,Table5[Colony_ID],0))</f>
        <v>American Samoa Exclusive Economic Zone</v>
      </c>
      <c r="F4333" t="str">
        <f>INDEX(Table5[Corrected Island/Colony Name],MATCH('Full Data'!C4333,Table5[Colony_ID],0))</f>
        <v>Rose Island</v>
      </c>
      <c r="G4333" t="str">
        <f>INDEX(Table4[Common_Name],MATCH('Full Data'!D4333,Table4[SpcRecID],0))</f>
        <v>Common White Tern</v>
      </c>
      <c r="H4333" s="83" t="str">
        <f>INDEX(Data!E$2:E$6500,MATCH(A4333,Data!$A$2:$A$6500,0))</f>
        <v>Confirmed</v>
      </c>
      <c r="I4333" s="90">
        <f>INDEX(Data!P$2:P$6500,MATCH(A4333,Data!$A$2:$A$6500,0))</f>
        <v>2002</v>
      </c>
      <c r="J4333" s="90">
        <f>INDEX(Data!Q$2:Q$6500,MATCH($A4333,Data!$A$2:$A$6500,0))</f>
        <v>2002</v>
      </c>
      <c r="K4333" s="90">
        <f>INDEX(Data!F$2:F$6500,MATCH($A4333,Data!$A$2:$A$6500,0))</f>
        <v>63</v>
      </c>
      <c r="L4333" s="90">
        <f>INDEX(Data!G$2:G$6500,MATCH($A4333,Data!$A$2:$A$6500,0))</f>
        <v>63</v>
      </c>
      <c r="M4333" s="90">
        <f>INDEX(Data!H$2:H$6500,MATCH($A4333,Data!$A$2:$A$6500,0))</f>
        <v>0</v>
      </c>
      <c r="N4333" s="90">
        <f>INDEX(Data!I$2:I$6500,MATCH($A4333,Data!$A$2:$A$6500,0))</f>
        <v>0</v>
      </c>
      <c r="O4333" s="83" t="str">
        <f>INDEX(Data!J$2:J$6500,MATCH($A4333,Data!$A$2:$A$6500,0))</f>
        <v>individuals</v>
      </c>
      <c r="P4333" t="str">
        <f>_xlfn.XLOOKUP(B4333,Table3[RefID],Table3[Citation])</f>
        <v>Wegmann &amp; Holzwarth (2006)</v>
      </c>
    </row>
    <row r="4334" spans="1:16" x14ac:dyDescent="0.35">
      <c r="A4334" s="68">
        <v>4332</v>
      </c>
      <c r="B4334" s="73">
        <v>258</v>
      </c>
      <c r="C4334" s="73">
        <v>1005</v>
      </c>
      <c r="D4334" s="69">
        <v>3298</v>
      </c>
      <c r="E4334" t="str">
        <f>INDEX(Table5[EEZ],MATCH(C4334,Table5[Colony_ID],0))</f>
        <v>American Samoa Exclusive Economic Zone</v>
      </c>
      <c r="F4334" t="str">
        <f>INDEX(Table5[Corrected Island/Colony Name],MATCH('Full Data'!C4334,Table5[Colony_ID],0))</f>
        <v>Rose Island</v>
      </c>
      <c r="G4334" t="str">
        <f>INDEX(Table4[Common_Name],MATCH('Full Data'!D4334,Table4[SpcRecID],0))</f>
        <v>Common White Tern</v>
      </c>
      <c r="H4334" s="83" t="str">
        <f>INDEX(Data!E$2:E$6500,MATCH(A4334,Data!$A$2:$A$6500,0))</f>
        <v>Confirmed</v>
      </c>
      <c r="I4334" s="90">
        <f>INDEX(Data!P$2:P$6500,MATCH(A4334,Data!$A$2:$A$6500,0))</f>
        <v>2004</v>
      </c>
      <c r="J4334" s="90">
        <f>INDEX(Data!Q$2:Q$6500,MATCH($A4334,Data!$A$2:$A$6500,0))</f>
        <v>2004</v>
      </c>
      <c r="K4334" s="90">
        <f>INDEX(Data!F$2:F$6500,MATCH($A4334,Data!$A$2:$A$6500,0))</f>
        <v>0</v>
      </c>
      <c r="L4334" s="90">
        <f>INDEX(Data!G$2:G$6500,MATCH($A4334,Data!$A$2:$A$6500,0))</f>
        <v>0</v>
      </c>
      <c r="M4334" s="90">
        <f>INDEX(Data!H$2:H$6500,MATCH($A4334,Data!$A$2:$A$6500,0))</f>
        <v>0</v>
      </c>
      <c r="N4334" s="90">
        <f>INDEX(Data!I$2:I$6500,MATCH($A4334,Data!$A$2:$A$6500,0))</f>
        <v>0</v>
      </c>
      <c r="O4334" s="83" t="str">
        <f>INDEX(Data!J$2:J$6500,MATCH($A4334,Data!$A$2:$A$6500,0))</f>
        <v>individuals</v>
      </c>
      <c r="P4334" t="str">
        <f>_xlfn.XLOOKUP(B4334,Table3[RefID],Table3[Citation])</f>
        <v>Wegmann &amp; Holzwarth (2006)</v>
      </c>
    </row>
    <row r="4335" spans="1:16" x14ac:dyDescent="0.35">
      <c r="A4335" s="68">
        <v>4333</v>
      </c>
      <c r="B4335" s="73">
        <v>258</v>
      </c>
      <c r="C4335" s="73">
        <v>1005</v>
      </c>
      <c r="D4335" s="69">
        <v>3298</v>
      </c>
      <c r="E4335" t="str">
        <f>INDEX(Table5[EEZ],MATCH(C4335,Table5[Colony_ID],0))</f>
        <v>American Samoa Exclusive Economic Zone</v>
      </c>
      <c r="F4335" t="str">
        <f>INDEX(Table5[Corrected Island/Colony Name],MATCH('Full Data'!C4335,Table5[Colony_ID],0))</f>
        <v>Rose Island</v>
      </c>
      <c r="G4335" t="str">
        <f>INDEX(Table4[Common_Name],MATCH('Full Data'!D4335,Table4[SpcRecID],0))</f>
        <v>Common White Tern</v>
      </c>
      <c r="H4335" s="83" t="str">
        <f>INDEX(Data!E$2:E$6500,MATCH(A4335,Data!$A$2:$A$6500,0))</f>
        <v>Confirmed</v>
      </c>
      <c r="I4335" s="90">
        <f>INDEX(Data!P$2:P$6500,MATCH(A4335,Data!$A$2:$A$6500,0))</f>
        <v>2005</v>
      </c>
      <c r="J4335" s="90">
        <f>INDEX(Data!Q$2:Q$6500,MATCH($A4335,Data!$A$2:$A$6500,0))</f>
        <v>2005</v>
      </c>
      <c r="K4335" s="90">
        <f>INDEX(Data!F$2:F$6500,MATCH($A4335,Data!$A$2:$A$6500,0))</f>
        <v>0</v>
      </c>
      <c r="L4335" s="90">
        <f>INDEX(Data!G$2:G$6500,MATCH($A4335,Data!$A$2:$A$6500,0))</f>
        <v>0</v>
      </c>
      <c r="M4335" s="90">
        <f>INDEX(Data!H$2:H$6500,MATCH($A4335,Data!$A$2:$A$6500,0))</f>
        <v>0</v>
      </c>
      <c r="N4335" s="90">
        <f>INDEX(Data!I$2:I$6500,MATCH($A4335,Data!$A$2:$A$6500,0))</f>
        <v>0</v>
      </c>
      <c r="O4335" s="83" t="str">
        <f>INDEX(Data!J$2:J$6500,MATCH($A4335,Data!$A$2:$A$6500,0))</f>
        <v>individuals</v>
      </c>
      <c r="P4335" t="str">
        <f>_xlfn.XLOOKUP(B4335,Table3[RefID],Table3[Citation])</f>
        <v>Wegmann &amp; Holzwarth (2006)</v>
      </c>
    </row>
    <row r="4336" spans="1:16" x14ac:dyDescent="0.35">
      <c r="A4336" s="68">
        <v>4334</v>
      </c>
      <c r="B4336" s="73">
        <v>258</v>
      </c>
      <c r="C4336" s="73">
        <v>1005</v>
      </c>
      <c r="D4336" s="70">
        <v>32652</v>
      </c>
      <c r="E4336" t="str">
        <f>INDEX(Table5[EEZ],MATCH(C4336,Table5[Colony_ID],0))</f>
        <v>American Samoa Exclusive Economic Zone</v>
      </c>
      <c r="F4336" t="str">
        <f>INDEX(Table5[Corrected Island/Colony Name],MATCH('Full Data'!C4336,Table5[Colony_ID],0))</f>
        <v>Rose Island</v>
      </c>
      <c r="G4336" t="str">
        <f>INDEX(Table4[Common_Name],MATCH('Full Data'!D4336,Table4[SpcRecID],0))</f>
        <v>Masked Booby</v>
      </c>
      <c r="H4336" s="83" t="str">
        <f>INDEX(Data!E$2:E$6500,MATCH(A4336,Data!$A$2:$A$6500,0))</f>
        <v>Confirmed</v>
      </c>
      <c r="I4336" s="90">
        <f>INDEX(Data!P$2:P$6500,MATCH(A4336,Data!$A$2:$A$6500,0))</f>
        <v>1978</v>
      </c>
      <c r="J4336" s="90">
        <f>INDEX(Data!Q$2:Q$6500,MATCH($A4336,Data!$A$2:$A$6500,0))</f>
        <v>1978</v>
      </c>
      <c r="K4336" s="90">
        <f>INDEX(Data!F$2:F$6500,MATCH($A4336,Data!$A$2:$A$6500,0))</f>
        <v>0</v>
      </c>
      <c r="L4336" s="90">
        <f>INDEX(Data!G$2:G$6500,MATCH($A4336,Data!$A$2:$A$6500,0))</f>
        <v>0</v>
      </c>
      <c r="M4336" s="90">
        <f>INDEX(Data!H$2:H$6500,MATCH($A4336,Data!$A$2:$A$6500,0))</f>
        <v>0</v>
      </c>
      <c r="N4336" s="90">
        <f>INDEX(Data!I$2:I$6500,MATCH($A4336,Data!$A$2:$A$6500,0))</f>
        <v>0</v>
      </c>
      <c r="O4336" s="83" t="str">
        <f>INDEX(Data!J$2:J$6500,MATCH($A4336,Data!$A$2:$A$6500,0))</f>
        <v>individuals</v>
      </c>
      <c r="P4336" t="str">
        <f>_xlfn.XLOOKUP(B4336,Table3[RefID],Table3[Citation])</f>
        <v>Wegmann &amp; Holzwarth (2006)</v>
      </c>
    </row>
    <row r="4337" spans="1:16" x14ac:dyDescent="0.35">
      <c r="A4337" s="68">
        <v>4335</v>
      </c>
      <c r="B4337" s="73">
        <v>258</v>
      </c>
      <c r="C4337" s="73">
        <v>1005</v>
      </c>
      <c r="D4337" s="70">
        <v>32652</v>
      </c>
      <c r="E4337" t="str">
        <f>INDEX(Table5[EEZ],MATCH(C4337,Table5[Colony_ID],0))</f>
        <v>American Samoa Exclusive Economic Zone</v>
      </c>
      <c r="F4337" t="str">
        <f>INDEX(Table5[Corrected Island/Colony Name],MATCH('Full Data'!C4337,Table5[Colony_ID],0))</f>
        <v>Rose Island</v>
      </c>
      <c r="G4337" t="str">
        <f>INDEX(Table4[Common_Name],MATCH('Full Data'!D4337,Table4[SpcRecID],0))</f>
        <v>Masked Booby</v>
      </c>
      <c r="H4337" s="83" t="str">
        <f>INDEX(Data!E$2:E$6500,MATCH(A4337,Data!$A$2:$A$6500,0))</f>
        <v>Confirmed</v>
      </c>
      <c r="I4337" s="90">
        <f>INDEX(Data!P$2:P$6500,MATCH(A4337,Data!$A$2:$A$6500,0))</f>
        <v>1980</v>
      </c>
      <c r="J4337" s="90">
        <f>INDEX(Data!Q$2:Q$6500,MATCH($A4337,Data!$A$2:$A$6500,0))</f>
        <v>1980</v>
      </c>
      <c r="K4337" s="90">
        <f>INDEX(Data!F$2:F$6500,MATCH($A4337,Data!$A$2:$A$6500,0))</f>
        <v>3</v>
      </c>
      <c r="L4337" s="90">
        <f>INDEX(Data!G$2:G$6500,MATCH($A4337,Data!$A$2:$A$6500,0))</f>
        <v>3</v>
      </c>
      <c r="M4337" s="90">
        <f>INDEX(Data!H$2:H$6500,MATCH($A4337,Data!$A$2:$A$6500,0))</f>
        <v>0</v>
      </c>
      <c r="N4337" s="90">
        <f>INDEX(Data!I$2:I$6500,MATCH($A4337,Data!$A$2:$A$6500,0))</f>
        <v>0</v>
      </c>
      <c r="O4337" s="83" t="str">
        <f>INDEX(Data!J$2:J$6500,MATCH($A4337,Data!$A$2:$A$6500,0))</f>
        <v>individuals</v>
      </c>
      <c r="P4337" t="str">
        <f>_xlfn.XLOOKUP(B4337,Table3[RefID],Table3[Citation])</f>
        <v>Wegmann &amp; Holzwarth (2006)</v>
      </c>
    </row>
    <row r="4338" spans="1:16" x14ac:dyDescent="0.35">
      <c r="A4338" s="68">
        <v>4336</v>
      </c>
      <c r="B4338" s="73">
        <v>258</v>
      </c>
      <c r="C4338" s="73">
        <v>1005</v>
      </c>
      <c r="D4338" s="70">
        <v>32652</v>
      </c>
      <c r="E4338" t="str">
        <f>INDEX(Table5[EEZ],MATCH(C4338,Table5[Colony_ID],0))</f>
        <v>American Samoa Exclusive Economic Zone</v>
      </c>
      <c r="F4338" t="str">
        <f>INDEX(Table5[Corrected Island/Colony Name],MATCH('Full Data'!C4338,Table5[Colony_ID],0))</f>
        <v>Rose Island</v>
      </c>
      <c r="G4338" t="str">
        <f>INDEX(Table4[Common_Name],MATCH('Full Data'!D4338,Table4[SpcRecID],0))</f>
        <v>Masked Booby</v>
      </c>
      <c r="H4338" s="83" t="str">
        <f>INDEX(Data!E$2:E$6500,MATCH(A4338,Data!$A$2:$A$6500,0))</f>
        <v>Confirmed</v>
      </c>
      <c r="I4338" s="90">
        <f>INDEX(Data!P$2:P$6500,MATCH(A4338,Data!$A$2:$A$6500,0))</f>
        <v>1981</v>
      </c>
      <c r="J4338" s="90">
        <f>INDEX(Data!Q$2:Q$6500,MATCH($A4338,Data!$A$2:$A$6500,0))</f>
        <v>1981</v>
      </c>
      <c r="K4338" s="90">
        <f>INDEX(Data!F$2:F$6500,MATCH($A4338,Data!$A$2:$A$6500,0))</f>
        <v>2</v>
      </c>
      <c r="L4338" s="90">
        <f>INDEX(Data!G$2:G$6500,MATCH($A4338,Data!$A$2:$A$6500,0))</f>
        <v>2</v>
      </c>
      <c r="M4338" s="90">
        <f>INDEX(Data!H$2:H$6500,MATCH($A4338,Data!$A$2:$A$6500,0))</f>
        <v>0</v>
      </c>
      <c r="N4338" s="90">
        <f>INDEX(Data!I$2:I$6500,MATCH($A4338,Data!$A$2:$A$6500,0))</f>
        <v>0</v>
      </c>
      <c r="O4338" s="83" t="str">
        <f>INDEX(Data!J$2:J$6500,MATCH($A4338,Data!$A$2:$A$6500,0))</f>
        <v>individuals</v>
      </c>
      <c r="P4338" t="str">
        <f>_xlfn.XLOOKUP(B4338,Table3[RefID],Table3[Citation])</f>
        <v>Wegmann &amp; Holzwarth (2006)</v>
      </c>
    </row>
    <row r="4339" spans="1:16" x14ac:dyDescent="0.35">
      <c r="A4339" s="68">
        <v>4337</v>
      </c>
      <c r="B4339" s="73">
        <v>258</v>
      </c>
      <c r="C4339" s="73">
        <v>1005</v>
      </c>
      <c r="D4339" s="70">
        <v>32652</v>
      </c>
      <c r="E4339" t="str">
        <f>INDEX(Table5[EEZ],MATCH(C4339,Table5[Colony_ID],0))</f>
        <v>American Samoa Exclusive Economic Zone</v>
      </c>
      <c r="F4339" t="str">
        <f>INDEX(Table5[Corrected Island/Colony Name],MATCH('Full Data'!C4339,Table5[Colony_ID],0))</f>
        <v>Rose Island</v>
      </c>
      <c r="G4339" t="str">
        <f>INDEX(Table4[Common_Name],MATCH('Full Data'!D4339,Table4[SpcRecID],0))</f>
        <v>Masked Booby</v>
      </c>
      <c r="H4339" s="83" t="str">
        <f>INDEX(Data!E$2:E$6500,MATCH(A4339,Data!$A$2:$A$6500,0))</f>
        <v>Confirmed</v>
      </c>
      <c r="I4339" s="90">
        <f>INDEX(Data!P$2:P$6500,MATCH(A4339,Data!$A$2:$A$6500,0))</f>
        <v>1982</v>
      </c>
      <c r="J4339" s="90">
        <f>INDEX(Data!Q$2:Q$6500,MATCH($A4339,Data!$A$2:$A$6500,0))</f>
        <v>1982</v>
      </c>
      <c r="K4339" s="90">
        <f>INDEX(Data!F$2:F$6500,MATCH($A4339,Data!$A$2:$A$6500,0))</f>
        <v>17</v>
      </c>
      <c r="L4339" s="90">
        <f>INDEX(Data!G$2:G$6500,MATCH($A4339,Data!$A$2:$A$6500,0))</f>
        <v>17</v>
      </c>
      <c r="M4339" s="90">
        <f>INDEX(Data!H$2:H$6500,MATCH($A4339,Data!$A$2:$A$6500,0))</f>
        <v>0</v>
      </c>
      <c r="N4339" s="90">
        <f>INDEX(Data!I$2:I$6500,MATCH($A4339,Data!$A$2:$A$6500,0))</f>
        <v>0</v>
      </c>
      <c r="O4339" s="83" t="str">
        <f>INDEX(Data!J$2:J$6500,MATCH($A4339,Data!$A$2:$A$6500,0))</f>
        <v>individuals</v>
      </c>
      <c r="P4339" t="str">
        <f>_xlfn.XLOOKUP(B4339,Table3[RefID],Table3[Citation])</f>
        <v>Wegmann &amp; Holzwarth (2006)</v>
      </c>
    </row>
    <row r="4340" spans="1:16" x14ac:dyDescent="0.35">
      <c r="A4340" s="68">
        <v>4338</v>
      </c>
      <c r="B4340" s="73">
        <v>258</v>
      </c>
      <c r="C4340" s="73">
        <v>1005</v>
      </c>
      <c r="D4340" s="70">
        <v>32652</v>
      </c>
      <c r="E4340" t="str">
        <f>INDEX(Table5[EEZ],MATCH(C4340,Table5[Colony_ID],0))</f>
        <v>American Samoa Exclusive Economic Zone</v>
      </c>
      <c r="F4340" t="str">
        <f>INDEX(Table5[Corrected Island/Colony Name],MATCH('Full Data'!C4340,Table5[Colony_ID],0))</f>
        <v>Rose Island</v>
      </c>
      <c r="G4340" t="str">
        <f>INDEX(Table4[Common_Name],MATCH('Full Data'!D4340,Table4[SpcRecID],0))</f>
        <v>Masked Booby</v>
      </c>
      <c r="H4340" s="83" t="str">
        <f>INDEX(Data!E$2:E$6500,MATCH(A4340,Data!$A$2:$A$6500,0))</f>
        <v>Confirmed</v>
      </c>
      <c r="I4340" s="90">
        <f>INDEX(Data!P$2:P$6500,MATCH(A4340,Data!$A$2:$A$6500,0))</f>
        <v>1982</v>
      </c>
      <c r="J4340" s="90">
        <f>INDEX(Data!Q$2:Q$6500,MATCH($A4340,Data!$A$2:$A$6500,0))</f>
        <v>1982</v>
      </c>
      <c r="K4340" s="90">
        <f>INDEX(Data!F$2:F$6500,MATCH($A4340,Data!$A$2:$A$6500,0))</f>
        <v>2</v>
      </c>
      <c r="L4340" s="90">
        <f>INDEX(Data!G$2:G$6500,MATCH($A4340,Data!$A$2:$A$6500,0))</f>
        <v>2</v>
      </c>
      <c r="M4340" s="90">
        <f>INDEX(Data!H$2:H$6500,MATCH($A4340,Data!$A$2:$A$6500,0))</f>
        <v>0</v>
      </c>
      <c r="N4340" s="90">
        <f>INDEX(Data!I$2:I$6500,MATCH($A4340,Data!$A$2:$A$6500,0))</f>
        <v>0</v>
      </c>
      <c r="O4340" s="83" t="str">
        <f>INDEX(Data!J$2:J$6500,MATCH($A4340,Data!$A$2:$A$6500,0))</f>
        <v>individuals</v>
      </c>
      <c r="P4340" t="str">
        <f>_xlfn.XLOOKUP(B4340,Table3[RefID],Table3[Citation])</f>
        <v>Wegmann &amp; Holzwarth (2006)</v>
      </c>
    </row>
    <row r="4341" spans="1:16" x14ac:dyDescent="0.35">
      <c r="A4341" s="68">
        <v>4339</v>
      </c>
      <c r="B4341" s="73">
        <v>258</v>
      </c>
      <c r="C4341" s="73">
        <v>1005</v>
      </c>
      <c r="D4341" s="70">
        <v>32652</v>
      </c>
      <c r="E4341" t="str">
        <f>INDEX(Table5[EEZ],MATCH(C4341,Table5[Colony_ID],0))</f>
        <v>American Samoa Exclusive Economic Zone</v>
      </c>
      <c r="F4341" t="str">
        <f>INDEX(Table5[Corrected Island/Colony Name],MATCH('Full Data'!C4341,Table5[Colony_ID],0))</f>
        <v>Rose Island</v>
      </c>
      <c r="G4341" t="str">
        <f>INDEX(Table4[Common_Name],MATCH('Full Data'!D4341,Table4[SpcRecID],0))</f>
        <v>Masked Booby</v>
      </c>
      <c r="H4341" s="83" t="str">
        <f>INDEX(Data!E$2:E$6500,MATCH(A4341,Data!$A$2:$A$6500,0))</f>
        <v>Confirmed</v>
      </c>
      <c r="I4341" s="90">
        <f>INDEX(Data!P$2:P$6500,MATCH(A4341,Data!$A$2:$A$6500,0))</f>
        <v>1984</v>
      </c>
      <c r="J4341" s="90">
        <f>INDEX(Data!Q$2:Q$6500,MATCH($A4341,Data!$A$2:$A$6500,0))</f>
        <v>1984</v>
      </c>
      <c r="K4341" s="90">
        <f>INDEX(Data!F$2:F$6500,MATCH($A4341,Data!$A$2:$A$6500,0))</f>
        <v>15</v>
      </c>
      <c r="L4341" s="90">
        <f>INDEX(Data!G$2:G$6500,MATCH($A4341,Data!$A$2:$A$6500,0))</f>
        <v>15</v>
      </c>
      <c r="M4341" s="90">
        <f>INDEX(Data!H$2:H$6500,MATCH($A4341,Data!$A$2:$A$6500,0))</f>
        <v>0</v>
      </c>
      <c r="N4341" s="90">
        <f>INDEX(Data!I$2:I$6500,MATCH($A4341,Data!$A$2:$A$6500,0))</f>
        <v>0</v>
      </c>
      <c r="O4341" s="83" t="str">
        <f>INDEX(Data!J$2:J$6500,MATCH($A4341,Data!$A$2:$A$6500,0))</f>
        <v>individuals</v>
      </c>
      <c r="P4341" t="str">
        <f>_xlfn.XLOOKUP(B4341,Table3[RefID],Table3[Citation])</f>
        <v>Wegmann &amp; Holzwarth (2006)</v>
      </c>
    </row>
    <row r="4342" spans="1:16" x14ac:dyDescent="0.35">
      <c r="A4342" s="68">
        <v>4340</v>
      </c>
      <c r="B4342" s="73">
        <v>258</v>
      </c>
      <c r="C4342" s="73">
        <v>1005</v>
      </c>
      <c r="D4342" s="70">
        <v>32652</v>
      </c>
      <c r="E4342" t="str">
        <f>INDEX(Table5[EEZ],MATCH(C4342,Table5[Colony_ID],0))</f>
        <v>American Samoa Exclusive Economic Zone</v>
      </c>
      <c r="F4342" t="str">
        <f>INDEX(Table5[Corrected Island/Colony Name],MATCH('Full Data'!C4342,Table5[Colony_ID],0))</f>
        <v>Rose Island</v>
      </c>
      <c r="G4342" t="str">
        <f>INDEX(Table4[Common_Name],MATCH('Full Data'!D4342,Table4[SpcRecID],0))</f>
        <v>Masked Booby</v>
      </c>
      <c r="H4342" s="83" t="str">
        <f>INDEX(Data!E$2:E$6500,MATCH(A4342,Data!$A$2:$A$6500,0))</f>
        <v>Confirmed</v>
      </c>
      <c r="I4342" s="90">
        <f>INDEX(Data!P$2:P$6500,MATCH(A4342,Data!$A$2:$A$6500,0))</f>
        <v>1984</v>
      </c>
      <c r="J4342" s="90">
        <f>INDEX(Data!Q$2:Q$6500,MATCH($A4342,Data!$A$2:$A$6500,0))</f>
        <v>1984</v>
      </c>
      <c r="K4342" s="90">
        <f>INDEX(Data!F$2:F$6500,MATCH($A4342,Data!$A$2:$A$6500,0))</f>
        <v>6</v>
      </c>
      <c r="L4342" s="90">
        <f>INDEX(Data!G$2:G$6500,MATCH($A4342,Data!$A$2:$A$6500,0))</f>
        <v>6</v>
      </c>
      <c r="M4342" s="90">
        <f>INDEX(Data!H$2:H$6500,MATCH($A4342,Data!$A$2:$A$6500,0))</f>
        <v>0</v>
      </c>
      <c r="N4342" s="90">
        <f>INDEX(Data!I$2:I$6500,MATCH($A4342,Data!$A$2:$A$6500,0))</f>
        <v>0</v>
      </c>
      <c r="O4342" s="83" t="str">
        <f>INDEX(Data!J$2:J$6500,MATCH($A4342,Data!$A$2:$A$6500,0))</f>
        <v>individuals</v>
      </c>
      <c r="P4342" t="str">
        <f>_xlfn.XLOOKUP(B4342,Table3[RefID],Table3[Citation])</f>
        <v>Wegmann &amp; Holzwarth (2006)</v>
      </c>
    </row>
    <row r="4343" spans="1:16" x14ac:dyDescent="0.35">
      <c r="A4343" s="68">
        <v>4341</v>
      </c>
      <c r="B4343" s="73">
        <v>258</v>
      </c>
      <c r="C4343" s="73">
        <v>1005</v>
      </c>
      <c r="D4343" s="70">
        <v>32652</v>
      </c>
      <c r="E4343" t="str">
        <f>INDEX(Table5[EEZ],MATCH(C4343,Table5[Colony_ID],0))</f>
        <v>American Samoa Exclusive Economic Zone</v>
      </c>
      <c r="F4343" t="str">
        <f>INDEX(Table5[Corrected Island/Colony Name],MATCH('Full Data'!C4343,Table5[Colony_ID],0))</f>
        <v>Rose Island</v>
      </c>
      <c r="G4343" t="str">
        <f>INDEX(Table4[Common_Name],MATCH('Full Data'!D4343,Table4[SpcRecID],0))</f>
        <v>Masked Booby</v>
      </c>
      <c r="H4343" s="83" t="str">
        <f>INDEX(Data!E$2:E$6500,MATCH(A4343,Data!$A$2:$A$6500,0))</f>
        <v>Confirmed</v>
      </c>
      <c r="I4343" s="90">
        <f>INDEX(Data!P$2:P$6500,MATCH(A4343,Data!$A$2:$A$6500,0))</f>
        <v>1986</v>
      </c>
      <c r="J4343" s="90">
        <f>INDEX(Data!Q$2:Q$6500,MATCH($A4343,Data!$A$2:$A$6500,0))</f>
        <v>1986</v>
      </c>
      <c r="K4343" s="90">
        <f>INDEX(Data!F$2:F$6500,MATCH($A4343,Data!$A$2:$A$6500,0))</f>
        <v>0</v>
      </c>
      <c r="L4343" s="90">
        <f>INDEX(Data!G$2:G$6500,MATCH($A4343,Data!$A$2:$A$6500,0))</f>
        <v>0</v>
      </c>
      <c r="M4343" s="90">
        <f>INDEX(Data!H$2:H$6500,MATCH($A4343,Data!$A$2:$A$6500,0))</f>
        <v>0</v>
      </c>
      <c r="N4343" s="90">
        <f>INDEX(Data!I$2:I$6500,MATCH($A4343,Data!$A$2:$A$6500,0))</f>
        <v>0</v>
      </c>
      <c r="O4343" s="83" t="str">
        <f>INDEX(Data!J$2:J$6500,MATCH($A4343,Data!$A$2:$A$6500,0))</f>
        <v>individuals</v>
      </c>
      <c r="P4343" t="str">
        <f>_xlfn.XLOOKUP(B4343,Table3[RefID],Table3[Citation])</f>
        <v>Wegmann &amp; Holzwarth (2006)</v>
      </c>
    </row>
    <row r="4344" spans="1:16" x14ac:dyDescent="0.35">
      <c r="A4344" s="68">
        <v>4342</v>
      </c>
      <c r="B4344" s="73">
        <v>258</v>
      </c>
      <c r="C4344" s="73">
        <v>1005</v>
      </c>
      <c r="D4344" s="70">
        <v>32652</v>
      </c>
      <c r="E4344" t="str">
        <f>INDEX(Table5[EEZ],MATCH(C4344,Table5[Colony_ID],0))</f>
        <v>American Samoa Exclusive Economic Zone</v>
      </c>
      <c r="F4344" t="str">
        <f>INDEX(Table5[Corrected Island/Colony Name],MATCH('Full Data'!C4344,Table5[Colony_ID],0))</f>
        <v>Rose Island</v>
      </c>
      <c r="G4344" t="str">
        <f>INDEX(Table4[Common_Name],MATCH('Full Data'!D4344,Table4[SpcRecID],0))</f>
        <v>Masked Booby</v>
      </c>
      <c r="H4344" s="83" t="str">
        <f>INDEX(Data!E$2:E$6500,MATCH(A4344,Data!$A$2:$A$6500,0))</f>
        <v>Confirmed</v>
      </c>
      <c r="I4344" s="90">
        <f>INDEX(Data!P$2:P$6500,MATCH(A4344,Data!$A$2:$A$6500,0))</f>
        <v>1987</v>
      </c>
      <c r="J4344" s="90">
        <f>INDEX(Data!Q$2:Q$6500,MATCH($A4344,Data!$A$2:$A$6500,0))</f>
        <v>1987</v>
      </c>
      <c r="K4344" s="90">
        <f>INDEX(Data!F$2:F$6500,MATCH($A4344,Data!$A$2:$A$6500,0))</f>
        <v>0</v>
      </c>
      <c r="L4344" s="90">
        <f>INDEX(Data!G$2:G$6500,MATCH($A4344,Data!$A$2:$A$6500,0))</f>
        <v>0</v>
      </c>
      <c r="M4344" s="90">
        <f>INDEX(Data!H$2:H$6500,MATCH($A4344,Data!$A$2:$A$6500,0))</f>
        <v>0</v>
      </c>
      <c r="N4344" s="90">
        <f>INDEX(Data!I$2:I$6500,MATCH($A4344,Data!$A$2:$A$6500,0))</f>
        <v>0</v>
      </c>
      <c r="O4344" s="83" t="str">
        <f>INDEX(Data!J$2:J$6500,MATCH($A4344,Data!$A$2:$A$6500,0))</f>
        <v>individuals</v>
      </c>
      <c r="P4344" t="str">
        <f>_xlfn.XLOOKUP(B4344,Table3[RefID],Table3[Citation])</f>
        <v>Wegmann &amp; Holzwarth (2006)</v>
      </c>
    </row>
    <row r="4345" spans="1:16" x14ac:dyDescent="0.35">
      <c r="A4345" s="68">
        <v>4343</v>
      </c>
      <c r="B4345" s="73">
        <v>258</v>
      </c>
      <c r="C4345" s="73">
        <v>1005</v>
      </c>
      <c r="D4345" s="70">
        <v>32652</v>
      </c>
      <c r="E4345" t="str">
        <f>INDEX(Table5[EEZ],MATCH(C4345,Table5[Colony_ID],0))</f>
        <v>American Samoa Exclusive Economic Zone</v>
      </c>
      <c r="F4345" t="str">
        <f>INDEX(Table5[Corrected Island/Colony Name],MATCH('Full Data'!C4345,Table5[Colony_ID],0))</f>
        <v>Rose Island</v>
      </c>
      <c r="G4345" t="str">
        <f>INDEX(Table4[Common_Name],MATCH('Full Data'!D4345,Table4[SpcRecID],0))</f>
        <v>Masked Booby</v>
      </c>
      <c r="H4345" s="83" t="str">
        <f>INDEX(Data!E$2:E$6500,MATCH(A4345,Data!$A$2:$A$6500,0))</f>
        <v>Confirmed</v>
      </c>
      <c r="I4345" s="90">
        <f>INDEX(Data!P$2:P$6500,MATCH(A4345,Data!$A$2:$A$6500,0))</f>
        <v>1988</v>
      </c>
      <c r="J4345" s="90">
        <f>INDEX(Data!Q$2:Q$6500,MATCH($A4345,Data!$A$2:$A$6500,0))</f>
        <v>1988</v>
      </c>
      <c r="K4345" s="90">
        <f>INDEX(Data!F$2:F$6500,MATCH($A4345,Data!$A$2:$A$6500,0))</f>
        <v>3</v>
      </c>
      <c r="L4345" s="90">
        <f>INDEX(Data!G$2:G$6500,MATCH($A4345,Data!$A$2:$A$6500,0))</f>
        <v>3</v>
      </c>
      <c r="M4345" s="90">
        <f>INDEX(Data!H$2:H$6500,MATCH($A4345,Data!$A$2:$A$6500,0))</f>
        <v>0</v>
      </c>
      <c r="N4345" s="90">
        <f>INDEX(Data!I$2:I$6500,MATCH($A4345,Data!$A$2:$A$6500,0))</f>
        <v>0</v>
      </c>
      <c r="O4345" s="83" t="str">
        <f>INDEX(Data!J$2:J$6500,MATCH($A4345,Data!$A$2:$A$6500,0))</f>
        <v>individuals</v>
      </c>
      <c r="P4345" t="str">
        <f>_xlfn.XLOOKUP(B4345,Table3[RefID],Table3[Citation])</f>
        <v>Wegmann &amp; Holzwarth (2006)</v>
      </c>
    </row>
    <row r="4346" spans="1:16" x14ac:dyDescent="0.35">
      <c r="A4346" s="68">
        <v>4344</v>
      </c>
      <c r="B4346" s="73">
        <v>258</v>
      </c>
      <c r="C4346" s="73">
        <v>1005</v>
      </c>
      <c r="D4346" s="70">
        <v>32652</v>
      </c>
      <c r="E4346" t="str">
        <f>INDEX(Table5[EEZ],MATCH(C4346,Table5[Colony_ID],0))</f>
        <v>American Samoa Exclusive Economic Zone</v>
      </c>
      <c r="F4346" t="str">
        <f>INDEX(Table5[Corrected Island/Colony Name],MATCH('Full Data'!C4346,Table5[Colony_ID],0))</f>
        <v>Rose Island</v>
      </c>
      <c r="G4346" t="str">
        <f>INDEX(Table4[Common_Name],MATCH('Full Data'!D4346,Table4[SpcRecID],0))</f>
        <v>Masked Booby</v>
      </c>
      <c r="H4346" s="83" t="str">
        <f>INDEX(Data!E$2:E$6500,MATCH(A4346,Data!$A$2:$A$6500,0))</f>
        <v>Confirmed</v>
      </c>
      <c r="I4346" s="90">
        <f>INDEX(Data!P$2:P$6500,MATCH(A4346,Data!$A$2:$A$6500,0))</f>
        <v>1988</v>
      </c>
      <c r="J4346" s="90">
        <f>INDEX(Data!Q$2:Q$6500,MATCH($A4346,Data!$A$2:$A$6500,0))</f>
        <v>1988</v>
      </c>
      <c r="K4346" s="90">
        <f>INDEX(Data!F$2:F$6500,MATCH($A4346,Data!$A$2:$A$6500,0))</f>
        <v>10</v>
      </c>
      <c r="L4346" s="90">
        <f>INDEX(Data!G$2:G$6500,MATCH($A4346,Data!$A$2:$A$6500,0))</f>
        <v>10</v>
      </c>
      <c r="M4346" s="90">
        <f>INDEX(Data!H$2:H$6500,MATCH($A4346,Data!$A$2:$A$6500,0))</f>
        <v>0</v>
      </c>
      <c r="N4346" s="90">
        <f>INDEX(Data!I$2:I$6500,MATCH($A4346,Data!$A$2:$A$6500,0))</f>
        <v>0</v>
      </c>
      <c r="O4346" s="83" t="str">
        <f>INDEX(Data!J$2:J$6500,MATCH($A4346,Data!$A$2:$A$6500,0))</f>
        <v>individuals</v>
      </c>
      <c r="P4346" t="str">
        <f>_xlfn.XLOOKUP(B4346,Table3[RefID],Table3[Citation])</f>
        <v>Wegmann &amp; Holzwarth (2006)</v>
      </c>
    </row>
    <row r="4347" spans="1:16" x14ac:dyDescent="0.35">
      <c r="A4347" s="68">
        <v>4345</v>
      </c>
      <c r="B4347" s="73">
        <v>258</v>
      </c>
      <c r="C4347" s="73">
        <v>1005</v>
      </c>
      <c r="D4347" s="70">
        <v>32652</v>
      </c>
      <c r="E4347" t="str">
        <f>INDEX(Table5[EEZ],MATCH(C4347,Table5[Colony_ID],0))</f>
        <v>American Samoa Exclusive Economic Zone</v>
      </c>
      <c r="F4347" t="str">
        <f>INDEX(Table5[Corrected Island/Colony Name],MATCH('Full Data'!C4347,Table5[Colony_ID],0))</f>
        <v>Rose Island</v>
      </c>
      <c r="G4347" t="str">
        <f>INDEX(Table4[Common_Name],MATCH('Full Data'!D4347,Table4[SpcRecID],0))</f>
        <v>Masked Booby</v>
      </c>
      <c r="H4347" s="83" t="str">
        <f>INDEX(Data!E$2:E$6500,MATCH(A4347,Data!$A$2:$A$6500,0))</f>
        <v>Confirmed</v>
      </c>
      <c r="I4347" s="90">
        <f>INDEX(Data!P$2:P$6500,MATCH(A4347,Data!$A$2:$A$6500,0))</f>
        <v>1989</v>
      </c>
      <c r="J4347" s="90">
        <f>INDEX(Data!Q$2:Q$6500,MATCH($A4347,Data!$A$2:$A$6500,0))</f>
        <v>1989</v>
      </c>
      <c r="K4347" s="90">
        <f>INDEX(Data!F$2:F$6500,MATCH($A4347,Data!$A$2:$A$6500,0))</f>
        <v>15</v>
      </c>
      <c r="L4347" s="90">
        <f>INDEX(Data!G$2:G$6500,MATCH($A4347,Data!$A$2:$A$6500,0))</f>
        <v>15</v>
      </c>
      <c r="M4347" s="90">
        <f>INDEX(Data!H$2:H$6500,MATCH($A4347,Data!$A$2:$A$6500,0))</f>
        <v>0</v>
      </c>
      <c r="N4347" s="90">
        <f>INDEX(Data!I$2:I$6500,MATCH($A4347,Data!$A$2:$A$6500,0))</f>
        <v>0</v>
      </c>
      <c r="O4347" s="83" t="str">
        <f>INDEX(Data!J$2:J$6500,MATCH($A4347,Data!$A$2:$A$6500,0))</f>
        <v>individuals</v>
      </c>
      <c r="P4347" t="str">
        <f>_xlfn.XLOOKUP(B4347,Table3[RefID],Table3[Citation])</f>
        <v>Wegmann &amp; Holzwarth (2006)</v>
      </c>
    </row>
    <row r="4348" spans="1:16" x14ac:dyDescent="0.35">
      <c r="A4348" s="68">
        <v>4346</v>
      </c>
      <c r="B4348" s="73">
        <v>258</v>
      </c>
      <c r="C4348" s="73">
        <v>1005</v>
      </c>
      <c r="D4348" s="70">
        <v>32652</v>
      </c>
      <c r="E4348" t="str">
        <f>INDEX(Table5[EEZ],MATCH(C4348,Table5[Colony_ID],0))</f>
        <v>American Samoa Exclusive Economic Zone</v>
      </c>
      <c r="F4348" t="str">
        <f>INDEX(Table5[Corrected Island/Colony Name],MATCH('Full Data'!C4348,Table5[Colony_ID],0))</f>
        <v>Rose Island</v>
      </c>
      <c r="G4348" t="str">
        <f>INDEX(Table4[Common_Name],MATCH('Full Data'!D4348,Table4[SpcRecID],0))</f>
        <v>Masked Booby</v>
      </c>
      <c r="H4348" s="83" t="str">
        <f>INDEX(Data!E$2:E$6500,MATCH(A4348,Data!$A$2:$A$6500,0))</f>
        <v>Confirmed</v>
      </c>
      <c r="I4348" s="90">
        <f>INDEX(Data!P$2:P$6500,MATCH(A4348,Data!$A$2:$A$6500,0))</f>
        <v>1989</v>
      </c>
      <c r="J4348" s="90">
        <f>INDEX(Data!Q$2:Q$6500,MATCH($A4348,Data!$A$2:$A$6500,0))</f>
        <v>1989</v>
      </c>
      <c r="K4348" s="90">
        <f>INDEX(Data!F$2:F$6500,MATCH($A4348,Data!$A$2:$A$6500,0))</f>
        <v>4</v>
      </c>
      <c r="L4348" s="90">
        <f>INDEX(Data!G$2:G$6500,MATCH($A4348,Data!$A$2:$A$6500,0))</f>
        <v>4</v>
      </c>
      <c r="M4348" s="90">
        <f>INDEX(Data!H$2:H$6500,MATCH($A4348,Data!$A$2:$A$6500,0))</f>
        <v>0</v>
      </c>
      <c r="N4348" s="90">
        <f>INDEX(Data!I$2:I$6500,MATCH($A4348,Data!$A$2:$A$6500,0))</f>
        <v>0</v>
      </c>
      <c r="O4348" s="83" t="str">
        <f>INDEX(Data!J$2:J$6500,MATCH($A4348,Data!$A$2:$A$6500,0))</f>
        <v>individuals</v>
      </c>
      <c r="P4348" t="str">
        <f>_xlfn.XLOOKUP(B4348,Table3[RefID],Table3[Citation])</f>
        <v>Wegmann &amp; Holzwarth (2006)</v>
      </c>
    </row>
    <row r="4349" spans="1:16" x14ac:dyDescent="0.35">
      <c r="A4349" s="68">
        <v>4347</v>
      </c>
      <c r="B4349" s="73">
        <v>258</v>
      </c>
      <c r="C4349" s="73">
        <v>1005</v>
      </c>
      <c r="D4349" s="70">
        <v>32652</v>
      </c>
      <c r="E4349" t="str">
        <f>INDEX(Table5[EEZ],MATCH(C4349,Table5[Colony_ID],0))</f>
        <v>American Samoa Exclusive Economic Zone</v>
      </c>
      <c r="F4349" t="str">
        <f>INDEX(Table5[Corrected Island/Colony Name],MATCH('Full Data'!C4349,Table5[Colony_ID],0))</f>
        <v>Rose Island</v>
      </c>
      <c r="G4349" t="str">
        <f>INDEX(Table4[Common_Name],MATCH('Full Data'!D4349,Table4[SpcRecID],0))</f>
        <v>Masked Booby</v>
      </c>
      <c r="H4349" s="83" t="str">
        <f>INDEX(Data!E$2:E$6500,MATCH(A4349,Data!$A$2:$A$6500,0))</f>
        <v>Confirmed</v>
      </c>
      <c r="I4349" s="90">
        <f>INDEX(Data!P$2:P$6500,MATCH(A4349,Data!$A$2:$A$6500,0))</f>
        <v>1990</v>
      </c>
      <c r="J4349" s="90">
        <f>INDEX(Data!Q$2:Q$6500,MATCH($A4349,Data!$A$2:$A$6500,0))</f>
        <v>1990</v>
      </c>
      <c r="K4349" s="90">
        <f>INDEX(Data!F$2:F$6500,MATCH($A4349,Data!$A$2:$A$6500,0))</f>
        <v>7</v>
      </c>
      <c r="L4349" s="90">
        <f>INDEX(Data!G$2:G$6500,MATCH($A4349,Data!$A$2:$A$6500,0))</f>
        <v>7</v>
      </c>
      <c r="M4349" s="90">
        <f>INDEX(Data!H$2:H$6500,MATCH($A4349,Data!$A$2:$A$6500,0))</f>
        <v>0</v>
      </c>
      <c r="N4349" s="90">
        <f>INDEX(Data!I$2:I$6500,MATCH($A4349,Data!$A$2:$A$6500,0))</f>
        <v>0</v>
      </c>
      <c r="O4349" s="83" t="str">
        <f>INDEX(Data!J$2:J$6500,MATCH($A4349,Data!$A$2:$A$6500,0))</f>
        <v>individuals</v>
      </c>
      <c r="P4349" t="str">
        <f>_xlfn.XLOOKUP(B4349,Table3[RefID],Table3[Citation])</f>
        <v>Wegmann &amp; Holzwarth (2006)</v>
      </c>
    </row>
    <row r="4350" spans="1:16" x14ac:dyDescent="0.35">
      <c r="A4350" s="68">
        <v>4348</v>
      </c>
      <c r="B4350" s="73">
        <v>258</v>
      </c>
      <c r="C4350" s="73">
        <v>1005</v>
      </c>
      <c r="D4350" s="70">
        <v>32652</v>
      </c>
      <c r="E4350" t="str">
        <f>INDEX(Table5[EEZ],MATCH(C4350,Table5[Colony_ID],0))</f>
        <v>American Samoa Exclusive Economic Zone</v>
      </c>
      <c r="F4350" t="str">
        <f>INDEX(Table5[Corrected Island/Colony Name],MATCH('Full Data'!C4350,Table5[Colony_ID],0))</f>
        <v>Rose Island</v>
      </c>
      <c r="G4350" t="str">
        <f>INDEX(Table4[Common_Name],MATCH('Full Data'!D4350,Table4[SpcRecID],0))</f>
        <v>Masked Booby</v>
      </c>
      <c r="H4350" s="83" t="str">
        <f>INDEX(Data!E$2:E$6500,MATCH(A4350,Data!$A$2:$A$6500,0))</f>
        <v>Confirmed</v>
      </c>
      <c r="I4350" s="90">
        <f>INDEX(Data!P$2:P$6500,MATCH(A4350,Data!$A$2:$A$6500,0))</f>
        <v>1990</v>
      </c>
      <c r="J4350" s="90">
        <f>INDEX(Data!Q$2:Q$6500,MATCH($A4350,Data!$A$2:$A$6500,0))</f>
        <v>1990</v>
      </c>
      <c r="K4350" s="90">
        <f>INDEX(Data!F$2:F$6500,MATCH($A4350,Data!$A$2:$A$6500,0))</f>
        <v>12</v>
      </c>
      <c r="L4350" s="90">
        <f>INDEX(Data!G$2:G$6500,MATCH($A4350,Data!$A$2:$A$6500,0))</f>
        <v>12</v>
      </c>
      <c r="M4350" s="90">
        <f>INDEX(Data!H$2:H$6500,MATCH($A4350,Data!$A$2:$A$6500,0))</f>
        <v>0</v>
      </c>
      <c r="N4350" s="90">
        <f>INDEX(Data!I$2:I$6500,MATCH($A4350,Data!$A$2:$A$6500,0))</f>
        <v>0</v>
      </c>
      <c r="O4350" s="83" t="str">
        <f>INDEX(Data!J$2:J$6500,MATCH($A4350,Data!$A$2:$A$6500,0))</f>
        <v>individuals</v>
      </c>
      <c r="P4350" t="str">
        <f>_xlfn.XLOOKUP(B4350,Table3[RefID],Table3[Citation])</f>
        <v>Wegmann &amp; Holzwarth (2006)</v>
      </c>
    </row>
    <row r="4351" spans="1:16" x14ac:dyDescent="0.35">
      <c r="A4351" s="68">
        <v>4349</v>
      </c>
      <c r="B4351" s="73">
        <v>258</v>
      </c>
      <c r="C4351" s="73">
        <v>1005</v>
      </c>
      <c r="D4351" s="70">
        <v>32652</v>
      </c>
      <c r="E4351" t="str">
        <f>INDEX(Table5[EEZ],MATCH(C4351,Table5[Colony_ID],0))</f>
        <v>American Samoa Exclusive Economic Zone</v>
      </c>
      <c r="F4351" t="str">
        <f>INDEX(Table5[Corrected Island/Colony Name],MATCH('Full Data'!C4351,Table5[Colony_ID],0))</f>
        <v>Rose Island</v>
      </c>
      <c r="G4351" t="str">
        <f>INDEX(Table4[Common_Name],MATCH('Full Data'!D4351,Table4[SpcRecID],0))</f>
        <v>Masked Booby</v>
      </c>
      <c r="H4351" s="83" t="str">
        <f>INDEX(Data!E$2:E$6500,MATCH(A4351,Data!$A$2:$A$6500,0))</f>
        <v>Confirmed</v>
      </c>
      <c r="I4351" s="90">
        <f>INDEX(Data!P$2:P$6500,MATCH(A4351,Data!$A$2:$A$6500,0))</f>
        <v>1991</v>
      </c>
      <c r="J4351" s="90">
        <f>INDEX(Data!Q$2:Q$6500,MATCH($A4351,Data!$A$2:$A$6500,0))</f>
        <v>1991</v>
      </c>
      <c r="K4351" s="90">
        <f>INDEX(Data!F$2:F$6500,MATCH($A4351,Data!$A$2:$A$6500,0))</f>
        <v>18</v>
      </c>
      <c r="L4351" s="90">
        <f>INDEX(Data!G$2:G$6500,MATCH($A4351,Data!$A$2:$A$6500,0))</f>
        <v>18</v>
      </c>
      <c r="M4351" s="90">
        <f>INDEX(Data!H$2:H$6500,MATCH($A4351,Data!$A$2:$A$6500,0))</f>
        <v>0</v>
      </c>
      <c r="N4351" s="90">
        <f>INDEX(Data!I$2:I$6500,MATCH($A4351,Data!$A$2:$A$6500,0))</f>
        <v>0</v>
      </c>
      <c r="O4351" s="83" t="str">
        <f>INDEX(Data!J$2:J$6500,MATCH($A4351,Data!$A$2:$A$6500,0))</f>
        <v>individuals</v>
      </c>
      <c r="P4351" t="str">
        <f>_xlfn.XLOOKUP(B4351,Table3[RefID],Table3[Citation])</f>
        <v>Wegmann &amp; Holzwarth (2006)</v>
      </c>
    </row>
    <row r="4352" spans="1:16" x14ac:dyDescent="0.35">
      <c r="A4352" s="68">
        <v>4350</v>
      </c>
      <c r="B4352" s="73">
        <v>258</v>
      </c>
      <c r="C4352" s="73">
        <v>1005</v>
      </c>
      <c r="D4352" s="70">
        <v>32652</v>
      </c>
      <c r="E4352" t="str">
        <f>INDEX(Table5[EEZ],MATCH(C4352,Table5[Colony_ID],0))</f>
        <v>American Samoa Exclusive Economic Zone</v>
      </c>
      <c r="F4352" t="str">
        <f>INDEX(Table5[Corrected Island/Colony Name],MATCH('Full Data'!C4352,Table5[Colony_ID],0))</f>
        <v>Rose Island</v>
      </c>
      <c r="G4352" t="str">
        <f>INDEX(Table4[Common_Name],MATCH('Full Data'!D4352,Table4[SpcRecID],0))</f>
        <v>Masked Booby</v>
      </c>
      <c r="H4352" s="83" t="str">
        <f>INDEX(Data!E$2:E$6500,MATCH(A4352,Data!$A$2:$A$6500,0))</f>
        <v>Confirmed</v>
      </c>
      <c r="I4352" s="90">
        <f>INDEX(Data!P$2:P$6500,MATCH(A4352,Data!$A$2:$A$6500,0))</f>
        <v>1991</v>
      </c>
      <c r="J4352" s="90">
        <f>INDEX(Data!Q$2:Q$6500,MATCH($A4352,Data!$A$2:$A$6500,0))</f>
        <v>1991</v>
      </c>
      <c r="K4352" s="90">
        <f>INDEX(Data!F$2:F$6500,MATCH($A4352,Data!$A$2:$A$6500,0))</f>
        <v>2</v>
      </c>
      <c r="L4352" s="90">
        <f>INDEX(Data!G$2:G$6500,MATCH($A4352,Data!$A$2:$A$6500,0))</f>
        <v>2</v>
      </c>
      <c r="M4352" s="90">
        <f>INDEX(Data!H$2:H$6500,MATCH($A4352,Data!$A$2:$A$6500,0))</f>
        <v>0</v>
      </c>
      <c r="N4352" s="90">
        <f>INDEX(Data!I$2:I$6500,MATCH($A4352,Data!$A$2:$A$6500,0))</f>
        <v>0</v>
      </c>
      <c r="O4352" s="83" t="str">
        <f>INDEX(Data!J$2:J$6500,MATCH($A4352,Data!$A$2:$A$6500,0))</f>
        <v>individuals</v>
      </c>
      <c r="P4352" t="str">
        <f>_xlfn.XLOOKUP(B4352,Table3[RefID],Table3[Citation])</f>
        <v>Wegmann &amp; Holzwarth (2006)</v>
      </c>
    </row>
    <row r="4353" spans="1:16" x14ac:dyDescent="0.35">
      <c r="A4353" s="68">
        <v>4351</v>
      </c>
      <c r="B4353" s="73">
        <v>258</v>
      </c>
      <c r="C4353" s="73">
        <v>1005</v>
      </c>
      <c r="D4353" s="70">
        <v>32652</v>
      </c>
      <c r="E4353" t="str">
        <f>INDEX(Table5[EEZ],MATCH(C4353,Table5[Colony_ID],0))</f>
        <v>American Samoa Exclusive Economic Zone</v>
      </c>
      <c r="F4353" t="str">
        <f>INDEX(Table5[Corrected Island/Colony Name],MATCH('Full Data'!C4353,Table5[Colony_ID],0))</f>
        <v>Rose Island</v>
      </c>
      <c r="G4353" t="str">
        <f>INDEX(Table4[Common_Name],MATCH('Full Data'!D4353,Table4[SpcRecID],0))</f>
        <v>Masked Booby</v>
      </c>
      <c r="H4353" s="83" t="str">
        <f>INDEX(Data!E$2:E$6500,MATCH(A4353,Data!$A$2:$A$6500,0))</f>
        <v>Confirmed</v>
      </c>
      <c r="I4353" s="90">
        <f>INDEX(Data!P$2:P$6500,MATCH(A4353,Data!$A$2:$A$6500,0))</f>
        <v>1992</v>
      </c>
      <c r="J4353" s="90">
        <f>INDEX(Data!Q$2:Q$6500,MATCH($A4353,Data!$A$2:$A$6500,0))</f>
        <v>1992</v>
      </c>
      <c r="K4353" s="90">
        <f>INDEX(Data!F$2:F$6500,MATCH($A4353,Data!$A$2:$A$6500,0))</f>
        <v>4</v>
      </c>
      <c r="L4353" s="90">
        <f>INDEX(Data!G$2:G$6500,MATCH($A4353,Data!$A$2:$A$6500,0))</f>
        <v>4</v>
      </c>
      <c r="M4353" s="90">
        <f>INDEX(Data!H$2:H$6500,MATCH($A4353,Data!$A$2:$A$6500,0))</f>
        <v>0</v>
      </c>
      <c r="N4353" s="90">
        <f>INDEX(Data!I$2:I$6500,MATCH($A4353,Data!$A$2:$A$6500,0))</f>
        <v>0</v>
      </c>
      <c r="O4353" s="83" t="str">
        <f>INDEX(Data!J$2:J$6500,MATCH($A4353,Data!$A$2:$A$6500,0))</f>
        <v>individuals</v>
      </c>
      <c r="P4353" t="str">
        <f>_xlfn.XLOOKUP(B4353,Table3[RefID],Table3[Citation])</f>
        <v>Wegmann &amp; Holzwarth (2006)</v>
      </c>
    </row>
    <row r="4354" spans="1:16" x14ac:dyDescent="0.35">
      <c r="A4354" s="68">
        <v>4352</v>
      </c>
      <c r="B4354" s="73">
        <v>258</v>
      </c>
      <c r="C4354" s="73">
        <v>1005</v>
      </c>
      <c r="D4354" s="70">
        <v>32652</v>
      </c>
      <c r="E4354" t="str">
        <f>INDEX(Table5[EEZ],MATCH(C4354,Table5[Colony_ID],0))</f>
        <v>American Samoa Exclusive Economic Zone</v>
      </c>
      <c r="F4354" t="str">
        <f>INDEX(Table5[Corrected Island/Colony Name],MATCH('Full Data'!C4354,Table5[Colony_ID],0))</f>
        <v>Rose Island</v>
      </c>
      <c r="G4354" t="str">
        <f>INDEX(Table4[Common_Name],MATCH('Full Data'!D4354,Table4[SpcRecID],0))</f>
        <v>Masked Booby</v>
      </c>
      <c r="H4354" s="83" t="str">
        <f>INDEX(Data!E$2:E$6500,MATCH(A4354,Data!$A$2:$A$6500,0))</f>
        <v>Confirmed</v>
      </c>
      <c r="I4354" s="90">
        <f>INDEX(Data!P$2:P$6500,MATCH(A4354,Data!$A$2:$A$6500,0))</f>
        <v>1993</v>
      </c>
      <c r="J4354" s="90">
        <f>INDEX(Data!Q$2:Q$6500,MATCH($A4354,Data!$A$2:$A$6500,0))</f>
        <v>1993</v>
      </c>
      <c r="K4354" s="90">
        <f>INDEX(Data!F$2:F$6500,MATCH($A4354,Data!$A$2:$A$6500,0))</f>
        <v>0</v>
      </c>
      <c r="L4354" s="90">
        <f>INDEX(Data!G$2:G$6500,MATCH($A4354,Data!$A$2:$A$6500,0))</f>
        <v>0</v>
      </c>
      <c r="M4354" s="90">
        <f>INDEX(Data!H$2:H$6500,MATCH($A4354,Data!$A$2:$A$6500,0))</f>
        <v>0</v>
      </c>
      <c r="N4354" s="90">
        <f>INDEX(Data!I$2:I$6500,MATCH($A4354,Data!$A$2:$A$6500,0))</f>
        <v>0</v>
      </c>
      <c r="O4354" s="83" t="str">
        <f>INDEX(Data!J$2:J$6500,MATCH($A4354,Data!$A$2:$A$6500,0))</f>
        <v>individuals</v>
      </c>
      <c r="P4354" t="str">
        <f>_xlfn.XLOOKUP(B4354,Table3[RefID],Table3[Citation])</f>
        <v>Wegmann &amp; Holzwarth (2006)</v>
      </c>
    </row>
    <row r="4355" spans="1:16" x14ac:dyDescent="0.35">
      <c r="A4355" s="68">
        <v>4353</v>
      </c>
      <c r="B4355" s="73">
        <v>258</v>
      </c>
      <c r="C4355" s="73">
        <v>1005</v>
      </c>
      <c r="D4355" s="70">
        <v>32652</v>
      </c>
      <c r="E4355" t="str">
        <f>INDEX(Table5[EEZ],MATCH(C4355,Table5[Colony_ID],0))</f>
        <v>American Samoa Exclusive Economic Zone</v>
      </c>
      <c r="F4355" t="str">
        <f>INDEX(Table5[Corrected Island/Colony Name],MATCH('Full Data'!C4355,Table5[Colony_ID],0))</f>
        <v>Rose Island</v>
      </c>
      <c r="G4355" t="str">
        <f>INDEX(Table4[Common_Name],MATCH('Full Data'!D4355,Table4[SpcRecID],0))</f>
        <v>Masked Booby</v>
      </c>
      <c r="H4355" s="83" t="str">
        <f>INDEX(Data!E$2:E$6500,MATCH(A4355,Data!$A$2:$A$6500,0))</f>
        <v>Confirmed</v>
      </c>
      <c r="I4355" s="90">
        <f>INDEX(Data!P$2:P$6500,MATCH(A4355,Data!$A$2:$A$6500,0))</f>
        <v>1996</v>
      </c>
      <c r="J4355" s="90">
        <f>INDEX(Data!Q$2:Q$6500,MATCH($A4355,Data!$A$2:$A$6500,0))</f>
        <v>1996</v>
      </c>
      <c r="K4355" s="90">
        <f>INDEX(Data!F$2:F$6500,MATCH($A4355,Data!$A$2:$A$6500,0))</f>
        <v>10</v>
      </c>
      <c r="L4355" s="90">
        <f>INDEX(Data!G$2:G$6500,MATCH($A4355,Data!$A$2:$A$6500,0))</f>
        <v>10</v>
      </c>
      <c r="M4355" s="90">
        <f>INDEX(Data!H$2:H$6500,MATCH($A4355,Data!$A$2:$A$6500,0))</f>
        <v>0</v>
      </c>
      <c r="N4355" s="90">
        <f>INDEX(Data!I$2:I$6500,MATCH($A4355,Data!$A$2:$A$6500,0))</f>
        <v>0</v>
      </c>
      <c r="O4355" s="83" t="str">
        <f>INDEX(Data!J$2:J$6500,MATCH($A4355,Data!$A$2:$A$6500,0))</f>
        <v>individuals</v>
      </c>
      <c r="P4355" t="str">
        <f>_xlfn.XLOOKUP(B4355,Table3[RefID],Table3[Citation])</f>
        <v>Wegmann &amp; Holzwarth (2006)</v>
      </c>
    </row>
    <row r="4356" spans="1:16" x14ac:dyDescent="0.35">
      <c r="A4356" s="68">
        <v>4354</v>
      </c>
      <c r="B4356" s="73">
        <v>258</v>
      </c>
      <c r="C4356" s="73">
        <v>1005</v>
      </c>
      <c r="D4356" s="70">
        <v>32652</v>
      </c>
      <c r="E4356" t="str">
        <f>INDEX(Table5[EEZ],MATCH(C4356,Table5[Colony_ID],0))</f>
        <v>American Samoa Exclusive Economic Zone</v>
      </c>
      <c r="F4356" t="str">
        <f>INDEX(Table5[Corrected Island/Colony Name],MATCH('Full Data'!C4356,Table5[Colony_ID],0))</f>
        <v>Rose Island</v>
      </c>
      <c r="G4356" t="str">
        <f>INDEX(Table4[Common_Name],MATCH('Full Data'!D4356,Table4[SpcRecID],0))</f>
        <v>Masked Booby</v>
      </c>
      <c r="H4356" s="83" t="str">
        <f>INDEX(Data!E$2:E$6500,MATCH(A4356,Data!$A$2:$A$6500,0))</f>
        <v>Confirmed</v>
      </c>
      <c r="I4356" s="90">
        <f>INDEX(Data!P$2:P$6500,MATCH(A4356,Data!$A$2:$A$6500,0))</f>
        <v>1998</v>
      </c>
      <c r="J4356" s="90">
        <f>INDEX(Data!Q$2:Q$6500,MATCH($A4356,Data!$A$2:$A$6500,0))</f>
        <v>1998</v>
      </c>
      <c r="K4356" s="90">
        <f>INDEX(Data!F$2:F$6500,MATCH($A4356,Data!$A$2:$A$6500,0))</f>
        <v>12</v>
      </c>
      <c r="L4356" s="90">
        <f>INDEX(Data!G$2:G$6500,MATCH($A4356,Data!$A$2:$A$6500,0))</f>
        <v>12</v>
      </c>
      <c r="M4356" s="90">
        <f>INDEX(Data!H$2:H$6500,MATCH($A4356,Data!$A$2:$A$6500,0))</f>
        <v>0</v>
      </c>
      <c r="N4356" s="90">
        <f>INDEX(Data!I$2:I$6500,MATCH($A4356,Data!$A$2:$A$6500,0))</f>
        <v>0</v>
      </c>
      <c r="O4356" s="83" t="str">
        <f>INDEX(Data!J$2:J$6500,MATCH($A4356,Data!$A$2:$A$6500,0))</f>
        <v>individuals</v>
      </c>
      <c r="P4356" t="str">
        <f>_xlfn.XLOOKUP(B4356,Table3[RefID],Table3[Citation])</f>
        <v>Wegmann &amp; Holzwarth (2006)</v>
      </c>
    </row>
    <row r="4357" spans="1:16" x14ac:dyDescent="0.35">
      <c r="A4357" s="68">
        <v>4355</v>
      </c>
      <c r="B4357" s="73">
        <v>258</v>
      </c>
      <c r="C4357" s="73">
        <v>1005</v>
      </c>
      <c r="D4357" s="70">
        <v>32652</v>
      </c>
      <c r="E4357" t="str">
        <f>INDEX(Table5[EEZ],MATCH(C4357,Table5[Colony_ID],0))</f>
        <v>American Samoa Exclusive Economic Zone</v>
      </c>
      <c r="F4357" t="str">
        <f>INDEX(Table5[Corrected Island/Colony Name],MATCH('Full Data'!C4357,Table5[Colony_ID],0))</f>
        <v>Rose Island</v>
      </c>
      <c r="G4357" t="str">
        <f>INDEX(Table4[Common_Name],MATCH('Full Data'!D4357,Table4[SpcRecID],0))</f>
        <v>Masked Booby</v>
      </c>
      <c r="H4357" s="83" t="str">
        <f>INDEX(Data!E$2:E$6500,MATCH(A4357,Data!$A$2:$A$6500,0))</f>
        <v>Confirmed</v>
      </c>
      <c r="I4357" s="90">
        <f>INDEX(Data!P$2:P$6500,MATCH(A4357,Data!$A$2:$A$6500,0))</f>
        <v>2002</v>
      </c>
      <c r="J4357" s="90">
        <f>INDEX(Data!Q$2:Q$6500,MATCH($A4357,Data!$A$2:$A$6500,0))</f>
        <v>2002</v>
      </c>
      <c r="K4357" s="90">
        <f>INDEX(Data!F$2:F$6500,MATCH($A4357,Data!$A$2:$A$6500,0))</f>
        <v>8</v>
      </c>
      <c r="L4357" s="90">
        <f>INDEX(Data!G$2:G$6500,MATCH($A4357,Data!$A$2:$A$6500,0))</f>
        <v>8</v>
      </c>
      <c r="M4357" s="90">
        <f>INDEX(Data!H$2:H$6500,MATCH($A4357,Data!$A$2:$A$6500,0))</f>
        <v>0</v>
      </c>
      <c r="N4357" s="90">
        <f>INDEX(Data!I$2:I$6500,MATCH($A4357,Data!$A$2:$A$6500,0))</f>
        <v>0</v>
      </c>
      <c r="O4357" s="83" t="str">
        <f>INDEX(Data!J$2:J$6500,MATCH($A4357,Data!$A$2:$A$6500,0))</f>
        <v>individuals</v>
      </c>
      <c r="P4357" t="str">
        <f>_xlfn.XLOOKUP(B4357,Table3[RefID],Table3[Citation])</f>
        <v>Wegmann &amp; Holzwarth (2006)</v>
      </c>
    </row>
    <row r="4358" spans="1:16" x14ac:dyDescent="0.35">
      <c r="A4358" s="68">
        <v>4356</v>
      </c>
      <c r="B4358" s="73">
        <v>258</v>
      </c>
      <c r="C4358" s="73">
        <v>1005</v>
      </c>
      <c r="D4358" s="70">
        <v>32652</v>
      </c>
      <c r="E4358" t="str">
        <f>INDEX(Table5[EEZ],MATCH(C4358,Table5[Colony_ID],0))</f>
        <v>American Samoa Exclusive Economic Zone</v>
      </c>
      <c r="F4358" t="str">
        <f>INDEX(Table5[Corrected Island/Colony Name],MATCH('Full Data'!C4358,Table5[Colony_ID],0))</f>
        <v>Rose Island</v>
      </c>
      <c r="G4358" t="str">
        <f>INDEX(Table4[Common_Name],MATCH('Full Data'!D4358,Table4[SpcRecID],0))</f>
        <v>Masked Booby</v>
      </c>
      <c r="H4358" s="83" t="str">
        <f>INDEX(Data!E$2:E$6500,MATCH(A4358,Data!$A$2:$A$6500,0))</f>
        <v>Confirmed</v>
      </c>
      <c r="I4358" s="90">
        <f>INDEX(Data!P$2:P$6500,MATCH(A4358,Data!$A$2:$A$6500,0))</f>
        <v>2004</v>
      </c>
      <c r="J4358" s="90">
        <f>INDEX(Data!Q$2:Q$6500,MATCH($A4358,Data!$A$2:$A$6500,0))</f>
        <v>2004</v>
      </c>
      <c r="K4358" s="90">
        <f>INDEX(Data!F$2:F$6500,MATCH($A4358,Data!$A$2:$A$6500,0))</f>
        <v>1</v>
      </c>
      <c r="L4358" s="90">
        <f>INDEX(Data!G$2:G$6500,MATCH($A4358,Data!$A$2:$A$6500,0))</f>
        <v>1</v>
      </c>
      <c r="M4358" s="90">
        <f>INDEX(Data!H$2:H$6500,MATCH($A4358,Data!$A$2:$A$6500,0))</f>
        <v>0</v>
      </c>
      <c r="N4358" s="90">
        <f>INDEX(Data!I$2:I$6500,MATCH($A4358,Data!$A$2:$A$6500,0))</f>
        <v>0</v>
      </c>
      <c r="O4358" s="83" t="str">
        <f>INDEX(Data!J$2:J$6500,MATCH($A4358,Data!$A$2:$A$6500,0))</f>
        <v>individuals</v>
      </c>
      <c r="P4358" t="str">
        <f>_xlfn.XLOOKUP(B4358,Table3[RefID],Table3[Citation])</f>
        <v>Wegmann &amp; Holzwarth (2006)</v>
      </c>
    </row>
    <row r="4359" spans="1:16" x14ac:dyDescent="0.35">
      <c r="A4359" s="68">
        <v>4357</v>
      </c>
      <c r="B4359" s="73">
        <v>258</v>
      </c>
      <c r="C4359" s="73">
        <v>1005</v>
      </c>
      <c r="D4359" s="70">
        <v>32652</v>
      </c>
      <c r="E4359" t="str">
        <f>INDEX(Table5[EEZ],MATCH(C4359,Table5[Colony_ID],0))</f>
        <v>American Samoa Exclusive Economic Zone</v>
      </c>
      <c r="F4359" t="str">
        <f>INDEX(Table5[Corrected Island/Colony Name],MATCH('Full Data'!C4359,Table5[Colony_ID],0))</f>
        <v>Rose Island</v>
      </c>
      <c r="G4359" t="str">
        <f>INDEX(Table4[Common_Name],MATCH('Full Data'!D4359,Table4[SpcRecID],0))</f>
        <v>Masked Booby</v>
      </c>
      <c r="H4359" s="83" t="str">
        <f>INDEX(Data!E$2:E$6500,MATCH(A4359,Data!$A$2:$A$6500,0))</f>
        <v>Confirmed</v>
      </c>
      <c r="I4359" s="90">
        <f>INDEX(Data!P$2:P$6500,MATCH(A4359,Data!$A$2:$A$6500,0))</f>
        <v>2005</v>
      </c>
      <c r="J4359" s="90">
        <f>INDEX(Data!Q$2:Q$6500,MATCH($A4359,Data!$A$2:$A$6500,0))</f>
        <v>2005</v>
      </c>
      <c r="K4359" s="90">
        <f>INDEX(Data!F$2:F$6500,MATCH($A4359,Data!$A$2:$A$6500,0))</f>
        <v>5</v>
      </c>
      <c r="L4359" s="90">
        <f>INDEX(Data!G$2:G$6500,MATCH($A4359,Data!$A$2:$A$6500,0))</f>
        <v>5</v>
      </c>
      <c r="M4359" s="90">
        <f>INDEX(Data!H$2:H$6500,MATCH($A4359,Data!$A$2:$A$6500,0))</f>
        <v>0</v>
      </c>
      <c r="N4359" s="90">
        <f>INDEX(Data!I$2:I$6500,MATCH($A4359,Data!$A$2:$A$6500,0))</f>
        <v>0</v>
      </c>
      <c r="O4359" s="83" t="str">
        <f>INDEX(Data!J$2:J$6500,MATCH($A4359,Data!$A$2:$A$6500,0))</f>
        <v>individuals</v>
      </c>
      <c r="P4359" t="str">
        <f>_xlfn.XLOOKUP(B4359,Table3[RefID],Table3[Citation])</f>
        <v>Wegmann &amp; Holzwarth (2006)</v>
      </c>
    </row>
    <row r="4360" spans="1:16" x14ac:dyDescent="0.35">
      <c r="A4360" s="68">
        <v>4358</v>
      </c>
      <c r="B4360" s="73">
        <v>258</v>
      </c>
      <c r="C4360" s="73">
        <v>1005</v>
      </c>
      <c r="D4360" s="69">
        <v>3658</v>
      </c>
      <c r="E4360" t="str">
        <f>INDEX(Table5[EEZ],MATCH(C4360,Table5[Colony_ID],0))</f>
        <v>American Samoa Exclusive Economic Zone</v>
      </c>
      <c r="F4360" t="str">
        <f>INDEX(Table5[Corrected Island/Colony Name],MATCH('Full Data'!C4360,Table5[Colony_ID],0))</f>
        <v>Rose Island</v>
      </c>
      <c r="G4360" t="str">
        <f>INDEX(Table4[Common_Name],MATCH('Full Data'!D4360,Table4[SpcRecID],0))</f>
        <v>Red-footed Booby</v>
      </c>
      <c r="H4360" s="83" t="str">
        <f>INDEX(Data!E$2:E$6500,MATCH(A4360,Data!$A$2:$A$6500,0))</f>
        <v>Confirmed</v>
      </c>
      <c r="I4360" s="90">
        <f>INDEX(Data!P$2:P$6500,MATCH(A4360,Data!$A$2:$A$6500,0))</f>
        <v>1978</v>
      </c>
      <c r="J4360" s="90">
        <f>INDEX(Data!Q$2:Q$6500,MATCH($A4360,Data!$A$2:$A$6500,0))</f>
        <v>1978</v>
      </c>
      <c r="K4360" s="90">
        <f>INDEX(Data!F$2:F$6500,MATCH($A4360,Data!$A$2:$A$6500,0))</f>
        <v>0</v>
      </c>
      <c r="L4360" s="90">
        <f>INDEX(Data!G$2:G$6500,MATCH($A4360,Data!$A$2:$A$6500,0))</f>
        <v>0</v>
      </c>
      <c r="M4360" s="90">
        <f>INDEX(Data!H$2:H$6500,MATCH($A4360,Data!$A$2:$A$6500,0))</f>
        <v>0</v>
      </c>
      <c r="N4360" s="90">
        <f>INDEX(Data!I$2:I$6500,MATCH($A4360,Data!$A$2:$A$6500,0))</f>
        <v>0</v>
      </c>
      <c r="O4360" s="83" t="str">
        <f>INDEX(Data!J$2:J$6500,MATCH($A4360,Data!$A$2:$A$6500,0))</f>
        <v>individuals</v>
      </c>
      <c r="P4360" t="str">
        <f>_xlfn.XLOOKUP(B4360,Table3[RefID],Table3[Citation])</f>
        <v>Wegmann &amp; Holzwarth (2006)</v>
      </c>
    </row>
    <row r="4361" spans="1:16" x14ac:dyDescent="0.35">
      <c r="A4361" s="68">
        <v>4359</v>
      </c>
      <c r="B4361" s="73">
        <v>258</v>
      </c>
      <c r="C4361" s="73">
        <v>1005</v>
      </c>
      <c r="D4361" s="69">
        <v>3658</v>
      </c>
      <c r="E4361" t="str">
        <f>INDEX(Table5[EEZ],MATCH(C4361,Table5[Colony_ID],0))</f>
        <v>American Samoa Exclusive Economic Zone</v>
      </c>
      <c r="F4361" t="str">
        <f>INDEX(Table5[Corrected Island/Colony Name],MATCH('Full Data'!C4361,Table5[Colony_ID],0))</f>
        <v>Rose Island</v>
      </c>
      <c r="G4361" t="str">
        <f>INDEX(Table4[Common_Name],MATCH('Full Data'!D4361,Table4[SpcRecID],0))</f>
        <v>Red-footed Booby</v>
      </c>
      <c r="H4361" s="83" t="str">
        <f>INDEX(Data!E$2:E$6500,MATCH(A4361,Data!$A$2:$A$6500,0))</f>
        <v>Confirmed</v>
      </c>
      <c r="I4361" s="90">
        <f>INDEX(Data!P$2:P$6500,MATCH(A4361,Data!$A$2:$A$6500,0))</f>
        <v>1980</v>
      </c>
      <c r="J4361" s="90">
        <f>INDEX(Data!Q$2:Q$6500,MATCH($A4361,Data!$A$2:$A$6500,0))</f>
        <v>1980</v>
      </c>
      <c r="K4361" s="90">
        <f>INDEX(Data!F$2:F$6500,MATCH($A4361,Data!$A$2:$A$6500,0))</f>
        <v>0</v>
      </c>
      <c r="L4361" s="90">
        <f>INDEX(Data!G$2:G$6500,MATCH($A4361,Data!$A$2:$A$6500,0))</f>
        <v>0</v>
      </c>
      <c r="M4361" s="90">
        <f>INDEX(Data!H$2:H$6500,MATCH($A4361,Data!$A$2:$A$6500,0))</f>
        <v>0</v>
      </c>
      <c r="N4361" s="90">
        <f>INDEX(Data!I$2:I$6500,MATCH($A4361,Data!$A$2:$A$6500,0))</f>
        <v>0</v>
      </c>
      <c r="O4361" s="83" t="str">
        <f>INDEX(Data!J$2:J$6500,MATCH($A4361,Data!$A$2:$A$6500,0))</f>
        <v>individuals</v>
      </c>
      <c r="P4361" t="str">
        <f>_xlfn.XLOOKUP(B4361,Table3[RefID],Table3[Citation])</f>
        <v>Wegmann &amp; Holzwarth (2006)</v>
      </c>
    </row>
    <row r="4362" spans="1:16" x14ac:dyDescent="0.35">
      <c r="A4362" s="68">
        <v>4360</v>
      </c>
      <c r="B4362" s="73">
        <v>258</v>
      </c>
      <c r="C4362" s="73">
        <v>1005</v>
      </c>
      <c r="D4362" s="69">
        <v>3658</v>
      </c>
      <c r="E4362" t="str">
        <f>INDEX(Table5[EEZ],MATCH(C4362,Table5[Colony_ID],0))</f>
        <v>American Samoa Exclusive Economic Zone</v>
      </c>
      <c r="F4362" t="str">
        <f>INDEX(Table5[Corrected Island/Colony Name],MATCH('Full Data'!C4362,Table5[Colony_ID],0))</f>
        <v>Rose Island</v>
      </c>
      <c r="G4362" t="str">
        <f>INDEX(Table4[Common_Name],MATCH('Full Data'!D4362,Table4[SpcRecID],0))</f>
        <v>Red-footed Booby</v>
      </c>
      <c r="H4362" s="83" t="str">
        <f>INDEX(Data!E$2:E$6500,MATCH(A4362,Data!$A$2:$A$6500,0))</f>
        <v>Confirmed</v>
      </c>
      <c r="I4362" s="90">
        <f>INDEX(Data!P$2:P$6500,MATCH(A4362,Data!$A$2:$A$6500,0))</f>
        <v>1981</v>
      </c>
      <c r="J4362" s="90">
        <f>INDEX(Data!Q$2:Q$6500,MATCH($A4362,Data!$A$2:$A$6500,0))</f>
        <v>1981</v>
      </c>
      <c r="K4362" s="90">
        <f>INDEX(Data!F$2:F$6500,MATCH($A4362,Data!$A$2:$A$6500,0))</f>
        <v>0</v>
      </c>
      <c r="L4362" s="90">
        <f>INDEX(Data!G$2:G$6500,MATCH($A4362,Data!$A$2:$A$6500,0))</f>
        <v>0</v>
      </c>
      <c r="M4362" s="90">
        <f>INDEX(Data!H$2:H$6500,MATCH($A4362,Data!$A$2:$A$6500,0))</f>
        <v>0</v>
      </c>
      <c r="N4362" s="90">
        <f>INDEX(Data!I$2:I$6500,MATCH($A4362,Data!$A$2:$A$6500,0))</f>
        <v>0</v>
      </c>
      <c r="O4362" s="83" t="str">
        <f>INDEX(Data!J$2:J$6500,MATCH($A4362,Data!$A$2:$A$6500,0))</f>
        <v>individuals</v>
      </c>
      <c r="P4362" t="str">
        <f>_xlfn.XLOOKUP(B4362,Table3[RefID],Table3[Citation])</f>
        <v>Wegmann &amp; Holzwarth (2006)</v>
      </c>
    </row>
    <row r="4363" spans="1:16" x14ac:dyDescent="0.35">
      <c r="A4363" s="68">
        <v>4361</v>
      </c>
      <c r="B4363" s="73">
        <v>258</v>
      </c>
      <c r="C4363" s="73">
        <v>1005</v>
      </c>
      <c r="D4363" s="69">
        <v>3658</v>
      </c>
      <c r="E4363" t="str">
        <f>INDEX(Table5[EEZ],MATCH(C4363,Table5[Colony_ID],0))</f>
        <v>American Samoa Exclusive Economic Zone</v>
      </c>
      <c r="F4363" t="str">
        <f>INDEX(Table5[Corrected Island/Colony Name],MATCH('Full Data'!C4363,Table5[Colony_ID],0))</f>
        <v>Rose Island</v>
      </c>
      <c r="G4363" t="str">
        <f>INDEX(Table4[Common_Name],MATCH('Full Data'!D4363,Table4[SpcRecID],0))</f>
        <v>Red-footed Booby</v>
      </c>
      <c r="H4363" s="83" t="str">
        <f>INDEX(Data!E$2:E$6500,MATCH(A4363,Data!$A$2:$A$6500,0))</f>
        <v>Confirmed</v>
      </c>
      <c r="I4363" s="90">
        <f>INDEX(Data!P$2:P$6500,MATCH(A4363,Data!$A$2:$A$6500,0))</f>
        <v>1982</v>
      </c>
      <c r="J4363" s="90">
        <f>INDEX(Data!Q$2:Q$6500,MATCH($A4363,Data!$A$2:$A$6500,0))</f>
        <v>1982</v>
      </c>
      <c r="K4363" s="90">
        <f>INDEX(Data!F$2:F$6500,MATCH($A4363,Data!$A$2:$A$6500,0))</f>
        <v>205</v>
      </c>
      <c r="L4363" s="90">
        <f>INDEX(Data!G$2:G$6500,MATCH($A4363,Data!$A$2:$A$6500,0))</f>
        <v>205</v>
      </c>
      <c r="M4363" s="90">
        <f>INDEX(Data!H$2:H$6500,MATCH($A4363,Data!$A$2:$A$6500,0))</f>
        <v>0</v>
      </c>
      <c r="N4363" s="90">
        <f>INDEX(Data!I$2:I$6500,MATCH($A4363,Data!$A$2:$A$6500,0))</f>
        <v>0</v>
      </c>
      <c r="O4363" s="83" t="str">
        <f>INDEX(Data!J$2:J$6500,MATCH($A4363,Data!$A$2:$A$6500,0))</f>
        <v>individuals</v>
      </c>
      <c r="P4363" t="str">
        <f>_xlfn.XLOOKUP(B4363,Table3[RefID],Table3[Citation])</f>
        <v>Wegmann &amp; Holzwarth (2006)</v>
      </c>
    </row>
    <row r="4364" spans="1:16" x14ac:dyDescent="0.35">
      <c r="A4364" s="68">
        <v>4362</v>
      </c>
      <c r="B4364" s="73">
        <v>258</v>
      </c>
      <c r="C4364" s="73">
        <v>1005</v>
      </c>
      <c r="D4364" s="69">
        <v>3658</v>
      </c>
      <c r="E4364" t="str">
        <f>INDEX(Table5[EEZ],MATCH(C4364,Table5[Colony_ID],0))</f>
        <v>American Samoa Exclusive Economic Zone</v>
      </c>
      <c r="F4364" t="str">
        <f>INDEX(Table5[Corrected Island/Colony Name],MATCH('Full Data'!C4364,Table5[Colony_ID],0))</f>
        <v>Rose Island</v>
      </c>
      <c r="G4364" t="str">
        <f>INDEX(Table4[Common_Name],MATCH('Full Data'!D4364,Table4[SpcRecID],0))</f>
        <v>Red-footed Booby</v>
      </c>
      <c r="H4364" s="83" t="str">
        <f>INDEX(Data!E$2:E$6500,MATCH(A4364,Data!$A$2:$A$6500,0))</f>
        <v>Confirmed</v>
      </c>
      <c r="I4364" s="90">
        <f>INDEX(Data!P$2:P$6500,MATCH(A4364,Data!$A$2:$A$6500,0))</f>
        <v>1982</v>
      </c>
      <c r="J4364" s="90">
        <f>INDEX(Data!Q$2:Q$6500,MATCH($A4364,Data!$A$2:$A$6500,0))</f>
        <v>1982</v>
      </c>
      <c r="K4364" s="90">
        <f>INDEX(Data!F$2:F$6500,MATCH($A4364,Data!$A$2:$A$6500,0))</f>
        <v>10</v>
      </c>
      <c r="L4364" s="90">
        <f>INDEX(Data!G$2:G$6500,MATCH($A4364,Data!$A$2:$A$6500,0))</f>
        <v>10</v>
      </c>
      <c r="M4364" s="90">
        <f>INDEX(Data!H$2:H$6500,MATCH($A4364,Data!$A$2:$A$6500,0))</f>
        <v>0</v>
      </c>
      <c r="N4364" s="90">
        <f>INDEX(Data!I$2:I$6500,MATCH($A4364,Data!$A$2:$A$6500,0))</f>
        <v>0</v>
      </c>
      <c r="O4364" s="83" t="str">
        <f>INDEX(Data!J$2:J$6500,MATCH($A4364,Data!$A$2:$A$6500,0))</f>
        <v>individuals</v>
      </c>
      <c r="P4364" t="str">
        <f>_xlfn.XLOOKUP(B4364,Table3[RefID],Table3[Citation])</f>
        <v>Wegmann &amp; Holzwarth (2006)</v>
      </c>
    </row>
    <row r="4365" spans="1:16" x14ac:dyDescent="0.35">
      <c r="A4365" s="68">
        <v>4363</v>
      </c>
      <c r="B4365" s="73">
        <v>258</v>
      </c>
      <c r="C4365" s="73">
        <v>1005</v>
      </c>
      <c r="D4365" s="69">
        <v>3658</v>
      </c>
      <c r="E4365" t="str">
        <f>INDEX(Table5[EEZ],MATCH(C4365,Table5[Colony_ID],0))</f>
        <v>American Samoa Exclusive Economic Zone</v>
      </c>
      <c r="F4365" t="str">
        <f>INDEX(Table5[Corrected Island/Colony Name],MATCH('Full Data'!C4365,Table5[Colony_ID],0))</f>
        <v>Rose Island</v>
      </c>
      <c r="G4365" t="str">
        <f>INDEX(Table4[Common_Name],MATCH('Full Data'!D4365,Table4[SpcRecID],0))</f>
        <v>Red-footed Booby</v>
      </c>
      <c r="H4365" s="83" t="str">
        <f>INDEX(Data!E$2:E$6500,MATCH(A4365,Data!$A$2:$A$6500,0))</f>
        <v>Confirmed</v>
      </c>
      <c r="I4365" s="90">
        <f>INDEX(Data!P$2:P$6500,MATCH(A4365,Data!$A$2:$A$6500,0))</f>
        <v>1984</v>
      </c>
      <c r="J4365" s="90">
        <f>INDEX(Data!Q$2:Q$6500,MATCH($A4365,Data!$A$2:$A$6500,0))</f>
        <v>1984</v>
      </c>
      <c r="K4365" s="90">
        <f>INDEX(Data!F$2:F$6500,MATCH($A4365,Data!$A$2:$A$6500,0))</f>
        <v>450</v>
      </c>
      <c r="L4365" s="90">
        <f>INDEX(Data!G$2:G$6500,MATCH($A4365,Data!$A$2:$A$6500,0))</f>
        <v>450</v>
      </c>
      <c r="M4365" s="90">
        <f>INDEX(Data!H$2:H$6500,MATCH($A4365,Data!$A$2:$A$6500,0))</f>
        <v>0</v>
      </c>
      <c r="N4365" s="90">
        <f>INDEX(Data!I$2:I$6500,MATCH($A4365,Data!$A$2:$A$6500,0))</f>
        <v>0</v>
      </c>
      <c r="O4365" s="83" t="str">
        <f>INDEX(Data!J$2:J$6500,MATCH($A4365,Data!$A$2:$A$6500,0))</f>
        <v>individuals</v>
      </c>
      <c r="P4365" t="str">
        <f>_xlfn.XLOOKUP(B4365,Table3[RefID],Table3[Citation])</f>
        <v>Wegmann &amp; Holzwarth (2006)</v>
      </c>
    </row>
    <row r="4366" spans="1:16" x14ac:dyDescent="0.35">
      <c r="A4366" s="68">
        <v>4364</v>
      </c>
      <c r="B4366" s="73">
        <v>258</v>
      </c>
      <c r="C4366" s="73">
        <v>1005</v>
      </c>
      <c r="D4366" s="69">
        <v>3658</v>
      </c>
      <c r="E4366" t="str">
        <f>INDEX(Table5[EEZ],MATCH(C4366,Table5[Colony_ID],0))</f>
        <v>American Samoa Exclusive Economic Zone</v>
      </c>
      <c r="F4366" t="str">
        <f>INDEX(Table5[Corrected Island/Colony Name],MATCH('Full Data'!C4366,Table5[Colony_ID],0))</f>
        <v>Rose Island</v>
      </c>
      <c r="G4366" t="str">
        <f>INDEX(Table4[Common_Name],MATCH('Full Data'!D4366,Table4[SpcRecID],0))</f>
        <v>Red-footed Booby</v>
      </c>
      <c r="H4366" s="83" t="str">
        <f>INDEX(Data!E$2:E$6500,MATCH(A4366,Data!$A$2:$A$6500,0))</f>
        <v>Confirmed</v>
      </c>
      <c r="I4366" s="90">
        <f>INDEX(Data!P$2:P$6500,MATCH(A4366,Data!$A$2:$A$6500,0))</f>
        <v>1984</v>
      </c>
      <c r="J4366" s="90">
        <f>INDEX(Data!Q$2:Q$6500,MATCH($A4366,Data!$A$2:$A$6500,0))</f>
        <v>1984</v>
      </c>
      <c r="K4366" s="90">
        <f>INDEX(Data!F$2:F$6500,MATCH($A4366,Data!$A$2:$A$6500,0))</f>
        <v>35</v>
      </c>
      <c r="L4366" s="90">
        <f>INDEX(Data!G$2:G$6500,MATCH($A4366,Data!$A$2:$A$6500,0))</f>
        <v>35</v>
      </c>
      <c r="M4366" s="90">
        <f>INDEX(Data!H$2:H$6500,MATCH($A4366,Data!$A$2:$A$6500,0))</f>
        <v>0</v>
      </c>
      <c r="N4366" s="90">
        <f>INDEX(Data!I$2:I$6500,MATCH($A4366,Data!$A$2:$A$6500,0))</f>
        <v>0</v>
      </c>
      <c r="O4366" s="83" t="str">
        <f>INDEX(Data!J$2:J$6500,MATCH($A4366,Data!$A$2:$A$6500,0))</f>
        <v>individuals</v>
      </c>
      <c r="P4366" t="str">
        <f>_xlfn.XLOOKUP(B4366,Table3[RefID],Table3[Citation])</f>
        <v>Wegmann &amp; Holzwarth (2006)</v>
      </c>
    </row>
    <row r="4367" spans="1:16" x14ac:dyDescent="0.35">
      <c r="A4367" s="68">
        <v>4365</v>
      </c>
      <c r="B4367" s="73">
        <v>258</v>
      </c>
      <c r="C4367" s="73">
        <v>1005</v>
      </c>
      <c r="D4367" s="69">
        <v>3658</v>
      </c>
      <c r="E4367" t="str">
        <f>INDEX(Table5[EEZ],MATCH(C4367,Table5[Colony_ID],0))</f>
        <v>American Samoa Exclusive Economic Zone</v>
      </c>
      <c r="F4367" t="str">
        <f>INDEX(Table5[Corrected Island/Colony Name],MATCH('Full Data'!C4367,Table5[Colony_ID],0))</f>
        <v>Rose Island</v>
      </c>
      <c r="G4367" t="str">
        <f>INDEX(Table4[Common_Name],MATCH('Full Data'!D4367,Table4[SpcRecID],0))</f>
        <v>Red-footed Booby</v>
      </c>
      <c r="H4367" s="83" t="str">
        <f>INDEX(Data!E$2:E$6500,MATCH(A4367,Data!$A$2:$A$6500,0))</f>
        <v>Confirmed</v>
      </c>
      <c r="I4367" s="90">
        <f>INDEX(Data!P$2:P$6500,MATCH(A4367,Data!$A$2:$A$6500,0))</f>
        <v>1986</v>
      </c>
      <c r="J4367" s="90">
        <f>INDEX(Data!Q$2:Q$6500,MATCH($A4367,Data!$A$2:$A$6500,0))</f>
        <v>1986</v>
      </c>
      <c r="K4367" s="90">
        <f>INDEX(Data!F$2:F$6500,MATCH($A4367,Data!$A$2:$A$6500,0))</f>
        <v>0</v>
      </c>
      <c r="L4367" s="90">
        <f>INDEX(Data!G$2:G$6500,MATCH($A4367,Data!$A$2:$A$6500,0))</f>
        <v>0</v>
      </c>
      <c r="M4367" s="90">
        <f>INDEX(Data!H$2:H$6500,MATCH($A4367,Data!$A$2:$A$6500,0))</f>
        <v>0</v>
      </c>
      <c r="N4367" s="90">
        <f>INDEX(Data!I$2:I$6500,MATCH($A4367,Data!$A$2:$A$6500,0))</f>
        <v>0</v>
      </c>
      <c r="O4367" s="83" t="str">
        <f>INDEX(Data!J$2:J$6500,MATCH($A4367,Data!$A$2:$A$6500,0))</f>
        <v>individuals</v>
      </c>
      <c r="P4367" t="str">
        <f>_xlfn.XLOOKUP(B4367,Table3[RefID],Table3[Citation])</f>
        <v>Wegmann &amp; Holzwarth (2006)</v>
      </c>
    </row>
    <row r="4368" spans="1:16" x14ac:dyDescent="0.35">
      <c r="A4368" s="68">
        <v>4366</v>
      </c>
      <c r="B4368" s="73">
        <v>258</v>
      </c>
      <c r="C4368" s="73">
        <v>1005</v>
      </c>
      <c r="D4368" s="69">
        <v>3658</v>
      </c>
      <c r="E4368" t="str">
        <f>INDEX(Table5[EEZ],MATCH(C4368,Table5[Colony_ID],0))</f>
        <v>American Samoa Exclusive Economic Zone</v>
      </c>
      <c r="F4368" t="str">
        <f>INDEX(Table5[Corrected Island/Colony Name],MATCH('Full Data'!C4368,Table5[Colony_ID],0))</f>
        <v>Rose Island</v>
      </c>
      <c r="G4368" t="str">
        <f>INDEX(Table4[Common_Name],MATCH('Full Data'!D4368,Table4[SpcRecID],0))</f>
        <v>Red-footed Booby</v>
      </c>
      <c r="H4368" s="83" t="str">
        <f>INDEX(Data!E$2:E$6500,MATCH(A4368,Data!$A$2:$A$6500,0))</f>
        <v>Confirmed</v>
      </c>
      <c r="I4368" s="90">
        <f>INDEX(Data!P$2:P$6500,MATCH(A4368,Data!$A$2:$A$6500,0))</f>
        <v>1987</v>
      </c>
      <c r="J4368" s="90">
        <f>INDEX(Data!Q$2:Q$6500,MATCH($A4368,Data!$A$2:$A$6500,0))</f>
        <v>1987</v>
      </c>
      <c r="K4368" s="90">
        <f>INDEX(Data!F$2:F$6500,MATCH($A4368,Data!$A$2:$A$6500,0))</f>
        <v>9</v>
      </c>
      <c r="L4368" s="90">
        <f>INDEX(Data!G$2:G$6500,MATCH($A4368,Data!$A$2:$A$6500,0))</f>
        <v>9</v>
      </c>
      <c r="M4368" s="90">
        <f>INDEX(Data!H$2:H$6500,MATCH($A4368,Data!$A$2:$A$6500,0))</f>
        <v>0</v>
      </c>
      <c r="N4368" s="90">
        <f>INDEX(Data!I$2:I$6500,MATCH($A4368,Data!$A$2:$A$6500,0))</f>
        <v>0</v>
      </c>
      <c r="O4368" s="83" t="str">
        <f>INDEX(Data!J$2:J$6500,MATCH($A4368,Data!$A$2:$A$6500,0))</f>
        <v>individuals</v>
      </c>
      <c r="P4368" t="str">
        <f>_xlfn.XLOOKUP(B4368,Table3[RefID],Table3[Citation])</f>
        <v>Wegmann &amp; Holzwarth (2006)</v>
      </c>
    </row>
    <row r="4369" spans="1:16" x14ac:dyDescent="0.35">
      <c r="A4369" s="68">
        <v>4367</v>
      </c>
      <c r="B4369" s="73">
        <v>258</v>
      </c>
      <c r="C4369" s="73">
        <v>1005</v>
      </c>
      <c r="D4369" s="69">
        <v>3658</v>
      </c>
      <c r="E4369" t="str">
        <f>INDEX(Table5[EEZ],MATCH(C4369,Table5[Colony_ID],0))</f>
        <v>American Samoa Exclusive Economic Zone</v>
      </c>
      <c r="F4369" t="str">
        <f>INDEX(Table5[Corrected Island/Colony Name],MATCH('Full Data'!C4369,Table5[Colony_ID],0))</f>
        <v>Rose Island</v>
      </c>
      <c r="G4369" t="str">
        <f>INDEX(Table4[Common_Name],MATCH('Full Data'!D4369,Table4[SpcRecID],0))</f>
        <v>Red-footed Booby</v>
      </c>
      <c r="H4369" s="83" t="str">
        <f>INDEX(Data!E$2:E$6500,MATCH(A4369,Data!$A$2:$A$6500,0))</f>
        <v>Confirmed</v>
      </c>
      <c r="I4369" s="90">
        <f>INDEX(Data!P$2:P$6500,MATCH(A4369,Data!$A$2:$A$6500,0))</f>
        <v>1988</v>
      </c>
      <c r="J4369" s="90">
        <f>INDEX(Data!Q$2:Q$6500,MATCH($A4369,Data!$A$2:$A$6500,0))</f>
        <v>1988</v>
      </c>
      <c r="K4369" s="90">
        <f>INDEX(Data!F$2:F$6500,MATCH($A4369,Data!$A$2:$A$6500,0))</f>
        <v>4</v>
      </c>
      <c r="L4369" s="90">
        <f>INDEX(Data!G$2:G$6500,MATCH($A4369,Data!$A$2:$A$6500,0))</f>
        <v>4</v>
      </c>
      <c r="M4369" s="90">
        <f>INDEX(Data!H$2:H$6500,MATCH($A4369,Data!$A$2:$A$6500,0))</f>
        <v>0</v>
      </c>
      <c r="N4369" s="90">
        <f>INDEX(Data!I$2:I$6500,MATCH($A4369,Data!$A$2:$A$6500,0))</f>
        <v>0</v>
      </c>
      <c r="O4369" s="83" t="str">
        <f>INDEX(Data!J$2:J$6500,MATCH($A4369,Data!$A$2:$A$6500,0))</f>
        <v>individuals</v>
      </c>
      <c r="P4369" t="str">
        <f>_xlfn.XLOOKUP(B4369,Table3[RefID],Table3[Citation])</f>
        <v>Wegmann &amp; Holzwarth (2006)</v>
      </c>
    </row>
    <row r="4370" spans="1:16" x14ac:dyDescent="0.35">
      <c r="A4370" s="68">
        <v>4368</v>
      </c>
      <c r="B4370" s="73">
        <v>258</v>
      </c>
      <c r="C4370" s="73">
        <v>1005</v>
      </c>
      <c r="D4370" s="69">
        <v>3658</v>
      </c>
      <c r="E4370" t="str">
        <f>INDEX(Table5[EEZ],MATCH(C4370,Table5[Colony_ID],0))</f>
        <v>American Samoa Exclusive Economic Zone</v>
      </c>
      <c r="F4370" t="str">
        <f>INDEX(Table5[Corrected Island/Colony Name],MATCH('Full Data'!C4370,Table5[Colony_ID],0))</f>
        <v>Rose Island</v>
      </c>
      <c r="G4370" t="str">
        <f>INDEX(Table4[Common_Name],MATCH('Full Data'!D4370,Table4[SpcRecID],0))</f>
        <v>Red-footed Booby</v>
      </c>
      <c r="H4370" s="83" t="str">
        <f>INDEX(Data!E$2:E$6500,MATCH(A4370,Data!$A$2:$A$6500,0))</f>
        <v>Confirmed</v>
      </c>
      <c r="I4370" s="90">
        <f>INDEX(Data!P$2:P$6500,MATCH(A4370,Data!$A$2:$A$6500,0))</f>
        <v>1988</v>
      </c>
      <c r="J4370" s="90">
        <f>INDEX(Data!Q$2:Q$6500,MATCH($A4370,Data!$A$2:$A$6500,0))</f>
        <v>1988</v>
      </c>
      <c r="K4370" s="90">
        <f>INDEX(Data!F$2:F$6500,MATCH($A4370,Data!$A$2:$A$6500,0))</f>
        <v>205</v>
      </c>
      <c r="L4370" s="90">
        <f>INDEX(Data!G$2:G$6500,MATCH($A4370,Data!$A$2:$A$6500,0))</f>
        <v>205</v>
      </c>
      <c r="M4370" s="90">
        <f>INDEX(Data!H$2:H$6500,MATCH($A4370,Data!$A$2:$A$6500,0))</f>
        <v>0</v>
      </c>
      <c r="N4370" s="90">
        <f>INDEX(Data!I$2:I$6500,MATCH($A4370,Data!$A$2:$A$6500,0))</f>
        <v>0</v>
      </c>
      <c r="O4370" s="83" t="str">
        <f>INDEX(Data!J$2:J$6500,MATCH($A4370,Data!$A$2:$A$6500,0))</f>
        <v>individuals</v>
      </c>
      <c r="P4370" t="str">
        <f>_xlfn.XLOOKUP(B4370,Table3[RefID],Table3[Citation])</f>
        <v>Wegmann &amp; Holzwarth (2006)</v>
      </c>
    </row>
    <row r="4371" spans="1:16" x14ac:dyDescent="0.35">
      <c r="A4371" s="68">
        <v>4369</v>
      </c>
      <c r="B4371" s="73">
        <v>258</v>
      </c>
      <c r="C4371" s="73">
        <v>1005</v>
      </c>
      <c r="D4371" s="69">
        <v>3658</v>
      </c>
      <c r="E4371" t="str">
        <f>INDEX(Table5[EEZ],MATCH(C4371,Table5[Colony_ID],0))</f>
        <v>American Samoa Exclusive Economic Zone</v>
      </c>
      <c r="F4371" t="str">
        <f>INDEX(Table5[Corrected Island/Colony Name],MATCH('Full Data'!C4371,Table5[Colony_ID],0))</f>
        <v>Rose Island</v>
      </c>
      <c r="G4371" t="str">
        <f>INDEX(Table4[Common_Name],MATCH('Full Data'!D4371,Table4[SpcRecID],0))</f>
        <v>Red-footed Booby</v>
      </c>
      <c r="H4371" s="83" t="str">
        <f>INDEX(Data!E$2:E$6500,MATCH(A4371,Data!$A$2:$A$6500,0))</f>
        <v>Confirmed</v>
      </c>
      <c r="I4371" s="90">
        <f>INDEX(Data!P$2:P$6500,MATCH(A4371,Data!$A$2:$A$6500,0))</f>
        <v>1989</v>
      </c>
      <c r="J4371" s="90">
        <f>INDEX(Data!Q$2:Q$6500,MATCH($A4371,Data!$A$2:$A$6500,0))</f>
        <v>1989</v>
      </c>
      <c r="K4371" s="90">
        <f>INDEX(Data!F$2:F$6500,MATCH($A4371,Data!$A$2:$A$6500,0))</f>
        <v>93</v>
      </c>
      <c r="L4371" s="90">
        <f>INDEX(Data!G$2:G$6500,MATCH($A4371,Data!$A$2:$A$6500,0))</f>
        <v>93</v>
      </c>
      <c r="M4371" s="90">
        <f>INDEX(Data!H$2:H$6500,MATCH($A4371,Data!$A$2:$A$6500,0))</f>
        <v>0</v>
      </c>
      <c r="N4371" s="90">
        <f>INDEX(Data!I$2:I$6500,MATCH($A4371,Data!$A$2:$A$6500,0))</f>
        <v>0</v>
      </c>
      <c r="O4371" s="83" t="str">
        <f>INDEX(Data!J$2:J$6500,MATCH($A4371,Data!$A$2:$A$6500,0))</f>
        <v>individuals</v>
      </c>
      <c r="P4371" t="str">
        <f>_xlfn.XLOOKUP(B4371,Table3[RefID],Table3[Citation])</f>
        <v>Wegmann &amp; Holzwarth (2006)</v>
      </c>
    </row>
    <row r="4372" spans="1:16" x14ac:dyDescent="0.35">
      <c r="A4372" s="68">
        <v>4370</v>
      </c>
      <c r="B4372" s="73">
        <v>258</v>
      </c>
      <c r="C4372" s="73">
        <v>1005</v>
      </c>
      <c r="D4372" s="69">
        <v>3658</v>
      </c>
      <c r="E4372" t="str">
        <f>INDEX(Table5[EEZ],MATCH(C4372,Table5[Colony_ID],0))</f>
        <v>American Samoa Exclusive Economic Zone</v>
      </c>
      <c r="F4372" t="str">
        <f>INDEX(Table5[Corrected Island/Colony Name],MATCH('Full Data'!C4372,Table5[Colony_ID],0))</f>
        <v>Rose Island</v>
      </c>
      <c r="G4372" t="str">
        <f>INDEX(Table4[Common_Name],MATCH('Full Data'!D4372,Table4[SpcRecID],0))</f>
        <v>Red-footed Booby</v>
      </c>
      <c r="H4372" s="83" t="str">
        <f>INDEX(Data!E$2:E$6500,MATCH(A4372,Data!$A$2:$A$6500,0))</f>
        <v>Confirmed</v>
      </c>
      <c r="I4372" s="90">
        <f>INDEX(Data!P$2:P$6500,MATCH(A4372,Data!$A$2:$A$6500,0))</f>
        <v>1989</v>
      </c>
      <c r="J4372" s="90">
        <f>INDEX(Data!Q$2:Q$6500,MATCH($A4372,Data!$A$2:$A$6500,0))</f>
        <v>1989</v>
      </c>
      <c r="K4372" s="90">
        <f>INDEX(Data!F$2:F$6500,MATCH($A4372,Data!$A$2:$A$6500,0))</f>
        <v>270</v>
      </c>
      <c r="L4372" s="90">
        <f>INDEX(Data!G$2:G$6500,MATCH($A4372,Data!$A$2:$A$6500,0))</f>
        <v>270</v>
      </c>
      <c r="M4372" s="90">
        <f>INDEX(Data!H$2:H$6500,MATCH($A4372,Data!$A$2:$A$6500,0))</f>
        <v>0</v>
      </c>
      <c r="N4372" s="90">
        <f>INDEX(Data!I$2:I$6500,MATCH($A4372,Data!$A$2:$A$6500,0))</f>
        <v>0</v>
      </c>
      <c r="O4372" s="83" t="str">
        <f>INDEX(Data!J$2:J$6500,MATCH($A4372,Data!$A$2:$A$6500,0))</f>
        <v>individuals</v>
      </c>
      <c r="P4372" t="str">
        <f>_xlfn.XLOOKUP(B4372,Table3[RefID],Table3[Citation])</f>
        <v>Wegmann &amp; Holzwarth (2006)</v>
      </c>
    </row>
    <row r="4373" spans="1:16" x14ac:dyDescent="0.35">
      <c r="A4373" s="68">
        <v>4371</v>
      </c>
      <c r="B4373" s="73">
        <v>258</v>
      </c>
      <c r="C4373" s="73">
        <v>1005</v>
      </c>
      <c r="D4373" s="69">
        <v>3658</v>
      </c>
      <c r="E4373" t="str">
        <f>INDEX(Table5[EEZ],MATCH(C4373,Table5[Colony_ID],0))</f>
        <v>American Samoa Exclusive Economic Zone</v>
      </c>
      <c r="F4373" t="str">
        <f>INDEX(Table5[Corrected Island/Colony Name],MATCH('Full Data'!C4373,Table5[Colony_ID],0))</f>
        <v>Rose Island</v>
      </c>
      <c r="G4373" t="str">
        <f>INDEX(Table4[Common_Name],MATCH('Full Data'!D4373,Table4[SpcRecID],0))</f>
        <v>Red-footed Booby</v>
      </c>
      <c r="H4373" s="83" t="str">
        <f>INDEX(Data!E$2:E$6500,MATCH(A4373,Data!$A$2:$A$6500,0))</f>
        <v>Confirmed</v>
      </c>
      <c r="I4373" s="90">
        <f>INDEX(Data!P$2:P$6500,MATCH(A4373,Data!$A$2:$A$6500,0))</f>
        <v>1990</v>
      </c>
      <c r="J4373" s="90">
        <f>INDEX(Data!Q$2:Q$6500,MATCH($A4373,Data!$A$2:$A$6500,0))</f>
        <v>1990</v>
      </c>
      <c r="K4373" s="90">
        <f>INDEX(Data!F$2:F$6500,MATCH($A4373,Data!$A$2:$A$6500,0))</f>
        <v>0</v>
      </c>
      <c r="L4373" s="90">
        <f>INDEX(Data!G$2:G$6500,MATCH($A4373,Data!$A$2:$A$6500,0))</f>
        <v>0</v>
      </c>
      <c r="M4373" s="90">
        <f>INDEX(Data!H$2:H$6500,MATCH($A4373,Data!$A$2:$A$6500,0))</f>
        <v>0</v>
      </c>
      <c r="N4373" s="90">
        <f>INDEX(Data!I$2:I$6500,MATCH($A4373,Data!$A$2:$A$6500,0))</f>
        <v>0</v>
      </c>
      <c r="O4373" s="83" t="str">
        <f>INDEX(Data!J$2:J$6500,MATCH($A4373,Data!$A$2:$A$6500,0))</f>
        <v>individuals</v>
      </c>
      <c r="P4373" t="str">
        <f>_xlfn.XLOOKUP(B4373,Table3[RefID],Table3[Citation])</f>
        <v>Wegmann &amp; Holzwarth (2006)</v>
      </c>
    </row>
    <row r="4374" spans="1:16" x14ac:dyDescent="0.35">
      <c r="A4374" s="68">
        <v>4372</v>
      </c>
      <c r="B4374" s="73">
        <v>258</v>
      </c>
      <c r="C4374" s="73">
        <v>1005</v>
      </c>
      <c r="D4374" s="69">
        <v>3658</v>
      </c>
      <c r="E4374" t="str">
        <f>INDEX(Table5[EEZ],MATCH(C4374,Table5[Colony_ID],0))</f>
        <v>American Samoa Exclusive Economic Zone</v>
      </c>
      <c r="F4374" t="str">
        <f>INDEX(Table5[Corrected Island/Colony Name],MATCH('Full Data'!C4374,Table5[Colony_ID],0))</f>
        <v>Rose Island</v>
      </c>
      <c r="G4374" t="str">
        <f>INDEX(Table4[Common_Name],MATCH('Full Data'!D4374,Table4[SpcRecID],0))</f>
        <v>Red-footed Booby</v>
      </c>
      <c r="H4374" s="83" t="str">
        <f>INDEX(Data!E$2:E$6500,MATCH(A4374,Data!$A$2:$A$6500,0))</f>
        <v>Confirmed</v>
      </c>
      <c r="I4374" s="90">
        <f>INDEX(Data!P$2:P$6500,MATCH(A4374,Data!$A$2:$A$6500,0))</f>
        <v>1990</v>
      </c>
      <c r="J4374" s="90">
        <f>INDEX(Data!Q$2:Q$6500,MATCH($A4374,Data!$A$2:$A$6500,0))</f>
        <v>1990</v>
      </c>
      <c r="K4374" s="90">
        <f>INDEX(Data!F$2:F$6500,MATCH($A4374,Data!$A$2:$A$6500,0))</f>
        <v>420</v>
      </c>
      <c r="L4374" s="90">
        <f>INDEX(Data!G$2:G$6500,MATCH($A4374,Data!$A$2:$A$6500,0))</f>
        <v>420</v>
      </c>
      <c r="M4374" s="90">
        <f>INDEX(Data!H$2:H$6500,MATCH($A4374,Data!$A$2:$A$6500,0))</f>
        <v>0</v>
      </c>
      <c r="N4374" s="90">
        <f>INDEX(Data!I$2:I$6500,MATCH($A4374,Data!$A$2:$A$6500,0))</f>
        <v>0</v>
      </c>
      <c r="O4374" s="83" t="str">
        <f>INDEX(Data!J$2:J$6500,MATCH($A4374,Data!$A$2:$A$6500,0))</f>
        <v>individuals</v>
      </c>
      <c r="P4374" t="str">
        <f>_xlfn.XLOOKUP(B4374,Table3[RefID],Table3[Citation])</f>
        <v>Wegmann &amp; Holzwarth (2006)</v>
      </c>
    </row>
    <row r="4375" spans="1:16" x14ac:dyDescent="0.35">
      <c r="A4375" s="68">
        <v>4373</v>
      </c>
      <c r="B4375" s="73">
        <v>258</v>
      </c>
      <c r="C4375" s="73">
        <v>1005</v>
      </c>
      <c r="D4375" s="69">
        <v>3658</v>
      </c>
      <c r="E4375" t="str">
        <f>INDEX(Table5[EEZ],MATCH(C4375,Table5[Colony_ID],0))</f>
        <v>American Samoa Exclusive Economic Zone</v>
      </c>
      <c r="F4375" t="str">
        <f>INDEX(Table5[Corrected Island/Colony Name],MATCH('Full Data'!C4375,Table5[Colony_ID],0))</f>
        <v>Rose Island</v>
      </c>
      <c r="G4375" t="str">
        <f>INDEX(Table4[Common_Name],MATCH('Full Data'!D4375,Table4[SpcRecID],0))</f>
        <v>Red-footed Booby</v>
      </c>
      <c r="H4375" s="83" t="str">
        <f>INDEX(Data!E$2:E$6500,MATCH(A4375,Data!$A$2:$A$6500,0))</f>
        <v>Confirmed</v>
      </c>
      <c r="I4375" s="90">
        <f>INDEX(Data!P$2:P$6500,MATCH(A4375,Data!$A$2:$A$6500,0))</f>
        <v>1991</v>
      </c>
      <c r="J4375" s="90">
        <f>INDEX(Data!Q$2:Q$6500,MATCH($A4375,Data!$A$2:$A$6500,0))</f>
        <v>1991</v>
      </c>
      <c r="K4375" s="90">
        <f>INDEX(Data!F$2:F$6500,MATCH($A4375,Data!$A$2:$A$6500,0))</f>
        <v>691</v>
      </c>
      <c r="L4375" s="90">
        <f>INDEX(Data!G$2:G$6500,MATCH($A4375,Data!$A$2:$A$6500,0))</f>
        <v>691</v>
      </c>
      <c r="M4375" s="90">
        <f>INDEX(Data!H$2:H$6500,MATCH($A4375,Data!$A$2:$A$6500,0))</f>
        <v>0</v>
      </c>
      <c r="N4375" s="90">
        <f>INDEX(Data!I$2:I$6500,MATCH($A4375,Data!$A$2:$A$6500,0))</f>
        <v>0</v>
      </c>
      <c r="O4375" s="83" t="str">
        <f>INDEX(Data!J$2:J$6500,MATCH($A4375,Data!$A$2:$A$6500,0))</f>
        <v>individuals</v>
      </c>
      <c r="P4375" t="str">
        <f>_xlfn.XLOOKUP(B4375,Table3[RefID],Table3[Citation])</f>
        <v>Wegmann &amp; Holzwarth (2006)</v>
      </c>
    </row>
    <row r="4376" spans="1:16" x14ac:dyDescent="0.35">
      <c r="A4376" s="68">
        <v>4374</v>
      </c>
      <c r="B4376" s="73">
        <v>258</v>
      </c>
      <c r="C4376" s="73">
        <v>1005</v>
      </c>
      <c r="D4376" s="69">
        <v>3658</v>
      </c>
      <c r="E4376" t="str">
        <f>INDEX(Table5[EEZ],MATCH(C4376,Table5[Colony_ID],0))</f>
        <v>American Samoa Exclusive Economic Zone</v>
      </c>
      <c r="F4376" t="str">
        <f>INDEX(Table5[Corrected Island/Colony Name],MATCH('Full Data'!C4376,Table5[Colony_ID],0))</f>
        <v>Rose Island</v>
      </c>
      <c r="G4376" t="str">
        <f>INDEX(Table4[Common_Name],MATCH('Full Data'!D4376,Table4[SpcRecID],0))</f>
        <v>Red-footed Booby</v>
      </c>
      <c r="H4376" s="83" t="str">
        <f>INDEX(Data!E$2:E$6500,MATCH(A4376,Data!$A$2:$A$6500,0))</f>
        <v>Confirmed</v>
      </c>
      <c r="I4376" s="90">
        <f>INDEX(Data!P$2:P$6500,MATCH(A4376,Data!$A$2:$A$6500,0))</f>
        <v>1991</v>
      </c>
      <c r="J4376" s="90">
        <f>INDEX(Data!Q$2:Q$6500,MATCH($A4376,Data!$A$2:$A$6500,0))</f>
        <v>1991</v>
      </c>
      <c r="K4376" s="90">
        <f>INDEX(Data!F$2:F$6500,MATCH($A4376,Data!$A$2:$A$6500,0))</f>
        <v>0</v>
      </c>
      <c r="L4376" s="90">
        <f>INDEX(Data!G$2:G$6500,MATCH($A4376,Data!$A$2:$A$6500,0))</f>
        <v>0</v>
      </c>
      <c r="M4376" s="90">
        <f>INDEX(Data!H$2:H$6500,MATCH($A4376,Data!$A$2:$A$6500,0))</f>
        <v>0</v>
      </c>
      <c r="N4376" s="90">
        <f>INDEX(Data!I$2:I$6500,MATCH($A4376,Data!$A$2:$A$6500,0))</f>
        <v>0</v>
      </c>
      <c r="O4376" s="83" t="str">
        <f>INDEX(Data!J$2:J$6500,MATCH($A4376,Data!$A$2:$A$6500,0))</f>
        <v>individuals</v>
      </c>
      <c r="P4376" t="str">
        <f>_xlfn.XLOOKUP(B4376,Table3[RefID],Table3[Citation])</f>
        <v>Wegmann &amp; Holzwarth (2006)</v>
      </c>
    </row>
    <row r="4377" spans="1:16" x14ac:dyDescent="0.35">
      <c r="A4377" s="68">
        <v>4375</v>
      </c>
      <c r="B4377" s="73">
        <v>258</v>
      </c>
      <c r="C4377" s="73">
        <v>1005</v>
      </c>
      <c r="D4377" s="69">
        <v>3658</v>
      </c>
      <c r="E4377" t="str">
        <f>INDEX(Table5[EEZ],MATCH(C4377,Table5[Colony_ID],0))</f>
        <v>American Samoa Exclusive Economic Zone</v>
      </c>
      <c r="F4377" t="str">
        <f>INDEX(Table5[Corrected Island/Colony Name],MATCH('Full Data'!C4377,Table5[Colony_ID],0))</f>
        <v>Rose Island</v>
      </c>
      <c r="G4377" t="str">
        <f>INDEX(Table4[Common_Name],MATCH('Full Data'!D4377,Table4[SpcRecID],0))</f>
        <v>Red-footed Booby</v>
      </c>
      <c r="H4377" s="83" t="str">
        <f>INDEX(Data!E$2:E$6500,MATCH(A4377,Data!$A$2:$A$6500,0))</f>
        <v>Confirmed</v>
      </c>
      <c r="I4377" s="90">
        <f>INDEX(Data!P$2:P$6500,MATCH(A4377,Data!$A$2:$A$6500,0))</f>
        <v>1992</v>
      </c>
      <c r="J4377" s="90">
        <f>INDEX(Data!Q$2:Q$6500,MATCH($A4377,Data!$A$2:$A$6500,0))</f>
        <v>1992</v>
      </c>
      <c r="K4377" s="90">
        <f>INDEX(Data!F$2:F$6500,MATCH($A4377,Data!$A$2:$A$6500,0))</f>
        <v>253</v>
      </c>
      <c r="L4377" s="90">
        <f>INDEX(Data!G$2:G$6500,MATCH($A4377,Data!$A$2:$A$6500,0))</f>
        <v>253</v>
      </c>
      <c r="M4377" s="90">
        <f>INDEX(Data!H$2:H$6500,MATCH($A4377,Data!$A$2:$A$6500,0))</f>
        <v>0</v>
      </c>
      <c r="N4377" s="90">
        <f>INDEX(Data!I$2:I$6500,MATCH($A4377,Data!$A$2:$A$6500,0))</f>
        <v>0</v>
      </c>
      <c r="O4377" s="83" t="str">
        <f>INDEX(Data!J$2:J$6500,MATCH($A4377,Data!$A$2:$A$6500,0))</f>
        <v>individuals</v>
      </c>
      <c r="P4377" t="str">
        <f>_xlfn.XLOOKUP(B4377,Table3[RefID],Table3[Citation])</f>
        <v>Wegmann &amp; Holzwarth (2006)</v>
      </c>
    </row>
    <row r="4378" spans="1:16" x14ac:dyDescent="0.35">
      <c r="A4378" s="68">
        <v>4376</v>
      </c>
      <c r="B4378" s="73">
        <v>258</v>
      </c>
      <c r="C4378" s="73">
        <v>1005</v>
      </c>
      <c r="D4378" s="69">
        <v>3658</v>
      </c>
      <c r="E4378" t="str">
        <f>INDEX(Table5[EEZ],MATCH(C4378,Table5[Colony_ID],0))</f>
        <v>American Samoa Exclusive Economic Zone</v>
      </c>
      <c r="F4378" t="str">
        <f>INDEX(Table5[Corrected Island/Colony Name],MATCH('Full Data'!C4378,Table5[Colony_ID],0))</f>
        <v>Rose Island</v>
      </c>
      <c r="G4378" t="str">
        <f>INDEX(Table4[Common_Name],MATCH('Full Data'!D4378,Table4[SpcRecID],0))</f>
        <v>Red-footed Booby</v>
      </c>
      <c r="H4378" s="83" t="str">
        <f>INDEX(Data!E$2:E$6500,MATCH(A4378,Data!$A$2:$A$6500,0))</f>
        <v>Confirmed</v>
      </c>
      <c r="I4378" s="90">
        <f>INDEX(Data!P$2:P$6500,MATCH(A4378,Data!$A$2:$A$6500,0))</f>
        <v>1993</v>
      </c>
      <c r="J4378" s="90">
        <f>INDEX(Data!Q$2:Q$6500,MATCH($A4378,Data!$A$2:$A$6500,0))</f>
        <v>1993</v>
      </c>
      <c r="K4378" s="90">
        <f>INDEX(Data!F$2:F$6500,MATCH($A4378,Data!$A$2:$A$6500,0))</f>
        <v>0</v>
      </c>
      <c r="L4378" s="90">
        <f>INDEX(Data!G$2:G$6500,MATCH($A4378,Data!$A$2:$A$6500,0))</f>
        <v>0</v>
      </c>
      <c r="M4378" s="90">
        <f>INDEX(Data!H$2:H$6500,MATCH($A4378,Data!$A$2:$A$6500,0))</f>
        <v>0</v>
      </c>
      <c r="N4378" s="90">
        <f>INDEX(Data!I$2:I$6500,MATCH($A4378,Data!$A$2:$A$6500,0))</f>
        <v>0</v>
      </c>
      <c r="O4378" s="83" t="str">
        <f>INDEX(Data!J$2:J$6500,MATCH($A4378,Data!$A$2:$A$6500,0))</f>
        <v>individuals</v>
      </c>
      <c r="P4378" t="str">
        <f>_xlfn.XLOOKUP(B4378,Table3[RefID],Table3[Citation])</f>
        <v>Wegmann &amp; Holzwarth (2006)</v>
      </c>
    </row>
    <row r="4379" spans="1:16" x14ac:dyDescent="0.35">
      <c r="A4379" s="68">
        <v>4377</v>
      </c>
      <c r="B4379" s="73">
        <v>258</v>
      </c>
      <c r="C4379" s="73">
        <v>1005</v>
      </c>
      <c r="D4379" s="69">
        <v>3658</v>
      </c>
      <c r="E4379" t="str">
        <f>INDEX(Table5[EEZ],MATCH(C4379,Table5[Colony_ID],0))</f>
        <v>American Samoa Exclusive Economic Zone</v>
      </c>
      <c r="F4379" t="str">
        <f>INDEX(Table5[Corrected Island/Colony Name],MATCH('Full Data'!C4379,Table5[Colony_ID],0))</f>
        <v>Rose Island</v>
      </c>
      <c r="G4379" t="str">
        <f>INDEX(Table4[Common_Name],MATCH('Full Data'!D4379,Table4[SpcRecID],0))</f>
        <v>Red-footed Booby</v>
      </c>
      <c r="H4379" s="83" t="str">
        <f>INDEX(Data!E$2:E$6500,MATCH(A4379,Data!$A$2:$A$6500,0))</f>
        <v>Confirmed</v>
      </c>
      <c r="I4379" s="90">
        <f>INDEX(Data!P$2:P$6500,MATCH(A4379,Data!$A$2:$A$6500,0))</f>
        <v>1996</v>
      </c>
      <c r="J4379" s="90">
        <f>INDEX(Data!Q$2:Q$6500,MATCH($A4379,Data!$A$2:$A$6500,0))</f>
        <v>1996</v>
      </c>
      <c r="K4379" s="90">
        <f>INDEX(Data!F$2:F$6500,MATCH($A4379,Data!$A$2:$A$6500,0))</f>
        <v>469</v>
      </c>
      <c r="L4379" s="90">
        <f>INDEX(Data!G$2:G$6500,MATCH($A4379,Data!$A$2:$A$6500,0))</f>
        <v>469</v>
      </c>
      <c r="M4379" s="90">
        <f>INDEX(Data!H$2:H$6500,MATCH($A4379,Data!$A$2:$A$6500,0))</f>
        <v>0</v>
      </c>
      <c r="N4379" s="90">
        <f>INDEX(Data!I$2:I$6500,MATCH($A4379,Data!$A$2:$A$6500,0))</f>
        <v>0</v>
      </c>
      <c r="O4379" s="83" t="str">
        <f>INDEX(Data!J$2:J$6500,MATCH($A4379,Data!$A$2:$A$6500,0))</f>
        <v>individuals</v>
      </c>
      <c r="P4379" t="str">
        <f>_xlfn.XLOOKUP(B4379,Table3[RefID],Table3[Citation])</f>
        <v>Wegmann &amp; Holzwarth (2006)</v>
      </c>
    </row>
    <row r="4380" spans="1:16" x14ac:dyDescent="0.35">
      <c r="A4380" s="68">
        <v>4378</v>
      </c>
      <c r="B4380" s="73">
        <v>258</v>
      </c>
      <c r="C4380" s="73">
        <v>1005</v>
      </c>
      <c r="D4380" s="69">
        <v>3658</v>
      </c>
      <c r="E4380" t="str">
        <f>INDEX(Table5[EEZ],MATCH(C4380,Table5[Colony_ID],0))</f>
        <v>American Samoa Exclusive Economic Zone</v>
      </c>
      <c r="F4380" t="str">
        <f>INDEX(Table5[Corrected Island/Colony Name],MATCH('Full Data'!C4380,Table5[Colony_ID],0))</f>
        <v>Rose Island</v>
      </c>
      <c r="G4380" t="str">
        <f>INDEX(Table4[Common_Name],MATCH('Full Data'!D4380,Table4[SpcRecID],0))</f>
        <v>Red-footed Booby</v>
      </c>
      <c r="H4380" s="83" t="str">
        <f>INDEX(Data!E$2:E$6500,MATCH(A4380,Data!$A$2:$A$6500,0))</f>
        <v>Confirmed</v>
      </c>
      <c r="I4380" s="90">
        <f>INDEX(Data!P$2:P$6500,MATCH(A4380,Data!$A$2:$A$6500,0))</f>
        <v>1998</v>
      </c>
      <c r="J4380" s="90">
        <f>INDEX(Data!Q$2:Q$6500,MATCH($A4380,Data!$A$2:$A$6500,0))</f>
        <v>1998</v>
      </c>
      <c r="K4380" s="90">
        <f>INDEX(Data!F$2:F$6500,MATCH($A4380,Data!$A$2:$A$6500,0))</f>
        <v>160</v>
      </c>
      <c r="L4380" s="90">
        <f>INDEX(Data!G$2:G$6500,MATCH($A4380,Data!$A$2:$A$6500,0))</f>
        <v>160</v>
      </c>
      <c r="M4380" s="90">
        <f>INDEX(Data!H$2:H$6500,MATCH($A4380,Data!$A$2:$A$6500,0))</f>
        <v>0</v>
      </c>
      <c r="N4380" s="90">
        <f>INDEX(Data!I$2:I$6500,MATCH($A4380,Data!$A$2:$A$6500,0))</f>
        <v>0</v>
      </c>
      <c r="O4380" s="83" t="str">
        <f>INDEX(Data!J$2:J$6500,MATCH($A4380,Data!$A$2:$A$6500,0))</f>
        <v>individuals</v>
      </c>
      <c r="P4380" t="str">
        <f>_xlfn.XLOOKUP(B4380,Table3[RefID],Table3[Citation])</f>
        <v>Wegmann &amp; Holzwarth (2006)</v>
      </c>
    </row>
    <row r="4381" spans="1:16" x14ac:dyDescent="0.35">
      <c r="A4381" s="68">
        <v>4379</v>
      </c>
      <c r="B4381" s="73">
        <v>258</v>
      </c>
      <c r="C4381" s="73">
        <v>1005</v>
      </c>
      <c r="D4381" s="69">
        <v>3658</v>
      </c>
      <c r="E4381" t="str">
        <f>INDEX(Table5[EEZ],MATCH(C4381,Table5[Colony_ID],0))</f>
        <v>American Samoa Exclusive Economic Zone</v>
      </c>
      <c r="F4381" t="str">
        <f>INDEX(Table5[Corrected Island/Colony Name],MATCH('Full Data'!C4381,Table5[Colony_ID],0))</f>
        <v>Rose Island</v>
      </c>
      <c r="G4381" t="str">
        <f>INDEX(Table4[Common_Name],MATCH('Full Data'!D4381,Table4[SpcRecID],0))</f>
        <v>Red-footed Booby</v>
      </c>
      <c r="H4381" s="83" t="str">
        <f>INDEX(Data!E$2:E$6500,MATCH(A4381,Data!$A$2:$A$6500,0))</f>
        <v>Confirmed</v>
      </c>
      <c r="I4381" s="90">
        <f>INDEX(Data!P$2:P$6500,MATCH(A4381,Data!$A$2:$A$6500,0))</f>
        <v>2002</v>
      </c>
      <c r="J4381" s="90">
        <f>INDEX(Data!Q$2:Q$6500,MATCH($A4381,Data!$A$2:$A$6500,0))</f>
        <v>2002</v>
      </c>
      <c r="K4381" s="90">
        <f>INDEX(Data!F$2:F$6500,MATCH($A4381,Data!$A$2:$A$6500,0))</f>
        <v>142</v>
      </c>
      <c r="L4381" s="90">
        <f>INDEX(Data!G$2:G$6500,MATCH($A4381,Data!$A$2:$A$6500,0))</f>
        <v>142</v>
      </c>
      <c r="M4381" s="90">
        <f>INDEX(Data!H$2:H$6500,MATCH($A4381,Data!$A$2:$A$6500,0))</f>
        <v>0</v>
      </c>
      <c r="N4381" s="90">
        <f>INDEX(Data!I$2:I$6500,MATCH($A4381,Data!$A$2:$A$6500,0))</f>
        <v>0</v>
      </c>
      <c r="O4381" s="83" t="str">
        <f>INDEX(Data!J$2:J$6500,MATCH($A4381,Data!$A$2:$A$6500,0))</f>
        <v>individuals</v>
      </c>
      <c r="P4381" t="str">
        <f>_xlfn.XLOOKUP(B4381,Table3[RefID],Table3[Citation])</f>
        <v>Wegmann &amp; Holzwarth (2006)</v>
      </c>
    </row>
    <row r="4382" spans="1:16" x14ac:dyDescent="0.35">
      <c r="A4382" s="68">
        <v>4380</v>
      </c>
      <c r="B4382" s="73">
        <v>258</v>
      </c>
      <c r="C4382" s="73">
        <v>1005</v>
      </c>
      <c r="D4382" s="69">
        <v>3658</v>
      </c>
      <c r="E4382" t="str">
        <f>INDEX(Table5[EEZ],MATCH(C4382,Table5[Colony_ID],0))</f>
        <v>American Samoa Exclusive Economic Zone</v>
      </c>
      <c r="F4382" t="str">
        <f>INDEX(Table5[Corrected Island/Colony Name],MATCH('Full Data'!C4382,Table5[Colony_ID],0))</f>
        <v>Rose Island</v>
      </c>
      <c r="G4382" t="str">
        <f>INDEX(Table4[Common_Name],MATCH('Full Data'!D4382,Table4[SpcRecID],0))</f>
        <v>Red-footed Booby</v>
      </c>
      <c r="H4382" s="83" t="str">
        <f>INDEX(Data!E$2:E$6500,MATCH(A4382,Data!$A$2:$A$6500,0))</f>
        <v>Confirmed</v>
      </c>
      <c r="I4382" s="90">
        <f>INDEX(Data!P$2:P$6500,MATCH(A4382,Data!$A$2:$A$6500,0))</f>
        <v>2004</v>
      </c>
      <c r="J4382" s="90">
        <f>INDEX(Data!Q$2:Q$6500,MATCH($A4382,Data!$A$2:$A$6500,0))</f>
        <v>2004</v>
      </c>
      <c r="K4382" s="90">
        <f>INDEX(Data!F$2:F$6500,MATCH($A4382,Data!$A$2:$A$6500,0))</f>
        <v>5</v>
      </c>
      <c r="L4382" s="90">
        <f>INDEX(Data!G$2:G$6500,MATCH($A4382,Data!$A$2:$A$6500,0))</f>
        <v>5</v>
      </c>
      <c r="M4382" s="90">
        <f>INDEX(Data!H$2:H$6500,MATCH($A4382,Data!$A$2:$A$6500,0))</f>
        <v>0</v>
      </c>
      <c r="N4382" s="90">
        <f>INDEX(Data!I$2:I$6500,MATCH($A4382,Data!$A$2:$A$6500,0))</f>
        <v>0</v>
      </c>
      <c r="O4382" s="83" t="str">
        <f>INDEX(Data!J$2:J$6500,MATCH($A4382,Data!$A$2:$A$6500,0))</f>
        <v>individuals</v>
      </c>
      <c r="P4382" t="str">
        <f>_xlfn.XLOOKUP(B4382,Table3[RefID],Table3[Citation])</f>
        <v>Wegmann &amp; Holzwarth (2006)</v>
      </c>
    </row>
    <row r="4383" spans="1:16" x14ac:dyDescent="0.35">
      <c r="A4383" s="68">
        <v>4381</v>
      </c>
      <c r="B4383" s="73">
        <v>258</v>
      </c>
      <c r="C4383" s="73">
        <v>1005</v>
      </c>
      <c r="D4383" s="69">
        <v>3658</v>
      </c>
      <c r="E4383" t="str">
        <f>INDEX(Table5[EEZ],MATCH(C4383,Table5[Colony_ID],0))</f>
        <v>American Samoa Exclusive Economic Zone</v>
      </c>
      <c r="F4383" t="str">
        <f>INDEX(Table5[Corrected Island/Colony Name],MATCH('Full Data'!C4383,Table5[Colony_ID],0))</f>
        <v>Rose Island</v>
      </c>
      <c r="G4383" t="str">
        <f>INDEX(Table4[Common_Name],MATCH('Full Data'!D4383,Table4[SpcRecID],0))</f>
        <v>Red-footed Booby</v>
      </c>
      <c r="H4383" s="83" t="str">
        <f>INDEX(Data!E$2:E$6500,MATCH(A4383,Data!$A$2:$A$6500,0))</f>
        <v>Confirmed</v>
      </c>
      <c r="I4383" s="90">
        <f>INDEX(Data!P$2:P$6500,MATCH(A4383,Data!$A$2:$A$6500,0))</f>
        <v>2005</v>
      </c>
      <c r="J4383" s="90">
        <f>INDEX(Data!Q$2:Q$6500,MATCH($A4383,Data!$A$2:$A$6500,0))</f>
        <v>2005</v>
      </c>
      <c r="K4383" s="90">
        <f>INDEX(Data!F$2:F$6500,MATCH($A4383,Data!$A$2:$A$6500,0))</f>
        <v>15</v>
      </c>
      <c r="L4383" s="90">
        <f>INDEX(Data!G$2:G$6500,MATCH($A4383,Data!$A$2:$A$6500,0))</f>
        <v>15</v>
      </c>
      <c r="M4383" s="90">
        <f>INDEX(Data!H$2:H$6500,MATCH($A4383,Data!$A$2:$A$6500,0))</f>
        <v>0</v>
      </c>
      <c r="N4383" s="90">
        <f>INDEX(Data!I$2:I$6500,MATCH($A4383,Data!$A$2:$A$6500,0))</f>
        <v>0</v>
      </c>
      <c r="O4383" s="83" t="str">
        <f>INDEX(Data!J$2:J$6500,MATCH($A4383,Data!$A$2:$A$6500,0))</f>
        <v>individuals</v>
      </c>
      <c r="P4383" t="str">
        <f>_xlfn.XLOOKUP(B4383,Table3[RefID],Table3[Citation])</f>
        <v>Wegmann &amp; Holzwarth (2006)</v>
      </c>
    </row>
    <row r="4384" spans="1:16" x14ac:dyDescent="0.35">
      <c r="A4384" s="68">
        <v>4382</v>
      </c>
      <c r="B4384" s="73">
        <v>258</v>
      </c>
      <c r="C4384" s="73">
        <v>1005</v>
      </c>
      <c r="D4384" s="69">
        <v>3649</v>
      </c>
      <c r="E4384" t="str">
        <f>INDEX(Table5[EEZ],MATCH(C4384,Table5[Colony_ID],0))</f>
        <v>American Samoa Exclusive Economic Zone</v>
      </c>
      <c r="F4384" t="str">
        <f>INDEX(Table5[Corrected Island/Colony Name],MATCH('Full Data'!C4384,Table5[Colony_ID],0))</f>
        <v>Rose Island</v>
      </c>
      <c r="G4384" t="str">
        <f>INDEX(Table4[Common_Name],MATCH('Full Data'!D4384,Table4[SpcRecID],0))</f>
        <v>Red-tailed Tropicbird</v>
      </c>
      <c r="H4384" s="83" t="str">
        <f>INDEX(Data!E$2:E$6500,MATCH(A4384,Data!$A$2:$A$6500,0))</f>
        <v>Confirmed</v>
      </c>
      <c r="I4384" s="90">
        <f>INDEX(Data!P$2:P$6500,MATCH(A4384,Data!$A$2:$A$6500,0))</f>
        <v>1978</v>
      </c>
      <c r="J4384" s="90">
        <f>INDEX(Data!Q$2:Q$6500,MATCH($A4384,Data!$A$2:$A$6500,0))</f>
        <v>1978</v>
      </c>
      <c r="K4384" s="90">
        <f>INDEX(Data!F$2:F$6500,MATCH($A4384,Data!$A$2:$A$6500,0))</f>
        <v>3</v>
      </c>
      <c r="L4384" s="90">
        <f>INDEX(Data!G$2:G$6500,MATCH($A4384,Data!$A$2:$A$6500,0))</f>
        <v>3</v>
      </c>
      <c r="M4384" s="90">
        <f>INDEX(Data!H$2:H$6500,MATCH($A4384,Data!$A$2:$A$6500,0))</f>
        <v>0</v>
      </c>
      <c r="N4384" s="90">
        <f>INDEX(Data!I$2:I$6500,MATCH($A4384,Data!$A$2:$A$6500,0))</f>
        <v>0</v>
      </c>
      <c r="O4384" s="83" t="str">
        <f>INDEX(Data!J$2:J$6500,MATCH($A4384,Data!$A$2:$A$6500,0))</f>
        <v>individuals</v>
      </c>
      <c r="P4384" t="str">
        <f>_xlfn.XLOOKUP(B4384,Table3[RefID],Table3[Citation])</f>
        <v>Wegmann &amp; Holzwarth (2006)</v>
      </c>
    </row>
    <row r="4385" spans="1:16" x14ac:dyDescent="0.35">
      <c r="A4385" s="68">
        <v>4383</v>
      </c>
      <c r="B4385" s="73">
        <v>258</v>
      </c>
      <c r="C4385" s="73">
        <v>1005</v>
      </c>
      <c r="D4385" s="69">
        <v>3649</v>
      </c>
      <c r="E4385" t="str">
        <f>INDEX(Table5[EEZ],MATCH(C4385,Table5[Colony_ID],0))</f>
        <v>American Samoa Exclusive Economic Zone</v>
      </c>
      <c r="F4385" t="str">
        <f>INDEX(Table5[Corrected Island/Colony Name],MATCH('Full Data'!C4385,Table5[Colony_ID],0))</f>
        <v>Rose Island</v>
      </c>
      <c r="G4385" t="str">
        <f>INDEX(Table4[Common_Name],MATCH('Full Data'!D4385,Table4[SpcRecID],0))</f>
        <v>Red-tailed Tropicbird</v>
      </c>
      <c r="H4385" s="83" t="str">
        <f>INDEX(Data!E$2:E$6500,MATCH(A4385,Data!$A$2:$A$6500,0))</f>
        <v>Confirmed</v>
      </c>
      <c r="I4385" s="90">
        <f>INDEX(Data!P$2:P$6500,MATCH(A4385,Data!$A$2:$A$6500,0))</f>
        <v>1980</v>
      </c>
      <c r="J4385" s="90">
        <f>INDEX(Data!Q$2:Q$6500,MATCH($A4385,Data!$A$2:$A$6500,0))</f>
        <v>1980</v>
      </c>
      <c r="K4385" s="90">
        <f>INDEX(Data!F$2:F$6500,MATCH($A4385,Data!$A$2:$A$6500,0))</f>
        <v>1</v>
      </c>
      <c r="L4385" s="90">
        <f>INDEX(Data!G$2:G$6500,MATCH($A4385,Data!$A$2:$A$6500,0))</f>
        <v>1</v>
      </c>
      <c r="M4385" s="90">
        <f>INDEX(Data!H$2:H$6500,MATCH($A4385,Data!$A$2:$A$6500,0))</f>
        <v>0</v>
      </c>
      <c r="N4385" s="90">
        <f>INDEX(Data!I$2:I$6500,MATCH($A4385,Data!$A$2:$A$6500,0))</f>
        <v>0</v>
      </c>
      <c r="O4385" s="83" t="str">
        <f>INDEX(Data!J$2:J$6500,MATCH($A4385,Data!$A$2:$A$6500,0))</f>
        <v>individuals</v>
      </c>
      <c r="P4385" t="str">
        <f>_xlfn.XLOOKUP(B4385,Table3[RefID],Table3[Citation])</f>
        <v>Wegmann &amp; Holzwarth (2006)</v>
      </c>
    </row>
    <row r="4386" spans="1:16" x14ac:dyDescent="0.35">
      <c r="A4386" s="68">
        <v>4384</v>
      </c>
      <c r="B4386" s="73">
        <v>258</v>
      </c>
      <c r="C4386" s="73">
        <v>1005</v>
      </c>
      <c r="D4386" s="69">
        <v>3649</v>
      </c>
      <c r="E4386" t="str">
        <f>INDEX(Table5[EEZ],MATCH(C4386,Table5[Colony_ID],0))</f>
        <v>American Samoa Exclusive Economic Zone</v>
      </c>
      <c r="F4386" t="str">
        <f>INDEX(Table5[Corrected Island/Colony Name],MATCH('Full Data'!C4386,Table5[Colony_ID],0))</f>
        <v>Rose Island</v>
      </c>
      <c r="G4386" t="str">
        <f>INDEX(Table4[Common_Name],MATCH('Full Data'!D4386,Table4[SpcRecID],0))</f>
        <v>Red-tailed Tropicbird</v>
      </c>
      <c r="H4386" s="83" t="str">
        <f>INDEX(Data!E$2:E$6500,MATCH(A4386,Data!$A$2:$A$6500,0))</f>
        <v>Confirmed</v>
      </c>
      <c r="I4386" s="90">
        <f>INDEX(Data!P$2:P$6500,MATCH(A4386,Data!$A$2:$A$6500,0))</f>
        <v>1981</v>
      </c>
      <c r="J4386" s="90">
        <f>INDEX(Data!Q$2:Q$6500,MATCH($A4386,Data!$A$2:$A$6500,0))</f>
        <v>1981</v>
      </c>
      <c r="K4386" s="90">
        <f>INDEX(Data!F$2:F$6500,MATCH($A4386,Data!$A$2:$A$6500,0))</f>
        <v>0</v>
      </c>
      <c r="L4386" s="90">
        <f>INDEX(Data!G$2:G$6500,MATCH($A4386,Data!$A$2:$A$6500,0))</f>
        <v>0</v>
      </c>
      <c r="M4386" s="90">
        <f>INDEX(Data!H$2:H$6500,MATCH($A4386,Data!$A$2:$A$6500,0))</f>
        <v>0</v>
      </c>
      <c r="N4386" s="90">
        <f>INDEX(Data!I$2:I$6500,MATCH($A4386,Data!$A$2:$A$6500,0))</f>
        <v>0</v>
      </c>
      <c r="O4386" s="83" t="str">
        <f>INDEX(Data!J$2:J$6500,MATCH($A4386,Data!$A$2:$A$6500,0))</f>
        <v>individuals</v>
      </c>
      <c r="P4386" t="str">
        <f>_xlfn.XLOOKUP(B4386,Table3[RefID],Table3[Citation])</f>
        <v>Wegmann &amp; Holzwarth (2006)</v>
      </c>
    </row>
    <row r="4387" spans="1:16" x14ac:dyDescent="0.35">
      <c r="A4387" s="68">
        <v>4385</v>
      </c>
      <c r="B4387" s="73">
        <v>258</v>
      </c>
      <c r="C4387" s="73">
        <v>1005</v>
      </c>
      <c r="D4387" s="69">
        <v>3649</v>
      </c>
      <c r="E4387" t="str">
        <f>INDEX(Table5[EEZ],MATCH(C4387,Table5[Colony_ID],0))</f>
        <v>American Samoa Exclusive Economic Zone</v>
      </c>
      <c r="F4387" t="str">
        <f>INDEX(Table5[Corrected Island/Colony Name],MATCH('Full Data'!C4387,Table5[Colony_ID],0))</f>
        <v>Rose Island</v>
      </c>
      <c r="G4387" t="str">
        <f>INDEX(Table4[Common_Name],MATCH('Full Data'!D4387,Table4[SpcRecID],0))</f>
        <v>Red-tailed Tropicbird</v>
      </c>
      <c r="H4387" s="83" t="str">
        <f>INDEX(Data!E$2:E$6500,MATCH(A4387,Data!$A$2:$A$6500,0))</f>
        <v>Confirmed</v>
      </c>
      <c r="I4387" s="90">
        <f>INDEX(Data!P$2:P$6500,MATCH(A4387,Data!$A$2:$A$6500,0))</f>
        <v>1982</v>
      </c>
      <c r="J4387" s="90">
        <f>INDEX(Data!Q$2:Q$6500,MATCH($A4387,Data!$A$2:$A$6500,0))</f>
        <v>1982</v>
      </c>
      <c r="K4387" s="90">
        <f>INDEX(Data!F$2:F$6500,MATCH($A4387,Data!$A$2:$A$6500,0))</f>
        <v>8</v>
      </c>
      <c r="L4387" s="90">
        <f>INDEX(Data!G$2:G$6500,MATCH($A4387,Data!$A$2:$A$6500,0))</f>
        <v>8</v>
      </c>
      <c r="M4387" s="90">
        <f>INDEX(Data!H$2:H$6500,MATCH($A4387,Data!$A$2:$A$6500,0))</f>
        <v>0</v>
      </c>
      <c r="N4387" s="90">
        <f>INDEX(Data!I$2:I$6500,MATCH($A4387,Data!$A$2:$A$6500,0))</f>
        <v>0</v>
      </c>
      <c r="O4387" s="83" t="str">
        <f>INDEX(Data!J$2:J$6500,MATCH($A4387,Data!$A$2:$A$6500,0))</f>
        <v>individuals</v>
      </c>
      <c r="P4387" t="str">
        <f>_xlfn.XLOOKUP(B4387,Table3[RefID],Table3[Citation])</f>
        <v>Wegmann &amp; Holzwarth (2006)</v>
      </c>
    </row>
    <row r="4388" spans="1:16" x14ac:dyDescent="0.35">
      <c r="A4388" s="68">
        <v>4386</v>
      </c>
      <c r="B4388" s="73">
        <v>258</v>
      </c>
      <c r="C4388" s="73">
        <v>1005</v>
      </c>
      <c r="D4388" s="69">
        <v>3649</v>
      </c>
      <c r="E4388" t="str">
        <f>INDEX(Table5[EEZ],MATCH(C4388,Table5[Colony_ID],0))</f>
        <v>American Samoa Exclusive Economic Zone</v>
      </c>
      <c r="F4388" t="str">
        <f>INDEX(Table5[Corrected Island/Colony Name],MATCH('Full Data'!C4388,Table5[Colony_ID],0))</f>
        <v>Rose Island</v>
      </c>
      <c r="G4388" t="str">
        <f>INDEX(Table4[Common_Name],MATCH('Full Data'!D4388,Table4[SpcRecID],0))</f>
        <v>Red-tailed Tropicbird</v>
      </c>
      <c r="H4388" s="83" t="str">
        <f>INDEX(Data!E$2:E$6500,MATCH(A4388,Data!$A$2:$A$6500,0))</f>
        <v>Confirmed</v>
      </c>
      <c r="I4388" s="90">
        <f>INDEX(Data!P$2:P$6500,MATCH(A4388,Data!$A$2:$A$6500,0))</f>
        <v>1982</v>
      </c>
      <c r="J4388" s="90">
        <f>INDEX(Data!Q$2:Q$6500,MATCH($A4388,Data!$A$2:$A$6500,0))</f>
        <v>1982</v>
      </c>
      <c r="K4388" s="90">
        <f>INDEX(Data!F$2:F$6500,MATCH($A4388,Data!$A$2:$A$6500,0))</f>
        <v>0</v>
      </c>
      <c r="L4388" s="90">
        <f>INDEX(Data!G$2:G$6500,MATCH($A4388,Data!$A$2:$A$6500,0))</f>
        <v>0</v>
      </c>
      <c r="M4388" s="90">
        <f>INDEX(Data!H$2:H$6500,MATCH($A4388,Data!$A$2:$A$6500,0))</f>
        <v>0</v>
      </c>
      <c r="N4388" s="90">
        <f>INDEX(Data!I$2:I$6500,MATCH($A4388,Data!$A$2:$A$6500,0))</f>
        <v>0</v>
      </c>
      <c r="O4388" s="83" t="str">
        <f>INDEX(Data!J$2:J$6500,MATCH($A4388,Data!$A$2:$A$6500,0))</f>
        <v>individuals</v>
      </c>
      <c r="P4388" t="str">
        <f>_xlfn.XLOOKUP(B4388,Table3[RefID],Table3[Citation])</f>
        <v>Wegmann &amp; Holzwarth (2006)</v>
      </c>
    </row>
    <row r="4389" spans="1:16" x14ac:dyDescent="0.35">
      <c r="A4389" s="68">
        <v>4387</v>
      </c>
      <c r="B4389" s="73">
        <v>258</v>
      </c>
      <c r="C4389" s="73">
        <v>1005</v>
      </c>
      <c r="D4389" s="69">
        <v>3649</v>
      </c>
      <c r="E4389" t="str">
        <f>INDEX(Table5[EEZ],MATCH(C4389,Table5[Colony_ID],0))</f>
        <v>American Samoa Exclusive Economic Zone</v>
      </c>
      <c r="F4389" t="str">
        <f>INDEX(Table5[Corrected Island/Colony Name],MATCH('Full Data'!C4389,Table5[Colony_ID],0))</f>
        <v>Rose Island</v>
      </c>
      <c r="G4389" t="str">
        <f>INDEX(Table4[Common_Name],MATCH('Full Data'!D4389,Table4[SpcRecID],0))</f>
        <v>Red-tailed Tropicbird</v>
      </c>
      <c r="H4389" s="83" t="str">
        <f>INDEX(Data!E$2:E$6500,MATCH(A4389,Data!$A$2:$A$6500,0))</f>
        <v>Confirmed</v>
      </c>
      <c r="I4389" s="90">
        <f>INDEX(Data!P$2:P$6500,MATCH(A4389,Data!$A$2:$A$6500,0))</f>
        <v>1984</v>
      </c>
      <c r="J4389" s="90">
        <f>INDEX(Data!Q$2:Q$6500,MATCH($A4389,Data!$A$2:$A$6500,0))</f>
        <v>1984</v>
      </c>
      <c r="K4389" s="90">
        <f>INDEX(Data!F$2:F$6500,MATCH($A4389,Data!$A$2:$A$6500,0))</f>
        <v>11</v>
      </c>
      <c r="L4389" s="90">
        <f>INDEX(Data!G$2:G$6500,MATCH($A4389,Data!$A$2:$A$6500,0))</f>
        <v>11</v>
      </c>
      <c r="M4389" s="90">
        <f>INDEX(Data!H$2:H$6500,MATCH($A4389,Data!$A$2:$A$6500,0))</f>
        <v>0</v>
      </c>
      <c r="N4389" s="90">
        <f>INDEX(Data!I$2:I$6500,MATCH($A4389,Data!$A$2:$A$6500,0))</f>
        <v>0</v>
      </c>
      <c r="O4389" s="83" t="str">
        <f>INDEX(Data!J$2:J$6500,MATCH($A4389,Data!$A$2:$A$6500,0))</f>
        <v>individuals</v>
      </c>
      <c r="P4389" t="str">
        <f>_xlfn.XLOOKUP(B4389,Table3[RefID],Table3[Citation])</f>
        <v>Wegmann &amp; Holzwarth (2006)</v>
      </c>
    </row>
    <row r="4390" spans="1:16" x14ac:dyDescent="0.35">
      <c r="A4390" s="68">
        <v>4388</v>
      </c>
      <c r="B4390" s="73">
        <v>258</v>
      </c>
      <c r="C4390" s="73">
        <v>1005</v>
      </c>
      <c r="D4390" s="69">
        <v>3649</v>
      </c>
      <c r="E4390" t="str">
        <f>INDEX(Table5[EEZ],MATCH(C4390,Table5[Colony_ID],0))</f>
        <v>American Samoa Exclusive Economic Zone</v>
      </c>
      <c r="F4390" t="str">
        <f>INDEX(Table5[Corrected Island/Colony Name],MATCH('Full Data'!C4390,Table5[Colony_ID],0))</f>
        <v>Rose Island</v>
      </c>
      <c r="G4390" t="str">
        <f>INDEX(Table4[Common_Name],MATCH('Full Data'!D4390,Table4[SpcRecID],0))</f>
        <v>Red-tailed Tropicbird</v>
      </c>
      <c r="H4390" s="83" t="str">
        <f>INDEX(Data!E$2:E$6500,MATCH(A4390,Data!$A$2:$A$6500,0))</f>
        <v>Confirmed</v>
      </c>
      <c r="I4390" s="90">
        <f>INDEX(Data!P$2:P$6500,MATCH(A4390,Data!$A$2:$A$6500,0))</f>
        <v>1984</v>
      </c>
      <c r="J4390" s="90">
        <f>INDEX(Data!Q$2:Q$6500,MATCH($A4390,Data!$A$2:$A$6500,0))</f>
        <v>1984</v>
      </c>
      <c r="K4390" s="90">
        <f>INDEX(Data!F$2:F$6500,MATCH($A4390,Data!$A$2:$A$6500,0))</f>
        <v>5</v>
      </c>
      <c r="L4390" s="90">
        <f>INDEX(Data!G$2:G$6500,MATCH($A4390,Data!$A$2:$A$6500,0))</f>
        <v>5</v>
      </c>
      <c r="M4390" s="90">
        <f>INDEX(Data!H$2:H$6500,MATCH($A4390,Data!$A$2:$A$6500,0))</f>
        <v>0</v>
      </c>
      <c r="N4390" s="90">
        <f>INDEX(Data!I$2:I$6500,MATCH($A4390,Data!$A$2:$A$6500,0))</f>
        <v>0</v>
      </c>
      <c r="O4390" s="83" t="str">
        <f>INDEX(Data!J$2:J$6500,MATCH($A4390,Data!$A$2:$A$6500,0))</f>
        <v>individuals</v>
      </c>
      <c r="P4390" t="str">
        <f>_xlfn.XLOOKUP(B4390,Table3[RefID],Table3[Citation])</f>
        <v>Wegmann &amp; Holzwarth (2006)</v>
      </c>
    </row>
    <row r="4391" spans="1:16" x14ac:dyDescent="0.35">
      <c r="A4391" s="68">
        <v>4389</v>
      </c>
      <c r="B4391" s="73">
        <v>258</v>
      </c>
      <c r="C4391" s="73">
        <v>1005</v>
      </c>
      <c r="D4391" s="69">
        <v>3649</v>
      </c>
      <c r="E4391" t="str">
        <f>INDEX(Table5[EEZ],MATCH(C4391,Table5[Colony_ID],0))</f>
        <v>American Samoa Exclusive Economic Zone</v>
      </c>
      <c r="F4391" t="str">
        <f>INDEX(Table5[Corrected Island/Colony Name],MATCH('Full Data'!C4391,Table5[Colony_ID],0))</f>
        <v>Rose Island</v>
      </c>
      <c r="G4391" t="str">
        <f>INDEX(Table4[Common_Name],MATCH('Full Data'!D4391,Table4[SpcRecID],0))</f>
        <v>Red-tailed Tropicbird</v>
      </c>
      <c r="H4391" s="83" t="str">
        <f>INDEX(Data!E$2:E$6500,MATCH(A4391,Data!$A$2:$A$6500,0))</f>
        <v>Confirmed</v>
      </c>
      <c r="I4391" s="90">
        <f>INDEX(Data!P$2:P$6500,MATCH(A4391,Data!$A$2:$A$6500,0))</f>
        <v>1986</v>
      </c>
      <c r="J4391" s="90">
        <f>INDEX(Data!Q$2:Q$6500,MATCH($A4391,Data!$A$2:$A$6500,0))</f>
        <v>1986</v>
      </c>
      <c r="K4391" s="90">
        <f>INDEX(Data!F$2:F$6500,MATCH($A4391,Data!$A$2:$A$6500,0))</f>
        <v>2</v>
      </c>
      <c r="L4391" s="90">
        <f>INDEX(Data!G$2:G$6500,MATCH($A4391,Data!$A$2:$A$6500,0))</f>
        <v>2</v>
      </c>
      <c r="M4391" s="90">
        <f>INDEX(Data!H$2:H$6500,MATCH($A4391,Data!$A$2:$A$6500,0))</f>
        <v>0</v>
      </c>
      <c r="N4391" s="90">
        <f>INDEX(Data!I$2:I$6500,MATCH($A4391,Data!$A$2:$A$6500,0))</f>
        <v>0</v>
      </c>
      <c r="O4391" s="83" t="str">
        <f>INDEX(Data!J$2:J$6500,MATCH($A4391,Data!$A$2:$A$6500,0))</f>
        <v>individuals</v>
      </c>
      <c r="P4391" t="str">
        <f>_xlfn.XLOOKUP(B4391,Table3[RefID],Table3[Citation])</f>
        <v>Wegmann &amp; Holzwarth (2006)</v>
      </c>
    </row>
    <row r="4392" spans="1:16" x14ac:dyDescent="0.35">
      <c r="A4392" s="68">
        <v>4390</v>
      </c>
      <c r="B4392" s="73">
        <v>258</v>
      </c>
      <c r="C4392" s="73">
        <v>1005</v>
      </c>
      <c r="D4392" s="69">
        <v>3649</v>
      </c>
      <c r="E4392" t="str">
        <f>INDEX(Table5[EEZ],MATCH(C4392,Table5[Colony_ID],0))</f>
        <v>American Samoa Exclusive Economic Zone</v>
      </c>
      <c r="F4392" t="str">
        <f>INDEX(Table5[Corrected Island/Colony Name],MATCH('Full Data'!C4392,Table5[Colony_ID],0))</f>
        <v>Rose Island</v>
      </c>
      <c r="G4392" t="str">
        <f>INDEX(Table4[Common_Name],MATCH('Full Data'!D4392,Table4[SpcRecID],0))</f>
        <v>Red-tailed Tropicbird</v>
      </c>
      <c r="H4392" s="83" t="str">
        <f>INDEX(Data!E$2:E$6500,MATCH(A4392,Data!$A$2:$A$6500,0))</f>
        <v>Confirmed</v>
      </c>
      <c r="I4392" s="90">
        <f>INDEX(Data!P$2:P$6500,MATCH(A4392,Data!$A$2:$A$6500,0))</f>
        <v>1987</v>
      </c>
      <c r="J4392" s="90">
        <f>INDEX(Data!Q$2:Q$6500,MATCH($A4392,Data!$A$2:$A$6500,0))</f>
        <v>1987</v>
      </c>
      <c r="K4392" s="90">
        <f>INDEX(Data!F$2:F$6500,MATCH($A4392,Data!$A$2:$A$6500,0))</f>
        <v>3</v>
      </c>
      <c r="L4392" s="90">
        <f>INDEX(Data!G$2:G$6500,MATCH($A4392,Data!$A$2:$A$6500,0))</f>
        <v>3</v>
      </c>
      <c r="M4392" s="90">
        <f>INDEX(Data!H$2:H$6500,MATCH($A4392,Data!$A$2:$A$6500,0))</f>
        <v>0</v>
      </c>
      <c r="N4392" s="90">
        <f>INDEX(Data!I$2:I$6500,MATCH($A4392,Data!$A$2:$A$6500,0))</f>
        <v>0</v>
      </c>
      <c r="O4392" s="83" t="str">
        <f>INDEX(Data!J$2:J$6500,MATCH($A4392,Data!$A$2:$A$6500,0))</f>
        <v>individuals</v>
      </c>
      <c r="P4392" t="str">
        <f>_xlfn.XLOOKUP(B4392,Table3[RefID],Table3[Citation])</f>
        <v>Wegmann &amp; Holzwarth (2006)</v>
      </c>
    </row>
    <row r="4393" spans="1:16" x14ac:dyDescent="0.35">
      <c r="A4393" s="68">
        <v>4391</v>
      </c>
      <c r="B4393" s="73">
        <v>258</v>
      </c>
      <c r="C4393" s="73">
        <v>1005</v>
      </c>
      <c r="D4393" s="69">
        <v>3649</v>
      </c>
      <c r="E4393" t="str">
        <f>INDEX(Table5[EEZ],MATCH(C4393,Table5[Colony_ID],0))</f>
        <v>American Samoa Exclusive Economic Zone</v>
      </c>
      <c r="F4393" t="str">
        <f>INDEX(Table5[Corrected Island/Colony Name],MATCH('Full Data'!C4393,Table5[Colony_ID],0))</f>
        <v>Rose Island</v>
      </c>
      <c r="G4393" t="str">
        <f>INDEX(Table4[Common_Name],MATCH('Full Data'!D4393,Table4[SpcRecID],0))</f>
        <v>Red-tailed Tropicbird</v>
      </c>
      <c r="H4393" s="83" t="str">
        <f>INDEX(Data!E$2:E$6500,MATCH(A4393,Data!$A$2:$A$6500,0))</f>
        <v>Confirmed</v>
      </c>
      <c r="I4393" s="90">
        <f>INDEX(Data!P$2:P$6500,MATCH(A4393,Data!$A$2:$A$6500,0))</f>
        <v>1988</v>
      </c>
      <c r="J4393" s="90">
        <f>INDEX(Data!Q$2:Q$6500,MATCH($A4393,Data!$A$2:$A$6500,0))</f>
        <v>1988</v>
      </c>
      <c r="K4393" s="90">
        <f>INDEX(Data!F$2:F$6500,MATCH($A4393,Data!$A$2:$A$6500,0))</f>
        <v>8</v>
      </c>
      <c r="L4393" s="90">
        <f>INDEX(Data!G$2:G$6500,MATCH($A4393,Data!$A$2:$A$6500,0))</f>
        <v>8</v>
      </c>
      <c r="M4393" s="90">
        <f>INDEX(Data!H$2:H$6500,MATCH($A4393,Data!$A$2:$A$6500,0))</f>
        <v>0</v>
      </c>
      <c r="N4393" s="90">
        <f>INDEX(Data!I$2:I$6500,MATCH($A4393,Data!$A$2:$A$6500,0))</f>
        <v>0</v>
      </c>
      <c r="O4393" s="83" t="str">
        <f>INDEX(Data!J$2:J$6500,MATCH($A4393,Data!$A$2:$A$6500,0))</f>
        <v>individuals</v>
      </c>
      <c r="P4393" t="str">
        <f>_xlfn.XLOOKUP(B4393,Table3[RefID],Table3[Citation])</f>
        <v>Wegmann &amp; Holzwarth (2006)</v>
      </c>
    </row>
    <row r="4394" spans="1:16" x14ac:dyDescent="0.35">
      <c r="A4394" s="68">
        <v>4392</v>
      </c>
      <c r="B4394" s="73">
        <v>258</v>
      </c>
      <c r="C4394" s="73">
        <v>1005</v>
      </c>
      <c r="D4394" s="69">
        <v>3649</v>
      </c>
      <c r="E4394" t="str">
        <f>INDEX(Table5[EEZ],MATCH(C4394,Table5[Colony_ID],0))</f>
        <v>American Samoa Exclusive Economic Zone</v>
      </c>
      <c r="F4394" t="str">
        <f>INDEX(Table5[Corrected Island/Colony Name],MATCH('Full Data'!C4394,Table5[Colony_ID],0))</f>
        <v>Rose Island</v>
      </c>
      <c r="G4394" t="str">
        <f>INDEX(Table4[Common_Name],MATCH('Full Data'!D4394,Table4[SpcRecID],0))</f>
        <v>Red-tailed Tropicbird</v>
      </c>
      <c r="H4394" s="83" t="str">
        <f>INDEX(Data!E$2:E$6500,MATCH(A4394,Data!$A$2:$A$6500,0))</f>
        <v>Confirmed</v>
      </c>
      <c r="I4394" s="90">
        <f>INDEX(Data!P$2:P$6500,MATCH(A4394,Data!$A$2:$A$6500,0))</f>
        <v>1988</v>
      </c>
      <c r="J4394" s="90">
        <f>INDEX(Data!Q$2:Q$6500,MATCH($A4394,Data!$A$2:$A$6500,0))</f>
        <v>1988</v>
      </c>
      <c r="K4394" s="90">
        <f>INDEX(Data!F$2:F$6500,MATCH($A4394,Data!$A$2:$A$6500,0))</f>
        <v>6</v>
      </c>
      <c r="L4394" s="90">
        <f>INDEX(Data!G$2:G$6500,MATCH($A4394,Data!$A$2:$A$6500,0))</f>
        <v>6</v>
      </c>
      <c r="M4394" s="90">
        <f>INDEX(Data!H$2:H$6500,MATCH($A4394,Data!$A$2:$A$6500,0))</f>
        <v>0</v>
      </c>
      <c r="N4394" s="90">
        <f>INDEX(Data!I$2:I$6500,MATCH($A4394,Data!$A$2:$A$6500,0))</f>
        <v>0</v>
      </c>
      <c r="O4394" s="83" t="str">
        <f>INDEX(Data!J$2:J$6500,MATCH($A4394,Data!$A$2:$A$6500,0))</f>
        <v>individuals</v>
      </c>
      <c r="P4394" t="str">
        <f>_xlfn.XLOOKUP(B4394,Table3[RefID],Table3[Citation])</f>
        <v>Wegmann &amp; Holzwarth (2006)</v>
      </c>
    </row>
    <row r="4395" spans="1:16" x14ac:dyDescent="0.35">
      <c r="A4395" s="68">
        <v>4393</v>
      </c>
      <c r="B4395" s="73">
        <v>258</v>
      </c>
      <c r="C4395" s="73">
        <v>1005</v>
      </c>
      <c r="D4395" s="69">
        <v>3649</v>
      </c>
      <c r="E4395" t="str">
        <f>INDEX(Table5[EEZ],MATCH(C4395,Table5[Colony_ID],0))</f>
        <v>American Samoa Exclusive Economic Zone</v>
      </c>
      <c r="F4395" t="str">
        <f>INDEX(Table5[Corrected Island/Colony Name],MATCH('Full Data'!C4395,Table5[Colony_ID],0))</f>
        <v>Rose Island</v>
      </c>
      <c r="G4395" t="str">
        <f>INDEX(Table4[Common_Name],MATCH('Full Data'!D4395,Table4[SpcRecID],0))</f>
        <v>Red-tailed Tropicbird</v>
      </c>
      <c r="H4395" s="83" t="str">
        <f>INDEX(Data!E$2:E$6500,MATCH(A4395,Data!$A$2:$A$6500,0))</f>
        <v>Confirmed</v>
      </c>
      <c r="I4395" s="90">
        <f>INDEX(Data!P$2:P$6500,MATCH(A4395,Data!$A$2:$A$6500,0))</f>
        <v>1989</v>
      </c>
      <c r="J4395" s="90">
        <f>INDEX(Data!Q$2:Q$6500,MATCH($A4395,Data!$A$2:$A$6500,0))</f>
        <v>1989</v>
      </c>
      <c r="K4395" s="90">
        <f>INDEX(Data!F$2:F$6500,MATCH($A4395,Data!$A$2:$A$6500,0))</f>
        <v>12</v>
      </c>
      <c r="L4395" s="90">
        <f>INDEX(Data!G$2:G$6500,MATCH($A4395,Data!$A$2:$A$6500,0))</f>
        <v>12</v>
      </c>
      <c r="M4395" s="90">
        <f>INDEX(Data!H$2:H$6500,MATCH($A4395,Data!$A$2:$A$6500,0))</f>
        <v>0</v>
      </c>
      <c r="N4395" s="90">
        <f>INDEX(Data!I$2:I$6500,MATCH($A4395,Data!$A$2:$A$6500,0))</f>
        <v>0</v>
      </c>
      <c r="O4395" s="83" t="str">
        <f>INDEX(Data!J$2:J$6500,MATCH($A4395,Data!$A$2:$A$6500,0))</f>
        <v>individuals</v>
      </c>
      <c r="P4395" t="str">
        <f>_xlfn.XLOOKUP(B4395,Table3[RefID],Table3[Citation])</f>
        <v>Wegmann &amp; Holzwarth (2006)</v>
      </c>
    </row>
    <row r="4396" spans="1:16" x14ac:dyDescent="0.35">
      <c r="A4396" s="68">
        <v>4394</v>
      </c>
      <c r="B4396" s="73">
        <v>258</v>
      </c>
      <c r="C4396" s="73">
        <v>1005</v>
      </c>
      <c r="D4396" s="69">
        <v>3649</v>
      </c>
      <c r="E4396" t="str">
        <f>INDEX(Table5[EEZ],MATCH(C4396,Table5[Colony_ID],0))</f>
        <v>American Samoa Exclusive Economic Zone</v>
      </c>
      <c r="F4396" t="str">
        <f>INDEX(Table5[Corrected Island/Colony Name],MATCH('Full Data'!C4396,Table5[Colony_ID],0))</f>
        <v>Rose Island</v>
      </c>
      <c r="G4396" t="str">
        <f>INDEX(Table4[Common_Name],MATCH('Full Data'!D4396,Table4[SpcRecID],0))</f>
        <v>Red-tailed Tropicbird</v>
      </c>
      <c r="H4396" s="83" t="str">
        <f>INDEX(Data!E$2:E$6500,MATCH(A4396,Data!$A$2:$A$6500,0))</f>
        <v>Confirmed</v>
      </c>
      <c r="I4396" s="90">
        <f>INDEX(Data!P$2:P$6500,MATCH(A4396,Data!$A$2:$A$6500,0))</f>
        <v>1989</v>
      </c>
      <c r="J4396" s="90">
        <f>INDEX(Data!Q$2:Q$6500,MATCH($A4396,Data!$A$2:$A$6500,0))</f>
        <v>1989</v>
      </c>
      <c r="K4396" s="90">
        <f>INDEX(Data!F$2:F$6500,MATCH($A4396,Data!$A$2:$A$6500,0))</f>
        <v>6</v>
      </c>
      <c r="L4396" s="90">
        <f>INDEX(Data!G$2:G$6500,MATCH($A4396,Data!$A$2:$A$6500,0))</f>
        <v>6</v>
      </c>
      <c r="M4396" s="90">
        <f>INDEX(Data!H$2:H$6500,MATCH($A4396,Data!$A$2:$A$6500,0))</f>
        <v>0</v>
      </c>
      <c r="N4396" s="90">
        <f>INDEX(Data!I$2:I$6500,MATCH($A4396,Data!$A$2:$A$6500,0))</f>
        <v>0</v>
      </c>
      <c r="O4396" s="83" t="str">
        <f>INDEX(Data!J$2:J$6500,MATCH($A4396,Data!$A$2:$A$6500,0))</f>
        <v>individuals</v>
      </c>
      <c r="P4396" t="str">
        <f>_xlfn.XLOOKUP(B4396,Table3[RefID],Table3[Citation])</f>
        <v>Wegmann &amp; Holzwarth (2006)</v>
      </c>
    </row>
    <row r="4397" spans="1:16" x14ac:dyDescent="0.35">
      <c r="A4397" s="68">
        <v>4395</v>
      </c>
      <c r="B4397" s="73">
        <v>258</v>
      </c>
      <c r="C4397" s="73">
        <v>1005</v>
      </c>
      <c r="D4397" s="69">
        <v>3649</v>
      </c>
      <c r="E4397" t="str">
        <f>INDEX(Table5[EEZ],MATCH(C4397,Table5[Colony_ID],0))</f>
        <v>American Samoa Exclusive Economic Zone</v>
      </c>
      <c r="F4397" t="str">
        <f>INDEX(Table5[Corrected Island/Colony Name],MATCH('Full Data'!C4397,Table5[Colony_ID],0))</f>
        <v>Rose Island</v>
      </c>
      <c r="G4397" t="str">
        <f>INDEX(Table4[Common_Name],MATCH('Full Data'!D4397,Table4[SpcRecID],0))</f>
        <v>Red-tailed Tropicbird</v>
      </c>
      <c r="H4397" s="83" t="str">
        <f>INDEX(Data!E$2:E$6500,MATCH(A4397,Data!$A$2:$A$6500,0))</f>
        <v>Confirmed</v>
      </c>
      <c r="I4397" s="90">
        <f>INDEX(Data!P$2:P$6500,MATCH(A4397,Data!$A$2:$A$6500,0))</f>
        <v>1990</v>
      </c>
      <c r="J4397" s="90">
        <f>INDEX(Data!Q$2:Q$6500,MATCH($A4397,Data!$A$2:$A$6500,0))</f>
        <v>1990</v>
      </c>
      <c r="K4397" s="90">
        <f>INDEX(Data!F$2:F$6500,MATCH($A4397,Data!$A$2:$A$6500,0))</f>
        <v>27</v>
      </c>
      <c r="L4397" s="90">
        <f>INDEX(Data!G$2:G$6500,MATCH($A4397,Data!$A$2:$A$6500,0))</f>
        <v>27</v>
      </c>
      <c r="M4397" s="90">
        <f>INDEX(Data!H$2:H$6500,MATCH($A4397,Data!$A$2:$A$6500,0))</f>
        <v>0</v>
      </c>
      <c r="N4397" s="90">
        <f>INDEX(Data!I$2:I$6500,MATCH($A4397,Data!$A$2:$A$6500,0))</f>
        <v>0</v>
      </c>
      <c r="O4397" s="83" t="str">
        <f>INDEX(Data!J$2:J$6500,MATCH($A4397,Data!$A$2:$A$6500,0))</f>
        <v>individuals</v>
      </c>
      <c r="P4397" t="str">
        <f>_xlfn.XLOOKUP(B4397,Table3[RefID],Table3[Citation])</f>
        <v>Wegmann &amp; Holzwarth (2006)</v>
      </c>
    </row>
    <row r="4398" spans="1:16" x14ac:dyDescent="0.35">
      <c r="A4398" s="68">
        <v>4396</v>
      </c>
      <c r="B4398" s="73">
        <v>258</v>
      </c>
      <c r="C4398" s="73">
        <v>1005</v>
      </c>
      <c r="D4398" s="69">
        <v>3649</v>
      </c>
      <c r="E4398" t="str">
        <f>INDEX(Table5[EEZ],MATCH(C4398,Table5[Colony_ID],0))</f>
        <v>American Samoa Exclusive Economic Zone</v>
      </c>
      <c r="F4398" t="str">
        <f>INDEX(Table5[Corrected Island/Colony Name],MATCH('Full Data'!C4398,Table5[Colony_ID],0))</f>
        <v>Rose Island</v>
      </c>
      <c r="G4398" t="str">
        <f>INDEX(Table4[Common_Name],MATCH('Full Data'!D4398,Table4[SpcRecID],0))</f>
        <v>Red-tailed Tropicbird</v>
      </c>
      <c r="H4398" s="83" t="str">
        <f>INDEX(Data!E$2:E$6500,MATCH(A4398,Data!$A$2:$A$6500,0))</f>
        <v>Confirmed</v>
      </c>
      <c r="I4398" s="90">
        <f>INDEX(Data!P$2:P$6500,MATCH(A4398,Data!$A$2:$A$6500,0))</f>
        <v>1990</v>
      </c>
      <c r="J4398" s="90">
        <f>INDEX(Data!Q$2:Q$6500,MATCH($A4398,Data!$A$2:$A$6500,0))</f>
        <v>1990</v>
      </c>
      <c r="K4398" s="90">
        <f>INDEX(Data!F$2:F$6500,MATCH($A4398,Data!$A$2:$A$6500,0))</f>
        <v>12</v>
      </c>
      <c r="L4398" s="90">
        <f>INDEX(Data!G$2:G$6500,MATCH($A4398,Data!$A$2:$A$6500,0))</f>
        <v>12</v>
      </c>
      <c r="M4398" s="90">
        <f>INDEX(Data!H$2:H$6500,MATCH($A4398,Data!$A$2:$A$6500,0))</f>
        <v>0</v>
      </c>
      <c r="N4398" s="90">
        <f>INDEX(Data!I$2:I$6500,MATCH($A4398,Data!$A$2:$A$6500,0))</f>
        <v>0</v>
      </c>
      <c r="O4398" s="83" t="str">
        <f>INDEX(Data!J$2:J$6500,MATCH($A4398,Data!$A$2:$A$6500,0))</f>
        <v>individuals</v>
      </c>
      <c r="P4398" t="str">
        <f>_xlfn.XLOOKUP(B4398,Table3[RefID],Table3[Citation])</f>
        <v>Wegmann &amp; Holzwarth (2006)</v>
      </c>
    </row>
    <row r="4399" spans="1:16" x14ac:dyDescent="0.35">
      <c r="A4399" s="68">
        <v>4397</v>
      </c>
      <c r="B4399" s="73">
        <v>258</v>
      </c>
      <c r="C4399" s="73">
        <v>1005</v>
      </c>
      <c r="D4399" s="69">
        <v>3649</v>
      </c>
      <c r="E4399" t="str">
        <f>INDEX(Table5[EEZ],MATCH(C4399,Table5[Colony_ID],0))</f>
        <v>American Samoa Exclusive Economic Zone</v>
      </c>
      <c r="F4399" t="str">
        <f>INDEX(Table5[Corrected Island/Colony Name],MATCH('Full Data'!C4399,Table5[Colony_ID],0))</f>
        <v>Rose Island</v>
      </c>
      <c r="G4399" t="str">
        <f>INDEX(Table4[Common_Name],MATCH('Full Data'!D4399,Table4[SpcRecID],0))</f>
        <v>Red-tailed Tropicbird</v>
      </c>
      <c r="H4399" s="83" t="str">
        <f>INDEX(Data!E$2:E$6500,MATCH(A4399,Data!$A$2:$A$6500,0))</f>
        <v>Confirmed</v>
      </c>
      <c r="I4399" s="90">
        <f>INDEX(Data!P$2:P$6500,MATCH(A4399,Data!$A$2:$A$6500,0))</f>
        <v>1991</v>
      </c>
      <c r="J4399" s="90">
        <f>INDEX(Data!Q$2:Q$6500,MATCH($A4399,Data!$A$2:$A$6500,0))</f>
        <v>1991</v>
      </c>
      <c r="K4399" s="90">
        <f>INDEX(Data!F$2:F$6500,MATCH($A4399,Data!$A$2:$A$6500,0))</f>
        <v>25</v>
      </c>
      <c r="L4399" s="90">
        <f>INDEX(Data!G$2:G$6500,MATCH($A4399,Data!$A$2:$A$6500,0))</f>
        <v>25</v>
      </c>
      <c r="M4399" s="90">
        <f>INDEX(Data!H$2:H$6500,MATCH($A4399,Data!$A$2:$A$6500,0))</f>
        <v>0</v>
      </c>
      <c r="N4399" s="90">
        <f>INDEX(Data!I$2:I$6500,MATCH($A4399,Data!$A$2:$A$6500,0))</f>
        <v>0</v>
      </c>
      <c r="O4399" s="83" t="str">
        <f>INDEX(Data!J$2:J$6500,MATCH($A4399,Data!$A$2:$A$6500,0))</f>
        <v>individuals</v>
      </c>
      <c r="P4399" t="str">
        <f>_xlfn.XLOOKUP(B4399,Table3[RefID],Table3[Citation])</f>
        <v>Wegmann &amp; Holzwarth (2006)</v>
      </c>
    </row>
    <row r="4400" spans="1:16" x14ac:dyDescent="0.35">
      <c r="A4400" s="68">
        <v>4398</v>
      </c>
      <c r="B4400" s="73">
        <v>258</v>
      </c>
      <c r="C4400" s="73">
        <v>1005</v>
      </c>
      <c r="D4400" s="69">
        <v>3649</v>
      </c>
      <c r="E4400" t="str">
        <f>INDEX(Table5[EEZ],MATCH(C4400,Table5[Colony_ID],0))</f>
        <v>American Samoa Exclusive Economic Zone</v>
      </c>
      <c r="F4400" t="str">
        <f>INDEX(Table5[Corrected Island/Colony Name],MATCH('Full Data'!C4400,Table5[Colony_ID],0))</f>
        <v>Rose Island</v>
      </c>
      <c r="G4400" t="str">
        <f>INDEX(Table4[Common_Name],MATCH('Full Data'!D4400,Table4[SpcRecID],0))</f>
        <v>Red-tailed Tropicbird</v>
      </c>
      <c r="H4400" s="83" t="str">
        <f>INDEX(Data!E$2:E$6500,MATCH(A4400,Data!$A$2:$A$6500,0))</f>
        <v>Confirmed</v>
      </c>
      <c r="I4400" s="90">
        <f>INDEX(Data!P$2:P$6500,MATCH(A4400,Data!$A$2:$A$6500,0))</f>
        <v>1991</v>
      </c>
      <c r="J4400" s="90">
        <f>INDEX(Data!Q$2:Q$6500,MATCH($A4400,Data!$A$2:$A$6500,0))</f>
        <v>1991</v>
      </c>
      <c r="K4400" s="90">
        <f>INDEX(Data!F$2:F$6500,MATCH($A4400,Data!$A$2:$A$6500,0))</f>
        <v>0</v>
      </c>
      <c r="L4400" s="90">
        <f>INDEX(Data!G$2:G$6500,MATCH($A4400,Data!$A$2:$A$6500,0))</f>
        <v>0</v>
      </c>
      <c r="M4400" s="90">
        <f>INDEX(Data!H$2:H$6500,MATCH($A4400,Data!$A$2:$A$6500,0))</f>
        <v>0</v>
      </c>
      <c r="N4400" s="90">
        <f>INDEX(Data!I$2:I$6500,MATCH($A4400,Data!$A$2:$A$6500,0))</f>
        <v>0</v>
      </c>
      <c r="O4400" s="83" t="str">
        <f>INDEX(Data!J$2:J$6500,MATCH($A4400,Data!$A$2:$A$6500,0))</f>
        <v>individuals</v>
      </c>
      <c r="P4400" t="str">
        <f>_xlfn.XLOOKUP(B4400,Table3[RefID],Table3[Citation])</f>
        <v>Wegmann &amp; Holzwarth (2006)</v>
      </c>
    </row>
    <row r="4401" spans="1:16" x14ac:dyDescent="0.35">
      <c r="A4401" s="68">
        <v>4399</v>
      </c>
      <c r="B4401" s="73">
        <v>258</v>
      </c>
      <c r="C4401" s="73">
        <v>1005</v>
      </c>
      <c r="D4401" s="69">
        <v>3649</v>
      </c>
      <c r="E4401" t="str">
        <f>INDEX(Table5[EEZ],MATCH(C4401,Table5[Colony_ID],0))</f>
        <v>American Samoa Exclusive Economic Zone</v>
      </c>
      <c r="F4401" t="str">
        <f>INDEX(Table5[Corrected Island/Colony Name],MATCH('Full Data'!C4401,Table5[Colony_ID],0))</f>
        <v>Rose Island</v>
      </c>
      <c r="G4401" t="str">
        <f>INDEX(Table4[Common_Name],MATCH('Full Data'!D4401,Table4[SpcRecID],0))</f>
        <v>Red-tailed Tropicbird</v>
      </c>
      <c r="H4401" s="83" t="str">
        <f>INDEX(Data!E$2:E$6500,MATCH(A4401,Data!$A$2:$A$6500,0))</f>
        <v>Confirmed</v>
      </c>
      <c r="I4401" s="90">
        <f>INDEX(Data!P$2:P$6500,MATCH(A4401,Data!$A$2:$A$6500,0))</f>
        <v>1992</v>
      </c>
      <c r="J4401" s="90">
        <f>INDEX(Data!Q$2:Q$6500,MATCH($A4401,Data!$A$2:$A$6500,0))</f>
        <v>1992</v>
      </c>
      <c r="K4401" s="90">
        <f>INDEX(Data!F$2:F$6500,MATCH($A4401,Data!$A$2:$A$6500,0))</f>
        <v>13</v>
      </c>
      <c r="L4401" s="90">
        <f>INDEX(Data!G$2:G$6500,MATCH($A4401,Data!$A$2:$A$6500,0))</f>
        <v>13</v>
      </c>
      <c r="M4401" s="90">
        <f>INDEX(Data!H$2:H$6500,MATCH($A4401,Data!$A$2:$A$6500,0))</f>
        <v>0</v>
      </c>
      <c r="N4401" s="90">
        <f>INDEX(Data!I$2:I$6500,MATCH($A4401,Data!$A$2:$A$6500,0))</f>
        <v>0</v>
      </c>
      <c r="O4401" s="83" t="str">
        <f>INDEX(Data!J$2:J$6500,MATCH($A4401,Data!$A$2:$A$6500,0))</f>
        <v>individuals</v>
      </c>
      <c r="P4401" t="str">
        <f>_xlfn.XLOOKUP(B4401,Table3[RefID],Table3[Citation])</f>
        <v>Wegmann &amp; Holzwarth (2006)</v>
      </c>
    </row>
    <row r="4402" spans="1:16" x14ac:dyDescent="0.35">
      <c r="A4402" s="68">
        <v>4400</v>
      </c>
      <c r="B4402" s="73">
        <v>258</v>
      </c>
      <c r="C4402" s="73">
        <v>1005</v>
      </c>
      <c r="D4402" s="69">
        <v>3649</v>
      </c>
      <c r="E4402" t="str">
        <f>INDEX(Table5[EEZ],MATCH(C4402,Table5[Colony_ID],0))</f>
        <v>American Samoa Exclusive Economic Zone</v>
      </c>
      <c r="F4402" t="str">
        <f>INDEX(Table5[Corrected Island/Colony Name],MATCH('Full Data'!C4402,Table5[Colony_ID],0))</f>
        <v>Rose Island</v>
      </c>
      <c r="G4402" t="str">
        <f>INDEX(Table4[Common_Name],MATCH('Full Data'!D4402,Table4[SpcRecID],0))</f>
        <v>Red-tailed Tropicbird</v>
      </c>
      <c r="H4402" s="83" t="str">
        <f>INDEX(Data!E$2:E$6500,MATCH(A4402,Data!$A$2:$A$6500,0))</f>
        <v>Confirmed</v>
      </c>
      <c r="I4402" s="90">
        <f>INDEX(Data!P$2:P$6500,MATCH(A4402,Data!$A$2:$A$6500,0))</f>
        <v>1993</v>
      </c>
      <c r="J4402" s="90">
        <f>INDEX(Data!Q$2:Q$6500,MATCH($A4402,Data!$A$2:$A$6500,0))</f>
        <v>1993</v>
      </c>
      <c r="K4402" s="90">
        <f>INDEX(Data!F$2:F$6500,MATCH($A4402,Data!$A$2:$A$6500,0))</f>
        <v>3</v>
      </c>
      <c r="L4402" s="90">
        <f>INDEX(Data!G$2:G$6500,MATCH($A4402,Data!$A$2:$A$6500,0))</f>
        <v>3</v>
      </c>
      <c r="M4402" s="90">
        <f>INDEX(Data!H$2:H$6500,MATCH($A4402,Data!$A$2:$A$6500,0))</f>
        <v>0</v>
      </c>
      <c r="N4402" s="90">
        <f>INDEX(Data!I$2:I$6500,MATCH($A4402,Data!$A$2:$A$6500,0))</f>
        <v>0</v>
      </c>
      <c r="O4402" s="83" t="str">
        <f>INDEX(Data!J$2:J$6500,MATCH($A4402,Data!$A$2:$A$6500,0))</f>
        <v>individuals</v>
      </c>
      <c r="P4402" t="str">
        <f>_xlfn.XLOOKUP(B4402,Table3[RefID],Table3[Citation])</f>
        <v>Wegmann &amp; Holzwarth (2006)</v>
      </c>
    </row>
    <row r="4403" spans="1:16" x14ac:dyDescent="0.35">
      <c r="A4403" s="68">
        <v>4401</v>
      </c>
      <c r="B4403" s="73">
        <v>258</v>
      </c>
      <c r="C4403" s="73">
        <v>1005</v>
      </c>
      <c r="D4403" s="69">
        <v>3649</v>
      </c>
      <c r="E4403" t="str">
        <f>INDEX(Table5[EEZ],MATCH(C4403,Table5[Colony_ID],0))</f>
        <v>American Samoa Exclusive Economic Zone</v>
      </c>
      <c r="F4403" t="str">
        <f>INDEX(Table5[Corrected Island/Colony Name],MATCH('Full Data'!C4403,Table5[Colony_ID],0))</f>
        <v>Rose Island</v>
      </c>
      <c r="G4403" t="str">
        <f>INDEX(Table4[Common_Name],MATCH('Full Data'!D4403,Table4[SpcRecID],0))</f>
        <v>Red-tailed Tropicbird</v>
      </c>
      <c r="H4403" s="83" t="str">
        <f>INDEX(Data!E$2:E$6500,MATCH(A4403,Data!$A$2:$A$6500,0))</f>
        <v>Confirmed</v>
      </c>
      <c r="I4403" s="90">
        <f>INDEX(Data!P$2:P$6500,MATCH(A4403,Data!$A$2:$A$6500,0))</f>
        <v>1996</v>
      </c>
      <c r="J4403" s="90">
        <f>INDEX(Data!Q$2:Q$6500,MATCH($A4403,Data!$A$2:$A$6500,0))</f>
        <v>1996</v>
      </c>
      <c r="K4403" s="90">
        <f>INDEX(Data!F$2:F$6500,MATCH($A4403,Data!$A$2:$A$6500,0))</f>
        <v>24</v>
      </c>
      <c r="L4403" s="90">
        <f>INDEX(Data!G$2:G$6500,MATCH($A4403,Data!$A$2:$A$6500,0))</f>
        <v>24</v>
      </c>
      <c r="M4403" s="90">
        <f>INDEX(Data!H$2:H$6500,MATCH($A4403,Data!$A$2:$A$6500,0))</f>
        <v>0</v>
      </c>
      <c r="N4403" s="90">
        <f>INDEX(Data!I$2:I$6500,MATCH($A4403,Data!$A$2:$A$6500,0))</f>
        <v>0</v>
      </c>
      <c r="O4403" s="83" t="str">
        <f>INDEX(Data!J$2:J$6500,MATCH($A4403,Data!$A$2:$A$6500,0))</f>
        <v>individuals</v>
      </c>
      <c r="P4403" t="str">
        <f>_xlfn.XLOOKUP(B4403,Table3[RefID],Table3[Citation])</f>
        <v>Wegmann &amp; Holzwarth (2006)</v>
      </c>
    </row>
    <row r="4404" spans="1:16" x14ac:dyDescent="0.35">
      <c r="A4404" s="68">
        <v>4402</v>
      </c>
      <c r="B4404" s="73">
        <v>258</v>
      </c>
      <c r="C4404" s="73">
        <v>1005</v>
      </c>
      <c r="D4404" s="69">
        <v>3649</v>
      </c>
      <c r="E4404" t="str">
        <f>INDEX(Table5[EEZ],MATCH(C4404,Table5[Colony_ID],0))</f>
        <v>American Samoa Exclusive Economic Zone</v>
      </c>
      <c r="F4404" t="str">
        <f>INDEX(Table5[Corrected Island/Colony Name],MATCH('Full Data'!C4404,Table5[Colony_ID],0))</f>
        <v>Rose Island</v>
      </c>
      <c r="G4404" t="str">
        <f>INDEX(Table4[Common_Name],MATCH('Full Data'!D4404,Table4[SpcRecID],0))</f>
        <v>Red-tailed Tropicbird</v>
      </c>
      <c r="H4404" s="83" t="str">
        <f>INDEX(Data!E$2:E$6500,MATCH(A4404,Data!$A$2:$A$6500,0))</f>
        <v>Confirmed</v>
      </c>
      <c r="I4404" s="90">
        <f>INDEX(Data!P$2:P$6500,MATCH(A4404,Data!$A$2:$A$6500,0))</f>
        <v>1998</v>
      </c>
      <c r="J4404" s="90">
        <f>INDEX(Data!Q$2:Q$6500,MATCH($A4404,Data!$A$2:$A$6500,0))</f>
        <v>1998</v>
      </c>
      <c r="K4404" s="90">
        <f>INDEX(Data!F$2:F$6500,MATCH($A4404,Data!$A$2:$A$6500,0))</f>
        <v>21</v>
      </c>
      <c r="L4404" s="90">
        <f>INDEX(Data!G$2:G$6500,MATCH($A4404,Data!$A$2:$A$6500,0))</f>
        <v>21</v>
      </c>
      <c r="M4404" s="90">
        <f>INDEX(Data!H$2:H$6500,MATCH($A4404,Data!$A$2:$A$6500,0))</f>
        <v>0</v>
      </c>
      <c r="N4404" s="90">
        <f>INDEX(Data!I$2:I$6500,MATCH($A4404,Data!$A$2:$A$6500,0))</f>
        <v>0</v>
      </c>
      <c r="O4404" s="83" t="str">
        <f>INDEX(Data!J$2:J$6500,MATCH($A4404,Data!$A$2:$A$6500,0))</f>
        <v>individuals</v>
      </c>
      <c r="P4404" t="str">
        <f>_xlfn.XLOOKUP(B4404,Table3[RefID],Table3[Citation])</f>
        <v>Wegmann &amp; Holzwarth (2006)</v>
      </c>
    </row>
    <row r="4405" spans="1:16" x14ac:dyDescent="0.35">
      <c r="A4405" s="68">
        <v>4403</v>
      </c>
      <c r="B4405" s="73">
        <v>258</v>
      </c>
      <c r="C4405" s="73">
        <v>1005</v>
      </c>
      <c r="D4405" s="69">
        <v>3649</v>
      </c>
      <c r="E4405" t="str">
        <f>INDEX(Table5[EEZ],MATCH(C4405,Table5[Colony_ID],0))</f>
        <v>American Samoa Exclusive Economic Zone</v>
      </c>
      <c r="F4405" t="str">
        <f>INDEX(Table5[Corrected Island/Colony Name],MATCH('Full Data'!C4405,Table5[Colony_ID],0))</f>
        <v>Rose Island</v>
      </c>
      <c r="G4405" t="str">
        <f>INDEX(Table4[Common_Name],MATCH('Full Data'!D4405,Table4[SpcRecID],0))</f>
        <v>Red-tailed Tropicbird</v>
      </c>
      <c r="H4405" s="83" t="str">
        <f>INDEX(Data!E$2:E$6500,MATCH(A4405,Data!$A$2:$A$6500,0))</f>
        <v>Confirmed</v>
      </c>
      <c r="I4405" s="90">
        <f>INDEX(Data!P$2:P$6500,MATCH(A4405,Data!$A$2:$A$6500,0))</f>
        <v>2002</v>
      </c>
      <c r="J4405" s="90">
        <f>INDEX(Data!Q$2:Q$6500,MATCH($A4405,Data!$A$2:$A$6500,0))</f>
        <v>2002</v>
      </c>
      <c r="K4405" s="90">
        <f>INDEX(Data!F$2:F$6500,MATCH($A4405,Data!$A$2:$A$6500,0))</f>
        <v>38</v>
      </c>
      <c r="L4405" s="90">
        <f>INDEX(Data!G$2:G$6500,MATCH($A4405,Data!$A$2:$A$6500,0))</f>
        <v>38</v>
      </c>
      <c r="M4405" s="90">
        <f>INDEX(Data!H$2:H$6500,MATCH($A4405,Data!$A$2:$A$6500,0))</f>
        <v>0</v>
      </c>
      <c r="N4405" s="90">
        <f>INDEX(Data!I$2:I$6500,MATCH($A4405,Data!$A$2:$A$6500,0))</f>
        <v>0</v>
      </c>
      <c r="O4405" s="83" t="str">
        <f>INDEX(Data!J$2:J$6500,MATCH($A4405,Data!$A$2:$A$6500,0))</f>
        <v>individuals</v>
      </c>
      <c r="P4405" t="str">
        <f>_xlfn.XLOOKUP(B4405,Table3[RefID],Table3[Citation])</f>
        <v>Wegmann &amp; Holzwarth (2006)</v>
      </c>
    </row>
    <row r="4406" spans="1:16" x14ac:dyDescent="0.35">
      <c r="A4406" s="68">
        <v>4404</v>
      </c>
      <c r="B4406" s="73">
        <v>258</v>
      </c>
      <c r="C4406" s="73">
        <v>1005</v>
      </c>
      <c r="D4406" s="69">
        <v>3649</v>
      </c>
      <c r="E4406" t="str">
        <f>INDEX(Table5[EEZ],MATCH(C4406,Table5[Colony_ID],0))</f>
        <v>American Samoa Exclusive Economic Zone</v>
      </c>
      <c r="F4406" t="str">
        <f>INDEX(Table5[Corrected Island/Colony Name],MATCH('Full Data'!C4406,Table5[Colony_ID],0))</f>
        <v>Rose Island</v>
      </c>
      <c r="G4406" t="str">
        <f>INDEX(Table4[Common_Name],MATCH('Full Data'!D4406,Table4[SpcRecID],0))</f>
        <v>Red-tailed Tropicbird</v>
      </c>
      <c r="H4406" s="83" t="str">
        <f>INDEX(Data!E$2:E$6500,MATCH(A4406,Data!$A$2:$A$6500,0))</f>
        <v>Confirmed</v>
      </c>
      <c r="I4406" s="90">
        <f>INDEX(Data!P$2:P$6500,MATCH(A4406,Data!$A$2:$A$6500,0))</f>
        <v>2004</v>
      </c>
      <c r="J4406" s="90">
        <f>INDEX(Data!Q$2:Q$6500,MATCH($A4406,Data!$A$2:$A$6500,0))</f>
        <v>2004</v>
      </c>
      <c r="K4406" s="90">
        <f>INDEX(Data!F$2:F$6500,MATCH($A4406,Data!$A$2:$A$6500,0))</f>
        <v>15</v>
      </c>
      <c r="L4406" s="90">
        <f>INDEX(Data!G$2:G$6500,MATCH($A4406,Data!$A$2:$A$6500,0))</f>
        <v>15</v>
      </c>
      <c r="M4406" s="90">
        <f>INDEX(Data!H$2:H$6500,MATCH($A4406,Data!$A$2:$A$6500,0))</f>
        <v>0</v>
      </c>
      <c r="N4406" s="90">
        <f>INDEX(Data!I$2:I$6500,MATCH($A4406,Data!$A$2:$A$6500,0))</f>
        <v>0</v>
      </c>
      <c r="O4406" s="83" t="str">
        <f>INDEX(Data!J$2:J$6500,MATCH($A4406,Data!$A$2:$A$6500,0))</f>
        <v>individuals</v>
      </c>
      <c r="P4406" t="str">
        <f>_xlfn.XLOOKUP(B4406,Table3[RefID],Table3[Citation])</f>
        <v>Wegmann &amp; Holzwarth (2006)</v>
      </c>
    </row>
    <row r="4407" spans="1:16" x14ac:dyDescent="0.35">
      <c r="A4407" s="68">
        <v>4405</v>
      </c>
      <c r="B4407" s="73">
        <v>258</v>
      </c>
      <c r="C4407" s="73">
        <v>1005</v>
      </c>
      <c r="D4407" s="69">
        <v>3649</v>
      </c>
      <c r="E4407" t="str">
        <f>INDEX(Table5[EEZ],MATCH(C4407,Table5[Colony_ID],0))</f>
        <v>American Samoa Exclusive Economic Zone</v>
      </c>
      <c r="F4407" t="str">
        <f>INDEX(Table5[Corrected Island/Colony Name],MATCH('Full Data'!C4407,Table5[Colony_ID],0))</f>
        <v>Rose Island</v>
      </c>
      <c r="G4407" t="str">
        <f>INDEX(Table4[Common_Name],MATCH('Full Data'!D4407,Table4[SpcRecID],0))</f>
        <v>Red-tailed Tropicbird</v>
      </c>
      <c r="H4407" s="83" t="str">
        <f>INDEX(Data!E$2:E$6500,MATCH(A4407,Data!$A$2:$A$6500,0))</f>
        <v>Confirmed</v>
      </c>
      <c r="I4407" s="90">
        <f>INDEX(Data!P$2:P$6500,MATCH(A4407,Data!$A$2:$A$6500,0))</f>
        <v>2005</v>
      </c>
      <c r="J4407" s="90">
        <f>INDEX(Data!Q$2:Q$6500,MATCH($A4407,Data!$A$2:$A$6500,0))</f>
        <v>2005</v>
      </c>
      <c r="K4407" s="90">
        <f>INDEX(Data!F$2:F$6500,MATCH($A4407,Data!$A$2:$A$6500,0))</f>
        <v>26</v>
      </c>
      <c r="L4407" s="90">
        <f>INDEX(Data!G$2:G$6500,MATCH($A4407,Data!$A$2:$A$6500,0))</f>
        <v>26</v>
      </c>
      <c r="M4407" s="90">
        <f>INDEX(Data!H$2:H$6500,MATCH($A4407,Data!$A$2:$A$6500,0))</f>
        <v>0</v>
      </c>
      <c r="N4407" s="90">
        <f>INDEX(Data!I$2:I$6500,MATCH($A4407,Data!$A$2:$A$6500,0))</f>
        <v>0</v>
      </c>
      <c r="O4407" s="83" t="str">
        <f>INDEX(Data!J$2:J$6500,MATCH($A4407,Data!$A$2:$A$6500,0))</f>
        <v>individuals</v>
      </c>
      <c r="P4407" t="str">
        <f>_xlfn.XLOOKUP(B4407,Table3[RefID],Table3[Citation])</f>
        <v>Wegmann &amp; Holzwarth (2006)</v>
      </c>
    </row>
    <row r="4408" spans="1:16" x14ac:dyDescent="0.35">
      <c r="A4408" s="68">
        <v>4406</v>
      </c>
      <c r="B4408" s="69">
        <v>259</v>
      </c>
      <c r="C4408" s="69">
        <v>4024</v>
      </c>
      <c r="D4408" s="69">
        <v>3295</v>
      </c>
      <c r="E4408" t="str">
        <f>INDEX(Table5[EEZ],MATCH(C4408,Table5[Colony_ID],0))</f>
        <v>Fijian Exclusive Economic Zone</v>
      </c>
      <c r="F4408" t="str">
        <f>INDEX(Table5[Corrected Island/Colony Name],MATCH('Full Data'!C4408,Table5[Colony_ID],0))</f>
        <v>Mabualau</v>
      </c>
      <c r="G4408" t="str">
        <f>INDEX(Table4[Common_Name],MATCH('Full Data'!D4408,Table4[SpcRecID],0))</f>
        <v>Black Noddy</v>
      </c>
      <c r="H4408" s="83" t="str">
        <f>INDEX(Data!E$2:E$6500,MATCH(A4408,Data!$A$2:$A$6500,0))</f>
        <v>Non-breeding</v>
      </c>
      <c r="I4408" s="90">
        <f>INDEX(Data!P$2:P$6500,MATCH(A4408,Data!$A$2:$A$6500,0))</f>
        <v>1994</v>
      </c>
      <c r="J4408" s="90">
        <f>INDEX(Data!Q$2:Q$6500,MATCH($A4408,Data!$A$2:$A$6500,0))</f>
        <v>2007</v>
      </c>
      <c r="K4408" s="90">
        <f>INDEX(Data!F$2:F$6500,MATCH($A4408,Data!$A$2:$A$6500,0))</f>
        <v>100000</v>
      </c>
      <c r="L4408" s="90">
        <f>INDEX(Data!G$2:G$6500,MATCH($A4408,Data!$A$2:$A$6500,0))</f>
        <v>100000</v>
      </c>
      <c r="M4408" s="90">
        <f>INDEX(Data!H$2:H$6500,MATCH($A4408,Data!$A$2:$A$6500,0))</f>
        <v>0</v>
      </c>
      <c r="N4408" s="90">
        <f>INDEX(Data!I$2:I$6500,MATCH($A4408,Data!$A$2:$A$6500,0))</f>
        <v>0</v>
      </c>
      <c r="O4408" s="83" t="str">
        <f>INDEX(Data!J$2:J$6500,MATCH($A4408,Data!$A$2:$A$6500,0))</f>
        <v>individuals</v>
      </c>
      <c r="P4408" t="str">
        <f>_xlfn.XLOOKUP(B4408,Table3[RefID],Table3[Citation])</f>
        <v>BirdLife International (2007)</v>
      </c>
    </row>
    <row r="4409" spans="1:16" x14ac:dyDescent="0.35">
      <c r="A4409" s="68">
        <v>4407</v>
      </c>
      <c r="B4409" s="69">
        <v>259</v>
      </c>
      <c r="C4409" s="69">
        <v>4024</v>
      </c>
      <c r="D4409" s="69">
        <v>3659</v>
      </c>
      <c r="E4409" t="str">
        <f>INDEX(Table5[EEZ],MATCH(C4409,Table5[Colony_ID],0))</f>
        <v>Fijian Exclusive Economic Zone</v>
      </c>
      <c r="F4409" t="str">
        <f>INDEX(Table5[Corrected Island/Colony Name],MATCH('Full Data'!C4409,Table5[Colony_ID],0))</f>
        <v>Mabualau</v>
      </c>
      <c r="G4409" t="str">
        <f>INDEX(Table4[Common_Name],MATCH('Full Data'!D4409,Table4[SpcRecID],0))</f>
        <v>Brown Booby</v>
      </c>
      <c r="H4409" s="83" t="str">
        <f>INDEX(Data!E$2:E$6500,MATCH(A4409,Data!$A$2:$A$6500,0))</f>
        <v>Non-breeding</v>
      </c>
      <c r="I4409" s="90">
        <f>INDEX(Data!P$2:P$6500,MATCH(A4409,Data!$A$2:$A$6500,0))</f>
        <v>2007</v>
      </c>
      <c r="J4409" s="90">
        <f>INDEX(Data!Q$2:Q$6500,MATCH($A4409,Data!$A$2:$A$6500,0))</f>
        <v>2007</v>
      </c>
      <c r="K4409" s="90">
        <f>INDEX(Data!F$2:F$6500,MATCH($A4409,Data!$A$2:$A$6500,0))</f>
        <v>0</v>
      </c>
      <c r="L4409" s="90">
        <f>INDEX(Data!G$2:G$6500,MATCH($A4409,Data!$A$2:$A$6500,0))</f>
        <v>0</v>
      </c>
      <c r="M4409" s="90">
        <f>INDEX(Data!H$2:H$6500,MATCH($A4409,Data!$A$2:$A$6500,0))</f>
        <v>0</v>
      </c>
      <c r="N4409" s="90">
        <f>INDEX(Data!I$2:I$6500,MATCH($A4409,Data!$A$2:$A$6500,0))</f>
        <v>0</v>
      </c>
      <c r="O4409" s="83">
        <f>INDEX(Data!J$2:J$6500,MATCH($A4409,Data!$A$2:$A$6500,0))</f>
        <v>0</v>
      </c>
      <c r="P4409" t="str">
        <f>_xlfn.XLOOKUP(B4409,Table3[RefID],Table3[Citation])</f>
        <v>BirdLife International (2007)</v>
      </c>
    </row>
    <row r="4410" spans="1:16" x14ac:dyDescent="0.35">
      <c r="A4410" s="68">
        <v>4408</v>
      </c>
      <c r="B4410" s="69">
        <v>259</v>
      </c>
      <c r="C4410" s="69">
        <v>4049</v>
      </c>
      <c r="D4410" s="69">
        <v>3263</v>
      </c>
      <c r="E4410" t="str">
        <f>INDEX(Table5[EEZ],MATCH(C4410,Table5[Colony_ID],0))</f>
        <v>Fijian Exclusive Economic Zone</v>
      </c>
      <c r="F4410" t="str">
        <f>INDEX(Table5[Corrected Island/Colony Name],MATCH('Full Data'!C4410,Table5[Colony_ID],0))</f>
        <v>Saqata Rocks</v>
      </c>
      <c r="G4410" t="str">
        <f>INDEX(Table4[Common_Name],MATCH('Full Data'!D4410,Table4[SpcRecID],0))</f>
        <v>Greater crested Tern</v>
      </c>
      <c r="H4410" s="83" t="str">
        <f>INDEX(Data!E$2:E$6500,MATCH(A4410,Data!$A$2:$A$6500,0))</f>
        <v>Confirmed</v>
      </c>
      <c r="I4410" s="90">
        <f>INDEX(Data!P$2:P$6500,MATCH(A4410,Data!$A$2:$A$6500,0))</f>
        <v>2007</v>
      </c>
      <c r="J4410" s="90">
        <f>INDEX(Data!Q$2:Q$6500,MATCH($A4410,Data!$A$2:$A$6500,0))</f>
        <v>2007</v>
      </c>
      <c r="K4410" s="90">
        <f>INDEX(Data!F$2:F$6500,MATCH($A4410,Data!$A$2:$A$6500,0))</f>
        <v>100</v>
      </c>
      <c r="L4410" s="90">
        <f>INDEX(Data!G$2:G$6500,MATCH($A4410,Data!$A$2:$A$6500,0))</f>
        <v>100</v>
      </c>
      <c r="M4410" s="90">
        <f>INDEX(Data!H$2:H$6500,MATCH($A4410,Data!$A$2:$A$6500,0))</f>
        <v>0</v>
      </c>
      <c r="N4410" s="90">
        <f>INDEX(Data!I$2:I$6500,MATCH($A4410,Data!$A$2:$A$6500,0))</f>
        <v>0</v>
      </c>
      <c r="O4410" s="83" t="str">
        <f>INDEX(Data!J$2:J$6500,MATCH($A4410,Data!$A$2:$A$6500,0))</f>
        <v>individuals</v>
      </c>
      <c r="P4410" t="str">
        <f>_xlfn.XLOOKUP(B4410,Table3[RefID],Table3[Citation])</f>
        <v>BirdLife International (2007)</v>
      </c>
    </row>
    <row r="4411" spans="1:16" x14ac:dyDescent="0.35">
      <c r="A4411" s="68">
        <v>4409</v>
      </c>
      <c r="B4411" s="69">
        <v>259</v>
      </c>
      <c r="C4411" s="69">
        <v>4024</v>
      </c>
      <c r="D4411" s="69">
        <v>3846</v>
      </c>
      <c r="E4411" t="str">
        <f>INDEX(Table5[EEZ],MATCH(C4411,Table5[Colony_ID],0))</f>
        <v>Fijian Exclusive Economic Zone</v>
      </c>
      <c r="F4411" t="str">
        <f>INDEX(Table5[Corrected Island/Colony Name],MATCH('Full Data'!C4411,Table5[Colony_ID],0))</f>
        <v>Mabualau</v>
      </c>
      <c r="G4411" t="str">
        <f>INDEX(Table4[Common_Name],MATCH('Full Data'!D4411,Table4[SpcRecID],0))</f>
        <v>Lesser Frigatebird</v>
      </c>
      <c r="H4411" s="83" t="str">
        <f>INDEX(Data!E$2:E$6500,MATCH(A4411,Data!$A$2:$A$6500,0))</f>
        <v>Non-breeding</v>
      </c>
      <c r="I4411" s="90">
        <f>INDEX(Data!P$2:P$6500,MATCH(A4411,Data!$A$2:$A$6500,0))</f>
        <v>2007</v>
      </c>
      <c r="J4411" s="90">
        <f>INDEX(Data!Q$2:Q$6500,MATCH($A4411,Data!$A$2:$A$6500,0))</f>
        <v>2007</v>
      </c>
      <c r="K4411" s="90">
        <f>INDEX(Data!F$2:F$6500,MATCH($A4411,Data!$A$2:$A$6500,0))</f>
        <v>500</v>
      </c>
      <c r="L4411" s="90">
        <f>INDEX(Data!G$2:G$6500,MATCH($A4411,Data!$A$2:$A$6500,0))</f>
        <v>500</v>
      </c>
      <c r="M4411" s="90">
        <f>INDEX(Data!H$2:H$6500,MATCH($A4411,Data!$A$2:$A$6500,0))</f>
        <v>0</v>
      </c>
      <c r="N4411" s="90">
        <f>INDEX(Data!I$2:I$6500,MATCH($A4411,Data!$A$2:$A$6500,0))</f>
        <v>0</v>
      </c>
      <c r="O4411" s="83" t="str">
        <f>INDEX(Data!J$2:J$6500,MATCH($A4411,Data!$A$2:$A$6500,0))</f>
        <v>individuals</v>
      </c>
      <c r="P4411" t="str">
        <f>_xlfn.XLOOKUP(B4411,Table3[RefID],Table3[Citation])</f>
        <v>BirdLife International (2007)</v>
      </c>
    </row>
    <row r="4412" spans="1:16" x14ac:dyDescent="0.35">
      <c r="A4412" s="68">
        <v>4410</v>
      </c>
      <c r="B4412" s="69">
        <v>259</v>
      </c>
      <c r="C4412" s="69">
        <v>4024</v>
      </c>
      <c r="D4412" s="69">
        <v>3658</v>
      </c>
      <c r="E4412" t="str">
        <f>INDEX(Table5[EEZ],MATCH(C4412,Table5[Colony_ID],0))</f>
        <v>Fijian Exclusive Economic Zone</v>
      </c>
      <c r="F4412" t="str">
        <f>INDEX(Table5[Corrected Island/Colony Name],MATCH('Full Data'!C4412,Table5[Colony_ID],0))</f>
        <v>Mabualau</v>
      </c>
      <c r="G4412" t="str">
        <f>INDEX(Table4[Common_Name],MATCH('Full Data'!D4412,Table4[SpcRecID],0))</f>
        <v>Red-footed Booby</v>
      </c>
      <c r="H4412" s="83" t="str">
        <f>INDEX(Data!E$2:E$6500,MATCH(A4412,Data!$A$2:$A$6500,0))</f>
        <v>Confirmed</v>
      </c>
      <c r="I4412" s="90">
        <f>INDEX(Data!P$2:P$6500,MATCH(A4412,Data!$A$2:$A$6500,0))</f>
        <v>2007</v>
      </c>
      <c r="J4412" s="90">
        <f>INDEX(Data!Q$2:Q$6500,MATCH($A4412,Data!$A$2:$A$6500,0))</f>
        <v>2007</v>
      </c>
      <c r="K4412" s="90">
        <f>INDEX(Data!F$2:F$6500,MATCH($A4412,Data!$A$2:$A$6500,0))</f>
        <v>297</v>
      </c>
      <c r="L4412" s="90">
        <f>INDEX(Data!G$2:G$6500,MATCH($A4412,Data!$A$2:$A$6500,0))</f>
        <v>297</v>
      </c>
      <c r="M4412" s="90">
        <f>INDEX(Data!H$2:H$6500,MATCH($A4412,Data!$A$2:$A$6500,0))</f>
        <v>0</v>
      </c>
      <c r="N4412" s="90">
        <f>INDEX(Data!I$2:I$6500,MATCH($A4412,Data!$A$2:$A$6500,0))</f>
        <v>0</v>
      </c>
      <c r="O4412" s="83" t="str">
        <f>INDEX(Data!J$2:J$6500,MATCH($A4412,Data!$A$2:$A$6500,0))</f>
        <v>nests</v>
      </c>
      <c r="P4412" t="str">
        <f>_xlfn.XLOOKUP(B4412,Table3[RefID],Table3[Citation])</f>
        <v>BirdLife International (2007)</v>
      </c>
    </row>
    <row r="4413" spans="1:16" x14ac:dyDescent="0.35">
      <c r="A4413" s="68">
        <v>4411</v>
      </c>
      <c r="B4413" s="69">
        <v>260</v>
      </c>
      <c r="C4413" s="69">
        <v>14019</v>
      </c>
      <c r="D4413" s="69">
        <v>3883</v>
      </c>
      <c r="E4413" t="str">
        <f>INDEX(Table5[EEZ],MATCH(C4413,Table5[Colony_ID],0))</f>
        <v>New Caledonian Exclusive Economic Zone</v>
      </c>
      <c r="F4413" t="str">
        <f>INDEX(Table5[Corrected Island/Colony Name],MATCH('Full Data'!C4413,Table5[Colony_ID],0))</f>
        <v>Hunter Island</v>
      </c>
      <c r="G4413" t="str">
        <f>INDEX(Table4[Common_Name],MATCH('Full Data'!D4413,Table4[SpcRecID],0))</f>
        <v>Black-winged Petrel</v>
      </c>
      <c r="H4413" s="83" t="str">
        <f>INDEX(Data!E$2:E$6500,MATCH(A4413,Data!$A$2:$A$6500,0))</f>
        <v>Data Deficient</v>
      </c>
      <c r="I4413" s="90">
        <f>INDEX(Data!P$2:P$6500,MATCH(A4413,Data!$A$2:$A$6500,0))</f>
        <v>2004</v>
      </c>
      <c r="J4413" s="90">
        <f>INDEX(Data!Q$2:Q$6500,MATCH($A4413,Data!$A$2:$A$6500,0))</f>
        <v>2004</v>
      </c>
      <c r="K4413" s="90">
        <f>INDEX(Data!F$2:F$6500,MATCH($A4413,Data!$A$2:$A$6500,0))</f>
        <v>10</v>
      </c>
      <c r="L4413" s="90">
        <f>INDEX(Data!G$2:G$6500,MATCH($A4413,Data!$A$2:$A$6500,0))</f>
        <v>10</v>
      </c>
      <c r="M4413" s="90">
        <f>INDEX(Data!H$2:H$6500,MATCH($A4413,Data!$A$2:$A$6500,0))</f>
        <v>0</v>
      </c>
      <c r="N4413" s="90">
        <f>INDEX(Data!I$2:I$6500,MATCH($A4413,Data!$A$2:$A$6500,0))</f>
        <v>0</v>
      </c>
      <c r="O4413" s="83" t="str">
        <f>INDEX(Data!J$2:J$6500,MATCH($A4413,Data!$A$2:$A$6500,0))</f>
        <v>individuals</v>
      </c>
      <c r="P4413" t="str">
        <f>_xlfn.XLOOKUP(B4413,Table3[RefID],Table3[Citation])</f>
        <v>Borsa (2007)</v>
      </c>
    </row>
    <row r="4414" spans="1:16" x14ac:dyDescent="0.35">
      <c r="A4414" s="68">
        <v>4412</v>
      </c>
      <c r="B4414" s="69">
        <v>260</v>
      </c>
      <c r="C4414" s="69">
        <v>14019</v>
      </c>
      <c r="D4414" s="69">
        <v>3659</v>
      </c>
      <c r="E4414" t="str">
        <f>INDEX(Table5[EEZ],MATCH(C4414,Table5[Colony_ID],0))</f>
        <v>New Caledonian Exclusive Economic Zone</v>
      </c>
      <c r="F4414" t="str">
        <f>INDEX(Table5[Corrected Island/Colony Name],MATCH('Full Data'!C4414,Table5[Colony_ID],0))</f>
        <v>Hunter Island</v>
      </c>
      <c r="G4414" t="str">
        <f>INDEX(Table4[Common_Name],MATCH('Full Data'!D4414,Table4[SpcRecID],0))</f>
        <v>Brown Booby</v>
      </c>
      <c r="H4414" s="83" t="str">
        <f>INDEX(Data!E$2:E$6500,MATCH(A4414,Data!$A$2:$A$6500,0))</f>
        <v>confirmed</v>
      </c>
      <c r="I4414" s="90">
        <f>INDEX(Data!P$2:P$6500,MATCH(A4414,Data!$A$2:$A$6500,0))</f>
        <v>2004</v>
      </c>
      <c r="J4414" s="90">
        <f>INDEX(Data!Q$2:Q$6500,MATCH($A4414,Data!$A$2:$A$6500,0))</f>
        <v>2004</v>
      </c>
      <c r="K4414" s="90">
        <f>INDEX(Data!F$2:F$6500,MATCH($A4414,Data!$A$2:$A$6500,0))</f>
        <v>45</v>
      </c>
      <c r="L4414" s="90">
        <f>INDEX(Data!G$2:G$6500,MATCH($A4414,Data!$A$2:$A$6500,0))</f>
        <v>45</v>
      </c>
      <c r="M4414" s="90">
        <f>INDEX(Data!H$2:H$6500,MATCH($A4414,Data!$A$2:$A$6500,0))</f>
        <v>0</v>
      </c>
      <c r="N4414" s="90">
        <f>INDEX(Data!I$2:I$6500,MATCH($A4414,Data!$A$2:$A$6500,0))</f>
        <v>0</v>
      </c>
      <c r="O4414" s="83" t="str">
        <f>INDEX(Data!J$2:J$6500,MATCH($A4414,Data!$A$2:$A$6500,0))</f>
        <v>breeding pairs</v>
      </c>
      <c r="P4414" t="str">
        <f>_xlfn.XLOOKUP(B4414,Table3[RefID],Table3[Citation])</f>
        <v>Borsa (2007)</v>
      </c>
    </row>
    <row r="4415" spans="1:16" x14ac:dyDescent="0.35">
      <c r="A4415" s="68">
        <v>4413</v>
      </c>
      <c r="B4415" s="69">
        <v>260</v>
      </c>
      <c r="C4415" s="69">
        <v>14056</v>
      </c>
      <c r="D4415" s="69">
        <v>3659</v>
      </c>
      <c r="E4415" t="str">
        <f>INDEX(Table5[EEZ],MATCH(C4415,Table5[Colony_ID],0))</f>
        <v>New Caledonian Exclusive Economic Zone</v>
      </c>
      <c r="F4415" t="str">
        <f>INDEX(Table5[Corrected Island/Colony Name],MATCH('Full Data'!C4415,Table5[Colony_ID],0))</f>
        <v>Matthew Island</v>
      </c>
      <c r="G4415" t="str">
        <f>INDEX(Table4[Common_Name],MATCH('Full Data'!D4415,Table4[SpcRecID],0))</f>
        <v>Brown Booby</v>
      </c>
      <c r="H4415" s="83" t="str">
        <f>INDEX(Data!E$2:E$6500,MATCH(A4415,Data!$A$2:$A$6500,0))</f>
        <v>confirmed</v>
      </c>
      <c r="I4415" s="90">
        <f>INDEX(Data!P$2:P$6500,MATCH(A4415,Data!$A$2:$A$6500,0))</f>
        <v>2004</v>
      </c>
      <c r="J4415" s="90">
        <f>INDEX(Data!Q$2:Q$6500,MATCH($A4415,Data!$A$2:$A$6500,0))</f>
        <v>2004</v>
      </c>
      <c r="K4415" s="90">
        <f>INDEX(Data!F$2:F$6500,MATCH($A4415,Data!$A$2:$A$6500,0))</f>
        <v>851</v>
      </c>
      <c r="L4415" s="90">
        <f>INDEX(Data!G$2:G$6500,MATCH($A4415,Data!$A$2:$A$6500,0))</f>
        <v>851</v>
      </c>
      <c r="M4415" s="90">
        <f>INDEX(Data!H$2:H$6500,MATCH($A4415,Data!$A$2:$A$6500,0))</f>
        <v>0</v>
      </c>
      <c r="N4415" s="90">
        <f>INDEX(Data!I$2:I$6500,MATCH($A4415,Data!$A$2:$A$6500,0))</f>
        <v>0</v>
      </c>
      <c r="O4415" s="83" t="str">
        <f>INDEX(Data!J$2:J$6500,MATCH($A4415,Data!$A$2:$A$6500,0))</f>
        <v>breeding pairs</v>
      </c>
      <c r="P4415" t="str">
        <f>_xlfn.XLOOKUP(B4415,Table3[RefID],Table3[Citation])</f>
        <v>Borsa (2007)</v>
      </c>
    </row>
    <row r="4416" spans="1:16" x14ac:dyDescent="0.35">
      <c r="A4416" s="68">
        <v>4414</v>
      </c>
      <c r="B4416" s="69">
        <v>260</v>
      </c>
      <c r="C4416" s="69">
        <v>14019</v>
      </c>
      <c r="D4416" s="69">
        <v>3294</v>
      </c>
      <c r="E4416" t="str">
        <f>INDEX(Table5[EEZ],MATCH(C4416,Table5[Colony_ID],0))</f>
        <v>New Caledonian Exclusive Economic Zone</v>
      </c>
      <c r="F4416" t="str">
        <f>INDEX(Table5[Corrected Island/Colony Name],MATCH('Full Data'!C4416,Table5[Colony_ID],0))</f>
        <v>Hunter Island</v>
      </c>
      <c r="G4416" t="str">
        <f>INDEX(Table4[Common_Name],MATCH('Full Data'!D4416,Table4[SpcRecID],0))</f>
        <v>Brown Noddy</v>
      </c>
      <c r="H4416" s="83" t="str">
        <f>INDEX(Data!E$2:E$6500,MATCH(A4416,Data!$A$2:$A$6500,0))</f>
        <v>confirmed</v>
      </c>
      <c r="I4416" s="90">
        <f>INDEX(Data!P$2:P$6500,MATCH(A4416,Data!$A$2:$A$6500,0))</f>
        <v>2004</v>
      </c>
      <c r="J4416" s="90">
        <f>INDEX(Data!Q$2:Q$6500,MATCH($A4416,Data!$A$2:$A$6500,0))</f>
        <v>2004</v>
      </c>
      <c r="K4416" s="90">
        <f>INDEX(Data!F$2:F$6500,MATCH($A4416,Data!$A$2:$A$6500,0))</f>
        <v>131</v>
      </c>
      <c r="L4416" s="90">
        <f>INDEX(Data!G$2:G$6500,MATCH($A4416,Data!$A$2:$A$6500,0))</f>
        <v>131</v>
      </c>
      <c r="M4416" s="90">
        <f>INDEX(Data!H$2:H$6500,MATCH($A4416,Data!$A$2:$A$6500,0))</f>
        <v>0</v>
      </c>
      <c r="N4416" s="90">
        <f>INDEX(Data!I$2:I$6500,MATCH($A4416,Data!$A$2:$A$6500,0))</f>
        <v>0</v>
      </c>
      <c r="O4416" s="83" t="str">
        <f>INDEX(Data!J$2:J$6500,MATCH($A4416,Data!$A$2:$A$6500,0))</f>
        <v>breeding pairs</v>
      </c>
      <c r="P4416" t="str">
        <f>_xlfn.XLOOKUP(B4416,Table3[RefID],Table3[Citation])</f>
        <v>Borsa (2007)</v>
      </c>
    </row>
    <row r="4417" spans="1:16" x14ac:dyDescent="0.35">
      <c r="A4417" s="68">
        <v>4415</v>
      </c>
      <c r="B4417" s="69">
        <v>260</v>
      </c>
      <c r="C4417" s="69">
        <v>14056</v>
      </c>
      <c r="D4417" s="69">
        <v>3294</v>
      </c>
      <c r="E4417" t="str">
        <f>INDEX(Table5[EEZ],MATCH(C4417,Table5[Colony_ID],0))</f>
        <v>New Caledonian Exclusive Economic Zone</v>
      </c>
      <c r="F4417" t="str">
        <f>INDEX(Table5[Corrected Island/Colony Name],MATCH('Full Data'!C4417,Table5[Colony_ID],0))</f>
        <v>Matthew Island</v>
      </c>
      <c r="G4417" t="str">
        <f>INDEX(Table4[Common_Name],MATCH('Full Data'!D4417,Table4[SpcRecID],0))</f>
        <v>Brown Noddy</v>
      </c>
      <c r="H4417" s="83" t="str">
        <f>INDEX(Data!E$2:E$6500,MATCH(A4417,Data!$A$2:$A$6500,0))</f>
        <v>confirmed</v>
      </c>
      <c r="I4417" s="90">
        <f>INDEX(Data!P$2:P$6500,MATCH(A4417,Data!$A$2:$A$6500,0))</f>
        <v>2004</v>
      </c>
      <c r="J4417" s="90">
        <f>INDEX(Data!Q$2:Q$6500,MATCH($A4417,Data!$A$2:$A$6500,0))</f>
        <v>2004</v>
      </c>
      <c r="K4417" s="90">
        <f>INDEX(Data!F$2:F$6500,MATCH($A4417,Data!$A$2:$A$6500,0))</f>
        <v>1269</v>
      </c>
      <c r="L4417" s="90">
        <f>INDEX(Data!G$2:G$6500,MATCH($A4417,Data!$A$2:$A$6500,0))</f>
        <v>1269</v>
      </c>
      <c r="M4417" s="90">
        <f>INDEX(Data!H$2:H$6500,MATCH($A4417,Data!$A$2:$A$6500,0))</f>
        <v>0</v>
      </c>
      <c r="N4417" s="90">
        <f>INDEX(Data!I$2:I$6500,MATCH($A4417,Data!$A$2:$A$6500,0))</f>
        <v>0</v>
      </c>
      <c r="O4417" s="83" t="str">
        <f>INDEX(Data!J$2:J$6500,MATCH($A4417,Data!$A$2:$A$6500,0))</f>
        <v>breeding pairs</v>
      </c>
      <c r="P4417" t="str">
        <f>_xlfn.XLOOKUP(B4417,Table3[RefID],Table3[Citation])</f>
        <v>Borsa (2007)</v>
      </c>
    </row>
    <row r="4418" spans="1:16" x14ac:dyDescent="0.35">
      <c r="A4418" s="68">
        <v>4416</v>
      </c>
      <c r="B4418" s="69">
        <v>260</v>
      </c>
      <c r="C4418" s="69">
        <v>14019</v>
      </c>
      <c r="D4418" s="69">
        <v>3298</v>
      </c>
      <c r="E4418" t="str">
        <f>INDEX(Table5[EEZ],MATCH(C4418,Table5[Colony_ID],0))</f>
        <v>New Caledonian Exclusive Economic Zone</v>
      </c>
      <c r="F4418" t="str">
        <f>INDEX(Table5[Corrected Island/Colony Name],MATCH('Full Data'!C4418,Table5[Colony_ID],0))</f>
        <v>Hunter Island</v>
      </c>
      <c r="G4418" t="str">
        <f>INDEX(Table4[Common_Name],MATCH('Full Data'!D4418,Table4[SpcRecID],0))</f>
        <v>Common White Tern</v>
      </c>
      <c r="H4418" s="83" t="str">
        <f>INDEX(Data!E$2:E$6500,MATCH(A4418,Data!$A$2:$A$6500,0))</f>
        <v>confirmed</v>
      </c>
      <c r="I4418" s="90">
        <f>INDEX(Data!P$2:P$6500,MATCH(A4418,Data!$A$2:$A$6500,0))</f>
        <v>2004</v>
      </c>
      <c r="J4418" s="90">
        <f>INDEX(Data!Q$2:Q$6500,MATCH($A4418,Data!$A$2:$A$6500,0))</f>
        <v>2004</v>
      </c>
      <c r="K4418" s="90">
        <f>INDEX(Data!F$2:F$6500,MATCH($A4418,Data!$A$2:$A$6500,0))</f>
        <v>23</v>
      </c>
      <c r="L4418" s="90">
        <f>INDEX(Data!G$2:G$6500,MATCH($A4418,Data!$A$2:$A$6500,0))</f>
        <v>23</v>
      </c>
      <c r="M4418" s="90">
        <f>INDEX(Data!H$2:H$6500,MATCH($A4418,Data!$A$2:$A$6500,0))</f>
        <v>0</v>
      </c>
      <c r="N4418" s="90">
        <f>INDEX(Data!I$2:I$6500,MATCH($A4418,Data!$A$2:$A$6500,0))</f>
        <v>0</v>
      </c>
      <c r="O4418" s="83" t="str">
        <f>INDEX(Data!J$2:J$6500,MATCH($A4418,Data!$A$2:$A$6500,0))</f>
        <v>breeding pairs</v>
      </c>
      <c r="P4418" t="str">
        <f>_xlfn.XLOOKUP(B4418,Table3[RefID],Table3[Citation])</f>
        <v>Borsa (2007)</v>
      </c>
    </row>
    <row r="4419" spans="1:16" x14ac:dyDescent="0.35">
      <c r="A4419" s="68">
        <v>4417</v>
      </c>
      <c r="B4419" s="69">
        <v>260</v>
      </c>
      <c r="C4419" s="69">
        <v>14019</v>
      </c>
      <c r="D4419" s="70">
        <v>3845</v>
      </c>
      <c r="E4419" t="str">
        <f>INDEX(Table5[EEZ],MATCH(C4419,Table5[Colony_ID],0))</f>
        <v>New Caledonian Exclusive Economic Zone</v>
      </c>
      <c r="F4419" t="str">
        <f>INDEX(Table5[Corrected Island/Colony Name],MATCH('Full Data'!C4419,Table5[Colony_ID],0))</f>
        <v>Hunter Island</v>
      </c>
      <c r="G4419" t="str">
        <f>INDEX(Table4[Common_Name],MATCH('Full Data'!D4419,Table4[SpcRecID],0))</f>
        <v>Great Frigatebird</v>
      </c>
      <c r="H4419" s="83" t="str">
        <f>INDEX(Data!E$2:E$6500,MATCH(A4419,Data!$A$2:$A$6500,0))</f>
        <v>confirmed</v>
      </c>
      <c r="I4419" s="90">
        <f>INDEX(Data!P$2:P$6500,MATCH(A4419,Data!$A$2:$A$6500,0))</f>
        <v>2004</v>
      </c>
      <c r="J4419" s="90">
        <f>INDEX(Data!Q$2:Q$6500,MATCH($A4419,Data!$A$2:$A$6500,0))</f>
        <v>2004</v>
      </c>
      <c r="K4419" s="90">
        <f>INDEX(Data!F$2:F$6500,MATCH($A4419,Data!$A$2:$A$6500,0))</f>
        <v>25</v>
      </c>
      <c r="L4419" s="90">
        <f>INDEX(Data!G$2:G$6500,MATCH($A4419,Data!$A$2:$A$6500,0))</f>
        <v>25</v>
      </c>
      <c r="M4419" s="90">
        <f>INDEX(Data!H$2:H$6500,MATCH($A4419,Data!$A$2:$A$6500,0))</f>
        <v>0</v>
      </c>
      <c r="N4419" s="90">
        <f>INDEX(Data!I$2:I$6500,MATCH($A4419,Data!$A$2:$A$6500,0))</f>
        <v>0</v>
      </c>
      <c r="O4419" s="83" t="str">
        <f>INDEX(Data!J$2:J$6500,MATCH($A4419,Data!$A$2:$A$6500,0))</f>
        <v>breeding pairs</v>
      </c>
      <c r="P4419" t="str">
        <f>_xlfn.XLOOKUP(B4419,Table3[RefID],Table3[Citation])</f>
        <v>Borsa (2007)</v>
      </c>
    </row>
    <row r="4420" spans="1:16" x14ac:dyDescent="0.35">
      <c r="A4420" s="68">
        <v>4418</v>
      </c>
      <c r="B4420" s="69">
        <v>260</v>
      </c>
      <c r="C4420" s="69">
        <v>14056</v>
      </c>
      <c r="D4420" s="69">
        <v>32157</v>
      </c>
      <c r="E4420" t="str">
        <f>INDEX(Table5[EEZ],MATCH(C4420,Table5[Colony_ID],0))</f>
        <v>New Caledonian Exclusive Economic Zone</v>
      </c>
      <c r="F4420" t="str">
        <f>INDEX(Table5[Corrected Island/Colony Name],MATCH('Full Data'!C4420,Table5[Colony_ID],0))</f>
        <v>Matthew Island</v>
      </c>
      <c r="G4420" t="str">
        <f>INDEX(Table4[Common_Name],MATCH('Full Data'!D4420,Table4[SpcRecID],0))</f>
        <v>Grey Noddy</v>
      </c>
      <c r="H4420" s="83" t="str">
        <f>INDEX(Data!E$2:E$6500,MATCH(A4420,Data!$A$2:$A$6500,0))</f>
        <v>confirmed</v>
      </c>
      <c r="I4420" s="90">
        <f>INDEX(Data!P$2:P$6500,MATCH(A4420,Data!$A$2:$A$6500,0))</f>
        <v>2004</v>
      </c>
      <c r="J4420" s="90">
        <f>INDEX(Data!Q$2:Q$6500,MATCH($A4420,Data!$A$2:$A$6500,0))</f>
        <v>2004</v>
      </c>
      <c r="K4420" s="90">
        <f>INDEX(Data!F$2:F$6500,MATCH($A4420,Data!$A$2:$A$6500,0))</f>
        <v>260</v>
      </c>
      <c r="L4420" s="90">
        <f>INDEX(Data!G$2:G$6500,MATCH($A4420,Data!$A$2:$A$6500,0))</f>
        <v>260</v>
      </c>
      <c r="M4420" s="90">
        <f>INDEX(Data!H$2:H$6500,MATCH($A4420,Data!$A$2:$A$6500,0))</f>
        <v>0</v>
      </c>
      <c r="N4420" s="90">
        <f>INDEX(Data!I$2:I$6500,MATCH($A4420,Data!$A$2:$A$6500,0))</f>
        <v>0</v>
      </c>
      <c r="O4420" s="83" t="str">
        <f>INDEX(Data!J$2:J$6500,MATCH($A4420,Data!$A$2:$A$6500,0))</f>
        <v>breeding pairs</v>
      </c>
      <c r="P4420" t="str">
        <f>_xlfn.XLOOKUP(B4420,Table3[RefID],Table3[Citation])</f>
        <v>Borsa (2007)</v>
      </c>
    </row>
    <row r="4421" spans="1:16" x14ac:dyDescent="0.35">
      <c r="A4421" s="68">
        <v>4419</v>
      </c>
      <c r="B4421" s="69">
        <v>260</v>
      </c>
      <c r="C4421" s="69">
        <v>14019</v>
      </c>
      <c r="D4421" s="69">
        <v>3846</v>
      </c>
      <c r="E4421" t="str">
        <f>INDEX(Table5[EEZ],MATCH(C4421,Table5[Colony_ID],0))</f>
        <v>New Caledonian Exclusive Economic Zone</v>
      </c>
      <c r="F4421" t="str">
        <f>INDEX(Table5[Corrected Island/Colony Name],MATCH('Full Data'!C4421,Table5[Colony_ID],0))</f>
        <v>Hunter Island</v>
      </c>
      <c r="G4421" t="str">
        <f>INDEX(Table4[Common_Name],MATCH('Full Data'!D4421,Table4[SpcRecID],0))</f>
        <v>Lesser Frigatebird</v>
      </c>
      <c r="H4421" s="83" t="str">
        <f>INDEX(Data!E$2:E$6500,MATCH(A4421,Data!$A$2:$A$6500,0))</f>
        <v>confirmed</v>
      </c>
      <c r="I4421" s="90">
        <f>INDEX(Data!P$2:P$6500,MATCH(A4421,Data!$A$2:$A$6500,0))</f>
        <v>2004</v>
      </c>
      <c r="J4421" s="90">
        <f>INDEX(Data!Q$2:Q$6500,MATCH($A4421,Data!$A$2:$A$6500,0))</f>
        <v>2004</v>
      </c>
      <c r="K4421" s="90">
        <f>INDEX(Data!F$2:F$6500,MATCH($A4421,Data!$A$2:$A$6500,0))</f>
        <v>93</v>
      </c>
      <c r="L4421" s="90">
        <f>INDEX(Data!G$2:G$6500,MATCH($A4421,Data!$A$2:$A$6500,0))</f>
        <v>93</v>
      </c>
      <c r="M4421" s="90">
        <f>INDEX(Data!H$2:H$6500,MATCH($A4421,Data!$A$2:$A$6500,0))</f>
        <v>0</v>
      </c>
      <c r="N4421" s="90">
        <f>INDEX(Data!I$2:I$6500,MATCH($A4421,Data!$A$2:$A$6500,0))</f>
        <v>0</v>
      </c>
      <c r="O4421" s="83" t="str">
        <f>INDEX(Data!J$2:J$6500,MATCH($A4421,Data!$A$2:$A$6500,0))</f>
        <v>breeding pairs</v>
      </c>
      <c r="P4421" t="str">
        <f>_xlfn.XLOOKUP(B4421,Table3[RefID],Table3[Citation])</f>
        <v>Borsa (2007)</v>
      </c>
    </row>
    <row r="4422" spans="1:16" x14ac:dyDescent="0.35">
      <c r="A4422" s="68">
        <v>4420</v>
      </c>
      <c r="B4422" s="69">
        <v>260</v>
      </c>
      <c r="C4422" s="69">
        <v>14019</v>
      </c>
      <c r="D4422" s="70">
        <v>32652</v>
      </c>
      <c r="E4422" t="str">
        <f>INDEX(Table5[EEZ],MATCH(C4422,Table5[Colony_ID],0))</f>
        <v>New Caledonian Exclusive Economic Zone</v>
      </c>
      <c r="F4422" t="str">
        <f>INDEX(Table5[Corrected Island/Colony Name],MATCH('Full Data'!C4422,Table5[Colony_ID],0))</f>
        <v>Hunter Island</v>
      </c>
      <c r="G4422" t="str">
        <f>INDEX(Table4[Common_Name],MATCH('Full Data'!D4422,Table4[SpcRecID],0))</f>
        <v>Masked Booby</v>
      </c>
      <c r="H4422" s="83" t="str">
        <f>INDEX(Data!E$2:E$6500,MATCH(A4422,Data!$A$2:$A$6500,0))</f>
        <v>confirmed</v>
      </c>
      <c r="I4422" s="90">
        <f>INDEX(Data!P$2:P$6500,MATCH(A4422,Data!$A$2:$A$6500,0))</f>
        <v>2004</v>
      </c>
      <c r="J4422" s="90">
        <f>INDEX(Data!Q$2:Q$6500,MATCH($A4422,Data!$A$2:$A$6500,0))</f>
        <v>2004</v>
      </c>
      <c r="K4422" s="90">
        <f>INDEX(Data!F$2:F$6500,MATCH($A4422,Data!$A$2:$A$6500,0))</f>
        <v>21</v>
      </c>
      <c r="L4422" s="90">
        <f>INDEX(Data!G$2:G$6500,MATCH($A4422,Data!$A$2:$A$6500,0))</f>
        <v>21</v>
      </c>
      <c r="M4422" s="90">
        <f>INDEX(Data!H$2:H$6500,MATCH($A4422,Data!$A$2:$A$6500,0))</f>
        <v>0</v>
      </c>
      <c r="N4422" s="90">
        <f>INDEX(Data!I$2:I$6500,MATCH($A4422,Data!$A$2:$A$6500,0))</f>
        <v>0</v>
      </c>
      <c r="O4422" s="83" t="str">
        <f>INDEX(Data!J$2:J$6500,MATCH($A4422,Data!$A$2:$A$6500,0))</f>
        <v>breeding pairs</v>
      </c>
      <c r="P4422" t="str">
        <f>_xlfn.XLOOKUP(B4422,Table3[RefID],Table3[Citation])</f>
        <v>Borsa (2007)</v>
      </c>
    </row>
    <row r="4423" spans="1:16" x14ac:dyDescent="0.35">
      <c r="A4423" s="68">
        <v>4421</v>
      </c>
      <c r="B4423" s="69">
        <v>260</v>
      </c>
      <c r="C4423" s="69">
        <v>14056</v>
      </c>
      <c r="D4423" s="70">
        <v>32652</v>
      </c>
      <c r="E4423" t="str">
        <f>INDEX(Table5[EEZ],MATCH(C4423,Table5[Colony_ID],0))</f>
        <v>New Caledonian Exclusive Economic Zone</v>
      </c>
      <c r="F4423" t="str">
        <f>INDEX(Table5[Corrected Island/Colony Name],MATCH('Full Data'!C4423,Table5[Colony_ID],0))</f>
        <v>Matthew Island</v>
      </c>
      <c r="G4423" t="str">
        <f>INDEX(Table4[Common_Name],MATCH('Full Data'!D4423,Table4[SpcRecID],0))</f>
        <v>Masked Booby</v>
      </c>
      <c r="H4423" s="83" t="str">
        <f>INDEX(Data!E$2:E$6500,MATCH(A4423,Data!$A$2:$A$6500,0))</f>
        <v>confirmed</v>
      </c>
      <c r="I4423" s="90">
        <f>INDEX(Data!P$2:P$6500,MATCH(A4423,Data!$A$2:$A$6500,0))</f>
        <v>2004</v>
      </c>
      <c r="J4423" s="90">
        <f>INDEX(Data!Q$2:Q$6500,MATCH($A4423,Data!$A$2:$A$6500,0))</f>
        <v>2004</v>
      </c>
      <c r="K4423" s="90">
        <f>INDEX(Data!F$2:F$6500,MATCH($A4423,Data!$A$2:$A$6500,0))</f>
        <v>23</v>
      </c>
      <c r="L4423" s="90">
        <f>INDEX(Data!G$2:G$6500,MATCH($A4423,Data!$A$2:$A$6500,0))</f>
        <v>23</v>
      </c>
      <c r="M4423" s="90">
        <f>INDEX(Data!H$2:H$6500,MATCH($A4423,Data!$A$2:$A$6500,0))</f>
        <v>0</v>
      </c>
      <c r="N4423" s="90">
        <f>INDEX(Data!I$2:I$6500,MATCH($A4423,Data!$A$2:$A$6500,0))</f>
        <v>0</v>
      </c>
      <c r="O4423" s="83" t="str">
        <f>INDEX(Data!J$2:J$6500,MATCH($A4423,Data!$A$2:$A$6500,0))</f>
        <v>breeding pairs</v>
      </c>
      <c r="P4423" t="str">
        <f>_xlfn.XLOOKUP(B4423,Table3[RefID],Table3[Citation])</f>
        <v>Borsa (2007)</v>
      </c>
    </row>
    <row r="4424" spans="1:16" x14ac:dyDescent="0.35">
      <c r="A4424" s="68">
        <v>4422</v>
      </c>
      <c r="B4424" s="69">
        <v>260</v>
      </c>
      <c r="C4424" s="69">
        <v>14019</v>
      </c>
      <c r="D4424" s="69">
        <v>3658</v>
      </c>
      <c r="E4424" t="str">
        <f>INDEX(Table5[EEZ],MATCH(C4424,Table5[Colony_ID],0))</f>
        <v>New Caledonian Exclusive Economic Zone</v>
      </c>
      <c r="F4424" t="str">
        <f>INDEX(Table5[Corrected Island/Colony Name],MATCH('Full Data'!C4424,Table5[Colony_ID],0))</f>
        <v>Hunter Island</v>
      </c>
      <c r="G4424" t="str">
        <f>INDEX(Table4[Common_Name],MATCH('Full Data'!D4424,Table4[SpcRecID],0))</f>
        <v>Red-footed Booby</v>
      </c>
      <c r="H4424" s="83" t="str">
        <f>INDEX(Data!E$2:E$6500,MATCH(A4424,Data!$A$2:$A$6500,0))</f>
        <v>confirmed</v>
      </c>
      <c r="I4424" s="90">
        <f>INDEX(Data!P$2:P$6500,MATCH(A4424,Data!$A$2:$A$6500,0))</f>
        <v>2004</v>
      </c>
      <c r="J4424" s="90">
        <f>INDEX(Data!Q$2:Q$6500,MATCH($A4424,Data!$A$2:$A$6500,0))</f>
        <v>2004</v>
      </c>
      <c r="K4424" s="90">
        <f>INDEX(Data!F$2:F$6500,MATCH($A4424,Data!$A$2:$A$6500,0))</f>
        <v>816</v>
      </c>
      <c r="L4424" s="90">
        <f>INDEX(Data!G$2:G$6500,MATCH($A4424,Data!$A$2:$A$6500,0))</f>
        <v>816</v>
      </c>
      <c r="M4424" s="90">
        <f>INDEX(Data!H$2:H$6500,MATCH($A4424,Data!$A$2:$A$6500,0))</f>
        <v>0</v>
      </c>
      <c r="N4424" s="90">
        <f>INDEX(Data!I$2:I$6500,MATCH($A4424,Data!$A$2:$A$6500,0))</f>
        <v>0</v>
      </c>
      <c r="O4424" s="83" t="str">
        <f>INDEX(Data!J$2:J$6500,MATCH($A4424,Data!$A$2:$A$6500,0))</f>
        <v>breeding pairs</v>
      </c>
      <c r="P4424" t="str">
        <f>_xlfn.XLOOKUP(B4424,Table3[RefID],Table3[Citation])</f>
        <v>Borsa (2007)</v>
      </c>
    </row>
    <row r="4425" spans="1:16" x14ac:dyDescent="0.35">
      <c r="A4425" s="68">
        <v>4423</v>
      </c>
      <c r="B4425" s="69">
        <v>260</v>
      </c>
      <c r="C4425" s="69">
        <v>14019</v>
      </c>
      <c r="D4425" s="69">
        <v>3649</v>
      </c>
      <c r="E4425" t="str">
        <f>INDEX(Table5[EEZ],MATCH(C4425,Table5[Colony_ID],0))</f>
        <v>New Caledonian Exclusive Economic Zone</v>
      </c>
      <c r="F4425" t="str">
        <f>INDEX(Table5[Corrected Island/Colony Name],MATCH('Full Data'!C4425,Table5[Colony_ID],0))</f>
        <v>Hunter Island</v>
      </c>
      <c r="G4425" t="str">
        <f>INDEX(Table4[Common_Name],MATCH('Full Data'!D4425,Table4[SpcRecID],0))</f>
        <v>Red-tailed Tropicbird</v>
      </c>
      <c r="H4425" s="83" t="str">
        <f>INDEX(Data!E$2:E$6500,MATCH(A4425,Data!$A$2:$A$6500,0))</f>
        <v>confirmed</v>
      </c>
      <c r="I4425" s="90">
        <f>INDEX(Data!P$2:P$6500,MATCH(A4425,Data!$A$2:$A$6500,0))</f>
        <v>2004</v>
      </c>
      <c r="J4425" s="90">
        <f>INDEX(Data!Q$2:Q$6500,MATCH($A4425,Data!$A$2:$A$6500,0))</f>
        <v>2004</v>
      </c>
      <c r="K4425" s="90">
        <f>INDEX(Data!F$2:F$6500,MATCH($A4425,Data!$A$2:$A$6500,0))</f>
        <v>73</v>
      </c>
      <c r="L4425" s="90">
        <f>INDEX(Data!G$2:G$6500,MATCH($A4425,Data!$A$2:$A$6500,0))</f>
        <v>73</v>
      </c>
      <c r="M4425" s="90">
        <f>INDEX(Data!H$2:H$6500,MATCH($A4425,Data!$A$2:$A$6500,0))</f>
        <v>0</v>
      </c>
      <c r="N4425" s="90">
        <f>INDEX(Data!I$2:I$6500,MATCH($A4425,Data!$A$2:$A$6500,0))</f>
        <v>0</v>
      </c>
      <c r="O4425" s="83" t="str">
        <f>INDEX(Data!J$2:J$6500,MATCH($A4425,Data!$A$2:$A$6500,0))</f>
        <v>breeding pairs</v>
      </c>
      <c r="P4425" t="str">
        <f>_xlfn.XLOOKUP(B4425,Table3[RefID],Table3[Citation])</f>
        <v>Borsa (2007)</v>
      </c>
    </row>
    <row r="4426" spans="1:16" x14ac:dyDescent="0.35">
      <c r="A4426" s="68">
        <v>4424</v>
      </c>
      <c r="B4426" s="69">
        <v>260</v>
      </c>
      <c r="C4426" s="69">
        <v>14056</v>
      </c>
      <c r="D4426" s="69">
        <v>3288</v>
      </c>
      <c r="E4426" t="str">
        <f>INDEX(Table5[EEZ],MATCH(C4426,Table5[Colony_ID],0))</f>
        <v>New Caledonian Exclusive Economic Zone</v>
      </c>
      <c r="F4426" t="str">
        <f>INDEX(Table5[Corrected Island/Colony Name],MATCH('Full Data'!C4426,Table5[Colony_ID],0))</f>
        <v>Matthew Island</v>
      </c>
      <c r="G4426" t="str">
        <f>INDEX(Table4[Common_Name],MATCH('Full Data'!D4426,Table4[SpcRecID],0))</f>
        <v>Sooty Tern</v>
      </c>
      <c r="H4426" s="83" t="str">
        <f>INDEX(Data!E$2:E$6500,MATCH(A4426,Data!$A$2:$A$6500,0))</f>
        <v>confirmed</v>
      </c>
      <c r="I4426" s="90">
        <f>INDEX(Data!P$2:P$6500,MATCH(A4426,Data!$A$2:$A$6500,0))</f>
        <v>2004</v>
      </c>
      <c r="J4426" s="90">
        <f>INDEX(Data!Q$2:Q$6500,MATCH($A4426,Data!$A$2:$A$6500,0))</f>
        <v>2004</v>
      </c>
      <c r="K4426" s="90">
        <f>INDEX(Data!F$2:F$6500,MATCH($A4426,Data!$A$2:$A$6500,0))</f>
        <v>8392</v>
      </c>
      <c r="L4426" s="90">
        <f>INDEX(Data!G$2:G$6500,MATCH($A4426,Data!$A$2:$A$6500,0))</f>
        <v>8392</v>
      </c>
      <c r="M4426" s="90">
        <f>INDEX(Data!H$2:H$6500,MATCH($A4426,Data!$A$2:$A$6500,0))</f>
        <v>0</v>
      </c>
      <c r="N4426" s="90">
        <f>INDEX(Data!I$2:I$6500,MATCH($A4426,Data!$A$2:$A$6500,0))</f>
        <v>0</v>
      </c>
      <c r="O4426" s="83" t="str">
        <f>INDEX(Data!J$2:J$6500,MATCH($A4426,Data!$A$2:$A$6500,0))</f>
        <v>breeding pairs</v>
      </c>
      <c r="P4426" t="str">
        <f>_xlfn.XLOOKUP(B4426,Table3[RefID],Table3[Citation])</f>
        <v>Borsa (2007)</v>
      </c>
    </row>
    <row r="4427" spans="1:16" x14ac:dyDescent="0.35">
      <c r="A4427" s="68">
        <v>4425</v>
      </c>
      <c r="B4427" s="69">
        <v>260</v>
      </c>
      <c r="C4427" s="69">
        <v>14019</v>
      </c>
      <c r="D4427" s="70">
        <v>3928</v>
      </c>
      <c r="E4427" t="str">
        <f>INDEX(Table5[EEZ],MATCH(C4427,Table5[Colony_ID],0))</f>
        <v>New Caledonian Exclusive Economic Zone</v>
      </c>
      <c r="F4427" t="str">
        <f>INDEX(Table5[Corrected Island/Colony Name],MATCH('Full Data'!C4427,Table5[Colony_ID],0))</f>
        <v>Hunter Island</v>
      </c>
      <c r="G4427" t="str">
        <f>INDEX(Table4[Common_Name],MATCH('Full Data'!D4427,Table4[SpcRecID],0))</f>
        <v>Wedge-tailed Shearwater</v>
      </c>
      <c r="H4427" s="83" t="str">
        <f>INDEX(Data!E$2:E$6500,MATCH(A4427,Data!$A$2:$A$6500,0))</f>
        <v>confirmed</v>
      </c>
      <c r="I4427" s="90">
        <f>INDEX(Data!P$2:P$6500,MATCH(A4427,Data!$A$2:$A$6500,0))</f>
        <v>2004</v>
      </c>
      <c r="J4427" s="90">
        <f>INDEX(Data!Q$2:Q$6500,MATCH($A4427,Data!$A$2:$A$6500,0))</f>
        <v>2004</v>
      </c>
      <c r="K4427" s="90">
        <f>INDEX(Data!F$2:F$6500,MATCH($A4427,Data!$A$2:$A$6500,0))</f>
        <v>153</v>
      </c>
      <c r="L4427" s="90">
        <f>INDEX(Data!G$2:G$6500,MATCH($A4427,Data!$A$2:$A$6500,0))</f>
        <v>153</v>
      </c>
      <c r="M4427" s="90">
        <f>INDEX(Data!H$2:H$6500,MATCH($A4427,Data!$A$2:$A$6500,0))</f>
        <v>0</v>
      </c>
      <c r="N4427" s="90">
        <f>INDEX(Data!I$2:I$6500,MATCH($A4427,Data!$A$2:$A$6500,0))</f>
        <v>0</v>
      </c>
      <c r="O4427" s="83" t="str">
        <f>INDEX(Data!J$2:J$6500,MATCH($A4427,Data!$A$2:$A$6500,0))</f>
        <v>nests</v>
      </c>
      <c r="P4427" t="str">
        <f>_xlfn.XLOOKUP(B4427,Table3[RefID],Table3[Citation])</f>
        <v>Borsa (2007)</v>
      </c>
    </row>
    <row r="4428" spans="1:16" x14ac:dyDescent="0.35">
      <c r="A4428" s="68">
        <v>4426</v>
      </c>
      <c r="B4428" s="71">
        <v>261</v>
      </c>
      <c r="C4428" s="72">
        <v>5099</v>
      </c>
      <c r="D4428" s="69">
        <v>3975</v>
      </c>
      <c r="E4428" t="str">
        <f>INDEX(Table5[EEZ],MATCH(C4428,Table5[Colony_ID],0))</f>
        <v>French Polynesian Exclusive Economic Zone</v>
      </c>
      <c r="F4428" t="str">
        <f>INDEX(Table5[Corrected Island/Colony Name],MATCH('Full Data'!C4428,Table5[Colony_ID],0))</f>
        <v>Motu Iti</v>
      </c>
      <c r="G4428" t="str">
        <f>INDEX(Table4[Common_Name],MATCH('Full Data'!D4428,Table4[SpcRecID],0))</f>
        <v>Polynesian Storm-petrel</v>
      </c>
      <c r="H4428" s="83" t="str">
        <f>INDEX(Data!E$2:E$6500,MATCH(A4428,Data!$A$2:$A$6500,0))</f>
        <v>Probable</v>
      </c>
      <c r="I4428" s="90">
        <f>INDEX(Data!P$2:P$6500,MATCH(A4428,Data!$A$2:$A$6500,0))</f>
        <v>2010</v>
      </c>
      <c r="J4428" s="90">
        <f>INDEX(Data!Q$2:Q$6500,MATCH($A4428,Data!$A$2:$A$6500,0))</f>
        <v>2010</v>
      </c>
      <c r="K4428" s="90">
        <f>INDEX(Data!F$2:F$6500,MATCH($A4428,Data!$A$2:$A$6500,0))</f>
        <v>0</v>
      </c>
      <c r="L4428" s="90">
        <f>INDEX(Data!G$2:G$6500,MATCH($A4428,Data!$A$2:$A$6500,0))</f>
        <v>0</v>
      </c>
      <c r="M4428" s="90">
        <f>INDEX(Data!H$2:H$6500,MATCH($A4428,Data!$A$2:$A$6500,0))</f>
        <v>0</v>
      </c>
      <c r="N4428" s="90">
        <f>INDEX(Data!I$2:I$6500,MATCH($A4428,Data!$A$2:$A$6500,0))</f>
        <v>0</v>
      </c>
      <c r="O4428" s="83">
        <f>INDEX(Data!J$2:J$6500,MATCH($A4428,Data!$A$2:$A$6500,0))</f>
        <v>0</v>
      </c>
      <c r="P4428" t="str">
        <f>_xlfn.XLOOKUP(B4428,Table3[RefID],Table3[Citation])</f>
        <v>Champeau et al (unpublished)</v>
      </c>
    </row>
    <row r="4429" spans="1:16" x14ac:dyDescent="0.35">
      <c r="A4429" s="68">
        <v>4427</v>
      </c>
      <c r="B4429" s="69">
        <v>262</v>
      </c>
      <c r="C4429" s="69">
        <v>8003</v>
      </c>
      <c r="D4429" s="69">
        <v>3295</v>
      </c>
      <c r="E4429" t="str">
        <f>INDEX(Table5[EEZ],MATCH(C4429,Table5[Colony_ID],0))</f>
        <v>Johnston Atoll Exclusive Economic Zone</v>
      </c>
      <c r="F4429" t="str">
        <f>INDEX(Table5[Corrected Island/Colony Name],MATCH('Full Data'!C4429,Table5[Colony_ID],0))</f>
        <v>Sand Island</v>
      </c>
      <c r="G4429" t="str">
        <f>INDEX(Table4[Common_Name],MATCH('Full Data'!D4429,Table4[SpcRecID],0))</f>
        <v>Black Noddy</v>
      </c>
      <c r="H4429" s="83" t="str">
        <f>INDEX(Data!E$2:E$6500,MATCH(A4429,Data!$A$2:$A$6500,0))</f>
        <v>Confirmed</v>
      </c>
      <c r="I4429" s="90">
        <f>INDEX(Data!P$2:P$6500,MATCH(A4429,Data!$A$2:$A$6500,0))</f>
        <v>1995</v>
      </c>
      <c r="J4429" s="90">
        <f>INDEX(Data!Q$2:Q$6500,MATCH($A4429,Data!$A$2:$A$6500,0))</f>
        <v>1995</v>
      </c>
      <c r="K4429" s="90">
        <f>INDEX(Data!F$2:F$6500,MATCH($A4429,Data!$A$2:$A$6500,0))</f>
        <v>350</v>
      </c>
      <c r="L4429" s="90">
        <f>INDEX(Data!G$2:G$6500,MATCH($A4429,Data!$A$2:$A$6500,0))</f>
        <v>350</v>
      </c>
      <c r="M4429" s="90">
        <f>INDEX(Data!H$2:H$6500,MATCH($A4429,Data!$A$2:$A$6500,0))</f>
        <v>0</v>
      </c>
      <c r="N4429" s="90">
        <f>INDEX(Data!I$2:I$6500,MATCH($A4429,Data!$A$2:$A$6500,0))</f>
        <v>0</v>
      </c>
      <c r="O4429" s="83" t="str">
        <f>INDEX(Data!J$2:J$6500,MATCH($A4429,Data!$A$2:$A$6500,0))</f>
        <v>breeding pairs</v>
      </c>
      <c r="P4429" t="str">
        <f>_xlfn.XLOOKUP(B4429,Table3[RefID],Table3[Citation])</f>
        <v>Citta et al (2007)</v>
      </c>
    </row>
    <row r="4430" spans="1:16" x14ac:dyDescent="0.35">
      <c r="A4430" s="68">
        <v>4428</v>
      </c>
      <c r="B4430" s="69">
        <v>262</v>
      </c>
      <c r="C4430" s="69">
        <v>8003</v>
      </c>
      <c r="D4430" s="70">
        <v>3845</v>
      </c>
      <c r="E4430" t="str">
        <f>INDEX(Table5[EEZ],MATCH(C4430,Table5[Colony_ID],0))</f>
        <v>Johnston Atoll Exclusive Economic Zone</v>
      </c>
      <c r="F4430" t="str">
        <f>INDEX(Table5[Corrected Island/Colony Name],MATCH('Full Data'!C4430,Table5[Colony_ID],0))</f>
        <v>Sand Island</v>
      </c>
      <c r="G4430" t="str">
        <f>INDEX(Table4[Common_Name],MATCH('Full Data'!D4430,Table4[SpcRecID],0))</f>
        <v>Great Frigatebird</v>
      </c>
      <c r="H4430" s="83" t="str">
        <f>INDEX(Data!E$2:E$6500,MATCH(A4430,Data!$A$2:$A$6500,0))</f>
        <v>Confirmed</v>
      </c>
      <c r="I4430" s="90">
        <f>INDEX(Data!P$2:P$6500,MATCH(A4430,Data!$A$2:$A$6500,0))</f>
        <v>1995</v>
      </c>
      <c r="J4430" s="90">
        <f>INDEX(Data!Q$2:Q$6500,MATCH($A4430,Data!$A$2:$A$6500,0))</f>
        <v>1995</v>
      </c>
      <c r="K4430" s="90">
        <f>INDEX(Data!F$2:F$6500,MATCH($A4430,Data!$A$2:$A$6500,0))</f>
        <v>50</v>
      </c>
      <c r="L4430" s="90">
        <f>INDEX(Data!G$2:G$6500,MATCH($A4430,Data!$A$2:$A$6500,0))</f>
        <v>150</v>
      </c>
      <c r="M4430" s="90">
        <f>INDEX(Data!H$2:H$6500,MATCH($A4430,Data!$A$2:$A$6500,0))</f>
        <v>0</v>
      </c>
      <c r="N4430" s="90">
        <f>INDEX(Data!I$2:I$6500,MATCH($A4430,Data!$A$2:$A$6500,0))</f>
        <v>0</v>
      </c>
      <c r="O4430" s="83" t="str">
        <f>INDEX(Data!J$2:J$6500,MATCH($A4430,Data!$A$2:$A$6500,0))</f>
        <v>breeding pairs</v>
      </c>
      <c r="P4430" t="str">
        <f>_xlfn.XLOOKUP(B4430,Table3[RefID],Table3[Citation])</f>
        <v>Citta et al (2007)</v>
      </c>
    </row>
    <row r="4431" spans="1:16" x14ac:dyDescent="0.35">
      <c r="A4431" s="68">
        <v>4429</v>
      </c>
      <c r="B4431" s="69">
        <v>262</v>
      </c>
      <c r="C4431" s="69">
        <v>8003</v>
      </c>
      <c r="D4431" s="69">
        <v>3658</v>
      </c>
      <c r="E4431" t="str">
        <f>INDEX(Table5[EEZ],MATCH(C4431,Table5[Colony_ID],0))</f>
        <v>Johnston Atoll Exclusive Economic Zone</v>
      </c>
      <c r="F4431" t="str">
        <f>INDEX(Table5[Corrected Island/Colony Name],MATCH('Full Data'!C4431,Table5[Colony_ID],0))</f>
        <v>Sand Island</v>
      </c>
      <c r="G4431" t="str">
        <f>INDEX(Table4[Common_Name],MATCH('Full Data'!D4431,Table4[SpcRecID],0))</f>
        <v>Red-footed Booby</v>
      </c>
      <c r="H4431" s="83" t="str">
        <f>INDEX(Data!E$2:E$6500,MATCH(A4431,Data!$A$2:$A$6500,0))</f>
        <v>Confirmed</v>
      </c>
      <c r="I4431" s="90">
        <f>INDEX(Data!P$2:P$6500,MATCH(A4431,Data!$A$2:$A$6500,0))</f>
        <v>1983</v>
      </c>
      <c r="J4431" s="90">
        <f>INDEX(Data!Q$2:Q$6500,MATCH($A4431,Data!$A$2:$A$6500,0))</f>
        <v>1983</v>
      </c>
      <c r="K4431" s="90">
        <f>INDEX(Data!F$2:F$6500,MATCH($A4431,Data!$A$2:$A$6500,0))</f>
        <v>20</v>
      </c>
      <c r="L4431" s="90">
        <f>INDEX(Data!G$2:G$6500,MATCH($A4431,Data!$A$2:$A$6500,0))</f>
        <v>20</v>
      </c>
      <c r="M4431" s="90">
        <f>INDEX(Data!H$2:H$6500,MATCH($A4431,Data!$A$2:$A$6500,0))</f>
        <v>0</v>
      </c>
      <c r="N4431" s="90">
        <f>INDEX(Data!I$2:I$6500,MATCH($A4431,Data!$A$2:$A$6500,0))</f>
        <v>0</v>
      </c>
      <c r="O4431" s="83" t="str">
        <f>INDEX(Data!J$2:J$6500,MATCH($A4431,Data!$A$2:$A$6500,0))</f>
        <v>breeding pairs</v>
      </c>
      <c r="P4431" t="str">
        <f>_xlfn.XLOOKUP(B4431,Table3[RefID],Table3[Citation])</f>
        <v>Citta et al (2007)</v>
      </c>
    </row>
    <row r="4432" spans="1:16" x14ac:dyDescent="0.35">
      <c r="A4432" s="68">
        <v>4430</v>
      </c>
      <c r="B4432" s="69">
        <v>262</v>
      </c>
      <c r="C4432" s="69">
        <v>8003</v>
      </c>
      <c r="D4432" s="69">
        <v>3658</v>
      </c>
      <c r="E4432" t="str">
        <f>INDEX(Table5[EEZ],MATCH(C4432,Table5[Colony_ID],0))</f>
        <v>Johnston Atoll Exclusive Economic Zone</v>
      </c>
      <c r="F4432" t="str">
        <f>INDEX(Table5[Corrected Island/Colony Name],MATCH('Full Data'!C4432,Table5[Colony_ID],0))</f>
        <v>Sand Island</v>
      </c>
      <c r="G4432" t="str">
        <f>INDEX(Table4[Common_Name],MATCH('Full Data'!D4432,Table4[SpcRecID],0))</f>
        <v>Red-footed Booby</v>
      </c>
      <c r="H4432" s="83" t="str">
        <f>INDEX(Data!E$2:E$6500,MATCH(A4432,Data!$A$2:$A$6500,0))</f>
        <v>Confirmed</v>
      </c>
      <c r="I4432" s="90">
        <f>INDEX(Data!P$2:P$6500,MATCH(A4432,Data!$A$2:$A$6500,0))</f>
        <v>2000</v>
      </c>
      <c r="J4432" s="90">
        <f>INDEX(Data!Q$2:Q$6500,MATCH($A4432,Data!$A$2:$A$6500,0))</f>
        <v>2000</v>
      </c>
      <c r="K4432" s="90">
        <f>INDEX(Data!F$2:F$6500,MATCH($A4432,Data!$A$2:$A$6500,0))</f>
        <v>950</v>
      </c>
      <c r="L4432" s="90">
        <f>INDEX(Data!G$2:G$6500,MATCH($A4432,Data!$A$2:$A$6500,0))</f>
        <v>950</v>
      </c>
      <c r="M4432" s="90">
        <f>INDEX(Data!H$2:H$6500,MATCH($A4432,Data!$A$2:$A$6500,0))</f>
        <v>0</v>
      </c>
      <c r="N4432" s="90">
        <f>INDEX(Data!I$2:I$6500,MATCH($A4432,Data!$A$2:$A$6500,0))</f>
        <v>0</v>
      </c>
      <c r="O4432" s="83" t="str">
        <f>INDEX(Data!J$2:J$6500,MATCH($A4432,Data!$A$2:$A$6500,0))</f>
        <v>breeding pairs</v>
      </c>
      <c r="P4432" t="str">
        <f>_xlfn.XLOOKUP(B4432,Table3[RefID],Table3[Citation])</f>
        <v>Citta et al (2007)</v>
      </c>
    </row>
    <row r="4433" spans="1:16" x14ac:dyDescent="0.35">
      <c r="A4433" s="68">
        <v>4431</v>
      </c>
      <c r="B4433" s="69">
        <v>262</v>
      </c>
      <c r="C4433" s="69">
        <v>8003</v>
      </c>
      <c r="D4433" s="69">
        <v>3649</v>
      </c>
      <c r="E4433" t="str">
        <f>INDEX(Table5[EEZ],MATCH(C4433,Table5[Colony_ID],0))</f>
        <v>Johnston Atoll Exclusive Economic Zone</v>
      </c>
      <c r="F4433" t="str">
        <f>INDEX(Table5[Corrected Island/Colony Name],MATCH('Full Data'!C4433,Table5[Colony_ID],0))</f>
        <v>Sand Island</v>
      </c>
      <c r="G4433" t="str">
        <f>INDEX(Table4[Common_Name],MATCH('Full Data'!D4433,Table4[SpcRecID],0))</f>
        <v>Red-tailed Tropicbird</v>
      </c>
      <c r="H4433" s="83" t="str">
        <f>INDEX(Data!E$2:E$6500,MATCH(A4433,Data!$A$2:$A$6500,0))</f>
        <v>Confirmed</v>
      </c>
      <c r="I4433" s="90">
        <f>INDEX(Data!P$2:P$6500,MATCH(A4433,Data!$A$2:$A$6500,0))</f>
        <v>1982</v>
      </c>
      <c r="J4433" s="90">
        <f>INDEX(Data!Q$2:Q$6500,MATCH($A4433,Data!$A$2:$A$6500,0))</f>
        <v>1982</v>
      </c>
      <c r="K4433" s="90">
        <f>INDEX(Data!F$2:F$6500,MATCH($A4433,Data!$A$2:$A$6500,0))</f>
        <v>100</v>
      </c>
      <c r="L4433" s="90">
        <f>INDEX(Data!G$2:G$6500,MATCH($A4433,Data!$A$2:$A$6500,0))</f>
        <v>100</v>
      </c>
      <c r="M4433" s="90">
        <f>INDEX(Data!H$2:H$6500,MATCH($A4433,Data!$A$2:$A$6500,0))</f>
        <v>0</v>
      </c>
      <c r="N4433" s="90">
        <f>INDEX(Data!I$2:I$6500,MATCH($A4433,Data!$A$2:$A$6500,0))</f>
        <v>0</v>
      </c>
      <c r="O4433" s="83" t="str">
        <f>INDEX(Data!J$2:J$6500,MATCH($A4433,Data!$A$2:$A$6500,0))</f>
        <v>breeding pairs</v>
      </c>
      <c r="P4433" t="str">
        <f>_xlfn.XLOOKUP(B4433,Table3[RefID],Table3[Citation])</f>
        <v>Citta et al (2007)</v>
      </c>
    </row>
    <row r="4434" spans="1:16" x14ac:dyDescent="0.35">
      <c r="A4434" s="68">
        <v>4432</v>
      </c>
      <c r="B4434" s="69">
        <v>262</v>
      </c>
      <c r="C4434" s="69">
        <v>8003</v>
      </c>
      <c r="D4434" s="69">
        <v>3649</v>
      </c>
      <c r="E4434" t="str">
        <f>INDEX(Table5[EEZ],MATCH(C4434,Table5[Colony_ID],0))</f>
        <v>Johnston Atoll Exclusive Economic Zone</v>
      </c>
      <c r="F4434" t="str">
        <f>INDEX(Table5[Corrected Island/Colony Name],MATCH('Full Data'!C4434,Table5[Colony_ID],0))</f>
        <v>Sand Island</v>
      </c>
      <c r="G4434" t="str">
        <f>INDEX(Table4[Common_Name],MATCH('Full Data'!D4434,Table4[SpcRecID],0))</f>
        <v>Red-tailed Tropicbird</v>
      </c>
      <c r="H4434" s="83" t="str">
        <f>INDEX(Data!E$2:E$6500,MATCH(A4434,Data!$A$2:$A$6500,0))</f>
        <v>Confirmed</v>
      </c>
      <c r="I4434" s="90">
        <f>INDEX(Data!P$2:P$6500,MATCH(A4434,Data!$A$2:$A$6500,0))</f>
        <v>1994</v>
      </c>
      <c r="J4434" s="90">
        <f>INDEX(Data!Q$2:Q$6500,MATCH($A4434,Data!$A$2:$A$6500,0))</f>
        <v>1994</v>
      </c>
      <c r="K4434" s="90">
        <f>INDEX(Data!F$2:F$6500,MATCH($A4434,Data!$A$2:$A$6500,0))</f>
        <v>2000</v>
      </c>
      <c r="L4434" s="90">
        <f>INDEX(Data!G$2:G$6500,MATCH($A4434,Data!$A$2:$A$6500,0))</f>
        <v>2000</v>
      </c>
      <c r="M4434" s="90">
        <f>INDEX(Data!H$2:H$6500,MATCH($A4434,Data!$A$2:$A$6500,0))</f>
        <v>0</v>
      </c>
      <c r="N4434" s="90">
        <f>INDEX(Data!I$2:I$6500,MATCH($A4434,Data!$A$2:$A$6500,0))</f>
        <v>0</v>
      </c>
      <c r="O4434" s="83" t="str">
        <f>INDEX(Data!J$2:J$6500,MATCH($A4434,Data!$A$2:$A$6500,0))</f>
        <v>breeding pairs</v>
      </c>
      <c r="P4434" t="str">
        <f>_xlfn.XLOOKUP(B4434,Table3[RefID],Table3[Citation])</f>
        <v>Citta et al (2007)</v>
      </c>
    </row>
    <row r="4435" spans="1:16" x14ac:dyDescent="0.35">
      <c r="A4435" s="68">
        <v>4433</v>
      </c>
      <c r="B4435" s="69">
        <v>263</v>
      </c>
      <c r="C4435" s="69">
        <v>19025</v>
      </c>
      <c r="D4435" s="69">
        <v>3295</v>
      </c>
      <c r="E4435" t="str">
        <f>INDEX(Table5[EEZ],MATCH(C4435,Table5[Colony_ID],0))</f>
        <v>Papua New Guinean Exclusive Economic Zone</v>
      </c>
      <c r="F4435" t="str">
        <f>INDEX(Table5[Corrected Island/Colony Name],MATCH('Full Data'!C4435,Table5[Colony_ID],0))</f>
        <v>Djaul</v>
      </c>
      <c r="G4435" t="str">
        <f>INDEX(Table4[Common_Name],MATCH('Full Data'!D4435,Table4[SpcRecID],0))</f>
        <v>Black Noddy</v>
      </c>
      <c r="H4435" s="83" t="str">
        <f>INDEX(Data!E$2:E$6500,MATCH(A4435,Data!$A$2:$A$6500,0))</f>
        <v>Data Deficient</v>
      </c>
      <c r="I4435" s="90">
        <f>INDEX(Data!P$2:P$6500,MATCH(A4435,Data!$A$2:$A$6500,0))</f>
        <v>1994</v>
      </c>
      <c r="J4435" s="90">
        <f>INDEX(Data!Q$2:Q$6500,MATCH($A4435,Data!$A$2:$A$6500,0))</f>
        <v>1997</v>
      </c>
      <c r="K4435" s="90">
        <f>INDEX(Data!F$2:F$6500,MATCH($A4435,Data!$A$2:$A$6500,0))</f>
        <v>800</v>
      </c>
      <c r="L4435" s="90">
        <f>INDEX(Data!G$2:G$6500,MATCH($A4435,Data!$A$2:$A$6500,0))</f>
        <v>800</v>
      </c>
      <c r="M4435" s="90">
        <f>INDEX(Data!H$2:H$6500,MATCH($A4435,Data!$A$2:$A$6500,0))</f>
        <v>0</v>
      </c>
      <c r="N4435" s="90">
        <f>INDEX(Data!I$2:I$6500,MATCH($A4435,Data!$A$2:$A$6500,0))</f>
        <v>0</v>
      </c>
      <c r="O4435" s="83" t="str">
        <f>INDEX(Data!J$2:J$6500,MATCH($A4435,Data!$A$2:$A$6500,0))</f>
        <v>individuals</v>
      </c>
      <c r="P4435" t="str">
        <f>_xlfn.XLOOKUP(B4435,Table3[RefID],Table3[Citation])</f>
        <v>Dutson (2007)</v>
      </c>
    </row>
    <row r="4436" spans="1:16" x14ac:dyDescent="0.35">
      <c r="A4436" s="68">
        <v>4434</v>
      </c>
      <c r="B4436" s="69">
        <v>263</v>
      </c>
      <c r="C4436" s="69">
        <v>19023</v>
      </c>
      <c r="D4436" s="69">
        <v>3268</v>
      </c>
      <c r="E4436" t="str">
        <f>INDEX(Table5[EEZ],MATCH(C4436,Table5[Colony_ID],0))</f>
        <v>Papua New Guinean Exclusive Economic Zone</v>
      </c>
      <c r="F4436" t="str">
        <f>INDEX(Table5[Corrected Island/Colony Name],MATCH('Full Data'!C4436,Table5[Colony_ID],0))</f>
        <v>Djaul</v>
      </c>
      <c r="G4436" t="str">
        <f>INDEX(Table4[Common_Name],MATCH('Full Data'!D4436,Table4[SpcRecID],0))</f>
        <v>Black-naped Tern</v>
      </c>
      <c r="H4436" s="83" t="str">
        <f>INDEX(Data!E$2:E$6500,MATCH(A4436,Data!$A$2:$A$6500,0))</f>
        <v>Data Deficient</v>
      </c>
      <c r="I4436" s="90">
        <f>INDEX(Data!P$2:P$6500,MATCH(A4436,Data!$A$2:$A$6500,0))</f>
        <v>1997</v>
      </c>
      <c r="J4436" s="90">
        <f>INDEX(Data!Q$2:Q$6500,MATCH($A4436,Data!$A$2:$A$6500,0))</f>
        <v>1997</v>
      </c>
      <c r="K4436" s="90">
        <f>INDEX(Data!F$2:F$6500,MATCH($A4436,Data!$A$2:$A$6500,0))</f>
        <v>0</v>
      </c>
      <c r="L4436" s="90">
        <f>INDEX(Data!G$2:G$6500,MATCH($A4436,Data!$A$2:$A$6500,0))</f>
        <v>0</v>
      </c>
      <c r="M4436" s="90">
        <f>INDEX(Data!H$2:H$6500,MATCH($A4436,Data!$A$2:$A$6500,0))</f>
        <v>0</v>
      </c>
      <c r="N4436" s="90">
        <f>INDEX(Data!I$2:I$6500,MATCH($A4436,Data!$A$2:$A$6500,0))</f>
        <v>0</v>
      </c>
      <c r="O4436" s="83">
        <f>INDEX(Data!J$2:J$6500,MATCH($A4436,Data!$A$2:$A$6500,0))</f>
        <v>0</v>
      </c>
      <c r="P4436" t="str">
        <f>_xlfn.XLOOKUP(B4436,Table3[RefID],Table3[Citation])</f>
        <v>Dutson (2007)</v>
      </c>
    </row>
    <row r="4437" spans="1:16" x14ac:dyDescent="0.35">
      <c r="A4437" s="68">
        <v>4435</v>
      </c>
      <c r="B4437" s="69">
        <v>263</v>
      </c>
      <c r="C4437" s="69">
        <v>19023</v>
      </c>
      <c r="D4437" s="69">
        <v>3287</v>
      </c>
      <c r="E4437" t="str">
        <f>INDEX(Table5[EEZ],MATCH(C4437,Table5[Colony_ID],0))</f>
        <v>Papua New Guinean Exclusive Economic Zone</v>
      </c>
      <c r="F4437" t="str">
        <f>INDEX(Table5[Corrected Island/Colony Name],MATCH('Full Data'!C4437,Table5[Colony_ID],0))</f>
        <v>Djaul</v>
      </c>
      <c r="G4437" t="str">
        <f>INDEX(Table4[Common_Name],MATCH('Full Data'!D4437,Table4[SpcRecID],0))</f>
        <v>Bridled Tern</v>
      </c>
      <c r="H4437" s="83" t="str">
        <f>INDEX(Data!E$2:E$6500,MATCH(A4437,Data!$A$2:$A$6500,0))</f>
        <v>Data Deficient</v>
      </c>
      <c r="I4437" s="90">
        <f>INDEX(Data!P$2:P$6500,MATCH(A4437,Data!$A$2:$A$6500,0))</f>
        <v>1997</v>
      </c>
      <c r="J4437" s="90">
        <f>INDEX(Data!Q$2:Q$6500,MATCH($A4437,Data!$A$2:$A$6500,0))</f>
        <v>1997</v>
      </c>
      <c r="K4437" s="90">
        <f>INDEX(Data!F$2:F$6500,MATCH($A4437,Data!$A$2:$A$6500,0))</f>
        <v>2</v>
      </c>
      <c r="L4437" s="90">
        <f>INDEX(Data!G$2:G$6500,MATCH($A4437,Data!$A$2:$A$6500,0))</f>
        <v>2</v>
      </c>
      <c r="M4437" s="90">
        <f>INDEX(Data!H$2:H$6500,MATCH($A4437,Data!$A$2:$A$6500,0))</f>
        <v>0</v>
      </c>
      <c r="N4437" s="90">
        <f>INDEX(Data!I$2:I$6500,MATCH($A4437,Data!$A$2:$A$6500,0))</f>
        <v>0</v>
      </c>
      <c r="O4437" s="83" t="str">
        <f>INDEX(Data!J$2:J$6500,MATCH($A4437,Data!$A$2:$A$6500,0))</f>
        <v>individuals</v>
      </c>
      <c r="P4437" t="str">
        <f>_xlfn.XLOOKUP(B4437,Table3[RefID],Table3[Citation])</f>
        <v>Dutson (2007)</v>
      </c>
    </row>
    <row r="4438" spans="1:16" x14ac:dyDescent="0.35">
      <c r="A4438" s="68">
        <v>4436</v>
      </c>
      <c r="B4438" s="69">
        <v>263</v>
      </c>
      <c r="C4438" s="69">
        <v>19025</v>
      </c>
      <c r="D4438" s="69">
        <v>3263</v>
      </c>
      <c r="E4438" t="str">
        <f>INDEX(Table5[EEZ],MATCH(C4438,Table5[Colony_ID],0))</f>
        <v>Papua New Guinean Exclusive Economic Zone</v>
      </c>
      <c r="F4438" t="str">
        <f>INDEX(Table5[Corrected Island/Colony Name],MATCH('Full Data'!C4438,Table5[Colony_ID],0))</f>
        <v>Djaul</v>
      </c>
      <c r="G4438" t="str">
        <f>INDEX(Table4[Common_Name],MATCH('Full Data'!D4438,Table4[SpcRecID],0))</f>
        <v>Greater crested Tern</v>
      </c>
      <c r="H4438" s="83" t="str">
        <f>INDEX(Data!E$2:E$6500,MATCH(A4438,Data!$A$2:$A$6500,0))</f>
        <v>Data Deficient</v>
      </c>
      <c r="I4438" s="90">
        <f>INDEX(Data!P$2:P$6500,MATCH(A4438,Data!$A$2:$A$6500,0))</f>
        <v>1997</v>
      </c>
      <c r="J4438" s="90">
        <f>INDEX(Data!Q$2:Q$6500,MATCH($A4438,Data!$A$2:$A$6500,0))</f>
        <v>1997</v>
      </c>
      <c r="K4438" s="90">
        <f>INDEX(Data!F$2:F$6500,MATCH($A4438,Data!$A$2:$A$6500,0))</f>
        <v>0</v>
      </c>
      <c r="L4438" s="90">
        <f>INDEX(Data!G$2:G$6500,MATCH($A4438,Data!$A$2:$A$6500,0))</f>
        <v>0</v>
      </c>
      <c r="M4438" s="90">
        <f>INDEX(Data!H$2:H$6500,MATCH($A4438,Data!$A$2:$A$6500,0))</f>
        <v>0</v>
      </c>
      <c r="N4438" s="90">
        <f>INDEX(Data!I$2:I$6500,MATCH($A4438,Data!$A$2:$A$6500,0))</f>
        <v>0</v>
      </c>
      <c r="O4438" s="83">
        <f>INDEX(Data!J$2:J$6500,MATCH($A4438,Data!$A$2:$A$6500,0))</f>
        <v>0</v>
      </c>
      <c r="P4438" t="str">
        <f>_xlfn.XLOOKUP(B4438,Table3[RefID],Table3[Citation])</f>
        <v>Dutson (2007)</v>
      </c>
    </row>
    <row r="4439" spans="1:16" x14ac:dyDescent="0.35">
      <c r="A4439" s="68">
        <v>4437</v>
      </c>
      <c r="B4439" s="69">
        <v>263</v>
      </c>
      <c r="C4439" s="69">
        <v>19023</v>
      </c>
      <c r="D4439" s="70">
        <v>3845</v>
      </c>
      <c r="E4439" t="str">
        <f>INDEX(Table5[EEZ],MATCH(C4439,Table5[Colony_ID],0))</f>
        <v>Papua New Guinean Exclusive Economic Zone</v>
      </c>
      <c r="F4439" t="str">
        <f>INDEX(Table5[Corrected Island/Colony Name],MATCH('Full Data'!C4439,Table5[Colony_ID],0))</f>
        <v>Djaul</v>
      </c>
      <c r="G4439" t="str">
        <f>INDEX(Table4[Common_Name],MATCH('Full Data'!D4439,Table4[SpcRecID],0))</f>
        <v>Great Frigatebird</v>
      </c>
      <c r="H4439" s="83" t="str">
        <f>INDEX(Data!E$2:E$6500,MATCH(A4439,Data!$A$2:$A$6500,0))</f>
        <v>Data Deficient</v>
      </c>
      <c r="I4439" s="90">
        <f>INDEX(Data!P$2:P$6500,MATCH(A4439,Data!$A$2:$A$6500,0))</f>
        <v>1997</v>
      </c>
      <c r="J4439" s="90">
        <f>INDEX(Data!Q$2:Q$6500,MATCH($A4439,Data!$A$2:$A$6500,0))</f>
        <v>1997</v>
      </c>
      <c r="K4439" s="90">
        <f>INDEX(Data!F$2:F$6500,MATCH($A4439,Data!$A$2:$A$6500,0))</f>
        <v>0</v>
      </c>
      <c r="L4439" s="90">
        <f>INDEX(Data!G$2:G$6500,MATCH($A4439,Data!$A$2:$A$6500,0))</f>
        <v>0</v>
      </c>
      <c r="M4439" s="90">
        <f>INDEX(Data!H$2:H$6500,MATCH($A4439,Data!$A$2:$A$6500,0))</f>
        <v>0</v>
      </c>
      <c r="N4439" s="90">
        <f>INDEX(Data!I$2:I$6500,MATCH($A4439,Data!$A$2:$A$6500,0))</f>
        <v>0</v>
      </c>
      <c r="O4439" s="83">
        <f>INDEX(Data!J$2:J$6500,MATCH($A4439,Data!$A$2:$A$6500,0))</f>
        <v>0</v>
      </c>
      <c r="P4439" t="str">
        <f>_xlfn.XLOOKUP(B4439,Table3[RefID],Table3[Citation])</f>
        <v>Dutson (2007)</v>
      </c>
    </row>
    <row r="4440" spans="1:16" x14ac:dyDescent="0.35">
      <c r="A4440" s="68">
        <v>4438</v>
      </c>
      <c r="B4440" s="69">
        <v>263</v>
      </c>
      <c r="C4440" s="69">
        <v>19023</v>
      </c>
      <c r="D4440" s="69">
        <v>3846</v>
      </c>
      <c r="E4440" t="str">
        <f>INDEX(Table5[EEZ],MATCH(C4440,Table5[Colony_ID],0))</f>
        <v>Papua New Guinean Exclusive Economic Zone</v>
      </c>
      <c r="F4440" t="str">
        <f>INDEX(Table5[Corrected Island/Colony Name],MATCH('Full Data'!C4440,Table5[Colony_ID],0))</f>
        <v>Djaul</v>
      </c>
      <c r="G4440" t="str">
        <f>INDEX(Table4[Common_Name],MATCH('Full Data'!D4440,Table4[SpcRecID],0))</f>
        <v>Lesser Frigatebird</v>
      </c>
      <c r="H4440" s="83" t="str">
        <f>INDEX(Data!E$2:E$6500,MATCH(A4440,Data!$A$2:$A$6500,0))</f>
        <v>Data Deficient</v>
      </c>
      <c r="I4440" s="90">
        <f>INDEX(Data!P$2:P$6500,MATCH(A4440,Data!$A$2:$A$6500,0))</f>
        <v>1997</v>
      </c>
      <c r="J4440" s="90">
        <f>INDEX(Data!Q$2:Q$6500,MATCH($A4440,Data!$A$2:$A$6500,0))</f>
        <v>1997</v>
      </c>
      <c r="K4440" s="90">
        <f>INDEX(Data!F$2:F$6500,MATCH($A4440,Data!$A$2:$A$6500,0))</f>
        <v>200</v>
      </c>
      <c r="L4440" s="90">
        <f>INDEX(Data!G$2:G$6500,MATCH($A4440,Data!$A$2:$A$6500,0))</f>
        <v>200</v>
      </c>
      <c r="M4440" s="90">
        <f>INDEX(Data!H$2:H$6500,MATCH($A4440,Data!$A$2:$A$6500,0))</f>
        <v>0</v>
      </c>
      <c r="N4440" s="90">
        <f>INDEX(Data!I$2:I$6500,MATCH($A4440,Data!$A$2:$A$6500,0))</f>
        <v>0</v>
      </c>
      <c r="O4440" s="83" t="str">
        <f>INDEX(Data!J$2:J$6500,MATCH($A4440,Data!$A$2:$A$6500,0))</f>
        <v>individuals</v>
      </c>
      <c r="P4440" t="str">
        <f>_xlfn.XLOOKUP(B4440,Table3[RefID],Table3[Citation])</f>
        <v>Dutson (2007)</v>
      </c>
    </row>
    <row r="4441" spans="1:16" x14ac:dyDescent="0.35">
      <c r="A4441" s="68">
        <v>4439</v>
      </c>
      <c r="B4441" s="71">
        <v>264</v>
      </c>
      <c r="C4441" s="72">
        <v>5183</v>
      </c>
      <c r="D4441" s="69">
        <v>3295</v>
      </c>
      <c r="E4441" t="str">
        <f>INDEX(Table5[EEZ],MATCH(C4441,Table5[Colony_ID],0))</f>
        <v>French Polynesian Exclusive Economic Zone</v>
      </c>
      <c r="F4441" t="str">
        <f>INDEX(Table5[Corrected Island/Colony Name],MATCH('Full Data'!C4441,Table5[Colony_ID],0))</f>
        <v>Puarua</v>
      </c>
      <c r="G4441" t="str">
        <f>INDEX(Table4[Common_Name],MATCH('Full Data'!D4441,Table4[SpcRecID],0))</f>
        <v>Black Noddy</v>
      </c>
      <c r="H4441" s="83" t="str">
        <f>INDEX(Data!E$2:E$6500,MATCH(A4441,Data!$A$2:$A$6500,0))</f>
        <v>confirmed</v>
      </c>
      <c r="I4441" s="90">
        <f>INDEX(Data!P$2:P$6500,MATCH(A4441,Data!$A$2:$A$6500,0))</f>
        <v>1900</v>
      </c>
      <c r="J4441" s="90">
        <f>INDEX(Data!Q$2:Q$6500,MATCH($A4441,Data!$A$2:$A$6500,0))</f>
        <v>2007</v>
      </c>
      <c r="K4441" s="90">
        <f>INDEX(Data!F$2:F$6500,MATCH($A4441,Data!$A$2:$A$6500,0))</f>
        <v>2285</v>
      </c>
      <c r="L4441" s="90">
        <f>INDEX(Data!G$2:G$6500,MATCH($A4441,Data!$A$2:$A$6500,0))</f>
        <v>2285</v>
      </c>
      <c r="M4441" s="90">
        <f>INDEX(Data!H$2:H$6500,MATCH($A4441,Data!$A$2:$A$6500,0))</f>
        <v>0</v>
      </c>
      <c r="N4441" s="90">
        <f>INDEX(Data!I$2:I$6500,MATCH($A4441,Data!$A$2:$A$6500,0))</f>
        <v>0</v>
      </c>
      <c r="O4441" s="83" t="str">
        <f>INDEX(Data!J$2:J$6500,MATCH($A4441,Data!$A$2:$A$6500,0))</f>
        <v>breeding pairs</v>
      </c>
      <c r="P4441" t="str">
        <f>_xlfn.XLOOKUP(B4441,Table3[RefID],Table3[Citation])</f>
        <v>Faulquier (2007)</v>
      </c>
    </row>
    <row r="4442" spans="1:16" x14ac:dyDescent="0.35">
      <c r="A4442" s="68">
        <v>4440</v>
      </c>
      <c r="B4442" s="71">
        <v>264</v>
      </c>
      <c r="C4442" s="72">
        <v>5181</v>
      </c>
      <c r="D4442" s="69">
        <v>3659</v>
      </c>
      <c r="E4442" t="str">
        <f>INDEX(Table5[EEZ],MATCH(C4442,Table5[Colony_ID],0))</f>
        <v>French Polynesian Exclusive Economic Zone</v>
      </c>
      <c r="F4442" t="str">
        <f>INDEX(Table5[Corrected Island/Colony Name],MATCH('Full Data'!C4442,Table5[Colony_ID],0))</f>
        <v>Oeoe</v>
      </c>
      <c r="G4442" t="str">
        <f>INDEX(Table4[Common_Name],MATCH('Full Data'!D4442,Table4[SpcRecID],0))</f>
        <v>Brown Booby</v>
      </c>
      <c r="H4442" s="83" t="str">
        <f>INDEX(Data!E$2:E$6500,MATCH(A4442,Data!$A$2:$A$6500,0))</f>
        <v>Confirmed</v>
      </c>
      <c r="I4442" s="90">
        <f>INDEX(Data!P$2:P$6500,MATCH(A4442,Data!$A$2:$A$6500,0))</f>
        <v>2007</v>
      </c>
      <c r="J4442" s="90">
        <f>INDEX(Data!Q$2:Q$6500,MATCH($A4442,Data!$A$2:$A$6500,0))</f>
        <v>2007</v>
      </c>
      <c r="K4442" s="90">
        <f>INDEX(Data!F$2:F$6500,MATCH($A4442,Data!$A$2:$A$6500,0))</f>
        <v>11</v>
      </c>
      <c r="L4442" s="90">
        <f>INDEX(Data!G$2:G$6500,MATCH($A4442,Data!$A$2:$A$6500,0))</f>
        <v>11</v>
      </c>
      <c r="M4442" s="90">
        <f>INDEX(Data!H$2:H$6500,MATCH($A4442,Data!$A$2:$A$6500,0))</f>
        <v>0</v>
      </c>
      <c r="N4442" s="90">
        <f>INDEX(Data!I$2:I$6500,MATCH($A4442,Data!$A$2:$A$6500,0))</f>
        <v>0</v>
      </c>
      <c r="O4442" s="83" t="str">
        <f>INDEX(Data!J$2:J$6500,MATCH($A4442,Data!$A$2:$A$6500,0))</f>
        <v>breeding pairs</v>
      </c>
      <c r="P4442" t="str">
        <f>_xlfn.XLOOKUP(B4442,Table3[RefID],Table3[Citation])</f>
        <v>Faulquier (2007)</v>
      </c>
    </row>
    <row r="4443" spans="1:16" x14ac:dyDescent="0.35">
      <c r="A4443" s="68">
        <v>4441</v>
      </c>
      <c r="B4443" s="71">
        <v>264</v>
      </c>
      <c r="C4443" s="72">
        <v>5181</v>
      </c>
      <c r="D4443" s="69">
        <v>3294</v>
      </c>
      <c r="E4443" t="str">
        <f>INDEX(Table5[EEZ],MATCH(C4443,Table5[Colony_ID],0))</f>
        <v>French Polynesian Exclusive Economic Zone</v>
      </c>
      <c r="F4443" t="str">
        <f>INDEX(Table5[Corrected Island/Colony Name],MATCH('Full Data'!C4443,Table5[Colony_ID],0))</f>
        <v>Oeoe</v>
      </c>
      <c r="G4443" t="str">
        <f>INDEX(Table4[Common_Name],MATCH('Full Data'!D4443,Table4[SpcRecID],0))</f>
        <v>Brown Noddy</v>
      </c>
      <c r="H4443" s="83" t="str">
        <f>INDEX(Data!E$2:E$6500,MATCH(A4443,Data!$A$2:$A$6500,0))</f>
        <v>confirmed</v>
      </c>
      <c r="I4443" s="90">
        <f>INDEX(Data!P$2:P$6500,MATCH(A4443,Data!$A$2:$A$6500,0))</f>
        <v>2007</v>
      </c>
      <c r="J4443" s="90">
        <f>INDEX(Data!Q$2:Q$6500,MATCH($A4443,Data!$A$2:$A$6500,0))</f>
        <v>2007</v>
      </c>
      <c r="K4443" s="90">
        <f>INDEX(Data!F$2:F$6500,MATCH($A4443,Data!$A$2:$A$6500,0))</f>
        <v>43</v>
      </c>
      <c r="L4443" s="90">
        <f>INDEX(Data!G$2:G$6500,MATCH($A4443,Data!$A$2:$A$6500,0))</f>
        <v>43</v>
      </c>
      <c r="M4443" s="90">
        <f>INDEX(Data!H$2:H$6500,MATCH($A4443,Data!$A$2:$A$6500,0))</f>
        <v>0</v>
      </c>
      <c r="N4443" s="90">
        <f>INDEX(Data!I$2:I$6500,MATCH($A4443,Data!$A$2:$A$6500,0))</f>
        <v>0</v>
      </c>
      <c r="O4443" s="83" t="str">
        <f>INDEX(Data!J$2:J$6500,MATCH($A4443,Data!$A$2:$A$6500,0))</f>
        <v>breeding pairs</v>
      </c>
      <c r="P4443" t="str">
        <f>_xlfn.XLOOKUP(B4443,Table3[RefID],Table3[Citation])</f>
        <v>Faulquier (2007)</v>
      </c>
    </row>
    <row r="4444" spans="1:16" x14ac:dyDescent="0.35">
      <c r="A4444" s="68">
        <v>4442</v>
      </c>
      <c r="B4444" s="71">
        <v>264</v>
      </c>
      <c r="C4444" s="72">
        <v>5183</v>
      </c>
      <c r="D4444" s="69">
        <v>3294</v>
      </c>
      <c r="E4444" t="str">
        <f>INDEX(Table5[EEZ],MATCH(C4444,Table5[Colony_ID],0))</f>
        <v>French Polynesian Exclusive Economic Zone</v>
      </c>
      <c r="F4444" t="str">
        <f>INDEX(Table5[Corrected Island/Colony Name],MATCH('Full Data'!C4444,Table5[Colony_ID],0))</f>
        <v>Puarua</v>
      </c>
      <c r="G4444" t="str">
        <f>INDEX(Table4[Common_Name],MATCH('Full Data'!D4444,Table4[SpcRecID],0))</f>
        <v>Brown Noddy</v>
      </c>
      <c r="H4444" s="83" t="str">
        <f>INDEX(Data!E$2:E$6500,MATCH(A4444,Data!$A$2:$A$6500,0))</f>
        <v>confirmed</v>
      </c>
      <c r="I4444" s="90">
        <f>INDEX(Data!P$2:P$6500,MATCH(A4444,Data!$A$2:$A$6500,0))</f>
        <v>2007</v>
      </c>
      <c r="J4444" s="90">
        <f>INDEX(Data!Q$2:Q$6500,MATCH($A4444,Data!$A$2:$A$6500,0))</f>
        <v>2007</v>
      </c>
      <c r="K4444" s="90">
        <f>INDEX(Data!F$2:F$6500,MATCH($A4444,Data!$A$2:$A$6500,0))</f>
        <v>602</v>
      </c>
      <c r="L4444" s="90">
        <f>INDEX(Data!G$2:G$6500,MATCH($A4444,Data!$A$2:$A$6500,0))</f>
        <v>602</v>
      </c>
      <c r="M4444" s="90">
        <f>INDEX(Data!H$2:H$6500,MATCH($A4444,Data!$A$2:$A$6500,0))</f>
        <v>0</v>
      </c>
      <c r="N4444" s="90">
        <f>INDEX(Data!I$2:I$6500,MATCH($A4444,Data!$A$2:$A$6500,0))</f>
        <v>0</v>
      </c>
      <c r="O4444" s="83" t="str">
        <f>INDEX(Data!J$2:J$6500,MATCH($A4444,Data!$A$2:$A$6500,0))</f>
        <v>breeding pairs</v>
      </c>
      <c r="P4444" t="str">
        <f>_xlfn.XLOOKUP(B4444,Table3[RefID],Table3[Citation])</f>
        <v>Faulquier (2007)</v>
      </c>
    </row>
    <row r="4445" spans="1:16" x14ac:dyDescent="0.35">
      <c r="A4445" s="68">
        <v>4443</v>
      </c>
      <c r="B4445" s="71">
        <v>264</v>
      </c>
      <c r="C4445" s="72">
        <v>5181</v>
      </c>
      <c r="D4445" s="69">
        <v>3298</v>
      </c>
      <c r="E4445" t="str">
        <f>INDEX(Table5[EEZ],MATCH(C4445,Table5[Colony_ID],0))</f>
        <v>French Polynesian Exclusive Economic Zone</v>
      </c>
      <c r="F4445" t="str">
        <f>INDEX(Table5[Corrected Island/Colony Name],MATCH('Full Data'!C4445,Table5[Colony_ID],0))</f>
        <v>Oeoe</v>
      </c>
      <c r="G4445" t="str">
        <f>INDEX(Table4[Common_Name],MATCH('Full Data'!D4445,Table4[SpcRecID],0))</f>
        <v>Common White Tern</v>
      </c>
      <c r="H4445" s="83" t="str">
        <f>INDEX(Data!E$2:E$6500,MATCH(A4445,Data!$A$2:$A$6500,0))</f>
        <v>confirmed</v>
      </c>
      <c r="I4445" s="90">
        <f>INDEX(Data!P$2:P$6500,MATCH(A4445,Data!$A$2:$A$6500,0))</f>
        <v>2007</v>
      </c>
      <c r="J4445" s="90">
        <f>INDEX(Data!Q$2:Q$6500,MATCH($A4445,Data!$A$2:$A$6500,0))</f>
        <v>2007</v>
      </c>
      <c r="K4445" s="90">
        <f>INDEX(Data!F$2:F$6500,MATCH($A4445,Data!$A$2:$A$6500,0))</f>
        <v>21</v>
      </c>
      <c r="L4445" s="90">
        <f>INDEX(Data!G$2:G$6500,MATCH($A4445,Data!$A$2:$A$6500,0))</f>
        <v>21</v>
      </c>
      <c r="M4445" s="90">
        <f>INDEX(Data!H$2:H$6500,MATCH($A4445,Data!$A$2:$A$6500,0))</f>
        <v>0</v>
      </c>
      <c r="N4445" s="90">
        <f>INDEX(Data!I$2:I$6500,MATCH($A4445,Data!$A$2:$A$6500,0))</f>
        <v>0</v>
      </c>
      <c r="O4445" s="83" t="str">
        <f>INDEX(Data!J$2:J$6500,MATCH($A4445,Data!$A$2:$A$6500,0))</f>
        <v>breeding pairs</v>
      </c>
      <c r="P4445" t="str">
        <f>_xlfn.XLOOKUP(B4445,Table3[RefID],Table3[Citation])</f>
        <v>Faulquier (2007)</v>
      </c>
    </row>
    <row r="4446" spans="1:16" x14ac:dyDescent="0.35">
      <c r="A4446" s="68">
        <v>4444</v>
      </c>
      <c r="B4446" s="71">
        <v>264</v>
      </c>
      <c r="C4446" s="72">
        <v>5183</v>
      </c>
      <c r="D4446" s="69">
        <v>3298</v>
      </c>
      <c r="E4446" t="str">
        <f>INDEX(Table5[EEZ],MATCH(C4446,Table5[Colony_ID],0))</f>
        <v>French Polynesian Exclusive Economic Zone</v>
      </c>
      <c r="F4446" t="str">
        <f>INDEX(Table5[Corrected Island/Colony Name],MATCH('Full Data'!C4446,Table5[Colony_ID],0))</f>
        <v>Puarua</v>
      </c>
      <c r="G4446" t="str">
        <f>INDEX(Table4[Common_Name],MATCH('Full Data'!D4446,Table4[SpcRecID],0))</f>
        <v>Common White Tern</v>
      </c>
      <c r="H4446" s="83" t="str">
        <f>INDEX(Data!E$2:E$6500,MATCH(A4446,Data!$A$2:$A$6500,0))</f>
        <v>confirmed</v>
      </c>
      <c r="I4446" s="90">
        <f>INDEX(Data!P$2:P$6500,MATCH(A4446,Data!$A$2:$A$6500,0))</f>
        <v>2007</v>
      </c>
      <c r="J4446" s="90">
        <f>INDEX(Data!Q$2:Q$6500,MATCH($A4446,Data!$A$2:$A$6500,0))</f>
        <v>2007</v>
      </c>
      <c r="K4446" s="90">
        <f>INDEX(Data!F$2:F$6500,MATCH($A4446,Data!$A$2:$A$6500,0))</f>
        <v>177</v>
      </c>
      <c r="L4446" s="90">
        <f>INDEX(Data!G$2:G$6500,MATCH($A4446,Data!$A$2:$A$6500,0))</f>
        <v>177</v>
      </c>
      <c r="M4446" s="90">
        <f>INDEX(Data!H$2:H$6500,MATCH($A4446,Data!$A$2:$A$6500,0))</f>
        <v>0</v>
      </c>
      <c r="N4446" s="90">
        <f>INDEX(Data!I$2:I$6500,MATCH($A4446,Data!$A$2:$A$6500,0))</f>
        <v>0</v>
      </c>
      <c r="O4446" s="83" t="str">
        <f>INDEX(Data!J$2:J$6500,MATCH($A4446,Data!$A$2:$A$6500,0))</f>
        <v>breeding pairs</v>
      </c>
      <c r="P4446" t="str">
        <f>_xlfn.XLOOKUP(B4446,Table3[RefID],Table3[Citation])</f>
        <v>Faulquier (2007)</v>
      </c>
    </row>
    <row r="4447" spans="1:16" x14ac:dyDescent="0.35">
      <c r="A4447" s="68">
        <v>4445</v>
      </c>
      <c r="B4447" s="71">
        <v>264</v>
      </c>
      <c r="C4447" s="72">
        <v>5181</v>
      </c>
      <c r="D4447" s="69">
        <v>3658</v>
      </c>
      <c r="E4447" t="str">
        <f>INDEX(Table5[EEZ],MATCH(C4447,Table5[Colony_ID],0))</f>
        <v>French Polynesian Exclusive Economic Zone</v>
      </c>
      <c r="F4447" t="str">
        <f>INDEX(Table5[Corrected Island/Colony Name],MATCH('Full Data'!C4447,Table5[Colony_ID],0))</f>
        <v>Oeoe</v>
      </c>
      <c r="G4447" t="str">
        <f>INDEX(Table4[Common_Name],MATCH('Full Data'!D4447,Table4[SpcRecID],0))</f>
        <v>Red-footed Booby</v>
      </c>
      <c r="H4447" s="83" t="str">
        <f>INDEX(Data!E$2:E$6500,MATCH(A4447,Data!$A$2:$A$6500,0))</f>
        <v>Confirmed</v>
      </c>
      <c r="I4447" s="90">
        <f>INDEX(Data!P$2:P$6500,MATCH(A4447,Data!$A$2:$A$6500,0))</f>
        <v>2007</v>
      </c>
      <c r="J4447" s="90">
        <f>INDEX(Data!Q$2:Q$6500,MATCH($A4447,Data!$A$2:$A$6500,0))</f>
        <v>2007</v>
      </c>
      <c r="K4447" s="90">
        <f>INDEX(Data!F$2:F$6500,MATCH($A4447,Data!$A$2:$A$6500,0))</f>
        <v>46</v>
      </c>
      <c r="L4447" s="90">
        <f>INDEX(Data!G$2:G$6500,MATCH($A4447,Data!$A$2:$A$6500,0))</f>
        <v>46</v>
      </c>
      <c r="M4447" s="90">
        <f>INDEX(Data!H$2:H$6500,MATCH($A4447,Data!$A$2:$A$6500,0))</f>
        <v>0</v>
      </c>
      <c r="N4447" s="90">
        <f>INDEX(Data!I$2:I$6500,MATCH($A4447,Data!$A$2:$A$6500,0))</f>
        <v>0</v>
      </c>
      <c r="O4447" s="83" t="str">
        <f>INDEX(Data!J$2:J$6500,MATCH($A4447,Data!$A$2:$A$6500,0))</f>
        <v>breeding pairs</v>
      </c>
      <c r="P4447" t="str">
        <f>_xlfn.XLOOKUP(B4447,Table3[RefID],Table3[Citation])</f>
        <v>Faulquier (2007)</v>
      </c>
    </row>
    <row r="4448" spans="1:16" x14ac:dyDescent="0.35">
      <c r="A4448" s="68">
        <v>4446</v>
      </c>
      <c r="B4448" s="71">
        <v>264</v>
      </c>
      <c r="C4448" s="72">
        <v>5183</v>
      </c>
      <c r="D4448" s="69">
        <v>3658</v>
      </c>
      <c r="E4448" t="str">
        <f>INDEX(Table5[EEZ],MATCH(C4448,Table5[Colony_ID],0))</f>
        <v>French Polynesian Exclusive Economic Zone</v>
      </c>
      <c r="F4448" t="str">
        <f>INDEX(Table5[Corrected Island/Colony Name],MATCH('Full Data'!C4448,Table5[Colony_ID],0))</f>
        <v>Puarua</v>
      </c>
      <c r="G4448" t="str">
        <f>INDEX(Table4[Common_Name],MATCH('Full Data'!D4448,Table4[SpcRecID],0))</f>
        <v>Red-footed Booby</v>
      </c>
      <c r="H4448" s="83" t="str">
        <f>INDEX(Data!E$2:E$6500,MATCH(A4448,Data!$A$2:$A$6500,0))</f>
        <v>confirmed</v>
      </c>
      <c r="I4448" s="90">
        <f>INDEX(Data!P$2:P$6500,MATCH(A4448,Data!$A$2:$A$6500,0))</f>
        <v>2007</v>
      </c>
      <c r="J4448" s="90">
        <f>INDEX(Data!Q$2:Q$6500,MATCH($A4448,Data!$A$2:$A$6500,0))</f>
        <v>2007</v>
      </c>
      <c r="K4448" s="90">
        <f>INDEX(Data!F$2:F$6500,MATCH($A4448,Data!$A$2:$A$6500,0))</f>
        <v>390</v>
      </c>
      <c r="L4448" s="90">
        <f>INDEX(Data!G$2:G$6500,MATCH($A4448,Data!$A$2:$A$6500,0))</f>
        <v>390</v>
      </c>
      <c r="M4448" s="90">
        <f>INDEX(Data!H$2:H$6500,MATCH($A4448,Data!$A$2:$A$6500,0))</f>
        <v>0</v>
      </c>
      <c r="N4448" s="90">
        <f>INDEX(Data!I$2:I$6500,MATCH($A4448,Data!$A$2:$A$6500,0))</f>
        <v>0</v>
      </c>
      <c r="O4448" s="83" t="str">
        <f>INDEX(Data!J$2:J$6500,MATCH($A4448,Data!$A$2:$A$6500,0))</f>
        <v>breeding pairs</v>
      </c>
      <c r="P4448" t="str">
        <f>_xlfn.XLOOKUP(B4448,Table3[RefID],Table3[Citation])</f>
        <v>Faulquier (2007)</v>
      </c>
    </row>
    <row r="4449" spans="1:16" x14ac:dyDescent="0.35">
      <c r="A4449" s="68">
        <v>4447</v>
      </c>
      <c r="B4449" s="71">
        <v>265</v>
      </c>
      <c r="C4449" s="72">
        <v>5131</v>
      </c>
      <c r="D4449" s="70">
        <v>3974</v>
      </c>
      <c r="E4449" t="str">
        <f>INDEX(Table5[EEZ],MATCH(C4449,Table5[Colony_ID],0))</f>
        <v>French Polynesian Exclusive Economic Zone</v>
      </c>
      <c r="F4449" t="str">
        <f>INDEX(Table5[Corrected Island/Colony Name],MATCH('Full Data'!C4449,Table5[Colony_ID],0))</f>
        <v>Tarakoi</v>
      </c>
      <c r="G4449" t="str">
        <f>INDEX(Table4[Common_Name],MATCH('Full Data'!D4449,Table4[SpcRecID],0))</f>
        <v>White-bellied Storm-petrel</v>
      </c>
      <c r="H4449" s="83" t="str">
        <f>INDEX(Data!E$2:E$6500,MATCH(A4449,Data!$A$2:$A$6500,0))</f>
        <v>confirmed</v>
      </c>
      <c r="I4449" s="90">
        <f>INDEX(Data!P$2:P$6500,MATCH(A4449,Data!$A$2:$A$6500,0))</f>
        <v>2002</v>
      </c>
      <c r="J4449" s="90">
        <f>INDEX(Data!Q$2:Q$6500,MATCH($A4449,Data!$A$2:$A$6500,0))</f>
        <v>2002</v>
      </c>
      <c r="K4449" s="90">
        <f>INDEX(Data!F$2:F$6500,MATCH($A4449,Data!$A$2:$A$6500,0))</f>
        <v>12</v>
      </c>
      <c r="L4449" s="90">
        <f>INDEX(Data!G$2:G$6500,MATCH($A4449,Data!$A$2:$A$6500,0))</f>
        <v>12</v>
      </c>
      <c r="M4449" s="90">
        <f>INDEX(Data!H$2:H$6500,MATCH($A4449,Data!$A$2:$A$6500,0))</f>
        <v>0</v>
      </c>
      <c r="N4449" s="90">
        <f>INDEX(Data!I$2:I$6500,MATCH($A4449,Data!$A$2:$A$6500,0))</f>
        <v>0</v>
      </c>
      <c r="O4449" s="83" t="str">
        <f>INDEX(Data!J$2:J$6500,MATCH($A4449,Data!$A$2:$A$6500,0))</f>
        <v>nests</v>
      </c>
      <c r="P4449" t="str">
        <f>_xlfn.XLOOKUP(B4449,Table3[RefID],Table3[Citation])</f>
        <v>Fontaine (in litt)</v>
      </c>
    </row>
    <row r="4450" spans="1:16" x14ac:dyDescent="0.35">
      <c r="A4450" s="68">
        <v>4448</v>
      </c>
      <c r="B4450" s="69">
        <v>266</v>
      </c>
      <c r="C4450" s="72">
        <v>5032</v>
      </c>
      <c r="D4450" s="70">
        <v>3845</v>
      </c>
      <c r="E4450" t="str">
        <f>INDEX(Table5[EEZ],MATCH(C4450,Table5[Colony_ID],0))</f>
        <v>French Polynesian Exclusive Economic Zone</v>
      </c>
      <c r="F4450" t="str">
        <f>INDEX(Table5[Corrected Island/Colony Name],MATCH('Full Data'!C4450,Table5[Colony_ID],0))</f>
        <v>Marotiri</v>
      </c>
      <c r="G4450" t="str">
        <f>INDEX(Table4[Common_Name],MATCH('Full Data'!D4450,Table4[SpcRecID],0))</f>
        <v>Great Frigatebird</v>
      </c>
      <c r="H4450" s="83" t="str">
        <f>INDEX(Data!E$2:E$6500,MATCH(A4450,Data!$A$2:$A$6500,0))</f>
        <v>Data Deficient</v>
      </c>
      <c r="I4450" s="90">
        <f>INDEX(Data!P$2:P$6500,MATCH(A4450,Data!$A$2:$A$6500,0))</f>
        <v>2006</v>
      </c>
      <c r="J4450" s="90">
        <f>INDEX(Data!Q$2:Q$6500,MATCH($A4450,Data!$A$2:$A$6500,0))</f>
        <v>2007</v>
      </c>
      <c r="K4450" s="90">
        <f>INDEX(Data!F$2:F$6500,MATCH($A4450,Data!$A$2:$A$6500,0))</f>
        <v>0</v>
      </c>
      <c r="L4450" s="90">
        <f>INDEX(Data!G$2:G$6500,MATCH($A4450,Data!$A$2:$A$6500,0))</f>
        <v>0</v>
      </c>
      <c r="M4450" s="90">
        <f>INDEX(Data!H$2:H$6500,MATCH($A4450,Data!$A$2:$A$6500,0))</f>
        <v>0</v>
      </c>
      <c r="N4450" s="90">
        <f>INDEX(Data!I$2:I$6500,MATCH($A4450,Data!$A$2:$A$6500,0))</f>
        <v>0</v>
      </c>
      <c r="O4450" s="83">
        <f>INDEX(Data!J$2:J$6500,MATCH($A4450,Data!$A$2:$A$6500,0))</f>
        <v>0</v>
      </c>
      <c r="P4450" t="str">
        <f>_xlfn.XLOOKUP(B4450,Table3[RefID],Table3[Citation])</f>
        <v>Gaskin et al (2007)</v>
      </c>
    </row>
    <row r="4451" spans="1:16" x14ac:dyDescent="0.35">
      <c r="A4451" s="68">
        <v>4449</v>
      </c>
      <c r="B4451" s="69">
        <v>266</v>
      </c>
      <c r="C4451" s="72">
        <v>5032</v>
      </c>
      <c r="D4451" s="70">
        <v>1016817</v>
      </c>
      <c r="E4451" t="str">
        <f>INDEX(Table5[EEZ],MATCH(C4451,Table5[Colony_ID],0))</f>
        <v>French Polynesian Exclusive Economic Zone</v>
      </c>
      <c r="F4451" t="str">
        <f>INDEX(Table5[Corrected Island/Colony Name],MATCH('Full Data'!C4451,Table5[Colony_ID],0))</f>
        <v>Marotiri</v>
      </c>
      <c r="G4451" t="str">
        <f>INDEX(Table4[Common_Name],MATCH('Full Data'!D4451,Table4[SpcRecID],0))</f>
        <v>Blue Noddy</v>
      </c>
      <c r="H4451" s="83" t="str">
        <f>INDEX(Data!E$2:E$6500,MATCH(A4451,Data!$A$2:$A$6500,0))</f>
        <v>Probable</v>
      </c>
      <c r="I4451" s="90">
        <f>INDEX(Data!P$2:P$6500,MATCH(A4451,Data!$A$2:$A$6500,0))</f>
        <v>2006</v>
      </c>
      <c r="J4451" s="90">
        <f>INDEX(Data!Q$2:Q$6500,MATCH($A4451,Data!$A$2:$A$6500,0))</f>
        <v>2006</v>
      </c>
      <c r="K4451" s="90">
        <f>INDEX(Data!F$2:F$6500,MATCH($A4451,Data!$A$2:$A$6500,0))</f>
        <v>0</v>
      </c>
      <c r="L4451" s="90">
        <f>INDEX(Data!G$2:G$6500,MATCH($A4451,Data!$A$2:$A$6500,0))</f>
        <v>0</v>
      </c>
      <c r="M4451" s="90">
        <f>INDEX(Data!H$2:H$6500,MATCH($A4451,Data!$A$2:$A$6500,0))</f>
        <v>0</v>
      </c>
      <c r="N4451" s="90">
        <f>INDEX(Data!I$2:I$6500,MATCH($A4451,Data!$A$2:$A$6500,0))</f>
        <v>0</v>
      </c>
      <c r="O4451" s="83">
        <f>INDEX(Data!J$2:J$6500,MATCH($A4451,Data!$A$2:$A$6500,0))</f>
        <v>0</v>
      </c>
      <c r="P4451" t="str">
        <f>_xlfn.XLOOKUP(B4451,Table3[RefID],Table3[Citation])</f>
        <v>Gaskin et al (2007)</v>
      </c>
    </row>
    <row r="4452" spans="1:16" x14ac:dyDescent="0.35">
      <c r="A4452" s="68">
        <v>4450</v>
      </c>
      <c r="B4452" s="69">
        <v>266</v>
      </c>
      <c r="C4452" s="72">
        <v>5032</v>
      </c>
      <c r="D4452" s="69">
        <v>3294</v>
      </c>
      <c r="E4452" t="str">
        <f>INDEX(Table5[EEZ],MATCH(C4452,Table5[Colony_ID],0))</f>
        <v>French Polynesian Exclusive Economic Zone</v>
      </c>
      <c r="F4452" t="str">
        <f>INDEX(Table5[Corrected Island/Colony Name],MATCH('Full Data'!C4452,Table5[Colony_ID],0))</f>
        <v>Marotiri</v>
      </c>
      <c r="G4452" t="str">
        <f>INDEX(Table4[Common_Name],MATCH('Full Data'!D4452,Table4[SpcRecID],0))</f>
        <v>Brown Noddy</v>
      </c>
      <c r="H4452" s="83" t="str">
        <f>INDEX(Data!E$2:E$6500,MATCH(A4452,Data!$A$2:$A$6500,0))</f>
        <v>Probable</v>
      </c>
      <c r="I4452" s="90">
        <f>INDEX(Data!P$2:P$6500,MATCH(A4452,Data!$A$2:$A$6500,0))</f>
        <v>2006</v>
      </c>
      <c r="J4452" s="90">
        <f>INDEX(Data!Q$2:Q$6500,MATCH($A4452,Data!$A$2:$A$6500,0))</f>
        <v>2006</v>
      </c>
      <c r="K4452" s="90">
        <f>INDEX(Data!F$2:F$6500,MATCH($A4452,Data!$A$2:$A$6500,0))</f>
        <v>0</v>
      </c>
      <c r="L4452" s="90">
        <f>INDEX(Data!G$2:G$6500,MATCH($A4452,Data!$A$2:$A$6500,0))</f>
        <v>0</v>
      </c>
      <c r="M4452" s="90">
        <f>INDEX(Data!H$2:H$6500,MATCH($A4452,Data!$A$2:$A$6500,0))</f>
        <v>0</v>
      </c>
      <c r="N4452" s="90">
        <f>INDEX(Data!I$2:I$6500,MATCH($A4452,Data!$A$2:$A$6500,0))</f>
        <v>0</v>
      </c>
      <c r="O4452" s="83">
        <f>INDEX(Data!J$2:J$6500,MATCH($A4452,Data!$A$2:$A$6500,0))</f>
        <v>0</v>
      </c>
      <c r="P4452" t="str">
        <f>_xlfn.XLOOKUP(B4452,Table3[RefID],Table3[Citation])</f>
        <v>Gaskin et al (2007)</v>
      </c>
    </row>
    <row r="4453" spans="1:16" x14ac:dyDescent="0.35">
      <c r="A4453" s="68">
        <v>4451</v>
      </c>
      <c r="B4453" s="69">
        <v>266</v>
      </c>
      <c r="C4453" s="72">
        <v>5032</v>
      </c>
      <c r="D4453" s="70">
        <v>3935</v>
      </c>
      <c r="E4453" t="str">
        <f>INDEX(Table5[EEZ],MATCH(C4453,Table5[Colony_ID],0))</f>
        <v>French Polynesian Exclusive Economic Zone</v>
      </c>
      <c r="F4453" t="str">
        <f>INDEX(Table5[Corrected Island/Colony Name],MATCH('Full Data'!C4453,Table5[Colony_ID],0))</f>
        <v>Marotiri</v>
      </c>
      <c r="G4453" t="str">
        <f>INDEX(Table4[Common_Name],MATCH('Full Data'!D4453,Table4[SpcRecID],0))</f>
        <v>Christmas Shearwater</v>
      </c>
      <c r="H4453" s="83" t="str">
        <f>INDEX(Data!E$2:E$6500,MATCH(A4453,Data!$A$2:$A$6500,0))</f>
        <v>Confirmed</v>
      </c>
      <c r="I4453" s="90">
        <f>INDEX(Data!P$2:P$6500,MATCH(A4453,Data!$A$2:$A$6500,0))</f>
        <v>2006</v>
      </c>
      <c r="J4453" s="90">
        <f>INDEX(Data!Q$2:Q$6500,MATCH($A4453,Data!$A$2:$A$6500,0))</f>
        <v>2006</v>
      </c>
      <c r="K4453" s="90">
        <f>INDEX(Data!F$2:F$6500,MATCH($A4453,Data!$A$2:$A$6500,0))</f>
        <v>0</v>
      </c>
      <c r="L4453" s="90">
        <f>INDEX(Data!G$2:G$6500,MATCH($A4453,Data!$A$2:$A$6500,0))</f>
        <v>0</v>
      </c>
      <c r="M4453" s="90">
        <f>INDEX(Data!H$2:H$6500,MATCH($A4453,Data!$A$2:$A$6500,0))</f>
        <v>0</v>
      </c>
      <c r="N4453" s="90">
        <f>INDEX(Data!I$2:I$6500,MATCH($A4453,Data!$A$2:$A$6500,0))</f>
        <v>0</v>
      </c>
      <c r="O4453" s="83">
        <f>INDEX(Data!J$2:J$6500,MATCH($A4453,Data!$A$2:$A$6500,0))</f>
        <v>0</v>
      </c>
      <c r="P4453" t="str">
        <f>_xlfn.XLOOKUP(B4453,Table3[RefID],Table3[Citation])</f>
        <v>Gaskin et al (2007)</v>
      </c>
    </row>
    <row r="4454" spans="1:16" x14ac:dyDescent="0.35">
      <c r="A4454" s="68">
        <v>4452</v>
      </c>
      <c r="B4454" s="69">
        <v>266</v>
      </c>
      <c r="C4454" s="72">
        <v>5032</v>
      </c>
      <c r="D4454" s="69">
        <v>3298</v>
      </c>
      <c r="E4454" t="str">
        <f>INDEX(Table5[EEZ],MATCH(C4454,Table5[Colony_ID],0))</f>
        <v>French Polynesian Exclusive Economic Zone</v>
      </c>
      <c r="F4454" t="str">
        <f>INDEX(Table5[Corrected Island/Colony Name],MATCH('Full Data'!C4454,Table5[Colony_ID],0))</f>
        <v>Marotiri</v>
      </c>
      <c r="G4454" t="str">
        <f>INDEX(Table4[Common_Name],MATCH('Full Data'!D4454,Table4[SpcRecID],0))</f>
        <v>Common White Tern</v>
      </c>
      <c r="H4454" s="83" t="str">
        <f>INDEX(Data!E$2:E$6500,MATCH(A4454,Data!$A$2:$A$6500,0))</f>
        <v>Probable</v>
      </c>
      <c r="I4454" s="90">
        <f>INDEX(Data!P$2:P$6500,MATCH(A4454,Data!$A$2:$A$6500,0))</f>
        <v>2006</v>
      </c>
      <c r="J4454" s="90">
        <f>INDEX(Data!Q$2:Q$6500,MATCH($A4454,Data!$A$2:$A$6500,0))</f>
        <v>2006</v>
      </c>
      <c r="K4454" s="90">
        <f>INDEX(Data!F$2:F$6500,MATCH($A4454,Data!$A$2:$A$6500,0))</f>
        <v>0</v>
      </c>
      <c r="L4454" s="90">
        <f>INDEX(Data!G$2:G$6500,MATCH($A4454,Data!$A$2:$A$6500,0))</f>
        <v>0</v>
      </c>
      <c r="M4454" s="90">
        <f>INDEX(Data!H$2:H$6500,MATCH($A4454,Data!$A$2:$A$6500,0))</f>
        <v>0</v>
      </c>
      <c r="N4454" s="90">
        <f>INDEX(Data!I$2:I$6500,MATCH($A4454,Data!$A$2:$A$6500,0))</f>
        <v>0</v>
      </c>
      <c r="O4454" s="83">
        <f>INDEX(Data!J$2:J$6500,MATCH($A4454,Data!$A$2:$A$6500,0))</f>
        <v>0</v>
      </c>
      <c r="P4454" t="str">
        <f>_xlfn.XLOOKUP(B4454,Table3[RefID],Table3[Citation])</f>
        <v>Gaskin et al (2007)</v>
      </c>
    </row>
    <row r="4455" spans="1:16" x14ac:dyDescent="0.35">
      <c r="A4455" s="68">
        <v>4453</v>
      </c>
      <c r="B4455" s="69">
        <v>266</v>
      </c>
      <c r="C4455" s="72">
        <v>5032</v>
      </c>
      <c r="D4455" s="70">
        <v>3898</v>
      </c>
      <c r="E4455" t="str">
        <f>INDEX(Table5[EEZ],MATCH(C4455,Table5[Colony_ID],0))</f>
        <v>French Polynesian Exclusive Economic Zone</v>
      </c>
      <c r="F4455" t="str">
        <f>INDEX(Table5[Corrected Island/Colony Name],MATCH('Full Data'!C4455,Table5[Colony_ID],0))</f>
        <v>Marotiri</v>
      </c>
      <c r="G4455" t="str">
        <f>INDEX(Table4[Common_Name],MATCH('Full Data'!D4455,Table4[SpcRecID],0))</f>
        <v>Kermadec Petrel</v>
      </c>
      <c r="H4455" s="83" t="str">
        <f>INDEX(Data!E$2:E$6500,MATCH(A4455,Data!$A$2:$A$6500,0))</f>
        <v>Potential Breeding</v>
      </c>
      <c r="I4455" s="90">
        <f>INDEX(Data!P$2:P$6500,MATCH(A4455,Data!$A$2:$A$6500,0))</f>
        <v>2006</v>
      </c>
      <c r="J4455" s="90">
        <f>INDEX(Data!Q$2:Q$6500,MATCH($A4455,Data!$A$2:$A$6500,0))</f>
        <v>2006</v>
      </c>
      <c r="K4455" s="90">
        <f>INDEX(Data!F$2:F$6500,MATCH($A4455,Data!$A$2:$A$6500,0))</f>
        <v>1</v>
      </c>
      <c r="L4455" s="90">
        <f>INDEX(Data!G$2:G$6500,MATCH($A4455,Data!$A$2:$A$6500,0))</f>
        <v>1</v>
      </c>
      <c r="M4455" s="90">
        <f>INDEX(Data!H$2:H$6500,MATCH($A4455,Data!$A$2:$A$6500,0))</f>
        <v>0</v>
      </c>
      <c r="N4455" s="90">
        <f>INDEX(Data!I$2:I$6500,MATCH($A4455,Data!$A$2:$A$6500,0))</f>
        <v>0</v>
      </c>
      <c r="O4455" s="83" t="str">
        <f>INDEX(Data!J$2:J$6500,MATCH($A4455,Data!$A$2:$A$6500,0))</f>
        <v>individuals</v>
      </c>
      <c r="P4455" t="str">
        <f>_xlfn.XLOOKUP(B4455,Table3[RefID],Table3[Citation])</f>
        <v>Gaskin et al (2007)</v>
      </c>
    </row>
    <row r="4456" spans="1:16" x14ac:dyDescent="0.35">
      <c r="A4456" s="68">
        <v>4454</v>
      </c>
      <c r="B4456" s="69">
        <v>266</v>
      </c>
      <c r="C4456" s="72">
        <v>5032</v>
      </c>
      <c r="D4456" s="70">
        <v>3901</v>
      </c>
      <c r="E4456" t="str">
        <f>INDEX(Table5[EEZ],MATCH(C4456,Table5[Colony_ID],0))</f>
        <v>French Polynesian Exclusive Economic Zone</v>
      </c>
      <c r="F4456" t="str">
        <f>INDEX(Table5[Corrected Island/Colony Name],MATCH('Full Data'!C4456,Table5[Colony_ID],0))</f>
        <v>Marotiri</v>
      </c>
      <c r="G4456" t="str">
        <f>INDEX(Table4[Common_Name],MATCH('Full Data'!D4456,Table4[SpcRecID],0))</f>
        <v>Murphy's Petrel</v>
      </c>
      <c r="H4456" s="83" t="str">
        <f>INDEX(Data!E$2:E$6500,MATCH(A4456,Data!$A$2:$A$6500,0))</f>
        <v>Confirmed</v>
      </c>
      <c r="I4456" s="90">
        <f>INDEX(Data!P$2:P$6500,MATCH(A4456,Data!$A$2:$A$6500,0))</f>
        <v>2006</v>
      </c>
      <c r="J4456" s="90">
        <f>INDEX(Data!Q$2:Q$6500,MATCH($A4456,Data!$A$2:$A$6500,0))</f>
        <v>2006</v>
      </c>
      <c r="K4456" s="90">
        <f>INDEX(Data!F$2:F$6500,MATCH($A4456,Data!$A$2:$A$6500,0))</f>
        <v>0</v>
      </c>
      <c r="L4456" s="90">
        <f>INDEX(Data!G$2:G$6500,MATCH($A4456,Data!$A$2:$A$6500,0))</f>
        <v>0</v>
      </c>
      <c r="M4456" s="90">
        <f>INDEX(Data!H$2:H$6500,MATCH($A4456,Data!$A$2:$A$6500,0))</f>
        <v>0</v>
      </c>
      <c r="N4456" s="90">
        <f>INDEX(Data!I$2:I$6500,MATCH($A4456,Data!$A$2:$A$6500,0))</f>
        <v>0</v>
      </c>
      <c r="O4456" s="83">
        <f>INDEX(Data!J$2:J$6500,MATCH($A4456,Data!$A$2:$A$6500,0))</f>
        <v>0</v>
      </c>
      <c r="P4456" t="str">
        <f>_xlfn.XLOOKUP(B4456,Table3[RefID],Table3[Citation])</f>
        <v>Gaskin et al (2007)</v>
      </c>
    </row>
    <row r="4457" spans="1:16" x14ac:dyDescent="0.35">
      <c r="A4457" s="68">
        <v>4455</v>
      </c>
      <c r="B4457" s="69">
        <v>266</v>
      </c>
      <c r="C4457" s="72">
        <v>5032</v>
      </c>
      <c r="D4457" s="69">
        <v>3288</v>
      </c>
      <c r="E4457" t="str">
        <f>INDEX(Table5[EEZ],MATCH(C4457,Table5[Colony_ID],0))</f>
        <v>French Polynesian Exclusive Economic Zone</v>
      </c>
      <c r="F4457" t="str">
        <f>INDEX(Table5[Corrected Island/Colony Name],MATCH('Full Data'!C4457,Table5[Colony_ID],0))</f>
        <v>Marotiri</v>
      </c>
      <c r="G4457" t="str">
        <f>INDEX(Table4[Common_Name],MATCH('Full Data'!D4457,Table4[SpcRecID],0))</f>
        <v>Sooty Tern</v>
      </c>
      <c r="H4457" s="83" t="str">
        <f>INDEX(Data!E$2:E$6500,MATCH(A4457,Data!$A$2:$A$6500,0))</f>
        <v>Probable</v>
      </c>
      <c r="I4457" s="90">
        <f>INDEX(Data!P$2:P$6500,MATCH(A4457,Data!$A$2:$A$6500,0))</f>
        <v>2006</v>
      </c>
      <c r="J4457" s="90">
        <f>INDEX(Data!Q$2:Q$6500,MATCH($A4457,Data!$A$2:$A$6500,0))</f>
        <v>2006</v>
      </c>
      <c r="K4457" s="90">
        <f>INDEX(Data!F$2:F$6500,MATCH($A4457,Data!$A$2:$A$6500,0))</f>
        <v>0</v>
      </c>
      <c r="L4457" s="90">
        <f>INDEX(Data!G$2:G$6500,MATCH($A4457,Data!$A$2:$A$6500,0))</f>
        <v>0</v>
      </c>
      <c r="M4457" s="90">
        <f>INDEX(Data!H$2:H$6500,MATCH($A4457,Data!$A$2:$A$6500,0))</f>
        <v>0</v>
      </c>
      <c r="N4457" s="90">
        <f>INDEX(Data!I$2:I$6500,MATCH($A4457,Data!$A$2:$A$6500,0))</f>
        <v>0</v>
      </c>
      <c r="O4457" s="83">
        <f>INDEX(Data!J$2:J$6500,MATCH($A4457,Data!$A$2:$A$6500,0))</f>
        <v>0</v>
      </c>
      <c r="P4457" t="str">
        <f>_xlfn.XLOOKUP(B4457,Table3[RefID],Table3[Citation])</f>
        <v>Gaskin et al (2007)</v>
      </c>
    </row>
    <row r="4458" spans="1:16" x14ac:dyDescent="0.35">
      <c r="A4458" s="68">
        <v>4456</v>
      </c>
      <c r="B4458" s="69">
        <v>266</v>
      </c>
      <c r="C4458" s="72">
        <v>5032</v>
      </c>
      <c r="D4458" s="70">
        <v>3974</v>
      </c>
      <c r="E4458" t="str">
        <f>INDEX(Table5[EEZ],MATCH(C4458,Table5[Colony_ID],0))</f>
        <v>French Polynesian Exclusive Economic Zone</v>
      </c>
      <c r="F4458" t="str">
        <f>INDEX(Table5[Corrected Island/Colony Name],MATCH('Full Data'!C4458,Table5[Colony_ID],0))</f>
        <v>Marotiri</v>
      </c>
      <c r="G4458" t="str">
        <f>INDEX(Table4[Common_Name],MATCH('Full Data'!D4458,Table4[SpcRecID],0))</f>
        <v>White-bellied Storm-petrel</v>
      </c>
      <c r="H4458" s="83" t="str">
        <f>INDEX(Data!E$2:E$6500,MATCH(A4458,Data!$A$2:$A$6500,0))</f>
        <v>Probable</v>
      </c>
      <c r="I4458" s="90">
        <f>INDEX(Data!P$2:P$6500,MATCH(A4458,Data!$A$2:$A$6500,0))</f>
        <v>2006</v>
      </c>
      <c r="J4458" s="90">
        <f>INDEX(Data!Q$2:Q$6500,MATCH($A4458,Data!$A$2:$A$6500,0))</f>
        <v>2006</v>
      </c>
      <c r="K4458" s="90">
        <f>INDEX(Data!F$2:F$6500,MATCH($A4458,Data!$A$2:$A$6500,0))</f>
        <v>7</v>
      </c>
      <c r="L4458" s="90">
        <f>INDEX(Data!G$2:G$6500,MATCH($A4458,Data!$A$2:$A$6500,0))</f>
        <v>7</v>
      </c>
      <c r="M4458" s="90">
        <f>INDEX(Data!H$2:H$6500,MATCH($A4458,Data!$A$2:$A$6500,0))</f>
        <v>0</v>
      </c>
      <c r="N4458" s="90">
        <f>INDEX(Data!I$2:I$6500,MATCH($A4458,Data!$A$2:$A$6500,0))</f>
        <v>0</v>
      </c>
      <c r="O4458" s="83" t="str">
        <f>INDEX(Data!J$2:J$6500,MATCH($A4458,Data!$A$2:$A$6500,0))</f>
        <v>individuals</v>
      </c>
      <c r="P4458" t="str">
        <f>_xlfn.XLOOKUP(B4458,Table3[RefID],Table3[Citation])</f>
        <v>Gaskin et al (2007)</v>
      </c>
    </row>
    <row r="4459" spans="1:16" x14ac:dyDescent="0.35">
      <c r="A4459" s="68">
        <v>4457</v>
      </c>
      <c r="B4459" s="69">
        <v>266</v>
      </c>
      <c r="C4459" s="72">
        <v>5032</v>
      </c>
      <c r="D4459" s="69">
        <v>3975</v>
      </c>
      <c r="E4459" t="str">
        <f>INDEX(Table5[EEZ],MATCH(C4459,Table5[Colony_ID],0))</f>
        <v>French Polynesian Exclusive Economic Zone</v>
      </c>
      <c r="F4459" t="str">
        <f>INDEX(Table5[Corrected Island/Colony Name],MATCH('Full Data'!C4459,Table5[Colony_ID],0))</f>
        <v>Marotiri</v>
      </c>
      <c r="G4459" t="str">
        <f>INDEX(Table4[Common_Name],MATCH('Full Data'!D4459,Table4[SpcRecID],0))</f>
        <v>Polynesian Storm-petrel</v>
      </c>
      <c r="H4459" s="83" t="str">
        <f>INDEX(Data!E$2:E$6500,MATCH(A4459,Data!$A$2:$A$6500,0))</f>
        <v>Probable</v>
      </c>
      <c r="I4459" s="90">
        <f>INDEX(Data!P$2:P$6500,MATCH(A4459,Data!$A$2:$A$6500,0))</f>
        <v>2006</v>
      </c>
      <c r="J4459" s="90">
        <f>INDEX(Data!Q$2:Q$6500,MATCH($A4459,Data!$A$2:$A$6500,0))</f>
        <v>2006</v>
      </c>
      <c r="K4459" s="90">
        <f>INDEX(Data!F$2:F$6500,MATCH($A4459,Data!$A$2:$A$6500,0))</f>
        <v>5</v>
      </c>
      <c r="L4459" s="90">
        <f>INDEX(Data!G$2:G$6500,MATCH($A4459,Data!$A$2:$A$6500,0))</f>
        <v>5</v>
      </c>
      <c r="M4459" s="90">
        <f>INDEX(Data!H$2:H$6500,MATCH($A4459,Data!$A$2:$A$6500,0))</f>
        <v>0</v>
      </c>
      <c r="N4459" s="90">
        <f>INDEX(Data!I$2:I$6500,MATCH($A4459,Data!$A$2:$A$6500,0))</f>
        <v>0</v>
      </c>
      <c r="O4459" s="83" t="str">
        <f>INDEX(Data!J$2:J$6500,MATCH($A4459,Data!$A$2:$A$6500,0))</f>
        <v>individuals</v>
      </c>
      <c r="P4459" t="str">
        <f>_xlfn.XLOOKUP(B4459,Table3[RefID],Table3[Citation])</f>
        <v>Gaskin et al (2007)</v>
      </c>
    </row>
    <row r="4460" spans="1:16" x14ac:dyDescent="0.35">
      <c r="A4460" s="68">
        <v>4458</v>
      </c>
      <c r="B4460" s="69">
        <v>267</v>
      </c>
      <c r="C4460" s="69">
        <v>4040</v>
      </c>
      <c r="D4460" s="69">
        <v>3295</v>
      </c>
      <c r="E4460" t="str">
        <f>INDEX(Table5[EEZ],MATCH(C4460,Table5[Colony_ID],0))</f>
        <v>Fijian Exclusive Economic Zone</v>
      </c>
      <c r="F4460" t="str">
        <f>INDEX(Table5[Corrected Island/Colony Name],MATCH('Full Data'!C4460,Table5[Colony_ID],0))</f>
        <v>Nukubasaqa</v>
      </c>
      <c r="G4460" t="str">
        <f>INDEX(Table4[Common_Name],MATCH('Full Data'!D4460,Table4[SpcRecID],0))</f>
        <v>Black Noddy</v>
      </c>
      <c r="H4460" s="83" t="str">
        <f>INDEX(Data!E$2:E$6500,MATCH(A4460,Data!$A$2:$A$6500,0))</f>
        <v>Confirmed</v>
      </c>
      <c r="I4460" s="90">
        <f>INDEX(Data!P$2:P$6500,MATCH(A4460,Data!$A$2:$A$6500,0))</f>
        <v>1994</v>
      </c>
      <c r="J4460" s="90">
        <f>INDEX(Data!Q$2:Q$6500,MATCH($A4460,Data!$A$2:$A$6500,0))</f>
        <v>2007</v>
      </c>
      <c r="K4460" s="90">
        <f>INDEX(Data!F$2:F$6500,MATCH($A4460,Data!$A$2:$A$6500,0))</f>
        <v>10263</v>
      </c>
      <c r="L4460" s="90">
        <f>INDEX(Data!G$2:G$6500,MATCH($A4460,Data!$A$2:$A$6500,0))</f>
        <v>10263</v>
      </c>
      <c r="M4460" s="90">
        <f>INDEX(Data!H$2:H$6500,MATCH($A4460,Data!$A$2:$A$6500,0))</f>
        <v>0</v>
      </c>
      <c r="N4460" s="90">
        <f>INDEX(Data!I$2:I$6500,MATCH($A4460,Data!$A$2:$A$6500,0))</f>
        <v>0</v>
      </c>
      <c r="O4460" s="83" t="str">
        <f>INDEX(Data!J$2:J$6500,MATCH($A4460,Data!$A$2:$A$6500,0))</f>
        <v>breeding pairs</v>
      </c>
      <c r="P4460" t="str">
        <f>_xlfn.XLOOKUP(B4460,Table3[RefID],Table3[Citation])</f>
        <v>Jit et al (2007)</v>
      </c>
    </row>
    <row r="4461" spans="1:16" x14ac:dyDescent="0.35">
      <c r="A4461" s="68">
        <v>4459</v>
      </c>
      <c r="B4461" s="69">
        <v>267</v>
      </c>
      <c r="C4461" s="69">
        <v>4040</v>
      </c>
      <c r="D4461" s="69">
        <v>3295</v>
      </c>
      <c r="E4461" t="str">
        <f>INDEX(Table5[EEZ],MATCH(C4461,Table5[Colony_ID],0))</f>
        <v>Fijian Exclusive Economic Zone</v>
      </c>
      <c r="F4461" t="str">
        <f>INDEX(Table5[Corrected Island/Colony Name],MATCH('Full Data'!C4461,Table5[Colony_ID],0))</f>
        <v>Nukubasaqa</v>
      </c>
      <c r="G4461" t="str">
        <f>INDEX(Table4[Common_Name],MATCH('Full Data'!D4461,Table4[SpcRecID],0))</f>
        <v>Black Noddy</v>
      </c>
      <c r="H4461" s="83" t="str">
        <f>INDEX(Data!E$2:E$6500,MATCH(A4461,Data!$A$2:$A$6500,0))</f>
        <v>Confirmed</v>
      </c>
      <c r="I4461" s="90">
        <f>INDEX(Data!P$2:P$6500,MATCH(A4461,Data!$A$2:$A$6500,0))</f>
        <v>1994</v>
      </c>
      <c r="J4461" s="90">
        <f>INDEX(Data!Q$2:Q$6500,MATCH($A4461,Data!$A$2:$A$6500,0))</f>
        <v>2007</v>
      </c>
      <c r="K4461" s="90">
        <f>INDEX(Data!F$2:F$6500,MATCH($A4461,Data!$A$2:$A$6500,0))</f>
        <v>17587</v>
      </c>
      <c r="L4461" s="90">
        <f>INDEX(Data!G$2:G$6500,MATCH($A4461,Data!$A$2:$A$6500,0))</f>
        <v>17587</v>
      </c>
      <c r="M4461" s="90">
        <f>INDEX(Data!H$2:H$6500,MATCH($A4461,Data!$A$2:$A$6500,0))</f>
        <v>0</v>
      </c>
      <c r="N4461" s="90">
        <f>INDEX(Data!I$2:I$6500,MATCH($A4461,Data!$A$2:$A$6500,0))</f>
        <v>0</v>
      </c>
      <c r="O4461" s="83" t="str">
        <f>INDEX(Data!J$2:J$6500,MATCH($A4461,Data!$A$2:$A$6500,0))</f>
        <v>breeding pairs</v>
      </c>
      <c r="P4461" t="str">
        <f>_xlfn.XLOOKUP(B4461,Table3[RefID],Table3[Citation])</f>
        <v>Jit et al (2007)</v>
      </c>
    </row>
    <row r="4462" spans="1:16" x14ac:dyDescent="0.35">
      <c r="A4462" s="68">
        <v>4460</v>
      </c>
      <c r="B4462" s="69">
        <v>267</v>
      </c>
      <c r="C4462" s="69">
        <v>4042</v>
      </c>
      <c r="D4462" s="69">
        <v>3295</v>
      </c>
      <c r="E4462" t="str">
        <f>INDEX(Table5[EEZ],MATCH(C4462,Table5[Colony_ID],0))</f>
        <v>Fijian Exclusive Economic Zone</v>
      </c>
      <c r="F4462" t="str">
        <f>INDEX(Table5[Corrected Island/Colony Name],MATCH('Full Data'!C4462,Table5[Colony_ID],0))</f>
        <v>Nukupureti</v>
      </c>
      <c r="G4462" t="str">
        <f>INDEX(Table4[Common_Name],MATCH('Full Data'!D4462,Table4[SpcRecID],0))</f>
        <v>Black Noddy</v>
      </c>
      <c r="H4462" s="83" t="str">
        <f>INDEX(Data!E$2:E$6500,MATCH(A4462,Data!$A$2:$A$6500,0))</f>
        <v>Confirmed</v>
      </c>
      <c r="I4462" s="90">
        <f>INDEX(Data!P$2:P$6500,MATCH(A4462,Data!$A$2:$A$6500,0))</f>
        <v>1997</v>
      </c>
      <c r="J4462" s="90">
        <f>INDEX(Data!Q$2:Q$6500,MATCH($A4462,Data!$A$2:$A$6500,0))</f>
        <v>2007</v>
      </c>
      <c r="K4462" s="90">
        <f>INDEX(Data!F$2:F$6500,MATCH($A4462,Data!$A$2:$A$6500,0))</f>
        <v>7324</v>
      </c>
      <c r="L4462" s="90">
        <f>INDEX(Data!G$2:G$6500,MATCH($A4462,Data!$A$2:$A$6500,0))</f>
        <v>7324</v>
      </c>
      <c r="M4462" s="90">
        <f>INDEX(Data!H$2:H$6500,MATCH($A4462,Data!$A$2:$A$6500,0))</f>
        <v>0</v>
      </c>
      <c r="N4462" s="90">
        <f>INDEX(Data!I$2:I$6500,MATCH($A4462,Data!$A$2:$A$6500,0))</f>
        <v>0</v>
      </c>
      <c r="O4462" s="83" t="str">
        <f>INDEX(Data!J$2:J$6500,MATCH($A4462,Data!$A$2:$A$6500,0))</f>
        <v>breeding pairs</v>
      </c>
      <c r="P4462" t="str">
        <f>_xlfn.XLOOKUP(B4462,Table3[RefID],Table3[Citation])</f>
        <v>Jit et al (2007)</v>
      </c>
    </row>
    <row r="4463" spans="1:16" x14ac:dyDescent="0.35">
      <c r="A4463" s="68">
        <v>4461</v>
      </c>
      <c r="B4463" s="69">
        <v>267</v>
      </c>
      <c r="C4463" s="69">
        <v>4043</v>
      </c>
      <c r="D4463" s="69">
        <v>3295</v>
      </c>
      <c r="E4463" t="str">
        <f>INDEX(Table5[EEZ],MATCH(C4463,Table5[Colony_ID],0))</f>
        <v>Fijian Exclusive Economic Zone</v>
      </c>
      <c r="F4463" t="str">
        <f>INDEX(Table5[Corrected Island/Colony Name],MATCH('Full Data'!C4463,Table5[Colony_ID],0))</f>
        <v>Nukusemanu</v>
      </c>
      <c r="G4463" t="str">
        <f>INDEX(Table4[Common_Name],MATCH('Full Data'!D4463,Table4[SpcRecID],0))</f>
        <v>Black Noddy</v>
      </c>
      <c r="H4463" s="83" t="str">
        <f>INDEX(Data!E$2:E$6500,MATCH(A4463,Data!$A$2:$A$6500,0))</f>
        <v>Confirmed</v>
      </c>
      <c r="I4463" s="90">
        <f>INDEX(Data!P$2:P$6500,MATCH(A4463,Data!$A$2:$A$6500,0))</f>
        <v>1998</v>
      </c>
      <c r="J4463" s="90">
        <f>INDEX(Data!Q$2:Q$6500,MATCH($A4463,Data!$A$2:$A$6500,0))</f>
        <v>2007</v>
      </c>
      <c r="K4463" s="90">
        <f>INDEX(Data!F$2:F$6500,MATCH($A4463,Data!$A$2:$A$6500,0))</f>
        <v>337</v>
      </c>
      <c r="L4463" s="90">
        <f>INDEX(Data!G$2:G$6500,MATCH($A4463,Data!$A$2:$A$6500,0))</f>
        <v>337</v>
      </c>
      <c r="M4463" s="90">
        <f>INDEX(Data!H$2:H$6500,MATCH($A4463,Data!$A$2:$A$6500,0))</f>
        <v>0</v>
      </c>
      <c r="N4463" s="90">
        <f>INDEX(Data!I$2:I$6500,MATCH($A4463,Data!$A$2:$A$6500,0))</f>
        <v>0</v>
      </c>
      <c r="O4463" s="83" t="str">
        <f>INDEX(Data!J$2:J$6500,MATCH($A4463,Data!$A$2:$A$6500,0))</f>
        <v>breeding pairs</v>
      </c>
      <c r="P4463" t="str">
        <f>_xlfn.XLOOKUP(B4463,Table3[RefID],Table3[Citation])</f>
        <v>Jit et al (2007)</v>
      </c>
    </row>
    <row r="4464" spans="1:16" x14ac:dyDescent="0.35">
      <c r="A4464" s="68">
        <v>4462</v>
      </c>
      <c r="B4464" s="69">
        <v>267</v>
      </c>
      <c r="C4464" s="69">
        <v>4071</v>
      </c>
      <c r="D4464" s="69">
        <v>3295</v>
      </c>
      <c r="E4464" t="str">
        <f>INDEX(Table5[EEZ],MATCH(C4464,Table5[Colony_ID],0))</f>
        <v>Fijian Exclusive Economic Zone</v>
      </c>
      <c r="F4464" t="str">
        <f>INDEX(Table5[Corrected Island/Colony Name],MATCH('Full Data'!C4464,Table5[Colony_ID],0))</f>
        <v>Vetauua</v>
      </c>
      <c r="G4464" t="str">
        <f>INDEX(Table4[Common_Name],MATCH('Full Data'!D4464,Table4[SpcRecID],0))</f>
        <v>Black Noddy</v>
      </c>
      <c r="H4464" s="83" t="str">
        <f>INDEX(Data!E$2:E$6500,MATCH(A4464,Data!$A$2:$A$6500,0))</f>
        <v>Confirmed</v>
      </c>
      <c r="I4464" s="90">
        <f>INDEX(Data!P$2:P$6500,MATCH(A4464,Data!$A$2:$A$6500,0))</f>
        <v>1865</v>
      </c>
      <c r="J4464" s="90">
        <f>INDEX(Data!Q$2:Q$6500,MATCH($A4464,Data!$A$2:$A$6500,0))</f>
        <v>2007</v>
      </c>
      <c r="K4464" s="90">
        <f>INDEX(Data!F$2:F$6500,MATCH($A4464,Data!$A$2:$A$6500,0))</f>
        <v>35874</v>
      </c>
      <c r="L4464" s="90">
        <f>INDEX(Data!G$2:G$6500,MATCH($A4464,Data!$A$2:$A$6500,0))</f>
        <v>35874</v>
      </c>
      <c r="M4464" s="90">
        <f>INDEX(Data!H$2:H$6500,MATCH($A4464,Data!$A$2:$A$6500,0))</f>
        <v>0</v>
      </c>
      <c r="N4464" s="90">
        <f>INDEX(Data!I$2:I$6500,MATCH($A4464,Data!$A$2:$A$6500,0))</f>
        <v>0</v>
      </c>
      <c r="O4464" s="83" t="str">
        <f>INDEX(Data!J$2:J$6500,MATCH($A4464,Data!$A$2:$A$6500,0))</f>
        <v>breeding pairs</v>
      </c>
      <c r="P4464" t="str">
        <f>_xlfn.XLOOKUP(B4464,Table3[RefID],Table3[Citation])</f>
        <v>Jit et al (2007)</v>
      </c>
    </row>
    <row r="4465" spans="1:16" x14ac:dyDescent="0.35">
      <c r="A4465" s="68">
        <v>4463</v>
      </c>
      <c r="B4465" s="69">
        <v>267</v>
      </c>
      <c r="C4465" s="69">
        <v>4040</v>
      </c>
      <c r="D4465" s="69">
        <v>3659</v>
      </c>
      <c r="E4465" t="str">
        <f>INDEX(Table5[EEZ],MATCH(C4465,Table5[Colony_ID],0))</f>
        <v>Fijian Exclusive Economic Zone</v>
      </c>
      <c r="F4465" t="str">
        <f>INDEX(Table5[Corrected Island/Colony Name],MATCH('Full Data'!C4465,Table5[Colony_ID],0))</f>
        <v>Nukubasaqa</v>
      </c>
      <c r="G4465" t="str">
        <f>INDEX(Table4[Common_Name],MATCH('Full Data'!D4465,Table4[SpcRecID],0))</f>
        <v>Brown Booby</v>
      </c>
      <c r="H4465" s="83" t="str">
        <f>INDEX(Data!E$2:E$6500,MATCH(A4465,Data!$A$2:$A$6500,0))</f>
        <v>Confirmed</v>
      </c>
      <c r="I4465" s="90">
        <f>INDEX(Data!P$2:P$6500,MATCH(A4465,Data!$A$2:$A$6500,0))</f>
        <v>2007</v>
      </c>
      <c r="J4465" s="90">
        <f>INDEX(Data!Q$2:Q$6500,MATCH($A4465,Data!$A$2:$A$6500,0))</f>
        <v>2007</v>
      </c>
      <c r="K4465" s="90">
        <f>INDEX(Data!F$2:F$6500,MATCH($A4465,Data!$A$2:$A$6500,0))</f>
        <v>435</v>
      </c>
      <c r="L4465" s="90">
        <f>INDEX(Data!G$2:G$6500,MATCH($A4465,Data!$A$2:$A$6500,0))</f>
        <v>435</v>
      </c>
      <c r="M4465" s="90">
        <f>INDEX(Data!H$2:H$6500,MATCH($A4465,Data!$A$2:$A$6500,0))</f>
        <v>0</v>
      </c>
      <c r="N4465" s="90">
        <f>INDEX(Data!I$2:I$6500,MATCH($A4465,Data!$A$2:$A$6500,0))</f>
        <v>0</v>
      </c>
      <c r="O4465" s="83" t="str">
        <f>INDEX(Data!J$2:J$6500,MATCH($A4465,Data!$A$2:$A$6500,0))</f>
        <v>breeding pairs</v>
      </c>
      <c r="P4465" t="str">
        <f>_xlfn.XLOOKUP(B4465,Table3[RefID],Table3[Citation])</f>
        <v>Jit et al (2007)</v>
      </c>
    </row>
    <row r="4466" spans="1:16" x14ac:dyDescent="0.35">
      <c r="A4466" s="68">
        <v>4464</v>
      </c>
      <c r="B4466" s="69">
        <v>267</v>
      </c>
      <c r="C4466" s="69">
        <v>4040</v>
      </c>
      <c r="D4466" s="69">
        <v>3659</v>
      </c>
      <c r="E4466" t="str">
        <f>INDEX(Table5[EEZ],MATCH(C4466,Table5[Colony_ID],0))</f>
        <v>Fijian Exclusive Economic Zone</v>
      </c>
      <c r="F4466" t="str">
        <f>INDEX(Table5[Corrected Island/Colony Name],MATCH('Full Data'!C4466,Table5[Colony_ID],0))</f>
        <v>Nukubasaqa</v>
      </c>
      <c r="G4466" t="str">
        <f>INDEX(Table4[Common_Name],MATCH('Full Data'!D4466,Table4[SpcRecID],0))</f>
        <v>Brown Booby</v>
      </c>
      <c r="H4466" s="83" t="str">
        <f>INDEX(Data!E$2:E$6500,MATCH(A4466,Data!$A$2:$A$6500,0))</f>
        <v>Confirmed</v>
      </c>
      <c r="I4466" s="90">
        <f>INDEX(Data!P$2:P$6500,MATCH(A4466,Data!$A$2:$A$6500,0))</f>
        <v>2007</v>
      </c>
      <c r="J4466" s="90">
        <f>INDEX(Data!Q$2:Q$6500,MATCH($A4466,Data!$A$2:$A$6500,0))</f>
        <v>2007</v>
      </c>
      <c r="K4466" s="90">
        <f>INDEX(Data!F$2:F$6500,MATCH($A4466,Data!$A$2:$A$6500,0))</f>
        <v>2291</v>
      </c>
      <c r="L4466" s="90">
        <f>INDEX(Data!G$2:G$6500,MATCH($A4466,Data!$A$2:$A$6500,0))</f>
        <v>2291</v>
      </c>
      <c r="M4466" s="90">
        <f>INDEX(Data!H$2:H$6500,MATCH($A4466,Data!$A$2:$A$6500,0))</f>
        <v>0</v>
      </c>
      <c r="N4466" s="90">
        <f>INDEX(Data!I$2:I$6500,MATCH($A4466,Data!$A$2:$A$6500,0))</f>
        <v>0</v>
      </c>
      <c r="O4466" s="83" t="str">
        <f>INDEX(Data!J$2:J$6500,MATCH($A4466,Data!$A$2:$A$6500,0))</f>
        <v>breeding pairs</v>
      </c>
      <c r="P4466" t="str">
        <f>_xlfn.XLOOKUP(B4466,Table3[RefID],Table3[Citation])</f>
        <v>Jit et al (2007)</v>
      </c>
    </row>
    <row r="4467" spans="1:16" x14ac:dyDescent="0.35">
      <c r="A4467" s="68">
        <v>4465</v>
      </c>
      <c r="B4467" s="69">
        <v>267</v>
      </c>
      <c r="C4467" s="69">
        <v>4042</v>
      </c>
      <c r="D4467" s="69">
        <v>3659</v>
      </c>
      <c r="E4467" t="str">
        <f>INDEX(Table5[EEZ],MATCH(C4467,Table5[Colony_ID],0))</f>
        <v>Fijian Exclusive Economic Zone</v>
      </c>
      <c r="F4467" t="str">
        <f>INDEX(Table5[Corrected Island/Colony Name],MATCH('Full Data'!C4467,Table5[Colony_ID],0))</f>
        <v>Nukupureti</v>
      </c>
      <c r="G4467" t="str">
        <f>INDEX(Table4[Common_Name],MATCH('Full Data'!D4467,Table4[SpcRecID],0))</f>
        <v>Brown Booby</v>
      </c>
      <c r="H4467" s="83" t="str">
        <f>INDEX(Data!E$2:E$6500,MATCH(A4467,Data!$A$2:$A$6500,0))</f>
        <v>Confirmed</v>
      </c>
      <c r="I4467" s="90">
        <f>INDEX(Data!P$2:P$6500,MATCH(A4467,Data!$A$2:$A$6500,0))</f>
        <v>2007</v>
      </c>
      <c r="J4467" s="90">
        <f>INDEX(Data!Q$2:Q$6500,MATCH($A4467,Data!$A$2:$A$6500,0))</f>
        <v>2007</v>
      </c>
      <c r="K4467" s="90">
        <f>INDEX(Data!F$2:F$6500,MATCH($A4467,Data!$A$2:$A$6500,0))</f>
        <v>1856</v>
      </c>
      <c r="L4467" s="90">
        <f>INDEX(Data!G$2:G$6500,MATCH($A4467,Data!$A$2:$A$6500,0))</f>
        <v>1856</v>
      </c>
      <c r="M4467" s="90">
        <f>INDEX(Data!H$2:H$6500,MATCH($A4467,Data!$A$2:$A$6500,0))</f>
        <v>0</v>
      </c>
      <c r="N4467" s="90">
        <f>INDEX(Data!I$2:I$6500,MATCH($A4467,Data!$A$2:$A$6500,0))</f>
        <v>0</v>
      </c>
      <c r="O4467" s="83" t="str">
        <f>INDEX(Data!J$2:J$6500,MATCH($A4467,Data!$A$2:$A$6500,0))</f>
        <v>breeding pairs</v>
      </c>
      <c r="P4467" t="str">
        <f>_xlfn.XLOOKUP(B4467,Table3[RefID],Table3[Citation])</f>
        <v>Jit et al (2007)</v>
      </c>
    </row>
    <row r="4468" spans="1:16" x14ac:dyDescent="0.35">
      <c r="A4468" s="68">
        <v>4466</v>
      </c>
      <c r="B4468" s="69">
        <v>267</v>
      </c>
      <c r="C4468" s="69">
        <v>4043</v>
      </c>
      <c r="D4468" s="69">
        <v>3659</v>
      </c>
      <c r="E4468" t="str">
        <f>INDEX(Table5[EEZ],MATCH(C4468,Table5[Colony_ID],0))</f>
        <v>Fijian Exclusive Economic Zone</v>
      </c>
      <c r="F4468" t="str">
        <f>INDEX(Table5[Corrected Island/Colony Name],MATCH('Full Data'!C4468,Table5[Colony_ID],0))</f>
        <v>Nukusemanu</v>
      </c>
      <c r="G4468" t="str">
        <f>INDEX(Table4[Common_Name],MATCH('Full Data'!D4468,Table4[SpcRecID],0))</f>
        <v>Brown Booby</v>
      </c>
      <c r="H4468" s="83" t="str">
        <f>INDEX(Data!E$2:E$6500,MATCH(A4468,Data!$A$2:$A$6500,0))</f>
        <v>Confirmed</v>
      </c>
      <c r="I4468" s="90">
        <f>INDEX(Data!P$2:P$6500,MATCH(A4468,Data!$A$2:$A$6500,0))</f>
        <v>2007</v>
      </c>
      <c r="J4468" s="90">
        <f>INDEX(Data!Q$2:Q$6500,MATCH($A4468,Data!$A$2:$A$6500,0))</f>
        <v>2007</v>
      </c>
      <c r="K4468" s="90">
        <f>INDEX(Data!F$2:F$6500,MATCH($A4468,Data!$A$2:$A$6500,0))</f>
        <v>18</v>
      </c>
      <c r="L4468" s="90">
        <f>INDEX(Data!G$2:G$6500,MATCH($A4468,Data!$A$2:$A$6500,0))</f>
        <v>18</v>
      </c>
      <c r="M4468" s="90">
        <f>INDEX(Data!H$2:H$6500,MATCH($A4468,Data!$A$2:$A$6500,0))</f>
        <v>0</v>
      </c>
      <c r="N4468" s="90">
        <f>INDEX(Data!I$2:I$6500,MATCH($A4468,Data!$A$2:$A$6500,0))</f>
        <v>0</v>
      </c>
      <c r="O4468" s="83" t="str">
        <f>INDEX(Data!J$2:J$6500,MATCH($A4468,Data!$A$2:$A$6500,0))</f>
        <v>breeding pairs</v>
      </c>
      <c r="P4468" t="str">
        <f>_xlfn.XLOOKUP(B4468,Table3[RefID],Table3[Citation])</f>
        <v>Jit et al (2007)</v>
      </c>
    </row>
    <row r="4469" spans="1:16" x14ac:dyDescent="0.35">
      <c r="A4469" s="68">
        <v>4467</v>
      </c>
      <c r="B4469" s="69">
        <v>267</v>
      </c>
      <c r="C4469" s="69">
        <v>4045</v>
      </c>
      <c r="D4469" s="69">
        <v>3659</v>
      </c>
      <c r="E4469" t="str">
        <f>INDEX(Table5[EEZ],MATCH(C4469,Table5[Colony_ID],0))</f>
        <v>Fijian Exclusive Economic Zone</v>
      </c>
      <c r="F4469" t="str">
        <f>INDEX(Table5[Corrected Island/Colony Name],MATCH('Full Data'!C4469,Table5[Colony_ID],0))</f>
        <v>Qelelevu</v>
      </c>
      <c r="G4469" t="str">
        <f>INDEX(Table4[Common_Name],MATCH('Full Data'!D4469,Table4[SpcRecID],0))</f>
        <v>Brown Booby</v>
      </c>
      <c r="H4469" s="83" t="str">
        <f>INDEX(Data!E$2:E$6500,MATCH(A4469,Data!$A$2:$A$6500,0))</f>
        <v>Confirmed</v>
      </c>
      <c r="I4469" s="90">
        <f>INDEX(Data!P$2:P$6500,MATCH(A4469,Data!$A$2:$A$6500,0))</f>
        <v>2007</v>
      </c>
      <c r="J4469" s="90">
        <f>INDEX(Data!Q$2:Q$6500,MATCH($A4469,Data!$A$2:$A$6500,0))</f>
        <v>2007</v>
      </c>
      <c r="K4469" s="90">
        <f>INDEX(Data!F$2:F$6500,MATCH($A4469,Data!$A$2:$A$6500,0))</f>
        <v>10</v>
      </c>
      <c r="L4469" s="90">
        <f>INDEX(Data!G$2:G$6500,MATCH($A4469,Data!$A$2:$A$6500,0))</f>
        <v>10</v>
      </c>
      <c r="M4469" s="90">
        <f>INDEX(Data!H$2:H$6500,MATCH($A4469,Data!$A$2:$A$6500,0))</f>
        <v>0</v>
      </c>
      <c r="N4469" s="90">
        <f>INDEX(Data!I$2:I$6500,MATCH($A4469,Data!$A$2:$A$6500,0))</f>
        <v>0</v>
      </c>
      <c r="O4469" s="83" t="str">
        <f>INDEX(Data!J$2:J$6500,MATCH($A4469,Data!$A$2:$A$6500,0))</f>
        <v>breeding pairs</v>
      </c>
      <c r="P4469" t="str">
        <f>_xlfn.XLOOKUP(B4469,Table3[RefID],Table3[Citation])</f>
        <v>Jit et al (2007)</v>
      </c>
    </row>
    <row r="4470" spans="1:16" x14ac:dyDescent="0.35">
      <c r="A4470" s="68">
        <v>4468</v>
      </c>
      <c r="B4470" s="69">
        <v>267</v>
      </c>
      <c r="C4470" s="69">
        <v>4054</v>
      </c>
      <c r="D4470" s="69">
        <v>3659</v>
      </c>
      <c r="E4470" t="str">
        <f>INDEX(Table5[EEZ],MATCH(C4470,Table5[Colony_ID],0))</f>
        <v>Fijian Exclusive Economic Zone</v>
      </c>
      <c r="F4470" t="str">
        <f>INDEX(Table5[Corrected Island/Colony Name],MATCH('Full Data'!C4470,Table5[Colony_ID],0))</f>
        <v>Tauraria</v>
      </c>
      <c r="G4470" t="str">
        <f>INDEX(Table4[Common_Name],MATCH('Full Data'!D4470,Table4[SpcRecID],0))</f>
        <v>Brown Booby</v>
      </c>
      <c r="H4470" s="83" t="str">
        <f>INDEX(Data!E$2:E$6500,MATCH(A4470,Data!$A$2:$A$6500,0))</f>
        <v>Confirmed</v>
      </c>
      <c r="I4470" s="90">
        <f>INDEX(Data!P$2:P$6500,MATCH(A4470,Data!$A$2:$A$6500,0))</f>
        <v>2007</v>
      </c>
      <c r="J4470" s="90">
        <f>INDEX(Data!Q$2:Q$6500,MATCH($A4470,Data!$A$2:$A$6500,0))</f>
        <v>2007</v>
      </c>
      <c r="K4470" s="90">
        <f>INDEX(Data!F$2:F$6500,MATCH($A4470,Data!$A$2:$A$6500,0))</f>
        <v>230</v>
      </c>
      <c r="L4470" s="90">
        <f>INDEX(Data!G$2:G$6500,MATCH($A4470,Data!$A$2:$A$6500,0))</f>
        <v>230</v>
      </c>
      <c r="M4470" s="90">
        <f>INDEX(Data!H$2:H$6500,MATCH($A4470,Data!$A$2:$A$6500,0))</f>
        <v>0</v>
      </c>
      <c r="N4470" s="90">
        <f>INDEX(Data!I$2:I$6500,MATCH($A4470,Data!$A$2:$A$6500,0))</f>
        <v>0</v>
      </c>
      <c r="O4470" s="83" t="str">
        <f>INDEX(Data!J$2:J$6500,MATCH($A4470,Data!$A$2:$A$6500,0))</f>
        <v>breeding pairs</v>
      </c>
      <c r="P4470" t="str">
        <f>_xlfn.XLOOKUP(B4470,Table3[RefID],Table3[Citation])</f>
        <v>Jit et al (2007)</v>
      </c>
    </row>
    <row r="4471" spans="1:16" x14ac:dyDescent="0.35">
      <c r="A4471" s="68">
        <v>4469</v>
      </c>
      <c r="B4471" s="69">
        <v>267</v>
      </c>
      <c r="C4471" s="69">
        <v>4054</v>
      </c>
      <c r="D4471" s="69">
        <v>3659</v>
      </c>
      <c r="E4471" t="str">
        <f>INDEX(Table5[EEZ],MATCH(C4471,Table5[Colony_ID],0))</f>
        <v>Fijian Exclusive Economic Zone</v>
      </c>
      <c r="F4471" t="str">
        <f>INDEX(Table5[Corrected Island/Colony Name],MATCH('Full Data'!C4471,Table5[Colony_ID],0))</f>
        <v>Tauraria</v>
      </c>
      <c r="G4471" t="str">
        <f>INDEX(Table4[Common_Name],MATCH('Full Data'!D4471,Table4[SpcRecID],0))</f>
        <v>Brown Booby</v>
      </c>
      <c r="H4471" s="83" t="str">
        <f>INDEX(Data!E$2:E$6500,MATCH(A4471,Data!$A$2:$A$6500,0))</f>
        <v>Confirmed</v>
      </c>
      <c r="I4471" s="90">
        <f>INDEX(Data!P$2:P$6500,MATCH(A4471,Data!$A$2:$A$6500,0))</f>
        <v>2007</v>
      </c>
      <c r="J4471" s="90">
        <f>INDEX(Data!Q$2:Q$6500,MATCH($A4471,Data!$A$2:$A$6500,0))</f>
        <v>2007</v>
      </c>
      <c r="K4471" s="90">
        <f>INDEX(Data!F$2:F$6500,MATCH($A4471,Data!$A$2:$A$6500,0))</f>
        <v>240</v>
      </c>
      <c r="L4471" s="90">
        <f>INDEX(Data!G$2:G$6500,MATCH($A4471,Data!$A$2:$A$6500,0))</f>
        <v>240</v>
      </c>
      <c r="M4471" s="90">
        <f>INDEX(Data!H$2:H$6500,MATCH($A4471,Data!$A$2:$A$6500,0))</f>
        <v>0</v>
      </c>
      <c r="N4471" s="90">
        <f>INDEX(Data!I$2:I$6500,MATCH($A4471,Data!$A$2:$A$6500,0))</f>
        <v>0</v>
      </c>
      <c r="O4471" s="83" t="str">
        <f>INDEX(Data!J$2:J$6500,MATCH($A4471,Data!$A$2:$A$6500,0))</f>
        <v>breeding pairs</v>
      </c>
      <c r="P4471" t="str">
        <f>_xlfn.XLOOKUP(B4471,Table3[RefID],Table3[Citation])</f>
        <v>Jit et al (2007)</v>
      </c>
    </row>
    <row r="4472" spans="1:16" x14ac:dyDescent="0.35">
      <c r="A4472" s="68">
        <v>4470</v>
      </c>
      <c r="B4472" s="69">
        <v>267</v>
      </c>
      <c r="C4472" s="69">
        <v>4071</v>
      </c>
      <c r="D4472" s="69">
        <v>3659</v>
      </c>
      <c r="E4472" t="str">
        <f>INDEX(Table5[EEZ],MATCH(C4472,Table5[Colony_ID],0))</f>
        <v>Fijian Exclusive Economic Zone</v>
      </c>
      <c r="F4472" t="str">
        <f>INDEX(Table5[Corrected Island/Colony Name],MATCH('Full Data'!C4472,Table5[Colony_ID],0))</f>
        <v>Vetauua</v>
      </c>
      <c r="G4472" t="str">
        <f>INDEX(Table4[Common_Name],MATCH('Full Data'!D4472,Table4[SpcRecID],0))</f>
        <v>Brown Booby</v>
      </c>
      <c r="H4472" s="83" t="str">
        <f>INDEX(Data!E$2:E$6500,MATCH(A4472,Data!$A$2:$A$6500,0))</f>
        <v>Confirmed</v>
      </c>
      <c r="I4472" s="90">
        <f>INDEX(Data!P$2:P$6500,MATCH(A4472,Data!$A$2:$A$6500,0))</f>
        <v>2007</v>
      </c>
      <c r="J4472" s="90">
        <f>INDEX(Data!Q$2:Q$6500,MATCH($A4472,Data!$A$2:$A$6500,0))</f>
        <v>2007</v>
      </c>
      <c r="K4472" s="90">
        <f>INDEX(Data!F$2:F$6500,MATCH($A4472,Data!$A$2:$A$6500,0))</f>
        <v>670</v>
      </c>
      <c r="L4472" s="90">
        <f>INDEX(Data!G$2:G$6500,MATCH($A4472,Data!$A$2:$A$6500,0))</f>
        <v>670</v>
      </c>
      <c r="M4472" s="90">
        <f>INDEX(Data!H$2:H$6500,MATCH($A4472,Data!$A$2:$A$6500,0))</f>
        <v>0</v>
      </c>
      <c r="N4472" s="90">
        <f>INDEX(Data!I$2:I$6500,MATCH($A4472,Data!$A$2:$A$6500,0))</f>
        <v>0</v>
      </c>
      <c r="O4472" s="83" t="str">
        <f>INDEX(Data!J$2:J$6500,MATCH($A4472,Data!$A$2:$A$6500,0))</f>
        <v>breeding pairs</v>
      </c>
      <c r="P4472" t="str">
        <f>_xlfn.XLOOKUP(B4472,Table3[RefID],Table3[Citation])</f>
        <v>Jit et al (2007)</v>
      </c>
    </row>
    <row r="4473" spans="1:16" x14ac:dyDescent="0.35">
      <c r="A4473" s="68">
        <v>4471</v>
      </c>
      <c r="B4473" s="69">
        <v>267</v>
      </c>
      <c r="C4473" s="69">
        <v>4040</v>
      </c>
      <c r="D4473" s="69">
        <v>3846</v>
      </c>
      <c r="E4473" t="str">
        <f>INDEX(Table5[EEZ],MATCH(C4473,Table5[Colony_ID],0))</f>
        <v>Fijian Exclusive Economic Zone</v>
      </c>
      <c r="F4473" t="str">
        <f>INDEX(Table5[Corrected Island/Colony Name],MATCH('Full Data'!C4473,Table5[Colony_ID],0))</f>
        <v>Nukubasaqa</v>
      </c>
      <c r="G4473" t="str">
        <f>INDEX(Table4[Common_Name],MATCH('Full Data'!D4473,Table4[SpcRecID],0))</f>
        <v>Lesser Frigatebird</v>
      </c>
      <c r="H4473" s="83" t="str">
        <f>INDEX(Data!E$2:E$6500,MATCH(A4473,Data!$A$2:$A$6500,0))</f>
        <v>Confirmed</v>
      </c>
      <c r="I4473" s="90">
        <f>INDEX(Data!P$2:P$6500,MATCH(A4473,Data!$A$2:$A$6500,0))</f>
        <v>2007</v>
      </c>
      <c r="J4473" s="90">
        <f>INDEX(Data!Q$2:Q$6500,MATCH($A4473,Data!$A$2:$A$6500,0))</f>
        <v>2007</v>
      </c>
      <c r="K4473" s="90">
        <f>INDEX(Data!F$2:F$6500,MATCH($A4473,Data!$A$2:$A$6500,0))</f>
        <v>9187</v>
      </c>
      <c r="L4473" s="90">
        <f>INDEX(Data!G$2:G$6500,MATCH($A4473,Data!$A$2:$A$6500,0))</f>
        <v>9187</v>
      </c>
      <c r="M4473" s="90">
        <f>INDEX(Data!H$2:H$6500,MATCH($A4473,Data!$A$2:$A$6500,0))</f>
        <v>0</v>
      </c>
      <c r="N4473" s="90">
        <f>INDEX(Data!I$2:I$6500,MATCH($A4473,Data!$A$2:$A$6500,0))</f>
        <v>0</v>
      </c>
      <c r="O4473" s="83" t="str">
        <f>INDEX(Data!J$2:J$6500,MATCH($A4473,Data!$A$2:$A$6500,0))</f>
        <v>breeding pairs</v>
      </c>
      <c r="P4473" t="str">
        <f>_xlfn.XLOOKUP(B4473,Table3[RefID],Table3[Citation])</f>
        <v>Jit et al (2007)</v>
      </c>
    </row>
    <row r="4474" spans="1:16" x14ac:dyDescent="0.35">
      <c r="A4474" s="68">
        <v>4472</v>
      </c>
      <c r="B4474" s="69">
        <v>267</v>
      </c>
      <c r="C4474" s="69">
        <v>4040</v>
      </c>
      <c r="D4474" s="69">
        <v>3658</v>
      </c>
      <c r="E4474" t="str">
        <f>INDEX(Table5[EEZ],MATCH(C4474,Table5[Colony_ID],0))</f>
        <v>Fijian Exclusive Economic Zone</v>
      </c>
      <c r="F4474" t="str">
        <f>INDEX(Table5[Corrected Island/Colony Name],MATCH('Full Data'!C4474,Table5[Colony_ID],0))</f>
        <v>Nukubasaqa</v>
      </c>
      <c r="G4474" t="str">
        <f>INDEX(Table4[Common_Name],MATCH('Full Data'!D4474,Table4[SpcRecID],0))</f>
        <v>Red-footed Booby</v>
      </c>
      <c r="H4474" s="83" t="str">
        <f>INDEX(Data!E$2:E$6500,MATCH(A4474,Data!$A$2:$A$6500,0))</f>
        <v>Confirmed</v>
      </c>
      <c r="I4474" s="90">
        <f>INDEX(Data!P$2:P$6500,MATCH(A4474,Data!$A$2:$A$6500,0))</f>
        <v>2007</v>
      </c>
      <c r="J4474" s="90">
        <f>INDEX(Data!Q$2:Q$6500,MATCH($A4474,Data!$A$2:$A$6500,0))</f>
        <v>2007</v>
      </c>
      <c r="K4474" s="90">
        <f>INDEX(Data!F$2:F$6500,MATCH($A4474,Data!$A$2:$A$6500,0))</f>
        <v>475</v>
      </c>
      <c r="L4474" s="90">
        <f>INDEX(Data!G$2:G$6500,MATCH($A4474,Data!$A$2:$A$6500,0))</f>
        <v>475</v>
      </c>
      <c r="M4474" s="90">
        <f>INDEX(Data!H$2:H$6500,MATCH($A4474,Data!$A$2:$A$6500,0))</f>
        <v>0</v>
      </c>
      <c r="N4474" s="90">
        <f>INDEX(Data!I$2:I$6500,MATCH($A4474,Data!$A$2:$A$6500,0))</f>
        <v>0</v>
      </c>
      <c r="O4474" s="83" t="str">
        <f>INDEX(Data!J$2:J$6500,MATCH($A4474,Data!$A$2:$A$6500,0))</f>
        <v>breeding pairs</v>
      </c>
      <c r="P4474" t="str">
        <f>_xlfn.XLOOKUP(B4474,Table3[RefID],Table3[Citation])</f>
        <v>Jit et al (2007)</v>
      </c>
    </row>
    <row r="4475" spans="1:16" x14ac:dyDescent="0.35">
      <c r="A4475" s="68">
        <v>4473</v>
      </c>
      <c r="B4475" s="69">
        <v>267</v>
      </c>
      <c r="C4475" s="69">
        <v>4040</v>
      </c>
      <c r="D4475" s="69">
        <v>3658</v>
      </c>
      <c r="E4475" t="str">
        <f>INDEX(Table5[EEZ],MATCH(C4475,Table5[Colony_ID],0))</f>
        <v>Fijian Exclusive Economic Zone</v>
      </c>
      <c r="F4475" t="str">
        <f>INDEX(Table5[Corrected Island/Colony Name],MATCH('Full Data'!C4475,Table5[Colony_ID],0))</f>
        <v>Nukubasaqa</v>
      </c>
      <c r="G4475" t="str">
        <f>INDEX(Table4[Common_Name],MATCH('Full Data'!D4475,Table4[SpcRecID],0))</f>
        <v>Red-footed Booby</v>
      </c>
      <c r="H4475" s="83" t="str">
        <f>INDEX(Data!E$2:E$6500,MATCH(A4475,Data!$A$2:$A$6500,0))</f>
        <v>Confirmed</v>
      </c>
      <c r="I4475" s="90">
        <f>INDEX(Data!P$2:P$6500,MATCH(A4475,Data!$A$2:$A$6500,0))</f>
        <v>2007</v>
      </c>
      <c r="J4475" s="90">
        <f>INDEX(Data!Q$2:Q$6500,MATCH($A4475,Data!$A$2:$A$6500,0))</f>
        <v>2007</v>
      </c>
      <c r="K4475" s="90">
        <f>INDEX(Data!F$2:F$6500,MATCH($A4475,Data!$A$2:$A$6500,0))</f>
        <v>975</v>
      </c>
      <c r="L4475" s="90">
        <f>INDEX(Data!G$2:G$6500,MATCH($A4475,Data!$A$2:$A$6500,0))</f>
        <v>975</v>
      </c>
      <c r="M4475" s="90">
        <f>INDEX(Data!H$2:H$6500,MATCH($A4475,Data!$A$2:$A$6500,0))</f>
        <v>0</v>
      </c>
      <c r="N4475" s="90">
        <f>INDEX(Data!I$2:I$6500,MATCH($A4475,Data!$A$2:$A$6500,0))</f>
        <v>0</v>
      </c>
      <c r="O4475" s="83" t="str">
        <f>INDEX(Data!J$2:J$6500,MATCH($A4475,Data!$A$2:$A$6500,0))</f>
        <v>breeding pairs</v>
      </c>
      <c r="P4475" t="str">
        <f>_xlfn.XLOOKUP(B4475,Table3[RefID],Table3[Citation])</f>
        <v>Jit et al (2007)</v>
      </c>
    </row>
    <row r="4476" spans="1:16" x14ac:dyDescent="0.35">
      <c r="A4476" s="68">
        <v>4474</v>
      </c>
      <c r="B4476" s="69">
        <v>267</v>
      </c>
      <c r="C4476" s="69">
        <v>4042</v>
      </c>
      <c r="D4476" s="69">
        <v>3658</v>
      </c>
      <c r="E4476" t="str">
        <f>INDEX(Table5[EEZ],MATCH(C4476,Table5[Colony_ID],0))</f>
        <v>Fijian Exclusive Economic Zone</v>
      </c>
      <c r="F4476" t="str">
        <f>INDEX(Table5[Corrected Island/Colony Name],MATCH('Full Data'!C4476,Table5[Colony_ID],0))</f>
        <v>Nukupureti</v>
      </c>
      <c r="G4476" t="str">
        <f>INDEX(Table4[Common_Name],MATCH('Full Data'!D4476,Table4[SpcRecID],0))</f>
        <v>Red-footed Booby</v>
      </c>
      <c r="H4476" s="83" t="str">
        <f>INDEX(Data!E$2:E$6500,MATCH(A4476,Data!$A$2:$A$6500,0))</f>
        <v>Confirmed</v>
      </c>
      <c r="I4476" s="90">
        <f>INDEX(Data!P$2:P$6500,MATCH(A4476,Data!$A$2:$A$6500,0))</f>
        <v>2007</v>
      </c>
      <c r="J4476" s="90">
        <f>INDEX(Data!Q$2:Q$6500,MATCH($A4476,Data!$A$2:$A$6500,0))</f>
        <v>2007</v>
      </c>
      <c r="K4476" s="90">
        <f>INDEX(Data!F$2:F$6500,MATCH($A4476,Data!$A$2:$A$6500,0))</f>
        <v>500</v>
      </c>
      <c r="L4476" s="90">
        <f>INDEX(Data!G$2:G$6500,MATCH($A4476,Data!$A$2:$A$6500,0))</f>
        <v>500</v>
      </c>
      <c r="M4476" s="90">
        <f>INDEX(Data!H$2:H$6500,MATCH($A4476,Data!$A$2:$A$6500,0))</f>
        <v>0</v>
      </c>
      <c r="N4476" s="90">
        <f>INDEX(Data!I$2:I$6500,MATCH($A4476,Data!$A$2:$A$6500,0))</f>
        <v>0</v>
      </c>
      <c r="O4476" s="83" t="str">
        <f>INDEX(Data!J$2:J$6500,MATCH($A4476,Data!$A$2:$A$6500,0))</f>
        <v>breeding pairs</v>
      </c>
      <c r="P4476" t="str">
        <f>_xlfn.XLOOKUP(B4476,Table3[RefID],Table3[Citation])</f>
        <v>Jit et al (2007)</v>
      </c>
    </row>
    <row r="4477" spans="1:16" x14ac:dyDescent="0.35">
      <c r="A4477" s="68">
        <v>4475</v>
      </c>
      <c r="B4477" s="69">
        <v>267</v>
      </c>
      <c r="C4477" s="69">
        <v>4043</v>
      </c>
      <c r="D4477" s="69">
        <v>3658</v>
      </c>
      <c r="E4477" t="str">
        <f>INDEX(Table5[EEZ],MATCH(C4477,Table5[Colony_ID],0))</f>
        <v>Fijian Exclusive Economic Zone</v>
      </c>
      <c r="F4477" t="str">
        <f>INDEX(Table5[Corrected Island/Colony Name],MATCH('Full Data'!C4477,Table5[Colony_ID],0))</f>
        <v>Nukusemanu</v>
      </c>
      <c r="G4477" t="str">
        <f>INDEX(Table4[Common_Name],MATCH('Full Data'!D4477,Table4[SpcRecID],0))</f>
        <v>Red-footed Booby</v>
      </c>
      <c r="H4477" s="83" t="str">
        <f>INDEX(Data!E$2:E$6500,MATCH(A4477,Data!$A$2:$A$6500,0))</f>
        <v>Confirmed</v>
      </c>
      <c r="I4477" s="90">
        <f>INDEX(Data!P$2:P$6500,MATCH(A4477,Data!$A$2:$A$6500,0))</f>
        <v>2007</v>
      </c>
      <c r="J4477" s="90">
        <f>INDEX(Data!Q$2:Q$6500,MATCH($A4477,Data!$A$2:$A$6500,0))</f>
        <v>2007</v>
      </c>
      <c r="K4477" s="90">
        <f>INDEX(Data!F$2:F$6500,MATCH($A4477,Data!$A$2:$A$6500,0))</f>
        <v>164</v>
      </c>
      <c r="L4477" s="90">
        <f>INDEX(Data!G$2:G$6500,MATCH($A4477,Data!$A$2:$A$6500,0))</f>
        <v>164</v>
      </c>
      <c r="M4477" s="90">
        <f>INDEX(Data!H$2:H$6500,MATCH($A4477,Data!$A$2:$A$6500,0))</f>
        <v>0</v>
      </c>
      <c r="N4477" s="90">
        <f>INDEX(Data!I$2:I$6500,MATCH($A4477,Data!$A$2:$A$6500,0))</f>
        <v>0</v>
      </c>
      <c r="O4477" s="83" t="str">
        <f>INDEX(Data!J$2:J$6500,MATCH($A4477,Data!$A$2:$A$6500,0))</f>
        <v>breeding pairs</v>
      </c>
      <c r="P4477" t="str">
        <f>_xlfn.XLOOKUP(B4477,Table3[RefID],Table3[Citation])</f>
        <v>Jit et al (2007)</v>
      </c>
    </row>
    <row r="4478" spans="1:16" x14ac:dyDescent="0.35">
      <c r="A4478" s="68">
        <v>4476</v>
      </c>
      <c r="B4478" s="69">
        <v>267</v>
      </c>
      <c r="C4478" s="69">
        <v>4054</v>
      </c>
      <c r="D4478" s="69">
        <v>3658</v>
      </c>
      <c r="E4478" t="str">
        <f>INDEX(Table5[EEZ],MATCH(C4478,Table5[Colony_ID],0))</f>
        <v>Fijian Exclusive Economic Zone</v>
      </c>
      <c r="F4478" t="str">
        <f>INDEX(Table5[Corrected Island/Colony Name],MATCH('Full Data'!C4478,Table5[Colony_ID],0))</f>
        <v>Tauraria</v>
      </c>
      <c r="G4478" t="str">
        <f>INDEX(Table4[Common_Name],MATCH('Full Data'!D4478,Table4[SpcRecID],0))</f>
        <v>Red-footed Booby</v>
      </c>
      <c r="H4478" s="83" t="str">
        <f>INDEX(Data!E$2:E$6500,MATCH(A4478,Data!$A$2:$A$6500,0))</f>
        <v>Confirmed</v>
      </c>
      <c r="I4478" s="90">
        <f>INDEX(Data!P$2:P$6500,MATCH(A4478,Data!$A$2:$A$6500,0))</f>
        <v>2007</v>
      </c>
      <c r="J4478" s="90">
        <f>INDEX(Data!Q$2:Q$6500,MATCH($A4478,Data!$A$2:$A$6500,0))</f>
        <v>2007</v>
      </c>
      <c r="K4478" s="90">
        <f>INDEX(Data!F$2:F$6500,MATCH($A4478,Data!$A$2:$A$6500,0))</f>
        <v>3195</v>
      </c>
      <c r="L4478" s="90">
        <f>INDEX(Data!G$2:G$6500,MATCH($A4478,Data!$A$2:$A$6500,0))</f>
        <v>3195</v>
      </c>
      <c r="M4478" s="90">
        <f>INDEX(Data!H$2:H$6500,MATCH($A4478,Data!$A$2:$A$6500,0))</f>
        <v>0</v>
      </c>
      <c r="N4478" s="90">
        <f>INDEX(Data!I$2:I$6500,MATCH($A4478,Data!$A$2:$A$6500,0))</f>
        <v>0</v>
      </c>
      <c r="O4478" s="83" t="str">
        <f>INDEX(Data!J$2:J$6500,MATCH($A4478,Data!$A$2:$A$6500,0))</f>
        <v>breeding pairs</v>
      </c>
      <c r="P4478" t="str">
        <f>_xlfn.XLOOKUP(B4478,Table3[RefID],Table3[Citation])</f>
        <v>Jit et al (2007)</v>
      </c>
    </row>
    <row r="4479" spans="1:16" x14ac:dyDescent="0.35">
      <c r="A4479" s="68">
        <v>4477</v>
      </c>
      <c r="B4479" s="69">
        <v>267</v>
      </c>
      <c r="C4479" s="69">
        <v>4071</v>
      </c>
      <c r="D4479" s="69">
        <v>3658</v>
      </c>
      <c r="E4479" t="str">
        <f>INDEX(Table5[EEZ],MATCH(C4479,Table5[Colony_ID],0))</f>
        <v>Fijian Exclusive Economic Zone</v>
      </c>
      <c r="F4479" t="str">
        <f>INDEX(Table5[Corrected Island/Colony Name],MATCH('Full Data'!C4479,Table5[Colony_ID],0))</f>
        <v>Vetauua</v>
      </c>
      <c r="G4479" t="str">
        <f>INDEX(Table4[Common_Name],MATCH('Full Data'!D4479,Table4[SpcRecID],0))</f>
        <v>Red-footed Booby</v>
      </c>
      <c r="H4479" s="83" t="str">
        <f>INDEX(Data!E$2:E$6500,MATCH(A4479,Data!$A$2:$A$6500,0))</f>
        <v>Confirmed</v>
      </c>
      <c r="I4479" s="90">
        <f>INDEX(Data!P$2:P$6500,MATCH(A4479,Data!$A$2:$A$6500,0))</f>
        <v>2007</v>
      </c>
      <c r="J4479" s="90">
        <f>INDEX(Data!Q$2:Q$6500,MATCH($A4479,Data!$A$2:$A$6500,0))</f>
        <v>2007</v>
      </c>
      <c r="K4479" s="90">
        <f>INDEX(Data!F$2:F$6500,MATCH($A4479,Data!$A$2:$A$6500,0))</f>
        <v>1382</v>
      </c>
      <c r="L4479" s="90">
        <f>INDEX(Data!G$2:G$6500,MATCH($A4479,Data!$A$2:$A$6500,0))</f>
        <v>1382</v>
      </c>
      <c r="M4479" s="90">
        <f>INDEX(Data!H$2:H$6500,MATCH($A4479,Data!$A$2:$A$6500,0))</f>
        <v>0</v>
      </c>
      <c r="N4479" s="90">
        <f>INDEX(Data!I$2:I$6500,MATCH($A4479,Data!$A$2:$A$6500,0))</f>
        <v>0</v>
      </c>
      <c r="O4479" s="83" t="str">
        <f>INDEX(Data!J$2:J$6500,MATCH($A4479,Data!$A$2:$A$6500,0))</f>
        <v>breeding pairs</v>
      </c>
      <c r="P4479" t="str">
        <f>_xlfn.XLOOKUP(B4479,Table3[RefID],Table3[Citation])</f>
        <v>Jit et al (2007)</v>
      </c>
    </row>
    <row r="4480" spans="1:16" x14ac:dyDescent="0.35">
      <c r="A4480" s="68">
        <v>4478</v>
      </c>
      <c r="B4480" s="71">
        <v>268</v>
      </c>
      <c r="C4480" s="72">
        <v>5121</v>
      </c>
      <c r="D4480" s="70">
        <v>3895</v>
      </c>
      <c r="E4480" t="str">
        <f>INDEX(Table5[EEZ],MATCH(C4480,Table5[Colony_ID],0))</f>
        <v>French Polynesian Exclusive Economic Zone</v>
      </c>
      <c r="F4480" t="str">
        <f>INDEX(Table5[Corrected Island/Colony Name],MATCH('Full Data'!C4480,Table5[Colony_ID],0))</f>
        <v>Raivavae</v>
      </c>
      <c r="G4480" t="str">
        <f>INDEX(Table4[Common_Name],MATCH('Full Data'!D4480,Table4[SpcRecID],0))</f>
        <v>Herald Petrel</v>
      </c>
      <c r="H4480" s="83" t="str">
        <f>INDEX(Data!E$2:E$6500,MATCH(A4480,Data!$A$2:$A$6500,0))</f>
        <v>Confirmed</v>
      </c>
      <c r="I4480" s="90">
        <f>INDEX(Data!P$2:P$6500,MATCH(A4480,Data!$A$2:$A$6500,0))</f>
        <v>1992</v>
      </c>
      <c r="J4480" s="90">
        <f>INDEX(Data!Q$2:Q$6500,MATCH($A4480,Data!$A$2:$A$6500,0))</f>
        <v>1992</v>
      </c>
      <c r="K4480" s="90">
        <f>INDEX(Data!F$2:F$6500,MATCH($A4480,Data!$A$2:$A$6500,0))</f>
        <v>12</v>
      </c>
      <c r="L4480" s="90">
        <f>INDEX(Data!G$2:G$6500,MATCH($A4480,Data!$A$2:$A$6500,0))</f>
        <v>20</v>
      </c>
      <c r="M4480" s="90">
        <f>INDEX(Data!H$2:H$6500,MATCH($A4480,Data!$A$2:$A$6500,0))</f>
        <v>0</v>
      </c>
      <c r="N4480" s="90">
        <f>INDEX(Data!I$2:I$6500,MATCH($A4480,Data!$A$2:$A$6500,0))</f>
        <v>0</v>
      </c>
      <c r="O4480" s="83" t="str">
        <f>INDEX(Data!J$2:J$6500,MATCH($A4480,Data!$A$2:$A$6500,0))</f>
        <v>individuals</v>
      </c>
      <c r="P4480" t="str">
        <f>_xlfn.XLOOKUP(B4480,Table3[RefID],Table3[Citation])</f>
        <v>McCormack (in litt)</v>
      </c>
    </row>
    <row r="4481" spans="1:16" x14ac:dyDescent="0.35">
      <c r="A4481" s="68">
        <v>4479</v>
      </c>
      <c r="B4481" s="69">
        <v>269</v>
      </c>
      <c r="C4481" s="69">
        <v>4007</v>
      </c>
      <c r="D4481" s="69">
        <v>3288</v>
      </c>
      <c r="E4481" t="str">
        <f>INDEX(Table5[EEZ],MATCH(C4481,Table5[Colony_ID],0))</f>
        <v>Fijian Exclusive Economic Zone</v>
      </c>
      <c r="F4481" t="str">
        <f>INDEX(Table5[Corrected Island/Colony Name],MATCH('Full Data'!C4481,Table5[Colony_ID],0))</f>
        <v>Hatana Island</v>
      </c>
      <c r="G4481" t="str">
        <f>INDEX(Table4[Common_Name],MATCH('Full Data'!D4481,Table4[SpcRecID],0))</f>
        <v>Sooty Tern</v>
      </c>
      <c r="H4481" s="83" t="str">
        <f>INDEX(Data!E$2:E$6500,MATCH(A4481,Data!$A$2:$A$6500,0))</f>
        <v>Confirmed</v>
      </c>
      <c r="I4481" s="90">
        <f>INDEX(Data!P$2:P$6500,MATCH(A4481,Data!$A$2:$A$6500,0))</f>
        <v>0</v>
      </c>
      <c r="J4481" s="90">
        <f>INDEX(Data!Q$2:Q$6500,MATCH($A4481,Data!$A$2:$A$6500,0))</f>
        <v>0</v>
      </c>
      <c r="K4481" s="90">
        <f>INDEX(Data!F$2:F$6500,MATCH($A4481,Data!$A$2:$A$6500,0))</f>
        <v>0</v>
      </c>
      <c r="L4481" s="90">
        <f>INDEX(Data!G$2:G$6500,MATCH($A4481,Data!$A$2:$A$6500,0))</f>
        <v>0</v>
      </c>
      <c r="M4481" s="90">
        <f>INDEX(Data!H$2:H$6500,MATCH($A4481,Data!$A$2:$A$6500,0))</f>
        <v>0</v>
      </c>
      <c r="N4481" s="90">
        <f>INDEX(Data!I$2:I$6500,MATCH($A4481,Data!$A$2:$A$6500,0))</f>
        <v>0</v>
      </c>
      <c r="O4481" s="83">
        <f>INDEX(Data!J$2:J$6500,MATCH($A4481,Data!$A$2:$A$6500,0))</f>
        <v>0</v>
      </c>
      <c r="P4481" t="str">
        <f>_xlfn.XLOOKUP(B4481,Table3[RefID],Table3[Citation])</f>
        <v>Mizota &amp; Naikatini (2007)</v>
      </c>
    </row>
    <row r="4482" spans="1:16" x14ac:dyDescent="0.35">
      <c r="A4482" s="68">
        <v>1881</v>
      </c>
      <c r="B4482" s="69">
        <v>128</v>
      </c>
      <c r="C4482" s="69">
        <v>4066</v>
      </c>
      <c r="D4482" s="69">
        <v>3287</v>
      </c>
      <c r="E4482" t="str">
        <f>INDEX(Table5[EEZ],MATCH(C4482,Table5[Colony_ID],0))</f>
        <v>Fijian Exclusive Economic Zone</v>
      </c>
      <c r="F4482" t="str">
        <f>INDEX(Table5[Corrected Island/Colony Name],MATCH('Full Data'!C1883,Table5[Colony_ID],0))</f>
        <v>Vatu-i-ra Island</v>
      </c>
      <c r="G4482" t="str">
        <f>INDEX(Table4[Common_Name],MATCH('Full Data'!D1883,Table4[SpcRecID],0))</f>
        <v>Black Noddy</v>
      </c>
      <c r="H4482" s="83" t="str">
        <f>INDEX(Data!E$2:E$6500,MATCH(A4482,Data!$A$2:$A$6500,0))</f>
        <v>Potential Breeding</v>
      </c>
      <c r="I4482" s="90">
        <f>INDEX(Data!P$2:P$6500,MATCH(A4482,Data!$A$2:$A$6500,0))</f>
        <v>1981</v>
      </c>
      <c r="J4482" s="90">
        <f>INDEX(Data!Q$2:Q$6500,MATCH($A4482,Data!$A$2:$A$6500,0))</f>
        <v>1981</v>
      </c>
      <c r="K4482" s="90">
        <f>INDEX(Data!F$2:F$6500,MATCH($A4482,Data!$A$2:$A$6500,0))</f>
        <v>10</v>
      </c>
      <c r="L4482" s="90">
        <f>INDEX(Data!G$2:G$6500,MATCH($A4482,Data!$A$2:$A$6500,0))</f>
        <v>10</v>
      </c>
      <c r="M4482" s="90">
        <f>INDEX(Data!H$2:H$6500,MATCH($A4482,Data!$A$2:$A$6500,0))</f>
        <v>0</v>
      </c>
      <c r="N4482" s="90">
        <f>INDEX(Data!I$2:I$6500,MATCH($A4482,Data!$A$2:$A$6500,0))</f>
        <v>0</v>
      </c>
      <c r="O4482" s="83" t="str">
        <f>INDEX(Data!J$2:J$6500,MATCH($A4482,Data!$A$2:$A$6500,0))</f>
        <v>individuals</v>
      </c>
      <c r="P4482" t="str">
        <f>_xlfn.XLOOKUP(B4482,Table3[RefID],Table3[Citation])</f>
        <v>Jenkins (1986)</v>
      </c>
    </row>
    <row r="4483" spans="1:16" x14ac:dyDescent="0.35">
      <c r="A4483" s="68">
        <v>1915</v>
      </c>
      <c r="B4483" s="69">
        <v>128</v>
      </c>
      <c r="C4483" s="69">
        <v>4066</v>
      </c>
      <c r="D4483" s="69">
        <v>3294</v>
      </c>
      <c r="E4483" t="str">
        <f>INDEX(Table5[EEZ],MATCH(C4483,Table5[Colony_ID],0))</f>
        <v>Fijian Exclusive Economic Zone</v>
      </c>
      <c r="F4483" t="str">
        <f>INDEX(Table5[Corrected Island/Colony Name],MATCH('Full Data'!C1917,Table5[Colony_ID],0))</f>
        <v>Vatu-i-ra Island</v>
      </c>
      <c r="G4483" t="str">
        <f>INDEX(Table4[Common_Name],MATCH('Full Data'!D1917,Table4[SpcRecID],0))</f>
        <v>Black-naped Tern</v>
      </c>
      <c r="H4483" s="83" t="str">
        <f>INDEX(Data!E$2:E$6500,MATCH(A4483,Data!$A$2:$A$6500,0))</f>
        <v>Confirmed</v>
      </c>
      <c r="I4483" s="90">
        <f>INDEX(Data!P$2:P$6500,MATCH(A4483,Data!$A$2:$A$6500,0))</f>
        <v>1981</v>
      </c>
      <c r="J4483" s="90">
        <f>INDEX(Data!Q$2:Q$6500,MATCH($A4483,Data!$A$2:$A$6500,0))</f>
        <v>1981</v>
      </c>
      <c r="K4483" s="90">
        <f>INDEX(Data!F$2:F$6500,MATCH($A4483,Data!$A$2:$A$6500,0))</f>
        <v>110</v>
      </c>
      <c r="L4483" s="90">
        <f>INDEX(Data!G$2:G$6500,MATCH($A4483,Data!$A$2:$A$6500,0))</f>
        <v>110</v>
      </c>
      <c r="M4483" s="90">
        <f>INDEX(Data!H$2:H$6500,MATCH($A4483,Data!$A$2:$A$6500,0))</f>
        <v>0</v>
      </c>
      <c r="N4483" s="90">
        <f>INDEX(Data!I$2:I$6500,MATCH($A4483,Data!$A$2:$A$6500,0))</f>
        <v>0</v>
      </c>
      <c r="O4483" s="83" t="str">
        <f>INDEX(Data!J$2:J$6500,MATCH($A4483,Data!$A$2:$A$6500,0))</f>
        <v>nests</v>
      </c>
      <c r="P4483" t="str">
        <f>_xlfn.XLOOKUP(B4483,Table3[RefID],Table3[Citation])</f>
        <v>Jenkins (1986)</v>
      </c>
    </row>
    <row r="4484" spans="1:16" x14ac:dyDescent="0.35">
      <c r="A4484" s="68">
        <v>3818</v>
      </c>
      <c r="B4484" s="69">
        <v>219</v>
      </c>
      <c r="C4484" s="69">
        <v>4066</v>
      </c>
      <c r="D4484" s="69">
        <v>3658</v>
      </c>
      <c r="E4484" t="str">
        <f>INDEX(Table5[EEZ],MATCH(C4484,Table5[Colony_ID],0))</f>
        <v>Fijian Exclusive Economic Zone</v>
      </c>
      <c r="F4484" t="str">
        <f>INDEX(Table5[Corrected Island/Colony Name],MATCH('Full Data'!C3820,Table5[Colony_ID],0))</f>
        <v>Vatu-i-ra Island</v>
      </c>
      <c r="G4484" t="str">
        <f>INDEX(Table4[Common_Name],MATCH('Full Data'!D3820,Table4[SpcRecID],0))</f>
        <v>Black Noddy</v>
      </c>
      <c r="H4484" s="83" t="str">
        <f>INDEX(Data!E$2:E$6500,MATCH(A4484,Data!$A$2:$A$6500,0))</f>
        <v>Confirmed</v>
      </c>
      <c r="I4484" s="90">
        <f>INDEX(Data!P$2:P$6500,MATCH(A4484,Data!$A$2:$A$6500,0))</f>
        <v>2003</v>
      </c>
      <c r="J4484" s="90">
        <f>INDEX(Data!Q$2:Q$6500,MATCH($A4484,Data!$A$2:$A$6500,0))</f>
        <v>2003</v>
      </c>
      <c r="K4484" s="90">
        <f>INDEX(Data!F$2:F$6500,MATCH($A4484,Data!$A$2:$A$6500,0))</f>
        <v>20</v>
      </c>
      <c r="L4484" s="90">
        <f>INDEX(Data!G$2:G$6500,MATCH($A4484,Data!$A$2:$A$6500,0))</f>
        <v>20</v>
      </c>
      <c r="M4484" s="90">
        <f>INDEX(Data!H$2:H$6500,MATCH($A4484,Data!$A$2:$A$6500,0))</f>
        <v>0</v>
      </c>
      <c r="N4484" s="90">
        <f>INDEX(Data!I$2:I$6500,MATCH($A4484,Data!$A$2:$A$6500,0))</f>
        <v>0</v>
      </c>
      <c r="O4484" s="83" t="str">
        <f>INDEX(Data!J$2:J$6500,MATCH($A4484,Data!$A$2:$A$6500,0))</f>
        <v>breeding pairs</v>
      </c>
      <c r="P4484" t="str">
        <f>_xlfn.XLOOKUP(B4484,Table3[RefID],Table3[Citation])</f>
        <v>BirdLife International (2003)</v>
      </c>
    </row>
    <row r="4485" spans="1:16" x14ac:dyDescent="0.35">
      <c r="A4485" s="68">
        <v>4481</v>
      </c>
      <c r="B4485" s="69">
        <v>270</v>
      </c>
      <c r="C4485" s="69">
        <v>4066</v>
      </c>
      <c r="D4485" s="69">
        <v>3268</v>
      </c>
      <c r="E4485" t="str">
        <f>INDEX(Table5[EEZ],MATCH(C4485,Table5[Colony_ID],0))</f>
        <v>Fijian Exclusive Economic Zone</v>
      </c>
      <c r="F4485" t="str">
        <f>INDEX(Table5[Corrected Island/Colony Name],MATCH('Full Data'!C4483,Table5[Colony_ID],0))</f>
        <v>Vatu-i-ra Island</v>
      </c>
      <c r="G4485" t="str">
        <f>INDEX(Table4[Common_Name],MATCH('Full Data'!D4483,Table4[SpcRecID],0))</f>
        <v>Brown Noddy</v>
      </c>
      <c r="H4485" s="83" t="str">
        <f>INDEX(Data!E$2:E$6500,MATCH(A4485,Data!$A$2:$A$6500,0))</f>
        <v>Confirmed</v>
      </c>
      <c r="I4485" s="90">
        <f>INDEX(Data!P$2:P$6500,MATCH(A4485,Data!$A$2:$A$6500,0))</f>
        <v>2007</v>
      </c>
      <c r="J4485" s="90">
        <f>INDEX(Data!Q$2:Q$6500,MATCH($A4485,Data!$A$2:$A$6500,0))</f>
        <v>2007</v>
      </c>
      <c r="K4485" s="90">
        <f>INDEX(Data!F$2:F$6500,MATCH($A4485,Data!$A$2:$A$6500,0))</f>
        <v>2</v>
      </c>
      <c r="L4485" s="90">
        <f>INDEX(Data!G$2:G$6500,MATCH($A4485,Data!$A$2:$A$6500,0))</f>
        <v>2</v>
      </c>
      <c r="M4485" s="90">
        <f>INDEX(Data!H$2:H$6500,MATCH($A4485,Data!$A$2:$A$6500,0))</f>
        <v>0</v>
      </c>
      <c r="N4485" s="90">
        <f>INDEX(Data!I$2:I$6500,MATCH($A4485,Data!$A$2:$A$6500,0))</f>
        <v>0</v>
      </c>
      <c r="O4485" s="83" t="str">
        <f>INDEX(Data!J$2:J$6500,MATCH($A4485,Data!$A$2:$A$6500,0))</f>
        <v>breeding pairs</v>
      </c>
      <c r="P4485" t="str">
        <f>_xlfn.XLOOKUP(B4485,Table3[RefID],Table3[Citation])</f>
        <v>NatureFiji-MareqetiViti (2007)</v>
      </c>
    </row>
    <row r="4486" spans="1:16" x14ac:dyDescent="0.35">
      <c r="A4486" s="68">
        <v>4482</v>
      </c>
      <c r="B4486" s="69">
        <v>270</v>
      </c>
      <c r="C4486" s="69">
        <v>4066</v>
      </c>
      <c r="D4486" s="69">
        <v>3268</v>
      </c>
      <c r="E4486" t="str">
        <f>INDEX(Table5[EEZ],MATCH(C4486,Table5[Colony_ID],0))</f>
        <v>Fijian Exclusive Economic Zone</v>
      </c>
      <c r="F4486" t="str">
        <f>INDEX(Table5[Corrected Island/Colony Name],MATCH('Full Data'!C4484,Table5[Colony_ID],0))</f>
        <v>Vatu-i-ra Island</v>
      </c>
      <c r="G4486" t="str">
        <f>INDEX(Table4[Common_Name],MATCH('Full Data'!D4484,Table4[SpcRecID],0))</f>
        <v>Red-footed Booby</v>
      </c>
      <c r="H4486" s="83" t="str">
        <f>INDEX(Data!E$2:E$6500,MATCH(A4486,Data!$A$2:$A$6500,0))</f>
        <v>Potential Breeding</v>
      </c>
      <c r="I4486" s="90">
        <f>INDEX(Data!P$2:P$6500,MATCH(A4486,Data!$A$2:$A$6500,0))</f>
        <v>2007</v>
      </c>
      <c r="J4486" s="90">
        <f>INDEX(Data!Q$2:Q$6500,MATCH($A4486,Data!$A$2:$A$6500,0))</f>
        <v>2007</v>
      </c>
      <c r="K4486" s="90">
        <f>INDEX(Data!F$2:F$6500,MATCH($A4486,Data!$A$2:$A$6500,0))</f>
        <v>30</v>
      </c>
      <c r="L4486" s="90">
        <f>INDEX(Data!G$2:G$6500,MATCH($A4486,Data!$A$2:$A$6500,0))</f>
        <v>30</v>
      </c>
      <c r="M4486" s="90">
        <f>INDEX(Data!H$2:H$6500,MATCH($A4486,Data!$A$2:$A$6500,0))</f>
        <v>0</v>
      </c>
      <c r="N4486" s="90">
        <f>INDEX(Data!I$2:I$6500,MATCH($A4486,Data!$A$2:$A$6500,0))</f>
        <v>0</v>
      </c>
      <c r="O4486" s="83" t="str">
        <f>INDEX(Data!J$2:J$6500,MATCH($A4486,Data!$A$2:$A$6500,0))</f>
        <v>individuals</v>
      </c>
      <c r="P4486" t="str">
        <f>_xlfn.XLOOKUP(B4486,Table3[RefID],Table3[Citation])</f>
        <v>NatureFiji-MareqetiViti (2007)</v>
      </c>
    </row>
    <row r="4487" spans="1:16" x14ac:dyDescent="0.35">
      <c r="A4487" s="68">
        <v>5320</v>
      </c>
      <c r="B4487" s="69">
        <v>320</v>
      </c>
      <c r="C4487" s="69">
        <v>4066</v>
      </c>
      <c r="D4487" s="69">
        <v>3659</v>
      </c>
      <c r="E4487" t="str">
        <f>INDEX(Table5[EEZ],MATCH(C4487,Table5[Colony_ID],0))</f>
        <v>Fijian Exclusive Economic Zone</v>
      </c>
      <c r="F4487" t="str">
        <f>INDEX(Table5[Corrected Island/Colony Name],MATCH('Full Data'!C5322,Table5[Colony_ID],0))</f>
        <v>Vatu-i-ra Island</v>
      </c>
      <c r="G4487" t="str">
        <f>INDEX(Table4[Common_Name],MATCH('Full Data'!D5322,Table4[SpcRecID],0))</f>
        <v>Brown Booby</v>
      </c>
      <c r="H4487" s="83" t="str">
        <f>INDEX(Data!E$2:E$6500,MATCH(A4487,Data!$A$2:$A$6500,0))</f>
        <v>Potential Breeding</v>
      </c>
      <c r="I4487" s="90">
        <f>INDEX(Data!P$2:P$6500,MATCH(A4487,Data!$A$2:$A$6500,0))</f>
        <v>2010</v>
      </c>
      <c r="J4487" s="90">
        <f>INDEX(Data!Q$2:Q$6500,MATCH($A4487,Data!$A$2:$A$6500,0))</f>
        <v>2010</v>
      </c>
      <c r="K4487" s="90">
        <f>INDEX(Data!F$2:F$6500,MATCH($A4487,Data!$A$2:$A$6500,0))</f>
        <v>25</v>
      </c>
      <c r="L4487" s="90">
        <f>INDEX(Data!G$2:G$6500,MATCH($A4487,Data!$A$2:$A$6500,0))</f>
        <v>25</v>
      </c>
      <c r="M4487" s="90">
        <f>INDEX(Data!H$2:H$6500,MATCH($A4487,Data!$A$2:$A$6500,0))</f>
        <v>0</v>
      </c>
      <c r="N4487" s="90">
        <f>INDEX(Data!I$2:I$6500,MATCH($A4487,Data!$A$2:$A$6500,0))</f>
        <v>0</v>
      </c>
      <c r="O4487" s="83" t="str">
        <f>INDEX(Data!J$2:J$6500,MATCH($A4487,Data!$A$2:$A$6500,0))</f>
        <v>individuals</v>
      </c>
      <c r="P4487" t="str">
        <f>_xlfn.XLOOKUP(B4487,Table3[RefID],Table3[Citation])</f>
        <v>Rosenstein (2010)</v>
      </c>
    </row>
    <row r="4488" spans="1:16" x14ac:dyDescent="0.35">
      <c r="A4488" s="68">
        <v>6178</v>
      </c>
      <c r="B4488" s="68">
        <v>390</v>
      </c>
      <c r="C4488" s="68">
        <v>4066</v>
      </c>
      <c r="D4488" s="68">
        <v>3659</v>
      </c>
      <c r="E4488" t="str">
        <f>INDEX(Table5[EEZ],MATCH(C4488,Table5[Colony_ID],0))</f>
        <v>Fijian Exclusive Economic Zone</v>
      </c>
      <c r="F4488" t="str">
        <f>INDEX(Table5[Corrected Island/Colony Name],MATCH('Full Data'!C6180,Table5[Colony_ID],0))</f>
        <v>Vatu-i-ra Island</v>
      </c>
      <c r="G4488" t="str">
        <f>INDEX(Table4[Common_Name],MATCH('Full Data'!D6180,Table4[SpcRecID],0))</f>
        <v>Lesser Frigatebird</v>
      </c>
      <c r="H4488" s="83" t="str">
        <f>INDEX(Data!E$2:E$6500,MATCH(A4488,Data!$A$2:$A$6500,0))</f>
        <v>Confirmed</v>
      </c>
      <c r="I4488" s="90">
        <f>INDEX(Data!P$2:P$6500,MATCH(A4488,Data!$A$2:$A$6500,0))</f>
        <v>2021</v>
      </c>
      <c r="J4488" s="90">
        <f>INDEX(Data!Q$2:Q$6500,MATCH($A4488,Data!$A$2:$A$6500,0))</f>
        <v>2021</v>
      </c>
      <c r="K4488" s="90">
        <f>INDEX(Data!F$2:F$6500,MATCH($A4488,Data!$A$2:$A$6500,0))</f>
        <v>96</v>
      </c>
      <c r="L4488" s="90">
        <f>INDEX(Data!G$2:G$6500,MATCH($A4488,Data!$A$2:$A$6500,0))</f>
        <v>0</v>
      </c>
      <c r="M4488" s="90">
        <f>INDEX(Data!H$2:H$6500,MATCH($A4488,Data!$A$2:$A$6500,0))</f>
        <v>0</v>
      </c>
      <c r="N4488" s="90">
        <f>INDEX(Data!I$2:I$6500,MATCH($A4488,Data!$A$2:$A$6500,0))</f>
        <v>0</v>
      </c>
      <c r="O4488" s="83" t="str">
        <f>INDEX(Data!J$2:J$6500,MATCH($A4488,Data!$A$2:$A$6500,0))</f>
        <v>nests</v>
      </c>
      <c r="P4488" t="str">
        <f>_xlfn.XLOOKUP(B4488,Table3[RefID],Table3[Citation])</f>
        <v>Taoi &amp; Waqa (2021)</v>
      </c>
    </row>
    <row r="4489" spans="1:16" x14ac:dyDescent="0.35">
      <c r="A4489" s="68">
        <v>6176</v>
      </c>
      <c r="B4489" s="68">
        <v>390</v>
      </c>
      <c r="C4489" s="68">
        <v>4066</v>
      </c>
      <c r="D4489" s="68">
        <v>3294</v>
      </c>
      <c r="E4489" t="str">
        <f>INDEX(Table5[EEZ],MATCH(C4489,Table5[Colony_ID],0))</f>
        <v>Fijian Exclusive Economic Zone</v>
      </c>
      <c r="F4489" t="str">
        <f>INDEX(Table5[Corrected Island/Colony Name],MATCH('Full Data'!C6178,Table5[Colony_ID],0))</f>
        <v>Vatu-i-ra Island</v>
      </c>
      <c r="G4489" t="str">
        <f>INDEX(Table4[Common_Name],MATCH('Full Data'!D6178,Table4[SpcRecID],0))</f>
        <v>Black-naped Tern</v>
      </c>
      <c r="H4489" s="83" t="str">
        <f>INDEX(Data!E$2:E$6500,MATCH(A4489,Data!$A$2:$A$6500,0))</f>
        <v>Confirmed</v>
      </c>
      <c r="I4489" s="90">
        <f>INDEX(Data!P$2:P$6500,MATCH(A4489,Data!$A$2:$A$6500,0))</f>
        <v>2021</v>
      </c>
      <c r="J4489" s="90">
        <f>INDEX(Data!Q$2:Q$6500,MATCH($A4489,Data!$A$2:$A$6500,0))</f>
        <v>2021</v>
      </c>
      <c r="K4489" s="90">
        <f>INDEX(Data!F$2:F$6500,MATCH($A4489,Data!$A$2:$A$6500,0))</f>
        <v>76</v>
      </c>
      <c r="L4489" s="90">
        <f>INDEX(Data!G$2:G$6500,MATCH($A4489,Data!$A$2:$A$6500,0))</f>
        <v>0</v>
      </c>
      <c r="M4489" s="90">
        <f>INDEX(Data!H$2:H$6500,MATCH($A4489,Data!$A$2:$A$6500,0))</f>
        <v>0</v>
      </c>
      <c r="N4489" s="90">
        <f>INDEX(Data!I$2:I$6500,MATCH($A4489,Data!$A$2:$A$6500,0))</f>
        <v>0</v>
      </c>
      <c r="O4489" s="83" t="str">
        <f>INDEX(Data!J$2:J$6500,MATCH($A4489,Data!$A$2:$A$6500,0))</f>
        <v>nests</v>
      </c>
      <c r="P4489" t="str">
        <f>_xlfn.XLOOKUP(B4489,Table3[RefID],Table3[Citation])</f>
        <v>Taoi &amp; Waqa (2021)</v>
      </c>
    </row>
    <row r="4490" spans="1:16" x14ac:dyDescent="0.35">
      <c r="A4490" s="68">
        <v>6177</v>
      </c>
      <c r="B4490" s="68">
        <v>390</v>
      </c>
      <c r="C4490" s="68">
        <v>4066</v>
      </c>
      <c r="D4490" s="68">
        <v>3846</v>
      </c>
      <c r="E4490" t="str">
        <f>INDEX(Table5[EEZ],MATCH(C4490,Table5[Colony_ID],0))</f>
        <v>Fijian Exclusive Economic Zone</v>
      </c>
      <c r="F4490" t="str">
        <f>INDEX(Table5[Corrected Island/Colony Name],MATCH('Full Data'!C6179,Table5[Colony_ID],0))</f>
        <v>Vatu-i-ra Island</v>
      </c>
      <c r="G4490" t="str">
        <f>INDEX(Table4[Common_Name],MATCH('Full Data'!D6179,Table4[SpcRecID],0))</f>
        <v>Lesser Frigatebird</v>
      </c>
      <c r="H4490" s="83" t="str">
        <f>INDEX(Data!E$2:E$6500,MATCH(A4490,Data!$A$2:$A$6500,0))</f>
        <v>Confirmed</v>
      </c>
      <c r="I4490" s="90">
        <f>INDEX(Data!P$2:P$6500,MATCH(A4490,Data!$A$2:$A$6500,0))</f>
        <v>2021</v>
      </c>
      <c r="J4490" s="90">
        <f>INDEX(Data!Q$2:Q$6500,MATCH($A4490,Data!$A$2:$A$6500,0))</f>
        <v>2021</v>
      </c>
      <c r="K4490" s="90">
        <f>INDEX(Data!F$2:F$6500,MATCH($A4490,Data!$A$2:$A$6500,0))</f>
        <v>130</v>
      </c>
      <c r="L4490" s="90">
        <f>INDEX(Data!G$2:G$6500,MATCH($A4490,Data!$A$2:$A$6500,0))</f>
        <v>0</v>
      </c>
      <c r="M4490" s="90">
        <f>INDEX(Data!H$2:H$6500,MATCH($A4490,Data!$A$2:$A$6500,0))</f>
        <v>0</v>
      </c>
      <c r="N4490" s="90">
        <f>INDEX(Data!I$2:I$6500,MATCH($A4490,Data!$A$2:$A$6500,0))</f>
        <v>0</v>
      </c>
      <c r="O4490" s="83" t="str">
        <f>INDEX(Data!J$2:J$6500,MATCH($A4490,Data!$A$2:$A$6500,0))</f>
        <v>nests</v>
      </c>
      <c r="P4490" t="str">
        <f>_xlfn.XLOOKUP(B4490,Table3[RefID],Table3[Citation])</f>
        <v>Taoi &amp; Waqa (2021)</v>
      </c>
    </row>
    <row r="4491" spans="1:16" x14ac:dyDescent="0.35">
      <c r="A4491" s="68">
        <v>2028</v>
      </c>
      <c r="B4491" s="69">
        <v>138</v>
      </c>
      <c r="C4491" s="69">
        <v>4066</v>
      </c>
      <c r="D4491" s="69">
        <v>3846</v>
      </c>
      <c r="E4491" t="str">
        <f>INDEX(Table5[EEZ],MATCH(C4491,Table5[Colony_ID],0))</f>
        <v>Fijian Exclusive Economic Zone</v>
      </c>
      <c r="F4491" t="str">
        <f>INDEX(Table5[Corrected Island/Colony Name],MATCH('Full Data'!C2030,Table5[Colony_ID],0))</f>
        <v>Vatu-i-ra Island</v>
      </c>
      <c r="G4491" t="str">
        <f>INDEX(Table4[Common_Name],MATCH('Full Data'!D2030,Table4[SpcRecID],0))</f>
        <v>Black-naped Tern</v>
      </c>
      <c r="H4491" s="83" t="str">
        <f>INDEX(Data!E$2:E$6500,MATCH(A4491,Data!$A$2:$A$6500,0))</f>
        <v>Potential Breeding</v>
      </c>
      <c r="I4491" s="90">
        <f>INDEX(Data!P$2:P$6500,MATCH(A4491,Data!$A$2:$A$6500,0))</f>
        <v>1974</v>
      </c>
      <c r="J4491" s="90">
        <f>INDEX(Data!Q$2:Q$6500,MATCH($A4491,Data!$A$2:$A$6500,0))</f>
        <v>1974</v>
      </c>
      <c r="K4491" s="90">
        <f>INDEX(Data!F$2:F$6500,MATCH($A4491,Data!$A$2:$A$6500,0))</f>
        <v>70</v>
      </c>
      <c r="L4491" s="90">
        <f>INDEX(Data!G$2:G$6500,MATCH($A4491,Data!$A$2:$A$6500,0))</f>
        <v>70</v>
      </c>
      <c r="M4491" s="90">
        <f>INDEX(Data!H$2:H$6500,MATCH($A4491,Data!$A$2:$A$6500,0))</f>
        <v>0</v>
      </c>
      <c r="N4491" s="90">
        <f>INDEX(Data!I$2:I$6500,MATCH($A4491,Data!$A$2:$A$6500,0))</f>
        <v>0</v>
      </c>
      <c r="O4491" s="83" t="str">
        <f>INDEX(Data!J$2:J$6500,MATCH($A4491,Data!$A$2:$A$6500,0))</f>
        <v>individuals</v>
      </c>
      <c r="P4491" t="str">
        <f>_xlfn.XLOOKUP(B4491,Table3[RefID],Table3[Citation])</f>
        <v>Tarburton (1987)</v>
      </c>
    </row>
    <row r="4492" spans="1:16" x14ac:dyDescent="0.35">
      <c r="A4492" s="68">
        <v>3819</v>
      </c>
      <c r="B4492" s="69">
        <v>219</v>
      </c>
      <c r="C4492" s="69">
        <v>4066</v>
      </c>
      <c r="D4492" s="69">
        <v>3658</v>
      </c>
      <c r="E4492" t="str">
        <f>INDEX(Table5[EEZ],MATCH(C4492,Table5[Colony_ID],0))</f>
        <v>Fijian Exclusive Economic Zone</v>
      </c>
      <c r="F4492" t="str">
        <f>INDEX(Table5[Corrected Island/Colony Name],MATCH('Full Data'!C3821,Table5[Colony_ID],0))</f>
        <v>Vatu-i-ra Island</v>
      </c>
      <c r="G4492" t="str">
        <f>INDEX(Table4[Common_Name],MATCH('Full Data'!D3821,Table4[SpcRecID],0))</f>
        <v>Black-naped Tern</v>
      </c>
      <c r="H4492" s="83" t="str">
        <f>INDEX(Data!E$2:E$6500,MATCH(A4492,Data!$A$2:$A$6500,0))</f>
        <v>Potential Breeding</v>
      </c>
      <c r="I4492" s="90">
        <f>INDEX(Data!P$2:P$6500,MATCH(A4492,Data!$A$2:$A$6500,0))</f>
        <v>2003</v>
      </c>
      <c r="J4492" s="90">
        <f>INDEX(Data!Q$2:Q$6500,MATCH($A4492,Data!$A$2:$A$6500,0))</f>
        <v>2003</v>
      </c>
      <c r="K4492" s="90">
        <f>INDEX(Data!F$2:F$6500,MATCH($A4492,Data!$A$2:$A$6500,0))</f>
        <v>400</v>
      </c>
      <c r="L4492" s="90">
        <f>INDEX(Data!G$2:G$6500,MATCH($A4492,Data!$A$2:$A$6500,0))</f>
        <v>400</v>
      </c>
      <c r="M4492" s="90">
        <f>INDEX(Data!H$2:H$6500,MATCH($A4492,Data!$A$2:$A$6500,0))</f>
        <v>0</v>
      </c>
      <c r="N4492" s="90">
        <f>INDEX(Data!I$2:I$6500,MATCH($A4492,Data!$A$2:$A$6500,0))</f>
        <v>0</v>
      </c>
      <c r="O4492" s="83" t="str">
        <f>INDEX(Data!J$2:J$6500,MATCH($A4492,Data!$A$2:$A$6500,0))</f>
        <v>individuals</v>
      </c>
      <c r="P4492" t="str">
        <f>_xlfn.XLOOKUP(B4492,Table3[RefID],Table3[Citation])</f>
        <v>BirdLife International (2003)</v>
      </c>
    </row>
    <row r="4493" spans="1:16" x14ac:dyDescent="0.35">
      <c r="A4493" s="68">
        <v>4491</v>
      </c>
      <c r="B4493" s="69">
        <v>271</v>
      </c>
      <c r="C4493" s="69">
        <v>4052</v>
      </c>
      <c r="D4493" s="69">
        <v>3295</v>
      </c>
      <c r="E4493" t="str">
        <f>INDEX(Table5[EEZ],MATCH(C4493,Table5[Colony_ID],0))</f>
        <v>Fijian Exclusive Economic Zone</v>
      </c>
      <c r="F4493" t="str">
        <f>INDEX(Table5[Corrected Island/Colony Name],MATCH('Full Data'!C4493,Table5[Colony_ID],0))</f>
        <v>Sovuloma</v>
      </c>
      <c r="G4493" t="str">
        <f>INDEX(Table4[Common_Name],MATCH('Full Data'!D4493,Table4[SpcRecID],0))</f>
        <v>Black Noddy</v>
      </c>
      <c r="H4493" s="83" t="str">
        <f>INDEX(Data!E$2:E$6500,MATCH(A4493,Data!$A$2:$A$6500,0))</f>
        <v>Potential Breeding</v>
      </c>
      <c r="I4493" s="90">
        <f>INDEX(Data!P$2:P$6500,MATCH(A4493,Data!$A$2:$A$6500,0))</f>
        <v>1998</v>
      </c>
      <c r="J4493" s="90">
        <f>INDEX(Data!Q$2:Q$6500,MATCH($A4493,Data!$A$2:$A$6500,0))</f>
        <v>2007</v>
      </c>
      <c r="K4493" s="90">
        <f>INDEX(Data!F$2:F$6500,MATCH($A4493,Data!$A$2:$A$6500,0))</f>
        <v>200</v>
      </c>
      <c r="L4493" s="90">
        <f>INDEX(Data!G$2:G$6500,MATCH($A4493,Data!$A$2:$A$6500,0))</f>
        <v>200</v>
      </c>
      <c r="M4493" s="90">
        <f>INDEX(Data!H$2:H$6500,MATCH($A4493,Data!$A$2:$A$6500,0))</f>
        <v>0</v>
      </c>
      <c r="N4493" s="90">
        <f>INDEX(Data!I$2:I$6500,MATCH($A4493,Data!$A$2:$A$6500,0))</f>
        <v>0</v>
      </c>
      <c r="O4493" s="83" t="str">
        <f>INDEX(Data!J$2:J$6500,MATCH($A4493,Data!$A$2:$A$6500,0))</f>
        <v>individuals</v>
      </c>
      <c r="P4493" t="str">
        <f>_xlfn.XLOOKUP(B4493,Table3[RefID],Table3[Citation])</f>
        <v>NatureFiji-MareqetiViti (2007)</v>
      </c>
    </row>
    <row r="4494" spans="1:16" x14ac:dyDescent="0.35">
      <c r="A4494" s="68">
        <v>4492</v>
      </c>
      <c r="B4494" s="69">
        <v>271</v>
      </c>
      <c r="C4494" s="69">
        <v>4074</v>
      </c>
      <c r="D4494" s="69">
        <v>3295</v>
      </c>
      <c r="E4494" t="str">
        <f>INDEX(Table5[EEZ],MATCH(C4494,Table5[Colony_ID],0))</f>
        <v>Fijian Exclusive Economic Zone</v>
      </c>
      <c r="F4494" t="str">
        <f>INDEX(Table5[Corrected Island/Colony Name],MATCH('Full Data'!C4494,Table5[Colony_ID],0))</f>
        <v>Wailagilala Island</v>
      </c>
      <c r="G4494" t="str">
        <f>INDEX(Table4[Common_Name],MATCH('Full Data'!D4494,Table4[SpcRecID],0))</f>
        <v>Black Noddy</v>
      </c>
      <c r="H4494" s="83" t="str">
        <f>INDEX(Data!E$2:E$6500,MATCH(A4494,Data!$A$2:$A$6500,0))</f>
        <v>Confirmed</v>
      </c>
      <c r="I4494" s="90">
        <f>INDEX(Data!P$2:P$6500,MATCH(A4494,Data!$A$2:$A$6500,0))</f>
        <v>1998</v>
      </c>
      <c r="J4494" s="90">
        <f>INDEX(Data!Q$2:Q$6500,MATCH($A4494,Data!$A$2:$A$6500,0))</f>
        <v>2007</v>
      </c>
      <c r="K4494" s="90">
        <f>INDEX(Data!F$2:F$6500,MATCH($A4494,Data!$A$2:$A$6500,0))</f>
        <v>500</v>
      </c>
      <c r="L4494" s="90">
        <f>INDEX(Data!G$2:G$6500,MATCH($A4494,Data!$A$2:$A$6500,0))</f>
        <v>1000</v>
      </c>
      <c r="M4494" s="90">
        <f>INDEX(Data!H$2:H$6500,MATCH($A4494,Data!$A$2:$A$6500,0))</f>
        <v>0</v>
      </c>
      <c r="N4494" s="90">
        <f>INDEX(Data!I$2:I$6500,MATCH($A4494,Data!$A$2:$A$6500,0))</f>
        <v>0</v>
      </c>
      <c r="O4494" s="83" t="str">
        <f>INDEX(Data!J$2:J$6500,MATCH($A4494,Data!$A$2:$A$6500,0))</f>
        <v>breeding pairs</v>
      </c>
      <c r="P4494" t="str">
        <f>_xlfn.XLOOKUP(B4494,Table3[RefID],Table3[Citation])</f>
        <v>NatureFiji-MareqetiViti (2007)</v>
      </c>
    </row>
    <row r="4495" spans="1:16" x14ac:dyDescent="0.35">
      <c r="A4495" s="68">
        <v>4493</v>
      </c>
      <c r="B4495" s="69">
        <v>271</v>
      </c>
      <c r="C4495" s="69">
        <v>4017</v>
      </c>
      <c r="D4495" s="69">
        <v>3268</v>
      </c>
      <c r="E4495" t="str">
        <f>INDEX(Table5[EEZ],MATCH(C4495,Table5[Colony_ID],0))</f>
        <v>Fijian Exclusive Economic Zone</v>
      </c>
      <c r="F4495" t="str">
        <f>INDEX(Table5[Corrected Island/Colony Name],MATCH('Full Data'!C4495,Table5[Colony_ID],0))</f>
        <v>Kanacea</v>
      </c>
      <c r="G4495" t="str">
        <f>INDEX(Table4[Common_Name],MATCH('Full Data'!D4495,Table4[SpcRecID],0))</f>
        <v>Black-naped Tern</v>
      </c>
      <c r="H4495" s="83" t="str">
        <f>INDEX(Data!E$2:E$6500,MATCH(A4495,Data!$A$2:$A$6500,0))</f>
        <v>Non-breeding</v>
      </c>
      <c r="I4495" s="90">
        <f>INDEX(Data!P$2:P$6500,MATCH(A4495,Data!$A$2:$A$6500,0))</f>
        <v>2007</v>
      </c>
      <c r="J4495" s="90">
        <f>INDEX(Data!Q$2:Q$6500,MATCH($A4495,Data!$A$2:$A$6500,0))</f>
        <v>2007</v>
      </c>
      <c r="K4495" s="90">
        <f>INDEX(Data!F$2:F$6500,MATCH($A4495,Data!$A$2:$A$6500,0))</f>
        <v>4</v>
      </c>
      <c r="L4495" s="90">
        <f>INDEX(Data!G$2:G$6500,MATCH($A4495,Data!$A$2:$A$6500,0))</f>
        <v>4</v>
      </c>
      <c r="M4495" s="90">
        <f>INDEX(Data!H$2:H$6500,MATCH($A4495,Data!$A$2:$A$6500,0))</f>
        <v>0</v>
      </c>
      <c r="N4495" s="90">
        <f>INDEX(Data!I$2:I$6500,MATCH($A4495,Data!$A$2:$A$6500,0))</f>
        <v>0</v>
      </c>
      <c r="O4495" s="83" t="str">
        <f>INDEX(Data!J$2:J$6500,MATCH($A4495,Data!$A$2:$A$6500,0))</f>
        <v>individuals</v>
      </c>
      <c r="P4495" t="str">
        <f>_xlfn.XLOOKUP(B4495,Table3[RefID],Table3[Citation])</f>
        <v>NatureFiji-MareqetiViti (2007)</v>
      </c>
    </row>
    <row r="4496" spans="1:16" x14ac:dyDescent="0.35">
      <c r="A4496" s="68">
        <v>4494</v>
      </c>
      <c r="B4496" s="69">
        <v>271</v>
      </c>
      <c r="C4496" s="69">
        <v>4026</v>
      </c>
      <c r="D4496" s="69">
        <v>3268</v>
      </c>
      <c r="E4496" t="str">
        <f>INDEX(Table5[EEZ],MATCH(C4496,Table5[Colony_ID],0))</f>
        <v>Fijian Exclusive Economic Zone</v>
      </c>
      <c r="F4496" t="str">
        <f>INDEX(Table5[Corrected Island/Colony Name],MATCH('Full Data'!C4496,Table5[Colony_ID],0))</f>
        <v>Malima Lailai</v>
      </c>
      <c r="G4496" t="str">
        <f>INDEX(Table4[Common_Name],MATCH('Full Data'!D4496,Table4[SpcRecID],0))</f>
        <v>Black-naped Tern</v>
      </c>
      <c r="H4496" s="83" t="str">
        <f>INDEX(Data!E$2:E$6500,MATCH(A4496,Data!$A$2:$A$6500,0))</f>
        <v>Potential Breeding</v>
      </c>
      <c r="I4496" s="90">
        <f>INDEX(Data!P$2:P$6500,MATCH(A4496,Data!$A$2:$A$6500,0))</f>
        <v>2007</v>
      </c>
      <c r="J4496" s="90">
        <f>INDEX(Data!Q$2:Q$6500,MATCH($A4496,Data!$A$2:$A$6500,0))</f>
        <v>2007</v>
      </c>
      <c r="K4496" s="90">
        <f>INDEX(Data!F$2:F$6500,MATCH($A4496,Data!$A$2:$A$6500,0))</f>
        <v>25</v>
      </c>
      <c r="L4496" s="90">
        <f>INDEX(Data!G$2:G$6500,MATCH($A4496,Data!$A$2:$A$6500,0))</f>
        <v>25</v>
      </c>
      <c r="M4496" s="90">
        <f>INDEX(Data!H$2:H$6500,MATCH($A4496,Data!$A$2:$A$6500,0))</f>
        <v>0</v>
      </c>
      <c r="N4496" s="90">
        <f>INDEX(Data!I$2:I$6500,MATCH($A4496,Data!$A$2:$A$6500,0))</f>
        <v>0</v>
      </c>
      <c r="O4496" s="83" t="str">
        <f>INDEX(Data!J$2:J$6500,MATCH($A4496,Data!$A$2:$A$6500,0))</f>
        <v>individuals</v>
      </c>
      <c r="P4496" t="str">
        <f>_xlfn.XLOOKUP(B4496,Table3[RefID],Table3[Citation])</f>
        <v>NatureFiji-MareqetiViti (2007)</v>
      </c>
    </row>
    <row r="4497" spans="1:16" x14ac:dyDescent="0.35">
      <c r="A4497" s="68">
        <v>4495</v>
      </c>
      <c r="B4497" s="69">
        <v>271</v>
      </c>
      <c r="C4497" s="69">
        <v>4027</v>
      </c>
      <c r="D4497" s="69">
        <v>3268</v>
      </c>
      <c r="E4497" t="str">
        <f>INDEX(Table5[EEZ],MATCH(C4497,Table5[Colony_ID],0))</f>
        <v>Fijian Exclusive Economic Zone</v>
      </c>
      <c r="F4497" t="str">
        <f>INDEX(Table5[Corrected Island/Colony Name],MATCH('Full Data'!C4497,Table5[Colony_ID],0))</f>
        <v>Malima Levu</v>
      </c>
      <c r="G4497" t="str">
        <f>INDEX(Table4[Common_Name],MATCH('Full Data'!D4497,Table4[SpcRecID],0))</f>
        <v>Black-naped Tern</v>
      </c>
      <c r="H4497" s="83" t="str">
        <f>INDEX(Data!E$2:E$6500,MATCH(A4497,Data!$A$2:$A$6500,0))</f>
        <v>Potential Breeding</v>
      </c>
      <c r="I4497" s="90">
        <f>INDEX(Data!P$2:P$6500,MATCH(A4497,Data!$A$2:$A$6500,0))</f>
        <v>2007</v>
      </c>
      <c r="J4497" s="90">
        <f>INDEX(Data!Q$2:Q$6500,MATCH($A4497,Data!$A$2:$A$6500,0))</f>
        <v>2007</v>
      </c>
      <c r="K4497" s="90">
        <f>INDEX(Data!F$2:F$6500,MATCH($A4497,Data!$A$2:$A$6500,0))</f>
        <v>6</v>
      </c>
      <c r="L4497" s="90">
        <f>INDEX(Data!G$2:G$6500,MATCH($A4497,Data!$A$2:$A$6500,0))</f>
        <v>6</v>
      </c>
      <c r="M4497" s="90">
        <f>INDEX(Data!H$2:H$6500,MATCH($A4497,Data!$A$2:$A$6500,0))</f>
        <v>0</v>
      </c>
      <c r="N4497" s="90">
        <f>INDEX(Data!I$2:I$6500,MATCH($A4497,Data!$A$2:$A$6500,0))</f>
        <v>0</v>
      </c>
      <c r="O4497" s="83" t="str">
        <f>INDEX(Data!J$2:J$6500,MATCH($A4497,Data!$A$2:$A$6500,0))</f>
        <v>individuals</v>
      </c>
      <c r="P4497" t="str">
        <f>_xlfn.XLOOKUP(B4497,Table3[RefID],Table3[Citation])</f>
        <v>NatureFiji-MareqetiViti (2007)</v>
      </c>
    </row>
    <row r="4498" spans="1:16" x14ac:dyDescent="0.35">
      <c r="A4498" s="68">
        <v>4496</v>
      </c>
      <c r="B4498" s="69">
        <v>271</v>
      </c>
      <c r="C4498" s="69">
        <v>4041</v>
      </c>
      <c r="D4498" s="69">
        <v>3268</v>
      </c>
      <c r="E4498" t="str">
        <f>INDEX(Table5[EEZ],MATCH(C4498,Table5[Colony_ID],0))</f>
        <v>Fijian Exclusive Economic Zone</v>
      </c>
      <c r="F4498" t="str">
        <f>INDEX(Table5[Corrected Island/Colony Name],MATCH('Full Data'!C4498,Table5[Colony_ID],0))</f>
        <v>Nuku-i-Cikobia</v>
      </c>
      <c r="G4498" t="str">
        <f>INDEX(Table4[Common_Name],MATCH('Full Data'!D4498,Table4[SpcRecID],0))</f>
        <v>Black-naped Tern</v>
      </c>
      <c r="H4498" s="83" t="str">
        <f>INDEX(Data!E$2:E$6500,MATCH(A4498,Data!$A$2:$A$6500,0))</f>
        <v>Potential Breeding</v>
      </c>
      <c r="I4498" s="90">
        <f>INDEX(Data!P$2:P$6500,MATCH(A4498,Data!$A$2:$A$6500,0))</f>
        <v>2007</v>
      </c>
      <c r="J4498" s="90">
        <f>INDEX(Data!Q$2:Q$6500,MATCH($A4498,Data!$A$2:$A$6500,0))</f>
        <v>2007</v>
      </c>
      <c r="K4498" s="90">
        <f>INDEX(Data!F$2:F$6500,MATCH($A4498,Data!$A$2:$A$6500,0))</f>
        <v>50</v>
      </c>
      <c r="L4498" s="90">
        <f>INDEX(Data!G$2:G$6500,MATCH($A4498,Data!$A$2:$A$6500,0))</f>
        <v>50</v>
      </c>
      <c r="M4498" s="90">
        <f>INDEX(Data!H$2:H$6500,MATCH($A4498,Data!$A$2:$A$6500,0))</f>
        <v>0</v>
      </c>
      <c r="N4498" s="90">
        <f>INDEX(Data!I$2:I$6500,MATCH($A4498,Data!$A$2:$A$6500,0))</f>
        <v>0</v>
      </c>
      <c r="O4498" s="83" t="str">
        <f>INDEX(Data!J$2:J$6500,MATCH($A4498,Data!$A$2:$A$6500,0))</f>
        <v>individuals</v>
      </c>
      <c r="P4498" t="str">
        <f>_xlfn.XLOOKUP(B4498,Table3[RefID],Table3[Citation])</f>
        <v>NatureFiji-MareqetiViti (2007)</v>
      </c>
    </row>
    <row r="4499" spans="1:16" x14ac:dyDescent="0.35">
      <c r="A4499" s="68">
        <v>4497</v>
      </c>
      <c r="B4499" s="69">
        <v>271</v>
      </c>
      <c r="C4499" s="69">
        <v>4051</v>
      </c>
      <c r="D4499" s="69">
        <v>3268</v>
      </c>
      <c r="E4499" t="str">
        <f>INDEX(Table5[EEZ],MATCH(C4499,Table5[Colony_ID],0))</f>
        <v>Fijian Exclusive Economic Zone</v>
      </c>
      <c r="F4499" t="str">
        <f>INDEX(Table5[Corrected Island/Colony Name],MATCH('Full Data'!C4499,Table5[Colony_ID],0))</f>
        <v>Sovulevu</v>
      </c>
      <c r="G4499" t="str">
        <f>INDEX(Table4[Common_Name],MATCH('Full Data'!D4499,Table4[SpcRecID],0))</f>
        <v>Black-naped Tern</v>
      </c>
      <c r="H4499" s="83" t="str">
        <f>INDEX(Data!E$2:E$6500,MATCH(A4499,Data!$A$2:$A$6500,0))</f>
        <v>Potential Breeding</v>
      </c>
      <c r="I4499" s="90">
        <f>INDEX(Data!P$2:P$6500,MATCH(A4499,Data!$A$2:$A$6500,0))</f>
        <v>2007</v>
      </c>
      <c r="J4499" s="90">
        <f>INDEX(Data!Q$2:Q$6500,MATCH($A4499,Data!$A$2:$A$6500,0))</f>
        <v>2007</v>
      </c>
      <c r="K4499" s="90">
        <f>INDEX(Data!F$2:F$6500,MATCH($A4499,Data!$A$2:$A$6500,0))</f>
        <v>8</v>
      </c>
      <c r="L4499" s="90">
        <f>INDEX(Data!G$2:G$6500,MATCH($A4499,Data!$A$2:$A$6500,0))</f>
        <v>8</v>
      </c>
      <c r="M4499" s="90">
        <f>INDEX(Data!H$2:H$6500,MATCH($A4499,Data!$A$2:$A$6500,0))</f>
        <v>0</v>
      </c>
      <c r="N4499" s="90">
        <f>INDEX(Data!I$2:I$6500,MATCH($A4499,Data!$A$2:$A$6500,0))</f>
        <v>0</v>
      </c>
      <c r="O4499" s="83" t="str">
        <f>INDEX(Data!J$2:J$6500,MATCH($A4499,Data!$A$2:$A$6500,0))</f>
        <v>individuals</v>
      </c>
      <c r="P4499" t="str">
        <f>_xlfn.XLOOKUP(B4499,Table3[RefID],Table3[Citation])</f>
        <v>NatureFiji-MareqetiViti (2007)</v>
      </c>
    </row>
    <row r="4500" spans="1:16" x14ac:dyDescent="0.35">
      <c r="A4500" s="68">
        <v>4498</v>
      </c>
      <c r="B4500" s="69">
        <v>271</v>
      </c>
      <c r="C4500" s="69">
        <v>4074</v>
      </c>
      <c r="D4500" s="69">
        <v>3268</v>
      </c>
      <c r="E4500" t="str">
        <f>INDEX(Table5[EEZ],MATCH(C4500,Table5[Colony_ID],0))</f>
        <v>Fijian Exclusive Economic Zone</v>
      </c>
      <c r="F4500" t="str">
        <f>INDEX(Table5[Corrected Island/Colony Name],MATCH('Full Data'!C4500,Table5[Colony_ID],0))</f>
        <v>Wailagilala Island</v>
      </c>
      <c r="G4500" t="str">
        <f>INDEX(Table4[Common_Name],MATCH('Full Data'!D4500,Table4[SpcRecID],0))</f>
        <v>Black-naped Tern</v>
      </c>
      <c r="H4500" s="83" t="str">
        <f>INDEX(Data!E$2:E$6500,MATCH(A4500,Data!$A$2:$A$6500,0))</f>
        <v>Confirmed</v>
      </c>
      <c r="I4500" s="90">
        <f>INDEX(Data!P$2:P$6500,MATCH(A4500,Data!$A$2:$A$6500,0))</f>
        <v>2007</v>
      </c>
      <c r="J4500" s="90">
        <f>INDEX(Data!Q$2:Q$6500,MATCH($A4500,Data!$A$2:$A$6500,0))</f>
        <v>2007</v>
      </c>
      <c r="K4500" s="90">
        <f>INDEX(Data!F$2:F$6500,MATCH($A4500,Data!$A$2:$A$6500,0))</f>
        <v>6</v>
      </c>
      <c r="L4500" s="90">
        <f>INDEX(Data!G$2:G$6500,MATCH($A4500,Data!$A$2:$A$6500,0))</f>
        <v>6</v>
      </c>
      <c r="M4500" s="90">
        <f>INDEX(Data!H$2:H$6500,MATCH($A4500,Data!$A$2:$A$6500,0))</f>
        <v>0</v>
      </c>
      <c r="N4500" s="90">
        <f>INDEX(Data!I$2:I$6500,MATCH($A4500,Data!$A$2:$A$6500,0))</f>
        <v>0</v>
      </c>
      <c r="O4500" s="83" t="str">
        <f>INDEX(Data!J$2:J$6500,MATCH($A4500,Data!$A$2:$A$6500,0))</f>
        <v>individuals</v>
      </c>
      <c r="P4500" t="str">
        <f>_xlfn.XLOOKUP(B4500,Table3[RefID],Table3[Citation])</f>
        <v>NatureFiji-MareqetiViti (2007)</v>
      </c>
    </row>
    <row r="4501" spans="1:16" x14ac:dyDescent="0.35">
      <c r="A4501" s="68">
        <v>4499</v>
      </c>
      <c r="B4501" s="69">
        <v>271</v>
      </c>
      <c r="C4501" s="69">
        <v>4018</v>
      </c>
      <c r="D4501" s="69">
        <v>3659</v>
      </c>
      <c r="E4501" t="str">
        <f>INDEX(Table5[EEZ],MATCH(C4501,Table5[Colony_ID],0))</f>
        <v>Fijian Exclusive Economic Zone</v>
      </c>
      <c r="F4501" t="str">
        <f>INDEX(Table5[Corrected Island/Colony Name],MATCH('Full Data'!C4501,Table5[Colony_ID],0))</f>
        <v>Kibobolevu</v>
      </c>
      <c r="G4501" t="str">
        <f>INDEX(Table4[Common_Name],MATCH('Full Data'!D4501,Table4[SpcRecID],0))</f>
        <v>Brown Booby</v>
      </c>
      <c r="H4501" s="83" t="str">
        <f>INDEX(Data!E$2:E$6500,MATCH(A4501,Data!$A$2:$A$6500,0))</f>
        <v>Confirmed</v>
      </c>
      <c r="I4501" s="90">
        <f>INDEX(Data!P$2:P$6500,MATCH(A4501,Data!$A$2:$A$6500,0))</f>
        <v>2007</v>
      </c>
      <c r="J4501" s="90">
        <f>INDEX(Data!Q$2:Q$6500,MATCH($A4501,Data!$A$2:$A$6500,0))</f>
        <v>2007</v>
      </c>
      <c r="K4501" s="90">
        <f>INDEX(Data!F$2:F$6500,MATCH($A4501,Data!$A$2:$A$6500,0))</f>
        <v>20</v>
      </c>
      <c r="L4501" s="90">
        <f>INDEX(Data!G$2:G$6500,MATCH($A4501,Data!$A$2:$A$6500,0))</f>
        <v>20</v>
      </c>
      <c r="M4501" s="90">
        <f>INDEX(Data!H$2:H$6500,MATCH($A4501,Data!$A$2:$A$6500,0))</f>
        <v>0</v>
      </c>
      <c r="N4501" s="90">
        <f>INDEX(Data!I$2:I$6500,MATCH($A4501,Data!$A$2:$A$6500,0))</f>
        <v>0</v>
      </c>
      <c r="O4501" s="83" t="str">
        <f>INDEX(Data!J$2:J$6500,MATCH($A4501,Data!$A$2:$A$6500,0))</f>
        <v>breeding pairs</v>
      </c>
      <c r="P4501" t="str">
        <f>_xlfn.XLOOKUP(B4501,Table3[RefID],Table3[Citation])</f>
        <v>NatureFiji-MareqetiViti (2007)</v>
      </c>
    </row>
    <row r="4502" spans="1:16" x14ac:dyDescent="0.35">
      <c r="A4502" s="68">
        <v>4500</v>
      </c>
      <c r="B4502" s="69">
        <v>271</v>
      </c>
      <c r="C4502" s="69">
        <v>4041</v>
      </c>
      <c r="D4502" s="69">
        <v>3659</v>
      </c>
      <c r="E4502" t="str">
        <f>INDEX(Table5[EEZ],MATCH(C4502,Table5[Colony_ID],0))</f>
        <v>Fijian Exclusive Economic Zone</v>
      </c>
      <c r="F4502" t="str">
        <f>INDEX(Table5[Corrected Island/Colony Name],MATCH('Full Data'!C4502,Table5[Colony_ID],0))</f>
        <v>Nuku-i-Cikobia</v>
      </c>
      <c r="G4502" t="str">
        <f>INDEX(Table4[Common_Name],MATCH('Full Data'!D4502,Table4[SpcRecID],0))</f>
        <v>Brown Booby</v>
      </c>
      <c r="H4502" s="83" t="str">
        <f>INDEX(Data!E$2:E$6500,MATCH(A4502,Data!$A$2:$A$6500,0))</f>
        <v>Confirmed</v>
      </c>
      <c r="I4502" s="90">
        <f>INDEX(Data!P$2:P$6500,MATCH(A4502,Data!$A$2:$A$6500,0))</f>
        <v>2007</v>
      </c>
      <c r="J4502" s="90">
        <f>INDEX(Data!Q$2:Q$6500,MATCH($A4502,Data!$A$2:$A$6500,0))</f>
        <v>2007</v>
      </c>
      <c r="K4502" s="90">
        <f>INDEX(Data!F$2:F$6500,MATCH($A4502,Data!$A$2:$A$6500,0))</f>
        <v>4</v>
      </c>
      <c r="L4502" s="90">
        <f>INDEX(Data!G$2:G$6500,MATCH($A4502,Data!$A$2:$A$6500,0))</f>
        <v>4</v>
      </c>
      <c r="M4502" s="90">
        <f>INDEX(Data!H$2:H$6500,MATCH($A4502,Data!$A$2:$A$6500,0))</f>
        <v>0</v>
      </c>
      <c r="N4502" s="90">
        <f>INDEX(Data!I$2:I$6500,MATCH($A4502,Data!$A$2:$A$6500,0))</f>
        <v>0</v>
      </c>
      <c r="O4502" s="83" t="str">
        <f>INDEX(Data!J$2:J$6500,MATCH($A4502,Data!$A$2:$A$6500,0))</f>
        <v>breeding pairs</v>
      </c>
      <c r="P4502" t="str">
        <f>_xlfn.XLOOKUP(B4502,Table3[RefID],Table3[Citation])</f>
        <v>NatureFiji-MareqetiViti (2007)</v>
      </c>
    </row>
    <row r="4503" spans="1:16" x14ac:dyDescent="0.35">
      <c r="A4503" s="68">
        <v>4501</v>
      </c>
      <c r="B4503" s="69">
        <v>271</v>
      </c>
      <c r="C4503" s="69">
        <v>4052</v>
      </c>
      <c r="D4503" s="69">
        <v>3659</v>
      </c>
      <c r="E4503" t="str">
        <f>INDEX(Table5[EEZ],MATCH(C4503,Table5[Colony_ID],0))</f>
        <v>Fijian Exclusive Economic Zone</v>
      </c>
      <c r="F4503" t="str">
        <f>INDEX(Table5[Corrected Island/Colony Name],MATCH('Full Data'!C4503,Table5[Colony_ID],0))</f>
        <v>Sovuloma</v>
      </c>
      <c r="G4503" t="str">
        <f>INDEX(Table4[Common_Name],MATCH('Full Data'!D4503,Table4[SpcRecID],0))</f>
        <v>Brown Booby</v>
      </c>
      <c r="H4503" s="83" t="str">
        <f>INDEX(Data!E$2:E$6500,MATCH(A4503,Data!$A$2:$A$6500,0))</f>
        <v>Confirmed</v>
      </c>
      <c r="I4503" s="90">
        <f>INDEX(Data!P$2:P$6500,MATCH(A4503,Data!$A$2:$A$6500,0))</f>
        <v>2007</v>
      </c>
      <c r="J4503" s="90">
        <f>INDEX(Data!Q$2:Q$6500,MATCH($A4503,Data!$A$2:$A$6500,0))</f>
        <v>2007</v>
      </c>
      <c r="K4503" s="90">
        <f>INDEX(Data!F$2:F$6500,MATCH($A4503,Data!$A$2:$A$6500,0))</f>
        <v>30</v>
      </c>
      <c r="L4503" s="90">
        <f>INDEX(Data!G$2:G$6500,MATCH($A4503,Data!$A$2:$A$6500,0))</f>
        <v>30</v>
      </c>
      <c r="M4503" s="90">
        <f>INDEX(Data!H$2:H$6500,MATCH($A4503,Data!$A$2:$A$6500,0))</f>
        <v>0</v>
      </c>
      <c r="N4503" s="90">
        <f>INDEX(Data!I$2:I$6500,MATCH($A4503,Data!$A$2:$A$6500,0))</f>
        <v>0</v>
      </c>
      <c r="O4503" s="83" t="str">
        <f>INDEX(Data!J$2:J$6500,MATCH($A4503,Data!$A$2:$A$6500,0))</f>
        <v>individuals</v>
      </c>
      <c r="P4503" t="str">
        <f>_xlfn.XLOOKUP(B4503,Table3[RefID],Table3[Citation])</f>
        <v>NatureFiji-MareqetiViti (2007)</v>
      </c>
    </row>
    <row r="4504" spans="1:16" x14ac:dyDescent="0.35">
      <c r="A4504" s="68">
        <v>4502</v>
      </c>
      <c r="B4504" s="69">
        <v>271</v>
      </c>
      <c r="C4504" s="69">
        <v>4070</v>
      </c>
      <c r="D4504" s="69">
        <v>3659</v>
      </c>
      <c r="E4504" t="str">
        <f>INDEX(Table5[EEZ],MATCH(C4504,Table5[Colony_ID],0))</f>
        <v>Fijian Exclusive Economic Zone</v>
      </c>
      <c r="F4504" t="str">
        <f>INDEX(Table5[Corrected Island/Colony Name],MATCH('Full Data'!C4504,Table5[Colony_ID],0))</f>
        <v>Vekai Island</v>
      </c>
      <c r="G4504" t="str">
        <f>INDEX(Table4[Common_Name],MATCH('Full Data'!D4504,Table4[SpcRecID],0))</f>
        <v>Brown Booby</v>
      </c>
      <c r="H4504" s="83" t="str">
        <f>INDEX(Data!E$2:E$6500,MATCH(A4504,Data!$A$2:$A$6500,0))</f>
        <v>Potential Breeding</v>
      </c>
      <c r="I4504" s="90">
        <f>INDEX(Data!P$2:P$6500,MATCH(A4504,Data!$A$2:$A$6500,0))</f>
        <v>2007</v>
      </c>
      <c r="J4504" s="90">
        <f>INDEX(Data!Q$2:Q$6500,MATCH($A4504,Data!$A$2:$A$6500,0))</f>
        <v>2007</v>
      </c>
      <c r="K4504" s="90">
        <f>INDEX(Data!F$2:F$6500,MATCH($A4504,Data!$A$2:$A$6500,0))</f>
        <v>0</v>
      </c>
      <c r="L4504" s="90">
        <f>INDEX(Data!G$2:G$6500,MATCH($A4504,Data!$A$2:$A$6500,0))</f>
        <v>0</v>
      </c>
      <c r="M4504" s="90">
        <f>INDEX(Data!H$2:H$6500,MATCH($A4504,Data!$A$2:$A$6500,0))</f>
        <v>0</v>
      </c>
      <c r="N4504" s="90">
        <f>INDEX(Data!I$2:I$6500,MATCH($A4504,Data!$A$2:$A$6500,0))</f>
        <v>0</v>
      </c>
      <c r="O4504" s="83">
        <f>INDEX(Data!J$2:J$6500,MATCH($A4504,Data!$A$2:$A$6500,0))</f>
        <v>0</v>
      </c>
      <c r="P4504" t="str">
        <f>_xlfn.XLOOKUP(B4504,Table3[RefID],Table3[Citation])</f>
        <v>NatureFiji-MareqetiViti (2007)</v>
      </c>
    </row>
    <row r="4505" spans="1:16" x14ac:dyDescent="0.35">
      <c r="A4505" s="68">
        <v>4503</v>
      </c>
      <c r="B4505" s="69">
        <v>271</v>
      </c>
      <c r="C4505" s="69">
        <v>4074</v>
      </c>
      <c r="D4505" s="69">
        <v>3659</v>
      </c>
      <c r="E4505" t="str">
        <f>INDEX(Table5[EEZ],MATCH(C4505,Table5[Colony_ID],0))</f>
        <v>Fijian Exclusive Economic Zone</v>
      </c>
      <c r="F4505" t="str">
        <f>INDEX(Table5[Corrected Island/Colony Name],MATCH('Full Data'!C4505,Table5[Colony_ID],0))</f>
        <v>Wailagilala Island</v>
      </c>
      <c r="G4505" t="str">
        <f>INDEX(Table4[Common_Name],MATCH('Full Data'!D4505,Table4[SpcRecID],0))</f>
        <v>Brown Booby</v>
      </c>
      <c r="H4505" s="83" t="str">
        <f>INDEX(Data!E$2:E$6500,MATCH(A4505,Data!$A$2:$A$6500,0))</f>
        <v>Confirmed</v>
      </c>
      <c r="I4505" s="90">
        <f>INDEX(Data!P$2:P$6500,MATCH(A4505,Data!$A$2:$A$6500,0))</f>
        <v>2007</v>
      </c>
      <c r="J4505" s="90">
        <f>INDEX(Data!Q$2:Q$6500,MATCH($A4505,Data!$A$2:$A$6500,0))</f>
        <v>2007</v>
      </c>
      <c r="K4505" s="90">
        <f>INDEX(Data!F$2:F$6500,MATCH($A4505,Data!$A$2:$A$6500,0))</f>
        <v>30</v>
      </c>
      <c r="L4505" s="90">
        <f>INDEX(Data!G$2:G$6500,MATCH($A4505,Data!$A$2:$A$6500,0))</f>
        <v>50</v>
      </c>
      <c r="M4505" s="90">
        <f>INDEX(Data!H$2:H$6500,MATCH($A4505,Data!$A$2:$A$6500,0))</f>
        <v>0</v>
      </c>
      <c r="N4505" s="90">
        <f>INDEX(Data!I$2:I$6500,MATCH($A4505,Data!$A$2:$A$6500,0))</f>
        <v>0</v>
      </c>
      <c r="O4505" s="83" t="str">
        <f>INDEX(Data!J$2:J$6500,MATCH($A4505,Data!$A$2:$A$6500,0))</f>
        <v>breeding pairs</v>
      </c>
      <c r="P4505" t="str">
        <f>_xlfn.XLOOKUP(B4505,Table3[RefID],Table3[Citation])</f>
        <v>NatureFiji-MareqetiViti (2007)</v>
      </c>
    </row>
    <row r="4506" spans="1:16" x14ac:dyDescent="0.35">
      <c r="A4506" s="68">
        <v>4504</v>
      </c>
      <c r="B4506" s="69">
        <v>271</v>
      </c>
      <c r="C4506" s="69">
        <v>4041</v>
      </c>
      <c r="D4506" s="69">
        <v>3294</v>
      </c>
      <c r="E4506" t="str">
        <f>INDEX(Table5[EEZ],MATCH(C4506,Table5[Colony_ID],0))</f>
        <v>Fijian Exclusive Economic Zone</v>
      </c>
      <c r="F4506" t="str">
        <f>INDEX(Table5[Corrected Island/Colony Name],MATCH('Full Data'!C4506,Table5[Colony_ID],0))</f>
        <v>Nuku-i-Cikobia</v>
      </c>
      <c r="G4506" t="str">
        <f>INDEX(Table4[Common_Name],MATCH('Full Data'!D4506,Table4[SpcRecID],0))</f>
        <v>Brown Noddy</v>
      </c>
      <c r="H4506" s="83" t="str">
        <f>INDEX(Data!E$2:E$6500,MATCH(A4506,Data!$A$2:$A$6500,0))</f>
        <v>Confirmed</v>
      </c>
      <c r="I4506" s="90">
        <f>INDEX(Data!P$2:P$6500,MATCH(A4506,Data!$A$2:$A$6500,0))</f>
        <v>2007</v>
      </c>
      <c r="J4506" s="90">
        <f>INDEX(Data!Q$2:Q$6500,MATCH($A4506,Data!$A$2:$A$6500,0))</f>
        <v>2007</v>
      </c>
      <c r="K4506" s="90">
        <f>INDEX(Data!F$2:F$6500,MATCH($A4506,Data!$A$2:$A$6500,0))</f>
        <v>12</v>
      </c>
      <c r="L4506" s="90">
        <f>INDEX(Data!G$2:G$6500,MATCH($A4506,Data!$A$2:$A$6500,0))</f>
        <v>12</v>
      </c>
      <c r="M4506" s="90">
        <f>INDEX(Data!H$2:H$6500,MATCH($A4506,Data!$A$2:$A$6500,0))</f>
        <v>0</v>
      </c>
      <c r="N4506" s="90">
        <f>INDEX(Data!I$2:I$6500,MATCH($A4506,Data!$A$2:$A$6500,0))</f>
        <v>0</v>
      </c>
      <c r="O4506" s="83" t="str">
        <f>INDEX(Data!J$2:J$6500,MATCH($A4506,Data!$A$2:$A$6500,0))</f>
        <v>breeding pairs</v>
      </c>
      <c r="P4506" t="str">
        <f>_xlfn.XLOOKUP(B4506,Table3[RefID],Table3[Citation])</f>
        <v>NatureFiji-MareqetiViti (2007)</v>
      </c>
    </row>
    <row r="4507" spans="1:16" x14ac:dyDescent="0.35">
      <c r="A4507" s="68">
        <v>4505</v>
      </c>
      <c r="B4507" s="69">
        <v>271</v>
      </c>
      <c r="C4507" s="69">
        <v>4074</v>
      </c>
      <c r="D4507" s="69">
        <v>3294</v>
      </c>
      <c r="E4507" t="str">
        <f>INDEX(Table5[EEZ],MATCH(C4507,Table5[Colony_ID],0))</f>
        <v>Fijian Exclusive Economic Zone</v>
      </c>
      <c r="F4507" t="str">
        <f>INDEX(Table5[Corrected Island/Colony Name],MATCH('Full Data'!C4507,Table5[Colony_ID],0))</f>
        <v>Wailagilala Island</v>
      </c>
      <c r="G4507" t="str">
        <f>INDEX(Table4[Common_Name],MATCH('Full Data'!D4507,Table4[SpcRecID],0))</f>
        <v>Brown Noddy</v>
      </c>
      <c r="H4507" s="83" t="str">
        <f>INDEX(Data!E$2:E$6500,MATCH(A4507,Data!$A$2:$A$6500,0))</f>
        <v>Confirmed</v>
      </c>
      <c r="I4507" s="90">
        <f>INDEX(Data!P$2:P$6500,MATCH(A4507,Data!$A$2:$A$6500,0))</f>
        <v>2007</v>
      </c>
      <c r="J4507" s="90">
        <f>INDEX(Data!Q$2:Q$6500,MATCH($A4507,Data!$A$2:$A$6500,0))</f>
        <v>2007</v>
      </c>
      <c r="K4507" s="90">
        <f>INDEX(Data!F$2:F$6500,MATCH($A4507,Data!$A$2:$A$6500,0))</f>
        <v>300</v>
      </c>
      <c r="L4507" s="90">
        <f>INDEX(Data!G$2:G$6500,MATCH($A4507,Data!$A$2:$A$6500,0))</f>
        <v>300</v>
      </c>
      <c r="M4507" s="90">
        <f>INDEX(Data!H$2:H$6500,MATCH($A4507,Data!$A$2:$A$6500,0))</f>
        <v>0</v>
      </c>
      <c r="N4507" s="90">
        <f>INDEX(Data!I$2:I$6500,MATCH($A4507,Data!$A$2:$A$6500,0))</f>
        <v>0</v>
      </c>
      <c r="O4507" s="83" t="str">
        <f>INDEX(Data!J$2:J$6500,MATCH($A4507,Data!$A$2:$A$6500,0))</f>
        <v>individuals</v>
      </c>
      <c r="P4507" t="str">
        <f>_xlfn.XLOOKUP(B4507,Table3[RefID],Table3[Citation])</f>
        <v>NatureFiji-MareqetiViti (2007)</v>
      </c>
    </row>
    <row r="4508" spans="1:16" x14ac:dyDescent="0.35">
      <c r="A4508" s="68">
        <v>4506</v>
      </c>
      <c r="B4508" s="69">
        <v>271</v>
      </c>
      <c r="C4508" s="69">
        <v>4074</v>
      </c>
      <c r="D4508" s="69">
        <v>3298</v>
      </c>
      <c r="E4508" t="str">
        <f>INDEX(Table5[EEZ],MATCH(C4508,Table5[Colony_ID],0))</f>
        <v>Fijian Exclusive Economic Zone</v>
      </c>
      <c r="F4508" t="str">
        <f>INDEX(Table5[Corrected Island/Colony Name],MATCH('Full Data'!C4508,Table5[Colony_ID],0))</f>
        <v>Wailagilala Island</v>
      </c>
      <c r="G4508" t="str">
        <f>INDEX(Table4[Common_Name],MATCH('Full Data'!D4508,Table4[SpcRecID],0))</f>
        <v>Common White Tern</v>
      </c>
      <c r="H4508" s="83" t="str">
        <f>INDEX(Data!E$2:E$6500,MATCH(A4508,Data!$A$2:$A$6500,0))</f>
        <v>Confirmed</v>
      </c>
      <c r="I4508" s="90">
        <f>INDEX(Data!P$2:P$6500,MATCH(A4508,Data!$A$2:$A$6500,0))</f>
        <v>2007</v>
      </c>
      <c r="J4508" s="90">
        <f>INDEX(Data!Q$2:Q$6500,MATCH($A4508,Data!$A$2:$A$6500,0))</f>
        <v>2007</v>
      </c>
      <c r="K4508" s="90">
        <f>INDEX(Data!F$2:F$6500,MATCH($A4508,Data!$A$2:$A$6500,0))</f>
        <v>75</v>
      </c>
      <c r="L4508" s="90">
        <f>INDEX(Data!G$2:G$6500,MATCH($A4508,Data!$A$2:$A$6500,0))</f>
        <v>75</v>
      </c>
      <c r="M4508" s="90">
        <f>INDEX(Data!H$2:H$6500,MATCH($A4508,Data!$A$2:$A$6500,0))</f>
        <v>0</v>
      </c>
      <c r="N4508" s="90">
        <f>INDEX(Data!I$2:I$6500,MATCH($A4508,Data!$A$2:$A$6500,0))</f>
        <v>0</v>
      </c>
      <c r="O4508" s="83" t="str">
        <f>INDEX(Data!J$2:J$6500,MATCH($A4508,Data!$A$2:$A$6500,0))</f>
        <v>breeding pairs</v>
      </c>
      <c r="P4508" t="str">
        <f>_xlfn.XLOOKUP(B4508,Table3[RefID],Table3[Citation])</f>
        <v>NatureFiji-MareqetiViti (2007)</v>
      </c>
    </row>
    <row r="4509" spans="1:16" x14ac:dyDescent="0.35">
      <c r="A4509" s="68">
        <v>4507</v>
      </c>
      <c r="B4509" s="69">
        <v>271</v>
      </c>
      <c r="C4509" s="69">
        <v>4017</v>
      </c>
      <c r="D4509" s="69">
        <v>3263</v>
      </c>
      <c r="E4509" t="str">
        <f>INDEX(Table5[EEZ],MATCH(C4509,Table5[Colony_ID],0))</f>
        <v>Fijian Exclusive Economic Zone</v>
      </c>
      <c r="F4509" t="str">
        <f>INDEX(Table5[Corrected Island/Colony Name],MATCH('Full Data'!C4509,Table5[Colony_ID],0))</f>
        <v>Kanacea</v>
      </c>
      <c r="G4509" t="str">
        <f>INDEX(Table4[Common_Name],MATCH('Full Data'!D4509,Table4[SpcRecID],0))</f>
        <v>Greater crested Tern</v>
      </c>
      <c r="H4509" s="83" t="str">
        <f>INDEX(Data!E$2:E$6500,MATCH(A4509,Data!$A$2:$A$6500,0))</f>
        <v>Non-breeding</v>
      </c>
      <c r="I4509" s="90">
        <f>INDEX(Data!P$2:P$6500,MATCH(A4509,Data!$A$2:$A$6500,0))</f>
        <v>2007</v>
      </c>
      <c r="J4509" s="90">
        <f>INDEX(Data!Q$2:Q$6500,MATCH($A4509,Data!$A$2:$A$6500,0))</f>
        <v>2007</v>
      </c>
      <c r="K4509" s="90">
        <f>INDEX(Data!F$2:F$6500,MATCH($A4509,Data!$A$2:$A$6500,0))</f>
        <v>16</v>
      </c>
      <c r="L4509" s="90">
        <f>INDEX(Data!G$2:G$6500,MATCH($A4509,Data!$A$2:$A$6500,0))</f>
        <v>16</v>
      </c>
      <c r="M4509" s="90">
        <f>INDEX(Data!H$2:H$6500,MATCH($A4509,Data!$A$2:$A$6500,0))</f>
        <v>0</v>
      </c>
      <c r="N4509" s="90">
        <f>INDEX(Data!I$2:I$6500,MATCH($A4509,Data!$A$2:$A$6500,0))</f>
        <v>0</v>
      </c>
      <c r="O4509" s="83" t="str">
        <f>INDEX(Data!J$2:J$6500,MATCH($A4509,Data!$A$2:$A$6500,0))</f>
        <v>individuals</v>
      </c>
      <c r="P4509" t="str">
        <f>_xlfn.XLOOKUP(B4509,Table3[RefID],Table3[Citation])</f>
        <v>NatureFiji-MareqetiViti (2007)</v>
      </c>
    </row>
    <row r="4510" spans="1:16" x14ac:dyDescent="0.35">
      <c r="A4510" s="68">
        <v>4508</v>
      </c>
      <c r="B4510" s="69">
        <v>271</v>
      </c>
      <c r="C4510" s="69">
        <v>4041</v>
      </c>
      <c r="D4510" s="69">
        <v>3263</v>
      </c>
      <c r="E4510" t="str">
        <f>INDEX(Table5[EEZ],MATCH(C4510,Table5[Colony_ID],0))</f>
        <v>Fijian Exclusive Economic Zone</v>
      </c>
      <c r="F4510" t="str">
        <f>INDEX(Table5[Corrected Island/Colony Name],MATCH('Full Data'!C4510,Table5[Colony_ID],0))</f>
        <v>Nuku-i-Cikobia</v>
      </c>
      <c r="G4510" t="str">
        <f>INDEX(Table4[Common_Name],MATCH('Full Data'!D4510,Table4[SpcRecID],0))</f>
        <v>Greater crested Tern</v>
      </c>
      <c r="H4510" s="83" t="str">
        <f>INDEX(Data!E$2:E$6500,MATCH(A4510,Data!$A$2:$A$6500,0))</f>
        <v>Non-breeding</v>
      </c>
      <c r="I4510" s="90">
        <f>INDEX(Data!P$2:P$6500,MATCH(A4510,Data!$A$2:$A$6500,0))</f>
        <v>2007</v>
      </c>
      <c r="J4510" s="90">
        <f>INDEX(Data!Q$2:Q$6500,MATCH($A4510,Data!$A$2:$A$6500,0))</f>
        <v>2007</v>
      </c>
      <c r="K4510" s="90">
        <f>INDEX(Data!F$2:F$6500,MATCH($A4510,Data!$A$2:$A$6500,0))</f>
        <v>20</v>
      </c>
      <c r="L4510" s="90">
        <f>INDEX(Data!G$2:G$6500,MATCH($A4510,Data!$A$2:$A$6500,0))</f>
        <v>20</v>
      </c>
      <c r="M4510" s="90">
        <f>INDEX(Data!H$2:H$6500,MATCH($A4510,Data!$A$2:$A$6500,0))</f>
        <v>0</v>
      </c>
      <c r="N4510" s="90">
        <f>INDEX(Data!I$2:I$6500,MATCH($A4510,Data!$A$2:$A$6500,0))</f>
        <v>0</v>
      </c>
      <c r="O4510" s="83" t="str">
        <f>INDEX(Data!J$2:J$6500,MATCH($A4510,Data!$A$2:$A$6500,0))</f>
        <v>individuals</v>
      </c>
      <c r="P4510" t="str">
        <f>_xlfn.XLOOKUP(B4510,Table3[RefID],Table3[Citation])</f>
        <v>NatureFiji-MareqetiViti (2007)</v>
      </c>
    </row>
    <row r="4511" spans="1:16" x14ac:dyDescent="0.35">
      <c r="A4511" s="68">
        <v>4509</v>
      </c>
      <c r="B4511" s="69">
        <v>271</v>
      </c>
      <c r="C4511" s="69">
        <v>4018</v>
      </c>
      <c r="D4511" s="69">
        <v>3846</v>
      </c>
      <c r="E4511" t="str">
        <f>INDEX(Table5[EEZ],MATCH(C4511,Table5[Colony_ID],0))</f>
        <v>Fijian Exclusive Economic Zone</v>
      </c>
      <c r="F4511" t="str">
        <f>INDEX(Table5[Corrected Island/Colony Name],MATCH('Full Data'!C4511,Table5[Colony_ID],0))</f>
        <v>Kibobolevu</v>
      </c>
      <c r="G4511" t="str">
        <f>INDEX(Table4[Common_Name],MATCH('Full Data'!D4511,Table4[SpcRecID],0))</f>
        <v>Lesser Frigatebird</v>
      </c>
      <c r="H4511" s="83" t="str">
        <f>INDEX(Data!E$2:E$6500,MATCH(A4511,Data!$A$2:$A$6500,0))</f>
        <v>Non-breeding</v>
      </c>
      <c r="I4511" s="90">
        <f>INDEX(Data!P$2:P$6500,MATCH(A4511,Data!$A$2:$A$6500,0))</f>
        <v>2007</v>
      </c>
      <c r="J4511" s="90">
        <f>INDEX(Data!Q$2:Q$6500,MATCH($A4511,Data!$A$2:$A$6500,0))</f>
        <v>2007</v>
      </c>
      <c r="K4511" s="90">
        <f>INDEX(Data!F$2:F$6500,MATCH($A4511,Data!$A$2:$A$6500,0))</f>
        <v>35</v>
      </c>
      <c r="L4511" s="90">
        <f>INDEX(Data!G$2:G$6500,MATCH($A4511,Data!$A$2:$A$6500,0))</f>
        <v>40</v>
      </c>
      <c r="M4511" s="90">
        <f>INDEX(Data!H$2:H$6500,MATCH($A4511,Data!$A$2:$A$6500,0))</f>
        <v>0</v>
      </c>
      <c r="N4511" s="90">
        <f>INDEX(Data!I$2:I$6500,MATCH($A4511,Data!$A$2:$A$6500,0))</f>
        <v>0</v>
      </c>
      <c r="O4511" s="83" t="str">
        <f>INDEX(Data!J$2:J$6500,MATCH($A4511,Data!$A$2:$A$6500,0))</f>
        <v>individuals</v>
      </c>
      <c r="P4511" t="str">
        <f>_xlfn.XLOOKUP(B4511,Table3[RefID],Table3[Citation])</f>
        <v>NatureFiji-MareqetiViti (2007)</v>
      </c>
    </row>
    <row r="4512" spans="1:16" x14ac:dyDescent="0.35">
      <c r="A4512" s="68">
        <v>4510</v>
      </c>
      <c r="B4512" s="69">
        <v>271</v>
      </c>
      <c r="C4512" s="69">
        <v>4074</v>
      </c>
      <c r="D4512" s="69">
        <v>3846</v>
      </c>
      <c r="E4512" t="str">
        <f>INDEX(Table5[EEZ],MATCH(C4512,Table5[Colony_ID],0))</f>
        <v>Fijian Exclusive Economic Zone</v>
      </c>
      <c r="F4512" t="str">
        <f>INDEX(Table5[Corrected Island/Colony Name],MATCH('Full Data'!C4512,Table5[Colony_ID],0))</f>
        <v>Wailagilala Island</v>
      </c>
      <c r="G4512" t="str">
        <f>INDEX(Table4[Common_Name],MATCH('Full Data'!D4512,Table4[SpcRecID],0))</f>
        <v>Lesser Frigatebird</v>
      </c>
      <c r="H4512" s="83" t="str">
        <f>INDEX(Data!E$2:E$6500,MATCH(A4512,Data!$A$2:$A$6500,0))</f>
        <v>Non-breeding</v>
      </c>
      <c r="I4512" s="90">
        <f>INDEX(Data!P$2:P$6500,MATCH(A4512,Data!$A$2:$A$6500,0))</f>
        <v>2007</v>
      </c>
      <c r="J4512" s="90">
        <f>INDEX(Data!Q$2:Q$6500,MATCH($A4512,Data!$A$2:$A$6500,0))</f>
        <v>2007</v>
      </c>
      <c r="K4512" s="90">
        <f>INDEX(Data!F$2:F$6500,MATCH($A4512,Data!$A$2:$A$6500,0))</f>
        <v>30</v>
      </c>
      <c r="L4512" s="90">
        <f>INDEX(Data!G$2:G$6500,MATCH($A4512,Data!$A$2:$A$6500,0))</f>
        <v>40</v>
      </c>
      <c r="M4512" s="90">
        <f>INDEX(Data!H$2:H$6500,MATCH($A4512,Data!$A$2:$A$6500,0))</f>
        <v>0</v>
      </c>
      <c r="N4512" s="90">
        <f>INDEX(Data!I$2:I$6500,MATCH($A4512,Data!$A$2:$A$6500,0))</f>
        <v>0</v>
      </c>
      <c r="O4512" s="83" t="str">
        <f>INDEX(Data!J$2:J$6500,MATCH($A4512,Data!$A$2:$A$6500,0))</f>
        <v>individuals</v>
      </c>
      <c r="P4512" t="str">
        <f>_xlfn.XLOOKUP(B4512,Table3[RefID],Table3[Citation])</f>
        <v>NatureFiji-MareqetiViti (2007)</v>
      </c>
    </row>
    <row r="4513" spans="1:16" x14ac:dyDescent="0.35">
      <c r="A4513" s="68">
        <v>4511</v>
      </c>
      <c r="B4513" s="69">
        <v>271</v>
      </c>
      <c r="C4513" s="69">
        <v>4041</v>
      </c>
      <c r="D4513" s="70">
        <v>32652</v>
      </c>
      <c r="E4513" t="str">
        <f>INDEX(Table5[EEZ],MATCH(C4513,Table5[Colony_ID],0))</f>
        <v>Fijian Exclusive Economic Zone</v>
      </c>
      <c r="F4513" t="str">
        <f>INDEX(Table5[Corrected Island/Colony Name],MATCH('Full Data'!C4513,Table5[Colony_ID],0))</f>
        <v>Nuku-i-Cikobia</v>
      </c>
      <c r="G4513" t="str">
        <f>INDEX(Table4[Common_Name],MATCH('Full Data'!D4513,Table4[SpcRecID],0))</f>
        <v>Masked Booby</v>
      </c>
      <c r="H4513" s="83" t="str">
        <f>INDEX(Data!E$2:E$6500,MATCH(A4513,Data!$A$2:$A$6500,0))</f>
        <v>Confirmed</v>
      </c>
      <c r="I4513" s="90">
        <f>INDEX(Data!P$2:P$6500,MATCH(A4513,Data!$A$2:$A$6500,0))</f>
        <v>2007</v>
      </c>
      <c r="J4513" s="90">
        <f>INDEX(Data!Q$2:Q$6500,MATCH($A4513,Data!$A$2:$A$6500,0))</f>
        <v>2007</v>
      </c>
      <c r="K4513" s="90">
        <f>INDEX(Data!F$2:F$6500,MATCH($A4513,Data!$A$2:$A$6500,0))</f>
        <v>9</v>
      </c>
      <c r="L4513" s="90">
        <f>INDEX(Data!G$2:G$6500,MATCH($A4513,Data!$A$2:$A$6500,0))</f>
        <v>9</v>
      </c>
      <c r="M4513" s="90">
        <f>INDEX(Data!H$2:H$6500,MATCH($A4513,Data!$A$2:$A$6500,0))</f>
        <v>0</v>
      </c>
      <c r="N4513" s="90">
        <f>INDEX(Data!I$2:I$6500,MATCH($A4513,Data!$A$2:$A$6500,0))</f>
        <v>0</v>
      </c>
      <c r="O4513" s="83" t="str">
        <f>INDEX(Data!J$2:J$6500,MATCH($A4513,Data!$A$2:$A$6500,0))</f>
        <v>breeding pairs</v>
      </c>
      <c r="P4513" t="str">
        <f>_xlfn.XLOOKUP(B4513,Table3[RefID],Table3[Citation])</f>
        <v>NatureFiji-MareqetiViti (2007)</v>
      </c>
    </row>
    <row r="4514" spans="1:16" x14ac:dyDescent="0.35">
      <c r="A4514" s="68">
        <v>4512</v>
      </c>
      <c r="B4514" s="69">
        <v>271</v>
      </c>
      <c r="C4514" s="69">
        <v>4018</v>
      </c>
      <c r="D4514" s="69">
        <v>3658</v>
      </c>
      <c r="E4514" t="str">
        <f>INDEX(Table5[EEZ],MATCH(C4514,Table5[Colony_ID],0))</f>
        <v>Fijian Exclusive Economic Zone</v>
      </c>
      <c r="F4514" t="str">
        <f>INDEX(Table5[Corrected Island/Colony Name],MATCH('Full Data'!C4514,Table5[Colony_ID],0))</f>
        <v>Kibobolevu</v>
      </c>
      <c r="G4514" t="str">
        <f>INDEX(Table4[Common_Name],MATCH('Full Data'!D4514,Table4[SpcRecID],0))</f>
        <v>Red-footed Booby</v>
      </c>
      <c r="H4514" s="83" t="str">
        <f>INDEX(Data!E$2:E$6500,MATCH(A4514,Data!$A$2:$A$6500,0))</f>
        <v>Confirmed</v>
      </c>
      <c r="I4514" s="90">
        <f>INDEX(Data!P$2:P$6500,MATCH(A4514,Data!$A$2:$A$6500,0))</f>
        <v>2007</v>
      </c>
      <c r="J4514" s="90">
        <f>INDEX(Data!Q$2:Q$6500,MATCH($A4514,Data!$A$2:$A$6500,0))</f>
        <v>2007</v>
      </c>
      <c r="K4514" s="90">
        <f>INDEX(Data!F$2:F$6500,MATCH($A4514,Data!$A$2:$A$6500,0))</f>
        <v>2000</v>
      </c>
      <c r="L4514" s="90">
        <f>INDEX(Data!G$2:G$6500,MATCH($A4514,Data!$A$2:$A$6500,0))</f>
        <v>2000</v>
      </c>
      <c r="M4514" s="90">
        <f>INDEX(Data!H$2:H$6500,MATCH($A4514,Data!$A$2:$A$6500,0))</f>
        <v>0</v>
      </c>
      <c r="N4514" s="90">
        <f>INDEX(Data!I$2:I$6500,MATCH($A4514,Data!$A$2:$A$6500,0))</f>
        <v>0</v>
      </c>
      <c r="O4514" s="83" t="str">
        <f>INDEX(Data!J$2:J$6500,MATCH($A4514,Data!$A$2:$A$6500,0))</f>
        <v>breeding pairs</v>
      </c>
      <c r="P4514" t="str">
        <f>_xlfn.XLOOKUP(B4514,Table3[RefID],Table3[Citation])</f>
        <v>NatureFiji-MareqetiViti (2007)</v>
      </c>
    </row>
    <row r="4515" spans="1:16" x14ac:dyDescent="0.35">
      <c r="A4515" s="68">
        <v>4513</v>
      </c>
      <c r="B4515" s="69">
        <v>271</v>
      </c>
      <c r="C4515" s="69">
        <v>4052</v>
      </c>
      <c r="D4515" s="69">
        <v>3658</v>
      </c>
      <c r="E4515" t="str">
        <f>INDEX(Table5[EEZ],MATCH(C4515,Table5[Colony_ID],0))</f>
        <v>Fijian Exclusive Economic Zone</v>
      </c>
      <c r="F4515" t="str">
        <f>INDEX(Table5[Corrected Island/Colony Name],MATCH('Full Data'!C4515,Table5[Colony_ID],0))</f>
        <v>Sovuloma</v>
      </c>
      <c r="G4515" t="str">
        <f>INDEX(Table4[Common_Name],MATCH('Full Data'!D4515,Table4[SpcRecID],0))</f>
        <v>Red-footed Booby</v>
      </c>
      <c r="H4515" s="83" t="str">
        <f>INDEX(Data!E$2:E$6500,MATCH(A4515,Data!$A$2:$A$6500,0))</f>
        <v>Confirmed</v>
      </c>
      <c r="I4515" s="90">
        <f>INDEX(Data!P$2:P$6500,MATCH(A4515,Data!$A$2:$A$6500,0))</f>
        <v>2007</v>
      </c>
      <c r="J4515" s="90">
        <f>INDEX(Data!Q$2:Q$6500,MATCH($A4515,Data!$A$2:$A$6500,0))</f>
        <v>2007</v>
      </c>
      <c r="K4515" s="90">
        <f>INDEX(Data!F$2:F$6500,MATCH($A4515,Data!$A$2:$A$6500,0))</f>
        <v>200</v>
      </c>
      <c r="L4515" s="90">
        <f>INDEX(Data!G$2:G$6500,MATCH($A4515,Data!$A$2:$A$6500,0))</f>
        <v>200</v>
      </c>
      <c r="M4515" s="90">
        <f>INDEX(Data!H$2:H$6500,MATCH($A4515,Data!$A$2:$A$6500,0))</f>
        <v>0</v>
      </c>
      <c r="N4515" s="90">
        <f>INDEX(Data!I$2:I$6500,MATCH($A4515,Data!$A$2:$A$6500,0))</f>
        <v>0</v>
      </c>
      <c r="O4515" s="83" t="str">
        <f>INDEX(Data!J$2:J$6500,MATCH($A4515,Data!$A$2:$A$6500,0))</f>
        <v>breeding pairs</v>
      </c>
      <c r="P4515" t="str">
        <f>_xlfn.XLOOKUP(B4515,Table3[RefID],Table3[Citation])</f>
        <v>NatureFiji-MareqetiViti (2007)</v>
      </c>
    </row>
    <row r="4516" spans="1:16" x14ac:dyDescent="0.35">
      <c r="A4516" s="68">
        <v>4514</v>
      </c>
      <c r="B4516" s="69">
        <v>271</v>
      </c>
      <c r="C4516" s="69">
        <v>4074</v>
      </c>
      <c r="D4516" s="69">
        <v>3658</v>
      </c>
      <c r="E4516" t="str">
        <f>INDEX(Table5[EEZ],MATCH(C4516,Table5[Colony_ID],0))</f>
        <v>Fijian Exclusive Economic Zone</v>
      </c>
      <c r="F4516" t="str">
        <f>INDEX(Table5[Corrected Island/Colony Name],MATCH('Full Data'!C4516,Table5[Colony_ID],0))</f>
        <v>Wailagilala Island</v>
      </c>
      <c r="G4516" t="str">
        <f>INDEX(Table4[Common_Name],MATCH('Full Data'!D4516,Table4[SpcRecID],0))</f>
        <v>Red-footed Booby</v>
      </c>
      <c r="H4516" s="83" t="str">
        <f>INDEX(Data!E$2:E$6500,MATCH(A4516,Data!$A$2:$A$6500,0))</f>
        <v>Confirmed</v>
      </c>
      <c r="I4516" s="90">
        <f>INDEX(Data!P$2:P$6500,MATCH(A4516,Data!$A$2:$A$6500,0))</f>
        <v>2007</v>
      </c>
      <c r="J4516" s="90">
        <f>INDEX(Data!Q$2:Q$6500,MATCH($A4516,Data!$A$2:$A$6500,0))</f>
        <v>2007</v>
      </c>
      <c r="K4516" s="90">
        <f>INDEX(Data!F$2:F$6500,MATCH($A4516,Data!$A$2:$A$6500,0))</f>
        <v>100</v>
      </c>
      <c r="L4516" s="90">
        <f>INDEX(Data!G$2:G$6500,MATCH($A4516,Data!$A$2:$A$6500,0))</f>
        <v>150</v>
      </c>
      <c r="M4516" s="90">
        <f>INDEX(Data!H$2:H$6500,MATCH($A4516,Data!$A$2:$A$6500,0))</f>
        <v>0</v>
      </c>
      <c r="N4516" s="90">
        <f>INDEX(Data!I$2:I$6500,MATCH($A4516,Data!$A$2:$A$6500,0))</f>
        <v>0</v>
      </c>
      <c r="O4516" s="83" t="str">
        <f>INDEX(Data!J$2:J$6500,MATCH($A4516,Data!$A$2:$A$6500,0))</f>
        <v>breeding pairs</v>
      </c>
      <c r="P4516" t="str">
        <f>_xlfn.XLOOKUP(B4516,Table3[RefID],Table3[Citation])</f>
        <v>NatureFiji-MareqetiViti (2007)</v>
      </c>
    </row>
    <row r="4517" spans="1:16" x14ac:dyDescent="0.35">
      <c r="A4517" s="68">
        <v>4515</v>
      </c>
      <c r="B4517" s="69">
        <v>271</v>
      </c>
      <c r="C4517" s="69">
        <v>4080</v>
      </c>
      <c r="D4517" s="69">
        <v>3658</v>
      </c>
      <c r="E4517" t="str">
        <f>INDEX(Table5[EEZ],MATCH(C4517,Table5[Colony_ID],0))</f>
        <v>Fijian Exclusive Economic Zone</v>
      </c>
      <c r="F4517" t="str">
        <f>INDEX(Table5[Corrected Island/Colony Name],MATCH('Full Data'!C4517,Table5[Colony_ID],0))</f>
        <v>Yaroua</v>
      </c>
      <c r="G4517" t="str">
        <f>INDEX(Table4[Common_Name],MATCH('Full Data'!D4517,Table4[SpcRecID],0))</f>
        <v>Red-footed Booby</v>
      </c>
      <c r="H4517" s="83" t="str">
        <f>INDEX(Data!E$2:E$6500,MATCH(A4517,Data!$A$2:$A$6500,0))</f>
        <v>Confirmed</v>
      </c>
      <c r="I4517" s="90">
        <f>INDEX(Data!P$2:P$6500,MATCH(A4517,Data!$A$2:$A$6500,0))</f>
        <v>2007</v>
      </c>
      <c r="J4517" s="90">
        <f>INDEX(Data!Q$2:Q$6500,MATCH($A4517,Data!$A$2:$A$6500,0))</f>
        <v>2007</v>
      </c>
      <c r="K4517" s="90">
        <f>INDEX(Data!F$2:F$6500,MATCH($A4517,Data!$A$2:$A$6500,0))</f>
        <v>30</v>
      </c>
      <c r="L4517" s="90">
        <f>INDEX(Data!G$2:G$6500,MATCH($A4517,Data!$A$2:$A$6500,0))</f>
        <v>30</v>
      </c>
      <c r="M4517" s="90">
        <f>INDEX(Data!H$2:H$6500,MATCH($A4517,Data!$A$2:$A$6500,0))</f>
        <v>0</v>
      </c>
      <c r="N4517" s="90">
        <f>INDEX(Data!I$2:I$6500,MATCH($A4517,Data!$A$2:$A$6500,0))</f>
        <v>0</v>
      </c>
      <c r="O4517" s="83" t="str">
        <f>INDEX(Data!J$2:J$6500,MATCH($A4517,Data!$A$2:$A$6500,0))</f>
        <v>breeding pairs</v>
      </c>
      <c r="P4517" t="str">
        <f>_xlfn.XLOOKUP(B4517,Table3[RefID],Table3[Citation])</f>
        <v>NatureFiji-MareqetiViti (2007)</v>
      </c>
    </row>
    <row r="4518" spans="1:16" x14ac:dyDescent="0.35">
      <c r="A4518" s="68">
        <v>4516</v>
      </c>
      <c r="B4518" s="69">
        <v>271</v>
      </c>
      <c r="C4518" s="69">
        <v>4041</v>
      </c>
      <c r="D4518" s="69">
        <v>3288</v>
      </c>
      <c r="E4518" t="str">
        <f>INDEX(Table5[EEZ],MATCH(C4518,Table5[Colony_ID],0))</f>
        <v>Fijian Exclusive Economic Zone</v>
      </c>
      <c r="F4518" t="str">
        <f>INDEX(Table5[Corrected Island/Colony Name],MATCH('Full Data'!C4518,Table5[Colony_ID],0))</f>
        <v>Nuku-i-Cikobia</v>
      </c>
      <c r="G4518" t="str">
        <f>INDEX(Table4[Common_Name],MATCH('Full Data'!D4518,Table4[SpcRecID],0))</f>
        <v>Sooty Tern</v>
      </c>
      <c r="H4518" s="83" t="str">
        <f>INDEX(Data!E$2:E$6500,MATCH(A4518,Data!$A$2:$A$6500,0))</f>
        <v>Confirmed</v>
      </c>
      <c r="I4518" s="90">
        <f>INDEX(Data!P$2:P$6500,MATCH(A4518,Data!$A$2:$A$6500,0))</f>
        <v>2007</v>
      </c>
      <c r="J4518" s="90">
        <f>INDEX(Data!Q$2:Q$6500,MATCH($A4518,Data!$A$2:$A$6500,0))</f>
        <v>2007</v>
      </c>
      <c r="K4518" s="90">
        <f>INDEX(Data!F$2:F$6500,MATCH($A4518,Data!$A$2:$A$6500,0))</f>
        <v>1700</v>
      </c>
      <c r="L4518" s="90">
        <f>INDEX(Data!G$2:G$6500,MATCH($A4518,Data!$A$2:$A$6500,0))</f>
        <v>1800</v>
      </c>
      <c r="M4518" s="90">
        <f>INDEX(Data!H$2:H$6500,MATCH($A4518,Data!$A$2:$A$6500,0))</f>
        <v>0</v>
      </c>
      <c r="N4518" s="90">
        <f>INDEX(Data!I$2:I$6500,MATCH($A4518,Data!$A$2:$A$6500,0))</f>
        <v>0</v>
      </c>
      <c r="O4518" s="83" t="str">
        <f>INDEX(Data!J$2:J$6500,MATCH($A4518,Data!$A$2:$A$6500,0))</f>
        <v>chicks</v>
      </c>
      <c r="P4518" t="str">
        <f>_xlfn.XLOOKUP(B4518,Table3[RefID],Table3[Citation])</f>
        <v>NatureFiji-MareqetiViti (2007)</v>
      </c>
    </row>
    <row r="4519" spans="1:16" x14ac:dyDescent="0.35">
      <c r="A4519" s="68">
        <v>4517</v>
      </c>
      <c r="B4519" s="69">
        <v>271</v>
      </c>
      <c r="C4519" s="69">
        <v>4025</v>
      </c>
      <c r="D4519" s="69">
        <v>3650</v>
      </c>
      <c r="E4519" t="str">
        <f>INDEX(Table5[EEZ],MATCH(C4519,Table5[Colony_ID],0))</f>
        <v>Fijian Exclusive Economic Zone</v>
      </c>
      <c r="F4519" t="str">
        <f>INDEX(Table5[Corrected Island/Colony Name],MATCH('Full Data'!C4519,Table5[Colony_ID],0))</f>
        <v>Mago</v>
      </c>
      <c r="G4519" t="str">
        <f>INDEX(Table4[Common_Name],MATCH('Full Data'!D4519,Table4[SpcRecID],0))</f>
        <v>White-tailed Tropicbird</v>
      </c>
      <c r="H4519" s="83" t="str">
        <f>INDEX(Data!E$2:E$6500,MATCH(A4519,Data!$A$2:$A$6500,0))</f>
        <v>Potential Breeding</v>
      </c>
      <c r="I4519" s="90">
        <f>INDEX(Data!P$2:P$6500,MATCH(A4519,Data!$A$2:$A$6500,0))</f>
        <v>2007</v>
      </c>
      <c r="J4519" s="90">
        <f>INDEX(Data!Q$2:Q$6500,MATCH($A4519,Data!$A$2:$A$6500,0))</f>
        <v>2007</v>
      </c>
      <c r="K4519" s="90">
        <f>INDEX(Data!F$2:F$6500,MATCH($A4519,Data!$A$2:$A$6500,0))</f>
        <v>2</v>
      </c>
      <c r="L4519" s="90">
        <f>INDEX(Data!G$2:G$6500,MATCH($A4519,Data!$A$2:$A$6500,0))</f>
        <v>10</v>
      </c>
      <c r="M4519" s="90">
        <f>INDEX(Data!H$2:H$6500,MATCH($A4519,Data!$A$2:$A$6500,0))</f>
        <v>0</v>
      </c>
      <c r="N4519" s="90">
        <f>INDEX(Data!I$2:I$6500,MATCH($A4519,Data!$A$2:$A$6500,0))</f>
        <v>0</v>
      </c>
      <c r="O4519" s="83" t="str">
        <f>INDEX(Data!J$2:J$6500,MATCH($A4519,Data!$A$2:$A$6500,0))</f>
        <v>individuals</v>
      </c>
      <c r="P4519" t="str">
        <f>_xlfn.XLOOKUP(B4519,Table3[RefID],Table3[Citation])</f>
        <v>NatureFiji-MareqetiViti (2007)</v>
      </c>
    </row>
    <row r="4520" spans="1:16" x14ac:dyDescent="0.35">
      <c r="A4520" s="68">
        <v>4518</v>
      </c>
      <c r="B4520" s="69">
        <v>271</v>
      </c>
      <c r="C4520" s="69">
        <v>4046</v>
      </c>
      <c r="D4520" s="69">
        <v>3650</v>
      </c>
      <c r="E4520" t="str">
        <f>INDEX(Table5[EEZ],MATCH(C4520,Table5[Colony_ID],0))</f>
        <v>Fijian Exclusive Economic Zone</v>
      </c>
      <c r="F4520" t="str">
        <f>INDEX(Table5[Corrected Island/Colony Name],MATCH('Full Data'!C4520,Table5[Colony_ID],0))</f>
        <v>Qilaqila Island</v>
      </c>
      <c r="G4520" t="str">
        <f>INDEX(Table4[Common_Name],MATCH('Full Data'!D4520,Table4[SpcRecID],0))</f>
        <v>White-tailed Tropicbird</v>
      </c>
      <c r="H4520" s="83" t="str">
        <f>INDEX(Data!E$2:E$6500,MATCH(A4520,Data!$A$2:$A$6500,0))</f>
        <v>Potential Breeding</v>
      </c>
      <c r="I4520" s="90">
        <f>INDEX(Data!P$2:P$6500,MATCH(A4520,Data!$A$2:$A$6500,0))</f>
        <v>2007</v>
      </c>
      <c r="J4520" s="90">
        <f>INDEX(Data!Q$2:Q$6500,MATCH($A4520,Data!$A$2:$A$6500,0))</f>
        <v>2007</v>
      </c>
      <c r="K4520" s="90">
        <f>INDEX(Data!F$2:F$6500,MATCH($A4520,Data!$A$2:$A$6500,0))</f>
        <v>3</v>
      </c>
      <c r="L4520" s="90">
        <f>INDEX(Data!G$2:G$6500,MATCH($A4520,Data!$A$2:$A$6500,0))</f>
        <v>5</v>
      </c>
      <c r="M4520" s="90">
        <f>INDEX(Data!H$2:H$6500,MATCH($A4520,Data!$A$2:$A$6500,0))</f>
        <v>0</v>
      </c>
      <c r="N4520" s="90">
        <f>INDEX(Data!I$2:I$6500,MATCH($A4520,Data!$A$2:$A$6500,0))</f>
        <v>0</v>
      </c>
      <c r="O4520" s="83" t="str">
        <f>INDEX(Data!J$2:J$6500,MATCH($A4520,Data!$A$2:$A$6500,0))</f>
        <v>individuals</v>
      </c>
      <c r="P4520" t="str">
        <f>_xlfn.XLOOKUP(B4520,Table3[RefID],Table3[Citation])</f>
        <v>NatureFiji-MareqetiViti (2007)</v>
      </c>
    </row>
    <row r="4521" spans="1:16" x14ac:dyDescent="0.35">
      <c r="A4521" s="68">
        <v>4519</v>
      </c>
      <c r="B4521" s="69">
        <v>272</v>
      </c>
      <c r="C4521" s="69">
        <v>26013</v>
      </c>
      <c r="D4521" s="69">
        <v>3975</v>
      </c>
      <c r="E4521" t="str">
        <f>INDEX(Table5[EEZ],MATCH(C4521,Table5[Colony_ID],0))</f>
        <v>Vanuatu Exclusive Economic Zone</v>
      </c>
      <c r="F4521" t="str">
        <f>INDEX(Table5[Corrected Island/Colony Name],MATCH('Full Data'!C4521,Table5[Colony_ID],0))</f>
        <v>Mere Lava</v>
      </c>
      <c r="G4521" t="str">
        <f>INDEX(Table4[Common_Name],MATCH('Full Data'!D4521,Table4[SpcRecID],0))</f>
        <v>Polynesian Storm-petrel</v>
      </c>
      <c r="H4521" s="83" t="str">
        <f>INDEX(Data!E$2:E$6500,MATCH(A4521,Data!$A$2:$A$6500,0))</f>
        <v>Data Deficient</v>
      </c>
      <c r="I4521" s="90">
        <f>INDEX(Data!P$2:P$6500,MATCH(A4521,Data!$A$2:$A$6500,0))</f>
        <v>0</v>
      </c>
      <c r="J4521" s="90">
        <f>INDEX(Data!Q$2:Q$6500,MATCH($A4521,Data!$A$2:$A$6500,0))</f>
        <v>2007</v>
      </c>
      <c r="K4521" s="90">
        <f>INDEX(Data!F$2:F$6500,MATCH($A4521,Data!$A$2:$A$6500,0))</f>
        <v>0</v>
      </c>
      <c r="L4521" s="90">
        <f>INDEX(Data!G$2:G$6500,MATCH($A4521,Data!$A$2:$A$6500,0))</f>
        <v>0</v>
      </c>
      <c r="M4521" s="90">
        <f>INDEX(Data!H$2:H$6500,MATCH($A4521,Data!$A$2:$A$6500,0))</f>
        <v>0</v>
      </c>
      <c r="N4521" s="90">
        <f>INDEX(Data!I$2:I$6500,MATCH($A4521,Data!$A$2:$A$6500,0))</f>
        <v>0</v>
      </c>
      <c r="O4521" s="83">
        <f>INDEX(Data!J$2:J$6500,MATCH($A4521,Data!$A$2:$A$6500,0))</f>
        <v>0</v>
      </c>
      <c r="P4521" t="str">
        <f>_xlfn.XLOOKUP(B4521,Table3[RefID],Table3[Citation])</f>
        <v>Parr (2007)</v>
      </c>
    </row>
    <row r="4522" spans="1:16" x14ac:dyDescent="0.35">
      <c r="A4522" s="68">
        <v>4520</v>
      </c>
      <c r="B4522" s="69">
        <v>273</v>
      </c>
      <c r="C4522" s="69">
        <v>10012</v>
      </c>
      <c r="D4522" s="70">
        <v>32228</v>
      </c>
      <c r="E4522" t="str">
        <f>INDEX(Table5[EEZ],MATCH(C4522,Table5[Colony_ID],0))</f>
        <v>Line Group Exclusive Economic Zone</v>
      </c>
      <c r="F4522" t="str">
        <f>INDEX(Table5[Corrected Island/Colony Name],MATCH('Full Data'!C4522,Table5[Colony_ID],0))</f>
        <v>Kiritimati</v>
      </c>
      <c r="G4522" t="str">
        <f>INDEX(Table4[Common_Name],MATCH('Full Data'!D4522,Table4[SpcRecID],0))</f>
        <v>Tropical Shearwater</v>
      </c>
      <c r="H4522" s="83" t="str">
        <f>INDEX(Data!E$2:E$6500,MATCH(A4522,Data!$A$2:$A$6500,0))</f>
        <v>Confirmed</v>
      </c>
      <c r="I4522" s="90">
        <f>INDEX(Data!P$2:P$6500,MATCH(A4522,Data!$A$2:$A$6500,0))</f>
        <v>2007</v>
      </c>
      <c r="J4522" s="90">
        <f>INDEX(Data!Q$2:Q$6500,MATCH($A4522,Data!$A$2:$A$6500,0))</f>
        <v>2007</v>
      </c>
      <c r="K4522" s="90">
        <f>INDEX(Data!F$2:F$6500,MATCH($A4522,Data!$A$2:$A$6500,0))</f>
        <v>3100</v>
      </c>
      <c r="L4522" s="90">
        <f>INDEX(Data!G$2:G$6500,MATCH($A4522,Data!$A$2:$A$6500,0))</f>
        <v>4100</v>
      </c>
      <c r="M4522" s="90">
        <f>INDEX(Data!H$2:H$6500,MATCH($A4522,Data!$A$2:$A$6500,0))</f>
        <v>0</v>
      </c>
      <c r="N4522" s="90">
        <f>INDEX(Data!I$2:I$6500,MATCH($A4522,Data!$A$2:$A$6500,0))</f>
        <v>0</v>
      </c>
      <c r="O4522" s="83" t="str">
        <f>INDEX(Data!J$2:J$6500,MATCH($A4522,Data!$A$2:$A$6500,0))</f>
        <v>breeding pairs</v>
      </c>
      <c r="P4522" t="str">
        <f>_xlfn.XLOOKUP(B4522,Table3[RefID],Table3[Citation])</f>
        <v>Pierce et al (2007)</v>
      </c>
    </row>
    <row r="4523" spans="1:16" x14ac:dyDescent="0.35">
      <c r="A4523" s="68">
        <v>4521</v>
      </c>
      <c r="B4523" s="69">
        <v>273</v>
      </c>
      <c r="C4523" s="69">
        <v>10012</v>
      </c>
      <c r="D4523" s="69">
        <v>3295</v>
      </c>
      <c r="E4523" t="str">
        <f>INDEX(Table5[EEZ],MATCH(C4523,Table5[Colony_ID],0))</f>
        <v>Line Group Exclusive Economic Zone</v>
      </c>
      <c r="F4523" t="str">
        <f>INDEX(Table5[Corrected Island/Colony Name],MATCH('Full Data'!C4523,Table5[Colony_ID],0))</f>
        <v>Kiritimati</v>
      </c>
      <c r="G4523" t="str">
        <f>INDEX(Table4[Common_Name],MATCH('Full Data'!D4523,Table4[SpcRecID],0))</f>
        <v>Black Noddy</v>
      </c>
      <c r="H4523" s="83" t="str">
        <f>INDEX(Data!E$2:E$6500,MATCH(A4523,Data!$A$2:$A$6500,0))</f>
        <v>Confirmed</v>
      </c>
      <c r="I4523" s="90">
        <f>INDEX(Data!P$2:P$6500,MATCH(A4523,Data!$A$2:$A$6500,0))</f>
        <v>1993</v>
      </c>
      <c r="J4523" s="90">
        <f>INDEX(Data!Q$2:Q$6500,MATCH($A4523,Data!$A$2:$A$6500,0))</f>
        <v>2007</v>
      </c>
      <c r="K4523" s="90">
        <f>INDEX(Data!F$2:F$6500,MATCH($A4523,Data!$A$2:$A$6500,0))</f>
        <v>100000</v>
      </c>
      <c r="L4523" s="90">
        <f>INDEX(Data!G$2:G$6500,MATCH($A4523,Data!$A$2:$A$6500,0))</f>
        <v>100000</v>
      </c>
      <c r="M4523" s="90">
        <f>INDEX(Data!H$2:H$6500,MATCH($A4523,Data!$A$2:$A$6500,0))</f>
        <v>0</v>
      </c>
      <c r="N4523" s="90">
        <f>INDEX(Data!I$2:I$6500,MATCH($A4523,Data!$A$2:$A$6500,0))</f>
        <v>0</v>
      </c>
      <c r="O4523" s="83" t="str">
        <f>INDEX(Data!J$2:J$6500,MATCH($A4523,Data!$A$2:$A$6500,0))</f>
        <v>breeding pairs</v>
      </c>
      <c r="P4523" t="str">
        <f>_xlfn.XLOOKUP(B4523,Table3[RefID],Table3[Citation])</f>
        <v>Pierce et al (2007)</v>
      </c>
    </row>
    <row r="4524" spans="1:16" x14ac:dyDescent="0.35">
      <c r="A4524" s="68">
        <v>4522</v>
      </c>
      <c r="B4524" s="69">
        <v>273</v>
      </c>
      <c r="C4524" s="69">
        <v>10012</v>
      </c>
      <c r="D4524" s="70">
        <v>1016817</v>
      </c>
      <c r="E4524" t="str">
        <f>INDEX(Table5[EEZ],MATCH(C4524,Table5[Colony_ID],0))</f>
        <v>Line Group Exclusive Economic Zone</v>
      </c>
      <c r="F4524" t="str">
        <f>INDEX(Table5[Corrected Island/Colony Name],MATCH('Full Data'!C4524,Table5[Colony_ID],0))</f>
        <v>Kiritimati</v>
      </c>
      <c r="G4524" t="str">
        <f>INDEX(Table4[Common_Name],MATCH('Full Data'!D4524,Table4[SpcRecID],0))</f>
        <v>Blue Noddy</v>
      </c>
      <c r="H4524" s="83" t="str">
        <f>INDEX(Data!E$2:E$6500,MATCH(A4524,Data!$A$2:$A$6500,0))</f>
        <v>Confirmed</v>
      </c>
      <c r="I4524" s="90">
        <f>INDEX(Data!P$2:P$6500,MATCH(A4524,Data!$A$2:$A$6500,0))</f>
        <v>2007</v>
      </c>
      <c r="J4524" s="90">
        <f>INDEX(Data!Q$2:Q$6500,MATCH($A4524,Data!$A$2:$A$6500,0))</f>
        <v>2007</v>
      </c>
      <c r="K4524" s="90">
        <f>INDEX(Data!F$2:F$6500,MATCH($A4524,Data!$A$2:$A$6500,0))</f>
        <v>570</v>
      </c>
      <c r="L4524" s="90">
        <f>INDEX(Data!G$2:G$6500,MATCH($A4524,Data!$A$2:$A$6500,0))</f>
        <v>570</v>
      </c>
      <c r="M4524" s="90">
        <f>INDEX(Data!H$2:H$6500,MATCH($A4524,Data!$A$2:$A$6500,0))</f>
        <v>0</v>
      </c>
      <c r="N4524" s="90">
        <f>INDEX(Data!I$2:I$6500,MATCH($A4524,Data!$A$2:$A$6500,0))</f>
        <v>0</v>
      </c>
      <c r="O4524" s="83" t="str">
        <f>INDEX(Data!J$2:J$6500,MATCH($A4524,Data!$A$2:$A$6500,0))</f>
        <v>individuals</v>
      </c>
      <c r="P4524" t="str">
        <f>_xlfn.XLOOKUP(B4524,Table3[RefID],Table3[Citation])</f>
        <v>Pierce et al (2007)</v>
      </c>
    </row>
    <row r="4525" spans="1:16" x14ac:dyDescent="0.35">
      <c r="A4525" s="68">
        <v>4523</v>
      </c>
      <c r="B4525" s="69">
        <v>273</v>
      </c>
      <c r="C4525" s="69">
        <v>10012</v>
      </c>
      <c r="D4525" s="69">
        <v>3659</v>
      </c>
      <c r="E4525" t="str">
        <f>INDEX(Table5[EEZ],MATCH(C4525,Table5[Colony_ID],0))</f>
        <v>Line Group Exclusive Economic Zone</v>
      </c>
      <c r="F4525" t="str">
        <f>INDEX(Table5[Corrected Island/Colony Name],MATCH('Full Data'!C4525,Table5[Colony_ID],0))</f>
        <v>Kiritimati</v>
      </c>
      <c r="G4525" t="str">
        <f>INDEX(Table4[Common_Name],MATCH('Full Data'!D4525,Table4[SpcRecID],0))</f>
        <v>Brown Booby</v>
      </c>
      <c r="H4525" s="83" t="str">
        <f>INDEX(Data!E$2:E$6500,MATCH(A4525,Data!$A$2:$A$6500,0))</f>
        <v>Confirmed</v>
      </c>
      <c r="I4525" s="90">
        <f>INDEX(Data!P$2:P$6500,MATCH(A4525,Data!$A$2:$A$6500,0))</f>
        <v>2007</v>
      </c>
      <c r="J4525" s="90">
        <f>INDEX(Data!Q$2:Q$6500,MATCH($A4525,Data!$A$2:$A$6500,0))</f>
        <v>2007</v>
      </c>
      <c r="K4525" s="90">
        <f>INDEX(Data!F$2:F$6500,MATCH($A4525,Data!$A$2:$A$6500,0))</f>
        <v>20</v>
      </c>
      <c r="L4525" s="90">
        <f>INDEX(Data!G$2:G$6500,MATCH($A4525,Data!$A$2:$A$6500,0))</f>
        <v>30</v>
      </c>
      <c r="M4525" s="90">
        <f>INDEX(Data!H$2:H$6500,MATCH($A4525,Data!$A$2:$A$6500,0))</f>
        <v>0</v>
      </c>
      <c r="N4525" s="90">
        <f>INDEX(Data!I$2:I$6500,MATCH($A4525,Data!$A$2:$A$6500,0))</f>
        <v>0</v>
      </c>
      <c r="O4525" s="83" t="str">
        <f>INDEX(Data!J$2:J$6500,MATCH($A4525,Data!$A$2:$A$6500,0))</f>
        <v>breeding pairs</v>
      </c>
      <c r="P4525" t="str">
        <f>_xlfn.XLOOKUP(B4525,Table3[RefID],Table3[Citation])</f>
        <v>Pierce et al (2007)</v>
      </c>
    </row>
    <row r="4526" spans="1:16" x14ac:dyDescent="0.35">
      <c r="A4526" s="68">
        <v>4524</v>
      </c>
      <c r="B4526" s="69">
        <v>273</v>
      </c>
      <c r="C4526" s="69">
        <v>10012</v>
      </c>
      <c r="D4526" s="69">
        <v>3294</v>
      </c>
      <c r="E4526" t="str">
        <f>INDEX(Table5[EEZ],MATCH(C4526,Table5[Colony_ID],0))</f>
        <v>Line Group Exclusive Economic Zone</v>
      </c>
      <c r="F4526" t="str">
        <f>INDEX(Table5[Corrected Island/Colony Name],MATCH('Full Data'!C4526,Table5[Colony_ID],0))</f>
        <v>Kiritimati</v>
      </c>
      <c r="G4526" t="str">
        <f>INDEX(Table4[Common_Name],MATCH('Full Data'!D4526,Table4[SpcRecID],0))</f>
        <v>Brown Noddy</v>
      </c>
      <c r="H4526" s="83" t="str">
        <f>INDEX(Data!E$2:E$6500,MATCH(A4526,Data!$A$2:$A$6500,0))</f>
        <v>Confirmed</v>
      </c>
      <c r="I4526" s="90">
        <f>INDEX(Data!P$2:P$6500,MATCH(A4526,Data!$A$2:$A$6500,0))</f>
        <v>2007</v>
      </c>
      <c r="J4526" s="90">
        <f>INDEX(Data!Q$2:Q$6500,MATCH($A4526,Data!$A$2:$A$6500,0))</f>
        <v>2007</v>
      </c>
      <c r="K4526" s="90">
        <f>INDEX(Data!F$2:F$6500,MATCH($A4526,Data!$A$2:$A$6500,0))</f>
        <v>15000</v>
      </c>
      <c r="L4526" s="90">
        <f>INDEX(Data!G$2:G$6500,MATCH($A4526,Data!$A$2:$A$6500,0))</f>
        <v>31000</v>
      </c>
      <c r="M4526" s="90">
        <f>INDEX(Data!H$2:H$6500,MATCH($A4526,Data!$A$2:$A$6500,0))</f>
        <v>0</v>
      </c>
      <c r="N4526" s="90">
        <f>INDEX(Data!I$2:I$6500,MATCH($A4526,Data!$A$2:$A$6500,0))</f>
        <v>0</v>
      </c>
      <c r="O4526" s="83" t="str">
        <f>INDEX(Data!J$2:J$6500,MATCH($A4526,Data!$A$2:$A$6500,0))</f>
        <v>breeding pairs</v>
      </c>
      <c r="P4526" t="str">
        <f>_xlfn.XLOOKUP(B4526,Table3[RefID],Table3[Citation])</f>
        <v>Pierce et al (2007)</v>
      </c>
    </row>
    <row r="4527" spans="1:16" x14ac:dyDescent="0.35">
      <c r="A4527" s="68">
        <v>4525</v>
      </c>
      <c r="B4527" s="69">
        <v>273</v>
      </c>
      <c r="C4527" s="69">
        <v>10012</v>
      </c>
      <c r="D4527" s="70">
        <v>3935</v>
      </c>
      <c r="E4527" t="str">
        <f>INDEX(Table5[EEZ],MATCH(C4527,Table5[Colony_ID],0))</f>
        <v>Line Group Exclusive Economic Zone</v>
      </c>
      <c r="F4527" t="str">
        <f>INDEX(Table5[Corrected Island/Colony Name],MATCH('Full Data'!C4527,Table5[Colony_ID],0))</f>
        <v>Kiritimati</v>
      </c>
      <c r="G4527" t="str">
        <f>INDEX(Table4[Common_Name],MATCH('Full Data'!D4527,Table4[SpcRecID],0))</f>
        <v>Christmas Shearwater</v>
      </c>
      <c r="H4527" s="83" t="str">
        <f>INDEX(Data!E$2:E$6500,MATCH(A4527,Data!$A$2:$A$6500,0))</f>
        <v>Confirmed</v>
      </c>
      <c r="I4527" s="90">
        <f>INDEX(Data!P$2:P$6500,MATCH(A4527,Data!$A$2:$A$6500,0))</f>
        <v>2007</v>
      </c>
      <c r="J4527" s="90">
        <f>INDEX(Data!Q$2:Q$6500,MATCH($A4527,Data!$A$2:$A$6500,0))</f>
        <v>2007</v>
      </c>
      <c r="K4527" s="90">
        <f>INDEX(Data!F$2:F$6500,MATCH($A4527,Data!$A$2:$A$6500,0))</f>
        <v>4000</v>
      </c>
      <c r="L4527" s="90">
        <f>INDEX(Data!G$2:G$6500,MATCH($A4527,Data!$A$2:$A$6500,0))</f>
        <v>7000</v>
      </c>
      <c r="M4527" s="90">
        <f>INDEX(Data!H$2:H$6500,MATCH($A4527,Data!$A$2:$A$6500,0))</f>
        <v>0</v>
      </c>
      <c r="N4527" s="90">
        <f>INDEX(Data!I$2:I$6500,MATCH($A4527,Data!$A$2:$A$6500,0))</f>
        <v>0</v>
      </c>
      <c r="O4527" s="83" t="str">
        <f>INDEX(Data!J$2:J$6500,MATCH($A4527,Data!$A$2:$A$6500,0))</f>
        <v>breeding pairs</v>
      </c>
      <c r="P4527" t="str">
        <f>_xlfn.XLOOKUP(B4527,Table3[RefID],Table3[Citation])</f>
        <v>Pierce et al (2007)</v>
      </c>
    </row>
    <row r="4528" spans="1:16" x14ac:dyDescent="0.35">
      <c r="A4528" s="68">
        <v>4526</v>
      </c>
      <c r="B4528" s="69">
        <v>273</v>
      </c>
      <c r="C4528" s="69">
        <v>10012</v>
      </c>
      <c r="D4528" s="69">
        <v>3298</v>
      </c>
      <c r="E4528" t="str">
        <f>INDEX(Table5[EEZ],MATCH(C4528,Table5[Colony_ID],0))</f>
        <v>Line Group Exclusive Economic Zone</v>
      </c>
      <c r="F4528" t="str">
        <f>INDEX(Table5[Corrected Island/Colony Name],MATCH('Full Data'!C4528,Table5[Colony_ID],0))</f>
        <v>Kiritimati</v>
      </c>
      <c r="G4528" t="str">
        <f>INDEX(Table4[Common_Name],MATCH('Full Data'!D4528,Table4[SpcRecID],0))</f>
        <v>Common White Tern</v>
      </c>
      <c r="H4528" s="83" t="str">
        <f>INDEX(Data!E$2:E$6500,MATCH(A4528,Data!$A$2:$A$6500,0))</f>
        <v>Confirmed</v>
      </c>
      <c r="I4528" s="90">
        <f>INDEX(Data!P$2:P$6500,MATCH(A4528,Data!$A$2:$A$6500,0))</f>
        <v>2007</v>
      </c>
      <c r="J4528" s="90">
        <f>INDEX(Data!Q$2:Q$6500,MATCH($A4528,Data!$A$2:$A$6500,0))</f>
        <v>2007</v>
      </c>
      <c r="K4528" s="90">
        <f>INDEX(Data!F$2:F$6500,MATCH($A4528,Data!$A$2:$A$6500,0))</f>
        <v>2500</v>
      </c>
      <c r="L4528" s="90">
        <f>INDEX(Data!G$2:G$6500,MATCH($A4528,Data!$A$2:$A$6500,0))</f>
        <v>2500</v>
      </c>
      <c r="M4528" s="90">
        <f>INDEX(Data!H$2:H$6500,MATCH($A4528,Data!$A$2:$A$6500,0))</f>
        <v>0</v>
      </c>
      <c r="N4528" s="90">
        <f>INDEX(Data!I$2:I$6500,MATCH($A4528,Data!$A$2:$A$6500,0))</f>
        <v>0</v>
      </c>
      <c r="O4528" s="83" t="str">
        <f>INDEX(Data!J$2:J$6500,MATCH($A4528,Data!$A$2:$A$6500,0))</f>
        <v>individuals</v>
      </c>
      <c r="P4528" t="str">
        <f>_xlfn.XLOOKUP(B4528,Table3[RefID],Table3[Citation])</f>
        <v>Pierce et al (2007)</v>
      </c>
    </row>
    <row r="4529" spans="1:16" x14ac:dyDescent="0.35">
      <c r="A4529" s="68">
        <v>4527</v>
      </c>
      <c r="B4529" s="69">
        <v>273</v>
      </c>
      <c r="C4529" s="69">
        <v>10012</v>
      </c>
      <c r="D4529" s="70">
        <v>3845</v>
      </c>
      <c r="E4529" t="str">
        <f>INDEX(Table5[EEZ],MATCH(C4529,Table5[Colony_ID],0))</f>
        <v>Line Group Exclusive Economic Zone</v>
      </c>
      <c r="F4529" t="str">
        <f>INDEX(Table5[Corrected Island/Colony Name],MATCH('Full Data'!C4529,Table5[Colony_ID],0))</f>
        <v>Kiritimati</v>
      </c>
      <c r="G4529" t="str">
        <f>INDEX(Table4[Common_Name],MATCH('Full Data'!D4529,Table4[SpcRecID],0))</f>
        <v>Great Frigatebird</v>
      </c>
      <c r="H4529" s="83" t="str">
        <f>INDEX(Data!E$2:E$6500,MATCH(A4529,Data!$A$2:$A$6500,0))</f>
        <v>Confirmed</v>
      </c>
      <c r="I4529" s="90">
        <f>INDEX(Data!P$2:P$6500,MATCH(A4529,Data!$A$2:$A$6500,0))</f>
        <v>2007</v>
      </c>
      <c r="J4529" s="90">
        <f>INDEX(Data!Q$2:Q$6500,MATCH($A4529,Data!$A$2:$A$6500,0))</f>
        <v>2007</v>
      </c>
      <c r="K4529" s="90">
        <f>INDEX(Data!F$2:F$6500,MATCH($A4529,Data!$A$2:$A$6500,0))</f>
        <v>700</v>
      </c>
      <c r="L4529" s="90">
        <f>INDEX(Data!G$2:G$6500,MATCH($A4529,Data!$A$2:$A$6500,0))</f>
        <v>900</v>
      </c>
      <c r="M4529" s="90">
        <f>INDEX(Data!H$2:H$6500,MATCH($A4529,Data!$A$2:$A$6500,0))</f>
        <v>0</v>
      </c>
      <c r="N4529" s="90">
        <f>INDEX(Data!I$2:I$6500,MATCH($A4529,Data!$A$2:$A$6500,0))</f>
        <v>0</v>
      </c>
      <c r="O4529" s="83" t="str">
        <f>INDEX(Data!J$2:J$6500,MATCH($A4529,Data!$A$2:$A$6500,0))</f>
        <v>individuals</v>
      </c>
      <c r="P4529" t="str">
        <f>_xlfn.XLOOKUP(B4529,Table3[RefID],Table3[Citation])</f>
        <v>Pierce et al (2007)</v>
      </c>
    </row>
    <row r="4530" spans="1:16" x14ac:dyDescent="0.35">
      <c r="A4530" s="68">
        <v>4528</v>
      </c>
      <c r="B4530" s="69">
        <v>273</v>
      </c>
      <c r="C4530" s="69">
        <v>10012</v>
      </c>
      <c r="D4530" s="69">
        <v>3286</v>
      </c>
      <c r="E4530" t="str">
        <f>INDEX(Table5[EEZ],MATCH(C4530,Table5[Colony_ID],0))</f>
        <v>Line Group Exclusive Economic Zone</v>
      </c>
      <c r="F4530" t="str">
        <f>INDEX(Table5[Corrected Island/Colony Name],MATCH('Full Data'!C4530,Table5[Colony_ID],0))</f>
        <v>Kiritimati</v>
      </c>
      <c r="G4530" t="str">
        <f>INDEX(Table4[Common_Name],MATCH('Full Data'!D4530,Table4[SpcRecID],0))</f>
        <v>Grey-backed Tern</v>
      </c>
      <c r="H4530" s="83" t="str">
        <f>INDEX(Data!E$2:E$6500,MATCH(A4530,Data!$A$2:$A$6500,0))</f>
        <v>Confirmed</v>
      </c>
      <c r="I4530" s="90">
        <f>INDEX(Data!P$2:P$6500,MATCH(A4530,Data!$A$2:$A$6500,0))</f>
        <v>2007</v>
      </c>
      <c r="J4530" s="90">
        <f>INDEX(Data!Q$2:Q$6500,MATCH($A4530,Data!$A$2:$A$6500,0))</f>
        <v>2007</v>
      </c>
      <c r="K4530" s="90">
        <f>INDEX(Data!F$2:F$6500,MATCH($A4530,Data!$A$2:$A$6500,0))</f>
        <v>800</v>
      </c>
      <c r="L4530" s="90">
        <f>INDEX(Data!G$2:G$6500,MATCH($A4530,Data!$A$2:$A$6500,0))</f>
        <v>900</v>
      </c>
      <c r="M4530" s="90">
        <f>INDEX(Data!H$2:H$6500,MATCH($A4530,Data!$A$2:$A$6500,0))</f>
        <v>0</v>
      </c>
      <c r="N4530" s="90">
        <f>INDEX(Data!I$2:I$6500,MATCH($A4530,Data!$A$2:$A$6500,0))</f>
        <v>0</v>
      </c>
      <c r="O4530" s="83" t="str">
        <f>INDEX(Data!J$2:J$6500,MATCH($A4530,Data!$A$2:$A$6500,0))</f>
        <v>breeding pairs</v>
      </c>
      <c r="P4530" t="str">
        <f>_xlfn.XLOOKUP(B4530,Table3[RefID],Table3[Citation])</f>
        <v>Pierce et al (2007)</v>
      </c>
    </row>
    <row r="4531" spans="1:16" x14ac:dyDescent="0.35">
      <c r="A4531" s="68">
        <v>4529</v>
      </c>
      <c r="B4531" s="69">
        <v>273</v>
      </c>
      <c r="C4531" s="69">
        <v>10012</v>
      </c>
      <c r="D4531" s="69">
        <v>3846</v>
      </c>
      <c r="E4531" t="str">
        <f>INDEX(Table5[EEZ],MATCH(C4531,Table5[Colony_ID],0))</f>
        <v>Line Group Exclusive Economic Zone</v>
      </c>
      <c r="F4531" t="str">
        <f>INDEX(Table5[Corrected Island/Colony Name],MATCH('Full Data'!C4531,Table5[Colony_ID],0))</f>
        <v>Kiritimati</v>
      </c>
      <c r="G4531" t="str">
        <f>INDEX(Table4[Common_Name],MATCH('Full Data'!D4531,Table4[SpcRecID],0))</f>
        <v>Lesser Frigatebird</v>
      </c>
      <c r="H4531" s="83" t="str">
        <f>INDEX(Data!E$2:E$6500,MATCH(A4531,Data!$A$2:$A$6500,0))</f>
        <v>Confirmed</v>
      </c>
      <c r="I4531" s="90">
        <f>INDEX(Data!P$2:P$6500,MATCH(A4531,Data!$A$2:$A$6500,0))</f>
        <v>2007</v>
      </c>
      <c r="J4531" s="90">
        <f>INDEX(Data!Q$2:Q$6500,MATCH($A4531,Data!$A$2:$A$6500,0))</f>
        <v>2007</v>
      </c>
      <c r="K4531" s="90">
        <f>INDEX(Data!F$2:F$6500,MATCH($A4531,Data!$A$2:$A$6500,0))</f>
        <v>100</v>
      </c>
      <c r="L4531" s="90">
        <f>INDEX(Data!G$2:G$6500,MATCH($A4531,Data!$A$2:$A$6500,0))</f>
        <v>100</v>
      </c>
      <c r="M4531" s="90">
        <f>INDEX(Data!H$2:H$6500,MATCH($A4531,Data!$A$2:$A$6500,0))</f>
        <v>0</v>
      </c>
      <c r="N4531" s="90">
        <f>INDEX(Data!I$2:I$6500,MATCH($A4531,Data!$A$2:$A$6500,0))</f>
        <v>0</v>
      </c>
      <c r="O4531" s="83" t="str">
        <f>INDEX(Data!J$2:J$6500,MATCH($A4531,Data!$A$2:$A$6500,0))</f>
        <v>individuals</v>
      </c>
      <c r="P4531" t="str">
        <f>_xlfn.XLOOKUP(B4531,Table3[RefID],Table3[Citation])</f>
        <v>Pierce et al (2007)</v>
      </c>
    </row>
    <row r="4532" spans="1:16" x14ac:dyDescent="0.35">
      <c r="A4532" s="68">
        <v>4530</v>
      </c>
      <c r="B4532" s="69">
        <v>273</v>
      </c>
      <c r="C4532" s="69">
        <v>10012</v>
      </c>
      <c r="D4532" s="70">
        <v>32652</v>
      </c>
      <c r="E4532" t="str">
        <f>INDEX(Table5[EEZ],MATCH(C4532,Table5[Colony_ID],0))</f>
        <v>Line Group Exclusive Economic Zone</v>
      </c>
      <c r="F4532" t="str">
        <f>INDEX(Table5[Corrected Island/Colony Name],MATCH('Full Data'!C4532,Table5[Colony_ID],0))</f>
        <v>Kiritimati</v>
      </c>
      <c r="G4532" t="str">
        <f>INDEX(Table4[Common_Name],MATCH('Full Data'!D4532,Table4[SpcRecID],0))</f>
        <v>Masked Booby</v>
      </c>
      <c r="H4532" s="83" t="str">
        <f>INDEX(Data!E$2:E$6500,MATCH(A4532,Data!$A$2:$A$6500,0))</f>
        <v>Confirmed</v>
      </c>
      <c r="I4532" s="90">
        <f>INDEX(Data!P$2:P$6500,MATCH(A4532,Data!$A$2:$A$6500,0))</f>
        <v>2007</v>
      </c>
      <c r="J4532" s="90">
        <f>INDEX(Data!Q$2:Q$6500,MATCH($A4532,Data!$A$2:$A$6500,0))</f>
        <v>2007</v>
      </c>
      <c r="K4532" s="90">
        <f>INDEX(Data!F$2:F$6500,MATCH($A4532,Data!$A$2:$A$6500,0))</f>
        <v>20</v>
      </c>
      <c r="L4532" s="90">
        <f>INDEX(Data!G$2:G$6500,MATCH($A4532,Data!$A$2:$A$6500,0))</f>
        <v>30</v>
      </c>
      <c r="M4532" s="90">
        <f>INDEX(Data!H$2:H$6500,MATCH($A4532,Data!$A$2:$A$6500,0))</f>
        <v>0</v>
      </c>
      <c r="N4532" s="90">
        <f>INDEX(Data!I$2:I$6500,MATCH($A4532,Data!$A$2:$A$6500,0))</f>
        <v>0</v>
      </c>
      <c r="O4532" s="83" t="str">
        <f>INDEX(Data!J$2:J$6500,MATCH($A4532,Data!$A$2:$A$6500,0))</f>
        <v>breeding pairs</v>
      </c>
      <c r="P4532" t="str">
        <f>_xlfn.XLOOKUP(B4532,Table3[RefID],Table3[Citation])</f>
        <v>Pierce et al (2007)</v>
      </c>
    </row>
    <row r="4533" spans="1:16" x14ac:dyDescent="0.35">
      <c r="A4533" s="68">
        <v>4531</v>
      </c>
      <c r="B4533" s="69">
        <v>273</v>
      </c>
      <c r="C4533" s="69">
        <v>10012</v>
      </c>
      <c r="D4533" s="69">
        <v>3893</v>
      </c>
      <c r="E4533" t="str">
        <f>INDEX(Table5[EEZ],MATCH(C4533,Table5[Colony_ID],0))</f>
        <v>Line Group Exclusive Economic Zone</v>
      </c>
      <c r="F4533" t="str">
        <f>INDEX(Table5[Corrected Island/Colony Name],MATCH('Full Data'!C4533,Table5[Colony_ID],0))</f>
        <v>Kiritimati</v>
      </c>
      <c r="G4533" t="str">
        <f>INDEX(Table4[Common_Name],MATCH('Full Data'!D4533,Table4[SpcRecID],0))</f>
        <v>Phoenix Petrel</v>
      </c>
      <c r="H4533" s="83" t="str">
        <f>INDEX(Data!E$2:E$6500,MATCH(A4533,Data!$A$2:$A$6500,0))</f>
        <v>Confirmed</v>
      </c>
      <c r="I4533" s="90">
        <f>INDEX(Data!P$2:P$6500,MATCH(A4533,Data!$A$2:$A$6500,0))</f>
        <v>2007</v>
      </c>
      <c r="J4533" s="90">
        <f>INDEX(Data!Q$2:Q$6500,MATCH($A4533,Data!$A$2:$A$6500,0))</f>
        <v>2007</v>
      </c>
      <c r="K4533" s="90">
        <f>INDEX(Data!F$2:F$6500,MATCH($A4533,Data!$A$2:$A$6500,0))</f>
        <v>2300</v>
      </c>
      <c r="L4533" s="90">
        <f>INDEX(Data!G$2:G$6500,MATCH($A4533,Data!$A$2:$A$6500,0))</f>
        <v>3800</v>
      </c>
      <c r="M4533" s="90">
        <f>INDEX(Data!H$2:H$6500,MATCH($A4533,Data!$A$2:$A$6500,0))</f>
        <v>0</v>
      </c>
      <c r="N4533" s="90">
        <f>INDEX(Data!I$2:I$6500,MATCH($A4533,Data!$A$2:$A$6500,0))</f>
        <v>0</v>
      </c>
      <c r="O4533" s="83" t="str">
        <f>INDEX(Data!J$2:J$6500,MATCH($A4533,Data!$A$2:$A$6500,0))</f>
        <v>breeding pairs</v>
      </c>
      <c r="P4533" t="str">
        <f>_xlfn.XLOOKUP(B4533,Table3[RefID],Table3[Citation])</f>
        <v>Pierce et al (2007)</v>
      </c>
    </row>
    <row r="4534" spans="1:16" x14ac:dyDescent="0.35">
      <c r="A4534" s="68">
        <v>4532</v>
      </c>
      <c r="B4534" s="69">
        <v>273</v>
      </c>
      <c r="C4534" s="69">
        <v>10012</v>
      </c>
      <c r="D4534" s="69">
        <v>3658</v>
      </c>
      <c r="E4534" t="str">
        <f>INDEX(Table5[EEZ],MATCH(C4534,Table5[Colony_ID],0))</f>
        <v>Line Group Exclusive Economic Zone</v>
      </c>
      <c r="F4534" t="str">
        <f>INDEX(Table5[Corrected Island/Colony Name],MATCH('Full Data'!C4534,Table5[Colony_ID],0))</f>
        <v>Kiritimati</v>
      </c>
      <c r="G4534" t="str">
        <f>INDEX(Table4[Common_Name],MATCH('Full Data'!D4534,Table4[SpcRecID],0))</f>
        <v>Red-footed Booby</v>
      </c>
      <c r="H4534" s="83" t="str">
        <f>INDEX(Data!E$2:E$6500,MATCH(A4534,Data!$A$2:$A$6500,0))</f>
        <v>Confirmed</v>
      </c>
      <c r="I4534" s="90">
        <f>INDEX(Data!P$2:P$6500,MATCH(A4534,Data!$A$2:$A$6500,0))</f>
        <v>2007</v>
      </c>
      <c r="J4534" s="90">
        <f>INDEX(Data!Q$2:Q$6500,MATCH($A4534,Data!$A$2:$A$6500,0))</f>
        <v>2007</v>
      </c>
      <c r="K4534" s="90">
        <f>INDEX(Data!F$2:F$6500,MATCH($A4534,Data!$A$2:$A$6500,0))</f>
        <v>2800</v>
      </c>
      <c r="L4534" s="90">
        <f>INDEX(Data!G$2:G$6500,MATCH($A4534,Data!$A$2:$A$6500,0))</f>
        <v>4400</v>
      </c>
      <c r="M4534" s="90">
        <f>INDEX(Data!H$2:H$6500,MATCH($A4534,Data!$A$2:$A$6500,0))</f>
        <v>0</v>
      </c>
      <c r="N4534" s="90">
        <f>INDEX(Data!I$2:I$6500,MATCH($A4534,Data!$A$2:$A$6500,0))</f>
        <v>0</v>
      </c>
      <c r="O4534" s="83" t="str">
        <f>INDEX(Data!J$2:J$6500,MATCH($A4534,Data!$A$2:$A$6500,0))</f>
        <v>individuals</v>
      </c>
      <c r="P4534" t="str">
        <f>_xlfn.XLOOKUP(B4534,Table3[RefID],Table3[Citation])</f>
        <v>Pierce et al (2007)</v>
      </c>
    </row>
    <row r="4535" spans="1:16" x14ac:dyDescent="0.35">
      <c r="A4535" s="68">
        <v>4533</v>
      </c>
      <c r="B4535" s="69">
        <v>273</v>
      </c>
      <c r="C4535" s="69">
        <v>10012</v>
      </c>
      <c r="D4535" s="69">
        <v>3649</v>
      </c>
      <c r="E4535" t="str">
        <f>INDEX(Table5[EEZ],MATCH(C4535,Table5[Colony_ID],0))</f>
        <v>Line Group Exclusive Economic Zone</v>
      </c>
      <c r="F4535" t="str">
        <f>INDEX(Table5[Corrected Island/Colony Name],MATCH('Full Data'!C4535,Table5[Colony_ID],0))</f>
        <v>Kiritimati</v>
      </c>
      <c r="G4535" t="str">
        <f>INDEX(Table4[Common_Name],MATCH('Full Data'!D4535,Table4[SpcRecID],0))</f>
        <v>Red-tailed Tropicbird</v>
      </c>
      <c r="H4535" s="83" t="str">
        <f>INDEX(Data!E$2:E$6500,MATCH(A4535,Data!$A$2:$A$6500,0))</f>
        <v>Confirmed</v>
      </c>
      <c r="I4535" s="90">
        <f>INDEX(Data!P$2:P$6500,MATCH(A4535,Data!$A$2:$A$6500,0))</f>
        <v>2007</v>
      </c>
      <c r="J4535" s="90">
        <f>INDEX(Data!Q$2:Q$6500,MATCH($A4535,Data!$A$2:$A$6500,0))</f>
        <v>2007</v>
      </c>
      <c r="K4535" s="90">
        <f>INDEX(Data!F$2:F$6500,MATCH($A4535,Data!$A$2:$A$6500,0))</f>
        <v>820</v>
      </c>
      <c r="L4535" s="90">
        <f>INDEX(Data!G$2:G$6500,MATCH($A4535,Data!$A$2:$A$6500,0))</f>
        <v>1100</v>
      </c>
      <c r="M4535" s="90">
        <f>INDEX(Data!H$2:H$6500,MATCH($A4535,Data!$A$2:$A$6500,0))</f>
        <v>0</v>
      </c>
      <c r="N4535" s="90">
        <f>INDEX(Data!I$2:I$6500,MATCH($A4535,Data!$A$2:$A$6500,0))</f>
        <v>0</v>
      </c>
      <c r="O4535" s="83" t="str">
        <f>INDEX(Data!J$2:J$6500,MATCH($A4535,Data!$A$2:$A$6500,0))</f>
        <v>breeding pairs</v>
      </c>
      <c r="P4535" t="str">
        <f>_xlfn.XLOOKUP(B4535,Table3[RefID],Table3[Citation])</f>
        <v>Pierce et al (2007)</v>
      </c>
    </row>
    <row r="4536" spans="1:16" x14ac:dyDescent="0.35">
      <c r="A4536" s="68">
        <v>4534</v>
      </c>
      <c r="B4536" s="69">
        <v>273</v>
      </c>
      <c r="C4536" s="69">
        <v>10012</v>
      </c>
      <c r="D4536" s="69">
        <v>3288</v>
      </c>
      <c r="E4536" t="str">
        <f>INDEX(Table5[EEZ],MATCH(C4536,Table5[Colony_ID],0))</f>
        <v>Line Group Exclusive Economic Zone</v>
      </c>
      <c r="F4536" t="str">
        <f>INDEX(Table5[Corrected Island/Colony Name],MATCH('Full Data'!C4536,Table5[Colony_ID],0))</f>
        <v>Kiritimati</v>
      </c>
      <c r="G4536" t="str">
        <f>INDEX(Table4[Common_Name],MATCH('Full Data'!D4536,Table4[SpcRecID],0))</f>
        <v>Sooty Tern</v>
      </c>
      <c r="H4536" s="83" t="str">
        <f>INDEX(Data!E$2:E$6500,MATCH(A4536,Data!$A$2:$A$6500,0))</f>
        <v>Confirmed</v>
      </c>
      <c r="I4536" s="90">
        <f>INDEX(Data!P$2:P$6500,MATCH(A4536,Data!$A$2:$A$6500,0))</f>
        <v>2007</v>
      </c>
      <c r="J4536" s="90">
        <f>INDEX(Data!Q$2:Q$6500,MATCH($A4536,Data!$A$2:$A$6500,0))</f>
        <v>2007</v>
      </c>
      <c r="K4536" s="90">
        <f>INDEX(Data!F$2:F$6500,MATCH($A4536,Data!$A$2:$A$6500,0))</f>
        <v>350000</v>
      </c>
      <c r="L4536" s="90">
        <f>INDEX(Data!G$2:G$6500,MATCH($A4536,Data!$A$2:$A$6500,0))</f>
        <v>650000</v>
      </c>
      <c r="M4536" s="90">
        <f>INDEX(Data!H$2:H$6500,MATCH($A4536,Data!$A$2:$A$6500,0))</f>
        <v>0</v>
      </c>
      <c r="N4536" s="90">
        <f>INDEX(Data!I$2:I$6500,MATCH($A4536,Data!$A$2:$A$6500,0))</f>
        <v>0</v>
      </c>
      <c r="O4536" s="83" t="str">
        <f>INDEX(Data!J$2:J$6500,MATCH($A4536,Data!$A$2:$A$6500,0))</f>
        <v>breeding pairs</v>
      </c>
      <c r="P4536" t="str">
        <f>_xlfn.XLOOKUP(B4536,Table3[RefID],Table3[Citation])</f>
        <v>Pierce et al (2007)</v>
      </c>
    </row>
    <row r="4537" spans="1:16" x14ac:dyDescent="0.35">
      <c r="A4537" s="68">
        <v>4535</v>
      </c>
      <c r="B4537" s="69">
        <v>273</v>
      </c>
      <c r="C4537" s="69">
        <v>10012</v>
      </c>
      <c r="D4537" s="70">
        <v>3928</v>
      </c>
      <c r="E4537" t="str">
        <f>INDEX(Table5[EEZ],MATCH(C4537,Table5[Colony_ID],0))</f>
        <v>Line Group Exclusive Economic Zone</v>
      </c>
      <c r="F4537" t="str">
        <f>INDEX(Table5[Corrected Island/Colony Name],MATCH('Full Data'!C4537,Table5[Colony_ID],0))</f>
        <v>Kiritimati</v>
      </c>
      <c r="G4537" t="str">
        <f>INDEX(Table4[Common_Name],MATCH('Full Data'!D4537,Table4[SpcRecID],0))</f>
        <v>Wedge-tailed Shearwater</v>
      </c>
      <c r="H4537" s="83" t="str">
        <f>INDEX(Data!E$2:E$6500,MATCH(A4537,Data!$A$2:$A$6500,0))</f>
        <v>Confirmed</v>
      </c>
      <c r="I4537" s="90">
        <f>INDEX(Data!P$2:P$6500,MATCH(A4537,Data!$A$2:$A$6500,0))</f>
        <v>2007</v>
      </c>
      <c r="J4537" s="90">
        <f>INDEX(Data!Q$2:Q$6500,MATCH($A4537,Data!$A$2:$A$6500,0))</f>
        <v>2007</v>
      </c>
      <c r="K4537" s="90">
        <f>INDEX(Data!F$2:F$6500,MATCH($A4537,Data!$A$2:$A$6500,0))</f>
        <v>4500</v>
      </c>
      <c r="L4537" s="90">
        <f>INDEX(Data!G$2:G$6500,MATCH($A4537,Data!$A$2:$A$6500,0))</f>
        <v>8000</v>
      </c>
      <c r="M4537" s="90">
        <f>INDEX(Data!H$2:H$6500,MATCH($A4537,Data!$A$2:$A$6500,0))</f>
        <v>0</v>
      </c>
      <c r="N4537" s="90">
        <f>INDEX(Data!I$2:I$6500,MATCH($A4537,Data!$A$2:$A$6500,0))</f>
        <v>0</v>
      </c>
      <c r="O4537" s="83" t="str">
        <f>INDEX(Data!J$2:J$6500,MATCH($A4537,Data!$A$2:$A$6500,0))</f>
        <v>breeding pairs</v>
      </c>
      <c r="P4537" t="str">
        <f>_xlfn.XLOOKUP(B4537,Table3[RefID],Table3[Citation])</f>
        <v>Pierce et al (2007)</v>
      </c>
    </row>
    <row r="4538" spans="1:16" x14ac:dyDescent="0.35">
      <c r="A4538" s="68">
        <v>4536</v>
      </c>
      <c r="B4538" s="69">
        <v>273</v>
      </c>
      <c r="C4538" s="69">
        <v>10012</v>
      </c>
      <c r="D4538" s="69">
        <v>3650</v>
      </c>
      <c r="E4538" t="str">
        <f>INDEX(Table5[EEZ],MATCH(C4538,Table5[Colony_ID],0))</f>
        <v>Line Group Exclusive Economic Zone</v>
      </c>
      <c r="F4538" t="str">
        <f>INDEX(Table5[Corrected Island/Colony Name],MATCH('Full Data'!C4538,Table5[Colony_ID],0))</f>
        <v>Kiritimati</v>
      </c>
      <c r="G4538" t="str">
        <f>INDEX(Table4[Common_Name],MATCH('Full Data'!D4538,Table4[SpcRecID],0))</f>
        <v>White-tailed Tropicbird</v>
      </c>
      <c r="H4538" s="83" t="str">
        <f>INDEX(Data!E$2:E$6500,MATCH(A4538,Data!$A$2:$A$6500,0))</f>
        <v>Confirmed</v>
      </c>
      <c r="I4538" s="90">
        <f>INDEX(Data!P$2:P$6500,MATCH(A4538,Data!$A$2:$A$6500,0))</f>
        <v>2007</v>
      </c>
      <c r="J4538" s="90">
        <f>INDEX(Data!Q$2:Q$6500,MATCH($A4538,Data!$A$2:$A$6500,0))</f>
        <v>2007</v>
      </c>
      <c r="K4538" s="90">
        <f>INDEX(Data!F$2:F$6500,MATCH($A4538,Data!$A$2:$A$6500,0))</f>
        <v>2</v>
      </c>
      <c r="L4538" s="90">
        <f>INDEX(Data!G$2:G$6500,MATCH($A4538,Data!$A$2:$A$6500,0))</f>
        <v>10</v>
      </c>
      <c r="M4538" s="90">
        <f>INDEX(Data!H$2:H$6500,MATCH($A4538,Data!$A$2:$A$6500,0))</f>
        <v>0</v>
      </c>
      <c r="N4538" s="90">
        <f>INDEX(Data!I$2:I$6500,MATCH($A4538,Data!$A$2:$A$6500,0))</f>
        <v>0</v>
      </c>
      <c r="O4538" s="83" t="str">
        <f>INDEX(Data!J$2:J$6500,MATCH($A4538,Data!$A$2:$A$6500,0))</f>
        <v>individuals</v>
      </c>
      <c r="P4538" t="str">
        <f>_xlfn.XLOOKUP(B4538,Table3[RefID],Table3[Citation])</f>
        <v>Pierce et al (2007)</v>
      </c>
    </row>
    <row r="4539" spans="1:16" x14ac:dyDescent="0.35">
      <c r="A4539" s="68">
        <v>4537</v>
      </c>
      <c r="B4539" s="69">
        <v>273</v>
      </c>
      <c r="C4539" s="69">
        <v>10012</v>
      </c>
      <c r="D4539" s="69">
        <v>3975</v>
      </c>
      <c r="E4539" t="str">
        <f>INDEX(Table5[EEZ],MATCH(C4539,Table5[Colony_ID],0))</f>
        <v>Line Group Exclusive Economic Zone</v>
      </c>
      <c r="F4539" t="str">
        <f>INDEX(Table5[Corrected Island/Colony Name],MATCH('Full Data'!C4539,Table5[Colony_ID],0))</f>
        <v>Kiritimati</v>
      </c>
      <c r="G4539" t="str">
        <f>INDEX(Table4[Common_Name],MATCH('Full Data'!D4539,Table4[SpcRecID],0))</f>
        <v>Polynesian Storm-petrel</v>
      </c>
      <c r="H4539" s="83" t="str">
        <f>INDEX(Data!E$2:E$6500,MATCH(A4539,Data!$A$2:$A$6500,0))</f>
        <v>Confirmed</v>
      </c>
      <c r="I4539" s="90">
        <f>INDEX(Data!P$2:P$6500,MATCH(A4539,Data!$A$2:$A$6500,0))</f>
        <v>2007</v>
      </c>
      <c r="J4539" s="90">
        <f>INDEX(Data!Q$2:Q$6500,MATCH($A4539,Data!$A$2:$A$6500,0))</f>
        <v>2007</v>
      </c>
      <c r="K4539" s="90">
        <f>INDEX(Data!F$2:F$6500,MATCH($A4539,Data!$A$2:$A$6500,0))</f>
        <v>200</v>
      </c>
      <c r="L4539" s="90">
        <f>INDEX(Data!G$2:G$6500,MATCH($A4539,Data!$A$2:$A$6500,0))</f>
        <v>500</v>
      </c>
      <c r="M4539" s="90">
        <f>INDEX(Data!H$2:H$6500,MATCH($A4539,Data!$A$2:$A$6500,0))</f>
        <v>0</v>
      </c>
      <c r="N4539" s="90">
        <f>INDEX(Data!I$2:I$6500,MATCH($A4539,Data!$A$2:$A$6500,0))</f>
        <v>0</v>
      </c>
      <c r="O4539" s="83" t="str">
        <f>INDEX(Data!J$2:J$6500,MATCH($A4539,Data!$A$2:$A$6500,0))</f>
        <v>breeding pairs</v>
      </c>
      <c r="P4539" t="str">
        <f>_xlfn.XLOOKUP(B4539,Table3[RefID],Table3[Citation])</f>
        <v>Pierce et al (2007)</v>
      </c>
    </row>
    <row r="4540" spans="1:16" x14ac:dyDescent="0.35">
      <c r="A4540" s="68">
        <v>4538</v>
      </c>
      <c r="B4540" s="69">
        <v>274</v>
      </c>
      <c r="C4540" s="69">
        <v>14000</v>
      </c>
      <c r="D4540" s="69">
        <v>3281</v>
      </c>
      <c r="E4540" t="str">
        <f>INDEX(Table5[EEZ],MATCH(C4540,Table5[Colony_ID],0))</f>
        <v>New Caledonian Exclusive Economic Zone</v>
      </c>
      <c r="F4540" t="str">
        <f>INDEX(Table5[Corrected Island/Colony Name],MATCH('Full Data'!C4540,Table5[Colony_ID],0))</f>
        <v>Bampton Island</v>
      </c>
      <c r="G4540" t="str">
        <f>INDEX(Table4[Common_Name],MATCH('Full Data'!D4540,Table4[SpcRecID],0))</f>
        <v>Fairy Tern</v>
      </c>
      <c r="H4540" s="83" t="str">
        <f>INDEX(Data!E$2:E$6500,MATCH(A4540,Data!$A$2:$A$6500,0))</f>
        <v>Confirmed</v>
      </c>
      <c r="I4540" s="90">
        <f>INDEX(Data!P$2:P$6500,MATCH(A4540,Data!$A$2:$A$6500,0))</f>
        <v>1978</v>
      </c>
      <c r="J4540" s="90">
        <f>INDEX(Data!Q$2:Q$6500,MATCH($A4540,Data!$A$2:$A$6500,0))</f>
        <v>1978</v>
      </c>
      <c r="K4540" s="90">
        <f>INDEX(Data!F$2:F$6500,MATCH($A4540,Data!$A$2:$A$6500,0))</f>
        <v>0</v>
      </c>
      <c r="L4540" s="90">
        <f>INDEX(Data!G$2:G$6500,MATCH($A4540,Data!$A$2:$A$6500,0))</f>
        <v>0</v>
      </c>
      <c r="M4540" s="90">
        <f>INDEX(Data!H$2:H$6500,MATCH($A4540,Data!$A$2:$A$6500,0))</f>
        <v>0</v>
      </c>
      <c r="N4540" s="90">
        <f>INDEX(Data!I$2:I$6500,MATCH($A4540,Data!$A$2:$A$6500,0))</f>
        <v>0</v>
      </c>
      <c r="O4540" s="83">
        <f>INDEX(Data!J$2:J$6500,MATCH($A4540,Data!$A$2:$A$6500,0))</f>
        <v>0</v>
      </c>
      <c r="P4540" t="str">
        <f>_xlfn.XLOOKUP(B4540,Table3[RefID],Table3[Citation])</f>
        <v>Spaggiari et al (2007)</v>
      </c>
    </row>
    <row r="4541" spans="1:16" x14ac:dyDescent="0.35">
      <c r="A4541" s="68">
        <v>4539</v>
      </c>
      <c r="B4541" s="69">
        <v>274</v>
      </c>
      <c r="C4541" s="69">
        <v>14053</v>
      </c>
      <c r="D4541" s="69">
        <v>1017051</v>
      </c>
      <c r="E4541" t="str">
        <f>INDEX(Table5[EEZ],MATCH(C4541,Table5[Colony_ID],0))</f>
        <v>New Caledonian Exclusive Economic Zone</v>
      </c>
      <c r="F4541" t="str">
        <f>INDEX(Table5[Corrected Island/Colony Name],MATCH('Full Data'!C4541,Table5[Colony_ID],0))</f>
        <v>Yangobo</v>
      </c>
      <c r="G4541" t="str">
        <f>INDEX(Table4[Common_Name],MATCH('Full Data'!D4541,Table4[SpcRecID],0))</f>
        <v>Silver Gull</v>
      </c>
      <c r="H4541" s="83" t="str">
        <f>INDEX(Data!E$2:E$6500,MATCH(A4541,Data!$A$2:$A$6500,0))</f>
        <v>confirmed</v>
      </c>
      <c r="I4541" s="90">
        <f>INDEX(Data!P$2:P$6500,MATCH(A4541,Data!$A$2:$A$6500,0))</f>
        <v>2006</v>
      </c>
      <c r="J4541" s="90">
        <f>INDEX(Data!Q$2:Q$6500,MATCH($A4541,Data!$A$2:$A$6500,0))</f>
        <v>2006</v>
      </c>
      <c r="K4541" s="90">
        <f>INDEX(Data!F$2:F$6500,MATCH($A4541,Data!$A$2:$A$6500,0))</f>
        <v>500</v>
      </c>
      <c r="L4541" s="90">
        <f>INDEX(Data!G$2:G$6500,MATCH($A4541,Data!$A$2:$A$6500,0))</f>
        <v>500</v>
      </c>
      <c r="M4541" s="90">
        <f>INDEX(Data!H$2:H$6500,MATCH($A4541,Data!$A$2:$A$6500,0))</f>
        <v>0</v>
      </c>
      <c r="N4541" s="90">
        <f>INDEX(Data!I$2:I$6500,MATCH($A4541,Data!$A$2:$A$6500,0))</f>
        <v>0</v>
      </c>
      <c r="O4541" s="83" t="str">
        <f>INDEX(Data!J$2:J$6500,MATCH($A4541,Data!$A$2:$A$6500,0))</f>
        <v>breeding pairs</v>
      </c>
      <c r="P4541" t="str">
        <f>_xlfn.XLOOKUP(B4541,Table3[RefID],Table3[Citation])</f>
        <v>Spaggiari et al (2007)</v>
      </c>
    </row>
    <row r="4542" spans="1:16" x14ac:dyDescent="0.35">
      <c r="A4542" s="68">
        <v>4540</v>
      </c>
      <c r="B4542" s="69">
        <v>274</v>
      </c>
      <c r="C4542" s="69">
        <v>14058</v>
      </c>
      <c r="D4542" s="69">
        <v>3880</v>
      </c>
      <c r="E4542" t="str">
        <f>INDEX(Table5[EEZ],MATCH(C4542,Table5[Colony_ID],0))</f>
        <v>New Caledonian Exclusive Economic Zone</v>
      </c>
      <c r="F4542" t="str">
        <f>INDEX(Table5[Corrected Island/Colony Name],MATCH('Full Data'!C4542,Table5[Colony_ID],0))</f>
        <v>Grande Terre</v>
      </c>
      <c r="G4542" t="str">
        <f>INDEX(Table4[Common_Name],MATCH('Full Data'!D4542,Table4[SpcRecID],0))</f>
        <v>Tahiti Petrel</v>
      </c>
      <c r="H4542" s="83" t="str">
        <f>INDEX(Data!E$2:E$6500,MATCH(A4542,Data!$A$2:$A$6500,0))</f>
        <v>Confirmed</v>
      </c>
      <c r="I4542" s="90">
        <f>INDEX(Data!P$2:P$6500,MATCH(A4542,Data!$A$2:$A$6500,0))</f>
        <v>2007</v>
      </c>
      <c r="J4542" s="90">
        <f>INDEX(Data!Q$2:Q$6500,MATCH($A4542,Data!$A$2:$A$6500,0))</f>
        <v>2007</v>
      </c>
      <c r="K4542" s="90">
        <f>INDEX(Data!F$2:F$6500,MATCH($A4542,Data!$A$2:$A$6500,0))</f>
        <v>0</v>
      </c>
      <c r="L4542" s="90">
        <f>INDEX(Data!G$2:G$6500,MATCH($A4542,Data!$A$2:$A$6500,0))</f>
        <v>0</v>
      </c>
      <c r="M4542" s="90">
        <f>INDEX(Data!H$2:H$6500,MATCH($A4542,Data!$A$2:$A$6500,0))</f>
        <v>0</v>
      </c>
      <c r="N4542" s="90">
        <f>INDEX(Data!I$2:I$6500,MATCH($A4542,Data!$A$2:$A$6500,0))</f>
        <v>0</v>
      </c>
      <c r="O4542" s="83">
        <f>INDEX(Data!J$2:J$6500,MATCH($A4542,Data!$A$2:$A$6500,0))</f>
        <v>0</v>
      </c>
      <c r="P4542" t="str">
        <f>_xlfn.XLOOKUP(B4542,Table3[RefID],Table3[Citation])</f>
        <v>Spaggiari et al (2007)</v>
      </c>
    </row>
    <row r="4543" spans="1:16" x14ac:dyDescent="0.35">
      <c r="A4543" s="68">
        <v>4541</v>
      </c>
      <c r="B4543" s="69">
        <v>275</v>
      </c>
      <c r="C4543" s="69">
        <v>14007</v>
      </c>
      <c r="D4543" s="69">
        <v>3295</v>
      </c>
      <c r="E4543" t="str">
        <f>INDEX(Table5[EEZ],MATCH(C4543,Table5[Colony_ID],0))</f>
        <v>New Caledonian Exclusive Economic Zone</v>
      </c>
      <c r="F4543" t="str">
        <f>INDEX(Table5[Corrected Island/Colony Name],MATCH('Full Data'!C4543,Table5[Colony_ID],0))</f>
        <v>Isle Renard</v>
      </c>
      <c r="G4543" t="str">
        <f>INDEX(Table4[Common_Name],MATCH('Full Data'!D4543,Table4[SpcRecID],0))</f>
        <v>Black Noddy</v>
      </c>
      <c r="H4543" s="83" t="str">
        <f>INDEX(Data!E$2:E$6500,MATCH(A4543,Data!$A$2:$A$6500,0))</f>
        <v>Confirmed</v>
      </c>
      <c r="I4543" s="90">
        <f>INDEX(Data!P$2:P$6500,MATCH(A4543,Data!$A$2:$A$6500,0))</f>
        <v>1993</v>
      </c>
      <c r="J4543" s="90">
        <f>INDEX(Data!Q$2:Q$6500,MATCH($A4543,Data!$A$2:$A$6500,0))</f>
        <v>2007</v>
      </c>
      <c r="K4543" s="90">
        <f>INDEX(Data!F$2:F$6500,MATCH($A4543,Data!$A$2:$A$6500,0))</f>
        <v>0</v>
      </c>
      <c r="L4543" s="90">
        <f>INDEX(Data!G$2:G$6500,MATCH($A4543,Data!$A$2:$A$6500,0))</f>
        <v>0</v>
      </c>
      <c r="M4543" s="90">
        <f>INDEX(Data!H$2:H$6500,MATCH($A4543,Data!$A$2:$A$6500,0))</f>
        <v>0</v>
      </c>
      <c r="N4543" s="90">
        <f>INDEX(Data!I$2:I$6500,MATCH($A4543,Data!$A$2:$A$6500,0))</f>
        <v>0</v>
      </c>
      <c r="O4543" s="83">
        <f>INDEX(Data!J$2:J$6500,MATCH($A4543,Data!$A$2:$A$6500,0))</f>
        <v>0</v>
      </c>
      <c r="P4543" t="str">
        <f>_xlfn.XLOOKUP(B4543,Table3[RefID],Table3[Citation])</f>
        <v>Spaggiari et al (2007)</v>
      </c>
    </row>
    <row r="4544" spans="1:16" x14ac:dyDescent="0.35">
      <c r="A4544" s="68">
        <v>4542</v>
      </c>
      <c r="B4544" s="69">
        <v>275</v>
      </c>
      <c r="C4544" s="69">
        <v>14047</v>
      </c>
      <c r="D4544" s="69">
        <v>3295</v>
      </c>
      <c r="E4544" t="str">
        <f>INDEX(Table5[EEZ],MATCH(C4544,Table5[Colony_ID],0))</f>
        <v>New Caledonian Exclusive Economic Zone</v>
      </c>
      <c r="F4544" t="str">
        <f>INDEX(Table5[Corrected Island/Colony Name],MATCH('Full Data'!C4544,Table5[Colony_ID],0))</f>
        <v>Ilots de Poindimie</v>
      </c>
      <c r="G4544" t="str">
        <f>INDEX(Table4[Common_Name],MATCH('Full Data'!D4544,Table4[SpcRecID],0))</f>
        <v>Black Noddy</v>
      </c>
      <c r="H4544" s="83" t="str">
        <f>INDEX(Data!E$2:E$6500,MATCH(A4544,Data!$A$2:$A$6500,0))</f>
        <v>Data Deficient</v>
      </c>
      <c r="I4544" s="90">
        <f>INDEX(Data!P$2:P$6500,MATCH(A4544,Data!$A$2:$A$6500,0))</f>
        <v>1996</v>
      </c>
      <c r="J4544" s="90">
        <f>INDEX(Data!Q$2:Q$6500,MATCH($A4544,Data!$A$2:$A$6500,0))</f>
        <v>2007</v>
      </c>
      <c r="K4544" s="90">
        <f>INDEX(Data!F$2:F$6500,MATCH($A4544,Data!$A$2:$A$6500,0))</f>
        <v>0</v>
      </c>
      <c r="L4544" s="90">
        <f>INDEX(Data!G$2:G$6500,MATCH($A4544,Data!$A$2:$A$6500,0))</f>
        <v>0</v>
      </c>
      <c r="M4544" s="90">
        <f>INDEX(Data!H$2:H$6500,MATCH($A4544,Data!$A$2:$A$6500,0))</f>
        <v>0</v>
      </c>
      <c r="N4544" s="90">
        <f>INDEX(Data!I$2:I$6500,MATCH($A4544,Data!$A$2:$A$6500,0))</f>
        <v>0</v>
      </c>
      <c r="O4544" s="83">
        <f>INDEX(Data!J$2:J$6500,MATCH($A4544,Data!$A$2:$A$6500,0))</f>
        <v>0</v>
      </c>
      <c r="P4544" t="str">
        <f>_xlfn.XLOOKUP(B4544,Table3[RefID],Table3[Citation])</f>
        <v>Spaggiari et al (2007)</v>
      </c>
    </row>
    <row r="4545" spans="1:16" x14ac:dyDescent="0.35">
      <c r="A4545" s="68">
        <v>4543</v>
      </c>
      <c r="B4545" s="69">
        <v>275</v>
      </c>
      <c r="C4545" s="69">
        <v>14061</v>
      </c>
      <c r="D4545" s="69">
        <v>3295</v>
      </c>
      <c r="E4545" t="str">
        <f>INDEX(Table5[EEZ],MATCH(C4545,Table5[Colony_ID],0))</f>
        <v>New Caledonian Exclusive Economic Zone</v>
      </c>
      <c r="F4545" t="str">
        <f>INDEX(Table5[Corrected Island/Colony Name],MATCH('Full Data'!C4545,Table5[Colony_ID],0))</f>
        <v>Walpole Island</v>
      </c>
      <c r="G4545" t="str">
        <f>INDEX(Table4[Common_Name],MATCH('Full Data'!D4545,Table4[SpcRecID],0))</f>
        <v>Black Noddy</v>
      </c>
      <c r="H4545" s="83" t="str">
        <f>INDEX(Data!E$2:E$6500,MATCH(A4545,Data!$A$2:$A$6500,0))</f>
        <v>confirmed</v>
      </c>
      <c r="I4545" s="90">
        <f>INDEX(Data!P$2:P$6500,MATCH(A4545,Data!$A$2:$A$6500,0))</f>
        <v>1958</v>
      </c>
      <c r="J4545" s="90">
        <f>INDEX(Data!Q$2:Q$6500,MATCH($A4545,Data!$A$2:$A$6500,0))</f>
        <v>2007</v>
      </c>
      <c r="K4545" s="90">
        <f>INDEX(Data!F$2:F$6500,MATCH($A4545,Data!$A$2:$A$6500,0))</f>
        <v>0</v>
      </c>
      <c r="L4545" s="90">
        <f>INDEX(Data!G$2:G$6500,MATCH($A4545,Data!$A$2:$A$6500,0))</f>
        <v>0</v>
      </c>
      <c r="M4545" s="90">
        <f>INDEX(Data!H$2:H$6500,MATCH($A4545,Data!$A$2:$A$6500,0))</f>
        <v>0</v>
      </c>
      <c r="N4545" s="90">
        <f>INDEX(Data!I$2:I$6500,MATCH($A4545,Data!$A$2:$A$6500,0))</f>
        <v>0</v>
      </c>
      <c r="O4545" s="83">
        <f>INDEX(Data!J$2:J$6500,MATCH($A4545,Data!$A$2:$A$6500,0))</f>
        <v>0</v>
      </c>
      <c r="P4545" t="str">
        <f>_xlfn.XLOOKUP(B4545,Table3[RefID],Table3[Citation])</f>
        <v>Spaggiari et al (2007)</v>
      </c>
    </row>
    <row r="4546" spans="1:16" x14ac:dyDescent="0.35">
      <c r="A4546" s="68">
        <v>4544</v>
      </c>
      <c r="B4546" s="69">
        <v>275</v>
      </c>
      <c r="C4546" s="69">
        <v>14047</v>
      </c>
      <c r="D4546" s="69">
        <v>3268</v>
      </c>
      <c r="E4546" t="str">
        <f>INDEX(Table5[EEZ],MATCH(C4546,Table5[Colony_ID],0))</f>
        <v>New Caledonian Exclusive Economic Zone</v>
      </c>
      <c r="F4546" t="str">
        <f>INDEX(Table5[Corrected Island/Colony Name],MATCH('Full Data'!C4546,Table5[Colony_ID],0))</f>
        <v>Ilots de Poindimie</v>
      </c>
      <c r="G4546" t="str">
        <f>INDEX(Table4[Common_Name],MATCH('Full Data'!D4546,Table4[SpcRecID],0))</f>
        <v>Black-naped Tern</v>
      </c>
      <c r="H4546" s="83" t="str">
        <f>INDEX(Data!E$2:E$6500,MATCH(A4546,Data!$A$2:$A$6500,0))</f>
        <v>confirmed</v>
      </c>
      <c r="I4546" s="90">
        <f>INDEX(Data!P$2:P$6500,MATCH(A4546,Data!$A$2:$A$6500,0))</f>
        <v>2007</v>
      </c>
      <c r="J4546" s="90">
        <f>INDEX(Data!Q$2:Q$6500,MATCH($A4546,Data!$A$2:$A$6500,0))</f>
        <v>2007</v>
      </c>
      <c r="K4546" s="90">
        <f>INDEX(Data!F$2:F$6500,MATCH($A4546,Data!$A$2:$A$6500,0))</f>
        <v>25</v>
      </c>
      <c r="L4546" s="90">
        <f>INDEX(Data!G$2:G$6500,MATCH($A4546,Data!$A$2:$A$6500,0))</f>
        <v>25</v>
      </c>
      <c r="M4546" s="90">
        <f>INDEX(Data!H$2:H$6500,MATCH($A4546,Data!$A$2:$A$6500,0))</f>
        <v>0</v>
      </c>
      <c r="N4546" s="90">
        <f>INDEX(Data!I$2:I$6500,MATCH($A4546,Data!$A$2:$A$6500,0))</f>
        <v>0</v>
      </c>
      <c r="O4546" s="83" t="str">
        <f>INDEX(Data!J$2:J$6500,MATCH($A4546,Data!$A$2:$A$6500,0))</f>
        <v>breeding pairs</v>
      </c>
      <c r="P4546" t="str">
        <f>_xlfn.XLOOKUP(B4546,Table3[RefID],Table3[Citation])</f>
        <v>Spaggiari et al (2007)</v>
      </c>
    </row>
    <row r="4547" spans="1:16" x14ac:dyDescent="0.35">
      <c r="A4547" s="68">
        <v>4545</v>
      </c>
      <c r="B4547" s="69">
        <v>275</v>
      </c>
      <c r="C4547" s="69">
        <v>14007</v>
      </c>
      <c r="D4547" s="69">
        <v>3659</v>
      </c>
      <c r="E4547" t="str">
        <f>INDEX(Table5[EEZ],MATCH(C4547,Table5[Colony_ID],0))</f>
        <v>New Caledonian Exclusive Economic Zone</v>
      </c>
      <c r="F4547" t="str">
        <f>INDEX(Table5[Corrected Island/Colony Name],MATCH('Full Data'!C4547,Table5[Colony_ID],0))</f>
        <v>Isle Renard</v>
      </c>
      <c r="G4547" t="str">
        <f>INDEX(Table4[Common_Name],MATCH('Full Data'!D4547,Table4[SpcRecID],0))</f>
        <v>Brown Booby</v>
      </c>
      <c r="H4547" s="83" t="str">
        <f>INDEX(Data!E$2:E$6500,MATCH(A4547,Data!$A$2:$A$6500,0))</f>
        <v>Confirmed</v>
      </c>
      <c r="I4547" s="90">
        <f>INDEX(Data!P$2:P$6500,MATCH(A4547,Data!$A$2:$A$6500,0))</f>
        <v>2007</v>
      </c>
      <c r="J4547" s="90">
        <f>INDEX(Data!Q$2:Q$6500,MATCH($A4547,Data!$A$2:$A$6500,0))</f>
        <v>2007</v>
      </c>
      <c r="K4547" s="90">
        <f>INDEX(Data!F$2:F$6500,MATCH($A4547,Data!$A$2:$A$6500,0))</f>
        <v>0</v>
      </c>
      <c r="L4547" s="90">
        <f>INDEX(Data!G$2:G$6500,MATCH($A4547,Data!$A$2:$A$6500,0))</f>
        <v>0</v>
      </c>
      <c r="M4547" s="90">
        <f>INDEX(Data!H$2:H$6500,MATCH($A4547,Data!$A$2:$A$6500,0))</f>
        <v>0</v>
      </c>
      <c r="N4547" s="90">
        <f>INDEX(Data!I$2:I$6500,MATCH($A4547,Data!$A$2:$A$6500,0))</f>
        <v>0</v>
      </c>
      <c r="O4547" s="83">
        <f>INDEX(Data!J$2:J$6500,MATCH($A4547,Data!$A$2:$A$6500,0))</f>
        <v>0</v>
      </c>
      <c r="P4547" t="str">
        <f>_xlfn.XLOOKUP(B4547,Table3[RefID],Table3[Citation])</f>
        <v>Spaggiari et al (2007)</v>
      </c>
    </row>
    <row r="4548" spans="1:16" x14ac:dyDescent="0.35">
      <c r="A4548" s="68">
        <v>4546</v>
      </c>
      <c r="B4548" s="69">
        <v>275</v>
      </c>
      <c r="C4548" s="69">
        <v>14061</v>
      </c>
      <c r="D4548" s="69">
        <v>3659</v>
      </c>
      <c r="E4548" t="str">
        <f>INDEX(Table5[EEZ],MATCH(C4548,Table5[Colony_ID],0))</f>
        <v>New Caledonian Exclusive Economic Zone</v>
      </c>
      <c r="F4548" t="str">
        <f>INDEX(Table5[Corrected Island/Colony Name],MATCH('Full Data'!C4548,Table5[Colony_ID],0))</f>
        <v>Walpole Island</v>
      </c>
      <c r="G4548" t="str">
        <f>INDEX(Table4[Common_Name],MATCH('Full Data'!D4548,Table4[SpcRecID],0))</f>
        <v>Brown Booby</v>
      </c>
      <c r="H4548" s="83" t="str">
        <f>INDEX(Data!E$2:E$6500,MATCH(A4548,Data!$A$2:$A$6500,0))</f>
        <v>confirmed</v>
      </c>
      <c r="I4548" s="90">
        <f>INDEX(Data!P$2:P$6500,MATCH(A4548,Data!$A$2:$A$6500,0))</f>
        <v>2007</v>
      </c>
      <c r="J4548" s="90">
        <f>INDEX(Data!Q$2:Q$6500,MATCH($A4548,Data!$A$2:$A$6500,0))</f>
        <v>2007</v>
      </c>
      <c r="K4548" s="90">
        <f>INDEX(Data!F$2:F$6500,MATCH($A4548,Data!$A$2:$A$6500,0))</f>
        <v>270</v>
      </c>
      <c r="L4548" s="90">
        <f>INDEX(Data!G$2:G$6500,MATCH($A4548,Data!$A$2:$A$6500,0))</f>
        <v>800</v>
      </c>
      <c r="M4548" s="90">
        <f>INDEX(Data!H$2:H$6500,MATCH($A4548,Data!$A$2:$A$6500,0))</f>
        <v>0</v>
      </c>
      <c r="N4548" s="90">
        <f>INDEX(Data!I$2:I$6500,MATCH($A4548,Data!$A$2:$A$6500,0))</f>
        <v>0</v>
      </c>
      <c r="O4548" s="83" t="str">
        <f>INDEX(Data!J$2:J$6500,MATCH($A4548,Data!$A$2:$A$6500,0))</f>
        <v>breeding pairs</v>
      </c>
      <c r="P4548" t="str">
        <f>_xlfn.XLOOKUP(B4548,Table3[RefID],Table3[Citation])</f>
        <v>Spaggiari et al (2007)</v>
      </c>
    </row>
    <row r="4549" spans="1:16" x14ac:dyDescent="0.35">
      <c r="A4549" s="68">
        <v>4547</v>
      </c>
      <c r="B4549" s="69">
        <v>275</v>
      </c>
      <c r="C4549" s="69">
        <v>14007</v>
      </c>
      <c r="D4549" s="69">
        <v>3294</v>
      </c>
      <c r="E4549" t="str">
        <f>INDEX(Table5[EEZ],MATCH(C4549,Table5[Colony_ID],0))</f>
        <v>New Caledonian Exclusive Economic Zone</v>
      </c>
      <c r="F4549" t="str">
        <f>INDEX(Table5[Corrected Island/Colony Name],MATCH('Full Data'!C4549,Table5[Colony_ID],0))</f>
        <v>Isle Renard</v>
      </c>
      <c r="G4549" t="str">
        <f>INDEX(Table4[Common_Name],MATCH('Full Data'!D4549,Table4[SpcRecID],0))</f>
        <v>Brown Noddy</v>
      </c>
      <c r="H4549" s="83" t="str">
        <f>INDEX(Data!E$2:E$6500,MATCH(A4549,Data!$A$2:$A$6500,0))</f>
        <v>Confirmed</v>
      </c>
      <c r="I4549" s="90">
        <f>INDEX(Data!P$2:P$6500,MATCH(A4549,Data!$A$2:$A$6500,0))</f>
        <v>2007</v>
      </c>
      <c r="J4549" s="90">
        <f>INDEX(Data!Q$2:Q$6500,MATCH($A4549,Data!$A$2:$A$6500,0))</f>
        <v>2007</v>
      </c>
      <c r="K4549" s="90">
        <f>INDEX(Data!F$2:F$6500,MATCH($A4549,Data!$A$2:$A$6500,0))</f>
        <v>0</v>
      </c>
      <c r="L4549" s="90">
        <f>INDEX(Data!G$2:G$6500,MATCH($A4549,Data!$A$2:$A$6500,0))</f>
        <v>0</v>
      </c>
      <c r="M4549" s="90">
        <f>INDEX(Data!H$2:H$6500,MATCH($A4549,Data!$A$2:$A$6500,0))</f>
        <v>0</v>
      </c>
      <c r="N4549" s="90">
        <f>INDEX(Data!I$2:I$6500,MATCH($A4549,Data!$A$2:$A$6500,0))</f>
        <v>0</v>
      </c>
      <c r="O4549" s="83">
        <f>INDEX(Data!J$2:J$6500,MATCH($A4549,Data!$A$2:$A$6500,0))</f>
        <v>0</v>
      </c>
      <c r="P4549" t="str">
        <f>_xlfn.XLOOKUP(B4549,Table3[RefID],Table3[Citation])</f>
        <v>Spaggiari et al (2007)</v>
      </c>
    </row>
    <row r="4550" spans="1:16" x14ac:dyDescent="0.35">
      <c r="A4550" s="68">
        <v>4548</v>
      </c>
      <c r="B4550" s="69">
        <v>275</v>
      </c>
      <c r="C4550" s="69">
        <v>14047</v>
      </c>
      <c r="D4550" s="69">
        <v>3294</v>
      </c>
      <c r="E4550" t="str">
        <f>INDEX(Table5[EEZ],MATCH(C4550,Table5[Colony_ID],0))</f>
        <v>New Caledonian Exclusive Economic Zone</v>
      </c>
      <c r="F4550" t="str">
        <f>INDEX(Table5[Corrected Island/Colony Name],MATCH('Full Data'!C4550,Table5[Colony_ID],0))</f>
        <v>Ilots de Poindimie</v>
      </c>
      <c r="G4550" t="str">
        <f>INDEX(Table4[Common_Name],MATCH('Full Data'!D4550,Table4[SpcRecID],0))</f>
        <v>Brown Noddy</v>
      </c>
      <c r="H4550" s="83" t="str">
        <f>INDEX(Data!E$2:E$6500,MATCH(A4550,Data!$A$2:$A$6500,0))</f>
        <v>Data Deficient</v>
      </c>
      <c r="I4550" s="90">
        <f>INDEX(Data!P$2:P$6500,MATCH(A4550,Data!$A$2:$A$6500,0))</f>
        <v>2007</v>
      </c>
      <c r="J4550" s="90">
        <f>INDEX(Data!Q$2:Q$6500,MATCH($A4550,Data!$A$2:$A$6500,0))</f>
        <v>2007</v>
      </c>
      <c r="K4550" s="90">
        <f>INDEX(Data!F$2:F$6500,MATCH($A4550,Data!$A$2:$A$6500,0))</f>
        <v>0</v>
      </c>
      <c r="L4550" s="90">
        <f>INDEX(Data!G$2:G$6500,MATCH($A4550,Data!$A$2:$A$6500,0))</f>
        <v>0</v>
      </c>
      <c r="M4550" s="90">
        <f>INDEX(Data!H$2:H$6500,MATCH($A4550,Data!$A$2:$A$6500,0))</f>
        <v>0</v>
      </c>
      <c r="N4550" s="90">
        <f>INDEX(Data!I$2:I$6500,MATCH($A4550,Data!$A$2:$A$6500,0))</f>
        <v>0</v>
      </c>
      <c r="O4550" s="83">
        <f>INDEX(Data!J$2:J$6500,MATCH($A4550,Data!$A$2:$A$6500,0))</f>
        <v>0</v>
      </c>
      <c r="P4550" t="str">
        <f>_xlfn.XLOOKUP(B4550,Table3[RefID],Table3[Citation])</f>
        <v>Spaggiari et al (2007)</v>
      </c>
    </row>
    <row r="4551" spans="1:16" x14ac:dyDescent="0.35">
      <c r="A4551" s="68">
        <v>4549</v>
      </c>
      <c r="B4551" s="69">
        <v>275</v>
      </c>
      <c r="C4551" s="69">
        <v>14056</v>
      </c>
      <c r="D4551" s="69">
        <v>3294</v>
      </c>
      <c r="E4551" t="str">
        <f>INDEX(Table5[EEZ],MATCH(C4551,Table5[Colony_ID],0))</f>
        <v>New Caledonian Exclusive Economic Zone</v>
      </c>
      <c r="F4551" t="str">
        <f>INDEX(Table5[Corrected Island/Colony Name],MATCH('Full Data'!C4551,Table5[Colony_ID],0))</f>
        <v>Matthew Island</v>
      </c>
      <c r="G4551" t="str">
        <f>INDEX(Table4[Common_Name],MATCH('Full Data'!D4551,Table4[SpcRecID],0))</f>
        <v>Brown Noddy</v>
      </c>
      <c r="H4551" s="83" t="str">
        <f>INDEX(Data!E$2:E$6500,MATCH(A4551,Data!$A$2:$A$6500,0))</f>
        <v>confirmed</v>
      </c>
      <c r="I4551" s="90">
        <f>INDEX(Data!P$2:P$6500,MATCH(A4551,Data!$A$2:$A$6500,0))</f>
        <v>2007</v>
      </c>
      <c r="J4551" s="90">
        <f>INDEX(Data!Q$2:Q$6500,MATCH($A4551,Data!$A$2:$A$6500,0))</f>
        <v>2007</v>
      </c>
      <c r="K4551" s="90">
        <f>INDEX(Data!F$2:F$6500,MATCH($A4551,Data!$A$2:$A$6500,0))</f>
        <v>100</v>
      </c>
      <c r="L4551" s="90">
        <f>INDEX(Data!G$2:G$6500,MATCH($A4551,Data!$A$2:$A$6500,0))</f>
        <v>300</v>
      </c>
      <c r="M4551" s="90">
        <f>INDEX(Data!H$2:H$6500,MATCH($A4551,Data!$A$2:$A$6500,0))</f>
        <v>0</v>
      </c>
      <c r="N4551" s="90">
        <f>INDEX(Data!I$2:I$6500,MATCH($A4551,Data!$A$2:$A$6500,0))</f>
        <v>0</v>
      </c>
      <c r="O4551" s="83" t="str">
        <f>INDEX(Data!J$2:J$6500,MATCH($A4551,Data!$A$2:$A$6500,0))</f>
        <v>breeding pairs</v>
      </c>
      <c r="P4551" t="str">
        <f>_xlfn.XLOOKUP(B4551,Table3[RefID],Table3[Citation])</f>
        <v>Spaggiari et al (2007)</v>
      </c>
    </row>
    <row r="4552" spans="1:16" x14ac:dyDescent="0.35">
      <c r="A4552" s="68">
        <v>4550</v>
      </c>
      <c r="B4552" s="69">
        <v>275</v>
      </c>
      <c r="C4552" s="69">
        <v>14061</v>
      </c>
      <c r="D4552" s="69">
        <v>3294</v>
      </c>
      <c r="E4552" t="str">
        <f>INDEX(Table5[EEZ],MATCH(C4552,Table5[Colony_ID],0))</f>
        <v>New Caledonian Exclusive Economic Zone</v>
      </c>
      <c r="F4552" t="str">
        <f>INDEX(Table5[Corrected Island/Colony Name],MATCH('Full Data'!C4552,Table5[Colony_ID],0))</f>
        <v>Walpole Island</v>
      </c>
      <c r="G4552" t="str">
        <f>INDEX(Table4[Common_Name],MATCH('Full Data'!D4552,Table4[SpcRecID],0))</f>
        <v>Brown Noddy</v>
      </c>
      <c r="H4552" s="83" t="str">
        <f>INDEX(Data!E$2:E$6500,MATCH(A4552,Data!$A$2:$A$6500,0))</f>
        <v>confirmed</v>
      </c>
      <c r="I4552" s="90">
        <f>INDEX(Data!P$2:P$6500,MATCH(A4552,Data!$A$2:$A$6500,0))</f>
        <v>2007</v>
      </c>
      <c r="J4552" s="90">
        <f>INDEX(Data!Q$2:Q$6500,MATCH($A4552,Data!$A$2:$A$6500,0))</f>
        <v>2007</v>
      </c>
      <c r="K4552" s="90">
        <f>INDEX(Data!F$2:F$6500,MATCH($A4552,Data!$A$2:$A$6500,0))</f>
        <v>0</v>
      </c>
      <c r="L4552" s="90">
        <f>INDEX(Data!G$2:G$6500,MATCH($A4552,Data!$A$2:$A$6500,0))</f>
        <v>0</v>
      </c>
      <c r="M4552" s="90">
        <f>INDEX(Data!H$2:H$6500,MATCH($A4552,Data!$A$2:$A$6500,0))</f>
        <v>0</v>
      </c>
      <c r="N4552" s="90">
        <f>INDEX(Data!I$2:I$6500,MATCH($A4552,Data!$A$2:$A$6500,0))</f>
        <v>0</v>
      </c>
      <c r="O4552" s="83">
        <f>INDEX(Data!J$2:J$6500,MATCH($A4552,Data!$A$2:$A$6500,0))</f>
        <v>0</v>
      </c>
      <c r="P4552" t="str">
        <f>_xlfn.XLOOKUP(B4552,Table3[RefID],Table3[Citation])</f>
        <v>Spaggiari et al (2007)</v>
      </c>
    </row>
    <row r="4553" spans="1:16" x14ac:dyDescent="0.35">
      <c r="A4553" s="68">
        <v>4551</v>
      </c>
      <c r="B4553" s="69">
        <v>275</v>
      </c>
      <c r="C4553" s="69">
        <v>14061</v>
      </c>
      <c r="D4553" s="69">
        <v>3298</v>
      </c>
      <c r="E4553" t="str">
        <f>INDEX(Table5[EEZ],MATCH(C4553,Table5[Colony_ID],0))</f>
        <v>New Caledonian Exclusive Economic Zone</v>
      </c>
      <c r="F4553" t="str">
        <f>INDEX(Table5[Corrected Island/Colony Name],MATCH('Full Data'!C4553,Table5[Colony_ID],0))</f>
        <v>Walpole Island</v>
      </c>
      <c r="G4553" t="str">
        <f>INDEX(Table4[Common_Name],MATCH('Full Data'!D4553,Table4[SpcRecID],0))</f>
        <v>Common White Tern</v>
      </c>
      <c r="H4553" s="83" t="str">
        <f>INDEX(Data!E$2:E$6500,MATCH(A4553,Data!$A$2:$A$6500,0))</f>
        <v>confirmed</v>
      </c>
      <c r="I4553" s="90">
        <f>INDEX(Data!P$2:P$6500,MATCH(A4553,Data!$A$2:$A$6500,0))</f>
        <v>2007</v>
      </c>
      <c r="J4553" s="90">
        <f>INDEX(Data!Q$2:Q$6500,MATCH($A4553,Data!$A$2:$A$6500,0))</f>
        <v>2007</v>
      </c>
      <c r="K4553" s="90">
        <f>INDEX(Data!F$2:F$6500,MATCH($A4553,Data!$A$2:$A$6500,0))</f>
        <v>0</v>
      </c>
      <c r="L4553" s="90">
        <f>INDEX(Data!G$2:G$6500,MATCH($A4553,Data!$A$2:$A$6500,0))</f>
        <v>0</v>
      </c>
      <c r="M4553" s="90">
        <f>INDEX(Data!H$2:H$6500,MATCH($A4553,Data!$A$2:$A$6500,0))</f>
        <v>0</v>
      </c>
      <c r="N4553" s="90">
        <f>INDEX(Data!I$2:I$6500,MATCH($A4553,Data!$A$2:$A$6500,0))</f>
        <v>0</v>
      </c>
      <c r="O4553" s="83">
        <f>INDEX(Data!J$2:J$6500,MATCH($A4553,Data!$A$2:$A$6500,0))</f>
        <v>0</v>
      </c>
      <c r="P4553" t="str">
        <f>_xlfn.XLOOKUP(B4553,Table3[RefID],Table3[Citation])</f>
        <v>Spaggiari et al (2007)</v>
      </c>
    </row>
    <row r="4554" spans="1:16" x14ac:dyDescent="0.35">
      <c r="A4554" s="68">
        <v>4552</v>
      </c>
      <c r="B4554" s="69">
        <v>275</v>
      </c>
      <c r="C4554" s="69">
        <v>14047</v>
      </c>
      <c r="D4554" s="69">
        <v>3281</v>
      </c>
      <c r="E4554" t="str">
        <f>INDEX(Table5[EEZ],MATCH(C4554,Table5[Colony_ID],0))</f>
        <v>New Caledonian Exclusive Economic Zone</v>
      </c>
      <c r="F4554" t="str">
        <f>INDEX(Table5[Corrected Island/Colony Name],MATCH('Full Data'!C4554,Table5[Colony_ID],0))</f>
        <v>Ilots de Poindimie</v>
      </c>
      <c r="G4554" t="str">
        <f>INDEX(Table4[Common_Name],MATCH('Full Data'!D4554,Table4[SpcRecID],0))</f>
        <v>Fairy Tern</v>
      </c>
      <c r="H4554" s="83" t="str">
        <f>INDEX(Data!E$2:E$6500,MATCH(A4554,Data!$A$2:$A$6500,0))</f>
        <v>Data Deficient</v>
      </c>
      <c r="I4554" s="90">
        <f>INDEX(Data!P$2:P$6500,MATCH(A4554,Data!$A$2:$A$6500,0))</f>
        <v>2007</v>
      </c>
      <c r="J4554" s="90">
        <f>INDEX(Data!Q$2:Q$6500,MATCH($A4554,Data!$A$2:$A$6500,0))</f>
        <v>2007</v>
      </c>
      <c r="K4554" s="90">
        <f>INDEX(Data!F$2:F$6500,MATCH($A4554,Data!$A$2:$A$6500,0))</f>
        <v>100</v>
      </c>
      <c r="L4554" s="90">
        <f>INDEX(Data!G$2:G$6500,MATCH($A4554,Data!$A$2:$A$6500,0))</f>
        <v>100</v>
      </c>
      <c r="M4554" s="90">
        <f>INDEX(Data!H$2:H$6500,MATCH($A4554,Data!$A$2:$A$6500,0))</f>
        <v>0</v>
      </c>
      <c r="N4554" s="90">
        <f>INDEX(Data!I$2:I$6500,MATCH($A4554,Data!$A$2:$A$6500,0))</f>
        <v>0</v>
      </c>
      <c r="O4554" s="83" t="str">
        <f>INDEX(Data!J$2:J$6500,MATCH($A4554,Data!$A$2:$A$6500,0))</f>
        <v>individuals</v>
      </c>
      <c r="P4554" t="str">
        <f>_xlfn.XLOOKUP(B4554,Table3[RefID],Table3[Citation])</f>
        <v>Spaggiari et al (2007)</v>
      </c>
    </row>
    <row r="4555" spans="1:16" x14ac:dyDescent="0.35">
      <c r="A4555" s="68">
        <v>4553</v>
      </c>
      <c r="B4555" s="69">
        <v>275</v>
      </c>
      <c r="C4555" s="69">
        <v>14056</v>
      </c>
      <c r="D4555" s="69">
        <v>3887</v>
      </c>
      <c r="E4555" t="str">
        <f>INDEX(Table5[EEZ],MATCH(C4555,Table5[Colony_ID],0))</f>
        <v>New Caledonian Exclusive Economic Zone</v>
      </c>
      <c r="F4555" t="str">
        <f>INDEX(Table5[Corrected Island/Colony Name],MATCH('Full Data'!C4555,Table5[Colony_ID],0))</f>
        <v>Matthew Island</v>
      </c>
      <c r="G4555" t="str">
        <f>INDEX(Table4[Common_Name],MATCH('Full Data'!D4555,Table4[SpcRecID],0))</f>
        <v>White-winged Petrel</v>
      </c>
      <c r="H4555" s="83" t="str">
        <f>INDEX(Data!E$2:E$6500,MATCH(A4555,Data!$A$2:$A$6500,0))</f>
        <v>probable</v>
      </c>
      <c r="I4555" s="90">
        <f>INDEX(Data!P$2:P$6500,MATCH(A4555,Data!$A$2:$A$6500,0))</f>
        <v>2007</v>
      </c>
      <c r="J4555" s="90">
        <f>INDEX(Data!Q$2:Q$6500,MATCH($A4555,Data!$A$2:$A$6500,0))</f>
        <v>2007</v>
      </c>
      <c r="K4555" s="90">
        <f>INDEX(Data!F$2:F$6500,MATCH($A4555,Data!$A$2:$A$6500,0))</f>
        <v>0</v>
      </c>
      <c r="L4555" s="90">
        <f>INDEX(Data!G$2:G$6500,MATCH($A4555,Data!$A$2:$A$6500,0))</f>
        <v>0</v>
      </c>
      <c r="M4555" s="90">
        <f>INDEX(Data!H$2:H$6500,MATCH($A4555,Data!$A$2:$A$6500,0))</f>
        <v>0</v>
      </c>
      <c r="N4555" s="90">
        <f>INDEX(Data!I$2:I$6500,MATCH($A4555,Data!$A$2:$A$6500,0))</f>
        <v>0</v>
      </c>
      <c r="O4555" s="83">
        <f>INDEX(Data!J$2:J$6500,MATCH($A4555,Data!$A$2:$A$6500,0))</f>
        <v>0</v>
      </c>
      <c r="P4555" t="str">
        <f>_xlfn.XLOOKUP(B4555,Table3[RefID],Table3[Citation])</f>
        <v>Spaggiari et al (2007)</v>
      </c>
    </row>
    <row r="4556" spans="1:16" x14ac:dyDescent="0.35">
      <c r="A4556" s="68">
        <v>4554</v>
      </c>
      <c r="B4556" s="69">
        <v>275</v>
      </c>
      <c r="C4556" s="69">
        <v>14058</v>
      </c>
      <c r="D4556" s="69">
        <v>3887</v>
      </c>
      <c r="E4556" t="str">
        <f>INDEX(Table5[EEZ],MATCH(C4556,Table5[Colony_ID],0))</f>
        <v>New Caledonian Exclusive Economic Zone</v>
      </c>
      <c r="F4556" t="str">
        <f>INDEX(Table5[Corrected Island/Colony Name],MATCH('Full Data'!C4556,Table5[Colony_ID],0))</f>
        <v>Grande Terre</v>
      </c>
      <c r="G4556" t="str">
        <f>INDEX(Table4[Common_Name],MATCH('Full Data'!D4556,Table4[SpcRecID],0))</f>
        <v>White-winged Petrel</v>
      </c>
      <c r="H4556" s="83" t="str">
        <f>INDEX(Data!E$2:E$6500,MATCH(A4556,Data!$A$2:$A$6500,0))</f>
        <v>Confirmed</v>
      </c>
      <c r="I4556" s="90">
        <f>INDEX(Data!P$2:P$6500,MATCH(A4556,Data!$A$2:$A$6500,0))</f>
        <v>2007</v>
      </c>
      <c r="J4556" s="90">
        <f>INDEX(Data!Q$2:Q$6500,MATCH($A4556,Data!$A$2:$A$6500,0))</f>
        <v>2007</v>
      </c>
      <c r="K4556" s="90">
        <f>INDEX(Data!F$2:F$6500,MATCH($A4556,Data!$A$2:$A$6500,0))</f>
        <v>4000</v>
      </c>
      <c r="L4556" s="90">
        <f>INDEX(Data!G$2:G$6500,MATCH($A4556,Data!$A$2:$A$6500,0))</f>
        <v>8000</v>
      </c>
      <c r="M4556" s="90">
        <f>INDEX(Data!H$2:H$6500,MATCH($A4556,Data!$A$2:$A$6500,0))</f>
        <v>0</v>
      </c>
      <c r="N4556" s="90">
        <f>INDEX(Data!I$2:I$6500,MATCH($A4556,Data!$A$2:$A$6500,0))</f>
        <v>0</v>
      </c>
      <c r="O4556" s="83" t="str">
        <f>INDEX(Data!J$2:J$6500,MATCH($A4556,Data!$A$2:$A$6500,0))</f>
        <v>breeding pairs</v>
      </c>
      <c r="P4556" t="str">
        <f>_xlfn.XLOOKUP(B4556,Table3[RefID],Table3[Citation])</f>
        <v>Spaggiari et al (2007)</v>
      </c>
    </row>
    <row r="4557" spans="1:16" x14ac:dyDescent="0.35">
      <c r="A4557" s="68">
        <v>4555</v>
      </c>
      <c r="B4557" s="69">
        <v>275</v>
      </c>
      <c r="C4557" s="69">
        <v>14007</v>
      </c>
      <c r="D4557" s="69">
        <v>3263</v>
      </c>
      <c r="E4557" t="str">
        <f>INDEX(Table5[EEZ],MATCH(C4557,Table5[Colony_ID],0))</f>
        <v>New Caledonian Exclusive Economic Zone</v>
      </c>
      <c r="F4557" t="str">
        <f>INDEX(Table5[Corrected Island/Colony Name],MATCH('Full Data'!C4557,Table5[Colony_ID],0))</f>
        <v>Isle Renard</v>
      </c>
      <c r="G4557" t="str">
        <f>INDEX(Table4[Common_Name],MATCH('Full Data'!D4557,Table4[SpcRecID],0))</f>
        <v>Greater crested Tern</v>
      </c>
      <c r="H4557" s="83" t="str">
        <f>INDEX(Data!E$2:E$6500,MATCH(A4557,Data!$A$2:$A$6500,0))</f>
        <v>Confirmed</v>
      </c>
      <c r="I4557" s="90">
        <f>INDEX(Data!P$2:P$6500,MATCH(A4557,Data!$A$2:$A$6500,0))</f>
        <v>2007</v>
      </c>
      <c r="J4557" s="90">
        <f>INDEX(Data!Q$2:Q$6500,MATCH($A4557,Data!$A$2:$A$6500,0))</f>
        <v>2007</v>
      </c>
      <c r="K4557" s="90">
        <f>INDEX(Data!F$2:F$6500,MATCH($A4557,Data!$A$2:$A$6500,0))</f>
        <v>0</v>
      </c>
      <c r="L4557" s="90">
        <f>INDEX(Data!G$2:G$6500,MATCH($A4557,Data!$A$2:$A$6500,0))</f>
        <v>0</v>
      </c>
      <c r="M4557" s="90">
        <f>INDEX(Data!H$2:H$6500,MATCH($A4557,Data!$A$2:$A$6500,0))</f>
        <v>0</v>
      </c>
      <c r="N4557" s="90">
        <f>INDEX(Data!I$2:I$6500,MATCH($A4557,Data!$A$2:$A$6500,0))</f>
        <v>0</v>
      </c>
      <c r="O4557" s="83">
        <f>INDEX(Data!J$2:J$6500,MATCH($A4557,Data!$A$2:$A$6500,0))</f>
        <v>0</v>
      </c>
      <c r="P4557" t="str">
        <f>_xlfn.XLOOKUP(B4557,Table3[RefID],Table3[Citation])</f>
        <v>Spaggiari et al (2007)</v>
      </c>
    </row>
    <row r="4558" spans="1:16" x14ac:dyDescent="0.35">
      <c r="A4558" s="68">
        <v>4556</v>
      </c>
      <c r="B4558" s="69">
        <v>275</v>
      </c>
      <c r="C4558" s="69">
        <v>14047</v>
      </c>
      <c r="D4558" s="69">
        <v>3263</v>
      </c>
      <c r="E4558" t="str">
        <f>INDEX(Table5[EEZ],MATCH(C4558,Table5[Colony_ID],0))</f>
        <v>New Caledonian Exclusive Economic Zone</v>
      </c>
      <c r="F4558" t="str">
        <f>INDEX(Table5[Corrected Island/Colony Name],MATCH('Full Data'!C4558,Table5[Colony_ID],0))</f>
        <v>Ilots de Poindimie</v>
      </c>
      <c r="G4558" t="str">
        <f>INDEX(Table4[Common_Name],MATCH('Full Data'!D4558,Table4[SpcRecID],0))</f>
        <v>Greater crested Tern</v>
      </c>
      <c r="H4558" s="83" t="str">
        <f>INDEX(Data!E$2:E$6500,MATCH(A4558,Data!$A$2:$A$6500,0))</f>
        <v>Data Deficient</v>
      </c>
      <c r="I4558" s="90">
        <f>INDEX(Data!P$2:P$6500,MATCH(A4558,Data!$A$2:$A$6500,0))</f>
        <v>2007</v>
      </c>
      <c r="J4558" s="90">
        <f>INDEX(Data!Q$2:Q$6500,MATCH($A4558,Data!$A$2:$A$6500,0))</f>
        <v>2007</v>
      </c>
      <c r="K4558" s="90">
        <f>INDEX(Data!F$2:F$6500,MATCH($A4558,Data!$A$2:$A$6500,0))</f>
        <v>0</v>
      </c>
      <c r="L4558" s="90">
        <f>INDEX(Data!G$2:G$6500,MATCH($A4558,Data!$A$2:$A$6500,0))</f>
        <v>0</v>
      </c>
      <c r="M4558" s="90">
        <f>INDEX(Data!H$2:H$6500,MATCH($A4558,Data!$A$2:$A$6500,0))</f>
        <v>0</v>
      </c>
      <c r="N4558" s="90">
        <f>INDEX(Data!I$2:I$6500,MATCH($A4558,Data!$A$2:$A$6500,0))</f>
        <v>0</v>
      </c>
      <c r="O4558" s="83">
        <f>INDEX(Data!J$2:J$6500,MATCH($A4558,Data!$A$2:$A$6500,0))</f>
        <v>0</v>
      </c>
      <c r="P4558" t="str">
        <f>_xlfn.XLOOKUP(B4558,Table3[RefID],Table3[Citation])</f>
        <v>Spaggiari et al (2007)</v>
      </c>
    </row>
    <row r="4559" spans="1:16" x14ac:dyDescent="0.35">
      <c r="A4559" s="68">
        <v>4557</v>
      </c>
      <c r="B4559" s="69">
        <v>275</v>
      </c>
      <c r="C4559" s="69">
        <v>14048</v>
      </c>
      <c r="D4559" s="69">
        <v>3263</v>
      </c>
      <c r="E4559" t="str">
        <f>INDEX(Table5[EEZ],MATCH(C4559,Table5[Colony_ID],0))</f>
        <v>New Caledonian Exclusive Economic Zone</v>
      </c>
      <c r="F4559" t="str">
        <f>INDEX(Table5[Corrected Island/Colony Name],MATCH('Full Data'!C4559,Table5[Colony_ID],0))</f>
        <v>Double</v>
      </c>
      <c r="G4559" t="str">
        <f>INDEX(Table4[Common_Name],MATCH('Full Data'!D4559,Table4[SpcRecID],0))</f>
        <v>Greater crested Tern</v>
      </c>
      <c r="H4559" s="83" t="str">
        <f>INDEX(Data!E$2:E$6500,MATCH(A4559,Data!$A$2:$A$6500,0))</f>
        <v>confirmed</v>
      </c>
      <c r="I4559" s="90">
        <f>INDEX(Data!P$2:P$6500,MATCH(A4559,Data!$A$2:$A$6500,0))</f>
        <v>2007</v>
      </c>
      <c r="J4559" s="90">
        <f>INDEX(Data!Q$2:Q$6500,MATCH($A4559,Data!$A$2:$A$6500,0))</f>
        <v>2007</v>
      </c>
      <c r="K4559" s="90">
        <f>INDEX(Data!F$2:F$6500,MATCH($A4559,Data!$A$2:$A$6500,0))</f>
        <v>60</v>
      </c>
      <c r="L4559" s="90">
        <f>INDEX(Data!G$2:G$6500,MATCH($A4559,Data!$A$2:$A$6500,0))</f>
        <v>100</v>
      </c>
      <c r="M4559" s="90">
        <f>INDEX(Data!H$2:H$6500,MATCH($A4559,Data!$A$2:$A$6500,0))</f>
        <v>0</v>
      </c>
      <c r="N4559" s="90">
        <f>INDEX(Data!I$2:I$6500,MATCH($A4559,Data!$A$2:$A$6500,0))</f>
        <v>0</v>
      </c>
      <c r="O4559" s="83" t="str">
        <f>INDEX(Data!J$2:J$6500,MATCH($A4559,Data!$A$2:$A$6500,0))</f>
        <v>breeding pairs</v>
      </c>
      <c r="P4559" t="str">
        <f>_xlfn.XLOOKUP(B4559,Table3[RefID],Table3[Citation])</f>
        <v>Spaggiari et al (2007)</v>
      </c>
    </row>
    <row r="4560" spans="1:16" x14ac:dyDescent="0.35">
      <c r="A4560" s="68">
        <v>4558</v>
      </c>
      <c r="B4560" s="69">
        <v>275</v>
      </c>
      <c r="C4560" s="69">
        <v>14054</v>
      </c>
      <c r="D4560" s="69">
        <v>3263</v>
      </c>
      <c r="E4560" t="str">
        <f>INDEX(Table5[EEZ],MATCH(C4560,Table5[Colony_ID],0))</f>
        <v>New Caledonian Exclusive Economic Zone</v>
      </c>
      <c r="F4560" t="str">
        <f>INDEX(Table5[Corrected Island/Colony Name],MATCH('Full Data'!C4560,Table5[Colony_ID],0))</f>
        <v>Lifou</v>
      </c>
      <c r="G4560" t="str">
        <f>INDEX(Table4[Common_Name],MATCH('Full Data'!D4560,Table4[SpcRecID],0))</f>
        <v>Greater crested Tern</v>
      </c>
      <c r="H4560" s="83" t="str">
        <f>INDEX(Data!E$2:E$6500,MATCH(A4560,Data!$A$2:$A$6500,0))</f>
        <v>confirmed</v>
      </c>
      <c r="I4560" s="90">
        <f>INDEX(Data!P$2:P$6500,MATCH(A4560,Data!$A$2:$A$6500,0))</f>
        <v>2007</v>
      </c>
      <c r="J4560" s="90">
        <f>INDEX(Data!Q$2:Q$6500,MATCH($A4560,Data!$A$2:$A$6500,0))</f>
        <v>2007</v>
      </c>
      <c r="K4560" s="90">
        <f>INDEX(Data!F$2:F$6500,MATCH($A4560,Data!$A$2:$A$6500,0))</f>
        <v>0</v>
      </c>
      <c r="L4560" s="90">
        <f>INDEX(Data!G$2:G$6500,MATCH($A4560,Data!$A$2:$A$6500,0))</f>
        <v>0</v>
      </c>
      <c r="M4560" s="90">
        <f>INDEX(Data!H$2:H$6500,MATCH($A4560,Data!$A$2:$A$6500,0))</f>
        <v>0</v>
      </c>
      <c r="N4560" s="90">
        <f>INDEX(Data!I$2:I$6500,MATCH($A4560,Data!$A$2:$A$6500,0))</f>
        <v>0</v>
      </c>
      <c r="O4560" s="83">
        <f>INDEX(Data!J$2:J$6500,MATCH($A4560,Data!$A$2:$A$6500,0))</f>
        <v>0</v>
      </c>
      <c r="P4560" t="str">
        <f>_xlfn.XLOOKUP(B4560,Table3[RefID],Table3[Citation])</f>
        <v>Spaggiari et al (2007)</v>
      </c>
    </row>
    <row r="4561" spans="1:16" x14ac:dyDescent="0.35">
      <c r="A4561" s="68">
        <v>4559</v>
      </c>
      <c r="B4561" s="69">
        <v>275</v>
      </c>
      <c r="C4561" s="69">
        <v>14019</v>
      </c>
      <c r="D4561" s="70">
        <v>3845</v>
      </c>
      <c r="E4561" t="str">
        <f>INDEX(Table5[EEZ],MATCH(C4561,Table5[Colony_ID],0))</f>
        <v>New Caledonian Exclusive Economic Zone</v>
      </c>
      <c r="F4561" t="str">
        <f>INDEX(Table5[Corrected Island/Colony Name],MATCH('Full Data'!C4561,Table5[Colony_ID],0))</f>
        <v>Hunter Island</v>
      </c>
      <c r="G4561" t="str">
        <f>INDEX(Table4[Common_Name],MATCH('Full Data'!D4561,Table4[SpcRecID],0))</f>
        <v>Great Frigatebird</v>
      </c>
      <c r="H4561" s="83" t="str">
        <f>INDEX(Data!E$2:E$6500,MATCH(A4561,Data!$A$2:$A$6500,0))</f>
        <v>confirmed</v>
      </c>
      <c r="I4561" s="90">
        <f>INDEX(Data!P$2:P$6500,MATCH(A4561,Data!$A$2:$A$6500,0))</f>
        <v>2007</v>
      </c>
      <c r="J4561" s="90">
        <f>INDEX(Data!Q$2:Q$6500,MATCH($A4561,Data!$A$2:$A$6500,0))</f>
        <v>2007</v>
      </c>
      <c r="K4561" s="90">
        <f>INDEX(Data!F$2:F$6500,MATCH($A4561,Data!$A$2:$A$6500,0))</f>
        <v>100</v>
      </c>
      <c r="L4561" s="90">
        <f>INDEX(Data!G$2:G$6500,MATCH($A4561,Data!$A$2:$A$6500,0))</f>
        <v>300</v>
      </c>
      <c r="M4561" s="90">
        <f>INDEX(Data!H$2:H$6500,MATCH($A4561,Data!$A$2:$A$6500,0))</f>
        <v>0</v>
      </c>
      <c r="N4561" s="90">
        <f>INDEX(Data!I$2:I$6500,MATCH($A4561,Data!$A$2:$A$6500,0))</f>
        <v>0</v>
      </c>
      <c r="O4561" s="83" t="str">
        <f>INDEX(Data!J$2:J$6500,MATCH($A4561,Data!$A$2:$A$6500,0))</f>
        <v>breeding pairs</v>
      </c>
      <c r="P4561" t="str">
        <f>_xlfn.XLOOKUP(B4561,Table3[RefID],Table3[Citation])</f>
        <v>Spaggiari et al (2007)</v>
      </c>
    </row>
    <row r="4562" spans="1:16" x14ac:dyDescent="0.35">
      <c r="A4562" s="68">
        <v>4560</v>
      </c>
      <c r="B4562" s="69">
        <v>275</v>
      </c>
      <c r="C4562" s="69">
        <v>14054</v>
      </c>
      <c r="D4562" s="70">
        <v>3845</v>
      </c>
      <c r="E4562" t="str">
        <f>INDEX(Table5[EEZ],MATCH(C4562,Table5[Colony_ID],0))</f>
        <v>New Caledonian Exclusive Economic Zone</v>
      </c>
      <c r="F4562" t="str">
        <f>INDEX(Table5[Corrected Island/Colony Name],MATCH('Full Data'!C4562,Table5[Colony_ID],0))</f>
        <v>Lifou</v>
      </c>
      <c r="G4562" t="str">
        <f>INDEX(Table4[Common_Name],MATCH('Full Data'!D4562,Table4[SpcRecID],0))</f>
        <v>Great Frigatebird</v>
      </c>
      <c r="H4562" s="83" t="str">
        <f>INDEX(Data!E$2:E$6500,MATCH(A4562,Data!$A$2:$A$6500,0))</f>
        <v>Potential Breeding</v>
      </c>
      <c r="I4562" s="90">
        <f>INDEX(Data!P$2:P$6500,MATCH(A4562,Data!$A$2:$A$6500,0))</f>
        <v>2007</v>
      </c>
      <c r="J4562" s="90">
        <f>INDEX(Data!Q$2:Q$6500,MATCH($A4562,Data!$A$2:$A$6500,0))</f>
        <v>2007</v>
      </c>
      <c r="K4562" s="90">
        <f>INDEX(Data!F$2:F$6500,MATCH($A4562,Data!$A$2:$A$6500,0))</f>
        <v>0</v>
      </c>
      <c r="L4562" s="90">
        <f>INDEX(Data!G$2:G$6500,MATCH($A4562,Data!$A$2:$A$6500,0))</f>
        <v>0</v>
      </c>
      <c r="M4562" s="90">
        <f>INDEX(Data!H$2:H$6500,MATCH($A4562,Data!$A$2:$A$6500,0))</f>
        <v>0</v>
      </c>
      <c r="N4562" s="90">
        <f>INDEX(Data!I$2:I$6500,MATCH($A4562,Data!$A$2:$A$6500,0))</f>
        <v>0</v>
      </c>
      <c r="O4562" s="83">
        <f>INDEX(Data!J$2:J$6500,MATCH($A4562,Data!$A$2:$A$6500,0))</f>
        <v>0</v>
      </c>
      <c r="P4562" t="str">
        <f>_xlfn.XLOOKUP(B4562,Table3[RefID],Table3[Citation])</f>
        <v>Spaggiari et al (2007)</v>
      </c>
    </row>
    <row r="4563" spans="1:16" x14ac:dyDescent="0.35">
      <c r="A4563" s="68">
        <v>4561</v>
      </c>
      <c r="B4563" s="69">
        <v>275</v>
      </c>
      <c r="C4563" s="69">
        <v>14056</v>
      </c>
      <c r="D4563" s="69">
        <v>32157</v>
      </c>
      <c r="E4563" t="str">
        <f>INDEX(Table5[EEZ],MATCH(C4563,Table5[Colony_ID],0))</f>
        <v>New Caledonian Exclusive Economic Zone</v>
      </c>
      <c r="F4563" t="str">
        <f>INDEX(Table5[Corrected Island/Colony Name],MATCH('Full Data'!C4563,Table5[Colony_ID],0))</f>
        <v>Matthew Island</v>
      </c>
      <c r="G4563" t="str">
        <f>INDEX(Table4[Common_Name],MATCH('Full Data'!D4563,Table4[SpcRecID],0))</f>
        <v>Grey Noddy</v>
      </c>
      <c r="H4563" s="83" t="str">
        <f>INDEX(Data!E$2:E$6500,MATCH(A4563,Data!$A$2:$A$6500,0))</f>
        <v>confirmed</v>
      </c>
      <c r="I4563" s="90">
        <f>INDEX(Data!P$2:P$6500,MATCH(A4563,Data!$A$2:$A$6500,0))</f>
        <v>2007</v>
      </c>
      <c r="J4563" s="90">
        <f>INDEX(Data!Q$2:Q$6500,MATCH($A4563,Data!$A$2:$A$6500,0))</f>
        <v>2007</v>
      </c>
      <c r="K4563" s="90">
        <f>INDEX(Data!F$2:F$6500,MATCH($A4563,Data!$A$2:$A$6500,0))</f>
        <v>100</v>
      </c>
      <c r="L4563" s="90">
        <f>INDEX(Data!G$2:G$6500,MATCH($A4563,Data!$A$2:$A$6500,0))</f>
        <v>270</v>
      </c>
      <c r="M4563" s="90">
        <f>INDEX(Data!H$2:H$6500,MATCH($A4563,Data!$A$2:$A$6500,0))</f>
        <v>0</v>
      </c>
      <c r="N4563" s="90">
        <f>INDEX(Data!I$2:I$6500,MATCH($A4563,Data!$A$2:$A$6500,0))</f>
        <v>0</v>
      </c>
      <c r="O4563" s="83" t="str">
        <f>INDEX(Data!J$2:J$6500,MATCH($A4563,Data!$A$2:$A$6500,0))</f>
        <v>breeding pairs</v>
      </c>
      <c r="P4563" t="str">
        <f>_xlfn.XLOOKUP(B4563,Table3[RefID],Table3[Citation])</f>
        <v>Spaggiari et al (2007)</v>
      </c>
    </row>
    <row r="4564" spans="1:16" x14ac:dyDescent="0.35">
      <c r="A4564" s="68">
        <v>4562</v>
      </c>
      <c r="B4564" s="69">
        <v>275</v>
      </c>
      <c r="C4564" s="69">
        <v>14007</v>
      </c>
      <c r="D4564" s="69">
        <v>3846</v>
      </c>
      <c r="E4564" t="str">
        <f>INDEX(Table5[EEZ],MATCH(C4564,Table5[Colony_ID],0))</f>
        <v>New Caledonian Exclusive Economic Zone</v>
      </c>
      <c r="F4564" t="str">
        <f>INDEX(Table5[Corrected Island/Colony Name],MATCH('Full Data'!C4564,Table5[Colony_ID],0))</f>
        <v>Isle Renard</v>
      </c>
      <c r="G4564" t="str">
        <f>INDEX(Table4[Common_Name],MATCH('Full Data'!D4564,Table4[SpcRecID],0))</f>
        <v>Lesser Frigatebird</v>
      </c>
      <c r="H4564" s="83" t="str">
        <f>INDEX(Data!E$2:E$6500,MATCH(A4564,Data!$A$2:$A$6500,0))</f>
        <v>Confirmed</v>
      </c>
      <c r="I4564" s="90">
        <f>INDEX(Data!P$2:P$6500,MATCH(A4564,Data!$A$2:$A$6500,0))</f>
        <v>2007</v>
      </c>
      <c r="J4564" s="90">
        <f>INDEX(Data!Q$2:Q$6500,MATCH($A4564,Data!$A$2:$A$6500,0))</f>
        <v>2007</v>
      </c>
      <c r="K4564" s="90">
        <f>INDEX(Data!F$2:F$6500,MATCH($A4564,Data!$A$2:$A$6500,0))</f>
        <v>0</v>
      </c>
      <c r="L4564" s="90">
        <f>INDEX(Data!G$2:G$6500,MATCH($A4564,Data!$A$2:$A$6500,0))</f>
        <v>0</v>
      </c>
      <c r="M4564" s="90">
        <f>INDEX(Data!H$2:H$6500,MATCH($A4564,Data!$A$2:$A$6500,0))</f>
        <v>0</v>
      </c>
      <c r="N4564" s="90">
        <f>INDEX(Data!I$2:I$6500,MATCH($A4564,Data!$A$2:$A$6500,0))</f>
        <v>0</v>
      </c>
      <c r="O4564" s="83">
        <f>INDEX(Data!J$2:J$6500,MATCH($A4564,Data!$A$2:$A$6500,0))</f>
        <v>0</v>
      </c>
      <c r="P4564" t="str">
        <f>_xlfn.XLOOKUP(B4564,Table3[RefID],Table3[Citation])</f>
        <v>Spaggiari et al (2007)</v>
      </c>
    </row>
    <row r="4565" spans="1:16" x14ac:dyDescent="0.35">
      <c r="A4565" s="68">
        <v>4563</v>
      </c>
      <c r="B4565" s="69">
        <v>275</v>
      </c>
      <c r="C4565" s="69">
        <v>14061</v>
      </c>
      <c r="D4565" s="69">
        <v>3846</v>
      </c>
      <c r="E4565" t="str">
        <f>INDEX(Table5[EEZ],MATCH(C4565,Table5[Colony_ID],0))</f>
        <v>New Caledonian Exclusive Economic Zone</v>
      </c>
      <c r="F4565" t="str">
        <f>INDEX(Table5[Corrected Island/Colony Name],MATCH('Full Data'!C4565,Table5[Colony_ID],0))</f>
        <v>Walpole Island</v>
      </c>
      <c r="G4565" t="str">
        <f>INDEX(Table4[Common_Name],MATCH('Full Data'!D4565,Table4[SpcRecID],0))</f>
        <v>Lesser Frigatebird</v>
      </c>
      <c r="H4565" s="83" t="str">
        <f>INDEX(Data!E$2:E$6500,MATCH(A4565,Data!$A$2:$A$6500,0))</f>
        <v>confirmed</v>
      </c>
      <c r="I4565" s="90">
        <f>INDEX(Data!P$2:P$6500,MATCH(A4565,Data!$A$2:$A$6500,0))</f>
        <v>2007</v>
      </c>
      <c r="J4565" s="90">
        <f>INDEX(Data!Q$2:Q$6500,MATCH($A4565,Data!$A$2:$A$6500,0))</f>
        <v>2007</v>
      </c>
      <c r="K4565" s="90">
        <f>INDEX(Data!F$2:F$6500,MATCH($A4565,Data!$A$2:$A$6500,0))</f>
        <v>0</v>
      </c>
      <c r="L4565" s="90">
        <f>INDEX(Data!G$2:G$6500,MATCH($A4565,Data!$A$2:$A$6500,0))</f>
        <v>0</v>
      </c>
      <c r="M4565" s="90">
        <f>INDEX(Data!H$2:H$6500,MATCH($A4565,Data!$A$2:$A$6500,0))</f>
        <v>0</v>
      </c>
      <c r="N4565" s="90">
        <f>INDEX(Data!I$2:I$6500,MATCH($A4565,Data!$A$2:$A$6500,0))</f>
        <v>0</v>
      </c>
      <c r="O4565" s="83">
        <f>INDEX(Data!J$2:J$6500,MATCH($A4565,Data!$A$2:$A$6500,0))</f>
        <v>0</v>
      </c>
      <c r="P4565" t="str">
        <f>_xlfn.XLOOKUP(B4565,Table3[RefID],Table3[Citation])</f>
        <v>Spaggiari et al (2007)</v>
      </c>
    </row>
    <row r="4566" spans="1:16" x14ac:dyDescent="0.35">
      <c r="A4566" s="68">
        <v>4564</v>
      </c>
      <c r="B4566" s="69">
        <v>275</v>
      </c>
      <c r="C4566" s="69">
        <v>14007</v>
      </c>
      <c r="D4566" s="70">
        <v>32652</v>
      </c>
      <c r="E4566" t="str">
        <f>INDEX(Table5[EEZ],MATCH(C4566,Table5[Colony_ID],0))</f>
        <v>New Caledonian Exclusive Economic Zone</v>
      </c>
      <c r="F4566" t="str">
        <f>INDEX(Table5[Corrected Island/Colony Name],MATCH('Full Data'!C4566,Table5[Colony_ID],0))</f>
        <v>Isle Renard</v>
      </c>
      <c r="G4566" t="str">
        <f>INDEX(Table4[Common_Name],MATCH('Full Data'!D4566,Table4[SpcRecID],0))</f>
        <v>Masked Booby</v>
      </c>
      <c r="H4566" s="83" t="str">
        <f>INDEX(Data!E$2:E$6500,MATCH(A4566,Data!$A$2:$A$6500,0))</f>
        <v>Confirmed</v>
      </c>
      <c r="I4566" s="90">
        <f>INDEX(Data!P$2:P$6500,MATCH(A4566,Data!$A$2:$A$6500,0))</f>
        <v>2007</v>
      </c>
      <c r="J4566" s="90">
        <f>INDEX(Data!Q$2:Q$6500,MATCH($A4566,Data!$A$2:$A$6500,0))</f>
        <v>2007</v>
      </c>
      <c r="K4566" s="90">
        <f>INDEX(Data!F$2:F$6500,MATCH($A4566,Data!$A$2:$A$6500,0))</f>
        <v>0</v>
      </c>
      <c r="L4566" s="90">
        <f>INDEX(Data!G$2:G$6500,MATCH($A4566,Data!$A$2:$A$6500,0))</f>
        <v>0</v>
      </c>
      <c r="M4566" s="90">
        <f>INDEX(Data!H$2:H$6500,MATCH($A4566,Data!$A$2:$A$6500,0))</f>
        <v>0</v>
      </c>
      <c r="N4566" s="90">
        <f>INDEX(Data!I$2:I$6500,MATCH($A4566,Data!$A$2:$A$6500,0))</f>
        <v>0</v>
      </c>
      <c r="O4566" s="83">
        <f>INDEX(Data!J$2:J$6500,MATCH($A4566,Data!$A$2:$A$6500,0))</f>
        <v>0</v>
      </c>
      <c r="P4566" t="str">
        <f>_xlfn.XLOOKUP(B4566,Table3[RefID],Table3[Citation])</f>
        <v>Spaggiari et al (2007)</v>
      </c>
    </row>
    <row r="4567" spans="1:16" x14ac:dyDescent="0.35">
      <c r="A4567" s="68">
        <v>4565</v>
      </c>
      <c r="B4567" s="69">
        <v>275</v>
      </c>
      <c r="C4567" s="69">
        <v>14047</v>
      </c>
      <c r="D4567" s="70">
        <v>32652</v>
      </c>
      <c r="E4567" t="str">
        <f>INDEX(Table5[EEZ],MATCH(C4567,Table5[Colony_ID],0))</f>
        <v>New Caledonian Exclusive Economic Zone</v>
      </c>
      <c r="F4567" t="str">
        <f>INDEX(Table5[Corrected Island/Colony Name],MATCH('Full Data'!C4567,Table5[Colony_ID],0))</f>
        <v>Ilots de Poindimie</v>
      </c>
      <c r="G4567" t="str">
        <f>INDEX(Table4[Common_Name],MATCH('Full Data'!D4567,Table4[SpcRecID],0))</f>
        <v>Masked Booby</v>
      </c>
      <c r="H4567" s="83" t="str">
        <f>INDEX(Data!E$2:E$6500,MATCH(A4567,Data!$A$2:$A$6500,0))</f>
        <v>Data Deficient</v>
      </c>
      <c r="I4567" s="90">
        <f>INDEX(Data!P$2:P$6500,MATCH(A4567,Data!$A$2:$A$6500,0))</f>
        <v>2007</v>
      </c>
      <c r="J4567" s="90">
        <f>INDEX(Data!Q$2:Q$6500,MATCH($A4567,Data!$A$2:$A$6500,0))</f>
        <v>2007</v>
      </c>
      <c r="K4567" s="90">
        <f>INDEX(Data!F$2:F$6500,MATCH($A4567,Data!$A$2:$A$6500,0))</f>
        <v>0</v>
      </c>
      <c r="L4567" s="90">
        <f>INDEX(Data!G$2:G$6500,MATCH($A4567,Data!$A$2:$A$6500,0))</f>
        <v>0</v>
      </c>
      <c r="M4567" s="90">
        <f>INDEX(Data!H$2:H$6500,MATCH($A4567,Data!$A$2:$A$6500,0))</f>
        <v>0</v>
      </c>
      <c r="N4567" s="90">
        <f>INDEX(Data!I$2:I$6500,MATCH($A4567,Data!$A$2:$A$6500,0))</f>
        <v>0</v>
      </c>
      <c r="O4567" s="83">
        <f>INDEX(Data!J$2:J$6500,MATCH($A4567,Data!$A$2:$A$6500,0))</f>
        <v>0</v>
      </c>
      <c r="P4567" t="str">
        <f>_xlfn.XLOOKUP(B4567,Table3[RefID],Table3[Citation])</f>
        <v>Spaggiari et al (2007)</v>
      </c>
    </row>
    <row r="4568" spans="1:16" x14ac:dyDescent="0.35">
      <c r="A4568" s="68">
        <v>4566</v>
      </c>
      <c r="B4568" s="69">
        <v>275</v>
      </c>
      <c r="C4568" s="69">
        <v>14006</v>
      </c>
      <c r="D4568" s="69">
        <v>3658</v>
      </c>
      <c r="E4568" t="str">
        <f>INDEX(Table5[EEZ],MATCH(C4568,Table5[Colony_ID],0))</f>
        <v>New Caledonian Exclusive Economic Zone</v>
      </c>
      <c r="F4568" t="str">
        <f>INDEX(Table5[Corrected Island/Colony Name],MATCH('Full Data'!C4568,Table5[Colony_ID],0))</f>
        <v>Isle Bampton</v>
      </c>
      <c r="G4568" t="str">
        <f>INDEX(Table4[Common_Name],MATCH('Full Data'!D4568,Table4[SpcRecID],0))</f>
        <v>Red-footed Booby</v>
      </c>
      <c r="H4568" s="83" t="str">
        <f>INDEX(Data!E$2:E$6500,MATCH(A4568,Data!$A$2:$A$6500,0))</f>
        <v>confirmed</v>
      </c>
      <c r="I4568" s="90">
        <f>INDEX(Data!P$2:P$6500,MATCH(A4568,Data!$A$2:$A$6500,0))</f>
        <v>2007</v>
      </c>
      <c r="J4568" s="90">
        <f>INDEX(Data!Q$2:Q$6500,MATCH($A4568,Data!$A$2:$A$6500,0))</f>
        <v>2007</v>
      </c>
      <c r="K4568" s="90">
        <f>INDEX(Data!F$2:F$6500,MATCH($A4568,Data!$A$2:$A$6500,0))</f>
        <v>1300</v>
      </c>
      <c r="L4568" s="90">
        <f>INDEX(Data!G$2:G$6500,MATCH($A4568,Data!$A$2:$A$6500,0))</f>
        <v>1300</v>
      </c>
      <c r="M4568" s="90">
        <f>INDEX(Data!H$2:H$6500,MATCH($A4568,Data!$A$2:$A$6500,0))</f>
        <v>0</v>
      </c>
      <c r="N4568" s="90">
        <f>INDEX(Data!I$2:I$6500,MATCH($A4568,Data!$A$2:$A$6500,0))</f>
        <v>0</v>
      </c>
      <c r="O4568" s="83" t="str">
        <f>INDEX(Data!J$2:J$6500,MATCH($A4568,Data!$A$2:$A$6500,0))</f>
        <v>breeding pairs</v>
      </c>
      <c r="P4568" t="str">
        <f>_xlfn.XLOOKUP(B4568,Table3[RefID],Table3[Citation])</f>
        <v>Spaggiari et al (2007)</v>
      </c>
    </row>
    <row r="4569" spans="1:16" x14ac:dyDescent="0.35">
      <c r="A4569" s="68">
        <v>4567</v>
      </c>
      <c r="B4569" s="69">
        <v>275</v>
      </c>
      <c r="C4569" s="69">
        <v>14061</v>
      </c>
      <c r="D4569" s="69">
        <v>3658</v>
      </c>
      <c r="E4569" t="str">
        <f>INDEX(Table5[EEZ],MATCH(C4569,Table5[Colony_ID],0))</f>
        <v>New Caledonian Exclusive Economic Zone</v>
      </c>
      <c r="F4569" t="str">
        <f>INDEX(Table5[Corrected Island/Colony Name],MATCH('Full Data'!C4569,Table5[Colony_ID],0))</f>
        <v>Walpole Island</v>
      </c>
      <c r="G4569" t="str">
        <f>INDEX(Table4[Common_Name],MATCH('Full Data'!D4569,Table4[SpcRecID],0))</f>
        <v>Red-footed Booby</v>
      </c>
      <c r="H4569" s="83" t="str">
        <f>INDEX(Data!E$2:E$6500,MATCH(A4569,Data!$A$2:$A$6500,0))</f>
        <v>confirmed</v>
      </c>
      <c r="I4569" s="90">
        <f>INDEX(Data!P$2:P$6500,MATCH(A4569,Data!$A$2:$A$6500,0))</f>
        <v>2007</v>
      </c>
      <c r="J4569" s="90">
        <f>INDEX(Data!Q$2:Q$6500,MATCH($A4569,Data!$A$2:$A$6500,0))</f>
        <v>2007</v>
      </c>
      <c r="K4569" s="90">
        <f>INDEX(Data!F$2:F$6500,MATCH($A4569,Data!$A$2:$A$6500,0))</f>
        <v>0</v>
      </c>
      <c r="L4569" s="90">
        <f>INDEX(Data!G$2:G$6500,MATCH($A4569,Data!$A$2:$A$6500,0))</f>
        <v>0</v>
      </c>
      <c r="M4569" s="90">
        <f>INDEX(Data!H$2:H$6500,MATCH($A4569,Data!$A$2:$A$6500,0))</f>
        <v>0</v>
      </c>
      <c r="N4569" s="90">
        <f>INDEX(Data!I$2:I$6500,MATCH($A4569,Data!$A$2:$A$6500,0))</f>
        <v>0</v>
      </c>
      <c r="O4569" s="83">
        <f>INDEX(Data!J$2:J$6500,MATCH($A4569,Data!$A$2:$A$6500,0))</f>
        <v>0</v>
      </c>
      <c r="P4569" t="str">
        <f>_xlfn.XLOOKUP(B4569,Table3[RefID],Table3[Citation])</f>
        <v>Spaggiari et al (2007)</v>
      </c>
    </row>
    <row r="4570" spans="1:16" x14ac:dyDescent="0.35">
      <c r="A4570" s="68">
        <v>4568</v>
      </c>
      <c r="B4570" s="69">
        <v>275</v>
      </c>
      <c r="C4570" s="69">
        <v>14007</v>
      </c>
      <c r="D4570" s="69">
        <v>3649</v>
      </c>
      <c r="E4570" t="str">
        <f>INDEX(Table5[EEZ],MATCH(C4570,Table5[Colony_ID],0))</f>
        <v>New Caledonian Exclusive Economic Zone</v>
      </c>
      <c r="F4570" t="str">
        <f>INDEX(Table5[Corrected Island/Colony Name],MATCH('Full Data'!C4570,Table5[Colony_ID],0))</f>
        <v>Isle Renard</v>
      </c>
      <c r="G4570" t="str">
        <f>INDEX(Table4[Common_Name],MATCH('Full Data'!D4570,Table4[SpcRecID],0))</f>
        <v>Red-tailed Tropicbird</v>
      </c>
      <c r="H4570" s="83" t="str">
        <f>INDEX(Data!E$2:E$6500,MATCH(A4570,Data!$A$2:$A$6500,0))</f>
        <v>Confirmed</v>
      </c>
      <c r="I4570" s="90">
        <f>INDEX(Data!P$2:P$6500,MATCH(A4570,Data!$A$2:$A$6500,0))</f>
        <v>2007</v>
      </c>
      <c r="J4570" s="90">
        <f>INDEX(Data!Q$2:Q$6500,MATCH($A4570,Data!$A$2:$A$6500,0))</f>
        <v>2007</v>
      </c>
      <c r="K4570" s="90">
        <f>INDEX(Data!F$2:F$6500,MATCH($A4570,Data!$A$2:$A$6500,0))</f>
        <v>0</v>
      </c>
      <c r="L4570" s="90">
        <f>INDEX(Data!G$2:G$6500,MATCH($A4570,Data!$A$2:$A$6500,0))</f>
        <v>0</v>
      </c>
      <c r="M4570" s="90">
        <f>INDEX(Data!H$2:H$6500,MATCH($A4570,Data!$A$2:$A$6500,0))</f>
        <v>0</v>
      </c>
      <c r="N4570" s="90">
        <f>INDEX(Data!I$2:I$6500,MATCH($A4570,Data!$A$2:$A$6500,0))</f>
        <v>0</v>
      </c>
      <c r="O4570" s="83">
        <f>INDEX(Data!J$2:J$6500,MATCH($A4570,Data!$A$2:$A$6500,0))</f>
        <v>0</v>
      </c>
      <c r="P4570" t="str">
        <f>_xlfn.XLOOKUP(B4570,Table3[RefID],Table3[Citation])</f>
        <v>Spaggiari et al (2007)</v>
      </c>
    </row>
    <row r="4571" spans="1:16" x14ac:dyDescent="0.35">
      <c r="A4571" s="68">
        <v>4569</v>
      </c>
      <c r="B4571" s="69">
        <v>275</v>
      </c>
      <c r="C4571" s="69">
        <v>14019</v>
      </c>
      <c r="D4571" s="69">
        <v>3649</v>
      </c>
      <c r="E4571" t="str">
        <f>INDEX(Table5[EEZ],MATCH(C4571,Table5[Colony_ID],0))</f>
        <v>New Caledonian Exclusive Economic Zone</v>
      </c>
      <c r="F4571" t="str">
        <f>INDEX(Table5[Corrected Island/Colony Name],MATCH('Full Data'!C4571,Table5[Colony_ID],0))</f>
        <v>Hunter Island</v>
      </c>
      <c r="G4571" t="str">
        <f>INDEX(Table4[Common_Name],MATCH('Full Data'!D4571,Table4[SpcRecID],0))</f>
        <v>Red-tailed Tropicbird</v>
      </c>
      <c r="H4571" s="83" t="str">
        <f>INDEX(Data!E$2:E$6500,MATCH(A4571,Data!$A$2:$A$6500,0))</f>
        <v>confirmed</v>
      </c>
      <c r="I4571" s="90">
        <f>INDEX(Data!P$2:P$6500,MATCH(A4571,Data!$A$2:$A$6500,0))</f>
        <v>2007</v>
      </c>
      <c r="J4571" s="90">
        <f>INDEX(Data!Q$2:Q$6500,MATCH($A4571,Data!$A$2:$A$6500,0))</f>
        <v>2007</v>
      </c>
      <c r="K4571" s="90">
        <f>INDEX(Data!F$2:F$6500,MATCH($A4571,Data!$A$2:$A$6500,0))</f>
        <v>100</v>
      </c>
      <c r="L4571" s="90">
        <f>INDEX(Data!G$2:G$6500,MATCH($A4571,Data!$A$2:$A$6500,0))</f>
        <v>200</v>
      </c>
      <c r="M4571" s="90">
        <f>INDEX(Data!H$2:H$6500,MATCH($A4571,Data!$A$2:$A$6500,0))</f>
        <v>0</v>
      </c>
      <c r="N4571" s="90">
        <f>INDEX(Data!I$2:I$6500,MATCH($A4571,Data!$A$2:$A$6500,0))</f>
        <v>0</v>
      </c>
      <c r="O4571" s="83" t="str">
        <f>INDEX(Data!J$2:J$6500,MATCH($A4571,Data!$A$2:$A$6500,0))</f>
        <v>breeding pairs</v>
      </c>
      <c r="P4571" t="str">
        <f>_xlfn.XLOOKUP(B4571,Table3[RefID],Table3[Citation])</f>
        <v>Spaggiari et al (2007)</v>
      </c>
    </row>
    <row r="4572" spans="1:16" x14ac:dyDescent="0.35">
      <c r="A4572" s="68">
        <v>4570</v>
      </c>
      <c r="B4572" s="69">
        <v>275</v>
      </c>
      <c r="C4572" s="69">
        <v>14061</v>
      </c>
      <c r="D4572" s="69">
        <v>3649</v>
      </c>
      <c r="E4572" t="str">
        <f>INDEX(Table5[EEZ],MATCH(C4572,Table5[Colony_ID],0))</f>
        <v>New Caledonian Exclusive Economic Zone</v>
      </c>
      <c r="F4572" t="str">
        <f>INDEX(Table5[Corrected Island/Colony Name],MATCH('Full Data'!C4572,Table5[Colony_ID],0))</f>
        <v>Walpole Island</v>
      </c>
      <c r="G4572" t="str">
        <f>INDEX(Table4[Common_Name],MATCH('Full Data'!D4572,Table4[SpcRecID],0))</f>
        <v>Red-tailed Tropicbird</v>
      </c>
      <c r="H4572" s="83" t="str">
        <f>INDEX(Data!E$2:E$6500,MATCH(A4572,Data!$A$2:$A$6500,0))</f>
        <v>confirmed</v>
      </c>
      <c r="I4572" s="90">
        <f>INDEX(Data!P$2:P$6500,MATCH(A4572,Data!$A$2:$A$6500,0))</f>
        <v>2007</v>
      </c>
      <c r="J4572" s="90">
        <f>INDEX(Data!Q$2:Q$6500,MATCH($A4572,Data!$A$2:$A$6500,0))</f>
        <v>2007</v>
      </c>
      <c r="K4572" s="90">
        <f>INDEX(Data!F$2:F$6500,MATCH($A4572,Data!$A$2:$A$6500,0))</f>
        <v>0</v>
      </c>
      <c r="L4572" s="90">
        <f>INDEX(Data!G$2:G$6500,MATCH($A4572,Data!$A$2:$A$6500,0))</f>
        <v>0</v>
      </c>
      <c r="M4572" s="90">
        <f>INDEX(Data!H$2:H$6500,MATCH($A4572,Data!$A$2:$A$6500,0))</f>
        <v>0</v>
      </c>
      <c r="N4572" s="90">
        <f>INDEX(Data!I$2:I$6500,MATCH($A4572,Data!$A$2:$A$6500,0))</f>
        <v>0</v>
      </c>
      <c r="O4572" s="83">
        <f>INDEX(Data!J$2:J$6500,MATCH($A4572,Data!$A$2:$A$6500,0))</f>
        <v>0</v>
      </c>
      <c r="P4572" t="str">
        <f>_xlfn.XLOOKUP(B4572,Table3[RefID],Table3[Citation])</f>
        <v>Spaggiari et al (2007)</v>
      </c>
    </row>
    <row r="4573" spans="1:16" x14ac:dyDescent="0.35">
      <c r="A4573" s="68">
        <v>4571</v>
      </c>
      <c r="B4573" s="69">
        <v>275</v>
      </c>
      <c r="C4573" s="69">
        <v>14023</v>
      </c>
      <c r="D4573" s="69">
        <v>3266</v>
      </c>
      <c r="E4573" t="str">
        <f>INDEX(Table5[EEZ],MATCH(C4573,Table5[Colony_ID],0))</f>
        <v>New Caledonian Exclusive Economic Zone</v>
      </c>
      <c r="F4573" t="str">
        <f>INDEX(Table5[Corrected Island/Colony Name],MATCH('Full Data'!C4573,Table5[Colony_ID],0))</f>
        <v>Ile Nda</v>
      </c>
      <c r="G4573" t="str">
        <f>INDEX(Table4[Common_Name],MATCH('Full Data'!D4573,Table4[SpcRecID],0))</f>
        <v>Roseate Tern</v>
      </c>
      <c r="H4573" s="83" t="str">
        <f>INDEX(Data!E$2:E$6500,MATCH(A4573,Data!$A$2:$A$6500,0))</f>
        <v>confirmed</v>
      </c>
      <c r="I4573" s="90">
        <f>INDEX(Data!P$2:P$6500,MATCH(A4573,Data!$A$2:$A$6500,0))</f>
        <v>2007</v>
      </c>
      <c r="J4573" s="90">
        <f>INDEX(Data!Q$2:Q$6500,MATCH($A4573,Data!$A$2:$A$6500,0))</f>
        <v>2007</v>
      </c>
      <c r="K4573" s="90">
        <f>INDEX(Data!F$2:F$6500,MATCH($A4573,Data!$A$2:$A$6500,0))</f>
        <v>1500</v>
      </c>
      <c r="L4573" s="90">
        <f>INDEX(Data!G$2:G$6500,MATCH($A4573,Data!$A$2:$A$6500,0))</f>
        <v>1500</v>
      </c>
      <c r="M4573" s="90">
        <f>INDEX(Data!H$2:H$6500,MATCH($A4573,Data!$A$2:$A$6500,0))</f>
        <v>0</v>
      </c>
      <c r="N4573" s="90">
        <f>INDEX(Data!I$2:I$6500,MATCH($A4573,Data!$A$2:$A$6500,0))</f>
        <v>0</v>
      </c>
      <c r="O4573" s="83" t="str">
        <f>INDEX(Data!J$2:J$6500,MATCH($A4573,Data!$A$2:$A$6500,0))</f>
        <v>breeding pairs</v>
      </c>
      <c r="P4573" t="str">
        <f>_xlfn.XLOOKUP(B4573,Table3[RefID],Table3[Citation])</f>
        <v>Spaggiari et al (2007)</v>
      </c>
    </row>
    <row r="4574" spans="1:16" x14ac:dyDescent="0.35">
      <c r="A4574" s="68">
        <v>4572</v>
      </c>
      <c r="B4574" s="69">
        <v>275</v>
      </c>
      <c r="C4574" s="69">
        <v>14047</v>
      </c>
      <c r="D4574" s="69">
        <v>3266</v>
      </c>
      <c r="E4574" t="str">
        <f>INDEX(Table5[EEZ],MATCH(C4574,Table5[Colony_ID],0))</f>
        <v>New Caledonian Exclusive Economic Zone</v>
      </c>
      <c r="F4574" t="str">
        <f>INDEX(Table5[Corrected Island/Colony Name],MATCH('Full Data'!C4574,Table5[Colony_ID],0))</f>
        <v>Ilots de Poindimie</v>
      </c>
      <c r="G4574" t="str">
        <f>INDEX(Table4[Common_Name],MATCH('Full Data'!D4574,Table4[SpcRecID],0))</f>
        <v>Roseate Tern</v>
      </c>
      <c r="H4574" s="83" t="str">
        <f>INDEX(Data!E$2:E$6500,MATCH(A4574,Data!$A$2:$A$6500,0))</f>
        <v>confirmed</v>
      </c>
      <c r="I4574" s="90">
        <f>INDEX(Data!P$2:P$6500,MATCH(A4574,Data!$A$2:$A$6500,0))</f>
        <v>2007</v>
      </c>
      <c r="J4574" s="90">
        <f>INDEX(Data!Q$2:Q$6500,MATCH($A4574,Data!$A$2:$A$6500,0))</f>
        <v>2007</v>
      </c>
      <c r="K4574" s="90">
        <f>INDEX(Data!F$2:F$6500,MATCH($A4574,Data!$A$2:$A$6500,0))</f>
        <v>3550</v>
      </c>
      <c r="L4574" s="90">
        <f>INDEX(Data!G$2:G$6500,MATCH($A4574,Data!$A$2:$A$6500,0))</f>
        <v>3550</v>
      </c>
      <c r="M4574" s="90">
        <f>INDEX(Data!H$2:H$6500,MATCH($A4574,Data!$A$2:$A$6500,0))</f>
        <v>0</v>
      </c>
      <c r="N4574" s="90">
        <f>INDEX(Data!I$2:I$6500,MATCH($A4574,Data!$A$2:$A$6500,0))</f>
        <v>0</v>
      </c>
      <c r="O4574" s="83" t="str">
        <f>INDEX(Data!J$2:J$6500,MATCH($A4574,Data!$A$2:$A$6500,0))</f>
        <v>breeding pairs</v>
      </c>
      <c r="P4574" t="str">
        <f>_xlfn.XLOOKUP(B4574,Table3[RefID],Table3[Citation])</f>
        <v>Spaggiari et al (2007)</v>
      </c>
    </row>
    <row r="4575" spans="1:16" x14ac:dyDescent="0.35">
      <c r="A4575" s="68">
        <v>4573</v>
      </c>
      <c r="B4575" s="69">
        <v>275</v>
      </c>
      <c r="C4575" s="69">
        <v>14050</v>
      </c>
      <c r="D4575" s="69">
        <v>3266</v>
      </c>
      <c r="E4575" t="str">
        <f>INDEX(Table5[EEZ],MATCH(C4575,Table5[Colony_ID],0))</f>
        <v>New Caledonian Exclusive Economic Zone</v>
      </c>
      <c r="F4575" t="str">
        <f>INDEX(Table5[Corrected Island/Colony Name],MATCH('Full Data'!C4575,Table5[Colony_ID],0))</f>
        <v>Ile Tiam' bouene</v>
      </c>
      <c r="G4575" t="str">
        <f>INDEX(Table4[Common_Name],MATCH('Full Data'!D4575,Table4[SpcRecID],0))</f>
        <v>Roseate Tern</v>
      </c>
      <c r="H4575" s="83" t="str">
        <f>INDEX(Data!E$2:E$6500,MATCH(A4575,Data!$A$2:$A$6500,0))</f>
        <v>confirmed</v>
      </c>
      <c r="I4575" s="90">
        <f>INDEX(Data!P$2:P$6500,MATCH(A4575,Data!$A$2:$A$6500,0))</f>
        <v>2007</v>
      </c>
      <c r="J4575" s="90">
        <f>INDEX(Data!Q$2:Q$6500,MATCH($A4575,Data!$A$2:$A$6500,0))</f>
        <v>2007</v>
      </c>
      <c r="K4575" s="90">
        <f>INDEX(Data!F$2:F$6500,MATCH($A4575,Data!$A$2:$A$6500,0))</f>
        <v>500</v>
      </c>
      <c r="L4575" s="90">
        <f>INDEX(Data!G$2:G$6500,MATCH($A4575,Data!$A$2:$A$6500,0))</f>
        <v>500</v>
      </c>
      <c r="M4575" s="90">
        <f>INDEX(Data!H$2:H$6500,MATCH($A4575,Data!$A$2:$A$6500,0))</f>
        <v>0</v>
      </c>
      <c r="N4575" s="90">
        <f>INDEX(Data!I$2:I$6500,MATCH($A4575,Data!$A$2:$A$6500,0))</f>
        <v>0</v>
      </c>
      <c r="O4575" s="83" t="str">
        <f>INDEX(Data!J$2:J$6500,MATCH($A4575,Data!$A$2:$A$6500,0))</f>
        <v>nests</v>
      </c>
      <c r="P4575" t="str">
        <f>_xlfn.XLOOKUP(B4575,Table3[RefID],Table3[Citation])</f>
        <v>Spaggiari et al (2007)</v>
      </c>
    </row>
    <row r="4576" spans="1:16" x14ac:dyDescent="0.35">
      <c r="A4576" s="68">
        <v>4574</v>
      </c>
      <c r="B4576" s="69">
        <v>275</v>
      </c>
      <c r="C4576" s="69">
        <v>14054</v>
      </c>
      <c r="D4576" s="69">
        <v>1017051</v>
      </c>
      <c r="E4576" t="str">
        <f>INDEX(Table5[EEZ],MATCH(C4576,Table5[Colony_ID],0))</f>
        <v>New Caledonian Exclusive Economic Zone</v>
      </c>
      <c r="F4576" t="str">
        <f>INDEX(Table5[Corrected Island/Colony Name],MATCH('Full Data'!C4576,Table5[Colony_ID],0))</f>
        <v>Lifou</v>
      </c>
      <c r="G4576" t="str">
        <f>INDEX(Table4[Common_Name],MATCH('Full Data'!D4576,Table4[SpcRecID],0))</f>
        <v>Silver Gull</v>
      </c>
      <c r="H4576" s="83" t="str">
        <f>INDEX(Data!E$2:E$6500,MATCH(A4576,Data!$A$2:$A$6500,0))</f>
        <v>confirmed</v>
      </c>
      <c r="I4576" s="90">
        <f>INDEX(Data!P$2:P$6500,MATCH(A4576,Data!$A$2:$A$6500,0))</f>
        <v>2007</v>
      </c>
      <c r="J4576" s="90">
        <f>INDEX(Data!Q$2:Q$6500,MATCH($A4576,Data!$A$2:$A$6500,0))</f>
        <v>2007</v>
      </c>
      <c r="K4576" s="90">
        <f>INDEX(Data!F$2:F$6500,MATCH($A4576,Data!$A$2:$A$6500,0))</f>
        <v>0</v>
      </c>
      <c r="L4576" s="90">
        <f>INDEX(Data!G$2:G$6500,MATCH($A4576,Data!$A$2:$A$6500,0))</f>
        <v>0</v>
      </c>
      <c r="M4576" s="90">
        <f>INDEX(Data!H$2:H$6500,MATCH($A4576,Data!$A$2:$A$6500,0))</f>
        <v>0</v>
      </c>
      <c r="N4576" s="90">
        <f>INDEX(Data!I$2:I$6500,MATCH($A4576,Data!$A$2:$A$6500,0))</f>
        <v>0</v>
      </c>
      <c r="O4576" s="83">
        <f>INDEX(Data!J$2:J$6500,MATCH($A4576,Data!$A$2:$A$6500,0))</f>
        <v>0</v>
      </c>
      <c r="P4576" t="str">
        <f>_xlfn.XLOOKUP(B4576,Table3[RefID],Table3[Citation])</f>
        <v>Spaggiari et al (2007)</v>
      </c>
    </row>
    <row r="4577" spans="1:16" x14ac:dyDescent="0.35">
      <c r="A4577" s="68">
        <v>4575</v>
      </c>
      <c r="B4577" s="69">
        <v>275</v>
      </c>
      <c r="C4577" s="69">
        <v>14007</v>
      </c>
      <c r="D4577" s="69">
        <v>3288</v>
      </c>
      <c r="E4577" t="str">
        <f>INDEX(Table5[EEZ],MATCH(C4577,Table5[Colony_ID],0))</f>
        <v>New Caledonian Exclusive Economic Zone</v>
      </c>
      <c r="F4577" t="str">
        <f>INDEX(Table5[Corrected Island/Colony Name],MATCH('Full Data'!C4577,Table5[Colony_ID],0))</f>
        <v>Isle Renard</v>
      </c>
      <c r="G4577" t="str">
        <f>INDEX(Table4[Common_Name],MATCH('Full Data'!D4577,Table4[SpcRecID],0))</f>
        <v>Sooty Tern</v>
      </c>
      <c r="H4577" s="83" t="str">
        <f>INDEX(Data!E$2:E$6500,MATCH(A4577,Data!$A$2:$A$6500,0))</f>
        <v>Confirmed</v>
      </c>
      <c r="I4577" s="90">
        <f>INDEX(Data!P$2:P$6500,MATCH(A4577,Data!$A$2:$A$6500,0))</f>
        <v>2007</v>
      </c>
      <c r="J4577" s="90">
        <f>INDEX(Data!Q$2:Q$6500,MATCH($A4577,Data!$A$2:$A$6500,0))</f>
        <v>2007</v>
      </c>
      <c r="K4577" s="90">
        <f>INDEX(Data!F$2:F$6500,MATCH($A4577,Data!$A$2:$A$6500,0))</f>
        <v>20000</v>
      </c>
      <c r="L4577" s="90">
        <f>INDEX(Data!G$2:G$6500,MATCH($A4577,Data!$A$2:$A$6500,0))</f>
        <v>20000</v>
      </c>
      <c r="M4577" s="90">
        <f>INDEX(Data!H$2:H$6500,MATCH($A4577,Data!$A$2:$A$6500,0))</f>
        <v>0</v>
      </c>
      <c r="N4577" s="90">
        <f>INDEX(Data!I$2:I$6500,MATCH($A4577,Data!$A$2:$A$6500,0))</f>
        <v>0</v>
      </c>
      <c r="O4577" s="83" t="str">
        <f>INDEX(Data!J$2:J$6500,MATCH($A4577,Data!$A$2:$A$6500,0))</f>
        <v>breeding pairs</v>
      </c>
      <c r="P4577" t="str">
        <f>_xlfn.XLOOKUP(B4577,Table3[RefID],Table3[Citation])</f>
        <v>Spaggiari et al (2007)</v>
      </c>
    </row>
    <row r="4578" spans="1:16" x14ac:dyDescent="0.35">
      <c r="A4578" s="68">
        <v>4576</v>
      </c>
      <c r="B4578" s="69">
        <v>275</v>
      </c>
      <c r="C4578" s="69">
        <v>14056</v>
      </c>
      <c r="D4578" s="69">
        <v>3880</v>
      </c>
      <c r="E4578" t="str">
        <f>INDEX(Table5[EEZ],MATCH(C4578,Table5[Colony_ID],0))</f>
        <v>New Caledonian Exclusive Economic Zone</v>
      </c>
      <c r="F4578" t="str">
        <f>INDEX(Table5[Corrected Island/Colony Name],MATCH('Full Data'!C4578,Table5[Colony_ID],0))</f>
        <v>Matthew Island</v>
      </c>
      <c r="G4578" t="str">
        <f>INDEX(Table4[Common_Name],MATCH('Full Data'!D4578,Table4[SpcRecID],0))</f>
        <v>Tahiti Petrel</v>
      </c>
      <c r="H4578" s="83" t="str">
        <f>INDEX(Data!E$2:E$6500,MATCH(A4578,Data!$A$2:$A$6500,0))</f>
        <v>Potential Breeding</v>
      </c>
      <c r="I4578" s="90">
        <f>INDEX(Data!P$2:P$6500,MATCH(A4578,Data!$A$2:$A$6500,0))</f>
        <v>2007</v>
      </c>
      <c r="J4578" s="90">
        <f>INDEX(Data!Q$2:Q$6500,MATCH($A4578,Data!$A$2:$A$6500,0))</f>
        <v>2007</v>
      </c>
      <c r="K4578" s="90">
        <f>INDEX(Data!F$2:F$6500,MATCH($A4578,Data!$A$2:$A$6500,0))</f>
        <v>0</v>
      </c>
      <c r="L4578" s="90">
        <f>INDEX(Data!G$2:G$6500,MATCH($A4578,Data!$A$2:$A$6500,0))</f>
        <v>0</v>
      </c>
      <c r="M4578" s="90">
        <f>INDEX(Data!H$2:H$6500,MATCH($A4578,Data!$A$2:$A$6500,0))</f>
        <v>0</v>
      </c>
      <c r="N4578" s="90">
        <f>INDEX(Data!I$2:I$6500,MATCH($A4578,Data!$A$2:$A$6500,0))</f>
        <v>0</v>
      </c>
      <c r="O4578" s="83">
        <f>INDEX(Data!J$2:J$6500,MATCH($A4578,Data!$A$2:$A$6500,0))</f>
        <v>0</v>
      </c>
      <c r="P4578" t="str">
        <f>_xlfn.XLOOKUP(B4578,Table3[RefID],Table3[Citation])</f>
        <v>Spaggiari et al (2007)</v>
      </c>
    </row>
    <row r="4579" spans="1:16" x14ac:dyDescent="0.35">
      <c r="A4579" s="68">
        <v>4577</v>
      </c>
      <c r="B4579" s="69">
        <v>275</v>
      </c>
      <c r="C4579" s="69">
        <v>14058</v>
      </c>
      <c r="D4579" s="69">
        <v>3880</v>
      </c>
      <c r="E4579" t="str">
        <f>INDEX(Table5[EEZ],MATCH(C4579,Table5[Colony_ID],0))</f>
        <v>New Caledonian Exclusive Economic Zone</v>
      </c>
      <c r="F4579" t="str">
        <f>INDEX(Table5[Corrected Island/Colony Name],MATCH('Full Data'!C4579,Table5[Colony_ID],0))</f>
        <v>Grande Terre</v>
      </c>
      <c r="G4579" t="str">
        <f>INDEX(Table4[Common_Name],MATCH('Full Data'!D4579,Table4[SpcRecID],0))</f>
        <v>Tahiti Petrel</v>
      </c>
      <c r="H4579" s="83" t="str">
        <f>INDEX(Data!E$2:E$6500,MATCH(A4579,Data!$A$2:$A$6500,0))</f>
        <v>confirmed</v>
      </c>
      <c r="I4579" s="90">
        <f>INDEX(Data!P$2:P$6500,MATCH(A4579,Data!$A$2:$A$6500,0))</f>
        <v>2007</v>
      </c>
      <c r="J4579" s="90">
        <f>INDEX(Data!Q$2:Q$6500,MATCH($A4579,Data!$A$2:$A$6500,0))</f>
        <v>2007</v>
      </c>
      <c r="K4579" s="90">
        <f>INDEX(Data!F$2:F$6500,MATCH($A4579,Data!$A$2:$A$6500,0))</f>
        <v>100</v>
      </c>
      <c r="L4579" s="90">
        <f>INDEX(Data!G$2:G$6500,MATCH($A4579,Data!$A$2:$A$6500,0))</f>
        <v>100</v>
      </c>
      <c r="M4579" s="90">
        <f>INDEX(Data!H$2:H$6500,MATCH($A4579,Data!$A$2:$A$6500,0))</f>
        <v>0</v>
      </c>
      <c r="N4579" s="90">
        <f>INDEX(Data!I$2:I$6500,MATCH($A4579,Data!$A$2:$A$6500,0))</f>
        <v>0</v>
      </c>
      <c r="O4579" s="83" t="str">
        <f>INDEX(Data!J$2:J$6500,MATCH($A4579,Data!$A$2:$A$6500,0))</f>
        <v>breeding pairs</v>
      </c>
      <c r="P4579" t="str">
        <f>_xlfn.XLOOKUP(B4579,Table3[RefID],Table3[Citation])</f>
        <v>Spaggiari et al (2007)</v>
      </c>
    </row>
    <row r="4580" spans="1:16" x14ac:dyDescent="0.35">
      <c r="A4580" s="68">
        <v>4578</v>
      </c>
      <c r="B4580" s="69">
        <v>275</v>
      </c>
      <c r="C4580" s="69">
        <v>14058</v>
      </c>
      <c r="D4580" s="69">
        <v>3880</v>
      </c>
      <c r="E4580" t="str">
        <f>INDEX(Table5[EEZ],MATCH(C4580,Table5[Colony_ID],0))</f>
        <v>New Caledonian Exclusive Economic Zone</v>
      </c>
      <c r="F4580" t="str">
        <f>INDEX(Table5[Corrected Island/Colony Name],MATCH('Full Data'!C4580,Table5[Colony_ID],0))</f>
        <v>Grande Terre</v>
      </c>
      <c r="G4580" t="str">
        <f>INDEX(Table4[Common_Name],MATCH('Full Data'!D4580,Table4[SpcRecID],0))</f>
        <v>Tahiti Petrel</v>
      </c>
      <c r="H4580" s="83" t="str">
        <f>INDEX(Data!E$2:E$6500,MATCH(A4580,Data!$A$2:$A$6500,0))</f>
        <v>confirmed</v>
      </c>
      <c r="I4580" s="90">
        <f>INDEX(Data!P$2:P$6500,MATCH(A4580,Data!$A$2:$A$6500,0))</f>
        <v>2007</v>
      </c>
      <c r="J4580" s="90">
        <f>INDEX(Data!Q$2:Q$6500,MATCH($A4580,Data!$A$2:$A$6500,0))</f>
        <v>2007</v>
      </c>
      <c r="K4580" s="90">
        <f>INDEX(Data!F$2:F$6500,MATCH($A4580,Data!$A$2:$A$6500,0))</f>
        <v>0</v>
      </c>
      <c r="L4580" s="90">
        <f>INDEX(Data!G$2:G$6500,MATCH($A4580,Data!$A$2:$A$6500,0))</f>
        <v>0</v>
      </c>
      <c r="M4580" s="90">
        <f>INDEX(Data!H$2:H$6500,MATCH($A4580,Data!$A$2:$A$6500,0))</f>
        <v>0</v>
      </c>
      <c r="N4580" s="90">
        <f>INDEX(Data!I$2:I$6500,MATCH($A4580,Data!$A$2:$A$6500,0))</f>
        <v>0</v>
      </c>
      <c r="O4580" s="83">
        <f>INDEX(Data!J$2:J$6500,MATCH($A4580,Data!$A$2:$A$6500,0))</f>
        <v>0</v>
      </c>
      <c r="P4580" t="str">
        <f>_xlfn.XLOOKUP(B4580,Table3[RefID],Table3[Citation])</f>
        <v>Spaggiari et al (2007)</v>
      </c>
    </row>
    <row r="4581" spans="1:16" x14ac:dyDescent="0.35">
      <c r="A4581" s="68">
        <v>4579</v>
      </c>
      <c r="B4581" s="69">
        <v>275</v>
      </c>
      <c r="C4581" s="69">
        <v>14058</v>
      </c>
      <c r="D4581" s="69">
        <v>3880</v>
      </c>
      <c r="E4581" t="str">
        <f>INDEX(Table5[EEZ],MATCH(C4581,Table5[Colony_ID],0))</f>
        <v>New Caledonian Exclusive Economic Zone</v>
      </c>
      <c r="F4581" t="str">
        <f>INDEX(Table5[Corrected Island/Colony Name],MATCH('Full Data'!C4581,Table5[Colony_ID],0))</f>
        <v>Grande Terre</v>
      </c>
      <c r="G4581" t="str">
        <f>INDEX(Table4[Common_Name],MATCH('Full Data'!D4581,Table4[SpcRecID],0))</f>
        <v>Tahiti Petrel</v>
      </c>
      <c r="H4581" s="83" t="str">
        <f>INDEX(Data!E$2:E$6500,MATCH(A4581,Data!$A$2:$A$6500,0))</f>
        <v>confirmed</v>
      </c>
      <c r="I4581" s="90">
        <f>INDEX(Data!P$2:P$6500,MATCH(A4581,Data!$A$2:$A$6500,0))</f>
        <v>2007</v>
      </c>
      <c r="J4581" s="90">
        <f>INDEX(Data!Q$2:Q$6500,MATCH($A4581,Data!$A$2:$A$6500,0))</f>
        <v>2007</v>
      </c>
      <c r="K4581" s="90">
        <f>INDEX(Data!F$2:F$6500,MATCH($A4581,Data!$A$2:$A$6500,0))</f>
        <v>0</v>
      </c>
      <c r="L4581" s="90">
        <f>INDEX(Data!G$2:G$6500,MATCH($A4581,Data!$A$2:$A$6500,0))</f>
        <v>0</v>
      </c>
      <c r="M4581" s="90">
        <f>INDEX(Data!H$2:H$6500,MATCH($A4581,Data!$A$2:$A$6500,0))</f>
        <v>0</v>
      </c>
      <c r="N4581" s="90">
        <f>INDEX(Data!I$2:I$6500,MATCH($A4581,Data!$A$2:$A$6500,0))</f>
        <v>0</v>
      </c>
      <c r="O4581" s="83">
        <f>INDEX(Data!J$2:J$6500,MATCH($A4581,Data!$A$2:$A$6500,0))</f>
        <v>0</v>
      </c>
      <c r="P4581" t="str">
        <f>_xlfn.XLOOKUP(B4581,Table3[RefID],Table3[Citation])</f>
        <v>Spaggiari et al (2007)</v>
      </c>
    </row>
    <row r="4582" spans="1:16" x14ac:dyDescent="0.35">
      <c r="A4582" s="68">
        <v>4580</v>
      </c>
      <c r="B4582" s="69">
        <v>275</v>
      </c>
      <c r="C4582" s="69">
        <v>14058</v>
      </c>
      <c r="D4582" s="69">
        <v>3880</v>
      </c>
      <c r="E4582" t="str">
        <f>INDEX(Table5[EEZ],MATCH(C4582,Table5[Colony_ID],0))</f>
        <v>New Caledonian Exclusive Economic Zone</v>
      </c>
      <c r="F4582" t="str">
        <f>INDEX(Table5[Corrected Island/Colony Name],MATCH('Full Data'!C4582,Table5[Colony_ID],0))</f>
        <v>Grande Terre</v>
      </c>
      <c r="G4582" t="str">
        <f>INDEX(Table4[Common_Name],MATCH('Full Data'!D4582,Table4[SpcRecID],0))</f>
        <v>Tahiti Petrel</v>
      </c>
      <c r="H4582" s="83" t="str">
        <f>INDEX(Data!E$2:E$6500,MATCH(A4582,Data!$A$2:$A$6500,0))</f>
        <v>confirmed</v>
      </c>
      <c r="I4582" s="90">
        <f>INDEX(Data!P$2:P$6500,MATCH(A4582,Data!$A$2:$A$6500,0))</f>
        <v>2007</v>
      </c>
      <c r="J4582" s="90">
        <f>INDEX(Data!Q$2:Q$6500,MATCH($A4582,Data!$A$2:$A$6500,0))</f>
        <v>2007</v>
      </c>
      <c r="K4582" s="90">
        <f>INDEX(Data!F$2:F$6500,MATCH($A4582,Data!$A$2:$A$6500,0))</f>
        <v>0</v>
      </c>
      <c r="L4582" s="90">
        <f>INDEX(Data!G$2:G$6500,MATCH($A4582,Data!$A$2:$A$6500,0))</f>
        <v>0</v>
      </c>
      <c r="M4582" s="90">
        <f>INDEX(Data!H$2:H$6500,MATCH($A4582,Data!$A$2:$A$6500,0))</f>
        <v>0</v>
      </c>
      <c r="N4582" s="90">
        <f>INDEX(Data!I$2:I$6500,MATCH($A4582,Data!$A$2:$A$6500,0))</f>
        <v>0</v>
      </c>
      <c r="O4582" s="83">
        <f>INDEX(Data!J$2:J$6500,MATCH($A4582,Data!$A$2:$A$6500,0))</f>
        <v>0</v>
      </c>
      <c r="P4582" t="str">
        <f>_xlfn.XLOOKUP(B4582,Table3[RefID],Table3[Citation])</f>
        <v>Spaggiari et al (2007)</v>
      </c>
    </row>
    <row r="4583" spans="1:16" x14ac:dyDescent="0.35">
      <c r="A4583" s="68">
        <v>4581</v>
      </c>
      <c r="B4583" s="69">
        <v>275</v>
      </c>
      <c r="C4583" s="69">
        <v>14062</v>
      </c>
      <c r="D4583" s="69">
        <v>3880</v>
      </c>
      <c r="E4583" t="str">
        <f>INDEX(Table5[EEZ],MATCH(C4583,Table5[Colony_ID],0))</f>
        <v>New Caledonian Exclusive Economic Zone</v>
      </c>
      <c r="F4583" t="str">
        <f>INDEX(Table5[Corrected Island/Colony Name],MATCH('Full Data'!C4583,Table5[Colony_ID],0))</f>
        <v>Yande</v>
      </c>
      <c r="G4583" t="str">
        <f>INDEX(Table4[Common_Name],MATCH('Full Data'!D4583,Table4[SpcRecID],0))</f>
        <v>Tahiti Petrel</v>
      </c>
      <c r="H4583" s="83" t="str">
        <f>INDEX(Data!E$2:E$6500,MATCH(A4583,Data!$A$2:$A$6500,0))</f>
        <v>Probable</v>
      </c>
      <c r="I4583" s="90">
        <f>INDEX(Data!P$2:P$6500,MATCH(A4583,Data!$A$2:$A$6500,0))</f>
        <v>2007</v>
      </c>
      <c r="J4583" s="90">
        <f>INDEX(Data!Q$2:Q$6500,MATCH($A4583,Data!$A$2:$A$6500,0))</f>
        <v>2007</v>
      </c>
      <c r="K4583" s="90">
        <f>INDEX(Data!F$2:F$6500,MATCH($A4583,Data!$A$2:$A$6500,0))</f>
        <v>0</v>
      </c>
      <c r="L4583" s="90">
        <f>INDEX(Data!G$2:G$6500,MATCH($A4583,Data!$A$2:$A$6500,0))</f>
        <v>0</v>
      </c>
      <c r="M4583" s="90">
        <f>INDEX(Data!H$2:H$6500,MATCH($A4583,Data!$A$2:$A$6500,0))</f>
        <v>0</v>
      </c>
      <c r="N4583" s="90">
        <f>INDEX(Data!I$2:I$6500,MATCH($A4583,Data!$A$2:$A$6500,0))</f>
        <v>0</v>
      </c>
      <c r="O4583" s="83">
        <f>INDEX(Data!J$2:J$6500,MATCH($A4583,Data!$A$2:$A$6500,0))</f>
        <v>0</v>
      </c>
      <c r="P4583" t="str">
        <f>_xlfn.XLOOKUP(B4583,Table3[RefID],Table3[Citation])</f>
        <v>Spaggiari et al (2007)</v>
      </c>
    </row>
    <row r="4584" spans="1:16" x14ac:dyDescent="0.35">
      <c r="A4584" s="68">
        <v>4582</v>
      </c>
      <c r="B4584" s="69">
        <v>275</v>
      </c>
      <c r="C4584" s="69">
        <v>14006</v>
      </c>
      <c r="D4584" s="70">
        <v>3928</v>
      </c>
      <c r="E4584" t="str">
        <f>INDEX(Table5[EEZ],MATCH(C4584,Table5[Colony_ID],0))</f>
        <v>New Caledonian Exclusive Economic Zone</v>
      </c>
      <c r="F4584" t="str">
        <f>INDEX(Table5[Corrected Island/Colony Name],MATCH('Full Data'!C4584,Table5[Colony_ID],0))</f>
        <v>Isle Bampton</v>
      </c>
      <c r="G4584" t="str">
        <f>INDEX(Table4[Common_Name],MATCH('Full Data'!D4584,Table4[SpcRecID],0))</f>
        <v>Wedge-tailed Shearwater</v>
      </c>
      <c r="H4584" s="83" t="str">
        <f>INDEX(Data!E$2:E$6500,MATCH(A4584,Data!$A$2:$A$6500,0))</f>
        <v>confirmed</v>
      </c>
      <c r="I4584" s="90">
        <f>INDEX(Data!P$2:P$6500,MATCH(A4584,Data!$A$2:$A$6500,0))</f>
        <v>2007</v>
      </c>
      <c r="J4584" s="90">
        <f>INDEX(Data!Q$2:Q$6500,MATCH($A4584,Data!$A$2:$A$6500,0))</f>
        <v>2007</v>
      </c>
      <c r="K4584" s="90">
        <f>INDEX(Data!F$2:F$6500,MATCH($A4584,Data!$A$2:$A$6500,0))</f>
        <v>34600</v>
      </c>
      <c r="L4584" s="90">
        <f>INDEX(Data!G$2:G$6500,MATCH($A4584,Data!$A$2:$A$6500,0))</f>
        <v>34600</v>
      </c>
      <c r="M4584" s="90">
        <f>INDEX(Data!H$2:H$6500,MATCH($A4584,Data!$A$2:$A$6500,0))</f>
        <v>0</v>
      </c>
      <c r="N4584" s="90">
        <f>INDEX(Data!I$2:I$6500,MATCH($A4584,Data!$A$2:$A$6500,0))</f>
        <v>0</v>
      </c>
      <c r="O4584" s="83" t="str">
        <f>INDEX(Data!J$2:J$6500,MATCH($A4584,Data!$A$2:$A$6500,0))</f>
        <v>breeding pairs</v>
      </c>
      <c r="P4584" t="str">
        <f>_xlfn.XLOOKUP(B4584,Table3[RefID],Table3[Citation])</f>
        <v>Spaggiari et al (2007)</v>
      </c>
    </row>
    <row r="4585" spans="1:16" x14ac:dyDescent="0.35">
      <c r="A4585" s="68">
        <v>4583</v>
      </c>
      <c r="B4585" s="69">
        <v>275</v>
      </c>
      <c r="C4585" s="69">
        <v>14022</v>
      </c>
      <c r="D4585" s="70">
        <v>3928</v>
      </c>
      <c r="E4585" t="str">
        <f>INDEX(Table5[EEZ],MATCH(C4585,Table5[Colony_ID],0))</f>
        <v>New Caledonian Exclusive Economic Zone</v>
      </c>
      <c r="F4585" t="str">
        <f>INDEX(Table5[Corrected Island/Colony Name],MATCH('Full Data'!C4585,Table5[Colony_ID],0))</f>
        <v>Ile Mato</v>
      </c>
      <c r="G4585" t="str">
        <f>INDEX(Table4[Common_Name],MATCH('Full Data'!D4585,Table4[SpcRecID],0))</f>
        <v>Wedge-tailed Shearwater</v>
      </c>
      <c r="H4585" s="83" t="str">
        <f>INDEX(Data!E$2:E$6500,MATCH(A4585,Data!$A$2:$A$6500,0))</f>
        <v>confirmed</v>
      </c>
      <c r="I4585" s="90">
        <f>INDEX(Data!P$2:P$6500,MATCH(A4585,Data!$A$2:$A$6500,0))</f>
        <v>2007</v>
      </c>
      <c r="J4585" s="90">
        <f>INDEX(Data!Q$2:Q$6500,MATCH($A4585,Data!$A$2:$A$6500,0))</f>
        <v>2007</v>
      </c>
      <c r="K4585" s="90">
        <f>INDEX(Data!F$2:F$6500,MATCH($A4585,Data!$A$2:$A$6500,0))</f>
        <v>198000</v>
      </c>
      <c r="L4585" s="90">
        <f>INDEX(Data!G$2:G$6500,MATCH($A4585,Data!$A$2:$A$6500,0))</f>
        <v>198000</v>
      </c>
      <c r="M4585" s="90">
        <f>INDEX(Data!H$2:H$6500,MATCH($A4585,Data!$A$2:$A$6500,0))</f>
        <v>0</v>
      </c>
      <c r="N4585" s="90">
        <f>INDEX(Data!I$2:I$6500,MATCH($A4585,Data!$A$2:$A$6500,0))</f>
        <v>0</v>
      </c>
      <c r="O4585" s="83" t="str">
        <f>INDEX(Data!J$2:J$6500,MATCH($A4585,Data!$A$2:$A$6500,0))</f>
        <v>breeding pairs</v>
      </c>
      <c r="P4585" t="str">
        <f>_xlfn.XLOOKUP(B4585,Table3[RefID],Table3[Citation])</f>
        <v>Spaggiari et al (2007)</v>
      </c>
    </row>
    <row r="4586" spans="1:16" x14ac:dyDescent="0.35">
      <c r="A4586" s="68">
        <v>4584</v>
      </c>
      <c r="B4586" s="69">
        <v>275</v>
      </c>
      <c r="C4586" s="69">
        <v>14049</v>
      </c>
      <c r="D4586" s="70">
        <v>3928</v>
      </c>
      <c r="E4586" t="str">
        <f>INDEX(Table5[EEZ],MATCH(C4586,Table5[Colony_ID],0))</f>
        <v>New Caledonian Exclusive Economic Zone</v>
      </c>
      <c r="F4586" t="str">
        <f>INDEX(Table5[Corrected Island/Colony Name],MATCH('Full Data'!C4586,Table5[Colony_ID],0))</f>
        <v>Ile Ouanne</v>
      </c>
      <c r="G4586" t="str">
        <f>INDEX(Table4[Common_Name],MATCH('Full Data'!D4586,Table4[SpcRecID],0))</f>
        <v>Wedge-tailed Shearwater</v>
      </c>
      <c r="H4586" s="83" t="str">
        <f>INDEX(Data!E$2:E$6500,MATCH(A4586,Data!$A$2:$A$6500,0))</f>
        <v>confirmed</v>
      </c>
      <c r="I4586" s="90">
        <f>INDEX(Data!P$2:P$6500,MATCH(A4586,Data!$A$2:$A$6500,0))</f>
        <v>2007</v>
      </c>
      <c r="J4586" s="90">
        <f>INDEX(Data!Q$2:Q$6500,MATCH($A4586,Data!$A$2:$A$6500,0))</f>
        <v>2007</v>
      </c>
      <c r="K4586" s="90">
        <f>INDEX(Data!F$2:F$6500,MATCH($A4586,Data!$A$2:$A$6500,0))</f>
        <v>11000</v>
      </c>
      <c r="L4586" s="90">
        <f>INDEX(Data!G$2:G$6500,MATCH($A4586,Data!$A$2:$A$6500,0))</f>
        <v>11000</v>
      </c>
      <c r="M4586" s="90">
        <f>INDEX(Data!H$2:H$6500,MATCH($A4586,Data!$A$2:$A$6500,0))</f>
        <v>0</v>
      </c>
      <c r="N4586" s="90">
        <f>INDEX(Data!I$2:I$6500,MATCH($A4586,Data!$A$2:$A$6500,0))</f>
        <v>0</v>
      </c>
      <c r="O4586" s="83" t="str">
        <f>INDEX(Data!J$2:J$6500,MATCH($A4586,Data!$A$2:$A$6500,0))</f>
        <v>breeding pairs</v>
      </c>
      <c r="P4586" t="str">
        <f>_xlfn.XLOOKUP(B4586,Table3[RefID],Table3[Citation])</f>
        <v>Spaggiari et al (2007)</v>
      </c>
    </row>
    <row r="4587" spans="1:16" x14ac:dyDescent="0.35">
      <c r="A4587" s="68">
        <v>4585</v>
      </c>
      <c r="B4587" s="69">
        <v>275</v>
      </c>
      <c r="C4587" s="69">
        <v>14050</v>
      </c>
      <c r="D4587" s="70">
        <v>3928</v>
      </c>
      <c r="E4587" t="str">
        <f>INDEX(Table5[EEZ],MATCH(C4587,Table5[Colony_ID],0))</f>
        <v>New Caledonian Exclusive Economic Zone</v>
      </c>
      <c r="F4587" t="str">
        <f>INDEX(Table5[Corrected Island/Colony Name],MATCH('Full Data'!C4587,Table5[Colony_ID],0))</f>
        <v>Ile Tiam' bouene</v>
      </c>
      <c r="G4587" t="str">
        <f>INDEX(Table4[Common_Name],MATCH('Full Data'!D4587,Table4[SpcRecID],0))</f>
        <v>Wedge-tailed Shearwater</v>
      </c>
      <c r="H4587" s="83" t="str">
        <f>INDEX(Data!E$2:E$6500,MATCH(A4587,Data!$A$2:$A$6500,0))</f>
        <v>confirmed</v>
      </c>
      <c r="I4587" s="90">
        <f>INDEX(Data!P$2:P$6500,MATCH(A4587,Data!$A$2:$A$6500,0))</f>
        <v>2007</v>
      </c>
      <c r="J4587" s="90">
        <f>INDEX(Data!Q$2:Q$6500,MATCH($A4587,Data!$A$2:$A$6500,0))</f>
        <v>2007</v>
      </c>
      <c r="K4587" s="90">
        <f>INDEX(Data!F$2:F$6500,MATCH($A4587,Data!$A$2:$A$6500,0))</f>
        <v>12000</v>
      </c>
      <c r="L4587" s="90">
        <f>INDEX(Data!G$2:G$6500,MATCH($A4587,Data!$A$2:$A$6500,0))</f>
        <v>12000</v>
      </c>
      <c r="M4587" s="90">
        <f>INDEX(Data!H$2:H$6500,MATCH($A4587,Data!$A$2:$A$6500,0))</f>
        <v>0</v>
      </c>
      <c r="N4587" s="90">
        <f>INDEX(Data!I$2:I$6500,MATCH($A4587,Data!$A$2:$A$6500,0))</f>
        <v>0</v>
      </c>
      <c r="O4587" s="83" t="str">
        <f>INDEX(Data!J$2:J$6500,MATCH($A4587,Data!$A$2:$A$6500,0))</f>
        <v>breeding pairs</v>
      </c>
      <c r="P4587" t="str">
        <f>_xlfn.XLOOKUP(B4587,Table3[RefID],Table3[Citation])</f>
        <v>Spaggiari et al (2007)</v>
      </c>
    </row>
    <row r="4588" spans="1:16" x14ac:dyDescent="0.35">
      <c r="A4588" s="68">
        <v>4586</v>
      </c>
      <c r="B4588" s="69">
        <v>275</v>
      </c>
      <c r="C4588" s="69">
        <v>14058</v>
      </c>
      <c r="D4588" s="70">
        <v>3928</v>
      </c>
      <c r="E4588" t="str">
        <f>INDEX(Table5[EEZ],MATCH(C4588,Table5[Colony_ID],0))</f>
        <v>New Caledonian Exclusive Economic Zone</v>
      </c>
      <c r="F4588" t="str">
        <f>INDEX(Table5[Corrected Island/Colony Name],MATCH('Full Data'!C4588,Table5[Colony_ID],0))</f>
        <v>Grande Terre</v>
      </c>
      <c r="G4588" t="str">
        <f>INDEX(Table4[Common_Name],MATCH('Full Data'!D4588,Table4[SpcRecID],0))</f>
        <v>Wedge-tailed Shearwater</v>
      </c>
      <c r="H4588" s="83" t="str">
        <f>INDEX(Data!E$2:E$6500,MATCH(A4588,Data!$A$2:$A$6500,0))</f>
        <v>confirmed</v>
      </c>
      <c r="I4588" s="90">
        <f>INDEX(Data!P$2:P$6500,MATCH(A4588,Data!$A$2:$A$6500,0))</f>
        <v>2007</v>
      </c>
      <c r="J4588" s="90">
        <f>INDEX(Data!Q$2:Q$6500,MATCH($A4588,Data!$A$2:$A$6500,0))</f>
        <v>2007</v>
      </c>
      <c r="K4588" s="90">
        <f>INDEX(Data!F$2:F$6500,MATCH($A4588,Data!$A$2:$A$6500,0))</f>
        <v>12000</v>
      </c>
      <c r="L4588" s="90">
        <f>INDEX(Data!G$2:G$6500,MATCH($A4588,Data!$A$2:$A$6500,0))</f>
        <v>12000</v>
      </c>
      <c r="M4588" s="90">
        <f>INDEX(Data!H$2:H$6500,MATCH($A4588,Data!$A$2:$A$6500,0))</f>
        <v>0</v>
      </c>
      <c r="N4588" s="90">
        <f>INDEX(Data!I$2:I$6500,MATCH($A4588,Data!$A$2:$A$6500,0))</f>
        <v>0</v>
      </c>
      <c r="O4588" s="83" t="str">
        <f>INDEX(Data!J$2:J$6500,MATCH($A4588,Data!$A$2:$A$6500,0))</f>
        <v>breeding pairs</v>
      </c>
      <c r="P4588" t="str">
        <f>_xlfn.XLOOKUP(B4588,Table3[RefID],Table3[Citation])</f>
        <v>Spaggiari et al (2007)</v>
      </c>
    </row>
    <row r="4589" spans="1:16" x14ac:dyDescent="0.35">
      <c r="A4589" s="68">
        <v>4587</v>
      </c>
      <c r="B4589" s="69">
        <v>275</v>
      </c>
      <c r="C4589" s="69">
        <v>14061</v>
      </c>
      <c r="D4589" s="69">
        <v>3650</v>
      </c>
      <c r="E4589" t="str">
        <f>INDEX(Table5[EEZ],MATCH(C4589,Table5[Colony_ID],0))</f>
        <v>New Caledonian Exclusive Economic Zone</v>
      </c>
      <c r="F4589" t="str">
        <f>INDEX(Table5[Corrected Island/Colony Name],MATCH('Full Data'!C4589,Table5[Colony_ID],0))</f>
        <v>Walpole Island</v>
      </c>
      <c r="G4589" t="str">
        <f>INDEX(Table4[Common_Name],MATCH('Full Data'!D4589,Table4[SpcRecID],0))</f>
        <v>White-tailed Tropicbird</v>
      </c>
      <c r="H4589" s="83" t="str">
        <f>INDEX(Data!E$2:E$6500,MATCH(A4589,Data!$A$2:$A$6500,0))</f>
        <v>confirmed</v>
      </c>
      <c r="I4589" s="90">
        <f>INDEX(Data!P$2:P$6500,MATCH(A4589,Data!$A$2:$A$6500,0))</f>
        <v>2007</v>
      </c>
      <c r="J4589" s="90">
        <f>INDEX(Data!Q$2:Q$6500,MATCH($A4589,Data!$A$2:$A$6500,0))</f>
        <v>2007</v>
      </c>
      <c r="K4589" s="90">
        <f>INDEX(Data!F$2:F$6500,MATCH($A4589,Data!$A$2:$A$6500,0))</f>
        <v>0</v>
      </c>
      <c r="L4589" s="90">
        <f>INDEX(Data!G$2:G$6500,MATCH($A4589,Data!$A$2:$A$6500,0))</f>
        <v>0</v>
      </c>
      <c r="M4589" s="90">
        <f>INDEX(Data!H$2:H$6500,MATCH($A4589,Data!$A$2:$A$6500,0))</f>
        <v>0</v>
      </c>
      <c r="N4589" s="90">
        <f>INDEX(Data!I$2:I$6500,MATCH($A4589,Data!$A$2:$A$6500,0))</f>
        <v>0</v>
      </c>
      <c r="O4589" s="83">
        <f>INDEX(Data!J$2:J$6500,MATCH($A4589,Data!$A$2:$A$6500,0))</f>
        <v>0</v>
      </c>
      <c r="P4589" t="str">
        <f>_xlfn.XLOOKUP(B4589,Table3[RefID],Table3[Citation])</f>
        <v>Spaggiari et al (2007)</v>
      </c>
    </row>
    <row r="4590" spans="1:16" x14ac:dyDescent="0.35">
      <c r="A4590" s="68">
        <v>4588</v>
      </c>
      <c r="B4590" s="71">
        <v>276</v>
      </c>
      <c r="C4590" s="72">
        <v>5021</v>
      </c>
      <c r="D4590" s="70">
        <v>32228</v>
      </c>
      <c r="E4590" t="str">
        <f>INDEX(Table5[EEZ],MATCH(C4590,Table5[Colony_ID],0))</f>
        <v>French Polynesian Exclusive Economic Zone</v>
      </c>
      <c r="F4590" t="str">
        <f>INDEX(Table5[Corrected Island/Colony Name],MATCH('Full Data'!C4590,Table5[Colony_ID],0))</f>
        <v>Hatuta'a</v>
      </c>
      <c r="G4590" t="str">
        <f>INDEX(Table4[Common_Name],MATCH('Full Data'!D4590,Table4[SpcRecID],0))</f>
        <v>Tropical Shearwater</v>
      </c>
      <c r="H4590" s="83" t="str">
        <f>INDEX(Data!E$2:E$6500,MATCH(A4590,Data!$A$2:$A$6500,0))</f>
        <v>Confirmed</v>
      </c>
      <c r="I4590" s="90">
        <f>INDEX(Data!P$2:P$6500,MATCH(A4590,Data!$A$2:$A$6500,0))</f>
        <v>2007</v>
      </c>
      <c r="J4590" s="90">
        <f>INDEX(Data!Q$2:Q$6500,MATCH($A4590,Data!$A$2:$A$6500,0))</f>
        <v>2007</v>
      </c>
      <c r="K4590" s="90">
        <f>INDEX(Data!F$2:F$6500,MATCH($A4590,Data!$A$2:$A$6500,0))</f>
        <v>200</v>
      </c>
      <c r="L4590" s="90">
        <f>INDEX(Data!G$2:G$6500,MATCH($A4590,Data!$A$2:$A$6500,0))</f>
        <v>300</v>
      </c>
      <c r="M4590" s="90">
        <f>INDEX(Data!H$2:H$6500,MATCH($A4590,Data!$A$2:$A$6500,0))</f>
        <v>0</v>
      </c>
      <c r="N4590" s="90">
        <f>INDEX(Data!I$2:I$6500,MATCH($A4590,Data!$A$2:$A$6500,0))</f>
        <v>0</v>
      </c>
      <c r="O4590" s="83" t="str">
        <f>INDEX(Data!J$2:J$6500,MATCH($A4590,Data!$A$2:$A$6500,0))</f>
        <v>breeding pairs</v>
      </c>
      <c r="P4590" t="str">
        <f>_xlfn.XLOOKUP(B4590,Table3[RefID],Table3[Citation])</f>
        <v>Te Manu no59</v>
      </c>
    </row>
    <row r="4591" spans="1:16" x14ac:dyDescent="0.35">
      <c r="A4591" s="68">
        <v>4589</v>
      </c>
      <c r="B4591" s="71">
        <v>277</v>
      </c>
      <c r="C4591" s="72">
        <v>5208</v>
      </c>
      <c r="D4591" s="70">
        <v>32228</v>
      </c>
      <c r="E4591" t="str">
        <f>INDEX(Table5[EEZ],MATCH(C4591,Table5[Colony_ID],0))</f>
        <v>French Polynesian Exclusive Economic Zone</v>
      </c>
      <c r="F4591" t="str">
        <f>INDEX(Table5[Corrected Island/Colony Name],MATCH('Full Data'!C4591,Table5[Colony_ID],0))</f>
        <v>Moto Mokohe</v>
      </c>
      <c r="G4591" t="str">
        <f>INDEX(Table4[Common_Name],MATCH('Full Data'!D4591,Table4[SpcRecID],0))</f>
        <v>Tropical Shearwater</v>
      </c>
      <c r="H4591" s="83" t="str">
        <f>INDEX(Data!E$2:E$6500,MATCH(A4591,Data!$A$2:$A$6500,0))</f>
        <v>Confirmed</v>
      </c>
      <c r="I4591" s="90">
        <f>INDEX(Data!P$2:P$6500,MATCH(A4591,Data!$A$2:$A$6500,0))</f>
        <v>1998</v>
      </c>
      <c r="J4591" s="90">
        <f>INDEX(Data!Q$2:Q$6500,MATCH($A4591,Data!$A$2:$A$6500,0))</f>
        <v>1998</v>
      </c>
      <c r="K4591" s="90">
        <f>INDEX(Data!F$2:F$6500,MATCH($A4591,Data!$A$2:$A$6500,0))</f>
        <v>1000</v>
      </c>
      <c r="L4591" s="90">
        <f>INDEX(Data!G$2:G$6500,MATCH($A4591,Data!$A$2:$A$6500,0))</f>
        <v>2000</v>
      </c>
      <c r="M4591" s="90">
        <f>INDEX(Data!H$2:H$6500,MATCH($A4591,Data!$A$2:$A$6500,0))</f>
        <v>0</v>
      </c>
      <c r="N4591" s="90">
        <f>INDEX(Data!I$2:I$6500,MATCH($A4591,Data!$A$2:$A$6500,0))</f>
        <v>0</v>
      </c>
      <c r="O4591" s="83" t="str">
        <f>INDEX(Data!J$2:J$6500,MATCH($A4591,Data!$A$2:$A$6500,0))</f>
        <v>breeding pairs</v>
      </c>
      <c r="P4591" t="str">
        <f>_xlfn.XLOOKUP(B4591,Table3[RefID],Table3[Citation])</f>
        <v>Thibault (in litt)</v>
      </c>
    </row>
    <row r="4592" spans="1:16" x14ac:dyDescent="0.35">
      <c r="A4592" s="68">
        <v>4590</v>
      </c>
      <c r="B4592" s="71">
        <v>278</v>
      </c>
      <c r="C4592" s="72">
        <v>5053</v>
      </c>
      <c r="D4592" s="70">
        <v>32228</v>
      </c>
      <c r="E4592" t="str">
        <f>INDEX(Table5[EEZ],MATCH(C4592,Table5[Colony_ID],0))</f>
        <v>French Polynesian Exclusive Economic Zone</v>
      </c>
      <c r="F4592" t="str">
        <f>INDEX(Table5[Corrected Island/Colony Name],MATCH('Full Data'!C4592,Table5[Colony_ID],0))</f>
        <v>Kamaka</v>
      </c>
      <c r="G4592" t="str">
        <f>INDEX(Table4[Common_Name],MATCH('Full Data'!D4592,Table4[SpcRecID],0))</f>
        <v>Tropical Shearwater</v>
      </c>
      <c r="H4592" s="83" t="str">
        <f>INDEX(Data!E$2:E$6500,MATCH(A4592,Data!$A$2:$A$6500,0))</f>
        <v>Data Deficient</v>
      </c>
      <c r="I4592" s="90">
        <f>INDEX(Data!P$2:P$6500,MATCH(A4592,Data!$A$2:$A$6500,0))</f>
        <v>0</v>
      </c>
      <c r="J4592" s="90">
        <f>INDEX(Data!Q$2:Q$6500,MATCH($A4592,Data!$A$2:$A$6500,0))</f>
        <v>2007</v>
      </c>
      <c r="K4592" s="90">
        <f>INDEX(Data!F$2:F$6500,MATCH($A4592,Data!$A$2:$A$6500,0))</f>
        <v>0</v>
      </c>
      <c r="L4592" s="90">
        <f>INDEX(Data!G$2:G$6500,MATCH($A4592,Data!$A$2:$A$6500,0))</f>
        <v>0</v>
      </c>
      <c r="M4592" s="90">
        <f>INDEX(Data!H$2:H$6500,MATCH($A4592,Data!$A$2:$A$6500,0))</f>
        <v>0</v>
      </c>
      <c r="N4592" s="90">
        <f>INDEX(Data!I$2:I$6500,MATCH($A4592,Data!$A$2:$A$6500,0))</f>
        <v>0</v>
      </c>
      <c r="O4592" s="83">
        <f>INDEX(Data!J$2:J$6500,MATCH($A4592,Data!$A$2:$A$6500,0))</f>
        <v>0</v>
      </c>
      <c r="P4592" t="str">
        <f>_xlfn.XLOOKUP(B4592,Table3[RefID],Table3[Citation])</f>
        <v>Thibault &amp; Bretagnolle (2007)</v>
      </c>
    </row>
    <row r="4593" spans="1:16" x14ac:dyDescent="0.35">
      <c r="A4593" s="68">
        <v>4591</v>
      </c>
      <c r="B4593" s="71">
        <v>278</v>
      </c>
      <c r="C4593" s="72">
        <v>5074</v>
      </c>
      <c r="D4593" s="70">
        <v>32228</v>
      </c>
      <c r="E4593" t="str">
        <f>INDEX(Table5[EEZ],MATCH(C4593,Table5[Colony_ID],0))</f>
        <v>French Polynesian Exclusive Economic Zone</v>
      </c>
      <c r="F4593" t="str">
        <f>INDEX(Table5[Corrected Island/Colony Name],MATCH('Full Data'!C4593,Table5[Colony_ID],0))</f>
        <v>Maupiti</v>
      </c>
      <c r="G4593" t="str">
        <f>INDEX(Table4[Common_Name],MATCH('Full Data'!D4593,Table4[SpcRecID],0))</f>
        <v>Tropical Shearwater</v>
      </c>
      <c r="H4593" s="83" t="str">
        <f>INDEX(Data!E$2:E$6500,MATCH(A4593,Data!$A$2:$A$6500,0))</f>
        <v>Data Deficient</v>
      </c>
      <c r="I4593" s="90">
        <f>INDEX(Data!P$2:P$6500,MATCH(A4593,Data!$A$2:$A$6500,0))</f>
        <v>1973</v>
      </c>
      <c r="J4593" s="90">
        <f>INDEX(Data!Q$2:Q$6500,MATCH($A4593,Data!$A$2:$A$6500,0))</f>
        <v>1973</v>
      </c>
      <c r="K4593" s="90">
        <f>INDEX(Data!F$2:F$6500,MATCH($A4593,Data!$A$2:$A$6500,0))</f>
        <v>0</v>
      </c>
      <c r="L4593" s="90">
        <f>INDEX(Data!G$2:G$6500,MATCH($A4593,Data!$A$2:$A$6500,0))</f>
        <v>0</v>
      </c>
      <c r="M4593" s="90">
        <f>INDEX(Data!H$2:H$6500,MATCH($A4593,Data!$A$2:$A$6500,0))</f>
        <v>0</v>
      </c>
      <c r="N4593" s="90">
        <f>INDEX(Data!I$2:I$6500,MATCH($A4593,Data!$A$2:$A$6500,0))</f>
        <v>0</v>
      </c>
      <c r="O4593" s="83">
        <f>INDEX(Data!J$2:J$6500,MATCH($A4593,Data!$A$2:$A$6500,0))</f>
        <v>0</v>
      </c>
      <c r="P4593" t="str">
        <f>_xlfn.XLOOKUP(B4593,Table3[RefID],Table3[Citation])</f>
        <v>Thibault &amp; Bretagnolle (2007)</v>
      </c>
    </row>
    <row r="4594" spans="1:16" x14ac:dyDescent="0.35">
      <c r="A4594" s="68">
        <v>4592</v>
      </c>
      <c r="B4594" s="71">
        <v>278</v>
      </c>
      <c r="C4594" s="72">
        <v>5078</v>
      </c>
      <c r="D4594" s="70">
        <v>32228</v>
      </c>
      <c r="E4594" t="str">
        <f>INDEX(Table5[EEZ],MATCH(C4594,Table5[Colony_ID],0))</f>
        <v>French Polynesian Exclusive Economic Zone</v>
      </c>
      <c r="F4594" t="str">
        <f>INDEX(Table5[Corrected Island/Colony Name],MATCH('Full Data'!C4594,Table5[Colony_ID],0))</f>
        <v>Moorea</v>
      </c>
      <c r="G4594" t="str">
        <f>INDEX(Table4[Common_Name],MATCH('Full Data'!D4594,Table4[SpcRecID],0))</f>
        <v>Tropical Shearwater</v>
      </c>
      <c r="H4594" s="83" t="str">
        <f>INDEX(Data!E$2:E$6500,MATCH(A4594,Data!$A$2:$A$6500,0))</f>
        <v>confirmed</v>
      </c>
      <c r="I4594" s="90">
        <f>INDEX(Data!P$2:P$6500,MATCH(A4594,Data!$A$2:$A$6500,0))</f>
        <v>1970</v>
      </c>
      <c r="J4594" s="90">
        <f>INDEX(Data!Q$2:Q$6500,MATCH($A4594,Data!$A$2:$A$6500,0))</f>
        <v>1970</v>
      </c>
      <c r="K4594" s="90">
        <f>INDEX(Data!F$2:F$6500,MATCH($A4594,Data!$A$2:$A$6500,0))</f>
        <v>0</v>
      </c>
      <c r="L4594" s="90">
        <f>INDEX(Data!G$2:G$6500,MATCH($A4594,Data!$A$2:$A$6500,0))</f>
        <v>0</v>
      </c>
      <c r="M4594" s="90">
        <f>INDEX(Data!H$2:H$6500,MATCH($A4594,Data!$A$2:$A$6500,0))</f>
        <v>0</v>
      </c>
      <c r="N4594" s="90">
        <f>INDEX(Data!I$2:I$6500,MATCH($A4594,Data!$A$2:$A$6500,0))</f>
        <v>0</v>
      </c>
      <c r="O4594" s="83">
        <f>INDEX(Data!J$2:J$6500,MATCH($A4594,Data!$A$2:$A$6500,0))</f>
        <v>0</v>
      </c>
      <c r="P4594" t="str">
        <f>_xlfn.XLOOKUP(B4594,Table3[RefID],Table3[Citation])</f>
        <v>Thibault &amp; Bretagnolle (2007)</v>
      </c>
    </row>
    <row r="4595" spans="1:16" x14ac:dyDescent="0.35">
      <c r="A4595" s="68">
        <v>4593</v>
      </c>
      <c r="B4595" s="71">
        <v>278</v>
      </c>
      <c r="C4595" s="72">
        <v>5215</v>
      </c>
      <c r="D4595" s="70">
        <v>32228</v>
      </c>
      <c r="E4595" t="str">
        <f>INDEX(Table5[EEZ],MATCH(C4595,Table5[Colony_ID],0))</f>
        <v>French Polynesian Exclusive Economic Zone</v>
      </c>
      <c r="F4595" t="str">
        <f>INDEX(Table5[Corrected Island/Colony Name],MATCH('Full Data'!C4595,Table5[Colony_ID],0))</f>
        <v>Ua Pou</v>
      </c>
      <c r="G4595" t="str">
        <f>INDEX(Table4[Common_Name],MATCH('Full Data'!D4595,Table4[SpcRecID],0))</f>
        <v>Tropical Shearwater</v>
      </c>
      <c r="H4595" s="83" t="str">
        <f>INDEX(Data!E$2:E$6500,MATCH(A4595,Data!$A$2:$A$6500,0))</f>
        <v>confirmed</v>
      </c>
      <c r="I4595" s="90">
        <f>INDEX(Data!P$2:P$6500,MATCH(A4595,Data!$A$2:$A$6500,0))</f>
        <v>1971</v>
      </c>
      <c r="J4595" s="90">
        <f>INDEX(Data!Q$2:Q$6500,MATCH($A4595,Data!$A$2:$A$6500,0))</f>
        <v>1971</v>
      </c>
      <c r="K4595" s="90">
        <f>INDEX(Data!F$2:F$6500,MATCH($A4595,Data!$A$2:$A$6500,0))</f>
        <v>0</v>
      </c>
      <c r="L4595" s="90">
        <f>INDEX(Data!G$2:G$6500,MATCH($A4595,Data!$A$2:$A$6500,0))</f>
        <v>0</v>
      </c>
      <c r="M4595" s="90">
        <f>INDEX(Data!H$2:H$6500,MATCH($A4595,Data!$A$2:$A$6500,0))</f>
        <v>1000</v>
      </c>
      <c r="N4595" s="90">
        <f>INDEX(Data!I$2:I$6500,MATCH($A4595,Data!$A$2:$A$6500,0))</f>
        <v>9999</v>
      </c>
      <c r="O4595" s="83" t="str">
        <f>INDEX(Data!J$2:J$6500,MATCH($A4595,Data!$A$2:$A$6500,0))</f>
        <v>breeding pairs</v>
      </c>
      <c r="P4595" t="str">
        <f>_xlfn.XLOOKUP(B4595,Table3[RefID],Table3[Citation])</f>
        <v>Thibault &amp; Bretagnolle (2007)</v>
      </c>
    </row>
    <row r="4596" spans="1:16" x14ac:dyDescent="0.35">
      <c r="A4596" s="68">
        <v>4594</v>
      </c>
      <c r="B4596" s="71">
        <v>278</v>
      </c>
      <c r="C4596" s="72">
        <v>5032</v>
      </c>
      <c r="D4596" s="69">
        <v>3883</v>
      </c>
      <c r="E4596" t="str">
        <f>INDEX(Table5[EEZ],MATCH(C4596,Table5[Colony_ID],0))</f>
        <v>French Polynesian Exclusive Economic Zone</v>
      </c>
      <c r="F4596" t="str">
        <f>INDEX(Table5[Corrected Island/Colony Name],MATCH('Full Data'!C4596,Table5[Colony_ID],0))</f>
        <v>Marotiri</v>
      </c>
      <c r="G4596" t="str">
        <f>INDEX(Table4[Common_Name],MATCH('Full Data'!D4596,Table4[SpcRecID],0))</f>
        <v>Black-winged Petrel</v>
      </c>
      <c r="H4596" s="83" t="str">
        <f>INDEX(Data!E$2:E$6500,MATCH(A4596,Data!$A$2:$A$6500,0))</f>
        <v>data deficient</v>
      </c>
      <c r="I4596" s="90">
        <f>INDEX(Data!P$2:P$6500,MATCH(A4596,Data!$A$2:$A$6500,0))</f>
        <v>1922</v>
      </c>
      <c r="J4596" s="90">
        <f>INDEX(Data!Q$2:Q$6500,MATCH($A4596,Data!$A$2:$A$6500,0))</f>
        <v>1922</v>
      </c>
      <c r="K4596" s="90">
        <f>INDEX(Data!F$2:F$6500,MATCH($A4596,Data!$A$2:$A$6500,0))</f>
        <v>3</v>
      </c>
      <c r="L4596" s="90">
        <f>INDEX(Data!G$2:G$6500,MATCH($A4596,Data!$A$2:$A$6500,0))</f>
        <v>3</v>
      </c>
      <c r="M4596" s="90">
        <f>INDEX(Data!H$2:H$6500,MATCH($A4596,Data!$A$2:$A$6500,0))</f>
        <v>0</v>
      </c>
      <c r="N4596" s="90">
        <f>INDEX(Data!I$2:I$6500,MATCH($A4596,Data!$A$2:$A$6500,0))</f>
        <v>0</v>
      </c>
      <c r="O4596" s="83" t="str">
        <f>INDEX(Data!J$2:J$6500,MATCH($A4596,Data!$A$2:$A$6500,0))</f>
        <v>individuals</v>
      </c>
      <c r="P4596" t="str">
        <f>_xlfn.XLOOKUP(B4596,Table3[RefID],Table3[Citation])</f>
        <v>Thibault &amp; Bretagnolle (2007)</v>
      </c>
    </row>
    <row r="4597" spans="1:16" x14ac:dyDescent="0.35">
      <c r="A4597" s="68">
        <v>4595</v>
      </c>
      <c r="B4597" s="71">
        <v>278</v>
      </c>
      <c r="C4597" s="72">
        <v>5200</v>
      </c>
      <c r="D4597" s="69">
        <v>3920</v>
      </c>
      <c r="E4597" t="str">
        <f>INDEX(Table5[EEZ],MATCH(C4597,Table5[Colony_ID],0))</f>
        <v>French Polynesian Exclusive Economic Zone</v>
      </c>
      <c r="F4597" t="str">
        <f>INDEX(Table5[Corrected Island/Colony Name],MATCH('Full Data'!C4597,Table5[Colony_ID],0))</f>
        <v>Motu Epiti</v>
      </c>
      <c r="G4597" t="str">
        <f>INDEX(Table4[Common_Name],MATCH('Full Data'!D4597,Table4[SpcRecID],0))</f>
        <v>Bulwer's Petrel</v>
      </c>
      <c r="H4597" s="83" t="str">
        <f>INDEX(Data!E$2:E$6500,MATCH(A4597,Data!$A$2:$A$6500,0))</f>
        <v>Confirmed</v>
      </c>
      <c r="I4597" s="90">
        <f>INDEX(Data!P$2:P$6500,MATCH(A4597,Data!$A$2:$A$6500,0))</f>
        <v>1975</v>
      </c>
      <c r="J4597" s="90">
        <f>INDEX(Data!Q$2:Q$6500,MATCH($A4597,Data!$A$2:$A$6500,0))</f>
        <v>1975</v>
      </c>
      <c r="K4597" s="90">
        <f>INDEX(Data!F$2:F$6500,MATCH($A4597,Data!$A$2:$A$6500,0))</f>
        <v>11</v>
      </c>
      <c r="L4597" s="90">
        <f>INDEX(Data!G$2:G$6500,MATCH($A4597,Data!$A$2:$A$6500,0))</f>
        <v>11</v>
      </c>
      <c r="M4597" s="90">
        <f>INDEX(Data!H$2:H$6500,MATCH($A4597,Data!$A$2:$A$6500,0))</f>
        <v>0</v>
      </c>
      <c r="N4597" s="90">
        <f>INDEX(Data!I$2:I$6500,MATCH($A4597,Data!$A$2:$A$6500,0))</f>
        <v>0</v>
      </c>
      <c r="O4597" s="83" t="str">
        <f>INDEX(Data!J$2:J$6500,MATCH($A4597,Data!$A$2:$A$6500,0))</f>
        <v>nests</v>
      </c>
      <c r="P4597" t="str">
        <f>_xlfn.XLOOKUP(B4597,Table3[RefID],Table3[Citation])</f>
        <v>Thibault &amp; Bretagnolle (2007)</v>
      </c>
    </row>
    <row r="4598" spans="1:16" x14ac:dyDescent="0.35">
      <c r="A4598" s="68">
        <v>4596</v>
      </c>
      <c r="B4598" s="71">
        <v>278</v>
      </c>
      <c r="C4598" s="72">
        <v>5053</v>
      </c>
      <c r="D4598" s="70">
        <v>3935</v>
      </c>
      <c r="E4598" t="str">
        <f>INDEX(Table5[EEZ],MATCH(C4598,Table5[Colony_ID],0))</f>
        <v>French Polynesian Exclusive Economic Zone</v>
      </c>
      <c r="F4598" t="str">
        <f>INDEX(Table5[Corrected Island/Colony Name],MATCH('Full Data'!C4598,Table5[Colony_ID],0))</f>
        <v>Kamaka</v>
      </c>
      <c r="G4598" t="str">
        <f>INDEX(Table4[Common_Name],MATCH('Full Data'!D4598,Table4[SpcRecID],0))</f>
        <v>Christmas Shearwater</v>
      </c>
      <c r="H4598" s="83" t="str">
        <f>INDEX(Data!E$2:E$6500,MATCH(A4598,Data!$A$2:$A$6500,0))</f>
        <v>Confirmed</v>
      </c>
      <c r="I4598" s="90">
        <f>INDEX(Data!P$2:P$6500,MATCH(A4598,Data!$A$2:$A$6500,0))</f>
        <v>0</v>
      </c>
      <c r="J4598" s="90">
        <f>INDEX(Data!Q$2:Q$6500,MATCH($A4598,Data!$A$2:$A$6500,0))</f>
        <v>2007</v>
      </c>
      <c r="K4598" s="90">
        <f>INDEX(Data!F$2:F$6500,MATCH($A4598,Data!$A$2:$A$6500,0))</f>
        <v>0</v>
      </c>
      <c r="L4598" s="90">
        <f>INDEX(Data!G$2:G$6500,MATCH($A4598,Data!$A$2:$A$6500,0))</f>
        <v>0</v>
      </c>
      <c r="M4598" s="90">
        <f>INDEX(Data!H$2:H$6500,MATCH($A4598,Data!$A$2:$A$6500,0))</f>
        <v>0</v>
      </c>
      <c r="N4598" s="90">
        <f>INDEX(Data!I$2:I$6500,MATCH($A4598,Data!$A$2:$A$6500,0))</f>
        <v>0</v>
      </c>
      <c r="O4598" s="83">
        <f>INDEX(Data!J$2:J$6500,MATCH($A4598,Data!$A$2:$A$6500,0))</f>
        <v>0</v>
      </c>
      <c r="P4598" t="str">
        <f>_xlfn.XLOOKUP(B4598,Table3[RefID],Table3[Citation])</f>
        <v>Thibault &amp; Bretagnolle (2007)</v>
      </c>
    </row>
    <row r="4599" spans="1:16" x14ac:dyDescent="0.35">
      <c r="A4599" s="68">
        <v>4597</v>
      </c>
      <c r="B4599" s="71">
        <v>278</v>
      </c>
      <c r="C4599" s="72">
        <v>5102</v>
      </c>
      <c r="D4599" s="70">
        <v>3935</v>
      </c>
      <c r="E4599" t="str">
        <f>INDEX(Table5[EEZ],MATCH(C4599,Table5[Colony_ID],0))</f>
        <v>French Polynesian Exclusive Economic Zone</v>
      </c>
      <c r="F4599" t="str">
        <f>INDEX(Table5[Corrected Island/Colony Name],MATCH('Full Data'!C4599,Table5[Colony_ID],0))</f>
        <v>Napuka Atoll</v>
      </c>
      <c r="G4599" t="str">
        <f>INDEX(Table4[Common_Name],MATCH('Full Data'!D4599,Table4[SpcRecID],0))</f>
        <v>Christmas Shearwater</v>
      </c>
      <c r="H4599" s="83" t="str">
        <f>INDEX(Data!E$2:E$6500,MATCH(A4599,Data!$A$2:$A$6500,0))</f>
        <v>Potential Breeding</v>
      </c>
      <c r="I4599" s="90">
        <f>INDEX(Data!P$2:P$6500,MATCH(A4599,Data!$A$2:$A$6500,0))</f>
        <v>2004</v>
      </c>
      <c r="J4599" s="90">
        <f>INDEX(Data!Q$2:Q$6500,MATCH($A4599,Data!$A$2:$A$6500,0))</f>
        <v>2004</v>
      </c>
      <c r="K4599" s="90">
        <f>INDEX(Data!F$2:F$6500,MATCH($A4599,Data!$A$2:$A$6500,0))</f>
        <v>1</v>
      </c>
      <c r="L4599" s="90">
        <f>INDEX(Data!G$2:G$6500,MATCH($A4599,Data!$A$2:$A$6500,0))</f>
        <v>2</v>
      </c>
      <c r="M4599" s="90">
        <f>INDEX(Data!H$2:H$6500,MATCH($A4599,Data!$A$2:$A$6500,0))</f>
        <v>0</v>
      </c>
      <c r="N4599" s="90">
        <f>INDEX(Data!I$2:I$6500,MATCH($A4599,Data!$A$2:$A$6500,0))</f>
        <v>0</v>
      </c>
      <c r="O4599" s="83" t="str">
        <f>INDEX(Data!J$2:J$6500,MATCH($A4599,Data!$A$2:$A$6500,0))</f>
        <v>individuals</v>
      </c>
      <c r="P4599" t="str">
        <f>_xlfn.XLOOKUP(B4599,Table3[RefID],Table3[Citation])</f>
        <v>Thibault &amp; Bretagnolle (2007)</v>
      </c>
    </row>
    <row r="4600" spans="1:16" x14ac:dyDescent="0.35">
      <c r="A4600" s="68">
        <v>4598</v>
      </c>
      <c r="B4600" s="71">
        <v>278</v>
      </c>
      <c r="C4600" s="72">
        <v>5189</v>
      </c>
      <c r="D4600" s="70">
        <v>3935</v>
      </c>
      <c r="E4600" t="str">
        <f>INDEX(Table5[EEZ],MATCH(C4600,Table5[Colony_ID],0))</f>
        <v>French Polynesian Exclusive Economic Zone</v>
      </c>
      <c r="F4600" t="str">
        <f>INDEX(Table5[Corrected Island/Colony Name],MATCH('Full Data'!C4600,Table5[Colony_ID],0))</f>
        <v>Motu Mautaro</v>
      </c>
      <c r="G4600" t="str">
        <f>INDEX(Table4[Common_Name],MATCH('Full Data'!D4600,Table4[SpcRecID],0))</f>
        <v>Christmas Shearwater</v>
      </c>
      <c r="H4600" s="83" t="str">
        <f>INDEX(Data!E$2:E$6500,MATCH(A4600,Data!$A$2:$A$6500,0))</f>
        <v>Potential Breeding</v>
      </c>
      <c r="I4600" s="90">
        <f>INDEX(Data!P$2:P$6500,MATCH(A4600,Data!$A$2:$A$6500,0))</f>
        <v>2003</v>
      </c>
      <c r="J4600" s="90">
        <f>INDEX(Data!Q$2:Q$6500,MATCH($A4600,Data!$A$2:$A$6500,0))</f>
        <v>2003</v>
      </c>
      <c r="K4600" s="90">
        <f>INDEX(Data!F$2:F$6500,MATCH($A4600,Data!$A$2:$A$6500,0))</f>
        <v>0</v>
      </c>
      <c r="L4600" s="90">
        <f>INDEX(Data!G$2:G$6500,MATCH($A4600,Data!$A$2:$A$6500,0))</f>
        <v>0</v>
      </c>
      <c r="M4600" s="90">
        <f>INDEX(Data!H$2:H$6500,MATCH($A4600,Data!$A$2:$A$6500,0))</f>
        <v>0</v>
      </c>
      <c r="N4600" s="90">
        <f>INDEX(Data!I$2:I$6500,MATCH($A4600,Data!$A$2:$A$6500,0))</f>
        <v>0</v>
      </c>
      <c r="O4600" s="83">
        <f>INDEX(Data!J$2:J$6500,MATCH($A4600,Data!$A$2:$A$6500,0))</f>
        <v>0</v>
      </c>
      <c r="P4600" t="str">
        <f>_xlfn.XLOOKUP(B4600,Table3[RefID],Table3[Citation])</f>
        <v>Thibault &amp; Bretagnolle (2007)</v>
      </c>
    </row>
    <row r="4601" spans="1:16" x14ac:dyDescent="0.35">
      <c r="A4601" s="68">
        <v>4599</v>
      </c>
      <c r="B4601" s="71">
        <v>278</v>
      </c>
      <c r="C4601" s="72">
        <v>5215</v>
      </c>
      <c r="D4601" s="70">
        <v>3935</v>
      </c>
      <c r="E4601" t="str">
        <f>INDEX(Table5[EEZ],MATCH(C4601,Table5[Colony_ID],0))</f>
        <v>French Polynesian Exclusive Economic Zone</v>
      </c>
      <c r="F4601" t="str">
        <f>INDEX(Table5[Corrected Island/Colony Name],MATCH('Full Data'!C4601,Table5[Colony_ID],0))</f>
        <v>Ua Pou</v>
      </c>
      <c r="G4601" t="str">
        <f>INDEX(Table4[Common_Name],MATCH('Full Data'!D4601,Table4[SpcRecID],0))</f>
        <v>Christmas Shearwater</v>
      </c>
      <c r="H4601" s="83" t="str">
        <f>INDEX(Data!E$2:E$6500,MATCH(A4601,Data!$A$2:$A$6500,0))</f>
        <v>Confirmed</v>
      </c>
      <c r="I4601" s="90">
        <f>INDEX(Data!P$2:P$6500,MATCH(A4601,Data!$A$2:$A$6500,0))</f>
        <v>1989</v>
      </c>
      <c r="J4601" s="90">
        <f>INDEX(Data!Q$2:Q$6500,MATCH($A4601,Data!$A$2:$A$6500,0))</f>
        <v>1989</v>
      </c>
      <c r="K4601" s="90">
        <f>INDEX(Data!F$2:F$6500,MATCH($A4601,Data!$A$2:$A$6500,0))</f>
        <v>10</v>
      </c>
      <c r="L4601" s="90">
        <f>INDEX(Data!G$2:G$6500,MATCH($A4601,Data!$A$2:$A$6500,0))</f>
        <v>100</v>
      </c>
      <c r="M4601" s="90">
        <f>INDEX(Data!H$2:H$6500,MATCH($A4601,Data!$A$2:$A$6500,0))</f>
        <v>0</v>
      </c>
      <c r="N4601" s="90">
        <f>INDEX(Data!I$2:I$6500,MATCH($A4601,Data!$A$2:$A$6500,0))</f>
        <v>0</v>
      </c>
      <c r="O4601" s="83" t="str">
        <f>INDEX(Data!J$2:J$6500,MATCH($A4601,Data!$A$2:$A$6500,0))</f>
        <v>breeding pairs</v>
      </c>
      <c r="P4601" t="str">
        <f>_xlfn.XLOOKUP(B4601,Table3[RefID],Table3[Citation])</f>
        <v>Thibault &amp; Bretagnolle (2007)</v>
      </c>
    </row>
    <row r="4602" spans="1:16" x14ac:dyDescent="0.35">
      <c r="A4602" s="68">
        <v>4600</v>
      </c>
      <c r="B4602" s="71">
        <v>278</v>
      </c>
      <c r="C4602" s="72">
        <v>5070</v>
      </c>
      <c r="D4602" s="70">
        <v>3895</v>
      </c>
      <c r="E4602" t="str">
        <f>INDEX(Table5[EEZ],MATCH(C4602,Table5[Colony_ID],0))</f>
        <v>French Polynesian Exclusive Economic Zone</v>
      </c>
      <c r="F4602" t="str">
        <f>INDEX(Table5[Corrected Island/Colony Name],MATCH('Full Data'!C4602,Table5[Colony_ID],0))</f>
        <v>Maria Est Atoll</v>
      </c>
      <c r="G4602" t="str">
        <f>INDEX(Table4[Common_Name],MATCH('Full Data'!D4602,Table4[SpcRecID],0))</f>
        <v>Herald Petrel</v>
      </c>
      <c r="H4602" s="83" t="str">
        <f>INDEX(Data!E$2:E$6500,MATCH(A4602,Data!$A$2:$A$6500,0))</f>
        <v>confirmed</v>
      </c>
      <c r="I4602" s="90">
        <f>INDEX(Data!P$2:P$6500,MATCH(A4602,Data!$A$2:$A$6500,0))</f>
        <v>1922</v>
      </c>
      <c r="J4602" s="90">
        <f>INDEX(Data!Q$2:Q$6500,MATCH($A4602,Data!$A$2:$A$6500,0))</f>
        <v>1922</v>
      </c>
      <c r="K4602" s="90">
        <f>INDEX(Data!F$2:F$6500,MATCH($A4602,Data!$A$2:$A$6500,0))</f>
        <v>1</v>
      </c>
      <c r="L4602" s="90">
        <f>INDEX(Data!G$2:G$6500,MATCH($A4602,Data!$A$2:$A$6500,0))</f>
        <v>1</v>
      </c>
      <c r="M4602" s="90">
        <f>INDEX(Data!H$2:H$6500,MATCH($A4602,Data!$A$2:$A$6500,0))</f>
        <v>0</v>
      </c>
      <c r="N4602" s="90">
        <f>INDEX(Data!I$2:I$6500,MATCH($A4602,Data!$A$2:$A$6500,0))</f>
        <v>0</v>
      </c>
      <c r="O4602" s="83" t="str">
        <f>INDEX(Data!J$2:J$6500,MATCH($A4602,Data!$A$2:$A$6500,0))</f>
        <v>nests</v>
      </c>
      <c r="P4602" t="str">
        <f>_xlfn.XLOOKUP(B4602,Table3[RefID],Table3[Citation])</f>
        <v>Thibault &amp; Bretagnolle (2007)</v>
      </c>
    </row>
    <row r="4603" spans="1:16" x14ac:dyDescent="0.35">
      <c r="A4603" s="68">
        <v>4601</v>
      </c>
      <c r="B4603" s="71">
        <v>278</v>
      </c>
      <c r="C4603" s="72">
        <v>5164</v>
      </c>
      <c r="D4603" s="70">
        <v>3895</v>
      </c>
      <c r="E4603" t="str">
        <f>INDEX(Table5[EEZ],MATCH(C4603,Table5[Colony_ID],0))</f>
        <v>French Polynesian Exclusive Economic Zone</v>
      </c>
      <c r="F4603" t="str">
        <f>INDEX(Table5[Corrected Island/Colony Name],MATCH('Full Data'!C4603,Table5[Colony_ID],0))</f>
        <v>Temoe Atoll</v>
      </c>
      <c r="G4603" t="str">
        <f>INDEX(Table4[Common_Name],MATCH('Full Data'!D4603,Table4[SpcRecID],0))</f>
        <v>Herald Petrel</v>
      </c>
      <c r="H4603" s="83" t="str">
        <f>INDEX(Data!E$2:E$6500,MATCH(A4603,Data!$A$2:$A$6500,0))</f>
        <v>Data Deficient</v>
      </c>
      <c r="I4603" s="90">
        <f>INDEX(Data!P$2:P$6500,MATCH(A4603,Data!$A$2:$A$6500,0))</f>
        <v>1922</v>
      </c>
      <c r="J4603" s="90">
        <f>INDEX(Data!Q$2:Q$6500,MATCH($A4603,Data!$A$2:$A$6500,0))</f>
        <v>1922</v>
      </c>
      <c r="K4603" s="90">
        <f>INDEX(Data!F$2:F$6500,MATCH($A4603,Data!$A$2:$A$6500,0))</f>
        <v>2</v>
      </c>
      <c r="L4603" s="90">
        <f>INDEX(Data!G$2:G$6500,MATCH($A4603,Data!$A$2:$A$6500,0))</f>
        <v>2</v>
      </c>
      <c r="M4603" s="90">
        <f>INDEX(Data!H$2:H$6500,MATCH($A4603,Data!$A$2:$A$6500,0))</f>
        <v>0</v>
      </c>
      <c r="N4603" s="90">
        <f>INDEX(Data!I$2:I$6500,MATCH($A4603,Data!$A$2:$A$6500,0))</f>
        <v>0</v>
      </c>
      <c r="O4603" s="83" t="str">
        <f>INDEX(Data!J$2:J$6500,MATCH($A4603,Data!$A$2:$A$6500,0))</f>
        <v>individuals</v>
      </c>
      <c r="P4603" t="str">
        <f>_xlfn.XLOOKUP(B4603,Table3[RefID],Table3[Citation])</f>
        <v>Thibault &amp; Bretagnolle (2007)</v>
      </c>
    </row>
    <row r="4604" spans="1:16" x14ac:dyDescent="0.35">
      <c r="A4604" s="68">
        <v>4602</v>
      </c>
      <c r="B4604" s="71">
        <v>278</v>
      </c>
      <c r="C4604" s="72">
        <v>5166</v>
      </c>
      <c r="D4604" s="70">
        <v>3895</v>
      </c>
      <c r="E4604" t="str">
        <f>INDEX(Table5[EEZ],MATCH(C4604,Table5[Colony_ID],0))</f>
        <v>French Polynesian Exclusive Economic Zone</v>
      </c>
      <c r="F4604" t="str">
        <f>INDEX(Table5[Corrected Island/Colony Name],MATCH('Full Data'!C4604,Table5[Colony_ID],0))</f>
        <v>Tenarunga Atoll</v>
      </c>
      <c r="G4604" t="str">
        <f>INDEX(Table4[Common_Name],MATCH('Full Data'!D4604,Table4[SpcRecID],0))</f>
        <v>Herald Petrel</v>
      </c>
      <c r="H4604" s="83" t="str">
        <f>INDEX(Data!E$2:E$6500,MATCH(A4604,Data!$A$2:$A$6500,0))</f>
        <v>Confirmed</v>
      </c>
      <c r="I4604" s="90">
        <f>INDEX(Data!P$2:P$6500,MATCH(A4604,Data!$A$2:$A$6500,0))</f>
        <v>1922</v>
      </c>
      <c r="J4604" s="90">
        <f>INDEX(Data!Q$2:Q$6500,MATCH($A4604,Data!$A$2:$A$6500,0))</f>
        <v>1922</v>
      </c>
      <c r="K4604" s="90">
        <f>INDEX(Data!F$2:F$6500,MATCH($A4604,Data!$A$2:$A$6500,0))</f>
        <v>1</v>
      </c>
      <c r="L4604" s="90">
        <f>INDEX(Data!G$2:G$6500,MATCH($A4604,Data!$A$2:$A$6500,0))</f>
        <v>1</v>
      </c>
      <c r="M4604" s="90">
        <f>INDEX(Data!H$2:H$6500,MATCH($A4604,Data!$A$2:$A$6500,0))</f>
        <v>0</v>
      </c>
      <c r="N4604" s="90">
        <f>INDEX(Data!I$2:I$6500,MATCH($A4604,Data!$A$2:$A$6500,0))</f>
        <v>0</v>
      </c>
      <c r="O4604" s="83" t="str">
        <f>INDEX(Data!J$2:J$6500,MATCH($A4604,Data!$A$2:$A$6500,0))</f>
        <v>individuals</v>
      </c>
      <c r="P4604" t="str">
        <f>_xlfn.XLOOKUP(B4604,Table3[RefID],Table3[Citation])</f>
        <v>Thibault &amp; Bretagnolle (2007)</v>
      </c>
    </row>
    <row r="4605" spans="1:16" x14ac:dyDescent="0.35">
      <c r="A4605" s="68">
        <v>4603</v>
      </c>
      <c r="B4605" s="71">
        <v>278</v>
      </c>
      <c r="C4605" s="72">
        <v>5217</v>
      </c>
      <c r="D4605" s="70">
        <v>3895</v>
      </c>
      <c r="E4605" t="str">
        <f>INDEX(Table5[EEZ],MATCH(C4605,Table5[Colony_ID],0))</f>
        <v>French Polynesian Exclusive Economic Zone</v>
      </c>
      <c r="F4605" t="str">
        <f>INDEX(Table5[Corrected Island/Colony Name],MATCH('Full Data'!C4605,Table5[Colony_ID],0))</f>
        <v>Vana-vana</v>
      </c>
      <c r="G4605" t="str">
        <f>INDEX(Table4[Common_Name],MATCH('Full Data'!D4605,Table4[SpcRecID],0))</f>
        <v>Herald Petrel</v>
      </c>
      <c r="H4605" s="83" t="str">
        <f>INDEX(Data!E$2:E$6500,MATCH(A4605,Data!$A$2:$A$6500,0))</f>
        <v>Confirmed</v>
      </c>
      <c r="I4605" s="90">
        <f>INDEX(Data!P$2:P$6500,MATCH(A4605,Data!$A$2:$A$6500,0))</f>
        <v>1922</v>
      </c>
      <c r="J4605" s="90">
        <f>INDEX(Data!Q$2:Q$6500,MATCH($A4605,Data!$A$2:$A$6500,0))</f>
        <v>1922</v>
      </c>
      <c r="K4605" s="90">
        <f>INDEX(Data!F$2:F$6500,MATCH($A4605,Data!$A$2:$A$6500,0))</f>
        <v>1</v>
      </c>
      <c r="L4605" s="90">
        <f>INDEX(Data!G$2:G$6500,MATCH($A4605,Data!$A$2:$A$6500,0))</f>
        <v>1</v>
      </c>
      <c r="M4605" s="90">
        <f>INDEX(Data!H$2:H$6500,MATCH($A4605,Data!$A$2:$A$6500,0))</f>
        <v>0</v>
      </c>
      <c r="N4605" s="90">
        <f>INDEX(Data!I$2:I$6500,MATCH($A4605,Data!$A$2:$A$6500,0))</f>
        <v>0</v>
      </c>
      <c r="O4605" s="83" t="str">
        <f>INDEX(Data!J$2:J$6500,MATCH($A4605,Data!$A$2:$A$6500,0))</f>
        <v>nests</v>
      </c>
      <c r="P4605" t="str">
        <f>_xlfn.XLOOKUP(B4605,Table3[RefID],Table3[Citation])</f>
        <v>Thibault &amp; Bretagnolle (2007)</v>
      </c>
    </row>
    <row r="4606" spans="1:16" x14ac:dyDescent="0.35">
      <c r="A4606" s="68">
        <v>4604</v>
      </c>
      <c r="B4606" s="71">
        <v>278</v>
      </c>
      <c r="C4606" s="72">
        <v>5000</v>
      </c>
      <c r="D4606" s="70">
        <v>3898</v>
      </c>
      <c r="E4606" t="str">
        <f>INDEX(Table5[EEZ],MATCH(C4606,Table5[Colony_ID],0))</f>
        <v>French Polynesian Exclusive Economic Zone</v>
      </c>
      <c r="F4606" t="str">
        <f>INDEX(Table5[Corrected Island/Colony Name],MATCH('Full Data'!C4606,Table5[Colony_ID],0))</f>
        <v>Ahunui</v>
      </c>
      <c r="G4606" t="str">
        <f>INDEX(Table4[Common_Name],MATCH('Full Data'!D4606,Table4[SpcRecID],0))</f>
        <v>Kermadec Petrel</v>
      </c>
      <c r="H4606" s="83" t="str">
        <f>INDEX(Data!E$2:E$6500,MATCH(A4606,Data!$A$2:$A$6500,0))</f>
        <v>Data Deficient</v>
      </c>
      <c r="I4606" s="90">
        <f>INDEX(Data!P$2:P$6500,MATCH(A4606,Data!$A$2:$A$6500,0))</f>
        <v>1922</v>
      </c>
      <c r="J4606" s="90">
        <f>INDEX(Data!Q$2:Q$6500,MATCH($A4606,Data!$A$2:$A$6500,0))</f>
        <v>1922</v>
      </c>
      <c r="K4606" s="90">
        <f>INDEX(Data!F$2:F$6500,MATCH($A4606,Data!$A$2:$A$6500,0))</f>
        <v>0</v>
      </c>
      <c r="L4606" s="90">
        <f>INDEX(Data!G$2:G$6500,MATCH($A4606,Data!$A$2:$A$6500,0))</f>
        <v>0</v>
      </c>
      <c r="M4606" s="90">
        <f>INDEX(Data!H$2:H$6500,MATCH($A4606,Data!$A$2:$A$6500,0))</f>
        <v>0</v>
      </c>
      <c r="N4606" s="90">
        <f>INDEX(Data!I$2:I$6500,MATCH($A4606,Data!$A$2:$A$6500,0))</f>
        <v>0</v>
      </c>
      <c r="O4606" s="83">
        <f>INDEX(Data!J$2:J$6500,MATCH($A4606,Data!$A$2:$A$6500,0))</f>
        <v>0</v>
      </c>
      <c r="P4606" t="str">
        <f>_xlfn.XLOOKUP(B4606,Table3[RefID],Table3[Citation])</f>
        <v>Thibault &amp; Bretagnolle (2007)</v>
      </c>
    </row>
    <row r="4607" spans="1:16" x14ac:dyDescent="0.35">
      <c r="A4607" s="68">
        <v>4605</v>
      </c>
      <c r="B4607" s="71">
        <v>278</v>
      </c>
      <c r="C4607" s="72">
        <v>5082</v>
      </c>
      <c r="D4607" s="70">
        <v>3898</v>
      </c>
      <c r="E4607" t="str">
        <f>INDEX(Table5[EEZ],MATCH(C4607,Table5[Colony_ID],0))</f>
        <v>French Polynesian Exclusive Economic Zone</v>
      </c>
      <c r="F4607" t="str">
        <f>INDEX(Table5[Corrected Island/Colony Name],MATCH('Full Data'!C4607,Table5[Colony_ID],0))</f>
        <v>Motu Eighteen</v>
      </c>
      <c r="G4607" t="str">
        <f>INDEX(Table4[Common_Name],MATCH('Full Data'!D4607,Table4[SpcRecID],0))</f>
        <v>Kermadec Petrel</v>
      </c>
      <c r="H4607" s="83" t="str">
        <f>INDEX(Data!E$2:E$6500,MATCH(A4607,Data!$A$2:$A$6500,0))</f>
        <v>Confirmed</v>
      </c>
      <c r="I4607" s="90">
        <f>INDEX(Data!P$2:P$6500,MATCH(A4607,Data!$A$2:$A$6500,0))</f>
        <v>1989</v>
      </c>
      <c r="J4607" s="90">
        <f>INDEX(Data!Q$2:Q$6500,MATCH($A4607,Data!$A$2:$A$6500,0))</f>
        <v>1989</v>
      </c>
      <c r="K4607" s="90">
        <f>INDEX(Data!F$2:F$6500,MATCH($A4607,Data!$A$2:$A$6500,0))</f>
        <v>50</v>
      </c>
      <c r="L4607" s="90">
        <f>INDEX(Data!G$2:G$6500,MATCH($A4607,Data!$A$2:$A$6500,0))</f>
        <v>100</v>
      </c>
      <c r="M4607" s="90">
        <f>INDEX(Data!H$2:H$6500,MATCH($A4607,Data!$A$2:$A$6500,0))</f>
        <v>0</v>
      </c>
      <c r="N4607" s="90">
        <f>INDEX(Data!I$2:I$6500,MATCH($A4607,Data!$A$2:$A$6500,0))</f>
        <v>0</v>
      </c>
      <c r="O4607" s="83" t="str">
        <f>INDEX(Data!J$2:J$6500,MATCH($A4607,Data!$A$2:$A$6500,0))</f>
        <v>breeding pairs</v>
      </c>
      <c r="P4607" t="str">
        <f>_xlfn.XLOOKUP(B4607,Table3[RefID],Table3[Citation])</f>
        <v>Thibault &amp; Bretagnolle (2007)</v>
      </c>
    </row>
    <row r="4608" spans="1:16" x14ac:dyDescent="0.35">
      <c r="A4608" s="68">
        <v>4606</v>
      </c>
      <c r="B4608" s="71">
        <v>278</v>
      </c>
      <c r="C4608" s="72">
        <v>5103</v>
      </c>
      <c r="D4608" s="70">
        <v>3898</v>
      </c>
      <c r="E4608" t="str">
        <f>INDEX(Table5[EEZ],MATCH(C4608,Table5[Colony_ID],0))</f>
        <v>French Polynesian Exclusive Economic Zone</v>
      </c>
      <c r="F4608" t="str">
        <f>INDEX(Table5[Corrected Island/Colony Name],MATCH('Full Data'!C4608,Table5[Colony_ID],0))</f>
        <v>RavahÚrÚ Island</v>
      </c>
      <c r="G4608" t="str">
        <f>INDEX(Table4[Common_Name],MATCH('Full Data'!D4608,Table4[SpcRecID],0))</f>
        <v>Kermadec Petrel</v>
      </c>
      <c r="H4608" s="83" t="str">
        <f>INDEX(Data!E$2:E$6500,MATCH(A4608,Data!$A$2:$A$6500,0))</f>
        <v>Confirmed</v>
      </c>
      <c r="I4608" s="90">
        <f>INDEX(Data!P$2:P$6500,MATCH(A4608,Data!$A$2:$A$6500,0))</f>
        <v>1922</v>
      </c>
      <c r="J4608" s="90">
        <f>INDEX(Data!Q$2:Q$6500,MATCH($A4608,Data!$A$2:$A$6500,0))</f>
        <v>1922</v>
      </c>
      <c r="K4608" s="90">
        <f>INDEX(Data!F$2:F$6500,MATCH($A4608,Data!$A$2:$A$6500,0))</f>
        <v>0</v>
      </c>
      <c r="L4608" s="90">
        <f>INDEX(Data!G$2:G$6500,MATCH($A4608,Data!$A$2:$A$6500,0))</f>
        <v>0</v>
      </c>
      <c r="M4608" s="90">
        <f>INDEX(Data!H$2:H$6500,MATCH($A4608,Data!$A$2:$A$6500,0))</f>
        <v>0</v>
      </c>
      <c r="N4608" s="90">
        <f>INDEX(Data!I$2:I$6500,MATCH($A4608,Data!$A$2:$A$6500,0))</f>
        <v>0</v>
      </c>
      <c r="O4608" s="83">
        <f>INDEX(Data!J$2:J$6500,MATCH($A4608,Data!$A$2:$A$6500,0))</f>
        <v>0</v>
      </c>
      <c r="P4608" t="str">
        <f>_xlfn.XLOOKUP(B4608,Table3[RefID],Table3[Citation])</f>
        <v>Thibault &amp; Bretagnolle (2007)</v>
      </c>
    </row>
    <row r="4609" spans="1:16" x14ac:dyDescent="0.35">
      <c r="A4609" s="68">
        <v>4607</v>
      </c>
      <c r="B4609" s="71">
        <v>278</v>
      </c>
      <c r="C4609" s="72">
        <v>5069</v>
      </c>
      <c r="D4609" s="70">
        <v>3901</v>
      </c>
      <c r="E4609" t="str">
        <f>INDEX(Table5[EEZ],MATCH(C4609,Table5[Colony_ID],0))</f>
        <v>French Polynesian Exclusive Economic Zone</v>
      </c>
      <c r="F4609" t="str">
        <f>INDEX(Table5[Corrected Island/Colony Name],MATCH('Full Data'!C4609,Table5[Colony_ID],0))</f>
        <v>Maria Atoll (Australs)</v>
      </c>
      <c r="G4609" t="str">
        <f>INDEX(Table4[Common_Name],MATCH('Full Data'!D4609,Table4[SpcRecID],0))</f>
        <v>Murphy's Petrel</v>
      </c>
      <c r="H4609" s="83" t="str">
        <f>INDEX(Data!E$2:E$6500,MATCH(A4609,Data!$A$2:$A$6500,0))</f>
        <v>Data Deficient</v>
      </c>
      <c r="I4609" s="90">
        <f>INDEX(Data!P$2:P$6500,MATCH(A4609,Data!$A$2:$A$6500,0))</f>
        <v>1922</v>
      </c>
      <c r="J4609" s="90">
        <f>INDEX(Data!Q$2:Q$6500,MATCH($A4609,Data!$A$2:$A$6500,0))</f>
        <v>1922</v>
      </c>
      <c r="K4609" s="90">
        <f>INDEX(Data!F$2:F$6500,MATCH($A4609,Data!$A$2:$A$6500,0))</f>
        <v>0</v>
      </c>
      <c r="L4609" s="90">
        <f>INDEX(Data!G$2:G$6500,MATCH($A4609,Data!$A$2:$A$6500,0))</f>
        <v>0</v>
      </c>
      <c r="M4609" s="90">
        <f>INDEX(Data!H$2:H$6500,MATCH($A4609,Data!$A$2:$A$6500,0))</f>
        <v>0</v>
      </c>
      <c r="N4609" s="90">
        <f>INDEX(Data!I$2:I$6500,MATCH($A4609,Data!$A$2:$A$6500,0))</f>
        <v>0</v>
      </c>
      <c r="O4609" s="83">
        <f>INDEX(Data!J$2:J$6500,MATCH($A4609,Data!$A$2:$A$6500,0))</f>
        <v>0</v>
      </c>
      <c r="P4609" t="str">
        <f>_xlfn.XLOOKUP(B4609,Table3[RefID],Table3[Citation])</f>
        <v>Thibault &amp; Bretagnolle (2007)</v>
      </c>
    </row>
    <row r="4610" spans="1:16" x14ac:dyDescent="0.35">
      <c r="A4610" s="68">
        <v>4608</v>
      </c>
      <c r="B4610" s="71">
        <v>278</v>
      </c>
      <c r="C4610" s="72">
        <v>5072</v>
      </c>
      <c r="D4610" s="70">
        <v>3901</v>
      </c>
      <c r="E4610" t="str">
        <f>INDEX(Table5[EEZ],MATCH(C4610,Table5[Colony_ID],0))</f>
        <v>French Polynesian Exclusive Economic Zone</v>
      </c>
      <c r="F4610" t="str">
        <f>INDEX(Table5[Corrected Island/Colony Name],MATCH('Full Data'!C4610,Table5[Colony_ID],0))</f>
        <v>Maturei-Vavao</v>
      </c>
      <c r="G4610" t="str">
        <f>INDEX(Table4[Common_Name],MATCH('Full Data'!D4610,Table4[SpcRecID],0))</f>
        <v>Murphy's Petrel</v>
      </c>
      <c r="H4610" s="83" t="str">
        <f>INDEX(Data!E$2:E$6500,MATCH(A4610,Data!$A$2:$A$6500,0))</f>
        <v>confirmed</v>
      </c>
      <c r="I4610" s="90">
        <f>INDEX(Data!P$2:P$6500,MATCH(A4610,Data!$A$2:$A$6500,0))</f>
        <v>2002</v>
      </c>
      <c r="J4610" s="90">
        <f>INDEX(Data!Q$2:Q$6500,MATCH($A4610,Data!$A$2:$A$6500,0))</f>
        <v>2002</v>
      </c>
      <c r="K4610" s="90">
        <f>INDEX(Data!F$2:F$6500,MATCH($A4610,Data!$A$2:$A$6500,0))</f>
        <v>27</v>
      </c>
      <c r="L4610" s="90">
        <f>INDEX(Data!G$2:G$6500,MATCH($A4610,Data!$A$2:$A$6500,0))</f>
        <v>27</v>
      </c>
      <c r="M4610" s="90">
        <f>INDEX(Data!H$2:H$6500,MATCH($A4610,Data!$A$2:$A$6500,0))</f>
        <v>0</v>
      </c>
      <c r="N4610" s="90">
        <f>INDEX(Data!I$2:I$6500,MATCH($A4610,Data!$A$2:$A$6500,0))</f>
        <v>0</v>
      </c>
      <c r="O4610" s="83" t="str">
        <f>INDEX(Data!J$2:J$6500,MATCH($A4610,Data!$A$2:$A$6500,0))</f>
        <v>nests</v>
      </c>
      <c r="P4610" t="str">
        <f>_xlfn.XLOOKUP(B4610,Table3[RefID],Table3[Citation])</f>
        <v>Thibault &amp; Bretagnolle (2007)</v>
      </c>
    </row>
    <row r="4611" spans="1:16" x14ac:dyDescent="0.35">
      <c r="A4611" s="68">
        <v>4609</v>
      </c>
      <c r="B4611" s="71">
        <v>278</v>
      </c>
      <c r="C4611" s="72">
        <v>5098</v>
      </c>
      <c r="D4611" s="70">
        <v>3901</v>
      </c>
      <c r="E4611" t="str">
        <f>INDEX(Table5[EEZ],MATCH(C4611,Table5[Colony_ID],0))</f>
        <v>French Polynesian Exclusive Economic Zone</v>
      </c>
      <c r="F4611" t="str">
        <f>INDEX(Table5[Corrected Island/Colony Name],MATCH('Full Data'!C4611,Table5[Colony_ID],0))</f>
        <v>Moruroa Atoll</v>
      </c>
      <c r="G4611" t="str">
        <f>INDEX(Table4[Common_Name],MATCH('Full Data'!D4611,Table4[SpcRecID],0))</f>
        <v>Murphy's Petrel</v>
      </c>
      <c r="H4611" s="83" t="str">
        <f>INDEX(Data!E$2:E$6500,MATCH(A4611,Data!$A$2:$A$6500,0))</f>
        <v>Data Deficient</v>
      </c>
      <c r="I4611" s="90">
        <f>INDEX(Data!P$2:P$6500,MATCH(A4611,Data!$A$2:$A$6500,0))</f>
        <v>1965</v>
      </c>
      <c r="J4611" s="90">
        <f>INDEX(Data!Q$2:Q$6500,MATCH($A4611,Data!$A$2:$A$6500,0))</f>
        <v>1965</v>
      </c>
      <c r="K4611" s="90">
        <f>INDEX(Data!F$2:F$6500,MATCH($A4611,Data!$A$2:$A$6500,0))</f>
        <v>0</v>
      </c>
      <c r="L4611" s="90">
        <f>INDEX(Data!G$2:G$6500,MATCH($A4611,Data!$A$2:$A$6500,0))</f>
        <v>0</v>
      </c>
      <c r="M4611" s="90">
        <f>INDEX(Data!H$2:H$6500,MATCH($A4611,Data!$A$2:$A$6500,0))</f>
        <v>0</v>
      </c>
      <c r="N4611" s="90">
        <f>INDEX(Data!I$2:I$6500,MATCH($A4611,Data!$A$2:$A$6500,0))</f>
        <v>0</v>
      </c>
      <c r="O4611" s="83">
        <f>INDEX(Data!J$2:J$6500,MATCH($A4611,Data!$A$2:$A$6500,0))</f>
        <v>0</v>
      </c>
      <c r="P4611" t="str">
        <f>_xlfn.XLOOKUP(B4611,Table3[RefID],Table3[Citation])</f>
        <v>Thibault &amp; Bretagnolle (2007)</v>
      </c>
    </row>
    <row r="4612" spans="1:16" x14ac:dyDescent="0.35">
      <c r="A4612" s="68">
        <v>4610</v>
      </c>
      <c r="B4612" s="71">
        <v>278</v>
      </c>
      <c r="C4612" s="72">
        <v>5119</v>
      </c>
      <c r="D4612" s="70">
        <v>3901</v>
      </c>
      <c r="E4612" t="str">
        <f>INDEX(Table5[EEZ],MATCH(C4612,Table5[Colony_ID],0))</f>
        <v>French Polynesian Exclusive Economic Zone</v>
      </c>
      <c r="F4612" t="str">
        <f>INDEX(Table5[Corrected Island/Colony Name],MATCH('Full Data'!C4612,Table5[Colony_ID],0))</f>
        <v>Motu Tehau</v>
      </c>
      <c r="G4612" t="str">
        <f>INDEX(Table4[Common_Name],MATCH('Full Data'!D4612,Table4[SpcRecID],0))</f>
        <v>Murphy's Petrel</v>
      </c>
      <c r="H4612" s="83" t="str">
        <f>INDEX(Data!E$2:E$6500,MATCH(A4612,Data!$A$2:$A$6500,0))</f>
        <v>confirmed</v>
      </c>
      <c r="I4612" s="90">
        <f>INDEX(Data!P$2:P$6500,MATCH(A4612,Data!$A$2:$A$6500,0))</f>
        <v>0</v>
      </c>
      <c r="J4612" s="90">
        <f>INDEX(Data!Q$2:Q$6500,MATCH($A4612,Data!$A$2:$A$6500,0))</f>
        <v>2007</v>
      </c>
      <c r="K4612" s="90">
        <f>INDEX(Data!F$2:F$6500,MATCH($A4612,Data!$A$2:$A$6500,0))</f>
        <v>10</v>
      </c>
      <c r="L4612" s="90">
        <f>INDEX(Data!G$2:G$6500,MATCH($A4612,Data!$A$2:$A$6500,0))</f>
        <v>10</v>
      </c>
      <c r="M4612" s="90">
        <f>INDEX(Data!H$2:H$6500,MATCH($A4612,Data!$A$2:$A$6500,0))</f>
        <v>0</v>
      </c>
      <c r="N4612" s="90">
        <f>INDEX(Data!I$2:I$6500,MATCH($A4612,Data!$A$2:$A$6500,0))</f>
        <v>0</v>
      </c>
      <c r="O4612" s="83" t="str">
        <f>INDEX(Data!J$2:J$6500,MATCH($A4612,Data!$A$2:$A$6500,0))</f>
        <v>breeding pairs</v>
      </c>
      <c r="P4612" t="str">
        <f>_xlfn.XLOOKUP(B4612,Table3[RefID],Table3[Citation])</f>
        <v>Thibault &amp; Bretagnolle (2007)</v>
      </c>
    </row>
    <row r="4613" spans="1:16" x14ac:dyDescent="0.35">
      <c r="A4613" s="68">
        <v>4611</v>
      </c>
      <c r="B4613" s="71">
        <v>278</v>
      </c>
      <c r="C4613" s="72">
        <v>5137</v>
      </c>
      <c r="D4613" s="70">
        <v>3901</v>
      </c>
      <c r="E4613" t="str">
        <f>INDEX(Table5[EEZ],MATCH(C4613,Table5[Colony_ID],0))</f>
        <v>French Polynesian Exclusive Economic Zone</v>
      </c>
      <c r="F4613" t="str">
        <f>INDEX(Table5[Corrected Island/Colony Name],MATCH('Full Data'!C4613,Table5[Colony_ID],0))</f>
        <v>Rurutu</v>
      </c>
      <c r="G4613" t="str">
        <f>INDEX(Table4[Common_Name],MATCH('Full Data'!D4613,Table4[SpcRecID],0))</f>
        <v>Murphy's Petrel</v>
      </c>
      <c r="H4613" s="83" t="str">
        <f>INDEX(Data!E$2:E$6500,MATCH(A4613,Data!$A$2:$A$6500,0))</f>
        <v>Data Deficient</v>
      </c>
      <c r="I4613" s="90">
        <f>INDEX(Data!P$2:P$6500,MATCH(A4613,Data!$A$2:$A$6500,0))</f>
        <v>0</v>
      </c>
      <c r="J4613" s="90">
        <f>INDEX(Data!Q$2:Q$6500,MATCH($A4613,Data!$A$2:$A$6500,0))</f>
        <v>2007</v>
      </c>
      <c r="K4613" s="90">
        <f>INDEX(Data!F$2:F$6500,MATCH($A4613,Data!$A$2:$A$6500,0))</f>
        <v>2</v>
      </c>
      <c r="L4613" s="90">
        <f>INDEX(Data!G$2:G$6500,MATCH($A4613,Data!$A$2:$A$6500,0))</f>
        <v>2</v>
      </c>
      <c r="M4613" s="90">
        <f>INDEX(Data!H$2:H$6500,MATCH($A4613,Data!$A$2:$A$6500,0))</f>
        <v>0</v>
      </c>
      <c r="N4613" s="90">
        <f>INDEX(Data!I$2:I$6500,MATCH($A4613,Data!$A$2:$A$6500,0))</f>
        <v>0</v>
      </c>
      <c r="O4613" s="83" t="str">
        <f>INDEX(Data!J$2:J$6500,MATCH($A4613,Data!$A$2:$A$6500,0))</f>
        <v>individuals</v>
      </c>
      <c r="P4613" t="str">
        <f>_xlfn.XLOOKUP(B4613,Table3[RefID],Table3[Citation])</f>
        <v>Thibault &amp; Bretagnolle (2007)</v>
      </c>
    </row>
    <row r="4614" spans="1:16" x14ac:dyDescent="0.35">
      <c r="A4614" s="68">
        <v>4612</v>
      </c>
      <c r="B4614" s="71">
        <v>278</v>
      </c>
      <c r="C4614" s="72">
        <v>5164</v>
      </c>
      <c r="D4614" s="70">
        <v>3901</v>
      </c>
      <c r="E4614" t="str">
        <f>INDEX(Table5[EEZ],MATCH(C4614,Table5[Colony_ID],0))</f>
        <v>French Polynesian Exclusive Economic Zone</v>
      </c>
      <c r="F4614" t="str">
        <f>INDEX(Table5[Corrected Island/Colony Name],MATCH('Full Data'!C4614,Table5[Colony_ID],0))</f>
        <v>Temoe Atoll</v>
      </c>
      <c r="G4614" t="str">
        <f>INDEX(Table4[Common_Name],MATCH('Full Data'!D4614,Table4[SpcRecID],0))</f>
        <v>Murphy's Petrel</v>
      </c>
      <c r="H4614" s="83" t="str">
        <f>INDEX(Data!E$2:E$6500,MATCH(A4614,Data!$A$2:$A$6500,0))</f>
        <v>data deficient</v>
      </c>
      <c r="I4614" s="90">
        <f>INDEX(Data!P$2:P$6500,MATCH(A4614,Data!$A$2:$A$6500,0))</f>
        <v>0</v>
      </c>
      <c r="J4614" s="90">
        <f>INDEX(Data!Q$2:Q$6500,MATCH($A4614,Data!$A$2:$A$6500,0))</f>
        <v>2007</v>
      </c>
      <c r="K4614" s="90">
        <f>INDEX(Data!F$2:F$6500,MATCH($A4614,Data!$A$2:$A$6500,0))</f>
        <v>0</v>
      </c>
      <c r="L4614" s="90">
        <f>INDEX(Data!G$2:G$6500,MATCH($A4614,Data!$A$2:$A$6500,0))</f>
        <v>0</v>
      </c>
      <c r="M4614" s="90">
        <f>INDEX(Data!H$2:H$6500,MATCH($A4614,Data!$A$2:$A$6500,0))</f>
        <v>250</v>
      </c>
      <c r="N4614" s="90">
        <f>INDEX(Data!I$2:I$6500,MATCH($A4614,Data!$A$2:$A$6500,0))</f>
        <v>999</v>
      </c>
      <c r="O4614" s="83" t="str">
        <f>INDEX(Data!J$2:J$6500,MATCH($A4614,Data!$A$2:$A$6500,0))</f>
        <v>individuals</v>
      </c>
      <c r="P4614" t="str">
        <f>_xlfn.XLOOKUP(B4614,Table3[RefID],Table3[Citation])</f>
        <v>Thibault &amp; Bretagnolle (2007)</v>
      </c>
    </row>
    <row r="4615" spans="1:16" x14ac:dyDescent="0.35">
      <c r="A4615" s="68">
        <v>4613</v>
      </c>
      <c r="B4615" s="71">
        <v>278</v>
      </c>
      <c r="C4615" s="72">
        <v>5166</v>
      </c>
      <c r="D4615" s="70">
        <v>3901</v>
      </c>
      <c r="E4615" t="str">
        <f>INDEX(Table5[EEZ],MATCH(C4615,Table5[Colony_ID],0))</f>
        <v>French Polynesian Exclusive Economic Zone</v>
      </c>
      <c r="F4615" t="str">
        <f>INDEX(Table5[Corrected Island/Colony Name],MATCH('Full Data'!C4615,Table5[Colony_ID],0))</f>
        <v>Tenarunga Atoll</v>
      </c>
      <c r="G4615" t="str">
        <f>INDEX(Table4[Common_Name],MATCH('Full Data'!D4615,Table4[SpcRecID],0))</f>
        <v>Murphy's Petrel</v>
      </c>
      <c r="H4615" s="83" t="str">
        <f>INDEX(Data!E$2:E$6500,MATCH(A4615,Data!$A$2:$A$6500,0))</f>
        <v>Potential Breeding</v>
      </c>
      <c r="I4615" s="90">
        <f>INDEX(Data!P$2:P$6500,MATCH(A4615,Data!$A$2:$A$6500,0))</f>
        <v>1999</v>
      </c>
      <c r="J4615" s="90">
        <f>INDEX(Data!Q$2:Q$6500,MATCH($A4615,Data!$A$2:$A$6500,0))</f>
        <v>1999</v>
      </c>
      <c r="K4615" s="90">
        <f>INDEX(Data!F$2:F$6500,MATCH($A4615,Data!$A$2:$A$6500,0))</f>
        <v>19</v>
      </c>
      <c r="L4615" s="90">
        <f>INDEX(Data!G$2:G$6500,MATCH($A4615,Data!$A$2:$A$6500,0))</f>
        <v>19</v>
      </c>
      <c r="M4615" s="90">
        <f>INDEX(Data!H$2:H$6500,MATCH($A4615,Data!$A$2:$A$6500,0))</f>
        <v>0</v>
      </c>
      <c r="N4615" s="90">
        <f>INDEX(Data!I$2:I$6500,MATCH($A4615,Data!$A$2:$A$6500,0))</f>
        <v>0</v>
      </c>
      <c r="O4615" s="83" t="str">
        <f>INDEX(Data!J$2:J$6500,MATCH($A4615,Data!$A$2:$A$6500,0))</f>
        <v>individuals</v>
      </c>
      <c r="P4615" t="str">
        <f>_xlfn.XLOOKUP(B4615,Table3[RefID],Table3[Citation])</f>
        <v>Thibault &amp; Bretagnolle (2007)</v>
      </c>
    </row>
    <row r="4616" spans="1:16" x14ac:dyDescent="0.35">
      <c r="A4616" s="68">
        <v>4614</v>
      </c>
      <c r="B4616" s="71">
        <v>278</v>
      </c>
      <c r="C4616" s="72">
        <v>5166</v>
      </c>
      <c r="D4616" s="70">
        <v>3901</v>
      </c>
      <c r="E4616" t="str">
        <f>INDEX(Table5[EEZ],MATCH(C4616,Table5[Colony_ID],0))</f>
        <v>French Polynesian Exclusive Economic Zone</v>
      </c>
      <c r="F4616" t="str">
        <f>INDEX(Table5[Corrected Island/Colony Name],MATCH('Full Data'!C4616,Table5[Colony_ID],0))</f>
        <v>Tenarunga Atoll</v>
      </c>
      <c r="G4616" t="str">
        <f>INDEX(Table4[Common_Name],MATCH('Full Data'!D4616,Table4[SpcRecID],0))</f>
        <v>Murphy's Petrel</v>
      </c>
      <c r="H4616" s="83" t="str">
        <f>INDEX(Data!E$2:E$6500,MATCH(A4616,Data!$A$2:$A$6500,0))</f>
        <v>Data Deficient</v>
      </c>
      <c r="I4616" s="90">
        <f>INDEX(Data!P$2:P$6500,MATCH(A4616,Data!$A$2:$A$6500,0))</f>
        <v>2002</v>
      </c>
      <c r="J4616" s="90">
        <f>INDEX(Data!Q$2:Q$6500,MATCH($A4616,Data!$A$2:$A$6500,0))</f>
        <v>2002</v>
      </c>
      <c r="K4616" s="90">
        <f>INDEX(Data!F$2:F$6500,MATCH($A4616,Data!$A$2:$A$6500,0))</f>
        <v>0</v>
      </c>
      <c r="L4616" s="90">
        <f>INDEX(Data!G$2:G$6500,MATCH($A4616,Data!$A$2:$A$6500,0))</f>
        <v>0</v>
      </c>
      <c r="M4616" s="90">
        <f>INDEX(Data!H$2:H$6500,MATCH($A4616,Data!$A$2:$A$6500,0))</f>
        <v>0</v>
      </c>
      <c r="N4616" s="90">
        <f>INDEX(Data!I$2:I$6500,MATCH($A4616,Data!$A$2:$A$6500,0))</f>
        <v>0</v>
      </c>
      <c r="O4616" s="83">
        <f>INDEX(Data!J$2:J$6500,MATCH($A4616,Data!$A$2:$A$6500,0))</f>
        <v>0</v>
      </c>
      <c r="P4616" t="str">
        <f>_xlfn.XLOOKUP(B4616,Table3[RefID],Table3[Citation])</f>
        <v>Thibault &amp; Bretagnolle (2007)</v>
      </c>
    </row>
    <row r="4617" spans="1:16" x14ac:dyDescent="0.35">
      <c r="A4617" s="68">
        <v>4615</v>
      </c>
      <c r="B4617" s="71">
        <v>278</v>
      </c>
      <c r="C4617" s="72">
        <v>5189</v>
      </c>
      <c r="D4617" s="70">
        <v>3901</v>
      </c>
      <c r="E4617" t="str">
        <f>INDEX(Table5[EEZ],MATCH(C4617,Table5[Colony_ID],0))</f>
        <v>French Polynesian Exclusive Economic Zone</v>
      </c>
      <c r="F4617" t="str">
        <f>INDEX(Table5[Corrected Island/Colony Name],MATCH('Full Data'!C4617,Table5[Colony_ID],0))</f>
        <v>Motu Mautaro</v>
      </c>
      <c r="G4617" t="str">
        <f>INDEX(Table4[Common_Name],MATCH('Full Data'!D4617,Table4[SpcRecID],0))</f>
        <v>Murphy's Petrel</v>
      </c>
      <c r="H4617" s="83" t="str">
        <f>INDEX(Data!E$2:E$6500,MATCH(A4617,Data!$A$2:$A$6500,0))</f>
        <v>Data Deficient</v>
      </c>
      <c r="I4617" s="90">
        <f>INDEX(Data!P$2:P$6500,MATCH(A4617,Data!$A$2:$A$6500,0))</f>
        <v>0</v>
      </c>
      <c r="J4617" s="90">
        <f>INDEX(Data!Q$2:Q$6500,MATCH($A4617,Data!$A$2:$A$6500,0))</f>
        <v>2007</v>
      </c>
      <c r="K4617" s="90">
        <f>INDEX(Data!F$2:F$6500,MATCH($A4617,Data!$A$2:$A$6500,0))</f>
        <v>0</v>
      </c>
      <c r="L4617" s="90">
        <f>INDEX(Data!G$2:G$6500,MATCH($A4617,Data!$A$2:$A$6500,0))</f>
        <v>0</v>
      </c>
      <c r="M4617" s="90">
        <f>INDEX(Data!H$2:H$6500,MATCH($A4617,Data!$A$2:$A$6500,0))</f>
        <v>0</v>
      </c>
      <c r="N4617" s="90">
        <f>INDEX(Data!I$2:I$6500,MATCH($A4617,Data!$A$2:$A$6500,0))</f>
        <v>0</v>
      </c>
      <c r="O4617" s="83">
        <f>INDEX(Data!J$2:J$6500,MATCH($A4617,Data!$A$2:$A$6500,0))</f>
        <v>0</v>
      </c>
      <c r="P4617" t="str">
        <f>_xlfn.XLOOKUP(B4617,Table3[RefID],Table3[Citation])</f>
        <v>Thibault &amp; Bretagnolle (2007)</v>
      </c>
    </row>
    <row r="4618" spans="1:16" x14ac:dyDescent="0.35">
      <c r="A4618" s="68">
        <v>4616</v>
      </c>
      <c r="B4618" s="71">
        <v>278</v>
      </c>
      <c r="C4618" s="72">
        <v>5185</v>
      </c>
      <c r="D4618" s="69">
        <v>3893</v>
      </c>
      <c r="E4618" t="str">
        <f>INDEX(Table5[EEZ],MATCH(C4618,Table5[Colony_ID],0))</f>
        <v>French Polynesian Exclusive Economic Zone</v>
      </c>
      <c r="F4618" t="str">
        <f>INDEX(Table5[Corrected Island/Colony Name],MATCH('Full Data'!C4618,Table5[Colony_ID],0))</f>
        <v>Tikehau Atoll</v>
      </c>
      <c r="G4618" t="str">
        <f>INDEX(Table4[Common_Name],MATCH('Full Data'!D4618,Table4[SpcRecID],0))</f>
        <v>Phoenix Petrel</v>
      </c>
      <c r="H4618" s="83" t="str">
        <f>INDEX(Data!E$2:E$6500,MATCH(A4618,Data!$A$2:$A$6500,0))</f>
        <v>Data Deficient</v>
      </c>
      <c r="I4618" s="90">
        <f>INDEX(Data!P$2:P$6500,MATCH(A4618,Data!$A$2:$A$6500,0))</f>
        <v>1923</v>
      </c>
      <c r="J4618" s="90">
        <f>INDEX(Data!Q$2:Q$6500,MATCH($A4618,Data!$A$2:$A$6500,0))</f>
        <v>1923</v>
      </c>
      <c r="K4618" s="90">
        <f>INDEX(Data!F$2:F$6500,MATCH($A4618,Data!$A$2:$A$6500,0))</f>
        <v>1</v>
      </c>
      <c r="L4618" s="90">
        <f>INDEX(Data!G$2:G$6500,MATCH($A4618,Data!$A$2:$A$6500,0))</f>
        <v>1</v>
      </c>
      <c r="M4618" s="90">
        <f>INDEX(Data!H$2:H$6500,MATCH($A4618,Data!$A$2:$A$6500,0))</f>
        <v>0</v>
      </c>
      <c r="N4618" s="90">
        <f>INDEX(Data!I$2:I$6500,MATCH($A4618,Data!$A$2:$A$6500,0))</f>
        <v>0</v>
      </c>
      <c r="O4618" s="83" t="str">
        <f>INDEX(Data!J$2:J$6500,MATCH($A4618,Data!$A$2:$A$6500,0))</f>
        <v>individuals</v>
      </c>
      <c r="P4618" t="str">
        <f>_xlfn.XLOOKUP(B4618,Table3[RefID],Table3[Citation])</f>
        <v>Thibault &amp; Bretagnolle (2007)</v>
      </c>
    </row>
    <row r="4619" spans="1:16" x14ac:dyDescent="0.35">
      <c r="A4619" s="68">
        <v>4617</v>
      </c>
      <c r="B4619" s="71">
        <v>278</v>
      </c>
      <c r="C4619" s="72">
        <v>5208</v>
      </c>
      <c r="D4619" s="69">
        <v>3893</v>
      </c>
      <c r="E4619" t="str">
        <f>INDEX(Table5[EEZ],MATCH(C4619,Table5[Colony_ID],0))</f>
        <v>French Polynesian Exclusive Economic Zone</v>
      </c>
      <c r="F4619" t="str">
        <f>INDEX(Table5[Corrected Island/Colony Name],MATCH('Full Data'!C4619,Table5[Colony_ID],0))</f>
        <v>Moto Mokohe</v>
      </c>
      <c r="G4619" t="str">
        <f>INDEX(Table4[Common_Name],MATCH('Full Data'!D4619,Table4[SpcRecID],0))</f>
        <v>Phoenix Petrel</v>
      </c>
      <c r="H4619" s="83" t="str">
        <f>INDEX(Data!E$2:E$6500,MATCH(A4619,Data!$A$2:$A$6500,0))</f>
        <v>Confirmed</v>
      </c>
      <c r="I4619" s="90">
        <f>INDEX(Data!P$2:P$6500,MATCH(A4619,Data!$A$2:$A$6500,0))</f>
        <v>1989</v>
      </c>
      <c r="J4619" s="90">
        <f>INDEX(Data!Q$2:Q$6500,MATCH($A4619,Data!$A$2:$A$6500,0))</f>
        <v>1989</v>
      </c>
      <c r="K4619" s="90">
        <f>INDEX(Data!F$2:F$6500,MATCH($A4619,Data!$A$2:$A$6500,0))</f>
        <v>20</v>
      </c>
      <c r="L4619" s="90">
        <f>INDEX(Data!G$2:G$6500,MATCH($A4619,Data!$A$2:$A$6500,0))</f>
        <v>50</v>
      </c>
      <c r="M4619" s="90">
        <f>INDEX(Data!H$2:H$6500,MATCH($A4619,Data!$A$2:$A$6500,0))</f>
        <v>0</v>
      </c>
      <c r="N4619" s="90">
        <f>INDEX(Data!I$2:I$6500,MATCH($A4619,Data!$A$2:$A$6500,0))</f>
        <v>0</v>
      </c>
      <c r="O4619" s="83" t="str">
        <f>INDEX(Data!J$2:J$6500,MATCH($A4619,Data!$A$2:$A$6500,0))</f>
        <v>breeding pairs</v>
      </c>
      <c r="P4619" t="str">
        <f>_xlfn.XLOOKUP(B4619,Table3[RefID],Table3[Citation])</f>
        <v>Thibault &amp; Bretagnolle (2007)</v>
      </c>
    </row>
    <row r="4620" spans="1:16" x14ac:dyDescent="0.35">
      <c r="A4620" s="68">
        <v>4618</v>
      </c>
      <c r="B4620" s="71">
        <v>278</v>
      </c>
      <c r="C4620" s="72">
        <v>5215</v>
      </c>
      <c r="D4620" s="69">
        <v>3893</v>
      </c>
      <c r="E4620" t="str">
        <f>INDEX(Table5[EEZ],MATCH(C4620,Table5[Colony_ID],0))</f>
        <v>French Polynesian Exclusive Economic Zone</v>
      </c>
      <c r="F4620" t="str">
        <f>INDEX(Table5[Corrected Island/Colony Name],MATCH('Full Data'!C4620,Table5[Colony_ID],0))</f>
        <v>Ua Pou</v>
      </c>
      <c r="G4620" t="str">
        <f>INDEX(Table4[Common_Name],MATCH('Full Data'!D4620,Table4[SpcRecID],0))</f>
        <v>Phoenix Petrel</v>
      </c>
      <c r="H4620" s="83" t="str">
        <f>INDEX(Data!E$2:E$6500,MATCH(A4620,Data!$A$2:$A$6500,0))</f>
        <v>confirmed</v>
      </c>
      <c r="I4620" s="90">
        <f>INDEX(Data!P$2:P$6500,MATCH(A4620,Data!$A$2:$A$6500,0))</f>
        <v>1989</v>
      </c>
      <c r="J4620" s="90">
        <f>INDEX(Data!Q$2:Q$6500,MATCH($A4620,Data!$A$2:$A$6500,0))</f>
        <v>1989</v>
      </c>
      <c r="K4620" s="90">
        <f>INDEX(Data!F$2:F$6500,MATCH($A4620,Data!$A$2:$A$6500,0))</f>
        <v>10</v>
      </c>
      <c r="L4620" s="90">
        <f>INDEX(Data!G$2:G$6500,MATCH($A4620,Data!$A$2:$A$6500,0))</f>
        <v>10</v>
      </c>
      <c r="M4620" s="90">
        <f>INDEX(Data!H$2:H$6500,MATCH($A4620,Data!$A$2:$A$6500,0))</f>
        <v>0</v>
      </c>
      <c r="N4620" s="90">
        <f>INDEX(Data!I$2:I$6500,MATCH($A4620,Data!$A$2:$A$6500,0))</f>
        <v>0</v>
      </c>
      <c r="O4620" s="83" t="str">
        <f>INDEX(Data!J$2:J$6500,MATCH($A4620,Data!$A$2:$A$6500,0))</f>
        <v>breeding pairs</v>
      </c>
      <c r="P4620" t="str">
        <f>_xlfn.XLOOKUP(B4620,Table3[RefID],Table3[Citation])</f>
        <v>Thibault &amp; Bretagnolle (2007)</v>
      </c>
    </row>
    <row r="4621" spans="1:16" x14ac:dyDescent="0.35">
      <c r="A4621" s="68">
        <v>4619</v>
      </c>
      <c r="B4621" s="71">
        <v>278</v>
      </c>
      <c r="C4621" s="72">
        <v>5014</v>
      </c>
      <c r="D4621" s="69">
        <v>3880</v>
      </c>
      <c r="E4621" t="str">
        <f>INDEX(Table5[EEZ],MATCH(C4621,Table5[Colony_ID],0))</f>
        <v>French Polynesian Exclusive Economic Zone</v>
      </c>
      <c r="F4621" t="str">
        <f>INDEX(Table5[Corrected Island/Colony Name],MATCH('Full Data'!C4621,Table5[Colony_ID],0))</f>
        <v>Fatu Hiva</v>
      </c>
      <c r="G4621" t="str">
        <f>INDEX(Table4[Common_Name],MATCH('Full Data'!D4621,Table4[SpcRecID],0))</f>
        <v>Tahiti Petrel</v>
      </c>
      <c r="H4621" s="83" t="str">
        <f>INDEX(Data!E$2:E$6500,MATCH(A4621,Data!$A$2:$A$6500,0))</f>
        <v>Data Deficient</v>
      </c>
      <c r="I4621" s="90">
        <f>INDEX(Data!P$2:P$6500,MATCH(A4621,Data!$A$2:$A$6500,0))</f>
        <v>0</v>
      </c>
      <c r="J4621" s="90">
        <f>INDEX(Data!Q$2:Q$6500,MATCH($A4621,Data!$A$2:$A$6500,0))</f>
        <v>2007</v>
      </c>
      <c r="K4621" s="90">
        <f>INDEX(Data!F$2:F$6500,MATCH($A4621,Data!$A$2:$A$6500,0))</f>
        <v>0</v>
      </c>
      <c r="L4621" s="90">
        <f>INDEX(Data!G$2:G$6500,MATCH($A4621,Data!$A$2:$A$6500,0))</f>
        <v>0</v>
      </c>
      <c r="M4621" s="90">
        <f>INDEX(Data!H$2:H$6500,MATCH($A4621,Data!$A$2:$A$6500,0))</f>
        <v>0</v>
      </c>
      <c r="N4621" s="90">
        <f>INDEX(Data!I$2:I$6500,MATCH($A4621,Data!$A$2:$A$6500,0))</f>
        <v>0</v>
      </c>
      <c r="O4621" s="83">
        <f>INDEX(Data!J$2:J$6500,MATCH($A4621,Data!$A$2:$A$6500,0))</f>
        <v>0</v>
      </c>
      <c r="P4621" t="str">
        <f>_xlfn.XLOOKUP(B4621,Table3[RefID],Table3[Citation])</f>
        <v>Thibault &amp; Bretagnolle (2007)</v>
      </c>
    </row>
    <row r="4622" spans="1:16" x14ac:dyDescent="0.35">
      <c r="A4622" s="68">
        <v>4620</v>
      </c>
      <c r="B4622" s="71">
        <v>278</v>
      </c>
      <c r="C4622" s="72">
        <v>5048</v>
      </c>
      <c r="D4622" s="69">
        <v>3880</v>
      </c>
      <c r="E4622" t="str">
        <f>INDEX(Table5[EEZ],MATCH(C4622,Table5[Colony_ID],0))</f>
        <v>French Polynesian Exclusive Economic Zone</v>
      </c>
      <c r="F4622" t="str">
        <f>INDEX(Table5[Corrected Island/Colony Name],MATCH('Full Data'!C4622,Table5[Colony_ID],0))</f>
        <v>Jacquemart Rocks</v>
      </c>
      <c r="G4622" t="str">
        <f>INDEX(Table4[Common_Name],MATCH('Full Data'!D4622,Table4[SpcRecID],0))</f>
        <v>Tahiti Petrel</v>
      </c>
      <c r="H4622" s="83" t="str">
        <f>INDEX(Data!E$2:E$6500,MATCH(A4622,Data!$A$2:$A$6500,0))</f>
        <v>data deficient</v>
      </c>
      <c r="I4622" s="90">
        <f>INDEX(Data!P$2:P$6500,MATCH(A4622,Data!$A$2:$A$6500,0))</f>
        <v>2000</v>
      </c>
      <c r="J4622" s="90">
        <f>INDEX(Data!Q$2:Q$6500,MATCH($A4622,Data!$A$2:$A$6500,0))</f>
        <v>2000</v>
      </c>
      <c r="K4622" s="90">
        <f>INDEX(Data!F$2:F$6500,MATCH($A4622,Data!$A$2:$A$6500,0))</f>
        <v>0</v>
      </c>
      <c r="L4622" s="90">
        <f>INDEX(Data!G$2:G$6500,MATCH($A4622,Data!$A$2:$A$6500,0))</f>
        <v>0</v>
      </c>
      <c r="M4622" s="90">
        <f>INDEX(Data!H$2:H$6500,MATCH($A4622,Data!$A$2:$A$6500,0))</f>
        <v>0</v>
      </c>
      <c r="N4622" s="90">
        <f>INDEX(Data!I$2:I$6500,MATCH($A4622,Data!$A$2:$A$6500,0))</f>
        <v>0</v>
      </c>
      <c r="O4622" s="83">
        <f>INDEX(Data!J$2:J$6500,MATCH($A4622,Data!$A$2:$A$6500,0))</f>
        <v>0</v>
      </c>
      <c r="P4622" t="str">
        <f>_xlfn.XLOOKUP(B4622,Table3[RefID],Table3[Citation])</f>
        <v>Thibault &amp; Bretagnolle (2007)</v>
      </c>
    </row>
    <row r="4623" spans="1:16" x14ac:dyDescent="0.35">
      <c r="A4623" s="68">
        <v>4621</v>
      </c>
      <c r="B4623" s="71">
        <v>278</v>
      </c>
      <c r="C4623" s="72">
        <v>5036</v>
      </c>
      <c r="D4623" s="69">
        <v>3880</v>
      </c>
      <c r="E4623" t="str">
        <f>INDEX(Table5[EEZ],MATCH(C4623,Table5[Colony_ID],0))</f>
        <v>French Polynesian Exclusive Economic Zone</v>
      </c>
      <c r="F4623" t="str">
        <f>INDEX(Table5[Corrected Island/Colony Name],MATCH('Full Data'!C4623,Table5[Colony_ID],0))</f>
        <v>Ile Vaiorea</v>
      </c>
      <c r="G4623" t="str">
        <f>INDEX(Table4[Common_Name],MATCH('Full Data'!D4623,Table4[SpcRecID],0))</f>
        <v>Tahiti Petrel</v>
      </c>
      <c r="H4623" s="83" t="str">
        <f>INDEX(Data!E$2:E$6500,MATCH(A4623,Data!$A$2:$A$6500,0))</f>
        <v>data deficient</v>
      </c>
      <c r="I4623" s="90">
        <f>INDEX(Data!P$2:P$6500,MATCH(A4623,Data!$A$2:$A$6500,0))</f>
        <v>2006</v>
      </c>
      <c r="J4623" s="90">
        <f>INDEX(Data!Q$2:Q$6500,MATCH($A4623,Data!$A$2:$A$6500,0))</f>
        <v>2006</v>
      </c>
      <c r="K4623" s="90">
        <f>INDEX(Data!F$2:F$6500,MATCH($A4623,Data!$A$2:$A$6500,0))</f>
        <v>0</v>
      </c>
      <c r="L4623" s="90">
        <f>INDEX(Data!G$2:G$6500,MATCH($A4623,Data!$A$2:$A$6500,0))</f>
        <v>0</v>
      </c>
      <c r="M4623" s="90">
        <f>INDEX(Data!H$2:H$6500,MATCH($A4623,Data!$A$2:$A$6500,0))</f>
        <v>0</v>
      </c>
      <c r="N4623" s="90">
        <f>INDEX(Data!I$2:I$6500,MATCH($A4623,Data!$A$2:$A$6500,0))</f>
        <v>0</v>
      </c>
      <c r="O4623" s="83">
        <f>INDEX(Data!J$2:J$6500,MATCH($A4623,Data!$A$2:$A$6500,0))</f>
        <v>0</v>
      </c>
      <c r="P4623" t="str">
        <f>_xlfn.XLOOKUP(B4623,Table3[RefID],Table3[Citation])</f>
        <v>Thibault &amp; Bretagnolle (2007)</v>
      </c>
    </row>
    <row r="4624" spans="1:16" x14ac:dyDescent="0.35">
      <c r="A4624" s="68">
        <v>4622</v>
      </c>
      <c r="B4624" s="71">
        <v>278</v>
      </c>
      <c r="C4624" s="72">
        <v>5109</v>
      </c>
      <c r="D4624" s="70">
        <v>3880</v>
      </c>
      <c r="E4624" t="str">
        <f>INDEX(Table5[EEZ],MATCH(C4624,Table5[Colony_ID],0))</f>
        <v>French Polynesian Exclusive Economic Zone</v>
      </c>
      <c r="F4624" t="str">
        <f>INDEX(Table5[Corrected Island/Colony Name],MATCH('Full Data'!C4624,Table5[Colony_ID],0))</f>
        <v>Nuku Hiva</v>
      </c>
      <c r="G4624" t="str">
        <f>INDEX(Table4[Common_Name],MATCH('Full Data'!D4624,Table4[SpcRecID],0))</f>
        <v>Tahiti Petrel</v>
      </c>
      <c r="H4624" s="83" t="str">
        <f>INDEX(Data!E$2:E$6500,MATCH(A4624,Data!$A$2:$A$6500,0))</f>
        <v>confirmed</v>
      </c>
      <c r="I4624" s="90">
        <f>INDEX(Data!P$2:P$6500,MATCH(A4624,Data!$A$2:$A$6500,0))</f>
        <v>1975</v>
      </c>
      <c r="J4624" s="90">
        <f>INDEX(Data!Q$2:Q$6500,MATCH($A4624,Data!$A$2:$A$6500,0))</f>
        <v>1975</v>
      </c>
      <c r="K4624" s="90">
        <f>INDEX(Data!F$2:F$6500,MATCH($A4624,Data!$A$2:$A$6500,0))</f>
        <v>0</v>
      </c>
      <c r="L4624" s="90">
        <f>INDEX(Data!G$2:G$6500,MATCH($A4624,Data!$A$2:$A$6500,0))</f>
        <v>0</v>
      </c>
      <c r="M4624" s="90">
        <f>INDEX(Data!H$2:H$6500,MATCH($A4624,Data!$A$2:$A$6500,0))</f>
        <v>1</v>
      </c>
      <c r="N4624" s="90">
        <f>INDEX(Data!I$2:I$6500,MATCH($A4624,Data!$A$2:$A$6500,0))</f>
        <v>49</v>
      </c>
      <c r="O4624" s="83">
        <f>INDEX(Data!J$2:J$6500,MATCH($A4624,Data!$A$2:$A$6500,0))</f>
        <v>0</v>
      </c>
      <c r="P4624" t="str">
        <f>_xlfn.XLOOKUP(B4624,Table3[RefID],Table3[Citation])</f>
        <v>Thibault &amp; Bretagnolle (2007)</v>
      </c>
    </row>
    <row r="4625" spans="1:16" x14ac:dyDescent="0.35">
      <c r="A4625" s="68">
        <v>4623</v>
      </c>
      <c r="B4625" s="71">
        <v>278</v>
      </c>
      <c r="C4625" s="72">
        <v>5109</v>
      </c>
      <c r="D4625" s="70">
        <v>3880</v>
      </c>
      <c r="E4625" t="str">
        <f>INDEX(Table5[EEZ],MATCH(C4625,Table5[Colony_ID],0))</f>
        <v>French Polynesian Exclusive Economic Zone</v>
      </c>
      <c r="F4625" t="str">
        <f>INDEX(Table5[Corrected Island/Colony Name],MATCH('Full Data'!C4625,Table5[Colony_ID],0))</f>
        <v>Nuku Hiva</v>
      </c>
      <c r="G4625" t="str">
        <f>INDEX(Table4[Common_Name],MATCH('Full Data'!D4625,Table4[SpcRecID],0))</f>
        <v>Tahiti Petrel</v>
      </c>
      <c r="H4625" s="83" t="str">
        <f>INDEX(Data!E$2:E$6500,MATCH(A4625,Data!$A$2:$A$6500,0))</f>
        <v>confirmed</v>
      </c>
      <c r="I4625" s="90">
        <f>INDEX(Data!P$2:P$6500,MATCH(A4625,Data!$A$2:$A$6500,0))</f>
        <v>2007</v>
      </c>
      <c r="J4625" s="90">
        <f>INDEX(Data!Q$2:Q$6500,MATCH($A4625,Data!$A$2:$A$6500,0))</f>
        <v>2007</v>
      </c>
      <c r="K4625" s="90">
        <f>INDEX(Data!F$2:F$6500,MATCH($A4625,Data!$A$2:$A$6500,0))</f>
        <v>0</v>
      </c>
      <c r="L4625" s="90">
        <f>INDEX(Data!G$2:G$6500,MATCH($A4625,Data!$A$2:$A$6500,0))</f>
        <v>0</v>
      </c>
      <c r="M4625" s="90">
        <f>INDEX(Data!H$2:H$6500,MATCH($A4625,Data!$A$2:$A$6500,0))</f>
        <v>0</v>
      </c>
      <c r="N4625" s="90">
        <f>INDEX(Data!I$2:I$6500,MATCH($A4625,Data!$A$2:$A$6500,0))</f>
        <v>0</v>
      </c>
      <c r="O4625" s="83">
        <f>INDEX(Data!J$2:J$6500,MATCH($A4625,Data!$A$2:$A$6500,0))</f>
        <v>0</v>
      </c>
      <c r="P4625" t="str">
        <f>_xlfn.XLOOKUP(B4625,Table3[RefID],Table3[Citation])</f>
        <v>Thibault &amp; Bretagnolle (2007)</v>
      </c>
    </row>
    <row r="4626" spans="1:16" x14ac:dyDescent="0.35">
      <c r="A4626" s="68">
        <v>4624</v>
      </c>
      <c r="B4626" s="71">
        <v>278</v>
      </c>
      <c r="C4626" s="72">
        <v>5121</v>
      </c>
      <c r="D4626" s="69">
        <v>3880</v>
      </c>
      <c r="E4626" t="str">
        <f>INDEX(Table5[EEZ],MATCH(C4626,Table5[Colony_ID],0))</f>
        <v>French Polynesian Exclusive Economic Zone</v>
      </c>
      <c r="F4626" t="str">
        <f>INDEX(Table5[Corrected Island/Colony Name],MATCH('Full Data'!C4626,Table5[Colony_ID],0))</f>
        <v>Raivavae</v>
      </c>
      <c r="G4626" t="str">
        <f>INDEX(Table4[Common_Name],MATCH('Full Data'!D4626,Table4[SpcRecID],0))</f>
        <v>Tahiti Petrel</v>
      </c>
      <c r="H4626" s="83" t="str">
        <f>INDEX(Data!E$2:E$6500,MATCH(A4626,Data!$A$2:$A$6500,0))</f>
        <v>data deficient</v>
      </c>
      <c r="I4626" s="90">
        <f>INDEX(Data!P$2:P$6500,MATCH(A4626,Data!$A$2:$A$6500,0))</f>
        <v>2007</v>
      </c>
      <c r="J4626" s="90">
        <f>INDEX(Data!Q$2:Q$6500,MATCH($A4626,Data!$A$2:$A$6500,0))</f>
        <v>2007</v>
      </c>
      <c r="K4626" s="90">
        <f>INDEX(Data!F$2:F$6500,MATCH($A4626,Data!$A$2:$A$6500,0))</f>
        <v>0</v>
      </c>
      <c r="L4626" s="90">
        <f>INDEX(Data!G$2:G$6500,MATCH($A4626,Data!$A$2:$A$6500,0))</f>
        <v>0</v>
      </c>
      <c r="M4626" s="90">
        <f>INDEX(Data!H$2:H$6500,MATCH($A4626,Data!$A$2:$A$6500,0))</f>
        <v>0</v>
      </c>
      <c r="N4626" s="90">
        <f>INDEX(Data!I$2:I$6500,MATCH($A4626,Data!$A$2:$A$6500,0))</f>
        <v>0</v>
      </c>
      <c r="O4626" s="83">
        <f>INDEX(Data!J$2:J$6500,MATCH($A4626,Data!$A$2:$A$6500,0))</f>
        <v>0</v>
      </c>
      <c r="P4626" t="str">
        <f>_xlfn.XLOOKUP(B4626,Table3[RefID],Table3[Citation])</f>
        <v>Thibault &amp; Bretagnolle (2007)</v>
      </c>
    </row>
    <row r="4627" spans="1:16" x14ac:dyDescent="0.35">
      <c r="A4627" s="68">
        <v>4625</v>
      </c>
      <c r="B4627" s="71">
        <v>278</v>
      </c>
      <c r="C4627" s="72">
        <v>5138</v>
      </c>
      <c r="D4627" s="69">
        <v>3880</v>
      </c>
      <c r="E4627" t="str">
        <f>INDEX(Table5[EEZ],MATCH(C4627,Table5[Colony_ID],0))</f>
        <v>French Polynesian Exclusive Economic Zone</v>
      </c>
      <c r="F4627" t="str">
        <f>INDEX(Table5[Corrected Island/Colony Name],MATCH('Full Data'!C4627,Table5[Colony_ID],0))</f>
        <v>Tahaa</v>
      </c>
      <c r="G4627" t="str">
        <f>INDEX(Table4[Common_Name],MATCH('Full Data'!D4627,Table4[SpcRecID],0))</f>
        <v>Tahiti Petrel</v>
      </c>
      <c r="H4627" s="83" t="str">
        <f>INDEX(Data!E$2:E$6500,MATCH(A4627,Data!$A$2:$A$6500,0))</f>
        <v>Data Deficient</v>
      </c>
      <c r="I4627" s="90">
        <f>INDEX(Data!P$2:P$6500,MATCH(A4627,Data!$A$2:$A$6500,0))</f>
        <v>2006</v>
      </c>
      <c r="J4627" s="90">
        <f>INDEX(Data!Q$2:Q$6500,MATCH($A4627,Data!$A$2:$A$6500,0))</f>
        <v>2006</v>
      </c>
      <c r="K4627" s="90">
        <f>INDEX(Data!F$2:F$6500,MATCH($A4627,Data!$A$2:$A$6500,0))</f>
        <v>0</v>
      </c>
      <c r="L4627" s="90">
        <f>INDEX(Data!G$2:G$6500,MATCH($A4627,Data!$A$2:$A$6500,0))</f>
        <v>0</v>
      </c>
      <c r="M4627" s="90">
        <f>INDEX(Data!H$2:H$6500,MATCH($A4627,Data!$A$2:$A$6500,0))</f>
        <v>0</v>
      </c>
      <c r="N4627" s="90">
        <f>INDEX(Data!I$2:I$6500,MATCH($A4627,Data!$A$2:$A$6500,0))</f>
        <v>0</v>
      </c>
      <c r="O4627" s="83">
        <f>INDEX(Data!J$2:J$6500,MATCH($A4627,Data!$A$2:$A$6500,0))</f>
        <v>0</v>
      </c>
      <c r="P4627" t="str">
        <f>_xlfn.XLOOKUP(B4627,Table3[RefID],Table3[Citation])</f>
        <v>Thibault &amp; Bretagnolle (2007)</v>
      </c>
    </row>
    <row r="4628" spans="1:16" x14ac:dyDescent="0.35">
      <c r="A4628" s="68">
        <v>4626</v>
      </c>
      <c r="B4628" s="71">
        <v>278</v>
      </c>
      <c r="C4628" s="72">
        <v>5156</v>
      </c>
      <c r="D4628" s="69">
        <v>3880</v>
      </c>
      <c r="E4628" t="str">
        <f>INDEX(Table5[EEZ],MATCH(C4628,Table5[Colony_ID],0))</f>
        <v>French Polynesian Exclusive Economic Zone</v>
      </c>
      <c r="F4628" t="str">
        <f>INDEX(Table5[Corrected Island/Colony Name],MATCH('Full Data'!C4628,Table5[Colony_ID],0))</f>
        <v>Tahuata</v>
      </c>
      <c r="G4628" t="str">
        <f>INDEX(Table4[Common_Name],MATCH('Full Data'!D4628,Table4[SpcRecID],0))</f>
        <v>Tahiti Petrel</v>
      </c>
      <c r="H4628" s="83" t="str">
        <f>INDEX(Data!E$2:E$6500,MATCH(A4628,Data!$A$2:$A$6500,0))</f>
        <v>Data Deficient</v>
      </c>
      <c r="I4628" s="90">
        <f>INDEX(Data!P$2:P$6500,MATCH(A4628,Data!$A$2:$A$6500,0))</f>
        <v>1975</v>
      </c>
      <c r="J4628" s="90">
        <f>INDEX(Data!Q$2:Q$6500,MATCH($A4628,Data!$A$2:$A$6500,0))</f>
        <v>1975</v>
      </c>
      <c r="K4628" s="90">
        <f>INDEX(Data!F$2:F$6500,MATCH($A4628,Data!$A$2:$A$6500,0))</f>
        <v>0</v>
      </c>
      <c r="L4628" s="90">
        <f>INDEX(Data!G$2:G$6500,MATCH($A4628,Data!$A$2:$A$6500,0))</f>
        <v>0</v>
      </c>
      <c r="M4628" s="90">
        <f>INDEX(Data!H$2:H$6500,MATCH($A4628,Data!$A$2:$A$6500,0))</f>
        <v>0</v>
      </c>
      <c r="N4628" s="90">
        <f>INDEX(Data!I$2:I$6500,MATCH($A4628,Data!$A$2:$A$6500,0))</f>
        <v>0</v>
      </c>
      <c r="O4628" s="83">
        <f>INDEX(Data!J$2:J$6500,MATCH($A4628,Data!$A$2:$A$6500,0))</f>
        <v>0</v>
      </c>
      <c r="P4628" t="str">
        <f>_xlfn.XLOOKUP(B4628,Table3[RefID],Table3[Citation])</f>
        <v>Thibault &amp; Bretagnolle (2007)</v>
      </c>
    </row>
    <row r="4629" spans="1:16" x14ac:dyDescent="0.35">
      <c r="A4629" s="68">
        <v>4627</v>
      </c>
      <c r="B4629" s="71">
        <v>278</v>
      </c>
      <c r="C4629" s="72">
        <v>5207</v>
      </c>
      <c r="D4629" s="70">
        <v>3880</v>
      </c>
      <c r="E4629" t="str">
        <f>INDEX(Table5[EEZ],MATCH(C4629,Table5[Colony_ID],0))</f>
        <v>French Polynesian Exclusive Economic Zone</v>
      </c>
      <c r="F4629" t="str">
        <f>INDEX(Table5[Corrected Island/Colony Name],MATCH('Full Data'!C4629,Table5[Colony_ID],0))</f>
        <v>Ua Huka</v>
      </c>
      <c r="G4629" t="str">
        <f>INDEX(Table4[Common_Name],MATCH('Full Data'!D4629,Table4[SpcRecID],0))</f>
        <v>Tahiti Petrel</v>
      </c>
      <c r="H4629" s="83" t="str">
        <f>INDEX(Data!E$2:E$6500,MATCH(A4629,Data!$A$2:$A$6500,0))</f>
        <v>Potential Breeding</v>
      </c>
      <c r="I4629" s="90">
        <f>INDEX(Data!P$2:P$6500,MATCH(A4629,Data!$A$2:$A$6500,0))</f>
        <v>2005</v>
      </c>
      <c r="J4629" s="90">
        <f>INDEX(Data!Q$2:Q$6500,MATCH($A4629,Data!$A$2:$A$6500,0))</f>
        <v>2005</v>
      </c>
      <c r="K4629" s="90">
        <f>INDEX(Data!F$2:F$6500,MATCH($A4629,Data!$A$2:$A$6500,0))</f>
        <v>0</v>
      </c>
      <c r="L4629" s="90">
        <f>INDEX(Data!G$2:G$6500,MATCH($A4629,Data!$A$2:$A$6500,0))</f>
        <v>0</v>
      </c>
      <c r="M4629" s="90">
        <f>INDEX(Data!H$2:H$6500,MATCH($A4629,Data!$A$2:$A$6500,0))</f>
        <v>0</v>
      </c>
      <c r="N4629" s="90">
        <f>INDEX(Data!I$2:I$6500,MATCH($A4629,Data!$A$2:$A$6500,0))</f>
        <v>0</v>
      </c>
      <c r="O4629" s="83">
        <f>INDEX(Data!J$2:J$6500,MATCH($A4629,Data!$A$2:$A$6500,0))</f>
        <v>0</v>
      </c>
      <c r="P4629" t="str">
        <f>_xlfn.XLOOKUP(B4629,Table3[RefID],Table3[Citation])</f>
        <v>Thibault &amp; Bretagnolle (2007)</v>
      </c>
    </row>
    <row r="4630" spans="1:16" x14ac:dyDescent="0.35">
      <c r="A4630" s="68">
        <v>4628</v>
      </c>
      <c r="B4630" s="71">
        <v>278</v>
      </c>
      <c r="C4630" s="72">
        <v>5215</v>
      </c>
      <c r="D4630" s="69">
        <v>3880</v>
      </c>
      <c r="E4630" t="str">
        <f>INDEX(Table5[EEZ],MATCH(C4630,Table5[Colony_ID],0))</f>
        <v>French Polynesian Exclusive Economic Zone</v>
      </c>
      <c r="F4630" t="str">
        <f>INDEX(Table5[Corrected Island/Colony Name],MATCH('Full Data'!C4630,Table5[Colony_ID],0))</f>
        <v>Ua Pou</v>
      </c>
      <c r="G4630" t="str">
        <f>INDEX(Table4[Common_Name],MATCH('Full Data'!D4630,Table4[SpcRecID],0))</f>
        <v>Tahiti Petrel</v>
      </c>
      <c r="H4630" s="83" t="str">
        <f>INDEX(Data!E$2:E$6500,MATCH(A4630,Data!$A$2:$A$6500,0))</f>
        <v>Data Deficient</v>
      </c>
      <c r="I4630" s="90">
        <f>INDEX(Data!P$2:P$6500,MATCH(A4630,Data!$A$2:$A$6500,0))</f>
        <v>1990</v>
      </c>
      <c r="J4630" s="90">
        <f>INDEX(Data!Q$2:Q$6500,MATCH($A4630,Data!$A$2:$A$6500,0))</f>
        <v>1990</v>
      </c>
      <c r="K4630" s="90">
        <f>INDEX(Data!F$2:F$6500,MATCH($A4630,Data!$A$2:$A$6500,0))</f>
        <v>0</v>
      </c>
      <c r="L4630" s="90">
        <f>INDEX(Data!G$2:G$6500,MATCH($A4630,Data!$A$2:$A$6500,0))</f>
        <v>0</v>
      </c>
      <c r="M4630" s="90">
        <f>INDEX(Data!H$2:H$6500,MATCH($A4630,Data!$A$2:$A$6500,0))</f>
        <v>0</v>
      </c>
      <c r="N4630" s="90">
        <f>INDEX(Data!I$2:I$6500,MATCH($A4630,Data!$A$2:$A$6500,0))</f>
        <v>0</v>
      </c>
      <c r="O4630" s="83">
        <f>INDEX(Data!J$2:J$6500,MATCH($A4630,Data!$A$2:$A$6500,0))</f>
        <v>0</v>
      </c>
      <c r="P4630" t="str">
        <f>_xlfn.XLOOKUP(B4630,Table3[RefID],Table3[Citation])</f>
        <v>Thibault &amp; Bretagnolle (2007)</v>
      </c>
    </row>
    <row r="4631" spans="1:16" x14ac:dyDescent="0.35">
      <c r="A4631" s="68">
        <v>4629</v>
      </c>
      <c r="B4631" s="71">
        <v>278</v>
      </c>
      <c r="C4631" s="72">
        <v>5075</v>
      </c>
      <c r="D4631" s="70">
        <v>3928</v>
      </c>
      <c r="E4631" t="str">
        <f>INDEX(Table5[EEZ],MATCH(C4631,Table5[Colony_ID],0))</f>
        <v>French Polynesian Exclusive Economic Zone</v>
      </c>
      <c r="F4631" t="str">
        <f>INDEX(Table5[Corrected Island/Colony Name],MATCH('Full Data'!C4631,Table5[Colony_ID],0))</f>
        <v>Motou AouÚra</v>
      </c>
      <c r="G4631" t="str">
        <f>INDEX(Table4[Common_Name],MATCH('Full Data'!D4631,Table4[SpcRecID],0))</f>
        <v>Wedge-tailed Shearwater</v>
      </c>
      <c r="H4631" s="83" t="str">
        <f>INDEX(Data!E$2:E$6500,MATCH(A4631,Data!$A$2:$A$6500,0))</f>
        <v>Data Deficient</v>
      </c>
      <c r="I4631" s="90">
        <f>INDEX(Data!P$2:P$6500,MATCH(A4631,Data!$A$2:$A$6500,0))</f>
        <v>1974</v>
      </c>
      <c r="J4631" s="90">
        <f>INDEX(Data!Q$2:Q$6500,MATCH($A4631,Data!$A$2:$A$6500,0))</f>
        <v>1974</v>
      </c>
      <c r="K4631" s="90">
        <f>INDEX(Data!F$2:F$6500,MATCH($A4631,Data!$A$2:$A$6500,0))</f>
        <v>0</v>
      </c>
      <c r="L4631" s="90">
        <f>INDEX(Data!G$2:G$6500,MATCH($A4631,Data!$A$2:$A$6500,0))</f>
        <v>0</v>
      </c>
      <c r="M4631" s="90">
        <f>INDEX(Data!H$2:H$6500,MATCH($A4631,Data!$A$2:$A$6500,0))</f>
        <v>0</v>
      </c>
      <c r="N4631" s="90">
        <f>INDEX(Data!I$2:I$6500,MATCH($A4631,Data!$A$2:$A$6500,0))</f>
        <v>0</v>
      </c>
      <c r="O4631" s="83">
        <f>INDEX(Data!J$2:J$6500,MATCH($A4631,Data!$A$2:$A$6500,0))</f>
        <v>0</v>
      </c>
      <c r="P4631" t="str">
        <f>_xlfn.XLOOKUP(B4631,Table3[RefID],Table3[Citation])</f>
        <v>Thibault &amp; Bretagnolle (2007)</v>
      </c>
    </row>
    <row r="4632" spans="1:16" x14ac:dyDescent="0.35">
      <c r="A4632" s="68">
        <v>4630</v>
      </c>
      <c r="B4632" s="71">
        <v>278</v>
      </c>
      <c r="C4632" s="72">
        <v>5078</v>
      </c>
      <c r="D4632" s="70">
        <v>3928</v>
      </c>
      <c r="E4632" t="str">
        <f>INDEX(Table5[EEZ],MATCH(C4632,Table5[Colony_ID],0))</f>
        <v>French Polynesian Exclusive Economic Zone</v>
      </c>
      <c r="F4632" t="str">
        <f>INDEX(Table5[Corrected Island/Colony Name],MATCH('Full Data'!C4632,Table5[Colony_ID],0))</f>
        <v>Moorea</v>
      </c>
      <c r="G4632" t="str">
        <f>INDEX(Table4[Common_Name],MATCH('Full Data'!D4632,Table4[SpcRecID],0))</f>
        <v>Wedge-tailed Shearwater</v>
      </c>
      <c r="H4632" s="83" t="str">
        <f>INDEX(Data!E$2:E$6500,MATCH(A4632,Data!$A$2:$A$6500,0))</f>
        <v>Data Deficient</v>
      </c>
      <c r="I4632" s="90">
        <f>INDEX(Data!P$2:P$6500,MATCH(A4632,Data!$A$2:$A$6500,0))</f>
        <v>1989</v>
      </c>
      <c r="J4632" s="90">
        <f>INDEX(Data!Q$2:Q$6500,MATCH($A4632,Data!$A$2:$A$6500,0))</f>
        <v>1989</v>
      </c>
      <c r="K4632" s="90">
        <f>INDEX(Data!F$2:F$6500,MATCH($A4632,Data!$A$2:$A$6500,0))</f>
        <v>0</v>
      </c>
      <c r="L4632" s="90">
        <f>INDEX(Data!G$2:G$6500,MATCH($A4632,Data!$A$2:$A$6500,0))</f>
        <v>0</v>
      </c>
      <c r="M4632" s="90">
        <f>INDEX(Data!H$2:H$6500,MATCH($A4632,Data!$A$2:$A$6500,0))</f>
        <v>0</v>
      </c>
      <c r="N4632" s="90">
        <f>INDEX(Data!I$2:I$6500,MATCH($A4632,Data!$A$2:$A$6500,0))</f>
        <v>0</v>
      </c>
      <c r="O4632" s="83">
        <f>INDEX(Data!J$2:J$6500,MATCH($A4632,Data!$A$2:$A$6500,0))</f>
        <v>0</v>
      </c>
      <c r="P4632" t="str">
        <f>_xlfn.XLOOKUP(B4632,Table3[RefID],Table3[Citation])</f>
        <v>Thibault &amp; Bretagnolle (2007)</v>
      </c>
    </row>
    <row r="4633" spans="1:16" x14ac:dyDescent="0.35">
      <c r="A4633" s="68">
        <v>4631</v>
      </c>
      <c r="B4633" s="71">
        <v>278</v>
      </c>
      <c r="C4633" s="72">
        <v>5121</v>
      </c>
      <c r="D4633" s="70">
        <v>3928</v>
      </c>
      <c r="E4633" t="str">
        <f>INDEX(Table5[EEZ],MATCH(C4633,Table5[Colony_ID],0))</f>
        <v>French Polynesian Exclusive Economic Zone</v>
      </c>
      <c r="F4633" t="str">
        <f>INDEX(Table5[Corrected Island/Colony Name],MATCH('Full Data'!C4633,Table5[Colony_ID],0))</f>
        <v>Raivavae</v>
      </c>
      <c r="G4633" t="str">
        <f>INDEX(Table4[Common_Name],MATCH('Full Data'!D4633,Table4[SpcRecID],0))</f>
        <v>Wedge-tailed Shearwater</v>
      </c>
      <c r="H4633" s="83" t="str">
        <f>INDEX(Data!E$2:E$6500,MATCH(A4633,Data!$A$2:$A$6500,0))</f>
        <v>confirmed</v>
      </c>
      <c r="I4633" s="90">
        <f>INDEX(Data!P$2:P$6500,MATCH(A4633,Data!$A$2:$A$6500,0))</f>
        <v>0</v>
      </c>
      <c r="J4633" s="90">
        <f>INDEX(Data!Q$2:Q$6500,MATCH($A4633,Data!$A$2:$A$6500,0))</f>
        <v>2007</v>
      </c>
      <c r="K4633" s="90">
        <f>INDEX(Data!F$2:F$6500,MATCH($A4633,Data!$A$2:$A$6500,0))</f>
        <v>40</v>
      </c>
      <c r="L4633" s="90">
        <f>INDEX(Data!G$2:G$6500,MATCH($A4633,Data!$A$2:$A$6500,0))</f>
        <v>100</v>
      </c>
      <c r="M4633" s="90">
        <f>INDEX(Data!H$2:H$6500,MATCH($A4633,Data!$A$2:$A$6500,0))</f>
        <v>0</v>
      </c>
      <c r="N4633" s="90">
        <f>INDEX(Data!I$2:I$6500,MATCH($A4633,Data!$A$2:$A$6500,0))</f>
        <v>0</v>
      </c>
      <c r="O4633" s="83" t="str">
        <f>INDEX(Data!J$2:J$6500,MATCH($A4633,Data!$A$2:$A$6500,0))</f>
        <v>breeding pairs</v>
      </c>
      <c r="P4633" t="str">
        <f>_xlfn.XLOOKUP(B4633,Table3[RefID],Table3[Citation])</f>
        <v>Thibault &amp; Bretagnolle (2007)</v>
      </c>
    </row>
    <row r="4634" spans="1:16" x14ac:dyDescent="0.35">
      <c r="A4634" s="68">
        <v>4632</v>
      </c>
      <c r="B4634" s="71">
        <v>278</v>
      </c>
      <c r="C4634" s="72">
        <v>5189</v>
      </c>
      <c r="D4634" s="70">
        <v>3928</v>
      </c>
      <c r="E4634" t="str">
        <f>INDEX(Table5[EEZ],MATCH(C4634,Table5[Colony_ID],0))</f>
        <v>French Polynesian Exclusive Economic Zone</v>
      </c>
      <c r="F4634" t="str">
        <f>INDEX(Table5[Corrected Island/Colony Name],MATCH('Full Data'!C4634,Table5[Colony_ID],0))</f>
        <v>Motu Mautaro</v>
      </c>
      <c r="G4634" t="str">
        <f>INDEX(Table4[Common_Name],MATCH('Full Data'!D4634,Table4[SpcRecID],0))</f>
        <v>Wedge-tailed Shearwater</v>
      </c>
      <c r="H4634" s="83" t="str">
        <f>INDEX(Data!E$2:E$6500,MATCH(A4634,Data!$A$2:$A$6500,0))</f>
        <v>Potential Breeding</v>
      </c>
      <c r="I4634" s="90">
        <f>INDEX(Data!P$2:P$6500,MATCH(A4634,Data!$A$2:$A$6500,0))</f>
        <v>2003</v>
      </c>
      <c r="J4634" s="90">
        <f>INDEX(Data!Q$2:Q$6500,MATCH($A4634,Data!$A$2:$A$6500,0))</f>
        <v>2003</v>
      </c>
      <c r="K4634" s="90">
        <f>INDEX(Data!F$2:F$6500,MATCH($A4634,Data!$A$2:$A$6500,0))</f>
        <v>0</v>
      </c>
      <c r="L4634" s="90">
        <f>INDEX(Data!G$2:G$6500,MATCH($A4634,Data!$A$2:$A$6500,0))</f>
        <v>0</v>
      </c>
      <c r="M4634" s="90">
        <f>INDEX(Data!H$2:H$6500,MATCH($A4634,Data!$A$2:$A$6500,0))</f>
        <v>0</v>
      </c>
      <c r="N4634" s="90">
        <f>INDEX(Data!I$2:I$6500,MATCH($A4634,Data!$A$2:$A$6500,0))</f>
        <v>0</v>
      </c>
      <c r="O4634" s="83">
        <f>INDEX(Data!J$2:J$6500,MATCH($A4634,Data!$A$2:$A$6500,0))</f>
        <v>0</v>
      </c>
      <c r="P4634" t="str">
        <f>_xlfn.XLOOKUP(B4634,Table3[RefID],Table3[Citation])</f>
        <v>Thibault &amp; Bretagnolle (2007)</v>
      </c>
    </row>
    <row r="4635" spans="1:16" x14ac:dyDescent="0.35">
      <c r="A4635" s="68">
        <v>4633</v>
      </c>
      <c r="B4635" s="71">
        <v>278</v>
      </c>
      <c r="C4635" s="72">
        <v>5014</v>
      </c>
      <c r="D4635" s="69">
        <v>3975</v>
      </c>
      <c r="E4635" t="str">
        <f>INDEX(Table5[EEZ],MATCH(C4635,Table5[Colony_ID],0))</f>
        <v>French Polynesian Exclusive Economic Zone</v>
      </c>
      <c r="F4635" t="str">
        <f>INDEX(Table5[Corrected Island/Colony Name],MATCH('Full Data'!C4635,Table5[Colony_ID],0))</f>
        <v>Fatu Hiva</v>
      </c>
      <c r="G4635" t="str">
        <f>INDEX(Table4[Common_Name],MATCH('Full Data'!D4635,Table4[SpcRecID],0))</f>
        <v>Polynesian Storm-petrel</v>
      </c>
      <c r="H4635" s="83" t="str">
        <f>INDEX(Data!E$2:E$6500,MATCH(A4635,Data!$A$2:$A$6500,0))</f>
        <v>Confirmed</v>
      </c>
      <c r="I4635" s="90">
        <f>INDEX(Data!P$2:P$6500,MATCH(A4635,Data!$A$2:$A$6500,0))</f>
        <v>1975</v>
      </c>
      <c r="J4635" s="90">
        <f>INDEX(Data!Q$2:Q$6500,MATCH($A4635,Data!$A$2:$A$6500,0))</f>
        <v>1975</v>
      </c>
      <c r="K4635" s="90">
        <f>INDEX(Data!F$2:F$6500,MATCH($A4635,Data!$A$2:$A$6500,0))</f>
        <v>0</v>
      </c>
      <c r="L4635" s="90">
        <f>INDEX(Data!G$2:G$6500,MATCH($A4635,Data!$A$2:$A$6500,0))</f>
        <v>0</v>
      </c>
      <c r="M4635" s="90">
        <f>INDEX(Data!H$2:H$6500,MATCH($A4635,Data!$A$2:$A$6500,0))</f>
        <v>0</v>
      </c>
      <c r="N4635" s="90">
        <f>INDEX(Data!I$2:I$6500,MATCH($A4635,Data!$A$2:$A$6500,0))</f>
        <v>0</v>
      </c>
      <c r="O4635" s="83">
        <f>INDEX(Data!J$2:J$6500,MATCH($A4635,Data!$A$2:$A$6500,0))</f>
        <v>0</v>
      </c>
      <c r="P4635" t="str">
        <f>_xlfn.XLOOKUP(B4635,Table3[RefID],Table3[Citation])</f>
        <v>Thibault &amp; Bretagnolle (2007)</v>
      </c>
    </row>
    <row r="4636" spans="1:16" x14ac:dyDescent="0.35">
      <c r="A4636" s="68">
        <v>4634</v>
      </c>
      <c r="B4636" s="71">
        <v>278</v>
      </c>
      <c r="C4636" s="72">
        <v>5015</v>
      </c>
      <c r="D4636" s="69">
        <v>3975</v>
      </c>
      <c r="E4636" t="str">
        <f>INDEX(Table5[EEZ],MATCH(C4636,Table5[Colony_ID],0))</f>
        <v>French Polynesian Exclusive Economic Zone</v>
      </c>
      <c r="F4636" t="str">
        <f>INDEX(Table5[Corrected Island/Colony Name],MATCH('Full Data'!C4636,Table5[Colony_ID],0))</f>
        <v>Fatu Huku</v>
      </c>
      <c r="G4636" t="str">
        <f>INDEX(Table4[Common_Name],MATCH('Full Data'!D4636,Table4[SpcRecID],0))</f>
        <v>Polynesian Storm-petrel</v>
      </c>
      <c r="H4636" s="83" t="str">
        <f>INDEX(Data!E$2:E$6500,MATCH(A4636,Data!$A$2:$A$6500,0))</f>
        <v>Potential Breeding</v>
      </c>
      <c r="I4636" s="90">
        <f>INDEX(Data!P$2:P$6500,MATCH(A4636,Data!$A$2:$A$6500,0))</f>
        <v>1975</v>
      </c>
      <c r="J4636" s="90">
        <f>INDEX(Data!Q$2:Q$6500,MATCH($A4636,Data!$A$2:$A$6500,0))</f>
        <v>1975</v>
      </c>
      <c r="K4636" s="90">
        <f>INDEX(Data!F$2:F$6500,MATCH($A4636,Data!$A$2:$A$6500,0))</f>
        <v>5</v>
      </c>
      <c r="L4636" s="90">
        <f>INDEX(Data!G$2:G$6500,MATCH($A4636,Data!$A$2:$A$6500,0))</f>
        <v>5</v>
      </c>
      <c r="M4636" s="90">
        <f>INDEX(Data!H$2:H$6500,MATCH($A4636,Data!$A$2:$A$6500,0))</f>
        <v>0</v>
      </c>
      <c r="N4636" s="90">
        <f>INDEX(Data!I$2:I$6500,MATCH($A4636,Data!$A$2:$A$6500,0))</f>
        <v>0</v>
      </c>
      <c r="O4636" s="83" t="str">
        <f>INDEX(Data!J$2:J$6500,MATCH($A4636,Data!$A$2:$A$6500,0))</f>
        <v>individuals</v>
      </c>
      <c r="P4636" t="str">
        <f>_xlfn.XLOOKUP(B4636,Table3[RefID],Table3[Citation])</f>
        <v>Thibault &amp; Bretagnolle (2007)</v>
      </c>
    </row>
    <row r="4637" spans="1:16" x14ac:dyDescent="0.35">
      <c r="A4637" s="68">
        <v>4635</v>
      </c>
      <c r="B4637" s="71">
        <v>278</v>
      </c>
      <c r="C4637" s="72">
        <v>5138</v>
      </c>
      <c r="D4637" s="69">
        <v>3975</v>
      </c>
      <c r="E4637" t="str">
        <f>INDEX(Table5[EEZ],MATCH(C4637,Table5[Colony_ID],0))</f>
        <v>French Polynesian Exclusive Economic Zone</v>
      </c>
      <c r="F4637" t="str">
        <f>INDEX(Table5[Corrected Island/Colony Name],MATCH('Full Data'!C4637,Table5[Colony_ID],0))</f>
        <v>Tahaa</v>
      </c>
      <c r="G4637" t="str">
        <f>INDEX(Table4[Common_Name],MATCH('Full Data'!D4637,Table4[SpcRecID],0))</f>
        <v>Polynesian Storm-petrel</v>
      </c>
      <c r="H4637" s="83" t="str">
        <f>INDEX(Data!E$2:E$6500,MATCH(A4637,Data!$A$2:$A$6500,0))</f>
        <v>Data Deficient</v>
      </c>
      <c r="I4637" s="90">
        <f>INDEX(Data!P$2:P$6500,MATCH(A4637,Data!$A$2:$A$6500,0))</f>
        <v>1840</v>
      </c>
      <c r="J4637" s="90">
        <f>INDEX(Data!Q$2:Q$6500,MATCH($A4637,Data!$A$2:$A$6500,0))</f>
        <v>1840</v>
      </c>
      <c r="K4637" s="90">
        <f>INDEX(Data!F$2:F$6500,MATCH($A4637,Data!$A$2:$A$6500,0))</f>
        <v>0</v>
      </c>
      <c r="L4637" s="90">
        <f>INDEX(Data!G$2:G$6500,MATCH($A4637,Data!$A$2:$A$6500,0))</f>
        <v>0</v>
      </c>
      <c r="M4637" s="90">
        <f>INDEX(Data!H$2:H$6500,MATCH($A4637,Data!$A$2:$A$6500,0))</f>
        <v>0</v>
      </c>
      <c r="N4637" s="90">
        <f>INDEX(Data!I$2:I$6500,MATCH($A4637,Data!$A$2:$A$6500,0))</f>
        <v>0</v>
      </c>
      <c r="O4637" s="83">
        <f>INDEX(Data!J$2:J$6500,MATCH($A4637,Data!$A$2:$A$6500,0))</f>
        <v>0</v>
      </c>
      <c r="P4637" t="str">
        <f>_xlfn.XLOOKUP(B4637,Table3[RefID],Table3[Citation])</f>
        <v>Thibault &amp; Bretagnolle (2007)</v>
      </c>
    </row>
    <row r="4638" spans="1:16" x14ac:dyDescent="0.35">
      <c r="A4638" s="68">
        <v>4636</v>
      </c>
      <c r="B4638" s="71">
        <v>278</v>
      </c>
      <c r="C4638" s="72">
        <v>5156</v>
      </c>
      <c r="D4638" s="69">
        <v>3975</v>
      </c>
      <c r="E4638" t="str">
        <f>INDEX(Table5[EEZ],MATCH(C4638,Table5[Colony_ID],0))</f>
        <v>French Polynesian Exclusive Economic Zone</v>
      </c>
      <c r="F4638" t="str">
        <f>INDEX(Table5[Corrected Island/Colony Name],MATCH('Full Data'!C4638,Table5[Colony_ID],0))</f>
        <v>Tahuata</v>
      </c>
      <c r="G4638" t="str">
        <f>INDEX(Table4[Common_Name],MATCH('Full Data'!D4638,Table4[SpcRecID],0))</f>
        <v>Polynesian Storm-petrel</v>
      </c>
      <c r="H4638" s="83" t="str">
        <f>INDEX(Data!E$2:E$6500,MATCH(A4638,Data!$A$2:$A$6500,0))</f>
        <v>Potential Breeding</v>
      </c>
      <c r="I4638" s="90">
        <f>INDEX(Data!P$2:P$6500,MATCH(A4638,Data!$A$2:$A$6500,0))</f>
        <v>0</v>
      </c>
      <c r="J4638" s="90">
        <f>INDEX(Data!Q$2:Q$6500,MATCH($A4638,Data!$A$2:$A$6500,0))</f>
        <v>2007</v>
      </c>
      <c r="K4638" s="90">
        <f>INDEX(Data!F$2:F$6500,MATCH($A4638,Data!$A$2:$A$6500,0))</f>
        <v>0</v>
      </c>
      <c r="L4638" s="90">
        <f>INDEX(Data!G$2:G$6500,MATCH($A4638,Data!$A$2:$A$6500,0))</f>
        <v>0</v>
      </c>
      <c r="M4638" s="90">
        <f>INDEX(Data!H$2:H$6500,MATCH($A4638,Data!$A$2:$A$6500,0))</f>
        <v>0</v>
      </c>
      <c r="N4638" s="90">
        <f>INDEX(Data!I$2:I$6500,MATCH($A4638,Data!$A$2:$A$6500,0))</f>
        <v>0</v>
      </c>
      <c r="O4638" s="83">
        <f>INDEX(Data!J$2:J$6500,MATCH($A4638,Data!$A$2:$A$6500,0))</f>
        <v>0</v>
      </c>
      <c r="P4638" t="str">
        <f>_xlfn.XLOOKUP(B4638,Table3[RefID],Table3[Citation])</f>
        <v>Thibault &amp; Bretagnolle (2007)</v>
      </c>
    </row>
    <row r="4639" spans="1:16" x14ac:dyDescent="0.35">
      <c r="A4639" s="68">
        <v>4637</v>
      </c>
      <c r="B4639" s="69">
        <v>279</v>
      </c>
      <c r="C4639" s="69">
        <v>4009</v>
      </c>
      <c r="D4639" s="69">
        <v>3659</v>
      </c>
      <c r="E4639" t="str">
        <f>INDEX(Table5[EEZ],MATCH(C4639,Table5[Colony_ID],0))</f>
        <v>Fijian Exclusive Economic Zone</v>
      </c>
      <c r="F4639" t="str">
        <f>INDEX(Table5[Corrected Island/Colony Name],MATCH('Full Data'!C4639,Table5[Colony_ID],0))</f>
        <v>Hofliua Island</v>
      </c>
      <c r="G4639" t="str">
        <f>INDEX(Table4[Common_Name],MATCH('Full Data'!D4639,Table4[SpcRecID],0))</f>
        <v>Brown Booby</v>
      </c>
      <c r="H4639" s="83" t="str">
        <f>INDEX(Data!E$2:E$6500,MATCH(A4639,Data!$A$2:$A$6500,0))</f>
        <v>Confirmed</v>
      </c>
      <c r="I4639" s="90">
        <f>INDEX(Data!P$2:P$6500,MATCH(A4639,Data!$A$2:$A$6500,0))</f>
        <v>0</v>
      </c>
      <c r="J4639" s="90">
        <f>INDEX(Data!Q$2:Q$6500,MATCH($A4639,Data!$A$2:$A$6500,0))</f>
        <v>0</v>
      </c>
      <c r="K4639" s="90">
        <f>INDEX(Data!F$2:F$6500,MATCH($A4639,Data!$A$2:$A$6500,0))</f>
        <v>0</v>
      </c>
      <c r="L4639" s="90">
        <f>INDEX(Data!G$2:G$6500,MATCH($A4639,Data!$A$2:$A$6500,0))</f>
        <v>0</v>
      </c>
      <c r="M4639" s="90">
        <f>INDEX(Data!H$2:H$6500,MATCH($A4639,Data!$A$2:$A$6500,0))</f>
        <v>0</v>
      </c>
      <c r="N4639" s="90">
        <f>INDEX(Data!I$2:I$6500,MATCH($A4639,Data!$A$2:$A$6500,0))</f>
        <v>0</v>
      </c>
      <c r="O4639" s="83">
        <f>INDEX(Data!J$2:J$6500,MATCH($A4639,Data!$A$2:$A$6500,0))</f>
        <v>0</v>
      </c>
      <c r="P4639" t="str">
        <f>_xlfn.XLOOKUP(B4639,Table3[RefID],Table3[Citation])</f>
        <v>Tuamoto &amp; Sukal (2008)</v>
      </c>
    </row>
    <row r="4640" spans="1:16" x14ac:dyDescent="0.35">
      <c r="A4640" s="68">
        <v>4638</v>
      </c>
      <c r="B4640" s="69">
        <v>280</v>
      </c>
      <c r="C4640" s="69">
        <v>13000</v>
      </c>
      <c r="D4640" s="69">
        <v>3295</v>
      </c>
      <c r="E4640" t="str">
        <f>INDEX(Table5[EEZ],MATCH(C4640,Table5[Colony_ID],0))</f>
        <v>Nauruan Exclusive Economic Zone</v>
      </c>
      <c r="F4640" t="str">
        <f>INDEX(Table5[Corrected Island/Colony Name],MATCH('Full Data'!C4640,Table5[Colony_ID],0))</f>
        <v>Nauru</v>
      </c>
      <c r="G4640" t="str">
        <f>INDEX(Table4[Common_Name],MATCH('Full Data'!D4640,Table4[SpcRecID],0))</f>
        <v>Black Noddy</v>
      </c>
      <c r="H4640" s="83" t="str">
        <f>INDEX(Data!E$2:E$6500,MATCH(A4640,Data!$A$2:$A$6500,0))</f>
        <v>confirmed</v>
      </c>
      <c r="I4640" s="90">
        <f>INDEX(Data!P$2:P$6500,MATCH(A4640,Data!$A$2:$A$6500,0))</f>
        <v>2011</v>
      </c>
      <c r="J4640" s="90">
        <f>INDEX(Data!Q$2:Q$6500,MATCH($A4640,Data!$A$2:$A$6500,0))</f>
        <v>2007</v>
      </c>
      <c r="K4640" s="90">
        <f>INDEX(Data!F$2:F$6500,MATCH($A4640,Data!$A$2:$A$6500,0))</f>
        <v>0</v>
      </c>
      <c r="L4640" s="90">
        <f>INDEX(Data!G$2:G$6500,MATCH($A4640,Data!$A$2:$A$6500,0))</f>
        <v>0</v>
      </c>
      <c r="M4640" s="90">
        <f>INDEX(Data!H$2:H$6500,MATCH($A4640,Data!$A$2:$A$6500,0))</f>
        <v>0</v>
      </c>
      <c r="N4640" s="90">
        <f>INDEX(Data!I$2:I$6500,MATCH($A4640,Data!$A$2:$A$6500,0))</f>
        <v>0</v>
      </c>
      <c r="O4640" s="83">
        <f>INDEX(Data!J$2:J$6500,MATCH($A4640,Data!$A$2:$A$6500,0))</f>
        <v>0</v>
      </c>
      <c r="P4640" t="str">
        <f>_xlfn.XLOOKUP(B4640,Table3[RefID],Table3[Citation])</f>
        <v>Buden (2008)</v>
      </c>
    </row>
    <row r="4641" spans="1:16" x14ac:dyDescent="0.35">
      <c r="A4641" s="68">
        <v>4639</v>
      </c>
      <c r="B4641" s="69">
        <v>280</v>
      </c>
      <c r="C4641" s="69">
        <v>13000</v>
      </c>
      <c r="D4641" s="69">
        <v>3298</v>
      </c>
      <c r="E4641" t="str">
        <f>INDEX(Table5[EEZ],MATCH(C4641,Table5[Colony_ID],0))</f>
        <v>Nauruan Exclusive Economic Zone</v>
      </c>
      <c r="F4641" t="str">
        <f>INDEX(Table5[Corrected Island/Colony Name],MATCH('Full Data'!C4641,Table5[Colony_ID],0))</f>
        <v>Nauru</v>
      </c>
      <c r="G4641" t="str">
        <f>INDEX(Table4[Common_Name],MATCH('Full Data'!D4641,Table4[SpcRecID],0))</f>
        <v>Common White Tern</v>
      </c>
      <c r="H4641" s="83" t="str">
        <f>INDEX(Data!E$2:E$6500,MATCH(A4641,Data!$A$2:$A$6500,0))</f>
        <v>confirmed</v>
      </c>
      <c r="I4641" s="90">
        <f>INDEX(Data!P$2:P$6500,MATCH(A4641,Data!$A$2:$A$6500,0))</f>
        <v>2007</v>
      </c>
      <c r="J4641" s="90">
        <f>INDEX(Data!Q$2:Q$6500,MATCH($A4641,Data!$A$2:$A$6500,0))</f>
        <v>2007</v>
      </c>
      <c r="K4641" s="90">
        <f>INDEX(Data!F$2:F$6500,MATCH($A4641,Data!$A$2:$A$6500,0))</f>
        <v>1000</v>
      </c>
      <c r="L4641" s="90">
        <f>INDEX(Data!G$2:G$6500,MATCH($A4641,Data!$A$2:$A$6500,0))</f>
        <v>2000</v>
      </c>
      <c r="M4641" s="90">
        <f>INDEX(Data!H$2:H$6500,MATCH($A4641,Data!$A$2:$A$6500,0))</f>
        <v>0</v>
      </c>
      <c r="N4641" s="90">
        <f>INDEX(Data!I$2:I$6500,MATCH($A4641,Data!$A$2:$A$6500,0))</f>
        <v>0</v>
      </c>
      <c r="O4641" s="83" t="str">
        <f>INDEX(Data!J$2:J$6500,MATCH($A4641,Data!$A$2:$A$6500,0))</f>
        <v>individuals</v>
      </c>
      <c r="P4641" t="str">
        <f>_xlfn.XLOOKUP(B4641,Table3[RefID],Table3[Citation])</f>
        <v>Buden (2008)</v>
      </c>
    </row>
    <row r="4642" spans="1:16" x14ac:dyDescent="0.35">
      <c r="A4642" s="68">
        <v>4640</v>
      </c>
      <c r="B4642" s="71">
        <v>281</v>
      </c>
      <c r="C4642" s="72">
        <v>5113</v>
      </c>
      <c r="D4642" s="69">
        <v>3295</v>
      </c>
      <c r="E4642" t="str">
        <f>INDEX(Table5[EEZ],MATCH(C4642,Table5[Colony_ID],0))</f>
        <v>French Polynesian Exclusive Economic Zone</v>
      </c>
      <c r="F4642" t="str">
        <f>INDEX(Table5[Corrected Island/Colony Name],MATCH('Full Data'!C4642,Table5[Colony_ID],0))</f>
        <v>Pukarua Atoll</v>
      </c>
      <c r="G4642" t="str">
        <f>INDEX(Table4[Common_Name],MATCH('Full Data'!D4642,Table4[SpcRecID],0))</f>
        <v>Black Noddy</v>
      </c>
      <c r="H4642" s="83" t="str">
        <f>INDEX(Data!E$2:E$6500,MATCH(A4642,Data!$A$2:$A$6500,0))</f>
        <v>Confirmed</v>
      </c>
      <c r="I4642" s="90">
        <f>INDEX(Data!P$2:P$6500,MATCH(A4642,Data!$A$2:$A$6500,0))</f>
        <v>1920</v>
      </c>
      <c r="J4642" s="90">
        <f>INDEX(Data!Q$2:Q$6500,MATCH($A4642,Data!$A$2:$A$6500,0))</f>
        <v>2008</v>
      </c>
      <c r="K4642" s="90">
        <f>INDEX(Data!F$2:F$6500,MATCH($A4642,Data!$A$2:$A$6500,0))</f>
        <v>0</v>
      </c>
      <c r="L4642" s="90">
        <f>INDEX(Data!G$2:G$6500,MATCH($A4642,Data!$A$2:$A$6500,0))</f>
        <v>0</v>
      </c>
      <c r="M4642" s="90">
        <f>INDEX(Data!H$2:H$6500,MATCH($A4642,Data!$A$2:$A$6500,0))</f>
        <v>1</v>
      </c>
      <c r="N4642" s="90">
        <f>INDEX(Data!I$2:I$6500,MATCH($A4642,Data!$A$2:$A$6500,0))</f>
        <v>249</v>
      </c>
      <c r="O4642" s="83" t="str">
        <f>INDEX(Data!J$2:J$6500,MATCH($A4642,Data!$A$2:$A$6500,0))</f>
        <v>individuals</v>
      </c>
      <c r="P4642" t="str">
        <f>_xlfn.XLOOKUP(B4642,Table3[RefID],Table3[Citation])</f>
        <v>Butaud (2008)</v>
      </c>
    </row>
    <row r="4643" spans="1:16" x14ac:dyDescent="0.35">
      <c r="A4643" s="68">
        <v>4641</v>
      </c>
      <c r="B4643" s="71">
        <v>281</v>
      </c>
      <c r="C4643" s="72">
        <v>5113</v>
      </c>
      <c r="D4643" s="69">
        <v>3294</v>
      </c>
      <c r="E4643" t="str">
        <f>INDEX(Table5[EEZ],MATCH(C4643,Table5[Colony_ID],0))</f>
        <v>French Polynesian Exclusive Economic Zone</v>
      </c>
      <c r="F4643" t="str">
        <f>INDEX(Table5[Corrected Island/Colony Name],MATCH('Full Data'!C4643,Table5[Colony_ID],0))</f>
        <v>Pukarua Atoll</v>
      </c>
      <c r="G4643" t="str">
        <f>INDEX(Table4[Common_Name],MATCH('Full Data'!D4643,Table4[SpcRecID],0))</f>
        <v>Brown Noddy</v>
      </c>
      <c r="H4643" s="83" t="str">
        <f>INDEX(Data!E$2:E$6500,MATCH(A4643,Data!$A$2:$A$6500,0))</f>
        <v>Data Deficient</v>
      </c>
      <c r="I4643" s="90">
        <f>INDEX(Data!P$2:P$6500,MATCH(A4643,Data!$A$2:$A$6500,0))</f>
        <v>2008</v>
      </c>
      <c r="J4643" s="90">
        <f>INDEX(Data!Q$2:Q$6500,MATCH($A4643,Data!$A$2:$A$6500,0))</f>
        <v>2008</v>
      </c>
      <c r="K4643" s="90">
        <f>INDEX(Data!F$2:F$6500,MATCH($A4643,Data!$A$2:$A$6500,0))</f>
        <v>0</v>
      </c>
      <c r="L4643" s="90">
        <f>INDEX(Data!G$2:G$6500,MATCH($A4643,Data!$A$2:$A$6500,0))</f>
        <v>0</v>
      </c>
      <c r="M4643" s="90">
        <f>INDEX(Data!H$2:H$6500,MATCH($A4643,Data!$A$2:$A$6500,0))</f>
        <v>1</v>
      </c>
      <c r="N4643" s="90">
        <f>INDEX(Data!I$2:I$6500,MATCH($A4643,Data!$A$2:$A$6500,0))</f>
        <v>249</v>
      </c>
      <c r="O4643" s="83" t="str">
        <f>INDEX(Data!J$2:J$6500,MATCH($A4643,Data!$A$2:$A$6500,0))</f>
        <v>individuals</v>
      </c>
      <c r="P4643" t="str">
        <f>_xlfn.XLOOKUP(B4643,Table3[RefID],Table3[Citation])</f>
        <v>Butaud (2008)</v>
      </c>
    </row>
    <row r="4644" spans="1:16" x14ac:dyDescent="0.35">
      <c r="A4644" s="68">
        <v>4642</v>
      </c>
      <c r="B4644" s="71">
        <v>281</v>
      </c>
      <c r="C4644" s="72">
        <v>5113</v>
      </c>
      <c r="D4644" s="69">
        <v>3298</v>
      </c>
      <c r="E4644" t="str">
        <f>INDEX(Table5[EEZ],MATCH(C4644,Table5[Colony_ID],0))</f>
        <v>French Polynesian Exclusive Economic Zone</v>
      </c>
      <c r="F4644" t="str">
        <f>INDEX(Table5[Corrected Island/Colony Name],MATCH('Full Data'!C4644,Table5[Colony_ID],0))</f>
        <v>Pukarua Atoll</v>
      </c>
      <c r="G4644" t="str">
        <f>INDEX(Table4[Common_Name],MATCH('Full Data'!D4644,Table4[SpcRecID],0))</f>
        <v>Common White Tern</v>
      </c>
      <c r="H4644" s="83" t="str">
        <f>INDEX(Data!E$2:E$6500,MATCH(A4644,Data!$A$2:$A$6500,0))</f>
        <v>Data Deficient</v>
      </c>
      <c r="I4644" s="90">
        <f>INDEX(Data!P$2:P$6500,MATCH(A4644,Data!$A$2:$A$6500,0))</f>
        <v>2008</v>
      </c>
      <c r="J4644" s="90">
        <f>INDEX(Data!Q$2:Q$6500,MATCH($A4644,Data!$A$2:$A$6500,0))</f>
        <v>2008</v>
      </c>
      <c r="K4644" s="90">
        <f>INDEX(Data!F$2:F$6500,MATCH($A4644,Data!$A$2:$A$6500,0))</f>
        <v>0</v>
      </c>
      <c r="L4644" s="90">
        <f>INDEX(Data!G$2:G$6500,MATCH($A4644,Data!$A$2:$A$6500,0))</f>
        <v>0</v>
      </c>
      <c r="M4644" s="90">
        <f>INDEX(Data!H$2:H$6500,MATCH($A4644,Data!$A$2:$A$6500,0))</f>
        <v>1</v>
      </c>
      <c r="N4644" s="90">
        <f>INDEX(Data!I$2:I$6500,MATCH($A4644,Data!$A$2:$A$6500,0))</f>
        <v>249</v>
      </c>
      <c r="O4644" s="83" t="str">
        <f>INDEX(Data!J$2:J$6500,MATCH($A4644,Data!$A$2:$A$6500,0))</f>
        <v>individuals</v>
      </c>
      <c r="P4644" t="str">
        <f>_xlfn.XLOOKUP(B4644,Table3[RefID],Table3[Citation])</f>
        <v>Butaud (2008)</v>
      </c>
    </row>
    <row r="4645" spans="1:16" x14ac:dyDescent="0.35">
      <c r="A4645" s="68">
        <v>4643</v>
      </c>
      <c r="B4645" s="71">
        <v>281</v>
      </c>
      <c r="C4645" s="72">
        <v>5113</v>
      </c>
      <c r="D4645" s="69">
        <v>3263</v>
      </c>
      <c r="E4645" t="str">
        <f>INDEX(Table5[EEZ],MATCH(C4645,Table5[Colony_ID],0))</f>
        <v>French Polynesian Exclusive Economic Zone</v>
      </c>
      <c r="F4645" t="str">
        <f>INDEX(Table5[Corrected Island/Colony Name],MATCH('Full Data'!C4645,Table5[Colony_ID],0))</f>
        <v>Pukarua Atoll</v>
      </c>
      <c r="G4645" t="str">
        <f>INDEX(Table4[Common_Name],MATCH('Full Data'!D4645,Table4[SpcRecID],0))</f>
        <v>Greater crested Tern</v>
      </c>
      <c r="H4645" s="83" t="str">
        <f>INDEX(Data!E$2:E$6500,MATCH(A4645,Data!$A$2:$A$6500,0))</f>
        <v>Confirmed</v>
      </c>
      <c r="I4645" s="90">
        <f>INDEX(Data!P$2:P$6500,MATCH(A4645,Data!$A$2:$A$6500,0))</f>
        <v>2008</v>
      </c>
      <c r="J4645" s="90">
        <f>INDEX(Data!Q$2:Q$6500,MATCH($A4645,Data!$A$2:$A$6500,0))</f>
        <v>2008</v>
      </c>
      <c r="K4645" s="90">
        <f>INDEX(Data!F$2:F$6500,MATCH($A4645,Data!$A$2:$A$6500,0))</f>
        <v>20</v>
      </c>
      <c r="L4645" s="90">
        <f>INDEX(Data!G$2:G$6500,MATCH($A4645,Data!$A$2:$A$6500,0))</f>
        <v>20</v>
      </c>
      <c r="M4645" s="90">
        <f>INDEX(Data!H$2:H$6500,MATCH($A4645,Data!$A$2:$A$6500,0))</f>
        <v>0</v>
      </c>
      <c r="N4645" s="90">
        <f>INDEX(Data!I$2:I$6500,MATCH($A4645,Data!$A$2:$A$6500,0))</f>
        <v>0</v>
      </c>
      <c r="O4645" s="83" t="str">
        <f>INDEX(Data!J$2:J$6500,MATCH($A4645,Data!$A$2:$A$6500,0))</f>
        <v>individuals</v>
      </c>
      <c r="P4645" t="str">
        <f>_xlfn.XLOOKUP(B4645,Table3[RefID],Table3[Citation])</f>
        <v>Butaud (2008)</v>
      </c>
    </row>
    <row r="4646" spans="1:16" x14ac:dyDescent="0.35">
      <c r="A4646" s="68">
        <v>4644</v>
      </c>
      <c r="B4646" s="71">
        <v>281</v>
      </c>
      <c r="C4646" s="72">
        <v>5113</v>
      </c>
      <c r="D4646" s="70">
        <v>3845</v>
      </c>
      <c r="E4646" t="str">
        <f>INDEX(Table5[EEZ],MATCH(C4646,Table5[Colony_ID],0))</f>
        <v>French Polynesian Exclusive Economic Zone</v>
      </c>
      <c r="F4646" t="str">
        <f>INDEX(Table5[Corrected Island/Colony Name],MATCH('Full Data'!C4646,Table5[Colony_ID],0))</f>
        <v>Pukarua Atoll</v>
      </c>
      <c r="G4646" t="str">
        <f>INDEX(Table4[Common_Name],MATCH('Full Data'!D4646,Table4[SpcRecID],0))</f>
        <v>Great Frigatebird</v>
      </c>
      <c r="H4646" s="83" t="str">
        <f>INDEX(Data!E$2:E$6500,MATCH(A4646,Data!$A$2:$A$6500,0))</f>
        <v>Confirmed</v>
      </c>
      <c r="I4646" s="90">
        <f>INDEX(Data!P$2:P$6500,MATCH(A4646,Data!$A$2:$A$6500,0))</f>
        <v>2008</v>
      </c>
      <c r="J4646" s="90">
        <f>INDEX(Data!Q$2:Q$6500,MATCH($A4646,Data!$A$2:$A$6500,0))</f>
        <v>2008</v>
      </c>
      <c r="K4646" s="90">
        <f>INDEX(Data!F$2:F$6500,MATCH($A4646,Data!$A$2:$A$6500,0))</f>
        <v>70</v>
      </c>
      <c r="L4646" s="90">
        <f>INDEX(Data!G$2:G$6500,MATCH($A4646,Data!$A$2:$A$6500,0))</f>
        <v>70</v>
      </c>
      <c r="M4646" s="90">
        <f>INDEX(Data!H$2:H$6500,MATCH($A4646,Data!$A$2:$A$6500,0))</f>
        <v>0</v>
      </c>
      <c r="N4646" s="90">
        <f>INDEX(Data!I$2:I$6500,MATCH($A4646,Data!$A$2:$A$6500,0))</f>
        <v>0</v>
      </c>
      <c r="O4646" s="83" t="str">
        <f>INDEX(Data!J$2:J$6500,MATCH($A4646,Data!$A$2:$A$6500,0))</f>
        <v>individuals</v>
      </c>
      <c r="P4646" t="str">
        <f>_xlfn.XLOOKUP(B4646,Table3[RefID],Table3[Citation])</f>
        <v>Butaud (2008)</v>
      </c>
    </row>
    <row r="4647" spans="1:16" x14ac:dyDescent="0.35">
      <c r="A4647" s="68">
        <v>4645</v>
      </c>
      <c r="B4647" s="71">
        <v>281</v>
      </c>
      <c r="C4647" s="72">
        <v>5113</v>
      </c>
      <c r="D4647" s="70">
        <v>32652</v>
      </c>
      <c r="E4647" t="str">
        <f>INDEX(Table5[EEZ],MATCH(C4647,Table5[Colony_ID],0))</f>
        <v>French Polynesian Exclusive Economic Zone</v>
      </c>
      <c r="F4647" t="str">
        <f>INDEX(Table5[Corrected Island/Colony Name],MATCH('Full Data'!C4647,Table5[Colony_ID],0))</f>
        <v>Pukarua Atoll</v>
      </c>
      <c r="G4647" t="str">
        <f>INDEX(Table4[Common_Name],MATCH('Full Data'!D4647,Table4[SpcRecID],0))</f>
        <v>Masked Booby</v>
      </c>
      <c r="H4647" s="83" t="str">
        <f>INDEX(Data!E$2:E$6500,MATCH(A4647,Data!$A$2:$A$6500,0))</f>
        <v>Confirmed</v>
      </c>
      <c r="I4647" s="90">
        <f>INDEX(Data!P$2:P$6500,MATCH(A4647,Data!$A$2:$A$6500,0))</f>
        <v>2008</v>
      </c>
      <c r="J4647" s="90">
        <f>INDEX(Data!Q$2:Q$6500,MATCH($A4647,Data!$A$2:$A$6500,0))</f>
        <v>2008</v>
      </c>
      <c r="K4647" s="90">
        <f>INDEX(Data!F$2:F$6500,MATCH($A4647,Data!$A$2:$A$6500,0))</f>
        <v>1</v>
      </c>
      <c r="L4647" s="90">
        <f>INDEX(Data!G$2:G$6500,MATCH($A4647,Data!$A$2:$A$6500,0))</f>
        <v>10</v>
      </c>
      <c r="M4647" s="90">
        <f>INDEX(Data!H$2:H$6500,MATCH($A4647,Data!$A$2:$A$6500,0))</f>
        <v>0</v>
      </c>
      <c r="N4647" s="90">
        <f>INDEX(Data!I$2:I$6500,MATCH($A4647,Data!$A$2:$A$6500,0))</f>
        <v>0</v>
      </c>
      <c r="O4647" s="83" t="str">
        <f>INDEX(Data!J$2:J$6500,MATCH($A4647,Data!$A$2:$A$6500,0))</f>
        <v>individuals</v>
      </c>
      <c r="P4647" t="str">
        <f>_xlfn.XLOOKUP(B4647,Table3[RefID],Table3[Citation])</f>
        <v>Butaud (2008)</v>
      </c>
    </row>
    <row r="4648" spans="1:16" x14ac:dyDescent="0.35">
      <c r="A4648" s="68">
        <v>4646</v>
      </c>
      <c r="B4648" s="71">
        <v>281</v>
      </c>
      <c r="C4648" s="72">
        <v>5113</v>
      </c>
      <c r="D4648" s="70">
        <v>3901</v>
      </c>
      <c r="E4648" t="str">
        <f>INDEX(Table5[EEZ],MATCH(C4648,Table5[Colony_ID],0))</f>
        <v>French Polynesian Exclusive Economic Zone</v>
      </c>
      <c r="F4648" t="str">
        <f>INDEX(Table5[Corrected Island/Colony Name],MATCH('Full Data'!C4648,Table5[Colony_ID],0))</f>
        <v>Pukarua Atoll</v>
      </c>
      <c r="G4648" t="str">
        <f>INDEX(Table4[Common_Name],MATCH('Full Data'!D4648,Table4[SpcRecID],0))</f>
        <v>Murphy's Petrel</v>
      </c>
      <c r="H4648" s="83" t="str">
        <f>INDEX(Data!E$2:E$6500,MATCH(A4648,Data!$A$2:$A$6500,0))</f>
        <v>Data Deficient</v>
      </c>
      <c r="I4648" s="90">
        <f>INDEX(Data!P$2:P$6500,MATCH(A4648,Data!$A$2:$A$6500,0))</f>
        <v>2008</v>
      </c>
      <c r="J4648" s="90">
        <f>INDEX(Data!Q$2:Q$6500,MATCH($A4648,Data!$A$2:$A$6500,0))</f>
        <v>2008</v>
      </c>
      <c r="K4648" s="90">
        <f>INDEX(Data!F$2:F$6500,MATCH($A4648,Data!$A$2:$A$6500,0))</f>
        <v>1</v>
      </c>
      <c r="L4648" s="90">
        <f>INDEX(Data!G$2:G$6500,MATCH($A4648,Data!$A$2:$A$6500,0))</f>
        <v>1</v>
      </c>
      <c r="M4648" s="90">
        <f>INDEX(Data!H$2:H$6500,MATCH($A4648,Data!$A$2:$A$6500,0))</f>
        <v>0</v>
      </c>
      <c r="N4648" s="90">
        <f>INDEX(Data!I$2:I$6500,MATCH($A4648,Data!$A$2:$A$6500,0))</f>
        <v>0</v>
      </c>
      <c r="O4648" s="83" t="str">
        <f>INDEX(Data!J$2:J$6500,MATCH($A4648,Data!$A$2:$A$6500,0))</f>
        <v>individuals</v>
      </c>
      <c r="P4648" t="str">
        <f>_xlfn.XLOOKUP(B4648,Table3[RefID],Table3[Citation])</f>
        <v>Butaud (2008)</v>
      </c>
    </row>
    <row r="4649" spans="1:16" x14ac:dyDescent="0.35">
      <c r="A4649" s="68">
        <v>4647</v>
      </c>
      <c r="B4649" s="71">
        <v>281</v>
      </c>
      <c r="C4649" s="72">
        <v>5113</v>
      </c>
      <c r="D4649" s="69">
        <v>3658</v>
      </c>
      <c r="E4649" t="str">
        <f>INDEX(Table5[EEZ],MATCH(C4649,Table5[Colony_ID],0))</f>
        <v>French Polynesian Exclusive Economic Zone</v>
      </c>
      <c r="F4649" t="str">
        <f>INDEX(Table5[Corrected Island/Colony Name],MATCH('Full Data'!C4649,Table5[Colony_ID],0))</f>
        <v>Pukarua Atoll</v>
      </c>
      <c r="G4649" t="str">
        <f>INDEX(Table4[Common_Name],MATCH('Full Data'!D4649,Table4[SpcRecID],0))</f>
        <v>Red-footed Booby</v>
      </c>
      <c r="H4649" s="83" t="str">
        <f>INDEX(Data!E$2:E$6500,MATCH(A4649,Data!$A$2:$A$6500,0))</f>
        <v>Confirmed</v>
      </c>
      <c r="I4649" s="90">
        <f>INDEX(Data!P$2:P$6500,MATCH(A4649,Data!$A$2:$A$6500,0))</f>
        <v>2008</v>
      </c>
      <c r="J4649" s="90">
        <f>INDEX(Data!Q$2:Q$6500,MATCH($A4649,Data!$A$2:$A$6500,0))</f>
        <v>2008</v>
      </c>
      <c r="K4649" s="90">
        <f>INDEX(Data!F$2:F$6500,MATCH($A4649,Data!$A$2:$A$6500,0))</f>
        <v>150</v>
      </c>
      <c r="L4649" s="90">
        <f>INDEX(Data!G$2:G$6500,MATCH($A4649,Data!$A$2:$A$6500,0))</f>
        <v>150</v>
      </c>
      <c r="M4649" s="90">
        <f>INDEX(Data!H$2:H$6500,MATCH($A4649,Data!$A$2:$A$6500,0))</f>
        <v>0</v>
      </c>
      <c r="N4649" s="90">
        <f>INDEX(Data!I$2:I$6500,MATCH($A4649,Data!$A$2:$A$6500,0))</f>
        <v>0</v>
      </c>
      <c r="O4649" s="83" t="str">
        <f>INDEX(Data!J$2:J$6500,MATCH($A4649,Data!$A$2:$A$6500,0))</f>
        <v>individuals</v>
      </c>
      <c r="P4649" t="str">
        <f>_xlfn.XLOOKUP(B4649,Table3[RefID],Table3[Citation])</f>
        <v>Butaud (2008)</v>
      </c>
    </row>
    <row r="4650" spans="1:16" x14ac:dyDescent="0.35">
      <c r="A4650" s="68">
        <v>4648</v>
      </c>
      <c r="B4650" s="71">
        <v>282</v>
      </c>
      <c r="C4650" s="72">
        <v>5159</v>
      </c>
      <c r="D4650" s="69">
        <v>3295</v>
      </c>
      <c r="E4650" t="str">
        <f>INDEX(Table5[EEZ],MATCH(C4650,Table5[Colony_ID],0))</f>
        <v>French Polynesian Exclusive Economic Zone</v>
      </c>
      <c r="F4650" t="str">
        <f>INDEX(Table5[Corrected Island/Colony Name],MATCH('Full Data'!C4650,Table5[Colony_ID],0))</f>
        <v>Tatakoto Atoll</v>
      </c>
      <c r="G4650" t="str">
        <f>INDEX(Table4[Common_Name],MATCH('Full Data'!D4650,Table4[SpcRecID],0))</f>
        <v>Black Noddy</v>
      </c>
      <c r="H4650" s="83" t="str">
        <f>INDEX(Data!E$2:E$6500,MATCH(A4650,Data!$A$2:$A$6500,0))</f>
        <v>Confirmed</v>
      </c>
      <c r="I4650" s="90">
        <f>INDEX(Data!P$2:P$6500,MATCH(A4650,Data!$A$2:$A$6500,0))</f>
        <v>1984</v>
      </c>
      <c r="J4650" s="90">
        <f>INDEX(Data!Q$2:Q$6500,MATCH($A4650,Data!$A$2:$A$6500,0))</f>
        <v>2008</v>
      </c>
      <c r="K4650" s="90">
        <f>INDEX(Data!F$2:F$6500,MATCH($A4650,Data!$A$2:$A$6500,0))</f>
        <v>0</v>
      </c>
      <c r="L4650" s="90">
        <f>INDEX(Data!G$2:G$6500,MATCH($A4650,Data!$A$2:$A$6500,0))</f>
        <v>0</v>
      </c>
      <c r="M4650" s="90">
        <f>INDEX(Data!H$2:H$6500,MATCH($A4650,Data!$A$2:$A$6500,0))</f>
        <v>1</v>
      </c>
      <c r="N4650" s="90">
        <f>INDEX(Data!I$2:I$6500,MATCH($A4650,Data!$A$2:$A$6500,0))</f>
        <v>249</v>
      </c>
      <c r="O4650" s="83" t="str">
        <f>INDEX(Data!J$2:J$6500,MATCH($A4650,Data!$A$2:$A$6500,0))</f>
        <v>individuals</v>
      </c>
      <c r="P4650" t="str">
        <f>_xlfn.XLOOKUP(B4650,Table3[RefID],Table3[Citation])</f>
        <v>Butaud (2008)</v>
      </c>
    </row>
    <row r="4651" spans="1:16" x14ac:dyDescent="0.35">
      <c r="A4651" s="68">
        <v>4649</v>
      </c>
      <c r="B4651" s="71">
        <v>282</v>
      </c>
      <c r="C4651" s="72">
        <v>5159</v>
      </c>
      <c r="D4651" s="69">
        <v>3294</v>
      </c>
      <c r="E4651" t="str">
        <f>INDEX(Table5[EEZ],MATCH(C4651,Table5[Colony_ID],0))</f>
        <v>French Polynesian Exclusive Economic Zone</v>
      </c>
      <c r="F4651" t="str">
        <f>INDEX(Table5[Corrected Island/Colony Name],MATCH('Full Data'!C4651,Table5[Colony_ID],0))</f>
        <v>Tatakoto Atoll</v>
      </c>
      <c r="G4651" t="str">
        <f>INDEX(Table4[Common_Name],MATCH('Full Data'!D4651,Table4[SpcRecID],0))</f>
        <v>Brown Noddy</v>
      </c>
      <c r="H4651" s="83" t="str">
        <f>INDEX(Data!E$2:E$6500,MATCH(A4651,Data!$A$2:$A$6500,0))</f>
        <v>data deficient</v>
      </c>
      <c r="I4651" s="90">
        <f>INDEX(Data!P$2:P$6500,MATCH(A4651,Data!$A$2:$A$6500,0))</f>
        <v>2008</v>
      </c>
      <c r="J4651" s="90">
        <f>INDEX(Data!Q$2:Q$6500,MATCH($A4651,Data!$A$2:$A$6500,0))</f>
        <v>2008</v>
      </c>
      <c r="K4651" s="90">
        <f>INDEX(Data!F$2:F$6500,MATCH($A4651,Data!$A$2:$A$6500,0))</f>
        <v>0</v>
      </c>
      <c r="L4651" s="90">
        <f>INDEX(Data!G$2:G$6500,MATCH($A4651,Data!$A$2:$A$6500,0))</f>
        <v>0</v>
      </c>
      <c r="M4651" s="90">
        <f>INDEX(Data!H$2:H$6500,MATCH($A4651,Data!$A$2:$A$6500,0))</f>
        <v>0</v>
      </c>
      <c r="N4651" s="90">
        <f>INDEX(Data!I$2:I$6500,MATCH($A4651,Data!$A$2:$A$6500,0))</f>
        <v>0</v>
      </c>
      <c r="O4651" s="83">
        <f>INDEX(Data!J$2:J$6500,MATCH($A4651,Data!$A$2:$A$6500,0))</f>
        <v>0</v>
      </c>
      <c r="P4651" t="str">
        <f>_xlfn.XLOOKUP(B4651,Table3[RefID],Table3[Citation])</f>
        <v>Butaud (2008)</v>
      </c>
    </row>
    <row r="4652" spans="1:16" x14ac:dyDescent="0.35">
      <c r="A4652" s="68">
        <v>4650</v>
      </c>
      <c r="B4652" s="71">
        <v>282</v>
      </c>
      <c r="C4652" s="72">
        <v>5159</v>
      </c>
      <c r="D4652" s="69">
        <v>3263</v>
      </c>
      <c r="E4652" t="str">
        <f>INDEX(Table5[EEZ],MATCH(C4652,Table5[Colony_ID],0))</f>
        <v>French Polynesian Exclusive Economic Zone</v>
      </c>
      <c r="F4652" t="str">
        <f>INDEX(Table5[Corrected Island/Colony Name],MATCH('Full Data'!C4652,Table5[Colony_ID],0))</f>
        <v>Tatakoto Atoll</v>
      </c>
      <c r="G4652" t="str">
        <f>INDEX(Table4[Common_Name],MATCH('Full Data'!D4652,Table4[SpcRecID],0))</f>
        <v>Greater crested Tern</v>
      </c>
      <c r="H4652" s="83" t="str">
        <f>INDEX(Data!E$2:E$6500,MATCH(A4652,Data!$A$2:$A$6500,0))</f>
        <v>Data Deficient</v>
      </c>
      <c r="I4652" s="90">
        <f>INDEX(Data!P$2:P$6500,MATCH(A4652,Data!$A$2:$A$6500,0))</f>
        <v>2008</v>
      </c>
      <c r="J4652" s="90">
        <f>INDEX(Data!Q$2:Q$6500,MATCH($A4652,Data!$A$2:$A$6500,0))</f>
        <v>2008</v>
      </c>
      <c r="K4652" s="90">
        <f>INDEX(Data!F$2:F$6500,MATCH($A4652,Data!$A$2:$A$6500,0))</f>
        <v>0</v>
      </c>
      <c r="L4652" s="90">
        <f>INDEX(Data!G$2:G$6500,MATCH($A4652,Data!$A$2:$A$6500,0))</f>
        <v>0</v>
      </c>
      <c r="M4652" s="90">
        <f>INDEX(Data!H$2:H$6500,MATCH($A4652,Data!$A$2:$A$6500,0))</f>
        <v>0</v>
      </c>
      <c r="N4652" s="90">
        <f>INDEX(Data!I$2:I$6500,MATCH($A4652,Data!$A$2:$A$6500,0))</f>
        <v>0</v>
      </c>
      <c r="O4652" s="83">
        <f>INDEX(Data!J$2:J$6500,MATCH($A4652,Data!$A$2:$A$6500,0))</f>
        <v>0</v>
      </c>
      <c r="P4652" t="str">
        <f>_xlfn.XLOOKUP(B4652,Table3[RefID],Table3[Citation])</f>
        <v>Butaud (2008)</v>
      </c>
    </row>
    <row r="4653" spans="1:16" x14ac:dyDescent="0.35">
      <c r="A4653" s="68">
        <v>4651</v>
      </c>
      <c r="B4653" s="71">
        <v>282</v>
      </c>
      <c r="C4653" s="72">
        <v>5159</v>
      </c>
      <c r="D4653" s="69">
        <v>3658</v>
      </c>
      <c r="E4653" t="str">
        <f>INDEX(Table5[EEZ],MATCH(C4653,Table5[Colony_ID],0))</f>
        <v>French Polynesian Exclusive Economic Zone</v>
      </c>
      <c r="F4653" t="str">
        <f>INDEX(Table5[Corrected Island/Colony Name],MATCH('Full Data'!C4653,Table5[Colony_ID],0))</f>
        <v>Tatakoto Atoll</v>
      </c>
      <c r="G4653" t="str">
        <f>INDEX(Table4[Common_Name],MATCH('Full Data'!D4653,Table4[SpcRecID],0))</f>
        <v>Red-footed Booby</v>
      </c>
      <c r="H4653" s="83" t="str">
        <f>INDEX(Data!E$2:E$6500,MATCH(A4653,Data!$A$2:$A$6500,0))</f>
        <v>Data Deficient</v>
      </c>
      <c r="I4653" s="90">
        <f>INDEX(Data!P$2:P$6500,MATCH(A4653,Data!$A$2:$A$6500,0))</f>
        <v>2008</v>
      </c>
      <c r="J4653" s="90">
        <f>INDEX(Data!Q$2:Q$6500,MATCH($A4653,Data!$A$2:$A$6500,0))</f>
        <v>2008</v>
      </c>
      <c r="K4653" s="90">
        <f>INDEX(Data!F$2:F$6500,MATCH($A4653,Data!$A$2:$A$6500,0))</f>
        <v>0</v>
      </c>
      <c r="L4653" s="90">
        <f>INDEX(Data!G$2:G$6500,MATCH($A4653,Data!$A$2:$A$6500,0))</f>
        <v>0</v>
      </c>
      <c r="M4653" s="90">
        <f>INDEX(Data!H$2:H$6500,MATCH($A4653,Data!$A$2:$A$6500,0))</f>
        <v>0</v>
      </c>
      <c r="N4653" s="90">
        <f>INDEX(Data!I$2:I$6500,MATCH($A4653,Data!$A$2:$A$6500,0))</f>
        <v>0</v>
      </c>
      <c r="O4653" s="83">
        <f>INDEX(Data!J$2:J$6500,MATCH($A4653,Data!$A$2:$A$6500,0))</f>
        <v>0</v>
      </c>
      <c r="P4653" t="str">
        <f>_xlfn.XLOOKUP(B4653,Table3[RefID],Table3[Citation])</f>
        <v>Butaud (2008)</v>
      </c>
    </row>
    <row r="4654" spans="1:16" x14ac:dyDescent="0.35">
      <c r="A4654" s="68">
        <v>4652</v>
      </c>
      <c r="B4654" s="71">
        <v>282</v>
      </c>
      <c r="C4654" s="72">
        <v>5159</v>
      </c>
      <c r="D4654" s="69">
        <v>3649</v>
      </c>
      <c r="E4654" t="str">
        <f>INDEX(Table5[EEZ],MATCH(C4654,Table5[Colony_ID],0))</f>
        <v>French Polynesian Exclusive Economic Zone</v>
      </c>
      <c r="F4654" t="str">
        <f>INDEX(Table5[Corrected Island/Colony Name],MATCH('Full Data'!C4654,Table5[Colony_ID],0))</f>
        <v>Tatakoto Atoll</v>
      </c>
      <c r="G4654" t="str">
        <f>INDEX(Table4[Common_Name],MATCH('Full Data'!D4654,Table4[SpcRecID],0))</f>
        <v>Red-tailed Tropicbird</v>
      </c>
      <c r="H4654" s="83" t="str">
        <f>INDEX(Data!E$2:E$6500,MATCH(A4654,Data!$A$2:$A$6500,0))</f>
        <v>Data Deficient</v>
      </c>
      <c r="I4654" s="90">
        <f>INDEX(Data!P$2:P$6500,MATCH(A4654,Data!$A$2:$A$6500,0))</f>
        <v>2008</v>
      </c>
      <c r="J4654" s="90">
        <f>INDEX(Data!Q$2:Q$6500,MATCH($A4654,Data!$A$2:$A$6500,0))</f>
        <v>2008</v>
      </c>
      <c r="K4654" s="90">
        <f>INDEX(Data!F$2:F$6500,MATCH($A4654,Data!$A$2:$A$6500,0))</f>
        <v>2</v>
      </c>
      <c r="L4654" s="90">
        <f>INDEX(Data!G$2:G$6500,MATCH($A4654,Data!$A$2:$A$6500,0))</f>
        <v>2</v>
      </c>
      <c r="M4654" s="90">
        <f>INDEX(Data!H$2:H$6500,MATCH($A4654,Data!$A$2:$A$6500,0))</f>
        <v>0</v>
      </c>
      <c r="N4654" s="90">
        <f>INDEX(Data!I$2:I$6500,MATCH($A4654,Data!$A$2:$A$6500,0))</f>
        <v>0</v>
      </c>
      <c r="O4654" s="83" t="str">
        <f>INDEX(Data!J$2:J$6500,MATCH($A4654,Data!$A$2:$A$6500,0))</f>
        <v>individuals</v>
      </c>
      <c r="P4654" t="str">
        <f>_xlfn.XLOOKUP(B4654,Table3[RefID],Table3[Citation])</f>
        <v>Butaud (2008)</v>
      </c>
    </row>
    <row r="4655" spans="1:16" x14ac:dyDescent="0.35">
      <c r="A4655" s="68">
        <v>4653</v>
      </c>
      <c r="B4655" s="71">
        <v>282</v>
      </c>
      <c r="C4655" s="72">
        <v>5159</v>
      </c>
      <c r="D4655" s="69">
        <v>3288</v>
      </c>
      <c r="E4655" t="str">
        <f>INDEX(Table5[EEZ],MATCH(C4655,Table5[Colony_ID],0))</f>
        <v>French Polynesian Exclusive Economic Zone</v>
      </c>
      <c r="F4655" t="str">
        <f>INDEX(Table5[Corrected Island/Colony Name],MATCH('Full Data'!C4655,Table5[Colony_ID],0))</f>
        <v>Tatakoto Atoll</v>
      </c>
      <c r="G4655" t="str">
        <f>INDEX(Table4[Common_Name],MATCH('Full Data'!D4655,Table4[SpcRecID],0))</f>
        <v>Sooty Tern</v>
      </c>
      <c r="H4655" s="83" t="str">
        <f>INDEX(Data!E$2:E$6500,MATCH(A4655,Data!$A$2:$A$6500,0))</f>
        <v>Data Deficient</v>
      </c>
      <c r="I4655" s="90">
        <f>INDEX(Data!P$2:P$6500,MATCH(A4655,Data!$A$2:$A$6500,0))</f>
        <v>2008</v>
      </c>
      <c r="J4655" s="90">
        <f>INDEX(Data!Q$2:Q$6500,MATCH($A4655,Data!$A$2:$A$6500,0))</f>
        <v>2008</v>
      </c>
      <c r="K4655" s="90">
        <f>INDEX(Data!F$2:F$6500,MATCH($A4655,Data!$A$2:$A$6500,0))</f>
        <v>0</v>
      </c>
      <c r="L4655" s="90">
        <f>INDEX(Data!G$2:G$6500,MATCH($A4655,Data!$A$2:$A$6500,0))</f>
        <v>0</v>
      </c>
      <c r="M4655" s="90">
        <f>INDEX(Data!H$2:H$6500,MATCH($A4655,Data!$A$2:$A$6500,0))</f>
        <v>0</v>
      </c>
      <c r="N4655" s="90">
        <f>INDEX(Data!I$2:I$6500,MATCH($A4655,Data!$A$2:$A$6500,0))</f>
        <v>0</v>
      </c>
      <c r="O4655" s="83">
        <f>INDEX(Data!J$2:J$6500,MATCH($A4655,Data!$A$2:$A$6500,0))</f>
        <v>0</v>
      </c>
      <c r="P4655" t="str">
        <f>_xlfn.XLOOKUP(B4655,Table3[RefID],Table3[Citation])</f>
        <v>Butaud (2008)</v>
      </c>
    </row>
    <row r="4656" spans="1:16" x14ac:dyDescent="0.35">
      <c r="A4656" s="68">
        <v>4654</v>
      </c>
      <c r="B4656" s="71">
        <v>283</v>
      </c>
      <c r="C4656" s="72">
        <v>5007</v>
      </c>
      <c r="D4656" s="69">
        <v>3295</v>
      </c>
      <c r="E4656" t="str">
        <f>INDEX(Table5[EEZ],MATCH(C4656,Table5[Colony_ID],0))</f>
        <v>French Polynesian Exclusive Economic Zone</v>
      </c>
      <c r="F4656" t="str">
        <f>INDEX(Table5[Corrected Island/Colony Name],MATCH('Full Data'!C4656,Table5[Colony_ID],0))</f>
        <v>Aratika Atoll</v>
      </c>
      <c r="G4656" t="str">
        <f>INDEX(Table4[Common_Name],MATCH('Full Data'!D4656,Table4[SpcRecID],0))</f>
        <v>Black Noddy</v>
      </c>
      <c r="H4656" s="83" t="str">
        <f>INDEX(Data!E$2:E$6500,MATCH(A4656,Data!$A$2:$A$6500,0))</f>
        <v>confirmed</v>
      </c>
      <c r="I4656" s="90">
        <f>INDEX(Data!P$2:P$6500,MATCH(A4656,Data!$A$2:$A$6500,0))</f>
        <v>1994</v>
      </c>
      <c r="J4656" s="90">
        <f>INDEX(Data!Q$2:Q$6500,MATCH($A4656,Data!$A$2:$A$6500,0))</f>
        <v>2008</v>
      </c>
      <c r="K4656" s="90">
        <f>INDEX(Data!F$2:F$6500,MATCH($A4656,Data!$A$2:$A$6500,0))</f>
        <v>411</v>
      </c>
      <c r="L4656" s="90">
        <f>INDEX(Data!G$2:G$6500,MATCH($A4656,Data!$A$2:$A$6500,0))</f>
        <v>411</v>
      </c>
      <c r="M4656" s="90">
        <f>INDEX(Data!H$2:H$6500,MATCH($A4656,Data!$A$2:$A$6500,0))</f>
        <v>0</v>
      </c>
      <c r="N4656" s="90">
        <f>INDEX(Data!I$2:I$6500,MATCH($A4656,Data!$A$2:$A$6500,0))</f>
        <v>0</v>
      </c>
      <c r="O4656" s="83" t="str">
        <f>INDEX(Data!J$2:J$6500,MATCH($A4656,Data!$A$2:$A$6500,0))</f>
        <v>breeding pairs</v>
      </c>
      <c r="P4656" t="str">
        <f>_xlfn.XLOOKUP(B4656,Table3[RefID],Table3[Citation])</f>
        <v>Faulquier et al (2008)</v>
      </c>
    </row>
    <row r="4657" spans="1:16" x14ac:dyDescent="0.35">
      <c r="A4657" s="68">
        <v>4655</v>
      </c>
      <c r="B4657" s="71">
        <v>283</v>
      </c>
      <c r="C4657" s="72">
        <v>5007</v>
      </c>
      <c r="D4657" s="70">
        <v>1016817</v>
      </c>
      <c r="E4657" t="str">
        <f>INDEX(Table5[EEZ],MATCH(C4657,Table5[Colony_ID],0))</f>
        <v>French Polynesian Exclusive Economic Zone</v>
      </c>
      <c r="F4657" t="str">
        <f>INDEX(Table5[Corrected Island/Colony Name],MATCH('Full Data'!C4657,Table5[Colony_ID],0))</f>
        <v>Aratika Atoll</v>
      </c>
      <c r="G4657" t="str">
        <f>INDEX(Table4[Common_Name],MATCH('Full Data'!D4657,Table4[SpcRecID],0))</f>
        <v>Blue Noddy</v>
      </c>
      <c r="H4657" s="83" t="str">
        <f>INDEX(Data!E$2:E$6500,MATCH(A4657,Data!$A$2:$A$6500,0))</f>
        <v>confirmed</v>
      </c>
      <c r="I4657" s="90">
        <f>INDEX(Data!P$2:P$6500,MATCH(A4657,Data!$A$2:$A$6500,0))</f>
        <v>2008</v>
      </c>
      <c r="J4657" s="90">
        <f>INDEX(Data!Q$2:Q$6500,MATCH($A4657,Data!$A$2:$A$6500,0))</f>
        <v>2008</v>
      </c>
      <c r="K4657" s="90">
        <f>INDEX(Data!F$2:F$6500,MATCH($A4657,Data!$A$2:$A$6500,0))</f>
        <v>18</v>
      </c>
      <c r="L4657" s="90">
        <f>INDEX(Data!G$2:G$6500,MATCH($A4657,Data!$A$2:$A$6500,0))</f>
        <v>18</v>
      </c>
      <c r="M4657" s="90">
        <f>INDEX(Data!H$2:H$6500,MATCH($A4657,Data!$A$2:$A$6500,0))</f>
        <v>0</v>
      </c>
      <c r="N4657" s="90">
        <f>INDEX(Data!I$2:I$6500,MATCH($A4657,Data!$A$2:$A$6500,0))</f>
        <v>0</v>
      </c>
      <c r="O4657" s="83" t="str">
        <f>INDEX(Data!J$2:J$6500,MATCH($A4657,Data!$A$2:$A$6500,0))</f>
        <v>breeding pairs</v>
      </c>
      <c r="P4657" t="str">
        <f>_xlfn.XLOOKUP(B4657,Table3[RefID],Table3[Citation])</f>
        <v>Faulquier et al (2008)</v>
      </c>
    </row>
    <row r="4658" spans="1:16" x14ac:dyDescent="0.35">
      <c r="A4658" s="68">
        <v>4656</v>
      </c>
      <c r="B4658" s="71">
        <v>283</v>
      </c>
      <c r="C4658" s="72">
        <v>5055</v>
      </c>
      <c r="D4658" s="70">
        <v>1016817</v>
      </c>
      <c r="E4658" t="str">
        <f>INDEX(Table5[EEZ],MATCH(C4658,Table5[Colony_ID],0))</f>
        <v>French Polynesian Exclusive Economic Zone</v>
      </c>
      <c r="F4658" t="str">
        <f>INDEX(Table5[Corrected Island/Colony Name],MATCH('Full Data'!C4658,Table5[Colony_ID],0))</f>
        <v>Kauehi Atoll</v>
      </c>
      <c r="G4658" t="str">
        <f>INDEX(Table4[Common_Name],MATCH('Full Data'!D4658,Table4[SpcRecID],0))</f>
        <v>Blue Noddy</v>
      </c>
      <c r="H4658" s="83" t="str">
        <f>INDEX(Data!E$2:E$6500,MATCH(A4658,Data!$A$2:$A$6500,0))</f>
        <v>Confirmed</v>
      </c>
      <c r="I4658" s="90">
        <f>INDEX(Data!P$2:P$6500,MATCH(A4658,Data!$A$2:$A$6500,0))</f>
        <v>2008</v>
      </c>
      <c r="J4658" s="90">
        <f>INDEX(Data!Q$2:Q$6500,MATCH($A4658,Data!$A$2:$A$6500,0))</f>
        <v>2008</v>
      </c>
      <c r="K4658" s="90">
        <f>INDEX(Data!F$2:F$6500,MATCH($A4658,Data!$A$2:$A$6500,0))</f>
        <v>6</v>
      </c>
      <c r="L4658" s="90">
        <f>INDEX(Data!G$2:G$6500,MATCH($A4658,Data!$A$2:$A$6500,0))</f>
        <v>6</v>
      </c>
      <c r="M4658" s="90">
        <f>INDEX(Data!H$2:H$6500,MATCH($A4658,Data!$A$2:$A$6500,0))</f>
        <v>0</v>
      </c>
      <c r="N4658" s="90">
        <f>INDEX(Data!I$2:I$6500,MATCH($A4658,Data!$A$2:$A$6500,0))</f>
        <v>0</v>
      </c>
      <c r="O4658" s="83" t="str">
        <f>INDEX(Data!J$2:J$6500,MATCH($A4658,Data!$A$2:$A$6500,0))</f>
        <v>breeding pairs</v>
      </c>
      <c r="P4658" t="str">
        <f>_xlfn.XLOOKUP(B4658,Table3[RefID],Table3[Citation])</f>
        <v>Faulquier et al (2008)</v>
      </c>
    </row>
    <row r="4659" spans="1:16" x14ac:dyDescent="0.35">
      <c r="A4659" s="68">
        <v>4657</v>
      </c>
      <c r="B4659" s="71">
        <v>283</v>
      </c>
      <c r="C4659" s="72">
        <v>5007</v>
      </c>
      <c r="D4659" s="69">
        <v>3659</v>
      </c>
      <c r="E4659" t="str">
        <f>INDEX(Table5[EEZ],MATCH(C4659,Table5[Colony_ID],0))</f>
        <v>French Polynesian Exclusive Economic Zone</v>
      </c>
      <c r="F4659" t="str">
        <f>INDEX(Table5[Corrected Island/Colony Name],MATCH('Full Data'!C4659,Table5[Colony_ID],0))</f>
        <v>Aratika Atoll</v>
      </c>
      <c r="G4659" t="str">
        <f>INDEX(Table4[Common_Name],MATCH('Full Data'!D4659,Table4[SpcRecID],0))</f>
        <v>Brown Booby</v>
      </c>
      <c r="H4659" s="83" t="str">
        <f>INDEX(Data!E$2:E$6500,MATCH(A4659,Data!$A$2:$A$6500,0))</f>
        <v>confirmed</v>
      </c>
      <c r="I4659" s="90">
        <f>INDEX(Data!P$2:P$6500,MATCH(A4659,Data!$A$2:$A$6500,0))</f>
        <v>2008</v>
      </c>
      <c r="J4659" s="90">
        <f>INDEX(Data!Q$2:Q$6500,MATCH($A4659,Data!$A$2:$A$6500,0))</f>
        <v>2008</v>
      </c>
      <c r="K4659" s="90">
        <f>INDEX(Data!F$2:F$6500,MATCH($A4659,Data!$A$2:$A$6500,0))</f>
        <v>31</v>
      </c>
      <c r="L4659" s="90">
        <f>INDEX(Data!G$2:G$6500,MATCH($A4659,Data!$A$2:$A$6500,0))</f>
        <v>31</v>
      </c>
      <c r="M4659" s="90">
        <f>INDEX(Data!H$2:H$6500,MATCH($A4659,Data!$A$2:$A$6500,0))</f>
        <v>0</v>
      </c>
      <c r="N4659" s="90">
        <f>INDEX(Data!I$2:I$6500,MATCH($A4659,Data!$A$2:$A$6500,0))</f>
        <v>0</v>
      </c>
      <c r="O4659" s="83" t="str">
        <f>INDEX(Data!J$2:J$6500,MATCH($A4659,Data!$A$2:$A$6500,0))</f>
        <v>breeding pairs</v>
      </c>
      <c r="P4659" t="str">
        <f>_xlfn.XLOOKUP(B4659,Table3[RefID],Table3[Citation])</f>
        <v>Faulquier et al (2008)</v>
      </c>
    </row>
    <row r="4660" spans="1:16" x14ac:dyDescent="0.35">
      <c r="A4660" s="68">
        <v>4658</v>
      </c>
      <c r="B4660" s="71">
        <v>283</v>
      </c>
      <c r="C4660" s="72">
        <v>5055</v>
      </c>
      <c r="D4660" s="69">
        <v>3659</v>
      </c>
      <c r="E4660" t="str">
        <f>INDEX(Table5[EEZ],MATCH(C4660,Table5[Colony_ID],0))</f>
        <v>French Polynesian Exclusive Economic Zone</v>
      </c>
      <c r="F4660" t="str">
        <f>INDEX(Table5[Corrected Island/Colony Name],MATCH('Full Data'!C4660,Table5[Colony_ID],0))</f>
        <v>Kauehi Atoll</v>
      </c>
      <c r="G4660" t="str">
        <f>INDEX(Table4[Common_Name],MATCH('Full Data'!D4660,Table4[SpcRecID],0))</f>
        <v>Brown Booby</v>
      </c>
      <c r="H4660" s="83" t="str">
        <f>INDEX(Data!E$2:E$6500,MATCH(A4660,Data!$A$2:$A$6500,0))</f>
        <v>Confirmed</v>
      </c>
      <c r="I4660" s="90">
        <f>INDEX(Data!P$2:P$6500,MATCH(A4660,Data!$A$2:$A$6500,0))</f>
        <v>2008</v>
      </c>
      <c r="J4660" s="90">
        <f>INDEX(Data!Q$2:Q$6500,MATCH($A4660,Data!$A$2:$A$6500,0))</f>
        <v>2008</v>
      </c>
      <c r="K4660" s="90">
        <f>INDEX(Data!F$2:F$6500,MATCH($A4660,Data!$A$2:$A$6500,0))</f>
        <v>1</v>
      </c>
      <c r="L4660" s="90">
        <f>INDEX(Data!G$2:G$6500,MATCH($A4660,Data!$A$2:$A$6500,0))</f>
        <v>1</v>
      </c>
      <c r="M4660" s="90">
        <f>INDEX(Data!H$2:H$6500,MATCH($A4660,Data!$A$2:$A$6500,0))</f>
        <v>0</v>
      </c>
      <c r="N4660" s="90">
        <f>INDEX(Data!I$2:I$6500,MATCH($A4660,Data!$A$2:$A$6500,0))</f>
        <v>0</v>
      </c>
      <c r="O4660" s="83" t="str">
        <f>INDEX(Data!J$2:J$6500,MATCH($A4660,Data!$A$2:$A$6500,0))</f>
        <v>breeding pairs</v>
      </c>
      <c r="P4660" t="str">
        <f>_xlfn.XLOOKUP(B4660,Table3[RefID],Table3[Citation])</f>
        <v>Faulquier et al (2008)</v>
      </c>
    </row>
    <row r="4661" spans="1:16" x14ac:dyDescent="0.35">
      <c r="A4661" s="68">
        <v>4659</v>
      </c>
      <c r="B4661" s="71">
        <v>283</v>
      </c>
      <c r="C4661" s="72">
        <v>5007</v>
      </c>
      <c r="D4661" s="69">
        <v>3294</v>
      </c>
      <c r="E4661" t="str">
        <f>INDEX(Table5[EEZ],MATCH(C4661,Table5[Colony_ID],0))</f>
        <v>French Polynesian Exclusive Economic Zone</v>
      </c>
      <c r="F4661" t="str">
        <f>INDEX(Table5[Corrected Island/Colony Name],MATCH('Full Data'!C4661,Table5[Colony_ID],0))</f>
        <v>Aratika Atoll</v>
      </c>
      <c r="G4661" t="str">
        <f>INDEX(Table4[Common_Name],MATCH('Full Data'!D4661,Table4[SpcRecID],0))</f>
        <v>Brown Noddy</v>
      </c>
      <c r="H4661" s="83" t="str">
        <f>INDEX(Data!E$2:E$6500,MATCH(A4661,Data!$A$2:$A$6500,0))</f>
        <v>confirmed</v>
      </c>
      <c r="I4661" s="90">
        <f>INDEX(Data!P$2:P$6500,MATCH(A4661,Data!$A$2:$A$6500,0))</f>
        <v>2008</v>
      </c>
      <c r="J4661" s="90">
        <f>INDEX(Data!Q$2:Q$6500,MATCH($A4661,Data!$A$2:$A$6500,0))</f>
        <v>2008</v>
      </c>
      <c r="K4661" s="90">
        <f>INDEX(Data!F$2:F$6500,MATCH($A4661,Data!$A$2:$A$6500,0))</f>
        <v>30</v>
      </c>
      <c r="L4661" s="90">
        <f>INDEX(Data!G$2:G$6500,MATCH($A4661,Data!$A$2:$A$6500,0))</f>
        <v>30</v>
      </c>
      <c r="M4661" s="90">
        <f>INDEX(Data!H$2:H$6500,MATCH($A4661,Data!$A$2:$A$6500,0))</f>
        <v>0</v>
      </c>
      <c r="N4661" s="90">
        <f>INDEX(Data!I$2:I$6500,MATCH($A4661,Data!$A$2:$A$6500,0))</f>
        <v>0</v>
      </c>
      <c r="O4661" s="83" t="str">
        <f>INDEX(Data!J$2:J$6500,MATCH($A4661,Data!$A$2:$A$6500,0))</f>
        <v>breeding pairs</v>
      </c>
      <c r="P4661" t="str">
        <f>_xlfn.XLOOKUP(B4661,Table3[RefID],Table3[Citation])</f>
        <v>Faulquier et al (2008)</v>
      </c>
    </row>
    <row r="4662" spans="1:16" x14ac:dyDescent="0.35">
      <c r="A4662" s="68">
        <v>4660</v>
      </c>
      <c r="B4662" s="71">
        <v>283</v>
      </c>
      <c r="C4662" s="72">
        <v>5055</v>
      </c>
      <c r="D4662" s="69">
        <v>3294</v>
      </c>
      <c r="E4662" t="str">
        <f>INDEX(Table5[EEZ],MATCH(C4662,Table5[Colony_ID],0))</f>
        <v>French Polynesian Exclusive Economic Zone</v>
      </c>
      <c r="F4662" t="str">
        <f>INDEX(Table5[Corrected Island/Colony Name],MATCH('Full Data'!C4662,Table5[Colony_ID],0))</f>
        <v>Kauehi Atoll</v>
      </c>
      <c r="G4662" t="str">
        <f>INDEX(Table4[Common_Name],MATCH('Full Data'!D4662,Table4[SpcRecID],0))</f>
        <v>Brown Noddy</v>
      </c>
      <c r="H4662" s="83" t="str">
        <f>INDEX(Data!E$2:E$6500,MATCH(A4662,Data!$A$2:$A$6500,0))</f>
        <v>Confirmed</v>
      </c>
      <c r="I4662" s="90">
        <f>INDEX(Data!P$2:P$6500,MATCH(A4662,Data!$A$2:$A$6500,0))</f>
        <v>2008</v>
      </c>
      <c r="J4662" s="90">
        <f>INDEX(Data!Q$2:Q$6500,MATCH($A4662,Data!$A$2:$A$6500,0))</f>
        <v>2008</v>
      </c>
      <c r="K4662" s="90">
        <f>INDEX(Data!F$2:F$6500,MATCH($A4662,Data!$A$2:$A$6500,0))</f>
        <v>56</v>
      </c>
      <c r="L4662" s="90">
        <f>INDEX(Data!G$2:G$6500,MATCH($A4662,Data!$A$2:$A$6500,0))</f>
        <v>56</v>
      </c>
      <c r="M4662" s="90">
        <f>INDEX(Data!H$2:H$6500,MATCH($A4662,Data!$A$2:$A$6500,0))</f>
        <v>0</v>
      </c>
      <c r="N4662" s="90">
        <f>INDEX(Data!I$2:I$6500,MATCH($A4662,Data!$A$2:$A$6500,0))</f>
        <v>0</v>
      </c>
      <c r="O4662" s="83" t="str">
        <f>INDEX(Data!J$2:J$6500,MATCH($A4662,Data!$A$2:$A$6500,0))</f>
        <v>breeding pairs</v>
      </c>
      <c r="P4662" t="str">
        <f>_xlfn.XLOOKUP(B4662,Table3[RefID],Table3[Citation])</f>
        <v>Faulquier et al (2008)</v>
      </c>
    </row>
    <row r="4663" spans="1:16" x14ac:dyDescent="0.35">
      <c r="A4663" s="68">
        <v>4661</v>
      </c>
      <c r="B4663" s="71">
        <v>283</v>
      </c>
      <c r="C4663" s="72">
        <v>5007</v>
      </c>
      <c r="D4663" s="69">
        <v>3298</v>
      </c>
      <c r="E4663" t="str">
        <f>INDEX(Table5[EEZ],MATCH(C4663,Table5[Colony_ID],0))</f>
        <v>French Polynesian Exclusive Economic Zone</v>
      </c>
      <c r="F4663" t="str">
        <f>INDEX(Table5[Corrected Island/Colony Name],MATCH('Full Data'!C4663,Table5[Colony_ID],0))</f>
        <v>Aratika Atoll</v>
      </c>
      <c r="G4663" t="str">
        <f>INDEX(Table4[Common_Name],MATCH('Full Data'!D4663,Table4[SpcRecID],0))</f>
        <v>Common White Tern</v>
      </c>
      <c r="H4663" s="83" t="str">
        <f>INDEX(Data!E$2:E$6500,MATCH(A4663,Data!$A$2:$A$6500,0))</f>
        <v>confirmed</v>
      </c>
      <c r="I4663" s="90">
        <f>INDEX(Data!P$2:P$6500,MATCH(A4663,Data!$A$2:$A$6500,0))</f>
        <v>2008</v>
      </c>
      <c r="J4663" s="90">
        <f>INDEX(Data!Q$2:Q$6500,MATCH($A4663,Data!$A$2:$A$6500,0))</f>
        <v>2008</v>
      </c>
      <c r="K4663" s="90">
        <f>INDEX(Data!F$2:F$6500,MATCH($A4663,Data!$A$2:$A$6500,0))</f>
        <v>139</v>
      </c>
      <c r="L4663" s="90">
        <f>INDEX(Data!G$2:G$6500,MATCH($A4663,Data!$A$2:$A$6500,0))</f>
        <v>139</v>
      </c>
      <c r="M4663" s="90">
        <f>INDEX(Data!H$2:H$6500,MATCH($A4663,Data!$A$2:$A$6500,0))</f>
        <v>0</v>
      </c>
      <c r="N4663" s="90">
        <f>INDEX(Data!I$2:I$6500,MATCH($A4663,Data!$A$2:$A$6500,0))</f>
        <v>0</v>
      </c>
      <c r="O4663" s="83" t="str">
        <f>INDEX(Data!J$2:J$6500,MATCH($A4663,Data!$A$2:$A$6500,0))</f>
        <v>breeding pairs</v>
      </c>
      <c r="P4663" t="str">
        <f>_xlfn.XLOOKUP(B4663,Table3[RefID],Table3[Citation])</f>
        <v>Faulquier et al (2008)</v>
      </c>
    </row>
    <row r="4664" spans="1:16" x14ac:dyDescent="0.35">
      <c r="A4664" s="68">
        <v>4662</v>
      </c>
      <c r="B4664" s="71">
        <v>283</v>
      </c>
      <c r="C4664" s="72">
        <v>5055</v>
      </c>
      <c r="D4664" s="69">
        <v>3298</v>
      </c>
      <c r="E4664" t="str">
        <f>INDEX(Table5[EEZ],MATCH(C4664,Table5[Colony_ID],0))</f>
        <v>French Polynesian Exclusive Economic Zone</v>
      </c>
      <c r="F4664" t="str">
        <f>INDEX(Table5[Corrected Island/Colony Name],MATCH('Full Data'!C4664,Table5[Colony_ID],0))</f>
        <v>Kauehi Atoll</v>
      </c>
      <c r="G4664" t="str">
        <f>INDEX(Table4[Common_Name],MATCH('Full Data'!D4664,Table4[SpcRecID],0))</f>
        <v>Common White Tern</v>
      </c>
      <c r="H4664" s="83" t="str">
        <f>INDEX(Data!E$2:E$6500,MATCH(A4664,Data!$A$2:$A$6500,0))</f>
        <v>Confirmed</v>
      </c>
      <c r="I4664" s="90">
        <f>INDEX(Data!P$2:P$6500,MATCH(A4664,Data!$A$2:$A$6500,0))</f>
        <v>2008</v>
      </c>
      <c r="J4664" s="90">
        <f>INDEX(Data!Q$2:Q$6500,MATCH($A4664,Data!$A$2:$A$6500,0))</f>
        <v>2008</v>
      </c>
      <c r="K4664" s="90">
        <f>INDEX(Data!F$2:F$6500,MATCH($A4664,Data!$A$2:$A$6500,0))</f>
        <v>60</v>
      </c>
      <c r="L4664" s="90">
        <f>INDEX(Data!G$2:G$6500,MATCH($A4664,Data!$A$2:$A$6500,0))</f>
        <v>60</v>
      </c>
      <c r="M4664" s="90">
        <f>INDEX(Data!H$2:H$6500,MATCH($A4664,Data!$A$2:$A$6500,0))</f>
        <v>0</v>
      </c>
      <c r="N4664" s="90">
        <f>INDEX(Data!I$2:I$6500,MATCH($A4664,Data!$A$2:$A$6500,0))</f>
        <v>0</v>
      </c>
      <c r="O4664" s="83" t="str">
        <f>INDEX(Data!J$2:J$6500,MATCH($A4664,Data!$A$2:$A$6500,0))</f>
        <v>breeding pairs</v>
      </c>
      <c r="P4664" t="str">
        <f>_xlfn.XLOOKUP(B4664,Table3[RefID],Table3[Citation])</f>
        <v>Faulquier et al (2008)</v>
      </c>
    </row>
    <row r="4665" spans="1:16" x14ac:dyDescent="0.35">
      <c r="A4665" s="68">
        <v>4663</v>
      </c>
      <c r="B4665" s="71">
        <v>283</v>
      </c>
      <c r="C4665" s="72">
        <v>5007</v>
      </c>
      <c r="D4665" s="69">
        <v>3658</v>
      </c>
      <c r="E4665" t="str">
        <f>INDEX(Table5[EEZ],MATCH(C4665,Table5[Colony_ID],0))</f>
        <v>French Polynesian Exclusive Economic Zone</v>
      </c>
      <c r="F4665" t="str">
        <f>INDEX(Table5[Corrected Island/Colony Name],MATCH('Full Data'!C4665,Table5[Colony_ID],0))</f>
        <v>Aratika Atoll</v>
      </c>
      <c r="G4665" t="str">
        <f>INDEX(Table4[Common_Name],MATCH('Full Data'!D4665,Table4[SpcRecID],0))</f>
        <v>Red-footed Booby</v>
      </c>
      <c r="H4665" s="83" t="str">
        <f>INDEX(Data!E$2:E$6500,MATCH(A4665,Data!$A$2:$A$6500,0))</f>
        <v>confirmed</v>
      </c>
      <c r="I4665" s="90">
        <f>INDEX(Data!P$2:P$6500,MATCH(A4665,Data!$A$2:$A$6500,0))</f>
        <v>2008</v>
      </c>
      <c r="J4665" s="90">
        <f>INDEX(Data!Q$2:Q$6500,MATCH($A4665,Data!$A$2:$A$6500,0))</f>
        <v>2008</v>
      </c>
      <c r="K4665" s="90">
        <f>INDEX(Data!F$2:F$6500,MATCH($A4665,Data!$A$2:$A$6500,0))</f>
        <v>185</v>
      </c>
      <c r="L4665" s="90">
        <f>INDEX(Data!G$2:G$6500,MATCH($A4665,Data!$A$2:$A$6500,0))</f>
        <v>185</v>
      </c>
      <c r="M4665" s="90">
        <f>INDEX(Data!H$2:H$6500,MATCH($A4665,Data!$A$2:$A$6500,0))</f>
        <v>0</v>
      </c>
      <c r="N4665" s="90">
        <f>INDEX(Data!I$2:I$6500,MATCH($A4665,Data!$A$2:$A$6500,0))</f>
        <v>0</v>
      </c>
      <c r="O4665" s="83" t="str">
        <f>INDEX(Data!J$2:J$6500,MATCH($A4665,Data!$A$2:$A$6500,0))</f>
        <v>breeding pairs</v>
      </c>
      <c r="P4665" t="str">
        <f>_xlfn.XLOOKUP(B4665,Table3[RefID],Table3[Citation])</f>
        <v>Faulquier et al (2008)</v>
      </c>
    </row>
    <row r="4666" spans="1:16" x14ac:dyDescent="0.35">
      <c r="A4666" s="68">
        <v>4664</v>
      </c>
      <c r="B4666" s="71">
        <v>283</v>
      </c>
      <c r="C4666" s="72">
        <v>5055</v>
      </c>
      <c r="D4666" s="69">
        <v>3658</v>
      </c>
      <c r="E4666" t="str">
        <f>INDEX(Table5[EEZ],MATCH(C4666,Table5[Colony_ID],0))</f>
        <v>French Polynesian Exclusive Economic Zone</v>
      </c>
      <c r="F4666" t="str">
        <f>INDEX(Table5[Corrected Island/Colony Name],MATCH('Full Data'!C4666,Table5[Colony_ID],0))</f>
        <v>Kauehi Atoll</v>
      </c>
      <c r="G4666" t="str">
        <f>INDEX(Table4[Common_Name],MATCH('Full Data'!D4666,Table4[SpcRecID],0))</f>
        <v>Red-footed Booby</v>
      </c>
      <c r="H4666" s="83" t="str">
        <f>INDEX(Data!E$2:E$6500,MATCH(A4666,Data!$A$2:$A$6500,0))</f>
        <v>Confirmed</v>
      </c>
      <c r="I4666" s="90">
        <f>INDEX(Data!P$2:P$6500,MATCH(A4666,Data!$A$2:$A$6500,0))</f>
        <v>2008</v>
      </c>
      <c r="J4666" s="90">
        <f>INDEX(Data!Q$2:Q$6500,MATCH($A4666,Data!$A$2:$A$6500,0))</f>
        <v>2008</v>
      </c>
      <c r="K4666" s="90">
        <f>INDEX(Data!F$2:F$6500,MATCH($A4666,Data!$A$2:$A$6500,0))</f>
        <v>178</v>
      </c>
      <c r="L4666" s="90">
        <f>INDEX(Data!G$2:G$6500,MATCH($A4666,Data!$A$2:$A$6500,0))</f>
        <v>178</v>
      </c>
      <c r="M4666" s="90">
        <f>INDEX(Data!H$2:H$6500,MATCH($A4666,Data!$A$2:$A$6500,0))</f>
        <v>0</v>
      </c>
      <c r="N4666" s="90">
        <f>INDEX(Data!I$2:I$6500,MATCH($A4666,Data!$A$2:$A$6500,0))</f>
        <v>0</v>
      </c>
      <c r="O4666" s="83" t="str">
        <f>INDEX(Data!J$2:J$6500,MATCH($A4666,Data!$A$2:$A$6500,0))</f>
        <v>breeding pairs</v>
      </c>
      <c r="P4666" t="str">
        <f>_xlfn.XLOOKUP(B4666,Table3[RefID],Table3[Citation])</f>
        <v>Faulquier et al (2008)</v>
      </c>
    </row>
    <row r="4667" spans="1:16" x14ac:dyDescent="0.35">
      <c r="A4667" s="68">
        <v>4665</v>
      </c>
      <c r="B4667" s="71">
        <v>283</v>
      </c>
      <c r="C4667" s="72">
        <v>5055</v>
      </c>
      <c r="D4667" s="69">
        <v>3288</v>
      </c>
      <c r="E4667" t="str">
        <f>INDEX(Table5[EEZ],MATCH(C4667,Table5[Colony_ID],0))</f>
        <v>French Polynesian Exclusive Economic Zone</v>
      </c>
      <c r="F4667" t="str">
        <f>INDEX(Table5[Corrected Island/Colony Name],MATCH('Full Data'!C4667,Table5[Colony_ID],0))</f>
        <v>Kauehi Atoll</v>
      </c>
      <c r="G4667" t="str">
        <f>INDEX(Table4[Common_Name],MATCH('Full Data'!D4667,Table4[SpcRecID],0))</f>
        <v>Sooty Tern</v>
      </c>
      <c r="H4667" s="83" t="str">
        <f>INDEX(Data!E$2:E$6500,MATCH(A4667,Data!$A$2:$A$6500,0))</f>
        <v>Confirmed</v>
      </c>
      <c r="I4667" s="90">
        <f>INDEX(Data!P$2:P$6500,MATCH(A4667,Data!$A$2:$A$6500,0))</f>
        <v>2008</v>
      </c>
      <c r="J4667" s="90">
        <f>INDEX(Data!Q$2:Q$6500,MATCH($A4667,Data!$A$2:$A$6500,0))</f>
        <v>2008</v>
      </c>
      <c r="K4667" s="90">
        <f>INDEX(Data!F$2:F$6500,MATCH($A4667,Data!$A$2:$A$6500,0))</f>
        <v>53257</v>
      </c>
      <c r="L4667" s="90">
        <f>INDEX(Data!G$2:G$6500,MATCH($A4667,Data!$A$2:$A$6500,0))</f>
        <v>53257</v>
      </c>
      <c r="M4667" s="90">
        <f>INDEX(Data!H$2:H$6500,MATCH($A4667,Data!$A$2:$A$6500,0))</f>
        <v>0</v>
      </c>
      <c r="N4667" s="90">
        <f>INDEX(Data!I$2:I$6500,MATCH($A4667,Data!$A$2:$A$6500,0))</f>
        <v>0</v>
      </c>
      <c r="O4667" s="83" t="str">
        <f>INDEX(Data!J$2:J$6500,MATCH($A4667,Data!$A$2:$A$6500,0))</f>
        <v>breeding pairs</v>
      </c>
      <c r="P4667" t="str">
        <f>_xlfn.XLOOKUP(B4667,Table3[RefID],Table3[Citation])</f>
        <v>Faulquier et al (2008)</v>
      </c>
    </row>
    <row r="4668" spans="1:16" x14ac:dyDescent="0.35">
      <c r="A4668" s="68">
        <v>4666</v>
      </c>
      <c r="B4668" s="69">
        <v>284</v>
      </c>
      <c r="C4668" s="69">
        <v>12083</v>
      </c>
      <c r="D4668" s="69">
        <v>3295</v>
      </c>
      <c r="E4668" t="str">
        <f>INDEX(Table5[EEZ],MATCH(C4668,Table5[Colony_ID],0))</f>
        <v>Micronesian Exclusive Economic Zone</v>
      </c>
      <c r="F4668" t="str">
        <f>INDEX(Table5[Corrected Island/Colony Name],MATCH('Full Data'!C4668,Table5[Colony_ID],0))</f>
        <v>Olimarao Island</v>
      </c>
      <c r="G4668" t="str">
        <f>INDEX(Table4[Common_Name],MATCH('Full Data'!D4668,Table4[SpcRecID],0))</f>
        <v>Black Noddy</v>
      </c>
      <c r="H4668" s="83" t="str">
        <f>INDEX(Data!E$2:E$6500,MATCH(A4668,Data!$A$2:$A$6500,0))</f>
        <v>Potential Breeding</v>
      </c>
      <c r="I4668" s="90">
        <f>INDEX(Data!P$2:P$6500,MATCH(A4668,Data!$A$2:$A$6500,0))</f>
        <v>1984</v>
      </c>
      <c r="J4668" s="90">
        <f>INDEX(Data!Q$2:Q$6500,MATCH($A4668,Data!$A$2:$A$6500,0))</f>
        <v>2008</v>
      </c>
      <c r="K4668" s="90">
        <f>INDEX(Data!F$2:F$6500,MATCH($A4668,Data!$A$2:$A$6500,0))</f>
        <v>0</v>
      </c>
      <c r="L4668" s="90">
        <f>INDEX(Data!G$2:G$6500,MATCH($A4668,Data!$A$2:$A$6500,0))</f>
        <v>0</v>
      </c>
      <c r="M4668" s="90">
        <f>INDEX(Data!H$2:H$6500,MATCH($A4668,Data!$A$2:$A$6500,0))</f>
        <v>1</v>
      </c>
      <c r="N4668" s="90">
        <f>INDEX(Data!I$2:I$6500,MATCH($A4668,Data!$A$2:$A$6500,0))</f>
        <v>49</v>
      </c>
      <c r="O4668" s="83" t="str">
        <f>INDEX(Data!J$2:J$6500,MATCH($A4668,Data!$A$2:$A$6500,0))</f>
        <v>individuals</v>
      </c>
      <c r="P4668" t="str">
        <f>_xlfn.XLOOKUP(B4668,Table3[RefID],Table3[Citation])</f>
        <v>GE_Panaramio (2008)</v>
      </c>
    </row>
    <row r="4669" spans="1:16" x14ac:dyDescent="0.35">
      <c r="A4669" s="68">
        <v>4667</v>
      </c>
      <c r="B4669" s="69">
        <v>285</v>
      </c>
      <c r="C4669" s="69">
        <v>17013</v>
      </c>
      <c r="D4669" s="69">
        <v>3846</v>
      </c>
      <c r="E4669" t="str">
        <f>INDEX(Table5[EEZ],MATCH(C4669,Table5[Colony_ID],0))</f>
        <v>Palau Exclusive Economic Zone</v>
      </c>
      <c r="F4669" t="str">
        <f>INDEX(Table5[Corrected Island/Colony Name],MATCH('Full Data'!C4669,Table5[Colony_ID],0))</f>
        <v>Tobi Island</v>
      </c>
      <c r="G4669" t="str">
        <f>INDEX(Table4[Common_Name],MATCH('Full Data'!D4669,Table4[SpcRecID],0))</f>
        <v>Lesser Frigatebird</v>
      </c>
      <c r="H4669" s="83">
        <f>INDEX(Data!E$2:E$6500,MATCH(A4669,Data!$A$2:$A$6500,0))</f>
        <v>0</v>
      </c>
      <c r="I4669" s="90">
        <f>INDEX(Data!P$2:P$6500,MATCH(A4669,Data!$A$2:$A$6500,0))</f>
        <v>1979</v>
      </c>
      <c r="J4669" s="90">
        <f>INDEX(Data!Q$2:Q$6500,MATCH($A4669,Data!$A$2:$A$6500,0))</f>
        <v>1979</v>
      </c>
      <c r="K4669" s="90">
        <f>INDEX(Data!F$2:F$6500,MATCH($A4669,Data!$A$2:$A$6500,0))</f>
        <v>0</v>
      </c>
      <c r="L4669" s="90">
        <f>INDEX(Data!G$2:G$6500,MATCH($A4669,Data!$A$2:$A$6500,0))</f>
        <v>0</v>
      </c>
      <c r="M4669" s="90">
        <f>INDEX(Data!H$2:H$6500,MATCH($A4669,Data!$A$2:$A$6500,0))</f>
        <v>0</v>
      </c>
      <c r="N4669" s="90">
        <f>INDEX(Data!I$2:I$6500,MATCH($A4669,Data!$A$2:$A$6500,0))</f>
        <v>0</v>
      </c>
      <c r="O4669" s="83">
        <f>INDEX(Data!J$2:J$6500,MATCH($A4669,Data!$A$2:$A$6500,0))</f>
        <v>0</v>
      </c>
      <c r="P4669" t="str">
        <f>_xlfn.XLOOKUP(B4669,Table3[RefID],Table3[Citation])</f>
        <v>Intoh &amp; Masaki (2008)</v>
      </c>
    </row>
    <row r="4670" spans="1:16" x14ac:dyDescent="0.35">
      <c r="A4670" s="68">
        <v>4668</v>
      </c>
      <c r="B4670" s="71">
        <v>286</v>
      </c>
      <c r="C4670" s="72">
        <v>5151</v>
      </c>
      <c r="D4670" s="70">
        <v>32228</v>
      </c>
      <c r="E4670" t="str">
        <f>INDEX(Table5[EEZ],MATCH(C4670,Table5[Colony_ID],0))</f>
        <v>French Polynesian Exclusive Economic Zone</v>
      </c>
      <c r="F4670" t="str">
        <f>INDEX(Table5[Corrected Island/Colony Name],MATCH('Full Data'!C4670,Table5[Colony_ID],0))</f>
        <v>Tahiti</v>
      </c>
      <c r="G4670" t="str">
        <f>INDEX(Table4[Common_Name],MATCH('Full Data'!D4670,Table4[SpcRecID],0))</f>
        <v>Tropical Shearwater</v>
      </c>
      <c r="H4670" s="83" t="str">
        <f>INDEX(Data!E$2:E$6500,MATCH(A4670,Data!$A$2:$A$6500,0))</f>
        <v>Confirmed</v>
      </c>
      <c r="I4670" s="90">
        <f>INDEX(Data!P$2:P$6500,MATCH(A4670,Data!$A$2:$A$6500,0))</f>
        <v>2008</v>
      </c>
      <c r="J4670" s="90">
        <f>INDEX(Data!Q$2:Q$6500,MATCH($A4670,Data!$A$2:$A$6500,0))</f>
        <v>2008</v>
      </c>
      <c r="K4670" s="90">
        <f>INDEX(Data!F$2:F$6500,MATCH($A4670,Data!$A$2:$A$6500,0))</f>
        <v>0</v>
      </c>
      <c r="L4670" s="90">
        <f>INDEX(Data!G$2:G$6500,MATCH($A4670,Data!$A$2:$A$6500,0))</f>
        <v>0</v>
      </c>
      <c r="M4670" s="90">
        <f>INDEX(Data!H$2:H$6500,MATCH($A4670,Data!$A$2:$A$6500,0))</f>
        <v>0</v>
      </c>
      <c r="N4670" s="90">
        <f>INDEX(Data!I$2:I$6500,MATCH($A4670,Data!$A$2:$A$6500,0))</f>
        <v>0</v>
      </c>
      <c r="O4670" s="83">
        <f>INDEX(Data!J$2:J$6500,MATCH($A4670,Data!$A$2:$A$6500,0))</f>
        <v>0</v>
      </c>
      <c r="P4670" t="str">
        <f>_xlfn.XLOOKUP(B4670,Table3[RefID],Table3[Citation])</f>
        <v>Jacq et al (2008)</v>
      </c>
    </row>
    <row r="4671" spans="1:16" x14ac:dyDescent="0.35">
      <c r="A4671" s="68">
        <v>4669</v>
      </c>
      <c r="B4671" s="71">
        <v>286</v>
      </c>
      <c r="C4671" s="72">
        <v>5151</v>
      </c>
      <c r="D4671" s="70">
        <v>3880</v>
      </c>
      <c r="E4671" t="str">
        <f>INDEX(Table5[EEZ],MATCH(C4671,Table5[Colony_ID],0))</f>
        <v>French Polynesian Exclusive Economic Zone</v>
      </c>
      <c r="F4671" t="str">
        <f>INDEX(Table5[Corrected Island/Colony Name],MATCH('Full Data'!C4671,Table5[Colony_ID],0))</f>
        <v>Tahiti</v>
      </c>
      <c r="G4671" t="str">
        <f>INDEX(Table4[Common_Name],MATCH('Full Data'!D4671,Table4[SpcRecID],0))</f>
        <v>Tahiti Petrel</v>
      </c>
      <c r="H4671" s="83" t="str">
        <f>INDEX(Data!E$2:E$6500,MATCH(A4671,Data!$A$2:$A$6500,0))</f>
        <v>Confirmed</v>
      </c>
      <c r="I4671" s="90">
        <f>INDEX(Data!P$2:P$6500,MATCH(A4671,Data!$A$2:$A$6500,0))</f>
        <v>2008</v>
      </c>
      <c r="J4671" s="90">
        <f>INDEX(Data!Q$2:Q$6500,MATCH($A4671,Data!$A$2:$A$6500,0))</f>
        <v>2008</v>
      </c>
      <c r="K4671" s="90">
        <f>INDEX(Data!F$2:F$6500,MATCH($A4671,Data!$A$2:$A$6500,0))</f>
        <v>5</v>
      </c>
      <c r="L4671" s="90">
        <f>INDEX(Data!G$2:G$6500,MATCH($A4671,Data!$A$2:$A$6500,0))</f>
        <v>5</v>
      </c>
      <c r="M4671" s="90">
        <f>INDEX(Data!H$2:H$6500,MATCH($A4671,Data!$A$2:$A$6500,0))</f>
        <v>0</v>
      </c>
      <c r="N4671" s="90">
        <f>INDEX(Data!I$2:I$6500,MATCH($A4671,Data!$A$2:$A$6500,0))</f>
        <v>0</v>
      </c>
      <c r="O4671" s="83" t="str">
        <f>INDEX(Data!J$2:J$6500,MATCH($A4671,Data!$A$2:$A$6500,0))</f>
        <v>nests</v>
      </c>
      <c r="P4671" t="str">
        <f>_xlfn.XLOOKUP(B4671,Table3[RefID],Table3[Citation])</f>
        <v>Jacq et al (2008)</v>
      </c>
    </row>
    <row r="4672" spans="1:16" x14ac:dyDescent="0.35">
      <c r="A4672" s="68">
        <v>4670</v>
      </c>
      <c r="B4672" s="71">
        <v>286</v>
      </c>
      <c r="C4672" s="72">
        <v>5151</v>
      </c>
      <c r="D4672" s="70">
        <v>3928</v>
      </c>
      <c r="E4672" t="str">
        <f>INDEX(Table5[EEZ],MATCH(C4672,Table5[Colony_ID],0))</f>
        <v>French Polynesian Exclusive Economic Zone</v>
      </c>
      <c r="F4672" t="str">
        <f>INDEX(Table5[Corrected Island/Colony Name],MATCH('Full Data'!C4672,Table5[Colony_ID],0))</f>
        <v>Tahiti</v>
      </c>
      <c r="G4672" t="str">
        <f>INDEX(Table4[Common_Name],MATCH('Full Data'!D4672,Table4[SpcRecID],0))</f>
        <v>Wedge-tailed Shearwater</v>
      </c>
      <c r="H4672" s="83" t="str">
        <f>INDEX(Data!E$2:E$6500,MATCH(A4672,Data!$A$2:$A$6500,0))</f>
        <v>Confirmed</v>
      </c>
      <c r="I4672" s="90">
        <f>INDEX(Data!P$2:P$6500,MATCH(A4672,Data!$A$2:$A$6500,0))</f>
        <v>2008</v>
      </c>
      <c r="J4672" s="90">
        <f>INDEX(Data!Q$2:Q$6500,MATCH($A4672,Data!$A$2:$A$6500,0))</f>
        <v>2008</v>
      </c>
      <c r="K4672" s="90">
        <f>INDEX(Data!F$2:F$6500,MATCH($A4672,Data!$A$2:$A$6500,0))</f>
        <v>0</v>
      </c>
      <c r="L4672" s="90">
        <f>INDEX(Data!G$2:G$6500,MATCH($A4672,Data!$A$2:$A$6500,0))</f>
        <v>0</v>
      </c>
      <c r="M4672" s="90">
        <f>INDEX(Data!H$2:H$6500,MATCH($A4672,Data!$A$2:$A$6500,0))</f>
        <v>0</v>
      </c>
      <c r="N4672" s="90">
        <f>INDEX(Data!I$2:I$6500,MATCH($A4672,Data!$A$2:$A$6500,0))</f>
        <v>0</v>
      </c>
      <c r="O4672" s="83">
        <f>INDEX(Data!J$2:J$6500,MATCH($A4672,Data!$A$2:$A$6500,0))</f>
        <v>0</v>
      </c>
      <c r="P4672" t="str">
        <f>_xlfn.XLOOKUP(B4672,Table3[RefID],Table3[Citation])</f>
        <v>Jacq et al (2008)</v>
      </c>
    </row>
    <row r="4673" spans="1:16" x14ac:dyDescent="0.35">
      <c r="A4673" s="68">
        <v>4671</v>
      </c>
      <c r="B4673" s="71">
        <v>286</v>
      </c>
      <c r="C4673" s="72">
        <v>5151</v>
      </c>
      <c r="D4673" s="69">
        <v>3650</v>
      </c>
      <c r="E4673" t="str">
        <f>INDEX(Table5[EEZ],MATCH(C4673,Table5[Colony_ID],0))</f>
        <v>French Polynesian Exclusive Economic Zone</v>
      </c>
      <c r="F4673" t="str">
        <f>INDEX(Table5[Corrected Island/Colony Name],MATCH('Full Data'!C4673,Table5[Colony_ID],0))</f>
        <v>Tahiti</v>
      </c>
      <c r="G4673" t="str">
        <f>INDEX(Table4[Common_Name],MATCH('Full Data'!D4673,Table4[SpcRecID],0))</f>
        <v>White-tailed Tropicbird</v>
      </c>
      <c r="H4673" s="83" t="str">
        <f>INDEX(Data!E$2:E$6500,MATCH(A4673,Data!$A$2:$A$6500,0))</f>
        <v>Confirmed</v>
      </c>
      <c r="I4673" s="90">
        <f>INDEX(Data!P$2:P$6500,MATCH(A4673,Data!$A$2:$A$6500,0))</f>
        <v>2008</v>
      </c>
      <c r="J4673" s="90">
        <f>INDEX(Data!Q$2:Q$6500,MATCH($A4673,Data!$A$2:$A$6500,0))</f>
        <v>2008</v>
      </c>
      <c r="K4673" s="90">
        <f>INDEX(Data!F$2:F$6500,MATCH($A4673,Data!$A$2:$A$6500,0))</f>
        <v>0</v>
      </c>
      <c r="L4673" s="90">
        <f>INDEX(Data!G$2:G$6500,MATCH($A4673,Data!$A$2:$A$6500,0))</f>
        <v>0</v>
      </c>
      <c r="M4673" s="90">
        <f>INDEX(Data!H$2:H$6500,MATCH($A4673,Data!$A$2:$A$6500,0))</f>
        <v>0</v>
      </c>
      <c r="N4673" s="90">
        <f>INDEX(Data!I$2:I$6500,MATCH($A4673,Data!$A$2:$A$6500,0))</f>
        <v>0</v>
      </c>
      <c r="O4673" s="83">
        <f>INDEX(Data!J$2:J$6500,MATCH($A4673,Data!$A$2:$A$6500,0))</f>
        <v>0</v>
      </c>
      <c r="P4673" t="str">
        <f>_xlfn.XLOOKUP(B4673,Table3[RefID],Table3[Citation])</f>
        <v>Jacq et al (2008)</v>
      </c>
    </row>
    <row r="4674" spans="1:16" x14ac:dyDescent="0.35">
      <c r="A4674" s="68">
        <v>4672</v>
      </c>
      <c r="B4674" s="69">
        <v>287</v>
      </c>
      <c r="C4674" s="69">
        <v>3020</v>
      </c>
      <c r="D4674" s="69">
        <v>3295</v>
      </c>
      <c r="E4674" t="str">
        <f>INDEX(Table5[EEZ],MATCH(C4674,Table5[Colony_ID],0))</f>
        <v>Cook Islands Exclusive Economic Zone</v>
      </c>
      <c r="F4674" t="str">
        <f>INDEX(Table5[Corrected Island/Colony Name],MATCH('Full Data'!C4674,Table5[Colony_ID],0))</f>
        <v>Turtle Island</v>
      </c>
      <c r="G4674" t="str">
        <f>INDEX(Table4[Common_Name],MATCH('Full Data'!D4674,Table4[SpcRecID],0))</f>
        <v>Black Noddy</v>
      </c>
      <c r="H4674" s="83" t="str">
        <f>INDEX(Data!E$2:E$6500,MATCH(A4674,Data!$A$2:$A$6500,0))</f>
        <v>Confirmed</v>
      </c>
      <c r="I4674" s="90">
        <f>INDEX(Data!P$2:P$6500,MATCH(A4674,Data!$A$2:$A$6500,0))</f>
        <v>1993</v>
      </c>
      <c r="J4674" s="90">
        <f>INDEX(Data!Q$2:Q$6500,MATCH($A4674,Data!$A$2:$A$6500,0))</f>
        <v>2008</v>
      </c>
      <c r="K4674" s="90">
        <f>INDEX(Data!F$2:F$6500,MATCH($A4674,Data!$A$2:$A$6500,0))</f>
        <v>42</v>
      </c>
      <c r="L4674" s="90">
        <f>INDEX(Data!G$2:G$6500,MATCH($A4674,Data!$A$2:$A$6500,0))</f>
        <v>42</v>
      </c>
      <c r="M4674" s="90">
        <f>INDEX(Data!H$2:H$6500,MATCH($A4674,Data!$A$2:$A$6500,0))</f>
        <v>0</v>
      </c>
      <c r="N4674" s="90">
        <f>INDEX(Data!I$2:I$6500,MATCH($A4674,Data!$A$2:$A$6500,0))</f>
        <v>0</v>
      </c>
      <c r="O4674" s="83" t="str">
        <f>INDEX(Data!J$2:J$6500,MATCH($A4674,Data!$A$2:$A$6500,0))</f>
        <v>chicks</v>
      </c>
      <c r="P4674" t="str">
        <f>_xlfn.XLOOKUP(B4674,Table3[RefID],Table3[Citation])</f>
        <v>Jones (2008)</v>
      </c>
    </row>
    <row r="4675" spans="1:16" x14ac:dyDescent="0.35">
      <c r="A4675" s="68">
        <v>4673</v>
      </c>
      <c r="B4675" s="69">
        <v>287</v>
      </c>
      <c r="C4675" s="69">
        <v>3003</v>
      </c>
      <c r="D4675" s="69">
        <v>3659</v>
      </c>
      <c r="E4675" t="str">
        <f>INDEX(Table5[EEZ],MATCH(C4675,Table5[Colony_ID],0))</f>
        <v>Cook Islands Exclusive Economic Zone</v>
      </c>
      <c r="F4675" t="str">
        <f>INDEX(Table5[Corrected Island/Colony Name],MATCH('Full Data'!C4675,Table5[Colony_ID],0))</f>
        <v>Brushwood 1</v>
      </c>
      <c r="G4675" t="str">
        <f>INDEX(Table4[Common_Name],MATCH('Full Data'!D4675,Table4[SpcRecID],0))</f>
        <v>Brown Booby</v>
      </c>
      <c r="H4675" s="83" t="str">
        <f>INDEX(Data!E$2:E$6500,MATCH(A4675,Data!$A$2:$A$6500,0))</f>
        <v>Confirmed</v>
      </c>
      <c r="I4675" s="90">
        <f>INDEX(Data!P$2:P$6500,MATCH(A4675,Data!$A$2:$A$6500,0))</f>
        <v>2008</v>
      </c>
      <c r="J4675" s="90">
        <f>INDEX(Data!Q$2:Q$6500,MATCH($A4675,Data!$A$2:$A$6500,0))</f>
        <v>2008</v>
      </c>
      <c r="K4675" s="90">
        <f>INDEX(Data!F$2:F$6500,MATCH($A4675,Data!$A$2:$A$6500,0))</f>
        <v>2</v>
      </c>
      <c r="L4675" s="90">
        <f>INDEX(Data!G$2:G$6500,MATCH($A4675,Data!$A$2:$A$6500,0))</f>
        <v>2</v>
      </c>
      <c r="M4675" s="90">
        <f>INDEX(Data!H$2:H$6500,MATCH($A4675,Data!$A$2:$A$6500,0))</f>
        <v>0</v>
      </c>
      <c r="N4675" s="90">
        <f>INDEX(Data!I$2:I$6500,MATCH($A4675,Data!$A$2:$A$6500,0))</f>
        <v>0</v>
      </c>
      <c r="O4675" s="83" t="str">
        <f>INDEX(Data!J$2:J$6500,MATCH($A4675,Data!$A$2:$A$6500,0))</f>
        <v>chicks</v>
      </c>
      <c r="P4675" t="str">
        <f>_xlfn.XLOOKUP(B4675,Table3[RefID],Table3[Citation])</f>
        <v>Jones (2008)</v>
      </c>
    </row>
    <row r="4676" spans="1:16" x14ac:dyDescent="0.35">
      <c r="A4676" s="68">
        <v>4674</v>
      </c>
      <c r="B4676" s="69">
        <v>287</v>
      </c>
      <c r="C4676" s="69">
        <v>3010</v>
      </c>
      <c r="D4676" s="69">
        <v>3659</v>
      </c>
      <c r="E4676" t="str">
        <f>INDEX(Table5[EEZ],MATCH(C4676,Table5[Colony_ID],0))</f>
        <v>Cook Islands Exclusive Economic Zone</v>
      </c>
      <c r="F4676" t="str">
        <f>INDEX(Table5[Corrected Island/Colony Name],MATCH('Full Data'!C4676,Table5[Colony_ID],0))</f>
        <v>Motu Kena</v>
      </c>
      <c r="G4676" t="str">
        <f>INDEX(Table4[Common_Name],MATCH('Full Data'!D4676,Table4[SpcRecID],0))</f>
        <v>Brown Booby</v>
      </c>
      <c r="H4676" s="83" t="str">
        <f>INDEX(Data!E$2:E$6500,MATCH(A4676,Data!$A$2:$A$6500,0))</f>
        <v>Confirmed</v>
      </c>
      <c r="I4676" s="90">
        <f>INDEX(Data!P$2:P$6500,MATCH(A4676,Data!$A$2:$A$6500,0))</f>
        <v>2008</v>
      </c>
      <c r="J4676" s="90">
        <f>INDEX(Data!Q$2:Q$6500,MATCH($A4676,Data!$A$2:$A$6500,0))</f>
        <v>2008</v>
      </c>
      <c r="K4676" s="90">
        <f>INDEX(Data!F$2:F$6500,MATCH($A4676,Data!$A$2:$A$6500,0))</f>
        <v>4</v>
      </c>
      <c r="L4676" s="90">
        <f>INDEX(Data!G$2:G$6500,MATCH($A4676,Data!$A$2:$A$6500,0))</f>
        <v>4</v>
      </c>
      <c r="M4676" s="90">
        <f>INDEX(Data!H$2:H$6500,MATCH($A4676,Data!$A$2:$A$6500,0))</f>
        <v>0</v>
      </c>
      <c r="N4676" s="90">
        <f>INDEX(Data!I$2:I$6500,MATCH($A4676,Data!$A$2:$A$6500,0))</f>
        <v>0</v>
      </c>
      <c r="O4676" s="83" t="str">
        <f>INDEX(Data!J$2:J$6500,MATCH($A4676,Data!$A$2:$A$6500,0))</f>
        <v>chicks</v>
      </c>
      <c r="P4676" t="str">
        <f>_xlfn.XLOOKUP(B4676,Table3[RefID],Table3[Citation])</f>
        <v>Jones (2008)</v>
      </c>
    </row>
    <row r="4677" spans="1:16" x14ac:dyDescent="0.35">
      <c r="A4677" s="68">
        <v>4675</v>
      </c>
      <c r="B4677" s="69">
        <v>287</v>
      </c>
      <c r="C4677" s="69">
        <v>3012</v>
      </c>
      <c r="D4677" s="69">
        <v>3659</v>
      </c>
      <c r="E4677" t="str">
        <f>INDEX(Table5[EEZ],MATCH(C4677,Table5[Colony_ID],0))</f>
        <v>Cook Islands Exclusive Economic Zone</v>
      </c>
      <c r="F4677" t="str">
        <f>INDEX(Table5[Corrected Island/Colony Name],MATCH('Full Data'!C4677,Table5[Colony_ID],0))</f>
        <v>Motu Oneone</v>
      </c>
      <c r="G4677" t="str">
        <f>INDEX(Table4[Common_Name],MATCH('Full Data'!D4677,Table4[SpcRecID],0))</f>
        <v>Brown Booby</v>
      </c>
      <c r="H4677" s="83" t="str">
        <f>INDEX(Data!E$2:E$6500,MATCH(A4677,Data!$A$2:$A$6500,0))</f>
        <v>Confirmed</v>
      </c>
      <c r="I4677" s="90">
        <f>INDEX(Data!P$2:P$6500,MATCH(A4677,Data!$A$2:$A$6500,0))</f>
        <v>2008</v>
      </c>
      <c r="J4677" s="90">
        <f>INDEX(Data!Q$2:Q$6500,MATCH($A4677,Data!$A$2:$A$6500,0))</f>
        <v>2008</v>
      </c>
      <c r="K4677" s="90">
        <f>INDEX(Data!F$2:F$6500,MATCH($A4677,Data!$A$2:$A$6500,0))</f>
        <v>11</v>
      </c>
      <c r="L4677" s="90">
        <f>INDEX(Data!G$2:G$6500,MATCH($A4677,Data!$A$2:$A$6500,0))</f>
        <v>11</v>
      </c>
      <c r="M4677" s="90">
        <f>INDEX(Data!H$2:H$6500,MATCH($A4677,Data!$A$2:$A$6500,0))</f>
        <v>0</v>
      </c>
      <c r="N4677" s="90">
        <f>INDEX(Data!I$2:I$6500,MATCH($A4677,Data!$A$2:$A$6500,0))</f>
        <v>0</v>
      </c>
      <c r="O4677" s="83" t="str">
        <f>INDEX(Data!J$2:J$6500,MATCH($A4677,Data!$A$2:$A$6500,0))</f>
        <v>chicks</v>
      </c>
      <c r="P4677" t="str">
        <f>_xlfn.XLOOKUP(B4677,Table3[RefID],Table3[Citation])</f>
        <v>Jones (2008)</v>
      </c>
    </row>
    <row r="4678" spans="1:16" x14ac:dyDescent="0.35">
      <c r="A4678" s="68">
        <v>4676</v>
      </c>
      <c r="B4678" s="69">
        <v>287</v>
      </c>
      <c r="C4678" s="69">
        <v>3017</v>
      </c>
      <c r="D4678" s="69">
        <v>3659</v>
      </c>
      <c r="E4678" t="str">
        <f>INDEX(Table5[EEZ],MATCH(C4678,Table5[Colony_ID],0))</f>
        <v>Cook Islands Exclusive Economic Zone</v>
      </c>
      <c r="F4678" t="str">
        <f>INDEX(Table5[Corrected Island/Colony Name],MATCH('Full Data'!C4678,Table5[Colony_ID],0))</f>
        <v>Seven Sisters</v>
      </c>
      <c r="G4678" t="str">
        <f>INDEX(Table4[Common_Name],MATCH('Full Data'!D4678,Table4[SpcRecID],0))</f>
        <v>Brown Booby</v>
      </c>
      <c r="H4678" s="83" t="str">
        <f>INDEX(Data!E$2:E$6500,MATCH(A4678,Data!$A$2:$A$6500,0))</f>
        <v>Confirmed</v>
      </c>
      <c r="I4678" s="90">
        <f>INDEX(Data!P$2:P$6500,MATCH(A4678,Data!$A$2:$A$6500,0))</f>
        <v>2008</v>
      </c>
      <c r="J4678" s="90">
        <f>INDEX(Data!Q$2:Q$6500,MATCH($A4678,Data!$A$2:$A$6500,0))</f>
        <v>2008</v>
      </c>
      <c r="K4678" s="90">
        <f>INDEX(Data!F$2:F$6500,MATCH($A4678,Data!$A$2:$A$6500,0))</f>
        <v>9</v>
      </c>
      <c r="L4678" s="90">
        <f>INDEX(Data!G$2:G$6500,MATCH($A4678,Data!$A$2:$A$6500,0))</f>
        <v>9</v>
      </c>
      <c r="M4678" s="90">
        <f>INDEX(Data!H$2:H$6500,MATCH($A4678,Data!$A$2:$A$6500,0))</f>
        <v>0</v>
      </c>
      <c r="N4678" s="90">
        <f>INDEX(Data!I$2:I$6500,MATCH($A4678,Data!$A$2:$A$6500,0))</f>
        <v>0</v>
      </c>
      <c r="O4678" s="83" t="str">
        <f>INDEX(Data!J$2:J$6500,MATCH($A4678,Data!$A$2:$A$6500,0))</f>
        <v>chicks</v>
      </c>
      <c r="P4678" t="str">
        <f>_xlfn.XLOOKUP(B4678,Table3[RefID],Table3[Citation])</f>
        <v>Jones (2008)</v>
      </c>
    </row>
    <row r="4679" spans="1:16" x14ac:dyDescent="0.35">
      <c r="A4679" s="68">
        <v>4677</v>
      </c>
      <c r="B4679" s="69">
        <v>287</v>
      </c>
      <c r="C4679" s="69">
        <v>3003</v>
      </c>
      <c r="D4679" s="70">
        <v>3845</v>
      </c>
      <c r="E4679" t="str">
        <f>INDEX(Table5[EEZ],MATCH(C4679,Table5[Colony_ID],0))</f>
        <v>Cook Islands Exclusive Economic Zone</v>
      </c>
      <c r="F4679" t="str">
        <f>INDEX(Table5[Corrected Island/Colony Name],MATCH('Full Data'!C4679,Table5[Colony_ID],0))</f>
        <v>Brushwood 1</v>
      </c>
      <c r="G4679" t="str">
        <f>INDEX(Table4[Common_Name],MATCH('Full Data'!D4679,Table4[SpcRecID],0))</f>
        <v>Great Frigatebird</v>
      </c>
      <c r="H4679" s="83" t="str">
        <f>INDEX(Data!E$2:E$6500,MATCH(A4679,Data!$A$2:$A$6500,0))</f>
        <v>Confirmed</v>
      </c>
      <c r="I4679" s="90">
        <f>INDEX(Data!P$2:P$6500,MATCH(A4679,Data!$A$2:$A$6500,0))</f>
        <v>2008</v>
      </c>
      <c r="J4679" s="90">
        <f>INDEX(Data!Q$2:Q$6500,MATCH($A4679,Data!$A$2:$A$6500,0))</f>
        <v>2008</v>
      </c>
      <c r="K4679" s="90">
        <f>INDEX(Data!F$2:F$6500,MATCH($A4679,Data!$A$2:$A$6500,0))</f>
        <v>4</v>
      </c>
      <c r="L4679" s="90">
        <f>INDEX(Data!G$2:G$6500,MATCH($A4679,Data!$A$2:$A$6500,0))</f>
        <v>4</v>
      </c>
      <c r="M4679" s="90">
        <f>INDEX(Data!H$2:H$6500,MATCH($A4679,Data!$A$2:$A$6500,0))</f>
        <v>0</v>
      </c>
      <c r="N4679" s="90">
        <f>INDEX(Data!I$2:I$6500,MATCH($A4679,Data!$A$2:$A$6500,0))</f>
        <v>0</v>
      </c>
      <c r="O4679" s="83" t="str">
        <f>INDEX(Data!J$2:J$6500,MATCH($A4679,Data!$A$2:$A$6500,0))</f>
        <v>chicks</v>
      </c>
      <c r="P4679" t="str">
        <f>_xlfn.XLOOKUP(B4679,Table3[RefID],Table3[Citation])</f>
        <v>Jones (2008)</v>
      </c>
    </row>
    <row r="4680" spans="1:16" x14ac:dyDescent="0.35">
      <c r="A4680" s="68">
        <v>4678</v>
      </c>
      <c r="B4680" s="69">
        <v>287</v>
      </c>
      <c r="C4680" s="69">
        <v>3004</v>
      </c>
      <c r="D4680" s="70">
        <v>3845</v>
      </c>
      <c r="E4680" t="str">
        <f>INDEX(Table5[EEZ],MATCH(C4680,Table5[Colony_ID],0))</f>
        <v>Cook Islands Exclusive Economic Zone</v>
      </c>
      <c r="F4680" t="str">
        <f>INDEX(Table5[Corrected Island/Colony Name],MATCH('Full Data'!C4680,Table5[Colony_ID],0))</f>
        <v>Brushwood Islands</v>
      </c>
      <c r="G4680" t="str">
        <f>INDEX(Table4[Common_Name],MATCH('Full Data'!D4680,Table4[SpcRecID],0))</f>
        <v>Great Frigatebird</v>
      </c>
      <c r="H4680" s="83" t="str">
        <f>INDEX(Data!E$2:E$6500,MATCH(A4680,Data!$A$2:$A$6500,0))</f>
        <v>Confirmed</v>
      </c>
      <c r="I4680" s="90">
        <f>INDEX(Data!P$2:P$6500,MATCH(A4680,Data!$A$2:$A$6500,0))</f>
        <v>2008</v>
      </c>
      <c r="J4680" s="90">
        <f>INDEX(Data!Q$2:Q$6500,MATCH($A4680,Data!$A$2:$A$6500,0))</f>
        <v>2008</v>
      </c>
      <c r="K4680" s="90">
        <f>INDEX(Data!F$2:F$6500,MATCH($A4680,Data!$A$2:$A$6500,0))</f>
        <v>103</v>
      </c>
      <c r="L4680" s="90">
        <f>INDEX(Data!G$2:G$6500,MATCH($A4680,Data!$A$2:$A$6500,0))</f>
        <v>103</v>
      </c>
      <c r="M4680" s="90">
        <f>INDEX(Data!H$2:H$6500,MATCH($A4680,Data!$A$2:$A$6500,0))</f>
        <v>0</v>
      </c>
      <c r="N4680" s="90">
        <f>INDEX(Data!I$2:I$6500,MATCH($A4680,Data!$A$2:$A$6500,0))</f>
        <v>0</v>
      </c>
      <c r="O4680" s="83" t="str">
        <f>INDEX(Data!J$2:J$6500,MATCH($A4680,Data!$A$2:$A$6500,0))</f>
        <v>chicks</v>
      </c>
      <c r="P4680" t="str">
        <f>_xlfn.XLOOKUP(B4680,Table3[RefID],Table3[Citation])</f>
        <v>Jones (2008)</v>
      </c>
    </row>
    <row r="4681" spans="1:16" x14ac:dyDescent="0.35">
      <c r="A4681" s="68">
        <v>4679</v>
      </c>
      <c r="B4681" s="69">
        <v>287</v>
      </c>
      <c r="C4681" s="69">
        <v>3006</v>
      </c>
      <c r="D4681" s="70">
        <v>3845</v>
      </c>
      <c r="E4681" t="str">
        <f>INDEX(Table5[EEZ],MATCH(C4681,Table5[Colony_ID],0))</f>
        <v>Cook Islands Exclusive Economic Zone</v>
      </c>
      <c r="F4681" t="str">
        <f>INDEX(Table5[Corrected Island/Colony Name],MATCH('Full Data'!C4681,Table5[Colony_ID],0))</f>
        <v>Gull Islands</v>
      </c>
      <c r="G4681" t="str">
        <f>INDEX(Table4[Common_Name],MATCH('Full Data'!D4681,Table4[SpcRecID],0))</f>
        <v>Great Frigatebird</v>
      </c>
      <c r="H4681" s="83" t="str">
        <f>INDEX(Data!E$2:E$6500,MATCH(A4681,Data!$A$2:$A$6500,0))</f>
        <v>Confirmed</v>
      </c>
      <c r="I4681" s="90">
        <f>INDEX(Data!P$2:P$6500,MATCH(A4681,Data!$A$2:$A$6500,0))</f>
        <v>2008</v>
      </c>
      <c r="J4681" s="90">
        <f>INDEX(Data!Q$2:Q$6500,MATCH($A4681,Data!$A$2:$A$6500,0))</f>
        <v>2008</v>
      </c>
      <c r="K4681" s="90">
        <f>INDEX(Data!F$2:F$6500,MATCH($A4681,Data!$A$2:$A$6500,0))</f>
        <v>10</v>
      </c>
      <c r="L4681" s="90">
        <f>INDEX(Data!G$2:G$6500,MATCH($A4681,Data!$A$2:$A$6500,0))</f>
        <v>10</v>
      </c>
      <c r="M4681" s="90">
        <f>INDEX(Data!H$2:H$6500,MATCH($A4681,Data!$A$2:$A$6500,0))</f>
        <v>0</v>
      </c>
      <c r="N4681" s="90">
        <f>INDEX(Data!I$2:I$6500,MATCH($A4681,Data!$A$2:$A$6500,0))</f>
        <v>0</v>
      </c>
      <c r="O4681" s="83" t="str">
        <f>INDEX(Data!J$2:J$6500,MATCH($A4681,Data!$A$2:$A$6500,0))</f>
        <v>chicks</v>
      </c>
      <c r="P4681" t="str">
        <f>_xlfn.XLOOKUP(B4681,Table3[RefID],Table3[Citation])</f>
        <v>Jones (2008)</v>
      </c>
    </row>
    <row r="4682" spans="1:16" x14ac:dyDescent="0.35">
      <c r="A4682" s="68">
        <v>4680</v>
      </c>
      <c r="B4682" s="69">
        <v>287</v>
      </c>
      <c r="C4682" s="69">
        <v>3010</v>
      </c>
      <c r="D4682" s="70">
        <v>3845</v>
      </c>
      <c r="E4682" t="str">
        <f>INDEX(Table5[EEZ],MATCH(C4682,Table5[Colony_ID],0))</f>
        <v>Cook Islands Exclusive Economic Zone</v>
      </c>
      <c r="F4682" t="str">
        <f>INDEX(Table5[Corrected Island/Colony Name],MATCH('Full Data'!C4682,Table5[Colony_ID],0))</f>
        <v>Motu Kena</v>
      </c>
      <c r="G4682" t="str">
        <f>INDEX(Table4[Common_Name],MATCH('Full Data'!D4682,Table4[SpcRecID],0))</f>
        <v>Great Frigatebird</v>
      </c>
      <c r="H4682" s="83" t="str">
        <f>INDEX(Data!E$2:E$6500,MATCH(A4682,Data!$A$2:$A$6500,0))</f>
        <v>Confirmed</v>
      </c>
      <c r="I4682" s="90">
        <f>INDEX(Data!P$2:P$6500,MATCH(A4682,Data!$A$2:$A$6500,0))</f>
        <v>2008</v>
      </c>
      <c r="J4682" s="90">
        <f>INDEX(Data!Q$2:Q$6500,MATCH($A4682,Data!$A$2:$A$6500,0))</f>
        <v>2008</v>
      </c>
      <c r="K4682" s="90">
        <f>INDEX(Data!F$2:F$6500,MATCH($A4682,Data!$A$2:$A$6500,0))</f>
        <v>92</v>
      </c>
      <c r="L4682" s="90">
        <f>INDEX(Data!G$2:G$6500,MATCH($A4682,Data!$A$2:$A$6500,0))</f>
        <v>92</v>
      </c>
      <c r="M4682" s="90">
        <f>INDEX(Data!H$2:H$6500,MATCH($A4682,Data!$A$2:$A$6500,0))</f>
        <v>0</v>
      </c>
      <c r="N4682" s="90">
        <f>INDEX(Data!I$2:I$6500,MATCH($A4682,Data!$A$2:$A$6500,0))</f>
        <v>0</v>
      </c>
      <c r="O4682" s="83" t="str">
        <f>INDEX(Data!J$2:J$6500,MATCH($A4682,Data!$A$2:$A$6500,0))</f>
        <v>chicks</v>
      </c>
      <c r="P4682" t="str">
        <f>_xlfn.XLOOKUP(B4682,Table3[RefID],Table3[Citation])</f>
        <v>Jones (2008)</v>
      </c>
    </row>
    <row r="4683" spans="1:16" x14ac:dyDescent="0.35">
      <c r="A4683" s="68">
        <v>4681</v>
      </c>
      <c r="B4683" s="69">
        <v>287</v>
      </c>
      <c r="C4683" s="69">
        <v>3011</v>
      </c>
      <c r="D4683" s="70">
        <v>3845</v>
      </c>
      <c r="E4683" t="str">
        <f>INDEX(Table5[EEZ],MATCH(C4683,Table5[Colony_ID],0))</f>
        <v>Cook Islands Exclusive Economic Zone</v>
      </c>
      <c r="F4683" t="str">
        <f>INDEX(Table5[Corrected Island/Colony Name],MATCH('Full Data'!C4683,Table5[Colony_ID],0))</f>
        <v>Motu Manu</v>
      </c>
      <c r="G4683" t="str">
        <f>INDEX(Table4[Common_Name],MATCH('Full Data'!D4683,Table4[SpcRecID],0))</f>
        <v>Great Frigatebird</v>
      </c>
      <c r="H4683" s="83" t="str">
        <f>INDEX(Data!E$2:E$6500,MATCH(A4683,Data!$A$2:$A$6500,0))</f>
        <v>Confirmed</v>
      </c>
      <c r="I4683" s="90">
        <f>INDEX(Data!P$2:P$6500,MATCH(A4683,Data!$A$2:$A$6500,0))</f>
        <v>2008</v>
      </c>
      <c r="J4683" s="90">
        <f>INDEX(Data!Q$2:Q$6500,MATCH($A4683,Data!$A$2:$A$6500,0))</f>
        <v>2008</v>
      </c>
      <c r="K4683" s="90">
        <f>INDEX(Data!F$2:F$6500,MATCH($A4683,Data!$A$2:$A$6500,0))</f>
        <v>1</v>
      </c>
      <c r="L4683" s="90">
        <f>INDEX(Data!G$2:G$6500,MATCH($A4683,Data!$A$2:$A$6500,0))</f>
        <v>1</v>
      </c>
      <c r="M4683" s="90">
        <f>INDEX(Data!H$2:H$6500,MATCH($A4683,Data!$A$2:$A$6500,0))</f>
        <v>0</v>
      </c>
      <c r="N4683" s="90">
        <f>INDEX(Data!I$2:I$6500,MATCH($A4683,Data!$A$2:$A$6500,0))</f>
        <v>0</v>
      </c>
      <c r="O4683" s="83" t="str">
        <f>INDEX(Data!J$2:J$6500,MATCH($A4683,Data!$A$2:$A$6500,0))</f>
        <v>chicks</v>
      </c>
      <c r="P4683" t="str">
        <f>_xlfn.XLOOKUP(B4683,Table3[RefID],Table3[Citation])</f>
        <v>Jones (2008)</v>
      </c>
    </row>
    <row r="4684" spans="1:16" x14ac:dyDescent="0.35">
      <c r="A4684" s="68">
        <v>4682</v>
      </c>
      <c r="B4684" s="69">
        <v>287</v>
      </c>
      <c r="C4684" s="69">
        <v>3013</v>
      </c>
      <c r="D4684" s="70">
        <v>3845</v>
      </c>
      <c r="E4684" t="str">
        <f>INDEX(Table5[EEZ],MATCH(C4684,Table5[Colony_ID],0))</f>
        <v>Cook Islands Exclusive Economic Zone</v>
      </c>
      <c r="F4684" t="str">
        <f>INDEX(Table5[Corrected Island/Colony Name],MATCH('Full Data'!C4684,Table5[Colony_ID],0))</f>
        <v>Motu Tou</v>
      </c>
      <c r="G4684" t="str">
        <f>INDEX(Table4[Common_Name],MATCH('Full Data'!D4684,Table4[SpcRecID],0))</f>
        <v>Great Frigatebird</v>
      </c>
      <c r="H4684" s="83" t="str">
        <f>INDEX(Data!E$2:E$6500,MATCH(A4684,Data!$A$2:$A$6500,0))</f>
        <v>Confirmed</v>
      </c>
      <c r="I4684" s="90">
        <f>INDEX(Data!P$2:P$6500,MATCH(A4684,Data!$A$2:$A$6500,0))</f>
        <v>2008</v>
      </c>
      <c r="J4684" s="90">
        <f>INDEX(Data!Q$2:Q$6500,MATCH($A4684,Data!$A$2:$A$6500,0))</f>
        <v>2008</v>
      </c>
      <c r="K4684" s="90">
        <f>INDEX(Data!F$2:F$6500,MATCH($A4684,Data!$A$2:$A$6500,0))</f>
        <v>2</v>
      </c>
      <c r="L4684" s="90">
        <f>INDEX(Data!G$2:G$6500,MATCH($A4684,Data!$A$2:$A$6500,0))</f>
        <v>2</v>
      </c>
      <c r="M4684" s="90">
        <f>INDEX(Data!H$2:H$6500,MATCH($A4684,Data!$A$2:$A$6500,0))</f>
        <v>0</v>
      </c>
      <c r="N4684" s="90">
        <f>INDEX(Data!I$2:I$6500,MATCH($A4684,Data!$A$2:$A$6500,0))</f>
        <v>0</v>
      </c>
      <c r="O4684" s="83" t="str">
        <f>INDEX(Data!J$2:J$6500,MATCH($A4684,Data!$A$2:$A$6500,0))</f>
        <v>chicks</v>
      </c>
      <c r="P4684" t="str">
        <f>_xlfn.XLOOKUP(B4684,Table3[RefID],Table3[Citation])</f>
        <v>Jones (2008)</v>
      </c>
    </row>
    <row r="4685" spans="1:16" x14ac:dyDescent="0.35">
      <c r="A4685" s="68">
        <v>4683</v>
      </c>
      <c r="B4685" s="69">
        <v>287</v>
      </c>
      <c r="C4685" s="69">
        <v>3014</v>
      </c>
      <c r="D4685" s="70">
        <v>3845</v>
      </c>
      <c r="E4685" t="str">
        <f>INDEX(Table5[EEZ],MATCH(C4685,Table5[Colony_ID],0))</f>
        <v>Cook Islands Exclusive Economic Zone</v>
      </c>
      <c r="F4685" t="str">
        <f>INDEX(Table5[Corrected Island/Colony Name],MATCH('Full Data'!C4685,Table5[Colony_ID],0))</f>
        <v>One Tree Island</v>
      </c>
      <c r="G4685" t="str">
        <f>INDEX(Table4[Common_Name],MATCH('Full Data'!D4685,Table4[SpcRecID],0))</f>
        <v>Great Frigatebird</v>
      </c>
      <c r="H4685" s="83" t="str">
        <f>INDEX(Data!E$2:E$6500,MATCH(A4685,Data!$A$2:$A$6500,0))</f>
        <v>Confirmed</v>
      </c>
      <c r="I4685" s="90">
        <f>INDEX(Data!P$2:P$6500,MATCH(A4685,Data!$A$2:$A$6500,0))</f>
        <v>2008</v>
      </c>
      <c r="J4685" s="90">
        <f>INDEX(Data!Q$2:Q$6500,MATCH($A4685,Data!$A$2:$A$6500,0))</f>
        <v>2008</v>
      </c>
      <c r="K4685" s="90">
        <f>INDEX(Data!F$2:F$6500,MATCH($A4685,Data!$A$2:$A$6500,0))</f>
        <v>100</v>
      </c>
      <c r="L4685" s="90">
        <f>INDEX(Data!G$2:G$6500,MATCH($A4685,Data!$A$2:$A$6500,0))</f>
        <v>100</v>
      </c>
      <c r="M4685" s="90">
        <f>INDEX(Data!H$2:H$6500,MATCH($A4685,Data!$A$2:$A$6500,0))</f>
        <v>0</v>
      </c>
      <c r="N4685" s="90">
        <f>INDEX(Data!I$2:I$6500,MATCH($A4685,Data!$A$2:$A$6500,0))</f>
        <v>0</v>
      </c>
      <c r="O4685" s="83" t="str">
        <f>INDEX(Data!J$2:J$6500,MATCH($A4685,Data!$A$2:$A$6500,0))</f>
        <v>chicks</v>
      </c>
      <c r="P4685" t="str">
        <f>_xlfn.XLOOKUP(B4685,Table3[RefID],Table3[Citation])</f>
        <v>Jones (2008)</v>
      </c>
    </row>
    <row r="4686" spans="1:16" x14ac:dyDescent="0.35">
      <c r="A4686" s="68">
        <v>4684</v>
      </c>
      <c r="B4686" s="69">
        <v>287</v>
      </c>
      <c r="C4686" s="69">
        <v>3020</v>
      </c>
      <c r="D4686" s="70">
        <v>3845</v>
      </c>
      <c r="E4686" t="str">
        <f>INDEX(Table5[EEZ],MATCH(C4686,Table5[Colony_ID],0))</f>
        <v>Cook Islands Exclusive Economic Zone</v>
      </c>
      <c r="F4686" t="str">
        <f>INDEX(Table5[Corrected Island/Colony Name],MATCH('Full Data'!C4686,Table5[Colony_ID],0))</f>
        <v>Turtle Island</v>
      </c>
      <c r="G4686" t="str">
        <f>INDEX(Table4[Common_Name],MATCH('Full Data'!D4686,Table4[SpcRecID],0))</f>
        <v>Great Frigatebird</v>
      </c>
      <c r="H4686" s="83" t="str">
        <f>INDEX(Data!E$2:E$6500,MATCH(A4686,Data!$A$2:$A$6500,0))</f>
        <v>Confirmed</v>
      </c>
      <c r="I4686" s="90">
        <f>INDEX(Data!P$2:P$6500,MATCH(A4686,Data!$A$2:$A$6500,0))</f>
        <v>2008</v>
      </c>
      <c r="J4686" s="90">
        <f>INDEX(Data!Q$2:Q$6500,MATCH($A4686,Data!$A$2:$A$6500,0))</f>
        <v>2008</v>
      </c>
      <c r="K4686" s="90">
        <f>INDEX(Data!F$2:F$6500,MATCH($A4686,Data!$A$2:$A$6500,0))</f>
        <v>6</v>
      </c>
      <c r="L4686" s="90">
        <f>INDEX(Data!G$2:G$6500,MATCH($A4686,Data!$A$2:$A$6500,0))</f>
        <v>6</v>
      </c>
      <c r="M4686" s="90">
        <f>INDEX(Data!H$2:H$6500,MATCH($A4686,Data!$A$2:$A$6500,0))</f>
        <v>0</v>
      </c>
      <c r="N4686" s="90">
        <f>INDEX(Data!I$2:I$6500,MATCH($A4686,Data!$A$2:$A$6500,0))</f>
        <v>0</v>
      </c>
      <c r="O4686" s="83" t="str">
        <f>INDEX(Data!J$2:J$6500,MATCH($A4686,Data!$A$2:$A$6500,0))</f>
        <v>chicks</v>
      </c>
      <c r="P4686" t="str">
        <f>_xlfn.XLOOKUP(B4686,Table3[RefID],Table3[Citation])</f>
        <v>Jones (2008)</v>
      </c>
    </row>
    <row r="4687" spans="1:16" x14ac:dyDescent="0.35">
      <c r="A4687" s="68">
        <v>4685</v>
      </c>
      <c r="B4687" s="69">
        <v>287</v>
      </c>
      <c r="C4687" s="69">
        <v>3021</v>
      </c>
      <c r="D4687" s="70">
        <v>3845</v>
      </c>
      <c r="E4687" t="str">
        <f>INDEX(Table5[EEZ],MATCH(C4687,Table5[Colony_ID],0))</f>
        <v>Cook Islands Exclusive Economic Zone</v>
      </c>
      <c r="F4687" t="str">
        <f>INDEX(Table5[Corrected Island/Colony Name],MATCH('Full Data'!C4687,Table5[Colony_ID],0))</f>
        <v>Whale Islands</v>
      </c>
      <c r="G4687" t="str">
        <f>INDEX(Table4[Common_Name],MATCH('Full Data'!D4687,Table4[SpcRecID],0))</f>
        <v>Great Frigatebird</v>
      </c>
      <c r="H4687" s="83" t="str">
        <f>INDEX(Data!E$2:E$6500,MATCH(A4687,Data!$A$2:$A$6500,0))</f>
        <v>Confirmed</v>
      </c>
      <c r="I4687" s="90">
        <f>INDEX(Data!P$2:P$6500,MATCH(A4687,Data!$A$2:$A$6500,0))</f>
        <v>2008</v>
      </c>
      <c r="J4687" s="90">
        <f>INDEX(Data!Q$2:Q$6500,MATCH($A4687,Data!$A$2:$A$6500,0))</f>
        <v>2008</v>
      </c>
      <c r="K4687" s="90">
        <f>INDEX(Data!F$2:F$6500,MATCH($A4687,Data!$A$2:$A$6500,0))</f>
        <v>11</v>
      </c>
      <c r="L4687" s="90">
        <f>INDEX(Data!G$2:G$6500,MATCH($A4687,Data!$A$2:$A$6500,0))</f>
        <v>11</v>
      </c>
      <c r="M4687" s="90">
        <f>INDEX(Data!H$2:H$6500,MATCH($A4687,Data!$A$2:$A$6500,0))</f>
        <v>0</v>
      </c>
      <c r="N4687" s="90">
        <f>INDEX(Data!I$2:I$6500,MATCH($A4687,Data!$A$2:$A$6500,0))</f>
        <v>0</v>
      </c>
      <c r="O4687" s="83" t="str">
        <f>INDEX(Data!J$2:J$6500,MATCH($A4687,Data!$A$2:$A$6500,0))</f>
        <v>chicks</v>
      </c>
      <c r="P4687" t="str">
        <f>_xlfn.XLOOKUP(B4687,Table3[RefID],Table3[Citation])</f>
        <v>Jones (2008)</v>
      </c>
    </row>
    <row r="4688" spans="1:16" x14ac:dyDescent="0.35">
      <c r="A4688" s="68">
        <v>4686</v>
      </c>
      <c r="B4688" s="69">
        <v>287</v>
      </c>
      <c r="C4688" s="69">
        <v>3006</v>
      </c>
      <c r="D4688" s="69">
        <v>3846</v>
      </c>
      <c r="E4688" t="str">
        <f>INDEX(Table5[EEZ],MATCH(C4688,Table5[Colony_ID],0))</f>
        <v>Cook Islands Exclusive Economic Zone</v>
      </c>
      <c r="F4688" t="str">
        <f>INDEX(Table5[Corrected Island/Colony Name],MATCH('Full Data'!C4688,Table5[Colony_ID],0))</f>
        <v>Gull Islands</v>
      </c>
      <c r="G4688" t="str">
        <f>INDEX(Table4[Common_Name],MATCH('Full Data'!D4688,Table4[SpcRecID],0))</f>
        <v>Lesser Frigatebird</v>
      </c>
      <c r="H4688" s="83" t="str">
        <f>INDEX(Data!E$2:E$6500,MATCH(A4688,Data!$A$2:$A$6500,0))</f>
        <v>Confirmed</v>
      </c>
      <c r="I4688" s="90">
        <f>INDEX(Data!P$2:P$6500,MATCH(A4688,Data!$A$2:$A$6500,0))</f>
        <v>2008</v>
      </c>
      <c r="J4688" s="90">
        <f>INDEX(Data!Q$2:Q$6500,MATCH($A4688,Data!$A$2:$A$6500,0))</f>
        <v>2008</v>
      </c>
      <c r="K4688" s="90">
        <f>INDEX(Data!F$2:F$6500,MATCH($A4688,Data!$A$2:$A$6500,0))</f>
        <v>2321</v>
      </c>
      <c r="L4688" s="90">
        <f>INDEX(Data!G$2:G$6500,MATCH($A4688,Data!$A$2:$A$6500,0))</f>
        <v>2321</v>
      </c>
      <c r="M4688" s="90">
        <f>INDEX(Data!H$2:H$6500,MATCH($A4688,Data!$A$2:$A$6500,0))</f>
        <v>0</v>
      </c>
      <c r="N4688" s="90">
        <f>INDEX(Data!I$2:I$6500,MATCH($A4688,Data!$A$2:$A$6500,0))</f>
        <v>0</v>
      </c>
      <c r="O4688" s="83" t="str">
        <f>INDEX(Data!J$2:J$6500,MATCH($A4688,Data!$A$2:$A$6500,0))</f>
        <v>chicks</v>
      </c>
      <c r="P4688" t="str">
        <f>_xlfn.XLOOKUP(B4688,Table3[RefID],Table3[Citation])</f>
        <v>Jones (2008)</v>
      </c>
    </row>
    <row r="4689" spans="1:16" x14ac:dyDescent="0.35">
      <c r="A4689" s="68">
        <v>4687</v>
      </c>
      <c r="B4689" s="69">
        <v>287</v>
      </c>
      <c r="C4689" s="69">
        <v>3011</v>
      </c>
      <c r="D4689" s="69">
        <v>3846</v>
      </c>
      <c r="E4689" t="str">
        <f>INDEX(Table5[EEZ],MATCH(C4689,Table5[Colony_ID],0))</f>
        <v>Cook Islands Exclusive Economic Zone</v>
      </c>
      <c r="F4689" t="str">
        <f>INDEX(Table5[Corrected Island/Colony Name],MATCH('Full Data'!C4689,Table5[Colony_ID],0))</f>
        <v>Motu Manu</v>
      </c>
      <c r="G4689" t="str">
        <f>INDEX(Table4[Common_Name],MATCH('Full Data'!D4689,Table4[SpcRecID],0))</f>
        <v>Lesser Frigatebird</v>
      </c>
      <c r="H4689" s="83" t="str">
        <f>INDEX(Data!E$2:E$6500,MATCH(A4689,Data!$A$2:$A$6500,0))</f>
        <v>Confirmed</v>
      </c>
      <c r="I4689" s="90">
        <f>INDEX(Data!P$2:P$6500,MATCH(A4689,Data!$A$2:$A$6500,0))</f>
        <v>2008</v>
      </c>
      <c r="J4689" s="90">
        <f>INDEX(Data!Q$2:Q$6500,MATCH($A4689,Data!$A$2:$A$6500,0))</f>
        <v>2008</v>
      </c>
      <c r="K4689" s="90">
        <f>INDEX(Data!F$2:F$6500,MATCH($A4689,Data!$A$2:$A$6500,0))</f>
        <v>3126</v>
      </c>
      <c r="L4689" s="90">
        <f>INDEX(Data!G$2:G$6500,MATCH($A4689,Data!$A$2:$A$6500,0))</f>
        <v>3126</v>
      </c>
      <c r="M4689" s="90">
        <f>INDEX(Data!H$2:H$6500,MATCH($A4689,Data!$A$2:$A$6500,0))</f>
        <v>0</v>
      </c>
      <c r="N4689" s="90">
        <f>INDEX(Data!I$2:I$6500,MATCH($A4689,Data!$A$2:$A$6500,0))</f>
        <v>0</v>
      </c>
      <c r="O4689" s="83" t="str">
        <f>INDEX(Data!J$2:J$6500,MATCH($A4689,Data!$A$2:$A$6500,0))</f>
        <v>chicks</v>
      </c>
      <c r="P4689" t="str">
        <f>_xlfn.XLOOKUP(B4689,Table3[RefID],Table3[Citation])</f>
        <v>Jones (2008)</v>
      </c>
    </row>
    <row r="4690" spans="1:16" x14ac:dyDescent="0.35">
      <c r="A4690" s="68">
        <v>4688</v>
      </c>
      <c r="B4690" s="69">
        <v>287</v>
      </c>
      <c r="C4690" s="69">
        <v>3014</v>
      </c>
      <c r="D4690" s="69">
        <v>3846</v>
      </c>
      <c r="E4690" t="str">
        <f>INDEX(Table5[EEZ],MATCH(C4690,Table5[Colony_ID],0))</f>
        <v>Cook Islands Exclusive Economic Zone</v>
      </c>
      <c r="F4690" t="str">
        <f>INDEX(Table5[Corrected Island/Colony Name],MATCH('Full Data'!C4690,Table5[Colony_ID],0))</f>
        <v>One Tree Island</v>
      </c>
      <c r="G4690" t="str">
        <f>INDEX(Table4[Common_Name],MATCH('Full Data'!D4690,Table4[SpcRecID],0))</f>
        <v>Lesser Frigatebird</v>
      </c>
      <c r="H4690" s="83" t="str">
        <f>INDEX(Data!E$2:E$6500,MATCH(A4690,Data!$A$2:$A$6500,0))</f>
        <v>Confirmed</v>
      </c>
      <c r="I4690" s="90">
        <f>INDEX(Data!P$2:P$6500,MATCH(A4690,Data!$A$2:$A$6500,0))</f>
        <v>2008</v>
      </c>
      <c r="J4690" s="90">
        <f>INDEX(Data!Q$2:Q$6500,MATCH($A4690,Data!$A$2:$A$6500,0))</f>
        <v>2008</v>
      </c>
      <c r="K4690" s="90">
        <f>INDEX(Data!F$2:F$6500,MATCH($A4690,Data!$A$2:$A$6500,0))</f>
        <v>25</v>
      </c>
      <c r="L4690" s="90">
        <f>INDEX(Data!G$2:G$6500,MATCH($A4690,Data!$A$2:$A$6500,0))</f>
        <v>25</v>
      </c>
      <c r="M4690" s="90">
        <f>INDEX(Data!H$2:H$6500,MATCH($A4690,Data!$A$2:$A$6500,0))</f>
        <v>0</v>
      </c>
      <c r="N4690" s="90">
        <f>INDEX(Data!I$2:I$6500,MATCH($A4690,Data!$A$2:$A$6500,0))</f>
        <v>0</v>
      </c>
      <c r="O4690" s="83" t="str">
        <f>INDEX(Data!J$2:J$6500,MATCH($A4690,Data!$A$2:$A$6500,0))</f>
        <v>chicks</v>
      </c>
      <c r="P4690" t="str">
        <f>_xlfn.XLOOKUP(B4690,Table3[RefID],Table3[Citation])</f>
        <v>Jones (2008)</v>
      </c>
    </row>
    <row r="4691" spans="1:16" x14ac:dyDescent="0.35">
      <c r="A4691" s="68">
        <v>4689</v>
      </c>
      <c r="B4691" s="69">
        <v>287</v>
      </c>
      <c r="C4691" s="69">
        <v>3006</v>
      </c>
      <c r="D4691" s="70">
        <v>32652</v>
      </c>
      <c r="E4691" t="str">
        <f>INDEX(Table5[EEZ],MATCH(C4691,Table5[Colony_ID],0))</f>
        <v>Cook Islands Exclusive Economic Zone</v>
      </c>
      <c r="F4691" t="str">
        <f>INDEX(Table5[Corrected Island/Colony Name],MATCH('Full Data'!C4691,Table5[Colony_ID],0))</f>
        <v>Gull Islands</v>
      </c>
      <c r="G4691" t="str">
        <f>INDEX(Table4[Common_Name],MATCH('Full Data'!D4691,Table4[SpcRecID],0))</f>
        <v>Masked Booby</v>
      </c>
      <c r="H4691" s="83" t="str">
        <f>INDEX(Data!E$2:E$6500,MATCH(A4691,Data!$A$2:$A$6500,0))</f>
        <v>Confirmed</v>
      </c>
      <c r="I4691" s="90">
        <f>INDEX(Data!P$2:P$6500,MATCH(A4691,Data!$A$2:$A$6500,0))</f>
        <v>2008</v>
      </c>
      <c r="J4691" s="90">
        <f>INDEX(Data!Q$2:Q$6500,MATCH($A4691,Data!$A$2:$A$6500,0))</f>
        <v>2008</v>
      </c>
      <c r="K4691" s="90">
        <f>INDEX(Data!F$2:F$6500,MATCH($A4691,Data!$A$2:$A$6500,0))</f>
        <v>2</v>
      </c>
      <c r="L4691" s="90">
        <f>INDEX(Data!G$2:G$6500,MATCH($A4691,Data!$A$2:$A$6500,0))</f>
        <v>2</v>
      </c>
      <c r="M4691" s="90">
        <f>INDEX(Data!H$2:H$6500,MATCH($A4691,Data!$A$2:$A$6500,0))</f>
        <v>0</v>
      </c>
      <c r="N4691" s="90">
        <f>INDEX(Data!I$2:I$6500,MATCH($A4691,Data!$A$2:$A$6500,0))</f>
        <v>0</v>
      </c>
      <c r="O4691" s="83" t="str">
        <f>INDEX(Data!J$2:J$6500,MATCH($A4691,Data!$A$2:$A$6500,0))</f>
        <v>chicks</v>
      </c>
      <c r="P4691" t="str">
        <f>_xlfn.XLOOKUP(B4691,Table3[RefID],Table3[Citation])</f>
        <v>Jones (2008)</v>
      </c>
    </row>
    <row r="4692" spans="1:16" x14ac:dyDescent="0.35">
      <c r="A4692" s="68">
        <v>4690</v>
      </c>
      <c r="B4692" s="69">
        <v>287</v>
      </c>
      <c r="C4692" s="69">
        <v>3012</v>
      </c>
      <c r="D4692" s="70">
        <v>32652</v>
      </c>
      <c r="E4692" t="str">
        <f>INDEX(Table5[EEZ],MATCH(C4692,Table5[Colony_ID],0))</f>
        <v>Cook Islands Exclusive Economic Zone</v>
      </c>
      <c r="F4692" t="str">
        <f>INDEX(Table5[Corrected Island/Colony Name],MATCH('Full Data'!C4692,Table5[Colony_ID],0))</f>
        <v>Motu Oneone</v>
      </c>
      <c r="G4692" t="str">
        <f>INDEX(Table4[Common_Name],MATCH('Full Data'!D4692,Table4[SpcRecID],0))</f>
        <v>Masked Booby</v>
      </c>
      <c r="H4692" s="83" t="str">
        <f>INDEX(Data!E$2:E$6500,MATCH(A4692,Data!$A$2:$A$6500,0))</f>
        <v>Confirmed</v>
      </c>
      <c r="I4692" s="90">
        <f>INDEX(Data!P$2:P$6500,MATCH(A4692,Data!$A$2:$A$6500,0))</f>
        <v>2008</v>
      </c>
      <c r="J4692" s="90">
        <f>INDEX(Data!Q$2:Q$6500,MATCH($A4692,Data!$A$2:$A$6500,0))</f>
        <v>2008</v>
      </c>
      <c r="K4692" s="90">
        <f>INDEX(Data!F$2:F$6500,MATCH($A4692,Data!$A$2:$A$6500,0))</f>
        <v>1</v>
      </c>
      <c r="L4692" s="90">
        <f>INDEX(Data!G$2:G$6500,MATCH($A4692,Data!$A$2:$A$6500,0))</f>
        <v>1</v>
      </c>
      <c r="M4692" s="90">
        <f>INDEX(Data!H$2:H$6500,MATCH($A4692,Data!$A$2:$A$6500,0))</f>
        <v>0</v>
      </c>
      <c r="N4692" s="90">
        <f>INDEX(Data!I$2:I$6500,MATCH($A4692,Data!$A$2:$A$6500,0))</f>
        <v>0</v>
      </c>
      <c r="O4692" s="83" t="str">
        <f>INDEX(Data!J$2:J$6500,MATCH($A4692,Data!$A$2:$A$6500,0))</f>
        <v>chicks</v>
      </c>
      <c r="P4692" t="str">
        <f>_xlfn.XLOOKUP(B4692,Table3[RefID],Table3[Citation])</f>
        <v>Jones (2008)</v>
      </c>
    </row>
    <row r="4693" spans="1:16" x14ac:dyDescent="0.35">
      <c r="A4693" s="68">
        <v>4691</v>
      </c>
      <c r="B4693" s="69">
        <v>287</v>
      </c>
      <c r="C4693" s="69">
        <v>3017</v>
      </c>
      <c r="D4693" s="70">
        <v>32652</v>
      </c>
      <c r="E4693" t="str">
        <f>INDEX(Table5[EEZ],MATCH(C4693,Table5[Colony_ID],0))</f>
        <v>Cook Islands Exclusive Economic Zone</v>
      </c>
      <c r="F4693" t="str">
        <f>INDEX(Table5[Corrected Island/Colony Name],MATCH('Full Data'!C4693,Table5[Colony_ID],0))</f>
        <v>Seven Sisters</v>
      </c>
      <c r="G4693" t="str">
        <f>INDEX(Table4[Common_Name],MATCH('Full Data'!D4693,Table4[SpcRecID],0))</f>
        <v>Masked Booby</v>
      </c>
      <c r="H4693" s="83" t="str">
        <f>INDEX(Data!E$2:E$6500,MATCH(A4693,Data!$A$2:$A$6500,0))</f>
        <v>Confirmed</v>
      </c>
      <c r="I4693" s="90">
        <f>INDEX(Data!P$2:P$6500,MATCH(A4693,Data!$A$2:$A$6500,0))</f>
        <v>2008</v>
      </c>
      <c r="J4693" s="90">
        <f>INDEX(Data!Q$2:Q$6500,MATCH($A4693,Data!$A$2:$A$6500,0))</f>
        <v>2008</v>
      </c>
      <c r="K4693" s="90">
        <f>INDEX(Data!F$2:F$6500,MATCH($A4693,Data!$A$2:$A$6500,0))</f>
        <v>6</v>
      </c>
      <c r="L4693" s="90">
        <f>INDEX(Data!G$2:G$6500,MATCH($A4693,Data!$A$2:$A$6500,0))</f>
        <v>6</v>
      </c>
      <c r="M4693" s="90">
        <f>INDEX(Data!H$2:H$6500,MATCH($A4693,Data!$A$2:$A$6500,0))</f>
        <v>0</v>
      </c>
      <c r="N4693" s="90">
        <f>INDEX(Data!I$2:I$6500,MATCH($A4693,Data!$A$2:$A$6500,0))</f>
        <v>0</v>
      </c>
      <c r="O4693" s="83" t="str">
        <f>INDEX(Data!J$2:J$6500,MATCH($A4693,Data!$A$2:$A$6500,0))</f>
        <v>chicks</v>
      </c>
      <c r="P4693" t="str">
        <f>_xlfn.XLOOKUP(B4693,Table3[RefID],Table3[Citation])</f>
        <v>Jones (2008)</v>
      </c>
    </row>
    <row r="4694" spans="1:16" x14ac:dyDescent="0.35">
      <c r="A4694" s="68">
        <v>4692</v>
      </c>
      <c r="B4694" s="69">
        <v>287</v>
      </c>
      <c r="C4694" s="69">
        <v>3003</v>
      </c>
      <c r="D4694" s="69">
        <v>3658</v>
      </c>
      <c r="E4694" t="str">
        <f>INDEX(Table5[EEZ],MATCH(C4694,Table5[Colony_ID],0))</f>
        <v>Cook Islands Exclusive Economic Zone</v>
      </c>
      <c r="F4694" t="str">
        <f>INDEX(Table5[Corrected Island/Colony Name],MATCH('Full Data'!C4694,Table5[Colony_ID],0))</f>
        <v>Brushwood 1</v>
      </c>
      <c r="G4694" t="str">
        <f>INDEX(Table4[Common_Name],MATCH('Full Data'!D4694,Table4[SpcRecID],0))</f>
        <v>Red-footed Booby</v>
      </c>
      <c r="H4694" s="83" t="str">
        <f>INDEX(Data!E$2:E$6500,MATCH(A4694,Data!$A$2:$A$6500,0))</f>
        <v>Confirmed</v>
      </c>
      <c r="I4694" s="90">
        <f>INDEX(Data!P$2:P$6500,MATCH(A4694,Data!$A$2:$A$6500,0))</f>
        <v>2008</v>
      </c>
      <c r="J4694" s="90">
        <f>INDEX(Data!Q$2:Q$6500,MATCH($A4694,Data!$A$2:$A$6500,0))</f>
        <v>2008</v>
      </c>
      <c r="K4694" s="90">
        <f>INDEX(Data!F$2:F$6500,MATCH($A4694,Data!$A$2:$A$6500,0))</f>
        <v>5</v>
      </c>
      <c r="L4694" s="90">
        <f>INDEX(Data!G$2:G$6500,MATCH($A4694,Data!$A$2:$A$6500,0))</f>
        <v>5</v>
      </c>
      <c r="M4694" s="90">
        <f>INDEX(Data!H$2:H$6500,MATCH($A4694,Data!$A$2:$A$6500,0))</f>
        <v>0</v>
      </c>
      <c r="N4694" s="90">
        <f>INDEX(Data!I$2:I$6500,MATCH($A4694,Data!$A$2:$A$6500,0))</f>
        <v>0</v>
      </c>
      <c r="O4694" s="83" t="str">
        <f>INDEX(Data!J$2:J$6500,MATCH($A4694,Data!$A$2:$A$6500,0))</f>
        <v>chicks</v>
      </c>
      <c r="P4694" t="str">
        <f>_xlfn.XLOOKUP(B4694,Table3[RefID],Table3[Citation])</f>
        <v>Jones (2008)</v>
      </c>
    </row>
    <row r="4695" spans="1:16" x14ac:dyDescent="0.35">
      <c r="A4695" s="68">
        <v>4693</v>
      </c>
      <c r="B4695" s="69">
        <v>287</v>
      </c>
      <c r="C4695" s="69">
        <v>3004</v>
      </c>
      <c r="D4695" s="69">
        <v>3658</v>
      </c>
      <c r="E4695" t="str">
        <f>INDEX(Table5[EEZ],MATCH(C4695,Table5[Colony_ID],0))</f>
        <v>Cook Islands Exclusive Economic Zone</v>
      </c>
      <c r="F4695" t="str">
        <f>INDEX(Table5[Corrected Island/Colony Name],MATCH('Full Data'!C4695,Table5[Colony_ID],0))</f>
        <v>Brushwood Islands</v>
      </c>
      <c r="G4695" t="str">
        <f>INDEX(Table4[Common_Name],MATCH('Full Data'!D4695,Table4[SpcRecID],0))</f>
        <v>Red-footed Booby</v>
      </c>
      <c r="H4695" s="83" t="str">
        <f>INDEX(Data!E$2:E$6500,MATCH(A4695,Data!$A$2:$A$6500,0))</f>
        <v>Confirmed</v>
      </c>
      <c r="I4695" s="90">
        <f>INDEX(Data!P$2:P$6500,MATCH(A4695,Data!$A$2:$A$6500,0))</f>
        <v>2008</v>
      </c>
      <c r="J4695" s="90">
        <f>INDEX(Data!Q$2:Q$6500,MATCH($A4695,Data!$A$2:$A$6500,0))</f>
        <v>2008</v>
      </c>
      <c r="K4695" s="90">
        <f>INDEX(Data!F$2:F$6500,MATCH($A4695,Data!$A$2:$A$6500,0))</f>
        <v>33</v>
      </c>
      <c r="L4695" s="90">
        <f>INDEX(Data!G$2:G$6500,MATCH($A4695,Data!$A$2:$A$6500,0))</f>
        <v>33</v>
      </c>
      <c r="M4695" s="90">
        <f>INDEX(Data!H$2:H$6500,MATCH($A4695,Data!$A$2:$A$6500,0))</f>
        <v>0</v>
      </c>
      <c r="N4695" s="90">
        <f>INDEX(Data!I$2:I$6500,MATCH($A4695,Data!$A$2:$A$6500,0))</f>
        <v>0</v>
      </c>
      <c r="O4695" s="83" t="str">
        <f>INDEX(Data!J$2:J$6500,MATCH($A4695,Data!$A$2:$A$6500,0))</f>
        <v>chicks</v>
      </c>
      <c r="P4695" t="str">
        <f>_xlfn.XLOOKUP(B4695,Table3[RefID],Table3[Citation])</f>
        <v>Jones (2008)</v>
      </c>
    </row>
    <row r="4696" spans="1:16" x14ac:dyDescent="0.35">
      <c r="A4696" s="68">
        <v>4694</v>
      </c>
      <c r="B4696" s="69">
        <v>287</v>
      </c>
      <c r="C4696" s="69">
        <v>3005</v>
      </c>
      <c r="D4696" s="69">
        <v>3658</v>
      </c>
      <c r="E4696" t="str">
        <f>INDEX(Table5[EEZ],MATCH(C4696,Table5[Colony_ID],0))</f>
        <v>Cook Islands Exclusive Economic Zone</v>
      </c>
      <c r="F4696" t="str">
        <f>INDEX(Table5[Corrected Island/Colony Name],MATCH('Full Data'!C4696,Table5[Colony_ID],0))</f>
        <v>Entrance Island</v>
      </c>
      <c r="G4696" t="str">
        <f>INDEX(Table4[Common_Name],MATCH('Full Data'!D4696,Table4[SpcRecID],0))</f>
        <v>Red-footed Booby</v>
      </c>
      <c r="H4696" s="83" t="str">
        <f>INDEX(Data!E$2:E$6500,MATCH(A4696,Data!$A$2:$A$6500,0))</f>
        <v>Confirmed</v>
      </c>
      <c r="I4696" s="90">
        <f>INDEX(Data!P$2:P$6500,MATCH(A4696,Data!$A$2:$A$6500,0))</f>
        <v>2008</v>
      </c>
      <c r="J4696" s="90">
        <f>INDEX(Data!Q$2:Q$6500,MATCH($A4696,Data!$A$2:$A$6500,0))</f>
        <v>2008</v>
      </c>
      <c r="K4696" s="90">
        <f>INDEX(Data!F$2:F$6500,MATCH($A4696,Data!$A$2:$A$6500,0))</f>
        <v>8</v>
      </c>
      <c r="L4696" s="90">
        <f>INDEX(Data!G$2:G$6500,MATCH($A4696,Data!$A$2:$A$6500,0))</f>
        <v>8</v>
      </c>
      <c r="M4696" s="90">
        <f>INDEX(Data!H$2:H$6500,MATCH($A4696,Data!$A$2:$A$6500,0))</f>
        <v>0</v>
      </c>
      <c r="N4696" s="90">
        <f>INDEX(Data!I$2:I$6500,MATCH($A4696,Data!$A$2:$A$6500,0))</f>
        <v>0</v>
      </c>
      <c r="O4696" s="83" t="str">
        <f>INDEX(Data!J$2:J$6500,MATCH($A4696,Data!$A$2:$A$6500,0))</f>
        <v>chicks</v>
      </c>
      <c r="P4696" t="str">
        <f>_xlfn.XLOOKUP(B4696,Table3[RefID],Table3[Citation])</f>
        <v>Jones (2008)</v>
      </c>
    </row>
    <row r="4697" spans="1:16" x14ac:dyDescent="0.35">
      <c r="A4697" s="68">
        <v>4695</v>
      </c>
      <c r="B4697" s="69">
        <v>287</v>
      </c>
      <c r="C4697" s="69">
        <v>3006</v>
      </c>
      <c r="D4697" s="69">
        <v>3658</v>
      </c>
      <c r="E4697" t="str">
        <f>INDEX(Table5[EEZ],MATCH(C4697,Table5[Colony_ID],0))</f>
        <v>Cook Islands Exclusive Economic Zone</v>
      </c>
      <c r="F4697" t="str">
        <f>INDEX(Table5[Corrected Island/Colony Name],MATCH('Full Data'!C4697,Table5[Colony_ID],0))</f>
        <v>Gull Islands</v>
      </c>
      <c r="G4697" t="str">
        <f>INDEX(Table4[Common_Name],MATCH('Full Data'!D4697,Table4[SpcRecID],0))</f>
        <v>Red-footed Booby</v>
      </c>
      <c r="H4697" s="83" t="str">
        <f>INDEX(Data!E$2:E$6500,MATCH(A4697,Data!$A$2:$A$6500,0))</f>
        <v>Confirmed</v>
      </c>
      <c r="I4697" s="90">
        <f>INDEX(Data!P$2:P$6500,MATCH(A4697,Data!$A$2:$A$6500,0))</f>
        <v>2008</v>
      </c>
      <c r="J4697" s="90">
        <f>INDEX(Data!Q$2:Q$6500,MATCH($A4697,Data!$A$2:$A$6500,0))</f>
        <v>2008</v>
      </c>
      <c r="K4697" s="90">
        <f>INDEX(Data!F$2:F$6500,MATCH($A4697,Data!$A$2:$A$6500,0))</f>
        <v>44</v>
      </c>
      <c r="L4697" s="90">
        <f>INDEX(Data!G$2:G$6500,MATCH($A4697,Data!$A$2:$A$6500,0))</f>
        <v>44</v>
      </c>
      <c r="M4697" s="90">
        <f>INDEX(Data!H$2:H$6500,MATCH($A4697,Data!$A$2:$A$6500,0))</f>
        <v>0</v>
      </c>
      <c r="N4697" s="90">
        <f>INDEX(Data!I$2:I$6500,MATCH($A4697,Data!$A$2:$A$6500,0))</f>
        <v>0</v>
      </c>
      <c r="O4697" s="83" t="str">
        <f>INDEX(Data!J$2:J$6500,MATCH($A4697,Data!$A$2:$A$6500,0))</f>
        <v>chicks</v>
      </c>
      <c r="P4697" t="str">
        <f>_xlfn.XLOOKUP(B4697,Table3[RefID],Table3[Citation])</f>
        <v>Jones (2008)</v>
      </c>
    </row>
    <row r="4698" spans="1:16" x14ac:dyDescent="0.35">
      <c r="A4698" s="68">
        <v>4696</v>
      </c>
      <c r="B4698" s="69">
        <v>287</v>
      </c>
      <c r="C4698" s="69">
        <v>3010</v>
      </c>
      <c r="D4698" s="69">
        <v>3658</v>
      </c>
      <c r="E4698" t="str">
        <f>INDEX(Table5[EEZ],MATCH(C4698,Table5[Colony_ID],0))</f>
        <v>Cook Islands Exclusive Economic Zone</v>
      </c>
      <c r="F4698" t="str">
        <f>INDEX(Table5[Corrected Island/Colony Name],MATCH('Full Data'!C4698,Table5[Colony_ID],0))</f>
        <v>Motu Kena</v>
      </c>
      <c r="G4698" t="str">
        <f>INDEX(Table4[Common_Name],MATCH('Full Data'!D4698,Table4[SpcRecID],0))</f>
        <v>Red-footed Booby</v>
      </c>
      <c r="H4698" s="83" t="str">
        <f>INDEX(Data!E$2:E$6500,MATCH(A4698,Data!$A$2:$A$6500,0))</f>
        <v>Confirmed</v>
      </c>
      <c r="I4698" s="90">
        <f>INDEX(Data!P$2:P$6500,MATCH(A4698,Data!$A$2:$A$6500,0))</f>
        <v>2008</v>
      </c>
      <c r="J4698" s="90">
        <f>INDEX(Data!Q$2:Q$6500,MATCH($A4698,Data!$A$2:$A$6500,0))</f>
        <v>2008</v>
      </c>
      <c r="K4698" s="90">
        <f>INDEX(Data!F$2:F$6500,MATCH($A4698,Data!$A$2:$A$6500,0))</f>
        <v>41</v>
      </c>
      <c r="L4698" s="90">
        <f>INDEX(Data!G$2:G$6500,MATCH($A4698,Data!$A$2:$A$6500,0))</f>
        <v>41</v>
      </c>
      <c r="M4698" s="90">
        <f>INDEX(Data!H$2:H$6500,MATCH($A4698,Data!$A$2:$A$6500,0))</f>
        <v>0</v>
      </c>
      <c r="N4698" s="90">
        <f>INDEX(Data!I$2:I$6500,MATCH($A4698,Data!$A$2:$A$6500,0))</f>
        <v>0</v>
      </c>
      <c r="O4698" s="83" t="str">
        <f>INDEX(Data!J$2:J$6500,MATCH($A4698,Data!$A$2:$A$6500,0))</f>
        <v>chicks</v>
      </c>
      <c r="P4698" t="str">
        <f>_xlfn.XLOOKUP(B4698,Table3[RefID],Table3[Citation])</f>
        <v>Jones (2008)</v>
      </c>
    </row>
    <row r="4699" spans="1:16" x14ac:dyDescent="0.35">
      <c r="A4699" s="68">
        <v>4697</v>
      </c>
      <c r="B4699" s="69">
        <v>287</v>
      </c>
      <c r="C4699" s="69">
        <v>3011</v>
      </c>
      <c r="D4699" s="69">
        <v>3658</v>
      </c>
      <c r="E4699" t="str">
        <f>INDEX(Table5[EEZ],MATCH(C4699,Table5[Colony_ID],0))</f>
        <v>Cook Islands Exclusive Economic Zone</v>
      </c>
      <c r="F4699" t="str">
        <f>INDEX(Table5[Corrected Island/Colony Name],MATCH('Full Data'!C4699,Table5[Colony_ID],0))</f>
        <v>Motu Manu</v>
      </c>
      <c r="G4699" t="str">
        <f>INDEX(Table4[Common_Name],MATCH('Full Data'!D4699,Table4[SpcRecID],0))</f>
        <v>Red-footed Booby</v>
      </c>
      <c r="H4699" s="83" t="str">
        <f>INDEX(Data!E$2:E$6500,MATCH(A4699,Data!$A$2:$A$6500,0))</f>
        <v>Confirmed</v>
      </c>
      <c r="I4699" s="90">
        <f>INDEX(Data!P$2:P$6500,MATCH(A4699,Data!$A$2:$A$6500,0))</f>
        <v>2008</v>
      </c>
      <c r="J4699" s="90">
        <f>INDEX(Data!Q$2:Q$6500,MATCH($A4699,Data!$A$2:$A$6500,0))</f>
        <v>2008</v>
      </c>
      <c r="K4699" s="90">
        <f>INDEX(Data!F$2:F$6500,MATCH($A4699,Data!$A$2:$A$6500,0))</f>
        <v>26</v>
      </c>
      <c r="L4699" s="90">
        <f>INDEX(Data!G$2:G$6500,MATCH($A4699,Data!$A$2:$A$6500,0))</f>
        <v>26</v>
      </c>
      <c r="M4699" s="90">
        <f>INDEX(Data!H$2:H$6500,MATCH($A4699,Data!$A$2:$A$6500,0))</f>
        <v>0</v>
      </c>
      <c r="N4699" s="90">
        <f>INDEX(Data!I$2:I$6500,MATCH($A4699,Data!$A$2:$A$6500,0))</f>
        <v>0</v>
      </c>
      <c r="O4699" s="83" t="str">
        <f>INDEX(Data!J$2:J$6500,MATCH($A4699,Data!$A$2:$A$6500,0))</f>
        <v>chicks</v>
      </c>
      <c r="P4699" t="str">
        <f>_xlfn.XLOOKUP(B4699,Table3[RefID],Table3[Citation])</f>
        <v>Jones (2008)</v>
      </c>
    </row>
    <row r="4700" spans="1:16" x14ac:dyDescent="0.35">
      <c r="A4700" s="68">
        <v>4698</v>
      </c>
      <c r="B4700" s="69">
        <v>287</v>
      </c>
      <c r="C4700" s="69">
        <v>3012</v>
      </c>
      <c r="D4700" s="69">
        <v>3658</v>
      </c>
      <c r="E4700" t="str">
        <f>INDEX(Table5[EEZ],MATCH(C4700,Table5[Colony_ID],0))</f>
        <v>Cook Islands Exclusive Economic Zone</v>
      </c>
      <c r="F4700" t="str">
        <f>INDEX(Table5[Corrected Island/Colony Name],MATCH('Full Data'!C4700,Table5[Colony_ID],0))</f>
        <v>Motu Oneone</v>
      </c>
      <c r="G4700" t="str">
        <f>INDEX(Table4[Common_Name],MATCH('Full Data'!D4700,Table4[SpcRecID],0))</f>
        <v>Red-footed Booby</v>
      </c>
      <c r="H4700" s="83" t="str">
        <f>INDEX(Data!E$2:E$6500,MATCH(A4700,Data!$A$2:$A$6500,0))</f>
        <v>Confirmed</v>
      </c>
      <c r="I4700" s="90">
        <f>INDEX(Data!P$2:P$6500,MATCH(A4700,Data!$A$2:$A$6500,0))</f>
        <v>2008</v>
      </c>
      <c r="J4700" s="90">
        <f>INDEX(Data!Q$2:Q$6500,MATCH($A4700,Data!$A$2:$A$6500,0))</f>
        <v>2008</v>
      </c>
      <c r="K4700" s="90">
        <f>INDEX(Data!F$2:F$6500,MATCH($A4700,Data!$A$2:$A$6500,0))</f>
        <v>66</v>
      </c>
      <c r="L4700" s="90">
        <f>INDEX(Data!G$2:G$6500,MATCH($A4700,Data!$A$2:$A$6500,0))</f>
        <v>66</v>
      </c>
      <c r="M4700" s="90">
        <f>INDEX(Data!H$2:H$6500,MATCH($A4700,Data!$A$2:$A$6500,0))</f>
        <v>0</v>
      </c>
      <c r="N4700" s="90">
        <f>INDEX(Data!I$2:I$6500,MATCH($A4700,Data!$A$2:$A$6500,0))</f>
        <v>0</v>
      </c>
      <c r="O4700" s="83" t="str">
        <f>INDEX(Data!J$2:J$6500,MATCH($A4700,Data!$A$2:$A$6500,0))</f>
        <v>chicks</v>
      </c>
      <c r="P4700" t="str">
        <f>_xlfn.XLOOKUP(B4700,Table3[RefID],Table3[Citation])</f>
        <v>Jones (2008)</v>
      </c>
    </row>
    <row r="4701" spans="1:16" x14ac:dyDescent="0.35">
      <c r="A4701" s="68">
        <v>4699</v>
      </c>
      <c r="B4701" s="69">
        <v>287</v>
      </c>
      <c r="C4701" s="69">
        <v>3013</v>
      </c>
      <c r="D4701" s="69">
        <v>3658</v>
      </c>
      <c r="E4701" t="str">
        <f>INDEX(Table5[EEZ],MATCH(C4701,Table5[Colony_ID],0))</f>
        <v>Cook Islands Exclusive Economic Zone</v>
      </c>
      <c r="F4701" t="str">
        <f>INDEX(Table5[Corrected Island/Colony Name],MATCH('Full Data'!C4701,Table5[Colony_ID],0))</f>
        <v>Motu Tou</v>
      </c>
      <c r="G4701" t="str">
        <f>INDEX(Table4[Common_Name],MATCH('Full Data'!D4701,Table4[SpcRecID],0))</f>
        <v>Red-footed Booby</v>
      </c>
      <c r="H4701" s="83" t="str">
        <f>INDEX(Data!E$2:E$6500,MATCH(A4701,Data!$A$2:$A$6500,0))</f>
        <v>Confirmed</v>
      </c>
      <c r="I4701" s="90">
        <f>INDEX(Data!P$2:P$6500,MATCH(A4701,Data!$A$2:$A$6500,0))</f>
        <v>2008</v>
      </c>
      <c r="J4701" s="90">
        <f>INDEX(Data!Q$2:Q$6500,MATCH($A4701,Data!$A$2:$A$6500,0))</f>
        <v>2008</v>
      </c>
      <c r="K4701" s="90">
        <f>INDEX(Data!F$2:F$6500,MATCH($A4701,Data!$A$2:$A$6500,0))</f>
        <v>6</v>
      </c>
      <c r="L4701" s="90">
        <f>INDEX(Data!G$2:G$6500,MATCH($A4701,Data!$A$2:$A$6500,0))</f>
        <v>6</v>
      </c>
      <c r="M4701" s="90">
        <f>INDEX(Data!H$2:H$6500,MATCH($A4701,Data!$A$2:$A$6500,0))</f>
        <v>0</v>
      </c>
      <c r="N4701" s="90">
        <f>INDEX(Data!I$2:I$6500,MATCH($A4701,Data!$A$2:$A$6500,0))</f>
        <v>0</v>
      </c>
      <c r="O4701" s="83" t="str">
        <f>INDEX(Data!J$2:J$6500,MATCH($A4701,Data!$A$2:$A$6500,0))</f>
        <v>chicks</v>
      </c>
      <c r="P4701" t="str">
        <f>_xlfn.XLOOKUP(B4701,Table3[RefID],Table3[Citation])</f>
        <v>Jones (2008)</v>
      </c>
    </row>
    <row r="4702" spans="1:16" x14ac:dyDescent="0.35">
      <c r="A4702" s="68">
        <v>4700</v>
      </c>
      <c r="B4702" s="69">
        <v>287</v>
      </c>
      <c r="C4702" s="69">
        <v>3014</v>
      </c>
      <c r="D4702" s="69">
        <v>3658</v>
      </c>
      <c r="E4702" t="str">
        <f>INDEX(Table5[EEZ],MATCH(C4702,Table5[Colony_ID],0))</f>
        <v>Cook Islands Exclusive Economic Zone</v>
      </c>
      <c r="F4702" t="str">
        <f>INDEX(Table5[Corrected Island/Colony Name],MATCH('Full Data'!C4702,Table5[Colony_ID],0))</f>
        <v>One Tree Island</v>
      </c>
      <c r="G4702" t="str">
        <f>INDEX(Table4[Common_Name],MATCH('Full Data'!D4702,Table4[SpcRecID],0))</f>
        <v>Red-footed Booby</v>
      </c>
      <c r="H4702" s="83" t="str">
        <f>INDEX(Data!E$2:E$6500,MATCH(A4702,Data!$A$2:$A$6500,0))</f>
        <v>Confirmed</v>
      </c>
      <c r="I4702" s="90">
        <f>INDEX(Data!P$2:P$6500,MATCH(A4702,Data!$A$2:$A$6500,0))</f>
        <v>2008</v>
      </c>
      <c r="J4702" s="90">
        <f>INDEX(Data!Q$2:Q$6500,MATCH($A4702,Data!$A$2:$A$6500,0))</f>
        <v>2008</v>
      </c>
      <c r="K4702" s="90">
        <f>INDEX(Data!F$2:F$6500,MATCH($A4702,Data!$A$2:$A$6500,0))</f>
        <v>295</v>
      </c>
      <c r="L4702" s="90">
        <f>INDEX(Data!G$2:G$6500,MATCH($A4702,Data!$A$2:$A$6500,0))</f>
        <v>295</v>
      </c>
      <c r="M4702" s="90">
        <f>INDEX(Data!H$2:H$6500,MATCH($A4702,Data!$A$2:$A$6500,0))</f>
        <v>0</v>
      </c>
      <c r="N4702" s="90">
        <f>INDEX(Data!I$2:I$6500,MATCH($A4702,Data!$A$2:$A$6500,0))</f>
        <v>0</v>
      </c>
      <c r="O4702" s="83" t="str">
        <f>INDEX(Data!J$2:J$6500,MATCH($A4702,Data!$A$2:$A$6500,0))</f>
        <v>chicks</v>
      </c>
      <c r="P4702" t="str">
        <f>_xlfn.XLOOKUP(B4702,Table3[RefID],Table3[Citation])</f>
        <v>Jones (2008)</v>
      </c>
    </row>
    <row r="4703" spans="1:16" x14ac:dyDescent="0.35">
      <c r="A4703" s="68">
        <v>4701</v>
      </c>
      <c r="B4703" s="69">
        <v>287</v>
      </c>
      <c r="C4703" s="69">
        <v>3017</v>
      </c>
      <c r="D4703" s="69">
        <v>3658</v>
      </c>
      <c r="E4703" t="str">
        <f>INDEX(Table5[EEZ],MATCH(C4703,Table5[Colony_ID],0))</f>
        <v>Cook Islands Exclusive Economic Zone</v>
      </c>
      <c r="F4703" t="str">
        <f>INDEX(Table5[Corrected Island/Colony Name],MATCH('Full Data'!C4703,Table5[Colony_ID],0))</f>
        <v>Seven Sisters</v>
      </c>
      <c r="G4703" t="str">
        <f>INDEX(Table4[Common_Name],MATCH('Full Data'!D4703,Table4[SpcRecID],0))</f>
        <v>Red-footed Booby</v>
      </c>
      <c r="H4703" s="83" t="str">
        <f>INDEX(Data!E$2:E$6500,MATCH(A4703,Data!$A$2:$A$6500,0))</f>
        <v>Confirmed</v>
      </c>
      <c r="I4703" s="90">
        <f>INDEX(Data!P$2:P$6500,MATCH(A4703,Data!$A$2:$A$6500,0))</f>
        <v>2008</v>
      </c>
      <c r="J4703" s="90">
        <f>INDEX(Data!Q$2:Q$6500,MATCH($A4703,Data!$A$2:$A$6500,0))</f>
        <v>2008</v>
      </c>
      <c r="K4703" s="90">
        <f>INDEX(Data!F$2:F$6500,MATCH($A4703,Data!$A$2:$A$6500,0))</f>
        <v>14</v>
      </c>
      <c r="L4703" s="90">
        <f>INDEX(Data!G$2:G$6500,MATCH($A4703,Data!$A$2:$A$6500,0))</f>
        <v>14</v>
      </c>
      <c r="M4703" s="90">
        <f>INDEX(Data!H$2:H$6500,MATCH($A4703,Data!$A$2:$A$6500,0))</f>
        <v>0</v>
      </c>
      <c r="N4703" s="90">
        <f>INDEX(Data!I$2:I$6500,MATCH($A4703,Data!$A$2:$A$6500,0))</f>
        <v>0</v>
      </c>
      <c r="O4703" s="83" t="str">
        <f>INDEX(Data!J$2:J$6500,MATCH($A4703,Data!$A$2:$A$6500,0))</f>
        <v>chicks</v>
      </c>
      <c r="P4703" t="str">
        <f>_xlfn.XLOOKUP(B4703,Table3[RefID],Table3[Citation])</f>
        <v>Jones (2008)</v>
      </c>
    </row>
    <row r="4704" spans="1:16" x14ac:dyDescent="0.35">
      <c r="A4704" s="68">
        <v>4702</v>
      </c>
      <c r="B4704" s="69">
        <v>287</v>
      </c>
      <c r="C4704" s="69">
        <v>3020</v>
      </c>
      <c r="D4704" s="69">
        <v>3658</v>
      </c>
      <c r="E4704" t="str">
        <f>INDEX(Table5[EEZ],MATCH(C4704,Table5[Colony_ID],0))</f>
        <v>Cook Islands Exclusive Economic Zone</v>
      </c>
      <c r="F4704" t="str">
        <f>INDEX(Table5[Corrected Island/Colony Name],MATCH('Full Data'!C4704,Table5[Colony_ID],0))</f>
        <v>Turtle Island</v>
      </c>
      <c r="G4704" t="str">
        <f>INDEX(Table4[Common_Name],MATCH('Full Data'!D4704,Table4[SpcRecID],0))</f>
        <v>Red-footed Booby</v>
      </c>
      <c r="H4704" s="83" t="str">
        <f>INDEX(Data!E$2:E$6500,MATCH(A4704,Data!$A$2:$A$6500,0))</f>
        <v>Confirmed</v>
      </c>
      <c r="I4704" s="90">
        <f>INDEX(Data!P$2:P$6500,MATCH(A4704,Data!$A$2:$A$6500,0))</f>
        <v>2008</v>
      </c>
      <c r="J4704" s="90">
        <f>INDEX(Data!Q$2:Q$6500,MATCH($A4704,Data!$A$2:$A$6500,0))</f>
        <v>2008</v>
      </c>
      <c r="K4704" s="90">
        <f>INDEX(Data!F$2:F$6500,MATCH($A4704,Data!$A$2:$A$6500,0))</f>
        <v>2</v>
      </c>
      <c r="L4704" s="90">
        <f>INDEX(Data!G$2:G$6500,MATCH($A4704,Data!$A$2:$A$6500,0))</f>
        <v>2</v>
      </c>
      <c r="M4704" s="90">
        <f>INDEX(Data!H$2:H$6500,MATCH($A4704,Data!$A$2:$A$6500,0))</f>
        <v>0</v>
      </c>
      <c r="N4704" s="90">
        <f>INDEX(Data!I$2:I$6500,MATCH($A4704,Data!$A$2:$A$6500,0))</f>
        <v>0</v>
      </c>
      <c r="O4704" s="83" t="str">
        <f>INDEX(Data!J$2:J$6500,MATCH($A4704,Data!$A$2:$A$6500,0))</f>
        <v>chicks</v>
      </c>
      <c r="P4704" t="str">
        <f>_xlfn.XLOOKUP(B4704,Table3[RefID],Table3[Citation])</f>
        <v>Jones (2008)</v>
      </c>
    </row>
    <row r="4705" spans="1:16" x14ac:dyDescent="0.35">
      <c r="A4705" s="68">
        <v>4703</v>
      </c>
      <c r="B4705" s="69">
        <v>287</v>
      </c>
      <c r="C4705" s="69">
        <v>3021</v>
      </c>
      <c r="D4705" s="69">
        <v>3658</v>
      </c>
      <c r="E4705" t="str">
        <f>INDEX(Table5[EEZ],MATCH(C4705,Table5[Colony_ID],0))</f>
        <v>Cook Islands Exclusive Economic Zone</v>
      </c>
      <c r="F4705" t="str">
        <f>INDEX(Table5[Corrected Island/Colony Name],MATCH('Full Data'!C4705,Table5[Colony_ID],0))</f>
        <v>Whale Islands</v>
      </c>
      <c r="G4705" t="str">
        <f>INDEX(Table4[Common_Name],MATCH('Full Data'!D4705,Table4[SpcRecID],0))</f>
        <v>Red-footed Booby</v>
      </c>
      <c r="H4705" s="83" t="str">
        <f>INDEX(Data!E$2:E$6500,MATCH(A4705,Data!$A$2:$A$6500,0))</f>
        <v>Confirmed</v>
      </c>
      <c r="I4705" s="90">
        <f>INDEX(Data!P$2:P$6500,MATCH(A4705,Data!$A$2:$A$6500,0))</f>
        <v>2008</v>
      </c>
      <c r="J4705" s="90">
        <f>INDEX(Data!Q$2:Q$6500,MATCH($A4705,Data!$A$2:$A$6500,0))</f>
        <v>2008</v>
      </c>
      <c r="K4705" s="90">
        <f>INDEX(Data!F$2:F$6500,MATCH($A4705,Data!$A$2:$A$6500,0))</f>
        <v>19</v>
      </c>
      <c r="L4705" s="90">
        <f>INDEX(Data!G$2:G$6500,MATCH($A4705,Data!$A$2:$A$6500,0))</f>
        <v>19</v>
      </c>
      <c r="M4705" s="90">
        <f>INDEX(Data!H$2:H$6500,MATCH($A4705,Data!$A$2:$A$6500,0))</f>
        <v>0</v>
      </c>
      <c r="N4705" s="90">
        <f>INDEX(Data!I$2:I$6500,MATCH($A4705,Data!$A$2:$A$6500,0))</f>
        <v>0</v>
      </c>
      <c r="O4705" s="83" t="str">
        <f>INDEX(Data!J$2:J$6500,MATCH($A4705,Data!$A$2:$A$6500,0))</f>
        <v>chicks</v>
      </c>
      <c r="P4705" t="str">
        <f>_xlfn.XLOOKUP(B4705,Table3[RefID],Table3[Citation])</f>
        <v>Jones (2008)</v>
      </c>
    </row>
    <row r="4706" spans="1:16" x14ac:dyDescent="0.35">
      <c r="A4706" s="68">
        <v>4704</v>
      </c>
      <c r="B4706" s="69">
        <v>287</v>
      </c>
      <c r="C4706" s="69">
        <v>3001</v>
      </c>
      <c r="D4706" s="69">
        <v>3649</v>
      </c>
      <c r="E4706" t="str">
        <f>INDEX(Table5[EEZ],MATCH(C4706,Table5[Colony_ID],0))</f>
        <v>Cook Islands Exclusive Economic Zone</v>
      </c>
      <c r="F4706" t="str">
        <f>INDEX(Table5[Corrected Island/Colony Name],MATCH('Full Data'!C4706,Table5[Colony_ID],0))</f>
        <v>Anchorage Island</v>
      </c>
      <c r="G4706" t="str">
        <f>INDEX(Table4[Common_Name],MATCH('Full Data'!D4706,Table4[SpcRecID],0))</f>
        <v>Red-tailed Tropicbird</v>
      </c>
      <c r="H4706" s="83" t="str">
        <f>INDEX(Data!E$2:E$6500,MATCH(A4706,Data!$A$2:$A$6500,0))</f>
        <v>Confirmed</v>
      </c>
      <c r="I4706" s="90">
        <f>INDEX(Data!P$2:P$6500,MATCH(A4706,Data!$A$2:$A$6500,0))</f>
        <v>2008</v>
      </c>
      <c r="J4706" s="90">
        <f>INDEX(Data!Q$2:Q$6500,MATCH($A4706,Data!$A$2:$A$6500,0))</f>
        <v>2008</v>
      </c>
      <c r="K4706" s="90">
        <f>INDEX(Data!F$2:F$6500,MATCH($A4706,Data!$A$2:$A$6500,0))</f>
        <v>3</v>
      </c>
      <c r="L4706" s="90">
        <f>INDEX(Data!G$2:G$6500,MATCH($A4706,Data!$A$2:$A$6500,0))</f>
        <v>3</v>
      </c>
      <c r="M4706" s="90">
        <f>INDEX(Data!H$2:H$6500,MATCH($A4706,Data!$A$2:$A$6500,0))</f>
        <v>0</v>
      </c>
      <c r="N4706" s="90">
        <f>INDEX(Data!I$2:I$6500,MATCH($A4706,Data!$A$2:$A$6500,0))</f>
        <v>0</v>
      </c>
      <c r="O4706" s="83" t="str">
        <f>INDEX(Data!J$2:J$6500,MATCH($A4706,Data!$A$2:$A$6500,0))</f>
        <v>chicks</v>
      </c>
      <c r="P4706" t="str">
        <f>_xlfn.XLOOKUP(B4706,Table3[RefID],Table3[Citation])</f>
        <v>Jones (2008)</v>
      </c>
    </row>
    <row r="4707" spans="1:16" x14ac:dyDescent="0.35">
      <c r="A4707" s="68">
        <v>4705</v>
      </c>
      <c r="B4707" s="69">
        <v>287</v>
      </c>
      <c r="C4707" s="69">
        <v>3003</v>
      </c>
      <c r="D4707" s="69">
        <v>3649</v>
      </c>
      <c r="E4707" t="str">
        <f>INDEX(Table5[EEZ],MATCH(C4707,Table5[Colony_ID],0))</f>
        <v>Cook Islands Exclusive Economic Zone</v>
      </c>
      <c r="F4707" t="str">
        <f>INDEX(Table5[Corrected Island/Colony Name],MATCH('Full Data'!C4707,Table5[Colony_ID],0))</f>
        <v>Brushwood 1</v>
      </c>
      <c r="G4707" t="str">
        <f>INDEX(Table4[Common_Name],MATCH('Full Data'!D4707,Table4[SpcRecID],0))</f>
        <v>Red-tailed Tropicbird</v>
      </c>
      <c r="H4707" s="83" t="str">
        <f>INDEX(Data!E$2:E$6500,MATCH(A4707,Data!$A$2:$A$6500,0))</f>
        <v>Confirmed</v>
      </c>
      <c r="I4707" s="90">
        <f>INDEX(Data!P$2:P$6500,MATCH(A4707,Data!$A$2:$A$6500,0))</f>
        <v>2008</v>
      </c>
      <c r="J4707" s="90">
        <f>INDEX(Data!Q$2:Q$6500,MATCH($A4707,Data!$A$2:$A$6500,0))</f>
        <v>2008</v>
      </c>
      <c r="K4707" s="90">
        <f>INDEX(Data!F$2:F$6500,MATCH($A4707,Data!$A$2:$A$6500,0))</f>
        <v>25</v>
      </c>
      <c r="L4707" s="90">
        <f>INDEX(Data!G$2:G$6500,MATCH($A4707,Data!$A$2:$A$6500,0))</f>
        <v>25</v>
      </c>
      <c r="M4707" s="90">
        <f>INDEX(Data!H$2:H$6500,MATCH($A4707,Data!$A$2:$A$6500,0))</f>
        <v>0</v>
      </c>
      <c r="N4707" s="90">
        <f>INDEX(Data!I$2:I$6500,MATCH($A4707,Data!$A$2:$A$6500,0))</f>
        <v>0</v>
      </c>
      <c r="O4707" s="83" t="str">
        <f>INDEX(Data!J$2:J$6500,MATCH($A4707,Data!$A$2:$A$6500,0))</f>
        <v>chicks</v>
      </c>
      <c r="P4707" t="str">
        <f>_xlfn.XLOOKUP(B4707,Table3[RefID],Table3[Citation])</f>
        <v>Jones (2008)</v>
      </c>
    </row>
    <row r="4708" spans="1:16" x14ac:dyDescent="0.35">
      <c r="A4708" s="68">
        <v>4706</v>
      </c>
      <c r="B4708" s="69">
        <v>287</v>
      </c>
      <c r="C4708" s="69">
        <v>3004</v>
      </c>
      <c r="D4708" s="69">
        <v>3649</v>
      </c>
      <c r="E4708" t="str">
        <f>INDEX(Table5[EEZ],MATCH(C4708,Table5[Colony_ID],0))</f>
        <v>Cook Islands Exclusive Economic Zone</v>
      </c>
      <c r="F4708" t="str">
        <f>INDEX(Table5[Corrected Island/Colony Name],MATCH('Full Data'!C4708,Table5[Colony_ID],0))</f>
        <v>Brushwood Islands</v>
      </c>
      <c r="G4708" t="str">
        <f>INDEX(Table4[Common_Name],MATCH('Full Data'!D4708,Table4[SpcRecID],0))</f>
        <v>Red-tailed Tropicbird</v>
      </c>
      <c r="H4708" s="83" t="str">
        <f>INDEX(Data!E$2:E$6500,MATCH(A4708,Data!$A$2:$A$6500,0))</f>
        <v>Confirmed</v>
      </c>
      <c r="I4708" s="90">
        <f>INDEX(Data!P$2:P$6500,MATCH(A4708,Data!$A$2:$A$6500,0))</f>
        <v>2008</v>
      </c>
      <c r="J4708" s="90">
        <f>INDEX(Data!Q$2:Q$6500,MATCH($A4708,Data!$A$2:$A$6500,0))</f>
        <v>2008</v>
      </c>
      <c r="K4708" s="90">
        <f>INDEX(Data!F$2:F$6500,MATCH($A4708,Data!$A$2:$A$6500,0))</f>
        <v>31</v>
      </c>
      <c r="L4708" s="90">
        <f>INDEX(Data!G$2:G$6500,MATCH($A4708,Data!$A$2:$A$6500,0))</f>
        <v>31</v>
      </c>
      <c r="M4708" s="90">
        <f>INDEX(Data!H$2:H$6500,MATCH($A4708,Data!$A$2:$A$6500,0))</f>
        <v>0</v>
      </c>
      <c r="N4708" s="90">
        <f>INDEX(Data!I$2:I$6500,MATCH($A4708,Data!$A$2:$A$6500,0))</f>
        <v>0</v>
      </c>
      <c r="O4708" s="83" t="str">
        <f>INDEX(Data!J$2:J$6500,MATCH($A4708,Data!$A$2:$A$6500,0))</f>
        <v>chicks</v>
      </c>
      <c r="P4708" t="str">
        <f>_xlfn.XLOOKUP(B4708,Table3[RefID],Table3[Citation])</f>
        <v>Jones (2008)</v>
      </c>
    </row>
    <row r="4709" spans="1:16" x14ac:dyDescent="0.35">
      <c r="A4709" s="68">
        <v>4707</v>
      </c>
      <c r="B4709" s="69">
        <v>287</v>
      </c>
      <c r="C4709" s="69">
        <v>3005</v>
      </c>
      <c r="D4709" s="69">
        <v>3649</v>
      </c>
      <c r="E4709" t="str">
        <f>INDEX(Table5[EEZ],MATCH(C4709,Table5[Colony_ID],0))</f>
        <v>Cook Islands Exclusive Economic Zone</v>
      </c>
      <c r="F4709" t="str">
        <f>INDEX(Table5[Corrected Island/Colony Name],MATCH('Full Data'!C4709,Table5[Colony_ID],0))</f>
        <v>Entrance Island</v>
      </c>
      <c r="G4709" t="str">
        <f>INDEX(Table4[Common_Name],MATCH('Full Data'!D4709,Table4[SpcRecID],0))</f>
        <v>Red-tailed Tropicbird</v>
      </c>
      <c r="H4709" s="83" t="str">
        <f>INDEX(Data!E$2:E$6500,MATCH(A4709,Data!$A$2:$A$6500,0))</f>
        <v>Confirmed</v>
      </c>
      <c r="I4709" s="90">
        <f>INDEX(Data!P$2:P$6500,MATCH(A4709,Data!$A$2:$A$6500,0))</f>
        <v>2008</v>
      </c>
      <c r="J4709" s="90">
        <f>INDEX(Data!Q$2:Q$6500,MATCH($A4709,Data!$A$2:$A$6500,0))</f>
        <v>2008</v>
      </c>
      <c r="K4709" s="90">
        <f>INDEX(Data!F$2:F$6500,MATCH($A4709,Data!$A$2:$A$6500,0))</f>
        <v>85</v>
      </c>
      <c r="L4709" s="90">
        <f>INDEX(Data!G$2:G$6500,MATCH($A4709,Data!$A$2:$A$6500,0))</f>
        <v>85</v>
      </c>
      <c r="M4709" s="90">
        <f>INDEX(Data!H$2:H$6500,MATCH($A4709,Data!$A$2:$A$6500,0))</f>
        <v>0</v>
      </c>
      <c r="N4709" s="90">
        <f>INDEX(Data!I$2:I$6500,MATCH($A4709,Data!$A$2:$A$6500,0))</f>
        <v>0</v>
      </c>
      <c r="O4709" s="83" t="str">
        <f>INDEX(Data!J$2:J$6500,MATCH($A4709,Data!$A$2:$A$6500,0))</f>
        <v>chicks</v>
      </c>
      <c r="P4709" t="str">
        <f>_xlfn.XLOOKUP(B4709,Table3[RefID],Table3[Citation])</f>
        <v>Jones (2008)</v>
      </c>
    </row>
    <row r="4710" spans="1:16" x14ac:dyDescent="0.35">
      <c r="A4710" s="68">
        <v>4708</v>
      </c>
      <c r="B4710" s="69">
        <v>287</v>
      </c>
      <c r="C4710" s="69">
        <v>3006</v>
      </c>
      <c r="D4710" s="69">
        <v>3649</v>
      </c>
      <c r="E4710" t="str">
        <f>INDEX(Table5[EEZ],MATCH(C4710,Table5[Colony_ID],0))</f>
        <v>Cook Islands Exclusive Economic Zone</v>
      </c>
      <c r="F4710" t="str">
        <f>INDEX(Table5[Corrected Island/Colony Name],MATCH('Full Data'!C4710,Table5[Colony_ID],0))</f>
        <v>Gull Islands</v>
      </c>
      <c r="G4710" t="str">
        <f>INDEX(Table4[Common_Name],MATCH('Full Data'!D4710,Table4[SpcRecID],0))</f>
        <v>Red-tailed Tropicbird</v>
      </c>
      <c r="H4710" s="83" t="str">
        <f>INDEX(Data!E$2:E$6500,MATCH(A4710,Data!$A$2:$A$6500,0))</f>
        <v>Confirmed</v>
      </c>
      <c r="I4710" s="90">
        <f>INDEX(Data!P$2:P$6500,MATCH(A4710,Data!$A$2:$A$6500,0))</f>
        <v>2008</v>
      </c>
      <c r="J4710" s="90">
        <f>INDEX(Data!Q$2:Q$6500,MATCH($A4710,Data!$A$2:$A$6500,0))</f>
        <v>2008</v>
      </c>
      <c r="K4710" s="90">
        <f>INDEX(Data!F$2:F$6500,MATCH($A4710,Data!$A$2:$A$6500,0))</f>
        <v>24</v>
      </c>
      <c r="L4710" s="90">
        <f>INDEX(Data!G$2:G$6500,MATCH($A4710,Data!$A$2:$A$6500,0))</f>
        <v>24</v>
      </c>
      <c r="M4710" s="90">
        <f>INDEX(Data!H$2:H$6500,MATCH($A4710,Data!$A$2:$A$6500,0))</f>
        <v>0</v>
      </c>
      <c r="N4710" s="90">
        <f>INDEX(Data!I$2:I$6500,MATCH($A4710,Data!$A$2:$A$6500,0))</f>
        <v>0</v>
      </c>
      <c r="O4710" s="83" t="str">
        <f>INDEX(Data!J$2:J$6500,MATCH($A4710,Data!$A$2:$A$6500,0))</f>
        <v>chicks</v>
      </c>
      <c r="P4710" t="str">
        <f>_xlfn.XLOOKUP(B4710,Table3[RefID],Table3[Citation])</f>
        <v>Jones (2008)</v>
      </c>
    </row>
    <row r="4711" spans="1:16" x14ac:dyDescent="0.35">
      <c r="A4711" s="68">
        <v>4709</v>
      </c>
      <c r="B4711" s="69">
        <v>287</v>
      </c>
      <c r="C4711" s="69">
        <v>3010</v>
      </c>
      <c r="D4711" s="69">
        <v>3649</v>
      </c>
      <c r="E4711" t="str">
        <f>INDEX(Table5[EEZ],MATCH(C4711,Table5[Colony_ID],0))</f>
        <v>Cook Islands Exclusive Economic Zone</v>
      </c>
      <c r="F4711" t="str">
        <f>INDEX(Table5[Corrected Island/Colony Name],MATCH('Full Data'!C4711,Table5[Colony_ID],0))</f>
        <v>Motu Kena</v>
      </c>
      <c r="G4711" t="str">
        <f>INDEX(Table4[Common_Name],MATCH('Full Data'!D4711,Table4[SpcRecID],0))</f>
        <v>Red-tailed Tropicbird</v>
      </c>
      <c r="H4711" s="83" t="str">
        <f>INDEX(Data!E$2:E$6500,MATCH(A4711,Data!$A$2:$A$6500,0))</f>
        <v>Confirmed</v>
      </c>
      <c r="I4711" s="90">
        <f>INDEX(Data!P$2:P$6500,MATCH(A4711,Data!$A$2:$A$6500,0))</f>
        <v>2008</v>
      </c>
      <c r="J4711" s="90">
        <f>INDEX(Data!Q$2:Q$6500,MATCH($A4711,Data!$A$2:$A$6500,0))</f>
        <v>2008</v>
      </c>
      <c r="K4711" s="90">
        <f>INDEX(Data!F$2:F$6500,MATCH($A4711,Data!$A$2:$A$6500,0))</f>
        <v>52</v>
      </c>
      <c r="L4711" s="90">
        <f>INDEX(Data!G$2:G$6500,MATCH($A4711,Data!$A$2:$A$6500,0))</f>
        <v>52</v>
      </c>
      <c r="M4711" s="90">
        <f>INDEX(Data!H$2:H$6500,MATCH($A4711,Data!$A$2:$A$6500,0))</f>
        <v>0</v>
      </c>
      <c r="N4711" s="90">
        <f>INDEX(Data!I$2:I$6500,MATCH($A4711,Data!$A$2:$A$6500,0))</f>
        <v>0</v>
      </c>
      <c r="O4711" s="83" t="str">
        <f>INDEX(Data!J$2:J$6500,MATCH($A4711,Data!$A$2:$A$6500,0))</f>
        <v>chicks</v>
      </c>
      <c r="P4711" t="str">
        <f>_xlfn.XLOOKUP(B4711,Table3[RefID],Table3[Citation])</f>
        <v>Jones (2008)</v>
      </c>
    </row>
    <row r="4712" spans="1:16" x14ac:dyDescent="0.35">
      <c r="A4712" s="68">
        <v>4710</v>
      </c>
      <c r="B4712" s="69">
        <v>287</v>
      </c>
      <c r="C4712" s="69">
        <v>3011</v>
      </c>
      <c r="D4712" s="69">
        <v>3649</v>
      </c>
      <c r="E4712" t="str">
        <f>INDEX(Table5[EEZ],MATCH(C4712,Table5[Colony_ID],0))</f>
        <v>Cook Islands Exclusive Economic Zone</v>
      </c>
      <c r="F4712" t="str">
        <f>INDEX(Table5[Corrected Island/Colony Name],MATCH('Full Data'!C4712,Table5[Colony_ID],0))</f>
        <v>Motu Manu</v>
      </c>
      <c r="G4712" t="str">
        <f>INDEX(Table4[Common_Name],MATCH('Full Data'!D4712,Table4[SpcRecID],0))</f>
        <v>Red-tailed Tropicbird</v>
      </c>
      <c r="H4712" s="83" t="str">
        <f>INDEX(Data!E$2:E$6500,MATCH(A4712,Data!$A$2:$A$6500,0))</f>
        <v>Confirmed</v>
      </c>
      <c r="I4712" s="90">
        <f>INDEX(Data!P$2:P$6500,MATCH(A4712,Data!$A$2:$A$6500,0))</f>
        <v>2008</v>
      </c>
      <c r="J4712" s="90">
        <f>INDEX(Data!Q$2:Q$6500,MATCH($A4712,Data!$A$2:$A$6500,0))</f>
        <v>2008</v>
      </c>
      <c r="K4712" s="90">
        <f>INDEX(Data!F$2:F$6500,MATCH($A4712,Data!$A$2:$A$6500,0))</f>
        <v>12</v>
      </c>
      <c r="L4712" s="90">
        <f>INDEX(Data!G$2:G$6500,MATCH($A4712,Data!$A$2:$A$6500,0))</f>
        <v>12</v>
      </c>
      <c r="M4712" s="90">
        <f>INDEX(Data!H$2:H$6500,MATCH($A4712,Data!$A$2:$A$6500,0))</f>
        <v>0</v>
      </c>
      <c r="N4712" s="90">
        <f>INDEX(Data!I$2:I$6500,MATCH($A4712,Data!$A$2:$A$6500,0))</f>
        <v>0</v>
      </c>
      <c r="O4712" s="83" t="str">
        <f>INDEX(Data!J$2:J$6500,MATCH($A4712,Data!$A$2:$A$6500,0))</f>
        <v>chicks</v>
      </c>
      <c r="P4712" t="str">
        <f>_xlfn.XLOOKUP(B4712,Table3[RefID],Table3[Citation])</f>
        <v>Jones (2008)</v>
      </c>
    </row>
    <row r="4713" spans="1:16" x14ac:dyDescent="0.35">
      <c r="A4713" s="68">
        <v>4711</v>
      </c>
      <c r="B4713" s="69">
        <v>287</v>
      </c>
      <c r="C4713" s="69">
        <v>3012</v>
      </c>
      <c r="D4713" s="69">
        <v>3649</v>
      </c>
      <c r="E4713" t="str">
        <f>INDEX(Table5[EEZ],MATCH(C4713,Table5[Colony_ID],0))</f>
        <v>Cook Islands Exclusive Economic Zone</v>
      </c>
      <c r="F4713" t="str">
        <f>INDEX(Table5[Corrected Island/Colony Name],MATCH('Full Data'!C4713,Table5[Colony_ID],0))</f>
        <v>Motu Oneone</v>
      </c>
      <c r="G4713" t="str">
        <f>INDEX(Table4[Common_Name],MATCH('Full Data'!D4713,Table4[SpcRecID],0))</f>
        <v>Red-tailed Tropicbird</v>
      </c>
      <c r="H4713" s="83" t="str">
        <f>INDEX(Data!E$2:E$6500,MATCH(A4713,Data!$A$2:$A$6500,0))</f>
        <v>Confirmed</v>
      </c>
      <c r="I4713" s="90">
        <f>INDEX(Data!P$2:P$6500,MATCH(A4713,Data!$A$2:$A$6500,0))</f>
        <v>2008</v>
      </c>
      <c r="J4713" s="90">
        <f>INDEX(Data!Q$2:Q$6500,MATCH($A4713,Data!$A$2:$A$6500,0))</f>
        <v>2008</v>
      </c>
      <c r="K4713" s="90">
        <f>INDEX(Data!F$2:F$6500,MATCH($A4713,Data!$A$2:$A$6500,0))</f>
        <v>14</v>
      </c>
      <c r="L4713" s="90">
        <f>INDEX(Data!G$2:G$6500,MATCH($A4713,Data!$A$2:$A$6500,0))</f>
        <v>14</v>
      </c>
      <c r="M4713" s="90">
        <f>INDEX(Data!H$2:H$6500,MATCH($A4713,Data!$A$2:$A$6500,0))</f>
        <v>0</v>
      </c>
      <c r="N4713" s="90">
        <f>INDEX(Data!I$2:I$6500,MATCH($A4713,Data!$A$2:$A$6500,0))</f>
        <v>0</v>
      </c>
      <c r="O4713" s="83" t="str">
        <f>INDEX(Data!J$2:J$6500,MATCH($A4713,Data!$A$2:$A$6500,0))</f>
        <v>chicks</v>
      </c>
      <c r="P4713" t="str">
        <f>_xlfn.XLOOKUP(B4713,Table3[RefID],Table3[Citation])</f>
        <v>Jones (2008)</v>
      </c>
    </row>
    <row r="4714" spans="1:16" x14ac:dyDescent="0.35">
      <c r="A4714" s="68">
        <v>4712</v>
      </c>
      <c r="B4714" s="69">
        <v>287</v>
      </c>
      <c r="C4714" s="69">
        <v>3014</v>
      </c>
      <c r="D4714" s="69">
        <v>3649</v>
      </c>
      <c r="E4714" t="str">
        <f>INDEX(Table5[EEZ],MATCH(C4714,Table5[Colony_ID],0))</f>
        <v>Cook Islands Exclusive Economic Zone</v>
      </c>
      <c r="F4714" t="str">
        <f>INDEX(Table5[Corrected Island/Colony Name],MATCH('Full Data'!C4714,Table5[Colony_ID],0))</f>
        <v>One Tree Island</v>
      </c>
      <c r="G4714" t="str">
        <f>INDEX(Table4[Common_Name],MATCH('Full Data'!D4714,Table4[SpcRecID],0))</f>
        <v>Red-tailed Tropicbird</v>
      </c>
      <c r="H4714" s="83" t="str">
        <f>INDEX(Data!E$2:E$6500,MATCH(A4714,Data!$A$2:$A$6500,0))</f>
        <v>Confirmed</v>
      </c>
      <c r="I4714" s="90">
        <f>INDEX(Data!P$2:P$6500,MATCH(A4714,Data!$A$2:$A$6500,0))</f>
        <v>2008</v>
      </c>
      <c r="J4714" s="90">
        <f>INDEX(Data!Q$2:Q$6500,MATCH($A4714,Data!$A$2:$A$6500,0))</f>
        <v>2008</v>
      </c>
      <c r="K4714" s="90">
        <f>INDEX(Data!F$2:F$6500,MATCH($A4714,Data!$A$2:$A$6500,0))</f>
        <v>10</v>
      </c>
      <c r="L4714" s="90">
        <f>INDEX(Data!G$2:G$6500,MATCH($A4714,Data!$A$2:$A$6500,0))</f>
        <v>10</v>
      </c>
      <c r="M4714" s="90">
        <f>INDEX(Data!H$2:H$6500,MATCH($A4714,Data!$A$2:$A$6500,0))</f>
        <v>0</v>
      </c>
      <c r="N4714" s="90">
        <f>INDEX(Data!I$2:I$6500,MATCH($A4714,Data!$A$2:$A$6500,0))</f>
        <v>0</v>
      </c>
      <c r="O4714" s="83" t="str">
        <f>INDEX(Data!J$2:J$6500,MATCH($A4714,Data!$A$2:$A$6500,0))</f>
        <v>chicks</v>
      </c>
      <c r="P4714" t="str">
        <f>_xlfn.XLOOKUP(B4714,Table3[RefID],Table3[Citation])</f>
        <v>Jones (2008)</v>
      </c>
    </row>
    <row r="4715" spans="1:16" x14ac:dyDescent="0.35">
      <c r="A4715" s="68">
        <v>4713</v>
      </c>
      <c r="B4715" s="69">
        <v>287</v>
      </c>
      <c r="C4715" s="69">
        <v>3017</v>
      </c>
      <c r="D4715" s="69">
        <v>3649</v>
      </c>
      <c r="E4715" t="str">
        <f>INDEX(Table5[EEZ],MATCH(C4715,Table5[Colony_ID],0))</f>
        <v>Cook Islands Exclusive Economic Zone</v>
      </c>
      <c r="F4715" t="str">
        <f>INDEX(Table5[Corrected Island/Colony Name],MATCH('Full Data'!C4715,Table5[Colony_ID],0))</f>
        <v>Seven Sisters</v>
      </c>
      <c r="G4715" t="str">
        <f>INDEX(Table4[Common_Name],MATCH('Full Data'!D4715,Table4[SpcRecID],0))</f>
        <v>Red-tailed Tropicbird</v>
      </c>
      <c r="H4715" s="83" t="str">
        <f>INDEX(Data!E$2:E$6500,MATCH(A4715,Data!$A$2:$A$6500,0))</f>
        <v>Confirmed</v>
      </c>
      <c r="I4715" s="90">
        <f>INDEX(Data!P$2:P$6500,MATCH(A4715,Data!$A$2:$A$6500,0))</f>
        <v>2008</v>
      </c>
      <c r="J4715" s="90">
        <f>INDEX(Data!Q$2:Q$6500,MATCH($A4715,Data!$A$2:$A$6500,0))</f>
        <v>2008</v>
      </c>
      <c r="K4715" s="90">
        <f>INDEX(Data!F$2:F$6500,MATCH($A4715,Data!$A$2:$A$6500,0))</f>
        <v>16</v>
      </c>
      <c r="L4715" s="90">
        <f>INDEX(Data!G$2:G$6500,MATCH($A4715,Data!$A$2:$A$6500,0))</f>
        <v>16</v>
      </c>
      <c r="M4715" s="90">
        <f>INDEX(Data!H$2:H$6500,MATCH($A4715,Data!$A$2:$A$6500,0))</f>
        <v>0</v>
      </c>
      <c r="N4715" s="90">
        <f>INDEX(Data!I$2:I$6500,MATCH($A4715,Data!$A$2:$A$6500,0))</f>
        <v>0</v>
      </c>
      <c r="O4715" s="83" t="str">
        <f>INDEX(Data!J$2:J$6500,MATCH($A4715,Data!$A$2:$A$6500,0))</f>
        <v>chicks</v>
      </c>
      <c r="P4715" t="str">
        <f>_xlfn.XLOOKUP(B4715,Table3[RefID],Table3[Citation])</f>
        <v>Jones (2008)</v>
      </c>
    </row>
    <row r="4716" spans="1:16" x14ac:dyDescent="0.35">
      <c r="A4716" s="68">
        <v>4714</v>
      </c>
      <c r="B4716" s="69">
        <v>287</v>
      </c>
      <c r="C4716" s="69">
        <v>3020</v>
      </c>
      <c r="D4716" s="69">
        <v>3649</v>
      </c>
      <c r="E4716" t="str">
        <f>INDEX(Table5[EEZ],MATCH(C4716,Table5[Colony_ID],0))</f>
        <v>Cook Islands Exclusive Economic Zone</v>
      </c>
      <c r="F4716" t="str">
        <f>INDEX(Table5[Corrected Island/Colony Name],MATCH('Full Data'!C4716,Table5[Colony_ID],0))</f>
        <v>Turtle Island</v>
      </c>
      <c r="G4716" t="str">
        <f>INDEX(Table4[Common_Name],MATCH('Full Data'!D4716,Table4[SpcRecID],0))</f>
        <v>Red-tailed Tropicbird</v>
      </c>
      <c r="H4716" s="83" t="str">
        <f>INDEX(Data!E$2:E$6500,MATCH(A4716,Data!$A$2:$A$6500,0))</f>
        <v>Confirmed</v>
      </c>
      <c r="I4716" s="90">
        <f>INDEX(Data!P$2:P$6500,MATCH(A4716,Data!$A$2:$A$6500,0))</f>
        <v>2008</v>
      </c>
      <c r="J4716" s="90">
        <f>INDEX(Data!Q$2:Q$6500,MATCH($A4716,Data!$A$2:$A$6500,0))</f>
        <v>2008</v>
      </c>
      <c r="K4716" s="90">
        <f>INDEX(Data!F$2:F$6500,MATCH($A4716,Data!$A$2:$A$6500,0))</f>
        <v>4</v>
      </c>
      <c r="L4716" s="90">
        <f>INDEX(Data!G$2:G$6500,MATCH($A4716,Data!$A$2:$A$6500,0))</f>
        <v>4</v>
      </c>
      <c r="M4716" s="90">
        <f>INDEX(Data!H$2:H$6500,MATCH($A4716,Data!$A$2:$A$6500,0))</f>
        <v>0</v>
      </c>
      <c r="N4716" s="90">
        <f>INDEX(Data!I$2:I$6500,MATCH($A4716,Data!$A$2:$A$6500,0))</f>
        <v>0</v>
      </c>
      <c r="O4716" s="83" t="str">
        <f>INDEX(Data!J$2:J$6500,MATCH($A4716,Data!$A$2:$A$6500,0))</f>
        <v>chicks</v>
      </c>
      <c r="P4716" t="str">
        <f>_xlfn.XLOOKUP(B4716,Table3[RefID],Table3[Citation])</f>
        <v>Jones (2008)</v>
      </c>
    </row>
    <row r="4717" spans="1:16" x14ac:dyDescent="0.35">
      <c r="A4717" s="68">
        <v>4715</v>
      </c>
      <c r="B4717" s="69">
        <v>287</v>
      </c>
      <c r="C4717" s="69">
        <v>3021</v>
      </c>
      <c r="D4717" s="69">
        <v>3649</v>
      </c>
      <c r="E4717" t="str">
        <f>INDEX(Table5[EEZ],MATCH(C4717,Table5[Colony_ID],0))</f>
        <v>Cook Islands Exclusive Economic Zone</v>
      </c>
      <c r="F4717" t="str">
        <f>INDEX(Table5[Corrected Island/Colony Name],MATCH('Full Data'!C4717,Table5[Colony_ID],0))</f>
        <v>Whale Islands</v>
      </c>
      <c r="G4717" t="str">
        <f>INDEX(Table4[Common_Name],MATCH('Full Data'!D4717,Table4[SpcRecID],0))</f>
        <v>Red-tailed Tropicbird</v>
      </c>
      <c r="H4717" s="83" t="str">
        <f>INDEX(Data!E$2:E$6500,MATCH(A4717,Data!$A$2:$A$6500,0))</f>
        <v>Confirmed</v>
      </c>
      <c r="I4717" s="90">
        <f>INDEX(Data!P$2:P$6500,MATCH(A4717,Data!$A$2:$A$6500,0))</f>
        <v>2008</v>
      </c>
      <c r="J4717" s="90">
        <f>INDEX(Data!Q$2:Q$6500,MATCH($A4717,Data!$A$2:$A$6500,0))</f>
        <v>2008</v>
      </c>
      <c r="K4717" s="90">
        <f>INDEX(Data!F$2:F$6500,MATCH($A4717,Data!$A$2:$A$6500,0))</f>
        <v>9</v>
      </c>
      <c r="L4717" s="90">
        <f>INDEX(Data!G$2:G$6500,MATCH($A4717,Data!$A$2:$A$6500,0))</f>
        <v>9</v>
      </c>
      <c r="M4717" s="90">
        <f>INDEX(Data!H$2:H$6500,MATCH($A4717,Data!$A$2:$A$6500,0))</f>
        <v>0</v>
      </c>
      <c r="N4717" s="90">
        <f>INDEX(Data!I$2:I$6500,MATCH($A4717,Data!$A$2:$A$6500,0))</f>
        <v>0</v>
      </c>
      <c r="O4717" s="83" t="str">
        <f>INDEX(Data!J$2:J$6500,MATCH($A4717,Data!$A$2:$A$6500,0))</f>
        <v>chicks</v>
      </c>
      <c r="P4717" t="str">
        <f>_xlfn.XLOOKUP(B4717,Table3[RefID],Table3[Citation])</f>
        <v>Jones (2008)</v>
      </c>
    </row>
    <row r="4718" spans="1:16" x14ac:dyDescent="0.35">
      <c r="A4718" s="68">
        <v>4716</v>
      </c>
      <c r="B4718" s="69">
        <v>287</v>
      </c>
      <c r="C4718" s="69">
        <v>3003</v>
      </c>
      <c r="D4718" s="69">
        <v>3288</v>
      </c>
      <c r="E4718" t="str">
        <f>INDEX(Table5[EEZ],MATCH(C4718,Table5[Colony_ID],0))</f>
        <v>Cook Islands Exclusive Economic Zone</v>
      </c>
      <c r="F4718" t="str">
        <f>INDEX(Table5[Corrected Island/Colony Name],MATCH('Full Data'!C4718,Table5[Colony_ID],0))</f>
        <v>Brushwood 1</v>
      </c>
      <c r="G4718" t="str">
        <f>INDEX(Table4[Common_Name],MATCH('Full Data'!D4718,Table4[SpcRecID],0))</f>
        <v>Sooty Tern</v>
      </c>
      <c r="H4718" s="83" t="str">
        <f>INDEX(Data!E$2:E$6500,MATCH(A4718,Data!$A$2:$A$6500,0))</f>
        <v>Confirmed</v>
      </c>
      <c r="I4718" s="90">
        <f>INDEX(Data!P$2:P$6500,MATCH(A4718,Data!$A$2:$A$6500,0))</f>
        <v>2008</v>
      </c>
      <c r="J4718" s="90">
        <f>INDEX(Data!Q$2:Q$6500,MATCH($A4718,Data!$A$2:$A$6500,0))</f>
        <v>2008</v>
      </c>
      <c r="K4718" s="90">
        <f>INDEX(Data!F$2:F$6500,MATCH($A4718,Data!$A$2:$A$6500,0))</f>
        <v>2650</v>
      </c>
      <c r="L4718" s="90">
        <f>INDEX(Data!G$2:G$6500,MATCH($A4718,Data!$A$2:$A$6500,0))</f>
        <v>2650</v>
      </c>
      <c r="M4718" s="90">
        <f>INDEX(Data!H$2:H$6500,MATCH($A4718,Data!$A$2:$A$6500,0))</f>
        <v>0</v>
      </c>
      <c r="N4718" s="90">
        <f>INDEX(Data!I$2:I$6500,MATCH($A4718,Data!$A$2:$A$6500,0))</f>
        <v>0</v>
      </c>
      <c r="O4718" s="83" t="str">
        <f>INDEX(Data!J$2:J$6500,MATCH($A4718,Data!$A$2:$A$6500,0))</f>
        <v>chicks</v>
      </c>
      <c r="P4718" t="str">
        <f>_xlfn.XLOOKUP(B4718,Table3[RefID],Table3[Citation])</f>
        <v>Jones (2008)</v>
      </c>
    </row>
    <row r="4719" spans="1:16" x14ac:dyDescent="0.35">
      <c r="A4719" s="68">
        <v>4717</v>
      </c>
      <c r="B4719" s="69">
        <v>287</v>
      </c>
      <c r="C4719" s="69">
        <v>3004</v>
      </c>
      <c r="D4719" s="69">
        <v>3288</v>
      </c>
      <c r="E4719" t="str">
        <f>INDEX(Table5[EEZ],MATCH(C4719,Table5[Colony_ID],0))</f>
        <v>Cook Islands Exclusive Economic Zone</v>
      </c>
      <c r="F4719" t="str">
        <f>INDEX(Table5[Corrected Island/Colony Name],MATCH('Full Data'!C4719,Table5[Colony_ID],0))</f>
        <v>Brushwood Islands</v>
      </c>
      <c r="G4719" t="str">
        <f>INDEX(Table4[Common_Name],MATCH('Full Data'!D4719,Table4[SpcRecID],0))</f>
        <v>Sooty Tern</v>
      </c>
      <c r="H4719" s="83" t="str">
        <f>INDEX(Data!E$2:E$6500,MATCH(A4719,Data!$A$2:$A$6500,0))</f>
        <v>Confirmed</v>
      </c>
      <c r="I4719" s="90">
        <f>INDEX(Data!P$2:P$6500,MATCH(A4719,Data!$A$2:$A$6500,0))</f>
        <v>2008</v>
      </c>
      <c r="J4719" s="90">
        <f>INDEX(Data!Q$2:Q$6500,MATCH($A4719,Data!$A$2:$A$6500,0))</f>
        <v>2008</v>
      </c>
      <c r="K4719" s="90">
        <f>INDEX(Data!F$2:F$6500,MATCH($A4719,Data!$A$2:$A$6500,0))</f>
        <v>8292</v>
      </c>
      <c r="L4719" s="90">
        <f>INDEX(Data!G$2:G$6500,MATCH($A4719,Data!$A$2:$A$6500,0))</f>
        <v>8292</v>
      </c>
      <c r="M4719" s="90">
        <f>INDEX(Data!H$2:H$6500,MATCH($A4719,Data!$A$2:$A$6500,0))</f>
        <v>0</v>
      </c>
      <c r="N4719" s="90">
        <f>INDEX(Data!I$2:I$6500,MATCH($A4719,Data!$A$2:$A$6500,0))</f>
        <v>0</v>
      </c>
      <c r="O4719" s="83" t="str">
        <f>INDEX(Data!J$2:J$6500,MATCH($A4719,Data!$A$2:$A$6500,0))</f>
        <v>chicks</v>
      </c>
      <c r="P4719" t="str">
        <f>_xlfn.XLOOKUP(B4719,Table3[RefID],Table3[Citation])</f>
        <v>Jones (2008)</v>
      </c>
    </row>
    <row r="4720" spans="1:16" x14ac:dyDescent="0.35">
      <c r="A4720" s="68">
        <v>4718</v>
      </c>
      <c r="B4720" s="69">
        <v>287</v>
      </c>
      <c r="C4720" s="69">
        <v>3006</v>
      </c>
      <c r="D4720" s="69">
        <v>3288</v>
      </c>
      <c r="E4720" t="str">
        <f>INDEX(Table5[EEZ],MATCH(C4720,Table5[Colony_ID],0))</f>
        <v>Cook Islands Exclusive Economic Zone</v>
      </c>
      <c r="F4720" t="str">
        <f>INDEX(Table5[Corrected Island/Colony Name],MATCH('Full Data'!C4720,Table5[Colony_ID],0))</f>
        <v>Gull Islands</v>
      </c>
      <c r="G4720" t="str">
        <f>INDEX(Table4[Common_Name],MATCH('Full Data'!D4720,Table4[SpcRecID],0))</f>
        <v>Sooty Tern</v>
      </c>
      <c r="H4720" s="83" t="str">
        <f>INDEX(Data!E$2:E$6500,MATCH(A4720,Data!$A$2:$A$6500,0))</f>
        <v>Confirmed</v>
      </c>
      <c r="I4720" s="90">
        <f>INDEX(Data!P$2:P$6500,MATCH(A4720,Data!$A$2:$A$6500,0))</f>
        <v>2008</v>
      </c>
      <c r="J4720" s="90">
        <f>INDEX(Data!Q$2:Q$6500,MATCH($A4720,Data!$A$2:$A$6500,0))</f>
        <v>2008</v>
      </c>
      <c r="K4720" s="90">
        <f>INDEX(Data!F$2:F$6500,MATCH($A4720,Data!$A$2:$A$6500,0))</f>
        <v>2182</v>
      </c>
      <c r="L4720" s="90">
        <f>INDEX(Data!G$2:G$6500,MATCH($A4720,Data!$A$2:$A$6500,0))</f>
        <v>2182</v>
      </c>
      <c r="M4720" s="90">
        <f>INDEX(Data!H$2:H$6500,MATCH($A4720,Data!$A$2:$A$6500,0))</f>
        <v>0</v>
      </c>
      <c r="N4720" s="90">
        <f>INDEX(Data!I$2:I$6500,MATCH($A4720,Data!$A$2:$A$6500,0))</f>
        <v>0</v>
      </c>
      <c r="O4720" s="83" t="str">
        <f>INDEX(Data!J$2:J$6500,MATCH($A4720,Data!$A$2:$A$6500,0))</f>
        <v>chicks</v>
      </c>
      <c r="P4720" t="str">
        <f>_xlfn.XLOOKUP(B4720,Table3[RefID],Table3[Citation])</f>
        <v>Jones (2008)</v>
      </c>
    </row>
    <row r="4721" spans="1:16" x14ac:dyDescent="0.35">
      <c r="A4721" s="68">
        <v>4719</v>
      </c>
      <c r="B4721" s="69">
        <v>287</v>
      </c>
      <c r="C4721" s="69">
        <v>3011</v>
      </c>
      <c r="D4721" s="69">
        <v>3288</v>
      </c>
      <c r="E4721" t="str">
        <f>INDEX(Table5[EEZ],MATCH(C4721,Table5[Colony_ID],0))</f>
        <v>Cook Islands Exclusive Economic Zone</v>
      </c>
      <c r="F4721" t="str">
        <f>INDEX(Table5[Corrected Island/Colony Name],MATCH('Full Data'!C4721,Table5[Colony_ID],0))</f>
        <v>Motu Manu</v>
      </c>
      <c r="G4721" t="str">
        <f>INDEX(Table4[Common_Name],MATCH('Full Data'!D4721,Table4[SpcRecID],0))</f>
        <v>Sooty Tern</v>
      </c>
      <c r="H4721" s="83" t="str">
        <f>INDEX(Data!E$2:E$6500,MATCH(A4721,Data!$A$2:$A$6500,0))</f>
        <v>Confirmed</v>
      </c>
      <c r="I4721" s="90">
        <f>INDEX(Data!P$2:P$6500,MATCH(A4721,Data!$A$2:$A$6500,0))</f>
        <v>2008</v>
      </c>
      <c r="J4721" s="90">
        <f>INDEX(Data!Q$2:Q$6500,MATCH($A4721,Data!$A$2:$A$6500,0))</f>
        <v>2008</v>
      </c>
      <c r="K4721" s="90">
        <f>INDEX(Data!F$2:F$6500,MATCH($A4721,Data!$A$2:$A$6500,0))</f>
        <v>10137</v>
      </c>
      <c r="L4721" s="90">
        <f>INDEX(Data!G$2:G$6500,MATCH($A4721,Data!$A$2:$A$6500,0))</f>
        <v>10137</v>
      </c>
      <c r="M4721" s="90">
        <f>INDEX(Data!H$2:H$6500,MATCH($A4721,Data!$A$2:$A$6500,0))</f>
        <v>0</v>
      </c>
      <c r="N4721" s="90">
        <f>INDEX(Data!I$2:I$6500,MATCH($A4721,Data!$A$2:$A$6500,0))</f>
        <v>0</v>
      </c>
      <c r="O4721" s="83" t="str">
        <f>INDEX(Data!J$2:J$6500,MATCH($A4721,Data!$A$2:$A$6500,0))</f>
        <v>chicks</v>
      </c>
      <c r="P4721" t="str">
        <f>_xlfn.XLOOKUP(B4721,Table3[RefID],Table3[Citation])</f>
        <v>Jones (2008)</v>
      </c>
    </row>
    <row r="4722" spans="1:16" x14ac:dyDescent="0.35">
      <c r="A4722" s="68">
        <v>4720</v>
      </c>
      <c r="B4722" s="69">
        <v>287</v>
      </c>
      <c r="C4722" s="69">
        <v>3014</v>
      </c>
      <c r="D4722" s="69">
        <v>3288</v>
      </c>
      <c r="E4722" t="str">
        <f>INDEX(Table5[EEZ],MATCH(C4722,Table5[Colony_ID],0))</f>
        <v>Cook Islands Exclusive Economic Zone</v>
      </c>
      <c r="F4722" t="str">
        <f>INDEX(Table5[Corrected Island/Colony Name],MATCH('Full Data'!C4722,Table5[Colony_ID],0))</f>
        <v>One Tree Island</v>
      </c>
      <c r="G4722" t="str">
        <f>INDEX(Table4[Common_Name],MATCH('Full Data'!D4722,Table4[SpcRecID],0))</f>
        <v>Sooty Tern</v>
      </c>
      <c r="H4722" s="83" t="str">
        <f>INDEX(Data!E$2:E$6500,MATCH(A4722,Data!$A$2:$A$6500,0))</f>
        <v>Confirmed</v>
      </c>
      <c r="I4722" s="90">
        <f>INDEX(Data!P$2:P$6500,MATCH(A4722,Data!$A$2:$A$6500,0))</f>
        <v>2008</v>
      </c>
      <c r="J4722" s="90">
        <f>INDEX(Data!Q$2:Q$6500,MATCH($A4722,Data!$A$2:$A$6500,0))</f>
        <v>2008</v>
      </c>
      <c r="K4722" s="90">
        <f>INDEX(Data!F$2:F$6500,MATCH($A4722,Data!$A$2:$A$6500,0))</f>
        <v>17800</v>
      </c>
      <c r="L4722" s="90">
        <f>INDEX(Data!G$2:G$6500,MATCH($A4722,Data!$A$2:$A$6500,0))</f>
        <v>17800</v>
      </c>
      <c r="M4722" s="90">
        <f>INDEX(Data!H$2:H$6500,MATCH($A4722,Data!$A$2:$A$6500,0))</f>
        <v>0</v>
      </c>
      <c r="N4722" s="90">
        <f>INDEX(Data!I$2:I$6500,MATCH($A4722,Data!$A$2:$A$6500,0))</f>
        <v>0</v>
      </c>
      <c r="O4722" s="83" t="str">
        <f>INDEX(Data!J$2:J$6500,MATCH($A4722,Data!$A$2:$A$6500,0))</f>
        <v>chicks</v>
      </c>
      <c r="P4722" t="str">
        <f>_xlfn.XLOOKUP(B4722,Table3[RefID],Table3[Citation])</f>
        <v>Jones (2008)</v>
      </c>
    </row>
    <row r="4723" spans="1:16" x14ac:dyDescent="0.35">
      <c r="A4723" s="68">
        <v>4721</v>
      </c>
      <c r="B4723" s="69">
        <v>287</v>
      </c>
      <c r="C4723" s="69">
        <v>3017</v>
      </c>
      <c r="D4723" s="69">
        <v>3288</v>
      </c>
      <c r="E4723" t="str">
        <f>INDEX(Table5[EEZ],MATCH(C4723,Table5[Colony_ID],0))</f>
        <v>Cook Islands Exclusive Economic Zone</v>
      </c>
      <c r="F4723" t="str">
        <f>INDEX(Table5[Corrected Island/Colony Name],MATCH('Full Data'!C4723,Table5[Colony_ID],0))</f>
        <v>Seven Sisters</v>
      </c>
      <c r="G4723" t="str">
        <f>INDEX(Table4[Common_Name],MATCH('Full Data'!D4723,Table4[SpcRecID],0))</f>
        <v>Sooty Tern</v>
      </c>
      <c r="H4723" s="83" t="str">
        <f>INDEX(Data!E$2:E$6500,MATCH(A4723,Data!$A$2:$A$6500,0))</f>
        <v>Confirmed</v>
      </c>
      <c r="I4723" s="90">
        <f>INDEX(Data!P$2:P$6500,MATCH(A4723,Data!$A$2:$A$6500,0))</f>
        <v>2008</v>
      </c>
      <c r="J4723" s="90">
        <f>INDEX(Data!Q$2:Q$6500,MATCH($A4723,Data!$A$2:$A$6500,0))</f>
        <v>2008</v>
      </c>
      <c r="K4723" s="90">
        <f>INDEX(Data!F$2:F$6500,MATCH($A4723,Data!$A$2:$A$6500,0))</f>
        <v>182</v>
      </c>
      <c r="L4723" s="90">
        <f>INDEX(Data!G$2:G$6500,MATCH($A4723,Data!$A$2:$A$6500,0))</f>
        <v>182</v>
      </c>
      <c r="M4723" s="90">
        <f>INDEX(Data!H$2:H$6500,MATCH($A4723,Data!$A$2:$A$6500,0))</f>
        <v>0</v>
      </c>
      <c r="N4723" s="90">
        <f>INDEX(Data!I$2:I$6500,MATCH($A4723,Data!$A$2:$A$6500,0))</f>
        <v>0</v>
      </c>
      <c r="O4723" s="83" t="str">
        <f>INDEX(Data!J$2:J$6500,MATCH($A4723,Data!$A$2:$A$6500,0))</f>
        <v>chicks</v>
      </c>
      <c r="P4723" t="str">
        <f>_xlfn.XLOOKUP(B4723,Table3[RefID],Table3[Citation])</f>
        <v>Jones (2008)</v>
      </c>
    </row>
    <row r="4724" spans="1:16" x14ac:dyDescent="0.35">
      <c r="A4724" s="68">
        <v>4722</v>
      </c>
      <c r="B4724" s="69">
        <v>288</v>
      </c>
      <c r="C4724" s="69">
        <v>4040</v>
      </c>
      <c r="D4724" s="69">
        <v>3295</v>
      </c>
      <c r="E4724" t="str">
        <f>INDEX(Table5[EEZ],MATCH(C4724,Table5[Colony_ID],0))</f>
        <v>Fijian Exclusive Economic Zone</v>
      </c>
      <c r="F4724" t="str">
        <f>INDEX(Table5[Corrected Island/Colony Name],MATCH('Full Data'!C4724,Table5[Colony_ID],0))</f>
        <v>Nukubasaqa</v>
      </c>
      <c r="G4724" t="str">
        <f>INDEX(Table4[Common_Name],MATCH('Full Data'!D4724,Table4[SpcRecID],0))</f>
        <v>Black Noddy</v>
      </c>
      <c r="H4724" s="83" t="str">
        <f>INDEX(Data!E$2:E$6500,MATCH(A4724,Data!$A$2:$A$6500,0))</f>
        <v>Non-breeding</v>
      </c>
      <c r="I4724" s="90">
        <f>INDEX(Data!P$2:P$6500,MATCH(A4724,Data!$A$2:$A$6500,0))</f>
        <v>1994</v>
      </c>
      <c r="J4724" s="90">
        <f>INDEX(Data!Q$2:Q$6500,MATCH($A4724,Data!$A$2:$A$6500,0))</f>
        <v>2008</v>
      </c>
      <c r="K4724" s="90">
        <f>INDEX(Data!F$2:F$6500,MATCH($A4724,Data!$A$2:$A$6500,0))</f>
        <v>637</v>
      </c>
      <c r="L4724" s="90">
        <f>INDEX(Data!G$2:G$6500,MATCH($A4724,Data!$A$2:$A$6500,0))</f>
        <v>637</v>
      </c>
      <c r="M4724" s="90">
        <f>INDEX(Data!H$2:H$6500,MATCH($A4724,Data!$A$2:$A$6500,0))</f>
        <v>0</v>
      </c>
      <c r="N4724" s="90">
        <f>INDEX(Data!I$2:I$6500,MATCH($A4724,Data!$A$2:$A$6500,0))</f>
        <v>0</v>
      </c>
      <c r="O4724" s="83" t="str">
        <f>INDEX(Data!J$2:J$6500,MATCH($A4724,Data!$A$2:$A$6500,0))</f>
        <v>nests</v>
      </c>
      <c r="P4724" t="str">
        <f>_xlfn.XLOOKUP(B4724,Table3[RefID],Table3[Citation])</f>
        <v>Bell, M. (2008 unpublished data)</v>
      </c>
    </row>
    <row r="4725" spans="1:16" x14ac:dyDescent="0.35">
      <c r="A4725" s="68">
        <v>4723</v>
      </c>
      <c r="B4725" s="69">
        <v>288</v>
      </c>
      <c r="C4725" s="69">
        <v>4040</v>
      </c>
      <c r="D4725" s="69">
        <v>3295</v>
      </c>
      <c r="E4725" t="str">
        <f>INDEX(Table5[EEZ],MATCH(C4725,Table5[Colony_ID],0))</f>
        <v>Fijian Exclusive Economic Zone</v>
      </c>
      <c r="F4725" t="str">
        <f>INDEX(Table5[Corrected Island/Colony Name],MATCH('Full Data'!C4725,Table5[Colony_ID],0))</f>
        <v>Nukubasaqa</v>
      </c>
      <c r="G4725" t="str">
        <f>INDEX(Table4[Common_Name],MATCH('Full Data'!D4725,Table4[SpcRecID],0))</f>
        <v>Black Noddy</v>
      </c>
      <c r="H4725" s="83" t="str">
        <f>INDEX(Data!E$2:E$6500,MATCH(A4725,Data!$A$2:$A$6500,0))</f>
        <v>Non-breeding</v>
      </c>
      <c r="I4725" s="90">
        <f>INDEX(Data!P$2:P$6500,MATCH(A4725,Data!$A$2:$A$6500,0))</f>
        <v>1994</v>
      </c>
      <c r="J4725" s="90">
        <f>INDEX(Data!Q$2:Q$6500,MATCH($A4725,Data!$A$2:$A$6500,0))</f>
        <v>2008</v>
      </c>
      <c r="K4725" s="90">
        <f>INDEX(Data!F$2:F$6500,MATCH($A4725,Data!$A$2:$A$6500,0))</f>
        <v>2637</v>
      </c>
      <c r="L4725" s="90">
        <f>INDEX(Data!G$2:G$6500,MATCH($A4725,Data!$A$2:$A$6500,0))</f>
        <v>2637</v>
      </c>
      <c r="M4725" s="90">
        <f>INDEX(Data!H$2:H$6500,MATCH($A4725,Data!$A$2:$A$6500,0))</f>
        <v>0</v>
      </c>
      <c r="N4725" s="90">
        <f>INDEX(Data!I$2:I$6500,MATCH($A4725,Data!$A$2:$A$6500,0))</f>
        <v>0</v>
      </c>
      <c r="O4725" s="83" t="str">
        <f>INDEX(Data!J$2:J$6500,MATCH($A4725,Data!$A$2:$A$6500,0))</f>
        <v>nests</v>
      </c>
      <c r="P4725" t="str">
        <f>_xlfn.XLOOKUP(B4725,Table3[RefID],Table3[Citation])</f>
        <v>Bell, M. (2008 unpublished data)</v>
      </c>
    </row>
    <row r="4726" spans="1:16" x14ac:dyDescent="0.35">
      <c r="A4726" s="68">
        <v>4724</v>
      </c>
      <c r="B4726" s="69">
        <v>288</v>
      </c>
      <c r="C4726" s="69">
        <v>4042</v>
      </c>
      <c r="D4726" s="69">
        <v>3295</v>
      </c>
      <c r="E4726" t="str">
        <f>INDEX(Table5[EEZ],MATCH(C4726,Table5[Colony_ID],0))</f>
        <v>Fijian Exclusive Economic Zone</v>
      </c>
      <c r="F4726" t="str">
        <f>INDEX(Table5[Corrected Island/Colony Name],MATCH('Full Data'!C4726,Table5[Colony_ID],0))</f>
        <v>Nukupureti</v>
      </c>
      <c r="G4726" t="str">
        <f>INDEX(Table4[Common_Name],MATCH('Full Data'!D4726,Table4[SpcRecID],0))</f>
        <v>Black Noddy</v>
      </c>
      <c r="H4726" s="83" t="str">
        <f>INDEX(Data!E$2:E$6500,MATCH(A4726,Data!$A$2:$A$6500,0))</f>
        <v>Confirmed</v>
      </c>
      <c r="I4726" s="90">
        <f>INDEX(Data!P$2:P$6500,MATCH(A4726,Data!$A$2:$A$6500,0))</f>
        <v>1994</v>
      </c>
      <c r="J4726" s="90">
        <f>INDEX(Data!Q$2:Q$6500,MATCH($A4726,Data!$A$2:$A$6500,0))</f>
        <v>2008</v>
      </c>
      <c r="K4726" s="90">
        <f>INDEX(Data!F$2:F$6500,MATCH($A4726,Data!$A$2:$A$6500,0))</f>
        <v>2000</v>
      </c>
      <c r="L4726" s="90">
        <f>INDEX(Data!G$2:G$6500,MATCH($A4726,Data!$A$2:$A$6500,0))</f>
        <v>2000</v>
      </c>
      <c r="M4726" s="90">
        <f>INDEX(Data!H$2:H$6500,MATCH($A4726,Data!$A$2:$A$6500,0))</f>
        <v>0</v>
      </c>
      <c r="N4726" s="90">
        <f>INDEX(Data!I$2:I$6500,MATCH($A4726,Data!$A$2:$A$6500,0))</f>
        <v>0</v>
      </c>
      <c r="O4726" s="83" t="str">
        <f>INDEX(Data!J$2:J$6500,MATCH($A4726,Data!$A$2:$A$6500,0))</f>
        <v>nests</v>
      </c>
      <c r="P4726" t="str">
        <f>_xlfn.XLOOKUP(B4726,Table3[RefID],Table3[Citation])</f>
        <v>Bell, M. (2008 unpublished data)</v>
      </c>
    </row>
    <row r="4727" spans="1:16" x14ac:dyDescent="0.35">
      <c r="A4727" s="68">
        <v>4725</v>
      </c>
      <c r="B4727" s="69">
        <v>288</v>
      </c>
      <c r="C4727" s="69">
        <v>4043</v>
      </c>
      <c r="D4727" s="69">
        <v>3295</v>
      </c>
      <c r="E4727" t="str">
        <f>INDEX(Table5[EEZ],MATCH(C4727,Table5[Colony_ID],0))</f>
        <v>Fijian Exclusive Economic Zone</v>
      </c>
      <c r="F4727" t="str">
        <f>INDEX(Table5[Corrected Island/Colony Name],MATCH('Full Data'!C4727,Table5[Colony_ID],0))</f>
        <v>Nukusemanu</v>
      </c>
      <c r="G4727" t="str">
        <f>INDEX(Table4[Common_Name],MATCH('Full Data'!D4727,Table4[SpcRecID],0))</f>
        <v>Black Noddy</v>
      </c>
      <c r="H4727" s="83" t="str">
        <f>INDEX(Data!E$2:E$6500,MATCH(A4727,Data!$A$2:$A$6500,0))</f>
        <v>Confirmed</v>
      </c>
      <c r="I4727" s="90">
        <f>INDEX(Data!P$2:P$6500,MATCH(A4727,Data!$A$2:$A$6500,0))</f>
        <v>1998</v>
      </c>
      <c r="J4727" s="90">
        <f>INDEX(Data!Q$2:Q$6500,MATCH($A4727,Data!$A$2:$A$6500,0))</f>
        <v>2008</v>
      </c>
      <c r="K4727" s="90">
        <f>INDEX(Data!F$2:F$6500,MATCH($A4727,Data!$A$2:$A$6500,0))</f>
        <v>94</v>
      </c>
      <c r="L4727" s="90">
        <f>INDEX(Data!G$2:G$6500,MATCH($A4727,Data!$A$2:$A$6500,0))</f>
        <v>94</v>
      </c>
      <c r="M4727" s="90">
        <f>INDEX(Data!H$2:H$6500,MATCH($A4727,Data!$A$2:$A$6500,0))</f>
        <v>0</v>
      </c>
      <c r="N4727" s="90">
        <f>INDEX(Data!I$2:I$6500,MATCH($A4727,Data!$A$2:$A$6500,0))</f>
        <v>0</v>
      </c>
      <c r="O4727" s="83" t="str">
        <f>INDEX(Data!J$2:J$6500,MATCH($A4727,Data!$A$2:$A$6500,0))</f>
        <v>breeding pairs</v>
      </c>
      <c r="P4727" t="str">
        <f>_xlfn.XLOOKUP(B4727,Table3[RefID],Table3[Citation])</f>
        <v>Bell, M. (2008 unpublished data)</v>
      </c>
    </row>
    <row r="4728" spans="1:16" x14ac:dyDescent="0.35">
      <c r="A4728" s="68">
        <v>4726</v>
      </c>
      <c r="B4728" s="69">
        <v>288</v>
      </c>
      <c r="C4728" s="69">
        <v>4043</v>
      </c>
      <c r="D4728" s="69">
        <v>3268</v>
      </c>
      <c r="E4728" t="str">
        <f>INDEX(Table5[EEZ],MATCH(C4728,Table5[Colony_ID],0))</f>
        <v>Fijian Exclusive Economic Zone</v>
      </c>
      <c r="F4728" t="str">
        <f>INDEX(Table5[Corrected Island/Colony Name],MATCH('Full Data'!C4728,Table5[Colony_ID],0))</f>
        <v>Nukusemanu</v>
      </c>
      <c r="G4728" t="str">
        <f>INDEX(Table4[Common_Name],MATCH('Full Data'!D4728,Table4[SpcRecID],0))</f>
        <v>Black-naped Tern</v>
      </c>
      <c r="H4728" s="83" t="str">
        <f>INDEX(Data!E$2:E$6500,MATCH(A4728,Data!$A$2:$A$6500,0))</f>
        <v>Potential Breeding</v>
      </c>
      <c r="I4728" s="90">
        <f>INDEX(Data!P$2:P$6500,MATCH(A4728,Data!$A$2:$A$6500,0))</f>
        <v>2008</v>
      </c>
      <c r="J4728" s="90">
        <f>INDEX(Data!Q$2:Q$6500,MATCH($A4728,Data!$A$2:$A$6500,0))</f>
        <v>2008</v>
      </c>
      <c r="K4728" s="90">
        <f>INDEX(Data!F$2:F$6500,MATCH($A4728,Data!$A$2:$A$6500,0))</f>
        <v>51</v>
      </c>
      <c r="L4728" s="90">
        <f>INDEX(Data!G$2:G$6500,MATCH($A4728,Data!$A$2:$A$6500,0))</f>
        <v>51</v>
      </c>
      <c r="M4728" s="90">
        <f>INDEX(Data!H$2:H$6500,MATCH($A4728,Data!$A$2:$A$6500,0))</f>
        <v>0</v>
      </c>
      <c r="N4728" s="90">
        <f>INDEX(Data!I$2:I$6500,MATCH($A4728,Data!$A$2:$A$6500,0))</f>
        <v>0</v>
      </c>
      <c r="O4728" s="83" t="str">
        <f>INDEX(Data!J$2:J$6500,MATCH($A4728,Data!$A$2:$A$6500,0))</f>
        <v>individuals</v>
      </c>
      <c r="P4728" t="str">
        <f>_xlfn.XLOOKUP(B4728,Table3[RefID],Table3[Citation])</f>
        <v>Bell, M. (2008 unpublished data)</v>
      </c>
    </row>
    <row r="4729" spans="1:16" x14ac:dyDescent="0.35">
      <c r="A4729" s="68">
        <v>4727</v>
      </c>
      <c r="B4729" s="69">
        <v>288</v>
      </c>
      <c r="C4729" s="69">
        <v>4045</v>
      </c>
      <c r="D4729" s="69">
        <v>3268</v>
      </c>
      <c r="E4729" t="str">
        <f>INDEX(Table5[EEZ],MATCH(C4729,Table5[Colony_ID],0))</f>
        <v>Fijian Exclusive Economic Zone</v>
      </c>
      <c r="F4729" t="str">
        <f>INDEX(Table5[Corrected Island/Colony Name],MATCH('Full Data'!C4729,Table5[Colony_ID],0))</f>
        <v>Qelelevu</v>
      </c>
      <c r="G4729" t="str">
        <f>INDEX(Table4[Common_Name],MATCH('Full Data'!D4729,Table4[SpcRecID],0))</f>
        <v>Black-naped Tern</v>
      </c>
      <c r="H4729" s="83" t="str">
        <f>INDEX(Data!E$2:E$6500,MATCH(A4729,Data!$A$2:$A$6500,0))</f>
        <v>Non-breeding</v>
      </c>
      <c r="I4729" s="90">
        <f>INDEX(Data!P$2:P$6500,MATCH(A4729,Data!$A$2:$A$6500,0))</f>
        <v>2008</v>
      </c>
      <c r="J4729" s="90">
        <f>INDEX(Data!Q$2:Q$6500,MATCH($A4729,Data!$A$2:$A$6500,0))</f>
        <v>2008</v>
      </c>
      <c r="K4729" s="90">
        <f>INDEX(Data!F$2:F$6500,MATCH($A4729,Data!$A$2:$A$6500,0))</f>
        <v>50</v>
      </c>
      <c r="L4729" s="90">
        <f>INDEX(Data!G$2:G$6500,MATCH($A4729,Data!$A$2:$A$6500,0))</f>
        <v>50</v>
      </c>
      <c r="M4729" s="90">
        <f>INDEX(Data!H$2:H$6500,MATCH($A4729,Data!$A$2:$A$6500,0))</f>
        <v>0</v>
      </c>
      <c r="N4729" s="90">
        <f>INDEX(Data!I$2:I$6500,MATCH($A4729,Data!$A$2:$A$6500,0))</f>
        <v>0</v>
      </c>
      <c r="O4729" s="83" t="str">
        <f>INDEX(Data!J$2:J$6500,MATCH($A4729,Data!$A$2:$A$6500,0))</f>
        <v>individuals</v>
      </c>
      <c r="P4729" t="str">
        <f>_xlfn.XLOOKUP(B4729,Table3[RefID],Table3[Citation])</f>
        <v>Bell, M. (2008 unpublished data)</v>
      </c>
    </row>
    <row r="4730" spans="1:16" x14ac:dyDescent="0.35">
      <c r="A4730" s="68">
        <v>4728</v>
      </c>
      <c r="B4730" s="69">
        <v>288</v>
      </c>
      <c r="C4730" s="69">
        <v>4040</v>
      </c>
      <c r="D4730" s="69">
        <v>3659</v>
      </c>
      <c r="E4730" t="str">
        <f>INDEX(Table5[EEZ],MATCH(C4730,Table5[Colony_ID],0))</f>
        <v>Fijian Exclusive Economic Zone</v>
      </c>
      <c r="F4730" t="str">
        <f>INDEX(Table5[Corrected Island/Colony Name],MATCH('Full Data'!C4730,Table5[Colony_ID],0))</f>
        <v>Nukubasaqa</v>
      </c>
      <c r="G4730" t="str">
        <f>INDEX(Table4[Common_Name],MATCH('Full Data'!D4730,Table4[SpcRecID],0))</f>
        <v>Brown Booby</v>
      </c>
      <c r="H4730" s="83" t="str">
        <f>INDEX(Data!E$2:E$6500,MATCH(A4730,Data!$A$2:$A$6500,0))</f>
        <v>Confirmed</v>
      </c>
      <c r="I4730" s="90">
        <f>INDEX(Data!P$2:P$6500,MATCH(A4730,Data!$A$2:$A$6500,0))</f>
        <v>2008</v>
      </c>
      <c r="J4730" s="90">
        <f>INDEX(Data!Q$2:Q$6500,MATCH($A4730,Data!$A$2:$A$6500,0))</f>
        <v>2008</v>
      </c>
      <c r="K4730" s="90">
        <f>INDEX(Data!F$2:F$6500,MATCH($A4730,Data!$A$2:$A$6500,0))</f>
        <v>980</v>
      </c>
      <c r="L4730" s="90">
        <f>INDEX(Data!G$2:G$6500,MATCH($A4730,Data!$A$2:$A$6500,0))</f>
        <v>980</v>
      </c>
      <c r="M4730" s="90">
        <f>INDEX(Data!H$2:H$6500,MATCH($A4730,Data!$A$2:$A$6500,0))</f>
        <v>0</v>
      </c>
      <c r="N4730" s="90">
        <f>INDEX(Data!I$2:I$6500,MATCH($A4730,Data!$A$2:$A$6500,0))</f>
        <v>0</v>
      </c>
      <c r="O4730" s="83" t="str">
        <f>INDEX(Data!J$2:J$6500,MATCH($A4730,Data!$A$2:$A$6500,0))</f>
        <v>breeding pairs</v>
      </c>
      <c r="P4730" t="str">
        <f>_xlfn.XLOOKUP(B4730,Table3[RefID],Table3[Citation])</f>
        <v>Bell, M. (2008 unpublished data)</v>
      </c>
    </row>
    <row r="4731" spans="1:16" x14ac:dyDescent="0.35">
      <c r="A4731" s="68">
        <v>4729</v>
      </c>
      <c r="B4731" s="69">
        <v>288</v>
      </c>
      <c r="C4731" s="69">
        <v>4040</v>
      </c>
      <c r="D4731" s="69">
        <v>3659</v>
      </c>
      <c r="E4731" t="str">
        <f>INDEX(Table5[EEZ],MATCH(C4731,Table5[Colony_ID],0))</f>
        <v>Fijian Exclusive Economic Zone</v>
      </c>
      <c r="F4731" t="str">
        <f>INDEX(Table5[Corrected Island/Colony Name],MATCH('Full Data'!C4731,Table5[Colony_ID],0))</f>
        <v>Nukubasaqa</v>
      </c>
      <c r="G4731" t="str">
        <f>INDEX(Table4[Common_Name],MATCH('Full Data'!D4731,Table4[SpcRecID],0))</f>
        <v>Brown Booby</v>
      </c>
      <c r="H4731" s="83" t="str">
        <f>INDEX(Data!E$2:E$6500,MATCH(A4731,Data!$A$2:$A$6500,0))</f>
        <v>Confirmed</v>
      </c>
      <c r="I4731" s="90">
        <f>INDEX(Data!P$2:P$6500,MATCH(A4731,Data!$A$2:$A$6500,0))</f>
        <v>2008</v>
      </c>
      <c r="J4731" s="90">
        <f>INDEX(Data!Q$2:Q$6500,MATCH($A4731,Data!$A$2:$A$6500,0))</f>
        <v>2008</v>
      </c>
      <c r="K4731" s="90">
        <f>INDEX(Data!F$2:F$6500,MATCH($A4731,Data!$A$2:$A$6500,0))</f>
        <v>1152</v>
      </c>
      <c r="L4731" s="90">
        <f>INDEX(Data!G$2:G$6500,MATCH($A4731,Data!$A$2:$A$6500,0))</f>
        <v>980</v>
      </c>
      <c r="M4731" s="90">
        <f>INDEX(Data!H$2:H$6500,MATCH($A4731,Data!$A$2:$A$6500,0))</f>
        <v>0</v>
      </c>
      <c r="N4731" s="90">
        <f>INDEX(Data!I$2:I$6500,MATCH($A4731,Data!$A$2:$A$6500,0))</f>
        <v>0</v>
      </c>
      <c r="O4731" s="83" t="str">
        <f>INDEX(Data!J$2:J$6500,MATCH($A4731,Data!$A$2:$A$6500,0))</f>
        <v>breeding pairs</v>
      </c>
      <c r="P4731" t="str">
        <f>_xlfn.XLOOKUP(B4731,Table3[RefID],Table3[Citation])</f>
        <v>Bell, M. (2008 unpublished data)</v>
      </c>
    </row>
    <row r="4732" spans="1:16" x14ac:dyDescent="0.35">
      <c r="A4732" s="68">
        <v>4730</v>
      </c>
      <c r="B4732" s="69">
        <v>288</v>
      </c>
      <c r="C4732" s="69">
        <v>4042</v>
      </c>
      <c r="D4732" s="69">
        <v>3659</v>
      </c>
      <c r="E4732" t="str">
        <f>INDEX(Table5[EEZ],MATCH(C4732,Table5[Colony_ID],0))</f>
        <v>Fijian Exclusive Economic Zone</v>
      </c>
      <c r="F4732" t="str">
        <f>INDEX(Table5[Corrected Island/Colony Name],MATCH('Full Data'!C4732,Table5[Colony_ID],0))</f>
        <v>Nukupureti</v>
      </c>
      <c r="G4732" t="str">
        <f>INDEX(Table4[Common_Name],MATCH('Full Data'!D4732,Table4[SpcRecID],0))</f>
        <v>Brown Booby</v>
      </c>
      <c r="H4732" s="83" t="str">
        <f>INDEX(Data!E$2:E$6500,MATCH(A4732,Data!$A$2:$A$6500,0))</f>
        <v>Confirmed</v>
      </c>
      <c r="I4732" s="90">
        <f>INDEX(Data!P$2:P$6500,MATCH(A4732,Data!$A$2:$A$6500,0))</f>
        <v>2008</v>
      </c>
      <c r="J4732" s="90">
        <f>INDEX(Data!Q$2:Q$6500,MATCH($A4732,Data!$A$2:$A$6500,0))</f>
        <v>2008</v>
      </c>
      <c r="K4732" s="90">
        <f>INDEX(Data!F$2:F$6500,MATCH($A4732,Data!$A$2:$A$6500,0))</f>
        <v>172</v>
      </c>
      <c r="L4732" s="90">
        <f>INDEX(Data!G$2:G$6500,MATCH($A4732,Data!$A$2:$A$6500,0))</f>
        <v>172</v>
      </c>
      <c r="M4732" s="90">
        <f>INDEX(Data!H$2:H$6500,MATCH($A4732,Data!$A$2:$A$6500,0))</f>
        <v>0</v>
      </c>
      <c r="N4732" s="90">
        <f>INDEX(Data!I$2:I$6500,MATCH($A4732,Data!$A$2:$A$6500,0))</f>
        <v>0</v>
      </c>
      <c r="O4732" s="83" t="str">
        <f>INDEX(Data!J$2:J$6500,MATCH($A4732,Data!$A$2:$A$6500,0))</f>
        <v>breeding pairs</v>
      </c>
      <c r="P4732" t="str">
        <f>_xlfn.XLOOKUP(B4732,Table3[RefID],Table3[Citation])</f>
        <v>Bell, M. (2008 unpublished data)</v>
      </c>
    </row>
    <row r="4733" spans="1:16" x14ac:dyDescent="0.35">
      <c r="A4733" s="68">
        <v>4731</v>
      </c>
      <c r="B4733" s="69">
        <v>288</v>
      </c>
      <c r="C4733" s="69">
        <v>4043</v>
      </c>
      <c r="D4733" s="69">
        <v>3659</v>
      </c>
      <c r="E4733" t="str">
        <f>INDEX(Table5[EEZ],MATCH(C4733,Table5[Colony_ID],0))</f>
        <v>Fijian Exclusive Economic Zone</v>
      </c>
      <c r="F4733" t="str">
        <f>INDEX(Table5[Corrected Island/Colony Name],MATCH('Full Data'!C4733,Table5[Colony_ID],0))</f>
        <v>Nukusemanu</v>
      </c>
      <c r="G4733" t="str">
        <f>INDEX(Table4[Common_Name],MATCH('Full Data'!D4733,Table4[SpcRecID],0))</f>
        <v>Brown Booby</v>
      </c>
      <c r="H4733" s="83" t="str">
        <f>INDEX(Data!E$2:E$6500,MATCH(A4733,Data!$A$2:$A$6500,0))</f>
        <v>Confirmed</v>
      </c>
      <c r="I4733" s="90">
        <f>INDEX(Data!P$2:P$6500,MATCH(A4733,Data!$A$2:$A$6500,0))</f>
        <v>2008</v>
      </c>
      <c r="J4733" s="90">
        <f>INDEX(Data!Q$2:Q$6500,MATCH($A4733,Data!$A$2:$A$6500,0))</f>
        <v>2008</v>
      </c>
      <c r="K4733" s="90">
        <f>INDEX(Data!F$2:F$6500,MATCH($A4733,Data!$A$2:$A$6500,0))</f>
        <v>5</v>
      </c>
      <c r="L4733" s="90">
        <f>INDEX(Data!G$2:G$6500,MATCH($A4733,Data!$A$2:$A$6500,0))</f>
        <v>5</v>
      </c>
      <c r="M4733" s="90">
        <f>INDEX(Data!H$2:H$6500,MATCH($A4733,Data!$A$2:$A$6500,0))</f>
        <v>0</v>
      </c>
      <c r="N4733" s="90">
        <f>INDEX(Data!I$2:I$6500,MATCH($A4733,Data!$A$2:$A$6500,0))</f>
        <v>0</v>
      </c>
      <c r="O4733" s="83" t="str">
        <f>INDEX(Data!J$2:J$6500,MATCH($A4733,Data!$A$2:$A$6500,0))</f>
        <v>breeding pairs</v>
      </c>
      <c r="P4733" t="str">
        <f>_xlfn.XLOOKUP(B4733,Table3[RefID],Table3[Citation])</f>
        <v>Bell, M. (2008 unpublished data)</v>
      </c>
    </row>
    <row r="4734" spans="1:16" x14ac:dyDescent="0.35">
      <c r="A4734" s="68">
        <v>4732</v>
      </c>
      <c r="B4734" s="69">
        <v>288</v>
      </c>
      <c r="C4734" s="69">
        <v>4045</v>
      </c>
      <c r="D4734" s="69">
        <v>3659</v>
      </c>
      <c r="E4734" t="str">
        <f>INDEX(Table5[EEZ],MATCH(C4734,Table5[Colony_ID],0))</f>
        <v>Fijian Exclusive Economic Zone</v>
      </c>
      <c r="F4734" t="str">
        <f>INDEX(Table5[Corrected Island/Colony Name],MATCH('Full Data'!C4734,Table5[Colony_ID],0))</f>
        <v>Qelelevu</v>
      </c>
      <c r="G4734" t="str">
        <f>INDEX(Table4[Common_Name],MATCH('Full Data'!D4734,Table4[SpcRecID],0))</f>
        <v>Brown Booby</v>
      </c>
      <c r="H4734" s="83" t="str">
        <f>INDEX(Data!E$2:E$6500,MATCH(A4734,Data!$A$2:$A$6500,0))</f>
        <v>Confirmed</v>
      </c>
      <c r="I4734" s="90">
        <f>INDEX(Data!P$2:P$6500,MATCH(A4734,Data!$A$2:$A$6500,0))</f>
        <v>2008</v>
      </c>
      <c r="J4734" s="90">
        <f>INDEX(Data!Q$2:Q$6500,MATCH($A4734,Data!$A$2:$A$6500,0))</f>
        <v>2008</v>
      </c>
      <c r="K4734" s="90">
        <f>INDEX(Data!F$2:F$6500,MATCH($A4734,Data!$A$2:$A$6500,0))</f>
        <v>51</v>
      </c>
      <c r="L4734" s="90">
        <f>INDEX(Data!G$2:G$6500,MATCH($A4734,Data!$A$2:$A$6500,0))</f>
        <v>51</v>
      </c>
      <c r="M4734" s="90">
        <f>INDEX(Data!H$2:H$6500,MATCH($A4734,Data!$A$2:$A$6500,0))</f>
        <v>0</v>
      </c>
      <c r="N4734" s="90">
        <f>INDEX(Data!I$2:I$6500,MATCH($A4734,Data!$A$2:$A$6500,0))</f>
        <v>0</v>
      </c>
      <c r="O4734" s="83" t="str">
        <f>INDEX(Data!J$2:J$6500,MATCH($A4734,Data!$A$2:$A$6500,0))</f>
        <v>breeding pairs</v>
      </c>
      <c r="P4734" t="str">
        <f>_xlfn.XLOOKUP(B4734,Table3[RefID],Table3[Citation])</f>
        <v>Bell, M. (2008 unpublished data)</v>
      </c>
    </row>
    <row r="4735" spans="1:16" x14ac:dyDescent="0.35">
      <c r="A4735" s="68">
        <v>4733</v>
      </c>
      <c r="B4735" s="69">
        <v>288</v>
      </c>
      <c r="C4735" s="69">
        <v>4053</v>
      </c>
      <c r="D4735" s="69">
        <v>3659</v>
      </c>
      <c r="E4735" t="str">
        <f>INDEX(Table5[EEZ],MATCH(C4735,Table5[Colony_ID],0))</f>
        <v>Fijian Exclusive Economic Zone</v>
      </c>
      <c r="F4735" t="str">
        <f>INDEX(Table5[Corrected Island/Colony Name],MATCH('Full Data'!C4735,Table5[Colony_ID],0))</f>
        <v>Tainibeka</v>
      </c>
      <c r="G4735" t="str">
        <f>INDEX(Table4[Common_Name],MATCH('Full Data'!D4735,Table4[SpcRecID],0))</f>
        <v>Brown Booby</v>
      </c>
      <c r="H4735" s="83" t="str">
        <f>INDEX(Data!E$2:E$6500,MATCH(A4735,Data!$A$2:$A$6500,0))</f>
        <v>Confirmed</v>
      </c>
      <c r="I4735" s="90">
        <f>INDEX(Data!P$2:P$6500,MATCH(A4735,Data!$A$2:$A$6500,0))</f>
        <v>2008</v>
      </c>
      <c r="J4735" s="90">
        <f>INDEX(Data!Q$2:Q$6500,MATCH($A4735,Data!$A$2:$A$6500,0))</f>
        <v>2008</v>
      </c>
      <c r="K4735" s="90">
        <f>INDEX(Data!F$2:F$6500,MATCH($A4735,Data!$A$2:$A$6500,0))</f>
        <v>6</v>
      </c>
      <c r="L4735" s="90">
        <f>INDEX(Data!G$2:G$6500,MATCH($A4735,Data!$A$2:$A$6500,0))</f>
        <v>6</v>
      </c>
      <c r="M4735" s="90">
        <f>INDEX(Data!H$2:H$6500,MATCH($A4735,Data!$A$2:$A$6500,0))</f>
        <v>0</v>
      </c>
      <c r="N4735" s="90">
        <f>INDEX(Data!I$2:I$6500,MATCH($A4735,Data!$A$2:$A$6500,0))</f>
        <v>0</v>
      </c>
      <c r="O4735" s="83" t="str">
        <f>INDEX(Data!J$2:J$6500,MATCH($A4735,Data!$A$2:$A$6500,0))</f>
        <v>breeding pairs</v>
      </c>
      <c r="P4735" t="str">
        <f>_xlfn.XLOOKUP(B4735,Table3[RefID],Table3[Citation])</f>
        <v>Bell, M. (2008 unpublished data)</v>
      </c>
    </row>
    <row r="4736" spans="1:16" x14ac:dyDescent="0.35">
      <c r="A4736" s="68">
        <v>4734</v>
      </c>
      <c r="B4736" s="69">
        <v>288</v>
      </c>
      <c r="C4736" s="69">
        <v>4053</v>
      </c>
      <c r="D4736" s="69">
        <v>3659</v>
      </c>
      <c r="E4736" t="str">
        <f>INDEX(Table5[EEZ],MATCH(C4736,Table5[Colony_ID],0))</f>
        <v>Fijian Exclusive Economic Zone</v>
      </c>
      <c r="F4736" t="str">
        <f>INDEX(Table5[Corrected Island/Colony Name],MATCH('Full Data'!C4736,Table5[Colony_ID],0))</f>
        <v>Tainibeka</v>
      </c>
      <c r="G4736" t="str">
        <f>INDEX(Table4[Common_Name],MATCH('Full Data'!D4736,Table4[SpcRecID],0))</f>
        <v>Brown Booby</v>
      </c>
      <c r="H4736" s="83" t="str">
        <f>INDEX(Data!E$2:E$6500,MATCH(A4736,Data!$A$2:$A$6500,0))</f>
        <v>Confirmed</v>
      </c>
      <c r="I4736" s="90">
        <f>INDEX(Data!P$2:P$6500,MATCH(A4736,Data!$A$2:$A$6500,0))</f>
        <v>2008</v>
      </c>
      <c r="J4736" s="90">
        <f>INDEX(Data!Q$2:Q$6500,MATCH($A4736,Data!$A$2:$A$6500,0))</f>
        <v>2008</v>
      </c>
      <c r="K4736" s="90">
        <f>INDEX(Data!F$2:F$6500,MATCH($A4736,Data!$A$2:$A$6500,0))</f>
        <v>137</v>
      </c>
      <c r="L4736" s="90">
        <f>INDEX(Data!G$2:G$6500,MATCH($A4736,Data!$A$2:$A$6500,0))</f>
        <v>157</v>
      </c>
      <c r="M4736" s="90">
        <f>INDEX(Data!H$2:H$6500,MATCH($A4736,Data!$A$2:$A$6500,0))</f>
        <v>0</v>
      </c>
      <c r="N4736" s="90">
        <f>INDEX(Data!I$2:I$6500,MATCH($A4736,Data!$A$2:$A$6500,0))</f>
        <v>0</v>
      </c>
      <c r="O4736" s="83" t="str">
        <f>INDEX(Data!J$2:J$6500,MATCH($A4736,Data!$A$2:$A$6500,0))</f>
        <v>breeding pairs</v>
      </c>
      <c r="P4736" t="str">
        <f>_xlfn.XLOOKUP(B4736,Table3[RefID],Table3[Citation])</f>
        <v>Bell, M. (2008 unpublished data)</v>
      </c>
    </row>
    <row r="4737" spans="1:16" x14ac:dyDescent="0.35">
      <c r="A4737" s="68">
        <v>4735</v>
      </c>
      <c r="B4737" s="69">
        <v>288</v>
      </c>
      <c r="C4737" s="69">
        <v>4054</v>
      </c>
      <c r="D4737" s="69">
        <v>3659</v>
      </c>
      <c r="E4737" t="str">
        <f>INDEX(Table5[EEZ],MATCH(C4737,Table5[Colony_ID],0))</f>
        <v>Fijian Exclusive Economic Zone</v>
      </c>
      <c r="F4737" t="str">
        <f>INDEX(Table5[Corrected Island/Colony Name],MATCH('Full Data'!C4737,Table5[Colony_ID],0))</f>
        <v>Tauraria</v>
      </c>
      <c r="G4737" t="str">
        <f>INDEX(Table4[Common_Name],MATCH('Full Data'!D4737,Table4[SpcRecID],0))</f>
        <v>Brown Booby</v>
      </c>
      <c r="H4737" s="83" t="str">
        <f>INDEX(Data!E$2:E$6500,MATCH(A4737,Data!$A$2:$A$6500,0))</f>
        <v>Confirmed</v>
      </c>
      <c r="I4737" s="90">
        <f>INDEX(Data!P$2:P$6500,MATCH(A4737,Data!$A$2:$A$6500,0))</f>
        <v>2008</v>
      </c>
      <c r="J4737" s="90">
        <f>INDEX(Data!Q$2:Q$6500,MATCH($A4737,Data!$A$2:$A$6500,0))</f>
        <v>2008</v>
      </c>
      <c r="K4737" s="90">
        <f>INDEX(Data!F$2:F$6500,MATCH($A4737,Data!$A$2:$A$6500,0))</f>
        <v>80</v>
      </c>
      <c r="L4737" s="90">
        <f>INDEX(Data!G$2:G$6500,MATCH($A4737,Data!$A$2:$A$6500,0))</f>
        <v>100</v>
      </c>
      <c r="M4737" s="90">
        <f>INDEX(Data!H$2:H$6500,MATCH($A4737,Data!$A$2:$A$6500,0))</f>
        <v>0</v>
      </c>
      <c r="N4737" s="90">
        <f>INDEX(Data!I$2:I$6500,MATCH($A4737,Data!$A$2:$A$6500,0))</f>
        <v>0</v>
      </c>
      <c r="O4737" s="83" t="str">
        <f>INDEX(Data!J$2:J$6500,MATCH($A4737,Data!$A$2:$A$6500,0))</f>
        <v>breeding pairs</v>
      </c>
      <c r="P4737" t="str">
        <f>_xlfn.XLOOKUP(B4737,Table3[RefID],Table3[Citation])</f>
        <v>Bell, M. (2008 unpublished data)</v>
      </c>
    </row>
    <row r="4738" spans="1:16" x14ac:dyDescent="0.35">
      <c r="A4738" s="68">
        <v>4736</v>
      </c>
      <c r="B4738" s="69">
        <v>288</v>
      </c>
      <c r="C4738" s="69">
        <v>4071</v>
      </c>
      <c r="D4738" s="69">
        <v>3659</v>
      </c>
      <c r="E4738" t="str">
        <f>INDEX(Table5[EEZ],MATCH(C4738,Table5[Colony_ID],0))</f>
        <v>Fijian Exclusive Economic Zone</v>
      </c>
      <c r="F4738" t="str">
        <f>INDEX(Table5[Corrected Island/Colony Name],MATCH('Full Data'!C4738,Table5[Colony_ID],0))</f>
        <v>Vetauua</v>
      </c>
      <c r="G4738" t="str">
        <f>INDEX(Table4[Common_Name],MATCH('Full Data'!D4738,Table4[SpcRecID],0))</f>
        <v>Brown Booby</v>
      </c>
      <c r="H4738" s="83" t="str">
        <f>INDEX(Data!E$2:E$6500,MATCH(A4738,Data!$A$2:$A$6500,0))</f>
        <v>Confirmed</v>
      </c>
      <c r="I4738" s="90">
        <f>INDEX(Data!P$2:P$6500,MATCH(A4738,Data!$A$2:$A$6500,0))</f>
        <v>2008</v>
      </c>
      <c r="J4738" s="90">
        <f>INDEX(Data!Q$2:Q$6500,MATCH($A4738,Data!$A$2:$A$6500,0))</f>
        <v>2008</v>
      </c>
      <c r="K4738" s="90">
        <f>INDEX(Data!F$2:F$6500,MATCH($A4738,Data!$A$2:$A$6500,0))</f>
        <v>469</v>
      </c>
      <c r="L4738" s="90">
        <f>INDEX(Data!G$2:G$6500,MATCH($A4738,Data!$A$2:$A$6500,0))</f>
        <v>469</v>
      </c>
      <c r="M4738" s="90">
        <f>INDEX(Data!H$2:H$6500,MATCH($A4738,Data!$A$2:$A$6500,0))</f>
        <v>0</v>
      </c>
      <c r="N4738" s="90">
        <f>INDEX(Data!I$2:I$6500,MATCH($A4738,Data!$A$2:$A$6500,0))</f>
        <v>0</v>
      </c>
      <c r="O4738" s="83" t="str">
        <f>INDEX(Data!J$2:J$6500,MATCH($A4738,Data!$A$2:$A$6500,0))</f>
        <v>breeding pairs</v>
      </c>
      <c r="P4738" t="str">
        <f>_xlfn.XLOOKUP(B4738,Table3[RefID],Table3[Citation])</f>
        <v>Bell, M. (2008 unpublished data)</v>
      </c>
    </row>
    <row r="4739" spans="1:16" x14ac:dyDescent="0.35">
      <c r="A4739" s="68">
        <v>4737</v>
      </c>
      <c r="B4739" s="69">
        <v>288</v>
      </c>
      <c r="C4739" s="69">
        <v>4042</v>
      </c>
      <c r="D4739" s="69">
        <v>3294</v>
      </c>
      <c r="E4739" t="str">
        <f>INDEX(Table5[EEZ],MATCH(C4739,Table5[Colony_ID],0))</f>
        <v>Fijian Exclusive Economic Zone</v>
      </c>
      <c r="F4739" t="str">
        <f>INDEX(Table5[Corrected Island/Colony Name],MATCH('Full Data'!C4739,Table5[Colony_ID],0))</f>
        <v>Nukupureti</v>
      </c>
      <c r="G4739" t="str">
        <f>INDEX(Table4[Common_Name],MATCH('Full Data'!D4739,Table4[SpcRecID],0))</f>
        <v>Brown Noddy</v>
      </c>
      <c r="H4739" s="83" t="str">
        <f>INDEX(Data!E$2:E$6500,MATCH(A4739,Data!$A$2:$A$6500,0))</f>
        <v>Confirmed</v>
      </c>
      <c r="I4739" s="90">
        <f>INDEX(Data!P$2:P$6500,MATCH(A4739,Data!$A$2:$A$6500,0))</f>
        <v>2008</v>
      </c>
      <c r="J4739" s="90">
        <f>INDEX(Data!Q$2:Q$6500,MATCH($A4739,Data!$A$2:$A$6500,0))</f>
        <v>2008</v>
      </c>
      <c r="K4739" s="90">
        <f>INDEX(Data!F$2:F$6500,MATCH($A4739,Data!$A$2:$A$6500,0))</f>
        <v>9</v>
      </c>
      <c r="L4739" s="90">
        <f>INDEX(Data!G$2:G$6500,MATCH($A4739,Data!$A$2:$A$6500,0))</f>
        <v>9</v>
      </c>
      <c r="M4739" s="90">
        <f>INDEX(Data!H$2:H$6500,MATCH($A4739,Data!$A$2:$A$6500,0))</f>
        <v>0</v>
      </c>
      <c r="N4739" s="90">
        <f>INDEX(Data!I$2:I$6500,MATCH($A4739,Data!$A$2:$A$6500,0))</f>
        <v>0</v>
      </c>
      <c r="O4739" s="83" t="str">
        <f>INDEX(Data!J$2:J$6500,MATCH($A4739,Data!$A$2:$A$6500,0))</f>
        <v>breeding pairs</v>
      </c>
      <c r="P4739" t="str">
        <f>_xlfn.XLOOKUP(B4739,Table3[RefID],Table3[Citation])</f>
        <v>Bell, M. (2008 unpublished data)</v>
      </c>
    </row>
    <row r="4740" spans="1:16" x14ac:dyDescent="0.35">
      <c r="A4740" s="68">
        <v>4738</v>
      </c>
      <c r="B4740" s="69">
        <v>288</v>
      </c>
      <c r="C4740" s="69">
        <v>4043</v>
      </c>
      <c r="D4740" s="69">
        <v>3294</v>
      </c>
      <c r="E4740" t="str">
        <f>INDEX(Table5[EEZ],MATCH(C4740,Table5[Colony_ID],0))</f>
        <v>Fijian Exclusive Economic Zone</v>
      </c>
      <c r="F4740" t="str">
        <f>INDEX(Table5[Corrected Island/Colony Name],MATCH('Full Data'!C4740,Table5[Colony_ID],0))</f>
        <v>Nukusemanu</v>
      </c>
      <c r="G4740" t="str">
        <f>INDEX(Table4[Common_Name],MATCH('Full Data'!D4740,Table4[SpcRecID],0))</f>
        <v>Brown Noddy</v>
      </c>
      <c r="H4740" s="83" t="str">
        <f>INDEX(Data!E$2:E$6500,MATCH(A4740,Data!$A$2:$A$6500,0))</f>
        <v>Confirmed</v>
      </c>
      <c r="I4740" s="90">
        <f>INDEX(Data!P$2:P$6500,MATCH(A4740,Data!$A$2:$A$6500,0))</f>
        <v>2008</v>
      </c>
      <c r="J4740" s="90">
        <f>INDEX(Data!Q$2:Q$6500,MATCH($A4740,Data!$A$2:$A$6500,0))</f>
        <v>2008</v>
      </c>
      <c r="K4740" s="90">
        <f>INDEX(Data!F$2:F$6500,MATCH($A4740,Data!$A$2:$A$6500,0))</f>
        <v>20</v>
      </c>
      <c r="L4740" s="90">
        <f>INDEX(Data!G$2:G$6500,MATCH($A4740,Data!$A$2:$A$6500,0))</f>
        <v>20</v>
      </c>
      <c r="M4740" s="90">
        <f>INDEX(Data!H$2:H$6500,MATCH($A4740,Data!$A$2:$A$6500,0))</f>
        <v>0</v>
      </c>
      <c r="N4740" s="90">
        <f>INDEX(Data!I$2:I$6500,MATCH($A4740,Data!$A$2:$A$6500,0))</f>
        <v>0</v>
      </c>
      <c r="O4740" s="83" t="str">
        <f>INDEX(Data!J$2:J$6500,MATCH($A4740,Data!$A$2:$A$6500,0))</f>
        <v>breeding pairs</v>
      </c>
      <c r="P4740" t="str">
        <f>_xlfn.XLOOKUP(B4740,Table3[RefID],Table3[Citation])</f>
        <v>Bell, M. (2008 unpublished data)</v>
      </c>
    </row>
    <row r="4741" spans="1:16" x14ac:dyDescent="0.35">
      <c r="A4741" s="68">
        <v>4739</v>
      </c>
      <c r="B4741" s="69">
        <v>288</v>
      </c>
      <c r="C4741" s="69">
        <v>4045</v>
      </c>
      <c r="D4741" s="69">
        <v>3294</v>
      </c>
      <c r="E4741" t="str">
        <f>INDEX(Table5[EEZ],MATCH(C4741,Table5[Colony_ID],0))</f>
        <v>Fijian Exclusive Economic Zone</v>
      </c>
      <c r="F4741" t="str">
        <f>INDEX(Table5[Corrected Island/Colony Name],MATCH('Full Data'!C4741,Table5[Colony_ID],0))</f>
        <v>Qelelevu</v>
      </c>
      <c r="G4741" t="str">
        <f>INDEX(Table4[Common_Name],MATCH('Full Data'!D4741,Table4[SpcRecID],0))</f>
        <v>Brown Noddy</v>
      </c>
      <c r="H4741" s="83" t="str">
        <f>INDEX(Data!E$2:E$6500,MATCH(A4741,Data!$A$2:$A$6500,0))</f>
        <v>Confirmed</v>
      </c>
      <c r="I4741" s="90">
        <f>INDEX(Data!P$2:P$6500,MATCH(A4741,Data!$A$2:$A$6500,0))</f>
        <v>2008</v>
      </c>
      <c r="J4741" s="90">
        <f>INDEX(Data!Q$2:Q$6500,MATCH($A4741,Data!$A$2:$A$6500,0))</f>
        <v>2008</v>
      </c>
      <c r="K4741" s="90">
        <f>INDEX(Data!F$2:F$6500,MATCH($A4741,Data!$A$2:$A$6500,0))</f>
        <v>1000</v>
      </c>
      <c r="L4741" s="90">
        <f>INDEX(Data!G$2:G$6500,MATCH($A4741,Data!$A$2:$A$6500,0))</f>
        <v>1000</v>
      </c>
      <c r="M4741" s="90">
        <f>INDEX(Data!H$2:H$6500,MATCH($A4741,Data!$A$2:$A$6500,0))</f>
        <v>0</v>
      </c>
      <c r="N4741" s="90">
        <f>INDEX(Data!I$2:I$6500,MATCH($A4741,Data!$A$2:$A$6500,0))</f>
        <v>0</v>
      </c>
      <c r="O4741" s="83" t="str">
        <f>INDEX(Data!J$2:J$6500,MATCH($A4741,Data!$A$2:$A$6500,0))</f>
        <v>breeding pairs</v>
      </c>
      <c r="P4741" t="str">
        <f>_xlfn.XLOOKUP(B4741,Table3[RefID],Table3[Citation])</f>
        <v>Bell, M. (2008 unpublished data)</v>
      </c>
    </row>
    <row r="4742" spans="1:16" x14ac:dyDescent="0.35">
      <c r="A4742" s="68">
        <v>4740</v>
      </c>
      <c r="B4742" s="69">
        <v>288</v>
      </c>
      <c r="C4742" s="69">
        <v>4053</v>
      </c>
      <c r="D4742" s="69">
        <v>3294</v>
      </c>
      <c r="E4742" t="str">
        <f>INDEX(Table5[EEZ],MATCH(C4742,Table5[Colony_ID],0))</f>
        <v>Fijian Exclusive Economic Zone</v>
      </c>
      <c r="F4742" t="str">
        <f>INDEX(Table5[Corrected Island/Colony Name],MATCH('Full Data'!C4742,Table5[Colony_ID],0))</f>
        <v>Tainibeka</v>
      </c>
      <c r="G4742" t="str">
        <f>INDEX(Table4[Common_Name],MATCH('Full Data'!D4742,Table4[SpcRecID],0))</f>
        <v>Brown Noddy</v>
      </c>
      <c r="H4742" s="83" t="str">
        <f>INDEX(Data!E$2:E$6500,MATCH(A4742,Data!$A$2:$A$6500,0))</f>
        <v>Confirmed</v>
      </c>
      <c r="I4742" s="90">
        <f>INDEX(Data!P$2:P$6500,MATCH(A4742,Data!$A$2:$A$6500,0))</f>
        <v>2008</v>
      </c>
      <c r="J4742" s="90">
        <f>INDEX(Data!Q$2:Q$6500,MATCH($A4742,Data!$A$2:$A$6500,0))</f>
        <v>2008</v>
      </c>
      <c r="K4742" s="90">
        <f>INDEX(Data!F$2:F$6500,MATCH($A4742,Data!$A$2:$A$6500,0))</f>
        <v>13</v>
      </c>
      <c r="L4742" s="90">
        <f>INDEX(Data!G$2:G$6500,MATCH($A4742,Data!$A$2:$A$6500,0))</f>
        <v>13</v>
      </c>
      <c r="M4742" s="90">
        <f>INDEX(Data!H$2:H$6500,MATCH($A4742,Data!$A$2:$A$6500,0))</f>
        <v>0</v>
      </c>
      <c r="N4742" s="90">
        <f>INDEX(Data!I$2:I$6500,MATCH($A4742,Data!$A$2:$A$6500,0))</f>
        <v>0</v>
      </c>
      <c r="O4742" s="83" t="str">
        <f>INDEX(Data!J$2:J$6500,MATCH($A4742,Data!$A$2:$A$6500,0))</f>
        <v>breeding pairs</v>
      </c>
      <c r="P4742" t="str">
        <f>_xlfn.XLOOKUP(B4742,Table3[RefID],Table3[Citation])</f>
        <v>Bell, M. (2008 unpublished data)</v>
      </c>
    </row>
    <row r="4743" spans="1:16" x14ac:dyDescent="0.35">
      <c r="A4743" s="68">
        <v>4741</v>
      </c>
      <c r="B4743" s="69">
        <v>288</v>
      </c>
      <c r="C4743" s="69">
        <v>4053</v>
      </c>
      <c r="D4743" s="69">
        <v>3294</v>
      </c>
      <c r="E4743" t="str">
        <f>INDEX(Table5[EEZ],MATCH(C4743,Table5[Colony_ID],0))</f>
        <v>Fijian Exclusive Economic Zone</v>
      </c>
      <c r="F4743" t="str">
        <f>INDEX(Table5[Corrected Island/Colony Name],MATCH('Full Data'!C4743,Table5[Colony_ID],0))</f>
        <v>Tainibeka</v>
      </c>
      <c r="G4743" t="str">
        <f>INDEX(Table4[Common_Name],MATCH('Full Data'!D4743,Table4[SpcRecID],0))</f>
        <v>Brown Noddy</v>
      </c>
      <c r="H4743" s="83" t="str">
        <f>INDEX(Data!E$2:E$6500,MATCH(A4743,Data!$A$2:$A$6500,0))</f>
        <v>Confirmed</v>
      </c>
      <c r="I4743" s="90">
        <f>INDEX(Data!P$2:P$6500,MATCH(A4743,Data!$A$2:$A$6500,0))</f>
        <v>2008</v>
      </c>
      <c r="J4743" s="90">
        <f>INDEX(Data!Q$2:Q$6500,MATCH($A4743,Data!$A$2:$A$6500,0))</f>
        <v>2008</v>
      </c>
      <c r="K4743" s="90">
        <f>INDEX(Data!F$2:F$6500,MATCH($A4743,Data!$A$2:$A$6500,0))</f>
        <v>1063</v>
      </c>
      <c r="L4743" s="90">
        <f>INDEX(Data!G$2:G$6500,MATCH($A4743,Data!$A$2:$A$6500,0))</f>
        <v>1113</v>
      </c>
      <c r="M4743" s="90">
        <f>INDEX(Data!H$2:H$6500,MATCH($A4743,Data!$A$2:$A$6500,0))</f>
        <v>0</v>
      </c>
      <c r="N4743" s="90">
        <f>INDEX(Data!I$2:I$6500,MATCH($A4743,Data!$A$2:$A$6500,0))</f>
        <v>0</v>
      </c>
      <c r="O4743" s="83" t="str">
        <f>INDEX(Data!J$2:J$6500,MATCH($A4743,Data!$A$2:$A$6500,0))</f>
        <v>breeding pairs</v>
      </c>
      <c r="P4743" t="str">
        <f>_xlfn.XLOOKUP(B4743,Table3[RefID],Table3[Citation])</f>
        <v>Bell, M. (2008 unpublished data)</v>
      </c>
    </row>
    <row r="4744" spans="1:16" x14ac:dyDescent="0.35">
      <c r="A4744" s="68">
        <v>4742</v>
      </c>
      <c r="B4744" s="69">
        <v>288</v>
      </c>
      <c r="C4744" s="69">
        <v>4054</v>
      </c>
      <c r="D4744" s="69">
        <v>3294</v>
      </c>
      <c r="E4744" t="str">
        <f>INDEX(Table5[EEZ],MATCH(C4744,Table5[Colony_ID],0))</f>
        <v>Fijian Exclusive Economic Zone</v>
      </c>
      <c r="F4744" t="str">
        <f>INDEX(Table5[Corrected Island/Colony Name],MATCH('Full Data'!C4744,Table5[Colony_ID],0))</f>
        <v>Tauraria</v>
      </c>
      <c r="G4744" t="str">
        <f>INDEX(Table4[Common_Name],MATCH('Full Data'!D4744,Table4[SpcRecID],0))</f>
        <v>Brown Noddy</v>
      </c>
      <c r="H4744" s="83" t="str">
        <f>INDEX(Data!E$2:E$6500,MATCH(A4744,Data!$A$2:$A$6500,0))</f>
        <v>Confirmed</v>
      </c>
      <c r="I4744" s="90">
        <f>INDEX(Data!P$2:P$6500,MATCH(A4744,Data!$A$2:$A$6500,0))</f>
        <v>2008</v>
      </c>
      <c r="J4744" s="90">
        <f>INDEX(Data!Q$2:Q$6500,MATCH($A4744,Data!$A$2:$A$6500,0))</f>
        <v>2008</v>
      </c>
      <c r="K4744" s="90">
        <f>INDEX(Data!F$2:F$6500,MATCH($A4744,Data!$A$2:$A$6500,0))</f>
        <v>50</v>
      </c>
      <c r="L4744" s="90">
        <f>INDEX(Data!G$2:G$6500,MATCH($A4744,Data!$A$2:$A$6500,0))</f>
        <v>100</v>
      </c>
      <c r="M4744" s="90">
        <f>INDEX(Data!H$2:H$6500,MATCH($A4744,Data!$A$2:$A$6500,0))</f>
        <v>0</v>
      </c>
      <c r="N4744" s="90">
        <f>INDEX(Data!I$2:I$6500,MATCH($A4744,Data!$A$2:$A$6500,0))</f>
        <v>0</v>
      </c>
      <c r="O4744" s="83" t="str">
        <f>INDEX(Data!J$2:J$6500,MATCH($A4744,Data!$A$2:$A$6500,0))</f>
        <v>breeding pairs</v>
      </c>
      <c r="P4744" t="str">
        <f>_xlfn.XLOOKUP(B4744,Table3[RefID],Table3[Citation])</f>
        <v>Bell, M. (2008 unpublished data)</v>
      </c>
    </row>
    <row r="4745" spans="1:16" x14ac:dyDescent="0.35">
      <c r="A4745" s="68">
        <v>4743</v>
      </c>
      <c r="B4745" s="69">
        <v>288</v>
      </c>
      <c r="C4745" s="69">
        <v>4071</v>
      </c>
      <c r="D4745" s="69">
        <v>3294</v>
      </c>
      <c r="E4745" t="str">
        <f>INDEX(Table5[EEZ],MATCH(C4745,Table5[Colony_ID],0))</f>
        <v>Fijian Exclusive Economic Zone</v>
      </c>
      <c r="F4745" t="str">
        <f>INDEX(Table5[Corrected Island/Colony Name],MATCH('Full Data'!C4745,Table5[Colony_ID],0))</f>
        <v>Vetauua</v>
      </c>
      <c r="G4745" t="str">
        <f>INDEX(Table4[Common_Name],MATCH('Full Data'!D4745,Table4[SpcRecID],0))</f>
        <v>Brown Noddy</v>
      </c>
      <c r="H4745" s="83" t="str">
        <f>INDEX(Data!E$2:E$6500,MATCH(A4745,Data!$A$2:$A$6500,0))</f>
        <v>Confirmed</v>
      </c>
      <c r="I4745" s="90">
        <f>INDEX(Data!P$2:P$6500,MATCH(A4745,Data!$A$2:$A$6500,0))</f>
        <v>2008</v>
      </c>
      <c r="J4745" s="90">
        <f>INDEX(Data!Q$2:Q$6500,MATCH($A4745,Data!$A$2:$A$6500,0))</f>
        <v>2008</v>
      </c>
      <c r="K4745" s="90">
        <f>INDEX(Data!F$2:F$6500,MATCH($A4745,Data!$A$2:$A$6500,0))</f>
        <v>135</v>
      </c>
      <c r="L4745" s="90">
        <f>INDEX(Data!G$2:G$6500,MATCH($A4745,Data!$A$2:$A$6500,0))</f>
        <v>135</v>
      </c>
      <c r="M4745" s="90">
        <f>INDEX(Data!H$2:H$6500,MATCH($A4745,Data!$A$2:$A$6500,0))</f>
        <v>0</v>
      </c>
      <c r="N4745" s="90">
        <f>INDEX(Data!I$2:I$6500,MATCH($A4745,Data!$A$2:$A$6500,0))</f>
        <v>0</v>
      </c>
      <c r="O4745" s="83" t="str">
        <f>INDEX(Data!J$2:J$6500,MATCH($A4745,Data!$A$2:$A$6500,0))</f>
        <v>breeding pairs</v>
      </c>
      <c r="P4745" t="str">
        <f>_xlfn.XLOOKUP(B4745,Table3[RefID],Table3[Citation])</f>
        <v>Bell, M. (2008 unpublished data)</v>
      </c>
    </row>
    <row r="4746" spans="1:16" x14ac:dyDescent="0.35">
      <c r="A4746" s="68">
        <v>4744</v>
      </c>
      <c r="B4746" s="69">
        <v>288</v>
      </c>
      <c r="C4746" s="69">
        <v>4043</v>
      </c>
      <c r="D4746" s="69">
        <v>3298</v>
      </c>
      <c r="E4746" t="str">
        <f>INDEX(Table5[EEZ],MATCH(C4746,Table5[Colony_ID],0))</f>
        <v>Fijian Exclusive Economic Zone</v>
      </c>
      <c r="F4746" t="str">
        <f>INDEX(Table5[Corrected Island/Colony Name],MATCH('Full Data'!C4746,Table5[Colony_ID],0))</f>
        <v>Nukusemanu</v>
      </c>
      <c r="G4746" t="str">
        <f>INDEX(Table4[Common_Name],MATCH('Full Data'!D4746,Table4[SpcRecID],0))</f>
        <v>Common White Tern</v>
      </c>
      <c r="H4746" s="83" t="str">
        <f>INDEX(Data!E$2:E$6500,MATCH(A4746,Data!$A$2:$A$6500,0))</f>
        <v>Confirmed</v>
      </c>
      <c r="I4746" s="90">
        <f>INDEX(Data!P$2:P$6500,MATCH(A4746,Data!$A$2:$A$6500,0))</f>
        <v>2008</v>
      </c>
      <c r="J4746" s="90">
        <f>INDEX(Data!Q$2:Q$6500,MATCH($A4746,Data!$A$2:$A$6500,0))</f>
        <v>2008</v>
      </c>
      <c r="K4746" s="90">
        <f>INDEX(Data!F$2:F$6500,MATCH($A4746,Data!$A$2:$A$6500,0))</f>
        <v>5</v>
      </c>
      <c r="L4746" s="90">
        <f>INDEX(Data!G$2:G$6500,MATCH($A4746,Data!$A$2:$A$6500,0))</f>
        <v>5</v>
      </c>
      <c r="M4746" s="90">
        <f>INDEX(Data!H$2:H$6500,MATCH($A4746,Data!$A$2:$A$6500,0))</f>
        <v>0</v>
      </c>
      <c r="N4746" s="90">
        <f>INDEX(Data!I$2:I$6500,MATCH($A4746,Data!$A$2:$A$6500,0))</f>
        <v>0</v>
      </c>
      <c r="O4746" s="83" t="str">
        <f>INDEX(Data!J$2:J$6500,MATCH($A4746,Data!$A$2:$A$6500,0))</f>
        <v>individuals</v>
      </c>
      <c r="P4746" t="str">
        <f>_xlfn.XLOOKUP(B4746,Table3[RefID],Table3[Citation])</f>
        <v>Bell, M. (2008 unpublished data)</v>
      </c>
    </row>
    <row r="4747" spans="1:16" x14ac:dyDescent="0.35">
      <c r="A4747" s="68">
        <v>4745</v>
      </c>
      <c r="B4747" s="69">
        <v>288</v>
      </c>
      <c r="C4747" s="69">
        <v>4040</v>
      </c>
      <c r="D4747" s="69">
        <v>3846</v>
      </c>
      <c r="E4747" t="str">
        <f>INDEX(Table5[EEZ],MATCH(C4747,Table5[Colony_ID],0))</f>
        <v>Fijian Exclusive Economic Zone</v>
      </c>
      <c r="F4747" t="str">
        <f>INDEX(Table5[Corrected Island/Colony Name],MATCH('Full Data'!C4747,Table5[Colony_ID],0))</f>
        <v>Nukubasaqa</v>
      </c>
      <c r="G4747" t="str">
        <f>INDEX(Table4[Common_Name],MATCH('Full Data'!D4747,Table4[SpcRecID],0))</f>
        <v>Lesser Frigatebird</v>
      </c>
      <c r="H4747" s="83" t="str">
        <f>INDEX(Data!E$2:E$6500,MATCH(A4747,Data!$A$2:$A$6500,0))</f>
        <v>Confirmed</v>
      </c>
      <c r="I4747" s="90">
        <f>INDEX(Data!P$2:P$6500,MATCH(A4747,Data!$A$2:$A$6500,0))</f>
        <v>2008</v>
      </c>
      <c r="J4747" s="90">
        <f>INDEX(Data!Q$2:Q$6500,MATCH($A4747,Data!$A$2:$A$6500,0))</f>
        <v>2008</v>
      </c>
      <c r="K4747" s="90">
        <f>INDEX(Data!F$2:F$6500,MATCH($A4747,Data!$A$2:$A$6500,0))</f>
        <v>5040</v>
      </c>
      <c r="L4747" s="90">
        <f>INDEX(Data!G$2:G$6500,MATCH($A4747,Data!$A$2:$A$6500,0))</f>
        <v>5040</v>
      </c>
      <c r="M4747" s="90">
        <f>INDEX(Data!H$2:H$6500,MATCH($A4747,Data!$A$2:$A$6500,0))</f>
        <v>0</v>
      </c>
      <c r="N4747" s="90">
        <f>INDEX(Data!I$2:I$6500,MATCH($A4747,Data!$A$2:$A$6500,0))</f>
        <v>0</v>
      </c>
      <c r="O4747" s="83" t="str">
        <f>INDEX(Data!J$2:J$6500,MATCH($A4747,Data!$A$2:$A$6500,0))</f>
        <v>breeding pairs</v>
      </c>
      <c r="P4747" t="str">
        <f>_xlfn.XLOOKUP(B4747,Table3[RefID],Table3[Citation])</f>
        <v>Bell, M. (2008 unpublished data)</v>
      </c>
    </row>
    <row r="4748" spans="1:16" x14ac:dyDescent="0.35">
      <c r="A4748" s="68">
        <v>4746</v>
      </c>
      <c r="B4748" s="69">
        <v>288</v>
      </c>
      <c r="C4748" s="69">
        <v>4043</v>
      </c>
      <c r="D4748" s="69">
        <v>3846</v>
      </c>
      <c r="E4748" t="str">
        <f>INDEX(Table5[EEZ],MATCH(C4748,Table5[Colony_ID],0))</f>
        <v>Fijian Exclusive Economic Zone</v>
      </c>
      <c r="F4748" t="str">
        <f>INDEX(Table5[Corrected Island/Colony Name],MATCH('Full Data'!C4748,Table5[Colony_ID],0))</f>
        <v>Nukusemanu</v>
      </c>
      <c r="G4748" t="str">
        <f>INDEX(Table4[Common_Name],MATCH('Full Data'!D4748,Table4[SpcRecID],0))</f>
        <v>Lesser Frigatebird</v>
      </c>
      <c r="H4748" s="83" t="str">
        <f>INDEX(Data!E$2:E$6500,MATCH(A4748,Data!$A$2:$A$6500,0))</f>
        <v>Confirmed</v>
      </c>
      <c r="I4748" s="90">
        <f>INDEX(Data!P$2:P$6500,MATCH(A4748,Data!$A$2:$A$6500,0))</f>
        <v>2008</v>
      </c>
      <c r="J4748" s="90">
        <f>INDEX(Data!Q$2:Q$6500,MATCH($A4748,Data!$A$2:$A$6500,0))</f>
        <v>2008</v>
      </c>
      <c r="K4748" s="90">
        <f>INDEX(Data!F$2:F$6500,MATCH($A4748,Data!$A$2:$A$6500,0))</f>
        <v>5</v>
      </c>
      <c r="L4748" s="90">
        <f>INDEX(Data!G$2:G$6500,MATCH($A4748,Data!$A$2:$A$6500,0))</f>
        <v>5</v>
      </c>
      <c r="M4748" s="90">
        <f>INDEX(Data!H$2:H$6500,MATCH($A4748,Data!$A$2:$A$6500,0))</f>
        <v>0</v>
      </c>
      <c r="N4748" s="90">
        <f>INDEX(Data!I$2:I$6500,MATCH($A4748,Data!$A$2:$A$6500,0))</f>
        <v>0</v>
      </c>
      <c r="O4748" s="83" t="str">
        <f>INDEX(Data!J$2:J$6500,MATCH($A4748,Data!$A$2:$A$6500,0))</f>
        <v>individuals</v>
      </c>
      <c r="P4748" t="str">
        <f>_xlfn.XLOOKUP(B4748,Table3[RefID],Table3[Citation])</f>
        <v>Bell, M. (2008 unpublished data)</v>
      </c>
    </row>
    <row r="4749" spans="1:16" x14ac:dyDescent="0.35">
      <c r="A4749" s="68">
        <v>4747</v>
      </c>
      <c r="B4749" s="69">
        <v>288</v>
      </c>
      <c r="C4749" s="69">
        <v>4040</v>
      </c>
      <c r="D4749" s="69">
        <v>3658</v>
      </c>
      <c r="E4749" t="str">
        <f>INDEX(Table5[EEZ],MATCH(C4749,Table5[Colony_ID],0))</f>
        <v>Fijian Exclusive Economic Zone</v>
      </c>
      <c r="F4749" t="str">
        <f>INDEX(Table5[Corrected Island/Colony Name],MATCH('Full Data'!C4749,Table5[Colony_ID],0))</f>
        <v>Nukubasaqa</v>
      </c>
      <c r="G4749" t="str">
        <f>INDEX(Table4[Common_Name],MATCH('Full Data'!D4749,Table4[SpcRecID],0))</f>
        <v>Red-footed Booby</v>
      </c>
      <c r="H4749" s="83" t="str">
        <f>INDEX(Data!E$2:E$6500,MATCH(A4749,Data!$A$2:$A$6500,0))</f>
        <v>Confirmed</v>
      </c>
      <c r="I4749" s="90">
        <f>INDEX(Data!P$2:P$6500,MATCH(A4749,Data!$A$2:$A$6500,0))</f>
        <v>2008</v>
      </c>
      <c r="J4749" s="90">
        <f>INDEX(Data!Q$2:Q$6500,MATCH($A4749,Data!$A$2:$A$6500,0))</f>
        <v>2008</v>
      </c>
      <c r="K4749" s="90">
        <f>INDEX(Data!F$2:F$6500,MATCH($A4749,Data!$A$2:$A$6500,0))</f>
        <v>1890</v>
      </c>
      <c r="L4749" s="90">
        <f>INDEX(Data!G$2:G$6500,MATCH($A4749,Data!$A$2:$A$6500,0))</f>
        <v>1890</v>
      </c>
      <c r="M4749" s="90">
        <f>INDEX(Data!H$2:H$6500,MATCH($A4749,Data!$A$2:$A$6500,0))</f>
        <v>0</v>
      </c>
      <c r="N4749" s="90">
        <f>INDEX(Data!I$2:I$6500,MATCH($A4749,Data!$A$2:$A$6500,0))</f>
        <v>0</v>
      </c>
      <c r="O4749" s="83" t="str">
        <f>INDEX(Data!J$2:J$6500,MATCH($A4749,Data!$A$2:$A$6500,0))</f>
        <v>breeding pairs</v>
      </c>
      <c r="P4749" t="str">
        <f>_xlfn.XLOOKUP(B4749,Table3[RefID],Table3[Citation])</f>
        <v>Bell, M. (2008 unpublished data)</v>
      </c>
    </row>
    <row r="4750" spans="1:16" x14ac:dyDescent="0.35">
      <c r="A4750" s="68">
        <v>4748</v>
      </c>
      <c r="B4750" s="69">
        <v>288</v>
      </c>
      <c r="C4750" s="69">
        <v>4040</v>
      </c>
      <c r="D4750" s="69">
        <v>3658</v>
      </c>
      <c r="E4750" t="str">
        <f>INDEX(Table5[EEZ],MATCH(C4750,Table5[Colony_ID],0))</f>
        <v>Fijian Exclusive Economic Zone</v>
      </c>
      <c r="F4750" t="str">
        <f>INDEX(Table5[Corrected Island/Colony Name],MATCH('Full Data'!C4750,Table5[Colony_ID],0))</f>
        <v>Nukubasaqa</v>
      </c>
      <c r="G4750" t="str">
        <f>INDEX(Table4[Common_Name],MATCH('Full Data'!D4750,Table4[SpcRecID],0))</f>
        <v>Red-footed Booby</v>
      </c>
      <c r="H4750" s="83" t="str">
        <f>INDEX(Data!E$2:E$6500,MATCH(A4750,Data!$A$2:$A$6500,0))</f>
        <v>Confirmed</v>
      </c>
      <c r="I4750" s="90">
        <f>INDEX(Data!P$2:P$6500,MATCH(A4750,Data!$A$2:$A$6500,0))</f>
        <v>2008</v>
      </c>
      <c r="J4750" s="90">
        <f>INDEX(Data!Q$2:Q$6500,MATCH($A4750,Data!$A$2:$A$6500,0))</f>
        <v>2008</v>
      </c>
      <c r="K4750" s="90">
        <f>INDEX(Data!F$2:F$6500,MATCH($A4750,Data!$A$2:$A$6500,0))</f>
        <v>1996</v>
      </c>
      <c r="L4750" s="90">
        <f>INDEX(Data!G$2:G$6500,MATCH($A4750,Data!$A$2:$A$6500,0))</f>
        <v>1890</v>
      </c>
      <c r="M4750" s="90">
        <f>INDEX(Data!H$2:H$6500,MATCH($A4750,Data!$A$2:$A$6500,0))</f>
        <v>0</v>
      </c>
      <c r="N4750" s="90">
        <f>INDEX(Data!I$2:I$6500,MATCH($A4750,Data!$A$2:$A$6500,0))</f>
        <v>0</v>
      </c>
      <c r="O4750" s="83" t="str">
        <f>INDEX(Data!J$2:J$6500,MATCH($A4750,Data!$A$2:$A$6500,0))</f>
        <v>breeding pairs</v>
      </c>
      <c r="P4750" t="str">
        <f>_xlfn.XLOOKUP(B4750,Table3[RefID],Table3[Citation])</f>
        <v>Bell, M. (2008 unpublished data)</v>
      </c>
    </row>
    <row r="4751" spans="1:16" x14ac:dyDescent="0.35">
      <c r="A4751" s="68">
        <v>4749</v>
      </c>
      <c r="B4751" s="69">
        <v>288</v>
      </c>
      <c r="C4751" s="69">
        <v>4042</v>
      </c>
      <c r="D4751" s="69">
        <v>3658</v>
      </c>
      <c r="E4751" t="str">
        <f>INDEX(Table5[EEZ],MATCH(C4751,Table5[Colony_ID],0))</f>
        <v>Fijian Exclusive Economic Zone</v>
      </c>
      <c r="F4751" t="str">
        <f>INDEX(Table5[Corrected Island/Colony Name],MATCH('Full Data'!C4751,Table5[Colony_ID],0))</f>
        <v>Nukupureti</v>
      </c>
      <c r="G4751" t="str">
        <f>INDEX(Table4[Common_Name],MATCH('Full Data'!D4751,Table4[SpcRecID],0))</f>
        <v>Red-footed Booby</v>
      </c>
      <c r="H4751" s="83" t="str">
        <f>INDEX(Data!E$2:E$6500,MATCH(A4751,Data!$A$2:$A$6500,0))</f>
        <v>Confirmed</v>
      </c>
      <c r="I4751" s="90">
        <f>INDEX(Data!P$2:P$6500,MATCH(A4751,Data!$A$2:$A$6500,0))</f>
        <v>2008</v>
      </c>
      <c r="J4751" s="90">
        <f>INDEX(Data!Q$2:Q$6500,MATCH($A4751,Data!$A$2:$A$6500,0))</f>
        <v>2008</v>
      </c>
      <c r="K4751" s="90">
        <f>INDEX(Data!F$2:F$6500,MATCH($A4751,Data!$A$2:$A$6500,0))</f>
        <v>106</v>
      </c>
      <c r="L4751" s="90">
        <f>INDEX(Data!G$2:G$6500,MATCH($A4751,Data!$A$2:$A$6500,0))</f>
        <v>106</v>
      </c>
      <c r="M4751" s="90">
        <f>INDEX(Data!H$2:H$6500,MATCH($A4751,Data!$A$2:$A$6500,0))</f>
        <v>0</v>
      </c>
      <c r="N4751" s="90">
        <f>INDEX(Data!I$2:I$6500,MATCH($A4751,Data!$A$2:$A$6500,0))</f>
        <v>0</v>
      </c>
      <c r="O4751" s="83" t="str">
        <f>INDEX(Data!J$2:J$6500,MATCH($A4751,Data!$A$2:$A$6500,0))</f>
        <v>breeding pairs</v>
      </c>
      <c r="P4751" t="str">
        <f>_xlfn.XLOOKUP(B4751,Table3[RefID],Table3[Citation])</f>
        <v>Bell, M. (2008 unpublished data)</v>
      </c>
    </row>
    <row r="4752" spans="1:16" x14ac:dyDescent="0.35">
      <c r="A4752" s="68">
        <v>4750</v>
      </c>
      <c r="B4752" s="69">
        <v>288</v>
      </c>
      <c r="C4752" s="69">
        <v>4043</v>
      </c>
      <c r="D4752" s="69">
        <v>3658</v>
      </c>
      <c r="E4752" t="str">
        <f>INDEX(Table5[EEZ],MATCH(C4752,Table5[Colony_ID],0))</f>
        <v>Fijian Exclusive Economic Zone</v>
      </c>
      <c r="F4752" t="str">
        <f>INDEX(Table5[Corrected Island/Colony Name],MATCH('Full Data'!C4752,Table5[Colony_ID],0))</f>
        <v>Nukusemanu</v>
      </c>
      <c r="G4752" t="str">
        <f>INDEX(Table4[Common_Name],MATCH('Full Data'!D4752,Table4[SpcRecID],0))</f>
        <v>Red-footed Booby</v>
      </c>
      <c r="H4752" s="83" t="str">
        <f>INDEX(Data!E$2:E$6500,MATCH(A4752,Data!$A$2:$A$6500,0))</f>
        <v>Confirmed</v>
      </c>
      <c r="I4752" s="90">
        <f>INDEX(Data!P$2:P$6500,MATCH(A4752,Data!$A$2:$A$6500,0))</f>
        <v>2008</v>
      </c>
      <c r="J4752" s="90">
        <f>INDEX(Data!Q$2:Q$6500,MATCH($A4752,Data!$A$2:$A$6500,0))</f>
        <v>2008</v>
      </c>
      <c r="K4752" s="90">
        <f>INDEX(Data!F$2:F$6500,MATCH($A4752,Data!$A$2:$A$6500,0))</f>
        <v>70</v>
      </c>
      <c r="L4752" s="90">
        <f>INDEX(Data!G$2:G$6500,MATCH($A4752,Data!$A$2:$A$6500,0))</f>
        <v>70</v>
      </c>
      <c r="M4752" s="90">
        <f>INDEX(Data!H$2:H$6500,MATCH($A4752,Data!$A$2:$A$6500,0))</f>
        <v>0</v>
      </c>
      <c r="N4752" s="90">
        <f>INDEX(Data!I$2:I$6500,MATCH($A4752,Data!$A$2:$A$6500,0))</f>
        <v>0</v>
      </c>
      <c r="O4752" s="83" t="str">
        <f>INDEX(Data!J$2:J$6500,MATCH($A4752,Data!$A$2:$A$6500,0))</f>
        <v>breeding pairs</v>
      </c>
      <c r="P4752" t="str">
        <f>_xlfn.XLOOKUP(B4752,Table3[RefID],Table3[Citation])</f>
        <v>Bell, M. (2008 unpublished data)</v>
      </c>
    </row>
    <row r="4753" spans="1:16" x14ac:dyDescent="0.35">
      <c r="A4753" s="68">
        <v>4751</v>
      </c>
      <c r="B4753" s="69">
        <v>288</v>
      </c>
      <c r="C4753" s="69">
        <v>4045</v>
      </c>
      <c r="D4753" s="69">
        <v>3658</v>
      </c>
      <c r="E4753" t="str">
        <f>INDEX(Table5[EEZ],MATCH(C4753,Table5[Colony_ID],0))</f>
        <v>Fijian Exclusive Economic Zone</v>
      </c>
      <c r="F4753" t="str">
        <f>INDEX(Table5[Corrected Island/Colony Name],MATCH('Full Data'!C4753,Table5[Colony_ID],0))</f>
        <v>Qelelevu</v>
      </c>
      <c r="G4753" t="str">
        <f>INDEX(Table4[Common_Name],MATCH('Full Data'!D4753,Table4[SpcRecID],0))</f>
        <v>Red-footed Booby</v>
      </c>
      <c r="H4753" s="83" t="str">
        <f>INDEX(Data!E$2:E$6500,MATCH(A4753,Data!$A$2:$A$6500,0))</f>
        <v>Confirmed</v>
      </c>
      <c r="I4753" s="90">
        <f>INDEX(Data!P$2:P$6500,MATCH(A4753,Data!$A$2:$A$6500,0))</f>
        <v>2008</v>
      </c>
      <c r="J4753" s="90">
        <f>INDEX(Data!Q$2:Q$6500,MATCH($A4753,Data!$A$2:$A$6500,0))</f>
        <v>2008</v>
      </c>
      <c r="K4753" s="90">
        <f>INDEX(Data!F$2:F$6500,MATCH($A4753,Data!$A$2:$A$6500,0))</f>
        <v>82</v>
      </c>
      <c r="L4753" s="90">
        <f>INDEX(Data!G$2:G$6500,MATCH($A4753,Data!$A$2:$A$6500,0))</f>
        <v>82</v>
      </c>
      <c r="M4753" s="90">
        <f>INDEX(Data!H$2:H$6500,MATCH($A4753,Data!$A$2:$A$6500,0))</f>
        <v>0</v>
      </c>
      <c r="N4753" s="90">
        <f>INDEX(Data!I$2:I$6500,MATCH($A4753,Data!$A$2:$A$6500,0))</f>
        <v>0</v>
      </c>
      <c r="O4753" s="83" t="str">
        <f>INDEX(Data!J$2:J$6500,MATCH($A4753,Data!$A$2:$A$6500,0))</f>
        <v>breeding pairs</v>
      </c>
      <c r="P4753" t="str">
        <f>_xlfn.XLOOKUP(B4753,Table3[RefID],Table3[Citation])</f>
        <v>Bell, M. (2008 unpublished data)</v>
      </c>
    </row>
    <row r="4754" spans="1:16" x14ac:dyDescent="0.35">
      <c r="A4754" s="68">
        <v>4752</v>
      </c>
      <c r="B4754" s="69">
        <v>288</v>
      </c>
      <c r="C4754" s="69">
        <v>4053</v>
      </c>
      <c r="D4754" s="69">
        <v>3658</v>
      </c>
      <c r="E4754" t="str">
        <f>INDEX(Table5[EEZ],MATCH(C4754,Table5[Colony_ID],0))</f>
        <v>Fijian Exclusive Economic Zone</v>
      </c>
      <c r="F4754" t="str">
        <f>INDEX(Table5[Corrected Island/Colony Name],MATCH('Full Data'!C4754,Table5[Colony_ID],0))</f>
        <v>Tainibeka</v>
      </c>
      <c r="G4754" t="str">
        <f>INDEX(Table4[Common_Name],MATCH('Full Data'!D4754,Table4[SpcRecID],0))</f>
        <v>Red-footed Booby</v>
      </c>
      <c r="H4754" s="83" t="str">
        <f>INDEX(Data!E$2:E$6500,MATCH(A4754,Data!$A$2:$A$6500,0))</f>
        <v>Confirmed</v>
      </c>
      <c r="I4754" s="90">
        <f>INDEX(Data!P$2:P$6500,MATCH(A4754,Data!$A$2:$A$6500,0))</f>
        <v>2008</v>
      </c>
      <c r="J4754" s="90">
        <f>INDEX(Data!Q$2:Q$6500,MATCH($A4754,Data!$A$2:$A$6500,0))</f>
        <v>2008</v>
      </c>
      <c r="K4754" s="90">
        <f>INDEX(Data!F$2:F$6500,MATCH($A4754,Data!$A$2:$A$6500,0))</f>
        <v>21</v>
      </c>
      <c r="L4754" s="90">
        <f>INDEX(Data!G$2:G$6500,MATCH($A4754,Data!$A$2:$A$6500,0))</f>
        <v>21</v>
      </c>
      <c r="M4754" s="90">
        <f>INDEX(Data!H$2:H$6500,MATCH($A4754,Data!$A$2:$A$6500,0))</f>
        <v>0</v>
      </c>
      <c r="N4754" s="90">
        <f>INDEX(Data!I$2:I$6500,MATCH($A4754,Data!$A$2:$A$6500,0))</f>
        <v>0</v>
      </c>
      <c r="O4754" s="83" t="str">
        <f>INDEX(Data!J$2:J$6500,MATCH($A4754,Data!$A$2:$A$6500,0))</f>
        <v>breeding pairs</v>
      </c>
      <c r="P4754" t="str">
        <f>_xlfn.XLOOKUP(B4754,Table3[RefID],Table3[Citation])</f>
        <v>Bell, M. (2008 unpublished data)</v>
      </c>
    </row>
    <row r="4755" spans="1:16" x14ac:dyDescent="0.35">
      <c r="A4755" s="68">
        <v>4753</v>
      </c>
      <c r="B4755" s="69">
        <v>288</v>
      </c>
      <c r="C4755" s="69">
        <v>4053</v>
      </c>
      <c r="D4755" s="69">
        <v>3658</v>
      </c>
      <c r="E4755" t="str">
        <f>INDEX(Table5[EEZ],MATCH(C4755,Table5[Colony_ID],0))</f>
        <v>Fijian Exclusive Economic Zone</v>
      </c>
      <c r="F4755" t="str">
        <f>INDEX(Table5[Corrected Island/Colony Name],MATCH('Full Data'!C4755,Table5[Colony_ID],0))</f>
        <v>Tainibeka</v>
      </c>
      <c r="G4755" t="str">
        <f>INDEX(Table4[Common_Name],MATCH('Full Data'!D4755,Table4[SpcRecID],0))</f>
        <v>Red-footed Booby</v>
      </c>
      <c r="H4755" s="83" t="str">
        <f>INDEX(Data!E$2:E$6500,MATCH(A4755,Data!$A$2:$A$6500,0))</f>
        <v>Confirmed</v>
      </c>
      <c r="I4755" s="90">
        <f>INDEX(Data!P$2:P$6500,MATCH(A4755,Data!$A$2:$A$6500,0))</f>
        <v>2008</v>
      </c>
      <c r="J4755" s="90">
        <f>INDEX(Data!Q$2:Q$6500,MATCH($A4755,Data!$A$2:$A$6500,0))</f>
        <v>2008</v>
      </c>
      <c r="K4755" s="90">
        <f>INDEX(Data!F$2:F$6500,MATCH($A4755,Data!$A$2:$A$6500,0))</f>
        <v>234</v>
      </c>
      <c r="L4755" s="90">
        <f>INDEX(Data!G$2:G$6500,MATCH($A4755,Data!$A$2:$A$6500,0))</f>
        <v>234</v>
      </c>
      <c r="M4755" s="90">
        <f>INDEX(Data!H$2:H$6500,MATCH($A4755,Data!$A$2:$A$6500,0))</f>
        <v>0</v>
      </c>
      <c r="N4755" s="90">
        <f>INDEX(Data!I$2:I$6500,MATCH($A4755,Data!$A$2:$A$6500,0))</f>
        <v>0</v>
      </c>
      <c r="O4755" s="83" t="str">
        <f>INDEX(Data!J$2:J$6500,MATCH($A4755,Data!$A$2:$A$6500,0))</f>
        <v>breeding pairs</v>
      </c>
      <c r="P4755" t="str">
        <f>_xlfn.XLOOKUP(B4755,Table3[RefID],Table3[Citation])</f>
        <v>Bell, M. (2008 unpublished data)</v>
      </c>
    </row>
    <row r="4756" spans="1:16" x14ac:dyDescent="0.35">
      <c r="A4756" s="68">
        <v>4754</v>
      </c>
      <c r="B4756" s="69">
        <v>288</v>
      </c>
      <c r="C4756" s="69">
        <v>4054</v>
      </c>
      <c r="D4756" s="69">
        <v>3658</v>
      </c>
      <c r="E4756" t="str">
        <f>INDEX(Table5[EEZ],MATCH(C4756,Table5[Colony_ID],0))</f>
        <v>Fijian Exclusive Economic Zone</v>
      </c>
      <c r="F4756" t="str">
        <f>INDEX(Table5[Corrected Island/Colony Name],MATCH('Full Data'!C4756,Table5[Colony_ID],0))</f>
        <v>Tauraria</v>
      </c>
      <c r="G4756" t="str">
        <f>INDEX(Table4[Common_Name],MATCH('Full Data'!D4756,Table4[SpcRecID],0))</f>
        <v>Red-footed Booby</v>
      </c>
      <c r="H4756" s="83" t="str">
        <f>INDEX(Data!E$2:E$6500,MATCH(A4756,Data!$A$2:$A$6500,0))</f>
        <v>Confirmed</v>
      </c>
      <c r="I4756" s="90">
        <f>INDEX(Data!P$2:P$6500,MATCH(A4756,Data!$A$2:$A$6500,0))</f>
        <v>2008</v>
      </c>
      <c r="J4756" s="90">
        <f>INDEX(Data!Q$2:Q$6500,MATCH($A4756,Data!$A$2:$A$6500,0))</f>
        <v>2008</v>
      </c>
      <c r="K4756" s="90">
        <f>INDEX(Data!F$2:F$6500,MATCH($A4756,Data!$A$2:$A$6500,0))</f>
        <v>131</v>
      </c>
      <c r="L4756" s="90">
        <f>INDEX(Data!G$2:G$6500,MATCH($A4756,Data!$A$2:$A$6500,0))</f>
        <v>131</v>
      </c>
      <c r="M4756" s="90">
        <f>INDEX(Data!H$2:H$6500,MATCH($A4756,Data!$A$2:$A$6500,0))</f>
        <v>0</v>
      </c>
      <c r="N4756" s="90">
        <f>INDEX(Data!I$2:I$6500,MATCH($A4756,Data!$A$2:$A$6500,0))</f>
        <v>0</v>
      </c>
      <c r="O4756" s="83" t="str">
        <f>INDEX(Data!J$2:J$6500,MATCH($A4756,Data!$A$2:$A$6500,0))</f>
        <v>breeding pairs</v>
      </c>
      <c r="P4756" t="str">
        <f>_xlfn.XLOOKUP(B4756,Table3[RefID],Table3[Citation])</f>
        <v>Bell, M. (2008 unpublished data)</v>
      </c>
    </row>
    <row r="4757" spans="1:16" x14ac:dyDescent="0.35">
      <c r="A4757" s="68">
        <v>4755</v>
      </c>
      <c r="B4757" s="69">
        <v>288</v>
      </c>
      <c r="C4757" s="69">
        <v>4071</v>
      </c>
      <c r="D4757" s="69">
        <v>3658</v>
      </c>
      <c r="E4757" t="str">
        <f>INDEX(Table5[EEZ],MATCH(C4757,Table5[Colony_ID],0))</f>
        <v>Fijian Exclusive Economic Zone</v>
      </c>
      <c r="F4757" t="str">
        <f>INDEX(Table5[Corrected Island/Colony Name],MATCH('Full Data'!C4757,Table5[Colony_ID],0))</f>
        <v>Vetauua</v>
      </c>
      <c r="G4757" t="str">
        <f>INDEX(Table4[Common_Name],MATCH('Full Data'!D4757,Table4[SpcRecID],0))</f>
        <v>Red-footed Booby</v>
      </c>
      <c r="H4757" s="83" t="str">
        <f>INDEX(Data!E$2:E$6500,MATCH(A4757,Data!$A$2:$A$6500,0))</f>
        <v>Confirmed</v>
      </c>
      <c r="I4757" s="90">
        <f>INDEX(Data!P$2:P$6500,MATCH(A4757,Data!$A$2:$A$6500,0))</f>
        <v>2008</v>
      </c>
      <c r="J4757" s="90">
        <f>INDEX(Data!Q$2:Q$6500,MATCH($A4757,Data!$A$2:$A$6500,0))</f>
        <v>2008</v>
      </c>
      <c r="K4757" s="90">
        <f>INDEX(Data!F$2:F$6500,MATCH($A4757,Data!$A$2:$A$6500,0))</f>
        <v>347</v>
      </c>
      <c r="L4757" s="90">
        <f>INDEX(Data!G$2:G$6500,MATCH($A4757,Data!$A$2:$A$6500,0))</f>
        <v>347</v>
      </c>
      <c r="M4757" s="90">
        <f>INDEX(Data!H$2:H$6500,MATCH($A4757,Data!$A$2:$A$6500,0))</f>
        <v>0</v>
      </c>
      <c r="N4757" s="90">
        <f>INDEX(Data!I$2:I$6500,MATCH($A4757,Data!$A$2:$A$6500,0))</f>
        <v>0</v>
      </c>
      <c r="O4757" s="83" t="str">
        <f>INDEX(Data!J$2:J$6500,MATCH($A4757,Data!$A$2:$A$6500,0))</f>
        <v>breeding pairs</v>
      </c>
      <c r="P4757" t="str">
        <f>_xlfn.XLOOKUP(B4757,Table3[RefID],Table3[Citation])</f>
        <v>Bell, M. (2008 unpublished data)</v>
      </c>
    </row>
    <row r="4758" spans="1:16" x14ac:dyDescent="0.35">
      <c r="A4758" s="68">
        <v>4756</v>
      </c>
      <c r="B4758" s="69">
        <v>289</v>
      </c>
      <c r="C4758" s="69">
        <v>27001</v>
      </c>
      <c r="D4758" s="69">
        <v>3295</v>
      </c>
      <c r="E4758" t="str">
        <f>INDEX(Table5[EEZ],MATCH(C4758,Table5[Colony_ID],0))</f>
        <v>Wake Island Exclusive Economic Zone</v>
      </c>
      <c r="F4758" t="str">
        <f>INDEX(Table5[Corrected Island/Colony Name],MATCH('Full Data'!C4758,Table5[Colony_ID],0))</f>
        <v>Wake Island</v>
      </c>
      <c r="G4758" t="str">
        <f>INDEX(Table4[Common_Name],MATCH('Full Data'!D4758,Table4[SpcRecID],0))</f>
        <v>Black Noddy</v>
      </c>
      <c r="H4758" s="83" t="str">
        <f>INDEX(Data!E$2:E$6500,MATCH(A4758,Data!$A$2:$A$6500,0))</f>
        <v>Confirmed</v>
      </c>
      <c r="I4758" s="90">
        <f>INDEX(Data!P$2:P$6500,MATCH(A4758,Data!$A$2:$A$6500,0))</f>
        <v>1923</v>
      </c>
      <c r="J4758" s="90">
        <f>INDEX(Data!Q$2:Q$6500,MATCH($A4758,Data!$A$2:$A$6500,0))</f>
        <v>1923</v>
      </c>
      <c r="K4758" s="90">
        <f>INDEX(Data!F$2:F$6500,MATCH($A4758,Data!$A$2:$A$6500,0))</f>
        <v>200</v>
      </c>
      <c r="L4758" s="90">
        <f>INDEX(Data!G$2:G$6500,MATCH($A4758,Data!$A$2:$A$6500,0))</f>
        <v>200</v>
      </c>
      <c r="M4758" s="90">
        <f>INDEX(Data!H$2:H$6500,MATCH($A4758,Data!$A$2:$A$6500,0))</f>
        <v>0</v>
      </c>
      <c r="N4758" s="90">
        <f>INDEX(Data!I$2:I$6500,MATCH($A4758,Data!$A$2:$A$6500,0))</f>
        <v>0</v>
      </c>
      <c r="O4758" s="83" t="str">
        <f>INDEX(Data!J$2:J$6500,MATCH($A4758,Data!$A$2:$A$6500,0))</f>
        <v>individuals</v>
      </c>
      <c r="P4758" t="str">
        <f>_xlfn.XLOOKUP(B4758,Table3[RefID],Table3[Citation])</f>
        <v>Rauzon et al (2008)</v>
      </c>
    </row>
    <row r="4759" spans="1:16" x14ac:dyDescent="0.35">
      <c r="A4759" s="68">
        <v>4757</v>
      </c>
      <c r="B4759" s="69">
        <v>289</v>
      </c>
      <c r="C4759" s="69">
        <v>27001</v>
      </c>
      <c r="D4759" s="69">
        <v>3295</v>
      </c>
      <c r="E4759" t="str">
        <f>INDEX(Table5[EEZ],MATCH(C4759,Table5[Colony_ID],0))</f>
        <v>Wake Island Exclusive Economic Zone</v>
      </c>
      <c r="F4759" t="str">
        <f>INDEX(Table5[Corrected Island/Colony Name],MATCH('Full Data'!C4759,Table5[Colony_ID],0))</f>
        <v>Wake Island</v>
      </c>
      <c r="G4759" t="str">
        <f>INDEX(Table4[Common_Name],MATCH('Full Data'!D4759,Table4[SpcRecID],0))</f>
        <v>Black Noddy</v>
      </c>
      <c r="H4759" s="83" t="str">
        <f>INDEX(Data!E$2:E$6500,MATCH(A4759,Data!$A$2:$A$6500,0))</f>
        <v>Confirmed</v>
      </c>
      <c r="I4759" s="90">
        <f>INDEX(Data!P$2:P$6500,MATCH(A4759,Data!$A$2:$A$6500,0))</f>
        <v>1940</v>
      </c>
      <c r="J4759" s="90">
        <f>INDEX(Data!Q$2:Q$6500,MATCH($A4759,Data!$A$2:$A$6500,0))</f>
        <v>1940</v>
      </c>
      <c r="K4759" s="90">
        <f>INDEX(Data!F$2:F$6500,MATCH($A4759,Data!$A$2:$A$6500,0))</f>
        <v>25</v>
      </c>
      <c r="L4759" s="90">
        <f>INDEX(Data!G$2:G$6500,MATCH($A4759,Data!$A$2:$A$6500,0))</f>
        <v>25</v>
      </c>
      <c r="M4759" s="90">
        <f>INDEX(Data!H$2:H$6500,MATCH($A4759,Data!$A$2:$A$6500,0))</f>
        <v>0</v>
      </c>
      <c r="N4759" s="90">
        <f>INDEX(Data!I$2:I$6500,MATCH($A4759,Data!$A$2:$A$6500,0))</f>
        <v>0</v>
      </c>
      <c r="O4759" s="83" t="str">
        <f>INDEX(Data!J$2:J$6500,MATCH($A4759,Data!$A$2:$A$6500,0))</f>
        <v>breeding pairs</v>
      </c>
      <c r="P4759" t="str">
        <f>_xlfn.XLOOKUP(B4759,Table3[RefID],Table3[Citation])</f>
        <v>Rauzon et al (2008)</v>
      </c>
    </row>
    <row r="4760" spans="1:16" x14ac:dyDescent="0.35">
      <c r="A4760" s="68">
        <v>4758</v>
      </c>
      <c r="B4760" s="69">
        <v>289</v>
      </c>
      <c r="C4760" s="69">
        <v>27001</v>
      </c>
      <c r="D4760" s="69">
        <v>3295</v>
      </c>
      <c r="E4760" t="str">
        <f>INDEX(Table5[EEZ],MATCH(C4760,Table5[Colony_ID],0))</f>
        <v>Wake Island Exclusive Economic Zone</v>
      </c>
      <c r="F4760" t="str">
        <f>INDEX(Table5[Corrected Island/Colony Name],MATCH('Full Data'!C4760,Table5[Colony_ID],0))</f>
        <v>Wake Island</v>
      </c>
      <c r="G4760" t="str">
        <f>INDEX(Table4[Common_Name],MATCH('Full Data'!D4760,Table4[SpcRecID],0))</f>
        <v>Black Noddy</v>
      </c>
      <c r="H4760" s="83" t="str">
        <f>INDEX(Data!E$2:E$6500,MATCH(A4760,Data!$A$2:$A$6500,0))</f>
        <v>Confirmed</v>
      </c>
      <c r="I4760" s="90">
        <f>INDEX(Data!P$2:P$6500,MATCH(A4760,Data!$A$2:$A$6500,0))</f>
        <v>1993</v>
      </c>
      <c r="J4760" s="90">
        <f>INDEX(Data!Q$2:Q$6500,MATCH($A4760,Data!$A$2:$A$6500,0))</f>
        <v>1993</v>
      </c>
      <c r="K4760" s="90">
        <f>INDEX(Data!F$2:F$6500,MATCH($A4760,Data!$A$2:$A$6500,0))</f>
        <v>2</v>
      </c>
      <c r="L4760" s="90">
        <f>INDEX(Data!G$2:G$6500,MATCH($A4760,Data!$A$2:$A$6500,0))</f>
        <v>2</v>
      </c>
      <c r="M4760" s="90">
        <f>INDEX(Data!H$2:H$6500,MATCH($A4760,Data!$A$2:$A$6500,0))</f>
        <v>0</v>
      </c>
      <c r="N4760" s="90">
        <f>INDEX(Data!I$2:I$6500,MATCH($A4760,Data!$A$2:$A$6500,0))</f>
        <v>0</v>
      </c>
      <c r="O4760" s="83" t="str">
        <f>INDEX(Data!J$2:J$6500,MATCH($A4760,Data!$A$2:$A$6500,0))</f>
        <v>individuals</v>
      </c>
      <c r="P4760" t="str">
        <f>_xlfn.XLOOKUP(B4760,Table3[RefID],Table3[Citation])</f>
        <v>Rauzon et al (2008)</v>
      </c>
    </row>
    <row r="4761" spans="1:16" x14ac:dyDescent="0.35">
      <c r="A4761" s="68">
        <v>4759</v>
      </c>
      <c r="B4761" s="69">
        <v>289</v>
      </c>
      <c r="C4761" s="69">
        <v>27001</v>
      </c>
      <c r="D4761" s="69">
        <v>3295</v>
      </c>
      <c r="E4761" t="str">
        <f>INDEX(Table5[EEZ],MATCH(C4761,Table5[Colony_ID],0))</f>
        <v>Wake Island Exclusive Economic Zone</v>
      </c>
      <c r="F4761" t="str">
        <f>INDEX(Table5[Corrected Island/Colony Name],MATCH('Full Data'!C4761,Table5[Colony_ID],0))</f>
        <v>Wake Island</v>
      </c>
      <c r="G4761" t="str">
        <f>INDEX(Table4[Common_Name],MATCH('Full Data'!D4761,Table4[SpcRecID],0))</f>
        <v>Black Noddy</v>
      </c>
      <c r="H4761" s="83" t="str">
        <f>INDEX(Data!E$2:E$6500,MATCH(A4761,Data!$A$2:$A$6500,0))</f>
        <v>Confirmed</v>
      </c>
      <c r="I4761" s="90">
        <f>INDEX(Data!P$2:P$6500,MATCH(A4761,Data!$A$2:$A$6500,0))</f>
        <v>1996</v>
      </c>
      <c r="J4761" s="90">
        <f>INDEX(Data!Q$2:Q$6500,MATCH($A4761,Data!$A$2:$A$6500,0))</f>
        <v>1996</v>
      </c>
      <c r="K4761" s="90">
        <f>INDEX(Data!F$2:F$6500,MATCH($A4761,Data!$A$2:$A$6500,0))</f>
        <v>200</v>
      </c>
      <c r="L4761" s="90">
        <f>INDEX(Data!G$2:G$6500,MATCH($A4761,Data!$A$2:$A$6500,0))</f>
        <v>200</v>
      </c>
      <c r="M4761" s="90">
        <f>INDEX(Data!H$2:H$6500,MATCH($A4761,Data!$A$2:$A$6500,0))</f>
        <v>0</v>
      </c>
      <c r="N4761" s="90">
        <f>INDEX(Data!I$2:I$6500,MATCH($A4761,Data!$A$2:$A$6500,0))</f>
        <v>0</v>
      </c>
      <c r="O4761" s="83" t="str">
        <f>INDEX(Data!J$2:J$6500,MATCH($A4761,Data!$A$2:$A$6500,0))</f>
        <v>individuals</v>
      </c>
      <c r="P4761" t="str">
        <f>_xlfn.XLOOKUP(B4761,Table3[RefID],Table3[Citation])</f>
        <v>Rauzon et al (2008)</v>
      </c>
    </row>
    <row r="4762" spans="1:16" x14ac:dyDescent="0.35">
      <c r="A4762" s="68">
        <v>4760</v>
      </c>
      <c r="B4762" s="69">
        <v>289</v>
      </c>
      <c r="C4762" s="69">
        <v>27001</v>
      </c>
      <c r="D4762" s="69">
        <v>3295</v>
      </c>
      <c r="E4762" t="str">
        <f>INDEX(Table5[EEZ],MATCH(C4762,Table5[Colony_ID],0))</f>
        <v>Wake Island Exclusive Economic Zone</v>
      </c>
      <c r="F4762" t="str">
        <f>INDEX(Table5[Corrected Island/Colony Name],MATCH('Full Data'!C4762,Table5[Colony_ID],0))</f>
        <v>Wake Island</v>
      </c>
      <c r="G4762" t="str">
        <f>INDEX(Table4[Common_Name],MATCH('Full Data'!D4762,Table4[SpcRecID],0))</f>
        <v>Black Noddy</v>
      </c>
      <c r="H4762" s="83" t="str">
        <f>INDEX(Data!E$2:E$6500,MATCH(A4762,Data!$A$2:$A$6500,0))</f>
        <v>Confirmed</v>
      </c>
      <c r="I4762" s="90">
        <f>INDEX(Data!P$2:P$6500,MATCH(A4762,Data!$A$2:$A$6500,0))</f>
        <v>1998</v>
      </c>
      <c r="J4762" s="90">
        <f>INDEX(Data!Q$2:Q$6500,MATCH($A4762,Data!$A$2:$A$6500,0))</f>
        <v>1998</v>
      </c>
      <c r="K4762" s="90">
        <f>INDEX(Data!F$2:F$6500,MATCH($A4762,Data!$A$2:$A$6500,0))</f>
        <v>300</v>
      </c>
      <c r="L4762" s="90">
        <f>INDEX(Data!G$2:G$6500,MATCH($A4762,Data!$A$2:$A$6500,0))</f>
        <v>300</v>
      </c>
      <c r="M4762" s="90">
        <f>INDEX(Data!H$2:H$6500,MATCH($A4762,Data!$A$2:$A$6500,0))</f>
        <v>0</v>
      </c>
      <c r="N4762" s="90">
        <f>INDEX(Data!I$2:I$6500,MATCH($A4762,Data!$A$2:$A$6500,0))</f>
        <v>0</v>
      </c>
      <c r="O4762" s="83" t="str">
        <f>INDEX(Data!J$2:J$6500,MATCH($A4762,Data!$A$2:$A$6500,0))</f>
        <v>individuals</v>
      </c>
      <c r="P4762" t="str">
        <f>_xlfn.XLOOKUP(B4762,Table3[RefID],Table3[Citation])</f>
        <v>Rauzon et al (2008)</v>
      </c>
    </row>
    <row r="4763" spans="1:16" x14ac:dyDescent="0.35">
      <c r="A4763" s="68">
        <v>4761</v>
      </c>
      <c r="B4763" s="69">
        <v>289</v>
      </c>
      <c r="C4763" s="69">
        <v>27001</v>
      </c>
      <c r="D4763" s="69">
        <v>3295</v>
      </c>
      <c r="E4763" t="str">
        <f>INDEX(Table5[EEZ],MATCH(C4763,Table5[Colony_ID],0))</f>
        <v>Wake Island Exclusive Economic Zone</v>
      </c>
      <c r="F4763" t="str">
        <f>INDEX(Table5[Corrected Island/Colony Name],MATCH('Full Data'!C4763,Table5[Colony_ID],0))</f>
        <v>Wake Island</v>
      </c>
      <c r="G4763" t="str">
        <f>INDEX(Table4[Common_Name],MATCH('Full Data'!D4763,Table4[SpcRecID],0))</f>
        <v>Black Noddy</v>
      </c>
      <c r="H4763" s="83" t="str">
        <f>INDEX(Data!E$2:E$6500,MATCH(A4763,Data!$A$2:$A$6500,0))</f>
        <v>Confirmed</v>
      </c>
      <c r="I4763" s="90">
        <f>INDEX(Data!P$2:P$6500,MATCH(A4763,Data!$A$2:$A$6500,0))</f>
        <v>1999</v>
      </c>
      <c r="J4763" s="90">
        <f>INDEX(Data!Q$2:Q$6500,MATCH($A4763,Data!$A$2:$A$6500,0))</f>
        <v>1999</v>
      </c>
      <c r="K4763" s="90">
        <f>INDEX(Data!F$2:F$6500,MATCH($A4763,Data!$A$2:$A$6500,0))</f>
        <v>715</v>
      </c>
      <c r="L4763" s="90">
        <f>INDEX(Data!G$2:G$6500,MATCH($A4763,Data!$A$2:$A$6500,0))</f>
        <v>715</v>
      </c>
      <c r="M4763" s="90">
        <f>INDEX(Data!H$2:H$6500,MATCH($A4763,Data!$A$2:$A$6500,0))</f>
        <v>0</v>
      </c>
      <c r="N4763" s="90">
        <f>INDEX(Data!I$2:I$6500,MATCH($A4763,Data!$A$2:$A$6500,0))</f>
        <v>0</v>
      </c>
      <c r="O4763" s="83" t="str">
        <f>INDEX(Data!J$2:J$6500,MATCH($A4763,Data!$A$2:$A$6500,0))</f>
        <v>individuals</v>
      </c>
      <c r="P4763" t="str">
        <f>_xlfn.XLOOKUP(B4763,Table3[RefID],Table3[Citation])</f>
        <v>Rauzon et al (2008)</v>
      </c>
    </row>
    <row r="4764" spans="1:16" x14ac:dyDescent="0.35">
      <c r="A4764" s="68">
        <v>4762</v>
      </c>
      <c r="B4764" s="69">
        <v>289</v>
      </c>
      <c r="C4764" s="69">
        <v>27001</v>
      </c>
      <c r="D4764" s="69">
        <v>3295</v>
      </c>
      <c r="E4764" t="str">
        <f>INDEX(Table5[EEZ],MATCH(C4764,Table5[Colony_ID],0))</f>
        <v>Wake Island Exclusive Economic Zone</v>
      </c>
      <c r="F4764" t="str">
        <f>INDEX(Table5[Corrected Island/Colony Name],MATCH('Full Data'!C4764,Table5[Colony_ID],0))</f>
        <v>Wake Island</v>
      </c>
      <c r="G4764" t="str">
        <f>INDEX(Table4[Common_Name],MATCH('Full Data'!D4764,Table4[SpcRecID],0))</f>
        <v>Black Noddy</v>
      </c>
      <c r="H4764" s="83" t="str">
        <f>INDEX(Data!E$2:E$6500,MATCH(A4764,Data!$A$2:$A$6500,0))</f>
        <v>Confirmed</v>
      </c>
      <c r="I4764" s="90">
        <f>INDEX(Data!P$2:P$6500,MATCH(A4764,Data!$A$2:$A$6500,0))</f>
        <v>2003</v>
      </c>
      <c r="J4764" s="90">
        <f>INDEX(Data!Q$2:Q$6500,MATCH($A4764,Data!$A$2:$A$6500,0))</f>
        <v>2003</v>
      </c>
      <c r="K4764" s="90">
        <f>INDEX(Data!F$2:F$6500,MATCH($A4764,Data!$A$2:$A$6500,0))</f>
        <v>1000</v>
      </c>
      <c r="L4764" s="90">
        <f>INDEX(Data!G$2:G$6500,MATCH($A4764,Data!$A$2:$A$6500,0))</f>
        <v>1000</v>
      </c>
      <c r="M4764" s="90">
        <f>INDEX(Data!H$2:H$6500,MATCH($A4764,Data!$A$2:$A$6500,0))</f>
        <v>0</v>
      </c>
      <c r="N4764" s="90">
        <f>INDEX(Data!I$2:I$6500,MATCH($A4764,Data!$A$2:$A$6500,0))</f>
        <v>0</v>
      </c>
      <c r="O4764" s="83" t="str">
        <f>INDEX(Data!J$2:J$6500,MATCH($A4764,Data!$A$2:$A$6500,0))</f>
        <v>individuals</v>
      </c>
      <c r="P4764" t="str">
        <f>_xlfn.XLOOKUP(B4764,Table3[RefID],Table3[Citation])</f>
        <v>Rauzon et al (2008)</v>
      </c>
    </row>
    <row r="4765" spans="1:16" x14ac:dyDescent="0.35">
      <c r="A4765" s="68">
        <v>4763</v>
      </c>
      <c r="B4765" s="69">
        <v>289</v>
      </c>
      <c r="C4765" s="69">
        <v>27001</v>
      </c>
      <c r="D4765" s="69">
        <v>3295</v>
      </c>
      <c r="E4765" t="str">
        <f>INDEX(Table5[EEZ],MATCH(C4765,Table5[Colony_ID],0))</f>
        <v>Wake Island Exclusive Economic Zone</v>
      </c>
      <c r="F4765" t="str">
        <f>INDEX(Table5[Corrected Island/Colony Name],MATCH('Full Data'!C4765,Table5[Colony_ID],0))</f>
        <v>Wake Island</v>
      </c>
      <c r="G4765" t="str">
        <f>INDEX(Table4[Common_Name],MATCH('Full Data'!D4765,Table4[SpcRecID],0))</f>
        <v>Black Noddy</v>
      </c>
      <c r="H4765" s="83" t="str">
        <f>INDEX(Data!E$2:E$6500,MATCH(A4765,Data!$A$2:$A$6500,0))</f>
        <v>Confirmed</v>
      </c>
      <c r="I4765" s="90">
        <f>INDEX(Data!P$2:P$6500,MATCH(A4765,Data!$A$2:$A$6500,0))</f>
        <v>2003</v>
      </c>
      <c r="J4765" s="90">
        <f>INDEX(Data!Q$2:Q$6500,MATCH($A4765,Data!$A$2:$A$6500,0))</f>
        <v>2003</v>
      </c>
      <c r="K4765" s="90">
        <f>INDEX(Data!F$2:F$6500,MATCH($A4765,Data!$A$2:$A$6500,0))</f>
        <v>1500</v>
      </c>
      <c r="L4765" s="90">
        <f>INDEX(Data!G$2:G$6500,MATCH($A4765,Data!$A$2:$A$6500,0))</f>
        <v>1500</v>
      </c>
      <c r="M4765" s="90">
        <f>INDEX(Data!H$2:H$6500,MATCH($A4765,Data!$A$2:$A$6500,0))</f>
        <v>0</v>
      </c>
      <c r="N4765" s="90">
        <f>INDEX(Data!I$2:I$6500,MATCH($A4765,Data!$A$2:$A$6500,0))</f>
        <v>0</v>
      </c>
      <c r="O4765" s="83" t="str">
        <f>INDEX(Data!J$2:J$6500,MATCH($A4765,Data!$A$2:$A$6500,0))</f>
        <v>individuals</v>
      </c>
      <c r="P4765" t="str">
        <f>_xlfn.XLOOKUP(B4765,Table3[RefID],Table3[Citation])</f>
        <v>Rauzon et al (2008)</v>
      </c>
    </row>
    <row r="4766" spans="1:16" x14ac:dyDescent="0.35">
      <c r="A4766" s="68">
        <v>4764</v>
      </c>
      <c r="B4766" s="69">
        <v>289</v>
      </c>
      <c r="C4766" s="69">
        <v>27001</v>
      </c>
      <c r="D4766" s="69">
        <v>3295</v>
      </c>
      <c r="E4766" t="str">
        <f>INDEX(Table5[EEZ],MATCH(C4766,Table5[Colony_ID],0))</f>
        <v>Wake Island Exclusive Economic Zone</v>
      </c>
      <c r="F4766" t="str">
        <f>INDEX(Table5[Corrected Island/Colony Name],MATCH('Full Data'!C4766,Table5[Colony_ID],0))</f>
        <v>Wake Island</v>
      </c>
      <c r="G4766" t="str">
        <f>INDEX(Table4[Common_Name],MATCH('Full Data'!D4766,Table4[SpcRecID],0))</f>
        <v>Black Noddy</v>
      </c>
      <c r="H4766" s="83" t="str">
        <f>INDEX(Data!E$2:E$6500,MATCH(A4766,Data!$A$2:$A$6500,0))</f>
        <v>Confirmed</v>
      </c>
      <c r="I4766" s="90">
        <f>INDEX(Data!P$2:P$6500,MATCH(A4766,Data!$A$2:$A$6500,0))</f>
        <v>2004</v>
      </c>
      <c r="J4766" s="90">
        <f>INDEX(Data!Q$2:Q$6500,MATCH($A4766,Data!$A$2:$A$6500,0))</f>
        <v>2004</v>
      </c>
      <c r="K4766" s="90">
        <f>INDEX(Data!F$2:F$6500,MATCH($A4766,Data!$A$2:$A$6500,0))</f>
        <v>2000</v>
      </c>
      <c r="L4766" s="90">
        <f>INDEX(Data!G$2:G$6500,MATCH($A4766,Data!$A$2:$A$6500,0))</f>
        <v>2000</v>
      </c>
      <c r="M4766" s="90">
        <f>INDEX(Data!H$2:H$6500,MATCH($A4766,Data!$A$2:$A$6500,0))</f>
        <v>0</v>
      </c>
      <c r="N4766" s="90">
        <f>INDEX(Data!I$2:I$6500,MATCH($A4766,Data!$A$2:$A$6500,0))</f>
        <v>0</v>
      </c>
      <c r="O4766" s="83" t="str">
        <f>INDEX(Data!J$2:J$6500,MATCH($A4766,Data!$A$2:$A$6500,0))</f>
        <v>individuals</v>
      </c>
      <c r="P4766" t="str">
        <f>_xlfn.XLOOKUP(B4766,Table3[RefID],Table3[Citation])</f>
        <v>Rauzon et al (2008)</v>
      </c>
    </row>
    <row r="4767" spans="1:16" x14ac:dyDescent="0.35">
      <c r="A4767" s="68">
        <v>4765</v>
      </c>
      <c r="B4767" s="69">
        <v>289</v>
      </c>
      <c r="C4767" s="69">
        <v>27001</v>
      </c>
      <c r="D4767" s="69">
        <v>3295</v>
      </c>
      <c r="E4767" t="str">
        <f>INDEX(Table5[EEZ],MATCH(C4767,Table5[Colony_ID],0))</f>
        <v>Wake Island Exclusive Economic Zone</v>
      </c>
      <c r="F4767" t="str">
        <f>INDEX(Table5[Corrected Island/Colony Name],MATCH('Full Data'!C4767,Table5[Colony_ID],0))</f>
        <v>Wake Island</v>
      </c>
      <c r="G4767" t="str">
        <f>INDEX(Table4[Common_Name],MATCH('Full Data'!D4767,Table4[SpcRecID],0))</f>
        <v>Black Noddy</v>
      </c>
      <c r="H4767" s="83" t="str">
        <f>INDEX(Data!E$2:E$6500,MATCH(A4767,Data!$A$2:$A$6500,0))</f>
        <v>Confirmed</v>
      </c>
      <c r="I4767" s="90">
        <f>INDEX(Data!P$2:P$6500,MATCH(A4767,Data!$A$2:$A$6500,0))</f>
        <v>1953</v>
      </c>
      <c r="J4767" s="90">
        <f>INDEX(Data!Q$2:Q$6500,MATCH($A4767,Data!$A$2:$A$6500,0))</f>
        <v>1953</v>
      </c>
      <c r="K4767" s="90">
        <f>INDEX(Data!F$2:F$6500,MATCH($A4767,Data!$A$2:$A$6500,0))</f>
        <v>0</v>
      </c>
      <c r="L4767" s="90">
        <f>INDEX(Data!G$2:G$6500,MATCH($A4767,Data!$A$2:$A$6500,0))</f>
        <v>0</v>
      </c>
      <c r="M4767" s="90">
        <f>INDEX(Data!H$2:H$6500,MATCH($A4767,Data!$A$2:$A$6500,0))</f>
        <v>0</v>
      </c>
      <c r="N4767" s="90">
        <f>INDEX(Data!I$2:I$6500,MATCH($A4767,Data!$A$2:$A$6500,0))</f>
        <v>0</v>
      </c>
      <c r="O4767" s="83">
        <f>INDEX(Data!J$2:J$6500,MATCH($A4767,Data!$A$2:$A$6500,0))</f>
        <v>0</v>
      </c>
      <c r="P4767" t="str">
        <f>_xlfn.XLOOKUP(B4767,Table3[RefID],Table3[Citation])</f>
        <v>Rauzon et al (2008)</v>
      </c>
    </row>
    <row r="4768" spans="1:16" x14ac:dyDescent="0.35">
      <c r="A4768" s="68">
        <v>4766</v>
      </c>
      <c r="B4768" s="69">
        <v>289</v>
      </c>
      <c r="C4768" s="69">
        <v>27001</v>
      </c>
      <c r="D4768" s="69">
        <v>3295</v>
      </c>
      <c r="E4768" t="str">
        <f>INDEX(Table5[EEZ],MATCH(C4768,Table5[Colony_ID],0))</f>
        <v>Wake Island Exclusive Economic Zone</v>
      </c>
      <c r="F4768" t="str">
        <f>INDEX(Table5[Corrected Island/Colony Name],MATCH('Full Data'!C4768,Table5[Colony_ID],0))</f>
        <v>Wake Island</v>
      </c>
      <c r="G4768" t="str">
        <f>INDEX(Table4[Common_Name],MATCH('Full Data'!D4768,Table4[SpcRecID],0))</f>
        <v>Black Noddy</v>
      </c>
      <c r="H4768" s="83" t="str">
        <f>INDEX(Data!E$2:E$6500,MATCH(A4768,Data!$A$2:$A$6500,0))</f>
        <v>Confirmed</v>
      </c>
      <c r="I4768" s="90">
        <f>INDEX(Data!P$2:P$6500,MATCH(A4768,Data!$A$2:$A$6500,0))</f>
        <v>1967</v>
      </c>
      <c r="J4768" s="90">
        <f>INDEX(Data!Q$2:Q$6500,MATCH($A4768,Data!$A$2:$A$6500,0))</f>
        <v>1967</v>
      </c>
      <c r="K4768" s="90">
        <f>INDEX(Data!F$2:F$6500,MATCH($A4768,Data!$A$2:$A$6500,0))</f>
        <v>0</v>
      </c>
      <c r="L4768" s="90">
        <f>INDEX(Data!G$2:G$6500,MATCH($A4768,Data!$A$2:$A$6500,0))</f>
        <v>0</v>
      </c>
      <c r="M4768" s="90">
        <f>INDEX(Data!H$2:H$6500,MATCH($A4768,Data!$A$2:$A$6500,0))</f>
        <v>0</v>
      </c>
      <c r="N4768" s="90">
        <f>INDEX(Data!I$2:I$6500,MATCH($A4768,Data!$A$2:$A$6500,0))</f>
        <v>0</v>
      </c>
      <c r="O4768" s="83">
        <f>INDEX(Data!J$2:J$6500,MATCH($A4768,Data!$A$2:$A$6500,0))</f>
        <v>0</v>
      </c>
      <c r="P4768" t="str">
        <f>_xlfn.XLOOKUP(B4768,Table3[RefID],Table3[Citation])</f>
        <v>Rauzon et al (2008)</v>
      </c>
    </row>
    <row r="4769" spans="1:16" x14ac:dyDescent="0.35">
      <c r="A4769" s="68">
        <v>4767</v>
      </c>
      <c r="B4769" s="69">
        <v>289</v>
      </c>
      <c r="C4769" s="69">
        <v>27001</v>
      </c>
      <c r="D4769" s="69">
        <v>3295</v>
      </c>
      <c r="E4769" t="str">
        <f>INDEX(Table5[EEZ],MATCH(C4769,Table5[Colony_ID],0))</f>
        <v>Wake Island Exclusive Economic Zone</v>
      </c>
      <c r="F4769" t="str">
        <f>INDEX(Table5[Corrected Island/Colony Name],MATCH('Full Data'!C4769,Table5[Colony_ID],0))</f>
        <v>Wake Island</v>
      </c>
      <c r="G4769" t="str">
        <f>INDEX(Table4[Common_Name],MATCH('Full Data'!D4769,Table4[SpcRecID],0))</f>
        <v>Black Noddy</v>
      </c>
      <c r="H4769" s="83" t="str">
        <f>INDEX(Data!E$2:E$6500,MATCH(A4769,Data!$A$2:$A$6500,0))</f>
        <v>Confirmed</v>
      </c>
      <c r="I4769" s="90">
        <f>INDEX(Data!P$2:P$6500,MATCH(A4769,Data!$A$2:$A$6500,0))</f>
        <v>2007</v>
      </c>
      <c r="J4769" s="90">
        <f>INDEX(Data!Q$2:Q$6500,MATCH($A4769,Data!$A$2:$A$6500,0))</f>
        <v>2007</v>
      </c>
      <c r="K4769" s="90">
        <f>INDEX(Data!F$2:F$6500,MATCH($A4769,Data!$A$2:$A$6500,0))</f>
        <v>0</v>
      </c>
      <c r="L4769" s="90">
        <f>INDEX(Data!G$2:G$6500,MATCH($A4769,Data!$A$2:$A$6500,0))</f>
        <v>0</v>
      </c>
      <c r="M4769" s="90">
        <f>INDEX(Data!H$2:H$6500,MATCH($A4769,Data!$A$2:$A$6500,0))</f>
        <v>0</v>
      </c>
      <c r="N4769" s="90">
        <f>INDEX(Data!I$2:I$6500,MATCH($A4769,Data!$A$2:$A$6500,0))</f>
        <v>0</v>
      </c>
      <c r="O4769" s="83">
        <f>INDEX(Data!J$2:J$6500,MATCH($A4769,Data!$A$2:$A$6500,0))</f>
        <v>0</v>
      </c>
      <c r="P4769" t="str">
        <f>_xlfn.XLOOKUP(B4769,Table3[RefID],Table3[Citation])</f>
        <v>Rauzon et al (2008)</v>
      </c>
    </row>
    <row r="4770" spans="1:16" x14ac:dyDescent="0.35">
      <c r="A4770" s="68">
        <v>4768</v>
      </c>
      <c r="B4770" s="69">
        <v>289</v>
      </c>
      <c r="C4770" s="69">
        <v>27001</v>
      </c>
      <c r="D4770" s="69">
        <v>3957</v>
      </c>
      <c r="E4770" t="str">
        <f>INDEX(Table5[EEZ],MATCH(C4770,Table5[Colony_ID],0))</f>
        <v>Wake Island Exclusive Economic Zone</v>
      </c>
      <c r="F4770" t="str">
        <f>INDEX(Table5[Corrected Island/Colony Name],MATCH('Full Data'!C4770,Table5[Colony_ID],0))</f>
        <v>Wake Island</v>
      </c>
      <c r="G4770" t="str">
        <f>INDEX(Table4[Common_Name],MATCH('Full Data'!D4770,Table4[SpcRecID],0))</f>
        <v>Black-footed Albatross</v>
      </c>
      <c r="H4770" s="83" t="str">
        <f>INDEX(Data!E$2:E$6500,MATCH(A4770,Data!$A$2:$A$6500,0))</f>
        <v>Confirmed</v>
      </c>
      <c r="I4770" s="90">
        <f>INDEX(Data!P$2:P$6500,MATCH(A4770,Data!$A$2:$A$6500,0))</f>
        <v>1940</v>
      </c>
      <c r="J4770" s="90">
        <f>INDEX(Data!Q$2:Q$6500,MATCH($A4770,Data!$A$2:$A$6500,0))</f>
        <v>1940</v>
      </c>
      <c r="K4770" s="90">
        <f>INDEX(Data!F$2:F$6500,MATCH($A4770,Data!$A$2:$A$6500,0))</f>
        <v>3</v>
      </c>
      <c r="L4770" s="90">
        <f>INDEX(Data!G$2:G$6500,MATCH($A4770,Data!$A$2:$A$6500,0))</f>
        <v>3</v>
      </c>
      <c r="M4770" s="90">
        <f>INDEX(Data!H$2:H$6500,MATCH($A4770,Data!$A$2:$A$6500,0))</f>
        <v>0</v>
      </c>
      <c r="N4770" s="90">
        <f>INDEX(Data!I$2:I$6500,MATCH($A4770,Data!$A$2:$A$6500,0))</f>
        <v>0</v>
      </c>
      <c r="O4770" s="83" t="str">
        <f>INDEX(Data!J$2:J$6500,MATCH($A4770,Data!$A$2:$A$6500,0))</f>
        <v>individuals</v>
      </c>
      <c r="P4770" t="str">
        <f>_xlfn.XLOOKUP(B4770,Table3[RefID],Table3[Citation])</f>
        <v>Rauzon et al (2008)</v>
      </c>
    </row>
    <row r="4771" spans="1:16" x14ac:dyDescent="0.35">
      <c r="A4771" s="68">
        <v>4769</v>
      </c>
      <c r="B4771" s="69">
        <v>289</v>
      </c>
      <c r="C4771" s="69">
        <v>27001</v>
      </c>
      <c r="D4771" s="69">
        <v>3957</v>
      </c>
      <c r="E4771" t="str">
        <f>INDEX(Table5[EEZ],MATCH(C4771,Table5[Colony_ID],0))</f>
        <v>Wake Island Exclusive Economic Zone</v>
      </c>
      <c r="F4771" t="str">
        <f>INDEX(Table5[Corrected Island/Colony Name],MATCH('Full Data'!C4771,Table5[Colony_ID],0))</f>
        <v>Wake Island</v>
      </c>
      <c r="G4771" t="str">
        <f>INDEX(Table4[Common_Name],MATCH('Full Data'!D4771,Table4[SpcRecID],0))</f>
        <v>Black-footed Albatross</v>
      </c>
      <c r="H4771" s="83" t="str">
        <f>INDEX(Data!E$2:E$6500,MATCH(A4771,Data!$A$2:$A$6500,0))</f>
        <v>Confirmed</v>
      </c>
      <c r="I4771" s="90">
        <f>INDEX(Data!P$2:P$6500,MATCH(A4771,Data!$A$2:$A$6500,0))</f>
        <v>1993</v>
      </c>
      <c r="J4771" s="90">
        <f>INDEX(Data!Q$2:Q$6500,MATCH($A4771,Data!$A$2:$A$6500,0))</f>
        <v>1993</v>
      </c>
      <c r="K4771" s="90">
        <f>INDEX(Data!F$2:F$6500,MATCH($A4771,Data!$A$2:$A$6500,0))</f>
        <v>6</v>
      </c>
      <c r="L4771" s="90">
        <f>INDEX(Data!G$2:G$6500,MATCH($A4771,Data!$A$2:$A$6500,0))</f>
        <v>6</v>
      </c>
      <c r="M4771" s="90">
        <f>INDEX(Data!H$2:H$6500,MATCH($A4771,Data!$A$2:$A$6500,0))</f>
        <v>0</v>
      </c>
      <c r="N4771" s="90">
        <f>INDEX(Data!I$2:I$6500,MATCH($A4771,Data!$A$2:$A$6500,0))</f>
        <v>0</v>
      </c>
      <c r="O4771" s="83" t="str">
        <f>INDEX(Data!J$2:J$6500,MATCH($A4771,Data!$A$2:$A$6500,0))</f>
        <v>individuals</v>
      </c>
      <c r="P4771" t="str">
        <f>_xlfn.XLOOKUP(B4771,Table3[RefID],Table3[Citation])</f>
        <v>Rauzon et al (2008)</v>
      </c>
    </row>
    <row r="4772" spans="1:16" x14ac:dyDescent="0.35">
      <c r="A4772" s="68">
        <v>4770</v>
      </c>
      <c r="B4772" s="69">
        <v>289</v>
      </c>
      <c r="C4772" s="69">
        <v>27001</v>
      </c>
      <c r="D4772" s="69">
        <v>3957</v>
      </c>
      <c r="E4772" t="str">
        <f>INDEX(Table5[EEZ],MATCH(C4772,Table5[Colony_ID],0))</f>
        <v>Wake Island Exclusive Economic Zone</v>
      </c>
      <c r="F4772" t="str">
        <f>INDEX(Table5[Corrected Island/Colony Name],MATCH('Full Data'!C4772,Table5[Colony_ID],0))</f>
        <v>Wake Island</v>
      </c>
      <c r="G4772" t="str">
        <f>INDEX(Table4[Common_Name],MATCH('Full Data'!D4772,Table4[SpcRecID],0))</f>
        <v>Black-footed Albatross</v>
      </c>
      <c r="H4772" s="83" t="str">
        <f>INDEX(Data!E$2:E$6500,MATCH(A4772,Data!$A$2:$A$6500,0))</f>
        <v>Confirmed</v>
      </c>
      <c r="I4772" s="90">
        <f>INDEX(Data!P$2:P$6500,MATCH(A4772,Data!$A$2:$A$6500,0))</f>
        <v>1996</v>
      </c>
      <c r="J4772" s="90">
        <f>INDEX(Data!Q$2:Q$6500,MATCH($A4772,Data!$A$2:$A$6500,0))</f>
        <v>1996</v>
      </c>
      <c r="K4772" s="90">
        <f>INDEX(Data!F$2:F$6500,MATCH($A4772,Data!$A$2:$A$6500,0))</f>
        <v>3</v>
      </c>
      <c r="L4772" s="90">
        <f>INDEX(Data!G$2:G$6500,MATCH($A4772,Data!$A$2:$A$6500,0))</f>
        <v>3</v>
      </c>
      <c r="M4772" s="90">
        <f>INDEX(Data!H$2:H$6500,MATCH($A4772,Data!$A$2:$A$6500,0))</f>
        <v>0</v>
      </c>
      <c r="N4772" s="90">
        <f>INDEX(Data!I$2:I$6500,MATCH($A4772,Data!$A$2:$A$6500,0))</f>
        <v>0</v>
      </c>
      <c r="O4772" s="83" t="str">
        <f>INDEX(Data!J$2:J$6500,MATCH($A4772,Data!$A$2:$A$6500,0))</f>
        <v>individuals</v>
      </c>
      <c r="P4772" t="str">
        <f>_xlfn.XLOOKUP(B4772,Table3[RefID],Table3[Citation])</f>
        <v>Rauzon et al (2008)</v>
      </c>
    </row>
    <row r="4773" spans="1:16" x14ac:dyDescent="0.35">
      <c r="A4773" s="68">
        <v>4771</v>
      </c>
      <c r="B4773" s="69">
        <v>289</v>
      </c>
      <c r="C4773" s="69">
        <v>27001</v>
      </c>
      <c r="D4773" s="69">
        <v>3957</v>
      </c>
      <c r="E4773" t="str">
        <f>INDEX(Table5[EEZ],MATCH(C4773,Table5[Colony_ID],0))</f>
        <v>Wake Island Exclusive Economic Zone</v>
      </c>
      <c r="F4773" t="str">
        <f>INDEX(Table5[Corrected Island/Colony Name],MATCH('Full Data'!C4773,Table5[Colony_ID],0))</f>
        <v>Wake Island</v>
      </c>
      <c r="G4773" t="str">
        <f>INDEX(Table4[Common_Name],MATCH('Full Data'!D4773,Table4[SpcRecID],0))</f>
        <v>Black-footed Albatross</v>
      </c>
      <c r="H4773" s="83" t="str">
        <f>INDEX(Data!E$2:E$6500,MATCH(A4773,Data!$A$2:$A$6500,0))</f>
        <v>Confirmed</v>
      </c>
      <c r="I4773" s="90">
        <f>INDEX(Data!P$2:P$6500,MATCH(A4773,Data!$A$2:$A$6500,0))</f>
        <v>1996</v>
      </c>
      <c r="J4773" s="90">
        <f>INDEX(Data!Q$2:Q$6500,MATCH($A4773,Data!$A$2:$A$6500,0))</f>
        <v>1996</v>
      </c>
      <c r="K4773" s="90">
        <f>INDEX(Data!F$2:F$6500,MATCH($A4773,Data!$A$2:$A$6500,0))</f>
        <v>1</v>
      </c>
      <c r="L4773" s="90">
        <f>INDEX(Data!G$2:G$6500,MATCH($A4773,Data!$A$2:$A$6500,0))</f>
        <v>1</v>
      </c>
      <c r="M4773" s="90">
        <f>INDEX(Data!H$2:H$6500,MATCH($A4773,Data!$A$2:$A$6500,0))</f>
        <v>0</v>
      </c>
      <c r="N4773" s="90">
        <f>INDEX(Data!I$2:I$6500,MATCH($A4773,Data!$A$2:$A$6500,0))</f>
        <v>0</v>
      </c>
      <c r="O4773" s="83" t="str">
        <f>INDEX(Data!J$2:J$6500,MATCH($A4773,Data!$A$2:$A$6500,0))</f>
        <v>breeding pairs</v>
      </c>
      <c r="P4773" t="str">
        <f>_xlfn.XLOOKUP(B4773,Table3[RefID],Table3[Citation])</f>
        <v>Rauzon et al (2008)</v>
      </c>
    </row>
    <row r="4774" spans="1:16" x14ac:dyDescent="0.35">
      <c r="A4774" s="68">
        <v>4772</v>
      </c>
      <c r="B4774" s="69">
        <v>289</v>
      </c>
      <c r="C4774" s="69">
        <v>27001</v>
      </c>
      <c r="D4774" s="69">
        <v>3957</v>
      </c>
      <c r="E4774" t="str">
        <f>INDEX(Table5[EEZ],MATCH(C4774,Table5[Colony_ID],0))</f>
        <v>Wake Island Exclusive Economic Zone</v>
      </c>
      <c r="F4774" t="str">
        <f>INDEX(Table5[Corrected Island/Colony Name],MATCH('Full Data'!C4774,Table5[Colony_ID],0))</f>
        <v>Wake Island</v>
      </c>
      <c r="G4774" t="str">
        <f>INDEX(Table4[Common_Name],MATCH('Full Data'!D4774,Table4[SpcRecID],0))</f>
        <v>Black-footed Albatross</v>
      </c>
      <c r="H4774" s="83" t="str">
        <f>INDEX(Data!E$2:E$6500,MATCH(A4774,Data!$A$2:$A$6500,0))</f>
        <v>Confirmed</v>
      </c>
      <c r="I4774" s="90">
        <f>INDEX(Data!P$2:P$6500,MATCH(A4774,Data!$A$2:$A$6500,0))</f>
        <v>1998</v>
      </c>
      <c r="J4774" s="90">
        <f>INDEX(Data!Q$2:Q$6500,MATCH($A4774,Data!$A$2:$A$6500,0))</f>
        <v>1998</v>
      </c>
      <c r="K4774" s="90">
        <f>INDEX(Data!F$2:F$6500,MATCH($A4774,Data!$A$2:$A$6500,0))</f>
        <v>6</v>
      </c>
      <c r="L4774" s="90">
        <f>INDEX(Data!G$2:G$6500,MATCH($A4774,Data!$A$2:$A$6500,0))</f>
        <v>6</v>
      </c>
      <c r="M4774" s="90">
        <f>INDEX(Data!H$2:H$6500,MATCH($A4774,Data!$A$2:$A$6500,0))</f>
        <v>0</v>
      </c>
      <c r="N4774" s="90">
        <f>INDEX(Data!I$2:I$6500,MATCH($A4774,Data!$A$2:$A$6500,0))</f>
        <v>0</v>
      </c>
      <c r="O4774" s="83" t="str">
        <f>INDEX(Data!J$2:J$6500,MATCH($A4774,Data!$A$2:$A$6500,0))</f>
        <v>individuals</v>
      </c>
      <c r="P4774" t="str">
        <f>_xlfn.XLOOKUP(B4774,Table3[RefID],Table3[Citation])</f>
        <v>Rauzon et al (2008)</v>
      </c>
    </row>
    <row r="4775" spans="1:16" x14ac:dyDescent="0.35">
      <c r="A4775" s="68">
        <v>4773</v>
      </c>
      <c r="B4775" s="69">
        <v>289</v>
      </c>
      <c r="C4775" s="69">
        <v>27001</v>
      </c>
      <c r="D4775" s="69">
        <v>3957</v>
      </c>
      <c r="E4775" t="str">
        <f>INDEX(Table5[EEZ],MATCH(C4775,Table5[Colony_ID],0))</f>
        <v>Wake Island Exclusive Economic Zone</v>
      </c>
      <c r="F4775" t="str">
        <f>INDEX(Table5[Corrected Island/Colony Name],MATCH('Full Data'!C4775,Table5[Colony_ID],0))</f>
        <v>Wake Island</v>
      </c>
      <c r="G4775" t="str">
        <f>INDEX(Table4[Common_Name],MATCH('Full Data'!D4775,Table4[SpcRecID],0))</f>
        <v>Black-footed Albatross</v>
      </c>
      <c r="H4775" s="83" t="str">
        <f>INDEX(Data!E$2:E$6500,MATCH(A4775,Data!$A$2:$A$6500,0))</f>
        <v>Confirmed</v>
      </c>
      <c r="I4775" s="90">
        <f>INDEX(Data!P$2:P$6500,MATCH(A4775,Data!$A$2:$A$6500,0))</f>
        <v>1999</v>
      </c>
      <c r="J4775" s="90">
        <f>INDEX(Data!Q$2:Q$6500,MATCH($A4775,Data!$A$2:$A$6500,0))</f>
        <v>1999</v>
      </c>
      <c r="K4775" s="90">
        <f>INDEX(Data!F$2:F$6500,MATCH($A4775,Data!$A$2:$A$6500,0))</f>
        <v>4</v>
      </c>
      <c r="L4775" s="90">
        <f>INDEX(Data!G$2:G$6500,MATCH($A4775,Data!$A$2:$A$6500,0))</f>
        <v>4</v>
      </c>
      <c r="M4775" s="90">
        <f>INDEX(Data!H$2:H$6500,MATCH($A4775,Data!$A$2:$A$6500,0))</f>
        <v>0</v>
      </c>
      <c r="N4775" s="90">
        <f>INDEX(Data!I$2:I$6500,MATCH($A4775,Data!$A$2:$A$6500,0))</f>
        <v>0</v>
      </c>
      <c r="O4775" s="83" t="str">
        <f>INDEX(Data!J$2:J$6500,MATCH($A4775,Data!$A$2:$A$6500,0))</f>
        <v>individuals</v>
      </c>
      <c r="P4775" t="str">
        <f>_xlfn.XLOOKUP(B4775,Table3[RefID],Table3[Citation])</f>
        <v>Rauzon et al (2008)</v>
      </c>
    </row>
    <row r="4776" spans="1:16" x14ac:dyDescent="0.35">
      <c r="A4776" s="68">
        <v>4774</v>
      </c>
      <c r="B4776" s="69">
        <v>289</v>
      </c>
      <c r="C4776" s="69">
        <v>27001</v>
      </c>
      <c r="D4776" s="69">
        <v>3957</v>
      </c>
      <c r="E4776" t="str">
        <f>INDEX(Table5[EEZ],MATCH(C4776,Table5[Colony_ID],0))</f>
        <v>Wake Island Exclusive Economic Zone</v>
      </c>
      <c r="F4776" t="str">
        <f>INDEX(Table5[Corrected Island/Colony Name],MATCH('Full Data'!C4776,Table5[Colony_ID],0))</f>
        <v>Wake Island</v>
      </c>
      <c r="G4776" t="str">
        <f>INDEX(Table4[Common_Name],MATCH('Full Data'!D4776,Table4[SpcRecID],0))</f>
        <v>Black-footed Albatross</v>
      </c>
      <c r="H4776" s="83" t="str">
        <f>INDEX(Data!E$2:E$6500,MATCH(A4776,Data!$A$2:$A$6500,0))</f>
        <v>Confirmed</v>
      </c>
      <c r="I4776" s="90">
        <f>INDEX(Data!P$2:P$6500,MATCH(A4776,Data!$A$2:$A$6500,0))</f>
        <v>2003</v>
      </c>
      <c r="J4776" s="90">
        <f>INDEX(Data!Q$2:Q$6500,MATCH($A4776,Data!$A$2:$A$6500,0))</f>
        <v>2003</v>
      </c>
      <c r="K4776" s="90">
        <f>INDEX(Data!F$2:F$6500,MATCH($A4776,Data!$A$2:$A$6500,0))</f>
        <v>6</v>
      </c>
      <c r="L4776" s="90">
        <f>INDEX(Data!G$2:G$6500,MATCH($A4776,Data!$A$2:$A$6500,0))</f>
        <v>6</v>
      </c>
      <c r="M4776" s="90">
        <f>INDEX(Data!H$2:H$6500,MATCH($A4776,Data!$A$2:$A$6500,0))</f>
        <v>0</v>
      </c>
      <c r="N4776" s="90">
        <f>INDEX(Data!I$2:I$6500,MATCH($A4776,Data!$A$2:$A$6500,0))</f>
        <v>0</v>
      </c>
      <c r="O4776" s="83" t="str">
        <f>INDEX(Data!J$2:J$6500,MATCH($A4776,Data!$A$2:$A$6500,0))</f>
        <v>individuals</v>
      </c>
      <c r="P4776" t="str">
        <f>_xlfn.XLOOKUP(B4776,Table3[RefID],Table3[Citation])</f>
        <v>Rauzon et al (2008)</v>
      </c>
    </row>
    <row r="4777" spans="1:16" x14ac:dyDescent="0.35">
      <c r="A4777" s="68">
        <v>4775</v>
      </c>
      <c r="B4777" s="69">
        <v>289</v>
      </c>
      <c r="C4777" s="69">
        <v>27001</v>
      </c>
      <c r="D4777" s="69">
        <v>3957</v>
      </c>
      <c r="E4777" t="str">
        <f>INDEX(Table5[EEZ],MATCH(C4777,Table5[Colony_ID],0))</f>
        <v>Wake Island Exclusive Economic Zone</v>
      </c>
      <c r="F4777" t="str">
        <f>INDEX(Table5[Corrected Island/Colony Name],MATCH('Full Data'!C4777,Table5[Colony_ID],0))</f>
        <v>Wake Island</v>
      </c>
      <c r="G4777" t="str">
        <f>INDEX(Table4[Common_Name],MATCH('Full Data'!D4777,Table4[SpcRecID],0))</f>
        <v>Black-footed Albatross</v>
      </c>
      <c r="H4777" s="83" t="str">
        <f>INDEX(Data!E$2:E$6500,MATCH(A4777,Data!$A$2:$A$6500,0))</f>
        <v>Confirmed</v>
      </c>
      <c r="I4777" s="90">
        <f>INDEX(Data!P$2:P$6500,MATCH(A4777,Data!$A$2:$A$6500,0))</f>
        <v>2007</v>
      </c>
      <c r="J4777" s="90">
        <f>INDEX(Data!Q$2:Q$6500,MATCH($A4777,Data!$A$2:$A$6500,0))</f>
        <v>2007</v>
      </c>
      <c r="K4777" s="90">
        <f>INDEX(Data!F$2:F$6500,MATCH($A4777,Data!$A$2:$A$6500,0))</f>
        <v>1</v>
      </c>
      <c r="L4777" s="90">
        <f>INDEX(Data!G$2:G$6500,MATCH($A4777,Data!$A$2:$A$6500,0))</f>
        <v>1</v>
      </c>
      <c r="M4777" s="90">
        <f>INDEX(Data!H$2:H$6500,MATCH($A4777,Data!$A$2:$A$6500,0))</f>
        <v>0</v>
      </c>
      <c r="N4777" s="90">
        <f>INDEX(Data!I$2:I$6500,MATCH($A4777,Data!$A$2:$A$6500,0))</f>
        <v>0</v>
      </c>
      <c r="O4777" s="83" t="str">
        <f>INDEX(Data!J$2:J$6500,MATCH($A4777,Data!$A$2:$A$6500,0))</f>
        <v>individuals</v>
      </c>
      <c r="P4777" t="str">
        <f>_xlfn.XLOOKUP(B4777,Table3[RefID],Table3[Citation])</f>
        <v>Rauzon et al (2008)</v>
      </c>
    </row>
    <row r="4778" spans="1:16" x14ac:dyDescent="0.35">
      <c r="A4778" s="68">
        <v>4776</v>
      </c>
      <c r="B4778" s="69">
        <v>289</v>
      </c>
      <c r="C4778" s="69">
        <v>27001</v>
      </c>
      <c r="D4778" s="69">
        <v>3957</v>
      </c>
      <c r="E4778" t="str">
        <f>INDEX(Table5[EEZ],MATCH(C4778,Table5[Colony_ID],0))</f>
        <v>Wake Island Exclusive Economic Zone</v>
      </c>
      <c r="F4778" t="str">
        <f>INDEX(Table5[Corrected Island/Colony Name],MATCH('Full Data'!C4778,Table5[Colony_ID],0))</f>
        <v>Wake Island</v>
      </c>
      <c r="G4778" t="str">
        <f>INDEX(Table4[Common_Name],MATCH('Full Data'!D4778,Table4[SpcRecID],0))</f>
        <v>Black-footed Albatross</v>
      </c>
      <c r="H4778" s="83" t="str">
        <f>INDEX(Data!E$2:E$6500,MATCH(A4778,Data!$A$2:$A$6500,0))</f>
        <v>Confirmed</v>
      </c>
      <c r="I4778" s="90">
        <f>INDEX(Data!P$2:P$6500,MATCH(A4778,Data!$A$2:$A$6500,0))</f>
        <v>1923</v>
      </c>
      <c r="J4778" s="90">
        <f>INDEX(Data!Q$2:Q$6500,MATCH($A4778,Data!$A$2:$A$6500,0))</f>
        <v>1923</v>
      </c>
      <c r="K4778" s="90">
        <f>INDEX(Data!F$2:F$6500,MATCH($A4778,Data!$A$2:$A$6500,0))</f>
        <v>0</v>
      </c>
      <c r="L4778" s="90">
        <f>INDEX(Data!G$2:G$6500,MATCH($A4778,Data!$A$2:$A$6500,0))</f>
        <v>0</v>
      </c>
      <c r="M4778" s="90">
        <f>INDEX(Data!H$2:H$6500,MATCH($A4778,Data!$A$2:$A$6500,0))</f>
        <v>0</v>
      </c>
      <c r="N4778" s="90">
        <f>INDEX(Data!I$2:I$6500,MATCH($A4778,Data!$A$2:$A$6500,0))</f>
        <v>0</v>
      </c>
      <c r="O4778" s="83">
        <f>INDEX(Data!J$2:J$6500,MATCH($A4778,Data!$A$2:$A$6500,0))</f>
        <v>0</v>
      </c>
      <c r="P4778" t="str">
        <f>_xlfn.XLOOKUP(B4778,Table3[RefID],Table3[Citation])</f>
        <v>Rauzon et al (2008)</v>
      </c>
    </row>
    <row r="4779" spans="1:16" x14ac:dyDescent="0.35">
      <c r="A4779" s="68">
        <v>4777</v>
      </c>
      <c r="B4779" s="69">
        <v>289</v>
      </c>
      <c r="C4779" s="69">
        <v>27001</v>
      </c>
      <c r="D4779" s="69">
        <v>3957</v>
      </c>
      <c r="E4779" t="str">
        <f>INDEX(Table5[EEZ],MATCH(C4779,Table5[Colony_ID],0))</f>
        <v>Wake Island Exclusive Economic Zone</v>
      </c>
      <c r="F4779" t="str">
        <f>INDEX(Table5[Corrected Island/Colony Name],MATCH('Full Data'!C4779,Table5[Colony_ID],0))</f>
        <v>Wake Island</v>
      </c>
      <c r="G4779" t="str">
        <f>INDEX(Table4[Common_Name],MATCH('Full Data'!D4779,Table4[SpcRecID],0))</f>
        <v>Black-footed Albatross</v>
      </c>
      <c r="H4779" s="83" t="str">
        <f>INDEX(Data!E$2:E$6500,MATCH(A4779,Data!$A$2:$A$6500,0))</f>
        <v>Confirmed</v>
      </c>
      <c r="I4779" s="90">
        <f>INDEX(Data!P$2:P$6500,MATCH(A4779,Data!$A$2:$A$6500,0))</f>
        <v>1953</v>
      </c>
      <c r="J4779" s="90">
        <f>INDEX(Data!Q$2:Q$6500,MATCH($A4779,Data!$A$2:$A$6500,0))</f>
        <v>1953</v>
      </c>
      <c r="K4779" s="90">
        <f>INDEX(Data!F$2:F$6500,MATCH($A4779,Data!$A$2:$A$6500,0))</f>
        <v>0</v>
      </c>
      <c r="L4779" s="90">
        <f>INDEX(Data!G$2:G$6500,MATCH($A4779,Data!$A$2:$A$6500,0))</f>
        <v>0</v>
      </c>
      <c r="M4779" s="90">
        <f>INDEX(Data!H$2:H$6500,MATCH($A4779,Data!$A$2:$A$6500,0))</f>
        <v>0</v>
      </c>
      <c r="N4779" s="90">
        <f>INDEX(Data!I$2:I$6500,MATCH($A4779,Data!$A$2:$A$6500,0))</f>
        <v>0</v>
      </c>
      <c r="O4779" s="83">
        <f>INDEX(Data!J$2:J$6500,MATCH($A4779,Data!$A$2:$A$6500,0))</f>
        <v>0</v>
      </c>
      <c r="P4779" t="str">
        <f>_xlfn.XLOOKUP(B4779,Table3[RefID],Table3[Citation])</f>
        <v>Rauzon et al (2008)</v>
      </c>
    </row>
    <row r="4780" spans="1:16" x14ac:dyDescent="0.35">
      <c r="A4780" s="68">
        <v>4778</v>
      </c>
      <c r="B4780" s="69">
        <v>289</v>
      </c>
      <c r="C4780" s="69">
        <v>27001</v>
      </c>
      <c r="D4780" s="69">
        <v>3957</v>
      </c>
      <c r="E4780" t="str">
        <f>INDEX(Table5[EEZ],MATCH(C4780,Table5[Colony_ID],0))</f>
        <v>Wake Island Exclusive Economic Zone</v>
      </c>
      <c r="F4780" t="str">
        <f>INDEX(Table5[Corrected Island/Colony Name],MATCH('Full Data'!C4780,Table5[Colony_ID],0))</f>
        <v>Wake Island</v>
      </c>
      <c r="G4780" t="str">
        <f>INDEX(Table4[Common_Name],MATCH('Full Data'!D4780,Table4[SpcRecID],0))</f>
        <v>Black-footed Albatross</v>
      </c>
      <c r="H4780" s="83" t="str">
        <f>INDEX(Data!E$2:E$6500,MATCH(A4780,Data!$A$2:$A$6500,0))</f>
        <v>Confirmed</v>
      </c>
      <c r="I4780" s="90">
        <f>INDEX(Data!P$2:P$6500,MATCH(A4780,Data!$A$2:$A$6500,0))</f>
        <v>1967</v>
      </c>
      <c r="J4780" s="90">
        <f>INDEX(Data!Q$2:Q$6500,MATCH($A4780,Data!$A$2:$A$6500,0))</f>
        <v>1967</v>
      </c>
      <c r="K4780" s="90">
        <f>INDEX(Data!F$2:F$6500,MATCH($A4780,Data!$A$2:$A$6500,0))</f>
        <v>0</v>
      </c>
      <c r="L4780" s="90">
        <f>INDEX(Data!G$2:G$6500,MATCH($A4780,Data!$A$2:$A$6500,0))</f>
        <v>0</v>
      </c>
      <c r="M4780" s="90">
        <f>INDEX(Data!H$2:H$6500,MATCH($A4780,Data!$A$2:$A$6500,0))</f>
        <v>0</v>
      </c>
      <c r="N4780" s="90">
        <f>INDEX(Data!I$2:I$6500,MATCH($A4780,Data!$A$2:$A$6500,0))</f>
        <v>0</v>
      </c>
      <c r="O4780" s="83">
        <f>INDEX(Data!J$2:J$6500,MATCH($A4780,Data!$A$2:$A$6500,0))</f>
        <v>0</v>
      </c>
      <c r="P4780" t="str">
        <f>_xlfn.XLOOKUP(B4780,Table3[RefID],Table3[Citation])</f>
        <v>Rauzon et al (2008)</v>
      </c>
    </row>
    <row r="4781" spans="1:16" x14ac:dyDescent="0.35">
      <c r="A4781" s="68">
        <v>4779</v>
      </c>
      <c r="B4781" s="69">
        <v>289</v>
      </c>
      <c r="C4781" s="69">
        <v>27001</v>
      </c>
      <c r="D4781" s="69">
        <v>3957</v>
      </c>
      <c r="E4781" t="str">
        <f>INDEX(Table5[EEZ],MATCH(C4781,Table5[Colony_ID],0))</f>
        <v>Wake Island Exclusive Economic Zone</v>
      </c>
      <c r="F4781" t="str">
        <f>INDEX(Table5[Corrected Island/Colony Name],MATCH('Full Data'!C4781,Table5[Colony_ID],0))</f>
        <v>Wake Island</v>
      </c>
      <c r="G4781" t="str">
        <f>INDEX(Table4[Common_Name],MATCH('Full Data'!D4781,Table4[SpcRecID],0))</f>
        <v>Black-footed Albatross</v>
      </c>
      <c r="H4781" s="83" t="str">
        <f>INDEX(Data!E$2:E$6500,MATCH(A4781,Data!$A$2:$A$6500,0))</f>
        <v>Confirmed</v>
      </c>
      <c r="I4781" s="90">
        <f>INDEX(Data!P$2:P$6500,MATCH(A4781,Data!$A$2:$A$6500,0))</f>
        <v>2003</v>
      </c>
      <c r="J4781" s="90">
        <f>INDEX(Data!Q$2:Q$6500,MATCH($A4781,Data!$A$2:$A$6500,0))</f>
        <v>2003</v>
      </c>
      <c r="K4781" s="90">
        <f>INDEX(Data!F$2:F$6500,MATCH($A4781,Data!$A$2:$A$6500,0))</f>
        <v>0</v>
      </c>
      <c r="L4781" s="90">
        <f>INDEX(Data!G$2:G$6500,MATCH($A4781,Data!$A$2:$A$6500,0))</f>
        <v>0</v>
      </c>
      <c r="M4781" s="90">
        <f>INDEX(Data!H$2:H$6500,MATCH($A4781,Data!$A$2:$A$6500,0))</f>
        <v>0</v>
      </c>
      <c r="N4781" s="90">
        <f>INDEX(Data!I$2:I$6500,MATCH($A4781,Data!$A$2:$A$6500,0))</f>
        <v>0</v>
      </c>
      <c r="O4781" s="83">
        <f>INDEX(Data!J$2:J$6500,MATCH($A4781,Data!$A$2:$A$6500,0))</f>
        <v>0</v>
      </c>
      <c r="P4781" t="str">
        <f>_xlfn.XLOOKUP(B4781,Table3[RefID],Table3[Citation])</f>
        <v>Rauzon et al (2008)</v>
      </c>
    </row>
    <row r="4782" spans="1:16" x14ac:dyDescent="0.35">
      <c r="A4782" s="68">
        <v>4780</v>
      </c>
      <c r="B4782" s="69">
        <v>289</v>
      </c>
      <c r="C4782" s="69">
        <v>27001</v>
      </c>
      <c r="D4782" s="69">
        <v>3957</v>
      </c>
      <c r="E4782" t="str">
        <f>INDEX(Table5[EEZ],MATCH(C4782,Table5[Colony_ID],0))</f>
        <v>Wake Island Exclusive Economic Zone</v>
      </c>
      <c r="F4782" t="str">
        <f>INDEX(Table5[Corrected Island/Colony Name],MATCH('Full Data'!C4782,Table5[Colony_ID],0))</f>
        <v>Wake Island</v>
      </c>
      <c r="G4782" t="str">
        <f>INDEX(Table4[Common_Name],MATCH('Full Data'!D4782,Table4[SpcRecID],0))</f>
        <v>Black-footed Albatross</v>
      </c>
      <c r="H4782" s="83" t="str">
        <f>INDEX(Data!E$2:E$6500,MATCH(A4782,Data!$A$2:$A$6500,0))</f>
        <v>Confirmed</v>
      </c>
      <c r="I4782" s="90">
        <f>INDEX(Data!P$2:P$6500,MATCH(A4782,Data!$A$2:$A$6500,0))</f>
        <v>2004</v>
      </c>
      <c r="J4782" s="90">
        <f>INDEX(Data!Q$2:Q$6500,MATCH($A4782,Data!$A$2:$A$6500,0))</f>
        <v>2004</v>
      </c>
      <c r="K4782" s="90">
        <f>INDEX(Data!F$2:F$6500,MATCH($A4782,Data!$A$2:$A$6500,0))</f>
        <v>0</v>
      </c>
      <c r="L4782" s="90">
        <f>INDEX(Data!G$2:G$6500,MATCH($A4782,Data!$A$2:$A$6500,0))</f>
        <v>0</v>
      </c>
      <c r="M4782" s="90">
        <f>INDEX(Data!H$2:H$6500,MATCH($A4782,Data!$A$2:$A$6500,0))</f>
        <v>0</v>
      </c>
      <c r="N4782" s="90">
        <f>INDEX(Data!I$2:I$6500,MATCH($A4782,Data!$A$2:$A$6500,0))</f>
        <v>0</v>
      </c>
      <c r="O4782" s="83">
        <f>INDEX(Data!J$2:J$6500,MATCH($A4782,Data!$A$2:$A$6500,0))</f>
        <v>0</v>
      </c>
      <c r="P4782" t="str">
        <f>_xlfn.XLOOKUP(B4782,Table3[RefID],Table3[Citation])</f>
        <v>Rauzon et al (2008)</v>
      </c>
    </row>
    <row r="4783" spans="1:16" x14ac:dyDescent="0.35">
      <c r="A4783" s="68">
        <v>4781</v>
      </c>
      <c r="B4783" s="69">
        <v>289</v>
      </c>
      <c r="C4783" s="69">
        <v>27001</v>
      </c>
      <c r="D4783" s="69">
        <v>3957</v>
      </c>
      <c r="E4783" t="str">
        <f>INDEX(Table5[EEZ],MATCH(C4783,Table5[Colony_ID],0))</f>
        <v>Wake Island Exclusive Economic Zone</v>
      </c>
      <c r="F4783" t="str">
        <f>INDEX(Table5[Corrected Island/Colony Name],MATCH('Full Data'!C4783,Table5[Colony_ID],0))</f>
        <v>Wake Island</v>
      </c>
      <c r="G4783" t="str">
        <f>INDEX(Table4[Common_Name],MATCH('Full Data'!D4783,Table4[SpcRecID],0))</f>
        <v>Black-footed Albatross</v>
      </c>
      <c r="H4783" s="83" t="str">
        <f>INDEX(Data!E$2:E$6500,MATCH(A4783,Data!$A$2:$A$6500,0))</f>
        <v>Confirmed</v>
      </c>
      <c r="I4783" s="90">
        <f>INDEX(Data!P$2:P$6500,MATCH(A4783,Data!$A$2:$A$6500,0))</f>
        <v>2005</v>
      </c>
      <c r="J4783" s="90">
        <f>INDEX(Data!Q$2:Q$6500,MATCH($A4783,Data!$A$2:$A$6500,0))</f>
        <v>2005</v>
      </c>
      <c r="K4783" s="90">
        <f>INDEX(Data!F$2:F$6500,MATCH($A4783,Data!$A$2:$A$6500,0))</f>
        <v>0</v>
      </c>
      <c r="L4783" s="90">
        <f>INDEX(Data!G$2:G$6500,MATCH($A4783,Data!$A$2:$A$6500,0))</f>
        <v>0</v>
      </c>
      <c r="M4783" s="90">
        <f>INDEX(Data!H$2:H$6500,MATCH($A4783,Data!$A$2:$A$6500,0))</f>
        <v>0</v>
      </c>
      <c r="N4783" s="90">
        <f>INDEX(Data!I$2:I$6500,MATCH($A4783,Data!$A$2:$A$6500,0))</f>
        <v>0</v>
      </c>
      <c r="O4783" s="83">
        <f>INDEX(Data!J$2:J$6500,MATCH($A4783,Data!$A$2:$A$6500,0))</f>
        <v>0</v>
      </c>
      <c r="P4783" t="str">
        <f>_xlfn.XLOOKUP(B4783,Table3[RefID],Table3[Citation])</f>
        <v>Rauzon et al (2008)</v>
      </c>
    </row>
    <row r="4784" spans="1:16" x14ac:dyDescent="0.35">
      <c r="A4784" s="68">
        <v>4782</v>
      </c>
      <c r="B4784" s="69">
        <v>289</v>
      </c>
      <c r="C4784" s="69">
        <v>27001</v>
      </c>
      <c r="D4784" s="69">
        <v>3957</v>
      </c>
      <c r="E4784" t="str">
        <f>INDEX(Table5[EEZ],MATCH(C4784,Table5[Colony_ID],0))</f>
        <v>Wake Island Exclusive Economic Zone</v>
      </c>
      <c r="F4784" t="str">
        <f>INDEX(Table5[Corrected Island/Colony Name],MATCH('Full Data'!C4784,Table5[Colony_ID],0))</f>
        <v>Wake Island</v>
      </c>
      <c r="G4784" t="str">
        <f>INDEX(Table4[Common_Name],MATCH('Full Data'!D4784,Table4[SpcRecID],0))</f>
        <v>Black-footed Albatross</v>
      </c>
      <c r="H4784" s="83" t="str">
        <f>INDEX(Data!E$2:E$6500,MATCH(A4784,Data!$A$2:$A$6500,0))</f>
        <v>Confirmed</v>
      </c>
      <c r="I4784" s="90">
        <f>INDEX(Data!P$2:P$6500,MATCH(A4784,Data!$A$2:$A$6500,0))</f>
        <v>2006</v>
      </c>
      <c r="J4784" s="90">
        <f>INDEX(Data!Q$2:Q$6500,MATCH($A4784,Data!$A$2:$A$6500,0))</f>
        <v>2006</v>
      </c>
      <c r="K4784" s="90">
        <f>INDEX(Data!F$2:F$6500,MATCH($A4784,Data!$A$2:$A$6500,0))</f>
        <v>0</v>
      </c>
      <c r="L4784" s="90">
        <f>INDEX(Data!G$2:G$6500,MATCH($A4784,Data!$A$2:$A$6500,0))</f>
        <v>0</v>
      </c>
      <c r="M4784" s="90">
        <f>INDEX(Data!H$2:H$6500,MATCH($A4784,Data!$A$2:$A$6500,0))</f>
        <v>0</v>
      </c>
      <c r="N4784" s="90">
        <f>INDEX(Data!I$2:I$6500,MATCH($A4784,Data!$A$2:$A$6500,0))</f>
        <v>0</v>
      </c>
      <c r="O4784" s="83">
        <f>INDEX(Data!J$2:J$6500,MATCH($A4784,Data!$A$2:$A$6500,0))</f>
        <v>0</v>
      </c>
      <c r="P4784" t="str">
        <f>_xlfn.XLOOKUP(B4784,Table3[RefID],Table3[Citation])</f>
        <v>Rauzon et al (2008)</v>
      </c>
    </row>
    <row r="4785" spans="1:16" x14ac:dyDescent="0.35">
      <c r="A4785" s="68">
        <v>4783</v>
      </c>
      <c r="B4785" s="69">
        <v>289</v>
      </c>
      <c r="C4785" s="69">
        <v>27001</v>
      </c>
      <c r="D4785" s="69">
        <v>3957</v>
      </c>
      <c r="E4785" t="str">
        <f>INDEX(Table5[EEZ],MATCH(C4785,Table5[Colony_ID],0))</f>
        <v>Wake Island Exclusive Economic Zone</v>
      </c>
      <c r="F4785" t="str">
        <f>INDEX(Table5[Corrected Island/Colony Name],MATCH('Full Data'!C4785,Table5[Colony_ID],0))</f>
        <v>Wake Island</v>
      </c>
      <c r="G4785" t="str">
        <f>INDEX(Table4[Common_Name],MATCH('Full Data'!D4785,Table4[SpcRecID],0))</f>
        <v>Black-footed Albatross</v>
      </c>
      <c r="H4785" s="83" t="str">
        <f>INDEX(Data!E$2:E$6500,MATCH(A4785,Data!$A$2:$A$6500,0))</f>
        <v>Confirmed</v>
      </c>
      <c r="I4785" s="90">
        <f>INDEX(Data!P$2:P$6500,MATCH(A4785,Data!$A$2:$A$6500,0))</f>
        <v>2008</v>
      </c>
      <c r="J4785" s="90">
        <f>INDEX(Data!Q$2:Q$6500,MATCH($A4785,Data!$A$2:$A$6500,0))</f>
        <v>2008</v>
      </c>
      <c r="K4785" s="90">
        <f>INDEX(Data!F$2:F$6500,MATCH($A4785,Data!$A$2:$A$6500,0))</f>
        <v>0</v>
      </c>
      <c r="L4785" s="90">
        <f>INDEX(Data!G$2:G$6500,MATCH($A4785,Data!$A$2:$A$6500,0))</f>
        <v>0</v>
      </c>
      <c r="M4785" s="90">
        <f>INDEX(Data!H$2:H$6500,MATCH($A4785,Data!$A$2:$A$6500,0))</f>
        <v>0</v>
      </c>
      <c r="N4785" s="90">
        <f>INDEX(Data!I$2:I$6500,MATCH($A4785,Data!$A$2:$A$6500,0))</f>
        <v>0</v>
      </c>
      <c r="O4785" s="83">
        <f>INDEX(Data!J$2:J$6500,MATCH($A4785,Data!$A$2:$A$6500,0))</f>
        <v>0</v>
      </c>
      <c r="P4785" t="str">
        <f>_xlfn.XLOOKUP(B4785,Table3[RefID],Table3[Citation])</f>
        <v>Rauzon et al (2008)</v>
      </c>
    </row>
    <row r="4786" spans="1:16" x14ac:dyDescent="0.35">
      <c r="A4786" s="68">
        <v>4784</v>
      </c>
      <c r="B4786" s="69">
        <v>289</v>
      </c>
      <c r="C4786" s="69">
        <v>27001</v>
      </c>
      <c r="D4786" s="69">
        <v>3659</v>
      </c>
      <c r="E4786" t="str">
        <f>INDEX(Table5[EEZ],MATCH(C4786,Table5[Colony_ID],0))</f>
        <v>Wake Island Exclusive Economic Zone</v>
      </c>
      <c r="F4786" t="str">
        <f>INDEX(Table5[Corrected Island/Colony Name],MATCH('Full Data'!C4786,Table5[Colony_ID],0))</f>
        <v>Wake Island</v>
      </c>
      <c r="G4786" t="str">
        <f>INDEX(Table4[Common_Name],MATCH('Full Data'!D4786,Table4[SpcRecID],0))</f>
        <v>Brown Booby</v>
      </c>
      <c r="H4786" s="83" t="str">
        <f>INDEX(Data!E$2:E$6500,MATCH(A4786,Data!$A$2:$A$6500,0))</f>
        <v>Confirmed</v>
      </c>
      <c r="I4786" s="90">
        <f>INDEX(Data!P$2:P$6500,MATCH(A4786,Data!$A$2:$A$6500,0))</f>
        <v>1923</v>
      </c>
      <c r="J4786" s="90">
        <f>INDEX(Data!Q$2:Q$6500,MATCH($A4786,Data!$A$2:$A$6500,0))</f>
        <v>1923</v>
      </c>
      <c r="K4786" s="90">
        <f>INDEX(Data!F$2:F$6500,MATCH($A4786,Data!$A$2:$A$6500,0))</f>
        <v>500</v>
      </c>
      <c r="L4786" s="90">
        <f>INDEX(Data!G$2:G$6500,MATCH($A4786,Data!$A$2:$A$6500,0))</f>
        <v>500</v>
      </c>
      <c r="M4786" s="90">
        <f>INDEX(Data!H$2:H$6500,MATCH($A4786,Data!$A$2:$A$6500,0))</f>
        <v>0</v>
      </c>
      <c r="N4786" s="90">
        <f>INDEX(Data!I$2:I$6500,MATCH($A4786,Data!$A$2:$A$6500,0))</f>
        <v>0</v>
      </c>
      <c r="O4786" s="83" t="str">
        <f>INDEX(Data!J$2:J$6500,MATCH($A4786,Data!$A$2:$A$6500,0))</f>
        <v>individuals</v>
      </c>
      <c r="P4786" t="str">
        <f>_xlfn.XLOOKUP(B4786,Table3[RefID],Table3[Citation])</f>
        <v>Rauzon et al (2008)</v>
      </c>
    </row>
    <row r="4787" spans="1:16" x14ac:dyDescent="0.35">
      <c r="A4787" s="68">
        <v>4785</v>
      </c>
      <c r="B4787" s="69">
        <v>289</v>
      </c>
      <c r="C4787" s="69">
        <v>27001</v>
      </c>
      <c r="D4787" s="69">
        <v>3659</v>
      </c>
      <c r="E4787" t="str">
        <f>INDEX(Table5[EEZ],MATCH(C4787,Table5[Colony_ID],0))</f>
        <v>Wake Island Exclusive Economic Zone</v>
      </c>
      <c r="F4787" t="str">
        <f>INDEX(Table5[Corrected Island/Colony Name],MATCH('Full Data'!C4787,Table5[Colony_ID],0))</f>
        <v>Wake Island</v>
      </c>
      <c r="G4787" t="str">
        <f>INDEX(Table4[Common_Name],MATCH('Full Data'!D4787,Table4[SpcRecID],0))</f>
        <v>Brown Booby</v>
      </c>
      <c r="H4787" s="83" t="str">
        <f>INDEX(Data!E$2:E$6500,MATCH(A4787,Data!$A$2:$A$6500,0))</f>
        <v>Confirmed</v>
      </c>
      <c r="I4787" s="90">
        <f>INDEX(Data!P$2:P$6500,MATCH(A4787,Data!$A$2:$A$6500,0))</f>
        <v>1940</v>
      </c>
      <c r="J4787" s="90">
        <f>INDEX(Data!Q$2:Q$6500,MATCH($A4787,Data!$A$2:$A$6500,0))</f>
        <v>1940</v>
      </c>
      <c r="K4787" s="90">
        <f>INDEX(Data!F$2:F$6500,MATCH($A4787,Data!$A$2:$A$6500,0))</f>
        <v>100</v>
      </c>
      <c r="L4787" s="90">
        <f>INDEX(Data!G$2:G$6500,MATCH($A4787,Data!$A$2:$A$6500,0))</f>
        <v>100</v>
      </c>
      <c r="M4787" s="90">
        <f>INDEX(Data!H$2:H$6500,MATCH($A4787,Data!$A$2:$A$6500,0))</f>
        <v>0</v>
      </c>
      <c r="N4787" s="90">
        <f>INDEX(Data!I$2:I$6500,MATCH($A4787,Data!$A$2:$A$6500,0))</f>
        <v>0</v>
      </c>
      <c r="O4787" s="83" t="str">
        <f>INDEX(Data!J$2:J$6500,MATCH($A4787,Data!$A$2:$A$6500,0))</f>
        <v>breeding pairs</v>
      </c>
      <c r="P4787" t="str">
        <f>_xlfn.XLOOKUP(B4787,Table3[RefID],Table3[Citation])</f>
        <v>Rauzon et al (2008)</v>
      </c>
    </row>
    <row r="4788" spans="1:16" x14ac:dyDescent="0.35">
      <c r="A4788" s="68">
        <v>4786</v>
      </c>
      <c r="B4788" s="69">
        <v>289</v>
      </c>
      <c r="C4788" s="69">
        <v>27001</v>
      </c>
      <c r="D4788" s="69">
        <v>3659</v>
      </c>
      <c r="E4788" t="str">
        <f>INDEX(Table5[EEZ],MATCH(C4788,Table5[Colony_ID],0))</f>
        <v>Wake Island Exclusive Economic Zone</v>
      </c>
      <c r="F4788" t="str">
        <f>INDEX(Table5[Corrected Island/Colony Name],MATCH('Full Data'!C4788,Table5[Colony_ID],0))</f>
        <v>Wake Island</v>
      </c>
      <c r="G4788" t="str">
        <f>INDEX(Table4[Common_Name],MATCH('Full Data'!D4788,Table4[SpcRecID],0))</f>
        <v>Brown Booby</v>
      </c>
      <c r="H4788" s="83" t="str">
        <f>INDEX(Data!E$2:E$6500,MATCH(A4788,Data!$A$2:$A$6500,0))</f>
        <v>Confirmed</v>
      </c>
      <c r="I4788" s="90">
        <f>INDEX(Data!P$2:P$6500,MATCH(A4788,Data!$A$2:$A$6500,0))</f>
        <v>1967</v>
      </c>
      <c r="J4788" s="90">
        <f>INDEX(Data!Q$2:Q$6500,MATCH($A4788,Data!$A$2:$A$6500,0))</f>
        <v>1967</v>
      </c>
      <c r="K4788" s="90">
        <f>INDEX(Data!F$2:F$6500,MATCH($A4788,Data!$A$2:$A$6500,0))</f>
        <v>40</v>
      </c>
      <c r="L4788" s="90">
        <f>INDEX(Data!G$2:G$6500,MATCH($A4788,Data!$A$2:$A$6500,0))</f>
        <v>40</v>
      </c>
      <c r="M4788" s="90">
        <f>INDEX(Data!H$2:H$6500,MATCH($A4788,Data!$A$2:$A$6500,0))</f>
        <v>0</v>
      </c>
      <c r="N4788" s="90">
        <f>INDEX(Data!I$2:I$6500,MATCH($A4788,Data!$A$2:$A$6500,0))</f>
        <v>0</v>
      </c>
      <c r="O4788" s="83" t="str">
        <f>INDEX(Data!J$2:J$6500,MATCH($A4788,Data!$A$2:$A$6500,0))</f>
        <v>individuals</v>
      </c>
      <c r="P4788" t="str">
        <f>_xlfn.XLOOKUP(B4788,Table3[RefID],Table3[Citation])</f>
        <v>Rauzon et al (2008)</v>
      </c>
    </row>
    <row r="4789" spans="1:16" x14ac:dyDescent="0.35">
      <c r="A4789" s="68">
        <v>4787</v>
      </c>
      <c r="B4789" s="69">
        <v>289</v>
      </c>
      <c r="C4789" s="69">
        <v>27001</v>
      </c>
      <c r="D4789" s="69">
        <v>3659</v>
      </c>
      <c r="E4789" t="str">
        <f>INDEX(Table5[EEZ],MATCH(C4789,Table5[Colony_ID],0))</f>
        <v>Wake Island Exclusive Economic Zone</v>
      </c>
      <c r="F4789" t="str">
        <f>INDEX(Table5[Corrected Island/Colony Name],MATCH('Full Data'!C4789,Table5[Colony_ID],0))</f>
        <v>Wake Island</v>
      </c>
      <c r="G4789" t="str">
        <f>INDEX(Table4[Common_Name],MATCH('Full Data'!D4789,Table4[SpcRecID],0))</f>
        <v>Brown Booby</v>
      </c>
      <c r="H4789" s="83" t="str">
        <f>INDEX(Data!E$2:E$6500,MATCH(A4789,Data!$A$2:$A$6500,0))</f>
        <v>Confirmed</v>
      </c>
      <c r="I4789" s="90">
        <f>INDEX(Data!P$2:P$6500,MATCH(A4789,Data!$A$2:$A$6500,0))</f>
        <v>1967</v>
      </c>
      <c r="J4789" s="90">
        <f>INDEX(Data!Q$2:Q$6500,MATCH($A4789,Data!$A$2:$A$6500,0))</f>
        <v>1967</v>
      </c>
      <c r="K4789" s="90">
        <f>INDEX(Data!F$2:F$6500,MATCH($A4789,Data!$A$2:$A$6500,0))</f>
        <v>23</v>
      </c>
      <c r="L4789" s="90">
        <f>INDEX(Data!G$2:G$6500,MATCH($A4789,Data!$A$2:$A$6500,0))</f>
        <v>23</v>
      </c>
      <c r="M4789" s="90">
        <f>INDEX(Data!H$2:H$6500,MATCH($A4789,Data!$A$2:$A$6500,0))</f>
        <v>0</v>
      </c>
      <c r="N4789" s="90">
        <f>INDEX(Data!I$2:I$6500,MATCH($A4789,Data!$A$2:$A$6500,0))</f>
        <v>0</v>
      </c>
      <c r="O4789" s="83" t="str">
        <f>INDEX(Data!J$2:J$6500,MATCH($A4789,Data!$A$2:$A$6500,0))</f>
        <v>breeding pairs</v>
      </c>
      <c r="P4789" t="str">
        <f>_xlfn.XLOOKUP(B4789,Table3[RefID],Table3[Citation])</f>
        <v>Rauzon et al (2008)</v>
      </c>
    </row>
    <row r="4790" spans="1:16" x14ac:dyDescent="0.35">
      <c r="A4790" s="68">
        <v>4788</v>
      </c>
      <c r="B4790" s="69">
        <v>289</v>
      </c>
      <c r="C4790" s="69">
        <v>27001</v>
      </c>
      <c r="D4790" s="69">
        <v>3659</v>
      </c>
      <c r="E4790" t="str">
        <f>INDEX(Table5[EEZ],MATCH(C4790,Table5[Colony_ID],0))</f>
        <v>Wake Island Exclusive Economic Zone</v>
      </c>
      <c r="F4790" t="str">
        <f>INDEX(Table5[Corrected Island/Colony Name],MATCH('Full Data'!C4790,Table5[Colony_ID],0))</f>
        <v>Wake Island</v>
      </c>
      <c r="G4790" t="str">
        <f>INDEX(Table4[Common_Name],MATCH('Full Data'!D4790,Table4[SpcRecID],0))</f>
        <v>Brown Booby</v>
      </c>
      <c r="H4790" s="83" t="str">
        <f>INDEX(Data!E$2:E$6500,MATCH(A4790,Data!$A$2:$A$6500,0))</f>
        <v>Confirmed</v>
      </c>
      <c r="I4790" s="90">
        <f>INDEX(Data!P$2:P$6500,MATCH(A4790,Data!$A$2:$A$6500,0))</f>
        <v>1992</v>
      </c>
      <c r="J4790" s="90">
        <f>INDEX(Data!Q$2:Q$6500,MATCH($A4790,Data!$A$2:$A$6500,0))</f>
        <v>1992</v>
      </c>
      <c r="K4790" s="90">
        <f>INDEX(Data!F$2:F$6500,MATCH($A4790,Data!$A$2:$A$6500,0))</f>
        <v>212</v>
      </c>
      <c r="L4790" s="90">
        <f>INDEX(Data!G$2:G$6500,MATCH($A4790,Data!$A$2:$A$6500,0))</f>
        <v>212</v>
      </c>
      <c r="M4790" s="90">
        <f>INDEX(Data!H$2:H$6500,MATCH($A4790,Data!$A$2:$A$6500,0))</f>
        <v>0</v>
      </c>
      <c r="N4790" s="90">
        <f>INDEX(Data!I$2:I$6500,MATCH($A4790,Data!$A$2:$A$6500,0))</f>
        <v>0</v>
      </c>
      <c r="O4790" s="83" t="str">
        <f>INDEX(Data!J$2:J$6500,MATCH($A4790,Data!$A$2:$A$6500,0))</f>
        <v>individuals</v>
      </c>
      <c r="P4790" t="str">
        <f>_xlfn.XLOOKUP(B4790,Table3[RefID],Table3[Citation])</f>
        <v>Rauzon et al (2008)</v>
      </c>
    </row>
    <row r="4791" spans="1:16" x14ac:dyDescent="0.35">
      <c r="A4791" s="68">
        <v>4789</v>
      </c>
      <c r="B4791" s="69">
        <v>289</v>
      </c>
      <c r="C4791" s="69">
        <v>27001</v>
      </c>
      <c r="D4791" s="69">
        <v>3659</v>
      </c>
      <c r="E4791" t="str">
        <f>INDEX(Table5[EEZ],MATCH(C4791,Table5[Colony_ID],0))</f>
        <v>Wake Island Exclusive Economic Zone</v>
      </c>
      <c r="F4791" t="str">
        <f>INDEX(Table5[Corrected Island/Colony Name],MATCH('Full Data'!C4791,Table5[Colony_ID],0))</f>
        <v>Wake Island</v>
      </c>
      <c r="G4791" t="str">
        <f>INDEX(Table4[Common_Name],MATCH('Full Data'!D4791,Table4[SpcRecID],0))</f>
        <v>Brown Booby</v>
      </c>
      <c r="H4791" s="83" t="str">
        <f>INDEX(Data!E$2:E$6500,MATCH(A4791,Data!$A$2:$A$6500,0))</f>
        <v>Confirmed</v>
      </c>
      <c r="I4791" s="90">
        <f>INDEX(Data!P$2:P$6500,MATCH(A4791,Data!$A$2:$A$6500,0))</f>
        <v>1992</v>
      </c>
      <c r="J4791" s="90">
        <f>INDEX(Data!Q$2:Q$6500,MATCH($A4791,Data!$A$2:$A$6500,0))</f>
        <v>1992</v>
      </c>
      <c r="K4791" s="90">
        <f>INDEX(Data!F$2:F$6500,MATCH($A4791,Data!$A$2:$A$6500,0))</f>
        <v>106</v>
      </c>
      <c r="L4791" s="90">
        <f>INDEX(Data!G$2:G$6500,MATCH($A4791,Data!$A$2:$A$6500,0))</f>
        <v>106</v>
      </c>
      <c r="M4791" s="90">
        <f>INDEX(Data!H$2:H$6500,MATCH($A4791,Data!$A$2:$A$6500,0))</f>
        <v>0</v>
      </c>
      <c r="N4791" s="90">
        <f>INDEX(Data!I$2:I$6500,MATCH($A4791,Data!$A$2:$A$6500,0))</f>
        <v>0</v>
      </c>
      <c r="O4791" s="83" t="str">
        <f>INDEX(Data!J$2:J$6500,MATCH($A4791,Data!$A$2:$A$6500,0))</f>
        <v>breeding pairs</v>
      </c>
      <c r="P4791" t="str">
        <f>_xlfn.XLOOKUP(B4791,Table3[RefID],Table3[Citation])</f>
        <v>Rauzon et al (2008)</v>
      </c>
    </row>
    <row r="4792" spans="1:16" x14ac:dyDescent="0.35">
      <c r="A4792" s="68">
        <v>4790</v>
      </c>
      <c r="B4792" s="69">
        <v>289</v>
      </c>
      <c r="C4792" s="69">
        <v>27001</v>
      </c>
      <c r="D4792" s="69">
        <v>3659</v>
      </c>
      <c r="E4792" t="str">
        <f>INDEX(Table5[EEZ],MATCH(C4792,Table5[Colony_ID],0))</f>
        <v>Wake Island Exclusive Economic Zone</v>
      </c>
      <c r="F4792" t="str">
        <f>INDEX(Table5[Corrected Island/Colony Name],MATCH('Full Data'!C4792,Table5[Colony_ID],0))</f>
        <v>Wake Island</v>
      </c>
      <c r="G4792" t="str">
        <f>INDEX(Table4[Common_Name],MATCH('Full Data'!D4792,Table4[SpcRecID],0))</f>
        <v>Brown Booby</v>
      </c>
      <c r="H4792" s="83" t="str">
        <f>INDEX(Data!E$2:E$6500,MATCH(A4792,Data!$A$2:$A$6500,0))</f>
        <v>Confirmed</v>
      </c>
      <c r="I4792" s="90">
        <f>INDEX(Data!P$2:P$6500,MATCH(A4792,Data!$A$2:$A$6500,0))</f>
        <v>1993</v>
      </c>
      <c r="J4792" s="90">
        <f>INDEX(Data!Q$2:Q$6500,MATCH($A4792,Data!$A$2:$A$6500,0))</f>
        <v>1993</v>
      </c>
      <c r="K4792" s="90">
        <f>INDEX(Data!F$2:F$6500,MATCH($A4792,Data!$A$2:$A$6500,0))</f>
        <v>111</v>
      </c>
      <c r="L4792" s="90">
        <f>INDEX(Data!G$2:G$6500,MATCH($A4792,Data!$A$2:$A$6500,0))</f>
        <v>111</v>
      </c>
      <c r="M4792" s="90">
        <f>INDEX(Data!H$2:H$6500,MATCH($A4792,Data!$A$2:$A$6500,0))</f>
        <v>0</v>
      </c>
      <c r="N4792" s="90">
        <f>INDEX(Data!I$2:I$6500,MATCH($A4792,Data!$A$2:$A$6500,0))</f>
        <v>0</v>
      </c>
      <c r="O4792" s="83" t="str">
        <f>INDEX(Data!J$2:J$6500,MATCH($A4792,Data!$A$2:$A$6500,0))</f>
        <v>individuals</v>
      </c>
      <c r="P4792" t="str">
        <f>_xlfn.XLOOKUP(B4792,Table3[RefID],Table3[Citation])</f>
        <v>Rauzon et al (2008)</v>
      </c>
    </row>
    <row r="4793" spans="1:16" x14ac:dyDescent="0.35">
      <c r="A4793" s="68">
        <v>4791</v>
      </c>
      <c r="B4793" s="69">
        <v>289</v>
      </c>
      <c r="C4793" s="69">
        <v>27001</v>
      </c>
      <c r="D4793" s="69">
        <v>3659</v>
      </c>
      <c r="E4793" t="str">
        <f>INDEX(Table5[EEZ],MATCH(C4793,Table5[Colony_ID],0))</f>
        <v>Wake Island Exclusive Economic Zone</v>
      </c>
      <c r="F4793" t="str">
        <f>INDEX(Table5[Corrected Island/Colony Name],MATCH('Full Data'!C4793,Table5[Colony_ID],0))</f>
        <v>Wake Island</v>
      </c>
      <c r="G4793" t="str">
        <f>INDEX(Table4[Common_Name],MATCH('Full Data'!D4793,Table4[SpcRecID],0))</f>
        <v>Brown Booby</v>
      </c>
      <c r="H4793" s="83" t="str">
        <f>INDEX(Data!E$2:E$6500,MATCH(A4793,Data!$A$2:$A$6500,0))</f>
        <v>Confirmed</v>
      </c>
      <c r="I4793" s="90">
        <f>INDEX(Data!P$2:P$6500,MATCH(A4793,Data!$A$2:$A$6500,0))</f>
        <v>1993</v>
      </c>
      <c r="J4793" s="90">
        <f>INDEX(Data!Q$2:Q$6500,MATCH($A4793,Data!$A$2:$A$6500,0))</f>
        <v>1993</v>
      </c>
      <c r="K4793" s="90">
        <f>INDEX(Data!F$2:F$6500,MATCH($A4793,Data!$A$2:$A$6500,0))</f>
        <v>56</v>
      </c>
      <c r="L4793" s="90">
        <f>INDEX(Data!G$2:G$6500,MATCH($A4793,Data!$A$2:$A$6500,0))</f>
        <v>56</v>
      </c>
      <c r="M4793" s="90">
        <f>INDEX(Data!H$2:H$6500,MATCH($A4793,Data!$A$2:$A$6500,0))</f>
        <v>0</v>
      </c>
      <c r="N4793" s="90">
        <f>INDEX(Data!I$2:I$6500,MATCH($A4793,Data!$A$2:$A$6500,0))</f>
        <v>0</v>
      </c>
      <c r="O4793" s="83" t="str">
        <f>INDEX(Data!J$2:J$6500,MATCH($A4793,Data!$A$2:$A$6500,0))</f>
        <v>breeding pairs</v>
      </c>
      <c r="P4793" t="str">
        <f>_xlfn.XLOOKUP(B4793,Table3[RefID],Table3[Citation])</f>
        <v>Rauzon et al (2008)</v>
      </c>
    </row>
    <row r="4794" spans="1:16" x14ac:dyDescent="0.35">
      <c r="A4794" s="68">
        <v>4792</v>
      </c>
      <c r="B4794" s="69">
        <v>289</v>
      </c>
      <c r="C4794" s="69">
        <v>27001</v>
      </c>
      <c r="D4794" s="69">
        <v>3659</v>
      </c>
      <c r="E4794" t="str">
        <f>INDEX(Table5[EEZ],MATCH(C4794,Table5[Colony_ID],0))</f>
        <v>Wake Island Exclusive Economic Zone</v>
      </c>
      <c r="F4794" t="str">
        <f>INDEX(Table5[Corrected Island/Colony Name],MATCH('Full Data'!C4794,Table5[Colony_ID],0))</f>
        <v>Wake Island</v>
      </c>
      <c r="G4794" t="str">
        <f>INDEX(Table4[Common_Name],MATCH('Full Data'!D4794,Table4[SpcRecID],0))</f>
        <v>Brown Booby</v>
      </c>
      <c r="H4794" s="83" t="str">
        <f>INDEX(Data!E$2:E$6500,MATCH(A4794,Data!$A$2:$A$6500,0))</f>
        <v>Confirmed</v>
      </c>
      <c r="I4794" s="90">
        <f>INDEX(Data!P$2:P$6500,MATCH(A4794,Data!$A$2:$A$6500,0))</f>
        <v>1996</v>
      </c>
      <c r="J4794" s="90">
        <f>INDEX(Data!Q$2:Q$6500,MATCH($A4794,Data!$A$2:$A$6500,0))</f>
        <v>1996</v>
      </c>
      <c r="K4794" s="90">
        <f>INDEX(Data!F$2:F$6500,MATCH($A4794,Data!$A$2:$A$6500,0))</f>
        <v>26</v>
      </c>
      <c r="L4794" s="90">
        <f>INDEX(Data!G$2:G$6500,MATCH($A4794,Data!$A$2:$A$6500,0))</f>
        <v>26</v>
      </c>
      <c r="M4794" s="90">
        <f>INDEX(Data!H$2:H$6500,MATCH($A4794,Data!$A$2:$A$6500,0))</f>
        <v>0</v>
      </c>
      <c r="N4794" s="90">
        <f>INDEX(Data!I$2:I$6500,MATCH($A4794,Data!$A$2:$A$6500,0))</f>
        <v>0</v>
      </c>
      <c r="O4794" s="83" t="str">
        <f>INDEX(Data!J$2:J$6500,MATCH($A4794,Data!$A$2:$A$6500,0))</f>
        <v>individuals</v>
      </c>
      <c r="P4794" t="str">
        <f>_xlfn.XLOOKUP(B4794,Table3[RefID],Table3[Citation])</f>
        <v>Rauzon et al (2008)</v>
      </c>
    </row>
    <row r="4795" spans="1:16" x14ac:dyDescent="0.35">
      <c r="A4795" s="68">
        <v>4793</v>
      </c>
      <c r="B4795" s="69">
        <v>289</v>
      </c>
      <c r="C4795" s="69">
        <v>27001</v>
      </c>
      <c r="D4795" s="69">
        <v>3659</v>
      </c>
      <c r="E4795" t="str">
        <f>INDEX(Table5[EEZ],MATCH(C4795,Table5[Colony_ID],0))</f>
        <v>Wake Island Exclusive Economic Zone</v>
      </c>
      <c r="F4795" t="str">
        <f>INDEX(Table5[Corrected Island/Colony Name],MATCH('Full Data'!C4795,Table5[Colony_ID],0))</f>
        <v>Wake Island</v>
      </c>
      <c r="G4795" t="str">
        <f>INDEX(Table4[Common_Name],MATCH('Full Data'!D4795,Table4[SpcRecID],0))</f>
        <v>Brown Booby</v>
      </c>
      <c r="H4795" s="83" t="str">
        <f>INDEX(Data!E$2:E$6500,MATCH(A4795,Data!$A$2:$A$6500,0))</f>
        <v>Confirmed</v>
      </c>
      <c r="I4795" s="90">
        <f>INDEX(Data!P$2:P$6500,MATCH(A4795,Data!$A$2:$A$6500,0))</f>
        <v>1996</v>
      </c>
      <c r="J4795" s="90">
        <f>INDEX(Data!Q$2:Q$6500,MATCH($A4795,Data!$A$2:$A$6500,0))</f>
        <v>1996</v>
      </c>
      <c r="K4795" s="90">
        <f>INDEX(Data!F$2:F$6500,MATCH($A4795,Data!$A$2:$A$6500,0))</f>
        <v>13</v>
      </c>
      <c r="L4795" s="90">
        <f>INDEX(Data!G$2:G$6500,MATCH($A4795,Data!$A$2:$A$6500,0))</f>
        <v>13</v>
      </c>
      <c r="M4795" s="90">
        <f>INDEX(Data!H$2:H$6500,MATCH($A4795,Data!$A$2:$A$6500,0))</f>
        <v>0</v>
      </c>
      <c r="N4795" s="90">
        <f>INDEX(Data!I$2:I$6500,MATCH($A4795,Data!$A$2:$A$6500,0))</f>
        <v>0</v>
      </c>
      <c r="O4795" s="83" t="str">
        <f>INDEX(Data!J$2:J$6500,MATCH($A4795,Data!$A$2:$A$6500,0))</f>
        <v>breeding pairs</v>
      </c>
      <c r="P4795" t="str">
        <f>_xlfn.XLOOKUP(B4795,Table3[RefID],Table3[Citation])</f>
        <v>Rauzon et al (2008)</v>
      </c>
    </row>
    <row r="4796" spans="1:16" x14ac:dyDescent="0.35">
      <c r="A4796" s="68">
        <v>4794</v>
      </c>
      <c r="B4796" s="69">
        <v>289</v>
      </c>
      <c r="C4796" s="69">
        <v>27001</v>
      </c>
      <c r="D4796" s="69">
        <v>3659</v>
      </c>
      <c r="E4796" t="str">
        <f>INDEX(Table5[EEZ],MATCH(C4796,Table5[Colony_ID],0))</f>
        <v>Wake Island Exclusive Economic Zone</v>
      </c>
      <c r="F4796" t="str">
        <f>INDEX(Table5[Corrected Island/Colony Name],MATCH('Full Data'!C4796,Table5[Colony_ID],0))</f>
        <v>Wake Island</v>
      </c>
      <c r="G4796" t="str">
        <f>INDEX(Table4[Common_Name],MATCH('Full Data'!D4796,Table4[SpcRecID],0))</f>
        <v>Brown Booby</v>
      </c>
      <c r="H4796" s="83" t="str">
        <f>INDEX(Data!E$2:E$6500,MATCH(A4796,Data!$A$2:$A$6500,0))</f>
        <v>Confirmed</v>
      </c>
      <c r="I4796" s="90">
        <f>INDEX(Data!P$2:P$6500,MATCH(A4796,Data!$A$2:$A$6500,0))</f>
        <v>1998</v>
      </c>
      <c r="J4796" s="90">
        <f>INDEX(Data!Q$2:Q$6500,MATCH($A4796,Data!$A$2:$A$6500,0))</f>
        <v>1998</v>
      </c>
      <c r="K4796" s="90">
        <f>INDEX(Data!F$2:F$6500,MATCH($A4796,Data!$A$2:$A$6500,0))</f>
        <v>400</v>
      </c>
      <c r="L4796" s="90">
        <f>INDEX(Data!G$2:G$6500,MATCH($A4796,Data!$A$2:$A$6500,0))</f>
        <v>400</v>
      </c>
      <c r="M4796" s="90">
        <f>INDEX(Data!H$2:H$6500,MATCH($A4796,Data!$A$2:$A$6500,0))</f>
        <v>0</v>
      </c>
      <c r="N4796" s="90">
        <f>INDEX(Data!I$2:I$6500,MATCH($A4796,Data!$A$2:$A$6500,0))</f>
        <v>0</v>
      </c>
      <c r="O4796" s="83" t="str">
        <f>INDEX(Data!J$2:J$6500,MATCH($A4796,Data!$A$2:$A$6500,0))</f>
        <v>individuals</v>
      </c>
      <c r="P4796" t="str">
        <f>_xlfn.XLOOKUP(B4796,Table3[RefID],Table3[Citation])</f>
        <v>Rauzon et al (2008)</v>
      </c>
    </row>
    <row r="4797" spans="1:16" x14ac:dyDescent="0.35">
      <c r="A4797" s="68">
        <v>4795</v>
      </c>
      <c r="B4797" s="69">
        <v>289</v>
      </c>
      <c r="C4797" s="69">
        <v>27001</v>
      </c>
      <c r="D4797" s="69">
        <v>3659</v>
      </c>
      <c r="E4797" t="str">
        <f>INDEX(Table5[EEZ],MATCH(C4797,Table5[Colony_ID],0))</f>
        <v>Wake Island Exclusive Economic Zone</v>
      </c>
      <c r="F4797" t="str">
        <f>INDEX(Table5[Corrected Island/Colony Name],MATCH('Full Data'!C4797,Table5[Colony_ID],0))</f>
        <v>Wake Island</v>
      </c>
      <c r="G4797" t="str">
        <f>INDEX(Table4[Common_Name],MATCH('Full Data'!D4797,Table4[SpcRecID],0))</f>
        <v>Brown Booby</v>
      </c>
      <c r="H4797" s="83" t="str">
        <f>INDEX(Data!E$2:E$6500,MATCH(A4797,Data!$A$2:$A$6500,0))</f>
        <v>Confirmed</v>
      </c>
      <c r="I4797" s="90">
        <f>INDEX(Data!P$2:P$6500,MATCH(A4797,Data!$A$2:$A$6500,0))</f>
        <v>1998</v>
      </c>
      <c r="J4797" s="90">
        <f>INDEX(Data!Q$2:Q$6500,MATCH($A4797,Data!$A$2:$A$6500,0))</f>
        <v>1998</v>
      </c>
      <c r="K4797" s="90">
        <f>INDEX(Data!F$2:F$6500,MATCH($A4797,Data!$A$2:$A$6500,0))</f>
        <v>107</v>
      </c>
      <c r="L4797" s="90">
        <f>INDEX(Data!G$2:G$6500,MATCH($A4797,Data!$A$2:$A$6500,0))</f>
        <v>107</v>
      </c>
      <c r="M4797" s="90">
        <f>INDEX(Data!H$2:H$6500,MATCH($A4797,Data!$A$2:$A$6500,0))</f>
        <v>0</v>
      </c>
      <c r="N4797" s="90">
        <f>INDEX(Data!I$2:I$6500,MATCH($A4797,Data!$A$2:$A$6500,0))</f>
        <v>0</v>
      </c>
      <c r="O4797" s="83" t="str">
        <f>INDEX(Data!J$2:J$6500,MATCH($A4797,Data!$A$2:$A$6500,0))</f>
        <v>breeding pairs</v>
      </c>
      <c r="P4797" t="str">
        <f>_xlfn.XLOOKUP(B4797,Table3[RefID],Table3[Citation])</f>
        <v>Rauzon et al (2008)</v>
      </c>
    </row>
    <row r="4798" spans="1:16" x14ac:dyDescent="0.35">
      <c r="A4798" s="68">
        <v>4796</v>
      </c>
      <c r="B4798" s="69">
        <v>289</v>
      </c>
      <c r="C4798" s="69">
        <v>27001</v>
      </c>
      <c r="D4798" s="69">
        <v>3659</v>
      </c>
      <c r="E4798" t="str">
        <f>INDEX(Table5[EEZ],MATCH(C4798,Table5[Colony_ID],0))</f>
        <v>Wake Island Exclusive Economic Zone</v>
      </c>
      <c r="F4798" t="str">
        <f>INDEX(Table5[Corrected Island/Colony Name],MATCH('Full Data'!C4798,Table5[Colony_ID],0))</f>
        <v>Wake Island</v>
      </c>
      <c r="G4798" t="str">
        <f>INDEX(Table4[Common_Name],MATCH('Full Data'!D4798,Table4[SpcRecID],0))</f>
        <v>Brown Booby</v>
      </c>
      <c r="H4798" s="83" t="str">
        <f>INDEX(Data!E$2:E$6500,MATCH(A4798,Data!$A$2:$A$6500,0))</f>
        <v>Confirmed</v>
      </c>
      <c r="I4798" s="90">
        <f>INDEX(Data!P$2:P$6500,MATCH(A4798,Data!$A$2:$A$6500,0))</f>
        <v>1999</v>
      </c>
      <c r="J4798" s="90">
        <f>INDEX(Data!Q$2:Q$6500,MATCH($A4798,Data!$A$2:$A$6500,0))</f>
        <v>1999</v>
      </c>
      <c r="K4798" s="90">
        <f>INDEX(Data!F$2:F$6500,MATCH($A4798,Data!$A$2:$A$6500,0))</f>
        <v>111</v>
      </c>
      <c r="L4798" s="90">
        <f>INDEX(Data!G$2:G$6500,MATCH($A4798,Data!$A$2:$A$6500,0))</f>
        <v>111</v>
      </c>
      <c r="M4798" s="90">
        <f>INDEX(Data!H$2:H$6500,MATCH($A4798,Data!$A$2:$A$6500,0))</f>
        <v>0</v>
      </c>
      <c r="N4798" s="90">
        <f>INDEX(Data!I$2:I$6500,MATCH($A4798,Data!$A$2:$A$6500,0))</f>
        <v>0</v>
      </c>
      <c r="O4798" s="83" t="str">
        <f>INDEX(Data!J$2:J$6500,MATCH($A4798,Data!$A$2:$A$6500,0))</f>
        <v>individuals</v>
      </c>
      <c r="P4798" t="str">
        <f>_xlfn.XLOOKUP(B4798,Table3[RefID],Table3[Citation])</f>
        <v>Rauzon et al (2008)</v>
      </c>
    </row>
    <row r="4799" spans="1:16" x14ac:dyDescent="0.35">
      <c r="A4799" s="68">
        <v>4797</v>
      </c>
      <c r="B4799" s="69">
        <v>289</v>
      </c>
      <c r="C4799" s="69">
        <v>27001</v>
      </c>
      <c r="D4799" s="69">
        <v>3659</v>
      </c>
      <c r="E4799" t="str">
        <f>INDEX(Table5[EEZ],MATCH(C4799,Table5[Colony_ID],0))</f>
        <v>Wake Island Exclusive Economic Zone</v>
      </c>
      <c r="F4799" t="str">
        <f>INDEX(Table5[Corrected Island/Colony Name],MATCH('Full Data'!C4799,Table5[Colony_ID],0))</f>
        <v>Wake Island</v>
      </c>
      <c r="G4799" t="str">
        <f>INDEX(Table4[Common_Name],MATCH('Full Data'!D4799,Table4[SpcRecID],0))</f>
        <v>Brown Booby</v>
      </c>
      <c r="H4799" s="83" t="str">
        <f>INDEX(Data!E$2:E$6500,MATCH(A4799,Data!$A$2:$A$6500,0))</f>
        <v>Confirmed</v>
      </c>
      <c r="I4799" s="90">
        <f>INDEX(Data!P$2:P$6500,MATCH(A4799,Data!$A$2:$A$6500,0))</f>
        <v>2003</v>
      </c>
      <c r="J4799" s="90">
        <f>INDEX(Data!Q$2:Q$6500,MATCH($A4799,Data!$A$2:$A$6500,0))</f>
        <v>2003</v>
      </c>
      <c r="K4799" s="90">
        <f>INDEX(Data!F$2:F$6500,MATCH($A4799,Data!$A$2:$A$6500,0))</f>
        <v>400</v>
      </c>
      <c r="L4799" s="90">
        <f>INDEX(Data!G$2:G$6500,MATCH($A4799,Data!$A$2:$A$6500,0))</f>
        <v>400</v>
      </c>
      <c r="M4799" s="90">
        <f>INDEX(Data!H$2:H$6500,MATCH($A4799,Data!$A$2:$A$6500,0))</f>
        <v>0</v>
      </c>
      <c r="N4799" s="90">
        <f>INDEX(Data!I$2:I$6500,MATCH($A4799,Data!$A$2:$A$6500,0))</f>
        <v>0</v>
      </c>
      <c r="O4799" s="83" t="str">
        <f>INDEX(Data!J$2:J$6500,MATCH($A4799,Data!$A$2:$A$6500,0))</f>
        <v>individuals</v>
      </c>
      <c r="P4799" t="str">
        <f>_xlfn.XLOOKUP(B4799,Table3[RefID],Table3[Citation])</f>
        <v>Rauzon et al (2008)</v>
      </c>
    </row>
    <row r="4800" spans="1:16" x14ac:dyDescent="0.35">
      <c r="A4800" s="68">
        <v>4798</v>
      </c>
      <c r="B4800" s="69">
        <v>289</v>
      </c>
      <c r="C4800" s="69">
        <v>27001</v>
      </c>
      <c r="D4800" s="69">
        <v>3659</v>
      </c>
      <c r="E4800" t="str">
        <f>INDEX(Table5[EEZ],MATCH(C4800,Table5[Colony_ID],0))</f>
        <v>Wake Island Exclusive Economic Zone</v>
      </c>
      <c r="F4800" t="str">
        <f>INDEX(Table5[Corrected Island/Colony Name],MATCH('Full Data'!C4800,Table5[Colony_ID],0))</f>
        <v>Wake Island</v>
      </c>
      <c r="G4800" t="str">
        <f>INDEX(Table4[Common_Name],MATCH('Full Data'!D4800,Table4[SpcRecID],0))</f>
        <v>Brown Booby</v>
      </c>
      <c r="H4800" s="83" t="str">
        <f>INDEX(Data!E$2:E$6500,MATCH(A4800,Data!$A$2:$A$6500,0))</f>
        <v>Confirmed</v>
      </c>
      <c r="I4800" s="90">
        <f>INDEX(Data!P$2:P$6500,MATCH(A4800,Data!$A$2:$A$6500,0))</f>
        <v>2003</v>
      </c>
      <c r="J4800" s="90">
        <f>INDEX(Data!Q$2:Q$6500,MATCH($A4800,Data!$A$2:$A$6500,0))</f>
        <v>2003</v>
      </c>
      <c r="K4800" s="90">
        <f>INDEX(Data!F$2:F$6500,MATCH($A4800,Data!$A$2:$A$6500,0))</f>
        <v>162</v>
      </c>
      <c r="L4800" s="90">
        <f>INDEX(Data!G$2:G$6500,MATCH($A4800,Data!$A$2:$A$6500,0))</f>
        <v>162</v>
      </c>
      <c r="M4800" s="90">
        <f>INDEX(Data!H$2:H$6500,MATCH($A4800,Data!$A$2:$A$6500,0))</f>
        <v>0</v>
      </c>
      <c r="N4800" s="90">
        <f>INDEX(Data!I$2:I$6500,MATCH($A4800,Data!$A$2:$A$6500,0))</f>
        <v>0</v>
      </c>
      <c r="O4800" s="83" t="str">
        <f>INDEX(Data!J$2:J$6500,MATCH($A4800,Data!$A$2:$A$6500,0))</f>
        <v>breeding pairs</v>
      </c>
      <c r="P4800" t="str">
        <f>_xlfn.XLOOKUP(B4800,Table3[RefID],Table3[Citation])</f>
        <v>Rauzon et al (2008)</v>
      </c>
    </row>
    <row r="4801" spans="1:16" x14ac:dyDescent="0.35">
      <c r="A4801" s="68">
        <v>4799</v>
      </c>
      <c r="B4801" s="69">
        <v>289</v>
      </c>
      <c r="C4801" s="69">
        <v>27001</v>
      </c>
      <c r="D4801" s="69">
        <v>3659</v>
      </c>
      <c r="E4801" t="str">
        <f>INDEX(Table5[EEZ],MATCH(C4801,Table5[Colony_ID],0))</f>
        <v>Wake Island Exclusive Economic Zone</v>
      </c>
      <c r="F4801" t="str">
        <f>INDEX(Table5[Corrected Island/Colony Name],MATCH('Full Data'!C4801,Table5[Colony_ID],0))</f>
        <v>Wake Island</v>
      </c>
      <c r="G4801" t="str">
        <f>INDEX(Table4[Common_Name],MATCH('Full Data'!D4801,Table4[SpcRecID],0))</f>
        <v>Brown Booby</v>
      </c>
      <c r="H4801" s="83" t="str">
        <f>INDEX(Data!E$2:E$6500,MATCH(A4801,Data!$A$2:$A$6500,0))</f>
        <v>Confirmed</v>
      </c>
      <c r="I4801" s="90">
        <f>INDEX(Data!P$2:P$6500,MATCH(A4801,Data!$A$2:$A$6500,0))</f>
        <v>2003</v>
      </c>
      <c r="J4801" s="90">
        <f>INDEX(Data!Q$2:Q$6500,MATCH($A4801,Data!$A$2:$A$6500,0))</f>
        <v>2003</v>
      </c>
      <c r="K4801" s="90">
        <f>INDEX(Data!F$2:F$6500,MATCH($A4801,Data!$A$2:$A$6500,0))</f>
        <v>300</v>
      </c>
      <c r="L4801" s="90">
        <f>INDEX(Data!G$2:G$6500,MATCH($A4801,Data!$A$2:$A$6500,0))</f>
        <v>300</v>
      </c>
      <c r="M4801" s="90">
        <f>INDEX(Data!H$2:H$6500,MATCH($A4801,Data!$A$2:$A$6500,0))</f>
        <v>0</v>
      </c>
      <c r="N4801" s="90">
        <f>INDEX(Data!I$2:I$6500,MATCH($A4801,Data!$A$2:$A$6500,0))</f>
        <v>0</v>
      </c>
      <c r="O4801" s="83" t="str">
        <f>INDEX(Data!J$2:J$6500,MATCH($A4801,Data!$A$2:$A$6500,0))</f>
        <v>individuals</v>
      </c>
      <c r="P4801" t="str">
        <f>_xlfn.XLOOKUP(B4801,Table3[RefID],Table3[Citation])</f>
        <v>Rauzon et al (2008)</v>
      </c>
    </row>
    <row r="4802" spans="1:16" x14ac:dyDescent="0.35">
      <c r="A4802" s="68">
        <v>4800</v>
      </c>
      <c r="B4802" s="69">
        <v>289</v>
      </c>
      <c r="C4802" s="69">
        <v>27001</v>
      </c>
      <c r="D4802" s="69">
        <v>3659</v>
      </c>
      <c r="E4802" t="str">
        <f>INDEX(Table5[EEZ],MATCH(C4802,Table5[Colony_ID],0))</f>
        <v>Wake Island Exclusive Economic Zone</v>
      </c>
      <c r="F4802" t="str">
        <f>INDEX(Table5[Corrected Island/Colony Name],MATCH('Full Data'!C4802,Table5[Colony_ID],0))</f>
        <v>Wake Island</v>
      </c>
      <c r="G4802" t="str">
        <f>INDEX(Table4[Common_Name],MATCH('Full Data'!D4802,Table4[SpcRecID],0))</f>
        <v>Brown Booby</v>
      </c>
      <c r="H4802" s="83" t="str">
        <f>INDEX(Data!E$2:E$6500,MATCH(A4802,Data!$A$2:$A$6500,0))</f>
        <v>Confirmed</v>
      </c>
      <c r="I4802" s="90">
        <f>INDEX(Data!P$2:P$6500,MATCH(A4802,Data!$A$2:$A$6500,0))</f>
        <v>2003</v>
      </c>
      <c r="J4802" s="90">
        <f>INDEX(Data!Q$2:Q$6500,MATCH($A4802,Data!$A$2:$A$6500,0))</f>
        <v>2003</v>
      </c>
      <c r="K4802" s="90">
        <f>INDEX(Data!F$2:F$6500,MATCH($A4802,Data!$A$2:$A$6500,0))</f>
        <v>31</v>
      </c>
      <c r="L4802" s="90">
        <f>INDEX(Data!G$2:G$6500,MATCH($A4802,Data!$A$2:$A$6500,0))</f>
        <v>31</v>
      </c>
      <c r="M4802" s="90">
        <f>INDEX(Data!H$2:H$6500,MATCH($A4802,Data!$A$2:$A$6500,0))</f>
        <v>0</v>
      </c>
      <c r="N4802" s="90">
        <f>INDEX(Data!I$2:I$6500,MATCH($A4802,Data!$A$2:$A$6500,0))</f>
        <v>0</v>
      </c>
      <c r="O4802" s="83" t="str">
        <f>INDEX(Data!J$2:J$6500,MATCH($A4802,Data!$A$2:$A$6500,0))</f>
        <v>breeding pairs</v>
      </c>
      <c r="P4802" t="str">
        <f>_xlfn.XLOOKUP(B4802,Table3[RefID],Table3[Citation])</f>
        <v>Rauzon et al (2008)</v>
      </c>
    </row>
    <row r="4803" spans="1:16" x14ac:dyDescent="0.35">
      <c r="A4803" s="68">
        <v>4801</v>
      </c>
      <c r="B4803" s="69">
        <v>289</v>
      </c>
      <c r="C4803" s="69">
        <v>27001</v>
      </c>
      <c r="D4803" s="69">
        <v>3659</v>
      </c>
      <c r="E4803" t="str">
        <f>INDEX(Table5[EEZ],MATCH(C4803,Table5[Colony_ID],0))</f>
        <v>Wake Island Exclusive Economic Zone</v>
      </c>
      <c r="F4803" t="str">
        <f>INDEX(Table5[Corrected Island/Colony Name],MATCH('Full Data'!C4803,Table5[Colony_ID],0))</f>
        <v>Wake Island</v>
      </c>
      <c r="G4803" t="str">
        <f>INDEX(Table4[Common_Name],MATCH('Full Data'!D4803,Table4[SpcRecID],0))</f>
        <v>Brown Booby</v>
      </c>
      <c r="H4803" s="83" t="str">
        <f>INDEX(Data!E$2:E$6500,MATCH(A4803,Data!$A$2:$A$6500,0))</f>
        <v>Confirmed</v>
      </c>
      <c r="I4803" s="90">
        <f>INDEX(Data!P$2:P$6500,MATCH(A4803,Data!$A$2:$A$6500,0))</f>
        <v>2004</v>
      </c>
      <c r="J4803" s="90">
        <f>INDEX(Data!Q$2:Q$6500,MATCH($A4803,Data!$A$2:$A$6500,0))</f>
        <v>2004</v>
      </c>
      <c r="K4803" s="90">
        <f>INDEX(Data!F$2:F$6500,MATCH($A4803,Data!$A$2:$A$6500,0))</f>
        <v>76</v>
      </c>
      <c r="L4803" s="90">
        <f>INDEX(Data!G$2:G$6500,MATCH($A4803,Data!$A$2:$A$6500,0))</f>
        <v>76</v>
      </c>
      <c r="M4803" s="90">
        <f>INDEX(Data!H$2:H$6500,MATCH($A4803,Data!$A$2:$A$6500,0))</f>
        <v>0</v>
      </c>
      <c r="N4803" s="90">
        <f>INDEX(Data!I$2:I$6500,MATCH($A4803,Data!$A$2:$A$6500,0))</f>
        <v>0</v>
      </c>
      <c r="O4803" s="83" t="str">
        <f>INDEX(Data!J$2:J$6500,MATCH($A4803,Data!$A$2:$A$6500,0))</f>
        <v>breeding pairs</v>
      </c>
      <c r="P4803" t="str">
        <f>_xlfn.XLOOKUP(B4803,Table3[RefID],Table3[Citation])</f>
        <v>Rauzon et al (2008)</v>
      </c>
    </row>
    <row r="4804" spans="1:16" x14ac:dyDescent="0.35">
      <c r="A4804" s="68">
        <v>4802</v>
      </c>
      <c r="B4804" s="69">
        <v>289</v>
      </c>
      <c r="C4804" s="69">
        <v>27001</v>
      </c>
      <c r="D4804" s="69">
        <v>3659</v>
      </c>
      <c r="E4804" t="str">
        <f>INDEX(Table5[EEZ],MATCH(C4804,Table5[Colony_ID],0))</f>
        <v>Wake Island Exclusive Economic Zone</v>
      </c>
      <c r="F4804" t="str">
        <f>INDEX(Table5[Corrected Island/Colony Name],MATCH('Full Data'!C4804,Table5[Colony_ID],0))</f>
        <v>Wake Island</v>
      </c>
      <c r="G4804" t="str">
        <f>INDEX(Table4[Common_Name],MATCH('Full Data'!D4804,Table4[SpcRecID],0))</f>
        <v>Brown Booby</v>
      </c>
      <c r="H4804" s="83" t="str">
        <f>INDEX(Data!E$2:E$6500,MATCH(A4804,Data!$A$2:$A$6500,0))</f>
        <v>Confirmed</v>
      </c>
      <c r="I4804" s="90">
        <f>INDEX(Data!P$2:P$6500,MATCH(A4804,Data!$A$2:$A$6500,0))</f>
        <v>2007</v>
      </c>
      <c r="J4804" s="90">
        <f>INDEX(Data!Q$2:Q$6500,MATCH($A4804,Data!$A$2:$A$6500,0))</f>
        <v>2007</v>
      </c>
      <c r="K4804" s="90">
        <f>INDEX(Data!F$2:F$6500,MATCH($A4804,Data!$A$2:$A$6500,0))</f>
        <v>313</v>
      </c>
      <c r="L4804" s="90">
        <f>INDEX(Data!G$2:G$6500,MATCH($A4804,Data!$A$2:$A$6500,0))</f>
        <v>313</v>
      </c>
      <c r="M4804" s="90">
        <f>INDEX(Data!H$2:H$6500,MATCH($A4804,Data!$A$2:$A$6500,0))</f>
        <v>0</v>
      </c>
      <c r="N4804" s="90">
        <f>INDEX(Data!I$2:I$6500,MATCH($A4804,Data!$A$2:$A$6500,0))</f>
        <v>0</v>
      </c>
      <c r="O4804" s="83" t="str">
        <f>INDEX(Data!J$2:J$6500,MATCH($A4804,Data!$A$2:$A$6500,0))</f>
        <v>individuals</v>
      </c>
      <c r="P4804" t="str">
        <f>_xlfn.XLOOKUP(B4804,Table3[RefID],Table3[Citation])</f>
        <v>Rauzon et al (2008)</v>
      </c>
    </row>
    <row r="4805" spans="1:16" x14ac:dyDescent="0.35">
      <c r="A4805" s="68">
        <v>4803</v>
      </c>
      <c r="B4805" s="69">
        <v>289</v>
      </c>
      <c r="C4805" s="69">
        <v>27001</v>
      </c>
      <c r="D4805" s="69">
        <v>3659</v>
      </c>
      <c r="E4805" t="str">
        <f>INDEX(Table5[EEZ],MATCH(C4805,Table5[Colony_ID],0))</f>
        <v>Wake Island Exclusive Economic Zone</v>
      </c>
      <c r="F4805" t="str">
        <f>INDEX(Table5[Corrected Island/Colony Name],MATCH('Full Data'!C4805,Table5[Colony_ID],0))</f>
        <v>Wake Island</v>
      </c>
      <c r="G4805" t="str">
        <f>INDEX(Table4[Common_Name],MATCH('Full Data'!D4805,Table4[SpcRecID],0))</f>
        <v>Brown Booby</v>
      </c>
      <c r="H4805" s="83" t="str">
        <f>INDEX(Data!E$2:E$6500,MATCH(A4805,Data!$A$2:$A$6500,0))</f>
        <v>Confirmed</v>
      </c>
      <c r="I4805" s="90">
        <f>INDEX(Data!P$2:P$6500,MATCH(A4805,Data!$A$2:$A$6500,0))</f>
        <v>2007</v>
      </c>
      <c r="J4805" s="90">
        <f>INDEX(Data!Q$2:Q$6500,MATCH($A4805,Data!$A$2:$A$6500,0))</f>
        <v>2007</v>
      </c>
      <c r="K4805" s="90">
        <f>INDEX(Data!F$2:F$6500,MATCH($A4805,Data!$A$2:$A$6500,0))</f>
        <v>164</v>
      </c>
      <c r="L4805" s="90">
        <f>INDEX(Data!G$2:G$6500,MATCH($A4805,Data!$A$2:$A$6500,0))</f>
        <v>164</v>
      </c>
      <c r="M4805" s="90">
        <f>INDEX(Data!H$2:H$6500,MATCH($A4805,Data!$A$2:$A$6500,0))</f>
        <v>0</v>
      </c>
      <c r="N4805" s="90">
        <f>INDEX(Data!I$2:I$6500,MATCH($A4805,Data!$A$2:$A$6500,0))</f>
        <v>0</v>
      </c>
      <c r="O4805" s="83" t="str">
        <f>INDEX(Data!J$2:J$6500,MATCH($A4805,Data!$A$2:$A$6500,0))</f>
        <v>breeding pairs</v>
      </c>
      <c r="P4805" t="str">
        <f>_xlfn.XLOOKUP(B4805,Table3[RefID],Table3[Citation])</f>
        <v>Rauzon et al (2008)</v>
      </c>
    </row>
    <row r="4806" spans="1:16" x14ac:dyDescent="0.35">
      <c r="A4806" s="68">
        <v>4804</v>
      </c>
      <c r="B4806" s="69">
        <v>289</v>
      </c>
      <c r="C4806" s="69">
        <v>27001</v>
      </c>
      <c r="D4806" s="69">
        <v>3659</v>
      </c>
      <c r="E4806" t="str">
        <f>INDEX(Table5[EEZ],MATCH(C4806,Table5[Colony_ID],0))</f>
        <v>Wake Island Exclusive Economic Zone</v>
      </c>
      <c r="F4806" t="str">
        <f>INDEX(Table5[Corrected Island/Colony Name],MATCH('Full Data'!C4806,Table5[Colony_ID],0))</f>
        <v>Wake Island</v>
      </c>
      <c r="G4806" t="str">
        <f>INDEX(Table4[Common_Name],MATCH('Full Data'!D4806,Table4[SpcRecID],0))</f>
        <v>Brown Booby</v>
      </c>
      <c r="H4806" s="83" t="str">
        <f>INDEX(Data!E$2:E$6500,MATCH(A4806,Data!$A$2:$A$6500,0))</f>
        <v>Confirmed</v>
      </c>
      <c r="I4806" s="90">
        <f>INDEX(Data!P$2:P$6500,MATCH(A4806,Data!$A$2:$A$6500,0))</f>
        <v>2008</v>
      </c>
      <c r="J4806" s="90">
        <f>INDEX(Data!Q$2:Q$6500,MATCH($A4806,Data!$A$2:$A$6500,0))</f>
        <v>2008</v>
      </c>
      <c r="K4806" s="90">
        <f>INDEX(Data!F$2:F$6500,MATCH($A4806,Data!$A$2:$A$6500,0))</f>
        <v>60</v>
      </c>
      <c r="L4806" s="90">
        <f>INDEX(Data!G$2:G$6500,MATCH($A4806,Data!$A$2:$A$6500,0))</f>
        <v>60</v>
      </c>
      <c r="M4806" s="90">
        <f>INDEX(Data!H$2:H$6500,MATCH($A4806,Data!$A$2:$A$6500,0))</f>
        <v>0</v>
      </c>
      <c r="N4806" s="90">
        <f>INDEX(Data!I$2:I$6500,MATCH($A4806,Data!$A$2:$A$6500,0))</f>
        <v>0</v>
      </c>
      <c r="O4806" s="83" t="str">
        <f>INDEX(Data!J$2:J$6500,MATCH($A4806,Data!$A$2:$A$6500,0))</f>
        <v>breeding pairs</v>
      </c>
      <c r="P4806" t="str">
        <f>_xlfn.XLOOKUP(B4806,Table3[RefID],Table3[Citation])</f>
        <v>Rauzon et al (2008)</v>
      </c>
    </row>
    <row r="4807" spans="1:16" x14ac:dyDescent="0.35">
      <c r="A4807" s="68">
        <v>4805</v>
      </c>
      <c r="B4807" s="69">
        <v>289</v>
      </c>
      <c r="C4807" s="69">
        <v>27001</v>
      </c>
      <c r="D4807" s="69">
        <v>3659</v>
      </c>
      <c r="E4807" t="str">
        <f>INDEX(Table5[EEZ],MATCH(C4807,Table5[Colony_ID],0))</f>
        <v>Wake Island Exclusive Economic Zone</v>
      </c>
      <c r="F4807" t="str">
        <f>INDEX(Table5[Corrected Island/Colony Name],MATCH('Full Data'!C4807,Table5[Colony_ID],0))</f>
        <v>Wake Island</v>
      </c>
      <c r="G4807" t="str">
        <f>INDEX(Table4[Common_Name],MATCH('Full Data'!D4807,Table4[SpcRecID],0))</f>
        <v>Brown Booby</v>
      </c>
      <c r="H4807" s="83" t="str">
        <f>INDEX(Data!E$2:E$6500,MATCH(A4807,Data!$A$2:$A$6500,0))</f>
        <v>Confirmed</v>
      </c>
      <c r="I4807" s="90">
        <f>INDEX(Data!P$2:P$6500,MATCH(A4807,Data!$A$2:$A$6500,0))</f>
        <v>1953</v>
      </c>
      <c r="J4807" s="90">
        <f>INDEX(Data!Q$2:Q$6500,MATCH($A4807,Data!$A$2:$A$6500,0))</f>
        <v>1953</v>
      </c>
      <c r="K4807" s="90">
        <f>INDEX(Data!F$2:F$6500,MATCH($A4807,Data!$A$2:$A$6500,0))</f>
        <v>0</v>
      </c>
      <c r="L4807" s="90">
        <f>INDEX(Data!G$2:G$6500,MATCH($A4807,Data!$A$2:$A$6500,0))</f>
        <v>0</v>
      </c>
      <c r="M4807" s="90">
        <f>INDEX(Data!H$2:H$6500,MATCH($A4807,Data!$A$2:$A$6500,0))</f>
        <v>0</v>
      </c>
      <c r="N4807" s="90">
        <f>INDEX(Data!I$2:I$6500,MATCH($A4807,Data!$A$2:$A$6500,0))</f>
        <v>0</v>
      </c>
      <c r="O4807" s="83">
        <f>INDEX(Data!J$2:J$6500,MATCH($A4807,Data!$A$2:$A$6500,0))</f>
        <v>0</v>
      </c>
      <c r="P4807" t="str">
        <f>_xlfn.XLOOKUP(B4807,Table3[RefID],Table3[Citation])</f>
        <v>Rauzon et al (2008)</v>
      </c>
    </row>
    <row r="4808" spans="1:16" x14ac:dyDescent="0.35">
      <c r="A4808" s="68">
        <v>4806</v>
      </c>
      <c r="B4808" s="69">
        <v>289</v>
      </c>
      <c r="C4808" s="69">
        <v>27001</v>
      </c>
      <c r="D4808" s="69">
        <v>3294</v>
      </c>
      <c r="E4808" t="str">
        <f>INDEX(Table5[EEZ],MATCH(C4808,Table5[Colony_ID],0))</f>
        <v>Wake Island Exclusive Economic Zone</v>
      </c>
      <c r="F4808" t="str">
        <f>INDEX(Table5[Corrected Island/Colony Name],MATCH('Full Data'!C4808,Table5[Colony_ID],0))</f>
        <v>Wake Island</v>
      </c>
      <c r="G4808" t="str">
        <f>INDEX(Table4[Common_Name],MATCH('Full Data'!D4808,Table4[SpcRecID],0))</f>
        <v>Brown Noddy</v>
      </c>
      <c r="H4808" s="83" t="str">
        <f>INDEX(Data!E$2:E$6500,MATCH(A4808,Data!$A$2:$A$6500,0))</f>
        <v>Confirmed</v>
      </c>
      <c r="I4808" s="90">
        <f>INDEX(Data!P$2:P$6500,MATCH(A4808,Data!$A$2:$A$6500,0))</f>
        <v>1923</v>
      </c>
      <c r="J4808" s="90">
        <f>INDEX(Data!Q$2:Q$6500,MATCH($A4808,Data!$A$2:$A$6500,0))</f>
        <v>1923</v>
      </c>
      <c r="K4808" s="90">
        <f>INDEX(Data!F$2:F$6500,MATCH($A4808,Data!$A$2:$A$6500,0))</f>
        <v>6000</v>
      </c>
      <c r="L4808" s="90">
        <f>INDEX(Data!G$2:G$6500,MATCH($A4808,Data!$A$2:$A$6500,0))</f>
        <v>6000</v>
      </c>
      <c r="M4808" s="90">
        <f>INDEX(Data!H$2:H$6500,MATCH($A4808,Data!$A$2:$A$6500,0))</f>
        <v>0</v>
      </c>
      <c r="N4808" s="90">
        <f>INDEX(Data!I$2:I$6500,MATCH($A4808,Data!$A$2:$A$6500,0))</f>
        <v>0</v>
      </c>
      <c r="O4808" s="83" t="str">
        <f>INDEX(Data!J$2:J$6500,MATCH($A4808,Data!$A$2:$A$6500,0))</f>
        <v>individuals</v>
      </c>
      <c r="P4808" t="str">
        <f>_xlfn.XLOOKUP(B4808,Table3[RefID],Table3[Citation])</f>
        <v>Rauzon et al (2008)</v>
      </c>
    </row>
    <row r="4809" spans="1:16" x14ac:dyDescent="0.35">
      <c r="A4809" s="68">
        <v>4807</v>
      </c>
      <c r="B4809" s="69">
        <v>289</v>
      </c>
      <c r="C4809" s="69">
        <v>27001</v>
      </c>
      <c r="D4809" s="69">
        <v>3294</v>
      </c>
      <c r="E4809" t="str">
        <f>INDEX(Table5[EEZ],MATCH(C4809,Table5[Colony_ID],0))</f>
        <v>Wake Island Exclusive Economic Zone</v>
      </c>
      <c r="F4809" t="str">
        <f>INDEX(Table5[Corrected Island/Colony Name],MATCH('Full Data'!C4809,Table5[Colony_ID],0))</f>
        <v>Wake Island</v>
      </c>
      <c r="G4809" t="str">
        <f>INDEX(Table4[Common_Name],MATCH('Full Data'!D4809,Table4[SpcRecID],0))</f>
        <v>Brown Noddy</v>
      </c>
      <c r="H4809" s="83" t="str">
        <f>INDEX(Data!E$2:E$6500,MATCH(A4809,Data!$A$2:$A$6500,0))</f>
        <v>Confirmed</v>
      </c>
      <c r="I4809" s="90">
        <f>INDEX(Data!P$2:P$6500,MATCH(A4809,Data!$A$2:$A$6500,0))</f>
        <v>1967</v>
      </c>
      <c r="J4809" s="90">
        <f>INDEX(Data!Q$2:Q$6500,MATCH($A4809,Data!$A$2:$A$6500,0))</f>
        <v>1967</v>
      </c>
      <c r="K4809" s="90">
        <f>INDEX(Data!F$2:F$6500,MATCH($A4809,Data!$A$2:$A$6500,0))</f>
        <v>50</v>
      </c>
      <c r="L4809" s="90">
        <f>INDEX(Data!G$2:G$6500,MATCH($A4809,Data!$A$2:$A$6500,0))</f>
        <v>50</v>
      </c>
      <c r="M4809" s="90">
        <f>INDEX(Data!H$2:H$6500,MATCH($A4809,Data!$A$2:$A$6500,0))</f>
        <v>0</v>
      </c>
      <c r="N4809" s="90">
        <f>INDEX(Data!I$2:I$6500,MATCH($A4809,Data!$A$2:$A$6500,0))</f>
        <v>0</v>
      </c>
      <c r="O4809" s="83" t="str">
        <f>INDEX(Data!J$2:J$6500,MATCH($A4809,Data!$A$2:$A$6500,0))</f>
        <v>individuals</v>
      </c>
      <c r="P4809" t="str">
        <f>_xlfn.XLOOKUP(B4809,Table3[RefID],Table3[Citation])</f>
        <v>Rauzon et al (2008)</v>
      </c>
    </row>
    <row r="4810" spans="1:16" x14ac:dyDescent="0.35">
      <c r="A4810" s="68">
        <v>4808</v>
      </c>
      <c r="B4810" s="69">
        <v>289</v>
      </c>
      <c r="C4810" s="69">
        <v>27001</v>
      </c>
      <c r="D4810" s="69">
        <v>3294</v>
      </c>
      <c r="E4810" t="str">
        <f>INDEX(Table5[EEZ],MATCH(C4810,Table5[Colony_ID],0))</f>
        <v>Wake Island Exclusive Economic Zone</v>
      </c>
      <c r="F4810" t="str">
        <f>INDEX(Table5[Corrected Island/Colony Name],MATCH('Full Data'!C4810,Table5[Colony_ID],0))</f>
        <v>Wake Island</v>
      </c>
      <c r="G4810" t="str">
        <f>INDEX(Table4[Common_Name],MATCH('Full Data'!D4810,Table4[SpcRecID],0))</f>
        <v>Brown Noddy</v>
      </c>
      <c r="H4810" s="83" t="str">
        <f>INDEX(Data!E$2:E$6500,MATCH(A4810,Data!$A$2:$A$6500,0))</f>
        <v>Confirmed</v>
      </c>
      <c r="I4810" s="90">
        <f>INDEX(Data!P$2:P$6500,MATCH(A4810,Data!$A$2:$A$6500,0))</f>
        <v>1993</v>
      </c>
      <c r="J4810" s="90">
        <f>INDEX(Data!Q$2:Q$6500,MATCH($A4810,Data!$A$2:$A$6500,0))</f>
        <v>1993</v>
      </c>
      <c r="K4810" s="90">
        <f>INDEX(Data!F$2:F$6500,MATCH($A4810,Data!$A$2:$A$6500,0))</f>
        <v>98</v>
      </c>
      <c r="L4810" s="90">
        <f>INDEX(Data!G$2:G$6500,MATCH($A4810,Data!$A$2:$A$6500,0))</f>
        <v>98</v>
      </c>
      <c r="M4810" s="90">
        <f>INDEX(Data!H$2:H$6500,MATCH($A4810,Data!$A$2:$A$6500,0))</f>
        <v>0</v>
      </c>
      <c r="N4810" s="90">
        <f>INDEX(Data!I$2:I$6500,MATCH($A4810,Data!$A$2:$A$6500,0))</f>
        <v>0</v>
      </c>
      <c r="O4810" s="83" t="str">
        <f>INDEX(Data!J$2:J$6500,MATCH($A4810,Data!$A$2:$A$6500,0))</f>
        <v>individuals</v>
      </c>
      <c r="P4810" t="str">
        <f>_xlfn.XLOOKUP(B4810,Table3[RefID],Table3[Citation])</f>
        <v>Rauzon et al (2008)</v>
      </c>
    </row>
    <row r="4811" spans="1:16" x14ac:dyDescent="0.35">
      <c r="A4811" s="68">
        <v>4809</v>
      </c>
      <c r="B4811" s="69">
        <v>289</v>
      </c>
      <c r="C4811" s="69">
        <v>27001</v>
      </c>
      <c r="D4811" s="69">
        <v>3294</v>
      </c>
      <c r="E4811" t="str">
        <f>INDEX(Table5[EEZ],MATCH(C4811,Table5[Colony_ID],0))</f>
        <v>Wake Island Exclusive Economic Zone</v>
      </c>
      <c r="F4811" t="str">
        <f>INDEX(Table5[Corrected Island/Colony Name],MATCH('Full Data'!C4811,Table5[Colony_ID],0))</f>
        <v>Wake Island</v>
      </c>
      <c r="G4811" t="str">
        <f>INDEX(Table4[Common_Name],MATCH('Full Data'!D4811,Table4[SpcRecID],0))</f>
        <v>Brown Noddy</v>
      </c>
      <c r="H4811" s="83" t="str">
        <f>INDEX(Data!E$2:E$6500,MATCH(A4811,Data!$A$2:$A$6500,0))</f>
        <v>Confirmed</v>
      </c>
      <c r="I4811" s="90">
        <f>INDEX(Data!P$2:P$6500,MATCH(A4811,Data!$A$2:$A$6500,0))</f>
        <v>1998</v>
      </c>
      <c r="J4811" s="90">
        <f>INDEX(Data!Q$2:Q$6500,MATCH($A4811,Data!$A$2:$A$6500,0))</f>
        <v>1998</v>
      </c>
      <c r="K4811" s="90">
        <f>INDEX(Data!F$2:F$6500,MATCH($A4811,Data!$A$2:$A$6500,0))</f>
        <v>100</v>
      </c>
      <c r="L4811" s="90">
        <f>INDEX(Data!G$2:G$6500,MATCH($A4811,Data!$A$2:$A$6500,0))</f>
        <v>100</v>
      </c>
      <c r="M4811" s="90">
        <f>INDEX(Data!H$2:H$6500,MATCH($A4811,Data!$A$2:$A$6500,0))</f>
        <v>0</v>
      </c>
      <c r="N4811" s="90">
        <f>INDEX(Data!I$2:I$6500,MATCH($A4811,Data!$A$2:$A$6500,0))</f>
        <v>0</v>
      </c>
      <c r="O4811" s="83" t="str">
        <f>INDEX(Data!J$2:J$6500,MATCH($A4811,Data!$A$2:$A$6500,0))</f>
        <v>individuals</v>
      </c>
      <c r="P4811" t="str">
        <f>_xlfn.XLOOKUP(B4811,Table3[RefID],Table3[Citation])</f>
        <v>Rauzon et al (2008)</v>
      </c>
    </row>
    <row r="4812" spans="1:16" x14ac:dyDescent="0.35">
      <c r="A4812" s="68">
        <v>4810</v>
      </c>
      <c r="B4812" s="69">
        <v>289</v>
      </c>
      <c r="C4812" s="69">
        <v>27001</v>
      </c>
      <c r="D4812" s="69">
        <v>3294</v>
      </c>
      <c r="E4812" t="str">
        <f>INDEX(Table5[EEZ],MATCH(C4812,Table5[Colony_ID],0))</f>
        <v>Wake Island Exclusive Economic Zone</v>
      </c>
      <c r="F4812" t="str">
        <f>INDEX(Table5[Corrected Island/Colony Name],MATCH('Full Data'!C4812,Table5[Colony_ID],0))</f>
        <v>Wake Island</v>
      </c>
      <c r="G4812" t="str">
        <f>INDEX(Table4[Common_Name],MATCH('Full Data'!D4812,Table4[SpcRecID],0))</f>
        <v>Brown Noddy</v>
      </c>
      <c r="H4812" s="83" t="str">
        <f>INDEX(Data!E$2:E$6500,MATCH(A4812,Data!$A$2:$A$6500,0))</f>
        <v>Confirmed</v>
      </c>
      <c r="I4812" s="90">
        <f>INDEX(Data!P$2:P$6500,MATCH(A4812,Data!$A$2:$A$6500,0))</f>
        <v>1999</v>
      </c>
      <c r="J4812" s="90">
        <f>INDEX(Data!Q$2:Q$6500,MATCH($A4812,Data!$A$2:$A$6500,0))</f>
        <v>1999</v>
      </c>
      <c r="K4812" s="90">
        <f>INDEX(Data!F$2:F$6500,MATCH($A4812,Data!$A$2:$A$6500,0))</f>
        <v>20</v>
      </c>
      <c r="L4812" s="90">
        <f>INDEX(Data!G$2:G$6500,MATCH($A4812,Data!$A$2:$A$6500,0))</f>
        <v>20</v>
      </c>
      <c r="M4812" s="90">
        <f>INDEX(Data!H$2:H$6500,MATCH($A4812,Data!$A$2:$A$6500,0))</f>
        <v>0</v>
      </c>
      <c r="N4812" s="90">
        <f>INDEX(Data!I$2:I$6500,MATCH($A4812,Data!$A$2:$A$6500,0))</f>
        <v>0</v>
      </c>
      <c r="O4812" s="83" t="str">
        <f>INDEX(Data!J$2:J$6500,MATCH($A4812,Data!$A$2:$A$6500,0))</f>
        <v>individuals</v>
      </c>
      <c r="P4812" t="str">
        <f>_xlfn.XLOOKUP(B4812,Table3[RefID],Table3[Citation])</f>
        <v>Rauzon et al (2008)</v>
      </c>
    </row>
    <row r="4813" spans="1:16" x14ac:dyDescent="0.35">
      <c r="A4813" s="68">
        <v>4811</v>
      </c>
      <c r="B4813" s="69">
        <v>289</v>
      </c>
      <c r="C4813" s="69">
        <v>27001</v>
      </c>
      <c r="D4813" s="69">
        <v>3294</v>
      </c>
      <c r="E4813" t="str">
        <f>INDEX(Table5[EEZ],MATCH(C4813,Table5[Colony_ID],0))</f>
        <v>Wake Island Exclusive Economic Zone</v>
      </c>
      <c r="F4813" t="str">
        <f>INDEX(Table5[Corrected Island/Colony Name],MATCH('Full Data'!C4813,Table5[Colony_ID],0))</f>
        <v>Wake Island</v>
      </c>
      <c r="G4813" t="str">
        <f>INDEX(Table4[Common_Name],MATCH('Full Data'!D4813,Table4[SpcRecID],0))</f>
        <v>Brown Noddy</v>
      </c>
      <c r="H4813" s="83" t="str">
        <f>INDEX(Data!E$2:E$6500,MATCH(A4813,Data!$A$2:$A$6500,0))</f>
        <v>Confirmed</v>
      </c>
      <c r="I4813" s="90">
        <f>INDEX(Data!P$2:P$6500,MATCH(A4813,Data!$A$2:$A$6500,0))</f>
        <v>2003</v>
      </c>
      <c r="J4813" s="90">
        <f>INDEX(Data!Q$2:Q$6500,MATCH($A4813,Data!$A$2:$A$6500,0))</f>
        <v>2003</v>
      </c>
      <c r="K4813" s="90">
        <f>INDEX(Data!F$2:F$6500,MATCH($A4813,Data!$A$2:$A$6500,0))</f>
        <v>200</v>
      </c>
      <c r="L4813" s="90">
        <f>INDEX(Data!G$2:G$6500,MATCH($A4813,Data!$A$2:$A$6500,0))</f>
        <v>200</v>
      </c>
      <c r="M4813" s="90">
        <f>INDEX(Data!H$2:H$6500,MATCH($A4813,Data!$A$2:$A$6500,0))</f>
        <v>0</v>
      </c>
      <c r="N4813" s="90">
        <f>INDEX(Data!I$2:I$6500,MATCH($A4813,Data!$A$2:$A$6500,0))</f>
        <v>0</v>
      </c>
      <c r="O4813" s="83" t="str">
        <f>INDEX(Data!J$2:J$6500,MATCH($A4813,Data!$A$2:$A$6500,0))</f>
        <v>individuals</v>
      </c>
      <c r="P4813" t="str">
        <f>_xlfn.XLOOKUP(B4813,Table3[RefID],Table3[Citation])</f>
        <v>Rauzon et al (2008)</v>
      </c>
    </row>
    <row r="4814" spans="1:16" x14ac:dyDescent="0.35">
      <c r="A4814" s="68">
        <v>4812</v>
      </c>
      <c r="B4814" s="69">
        <v>289</v>
      </c>
      <c r="C4814" s="69">
        <v>27001</v>
      </c>
      <c r="D4814" s="69">
        <v>3294</v>
      </c>
      <c r="E4814" t="str">
        <f>INDEX(Table5[EEZ],MATCH(C4814,Table5[Colony_ID],0))</f>
        <v>Wake Island Exclusive Economic Zone</v>
      </c>
      <c r="F4814" t="str">
        <f>INDEX(Table5[Corrected Island/Colony Name],MATCH('Full Data'!C4814,Table5[Colony_ID],0))</f>
        <v>Wake Island</v>
      </c>
      <c r="G4814" t="str">
        <f>INDEX(Table4[Common_Name],MATCH('Full Data'!D4814,Table4[SpcRecID],0))</f>
        <v>Brown Noddy</v>
      </c>
      <c r="H4814" s="83" t="str">
        <f>INDEX(Data!E$2:E$6500,MATCH(A4814,Data!$A$2:$A$6500,0))</f>
        <v>Confirmed</v>
      </c>
      <c r="I4814" s="90">
        <f>INDEX(Data!P$2:P$6500,MATCH(A4814,Data!$A$2:$A$6500,0))</f>
        <v>2003</v>
      </c>
      <c r="J4814" s="90">
        <f>INDEX(Data!Q$2:Q$6500,MATCH($A4814,Data!$A$2:$A$6500,0))</f>
        <v>2003</v>
      </c>
      <c r="K4814" s="90">
        <f>INDEX(Data!F$2:F$6500,MATCH($A4814,Data!$A$2:$A$6500,0))</f>
        <v>500</v>
      </c>
      <c r="L4814" s="90">
        <f>INDEX(Data!G$2:G$6500,MATCH($A4814,Data!$A$2:$A$6500,0))</f>
        <v>500</v>
      </c>
      <c r="M4814" s="90">
        <f>INDEX(Data!H$2:H$6500,MATCH($A4814,Data!$A$2:$A$6500,0))</f>
        <v>0</v>
      </c>
      <c r="N4814" s="90">
        <f>INDEX(Data!I$2:I$6500,MATCH($A4814,Data!$A$2:$A$6500,0))</f>
        <v>0</v>
      </c>
      <c r="O4814" s="83" t="str">
        <f>INDEX(Data!J$2:J$6500,MATCH($A4814,Data!$A$2:$A$6500,0))</f>
        <v>individuals</v>
      </c>
      <c r="P4814" t="str">
        <f>_xlfn.XLOOKUP(B4814,Table3[RefID],Table3[Citation])</f>
        <v>Rauzon et al (2008)</v>
      </c>
    </row>
    <row r="4815" spans="1:16" x14ac:dyDescent="0.35">
      <c r="A4815" s="68">
        <v>4813</v>
      </c>
      <c r="B4815" s="69">
        <v>289</v>
      </c>
      <c r="C4815" s="69">
        <v>27001</v>
      </c>
      <c r="D4815" s="69">
        <v>3294</v>
      </c>
      <c r="E4815" t="str">
        <f>INDEX(Table5[EEZ],MATCH(C4815,Table5[Colony_ID],0))</f>
        <v>Wake Island Exclusive Economic Zone</v>
      </c>
      <c r="F4815" t="str">
        <f>INDEX(Table5[Corrected Island/Colony Name],MATCH('Full Data'!C4815,Table5[Colony_ID],0))</f>
        <v>Wake Island</v>
      </c>
      <c r="G4815" t="str">
        <f>INDEX(Table4[Common_Name],MATCH('Full Data'!D4815,Table4[SpcRecID],0))</f>
        <v>Brown Noddy</v>
      </c>
      <c r="H4815" s="83" t="str">
        <f>INDEX(Data!E$2:E$6500,MATCH(A4815,Data!$A$2:$A$6500,0))</f>
        <v>Confirmed</v>
      </c>
      <c r="I4815" s="90">
        <f>INDEX(Data!P$2:P$6500,MATCH(A4815,Data!$A$2:$A$6500,0))</f>
        <v>2004</v>
      </c>
      <c r="J4815" s="90">
        <f>INDEX(Data!Q$2:Q$6500,MATCH($A4815,Data!$A$2:$A$6500,0))</f>
        <v>2004</v>
      </c>
      <c r="K4815" s="90">
        <f>INDEX(Data!F$2:F$6500,MATCH($A4815,Data!$A$2:$A$6500,0))</f>
        <v>1000</v>
      </c>
      <c r="L4815" s="90">
        <f>INDEX(Data!G$2:G$6500,MATCH($A4815,Data!$A$2:$A$6500,0))</f>
        <v>1000</v>
      </c>
      <c r="M4815" s="90">
        <f>INDEX(Data!H$2:H$6500,MATCH($A4815,Data!$A$2:$A$6500,0))</f>
        <v>0</v>
      </c>
      <c r="N4815" s="90">
        <f>INDEX(Data!I$2:I$6500,MATCH($A4815,Data!$A$2:$A$6500,0))</f>
        <v>0</v>
      </c>
      <c r="O4815" s="83" t="str">
        <f>INDEX(Data!J$2:J$6500,MATCH($A4815,Data!$A$2:$A$6500,0))</f>
        <v>individuals</v>
      </c>
      <c r="P4815" t="str">
        <f>_xlfn.XLOOKUP(B4815,Table3[RefID],Table3[Citation])</f>
        <v>Rauzon et al (2008)</v>
      </c>
    </row>
    <row r="4816" spans="1:16" x14ac:dyDescent="0.35">
      <c r="A4816" s="68">
        <v>4814</v>
      </c>
      <c r="B4816" s="69">
        <v>289</v>
      </c>
      <c r="C4816" s="69">
        <v>27001</v>
      </c>
      <c r="D4816" s="69">
        <v>3294</v>
      </c>
      <c r="E4816" t="str">
        <f>INDEX(Table5[EEZ],MATCH(C4816,Table5[Colony_ID],0))</f>
        <v>Wake Island Exclusive Economic Zone</v>
      </c>
      <c r="F4816" t="str">
        <f>INDEX(Table5[Corrected Island/Colony Name],MATCH('Full Data'!C4816,Table5[Colony_ID],0))</f>
        <v>Wake Island</v>
      </c>
      <c r="G4816" t="str">
        <f>INDEX(Table4[Common_Name],MATCH('Full Data'!D4816,Table4[SpcRecID],0))</f>
        <v>Brown Noddy</v>
      </c>
      <c r="H4816" s="83" t="str">
        <f>INDEX(Data!E$2:E$6500,MATCH(A4816,Data!$A$2:$A$6500,0))</f>
        <v>Confirmed</v>
      </c>
      <c r="I4816" s="90">
        <f>INDEX(Data!P$2:P$6500,MATCH(A4816,Data!$A$2:$A$6500,0))</f>
        <v>1940</v>
      </c>
      <c r="J4816" s="90">
        <f>INDEX(Data!Q$2:Q$6500,MATCH($A4816,Data!$A$2:$A$6500,0))</f>
        <v>1940</v>
      </c>
      <c r="K4816" s="90">
        <f>INDEX(Data!F$2:F$6500,MATCH($A4816,Data!$A$2:$A$6500,0))</f>
        <v>0</v>
      </c>
      <c r="L4816" s="90">
        <f>INDEX(Data!G$2:G$6500,MATCH($A4816,Data!$A$2:$A$6500,0))</f>
        <v>0</v>
      </c>
      <c r="M4816" s="90">
        <f>INDEX(Data!H$2:H$6500,MATCH($A4816,Data!$A$2:$A$6500,0))</f>
        <v>0</v>
      </c>
      <c r="N4816" s="90">
        <f>INDEX(Data!I$2:I$6500,MATCH($A4816,Data!$A$2:$A$6500,0))</f>
        <v>0</v>
      </c>
      <c r="O4816" s="83">
        <f>INDEX(Data!J$2:J$6500,MATCH($A4816,Data!$A$2:$A$6500,0))</f>
        <v>0</v>
      </c>
      <c r="P4816" t="str">
        <f>_xlfn.XLOOKUP(B4816,Table3[RefID],Table3[Citation])</f>
        <v>Rauzon et al (2008)</v>
      </c>
    </row>
    <row r="4817" spans="1:16" x14ac:dyDescent="0.35">
      <c r="A4817" s="68">
        <v>4815</v>
      </c>
      <c r="B4817" s="69">
        <v>289</v>
      </c>
      <c r="C4817" s="69">
        <v>27001</v>
      </c>
      <c r="D4817" s="70">
        <v>3935</v>
      </c>
      <c r="E4817" t="str">
        <f>INDEX(Table5[EEZ],MATCH(C4817,Table5[Colony_ID],0))</f>
        <v>Wake Island Exclusive Economic Zone</v>
      </c>
      <c r="F4817" t="str">
        <f>INDEX(Table5[Corrected Island/Colony Name],MATCH('Full Data'!C4817,Table5[Colony_ID],0))</f>
        <v>Wake Island</v>
      </c>
      <c r="G4817" t="str">
        <f>INDEX(Table4[Common_Name],MATCH('Full Data'!D4817,Table4[SpcRecID],0))</f>
        <v>Christmas Shearwater</v>
      </c>
      <c r="H4817" s="83" t="str">
        <f>INDEX(Data!E$2:E$6500,MATCH(A4817,Data!$A$2:$A$6500,0))</f>
        <v>Confirmed</v>
      </c>
      <c r="I4817" s="90">
        <f>INDEX(Data!P$2:P$6500,MATCH(A4817,Data!$A$2:$A$6500,0))</f>
        <v>1923</v>
      </c>
      <c r="J4817" s="90">
        <f>INDEX(Data!Q$2:Q$6500,MATCH($A4817,Data!$A$2:$A$6500,0))</f>
        <v>1923</v>
      </c>
      <c r="K4817" s="90">
        <f>INDEX(Data!F$2:F$6500,MATCH($A4817,Data!$A$2:$A$6500,0))</f>
        <v>2</v>
      </c>
      <c r="L4817" s="90">
        <f>INDEX(Data!G$2:G$6500,MATCH($A4817,Data!$A$2:$A$6500,0))</f>
        <v>2</v>
      </c>
      <c r="M4817" s="90">
        <f>INDEX(Data!H$2:H$6500,MATCH($A4817,Data!$A$2:$A$6500,0))</f>
        <v>0</v>
      </c>
      <c r="N4817" s="90">
        <f>INDEX(Data!I$2:I$6500,MATCH($A4817,Data!$A$2:$A$6500,0))</f>
        <v>0</v>
      </c>
      <c r="O4817" s="83" t="str">
        <f>INDEX(Data!J$2:J$6500,MATCH($A4817,Data!$A$2:$A$6500,0))</f>
        <v>individuals</v>
      </c>
      <c r="P4817" t="str">
        <f>_xlfn.XLOOKUP(B4817,Table3[RefID],Table3[Citation])</f>
        <v>Rauzon et al (2008)</v>
      </c>
    </row>
    <row r="4818" spans="1:16" x14ac:dyDescent="0.35">
      <c r="A4818" s="68">
        <v>4816</v>
      </c>
      <c r="B4818" s="69">
        <v>289</v>
      </c>
      <c r="C4818" s="69">
        <v>27001</v>
      </c>
      <c r="D4818" s="70">
        <v>3935</v>
      </c>
      <c r="E4818" t="str">
        <f>INDEX(Table5[EEZ],MATCH(C4818,Table5[Colony_ID],0))</f>
        <v>Wake Island Exclusive Economic Zone</v>
      </c>
      <c r="F4818" t="str">
        <f>INDEX(Table5[Corrected Island/Colony Name],MATCH('Full Data'!C4818,Table5[Colony_ID],0))</f>
        <v>Wake Island</v>
      </c>
      <c r="G4818" t="str">
        <f>INDEX(Table4[Common_Name],MATCH('Full Data'!D4818,Table4[SpcRecID],0))</f>
        <v>Christmas Shearwater</v>
      </c>
      <c r="H4818" s="83" t="str">
        <f>INDEX(Data!E$2:E$6500,MATCH(A4818,Data!$A$2:$A$6500,0))</f>
        <v>Confirmed</v>
      </c>
      <c r="I4818" s="90">
        <f>INDEX(Data!P$2:P$6500,MATCH(A4818,Data!$A$2:$A$6500,0))</f>
        <v>1940</v>
      </c>
      <c r="J4818" s="90">
        <f>INDEX(Data!Q$2:Q$6500,MATCH($A4818,Data!$A$2:$A$6500,0))</f>
        <v>1940</v>
      </c>
      <c r="K4818" s="90">
        <f>INDEX(Data!F$2:F$6500,MATCH($A4818,Data!$A$2:$A$6500,0))</f>
        <v>2</v>
      </c>
      <c r="L4818" s="90">
        <f>INDEX(Data!G$2:G$6500,MATCH($A4818,Data!$A$2:$A$6500,0))</f>
        <v>2</v>
      </c>
      <c r="M4818" s="90">
        <f>INDEX(Data!H$2:H$6500,MATCH($A4818,Data!$A$2:$A$6500,0))</f>
        <v>0</v>
      </c>
      <c r="N4818" s="90">
        <f>INDEX(Data!I$2:I$6500,MATCH($A4818,Data!$A$2:$A$6500,0))</f>
        <v>0</v>
      </c>
      <c r="O4818" s="83" t="str">
        <f>INDEX(Data!J$2:J$6500,MATCH($A4818,Data!$A$2:$A$6500,0))</f>
        <v>individuals</v>
      </c>
      <c r="P4818" t="str">
        <f>_xlfn.XLOOKUP(B4818,Table3[RefID],Table3[Citation])</f>
        <v>Rauzon et al (2008)</v>
      </c>
    </row>
    <row r="4819" spans="1:16" x14ac:dyDescent="0.35">
      <c r="A4819" s="68">
        <v>4817</v>
      </c>
      <c r="B4819" s="69">
        <v>289</v>
      </c>
      <c r="C4819" s="69">
        <v>27001</v>
      </c>
      <c r="D4819" s="70">
        <v>3935</v>
      </c>
      <c r="E4819" t="str">
        <f>INDEX(Table5[EEZ],MATCH(C4819,Table5[Colony_ID],0))</f>
        <v>Wake Island Exclusive Economic Zone</v>
      </c>
      <c r="F4819" t="str">
        <f>INDEX(Table5[Corrected Island/Colony Name],MATCH('Full Data'!C4819,Table5[Colony_ID],0))</f>
        <v>Wake Island</v>
      </c>
      <c r="G4819" t="str">
        <f>INDEX(Table4[Common_Name],MATCH('Full Data'!D4819,Table4[SpcRecID],0))</f>
        <v>Christmas Shearwater</v>
      </c>
      <c r="H4819" s="83" t="str">
        <f>INDEX(Data!E$2:E$6500,MATCH(A4819,Data!$A$2:$A$6500,0))</f>
        <v>Confirmed</v>
      </c>
      <c r="I4819" s="90">
        <f>INDEX(Data!P$2:P$6500,MATCH(A4819,Data!$A$2:$A$6500,0))</f>
        <v>1999</v>
      </c>
      <c r="J4819" s="90">
        <f>INDEX(Data!Q$2:Q$6500,MATCH($A4819,Data!$A$2:$A$6500,0))</f>
        <v>1999</v>
      </c>
      <c r="K4819" s="90">
        <f>INDEX(Data!F$2:F$6500,MATCH($A4819,Data!$A$2:$A$6500,0))</f>
        <v>1</v>
      </c>
      <c r="L4819" s="90">
        <f>INDEX(Data!G$2:G$6500,MATCH($A4819,Data!$A$2:$A$6500,0))</f>
        <v>1</v>
      </c>
      <c r="M4819" s="90">
        <f>INDEX(Data!H$2:H$6500,MATCH($A4819,Data!$A$2:$A$6500,0))</f>
        <v>0</v>
      </c>
      <c r="N4819" s="90">
        <f>INDEX(Data!I$2:I$6500,MATCH($A4819,Data!$A$2:$A$6500,0))</f>
        <v>0</v>
      </c>
      <c r="O4819" s="83" t="str">
        <f>INDEX(Data!J$2:J$6500,MATCH($A4819,Data!$A$2:$A$6500,0))</f>
        <v>individuals</v>
      </c>
      <c r="P4819" t="str">
        <f>_xlfn.XLOOKUP(B4819,Table3[RefID],Table3[Citation])</f>
        <v>Rauzon et al (2008)</v>
      </c>
    </row>
    <row r="4820" spans="1:16" x14ac:dyDescent="0.35">
      <c r="A4820" s="68">
        <v>4818</v>
      </c>
      <c r="B4820" s="69">
        <v>289</v>
      </c>
      <c r="C4820" s="69">
        <v>27001</v>
      </c>
      <c r="D4820" s="70">
        <v>3935</v>
      </c>
      <c r="E4820" t="str">
        <f>INDEX(Table5[EEZ],MATCH(C4820,Table5[Colony_ID],0))</f>
        <v>Wake Island Exclusive Economic Zone</v>
      </c>
      <c r="F4820" t="str">
        <f>INDEX(Table5[Corrected Island/Colony Name],MATCH('Full Data'!C4820,Table5[Colony_ID],0))</f>
        <v>Wake Island</v>
      </c>
      <c r="G4820" t="str">
        <f>INDEX(Table4[Common_Name],MATCH('Full Data'!D4820,Table4[SpcRecID],0))</f>
        <v>Christmas Shearwater</v>
      </c>
      <c r="H4820" s="83" t="str">
        <f>INDEX(Data!E$2:E$6500,MATCH(A4820,Data!$A$2:$A$6500,0))</f>
        <v>Confirmed</v>
      </c>
      <c r="I4820" s="90">
        <f>INDEX(Data!P$2:P$6500,MATCH(A4820,Data!$A$2:$A$6500,0))</f>
        <v>2004</v>
      </c>
      <c r="J4820" s="90">
        <f>INDEX(Data!Q$2:Q$6500,MATCH($A4820,Data!$A$2:$A$6500,0))</f>
        <v>2004</v>
      </c>
      <c r="K4820" s="90">
        <f>INDEX(Data!F$2:F$6500,MATCH($A4820,Data!$A$2:$A$6500,0))</f>
        <v>1</v>
      </c>
      <c r="L4820" s="90">
        <f>INDEX(Data!G$2:G$6500,MATCH($A4820,Data!$A$2:$A$6500,0))</f>
        <v>1</v>
      </c>
      <c r="M4820" s="90">
        <f>INDEX(Data!H$2:H$6500,MATCH($A4820,Data!$A$2:$A$6500,0))</f>
        <v>0</v>
      </c>
      <c r="N4820" s="90">
        <f>INDEX(Data!I$2:I$6500,MATCH($A4820,Data!$A$2:$A$6500,0))</f>
        <v>0</v>
      </c>
      <c r="O4820" s="83" t="str">
        <f>INDEX(Data!J$2:J$6500,MATCH($A4820,Data!$A$2:$A$6500,0))</f>
        <v>individuals</v>
      </c>
      <c r="P4820" t="str">
        <f>_xlfn.XLOOKUP(B4820,Table3[RefID],Table3[Citation])</f>
        <v>Rauzon et al (2008)</v>
      </c>
    </row>
    <row r="4821" spans="1:16" x14ac:dyDescent="0.35">
      <c r="A4821" s="68">
        <v>4819</v>
      </c>
      <c r="B4821" s="69">
        <v>289</v>
      </c>
      <c r="C4821" s="69">
        <v>27001</v>
      </c>
      <c r="D4821" s="70">
        <v>3935</v>
      </c>
      <c r="E4821" t="str">
        <f>INDEX(Table5[EEZ],MATCH(C4821,Table5[Colony_ID],0))</f>
        <v>Wake Island Exclusive Economic Zone</v>
      </c>
      <c r="F4821" t="str">
        <f>INDEX(Table5[Corrected Island/Colony Name],MATCH('Full Data'!C4821,Table5[Colony_ID],0))</f>
        <v>Wake Island</v>
      </c>
      <c r="G4821" t="str">
        <f>INDEX(Table4[Common_Name],MATCH('Full Data'!D4821,Table4[SpcRecID],0))</f>
        <v>Christmas Shearwater</v>
      </c>
      <c r="H4821" s="83" t="str">
        <f>INDEX(Data!E$2:E$6500,MATCH(A4821,Data!$A$2:$A$6500,0))</f>
        <v>Confirmed</v>
      </c>
      <c r="I4821" s="90">
        <f>INDEX(Data!P$2:P$6500,MATCH(A4821,Data!$A$2:$A$6500,0))</f>
        <v>2007</v>
      </c>
      <c r="J4821" s="90">
        <f>INDEX(Data!Q$2:Q$6500,MATCH($A4821,Data!$A$2:$A$6500,0))</f>
        <v>2007</v>
      </c>
      <c r="K4821" s="90">
        <f>INDEX(Data!F$2:F$6500,MATCH($A4821,Data!$A$2:$A$6500,0))</f>
        <v>1</v>
      </c>
      <c r="L4821" s="90">
        <f>INDEX(Data!G$2:G$6500,MATCH($A4821,Data!$A$2:$A$6500,0))</f>
        <v>1</v>
      </c>
      <c r="M4821" s="90">
        <f>INDEX(Data!H$2:H$6500,MATCH($A4821,Data!$A$2:$A$6500,0))</f>
        <v>0</v>
      </c>
      <c r="N4821" s="90">
        <f>INDEX(Data!I$2:I$6500,MATCH($A4821,Data!$A$2:$A$6500,0))</f>
        <v>0</v>
      </c>
      <c r="O4821" s="83" t="str">
        <f>INDEX(Data!J$2:J$6500,MATCH($A4821,Data!$A$2:$A$6500,0))</f>
        <v>individuals</v>
      </c>
      <c r="P4821" t="str">
        <f>_xlfn.XLOOKUP(B4821,Table3[RefID],Table3[Citation])</f>
        <v>Rauzon et al (2008)</v>
      </c>
    </row>
    <row r="4822" spans="1:16" x14ac:dyDescent="0.35">
      <c r="A4822" s="68">
        <v>4820</v>
      </c>
      <c r="B4822" s="69">
        <v>289</v>
      </c>
      <c r="C4822" s="69">
        <v>27001</v>
      </c>
      <c r="D4822" s="70">
        <v>3935</v>
      </c>
      <c r="E4822" t="str">
        <f>INDEX(Table5[EEZ],MATCH(C4822,Table5[Colony_ID],0))</f>
        <v>Wake Island Exclusive Economic Zone</v>
      </c>
      <c r="F4822" t="str">
        <f>INDEX(Table5[Corrected Island/Colony Name],MATCH('Full Data'!C4822,Table5[Colony_ID],0))</f>
        <v>Wake Island</v>
      </c>
      <c r="G4822" t="str">
        <f>INDEX(Table4[Common_Name],MATCH('Full Data'!D4822,Table4[SpcRecID],0))</f>
        <v>Christmas Shearwater</v>
      </c>
      <c r="H4822" s="83" t="str">
        <f>INDEX(Data!E$2:E$6500,MATCH(A4822,Data!$A$2:$A$6500,0))</f>
        <v>Confirmed</v>
      </c>
      <c r="I4822" s="90">
        <f>INDEX(Data!P$2:P$6500,MATCH(A4822,Data!$A$2:$A$6500,0))</f>
        <v>1953</v>
      </c>
      <c r="J4822" s="90">
        <f>INDEX(Data!Q$2:Q$6500,MATCH($A4822,Data!$A$2:$A$6500,0))</f>
        <v>1953</v>
      </c>
      <c r="K4822" s="90">
        <f>INDEX(Data!F$2:F$6500,MATCH($A4822,Data!$A$2:$A$6500,0))</f>
        <v>0</v>
      </c>
      <c r="L4822" s="90">
        <f>INDEX(Data!G$2:G$6500,MATCH($A4822,Data!$A$2:$A$6500,0))</f>
        <v>0</v>
      </c>
      <c r="M4822" s="90">
        <f>INDEX(Data!H$2:H$6500,MATCH($A4822,Data!$A$2:$A$6500,0))</f>
        <v>0</v>
      </c>
      <c r="N4822" s="90">
        <f>INDEX(Data!I$2:I$6500,MATCH($A4822,Data!$A$2:$A$6500,0))</f>
        <v>0</v>
      </c>
      <c r="O4822" s="83">
        <f>INDEX(Data!J$2:J$6500,MATCH($A4822,Data!$A$2:$A$6500,0))</f>
        <v>0</v>
      </c>
      <c r="P4822" t="str">
        <f>_xlfn.XLOOKUP(B4822,Table3[RefID],Table3[Citation])</f>
        <v>Rauzon et al (2008)</v>
      </c>
    </row>
    <row r="4823" spans="1:16" x14ac:dyDescent="0.35">
      <c r="A4823" s="68">
        <v>4821</v>
      </c>
      <c r="B4823" s="69">
        <v>289</v>
      </c>
      <c r="C4823" s="69">
        <v>27001</v>
      </c>
      <c r="D4823" s="70">
        <v>3935</v>
      </c>
      <c r="E4823" t="str">
        <f>INDEX(Table5[EEZ],MATCH(C4823,Table5[Colony_ID],0))</f>
        <v>Wake Island Exclusive Economic Zone</v>
      </c>
      <c r="F4823" t="str">
        <f>INDEX(Table5[Corrected Island/Colony Name],MATCH('Full Data'!C4823,Table5[Colony_ID],0))</f>
        <v>Wake Island</v>
      </c>
      <c r="G4823" t="str">
        <f>INDEX(Table4[Common_Name],MATCH('Full Data'!D4823,Table4[SpcRecID],0))</f>
        <v>Christmas Shearwater</v>
      </c>
      <c r="H4823" s="83" t="str">
        <f>INDEX(Data!E$2:E$6500,MATCH(A4823,Data!$A$2:$A$6500,0))</f>
        <v>Confirmed</v>
      </c>
      <c r="I4823" s="90">
        <f>INDEX(Data!P$2:P$6500,MATCH(A4823,Data!$A$2:$A$6500,0))</f>
        <v>1967</v>
      </c>
      <c r="J4823" s="90">
        <f>INDEX(Data!Q$2:Q$6500,MATCH($A4823,Data!$A$2:$A$6500,0))</f>
        <v>1967</v>
      </c>
      <c r="K4823" s="90">
        <f>INDEX(Data!F$2:F$6500,MATCH($A4823,Data!$A$2:$A$6500,0))</f>
        <v>0</v>
      </c>
      <c r="L4823" s="90">
        <f>INDEX(Data!G$2:G$6500,MATCH($A4823,Data!$A$2:$A$6500,0))</f>
        <v>0</v>
      </c>
      <c r="M4823" s="90">
        <f>INDEX(Data!H$2:H$6500,MATCH($A4823,Data!$A$2:$A$6500,0))</f>
        <v>0</v>
      </c>
      <c r="N4823" s="90">
        <f>INDEX(Data!I$2:I$6500,MATCH($A4823,Data!$A$2:$A$6500,0))</f>
        <v>0</v>
      </c>
      <c r="O4823" s="83">
        <f>INDEX(Data!J$2:J$6500,MATCH($A4823,Data!$A$2:$A$6500,0))</f>
        <v>0</v>
      </c>
      <c r="P4823" t="str">
        <f>_xlfn.XLOOKUP(B4823,Table3[RefID],Table3[Citation])</f>
        <v>Rauzon et al (2008)</v>
      </c>
    </row>
    <row r="4824" spans="1:16" x14ac:dyDescent="0.35">
      <c r="A4824" s="68">
        <v>4822</v>
      </c>
      <c r="B4824" s="69">
        <v>289</v>
      </c>
      <c r="C4824" s="69">
        <v>27001</v>
      </c>
      <c r="D4824" s="70">
        <v>3935</v>
      </c>
      <c r="E4824" t="str">
        <f>INDEX(Table5[EEZ],MATCH(C4824,Table5[Colony_ID],0))</f>
        <v>Wake Island Exclusive Economic Zone</v>
      </c>
      <c r="F4824" t="str">
        <f>INDEX(Table5[Corrected Island/Colony Name],MATCH('Full Data'!C4824,Table5[Colony_ID],0))</f>
        <v>Wake Island</v>
      </c>
      <c r="G4824" t="str">
        <f>INDEX(Table4[Common_Name],MATCH('Full Data'!D4824,Table4[SpcRecID],0))</f>
        <v>Christmas Shearwater</v>
      </c>
      <c r="H4824" s="83" t="str">
        <f>INDEX(Data!E$2:E$6500,MATCH(A4824,Data!$A$2:$A$6500,0))</f>
        <v>Confirmed</v>
      </c>
      <c r="I4824" s="90">
        <f>INDEX(Data!P$2:P$6500,MATCH(A4824,Data!$A$2:$A$6500,0))</f>
        <v>1992</v>
      </c>
      <c r="J4824" s="90">
        <f>INDEX(Data!Q$2:Q$6500,MATCH($A4824,Data!$A$2:$A$6500,0))</f>
        <v>1992</v>
      </c>
      <c r="K4824" s="90">
        <f>INDEX(Data!F$2:F$6500,MATCH($A4824,Data!$A$2:$A$6500,0))</f>
        <v>0</v>
      </c>
      <c r="L4824" s="90">
        <f>INDEX(Data!G$2:G$6500,MATCH($A4824,Data!$A$2:$A$6500,0))</f>
        <v>0</v>
      </c>
      <c r="M4824" s="90">
        <f>INDEX(Data!H$2:H$6500,MATCH($A4824,Data!$A$2:$A$6500,0))</f>
        <v>0</v>
      </c>
      <c r="N4824" s="90">
        <f>INDEX(Data!I$2:I$6500,MATCH($A4824,Data!$A$2:$A$6500,0))</f>
        <v>0</v>
      </c>
      <c r="O4824" s="83">
        <f>INDEX(Data!J$2:J$6500,MATCH($A4824,Data!$A$2:$A$6500,0))</f>
        <v>0</v>
      </c>
      <c r="P4824" t="str">
        <f>_xlfn.XLOOKUP(B4824,Table3[RefID],Table3[Citation])</f>
        <v>Rauzon et al (2008)</v>
      </c>
    </row>
    <row r="4825" spans="1:16" x14ac:dyDescent="0.35">
      <c r="A4825" s="68">
        <v>4823</v>
      </c>
      <c r="B4825" s="69">
        <v>289</v>
      </c>
      <c r="C4825" s="69">
        <v>27001</v>
      </c>
      <c r="D4825" s="70">
        <v>3935</v>
      </c>
      <c r="E4825" t="str">
        <f>INDEX(Table5[EEZ],MATCH(C4825,Table5[Colony_ID],0))</f>
        <v>Wake Island Exclusive Economic Zone</v>
      </c>
      <c r="F4825" t="str">
        <f>INDEX(Table5[Corrected Island/Colony Name],MATCH('Full Data'!C4825,Table5[Colony_ID],0))</f>
        <v>Wake Island</v>
      </c>
      <c r="G4825" t="str">
        <f>INDEX(Table4[Common_Name],MATCH('Full Data'!D4825,Table4[SpcRecID],0))</f>
        <v>Christmas Shearwater</v>
      </c>
      <c r="H4825" s="83" t="str">
        <f>INDEX(Data!E$2:E$6500,MATCH(A4825,Data!$A$2:$A$6500,0))</f>
        <v>Confirmed</v>
      </c>
      <c r="I4825" s="90">
        <f>INDEX(Data!P$2:P$6500,MATCH(A4825,Data!$A$2:$A$6500,0))</f>
        <v>1993</v>
      </c>
      <c r="J4825" s="90">
        <f>INDEX(Data!Q$2:Q$6500,MATCH($A4825,Data!$A$2:$A$6500,0))</f>
        <v>1993</v>
      </c>
      <c r="K4825" s="90">
        <f>INDEX(Data!F$2:F$6500,MATCH($A4825,Data!$A$2:$A$6500,0))</f>
        <v>0</v>
      </c>
      <c r="L4825" s="90">
        <f>INDEX(Data!G$2:G$6500,MATCH($A4825,Data!$A$2:$A$6500,0))</f>
        <v>0</v>
      </c>
      <c r="M4825" s="90">
        <f>INDEX(Data!H$2:H$6500,MATCH($A4825,Data!$A$2:$A$6500,0))</f>
        <v>0</v>
      </c>
      <c r="N4825" s="90">
        <f>INDEX(Data!I$2:I$6500,MATCH($A4825,Data!$A$2:$A$6500,0))</f>
        <v>0</v>
      </c>
      <c r="O4825" s="83">
        <f>INDEX(Data!J$2:J$6500,MATCH($A4825,Data!$A$2:$A$6500,0))</f>
        <v>0</v>
      </c>
      <c r="P4825" t="str">
        <f>_xlfn.XLOOKUP(B4825,Table3[RefID],Table3[Citation])</f>
        <v>Rauzon et al (2008)</v>
      </c>
    </row>
    <row r="4826" spans="1:16" x14ac:dyDescent="0.35">
      <c r="A4826" s="68">
        <v>4824</v>
      </c>
      <c r="B4826" s="69">
        <v>289</v>
      </c>
      <c r="C4826" s="69">
        <v>27001</v>
      </c>
      <c r="D4826" s="70">
        <v>3935</v>
      </c>
      <c r="E4826" t="str">
        <f>INDEX(Table5[EEZ],MATCH(C4826,Table5[Colony_ID],0))</f>
        <v>Wake Island Exclusive Economic Zone</v>
      </c>
      <c r="F4826" t="str">
        <f>INDEX(Table5[Corrected Island/Colony Name],MATCH('Full Data'!C4826,Table5[Colony_ID],0))</f>
        <v>Wake Island</v>
      </c>
      <c r="G4826" t="str">
        <f>INDEX(Table4[Common_Name],MATCH('Full Data'!D4826,Table4[SpcRecID],0))</f>
        <v>Christmas Shearwater</v>
      </c>
      <c r="H4826" s="83" t="str">
        <f>INDEX(Data!E$2:E$6500,MATCH(A4826,Data!$A$2:$A$6500,0))</f>
        <v>Confirmed</v>
      </c>
      <c r="I4826" s="90">
        <f>INDEX(Data!P$2:P$6500,MATCH(A4826,Data!$A$2:$A$6500,0))</f>
        <v>1996</v>
      </c>
      <c r="J4826" s="90">
        <f>INDEX(Data!Q$2:Q$6500,MATCH($A4826,Data!$A$2:$A$6500,0))</f>
        <v>1996</v>
      </c>
      <c r="K4826" s="90">
        <f>INDEX(Data!F$2:F$6500,MATCH($A4826,Data!$A$2:$A$6500,0))</f>
        <v>0</v>
      </c>
      <c r="L4826" s="90">
        <f>INDEX(Data!G$2:G$6500,MATCH($A4826,Data!$A$2:$A$6500,0))</f>
        <v>0</v>
      </c>
      <c r="M4826" s="90">
        <f>INDEX(Data!H$2:H$6500,MATCH($A4826,Data!$A$2:$A$6500,0))</f>
        <v>0</v>
      </c>
      <c r="N4826" s="90">
        <f>INDEX(Data!I$2:I$6500,MATCH($A4826,Data!$A$2:$A$6500,0))</f>
        <v>0</v>
      </c>
      <c r="O4826" s="83">
        <f>INDEX(Data!J$2:J$6500,MATCH($A4826,Data!$A$2:$A$6500,0))</f>
        <v>0</v>
      </c>
      <c r="P4826" t="str">
        <f>_xlfn.XLOOKUP(B4826,Table3[RefID],Table3[Citation])</f>
        <v>Rauzon et al (2008)</v>
      </c>
    </row>
    <row r="4827" spans="1:16" x14ac:dyDescent="0.35">
      <c r="A4827" s="68">
        <v>4825</v>
      </c>
      <c r="B4827" s="69">
        <v>289</v>
      </c>
      <c r="C4827" s="69">
        <v>27001</v>
      </c>
      <c r="D4827" s="70">
        <v>3935</v>
      </c>
      <c r="E4827" t="str">
        <f>INDEX(Table5[EEZ],MATCH(C4827,Table5[Colony_ID],0))</f>
        <v>Wake Island Exclusive Economic Zone</v>
      </c>
      <c r="F4827" t="str">
        <f>INDEX(Table5[Corrected Island/Colony Name],MATCH('Full Data'!C4827,Table5[Colony_ID],0))</f>
        <v>Wake Island</v>
      </c>
      <c r="G4827" t="str">
        <f>INDEX(Table4[Common_Name],MATCH('Full Data'!D4827,Table4[SpcRecID],0))</f>
        <v>Christmas Shearwater</v>
      </c>
      <c r="H4827" s="83" t="str">
        <f>INDEX(Data!E$2:E$6500,MATCH(A4827,Data!$A$2:$A$6500,0))</f>
        <v>Confirmed</v>
      </c>
      <c r="I4827" s="90">
        <f>INDEX(Data!P$2:P$6500,MATCH(A4827,Data!$A$2:$A$6500,0))</f>
        <v>1998</v>
      </c>
      <c r="J4827" s="90">
        <f>INDEX(Data!Q$2:Q$6500,MATCH($A4827,Data!$A$2:$A$6500,0))</f>
        <v>1998</v>
      </c>
      <c r="K4827" s="90">
        <f>INDEX(Data!F$2:F$6500,MATCH($A4827,Data!$A$2:$A$6500,0))</f>
        <v>0</v>
      </c>
      <c r="L4827" s="90">
        <f>INDEX(Data!G$2:G$6500,MATCH($A4827,Data!$A$2:$A$6500,0))</f>
        <v>0</v>
      </c>
      <c r="M4827" s="90">
        <f>INDEX(Data!H$2:H$6500,MATCH($A4827,Data!$A$2:$A$6500,0))</f>
        <v>0</v>
      </c>
      <c r="N4827" s="90">
        <f>INDEX(Data!I$2:I$6500,MATCH($A4827,Data!$A$2:$A$6500,0))</f>
        <v>0</v>
      </c>
      <c r="O4827" s="83">
        <f>INDEX(Data!J$2:J$6500,MATCH($A4827,Data!$A$2:$A$6500,0))</f>
        <v>0</v>
      </c>
      <c r="P4827" t="str">
        <f>_xlfn.XLOOKUP(B4827,Table3[RefID],Table3[Citation])</f>
        <v>Rauzon et al (2008)</v>
      </c>
    </row>
    <row r="4828" spans="1:16" x14ac:dyDescent="0.35">
      <c r="A4828" s="68">
        <v>4826</v>
      </c>
      <c r="B4828" s="69">
        <v>289</v>
      </c>
      <c r="C4828" s="69">
        <v>27001</v>
      </c>
      <c r="D4828" s="70">
        <v>3935</v>
      </c>
      <c r="E4828" t="str">
        <f>INDEX(Table5[EEZ],MATCH(C4828,Table5[Colony_ID],0))</f>
        <v>Wake Island Exclusive Economic Zone</v>
      </c>
      <c r="F4828" t="str">
        <f>INDEX(Table5[Corrected Island/Colony Name],MATCH('Full Data'!C4828,Table5[Colony_ID],0))</f>
        <v>Wake Island</v>
      </c>
      <c r="G4828" t="str">
        <f>INDEX(Table4[Common_Name],MATCH('Full Data'!D4828,Table4[SpcRecID],0))</f>
        <v>Christmas Shearwater</v>
      </c>
      <c r="H4828" s="83" t="str">
        <f>INDEX(Data!E$2:E$6500,MATCH(A4828,Data!$A$2:$A$6500,0))</f>
        <v>Confirmed</v>
      </c>
      <c r="I4828" s="90">
        <f>INDEX(Data!P$2:P$6500,MATCH(A4828,Data!$A$2:$A$6500,0))</f>
        <v>2003</v>
      </c>
      <c r="J4828" s="90">
        <f>INDEX(Data!Q$2:Q$6500,MATCH($A4828,Data!$A$2:$A$6500,0))</f>
        <v>2003</v>
      </c>
      <c r="K4828" s="90">
        <f>INDEX(Data!F$2:F$6500,MATCH($A4828,Data!$A$2:$A$6500,0))</f>
        <v>0</v>
      </c>
      <c r="L4828" s="90">
        <f>INDEX(Data!G$2:G$6500,MATCH($A4828,Data!$A$2:$A$6500,0))</f>
        <v>0</v>
      </c>
      <c r="M4828" s="90">
        <f>INDEX(Data!H$2:H$6500,MATCH($A4828,Data!$A$2:$A$6500,0))</f>
        <v>0</v>
      </c>
      <c r="N4828" s="90">
        <f>INDEX(Data!I$2:I$6500,MATCH($A4828,Data!$A$2:$A$6500,0))</f>
        <v>0</v>
      </c>
      <c r="O4828" s="83">
        <f>INDEX(Data!J$2:J$6500,MATCH($A4828,Data!$A$2:$A$6500,0))</f>
        <v>0</v>
      </c>
      <c r="P4828" t="str">
        <f>_xlfn.XLOOKUP(B4828,Table3[RefID],Table3[Citation])</f>
        <v>Rauzon et al (2008)</v>
      </c>
    </row>
    <row r="4829" spans="1:16" x14ac:dyDescent="0.35">
      <c r="A4829" s="68">
        <v>4827</v>
      </c>
      <c r="B4829" s="69">
        <v>289</v>
      </c>
      <c r="C4829" s="69">
        <v>27001</v>
      </c>
      <c r="D4829" s="70">
        <v>3935</v>
      </c>
      <c r="E4829" t="str">
        <f>INDEX(Table5[EEZ],MATCH(C4829,Table5[Colony_ID],0))</f>
        <v>Wake Island Exclusive Economic Zone</v>
      </c>
      <c r="F4829" t="str">
        <f>INDEX(Table5[Corrected Island/Colony Name],MATCH('Full Data'!C4829,Table5[Colony_ID],0))</f>
        <v>Wake Island</v>
      </c>
      <c r="G4829" t="str">
        <f>INDEX(Table4[Common_Name],MATCH('Full Data'!D4829,Table4[SpcRecID],0))</f>
        <v>Christmas Shearwater</v>
      </c>
      <c r="H4829" s="83" t="str">
        <f>INDEX(Data!E$2:E$6500,MATCH(A4829,Data!$A$2:$A$6500,0))</f>
        <v>Confirmed</v>
      </c>
      <c r="I4829" s="90">
        <f>INDEX(Data!P$2:P$6500,MATCH(A4829,Data!$A$2:$A$6500,0))</f>
        <v>2003</v>
      </c>
      <c r="J4829" s="90">
        <f>INDEX(Data!Q$2:Q$6500,MATCH($A4829,Data!$A$2:$A$6500,0))</f>
        <v>2003</v>
      </c>
      <c r="K4829" s="90">
        <f>INDEX(Data!F$2:F$6500,MATCH($A4829,Data!$A$2:$A$6500,0))</f>
        <v>0</v>
      </c>
      <c r="L4829" s="90">
        <f>INDEX(Data!G$2:G$6500,MATCH($A4829,Data!$A$2:$A$6500,0))</f>
        <v>0</v>
      </c>
      <c r="M4829" s="90">
        <f>INDEX(Data!H$2:H$6500,MATCH($A4829,Data!$A$2:$A$6500,0))</f>
        <v>0</v>
      </c>
      <c r="N4829" s="90">
        <f>INDEX(Data!I$2:I$6500,MATCH($A4829,Data!$A$2:$A$6500,0))</f>
        <v>0</v>
      </c>
      <c r="O4829" s="83">
        <f>INDEX(Data!J$2:J$6500,MATCH($A4829,Data!$A$2:$A$6500,0))</f>
        <v>0</v>
      </c>
      <c r="P4829" t="str">
        <f>_xlfn.XLOOKUP(B4829,Table3[RefID],Table3[Citation])</f>
        <v>Rauzon et al (2008)</v>
      </c>
    </row>
    <row r="4830" spans="1:16" x14ac:dyDescent="0.35">
      <c r="A4830" s="68">
        <v>4828</v>
      </c>
      <c r="B4830" s="69">
        <v>289</v>
      </c>
      <c r="C4830" s="69">
        <v>27001</v>
      </c>
      <c r="D4830" s="69">
        <v>3298</v>
      </c>
      <c r="E4830" t="str">
        <f>INDEX(Table5[EEZ],MATCH(C4830,Table5[Colony_ID],0))</f>
        <v>Wake Island Exclusive Economic Zone</v>
      </c>
      <c r="F4830" t="str">
        <f>INDEX(Table5[Corrected Island/Colony Name],MATCH('Full Data'!C4830,Table5[Colony_ID],0))</f>
        <v>Wake Island</v>
      </c>
      <c r="G4830" t="str">
        <f>INDEX(Table4[Common_Name],MATCH('Full Data'!D4830,Table4[SpcRecID],0))</f>
        <v>Common White Tern</v>
      </c>
      <c r="H4830" s="83" t="str">
        <f>INDEX(Data!E$2:E$6500,MATCH(A4830,Data!$A$2:$A$6500,0))</f>
        <v>Confirmed</v>
      </c>
      <c r="I4830" s="90">
        <f>INDEX(Data!P$2:P$6500,MATCH(A4830,Data!$A$2:$A$6500,0))</f>
        <v>1923</v>
      </c>
      <c r="J4830" s="90">
        <f>INDEX(Data!Q$2:Q$6500,MATCH($A4830,Data!$A$2:$A$6500,0))</f>
        <v>1923</v>
      </c>
      <c r="K4830" s="90">
        <f>INDEX(Data!F$2:F$6500,MATCH($A4830,Data!$A$2:$A$6500,0))</f>
        <v>2500</v>
      </c>
      <c r="L4830" s="90">
        <f>INDEX(Data!G$2:G$6500,MATCH($A4830,Data!$A$2:$A$6500,0))</f>
        <v>2500</v>
      </c>
      <c r="M4830" s="90">
        <f>INDEX(Data!H$2:H$6500,MATCH($A4830,Data!$A$2:$A$6500,0))</f>
        <v>0</v>
      </c>
      <c r="N4830" s="90">
        <f>INDEX(Data!I$2:I$6500,MATCH($A4830,Data!$A$2:$A$6500,0))</f>
        <v>0</v>
      </c>
      <c r="O4830" s="83" t="str">
        <f>INDEX(Data!J$2:J$6500,MATCH($A4830,Data!$A$2:$A$6500,0))</f>
        <v>individuals</v>
      </c>
      <c r="P4830" t="str">
        <f>_xlfn.XLOOKUP(B4830,Table3[RefID],Table3[Citation])</f>
        <v>Rauzon et al (2008)</v>
      </c>
    </row>
    <row r="4831" spans="1:16" x14ac:dyDescent="0.35">
      <c r="A4831" s="68">
        <v>4829</v>
      </c>
      <c r="B4831" s="69">
        <v>289</v>
      </c>
      <c r="C4831" s="69">
        <v>27001</v>
      </c>
      <c r="D4831" s="69">
        <v>3298</v>
      </c>
      <c r="E4831" t="str">
        <f>INDEX(Table5[EEZ],MATCH(C4831,Table5[Colony_ID],0))</f>
        <v>Wake Island Exclusive Economic Zone</v>
      </c>
      <c r="F4831" t="str">
        <f>INDEX(Table5[Corrected Island/Colony Name],MATCH('Full Data'!C4831,Table5[Colony_ID],0))</f>
        <v>Wake Island</v>
      </c>
      <c r="G4831" t="str">
        <f>INDEX(Table4[Common_Name],MATCH('Full Data'!D4831,Table4[SpcRecID],0))</f>
        <v>Common White Tern</v>
      </c>
      <c r="H4831" s="83" t="str">
        <f>INDEX(Data!E$2:E$6500,MATCH(A4831,Data!$A$2:$A$6500,0))</f>
        <v>Confirmed</v>
      </c>
      <c r="I4831" s="90">
        <f>INDEX(Data!P$2:P$6500,MATCH(A4831,Data!$A$2:$A$6500,0))</f>
        <v>1940</v>
      </c>
      <c r="J4831" s="90">
        <f>INDEX(Data!Q$2:Q$6500,MATCH($A4831,Data!$A$2:$A$6500,0))</f>
        <v>1940</v>
      </c>
      <c r="K4831" s="90">
        <f>INDEX(Data!F$2:F$6500,MATCH($A4831,Data!$A$2:$A$6500,0))</f>
        <v>14</v>
      </c>
      <c r="L4831" s="90">
        <f>INDEX(Data!G$2:G$6500,MATCH($A4831,Data!$A$2:$A$6500,0))</f>
        <v>14</v>
      </c>
      <c r="M4831" s="90">
        <f>INDEX(Data!H$2:H$6500,MATCH($A4831,Data!$A$2:$A$6500,0))</f>
        <v>0</v>
      </c>
      <c r="N4831" s="90">
        <f>INDEX(Data!I$2:I$6500,MATCH($A4831,Data!$A$2:$A$6500,0))</f>
        <v>0</v>
      </c>
      <c r="O4831" s="83" t="str">
        <f>INDEX(Data!J$2:J$6500,MATCH($A4831,Data!$A$2:$A$6500,0))</f>
        <v>breeding pairs</v>
      </c>
      <c r="P4831" t="str">
        <f>_xlfn.XLOOKUP(B4831,Table3[RefID],Table3[Citation])</f>
        <v>Rauzon et al (2008)</v>
      </c>
    </row>
    <row r="4832" spans="1:16" x14ac:dyDescent="0.35">
      <c r="A4832" s="68">
        <v>4830</v>
      </c>
      <c r="B4832" s="69">
        <v>289</v>
      </c>
      <c r="C4832" s="69">
        <v>27001</v>
      </c>
      <c r="D4832" s="69">
        <v>3298</v>
      </c>
      <c r="E4832" t="str">
        <f>INDEX(Table5[EEZ],MATCH(C4832,Table5[Colony_ID],0))</f>
        <v>Wake Island Exclusive Economic Zone</v>
      </c>
      <c r="F4832" t="str">
        <f>INDEX(Table5[Corrected Island/Colony Name],MATCH('Full Data'!C4832,Table5[Colony_ID],0))</f>
        <v>Wake Island</v>
      </c>
      <c r="G4832" t="str">
        <f>INDEX(Table4[Common_Name],MATCH('Full Data'!D4832,Table4[SpcRecID],0))</f>
        <v>Common White Tern</v>
      </c>
      <c r="H4832" s="83" t="str">
        <f>INDEX(Data!E$2:E$6500,MATCH(A4832,Data!$A$2:$A$6500,0))</f>
        <v>Confirmed</v>
      </c>
      <c r="I4832" s="90">
        <f>INDEX(Data!P$2:P$6500,MATCH(A4832,Data!$A$2:$A$6500,0))</f>
        <v>1993</v>
      </c>
      <c r="J4832" s="90">
        <f>INDEX(Data!Q$2:Q$6500,MATCH($A4832,Data!$A$2:$A$6500,0))</f>
        <v>1993</v>
      </c>
      <c r="K4832" s="90">
        <f>INDEX(Data!F$2:F$6500,MATCH($A4832,Data!$A$2:$A$6500,0))</f>
        <v>6</v>
      </c>
      <c r="L4832" s="90">
        <f>INDEX(Data!G$2:G$6500,MATCH($A4832,Data!$A$2:$A$6500,0))</f>
        <v>6</v>
      </c>
      <c r="M4832" s="90">
        <f>INDEX(Data!H$2:H$6500,MATCH($A4832,Data!$A$2:$A$6500,0))</f>
        <v>0</v>
      </c>
      <c r="N4832" s="90">
        <f>INDEX(Data!I$2:I$6500,MATCH($A4832,Data!$A$2:$A$6500,0))</f>
        <v>0</v>
      </c>
      <c r="O4832" s="83" t="str">
        <f>INDEX(Data!J$2:J$6500,MATCH($A4832,Data!$A$2:$A$6500,0))</f>
        <v>individuals</v>
      </c>
      <c r="P4832" t="str">
        <f>_xlfn.XLOOKUP(B4832,Table3[RefID],Table3[Citation])</f>
        <v>Rauzon et al (2008)</v>
      </c>
    </row>
    <row r="4833" spans="1:16" x14ac:dyDescent="0.35">
      <c r="A4833" s="68">
        <v>4831</v>
      </c>
      <c r="B4833" s="69">
        <v>289</v>
      </c>
      <c r="C4833" s="69">
        <v>27001</v>
      </c>
      <c r="D4833" s="69">
        <v>3298</v>
      </c>
      <c r="E4833" t="str">
        <f>INDEX(Table5[EEZ],MATCH(C4833,Table5[Colony_ID],0))</f>
        <v>Wake Island Exclusive Economic Zone</v>
      </c>
      <c r="F4833" t="str">
        <f>INDEX(Table5[Corrected Island/Colony Name],MATCH('Full Data'!C4833,Table5[Colony_ID],0))</f>
        <v>Wake Island</v>
      </c>
      <c r="G4833" t="str">
        <f>INDEX(Table4[Common_Name],MATCH('Full Data'!D4833,Table4[SpcRecID],0))</f>
        <v>Common White Tern</v>
      </c>
      <c r="H4833" s="83" t="str">
        <f>INDEX(Data!E$2:E$6500,MATCH(A4833,Data!$A$2:$A$6500,0))</f>
        <v>Confirmed</v>
      </c>
      <c r="I4833" s="90">
        <f>INDEX(Data!P$2:P$6500,MATCH(A4833,Data!$A$2:$A$6500,0))</f>
        <v>1998</v>
      </c>
      <c r="J4833" s="90">
        <f>INDEX(Data!Q$2:Q$6500,MATCH($A4833,Data!$A$2:$A$6500,0))</f>
        <v>1998</v>
      </c>
      <c r="K4833" s="90">
        <f>INDEX(Data!F$2:F$6500,MATCH($A4833,Data!$A$2:$A$6500,0))</f>
        <v>100</v>
      </c>
      <c r="L4833" s="90">
        <f>INDEX(Data!G$2:G$6500,MATCH($A4833,Data!$A$2:$A$6500,0))</f>
        <v>100</v>
      </c>
      <c r="M4833" s="90">
        <f>INDEX(Data!H$2:H$6500,MATCH($A4833,Data!$A$2:$A$6500,0))</f>
        <v>0</v>
      </c>
      <c r="N4833" s="90">
        <f>INDEX(Data!I$2:I$6500,MATCH($A4833,Data!$A$2:$A$6500,0))</f>
        <v>0</v>
      </c>
      <c r="O4833" s="83" t="str">
        <f>INDEX(Data!J$2:J$6500,MATCH($A4833,Data!$A$2:$A$6500,0))</f>
        <v>individuals</v>
      </c>
      <c r="P4833" t="str">
        <f>_xlfn.XLOOKUP(B4833,Table3[RefID],Table3[Citation])</f>
        <v>Rauzon et al (2008)</v>
      </c>
    </row>
    <row r="4834" spans="1:16" x14ac:dyDescent="0.35">
      <c r="A4834" s="68">
        <v>4832</v>
      </c>
      <c r="B4834" s="69">
        <v>289</v>
      </c>
      <c r="C4834" s="69">
        <v>27001</v>
      </c>
      <c r="D4834" s="69">
        <v>3298</v>
      </c>
      <c r="E4834" t="str">
        <f>INDEX(Table5[EEZ],MATCH(C4834,Table5[Colony_ID],0))</f>
        <v>Wake Island Exclusive Economic Zone</v>
      </c>
      <c r="F4834" t="str">
        <f>INDEX(Table5[Corrected Island/Colony Name],MATCH('Full Data'!C4834,Table5[Colony_ID],0))</f>
        <v>Wake Island</v>
      </c>
      <c r="G4834" t="str">
        <f>INDEX(Table4[Common_Name],MATCH('Full Data'!D4834,Table4[SpcRecID],0))</f>
        <v>Common White Tern</v>
      </c>
      <c r="H4834" s="83" t="str">
        <f>INDEX(Data!E$2:E$6500,MATCH(A4834,Data!$A$2:$A$6500,0))</f>
        <v>Confirmed</v>
      </c>
      <c r="I4834" s="90">
        <f>INDEX(Data!P$2:P$6500,MATCH(A4834,Data!$A$2:$A$6500,0))</f>
        <v>1999</v>
      </c>
      <c r="J4834" s="90">
        <f>INDEX(Data!Q$2:Q$6500,MATCH($A4834,Data!$A$2:$A$6500,0))</f>
        <v>1999</v>
      </c>
      <c r="K4834" s="90">
        <f>INDEX(Data!F$2:F$6500,MATCH($A4834,Data!$A$2:$A$6500,0))</f>
        <v>60</v>
      </c>
      <c r="L4834" s="90">
        <f>INDEX(Data!G$2:G$6500,MATCH($A4834,Data!$A$2:$A$6500,0))</f>
        <v>60</v>
      </c>
      <c r="M4834" s="90">
        <f>INDEX(Data!H$2:H$6500,MATCH($A4834,Data!$A$2:$A$6500,0))</f>
        <v>0</v>
      </c>
      <c r="N4834" s="90">
        <f>INDEX(Data!I$2:I$6500,MATCH($A4834,Data!$A$2:$A$6500,0))</f>
        <v>0</v>
      </c>
      <c r="O4834" s="83" t="str">
        <f>INDEX(Data!J$2:J$6500,MATCH($A4834,Data!$A$2:$A$6500,0))</f>
        <v>individuals</v>
      </c>
      <c r="P4834" t="str">
        <f>_xlfn.XLOOKUP(B4834,Table3[RefID],Table3[Citation])</f>
        <v>Rauzon et al (2008)</v>
      </c>
    </row>
    <row r="4835" spans="1:16" x14ac:dyDescent="0.35">
      <c r="A4835" s="68">
        <v>4833</v>
      </c>
      <c r="B4835" s="69">
        <v>289</v>
      </c>
      <c r="C4835" s="69">
        <v>27001</v>
      </c>
      <c r="D4835" s="69">
        <v>3298</v>
      </c>
      <c r="E4835" t="str">
        <f>INDEX(Table5[EEZ],MATCH(C4835,Table5[Colony_ID],0))</f>
        <v>Wake Island Exclusive Economic Zone</v>
      </c>
      <c r="F4835" t="str">
        <f>INDEX(Table5[Corrected Island/Colony Name],MATCH('Full Data'!C4835,Table5[Colony_ID],0))</f>
        <v>Wake Island</v>
      </c>
      <c r="G4835" t="str">
        <f>INDEX(Table4[Common_Name],MATCH('Full Data'!D4835,Table4[SpcRecID],0))</f>
        <v>Common White Tern</v>
      </c>
      <c r="H4835" s="83" t="str">
        <f>INDEX(Data!E$2:E$6500,MATCH(A4835,Data!$A$2:$A$6500,0))</f>
        <v>Confirmed</v>
      </c>
      <c r="I4835" s="90">
        <f>INDEX(Data!P$2:P$6500,MATCH(A4835,Data!$A$2:$A$6500,0))</f>
        <v>2003</v>
      </c>
      <c r="J4835" s="90">
        <f>INDEX(Data!Q$2:Q$6500,MATCH($A4835,Data!$A$2:$A$6500,0))</f>
        <v>2003</v>
      </c>
      <c r="K4835" s="90">
        <f>INDEX(Data!F$2:F$6500,MATCH($A4835,Data!$A$2:$A$6500,0))</f>
        <v>200</v>
      </c>
      <c r="L4835" s="90">
        <f>INDEX(Data!G$2:G$6500,MATCH($A4835,Data!$A$2:$A$6500,0))</f>
        <v>200</v>
      </c>
      <c r="M4835" s="90">
        <f>INDEX(Data!H$2:H$6500,MATCH($A4835,Data!$A$2:$A$6500,0))</f>
        <v>0</v>
      </c>
      <c r="N4835" s="90">
        <f>INDEX(Data!I$2:I$6500,MATCH($A4835,Data!$A$2:$A$6500,0))</f>
        <v>0</v>
      </c>
      <c r="O4835" s="83" t="str">
        <f>INDEX(Data!J$2:J$6500,MATCH($A4835,Data!$A$2:$A$6500,0))</f>
        <v>individuals</v>
      </c>
      <c r="P4835" t="str">
        <f>_xlfn.XLOOKUP(B4835,Table3[RefID],Table3[Citation])</f>
        <v>Rauzon et al (2008)</v>
      </c>
    </row>
    <row r="4836" spans="1:16" x14ac:dyDescent="0.35">
      <c r="A4836" s="68">
        <v>4834</v>
      </c>
      <c r="B4836" s="69">
        <v>289</v>
      </c>
      <c r="C4836" s="69">
        <v>27001</v>
      </c>
      <c r="D4836" s="69">
        <v>3298</v>
      </c>
      <c r="E4836" t="str">
        <f>INDEX(Table5[EEZ],MATCH(C4836,Table5[Colony_ID],0))</f>
        <v>Wake Island Exclusive Economic Zone</v>
      </c>
      <c r="F4836" t="str">
        <f>INDEX(Table5[Corrected Island/Colony Name],MATCH('Full Data'!C4836,Table5[Colony_ID],0))</f>
        <v>Wake Island</v>
      </c>
      <c r="G4836" t="str">
        <f>INDEX(Table4[Common_Name],MATCH('Full Data'!D4836,Table4[SpcRecID],0))</f>
        <v>Common White Tern</v>
      </c>
      <c r="H4836" s="83" t="str">
        <f>INDEX(Data!E$2:E$6500,MATCH(A4836,Data!$A$2:$A$6500,0))</f>
        <v>Confirmed</v>
      </c>
      <c r="I4836" s="90">
        <f>INDEX(Data!P$2:P$6500,MATCH(A4836,Data!$A$2:$A$6500,0))</f>
        <v>2003</v>
      </c>
      <c r="J4836" s="90">
        <f>INDEX(Data!Q$2:Q$6500,MATCH($A4836,Data!$A$2:$A$6500,0))</f>
        <v>2003</v>
      </c>
      <c r="K4836" s="90">
        <f>INDEX(Data!F$2:F$6500,MATCH($A4836,Data!$A$2:$A$6500,0))</f>
        <v>300</v>
      </c>
      <c r="L4836" s="90">
        <f>INDEX(Data!G$2:G$6500,MATCH($A4836,Data!$A$2:$A$6500,0))</f>
        <v>300</v>
      </c>
      <c r="M4836" s="90">
        <f>INDEX(Data!H$2:H$6500,MATCH($A4836,Data!$A$2:$A$6500,0))</f>
        <v>0</v>
      </c>
      <c r="N4836" s="90">
        <f>INDEX(Data!I$2:I$6500,MATCH($A4836,Data!$A$2:$A$6500,0))</f>
        <v>0</v>
      </c>
      <c r="O4836" s="83" t="str">
        <f>INDEX(Data!J$2:J$6500,MATCH($A4836,Data!$A$2:$A$6500,0))</f>
        <v>individuals</v>
      </c>
      <c r="P4836" t="str">
        <f>_xlfn.XLOOKUP(B4836,Table3[RefID],Table3[Citation])</f>
        <v>Rauzon et al (2008)</v>
      </c>
    </row>
    <row r="4837" spans="1:16" x14ac:dyDescent="0.35">
      <c r="A4837" s="68">
        <v>4835</v>
      </c>
      <c r="B4837" s="69">
        <v>289</v>
      </c>
      <c r="C4837" s="69">
        <v>27001</v>
      </c>
      <c r="D4837" s="69">
        <v>3298</v>
      </c>
      <c r="E4837" t="str">
        <f>INDEX(Table5[EEZ],MATCH(C4837,Table5[Colony_ID],0))</f>
        <v>Wake Island Exclusive Economic Zone</v>
      </c>
      <c r="F4837" t="str">
        <f>INDEX(Table5[Corrected Island/Colony Name],MATCH('Full Data'!C4837,Table5[Colony_ID],0))</f>
        <v>Wake Island</v>
      </c>
      <c r="G4837" t="str">
        <f>INDEX(Table4[Common_Name],MATCH('Full Data'!D4837,Table4[SpcRecID],0))</f>
        <v>Common White Tern</v>
      </c>
      <c r="H4837" s="83" t="str">
        <f>INDEX(Data!E$2:E$6500,MATCH(A4837,Data!$A$2:$A$6500,0))</f>
        <v>Confirmed</v>
      </c>
      <c r="I4837" s="90">
        <f>INDEX(Data!P$2:P$6500,MATCH(A4837,Data!$A$2:$A$6500,0))</f>
        <v>2004</v>
      </c>
      <c r="J4837" s="90">
        <f>INDEX(Data!Q$2:Q$6500,MATCH($A4837,Data!$A$2:$A$6500,0))</f>
        <v>2004</v>
      </c>
      <c r="K4837" s="90">
        <f>INDEX(Data!F$2:F$6500,MATCH($A4837,Data!$A$2:$A$6500,0))</f>
        <v>400</v>
      </c>
      <c r="L4837" s="90">
        <f>INDEX(Data!G$2:G$6500,MATCH($A4837,Data!$A$2:$A$6500,0))</f>
        <v>400</v>
      </c>
      <c r="M4837" s="90">
        <f>INDEX(Data!H$2:H$6500,MATCH($A4837,Data!$A$2:$A$6500,0))</f>
        <v>0</v>
      </c>
      <c r="N4837" s="90">
        <f>INDEX(Data!I$2:I$6500,MATCH($A4837,Data!$A$2:$A$6500,0))</f>
        <v>0</v>
      </c>
      <c r="O4837" s="83" t="str">
        <f>INDEX(Data!J$2:J$6500,MATCH($A4837,Data!$A$2:$A$6500,0))</f>
        <v>individuals</v>
      </c>
      <c r="P4837" t="str">
        <f>_xlfn.XLOOKUP(B4837,Table3[RefID],Table3[Citation])</f>
        <v>Rauzon et al (2008)</v>
      </c>
    </row>
    <row r="4838" spans="1:16" x14ac:dyDescent="0.35">
      <c r="A4838" s="68">
        <v>4836</v>
      </c>
      <c r="B4838" s="69">
        <v>289</v>
      </c>
      <c r="C4838" s="69">
        <v>27001</v>
      </c>
      <c r="D4838" s="69">
        <v>3298</v>
      </c>
      <c r="E4838" t="str">
        <f>INDEX(Table5[EEZ],MATCH(C4838,Table5[Colony_ID],0))</f>
        <v>Wake Island Exclusive Economic Zone</v>
      </c>
      <c r="F4838" t="str">
        <f>INDEX(Table5[Corrected Island/Colony Name],MATCH('Full Data'!C4838,Table5[Colony_ID],0))</f>
        <v>Wake Island</v>
      </c>
      <c r="G4838" t="str">
        <f>INDEX(Table4[Common_Name],MATCH('Full Data'!D4838,Table4[SpcRecID],0))</f>
        <v>Common White Tern</v>
      </c>
      <c r="H4838" s="83" t="str">
        <f>INDEX(Data!E$2:E$6500,MATCH(A4838,Data!$A$2:$A$6500,0))</f>
        <v>Confirmed</v>
      </c>
      <c r="I4838" s="90">
        <f>INDEX(Data!P$2:P$6500,MATCH(A4838,Data!$A$2:$A$6500,0))</f>
        <v>1953</v>
      </c>
      <c r="J4838" s="90">
        <f>INDEX(Data!Q$2:Q$6500,MATCH($A4838,Data!$A$2:$A$6500,0))</f>
        <v>1953</v>
      </c>
      <c r="K4838" s="90">
        <f>INDEX(Data!F$2:F$6500,MATCH($A4838,Data!$A$2:$A$6500,0))</f>
        <v>0</v>
      </c>
      <c r="L4838" s="90">
        <f>INDEX(Data!G$2:G$6500,MATCH($A4838,Data!$A$2:$A$6500,0))</f>
        <v>0</v>
      </c>
      <c r="M4838" s="90">
        <f>INDEX(Data!H$2:H$6500,MATCH($A4838,Data!$A$2:$A$6500,0))</f>
        <v>0</v>
      </c>
      <c r="N4838" s="90">
        <f>INDEX(Data!I$2:I$6500,MATCH($A4838,Data!$A$2:$A$6500,0))</f>
        <v>0</v>
      </c>
      <c r="O4838" s="83">
        <f>INDEX(Data!J$2:J$6500,MATCH($A4838,Data!$A$2:$A$6500,0))</f>
        <v>0</v>
      </c>
      <c r="P4838" t="str">
        <f>_xlfn.XLOOKUP(B4838,Table3[RefID],Table3[Citation])</f>
        <v>Rauzon et al (2008)</v>
      </c>
    </row>
    <row r="4839" spans="1:16" x14ac:dyDescent="0.35">
      <c r="A4839" s="68">
        <v>4837</v>
      </c>
      <c r="B4839" s="69">
        <v>289</v>
      </c>
      <c r="C4839" s="69">
        <v>27001</v>
      </c>
      <c r="D4839" s="69">
        <v>3298</v>
      </c>
      <c r="E4839" t="str">
        <f>INDEX(Table5[EEZ],MATCH(C4839,Table5[Colony_ID],0))</f>
        <v>Wake Island Exclusive Economic Zone</v>
      </c>
      <c r="F4839" t="str">
        <f>INDEX(Table5[Corrected Island/Colony Name],MATCH('Full Data'!C4839,Table5[Colony_ID],0))</f>
        <v>Wake Island</v>
      </c>
      <c r="G4839" t="str">
        <f>INDEX(Table4[Common_Name],MATCH('Full Data'!D4839,Table4[SpcRecID],0))</f>
        <v>Common White Tern</v>
      </c>
      <c r="H4839" s="83" t="str">
        <f>INDEX(Data!E$2:E$6500,MATCH(A4839,Data!$A$2:$A$6500,0))</f>
        <v>Confirmed</v>
      </c>
      <c r="I4839" s="90">
        <f>INDEX(Data!P$2:P$6500,MATCH(A4839,Data!$A$2:$A$6500,0))</f>
        <v>1967</v>
      </c>
      <c r="J4839" s="90">
        <f>INDEX(Data!Q$2:Q$6500,MATCH($A4839,Data!$A$2:$A$6500,0))</f>
        <v>1967</v>
      </c>
      <c r="K4839" s="90">
        <f>INDEX(Data!F$2:F$6500,MATCH($A4839,Data!$A$2:$A$6500,0))</f>
        <v>0</v>
      </c>
      <c r="L4839" s="90">
        <f>INDEX(Data!G$2:G$6500,MATCH($A4839,Data!$A$2:$A$6500,0))</f>
        <v>0</v>
      </c>
      <c r="M4839" s="90">
        <f>INDEX(Data!H$2:H$6500,MATCH($A4839,Data!$A$2:$A$6500,0))</f>
        <v>0</v>
      </c>
      <c r="N4839" s="90">
        <f>INDEX(Data!I$2:I$6500,MATCH($A4839,Data!$A$2:$A$6500,0))</f>
        <v>0</v>
      </c>
      <c r="O4839" s="83">
        <f>INDEX(Data!J$2:J$6500,MATCH($A4839,Data!$A$2:$A$6500,0))</f>
        <v>0</v>
      </c>
      <c r="P4839" t="str">
        <f>_xlfn.XLOOKUP(B4839,Table3[RefID],Table3[Citation])</f>
        <v>Rauzon et al (2008)</v>
      </c>
    </row>
    <row r="4840" spans="1:16" x14ac:dyDescent="0.35">
      <c r="A4840" s="68">
        <v>4838</v>
      </c>
      <c r="B4840" s="69">
        <v>289</v>
      </c>
      <c r="C4840" s="69">
        <v>27001</v>
      </c>
      <c r="D4840" s="69">
        <v>3298</v>
      </c>
      <c r="E4840" t="str">
        <f>INDEX(Table5[EEZ],MATCH(C4840,Table5[Colony_ID],0))</f>
        <v>Wake Island Exclusive Economic Zone</v>
      </c>
      <c r="F4840" t="str">
        <f>INDEX(Table5[Corrected Island/Colony Name],MATCH('Full Data'!C4840,Table5[Colony_ID],0))</f>
        <v>Wake Island</v>
      </c>
      <c r="G4840" t="str">
        <f>INDEX(Table4[Common_Name],MATCH('Full Data'!D4840,Table4[SpcRecID],0))</f>
        <v>Common White Tern</v>
      </c>
      <c r="H4840" s="83" t="str">
        <f>INDEX(Data!E$2:E$6500,MATCH(A4840,Data!$A$2:$A$6500,0))</f>
        <v>Confirmed</v>
      </c>
      <c r="I4840" s="90">
        <f>INDEX(Data!P$2:P$6500,MATCH(A4840,Data!$A$2:$A$6500,0))</f>
        <v>1996</v>
      </c>
      <c r="J4840" s="90">
        <f>INDEX(Data!Q$2:Q$6500,MATCH($A4840,Data!$A$2:$A$6500,0))</f>
        <v>1996</v>
      </c>
      <c r="K4840" s="90">
        <f>INDEX(Data!F$2:F$6500,MATCH($A4840,Data!$A$2:$A$6500,0))</f>
        <v>0</v>
      </c>
      <c r="L4840" s="90">
        <f>INDEX(Data!G$2:G$6500,MATCH($A4840,Data!$A$2:$A$6500,0))</f>
        <v>0</v>
      </c>
      <c r="M4840" s="90">
        <f>INDEX(Data!H$2:H$6500,MATCH($A4840,Data!$A$2:$A$6500,0))</f>
        <v>0</v>
      </c>
      <c r="N4840" s="90">
        <f>INDEX(Data!I$2:I$6500,MATCH($A4840,Data!$A$2:$A$6500,0))</f>
        <v>0</v>
      </c>
      <c r="O4840" s="83">
        <f>INDEX(Data!J$2:J$6500,MATCH($A4840,Data!$A$2:$A$6500,0))</f>
        <v>0</v>
      </c>
      <c r="P4840" t="str">
        <f>_xlfn.XLOOKUP(B4840,Table3[RefID],Table3[Citation])</f>
        <v>Rauzon et al (2008)</v>
      </c>
    </row>
    <row r="4841" spans="1:16" x14ac:dyDescent="0.35">
      <c r="A4841" s="68">
        <v>4839</v>
      </c>
      <c r="B4841" s="69">
        <v>289</v>
      </c>
      <c r="C4841" s="69">
        <v>27001</v>
      </c>
      <c r="D4841" s="69">
        <v>3298</v>
      </c>
      <c r="E4841" t="str">
        <f>INDEX(Table5[EEZ],MATCH(C4841,Table5[Colony_ID],0))</f>
        <v>Wake Island Exclusive Economic Zone</v>
      </c>
      <c r="F4841" t="str">
        <f>INDEX(Table5[Corrected Island/Colony Name],MATCH('Full Data'!C4841,Table5[Colony_ID],0))</f>
        <v>Wake Island</v>
      </c>
      <c r="G4841" t="str">
        <f>INDEX(Table4[Common_Name],MATCH('Full Data'!D4841,Table4[SpcRecID],0))</f>
        <v>Common White Tern</v>
      </c>
      <c r="H4841" s="83" t="str">
        <f>INDEX(Data!E$2:E$6500,MATCH(A4841,Data!$A$2:$A$6500,0))</f>
        <v>Confirmed</v>
      </c>
      <c r="I4841" s="90">
        <f>INDEX(Data!P$2:P$6500,MATCH(A4841,Data!$A$2:$A$6500,0))</f>
        <v>2007</v>
      </c>
      <c r="J4841" s="90">
        <f>INDEX(Data!Q$2:Q$6500,MATCH($A4841,Data!$A$2:$A$6500,0))</f>
        <v>2007</v>
      </c>
      <c r="K4841" s="90">
        <f>INDEX(Data!F$2:F$6500,MATCH($A4841,Data!$A$2:$A$6500,0))</f>
        <v>0</v>
      </c>
      <c r="L4841" s="90">
        <f>INDEX(Data!G$2:G$6500,MATCH($A4841,Data!$A$2:$A$6500,0))</f>
        <v>0</v>
      </c>
      <c r="M4841" s="90">
        <f>INDEX(Data!H$2:H$6500,MATCH($A4841,Data!$A$2:$A$6500,0))</f>
        <v>0</v>
      </c>
      <c r="N4841" s="90">
        <f>INDEX(Data!I$2:I$6500,MATCH($A4841,Data!$A$2:$A$6500,0))</f>
        <v>0</v>
      </c>
      <c r="O4841" s="83">
        <f>INDEX(Data!J$2:J$6500,MATCH($A4841,Data!$A$2:$A$6500,0))</f>
        <v>0</v>
      </c>
      <c r="P4841" t="str">
        <f>_xlfn.XLOOKUP(B4841,Table3[RefID],Table3[Citation])</f>
        <v>Rauzon et al (2008)</v>
      </c>
    </row>
    <row r="4842" spans="1:16" x14ac:dyDescent="0.35">
      <c r="A4842" s="68">
        <v>4840</v>
      </c>
      <c r="B4842" s="69">
        <v>289</v>
      </c>
      <c r="C4842" s="69">
        <v>27001</v>
      </c>
      <c r="D4842" s="70">
        <v>3845</v>
      </c>
      <c r="E4842" t="str">
        <f>INDEX(Table5[EEZ],MATCH(C4842,Table5[Colony_ID],0))</f>
        <v>Wake Island Exclusive Economic Zone</v>
      </c>
      <c r="F4842" t="str">
        <f>INDEX(Table5[Corrected Island/Colony Name],MATCH('Full Data'!C4842,Table5[Colony_ID],0))</f>
        <v>Wake Island</v>
      </c>
      <c r="G4842" t="str">
        <f>INDEX(Table4[Common_Name],MATCH('Full Data'!D4842,Table4[SpcRecID],0))</f>
        <v>Great Frigatebird</v>
      </c>
      <c r="H4842" s="83" t="str">
        <f>INDEX(Data!E$2:E$6500,MATCH(A4842,Data!$A$2:$A$6500,0))</f>
        <v>Confirmed</v>
      </c>
      <c r="I4842" s="90">
        <f>INDEX(Data!P$2:P$6500,MATCH(A4842,Data!$A$2:$A$6500,0))</f>
        <v>1923</v>
      </c>
      <c r="J4842" s="90">
        <f>INDEX(Data!Q$2:Q$6500,MATCH($A4842,Data!$A$2:$A$6500,0))</f>
        <v>1923</v>
      </c>
      <c r="K4842" s="90">
        <f>INDEX(Data!F$2:F$6500,MATCH($A4842,Data!$A$2:$A$6500,0))</f>
        <v>2000</v>
      </c>
      <c r="L4842" s="90">
        <f>INDEX(Data!G$2:G$6500,MATCH($A4842,Data!$A$2:$A$6500,0))</f>
        <v>2000</v>
      </c>
      <c r="M4842" s="90">
        <f>INDEX(Data!H$2:H$6500,MATCH($A4842,Data!$A$2:$A$6500,0))</f>
        <v>0</v>
      </c>
      <c r="N4842" s="90">
        <f>INDEX(Data!I$2:I$6500,MATCH($A4842,Data!$A$2:$A$6500,0))</f>
        <v>0</v>
      </c>
      <c r="O4842" s="83" t="str">
        <f>INDEX(Data!J$2:J$6500,MATCH($A4842,Data!$A$2:$A$6500,0))</f>
        <v>individuals</v>
      </c>
      <c r="P4842" t="str">
        <f>_xlfn.XLOOKUP(B4842,Table3[RefID],Table3[Citation])</f>
        <v>Rauzon et al (2008)</v>
      </c>
    </row>
    <row r="4843" spans="1:16" x14ac:dyDescent="0.35">
      <c r="A4843" s="68">
        <v>4841</v>
      </c>
      <c r="B4843" s="69">
        <v>289</v>
      </c>
      <c r="C4843" s="69">
        <v>27001</v>
      </c>
      <c r="D4843" s="70">
        <v>3845</v>
      </c>
      <c r="E4843" t="str">
        <f>INDEX(Table5[EEZ],MATCH(C4843,Table5[Colony_ID],0))</f>
        <v>Wake Island Exclusive Economic Zone</v>
      </c>
      <c r="F4843" t="str">
        <f>INDEX(Table5[Corrected Island/Colony Name],MATCH('Full Data'!C4843,Table5[Colony_ID],0))</f>
        <v>Wake Island</v>
      </c>
      <c r="G4843" t="str">
        <f>INDEX(Table4[Common_Name],MATCH('Full Data'!D4843,Table4[SpcRecID],0))</f>
        <v>Great Frigatebird</v>
      </c>
      <c r="H4843" s="83" t="str">
        <f>INDEX(Data!E$2:E$6500,MATCH(A4843,Data!$A$2:$A$6500,0))</f>
        <v>Confirmed</v>
      </c>
      <c r="I4843" s="90">
        <f>INDEX(Data!P$2:P$6500,MATCH(A4843,Data!$A$2:$A$6500,0))</f>
        <v>1940</v>
      </c>
      <c r="J4843" s="90">
        <f>INDEX(Data!Q$2:Q$6500,MATCH($A4843,Data!$A$2:$A$6500,0))</f>
        <v>1940</v>
      </c>
      <c r="K4843" s="90">
        <f>INDEX(Data!F$2:F$6500,MATCH($A4843,Data!$A$2:$A$6500,0))</f>
        <v>25</v>
      </c>
      <c r="L4843" s="90">
        <f>INDEX(Data!G$2:G$6500,MATCH($A4843,Data!$A$2:$A$6500,0))</f>
        <v>25</v>
      </c>
      <c r="M4843" s="90">
        <f>INDEX(Data!H$2:H$6500,MATCH($A4843,Data!$A$2:$A$6500,0))</f>
        <v>0</v>
      </c>
      <c r="N4843" s="90">
        <f>INDEX(Data!I$2:I$6500,MATCH($A4843,Data!$A$2:$A$6500,0))</f>
        <v>0</v>
      </c>
      <c r="O4843" s="83" t="str">
        <f>INDEX(Data!J$2:J$6500,MATCH($A4843,Data!$A$2:$A$6500,0))</f>
        <v>breeding pairs</v>
      </c>
      <c r="P4843" t="str">
        <f>_xlfn.XLOOKUP(B4843,Table3[RefID],Table3[Citation])</f>
        <v>Rauzon et al (2008)</v>
      </c>
    </row>
    <row r="4844" spans="1:16" x14ac:dyDescent="0.35">
      <c r="A4844" s="68">
        <v>4842</v>
      </c>
      <c r="B4844" s="69">
        <v>289</v>
      </c>
      <c r="C4844" s="69">
        <v>27001</v>
      </c>
      <c r="D4844" s="70">
        <v>3845</v>
      </c>
      <c r="E4844" t="str">
        <f>INDEX(Table5[EEZ],MATCH(C4844,Table5[Colony_ID],0))</f>
        <v>Wake Island Exclusive Economic Zone</v>
      </c>
      <c r="F4844" t="str">
        <f>INDEX(Table5[Corrected Island/Colony Name],MATCH('Full Data'!C4844,Table5[Colony_ID],0))</f>
        <v>Wake Island</v>
      </c>
      <c r="G4844" t="str">
        <f>INDEX(Table4[Common_Name],MATCH('Full Data'!D4844,Table4[SpcRecID],0))</f>
        <v>Great Frigatebird</v>
      </c>
      <c r="H4844" s="83" t="str">
        <f>INDEX(Data!E$2:E$6500,MATCH(A4844,Data!$A$2:$A$6500,0))</f>
        <v>Confirmed</v>
      </c>
      <c r="I4844" s="90">
        <f>INDEX(Data!P$2:P$6500,MATCH(A4844,Data!$A$2:$A$6500,0))</f>
        <v>1967</v>
      </c>
      <c r="J4844" s="90">
        <f>INDEX(Data!Q$2:Q$6500,MATCH($A4844,Data!$A$2:$A$6500,0))</f>
        <v>1967</v>
      </c>
      <c r="K4844" s="90">
        <f>INDEX(Data!F$2:F$6500,MATCH($A4844,Data!$A$2:$A$6500,0))</f>
        <v>30</v>
      </c>
      <c r="L4844" s="90">
        <f>INDEX(Data!G$2:G$6500,MATCH($A4844,Data!$A$2:$A$6500,0))</f>
        <v>30</v>
      </c>
      <c r="M4844" s="90">
        <f>INDEX(Data!H$2:H$6500,MATCH($A4844,Data!$A$2:$A$6500,0))</f>
        <v>0</v>
      </c>
      <c r="N4844" s="90">
        <f>INDEX(Data!I$2:I$6500,MATCH($A4844,Data!$A$2:$A$6500,0))</f>
        <v>0</v>
      </c>
      <c r="O4844" s="83" t="str">
        <f>INDEX(Data!J$2:J$6500,MATCH($A4844,Data!$A$2:$A$6500,0))</f>
        <v>individuals</v>
      </c>
      <c r="P4844" t="str">
        <f>_xlfn.XLOOKUP(B4844,Table3[RefID],Table3[Citation])</f>
        <v>Rauzon et al (2008)</v>
      </c>
    </row>
    <row r="4845" spans="1:16" x14ac:dyDescent="0.35">
      <c r="A4845" s="68">
        <v>4843</v>
      </c>
      <c r="B4845" s="69">
        <v>289</v>
      </c>
      <c r="C4845" s="69">
        <v>27001</v>
      </c>
      <c r="D4845" s="70">
        <v>3845</v>
      </c>
      <c r="E4845" t="str">
        <f>INDEX(Table5[EEZ],MATCH(C4845,Table5[Colony_ID],0))</f>
        <v>Wake Island Exclusive Economic Zone</v>
      </c>
      <c r="F4845" t="str">
        <f>INDEX(Table5[Corrected Island/Colony Name],MATCH('Full Data'!C4845,Table5[Colony_ID],0))</f>
        <v>Wake Island</v>
      </c>
      <c r="G4845" t="str">
        <f>INDEX(Table4[Common_Name],MATCH('Full Data'!D4845,Table4[SpcRecID],0))</f>
        <v>Great Frigatebird</v>
      </c>
      <c r="H4845" s="83" t="str">
        <f>INDEX(Data!E$2:E$6500,MATCH(A4845,Data!$A$2:$A$6500,0))</f>
        <v>Confirmed</v>
      </c>
      <c r="I4845" s="90">
        <f>INDEX(Data!P$2:P$6500,MATCH(A4845,Data!$A$2:$A$6500,0))</f>
        <v>1992</v>
      </c>
      <c r="J4845" s="90">
        <f>INDEX(Data!Q$2:Q$6500,MATCH($A4845,Data!$A$2:$A$6500,0))</f>
        <v>1992</v>
      </c>
      <c r="K4845" s="90">
        <f>INDEX(Data!F$2:F$6500,MATCH($A4845,Data!$A$2:$A$6500,0))</f>
        <v>274</v>
      </c>
      <c r="L4845" s="90">
        <f>INDEX(Data!G$2:G$6500,MATCH($A4845,Data!$A$2:$A$6500,0))</f>
        <v>274</v>
      </c>
      <c r="M4845" s="90">
        <f>INDEX(Data!H$2:H$6500,MATCH($A4845,Data!$A$2:$A$6500,0))</f>
        <v>0</v>
      </c>
      <c r="N4845" s="90">
        <f>INDEX(Data!I$2:I$6500,MATCH($A4845,Data!$A$2:$A$6500,0))</f>
        <v>0</v>
      </c>
      <c r="O4845" s="83" t="str">
        <f>INDEX(Data!J$2:J$6500,MATCH($A4845,Data!$A$2:$A$6500,0))</f>
        <v>individuals</v>
      </c>
      <c r="P4845" t="str">
        <f>_xlfn.XLOOKUP(B4845,Table3[RefID],Table3[Citation])</f>
        <v>Rauzon et al (2008)</v>
      </c>
    </row>
    <row r="4846" spans="1:16" x14ac:dyDescent="0.35">
      <c r="A4846" s="68">
        <v>4844</v>
      </c>
      <c r="B4846" s="69">
        <v>289</v>
      </c>
      <c r="C4846" s="69">
        <v>27001</v>
      </c>
      <c r="D4846" s="70">
        <v>3845</v>
      </c>
      <c r="E4846" t="str">
        <f>INDEX(Table5[EEZ],MATCH(C4846,Table5[Colony_ID],0))</f>
        <v>Wake Island Exclusive Economic Zone</v>
      </c>
      <c r="F4846" t="str">
        <f>INDEX(Table5[Corrected Island/Colony Name],MATCH('Full Data'!C4846,Table5[Colony_ID],0))</f>
        <v>Wake Island</v>
      </c>
      <c r="G4846" t="str">
        <f>INDEX(Table4[Common_Name],MATCH('Full Data'!D4846,Table4[SpcRecID],0))</f>
        <v>Great Frigatebird</v>
      </c>
      <c r="H4846" s="83" t="str">
        <f>INDEX(Data!E$2:E$6500,MATCH(A4846,Data!$A$2:$A$6500,0))</f>
        <v>Confirmed</v>
      </c>
      <c r="I4846" s="90">
        <f>INDEX(Data!P$2:P$6500,MATCH(A4846,Data!$A$2:$A$6500,0))</f>
        <v>1993</v>
      </c>
      <c r="J4846" s="90">
        <f>INDEX(Data!Q$2:Q$6500,MATCH($A4846,Data!$A$2:$A$6500,0))</f>
        <v>1993</v>
      </c>
      <c r="K4846" s="90">
        <f>INDEX(Data!F$2:F$6500,MATCH($A4846,Data!$A$2:$A$6500,0))</f>
        <v>225</v>
      </c>
      <c r="L4846" s="90">
        <f>INDEX(Data!G$2:G$6500,MATCH($A4846,Data!$A$2:$A$6500,0))</f>
        <v>225</v>
      </c>
      <c r="M4846" s="90">
        <f>INDEX(Data!H$2:H$6500,MATCH($A4846,Data!$A$2:$A$6500,0))</f>
        <v>0</v>
      </c>
      <c r="N4846" s="90">
        <f>INDEX(Data!I$2:I$6500,MATCH($A4846,Data!$A$2:$A$6500,0))</f>
        <v>0</v>
      </c>
      <c r="O4846" s="83" t="str">
        <f>INDEX(Data!J$2:J$6500,MATCH($A4846,Data!$A$2:$A$6500,0))</f>
        <v>individuals</v>
      </c>
      <c r="P4846" t="str">
        <f>_xlfn.XLOOKUP(B4846,Table3[RefID],Table3[Citation])</f>
        <v>Rauzon et al (2008)</v>
      </c>
    </row>
    <row r="4847" spans="1:16" x14ac:dyDescent="0.35">
      <c r="A4847" s="68">
        <v>4845</v>
      </c>
      <c r="B4847" s="69">
        <v>289</v>
      </c>
      <c r="C4847" s="69">
        <v>27001</v>
      </c>
      <c r="D4847" s="70">
        <v>3845</v>
      </c>
      <c r="E4847" t="str">
        <f>INDEX(Table5[EEZ],MATCH(C4847,Table5[Colony_ID],0))</f>
        <v>Wake Island Exclusive Economic Zone</v>
      </c>
      <c r="F4847" t="str">
        <f>INDEX(Table5[Corrected Island/Colony Name],MATCH('Full Data'!C4847,Table5[Colony_ID],0))</f>
        <v>Wake Island</v>
      </c>
      <c r="G4847" t="str">
        <f>INDEX(Table4[Common_Name],MATCH('Full Data'!D4847,Table4[SpcRecID],0))</f>
        <v>Great Frigatebird</v>
      </c>
      <c r="H4847" s="83" t="str">
        <f>INDEX(Data!E$2:E$6500,MATCH(A4847,Data!$A$2:$A$6500,0))</f>
        <v>Confirmed</v>
      </c>
      <c r="I4847" s="90">
        <f>INDEX(Data!P$2:P$6500,MATCH(A4847,Data!$A$2:$A$6500,0))</f>
        <v>1996</v>
      </c>
      <c r="J4847" s="90">
        <f>INDEX(Data!Q$2:Q$6500,MATCH($A4847,Data!$A$2:$A$6500,0))</f>
        <v>1996</v>
      </c>
      <c r="K4847" s="90">
        <f>INDEX(Data!F$2:F$6500,MATCH($A4847,Data!$A$2:$A$6500,0))</f>
        <v>500</v>
      </c>
      <c r="L4847" s="90">
        <f>INDEX(Data!G$2:G$6500,MATCH($A4847,Data!$A$2:$A$6500,0))</f>
        <v>500</v>
      </c>
      <c r="M4847" s="90">
        <f>INDEX(Data!H$2:H$6500,MATCH($A4847,Data!$A$2:$A$6500,0))</f>
        <v>0</v>
      </c>
      <c r="N4847" s="90">
        <f>INDEX(Data!I$2:I$6500,MATCH($A4847,Data!$A$2:$A$6500,0))</f>
        <v>0</v>
      </c>
      <c r="O4847" s="83" t="str">
        <f>INDEX(Data!J$2:J$6500,MATCH($A4847,Data!$A$2:$A$6500,0))</f>
        <v>individuals</v>
      </c>
      <c r="P4847" t="str">
        <f>_xlfn.XLOOKUP(B4847,Table3[RefID],Table3[Citation])</f>
        <v>Rauzon et al (2008)</v>
      </c>
    </row>
    <row r="4848" spans="1:16" x14ac:dyDescent="0.35">
      <c r="A4848" s="68">
        <v>4846</v>
      </c>
      <c r="B4848" s="69">
        <v>289</v>
      </c>
      <c r="C4848" s="69">
        <v>27001</v>
      </c>
      <c r="D4848" s="70">
        <v>3845</v>
      </c>
      <c r="E4848" t="str">
        <f>INDEX(Table5[EEZ],MATCH(C4848,Table5[Colony_ID],0))</f>
        <v>Wake Island Exclusive Economic Zone</v>
      </c>
      <c r="F4848" t="str">
        <f>INDEX(Table5[Corrected Island/Colony Name],MATCH('Full Data'!C4848,Table5[Colony_ID],0))</f>
        <v>Wake Island</v>
      </c>
      <c r="G4848" t="str">
        <f>INDEX(Table4[Common_Name],MATCH('Full Data'!D4848,Table4[SpcRecID],0))</f>
        <v>Great Frigatebird</v>
      </c>
      <c r="H4848" s="83" t="str">
        <f>INDEX(Data!E$2:E$6500,MATCH(A4848,Data!$A$2:$A$6500,0))</f>
        <v>Confirmed</v>
      </c>
      <c r="I4848" s="90">
        <f>INDEX(Data!P$2:P$6500,MATCH(A4848,Data!$A$2:$A$6500,0))</f>
        <v>1998</v>
      </c>
      <c r="J4848" s="90">
        <f>INDEX(Data!Q$2:Q$6500,MATCH($A4848,Data!$A$2:$A$6500,0))</f>
        <v>1998</v>
      </c>
      <c r="K4848" s="90">
        <f>INDEX(Data!F$2:F$6500,MATCH($A4848,Data!$A$2:$A$6500,0))</f>
        <v>100</v>
      </c>
      <c r="L4848" s="90">
        <f>INDEX(Data!G$2:G$6500,MATCH($A4848,Data!$A$2:$A$6500,0))</f>
        <v>100</v>
      </c>
      <c r="M4848" s="90">
        <f>INDEX(Data!H$2:H$6500,MATCH($A4848,Data!$A$2:$A$6500,0))</f>
        <v>0</v>
      </c>
      <c r="N4848" s="90">
        <f>INDEX(Data!I$2:I$6500,MATCH($A4848,Data!$A$2:$A$6500,0))</f>
        <v>0</v>
      </c>
      <c r="O4848" s="83" t="str">
        <f>INDEX(Data!J$2:J$6500,MATCH($A4848,Data!$A$2:$A$6500,0))</f>
        <v>individuals</v>
      </c>
      <c r="P4848" t="str">
        <f>_xlfn.XLOOKUP(B4848,Table3[RefID],Table3[Citation])</f>
        <v>Rauzon et al (2008)</v>
      </c>
    </row>
    <row r="4849" spans="1:16" x14ac:dyDescent="0.35">
      <c r="A4849" s="68">
        <v>4847</v>
      </c>
      <c r="B4849" s="69">
        <v>289</v>
      </c>
      <c r="C4849" s="69">
        <v>27001</v>
      </c>
      <c r="D4849" s="70">
        <v>3845</v>
      </c>
      <c r="E4849" t="str">
        <f>INDEX(Table5[EEZ],MATCH(C4849,Table5[Colony_ID],0))</f>
        <v>Wake Island Exclusive Economic Zone</v>
      </c>
      <c r="F4849" t="str">
        <f>INDEX(Table5[Corrected Island/Colony Name],MATCH('Full Data'!C4849,Table5[Colony_ID],0))</f>
        <v>Wake Island</v>
      </c>
      <c r="G4849" t="str">
        <f>INDEX(Table4[Common_Name],MATCH('Full Data'!D4849,Table4[SpcRecID],0))</f>
        <v>Great Frigatebird</v>
      </c>
      <c r="H4849" s="83" t="str">
        <f>INDEX(Data!E$2:E$6500,MATCH(A4849,Data!$A$2:$A$6500,0))</f>
        <v>Confirmed</v>
      </c>
      <c r="I4849" s="90">
        <f>INDEX(Data!P$2:P$6500,MATCH(A4849,Data!$A$2:$A$6500,0))</f>
        <v>1999</v>
      </c>
      <c r="J4849" s="90">
        <f>INDEX(Data!Q$2:Q$6500,MATCH($A4849,Data!$A$2:$A$6500,0))</f>
        <v>1999</v>
      </c>
      <c r="K4849" s="90">
        <f>INDEX(Data!F$2:F$6500,MATCH($A4849,Data!$A$2:$A$6500,0))</f>
        <v>400</v>
      </c>
      <c r="L4849" s="90">
        <f>INDEX(Data!G$2:G$6500,MATCH($A4849,Data!$A$2:$A$6500,0))</f>
        <v>400</v>
      </c>
      <c r="M4849" s="90">
        <f>INDEX(Data!H$2:H$6500,MATCH($A4849,Data!$A$2:$A$6500,0))</f>
        <v>0</v>
      </c>
      <c r="N4849" s="90">
        <f>INDEX(Data!I$2:I$6500,MATCH($A4849,Data!$A$2:$A$6500,0))</f>
        <v>0</v>
      </c>
      <c r="O4849" s="83" t="str">
        <f>INDEX(Data!J$2:J$6500,MATCH($A4849,Data!$A$2:$A$6500,0))</f>
        <v>individuals</v>
      </c>
      <c r="P4849" t="str">
        <f>_xlfn.XLOOKUP(B4849,Table3[RefID],Table3[Citation])</f>
        <v>Rauzon et al (2008)</v>
      </c>
    </row>
    <row r="4850" spans="1:16" x14ac:dyDescent="0.35">
      <c r="A4850" s="68">
        <v>4848</v>
      </c>
      <c r="B4850" s="69">
        <v>289</v>
      </c>
      <c r="C4850" s="69">
        <v>27001</v>
      </c>
      <c r="D4850" s="70">
        <v>3845</v>
      </c>
      <c r="E4850" t="str">
        <f>INDEX(Table5[EEZ],MATCH(C4850,Table5[Colony_ID],0))</f>
        <v>Wake Island Exclusive Economic Zone</v>
      </c>
      <c r="F4850" t="str">
        <f>INDEX(Table5[Corrected Island/Colony Name],MATCH('Full Data'!C4850,Table5[Colony_ID],0))</f>
        <v>Wake Island</v>
      </c>
      <c r="G4850" t="str">
        <f>INDEX(Table4[Common_Name],MATCH('Full Data'!D4850,Table4[SpcRecID],0))</f>
        <v>Great Frigatebird</v>
      </c>
      <c r="H4850" s="83" t="str">
        <f>INDEX(Data!E$2:E$6500,MATCH(A4850,Data!$A$2:$A$6500,0))</f>
        <v>Confirmed</v>
      </c>
      <c r="I4850" s="90">
        <f>INDEX(Data!P$2:P$6500,MATCH(A4850,Data!$A$2:$A$6500,0))</f>
        <v>2003</v>
      </c>
      <c r="J4850" s="90">
        <f>INDEX(Data!Q$2:Q$6500,MATCH($A4850,Data!$A$2:$A$6500,0))</f>
        <v>2003</v>
      </c>
      <c r="K4850" s="90">
        <f>INDEX(Data!F$2:F$6500,MATCH($A4850,Data!$A$2:$A$6500,0))</f>
        <v>100</v>
      </c>
      <c r="L4850" s="90">
        <f>INDEX(Data!G$2:G$6500,MATCH($A4850,Data!$A$2:$A$6500,0))</f>
        <v>300</v>
      </c>
      <c r="M4850" s="90">
        <f>INDEX(Data!H$2:H$6500,MATCH($A4850,Data!$A$2:$A$6500,0))</f>
        <v>0</v>
      </c>
      <c r="N4850" s="90">
        <f>INDEX(Data!I$2:I$6500,MATCH($A4850,Data!$A$2:$A$6500,0))</f>
        <v>0</v>
      </c>
      <c r="O4850" s="83" t="str">
        <f>INDEX(Data!J$2:J$6500,MATCH($A4850,Data!$A$2:$A$6500,0))</f>
        <v>individuals</v>
      </c>
      <c r="P4850" t="str">
        <f>_xlfn.XLOOKUP(B4850,Table3[RefID],Table3[Citation])</f>
        <v>Rauzon et al (2008)</v>
      </c>
    </row>
    <row r="4851" spans="1:16" x14ac:dyDescent="0.35">
      <c r="A4851" s="68">
        <v>4849</v>
      </c>
      <c r="B4851" s="69">
        <v>289</v>
      </c>
      <c r="C4851" s="69">
        <v>27001</v>
      </c>
      <c r="D4851" s="70">
        <v>3845</v>
      </c>
      <c r="E4851" t="str">
        <f>INDEX(Table5[EEZ],MATCH(C4851,Table5[Colony_ID],0))</f>
        <v>Wake Island Exclusive Economic Zone</v>
      </c>
      <c r="F4851" t="str">
        <f>INDEX(Table5[Corrected Island/Colony Name],MATCH('Full Data'!C4851,Table5[Colony_ID],0))</f>
        <v>Wake Island</v>
      </c>
      <c r="G4851" t="str">
        <f>INDEX(Table4[Common_Name],MATCH('Full Data'!D4851,Table4[SpcRecID],0))</f>
        <v>Great Frigatebird</v>
      </c>
      <c r="H4851" s="83" t="str">
        <f>INDEX(Data!E$2:E$6500,MATCH(A4851,Data!$A$2:$A$6500,0))</f>
        <v>Confirmed</v>
      </c>
      <c r="I4851" s="90">
        <f>INDEX(Data!P$2:P$6500,MATCH(A4851,Data!$A$2:$A$6500,0))</f>
        <v>2003</v>
      </c>
      <c r="J4851" s="90">
        <f>INDEX(Data!Q$2:Q$6500,MATCH($A4851,Data!$A$2:$A$6500,0))</f>
        <v>2003</v>
      </c>
      <c r="K4851" s="90">
        <f>INDEX(Data!F$2:F$6500,MATCH($A4851,Data!$A$2:$A$6500,0))</f>
        <v>100</v>
      </c>
      <c r="L4851" s="90">
        <f>INDEX(Data!G$2:G$6500,MATCH($A4851,Data!$A$2:$A$6500,0))</f>
        <v>300</v>
      </c>
      <c r="M4851" s="90">
        <f>INDEX(Data!H$2:H$6500,MATCH($A4851,Data!$A$2:$A$6500,0))</f>
        <v>0</v>
      </c>
      <c r="N4851" s="90">
        <f>INDEX(Data!I$2:I$6500,MATCH($A4851,Data!$A$2:$A$6500,0))</f>
        <v>0</v>
      </c>
      <c r="O4851" s="83" t="str">
        <f>INDEX(Data!J$2:J$6500,MATCH($A4851,Data!$A$2:$A$6500,0))</f>
        <v>individuals</v>
      </c>
      <c r="P4851" t="str">
        <f>_xlfn.XLOOKUP(B4851,Table3[RefID],Table3[Citation])</f>
        <v>Rauzon et al (2008)</v>
      </c>
    </row>
    <row r="4852" spans="1:16" x14ac:dyDescent="0.35">
      <c r="A4852" s="68">
        <v>4850</v>
      </c>
      <c r="B4852" s="69">
        <v>289</v>
      </c>
      <c r="C4852" s="69">
        <v>27001</v>
      </c>
      <c r="D4852" s="70">
        <v>3845</v>
      </c>
      <c r="E4852" t="str">
        <f>INDEX(Table5[EEZ],MATCH(C4852,Table5[Colony_ID],0))</f>
        <v>Wake Island Exclusive Economic Zone</v>
      </c>
      <c r="F4852" t="str">
        <f>INDEX(Table5[Corrected Island/Colony Name],MATCH('Full Data'!C4852,Table5[Colony_ID],0))</f>
        <v>Wake Island</v>
      </c>
      <c r="G4852" t="str">
        <f>INDEX(Table4[Common_Name],MATCH('Full Data'!D4852,Table4[SpcRecID],0))</f>
        <v>Great Frigatebird</v>
      </c>
      <c r="H4852" s="83" t="str">
        <f>INDEX(Data!E$2:E$6500,MATCH(A4852,Data!$A$2:$A$6500,0))</f>
        <v>Confirmed</v>
      </c>
      <c r="I4852" s="90">
        <f>INDEX(Data!P$2:P$6500,MATCH(A4852,Data!$A$2:$A$6500,0))</f>
        <v>2004</v>
      </c>
      <c r="J4852" s="90">
        <f>INDEX(Data!Q$2:Q$6500,MATCH($A4852,Data!$A$2:$A$6500,0))</f>
        <v>2004</v>
      </c>
      <c r="K4852" s="90">
        <f>INDEX(Data!F$2:F$6500,MATCH($A4852,Data!$A$2:$A$6500,0))</f>
        <v>100</v>
      </c>
      <c r="L4852" s="90">
        <f>INDEX(Data!G$2:G$6500,MATCH($A4852,Data!$A$2:$A$6500,0))</f>
        <v>300</v>
      </c>
      <c r="M4852" s="90">
        <f>INDEX(Data!H$2:H$6500,MATCH($A4852,Data!$A$2:$A$6500,0))</f>
        <v>0</v>
      </c>
      <c r="N4852" s="90">
        <f>INDEX(Data!I$2:I$6500,MATCH($A4852,Data!$A$2:$A$6500,0))</f>
        <v>0</v>
      </c>
      <c r="O4852" s="83" t="str">
        <f>INDEX(Data!J$2:J$6500,MATCH($A4852,Data!$A$2:$A$6500,0))</f>
        <v>individuals</v>
      </c>
      <c r="P4852" t="str">
        <f>_xlfn.XLOOKUP(B4852,Table3[RefID],Table3[Citation])</f>
        <v>Rauzon et al (2008)</v>
      </c>
    </row>
    <row r="4853" spans="1:16" x14ac:dyDescent="0.35">
      <c r="A4853" s="68">
        <v>4851</v>
      </c>
      <c r="B4853" s="69">
        <v>289</v>
      </c>
      <c r="C4853" s="69">
        <v>27001</v>
      </c>
      <c r="D4853" s="70">
        <v>3845</v>
      </c>
      <c r="E4853" t="str">
        <f>INDEX(Table5[EEZ],MATCH(C4853,Table5[Colony_ID],0))</f>
        <v>Wake Island Exclusive Economic Zone</v>
      </c>
      <c r="F4853" t="str">
        <f>INDEX(Table5[Corrected Island/Colony Name],MATCH('Full Data'!C4853,Table5[Colony_ID],0))</f>
        <v>Wake Island</v>
      </c>
      <c r="G4853" t="str">
        <f>INDEX(Table4[Common_Name],MATCH('Full Data'!D4853,Table4[SpcRecID],0))</f>
        <v>Great Frigatebird</v>
      </c>
      <c r="H4853" s="83" t="str">
        <f>INDEX(Data!E$2:E$6500,MATCH(A4853,Data!$A$2:$A$6500,0))</f>
        <v>Confirmed</v>
      </c>
      <c r="I4853" s="90">
        <f>INDEX(Data!P$2:P$6500,MATCH(A4853,Data!$A$2:$A$6500,0))</f>
        <v>1940</v>
      </c>
      <c r="J4853" s="90">
        <f>INDEX(Data!Q$2:Q$6500,MATCH($A4853,Data!$A$2:$A$6500,0))</f>
        <v>1940</v>
      </c>
      <c r="K4853" s="90">
        <f>INDEX(Data!F$2:F$6500,MATCH($A4853,Data!$A$2:$A$6500,0))</f>
        <v>0</v>
      </c>
      <c r="L4853" s="90">
        <f>INDEX(Data!G$2:G$6500,MATCH($A4853,Data!$A$2:$A$6500,0))</f>
        <v>0</v>
      </c>
      <c r="M4853" s="90">
        <f>INDEX(Data!H$2:H$6500,MATCH($A4853,Data!$A$2:$A$6500,0))</f>
        <v>0</v>
      </c>
      <c r="N4853" s="90">
        <f>INDEX(Data!I$2:I$6500,MATCH($A4853,Data!$A$2:$A$6500,0))</f>
        <v>0</v>
      </c>
      <c r="O4853" s="83">
        <f>INDEX(Data!J$2:J$6500,MATCH($A4853,Data!$A$2:$A$6500,0))</f>
        <v>0</v>
      </c>
      <c r="P4853" t="str">
        <f>_xlfn.XLOOKUP(B4853,Table3[RefID],Table3[Citation])</f>
        <v>Rauzon et al (2008)</v>
      </c>
    </row>
    <row r="4854" spans="1:16" x14ac:dyDescent="0.35">
      <c r="A4854" s="68">
        <v>4852</v>
      </c>
      <c r="B4854" s="69">
        <v>289</v>
      </c>
      <c r="C4854" s="69">
        <v>27001</v>
      </c>
      <c r="D4854" s="70">
        <v>3845</v>
      </c>
      <c r="E4854" t="str">
        <f>INDEX(Table5[EEZ],MATCH(C4854,Table5[Colony_ID],0))</f>
        <v>Wake Island Exclusive Economic Zone</v>
      </c>
      <c r="F4854" t="str">
        <f>INDEX(Table5[Corrected Island/Colony Name],MATCH('Full Data'!C4854,Table5[Colony_ID],0))</f>
        <v>Wake Island</v>
      </c>
      <c r="G4854" t="str">
        <f>INDEX(Table4[Common_Name],MATCH('Full Data'!D4854,Table4[SpcRecID],0))</f>
        <v>Great Frigatebird</v>
      </c>
      <c r="H4854" s="83" t="str">
        <f>INDEX(Data!E$2:E$6500,MATCH(A4854,Data!$A$2:$A$6500,0))</f>
        <v>Confirmed</v>
      </c>
      <c r="I4854" s="90">
        <f>INDEX(Data!P$2:P$6500,MATCH(A4854,Data!$A$2:$A$6500,0))</f>
        <v>1953</v>
      </c>
      <c r="J4854" s="90">
        <f>INDEX(Data!Q$2:Q$6500,MATCH($A4854,Data!$A$2:$A$6500,0))</f>
        <v>1953</v>
      </c>
      <c r="K4854" s="90">
        <f>INDEX(Data!F$2:F$6500,MATCH($A4854,Data!$A$2:$A$6500,0))</f>
        <v>0</v>
      </c>
      <c r="L4854" s="90">
        <f>INDEX(Data!G$2:G$6500,MATCH($A4854,Data!$A$2:$A$6500,0))</f>
        <v>0</v>
      </c>
      <c r="M4854" s="90">
        <f>INDEX(Data!H$2:H$6500,MATCH($A4854,Data!$A$2:$A$6500,0))</f>
        <v>0</v>
      </c>
      <c r="N4854" s="90">
        <f>INDEX(Data!I$2:I$6500,MATCH($A4854,Data!$A$2:$A$6500,0))</f>
        <v>0</v>
      </c>
      <c r="O4854" s="83">
        <f>INDEX(Data!J$2:J$6500,MATCH($A4854,Data!$A$2:$A$6500,0))</f>
        <v>0</v>
      </c>
      <c r="P4854" t="str">
        <f>_xlfn.XLOOKUP(B4854,Table3[RefID],Table3[Citation])</f>
        <v>Rauzon et al (2008)</v>
      </c>
    </row>
    <row r="4855" spans="1:16" x14ac:dyDescent="0.35">
      <c r="A4855" s="68">
        <v>4853</v>
      </c>
      <c r="B4855" s="69">
        <v>289</v>
      </c>
      <c r="C4855" s="69">
        <v>27001</v>
      </c>
      <c r="D4855" s="70">
        <v>3845</v>
      </c>
      <c r="E4855" t="str">
        <f>INDEX(Table5[EEZ],MATCH(C4855,Table5[Colony_ID],0))</f>
        <v>Wake Island Exclusive Economic Zone</v>
      </c>
      <c r="F4855" t="str">
        <f>INDEX(Table5[Corrected Island/Colony Name],MATCH('Full Data'!C4855,Table5[Colony_ID],0))</f>
        <v>Wake Island</v>
      </c>
      <c r="G4855" t="str">
        <f>INDEX(Table4[Common_Name],MATCH('Full Data'!D4855,Table4[SpcRecID],0))</f>
        <v>Great Frigatebird</v>
      </c>
      <c r="H4855" s="83" t="str">
        <f>INDEX(Data!E$2:E$6500,MATCH(A4855,Data!$A$2:$A$6500,0))</f>
        <v>Confirmed</v>
      </c>
      <c r="I4855" s="90">
        <f>INDEX(Data!P$2:P$6500,MATCH(A4855,Data!$A$2:$A$6500,0))</f>
        <v>2005</v>
      </c>
      <c r="J4855" s="90">
        <f>INDEX(Data!Q$2:Q$6500,MATCH($A4855,Data!$A$2:$A$6500,0))</f>
        <v>2005</v>
      </c>
      <c r="K4855" s="90">
        <f>INDEX(Data!F$2:F$6500,MATCH($A4855,Data!$A$2:$A$6500,0))</f>
        <v>0</v>
      </c>
      <c r="L4855" s="90">
        <f>INDEX(Data!G$2:G$6500,MATCH($A4855,Data!$A$2:$A$6500,0))</f>
        <v>0</v>
      </c>
      <c r="M4855" s="90">
        <f>INDEX(Data!H$2:H$6500,MATCH($A4855,Data!$A$2:$A$6500,0))</f>
        <v>0</v>
      </c>
      <c r="N4855" s="90">
        <f>INDEX(Data!I$2:I$6500,MATCH($A4855,Data!$A$2:$A$6500,0))</f>
        <v>0</v>
      </c>
      <c r="O4855" s="83">
        <f>INDEX(Data!J$2:J$6500,MATCH($A4855,Data!$A$2:$A$6500,0))</f>
        <v>0</v>
      </c>
      <c r="P4855" t="str">
        <f>_xlfn.XLOOKUP(B4855,Table3[RefID],Table3[Citation])</f>
        <v>Rauzon et al (2008)</v>
      </c>
    </row>
    <row r="4856" spans="1:16" x14ac:dyDescent="0.35">
      <c r="A4856" s="68">
        <v>4854</v>
      </c>
      <c r="B4856" s="69">
        <v>289</v>
      </c>
      <c r="C4856" s="69">
        <v>27001</v>
      </c>
      <c r="D4856" s="70">
        <v>3845</v>
      </c>
      <c r="E4856" t="str">
        <f>INDEX(Table5[EEZ],MATCH(C4856,Table5[Colony_ID],0))</f>
        <v>Wake Island Exclusive Economic Zone</v>
      </c>
      <c r="F4856" t="str">
        <f>INDEX(Table5[Corrected Island/Colony Name],MATCH('Full Data'!C4856,Table5[Colony_ID],0))</f>
        <v>Wake Island</v>
      </c>
      <c r="G4856" t="str">
        <f>INDEX(Table4[Common_Name],MATCH('Full Data'!D4856,Table4[SpcRecID],0))</f>
        <v>Great Frigatebird</v>
      </c>
      <c r="H4856" s="83" t="str">
        <f>INDEX(Data!E$2:E$6500,MATCH(A4856,Data!$A$2:$A$6500,0))</f>
        <v>Confirmed</v>
      </c>
      <c r="I4856" s="90">
        <f>INDEX(Data!P$2:P$6500,MATCH(A4856,Data!$A$2:$A$6500,0))</f>
        <v>2007</v>
      </c>
      <c r="J4856" s="90">
        <f>INDEX(Data!Q$2:Q$6500,MATCH($A4856,Data!$A$2:$A$6500,0))</f>
        <v>2007</v>
      </c>
      <c r="K4856" s="90">
        <f>INDEX(Data!F$2:F$6500,MATCH($A4856,Data!$A$2:$A$6500,0))</f>
        <v>0</v>
      </c>
      <c r="L4856" s="90">
        <f>INDEX(Data!G$2:G$6500,MATCH($A4856,Data!$A$2:$A$6500,0))</f>
        <v>0</v>
      </c>
      <c r="M4856" s="90">
        <f>INDEX(Data!H$2:H$6500,MATCH($A4856,Data!$A$2:$A$6500,0))</f>
        <v>0</v>
      </c>
      <c r="N4856" s="90">
        <f>INDEX(Data!I$2:I$6500,MATCH($A4856,Data!$A$2:$A$6500,0))</f>
        <v>0</v>
      </c>
      <c r="O4856" s="83">
        <f>INDEX(Data!J$2:J$6500,MATCH($A4856,Data!$A$2:$A$6500,0))</f>
        <v>0</v>
      </c>
      <c r="P4856" t="str">
        <f>_xlfn.XLOOKUP(B4856,Table3[RefID],Table3[Citation])</f>
        <v>Rauzon et al (2008)</v>
      </c>
    </row>
    <row r="4857" spans="1:16" x14ac:dyDescent="0.35">
      <c r="A4857" s="68">
        <v>4855</v>
      </c>
      <c r="B4857" s="69">
        <v>289</v>
      </c>
      <c r="C4857" s="69">
        <v>27001</v>
      </c>
      <c r="D4857" s="70">
        <v>3845</v>
      </c>
      <c r="E4857" t="str">
        <f>INDEX(Table5[EEZ],MATCH(C4857,Table5[Colony_ID],0))</f>
        <v>Wake Island Exclusive Economic Zone</v>
      </c>
      <c r="F4857" t="str">
        <f>INDEX(Table5[Corrected Island/Colony Name],MATCH('Full Data'!C4857,Table5[Colony_ID],0))</f>
        <v>Wake Island</v>
      </c>
      <c r="G4857" t="str">
        <f>INDEX(Table4[Common_Name],MATCH('Full Data'!D4857,Table4[SpcRecID],0))</f>
        <v>Great Frigatebird</v>
      </c>
      <c r="H4857" s="83" t="str">
        <f>INDEX(Data!E$2:E$6500,MATCH(A4857,Data!$A$2:$A$6500,0))</f>
        <v>Confirmed</v>
      </c>
      <c r="I4857" s="90">
        <f>INDEX(Data!P$2:P$6500,MATCH(A4857,Data!$A$2:$A$6500,0))</f>
        <v>2008</v>
      </c>
      <c r="J4857" s="90">
        <f>INDEX(Data!Q$2:Q$6500,MATCH($A4857,Data!$A$2:$A$6500,0))</f>
        <v>2008</v>
      </c>
      <c r="K4857" s="90">
        <f>INDEX(Data!F$2:F$6500,MATCH($A4857,Data!$A$2:$A$6500,0))</f>
        <v>0</v>
      </c>
      <c r="L4857" s="90">
        <f>INDEX(Data!G$2:G$6500,MATCH($A4857,Data!$A$2:$A$6500,0))</f>
        <v>0</v>
      </c>
      <c r="M4857" s="90">
        <f>INDEX(Data!H$2:H$6500,MATCH($A4857,Data!$A$2:$A$6500,0))</f>
        <v>0</v>
      </c>
      <c r="N4857" s="90">
        <f>INDEX(Data!I$2:I$6500,MATCH($A4857,Data!$A$2:$A$6500,0))</f>
        <v>0</v>
      </c>
      <c r="O4857" s="83">
        <f>INDEX(Data!J$2:J$6500,MATCH($A4857,Data!$A$2:$A$6500,0))</f>
        <v>0</v>
      </c>
      <c r="P4857" t="str">
        <f>_xlfn.XLOOKUP(B4857,Table3[RefID],Table3[Citation])</f>
        <v>Rauzon et al (2008)</v>
      </c>
    </row>
    <row r="4858" spans="1:16" x14ac:dyDescent="0.35">
      <c r="A4858" s="68">
        <v>4856</v>
      </c>
      <c r="B4858" s="69">
        <v>289</v>
      </c>
      <c r="C4858" s="69">
        <v>27001</v>
      </c>
      <c r="D4858" s="69">
        <v>3286</v>
      </c>
      <c r="E4858" t="str">
        <f>INDEX(Table5[EEZ],MATCH(C4858,Table5[Colony_ID],0))</f>
        <v>Wake Island Exclusive Economic Zone</v>
      </c>
      <c r="F4858" t="str">
        <f>INDEX(Table5[Corrected Island/Colony Name],MATCH('Full Data'!C4858,Table5[Colony_ID],0))</f>
        <v>Wake Island</v>
      </c>
      <c r="G4858" t="str">
        <f>INDEX(Table4[Common_Name],MATCH('Full Data'!D4858,Table4[SpcRecID],0))</f>
        <v>Grey-backed Tern</v>
      </c>
      <c r="H4858" s="83" t="str">
        <f>INDEX(Data!E$2:E$6500,MATCH(A4858,Data!$A$2:$A$6500,0))</f>
        <v>Confirmed</v>
      </c>
      <c r="I4858" s="90">
        <f>INDEX(Data!P$2:P$6500,MATCH(A4858,Data!$A$2:$A$6500,0))</f>
        <v>1923</v>
      </c>
      <c r="J4858" s="90">
        <f>INDEX(Data!Q$2:Q$6500,MATCH($A4858,Data!$A$2:$A$6500,0))</f>
        <v>1923</v>
      </c>
      <c r="K4858" s="90">
        <f>INDEX(Data!F$2:F$6500,MATCH($A4858,Data!$A$2:$A$6500,0))</f>
        <v>100</v>
      </c>
      <c r="L4858" s="90">
        <f>INDEX(Data!G$2:G$6500,MATCH($A4858,Data!$A$2:$A$6500,0))</f>
        <v>100</v>
      </c>
      <c r="M4858" s="90">
        <f>INDEX(Data!H$2:H$6500,MATCH($A4858,Data!$A$2:$A$6500,0))</f>
        <v>0</v>
      </c>
      <c r="N4858" s="90">
        <f>INDEX(Data!I$2:I$6500,MATCH($A4858,Data!$A$2:$A$6500,0))</f>
        <v>0</v>
      </c>
      <c r="O4858" s="83" t="str">
        <f>INDEX(Data!J$2:J$6500,MATCH($A4858,Data!$A$2:$A$6500,0))</f>
        <v>individuals</v>
      </c>
      <c r="P4858" t="str">
        <f>_xlfn.XLOOKUP(B4858,Table3[RefID],Table3[Citation])</f>
        <v>Rauzon et al (2008)</v>
      </c>
    </row>
    <row r="4859" spans="1:16" x14ac:dyDescent="0.35">
      <c r="A4859" s="68">
        <v>4857</v>
      </c>
      <c r="B4859" s="69">
        <v>289</v>
      </c>
      <c r="C4859" s="69">
        <v>27001</v>
      </c>
      <c r="D4859" s="69">
        <v>3286</v>
      </c>
      <c r="E4859" t="str">
        <f>INDEX(Table5[EEZ],MATCH(C4859,Table5[Colony_ID],0))</f>
        <v>Wake Island Exclusive Economic Zone</v>
      </c>
      <c r="F4859" t="str">
        <f>INDEX(Table5[Corrected Island/Colony Name],MATCH('Full Data'!C4859,Table5[Colony_ID],0))</f>
        <v>Wake Island</v>
      </c>
      <c r="G4859" t="str">
        <f>INDEX(Table4[Common_Name],MATCH('Full Data'!D4859,Table4[SpcRecID],0))</f>
        <v>Grey-backed Tern</v>
      </c>
      <c r="H4859" s="83" t="str">
        <f>INDEX(Data!E$2:E$6500,MATCH(A4859,Data!$A$2:$A$6500,0))</f>
        <v>Confirmed</v>
      </c>
      <c r="I4859" s="90">
        <f>INDEX(Data!P$2:P$6500,MATCH(A4859,Data!$A$2:$A$6500,0))</f>
        <v>1940</v>
      </c>
      <c r="J4859" s="90">
        <f>INDEX(Data!Q$2:Q$6500,MATCH($A4859,Data!$A$2:$A$6500,0))</f>
        <v>1940</v>
      </c>
      <c r="K4859" s="90">
        <f>INDEX(Data!F$2:F$6500,MATCH($A4859,Data!$A$2:$A$6500,0))</f>
        <v>400</v>
      </c>
      <c r="L4859" s="90">
        <f>INDEX(Data!G$2:G$6500,MATCH($A4859,Data!$A$2:$A$6500,0))</f>
        <v>400</v>
      </c>
      <c r="M4859" s="90">
        <f>INDEX(Data!H$2:H$6500,MATCH($A4859,Data!$A$2:$A$6500,0))</f>
        <v>0</v>
      </c>
      <c r="N4859" s="90">
        <f>INDEX(Data!I$2:I$6500,MATCH($A4859,Data!$A$2:$A$6500,0))</f>
        <v>0</v>
      </c>
      <c r="O4859" s="83" t="str">
        <f>INDEX(Data!J$2:J$6500,MATCH($A4859,Data!$A$2:$A$6500,0))</f>
        <v>individuals</v>
      </c>
      <c r="P4859" t="str">
        <f>_xlfn.XLOOKUP(B4859,Table3[RefID],Table3[Citation])</f>
        <v>Rauzon et al (2008)</v>
      </c>
    </row>
    <row r="4860" spans="1:16" x14ac:dyDescent="0.35">
      <c r="A4860" s="68">
        <v>4858</v>
      </c>
      <c r="B4860" s="69">
        <v>289</v>
      </c>
      <c r="C4860" s="69">
        <v>27001</v>
      </c>
      <c r="D4860" s="69">
        <v>3286</v>
      </c>
      <c r="E4860" t="str">
        <f>INDEX(Table5[EEZ],MATCH(C4860,Table5[Colony_ID],0))</f>
        <v>Wake Island Exclusive Economic Zone</v>
      </c>
      <c r="F4860" t="str">
        <f>INDEX(Table5[Corrected Island/Colony Name],MATCH('Full Data'!C4860,Table5[Colony_ID],0))</f>
        <v>Wake Island</v>
      </c>
      <c r="G4860" t="str">
        <f>INDEX(Table4[Common_Name],MATCH('Full Data'!D4860,Table4[SpcRecID],0))</f>
        <v>Grey-backed Tern</v>
      </c>
      <c r="H4860" s="83" t="str">
        <f>INDEX(Data!E$2:E$6500,MATCH(A4860,Data!$A$2:$A$6500,0))</f>
        <v>Confirmed</v>
      </c>
      <c r="I4860" s="90">
        <f>INDEX(Data!P$2:P$6500,MATCH(A4860,Data!$A$2:$A$6500,0))</f>
        <v>1967</v>
      </c>
      <c r="J4860" s="90">
        <f>INDEX(Data!Q$2:Q$6500,MATCH($A4860,Data!$A$2:$A$6500,0))</f>
        <v>1967</v>
      </c>
      <c r="K4860" s="90">
        <f>INDEX(Data!F$2:F$6500,MATCH($A4860,Data!$A$2:$A$6500,0))</f>
        <v>21</v>
      </c>
      <c r="L4860" s="90">
        <f>INDEX(Data!G$2:G$6500,MATCH($A4860,Data!$A$2:$A$6500,0))</f>
        <v>21</v>
      </c>
      <c r="M4860" s="90">
        <f>INDEX(Data!H$2:H$6500,MATCH($A4860,Data!$A$2:$A$6500,0))</f>
        <v>0</v>
      </c>
      <c r="N4860" s="90">
        <f>INDEX(Data!I$2:I$6500,MATCH($A4860,Data!$A$2:$A$6500,0))</f>
        <v>0</v>
      </c>
      <c r="O4860" s="83" t="str">
        <f>INDEX(Data!J$2:J$6500,MATCH($A4860,Data!$A$2:$A$6500,0))</f>
        <v>individuals</v>
      </c>
      <c r="P4860" t="str">
        <f>_xlfn.XLOOKUP(B4860,Table3[RefID],Table3[Citation])</f>
        <v>Rauzon et al (2008)</v>
      </c>
    </row>
    <row r="4861" spans="1:16" x14ac:dyDescent="0.35">
      <c r="A4861" s="68">
        <v>4859</v>
      </c>
      <c r="B4861" s="69">
        <v>289</v>
      </c>
      <c r="C4861" s="69">
        <v>27001</v>
      </c>
      <c r="D4861" s="69">
        <v>3286</v>
      </c>
      <c r="E4861" t="str">
        <f>INDEX(Table5[EEZ],MATCH(C4861,Table5[Colony_ID],0))</f>
        <v>Wake Island Exclusive Economic Zone</v>
      </c>
      <c r="F4861" t="str">
        <f>INDEX(Table5[Corrected Island/Colony Name],MATCH('Full Data'!C4861,Table5[Colony_ID],0))</f>
        <v>Wake Island</v>
      </c>
      <c r="G4861" t="str">
        <f>INDEX(Table4[Common_Name],MATCH('Full Data'!D4861,Table4[SpcRecID],0))</f>
        <v>Grey-backed Tern</v>
      </c>
      <c r="H4861" s="83" t="str">
        <f>INDEX(Data!E$2:E$6500,MATCH(A4861,Data!$A$2:$A$6500,0))</f>
        <v>Confirmed</v>
      </c>
      <c r="I4861" s="90">
        <f>INDEX(Data!P$2:P$6500,MATCH(A4861,Data!$A$2:$A$6500,0))</f>
        <v>1993</v>
      </c>
      <c r="J4861" s="90">
        <f>INDEX(Data!Q$2:Q$6500,MATCH($A4861,Data!$A$2:$A$6500,0))</f>
        <v>1993</v>
      </c>
      <c r="K4861" s="90">
        <f>INDEX(Data!F$2:F$6500,MATCH($A4861,Data!$A$2:$A$6500,0))</f>
        <v>8</v>
      </c>
      <c r="L4861" s="90">
        <f>INDEX(Data!G$2:G$6500,MATCH($A4861,Data!$A$2:$A$6500,0))</f>
        <v>8</v>
      </c>
      <c r="M4861" s="90">
        <f>INDEX(Data!H$2:H$6500,MATCH($A4861,Data!$A$2:$A$6500,0))</f>
        <v>0</v>
      </c>
      <c r="N4861" s="90">
        <f>INDEX(Data!I$2:I$6500,MATCH($A4861,Data!$A$2:$A$6500,0))</f>
        <v>0</v>
      </c>
      <c r="O4861" s="83" t="str">
        <f>INDEX(Data!J$2:J$6500,MATCH($A4861,Data!$A$2:$A$6500,0))</f>
        <v>individuals</v>
      </c>
      <c r="P4861" t="str">
        <f>_xlfn.XLOOKUP(B4861,Table3[RefID],Table3[Citation])</f>
        <v>Rauzon et al (2008)</v>
      </c>
    </row>
    <row r="4862" spans="1:16" x14ac:dyDescent="0.35">
      <c r="A4862" s="68">
        <v>4860</v>
      </c>
      <c r="B4862" s="69">
        <v>289</v>
      </c>
      <c r="C4862" s="69">
        <v>27001</v>
      </c>
      <c r="D4862" s="69">
        <v>3286</v>
      </c>
      <c r="E4862" t="str">
        <f>INDEX(Table5[EEZ],MATCH(C4862,Table5[Colony_ID],0))</f>
        <v>Wake Island Exclusive Economic Zone</v>
      </c>
      <c r="F4862" t="str">
        <f>INDEX(Table5[Corrected Island/Colony Name],MATCH('Full Data'!C4862,Table5[Colony_ID],0))</f>
        <v>Wake Island</v>
      </c>
      <c r="G4862" t="str">
        <f>INDEX(Table4[Common_Name],MATCH('Full Data'!D4862,Table4[SpcRecID],0))</f>
        <v>Grey-backed Tern</v>
      </c>
      <c r="H4862" s="83" t="str">
        <f>INDEX(Data!E$2:E$6500,MATCH(A4862,Data!$A$2:$A$6500,0))</f>
        <v>Confirmed</v>
      </c>
      <c r="I4862" s="90">
        <f>INDEX(Data!P$2:P$6500,MATCH(A4862,Data!$A$2:$A$6500,0))</f>
        <v>1999</v>
      </c>
      <c r="J4862" s="90">
        <f>INDEX(Data!Q$2:Q$6500,MATCH($A4862,Data!$A$2:$A$6500,0))</f>
        <v>1999</v>
      </c>
      <c r="K4862" s="90">
        <f>INDEX(Data!F$2:F$6500,MATCH($A4862,Data!$A$2:$A$6500,0))</f>
        <v>4</v>
      </c>
      <c r="L4862" s="90">
        <f>INDEX(Data!G$2:G$6500,MATCH($A4862,Data!$A$2:$A$6500,0))</f>
        <v>4</v>
      </c>
      <c r="M4862" s="90">
        <f>INDEX(Data!H$2:H$6500,MATCH($A4862,Data!$A$2:$A$6500,0))</f>
        <v>0</v>
      </c>
      <c r="N4862" s="90">
        <f>INDEX(Data!I$2:I$6500,MATCH($A4862,Data!$A$2:$A$6500,0))</f>
        <v>0</v>
      </c>
      <c r="O4862" s="83" t="str">
        <f>INDEX(Data!J$2:J$6500,MATCH($A4862,Data!$A$2:$A$6500,0))</f>
        <v>individuals</v>
      </c>
      <c r="P4862" t="str">
        <f>_xlfn.XLOOKUP(B4862,Table3[RefID],Table3[Citation])</f>
        <v>Rauzon et al (2008)</v>
      </c>
    </row>
    <row r="4863" spans="1:16" x14ac:dyDescent="0.35">
      <c r="A4863" s="68">
        <v>4861</v>
      </c>
      <c r="B4863" s="69">
        <v>289</v>
      </c>
      <c r="C4863" s="69">
        <v>27001</v>
      </c>
      <c r="D4863" s="69">
        <v>3286</v>
      </c>
      <c r="E4863" t="str">
        <f>INDEX(Table5[EEZ],MATCH(C4863,Table5[Colony_ID],0))</f>
        <v>Wake Island Exclusive Economic Zone</v>
      </c>
      <c r="F4863" t="str">
        <f>INDEX(Table5[Corrected Island/Colony Name],MATCH('Full Data'!C4863,Table5[Colony_ID],0))</f>
        <v>Wake Island</v>
      </c>
      <c r="G4863" t="str">
        <f>INDEX(Table4[Common_Name],MATCH('Full Data'!D4863,Table4[SpcRecID],0))</f>
        <v>Grey-backed Tern</v>
      </c>
      <c r="H4863" s="83" t="str">
        <f>INDEX(Data!E$2:E$6500,MATCH(A4863,Data!$A$2:$A$6500,0))</f>
        <v>Confirmed</v>
      </c>
      <c r="I4863" s="90">
        <f>INDEX(Data!P$2:P$6500,MATCH(A4863,Data!$A$2:$A$6500,0))</f>
        <v>2003</v>
      </c>
      <c r="J4863" s="90">
        <f>INDEX(Data!Q$2:Q$6500,MATCH($A4863,Data!$A$2:$A$6500,0))</f>
        <v>2003</v>
      </c>
      <c r="K4863" s="90">
        <f>INDEX(Data!F$2:F$6500,MATCH($A4863,Data!$A$2:$A$6500,0))</f>
        <v>5</v>
      </c>
      <c r="L4863" s="90">
        <f>INDEX(Data!G$2:G$6500,MATCH($A4863,Data!$A$2:$A$6500,0))</f>
        <v>5</v>
      </c>
      <c r="M4863" s="90">
        <f>INDEX(Data!H$2:H$6500,MATCH($A4863,Data!$A$2:$A$6500,0))</f>
        <v>0</v>
      </c>
      <c r="N4863" s="90">
        <f>INDEX(Data!I$2:I$6500,MATCH($A4863,Data!$A$2:$A$6500,0))</f>
        <v>0</v>
      </c>
      <c r="O4863" s="83" t="str">
        <f>INDEX(Data!J$2:J$6500,MATCH($A4863,Data!$A$2:$A$6500,0))</f>
        <v>individuals</v>
      </c>
      <c r="P4863" t="str">
        <f>_xlfn.XLOOKUP(B4863,Table3[RefID],Table3[Citation])</f>
        <v>Rauzon et al (2008)</v>
      </c>
    </row>
    <row r="4864" spans="1:16" x14ac:dyDescent="0.35">
      <c r="A4864" s="68">
        <v>4862</v>
      </c>
      <c r="B4864" s="69">
        <v>289</v>
      </c>
      <c r="C4864" s="69">
        <v>27001</v>
      </c>
      <c r="D4864" s="69">
        <v>3286</v>
      </c>
      <c r="E4864" t="str">
        <f>INDEX(Table5[EEZ],MATCH(C4864,Table5[Colony_ID],0))</f>
        <v>Wake Island Exclusive Economic Zone</v>
      </c>
      <c r="F4864" t="str">
        <f>INDEX(Table5[Corrected Island/Colony Name],MATCH('Full Data'!C4864,Table5[Colony_ID],0))</f>
        <v>Wake Island</v>
      </c>
      <c r="G4864" t="str">
        <f>INDEX(Table4[Common_Name],MATCH('Full Data'!D4864,Table4[SpcRecID],0))</f>
        <v>Grey-backed Tern</v>
      </c>
      <c r="H4864" s="83" t="str">
        <f>INDEX(Data!E$2:E$6500,MATCH(A4864,Data!$A$2:$A$6500,0))</f>
        <v>Confirmed</v>
      </c>
      <c r="I4864" s="90">
        <f>INDEX(Data!P$2:P$6500,MATCH(A4864,Data!$A$2:$A$6500,0))</f>
        <v>2004</v>
      </c>
      <c r="J4864" s="90">
        <f>INDEX(Data!Q$2:Q$6500,MATCH($A4864,Data!$A$2:$A$6500,0))</f>
        <v>2004</v>
      </c>
      <c r="K4864" s="90">
        <f>INDEX(Data!F$2:F$6500,MATCH($A4864,Data!$A$2:$A$6500,0))</f>
        <v>60</v>
      </c>
      <c r="L4864" s="90">
        <f>INDEX(Data!G$2:G$6500,MATCH($A4864,Data!$A$2:$A$6500,0))</f>
        <v>60</v>
      </c>
      <c r="M4864" s="90">
        <f>INDEX(Data!H$2:H$6500,MATCH($A4864,Data!$A$2:$A$6500,0))</f>
        <v>0</v>
      </c>
      <c r="N4864" s="90">
        <f>INDEX(Data!I$2:I$6500,MATCH($A4864,Data!$A$2:$A$6500,0))</f>
        <v>0</v>
      </c>
      <c r="O4864" s="83" t="str">
        <f>INDEX(Data!J$2:J$6500,MATCH($A4864,Data!$A$2:$A$6500,0))</f>
        <v>individuals</v>
      </c>
      <c r="P4864" t="str">
        <f>_xlfn.XLOOKUP(B4864,Table3[RefID],Table3[Citation])</f>
        <v>Rauzon et al (2008)</v>
      </c>
    </row>
    <row r="4865" spans="1:16" x14ac:dyDescent="0.35">
      <c r="A4865" s="68">
        <v>4863</v>
      </c>
      <c r="B4865" s="69">
        <v>289</v>
      </c>
      <c r="C4865" s="69">
        <v>27001</v>
      </c>
      <c r="D4865" s="69">
        <v>3286</v>
      </c>
      <c r="E4865" t="str">
        <f>INDEX(Table5[EEZ],MATCH(C4865,Table5[Colony_ID],0))</f>
        <v>Wake Island Exclusive Economic Zone</v>
      </c>
      <c r="F4865" t="str">
        <f>INDEX(Table5[Corrected Island/Colony Name],MATCH('Full Data'!C4865,Table5[Colony_ID],0))</f>
        <v>Wake Island</v>
      </c>
      <c r="G4865" t="str">
        <f>INDEX(Table4[Common_Name],MATCH('Full Data'!D4865,Table4[SpcRecID],0))</f>
        <v>Grey-backed Tern</v>
      </c>
      <c r="H4865" s="83" t="str">
        <f>INDEX(Data!E$2:E$6500,MATCH(A4865,Data!$A$2:$A$6500,0))</f>
        <v>Confirmed</v>
      </c>
      <c r="I4865" s="90">
        <f>INDEX(Data!P$2:P$6500,MATCH(A4865,Data!$A$2:$A$6500,0))</f>
        <v>2007</v>
      </c>
      <c r="J4865" s="90">
        <f>INDEX(Data!Q$2:Q$6500,MATCH($A4865,Data!$A$2:$A$6500,0))</f>
        <v>2007</v>
      </c>
      <c r="K4865" s="90">
        <f>INDEX(Data!F$2:F$6500,MATCH($A4865,Data!$A$2:$A$6500,0))</f>
        <v>75</v>
      </c>
      <c r="L4865" s="90">
        <f>INDEX(Data!G$2:G$6500,MATCH($A4865,Data!$A$2:$A$6500,0))</f>
        <v>75</v>
      </c>
      <c r="M4865" s="90">
        <f>INDEX(Data!H$2:H$6500,MATCH($A4865,Data!$A$2:$A$6500,0))</f>
        <v>0</v>
      </c>
      <c r="N4865" s="90">
        <f>INDEX(Data!I$2:I$6500,MATCH($A4865,Data!$A$2:$A$6500,0))</f>
        <v>0</v>
      </c>
      <c r="O4865" s="83" t="str">
        <f>INDEX(Data!J$2:J$6500,MATCH($A4865,Data!$A$2:$A$6500,0))</f>
        <v>individuals</v>
      </c>
      <c r="P4865" t="str">
        <f>_xlfn.XLOOKUP(B4865,Table3[RefID],Table3[Citation])</f>
        <v>Rauzon et al (2008)</v>
      </c>
    </row>
    <row r="4866" spans="1:16" x14ac:dyDescent="0.35">
      <c r="A4866" s="68">
        <v>4864</v>
      </c>
      <c r="B4866" s="69">
        <v>289</v>
      </c>
      <c r="C4866" s="69">
        <v>27001</v>
      </c>
      <c r="D4866" s="69">
        <v>3958</v>
      </c>
      <c r="E4866" t="str">
        <f>INDEX(Table5[EEZ],MATCH(C4866,Table5[Colony_ID],0))</f>
        <v>Wake Island Exclusive Economic Zone</v>
      </c>
      <c r="F4866" t="str">
        <f>INDEX(Table5[Corrected Island/Colony Name],MATCH('Full Data'!C4866,Table5[Colony_ID],0))</f>
        <v>Wake Island</v>
      </c>
      <c r="G4866" t="str">
        <f>INDEX(Table4[Common_Name],MATCH('Full Data'!D4866,Table4[SpcRecID],0))</f>
        <v>Laysan Albatross</v>
      </c>
      <c r="H4866" s="83" t="str">
        <f>INDEX(Data!E$2:E$6500,MATCH(A4866,Data!$A$2:$A$6500,0))</f>
        <v>Confirmed</v>
      </c>
      <c r="I4866" s="90">
        <f>INDEX(Data!P$2:P$6500,MATCH(A4866,Data!$A$2:$A$6500,0))</f>
        <v>1992</v>
      </c>
      <c r="J4866" s="90">
        <f>INDEX(Data!Q$2:Q$6500,MATCH($A4866,Data!$A$2:$A$6500,0))</f>
        <v>1992</v>
      </c>
      <c r="K4866" s="90">
        <f>INDEX(Data!F$2:F$6500,MATCH($A4866,Data!$A$2:$A$6500,0))</f>
        <v>5</v>
      </c>
      <c r="L4866" s="90">
        <f>INDEX(Data!G$2:G$6500,MATCH($A4866,Data!$A$2:$A$6500,0))</f>
        <v>5</v>
      </c>
      <c r="M4866" s="90">
        <f>INDEX(Data!H$2:H$6500,MATCH($A4866,Data!$A$2:$A$6500,0))</f>
        <v>0</v>
      </c>
      <c r="N4866" s="90">
        <f>INDEX(Data!I$2:I$6500,MATCH($A4866,Data!$A$2:$A$6500,0))</f>
        <v>0</v>
      </c>
      <c r="O4866" s="83" t="str">
        <f>INDEX(Data!J$2:J$6500,MATCH($A4866,Data!$A$2:$A$6500,0))</f>
        <v>individuals</v>
      </c>
      <c r="P4866" t="str">
        <f>_xlfn.XLOOKUP(B4866,Table3[RefID],Table3[Citation])</f>
        <v>Rauzon et al (2008)</v>
      </c>
    </row>
    <row r="4867" spans="1:16" x14ac:dyDescent="0.35">
      <c r="A4867" s="68">
        <v>4865</v>
      </c>
      <c r="B4867" s="69">
        <v>289</v>
      </c>
      <c r="C4867" s="69">
        <v>27001</v>
      </c>
      <c r="D4867" s="69">
        <v>3958</v>
      </c>
      <c r="E4867" t="str">
        <f>INDEX(Table5[EEZ],MATCH(C4867,Table5[Colony_ID],0))</f>
        <v>Wake Island Exclusive Economic Zone</v>
      </c>
      <c r="F4867" t="str">
        <f>INDEX(Table5[Corrected Island/Colony Name],MATCH('Full Data'!C4867,Table5[Colony_ID],0))</f>
        <v>Wake Island</v>
      </c>
      <c r="G4867" t="str">
        <f>INDEX(Table4[Common_Name],MATCH('Full Data'!D4867,Table4[SpcRecID],0))</f>
        <v>Laysan Albatross</v>
      </c>
      <c r="H4867" s="83" t="str">
        <f>INDEX(Data!E$2:E$6500,MATCH(A4867,Data!$A$2:$A$6500,0))</f>
        <v>Confirmed</v>
      </c>
      <c r="I4867" s="90">
        <f>INDEX(Data!P$2:P$6500,MATCH(A4867,Data!$A$2:$A$6500,0))</f>
        <v>1992</v>
      </c>
      <c r="J4867" s="90">
        <f>INDEX(Data!Q$2:Q$6500,MATCH($A4867,Data!$A$2:$A$6500,0))</f>
        <v>1992</v>
      </c>
      <c r="K4867" s="90">
        <f>INDEX(Data!F$2:F$6500,MATCH($A4867,Data!$A$2:$A$6500,0))</f>
        <v>1</v>
      </c>
      <c r="L4867" s="90">
        <f>INDEX(Data!G$2:G$6500,MATCH($A4867,Data!$A$2:$A$6500,0))</f>
        <v>1</v>
      </c>
      <c r="M4867" s="90">
        <f>INDEX(Data!H$2:H$6500,MATCH($A4867,Data!$A$2:$A$6500,0))</f>
        <v>0</v>
      </c>
      <c r="N4867" s="90">
        <f>INDEX(Data!I$2:I$6500,MATCH($A4867,Data!$A$2:$A$6500,0))</f>
        <v>0</v>
      </c>
      <c r="O4867" s="83" t="str">
        <f>INDEX(Data!J$2:J$6500,MATCH($A4867,Data!$A$2:$A$6500,0))</f>
        <v>breeding pairs</v>
      </c>
      <c r="P4867" t="str">
        <f>_xlfn.XLOOKUP(B4867,Table3[RefID],Table3[Citation])</f>
        <v>Rauzon et al (2008)</v>
      </c>
    </row>
    <row r="4868" spans="1:16" x14ac:dyDescent="0.35">
      <c r="A4868" s="68">
        <v>4866</v>
      </c>
      <c r="B4868" s="69">
        <v>289</v>
      </c>
      <c r="C4868" s="69">
        <v>27001</v>
      </c>
      <c r="D4868" s="69">
        <v>3958</v>
      </c>
      <c r="E4868" t="str">
        <f>INDEX(Table5[EEZ],MATCH(C4868,Table5[Colony_ID],0))</f>
        <v>Wake Island Exclusive Economic Zone</v>
      </c>
      <c r="F4868" t="str">
        <f>INDEX(Table5[Corrected Island/Colony Name],MATCH('Full Data'!C4868,Table5[Colony_ID],0))</f>
        <v>Wake Island</v>
      </c>
      <c r="G4868" t="str">
        <f>INDEX(Table4[Common_Name],MATCH('Full Data'!D4868,Table4[SpcRecID],0))</f>
        <v>Laysan Albatross</v>
      </c>
      <c r="H4868" s="83" t="str">
        <f>INDEX(Data!E$2:E$6500,MATCH(A4868,Data!$A$2:$A$6500,0))</f>
        <v>Confirmed</v>
      </c>
      <c r="I4868" s="90">
        <f>INDEX(Data!P$2:P$6500,MATCH(A4868,Data!$A$2:$A$6500,0))</f>
        <v>1993</v>
      </c>
      <c r="J4868" s="90">
        <f>INDEX(Data!Q$2:Q$6500,MATCH($A4868,Data!$A$2:$A$6500,0))</f>
        <v>1993</v>
      </c>
      <c r="K4868" s="90">
        <f>INDEX(Data!F$2:F$6500,MATCH($A4868,Data!$A$2:$A$6500,0))</f>
        <v>1</v>
      </c>
      <c r="L4868" s="90">
        <f>INDEX(Data!G$2:G$6500,MATCH($A4868,Data!$A$2:$A$6500,0))</f>
        <v>1</v>
      </c>
      <c r="M4868" s="90">
        <f>INDEX(Data!H$2:H$6500,MATCH($A4868,Data!$A$2:$A$6500,0))</f>
        <v>0</v>
      </c>
      <c r="N4868" s="90">
        <f>INDEX(Data!I$2:I$6500,MATCH($A4868,Data!$A$2:$A$6500,0))</f>
        <v>0</v>
      </c>
      <c r="O4868" s="83" t="str">
        <f>INDEX(Data!J$2:J$6500,MATCH($A4868,Data!$A$2:$A$6500,0))</f>
        <v>breeding pairs</v>
      </c>
      <c r="P4868" t="str">
        <f>_xlfn.XLOOKUP(B4868,Table3[RefID],Table3[Citation])</f>
        <v>Rauzon et al (2008)</v>
      </c>
    </row>
    <row r="4869" spans="1:16" x14ac:dyDescent="0.35">
      <c r="A4869" s="68">
        <v>4867</v>
      </c>
      <c r="B4869" s="69">
        <v>289</v>
      </c>
      <c r="C4869" s="69">
        <v>27001</v>
      </c>
      <c r="D4869" s="69">
        <v>3958</v>
      </c>
      <c r="E4869" t="str">
        <f>INDEX(Table5[EEZ],MATCH(C4869,Table5[Colony_ID],0))</f>
        <v>Wake Island Exclusive Economic Zone</v>
      </c>
      <c r="F4869" t="str">
        <f>INDEX(Table5[Corrected Island/Colony Name],MATCH('Full Data'!C4869,Table5[Colony_ID],0))</f>
        <v>Wake Island</v>
      </c>
      <c r="G4869" t="str">
        <f>INDEX(Table4[Common_Name],MATCH('Full Data'!D4869,Table4[SpcRecID],0))</f>
        <v>Laysan Albatross</v>
      </c>
      <c r="H4869" s="83" t="str">
        <f>INDEX(Data!E$2:E$6500,MATCH(A4869,Data!$A$2:$A$6500,0))</f>
        <v>Confirmed</v>
      </c>
      <c r="I4869" s="90">
        <f>INDEX(Data!P$2:P$6500,MATCH(A4869,Data!$A$2:$A$6500,0))</f>
        <v>1996</v>
      </c>
      <c r="J4869" s="90">
        <f>INDEX(Data!Q$2:Q$6500,MATCH($A4869,Data!$A$2:$A$6500,0))</f>
        <v>1996</v>
      </c>
      <c r="K4869" s="90">
        <f>INDEX(Data!F$2:F$6500,MATCH($A4869,Data!$A$2:$A$6500,0))</f>
        <v>5</v>
      </c>
      <c r="L4869" s="90">
        <f>INDEX(Data!G$2:G$6500,MATCH($A4869,Data!$A$2:$A$6500,0))</f>
        <v>5</v>
      </c>
      <c r="M4869" s="90">
        <f>INDEX(Data!H$2:H$6500,MATCH($A4869,Data!$A$2:$A$6500,0))</f>
        <v>0</v>
      </c>
      <c r="N4869" s="90">
        <f>INDEX(Data!I$2:I$6500,MATCH($A4869,Data!$A$2:$A$6500,0))</f>
        <v>0</v>
      </c>
      <c r="O4869" s="83" t="str">
        <f>INDEX(Data!J$2:J$6500,MATCH($A4869,Data!$A$2:$A$6500,0))</f>
        <v>individuals</v>
      </c>
      <c r="P4869" t="str">
        <f>_xlfn.XLOOKUP(B4869,Table3[RefID],Table3[Citation])</f>
        <v>Rauzon et al (2008)</v>
      </c>
    </row>
    <row r="4870" spans="1:16" x14ac:dyDescent="0.35">
      <c r="A4870" s="68">
        <v>4868</v>
      </c>
      <c r="B4870" s="69">
        <v>289</v>
      </c>
      <c r="C4870" s="69">
        <v>27001</v>
      </c>
      <c r="D4870" s="69">
        <v>3958</v>
      </c>
      <c r="E4870" t="str">
        <f>INDEX(Table5[EEZ],MATCH(C4870,Table5[Colony_ID],0))</f>
        <v>Wake Island Exclusive Economic Zone</v>
      </c>
      <c r="F4870" t="str">
        <f>INDEX(Table5[Corrected Island/Colony Name],MATCH('Full Data'!C4870,Table5[Colony_ID],0))</f>
        <v>Wake Island</v>
      </c>
      <c r="G4870" t="str">
        <f>INDEX(Table4[Common_Name],MATCH('Full Data'!D4870,Table4[SpcRecID],0))</f>
        <v>Laysan Albatross</v>
      </c>
      <c r="H4870" s="83" t="str">
        <f>INDEX(Data!E$2:E$6500,MATCH(A4870,Data!$A$2:$A$6500,0))</f>
        <v>Confirmed</v>
      </c>
      <c r="I4870" s="90">
        <f>INDEX(Data!P$2:P$6500,MATCH(A4870,Data!$A$2:$A$6500,0))</f>
        <v>1996</v>
      </c>
      <c r="J4870" s="90">
        <f>INDEX(Data!Q$2:Q$6500,MATCH($A4870,Data!$A$2:$A$6500,0))</f>
        <v>1996</v>
      </c>
      <c r="K4870" s="90">
        <f>INDEX(Data!F$2:F$6500,MATCH($A4870,Data!$A$2:$A$6500,0))</f>
        <v>1</v>
      </c>
      <c r="L4870" s="90">
        <f>INDEX(Data!G$2:G$6500,MATCH($A4870,Data!$A$2:$A$6500,0))</f>
        <v>1</v>
      </c>
      <c r="M4870" s="90">
        <f>INDEX(Data!H$2:H$6500,MATCH($A4870,Data!$A$2:$A$6500,0))</f>
        <v>0</v>
      </c>
      <c r="N4870" s="90">
        <f>INDEX(Data!I$2:I$6500,MATCH($A4870,Data!$A$2:$A$6500,0))</f>
        <v>0</v>
      </c>
      <c r="O4870" s="83" t="str">
        <f>INDEX(Data!J$2:J$6500,MATCH($A4870,Data!$A$2:$A$6500,0))</f>
        <v>breeding pairs</v>
      </c>
      <c r="P4870" t="str">
        <f>_xlfn.XLOOKUP(B4870,Table3[RefID],Table3[Citation])</f>
        <v>Rauzon et al (2008)</v>
      </c>
    </row>
    <row r="4871" spans="1:16" x14ac:dyDescent="0.35">
      <c r="A4871" s="68">
        <v>4869</v>
      </c>
      <c r="B4871" s="69">
        <v>289</v>
      </c>
      <c r="C4871" s="69">
        <v>27001</v>
      </c>
      <c r="D4871" s="69">
        <v>3958</v>
      </c>
      <c r="E4871" t="str">
        <f>INDEX(Table5[EEZ],MATCH(C4871,Table5[Colony_ID],0))</f>
        <v>Wake Island Exclusive Economic Zone</v>
      </c>
      <c r="F4871" t="str">
        <f>INDEX(Table5[Corrected Island/Colony Name],MATCH('Full Data'!C4871,Table5[Colony_ID],0))</f>
        <v>Wake Island</v>
      </c>
      <c r="G4871" t="str">
        <f>INDEX(Table4[Common_Name],MATCH('Full Data'!D4871,Table4[SpcRecID],0))</f>
        <v>Laysan Albatross</v>
      </c>
      <c r="H4871" s="83" t="str">
        <f>INDEX(Data!E$2:E$6500,MATCH(A4871,Data!$A$2:$A$6500,0))</f>
        <v>Confirmed</v>
      </c>
      <c r="I4871" s="90">
        <f>INDEX(Data!P$2:P$6500,MATCH(A4871,Data!$A$2:$A$6500,0))</f>
        <v>1999</v>
      </c>
      <c r="J4871" s="90">
        <f>INDEX(Data!Q$2:Q$6500,MATCH($A4871,Data!$A$2:$A$6500,0))</f>
        <v>1999</v>
      </c>
      <c r="K4871" s="90">
        <f>INDEX(Data!F$2:F$6500,MATCH($A4871,Data!$A$2:$A$6500,0))</f>
        <v>2</v>
      </c>
      <c r="L4871" s="90">
        <f>INDEX(Data!G$2:G$6500,MATCH($A4871,Data!$A$2:$A$6500,0))</f>
        <v>2</v>
      </c>
      <c r="M4871" s="90">
        <f>INDEX(Data!H$2:H$6500,MATCH($A4871,Data!$A$2:$A$6500,0))</f>
        <v>0</v>
      </c>
      <c r="N4871" s="90">
        <f>INDEX(Data!I$2:I$6500,MATCH($A4871,Data!$A$2:$A$6500,0))</f>
        <v>0</v>
      </c>
      <c r="O4871" s="83" t="str">
        <f>INDEX(Data!J$2:J$6500,MATCH($A4871,Data!$A$2:$A$6500,0))</f>
        <v>individuals</v>
      </c>
      <c r="P4871" t="str">
        <f>_xlfn.XLOOKUP(B4871,Table3[RefID],Table3[Citation])</f>
        <v>Rauzon et al (2008)</v>
      </c>
    </row>
    <row r="4872" spans="1:16" x14ac:dyDescent="0.35">
      <c r="A4872" s="68">
        <v>4870</v>
      </c>
      <c r="B4872" s="69">
        <v>289</v>
      </c>
      <c r="C4872" s="69">
        <v>27001</v>
      </c>
      <c r="D4872" s="69">
        <v>3958</v>
      </c>
      <c r="E4872" t="str">
        <f>INDEX(Table5[EEZ],MATCH(C4872,Table5[Colony_ID],0))</f>
        <v>Wake Island Exclusive Economic Zone</v>
      </c>
      <c r="F4872" t="str">
        <f>INDEX(Table5[Corrected Island/Colony Name],MATCH('Full Data'!C4872,Table5[Colony_ID],0))</f>
        <v>Wake Island</v>
      </c>
      <c r="G4872" t="str">
        <f>INDEX(Table4[Common_Name],MATCH('Full Data'!D4872,Table4[SpcRecID],0))</f>
        <v>Laysan Albatross</v>
      </c>
      <c r="H4872" s="83" t="str">
        <f>INDEX(Data!E$2:E$6500,MATCH(A4872,Data!$A$2:$A$6500,0))</f>
        <v>Confirmed</v>
      </c>
      <c r="I4872" s="90">
        <f>INDEX(Data!P$2:P$6500,MATCH(A4872,Data!$A$2:$A$6500,0))</f>
        <v>2003</v>
      </c>
      <c r="J4872" s="90">
        <f>INDEX(Data!Q$2:Q$6500,MATCH($A4872,Data!$A$2:$A$6500,0))</f>
        <v>2003</v>
      </c>
      <c r="K4872" s="90">
        <f>INDEX(Data!F$2:F$6500,MATCH($A4872,Data!$A$2:$A$6500,0))</f>
        <v>2</v>
      </c>
      <c r="L4872" s="90">
        <f>INDEX(Data!G$2:G$6500,MATCH($A4872,Data!$A$2:$A$6500,0))</f>
        <v>2</v>
      </c>
      <c r="M4872" s="90">
        <f>INDEX(Data!H$2:H$6500,MATCH($A4872,Data!$A$2:$A$6500,0))</f>
        <v>0</v>
      </c>
      <c r="N4872" s="90">
        <f>INDEX(Data!I$2:I$6500,MATCH($A4872,Data!$A$2:$A$6500,0))</f>
        <v>0</v>
      </c>
      <c r="O4872" s="83" t="str">
        <f>INDEX(Data!J$2:J$6500,MATCH($A4872,Data!$A$2:$A$6500,0))</f>
        <v>individuals</v>
      </c>
      <c r="P4872" t="str">
        <f>_xlfn.XLOOKUP(B4872,Table3[RefID],Table3[Citation])</f>
        <v>Rauzon et al (2008)</v>
      </c>
    </row>
    <row r="4873" spans="1:16" x14ac:dyDescent="0.35">
      <c r="A4873" s="68">
        <v>4871</v>
      </c>
      <c r="B4873" s="69">
        <v>289</v>
      </c>
      <c r="C4873" s="69">
        <v>27001</v>
      </c>
      <c r="D4873" s="69">
        <v>3958</v>
      </c>
      <c r="E4873" t="str">
        <f>INDEX(Table5[EEZ],MATCH(C4873,Table5[Colony_ID],0))</f>
        <v>Wake Island Exclusive Economic Zone</v>
      </c>
      <c r="F4873" t="str">
        <f>INDEX(Table5[Corrected Island/Colony Name],MATCH('Full Data'!C4873,Table5[Colony_ID],0))</f>
        <v>Wake Island</v>
      </c>
      <c r="G4873" t="str">
        <f>INDEX(Table4[Common_Name],MATCH('Full Data'!D4873,Table4[SpcRecID],0))</f>
        <v>Laysan Albatross</v>
      </c>
      <c r="H4873" s="83" t="str">
        <f>INDEX(Data!E$2:E$6500,MATCH(A4873,Data!$A$2:$A$6500,0))</f>
        <v>Confirmed</v>
      </c>
      <c r="I4873" s="90">
        <f>INDEX(Data!P$2:P$6500,MATCH(A4873,Data!$A$2:$A$6500,0))</f>
        <v>2005</v>
      </c>
      <c r="J4873" s="90">
        <f>INDEX(Data!Q$2:Q$6500,MATCH($A4873,Data!$A$2:$A$6500,0))</f>
        <v>2005</v>
      </c>
      <c r="K4873" s="90">
        <f>INDEX(Data!F$2:F$6500,MATCH($A4873,Data!$A$2:$A$6500,0))</f>
        <v>2</v>
      </c>
      <c r="L4873" s="90">
        <f>INDEX(Data!G$2:G$6500,MATCH($A4873,Data!$A$2:$A$6500,0))</f>
        <v>2</v>
      </c>
      <c r="M4873" s="90">
        <f>INDEX(Data!H$2:H$6500,MATCH($A4873,Data!$A$2:$A$6500,0))</f>
        <v>0</v>
      </c>
      <c r="N4873" s="90">
        <f>INDEX(Data!I$2:I$6500,MATCH($A4873,Data!$A$2:$A$6500,0))</f>
        <v>0</v>
      </c>
      <c r="O4873" s="83" t="str">
        <f>INDEX(Data!J$2:J$6500,MATCH($A4873,Data!$A$2:$A$6500,0))</f>
        <v>individuals</v>
      </c>
      <c r="P4873" t="str">
        <f>_xlfn.XLOOKUP(B4873,Table3[RefID],Table3[Citation])</f>
        <v>Rauzon et al (2008)</v>
      </c>
    </row>
    <row r="4874" spans="1:16" x14ac:dyDescent="0.35">
      <c r="A4874" s="68">
        <v>4872</v>
      </c>
      <c r="B4874" s="69">
        <v>289</v>
      </c>
      <c r="C4874" s="69">
        <v>27001</v>
      </c>
      <c r="D4874" s="69">
        <v>3958</v>
      </c>
      <c r="E4874" t="str">
        <f>INDEX(Table5[EEZ],MATCH(C4874,Table5[Colony_ID],0))</f>
        <v>Wake Island Exclusive Economic Zone</v>
      </c>
      <c r="F4874" t="str">
        <f>INDEX(Table5[Corrected Island/Colony Name],MATCH('Full Data'!C4874,Table5[Colony_ID],0))</f>
        <v>Wake Island</v>
      </c>
      <c r="G4874" t="str">
        <f>INDEX(Table4[Common_Name],MATCH('Full Data'!D4874,Table4[SpcRecID],0))</f>
        <v>Laysan Albatross</v>
      </c>
      <c r="H4874" s="83" t="str">
        <f>INDEX(Data!E$2:E$6500,MATCH(A4874,Data!$A$2:$A$6500,0))</f>
        <v>Confirmed</v>
      </c>
      <c r="I4874" s="90">
        <f>INDEX(Data!P$2:P$6500,MATCH(A4874,Data!$A$2:$A$6500,0))</f>
        <v>2007</v>
      </c>
      <c r="J4874" s="90">
        <f>INDEX(Data!Q$2:Q$6500,MATCH($A4874,Data!$A$2:$A$6500,0))</f>
        <v>2007</v>
      </c>
      <c r="K4874" s="90">
        <f>INDEX(Data!F$2:F$6500,MATCH($A4874,Data!$A$2:$A$6500,0))</f>
        <v>2</v>
      </c>
      <c r="L4874" s="90">
        <f>INDEX(Data!G$2:G$6500,MATCH($A4874,Data!$A$2:$A$6500,0))</f>
        <v>2</v>
      </c>
      <c r="M4874" s="90">
        <f>INDEX(Data!H$2:H$6500,MATCH($A4874,Data!$A$2:$A$6500,0))</f>
        <v>0</v>
      </c>
      <c r="N4874" s="90">
        <f>INDEX(Data!I$2:I$6500,MATCH($A4874,Data!$A$2:$A$6500,0))</f>
        <v>0</v>
      </c>
      <c r="O4874" s="83" t="str">
        <f>INDEX(Data!J$2:J$6500,MATCH($A4874,Data!$A$2:$A$6500,0))</f>
        <v>individuals</v>
      </c>
      <c r="P4874" t="str">
        <f>_xlfn.XLOOKUP(B4874,Table3[RefID],Table3[Citation])</f>
        <v>Rauzon et al (2008)</v>
      </c>
    </row>
    <row r="4875" spans="1:16" x14ac:dyDescent="0.35">
      <c r="A4875" s="68">
        <v>4873</v>
      </c>
      <c r="B4875" s="69">
        <v>289</v>
      </c>
      <c r="C4875" s="69">
        <v>27001</v>
      </c>
      <c r="D4875" s="69">
        <v>3958</v>
      </c>
      <c r="E4875" t="str">
        <f>INDEX(Table5[EEZ],MATCH(C4875,Table5[Colony_ID],0))</f>
        <v>Wake Island Exclusive Economic Zone</v>
      </c>
      <c r="F4875" t="str">
        <f>INDEX(Table5[Corrected Island/Colony Name],MATCH('Full Data'!C4875,Table5[Colony_ID],0))</f>
        <v>Wake Island</v>
      </c>
      <c r="G4875" t="str">
        <f>INDEX(Table4[Common_Name],MATCH('Full Data'!D4875,Table4[SpcRecID],0))</f>
        <v>Laysan Albatross</v>
      </c>
      <c r="H4875" s="83" t="str">
        <f>INDEX(Data!E$2:E$6500,MATCH(A4875,Data!$A$2:$A$6500,0))</f>
        <v>Confirmed</v>
      </c>
      <c r="I4875" s="90">
        <f>INDEX(Data!P$2:P$6500,MATCH(A4875,Data!$A$2:$A$6500,0))</f>
        <v>1923</v>
      </c>
      <c r="J4875" s="90">
        <f>INDEX(Data!Q$2:Q$6500,MATCH($A4875,Data!$A$2:$A$6500,0))</f>
        <v>1923</v>
      </c>
      <c r="K4875" s="90">
        <f>INDEX(Data!F$2:F$6500,MATCH($A4875,Data!$A$2:$A$6500,0))</f>
        <v>0</v>
      </c>
      <c r="L4875" s="90">
        <f>INDEX(Data!G$2:G$6500,MATCH($A4875,Data!$A$2:$A$6500,0))</f>
        <v>0</v>
      </c>
      <c r="M4875" s="90">
        <f>INDEX(Data!H$2:H$6500,MATCH($A4875,Data!$A$2:$A$6500,0))</f>
        <v>0</v>
      </c>
      <c r="N4875" s="90">
        <f>INDEX(Data!I$2:I$6500,MATCH($A4875,Data!$A$2:$A$6500,0))</f>
        <v>0</v>
      </c>
      <c r="O4875" s="83">
        <f>INDEX(Data!J$2:J$6500,MATCH($A4875,Data!$A$2:$A$6500,0))</f>
        <v>0</v>
      </c>
      <c r="P4875" t="str">
        <f>_xlfn.XLOOKUP(B4875,Table3[RefID],Table3[Citation])</f>
        <v>Rauzon et al (2008)</v>
      </c>
    </row>
    <row r="4876" spans="1:16" x14ac:dyDescent="0.35">
      <c r="A4876" s="68">
        <v>4874</v>
      </c>
      <c r="B4876" s="69">
        <v>289</v>
      </c>
      <c r="C4876" s="69">
        <v>27001</v>
      </c>
      <c r="D4876" s="69">
        <v>3958</v>
      </c>
      <c r="E4876" t="str">
        <f>INDEX(Table5[EEZ],MATCH(C4876,Table5[Colony_ID],0))</f>
        <v>Wake Island Exclusive Economic Zone</v>
      </c>
      <c r="F4876" t="str">
        <f>INDEX(Table5[Corrected Island/Colony Name],MATCH('Full Data'!C4876,Table5[Colony_ID],0))</f>
        <v>Wake Island</v>
      </c>
      <c r="G4876" t="str">
        <f>INDEX(Table4[Common_Name],MATCH('Full Data'!D4876,Table4[SpcRecID],0))</f>
        <v>Laysan Albatross</v>
      </c>
      <c r="H4876" s="83" t="str">
        <f>INDEX(Data!E$2:E$6500,MATCH(A4876,Data!$A$2:$A$6500,0))</f>
        <v>Confirmed</v>
      </c>
      <c r="I4876" s="90">
        <f>INDEX(Data!P$2:P$6500,MATCH(A4876,Data!$A$2:$A$6500,0))</f>
        <v>1940</v>
      </c>
      <c r="J4876" s="90">
        <f>INDEX(Data!Q$2:Q$6500,MATCH($A4876,Data!$A$2:$A$6500,0))</f>
        <v>1940</v>
      </c>
      <c r="K4876" s="90">
        <f>INDEX(Data!F$2:F$6500,MATCH($A4876,Data!$A$2:$A$6500,0))</f>
        <v>0</v>
      </c>
      <c r="L4876" s="90">
        <f>INDEX(Data!G$2:G$6500,MATCH($A4876,Data!$A$2:$A$6500,0))</f>
        <v>0</v>
      </c>
      <c r="M4876" s="90">
        <f>INDEX(Data!H$2:H$6500,MATCH($A4876,Data!$A$2:$A$6500,0))</f>
        <v>0</v>
      </c>
      <c r="N4876" s="90">
        <f>INDEX(Data!I$2:I$6500,MATCH($A4876,Data!$A$2:$A$6500,0))</f>
        <v>0</v>
      </c>
      <c r="O4876" s="83">
        <f>INDEX(Data!J$2:J$6500,MATCH($A4876,Data!$A$2:$A$6500,0))</f>
        <v>0</v>
      </c>
      <c r="P4876" t="str">
        <f>_xlfn.XLOOKUP(B4876,Table3[RefID],Table3[Citation])</f>
        <v>Rauzon et al (2008)</v>
      </c>
    </row>
    <row r="4877" spans="1:16" x14ac:dyDescent="0.35">
      <c r="A4877" s="68">
        <v>4875</v>
      </c>
      <c r="B4877" s="69">
        <v>289</v>
      </c>
      <c r="C4877" s="69">
        <v>27001</v>
      </c>
      <c r="D4877" s="69">
        <v>3958</v>
      </c>
      <c r="E4877" t="str">
        <f>INDEX(Table5[EEZ],MATCH(C4877,Table5[Colony_ID],0))</f>
        <v>Wake Island Exclusive Economic Zone</v>
      </c>
      <c r="F4877" t="str">
        <f>INDEX(Table5[Corrected Island/Colony Name],MATCH('Full Data'!C4877,Table5[Colony_ID],0))</f>
        <v>Wake Island</v>
      </c>
      <c r="G4877" t="str">
        <f>INDEX(Table4[Common_Name],MATCH('Full Data'!D4877,Table4[SpcRecID],0))</f>
        <v>Laysan Albatross</v>
      </c>
      <c r="H4877" s="83" t="str">
        <f>INDEX(Data!E$2:E$6500,MATCH(A4877,Data!$A$2:$A$6500,0))</f>
        <v>Confirmed</v>
      </c>
      <c r="I4877" s="90">
        <f>INDEX(Data!P$2:P$6500,MATCH(A4877,Data!$A$2:$A$6500,0))</f>
        <v>1953</v>
      </c>
      <c r="J4877" s="90">
        <f>INDEX(Data!Q$2:Q$6500,MATCH($A4877,Data!$A$2:$A$6500,0))</f>
        <v>1953</v>
      </c>
      <c r="K4877" s="90">
        <f>INDEX(Data!F$2:F$6500,MATCH($A4877,Data!$A$2:$A$6500,0))</f>
        <v>0</v>
      </c>
      <c r="L4877" s="90">
        <f>INDEX(Data!G$2:G$6500,MATCH($A4877,Data!$A$2:$A$6500,0))</f>
        <v>0</v>
      </c>
      <c r="M4877" s="90">
        <f>INDEX(Data!H$2:H$6500,MATCH($A4877,Data!$A$2:$A$6500,0))</f>
        <v>0</v>
      </c>
      <c r="N4877" s="90">
        <f>INDEX(Data!I$2:I$6500,MATCH($A4877,Data!$A$2:$A$6500,0))</f>
        <v>0</v>
      </c>
      <c r="O4877" s="83">
        <f>INDEX(Data!J$2:J$6500,MATCH($A4877,Data!$A$2:$A$6500,0))</f>
        <v>0</v>
      </c>
      <c r="P4877" t="str">
        <f>_xlfn.XLOOKUP(B4877,Table3[RefID],Table3[Citation])</f>
        <v>Rauzon et al (2008)</v>
      </c>
    </row>
    <row r="4878" spans="1:16" x14ac:dyDescent="0.35">
      <c r="A4878" s="68">
        <v>4876</v>
      </c>
      <c r="B4878" s="69">
        <v>289</v>
      </c>
      <c r="C4878" s="69">
        <v>27001</v>
      </c>
      <c r="D4878" s="69">
        <v>3958</v>
      </c>
      <c r="E4878" t="str">
        <f>INDEX(Table5[EEZ],MATCH(C4878,Table5[Colony_ID],0))</f>
        <v>Wake Island Exclusive Economic Zone</v>
      </c>
      <c r="F4878" t="str">
        <f>INDEX(Table5[Corrected Island/Colony Name],MATCH('Full Data'!C4878,Table5[Colony_ID],0))</f>
        <v>Wake Island</v>
      </c>
      <c r="G4878" t="str">
        <f>INDEX(Table4[Common_Name],MATCH('Full Data'!D4878,Table4[SpcRecID],0))</f>
        <v>Laysan Albatross</v>
      </c>
      <c r="H4878" s="83" t="str">
        <f>INDEX(Data!E$2:E$6500,MATCH(A4878,Data!$A$2:$A$6500,0))</f>
        <v>Confirmed</v>
      </c>
      <c r="I4878" s="90">
        <f>INDEX(Data!P$2:P$6500,MATCH(A4878,Data!$A$2:$A$6500,0))</f>
        <v>1967</v>
      </c>
      <c r="J4878" s="90">
        <f>INDEX(Data!Q$2:Q$6500,MATCH($A4878,Data!$A$2:$A$6500,0))</f>
        <v>1967</v>
      </c>
      <c r="K4878" s="90">
        <f>INDEX(Data!F$2:F$6500,MATCH($A4878,Data!$A$2:$A$6500,0))</f>
        <v>0</v>
      </c>
      <c r="L4878" s="90">
        <f>INDEX(Data!G$2:G$6500,MATCH($A4878,Data!$A$2:$A$6500,0))</f>
        <v>0</v>
      </c>
      <c r="M4878" s="90">
        <f>INDEX(Data!H$2:H$6500,MATCH($A4878,Data!$A$2:$A$6500,0))</f>
        <v>0</v>
      </c>
      <c r="N4878" s="90">
        <f>INDEX(Data!I$2:I$6500,MATCH($A4878,Data!$A$2:$A$6500,0))</f>
        <v>0</v>
      </c>
      <c r="O4878" s="83">
        <f>INDEX(Data!J$2:J$6500,MATCH($A4878,Data!$A$2:$A$6500,0))</f>
        <v>0</v>
      </c>
      <c r="P4878" t="str">
        <f>_xlfn.XLOOKUP(B4878,Table3[RefID],Table3[Citation])</f>
        <v>Rauzon et al (2008)</v>
      </c>
    </row>
    <row r="4879" spans="1:16" x14ac:dyDescent="0.35">
      <c r="A4879" s="68">
        <v>4877</v>
      </c>
      <c r="B4879" s="69">
        <v>289</v>
      </c>
      <c r="C4879" s="69">
        <v>27001</v>
      </c>
      <c r="D4879" s="69">
        <v>3958</v>
      </c>
      <c r="E4879" t="str">
        <f>INDEX(Table5[EEZ],MATCH(C4879,Table5[Colony_ID],0))</f>
        <v>Wake Island Exclusive Economic Zone</v>
      </c>
      <c r="F4879" t="str">
        <f>INDEX(Table5[Corrected Island/Colony Name],MATCH('Full Data'!C4879,Table5[Colony_ID],0))</f>
        <v>Wake Island</v>
      </c>
      <c r="G4879" t="str">
        <f>INDEX(Table4[Common_Name],MATCH('Full Data'!D4879,Table4[SpcRecID],0))</f>
        <v>Laysan Albatross</v>
      </c>
      <c r="H4879" s="83" t="str">
        <f>INDEX(Data!E$2:E$6500,MATCH(A4879,Data!$A$2:$A$6500,0))</f>
        <v>Confirmed</v>
      </c>
      <c r="I4879" s="90">
        <f>INDEX(Data!P$2:P$6500,MATCH(A4879,Data!$A$2:$A$6500,0))</f>
        <v>1998</v>
      </c>
      <c r="J4879" s="90">
        <f>INDEX(Data!Q$2:Q$6500,MATCH($A4879,Data!$A$2:$A$6500,0))</f>
        <v>1998</v>
      </c>
      <c r="K4879" s="90">
        <f>INDEX(Data!F$2:F$6500,MATCH($A4879,Data!$A$2:$A$6500,0))</f>
        <v>0</v>
      </c>
      <c r="L4879" s="90">
        <f>INDEX(Data!G$2:G$6500,MATCH($A4879,Data!$A$2:$A$6500,0))</f>
        <v>0</v>
      </c>
      <c r="M4879" s="90">
        <f>INDEX(Data!H$2:H$6500,MATCH($A4879,Data!$A$2:$A$6500,0))</f>
        <v>0</v>
      </c>
      <c r="N4879" s="90">
        <f>INDEX(Data!I$2:I$6500,MATCH($A4879,Data!$A$2:$A$6500,0))</f>
        <v>0</v>
      </c>
      <c r="O4879" s="83">
        <f>INDEX(Data!J$2:J$6500,MATCH($A4879,Data!$A$2:$A$6500,0))</f>
        <v>0</v>
      </c>
      <c r="P4879" t="str">
        <f>_xlfn.XLOOKUP(B4879,Table3[RefID],Table3[Citation])</f>
        <v>Rauzon et al (2008)</v>
      </c>
    </row>
    <row r="4880" spans="1:16" x14ac:dyDescent="0.35">
      <c r="A4880" s="68">
        <v>4878</v>
      </c>
      <c r="B4880" s="69">
        <v>289</v>
      </c>
      <c r="C4880" s="69">
        <v>27001</v>
      </c>
      <c r="D4880" s="69">
        <v>3958</v>
      </c>
      <c r="E4880" t="str">
        <f>INDEX(Table5[EEZ],MATCH(C4880,Table5[Colony_ID],0))</f>
        <v>Wake Island Exclusive Economic Zone</v>
      </c>
      <c r="F4880" t="str">
        <f>INDEX(Table5[Corrected Island/Colony Name],MATCH('Full Data'!C4880,Table5[Colony_ID],0))</f>
        <v>Wake Island</v>
      </c>
      <c r="G4880" t="str">
        <f>INDEX(Table4[Common_Name],MATCH('Full Data'!D4880,Table4[SpcRecID],0))</f>
        <v>Laysan Albatross</v>
      </c>
      <c r="H4880" s="83" t="str">
        <f>INDEX(Data!E$2:E$6500,MATCH(A4880,Data!$A$2:$A$6500,0))</f>
        <v>Confirmed</v>
      </c>
      <c r="I4880" s="90">
        <f>INDEX(Data!P$2:P$6500,MATCH(A4880,Data!$A$2:$A$6500,0))</f>
        <v>2003</v>
      </c>
      <c r="J4880" s="90">
        <f>INDEX(Data!Q$2:Q$6500,MATCH($A4880,Data!$A$2:$A$6500,0))</f>
        <v>2003</v>
      </c>
      <c r="K4880" s="90">
        <f>INDEX(Data!F$2:F$6500,MATCH($A4880,Data!$A$2:$A$6500,0))</f>
        <v>0</v>
      </c>
      <c r="L4880" s="90">
        <f>INDEX(Data!G$2:G$6500,MATCH($A4880,Data!$A$2:$A$6500,0))</f>
        <v>0</v>
      </c>
      <c r="M4880" s="90">
        <f>INDEX(Data!H$2:H$6500,MATCH($A4880,Data!$A$2:$A$6500,0))</f>
        <v>0</v>
      </c>
      <c r="N4880" s="90">
        <f>INDEX(Data!I$2:I$6500,MATCH($A4880,Data!$A$2:$A$6500,0))</f>
        <v>0</v>
      </c>
      <c r="O4880" s="83">
        <f>INDEX(Data!J$2:J$6500,MATCH($A4880,Data!$A$2:$A$6500,0))</f>
        <v>0</v>
      </c>
      <c r="P4880" t="str">
        <f>_xlfn.XLOOKUP(B4880,Table3[RefID],Table3[Citation])</f>
        <v>Rauzon et al (2008)</v>
      </c>
    </row>
    <row r="4881" spans="1:16" x14ac:dyDescent="0.35">
      <c r="A4881" s="68">
        <v>4879</v>
      </c>
      <c r="B4881" s="69">
        <v>289</v>
      </c>
      <c r="C4881" s="69">
        <v>27001</v>
      </c>
      <c r="D4881" s="69">
        <v>3958</v>
      </c>
      <c r="E4881" t="str">
        <f>INDEX(Table5[EEZ],MATCH(C4881,Table5[Colony_ID],0))</f>
        <v>Wake Island Exclusive Economic Zone</v>
      </c>
      <c r="F4881" t="str">
        <f>INDEX(Table5[Corrected Island/Colony Name],MATCH('Full Data'!C4881,Table5[Colony_ID],0))</f>
        <v>Wake Island</v>
      </c>
      <c r="G4881" t="str">
        <f>INDEX(Table4[Common_Name],MATCH('Full Data'!D4881,Table4[SpcRecID],0))</f>
        <v>Laysan Albatross</v>
      </c>
      <c r="H4881" s="83" t="str">
        <f>INDEX(Data!E$2:E$6500,MATCH(A4881,Data!$A$2:$A$6500,0))</f>
        <v>Confirmed</v>
      </c>
      <c r="I4881" s="90">
        <f>INDEX(Data!P$2:P$6500,MATCH(A4881,Data!$A$2:$A$6500,0))</f>
        <v>2006</v>
      </c>
      <c r="J4881" s="90">
        <f>INDEX(Data!Q$2:Q$6500,MATCH($A4881,Data!$A$2:$A$6500,0))</f>
        <v>2006</v>
      </c>
      <c r="K4881" s="90">
        <f>INDEX(Data!F$2:F$6500,MATCH($A4881,Data!$A$2:$A$6500,0))</f>
        <v>0</v>
      </c>
      <c r="L4881" s="90">
        <f>INDEX(Data!G$2:G$6500,MATCH($A4881,Data!$A$2:$A$6500,0))</f>
        <v>0</v>
      </c>
      <c r="M4881" s="90">
        <f>INDEX(Data!H$2:H$6500,MATCH($A4881,Data!$A$2:$A$6500,0))</f>
        <v>0</v>
      </c>
      <c r="N4881" s="90">
        <f>INDEX(Data!I$2:I$6500,MATCH($A4881,Data!$A$2:$A$6500,0))</f>
        <v>0</v>
      </c>
      <c r="O4881" s="83">
        <f>INDEX(Data!J$2:J$6500,MATCH($A4881,Data!$A$2:$A$6500,0))</f>
        <v>0</v>
      </c>
      <c r="P4881" t="str">
        <f>_xlfn.XLOOKUP(B4881,Table3[RefID],Table3[Citation])</f>
        <v>Rauzon et al (2008)</v>
      </c>
    </row>
    <row r="4882" spans="1:16" x14ac:dyDescent="0.35">
      <c r="A4882" s="68">
        <v>4880</v>
      </c>
      <c r="B4882" s="69">
        <v>289</v>
      </c>
      <c r="C4882" s="69">
        <v>27001</v>
      </c>
      <c r="D4882" s="69">
        <v>3958</v>
      </c>
      <c r="E4882" t="str">
        <f>INDEX(Table5[EEZ],MATCH(C4882,Table5[Colony_ID],0))</f>
        <v>Wake Island Exclusive Economic Zone</v>
      </c>
      <c r="F4882" t="str">
        <f>INDEX(Table5[Corrected Island/Colony Name],MATCH('Full Data'!C4882,Table5[Colony_ID],0))</f>
        <v>Wake Island</v>
      </c>
      <c r="G4882" t="str">
        <f>INDEX(Table4[Common_Name],MATCH('Full Data'!D4882,Table4[SpcRecID],0))</f>
        <v>Laysan Albatross</v>
      </c>
      <c r="H4882" s="83" t="str">
        <f>INDEX(Data!E$2:E$6500,MATCH(A4882,Data!$A$2:$A$6500,0))</f>
        <v>Confirmed</v>
      </c>
      <c r="I4882" s="90">
        <f>INDEX(Data!P$2:P$6500,MATCH(A4882,Data!$A$2:$A$6500,0))</f>
        <v>2008</v>
      </c>
      <c r="J4882" s="90">
        <f>INDEX(Data!Q$2:Q$6500,MATCH($A4882,Data!$A$2:$A$6500,0))</f>
        <v>2008</v>
      </c>
      <c r="K4882" s="90">
        <f>INDEX(Data!F$2:F$6500,MATCH($A4882,Data!$A$2:$A$6500,0))</f>
        <v>0</v>
      </c>
      <c r="L4882" s="90">
        <f>INDEX(Data!G$2:G$6500,MATCH($A4882,Data!$A$2:$A$6500,0))</f>
        <v>0</v>
      </c>
      <c r="M4882" s="90">
        <f>INDEX(Data!H$2:H$6500,MATCH($A4882,Data!$A$2:$A$6500,0))</f>
        <v>0</v>
      </c>
      <c r="N4882" s="90">
        <f>INDEX(Data!I$2:I$6500,MATCH($A4882,Data!$A$2:$A$6500,0))</f>
        <v>0</v>
      </c>
      <c r="O4882" s="83">
        <f>INDEX(Data!J$2:J$6500,MATCH($A4882,Data!$A$2:$A$6500,0))</f>
        <v>0</v>
      </c>
      <c r="P4882" t="str">
        <f>_xlfn.XLOOKUP(B4882,Table3[RefID],Table3[Citation])</f>
        <v>Rauzon et al (2008)</v>
      </c>
    </row>
    <row r="4883" spans="1:16" x14ac:dyDescent="0.35">
      <c r="A4883" s="68">
        <v>4881</v>
      </c>
      <c r="B4883" s="69">
        <v>289</v>
      </c>
      <c r="C4883" s="69">
        <v>27001</v>
      </c>
      <c r="D4883" s="70">
        <v>32652</v>
      </c>
      <c r="E4883" t="str">
        <f>INDEX(Table5[EEZ],MATCH(C4883,Table5[Colony_ID],0))</f>
        <v>Wake Island Exclusive Economic Zone</v>
      </c>
      <c r="F4883" t="str">
        <f>INDEX(Table5[Corrected Island/Colony Name],MATCH('Full Data'!C4883,Table5[Colony_ID],0))</f>
        <v>Wake Island</v>
      </c>
      <c r="G4883" t="str">
        <f>INDEX(Table4[Common_Name],MATCH('Full Data'!D4883,Table4[SpcRecID],0))</f>
        <v>Masked Booby</v>
      </c>
      <c r="H4883" s="83" t="str">
        <f>INDEX(Data!E$2:E$6500,MATCH(A4883,Data!$A$2:$A$6500,0))</f>
        <v>Confirmed</v>
      </c>
      <c r="I4883" s="90">
        <f>INDEX(Data!P$2:P$6500,MATCH(A4883,Data!$A$2:$A$6500,0))</f>
        <v>1923</v>
      </c>
      <c r="J4883" s="90">
        <f>INDEX(Data!Q$2:Q$6500,MATCH($A4883,Data!$A$2:$A$6500,0))</f>
        <v>1923</v>
      </c>
      <c r="K4883" s="90">
        <f>INDEX(Data!F$2:F$6500,MATCH($A4883,Data!$A$2:$A$6500,0))</f>
        <v>3</v>
      </c>
      <c r="L4883" s="90">
        <f>INDEX(Data!G$2:G$6500,MATCH($A4883,Data!$A$2:$A$6500,0))</f>
        <v>3</v>
      </c>
      <c r="M4883" s="90">
        <f>INDEX(Data!H$2:H$6500,MATCH($A4883,Data!$A$2:$A$6500,0))</f>
        <v>0</v>
      </c>
      <c r="N4883" s="90">
        <f>INDEX(Data!I$2:I$6500,MATCH($A4883,Data!$A$2:$A$6500,0))</f>
        <v>0</v>
      </c>
      <c r="O4883" s="83" t="str">
        <f>INDEX(Data!J$2:J$6500,MATCH($A4883,Data!$A$2:$A$6500,0))</f>
        <v>individuals</v>
      </c>
      <c r="P4883" t="str">
        <f>_xlfn.XLOOKUP(B4883,Table3[RefID],Table3[Citation])</f>
        <v>Rauzon et al (2008)</v>
      </c>
    </row>
    <row r="4884" spans="1:16" x14ac:dyDescent="0.35">
      <c r="A4884" s="68">
        <v>4882</v>
      </c>
      <c r="B4884" s="69">
        <v>289</v>
      </c>
      <c r="C4884" s="69">
        <v>27001</v>
      </c>
      <c r="D4884" s="70">
        <v>32652</v>
      </c>
      <c r="E4884" t="str">
        <f>INDEX(Table5[EEZ],MATCH(C4884,Table5[Colony_ID],0))</f>
        <v>Wake Island Exclusive Economic Zone</v>
      </c>
      <c r="F4884" t="str">
        <f>INDEX(Table5[Corrected Island/Colony Name],MATCH('Full Data'!C4884,Table5[Colony_ID],0))</f>
        <v>Wake Island</v>
      </c>
      <c r="G4884" t="str">
        <f>INDEX(Table4[Common_Name],MATCH('Full Data'!D4884,Table4[SpcRecID],0))</f>
        <v>Masked Booby</v>
      </c>
      <c r="H4884" s="83" t="str">
        <f>INDEX(Data!E$2:E$6500,MATCH(A4884,Data!$A$2:$A$6500,0))</f>
        <v>Confirmed</v>
      </c>
      <c r="I4884" s="90">
        <f>INDEX(Data!P$2:P$6500,MATCH(A4884,Data!$A$2:$A$6500,0))</f>
        <v>1992</v>
      </c>
      <c r="J4884" s="90">
        <f>INDEX(Data!Q$2:Q$6500,MATCH($A4884,Data!$A$2:$A$6500,0))</f>
        <v>1992</v>
      </c>
      <c r="K4884" s="90">
        <f>INDEX(Data!F$2:F$6500,MATCH($A4884,Data!$A$2:$A$6500,0))</f>
        <v>2</v>
      </c>
      <c r="L4884" s="90">
        <f>INDEX(Data!G$2:G$6500,MATCH($A4884,Data!$A$2:$A$6500,0))</f>
        <v>2</v>
      </c>
      <c r="M4884" s="90">
        <f>INDEX(Data!H$2:H$6500,MATCH($A4884,Data!$A$2:$A$6500,0))</f>
        <v>0</v>
      </c>
      <c r="N4884" s="90">
        <f>INDEX(Data!I$2:I$6500,MATCH($A4884,Data!$A$2:$A$6500,0))</f>
        <v>0</v>
      </c>
      <c r="O4884" s="83" t="str">
        <f>INDEX(Data!J$2:J$6500,MATCH($A4884,Data!$A$2:$A$6500,0))</f>
        <v>breeding pairs</v>
      </c>
      <c r="P4884" t="str">
        <f>_xlfn.XLOOKUP(B4884,Table3[RefID],Table3[Citation])</f>
        <v>Rauzon et al (2008)</v>
      </c>
    </row>
    <row r="4885" spans="1:16" x14ac:dyDescent="0.35">
      <c r="A4885" s="68">
        <v>4883</v>
      </c>
      <c r="B4885" s="69">
        <v>289</v>
      </c>
      <c r="C4885" s="69">
        <v>27001</v>
      </c>
      <c r="D4885" s="70">
        <v>32652</v>
      </c>
      <c r="E4885" t="str">
        <f>INDEX(Table5[EEZ],MATCH(C4885,Table5[Colony_ID],0))</f>
        <v>Wake Island Exclusive Economic Zone</v>
      </c>
      <c r="F4885" t="str">
        <f>INDEX(Table5[Corrected Island/Colony Name],MATCH('Full Data'!C4885,Table5[Colony_ID],0))</f>
        <v>Wake Island</v>
      </c>
      <c r="G4885" t="str">
        <f>INDEX(Table4[Common_Name],MATCH('Full Data'!D4885,Table4[SpcRecID],0))</f>
        <v>Masked Booby</v>
      </c>
      <c r="H4885" s="83" t="str">
        <f>INDEX(Data!E$2:E$6500,MATCH(A4885,Data!$A$2:$A$6500,0))</f>
        <v>Confirmed</v>
      </c>
      <c r="I4885" s="90">
        <f>INDEX(Data!P$2:P$6500,MATCH(A4885,Data!$A$2:$A$6500,0))</f>
        <v>1993</v>
      </c>
      <c r="J4885" s="90">
        <f>INDEX(Data!Q$2:Q$6500,MATCH($A4885,Data!$A$2:$A$6500,0))</f>
        <v>1993</v>
      </c>
      <c r="K4885" s="90">
        <f>INDEX(Data!F$2:F$6500,MATCH($A4885,Data!$A$2:$A$6500,0))</f>
        <v>5</v>
      </c>
      <c r="L4885" s="90">
        <f>INDEX(Data!G$2:G$6500,MATCH($A4885,Data!$A$2:$A$6500,0))</f>
        <v>5</v>
      </c>
      <c r="M4885" s="90">
        <f>INDEX(Data!H$2:H$6500,MATCH($A4885,Data!$A$2:$A$6500,0))</f>
        <v>0</v>
      </c>
      <c r="N4885" s="90">
        <f>INDEX(Data!I$2:I$6500,MATCH($A4885,Data!$A$2:$A$6500,0))</f>
        <v>0</v>
      </c>
      <c r="O4885" s="83" t="str">
        <f>INDEX(Data!J$2:J$6500,MATCH($A4885,Data!$A$2:$A$6500,0))</f>
        <v>individuals</v>
      </c>
      <c r="P4885" t="str">
        <f>_xlfn.XLOOKUP(B4885,Table3[RefID],Table3[Citation])</f>
        <v>Rauzon et al (2008)</v>
      </c>
    </row>
    <row r="4886" spans="1:16" x14ac:dyDescent="0.35">
      <c r="A4886" s="68">
        <v>4884</v>
      </c>
      <c r="B4886" s="69">
        <v>289</v>
      </c>
      <c r="C4886" s="69">
        <v>27001</v>
      </c>
      <c r="D4886" s="70">
        <v>32652</v>
      </c>
      <c r="E4886" t="str">
        <f>INDEX(Table5[EEZ],MATCH(C4886,Table5[Colony_ID],0))</f>
        <v>Wake Island Exclusive Economic Zone</v>
      </c>
      <c r="F4886" t="str">
        <f>INDEX(Table5[Corrected Island/Colony Name],MATCH('Full Data'!C4886,Table5[Colony_ID],0))</f>
        <v>Wake Island</v>
      </c>
      <c r="G4886" t="str">
        <f>INDEX(Table4[Common_Name],MATCH('Full Data'!D4886,Table4[SpcRecID],0))</f>
        <v>Masked Booby</v>
      </c>
      <c r="H4886" s="83" t="str">
        <f>INDEX(Data!E$2:E$6500,MATCH(A4886,Data!$A$2:$A$6500,0))</f>
        <v>Confirmed</v>
      </c>
      <c r="I4886" s="90">
        <f>INDEX(Data!P$2:P$6500,MATCH(A4886,Data!$A$2:$A$6500,0))</f>
        <v>1996</v>
      </c>
      <c r="J4886" s="90">
        <f>INDEX(Data!Q$2:Q$6500,MATCH($A4886,Data!$A$2:$A$6500,0))</f>
        <v>1996</v>
      </c>
      <c r="K4886" s="90">
        <f>INDEX(Data!F$2:F$6500,MATCH($A4886,Data!$A$2:$A$6500,0))</f>
        <v>10</v>
      </c>
      <c r="L4886" s="90">
        <f>INDEX(Data!G$2:G$6500,MATCH($A4886,Data!$A$2:$A$6500,0))</f>
        <v>10</v>
      </c>
      <c r="M4886" s="90">
        <f>INDEX(Data!H$2:H$6500,MATCH($A4886,Data!$A$2:$A$6500,0))</f>
        <v>0</v>
      </c>
      <c r="N4886" s="90">
        <f>INDEX(Data!I$2:I$6500,MATCH($A4886,Data!$A$2:$A$6500,0))</f>
        <v>0</v>
      </c>
      <c r="O4886" s="83" t="str">
        <f>INDEX(Data!J$2:J$6500,MATCH($A4886,Data!$A$2:$A$6500,0))</f>
        <v>individuals</v>
      </c>
      <c r="P4886" t="str">
        <f>_xlfn.XLOOKUP(B4886,Table3[RefID],Table3[Citation])</f>
        <v>Rauzon et al (2008)</v>
      </c>
    </row>
    <row r="4887" spans="1:16" x14ac:dyDescent="0.35">
      <c r="A4887" s="68">
        <v>4885</v>
      </c>
      <c r="B4887" s="69">
        <v>289</v>
      </c>
      <c r="C4887" s="69">
        <v>27001</v>
      </c>
      <c r="D4887" s="70">
        <v>32652</v>
      </c>
      <c r="E4887" t="str">
        <f>INDEX(Table5[EEZ],MATCH(C4887,Table5[Colony_ID],0))</f>
        <v>Wake Island Exclusive Economic Zone</v>
      </c>
      <c r="F4887" t="str">
        <f>INDEX(Table5[Corrected Island/Colony Name],MATCH('Full Data'!C4887,Table5[Colony_ID],0))</f>
        <v>Wake Island</v>
      </c>
      <c r="G4887" t="str">
        <f>INDEX(Table4[Common_Name],MATCH('Full Data'!D4887,Table4[SpcRecID],0))</f>
        <v>Masked Booby</v>
      </c>
      <c r="H4887" s="83" t="str">
        <f>INDEX(Data!E$2:E$6500,MATCH(A4887,Data!$A$2:$A$6500,0))</f>
        <v>Confirmed</v>
      </c>
      <c r="I4887" s="90">
        <f>INDEX(Data!P$2:P$6500,MATCH(A4887,Data!$A$2:$A$6500,0))</f>
        <v>1998</v>
      </c>
      <c r="J4887" s="90">
        <f>INDEX(Data!Q$2:Q$6500,MATCH($A4887,Data!$A$2:$A$6500,0))</f>
        <v>1998</v>
      </c>
      <c r="K4887" s="90">
        <f>INDEX(Data!F$2:F$6500,MATCH($A4887,Data!$A$2:$A$6500,0))</f>
        <v>21</v>
      </c>
      <c r="L4887" s="90">
        <f>INDEX(Data!G$2:G$6500,MATCH($A4887,Data!$A$2:$A$6500,0))</f>
        <v>21</v>
      </c>
      <c r="M4887" s="90">
        <f>INDEX(Data!H$2:H$6500,MATCH($A4887,Data!$A$2:$A$6500,0))</f>
        <v>0</v>
      </c>
      <c r="N4887" s="90">
        <f>INDEX(Data!I$2:I$6500,MATCH($A4887,Data!$A$2:$A$6500,0))</f>
        <v>0</v>
      </c>
      <c r="O4887" s="83" t="str">
        <f>INDEX(Data!J$2:J$6500,MATCH($A4887,Data!$A$2:$A$6500,0))</f>
        <v>individuals</v>
      </c>
      <c r="P4887" t="str">
        <f>_xlfn.XLOOKUP(B4887,Table3[RefID],Table3[Citation])</f>
        <v>Rauzon et al (2008)</v>
      </c>
    </row>
    <row r="4888" spans="1:16" x14ac:dyDescent="0.35">
      <c r="A4888" s="68">
        <v>4886</v>
      </c>
      <c r="B4888" s="69">
        <v>289</v>
      </c>
      <c r="C4888" s="69">
        <v>27001</v>
      </c>
      <c r="D4888" s="70">
        <v>32652</v>
      </c>
      <c r="E4888" t="str">
        <f>INDEX(Table5[EEZ],MATCH(C4888,Table5[Colony_ID],0))</f>
        <v>Wake Island Exclusive Economic Zone</v>
      </c>
      <c r="F4888" t="str">
        <f>INDEX(Table5[Corrected Island/Colony Name],MATCH('Full Data'!C4888,Table5[Colony_ID],0))</f>
        <v>Wake Island</v>
      </c>
      <c r="G4888" t="str">
        <f>INDEX(Table4[Common_Name],MATCH('Full Data'!D4888,Table4[SpcRecID],0))</f>
        <v>Masked Booby</v>
      </c>
      <c r="H4888" s="83" t="str">
        <f>INDEX(Data!E$2:E$6500,MATCH(A4888,Data!$A$2:$A$6500,0))</f>
        <v>Confirmed</v>
      </c>
      <c r="I4888" s="90">
        <f>INDEX(Data!P$2:P$6500,MATCH(A4888,Data!$A$2:$A$6500,0))</f>
        <v>1999</v>
      </c>
      <c r="J4888" s="90">
        <f>INDEX(Data!Q$2:Q$6500,MATCH($A4888,Data!$A$2:$A$6500,0))</f>
        <v>1999</v>
      </c>
      <c r="K4888" s="90">
        <f>INDEX(Data!F$2:F$6500,MATCH($A4888,Data!$A$2:$A$6500,0))</f>
        <v>11</v>
      </c>
      <c r="L4888" s="90">
        <f>INDEX(Data!G$2:G$6500,MATCH($A4888,Data!$A$2:$A$6500,0))</f>
        <v>11</v>
      </c>
      <c r="M4888" s="90">
        <f>INDEX(Data!H$2:H$6500,MATCH($A4888,Data!$A$2:$A$6500,0))</f>
        <v>0</v>
      </c>
      <c r="N4888" s="90">
        <f>INDEX(Data!I$2:I$6500,MATCH($A4888,Data!$A$2:$A$6500,0))</f>
        <v>0</v>
      </c>
      <c r="O4888" s="83" t="str">
        <f>INDEX(Data!J$2:J$6500,MATCH($A4888,Data!$A$2:$A$6500,0))</f>
        <v>individuals</v>
      </c>
      <c r="P4888" t="str">
        <f>_xlfn.XLOOKUP(B4888,Table3[RefID],Table3[Citation])</f>
        <v>Rauzon et al (2008)</v>
      </c>
    </row>
    <row r="4889" spans="1:16" x14ac:dyDescent="0.35">
      <c r="A4889" s="68">
        <v>4887</v>
      </c>
      <c r="B4889" s="69">
        <v>289</v>
      </c>
      <c r="C4889" s="69">
        <v>27001</v>
      </c>
      <c r="D4889" s="70">
        <v>32652</v>
      </c>
      <c r="E4889" t="str">
        <f>INDEX(Table5[EEZ],MATCH(C4889,Table5[Colony_ID],0))</f>
        <v>Wake Island Exclusive Economic Zone</v>
      </c>
      <c r="F4889" t="str">
        <f>INDEX(Table5[Corrected Island/Colony Name],MATCH('Full Data'!C4889,Table5[Colony_ID],0))</f>
        <v>Wake Island</v>
      </c>
      <c r="G4889" t="str">
        <f>INDEX(Table4[Common_Name],MATCH('Full Data'!D4889,Table4[SpcRecID],0))</f>
        <v>Masked Booby</v>
      </c>
      <c r="H4889" s="83" t="str">
        <f>INDEX(Data!E$2:E$6500,MATCH(A4889,Data!$A$2:$A$6500,0))</f>
        <v>Confirmed</v>
      </c>
      <c r="I4889" s="90">
        <f>INDEX(Data!P$2:P$6500,MATCH(A4889,Data!$A$2:$A$6500,0))</f>
        <v>2003</v>
      </c>
      <c r="J4889" s="90">
        <f>INDEX(Data!Q$2:Q$6500,MATCH($A4889,Data!$A$2:$A$6500,0))</f>
        <v>2003</v>
      </c>
      <c r="K4889" s="90">
        <f>INDEX(Data!F$2:F$6500,MATCH($A4889,Data!$A$2:$A$6500,0))</f>
        <v>25</v>
      </c>
      <c r="L4889" s="90">
        <f>INDEX(Data!G$2:G$6500,MATCH($A4889,Data!$A$2:$A$6500,0))</f>
        <v>25</v>
      </c>
      <c r="M4889" s="90">
        <f>INDEX(Data!H$2:H$6500,MATCH($A4889,Data!$A$2:$A$6500,0))</f>
        <v>0</v>
      </c>
      <c r="N4889" s="90">
        <f>INDEX(Data!I$2:I$6500,MATCH($A4889,Data!$A$2:$A$6500,0))</f>
        <v>0</v>
      </c>
      <c r="O4889" s="83" t="str">
        <f>INDEX(Data!J$2:J$6500,MATCH($A4889,Data!$A$2:$A$6500,0))</f>
        <v>individuals</v>
      </c>
      <c r="P4889" t="str">
        <f>_xlfn.XLOOKUP(B4889,Table3[RefID],Table3[Citation])</f>
        <v>Rauzon et al (2008)</v>
      </c>
    </row>
    <row r="4890" spans="1:16" x14ac:dyDescent="0.35">
      <c r="A4890" s="68">
        <v>4888</v>
      </c>
      <c r="B4890" s="69">
        <v>289</v>
      </c>
      <c r="C4890" s="69">
        <v>27001</v>
      </c>
      <c r="D4890" s="70">
        <v>32652</v>
      </c>
      <c r="E4890" t="str">
        <f>INDEX(Table5[EEZ],MATCH(C4890,Table5[Colony_ID],0))</f>
        <v>Wake Island Exclusive Economic Zone</v>
      </c>
      <c r="F4890" t="str">
        <f>INDEX(Table5[Corrected Island/Colony Name],MATCH('Full Data'!C4890,Table5[Colony_ID],0))</f>
        <v>Wake Island</v>
      </c>
      <c r="G4890" t="str">
        <f>INDEX(Table4[Common_Name],MATCH('Full Data'!D4890,Table4[SpcRecID],0))</f>
        <v>Masked Booby</v>
      </c>
      <c r="H4890" s="83" t="str">
        <f>INDEX(Data!E$2:E$6500,MATCH(A4890,Data!$A$2:$A$6500,0))</f>
        <v>Confirmed</v>
      </c>
      <c r="I4890" s="90">
        <f>INDEX(Data!P$2:P$6500,MATCH(A4890,Data!$A$2:$A$6500,0))</f>
        <v>2003</v>
      </c>
      <c r="J4890" s="90">
        <f>INDEX(Data!Q$2:Q$6500,MATCH($A4890,Data!$A$2:$A$6500,0))</f>
        <v>2003</v>
      </c>
      <c r="K4890" s="90">
        <f>INDEX(Data!F$2:F$6500,MATCH($A4890,Data!$A$2:$A$6500,0))</f>
        <v>75</v>
      </c>
      <c r="L4890" s="90">
        <f>INDEX(Data!G$2:G$6500,MATCH($A4890,Data!$A$2:$A$6500,0))</f>
        <v>75</v>
      </c>
      <c r="M4890" s="90">
        <f>INDEX(Data!H$2:H$6500,MATCH($A4890,Data!$A$2:$A$6500,0))</f>
        <v>0</v>
      </c>
      <c r="N4890" s="90">
        <f>INDEX(Data!I$2:I$6500,MATCH($A4890,Data!$A$2:$A$6500,0))</f>
        <v>0</v>
      </c>
      <c r="O4890" s="83" t="str">
        <f>INDEX(Data!J$2:J$6500,MATCH($A4890,Data!$A$2:$A$6500,0))</f>
        <v>individuals</v>
      </c>
      <c r="P4890" t="str">
        <f>_xlfn.XLOOKUP(B4890,Table3[RefID],Table3[Citation])</f>
        <v>Rauzon et al (2008)</v>
      </c>
    </row>
    <row r="4891" spans="1:16" x14ac:dyDescent="0.35">
      <c r="A4891" s="68">
        <v>4889</v>
      </c>
      <c r="B4891" s="69">
        <v>289</v>
      </c>
      <c r="C4891" s="69">
        <v>27001</v>
      </c>
      <c r="D4891" s="70">
        <v>32652</v>
      </c>
      <c r="E4891" t="str">
        <f>INDEX(Table5[EEZ],MATCH(C4891,Table5[Colony_ID],0))</f>
        <v>Wake Island Exclusive Economic Zone</v>
      </c>
      <c r="F4891" t="str">
        <f>INDEX(Table5[Corrected Island/Colony Name],MATCH('Full Data'!C4891,Table5[Colony_ID],0))</f>
        <v>Wake Island</v>
      </c>
      <c r="G4891" t="str">
        <f>INDEX(Table4[Common_Name],MATCH('Full Data'!D4891,Table4[SpcRecID],0))</f>
        <v>Masked Booby</v>
      </c>
      <c r="H4891" s="83" t="str">
        <f>INDEX(Data!E$2:E$6500,MATCH(A4891,Data!$A$2:$A$6500,0))</f>
        <v>Confirmed</v>
      </c>
      <c r="I4891" s="90">
        <f>INDEX(Data!P$2:P$6500,MATCH(A4891,Data!$A$2:$A$6500,0))</f>
        <v>2003</v>
      </c>
      <c r="J4891" s="90">
        <f>INDEX(Data!Q$2:Q$6500,MATCH($A4891,Data!$A$2:$A$6500,0))</f>
        <v>2003</v>
      </c>
      <c r="K4891" s="90">
        <f>INDEX(Data!F$2:F$6500,MATCH($A4891,Data!$A$2:$A$6500,0))</f>
        <v>18</v>
      </c>
      <c r="L4891" s="90">
        <f>INDEX(Data!G$2:G$6500,MATCH($A4891,Data!$A$2:$A$6500,0))</f>
        <v>18</v>
      </c>
      <c r="M4891" s="90">
        <f>INDEX(Data!H$2:H$6500,MATCH($A4891,Data!$A$2:$A$6500,0))</f>
        <v>0</v>
      </c>
      <c r="N4891" s="90">
        <f>INDEX(Data!I$2:I$6500,MATCH($A4891,Data!$A$2:$A$6500,0))</f>
        <v>0</v>
      </c>
      <c r="O4891" s="83" t="str">
        <f>INDEX(Data!J$2:J$6500,MATCH($A4891,Data!$A$2:$A$6500,0))</f>
        <v>breeding pairs</v>
      </c>
      <c r="P4891" t="str">
        <f>_xlfn.XLOOKUP(B4891,Table3[RefID],Table3[Citation])</f>
        <v>Rauzon et al (2008)</v>
      </c>
    </row>
    <row r="4892" spans="1:16" x14ac:dyDescent="0.35">
      <c r="A4892" s="68">
        <v>4890</v>
      </c>
      <c r="B4892" s="69">
        <v>289</v>
      </c>
      <c r="C4892" s="69">
        <v>27001</v>
      </c>
      <c r="D4892" s="70">
        <v>32652</v>
      </c>
      <c r="E4892" t="str">
        <f>INDEX(Table5[EEZ],MATCH(C4892,Table5[Colony_ID],0))</f>
        <v>Wake Island Exclusive Economic Zone</v>
      </c>
      <c r="F4892" t="str">
        <f>INDEX(Table5[Corrected Island/Colony Name],MATCH('Full Data'!C4892,Table5[Colony_ID],0))</f>
        <v>Wake Island</v>
      </c>
      <c r="G4892" t="str">
        <f>INDEX(Table4[Common_Name],MATCH('Full Data'!D4892,Table4[SpcRecID],0))</f>
        <v>Masked Booby</v>
      </c>
      <c r="H4892" s="83" t="str">
        <f>INDEX(Data!E$2:E$6500,MATCH(A4892,Data!$A$2:$A$6500,0))</f>
        <v>Confirmed</v>
      </c>
      <c r="I4892" s="90">
        <f>INDEX(Data!P$2:P$6500,MATCH(A4892,Data!$A$2:$A$6500,0))</f>
        <v>2004</v>
      </c>
      <c r="J4892" s="90">
        <f>INDEX(Data!Q$2:Q$6500,MATCH($A4892,Data!$A$2:$A$6500,0))</f>
        <v>2004</v>
      </c>
      <c r="K4892" s="90">
        <f>INDEX(Data!F$2:F$6500,MATCH($A4892,Data!$A$2:$A$6500,0))</f>
        <v>70</v>
      </c>
      <c r="L4892" s="90">
        <f>INDEX(Data!G$2:G$6500,MATCH($A4892,Data!$A$2:$A$6500,0))</f>
        <v>70</v>
      </c>
      <c r="M4892" s="90">
        <f>INDEX(Data!H$2:H$6500,MATCH($A4892,Data!$A$2:$A$6500,0))</f>
        <v>0</v>
      </c>
      <c r="N4892" s="90">
        <f>INDEX(Data!I$2:I$6500,MATCH($A4892,Data!$A$2:$A$6500,0))</f>
        <v>0</v>
      </c>
      <c r="O4892" s="83" t="str">
        <f>INDEX(Data!J$2:J$6500,MATCH($A4892,Data!$A$2:$A$6500,0))</f>
        <v>individuals</v>
      </c>
      <c r="P4892" t="str">
        <f>_xlfn.XLOOKUP(B4892,Table3[RefID],Table3[Citation])</f>
        <v>Rauzon et al (2008)</v>
      </c>
    </row>
    <row r="4893" spans="1:16" x14ac:dyDescent="0.35">
      <c r="A4893" s="68">
        <v>4891</v>
      </c>
      <c r="B4893" s="69">
        <v>289</v>
      </c>
      <c r="C4893" s="69">
        <v>27001</v>
      </c>
      <c r="D4893" s="70">
        <v>32652</v>
      </c>
      <c r="E4893" t="str">
        <f>INDEX(Table5[EEZ],MATCH(C4893,Table5[Colony_ID],0))</f>
        <v>Wake Island Exclusive Economic Zone</v>
      </c>
      <c r="F4893" t="str">
        <f>INDEX(Table5[Corrected Island/Colony Name],MATCH('Full Data'!C4893,Table5[Colony_ID],0))</f>
        <v>Wake Island</v>
      </c>
      <c r="G4893" t="str">
        <f>INDEX(Table4[Common_Name],MATCH('Full Data'!D4893,Table4[SpcRecID],0))</f>
        <v>Masked Booby</v>
      </c>
      <c r="H4893" s="83" t="str">
        <f>INDEX(Data!E$2:E$6500,MATCH(A4893,Data!$A$2:$A$6500,0))</f>
        <v>Confirmed</v>
      </c>
      <c r="I4893" s="90">
        <f>INDEX(Data!P$2:P$6500,MATCH(A4893,Data!$A$2:$A$6500,0))</f>
        <v>2004</v>
      </c>
      <c r="J4893" s="90">
        <f>INDEX(Data!Q$2:Q$6500,MATCH($A4893,Data!$A$2:$A$6500,0))</f>
        <v>2004</v>
      </c>
      <c r="K4893" s="90">
        <f>INDEX(Data!F$2:F$6500,MATCH($A4893,Data!$A$2:$A$6500,0))</f>
        <v>18</v>
      </c>
      <c r="L4893" s="90">
        <f>INDEX(Data!G$2:G$6500,MATCH($A4893,Data!$A$2:$A$6500,0))</f>
        <v>18</v>
      </c>
      <c r="M4893" s="90">
        <f>INDEX(Data!H$2:H$6500,MATCH($A4893,Data!$A$2:$A$6500,0))</f>
        <v>0</v>
      </c>
      <c r="N4893" s="90">
        <f>INDEX(Data!I$2:I$6500,MATCH($A4893,Data!$A$2:$A$6500,0))</f>
        <v>0</v>
      </c>
      <c r="O4893" s="83" t="str">
        <f>INDEX(Data!J$2:J$6500,MATCH($A4893,Data!$A$2:$A$6500,0))</f>
        <v>breeding pairs</v>
      </c>
      <c r="P4893" t="str">
        <f>_xlfn.XLOOKUP(B4893,Table3[RefID],Table3[Citation])</f>
        <v>Rauzon et al (2008)</v>
      </c>
    </row>
    <row r="4894" spans="1:16" x14ac:dyDescent="0.35">
      <c r="A4894" s="68">
        <v>4892</v>
      </c>
      <c r="B4894" s="69">
        <v>289</v>
      </c>
      <c r="C4894" s="69">
        <v>27001</v>
      </c>
      <c r="D4894" s="70">
        <v>32652</v>
      </c>
      <c r="E4894" t="str">
        <f>INDEX(Table5[EEZ],MATCH(C4894,Table5[Colony_ID],0))</f>
        <v>Wake Island Exclusive Economic Zone</v>
      </c>
      <c r="F4894" t="str">
        <f>INDEX(Table5[Corrected Island/Colony Name],MATCH('Full Data'!C4894,Table5[Colony_ID],0))</f>
        <v>Wake Island</v>
      </c>
      <c r="G4894" t="str">
        <f>INDEX(Table4[Common_Name],MATCH('Full Data'!D4894,Table4[SpcRecID],0))</f>
        <v>Masked Booby</v>
      </c>
      <c r="H4894" s="83" t="str">
        <f>INDEX(Data!E$2:E$6500,MATCH(A4894,Data!$A$2:$A$6500,0))</f>
        <v>Confirmed</v>
      </c>
      <c r="I4894" s="90">
        <f>INDEX(Data!P$2:P$6500,MATCH(A4894,Data!$A$2:$A$6500,0))</f>
        <v>2007</v>
      </c>
      <c r="J4894" s="90">
        <f>INDEX(Data!Q$2:Q$6500,MATCH($A4894,Data!$A$2:$A$6500,0))</f>
        <v>2007</v>
      </c>
      <c r="K4894" s="90">
        <f>INDEX(Data!F$2:F$6500,MATCH($A4894,Data!$A$2:$A$6500,0))</f>
        <v>60</v>
      </c>
      <c r="L4894" s="90">
        <f>INDEX(Data!G$2:G$6500,MATCH($A4894,Data!$A$2:$A$6500,0))</f>
        <v>60</v>
      </c>
      <c r="M4894" s="90">
        <f>INDEX(Data!H$2:H$6500,MATCH($A4894,Data!$A$2:$A$6500,0))</f>
        <v>0</v>
      </c>
      <c r="N4894" s="90">
        <f>INDEX(Data!I$2:I$6500,MATCH($A4894,Data!$A$2:$A$6500,0))</f>
        <v>0</v>
      </c>
      <c r="O4894" s="83" t="str">
        <f>INDEX(Data!J$2:J$6500,MATCH($A4894,Data!$A$2:$A$6500,0))</f>
        <v>individuals</v>
      </c>
      <c r="P4894" t="str">
        <f>_xlfn.XLOOKUP(B4894,Table3[RefID],Table3[Citation])</f>
        <v>Rauzon et al (2008)</v>
      </c>
    </row>
    <row r="4895" spans="1:16" x14ac:dyDescent="0.35">
      <c r="A4895" s="68">
        <v>4893</v>
      </c>
      <c r="B4895" s="69">
        <v>289</v>
      </c>
      <c r="C4895" s="69">
        <v>27001</v>
      </c>
      <c r="D4895" s="70">
        <v>32652</v>
      </c>
      <c r="E4895" t="str">
        <f>INDEX(Table5[EEZ],MATCH(C4895,Table5[Colony_ID],0))</f>
        <v>Wake Island Exclusive Economic Zone</v>
      </c>
      <c r="F4895" t="str">
        <f>INDEX(Table5[Corrected Island/Colony Name],MATCH('Full Data'!C4895,Table5[Colony_ID],0))</f>
        <v>Wake Island</v>
      </c>
      <c r="G4895" t="str">
        <f>INDEX(Table4[Common_Name],MATCH('Full Data'!D4895,Table4[SpcRecID],0))</f>
        <v>Masked Booby</v>
      </c>
      <c r="H4895" s="83" t="str">
        <f>INDEX(Data!E$2:E$6500,MATCH(A4895,Data!$A$2:$A$6500,0))</f>
        <v>Confirmed</v>
      </c>
      <c r="I4895" s="90">
        <f>INDEX(Data!P$2:P$6500,MATCH(A4895,Data!$A$2:$A$6500,0))</f>
        <v>2007</v>
      </c>
      <c r="J4895" s="90">
        <f>INDEX(Data!Q$2:Q$6500,MATCH($A4895,Data!$A$2:$A$6500,0))</f>
        <v>2007</v>
      </c>
      <c r="K4895" s="90">
        <f>INDEX(Data!F$2:F$6500,MATCH($A4895,Data!$A$2:$A$6500,0))</f>
        <v>25</v>
      </c>
      <c r="L4895" s="90">
        <f>INDEX(Data!G$2:G$6500,MATCH($A4895,Data!$A$2:$A$6500,0))</f>
        <v>25</v>
      </c>
      <c r="M4895" s="90">
        <f>INDEX(Data!H$2:H$6500,MATCH($A4895,Data!$A$2:$A$6500,0))</f>
        <v>0</v>
      </c>
      <c r="N4895" s="90">
        <f>INDEX(Data!I$2:I$6500,MATCH($A4895,Data!$A$2:$A$6500,0))</f>
        <v>0</v>
      </c>
      <c r="O4895" s="83" t="str">
        <f>INDEX(Data!J$2:J$6500,MATCH($A4895,Data!$A$2:$A$6500,0))</f>
        <v>breeding pairs</v>
      </c>
      <c r="P4895" t="str">
        <f>_xlfn.XLOOKUP(B4895,Table3[RefID],Table3[Citation])</f>
        <v>Rauzon et al (2008)</v>
      </c>
    </row>
    <row r="4896" spans="1:16" x14ac:dyDescent="0.35">
      <c r="A4896" s="68">
        <v>4894</v>
      </c>
      <c r="B4896" s="69">
        <v>289</v>
      </c>
      <c r="C4896" s="69">
        <v>27001</v>
      </c>
      <c r="D4896" s="70">
        <v>32652</v>
      </c>
      <c r="E4896" t="str">
        <f>INDEX(Table5[EEZ],MATCH(C4896,Table5[Colony_ID],0))</f>
        <v>Wake Island Exclusive Economic Zone</v>
      </c>
      <c r="F4896" t="str">
        <f>INDEX(Table5[Corrected Island/Colony Name],MATCH('Full Data'!C4896,Table5[Colony_ID],0))</f>
        <v>Wake Island</v>
      </c>
      <c r="G4896" t="str">
        <f>INDEX(Table4[Common_Name],MATCH('Full Data'!D4896,Table4[SpcRecID],0))</f>
        <v>Masked Booby</v>
      </c>
      <c r="H4896" s="83" t="str">
        <f>INDEX(Data!E$2:E$6500,MATCH(A4896,Data!$A$2:$A$6500,0))</f>
        <v>Confirmed</v>
      </c>
      <c r="I4896" s="90">
        <f>INDEX(Data!P$2:P$6500,MATCH(A4896,Data!$A$2:$A$6500,0))</f>
        <v>2008</v>
      </c>
      <c r="J4896" s="90">
        <f>INDEX(Data!Q$2:Q$6500,MATCH($A4896,Data!$A$2:$A$6500,0))</f>
        <v>2008</v>
      </c>
      <c r="K4896" s="90">
        <f>INDEX(Data!F$2:F$6500,MATCH($A4896,Data!$A$2:$A$6500,0))</f>
        <v>31</v>
      </c>
      <c r="L4896" s="90">
        <f>INDEX(Data!G$2:G$6500,MATCH($A4896,Data!$A$2:$A$6500,0))</f>
        <v>31</v>
      </c>
      <c r="M4896" s="90">
        <f>INDEX(Data!H$2:H$6500,MATCH($A4896,Data!$A$2:$A$6500,0))</f>
        <v>0</v>
      </c>
      <c r="N4896" s="90">
        <f>INDEX(Data!I$2:I$6500,MATCH($A4896,Data!$A$2:$A$6500,0))</f>
        <v>0</v>
      </c>
      <c r="O4896" s="83" t="str">
        <f>INDEX(Data!J$2:J$6500,MATCH($A4896,Data!$A$2:$A$6500,0))</f>
        <v>breeding pairs</v>
      </c>
      <c r="P4896" t="str">
        <f>_xlfn.XLOOKUP(B4896,Table3[RefID],Table3[Citation])</f>
        <v>Rauzon et al (2008)</v>
      </c>
    </row>
    <row r="4897" spans="1:16" x14ac:dyDescent="0.35">
      <c r="A4897" s="68">
        <v>4895</v>
      </c>
      <c r="B4897" s="69">
        <v>289</v>
      </c>
      <c r="C4897" s="69">
        <v>27001</v>
      </c>
      <c r="D4897" s="70">
        <v>32652</v>
      </c>
      <c r="E4897" t="str">
        <f>INDEX(Table5[EEZ],MATCH(C4897,Table5[Colony_ID],0))</f>
        <v>Wake Island Exclusive Economic Zone</v>
      </c>
      <c r="F4897" t="str">
        <f>INDEX(Table5[Corrected Island/Colony Name],MATCH('Full Data'!C4897,Table5[Colony_ID],0))</f>
        <v>Wake Island</v>
      </c>
      <c r="G4897" t="str">
        <f>INDEX(Table4[Common_Name],MATCH('Full Data'!D4897,Table4[SpcRecID],0))</f>
        <v>Masked Booby</v>
      </c>
      <c r="H4897" s="83" t="str">
        <f>INDEX(Data!E$2:E$6500,MATCH(A4897,Data!$A$2:$A$6500,0))</f>
        <v>Confirmed</v>
      </c>
      <c r="I4897" s="90">
        <f>INDEX(Data!P$2:P$6500,MATCH(A4897,Data!$A$2:$A$6500,0))</f>
        <v>1923</v>
      </c>
      <c r="J4897" s="90">
        <f>INDEX(Data!Q$2:Q$6500,MATCH($A4897,Data!$A$2:$A$6500,0))</f>
        <v>1923</v>
      </c>
      <c r="K4897" s="90">
        <f>INDEX(Data!F$2:F$6500,MATCH($A4897,Data!$A$2:$A$6500,0))</f>
        <v>0</v>
      </c>
      <c r="L4897" s="90">
        <f>INDEX(Data!G$2:G$6500,MATCH($A4897,Data!$A$2:$A$6500,0))</f>
        <v>0</v>
      </c>
      <c r="M4897" s="90">
        <f>INDEX(Data!H$2:H$6500,MATCH($A4897,Data!$A$2:$A$6500,0))</f>
        <v>0</v>
      </c>
      <c r="N4897" s="90">
        <f>INDEX(Data!I$2:I$6500,MATCH($A4897,Data!$A$2:$A$6500,0))</f>
        <v>0</v>
      </c>
      <c r="O4897" s="83">
        <f>INDEX(Data!J$2:J$6500,MATCH($A4897,Data!$A$2:$A$6500,0))</f>
        <v>0</v>
      </c>
      <c r="P4897" t="str">
        <f>_xlfn.XLOOKUP(B4897,Table3[RefID],Table3[Citation])</f>
        <v>Rauzon et al (2008)</v>
      </c>
    </row>
    <row r="4898" spans="1:16" x14ac:dyDescent="0.35">
      <c r="A4898" s="68">
        <v>4896</v>
      </c>
      <c r="B4898" s="69">
        <v>289</v>
      </c>
      <c r="C4898" s="69">
        <v>27001</v>
      </c>
      <c r="D4898" s="70">
        <v>32652</v>
      </c>
      <c r="E4898" t="str">
        <f>INDEX(Table5[EEZ],MATCH(C4898,Table5[Colony_ID],0))</f>
        <v>Wake Island Exclusive Economic Zone</v>
      </c>
      <c r="F4898" t="str">
        <f>INDEX(Table5[Corrected Island/Colony Name],MATCH('Full Data'!C4898,Table5[Colony_ID],0))</f>
        <v>Wake Island</v>
      </c>
      <c r="G4898" t="str">
        <f>INDEX(Table4[Common_Name],MATCH('Full Data'!D4898,Table4[SpcRecID],0))</f>
        <v>Masked Booby</v>
      </c>
      <c r="H4898" s="83" t="str">
        <f>INDEX(Data!E$2:E$6500,MATCH(A4898,Data!$A$2:$A$6500,0))</f>
        <v>Confirmed</v>
      </c>
      <c r="I4898" s="90">
        <f>INDEX(Data!P$2:P$6500,MATCH(A4898,Data!$A$2:$A$6500,0))</f>
        <v>1953</v>
      </c>
      <c r="J4898" s="90">
        <f>INDEX(Data!Q$2:Q$6500,MATCH($A4898,Data!$A$2:$A$6500,0))</f>
        <v>1953</v>
      </c>
      <c r="K4898" s="90">
        <f>INDEX(Data!F$2:F$6500,MATCH($A4898,Data!$A$2:$A$6500,0))</f>
        <v>0</v>
      </c>
      <c r="L4898" s="90">
        <f>INDEX(Data!G$2:G$6500,MATCH($A4898,Data!$A$2:$A$6500,0))</f>
        <v>0</v>
      </c>
      <c r="M4898" s="90">
        <f>INDEX(Data!H$2:H$6500,MATCH($A4898,Data!$A$2:$A$6500,0))</f>
        <v>0</v>
      </c>
      <c r="N4898" s="90">
        <f>INDEX(Data!I$2:I$6500,MATCH($A4898,Data!$A$2:$A$6500,0))</f>
        <v>0</v>
      </c>
      <c r="O4898" s="83">
        <f>INDEX(Data!J$2:J$6500,MATCH($A4898,Data!$A$2:$A$6500,0))</f>
        <v>0</v>
      </c>
      <c r="P4898" t="str">
        <f>_xlfn.XLOOKUP(B4898,Table3[RefID],Table3[Citation])</f>
        <v>Rauzon et al (2008)</v>
      </c>
    </row>
    <row r="4899" spans="1:16" x14ac:dyDescent="0.35">
      <c r="A4899" s="68">
        <v>4897</v>
      </c>
      <c r="B4899" s="69">
        <v>289</v>
      </c>
      <c r="C4899" s="69">
        <v>27001</v>
      </c>
      <c r="D4899" s="70">
        <v>32652</v>
      </c>
      <c r="E4899" t="str">
        <f>INDEX(Table5[EEZ],MATCH(C4899,Table5[Colony_ID],0))</f>
        <v>Wake Island Exclusive Economic Zone</v>
      </c>
      <c r="F4899" t="str">
        <f>INDEX(Table5[Corrected Island/Colony Name],MATCH('Full Data'!C4899,Table5[Colony_ID],0))</f>
        <v>Wake Island</v>
      </c>
      <c r="G4899" t="str">
        <f>INDEX(Table4[Common_Name],MATCH('Full Data'!D4899,Table4[SpcRecID],0))</f>
        <v>Masked Booby</v>
      </c>
      <c r="H4899" s="83" t="str">
        <f>INDEX(Data!E$2:E$6500,MATCH(A4899,Data!$A$2:$A$6500,0))</f>
        <v>Confirmed</v>
      </c>
      <c r="I4899" s="90">
        <f>INDEX(Data!P$2:P$6500,MATCH(A4899,Data!$A$2:$A$6500,0))</f>
        <v>1967</v>
      </c>
      <c r="J4899" s="90">
        <f>INDEX(Data!Q$2:Q$6500,MATCH($A4899,Data!$A$2:$A$6500,0))</f>
        <v>1967</v>
      </c>
      <c r="K4899" s="90">
        <f>INDEX(Data!F$2:F$6500,MATCH($A4899,Data!$A$2:$A$6500,0))</f>
        <v>0</v>
      </c>
      <c r="L4899" s="90">
        <f>INDEX(Data!G$2:G$6500,MATCH($A4899,Data!$A$2:$A$6500,0))</f>
        <v>0</v>
      </c>
      <c r="M4899" s="90">
        <f>INDEX(Data!H$2:H$6500,MATCH($A4899,Data!$A$2:$A$6500,0))</f>
        <v>0</v>
      </c>
      <c r="N4899" s="90">
        <f>INDEX(Data!I$2:I$6500,MATCH($A4899,Data!$A$2:$A$6500,0))</f>
        <v>0</v>
      </c>
      <c r="O4899" s="83">
        <f>INDEX(Data!J$2:J$6500,MATCH($A4899,Data!$A$2:$A$6500,0))</f>
        <v>0</v>
      </c>
      <c r="P4899" t="str">
        <f>_xlfn.XLOOKUP(B4899,Table3[RefID],Table3[Citation])</f>
        <v>Rauzon et al (2008)</v>
      </c>
    </row>
    <row r="4900" spans="1:16" x14ac:dyDescent="0.35">
      <c r="A4900" s="68">
        <v>4898</v>
      </c>
      <c r="B4900" s="69">
        <v>289</v>
      </c>
      <c r="C4900" s="69">
        <v>27001</v>
      </c>
      <c r="D4900" s="69">
        <v>3658</v>
      </c>
      <c r="E4900" t="str">
        <f>INDEX(Table5[EEZ],MATCH(C4900,Table5[Colony_ID],0))</f>
        <v>Wake Island Exclusive Economic Zone</v>
      </c>
      <c r="F4900" t="str">
        <f>INDEX(Table5[Corrected Island/Colony Name],MATCH('Full Data'!C4900,Table5[Colony_ID],0))</f>
        <v>Wake Island</v>
      </c>
      <c r="G4900" t="str">
        <f>INDEX(Table4[Common_Name],MATCH('Full Data'!D4900,Table4[SpcRecID],0))</f>
        <v>Red-footed Booby</v>
      </c>
      <c r="H4900" s="83" t="str">
        <f>INDEX(Data!E$2:E$6500,MATCH(A4900,Data!$A$2:$A$6500,0))</f>
        <v>Confirmed</v>
      </c>
      <c r="I4900" s="90">
        <f>INDEX(Data!P$2:P$6500,MATCH(A4900,Data!$A$2:$A$6500,0))</f>
        <v>1923</v>
      </c>
      <c r="J4900" s="90">
        <f>INDEX(Data!Q$2:Q$6500,MATCH($A4900,Data!$A$2:$A$6500,0))</f>
        <v>1923</v>
      </c>
      <c r="K4900" s="90">
        <f>INDEX(Data!F$2:F$6500,MATCH($A4900,Data!$A$2:$A$6500,0))</f>
        <v>5000</v>
      </c>
      <c r="L4900" s="90">
        <f>INDEX(Data!G$2:G$6500,MATCH($A4900,Data!$A$2:$A$6500,0))</f>
        <v>5000</v>
      </c>
      <c r="M4900" s="90">
        <f>INDEX(Data!H$2:H$6500,MATCH($A4900,Data!$A$2:$A$6500,0))</f>
        <v>0</v>
      </c>
      <c r="N4900" s="90">
        <f>INDEX(Data!I$2:I$6500,MATCH($A4900,Data!$A$2:$A$6500,0))</f>
        <v>0</v>
      </c>
      <c r="O4900" s="83" t="str">
        <f>INDEX(Data!J$2:J$6500,MATCH($A4900,Data!$A$2:$A$6500,0))</f>
        <v>individuals</v>
      </c>
      <c r="P4900" t="str">
        <f>_xlfn.XLOOKUP(B4900,Table3[RefID],Table3[Citation])</f>
        <v>Rauzon et al (2008)</v>
      </c>
    </row>
    <row r="4901" spans="1:16" x14ac:dyDescent="0.35">
      <c r="A4901" s="68">
        <v>4899</v>
      </c>
      <c r="B4901" s="69">
        <v>289</v>
      </c>
      <c r="C4901" s="69">
        <v>27001</v>
      </c>
      <c r="D4901" s="69">
        <v>3658</v>
      </c>
      <c r="E4901" t="str">
        <f>INDEX(Table5[EEZ],MATCH(C4901,Table5[Colony_ID],0))</f>
        <v>Wake Island Exclusive Economic Zone</v>
      </c>
      <c r="F4901" t="str">
        <f>INDEX(Table5[Corrected Island/Colony Name],MATCH('Full Data'!C4901,Table5[Colony_ID],0))</f>
        <v>Wake Island</v>
      </c>
      <c r="G4901" t="str">
        <f>INDEX(Table4[Common_Name],MATCH('Full Data'!D4901,Table4[SpcRecID],0))</f>
        <v>Red-footed Booby</v>
      </c>
      <c r="H4901" s="83" t="str">
        <f>INDEX(Data!E$2:E$6500,MATCH(A4901,Data!$A$2:$A$6500,0))</f>
        <v>Confirmed</v>
      </c>
      <c r="I4901" s="90">
        <f>INDEX(Data!P$2:P$6500,MATCH(A4901,Data!$A$2:$A$6500,0))</f>
        <v>1940</v>
      </c>
      <c r="J4901" s="90">
        <f>INDEX(Data!Q$2:Q$6500,MATCH($A4901,Data!$A$2:$A$6500,0))</f>
        <v>1940</v>
      </c>
      <c r="K4901" s="90">
        <f>INDEX(Data!F$2:F$6500,MATCH($A4901,Data!$A$2:$A$6500,0))</f>
        <v>2000</v>
      </c>
      <c r="L4901" s="90">
        <f>INDEX(Data!G$2:G$6500,MATCH($A4901,Data!$A$2:$A$6500,0))</f>
        <v>2000</v>
      </c>
      <c r="M4901" s="90">
        <f>INDEX(Data!H$2:H$6500,MATCH($A4901,Data!$A$2:$A$6500,0))</f>
        <v>0</v>
      </c>
      <c r="N4901" s="90">
        <f>INDEX(Data!I$2:I$6500,MATCH($A4901,Data!$A$2:$A$6500,0))</f>
        <v>0</v>
      </c>
      <c r="O4901" s="83" t="str">
        <f>INDEX(Data!J$2:J$6500,MATCH($A4901,Data!$A$2:$A$6500,0))</f>
        <v>individuals</v>
      </c>
      <c r="P4901" t="str">
        <f>_xlfn.XLOOKUP(B4901,Table3[RefID],Table3[Citation])</f>
        <v>Rauzon et al (2008)</v>
      </c>
    </row>
    <row r="4902" spans="1:16" x14ac:dyDescent="0.35">
      <c r="A4902" s="68">
        <v>4900</v>
      </c>
      <c r="B4902" s="69">
        <v>289</v>
      </c>
      <c r="C4902" s="69">
        <v>27001</v>
      </c>
      <c r="D4902" s="69">
        <v>3658</v>
      </c>
      <c r="E4902" t="str">
        <f>INDEX(Table5[EEZ],MATCH(C4902,Table5[Colony_ID],0))</f>
        <v>Wake Island Exclusive Economic Zone</v>
      </c>
      <c r="F4902" t="str">
        <f>INDEX(Table5[Corrected Island/Colony Name],MATCH('Full Data'!C4902,Table5[Colony_ID],0))</f>
        <v>Wake Island</v>
      </c>
      <c r="G4902" t="str">
        <f>INDEX(Table4[Common_Name],MATCH('Full Data'!D4902,Table4[SpcRecID],0))</f>
        <v>Red-footed Booby</v>
      </c>
      <c r="H4902" s="83" t="str">
        <f>INDEX(Data!E$2:E$6500,MATCH(A4902,Data!$A$2:$A$6500,0))</f>
        <v>Confirmed</v>
      </c>
      <c r="I4902" s="90">
        <f>INDEX(Data!P$2:P$6500,MATCH(A4902,Data!$A$2:$A$6500,0))</f>
        <v>1967</v>
      </c>
      <c r="J4902" s="90">
        <f>INDEX(Data!Q$2:Q$6500,MATCH($A4902,Data!$A$2:$A$6500,0))</f>
        <v>1967</v>
      </c>
      <c r="K4902" s="90">
        <f>INDEX(Data!F$2:F$6500,MATCH($A4902,Data!$A$2:$A$6500,0))</f>
        <v>18</v>
      </c>
      <c r="L4902" s="90">
        <f>INDEX(Data!G$2:G$6500,MATCH($A4902,Data!$A$2:$A$6500,0))</f>
        <v>18</v>
      </c>
      <c r="M4902" s="90">
        <f>INDEX(Data!H$2:H$6500,MATCH($A4902,Data!$A$2:$A$6500,0))</f>
        <v>0</v>
      </c>
      <c r="N4902" s="90">
        <f>INDEX(Data!I$2:I$6500,MATCH($A4902,Data!$A$2:$A$6500,0))</f>
        <v>0</v>
      </c>
      <c r="O4902" s="83" t="str">
        <f>INDEX(Data!J$2:J$6500,MATCH($A4902,Data!$A$2:$A$6500,0))</f>
        <v>breeding pairs</v>
      </c>
      <c r="P4902" t="str">
        <f>_xlfn.XLOOKUP(B4902,Table3[RefID],Table3[Citation])</f>
        <v>Rauzon et al (2008)</v>
      </c>
    </row>
    <row r="4903" spans="1:16" x14ac:dyDescent="0.35">
      <c r="A4903" s="68">
        <v>4901</v>
      </c>
      <c r="B4903" s="69">
        <v>289</v>
      </c>
      <c r="C4903" s="69">
        <v>27001</v>
      </c>
      <c r="D4903" s="69">
        <v>3658</v>
      </c>
      <c r="E4903" t="str">
        <f>INDEX(Table5[EEZ],MATCH(C4903,Table5[Colony_ID],0))</f>
        <v>Wake Island Exclusive Economic Zone</v>
      </c>
      <c r="F4903" t="str">
        <f>INDEX(Table5[Corrected Island/Colony Name],MATCH('Full Data'!C4903,Table5[Colony_ID],0))</f>
        <v>Wake Island</v>
      </c>
      <c r="G4903" t="str">
        <f>INDEX(Table4[Common_Name],MATCH('Full Data'!D4903,Table4[SpcRecID],0))</f>
        <v>Red-footed Booby</v>
      </c>
      <c r="H4903" s="83" t="str">
        <f>INDEX(Data!E$2:E$6500,MATCH(A4903,Data!$A$2:$A$6500,0))</f>
        <v>Confirmed</v>
      </c>
      <c r="I4903" s="90">
        <f>INDEX(Data!P$2:P$6500,MATCH(A4903,Data!$A$2:$A$6500,0))</f>
        <v>1992</v>
      </c>
      <c r="J4903" s="90">
        <f>INDEX(Data!Q$2:Q$6500,MATCH($A4903,Data!$A$2:$A$6500,0))</f>
        <v>1992</v>
      </c>
      <c r="K4903" s="90">
        <f>INDEX(Data!F$2:F$6500,MATCH($A4903,Data!$A$2:$A$6500,0))</f>
        <v>41</v>
      </c>
      <c r="L4903" s="90">
        <f>INDEX(Data!G$2:G$6500,MATCH($A4903,Data!$A$2:$A$6500,0))</f>
        <v>41</v>
      </c>
      <c r="M4903" s="90">
        <f>INDEX(Data!H$2:H$6500,MATCH($A4903,Data!$A$2:$A$6500,0))</f>
        <v>0</v>
      </c>
      <c r="N4903" s="90">
        <f>INDEX(Data!I$2:I$6500,MATCH($A4903,Data!$A$2:$A$6500,0))</f>
        <v>0</v>
      </c>
      <c r="O4903" s="83" t="str">
        <f>INDEX(Data!J$2:J$6500,MATCH($A4903,Data!$A$2:$A$6500,0))</f>
        <v>breeding pairs</v>
      </c>
      <c r="P4903" t="str">
        <f>_xlfn.XLOOKUP(B4903,Table3[RefID],Table3[Citation])</f>
        <v>Rauzon et al (2008)</v>
      </c>
    </row>
    <row r="4904" spans="1:16" x14ac:dyDescent="0.35">
      <c r="A4904" s="68">
        <v>4902</v>
      </c>
      <c r="B4904" s="69">
        <v>289</v>
      </c>
      <c r="C4904" s="69">
        <v>27001</v>
      </c>
      <c r="D4904" s="69">
        <v>3658</v>
      </c>
      <c r="E4904" t="str">
        <f>INDEX(Table5[EEZ],MATCH(C4904,Table5[Colony_ID],0))</f>
        <v>Wake Island Exclusive Economic Zone</v>
      </c>
      <c r="F4904" t="str">
        <f>INDEX(Table5[Corrected Island/Colony Name],MATCH('Full Data'!C4904,Table5[Colony_ID],0))</f>
        <v>Wake Island</v>
      </c>
      <c r="G4904" t="str">
        <f>INDEX(Table4[Common_Name],MATCH('Full Data'!D4904,Table4[SpcRecID],0))</f>
        <v>Red-footed Booby</v>
      </c>
      <c r="H4904" s="83" t="str">
        <f>INDEX(Data!E$2:E$6500,MATCH(A4904,Data!$A$2:$A$6500,0))</f>
        <v>Confirmed</v>
      </c>
      <c r="I4904" s="90">
        <f>INDEX(Data!P$2:P$6500,MATCH(A4904,Data!$A$2:$A$6500,0))</f>
        <v>1993</v>
      </c>
      <c r="J4904" s="90">
        <f>INDEX(Data!Q$2:Q$6500,MATCH($A4904,Data!$A$2:$A$6500,0))</f>
        <v>1993</v>
      </c>
      <c r="K4904" s="90">
        <f>INDEX(Data!F$2:F$6500,MATCH($A4904,Data!$A$2:$A$6500,0))</f>
        <v>35</v>
      </c>
      <c r="L4904" s="90">
        <f>INDEX(Data!G$2:G$6500,MATCH($A4904,Data!$A$2:$A$6500,0))</f>
        <v>35</v>
      </c>
      <c r="M4904" s="90">
        <f>INDEX(Data!H$2:H$6500,MATCH($A4904,Data!$A$2:$A$6500,0))</f>
        <v>0</v>
      </c>
      <c r="N4904" s="90">
        <f>INDEX(Data!I$2:I$6500,MATCH($A4904,Data!$A$2:$A$6500,0))</f>
        <v>0</v>
      </c>
      <c r="O4904" s="83" t="str">
        <f>INDEX(Data!J$2:J$6500,MATCH($A4904,Data!$A$2:$A$6500,0))</f>
        <v>breeding pairs</v>
      </c>
      <c r="P4904" t="str">
        <f>_xlfn.XLOOKUP(B4904,Table3[RefID],Table3[Citation])</f>
        <v>Rauzon et al (2008)</v>
      </c>
    </row>
    <row r="4905" spans="1:16" x14ac:dyDescent="0.35">
      <c r="A4905" s="68">
        <v>4903</v>
      </c>
      <c r="B4905" s="69">
        <v>289</v>
      </c>
      <c r="C4905" s="69">
        <v>27001</v>
      </c>
      <c r="D4905" s="69">
        <v>3658</v>
      </c>
      <c r="E4905" t="str">
        <f>INDEX(Table5[EEZ],MATCH(C4905,Table5[Colony_ID],0))</f>
        <v>Wake Island Exclusive Economic Zone</v>
      </c>
      <c r="F4905" t="str">
        <f>INDEX(Table5[Corrected Island/Colony Name],MATCH('Full Data'!C4905,Table5[Colony_ID],0))</f>
        <v>Wake Island</v>
      </c>
      <c r="G4905" t="str">
        <f>INDEX(Table4[Common_Name],MATCH('Full Data'!D4905,Table4[SpcRecID],0))</f>
        <v>Red-footed Booby</v>
      </c>
      <c r="H4905" s="83" t="str">
        <f>INDEX(Data!E$2:E$6500,MATCH(A4905,Data!$A$2:$A$6500,0))</f>
        <v>Confirmed</v>
      </c>
      <c r="I4905" s="90">
        <f>INDEX(Data!P$2:P$6500,MATCH(A4905,Data!$A$2:$A$6500,0))</f>
        <v>1996</v>
      </c>
      <c r="J4905" s="90">
        <f>INDEX(Data!Q$2:Q$6500,MATCH($A4905,Data!$A$2:$A$6500,0))</f>
        <v>1996</v>
      </c>
      <c r="K4905" s="90">
        <f>INDEX(Data!F$2:F$6500,MATCH($A4905,Data!$A$2:$A$6500,0))</f>
        <v>1500</v>
      </c>
      <c r="L4905" s="90">
        <f>INDEX(Data!G$2:G$6500,MATCH($A4905,Data!$A$2:$A$6500,0))</f>
        <v>1500</v>
      </c>
      <c r="M4905" s="90">
        <f>INDEX(Data!H$2:H$6500,MATCH($A4905,Data!$A$2:$A$6500,0))</f>
        <v>0</v>
      </c>
      <c r="N4905" s="90">
        <f>INDEX(Data!I$2:I$6500,MATCH($A4905,Data!$A$2:$A$6500,0))</f>
        <v>0</v>
      </c>
      <c r="O4905" s="83" t="str">
        <f>INDEX(Data!J$2:J$6500,MATCH($A4905,Data!$A$2:$A$6500,0))</f>
        <v>individuals</v>
      </c>
      <c r="P4905" t="str">
        <f>_xlfn.XLOOKUP(B4905,Table3[RefID],Table3[Citation])</f>
        <v>Rauzon et al (2008)</v>
      </c>
    </row>
    <row r="4906" spans="1:16" x14ac:dyDescent="0.35">
      <c r="A4906" s="68">
        <v>4904</v>
      </c>
      <c r="B4906" s="69">
        <v>289</v>
      </c>
      <c r="C4906" s="69">
        <v>27001</v>
      </c>
      <c r="D4906" s="69">
        <v>3658</v>
      </c>
      <c r="E4906" t="str">
        <f>INDEX(Table5[EEZ],MATCH(C4906,Table5[Colony_ID],0))</f>
        <v>Wake Island Exclusive Economic Zone</v>
      </c>
      <c r="F4906" t="str">
        <f>INDEX(Table5[Corrected Island/Colony Name],MATCH('Full Data'!C4906,Table5[Colony_ID],0))</f>
        <v>Wake Island</v>
      </c>
      <c r="G4906" t="str">
        <f>INDEX(Table4[Common_Name],MATCH('Full Data'!D4906,Table4[SpcRecID],0))</f>
        <v>Red-footed Booby</v>
      </c>
      <c r="H4906" s="83" t="str">
        <f>INDEX(Data!E$2:E$6500,MATCH(A4906,Data!$A$2:$A$6500,0))</f>
        <v>Confirmed</v>
      </c>
      <c r="I4906" s="90">
        <f>INDEX(Data!P$2:P$6500,MATCH(A4906,Data!$A$2:$A$6500,0))</f>
        <v>1996</v>
      </c>
      <c r="J4906" s="90">
        <f>INDEX(Data!Q$2:Q$6500,MATCH($A4906,Data!$A$2:$A$6500,0))</f>
        <v>1996</v>
      </c>
      <c r="K4906" s="90">
        <f>INDEX(Data!F$2:F$6500,MATCH($A4906,Data!$A$2:$A$6500,0))</f>
        <v>32</v>
      </c>
      <c r="L4906" s="90">
        <f>INDEX(Data!G$2:G$6500,MATCH($A4906,Data!$A$2:$A$6500,0))</f>
        <v>32</v>
      </c>
      <c r="M4906" s="90">
        <f>INDEX(Data!H$2:H$6500,MATCH($A4906,Data!$A$2:$A$6500,0))</f>
        <v>0</v>
      </c>
      <c r="N4906" s="90">
        <f>INDEX(Data!I$2:I$6500,MATCH($A4906,Data!$A$2:$A$6500,0))</f>
        <v>0</v>
      </c>
      <c r="O4906" s="83" t="str">
        <f>INDEX(Data!J$2:J$6500,MATCH($A4906,Data!$A$2:$A$6500,0))</f>
        <v>breeding pairs</v>
      </c>
      <c r="P4906" t="str">
        <f>_xlfn.XLOOKUP(B4906,Table3[RefID],Table3[Citation])</f>
        <v>Rauzon et al (2008)</v>
      </c>
    </row>
    <row r="4907" spans="1:16" x14ac:dyDescent="0.35">
      <c r="A4907" s="68">
        <v>4905</v>
      </c>
      <c r="B4907" s="69">
        <v>289</v>
      </c>
      <c r="C4907" s="69">
        <v>27001</v>
      </c>
      <c r="D4907" s="69">
        <v>3658</v>
      </c>
      <c r="E4907" t="str">
        <f>INDEX(Table5[EEZ],MATCH(C4907,Table5[Colony_ID],0))</f>
        <v>Wake Island Exclusive Economic Zone</v>
      </c>
      <c r="F4907" t="str">
        <f>INDEX(Table5[Corrected Island/Colony Name],MATCH('Full Data'!C4907,Table5[Colony_ID],0))</f>
        <v>Wake Island</v>
      </c>
      <c r="G4907" t="str">
        <f>INDEX(Table4[Common_Name],MATCH('Full Data'!D4907,Table4[SpcRecID],0))</f>
        <v>Red-footed Booby</v>
      </c>
      <c r="H4907" s="83" t="str">
        <f>INDEX(Data!E$2:E$6500,MATCH(A4907,Data!$A$2:$A$6500,0))</f>
        <v>Confirmed</v>
      </c>
      <c r="I4907" s="90">
        <f>INDEX(Data!P$2:P$6500,MATCH(A4907,Data!$A$2:$A$6500,0))</f>
        <v>1998</v>
      </c>
      <c r="J4907" s="90">
        <f>INDEX(Data!Q$2:Q$6500,MATCH($A4907,Data!$A$2:$A$6500,0))</f>
        <v>1998</v>
      </c>
      <c r="K4907" s="90">
        <f>INDEX(Data!F$2:F$6500,MATCH($A4907,Data!$A$2:$A$6500,0))</f>
        <v>2200</v>
      </c>
      <c r="L4907" s="90">
        <f>INDEX(Data!G$2:G$6500,MATCH($A4907,Data!$A$2:$A$6500,0))</f>
        <v>2200</v>
      </c>
      <c r="M4907" s="90">
        <f>INDEX(Data!H$2:H$6500,MATCH($A4907,Data!$A$2:$A$6500,0))</f>
        <v>0</v>
      </c>
      <c r="N4907" s="90">
        <f>INDEX(Data!I$2:I$6500,MATCH($A4907,Data!$A$2:$A$6500,0))</f>
        <v>0</v>
      </c>
      <c r="O4907" s="83" t="str">
        <f>INDEX(Data!J$2:J$6500,MATCH($A4907,Data!$A$2:$A$6500,0))</f>
        <v>individuals</v>
      </c>
      <c r="P4907" t="str">
        <f>_xlfn.XLOOKUP(B4907,Table3[RefID],Table3[Citation])</f>
        <v>Rauzon et al (2008)</v>
      </c>
    </row>
    <row r="4908" spans="1:16" x14ac:dyDescent="0.35">
      <c r="A4908" s="68">
        <v>4906</v>
      </c>
      <c r="B4908" s="69">
        <v>289</v>
      </c>
      <c r="C4908" s="69">
        <v>27001</v>
      </c>
      <c r="D4908" s="69">
        <v>3658</v>
      </c>
      <c r="E4908" t="str">
        <f>INDEX(Table5[EEZ],MATCH(C4908,Table5[Colony_ID],0))</f>
        <v>Wake Island Exclusive Economic Zone</v>
      </c>
      <c r="F4908" t="str">
        <f>INDEX(Table5[Corrected Island/Colony Name],MATCH('Full Data'!C4908,Table5[Colony_ID],0))</f>
        <v>Wake Island</v>
      </c>
      <c r="G4908" t="str">
        <f>INDEX(Table4[Common_Name],MATCH('Full Data'!D4908,Table4[SpcRecID],0))</f>
        <v>Red-footed Booby</v>
      </c>
      <c r="H4908" s="83" t="str">
        <f>INDEX(Data!E$2:E$6500,MATCH(A4908,Data!$A$2:$A$6500,0))</f>
        <v>Confirmed</v>
      </c>
      <c r="I4908" s="90">
        <f>INDEX(Data!P$2:P$6500,MATCH(A4908,Data!$A$2:$A$6500,0))</f>
        <v>1999</v>
      </c>
      <c r="J4908" s="90">
        <f>INDEX(Data!Q$2:Q$6500,MATCH($A4908,Data!$A$2:$A$6500,0))</f>
        <v>1999</v>
      </c>
      <c r="K4908" s="90">
        <f>INDEX(Data!F$2:F$6500,MATCH($A4908,Data!$A$2:$A$6500,0))</f>
        <v>25</v>
      </c>
      <c r="L4908" s="90">
        <f>INDEX(Data!G$2:G$6500,MATCH($A4908,Data!$A$2:$A$6500,0))</f>
        <v>25</v>
      </c>
      <c r="M4908" s="90">
        <f>INDEX(Data!H$2:H$6500,MATCH($A4908,Data!$A$2:$A$6500,0))</f>
        <v>0</v>
      </c>
      <c r="N4908" s="90">
        <f>INDEX(Data!I$2:I$6500,MATCH($A4908,Data!$A$2:$A$6500,0))</f>
        <v>0</v>
      </c>
      <c r="O4908" s="83" t="str">
        <f>INDEX(Data!J$2:J$6500,MATCH($A4908,Data!$A$2:$A$6500,0))</f>
        <v>breeding pairs</v>
      </c>
      <c r="P4908" t="str">
        <f>_xlfn.XLOOKUP(B4908,Table3[RefID],Table3[Citation])</f>
        <v>Rauzon et al (2008)</v>
      </c>
    </row>
    <row r="4909" spans="1:16" x14ac:dyDescent="0.35">
      <c r="A4909" s="68">
        <v>4907</v>
      </c>
      <c r="B4909" s="69">
        <v>289</v>
      </c>
      <c r="C4909" s="69">
        <v>27001</v>
      </c>
      <c r="D4909" s="69">
        <v>3658</v>
      </c>
      <c r="E4909" t="str">
        <f>INDEX(Table5[EEZ],MATCH(C4909,Table5[Colony_ID],0))</f>
        <v>Wake Island Exclusive Economic Zone</v>
      </c>
      <c r="F4909" t="str">
        <f>INDEX(Table5[Corrected Island/Colony Name],MATCH('Full Data'!C4909,Table5[Colony_ID],0))</f>
        <v>Wake Island</v>
      </c>
      <c r="G4909" t="str">
        <f>INDEX(Table4[Common_Name],MATCH('Full Data'!D4909,Table4[SpcRecID],0))</f>
        <v>Red-footed Booby</v>
      </c>
      <c r="H4909" s="83" t="str">
        <f>INDEX(Data!E$2:E$6500,MATCH(A4909,Data!$A$2:$A$6500,0))</f>
        <v>Confirmed</v>
      </c>
      <c r="I4909" s="90">
        <f>INDEX(Data!P$2:P$6500,MATCH(A4909,Data!$A$2:$A$6500,0))</f>
        <v>2003</v>
      </c>
      <c r="J4909" s="90">
        <f>INDEX(Data!Q$2:Q$6500,MATCH($A4909,Data!$A$2:$A$6500,0))</f>
        <v>2003</v>
      </c>
      <c r="K4909" s="90">
        <f>INDEX(Data!F$2:F$6500,MATCH($A4909,Data!$A$2:$A$6500,0))</f>
        <v>2500</v>
      </c>
      <c r="L4909" s="90">
        <f>INDEX(Data!G$2:G$6500,MATCH($A4909,Data!$A$2:$A$6500,0))</f>
        <v>2500</v>
      </c>
      <c r="M4909" s="90">
        <f>INDEX(Data!H$2:H$6500,MATCH($A4909,Data!$A$2:$A$6500,0))</f>
        <v>0</v>
      </c>
      <c r="N4909" s="90">
        <f>INDEX(Data!I$2:I$6500,MATCH($A4909,Data!$A$2:$A$6500,0))</f>
        <v>0</v>
      </c>
      <c r="O4909" s="83" t="str">
        <f>INDEX(Data!J$2:J$6500,MATCH($A4909,Data!$A$2:$A$6500,0))</f>
        <v>individuals</v>
      </c>
      <c r="P4909" t="str">
        <f>_xlfn.XLOOKUP(B4909,Table3[RefID],Table3[Citation])</f>
        <v>Rauzon et al (2008)</v>
      </c>
    </row>
    <row r="4910" spans="1:16" x14ac:dyDescent="0.35">
      <c r="A4910" s="68">
        <v>4908</v>
      </c>
      <c r="B4910" s="69">
        <v>289</v>
      </c>
      <c r="C4910" s="69">
        <v>27001</v>
      </c>
      <c r="D4910" s="69">
        <v>3658</v>
      </c>
      <c r="E4910" t="str">
        <f>INDEX(Table5[EEZ],MATCH(C4910,Table5[Colony_ID],0))</f>
        <v>Wake Island Exclusive Economic Zone</v>
      </c>
      <c r="F4910" t="str">
        <f>INDEX(Table5[Corrected Island/Colony Name],MATCH('Full Data'!C4910,Table5[Colony_ID],0))</f>
        <v>Wake Island</v>
      </c>
      <c r="G4910" t="str">
        <f>INDEX(Table4[Common_Name],MATCH('Full Data'!D4910,Table4[SpcRecID],0))</f>
        <v>Red-footed Booby</v>
      </c>
      <c r="H4910" s="83" t="str">
        <f>INDEX(Data!E$2:E$6500,MATCH(A4910,Data!$A$2:$A$6500,0))</f>
        <v>Confirmed</v>
      </c>
      <c r="I4910" s="90">
        <f>INDEX(Data!P$2:P$6500,MATCH(A4910,Data!$A$2:$A$6500,0))</f>
        <v>2003</v>
      </c>
      <c r="J4910" s="90">
        <f>INDEX(Data!Q$2:Q$6500,MATCH($A4910,Data!$A$2:$A$6500,0))</f>
        <v>2003</v>
      </c>
      <c r="K4910" s="90">
        <f>INDEX(Data!F$2:F$6500,MATCH($A4910,Data!$A$2:$A$6500,0))</f>
        <v>20</v>
      </c>
      <c r="L4910" s="90">
        <f>INDEX(Data!G$2:G$6500,MATCH($A4910,Data!$A$2:$A$6500,0))</f>
        <v>20</v>
      </c>
      <c r="M4910" s="90">
        <f>INDEX(Data!H$2:H$6500,MATCH($A4910,Data!$A$2:$A$6500,0))</f>
        <v>0</v>
      </c>
      <c r="N4910" s="90">
        <f>INDEX(Data!I$2:I$6500,MATCH($A4910,Data!$A$2:$A$6500,0))</f>
        <v>0</v>
      </c>
      <c r="O4910" s="83" t="str">
        <f>INDEX(Data!J$2:J$6500,MATCH($A4910,Data!$A$2:$A$6500,0))</f>
        <v>breeding pairs</v>
      </c>
      <c r="P4910" t="str">
        <f>_xlfn.XLOOKUP(B4910,Table3[RefID],Table3[Citation])</f>
        <v>Rauzon et al (2008)</v>
      </c>
    </row>
    <row r="4911" spans="1:16" x14ac:dyDescent="0.35">
      <c r="A4911" s="68">
        <v>4909</v>
      </c>
      <c r="B4911" s="69">
        <v>289</v>
      </c>
      <c r="C4911" s="69">
        <v>27001</v>
      </c>
      <c r="D4911" s="69">
        <v>3658</v>
      </c>
      <c r="E4911" t="str">
        <f>INDEX(Table5[EEZ],MATCH(C4911,Table5[Colony_ID],0))</f>
        <v>Wake Island Exclusive Economic Zone</v>
      </c>
      <c r="F4911" t="str">
        <f>INDEX(Table5[Corrected Island/Colony Name],MATCH('Full Data'!C4911,Table5[Colony_ID],0))</f>
        <v>Wake Island</v>
      </c>
      <c r="G4911" t="str">
        <f>INDEX(Table4[Common_Name],MATCH('Full Data'!D4911,Table4[SpcRecID],0))</f>
        <v>Red-footed Booby</v>
      </c>
      <c r="H4911" s="83" t="str">
        <f>INDEX(Data!E$2:E$6500,MATCH(A4911,Data!$A$2:$A$6500,0))</f>
        <v>Confirmed</v>
      </c>
      <c r="I4911" s="90">
        <f>INDEX(Data!P$2:P$6500,MATCH(A4911,Data!$A$2:$A$6500,0))</f>
        <v>2003</v>
      </c>
      <c r="J4911" s="90">
        <f>INDEX(Data!Q$2:Q$6500,MATCH($A4911,Data!$A$2:$A$6500,0))</f>
        <v>2003</v>
      </c>
      <c r="K4911" s="90">
        <f>INDEX(Data!F$2:F$6500,MATCH($A4911,Data!$A$2:$A$6500,0))</f>
        <v>2500</v>
      </c>
      <c r="L4911" s="90">
        <f>INDEX(Data!G$2:G$6500,MATCH($A4911,Data!$A$2:$A$6500,0))</f>
        <v>2500</v>
      </c>
      <c r="M4911" s="90">
        <f>INDEX(Data!H$2:H$6500,MATCH($A4911,Data!$A$2:$A$6500,0))</f>
        <v>0</v>
      </c>
      <c r="N4911" s="90">
        <f>INDEX(Data!I$2:I$6500,MATCH($A4911,Data!$A$2:$A$6500,0))</f>
        <v>0</v>
      </c>
      <c r="O4911" s="83" t="str">
        <f>INDEX(Data!J$2:J$6500,MATCH($A4911,Data!$A$2:$A$6500,0))</f>
        <v>individuals</v>
      </c>
      <c r="P4911" t="str">
        <f>_xlfn.XLOOKUP(B4911,Table3[RefID],Table3[Citation])</f>
        <v>Rauzon et al (2008)</v>
      </c>
    </row>
    <row r="4912" spans="1:16" x14ac:dyDescent="0.35">
      <c r="A4912" s="68">
        <v>4910</v>
      </c>
      <c r="B4912" s="69">
        <v>289</v>
      </c>
      <c r="C4912" s="69">
        <v>27001</v>
      </c>
      <c r="D4912" s="69">
        <v>3658</v>
      </c>
      <c r="E4912" t="str">
        <f>INDEX(Table5[EEZ],MATCH(C4912,Table5[Colony_ID],0))</f>
        <v>Wake Island Exclusive Economic Zone</v>
      </c>
      <c r="F4912" t="str">
        <f>INDEX(Table5[Corrected Island/Colony Name],MATCH('Full Data'!C4912,Table5[Colony_ID],0))</f>
        <v>Wake Island</v>
      </c>
      <c r="G4912" t="str">
        <f>INDEX(Table4[Common_Name],MATCH('Full Data'!D4912,Table4[SpcRecID],0))</f>
        <v>Red-footed Booby</v>
      </c>
      <c r="H4912" s="83" t="str">
        <f>INDEX(Data!E$2:E$6500,MATCH(A4912,Data!$A$2:$A$6500,0))</f>
        <v>Confirmed</v>
      </c>
      <c r="I4912" s="90">
        <f>INDEX(Data!P$2:P$6500,MATCH(A4912,Data!$A$2:$A$6500,0))</f>
        <v>2003</v>
      </c>
      <c r="J4912" s="90">
        <f>INDEX(Data!Q$2:Q$6500,MATCH($A4912,Data!$A$2:$A$6500,0))</f>
        <v>2003</v>
      </c>
      <c r="K4912" s="90">
        <f>INDEX(Data!F$2:F$6500,MATCH($A4912,Data!$A$2:$A$6500,0))</f>
        <v>76</v>
      </c>
      <c r="L4912" s="90">
        <f>INDEX(Data!G$2:G$6500,MATCH($A4912,Data!$A$2:$A$6500,0))</f>
        <v>76</v>
      </c>
      <c r="M4912" s="90">
        <f>INDEX(Data!H$2:H$6500,MATCH($A4912,Data!$A$2:$A$6500,0))</f>
        <v>0</v>
      </c>
      <c r="N4912" s="90">
        <f>INDEX(Data!I$2:I$6500,MATCH($A4912,Data!$A$2:$A$6500,0))</f>
        <v>0</v>
      </c>
      <c r="O4912" s="83" t="str">
        <f>INDEX(Data!J$2:J$6500,MATCH($A4912,Data!$A$2:$A$6500,0))</f>
        <v>breeding pairs</v>
      </c>
      <c r="P4912" t="str">
        <f>_xlfn.XLOOKUP(B4912,Table3[RefID],Table3[Citation])</f>
        <v>Rauzon et al (2008)</v>
      </c>
    </row>
    <row r="4913" spans="1:16" x14ac:dyDescent="0.35">
      <c r="A4913" s="68">
        <v>4911</v>
      </c>
      <c r="B4913" s="69">
        <v>289</v>
      </c>
      <c r="C4913" s="69">
        <v>27001</v>
      </c>
      <c r="D4913" s="69">
        <v>3658</v>
      </c>
      <c r="E4913" t="str">
        <f>INDEX(Table5[EEZ],MATCH(C4913,Table5[Colony_ID],0))</f>
        <v>Wake Island Exclusive Economic Zone</v>
      </c>
      <c r="F4913" t="str">
        <f>INDEX(Table5[Corrected Island/Colony Name],MATCH('Full Data'!C4913,Table5[Colony_ID],0))</f>
        <v>Wake Island</v>
      </c>
      <c r="G4913" t="str">
        <f>INDEX(Table4[Common_Name],MATCH('Full Data'!D4913,Table4[SpcRecID],0))</f>
        <v>Red-footed Booby</v>
      </c>
      <c r="H4913" s="83" t="str">
        <f>INDEX(Data!E$2:E$6500,MATCH(A4913,Data!$A$2:$A$6500,0))</f>
        <v>Confirmed</v>
      </c>
      <c r="I4913" s="90">
        <f>INDEX(Data!P$2:P$6500,MATCH(A4913,Data!$A$2:$A$6500,0))</f>
        <v>2004</v>
      </c>
      <c r="J4913" s="90">
        <f>INDEX(Data!Q$2:Q$6500,MATCH($A4913,Data!$A$2:$A$6500,0))</f>
        <v>2004</v>
      </c>
      <c r="K4913" s="90">
        <f>INDEX(Data!F$2:F$6500,MATCH($A4913,Data!$A$2:$A$6500,0))</f>
        <v>3000</v>
      </c>
      <c r="L4913" s="90">
        <f>INDEX(Data!G$2:G$6500,MATCH($A4913,Data!$A$2:$A$6500,0))</f>
        <v>3000</v>
      </c>
      <c r="M4913" s="90">
        <f>INDEX(Data!H$2:H$6500,MATCH($A4913,Data!$A$2:$A$6500,0))</f>
        <v>0</v>
      </c>
      <c r="N4913" s="90">
        <f>INDEX(Data!I$2:I$6500,MATCH($A4913,Data!$A$2:$A$6500,0))</f>
        <v>0</v>
      </c>
      <c r="O4913" s="83" t="str">
        <f>INDEX(Data!J$2:J$6500,MATCH($A4913,Data!$A$2:$A$6500,0))</f>
        <v>individuals</v>
      </c>
      <c r="P4913" t="str">
        <f>_xlfn.XLOOKUP(B4913,Table3[RefID],Table3[Citation])</f>
        <v>Rauzon et al (2008)</v>
      </c>
    </row>
    <row r="4914" spans="1:16" x14ac:dyDescent="0.35">
      <c r="A4914" s="68">
        <v>4912</v>
      </c>
      <c r="B4914" s="69">
        <v>289</v>
      </c>
      <c r="C4914" s="69">
        <v>27001</v>
      </c>
      <c r="D4914" s="69">
        <v>3658</v>
      </c>
      <c r="E4914" t="str">
        <f>INDEX(Table5[EEZ],MATCH(C4914,Table5[Colony_ID],0))</f>
        <v>Wake Island Exclusive Economic Zone</v>
      </c>
      <c r="F4914" t="str">
        <f>INDEX(Table5[Corrected Island/Colony Name],MATCH('Full Data'!C4914,Table5[Colony_ID],0))</f>
        <v>Wake Island</v>
      </c>
      <c r="G4914" t="str">
        <f>INDEX(Table4[Common_Name],MATCH('Full Data'!D4914,Table4[SpcRecID],0))</f>
        <v>Red-footed Booby</v>
      </c>
      <c r="H4914" s="83" t="str">
        <f>INDEX(Data!E$2:E$6500,MATCH(A4914,Data!$A$2:$A$6500,0))</f>
        <v>Confirmed</v>
      </c>
      <c r="I4914" s="90">
        <f>INDEX(Data!P$2:P$6500,MATCH(A4914,Data!$A$2:$A$6500,0))</f>
        <v>2007</v>
      </c>
      <c r="J4914" s="90">
        <f>INDEX(Data!Q$2:Q$6500,MATCH($A4914,Data!$A$2:$A$6500,0))</f>
        <v>2007</v>
      </c>
      <c r="K4914" s="90">
        <f>INDEX(Data!F$2:F$6500,MATCH($A4914,Data!$A$2:$A$6500,0))</f>
        <v>733</v>
      </c>
      <c r="L4914" s="90">
        <f>INDEX(Data!G$2:G$6500,MATCH($A4914,Data!$A$2:$A$6500,0))</f>
        <v>733</v>
      </c>
      <c r="M4914" s="90">
        <f>INDEX(Data!H$2:H$6500,MATCH($A4914,Data!$A$2:$A$6500,0))</f>
        <v>0</v>
      </c>
      <c r="N4914" s="90">
        <f>INDEX(Data!I$2:I$6500,MATCH($A4914,Data!$A$2:$A$6500,0))</f>
        <v>0</v>
      </c>
      <c r="O4914" s="83" t="str">
        <f>INDEX(Data!J$2:J$6500,MATCH($A4914,Data!$A$2:$A$6500,0))</f>
        <v>individuals</v>
      </c>
      <c r="P4914" t="str">
        <f>_xlfn.XLOOKUP(B4914,Table3[RefID],Table3[Citation])</f>
        <v>Rauzon et al (2008)</v>
      </c>
    </row>
    <row r="4915" spans="1:16" x14ac:dyDescent="0.35">
      <c r="A4915" s="68">
        <v>4913</v>
      </c>
      <c r="B4915" s="69">
        <v>289</v>
      </c>
      <c r="C4915" s="69">
        <v>27001</v>
      </c>
      <c r="D4915" s="69">
        <v>3649</v>
      </c>
      <c r="E4915" t="str">
        <f>INDEX(Table5[EEZ],MATCH(C4915,Table5[Colony_ID],0))</f>
        <v>Wake Island Exclusive Economic Zone</v>
      </c>
      <c r="F4915" t="str">
        <f>INDEX(Table5[Corrected Island/Colony Name],MATCH('Full Data'!C4915,Table5[Colony_ID],0))</f>
        <v>Wake Island</v>
      </c>
      <c r="G4915" t="str">
        <f>INDEX(Table4[Common_Name],MATCH('Full Data'!D4915,Table4[SpcRecID],0))</f>
        <v>Red-tailed Tropicbird</v>
      </c>
      <c r="H4915" s="83" t="str">
        <f>INDEX(Data!E$2:E$6500,MATCH(A4915,Data!$A$2:$A$6500,0))</f>
        <v>Confirmed</v>
      </c>
      <c r="I4915" s="90">
        <f>INDEX(Data!P$2:P$6500,MATCH(A4915,Data!$A$2:$A$6500,0))</f>
        <v>1923</v>
      </c>
      <c r="J4915" s="90">
        <f>INDEX(Data!Q$2:Q$6500,MATCH($A4915,Data!$A$2:$A$6500,0))</f>
        <v>1923</v>
      </c>
      <c r="K4915" s="90">
        <f>INDEX(Data!F$2:F$6500,MATCH($A4915,Data!$A$2:$A$6500,0))</f>
        <v>30</v>
      </c>
      <c r="L4915" s="90">
        <f>INDEX(Data!G$2:G$6500,MATCH($A4915,Data!$A$2:$A$6500,0))</f>
        <v>30</v>
      </c>
      <c r="M4915" s="90">
        <f>INDEX(Data!H$2:H$6500,MATCH($A4915,Data!$A$2:$A$6500,0))</f>
        <v>0</v>
      </c>
      <c r="N4915" s="90">
        <f>INDEX(Data!I$2:I$6500,MATCH($A4915,Data!$A$2:$A$6500,0))</f>
        <v>0</v>
      </c>
      <c r="O4915" s="83" t="str">
        <f>INDEX(Data!J$2:J$6500,MATCH($A4915,Data!$A$2:$A$6500,0))</f>
        <v>individuals</v>
      </c>
      <c r="P4915" t="str">
        <f>_xlfn.XLOOKUP(B4915,Table3[RefID],Table3[Citation])</f>
        <v>Rauzon et al (2008)</v>
      </c>
    </row>
    <row r="4916" spans="1:16" x14ac:dyDescent="0.35">
      <c r="A4916" s="68">
        <v>4914</v>
      </c>
      <c r="B4916" s="69">
        <v>289</v>
      </c>
      <c r="C4916" s="69">
        <v>27001</v>
      </c>
      <c r="D4916" s="69">
        <v>3649</v>
      </c>
      <c r="E4916" t="str">
        <f>INDEX(Table5[EEZ],MATCH(C4916,Table5[Colony_ID],0))</f>
        <v>Wake Island Exclusive Economic Zone</v>
      </c>
      <c r="F4916" t="str">
        <f>INDEX(Table5[Corrected Island/Colony Name],MATCH('Full Data'!C4916,Table5[Colony_ID],0))</f>
        <v>Wake Island</v>
      </c>
      <c r="G4916" t="str">
        <f>INDEX(Table4[Common_Name],MATCH('Full Data'!D4916,Table4[SpcRecID],0))</f>
        <v>Red-tailed Tropicbird</v>
      </c>
      <c r="H4916" s="83" t="str">
        <f>INDEX(Data!E$2:E$6500,MATCH(A4916,Data!$A$2:$A$6500,0))</f>
        <v>Confirmed</v>
      </c>
      <c r="I4916" s="90">
        <f>INDEX(Data!P$2:P$6500,MATCH(A4916,Data!$A$2:$A$6500,0))</f>
        <v>1967</v>
      </c>
      <c r="J4916" s="90">
        <f>INDEX(Data!Q$2:Q$6500,MATCH($A4916,Data!$A$2:$A$6500,0))</f>
        <v>1967</v>
      </c>
      <c r="K4916" s="90">
        <f>INDEX(Data!F$2:F$6500,MATCH($A4916,Data!$A$2:$A$6500,0))</f>
        <v>20</v>
      </c>
      <c r="L4916" s="90">
        <f>INDEX(Data!G$2:G$6500,MATCH($A4916,Data!$A$2:$A$6500,0))</f>
        <v>20</v>
      </c>
      <c r="M4916" s="90">
        <f>INDEX(Data!H$2:H$6500,MATCH($A4916,Data!$A$2:$A$6500,0))</f>
        <v>0</v>
      </c>
      <c r="N4916" s="90">
        <f>INDEX(Data!I$2:I$6500,MATCH($A4916,Data!$A$2:$A$6500,0))</f>
        <v>0</v>
      </c>
      <c r="O4916" s="83" t="str">
        <f>INDEX(Data!J$2:J$6500,MATCH($A4916,Data!$A$2:$A$6500,0))</f>
        <v>individuals</v>
      </c>
      <c r="P4916" t="str">
        <f>_xlfn.XLOOKUP(B4916,Table3[RefID],Table3[Citation])</f>
        <v>Rauzon et al (2008)</v>
      </c>
    </row>
    <row r="4917" spans="1:16" x14ac:dyDescent="0.35">
      <c r="A4917" s="68">
        <v>4915</v>
      </c>
      <c r="B4917" s="69">
        <v>289</v>
      </c>
      <c r="C4917" s="69">
        <v>27001</v>
      </c>
      <c r="D4917" s="69">
        <v>3649</v>
      </c>
      <c r="E4917" t="str">
        <f>INDEX(Table5[EEZ],MATCH(C4917,Table5[Colony_ID],0))</f>
        <v>Wake Island Exclusive Economic Zone</v>
      </c>
      <c r="F4917" t="str">
        <f>INDEX(Table5[Corrected Island/Colony Name],MATCH('Full Data'!C4917,Table5[Colony_ID],0))</f>
        <v>Wake Island</v>
      </c>
      <c r="G4917" t="str">
        <f>INDEX(Table4[Common_Name],MATCH('Full Data'!D4917,Table4[SpcRecID],0))</f>
        <v>Red-tailed Tropicbird</v>
      </c>
      <c r="H4917" s="83" t="str">
        <f>INDEX(Data!E$2:E$6500,MATCH(A4917,Data!$A$2:$A$6500,0))</f>
        <v>Confirmed</v>
      </c>
      <c r="I4917" s="90">
        <f>INDEX(Data!P$2:P$6500,MATCH(A4917,Data!$A$2:$A$6500,0))</f>
        <v>1993</v>
      </c>
      <c r="J4917" s="90">
        <f>INDEX(Data!Q$2:Q$6500,MATCH($A4917,Data!$A$2:$A$6500,0))</f>
        <v>1993</v>
      </c>
      <c r="K4917" s="90">
        <f>INDEX(Data!F$2:F$6500,MATCH($A4917,Data!$A$2:$A$6500,0))</f>
        <v>4</v>
      </c>
      <c r="L4917" s="90">
        <f>INDEX(Data!G$2:G$6500,MATCH($A4917,Data!$A$2:$A$6500,0))</f>
        <v>4</v>
      </c>
      <c r="M4917" s="90">
        <f>INDEX(Data!H$2:H$6500,MATCH($A4917,Data!$A$2:$A$6500,0))</f>
        <v>0</v>
      </c>
      <c r="N4917" s="90">
        <f>INDEX(Data!I$2:I$6500,MATCH($A4917,Data!$A$2:$A$6500,0))</f>
        <v>0</v>
      </c>
      <c r="O4917" s="83" t="str">
        <f>INDEX(Data!J$2:J$6500,MATCH($A4917,Data!$A$2:$A$6500,0))</f>
        <v>individuals</v>
      </c>
      <c r="P4917" t="str">
        <f>_xlfn.XLOOKUP(B4917,Table3[RefID],Table3[Citation])</f>
        <v>Rauzon et al (2008)</v>
      </c>
    </row>
    <row r="4918" spans="1:16" x14ac:dyDescent="0.35">
      <c r="A4918" s="68">
        <v>4916</v>
      </c>
      <c r="B4918" s="69">
        <v>289</v>
      </c>
      <c r="C4918" s="69">
        <v>27001</v>
      </c>
      <c r="D4918" s="69">
        <v>3649</v>
      </c>
      <c r="E4918" t="str">
        <f>INDEX(Table5[EEZ],MATCH(C4918,Table5[Colony_ID],0))</f>
        <v>Wake Island Exclusive Economic Zone</v>
      </c>
      <c r="F4918" t="str">
        <f>INDEX(Table5[Corrected Island/Colony Name],MATCH('Full Data'!C4918,Table5[Colony_ID],0))</f>
        <v>Wake Island</v>
      </c>
      <c r="G4918" t="str">
        <f>INDEX(Table4[Common_Name],MATCH('Full Data'!D4918,Table4[SpcRecID],0))</f>
        <v>Red-tailed Tropicbird</v>
      </c>
      <c r="H4918" s="83" t="str">
        <f>INDEX(Data!E$2:E$6500,MATCH(A4918,Data!$A$2:$A$6500,0))</f>
        <v>Confirmed</v>
      </c>
      <c r="I4918" s="90">
        <f>INDEX(Data!P$2:P$6500,MATCH(A4918,Data!$A$2:$A$6500,0))</f>
        <v>1998</v>
      </c>
      <c r="J4918" s="90">
        <f>INDEX(Data!Q$2:Q$6500,MATCH($A4918,Data!$A$2:$A$6500,0))</f>
        <v>1998</v>
      </c>
      <c r="K4918" s="90">
        <f>INDEX(Data!F$2:F$6500,MATCH($A4918,Data!$A$2:$A$6500,0))</f>
        <v>25</v>
      </c>
      <c r="L4918" s="90">
        <f>INDEX(Data!G$2:G$6500,MATCH($A4918,Data!$A$2:$A$6500,0))</f>
        <v>25</v>
      </c>
      <c r="M4918" s="90">
        <f>INDEX(Data!H$2:H$6500,MATCH($A4918,Data!$A$2:$A$6500,0))</f>
        <v>0</v>
      </c>
      <c r="N4918" s="90">
        <f>INDEX(Data!I$2:I$6500,MATCH($A4918,Data!$A$2:$A$6500,0))</f>
        <v>0</v>
      </c>
      <c r="O4918" s="83" t="str">
        <f>INDEX(Data!J$2:J$6500,MATCH($A4918,Data!$A$2:$A$6500,0))</f>
        <v>individuals</v>
      </c>
      <c r="P4918" t="str">
        <f>_xlfn.XLOOKUP(B4918,Table3[RefID],Table3[Citation])</f>
        <v>Rauzon et al (2008)</v>
      </c>
    </row>
    <row r="4919" spans="1:16" x14ac:dyDescent="0.35">
      <c r="A4919" s="68">
        <v>4917</v>
      </c>
      <c r="B4919" s="69">
        <v>289</v>
      </c>
      <c r="C4919" s="69">
        <v>27001</v>
      </c>
      <c r="D4919" s="69">
        <v>3649</v>
      </c>
      <c r="E4919" t="str">
        <f>INDEX(Table5[EEZ],MATCH(C4919,Table5[Colony_ID],0))</f>
        <v>Wake Island Exclusive Economic Zone</v>
      </c>
      <c r="F4919" t="str">
        <f>INDEX(Table5[Corrected Island/Colony Name],MATCH('Full Data'!C4919,Table5[Colony_ID],0))</f>
        <v>Wake Island</v>
      </c>
      <c r="G4919" t="str">
        <f>INDEX(Table4[Common_Name],MATCH('Full Data'!D4919,Table4[SpcRecID],0))</f>
        <v>Red-tailed Tropicbird</v>
      </c>
      <c r="H4919" s="83" t="str">
        <f>INDEX(Data!E$2:E$6500,MATCH(A4919,Data!$A$2:$A$6500,0))</f>
        <v>Confirmed</v>
      </c>
      <c r="I4919" s="90">
        <f>INDEX(Data!P$2:P$6500,MATCH(A4919,Data!$A$2:$A$6500,0))</f>
        <v>1999</v>
      </c>
      <c r="J4919" s="90">
        <f>INDEX(Data!Q$2:Q$6500,MATCH($A4919,Data!$A$2:$A$6500,0))</f>
        <v>1999</v>
      </c>
      <c r="K4919" s="90">
        <f>INDEX(Data!F$2:F$6500,MATCH($A4919,Data!$A$2:$A$6500,0))</f>
        <v>100</v>
      </c>
      <c r="L4919" s="90">
        <f>INDEX(Data!G$2:G$6500,MATCH($A4919,Data!$A$2:$A$6500,0))</f>
        <v>100</v>
      </c>
      <c r="M4919" s="90">
        <f>INDEX(Data!H$2:H$6500,MATCH($A4919,Data!$A$2:$A$6500,0))</f>
        <v>0</v>
      </c>
      <c r="N4919" s="90">
        <f>INDEX(Data!I$2:I$6500,MATCH($A4919,Data!$A$2:$A$6500,0))</f>
        <v>0</v>
      </c>
      <c r="O4919" s="83" t="str">
        <f>INDEX(Data!J$2:J$6500,MATCH($A4919,Data!$A$2:$A$6500,0))</f>
        <v>individuals</v>
      </c>
      <c r="P4919" t="str">
        <f>_xlfn.XLOOKUP(B4919,Table3[RefID],Table3[Citation])</f>
        <v>Rauzon et al (2008)</v>
      </c>
    </row>
    <row r="4920" spans="1:16" x14ac:dyDescent="0.35">
      <c r="A4920" s="68">
        <v>4918</v>
      </c>
      <c r="B4920" s="69">
        <v>289</v>
      </c>
      <c r="C4920" s="69">
        <v>27001</v>
      </c>
      <c r="D4920" s="69">
        <v>3649</v>
      </c>
      <c r="E4920" t="str">
        <f>INDEX(Table5[EEZ],MATCH(C4920,Table5[Colony_ID],0))</f>
        <v>Wake Island Exclusive Economic Zone</v>
      </c>
      <c r="F4920" t="str">
        <f>INDEX(Table5[Corrected Island/Colony Name],MATCH('Full Data'!C4920,Table5[Colony_ID],0))</f>
        <v>Wake Island</v>
      </c>
      <c r="G4920" t="str">
        <f>INDEX(Table4[Common_Name],MATCH('Full Data'!D4920,Table4[SpcRecID],0))</f>
        <v>Red-tailed Tropicbird</v>
      </c>
      <c r="H4920" s="83" t="str">
        <f>INDEX(Data!E$2:E$6500,MATCH(A4920,Data!$A$2:$A$6500,0))</f>
        <v>Confirmed</v>
      </c>
      <c r="I4920" s="90">
        <f>INDEX(Data!P$2:P$6500,MATCH(A4920,Data!$A$2:$A$6500,0))</f>
        <v>1999</v>
      </c>
      <c r="J4920" s="90">
        <f>INDEX(Data!Q$2:Q$6500,MATCH($A4920,Data!$A$2:$A$6500,0))</f>
        <v>1999</v>
      </c>
      <c r="K4920" s="90">
        <f>INDEX(Data!F$2:F$6500,MATCH($A4920,Data!$A$2:$A$6500,0))</f>
        <v>25</v>
      </c>
      <c r="L4920" s="90">
        <f>INDEX(Data!G$2:G$6500,MATCH($A4920,Data!$A$2:$A$6500,0))</f>
        <v>25</v>
      </c>
      <c r="M4920" s="90">
        <f>INDEX(Data!H$2:H$6500,MATCH($A4920,Data!$A$2:$A$6500,0))</f>
        <v>0</v>
      </c>
      <c r="N4920" s="90">
        <f>INDEX(Data!I$2:I$6500,MATCH($A4920,Data!$A$2:$A$6500,0))</f>
        <v>0</v>
      </c>
      <c r="O4920" s="83" t="str">
        <f>INDEX(Data!J$2:J$6500,MATCH($A4920,Data!$A$2:$A$6500,0))</f>
        <v>breeding pairs</v>
      </c>
      <c r="P4920" t="str">
        <f>_xlfn.XLOOKUP(B4920,Table3[RefID],Table3[Citation])</f>
        <v>Rauzon et al (2008)</v>
      </c>
    </row>
    <row r="4921" spans="1:16" x14ac:dyDescent="0.35">
      <c r="A4921" s="68">
        <v>4919</v>
      </c>
      <c r="B4921" s="69">
        <v>289</v>
      </c>
      <c r="C4921" s="69">
        <v>27001</v>
      </c>
      <c r="D4921" s="69">
        <v>3649</v>
      </c>
      <c r="E4921" t="str">
        <f>INDEX(Table5[EEZ],MATCH(C4921,Table5[Colony_ID],0))</f>
        <v>Wake Island Exclusive Economic Zone</v>
      </c>
      <c r="F4921" t="str">
        <f>INDEX(Table5[Corrected Island/Colony Name],MATCH('Full Data'!C4921,Table5[Colony_ID],0))</f>
        <v>Wake Island</v>
      </c>
      <c r="G4921" t="str">
        <f>INDEX(Table4[Common_Name],MATCH('Full Data'!D4921,Table4[SpcRecID],0))</f>
        <v>Red-tailed Tropicbird</v>
      </c>
      <c r="H4921" s="83" t="str">
        <f>INDEX(Data!E$2:E$6500,MATCH(A4921,Data!$A$2:$A$6500,0))</f>
        <v>Confirmed</v>
      </c>
      <c r="I4921" s="90">
        <f>INDEX(Data!P$2:P$6500,MATCH(A4921,Data!$A$2:$A$6500,0))</f>
        <v>2003</v>
      </c>
      <c r="J4921" s="90">
        <f>INDEX(Data!Q$2:Q$6500,MATCH($A4921,Data!$A$2:$A$6500,0))</f>
        <v>2003</v>
      </c>
      <c r="K4921" s="90">
        <f>INDEX(Data!F$2:F$6500,MATCH($A4921,Data!$A$2:$A$6500,0))</f>
        <v>40</v>
      </c>
      <c r="L4921" s="90">
        <f>INDEX(Data!G$2:G$6500,MATCH($A4921,Data!$A$2:$A$6500,0))</f>
        <v>40</v>
      </c>
      <c r="M4921" s="90">
        <f>INDEX(Data!H$2:H$6500,MATCH($A4921,Data!$A$2:$A$6500,0))</f>
        <v>0</v>
      </c>
      <c r="N4921" s="90">
        <f>INDEX(Data!I$2:I$6500,MATCH($A4921,Data!$A$2:$A$6500,0))</f>
        <v>0</v>
      </c>
      <c r="O4921" s="83" t="str">
        <f>INDEX(Data!J$2:J$6500,MATCH($A4921,Data!$A$2:$A$6500,0))</f>
        <v>breeding pairs</v>
      </c>
      <c r="P4921" t="str">
        <f>_xlfn.XLOOKUP(B4921,Table3[RefID],Table3[Citation])</f>
        <v>Rauzon et al (2008)</v>
      </c>
    </row>
    <row r="4922" spans="1:16" x14ac:dyDescent="0.35">
      <c r="A4922" s="68">
        <v>4920</v>
      </c>
      <c r="B4922" s="69">
        <v>289</v>
      </c>
      <c r="C4922" s="69">
        <v>27001</v>
      </c>
      <c r="D4922" s="69">
        <v>3649</v>
      </c>
      <c r="E4922" t="str">
        <f>INDEX(Table5[EEZ],MATCH(C4922,Table5[Colony_ID],0))</f>
        <v>Wake Island Exclusive Economic Zone</v>
      </c>
      <c r="F4922" t="str">
        <f>INDEX(Table5[Corrected Island/Colony Name],MATCH('Full Data'!C4922,Table5[Colony_ID],0))</f>
        <v>Wake Island</v>
      </c>
      <c r="G4922" t="str">
        <f>INDEX(Table4[Common_Name],MATCH('Full Data'!D4922,Table4[SpcRecID],0))</f>
        <v>Red-tailed Tropicbird</v>
      </c>
      <c r="H4922" s="83" t="str">
        <f>INDEX(Data!E$2:E$6500,MATCH(A4922,Data!$A$2:$A$6500,0))</f>
        <v>Confirmed</v>
      </c>
      <c r="I4922" s="90">
        <f>INDEX(Data!P$2:P$6500,MATCH(A4922,Data!$A$2:$A$6500,0))</f>
        <v>2004</v>
      </c>
      <c r="J4922" s="90">
        <f>INDEX(Data!Q$2:Q$6500,MATCH($A4922,Data!$A$2:$A$6500,0))</f>
        <v>2004</v>
      </c>
      <c r="K4922" s="90">
        <f>INDEX(Data!F$2:F$6500,MATCH($A4922,Data!$A$2:$A$6500,0))</f>
        <v>15</v>
      </c>
      <c r="L4922" s="90">
        <f>INDEX(Data!G$2:G$6500,MATCH($A4922,Data!$A$2:$A$6500,0))</f>
        <v>15</v>
      </c>
      <c r="M4922" s="90">
        <f>INDEX(Data!H$2:H$6500,MATCH($A4922,Data!$A$2:$A$6500,0))</f>
        <v>0</v>
      </c>
      <c r="N4922" s="90">
        <f>INDEX(Data!I$2:I$6500,MATCH($A4922,Data!$A$2:$A$6500,0))</f>
        <v>0</v>
      </c>
      <c r="O4922" s="83" t="str">
        <f>INDEX(Data!J$2:J$6500,MATCH($A4922,Data!$A$2:$A$6500,0))</f>
        <v>breeding pairs</v>
      </c>
      <c r="P4922" t="str">
        <f>_xlfn.XLOOKUP(B4922,Table3[RefID],Table3[Citation])</f>
        <v>Rauzon et al (2008)</v>
      </c>
    </row>
    <row r="4923" spans="1:16" x14ac:dyDescent="0.35">
      <c r="A4923" s="68">
        <v>4921</v>
      </c>
      <c r="B4923" s="69">
        <v>289</v>
      </c>
      <c r="C4923" s="69">
        <v>27001</v>
      </c>
      <c r="D4923" s="69">
        <v>3288</v>
      </c>
      <c r="E4923" t="str">
        <f>INDEX(Table5[EEZ],MATCH(C4923,Table5[Colony_ID],0))</f>
        <v>Wake Island Exclusive Economic Zone</v>
      </c>
      <c r="F4923" t="str">
        <f>INDEX(Table5[Corrected Island/Colony Name],MATCH('Full Data'!C4923,Table5[Colony_ID],0))</f>
        <v>Wake Island</v>
      </c>
      <c r="G4923" t="str">
        <f>INDEX(Table4[Common_Name],MATCH('Full Data'!D4923,Table4[SpcRecID],0))</f>
        <v>Sooty Tern</v>
      </c>
      <c r="H4923" s="83" t="str">
        <f>INDEX(Data!E$2:E$6500,MATCH(A4923,Data!$A$2:$A$6500,0))</f>
        <v>Confirmed</v>
      </c>
      <c r="I4923" s="90">
        <f>INDEX(Data!P$2:P$6500,MATCH(A4923,Data!$A$2:$A$6500,0))</f>
        <v>1923</v>
      </c>
      <c r="J4923" s="90">
        <f>INDEX(Data!Q$2:Q$6500,MATCH($A4923,Data!$A$2:$A$6500,0))</f>
        <v>1923</v>
      </c>
      <c r="K4923" s="90">
        <f>INDEX(Data!F$2:F$6500,MATCH($A4923,Data!$A$2:$A$6500,0))</f>
        <v>300</v>
      </c>
      <c r="L4923" s="90">
        <f>INDEX(Data!G$2:G$6500,MATCH($A4923,Data!$A$2:$A$6500,0))</f>
        <v>300</v>
      </c>
      <c r="M4923" s="90">
        <f>INDEX(Data!H$2:H$6500,MATCH($A4923,Data!$A$2:$A$6500,0))</f>
        <v>0</v>
      </c>
      <c r="N4923" s="90">
        <f>INDEX(Data!I$2:I$6500,MATCH($A4923,Data!$A$2:$A$6500,0))</f>
        <v>0</v>
      </c>
      <c r="O4923" s="83" t="str">
        <f>INDEX(Data!J$2:J$6500,MATCH($A4923,Data!$A$2:$A$6500,0))</f>
        <v>breeding pairs</v>
      </c>
      <c r="P4923" t="str">
        <f>_xlfn.XLOOKUP(B4923,Table3[RefID],Table3[Citation])</f>
        <v>Rauzon et al (2008)</v>
      </c>
    </row>
    <row r="4924" spans="1:16" x14ac:dyDescent="0.35">
      <c r="A4924" s="68">
        <v>4922</v>
      </c>
      <c r="B4924" s="69">
        <v>289</v>
      </c>
      <c r="C4924" s="69">
        <v>27001</v>
      </c>
      <c r="D4924" s="69">
        <v>3288</v>
      </c>
      <c r="E4924" t="str">
        <f>INDEX(Table5[EEZ],MATCH(C4924,Table5[Colony_ID],0))</f>
        <v>Wake Island Exclusive Economic Zone</v>
      </c>
      <c r="F4924" t="str">
        <f>INDEX(Table5[Corrected Island/Colony Name],MATCH('Full Data'!C4924,Table5[Colony_ID],0))</f>
        <v>Wake Island</v>
      </c>
      <c r="G4924" t="str">
        <f>INDEX(Table4[Common_Name],MATCH('Full Data'!D4924,Table4[SpcRecID],0))</f>
        <v>Sooty Tern</v>
      </c>
      <c r="H4924" s="83" t="str">
        <f>INDEX(Data!E$2:E$6500,MATCH(A4924,Data!$A$2:$A$6500,0))</f>
        <v>Confirmed</v>
      </c>
      <c r="I4924" s="90">
        <f>INDEX(Data!P$2:P$6500,MATCH(A4924,Data!$A$2:$A$6500,0))</f>
        <v>1940</v>
      </c>
      <c r="J4924" s="90">
        <f>INDEX(Data!Q$2:Q$6500,MATCH($A4924,Data!$A$2:$A$6500,0))</f>
        <v>1940</v>
      </c>
      <c r="K4924" s="90">
        <f>INDEX(Data!F$2:F$6500,MATCH($A4924,Data!$A$2:$A$6500,0))</f>
        <v>500</v>
      </c>
      <c r="L4924" s="90">
        <f>INDEX(Data!G$2:G$6500,MATCH($A4924,Data!$A$2:$A$6500,0))</f>
        <v>500</v>
      </c>
      <c r="M4924" s="90">
        <f>INDEX(Data!H$2:H$6500,MATCH($A4924,Data!$A$2:$A$6500,0))</f>
        <v>0</v>
      </c>
      <c r="N4924" s="90">
        <f>INDEX(Data!I$2:I$6500,MATCH($A4924,Data!$A$2:$A$6500,0))</f>
        <v>0</v>
      </c>
      <c r="O4924" s="83" t="str">
        <f>INDEX(Data!J$2:J$6500,MATCH($A4924,Data!$A$2:$A$6500,0))</f>
        <v>breeding pairs</v>
      </c>
      <c r="P4924" t="str">
        <f>_xlfn.XLOOKUP(B4924,Table3[RefID],Table3[Citation])</f>
        <v>Rauzon et al (2008)</v>
      </c>
    </row>
    <row r="4925" spans="1:16" x14ac:dyDescent="0.35">
      <c r="A4925" s="68">
        <v>4923</v>
      </c>
      <c r="B4925" s="69">
        <v>289</v>
      </c>
      <c r="C4925" s="69">
        <v>27001</v>
      </c>
      <c r="D4925" s="69">
        <v>3288</v>
      </c>
      <c r="E4925" t="str">
        <f>INDEX(Table5[EEZ],MATCH(C4925,Table5[Colony_ID],0))</f>
        <v>Wake Island Exclusive Economic Zone</v>
      </c>
      <c r="F4925" t="str">
        <f>INDEX(Table5[Corrected Island/Colony Name],MATCH('Full Data'!C4925,Table5[Colony_ID],0))</f>
        <v>Wake Island</v>
      </c>
      <c r="G4925" t="str">
        <f>INDEX(Table4[Common_Name],MATCH('Full Data'!D4925,Table4[SpcRecID],0))</f>
        <v>Sooty Tern</v>
      </c>
      <c r="H4925" s="83" t="str">
        <f>INDEX(Data!E$2:E$6500,MATCH(A4925,Data!$A$2:$A$6500,0))</f>
        <v>Confirmed</v>
      </c>
      <c r="I4925" s="90">
        <f>INDEX(Data!P$2:P$6500,MATCH(A4925,Data!$A$2:$A$6500,0))</f>
        <v>1967</v>
      </c>
      <c r="J4925" s="90">
        <f>INDEX(Data!Q$2:Q$6500,MATCH($A4925,Data!$A$2:$A$6500,0))</f>
        <v>1967</v>
      </c>
      <c r="K4925" s="90">
        <f>INDEX(Data!F$2:F$6500,MATCH($A4925,Data!$A$2:$A$6500,0))</f>
        <v>230000</v>
      </c>
      <c r="L4925" s="90">
        <f>INDEX(Data!G$2:G$6500,MATCH($A4925,Data!$A$2:$A$6500,0))</f>
        <v>230000</v>
      </c>
      <c r="M4925" s="90">
        <f>INDEX(Data!H$2:H$6500,MATCH($A4925,Data!$A$2:$A$6500,0))</f>
        <v>0</v>
      </c>
      <c r="N4925" s="90">
        <f>INDEX(Data!I$2:I$6500,MATCH($A4925,Data!$A$2:$A$6500,0))</f>
        <v>0</v>
      </c>
      <c r="O4925" s="83" t="str">
        <f>INDEX(Data!J$2:J$6500,MATCH($A4925,Data!$A$2:$A$6500,0))</f>
        <v>breeding pairs</v>
      </c>
      <c r="P4925" t="str">
        <f>_xlfn.XLOOKUP(B4925,Table3[RefID],Table3[Citation])</f>
        <v>Rauzon et al (2008)</v>
      </c>
    </row>
    <row r="4926" spans="1:16" x14ac:dyDescent="0.35">
      <c r="A4926" s="68">
        <v>4924</v>
      </c>
      <c r="B4926" s="69">
        <v>289</v>
      </c>
      <c r="C4926" s="69">
        <v>27001</v>
      </c>
      <c r="D4926" s="69">
        <v>3288</v>
      </c>
      <c r="E4926" t="str">
        <f>INDEX(Table5[EEZ],MATCH(C4926,Table5[Colony_ID],0))</f>
        <v>Wake Island Exclusive Economic Zone</v>
      </c>
      <c r="F4926" t="str">
        <f>INDEX(Table5[Corrected Island/Colony Name],MATCH('Full Data'!C4926,Table5[Colony_ID],0))</f>
        <v>Wake Island</v>
      </c>
      <c r="G4926" t="str">
        <f>INDEX(Table4[Common_Name],MATCH('Full Data'!D4926,Table4[SpcRecID],0))</f>
        <v>Sooty Tern</v>
      </c>
      <c r="H4926" s="83" t="str">
        <f>INDEX(Data!E$2:E$6500,MATCH(A4926,Data!$A$2:$A$6500,0))</f>
        <v>Confirmed</v>
      </c>
      <c r="I4926" s="90">
        <f>INDEX(Data!P$2:P$6500,MATCH(A4926,Data!$A$2:$A$6500,0))</f>
        <v>1992</v>
      </c>
      <c r="J4926" s="90">
        <f>INDEX(Data!Q$2:Q$6500,MATCH($A4926,Data!$A$2:$A$6500,0))</f>
        <v>1992</v>
      </c>
      <c r="K4926" s="90">
        <f>INDEX(Data!F$2:F$6500,MATCH($A4926,Data!$A$2:$A$6500,0))</f>
        <v>143000</v>
      </c>
      <c r="L4926" s="90">
        <f>INDEX(Data!G$2:G$6500,MATCH($A4926,Data!$A$2:$A$6500,0))</f>
        <v>143000</v>
      </c>
      <c r="M4926" s="90">
        <f>INDEX(Data!H$2:H$6500,MATCH($A4926,Data!$A$2:$A$6500,0))</f>
        <v>0</v>
      </c>
      <c r="N4926" s="90">
        <f>INDEX(Data!I$2:I$6500,MATCH($A4926,Data!$A$2:$A$6500,0))</f>
        <v>0</v>
      </c>
      <c r="O4926" s="83" t="str">
        <f>INDEX(Data!J$2:J$6500,MATCH($A4926,Data!$A$2:$A$6500,0))</f>
        <v>breeding pairs</v>
      </c>
      <c r="P4926" t="str">
        <f>_xlfn.XLOOKUP(B4926,Table3[RefID],Table3[Citation])</f>
        <v>Rauzon et al (2008)</v>
      </c>
    </row>
    <row r="4927" spans="1:16" x14ac:dyDescent="0.35">
      <c r="A4927" s="68">
        <v>4925</v>
      </c>
      <c r="B4927" s="69">
        <v>289</v>
      </c>
      <c r="C4927" s="69">
        <v>27001</v>
      </c>
      <c r="D4927" s="69">
        <v>3288</v>
      </c>
      <c r="E4927" t="str">
        <f>INDEX(Table5[EEZ],MATCH(C4927,Table5[Colony_ID],0))</f>
        <v>Wake Island Exclusive Economic Zone</v>
      </c>
      <c r="F4927" t="str">
        <f>INDEX(Table5[Corrected Island/Colony Name],MATCH('Full Data'!C4927,Table5[Colony_ID],0))</f>
        <v>Wake Island</v>
      </c>
      <c r="G4927" t="str">
        <f>INDEX(Table4[Common_Name],MATCH('Full Data'!D4927,Table4[SpcRecID],0))</f>
        <v>Sooty Tern</v>
      </c>
      <c r="H4927" s="83" t="str">
        <f>INDEX(Data!E$2:E$6500,MATCH(A4927,Data!$A$2:$A$6500,0))</f>
        <v>Confirmed</v>
      </c>
      <c r="I4927" s="90">
        <f>INDEX(Data!P$2:P$6500,MATCH(A4927,Data!$A$2:$A$6500,0))</f>
        <v>1993</v>
      </c>
      <c r="J4927" s="90">
        <f>INDEX(Data!Q$2:Q$6500,MATCH($A4927,Data!$A$2:$A$6500,0))</f>
        <v>1993</v>
      </c>
      <c r="K4927" s="90">
        <f>INDEX(Data!F$2:F$6500,MATCH($A4927,Data!$A$2:$A$6500,0))</f>
        <v>300</v>
      </c>
      <c r="L4927" s="90">
        <f>INDEX(Data!G$2:G$6500,MATCH($A4927,Data!$A$2:$A$6500,0))</f>
        <v>300</v>
      </c>
      <c r="M4927" s="90">
        <f>INDEX(Data!H$2:H$6500,MATCH($A4927,Data!$A$2:$A$6500,0))</f>
        <v>0</v>
      </c>
      <c r="N4927" s="90">
        <f>INDEX(Data!I$2:I$6500,MATCH($A4927,Data!$A$2:$A$6500,0))</f>
        <v>0</v>
      </c>
      <c r="O4927" s="83" t="str">
        <f>INDEX(Data!J$2:J$6500,MATCH($A4927,Data!$A$2:$A$6500,0))</f>
        <v>breeding pairs</v>
      </c>
      <c r="P4927" t="str">
        <f>_xlfn.XLOOKUP(B4927,Table3[RefID],Table3[Citation])</f>
        <v>Rauzon et al (2008)</v>
      </c>
    </row>
    <row r="4928" spans="1:16" x14ac:dyDescent="0.35">
      <c r="A4928" s="68">
        <v>4926</v>
      </c>
      <c r="B4928" s="69">
        <v>289</v>
      </c>
      <c r="C4928" s="69">
        <v>27001</v>
      </c>
      <c r="D4928" s="69">
        <v>3288</v>
      </c>
      <c r="E4928" t="str">
        <f>INDEX(Table5[EEZ],MATCH(C4928,Table5[Colony_ID],0))</f>
        <v>Wake Island Exclusive Economic Zone</v>
      </c>
      <c r="F4928" t="str">
        <f>INDEX(Table5[Corrected Island/Colony Name],MATCH('Full Data'!C4928,Table5[Colony_ID],0))</f>
        <v>Wake Island</v>
      </c>
      <c r="G4928" t="str">
        <f>INDEX(Table4[Common_Name],MATCH('Full Data'!D4928,Table4[SpcRecID],0))</f>
        <v>Sooty Tern</v>
      </c>
      <c r="H4928" s="83" t="str">
        <f>INDEX(Data!E$2:E$6500,MATCH(A4928,Data!$A$2:$A$6500,0))</f>
        <v>Confirmed</v>
      </c>
      <c r="I4928" s="90">
        <f>INDEX(Data!P$2:P$6500,MATCH(A4928,Data!$A$2:$A$6500,0))</f>
        <v>1996</v>
      </c>
      <c r="J4928" s="90">
        <f>INDEX(Data!Q$2:Q$6500,MATCH($A4928,Data!$A$2:$A$6500,0))</f>
        <v>1996</v>
      </c>
      <c r="K4928" s="90">
        <f>INDEX(Data!F$2:F$6500,MATCH($A4928,Data!$A$2:$A$6500,0))</f>
        <v>10000</v>
      </c>
      <c r="L4928" s="90">
        <f>INDEX(Data!G$2:G$6500,MATCH($A4928,Data!$A$2:$A$6500,0))</f>
        <v>10000</v>
      </c>
      <c r="M4928" s="90">
        <f>INDEX(Data!H$2:H$6500,MATCH($A4928,Data!$A$2:$A$6500,0))</f>
        <v>0</v>
      </c>
      <c r="N4928" s="90">
        <f>INDEX(Data!I$2:I$6500,MATCH($A4928,Data!$A$2:$A$6500,0))</f>
        <v>0</v>
      </c>
      <c r="O4928" s="83" t="str">
        <f>INDEX(Data!J$2:J$6500,MATCH($A4928,Data!$A$2:$A$6500,0))</f>
        <v>individuals</v>
      </c>
      <c r="P4928" t="str">
        <f>_xlfn.XLOOKUP(B4928,Table3[RefID],Table3[Citation])</f>
        <v>Rauzon et al (2008)</v>
      </c>
    </row>
    <row r="4929" spans="1:16" x14ac:dyDescent="0.35">
      <c r="A4929" s="68">
        <v>4927</v>
      </c>
      <c r="B4929" s="69">
        <v>289</v>
      </c>
      <c r="C4929" s="69">
        <v>27001</v>
      </c>
      <c r="D4929" s="69">
        <v>3288</v>
      </c>
      <c r="E4929" t="str">
        <f>INDEX(Table5[EEZ],MATCH(C4929,Table5[Colony_ID],0))</f>
        <v>Wake Island Exclusive Economic Zone</v>
      </c>
      <c r="F4929" t="str">
        <f>INDEX(Table5[Corrected Island/Colony Name],MATCH('Full Data'!C4929,Table5[Colony_ID],0))</f>
        <v>Wake Island</v>
      </c>
      <c r="G4929" t="str">
        <f>INDEX(Table4[Common_Name],MATCH('Full Data'!D4929,Table4[SpcRecID],0))</f>
        <v>Sooty Tern</v>
      </c>
      <c r="H4929" s="83" t="str">
        <f>INDEX(Data!E$2:E$6500,MATCH(A4929,Data!$A$2:$A$6500,0))</f>
        <v>Confirmed</v>
      </c>
      <c r="I4929" s="90">
        <f>INDEX(Data!P$2:P$6500,MATCH(A4929,Data!$A$2:$A$6500,0))</f>
        <v>1998</v>
      </c>
      <c r="J4929" s="90">
        <f>INDEX(Data!Q$2:Q$6500,MATCH($A4929,Data!$A$2:$A$6500,0))</f>
        <v>1998</v>
      </c>
      <c r="K4929" s="90">
        <f>INDEX(Data!F$2:F$6500,MATCH($A4929,Data!$A$2:$A$6500,0))</f>
        <v>11000</v>
      </c>
      <c r="L4929" s="90">
        <f>INDEX(Data!G$2:G$6500,MATCH($A4929,Data!$A$2:$A$6500,0))</f>
        <v>11000</v>
      </c>
      <c r="M4929" s="90">
        <f>INDEX(Data!H$2:H$6500,MATCH($A4929,Data!$A$2:$A$6500,0))</f>
        <v>0</v>
      </c>
      <c r="N4929" s="90">
        <f>INDEX(Data!I$2:I$6500,MATCH($A4929,Data!$A$2:$A$6500,0))</f>
        <v>0</v>
      </c>
      <c r="O4929" s="83" t="str">
        <f>INDEX(Data!J$2:J$6500,MATCH($A4929,Data!$A$2:$A$6500,0))</f>
        <v>individuals</v>
      </c>
      <c r="P4929" t="str">
        <f>_xlfn.XLOOKUP(B4929,Table3[RefID],Table3[Citation])</f>
        <v>Rauzon et al (2008)</v>
      </c>
    </row>
    <row r="4930" spans="1:16" x14ac:dyDescent="0.35">
      <c r="A4930" s="68">
        <v>4928</v>
      </c>
      <c r="B4930" s="69">
        <v>289</v>
      </c>
      <c r="C4930" s="69">
        <v>27001</v>
      </c>
      <c r="D4930" s="69">
        <v>3288</v>
      </c>
      <c r="E4930" t="str">
        <f>INDEX(Table5[EEZ],MATCH(C4930,Table5[Colony_ID],0))</f>
        <v>Wake Island Exclusive Economic Zone</v>
      </c>
      <c r="F4930" t="str">
        <f>INDEX(Table5[Corrected Island/Colony Name],MATCH('Full Data'!C4930,Table5[Colony_ID],0))</f>
        <v>Wake Island</v>
      </c>
      <c r="G4930" t="str">
        <f>INDEX(Table4[Common_Name],MATCH('Full Data'!D4930,Table4[SpcRecID],0))</f>
        <v>Sooty Tern</v>
      </c>
      <c r="H4930" s="83" t="str">
        <f>INDEX(Data!E$2:E$6500,MATCH(A4930,Data!$A$2:$A$6500,0))</f>
        <v>Confirmed</v>
      </c>
      <c r="I4930" s="90">
        <f>INDEX(Data!P$2:P$6500,MATCH(A4930,Data!$A$2:$A$6500,0))</f>
        <v>1999</v>
      </c>
      <c r="J4930" s="90">
        <f>INDEX(Data!Q$2:Q$6500,MATCH($A4930,Data!$A$2:$A$6500,0))</f>
        <v>1999</v>
      </c>
      <c r="K4930" s="90">
        <f>INDEX(Data!F$2:F$6500,MATCH($A4930,Data!$A$2:$A$6500,0))</f>
        <v>200000</v>
      </c>
      <c r="L4930" s="90">
        <f>INDEX(Data!G$2:G$6500,MATCH($A4930,Data!$A$2:$A$6500,0))</f>
        <v>200000</v>
      </c>
      <c r="M4930" s="90">
        <f>INDEX(Data!H$2:H$6500,MATCH($A4930,Data!$A$2:$A$6500,0))</f>
        <v>0</v>
      </c>
      <c r="N4930" s="90">
        <f>INDEX(Data!I$2:I$6500,MATCH($A4930,Data!$A$2:$A$6500,0))</f>
        <v>0</v>
      </c>
      <c r="O4930" s="83" t="str">
        <f>INDEX(Data!J$2:J$6500,MATCH($A4930,Data!$A$2:$A$6500,0))</f>
        <v>individuals</v>
      </c>
      <c r="P4930" t="str">
        <f>_xlfn.XLOOKUP(B4930,Table3[RefID],Table3[Citation])</f>
        <v>Rauzon et al (2008)</v>
      </c>
    </row>
    <row r="4931" spans="1:16" x14ac:dyDescent="0.35">
      <c r="A4931" s="68">
        <v>4929</v>
      </c>
      <c r="B4931" s="69">
        <v>289</v>
      </c>
      <c r="C4931" s="69">
        <v>27001</v>
      </c>
      <c r="D4931" s="69">
        <v>3288</v>
      </c>
      <c r="E4931" t="str">
        <f>INDEX(Table5[EEZ],MATCH(C4931,Table5[Colony_ID],0))</f>
        <v>Wake Island Exclusive Economic Zone</v>
      </c>
      <c r="F4931" t="str">
        <f>INDEX(Table5[Corrected Island/Colony Name],MATCH('Full Data'!C4931,Table5[Colony_ID],0))</f>
        <v>Wake Island</v>
      </c>
      <c r="G4931" t="str">
        <f>INDEX(Table4[Common_Name],MATCH('Full Data'!D4931,Table4[SpcRecID],0))</f>
        <v>Sooty Tern</v>
      </c>
      <c r="H4931" s="83" t="str">
        <f>INDEX(Data!E$2:E$6500,MATCH(A4931,Data!$A$2:$A$6500,0))</f>
        <v>Confirmed</v>
      </c>
      <c r="I4931" s="90">
        <f>INDEX(Data!P$2:P$6500,MATCH(A4931,Data!$A$2:$A$6500,0))</f>
        <v>1999</v>
      </c>
      <c r="J4931" s="90">
        <f>INDEX(Data!Q$2:Q$6500,MATCH($A4931,Data!$A$2:$A$6500,0))</f>
        <v>1999</v>
      </c>
      <c r="K4931" s="90">
        <f>INDEX(Data!F$2:F$6500,MATCH($A4931,Data!$A$2:$A$6500,0))</f>
        <v>87000</v>
      </c>
      <c r="L4931" s="90">
        <f>INDEX(Data!G$2:G$6500,MATCH($A4931,Data!$A$2:$A$6500,0))</f>
        <v>87000</v>
      </c>
      <c r="M4931" s="90">
        <f>INDEX(Data!H$2:H$6500,MATCH($A4931,Data!$A$2:$A$6500,0))</f>
        <v>0</v>
      </c>
      <c r="N4931" s="90">
        <f>INDEX(Data!I$2:I$6500,MATCH($A4931,Data!$A$2:$A$6500,0))</f>
        <v>0</v>
      </c>
      <c r="O4931" s="83" t="str">
        <f>INDEX(Data!J$2:J$6500,MATCH($A4931,Data!$A$2:$A$6500,0))</f>
        <v>breeding pairs</v>
      </c>
      <c r="P4931" t="str">
        <f>_xlfn.XLOOKUP(B4931,Table3[RefID],Table3[Citation])</f>
        <v>Rauzon et al (2008)</v>
      </c>
    </row>
    <row r="4932" spans="1:16" x14ac:dyDescent="0.35">
      <c r="A4932" s="68">
        <v>4930</v>
      </c>
      <c r="B4932" s="69">
        <v>289</v>
      </c>
      <c r="C4932" s="69">
        <v>27001</v>
      </c>
      <c r="D4932" s="69">
        <v>3288</v>
      </c>
      <c r="E4932" t="str">
        <f>INDEX(Table5[EEZ],MATCH(C4932,Table5[Colony_ID],0))</f>
        <v>Wake Island Exclusive Economic Zone</v>
      </c>
      <c r="F4932" t="str">
        <f>INDEX(Table5[Corrected Island/Colony Name],MATCH('Full Data'!C4932,Table5[Colony_ID],0))</f>
        <v>Wake Island</v>
      </c>
      <c r="G4932" t="str">
        <f>INDEX(Table4[Common_Name],MATCH('Full Data'!D4932,Table4[SpcRecID],0))</f>
        <v>Sooty Tern</v>
      </c>
      <c r="H4932" s="83" t="str">
        <f>INDEX(Data!E$2:E$6500,MATCH(A4932,Data!$A$2:$A$6500,0))</f>
        <v>Confirmed</v>
      </c>
      <c r="I4932" s="90">
        <f>INDEX(Data!P$2:P$6500,MATCH(A4932,Data!$A$2:$A$6500,0))</f>
        <v>2008</v>
      </c>
      <c r="J4932" s="90">
        <f>INDEX(Data!Q$2:Q$6500,MATCH($A4932,Data!$A$2:$A$6500,0))</f>
        <v>2008</v>
      </c>
      <c r="K4932" s="90">
        <f>INDEX(Data!F$2:F$6500,MATCH($A4932,Data!$A$2:$A$6500,0))</f>
        <v>50000</v>
      </c>
      <c r="L4932" s="90">
        <f>INDEX(Data!G$2:G$6500,MATCH($A4932,Data!$A$2:$A$6500,0))</f>
        <v>50000</v>
      </c>
      <c r="M4932" s="90">
        <f>INDEX(Data!H$2:H$6500,MATCH($A4932,Data!$A$2:$A$6500,0))</f>
        <v>0</v>
      </c>
      <c r="N4932" s="90">
        <f>INDEX(Data!I$2:I$6500,MATCH($A4932,Data!$A$2:$A$6500,0))</f>
        <v>0</v>
      </c>
      <c r="O4932" s="83" t="str">
        <f>INDEX(Data!J$2:J$6500,MATCH($A4932,Data!$A$2:$A$6500,0))</f>
        <v>individuals</v>
      </c>
      <c r="P4932" t="str">
        <f>_xlfn.XLOOKUP(B4932,Table3[RefID],Table3[Citation])</f>
        <v>Rauzon et al (2008)</v>
      </c>
    </row>
    <row r="4933" spans="1:16" x14ac:dyDescent="0.35">
      <c r="A4933" s="68">
        <v>4931</v>
      </c>
      <c r="B4933" s="69">
        <v>289</v>
      </c>
      <c r="C4933" s="69">
        <v>27001</v>
      </c>
      <c r="D4933" s="69">
        <v>3288</v>
      </c>
      <c r="E4933" t="str">
        <f>INDEX(Table5[EEZ],MATCH(C4933,Table5[Colony_ID],0))</f>
        <v>Wake Island Exclusive Economic Zone</v>
      </c>
      <c r="F4933" t="str">
        <f>INDEX(Table5[Corrected Island/Colony Name],MATCH('Full Data'!C4933,Table5[Colony_ID],0))</f>
        <v>Wake Island</v>
      </c>
      <c r="G4933" t="str">
        <f>INDEX(Table4[Common_Name],MATCH('Full Data'!D4933,Table4[SpcRecID],0))</f>
        <v>Sooty Tern</v>
      </c>
      <c r="H4933" s="83" t="str">
        <f>INDEX(Data!E$2:E$6500,MATCH(A4933,Data!$A$2:$A$6500,0))</f>
        <v>Confirmed</v>
      </c>
      <c r="I4933" s="90">
        <f>INDEX(Data!P$2:P$6500,MATCH(A4933,Data!$A$2:$A$6500,0))</f>
        <v>1953</v>
      </c>
      <c r="J4933" s="90">
        <f>INDEX(Data!Q$2:Q$6500,MATCH($A4933,Data!$A$2:$A$6500,0))</f>
        <v>1953</v>
      </c>
      <c r="K4933" s="90">
        <f>INDEX(Data!F$2:F$6500,MATCH($A4933,Data!$A$2:$A$6500,0))</f>
        <v>0</v>
      </c>
      <c r="L4933" s="90">
        <f>INDEX(Data!G$2:G$6500,MATCH($A4933,Data!$A$2:$A$6500,0))</f>
        <v>0</v>
      </c>
      <c r="M4933" s="90">
        <f>INDEX(Data!H$2:H$6500,MATCH($A4933,Data!$A$2:$A$6500,0))</f>
        <v>0</v>
      </c>
      <c r="N4933" s="90">
        <f>INDEX(Data!I$2:I$6500,MATCH($A4933,Data!$A$2:$A$6500,0))</f>
        <v>0</v>
      </c>
      <c r="O4933" s="83">
        <f>INDEX(Data!J$2:J$6500,MATCH($A4933,Data!$A$2:$A$6500,0))</f>
        <v>0</v>
      </c>
      <c r="P4933" t="str">
        <f>_xlfn.XLOOKUP(B4933,Table3[RefID],Table3[Citation])</f>
        <v>Rauzon et al (2008)</v>
      </c>
    </row>
    <row r="4934" spans="1:16" x14ac:dyDescent="0.35">
      <c r="A4934" s="68">
        <v>4932</v>
      </c>
      <c r="B4934" s="69">
        <v>289</v>
      </c>
      <c r="C4934" s="69">
        <v>27001</v>
      </c>
      <c r="D4934" s="70">
        <v>3928</v>
      </c>
      <c r="E4934" t="str">
        <f>INDEX(Table5[EEZ],MATCH(C4934,Table5[Colony_ID],0))</f>
        <v>Wake Island Exclusive Economic Zone</v>
      </c>
      <c r="F4934" t="str">
        <f>INDEX(Table5[Corrected Island/Colony Name],MATCH('Full Data'!C4934,Table5[Colony_ID],0))</f>
        <v>Wake Island</v>
      </c>
      <c r="G4934" t="str">
        <f>INDEX(Table4[Common_Name],MATCH('Full Data'!D4934,Table4[SpcRecID],0))</f>
        <v>Wedge-tailed Shearwater</v>
      </c>
      <c r="H4934" s="83" t="str">
        <f>INDEX(Data!E$2:E$6500,MATCH(A4934,Data!$A$2:$A$6500,0))</f>
        <v>Confirmed</v>
      </c>
      <c r="I4934" s="90">
        <f>INDEX(Data!P$2:P$6500,MATCH(A4934,Data!$A$2:$A$6500,0))</f>
        <v>1923</v>
      </c>
      <c r="J4934" s="90">
        <f>INDEX(Data!Q$2:Q$6500,MATCH($A4934,Data!$A$2:$A$6500,0))</f>
        <v>1923</v>
      </c>
      <c r="K4934" s="90">
        <f>INDEX(Data!F$2:F$6500,MATCH($A4934,Data!$A$2:$A$6500,0))</f>
        <v>100</v>
      </c>
      <c r="L4934" s="90">
        <f>INDEX(Data!G$2:G$6500,MATCH($A4934,Data!$A$2:$A$6500,0))</f>
        <v>100</v>
      </c>
      <c r="M4934" s="90">
        <f>INDEX(Data!H$2:H$6500,MATCH($A4934,Data!$A$2:$A$6500,0))</f>
        <v>0</v>
      </c>
      <c r="N4934" s="90">
        <f>INDEX(Data!I$2:I$6500,MATCH($A4934,Data!$A$2:$A$6500,0))</f>
        <v>0</v>
      </c>
      <c r="O4934" s="83" t="str">
        <f>INDEX(Data!J$2:J$6500,MATCH($A4934,Data!$A$2:$A$6500,0))</f>
        <v>individuals</v>
      </c>
      <c r="P4934" t="str">
        <f>_xlfn.XLOOKUP(B4934,Table3[RefID],Table3[Citation])</f>
        <v>Rauzon et al (2008)</v>
      </c>
    </row>
    <row r="4935" spans="1:16" x14ac:dyDescent="0.35">
      <c r="A4935" s="68">
        <v>4933</v>
      </c>
      <c r="B4935" s="69">
        <v>289</v>
      </c>
      <c r="C4935" s="69">
        <v>27001</v>
      </c>
      <c r="D4935" s="70">
        <v>3928</v>
      </c>
      <c r="E4935" t="str">
        <f>INDEX(Table5[EEZ],MATCH(C4935,Table5[Colony_ID],0))</f>
        <v>Wake Island Exclusive Economic Zone</v>
      </c>
      <c r="F4935" t="str">
        <f>INDEX(Table5[Corrected Island/Colony Name],MATCH('Full Data'!C4935,Table5[Colony_ID],0))</f>
        <v>Wake Island</v>
      </c>
      <c r="G4935" t="str">
        <f>INDEX(Table4[Common_Name],MATCH('Full Data'!D4935,Table4[SpcRecID],0))</f>
        <v>Wedge-tailed Shearwater</v>
      </c>
      <c r="H4935" s="83" t="str">
        <f>INDEX(Data!E$2:E$6500,MATCH(A4935,Data!$A$2:$A$6500,0))</f>
        <v>Confirmed</v>
      </c>
      <c r="I4935" s="90">
        <f>INDEX(Data!P$2:P$6500,MATCH(A4935,Data!$A$2:$A$6500,0))</f>
        <v>1940</v>
      </c>
      <c r="J4935" s="90">
        <f>INDEX(Data!Q$2:Q$6500,MATCH($A4935,Data!$A$2:$A$6500,0))</f>
        <v>1940</v>
      </c>
      <c r="K4935" s="90">
        <f>INDEX(Data!F$2:F$6500,MATCH($A4935,Data!$A$2:$A$6500,0))</f>
        <v>100</v>
      </c>
      <c r="L4935" s="90">
        <f>INDEX(Data!G$2:G$6500,MATCH($A4935,Data!$A$2:$A$6500,0))</f>
        <v>100</v>
      </c>
      <c r="M4935" s="90">
        <f>INDEX(Data!H$2:H$6500,MATCH($A4935,Data!$A$2:$A$6500,0))</f>
        <v>0</v>
      </c>
      <c r="N4935" s="90">
        <f>INDEX(Data!I$2:I$6500,MATCH($A4935,Data!$A$2:$A$6500,0))</f>
        <v>0</v>
      </c>
      <c r="O4935" s="83" t="str">
        <f>INDEX(Data!J$2:J$6500,MATCH($A4935,Data!$A$2:$A$6500,0))</f>
        <v>individuals</v>
      </c>
      <c r="P4935" t="str">
        <f>_xlfn.XLOOKUP(B4935,Table3[RefID],Table3[Citation])</f>
        <v>Rauzon et al (2008)</v>
      </c>
    </row>
    <row r="4936" spans="1:16" x14ac:dyDescent="0.35">
      <c r="A4936" s="68">
        <v>4934</v>
      </c>
      <c r="B4936" s="69">
        <v>289</v>
      </c>
      <c r="C4936" s="69">
        <v>27001</v>
      </c>
      <c r="D4936" s="70">
        <v>3928</v>
      </c>
      <c r="E4936" t="str">
        <f>INDEX(Table5[EEZ],MATCH(C4936,Table5[Colony_ID],0))</f>
        <v>Wake Island Exclusive Economic Zone</v>
      </c>
      <c r="F4936" t="str">
        <f>INDEX(Table5[Corrected Island/Colony Name],MATCH('Full Data'!C4936,Table5[Colony_ID],0))</f>
        <v>Wake Island</v>
      </c>
      <c r="G4936" t="str">
        <f>INDEX(Table4[Common_Name],MATCH('Full Data'!D4936,Table4[SpcRecID],0))</f>
        <v>Wedge-tailed Shearwater</v>
      </c>
      <c r="H4936" s="83" t="str">
        <f>INDEX(Data!E$2:E$6500,MATCH(A4936,Data!$A$2:$A$6500,0))</f>
        <v>Confirmed</v>
      </c>
      <c r="I4936" s="90">
        <f>INDEX(Data!P$2:P$6500,MATCH(A4936,Data!$A$2:$A$6500,0))</f>
        <v>1967</v>
      </c>
      <c r="J4936" s="90">
        <f>INDEX(Data!Q$2:Q$6500,MATCH($A4936,Data!$A$2:$A$6500,0))</f>
        <v>1967</v>
      </c>
      <c r="K4936" s="90">
        <f>INDEX(Data!F$2:F$6500,MATCH($A4936,Data!$A$2:$A$6500,0))</f>
        <v>6</v>
      </c>
      <c r="L4936" s="90">
        <f>INDEX(Data!G$2:G$6500,MATCH($A4936,Data!$A$2:$A$6500,0))</f>
        <v>6</v>
      </c>
      <c r="M4936" s="90">
        <f>INDEX(Data!H$2:H$6500,MATCH($A4936,Data!$A$2:$A$6500,0))</f>
        <v>0</v>
      </c>
      <c r="N4936" s="90">
        <f>INDEX(Data!I$2:I$6500,MATCH($A4936,Data!$A$2:$A$6500,0))</f>
        <v>0</v>
      </c>
      <c r="O4936" s="83" t="str">
        <f>INDEX(Data!J$2:J$6500,MATCH($A4936,Data!$A$2:$A$6500,0))</f>
        <v>individuals</v>
      </c>
      <c r="P4936" t="str">
        <f>_xlfn.XLOOKUP(B4936,Table3[RefID],Table3[Citation])</f>
        <v>Rauzon et al (2008)</v>
      </c>
    </row>
    <row r="4937" spans="1:16" x14ac:dyDescent="0.35">
      <c r="A4937" s="68">
        <v>4935</v>
      </c>
      <c r="B4937" s="69">
        <v>289</v>
      </c>
      <c r="C4937" s="69">
        <v>27001</v>
      </c>
      <c r="D4937" s="70">
        <v>3928</v>
      </c>
      <c r="E4937" t="str">
        <f>INDEX(Table5[EEZ],MATCH(C4937,Table5[Colony_ID],0))</f>
        <v>Wake Island Exclusive Economic Zone</v>
      </c>
      <c r="F4937" t="str">
        <f>INDEX(Table5[Corrected Island/Colony Name],MATCH('Full Data'!C4937,Table5[Colony_ID],0))</f>
        <v>Wake Island</v>
      </c>
      <c r="G4937" t="str">
        <f>INDEX(Table4[Common_Name],MATCH('Full Data'!D4937,Table4[SpcRecID],0))</f>
        <v>Wedge-tailed Shearwater</v>
      </c>
      <c r="H4937" s="83" t="str">
        <f>INDEX(Data!E$2:E$6500,MATCH(A4937,Data!$A$2:$A$6500,0))</f>
        <v>Confirmed</v>
      </c>
      <c r="I4937" s="90">
        <f>INDEX(Data!P$2:P$6500,MATCH(A4937,Data!$A$2:$A$6500,0))</f>
        <v>1998</v>
      </c>
      <c r="J4937" s="90">
        <f>INDEX(Data!Q$2:Q$6500,MATCH($A4937,Data!$A$2:$A$6500,0))</f>
        <v>1998</v>
      </c>
      <c r="K4937" s="90">
        <f>INDEX(Data!F$2:F$6500,MATCH($A4937,Data!$A$2:$A$6500,0))</f>
        <v>50</v>
      </c>
      <c r="L4937" s="90">
        <f>INDEX(Data!G$2:G$6500,MATCH($A4937,Data!$A$2:$A$6500,0))</f>
        <v>50</v>
      </c>
      <c r="M4937" s="90">
        <f>INDEX(Data!H$2:H$6500,MATCH($A4937,Data!$A$2:$A$6500,0))</f>
        <v>0</v>
      </c>
      <c r="N4937" s="90">
        <f>INDEX(Data!I$2:I$6500,MATCH($A4937,Data!$A$2:$A$6500,0))</f>
        <v>0</v>
      </c>
      <c r="O4937" s="83" t="str">
        <f>INDEX(Data!J$2:J$6500,MATCH($A4937,Data!$A$2:$A$6500,0))</f>
        <v>breeding pairs</v>
      </c>
      <c r="P4937" t="str">
        <f>_xlfn.XLOOKUP(B4937,Table3[RefID],Table3[Citation])</f>
        <v>Rauzon et al (2008)</v>
      </c>
    </row>
    <row r="4938" spans="1:16" x14ac:dyDescent="0.35">
      <c r="A4938" s="68">
        <v>4936</v>
      </c>
      <c r="B4938" s="69">
        <v>289</v>
      </c>
      <c r="C4938" s="69">
        <v>27001</v>
      </c>
      <c r="D4938" s="70">
        <v>3928</v>
      </c>
      <c r="E4938" t="str">
        <f>INDEX(Table5[EEZ],MATCH(C4938,Table5[Colony_ID],0))</f>
        <v>Wake Island Exclusive Economic Zone</v>
      </c>
      <c r="F4938" t="str">
        <f>INDEX(Table5[Corrected Island/Colony Name],MATCH('Full Data'!C4938,Table5[Colony_ID],0))</f>
        <v>Wake Island</v>
      </c>
      <c r="G4938" t="str">
        <f>INDEX(Table4[Common_Name],MATCH('Full Data'!D4938,Table4[SpcRecID],0))</f>
        <v>Wedge-tailed Shearwater</v>
      </c>
      <c r="H4938" s="83" t="str">
        <f>INDEX(Data!E$2:E$6500,MATCH(A4938,Data!$A$2:$A$6500,0))</f>
        <v>Confirmed</v>
      </c>
      <c r="I4938" s="90">
        <f>INDEX(Data!P$2:P$6500,MATCH(A4938,Data!$A$2:$A$6500,0))</f>
        <v>2003</v>
      </c>
      <c r="J4938" s="90">
        <f>INDEX(Data!Q$2:Q$6500,MATCH($A4938,Data!$A$2:$A$6500,0))</f>
        <v>2003</v>
      </c>
      <c r="K4938" s="90">
        <f>INDEX(Data!F$2:F$6500,MATCH($A4938,Data!$A$2:$A$6500,0))</f>
        <v>70</v>
      </c>
      <c r="L4938" s="90">
        <f>INDEX(Data!G$2:G$6500,MATCH($A4938,Data!$A$2:$A$6500,0))</f>
        <v>70</v>
      </c>
      <c r="M4938" s="90">
        <f>INDEX(Data!H$2:H$6500,MATCH($A4938,Data!$A$2:$A$6500,0))</f>
        <v>0</v>
      </c>
      <c r="N4938" s="90">
        <f>INDEX(Data!I$2:I$6500,MATCH($A4938,Data!$A$2:$A$6500,0))</f>
        <v>0</v>
      </c>
      <c r="O4938" s="83" t="str">
        <f>INDEX(Data!J$2:J$6500,MATCH($A4938,Data!$A$2:$A$6500,0))</f>
        <v>breeding pairs</v>
      </c>
      <c r="P4938" t="str">
        <f>_xlfn.XLOOKUP(B4938,Table3[RefID],Table3[Citation])</f>
        <v>Rauzon et al (2008)</v>
      </c>
    </row>
    <row r="4939" spans="1:16" x14ac:dyDescent="0.35">
      <c r="A4939" s="68">
        <v>4937</v>
      </c>
      <c r="B4939" s="69">
        <v>289</v>
      </c>
      <c r="C4939" s="69">
        <v>27001</v>
      </c>
      <c r="D4939" s="70">
        <v>3928</v>
      </c>
      <c r="E4939" t="str">
        <f>INDEX(Table5[EEZ],MATCH(C4939,Table5[Colony_ID],0))</f>
        <v>Wake Island Exclusive Economic Zone</v>
      </c>
      <c r="F4939" t="str">
        <f>INDEX(Table5[Corrected Island/Colony Name],MATCH('Full Data'!C4939,Table5[Colony_ID],0))</f>
        <v>Wake Island</v>
      </c>
      <c r="G4939" t="str">
        <f>INDEX(Table4[Common_Name],MATCH('Full Data'!D4939,Table4[SpcRecID],0))</f>
        <v>Wedge-tailed Shearwater</v>
      </c>
      <c r="H4939" s="83" t="str">
        <f>INDEX(Data!E$2:E$6500,MATCH(A4939,Data!$A$2:$A$6500,0))</f>
        <v>Confirmed</v>
      </c>
      <c r="I4939" s="90">
        <f>INDEX(Data!P$2:P$6500,MATCH(A4939,Data!$A$2:$A$6500,0))</f>
        <v>2004</v>
      </c>
      <c r="J4939" s="90">
        <f>INDEX(Data!Q$2:Q$6500,MATCH($A4939,Data!$A$2:$A$6500,0))</f>
        <v>2004</v>
      </c>
      <c r="K4939" s="90">
        <f>INDEX(Data!F$2:F$6500,MATCH($A4939,Data!$A$2:$A$6500,0))</f>
        <v>176</v>
      </c>
      <c r="L4939" s="90">
        <f>INDEX(Data!G$2:G$6500,MATCH($A4939,Data!$A$2:$A$6500,0))</f>
        <v>176</v>
      </c>
      <c r="M4939" s="90">
        <f>INDEX(Data!H$2:H$6500,MATCH($A4939,Data!$A$2:$A$6500,0))</f>
        <v>0</v>
      </c>
      <c r="N4939" s="90">
        <f>INDEX(Data!I$2:I$6500,MATCH($A4939,Data!$A$2:$A$6500,0))</f>
        <v>0</v>
      </c>
      <c r="O4939" s="83" t="str">
        <f>INDEX(Data!J$2:J$6500,MATCH($A4939,Data!$A$2:$A$6500,0))</f>
        <v>individuals</v>
      </c>
      <c r="P4939" t="str">
        <f>_xlfn.XLOOKUP(B4939,Table3[RefID],Table3[Citation])</f>
        <v>Rauzon et al (2008)</v>
      </c>
    </row>
    <row r="4940" spans="1:16" x14ac:dyDescent="0.35">
      <c r="A4940" s="68">
        <v>4938</v>
      </c>
      <c r="B4940" s="69">
        <v>289</v>
      </c>
      <c r="C4940" s="69">
        <v>27001</v>
      </c>
      <c r="D4940" s="70">
        <v>3928</v>
      </c>
      <c r="E4940" t="str">
        <f>INDEX(Table5[EEZ],MATCH(C4940,Table5[Colony_ID],0))</f>
        <v>Wake Island Exclusive Economic Zone</v>
      </c>
      <c r="F4940" t="str">
        <f>INDEX(Table5[Corrected Island/Colony Name],MATCH('Full Data'!C4940,Table5[Colony_ID],0))</f>
        <v>Wake Island</v>
      </c>
      <c r="G4940" t="str">
        <f>INDEX(Table4[Common_Name],MATCH('Full Data'!D4940,Table4[SpcRecID],0))</f>
        <v>Wedge-tailed Shearwater</v>
      </c>
      <c r="H4940" s="83" t="str">
        <f>INDEX(Data!E$2:E$6500,MATCH(A4940,Data!$A$2:$A$6500,0))</f>
        <v>Confirmed</v>
      </c>
      <c r="I4940" s="90">
        <f>INDEX(Data!P$2:P$6500,MATCH(A4940,Data!$A$2:$A$6500,0))</f>
        <v>2004</v>
      </c>
      <c r="J4940" s="90">
        <f>INDEX(Data!Q$2:Q$6500,MATCH($A4940,Data!$A$2:$A$6500,0))</f>
        <v>2004</v>
      </c>
      <c r="K4940" s="90">
        <f>INDEX(Data!F$2:F$6500,MATCH($A4940,Data!$A$2:$A$6500,0))</f>
        <v>105</v>
      </c>
      <c r="L4940" s="90">
        <f>INDEX(Data!G$2:G$6500,MATCH($A4940,Data!$A$2:$A$6500,0))</f>
        <v>105</v>
      </c>
      <c r="M4940" s="90">
        <f>INDEX(Data!H$2:H$6500,MATCH($A4940,Data!$A$2:$A$6500,0))</f>
        <v>0</v>
      </c>
      <c r="N4940" s="90">
        <f>INDEX(Data!I$2:I$6500,MATCH($A4940,Data!$A$2:$A$6500,0))</f>
        <v>0</v>
      </c>
      <c r="O4940" s="83" t="str">
        <f>INDEX(Data!J$2:J$6500,MATCH($A4940,Data!$A$2:$A$6500,0))</f>
        <v>breeding pairs</v>
      </c>
      <c r="P4940" t="str">
        <f>_xlfn.XLOOKUP(B4940,Table3[RefID],Table3[Citation])</f>
        <v>Rauzon et al (2008)</v>
      </c>
    </row>
    <row r="4941" spans="1:16" x14ac:dyDescent="0.35">
      <c r="A4941" s="68">
        <v>4939</v>
      </c>
      <c r="B4941" s="69">
        <v>289</v>
      </c>
      <c r="C4941" s="69">
        <v>27001</v>
      </c>
      <c r="D4941" s="70">
        <v>3928</v>
      </c>
      <c r="E4941" t="str">
        <f>INDEX(Table5[EEZ],MATCH(C4941,Table5[Colony_ID],0))</f>
        <v>Wake Island Exclusive Economic Zone</v>
      </c>
      <c r="F4941" t="str">
        <f>INDEX(Table5[Corrected Island/Colony Name],MATCH('Full Data'!C4941,Table5[Colony_ID],0))</f>
        <v>Wake Island</v>
      </c>
      <c r="G4941" t="str">
        <f>INDEX(Table4[Common_Name],MATCH('Full Data'!D4941,Table4[SpcRecID],0))</f>
        <v>Wedge-tailed Shearwater</v>
      </c>
      <c r="H4941" s="83" t="str">
        <f>INDEX(Data!E$2:E$6500,MATCH(A4941,Data!$A$2:$A$6500,0))</f>
        <v>Confirmed</v>
      </c>
      <c r="I4941" s="90">
        <f>INDEX(Data!P$2:P$6500,MATCH(A4941,Data!$A$2:$A$6500,0))</f>
        <v>2007</v>
      </c>
      <c r="J4941" s="90">
        <f>INDEX(Data!Q$2:Q$6500,MATCH($A4941,Data!$A$2:$A$6500,0))</f>
        <v>2007</v>
      </c>
      <c r="K4941" s="90">
        <f>INDEX(Data!F$2:F$6500,MATCH($A4941,Data!$A$2:$A$6500,0))</f>
        <v>81</v>
      </c>
      <c r="L4941" s="90">
        <f>INDEX(Data!G$2:G$6500,MATCH($A4941,Data!$A$2:$A$6500,0))</f>
        <v>81</v>
      </c>
      <c r="M4941" s="90">
        <f>INDEX(Data!H$2:H$6500,MATCH($A4941,Data!$A$2:$A$6500,0))</f>
        <v>0</v>
      </c>
      <c r="N4941" s="90">
        <f>INDEX(Data!I$2:I$6500,MATCH($A4941,Data!$A$2:$A$6500,0))</f>
        <v>0</v>
      </c>
      <c r="O4941" s="83" t="str">
        <f>INDEX(Data!J$2:J$6500,MATCH($A4941,Data!$A$2:$A$6500,0))</f>
        <v>individuals</v>
      </c>
      <c r="P4941" t="str">
        <f>_xlfn.XLOOKUP(B4941,Table3[RefID],Table3[Citation])</f>
        <v>Rauzon et al (2008)</v>
      </c>
    </row>
    <row r="4942" spans="1:16" x14ac:dyDescent="0.35">
      <c r="A4942" s="68">
        <v>4940</v>
      </c>
      <c r="B4942" s="69">
        <v>289</v>
      </c>
      <c r="C4942" s="69">
        <v>27001</v>
      </c>
      <c r="D4942" s="70">
        <v>3928</v>
      </c>
      <c r="E4942" t="str">
        <f>INDEX(Table5[EEZ],MATCH(C4942,Table5[Colony_ID],0))</f>
        <v>Wake Island Exclusive Economic Zone</v>
      </c>
      <c r="F4942" t="str">
        <f>INDEX(Table5[Corrected Island/Colony Name],MATCH('Full Data'!C4942,Table5[Colony_ID],0))</f>
        <v>Wake Island</v>
      </c>
      <c r="G4942" t="str">
        <f>INDEX(Table4[Common_Name],MATCH('Full Data'!D4942,Table4[SpcRecID],0))</f>
        <v>Wedge-tailed Shearwater</v>
      </c>
      <c r="H4942" s="83" t="str">
        <f>INDEX(Data!E$2:E$6500,MATCH(A4942,Data!$A$2:$A$6500,0))</f>
        <v>Confirmed</v>
      </c>
      <c r="I4942" s="90">
        <f>INDEX(Data!P$2:P$6500,MATCH(A4942,Data!$A$2:$A$6500,0))</f>
        <v>2007</v>
      </c>
      <c r="J4942" s="90">
        <f>INDEX(Data!Q$2:Q$6500,MATCH($A4942,Data!$A$2:$A$6500,0))</f>
        <v>2007</v>
      </c>
      <c r="K4942" s="90">
        <f>INDEX(Data!F$2:F$6500,MATCH($A4942,Data!$A$2:$A$6500,0))</f>
        <v>90</v>
      </c>
      <c r="L4942" s="90">
        <f>INDEX(Data!G$2:G$6500,MATCH($A4942,Data!$A$2:$A$6500,0))</f>
        <v>90</v>
      </c>
      <c r="M4942" s="90">
        <f>INDEX(Data!H$2:H$6500,MATCH($A4942,Data!$A$2:$A$6500,0))</f>
        <v>0</v>
      </c>
      <c r="N4942" s="90">
        <f>INDEX(Data!I$2:I$6500,MATCH($A4942,Data!$A$2:$A$6500,0))</f>
        <v>0</v>
      </c>
      <c r="O4942" s="83" t="str">
        <f>INDEX(Data!J$2:J$6500,MATCH($A4942,Data!$A$2:$A$6500,0))</f>
        <v>breeding pairs</v>
      </c>
      <c r="P4942" t="str">
        <f>_xlfn.XLOOKUP(B4942,Table3[RefID],Table3[Citation])</f>
        <v>Rauzon et al (2008)</v>
      </c>
    </row>
    <row r="4943" spans="1:16" x14ac:dyDescent="0.35">
      <c r="A4943" s="68">
        <v>4941</v>
      </c>
      <c r="B4943" s="69">
        <v>289</v>
      </c>
      <c r="C4943" s="69">
        <v>27001</v>
      </c>
      <c r="D4943" s="70">
        <v>3928</v>
      </c>
      <c r="E4943" t="str">
        <f>INDEX(Table5[EEZ],MATCH(C4943,Table5[Colony_ID],0))</f>
        <v>Wake Island Exclusive Economic Zone</v>
      </c>
      <c r="F4943" t="str">
        <f>INDEX(Table5[Corrected Island/Colony Name],MATCH('Full Data'!C4943,Table5[Colony_ID],0))</f>
        <v>Wake Island</v>
      </c>
      <c r="G4943" t="str">
        <f>INDEX(Table4[Common_Name],MATCH('Full Data'!D4943,Table4[SpcRecID],0))</f>
        <v>Wedge-tailed Shearwater</v>
      </c>
      <c r="H4943" s="83" t="str">
        <f>INDEX(Data!E$2:E$6500,MATCH(A4943,Data!$A$2:$A$6500,0))</f>
        <v>Confirmed</v>
      </c>
      <c r="I4943" s="90">
        <f>INDEX(Data!P$2:P$6500,MATCH(A4943,Data!$A$2:$A$6500,0))</f>
        <v>2008</v>
      </c>
      <c r="J4943" s="90">
        <f>INDEX(Data!Q$2:Q$6500,MATCH($A4943,Data!$A$2:$A$6500,0))</f>
        <v>2008</v>
      </c>
      <c r="K4943" s="90">
        <f>INDEX(Data!F$2:F$6500,MATCH($A4943,Data!$A$2:$A$6500,0))</f>
        <v>24</v>
      </c>
      <c r="L4943" s="90">
        <f>INDEX(Data!G$2:G$6500,MATCH($A4943,Data!$A$2:$A$6500,0))</f>
        <v>24</v>
      </c>
      <c r="M4943" s="90">
        <f>INDEX(Data!H$2:H$6500,MATCH($A4943,Data!$A$2:$A$6500,0))</f>
        <v>0</v>
      </c>
      <c r="N4943" s="90">
        <f>INDEX(Data!I$2:I$6500,MATCH($A4943,Data!$A$2:$A$6500,0))</f>
        <v>0</v>
      </c>
      <c r="O4943" s="83" t="str">
        <f>INDEX(Data!J$2:J$6500,MATCH($A4943,Data!$A$2:$A$6500,0))</f>
        <v>breeding pairs</v>
      </c>
      <c r="P4943" t="str">
        <f>_xlfn.XLOOKUP(B4943,Table3[RefID],Table3[Citation])</f>
        <v>Rauzon et al (2008)</v>
      </c>
    </row>
    <row r="4944" spans="1:16" x14ac:dyDescent="0.35">
      <c r="A4944" s="68">
        <v>4942</v>
      </c>
      <c r="B4944" s="69">
        <v>289</v>
      </c>
      <c r="C4944" s="69">
        <v>27001</v>
      </c>
      <c r="D4944" s="70">
        <v>3928</v>
      </c>
      <c r="E4944" t="str">
        <f>INDEX(Table5[EEZ],MATCH(C4944,Table5[Colony_ID],0))</f>
        <v>Wake Island Exclusive Economic Zone</v>
      </c>
      <c r="F4944" t="str">
        <f>INDEX(Table5[Corrected Island/Colony Name],MATCH('Full Data'!C4944,Table5[Colony_ID],0))</f>
        <v>Wake Island</v>
      </c>
      <c r="G4944" t="str">
        <f>INDEX(Table4[Common_Name],MATCH('Full Data'!D4944,Table4[SpcRecID],0))</f>
        <v>Wedge-tailed Shearwater</v>
      </c>
      <c r="H4944" s="83" t="str">
        <f>INDEX(Data!E$2:E$6500,MATCH(A4944,Data!$A$2:$A$6500,0))</f>
        <v>Confirmed</v>
      </c>
      <c r="I4944" s="90">
        <f>INDEX(Data!P$2:P$6500,MATCH(A4944,Data!$A$2:$A$6500,0))</f>
        <v>1953</v>
      </c>
      <c r="J4944" s="90">
        <f>INDEX(Data!Q$2:Q$6500,MATCH($A4944,Data!$A$2:$A$6500,0))</f>
        <v>1953</v>
      </c>
      <c r="K4944" s="90">
        <f>INDEX(Data!F$2:F$6500,MATCH($A4944,Data!$A$2:$A$6500,0))</f>
        <v>0</v>
      </c>
      <c r="L4944" s="90">
        <f>INDEX(Data!G$2:G$6500,MATCH($A4944,Data!$A$2:$A$6500,0))</f>
        <v>0</v>
      </c>
      <c r="M4944" s="90">
        <f>INDEX(Data!H$2:H$6500,MATCH($A4944,Data!$A$2:$A$6500,0))</f>
        <v>0</v>
      </c>
      <c r="N4944" s="90">
        <f>INDEX(Data!I$2:I$6500,MATCH($A4944,Data!$A$2:$A$6500,0))</f>
        <v>0</v>
      </c>
      <c r="O4944" s="83">
        <f>INDEX(Data!J$2:J$6500,MATCH($A4944,Data!$A$2:$A$6500,0))</f>
        <v>0</v>
      </c>
      <c r="P4944" t="str">
        <f>_xlfn.XLOOKUP(B4944,Table3[RefID],Table3[Citation])</f>
        <v>Rauzon et al (2008)</v>
      </c>
    </row>
    <row r="4945" spans="1:16" x14ac:dyDescent="0.35">
      <c r="A4945" s="68">
        <v>4943</v>
      </c>
      <c r="B4945" s="69">
        <v>289</v>
      </c>
      <c r="C4945" s="69">
        <v>27001</v>
      </c>
      <c r="D4945" s="70">
        <v>3928</v>
      </c>
      <c r="E4945" t="str">
        <f>INDEX(Table5[EEZ],MATCH(C4945,Table5[Colony_ID],0))</f>
        <v>Wake Island Exclusive Economic Zone</v>
      </c>
      <c r="F4945" t="str">
        <f>INDEX(Table5[Corrected Island/Colony Name],MATCH('Full Data'!C4945,Table5[Colony_ID],0))</f>
        <v>Wake Island</v>
      </c>
      <c r="G4945" t="str">
        <f>INDEX(Table4[Common_Name],MATCH('Full Data'!D4945,Table4[SpcRecID],0))</f>
        <v>Wedge-tailed Shearwater</v>
      </c>
      <c r="H4945" s="83" t="str">
        <f>INDEX(Data!E$2:E$6500,MATCH(A4945,Data!$A$2:$A$6500,0))</f>
        <v>Confirmed</v>
      </c>
      <c r="I4945" s="90">
        <f>INDEX(Data!P$2:P$6500,MATCH(A4945,Data!$A$2:$A$6500,0))</f>
        <v>1992</v>
      </c>
      <c r="J4945" s="90">
        <f>INDEX(Data!Q$2:Q$6500,MATCH($A4945,Data!$A$2:$A$6500,0))</f>
        <v>1992</v>
      </c>
      <c r="K4945" s="90">
        <f>INDEX(Data!F$2:F$6500,MATCH($A4945,Data!$A$2:$A$6500,0))</f>
        <v>0</v>
      </c>
      <c r="L4945" s="90">
        <f>INDEX(Data!G$2:G$6500,MATCH($A4945,Data!$A$2:$A$6500,0))</f>
        <v>0</v>
      </c>
      <c r="M4945" s="90">
        <f>INDEX(Data!H$2:H$6500,MATCH($A4945,Data!$A$2:$A$6500,0))</f>
        <v>0</v>
      </c>
      <c r="N4945" s="90">
        <f>INDEX(Data!I$2:I$6500,MATCH($A4945,Data!$A$2:$A$6500,0))</f>
        <v>0</v>
      </c>
      <c r="O4945" s="83">
        <f>INDEX(Data!J$2:J$6500,MATCH($A4945,Data!$A$2:$A$6500,0))</f>
        <v>0</v>
      </c>
      <c r="P4945" t="str">
        <f>_xlfn.XLOOKUP(B4945,Table3[RefID],Table3[Citation])</f>
        <v>Rauzon et al (2008)</v>
      </c>
    </row>
    <row r="4946" spans="1:16" x14ac:dyDescent="0.35">
      <c r="A4946" s="68">
        <v>4944</v>
      </c>
      <c r="B4946" s="69">
        <v>289</v>
      </c>
      <c r="C4946" s="69">
        <v>27001</v>
      </c>
      <c r="D4946" s="70">
        <v>3928</v>
      </c>
      <c r="E4946" t="str">
        <f>INDEX(Table5[EEZ],MATCH(C4946,Table5[Colony_ID],0))</f>
        <v>Wake Island Exclusive Economic Zone</v>
      </c>
      <c r="F4946" t="str">
        <f>INDEX(Table5[Corrected Island/Colony Name],MATCH('Full Data'!C4946,Table5[Colony_ID],0))</f>
        <v>Wake Island</v>
      </c>
      <c r="G4946" t="str">
        <f>INDEX(Table4[Common_Name],MATCH('Full Data'!D4946,Table4[SpcRecID],0))</f>
        <v>Wedge-tailed Shearwater</v>
      </c>
      <c r="H4946" s="83" t="str">
        <f>INDEX(Data!E$2:E$6500,MATCH(A4946,Data!$A$2:$A$6500,0))</f>
        <v>Confirmed</v>
      </c>
      <c r="I4946" s="90">
        <f>INDEX(Data!P$2:P$6500,MATCH(A4946,Data!$A$2:$A$6500,0))</f>
        <v>1993</v>
      </c>
      <c r="J4946" s="90">
        <f>INDEX(Data!Q$2:Q$6500,MATCH($A4946,Data!$A$2:$A$6500,0))</f>
        <v>1993</v>
      </c>
      <c r="K4946" s="90">
        <f>INDEX(Data!F$2:F$6500,MATCH($A4946,Data!$A$2:$A$6500,0))</f>
        <v>0</v>
      </c>
      <c r="L4946" s="90">
        <f>INDEX(Data!G$2:G$6500,MATCH($A4946,Data!$A$2:$A$6500,0))</f>
        <v>0</v>
      </c>
      <c r="M4946" s="90">
        <f>INDEX(Data!H$2:H$6500,MATCH($A4946,Data!$A$2:$A$6500,0))</f>
        <v>0</v>
      </c>
      <c r="N4946" s="90">
        <f>INDEX(Data!I$2:I$6500,MATCH($A4946,Data!$A$2:$A$6500,0))</f>
        <v>0</v>
      </c>
      <c r="O4946" s="83">
        <f>INDEX(Data!J$2:J$6500,MATCH($A4946,Data!$A$2:$A$6500,0))</f>
        <v>0</v>
      </c>
      <c r="P4946" t="str">
        <f>_xlfn.XLOOKUP(B4946,Table3[RefID],Table3[Citation])</f>
        <v>Rauzon et al (2008)</v>
      </c>
    </row>
    <row r="4947" spans="1:16" x14ac:dyDescent="0.35">
      <c r="A4947" s="68">
        <v>4945</v>
      </c>
      <c r="B4947" s="69">
        <v>289</v>
      </c>
      <c r="C4947" s="69">
        <v>27001</v>
      </c>
      <c r="D4947" s="70">
        <v>3928</v>
      </c>
      <c r="E4947" t="str">
        <f>INDEX(Table5[EEZ],MATCH(C4947,Table5[Colony_ID],0))</f>
        <v>Wake Island Exclusive Economic Zone</v>
      </c>
      <c r="F4947" t="str">
        <f>INDEX(Table5[Corrected Island/Colony Name],MATCH('Full Data'!C4947,Table5[Colony_ID],0))</f>
        <v>Wake Island</v>
      </c>
      <c r="G4947" t="str">
        <f>INDEX(Table4[Common_Name],MATCH('Full Data'!D4947,Table4[SpcRecID],0))</f>
        <v>Wedge-tailed Shearwater</v>
      </c>
      <c r="H4947" s="83" t="str">
        <f>INDEX(Data!E$2:E$6500,MATCH(A4947,Data!$A$2:$A$6500,0))</f>
        <v>Confirmed</v>
      </c>
      <c r="I4947" s="90">
        <f>INDEX(Data!P$2:P$6500,MATCH(A4947,Data!$A$2:$A$6500,0))</f>
        <v>1996</v>
      </c>
      <c r="J4947" s="90">
        <f>INDEX(Data!Q$2:Q$6500,MATCH($A4947,Data!$A$2:$A$6500,0))</f>
        <v>1996</v>
      </c>
      <c r="K4947" s="90">
        <f>INDEX(Data!F$2:F$6500,MATCH($A4947,Data!$A$2:$A$6500,0))</f>
        <v>0</v>
      </c>
      <c r="L4947" s="90">
        <f>INDEX(Data!G$2:G$6500,MATCH($A4947,Data!$A$2:$A$6500,0))</f>
        <v>0</v>
      </c>
      <c r="M4947" s="90">
        <f>INDEX(Data!H$2:H$6500,MATCH($A4947,Data!$A$2:$A$6500,0))</f>
        <v>0</v>
      </c>
      <c r="N4947" s="90">
        <f>INDEX(Data!I$2:I$6500,MATCH($A4947,Data!$A$2:$A$6500,0))</f>
        <v>0</v>
      </c>
      <c r="O4947" s="83">
        <f>INDEX(Data!J$2:J$6500,MATCH($A4947,Data!$A$2:$A$6500,0))</f>
        <v>0</v>
      </c>
      <c r="P4947" t="str">
        <f>_xlfn.XLOOKUP(B4947,Table3[RefID],Table3[Citation])</f>
        <v>Rauzon et al (2008)</v>
      </c>
    </row>
    <row r="4948" spans="1:16" x14ac:dyDescent="0.35">
      <c r="A4948" s="68">
        <v>4946</v>
      </c>
      <c r="B4948" s="69">
        <v>289</v>
      </c>
      <c r="C4948" s="69">
        <v>27001</v>
      </c>
      <c r="D4948" s="70">
        <v>3928</v>
      </c>
      <c r="E4948" t="str">
        <f>INDEX(Table5[EEZ],MATCH(C4948,Table5[Colony_ID],0))</f>
        <v>Wake Island Exclusive Economic Zone</v>
      </c>
      <c r="F4948" t="str">
        <f>INDEX(Table5[Corrected Island/Colony Name],MATCH('Full Data'!C4948,Table5[Colony_ID],0))</f>
        <v>Wake Island</v>
      </c>
      <c r="G4948" t="str">
        <f>INDEX(Table4[Common_Name],MATCH('Full Data'!D4948,Table4[SpcRecID],0))</f>
        <v>Wedge-tailed Shearwater</v>
      </c>
      <c r="H4948" s="83" t="str">
        <f>INDEX(Data!E$2:E$6500,MATCH(A4948,Data!$A$2:$A$6500,0))</f>
        <v>Confirmed</v>
      </c>
      <c r="I4948" s="90">
        <f>INDEX(Data!P$2:P$6500,MATCH(A4948,Data!$A$2:$A$6500,0))</f>
        <v>1999</v>
      </c>
      <c r="J4948" s="90">
        <f>INDEX(Data!Q$2:Q$6500,MATCH($A4948,Data!$A$2:$A$6500,0))</f>
        <v>1999</v>
      </c>
      <c r="K4948" s="90">
        <f>INDEX(Data!F$2:F$6500,MATCH($A4948,Data!$A$2:$A$6500,0))</f>
        <v>0</v>
      </c>
      <c r="L4948" s="90">
        <f>INDEX(Data!G$2:G$6500,MATCH($A4948,Data!$A$2:$A$6500,0))</f>
        <v>0</v>
      </c>
      <c r="M4948" s="90">
        <f>INDEX(Data!H$2:H$6500,MATCH($A4948,Data!$A$2:$A$6500,0))</f>
        <v>0</v>
      </c>
      <c r="N4948" s="90">
        <f>INDEX(Data!I$2:I$6500,MATCH($A4948,Data!$A$2:$A$6500,0))</f>
        <v>0</v>
      </c>
      <c r="O4948" s="83">
        <f>INDEX(Data!J$2:J$6500,MATCH($A4948,Data!$A$2:$A$6500,0))</f>
        <v>0</v>
      </c>
      <c r="P4948" t="str">
        <f>_xlfn.XLOOKUP(B4948,Table3[RefID],Table3[Citation])</f>
        <v>Rauzon et al (2008)</v>
      </c>
    </row>
    <row r="4949" spans="1:16" x14ac:dyDescent="0.35">
      <c r="A4949" s="68">
        <v>4947</v>
      </c>
      <c r="B4949" s="69">
        <v>289</v>
      </c>
      <c r="C4949" s="69">
        <v>27001</v>
      </c>
      <c r="D4949" s="70">
        <v>3928</v>
      </c>
      <c r="E4949" t="str">
        <f>INDEX(Table5[EEZ],MATCH(C4949,Table5[Colony_ID],0))</f>
        <v>Wake Island Exclusive Economic Zone</v>
      </c>
      <c r="F4949" t="str">
        <f>INDEX(Table5[Corrected Island/Colony Name],MATCH('Full Data'!C4949,Table5[Colony_ID],0))</f>
        <v>Wake Island</v>
      </c>
      <c r="G4949" t="str">
        <f>INDEX(Table4[Common_Name],MATCH('Full Data'!D4949,Table4[SpcRecID],0))</f>
        <v>Wedge-tailed Shearwater</v>
      </c>
      <c r="H4949" s="83" t="str">
        <f>INDEX(Data!E$2:E$6500,MATCH(A4949,Data!$A$2:$A$6500,0))</f>
        <v>Confirmed</v>
      </c>
      <c r="I4949" s="90">
        <f>INDEX(Data!P$2:P$6500,MATCH(A4949,Data!$A$2:$A$6500,0))</f>
        <v>2003</v>
      </c>
      <c r="J4949" s="90">
        <f>INDEX(Data!Q$2:Q$6500,MATCH($A4949,Data!$A$2:$A$6500,0))</f>
        <v>2003</v>
      </c>
      <c r="K4949" s="90">
        <f>INDEX(Data!F$2:F$6500,MATCH($A4949,Data!$A$2:$A$6500,0))</f>
        <v>0</v>
      </c>
      <c r="L4949" s="90">
        <f>INDEX(Data!G$2:G$6500,MATCH($A4949,Data!$A$2:$A$6500,0))</f>
        <v>0</v>
      </c>
      <c r="M4949" s="90">
        <f>INDEX(Data!H$2:H$6500,MATCH($A4949,Data!$A$2:$A$6500,0))</f>
        <v>0</v>
      </c>
      <c r="N4949" s="90">
        <f>INDEX(Data!I$2:I$6500,MATCH($A4949,Data!$A$2:$A$6500,0))</f>
        <v>0</v>
      </c>
      <c r="O4949" s="83">
        <f>INDEX(Data!J$2:J$6500,MATCH($A4949,Data!$A$2:$A$6500,0))</f>
        <v>0</v>
      </c>
      <c r="P4949" t="str">
        <f>_xlfn.XLOOKUP(B4949,Table3[RefID],Table3[Citation])</f>
        <v>Rauzon et al (2008)</v>
      </c>
    </row>
    <row r="4950" spans="1:16" x14ac:dyDescent="0.35">
      <c r="A4950" s="68">
        <v>4948</v>
      </c>
      <c r="B4950" s="69">
        <v>289</v>
      </c>
      <c r="C4950" s="69">
        <v>27001</v>
      </c>
      <c r="D4950" s="69">
        <v>3650</v>
      </c>
      <c r="E4950" t="str">
        <f>INDEX(Table5[EEZ],MATCH(C4950,Table5[Colony_ID],0))</f>
        <v>Wake Island Exclusive Economic Zone</v>
      </c>
      <c r="F4950" t="str">
        <f>INDEX(Table5[Corrected Island/Colony Name],MATCH('Full Data'!C4950,Table5[Colony_ID],0))</f>
        <v>Wake Island</v>
      </c>
      <c r="G4950" t="str">
        <f>INDEX(Table4[Common_Name],MATCH('Full Data'!D4950,Table4[SpcRecID],0))</f>
        <v>White-tailed Tropicbird</v>
      </c>
      <c r="H4950" s="83" t="str">
        <f>INDEX(Data!E$2:E$6500,MATCH(A4950,Data!$A$2:$A$6500,0))</f>
        <v>Confirmed</v>
      </c>
      <c r="I4950" s="90">
        <f>INDEX(Data!P$2:P$6500,MATCH(A4950,Data!$A$2:$A$6500,0))</f>
        <v>1953</v>
      </c>
      <c r="J4950" s="90">
        <f>INDEX(Data!Q$2:Q$6500,MATCH($A4950,Data!$A$2:$A$6500,0))</f>
        <v>1953</v>
      </c>
      <c r="K4950" s="90">
        <f>INDEX(Data!F$2:F$6500,MATCH($A4950,Data!$A$2:$A$6500,0))</f>
        <v>2</v>
      </c>
      <c r="L4950" s="90">
        <f>INDEX(Data!G$2:G$6500,MATCH($A4950,Data!$A$2:$A$6500,0))</f>
        <v>2</v>
      </c>
      <c r="M4950" s="90">
        <f>INDEX(Data!H$2:H$6500,MATCH($A4950,Data!$A$2:$A$6500,0))</f>
        <v>0</v>
      </c>
      <c r="N4950" s="90">
        <f>INDEX(Data!I$2:I$6500,MATCH($A4950,Data!$A$2:$A$6500,0))</f>
        <v>0</v>
      </c>
      <c r="O4950" s="83" t="str">
        <f>INDEX(Data!J$2:J$6500,MATCH($A4950,Data!$A$2:$A$6500,0))</f>
        <v>individuals</v>
      </c>
      <c r="P4950" t="str">
        <f>_xlfn.XLOOKUP(B4950,Table3[RefID],Table3[Citation])</f>
        <v>Rauzon et al (2008)</v>
      </c>
    </row>
    <row r="4951" spans="1:16" x14ac:dyDescent="0.35">
      <c r="A4951" s="68">
        <v>4949</v>
      </c>
      <c r="B4951" s="69">
        <v>289</v>
      </c>
      <c r="C4951" s="69">
        <v>27001</v>
      </c>
      <c r="D4951" s="69">
        <v>3650</v>
      </c>
      <c r="E4951" t="str">
        <f>INDEX(Table5[EEZ],MATCH(C4951,Table5[Colony_ID],0))</f>
        <v>Wake Island Exclusive Economic Zone</v>
      </c>
      <c r="F4951" t="str">
        <f>INDEX(Table5[Corrected Island/Colony Name],MATCH('Full Data'!C4951,Table5[Colony_ID],0))</f>
        <v>Wake Island</v>
      </c>
      <c r="G4951" t="str">
        <f>INDEX(Table4[Common_Name],MATCH('Full Data'!D4951,Table4[SpcRecID],0))</f>
        <v>White-tailed Tropicbird</v>
      </c>
      <c r="H4951" s="83" t="str">
        <f>INDEX(Data!E$2:E$6500,MATCH(A4951,Data!$A$2:$A$6500,0))</f>
        <v>Confirmed</v>
      </c>
      <c r="I4951" s="90">
        <f>INDEX(Data!P$2:P$6500,MATCH(A4951,Data!$A$2:$A$6500,0))</f>
        <v>1967</v>
      </c>
      <c r="J4951" s="90">
        <f>INDEX(Data!Q$2:Q$6500,MATCH($A4951,Data!$A$2:$A$6500,0))</f>
        <v>1967</v>
      </c>
      <c r="K4951" s="90">
        <f>INDEX(Data!F$2:F$6500,MATCH($A4951,Data!$A$2:$A$6500,0))</f>
        <v>15</v>
      </c>
      <c r="L4951" s="90">
        <f>INDEX(Data!G$2:G$6500,MATCH($A4951,Data!$A$2:$A$6500,0))</f>
        <v>15</v>
      </c>
      <c r="M4951" s="90">
        <f>INDEX(Data!H$2:H$6500,MATCH($A4951,Data!$A$2:$A$6500,0))</f>
        <v>0</v>
      </c>
      <c r="N4951" s="90">
        <f>INDEX(Data!I$2:I$6500,MATCH($A4951,Data!$A$2:$A$6500,0))</f>
        <v>0</v>
      </c>
      <c r="O4951" s="83" t="str">
        <f>INDEX(Data!J$2:J$6500,MATCH($A4951,Data!$A$2:$A$6500,0))</f>
        <v>individuals</v>
      </c>
      <c r="P4951" t="str">
        <f>_xlfn.XLOOKUP(B4951,Table3[RefID],Table3[Citation])</f>
        <v>Rauzon et al (2008)</v>
      </c>
    </row>
    <row r="4952" spans="1:16" x14ac:dyDescent="0.35">
      <c r="A4952" s="68">
        <v>4950</v>
      </c>
      <c r="B4952" s="69">
        <v>289</v>
      </c>
      <c r="C4952" s="69">
        <v>27001</v>
      </c>
      <c r="D4952" s="69">
        <v>3650</v>
      </c>
      <c r="E4952" t="str">
        <f>INDEX(Table5[EEZ],MATCH(C4952,Table5[Colony_ID],0))</f>
        <v>Wake Island Exclusive Economic Zone</v>
      </c>
      <c r="F4952" t="str">
        <f>INDEX(Table5[Corrected Island/Colony Name],MATCH('Full Data'!C4952,Table5[Colony_ID],0))</f>
        <v>Wake Island</v>
      </c>
      <c r="G4952" t="str">
        <f>INDEX(Table4[Common_Name],MATCH('Full Data'!D4952,Table4[SpcRecID],0))</f>
        <v>White-tailed Tropicbird</v>
      </c>
      <c r="H4952" s="83" t="str">
        <f>INDEX(Data!E$2:E$6500,MATCH(A4952,Data!$A$2:$A$6500,0))</f>
        <v>Confirmed</v>
      </c>
      <c r="I4952" s="90">
        <f>INDEX(Data!P$2:P$6500,MATCH(A4952,Data!$A$2:$A$6500,0))</f>
        <v>2003</v>
      </c>
      <c r="J4952" s="90">
        <f>INDEX(Data!Q$2:Q$6500,MATCH($A4952,Data!$A$2:$A$6500,0))</f>
        <v>2003</v>
      </c>
      <c r="K4952" s="90">
        <f>INDEX(Data!F$2:F$6500,MATCH($A4952,Data!$A$2:$A$6500,0))</f>
        <v>2</v>
      </c>
      <c r="L4952" s="90">
        <f>INDEX(Data!G$2:G$6500,MATCH($A4952,Data!$A$2:$A$6500,0))</f>
        <v>2</v>
      </c>
      <c r="M4952" s="90">
        <f>INDEX(Data!H$2:H$6500,MATCH($A4952,Data!$A$2:$A$6500,0))</f>
        <v>0</v>
      </c>
      <c r="N4952" s="90">
        <f>INDEX(Data!I$2:I$6500,MATCH($A4952,Data!$A$2:$A$6500,0))</f>
        <v>0</v>
      </c>
      <c r="O4952" s="83" t="str">
        <f>INDEX(Data!J$2:J$6500,MATCH($A4952,Data!$A$2:$A$6500,0))</f>
        <v>individuals</v>
      </c>
      <c r="P4952" t="str">
        <f>_xlfn.XLOOKUP(B4952,Table3[RefID],Table3[Citation])</f>
        <v>Rauzon et al (2008)</v>
      </c>
    </row>
    <row r="4953" spans="1:16" x14ac:dyDescent="0.35">
      <c r="A4953" s="68">
        <v>4951</v>
      </c>
      <c r="B4953" s="69">
        <v>289</v>
      </c>
      <c r="C4953" s="69">
        <v>27001</v>
      </c>
      <c r="D4953" s="69">
        <v>3650</v>
      </c>
      <c r="E4953" t="str">
        <f>INDEX(Table5[EEZ],MATCH(C4953,Table5[Colony_ID],0))</f>
        <v>Wake Island Exclusive Economic Zone</v>
      </c>
      <c r="F4953" t="str">
        <f>INDEX(Table5[Corrected Island/Colony Name],MATCH('Full Data'!C4953,Table5[Colony_ID],0))</f>
        <v>Wake Island</v>
      </c>
      <c r="G4953" t="str">
        <f>INDEX(Table4[Common_Name],MATCH('Full Data'!D4953,Table4[SpcRecID],0))</f>
        <v>White-tailed Tropicbird</v>
      </c>
      <c r="H4953" s="83" t="str">
        <f>INDEX(Data!E$2:E$6500,MATCH(A4953,Data!$A$2:$A$6500,0))</f>
        <v>Confirmed</v>
      </c>
      <c r="I4953" s="90">
        <f>INDEX(Data!P$2:P$6500,MATCH(A4953,Data!$A$2:$A$6500,0))</f>
        <v>2003</v>
      </c>
      <c r="J4953" s="90">
        <f>INDEX(Data!Q$2:Q$6500,MATCH($A4953,Data!$A$2:$A$6500,0))</f>
        <v>2003</v>
      </c>
      <c r="K4953" s="90">
        <f>INDEX(Data!F$2:F$6500,MATCH($A4953,Data!$A$2:$A$6500,0))</f>
        <v>4</v>
      </c>
      <c r="L4953" s="90">
        <f>INDEX(Data!G$2:G$6500,MATCH($A4953,Data!$A$2:$A$6500,0))</f>
        <v>4</v>
      </c>
      <c r="M4953" s="90">
        <f>INDEX(Data!H$2:H$6500,MATCH($A4953,Data!$A$2:$A$6500,0))</f>
        <v>0</v>
      </c>
      <c r="N4953" s="90">
        <f>INDEX(Data!I$2:I$6500,MATCH($A4953,Data!$A$2:$A$6500,0))</f>
        <v>0</v>
      </c>
      <c r="O4953" s="83" t="str">
        <f>INDEX(Data!J$2:J$6500,MATCH($A4953,Data!$A$2:$A$6500,0))</f>
        <v>individuals</v>
      </c>
      <c r="P4953" t="str">
        <f>_xlfn.XLOOKUP(B4953,Table3[RefID],Table3[Citation])</f>
        <v>Rauzon et al (2008)</v>
      </c>
    </row>
    <row r="4954" spans="1:16" x14ac:dyDescent="0.35">
      <c r="A4954" s="68">
        <v>4952</v>
      </c>
      <c r="B4954" s="69">
        <v>289</v>
      </c>
      <c r="C4954" s="69">
        <v>27001</v>
      </c>
      <c r="D4954" s="69">
        <v>3650</v>
      </c>
      <c r="E4954" t="str">
        <f>INDEX(Table5[EEZ],MATCH(C4954,Table5[Colony_ID],0))</f>
        <v>Wake Island Exclusive Economic Zone</v>
      </c>
      <c r="F4954" t="str">
        <f>INDEX(Table5[Corrected Island/Colony Name],MATCH('Full Data'!C4954,Table5[Colony_ID],0))</f>
        <v>Wake Island</v>
      </c>
      <c r="G4954" t="str">
        <f>INDEX(Table4[Common_Name],MATCH('Full Data'!D4954,Table4[SpcRecID],0))</f>
        <v>White-tailed Tropicbird</v>
      </c>
      <c r="H4954" s="83" t="str">
        <f>INDEX(Data!E$2:E$6500,MATCH(A4954,Data!$A$2:$A$6500,0))</f>
        <v>Confirmed</v>
      </c>
      <c r="I4954" s="90">
        <f>INDEX(Data!P$2:P$6500,MATCH(A4954,Data!$A$2:$A$6500,0))</f>
        <v>2004</v>
      </c>
      <c r="J4954" s="90">
        <f>INDEX(Data!Q$2:Q$6500,MATCH($A4954,Data!$A$2:$A$6500,0))</f>
        <v>2004</v>
      </c>
      <c r="K4954" s="90">
        <f>INDEX(Data!F$2:F$6500,MATCH($A4954,Data!$A$2:$A$6500,0))</f>
        <v>5</v>
      </c>
      <c r="L4954" s="90">
        <f>INDEX(Data!G$2:G$6500,MATCH($A4954,Data!$A$2:$A$6500,0))</f>
        <v>5</v>
      </c>
      <c r="M4954" s="90">
        <f>INDEX(Data!H$2:H$6500,MATCH($A4954,Data!$A$2:$A$6500,0))</f>
        <v>0</v>
      </c>
      <c r="N4954" s="90">
        <f>INDEX(Data!I$2:I$6500,MATCH($A4954,Data!$A$2:$A$6500,0))</f>
        <v>0</v>
      </c>
      <c r="O4954" s="83" t="str">
        <f>INDEX(Data!J$2:J$6500,MATCH($A4954,Data!$A$2:$A$6500,0))</f>
        <v>individuals</v>
      </c>
      <c r="P4954" t="str">
        <f>_xlfn.XLOOKUP(B4954,Table3[RefID],Table3[Citation])</f>
        <v>Rauzon et al (2008)</v>
      </c>
    </row>
    <row r="4955" spans="1:16" x14ac:dyDescent="0.35">
      <c r="A4955" s="68">
        <v>4953</v>
      </c>
      <c r="B4955" s="69">
        <v>289</v>
      </c>
      <c r="C4955" s="69">
        <v>27001</v>
      </c>
      <c r="D4955" s="69">
        <v>3650</v>
      </c>
      <c r="E4955" t="str">
        <f>INDEX(Table5[EEZ],MATCH(C4955,Table5[Colony_ID],0))</f>
        <v>Wake Island Exclusive Economic Zone</v>
      </c>
      <c r="F4955" t="str">
        <f>INDEX(Table5[Corrected Island/Colony Name],MATCH('Full Data'!C4955,Table5[Colony_ID],0))</f>
        <v>Wake Island</v>
      </c>
      <c r="G4955" t="str">
        <f>INDEX(Table4[Common_Name],MATCH('Full Data'!D4955,Table4[SpcRecID],0))</f>
        <v>White-tailed Tropicbird</v>
      </c>
      <c r="H4955" s="83" t="str">
        <f>INDEX(Data!E$2:E$6500,MATCH(A4955,Data!$A$2:$A$6500,0))</f>
        <v>Confirmed</v>
      </c>
      <c r="I4955" s="90">
        <f>INDEX(Data!P$2:P$6500,MATCH(A4955,Data!$A$2:$A$6500,0))</f>
        <v>2007</v>
      </c>
      <c r="J4955" s="90">
        <f>INDEX(Data!Q$2:Q$6500,MATCH($A4955,Data!$A$2:$A$6500,0))</f>
        <v>2007</v>
      </c>
      <c r="K4955" s="90">
        <f>INDEX(Data!F$2:F$6500,MATCH($A4955,Data!$A$2:$A$6500,0))</f>
        <v>3</v>
      </c>
      <c r="L4955" s="90">
        <f>INDEX(Data!G$2:G$6500,MATCH($A4955,Data!$A$2:$A$6500,0))</f>
        <v>3</v>
      </c>
      <c r="M4955" s="90">
        <f>INDEX(Data!H$2:H$6500,MATCH($A4955,Data!$A$2:$A$6500,0))</f>
        <v>0</v>
      </c>
      <c r="N4955" s="90">
        <f>INDEX(Data!I$2:I$6500,MATCH($A4955,Data!$A$2:$A$6500,0))</f>
        <v>0</v>
      </c>
      <c r="O4955" s="83" t="str">
        <f>INDEX(Data!J$2:J$6500,MATCH($A4955,Data!$A$2:$A$6500,0))</f>
        <v>individuals</v>
      </c>
      <c r="P4955" t="str">
        <f>_xlfn.XLOOKUP(B4955,Table3[RefID],Table3[Citation])</f>
        <v>Rauzon et al (2008)</v>
      </c>
    </row>
    <row r="4956" spans="1:16" x14ac:dyDescent="0.35">
      <c r="A4956" s="68">
        <v>4954</v>
      </c>
      <c r="B4956" s="69">
        <v>290</v>
      </c>
      <c r="C4956" s="69">
        <v>27000</v>
      </c>
      <c r="D4956" s="69">
        <v>3295</v>
      </c>
      <c r="E4956" t="str">
        <f>INDEX(Table5[EEZ],MATCH(C4956,Table5[Colony_ID],0))</f>
        <v>Wake Island Exclusive Economic Zone</v>
      </c>
      <c r="F4956" t="str">
        <f>INDEX(Table5[Corrected Island/Colony Name],MATCH('Full Data'!C4956,Table5[Colony_ID],0))</f>
        <v>Peale Island</v>
      </c>
      <c r="G4956" t="str">
        <f>INDEX(Table4[Common_Name],MATCH('Full Data'!D4956,Table4[SpcRecID],0))</f>
        <v>Black Noddy</v>
      </c>
      <c r="H4956" s="83" t="str">
        <f>INDEX(Data!E$2:E$6500,MATCH(A4956,Data!$A$2:$A$6500,0))</f>
        <v>Confirmed</v>
      </c>
      <c r="I4956" s="90">
        <f>INDEX(Data!P$2:P$6500,MATCH(A4956,Data!$A$2:$A$6500,0))</f>
        <v>1963</v>
      </c>
      <c r="J4956" s="90">
        <f>INDEX(Data!Q$2:Q$6500,MATCH($A4956,Data!$A$2:$A$6500,0))</f>
        <v>2008</v>
      </c>
      <c r="K4956" s="90">
        <f>INDEX(Data!F$2:F$6500,MATCH($A4956,Data!$A$2:$A$6500,0))</f>
        <v>0</v>
      </c>
      <c r="L4956" s="90">
        <f>INDEX(Data!G$2:G$6500,MATCH($A4956,Data!$A$2:$A$6500,0))</f>
        <v>0</v>
      </c>
      <c r="M4956" s="90">
        <f>INDEX(Data!H$2:H$6500,MATCH($A4956,Data!$A$2:$A$6500,0))</f>
        <v>0</v>
      </c>
      <c r="N4956" s="90">
        <f>INDEX(Data!I$2:I$6500,MATCH($A4956,Data!$A$2:$A$6500,0))</f>
        <v>0</v>
      </c>
      <c r="O4956" s="83">
        <f>INDEX(Data!J$2:J$6500,MATCH($A4956,Data!$A$2:$A$6500,0))</f>
        <v>0</v>
      </c>
      <c r="P4956" t="str">
        <f>_xlfn.XLOOKUP(B4956,Table3[RefID],Table3[Citation])</f>
        <v>Rauzon et al (unpublished document)</v>
      </c>
    </row>
    <row r="4957" spans="1:16" x14ac:dyDescent="0.35">
      <c r="A4957" s="68">
        <v>4955</v>
      </c>
      <c r="B4957" s="69">
        <v>290</v>
      </c>
      <c r="C4957" s="69">
        <v>27001</v>
      </c>
      <c r="D4957" s="69">
        <v>3295</v>
      </c>
      <c r="E4957" t="str">
        <f>INDEX(Table5[EEZ],MATCH(C4957,Table5[Colony_ID],0))</f>
        <v>Wake Island Exclusive Economic Zone</v>
      </c>
      <c r="F4957" t="str">
        <f>INDEX(Table5[Corrected Island/Colony Name],MATCH('Full Data'!C4957,Table5[Colony_ID],0))</f>
        <v>Wake Island</v>
      </c>
      <c r="G4957" t="str">
        <f>INDEX(Table4[Common_Name],MATCH('Full Data'!D4957,Table4[SpcRecID],0))</f>
        <v>Black Noddy</v>
      </c>
      <c r="H4957" s="83" t="str">
        <f>INDEX(Data!E$2:E$6500,MATCH(A4957,Data!$A$2:$A$6500,0))</f>
        <v>Confirmed</v>
      </c>
      <c r="I4957" s="90">
        <f>INDEX(Data!P$2:P$6500,MATCH(A4957,Data!$A$2:$A$6500,0))</f>
        <v>1963</v>
      </c>
      <c r="J4957" s="90">
        <f>INDEX(Data!Q$2:Q$6500,MATCH($A4957,Data!$A$2:$A$6500,0))</f>
        <v>2008</v>
      </c>
      <c r="K4957" s="90">
        <f>INDEX(Data!F$2:F$6500,MATCH($A4957,Data!$A$2:$A$6500,0))</f>
        <v>2000</v>
      </c>
      <c r="L4957" s="90">
        <f>INDEX(Data!G$2:G$6500,MATCH($A4957,Data!$A$2:$A$6500,0))</f>
        <v>2000</v>
      </c>
      <c r="M4957" s="90">
        <f>INDEX(Data!H$2:H$6500,MATCH($A4957,Data!$A$2:$A$6500,0))</f>
        <v>0</v>
      </c>
      <c r="N4957" s="90">
        <f>INDEX(Data!I$2:I$6500,MATCH($A4957,Data!$A$2:$A$6500,0))</f>
        <v>0</v>
      </c>
      <c r="O4957" s="83" t="str">
        <f>INDEX(Data!J$2:J$6500,MATCH($A4957,Data!$A$2:$A$6500,0))</f>
        <v>individuals</v>
      </c>
      <c r="P4957" t="str">
        <f>_xlfn.XLOOKUP(B4957,Table3[RefID],Table3[Citation])</f>
        <v>Rauzon et al (unpublished document)</v>
      </c>
    </row>
    <row r="4958" spans="1:16" x14ac:dyDescent="0.35">
      <c r="A4958" s="68">
        <v>4956</v>
      </c>
      <c r="B4958" s="69">
        <v>290</v>
      </c>
      <c r="C4958" s="69">
        <v>27001</v>
      </c>
      <c r="D4958" s="69">
        <v>3957</v>
      </c>
      <c r="E4958" t="str">
        <f>INDEX(Table5[EEZ],MATCH(C4958,Table5[Colony_ID],0))</f>
        <v>Wake Island Exclusive Economic Zone</v>
      </c>
      <c r="F4958" t="str">
        <f>INDEX(Table5[Corrected Island/Colony Name],MATCH('Full Data'!C4958,Table5[Colony_ID],0))</f>
        <v>Wake Island</v>
      </c>
      <c r="G4958" t="str">
        <f>INDEX(Table4[Common_Name],MATCH('Full Data'!D4958,Table4[SpcRecID],0))</f>
        <v>Black-footed Albatross</v>
      </c>
      <c r="H4958" s="83" t="str">
        <f>INDEX(Data!E$2:E$6500,MATCH(A4958,Data!$A$2:$A$6500,0))</f>
        <v>Confirmed</v>
      </c>
      <c r="I4958" s="90">
        <f>INDEX(Data!P$2:P$6500,MATCH(A4958,Data!$A$2:$A$6500,0))</f>
        <v>1963</v>
      </c>
      <c r="J4958" s="90">
        <f>INDEX(Data!Q$2:Q$6500,MATCH($A4958,Data!$A$2:$A$6500,0))</f>
        <v>2008</v>
      </c>
      <c r="K4958" s="90">
        <f>INDEX(Data!F$2:F$6500,MATCH($A4958,Data!$A$2:$A$6500,0))</f>
        <v>6</v>
      </c>
      <c r="L4958" s="90">
        <f>INDEX(Data!G$2:G$6500,MATCH($A4958,Data!$A$2:$A$6500,0))</f>
        <v>6</v>
      </c>
      <c r="M4958" s="90">
        <f>INDEX(Data!H$2:H$6500,MATCH($A4958,Data!$A$2:$A$6500,0))</f>
        <v>0</v>
      </c>
      <c r="N4958" s="90">
        <f>INDEX(Data!I$2:I$6500,MATCH($A4958,Data!$A$2:$A$6500,0))</f>
        <v>0</v>
      </c>
      <c r="O4958" s="83" t="str">
        <f>INDEX(Data!J$2:J$6500,MATCH($A4958,Data!$A$2:$A$6500,0))</f>
        <v>individuals</v>
      </c>
      <c r="P4958" t="str">
        <f>_xlfn.XLOOKUP(B4958,Table3[RefID],Table3[Citation])</f>
        <v>Rauzon et al (unpublished document)</v>
      </c>
    </row>
    <row r="4959" spans="1:16" x14ac:dyDescent="0.35">
      <c r="A4959" s="68">
        <v>4957</v>
      </c>
      <c r="B4959" s="69">
        <v>290</v>
      </c>
      <c r="C4959" s="69">
        <v>27001</v>
      </c>
      <c r="D4959" s="69">
        <v>3659</v>
      </c>
      <c r="E4959" t="str">
        <f>INDEX(Table5[EEZ],MATCH(C4959,Table5[Colony_ID],0))</f>
        <v>Wake Island Exclusive Economic Zone</v>
      </c>
      <c r="F4959" t="str">
        <f>INDEX(Table5[Corrected Island/Colony Name],MATCH('Full Data'!C4959,Table5[Colony_ID],0))</f>
        <v>Wake Island</v>
      </c>
      <c r="G4959" t="str">
        <f>INDEX(Table4[Common_Name],MATCH('Full Data'!D4959,Table4[SpcRecID],0))</f>
        <v>Brown Booby</v>
      </c>
      <c r="H4959" s="83" t="str">
        <f>INDEX(Data!E$2:E$6500,MATCH(A4959,Data!$A$2:$A$6500,0))</f>
        <v>Confirmed</v>
      </c>
      <c r="I4959" s="90">
        <f>INDEX(Data!P$2:P$6500,MATCH(A4959,Data!$A$2:$A$6500,0))</f>
        <v>1963</v>
      </c>
      <c r="J4959" s="90">
        <f>INDEX(Data!Q$2:Q$6500,MATCH($A4959,Data!$A$2:$A$6500,0))</f>
        <v>2008</v>
      </c>
      <c r="K4959" s="90">
        <f>INDEX(Data!F$2:F$6500,MATCH($A4959,Data!$A$2:$A$6500,0))</f>
        <v>350</v>
      </c>
      <c r="L4959" s="90">
        <f>INDEX(Data!G$2:G$6500,MATCH($A4959,Data!$A$2:$A$6500,0))</f>
        <v>350</v>
      </c>
      <c r="M4959" s="90">
        <f>INDEX(Data!H$2:H$6500,MATCH($A4959,Data!$A$2:$A$6500,0))</f>
        <v>0</v>
      </c>
      <c r="N4959" s="90">
        <f>INDEX(Data!I$2:I$6500,MATCH($A4959,Data!$A$2:$A$6500,0))</f>
        <v>0</v>
      </c>
      <c r="O4959" s="83" t="str">
        <f>INDEX(Data!J$2:J$6500,MATCH($A4959,Data!$A$2:$A$6500,0))</f>
        <v>individuals</v>
      </c>
      <c r="P4959" t="str">
        <f>_xlfn.XLOOKUP(B4959,Table3[RefID],Table3[Citation])</f>
        <v>Rauzon et al (unpublished document)</v>
      </c>
    </row>
    <row r="4960" spans="1:16" x14ac:dyDescent="0.35">
      <c r="A4960" s="68">
        <v>4958</v>
      </c>
      <c r="B4960" s="69">
        <v>290</v>
      </c>
      <c r="C4960" s="69">
        <v>27000</v>
      </c>
      <c r="D4960" s="69">
        <v>3294</v>
      </c>
      <c r="E4960" t="str">
        <f>INDEX(Table5[EEZ],MATCH(C4960,Table5[Colony_ID],0))</f>
        <v>Wake Island Exclusive Economic Zone</v>
      </c>
      <c r="F4960" t="str">
        <f>INDEX(Table5[Corrected Island/Colony Name],MATCH('Full Data'!C4960,Table5[Colony_ID],0))</f>
        <v>Peale Island</v>
      </c>
      <c r="G4960" t="str">
        <f>INDEX(Table4[Common_Name],MATCH('Full Data'!D4960,Table4[SpcRecID],0))</f>
        <v>Brown Noddy</v>
      </c>
      <c r="H4960" s="83" t="str">
        <f>INDEX(Data!E$2:E$6500,MATCH(A4960,Data!$A$2:$A$6500,0))</f>
        <v>Confirmed</v>
      </c>
      <c r="I4960" s="90">
        <f>INDEX(Data!P$2:P$6500,MATCH(A4960,Data!$A$2:$A$6500,0))</f>
        <v>1963</v>
      </c>
      <c r="J4960" s="90">
        <f>INDEX(Data!Q$2:Q$6500,MATCH($A4960,Data!$A$2:$A$6500,0))</f>
        <v>2008</v>
      </c>
      <c r="K4960" s="90">
        <f>INDEX(Data!F$2:F$6500,MATCH($A4960,Data!$A$2:$A$6500,0))</f>
        <v>0</v>
      </c>
      <c r="L4960" s="90">
        <f>INDEX(Data!G$2:G$6500,MATCH($A4960,Data!$A$2:$A$6500,0))</f>
        <v>0</v>
      </c>
      <c r="M4960" s="90">
        <f>INDEX(Data!H$2:H$6500,MATCH($A4960,Data!$A$2:$A$6500,0))</f>
        <v>0</v>
      </c>
      <c r="N4960" s="90">
        <f>INDEX(Data!I$2:I$6500,MATCH($A4960,Data!$A$2:$A$6500,0))</f>
        <v>0</v>
      </c>
      <c r="O4960" s="83">
        <f>INDEX(Data!J$2:J$6500,MATCH($A4960,Data!$A$2:$A$6500,0))</f>
        <v>0</v>
      </c>
      <c r="P4960" t="str">
        <f>_xlfn.XLOOKUP(B4960,Table3[RefID],Table3[Citation])</f>
        <v>Rauzon et al (unpublished document)</v>
      </c>
    </row>
    <row r="4961" spans="1:16" x14ac:dyDescent="0.35">
      <c r="A4961" s="68">
        <v>4959</v>
      </c>
      <c r="B4961" s="69">
        <v>290</v>
      </c>
      <c r="C4961" s="69">
        <v>27001</v>
      </c>
      <c r="D4961" s="69">
        <v>3294</v>
      </c>
      <c r="E4961" t="str">
        <f>INDEX(Table5[EEZ],MATCH(C4961,Table5[Colony_ID],0))</f>
        <v>Wake Island Exclusive Economic Zone</v>
      </c>
      <c r="F4961" t="str">
        <f>INDEX(Table5[Corrected Island/Colony Name],MATCH('Full Data'!C4961,Table5[Colony_ID],0))</f>
        <v>Wake Island</v>
      </c>
      <c r="G4961" t="str">
        <f>INDEX(Table4[Common_Name],MATCH('Full Data'!D4961,Table4[SpcRecID],0))</f>
        <v>Brown Noddy</v>
      </c>
      <c r="H4961" s="83" t="str">
        <f>INDEX(Data!E$2:E$6500,MATCH(A4961,Data!$A$2:$A$6500,0))</f>
        <v>Confirmed</v>
      </c>
      <c r="I4961" s="90">
        <f>INDEX(Data!P$2:P$6500,MATCH(A4961,Data!$A$2:$A$6500,0))</f>
        <v>1963</v>
      </c>
      <c r="J4961" s="90">
        <f>INDEX(Data!Q$2:Q$6500,MATCH($A4961,Data!$A$2:$A$6500,0))</f>
        <v>2008</v>
      </c>
      <c r="K4961" s="90">
        <f>INDEX(Data!F$2:F$6500,MATCH($A4961,Data!$A$2:$A$6500,0))</f>
        <v>1000</v>
      </c>
      <c r="L4961" s="90">
        <f>INDEX(Data!G$2:G$6500,MATCH($A4961,Data!$A$2:$A$6500,0))</f>
        <v>1000</v>
      </c>
      <c r="M4961" s="90">
        <f>INDEX(Data!H$2:H$6500,MATCH($A4961,Data!$A$2:$A$6500,0))</f>
        <v>0</v>
      </c>
      <c r="N4961" s="90">
        <f>INDEX(Data!I$2:I$6500,MATCH($A4961,Data!$A$2:$A$6500,0))</f>
        <v>0</v>
      </c>
      <c r="O4961" s="83" t="str">
        <f>INDEX(Data!J$2:J$6500,MATCH($A4961,Data!$A$2:$A$6500,0))</f>
        <v>individuals</v>
      </c>
      <c r="P4961" t="str">
        <f>_xlfn.XLOOKUP(B4961,Table3[RefID],Table3[Citation])</f>
        <v>Rauzon et al (unpublished document)</v>
      </c>
    </row>
    <row r="4962" spans="1:16" x14ac:dyDescent="0.35">
      <c r="A4962" s="68">
        <v>4960</v>
      </c>
      <c r="B4962" s="69">
        <v>290</v>
      </c>
      <c r="C4962" s="69">
        <v>27000</v>
      </c>
      <c r="D4962" s="70">
        <v>3935</v>
      </c>
      <c r="E4962" t="str">
        <f>INDEX(Table5[EEZ],MATCH(C4962,Table5[Colony_ID],0))</f>
        <v>Wake Island Exclusive Economic Zone</v>
      </c>
      <c r="F4962" t="str">
        <f>INDEX(Table5[Corrected Island/Colony Name],MATCH('Full Data'!C4962,Table5[Colony_ID],0))</f>
        <v>Peale Island</v>
      </c>
      <c r="G4962" t="str">
        <f>INDEX(Table4[Common_Name],MATCH('Full Data'!D4962,Table4[SpcRecID],0))</f>
        <v>Christmas Shearwater</v>
      </c>
      <c r="H4962" s="83" t="str">
        <f>INDEX(Data!E$2:E$6500,MATCH(A4962,Data!$A$2:$A$6500,0))</f>
        <v>Confirmed</v>
      </c>
      <c r="I4962" s="90">
        <f>INDEX(Data!P$2:P$6500,MATCH(A4962,Data!$A$2:$A$6500,0))</f>
        <v>1963</v>
      </c>
      <c r="J4962" s="90">
        <f>INDEX(Data!Q$2:Q$6500,MATCH($A4962,Data!$A$2:$A$6500,0))</f>
        <v>2008</v>
      </c>
      <c r="K4962" s="90">
        <f>INDEX(Data!F$2:F$6500,MATCH($A4962,Data!$A$2:$A$6500,0))</f>
        <v>0</v>
      </c>
      <c r="L4962" s="90">
        <f>INDEX(Data!G$2:G$6500,MATCH($A4962,Data!$A$2:$A$6500,0))</f>
        <v>0</v>
      </c>
      <c r="M4962" s="90">
        <f>INDEX(Data!H$2:H$6500,MATCH($A4962,Data!$A$2:$A$6500,0))</f>
        <v>0</v>
      </c>
      <c r="N4962" s="90">
        <f>INDEX(Data!I$2:I$6500,MATCH($A4962,Data!$A$2:$A$6500,0))</f>
        <v>0</v>
      </c>
      <c r="O4962" s="83">
        <f>INDEX(Data!J$2:J$6500,MATCH($A4962,Data!$A$2:$A$6500,0))</f>
        <v>0</v>
      </c>
      <c r="P4962" t="str">
        <f>_xlfn.XLOOKUP(B4962,Table3[RefID],Table3[Citation])</f>
        <v>Rauzon et al (unpublished document)</v>
      </c>
    </row>
    <row r="4963" spans="1:16" x14ac:dyDescent="0.35">
      <c r="A4963" s="68">
        <v>4961</v>
      </c>
      <c r="B4963" s="69">
        <v>290</v>
      </c>
      <c r="C4963" s="69">
        <v>27001</v>
      </c>
      <c r="D4963" s="70">
        <v>3935</v>
      </c>
      <c r="E4963" t="str">
        <f>INDEX(Table5[EEZ],MATCH(C4963,Table5[Colony_ID],0))</f>
        <v>Wake Island Exclusive Economic Zone</v>
      </c>
      <c r="F4963" t="str">
        <f>INDEX(Table5[Corrected Island/Colony Name],MATCH('Full Data'!C4963,Table5[Colony_ID],0))</f>
        <v>Wake Island</v>
      </c>
      <c r="G4963" t="str">
        <f>INDEX(Table4[Common_Name],MATCH('Full Data'!D4963,Table4[SpcRecID],0))</f>
        <v>Christmas Shearwater</v>
      </c>
      <c r="H4963" s="83" t="str">
        <f>INDEX(Data!E$2:E$6500,MATCH(A4963,Data!$A$2:$A$6500,0))</f>
        <v>Confirmed</v>
      </c>
      <c r="I4963" s="90">
        <f>INDEX(Data!P$2:P$6500,MATCH(A4963,Data!$A$2:$A$6500,0))</f>
        <v>1963</v>
      </c>
      <c r="J4963" s="90">
        <f>INDEX(Data!Q$2:Q$6500,MATCH($A4963,Data!$A$2:$A$6500,0))</f>
        <v>2008</v>
      </c>
      <c r="K4963" s="90">
        <f>INDEX(Data!F$2:F$6500,MATCH($A4963,Data!$A$2:$A$6500,0))</f>
        <v>1</v>
      </c>
      <c r="L4963" s="90">
        <f>INDEX(Data!G$2:G$6500,MATCH($A4963,Data!$A$2:$A$6500,0))</f>
        <v>1</v>
      </c>
      <c r="M4963" s="90">
        <f>INDEX(Data!H$2:H$6500,MATCH($A4963,Data!$A$2:$A$6500,0))</f>
        <v>0</v>
      </c>
      <c r="N4963" s="90">
        <f>INDEX(Data!I$2:I$6500,MATCH($A4963,Data!$A$2:$A$6500,0))</f>
        <v>0</v>
      </c>
      <c r="O4963" s="83" t="str">
        <f>INDEX(Data!J$2:J$6500,MATCH($A4963,Data!$A$2:$A$6500,0))</f>
        <v>individuals</v>
      </c>
      <c r="P4963" t="str">
        <f>_xlfn.XLOOKUP(B4963,Table3[RefID],Table3[Citation])</f>
        <v>Rauzon et al (unpublished document)</v>
      </c>
    </row>
    <row r="4964" spans="1:16" x14ac:dyDescent="0.35">
      <c r="A4964" s="68">
        <v>4962</v>
      </c>
      <c r="B4964" s="69">
        <v>290</v>
      </c>
      <c r="C4964" s="69">
        <v>27000</v>
      </c>
      <c r="D4964" s="69">
        <v>3298</v>
      </c>
      <c r="E4964" t="str">
        <f>INDEX(Table5[EEZ],MATCH(C4964,Table5[Colony_ID],0))</f>
        <v>Wake Island Exclusive Economic Zone</v>
      </c>
      <c r="F4964" t="str">
        <f>INDEX(Table5[Corrected Island/Colony Name],MATCH('Full Data'!C4964,Table5[Colony_ID],0))</f>
        <v>Peale Island</v>
      </c>
      <c r="G4964" t="str">
        <f>INDEX(Table4[Common_Name],MATCH('Full Data'!D4964,Table4[SpcRecID],0))</f>
        <v>Common White Tern</v>
      </c>
      <c r="H4964" s="83" t="str">
        <f>INDEX(Data!E$2:E$6500,MATCH(A4964,Data!$A$2:$A$6500,0))</f>
        <v>Confirmed</v>
      </c>
      <c r="I4964" s="90">
        <f>INDEX(Data!P$2:P$6500,MATCH(A4964,Data!$A$2:$A$6500,0))</f>
        <v>1963</v>
      </c>
      <c r="J4964" s="90">
        <f>INDEX(Data!Q$2:Q$6500,MATCH($A4964,Data!$A$2:$A$6500,0))</f>
        <v>2008</v>
      </c>
      <c r="K4964" s="90">
        <f>INDEX(Data!F$2:F$6500,MATCH($A4964,Data!$A$2:$A$6500,0))</f>
        <v>0</v>
      </c>
      <c r="L4964" s="90">
        <f>INDEX(Data!G$2:G$6500,MATCH($A4964,Data!$A$2:$A$6500,0))</f>
        <v>0</v>
      </c>
      <c r="M4964" s="90">
        <f>INDEX(Data!H$2:H$6500,MATCH($A4964,Data!$A$2:$A$6500,0))</f>
        <v>0</v>
      </c>
      <c r="N4964" s="90">
        <f>INDEX(Data!I$2:I$6500,MATCH($A4964,Data!$A$2:$A$6500,0))</f>
        <v>0</v>
      </c>
      <c r="O4964" s="83">
        <f>INDEX(Data!J$2:J$6500,MATCH($A4964,Data!$A$2:$A$6500,0))</f>
        <v>0</v>
      </c>
      <c r="P4964" t="str">
        <f>_xlfn.XLOOKUP(B4964,Table3[RefID],Table3[Citation])</f>
        <v>Rauzon et al (unpublished document)</v>
      </c>
    </row>
    <row r="4965" spans="1:16" x14ac:dyDescent="0.35">
      <c r="A4965" s="68">
        <v>4963</v>
      </c>
      <c r="B4965" s="69">
        <v>290</v>
      </c>
      <c r="C4965" s="69">
        <v>27001</v>
      </c>
      <c r="D4965" s="69">
        <v>3298</v>
      </c>
      <c r="E4965" t="str">
        <f>INDEX(Table5[EEZ],MATCH(C4965,Table5[Colony_ID],0))</f>
        <v>Wake Island Exclusive Economic Zone</v>
      </c>
      <c r="F4965" t="str">
        <f>INDEX(Table5[Corrected Island/Colony Name],MATCH('Full Data'!C4965,Table5[Colony_ID],0))</f>
        <v>Wake Island</v>
      </c>
      <c r="G4965" t="str">
        <f>INDEX(Table4[Common_Name],MATCH('Full Data'!D4965,Table4[SpcRecID],0))</f>
        <v>Common White Tern</v>
      </c>
      <c r="H4965" s="83" t="str">
        <f>INDEX(Data!E$2:E$6500,MATCH(A4965,Data!$A$2:$A$6500,0))</f>
        <v>Confirmed</v>
      </c>
      <c r="I4965" s="90">
        <f>INDEX(Data!P$2:P$6500,MATCH(A4965,Data!$A$2:$A$6500,0))</f>
        <v>1963</v>
      </c>
      <c r="J4965" s="90">
        <f>INDEX(Data!Q$2:Q$6500,MATCH($A4965,Data!$A$2:$A$6500,0))</f>
        <v>2008</v>
      </c>
      <c r="K4965" s="90">
        <f>INDEX(Data!F$2:F$6500,MATCH($A4965,Data!$A$2:$A$6500,0))</f>
        <v>200</v>
      </c>
      <c r="L4965" s="90">
        <f>INDEX(Data!G$2:G$6500,MATCH($A4965,Data!$A$2:$A$6500,0))</f>
        <v>200</v>
      </c>
      <c r="M4965" s="90">
        <f>INDEX(Data!H$2:H$6500,MATCH($A4965,Data!$A$2:$A$6500,0))</f>
        <v>0</v>
      </c>
      <c r="N4965" s="90">
        <f>INDEX(Data!I$2:I$6500,MATCH($A4965,Data!$A$2:$A$6500,0))</f>
        <v>0</v>
      </c>
      <c r="O4965" s="83" t="str">
        <f>INDEX(Data!J$2:J$6500,MATCH($A4965,Data!$A$2:$A$6500,0))</f>
        <v>individuals</v>
      </c>
      <c r="P4965" t="str">
        <f>_xlfn.XLOOKUP(B4965,Table3[RefID],Table3[Citation])</f>
        <v>Rauzon et al (unpublished document)</v>
      </c>
    </row>
    <row r="4966" spans="1:16" x14ac:dyDescent="0.35">
      <c r="A4966" s="68">
        <v>4964</v>
      </c>
      <c r="B4966" s="69">
        <v>290</v>
      </c>
      <c r="C4966" s="69">
        <v>27000</v>
      </c>
      <c r="D4966" s="70">
        <v>3845</v>
      </c>
      <c r="E4966" t="str">
        <f>INDEX(Table5[EEZ],MATCH(C4966,Table5[Colony_ID],0))</f>
        <v>Wake Island Exclusive Economic Zone</v>
      </c>
      <c r="F4966" t="str">
        <f>INDEX(Table5[Corrected Island/Colony Name],MATCH('Full Data'!C4966,Table5[Colony_ID],0))</f>
        <v>Peale Island</v>
      </c>
      <c r="G4966" t="str">
        <f>INDEX(Table4[Common_Name],MATCH('Full Data'!D4966,Table4[SpcRecID],0))</f>
        <v>Great Frigatebird</v>
      </c>
      <c r="H4966" s="83" t="str">
        <f>INDEX(Data!E$2:E$6500,MATCH(A4966,Data!$A$2:$A$6500,0))</f>
        <v>Confirmed</v>
      </c>
      <c r="I4966" s="90">
        <f>INDEX(Data!P$2:P$6500,MATCH(A4966,Data!$A$2:$A$6500,0))</f>
        <v>1963</v>
      </c>
      <c r="J4966" s="90">
        <f>INDEX(Data!Q$2:Q$6500,MATCH($A4966,Data!$A$2:$A$6500,0))</f>
        <v>2008</v>
      </c>
      <c r="K4966" s="90">
        <f>INDEX(Data!F$2:F$6500,MATCH($A4966,Data!$A$2:$A$6500,0))</f>
        <v>0</v>
      </c>
      <c r="L4966" s="90">
        <f>INDEX(Data!G$2:G$6500,MATCH($A4966,Data!$A$2:$A$6500,0))</f>
        <v>0</v>
      </c>
      <c r="M4966" s="90">
        <f>INDEX(Data!H$2:H$6500,MATCH($A4966,Data!$A$2:$A$6500,0))</f>
        <v>0</v>
      </c>
      <c r="N4966" s="90">
        <f>INDEX(Data!I$2:I$6500,MATCH($A4966,Data!$A$2:$A$6500,0))</f>
        <v>0</v>
      </c>
      <c r="O4966" s="83">
        <f>INDEX(Data!J$2:J$6500,MATCH($A4966,Data!$A$2:$A$6500,0))</f>
        <v>0</v>
      </c>
      <c r="P4966" t="str">
        <f>_xlfn.XLOOKUP(B4966,Table3[RefID],Table3[Citation])</f>
        <v>Rauzon et al (unpublished document)</v>
      </c>
    </row>
    <row r="4967" spans="1:16" x14ac:dyDescent="0.35">
      <c r="A4967" s="68">
        <v>4965</v>
      </c>
      <c r="B4967" s="69">
        <v>290</v>
      </c>
      <c r="C4967" s="69">
        <v>27001</v>
      </c>
      <c r="D4967" s="70">
        <v>3845</v>
      </c>
      <c r="E4967" t="str">
        <f>INDEX(Table5[EEZ],MATCH(C4967,Table5[Colony_ID],0))</f>
        <v>Wake Island Exclusive Economic Zone</v>
      </c>
      <c r="F4967" t="str">
        <f>INDEX(Table5[Corrected Island/Colony Name],MATCH('Full Data'!C4967,Table5[Colony_ID],0))</f>
        <v>Wake Island</v>
      </c>
      <c r="G4967" t="str">
        <f>INDEX(Table4[Common_Name],MATCH('Full Data'!D4967,Table4[SpcRecID],0))</f>
        <v>Great Frigatebird</v>
      </c>
      <c r="H4967" s="83" t="str">
        <f>INDEX(Data!E$2:E$6500,MATCH(A4967,Data!$A$2:$A$6500,0))</f>
        <v>Confirmed</v>
      </c>
      <c r="I4967" s="90">
        <f>INDEX(Data!P$2:P$6500,MATCH(A4967,Data!$A$2:$A$6500,0))</f>
        <v>1963</v>
      </c>
      <c r="J4967" s="90">
        <f>INDEX(Data!Q$2:Q$6500,MATCH($A4967,Data!$A$2:$A$6500,0))</f>
        <v>2008</v>
      </c>
      <c r="K4967" s="90">
        <f>INDEX(Data!F$2:F$6500,MATCH($A4967,Data!$A$2:$A$6500,0))</f>
        <v>500</v>
      </c>
      <c r="L4967" s="90">
        <f>INDEX(Data!G$2:G$6500,MATCH($A4967,Data!$A$2:$A$6500,0))</f>
        <v>500</v>
      </c>
      <c r="M4967" s="90">
        <f>INDEX(Data!H$2:H$6500,MATCH($A4967,Data!$A$2:$A$6500,0))</f>
        <v>0</v>
      </c>
      <c r="N4967" s="90">
        <f>INDEX(Data!I$2:I$6500,MATCH($A4967,Data!$A$2:$A$6500,0))</f>
        <v>0</v>
      </c>
      <c r="O4967" s="83" t="str">
        <f>INDEX(Data!J$2:J$6500,MATCH($A4967,Data!$A$2:$A$6500,0))</f>
        <v>individuals</v>
      </c>
      <c r="P4967" t="str">
        <f>_xlfn.XLOOKUP(B4967,Table3[RefID],Table3[Citation])</f>
        <v>Rauzon et al (unpublished document)</v>
      </c>
    </row>
    <row r="4968" spans="1:16" x14ac:dyDescent="0.35">
      <c r="A4968" s="68">
        <v>4966</v>
      </c>
      <c r="B4968" s="69">
        <v>290</v>
      </c>
      <c r="C4968" s="69">
        <v>27000</v>
      </c>
      <c r="D4968" s="69">
        <v>3286</v>
      </c>
      <c r="E4968" t="str">
        <f>INDEX(Table5[EEZ],MATCH(C4968,Table5[Colony_ID],0))</f>
        <v>Wake Island Exclusive Economic Zone</v>
      </c>
      <c r="F4968" t="str">
        <f>INDEX(Table5[Corrected Island/Colony Name],MATCH('Full Data'!C4968,Table5[Colony_ID],0))</f>
        <v>Peale Island</v>
      </c>
      <c r="G4968" t="str">
        <f>INDEX(Table4[Common_Name],MATCH('Full Data'!D4968,Table4[SpcRecID],0))</f>
        <v>Grey-backed Tern</v>
      </c>
      <c r="H4968" s="83" t="str">
        <f>INDEX(Data!E$2:E$6500,MATCH(A4968,Data!$A$2:$A$6500,0))</f>
        <v>Confirmed</v>
      </c>
      <c r="I4968" s="90">
        <f>INDEX(Data!P$2:P$6500,MATCH(A4968,Data!$A$2:$A$6500,0))</f>
        <v>1963</v>
      </c>
      <c r="J4968" s="90">
        <f>INDEX(Data!Q$2:Q$6500,MATCH($A4968,Data!$A$2:$A$6500,0))</f>
        <v>2008</v>
      </c>
      <c r="K4968" s="90">
        <f>INDEX(Data!F$2:F$6500,MATCH($A4968,Data!$A$2:$A$6500,0))</f>
        <v>0</v>
      </c>
      <c r="L4968" s="90">
        <f>INDEX(Data!G$2:G$6500,MATCH($A4968,Data!$A$2:$A$6500,0))</f>
        <v>0</v>
      </c>
      <c r="M4968" s="90">
        <f>INDEX(Data!H$2:H$6500,MATCH($A4968,Data!$A$2:$A$6500,0))</f>
        <v>0</v>
      </c>
      <c r="N4968" s="90">
        <f>INDEX(Data!I$2:I$6500,MATCH($A4968,Data!$A$2:$A$6500,0))</f>
        <v>0</v>
      </c>
      <c r="O4968" s="83">
        <f>INDEX(Data!J$2:J$6500,MATCH($A4968,Data!$A$2:$A$6500,0))</f>
        <v>0</v>
      </c>
      <c r="P4968" t="str">
        <f>_xlfn.XLOOKUP(B4968,Table3[RefID],Table3[Citation])</f>
        <v>Rauzon et al (unpublished document)</v>
      </c>
    </row>
    <row r="4969" spans="1:16" x14ac:dyDescent="0.35">
      <c r="A4969" s="68">
        <v>4967</v>
      </c>
      <c r="B4969" s="69">
        <v>290</v>
      </c>
      <c r="C4969" s="69">
        <v>27001</v>
      </c>
      <c r="D4969" s="69">
        <v>3286</v>
      </c>
      <c r="E4969" t="str">
        <f>INDEX(Table5[EEZ],MATCH(C4969,Table5[Colony_ID],0))</f>
        <v>Wake Island Exclusive Economic Zone</v>
      </c>
      <c r="F4969" t="str">
        <f>INDEX(Table5[Corrected Island/Colony Name],MATCH('Full Data'!C4969,Table5[Colony_ID],0))</f>
        <v>Wake Island</v>
      </c>
      <c r="G4969" t="str">
        <f>INDEX(Table4[Common_Name],MATCH('Full Data'!D4969,Table4[SpcRecID],0))</f>
        <v>Grey-backed Tern</v>
      </c>
      <c r="H4969" s="83" t="str">
        <f>INDEX(Data!E$2:E$6500,MATCH(A4969,Data!$A$2:$A$6500,0))</f>
        <v>Confirmed</v>
      </c>
      <c r="I4969" s="90">
        <f>INDEX(Data!P$2:P$6500,MATCH(A4969,Data!$A$2:$A$6500,0))</f>
        <v>1963</v>
      </c>
      <c r="J4969" s="90">
        <f>INDEX(Data!Q$2:Q$6500,MATCH($A4969,Data!$A$2:$A$6500,0))</f>
        <v>2008</v>
      </c>
      <c r="K4969" s="90">
        <f>INDEX(Data!F$2:F$6500,MATCH($A4969,Data!$A$2:$A$6500,0))</f>
        <v>80</v>
      </c>
      <c r="L4969" s="90">
        <f>INDEX(Data!G$2:G$6500,MATCH($A4969,Data!$A$2:$A$6500,0))</f>
        <v>80</v>
      </c>
      <c r="M4969" s="90">
        <f>INDEX(Data!H$2:H$6500,MATCH($A4969,Data!$A$2:$A$6500,0))</f>
        <v>0</v>
      </c>
      <c r="N4969" s="90">
        <f>INDEX(Data!I$2:I$6500,MATCH($A4969,Data!$A$2:$A$6500,0))</f>
        <v>0</v>
      </c>
      <c r="O4969" s="83" t="str">
        <f>INDEX(Data!J$2:J$6500,MATCH($A4969,Data!$A$2:$A$6500,0))</f>
        <v>individuals</v>
      </c>
      <c r="P4969" t="str">
        <f>_xlfn.XLOOKUP(B4969,Table3[RefID],Table3[Citation])</f>
        <v>Rauzon et al (unpublished document)</v>
      </c>
    </row>
    <row r="4970" spans="1:16" x14ac:dyDescent="0.35">
      <c r="A4970" s="68">
        <v>4968</v>
      </c>
      <c r="B4970" s="69">
        <v>290</v>
      </c>
      <c r="C4970" s="69">
        <v>27000</v>
      </c>
      <c r="D4970" s="69">
        <v>3958</v>
      </c>
      <c r="E4970" t="str">
        <f>INDEX(Table5[EEZ],MATCH(C4970,Table5[Colony_ID],0))</f>
        <v>Wake Island Exclusive Economic Zone</v>
      </c>
      <c r="F4970" t="str">
        <f>INDEX(Table5[Corrected Island/Colony Name],MATCH('Full Data'!C4970,Table5[Colony_ID],0))</f>
        <v>Peale Island</v>
      </c>
      <c r="G4970" t="str">
        <f>INDEX(Table4[Common_Name],MATCH('Full Data'!D4970,Table4[SpcRecID],0))</f>
        <v>Laysan Albatross</v>
      </c>
      <c r="H4970" s="83" t="str">
        <f>INDEX(Data!E$2:E$6500,MATCH(A4970,Data!$A$2:$A$6500,0))</f>
        <v>Confirmed</v>
      </c>
      <c r="I4970" s="90">
        <f>INDEX(Data!P$2:P$6500,MATCH(A4970,Data!$A$2:$A$6500,0))</f>
        <v>1963</v>
      </c>
      <c r="J4970" s="90">
        <f>INDEX(Data!Q$2:Q$6500,MATCH($A4970,Data!$A$2:$A$6500,0))</f>
        <v>2008</v>
      </c>
      <c r="K4970" s="90">
        <f>INDEX(Data!F$2:F$6500,MATCH($A4970,Data!$A$2:$A$6500,0))</f>
        <v>0</v>
      </c>
      <c r="L4970" s="90">
        <f>INDEX(Data!G$2:G$6500,MATCH($A4970,Data!$A$2:$A$6500,0))</f>
        <v>0</v>
      </c>
      <c r="M4970" s="90">
        <f>INDEX(Data!H$2:H$6500,MATCH($A4970,Data!$A$2:$A$6500,0))</f>
        <v>0</v>
      </c>
      <c r="N4970" s="90">
        <f>INDEX(Data!I$2:I$6500,MATCH($A4970,Data!$A$2:$A$6500,0))</f>
        <v>0</v>
      </c>
      <c r="O4970" s="83">
        <f>INDEX(Data!J$2:J$6500,MATCH($A4970,Data!$A$2:$A$6500,0))</f>
        <v>0</v>
      </c>
      <c r="P4970" t="str">
        <f>_xlfn.XLOOKUP(B4970,Table3[RefID],Table3[Citation])</f>
        <v>Rauzon et al (unpublished document)</v>
      </c>
    </row>
    <row r="4971" spans="1:16" x14ac:dyDescent="0.35">
      <c r="A4971" s="68">
        <v>4969</v>
      </c>
      <c r="B4971" s="69">
        <v>290</v>
      </c>
      <c r="C4971" s="69">
        <v>27001</v>
      </c>
      <c r="D4971" s="69">
        <v>3958</v>
      </c>
      <c r="E4971" t="str">
        <f>INDEX(Table5[EEZ],MATCH(C4971,Table5[Colony_ID],0))</f>
        <v>Wake Island Exclusive Economic Zone</v>
      </c>
      <c r="F4971" t="str">
        <f>INDEX(Table5[Corrected Island/Colony Name],MATCH('Full Data'!C4971,Table5[Colony_ID],0))</f>
        <v>Wake Island</v>
      </c>
      <c r="G4971" t="str">
        <f>INDEX(Table4[Common_Name],MATCH('Full Data'!D4971,Table4[SpcRecID],0))</f>
        <v>Laysan Albatross</v>
      </c>
      <c r="H4971" s="83" t="str">
        <f>INDEX(Data!E$2:E$6500,MATCH(A4971,Data!$A$2:$A$6500,0))</f>
        <v>Confirmed</v>
      </c>
      <c r="I4971" s="90">
        <f>INDEX(Data!P$2:P$6500,MATCH(A4971,Data!$A$2:$A$6500,0))</f>
        <v>1963</v>
      </c>
      <c r="J4971" s="90">
        <f>INDEX(Data!Q$2:Q$6500,MATCH($A4971,Data!$A$2:$A$6500,0))</f>
        <v>2008</v>
      </c>
      <c r="K4971" s="90">
        <f>INDEX(Data!F$2:F$6500,MATCH($A4971,Data!$A$2:$A$6500,0))</f>
        <v>3</v>
      </c>
      <c r="L4971" s="90">
        <f>INDEX(Data!G$2:G$6500,MATCH($A4971,Data!$A$2:$A$6500,0))</f>
        <v>3</v>
      </c>
      <c r="M4971" s="90">
        <f>INDEX(Data!H$2:H$6500,MATCH($A4971,Data!$A$2:$A$6500,0))</f>
        <v>0</v>
      </c>
      <c r="N4971" s="90">
        <f>INDEX(Data!I$2:I$6500,MATCH($A4971,Data!$A$2:$A$6500,0))</f>
        <v>0</v>
      </c>
      <c r="O4971" s="83" t="str">
        <f>INDEX(Data!J$2:J$6500,MATCH($A4971,Data!$A$2:$A$6500,0))</f>
        <v>individuals</v>
      </c>
      <c r="P4971" t="str">
        <f>_xlfn.XLOOKUP(B4971,Table3[RefID],Table3[Citation])</f>
        <v>Rauzon et al (unpublished document)</v>
      </c>
    </row>
    <row r="4972" spans="1:16" x14ac:dyDescent="0.35">
      <c r="A4972" s="68">
        <v>4970</v>
      </c>
      <c r="B4972" s="69">
        <v>290</v>
      </c>
      <c r="C4972" s="69">
        <v>27000</v>
      </c>
      <c r="D4972" s="70">
        <v>32652</v>
      </c>
      <c r="E4972" t="str">
        <f>INDEX(Table5[EEZ],MATCH(C4972,Table5[Colony_ID],0))</f>
        <v>Wake Island Exclusive Economic Zone</v>
      </c>
      <c r="F4972" t="str">
        <f>INDEX(Table5[Corrected Island/Colony Name],MATCH('Full Data'!C4972,Table5[Colony_ID],0))</f>
        <v>Peale Island</v>
      </c>
      <c r="G4972" t="str">
        <f>INDEX(Table4[Common_Name],MATCH('Full Data'!D4972,Table4[SpcRecID],0))</f>
        <v>Masked Booby</v>
      </c>
      <c r="H4972" s="83" t="str">
        <f>INDEX(Data!E$2:E$6500,MATCH(A4972,Data!$A$2:$A$6500,0))</f>
        <v>Confirmed</v>
      </c>
      <c r="I4972" s="90">
        <f>INDEX(Data!P$2:P$6500,MATCH(A4972,Data!$A$2:$A$6500,0))</f>
        <v>1963</v>
      </c>
      <c r="J4972" s="90">
        <f>INDEX(Data!Q$2:Q$6500,MATCH($A4972,Data!$A$2:$A$6500,0))</f>
        <v>2008</v>
      </c>
      <c r="K4972" s="90">
        <f>INDEX(Data!F$2:F$6500,MATCH($A4972,Data!$A$2:$A$6500,0))</f>
        <v>0</v>
      </c>
      <c r="L4972" s="90">
        <f>INDEX(Data!G$2:G$6500,MATCH($A4972,Data!$A$2:$A$6500,0))</f>
        <v>0</v>
      </c>
      <c r="M4972" s="90">
        <f>INDEX(Data!H$2:H$6500,MATCH($A4972,Data!$A$2:$A$6500,0))</f>
        <v>0</v>
      </c>
      <c r="N4972" s="90">
        <f>INDEX(Data!I$2:I$6500,MATCH($A4972,Data!$A$2:$A$6500,0))</f>
        <v>0</v>
      </c>
      <c r="O4972" s="83">
        <f>INDEX(Data!J$2:J$6500,MATCH($A4972,Data!$A$2:$A$6500,0))</f>
        <v>0</v>
      </c>
      <c r="P4972" t="str">
        <f>_xlfn.XLOOKUP(B4972,Table3[RefID],Table3[Citation])</f>
        <v>Rauzon et al (unpublished document)</v>
      </c>
    </row>
    <row r="4973" spans="1:16" x14ac:dyDescent="0.35">
      <c r="A4973" s="68">
        <v>4971</v>
      </c>
      <c r="B4973" s="69">
        <v>290</v>
      </c>
      <c r="C4973" s="69">
        <v>27001</v>
      </c>
      <c r="D4973" s="70">
        <v>32652</v>
      </c>
      <c r="E4973" t="str">
        <f>INDEX(Table5[EEZ],MATCH(C4973,Table5[Colony_ID],0))</f>
        <v>Wake Island Exclusive Economic Zone</v>
      </c>
      <c r="F4973" t="str">
        <f>INDEX(Table5[Corrected Island/Colony Name],MATCH('Full Data'!C4973,Table5[Colony_ID],0))</f>
        <v>Wake Island</v>
      </c>
      <c r="G4973" t="str">
        <f>INDEX(Table4[Common_Name],MATCH('Full Data'!D4973,Table4[SpcRecID],0))</f>
        <v>Masked Booby</v>
      </c>
      <c r="H4973" s="83" t="str">
        <f>INDEX(Data!E$2:E$6500,MATCH(A4973,Data!$A$2:$A$6500,0))</f>
        <v>Confirmed</v>
      </c>
      <c r="I4973" s="90">
        <f>INDEX(Data!P$2:P$6500,MATCH(A4973,Data!$A$2:$A$6500,0))</f>
        <v>1963</v>
      </c>
      <c r="J4973" s="90">
        <f>INDEX(Data!Q$2:Q$6500,MATCH($A4973,Data!$A$2:$A$6500,0))</f>
        <v>2008</v>
      </c>
      <c r="K4973" s="90">
        <f>INDEX(Data!F$2:F$6500,MATCH($A4973,Data!$A$2:$A$6500,0))</f>
        <v>75</v>
      </c>
      <c r="L4973" s="90">
        <f>INDEX(Data!G$2:G$6500,MATCH($A4973,Data!$A$2:$A$6500,0))</f>
        <v>75</v>
      </c>
      <c r="M4973" s="90">
        <f>INDEX(Data!H$2:H$6500,MATCH($A4973,Data!$A$2:$A$6500,0))</f>
        <v>0</v>
      </c>
      <c r="N4973" s="90">
        <f>INDEX(Data!I$2:I$6500,MATCH($A4973,Data!$A$2:$A$6500,0))</f>
        <v>0</v>
      </c>
      <c r="O4973" s="83" t="str">
        <f>INDEX(Data!J$2:J$6500,MATCH($A4973,Data!$A$2:$A$6500,0))</f>
        <v>individuals</v>
      </c>
      <c r="P4973" t="str">
        <f>_xlfn.XLOOKUP(B4973,Table3[RefID],Table3[Citation])</f>
        <v>Rauzon et al (unpublished document)</v>
      </c>
    </row>
    <row r="4974" spans="1:16" x14ac:dyDescent="0.35">
      <c r="A4974" s="68">
        <v>4972</v>
      </c>
      <c r="B4974" s="69">
        <v>290</v>
      </c>
      <c r="C4974" s="69">
        <v>27000</v>
      </c>
      <c r="D4974" s="69">
        <v>3658</v>
      </c>
      <c r="E4974" t="str">
        <f>INDEX(Table5[EEZ],MATCH(C4974,Table5[Colony_ID],0))</f>
        <v>Wake Island Exclusive Economic Zone</v>
      </c>
      <c r="F4974" t="str">
        <f>INDEX(Table5[Corrected Island/Colony Name],MATCH('Full Data'!C4974,Table5[Colony_ID],0))</f>
        <v>Peale Island</v>
      </c>
      <c r="G4974" t="str">
        <f>INDEX(Table4[Common_Name],MATCH('Full Data'!D4974,Table4[SpcRecID],0))</f>
        <v>Red-footed Booby</v>
      </c>
      <c r="H4974" s="83" t="str">
        <f>INDEX(Data!E$2:E$6500,MATCH(A4974,Data!$A$2:$A$6500,0))</f>
        <v>Confirmed</v>
      </c>
      <c r="I4974" s="90">
        <f>INDEX(Data!P$2:P$6500,MATCH(A4974,Data!$A$2:$A$6500,0))</f>
        <v>1963</v>
      </c>
      <c r="J4974" s="90">
        <f>INDEX(Data!Q$2:Q$6500,MATCH($A4974,Data!$A$2:$A$6500,0))</f>
        <v>2008</v>
      </c>
      <c r="K4974" s="90">
        <f>INDEX(Data!F$2:F$6500,MATCH($A4974,Data!$A$2:$A$6500,0))</f>
        <v>0</v>
      </c>
      <c r="L4974" s="90">
        <f>INDEX(Data!G$2:G$6500,MATCH($A4974,Data!$A$2:$A$6500,0))</f>
        <v>0</v>
      </c>
      <c r="M4974" s="90">
        <f>INDEX(Data!H$2:H$6500,MATCH($A4974,Data!$A$2:$A$6500,0))</f>
        <v>0</v>
      </c>
      <c r="N4974" s="90">
        <f>INDEX(Data!I$2:I$6500,MATCH($A4974,Data!$A$2:$A$6500,0))</f>
        <v>0</v>
      </c>
      <c r="O4974" s="83">
        <f>INDEX(Data!J$2:J$6500,MATCH($A4974,Data!$A$2:$A$6500,0))</f>
        <v>0</v>
      </c>
      <c r="P4974" t="str">
        <f>_xlfn.XLOOKUP(B4974,Table3[RefID],Table3[Citation])</f>
        <v>Rauzon et al (unpublished document)</v>
      </c>
    </row>
    <row r="4975" spans="1:16" x14ac:dyDescent="0.35">
      <c r="A4975" s="68">
        <v>4973</v>
      </c>
      <c r="B4975" s="69">
        <v>290</v>
      </c>
      <c r="C4975" s="69">
        <v>27001</v>
      </c>
      <c r="D4975" s="69">
        <v>3658</v>
      </c>
      <c r="E4975" t="str">
        <f>INDEX(Table5[EEZ],MATCH(C4975,Table5[Colony_ID],0))</f>
        <v>Wake Island Exclusive Economic Zone</v>
      </c>
      <c r="F4975" t="str">
        <f>INDEX(Table5[Corrected Island/Colony Name],MATCH('Full Data'!C4975,Table5[Colony_ID],0))</f>
        <v>Wake Island</v>
      </c>
      <c r="G4975" t="str">
        <f>INDEX(Table4[Common_Name],MATCH('Full Data'!D4975,Table4[SpcRecID],0))</f>
        <v>Red-footed Booby</v>
      </c>
      <c r="H4975" s="83" t="str">
        <f>INDEX(Data!E$2:E$6500,MATCH(A4975,Data!$A$2:$A$6500,0))</f>
        <v>Confirmed</v>
      </c>
      <c r="I4975" s="90">
        <f>INDEX(Data!P$2:P$6500,MATCH(A4975,Data!$A$2:$A$6500,0))</f>
        <v>1963</v>
      </c>
      <c r="J4975" s="90">
        <f>INDEX(Data!Q$2:Q$6500,MATCH($A4975,Data!$A$2:$A$6500,0))</f>
        <v>2008</v>
      </c>
      <c r="K4975" s="90">
        <f>INDEX(Data!F$2:F$6500,MATCH($A4975,Data!$A$2:$A$6500,0))</f>
        <v>3000</v>
      </c>
      <c r="L4975" s="90">
        <f>INDEX(Data!G$2:G$6500,MATCH($A4975,Data!$A$2:$A$6500,0))</f>
        <v>4000</v>
      </c>
      <c r="M4975" s="90">
        <f>INDEX(Data!H$2:H$6500,MATCH($A4975,Data!$A$2:$A$6500,0))</f>
        <v>0</v>
      </c>
      <c r="N4975" s="90">
        <f>INDEX(Data!I$2:I$6500,MATCH($A4975,Data!$A$2:$A$6500,0))</f>
        <v>0</v>
      </c>
      <c r="O4975" s="83" t="str">
        <f>INDEX(Data!J$2:J$6500,MATCH($A4975,Data!$A$2:$A$6500,0))</f>
        <v>individuals</v>
      </c>
      <c r="P4975" t="str">
        <f>_xlfn.XLOOKUP(B4975,Table3[RefID],Table3[Citation])</f>
        <v>Rauzon et al (unpublished document)</v>
      </c>
    </row>
    <row r="4976" spans="1:16" x14ac:dyDescent="0.35">
      <c r="A4976" s="68">
        <v>4974</v>
      </c>
      <c r="B4976" s="69">
        <v>290</v>
      </c>
      <c r="C4976" s="69">
        <v>27000</v>
      </c>
      <c r="D4976" s="69">
        <v>3649</v>
      </c>
      <c r="E4976" t="str">
        <f>INDEX(Table5[EEZ],MATCH(C4976,Table5[Colony_ID],0))</f>
        <v>Wake Island Exclusive Economic Zone</v>
      </c>
      <c r="F4976" t="str">
        <f>INDEX(Table5[Corrected Island/Colony Name],MATCH('Full Data'!C4976,Table5[Colony_ID],0))</f>
        <v>Peale Island</v>
      </c>
      <c r="G4976" t="str">
        <f>INDEX(Table4[Common_Name],MATCH('Full Data'!D4976,Table4[SpcRecID],0))</f>
        <v>Red-tailed Tropicbird</v>
      </c>
      <c r="H4976" s="83" t="str">
        <f>INDEX(Data!E$2:E$6500,MATCH(A4976,Data!$A$2:$A$6500,0))</f>
        <v>Confirmed</v>
      </c>
      <c r="I4976" s="90">
        <f>INDEX(Data!P$2:P$6500,MATCH(A4976,Data!$A$2:$A$6500,0))</f>
        <v>1963</v>
      </c>
      <c r="J4976" s="90">
        <f>INDEX(Data!Q$2:Q$6500,MATCH($A4976,Data!$A$2:$A$6500,0))</f>
        <v>2008</v>
      </c>
      <c r="K4976" s="90">
        <f>INDEX(Data!F$2:F$6500,MATCH($A4976,Data!$A$2:$A$6500,0))</f>
        <v>0</v>
      </c>
      <c r="L4976" s="90">
        <f>INDEX(Data!G$2:G$6500,MATCH($A4976,Data!$A$2:$A$6500,0))</f>
        <v>0</v>
      </c>
      <c r="M4976" s="90">
        <f>INDEX(Data!H$2:H$6500,MATCH($A4976,Data!$A$2:$A$6500,0))</f>
        <v>0</v>
      </c>
      <c r="N4976" s="90">
        <f>INDEX(Data!I$2:I$6500,MATCH($A4976,Data!$A$2:$A$6500,0))</f>
        <v>0</v>
      </c>
      <c r="O4976" s="83">
        <f>INDEX(Data!J$2:J$6500,MATCH($A4976,Data!$A$2:$A$6500,0))</f>
        <v>0</v>
      </c>
      <c r="P4976" t="str">
        <f>_xlfn.XLOOKUP(B4976,Table3[RefID],Table3[Citation])</f>
        <v>Rauzon et al (unpublished document)</v>
      </c>
    </row>
    <row r="4977" spans="1:16" x14ac:dyDescent="0.35">
      <c r="A4977" s="68">
        <v>4975</v>
      </c>
      <c r="B4977" s="69">
        <v>290</v>
      </c>
      <c r="C4977" s="69">
        <v>27001</v>
      </c>
      <c r="D4977" s="69">
        <v>3649</v>
      </c>
      <c r="E4977" t="str">
        <f>INDEX(Table5[EEZ],MATCH(C4977,Table5[Colony_ID],0))</f>
        <v>Wake Island Exclusive Economic Zone</v>
      </c>
      <c r="F4977" t="str">
        <f>INDEX(Table5[Corrected Island/Colony Name],MATCH('Full Data'!C4977,Table5[Colony_ID],0))</f>
        <v>Wake Island</v>
      </c>
      <c r="G4977" t="str">
        <f>INDEX(Table4[Common_Name],MATCH('Full Data'!D4977,Table4[SpcRecID],0))</f>
        <v>Red-tailed Tropicbird</v>
      </c>
      <c r="H4977" s="83" t="str">
        <f>INDEX(Data!E$2:E$6500,MATCH(A4977,Data!$A$2:$A$6500,0))</f>
        <v>Confirmed</v>
      </c>
      <c r="I4977" s="90">
        <f>INDEX(Data!P$2:P$6500,MATCH(A4977,Data!$A$2:$A$6500,0))</f>
        <v>1963</v>
      </c>
      <c r="J4977" s="90">
        <f>INDEX(Data!Q$2:Q$6500,MATCH($A4977,Data!$A$2:$A$6500,0))</f>
        <v>2008</v>
      </c>
      <c r="K4977" s="90">
        <f>INDEX(Data!F$2:F$6500,MATCH($A4977,Data!$A$2:$A$6500,0))</f>
        <v>100</v>
      </c>
      <c r="L4977" s="90">
        <f>INDEX(Data!G$2:G$6500,MATCH($A4977,Data!$A$2:$A$6500,0))</f>
        <v>100</v>
      </c>
      <c r="M4977" s="90">
        <f>INDEX(Data!H$2:H$6500,MATCH($A4977,Data!$A$2:$A$6500,0))</f>
        <v>0</v>
      </c>
      <c r="N4977" s="90">
        <f>INDEX(Data!I$2:I$6500,MATCH($A4977,Data!$A$2:$A$6500,0))</f>
        <v>0</v>
      </c>
      <c r="O4977" s="83" t="str">
        <f>INDEX(Data!J$2:J$6500,MATCH($A4977,Data!$A$2:$A$6500,0))</f>
        <v>individuals</v>
      </c>
      <c r="P4977" t="str">
        <f>_xlfn.XLOOKUP(B4977,Table3[RefID],Table3[Citation])</f>
        <v>Rauzon et al (unpublished document)</v>
      </c>
    </row>
    <row r="4978" spans="1:16" x14ac:dyDescent="0.35">
      <c r="A4978" s="68">
        <v>4976</v>
      </c>
      <c r="B4978" s="69">
        <v>290</v>
      </c>
      <c r="C4978" s="69">
        <v>27000</v>
      </c>
      <c r="D4978" s="69">
        <v>3288</v>
      </c>
      <c r="E4978" t="str">
        <f>INDEX(Table5[EEZ],MATCH(C4978,Table5[Colony_ID],0))</f>
        <v>Wake Island Exclusive Economic Zone</v>
      </c>
      <c r="F4978" t="str">
        <f>INDEX(Table5[Corrected Island/Colony Name],MATCH('Full Data'!C4978,Table5[Colony_ID],0))</f>
        <v>Peale Island</v>
      </c>
      <c r="G4978" t="str">
        <f>INDEX(Table4[Common_Name],MATCH('Full Data'!D4978,Table4[SpcRecID],0))</f>
        <v>Sooty Tern</v>
      </c>
      <c r="H4978" s="83" t="str">
        <f>INDEX(Data!E$2:E$6500,MATCH(A4978,Data!$A$2:$A$6500,0))</f>
        <v>Confirmed</v>
      </c>
      <c r="I4978" s="90">
        <f>INDEX(Data!P$2:P$6500,MATCH(A4978,Data!$A$2:$A$6500,0))</f>
        <v>1963</v>
      </c>
      <c r="J4978" s="90">
        <f>INDEX(Data!Q$2:Q$6500,MATCH($A4978,Data!$A$2:$A$6500,0))</f>
        <v>2008</v>
      </c>
      <c r="K4978" s="90">
        <f>INDEX(Data!F$2:F$6500,MATCH($A4978,Data!$A$2:$A$6500,0))</f>
        <v>0</v>
      </c>
      <c r="L4978" s="90">
        <f>INDEX(Data!G$2:G$6500,MATCH($A4978,Data!$A$2:$A$6500,0))</f>
        <v>0</v>
      </c>
      <c r="M4978" s="90">
        <f>INDEX(Data!H$2:H$6500,MATCH($A4978,Data!$A$2:$A$6500,0))</f>
        <v>0</v>
      </c>
      <c r="N4978" s="90">
        <f>INDEX(Data!I$2:I$6500,MATCH($A4978,Data!$A$2:$A$6500,0))</f>
        <v>0</v>
      </c>
      <c r="O4978" s="83">
        <f>INDEX(Data!J$2:J$6500,MATCH($A4978,Data!$A$2:$A$6500,0))</f>
        <v>0</v>
      </c>
      <c r="P4978" t="str">
        <f>_xlfn.XLOOKUP(B4978,Table3[RefID],Table3[Citation])</f>
        <v>Rauzon et al (unpublished document)</v>
      </c>
    </row>
    <row r="4979" spans="1:16" x14ac:dyDescent="0.35">
      <c r="A4979" s="68">
        <v>4977</v>
      </c>
      <c r="B4979" s="69">
        <v>290</v>
      </c>
      <c r="C4979" s="69">
        <v>27001</v>
      </c>
      <c r="D4979" s="69">
        <v>3288</v>
      </c>
      <c r="E4979" t="str">
        <f>INDEX(Table5[EEZ],MATCH(C4979,Table5[Colony_ID],0))</f>
        <v>Wake Island Exclusive Economic Zone</v>
      </c>
      <c r="F4979" t="str">
        <f>INDEX(Table5[Corrected Island/Colony Name],MATCH('Full Data'!C4979,Table5[Colony_ID],0))</f>
        <v>Wake Island</v>
      </c>
      <c r="G4979" t="str">
        <f>INDEX(Table4[Common_Name],MATCH('Full Data'!D4979,Table4[SpcRecID],0))</f>
        <v>Sooty Tern</v>
      </c>
      <c r="H4979" s="83" t="str">
        <f>INDEX(Data!E$2:E$6500,MATCH(A4979,Data!$A$2:$A$6500,0))</f>
        <v>Confirmed</v>
      </c>
      <c r="I4979" s="90">
        <f>INDEX(Data!P$2:P$6500,MATCH(A4979,Data!$A$2:$A$6500,0))</f>
        <v>1963</v>
      </c>
      <c r="J4979" s="90">
        <f>INDEX(Data!Q$2:Q$6500,MATCH($A4979,Data!$A$2:$A$6500,0))</f>
        <v>2008</v>
      </c>
      <c r="K4979" s="90">
        <f>INDEX(Data!F$2:F$6500,MATCH($A4979,Data!$A$2:$A$6500,0))</f>
        <v>175000</v>
      </c>
      <c r="L4979" s="90">
        <f>INDEX(Data!G$2:G$6500,MATCH($A4979,Data!$A$2:$A$6500,0))</f>
        <v>175000</v>
      </c>
      <c r="M4979" s="90">
        <f>INDEX(Data!H$2:H$6500,MATCH($A4979,Data!$A$2:$A$6500,0))</f>
        <v>0</v>
      </c>
      <c r="N4979" s="90">
        <f>INDEX(Data!I$2:I$6500,MATCH($A4979,Data!$A$2:$A$6500,0))</f>
        <v>0</v>
      </c>
      <c r="O4979" s="83" t="str">
        <f>INDEX(Data!J$2:J$6500,MATCH($A4979,Data!$A$2:$A$6500,0))</f>
        <v>individuals</v>
      </c>
      <c r="P4979" t="str">
        <f>_xlfn.XLOOKUP(B4979,Table3[RefID],Table3[Citation])</f>
        <v>Rauzon et al (unpublished document)</v>
      </c>
    </row>
    <row r="4980" spans="1:16" x14ac:dyDescent="0.35">
      <c r="A4980" s="68">
        <v>4978</v>
      </c>
      <c r="B4980" s="69">
        <v>290</v>
      </c>
      <c r="C4980" s="69">
        <v>27000</v>
      </c>
      <c r="D4980" s="70">
        <v>3928</v>
      </c>
      <c r="E4980" t="str">
        <f>INDEX(Table5[EEZ],MATCH(C4980,Table5[Colony_ID],0))</f>
        <v>Wake Island Exclusive Economic Zone</v>
      </c>
      <c r="F4980" t="str">
        <f>INDEX(Table5[Corrected Island/Colony Name],MATCH('Full Data'!C4980,Table5[Colony_ID],0))</f>
        <v>Peale Island</v>
      </c>
      <c r="G4980" t="str">
        <f>INDEX(Table4[Common_Name],MATCH('Full Data'!D4980,Table4[SpcRecID],0))</f>
        <v>Wedge-tailed Shearwater</v>
      </c>
      <c r="H4980" s="83" t="str">
        <f>INDEX(Data!E$2:E$6500,MATCH(A4980,Data!$A$2:$A$6500,0))</f>
        <v>Confirmed</v>
      </c>
      <c r="I4980" s="90">
        <f>INDEX(Data!P$2:P$6500,MATCH(A4980,Data!$A$2:$A$6500,0))</f>
        <v>1963</v>
      </c>
      <c r="J4980" s="90">
        <f>INDEX(Data!Q$2:Q$6500,MATCH($A4980,Data!$A$2:$A$6500,0))</f>
        <v>2008</v>
      </c>
      <c r="K4980" s="90">
        <f>INDEX(Data!F$2:F$6500,MATCH($A4980,Data!$A$2:$A$6500,0))</f>
        <v>0</v>
      </c>
      <c r="L4980" s="90">
        <f>INDEX(Data!G$2:G$6500,MATCH($A4980,Data!$A$2:$A$6500,0))</f>
        <v>0</v>
      </c>
      <c r="M4980" s="90">
        <f>INDEX(Data!H$2:H$6500,MATCH($A4980,Data!$A$2:$A$6500,0))</f>
        <v>0</v>
      </c>
      <c r="N4980" s="90">
        <f>INDEX(Data!I$2:I$6500,MATCH($A4980,Data!$A$2:$A$6500,0))</f>
        <v>0</v>
      </c>
      <c r="O4980" s="83">
        <f>INDEX(Data!J$2:J$6500,MATCH($A4980,Data!$A$2:$A$6500,0))</f>
        <v>0</v>
      </c>
      <c r="P4980" t="str">
        <f>_xlfn.XLOOKUP(B4980,Table3[RefID],Table3[Citation])</f>
        <v>Rauzon et al (unpublished document)</v>
      </c>
    </row>
    <row r="4981" spans="1:16" x14ac:dyDescent="0.35">
      <c r="A4981" s="68">
        <v>4979</v>
      </c>
      <c r="B4981" s="69">
        <v>290</v>
      </c>
      <c r="C4981" s="69">
        <v>27001</v>
      </c>
      <c r="D4981" s="70">
        <v>3928</v>
      </c>
      <c r="E4981" t="str">
        <f>INDEX(Table5[EEZ],MATCH(C4981,Table5[Colony_ID],0))</f>
        <v>Wake Island Exclusive Economic Zone</v>
      </c>
      <c r="F4981" t="str">
        <f>INDEX(Table5[Corrected Island/Colony Name],MATCH('Full Data'!C4981,Table5[Colony_ID],0))</f>
        <v>Wake Island</v>
      </c>
      <c r="G4981" t="str">
        <f>INDEX(Table4[Common_Name],MATCH('Full Data'!D4981,Table4[SpcRecID],0))</f>
        <v>Wedge-tailed Shearwater</v>
      </c>
      <c r="H4981" s="83" t="str">
        <f>INDEX(Data!E$2:E$6500,MATCH(A4981,Data!$A$2:$A$6500,0))</f>
        <v>Confirmed</v>
      </c>
      <c r="I4981" s="90">
        <f>INDEX(Data!P$2:P$6500,MATCH(A4981,Data!$A$2:$A$6500,0))</f>
        <v>1963</v>
      </c>
      <c r="J4981" s="90">
        <f>INDEX(Data!Q$2:Q$6500,MATCH($A4981,Data!$A$2:$A$6500,0))</f>
        <v>2008</v>
      </c>
      <c r="K4981" s="90">
        <f>INDEX(Data!F$2:F$6500,MATCH($A4981,Data!$A$2:$A$6500,0))</f>
        <v>176</v>
      </c>
      <c r="L4981" s="90">
        <f>INDEX(Data!G$2:G$6500,MATCH($A4981,Data!$A$2:$A$6500,0))</f>
        <v>176</v>
      </c>
      <c r="M4981" s="90">
        <f>INDEX(Data!H$2:H$6500,MATCH($A4981,Data!$A$2:$A$6500,0))</f>
        <v>0</v>
      </c>
      <c r="N4981" s="90">
        <f>INDEX(Data!I$2:I$6500,MATCH($A4981,Data!$A$2:$A$6500,0))</f>
        <v>0</v>
      </c>
      <c r="O4981" s="83" t="str">
        <f>INDEX(Data!J$2:J$6500,MATCH($A4981,Data!$A$2:$A$6500,0))</f>
        <v>individuals</v>
      </c>
      <c r="P4981" t="str">
        <f>_xlfn.XLOOKUP(B4981,Table3[RefID],Table3[Citation])</f>
        <v>Rauzon et al (unpublished document)</v>
      </c>
    </row>
    <row r="4982" spans="1:16" x14ac:dyDescent="0.35">
      <c r="A4982" s="68">
        <v>4980</v>
      </c>
      <c r="B4982" s="69">
        <v>290</v>
      </c>
      <c r="C4982" s="69">
        <v>27000</v>
      </c>
      <c r="D4982" s="69">
        <v>3650</v>
      </c>
      <c r="E4982" t="str">
        <f>INDEX(Table5[EEZ],MATCH(C4982,Table5[Colony_ID],0))</f>
        <v>Wake Island Exclusive Economic Zone</v>
      </c>
      <c r="F4982" t="str">
        <f>INDEX(Table5[Corrected Island/Colony Name],MATCH('Full Data'!C4982,Table5[Colony_ID],0))</f>
        <v>Peale Island</v>
      </c>
      <c r="G4982" t="str">
        <f>INDEX(Table4[Common_Name],MATCH('Full Data'!D4982,Table4[SpcRecID],0))</f>
        <v>White-tailed Tropicbird</v>
      </c>
      <c r="H4982" s="83" t="str">
        <f>INDEX(Data!E$2:E$6500,MATCH(A4982,Data!$A$2:$A$6500,0))</f>
        <v>Confirmed</v>
      </c>
      <c r="I4982" s="90">
        <f>INDEX(Data!P$2:P$6500,MATCH(A4982,Data!$A$2:$A$6500,0))</f>
        <v>1963</v>
      </c>
      <c r="J4982" s="90">
        <f>INDEX(Data!Q$2:Q$6500,MATCH($A4982,Data!$A$2:$A$6500,0))</f>
        <v>2008</v>
      </c>
      <c r="K4982" s="90">
        <f>INDEX(Data!F$2:F$6500,MATCH($A4982,Data!$A$2:$A$6500,0))</f>
        <v>0</v>
      </c>
      <c r="L4982" s="90">
        <f>INDEX(Data!G$2:G$6500,MATCH($A4982,Data!$A$2:$A$6500,0))</f>
        <v>0</v>
      </c>
      <c r="M4982" s="90">
        <f>INDEX(Data!H$2:H$6500,MATCH($A4982,Data!$A$2:$A$6500,0))</f>
        <v>0</v>
      </c>
      <c r="N4982" s="90">
        <f>INDEX(Data!I$2:I$6500,MATCH($A4982,Data!$A$2:$A$6500,0))</f>
        <v>0</v>
      </c>
      <c r="O4982" s="83">
        <f>INDEX(Data!J$2:J$6500,MATCH($A4982,Data!$A$2:$A$6500,0))</f>
        <v>0</v>
      </c>
      <c r="P4982" t="str">
        <f>_xlfn.XLOOKUP(B4982,Table3[RefID],Table3[Citation])</f>
        <v>Rauzon et al (unpublished document)</v>
      </c>
    </row>
    <row r="4983" spans="1:16" x14ac:dyDescent="0.35">
      <c r="A4983" s="68">
        <v>4981</v>
      </c>
      <c r="B4983" s="69">
        <v>290</v>
      </c>
      <c r="C4983" s="69">
        <v>27001</v>
      </c>
      <c r="D4983" s="69">
        <v>3650</v>
      </c>
      <c r="E4983" t="str">
        <f>INDEX(Table5[EEZ],MATCH(C4983,Table5[Colony_ID],0))</f>
        <v>Wake Island Exclusive Economic Zone</v>
      </c>
      <c r="F4983" t="str">
        <f>INDEX(Table5[Corrected Island/Colony Name],MATCH('Full Data'!C4983,Table5[Colony_ID],0))</f>
        <v>Wake Island</v>
      </c>
      <c r="G4983" t="str">
        <f>INDEX(Table4[Common_Name],MATCH('Full Data'!D4983,Table4[SpcRecID],0))</f>
        <v>White-tailed Tropicbird</v>
      </c>
      <c r="H4983" s="83" t="str">
        <f>INDEX(Data!E$2:E$6500,MATCH(A4983,Data!$A$2:$A$6500,0))</f>
        <v>Confirmed</v>
      </c>
      <c r="I4983" s="90">
        <f>INDEX(Data!P$2:P$6500,MATCH(A4983,Data!$A$2:$A$6500,0))</f>
        <v>1950</v>
      </c>
      <c r="J4983" s="90">
        <f>INDEX(Data!Q$2:Q$6500,MATCH($A4983,Data!$A$2:$A$6500,0))</f>
        <v>2008</v>
      </c>
      <c r="K4983" s="90">
        <f>INDEX(Data!F$2:F$6500,MATCH($A4983,Data!$A$2:$A$6500,0))</f>
        <v>10</v>
      </c>
      <c r="L4983" s="90">
        <f>INDEX(Data!G$2:G$6500,MATCH($A4983,Data!$A$2:$A$6500,0))</f>
        <v>10</v>
      </c>
      <c r="M4983" s="90">
        <f>INDEX(Data!H$2:H$6500,MATCH($A4983,Data!$A$2:$A$6500,0))</f>
        <v>0</v>
      </c>
      <c r="N4983" s="90">
        <f>INDEX(Data!I$2:I$6500,MATCH($A4983,Data!$A$2:$A$6500,0))</f>
        <v>0</v>
      </c>
      <c r="O4983" s="83" t="str">
        <f>INDEX(Data!J$2:J$6500,MATCH($A4983,Data!$A$2:$A$6500,0))</f>
        <v>individuals</v>
      </c>
      <c r="P4983" t="str">
        <f>_xlfn.XLOOKUP(B4983,Table3[RefID],Table3[Citation])</f>
        <v>Rauzon et al (unpublished document)</v>
      </c>
    </row>
    <row r="4984" spans="1:16" x14ac:dyDescent="0.35">
      <c r="A4984" s="68">
        <v>4483</v>
      </c>
      <c r="B4984" s="69">
        <v>270</v>
      </c>
      <c r="C4984" s="69">
        <v>4066</v>
      </c>
      <c r="D4984" s="69">
        <v>3659</v>
      </c>
      <c r="E4984" t="str">
        <f>INDEX(Table5[EEZ],MATCH(C4984,Table5[Colony_ID],0))</f>
        <v>Fijian Exclusive Economic Zone</v>
      </c>
      <c r="F4984" t="str">
        <f>INDEX(Table5[Corrected Island/Colony Name],MATCH('Full Data'!C4485,Table5[Colony_ID],0))</f>
        <v>Vatu-i-ra Island</v>
      </c>
      <c r="G4984" t="str">
        <f>INDEX(Table4[Common_Name],MATCH('Full Data'!D4485,Table4[SpcRecID],0))</f>
        <v>Black-naped Tern</v>
      </c>
      <c r="H4984" s="83" t="str">
        <f>INDEX(Data!E$2:E$6500,MATCH(A4984,Data!$A$2:$A$6500,0))</f>
        <v>Confirmed</v>
      </c>
      <c r="I4984" s="90">
        <f>INDEX(Data!P$2:P$6500,MATCH(A4984,Data!$A$2:$A$6500,0))</f>
        <v>2007</v>
      </c>
      <c r="J4984" s="90">
        <f>INDEX(Data!Q$2:Q$6500,MATCH($A4984,Data!$A$2:$A$6500,0))</f>
        <v>2007</v>
      </c>
      <c r="K4984" s="90">
        <f>INDEX(Data!F$2:F$6500,MATCH($A4984,Data!$A$2:$A$6500,0))</f>
        <v>9</v>
      </c>
      <c r="L4984" s="90">
        <f>INDEX(Data!G$2:G$6500,MATCH($A4984,Data!$A$2:$A$6500,0))</f>
        <v>9</v>
      </c>
      <c r="M4984" s="90">
        <f>INDEX(Data!H$2:H$6500,MATCH($A4984,Data!$A$2:$A$6500,0))</f>
        <v>0</v>
      </c>
      <c r="N4984" s="90">
        <f>INDEX(Data!I$2:I$6500,MATCH($A4984,Data!$A$2:$A$6500,0))</f>
        <v>0</v>
      </c>
      <c r="O4984" s="83" t="str">
        <f>INDEX(Data!J$2:J$6500,MATCH($A4984,Data!$A$2:$A$6500,0))</f>
        <v>breeding pairs</v>
      </c>
      <c r="P4984" t="str">
        <f>_xlfn.XLOOKUP(B4984,Table3[RefID],Table3[Citation])</f>
        <v>NatureFiji-MareqetiViti (2007)</v>
      </c>
    </row>
    <row r="4985" spans="1:16" x14ac:dyDescent="0.35">
      <c r="A4985" s="68">
        <v>5321</v>
      </c>
      <c r="B4985" s="69">
        <v>320</v>
      </c>
      <c r="C4985" s="69">
        <v>4066</v>
      </c>
      <c r="D4985" s="69">
        <v>3846</v>
      </c>
      <c r="E4985" t="str">
        <f>INDEX(Table5[EEZ],MATCH(C4985,Table5[Colony_ID],0))</f>
        <v>Fijian Exclusive Economic Zone</v>
      </c>
      <c r="F4985" t="str">
        <f>INDEX(Table5[Corrected Island/Colony Name],MATCH('Full Data'!C5323,Table5[Colony_ID],0))</f>
        <v>Vatu-i-ra Island</v>
      </c>
      <c r="G4985" t="str">
        <f>INDEX(Table4[Common_Name],MATCH('Full Data'!D5323,Table4[SpcRecID],0))</f>
        <v>Brown Noddy</v>
      </c>
      <c r="H4985" s="83" t="str">
        <f>INDEX(Data!E$2:E$6500,MATCH(A4985,Data!$A$2:$A$6500,0))</f>
        <v>Potential Breeding</v>
      </c>
      <c r="I4985" s="90">
        <f>INDEX(Data!P$2:P$6500,MATCH(A4985,Data!$A$2:$A$6500,0))</f>
        <v>2010</v>
      </c>
      <c r="J4985" s="90">
        <f>INDEX(Data!Q$2:Q$6500,MATCH($A4985,Data!$A$2:$A$6500,0))</f>
        <v>2010</v>
      </c>
      <c r="K4985" s="90">
        <f>INDEX(Data!F$2:F$6500,MATCH($A4985,Data!$A$2:$A$6500,0))</f>
        <v>200</v>
      </c>
      <c r="L4985" s="90">
        <f>INDEX(Data!G$2:G$6500,MATCH($A4985,Data!$A$2:$A$6500,0))</f>
        <v>200</v>
      </c>
      <c r="M4985" s="90">
        <f>INDEX(Data!H$2:H$6500,MATCH($A4985,Data!$A$2:$A$6500,0))</f>
        <v>0</v>
      </c>
      <c r="N4985" s="90">
        <f>INDEX(Data!I$2:I$6500,MATCH($A4985,Data!$A$2:$A$6500,0))</f>
        <v>0</v>
      </c>
      <c r="O4985" s="83" t="str">
        <f>INDEX(Data!J$2:J$6500,MATCH($A4985,Data!$A$2:$A$6500,0))</f>
        <v>individuals</v>
      </c>
      <c r="P4985" t="str">
        <f>_xlfn.XLOOKUP(B4985,Table3[RefID],Table3[Citation])</f>
        <v>Rosenstein (2010)</v>
      </c>
    </row>
    <row r="4986" spans="1:16" x14ac:dyDescent="0.35">
      <c r="A4986" s="68">
        <v>5322</v>
      </c>
      <c r="B4986" s="69">
        <v>320</v>
      </c>
      <c r="C4986" s="69">
        <v>4066</v>
      </c>
      <c r="D4986" s="69">
        <v>3658</v>
      </c>
      <c r="E4986" t="str">
        <f>INDEX(Table5[EEZ],MATCH(C4986,Table5[Colony_ID],0))</f>
        <v>Fijian Exclusive Economic Zone</v>
      </c>
      <c r="F4986" t="str">
        <f>INDEX(Table5[Corrected Island/Colony Name],MATCH('Full Data'!C5324,Table5[Colony_ID],0))</f>
        <v>Vatu-i-ra Island</v>
      </c>
      <c r="G4986" t="str">
        <f>INDEX(Table4[Common_Name],MATCH('Full Data'!D5324,Table4[SpcRecID],0))</f>
        <v>Greater crested Tern</v>
      </c>
      <c r="H4986" s="83" t="str">
        <f>INDEX(Data!E$2:E$6500,MATCH(A4986,Data!$A$2:$A$6500,0))</f>
        <v>Potential Breeding</v>
      </c>
      <c r="I4986" s="90">
        <f>INDEX(Data!P$2:P$6500,MATCH(A4986,Data!$A$2:$A$6500,0))</f>
        <v>2010</v>
      </c>
      <c r="J4986" s="90">
        <f>INDEX(Data!Q$2:Q$6500,MATCH($A4986,Data!$A$2:$A$6500,0))</f>
        <v>2010</v>
      </c>
      <c r="K4986" s="90">
        <f>INDEX(Data!F$2:F$6500,MATCH($A4986,Data!$A$2:$A$6500,0))</f>
        <v>500</v>
      </c>
      <c r="L4986" s="90">
        <f>INDEX(Data!G$2:G$6500,MATCH($A4986,Data!$A$2:$A$6500,0))</f>
        <v>500</v>
      </c>
      <c r="M4986" s="90">
        <f>INDEX(Data!H$2:H$6500,MATCH($A4986,Data!$A$2:$A$6500,0))</f>
        <v>0</v>
      </c>
      <c r="N4986" s="90">
        <f>INDEX(Data!I$2:I$6500,MATCH($A4986,Data!$A$2:$A$6500,0))</f>
        <v>0</v>
      </c>
      <c r="O4986" s="83" t="str">
        <f>INDEX(Data!J$2:J$6500,MATCH($A4986,Data!$A$2:$A$6500,0))</f>
        <v>individuals</v>
      </c>
      <c r="P4986" t="str">
        <f>_xlfn.XLOOKUP(B4986,Table3[RefID],Table3[Citation])</f>
        <v>Rosenstein (2010)</v>
      </c>
    </row>
    <row r="4987" spans="1:16" x14ac:dyDescent="0.35">
      <c r="A4987" s="68">
        <v>6180</v>
      </c>
      <c r="B4987" s="68">
        <v>390</v>
      </c>
      <c r="C4987" s="68">
        <v>4066</v>
      </c>
      <c r="D4987" s="68">
        <v>3294</v>
      </c>
      <c r="E4987" t="str">
        <f>INDEX(Table5[EEZ],MATCH(C4987,Table5[Colony_ID],0))</f>
        <v>Fijian Exclusive Economic Zone</v>
      </c>
      <c r="F4987" t="str">
        <f>INDEX(Table5[Corrected Island/Colony Name],MATCH('Full Data'!C6182,Table5[Colony_ID],0))</f>
        <v>Vatu-i-ra Island</v>
      </c>
      <c r="G4987" t="str">
        <f>INDEX(Table4[Common_Name],MATCH('Full Data'!D6182,Table4[SpcRecID],0))</f>
        <v>Brown Booby</v>
      </c>
      <c r="H4987" s="83" t="str">
        <f>INDEX(Data!E$2:E$6500,MATCH(A4987,Data!$A$2:$A$6500,0))</f>
        <v>Confirmed</v>
      </c>
      <c r="I4987" s="90">
        <f>INDEX(Data!P$2:P$6500,MATCH(A4987,Data!$A$2:$A$6500,0))</f>
        <v>2019</v>
      </c>
      <c r="J4987" s="90">
        <f>INDEX(Data!Q$2:Q$6500,MATCH($A4987,Data!$A$2:$A$6500,0))</f>
        <v>2019</v>
      </c>
      <c r="K4987" s="90">
        <f>INDEX(Data!F$2:F$6500,MATCH($A4987,Data!$A$2:$A$6500,0))</f>
        <v>40</v>
      </c>
      <c r="L4987" s="90">
        <f>INDEX(Data!G$2:G$6500,MATCH($A4987,Data!$A$2:$A$6500,0))</f>
        <v>0</v>
      </c>
      <c r="M4987" s="90">
        <f>INDEX(Data!H$2:H$6500,MATCH($A4987,Data!$A$2:$A$6500,0))</f>
        <v>0</v>
      </c>
      <c r="N4987" s="90">
        <f>INDEX(Data!I$2:I$6500,MATCH($A4987,Data!$A$2:$A$6500,0))</f>
        <v>0</v>
      </c>
      <c r="O4987" s="83" t="str">
        <f>INDEX(Data!J$2:J$6500,MATCH($A4987,Data!$A$2:$A$6500,0))</f>
        <v>nests</v>
      </c>
      <c r="P4987" t="str">
        <f>_xlfn.XLOOKUP(B4987,Table3[RefID],Table3[Citation])</f>
        <v>Taoi &amp; Waqa (2021)</v>
      </c>
    </row>
    <row r="4988" spans="1:16" x14ac:dyDescent="0.35">
      <c r="A4988" s="68">
        <v>6179</v>
      </c>
      <c r="B4988" s="68">
        <v>390</v>
      </c>
      <c r="C4988" s="68">
        <v>4066</v>
      </c>
      <c r="D4988" s="68">
        <v>3658</v>
      </c>
      <c r="E4988" t="str">
        <f>INDEX(Table5[EEZ],MATCH(C4988,Table5[Colony_ID],0))</f>
        <v>Fijian Exclusive Economic Zone</v>
      </c>
      <c r="F4988" t="str">
        <f>INDEX(Table5[Corrected Island/Colony Name],MATCH('Full Data'!C6181,Table5[Colony_ID],0))</f>
        <v>Vatu-i-ra Island</v>
      </c>
      <c r="G4988" t="str">
        <f>INDEX(Table4[Common_Name],MATCH('Full Data'!D6181,Table4[SpcRecID],0))</f>
        <v>Bridled Tern</v>
      </c>
      <c r="H4988" s="83" t="str">
        <f>INDEX(Data!E$2:E$6500,MATCH(A4988,Data!$A$2:$A$6500,0))</f>
        <v>Confirmed</v>
      </c>
      <c r="I4988" s="90">
        <f>INDEX(Data!P$2:P$6500,MATCH(A4988,Data!$A$2:$A$6500,0))</f>
        <v>2021</v>
      </c>
      <c r="J4988" s="90">
        <f>INDEX(Data!Q$2:Q$6500,MATCH($A4988,Data!$A$2:$A$6500,0))</f>
        <v>2021</v>
      </c>
      <c r="K4988" s="90">
        <f>INDEX(Data!F$2:F$6500,MATCH($A4988,Data!$A$2:$A$6500,0))</f>
        <v>158</v>
      </c>
      <c r="L4988" s="90">
        <f>INDEX(Data!G$2:G$6500,MATCH($A4988,Data!$A$2:$A$6500,0))</f>
        <v>0</v>
      </c>
      <c r="M4988" s="90">
        <f>INDEX(Data!H$2:H$6500,MATCH($A4988,Data!$A$2:$A$6500,0))</f>
        <v>0</v>
      </c>
      <c r="N4988" s="90">
        <f>INDEX(Data!I$2:I$6500,MATCH($A4988,Data!$A$2:$A$6500,0))</f>
        <v>0</v>
      </c>
      <c r="O4988" s="83" t="str">
        <f>INDEX(Data!J$2:J$6500,MATCH($A4988,Data!$A$2:$A$6500,0))</f>
        <v>nests</v>
      </c>
      <c r="P4988" t="str">
        <f>_xlfn.XLOOKUP(B4988,Table3[RefID],Table3[Citation])</f>
        <v>Taoi &amp; Waqa (2021)</v>
      </c>
    </row>
    <row r="4989" spans="1:16" x14ac:dyDescent="0.35">
      <c r="A4989" s="68">
        <v>2030</v>
      </c>
      <c r="B4989" s="69">
        <v>138</v>
      </c>
      <c r="C4989" s="69">
        <v>4066</v>
      </c>
      <c r="D4989" s="69">
        <v>3650</v>
      </c>
      <c r="E4989" t="str">
        <f>INDEX(Table5[EEZ],MATCH(C4989,Table5[Colony_ID],0))</f>
        <v>Fijian Exclusive Economic Zone</v>
      </c>
      <c r="F4989" t="str">
        <f>INDEX(Table5[Corrected Island/Colony Name],MATCH('Full Data'!C2032,Table5[Colony_ID],0))</f>
        <v>Vatu-i-ra Island</v>
      </c>
      <c r="G4989" t="str">
        <f>INDEX(Table4[Common_Name],MATCH('Full Data'!D2032,Table4[SpcRecID],0))</f>
        <v>Lesser Frigatebird</v>
      </c>
      <c r="H4989" s="83" t="str">
        <f>INDEX(Data!E$2:E$6500,MATCH(A4989,Data!$A$2:$A$6500,0))</f>
        <v>Potential Breeding</v>
      </c>
      <c r="I4989" s="90">
        <f>INDEX(Data!P$2:P$6500,MATCH(A4989,Data!$A$2:$A$6500,0))</f>
        <v>1975</v>
      </c>
      <c r="J4989" s="90">
        <f>INDEX(Data!Q$2:Q$6500,MATCH($A4989,Data!$A$2:$A$6500,0))</f>
        <v>1975</v>
      </c>
      <c r="K4989" s="90">
        <f>INDEX(Data!F$2:F$6500,MATCH($A4989,Data!$A$2:$A$6500,0))</f>
        <v>1</v>
      </c>
      <c r="L4989" s="90">
        <f>INDEX(Data!G$2:G$6500,MATCH($A4989,Data!$A$2:$A$6500,0))</f>
        <v>1</v>
      </c>
      <c r="M4989" s="90">
        <f>INDEX(Data!H$2:H$6500,MATCH($A4989,Data!$A$2:$A$6500,0))</f>
        <v>0</v>
      </c>
      <c r="N4989" s="90">
        <f>INDEX(Data!I$2:I$6500,MATCH($A4989,Data!$A$2:$A$6500,0))</f>
        <v>0</v>
      </c>
      <c r="O4989" s="83" t="str">
        <f>INDEX(Data!J$2:J$6500,MATCH($A4989,Data!$A$2:$A$6500,0))</f>
        <v>breeding pairs</v>
      </c>
      <c r="P4989" t="str">
        <f>_xlfn.XLOOKUP(B4989,Table3[RefID],Table3[Citation])</f>
        <v>Tarburton (1987)</v>
      </c>
    </row>
    <row r="4990" spans="1:16" x14ac:dyDescent="0.35">
      <c r="A4990" s="68">
        <v>2029</v>
      </c>
      <c r="B4990" s="69">
        <v>138</v>
      </c>
      <c r="C4990" s="69">
        <v>4066</v>
      </c>
      <c r="D4990" s="69">
        <v>3846</v>
      </c>
      <c r="E4990" t="str">
        <f>INDEX(Table5[EEZ],MATCH(C4990,Table5[Colony_ID],0))</f>
        <v>Fijian Exclusive Economic Zone</v>
      </c>
      <c r="F4990" t="str">
        <f>INDEX(Table5[Corrected Island/Colony Name],MATCH('Full Data'!C2031,Table5[Colony_ID],0))</f>
        <v>Vatu-i-ra Island</v>
      </c>
      <c r="G4990" t="str">
        <f>INDEX(Table4[Common_Name],MATCH('Full Data'!D2031,Table4[SpcRecID],0))</f>
        <v>Red-footed Booby</v>
      </c>
      <c r="H4990" s="83" t="str">
        <f>INDEX(Data!E$2:E$6500,MATCH(A4990,Data!$A$2:$A$6500,0))</f>
        <v>Confirmed</v>
      </c>
      <c r="I4990" s="90">
        <f>INDEX(Data!P$2:P$6500,MATCH(A4990,Data!$A$2:$A$6500,0))</f>
        <v>1976</v>
      </c>
      <c r="J4990" s="90">
        <f>INDEX(Data!Q$2:Q$6500,MATCH($A4990,Data!$A$2:$A$6500,0))</f>
        <v>1976</v>
      </c>
      <c r="K4990" s="90">
        <f>INDEX(Data!F$2:F$6500,MATCH($A4990,Data!$A$2:$A$6500,0))</f>
        <v>115</v>
      </c>
      <c r="L4990" s="90">
        <f>INDEX(Data!G$2:G$6500,MATCH($A4990,Data!$A$2:$A$6500,0))</f>
        <v>115</v>
      </c>
      <c r="M4990" s="90">
        <f>INDEX(Data!H$2:H$6500,MATCH($A4990,Data!$A$2:$A$6500,0))</f>
        <v>0</v>
      </c>
      <c r="N4990" s="90">
        <f>INDEX(Data!I$2:I$6500,MATCH($A4990,Data!$A$2:$A$6500,0))</f>
        <v>0</v>
      </c>
      <c r="O4990" s="83" t="str">
        <f>INDEX(Data!J$2:J$6500,MATCH($A4990,Data!$A$2:$A$6500,0))</f>
        <v>individuals</v>
      </c>
      <c r="P4990" t="str">
        <f>_xlfn.XLOOKUP(B4990,Table3[RefID],Table3[Citation])</f>
        <v>Tarburton (1987)</v>
      </c>
    </row>
    <row r="4991" spans="1:16" x14ac:dyDescent="0.35">
      <c r="A4991" s="68">
        <v>1916</v>
      </c>
      <c r="B4991" s="69">
        <v>128</v>
      </c>
      <c r="C4991" s="69">
        <v>4066</v>
      </c>
      <c r="D4991" s="69">
        <v>3294</v>
      </c>
      <c r="E4991" t="str">
        <f>INDEX(Table5[EEZ],MATCH(C4991,Table5[Colony_ID],0))</f>
        <v>Fijian Exclusive Economic Zone</v>
      </c>
      <c r="F4991" t="str">
        <f>INDEX(Table5[Corrected Island/Colony Name],MATCH('Full Data'!C1918,Table5[Colony_ID],0))</f>
        <v>Vatu-i-ra Island</v>
      </c>
      <c r="G4991" t="str">
        <f>INDEX(Table4[Common_Name],MATCH('Full Data'!D1918,Table4[SpcRecID],0))</f>
        <v>Bridled Tern</v>
      </c>
      <c r="H4991" s="83" t="str">
        <f>INDEX(Data!E$2:E$6500,MATCH(A4991,Data!$A$2:$A$6500,0))</f>
        <v>Confirmed</v>
      </c>
      <c r="I4991" s="90">
        <f>INDEX(Data!P$2:P$6500,MATCH(A4991,Data!$A$2:$A$6500,0))</f>
        <v>1981</v>
      </c>
      <c r="J4991" s="90">
        <f>INDEX(Data!Q$2:Q$6500,MATCH($A4991,Data!$A$2:$A$6500,0))</f>
        <v>1981</v>
      </c>
      <c r="K4991" s="90">
        <f>INDEX(Data!F$2:F$6500,MATCH($A4991,Data!$A$2:$A$6500,0))</f>
        <v>154</v>
      </c>
      <c r="L4991" s="90">
        <f>INDEX(Data!G$2:G$6500,MATCH($A4991,Data!$A$2:$A$6500,0))</f>
        <v>154</v>
      </c>
      <c r="M4991" s="90">
        <f>INDEX(Data!H$2:H$6500,MATCH($A4991,Data!$A$2:$A$6500,0))</f>
        <v>0</v>
      </c>
      <c r="N4991" s="90">
        <f>INDEX(Data!I$2:I$6500,MATCH($A4991,Data!$A$2:$A$6500,0))</f>
        <v>0</v>
      </c>
      <c r="O4991" s="83" t="str">
        <f>INDEX(Data!J$2:J$6500,MATCH($A4991,Data!$A$2:$A$6500,0))</f>
        <v>individuals</v>
      </c>
      <c r="P4991" t="str">
        <f>_xlfn.XLOOKUP(B4991,Table3[RefID],Table3[Citation])</f>
        <v>Jenkins (1986)</v>
      </c>
    </row>
    <row r="4992" spans="1:16" x14ac:dyDescent="0.35">
      <c r="A4992" s="68">
        <v>1959</v>
      </c>
      <c r="B4992" s="69">
        <v>128</v>
      </c>
      <c r="C4992" s="69">
        <v>4066</v>
      </c>
      <c r="D4992" s="69">
        <v>3658</v>
      </c>
      <c r="E4992" t="str">
        <f>INDEX(Table5[EEZ],MATCH(C4992,Table5[Colony_ID],0))</f>
        <v>Fijian Exclusive Economic Zone</v>
      </c>
      <c r="F4992" t="str">
        <f>INDEX(Table5[Corrected Island/Colony Name],MATCH('Full Data'!C1961,Table5[Colony_ID],0))</f>
        <v>Vatu-i-ra Island</v>
      </c>
      <c r="G4992" t="str">
        <f>INDEX(Table4[Common_Name],MATCH('Full Data'!D1961,Table4[SpcRecID],0))</f>
        <v>Brown Booby</v>
      </c>
      <c r="H4992" s="83" t="str">
        <f>INDEX(Data!E$2:E$6500,MATCH(A4992,Data!$A$2:$A$6500,0))</f>
        <v>Potential Breeding</v>
      </c>
      <c r="I4992" s="90">
        <f>INDEX(Data!P$2:P$6500,MATCH(A4992,Data!$A$2:$A$6500,0))</f>
        <v>1981</v>
      </c>
      <c r="J4992" s="90">
        <f>INDEX(Data!Q$2:Q$6500,MATCH($A4992,Data!$A$2:$A$6500,0))</f>
        <v>1981</v>
      </c>
      <c r="K4992" s="90">
        <f>INDEX(Data!F$2:F$6500,MATCH($A4992,Data!$A$2:$A$6500,0))</f>
        <v>250</v>
      </c>
      <c r="L4992" s="90">
        <f>INDEX(Data!G$2:G$6500,MATCH($A4992,Data!$A$2:$A$6500,0))</f>
        <v>250</v>
      </c>
      <c r="M4992" s="90">
        <f>INDEX(Data!H$2:H$6500,MATCH($A4992,Data!$A$2:$A$6500,0))</f>
        <v>0</v>
      </c>
      <c r="N4992" s="90">
        <f>INDEX(Data!I$2:I$6500,MATCH($A4992,Data!$A$2:$A$6500,0))</f>
        <v>0</v>
      </c>
      <c r="O4992" s="83" t="str">
        <f>INDEX(Data!J$2:J$6500,MATCH($A4992,Data!$A$2:$A$6500,0))</f>
        <v>individuals</v>
      </c>
      <c r="P4992" t="str">
        <f>_xlfn.XLOOKUP(B4992,Table3[RefID],Table3[Citation])</f>
        <v>Jenkins (1986)</v>
      </c>
    </row>
    <row r="4993" spans="1:16" x14ac:dyDescent="0.35">
      <c r="A4993" s="68">
        <v>4097</v>
      </c>
      <c r="B4993" s="69">
        <v>252</v>
      </c>
      <c r="C4993" s="69">
        <v>4066</v>
      </c>
      <c r="D4993" s="69">
        <v>3295</v>
      </c>
      <c r="E4993" t="str">
        <f>INDEX(Table5[EEZ],MATCH(C4993,Table5[Colony_ID],0))</f>
        <v>Fijian Exclusive Economic Zone</v>
      </c>
      <c r="F4993" t="str">
        <f>INDEX(Table5[Corrected Island/Colony Name],MATCH('Full Data'!C4099,Table5[Colony_ID],0))</f>
        <v>Vatu-i-ra Island</v>
      </c>
      <c r="G4993" t="str">
        <f>INDEX(Table4[Common_Name],MATCH('Full Data'!D4099,Table4[SpcRecID],0))</f>
        <v>Black Noddy</v>
      </c>
      <c r="H4993" s="83" t="str">
        <f>INDEX(Data!E$2:E$6500,MATCH(A4993,Data!$A$2:$A$6500,0))</f>
        <v>Confirmed</v>
      </c>
      <c r="I4993" s="90">
        <f>INDEX(Data!P$2:P$6500,MATCH(A4993,Data!$A$2:$A$6500,0))</f>
        <v>1836</v>
      </c>
      <c r="J4993" s="90">
        <f>INDEX(Data!Q$2:Q$6500,MATCH($A4993,Data!$A$2:$A$6500,0))</f>
        <v>2003</v>
      </c>
      <c r="K4993" s="90">
        <f>INDEX(Data!F$2:F$6500,MATCH($A4993,Data!$A$2:$A$6500,0))</f>
        <v>28000</v>
      </c>
      <c r="L4993" s="90">
        <f>INDEX(Data!G$2:G$6500,MATCH($A4993,Data!$A$2:$A$6500,0))</f>
        <v>28000</v>
      </c>
      <c r="M4993" s="90">
        <f>INDEX(Data!H$2:H$6500,MATCH($A4993,Data!$A$2:$A$6500,0))</f>
        <v>0</v>
      </c>
      <c r="N4993" s="90">
        <f>INDEX(Data!I$2:I$6500,MATCH($A4993,Data!$A$2:$A$6500,0))</f>
        <v>0</v>
      </c>
      <c r="O4993" s="83" t="str">
        <f>INDEX(Data!J$2:J$6500,MATCH($A4993,Data!$A$2:$A$6500,0))</f>
        <v>breeding pairs</v>
      </c>
      <c r="P4993" t="str">
        <f>_xlfn.XLOOKUP(B4993,Table3[RefID],Table3[Citation])</f>
        <v>BirdLife International (2006)</v>
      </c>
    </row>
    <row r="4994" spans="1:16" x14ac:dyDescent="0.35">
      <c r="A4994" s="68">
        <v>4992</v>
      </c>
      <c r="B4994" s="69">
        <v>292</v>
      </c>
      <c r="C4994" s="69">
        <v>4034</v>
      </c>
      <c r="D4994" s="69">
        <v>3268</v>
      </c>
      <c r="E4994" t="str">
        <f>INDEX(Table5[EEZ],MATCH(C4994,Table5[Colony_ID],0))</f>
        <v>Fijian Exclusive Economic Zone</v>
      </c>
      <c r="F4994" t="str">
        <f>INDEX(Table5[Corrected Island/Colony Name],MATCH('Full Data'!C4994,Table5[Colony_ID],0))</f>
        <v>Namena</v>
      </c>
      <c r="G4994" t="str">
        <f>INDEX(Table4[Common_Name],MATCH('Full Data'!D4994,Table4[SpcRecID],0))</f>
        <v>Black-naped Tern</v>
      </c>
      <c r="H4994" s="83" t="str">
        <f>INDEX(Data!E$2:E$6500,MATCH(A4994,Data!$A$2:$A$6500,0))</f>
        <v>Non-breeding</v>
      </c>
      <c r="I4994" s="90">
        <f>INDEX(Data!P$2:P$6500,MATCH(A4994,Data!$A$2:$A$6500,0))</f>
        <v>2008</v>
      </c>
      <c r="J4994" s="90">
        <f>INDEX(Data!Q$2:Q$6500,MATCH($A4994,Data!$A$2:$A$6500,0))</f>
        <v>2008</v>
      </c>
      <c r="K4994" s="90">
        <f>INDEX(Data!F$2:F$6500,MATCH($A4994,Data!$A$2:$A$6500,0))</f>
        <v>0</v>
      </c>
      <c r="L4994" s="90">
        <f>INDEX(Data!G$2:G$6500,MATCH($A4994,Data!$A$2:$A$6500,0))</f>
        <v>0</v>
      </c>
      <c r="M4994" s="90">
        <f>INDEX(Data!H$2:H$6500,MATCH($A4994,Data!$A$2:$A$6500,0))</f>
        <v>0</v>
      </c>
      <c r="N4994" s="90">
        <f>INDEX(Data!I$2:I$6500,MATCH($A4994,Data!$A$2:$A$6500,0))</f>
        <v>0</v>
      </c>
      <c r="O4994" s="83">
        <f>INDEX(Data!J$2:J$6500,MATCH($A4994,Data!$A$2:$A$6500,0))</f>
        <v>0</v>
      </c>
      <c r="P4994" t="str">
        <f>_xlfn.XLOOKUP(B4994,Table3[RefID],Table3[Citation])</f>
        <v>Rounds et al (2008)</v>
      </c>
    </row>
    <row r="4995" spans="1:16" x14ac:dyDescent="0.35">
      <c r="A4995" s="68">
        <v>4993</v>
      </c>
      <c r="B4995" s="69">
        <v>292</v>
      </c>
      <c r="C4995" s="69">
        <v>4034</v>
      </c>
      <c r="D4995" s="69">
        <v>3287</v>
      </c>
      <c r="E4995" t="str">
        <f>INDEX(Table5[EEZ],MATCH(C4995,Table5[Colony_ID],0))</f>
        <v>Fijian Exclusive Economic Zone</v>
      </c>
      <c r="F4995" t="str">
        <f>INDEX(Table5[Corrected Island/Colony Name],MATCH('Full Data'!C4995,Table5[Colony_ID],0))</f>
        <v>Namena</v>
      </c>
      <c r="G4995" t="str">
        <f>INDEX(Table4[Common_Name],MATCH('Full Data'!D4995,Table4[SpcRecID],0))</f>
        <v>Bridled Tern</v>
      </c>
      <c r="H4995" s="83" t="str">
        <f>INDEX(Data!E$2:E$6500,MATCH(A4995,Data!$A$2:$A$6500,0))</f>
        <v>Confirmed</v>
      </c>
      <c r="I4995" s="90">
        <f>INDEX(Data!P$2:P$6500,MATCH(A4995,Data!$A$2:$A$6500,0))</f>
        <v>2008</v>
      </c>
      <c r="J4995" s="90">
        <f>INDEX(Data!Q$2:Q$6500,MATCH($A4995,Data!$A$2:$A$6500,0))</f>
        <v>2008</v>
      </c>
      <c r="K4995" s="90">
        <f>INDEX(Data!F$2:F$6500,MATCH($A4995,Data!$A$2:$A$6500,0))</f>
        <v>20</v>
      </c>
      <c r="L4995" s="90">
        <f>INDEX(Data!G$2:G$6500,MATCH($A4995,Data!$A$2:$A$6500,0))</f>
        <v>20</v>
      </c>
      <c r="M4995" s="90">
        <f>INDEX(Data!H$2:H$6500,MATCH($A4995,Data!$A$2:$A$6500,0))</f>
        <v>0</v>
      </c>
      <c r="N4995" s="90">
        <f>INDEX(Data!I$2:I$6500,MATCH($A4995,Data!$A$2:$A$6500,0))</f>
        <v>0</v>
      </c>
      <c r="O4995" s="83" t="str">
        <f>INDEX(Data!J$2:J$6500,MATCH($A4995,Data!$A$2:$A$6500,0))</f>
        <v>breeding pairs</v>
      </c>
      <c r="P4995" t="str">
        <f>_xlfn.XLOOKUP(B4995,Table3[RefID],Table3[Citation])</f>
        <v>Rounds et al (2008)</v>
      </c>
    </row>
    <row r="4996" spans="1:16" x14ac:dyDescent="0.35">
      <c r="A4996" s="68">
        <v>4994</v>
      </c>
      <c r="B4996" s="69">
        <v>292</v>
      </c>
      <c r="C4996" s="69">
        <v>4034</v>
      </c>
      <c r="D4996" s="69">
        <v>3658</v>
      </c>
      <c r="E4996" t="str">
        <f>INDEX(Table5[EEZ],MATCH(C4996,Table5[Colony_ID],0))</f>
        <v>Fijian Exclusive Economic Zone</v>
      </c>
      <c r="F4996" t="str">
        <f>INDEX(Table5[Corrected Island/Colony Name],MATCH('Full Data'!C4996,Table5[Colony_ID],0))</f>
        <v>Namena</v>
      </c>
      <c r="G4996" t="str">
        <f>INDEX(Table4[Common_Name],MATCH('Full Data'!D4996,Table4[SpcRecID],0))</f>
        <v>Red-footed Booby</v>
      </c>
      <c r="H4996" s="83" t="str">
        <f>INDEX(Data!E$2:E$6500,MATCH(A4996,Data!$A$2:$A$6500,0))</f>
        <v>Confirmed</v>
      </c>
      <c r="I4996" s="90">
        <f>INDEX(Data!P$2:P$6500,MATCH(A4996,Data!$A$2:$A$6500,0))</f>
        <v>1986</v>
      </c>
      <c r="J4996" s="90">
        <f>INDEX(Data!Q$2:Q$6500,MATCH($A4996,Data!$A$2:$A$6500,0))</f>
        <v>1986</v>
      </c>
      <c r="K4996" s="90">
        <f>INDEX(Data!F$2:F$6500,MATCH($A4996,Data!$A$2:$A$6500,0))</f>
        <v>1000</v>
      </c>
      <c r="L4996" s="90">
        <f>INDEX(Data!G$2:G$6500,MATCH($A4996,Data!$A$2:$A$6500,0))</f>
        <v>3000</v>
      </c>
      <c r="M4996" s="90">
        <f>INDEX(Data!H$2:H$6500,MATCH($A4996,Data!$A$2:$A$6500,0))</f>
        <v>0</v>
      </c>
      <c r="N4996" s="90">
        <f>INDEX(Data!I$2:I$6500,MATCH($A4996,Data!$A$2:$A$6500,0))</f>
        <v>0</v>
      </c>
      <c r="O4996" s="83" t="str">
        <f>INDEX(Data!J$2:J$6500,MATCH($A4996,Data!$A$2:$A$6500,0))</f>
        <v>breeding pairs</v>
      </c>
      <c r="P4996" t="str">
        <f>_xlfn.XLOOKUP(B4996,Table3[RefID],Table3[Citation])</f>
        <v>Rounds et al (2008)</v>
      </c>
    </row>
    <row r="4997" spans="1:16" x14ac:dyDescent="0.35">
      <c r="A4997" s="68">
        <v>4995</v>
      </c>
      <c r="B4997" s="69">
        <v>292</v>
      </c>
      <c r="C4997" s="69">
        <v>4034</v>
      </c>
      <c r="D4997" s="69">
        <v>3658</v>
      </c>
      <c r="E4997" t="str">
        <f>INDEX(Table5[EEZ],MATCH(C4997,Table5[Colony_ID],0))</f>
        <v>Fijian Exclusive Economic Zone</v>
      </c>
      <c r="F4997" t="str">
        <f>INDEX(Table5[Corrected Island/Colony Name],MATCH('Full Data'!C4997,Table5[Colony_ID],0))</f>
        <v>Namena</v>
      </c>
      <c r="G4997" t="str">
        <f>INDEX(Table4[Common_Name],MATCH('Full Data'!D4997,Table4[SpcRecID],0))</f>
        <v>Red-footed Booby</v>
      </c>
      <c r="H4997" s="83" t="str">
        <f>INDEX(Data!E$2:E$6500,MATCH(A4997,Data!$A$2:$A$6500,0))</f>
        <v>Confirmed</v>
      </c>
      <c r="I4997" s="90">
        <f>INDEX(Data!P$2:P$6500,MATCH(A4997,Data!$A$2:$A$6500,0))</f>
        <v>1987</v>
      </c>
      <c r="J4997" s="90">
        <f>INDEX(Data!Q$2:Q$6500,MATCH($A4997,Data!$A$2:$A$6500,0))</f>
        <v>1987</v>
      </c>
      <c r="K4997" s="90">
        <f>INDEX(Data!F$2:F$6500,MATCH($A4997,Data!$A$2:$A$6500,0))</f>
        <v>1000</v>
      </c>
      <c r="L4997" s="90">
        <f>INDEX(Data!G$2:G$6500,MATCH($A4997,Data!$A$2:$A$6500,0))</f>
        <v>3000</v>
      </c>
      <c r="M4997" s="90">
        <f>INDEX(Data!H$2:H$6500,MATCH($A4997,Data!$A$2:$A$6500,0))</f>
        <v>0</v>
      </c>
      <c r="N4997" s="90">
        <f>INDEX(Data!I$2:I$6500,MATCH($A4997,Data!$A$2:$A$6500,0))</f>
        <v>0</v>
      </c>
      <c r="O4997" s="83" t="str">
        <f>INDEX(Data!J$2:J$6500,MATCH($A4997,Data!$A$2:$A$6500,0))</f>
        <v>breeding pairs</v>
      </c>
      <c r="P4997" t="str">
        <f>_xlfn.XLOOKUP(B4997,Table3[RefID],Table3[Citation])</f>
        <v>Rounds et al (2008)</v>
      </c>
    </row>
    <row r="4998" spans="1:16" x14ac:dyDescent="0.35">
      <c r="A4998" s="68">
        <v>4996</v>
      </c>
      <c r="B4998" s="69">
        <v>292</v>
      </c>
      <c r="C4998" s="69">
        <v>4034</v>
      </c>
      <c r="D4998" s="69">
        <v>3658</v>
      </c>
      <c r="E4998" t="str">
        <f>INDEX(Table5[EEZ],MATCH(C4998,Table5[Colony_ID],0))</f>
        <v>Fijian Exclusive Economic Zone</v>
      </c>
      <c r="F4998" t="str">
        <f>INDEX(Table5[Corrected Island/Colony Name],MATCH('Full Data'!C4998,Table5[Colony_ID],0))</f>
        <v>Namena</v>
      </c>
      <c r="G4998" t="str">
        <f>INDEX(Table4[Common_Name],MATCH('Full Data'!D4998,Table4[SpcRecID],0))</f>
        <v>Red-footed Booby</v>
      </c>
      <c r="H4998" s="83" t="str">
        <f>INDEX(Data!E$2:E$6500,MATCH(A4998,Data!$A$2:$A$6500,0))</f>
        <v>Confirmed</v>
      </c>
      <c r="I4998" s="90">
        <f>INDEX(Data!P$2:P$6500,MATCH(A4998,Data!$A$2:$A$6500,0))</f>
        <v>2005</v>
      </c>
      <c r="J4998" s="90">
        <f>INDEX(Data!Q$2:Q$6500,MATCH($A4998,Data!$A$2:$A$6500,0))</f>
        <v>2005</v>
      </c>
      <c r="K4998" s="90">
        <f>INDEX(Data!F$2:F$6500,MATCH($A4998,Data!$A$2:$A$6500,0))</f>
        <v>1000</v>
      </c>
      <c r="L4998" s="90">
        <f>INDEX(Data!G$2:G$6500,MATCH($A4998,Data!$A$2:$A$6500,0))</f>
        <v>3000</v>
      </c>
      <c r="M4998" s="90">
        <f>INDEX(Data!H$2:H$6500,MATCH($A4998,Data!$A$2:$A$6500,0))</f>
        <v>0</v>
      </c>
      <c r="N4998" s="90">
        <f>INDEX(Data!I$2:I$6500,MATCH($A4998,Data!$A$2:$A$6500,0))</f>
        <v>0</v>
      </c>
      <c r="O4998" s="83" t="str">
        <f>INDEX(Data!J$2:J$6500,MATCH($A4998,Data!$A$2:$A$6500,0))</f>
        <v>breeding pairs</v>
      </c>
      <c r="P4998" t="str">
        <f>_xlfn.XLOOKUP(B4998,Table3[RefID],Table3[Citation])</f>
        <v>Rounds et al (2008)</v>
      </c>
    </row>
    <row r="4999" spans="1:16" x14ac:dyDescent="0.35">
      <c r="A4999" s="68">
        <v>4997</v>
      </c>
      <c r="B4999" s="69">
        <v>292</v>
      </c>
      <c r="C4999" s="69">
        <v>4034</v>
      </c>
      <c r="D4999" s="69">
        <v>3658</v>
      </c>
      <c r="E4999" t="str">
        <f>INDEX(Table5[EEZ],MATCH(C4999,Table5[Colony_ID],0))</f>
        <v>Fijian Exclusive Economic Zone</v>
      </c>
      <c r="F4999" t="str">
        <f>INDEX(Table5[Corrected Island/Colony Name],MATCH('Full Data'!C4999,Table5[Colony_ID],0))</f>
        <v>Namena</v>
      </c>
      <c r="G4999" t="str">
        <f>INDEX(Table4[Common_Name],MATCH('Full Data'!D4999,Table4[SpcRecID],0))</f>
        <v>Red-footed Booby</v>
      </c>
      <c r="H4999" s="83" t="str">
        <f>INDEX(Data!E$2:E$6500,MATCH(A4999,Data!$A$2:$A$6500,0))</f>
        <v>Confirmed</v>
      </c>
      <c r="I4999" s="90">
        <f>INDEX(Data!P$2:P$6500,MATCH(A4999,Data!$A$2:$A$6500,0))</f>
        <v>2008</v>
      </c>
      <c r="J4999" s="90">
        <f>INDEX(Data!Q$2:Q$6500,MATCH($A4999,Data!$A$2:$A$6500,0))</f>
        <v>2008</v>
      </c>
      <c r="K4999" s="90">
        <f>INDEX(Data!F$2:F$6500,MATCH($A4999,Data!$A$2:$A$6500,0))</f>
        <v>1000</v>
      </c>
      <c r="L4999" s="90">
        <f>INDEX(Data!G$2:G$6500,MATCH($A4999,Data!$A$2:$A$6500,0))</f>
        <v>3000</v>
      </c>
      <c r="M4999" s="90">
        <f>INDEX(Data!H$2:H$6500,MATCH($A4999,Data!$A$2:$A$6500,0))</f>
        <v>0</v>
      </c>
      <c r="N4999" s="90">
        <f>INDEX(Data!I$2:I$6500,MATCH($A4999,Data!$A$2:$A$6500,0))</f>
        <v>0</v>
      </c>
      <c r="O4999" s="83" t="str">
        <f>INDEX(Data!J$2:J$6500,MATCH($A4999,Data!$A$2:$A$6500,0))</f>
        <v>breeding pairs</v>
      </c>
      <c r="P4999" t="str">
        <f>_xlfn.XLOOKUP(B4999,Table3[RefID],Table3[Citation])</f>
        <v>Rounds et al (2008)</v>
      </c>
    </row>
    <row r="5000" spans="1:16" x14ac:dyDescent="0.35">
      <c r="A5000" s="68">
        <v>4998</v>
      </c>
      <c r="B5000" s="69">
        <v>292</v>
      </c>
      <c r="C5000" s="69">
        <v>4034</v>
      </c>
      <c r="D5000" s="69">
        <v>3650</v>
      </c>
      <c r="E5000" t="str">
        <f>INDEX(Table5[EEZ],MATCH(C5000,Table5[Colony_ID],0))</f>
        <v>Fijian Exclusive Economic Zone</v>
      </c>
      <c r="F5000" t="str">
        <f>INDEX(Table5[Corrected Island/Colony Name],MATCH('Full Data'!C5000,Table5[Colony_ID],0))</f>
        <v>Namena</v>
      </c>
      <c r="G5000" t="str">
        <f>INDEX(Table4[Common_Name],MATCH('Full Data'!D5000,Table4[SpcRecID],0))</f>
        <v>White-tailed Tropicbird</v>
      </c>
      <c r="H5000" s="83" t="str">
        <f>INDEX(Data!E$2:E$6500,MATCH(A5000,Data!$A$2:$A$6500,0))</f>
        <v>Confirmed</v>
      </c>
      <c r="I5000" s="90">
        <f>INDEX(Data!P$2:P$6500,MATCH(A5000,Data!$A$2:$A$6500,0))</f>
        <v>2008</v>
      </c>
      <c r="J5000" s="90">
        <f>INDEX(Data!Q$2:Q$6500,MATCH($A5000,Data!$A$2:$A$6500,0))</f>
        <v>2008</v>
      </c>
      <c r="K5000" s="90">
        <f>INDEX(Data!F$2:F$6500,MATCH($A5000,Data!$A$2:$A$6500,0))</f>
        <v>0</v>
      </c>
      <c r="L5000" s="90">
        <f>INDEX(Data!G$2:G$6500,MATCH($A5000,Data!$A$2:$A$6500,0))</f>
        <v>0</v>
      </c>
      <c r="M5000" s="90">
        <f>INDEX(Data!H$2:H$6500,MATCH($A5000,Data!$A$2:$A$6500,0))</f>
        <v>1</v>
      </c>
      <c r="N5000" s="90">
        <f>INDEX(Data!I$2:I$6500,MATCH($A5000,Data!$A$2:$A$6500,0))</f>
        <v>49</v>
      </c>
      <c r="O5000" s="83" t="str">
        <f>INDEX(Data!J$2:J$6500,MATCH($A5000,Data!$A$2:$A$6500,0))</f>
        <v>individuals</v>
      </c>
      <c r="P5000" t="str">
        <f>_xlfn.XLOOKUP(B5000,Table3[RefID],Table3[Citation])</f>
        <v>Rounds et al (2008)</v>
      </c>
    </row>
    <row r="5001" spans="1:16" x14ac:dyDescent="0.35">
      <c r="A5001" s="68">
        <v>4999</v>
      </c>
      <c r="B5001" s="69">
        <v>293</v>
      </c>
      <c r="C5001" s="69">
        <v>19054</v>
      </c>
      <c r="D5001" s="69">
        <v>3879</v>
      </c>
      <c r="E5001" t="str">
        <f>INDEX(Table5[EEZ],MATCH(C5001,Table5[Colony_ID],0))</f>
        <v>Papua New Guinean Exclusive Economic Zone</v>
      </c>
      <c r="F5001" t="str">
        <f>INDEX(Table5[Corrected Island/Colony Name],MATCH('Full Data'!C5001,Table5[Colony_ID],0))</f>
        <v>New Ireland</v>
      </c>
      <c r="G5001" t="str">
        <f>INDEX(Table4[Common_Name],MATCH('Full Data'!D5001,Table4[SpcRecID],0))</f>
        <v>Beck's Petrel</v>
      </c>
      <c r="H5001" s="83" t="str">
        <f>INDEX(Data!E$2:E$6500,MATCH(A5001,Data!$A$2:$A$6500,0))</f>
        <v>Data Deficient</v>
      </c>
      <c r="I5001" s="90">
        <f>INDEX(Data!P$2:P$6500,MATCH(A5001,Data!$A$2:$A$6500,0))</f>
        <v>2007</v>
      </c>
      <c r="J5001" s="90">
        <f>INDEX(Data!Q$2:Q$6500,MATCH($A5001,Data!$A$2:$A$6500,0))</f>
        <v>2008</v>
      </c>
      <c r="K5001" s="90">
        <f>INDEX(Data!F$2:F$6500,MATCH($A5001,Data!$A$2:$A$6500,0))</f>
        <v>97</v>
      </c>
      <c r="L5001" s="90">
        <f>INDEX(Data!G$2:G$6500,MATCH($A5001,Data!$A$2:$A$6500,0))</f>
        <v>100</v>
      </c>
      <c r="M5001" s="90">
        <f>INDEX(Data!H$2:H$6500,MATCH($A5001,Data!$A$2:$A$6500,0))</f>
        <v>0</v>
      </c>
      <c r="N5001" s="90">
        <f>INDEX(Data!I$2:I$6500,MATCH($A5001,Data!$A$2:$A$6500,0))</f>
        <v>0</v>
      </c>
      <c r="O5001" s="83" t="str">
        <f>INDEX(Data!J$2:J$6500,MATCH($A5001,Data!$A$2:$A$6500,0))</f>
        <v>individuals</v>
      </c>
      <c r="P5001" t="str">
        <f>_xlfn.XLOOKUP(B5001,Table3[RefID],Table3[Citation])</f>
        <v>Shirihai (2008)</v>
      </c>
    </row>
    <row r="5002" spans="1:16" x14ac:dyDescent="0.35">
      <c r="A5002" s="68">
        <v>5000</v>
      </c>
      <c r="B5002" s="69">
        <v>294</v>
      </c>
      <c r="C5002" s="69">
        <v>7000</v>
      </c>
      <c r="D5002" s="70">
        <v>32228</v>
      </c>
      <c r="E5002" t="str">
        <f>INDEX(Table5[EEZ],MATCH(C5002,Table5[Colony_ID],0))</f>
        <v>Jarvis Island Exclusive Economic Zone</v>
      </c>
      <c r="F5002" t="str">
        <f>INDEX(Table5[Corrected Island/Colony Name],MATCH('Full Data'!C5002,Table5[Colony_ID],0))</f>
        <v>Jarvis Island</v>
      </c>
      <c r="G5002" t="str">
        <f>INDEX(Table4[Common_Name],MATCH('Full Data'!D5002,Table4[SpcRecID],0))</f>
        <v>Tropical Shearwater</v>
      </c>
      <c r="H5002" s="83" t="str">
        <f>INDEX(Data!E$2:E$6500,MATCH(A5002,Data!$A$2:$A$6500,0))</f>
        <v>Confirmed</v>
      </c>
      <c r="I5002" s="90">
        <f>INDEX(Data!P$2:P$6500,MATCH(A5002,Data!$A$2:$A$6500,0))</f>
        <v>1984</v>
      </c>
      <c r="J5002" s="90">
        <f>INDEX(Data!Q$2:Q$6500,MATCH($A5002,Data!$A$2:$A$6500,0))</f>
        <v>1973</v>
      </c>
      <c r="K5002" s="90">
        <f>INDEX(Data!F$2:F$6500,MATCH($A5002,Data!$A$2:$A$6500,0))</f>
        <v>20</v>
      </c>
      <c r="L5002" s="90">
        <f>INDEX(Data!G$2:G$6500,MATCH($A5002,Data!$A$2:$A$6500,0))</f>
        <v>20</v>
      </c>
      <c r="M5002" s="90">
        <f>INDEX(Data!H$2:H$6500,MATCH($A5002,Data!$A$2:$A$6500,0))</f>
        <v>0</v>
      </c>
      <c r="N5002" s="90">
        <f>INDEX(Data!I$2:I$6500,MATCH($A5002,Data!$A$2:$A$6500,0))</f>
        <v>0</v>
      </c>
      <c r="O5002" s="83" t="str">
        <f>INDEX(Data!J$2:J$6500,MATCH($A5002,Data!$A$2:$A$6500,0))</f>
        <v>individuals</v>
      </c>
      <c r="P5002" t="str">
        <f>_xlfn.XLOOKUP(B5002,Table3[RefID],Table3[Citation])</f>
        <v>USFWS (2008)</v>
      </c>
    </row>
    <row r="5003" spans="1:16" x14ac:dyDescent="0.35">
      <c r="A5003" s="68">
        <v>5001</v>
      </c>
      <c r="B5003" s="69">
        <v>294</v>
      </c>
      <c r="C5003" s="69">
        <v>7000</v>
      </c>
      <c r="D5003" s="70">
        <v>1016817</v>
      </c>
      <c r="E5003" t="str">
        <f>INDEX(Table5[EEZ],MATCH(C5003,Table5[Colony_ID],0))</f>
        <v>Jarvis Island Exclusive Economic Zone</v>
      </c>
      <c r="F5003" t="str">
        <f>INDEX(Table5[Corrected Island/Colony Name],MATCH('Full Data'!C5003,Table5[Colony_ID],0))</f>
        <v>Jarvis Island</v>
      </c>
      <c r="G5003" t="str">
        <f>INDEX(Table4[Common_Name],MATCH('Full Data'!D5003,Table4[SpcRecID],0))</f>
        <v>Blue Noddy</v>
      </c>
      <c r="H5003" s="83" t="str">
        <f>INDEX(Data!E$2:E$6500,MATCH(A5003,Data!$A$2:$A$6500,0))</f>
        <v>Confirmed</v>
      </c>
      <c r="I5003" s="90">
        <f>INDEX(Data!P$2:P$6500,MATCH(A5003,Data!$A$2:$A$6500,0))</f>
        <v>1973</v>
      </c>
      <c r="J5003" s="90">
        <f>INDEX(Data!Q$2:Q$6500,MATCH($A5003,Data!$A$2:$A$6500,0))</f>
        <v>1973</v>
      </c>
      <c r="K5003" s="90">
        <f>INDEX(Data!F$2:F$6500,MATCH($A5003,Data!$A$2:$A$6500,0))</f>
        <v>650</v>
      </c>
      <c r="L5003" s="90">
        <f>INDEX(Data!G$2:G$6500,MATCH($A5003,Data!$A$2:$A$6500,0))</f>
        <v>650</v>
      </c>
      <c r="M5003" s="90">
        <f>INDEX(Data!H$2:H$6500,MATCH($A5003,Data!$A$2:$A$6500,0))</f>
        <v>0</v>
      </c>
      <c r="N5003" s="90">
        <f>INDEX(Data!I$2:I$6500,MATCH($A5003,Data!$A$2:$A$6500,0))</f>
        <v>0</v>
      </c>
      <c r="O5003" s="83" t="str">
        <f>INDEX(Data!J$2:J$6500,MATCH($A5003,Data!$A$2:$A$6500,0))</f>
        <v>individuals</v>
      </c>
      <c r="P5003" t="str">
        <f>_xlfn.XLOOKUP(B5003,Table3[RefID],Table3[Citation])</f>
        <v>USFWS (2008)</v>
      </c>
    </row>
    <row r="5004" spans="1:16" x14ac:dyDescent="0.35">
      <c r="A5004" s="68">
        <v>5002</v>
      </c>
      <c r="B5004" s="69">
        <v>294</v>
      </c>
      <c r="C5004" s="69">
        <v>7000</v>
      </c>
      <c r="D5004" s="69">
        <v>3659</v>
      </c>
      <c r="E5004" t="str">
        <f>INDEX(Table5[EEZ],MATCH(C5004,Table5[Colony_ID],0))</f>
        <v>Jarvis Island Exclusive Economic Zone</v>
      </c>
      <c r="F5004" t="str">
        <f>INDEX(Table5[Corrected Island/Colony Name],MATCH('Full Data'!C5004,Table5[Colony_ID],0))</f>
        <v>Jarvis Island</v>
      </c>
      <c r="G5004" t="str">
        <f>INDEX(Table4[Common_Name],MATCH('Full Data'!D5004,Table4[SpcRecID],0))</f>
        <v>Brown Booby</v>
      </c>
      <c r="H5004" s="83" t="str">
        <f>INDEX(Data!E$2:E$6500,MATCH(A5004,Data!$A$2:$A$6500,0))</f>
        <v>Confirmed</v>
      </c>
      <c r="I5004" s="90">
        <f>INDEX(Data!P$2:P$6500,MATCH(A5004,Data!$A$2:$A$6500,0))</f>
        <v>1973</v>
      </c>
      <c r="J5004" s="90">
        <f>INDEX(Data!Q$2:Q$6500,MATCH($A5004,Data!$A$2:$A$6500,0))</f>
        <v>1973</v>
      </c>
      <c r="K5004" s="90">
        <f>INDEX(Data!F$2:F$6500,MATCH($A5004,Data!$A$2:$A$6500,0))</f>
        <v>2000</v>
      </c>
      <c r="L5004" s="90">
        <f>INDEX(Data!G$2:G$6500,MATCH($A5004,Data!$A$2:$A$6500,0))</f>
        <v>2000</v>
      </c>
      <c r="M5004" s="90">
        <f>INDEX(Data!H$2:H$6500,MATCH($A5004,Data!$A$2:$A$6500,0))</f>
        <v>0</v>
      </c>
      <c r="N5004" s="90">
        <f>INDEX(Data!I$2:I$6500,MATCH($A5004,Data!$A$2:$A$6500,0))</f>
        <v>0</v>
      </c>
      <c r="O5004" s="83" t="str">
        <f>INDEX(Data!J$2:J$6500,MATCH($A5004,Data!$A$2:$A$6500,0))</f>
        <v>individuals</v>
      </c>
      <c r="P5004" t="str">
        <f>_xlfn.XLOOKUP(B5004,Table3[RefID],Table3[Citation])</f>
        <v>USFWS (2008)</v>
      </c>
    </row>
    <row r="5005" spans="1:16" x14ac:dyDescent="0.35">
      <c r="A5005" s="68">
        <v>5003</v>
      </c>
      <c r="B5005" s="69">
        <v>294</v>
      </c>
      <c r="C5005" s="69">
        <v>7000</v>
      </c>
      <c r="D5005" s="69">
        <v>3294</v>
      </c>
      <c r="E5005" t="str">
        <f>INDEX(Table5[EEZ],MATCH(C5005,Table5[Colony_ID],0))</f>
        <v>Jarvis Island Exclusive Economic Zone</v>
      </c>
      <c r="F5005" t="str">
        <f>INDEX(Table5[Corrected Island/Colony Name],MATCH('Full Data'!C5005,Table5[Colony_ID],0))</f>
        <v>Jarvis Island</v>
      </c>
      <c r="G5005" t="str">
        <f>INDEX(Table4[Common_Name],MATCH('Full Data'!D5005,Table4[SpcRecID],0))</f>
        <v>Brown Noddy</v>
      </c>
      <c r="H5005" s="83" t="str">
        <f>INDEX(Data!E$2:E$6500,MATCH(A5005,Data!$A$2:$A$6500,0))</f>
        <v>Confirmed</v>
      </c>
      <c r="I5005" s="90">
        <f>INDEX(Data!P$2:P$6500,MATCH(A5005,Data!$A$2:$A$6500,0))</f>
        <v>1973</v>
      </c>
      <c r="J5005" s="90">
        <f>INDEX(Data!Q$2:Q$6500,MATCH($A5005,Data!$A$2:$A$6500,0))</f>
        <v>1973</v>
      </c>
      <c r="K5005" s="90">
        <f>INDEX(Data!F$2:F$6500,MATCH($A5005,Data!$A$2:$A$6500,0))</f>
        <v>10000</v>
      </c>
      <c r="L5005" s="90">
        <f>INDEX(Data!G$2:G$6500,MATCH($A5005,Data!$A$2:$A$6500,0))</f>
        <v>10000</v>
      </c>
      <c r="M5005" s="90">
        <f>INDEX(Data!H$2:H$6500,MATCH($A5005,Data!$A$2:$A$6500,0))</f>
        <v>0</v>
      </c>
      <c r="N5005" s="90">
        <f>INDEX(Data!I$2:I$6500,MATCH($A5005,Data!$A$2:$A$6500,0))</f>
        <v>0</v>
      </c>
      <c r="O5005" s="83" t="str">
        <f>INDEX(Data!J$2:J$6500,MATCH($A5005,Data!$A$2:$A$6500,0))</f>
        <v>individuals</v>
      </c>
      <c r="P5005" t="str">
        <f>_xlfn.XLOOKUP(B5005,Table3[RefID],Table3[Citation])</f>
        <v>USFWS (2008)</v>
      </c>
    </row>
    <row r="5006" spans="1:16" x14ac:dyDescent="0.35">
      <c r="A5006" s="68">
        <v>5004</v>
      </c>
      <c r="B5006" s="69">
        <v>294</v>
      </c>
      <c r="C5006" s="69">
        <v>7000</v>
      </c>
      <c r="D5006" s="70">
        <v>3935</v>
      </c>
      <c r="E5006" t="str">
        <f>INDEX(Table5[EEZ],MATCH(C5006,Table5[Colony_ID],0))</f>
        <v>Jarvis Island Exclusive Economic Zone</v>
      </c>
      <c r="F5006" t="str">
        <f>INDEX(Table5[Corrected Island/Colony Name],MATCH('Full Data'!C5006,Table5[Colony_ID],0))</f>
        <v>Jarvis Island</v>
      </c>
      <c r="G5006" t="str">
        <f>INDEX(Table4[Common_Name],MATCH('Full Data'!D5006,Table4[SpcRecID],0))</f>
        <v>Christmas Shearwater</v>
      </c>
      <c r="H5006" s="83" t="str">
        <f>INDEX(Data!E$2:E$6500,MATCH(A5006,Data!$A$2:$A$6500,0))</f>
        <v>Confirmed</v>
      </c>
      <c r="I5006" s="90">
        <f>INDEX(Data!P$2:P$6500,MATCH(A5006,Data!$A$2:$A$6500,0))</f>
        <v>1973</v>
      </c>
      <c r="J5006" s="90">
        <f>INDEX(Data!Q$2:Q$6500,MATCH($A5006,Data!$A$2:$A$6500,0))</f>
        <v>1973</v>
      </c>
      <c r="K5006" s="90">
        <f>INDEX(Data!F$2:F$6500,MATCH($A5006,Data!$A$2:$A$6500,0))</f>
        <v>20</v>
      </c>
      <c r="L5006" s="90">
        <f>INDEX(Data!G$2:G$6500,MATCH($A5006,Data!$A$2:$A$6500,0))</f>
        <v>20</v>
      </c>
      <c r="M5006" s="90">
        <f>INDEX(Data!H$2:H$6500,MATCH($A5006,Data!$A$2:$A$6500,0))</f>
        <v>0</v>
      </c>
      <c r="N5006" s="90">
        <f>INDEX(Data!I$2:I$6500,MATCH($A5006,Data!$A$2:$A$6500,0))</f>
        <v>0</v>
      </c>
      <c r="O5006" s="83" t="str">
        <f>INDEX(Data!J$2:J$6500,MATCH($A5006,Data!$A$2:$A$6500,0))</f>
        <v>individuals</v>
      </c>
      <c r="P5006" t="str">
        <f>_xlfn.XLOOKUP(B5006,Table3[RefID],Table3[Citation])</f>
        <v>USFWS (2008)</v>
      </c>
    </row>
    <row r="5007" spans="1:16" x14ac:dyDescent="0.35">
      <c r="A5007" s="68">
        <v>5005</v>
      </c>
      <c r="B5007" s="69">
        <v>294</v>
      </c>
      <c r="C5007" s="69">
        <v>7000</v>
      </c>
      <c r="D5007" s="69">
        <v>3298</v>
      </c>
      <c r="E5007" t="str">
        <f>INDEX(Table5[EEZ],MATCH(C5007,Table5[Colony_ID],0))</f>
        <v>Jarvis Island Exclusive Economic Zone</v>
      </c>
      <c r="F5007" t="str">
        <f>INDEX(Table5[Corrected Island/Colony Name],MATCH('Full Data'!C5007,Table5[Colony_ID],0))</f>
        <v>Jarvis Island</v>
      </c>
      <c r="G5007" t="str">
        <f>INDEX(Table4[Common_Name],MATCH('Full Data'!D5007,Table4[SpcRecID],0))</f>
        <v>Common White Tern</v>
      </c>
      <c r="H5007" s="83" t="str">
        <f>INDEX(Data!E$2:E$6500,MATCH(A5007,Data!$A$2:$A$6500,0))</f>
        <v>Confirmed</v>
      </c>
      <c r="I5007" s="90">
        <f>INDEX(Data!P$2:P$6500,MATCH(A5007,Data!$A$2:$A$6500,0))</f>
        <v>1973</v>
      </c>
      <c r="J5007" s="90">
        <f>INDEX(Data!Q$2:Q$6500,MATCH($A5007,Data!$A$2:$A$6500,0))</f>
        <v>1973</v>
      </c>
      <c r="K5007" s="90">
        <f>INDEX(Data!F$2:F$6500,MATCH($A5007,Data!$A$2:$A$6500,0))</f>
        <v>11</v>
      </c>
      <c r="L5007" s="90">
        <f>INDEX(Data!G$2:G$6500,MATCH($A5007,Data!$A$2:$A$6500,0))</f>
        <v>11</v>
      </c>
      <c r="M5007" s="90">
        <f>INDEX(Data!H$2:H$6500,MATCH($A5007,Data!$A$2:$A$6500,0))</f>
        <v>0</v>
      </c>
      <c r="N5007" s="90">
        <f>INDEX(Data!I$2:I$6500,MATCH($A5007,Data!$A$2:$A$6500,0))</f>
        <v>0</v>
      </c>
      <c r="O5007" s="83" t="str">
        <f>INDEX(Data!J$2:J$6500,MATCH($A5007,Data!$A$2:$A$6500,0))</f>
        <v>individuals</v>
      </c>
      <c r="P5007" t="str">
        <f>_xlfn.XLOOKUP(B5007,Table3[RefID],Table3[Citation])</f>
        <v>USFWS (2008)</v>
      </c>
    </row>
    <row r="5008" spans="1:16" x14ac:dyDescent="0.35">
      <c r="A5008" s="68">
        <v>5006</v>
      </c>
      <c r="B5008" s="69">
        <v>294</v>
      </c>
      <c r="C5008" s="69">
        <v>7000</v>
      </c>
      <c r="D5008" s="70">
        <v>3845</v>
      </c>
      <c r="E5008" t="str">
        <f>INDEX(Table5[EEZ],MATCH(C5008,Table5[Colony_ID],0))</f>
        <v>Jarvis Island Exclusive Economic Zone</v>
      </c>
      <c r="F5008" t="str">
        <f>INDEX(Table5[Corrected Island/Colony Name],MATCH('Full Data'!C5008,Table5[Colony_ID],0))</f>
        <v>Jarvis Island</v>
      </c>
      <c r="G5008" t="str">
        <f>INDEX(Table4[Common_Name],MATCH('Full Data'!D5008,Table4[SpcRecID],0))</f>
        <v>Great Frigatebird</v>
      </c>
      <c r="H5008" s="83" t="str">
        <f>INDEX(Data!E$2:E$6500,MATCH(A5008,Data!$A$2:$A$6500,0))</f>
        <v>Confirmed</v>
      </c>
      <c r="I5008" s="90">
        <f>INDEX(Data!P$2:P$6500,MATCH(A5008,Data!$A$2:$A$6500,0))</f>
        <v>1973</v>
      </c>
      <c r="J5008" s="90">
        <f>INDEX(Data!Q$2:Q$6500,MATCH($A5008,Data!$A$2:$A$6500,0))</f>
        <v>1973</v>
      </c>
      <c r="K5008" s="90">
        <f>INDEX(Data!F$2:F$6500,MATCH($A5008,Data!$A$2:$A$6500,0))</f>
        <v>2400</v>
      </c>
      <c r="L5008" s="90">
        <f>INDEX(Data!G$2:G$6500,MATCH($A5008,Data!$A$2:$A$6500,0))</f>
        <v>2400</v>
      </c>
      <c r="M5008" s="90">
        <f>INDEX(Data!H$2:H$6500,MATCH($A5008,Data!$A$2:$A$6500,0))</f>
        <v>0</v>
      </c>
      <c r="N5008" s="90">
        <f>INDEX(Data!I$2:I$6500,MATCH($A5008,Data!$A$2:$A$6500,0))</f>
        <v>0</v>
      </c>
      <c r="O5008" s="83" t="str">
        <f>INDEX(Data!J$2:J$6500,MATCH($A5008,Data!$A$2:$A$6500,0))</f>
        <v>individuals</v>
      </c>
      <c r="P5008" t="str">
        <f>_xlfn.XLOOKUP(B5008,Table3[RefID],Table3[Citation])</f>
        <v>USFWS (2008)</v>
      </c>
    </row>
    <row r="5009" spans="1:16" x14ac:dyDescent="0.35">
      <c r="A5009" s="68">
        <v>5007</v>
      </c>
      <c r="B5009" s="69">
        <v>294</v>
      </c>
      <c r="C5009" s="69">
        <v>7000</v>
      </c>
      <c r="D5009" s="69">
        <v>3286</v>
      </c>
      <c r="E5009" t="str">
        <f>INDEX(Table5[EEZ],MATCH(C5009,Table5[Colony_ID],0))</f>
        <v>Jarvis Island Exclusive Economic Zone</v>
      </c>
      <c r="F5009" t="str">
        <f>INDEX(Table5[Corrected Island/Colony Name],MATCH('Full Data'!C5009,Table5[Colony_ID],0))</f>
        <v>Jarvis Island</v>
      </c>
      <c r="G5009" t="str">
        <f>INDEX(Table4[Common_Name],MATCH('Full Data'!D5009,Table4[SpcRecID],0))</f>
        <v>Grey-backed Tern</v>
      </c>
      <c r="H5009" s="83" t="str">
        <f>INDEX(Data!E$2:E$6500,MATCH(A5009,Data!$A$2:$A$6500,0))</f>
        <v>Confirmed</v>
      </c>
      <c r="I5009" s="90">
        <f>INDEX(Data!P$2:P$6500,MATCH(A5009,Data!$A$2:$A$6500,0))</f>
        <v>1973</v>
      </c>
      <c r="J5009" s="90">
        <f>INDEX(Data!Q$2:Q$6500,MATCH($A5009,Data!$A$2:$A$6500,0))</f>
        <v>1973</v>
      </c>
      <c r="K5009" s="90">
        <f>INDEX(Data!F$2:F$6500,MATCH($A5009,Data!$A$2:$A$6500,0))</f>
        <v>1100</v>
      </c>
      <c r="L5009" s="90">
        <f>INDEX(Data!G$2:G$6500,MATCH($A5009,Data!$A$2:$A$6500,0))</f>
        <v>1100</v>
      </c>
      <c r="M5009" s="90">
        <f>INDEX(Data!H$2:H$6500,MATCH($A5009,Data!$A$2:$A$6500,0))</f>
        <v>0</v>
      </c>
      <c r="N5009" s="90">
        <f>INDEX(Data!I$2:I$6500,MATCH($A5009,Data!$A$2:$A$6500,0))</f>
        <v>0</v>
      </c>
      <c r="O5009" s="83" t="str">
        <f>INDEX(Data!J$2:J$6500,MATCH($A5009,Data!$A$2:$A$6500,0))</f>
        <v>individuals</v>
      </c>
      <c r="P5009" t="str">
        <f>_xlfn.XLOOKUP(B5009,Table3[RefID],Table3[Citation])</f>
        <v>USFWS (2008)</v>
      </c>
    </row>
    <row r="5010" spans="1:16" x14ac:dyDescent="0.35">
      <c r="A5010" s="68">
        <v>5008</v>
      </c>
      <c r="B5010" s="69">
        <v>294</v>
      </c>
      <c r="C5010" s="69">
        <v>7000</v>
      </c>
      <c r="D5010" s="70">
        <v>32652</v>
      </c>
      <c r="E5010" t="str">
        <f>INDEX(Table5[EEZ],MATCH(C5010,Table5[Colony_ID],0))</f>
        <v>Jarvis Island Exclusive Economic Zone</v>
      </c>
      <c r="F5010" t="str">
        <f>INDEX(Table5[Corrected Island/Colony Name],MATCH('Full Data'!C5010,Table5[Colony_ID],0))</f>
        <v>Jarvis Island</v>
      </c>
      <c r="G5010" t="str">
        <f>INDEX(Table4[Common_Name],MATCH('Full Data'!D5010,Table4[SpcRecID],0))</f>
        <v>Masked Booby</v>
      </c>
      <c r="H5010" s="83" t="str">
        <f>INDEX(Data!E$2:E$6500,MATCH(A5010,Data!$A$2:$A$6500,0))</f>
        <v>Confirmed</v>
      </c>
      <c r="I5010" s="90">
        <f>INDEX(Data!P$2:P$6500,MATCH(A5010,Data!$A$2:$A$6500,0))</f>
        <v>1973</v>
      </c>
      <c r="J5010" s="90">
        <f>INDEX(Data!Q$2:Q$6500,MATCH($A5010,Data!$A$2:$A$6500,0))</f>
        <v>1973</v>
      </c>
      <c r="K5010" s="90">
        <f>INDEX(Data!F$2:F$6500,MATCH($A5010,Data!$A$2:$A$6500,0))</f>
        <v>7000</v>
      </c>
      <c r="L5010" s="90">
        <f>INDEX(Data!G$2:G$6500,MATCH($A5010,Data!$A$2:$A$6500,0))</f>
        <v>7000</v>
      </c>
      <c r="M5010" s="90">
        <f>INDEX(Data!H$2:H$6500,MATCH($A5010,Data!$A$2:$A$6500,0))</f>
        <v>0</v>
      </c>
      <c r="N5010" s="90">
        <f>INDEX(Data!I$2:I$6500,MATCH($A5010,Data!$A$2:$A$6500,0))</f>
        <v>0</v>
      </c>
      <c r="O5010" s="83" t="str">
        <f>INDEX(Data!J$2:J$6500,MATCH($A5010,Data!$A$2:$A$6500,0))</f>
        <v>individuals</v>
      </c>
      <c r="P5010" t="str">
        <f>_xlfn.XLOOKUP(B5010,Table3[RefID],Table3[Citation])</f>
        <v>USFWS (2008)</v>
      </c>
    </row>
    <row r="5011" spans="1:16" x14ac:dyDescent="0.35">
      <c r="A5011" s="68">
        <v>5009</v>
      </c>
      <c r="B5011" s="69">
        <v>294</v>
      </c>
      <c r="C5011" s="69">
        <v>7000</v>
      </c>
      <c r="D5011" s="69">
        <v>3658</v>
      </c>
      <c r="E5011" t="str">
        <f>INDEX(Table5[EEZ],MATCH(C5011,Table5[Colony_ID],0))</f>
        <v>Jarvis Island Exclusive Economic Zone</v>
      </c>
      <c r="F5011" t="str">
        <f>INDEX(Table5[Corrected Island/Colony Name],MATCH('Full Data'!C5011,Table5[Colony_ID],0))</f>
        <v>Jarvis Island</v>
      </c>
      <c r="G5011" t="str">
        <f>INDEX(Table4[Common_Name],MATCH('Full Data'!D5011,Table4[SpcRecID],0))</f>
        <v>Red-footed Booby</v>
      </c>
      <c r="H5011" s="83" t="str">
        <f>INDEX(Data!E$2:E$6500,MATCH(A5011,Data!$A$2:$A$6500,0))</f>
        <v>Confirmed</v>
      </c>
      <c r="I5011" s="90">
        <f>INDEX(Data!P$2:P$6500,MATCH(A5011,Data!$A$2:$A$6500,0))</f>
        <v>1973</v>
      </c>
      <c r="J5011" s="90">
        <f>INDEX(Data!Q$2:Q$6500,MATCH($A5011,Data!$A$2:$A$6500,0))</f>
        <v>1973</v>
      </c>
      <c r="K5011" s="90">
        <f>INDEX(Data!F$2:F$6500,MATCH($A5011,Data!$A$2:$A$6500,0))</f>
        <v>1000</v>
      </c>
      <c r="L5011" s="90">
        <f>INDEX(Data!G$2:G$6500,MATCH($A5011,Data!$A$2:$A$6500,0))</f>
        <v>1000</v>
      </c>
      <c r="M5011" s="90">
        <f>INDEX(Data!H$2:H$6500,MATCH($A5011,Data!$A$2:$A$6500,0))</f>
        <v>0</v>
      </c>
      <c r="N5011" s="90">
        <f>INDEX(Data!I$2:I$6500,MATCH($A5011,Data!$A$2:$A$6500,0))</f>
        <v>0</v>
      </c>
      <c r="O5011" s="83" t="str">
        <f>INDEX(Data!J$2:J$6500,MATCH($A5011,Data!$A$2:$A$6500,0))</f>
        <v>individuals</v>
      </c>
      <c r="P5011" t="str">
        <f>_xlfn.XLOOKUP(B5011,Table3[RefID],Table3[Citation])</f>
        <v>USFWS (2008)</v>
      </c>
    </row>
    <row r="5012" spans="1:16" x14ac:dyDescent="0.35">
      <c r="A5012" s="68">
        <v>5010</v>
      </c>
      <c r="B5012" s="69">
        <v>294</v>
      </c>
      <c r="C5012" s="69">
        <v>7000</v>
      </c>
      <c r="D5012" s="69">
        <v>3649</v>
      </c>
      <c r="E5012" t="str">
        <f>INDEX(Table5[EEZ],MATCH(C5012,Table5[Colony_ID],0))</f>
        <v>Jarvis Island Exclusive Economic Zone</v>
      </c>
      <c r="F5012" t="str">
        <f>INDEX(Table5[Corrected Island/Colony Name],MATCH('Full Data'!C5012,Table5[Colony_ID],0))</f>
        <v>Jarvis Island</v>
      </c>
      <c r="G5012" t="str">
        <f>INDEX(Table4[Common_Name],MATCH('Full Data'!D5012,Table4[SpcRecID],0))</f>
        <v>Red-tailed Tropicbird</v>
      </c>
      <c r="H5012" s="83" t="str">
        <f>INDEX(Data!E$2:E$6500,MATCH(A5012,Data!$A$2:$A$6500,0))</f>
        <v>Confirmed</v>
      </c>
      <c r="I5012" s="90">
        <f>INDEX(Data!P$2:P$6500,MATCH(A5012,Data!$A$2:$A$6500,0))</f>
        <v>1973</v>
      </c>
      <c r="J5012" s="90">
        <f>INDEX(Data!Q$2:Q$6500,MATCH($A5012,Data!$A$2:$A$6500,0))</f>
        <v>1973</v>
      </c>
      <c r="K5012" s="90">
        <f>INDEX(Data!F$2:F$6500,MATCH($A5012,Data!$A$2:$A$6500,0))</f>
        <v>2500</v>
      </c>
      <c r="L5012" s="90">
        <f>INDEX(Data!G$2:G$6500,MATCH($A5012,Data!$A$2:$A$6500,0))</f>
        <v>2500</v>
      </c>
      <c r="M5012" s="90">
        <f>INDEX(Data!H$2:H$6500,MATCH($A5012,Data!$A$2:$A$6500,0))</f>
        <v>0</v>
      </c>
      <c r="N5012" s="90">
        <f>INDEX(Data!I$2:I$6500,MATCH($A5012,Data!$A$2:$A$6500,0))</f>
        <v>0</v>
      </c>
      <c r="O5012" s="83" t="str">
        <f>INDEX(Data!J$2:J$6500,MATCH($A5012,Data!$A$2:$A$6500,0))</f>
        <v>individuals</v>
      </c>
      <c r="P5012" t="str">
        <f>_xlfn.XLOOKUP(B5012,Table3[RefID],Table3[Citation])</f>
        <v>USFWS (2008)</v>
      </c>
    </row>
    <row r="5013" spans="1:16" x14ac:dyDescent="0.35">
      <c r="A5013" s="68">
        <v>5011</v>
      </c>
      <c r="B5013" s="69">
        <v>294</v>
      </c>
      <c r="C5013" s="69">
        <v>7000</v>
      </c>
      <c r="D5013" s="69">
        <v>3288</v>
      </c>
      <c r="E5013" t="str">
        <f>INDEX(Table5[EEZ],MATCH(C5013,Table5[Colony_ID],0))</f>
        <v>Jarvis Island Exclusive Economic Zone</v>
      </c>
      <c r="F5013" t="str">
        <f>INDEX(Table5[Corrected Island/Colony Name],MATCH('Full Data'!C5013,Table5[Colony_ID],0))</f>
        <v>Jarvis Island</v>
      </c>
      <c r="G5013" t="str">
        <f>INDEX(Table4[Common_Name],MATCH('Full Data'!D5013,Table4[SpcRecID],0))</f>
        <v>Sooty Tern</v>
      </c>
      <c r="H5013" s="83" t="str">
        <f>INDEX(Data!E$2:E$6500,MATCH(A5013,Data!$A$2:$A$6500,0))</f>
        <v>Confirmed</v>
      </c>
      <c r="I5013" s="90">
        <f>INDEX(Data!P$2:P$6500,MATCH(A5013,Data!$A$2:$A$6500,0))</f>
        <v>1973</v>
      </c>
      <c r="J5013" s="90">
        <f>INDEX(Data!Q$2:Q$6500,MATCH($A5013,Data!$A$2:$A$6500,0))</f>
        <v>1973</v>
      </c>
      <c r="K5013" s="90">
        <f>INDEX(Data!F$2:F$6500,MATCH($A5013,Data!$A$2:$A$6500,0))</f>
        <v>1000000</v>
      </c>
      <c r="L5013" s="90">
        <f>INDEX(Data!G$2:G$6500,MATCH($A5013,Data!$A$2:$A$6500,0))</f>
        <v>1000000</v>
      </c>
      <c r="M5013" s="90">
        <f>INDEX(Data!H$2:H$6500,MATCH($A5013,Data!$A$2:$A$6500,0))</f>
        <v>0</v>
      </c>
      <c r="N5013" s="90">
        <f>INDEX(Data!I$2:I$6500,MATCH($A5013,Data!$A$2:$A$6500,0))</f>
        <v>0</v>
      </c>
      <c r="O5013" s="83" t="str">
        <f>INDEX(Data!J$2:J$6500,MATCH($A5013,Data!$A$2:$A$6500,0))</f>
        <v>individuals</v>
      </c>
      <c r="P5013" t="str">
        <f>_xlfn.XLOOKUP(B5013,Table3[RefID],Table3[Citation])</f>
        <v>USFWS (2008)</v>
      </c>
    </row>
    <row r="5014" spans="1:16" x14ac:dyDescent="0.35">
      <c r="A5014" s="68">
        <v>5012</v>
      </c>
      <c r="B5014" s="69">
        <v>294</v>
      </c>
      <c r="C5014" s="69">
        <v>7000</v>
      </c>
      <c r="D5014" s="70">
        <v>3928</v>
      </c>
      <c r="E5014" t="str">
        <f>INDEX(Table5[EEZ],MATCH(C5014,Table5[Colony_ID],0))</f>
        <v>Jarvis Island Exclusive Economic Zone</v>
      </c>
      <c r="F5014" t="str">
        <f>INDEX(Table5[Corrected Island/Colony Name],MATCH('Full Data'!C5014,Table5[Colony_ID],0))</f>
        <v>Jarvis Island</v>
      </c>
      <c r="G5014" t="str">
        <f>INDEX(Table4[Common_Name],MATCH('Full Data'!D5014,Table4[SpcRecID],0))</f>
        <v>Wedge-tailed Shearwater</v>
      </c>
      <c r="H5014" s="83" t="str">
        <f>INDEX(Data!E$2:E$6500,MATCH(A5014,Data!$A$2:$A$6500,0))</f>
        <v>Confirmed</v>
      </c>
      <c r="I5014" s="90">
        <f>INDEX(Data!P$2:P$6500,MATCH(A5014,Data!$A$2:$A$6500,0))</f>
        <v>1973</v>
      </c>
      <c r="J5014" s="90">
        <f>INDEX(Data!Q$2:Q$6500,MATCH($A5014,Data!$A$2:$A$6500,0))</f>
        <v>1973</v>
      </c>
      <c r="K5014" s="90">
        <f>INDEX(Data!F$2:F$6500,MATCH($A5014,Data!$A$2:$A$6500,0))</f>
        <v>41</v>
      </c>
      <c r="L5014" s="90">
        <f>INDEX(Data!G$2:G$6500,MATCH($A5014,Data!$A$2:$A$6500,0))</f>
        <v>41</v>
      </c>
      <c r="M5014" s="90">
        <f>INDEX(Data!H$2:H$6500,MATCH($A5014,Data!$A$2:$A$6500,0))</f>
        <v>0</v>
      </c>
      <c r="N5014" s="90">
        <f>INDEX(Data!I$2:I$6500,MATCH($A5014,Data!$A$2:$A$6500,0))</f>
        <v>0</v>
      </c>
      <c r="O5014" s="83" t="str">
        <f>INDEX(Data!J$2:J$6500,MATCH($A5014,Data!$A$2:$A$6500,0))</f>
        <v>individuals</v>
      </c>
      <c r="P5014" t="str">
        <f>_xlfn.XLOOKUP(B5014,Table3[RefID],Table3[Citation])</f>
        <v>USFWS (2008)</v>
      </c>
    </row>
    <row r="5015" spans="1:16" x14ac:dyDescent="0.35">
      <c r="A5015" s="68">
        <v>5013</v>
      </c>
      <c r="B5015" s="69">
        <v>294</v>
      </c>
      <c r="C5015" s="69">
        <v>7000</v>
      </c>
      <c r="D5015" s="69">
        <v>3975</v>
      </c>
      <c r="E5015" t="str">
        <f>INDEX(Table5[EEZ],MATCH(C5015,Table5[Colony_ID],0))</f>
        <v>Jarvis Island Exclusive Economic Zone</v>
      </c>
      <c r="F5015" t="str">
        <f>INDEX(Table5[Corrected Island/Colony Name],MATCH('Full Data'!C5015,Table5[Colony_ID],0))</f>
        <v>Jarvis Island</v>
      </c>
      <c r="G5015" t="str">
        <f>INDEX(Table4[Common_Name],MATCH('Full Data'!D5015,Table4[SpcRecID],0))</f>
        <v>Polynesian Storm-petrel</v>
      </c>
      <c r="H5015" s="83" t="str">
        <f>INDEX(Data!E$2:E$6500,MATCH(A5015,Data!$A$2:$A$6500,0))</f>
        <v>Confirmed</v>
      </c>
      <c r="I5015" s="90">
        <f>INDEX(Data!P$2:P$6500,MATCH(A5015,Data!$A$2:$A$6500,0))</f>
        <v>1973</v>
      </c>
      <c r="J5015" s="90">
        <f>INDEX(Data!Q$2:Q$6500,MATCH($A5015,Data!$A$2:$A$6500,0))</f>
        <v>1973</v>
      </c>
      <c r="K5015" s="90">
        <f>INDEX(Data!F$2:F$6500,MATCH($A5015,Data!$A$2:$A$6500,0))</f>
        <v>3</v>
      </c>
      <c r="L5015" s="90">
        <f>INDEX(Data!G$2:G$6500,MATCH($A5015,Data!$A$2:$A$6500,0))</f>
        <v>3</v>
      </c>
      <c r="M5015" s="90">
        <f>INDEX(Data!H$2:H$6500,MATCH($A5015,Data!$A$2:$A$6500,0))</f>
        <v>0</v>
      </c>
      <c r="N5015" s="90">
        <f>INDEX(Data!I$2:I$6500,MATCH($A5015,Data!$A$2:$A$6500,0))</f>
        <v>0</v>
      </c>
      <c r="O5015" s="83" t="str">
        <f>INDEX(Data!J$2:J$6500,MATCH($A5015,Data!$A$2:$A$6500,0))</f>
        <v>individuals</v>
      </c>
      <c r="P5015" t="str">
        <f>_xlfn.XLOOKUP(B5015,Table3[RefID],Table3[Citation])</f>
        <v>USFWS (2008)</v>
      </c>
    </row>
    <row r="5016" spans="1:16" x14ac:dyDescent="0.35">
      <c r="A5016" s="68">
        <v>5014</v>
      </c>
      <c r="B5016" s="69">
        <v>294</v>
      </c>
      <c r="C5016" s="69">
        <v>7000</v>
      </c>
      <c r="D5016" s="69">
        <v>3975</v>
      </c>
      <c r="E5016" t="str">
        <f>INDEX(Table5[EEZ],MATCH(C5016,Table5[Colony_ID],0))</f>
        <v>Jarvis Island Exclusive Economic Zone</v>
      </c>
      <c r="F5016" t="str">
        <f>INDEX(Table5[Corrected Island/Colony Name],MATCH('Full Data'!C5016,Table5[Colony_ID],0))</f>
        <v>Jarvis Island</v>
      </c>
      <c r="G5016" t="str">
        <f>INDEX(Table4[Common_Name],MATCH('Full Data'!D5016,Table4[SpcRecID],0))</f>
        <v>Polynesian Storm-petrel</v>
      </c>
      <c r="H5016" s="83" t="str">
        <f>INDEX(Data!E$2:E$6500,MATCH(A5016,Data!$A$2:$A$6500,0))</f>
        <v>Potential Breeding</v>
      </c>
      <c r="I5016" s="90">
        <f>INDEX(Data!P$2:P$6500,MATCH(A5016,Data!$A$2:$A$6500,0))</f>
        <v>2000</v>
      </c>
      <c r="J5016" s="90">
        <f>INDEX(Data!Q$2:Q$6500,MATCH($A5016,Data!$A$2:$A$6500,0))</f>
        <v>2000</v>
      </c>
      <c r="K5016" s="90">
        <f>INDEX(Data!F$2:F$6500,MATCH($A5016,Data!$A$2:$A$6500,0))</f>
        <v>3</v>
      </c>
      <c r="L5016" s="90">
        <f>INDEX(Data!G$2:G$6500,MATCH($A5016,Data!$A$2:$A$6500,0))</f>
        <v>3</v>
      </c>
      <c r="M5016" s="90">
        <f>INDEX(Data!H$2:H$6500,MATCH($A5016,Data!$A$2:$A$6500,0))</f>
        <v>0</v>
      </c>
      <c r="N5016" s="90">
        <f>INDEX(Data!I$2:I$6500,MATCH($A5016,Data!$A$2:$A$6500,0))</f>
        <v>0</v>
      </c>
      <c r="O5016" s="83" t="str">
        <f>INDEX(Data!J$2:J$6500,MATCH($A5016,Data!$A$2:$A$6500,0))</f>
        <v>individuals</v>
      </c>
      <c r="P5016" t="str">
        <f>_xlfn.XLOOKUP(B5016,Table3[RefID],Table3[Citation])</f>
        <v>USFWS (2008)</v>
      </c>
    </row>
    <row r="5017" spans="1:16" x14ac:dyDescent="0.35">
      <c r="A5017" s="68">
        <v>5015</v>
      </c>
      <c r="B5017" s="69">
        <v>295</v>
      </c>
      <c r="C5017" s="69">
        <v>6001</v>
      </c>
      <c r="D5017" s="70">
        <v>1016817</v>
      </c>
      <c r="E5017" t="str">
        <f>INDEX(Table5[EEZ],MATCH(C5017,Table5[Colony_ID],0))</f>
        <v>Howland and Baker Island Exclusive Economic Zone</v>
      </c>
      <c r="F5017" t="str">
        <f>INDEX(Table5[Corrected Island/Colony Name],MATCH('Full Data'!C5017,Table5[Colony_ID],0))</f>
        <v>Baker Island</v>
      </c>
      <c r="G5017" t="str">
        <f>INDEX(Table4[Common_Name],MATCH('Full Data'!D5017,Table4[SpcRecID],0))</f>
        <v>Blue Noddy</v>
      </c>
      <c r="H5017" s="83" t="str">
        <f>INDEX(Data!E$2:E$6500,MATCH(A5017,Data!$A$2:$A$6500,0))</f>
        <v>Confirmed</v>
      </c>
      <c r="I5017" s="90">
        <f>INDEX(Data!P$2:P$6500,MATCH(A5017,Data!$A$2:$A$6500,0))</f>
        <v>1973</v>
      </c>
      <c r="J5017" s="90">
        <f>INDEX(Data!Q$2:Q$6500,MATCH($A5017,Data!$A$2:$A$6500,0))</f>
        <v>2007</v>
      </c>
      <c r="K5017" s="90">
        <f>INDEX(Data!F$2:F$6500,MATCH($A5017,Data!$A$2:$A$6500,0))</f>
        <v>26</v>
      </c>
      <c r="L5017" s="90">
        <f>INDEX(Data!G$2:G$6500,MATCH($A5017,Data!$A$2:$A$6500,0))</f>
        <v>26</v>
      </c>
      <c r="M5017" s="90">
        <f>INDEX(Data!H$2:H$6500,MATCH($A5017,Data!$A$2:$A$6500,0))</f>
        <v>0</v>
      </c>
      <c r="N5017" s="90">
        <f>INDEX(Data!I$2:I$6500,MATCH($A5017,Data!$A$2:$A$6500,0))</f>
        <v>0</v>
      </c>
      <c r="O5017" s="83" t="str">
        <f>INDEX(Data!J$2:J$6500,MATCH($A5017,Data!$A$2:$A$6500,0))</f>
        <v>individuals</v>
      </c>
      <c r="P5017" t="str">
        <f>_xlfn.XLOOKUP(B5017,Table3[RefID],Table3[Citation])</f>
        <v>USFWS (2008)</v>
      </c>
    </row>
    <row r="5018" spans="1:16" x14ac:dyDescent="0.35">
      <c r="A5018" s="68">
        <v>5016</v>
      </c>
      <c r="B5018" s="69">
        <v>295</v>
      </c>
      <c r="C5018" s="69">
        <v>6001</v>
      </c>
      <c r="D5018" s="69">
        <v>3659</v>
      </c>
      <c r="E5018" t="str">
        <f>INDEX(Table5[EEZ],MATCH(C5018,Table5[Colony_ID],0))</f>
        <v>Howland and Baker Island Exclusive Economic Zone</v>
      </c>
      <c r="F5018" t="str">
        <f>INDEX(Table5[Corrected Island/Colony Name],MATCH('Full Data'!C5018,Table5[Colony_ID],0))</f>
        <v>Baker Island</v>
      </c>
      <c r="G5018" t="str">
        <f>INDEX(Table4[Common_Name],MATCH('Full Data'!D5018,Table4[SpcRecID],0))</f>
        <v>Brown Booby</v>
      </c>
      <c r="H5018" s="83" t="str">
        <f>INDEX(Data!E$2:E$6500,MATCH(A5018,Data!$A$2:$A$6500,0))</f>
        <v>Confirmed</v>
      </c>
      <c r="I5018" s="90">
        <f>INDEX(Data!P$2:P$6500,MATCH(A5018,Data!$A$2:$A$6500,0))</f>
        <v>1973</v>
      </c>
      <c r="J5018" s="90">
        <f>INDEX(Data!Q$2:Q$6500,MATCH($A5018,Data!$A$2:$A$6500,0))</f>
        <v>2007</v>
      </c>
      <c r="K5018" s="90">
        <f>INDEX(Data!F$2:F$6500,MATCH($A5018,Data!$A$2:$A$6500,0))</f>
        <v>375</v>
      </c>
      <c r="L5018" s="90">
        <f>INDEX(Data!G$2:G$6500,MATCH($A5018,Data!$A$2:$A$6500,0))</f>
        <v>375</v>
      </c>
      <c r="M5018" s="90">
        <f>INDEX(Data!H$2:H$6500,MATCH($A5018,Data!$A$2:$A$6500,0))</f>
        <v>0</v>
      </c>
      <c r="N5018" s="90">
        <f>INDEX(Data!I$2:I$6500,MATCH($A5018,Data!$A$2:$A$6500,0))</f>
        <v>0</v>
      </c>
      <c r="O5018" s="83" t="str">
        <f>INDEX(Data!J$2:J$6500,MATCH($A5018,Data!$A$2:$A$6500,0))</f>
        <v>individuals</v>
      </c>
      <c r="P5018" t="str">
        <f>_xlfn.XLOOKUP(B5018,Table3[RefID],Table3[Citation])</f>
        <v>USFWS (2008)</v>
      </c>
    </row>
    <row r="5019" spans="1:16" x14ac:dyDescent="0.35">
      <c r="A5019" s="68">
        <v>5017</v>
      </c>
      <c r="B5019" s="69">
        <v>295</v>
      </c>
      <c r="C5019" s="69">
        <v>6001</v>
      </c>
      <c r="D5019" s="69">
        <v>3294</v>
      </c>
      <c r="E5019" t="str">
        <f>INDEX(Table5[EEZ],MATCH(C5019,Table5[Colony_ID],0))</f>
        <v>Howland and Baker Island Exclusive Economic Zone</v>
      </c>
      <c r="F5019" t="str">
        <f>INDEX(Table5[Corrected Island/Colony Name],MATCH('Full Data'!C5019,Table5[Colony_ID],0))</f>
        <v>Baker Island</v>
      </c>
      <c r="G5019" t="str">
        <f>INDEX(Table4[Common_Name],MATCH('Full Data'!D5019,Table4[SpcRecID],0))</f>
        <v>Brown Noddy</v>
      </c>
      <c r="H5019" s="83" t="str">
        <f>INDEX(Data!E$2:E$6500,MATCH(A5019,Data!$A$2:$A$6500,0))</f>
        <v>Confirmed</v>
      </c>
      <c r="I5019" s="90">
        <f>INDEX(Data!P$2:P$6500,MATCH(A5019,Data!$A$2:$A$6500,0))</f>
        <v>1973</v>
      </c>
      <c r="J5019" s="90">
        <f>INDEX(Data!Q$2:Q$6500,MATCH($A5019,Data!$A$2:$A$6500,0))</f>
        <v>2007</v>
      </c>
      <c r="K5019" s="90">
        <f>INDEX(Data!F$2:F$6500,MATCH($A5019,Data!$A$2:$A$6500,0))</f>
        <v>3600</v>
      </c>
      <c r="L5019" s="90">
        <f>INDEX(Data!G$2:G$6500,MATCH($A5019,Data!$A$2:$A$6500,0))</f>
        <v>3600</v>
      </c>
      <c r="M5019" s="90">
        <f>INDEX(Data!H$2:H$6500,MATCH($A5019,Data!$A$2:$A$6500,0))</f>
        <v>0</v>
      </c>
      <c r="N5019" s="90">
        <f>INDEX(Data!I$2:I$6500,MATCH($A5019,Data!$A$2:$A$6500,0))</f>
        <v>0</v>
      </c>
      <c r="O5019" s="83" t="str">
        <f>INDEX(Data!J$2:J$6500,MATCH($A5019,Data!$A$2:$A$6500,0))</f>
        <v>individuals</v>
      </c>
      <c r="P5019" t="str">
        <f>_xlfn.XLOOKUP(B5019,Table3[RefID],Table3[Citation])</f>
        <v>USFWS (2008)</v>
      </c>
    </row>
    <row r="5020" spans="1:16" x14ac:dyDescent="0.35">
      <c r="A5020" s="68">
        <v>5018</v>
      </c>
      <c r="B5020" s="69">
        <v>295</v>
      </c>
      <c r="C5020" s="69">
        <v>6001</v>
      </c>
      <c r="D5020" s="69">
        <v>3298</v>
      </c>
      <c r="E5020" t="str">
        <f>INDEX(Table5[EEZ],MATCH(C5020,Table5[Colony_ID],0))</f>
        <v>Howland and Baker Island Exclusive Economic Zone</v>
      </c>
      <c r="F5020" t="str">
        <f>INDEX(Table5[Corrected Island/Colony Name],MATCH('Full Data'!C5020,Table5[Colony_ID],0))</f>
        <v>Baker Island</v>
      </c>
      <c r="G5020" t="str">
        <f>INDEX(Table4[Common_Name],MATCH('Full Data'!D5020,Table4[SpcRecID],0))</f>
        <v>Common White Tern</v>
      </c>
      <c r="H5020" s="83" t="str">
        <f>INDEX(Data!E$2:E$6500,MATCH(A5020,Data!$A$2:$A$6500,0))</f>
        <v>Confirmed</v>
      </c>
      <c r="I5020" s="90">
        <f>INDEX(Data!P$2:P$6500,MATCH(A5020,Data!$A$2:$A$6500,0))</f>
        <v>1973</v>
      </c>
      <c r="J5020" s="90">
        <f>INDEX(Data!Q$2:Q$6500,MATCH($A5020,Data!$A$2:$A$6500,0))</f>
        <v>2007</v>
      </c>
      <c r="K5020" s="90">
        <f>INDEX(Data!F$2:F$6500,MATCH($A5020,Data!$A$2:$A$6500,0))</f>
        <v>38</v>
      </c>
      <c r="L5020" s="90">
        <f>INDEX(Data!G$2:G$6500,MATCH($A5020,Data!$A$2:$A$6500,0))</f>
        <v>38</v>
      </c>
      <c r="M5020" s="90">
        <f>INDEX(Data!H$2:H$6500,MATCH($A5020,Data!$A$2:$A$6500,0))</f>
        <v>0</v>
      </c>
      <c r="N5020" s="90">
        <f>INDEX(Data!I$2:I$6500,MATCH($A5020,Data!$A$2:$A$6500,0))</f>
        <v>0</v>
      </c>
      <c r="O5020" s="83" t="str">
        <f>INDEX(Data!J$2:J$6500,MATCH($A5020,Data!$A$2:$A$6500,0))</f>
        <v>individuals</v>
      </c>
      <c r="P5020" t="str">
        <f>_xlfn.XLOOKUP(B5020,Table3[RefID],Table3[Citation])</f>
        <v>USFWS (2008)</v>
      </c>
    </row>
    <row r="5021" spans="1:16" x14ac:dyDescent="0.35">
      <c r="A5021" s="68">
        <v>5019</v>
      </c>
      <c r="B5021" s="69">
        <v>295</v>
      </c>
      <c r="C5021" s="69">
        <v>6001</v>
      </c>
      <c r="D5021" s="70">
        <v>3845</v>
      </c>
      <c r="E5021" t="str">
        <f>INDEX(Table5[EEZ],MATCH(C5021,Table5[Colony_ID],0))</f>
        <v>Howland and Baker Island Exclusive Economic Zone</v>
      </c>
      <c r="F5021" t="str">
        <f>INDEX(Table5[Corrected Island/Colony Name],MATCH('Full Data'!C5021,Table5[Colony_ID],0))</f>
        <v>Baker Island</v>
      </c>
      <c r="G5021" t="str">
        <f>INDEX(Table4[Common_Name],MATCH('Full Data'!D5021,Table4[SpcRecID],0))</f>
        <v>Great Frigatebird</v>
      </c>
      <c r="H5021" s="83" t="str">
        <f>INDEX(Data!E$2:E$6500,MATCH(A5021,Data!$A$2:$A$6500,0))</f>
        <v>Confirmed</v>
      </c>
      <c r="I5021" s="90">
        <f>INDEX(Data!P$2:P$6500,MATCH(A5021,Data!$A$2:$A$6500,0))</f>
        <v>1973</v>
      </c>
      <c r="J5021" s="90">
        <f>INDEX(Data!Q$2:Q$6500,MATCH($A5021,Data!$A$2:$A$6500,0))</f>
        <v>2007</v>
      </c>
      <c r="K5021" s="90">
        <f>INDEX(Data!F$2:F$6500,MATCH($A5021,Data!$A$2:$A$6500,0))</f>
        <v>900</v>
      </c>
      <c r="L5021" s="90">
        <f>INDEX(Data!G$2:G$6500,MATCH($A5021,Data!$A$2:$A$6500,0))</f>
        <v>900</v>
      </c>
      <c r="M5021" s="90">
        <f>INDEX(Data!H$2:H$6500,MATCH($A5021,Data!$A$2:$A$6500,0))</f>
        <v>0</v>
      </c>
      <c r="N5021" s="90">
        <f>INDEX(Data!I$2:I$6500,MATCH($A5021,Data!$A$2:$A$6500,0))</f>
        <v>0</v>
      </c>
      <c r="O5021" s="83" t="str">
        <f>INDEX(Data!J$2:J$6500,MATCH($A5021,Data!$A$2:$A$6500,0))</f>
        <v>individuals</v>
      </c>
      <c r="P5021" t="str">
        <f>_xlfn.XLOOKUP(B5021,Table3[RefID],Table3[Citation])</f>
        <v>USFWS (2008)</v>
      </c>
    </row>
    <row r="5022" spans="1:16" x14ac:dyDescent="0.35">
      <c r="A5022" s="68">
        <v>5020</v>
      </c>
      <c r="B5022" s="69">
        <v>295</v>
      </c>
      <c r="C5022" s="69">
        <v>6001</v>
      </c>
      <c r="D5022" s="69">
        <v>3286</v>
      </c>
      <c r="E5022" t="str">
        <f>INDEX(Table5[EEZ],MATCH(C5022,Table5[Colony_ID],0))</f>
        <v>Howland and Baker Island Exclusive Economic Zone</v>
      </c>
      <c r="F5022" t="str">
        <f>INDEX(Table5[Corrected Island/Colony Name],MATCH('Full Data'!C5022,Table5[Colony_ID],0))</f>
        <v>Baker Island</v>
      </c>
      <c r="G5022" t="str">
        <f>INDEX(Table4[Common_Name],MATCH('Full Data'!D5022,Table4[SpcRecID],0))</f>
        <v>Grey-backed Tern</v>
      </c>
      <c r="H5022" s="83" t="str">
        <f>INDEX(Data!E$2:E$6500,MATCH(A5022,Data!$A$2:$A$6500,0))</f>
        <v>Confirmed</v>
      </c>
      <c r="I5022" s="90">
        <f>INDEX(Data!P$2:P$6500,MATCH(A5022,Data!$A$2:$A$6500,0))</f>
        <v>1973</v>
      </c>
      <c r="J5022" s="90">
        <f>INDEX(Data!Q$2:Q$6500,MATCH($A5022,Data!$A$2:$A$6500,0))</f>
        <v>2007</v>
      </c>
      <c r="K5022" s="90">
        <f>INDEX(Data!F$2:F$6500,MATCH($A5022,Data!$A$2:$A$6500,0))</f>
        <v>2000</v>
      </c>
      <c r="L5022" s="90">
        <f>INDEX(Data!G$2:G$6500,MATCH($A5022,Data!$A$2:$A$6500,0))</f>
        <v>2000</v>
      </c>
      <c r="M5022" s="90">
        <f>INDEX(Data!H$2:H$6500,MATCH($A5022,Data!$A$2:$A$6500,0))</f>
        <v>0</v>
      </c>
      <c r="N5022" s="90">
        <f>INDEX(Data!I$2:I$6500,MATCH($A5022,Data!$A$2:$A$6500,0))</f>
        <v>0</v>
      </c>
      <c r="O5022" s="83" t="str">
        <f>INDEX(Data!J$2:J$6500,MATCH($A5022,Data!$A$2:$A$6500,0))</f>
        <v>individuals</v>
      </c>
      <c r="P5022" t="str">
        <f>_xlfn.XLOOKUP(B5022,Table3[RefID],Table3[Citation])</f>
        <v>USFWS (2008)</v>
      </c>
    </row>
    <row r="5023" spans="1:16" x14ac:dyDescent="0.35">
      <c r="A5023" s="68">
        <v>5021</v>
      </c>
      <c r="B5023" s="69">
        <v>295</v>
      </c>
      <c r="C5023" s="69">
        <v>6001</v>
      </c>
      <c r="D5023" s="69">
        <v>3846</v>
      </c>
      <c r="E5023" t="str">
        <f>INDEX(Table5[EEZ],MATCH(C5023,Table5[Colony_ID],0))</f>
        <v>Howland and Baker Island Exclusive Economic Zone</v>
      </c>
      <c r="F5023" t="str">
        <f>INDEX(Table5[Corrected Island/Colony Name],MATCH('Full Data'!C5023,Table5[Colony_ID],0))</f>
        <v>Baker Island</v>
      </c>
      <c r="G5023" t="str">
        <f>INDEX(Table4[Common_Name],MATCH('Full Data'!D5023,Table4[SpcRecID],0))</f>
        <v>Lesser Frigatebird</v>
      </c>
      <c r="H5023" s="83" t="str">
        <f>INDEX(Data!E$2:E$6500,MATCH(A5023,Data!$A$2:$A$6500,0))</f>
        <v>Confirmed</v>
      </c>
      <c r="I5023" s="90">
        <f>INDEX(Data!P$2:P$6500,MATCH(A5023,Data!$A$2:$A$6500,0))</f>
        <v>1973</v>
      </c>
      <c r="J5023" s="90">
        <f>INDEX(Data!Q$2:Q$6500,MATCH($A5023,Data!$A$2:$A$6500,0))</f>
        <v>2007</v>
      </c>
      <c r="K5023" s="90">
        <f>INDEX(Data!F$2:F$6500,MATCH($A5023,Data!$A$2:$A$6500,0))</f>
        <v>16200</v>
      </c>
      <c r="L5023" s="90">
        <f>INDEX(Data!G$2:G$6500,MATCH($A5023,Data!$A$2:$A$6500,0))</f>
        <v>16200</v>
      </c>
      <c r="M5023" s="90">
        <f>INDEX(Data!H$2:H$6500,MATCH($A5023,Data!$A$2:$A$6500,0))</f>
        <v>0</v>
      </c>
      <c r="N5023" s="90">
        <f>INDEX(Data!I$2:I$6500,MATCH($A5023,Data!$A$2:$A$6500,0))</f>
        <v>0</v>
      </c>
      <c r="O5023" s="83" t="str">
        <f>INDEX(Data!J$2:J$6500,MATCH($A5023,Data!$A$2:$A$6500,0))</f>
        <v>individuals</v>
      </c>
      <c r="P5023" t="str">
        <f>_xlfn.XLOOKUP(B5023,Table3[RefID],Table3[Citation])</f>
        <v>USFWS (2008)</v>
      </c>
    </row>
    <row r="5024" spans="1:16" x14ac:dyDescent="0.35">
      <c r="A5024" s="68">
        <v>5022</v>
      </c>
      <c r="B5024" s="69">
        <v>295</v>
      </c>
      <c r="C5024" s="69">
        <v>6001</v>
      </c>
      <c r="D5024" s="70">
        <v>32652</v>
      </c>
      <c r="E5024" t="str">
        <f>INDEX(Table5[EEZ],MATCH(C5024,Table5[Colony_ID],0))</f>
        <v>Howland and Baker Island Exclusive Economic Zone</v>
      </c>
      <c r="F5024" t="str">
        <f>INDEX(Table5[Corrected Island/Colony Name],MATCH('Full Data'!C5024,Table5[Colony_ID],0))</f>
        <v>Baker Island</v>
      </c>
      <c r="G5024" t="str">
        <f>INDEX(Table4[Common_Name],MATCH('Full Data'!D5024,Table4[SpcRecID],0))</f>
        <v>Masked Booby</v>
      </c>
      <c r="H5024" s="83" t="str">
        <f>INDEX(Data!E$2:E$6500,MATCH(A5024,Data!$A$2:$A$6500,0))</f>
        <v>Confirmed</v>
      </c>
      <c r="I5024" s="90">
        <f>INDEX(Data!P$2:P$6500,MATCH(A5024,Data!$A$2:$A$6500,0))</f>
        <v>1973</v>
      </c>
      <c r="J5024" s="90">
        <f>INDEX(Data!Q$2:Q$6500,MATCH($A5024,Data!$A$2:$A$6500,0))</f>
        <v>2007</v>
      </c>
      <c r="K5024" s="90">
        <f>INDEX(Data!F$2:F$6500,MATCH($A5024,Data!$A$2:$A$6500,0))</f>
        <v>3134</v>
      </c>
      <c r="L5024" s="90">
        <f>INDEX(Data!G$2:G$6500,MATCH($A5024,Data!$A$2:$A$6500,0))</f>
        <v>3134</v>
      </c>
      <c r="M5024" s="90">
        <f>INDEX(Data!H$2:H$6500,MATCH($A5024,Data!$A$2:$A$6500,0))</f>
        <v>0</v>
      </c>
      <c r="N5024" s="90">
        <f>INDEX(Data!I$2:I$6500,MATCH($A5024,Data!$A$2:$A$6500,0))</f>
        <v>0</v>
      </c>
      <c r="O5024" s="83" t="str">
        <f>INDEX(Data!J$2:J$6500,MATCH($A5024,Data!$A$2:$A$6500,0))</f>
        <v>individuals</v>
      </c>
      <c r="P5024" t="str">
        <f>_xlfn.XLOOKUP(B5024,Table3[RefID],Table3[Citation])</f>
        <v>USFWS (2008)</v>
      </c>
    </row>
    <row r="5025" spans="1:16" x14ac:dyDescent="0.35">
      <c r="A5025" s="68">
        <v>5023</v>
      </c>
      <c r="B5025" s="69">
        <v>295</v>
      </c>
      <c r="C5025" s="69">
        <v>6001</v>
      </c>
      <c r="D5025" s="69">
        <v>3658</v>
      </c>
      <c r="E5025" t="str">
        <f>INDEX(Table5[EEZ],MATCH(C5025,Table5[Colony_ID],0))</f>
        <v>Howland and Baker Island Exclusive Economic Zone</v>
      </c>
      <c r="F5025" t="str">
        <f>INDEX(Table5[Corrected Island/Colony Name],MATCH('Full Data'!C5025,Table5[Colony_ID],0))</f>
        <v>Baker Island</v>
      </c>
      <c r="G5025" t="str">
        <f>INDEX(Table4[Common_Name],MATCH('Full Data'!D5025,Table4[SpcRecID],0))</f>
        <v>Red-footed Booby</v>
      </c>
      <c r="H5025" s="83" t="str">
        <f>INDEX(Data!E$2:E$6500,MATCH(A5025,Data!$A$2:$A$6500,0))</f>
        <v>Confirmed</v>
      </c>
      <c r="I5025" s="90">
        <f>INDEX(Data!P$2:P$6500,MATCH(A5025,Data!$A$2:$A$6500,0))</f>
        <v>1973</v>
      </c>
      <c r="J5025" s="90">
        <f>INDEX(Data!Q$2:Q$6500,MATCH($A5025,Data!$A$2:$A$6500,0))</f>
        <v>2007</v>
      </c>
      <c r="K5025" s="90">
        <f>INDEX(Data!F$2:F$6500,MATCH($A5025,Data!$A$2:$A$6500,0))</f>
        <v>714</v>
      </c>
      <c r="L5025" s="90">
        <f>INDEX(Data!G$2:G$6500,MATCH($A5025,Data!$A$2:$A$6500,0))</f>
        <v>714</v>
      </c>
      <c r="M5025" s="90">
        <f>INDEX(Data!H$2:H$6500,MATCH($A5025,Data!$A$2:$A$6500,0))</f>
        <v>0</v>
      </c>
      <c r="N5025" s="90">
        <f>INDEX(Data!I$2:I$6500,MATCH($A5025,Data!$A$2:$A$6500,0))</f>
        <v>0</v>
      </c>
      <c r="O5025" s="83" t="str">
        <f>INDEX(Data!J$2:J$6500,MATCH($A5025,Data!$A$2:$A$6500,0))</f>
        <v>individuals</v>
      </c>
      <c r="P5025" t="str">
        <f>_xlfn.XLOOKUP(B5025,Table3[RefID],Table3[Citation])</f>
        <v>USFWS (2008)</v>
      </c>
    </row>
    <row r="5026" spans="1:16" x14ac:dyDescent="0.35">
      <c r="A5026" s="68">
        <v>5024</v>
      </c>
      <c r="B5026" s="69">
        <v>295</v>
      </c>
      <c r="C5026" s="69">
        <v>6001</v>
      </c>
      <c r="D5026" s="69">
        <v>3649</v>
      </c>
      <c r="E5026" t="str">
        <f>INDEX(Table5[EEZ],MATCH(C5026,Table5[Colony_ID],0))</f>
        <v>Howland and Baker Island Exclusive Economic Zone</v>
      </c>
      <c r="F5026" t="str">
        <f>INDEX(Table5[Corrected Island/Colony Name],MATCH('Full Data'!C5026,Table5[Colony_ID],0))</f>
        <v>Baker Island</v>
      </c>
      <c r="G5026" t="str">
        <f>INDEX(Table4[Common_Name],MATCH('Full Data'!D5026,Table4[SpcRecID],0))</f>
        <v>Red-tailed Tropicbird</v>
      </c>
      <c r="H5026" s="83" t="str">
        <f>INDEX(Data!E$2:E$6500,MATCH(A5026,Data!$A$2:$A$6500,0))</f>
        <v>Confirmed</v>
      </c>
      <c r="I5026" s="90">
        <f>INDEX(Data!P$2:P$6500,MATCH(A5026,Data!$A$2:$A$6500,0))</f>
        <v>1973</v>
      </c>
      <c r="J5026" s="90">
        <f>INDEX(Data!Q$2:Q$6500,MATCH($A5026,Data!$A$2:$A$6500,0))</f>
        <v>2007</v>
      </c>
      <c r="K5026" s="90">
        <f>INDEX(Data!F$2:F$6500,MATCH($A5026,Data!$A$2:$A$6500,0))</f>
        <v>72</v>
      </c>
      <c r="L5026" s="90">
        <f>INDEX(Data!G$2:G$6500,MATCH($A5026,Data!$A$2:$A$6500,0))</f>
        <v>72</v>
      </c>
      <c r="M5026" s="90">
        <f>INDEX(Data!H$2:H$6500,MATCH($A5026,Data!$A$2:$A$6500,0))</f>
        <v>0</v>
      </c>
      <c r="N5026" s="90">
        <f>INDEX(Data!I$2:I$6500,MATCH($A5026,Data!$A$2:$A$6500,0))</f>
        <v>0</v>
      </c>
      <c r="O5026" s="83" t="str">
        <f>INDEX(Data!J$2:J$6500,MATCH($A5026,Data!$A$2:$A$6500,0))</f>
        <v>individuals</v>
      </c>
      <c r="P5026" t="str">
        <f>_xlfn.XLOOKUP(B5026,Table3[RefID],Table3[Citation])</f>
        <v>USFWS (2008)</v>
      </c>
    </row>
    <row r="5027" spans="1:16" x14ac:dyDescent="0.35">
      <c r="A5027" s="68">
        <v>5025</v>
      </c>
      <c r="B5027" s="69">
        <v>295</v>
      </c>
      <c r="C5027" s="69">
        <v>6001</v>
      </c>
      <c r="D5027" s="69">
        <v>3288</v>
      </c>
      <c r="E5027" t="str">
        <f>INDEX(Table5[EEZ],MATCH(C5027,Table5[Colony_ID],0))</f>
        <v>Howland and Baker Island Exclusive Economic Zone</v>
      </c>
      <c r="F5027" t="str">
        <f>INDEX(Table5[Corrected Island/Colony Name],MATCH('Full Data'!C5027,Table5[Colony_ID],0))</f>
        <v>Baker Island</v>
      </c>
      <c r="G5027" t="str">
        <f>INDEX(Table4[Common_Name],MATCH('Full Data'!D5027,Table4[SpcRecID],0))</f>
        <v>Sooty Tern</v>
      </c>
      <c r="H5027" s="83" t="str">
        <f>INDEX(Data!E$2:E$6500,MATCH(A5027,Data!$A$2:$A$6500,0))</f>
        <v>Confirmed</v>
      </c>
      <c r="I5027" s="90">
        <f>INDEX(Data!P$2:P$6500,MATCH(A5027,Data!$A$2:$A$6500,0))</f>
        <v>1973</v>
      </c>
      <c r="J5027" s="90">
        <f>INDEX(Data!Q$2:Q$6500,MATCH($A5027,Data!$A$2:$A$6500,0))</f>
        <v>2007</v>
      </c>
      <c r="K5027" s="90">
        <f>INDEX(Data!F$2:F$6500,MATCH($A5027,Data!$A$2:$A$6500,0))</f>
        <v>1600000</v>
      </c>
      <c r="L5027" s="90">
        <f>INDEX(Data!G$2:G$6500,MATCH($A5027,Data!$A$2:$A$6500,0))</f>
        <v>1600000</v>
      </c>
      <c r="M5027" s="90">
        <f>INDEX(Data!H$2:H$6500,MATCH($A5027,Data!$A$2:$A$6500,0))</f>
        <v>0</v>
      </c>
      <c r="N5027" s="90">
        <f>INDEX(Data!I$2:I$6500,MATCH($A5027,Data!$A$2:$A$6500,0))</f>
        <v>0</v>
      </c>
      <c r="O5027" s="83" t="str">
        <f>INDEX(Data!J$2:J$6500,MATCH($A5027,Data!$A$2:$A$6500,0))</f>
        <v>individuals</v>
      </c>
      <c r="P5027" t="str">
        <f>_xlfn.XLOOKUP(B5027,Table3[RefID],Table3[Citation])</f>
        <v>USFWS (2008)</v>
      </c>
    </row>
    <row r="5028" spans="1:16" x14ac:dyDescent="0.35">
      <c r="A5028" s="68">
        <v>5026</v>
      </c>
      <c r="B5028" s="69">
        <v>296</v>
      </c>
      <c r="C5028" s="69">
        <v>6002</v>
      </c>
      <c r="D5028" s="70">
        <v>1016817</v>
      </c>
      <c r="E5028" t="str">
        <f>INDEX(Table5[EEZ],MATCH(C5028,Table5[Colony_ID],0))</f>
        <v>Howland and Baker Island Exclusive Economic Zone</v>
      </c>
      <c r="F5028" t="str">
        <f>INDEX(Table5[Corrected Island/Colony Name],MATCH('Full Data'!C5028,Table5[Colony_ID],0))</f>
        <v>Howland Island</v>
      </c>
      <c r="G5028" t="str">
        <f>INDEX(Table4[Common_Name],MATCH('Full Data'!D5028,Table4[SpcRecID],0))</f>
        <v>Blue Noddy</v>
      </c>
      <c r="H5028" s="83" t="str">
        <f>INDEX(Data!E$2:E$6500,MATCH(A5028,Data!$A$2:$A$6500,0))</f>
        <v>Confirmed</v>
      </c>
      <c r="I5028" s="90">
        <f>INDEX(Data!P$2:P$6500,MATCH(A5028,Data!$A$2:$A$6500,0))</f>
        <v>1973</v>
      </c>
      <c r="J5028" s="90">
        <f>INDEX(Data!Q$2:Q$6500,MATCH($A5028,Data!$A$2:$A$6500,0))</f>
        <v>2007</v>
      </c>
      <c r="K5028" s="90">
        <f>INDEX(Data!F$2:F$6500,MATCH($A5028,Data!$A$2:$A$6500,0))</f>
        <v>11</v>
      </c>
      <c r="L5028" s="90">
        <f>INDEX(Data!G$2:G$6500,MATCH($A5028,Data!$A$2:$A$6500,0))</f>
        <v>11</v>
      </c>
      <c r="M5028" s="90">
        <f>INDEX(Data!H$2:H$6500,MATCH($A5028,Data!$A$2:$A$6500,0))</f>
        <v>0</v>
      </c>
      <c r="N5028" s="90">
        <f>INDEX(Data!I$2:I$6500,MATCH($A5028,Data!$A$2:$A$6500,0))</f>
        <v>0</v>
      </c>
      <c r="O5028" s="83" t="str">
        <f>INDEX(Data!J$2:J$6500,MATCH($A5028,Data!$A$2:$A$6500,0))</f>
        <v>individuals</v>
      </c>
      <c r="P5028" t="str">
        <f>_xlfn.XLOOKUP(B5028,Table3[RefID],Table3[Citation])</f>
        <v>USFWS (2008)</v>
      </c>
    </row>
    <row r="5029" spans="1:16" x14ac:dyDescent="0.35">
      <c r="A5029" s="68">
        <v>5027</v>
      </c>
      <c r="B5029" s="69">
        <v>296</v>
      </c>
      <c r="C5029" s="69">
        <v>6002</v>
      </c>
      <c r="D5029" s="69">
        <v>3659</v>
      </c>
      <c r="E5029" t="str">
        <f>INDEX(Table5[EEZ],MATCH(C5029,Table5[Colony_ID],0))</f>
        <v>Howland and Baker Island Exclusive Economic Zone</v>
      </c>
      <c r="F5029" t="str">
        <f>INDEX(Table5[Corrected Island/Colony Name],MATCH('Full Data'!C5029,Table5[Colony_ID],0))</f>
        <v>Howland Island</v>
      </c>
      <c r="G5029" t="str">
        <f>INDEX(Table4[Common_Name],MATCH('Full Data'!D5029,Table4[SpcRecID],0))</f>
        <v>Brown Booby</v>
      </c>
      <c r="H5029" s="83" t="str">
        <f>INDEX(Data!E$2:E$6500,MATCH(A5029,Data!$A$2:$A$6500,0))</f>
        <v>Confirmed</v>
      </c>
      <c r="I5029" s="90">
        <f>INDEX(Data!P$2:P$6500,MATCH(A5029,Data!$A$2:$A$6500,0))</f>
        <v>1973</v>
      </c>
      <c r="J5029" s="90">
        <f>INDEX(Data!Q$2:Q$6500,MATCH($A5029,Data!$A$2:$A$6500,0))</f>
        <v>2007</v>
      </c>
      <c r="K5029" s="90">
        <f>INDEX(Data!F$2:F$6500,MATCH($A5029,Data!$A$2:$A$6500,0))</f>
        <v>275</v>
      </c>
      <c r="L5029" s="90">
        <f>INDEX(Data!G$2:G$6500,MATCH($A5029,Data!$A$2:$A$6500,0))</f>
        <v>275</v>
      </c>
      <c r="M5029" s="90">
        <f>INDEX(Data!H$2:H$6500,MATCH($A5029,Data!$A$2:$A$6500,0))</f>
        <v>0</v>
      </c>
      <c r="N5029" s="90">
        <f>INDEX(Data!I$2:I$6500,MATCH($A5029,Data!$A$2:$A$6500,0))</f>
        <v>0</v>
      </c>
      <c r="O5029" s="83" t="str">
        <f>INDEX(Data!J$2:J$6500,MATCH($A5029,Data!$A$2:$A$6500,0))</f>
        <v>individuals</v>
      </c>
      <c r="P5029" t="str">
        <f>_xlfn.XLOOKUP(B5029,Table3[RefID],Table3[Citation])</f>
        <v>USFWS (2008)</v>
      </c>
    </row>
    <row r="5030" spans="1:16" x14ac:dyDescent="0.35">
      <c r="A5030" s="68">
        <v>5028</v>
      </c>
      <c r="B5030" s="69">
        <v>296</v>
      </c>
      <c r="C5030" s="69">
        <v>6002</v>
      </c>
      <c r="D5030" s="69">
        <v>3294</v>
      </c>
      <c r="E5030" t="str">
        <f>INDEX(Table5[EEZ],MATCH(C5030,Table5[Colony_ID],0))</f>
        <v>Howland and Baker Island Exclusive Economic Zone</v>
      </c>
      <c r="F5030" t="str">
        <f>INDEX(Table5[Corrected Island/Colony Name],MATCH('Full Data'!C5030,Table5[Colony_ID],0))</f>
        <v>Howland Island</v>
      </c>
      <c r="G5030" t="str">
        <f>INDEX(Table4[Common_Name],MATCH('Full Data'!D5030,Table4[SpcRecID],0))</f>
        <v>Brown Noddy</v>
      </c>
      <c r="H5030" s="83" t="str">
        <f>INDEX(Data!E$2:E$6500,MATCH(A5030,Data!$A$2:$A$6500,0))</f>
        <v>Confirmed</v>
      </c>
      <c r="I5030" s="90">
        <f>INDEX(Data!P$2:P$6500,MATCH(A5030,Data!$A$2:$A$6500,0))</f>
        <v>1973</v>
      </c>
      <c r="J5030" s="90">
        <f>INDEX(Data!Q$2:Q$6500,MATCH($A5030,Data!$A$2:$A$6500,0))</f>
        <v>2007</v>
      </c>
      <c r="K5030" s="90">
        <f>INDEX(Data!F$2:F$6500,MATCH($A5030,Data!$A$2:$A$6500,0))</f>
        <v>1000</v>
      </c>
      <c r="L5030" s="90">
        <f>INDEX(Data!G$2:G$6500,MATCH($A5030,Data!$A$2:$A$6500,0))</f>
        <v>1000</v>
      </c>
      <c r="M5030" s="90">
        <f>INDEX(Data!H$2:H$6500,MATCH($A5030,Data!$A$2:$A$6500,0))</f>
        <v>0</v>
      </c>
      <c r="N5030" s="90">
        <f>INDEX(Data!I$2:I$6500,MATCH($A5030,Data!$A$2:$A$6500,0))</f>
        <v>0</v>
      </c>
      <c r="O5030" s="83" t="str">
        <f>INDEX(Data!J$2:J$6500,MATCH($A5030,Data!$A$2:$A$6500,0))</f>
        <v>individuals</v>
      </c>
      <c r="P5030" t="str">
        <f>_xlfn.XLOOKUP(B5030,Table3[RefID],Table3[Citation])</f>
        <v>USFWS (2008)</v>
      </c>
    </row>
    <row r="5031" spans="1:16" x14ac:dyDescent="0.35">
      <c r="A5031" s="68">
        <v>5029</v>
      </c>
      <c r="B5031" s="69">
        <v>296</v>
      </c>
      <c r="C5031" s="69">
        <v>6002</v>
      </c>
      <c r="D5031" s="69">
        <v>3298</v>
      </c>
      <c r="E5031" t="str">
        <f>INDEX(Table5[EEZ],MATCH(C5031,Table5[Colony_ID],0))</f>
        <v>Howland and Baker Island Exclusive Economic Zone</v>
      </c>
      <c r="F5031" t="str">
        <f>INDEX(Table5[Corrected Island/Colony Name],MATCH('Full Data'!C5031,Table5[Colony_ID],0))</f>
        <v>Howland Island</v>
      </c>
      <c r="G5031" t="str">
        <f>INDEX(Table4[Common_Name],MATCH('Full Data'!D5031,Table4[SpcRecID],0))</f>
        <v>Common White Tern</v>
      </c>
      <c r="H5031" s="83" t="str">
        <f>INDEX(Data!E$2:E$6500,MATCH(A5031,Data!$A$2:$A$6500,0))</f>
        <v>Confirmed</v>
      </c>
      <c r="I5031" s="90">
        <f>INDEX(Data!P$2:P$6500,MATCH(A5031,Data!$A$2:$A$6500,0))</f>
        <v>1973</v>
      </c>
      <c r="J5031" s="90">
        <f>INDEX(Data!Q$2:Q$6500,MATCH($A5031,Data!$A$2:$A$6500,0))</f>
        <v>2007</v>
      </c>
      <c r="K5031" s="90">
        <f>INDEX(Data!F$2:F$6500,MATCH($A5031,Data!$A$2:$A$6500,0))</f>
        <v>50</v>
      </c>
      <c r="L5031" s="90">
        <f>INDEX(Data!G$2:G$6500,MATCH($A5031,Data!$A$2:$A$6500,0))</f>
        <v>50</v>
      </c>
      <c r="M5031" s="90">
        <f>INDEX(Data!H$2:H$6500,MATCH($A5031,Data!$A$2:$A$6500,0))</f>
        <v>0</v>
      </c>
      <c r="N5031" s="90">
        <f>INDEX(Data!I$2:I$6500,MATCH($A5031,Data!$A$2:$A$6500,0))</f>
        <v>0</v>
      </c>
      <c r="O5031" s="83" t="str">
        <f>INDEX(Data!J$2:J$6500,MATCH($A5031,Data!$A$2:$A$6500,0))</f>
        <v>individuals</v>
      </c>
      <c r="P5031" t="str">
        <f>_xlfn.XLOOKUP(B5031,Table3[RefID],Table3[Citation])</f>
        <v>USFWS (2008)</v>
      </c>
    </row>
    <row r="5032" spans="1:16" x14ac:dyDescent="0.35">
      <c r="A5032" s="68">
        <v>5030</v>
      </c>
      <c r="B5032" s="69">
        <v>296</v>
      </c>
      <c r="C5032" s="69">
        <v>6002</v>
      </c>
      <c r="D5032" s="70">
        <v>3845</v>
      </c>
      <c r="E5032" t="str">
        <f>INDEX(Table5[EEZ],MATCH(C5032,Table5[Colony_ID],0))</f>
        <v>Howland and Baker Island Exclusive Economic Zone</v>
      </c>
      <c r="F5032" t="str">
        <f>INDEX(Table5[Corrected Island/Colony Name],MATCH('Full Data'!C5032,Table5[Colony_ID],0))</f>
        <v>Howland Island</v>
      </c>
      <c r="G5032" t="str">
        <f>INDEX(Table4[Common_Name],MATCH('Full Data'!D5032,Table4[SpcRecID],0))</f>
        <v>Great Frigatebird</v>
      </c>
      <c r="H5032" s="83" t="str">
        <f>INDEX(Data!E$2:E$6500,MATCH(A5032,Data!$A$2:$A$6500,0))</f>
        <v>Confirmed</v>
      </c>
      <c r="I5032" s="90">
        <f>INDEX(Data!P$2:P$6500,MATCH(A5032,Data!$A$2:$A$6500,0))</f>
        <v>1973</v>
      </c>
      <c r="J5032" s="90">
        <f>INDEX(Data!Q$2:Q$6500,MATCH($A5032,Data!$A$2:$A$6500,0))</f>
        <v>2007</v>
      </c>
      <c r="K5032" s="90">
        <f>INDEX(Data!F$2:F$6500,MATCH($A5032,Data!$A$2:$A$6500,0))</f>
        <v>550</v>
      </c>
      <c r="L5032" s="90">
        <f>INDEX(Data!G$2:G$6500,MATCH($A5032,Data!$A$2:$A$6500,0))</f>
        <v>550</v>
      </c>
      <c r="M5032" s="90">
        <f>INDEX(Data!H$2:H$6500,MATCH($A5032,Data!$A$2:$A$6500,0))</f>
        <v>0</v>
      </c>
      <c r="N5032" s="90">
        <f>INDEX(Data!I$2:I$6500,MATCH($A5032,Data!$A$2:$A$6500,0))</f>
        <v>0</v>
      </c>
      <c r="O5032" s="83" t="str">
        <f>INDEX(Data!J$2:J$6500,MATCH($A5032,Data!$A$2:$A$6500,0))</f>
        <v>individuals</v>
      </c>
      <c r="P5032" t="str">
        <f>_xlfn.XLOOKUP(B5032,Table3[RefID],Table3[Citation])</f>
        <v>USFWS (2008)</v>
      </c>
    </row>
    <row r="5033" spans="1:16" x14ac:dyDescent="0.35">
      <c r="A5033" s="68">
        <v>5031</v>
      </c>
      <c r="B5033" s="69">
        <v>296</v>
      </c>
      <c r="C5033" s="69">
        <v>6002</v>
      </c>
      <c r="D5033" s="69">
        <v>3286</v>
      </c>
      <c r="E5033" t="str">
        <f>INDEX(Table5[EEZ],MATCH(C5033,Table5[Colony_ID],0))</f>
        <v>Howland and Baker Island Exclusive Economic Zone</v>
      </c>
      <c r="F5033" t="str">
        <f>INDEX(Table5[Corrected Island/Colony Name],MATCH('Full Data'!C5033,Table5[Colony_ID],0))</f>
        <v>Howland Island</v>
      </c>
      <c r="G5033" t="str">
        <f>INDEX(Table4[Common_Name],MATCH('Full Data'!D5033,Table4[SpcRecID],0))</f>
        <v>Grey-backed Tern</v>
      </c>
      <c r="H5033" s="83" t="str">
        <f>INDEX(Data!E$2:E$6500,MATCH(A5033,Data!$A$2:$A$6500,0))</f>
        <v>Confirmed</v>
      </c>
      <c r="I5033" s="90">
        <f>INDEX(Data!P$2:P$6500,MATCH(A5033,Data!$A$2:$A$6500,0))</f>
        <v>1973</v>
      </c>
      <c r="J5033" s="90">
        <f>INDEX(Data!Q$2:Q$6500,MATCH($A5033,Data!$A$2:$A$6500,0))</f>
        <v>2007</v>
      </c>
      <c r="K5033" s="90">
        <f>INDEX(Data!F$2:F$6500,MATCH($A5033,Data!$A$2:$A$6500,0))</f>
        <v>2000</v>
      </c>
      <c r="L5033" s="90">
        <f>INDEX(Data!G$2:G$6500,MATCH($A5033,Data!$A$2:$A$6500,0))</f>
        <v>2000</v>
      </c>
      <c r="M5033" s="90">
        <f>INDEX(Data!H$2:H$6500,MATCH($A5033,Data!$A$2:$A$6500,0))</f>
        <v>0</v>
      </c>
      <c r="N5033" s="90">
        <f>INDEX(Data!I$2:I$6500,MATCH($A5033,Data!$A$2:$A$6500,0))</f>
        <v>0</v>
      </c>
      <c r="O5033" s="83" t="str">
        <f>INDEX(Data!J$2:J$6500,MATCH($A5033,Data!$A$2:$A$6500,0))</f>
        <v>individuals</v>
      </c>
      <c r="P5033" t="str">
        <f>_xlfn.XLOOKUP(B5033,Table3[RefID],Table3[Citation])</f>
        <v>USFWS (2008)</v>
      </c>
    </row>
    <row r="5034" spans="1:16" x14ac:dyDescent="0.35">
      <c r="A5034" s="68">
        <v>5032</v>
      </c>
      <c r="B5034" s="69">
        <v>296</v>
      </c>
      <c r="C5034" s="69">
        <v>6002</v>
      </c>
      <c r="D5034" s="69">
        <v>3846</v>
      </c>
      <c r="E5034" t="str">
        <f>INDEX(Table5[EEZ],MATCH(C5034,Table5[Colony_ID],0))</f>
        <v>Howland and Baker Island Exclusive Economic Zone</v>
      </c>
      <c r="F5034" t="str">
        <f>INDEX(Table5[Corrected Island/Colony Name],MATCH('Full Data'!C5034,Table5[Colony_ID],0))</f>
        <v>Howland Island</v>
      </c>
      <c r="G5034" t="str">
        <f>INDEX(Table4[Common_Name],MATCH('Full Data'!D5034,Table4[SpcRecID],0))</f>
        <v>Lesser Frigatebird</v>
      </c>
      <c r="H5034" s="83" t="str">
        <f>INDEX(Data!E$2:E$6500,MATCH(A5034,Data!$A$2:$A$6500,0))</f>
        <v>Confirmed</v>
      </c>
      <c r="I5034" s="90">
        <f>INDEX(Data!P$2:P$6500,MATCH(A5034,Data!$A$2:$A$6500,0))</f>
        <v>1973</v>
      </c>
      <c r="J5034" s="90">
        <f>INDEX(Data!Q$2:Q$6500,MATCH($A5034,Data!$A$2:$A$6500,0))</f>
        <v>2007</v>
      </c>
      <c r="K5034" s="90">
        <f>INDEX(Data!F$2:F$6500,MATCH($A5034,Data!$A$2:$A$6500,0))</f>
        <v>3850</v>
      </c>
      <c r="L5034" s="90">
        <f>INDEX(Data!G$2:G$6500,MATCH($A5034,Data!$A$2:$A$6500,0))</f>
        <v>3850</v>
      </c>
      <c r="M5034" s="90">
        <f>INDEX(Data!H$2:H$6500,MATCH($A5034,Data!$A$2:$A$6500,0))</f>
        <v>0</v>
      </c>
      <c r="N5034" s="90">
        <f>INDEX(Data!I$2:I$6500,MATCH($A5034,Data!$A$2:$A$6500,0))</f>
        <v>0</v>
      </c>
      <c r="O5034" s="83" t="str">
        <f>INDEX(Data!J$2:J$6500,MATCH($A5034,Data!$A$2:$A$6500,0))</f>
        <v>individuals</v>
      </c>
      <c r="P5034" t="str">
        <f>_xlfn.XLOOKUP(B5034,Table3[RefID],Table3[Citation])</f>
        <v>USFWS (2008)</v>
      </c>
    </row>
    <row r="5035" spans="1:16" x14ac:dyDescent="0.35">
      <c r="A5035" s="68">
        <v>5033</v>
      </c>
      <c r="B5035" s="69">
        <v>296</v>
      </c>
      <c r="C5035" s="69">
        <v>6002</v>
      </c>
      <c r="D5035" s="70">
        <v>32652</v>
      </c>
      <c r="E5035" t="str">
        <f>INDEX(Table5[EEZ],MATCH(C5035,Table5[Colony_ID],0))</f>
        <v>Howland and Baker Island Exclusive Economic Zone</v>
      </c>
      <c r="F5035" t="str">
        <f>INDEX(Table5[Corrected Island/Colony Name],MATCH('Full Data'!C5035,Table5[Colony_ID],0))</f>
        <v>Howland Island</v>
      </c>
      <c r="G5035" t="str">
        <f>INDEX(Table4[Common_Name],MATCH('Full Data'!D5035,Table4[SpcRecID],0))</f>
        <v>Masked Booby</v>
      </c>
      <c r="H5035" s="83" t="str">
        <f>INDEX(Data!E$2:E$6500,MATCH(A5035,Data!$A$2:$A$6500,0))</f>
        <v>Confirmed</v>
      </c>
      <c r="I5035" s="90">
        <f>INDEX(Data!P$2:P$6500,MATCH(A5035,Data!$A$2:$A$6500,0))</f>
        <v>1973</v>
      </c>
      <c r="J5035" s="90">
        <f>INDEX(Data!Q$2:Q$6500,MATCH($A5035,Data!$A$2:$A$6500,0))</f>
        <v>2007</v>
      </c>
      <c r="K5035" s="90">
        <f>INDEX(Data!F$2:F$6500,MATCH($A5035,Data!$A$2:$A$6500,0))</f>
        <v>3763</v>
      </c>
      <c r="L5035" s="90">
        <f>INDEX(Data!G$2:G$6500,MATCH($A5035,Data!$A$2:$A$6500,0))</f>
        <v>3763</v>
      </c>
      <c r="M5035" s="90">
        <f>INDEX(Data!H$2:H$6500,MATCH($A5035,Data!$A$2:$A$6500,0))</f>
        <v>0</v>
      </c>
      <c r="N5035" s="90">
        <f>INDEX(Data!I$2:I$6500,MATCH($A5035,Data!$A$2:$A$6500,0))</f>
        <v>0</v>
      </c>
      <c r="O5035" s="83" t="str">
        <f>INDEX(Data!J$2:J$6500,MATCH($A5035,Data!$A$2:$A$6500,0))</f>
        <v>individuals</v>
      </c>
      <c r="P5035" t="str">
        <f>_xlfn.XLOOKUP(B5035,Table3[RefID],Table3[Citation])</f>
        <v>USFWS (2008)</v>
      </c>
    </row>
    <row r="5036" spans="1:16" x14ac:dyDescent="0.35">
      <c r="A5036" s="68">
        <v>5034</v>
      </c>
      <c r="B5036" s="69">
        <v>296</v>
      </c>
      <c r="C5036" s="69">
        <v>6002</v>
      </c>
      <c r="D5036" s="69">
        <v>3658</v>
      </c>
      <c r="E5036" t="str">
        <f>INDEX(Table5[EEZ],MATCH(C5036,Table5[Colony_ID],0))</f>
        <v>Howland and Baker Island Exclusive Economic Zone</v>
      </c>
      <c r="F5036" t="str">
        <f>INDEX(Table5[Corrected Island/Colony Name],MATCH('Full Data'!C5036,Table5[Colony_ID],0))</f>
        <v>Howland Island</v>
      </c>
      <c r="G5036" t="str">
        <f>INDEX(Table4[Common_Name],MATCH('Full Data'!D5036,Table4[SpcRecID],0))</f>
        <v>Red-footed Booby</v>
      </c>
      <c r="H5036" s="83" t="str">
        <f>INDEX(Data!E$2:E$6500,MATCH(A5036,Data!$A$2:$A$6500,0))</f>
        <v>Confirmed</v>
      </c>
      <c r="I5036" s="90">
        <f>INDEX(Data!P$2:P$6500,MATCH(A5036,Data!$A$2:$A$6500,0))</f>
        <v>1973</v>
      </c>
      <c r="J5036" s="90">
        <f>INDEX(Data!Q$2:Q$6500,MATCH($A5036,Data!$A$2:$A$6500,0))</f>
        <v>2007</v>
      </c>
      <c r="K5036" s="90">
        <f>INDEX(Data!F$2:F$6500,MATCH($A5036,Data!$A$2:$A$6500,0))</f>
        <v>825</v>
      </c>
      <c r="L5036" s="90">
        <f>INDEX(Data!G$2:G$6500,MATCH($A5036,Data!$A$2:$A$6500,0))</f>
        <v>825</v>
      </c>
      <c r="M5036" s="90">
        <f>INDEX(Data!H$2:H$6500,MATCH($A5036,Data!$A$2:$A$6500,0))</f>
        <v>0</v>
      </c>
      <c r="N5036" s="90">
        <f>INDEX(Data!I$2:I$6500,MATCH($A5036,Data!$A$2:$A$6500,0))</f>
        <v>0</v>
      </c>
      <c r="O5036" s="83" t="str">
        <f>INDEX(Data!J$2:J$6500,MATCH($A5036,Data!$A$2:$A$6500,0))</f>
        <v>individuals</v>
      </c>
      <c r="P5036" t="str">
        <f>_xlfn.XLOOKUP(B5036,Table3[RefID],Table3[Citation])</f>
        <v>USFWS (2008)</v>
      </c>
    </row>
    <row r="5037" spans="1:16" x14ac:dyDescent="0.35">
      <c r="A5037" s="68">
        <v>5035</v>
      </c>
      <c r="B5037" s="69">
        <v>296</v>
      </c>
      <c r="C5037" s="69">
        <v>6002</v>
      </c>
      <c r="D5037" s="69">
        <v>3649</v>
      </c>
      <c r="E5037" t="str">
        <f>INDEX(Table5[EEZ],MATCH(C5037,Table5[Colony_ID],0))</f>
        <v>Howland and Baker Island Exclusive Economic Zone</v>
      </c>
      <c r="F5037" t="str">
        <f>INDEX(Table5[Corrected Island/Colony Name],MATCH('Full Data'!C5037,Table5[Colony_ID],0))</f>
        <v>Howland Island</v>
      </c>
      <c r="G5037" t="str">
        <f>INDEX(Table4[Common_Name],MATCH('Full Data'!D5037,Table4[SpcRecID],0))</f>
        <v>Red-tailed Tropicbird</v>
      </c>
      <c r="H5037" s="83" t="str">
        <f>INDEX(Data!E$2:E$6500,MATCH(A5037,Data!$A$2:$A$6500,0))</f>
        <v>Confirmed</v>
      </c>
      <c r="I5037" s="90">
        <f>INDEX(Data!P$2:P$6500,MATCH(A5037,Data!$A$2:$A$6500,0))</f>
        <v>1973</v>
      </c>
      <c r="J5037" s="90">
        <f>INDEX(Data!Q$2:Q$6500,MATCH($A5037,Data!$A$2:$A$6500,0))</f>
        <v>2007</v>
      </c>
      <c r="K5037" s="90">
        <f>INDEX(Data!F$2:F$6500,MATCH($A5037,Data!$A$2:$A$6500,0))</f>
        <v>496</v>
      </c>
      <c r="L5037" s="90">
        <f>INDEX(Data!G$2:G$6500,MATCH($A5037,Data!$A$2:$A$6500,0))</f>
        <v>496</v>
      </c>
      <c r="M5037" s="90">
        <f>INDEX(Data!H$2:H$6500,MATCH($A5037,Data!$A$2:$A$6500,0))</f>
        <v>0</v>
      </c>
      <c r="N5037" s="90">
        <f>INDEX(Data!I$2:I$6500,MATCH($A5037,Data!$A$2:$A$6500,0))</f>
        <v>0</v>
      </c>
      <c r="O5037" s="83" t="str">
        <f>INDEX(Data!J$2:J$6500,MATCH($A5037,Data!$A$2:$A$6500,0))</f>
        <v>individuals</v>
      </c>
      <c r="P5037" t="str">
        <f>_xlfn.XLOOKUP(B5037,Table3[RefID],Table3[Citation])</f>
        <v>USFWS (2008)</v>
      </c>
    </row>
    <row r="5038" spans="1:16" x14ac:dyDescent="0.35">
      <c r="A5038" s="68">
        <v>5036</v>
      </c>
      <c r="B5038" s="69">
        <v>296</v>
      </c>
      <c r="C5038" s="69">
        <v>6002</v>
      </c>
      <c r="D5038" s="69">
        <v>3288</v>
      </c>
      <c r="E5038" t="str">
        <f>INDEX(Table5[EEZ],MATCH(C5038,Table5[Colony_ID],0))</f>
        <v>Howland and Baker Island Exclusive Economic Zone</v>
      </c>
      <c r="F5038" t="str">
        <f>INDEX(Table5[Corrected Island/Colony Name],MATCH('Full Data'!C5038,Table5[Colony_ID],0))</f>
        <v>Howland Island</v>
      </c>
      <c r="G5038" t="str">
        <f>INDEX(Table4[Common_Name],MATCH('Full Data'!D5038,Table4[SpcRecID],0))</f>
        <v>Sooty Tern</v>
      </c>
      <c r="H5038" s="83" t="str">
        <f>INDEX(Data!E$2:E$6500,MATCH(A5038,Data!$A$2:$A$6500,0))</f>
        <v>Confirmed</v>
      </c>
      <c r="I5038" s="90">
        <f>INDEX(Data!P$2:P$6500,MATCH(A5038,Data!$A$2:$A$6500,0))</f>
        <v>1973</v>
      </c>
      <c r="J5038" s="90">
        <f>INDEX(Data!Q$2:Q$6500,MATCH($A5038,Data!$A$2:$A$6500,0))</f>
        <v>2007</v>
      </c>
      <c r="K5038" s="90">
        <f>INDEX(Data!F$2:F$6500,MATCH($A5038,Data!$A$2:$A$6500,0))</f>
        <v>150000</v>
      </c>
      <c r="L5038" s="90">
        <f>INDEX(Data!G$2:G$6500,MATCH($A5038,Data!$A$2:$A$6500,0))</f>
        <v>150000</v>
      </c>
      <c r="M5038" s="90">
        <f>INDEX(Data!H$2:H$6500,MATCH($A5038,Data!$A$2:$A$6500,0))</f>
        <v>0</v>
      </c>
      <c r="N5038" s="90">
        <f>INDEX(Data!I$2:I$6500,MATCH($A5038,Data!$A$2:$A$6500,0))</f>
        <v>0</v>
      </c>
      <c r="O5038" s="83" t="str">
        <f>INDEX(Data!J$2:J$6500,MATCH($A5038,Data!$A$2:$A$6500,0))</f>
        <v>individuals</v>
      </c>
      <c r="P5038" t="str">
        <f>_xlfn.XLOOKUP(B5038,Table3[RefID],Table3[Citation])</f>
        <v>USFWS (2008)</v>
      </c>
    </row>
    <row r="5039" spans="1:16" x14ac:dyDescent="0.35">
      <c r="A5039" s="68">
        <v>5037</v>
      </c>
      <c r="B5039" s="69">
        <v>296</v>
      </c>
      <c r="C5039" s="69">
        <v>6002</v>
      </c>
      <c r="D5039" s="70">
        <v>3928</v>
      </c>
      <c r="E5039" t="str">
        <f>INDEX(Table5[EEZ],MATCH(C5039,Table5[Colony_ID],0))</f>
        <v>Howland and Baker Island Exclusive Economic Zone</v>
      </c>
      <c r="F5039" t="str">
        <f>INDEX(Table5[Corrected Island/Colony Name],MATCH('Full Data'!C5039,Table5[Colony_ID],0))</f>
        <v>Howland Island</v>
      </c>
      <c r="G5039" t="str">
        <f>INDEX(Table4[Common_Name],MATCH('Full Data'!D5039,Table4[SpcRecID],0))</f>
        <v>Wedge-tailed Shearwater</v>
      </c>
      <c r="H5039" s="83" t="str">
        <f>INDEX(Data!E$2:E$6500,MATCH(A5039,Data!$A$2:$A$6500,0))</f>
        <v>Confirmed</v>
      </c>
      <c r="I5039" s="90">
        <f>INDEX(Data!P$2:P$6500,MATCH(A5039,Data!$A$2:$A$6500,0))</f>
        <v>1973</v>
      </c>
      <c r="J5039" s="90">
        <f>INDEX(Data!Q$2:Q$6500,MATCH($A5039,Data!$A$2:$A$6500,0))</f>
        <v>2007</v>
      </c>
      <c r="K5039" s="90">
        <f>INDEX(Data!F$2:F$6500,MATCH($A5039,Data!$A$2:$A$6500,0))</f>
        <v>1</v>
      </c>
      <c r="L5039" s="90">
        <f>INDEX(Data!G$2:G$6500,MATCH($A5039,Data!$A$2:$A$6500,0))</f>
        <v>1</v>
      </c>
      <c r="M5039" s="90">
        <f>INDEX(Data!H$2:H$6500,MATCH($A5039,Data!$A$2:$A$6500,0))</f>
        <v>0</v>
      </c>
      <c r="N5039" s="90">
        <f>INDEX(Data!I$2:I$6500,MATCH($A5039,Data!$A$2:$A$6500,0))</f>
        <v>0</v>
      </c>
      <c r="O5039" s="83" t="str">
        <f>INDEX(Data!J$2:J$6500,MATCH($A5039,Data!$A$2:$A$6500,0))</f>
        <v>individuals</v>
      </c>
      <c r="P5039" t="str">
        <f>_xlfn.XLOOKUP(B5039,Table3[RefID],Table3[Citation])</f>
        <v>USFWS (2008)</v>
      </c>
    </row>
    <row r="5040" spans="1:16" x14ac:dyDescent="0.35">
      <c r="A5040" s="68">
        <v>5038</v>
      </c>
      <c r="B5040" s="69">
        <v>296</v>
      </c>
      <c r="C5040" s="69">
        <v>6002</v>
      </c>
      <c r="D5040" s="69">
        <v>3650</v>
      </c>
      <c r="E5040" t="str">
        <f>INDEX(Table5[EEZ],MATCH(C5040,Table5[Colony_ID],0))</f>
        <v>Howland and Baker Island Exclusive Economic Zone</v>
      </c>
      <c r="F5040" t="str">
        <f>INDEX(Table5[Corrected Island/Colony Name],MATCH('Full Data'!C5040,Table5[Colony_ID],0))</f>
        <v>Howland Island</v>
      </c>
      <c r="G5040" t="str">
        <f>INDEX(Table4[Common_Name],MATCH('Full Data'!D5040,Table4[SpcRecID],0))</f>
        <v>White-tailed Tropicbird</v>
      </c>
      <c r="H5040" s="83" t="str">
        <f>INDEX(Data!E$2:E$6500,MATCH(A5040,Data!$A$2:$A$6500,0))</f>
        <v>Confirmed</v>
      </c>
      <c r="I5040" s="90">
        <f>INDEX(Data!P$2:P$6500,MATCH(A5040,Data!$A$2:$A$6500,0))</f>
        <v>1973</v>
      </c>
      <c r="J5040" s="90">
        <f>INDEX(Data!Q$2:Q$6500,MATCH($A5040,Data!$A$2:$A$6500,0))</f>
        <v>2007</v>
      </c>
      <c r="K5040" s="90">
        <f>INDEX(Data!F$2:F$6500,MATCH($A5040,Data!$A$2:$A$6500,0))</f>
        <v>1</v>
      </c>
      <c r="L5040" s="90">
        <f>INDEX(Data!G$2:G$6500,MATCH($A5040,Data!$A$2:$A$6500,0))</f>
        <v>1</v>
      </c>
      <c r="M5040" s="90">
        <f>INDEX(Data!H$2:H$6500,MATCH($A5040,Data!$A$2:$A$6500,0))</f>
        <v>0</v>
      </c>
      <c r="N5040" s="90">
        <f>INDEX(Data!I$2:I$6500,MATCH($A5040,Data!$A$2:$A$6500,0))</f>
        <v>0</v>
      </c>
      <c r="O5040" s="83" t="str">
        <f>INDEX(Data!J$2:J$6500,MATCH($A5040,Data!$A$2:$A$6500,0))</f>
        <v>individuals</v>
      </c>
      <c r="P5040" t="str">
        <f>_xlfn.XLOOKUP(B5040,Table3[RefID],Table3[Citation])</f>
        <v>USFWS (2008)</v>
      </c>
    </row>
    <row r="5041" spans="1:16" x14ac:dyDescent="0.35">
      <c r="A5041" s="68">
        <v>5039</v>
      </c>
      <c r="B5041" s="73">
        <v>297</v>
      </c>
      <c r="C5041" s="74">
        <v>2000</v>
      </c>
      <c r="D5041" s="70">
        <v>32652</v>
      </c>
      <c r="E5041" t="str">
        <f>INDEX(Table5[EEZ],MATCH(C5041,Table5[Colony_ID],0))</f>
        <v>Clipperton Island Exclusive Economic Zone</v>
      </c>
      <c r="F5041" t="str">
        <f>INDEX(Table5[Corrected Island/Colony Name],MATCH('Full Data'!C5041,Table5[Colony_ID],0))</f>
        <v>Clipperton Island</v>
      </c>
      <c r="G5041" t="str">
        <f>INDEX(Table4[Common_Name],MATCH('Full Data'!D5041,Table4[SpcRecID],0))</f>
        <v>Masked Booby</v>
      </c>
      <c r="H5041" s="83" t="str">
        <f>INDEX(Data!E$2:E$6500,MATCH(A5041,Data!$A$2:$A$6500,0))</f>
        <v>confirmed</v>
      </c>
      <c r="I5041" s="90">
        <f>INDEX(Data!P$2:P$6500,MATCH(A5041,Data!$A$2:$A$6500,0))</f>
        <v>2005</v>
      </c>
      <c r="J5041" s="90">
        <f>INDEX(Data!Q$2:Q$6500,MATCH($A5041,Data!$A$2:$A$6500,0))</f>
        <v>2005</v>
      </c>
      <c r="K5041" s="90">
        <f>INDEX(Data!F$2:F$6500,MATCH($A5041,Data!$A$2:$A$6500,0))</f>
        <v>20000</v>
      </c>
      <c r="L5041" s="90">
        <f>INDEX(Data!G$2:G$6500,MATCH($A5041,Data!$A$2:$A$6500,0))</f>
        <v>20000</v>
      </c>
      <c r="M5041" s="90">
        <f>INDEX(Data!H$2:H$6500,MATCH($A5041,Data!$A$2:$A$6500,0))</f>
        <v>0</v>
      </c>
      <c r="N5041" s="90">
        <f>INDEX(Data!I$2:I$6500,MATCH($A5041,Data!$A$2:$A$6500,0))</f>
        <v>0</v>
      </c>
      <c r="O5041" s="83" t="str">
        <f>INDEX(Data!J$2:J$6500,MATCH($A5041,Data!$A$2:$A$6500,0))</f>
        <v>chicks</v>
      </c>
      <c r="P5041" t="str">
        <f>_xlfn.XLOOKUP(B5041,Table3[RefID],Table3[Citation])</f>
        <v>Weimerskirch et al (2008)</v>
      </c>
    </row>
    <row r="5042" spans="1:16" x14ac:dyDescent="0.35">
      <c r="A5042" s="68">
        <v>5040</v>
      </c>
      <c r="B5042" s="71">
        <v>298</v>
      </c>
      <c r="C5042" s="72">
        <v>5151</v>
      </c>
      <c r="D5042" s="70">
        <v>3880</v>
      </c>
      <c r="E5042" t="str">
        <f>INDEX(Table5[EEZ],MATCH(C5042,Table5[Colony_ID],0))</f>
        <v>French Polynesian Exclusive Economic Zone</v>
      </c>
      <c r="F5042" t="str">
        <f>INDEX(Table5[Corrected Island/Colony Name],MATCH('Full Data'!C5042,Table5[Colony_ID],0))</f>
        <v>Tahiti</v>
      </c>
      <c r="G5042" t="str">
        <f>INDEX(Table4[Common_Name],MATCH('Full Data'!D5042,Table4[SpcRecID],0))</f>
        <v>Tahiti Petrel</v>
      </c>
      <c r="H5042" s="83" t="str">
        <f>INDEX(Data!E$2:E$6500,MATCH(A5042,Data!$A$2:$A$6500,0))</f>
        <v>Confirmed</v>
      </c>
      <c r="I5042" s="90">
        <f>INDEX(Data!P$2:P$6500,MATCH(A5042,Data!$A$2:$A$6500,0))</f>
        <v>2008</v>
      </c>
      <c r="J5042" s="90">
        <f>INDEX(Data!Q$2:Q$6500,MATCH($A5042,Data!$A$2:$A$6500,0))</f>
        <v>2008</v>
      </c>
      <c r="K5042" s="90">
        <f>INDEX(Data!F$2:F$6500,MATCH($A5042,Data!$A$2:$A$6500,0))</f>
        <v>102</v>
      </c>
      <c r="L5042" s="90">
        <f>INDEX(Data!G$2:G$6500,MATCH($A5042,Data!$A$2:$A$6500,0))</f>
        <v>134</v>
      </c>
      <c r="M5042" s="90">
        <f>INDEX(Data!H$2:H$6500,MATCH($A5042,Data!$A$2:$A$6500,0))</f>
        <v>0</v>
      </c>
      <c r="N5042" s="90">
        <f>INDEX(Data!I$2:I$6500,MATCH($A5042,Data!$A$2:$A$6500,0))</f>
        <v>0</v>
      </c>
      <c r="O5042" s="83" t="str">
        <f>INDEX(Data!J$2:J$6500,MATCH($A5042,Data!$A$2:$A$6500,0))</f>
        <v>individuals</v>
      </c>
      <c r="P5042" t="str">
        <f>_xlfn.XLOOKUP(B5042,Table3[RefID],Table3[Citation])</f>
        <v>Zarzoso-Lacoste (2008)</v>
      </c>
    </row>
    <row r="5043" spans="1:16" x14ac:dyDescent="0.35">
      <c r="A5043" s="68">
        <v>5041</v>
      </c>
      <c r="B5043" s="69">
        <v>299</v>
      </c>
      <c r="C5043" s="69">
        <v>14025</v>
      </c>
      <c r="D5043" s="69">
        <v>3281</v>
      </c>
      <c r="E5043" t="str">
        <f>INDEX(Table5[EEZ],MATCH(C5043,Table5[Colony_ID],0))</f>
        <v>New Caledonian Exclusive Economic Zone</v>
      </c>
      <c r="F5043" t="str">
        <f>INDEX(Table5[Corrected Island/Colony Name],MATCH('Full Data'!C5043,Table5[Colony_ID],0))</f>
        <v>Ilot Atire</v>
      </c>
      <c r="G5043" t="str">
        <f>INDEX(Table4[Common_Name],MATCH('Full Data'!D5043,Table4[SpcRecID],0))</f>
        <v>Fairy Tern</v>
      </c>
      <c r="H5043" s="83" t="str">
        <f>INDEX(Data!E$2:E$6500,MATCH(A5043,Data!$A$2:$A$6500,0))</f>
        <v>confirmed</v>
      </c>
      <c r="I5043" s="90">
        <f>INDEX(Data!P$2:P$6500,MATCH(A5043,Data!$A$2:$A$6500,0))</f>
        <v>2004</v>
      </c>
      <c r="J5043" s="90">
        <f>INDEX(Data!Q$2:Q$6500,MATCH($A5043,Data!$A$2:$A$6500,0))</f>
        <v>2004</v>
      </c>
      <c r="K5043" s="90">
        <f>INDEX(Data!F$2:F$6500,MATCH($A5043,Data!$A$2:$A$6500,0))</f>
        <v>11</v>
      </c>
      <c r="L5043" s="90">
        <f>INDEX(Data!G$2:G$6500,MATCH($A5043,Data!$A$2:$A$6500,0))</f>
        <v>11</v>
      </c>
      <c r="M5043" s="90">
        <f>INDEX(Data!H$2:H$6500,MATCH($A5043,Data!$A$2:$A$6500,0))</f>
        <v>0</v>
      </c>
      <c r="N5043" s="90">
        <f>INDEX(Data!I$2:I$6500,MATCH($A5043,Data!$A$2:$A$6500,0))</f>
        <v>0</v>
      </c>
      <c r="O5043" s="83" t="str">
        <f>INDEX(Data!J$2:J$6500,MATCH($A5043,Data!$A$2:$A$6500,0))</f>
        <v>nests</v>
      </c>
      <c r="P5043" t="str">
        <f>_xlfn.XLOOKUP(B5043,Table3[RefID],Table3[Citation])</f>
        <v>Baling et al (2009)</v>
      </c>
    </row>
    <row r="5044" spans="1:16" x14ac:dyDescent="0.35">
      <c r="A5044" s="68">
        <v>5042</v>
      </c>
      <c r="B5044" s="69">
        <v>299</v>
      </c>
      <c r="C5044" s="69">
        <v>14028</v>
      </c>
      <c r="D5044" s="69">
        <v>3281</v>
      </c>
      <c r="E5044" t="str">
        <f>INDEX(Table5[EEZ],MATCH(C5044,Table5[Colony_ID],0))</f>
        <v>New Caledonian Exclusive Economic Zone</v>
      </c>
      <c r="F5044" t="str">
        <f>INDEX(Table5[Corrected Island/Colony Name],MATCH('Full Data'!C5044,Table5[Colony_ID],0))</f>
        <v>Ilot Kae</v>
      </c>
      <c r="G5044" t="str">
        <f>INDEX(Table4[Common_Name],MATCH('Full Data'!D5044,Table4[SpcRecID],0))</f>
        <v>Fairy Tern</v>
      </c>
      <c r="H5044" s="83" t="str">
        <f>INDEX(Data!E$2:E$6500,MATCH(A5044,Data!$A$2:$A$6500,0))</f>
        <v>confirmed</v>
      </c>
      <c r="I5044" s="90">
        <f>INDEX(Data!P$2:P$6500,MATCH(A5044,Data!$A$2:$A$6500,0))</f>
        <v>2004</v>
      </c>
      <c r="J5044" s="90">
        <f>INDEX(Data!Q$2:Q$6500,MATCH($A5044,Data!$A$2:$A$6500,0))</f>
        <v>2004</v>
      </c>
      <c r="K5044" s="90">
        <f>INDEX(Data!F$2:F$6500,MATCH($A5044,Data!$A$2:$A$6500,0))</f>
        <v>12</v>
      </c>
      <c r="L5044" s="90">
        <f>INDEX(Data!G$2:G$6500,MATCH($A5044,Data!$A$2:$A$6500,0))</f>
        <v>12</v>
      </c>
      <c r="M5044" s="90">
        <f>INDEX(Data!H$2:H$6500,MATCH($A5044,Data!$A$2:$A$6500,0))</f>
        <v>0</v>
      </c>
      <c r="N5044" s="90">
        <f>INDEX(Data!I$2:I$6500,MATCH($A5044,Data!$A$2:$A$6500,0))</f>
        <v>0</v>
      </c>
      <c r="O5044" s="83" t="str">
        <f>INDEX(Data!J$2:J$6500,MATCH($A5044,Data!$A$2:$A$6500,0))</f>
        <v>nests</v>
      </c>
      <c r="P5044" t="str">
        <f>_xlfn.XLOOKUP(B5044,Table3[RefID],Table3[Citation])</f>
        <v>Baling et al (2009)</v>
      </c>
    </row>
    <row r="5045" spans="1:16" x14ac:dyDescent="0.35">
      <c r="A5045" s="68">
        <v>5043</v>
      </c>
      <c r="B5045" s="69">
        <v>300</v>
      </c>
      <c r="C5045" s="69">
        <v>14019</v>
      </c>
      <c r="D5045" s="69">
        <v>3883</v>
      </c>
      <c r="E5045" t="str">
        <f>INDEX(Table5[EEZ],MATCH(C5045,Table5[Colony_ID],0))</f>
        <v>New Caledonian Exclusive Economic Zone</v>
      </c>
      <c r="F5045" t="str">
        <f>INDEX(Table5[Corrected Island/Colony Name],MATCH('Full Data'!C5045,Table5[Colony_ID],0))</f>
        <v>Hunter Island</v>
      </c>
      <c r="G5045" t="str">
        <f>INDEX(Table4[Common_Name],MATCH('Full Data'!D5045,Table4[SpcRecID],0))</f>
        <v>Black-winged Petrel</v>
      </c>
      <c r="H5045" s="83" t="str">
        <f>INDEX(Data!E$2:E$6500,MATCH(A5045,Data!$A$2:$A$6500,0))</f>
        <v>confirmed</v>
      </c>
      <c r="I5045" s="90">
        <f>INDEX(Data!P$2:P$6500,MATCH(A5045,Data!$A$2:$A$6500,0))</f>
        <v>2009</v>
      </c>
      <c r="J5045" s="90">
        <f>INDEX(Data!Q$2:Q$6500,MATCH($A5045,Data!$A$2:$A$6500,0))</f>
        <v>2009</v>
      </c>
      <c r="K5045" s="90">
        <f>INDEX(Data!F$2:F$6500,MATCH($A5045,Data!$A$2:$A$6500,0))</f>
        <v>0</v>
      </c>
      <c r="L5045" s="90">
        <f>INDEX(Data!G$2:G$6500,MATCH($A5045,Data!$A$2:$A$6500,0))</f>
        <v>0</v>
      </c>
      <c r="M5045" s="90">
        <f>INDEX(Data!H$2:H$6500,MATCH($A5045,Data!$A$2:$A$6500,0))</f>
        <v>1</v>
      </c>
      <c r="N5045" s="90">
        <f>INDEX(Data!I$2:I$6500,MATCH($A5045,Data!$A$2:$A$6500,0))</f>
        <v>49</v>
      </c>
      <c r="O5045" s="83" t="str">
        <f>INDEX(Data!J$2:J$6500,MATCH($A5045,Data!$A$2:$A$6500,0))</f>
        <v>nests</v>
      </c>
      <c r="P5045" t="str">
        <f>_xlfn.XLOOKUP(B5045,Table3[RefID],Table3[Citation])</f>
        <v>Borsa &amp; Baudat-Franceschi (2009)</v>
      </c>
    </row>
    <row r="5046" spans="1:16" x14ac:dyDescent="0.35">
      <c r="A5046" s="68">
        <v>5044</v>
      </c>
      <c r="B5046" s="69">
        <v>300</v>
      </c>
      <c r="C5046" s="69">
        <v>14056</v>
      </c>
      <c r="D5046" s="69">
        <v>3883</v>
      </c>
      <c r="E5046" t="str">
        <f>INDEX(Table5[EEZ],MATCH(C5046,Table5[Colony_ID],0))</f>
        <v>New Caledonian Exclusive Economic Zone</v>
      </c>
      <c r="F5046" t="str">
        <f>INDEX(Table5[Corrected Island/Colony Name],MATCH('Full Data'!C5046,Table5[Colony_ID],0))</f>
        <v>Matthew Island</v>
      </c>
      <c r="G5046" t="str">
        <f>INDEX(Table4[Common_Name],MATCH('Full Data'!D5046,Table4[SpcRecID],0))</f>
        <v>Black-winged Petrel</v>
      </c>
      <c r="H5046" s="83" t="str">
        <f>INDEX(Data!E$2:E$6500,MATCH(A5046,Data!$A$2:$A$6500,0))</f>
        <v>confirmed</v>
      </c>
      <c r="I5046" s="90">
        <f>INDEX(Data!P$2:P$6500,MATCH(A5046,Data!$A$2:$A$6500,0))</f>
        <v>2009</v>
      </c>
      <c r="J5046" s="90">
        <f>INDEX(Data!Q$2:Q$6500,MATCH($A5046,Data!$A$2:$A$6500,0))</f>
        <v>2009</v>
      </c>
      <c r="K5046" s="90">
        <f>INDEX(Data!F$2:F$6500,MATCH($A5046,Data!$A$2:$A$6500,0))</f>
        <v>0</v>
      </c>
      <c r="L5046" s="90">
        <f>INDEX(Data!G$2:G$6500,MATCH($A5046,Data!$A$2:$A$6500,0))</f>
        <v>0</v>
      </c>
      <c r="M5046" s="90">
        <f>INDEX(Data!H$2:H$6500,MATCH($A5046,Data!$A$2:$A$6500,0))</f>
        <v>1</v>
      </c>
      <c r="N5046" s="90">
        <f>INDEX(Data!I$2:I$6500,MATCH($A5046,Data!$A$2:$A$6500,0))</f>
        <v>49</v>
      </c>
      <c r="O5046" s="83" t="str">
        <f>INDEX(Data!J$2:J$6500,MATCH($A5046,Data!$A$2:$A$6500,0))</f>
        <v>nests</v>
      </c>
      <c r="P5046" t="str">
        <f>_xlfn.XLOOKUP(B5046,Table3[RefID],Table3[Citation])</f>
        <v>Borsa &amp; Baudat-Franceschi (2009)</v>
      </c>
    </row>
    <row r="5047" spans="1:16" x14ac:dyDescent="0.35">
      <c r="A5047" s="68">
        <v>5045</v>
      </c>
      <c r="B5047" s="69">
        <v>300</v>
      </c>
      <c r="C5047" s="69">
        <v>14019</v>
      </c>
      <c r="D5047" s="69">
        <v>3659</v>
      </c>
      <c r="E5047" t="str">
        <f>INDEX(Table5[EEZ],MATCH(C5047,Table5[Colony_ID],0))</f>
        <v>New Caledonian Exclusive Economic Zone</v>
      </c>
      <c r="F5047" t="str">
        <f>INDEX(Table5[Corrected Island/Colony Name],MATCH('Full Data'!C5047,Table5[Colony_ID],0))</f>
        <v>Hunter Island</v>
      </c>
      <c r="G5047" t="str">
        <f>INDEX(Table4[Common_Name],MATCH('Full Data'!D5047,Table4[SpcRecID],0))</f>
        <v>Brown Booby</v>
      </c>
      <c r="H5047" s="83" t="str">
        <f>INDEX(Data!E$2:E$6500,MATCH(A5047,Data!$A$2:$A$6500,0))</f>
        <v>Data Deficient</v>
      </c>
      <c r="I5047" s="90">
        <f>INDEX(Data!P$2:P$6500,MATCH(A5047,Data!$A$2:$A$6500,0))</f>
        <v>2009</v>
      </c>
      <c r="J5047" s="90">
        <f>INDEX(Data!Q$2:Q$6500,MATCH($A5047,Data!$A$2:$A$6500,0))</f>
        <v>2009</v>
      </c>
      <c r="K5047" s="90">
        <f>INDEX(Data!F$2:F$6500,MATCH($A5047,Data!$A$2:$A$6500,0))</f>
        <v>2</v>
      </c>
      <c r="L5047" s="90">
        <f>INDEX(Data!G$2:G$6500,MATCH($A5047,Data!$A$2:$A$6500,0))</f>
        <v>2</v>
      </c>
      <c r="M5047" s="90">
        <f>INDEX(Data!H$2:H$6500,MATCH($A5047,Data!$A$2:$A$6500,0))</f>
        <v>0</v>
      </c>
      <c r="N5047" s="90">
        <f>INDEX(Data!I$2:I$6500,MATCH($A5047,Data!$A$2:$A$6500,0))</f>
        <v>0</v>
      </c>
      <c r="O5047" s="83" t="str">
        <f>INDEX(Data!J$2:J$6500,MATCH($A5047,Data!$A$2:$A$6500,0))</f>
        <v>individuals</v>
      </c>
      <c r="P5047" t="str">
        <f>_xlfn.XLOOKUP(B5047,Table3[RefID],Table3[Citation])</f>
        <v>Borsa &amp; Baudat-Franceschi (2009)</v>
      </c>
    </row>
    <row r="5048" spans="1:16" x14ac:dyDescent="0.35">
      <c r="A5048" s="68">
        <v>5046</v>
      </c>
      <c r="B5048" s="69">
        <v>300</v>
      </c>
      <c r="C5048" s="69">
        <v>14056</v>
      </c>
      <c r="D5048" s="69">
        <v>3659</v>
      </c>
      <c r="E5048" t="str">
        <f>INDEX(Table5[EEZ],MATCH(C5048,Table5[Colony_ID],0))</f>
        <v>New Caledonian Exclusive Economic Zone</v>
      </c>
      <c r="F5048" t="str">
        <f>INDEX(Table5[Corrected Island/Colony Name],MATCH('Full Data'!C5048,Table5[Colony_ID],0))</f>
        <v>Matthew Island</v>
      </c>
      <c r="G5048" t="str">
        <f>INDEX(Table4[Common_Name],MATCH('Full Data'!D5048,Table4[SpcRecID],0))</f>
        <v>Brown Booby</v>
      </c>
      <c r="H5048" s="83" t="str">
        <f>INDEX(Data!E$2:E$6500,MATCH(A5048,Data!$A$2:$A$6500,0))</f>
        <v>confirmed</v>
      </c>
      <c r="I5048" s="90">
        <f>INDEX(Data!P$2:P$6500,MATCH(A5048,Data!$A$2:$A$6500,0))</f>
        <v>2009</v>
      </c>
      <c r="J5048" s="90">
        <f>INDEX(Data!Q$2:Q$6500,MATCH($A5048,Data!$A$2:$A$6500,0))</f>
        <v>2009</v>
      </c>
      <c r="K5048" s="90">
        <f>INDEX(Data!F$2:F$6500,MATCH($A5048,Data!$A$2:$A$6500,0))</f>
        <v>20</v>
      </c>
      <c r="L5048" s="90">
        <f>INDEX(Data!G$2:G$6500,MATCH($A5048,Data!$A$2:$A$6500,0))</f>
        <v>20</v>
      </c>
      <c r="M5048" s="90">
        <f>INDEX(Data!H$2:H$6500,MATCH($A5048,Data!$A$2:$A$6500,0))</f>
        <v>0</v>
      </c>
      <c r="N5048" s="90">
        <f>INDEX(Data!I$2:I$6500,MATCH($A5048,Data!$A$2:$A$6500,0))</f>
        <v>0</v>
      </c>
      <c r="O5048" s="83" t="str">
        <f>INDEX(Data!J$2:J$6500,MATCH($A5048,Data!$A$2:$A$6500,0))</f>
        <v>chicks</v>
      </c>
      <c r="P5048" t="str">
        <f>_xlfn.XLOOKUP(B5048,Table3[RefID],Table3[Citation])</f>
        <v>Borsa &amp; Baudat-Franceschi (2009)</v>
      </c>
    </row>
    <row r="5049" spans="1:16" x14ac:dyDescent="0.35">
      <c r="A5049" s="68">
        <v>5047</v>
      </c>
      <c r="B5049" s="69">
        <v>300</v>
      </c>
      <c r="C5049" s="69">
        <v>14019</v>
      </c>
      <c r="D5049" s="69">
        <v>3294</v>
      </c>
      <c r="E5049" t="str">
        <f>INDEX(Table5[EEZ],MATCH(C5049,Table5[Colony_ID],0))</f>
        <v>New Caledonian Exclusive Economic Zone</v>
      </c>
      <c r="F5049" t="str">
        <f>INDEX(Table5[Corrected Island/Colony Name],MATCH('Full Data'!C5049,Table5[Colony_ID],0))</f>
        <v>Hunter Island</v>
      </c>
      <c r="G5049" t="str">
        <f>INDEX(Table4[Common_Name],MATCH('Full Data'!D5049,Table4[SpcRecID],0))</f>
        <v>Brown Noddy</v>
      </c>
      <c r="H5049" s="83" t="str">
        <f>INDEX(Data!E$2:E$6500,MATCH(A5049,Data!$A$2:$A$6500,0))</f>
        <v>confirmed</v>
      </c>
      <c r="I5049" s="90">
        <f>INDEX(Data!P$2:P$6500,MATCH(A5049,Data!$A$2:$A$6500,0))</f>
        <v>2009</v>
      </c>
      <c r="J5049" s="90">
        <f>INDEX(Data!Q$2:Q$6500,MATCH($A5049,Data!$A$2:$A$6500,0))</f>
        <v>2009</v>
      </c>
      <c r="K5049" s="90">
        <f>INDEX(Data!F$2:F$6500,MATCH($A5049,Data!$A$2:$A$6500,0))</f>
        <v>0</v>
      </c>
      <c r="L5049" s="90">
        <f>INDEX(Data!G$2:G$6500,MATCH($A5049,Data!$A$2:$A$6500,0))</f>
        <v>0</v>
      </c>
      <c r="M5049" s="90">
        <f>INDEX(Data!H$2:H$6500,MATCH($A5049,Data!$A$2:$A$6500,0))</f>
        <v>50</v>
      </c>
      <c r="N5049" s="90">
        <f>INDEX(Data!I$2:I$6500,MATCH($A5049,Data!$A$2:$A$6500,0))</f>
        <v>249</v>
      </c>
      <c r="O5049" s="83" t="str">
        <f>INDEX(Data!J$2:J$6500,MATCH($A5049,Data!$A$2:$A$6500,0))</f>
        <v>individuals</v>
      </c>
      <c r="P5049" t="str">
        <f>_xlfn.XLOOKUP(B5049,Table3[RefID],Table3[Citation])</f>
        <v>Borsa &amp; Baudat-Franceschi (2009)</v>
      </c>
    </row>
    <row r="5050" spans="1:16" x14ac:dyDescent="0.35">
      <c r="A5050" s="68">
        <v>5048</v>
      </c>
      <c r="B5050" s="69">
        <v>300</v>
      </c>
      <c r="C5050" s="69">
        <v>14056</v>
      </c>
      <c r="D5050" s="69">
        <v>3294</v>
      </c>
      <c r="E5050" t="str">
        <f>INDEX(Table5[EEZ],MATCH(C5050,Table5[Colony_ID],0))</f>
        <v>New Caledonian Exclusive Economic Zone</v>
      </c>
      <c r="F5050" t="str">
        <f>INDEX(Table5[Corrected Island/Colony Name],MATCH('Full Data'!C5050,Table5[Colony_ID],0))</f>
        <v>Matthew Island</v>
      </c>
      <c r="G5050" t="str">
        <f>INDEX(Table4[Common_Name],MATCH('Full Data'!D5050,Table4[SpcRecID],0))</f>
        <v>Brown Noddy</v>
      </c>
      <c r="H5050" s="83" t="str">
        <f>INDEX(Data!E$2:E$6500,MATCH(A5050,Data!$A$2:$A$6500,0))</f>
        <v>confirmed</v>
      </c>
      <c r="I5050" s="90">
        <f>INDEX(Data!P$2:P$6500,MATCH(A5050,Data!$A$2:$A$6500,0))</f>
        <v>2009</v>
      </c>
      <c r="J5050" s="90">
        <f>INDEX(Data!Q$2:Q$6500,MATCH($A5050,Data!$A$2:$A$6500,0))</f>
        <v>2009</v>
      </c>
      <c r="K5050" s="90">
        <f>INDEX(Data!F$2:F$6500,MATCH($A5050,Data!$A$2:$A$6500,0))</f>
        <v>100</v>
      </c>
      <c r="L5050" s="90">
        <f>INDEX(Data!G$2:G$6500,MATCH($A5050,Data!$A$2:$A$6500,0))</f>
        <v>100</v>
      </c>
      <c r="M5050" s="90">
        <f>INDEX(Data!H$2:H$6500,MATCH($A5050,Data!$A$2:$A$6500,0))</f>
        <v>0</v>
      </c>
      <c r="N5050" s="90">
        <f>INDEX(Data!I$2:I$6500,MATCH($A5050,Data!$A$2:$A$6500,0))</f>
        <v>0</v>
      </c>
      <c r="O5050" s="83" t="str">
        <f>INDEX(Data!J$2:J$6500,MATCH($A5050,Data!$A$2:$A$6500,0))</f>
        <v>individuals</v>
      </c>
      <c r="P5050" t="str">
        <f>_xlfn.XLOOKUP(B5050,Table3[RefID],Table3[Citation])</f>
        <v>Borsa &amp; Baudat-Franceschi (2009)</v>
      </c>
    </row>
    <row r="5051" spans="1:16" x14ac:dyDescent="0.35">
      <c r="A5051" s="68">
        <v>5049</v>
      </c>
      <c r="B5051" s="69">
        <v>300</v>
      </c>
      <c r="C5051" s="69">
        <v>14019</v>
      </c>
      <c r="D5051" s="69">
        <v>3298</v>
      </c>
      <c r="E5051" t="str">
        <f>INDEX(Table5[EEZ],MATCH(C5051,Table5[Colony_ID],0))</f>
        <v>New Caledonian Exclusive Economic Zone</v>
      </c>
      <c r="F5051" t="str">
        <f>INDEX(Table5[Corrected Island/Colony Name],MATCH('Full Data'!C5051,Table5[Colony_ID],0))</f>
        <v>Hunter Island</v>
      </c>
      <c r="G5051" t="str">
        <f>INDEX(Table4[Common_Name],MATCH('Full Data'!D5051,Table4[SpcRecID],0))</f>
        <v>Common White Tern</v>
      </c>
      <c r="H5051" s="83" t="str">
        <f>INDEX(Data!E$2:E$6500,MATCH(A5051,Data!$A$2:$A$6500,0))</f>
        <v>confirmed</v>
      </c>
      <c r="I5051" s="90">
        <f>INDEX(Data!P$2:P$6500,MATCH(A5051,Data!$A$2:$A$6500,0))</f>
        <v>2009</v>
      </c>
      <c r="J5051" s="90">
        <f>INDEX(Data!Q$2:Q$6500,MATCH($A5051,Data!$A$2:$A$6500,0))</f>
        <v>2009</v>
      </c>
      <c r="K5051" s="90">
        <f>INDEX(Data!F$2:F$6500,MATCH($A5051,Data!$A$2:$A$6500,0))</f>
        <v>20</v>
      </c>
      <c r="L5051" s="90">
        <f>INDEX(Data!G$2:G$6500,MATCH($A5051,Data!$A$2:$A$6500,0))</f>
        <v>20</v>
      </c>
      <c r="M5051" s="90">
        <f>INDEX(Data!H$2:H$6500,MATCH($A5051,Data!$A$2:$A$6500,0))</f>
        <v>0</v>
      </c>
      <c r="N5051" s="90">
        <f>INDEX(Data!I$2:I$6500,MATCH($A5051,Data!$A$2:$A$6500,0))</f>
        <v>0</v>
      </c>
      <c r="O5051" s="83" t="str">
        <f>INDEX(Data!J$2:J$6500,MATCH($A5051,Data!$A$2:$A$6500,0))</f>
        <v>breeding pairs</v>
      </c>
      <c r="P5051" t="str">
        <f>_xlfn.XLOOKUP(B5051,Table3[RefID],Table3[Citation])</f>
        <v>Borsa &amp; Baudat-Franceschi (2009)</v>
      </c>
    </row>
    <row r="5052" spans="1:16" x14ac:dyDescent="0.35">
      <c r="A5052" s="68">
        <v>5050</v>
      </c>
      <c r="B5052" s="69">
        <v>300</v>
      </c>
      <c r="C5052" s="69">
        <v>14056</v>
      </c>
      <c r="D5052" s="69">
        <v>32157</v>
      </c>
      <c r="E5052" t="str">
        <f>INDEX(Table5[EEZ],MATCH(C5052,Table5[Colony_ID],0))</f>
        <v>New Caledonian Exclusive Economic Zone</v>
      </c>
      <c r="F5052" t="str">
        <f>INDEX(Table5[Corrected Island/Colony Name],MATCH('Full Data'!C5052,Table5[Colony_ID],0))</f>
        <v>Matthew Island</v>
      </c>
      <c r="G5052" t="str">
        <f>INDEX(Table4[Common_Name],MATCH('Full Data'!D5052,Table4[SpcRecID],0))</f>
        <v>Grey Noddy</v>
      </c>
      <c r="H5052" s="83" t="str">
        <f>INDEX(Data!E$2:E$6500,MATCH(A5052,Data!$A$2:$A$6500,0))</f>
        <v>Data Deficient</v>
      </c>
      <c r="I5052" s="90">
        <f>INDEX(Data!P$2:P$6500,MATCH(A5052,Data!$A$2:$A$6500,0))</f>
        <v>2009</v>
      </c>
      <c r="J5052" s="90">
        <f>INDEX(Data!Q$2:Q$6500,MATCH($A5052,Data!$A$2:$A$6500,0))</f>
        <v>2009</v>
      </c>
      <c r="K5052" s="90">
        <f>INDEX(Data!F$2:F$6500,MATCH($A5052,Data!$A$2:$A$6500,0))</f>
        <v>14</v>
      </c>
      <c r="L5052" s="90">
        <f>INDEX(Data!G$2:G$6500,MATCH($A5052,Data!$A$2:$A$6500,0))</f>
        <v>14</v>
      </c>
      <c r="M5052" s="90">
        <f>INDEX(Data!H$2:H$6500,MATCH($A5052,Data!$A$2:$A$6500,0))</f>
        <v>0</v>
      </c>
      <c r="N5052" s="90">
        <f>INDEX(Data!I$2:I$6500,MATCH($A5052,Data!$A$2:$A$6500,0))</f>
        <v>0</v>
      </c>
      <c r="O5052" s="83" t="str">
        <f>INDEX(Data!J$2:J$6500,MATCH($A5052,Data!$A$2:$A$6500,0))</f>
        <v>individuals</v>
      </c>
      <c r="P5052" t="str">
        <f>_xlfn.XLOOKUP(B5052,Table3[RefID],Table3[Citation])</f>
        <v>Borsa &amp; Baudat-Franceschi (2009)</v>
      </c>
    </row>
    <row r="5053" spans="1:16" x14ac:dyDescent="0.35">
      <c r="A5053" s="68">
        <v>5051</v>
      </c>
      <c r="B5053" s="69">
        <v>300</v>
      </c>
      <c r="C5053" s="69">
        <v>14019</v>
      </c>
      <c r="D5053" s="69">
        <v>3846</v>
      </c>
      <c r="E5053" t="str">
        <f>INDEX(Table5[EEZ],MATCH(C5053,Table5[Colony_ID],0))</f>
        <v>New Caledonian Exclusive Economic Zone</v>
      </c>
      <c r="F5053" t="str">
        <f>INDEX(Table5[Corrected Island/Colony Name],MATCH('Full Data'!C5053,Table5[Colony_ID],0))</f>
        <v>Hunter Island</v>
      </c>
      <c r="G5053" t="str">
        <f>INDEX(Table4[Common_Name],MATCH('Full Data'!D5053,Table4[SpcRecID],0))</f>
        <v>Lesser Frigatebird</v>
      </c>
      <c r="H5053" s="83" t="str">
        <f>INDEX(Data!E$2:E$6500,MATCH(A5053,Data!$A$2:$A$6500,0))</f>
        <v>Data Deficient</v>
      </c>
      <c r="I5053" s="90">
        <f>INDEX(Data!P$2:P$6500,MATCH(A5053,Data!$A$2:$A$6500,0))</f>
        <v>2009</v>
      </c>
      <c r="J5053" s="90">
        <f>INDEX(Data!Q$2:Q$6500,MATCH($A5053,Data!$A$2:$A$6500,0))</f>
        <v>2009</v>
      </c>
      <c r="K5053" s="90">
        <f>INDEX(Data!F$2:F$6500,MATCH($A5053,Data!$A$2:$A$6500,0))</f>
        <v>0</v>
      </c>
      <c r="L5053" s="90">
        <f>INDEX(Data!G$2:G$6500,MATCH($A5053,Data!$A$2:$A$6500,0))</f>
        <v>0</v>
      </c>
      <c r="M5053" s="90">
        <f>INDEX(Data!H$2:H$6500,MATCH($A5053,Data!$A$2:$A$6500,0))</f>
        <v>0</v>
      </c>
      <c r="N5053" s="90">
        <f>INDEX(Data!I$2:I$6500,MATCH($A5053,Data!$A$2:$A$6500,0))</f>
        <v>0</v>
      </c>
      <c r="O5053" s="83">
        <f>INDEX(Data!J$2:J$6500,MATCH($A5053,Data!$A$2:$A$6500,0))</f>
        <v>0</v>
      </c>
      <c r="P5053" t="str">
        <f>_xlfn.XLOOKUP(B5053,Table3[RefID],Table3[Citation])</f>
        <v>Borsa &amp; Baudat-Franceschi (2009)</v>
      </c>
    </row>
    <row r="5054" spans="1:16" x14ac:dyDescent="0.35">
      <c r="A5054" s="68">
        <v>5052</v>
      </c>
      <c r="B5054" s="69">
        <v>300</v>
      </c>
      <c r="C5054" s="69">
        <v>14056</v>
      </c>
      <c r="D5054" s="70">
        <v>32652</v>
      </c>
      <c r="E5054" t="str">
        <f>INDEX(Table5[EEZ],MATCH(C5054,Table5[Colony_ID],0))</f>
        <v>New Caledonian Exclusive Economic Zone</v>
      </c>
      <c r="F5054" t="str">
        <f>INDEX(Table5[Corrected Island/Colony Name],MATCH('Full Data'!C5054,Table5[Colony_ID],0))</f>
        <v>Matthew Island</v>
      </c>
      <c r="G5054" t="str">
        <f>INDEX(Table4[Common_Name],MATCH('Full Data'!D5054,Table4[SpcRecID],0))</f>
        <v>Masked Booby</v>
      </c>
      <c r="H5054" s="83" t="str">
        <f>INDEX(Data!E$2:E$6500,MATCH(A5054,Data!$A$2:$A$6500,0))</f>
        <v>confirmed</v>
      </c>
      <c r="I5054" s="90">
        <f>INDEX(Data!P$2:P$6500,MATCH(A5054,Data!$A$2:$A$6500,0))</f>
        <v>2009</v>
      </c>
      <c r="J5054" s="90">
        <f>INDEX(Data!Q$2:Q$6500,MATCH($A5054,Data!$A$2:$A$6500,0))</f>
        <v>2009</v>
      </c>
      <c r="K5054" s="90">
        <f>INDEX(Data!F$2:F$6500,MATCH($A5054,Data!$A$2:$A$6500,0))</f>
        <v>8</v>
      </c>
      <c r="L5054" s="90">
        <f>INDEX(Data!G$2:G$6500,MATCH($A5054,Data!$A$2:$A$6500,0))</f>
        <v>8</v>
      </c>
      <c r="M5054" s="90">
        <f>INDEX(Data!H$2:H$6500,MATCH($A5054,Data!$A$2:$A$6500,0))</f>
        <v>0</v>
      </c>
      <c r="N5054" s="90">
        <f>INDEX(Data!I$2:I$6500,MATCH($A5054,Data!$A$2:$A$6500,0))</f>
        <v>0</v>
      </c>
      <c r="O5054" s="83" t="str">
        <f>INDEX(Data!J$2:J$6500,MATCH($A5054,Data!$A$2:$A$6500,0))</f>
        <v>breeding pairs</v>
      </c>
      <c r="P5054" t="str">
        <f>_xlfn.XLOOKUP(B5054,Table3[RefID],Table3[Citation])</f>
        <v>Borsa &amp; Baudat-Franceschi (2009)</v>
      </c>
    </row>
    <row r="5055" spans="1:16" x14ac:dyDescent="0.35">
      <c r="A5055" s="68">
        <v>5053</v>
      </c>
      <c r="B5055" s="69">
        <v>300</v>
      </c>
      <c r="C5055" s="69">
        <v>14019</v>
      </c>
      <c r="D5055" s="69">
        <v>3658</v>
      </c>
      <c r="E5055" t="str">
        <f>INDEX(Table5[EEZ],MATCH(C5055,Table5[Colony_ID],0))</f>
        <v>New Caledonian Exclusive Economic Zone</v>
      </c>
      <c r="F5055" t="str">
        <f>INDEX(Table5[Corrected Island/Colony Name],MATCH('Full Data'!C5055,Table5[Colony_ID],0))</f>
        <v>Hunter Island</v>
      </c>
      <c r="G5055" t="str">
        <f>INDEX(Table4[Common_Name],MATCH('Full Data'!D5055,Table4[SpcRecID],0))</f>
        <v>Red-footed Booby</v>
      </c>
      <c r="H5055" s="83" t="str">
        <f>INDEX(Data!E$2:E$6500,MATCH(A5055,Data!$A$2:$A$6500,0))</f>
        <v>confirmed</v>
      </c>
      <c r="I5055" s="90">
        <f>INDEX(Data!P$2:P$6500,MATCH(A5055,Data!$A$2:$A$6500,0))</f>
        <v>2009</v>
      </c>
      <c r="J5055" s="90">
        <f>INDEX(Data!Q$2:Q$6500,MATCH($A5055,Data!$A$2:$A$6500,0))</f>
        <v>2009</v>
      </c>
      <c r="K5055" s="90">
        <f>INDEX(Data!F$2:F$6500,MATCH($A5055,Data!$A$2:$A$6500,0))</f>
        <v>0</v>
      </c>
      <c r="L5055" s="90">
        <f>INDEX(Data!G$2:G$6500,MATCH($A5055,Data!$A$2:$A$6500,0))</f>
        <v>0</v>
      </c>
      <c r="M5055" s="90">
        <f>INDEX(Data!H$2:H$6500,MATCH($A5055,Data!$A$2:$A$6500,0))</f>
        <v>50</v>
      </c>
      <c r="N5055" s="90">
        <f>INDEX(Data!I$2:I$6500,MATCH($A5055,Data!$A$2:$A$6500,0))</f>
        <v>249</v>
      </c>
      <c r="O5055" s="83" t="str">
        <f>INDEX(Data!J$2:J$6500,MATCH($A5055,Data!$A$2:$A$6500,0))</f>
        <v>individuals</v>
      </c>
      <c r="P5055" t="str">
        <f>_xlfn.XLOOKUP(B5055,Table3[RefID],Table3[Citation])</f>
        <v>Borsa &amp; Baudat-Franceschi (2009)</v>
      </c>
    </row>
    <row r="5056" spans="1:16" x14ac:dyDescent="0.35">
      <c r="A5056" s="68">
        <v>5054</v>
      </c>
      <c r="B5056" s="69">
        <v>300</v>
      </c>
      <c r="C5056" s="69">
        <v>14019</v>
      </c>
      <c r="D5056" s="69">
        <v>3649</v>
      </c>
      <c r="E5056" t="str">
        <f>INDEX(Table5[EEZ],MATCH(C5056,Table5[Colony_ID],0))</f>
        <v>New Caledonian Exclusive Economic Zone</v>
      </c>
      <c r="F5056" t="str">
        <f>INDEX(Table5[Corrected Island/Colony Name],MATCH('Full Data'!C5056,Table5[Colony_ID],0))</f>
        <v>Hunter Island</v>
      </c>
      <c r="G5056" t="str">
        <f>INDEX(Table4[Common_Name],MATCH('Full Data'!D5056,Table4[SpcRecID],0))</f>
        <v>Red-tailed Tropicbird</v>
      </c>
      <c r="H5056" s="83" t="str">
        <f>INDEX(Data!E$2:E$6500,MATCH(A5056,Data!$A$2:$A$6500,0))</f>
        <v>confirmed</v>
      </c>
      <c r="I5056" s="90">
        <f>INDEX(Data!P$2:P$6500,MATCH(A5056,Data!$A$2:$A$6500,0))</f>
        <v>2009</v>
      </c>
      <c r="J5056" s="90">
        <f>INDEX(Data!Q$2:Q$6500,MATCH($A5056,Data!$A$2:$A$6500,0))</f>
        <v>2009</v>
      </c>
      <c r="K5056" s="90">
        <f>INDEX(Data!F$2:F$6500,MATCH($A5056,Data!$A$2:$A$6500,0))</f>
        <v>8</v>
      </c>
      <c r="L5056" s="90">
        <f>INDEX(Data!G$2:G$6500,MATCH($A5056,Data!$A$2:$A$6500,0))</f>
        <v>8</v>
      </c>
      <c r="M5056" s="90">
        <f>INDEX(Data!H$2:H$6500,MATCH($A5056,Data!$A$2:$A$6500,0))</f>
        <v>0</v>
      </c>
      <c r="N5056" s="90">
        <f>INDEX(Data!I$2:I$6500,MATCH($A5056,Data!$A$2:$A$6500,0))</f>
        <v>0</v>
      </c>
      <c r="O5056" s="83" t="str">
        <f>INDEX(Data!J$2:J$6500,MATCH($A5056,Data!$A$2:$A$6500,0))</f>
        <v>nests</v>
      </c>
      <c r="P5056" t="str">
        <f>_xlfn.XLOOKUP(B5056,Table3[RefID],Table3[Citation])</f>
        <v>Borsa &amp; Baudat-Franceschi (2009)</v>
      </c>
    </row>
    <row r="5057" spans="1:16" x14ac:dyDescent="0.35">
      <c r="A5057" s="68">
        <v>5055</v>
      </c>
      <c r="B5057" s="69">
        <v>300</v>
      </c>
      <c r="C5057" s="69">
        <v>14056</v>
      </c>
      <c r="D5057" s="69">
        <v>3288</v>
      </c>
      <c r="E5057" t="str">
        <f>INDEX(Table5[EEZ],MATCH(C5057,Table5[Colony_ID],0))</f>
        <v>New Caledonian Exclusive Economic Zone</v>
      </c>
      <c r="F5057" t="str">
        <f>INDEX(Table5[Corrected Island/Colony Name],MATCH('Full Data'!C5057,Table5[Colony_ID],0))</f>
        <v>Matthew Island</v>
      </c>
      <c r="G5057" t="str">
        <f>INDEX(Table4[Common_Name],MATCH('Full Data'!D5057,Table4[SpcRecID],0))</f>
        <v>Sooty Tern</v>
      </c>
      <c r="H5057" s="83" t="str">
        <f>INDEX(Data!E$2:E$6500,MATCH(A5057,Data!$A$2:$A$6500,0))</f>
        <v>confirmed</v>
      </c>
      <c r="I5057" s="90">
        <f>INDEX(Data!P$2:P$6500,MATCH(A5057,Data!$A$2:$A$6500,0))</f>
        <v>2009</v>
      </c>
      <c r="J5057" s="90">
        <f>INDEX(Data!Q$2:Q$6500,MATCH($A5057,Data!$A$2:$A$6500,0))</f>
        <v>2009</v>
      </c>
      <c r="K5057" s="90">
        <f>INDEX(Data!F$2:F$6500,MATCH($A5057,Data!$A$2:$A$6500,0))</f>
        <v>200</v>
      </c>
      <c r="L5057" s="90">
        <f>INDEX(Data!G$2:G$6500,MATCH($A5057,Data!$A$2:$A$6500,0))</f>
        <v>500</v>
      </c>
      <c r="M5057" s="90">
        <f>INDEX(Data!H$2:H$6500,MATCH($A5057,Data!$A$2:$A$6500,0))</f>
        <v>0</v>
      </c>
      <c r="N5057" s="90">
        <f>INDEX(Data!I$2:I$6500,MATCH($A5057,Data!$A$2:$A$6500,0))</f>
        <v>0</v>
      </c>
      <c r="O5057" s="83" t="str">
        <f>INDEX(Data!J$2:J$6500,MATCH($A5057,Data!$A$2:$A$6500,0))</f>
        <v>individuals</v>
      </c>
      <c r="P5057" t="str">
        <f>_xlfn.XLOOKUP(B5057,Table3[RefID],Table3[Citation])</f>
        <v>Borsa &amp; Baudat-Franceschi (2009)</v>
      </c>
    </row>
    <row r="5058" spans="1:16" x14ac:dyDescent="0.35">
      <c r="A5058" s="68">
        <v>5056</v>
      </c>
      <c r="B5058" s="69">
        <v>301</v>
      </c>
      <c r="C5058" s="69">
        <v>14056</v>
      </c>
      <c r="D5058" s="69">
        <v>3659</v>
      </c>
      <c r="E5058" t="str">
        <f>INDEX(Table5[EEZ],MATCH(C5058,Table5[Colony_ID],0))</f>
        <v>New Caledonian Exclusive Economic Zone</v>
      </c>
      <c r="F5058" t="str">
        <f>INDEX(Table5[Corrected Island/Colony Name],MATCH('Full Data'!C5058,Table5[Colony_ID],0))</f>
        <v>Matthew Island</v>
      </c>
      <c r="G5058" t="str">
        <f>INDEX(Table4[Common_Name],MATCH('Full Data'!D5058,Table4[SpcRecID],0))</f>
        <v>Brown Booby</v>
      </c>
      <c r="H5058" s="83" t="str">
        <f>INDEX(Data!E$2:E$6500,MATCH(A5058,Data!$A$2:$A$6500,0))</f>
        <v>confirmed</v>
      </c>
      <c r="I5058" s="90">
        <f>INDEX(Data!P$2:P$6500,MATCH(A5058,Data!$A$2:$A$6500,0))</f>
        <v>2009</v>
      </c>
      <c r="J5058" s="90">
        <f>INDEX(Data!Q$2:Q$6500,MATCH($A5058,Data!$A$2:$A$6500,0))</f>
        <v>2009</v>
      </c>
      <c r="K5058" s="90">
        <f>INDEX(Data!F$2:F$6500,MATCH($A5058,Data!$A$2:$A$6500,0))</f>
        <v>16</v>
      </c>
      <c r="L5058" s="90">
        <f>INDEX(Data!G$2:G$6500,MATCH($A5058,Data!$A$2:$A$6500,0))</f>
        <v>16</v>
      </c>
      <c r="M5058" s="90">
        <f>INDEX(Data!H$2:H$6500,MATCH($A5058,Data!$A$2:$A$6500,0))</f>
        <v>0</v>
      </c>
      <c r="N5058" s="90">
        <f>INDEX(Data!I$2:I$6500,MATCH($A5058,Data!$A$2:$A$6500,0))</f>
        <v>0</v>
      </c>
      <c r="O5058" s="83" t="str">
        <f>INDEX(Data!J$2:J$6500,MATCH($A5058,Data!$A$2:$A$6500,0))</f>
        <v>individuals</v>
      </c>
      <c r="P5058" t="str">
        <f>_xlfn.XLOOKUP(B5058,Table3[RefID],Table3[Citation])</f>
        <v>Borsa &amp; Baudat-Franceschi (2009)</v>
      </c>
    </row>
    <row r="5059" spans="1:16" x14ac:dyDescent="0.35">
      <c r="A5059" s="68">
        <v>5057</v>
      </c>
      <c r="B5059" s="69">
        <v>301</v>
      </c>
      <c r="C5059" s="69">
        <v>14056</v>
      </c>
      <c r="D5059" s="69">
        <v>3294</v>
      </c>
      <c r="E5059" t="str">
        <f>INDEX(Table5[EEZ],MATCH(C5059,Table5[Colony_ID],0))</f>
        <v>New Caledonian Exclusive Economic Zone</v>
      </c>
      <c r="F5059" t="str">
        <f>INDEX(Table5[Corrected Island/Colony Name],MATCH('Full Data'!C5059,Table5[Colony_ID],0))</f>
        <v>Matthew Island</v>
      </c>
      <c r="G5059" t="str">
        <f>INDEX(Table4[Common_Name],MATCH('Full Data'!D5059,Table4[SpcRecID],0))</f>
        <v>Brown Noddy</v>
      </c>
      <c r="H5059" s="83" t="str">
        <f>INDEX(Data!E$2:E$6500,MATCH(A5059,Data!$A$2:$A$6500,0))</f>
        <v>confirmed</v>
      </c>
      <c r="I5059" s="90">
        <f>INDEX(Data!P$2:P$6500,MATCH(A5059,Data!$A$2:$A$6500,0))</f>
        <v>2009</v>
      </c>
      <c r="J5059" s="90">
        <f>INDEX(Data!Q$2:Q$6500,MATCH($A5059,Data!$A$2:$A$6500,0))</f>
        <v>2009</v>
      </c>
      <c r="K5059" s="90">
        <f>INDEX(Data!F$2:F$6500,MATCH($A5059,Data!$A$2:$A$6500,0))</f>
        <v>10</v>
      </c>
      <c r="L5059" s="90">
        <f>INDEX(Data!G$2:G$6500,MATCH($A5059,Data!$A$2:$A$6500,0))</f>
        <v>10</v>
      </c>
      <c r="M5059" s="90">
        <f>INDEX(Data!H$2:H$6500,MATCH($A5059,Data!$A$2:$A$6500,0))</f>
        <v>0</v>
      </c>
      <c r="N5059" s="90">
        <f>INDEX(Data!I$2:I$6500,MATCH($A5059,Data!$A$2:$A$6500,0))</f>
        <v>0</v>
      </c>
      <c r="O5059" s="83" t="str">
        <f>INDEX(Data!J$2:J$6500,MATCH($A5059,Data!$A$2:$A$6500,0))</f>
        <v>individuals</v>
      </c>
      <c r="P5059" t="str">
        <f>_xlfn.XLOOKUP(B5059,Table3[RefID],Table3[Citation])</f>
        <v>Borsa &amp; Baudat-Franceschi (2009)</v>
      </c>
    </row>
    <row r="5060" spans="1:16" x14ac:dyDescent="0.35">
      <c r="A5060" s="68">
        <v>5058</v>
      </c>
      <c r="B5060" s="69">
        <v>301</v>
      </c>
      <c r="C5060" s="69">
        <v>14056</v>
      </c>
      <c r="D5060" s="69">
        <v>32157</v>
      </c>
      <c r="E5060" t="str">
        <f>INDEX(Table5[EEZ],MATCH(C5060,Table5[Colony_ID],0))</f>
        <v>New Caledonian Exclusive Economic Zone</v>
      </c>
      <c r="F5060" t="str">
        <f>INDEX(Table5[Corrected Island/Colony Name],MATCH('Full Data'!C5060,Table5[Colony_ID],0))</f>
        <v>Matthew Island</v>
      </c>
      <c r="G5060" t="str">
        <f>INDEX(Table4[Common_Name],MATCH('Full Data'!D5060,Table4[SpcRecID],0))</f>
        <v>Grey Noddy</v>
      </c>
      <c r="H5060" s="83" t="str">
        <f>INDEX(Data!E$2:E$6500,MATCH(A5060,Data!$A$2:$A$6500,0))</f>
        <v>confirmed</v>
      </c>
      <c r="I5060" s="90">
        <f>INDEX(Data!P$2:P$6500,MATCH(A5060,Data!$A$2:$A$6500,0))</f>
        <v>2009</v>
      </c>
      <c r="J5060" s="90">
        <f>INDEX(Data!Q$2:Q$6500,MATCH($A5060,Data!$A$2:$A$6500,0))</f>
        <v>2009</v>
      </c>
      <c r="K5060" s="90">
        <f>INDEX(Data!F$2:F$6500,MATCH($A5060,Data!$A$2:$A$6500,0))</f>
        <v>14</v>
      </c>
      <c r="L5060" s="90">
        <f>INDEX(Data!G$2:G$6500,MATCH($A5060,Data!$A$2:$A$6500,0))</f>
        <v>14</v>
      </c>
      <c r="M5060" s="90">
        <f>INDEX(Data!H$2:H$6500,MATCH($A5060,Data!$A$2:$A$6500,0))</f>
        <v>0</v>
      </c>
      <c r="N5060" s="90">
        <f>INDEX(Data!I$2:I$6500,MATCH($A5060,Data!$A$2:$A$6500,0))</f>
        <v>0</v>
      </c>
      <c r="O5060" s="83" t="str">
        <f>INDEX(Data!J$2:J$6500,MATCH($A5060,Data!$A$2:$A$6500,0))</f>
        <v>breeding pairs</v>
      </c>
      <c r="P5060" t="str">
        <f>_xlfn.XLOOKUP(B5060,Table3[RefID],Table3[Citation])</f>
        <v>Borsa &amp; Baudat-Franceschi (2009)</v>
      </c>
    </row>
    <row r="5061" spans="1:16" x14ac:dyDescent="0.35">
      <c r="A5061" s="68">
        <v>5059</v>
      </c>
      <c r="B5061" s="69">
        <v>301</v>
      </c>
      <c r="C5061" s="69">
        <v>14056</v>
      </c>
      <c r="D5061" s="70">
        <v>32652</v>
      </c>
      <c r="E5061" t="str">
        <f>INDEX(Table5[EEZ],MATCH(C5061,Table5[Colony_ID],0))</f>
        <v>New Caledonian Exclusive Economic Zone</v>
      </c>
      <c r="F5061" t="str">
        <f>INDEX(Table5[Corrected Island/Colony Name],MATCH('Full Data'!C5061,Table5[Colony_ID],0))</f>
        <v>Matthew Island</v>
      </c>
      <c r="G5061" t="str">
        <f>INDEX(Table4[Common_Name],MATCH('Full Data'!D5061,Table4[SpcRecID],0))</f>
        <v>Masked Booby</v>
      </c>
      <c r="H5061" s="83" t="str">
        <f>INDEX(Data!E$2:E$6500,MATCH(A5061,Data!$A$2:$A$6500,0))</f>
        <v>confirmed</v>
      </c>
      <c r="I5061" s="90">
        <f>INDEX(Data!P$2:P$6500,MATCH(A5061,Data!$A$2:$A$6500,0))</f>
        <v>2009</v>
      </c>
      <c r="J5061" s="90">
        <f>INDEX(Data!Q$2:Q$6500,MATCH($A5061,Data!$A$2:$A$6500,0))</f>
        <v>2009</v>
      </c>
      <c r="K5061" s="90">
        <f>INDEX(Data!F$2:F$6500,MATCH($A5061,Data!$A$2:$A$6500,0))</f>
        <v>24</v>
      </c>
      <c r="L5061" s="90">
        <f>INDEX(Data!G$2:G$6500,MATCH($A5061,Data!$A$2:$A$6500,0))</f>
        <v>24</v>
      </c>
      <c r="M5061" s="90">
        <f>INDEX(Data!H$2:H$6500,MATCH($A5061,Data!$A$2:$A$6500,0))</f>
        <v>0</v>
      </c>
      <c r="N5061" s="90">
        <f>INDEX(Data!I$2:I$6500,MATCH($A5061,Data!$A$2:$A$6500,0))</f>
        <v>0</v>
      </c>
      <c r="O5061" s="83" t="str">
        <f>INDEX(Data!J$2:J$6500,MATCH($A5061,Data!$A$2:$A$6500,0))</f>
        <v>individuals</v>
      </c>
      <c r="P5061" t="str">
        <f>_xlfn.XLOOKUP(B5061,Table3[RefID],Table3[Citation])</f>
        <v>Borsa &amp; Baudat-Franceschi (2009)</v>
      </c>
    </row>
    <row r="5062" spans="1:16" x14ac:dyDescent="0.35">
      <c r="A5062" s="68">
        <v>5060</v>
      </c>
      <c r="B5062" s="69">
        <v>301</v>
      </c>
      <c r="C5062" s="69">
        <v>14056</v>
      </c>
      <c r="D5062" s="69">
        <v>3658</v>
      </c>
      <c r="E5062" t="str">
        <f>INDEX(Table5[EEZ],MATCH(C5062,Table5[Colony_ID],0))</f>
        <v>New Caledonian Exclusive Economic Zone</v>
      </c>
      <c r="F5062" t="str">
        <f>INDEX(Table5[Corrected Island/Colony Name],MATCH('Full Data'!C5062,Table5[Colony_ID],0))</f>
        <v>Matthew Island</v>
      </c>
      <c r="G5062" t="str">
        <f>INDEX(Table4[Common_Name],MATCH('Full Data'!D5062,Table4[SpcRecID],0))</f>
        <v>Red-footed Booby</v>
      </c>
      <c r="H5062" s="83" t="str">
        <f>INDEX(Data!E$2:E$6500,MATCH(A5062,Data!$A$2:$A$6500,0))</f>
        <v>confirmed</v>
      </c>
      <c r="I5062" s="90">
        <f>INDEX(Data!P$2:P$6500,MATCH(A5062,Data!$A$2:$A$6500,0))</f>
        <v>2009</v>
      </c>
      <c r="J5062" s="90">
        <f>INDEX(Data!Q$2:Q$6500,MATCH($A5062,Data!$A$2:$A$6500,0))</f>
        <v>2009</v>
      </c>
      <c r="K5062" s="90">
        <f>INDEX(Data!F$2:F$6500,MATCH($A5062,Data!$A$2:$A$6500,0))</f>
        <v>6</v>
      </c>
      <c r="L5062" s="90">
        <f>INDEX(Data!G$2:G$6500,MATCH($A5062,Data!$A$2:$A$6500,0))</f>
        <v>6</v>
      </c>
      <c r="M5062" s="90">
        <f>INDEX(Data!H$2:H$6500,MATCH($A5062,Data!$A$2:$A$6500,0))</f>
        <v>0</v>
      </c>
      <c r="N5062" s="90">
        <f>INDEX(Data!I$2:I$6500,MATCH($A5062,Data!$A$2:$A$6500,0))</f>
        <v>0</v>
      </c>
      <c r="O5062" s="83" t="str">
        <f>INDEX(Data!J$2:J$6500,MATCH($A5062,Data!$A$2:$A$6500,0))</f>
        <v>individuals</v>
      </c>
      <c r="P5062" t="str">
        <f>_xlfn.XLOOKUP(B5062,Table3[RefID],Table3[Citation])</f>
        <v>Borsa &amp; Baudat-Franceschi (2009)</v>
      </c>
    </row>
    <row r="5063" spans="1:16" x14ac:dyDescent="0.35">
      <c r="A5063" s="68">
        <v>5061</v>
      </c>
      <c r="B5063" s="69">
        <v>301</v>
      </c>
      <c r="C5063" s="69">
        <v>14056</v>
      </c>
      <c r="D5063" s="69">
        <v>3288</v>
      </c>
      <c r="E5063" t="str">
        <f>INDEX(Table5[EEZ],MATCH(C5063,Table5[Colony_ID],0))</f>
        <v>New Caledonian Exclusive Economic Zone</v>
      </c>
      <c r="F5063" t="str">
        <f>INDEX(Table5[Corrected Island/Colony Name],MATCH('Full Data'!C5063,Table5[Colony_ID],0))</f>
        <v>Matthew Island</v>
      </c>
      <c r="G5063" t="str">
        <f>INDEX(Table4[Common_Name],MATCH('Full Data'!D5063,Table4[SpcRecID],0))</f>
        <v>Sooty Tern</v>
      </c>
      <c r="H5063" s="83" t="str">
        <f>INDEX(Data!E$2:E$6500,MATCH(A5063,Data!$A$2:$A$6500,0))</f>
        <v>confirmed</v>
      </c>
      <c r="I5063" s="90">
        <f>INDEX(Data!P$2:P$6500,MATCH(A5063,Data!$A$2:$A$6500,0))</f>
        <v>2009</v>
      </c>
      <c r="J5063" s="90">
        <f>INDEX(Data!Q$2:Q$6500,MATCH($A5063,Data!$A$2:$A$6500,0))</f>
        <v>2009</v>
      </c>
      <c r="K5063" s="90">
        <f>INDEX(Data!F$2:F$6500,MATCH($A5063,Data!$A$2:$A$6500,0))</f>
        <v>1000</v>
      </c>
      <c r="L5063" s="90">
        <f>INDEX(Data!G$2:G$6500,MATCH($A5063,Data!$A$2:$A$6500,0))</f>
        <v>1000</v>
      </c>
      <c r="M5063" s="90">
        <f>INDEX(Data!H$2:H$6500,MATCH($A5063,Data!$A$2:$A$6500,0))</f>
        <v>0</v>
      </c>
      <c r="N5063" s="90">
        <f>INDEX(Data!I$2:I$6500,MATCH($A5063,Data!$A$2:$A$6500,0))</f>
        <v>0</v>
      </c>
      <c r="O5063" s="83" t="str">
        <f>INDEX(Data!J$2:J$6500,MATCH($A5063,Data!$A$2:$A$6500,0))</f>
        <v>individuals</v>
      </c>
      <c r="P5063" t="str">
        <f>_xlfn.XLOOKUP(B5063,Table3[RefID],Table3[Citation])</f>
        <v>Borsa &amp; Baudat-Franceschi (2009)</v>
      </c>
    </row>
    <row r="5064" spans="1:16" x14ac:dyDescent="0.35">
      <c r="A5064" s="68">
        <v>5062</v>
      </c>
      <c r="B5064" s="69">
        <v>301</v>
      </c>
      <c r="C5064" s="69">
        <v>14056</v>
      </c>
      <c r="D5064" s="70">
        <v>3928</v>
      </c>
      <c r="E5064" t="str">
        <f>INDEX(Table5[EEZ],MATCH(C5064,Table5[Colony_ID],0))</f>
        <v>New Caledonian Exclusive Economic Zone</v>
      </c>
      <c r="F5064" t="str">
        <f>INDEX(Table5[Corrected Island/Colony Name],MATCH('Full Data'!C5064,Table5[Colony_ID],0))</f>
        <v>Matthew Island</v>
      </c>
      <c r="G5064" t="str">
        <f>INDEX(Table4[Common_Name],MATCH('Full Data'!D5064,Table4[SpcRecID],0))</f>
        <v>Wedge-tailed Shearwater</v>
      </c>
      <c r="H5064" s="83" t="str">
        <f>INDEX(Data!E$2:E$6500,MATCH(A5064,Data!$A$2:$A$6500,0))</f>
        <v>confirmed</v>
      </c>
      <c r="I5064" s="90">
        <f>INDEX(Data!P$2:P$6500,MATCH(A5064,Data!$A$2:$A$6500,0))</f>
        <v>2009</v>
      </c>
      <c r="J5064" s="90">
        <f>INDEX(Data!Q$2:Q$6500,MATCH($A5064,Data!$A$2:$A$6500,0))</f>
        <v>2009</v>
      </c>
      <c r="K5064" s="90">
        <f>INDEX(Data!F$2:F$6500,MATCH($A5064,Data!$A$2:$A$6500,0))</f>
        <v>0</v>
      </c>
      <c r="L5064" s="90">
        <f>INDEX(Data!G$2:G$6500,MATCH($A5064,Data!$A$2:$A$6500,0))</f>
        <v>0</v>
      </c>
      <c r="M5064" s="90">
        <f>INDEX(Data!H$2:H$6500,MATCH($A5064,Data!$A$2:$A$6500,0))</f>
        <v>0</v>
      </c>
      <c r="N5064" s="90">
        <f>INDEX(Data!I$2:I$6500,MATCH($A5064,Data!$A$2:$A$6500,0))</f>
        <v>0</v>
      </c>
      <c r="O5064" s="83">
        <f>INDEX(Data!J$2:J$6500,MATCH($A5064,Data!$A$2:$A$6500,0))</f>
        <v>0</v>
      </c>
      <c r="P5064" t="str">
        <f>_xlfn.XLOOKUP(B5064,Table3[RefID],Table3[Citation])</f>
        <v>Borsa &amp; Baudat-Franceschi (2009)</v>
      </c>
    </row>
    <row r="5065" spans="1:16" x14ac:dyDescent="0.35">
      <c r="A5065" s="68">
        <v>5063</v>
      </c>
      <c r="B5065" s="71">
        <v>302</v>
      </c>
      <c r="C5065" s="72">
        <v>5045</v>
      </c>
      <c r="D5065" s="69">
        <v>3295</v>
      </c>
      <c r="E5065" t="str">
        <f>INDEX(Table5[EEZ],MATCH(C5065,Table5[Colony_ID],0))</f>
        <v>French Polynesian Exclusive Economic Zone</v>
      </c>
      <c r="F5065" t="str">
        <f>INDEX(Table5[Corrected Island/Colony Name],MATCH('Full Data'!C5065,Table5[Colony_ID],0))</f>
        <v>Motu Matupua</v>
      </c>
      <c r="G5065" t="str">
        <f>INDEX(Table4[Common_Name],MATCH('Full Data'!D5065,Table4[SpcRecID],0))</f>
        <v>Black Noddy</v>
      </c>
      <c r="H5065" s="83" t="str">
        <f>INDEX(Data!E$2:E$6500,MATCH(A5065,Data!$A$2:$A$6500,0))</f>
        <v>Confirmed</v>
      </c>
      <c r="I5065" s="90">
        <f>INDEX(Data!P$2:P$6500,MATCH(A5065,Data!$A$2:$A$6500,0))</f>
        <v>1993</v>
      </c>
      <c r="J5065" s="90">
        <f>INDEX(Data!Q$2:Q$6500,MATCH($A5065,Data!$A$2:$A$6500,0))</f>
        <v>2009</v>
      </c>
      <c r="K5065" s="90">
        <f>INDEX(Data!F$2:F$6500,MATCH($A5065,Data!$A$2:$A$6500,0))</f>
        <v>12</v>
      </c>
      <c r="L5065" s="90">
        <f>INDEX(Data!G$2:G$6500,MATCH($A5065,Data!$A$2:$A$6500,0))</f>
        <v>12</v>
      </c>
      <c r="M5065" s="90">
        <f>INDEX(Data!H$2:H$6500,MATCH($A5065,Data!$A$2:$A$6500,0))</f>
        <v>0</v>
      </c>
      <c r="N5065" s="90">
        <f>INDEX(Data!I$2:I$6500,MATCH($A5065,Data!$A$2:$A$6500,0))</f>
        <v>0</v>
      </c>
      <c r="O5065" s="83" t="str">
        <f>INDEX(Data!J$2:J$6500,MATCH($A5065,Data!$A$2:$A$6500,0))</f>
        <v>individuals</v>
      </c>
      <c r="P5065" t="str">
        <f>_xlfn.XLOOKUP(B5065,Table3[RefID],Table3[Citation])</f>
        <v>Butaud (2009)</v>
      </c>
    </row>
    <row r="5066" spans="1:16" x14ac:dyDescent="0.35">
      <c r="A5066" s="68">
        <v>5064</v>
      </c>
      <c r="B5066" s="71">
        <v>302</v>
      </c>
      <c r="C5066" s="72">
        <v>5047</v>
      </c>
      <c r="D5066" s="69">
        <v>3295</v>
      </c>
      <c r="E5066" t="str">
        <f>INDEX(Table5[EEZ],MATCH(C5066,Table5[Colony_ID],0))</f>
        <v>French Polynesian Exclusive Economic Zone</v>
      </c>
      <c r="F5066" t="str">
        <f>INDEX(Table5[Corrected Island/Colony Name],MATCH('Full Data'!C5066,Table5[Colony_ID],0))</f>
        <v>Motu Tui</v>
      </c>
      <c r="G5066" t="str">
        <f>INDEX(Table4[Common_Name],MATCH('Full Data'!D5066,Table4[SpcRecID],0))</f>
        <v>Black Noddy</v>
      </c>
      <c r="H5066" s="83" t="str">
        <f>INDEX(Data!E$2:E$6500,MATCH(A5066,Data!$A$2:$A$6500,0))</f>
        <v>Confirmed</v>
      </c>
      <c r="I5066" s="90">
        <f>INDEX(Data!P$2:P$6500,MATCH(A5066,Data!$A$2:$A$6500,0))</f>
        <v>1993</v>
      </c>
      <c r="J5066" s="90">
        <f>INDEX(Data!Q$2:Q$6500,MATCH($A5066,Data!$A$2:$A$6500,0))</f>
        <v>2009</v>
      </c>
      <c r="K5066" s="90">
        <f>INDEX(Data!F$2:F$6500,MATCH($A5066,Data!$A$2:$A$6500,0))</f>
        <v>0</v>
      </c>
      <c r="L5066" s="90">
        <f>INDEX(Data!G$2:G$6500,MATCH($A5066,Data!$A$2:$A$6500,0))</f>
        <v>0</v>
      </c>
      <c r="M5066" s="90">
        <f>INDEX(Data!H$2:H$6500,MATCH($A5066,Data!$A$2:$A$6500,0))</f>
        <v>1</v>
      </c>
      <c r="N5066" s="90">
        <f>INDEX(Data!I$2:I$6500,MATCH($A5066,Data!$A$2:$A$6500,0))</f>
        <v>49</v>
      </c>
      <c r="O5066" s="83" t="str">
        <f>INDEX(Data!J$2:J$6500,MATCH($A5066,Data!$A$2:$A$6500,0))</f>
        <v>individuals</v>
      </c>
      <c r="P5066" t="str">
        <f>_xlfn.XLOOKUP(B5066,Table3[RefID],Table3[Citation])</f>
        <v>Butaud (2009)</v>
      </c>
    </row>
    <row r="5067" spans="1:16" x14ac:dyDescent="0.35">
      <c r="A5067" s="68">
        <v>5065</v>
      </c>
      <c r="B5067" s="71">
        <v>302</v>
      </c>
      <c r="C5067" s="72">
        <v>5099</v>
      </c>
      <c r="D5067" s="70">
        <v>1016817</v>
      </c>
      <c r="E5067" t="str">
        <f>INDEX(Table5[EEZ],MATCH(C5067,Table5[Colony_ID],0))</f>
        <v>French Polynesian Exclusive Economic Zone</v>
      </c>
      <c r="F5067" t="str">
        <f>INDEX(Table5[Corrected Island/Colony Name],MATCH('Full Data'!C5067,Table5[Colony_ID],0))</f>
        <v>Motu Iti</v>
      </c>
      <c r="G5067" t="str">
        <f>INDEX(Table4[Common_Name],MATCH('Full Data'!D5067,Table4[SpcRecID],0))</f>
        <v>Blue Noddy</v>
      </c>
      <c r="H5067" s="83" t="str">
        <f>INDEX(Data!E$2:E$6500,MATCH(A5067,Data!$A$2:$A$6500,0))</f>
        <v>confirmed</v>
      </c>
      <c r="I5067" s="90">
        <f>INDEX(Data!P$2:P$6500,MATCH(A5067,Data!$A$2:$A$6500,0))</f>
        <v>2009</v>
      </c>
      <c r="J5067" s="90">
        <f>INDEX(Data!Q$2:Q$6500,MATCH($A5067,Data!$A$2:$A$6500,0))</f>
        <v>2009</v>
      </c>
      <c r="K5067" s="90">
        <f>INDEX(Data!F$2:F$6500,MATCH($A5067,Data!$A$2:$A$6500,0))</f>
        <v>500</v>
      </c>
      <c r="L5067" s="90">
        <f>INDEX(Data!G$2:G$6500,MATCH($A5067,Data!$A$2:$A$6500,0))</f>
        <v>500</v>
      </c>
      <c r="M5067" s="90">
        <f>INDEX(Data!H$2:H$6500,MATCH($A5067,Data!$A$2:$A$6500,0))</f>
        <v>0</v>
      </c>
      <c r="N5067" s="90">
        <f>INDEX(Data!I$2:I$6500,MATCH($A5067,Data!$A$2:$A$6500,0))</f>
        <v>0</v>
      </c>
      <c r="O5067" s="83" t="str">
        <f>INDEX(Data!J$2:J$6500,MATCH($A5067,Data!$A$2:$A$6500,0))</f>
        <v>individuals</v>
      </c>
      <c r="P5067" t="str">
        <f>_xlfn.XLOOKUP(B5067,Table3[RefID],Table3[Citation])</f>
        <v>Butaud (2009)</v>
      </c>
    </row>
    <row r="5068" spans="1:16" x14ac:dyDescent="0.35">
      <c r="A5068" s="68">
        <v>5066</v>
      </c>
      <c r="B5068" s="71">
        <v>302</v>
      </c>
      <c r="C5068" s="72">
        <v>5105</v>
      </c>
      <c r="D5068" s="70">
        <v>1016817</v>
      </c>
      <c r="E5068" t="str">
        <f>INDEX(Table5[EEZ],MATCH(C5068,Table5[Colony_ID],0))</f>
        <v>French Polynesian Exclusive Economic Zone</v>
      </c>
      <c r="F5068" t="str">
        <f>INDEX(Table5[Corrected Island/Colony Name],MATCH('Full Data'!C5068,Table5[Colony_ID],0))</f>
        <v>Matauapuna</v>
      </c>
      <c r="G5068" t="str">
        <f>INDEX(Table4[Common_Name],MATCH('Full Data'!D5068,Table4[SpcRecID],0))</f>
        <v>Blue Noddy</v>
      </c>
      <c r="H5068" s="83" t="str">
        <f>INDEX(Data!E$2:E$6500,MATCH(A5068,Data!$A$2:$A$6500,0))</f>
        <v>confirmed</v>
      </c>
      <c r="I5068" s="90">
        <f>INDEX(Data!P$2:P$6500,MATCH(A5068,Data!$A$2:$A$6500,0))</f>
        <v>2007</v>
      </c>
      <c r="J5068" s="90">
        <f>INDEX(Data!Q$2:Q$6500,MATCH($A5068,Data!$A$2:$A$6500,0))</f>
        <v>2007</v>
      </c>
      <c r="K5068" s="90">
        <f>INDEX(Data!F$2:F$6500,MATCH($A5068,Data!$A$2:$A$6500,0))</f>
        <v>100</v>
      </c>
      <c r="L5068" s="90">
        <f>INDEX(Data!G$2:G$6500,MATCH($A5068,Data!$A$2:$A$6500,0))</f>
        <v>100</v>
      </c>
      <c r="M5068" s="90">
        <f>INDEX(Data!H$2:H$6500,MATCH($A5068,Data!$A$2:$A$6500,0))</f>
        <v>0</v>
      </c>
      <c r="N5068" s="90">
        <f>INDEX(Data!I$2:I$6500,MATCH($A5068,Data!$A$2:$A$6500,0))</f>
        <v>0</v>
      </c>
      <c r="O5068" s="83" t="str">
        <f>INDEX(Data!J$2:J$6500,MATCH($A5068,Data!$A$2:$A$6500,0))</f>
        <v>individuals</v>
      </c>
      <c r="P5068" t="str">
        <f>_xlfn.XLOOKUP(B5068,Table3[RefID],Table3[Citation])</f>
        <v>Butaud (2009)</v>
      </c>
    </row>
    <row r="5069" spans="1:16" x14ac:dyDescent="0.35">
      <c r="A5069" s="68">
        <v>5067</v>
      </c>
      <c r="B5069" s="71">
        <v>302</v>
      </c>
      <c r="C5069" s="72">
        <v>5105</v>
      </c>
      <c r="D5069" s="70">
        <v>1016817</v>
      </c>
      <c r="E5069" t="str">
        <f>INDEX(Table5[EEZ],MATCH(C5069,Table5[Colony_ID],0))</f>
        <v>French Polynesian Exclusive Economic Zone</v>
      </c>
      <c r="F5069" t="str">
        <f>INDEX(Table5[Corrected Island/Colony Name],MATCH('Full Data'!C5069,Table5[Colony_ID],0))</f>
        <v>Matauapuna</v>
      </c>
      <c r="G5069" t="str">
        <f>INDEX(Table4[Common_Name],MATCH('Full Data'!D5069,Table4[SpcRecID],0))</f>
        <v>Blue Noddy</v>
      </c>
      <c r="H5069" s="83" t="str">
        <f>INDEX(Data!E$2:E$6500,MATCH(A5069,Data!$A$2:$A$6500,0))</f>
        <v>confirmed</v>
      </c>
      <c r="I5069" s="90">
        <f>INDEX(Data!P$2:P$6500,MATCH(A5069,Data!$A$2:$A$6500,0))</f>
        <v>2009</v>
      </c>
      <c r="J5069" s="90">
        <f>INDEX(Data!Q$2:Q$6500,MATCH($A5069,Data!$A$2:$A$6500,0))</f>
        <v>2009</v>
      </c>
      <c r="K5069" s="90">
        <f>INDEX(Data!F$2:F$6500,MATCH($A5069,Data!$A$2:$A$6500,0))</f>
        <v>10</v>
      </c>
      <c r="L5069" s="90">
        <f>INDEX(Data!G$2:G$6500,MATCH($A5069,Data!$A$2:$A$6500,0))</f>
        <v>10</v>
      </c>
      <c r="M5069" s="90">
        <f>INDEX(Data!H$2:H$6500,MATCH($A5069,Data!$A$2:$A$6500,0))</f>
        <v>0</v>
      </c>
      <c r="N5069" s="90">
        <f>INDEX(Data!I$2:I$6500,MATCH($A5069,Data!$A$2:$A$6500,0))</f>
        <v>0</v>
      </c>
      <c r="O5069" s="83" t="str">
        <f>INDEX(Data!J$2:J$6500,MATCH($A5069,Data!$A$2:$A$6500,0))</f>
        <v>individuals</v>
      </c>
      <c r="P5069" t="str">
        <f>_xlfn.XLOOKUP(B5069,Table3[RefID],Table3[Citation])</f>
        <v>Butaud (2009)</v>
      </c>
    </row>
    <row r="5070" spans="1:16" x14ac:dyDescent="0.35">
      <c r="A5070" s="68">
        <v>5068</v>
      </c>
      <c r="B5070" s="71">
        <v>302</v>
      </c>
      <c r="C5070" s="72">
        <v>5107</v>
      </c>
      <c r="D5070" s="70">
        <v>1016817</v>
      </c>
      <c r="E5070" t="str">
        <f>INDEX(Table5[EEZ],MATCH(C5070,Table5[Colony_ID],0))</f>
        <v>French Polynesian Exclusive Economic Zone</v>
      </c>
      <c r="F5070" t="str">
        <f>INDEX(Table5[Corrected Island/Colony Name],MATCH('Full Data'!C5070,Table5[Colony_ID],0))</f>
        <v>Motu Nui</v>
      </c>
      <c r="G5070" t="str">
        <f>INDEX(Table4[Common_Name],MATCH('Full Data'!D5070,Table4[SpcRecID],0))</f>
        <v>Blue Noddy</v>
      </c>
      <c r="H5070" s="83" t="str">
        <f>INDEX(Data!E$2:E$6500,MATCH(A5070,Data!$A$2:$A$6500,0))</f>
        <v>Confirmed</v>
      </c>
      <c r="I5070" s="90">
        <f>INDEX(Data!P$2:P$6500,MATCH(A5070,Data!$A$2:$A$6500,0))</f>
        <v>2009</v>
      </c>
      <c r="J5070" s="90">
        <f>INDEX(Data!Q$2:Q$6500,MATCH($A5070,Data!$A$2:$A$6500,0))</f>
        <v>2009</v>
      </c>
      <c r="K5070" s="90">
        <f>INDEX(Data!F$2:F$6500,MATCH($A5070,Data!$A$2:$A$6500,0))</f>
        <v>10</v>
      </c>
      <c r="L5070" s="90">
        <f>INDEX(Data!G$2:G$6500,MATCH($A5070,Data!$A$2:$A$6500,0))</f>
        <v>10</v>
      </c>
      <c r="M5070" s="90">
        <f>INDEX(Data!H$2:H$6500,MATCH($A5070,Data!$A$2:$A$6500,0))</f>
        <v>0</v>
      </c>
      <c r="N5070" s="90">
        <f>INDEX(Data!I$2:I$6500,MATCH($A5070,Data!$A$2:$A$6500,0))</f>
        <v>0</v>
      </c>
      <c r="O5070" s="83" t="str">
        <f>INDEX(Data!J$2:J$6500,MATCH($A5070,Data!$A$2:$A$6500,0))</f>
        <v>breeding pairs</v>
      </c>
      <c r="P5070" t="str">
        <f>_xlfn.XLOOKUP(B5070,Table3[RefID],Table3[Citation])</f>
        <v>Butaud (2009)</v>
      </c>
    </row>
    <row r="5071" spans="1:16" x14ac:dyDescent="0.35">
      <c r="A5071" s="68">
        <v>5069</v>
      </c>
      <c r="B5071" s="71">
        <v>302</v>
      </c>
      <c r="C5071" s="72">
        <v>5200</v>
      </c>
      <c r="D5071" s="70">
        <v>1016817</v>
      </c>
      <c r="E5071" t="str">
        <f>INDEX(Table5[EEZ],MATCH(C5071,Table5[Colony_ID],0))</f>
        <v>French Polynesian Exclusive Economic Zone</v>
      </c>
      <c r="F5071" t="str">
        <f>INDEX(Table5[Corrected Island/Colony Name],MATCH('Full Data'!C5071,Table5[Colony_ID],0))</f>
        <v>Motu Epiti</v>
      </c>
      <c r="G5071" t="str">
        <f>INDEX(Table4[Common_Name],MATCH('Full Data'!D5071,Table4[SpcRecID],0))</f>
        <v>Blue Noddy</v>
      </c>
      <c r="H5071" s="83" t="str">
        <f>INDEX(Data!E$2:E$6500,MATCH(A5071,Data!$A$2:$A$6500,0))</f>
        <v>data deficient</v>
      </c>
      <c r="I5071" s="90">
        <f>INDEX(Data!P$2:P$6500,MATCH(A5071,Data!$A$2:$A$6500,0))</f>
        <v>2009</v>
      </c>
      <c r="J5071" s="90">
        <f>INDEX(Data!Q$2:Q$6500,MATCH($A5071,Data!$A$2:$A$6500,0))</f>
        <v>2009</v>
      </c>
      <c r="K5071" s="90">
        <f>INDEX(Data!F$2:F$6500,MATCH($A5071,Data!$A$2:$A$6500,0))</f>
        <v>5</v>
      </c>
      <c r="L5071" s="90">
        <f>INDEX(Data!G$2:G$6500,MATCH($A5071,Data!$A$2:$A$6500,0))</f>
        <v>10</v>
      </c>
      <c r="M5071" s="90">
        <f>INDEX(Data!H$2:H$6500,MATCH($A5071,Data!$A$2:$A$6500,0))</f>
        <v>0</v>
      </c>
      <c r="N5071" s="90">
        <f>INDEX(Data!I$2:I$6500,MATCH($A5071,Data!$A$2:$A$6500,0))</f>
        <v>0</v>
      </c>
      <c r="O5071" s="83" t="str">
        <f>INDEX(Data!J$2:J$6500,MATCH($A5071,Data!$A$2:$A$6500,0))</f>
        <v>individuals</v>
      </c>
      <c r="P5071" t="str">
        <f>_xlfn.XLOOKUP(B5071,Table3[RefID],Table3[Citation])</f>
        <v>Butaud (2009)</v>
      </c>
    </row>
    <row r="5072" spans="1:16" x14ac:dyDescent="0.35">
      <c r="A5072" s="68">
        <v>5070</v>
      </c>
      <c r="B5072" s="71">
        <v>302</v>
      </c>
      <c r="C5072" s="72">
        <v>5201</v>
      </c>
      <c r="D5072" s="70">
        <v>1016817</v>
      </c>
      <c r="E5072" t="str">
        <f>INDEX(Table5[EEZ],MATCH(C5072,Table5[Colony_ID],0))</f>
        <v>French Polynesian Exclusive Economic Zone</v>
      </c>
      <c r="F5072" t="str">
        <f>INDEX(Table5[Corrected Island/Colony Name],MATCH('Full Data'!C5072,Table5[Colony_ID],0))</f>
        <v>Motu Hane</v>
      </c>
      <c r="G5072" t="str">
        <f>INDEX(Table4[Common_Name],MATCH('Full Data'!D5072,Table4[SpcRecID],0))</f>
        <v>Blue Noddy</v>
      </c>
      <c r="H5072" s="83" t="str">
        <f>INDEX(Data!E$2:E$6500,MATCH(A5072,Data!$A$2:$A$6500,0))</f>
        <v>data deficient</v>
      </c>
      <c r="I5072" s="90">
        <f>INDEX(Data!P$2:P$6500,MATCH(A5072,Data!$A$2:$A$6500,0))</f>
        <v>2009</v>
      </c>
      <c r="J5072" s="90">
        <f>INDEX(Data!Q$2:Q$6500,MATCH($A5072,Data!$A$2:$A$6500,0))</f>
        <v>2009</v>
      </c>
      <c r="K5072" s="90">
        <f>INDEX(Data!F$2:F$6500,MATCH($A5072,Data!$A$2:$A$6500,0))</f>
        <v>150</v>
      </c>
      <c r="L5072" s="90">
        <f>INDEX(Data!G$2:G$6500,MATCH($A5072,Data!$A$2:$A$6500,0))</f>
        <v>150</v>
      </c>
      <c r="M5072" s="90">
        <f>INDEX(Data!H$2:H$6500,MATCH($A5072,Data!$A$2:$A$6500,0))</f>
        <v>0</v>
      </c>
      <c r="N5072" s="90">
        <f>INDEX(Data!I$2:I$6500,MATCH($A5072,Data!$A$2:$A$6500,0))</f>
        <v>0</v>
      </c>
      <c r="O5072" s="83" t="str">
        <f>INDEX(Data!J$2:J$6500,MATCH($A5072,Data!$A$2:$A$6500,0))</f>
        <v>individuals</v>
      </c>
      <c r="P5072" t="str">
        <f>_xlfn.XLOOKUP(B5072,Table3[RefID],Table3[Citation])</f>
        <v>Butaud (2009)</v>
      </c>
    </row>
    <row r="5073" spans="1:16" x14ac:dyDescent="0.35">
      <c r="A5073" s="68">
        <v>5071</v>
      </c>
      <c r="B5073" s="71">
        <v>302</v>
      </c>
      <c r="C5073" s="72">
        <v>5205</v>
      </c>
      <c r="D5073" s="70">
        <v>1016817</v>
      </c>
      <c r="E5073" t="str">
        <f>INDEX(Table5[EEZ],MATCH(C5073,Table5[Colony_ID],0))</f>
        <v>French Polynesian Exclusive Economic Zone</v>
      </c>
      <c r="F5073" t="str">
        <f>INDEX(Table5[Corrected Island/Colony Name],MATCH('Full Data'!C5073,Table5[Colony_ID],0))</f>
        <v>Motu Tekohai</v>
      </c>
      <c r="G5073" t="str">
        <f>INDEX(Table4[Common_Name],MATCH('Full Data'!D5073,Table4[SpcRecID],0))</f>
        <v>Blue Noddy</v>
      </c>
      <c r="H5073" s="83" t="str">
        <f>INDEX(Data!E$2:E$6500,MATCH(A5073,Data!$A$2:$A$6500,0))</f>
        <v>Confirmed</v>
      </c>
      <c r="I5073" s="90">
        <f>INDEX(Data!P$2:P$6500,MATCH(A5073,Data!$A$2:$A$6500,0))</f>
        <v>2009</v>
      </c>
      <c r="J5073" s="90">
        <f>INDEX(Data!Q$2:Q$6500,MATCH($A5073,Data!$A$2:$A$6500,0))</f>
        <v>2009</v>
      </c>
      <c r="K5073" s="90">
        <f>INDEX(Data!F$2:F$6500,MATCH($A5073,Data!$A$2:$A$6500,0))</f>
        <v>50</v>
      </c>
      <c r="L5073" s="90">
        <f>INDEX(Data!G$2:G$6500,MATCH($A5073,Data!$A$2:$A$6500,0))</f>
        <v>50</v>
      </c>
      <c r="M5073" s="90">
        <f>INDEX(Data!H$2:H$6500,MATCH($A5073,Data!$A$2:$A$6500,0))</f>
        <v>0</v>
      </c>
      <c r="N5073" s="90">
        <f>INDEX(Data!I$2:I$6500,MATCH($A5073,Data!$A$2:$A$6500,0))</f>
        <v>0</v>
      </c>
      <c r="O5073" s="83" t="str">
        <f>INDEX(Data!J$2:J$6500,MATCH($A5073,Data!$A$2:$A$6500,0))</f>
        <v>breeding pairs</v>
      </c>
      <c r="P5073" t="str">
        <f>_xlfn.XLOOKUP(B5073,Table3[RefID],Table3[Citation])</f>
        <v>Butaud (2009)</v>
      </c>
    </row>
    <row r="5074" spans="1:16" x14ac:dyDescent="0.35">
      <c r="A5074" s="68">
        <v>5072</v>
      </c>
      <c r="B5074" s="71">
        <v>302</v>
      </c>
      <c r="C5074" s="72">
        <v>5046</v>
      </c>
      <c r="D5074" s="69">
        <v>3659</v>
      </c>
      <c r="E5074" t="str">
        <f>INDEX(Table5[EEZ],MATCH(C5074,Table5[Colony_ID],0))</f>
        <v>French Polynesian Exclusive Economic Zone</v>
      </c>
      <c r="F5074" t="str">
        <f>INDEX(Table5[Corrected Island/Colony Name],MATCH('Full Data'!C5074,Table5[Colony_ID],0))</f>
        <v>Motu Mopii</v>
      </c>
      <c r="G5074" t="str">
        <f>INDEX(Table4[Common_Name],MATCH('Full Data'!D5074,Table4[SpcRecID],0))</f>
        <v>Brown Booby</v>
      </c>
      <c r="H5074" s="83" t="str">
        <f>INDEX(Data!E$2:E$6500,MATCH(A5074,Data!$A$2:$A$6500,0))</f>
        <v>Confirmed</v>
      </c>
      <c r="I5074" s="90">
        <f>INDEX(Data!P$2:P$6500,MATCH(A5074,Data!$A$2:$A$6500,0))</f>
        <v>2009</v>
      </c>
      <c r="J5074" s="90">
        <f>INDEX(Data!Q$2:Q$6500,MATCH($A5074,Data!$A$2:$A$6500,0))</f>
        <v>2009</v>
      </c>
      <c r="K5074" s="90">
        <f>INDEX(Data!F$2:F$6500,MATCH($A5074,Data!$A$2:$A$6500,0))</f>
        <v>6</v>
      </c>
      <c r="L5074" s="90">
        <f>INDEX(Data!G$2:G$6500,MATCH($A5074,Data!$A$2:$A$6500,0))</f>
        <v>6</v>
      </c>
      <c r="M5074" s="90">
        <f>INDEX(Data!H$2:H$6500,MATCH($A5074,Data!$A$2:$A$6500,0))</f>
        <v>0</v>
      </c>
      <c r="N5074" s="90">
        <f>INDEX(Data!I$2:I$6500,MATCH($A5074,Data!$A$2:$A$6500,0))</f>
        <v>0</v>
      </c>
      <c r="O5074" s="83" t="str">
        <f>INDEX(Data!J$2:J$6500,MATCH($A5074,Data!$A$2:$A$6500,0))</f>
        <v>individuals</v>
      </c>
      <c r="P5074" t="str">
        <f>_xlfn.XLOOKUP(B5074,Table3[RefID],Table3[Citation])</f>
        <v>Butaud (2009)</v>
      </c>
    </row>
    <row r="5075" spans="1:16" x14ac:dyDescent="0.35">
      <c r="A5075" s="68">
        <v>5073</v>
      </c>
      <c r="B5075" s="71">
        <v>302</v>
      </c>
      <c r="C5075" s="72">
        <v>5105</v>
      </c>
      <c r="D5075" s="69">
        <v>3659</v>
      </c>
      <c r="E5075" t="str">
        <f>INDEX(Table5[EEZ],MATCH(C5075,Table5[Colony_ID],0))</f>
        <v>French Polynesian Exclusive Economic Zone</v>
      </c>
      <c r="F5075" t="str">
        <f>INDEX(Table5[Corrected Island/Colony Name],MATCH('Full Data'!C5075,Table5[Colony_ID],0))</f>
        <v>Matauapuna</v>
      </c>
      <c r="G5075" t="str">
        <f>INDEX(Table4[Common_Name],MATCH('Full Data'!D5075,Table4[SpcRecID],0))</f>
        <v>Brown Booby</v>
      </c>
      <c r="H5075" s="83" t="str">
        <f>INDEX(Data!E$2:E$6500,MATCH(A5075,Data!$A$2:$A$6500,0))</f>
        <v>Data Deficient</v>
      </c>
      <c r="I5075" s="90">
        <f>INDEX(Data!P$2:P$6500,MATCH(A5075,Data!$A$2:$A$6500,0))</f>
        <v>2009</v>
      </c>
      <c r="J5075" s="90">
        <f>INDEX(Data!Q$2:Q$6500,MATCH($A5075,Data!$A$2:$A$6500,0))</f>
        <v>2009</v>
      </c>
      <c r="K5075" s="90">
        <f>INDEX(Data!F$2:F$6500,MATCH($A5075,Data!$A$2:$A$6500,0))</f>
        <v>0</v>
      </c>
      <c r="L5075" s="90">
        <f>INDEX(Data!G$2:G$6500,MATCH($A5075,Data!$A$2:$A$6500,0))</f>
        <v>0</v>
      </c>
      <c r="M5075" s="90">
        <f>INDEX(Data!H$2:H$6500,MATCH($A5075,Data!$A$2:$A$6500,0))</f>
        <v>0</v>
      </c>
      <c r="N5075" s="90">
        <f>INDEX(Data!I$2:I$6500,MATCH($A5075,Data!$A$2:$A$6500,0))</f>
        <v>0</v>
      </c>
      <c r="O5075" s="83">
        <f>INDEX(Data!J$2:J$6500,MATCH($A5075,Data!$A$2:$A$6500,0))</f>
        <v>0</v>
      </c>
      <c r="P5075" t="str">
        <f>_xlfn.XLOOKUP(B5075,Table3[RefID],Table3[Citation])</f>
        <v>Butaud (2009)</v>
      </c>
    </row>
    <row r="5076" spans="1:16" x14ac:dyDescent="0.35">
      <c r="A5076" s="68">
        <v>5074</v>
      </c>
      <c r="B5076" s="71">
        <v>302</v>
      </c>
      <c r="C5076" s="72">
        <v>5205</v>
      </c>
      <c r="D5076" s="69">
        <v>3659</v>
      </c>
      <c r="E5076" t="str">
        <f>INDEX(Table5[EEZ],MATCH(C5076,Table5[Colony_ID],0))</f>
        <v>French Polynesian Exclusive Economic Zone</v>
      </c>
      <c r="F5076" t="str">
        <f>INDEX(Table5[Corrected Island/Colony Name],MATCH('Full Data'!C5076,Table5[Colony_ID],0))</f>
        <v>Motu Tekohai</v>
      </c>
      <c r="G5076" t="str">
        <f>INDEX(Table4[Common_Name],MATCH('Full Data'!D5076,Table4[SpcRecID],0))</f>
        <v>Brown Booby</v>
      </c>
      <c r="H5076" s="83" t="str">
        <f>INDEX(Data!E$2:E$6500,MATCH(A5076,Data!$A$2:$A$6500,0))</f>
        <v>Confirmed</v>
      </c>
      <c r="I5076" s="90">
        <f>INDEX(Data!P$2:P$6500,MATCH(A5076,Data!$A$2:$A$6500,0))</f>
        <v>2009</v>
      </c>
      <c r="J5076" s="90">
        <f>INDEX(Data!Q$2:Q$6500,MATCH($A5076,Data!$A$2:$A$6500,0))</f>
        <v>2009</v>
      </c>
      <c r="K5076" s="90">
        <f>INDEX(Data!F$2:F$6500,MATCH($A5076,Data!$A$2:$A$6500,0))</f>
        <v>20</v>
      </c>
      <c r="L5076" s="90">
        <f>INDEX(Data!G$2:G$6500,MATCH($A5076,Data!$A$2:$A$6500,0))</f>
        <v>30</v>
      </c>
      <c r="M5076" s="90">
        <f>INDEX(Data!H$2:H$6500,MATCH($A5076,Data!$A$2:$A$6500,0))</f>
        <v>0</v>
      </c>
      <c r="N5076" s="90">
        <f>INDEX(Data!I$2:I$6500,MATCH($A5076,Data!$A$2:$A$6500,0))</f>
        <v>0</v>
      </c>
      <c r="O5076" s="83" t="str">
        <f>INDEX(Data!J$2:J$6500,MATCH($A5076,Data!$A$2:$A$6500,0))</f>
        <v>breeding pairs</v>
      </c>
      <c r="P5076" t="str">
        <f>_xlfn.XLOOKUP(B5076,Table3[RefID],Table3[Citation])</f>
        <v>Butaud (2009)</v>
      </c>
    </row>
    <row r="5077" spans="1:16" x14ac:dyDescent="0.35">
      <c r="A5077" s="68">
        <v>5075</v>
      </c>
      <c r="B5077" s="71">
        <v>302</v>
      </c>
      <c r="C5077" s="72">
        <v>5208</v>
      </c>
      <c r="D5077" s="69">
        <v>3659</v>
      </c>
      <c r="E5077" t="str">
        <f>INDEX(Table5[EEZ],MATCH(C5077,Table5[Colony_ID],0))</f>
        <v>French Polynesian Exclusive Economic Zone</v>
      </c>
      <c r="F5077" t="str">
        <f>INDEX(Table5[Corrected Island/Colony Name],MATCH('Full Data'!C5077,Table5[Colony_ID],0))</f>
        <v>Moto Mokohe</v>
      </c>
      <c r="G5077" t="str">
        <f>INDEX(Table4[Common_Name],MATCH('Full Data'!D5077,Table4[SpcRecID],0))</f>
        <v>Brown Booby</v>
      </c>
      <c r="H5077" s="83" t="str">
        <f>INDEX(Data!E$2:E$6500,MATCH(A5077,Data!$A$2:$A$6500,0))</f>
        <v>Data Deficient</v>
      </c>
      <c r="I5077" s="90">
        <f>INDEX(Data!P$2:P$6500,MATCH(A5077,Data!$A$2:$A$6500,0))</f>
        <v>2009</v>
      </c>
      <c r="J5077" s="90">
        <f>INDEX(Data!Q$2:Q$6500,MATCH($A5077,Data!$A$2:$A$6500,0))</f>
        <v>2009</v>
      </c>
      <c r="K5077" s="90">
        <f>INDEX(Data!F$2:F$6500,MATCH($A5077,Data!$A$2:$A$6500,0))</f>
        <v>0</v>
      </c>
      <c r="L5077" s="90">
        <f>INDEX(Data!G$2:G$6500,MATCH($A5077,Data!$A$2:$A$6500,0))</f>
        <v>0</v>
      </c>
      <c r="M5077" s="90">
        <f>INDEX(Data!H$2:H$6500,MATCH($A5077,Data!$A$2:$A$6500,0))</f>
        <v>50</v>
      </c>
      <c r="N5077" s="90">
        <f>INDEX(Data!I$2:I$6500,MATCH($A5077,Data!$A$2:$A$6500,0))</f>
        <v>249</v>
      </c>
      <c r="O5077" s="83" t="str">
        <f>INDEX(Data!J$2:J$6500,MATCH($A5077,Data!$A$2:$A$6500,0))</f>
        <v>individuals</v>
      </c>
      <c r="P5077" t="str">
        <f>_xlfn.XLOOKUP(B5077,Table3[RefID],Table3[Citation])</f>
        <v>Butaud (2009)</v>
      </c>
    </row>
    <row r="5078" spans="1:16" x14ac:dyDescent="0.35">
      <c r="A5078" s="68">
        <v>5076</v>
      </c>
      <c r="B5078" s="71">
        <v>302</v>
      </c>
      <c r="C5078" s="72">
        <v>5047</v>
      </c>
      <c r="D5078" s="69">
        <v>3294</v>
      </c>
      <c r="E5078" t="str">
        <f>INDEX(Table5[EEZ],MATCH(C5078,Table5[Colony_ID],0))</f>
        <v>French Polynesian Exclusive Economic Zone</v>
      </c>
      <c r="F5078" t="str">
        <f>INDEX(Table5[Corrected Island/Colony Name],MATCH('Full Data'!C5078,Table5[Colony_ID],0))</f>
        <v>Motu Tui</v>
      </c>
      <c r="G5078" t="str">
        <f>INDEX(Table4[Common_Name],MATCH('Full Data'!D5078,Table4[SpcRecID],0))</f>
        <v>Brown Noddy</v>
      </c>
      <c r="H5078" s="83" t="str">
        <f>INDEX(Data!E$2:E$6500,MATCH(A5078,Data!$A$2:$A$6500,0))</f>
        <v>Confirmed</v>
      </c>
      <c r="I5078" s="90">
        <f>INDEX(Data!P$2:P$6500,MATCH(A5078,Data!$A$2:$A$6500,0))</f>
        <v>2009</v>
      </c>
      <c r="J5078" s="90">
        <f>INDEX(Data!Q$2:Q$6500,MATCH($A5078,Data!$A$2:$A$6500,0))</f>
        <v>2009</v>
      </c>
      <c r="K5078" s="90">
        <f>INDEX(Data!F$2:F$6500,MATCH($A5078,Data!$A$2:$A$6500,0))</f>
        <v>0</v>
      </c>
      <c r="L5078" s="90">
        <f>INDEX(Data!G$2:G$6500,MATCH($A5078,Data!$A$2:$A$6500,0))</f>
        <v>0</v>
      </c>
      <c r="M5078" s="90">
        <f>INDEX(Data!H$2:H$6500,MATCH($A5078,Data!$A$2:$A$6500,0))</f>
        <v>1</v>
      </c>
      <c r="N5078" s="90">
        <f>INDEX(Data!I$2:I$6500,MATCH($A5078,Data!$A$2:$A$6500,0))</f>
        <v>49</v>
      </c>
      <c r="O5078" s="83" t="str">
        <f>INDEX(Data!J$2:J$6500,MATCH($A5078,Data!$A$2:$A$6500,0))</f>
        <v>individuals</v>
      </c>
      <c r="P5078" t="str">
        <f>_xlfn.XLOOKUP(B5078,Table3[RefID],Table3[Citation])</f>
        <v>Butaud (2009)</v>
      </c>
    </row>
    <row r="5079" spans="1:16" x14ac:dyDescent="0.35">
      <c r="A5079" s="68">
        <v>5077</v>
      </c>
      <c r="B5079" s="71">
        <v>302</v>
      </c>
      <c r="C5079" s="72">
        <v>5201</v>
      </c>
      <c r="D5079" s="69">
        <v>3294</v>
      </c>
      <c r="E5079" t="str">
        <f>INDEX(Table5[EEZ],MATCH(C5079,Table5[Colony_ID],0))</f>
        <v>French Polynesian Exclusive Economic Zone</v>
      </c>
      <c r="F5079" t="str">
        <f>INDEX(Table5[Corrected Island/Colony Name],MATCH('Full Data'!C5079,Table5[Colony_ID],0))</f>
        <v>Motu Hane</v>
      </c>
      <c r="G5079" t="str">
        <f>INDEX(Table4[Common_Name],MATCH('Full Data'!D5079,Table4[SpcRecID],0))</f>
        <v>Brown Noddy</v>
      </c>
      <c r="H5079" s="83" t="str">
        <f>INDEX(Data!E$2:E$6500,MATCH(A5079,Data!$A$2:$A$6500,0))</f>
        <v>data deficient</v>
      </c>
      <c r="I5079" s="90">
        <f>INDEX(Data!P$2:P$6500,MATCH(A5079,Data!$A$2:$A$6500,0))</f>
        <v>2009</v>
      </c>
      <c r="J5079" s="90">
        <f>INDEX(Data!Q$2:Q$6500,MATCH($A5079,Data!$A$2:$A$6500,0))</f>
        <v>2009</v>
      </c>
      <c r="K5079" s="90">
        <f>INDEX(Data!F$2:F$6500,MATCH($A5079,Data!$A$2:$A$6500,0))</f>
        <v>5</v>
      </c>
      <c r="L5079" s="90">
        <f>INDEX(Data!G$2:G$6500,MATCH($A5079,Data!$A$2:$A$6500,0))</f>
        <v>5</v>
      </c>
      <c r="M5079" s="90">
        <f>INDEX(Data!H$2:H$6500,MATCH($A5079,Data!$A$2:$A$6500,0))</f>
        <v>0</v>
      </c>
      <c r="N5079" s="90">
        <f>INDEX(Data!I$2:I$6500,MATCH($A5079,Data!$A$2:$A$6500,0))</f>
        <v>0</v>
      </c>
      <c r="O5079" s="83" t="str">
        <f>INDEX(Data!J$2:J$6500,MATCH($A5079,Data!$A$2:$A$6500,0))</f>
        <v>individuals</v>
      </c>
      <c r="P5079" t="str">
        <f>_xlfn.XLOOKUP(B5079,Table3[RefID],Table3[Citation])</f>
        <v>Butaud (2009)</v>
      </c>
    </row>
    <row r="5080" spans="1:16" x14ac:dyDescent="0.35">
      <c r="A5080" s="68">
        <v>5078</v>
      </c>
      <c r="B5080" s="71">
        <v>302</v>
      </c>
      <c r="C5080" s="72">
        <v>5046</v>
      </c>
      <c r="D5080" s="69">
        <v>3920</v>
      </c>
      <c r="E5080" t="str">
        <f>INDEX(Table5[EEZ],MATCH(C5080,Table5[Colony_ID],0))</f>
        <v>French Polynesian Exclusive Economic Zone</v>
      </c>
      <c r="F5080" t="str">
        <f>INDEX(Table5[Corrected Island/Colony Name],MATCH('Full Data'!C5080,Table5[Colony_ID],0))</f>
        <v>Motu Mopii</v>
      </c>
      <c r="G5080" t="str">
        <f>INDEX(Table4[Common_Name],MATCH('Full Data'!D5080,Table4[SpcRecID],0))</f>
        <v>Bulwer's Petrel</v>
      </c>
      <c r="H5080" s="83" t="str">
        <f>INDEX(Data!E$2:E$6500,MATCH(A5080,Data!$A$2:$A$6500,0))</f>
        <v>Confirmed</v>
      </c>
      <c r="I5080" s="90">
        <f>INDEX(Data!P$2:P$6500,MATCH(A5080,Data!$A$2:$A$6500,0))</f>
        <v>2009</v>
      </c>
      <c r="J5080" s="90">
        <f>INDEX(Data!Q$2:Q$6500,MATCH($A5080,Data!$A$2:$A$6500,0))</f>
        <v>2009</v>
      </c>
      <c r="K5080" s="90">
        <f>INDEX(Data!F$2:F$6500,MATCH($A5080,Data!$A$2:$A$6500,0))</f>
        <v>3</v>
      </c>
      <c r="L5080" s="90">
        <f>INDEX(Data!G$2:G$6500,MATCH($A5080,Data!$A$2:$A$6500,0))</f>
        <v>3</v>
      </c>
      <c r="M5080" s="90">
        <f>INDEX(Data!H$2:H$6500,MATCH($A5080,Data!$A$2:$A$6500,0))</f>
        <v>0</v>
      </c>
      <c r="N5080" s="90">
        <f>INDEX(Data!I$2:I$6500,MATCH($A5080,Data!$A$2:$A$6500,0))</f>
        <v>0</v>
      </c>
      <c r="O5080" s="83" t="str">
        <f>INDEX(Data!J$2:J$6500,MATCH($A5080,Data!$A$2:$A$6500,0))</f>
        <v>breeding pairs</v>
      </c>
      <c r="P5080" t="str">
        <f>_xlfn.XLOOKUP(B5080,Table3[RefID],Table3[Citation])</f>
        <v>Butaud (2009)</v>
      </c>
    </row>
    <row r="5081" spans="1:16" x14ac:dyDescent="0.35">
      <c r="A5081" s="68">
        <v>5079</v>
      </c>
      <c r="B5081" s="71">
        <v>302</v>
      </c>
      <c r="C5081" s="72">
        <v>5108</v>
      </c>
      <c r="D5081" s="69">
        <v>3920</v>
      </c>
      <c r="E5081" t="str">
        <f>INDEX(Table5[EEZ],MATCH(C5081,Table5[Colony_ID],0))</f>
        <v>French Polynesian Exclusive Economic Zone</v>
      </c>
      <c r="F5081" t="str">
        <f>INDEX(Table5[Corrected Island/Colony Name],MATCH('Full Data'!C5081,Table5[Colony_ID],0))</f>
        <v>Motu Poiku</v>
      </c>
      <c r="G5081" t="str">
        <f>INDEX(Table4[Common_Name],MATCH('Full Data'!D5081,Table4[SpcRecID],0))</f>
        <v>Bulwer's Petrel</v>
      </c>
      <c r="H5081" s="83" t="str">
        <f>INDEX(Data!E$2:E$6500,MATCH(A5081,Data!$A$2:$A$6500,0))</f>
        <v>confirmed</v>
      </c>
      <c r="I5081" s="90">
        <f>INDEX(Data!P$2:P$6500,MATCH(A5081,Data!$A$2:$A$6500,0))</f>
        <v>2007</v>
      </c>
      <c r="J5081" s="90">
        <f>INDEX(Data!Q$2:Q$6500,MATCH($A5081,Data!$A$2:$A$6500,0))</f>
        <v>2007</v>
      </c>
      <c r="K5081" s="90">
        <f>INDEX(Data!F$2:F$6500,MATCH($A5081,Data!$A$2:$A$6500,0))</f>
        <v>4</v>
      </c>
      <c r="L5081" s="90">
        <f>INDEX(Data!G$2:G$6500,MATCH($A5081,Data!$A$2:$A$6500,0))</f>
        <v>4</v>
      </c>
      <c r="M5081" s="90">
        <f>INDEX(Data!H$2:H$6500,MATCH($A5081,Data!$A$2:$A$6500,0))</f>
        <v>0</v>
      </c>
      <c r="N5081" s="90">
        <f>INDEX(Data!I$2:I$6500,MATCH($A5081,Data!$A$2:$A$6500,0))</f>
        <v>0</v>
      </c>
      <c r="O5081" s="83" t="str">
        <f>INDEX(Data!J$2:J$6500,MATCH($A5081,Data!$A$2:$A$6500,0))</f>
        <v>breeding pairs</v>
      </c>
      <c r="P5081" t="str">
        <f>_xlfn.XLOOKUP(B5081,Table3[RefID],Table3[Citation])</f>
        <v>Butaud (2009)</v>
      </c>
    </row>
    <row r="5082" spans="1:16" x14ac:dyDescent="0.35">
      <c r="A5082" s="68">
        <v>5080</v>
      </c>
      <c r="B5082" s="71">
        <v>302</v>
      </c>
      <c r="C5082" s="72">
        <v>5205</v>
      </c>
      <c r="D5082" s="69">
        <v>3920</v>
      </c>
      <c r="E5082" t="str">
        <f>INDEX(Table5[EEZ],MATCH(C5082,Table5[Colony_ID],0))</f>
        <v>French Polynesian Exclusive Economic Zone</v>
      </c>
      <c r="F5082" t="str">
        <f>INDEX(Table5[Corrected Island/Colony Name],MATCH('Full Data'!C5082,Table5[Colony_ID],0))</f>
        <v>Motu Tekohai</v>
      </c>
      <c r="G5082" t="str">
        <f>INDEX(Table4[Common_Name],MATCH('Full Data'!D5082,Table4[SpcRecID],0))</f>
        <v>Bulwer's Petrel</v>
      </c>
      <c r="H5082" s="83" t="str">
        <f>INDEX(Data!E$2:E$6500,MATCH(A5082,Data!$A$2:$A$6500,0))</f>
        <v>Confirmed</v>
      </c>
      <c r="I5082" s="90">
        <f>INDEX(Data!P$2:P$6500,MATCH(A5082,Data!$A$2:$A$6500,0))</f>
        <v>2009</v>
      </c>
      <c r="J5082" s="90">
        <f>INDEX(Data!Q$2:Q$6500,MATCH($A5082,Data!$A$2:$A$6500,0))</f>
        <v>2009</v>
      </c>
      <c r="K5082" s="90">
        <f>INDEX(Data!F$2:F$6500,MATCH($A5082,Data!$A$2:$A$6500,0))</f>
        <v>50</v>
      </c>
      <c r="L5082" s="90">
        <f>INDEX(Data!G$2:G$6500,MATCH($A5082,Data!$A$2:$A$6500,0))</f>
        <v>100</v>
      </c>
      <c r="M5082" s="90">
        <f>INDEX(Data!H$2:H$6500,MATCH($A5082,Data!$A$2:$A$6500,0))</f>
        <v>0</v>
      </c>
      <c r="N5082" s="90">
        <f>INDEX(Data!I$2:I$6500,MATCH($A5082,Data!$A$2:$A$6500,0))</f>
        <v>0</v>
      </c>
      <c r="O5082" s="83" t="str">
        <f>INDEX(Data!J$2:J$6500,MATCH($A5082,Data!$A$2:$A$6500,0))</f>
        <v>breeding pairs</v>
      </c>
      <c r="P5082" t="str">
        <f>_xlfn.XLOOKUP(B5082,Table3[RefID],Table3[Citation])</f>
        <v>Butaud (2009)</v>
      </c>
    </row>
    <row r="5083" spans="1:16" x14ac:dyDescent="0.35">
      <c r="A5083" s="68">
        <v>5081</v>
      </c>
      <c r="B5083" s="71">
        <v>302</v>
      </c>
      <c r="C5083" s="72">
        <v>5045</v>
      </c>
      <c r="D5083" s="70">
        <v>3845</v>
      </c>
      <c r="E5083" t="str">
        <f>INDEX(Table5[EEZ],MATCH(C5083,Table5[Colony_ID],0))</f>
        <v>French Polynesian Exclusive Economic Zone</v>
      </c>
      <c r="F5083" t="str">
        <f>INDEX(Table5[Corrected Island/Colony Name],MATCH('Full Data'!C5083,Table5[Colony_ID],0))</f>
        <v>Motu Matupua</v>
      </c>
      <c r="G5083" t="str">
        <f>INDEX(Table4[Common_Name],MATCH('Full Data'!D5083,Table4[SpcRecID],0))</f>
        <v>Great Frigatebird</v>
      </c>
      <c r="H5083" s="83" t="str">
        <f>INDEX(Data!E$2:E$6500,MATCH(A5083,Data!$A$2:$A$6500,0))</f>
        <v>Confirmed</v>
      </c>
      <c r="I5083" s="90">
        <f>INDEX(Data!P$2:P$6500,MATCH(A5083,Data!$A$2:$A$6500,0))</f>
        <v>2009</v>
      </c>
      <c r="J5083" s="90">
        <f>INDEX(Data!Q$2:Q$6500,MATCH($A5083,Data!$A$2:$A$6500,0))</f>
        <v>2009</v>
      </c>
      <c r="K5083" s="90">
        <f>INDEX(Data!F$2:F$6500,MATCH($A5083,Data!$A$2:$A$6500,0))</f>
        <v>0</v>
      </c>
      <c r="L5083" s="90">
        <f>INDEX(Data!G$2:G$6500,MATCH($A5083,Data!$A$2:$A$6500,0))</f>
        <v>0</v>
      </c>
      <c r="M5083" s="90">
        <f>INDEX(Data!H$2:H$6500,MATCH($A5083,Data!$A$2:$A$6500,0))</f>
        <v>1</v>
      </c>
      <c r="N5083" s="90">
        <f>INDEX(Data!I$2:I$6500,MATCH($A5083,Data!$A$2:$A$6500,0))</f>
        <v>49</v>
      </c>
      <c r="O5083" s="83" t="str">
        <f>INDEX(Data!J$2:J$6500,MATCH($A5083,Data!$A$2:$A$6500,0))</f>
        <v>individuals</v>
      </c>
      <c r="P5083" t="str">
        <f>_xlfn.XLOOKUP(B5083,Table3[RefID],Table3[Citation])</f>
        <v>Butaud (2009)</v>
      </c>
    </row>
    <row r="5084" spans="1:16" x14ac:dyDescent="0.35">
      <c r="A5084" s="68">
        <v>5082</v>
      </c>
      <c r="B5084" s="71">
        <v>302</v>
      </c>
      <c r="C5084" s="72">
        <v>5047</v>
      </c>
      <c r="D5084" s="70">
        <v>3845</v>
      </c>
      <c r="E5084" t="str">
        <f>INDEX(Table5[EEZ],MATCH(C5084,Table5[Colony_ID],0))</f>
        <v>French Polynesian Exclusive Economic Zone</v>
      </c>
      <c r="F5084" t="str">
        <f>INDEX(Table5[Corrected Island/Colony Name],MATCH('Full Data'!C5084,Table5[Colony_ID],0))</f>
        <v>Motu Tui</v>
      </c>
      <c r="G5084" t="str">
        <f>INDEX(Table4[Common_Name],MATCH('Full Data'!D5084,Table4[SpcRecID],0))</f>
        <v>Great Frigatebird</v>
      </c>
      <c r="H5084" s="83" t="str">
        <f>INDEX(Data!E$2:E$6500,MATCH(A5084,Data!$A$2:$A$6500,0))</f>
        <v>Confirmed</v>
      </c>
      <c r="I5084" s="90">
        <f>INDEX(Data!P$2:P$6500,MATCH(A5084,Data!$A$2:$A$6500,0))</f>
        <v>2009</v>
      </c>
      <c r="J5084" s="90">
        <f>INDEX(Data!Q$2:Q$6500,MATCH($A5084,Data!$A$2:$A$6500,0))</f>
        <v>2009</v>
      </c>
      <c r="K5084" s="90">
        <f>INDEX(Data!F$2:F$6500,MATCH($A5084,Data!$A$2:$A$6500,0))</f>
        <v>0</v>
      </c>
      <c r="L5084" s="90">
        <f>INDEX(Data!G$2:G$6500,MATCH($A5084,Data!$A$2:$A$6500,0))</f>
        <v>0</v>
      </c>
      <c r="M5084" s="90">
        <f>INDEX(Data!H$2:H$6500,MATCH($A5084,Data!$A$2:$A$6500,0))</f>
        <v>1</v>
      </c>
      <c r="N5084" s="90">
        <f>INDEX(Data!I$2:I$6500,MATCH($A5084,Data!$A$2:$A$6500,0))</f>
        <v>49</v>
      </c>
      <c r="O5084" s="83" t="str">
        <f>INDEX(Data!J$2:J$6500,MATCH($A5084,Data!$A$2:$A$6500,0))</f>
        <v>individuals</v>
      </c>
      <c r="P5084" t="str">
        <f>_xlfn.XLOOKUP(B5084,Table3[RefID],Table3[Citation])</f>
        <v>Butaud (2009)</v>
      </c>
    </row>
    <row r="5085" spans="1:16" x14ac:dyDescent="0.35">
      <c r="A5085" s="68">
        <v>5083</v>
      </c>
      <c r="B5085" s="71">
        <v>302</v>
      </c>
      <c r="C5085" s="72">
        <v>5099</v>
      </c>
      <c r="D5085" s="69">
        <v>3286</v>
      </c>
      <c r="E5085" t="str">
        <f>INDEX(Table5[EEZ],MATCH(C5085,Table5[Colony_ID],0))</f>
        <v>French Polynesian Exclusive Economic Zone</v>
      </c>
      <c r="F5085" t="str">
        <f>INDEX(Table5[Corrected Island/Colony Name],MATCH('Full Data'!C5085,Table5[Colony_ID],0))</f>
        <v>Motu Iti</v>
      </c>
      <c r="G5085" t="str">
        <f>INDEX(Table4[Common_Name],MATCH('Full Data'!D5085,Table4[SpcRecID],0))</f>
        <v>Grey-backed Tern</v>
      </c>
      <c r="H5085" s="83" t="str">
        <f>INDEX(Data!E$2:E$6500,MATCH(A5085,Data!$A$2:$A$6500,0))</f>
        <v>Probable</v>
      </c>
      <c r="I5085" s="90">
        <f>INDEX(Data!P$2:P$6500,MATCH(A5085,Data!$A$2:$A$6500,0))</f>
        <v>2009</v>
      </c>
      <c r="J5085" s="90">
        <f>INDEX(Data!Q$2:Q$6500,MATCH($A5085,Data!$A$2:$A$6500,0))</f>
        <v>2009</v>
      </c>
      <c r="K5085" s="90">
        <f>INDEX(Data!F$2:F$6500,MATCH($A5085,Data!$A$2:$A$6500,0))</f>
        <v>20</v>
      </c>
      <c r="L5085" s="90">
        <f>INDEX(Data!G$2:G$6500,MATCH($A5085,Data!$A$2:$A$6500,0))</f>
        <v>50</v>
      </c>
      <c r="M5085" s="90">
        <f>INDEX(Data!H$2:H$6500,MATCH($A5085,Data!$A$2:$A$6500,0))</f>
        <v>0</v>
      </c>
      <c r="N5085" s="90">
        <f>INDEX(Data!I$2:I$6500,MATCH($A5085,Data!$A$2:$A$6500,0))</f>
        <v>0</v>
      </c>
      <c r="O5085" s="83" t="str">
        <f>INDEX(Data!J$2:J$6500,MATCH($A5085,Data!$A$2:$A$6500,0))</f>
        <v>breeding pairs</v>
      </c>
      <c r="P5085" t="str">
        <f>_xlfn.XLOOKUP(B5085,Table3[RefID],Table3[Citation])</f>
        <v>Butaud (2009)</v>
      </c>
    </row>
    <row r="5086" spans="1:16" x14ac:dyDescent="0.35">
      <c r="A5086" s="68">
        <v>5084</v>
      </c>
      <c r="B5086" s="71">
        <v>302</v>
      </c>
      <c r="C5086" s="72">
        <v>5215</v>
      </c>
      <c r="D5086" s="69">
        <v>3286</v>
      </c>
      <c r="E5086" t="str">
        <f>INDEX(Table5[EEZ],MATCH(C5086,Table5[Colony_ID],0))</f>
        <v>French Polynesian Exclusive Economic Zone</v>
      </c>
      <c r="F5086" t="str">
        <f>INDEX(Table5[Corrected Island/Colony Name],MATCH('Full Data'!C5086,Table5[Colony_ID],0))</f>
        <v>Ua Pou</v>
      </c>
      <c r="G5086" t="str">
        <f>INDEX(Table4[Common_Name],MATCH('Full Data'!D5086,Table4[SpcRecID],0))</f>
        <v>Grey-backed Tern</v>
      </c>
      <c r="H5086" s="83" t="str">
        <f>INDEX(Data!E$2:E$6500,MATCH(A5086,Data!$A$2:$A$6500,0))</f>
        <v>data deficient</v>
      </c>
      <c r="I5086" s="90">
        <f>INDEX(Data!P$2:P$6500,MATCH(A5086,Data!$A$2:$A$6500,0))</f>
        <v>2009</v>
      </c>
      <c r="J5086" s="90">
        <f>INDEX(Data!Q$2:Q$6500,MATCH($A5086,Data!$A$2:$A$6500,0))</f>
        <v>2009</v>
      </c>
      <c r="K5086" s="90">
        <f>INDEX(Data!F$2:F$6500,MATCH($A5086,Data!$A$2:$A$6500,0))</f>
        <v>12</v>
      </c>
      <c r="L5086" s="90">
        <f>INDEX(Data!G$2:G$6500,MATCH($A5086,Data!$A$2:$A$6500,0))</f>
        <v>12</v>
      </c>
      <c r="M5086" s="90">
        <f>INDEX(Data!H$2:H$6500,MATCH($A5086,Data!$A$2:$A$6500,0))</f>
        <v>0</v>
      </c>
      <c r="N5086" s="90">
        <f>INDEX(Data!I$2:I$6500,MATCH($A5086,Data!$A$2:$A$6500,0))</f>
        <v>0</v>
      </c>
      <c r="O5086" s="83" t="str">
        <f>INDEX(Data!J$2:J$6500,MATCH($A5086,Data!$A$2:$A$6500,0))</f>
        <v>individuals</v>
      </c>
      <c r="P5086" t="str">
        <f>_xlfn.XLOOKUP(B5086,Table3[RefID],Table3[Citation])</f>
        <v>Butaud (2009)</v>
      </c>
    </row>
    <row r="5087" spans="1:16" x14ac:dyDescent="0.35">
      <c r="A5087" s="68">
        <v>5085</v>
      </c>
      <c r="B5087" s="71">
        <v>302</v>
      </c>
      <c r="C5087" s="72">
        <v>5200</v>
      </c>
      <c r="D5087" s="70">
        <v>32652</v>
      </c>
      <c r="E5087" t="str">
        <f>INDEX(Table5[EEZ],MATCH(C5087,Table5[Colony_ID],0))</f>
        <v>French Polynesian Exclusive Economic Zone</v>
      </c>
      <c r="F5087" t="str">
        <f>INDEX(Table5[Corrected Island/Colony Name],MATCH('Full Data'!C5087,Table5[Colony_ID],0))</f>
        <v>Motu Epiti</v>
      </c>
      <c r="G5087" t="str">
        <f>INDEX(Table4[Common_Name],MATCH('Full Data'!D5087,Table4[SpcRecID],0))</f>
        <v>Masked Booby</v>
      </c>
      <c r="H5087" s="83" t="str">
        <f>INDEX(Data!E$2:E$6500,MATCH(A5087,Data!$A$2:$A$6500,0))</f>
        <v>Confirmed</v>
      </c>
      <c r="I5087" s="90">
        <f>INDEX(Data!P$2:P$6500,MATCH(A5087,Data!$A$2:$A$6500,0))</f>
        <v>2009</v>
      </c>
      <c r="J5087" s="90">
        <f>INDEX(Data!Q$2:Q$6500,MATCH($A5087,Data!$A$2:$A$6500,0))</f>
        <v>2009</v>
      </c>
      <c r="K5087" s="90">
        <f>INDEX(Data!F$2:F$6500,MATCH($A5087,Data!$A$2:$A$6500,0))</f>
        <v>3</v>
      </c>
      <c r="L5087" s="90">
        <f>INDEX(Data!G$2:G$6500,MATCH($A5087,Data!$A$2:$A$6500,0))</f>
        <v>8</v>
      </c>
      <c r="M5087" s="90">
        <f>INDEX(Data!H$2:H$6500,MATCH($A5087,Data!$A$2:$A$6500,0))</f>
        <v>0</v>
      </c>
      <c r="N5087" s="90">
        <f>INDEX(Data!I$2:I$6500,MATCH($A5087,Data!$A$2:$A$6500,0))</f>
        <v>0</v>
      </c>
      <c r="O5087" s="83" t="str">
        <f>INDEX(Data!J$2:J$6500,MATCH($A5087,Data!$A$2:$A$6500,0))</f>
        <v>individuals</v>
      </c>
      <c r="P5087" t="str">
        <f>_xlfn.XLOOKUP(B5087,Table3[RefID],Table3[Citation])</f>
        <v>Butaud (2009)</v>
      </c>
    </row>
    <row r="5088" spans="1:16" x14ac:dyDescent="0.35">
      <c r="A5088" s="68">
        <v>5086</v>
      </c>
      <c r="B5088" s="71">
        <v>302</v>
      </c>
      <c r="C5088" s="72">
        <v>5205</v>
      </c>
      <c r="D5088" s="70">
        <v>32652</v>
      </c>
      <c r="E5088" t="str">
        <f>INDEX(Table5[EEZ],MATCH(C5088,Table5[Colony_ID],0))</f>
        <v>French Polynesian Exclusive Economic Zone</v>
      </c>
      <c r="F5088" t="str">
        <f>INDEX(Table5[Corrected Island/Colony Name],MATCH('Full Data'!C5088,Table5[Colony_ID],0))</f>
        <v>Motu Tekohai</v>
      </c>
      <c r="G5088" t="str">
        <f>INDEX(Table4[Common_Name],MATCH('Full Data'!D5088,Table4[SpcRecID],0))</f>
        <v>Masked Booby</v>
      </c>
      <c r="H5088" s="83" t="str">
        <f>INDEX(Data!E$2:E$6500,MATCH(A5088,Data!$A$2:$A$6500,0))</f>
        <v>Confirmed</v>
      </c>
      <c r="I5088" s="90">
        <f>INDEX(Data!P$2:P$6500,MATCH(A5088,Data!$A$2:$A$6500,0))</f>
        <v>2009</v>
      </c>
      <c r="J5088" s="90">
        <f>INDEX(Data!Q$2:Q$6500,MATCH($A5088,Data!$A$2:$A$6500,0))</f>
        <v>2009</v>
      </c>
      <c r="K5088" s="90">
        <f>INDEX(Data!F$2:F$6500,MATCH($A5088,Data!$A$2:$A$6500,0))</f>
        <v>30</v>
      </c>
      <c r="L5088" s="90">
        <f>INDEX(Data!G$2:G$6500,MATCH($A5088,Data!$A$2:$A$6500,0))</f>
        <v>50</v>
      </c>
      <c r="M5088" s="90">
        <f>INDEX(Data!H$2:H$6500,MATCH($A5088,Data!$A$2:$A$6500,0))</f>
        <v>0</v>
      </c>
      <c r="N5088" s="90">
        <f>INDEX(Data!I$2:I$6500,MATCH($A5088,Data!$A$2:$A$6500,0))</f>
        <v>0</v>
      </c>
      <c r="O5088" s="83" t="str">
        <f>INDEX(Data!J$2:J$6500,MATCH($A5088,Data!$A$2:$A$6500,0))</f>
        <v>breeding pairs</v>
      </c>
      <c r="P5088" t="str">
        <f>_xlfn.XLOOKUP(B5088,Table3[RefID],Table3[Citation])</f>
        <v>Butaud (2009)</v>
      </c>
    </row>
    <row r="5089" spans="1:16" x14ac:dyDescent="0.35">
      <c r="A5089" s="68">
        <v>5087</v>
      </c>
      <c r="B5089" s="71">
        <v>302</v>
      </c>
      <c r="C5089" s="72">
        <v>5208</v>
      </c>
      <c r="D5089" s="70">
        <v>32652</v>
      </c>
      <c r="E5089" t="str">
        <f>INDEX(Table5[EEZ],MATCH(C5089,Table5[Colony_ID],0))</f>
        <v>French Polynesian Exclusive Economic Zone</v>
      </c>
      <c r="F5089" t="str">
        <f>INDEX(Table5[Corrected Island/Colony Name],MATCH('Full Data'!C5089,Table5[Colony_ID],0))</f>
        <v>Moto Mokohe</v>
      </c>
      <c r="G5089" t="str">
        <f>INDEX(Table4[Common_Name],MATCH('Full Data'!D5089,Table4[SpcRecID],0))</f>
        <v>Masked Booby</v>
      </c>
      <c r="H5089" s="83" t="str">
        <f>INDEX(Data!E$2:E$6500,MATCH(A5089,Data!$A$2:$A$6500,0))</f>
        <v>Data Deficient</v>
      </c>
      <c r="I5089" s="90">
        <f>INDEX(Data!P$2:P$6500,MATCH(A5089,Data!$A$2:$A$6500,0))</f>
        <v>2009</v>
      </c>
      <c r="J5089" s="90">
        <f>INDEX(Data!Q$2:Q$6500,MATCH($A5089,Data!$A$2:$A$6500,0))</f>
        <v>2009</v>
      </c>
      <c r="K5089" s="90">
        <f>INDEX(Data!F$2:F$6500,MATCH($A5089,Data!$A$2:$A$6500,0))</f>
        <v>0</v>
      </c>
      <c r="L5089" s="90">
        <f>INDEX(Data!G$2:G$6500,MATCH($A5089,Data!$A$2:$A$6500,0))</f>
        <v>0</v>
      </c>
      <c r="M5089" s="90">
        <f>INDEX(Data!H$2:H$6500,MATCH($A5089,Data!$A$2:$A$6500,0))</f>
        <v>50</v>
      </c>
      <c r="N5089" s="90">
        <f>INDEX(Data!I$2:I$6500,MATCH($A5089,Data!$A$2:$A$6500,0))</f>
        <v>249</v>
      </c>
      <c r="O5089" s="83" t="str">
        <f>INDEX(Data!J$2:J$6500,MATCH($A5089,Data!$A$2:$A$6500,0))</f>
        <v>individuals</v>
      </c>
      <c r="P5089" t="str">
        <f>_xlfn.XLOOKUP(B5089,Table3[RefID],Table3[Citation])</f>
        <v>Butaud (2009)</v>
      </c>
    </row>
    <row r="5090" spans="1:16" x14ac:dyDescent="0.35">
      <c r="A5090" s="68">
        <v>5088</v>
      </c>
      <c r="B5090" s="71">
        <v>302</v>
      </c>
      <c r="C5090" s="72">
        <v>5215</v>
      </c>
      <c r="D5090" s="70">
        <v>32652</v>
      </c>
      <c r="E5090" t="str">
        <f>INDEX(Table5[EEZ],MATCH(C5090,Table5[Colony_ID],0))</f>
        <v>French Polynesian Exclusive Economic Zone</v>
      </c>
      <c r="F5090" t="str">
        <f>INDEX(Table5[Corrected Island/Colony Name],MATCH('Full Data'!C5090,Table5[Colony_ID],0))</f>
        <v>Ua Pou</v>
      </c>
      <c r="G5090" t="str">
        <f>INDEX(Table4[Common_Name],MATCH('Full Data'!D5090,Table4[SpcRecID],0))</f>
        <v>Masked Booby</v>
      </c>
      <c r="H5090" s="83" t="str">
        <f>INDEX(Data!E$2:E$6500,MATCH(A5090,Data!$A$2:$A$6500,0))</f>
        <v>Confirmed</v>
      </c>
      <c r="I5090" s="90">
        <f>INDEX(Data!P$2:P$6500,MATCH(A5090,Data!$A$2:$A$6500,0))</f>
        <v>2009</v>
      </c>
      <c r="J5090" s="90">
        <f>INDEX(Data!Q$2:Q$6500,MATCH($A5090,Data!$A$2:$A$6500,0))</f>
        <v>2009</v>
      </c>
      <c r="K5090" s="90">
        <f>INDEX(Data!F$2:F$6500,MATCH($A5090,Data!$A$2:$A$6500,0))</f>
        <v>10</v>
      </c>
      <c r="L5090" s="90">
        <f>INDEX(Data!G$2:G$6500,MATCH($A5090,Data!$A$2:$A$6500,0))</f>
        <v>100</v>
      </c>
      <c r="M5090" s="90">
        <f>INDEX(Data!H$2:H$6500,MATCH($A5090,Data!$A$2:$A$6500,0))</f>
        <v>0</v>
      </c>
      <c r="N5090" s="90">
        <f>INDEX(Data!I$2:I$6500,MATCH($A5090,Data!$A$2:$A$6500,0))</f>
        <v>0</v>
      </c>
      <c r="O5090" s="83" t="str">
        <f>INDEX(Data!J$2:J$6500,MATCH($A5090,Data!$A$2:$A$6500,0))</f>
        <v>breeding pairs</v>
      </c>
      <c r="P5090" t="str">
        <f>_xlfn.XLOOKUP(B5090,Table3[RefID],Table3[Citation])</f>
        <v>Butaud (2009)</v>
      </c>
    </row>
    <row r="5091" spans="1:16" x14ac:dyDescent="0.35">
      <c r="A5091" s="68">
        <v>5089</v>
      </c>
      <c r="B5091" s="71">
        <v>302</v>
      </c>
      <c r="C5091" s="72">
        <v>5045</v>
      </c>
      <c r="D5091" s="69">
        <v>3658</v>
      </c>
      <c r="E5091" t="str">
        <f>INDEX(Table5[EEZ],MATCH(C5091,Table5[Colony_ID],0))</f>
        <v>French Polynesian Exclusive Economic Zone</v>
      </c>
      <c r="F5091" t="str">
        <f>INDEX(Table5[Corrected Island/Colony Name],MATCH('Full Data'!C5091,Table5[Colony_ID],0))</f>
        <v>Motu Matupua</v>
      </c>
      <c r="G5091" t="str">
        <f>INDEX(Table4[Common_Name],MATCH('Full Data'!D5091,Table4[SpcRecID],0))</f>
        <v>Red-footed Booby</v>
      </c>
      <c r="H5091" s="83" t="str">
        <f>INDEX(Data!E$2:E$6500,MATCH(A5091,Data!$A$2:$A$6500,0))</f>
        <v>Confirmed</v>
      </c>
      <c r="I5091" s="90">
        <f>INDEX(Data!P$2:P$6500,MATCH(A5091,Data!$A$2:$A$6500,0))</f>
        <v>2009</v>
      </c>
      <c r="J5091" s="90">
        <f>INDEX(Data!Q$2:Q$6500,MATCH($A5091,Data!$A$2:$A$6500,0))</f>
        <v>2009</v>
      </c>
      <c r="K5091" s="90">
        <f>INDEX(Data!F$2:F$6500,MATCH($A5091,Data!$A$2:$A$6500,0))</f>
        <v>30</v>
      </c>
      <c r="L5091" s="90">
        <f>INDEX(Data!G$2:G$6500,MATCH($A5091,Data!$A$2:$A$6500,0))</f>
        <v>50</v>
      </c>
      <c r="M5091" s="90">
        <f>INDEX(Data!H$2:H$6500,MATCH($A5091,Data!$A$2:$A$6500,0))</f>
        <v>0</v>
      </c>
      <c r="N5091" s="90">
        <f>INDEX(Data!I$2:I$6500,MATCH($A5091,Data!$A$2:$A$6500,0))</f>
        <v>0</v>
      </c>
      <c r="O5091" s="83" t="str">
        <f>INDEX(Data!J$2:J$6500,MATCH($A5091,Data!$A$2:$A$6500,0))</f>
        <v>nests</v>
      </c>
      <c r="P5091" t="str">
        <f>_xlfn.XLOOKUP(B5091,Table3[RefID],Table3[Citation])</f>
        <v>Butaud (2009)</v>
      </c>
    </row>
    <row r="5092" spans="1:16" x14ac:dyDescent="0.35">
      <c r="A5092" s="68">
        <v>5090</v>
      </c>
      <c r="B5092" s="71">
        <v>302</v>
      </c>
      <c r="C5092" s="72">
        <v>5046</v>
      </c>
      <c r="D5092" s="69">
        <v>3658</v>
      </c>
      <c r="E5092" t="str">
        <f>INDEX(Table5[EEZ],MATCH(C5092,Table5[Colony_ID],0))</f>
        <v>French Polynesian Exclusive Economic Zone</v>
      </c>
      <c r="F5092" t="str">
        <f>INDEX(Table5[Corrected Island/Colony Name],MATCH('Full Data'!C5092,Table5[Colony_ID],0))</f>
        <v>Motu Mopii</v>
      </c>
      <c r="G5092" t="str">
        <f>INDEX(Table4[Common_Name],MATCH('Full Data'!D5092,Table4[SpcRecID],0))</f>
        <v>Red-footed Booby</v>
      </c>
      <c r="H5092" s="83" t="str">
        <f>INDEX(Data!E$2:E$6500,MATCH(A5092,Data!$A$2:$A$6500,0))</f>
        <v>Confirmed</v>
      </c>
      <c r="I5092" s="90">
        <f>INDEX(Data!P$2:P$6500,MATCH(A5092,Data!$A$2:$A$6500,0))</f>
        <v>2009</v>
      </c>
      <c r="J5092" s="90">
        <f>INDEX(Data!Q$2:Q$6500,MATCH($A5092,Data!$A$2:$A$6500,0))</f>
        <v>2009</v>
      </c>
      <c r="K5092" s="90">
        <f>INDEX(Data!F$2:F$6500,MATCH($A5092,Data!$A$2:$A$6500,0))</f>
        <v>12</v>
      </c>
      <c r="L5092" s="90">
        <f>INDEX(Data!G$2:G$6500,MATCH($A5092,Data!$A$2:$A$6500,0))</f>
        <v>12</v>
      </c>
      <c r="M5092" s="90">
        <f>INDEX(Data!H$2:H$6500,MATCH($A5092,Data!$A$2:$A$6500,0))</f>
        <v>0</v>
      </c>
      <c r="N5092" s="90">
        <f>INDEX(Data!I$2:I$6500,MATCH($A5092,Data!$A$2:$A$6500,0))</f>
        <v>0</v>
      </c>
      <c r="O5092" s="83" t="str">
        <f>INDEX(Data!J$2:J$6500,MATCH($A5092,Data!$A$2:$A$6500,0))</f>
        <v>nests</v>
      </c>
      <c r="P5092" t="str">
        <f>_xlfn.XLOOKUP(B5092,Table3[RefID],Table3[Citation])</f>
        <v>Butaud (2009)</v>
      </c>
    </row>
    <row r="5093" spans="1:16" x14ac:dyDescent="0.35">
      <c r="A5093" s="68">
        <v>5091</v>
      </c>
      <c r="B5093" s="71">
        <v>302</v>
      </c>
      <c r="C5093" s="72">
        <v>5205</v>
      </c>
      <c r="D5093" s="69">
        <v>3658</v>
      </c>
      <c r="E5093" t="str">
        <f>INDEX(Table5[EEZ],MATCH(C5093,Table5[Colony_ID],0))</f>
        <v>French Polynesian Exclusive Economic Zone</v>
      </c>
      <c r="F5093" t="str">
        <f>INDEX(Table5[Corrected Island/Colony Name],MATCH('Full Data'!C5093,Table5[Colony_ID],0))</f>
        <v>Motu Tekohai</v>
      </c>
      <c r="G5093" t="str">
        <f>INDEX(Table4[Common_Name],MATCH('Full Data'!D5093,Table4[SpcRecID],0))</f>
        <v>Red-footed Booby</v>
      </c>
      <c r="H5093" s="83" t="str">
        <f>INDEX(Data!E$2:E$6500,MATCH(A5093,Data!$A$2:$A$6500,0))</f>
        <v>Confirmed</v>
      </c>
      <c r="I5093" s="90">
        <f>INDEX(Data!P$2:P$6500,MATCH(A5093,Data!$A$2:$A$6500,0))</f>
        <v>2009</v>
      </c>
      <c r="J5093" s="90">
        <f>INDEX(Data!Q$2:Q$6500,MATCH($A5093,Data!$A$2:$A$6500,0))</f>
        <v>2009</v>
      </c>
      <c r="K5093" s="90">
        <f>INDEX(Data!F$2:F$6500,MATCH($A5093,Data!$A$2:$A$6500,0))</f>
        <v>1</v>
      </c>
      <c r="L5093" s="90">
        <f>INDEX(Data!G$2:G$6500,MATCH($A5093,Data!$A$2:$A$6500,0))</f>
        <v>1</v>
      </c>
      <c r="M5093" s="90">
        <f>INDEX(Data!H$2:H$6500,MATCH($A5093,Data!$A$2:$A$6500,0))</f>
        <v>0</v>
      </c>
      <c r="N5093" s="90">
        <f>INDEX(Data!I$2:I$6500,MATCH($A5093,Data!$A$2:$A$6500,0))</f>
        <v>0</v>
      </c>
      <c r="O5093" s="83" t="str">
        <f>INDEX(Data!J$2:J$6500,MATCH($A5093,Data!$A$2:$A$6500,0))</f>
        <v>nests</v>
      </c>
      <c r="P5093" t="str">
        <f>_xlfn.XLOOKUP(B5093,Table3[RefID],Table3[Citation])</f>
        <v>Butaud (2009)</v>
      </c>
    </row>
    <row r="5094" spans="1:16" x14ac:dyDescent="0.35">
      <c r="A5094" s="68">
        <v>5092</v>
      </c>
      <c r="B5094" s="71">
        <v>302</v>
      </c>
      <c r="C5094" s="72">
        <v>5215</v>
      </c>
      <c r="D5094" s="69">
        <v>3658</v>
      </c>
      <c r="E5094" t="str">
        <f>INDEX(Table5[EEZ],MATCH(C5094,Table5[Colony_ID],0))</f>
        <v>French Polynesian Exclusive Economic Zone</v>
      </c>
      <c r="F5094" t="str">
        <f>INDEX(Table5[Corrected Island/Colony Name],MATCH('Full Data'!C5094,Table5[Colony_ID],0))</f>
        <v>Ua Pou</v>
      </c>
      <c r="G5094" t="str">
        <f>INDEX(Table4[Common_Name],MATCH('Full Data'!D5094,Table4[SpcRecID],0))</f>
        <v>Red-footed Booby</v>
      </c>
      <c r="H5094" s="83" t="str">
        <f>INDEX(Data!E$2:E$6500,MATCH(A5094,Data!$A$2:$A$6500,0))</f>
        <v>Confirmed</v>
      </c>
      <c r="I5094" s="90">
        <f>INDEX(Data!P$2:P$6500,MATCH(A5094,Data!$A$2:$A$6500,0))</f>
        <v>2009</v>
      </c>
      <c r="J5094" s="90">
        <f>INDEX(Data!Q$2:Q$6500,MATCH($A5094,Data!$A$2:$A$6500,0))</f>
        <v>2009</v>
      </c>
      <c r="K5094" s="90">
        <f>INDEX(Data!F$2:F$6500,MATCH($A5094,Data!$A$2:$A$6500,0))</f>
        <v>6</v>
      </c>
      <c r="L5094" s="90">
        <f>INDEX(Data!G$2:G$6500,MATCH($A5094,Data!$A$2:$A$6500,0))</f>
        <v>6</v>
      </c>
      <c r="M5094" s="90">
        <f>INDEX(Data!H$2:H$6500,MATCH($A5094,Data!$A$2:$A$6500,0))</f>
        <v>0</v>
      </c>
      <c r="N5094" s="90">
        <f>INDEX(Data!I$2:I$6500,MATCH($A5094,Data!$A$2:$A$6500,0))</f>
        <v>0</v>
      </c>
      <c r="O5094" s="83" t="str">
        <f>INDEX(Data!J$2:J$6500,MATCH($A5094,Data!$A$2:$A$6500,0))</f>
        <v>individuals</v>
      </c>
      <c r="P5094" t="str">
        <f>_xlfn.XLOOKUP(B5094,Table3[RefID],Table3[Citation])</f>
        <v>Butaud (2009)</v>
      </c>
    </row>
    <row r="5095" spans="1:16" x14ac:dyDescent="0.35">
      <c r="A5095" s="68">
        <v>5093</v>
      </c>
      <c r="B5095" s="71">
        <v>302</v>
      </c>
      <c r="C5095" s="72">
        <v>5046</v>
      </c>
      <c r="D5095" s="69">
        <v>3288</v>
      </c>
      <c r="E5095" t="str">
        <f>INDEX(Table5[EEZ],MATCH(C5095,Table5[Colony_ID],0))</f>
        <v>French Polynesian Exclusive Economic Zone</v>
      </c>
      <c r="F5095" t="str">
        <f>INDEX(Table5[Corrected Island/Colony Name],MATCH('Full Data'!C5095,Table5[Colony_ID],0))</f>
        <v>Motu Mopii</v>
      </c>
      <c r="G5095" t="str">
        <f>INDEX(Table4[Common_Name],MATCH('Full Data'!D5095,Table4[SpcRecID],0))</f>
        <v>Sooty Tern</v>
      </c>
      <c r="H5095" s="83" t="str">
        <f>INDEX(Data!E$2:E$6500,MATCH(A5095,Data!$A$2:$A$6500,0))</f>
        <v>Confirmed</v>
      </c>
      <c r="I5095" s="90">
        <f>INDEX(Data!P$2:P$6500,MATCH(A5095,Data!$A$2:$A$6500,0))</f>
        <v>2009</v>
      </c>
      <c r="J5095" s="90">
        <f>INDEX(Data!Q$2:Q$6500,MATCH($A5095,Data!$A$2:$A$6500,0))</f>
        <v>2009</v>
      </c>
      <c r="K5095" s="90">
        <f>INDEX(Data!F$2:F$6500,MATCH($A5095,Data!$A$2:$A$6500,0))</f>
        <v>100</v>
      </c>
      <c r="L5095" s="90">
        <f>INDEX(Data!G$2:G$6500,MATCH($A5095,Data!$A$2:$A$6500,0))</f>
        <v>100</v>
      </c>
      <c r="M5095" s="90">
        <f>INDEX(Data!H$2:H$6500,MATCH($A5095,Data!$A$2:$A$6500,0))</f>
        <v>0</v>
      </c>
      <c r="N5095" s="90">
        <f>INDEX(Data!I$2:I$6500,MATCH($A5095,Data!$A$2:$A$6500,0))</f>
        <v>0</v>
      </c>
      <c r="O5095" s="83" t="str">
        <f>INDEX(Data!J$2:J$6500,MATCH($A5095,Data!$A$2:$A$6500,0))</f>
        <v>breeding pairs</v>
      </c>
      <c r="P5095" t="str">
        <f>_xlfn.XLOOKUP(B5095,Table3[RefID],Table3[Citation])</f>
        <v>Butaud (2009)</v>
      </c>
    </row>
    <row r="5096" spans="1:16" x14ac:dyDescent="0.35">
      <c r="A5096" s="68">
        <v>5094</v>
      </c>
      <c r="B5096" s="71">
        <v>302</v>
      </c>
      <c r="C5096" s="72">
        <v>5047</v>
      </c>
      <c r="D5096" s="69">
        <v>3288</v>
      </c>
      <c r="E5096" t="str">
        <f>INDEX(Table5[EEZ],MATCH(C5096,Table5[Colony_ID],0))</f>
        <v>French Polynesian Exclusive Economic Zone</v>
      </c>
      <c r="F5096" t="str">
        <f>INDEX(Table5[Corrected Island/Colony Name],MATCH('Full Data'!C5096,Table5[Colony_ID],0))</f>
        <v>Motu Tui</v>
      </c>
      <c r="G5096" t="str">
        <f>INDEX(Table4[Common_Name],MATCH('Full Data'!D5096,Table4[SpcRecID],0))</f>
        <v>Sooty Tern</v>
      </c>
      <c r="H5096" s="83" t="str">
        <f>INDEX(Data!E$2:E$6500,MATCH(A5096,Data!$A$2:$A$6500,0))</f>
        <v>Confirmed</v>
      </c>
      <c r="I5096" s="90">
        <f>INDEX(Data!P$2:P$6500,MATCH(A5096,Data!$A$2:$A$6500,0))</f>
        <v>2009</v>
      </c>
      <c r="J5096" s="90">
        <f>INDEX(Data!Q$2:Q$6500,MATCH($A5096,Data!$A$2:$A$6500,0))</f>
        <v>2009</v>
      </c>
      <c r="K5096" s="90">
        <f>INDEX(Data!F$2:F$6500,MATCH($A5096,Data!$A$2:$A$6500,0))</f>
        <v>12</v>
      </c>
      <c r="L5096" s="90">
        <f>INDEX(Data!G$2:G$6500,MATCH($A5096,Data!$A$2:$A$6500,0))</f>
        <v>12</v>
      </c>
      <c r="M5096" s="90">
        <f>INDEX(Data!H$2:H$6500,MATCH($A5096,Data!$A$2:$A$6500,0))</f>
        <v>0</v>
      </c>
      <c r="N5096" s="90">
        <f>INDEX(Data!I$2:I$6500,MATCH($A5096,Data!$A$2:$A$6500,0))</f>
        <v>0</v>
      </c>
      <c r="O5096" s="83" t="str">
        <f>INDEX(Data!J$2:J$6500,MATCH($A5096,Data!$A$2:$A$6500,0))</f>
        <v>nests</v>
      </c>
      <c r="P5096" t="str">
        <f>_xlfn.XLOOKUP(B5096,Table3[RefID],Table3[Citation])</f>
        <v>Butaud (2009)</v>
      </c>
    </row>
    <row r="5097" spans="1:16" x14ac:dyDescent="0.35">
      <c r="A5097" s="68">
        <v>5095</v>
      </c>
      <c r="B5097" s="71">
        <v>302</v>
      </c>
      <c r="C5097" s="72">
        <v>5099</v>
      </c>
      <c r="D5097" s="69">
        <v>3288</v>
      </c>
      <c r="E5097" t="str">
        <f>INDEX(Table5[EEZ],MATCH(C5097,Table5[Colony_ID],0))</f>
        <v>French Polynesian Exclusive Economic Zone</v>
      </c>
      <c r="F5097" t="str">
        <f>INDEX(Table5[Corrected Island/Colony Name],MATCH('Full Data'!C5097,Table5[Colony_ID],0))</f>
        <v>Motu Iti</v>
      </c>
      <c r="G5097" t="str">
        <f>INDEX(Table4[Common_Name],MATCH('Full Data'!D5097,Table4[SpcRecID],0))</f>
        <v>Sooty Tern</v>
      </c>
      <c r="H5097" s="83" t="str">
        <f>INDEX(Data!E$2:E$6500,MATCH(A5097,Data!$A$2:$A$6500,0))</f>
        <v>confirmed</v>
      </c>
      <c r="I5097" s="90">
        <f>INDEX(Data!P$2:P$6500,MATCH(A5097,Data!$A$2:$A$6500,0))</f>
        <v>2009</v>
      </c>
      <c r="J5097" s="90">
        <f>INDEX(Data!Q$2:Q$6500,MATCH($A5097,Data!$A$2:$A$6500,0))</f>
        <v>2009</v>
      </c>
      <c r="K5097" s="90">
        <f>INDEX(Data!F$2:F$6500,MATCH($A5097,Data!$A$2:$A$6500,0))</f>
        <v>800</v>
      </c>
      <c r="L5097" s="90">
        <f>INDEX(Data!G$2:G$6500,MATCH($A5097,Data!$A$2:$A$6500,0))</f>
        <v>800</v>
      </c>
      <c r="M5097" s="90">
        <f>INDEX(Data!H$2:H$6500,MATCH($A5097,Data!$A$2:$A$6500,0))</f>
        <v>0</v>
      </c>
      <c r="N5097" s="90">
        <f>INDEX(Data!I$2:I$6500,MATCH($A5097,Data!$A$2:$A$6500,0))</f>
        <v>0</v>
      </c>
      <c r="O5097" s="83" t="str">
        <f>INDEX(Data!J$2:J$6500,MATCH($A5097,Data!$A$2:$A$6500,0))</f>
        <v>breeding pairs</v>
      </c>
      <c r="P5097" t="str">
        <f>_xlfn.XLOOKUP(B5097,Table3[RefID],Table3[Citation])</f>
        <v>Butaud (2009)</v>
      </c>
    </row>
    <row r="5098" spans="1:16" x14ac:dyDescent="0.35">
      <c r="A5098" s="68">
        <v>5096</v>
      </c>
      <c r="B5098" s="71">
        <v>302</v>
      </c>
      <c r="C5098" s="72">
        <v>5105</v>
      </c>
      <c r="D5098" s="69">
        <v>3288</v>
      </c>
      <c r="E5098" t="str">
        <f>INDEX(Table5[EEZ],MATCH(C5098,Table5[Colony_ID],0))</f>
        <v>French Polynesian Exclusive Economic Zone</v>
      </c>
      <c r="F5098" t="str">
        <f>INDEX(Table5[Corrected Island/Colony Name],MATCH('Full Data'!C5098,Table5[Colony_ID],0))</f>
        <v>Matauapuna</v>
      </c>
      <c r="G5098" t="str">
        <f>INDEX(Table4[Common_Name],MATCH('Full Data'!D5098,Table4[SpcRecID],0))</f>
        <v>Sooty Tern</v>
      </c>
      <c r="H5098" s="83" t="str">
        <f>INDEX(Data!E$2:E$6500,MATCH(A5098,Data!$A$2:$A$6500,0))</f>
        <v>confirmed</v>
      </c>
      <c r="I5098" s="90">
        <f>INDEX(Data!P$2:P$6500,MATCH(A5098,Data!$A$2:$A$6500,0))</f>
        <v>2009</v>
      </c>
      <c r="J5098" s="90">
        <f>INDEX(Data!Q$2:Q$6500,MATCH($A5098,Data!$A$2:$A$6500,0))</f>
        <v>2009</v>
      </c>
      <c r="K5098" s="90">
        <f>INDEX(Data!F$2:F$6500,MATCH($A5098,Data!$A$2:$A$6500,0))</f>
        <v>12</v>
      </c>
      <c r="L5098" s="90">
        <f>INDEX(Data!G$2:G$6500,MATCH($A5098,Data!$A$2:$A$6500,0))</f>
        <v>12</v>
      </c>
      <c r="M5098" s="90">
        <f>INDEX(Data!H$2:H$6500,MATCH($A5098,Data!$A$2:$A$6500,0))</f>
        <v>0</v>
      </c>
      <c r="N5098" s="90">
        <f>INDEX(Data!I$2:I$6500,MATCH($A5098,Data!$A$2:$A$6500,0))</f>
        <v>0</v>
      </c>
      <c r="O5098" s="83" t="str">
        <f>INDEX(Data!J$2:J$6500,MATCH($A5098,Data!$A$2:$A$6500,0))</f>
        <v>individuals</v>
      </c>
      <c r="P5098" t="str">
        <f>_xlfn.XLOOKUP(B5098,Table3[RefID],Table3[Citation])</f>
        <v>Butaud (2009)</v>
      </c>
    </row>
    <row r="5099" spans="1:16" x14ac:dyDescent="0.35">
      <c r="A5099" s="68">
        <v>5097</v>
      </c>
      <c r="B5099" s="71">
        <v>302</v>
      </c>
      <c r="C5099" s="72">
        <v>5108</v>
      </c>
      <c r="D5099" s="69">
        <v>3288</v>
      </c>
      <c r="E5099" t="str">
        <f>INDEX(Table5[EEZ],MATCH(C5099,Table5[Colony_ID],0))</f>
        <v>French Polynesian Exclusive Economic Zone</v>
      </c>
      <c r="F5099" t="str">
        <f>INDEX(Table5[Corrected Island/Colony Name],MATCH('Full Data'!C5099,Table5[Colony_ID],0))</f>
        <v>Motu Poiku</v>
      </c>
      <c r="G5099" t="str">
        <f>INDEX(Table4[Common_Name],MATCH('Full Data'!D5099,Table4[SpcRecID],0))</f>
        <v>Sooty Tern</v>
      </c>
      <c r="H5099" s="83" t="str">
        <f>INDEX(Data!E$2:E$6500,MATCH(A5099,Data!$A$2:$A$6500,0))</f>
        <v>confirmed</v>
      </c>
      <c r="I5099" s="90">
        <f>INDEX(Data!P$2:P$6500,MATCH(A5099,Data!$A$2:$A$6500,0))</f>
        <v>2007</v>
      </c>
      <c r="J5099" s="90">
        <f>INDEX(Data!Q$2:Q$6500,MATCH($A5099,Data!$A$2:$A$6500,0))</f>
        <v>2007</v>
      </c>
      <c r="K5099" s="90">
        <f>INDEX(Data!F$2:F$6500,MATCH($A5099,Data!$A$2:$A$6500,0))</f>
        <v>0</v>
      </c>
      <c r="L5099" s="90">
        <f>INDEX(Data!G$2:G$6500,MATCH($A5099,Data!$A$2:$A$6500,0))</f>
        <v>0</v>
      </c>
      <c r="M5099" s="90">
        <f>INDEX(Data!H$2:H$6500,MATCH($A5099,Data!$A$2:$A$6500,0))</f>
        <v>0</v>
      </c>
      <c r="N5099" s="90">
        <f>INDEX(Data!I$2:I$6500,MATCH($A5099,Data!$A$2:$A$6500,0))</f>
        <v>0</v>
      </c>
      <c r="O5099" s="83">
        <f>INDEX(Data!J$2:J$6500,MATCH($A5099,Data!$A$2:$A$6500,0))</f>
        <v>0</v>
      </c>
      <c r="P5099" t="str">
        <f>_xlfn.XLOOKUP(B5099,Table3[RefID],Table3[Citation])</f>
        <v>Butaud (2009)</v>
      </c>
    </row>
    <row r="5100" spans="1:16" x14ac:dyDescent="0.35">
      <c r="A5100" s="68">
        <v>5098</v>
      </c>
      <c r="B5100" s="71">
        <v>302</v>
      </c>
      <c r="C5100" s="72">
        <v>5156</v>
      </c>
      <c r="D5100" s="69">
        <v>3288</v>
      </c>
      <c r="E5100" t="str">
        <f>INDEX(Table5[EEZ],MATCH(C5100,Table5[Colony_ID],0))</f>
        <v>French Polynesian Exclusive Economic Zone</v>
      </c>
      <c r="F5100" t="str">
        <f>INDEX(Table5[Corrected Island/Colony Name],MATCH('Full Data'!C5100,Table5[Colony_ID],0))</f>
        <v>Tahuata</v>
      </c>
      <c r="G5100" t="str">
        <f>INDEX(Table4[Common_Name],MATCH('Full Data'!D5100,Table4[SpcRecID],0))</f>
        <v>Sooty Tern</v>
      </c>
      <c r="H5100" s="83" t="str">
        <f>INDEX(Data!E$2:E$6500,MATCH(A5100,Data!$A$2:$A$6500,0))</f>
        <v>probable</v>
      </c>
      <c r="I5100" s="90">
        <f>INDEX(Data!P$2:P$6500,MATCH(A5100,Data!$A$2:$A$6500,0))</f>
        <v>2009</v>
      </c>
      <c r="J5100" s="90">
        <f>INDEX(Data!Q$2:Q$6500,MATCH($A5100,Data!$A$2:$A$6500,0))</f>
        <v>2009</v>
      </c>
      <c r="K5100" s="90">
        <f>INDEX(Data!F$2:F$6500,MATCH($A5100,Data!$A$2:$A$6500,0))</f>
        <v>10</v>
      </c>
      <c r="L5100" s="90">
        <f>INDEX(Data!G$2:G$6500,MATCH($A5100,Data!$A$2:$A$6500,0))</f>
        <v>100</v>
      </c>
      <c r="M5100" s="90">
        <f>INDEX(Data!H$2:H$6500,MATCH($A5100,Data!$A$2:$A$6500,0))</f>
        <v>0</v>
      </c>
      <c r="N5100" s="90">
        <f>INDEX(Data!I$2:I$6500,MATCH($A5100,Data!$A$2:$A$6500,0))</f>
        <v>0</v>
      </c>
      <c r="O5100" s="83" t="str">
        <f>INDEX(Data!J$2:J$6500,MATCH($A5100,Data!$A$2:$A$6500,0))</f>
        <v>individuals</v>
      </c>
      <c r="P5100" t="str">
        <f>_xlfn.XLOOKUP(B5100,Table3[RefID],Table3[Citation])</f>
        <v>Butaud (2009)</v>
      </c>
    </row>
    <row r="5101" spans="1:16" x14ac:dyDescent="0.35">
      <c r="A5101" s="68">
        <v>5099</v>
      </c>
      <c r="B5101" s="71">
        <v>302</v>
      </c>
      <c r="C5101" s="72">
        <v>5200</v>
      </c>
      <c r="D5101" s="69">
        <v>3288</v>
      </c>
      <c r="E5101" t="str">
        <f>INDEX(Table5[EEZ],MATCH(C5101,Table5[Colony_ID],0))</f>
        <v>French Polynesian Exclusive Economic Zone</v>
      </c>
      <c r="F5101" t="str">
        <f>INDEX(Table5[Corrected Island/Colony Name],MATCH('Full Data'!C5101,Table5[Colony_ID],0))</f>
        <v>Motu Epiti</v>
      </c>
      <c r="G5101" t="str">
        <f>INDEX(Table4[Common_Name],MATCH('Full Data'!D5101,Table4[SpcRecID],0))</f>
        <v>Sooty Tern</v>
      </c>
      <c r="H5101" s="83" t="str">
        <f>INDEX(Data!E$2:E$6500,MATCH(A5101,Data!$A$2:$A$6500,0))</f>
        <v>Confirmed</v>
      </c>
      <c r="I5101" s="90">
        <f>INDEX(Data!P$2:P$6500,MATCH(A5101,Data!$A$2:$A$6500,0))</f>
        <v>2009</v>
      </c>
      <c r="J5101" s="90">
        <f>INDEX(Data!Q$2:Q$6500,MATCH($A5101,Data!$A$2:$A$6500,0))</f>
        <v>2009</v>
      </c>
      <c r="K5101" s="90">
        <f>INDEX(Data!F$2:F$6500,MATCH($A5101,Data!$A$2:$A$6500,0))</f>
        <v>30</v>
      </c>
      <c r="L5101" s="90">
        <f>INDEX(Data!G$2:G$6500,MATCH($A5101,Data!$A$2:$A$6500,0))</f>
        <v>50</v>
      </c>
      <c r="M5101" s="90">
        <f>INDEX(Data!H$2:H$6500,MATCH($A5101,Data!$A$2:$A$6500,0))</f>
        <v>0</v>
      </c>
      <c r="N5101" s="90">
        <f>INDEX(Data!I$2:I$6500,MATCH($A5101,Data!$A$2:$A$6500,0))</f>
        <v>0</v>
      </c>
      <c r="O5101" s="83" t="str">
        <f>INDEX(Data!J$2:J$6500,MATCH($A5101,Data!$A$2:$A$6500,0))</f>
        <v>individuals</v>
      </c>
      <c r="P5101" t="str">
        <f>_xlfn.XLOOKUP(B5101,Table3[RefID],Table3[Citation])</f>
        <v>Butaud (2009)</v>
      </c>
    </row>
    <row r="5102" spans="1:16" x14ac:dyDescent="0.35">
      <c r="A5102" s="68">
        <v>5100</v>
      </c>
      <c r="B5102" s="71">
        <v>302</v>
      </c>
      <c r="C5102" s="72">
        <v>5201</v>
      </c>
      <c r="D5102" s="69">
        <v>3288</v>
      </c>
      <c r="E5102" t="str">
        <f>INDEX(Table5[EEZ],MATCH(C5102,Table5[Colony_ID],0))</f>
        <v>French Polynesian Exclusive Economic Zone</v>
      </c>
      <c r="F5102" t="str">
        <f>INDEX(Table5[Corrected Island/Colony Name],MATCH('Full Data'!C5102,Table5[Colony_ID],0))</f>
        <v>Motu Hane</v>
      </c>
      <c r="G5102" t="str">
        <f>INDEX(Table4[Common_Name],MATCH('Full Data'!D5102,Table4[SpcRecID],0))</f>
        <v>Sooty Tern</v>
      </c>
      <c r="H5102" s="83" t="str">
        <f>INDEX(Data!E$2:E$6500,MATCH(A5102,Data!$A$2:$A$6500,0))</f>
        <v>confirmed</v>
      </c>
      <c r="I5102" s="90">
        <f>INDEX(Data!P$2:P$6500,MATCH(A5102,Data!$A$2:$A$6500,0))</f>
        <v>2009</v>
      </c>
      <c r="J5102" s="90">
        <f>INDEX(Data!Q$2:Q$6500,MATCH($A5102,Data!$A$2:$A$6500,0))</f>
        <v>2009</v>
      </c>
      <c r="K5102" s="90">
        <f>INDEX(Data!F$2:F$6500,MATCH($A5102,Data!$A$2:$A$6500,0))</f>
        <v>250</v>
      </c>
      <c r="L5102" s="90">
        <f>INDEX(Data!G$2:G$6500,MATCH($A5102,Data!$A$2:$A$6500,0))</f>
        <v>250</v>
      </c>
      <c r="M5102" s="90">
        <f>INDEX(Data!H$2:H$6500,MATCH($A5102,Data!$A$2:$A$6500,0))</f>
        <v>0</v>
      </c>
      <c r="N5102" s="90">
        <f>INDEX(Data!I$2:I$6500,MATCH($A5102,Data!$A$2:$A$6500,0))</f>
        <v>0</v>
      </c>
      <c r="O5102" s="83" t="str">
        <f>INDEX(Data!J$2:J$6500,MATCH($A5102,Data!$A$2:$A$6500,0))</f>
        <v>individuals</v>
      </c>
      <c r="P5102" t="str">
        <f>_xlfn.XLOOKUP(B5102,Table3[RefID],Table3[Citation])</f>
        <v>Butaud (2009)</v>
      </c>
    </row>
    <row r="5103" spans="1:16" x14ac:dyDescent="0.35">
      <c r="A5103" s="68">
        <v>5101</v>
      </c>
      <c r="B5103" s="71">
        <v>302</v>
      </c>
      <c r="C5103" s="72">
        <v>5203</v>
      </c>
      <c r="D5103" s="69">
        <v>3288</v>
      </c>
      <c r="E5103" t="str">
        <f>INDEX(Table5[EEZ],MATCH(C5103,Table5[Colony_ID],0))</f>
        <v>French Polynesian Exclusive Economic Zone</v>
      </c>
      <c r="F5103" t="str">
        <f>INDEX(Table5[Corrected Island/Colony Name],MATCH('Full Data'!C5103,Table5[Colony_ID],0))</f>
        <v>Motu Papa</v>
      </c>
      <c r="G5103" t="str">
        <f>INDEX(Table4[Common_Name],MATCH('Full Data'!D5103,Table4[SpcRecID],0))</f>
        <v>Sooty Tern</v>
      </c>
      <c r="H5103" s="83" t="str">
        <f>INDEX(Data!E$2:E$6500,MATCH(A5103,Data!$A$2:$A$6500,0))</f>
        <v>data deficient</v>
      </c>
      <c r="I5103" s="90">
        <f>INDEX(Data!P$2:P$6500,MATCH(A5103,Data!$A$2:$A$6500,0))</f>
        <v>2009</v>
      </c>
      <c r="J5103" s="90">
        <f>INDEX(Data!Q$2:Q$6500,MATCH($A5103,Data!$A$2:$A$6500,0))</f>
        <v>2009</v>
      </c>
      <c r="K5103" s="90">
        <f>INDEX(Data!F$2:F$6500,MATCH($A5103,Data!$A$2:$A$6500,0))</f>
        <v>0</v>
      </c>
      <c r="L5103" s="90">
        <f>INDEX(Data!G$2:G$6500,MATCH($A5103,Data!$A$2:$A$6500,0))</f>
        <v>0</v>
      </c>
      <c r="M5103" s="90">
        <f>INDEX(Data!H$2:H$6500,MATCH($A5103,Data!$A$2:$A$6500,0))</f>
        <v>0</v>
      </c>
      <c r="N5103" s="90">
        <f>INDEX(Data!I$2:I$6500,MATCH($A5103,Data!$A$2:$A$6500,0))</f>
        <v>0</v>
      </c>
      <c r="O5103" s="83">
        <f>INDEX(Data!J$2:J$6500,MATCH($A5103,Data!$A$2:$A$6500,0))</f>
        <v>0</v>
      </c>
      <c r="P5103" t="str">
        <f>_xlfn.XLOOKUP(B5103,Table3[RefID],Table3[Citation])</f>
        <v>Butaud (2009)</v>
      </c>
    </row>
    <row r="5104" spans="1:16" x14ac:dyDescent="0.35">
      <c r="A5104" s="68">
        <v>5102</v>
      </c>
      <c r="B5104" s="71">
        <v>302</v>
      </c>
      <c r="C5104" s="72">
        <v>5205</v>
      </c>
      <c r="D5104" s="69">
        <v>3288</v>
      </c>
      <c r="E5104" t="str">
        <f>INDEX(Table5[EEZ],MATCH(C5104,Table5[Colony_ID],0))</f>
        <v>French Polynesian Exclusive Economic Zone</v>
      </c>
      <c r="F5104" t="str">
        <f>INDEX(Table5[Corrected Island/Colony Name],MATCH('Full Data'!C5104,Table5[Colony_ID],0))</f>
        <v>Motu Tekohai</v>
      </c>
      <c r="G5104" t="str">
        <f>INDEX(Table4[Common_Name],MATCH('Full Data'!D5104,Table4[SpcRecID],0))</f>
        <v>Sooty Tern</v>
      </c>
      <c r="H5104" s="83" t="str">
        <f>INDEX(Data!E$2:E$6500,MATCH(A5104,Data!$A$2:$A$6500,0))</f>
        <v>Confirmed</v>
      </c>
      <c r="I5104" s="90">
        <f>INDEX(Data!P$2:P$6500,MATCH(A5104,Data!$A$2:$A$6500,0))</f>
        <v>2009</v>
      </c>
      <c r="J5104" s="90">
        <f>INDEX(Data!Q$2:Q$6500,MATCH($A5104,Data!$A$2:$A$6500,0))</f>
        <v>2009</v>
      </c>
      <c r="K5104" s="90">
        <f>INDEX(Data!F$2:F$6500,MATCH($A5104,Data!$A$2:$A$6500,0))</f>
        <v>200</v>
      </c>
      <c r="L5104" s="90">
        <f>INDEX(Data!G$2:G$6500,MATCH($A5104,Data!$A$2:$A$6500,0))</f>
        <v>500</v>
      </c>
      <c r="M5104" s="90">
        <f>INDEX(Data!H$2:H$6500,MATCH($A5104,Data!$A$2:$A$6500,0))</f>
        <v>0</v>
      </c>
      <c r="N5104" s="90">
        <f>INDEX(Data!I$2:I$6500,MATCH($A5104,Data!$A$2:$A$6500,0))</f>
        <v>0</v>
      </c>
      <c r="O5104" s="83" t="str">
        <f>INDEX(Data!J$2:J$6500,MATCH($A5104,Data!$A$2:$A$6500,0))</f>
        <v>breeding pairs</v>
      </c>
      <c r="P5104" t="str">
        <f>_xlfn.XLOOKUP(B5104,Table3[RefID],Table3[Citation])</f>
        <v>Butaud (2009)</v>
      </c>
    </row>
    <row r="5105" spans="1:16" x14ac:dyDescent="0.35">
      <c r="A5105" s="68">
        <v>5103</v>
      </c>
      <c r="B5105" s="71">
        <v>302</v>
      </c>
      <c r="C5105" s="72">
        <v>5210</v>
      </c>
      <c r="D5105" s="69">
        <v>3288</v>
      </c>
      <c r="E5105" t="str">
        <f>INDEX(Table5[EEZ],MATCH(C5105,Table5[Colony_ID],0))</f>
        <v>French Polynesian Exclusive Economic Zone</v>
      </c>
      <c r="F5105" t="str">
        <f>INDEX(Table5[Corrected Island/Colony Name],MATCH('Full Data'!C5105,Table5[Colony_ID],0))</f>
        <v>Motu Papai Nord</v>
      </c>
      <c r="G5105" t="str">
        <f>INDEX(Table4[Common_Name],MATCH('Full Data'!D5105,Table4[SpcRecID],0))</f>
        <v>Sooty Tern</v>
      </c>
      <c r="H5105" s="83" t="str">
        <f>INDEX(Data!E$2:E$6500,MATCH(A5105,Data!$A$2:$A$6500,0))</f>
        <v>Confirmed</v>
      </c>
      <c r="I5105" s="90">
        <f>INDEX(Data!P$2:P$6500,MATCH(A5105,Data!$A$2:$A$6500,0))</f>
        <v>2009</v>
      </c>
      <c r="J5105" s="90">
        <f>INDEX(Data!Q$2:Q$6500,MATCH($A5105,Data!$A$2:$A$6500,0))</f>
        <v>2009</v>
      </c>
      <c r="K5105" s="90">
        <f>INDEX(Data!F$2:F$6500,MATCH($A5105,Data!$A$2:$A$6500,0))</f>
        <v>10</v>
      </c>
      <c r="L5105" s="90">
        <f>INDEX(Data!G$2:G$6500,MATCH($A5105,Data!$A$2:$A$6500,0))</f>
        <v>100</v>
      </c>
      <c r="M5105" s="90">
        <f>INDEX(Data!H$2:H$6500,MATCH($A5105,Data!$A$2:$A$6500,0))</f>
        <v>0</v>
      </c>
      <c r="N5105" s="90">
        <f>INDEX(Data!I$2:I$6500,MATCH($A5105,Data!$A$2:$A$6500,0))</f>
        <v>0</v>
      </c>
      <c r="O5105" s="83" t="str">
        <f>INDEX(Data!J$2:J$6500,MATCH($A5105,Data!$A$2:$A$6500,0))</f>
        <v>individuals</v>
      </c>
      <c r="P5105" t="str">
        <f>_xlfn.XLOOKUP(B5105,Table3[RefID],Table3[Citation])</f>
        <v>Butaud (2009)</v>
      </c>
    </row>
    <row r="5106" spans="1:16" x14ac:dyDescent="0.35">
      <c r="A5106" s="68">
        <v>5104</v>
      </c>
      <c r="B5106" s="71">
        <v>302</v>
      </c>
      <c r="C5106" s="72">
        <v>5211</v>
      </c>
      <c r="D5106" s="69">
        <v>3288</v>
      </c>
      <c r="E5106" t="str">
        <f>INDEX(Table5[EEZ],MATCH(C5106,Table5[Colony_ID],0))</f>
        <v>French Polynesian Exclusive Economic Zone</v>
      </c>
      <c r="F5106" t="str">
        <f>INDEX(Table5[Corrected Island/Colony Name],MATCH('Full Data'!C5106,Table5[Colony_ID],0))</f>
        <v>Motu Papai Sud</v>
      </c>
      <c r="G5106" t="str">
        <f>INDEX(Table4[Common_Name],MATCH('Full Data'!D5106,Table4[SpcRecID],0))</f>
        <v>Sooty Tern</v>
      </c>
      <c r="H5106" s="83" t="str">
        <f>INDEX(Data!E$2:E$6500,MATCH(A5106,Data!$A$2:$A$6500,0))</f>
        <v>Confirmed</v>
      </c>
      <c r="I5106" s="90">
        <f>INDEX(Data!P$2:P$6500,MATCH(A5106,Data!$A$2:$A$6500,0))</f>
        <v>2009</v>
      </c>
      <c r="J5106" s="90">
        <f>INDEX(Data!Q$2:Q$6500,MATCH($A5106,Data!$A$2:$A$6500,0))</f>
        <v>2009</v>
      </c>
      <c r="K5106" s="90">
        <f>INDEX(Data!F$2:F$6500,MATCH($A5106,Data!$A$2:$A$6500,0))</f>
        <v>10</v>
      </c>
      <c r="L5106" s="90">
        <f>INDEX(Data!G$2:G$6500,MATCH($A5106,Data!$A$2:$A$6500,0))</f>
        <v>100</v>
      </c>
      <c r="M5106" s="90">
        <f>INDEX(Data!H$2:H$6500,MATCH($A5106,Data!$A$2:$A$6500,0))</f>
        <v>0</v>
      </c>
      <c r="N5106" s="90">
        <f>INDEX(Data!I$2:I$6500,MATCH($A5106,Data!$A$2:$A$6500,0))</f>
        <v>0</v>
      </c>
      <c r="O5106" s="83" t="str">
        <f>INDEX(Data!J$2:J$6500,MATCH($A5106,Data!$A$2:$A$6500,0))</f>
        <v>individuals</v>
      </c>
      <c r="P5106" t="str">
        <f>_xlfn.XLOOKUP(B5106,Table3[RefID],Table3[Citation])</f>
        <v>Butaud (2009)</v>
      </c>
    </row>
    <row r="5107" spans="1:16" x14ac:dyDescent="0.35">
      <c r="A5107" s="68">
        <v>5105</v>
      </c>
      <c r="B5107" s="71">
        <v>302</v>
      </c>
      <c r="C5107" s="72">
        <v>5212</v>
      </c>
      <c r="D5107" s="69">
        <v>3288</v>
      </c>
      <c r="E5107" t="str">
        <f>INDEX(Table5[EEZ],MATCH(C5107,Table5[Colony_ID],0))</f>
        <v>French Polynesian Exclusive Economic Zone</v>
      </c>
      <c r="F5107" t="str">
        <f>INDEX(Table5[Corrected Island/Colony Name],MATCH('Full Data'!C5107,Table5[Colony_ID],0))</f>
        <v>Motu Papati</v>
      </c>
      <c r="G5107" t="str">
        <f>INDEX(Table4[Common_Name],MATCH('Full Data'!D5107,Table4[SpcRecID],0))</f>
        <v>Sooty Tern</v>
      </c>
      <c r="H5107" s="83" t="str">
        <f>INDEX(Data!E$2:E$6500,MATCH(A5107,Data!$A$2:$A$6500,0))</f>
        <v>data deficient</v>
      </c>
      <c r="I5107" s="90">
        <f>INDEX(Data!P$2:P$6500,MATCH(A5107,Data!$A$2:$A$6500,0))</f>
        <v>2009</v>
      </c>
      <c r="J5107" s="90">
        <f>INDEX(Data!Q$2:Q$6500,MATCH($A5107,Data!$A$2:$A$6500,0))</f>
        <v>2009</v>
      </c>
      <c r="K5107" s="90">
        <f>INDEX(Data!F$2:F$6500,MATCH($A5107,Data!$A$2:$A$6500,0))</f>
        <v>0</v>
      </c>
      <c r="L5107" s="90">
        <f>INDEX(Data!G$2:G$6500,MATCH($A5107,Data!$A$2:$A$6500,0))</f>
        <v>0</v>
      </c>
      <c r="M5107" s="90">
        <f>INDEX(Data!H$2:H$6500,MATCH($A5107,Data!$A$2:$A$6500,0))</f>
        <v>50</v>
      </c>
      <c r="N5107" s="90">
        <f>INDEX(Data!I$2:I$6500,MATCH($A5107,Data!$A$2:$A$6500,0))</f>
        <v>249</v>
      </c>
      <c r="O5107" s="83" t="str">
        <f>INDEX(Data!J$2:J$6500,MATCH($A5107,Data!$A$2:$A$6500,0))</f>
        <v>individuals</v>
      </c>
      <c r="P5107" t="str">
        <f>_xlfn.XLOOKUP(B5107,Table3[RefID],Table3[Citation])</f>
        <v>Butaud (2009)</v>
      </c>
    </row>
    <row r="5108" spans="1:16" x14ac:dyDescent="0.35">
      <c r="A5108" s="68">
        <v>5106</v>
      </c>
      <c r="B5108" s="71">
        <v>302</v>
      </c>
      <c r="C5108" s="72">
        <v>5213</v>
      </c>
      <c r="D5108" s="69">
        <v>3288</v>
      </c>
      <c r="E5108" t="str">
        <f>INDEX(Table5[EEZ],MATCH(C5108,Table5[Colony_ID],0))</f>
        <v>French Polynesian Exclusive Economic Zone</v>
      </c>
      <c r="F5108" t="str">
        <f>INDEX(Table5[Corrected Island/Colony Name],MATCH('Full Data'!C5108,Table5[Colony_ID],0))</f>
        <v>Motu Tamuko</v>
      </c>
      <c r="G5108" t="str">
        <f>INDEX(Table4[Common_Name],MATCH('Full Data'!D5108,Table4[SpcRecID],0))</f>
        <v>Sooty Tern</v>
      </c>
      <c r="H5108" s="83" t="str">
        <f>INDEX(Data!E$2:E$6500,MATCH(A5108,Data!$A$2:$A$6500,0))</f>
        <v>Data Deficient</v>
      </c>
      <c r="I5108" s="90">
        <f>INDEX(Data!P$2:P$6500,MATCH(A5108,Data!$A$2:$A$6500,0))</f>
        <v>2009</v>
      </c>
      <c r="J5108" s="90">
        <f>INDEX(Data!Q$2:Q$6500,MATCH($A5108,Data!$A$2:$A$6500,0))</f>
        <v>2009</v>
      </c>
      <c r="K5108" s="90">
        <f>INDEX(Data!F$2:F$6500,MATCH($A5108,Data!$A$2:$A$6500,0))</f>
        <v>0</v>
      </c>
      <c r="L5108" s="90">
        <f>INDEX(Data!G$2:G$6500,MATCH($A5108,Data!$A$2:$A$6500,0))</f>
        <v>0</v>
      </c>
      <c r="M5108" s="90">
        <f>INDEX(Data!H$2:H$6500,MATCH($A5108,Data!$A$2:$A$6500,0))</f>
        <v>50</v>
      </c>
      <c r="N5108" s="90">
        <f>INDEX(Data!I$2:I$6500,MATCH($A5108,Data!$A$2:$A$6500,0))</f>
        <v>249</v>
      </c>
      <c r="O5108" s="83" t="str">
        <f>INDEX(Data!J$2:J$6500,MATCH($A5108,Data!$A$2:$A$6500,0))</f>
        <v>individuals</v>
      </c>
      <c r="P5108" t="str">
        <f>_xlfn.XLOOKUP(B5108,Table3[RefID],Table3[Citation])</f>
        <v>Butaud (2009)</v>
      </c>
    </row>
    <row r="5109" spans="1:16" x14ac:dyDescent="0.35">
      <c r="A5109" s="68">
        <v>5107</v>
      </c>
      <c r="B5109" s="71">
        <v>302</v>
      </c>
      <c r="C5109" s="72">
        <v>5214</v>
      </c>
      <c r="D5109" s="69">
        <v>3288</v>
      </c>
      <c r="E5109" t="str">
        <f>INDEX(Table5[EEZ],MATCH(C5109,Table5[Colony_ID],0))</f>
        <v>French Polynesian Exclusive Economic Zone</v>
      </c>
      <c r="F5109" t="str">
        <f>INDEX(Table5[Corrected Island/Colony Name],MATCH('Full Data'!C5109,Table5[Colony_ID],0))</f>
        <v>Motu Tehuaki</v>
      </c>
      <c r="G5109" t="str">
        <f>INDEX(Table4[Common_Name],MATCH('Full Data'!D5109,Table4[SpcRecID],0))</f>
        <v>Sooty Tern</v>
      </c>
      <c r="H5109" s="83" t="str">
        <f>INDEX(Data!E$2:E$6500,MATCH(A5109,Data!$A$2:$A$6500,0))</f>
        <v>data deficient</v>
      </c>
      <c r="I5109" s="90">
        <f>INDEX(Data!P$2:P$6500,MATCH(A5109,Data!$A$2:$A$6500,0))</f>
        <v>2009</v>
      </c>
      <c r="J5109" s="90">
        <f>INDEX(Data!Q$2:Q$6500,MATCH($A5109,Data!$A$2:$A$6500,0))</f>
        <v>2009</v>
      </c>
      <c r="K5109" s="90">
        <f>INDEX(Data!F$2:F$6500,MATCH($A5109,Data!$A$2:$A$6500,0))</f>
        <v>0</v>
      </c>
      <c r="L5109" s="90">
        <f>INDEX(Data!G$2:G$6500,MATCH($A5109,Data!$A$2:$A$6500,0))</f>
        <v>0</v>
      </c>
      <c r="M5109" s="90">
        <f>INDEX(Data!H$2:H$6500,MATCH($A5109,Data!$A$2:$A$6500,0))</f>
        <v>1</v>
      </c>
      <c r="N5109" s="90">
        <f>INDEX(Data!I$2:I$6500,MATCH($A5109,Data!$A$2:$A$6500,0))</f>
        <v>49</v>
      </c>
      <c r="O5109" s="83" t="str">
        <f>INDEX(Data!J$2:J$6500,MATCH($A5109,Data!$A$2:$A$6500,0))</f>
        <v>individuals</v>
      </c>
      <c r="P5109" t="str">
        <f>_xlfn.XLOOKUP(B5109,Table3[RefID],Table3[Citation])</f>
        <v>Butaud (2009)</v>
      </c>
    </row>
    <row r="5110" spans="1:16" x14ac:dyDescent="0.35">
      <c r="A5110" s="68">
        <v>5108</v>
      </c>
      <c r="B5110" s="71">
        <v>302</v>
      </c>
      <c r="C5110" s="72">
        <v>5215</v>
      </c>
      <c r="D5110" s="69">
        <v>3288</v>
      </c>
      <c r="E5110" t="str">
        <f>INDEX(Table5[EEZ],MATCH(C5110,Table5[Colony_ID],0))</f>
        <v>French Polynesian Exclusive Economic Zone</v>
      </c>
      <c r="F5110" t="str">
        <f>INDEX(Table5[Corrected Island/Colony Name],MATCH('Full Data'!C5110,Table5[Colony_ID],0))</f>
        <v>Ua Pou</v>
      </c>
      <c r="G5110" t="str">
        <f>INDEX(Table4[Common_Name],MATCH('Full Data'!D5110,Table4[SpcRecID],0))</f>
        <v>Sooty Tern</v>
      </c>
      <c r="H5110" s="83" t="str">
        <f>INDEX(Data!E$2:E$6500,MATCH(A5110,Data!$A$2:$A$6500,0))</f>
        <v>Confirmed</v>
      </c>
      <c r="I5110" s="90">
        <f>INDEX(Data!P$2:P$6500,MATCH(A5110,Data!$A$2:$A$6500,0))</f>
        <v>2009</v>
      </c>
      <c r="J5110" s="90">
        <f>INDEX(Data!Q$2:Q$6500,MATCH($A5110,Data!$A$2:$A$6500,0))</f>
        <v>2009</v>
      </c>
      <c r="K5110" s="90">
        <f>INDEX(Data!F$2:F$6500,MATCH($A5110,Data!$A$2:$A$6500,0))</f>
        <v>50</v>
      </c>
      <c r="L5110" s="90">
        <f>INDEX(Data!G$2:G$6500,MATCH($A5110,Data!$A$2:$A$6500,0))</f>
        <v>50</v>
      </c>
      <c r="M5110" s="90">
        <f>INDEX(Data!H$2:H$6500,MATCH($A5110,Data!$A$2:$A$6500,0))</f>
        <v>0</v>
      </c>
      <c r="N5110" s="90">
        <f>INDEX(Data!I$2:I$6500,MATCH($A5110,Data!$A$2:$A$6500,0))</f>
        <v>0</v>
      </c>
      <c r="O5110" s="83" t="str">
        <f>INDEX(Data!J$2:J$6500,MATCH($A5110,Data!$A$2:$A$6500,0))</f>
        <v>breeding pairs</v>
      </c>
      <c r="P5110" t="str">
        <f>_xlfn.XLOOKUP(B5110,Table3[RefID],Table3[Citation])</f>
        <v>Butaud (2009)</v>
      </c>
    </row>
    <row r="5111" spans="1:16" x14ac:dyDescent="0.35">
      <c r="A5111" s="68">
        <v>5109</v>
      </c>
      <c r="B5111" s="71">
        <v>302</v>
      </c>
      <c r="C5111" s="72">
        <v>5215</v>
      </c>
      <c r="D5111" s="69">
        <v>3288</v>
      </c>
      <c r="E5111" t="str">
        <f>INDEX(Table5[EEZ],MATCH(C5111,Table5[Colony_ID],0))</f>
        <v>French Polynesian Exclusive Economic Zone</v>
      </c>
      <c r="F5111" t="str">
        <f>INDEX(Table5[Corrected Island/Colony Name],MATCH('Full Data'!C5111,Table5[Colony_ID],0))</f>
        <v>Ua Pou</v>
      </c>
      <c r="G5111" t="str">
        <f>INDEX(Table4[Common_Name],MATCH('Full Data'!D5111,Table4[SpcRecID],0))</f>
        <v>Sooty Tern</v>
      </c>
      <c r="H5111" s="83" t="str">
        <f>INDEX(Data!E$2:E$6500,MATCH(A5111,Data!$A$2:$A$6500,0))</f>
        <v>confirmed</v>
      </c>
      <c r="I5111" s="90">
        <f>INDEX(Data!P$2:P$6500,MATCH(A5111,Data!$A$2:$A$6500,0))</f>
        <v>2009</v>
      </c>
      <c r="J5111" s="90">
        <f>INDEX(Data!Q$2:Q$6500,MATCH($A5111,Data!$A$2:$A$6500,0))</f>
        <v>2009</v>
      </c>
      <c r="K5111" s="90">
        <f>INDEX(Data!F$2:F$6500,MATCH($A5111,Data!$A$2:$A$6500,0))</f>
        <v>0</v>
      </c>
      <c r="L5111" s="90">
        <f>INDEX(Data!G$2:G$6500,MATCH($A5111,Data!$A$2:$A$6500,0))</f>
        <v>0</v>
      </c>
      <c r="M5111" s="90">
        <f>INDEX(Data!H$2:H$6500,MATCH($A5111,Data!$A$2:$A$6500,0))</f>
        <v>2500</v>
      </c>
      <c r="N5111" s="90">
        <f>INDEX(Data!I$2:I$6500,MATCH($A5111,Data!$A$2:$A$6500,0))</f>
        <v>9999</v>
      </c>
      <c r="O5111" s="83" t="str">
        <f>INDEX(Data!J$2:J$6500,MATCH($A5111,Data!$A$2:$A$6500,0))</f>
        <v>breeding pairs</v>
      </c>
      <c r="P5111" t="str">
        <f>_xlfn.XLOOKUP(B5111,Table3[RefID],Table3[Citation])</f>
        <v>Butaud (2009)</v>
      </c>
    </row>
    <row r="5112" spans="1:16" x14ac:dyDescent="0.35">
      <c r="A5112" s="68">
        <v>5110</v>
      </c>
      <c r="B5112" s="71">
        <v>303</v>
      </c>
      <c r="C5112" s="72">
        <v>5099</v>
      </c>
      <c r="D5112" s="70">
        <v>3845</v>
      </c>
      <c r="E5112" t="str">
        <f>INDEX(Table5[EEZ],MATCH(C5112,Table5[Colony_ID],0))</f>
        <v>French Polynesian Exclusive Economic Zone</v>
      </c>
      <c r="F5112" t="str">
        <f>INDEX(Table5[Corrected Island/Colony Name],MATCH('Full Data'!C5112,Table5[Colony_ID],0))</f>
        <v>Motu Iti</v>
      </c>
      <c r="G5112" t="str">
        <f>INDEX(Table4[Common_Name],MATCH('Full Data'!D5112,Table4[SpcRecID],0))</f>
        <v>Great Frigatebird</v>
      </c>
      <c r="H5112" s="83" t="str">
        <f>INDEX(Data!E$2:E$6500,MATCH(A5112,Data!$A$2:$A$6500,0))</f>
        <v>Non-breeding</v>
      </c>
      <c r="I5112" s="90">
        <f>INDEX(Data!P$2:P$6500,MATCH(A5112,Data!$A$2:$A$6500,0))</f>
        <v>2010</v>
      </c>
      <c r="J5112" s="90">
        <f>INDEX(Data!Q$2:Q$6500,MATCH($A5112,Data!$A$2:$A$6500,0))</f>
        <v>2010</v>
      </c>
      <c r="K5112" s="90">
        <f>INDEX(Data!F$2:F$6500,MATCH($A5112,Data!$A$2:$A$6500,0))</f>
        <v>0</v>
      </c>
      <c r="L5112" s="90">
        <f>INDEX(Data!G$2:G$6500,MATCH($A5112,Data!$A$2:$A$6500,0))</f>
        <v>0</v>
      </c>
      <c r="M5112" s="90">
        <f>INDEX(Data!H$2:H$6500,MATCH($A5112,Data!$A$2:$A$6500,0))</f>
        <v>0</v>
      </c>
      <c r="N5112" s="90">
        <f>INDEX(Data!I$2:I$6500,MATCH($A5112,Data!$A$2:$A$6500,0))</f>
        <v>0</v>
      </c>
      <c r="O5112" s="83">
        <f>INDEX(Data!J$2:J$6500,MATCH($A5112,Data!$A$2:$A$6500,0))</f>
        <v>0</v>
      </c>
      <c r="P5112" t="str">
        <f>_xlfn.XLOOKUP(B5112,Table3[RefID],Table3[Citation])</f>
        <v>Champeau et al (unpublished)</v>
      </c>
    </row>
    <row r="5113" spans="1:16" x14ac:dyDescent="0.35">
      <c r="A5113" s="68">
        <v>5111</v>
      </c>
      <c r="B5113" s="71">
        <v>303</v>
      </c>
      <c r="C5113" s="72">
        <v>5099</v>
      </c>
      <c r="D5113" s="69">
        <v>3649</v>
      </c>
      <c r="E5113" t="str">
        <f>INDEX(Table5[EEZ],MATCH(C5113,Table5[Colony_ID],0))</f>
        <v>French Polynesian Exclusive Economic Zone</v>
      </c>
      <c r="F5113" t="str">
        <f>INDEX(Table5[Corrected Island/Colony Name],MATCH('Full Data'!C5113,Table5[Colony_ID],0))</f>
        <v>Motu Iti</v>
      </c>
      <c r="G5113" t="str">
        <f>INDEX(Table4[Common_Name],MATCH('Full Data'!D5113,Table4[SpcRecID],0))</f>
        <v>Red-tailed Tropicbird</v>
      </c>
      <c r="H5113" s="83" t="str">
        <f>INDEX(Data!E$2:E$6500,MATCH(A5113,Data!$A$2:$A$6500,0))</f>
        <v>confirmed</v>
      </c>
      <c r="I5113" s="90">
        <f>INDEX(Data!P$2:P$6500,MATCH(A5113,Data!$A$2:$A$6500,0))</f>
        <v>2010</v>
      </c>
      <c r="J5113" s="90">
        <f>INDEX(Data!Q$2:Q$6500,MATCH($A5113,Data!$A$2:$A$6500,0))</f>
        <v>2010</v>
      </c>
      <c r="K5113" s="90">
        <f>INDEX(Data!F$2:F$6500,MATCH($A5113,Data!$A$2:$A$6500,0))</f>
        <v>130</v>
      </c>
      <c r="L5113" s="90">
        <f>INDEX(Data!G$2:G$6500,MATCH($A5113,Data!$A$2:$A$6500,0))</f>
        <v>130</v>
      </c>
      <c r="M5113" s="90">
        <f>INDEX(Data!H$2:H$6500,MATCH($A5113,Data!$A$2:$A$6500,0))</f>
        <v>0</v>
      </c>
      <c r="N5113" s="90">
        <f>INDEX(Data!I$2:I$6500,MATCH($A5113,Data!$A$2:$A$6500,0))</f>
        <v>0</v>
      </c>
      <c r="O5113" s="83" t="str">
        <f>INDEX(Data!J$2:J$6500,MATCH($A5113,Data!$A$2:$A$6500,0))</f>
        <v>nests</v>
      </c>
      <c r="P5113" t="str">
        <f>_xlfn.XLOOKUP(B5113,Table3[RefID],Table3[Citation])</f>
        <v>Champeau et al (unpublished)</v>
      </c>
    </row>
    <row r="5114" spans="1:16" x14ac:dyDescent="0.35">
      <c r="A5114" s="68">
        <v>5112</v>
      </c>
      <c r="B5114" s="71">
        <v>304</v>
      </c>
      <c r="C5114" s="72">
        <v>5001</v>
      </c>
      <c r="D5114" s="69">
        <v>3295</v>
      </c>
      <c r="E5114" t="str">
        <f>INDEX(Table5[EEZ],MATCH(C5114,Table5[Colony_ID],0))</f>
        <v>French Polynesian Exclusive Economic Zone</v>
      </c>
      <c r="F5114" t="str">
        <f>INDEX(Table5[Corrected Island/Colony Name],MATCH('Full Data'!C5114,Table5[Colony_ID],0))</f>
        <v>Ahua</v>
      </c>
      <c r="G5114" t="str">
        <f>INDEX(Table4[Common_Name],MATCH('Full Data'!D5114,Table4[SpcRecID],0))</f>
        <v>Black Noddy</v>
      </c>
      <c r="H5114" s="83" t="str">
        <f>INDEX(Data!E$2:E$6500,MATCH(A5114,Data!$A$2:$A$6500,0))</f>
        <v>Confirmed</v>
      </c>
      <c r="I5114" s="90">
        <f>INDEX(Data!P$2:P$6500,MATCH(A5114,Data!$A$2:$A$6500,0))</f>
        <v>2004</v>
      </c>
      <c r="J5114" s="90">
        <f>INDEX(Data!Q$2:Q$6500,MATCH($A5114,Data!$A$2:$A$6500,0))</f>
        <v>2009</v>
      </c>
      <c r="K5114" s="90">
        <f>INDEX(Data!F$2:F$6500,MATCH($A5114,Data!$A$2:$A$6500,0))</f>
        <v>13</v>
      </c>
      <c r="L5114" s="90">
        <f>INDEX(Data!G$2:G$6500,MATCH($A5114,Data!$A$2:$A$6500,0))</f>
        <v>13</v>
      </c>
      <c r="M5114" s="90">
        <f>INDEX(Data!H$2:H$6500,MATCH($A5114,Data!$A$2:$A$6500,0))</f>
        <v>0</v>
      </c>
      <c r="N5114" s="90">
        <f>INDEX(Data!I$2:I$6500,MATCH($A5114,Data!$A$2:$A$6500,0))</f>
        <v>0</v>
      </c>
      <c r="O5114" s="83" t="str">
        <f>INDEX(Data!J$2:J$6500,MATCH($A5114,Data!$A$2:$A$6500,0))</f>
        <v>breeding pairs</v>
      </c>
      <c r="P5114" t="str">
        <f>_xlfn.XLOOKUP(B5114,Table3[RefID],Table3[Citation])</f>
        <v>Faulquier et al (2009)</v>
      </c>
    </row>
    <row r="5115" spans="1:16" x14ac:dyDescent="0.35">
      <c r="A5115" s="68">
        <v>5113</v>
      </c>
      <c r="B5115" s="71">
        <v>304</v>
      </c>
      <c r="C5115" s="72">
        <v>5123</v>
      </c>
      <c r="D5115" s="69">
        <v>3295</v>
      </c>
      <c r="E5115" t="str">
        <f>INDEX(Table5[EEZ],MATCH(C5115,Table5[Colony_ID],0))</f>
        <v>French Polynesian Exclusive Economic Zone</v>
      </c>
      <c r="F5115" t="str">
        <f>INDEX(Table5[Corrected Island/Colony Name],MATCH('Full Data'!C5115,Table5[Colony_ID],0))</f>
        <v>Otetou</v>
      </c>
      <c r="G5115" t="str">
        <f>INDEX(Table4[Common_Name],MATCH('Full Data'!D5115,Table4[SpcRecID],0))</f>
        <v>Black Noddy</v>
      </c>
      <c r="H5115" s="83" t="str">
        <f>INDEX(Data!E$2:E$6500,MATCH(A5115,Data!$A$2:$A$6500,0))</f>
        <v>Confirmed</v>
      </c>
      <c r="I5115" s="90">
        <f>INDEX(Data!P$2:P$6500,MATCH(A5115,Data!$A$2:$A$6500,0))</f>
        <v>1997</v>
      </c>
      <c r="J5115" s="90">
        <f>INDEX(Data!Q$2:Q$6500,MATCH($A5115,Data!$A$2:$A$6500,0))</f>
        <v>2009</v>
      </c>
      <c r="K5115" s="90">
        <f>INDEX(Data!F$2:F$6500,MATCH($A5115,Data!$A$2:$A$6500,0))</f>
        <v>7</v>
      </c>
      <c r="L5115" s="90">
        <f>INDEX(Data!G$2:G$6500,MATCH($A5115,Data!$A$2:$A$6500,0))</f>
        <v>7</v>
      </c>
      <c r="M5115" s="90">
        <f>INDEX(Data!H$2:H$6500,MATCH($A5115,Data!$A$2:$A$6500,0))</f>
        <v>0</v>
      </c>
      <c r="N5115" s="90">
        <f>INDEX(Data!I$2:I$6500,MATCH($A5115,Data!$A$2:$A$6500,0))</f>
        <v>0</v>
      </c>
      <c r="O5115" s="83" t="str">
        <f>INDEX(Data!J$2:J$6500,MATCH($A5115,Data!$A$2:$A$6500,0))</f>
        <v>breeding pairs</v>
      </c>
      <c r="P5115" t="str">
        <f>_xlfn.XLOOKUP(B5115,Table3[RefID],Table3[Citation])</f>
        <v>Faulquier et al (2009)</v>
      </c>
    </row>
    <row r="5116" spans="1:16" x14ac:dyDescent="0.35">
      <c r="A5116" s="68">
        <v>5114</v>
      </c>
      <c r="B5116" s="71">
        <v>304</v>
      </c>
      <c r="C5116" s="72">
        <v>5001</v>
      </c>
      <c r="D5116" s="70">
        <v>1016817</v>
      </c>
      <c r="E5116" t="str">
        <f>INDEX(Table5[EEZ],MATCH(C5116,Table5[Colony_ID],0))</f>
        <v>French Polynesian Exclusive Economic Zone</v>
      </c>
      <c r="F5116" t="str">
        <f>INDEX(Table5[Corrected Island/Colony Name],MATCH('Full Data'!C5116,Table5[Colony_ID],0))</f>
        <v>Ahua</v>
      </c>
      <c r="G5116" t="str">
        <f>INDEX(Table4[Common_Name],MATCH('Full Data'!D5116,Table4[SpcRecID],0))</f>
        <v>Blue Noddy</v>
      </c>
      <c r="H5116" s="83" t="str">
        <f>INDEX(Data!E$2:E$6500,MATCH(A5116,Data!$A$2:$A$6500,0))</f>
        <v>Confirmed</v>
      </c>
      <c r="I5116" s="90">
        <f>INDEX(Data!P$2:P$6500,MATCH(A5116,Data!$A$2:$A$6500,0))</f>
        <v>2009</v>
      </c>
      <c r="J5116" s="90">
        <f>INDEX(Data!Q$2:Q$6500,MATCH($A5116,Data!$A$2:$A$6500,0))</f>
        <v>2009</v>
      </c>
      <c r="K5116" s="90">
        <f>INDEX(Data!F$2:F$6500,MATCH($A5116,Data!$A$2:$A$6500,0))</f>
        <v>2</v>
      </c>
      <c r="L5116" s="90">
        <f>INDEX(Data!G$2:G$6500,MATCH($A5116,Data!$A$2:$A$6500,0))</f>
        <v>2</v>
      </c>
      <c r="M5116" s="90">
        <f>INDEX(Data!H$2:H$6500,MATCH($A5116,Data!$A$2:$A$6500,0))</f>
        <v>0</v>
      </c>
      <c r="N5116" s="90">
        <f>INDEX(Data!I$2:I$6500,MATCH($A5116,Data!$A$2:$A$6500,0))</f>
        <v>0</v>
      </c>
      <c r="O5116" s="83" t="str">
        <f>INDEX(Data!J$2:J$6500,MATCH($A5116,Data!$A$2:$A$6500,0))</f>
        <v>breeding pairs</v>
      </c>
      <c r="P5116" t="str">
        <f>_xlfn.XLOOKUP(B5116,Table3[RefID],Table3[Citation])</f>
        <v>Faulquier et al (2009)</v>
      </c>
    </row>
    <row r="5117" spans="1:16" x14ac:dyDescent="0.35">
      <c r="A5117" s="68">
        <v>5115</v>
      </c>
      <c r="B5117" s="71">
        <v>304</v>
      </c>
      <c r="C5117" s="72">
        <v>5125</v>
      </c>
      <c r="D5117" s="70">
        <v>1016817</v>
      </c>
      <c r="E5117" t="str">
        <f>INDEX(Table5[EEZ],MATCH(C5117,Table5[Colony_ID],0))</f>
        <v>French Polynesian Exclusive Economic Zone</v>
      </c>
      <c r="F5117" t="str">
        <f>INDEX(Table5[Corrected Island/Colony Name],MATCH('Full Data'!C5117,Table5[Colony_ID],0))</f>
        <v>Taere ere</v>
      </c>
      <c r="G5117" t="str">
        <f>INDEX(Table4[Common_Name],MATCH('Full Data'!D5117,Table4[SpcRecID],0))</f>
        <v>Blue Noddy</v>
      </c>
      <c r="H5117" s="83" t="str">
        <f>INDEX(Data!E$2:E$6500,MATCH(A5117,Data!$A$2:$A$6500,0))</f>
        <v>Confirmed</v>
      </c>
      <c r="I5117" s="90">
        <f>INDEX(Data!P$2:P$6500,MATCH(A5117,Data!$A$2:$A$6500,0))</f>
        <v>2009</v>
      </c>
      <c r="J5117" s="90">
        <f>INDEX(Data!Q$2:Q$6500,MATCH($A5117,Data!$A$2:$A$6500,0))</f>
        <v>2009</v>
      </c>
      <c r="K5117" s="90">
        <f>INDEX(Data!F$2:F$6500,MATCH($A5117,Data!$A$2:$A$6500,0))</f>
        <v>1</v>
      </c>
      <c r="L5117" s="90">
        <f>INDEX(Data!G$2:G$6500,MATCH($A5117,Data!$A$2:$A$6500,0))</f>
        <v>1</v>
      </c>
      <c r="M5117" s="90">
        <f>INDEX(Data!H$2:H$6500,MATCH($A5117,Data!$A$2:$A$6500,0))</f>
        <v>0</v>
      </c>
      <c r="N5117" s="90">
        <f>INDEX(Data!I$2:I$6500,MATCH($A5117,Data!$A$2:$A$6500,0))</f>
        <v>0</v>
      </c>
      <c r="O5117" s="83" t="str">
        <f>INDEX(Data!J$2:J$6500,MATCH($A5117,Data!$A$2:$A$6500,0))</f>
        <v>breeding pairs</v>
      </c>
      <c r="P5117" t="str">
        <f>_xlfn.XLOOKUP(B5117,Table3[RefID],Table3[Citation])</f>
        <v>Faulquier et al (2009)</v>
      </c>
    </row>
    <row r="5118" spans="1:16" x14ac:dyDescent="0.35">
      <c r="A5118" s="68">
        <v>5116</v>
      </c>
      <c r="B5118" s="71">
        <v>304</v>
      </c>
      <c r="C5118" s="72">
        <v>5001</v>
      </c>
      <c r="D5118" s="69">
        <v>3659</v>
      </c>
      <c r="E5118" t="str">
        <f>INDEX(Table5[EEZ],MATCH(C5118,Table5[Colony_ID],0))</f>
        <v>French Polynesian Exclusive Economic Zone</v>
      </c>
      <c r="F5118" t="str">
        <f>INDEX(Table5[Corrected Island/Colony Name],MATCH('Full Data'!C5118,Table5[Colony_ID],0))</f>
        <v>Ahua</v>
      </c>
      <c r="G5118" t="str">
        <f>INDEX(Table4[Common_Name],MATCH('Full Data'!D5118,Table4[SpcRecID],0))</f>
        <v>Brown Booby</v>
      </c>
      <c r="H5118" s="83" t="str">
        <f>INDEX(Data!E$2:E$6500,MATCH(A5118,Data!$A$2:$A$6500,0))</f>
        <v>Confirmed</v>
      </c>
      <c r="I5118" s="90">
        <f>INDEX(Data!P$2:P$6500,MATCH(A5118,Data!$A$2:$A$6500,0))</f>
        <v>2009</v>
      </c>
      <c r="J5118" s="90">
        <f>INDEX(Data!Q$2:Q$6500,MATCH($A5118,Data!$A$2:$A$6500,0))</f>
        <v>2009</v>
      </c>
      <c r="K5118" s="90">
        <f>INDEX(Data!F$2:F$6500,MATCH($A5118,Data!$A$2:$A$6500,0))</f>
        <v>8</v>
      </c>
      <c r="L5118" s="90">
        <f>INDEX(Data!G$2:G$6500,MATCH($A5118,Data!$A$2:$A$6500,0))</f>
        <v>8</v>
      </c>
      <c r="M5118" s="90">
        <f>INDEX(Data!H$2:H$6500,MATCH($A5118,Data!$A$2:$A$6500,0))</f>
        <v>0</v>
      </c>
      <c r="N5118" s="90">
        <f>INDEX(Data!I$2:I$6500,MATCH($A5118,Data!$A$2:$A$6500,0))</f>
        <v>0</v>
      </c>
      <c r="O5118" s="83" t="str">
        <f>INDEX(Data!J$2:J$6500,MATCH($A5118,Data!$A$2:$A$6500,0))</f>
        <v>breeding pairs</v>
      </c>
      <c r="P5118" t="str">
        <f>_xlfn.XLOOKUP(B5118,Table3[RefID],Table3[Citation])</f>
        <v>Faulquier et al (2009)</v>
      </c>
    </row>
    <row r="5119" spans="1:16" x14ac:dyDescent="0.35">
      <c r="A5119" s="68">
        <v>5117</v>
      </c>
      <c r="B5119" s="71">
        <v>304</v>
      </c>
      <c r="C5119" s="72">
        <v>5001</v>
      </c>
      <c r="D5119" s="69">
        <v>3294</v>
      </c>
      <c r="E5119" t="str">
        <f>INDEX(Table5[EEZ],MATCH(C5119,Table5[Colony_ID],0))</f>
        <v>French Polynesian Exclusive Economic Zone</v>
      </c>
      <c r="F5119" t="str">
        <f>INDEX(Table5[Corrected Island/Colony Name],MATCH('Full Data'!C5119,Table5[Colony_ID],0))</f>
        <v>Ahua</v>
      </c>
      <c r="G5119" t="str">
        <f>INDEX(Table4[Common_Name],MATCH('Full Data'!D5119,Table4[SpcRecID],0))</f>
        <v>Brown Noddy</v>
      </c>
      <c r="H5119" s="83" t="str">
        <f>INDEX(Data!E$2:E$6500,MATCH(A5119,Data!$A$2:$A$6500,0))</f>
        <v>Confirmed</v>
      </c>
      <c r="I5119" s="90">
        <f>INDEX(Data!P$2:P$6500,MATCH(A5119,Data!$A$2:$A$6500,0))</f>
        <v>2009</v>
      </c>
      <c r="J5119" s="90">
        <f>INDEX(Data!Q$2:Q$6500,MATCH($A5119,Data!$A$2:$A$6500,0))</f>
        <v>2009</v>
      </c>
      <c r="K5119" s="90">
        <f>INDEX(Data!F$2:F$6500,MATCH($A5119,Data!$A$2:$A$6500,0))</f>
        <v>2</v>
      </c>
      <c r="L5119" s="90">
        <f>INDEX(Data!G$2:G$6500,MATCH($A5119,Data!$A$2:$A$6500,0))</f>
        <v>2</v>
      </c>
      <c r="M5119" s="90">
        <f>INDEX(Data!H$2:H$6500,MATCH($A5119,Data!$A$2:$A$6500,0))</f>
        <v>0</v>
      </c>
      <c r="N5119" s="90">
        <f>INDEX(Data!I$2:I$6500,MATCH($A5119,Data!$A$2:$A$6500,0))</f>
        <v>0</v>
      </c>
      <c r="O5119" s="83" t="str">
        <f>INDEX(Data!J$2:J$6500,MATCH($A5119,Data!$A$2:$A$6500,0))</f>
        <v>breeding pairs</v>
      </c>
      <c r="P5119" t="str">
        <f>_xlfn.XLOOKUP(B5119,Table3[RefID],Table3[Citation])</f>
        <v>Faulquier et al (2009)</v>
      </c>
    </row>
    <row r="5120" spans="1:16" x14ac:dyDescent="0.35">
      <c r="A5120" s="68">
        <v>5118</v>
      </c>
      <c r="B5120" s="71">
        <v>304</v>
      </c>
      <c r="C5120" s="72">
        <v>5126</v>
      </c>
      <c r="D5120" s="69">
        <v>3294</v>
      </c>
      <c r="E5120" t="str">
        <f>INDEX(Table5[EEZ],MATCH(C5120,Table5[Colony_ID],0))</f>
        <v>French Polynesian Exclusive Economic Zone</v>
      </c>
      <c r="F5120" t="str">
        <f>INDEX(Table5[Corrected Island/Colony Name],MATCH('Full Data'!C5120,Table5[Colony_ID],0))</f>
        <v>Tiarao</v>
      </c>
      <c r="G5120" t="str">
        <f>INDEX(Table4[Common_Name],MATCH('Full Data'!D5120,Table4[SpcRecID],0))</f>
        <v>Brown Noddy</v>
      </c>
      <c r="H5120" s="83" t="str">
        <f>INDEX(Data!E$2:E$6500,MATCH(A5120,Data!$A$2:$A$6500,0))</f>
        <v>Confirmed</v>
      </c>
      <c r="I5120" s="90">
        <f>INDEX(Data!P$2:P$6500,MATCH(A5120,Data!$A$2:$A$6500,0))</f>
        <v>2009</v>
      </c>
      <c r="J5120" s="90">
        <f>INDEX(Data!Q$2:Q$6500,MATCH($A5120,Data!$A$2:$A$6500,0))</f>
        <v>2009</v>
      </c>
      <c r="K5120" s="90">
        <f>INDEX(Data!F$2:F$6500,MATCH($A5120,Data!$A$2:$A$6500,0))</f>
        <v>20</v>
      </c>
      <c r="L5120" s="90">
        <f>INDEX(Data!G$2:G$6500,MATCH($A5120,Data!$A$2:$A$6500,0))</f>
        <v>35</v>
      </c>
      <c r="M5120" s="90">
        <f>INDEX(Data!H$2:H$6500,MATCH($A5120,Data!$A$2:$A$6500,0))</f>
        <v>0</v>
      </c>
      <c r="N5120" s="90">
        <f>INDEX(Data!I$2:I$6500,MATCH($A5120,Data!$A$2:$A$6500,0))</f>
        <v>0</v>
      </c>
      <c r="O5120" s="83" t="str">
        <f>INDEX(Data!J$2:J$6500,MATCH($A5120,Data!$A$2:$A$6500,0))</f>
        <v>breeding pairs</v>
      </c>
      <c r="P5120" t="str">
        <f>_xlfn.XLOOKUP(B5120,Table3[RefID],Table3[Citation])</f>
        <v>Faulquier et al (2009)</v>
      </c>
    </row>
    <row r="5121" spans="1:16" x14ac:dyDescent="0.35">
      <c r="A5121" s="68">
        <v>5119</v>
      </c>
      <c r="B5121" s="71">
        <v>304</v>
      </c>
      <c r="C5121" s="72">
        <v>5001</v>
      </c>
      <c r="D5121" s="69">
        <v>3298</v>
      </c>
      <c r="E5121" t="str">
        <f>INDEX(Table5[EEZ],MATCH(C5121,Table5[Colony_ID],0))</f>
        <v>French Polynesian Exclusive Economic Zone</v>
      </c>
      <c r="F5121" t="str">
        <f>INDEX(Table5[Corrected Island/Colony Name],MATCH('Full Data'!C5121,Table5[Colony_ID],0))</f>
        <v>Ahua</v>
      </c>
      <c r="G5121" t="str">
        <f>INDEX(Table4[Common_Name],MATCH('Full Data'!D5121,Table4[SpcRecID],0))</f>
        <v>Common White Tern</v>
      </c>
      <c r="H5121" s="83" t="str">
        <f>INDEX(Data!E$2:E$6500,MATCH(A5121,Data!$A$2:$A$6500,0))</f>
        <v>Confirmed</v>
      </c>
      <c r="I5121" s="90">
        <f>INDEX(Data!P$2:P$6500,MATCH(A5121,Data!$A$2:$A$6500,0))</f>
        <v>2009</v>
      </c>
      <c r="J5121" s="90">
        <f>INDEX(Data!Q$2:Q$6500,MATCH($A5121,Data!$A$2:$A$6500,0))</f>
        <v>2009</v>
      </c>
      <c r="K5121" s="90">
        <f>INDEX(Data!F$2:F$6500,MATCH($A5121,Data!$A$2:$A$6500,0))</f>
        <v>15</v>
      </c>
      <c r="L5121" s="90">
        <f>INDEX(Data!G$2:G$6500,MATCH($A5121,Data!$A$2:$A$6500,0))</f>
        <v>15</v>
      </c>
      <c r="M5121" s="90">
        <f>INDEX(Data!H$2:H$6500,MATCH($A5121,Data!$A$2:$A$6500,0))</f>
        <v>0</v>
      </c>
      <c r="N5121" s="90">
        <f>INDEX(Data!I$2:I$6500,MATCH($A5121,Data!$A$2:$A$6500,0))</f>
        <v>0</v>
      </c>
      <c r="O5121" s="83" t="str">
        <f>INDEX(Data!J$2:J$6500,MATCH($A5121,Data!$A$2:$A$6500,0))</f>
        <v>breeding pairs</v>
      </c>
      <c r="P5121" t="str">
        <f>_xlfn.XLOOKUP(B5121,Table3[RefID],Table3[Citation])</f>
        <v>Faulquier et al (2009)</v>
      </c>
    </row>
    <row r="5122" spans="1:16" x14ac:dyDescent="0.35">
      <c r="A5122" s="68">
        <v>5120</v>
      </c>
      <c r="B5122" s="71">
        <v>304</v>
      </c>
      <c r="C5122" s="72">
        <v>5123</v>
      </c>
      <c r="D5122" s="69">
        <v>3298</v>
      </c>
      <c r="E5122" t="str">
        <f>INDEX(Table5[EEZ],MATCH(C5122,Table5[Colony_ID],0))</f>
        <v>French Polynesian Exclusive Economic Zone</v>
      </c>
      <c r="F5122" t="str">
        <f>INDEX(Table5[Corrected Island/Colony Name],MATCH('Full Data'!C5122,Table5[Colony_ID],0))</f>
        <v>Otetou</v>
      </c>
      <c r="G5122" t="str">
        <f>INDEX(Table4[Common_Name],MATCH('Full Data'!D5122,Table4[SpcRecID],0))</f>
        <v>Common White Tern</v>
      </c>
      <c r="H5122" s="83" t="str">
        <f>INDEX(Data!E$2:E$6500,MATCH(A5122,Data!$A$2:$A$6500,0))</f>
        <v>Confirmed</v>
      </c>
      <c r="I5122" s="90">
        <f>INDEX(Data!P$2:P$6500,MATCH(A5122,Data!$A$2:$A$6500,0))</f>
        <v>2009</v>
      </c>
      <c r="J5122" s="90">
        <f>INDEX(Data!Q$2:Q$6500,MATCH($A5122,Data!$A$2:$A$6500,0))</f>
        <v>2009</v>
      </c>
      <c r="K5122" s="90">
        <f>INDEX(Data!F$2:F$6500,MATCH($A5122,Data!$A$2:$A$6500,0))</f>
        <v>1</v>
      </c>
      <c r="L5122" s="90">
        <f>INDEX(Data!G$2:G$6500,MATCH($A5122,Data!$A$2:$A$6500,0))</f>
        <v>1</v>
      </c>
      <c r="M5122" s="90">
        <f>INDEX(Data!H$2:H$6500,MATCH($A5122,Data!$A$2:$A$6500,0))</f>
        <v>0</v>
      </c>
      <c r="N5122" s="90">
        <f>INDEX(Data!I$2:I$6500,MATCH($A5122,Data!$A$2:$A$6500,0))</f>
        <v>0</v>
      </c>
      <c r="O5122" s="83" t="str">
        <f>INDEX(Data!J$2:J$6500,MATCH($A5122,Data!$A$2:$A$6500,0))</f>
        <v>breeding pairs</v>
      </c>
      <c r="P5122" t="str">
        <f>_xlfn.XLOOKUP(B5122,Table3[RefID],Table3[Citation])</f>
        <v>Faulquier et al (2009)</v>
      </c>
    </row>
    <row r="5123" spans="1:16" x14ac:dyDescent="0.35">
      <c r="A5123" s="68">
        <v>5121</v>
      </c>
      <c r="B5123" s="71">
        <v>304</v>
      </c>
      <c r="C5123" s="72">
        <v>5126</v>
      </c>
      <c r="D5123" s="69">
        <v>3298</v>
      </c>
      <c r="E5123" t="str">
        <f>INDEX(Table5[EEZ],MATCH(C5123,Table5[Colony_ID],0))</f>
        <v>French Polynesian Exclusive Economic Zone</v>
      </c>
      <c r="F5123" t="str">
        <f>INDEX(Table5[Corrected Island/Colony Name],MATCH('Full Data'!C5123,Table5[Colony_ID],0))</f>
        <v>Tiarao</v>
      </c>
      <c r="G5123" t="str">
        <f>INDEX(Table4[Common_Name],MATCH('Full Data'!D5123,Table4[SpcRecID],0))</f>
        <v>Common White Tern</v>
      </c>
      <c r="H5123" s="83" t="str">
        <f>INDEX(Data!E$2:E$6500,MATCH(A5123,Data!$A$2:$A$6500,0))</f>
        <v>Confirmed</v>
      </c>
      <c r="I5123" s="90">
        <f>INDEX(Data!P$2:P$6500,MATCH(A5123,Data!$A$2:$A$6500,0))</f>
        <v>2009</v>
      </c>
      <c r="J5123" s="90">
        <f>INDEX(Data!Q$2:Q$6500,MATCH($A5123,Data!$A$2:$A$6500,0))</f>
        <v>2009</v>
      </c>
      <c r="K5123" s="90">
        <f>INDEX(Data!F$2:F$6500,MATCH($A5123,Data!$A$2:$A$6500,0))</f>
        <v>14</v>
      </c>
      <c r="L5123" s="90">
        <f>INDEX(Data!G$2:G$6500,MATCH($A5123,Data!$A$2:$A$6500,0))</f>
        <v>14</v>
      </c>
      <c r="M5123" s="90">
        <f>INDEX(Data!H$2:H$6500,MATCH($A5123,Data!$A$2:$A$6500,0))</f>
        <v>0</v>
      </c>
      <c r="N5123" s="90">
        <f>INDEX(Data!I$2:I$6500,MATCH($A5123,Data!$A$2:$A$6500,0))</f>
        <v>0</v>
      </c>
      <c r="O5123" s="83" t="str">
        <f>INDEX(Data!J$2:J$6500,MATCH($A5123,Data!$A$2:$A$6500,0))</f>
        <v>breeding pairs</v>
      </c>
      <c r="P5123" t="str">
        <f>_xlfn.XLOOKUP(B5123,Table3[RefID],Table3[Citation])</f>
        <v>Faulquier et al (2009)</v>
      </c>
    </row>
    <row r="5124" spans="1:16" x14ac:dyDescent="0.35">
      <c r="A5124" s="68">
        <v>5122</v>
      </c>
      <c r="B5124" s="71">
        <v>304</v>
      </c>
      <c r="C5124" s="72">
        <v>5001</v>
      </c>
      <c r="D5124" s="69">
        <v>3263</v>
      </c>
      <c r="E5124" t="str">
        <f>INDEX(Table5[EEZ],MATCH(C5124,Table5[Colony_ID],0))</f>
        <v>French Polynesian Exclusive Economic Zone</v>
      </c>
      <c r="F5124" t="str">
        <f>INDEX(Table5[Corrected Island/Colony Name],MATCH('Full Data'!C5124,Table5[Colony_ID],0))</f>
        <v>Ahua</v>
      </c>
      <c r="G5124" t="str">
        <f>INDEX(Table4[Common_Name],MATCH('Full Data'!D5124,Table4[SpcRecID],0))</f>
        <v>Greater crested Tern</v>
      </c>
      <c r="H5124" s="83" t="str">
        <f>INDEX(Data!E$2:E$6500,MATCH(A5124,Data!$A$2:$A$6500,0))</f>
        <v>Confirmed</v>
      </c>
      <c r="I5124" s="90">
        <f>INDEX(Data!P$2:P$6500,MATCH(A5124,Data!$A$2:$A$6500,0))</f>
        <v>2009</v>
      </c>
      <c r="J5124" s="90">
        <f>INDEX(Data!Q$2:Q$6500,MATCH($A5124,Data!$A$2:$A$6500,0))</f>
        <v>2009</v>
      </c>
      <c r="K5124" s="90">
        <f>INDEX(Data!F$2:F$6500,MATCH($A5124,Data!$A$2:$A$6500,0))</f>
        <v>10</v>
      </c>
      <c r="L5124" s="90">
        <f>INDEX(Data!G$2:G$6500,MATCH($A5124,Data!$A$2:$A$6500,0))</f>
        <v>10</v>
      </c>
      <c r="M5124" s="90">
        <f>INDEX(Data!H$2:H$6500,MATCH($A5124,Data!$A$2:$A$6500,0))</f>
        <v>0</v>
      </c>
      <c r="N5124" s="90">
        <f>INDEX(Data!I$2:I$6500,MATCH($A5124,Data!$A$2:$A$6500,0))</f>
        <v>0</v>
      </c>
      <c r="O5124" s="83" t="str">
        <f>INDEX(Data!J$2:J$6500,MATCH($A5124,Data!$A$2:$A$6500,0))</f>
        <v>breeding pairs</v>
      </c>
      <c r="P5124" t="str">
        <f>_xlfn.XLOOKUP(B5124,Table3[RefID],Table3[Citation])</f>
        <v>Faulquier et al (2009)</v>
      </c>
    </row>
    <row r="5125" spans="1:16" x14ac:dyDescent="0.35">
      <c r="A5125" s="68">
        <v>5123</v>
      </c>
      <c r="B5125" s="71">
        <v>304</v>
      </c>
      <c r="C5125" s="72">
        <v>5001</v>
      </c>
      <c r="D5125" s="69">
        <v>3658</v>
      </c>
      <c r="E5125" t="str">
        <f>INDEX(Table5[EEZ],MATCH(C5125,Table5[Colony_ID],0))</f>
        <v>French Polynesian Exclusive Economic Zone</v>
      </c>
      <c r="F5125" t="str">
        <f>INDEX(Table5[Corrected Island/Colony Name],MATCH('Full Data'!C5125,Table5[Colony_ID],0))</f>
        <v>Ahua</v>
      </c>
      <c r="G5125" t="str">
        <f>INDEX(Table4[Common_Name],MATCH('Full Data'!D5125,Table4[SpcRecID],0))</f>
        <v>Red-footed Booby</v>
      </c>
      <c r="H5125" s="83" t="str">
        <f>INDEX(Data!E$2:E$6500,MATCH(A5125,Data!$A$2:$A$6500,0))</f>
        <v>Confirmed</v>
      </c>
      <c r="I5125" s="90">
        <f>INDEX(Data!P$2:P$6500,MATCH(A5125,Data!$A$2:$A$6500,0))</f>
        <v>2009</v>
      </c>
      <c r="J5125" s="90">
        <f>INDEX(Data!Q$2:Q$6500,MATCH($A5125,Data!$A$2:$A$6500,0))</f>
        <v>2009</v>
      </c>
      <c r="K5125" s="90">
        <f>INDEX(Data!F$2:F$6500,MATCH($A5125,Data!$A$2:$A$6500,0))</f>
        <v>29</v>
      </c>
      <c r="L5125" s="90">
        <f>INDEX(Data!G$2:G$6500,MATCH($A5125,Data!$A$2:$A$6500,0))</f>
        <v>29</v>
      </c>
      <c r="M5125" s="90">
        <f>INDEX(Data!H$2:H$6500,MATCH($A5125,Data!$A$2:$A$6500,0))</f>
        <v>0</v>
      </c>
      <c r="N5125" s="90">
        <f>INDEX(Data!I$2:I$6500,MATCH($A5125,Data!$A$2:$A$6500,0))</f>
        <v>0</v>
      </c>
      <c r="O5125" s="83" t="str">
        <f>INDEX(Data!J$2:J$6500,MATCH($A5125,Data!$A$2:$A$6500,0))</f>
        <v>breeding pairs</v>
      </c>
      <c r="P5125" t="str">
        <f>_xlfn.XLOOKUP(B5125,Table3[RefID],Table3[Citation])</f>
        <v>Faulquier et al (2009)</v>
      </c>
    </row>
    <row r="5126" spans="1:16" x14ac:dyDescent="0.35">
      <c r="A5126" s="68">
        <v>5124</v>
      </c>
      <c r="B5126" s="71">
        <v>304</v>
      </c>
      <c r="C5126" s="72">
        <v>5123</v>
      </c>
      <c r="D5126" s="69">
        <v>3658</v>
      </c>
      <c r="E5126" t="str">
        <f>INDEX(Table5[EEZ],MATCH(C5126,Table5[Colony_ID],0))</f>
        <v>French Polynesian Exclusive Economic Zone</v>
      </c>
      <c r="F5126" t="str">
        <f>INDEX(Table5[Corrected Island/Colony Name],MATCH('Full Data'!C5126,Table5[Colony_ID],0))</f>
        <v>Otetou</v>
      </c>
      <c r="G5126" t="str">
        <f>INDEX(Table4[Common_Name],MATCH('Full Data'!D5126,Table4[SpcRecID],0))</f>
        <v>Red-footed Booby</v>
      </c>
      <c r="H5126" s="83" t="str">
        <f>INDEX(Data!E$2:E$6500,MATCH(A5126,Data!$A$2:$A$6500,0))</f>
        <v>Confirmed</v>
      </c>
      <c r="I5126" s="90">
        <f>INDEX(Data!P$2:P$6500,MATCH(A5126,Data!$A$2:$A$6500,0))</f>
        <v>2009</v>
      </c>
      <c r="J5126" s="90">
        <f>INDEX(Data!Q$2:Q$6500,MATCH($A5126,Data!$A$2:$A$6500,0))</f>
        <v>2009</v>
      </c>
      <c r="K5126" s="90">
        <f>INDEX(Data!F$2:F$6500,MATCH($A5126,Data!$A$2:$A$6500,0))</f>
        <v>9</v>
      </c>
      <c r="L5126" s="90">
        <f>INDEX(Data!G$2:G$6500,MATCH($A5126,Data!$A$2:$A$6500,0))</f>
        <v>9</v>
      </c>
      <c r="M5126" s="90">
        <f>INDEX(Data!H$2:H$6500,MATCH($A5126,Data!$A$2:$A$6500,0))</f>
        <v>0</v>
      </c>
      <c r="N5126" s="90">
        <f>INDEX(Data!I$2:I$6500,MATCH($A5126,Data!$A$2:$A$6500,0))</f>
        <v>0</v>
      </c>
      <c r="O5126" s="83" t="str">
        <f>INDEX(Data!J$2:J$6500,MATCH($A5126,Data!$A$2:$A$6500,0))</f>
        <v>breeding pairs</v>
      </c>
      <c r="P5126" t="str">
        <f>_xlfn.XLOOKUP(B5126,Table3[RefID],Table3[Citation])</f>
        <v>Faulquier et al (2009)</v>
      </c>
    </row>
    <row r="5127" spans="1:16" x14ac:dyDescent="0.35">
      <c r="A5127" s="68">
        <v>5125</v>
      </c>
      <c r="B5127" s="71">
        <v>304</v>
      </c>
      <c r="C5127" s="72">
        <v>5024</v>
      </c>
      <c r="D5127" s="69">
        <v>3288</v>
      </c>
      <c r="E5127" t="str">
        <f>INDEX(Table5[EEZ],MATCH(C5127,Table5[Colony_ID],0))</f>
        <v>French Polynesian Exclusive Economic Zone</v>
      </c>
      <c r="F5127" t="str">
        <f>INDEX(Table5[Corrected Island/Colony Name],MATCH('Full Data'!C5127,Table5[Colony_ID],0))</f>
        <v>Hiuveru</v>
      </c>
      <c r="G5127" t="str">
        <f>INDEX(Table4[Common_Name],MATCH('Full Data'!D5127,Table4[SpcRecID],0))</f>
        <v>Sooty Tern</v>
      </c>
      <c r="H5127" s="83" t="str">
        <f>INDEX(Data!E$2:E$6500,MATCH(A5127,Data!$A$2:$A$6500,0))</f>
        <v>Confirmed</v>
      </c>
      <c r="I5127" s="90">
        <f>INDEX(Data!P$2:P$6500,MATCH(A5127,Data!$A$2:$A$6500,0))</f>
        <v>2009</v>
      </c>
      <c r="J5127" s="90">
        <f>INDEX(Data!Q$2:Q$6500,MATCH($A5127,Data!$A$2:$A$6500,0))</f>
        <v>2009</v>
      </c>
      <c r="K5127" s="90">
        <f>INDEX(Data!F$2:F$6500,MATCH($A5127,Data!$A$2:$A$6500,0))</f>
        <v>10</v>
      </c>
      <c r="L5127" s="90">
        <f>INDEX(Data!G$2:G$6500,MATCH($A5127,Data!$A$2:$A$6500,0))</f>
        <v>10</v>
      </c>
      <c r="M5127" s="90">
        <f>INDEX(Data!H$2:H$6500,MATCH($A5127,Data!$A$2:$A$6500,0))</f>
        <v>0</v>
      </c>
      <c r="N5127" s="90">
        <f>INDEX(Data!I$2:I$6500,MATCH($A5127,Data!$A$2:$A$6500,0))</f>
        <v>0</v>
      </c>
      <c r="O5127" s="83" t="str">
        <f>INDEX(Data!J$2:J$6500,MATCH($A5127,Data!$A$2:$A$6500,0))</f>
        <v>breeding pairs</v>
      </c>
      <c r="P5127" t="str">
        <f>_xlfn.XLOOKUP(B5127,Table3[RefID],Table3[Citation])</f>
        <v>Faulquier et al (2009)</v>
      </c>
    </row>
    <row r="5128" spans="1:16" x14ac:dyDescent="0.35">
      <c r="A5128" s="68">
        <v>5126</v>
      </c>
      <c r="B5128" s="71">
        <v>305</v>
      </c>
      <c r="C5128" s="72">
        <v>5202</v>
      </c>
      <c r="D5128" s="69">
        <v>3288</v>
      </c>
      <c r="E5128" t="str">
        <f>INDEX(Table5[EEZ],MATCH(C5128,Table5[Colony_ID],0))</f>
        <v>French Polynesian Exclusive Economic Zone</v>
      </c>
      <c r="F5128" t="str">
        <f>INDEX(Table5[Corrected Island/Colony Name],MATCH('Full Data'!C5128,Table5[Colony_ID],0))</f>
        <v>Motu Hemeni</v>
      </c>
      <c r="G5128" t="str">
        <f>INDEX(Table4[Common_Name],MATCH('Full Data'!D5128,Table4[SpcRecID],0))</f>
        <v>Sooty Tern</v>
      </c>
      <c r="H5128" s="83" t="str">
        <f>INDEX(Data!E$2:E$6500,MATCH(A5128,Data!$A$2:$A$6500,0))</f>
        <v>confirmed</v>
      </c>
      <c r="I5128" s="90">
        <f>INDEX(Data!P$2:P$6500,MATCH(A5128,Data!$A$2:$A$6500,0))</f>
        <v>2008</v>
      </c>
      <c r="J5128" s="90">
        <f>INDEX(Data!Q$2:Q$6500,MATCH($A5128,Data!$A$2:$A$6500,0))</f>
        <v>2008</v>
      </c>
      <c r="K5128" s="90">
        <f>INDEX(Data!F$2:F$6500,MATCH($A5128,Data!$A$2:$A$6500,0))</f>
        <v>84000</v>
      </c>
      <c r="L5128" s="90">
        <f>INDEX(Data!G$2:G$6500,MATCH($A5128,Data!$A$2:$A$6500,0))</f>
        <v>84000</v>
      </c>
      <c r="M5128" s="90">
        <f>INDEX(Data!H$2:H$6500,MATCH($A5128,Data!$A$2:$A$6500,0))</f>
        <v>0</v>
      </c>
      <c r="N5128" s="90">
        <f>INDEX(Data!I$2:I$6500,MATCH($A5128,Data!$A$2:$A$6500,0))</f>
        <v>0</v>
      </c>
      <c r="O5128" s="83" t="str">
        <f>INDEX(Data!J$2:J$6500,MATCH($A5128,Data!$A$2:$A$6500,0))</f>
        <v>breeding pairs</v>
      </c>
      <c r="P5128" t="str">
        <f>_xlfn.XLOOKUP(B5128,Table3[RefID],Table3[Citation])</f>
        <v>Faulquier et al (2009)</v>
      </c>
    </row>
    <row r="5129" spans="1:16" x14ac:dyDescent="0.35">
      <c r="A5129" s="68">
        <v>5127</v>
      </c>
      <c r="B5129" s="71">
        <v>305</v>
      </c>
      <c r="C5129" s="72">
        <v>5202</v>
      </c>
      <c r="D5129" s="69">
        <v>3288</v>
      </c>
      <c r="E5129" t="str">
        <f>INDEX(Table5[EEZ],MATCH(C5129,Table5[Colony_ID],0))</f>
        <v>French Polynesian Exclusive Economic Zone</v>
      </c>
      <c r="F5129" t="str">
        <f>INDEX(Table5[Corrected Island/Colony Name],MATCH('Full Data'!C5129,Table5[Colony_ID],0))</f>
        <v>Motu Hemeni</v>
      </c>
      <c r="G5129" t="str">
        <f>INDEX(Table4[Common_Name],MATCH('Full Data'!D5129,Table4[SpcRecID],0))</f>
        <v>Sooty Tern</v>
      </c>
      <c r="H5129" s="83" t="str">
        <f>INDEX(Data!E$2:E$6500,MATCH(A5129,Data!$A$2:$A$6500,0))</f>
        <v>confirmed</v>
      </c>
      <c r="I5129" s="90">
        <f>INDEX(Data!P$2:P$6500,MATCH(A5129,Data!$A$2:$A$6500,0))</f>
        <v>2009</v>
      </c>
      <c r="J5129" s="90">
        <f>INDEX(Data!Q$2:Q$6500,MATCH($A5129,Data!$A$2:$A$6500,0))</f>
        <v>2009</v>
      </c>
      <c r="K5129" s="90">
        <f>INDEX(Data!F$2:F$6500,MATCH($A5129,Data!$A$2:$A$6500,0))</f>
        <v>20000</v>
      </c>
      <c r="L5129" s="90">
        <f>INDEX(Data!G$2:G$6500,MATCH($A5129,Data!$A$2:$A$6500,0))</f>
        <v>20000</v>
      </c>
      <c r="M5129" s="90">
        <f>INDEX(Data!H$2:H$6500,MATCH($A5129,Data!$A$2:$A$6500,0))</f>
        <v>0</v>
      </c>
      <c r="N5129" s="90">
        <f>INDEX(Data!I$2:I$6500,MATCH($A5129,Data!$A$2:$A$6500,0))</f>
        <v>0</v>
      </c>
      <c r="O5129" s="83" t="str">
        <f>INDEX(Data!J$2:J$6500,MATCH($A5129,Data!$A$2:$A$6500,0))</f>
        <v>breeding pairs</v>
      </c>
      <c r="P5129" t="str">
        <f>_xlfn.XLOOKUP(B5129,Table3[RefID],Table3[Citation])</f>
        <v>Faulquier et al (2009)</v>
      </c>
    </row>
    <row r="5130" spans="1:16" x14ac:dyDescent="0.35">
      <c r="A5130" s="68">
        <v>5128</v>
      </c>
      <c r="B5130" s="71">
        <v>306</v>
      </c>
      <c r="C5130" s="72">
        <v>5021</v>
      </c>
      <c r="D5130" s="69">
        <v>3893</v>
      </c>
      <c r="E5130" t="str">
        <f>INDEX(Table5[EEZ],MATCH(C5130,Table5[Colony_ID],0))</f>
        <v>French Polynesian Exclusive Economic Zone</v>
      </c>
      <c r="F5130" t="str">
        <f>INDEX(Table5[Corrected Island/Colony Name],MATCH('Full Data'!C5130,Table5[Colony_ID],0))</f>
        <v>Hatuta'a</v>
      </c>
      <c r="G5130" t="str">
        <f>INDEX(Table4[Common_Name],MATCH('Full Data'!D5130,Table4[SpcRecID],0))</f>
        <v>Phoenix Petrel</v>
      </c>
      <c r="H5130" s="83" t="str">
        <f>INDEX(Data!E$2:E$6500,MATCH(A5130,Data!$A$2:$A$6500,0))</f>
        <v>confirmed</v>
      </c>
      <c r="I5130" s="90">
        <f>INDEX(Data!P$2:P$6500,MATCH(A5130,Data!$A$2:$A$6500,0))</f>
        <v>2007</v>
      </c>
      <c r="J5130" s="90">
        <f>INDEX(Data!Q$2:Q$6500,MATCH($A5130,Data!$A$2:$A$6500,0))</f>
        <v>2007</v>
      </c>
      <c r="K5130" s="90">
        <f>INDEX(Data!F$2:F$6500,MATCH($A5130,Data!$A$2:$A$6500,0))</f>
        <v>150</v>
      </c>
      <c r="L5130" s="90">
        <f>INDEX(Data!G$2:G$6500,MATCH($A5130,Data!$A$2:$A$6500,0))</f>
        <v>200</v>
      </c>
      <c r="M5130" s="90">
        <f>INDEX(Data!H$2:H$6500,MATCH($A5130,Data!$A$2:$A$6500,0))</f>
        <v>0</v>
      </c>
      <c r="N5130" s="90">
        <f>INDEX(Data!I$2:I$6500,MATCH($A5130,Data!$A$2:$A$6500,0))</f>
        <v>0</v>
      </c>
      <c r="O5130" s="83" t="str">
        <f>INDEX(Data!J$2:J$6500,MATCH($A5130,Data!$A$2:$A$6500,0))</f>
        <v>breeding pairs</v>
      </c>
      <c r="P5130" t="str">
        <f>_xlfn.XLOOKUP(B5130,Table3[RefID],Table3[Citation])</f>
        <v>Gangloff et al (2009)</v>
      </c>
    </row>
    <row r="5131" spans="1:16" x14ac:dyDescent="0.35">
      <c r="A5131" s="68">
        <v>5129</v>
      </c>
      <c r="B5131" s="69">
        <v>307</v>
      </c>
      <c r="C5131" s="69">
        <v>4021</v>
      </c>
      <c r="D5131" s="69">
        <v>3295</v>
      </c>
      <c r="E5131" t="str">
        <f>INDEX(Table5[EEZ],MATCH(C5131,Table5[Colony_ID],0))</f>
        <v>Fijian Exclusive Economic Zone</v>
      </c>
      <c r="F5131" t="str">
        <f>INDEX(Table5[Corrected Island/Colony Name],MATCH('Full Data'!C5131,Table5[Colony_ID],0))</f>
        <v>Korosiga</v>
      </c>
      <c r="G5131" t="str">
        <f>INDEX(Table4[Common_Name],MATCH('Full Data'!D5131,Table4[SpcRecID],0))</f>
        <v>Black Noddy</v>
      </c>
      <c r="H5131" s="83" t="str">
        <f>INDEX(Data!E$2:E$6500,MATCH(A5131,Data!$A$2:$A$6500,0))</f>
        <v>Non-breeding</v>
      </c>
      <c r="I5131" s="90">
        <f>INDEX(Data!P$2:P$6500,MATCH(A5131,Data!$A$2:$A$6500,0))</f>
        <v>1998</v>
      </c>
      <c r="J5131" s="90">
        <f>INDEX(Data!Q$2:Q$6500,MATCH($A5131,Data!$A$2:$A$6500,0))</f>
        <v>2009</v>
      </c>
      <c r="K5131" s="90">
        <f>INDEX(Data!F$2:F$6500,MATCH($A5131,Data!$A$2:$A$6500,0))</f>
        <v>0</v>
      </c>
      <c r="L5131" s="90">
        <f>INDEX(Data!G$2:G$6500,MATCH($A5131,Data!$A$2:$A$6500,0))</f>
        <v>0</v>
      </c>
      <c r="M5131" s="90">
        <f>INDEX(Data!H$2:H$6500,MATCH($A5131,Data!$A$2:$A$6500,0))</f>
        <v>0</v>
      </c>
      <c r="N5131" s="90">
        <f>INDEX(Data!I$2:I$6500,MATCH($A5131,Data!$A$2:$A$6500,0))</f>
        <v>0</v>
      </c>
      <c r="O5131" s="83">
        <f>INDEX(Data!J$2:J$6500,MATCH($A5131,Data!$A$2:$A$6500,0))</f>
        <v>0</v>
      </c>
      <c r="P5131" t="str">
        <f>_xlfn.XLOOKUP(B5131,Table3[RefID],Table3[Citation])</f>
        <v>Gaskin et al (2009)</v>
      </c>
    </row>
    <row r="5132" spans="1:16" x14ac:dyDescent="0.35">
      <c r="A5132" s="68">
        <v>5130</v>
      </c>
      <c r="B5132" s="69">
        <v>307</v>
      </c>
      <c r="C5132" s="69">
        <v>4021</v>
      </c>
      <c r="D5132" s="69">
        <v>3659</v>
      </c>
      <c r="E5132" t="str">
        <f>INDEX(Table5[EEZ],MATCH(C5132,Table5[Colony_ID],0))</f>
        <v>Fijian Exclusive Economic Zone</v>
      </c>
      <c r="F5132" t="str">
        <f>INDEX(Table5[Corrected Island/Colony Name],MATCH('Full Data'!C5132,Table5[Colony_ID],0))</f>
        <v>Korosiga</v>
      </c>
      <c r="G5132" t="str">
        <f>INDEX(Table4[Common_Name],MATCH('Full Data'!D5132,Table4[SpcRecID],0))</f>
        <v>Brown Booby</v>
      </c>
      <c r="H5132" s="83" t="str">
        <f>INDEX(Data!E$2:E$6500,MATCH(A5132,Data!$A$2:$A$6500,0))</f>
        <v>Potential Breeding</v>
      </c>
      <c r="I5132" s="90">
        <f>INDEX(Data!P$2:P$6500,MATCH(A5132,Data!$A$2:$A$6500,0))</f>
        <v>2009</v>
      </c>
      <c r="J5132" s="90">
        <f>INDEX(Data!Q$2:Q$6500,MATCH($A5132,Data!$A$2:$A$6500,0))</f>
        <v>2009</v>
      </c>
      <c r="K5132" s="90">
        <f>INDEX(Data!F$2:F$6500,MATCH($A5132,Data!$A$2:$A$6500,0))</f>
        <v>112</v>
      </c>
      <c r="L5132" s="90">
        <f>INDEX(Data!G$2:G$6500,MATCH($A5132,Data!$A$2:$A$6500,0))</f>
        <v>112</v>
      </c>
      <c r="M5132" s="90">
        <f>INDEX(Data!H$2:H$6500,MATCH($A5132,Data!$A$2:$A$6500,0))</f>
        <v>0</v>
      </c>
      <c r="N5132" s="90">
        <f>INDEX(Data!I$2:I$6500,MATCH($A5132,Data!$A$2:$A$6500,0))</f>
        <v>0</v>
      </c>
      <c r="O5132" s="83" t="str">
        <f>INDEX(Data!J$2:J$6500,MATCH($A5132,Data!$A$2:$A$6500,0))</f>
        <v>nests</v>
      </c>
      <c r="P5132" t="str">
        <f>_xlfn.XLOOKUP(B5132,Table3[RefID],Table3[Citation])</f>
        <v>Gaskin et al (2009)</v>
      </c>
    </row>
    <row r="5133" spans="1:16" x14ac:dyDescent="0.35">
      <c r="A5133" s="68">
        <v>5131</v>
      </c>
      <c r="B5133" s="69">
        <v>307</v>
      </c>
      <c r="C5133" s="69">
        <v>4055</v>
      </c>
      <c r="D5133" s="69">
        <v>3890</v>
      </c>
      <c r="E5133" t="str">
        <f>INDEX(Table5[EEZ],MATCH(C5133,Table5[Colony_ID],0))</f>
        <v>Fijian Exclusive Economic Zone</v>
      </c>
      <c r="F5133" t="str">
        <f>INDEX(Table5[Corrected Island/Colony Name],MATCH('Full Data'!C5133,Table5[Colony_ID],0))</f>
        <v>Taveuni</v>
      </c>
      <c r="G5133" t="str">
        <f>INDEX(Table4[Common_Name],MATCH('Full Data'!D5133,Table4[SpcRecID],0))</f>
        <v>Collared Petrel</v>
      </c>
      <c r="H5133" s="83" t="str">
        <f>INDEX(Data!E$2:E$6500,MATCH(A5133,Data!$A$2:$A$6500,0))</f>
        <v>Potential Breeding</v>
      </c>
      <c r="I5133" s="90">
        <f>INDEX(Data!P$2:P$6500,MATCH(A5133,Data!$A$2:$A$6500,0))</f>
        <v>2009</v>
      </c>
      <c r="J5133" s="90">
        <f>INDEX(Data!Q$2:Q$6500,MATCH($A5133,Data!$A$2:$A$6500,0))</f>
        <v>2009</v>
      </c>
      <c r="K5133" s="90">
        <f>INDEX(Data!F$2:F$6500,MATCH($A5133,Data!$A$2:$A$6500,0))</f>
        <v>0</v>
      </c>
      <c r="L5133" s="90">
        <f>INDEX(Data!G$2:G$6500,MATCH($A5133,Data!$A$2:$A$6500,0))</f>
        <v>0</v>
      </c>
      <c r="M5133" s="90">
        <f>INDEX(Data!H$2:H$6500,MATCH($A5133,Data!$A$2:$A$6500,0))</f>
        <v>0</v>
      </c>
      <c r="N5133" s="90">
        <f>INDEX(Data!I$2:I$6500,MATCH($A5133,Data!$A$2:$A$6500,0))</f>
        <v>0</v>
      </c>
      <c r="O5133" s="83">
        <f>INDEX(Data!J$2:J$6500,MATCH($A5133,Data!$A$2:$A$6500,0))</f>
        <v>0</v>
      </c>
      <c r="P5133" t="str">
        <f>_xlfn.XLOOKUP(B5133,Table3[RefID],Table3[Citation])</f>
        <v>Gaskin et al (2009)</v>
      </c>
    </row>
    <row r="5134" spans="1:16" x14ac:dyDescent="0.35">
      <c r="A5134" s="68">
        <v>5132</v>
      </c>
      <c r="B5134" s="69">
        <v>307</v>
      </c>
      <c r="C5134" s="69">
        <v>4021</v>
      </c>
      <c r="D5134" s="69">
        <v>3846</v>
      </c>
      <c r="E5134" t="str">
        <f>INDEX(Table5[EEZ],MATCH(C5134,Table5[Colony_ID],0))</f>
        <v>Fijian Exclusive Economic Zone</v>
      </c>
      <c r="F5134" t="str">
        <f>INDEX(Table5[Corrected Island/Colony Name],MATCH('Full Data'!C5134,Table5[Colony_ID],0))</f>
        <v>Korosiga</v>
      </c>
      <c r="G5134" t="str">
        <f>INDEX(Table4[Common_Name],MATCH('Full Data'!D5134,Table4[SpcRecID],0))</f>
        <v>Lesser Frigatebird</v>
      </c>
      <c r="H5134" s="83" t="str">
        <f>INDEX(Data!E$2:E$6500,MATCH(A5134,Data!$A$2:$A$6500,0))</f>
        <v>Non-breeding</v>
      </c>
      <c r="I5134" s="90">
        <f>INDEX(Data!P$2:P$6500,MATCH(A5134,Data!$A$2:$A$6500,0))</f>
        <v>2009</v>
      </c>
      <c r="J5134" s="90">
        <f>INDEX(Data!Q$2:Q$6500,MATCH($A5134,Data!$A$2:$A$6500,0))</f>
        <v>2009</v>
      </c>
      <c r="K5134" s="90">
        <f>INDEX(Data!F$2:F$6500,MATCH($A5134,Data!$A$2:$A$6500,0))</f>
        <v>0</v>
      </c>
      <c r="L5134" s="90">
        <f>INDEX(Data!G$2:G$6500,MATCH($A5134,Data!$A$2:$A$6500,0))</f>
        <v>0</v>
      </c>
      <c r="M5134" s="90">
        <f>INDEX(Data!H$2:H$6500,MATCH($A5134,Data!$A$2:$A$6500,0))</f>
        <v>0</v>
      </c>
      <c r="N5134" s="90">
        <f>INDEX(Data!I$2:I$6500,MATCH($A5134,Data!$A$2:$A$6500,0))</f>
        <v>0</v>
      </c>
      <c r="O5134" s="83">
        <f>INDEX(Data!J$2:J$6500,MATCH($A5134,Data!$A$2:$A$6500,0))</f>
        <v>0</v>
      </c>
      <c r="P5134" t="str">
        <f>_xlfn.XLOOKUP(B5134,Table3[RefID],Table3[Citation])</f>
        <v>Gaskin et al (2009)</v>
      </c>
    </row>
    <row r="5135" spans="1:16" x14ac:dyDescent="0.35">
      <c r="A5135" s="68">
        <v>5133</v>
      </c>
      <c r="B5135" s="69">
        <v>307</v>
      </c>
      <c r="C5135" s="69">
        <v>4021</v>
      </c>
      <c r="D5135" s="69">
        <v>3658</v>
      </c>
      <c r="E5135" t="str">
        <f>INDEX(Table5[EEZ],MATCH(C5135,Table5[Colony_ID],0))</f>
        <v>Fijian Exclusive Economic Zone</v>
      </c>
      <c r="F5135" t="str">
        <f>INDEX(Table5[Corrected Island/Colony Name],MATCH('Full Data'!C5135,Table5[Colony_ID],0))</f>
        <v>Korosiga</v>
      </c>
      <c r="G5135" t="str">
        <f>INDEX(Table4[Common_Name],MATCH('Full Data'!D5135,Table4[SpcRecID],0))</f>
        <v>Red-footed Booby</v>
      </c>
      <c r="H5135" s="83" t="str">
        <f>INDEX(Data!E$2:E$6500,MATCH(A5135,Data!$A$2:$A$6500,0))</f>
        <v>Confirmed</v>
      </c>
      <c r="I5135" s="90">
        <f>INDEX(Data!P$2:P$6500,MATCH(A5135,Data!$A$2:$A$6500,0))</f>
        <v>2009</v>
      </c>
      <c r="J5135" s="90">
        <f>INDEX(Data!Q$2:Q$6500,MATCH($A5135,Data!$A$2:$A$6500,0))</f>
        <v>2009</v>
      </c>
      <c r="K5135" s="90">
        <f>INDEX(Data!F$2:F$6500,MATCH($A5135,Data!$A$2:$A$6500,0))</f>
        <v>1000</v>
      </c>
      <c r="L5135" s="90">
        <f>INDEX(Data!G$2:G$6500,MATCH($A5135,Data!$A$2:$A$6500,0))</f>
        <v>1000</v>
      </c>
      <c r="M5135" s="90">
        <f>INDEX(Data!H$2:H$6500,MATCH($A5135,Data!$A$2:$A$6500,0))</f>
        <v>0</v>
      </c>
      <c r="N5135" s="90">
        <f>INDEX(Data!I$2:I$6500,MATCH($A5135,Data!$A$2:$A$6500,0))</f>
        <v>0</v>
      </c>
      <c r="O5135" s="83" t="str">
        <f>INDEX(Data!J$2:J$6500,MATCH($A5135,Data!$A$2:$A$6500,0))</f>
        <v>nests</v>
      </c>
      <c r="P5135" t="str">
        <f>_xlfn.XLOOKUP(B5135,Table3[RefID],Table3[Citation])</f>
        <v>Gaskin et al (2009)</v>
      </c>
    </row>
    <row r="5136" spans="1:16" x14ac:dyDescent="0.35">
      <c r="A5136" s="68">
        <v>5134</v>
      </c>
      <c r="B5136" s="69">
        <v>307</v>
      </c>
      <c r="C5136" s="69">
        <v>4037</v>
      </c>
      <c r="D5136" s="69">
        <v>3658</v>
      </c>
      <c r="E5136" t="str">
        <f>INDEX(Table5[EEZ],MATCH(C5136,Table5[Colony_ID],0))</f>
        <v>Fijian Exclusive Economic Zone</v>
      </c>
      <c r="F5136" t="str">
        <f>INDEX(Table5[Corrected Island/Colony Name],MATCH('Full Data'!C5136,Table5[Colony_ID],0))</f>
        <v>Nasaqa</v>
      </c>
      <c r="G5136" t="str">
        <f>INDEX(Table4[Common_Name],MATCH('Full Data'!D5136,Table4[SpcRecID],0))</f>
        <v>Red-footed Booby</v>
      </c>
      <c r="H5136" s="83" t="str">
        <f>INDEX(Data!E$2:E$6500,MATCH(A5136,Data!$A$2:$A$6500,0))</f>
        <v>Confirmed</v>
      </c>
      <c r="I5136" s="90">
        <f>INDEX(Data!P$2:P$6500,MATCH(A5136,Data!$A$2:$A$6500,0))</f>
        <v>2009</v>
      </c>
      <c r="J5136" s="90">
        <f>INDEX(Data!Q$2:Q$6500,MATCH($A5136,Data!$A$2:$A$6500,0))</f>
        <v>2009</v>
      </c>
      <c r="K5136" s="90">
        <f>INDEX(Data!F$2:F$6500,MATCH($A5136,Data!$A$2:$A$6500,0))</f>
        <v>130</v>
      </c>
      <c r="L5136" s="90">
        <f>INDEX(Data!G$2:G$6500,MATCH($A5136,Data!$A$2:$A$6500,0))</f>
        <v>130</v>
      </c>
      <c r="M5136" s="90">
        <f>INDEX(Data!H$2:H$6500,MATCH($A5136,Data!$A$2:$A$6500,0))</f>
        <v>0</v>
      </c>
      <c r="N5136" s="90">
        <f>INDEX(Data!I$2:I$6500,MATCH($A5136,Data!$A$2:$A$6500,0))</f>
        <v>0</v>
      </c>
      <c r="O5136" s="83" t="str">
        <f>INDEX(Data!J$2:J$6500,MATCH($A5136,Data!$A$2:$A$6500,0))</f>
        <v>individuals</v>
      </c>
      <c r="P5136" t="str">
        <f>_xlfn.XLOOKUP(B5136,Table3[RefID],Table3[Citation])</f>
        <v>Gaskin et al (2009)</v>
      </c>
    </row>
    <row r="5137" spans="1:16" x14ac:dyDescent="0.35">
      <c r="A5137" s="68">
        <v>5135</v>
      </c>
      <c r="B5137" s="71">
        <v>308</v>
      </c>
      <c r="C5137" s="72">
        <v>5059</v>
      </c>
      <c r="D5137" s="70">
        <v>3845</v>
      </c>
      <c r="E5137" t="str">
        <f>INDEX(Table5[EEZ],MATCH(C5137,Table5[Colony_ID],0))</f>
        <v>French Polynesian Exclusive Economic Zone</v>
      </c>
      <c r="F5137" t="str">
        <f>INDEX(Table5[Corrected Island/Colony Name],MATCH('Full Data'!C5137,Table5[Colony_ID],0))</f>
        <v>Makatea</v>
      </c>
      <c r="G5137" t="str">
        <f>INDEX(Table4[Common_Name],MATCH('Full Data'!D5137,Table4[SpcRecID],0))</f>
        <v>Great Frigatebird</v>
      </c>
      <c r="H5137" s="83" t="str">
        <f>INDEX(Data!E$2:E$6500,MATCH(A5137,Data!$A$2:$A$6500,0))</f>
        <v>Data Deficient</v>
      </c>
      <c r="I5137" s="90">
        <f>INDEX(Data!P$2:P$6500,MATCH(A5137,Data!$A$2:$A$6500,0))</f>
        <v>2009</v>
      </c>
      <c r="J5137" s="90">
        <f>INDEX(Data!Q$2:Q$6500,MATCH($A5137,Data!$A$2:$A$6500,0))</f>
        <v>2009</v>
      </c>
      <c r="K5137" s="90">
        <f>INDEX(Data!F$2:F$6500,MATCH($A5137,Data!$A$2:$A$6500,0))</f>
        <v>0</v>
      </c>
      <c r="L5137" s="90">
        <f>INDEX(Data!G$2:G$6500,MATCH($A5137,Data!$A$2:$A$6500,0))</f>
        <v>0</v>
      </c>
      <c r="M5137" s="90">
        <f>INDEX(Data!H$2:H$6500,MATCH($A5137,Data!$A$2:$A$6500,0))</f>
        <v>0</v>
      </c>
      <c r="N5137" s="90">
        <f>INDEX(Data!I$2:I$6500,MATCH($A5137,Data!$A$2:$A$6500,0))</f>
        <v>0</v>
      </c>
      <c r="O5137" s="83">
        <f>INDEX(Data!J$2:J$6500,MATCH($A5137,Data!$A$2:$A$6500,0))</f>
        <v>0</v>
      </c>
      <c r="P5137" t="str">
        <f>_xlfn.XLOOKUP(B5137,Table3[RefID],Table3[Citation])</f>
        <v>Jacq &amp; Butaud (2009)</v>
      </c>
    </row>
    <row r="5138" spans="1:16" x14ac:dyDescent="0.35">
      <c r="A5138" s="68">
        <v>5136</v>
      </c>
      <c r="B5138" s="71">
        <v>308</v>
      </c>
      <c r="C5138" s="72">
        <v>5059</v>
      </c>
      <c r="D5138" s="69">
        <v>3846</v>
      </c>
      <c r="E5138" t="str">
        <f>INDEX(Table5[EEZ],MATCH(C5138,Table5[Colony_ID],0))</f>
        <v>French Polynesian Exclusive Economic Zone</v>
      </c>
      <c r="F5138" t="str">
        <f>INDEX(Table5[Corrected Island/Colony Name],MATCH('Full Data'!C5138,Table5[Colony_ID],0))</f>
        <v>Makatea</v>
      </c>
      <c r="G5138" t="str">
        <f>INDEX(Table4[Common_Name],MATCH('Full Data'!D5138,Table4[SpcRecID],0))</f>
        <v>Lesser Frigatebird</v>
      </c>
      <c r="H5138" s="83" t="str">
        <f>INDEX(Data!E$2:E$6500,MATCH(A5138,Data!$A$2:$A$6500,0))</f>
        <v>Data Deficient</v>
      </c>
      <c r="I5138" s="90">
        <f>INDEX(Data!P$2:P$6500,MATCH(A5138,Data!$A$2:$A$6500,0))</f>
        <v>2009</v>
      </c>
      <c r="J5138" s="90">
        <f>INDEX(Data!Q$2:Q$6500,MATCH($A5138,Data!$A$2:$A$6500,0))</f>
        <v>2009</v>
      </c>
      <c r="K5138" s="90">
        <f>INDEX(Data!F$2:F$6500,MATCH($A5138,Data!$A$2:$A$6500,0))</f>
        <v>0</v>
      </c>
      <c r="L5138" s="90">
        <f>INDEX(Data!G$2:G$6500,MATCH($A5138,Data!$A$2:$A$6500,0))</f>
        <v>0</v>
      </c>
      <c r="M5138" s="90">
        <f>INDEX(Data!H$2:H$6500,MATCH($A5138,Data!$A$2:$A$6500,0))</f>
        <v>0</v>
      </c>
      <c r="N5138" s="90">
        <f>INDEX(Data!I$2:I$6500,MATCH($A5138,Data!$A$2:$A$6500,0))</f>
        <v>0</v>
      </c>
      <c r="O5138" s="83">
        <f>INDEX(Data!J$2:J$6500,MATCH($A5138,Data!$A$2:$A$6500,0))</f>
        <v>0</v>
      </c>
      <c r="P5138" t="str">
        <f>_xlfn.XLOOKUP(B5138,Table3[RefID],Table3[Citation])</f>
        <v>Jacq &amp; Butaud (2009)</v>
      </c>
    </row>
    <row r="5139" spans="1:16" x14ac:dyDescent="0.35">
      <c r="A5139" s="68">
        <v>5137</v>
      </c>
      <c r="B5139" s="71">
        <v>309</v>
      </c>
      <c r="C5139" s="72">
        <v>5171</v>
      </c>
      <c r="D5139" s="69">
        <v>3659</v>
      </c>
      <c r="E5139" t="str">
        <f>INDEX(Table5[EEZ],MATCH(C5139,Table5[Colony_ID],0))</f>
        <v>French Polynesian Exclusive Economic Zone</v>
      </c>
      <c r="F5139" t="str">
        <f>INDEX(Table5[Corrected Island/Colony Name],MATCH('Full Data'!C5139,Table5[Colony_ID],0))</f>
        <v>Motu Tahuna Iti</v>
      </c>
      <c r="G5139" t="str">
        <f>INDEX(Table4[Common_Name],MATCH('Full Data'!D5139,Table4[SpcRecID],0))</f>
        <v>Brown Booby</v>
      </c>
      <c r="H5139" s="83" t="str">
        <f>INDEX(Data!E$2:E$6500,MATCH(A5139,Data!$A$2:$A$6500,0))</f>
        <v>confirmed</v>
      </c>
      <c r="I5139" s="90">
        <f>INDEX(Data!P$2:P$6500,MATCH(A5139,Data!$A$2:$A$6500,0))</f>
        <v>2009</v>
      </c>
      <c r="J5139" s="90">
        <f>INDEX(Data!Q$2:Q$6500,MATCH($A5139,Data!$A$2:$A$6500,0))</f>
        <v>2009</v>
      </c>
      <c r="K5139" s="90">
        <f>INDEX(Data!F$2:F$6500,MATCH($A5139,Data!$A$2:$A$6500,0))</f>
        <v>1</v>
      </c>
      <c r="L5139" s="90">
        <f>INDEX(Data!G$2:G$6500,MATCH($A5139,Data!$A$2:$A$6500,0))</f>
        <v>1</v>
      </c>
      <c r="M5139" s="90">
        <f>INDEX(Data!H$2:H$6500,MATCH($A5139,Data!$A$2:$A$6500,0))</f>
        <v>0</v>
      </c>
      <c r="N5139" s="90">
        <f>INDEX(Data!I$2:I$6500,MATCH($A5139,Data!$A$2:$A$6500,0))</f>
        <v>0</v>
      </c>
      <c r="O5139" s="83" t="str">
        <f>INDEX(Data!J$2:J$6500,MATCH($A5139,Data!$A$2:$A$6500,0))</f>
        <v>breeding pairs</v>
      </c>
      <c r="P5139" t="str">
        <f>_xlfn.XLOOKUP(B5139,Table3[RefID],Table3[Citation])</f>
        <v>Russel &amp; Faulquier (2009)</v>
      </c>
    </row>
    <row r="5140" spans="1:16" x14ac:dyDescent="0.35">
      <c r="A5140" s="68">
        <v>5138</v>
      </c>
      <c r="B5140" s="71">
        <v>309</v>
      </c>
      <c r="C5140" s="72">
        <v>5177</v>
      </c>
      <c r="D5140" s="69">
        <v>3659</v>
      </c>
      <c r="E5140" t="str">
        <f>INDEX(Table5[EEZ],MATCH(C5140,Table5[Colony_ID],0))</f>
        <v>French Polynesian Exclusive Economic Zone</v>
      </c>
      <c r="F5140" t="str">
        <f>INDEX(Table5[Corrected Island/Colony Name],MATCH('Full Data'!C5140,Table5[Colony_ID],0))</f>
        <v>Tahuna iti</v>
      </c>
      <c r="G5140" t="str">
        <f>INDEX(Table4[Common_Name],MATCH('Full Data'!D5140,Table4[SpcRecID],0))</f>
        <v>Brown Booby</v>
      </c>
      <c r="H5140" s="83" t="str">
        <f>INDEX(Data!E$2:E$6500,MATCH(A5140,Data!$A$2:$A$6500,0))</f>
        <v>Confirmed</v>
      </c>
      <c r="I5140" s="90">
        <f>INDEX(Data!P$2:P$6500,MATCH(A5140,Data!$A$2:$A$6500,0))</f>
        <v>2009</v>
      </c>
      <c r="J5140" s="90">
        <f>INDEX(Data!Q$2:Q$6500,MATCH($A5140,Data!$A$2:$A$6500,0))</f>
        <v>2009</v>
      </c>
      <c r="K5140" s="90">
        <f>INDEX(Data!F$2:F$6500,MATCH($A5140,Data!$A$2:$A$6500,0))</f>
        <v>24</v>
      </c>
      <c r="L5140" s="90">
        <f>INDEX(Data!G$2:G$6500,MATCH($A5140,Data!$A$2:$A$6500,0))</f>
        <v>24</v>
      </c>
      <c r="M5140" s="90">
        <f>INDEX(Data!H$2:H$6500,MATCH($A5140,Data!$A$2:$A$6500,0))</f>
        <v>0</v>
      </c>
      <c r="N5140" s="90">
        <f>INDEX(Data!I$2:I$6500,MATCH($A5140,Data!$A$2:$A$6500,0))</f>
        <v>0</v>
      </c>
      <c r="O5140" s="83" t="str">
        <f>INDEX(Data!J$2:J$6500,MATCH($A5140,Data!$A$2:$A$6500,0))</f>
        <v>breeding pairs</v>
      </c>
      <c r="P5140" t="str">
        <f>_xlfn.XLOOKUP(B5140,Table3[RefID],Table3[Citation])</f>
        <v>Russel &amp; Faulquier (2009)</v>
      </c>
    </row>
    <row r="5141" spans="1:16" x14ac:dyDescent="0.35">
      <c r="A5141" s="68">
        <v>5139</v>
      </c>
      <c r="B5141" s="71">
        <v>309</v>
      </c>
      <c r="C5141" s="72">
        <v>5171</v>
      </c>
      <c r="D5141" s="69">
        <v>3294</v>
      </c>
      <c r="E5141" t="str">
        <f>INDEX(Table5[EEZ],MATCH(C5141,Table5[Colony_ID],0))</f>
        <v>French Polynesian Exclusive Economic Zone</v>
      </c>
      <c r="F5141" t="str">
        <f>INDEX(Table5[Corrected Island/Colony Name],MATCH('Full Data'!C5141,Table5[Colony_ID],0))</f>
        <v>Motu Tahuna Iti</v>
      </c>
      <c r="G5141" t="str">
        <f>INDEX(Table4[Common_Name],MATCH('Full Data'!D5141,Table4[SpcRecID],0))</f>
        <v>Brown Noddy</v>
      </c>
      <c r="H5141" s="83" t="str">
        <f>INDEX(Data!E$2:E$6500,MATCH(A5141,Data!$A$2:$A$6500,0))</f>
        <v>confirmed</v>
      </c>
      <c r="I5141" s="90">
        <f>INDEX(Data!P$2:P$6500,MATCH(A5141,Data!$A$2:$A$6500,0))</f>
        <v>2009</v>
      </c>
      <c r="J5141" s="90">
        <f>INDEX(Data!Q$2:Q$6500,MATCH($A5141,Data!$A$2:$A$6500,0))</f>
        <v>2009</v>
      </c>
      <c r="K5141" s="90">
        <f>INDEX(Data!F$2:F$6500,MATCH($A5141,Data!$A$2:$A$6500,0))</f>
        <v>640</v>
      </c>
      <c r="L5141" s="90">
        <f>INDEX(Data!G$2:G$6500,MATCH($A5141,Data!$A$2:$A$6500,0))</f>
        <v>640</v>
      </c>
      <c r="M5141" s="90">
        <f>INDEX(Data!H$2:H$6500,MATCH($A5141,Data!$A$2:$A$6500,0))</f>
        <v>0</v>
      </c>
      <c r="N5141" s="90">
        <f>INDEX(Data!I$2:I$6500,MATCH($A5141,Data!$A$2:$A$6500,0))</f>
        <v>0</v>
      </c>
      <c r="O5141" s="83" t="str">
        <f>INDEX(Data!J$2:J$6500,MATCH($A5141,Data!$A$2:$A$6500,0))</f>
        <v>breeding pairs</v>
      </c>
      <c r="P5141" t="str">
        <f>_xlfn.XLOOKUP(B5141,Table3[RefID],Table3[Citation])</f>
        <v>Russel &amp; Faulquier (2009)</v>
      </c>
    </row>
    <row r="5142" spans="1:16" x14ac:dyDescent="0.35">
      <c r="A5142" s="68">
        <v>5140</v>
      </c>
      <c r="B5142" s="71">
        <v>309</v>
      </c>
      <c r="C5142" s="72">
        <v>5177</v>
      </c>
      <c r="D5142" s="69">
        <v>3294</v>
      </c>
      <c r="E5142" t="str">
        <f>INDEX(Table5[EEZ],MATCH(C5142,Table5[Colony_ID],0))</f>
        <v>French Polynesian Exclusive Economic Zone</v>
      </c>
      <c r="F5142" t="str">
        <f>INDEX(Table5[Corrected Island/Colony Name],MATCH('Full Data'!C5142,Table5[Colony_ID],0))</f>
        <v>Tahuna iti</v>
      </c>
      <c r="G5142" t="str">
        <f>INDEX(Table4[Common_Name],MATCH('Full Data'!D5142,Table4[SpcRecID],0))</f>
        <v>Brown Noddy</v>
      </c>
      <c r="H5142" s="83" t="str">
        <f>INDEX(Data!E$2:E$6500,MATCH(A5142,Data!$A$2:$A$6500,0))</f>
        <v>Confirmed</v>
      </c>
      <c r="I5142" s="90">
        <f>INDEX(Data!P$2:P$6500,MATCH(A5142,Data!$A$2:$A$6500,0))</f>
        <v>2009</v>
      </c>
      <c r="J5142" s="90">
        <f>INDEX(Data!Q$2:Q$6500,MATCH($A5142,Data!$A$2:$A$6500,0))</f>
        <v>2009</v>
      </c>
      <c r="K5142" s="90">
        <f>INDEX(Data!F$2:F$6500,MATCH($A5142,Data!$A$2:$A$6500,0))</f>
        <v>9912</v>
      </c>
      <c r="L5142" s="90">
        <f>INDEX(Data!G$2:G$6500,MATCH($A5142,Data!$A$2:$A$6500,0))</f>
        <v>9912</v>
      </c>
      <c r="M5142" s="90">
        <f>INDEX(Data!H$2:H$6500,MATCH($A5142,Data!$A$2:$A$6500,0))</f>
        <v>0</v>
      </c>
      <c r="N5142" s="90">
        <f>INDEX(Data!I$2:I$6500,MATCH($A5142,Data!$A$2:$A$6500,0))</f>
        <v>0</v>
      </c>
      <c r="O5142" s="83" t="str">
        <f>INDEX(Data!J$2:J$6500,MATCH($A5142,Data!$A$2:$A$6500,0))</f>
        <v>breeding pairs</v>
      </c>
      <c r="P5142" t="str">
        <f>_xlfn.XLOOKUP(B5142,Table3[RefID],Table3[Citation])</f>
        <v>Russel &amp; Faulquier (2009)</v>
      </c>
    </row>
    <row r="5143" spans="1:16" x14ac:dyDescent="0.35">
      <c r="A5143" s="68">
        <v>5141</v>
      </c>
      <c r="B5143" s="71">
        <v>309</v>
      </c>
      <c r="C5143" s="72">
        <v>5177</v>
      </c>
      <c r="D5143" s="69">
        <v>3263</v>
      </c>
      <c r="E5143" t="str">
        <f>INDEX(Table5[EEZ],MATCH(C5143,Table5[Colony_ID],0))</f>
        <v>French Polynesian Exclusive Economic Zone</v>
      </c>
      <c r="F5143" t="str">
        <f>INDEX(Table5[Corrected Island/Colony Name],MATCH('Full Data'!C5143,Table5[Colony_ID],0))</f>
        <v>Tahuna iti</v>
      </c>
      <c r="G5143" t="str">
        <f>INDEX(Table4[Common_Name],MATCH('Full Data'!D5143,Table4[SpcRecID],0))</f>
        <v>Greater crested Tern</v>
      </c>
      <c r="H5143" s="83" t="str">
        <f>INDEX(Data!E$2:E$6500,MATCH(A5143,Data!$A$2:$A$6500,0))</f>
        <v>Confirmed</v>
      </c>
      <c r="I5143" s="90">
        <f>INDEX(Data!P$2:P$6500,MATCH(A5143,Data!$A$2:$A$6500,0))</f>
        <v>2009</v>
      </c>
      <c r="J5143" s="90">
        <f>INDEX(Data!Q$2:Q$6500,MATCH($A5143,Data!$A$2:$A$6500,0))</f>
        <v>2009</v>
      </c>
      <c r="K5143" s="90">
        <f>INDEX(Data!F$2:F$6500,MATCH($A5143,Data!$A$2:$A$6500,0))</f>
        <v>29</v>
      </c>
      <c r="L5143" s="90">
        <f>INDEX(Data!G$2:G$6500,MATCH($A5143,Data!$A$2:$A$6500,0))</f>
        <v>29</v>
      </c>
      <c r="M5143" s="90">
        <f>INDEX(Data!H$2:H$6500,MATCH($A5143,Data!$A$2:$A$6500,0))</f>
        <v>0</v>
      </c>
      <c r="N5143" s="90">
        <f>INDEX(Data!I$2:I$6500,MATCH($A5143,Data!$A$2:$A$6500,0))</f>
        <v>0</v>
      </c>
      <c r="O5143" s="83" t="str">
        <f>INDEX(Data!J$2:J$6500,MATCH($A5143,Data!$A$2:$A$6500,0))</f>
        <v>breeding pairs</v>
      </c>
      <c r="P5143" t="str">
        <f>_xlfn.XLOOKUP(B5143,Table3[RefID],Table3[Citation])</f>
        <v>Russel &amp; Faulquier (2009)</v>
      </c>
    </row>
    <row r="5144" spans="1:16" x14ac:dyDescent="0.35">
      <c r="A5144" s="68">
        <v>5142</v>
      </c>
      <c r="B5144" s="71">
        <v>309</v>
      </c>
      <c r="C5144" s="72">
        <v>5177</v>
      </c>
      <c r="D5144" s="69">
        <v>3286</v>
      </c>
      <c r="E5144" t="str">
        <f>INDEX(Table5[EEZ],MATCH(C5144,Table5[Colony_ID],0))</f>
        <v>French Polynesian Exclusive Economic Zone</v>
      </c>
      <c r="F5144" t="str">
        <f>INDEX(Table5[Corrected Island/Colony Name],MATCH('Full Data'!C5144,Table5[Colony_ID],0))</f>
        <v>Tahuna iti</v>
      </c>
      <c r="G5144" t="str">
        <f>INDEX(Table4[Common_Name],MATCH('Full Data'!D5144,Table4[SpcRecID],0))</f>
        <v>Grey-backed Tern</v>
      </c>
      <c r="H5144" s="83" t="str">
        <f>INDEX(Data!E$2:E$6500,MATCH(A5144,Data!$A$2:$A$6500,0))</f>
        <v>Confirmed</v>
      </c>
      <c r="I5144" s="90">
        <f>INDEX(Data!P$2:P$6500,MATCH(A5144,Data!$A$2:$A$6500,0))</f>
        <v>2009</v>
      </c>
      <c r="J5144" s="90">
        <f>INDEX(Data!Q$2:Q$6500,MATCH($A5144,Data!$A$2:$A$6500,0))</f>
        <v>2009</v>
      </c>
      <c r="K5144" s="90">
        <f>INDEX(Data!F$2:F$6500,MATCH($A5144,Data!$A$2:$A$6500,0))</f>
        <v>2</v>
      </c>
      <c r="L5144" s="90">
        <f>INDEX(Data!G$2:G$6500,MATCH($A5144,Data!$A$2:$A$6500,0))</f>
        <v>2</v>
      </c>
      <c r="M5144" s="90">
        <f>INDEX(Data!H$2:H$6500,MATCH($A5144,Data!$A$2:$A$6500,0))</f>
        <v>0</v>
      </c>
      <c r="N5144" s="90">
        <f>INDEX(Data!I$2:I$6500,MATCH($A5144,Data!$A$2:$A$6500,0))</f>
        <v>0</v>
      </c>
      <c r="O5144" s="83" t="str">
        <f>INDEX(Data!J$2:J$6500,MATCH($A5144,Data!$A$2:$A$6500,0))</f>
        <v>breeding pairs</v>
      </c>
      <c r="P5144" t="str">
        <f>_xlfn.XLOOKUP(B5144,Table3[RefID],Table3[Citation])</f>
        <v>Russel &amp; Faulquier (2009)</v>
      </c>
    </row>
    <row r="5145" spans="1:16" x14ac:dyDescent="0.35">
      <c r="A5145" s="68">
        <v>5143</v>
      </c>
      <c r="B5145" s="71">
        <v>309</v>
      </c>
      <c r="C5145" s="72">
        <v>5171</v>
      </c>
      <c r="D5145" s="69">
        <v>3658</v>
      </c>
      <c r="E5145" t="str">
        <f>INDEX(Table5[EEZ],MATCH(C5145,Table5[Colony_ID],0))</f>
        <v>French Polynesian Exclusive Economic Zone</v>
      </c>
      <c r="F5145" t="str">
        <f>INDEX(Table5[Corrected Island/Colony Name],MATCH('Full Data'!C5145,Table5[Colony_ID],0))</f>
        <v>Motu Tahuna Iti</v>
      </c>
      <c r="G5145" t="str">
        <f>INDEX(Table4[Common_Name],MATCH('Full Data'!D5145,Table4[SpcRecID],0))</f>
        <v>Red-footed Booby</v>
      </c>
      <c r="H5145" s="83" t="str">
        <f>INDEX(Data!E$2:E$6500,MATCH(A5145,Data!$A$2:$A$6500,0))</f>
        <v>confirmed</v>
      </c>
      <c r="I5145" s="90">
        <f>INDEX(Data!P$2:P$6500,MATCH(A5145,Data!$A$2:$A$6500,0))</f>
        <v>2009</v>
      </c>
      <c r="J5145" s="90">
        <f>INDEX(Data!Q$2:Q$6500,MATCH($A5145,Data!$A$2:$A$6500,0))</f>
        <v>2009</v>
      </c>
      <c r="K5145" s="90">
        <f>INDEX(Data!F$2:F$6500,MATCH($A5145,Data!$A$2:$A$6500,0))</f>
        <v>44</v>
      </c>
      <c r="L5145" s="90">
        <f>INDEX(Data!G$2:G$6500,MATCH($A5145,Data!$A$2:$A$6500,0))</f>
        <v>44</v>
      </c>
      <c r="M5145" s="90">
        <f>INDEX(Data!H$2:H$6500,MATCH($A5145,Data!$A$2:$A$6500,0))</f>
        <v>0</v>
      </c>
      <c r="N5145" s="90">
        <f>INDEX(Data!I$2:I$6500,MATCH($A5145,Data!$A$2:$A$6500,0))</f>
        <v>0</v>
      </c>
      <c r="O5145" s="83" t="str">
        <f>INDEX(Data!J$2:J$6500,MATCH($A5145,Data!$A$2:$A$6500,0))</f>
        <v>breeding pairs</v>
      </c>
      <c r="P5145" t="str">
        <f>_xlfn.XLOOKUP(B5145,Table3[RefID],Table3[Citation])</f>
        <v>Russel &amp; Faulquier (2009)</v>
      </c>
    </row>
    <row r="5146" spans="1:16" x14ac:dyDescent="0.35">
      <c r="A5146" s="68">
        <v>5144</v>
      </c>
      <c r="B5146" s="71">
        <v>309</v>
      </c>
      <c r="C5146" s="72">
        <v>5177</v>
      </c>
      <c r="D5146" s="69">
        <v>3658</v>
      </c>
      <c r="E5146" t="str">
        <f>INDEX(Table5[EEZ],MATCH(C5146,Table5[Colony_ID],0))</f>
        <v>French Polynesian Exclusive Economic Zone</v>
      </c>
      <c r="F5146" t="str">
        <f>INDEX(Table5[Corrected Island/Colony Name],MATCH('Full Data'!C5146,Table5[Colony_ID],0))</f>
        <v>Tahuna iti</v>
      </c>
      <c r="G5146" t="str">
        <f>INDEX(Table4[Common_Name],MATCH('Full Data'!D5146,Table4[SpcRecID],0))</f>
        <v>Red-footed Booby</v>
      </c>
      <c r="H5146" s="83" t="str">
        <f>INDEX(Data!E$2:E$6500,MATCH(A5146,Data!$A$2:$A$6500,0))</f>
        <v>Confirmed</v>
      </c>
      <c r="I5146" s="90">
        <f>INDEX(Data!P$2:P$6500,MATCH(A5146,Data!$A$2:$A$6500,0))</f>
        <v>2009</v>
      </c>
      <c r="J5146" s="90">
        <f>INDEX(Data!Q$2:Q$6500,MATCH($A5146,Data!$A$2:$A$6500,0))</f>
        <v>2009</v>
      </c>
      <c r="K5146" s="90">
        <f>INDEX(Data!F$2:F$6500,MATCH($A5146,Data!$A$2:$A$6500,0))</f>
        <v>26</v>
      </c>
      <c r="L5146" s="90">
        <f>INDEX(Data!G$2:G$6500,MATCH($A5146,Data!$A$2:$A$6500,0))</f>
        <v>26</v>
      </c>
      <c r="M5146" s="90">
        <f>INDEX(Data!H$2:H$6500,MATCH($A5146,Data!$A$2:$A$6500,0))</f>
        <v>0</v>
      </c>
      <c r="N5146" s="90">
        <f>INDEX(Data!I$2:I$6500,MATCH($A5146,Data!$A$2:$A$6500,0))</f>
        <v>0</v>
      </c>
      <c r="O5146" s="83" t="str">
        <f>INDEX(Data!J$2:J$6500,MATCH($A5146,Data!$A$2:$A$6500,0))</f>
        <v>breeding pairs</v>
      </c>
      <c r="P5146" t="str">
        <f>_xlfn.XLOOKUP(B5146,Table3[RefID],Table3[Citation])</f>
        <v>Russel &amp; Faulquier (2009)</v>
      </c>
    </row>
    <row r="5147" spans="1:16" x14ac:dyDescent="0.35">
      <c r="A5147" s="68">
        <v>5145</v>
      </c>
      <c r="B5147" s="71">
        <v>309</v>
      </c>
      <c r="C5147" s="72">
        <v>5177</v>
      </c>
      <c r="D5147" s="69">
        <v>3288</v>
      </c>
      <c r="E5147" t="str">
        <f>INDEX(Table5[EEZ],MATCH(C5147,Table5[Colony_ID],0))</f>
        <v>French Polynesian Exclusive Economic Zone</v>
      </c>
      <c r="F5147" t="str">
        <f>INDEX(Table5[Corrected Island/Colony Name],MATCH('Full Data'!C5147,Table5[Colony_ID],0))</f>
        <v>Tahuna iti</v>
      </c>
      <c r="G5147" t="str">
        <f>INDEX(Table4[Common_Name],MATCH('Full Data'!D5147,Table4[SpcRecID],0))</f>
        <v>Sooty Tern</v>
      </c>
      <c r="H5147" s="83" t="str">
        <f>INDEX(Data!E$2:E$6500,MATCH(A5147,Data!$A$2:$A$6500,0))</f>
        <v>Confirmed</v>
      </c>
      <c r="I5147" s="90">
        <f>INDEX(Data!P$2:P$6500,MATCH(A5147,Data!$A$2:$A$6500,0))</f>
        <v>2009</v>
      </c>
      <c r="J5147" s="90">
        <f>INDEX(Data!Q$2:Q$6500,MATCH($A5147,Data!$A$2:$A$6500,0))</f>
        <v>2009</v>
      </c>
      <c r="K5147" s="90">
        <f>INDEX(Data!F$2:F$6500,MATCH($A5147,Data!$A$2:$A$6500,0))</f>
        <v>15</v>
      </c>
      <c r="L5147" s="90">
        <f>INDEX(Data!G$2:G$6500,MATCH($A5147,Data!$A$2:$A$6500,0))</f>
        <v>15</v>
      </c>
      <c r="M5147" s="90">
        <f>INDEX(Data!H$2:H$6500,MATCH($A5147,Data!$A$2:$A$6500,0))</f>
        <v>0</v>
      </c>
      <c r="N5147" s="90">
        <f>INDEX(Data!I$2:I$6500,MATCH($A5147,Data!$A$2:$A$6500,0))</f>
        <v>0</v>
      </c>
      <c r="O5147" s="83" t="str">
        <f>INDEX(Data!J$2:J$6500,MATCH($A5147,Data!$A$2:$A$6500,0))</f>
        <v>breeding pairs</v>
      </c>
      <c r="P5147" t="str">
        <f>_xlfn.XLOOKUP(B5147,Table3[RefID],Table3[Citation])</f>
        <v>Russel &amp; Faulquier (2009)</v>
      </c>
    </row>
    <row r="5148" spans="1:16" x14ac:dyDescent="0.35">
      <c r="A5148" s="68">
        <v>5146</v>
      </c>
      <c r="B5148" s="69">
        <v>310</v>
      </c>
      <c r="C5148" s="69">
        <v>4040</v>
      </c>
      <c r="D5148" s="69">
        <v>3659</v>
      </c>
      <c r="E5148" t="str">
        <f>INDEX(Table5[EEZ],MATCH(C5148,Table5[Colony_ID],0))</f>
        <v>Fijian Exclusive Economic Zone</v>
      </c>
      <c r="F5148" t="str">
        <f>INDEX(Table5[Corrected Island/Colony Name],MATCH('Full Data'!C5148,Table5[Colony_ID],0))</f>
        <v>Nukubasaqa</v>
      </c>
      <c r="G5148" t="str">
        <f>INDEX(Table4[Common_Name],MATCH('Full Data'!D5148,Table4[SpcRecID],0))</f>
        <v>Brown Booby</v>
      </c>
      <c r="H5148" s="83" t="str">
        <f>INDEX(Data!E$2:E$6500,MATCH(A5148,Data!$A$2:$A$6500,0))</f>
        <v>Confirmed</v>
      </c>
      <c r="I5148" s="90">
        <f>INDEX(Data!P$2:P$6500,MATCH(A5148,Data!$A$2:$A$6500,0))</f>
        <v>2009</v>
      </c>
      <c r="J5148" s="90">
        <f>INDEX(Data!Q$2:Q$6500,MATCH($A5148,Data!$A$2:$A$6500,0))</f>
        <v>2009</v>
      </c>
      <c r="K5148" s="90">
        <f>INDEX(Data!F$2:F$6500,MATCH($A5148,Data!$A$2:$A$6500,0))</f>
        <v>18</v>
      </c>
      <c r="L5148" s="90">
        <f>INDEX(Data!G$2:G$6500,MATCH($A5148,Data!$A$2:$A$6500,0))</f>
        <v>18</v>
      </c>
      <c r="M5148" s="90">
        <f>INDEX(Data!H$2:H$6500,MATCH($A5148,Data!$A$2:$A$6500,0))</f>
        <v>0</v>
      </c>
      <c r="N5148" s="90">
        <f>INDEX(Data!I$2:I$6500,MATCH($A5148,Data!$A$2:$A$6500,0))</f>
        <v>0</v>
      </c>
      <c r="O5148" s="83" t="str">
        <f>INDEX(Data!J$2:J$6500,MATCH($A5148,Data!$A$2:$A$6500,0))</f>
        <v>breeding pairs</v>
      </c>
      <c r="P5148" t="str">
        <f>_xlfn.XLOOKUP(B5148,Table3[RefID],Table3[Citation])</f>
        <v>Seniloli et al (2009)</v>
      </c>
    </row>
    <row r="5149" spans="1:16" x14ac:dyDescent="0.35">
      <c r="A5149" s="68">
        <v>5147</v>
      </c>
      <c r="B5149" s="69">
        <v>310</v>
      </c>
      <c r="C5149" s="69">
        <v>4040</v>
      </c>
      <c r="D5149" s="69">
        <v>3659</v>
      </c>
      <c r="E5149" t="str">
        <f>INDEX(Table5[EEZ],MATCH(C5149,Table5[Colony_ID],0))</f>
        <v>Fijian Exclusive Economic Zone</v>
      </c>
      <c r="F5149" t="str">
        <f>INDEX(Table5[Corrected Island/Colony Name],MATCH('Full Data'!C5149,Table5[Colony_ID],0))</f>
        <v>Nukubasaqa</v>
      </c>
      <c r="G5149" t="str">
        <f>INDEX(Table4[Common_Name],MATCH('Full Data'!D5149,Table4[SpcRecID],0))</f>
        <v>Brown Booby</v>
      </c>
      <c r="H5149" s="83" t="str">
        <f>INDEX(Data!E$2:E$6500,MATCH(A5149,Data!$A$2:$A$6500,0))</f>
        <v>Confirmed</v>
      </c>
      <c r="I5149" s="90">
        <f>INDEX(Data!P$2:P$6500,MATCH(A5149,Data!$A$2:$A$6500,0))</f>
        <v>2009</v>
      </c>
      <c r="J5149" s="90">
        <f>INDEX(Data!Q$2:Q$6500,MATCH($A5149,Data!$A$2:$A$6500,0))</f>
        <v>2009</v>
      </c>
      <c r="K5149" s="90">
        <f>INDEX(Data!F$2:F$6500,MATCH($A5149,Data!$A$2:$A$6500,0))</f>
        <v>56</v>
      </c>
      <c r="L5149" s="90">
        <f>INDEX(Data!G$2:G$6500,MATCH($A5149,Data!$A$2:$A$6500,0))</f>
        <v>56</v>
      </c>
      <c r="M5149" s="90">
        <f>INDEX(Data!H$2:H$6500,MATCH($A5149,Data!$A$2:$A$6500,0))</f>
        <v>0</v>
      </c>
      <c r="N5149" s="90">
        <f>INDEX(Data!I$2:I$6500,MATCH($A5149,Data!$A$2:$A$6500,0))</f>
        <v>0</v>
      </c>
      <c r="O5149" s="83" t="str">
        <f>INDEX(Data!J$2:J$6500,MATCH($A5149,Data!$A$2:$A$6500,0))</f>
        <v>breeding pairs</v>
      </c>
      <c r="P5149" t="str">
        <f>_xlfn.XLOOKUP(B5149,Table3[RefID],Table3[Citation])</f>
        <v>Seniloli et al (2009)</v>
      </c>
    </row>
    <row r="5150" spans="1:16" x14ac:dyDescent="0.35">
      <c r="A5150" s="68">
        <v>5148</v>
      </c>
      <c r="B5150" s="69">
        <v>310</v>
      </c>
      <c r="C5150" s="69">
        <v>4042</v>
      </c>
      <c r="D5150" s="69">
        <v>3659</v>
      </c>
      <c r="E5150" t="str">
        <f>INDEX(Table5[EEZ],MATCH(C5150,Table5[Colony_ID],0))</f>
        <v>Fijian Exclusive Economic Zone</v>
      </c>
      <c r="F5150" t="str">
        <f>INDEX(Table5[Corrected Island/Colony Name],MATCH('Full Data'!C5150,Table5[Colony_ID],0))</f>
        <v>Nukupureti</v>
      </c>
      <c r="G5150" t="str">
        <f>INDEX(Table4[Common_Name],MATCH('Full Data'!D5150,Table4[SpcRecID],0))</f>
        <v>Brown Booby</v>
      </c>
      <c r="H5150" s="83" t="str">
        <f>INDEX(Data!E$2:E$6500,MATCH(A5150,Data!$A$2:$A$6500,0))</f>
        <v>Confirmed</v>
      </c>
      <c r="I5150" s="90">
        <f>INDEX(Data!P$2:P$6500,MATCH(A5150,Data!$A$2:$A$6500,0))</f>
        <v>2009</v>
      </c>
      <c r="J5150" s="90">
        <f>INDEX(Data!Q$2:Q$6500,MATCH($A5150,Data!$A$2:$A$6500,0))</f>
        <v>2009</v>
      </c>
      <c r="K5150" s="90">
        <f>INDEX(Data!F$2:F$6500,MATCH($A5150,Data!$A$2:$A$6500,0))</f>
        <v>38</v>
      </c>
      <c r="L5150" s="90">
        <f>INDEX(Data!G$2:G$6500,MATCH($A5150,Data!$A$2:$A$6500,0))</f>
        <v>38</v>
      </c>
      <c r="M5150" s="90">
        <f>INDEX(Data!H$2:H$6500,MATCH($A5150,Data!$A$2:$A$6500,0))</f>
        <v>0</v>
      </c>
      <c r="N5150" s="90">
        <f>INDEX(Data!I$2:I$6500,MATCH($A5150,Data!$A$2:$A$6500,0))</f>
        <v>0</v>
      </c>
      <c r="O5150" s="83" t="str">
        <f>INDEX(Data!J$2:J$6500,MATCH($A5150,Data!$A$2:$A$6500,0))</f>
        <v>breeding pairs</v>
      </c>
      <c r="P5150" t="str">
        <f>_xlfn.XLOOKUP(B5150,Table3[RefID],Table3[Citation])</f>
        <v>Seniloli et al (2009)</v>
      </c>
    </row>
    <row r="5151" spans="1:16" x14ac:dyDescent="0.35">
      <c r="A5151" s="68">
        <v>5149</v>
      </c>
      <c r="B5151" s="69">
        <v>310</v>
      </c>
      <c r="C5151" s="69">
        <v>4043</v>
      </c>
      <c r="D5151" s="69">
        <v>3659</v>
      </c>
      <c r="E5151" t="str">
        <f>INDEX(Table5[EEZ],MATCH(C5151,Table5[Colony_ID],0))</f>
        <v>Fijian Exclusive Economic Zone</v>
      </c>
      <c r="F5151" t="str">
        <f>INDEX(Table5[Corrected Island/Colony Name],MATCH('Full Data'!C5151,Table5[Colony_ID],0))</f>
        <v>Nukusemanu</v>
      </c>
      <c r="G5151" t="str">
        <f>INDEX(Table4[Common_Name],MATCH('Full Data'!D5151,Table4[SpcRecID],0))</f>
        <v>Brown Booby</v>
      </c>
      <c r="H5151" s="83" t="str">
        <f>INDEX(Data!E$2:E$6500,MATCH(A5151,Data!$A$2:$A$6500,0))</f>
        <v>Confirmed</v>
      </c>
      <c r="I5151" s="90">
        <f>INDEX(Data!P$2:P$6500,MATCH(A5151,Data!$A$2:$A$6500,0))</f>
        <v>2009</v>
      </c>
      <c r="J5151" s="90">
        <f>INDEX(Data!Q$2:Q$6500,MATCH($A5151,Data!$A$2:$A$6500,0))</f>
        <v>2009</v>
      </c>
      <c r="K5151" s="90">
        <f>INDEX(Data!F$2:F$6500,MATCH($A5151,Data!$A$2:$A$6500,0))</f>
        <v>11</v>
      </c>
      <c r="L5151" s="90">
        <f>INDEX(Data!G$2:G$6500,MATCH($A5151,Data!$A$2:$A$6500,0))</f>
        <v>11</v>
      </c>
      <c r="M5151" s="90">
        <f>INDEX(Data!H$2:H$6500,MATCH($A5151,Data!$A$2:$A$6500,0))</f>
        <v>0</v>
      </c>
      <c r="N5151" s="90">
        <f>INDEX(Data!I$2:I$6500,MATCH($A5151,Data!$A$2:$A$6500,0))</f>
        <v>0</v>
      </c>
      <c r="O5151" s="83" t="str">
        <f>INDEX(Data!J$2:J$6500,MATCH($A5151,Data!$A$2:$A$6500,0))</f>
        <v>breeding pairs</v>
      </c>
      <c r="P5151" t="str">
        <f>_xlfn.XLOOKUP(B5151,Table3[RefID],Table3[Citation])</f>
        <v>Seniloli et al (2009)</v>
      </c>
    </row>
    <row r="5152" spans="1:16" x14ac:dyDescent="0.35">
      <c r="A5152" s="68">
        <v>5150</v>
      </c>
      <c r="B5152" s="69">
        <v>310</v>
      </c>
      <c r="C5152" s="69">
        <v>4045</v>
      </c>
      <c r="D5152" s="69">
        <v>3659</v>
      </c>
      <c r="E5152" t="str">
        <f>INDEX(Table5[EEZ],MATCH(C5152,Table5[Colony_ID],0))</f>
        <v>Fijian Exclusive Economic Zone</v>
      </c>
      <c r="F5152" t="str">
        <f>INDEX(Table5[Corrected Island/Colony Name],MATCH('Full Data'!C5152,Table5[Colony_ID],0))</f>
        <v>Qelelevu</v>
      </c>
      <c r="G5152" t="str">
        <f>INDEX(Table4[Common_Name],MATCH('Full Data'!D5152,Table4[SpcRecID],0))</f>
        <v>Brown Booby</v>
      </c>
      <c r="H5152" s="83" t="str">
        <f>INDEX(Data!E$2:E$6500,MATCH(A5152,Data!$A$2:$A$6500,0))</f>
        <v>Confirmed</v>
      </c>
      <c r="I5152" s="90">
        <f>INDEX(Data!P$2:P$6500,MATCH(A5152,Data!$A$2:$A$6500,0))</f>
        <v>2009</v>
      </c>
      <c r="J5152" s="90">
        <f>INDEX(Data!Q$2:Q$6500,MATCH($A5152,Data!$A$2:$A$6500,0))</f>
        <v>2009</v>
      </c>
      <c r="K5152" s="90">
        <f>INDEX(Data!F$2:F$6500,MATCH($A5152,Data!$A$2:$A$6500,0))</f>
        <v>5</v>
      </c>
      <c r="L5152" s="90">
        <f>INDEX(Data!G$2:G$6500,MATCH($A5152,Data!$A$2:$A$6500,0))</f>
        <v>5</v>
      </c>
      <c r="M5152" s="90">
        <f>INDEX(Data!H$2:H$6500,MATCH($A5152,Data!$A$2:$A$6500,0))</f>
        <v>0</v>
      </c>
      <c r="N5152" s="90">
        <f>INDEX(Data!I$2:I$6500,MATCH($A5152,Data!$A$2:$A$6500,0))</f>
        <v>0</v>
      </c>
      <c r="O5152" s="83" t="str">
        <f>INDEX(Data!J$2:J$6500,MATCH($A5152,Data!$A$2:$A$6500,0))</f>
        <v>breeding pairs</v>
      </c>
      <c r="P5152" t="str">
        <f>_xlfn.XLOOKUP(B5152,Table3[RefID],Table3[Citation])</f>
        <v>Seniloli et al (2009)</v>
      </c>
    </row>
    <row r="5153" spans="1:16" x14ac:dyDescent="0.35">
      <c r="A5153" s="68">
        <v>5151</v>
      </c>
      <c r="B5153" s="69">
        <v>310</v>
      </c>
      <c r="C5153" s="69">
        <v>4054</v>
      </c>
      <c r="D5153" s="69">
        <v>3659</v>
      </c>
      <c r="E5153" t="str">
        <f>INDEX(Table5[EEZ],MATCH(C5153,Table5[Colony_ID],0))</f>
        <v>Fijian Exclusive Economic Zone</v>
      </c>
      <c r="F5153" t="str">
        <f>INDEX(Table5[Corrected Island/Colony Name],MATCH('Full Data'!C5153,Table5[Colony_ID],0))</f>
        <v>Tauraria</v>
      </c>
      <c r="G5153" t="str">
        <f>INDEX(Table4[Common_Name],MATCH('Full Data'!D5153,Table4[SpcRecID],0))</f>
        <v>Brown Booby</v>
      </c>
      <c r="H5153" s="83" t="str">
        <f>INDEX(Data!E$2:E$6500,MATCH(A5153,Data!$A$2:$A$6500,0))</f>
        <v>Confirmed</v>
      </c>
      <c r="I5153" s="90">
        <f>INDEX(Data!P$2:P$6500,MATCH(A5153,Data!$A$2:$A$6500,0))</f>
        <v>2009</v>
      </c>
      <c r="J5153" s="90">
        <f>INDEX(Data!Q$2:Q$6500,MATCH($A5153,Data!$A$2:$A$6500,0))</f>
        <v>2009</v>
      </c>
      <c r="K5153" s="90">
        <f>INDEX(Data!F$2:F$6500,MATCH($A5153,Data!$A$2:$A$6500,0))</f>
        <v>27</v>
      </c>
      <c r="L5153" s="90">
        <f>INDEX(Data!G$2:G$6500,MATCH($A5153,Data!$A$2:$A$6500,0))</f>
        <v>27</v>
      </c>
      <c r="M5153" s="90">
        <f>INDEX(Data!H$2:H$6500,MATCH($A5153,Data!$A$2:$A$6500,0))</f>
        <v>0</v>
      </c>
      <c r="N5153" s="90">
        <f>INDEX(Data!I$2:I$6500,MATCH($A5153,Data!$A$2:$A$6500,0))</f>
        <v>0</v>
      </c>
      <c r="O5153" s="83" t="str">
        <f>INDEX(Data!J$2:J$6500,MATCH($A5153,Data!$A$2:$A$6500,0))</f>
        <v>breeding pairs</v>
      </c>
      <c r="P5153" t="str">
        <f>_xlfn.XLOOKUP(B5153,Table3[RefID],Table3[Citation])</f>
        <v>Seniloli et al (2009)</v>
      </c>
    </row>
    <row r="5154" spans="1:16" x14ac:dyDescent="0.35">
      <c r="A5154" s="68">
        <v>5152</v>
      </c>
      <c r="B5154" s="69">
        <v>310</v>
      </c>
      <c r="C5154" s="69">
        <v>4054</v>
      </c>
      <c r="D5154" s="69">
        <v>3659</v>
      </c>
      <c r="E5154" t="str">
        <f>INDEX(Table5[EEZ],MATCH(C5154,Table5[Colony_ID],0))</f>
        <v>Fijian Exclusive Economic Zone</v>
      </c>
      <c r="F5154" t="str">
        <f>INDEX(Table5[Corrected Island/Colony Name],MATCH('Full Data'!C5154,Table5[Colony_ID],0))</f>
        <v>Tauraria</v>
      </c>
      <c r="G5154" t="str">
        <f>INDEX(Table4[Common_Name],MATCH('Full Data'!D5154,Table4[SpcRecID],0))</f>
        <v>Brown Booby</v>
      </c>
      <c r="H5154" s="83" t="str">
        <f>INDEX(Data!E$2:E$6500,MATCH(A5154,Data!$A$2:$A$6500,0))</f>
        <v>Confirmed</v>
      </c>
      <c r="I5154" s="90">
        <f>INDEX(Data!P$2:P$6500,MATCH(A5154,Data!$A$2:$A$6500,0))</f>
        <v>2009</v>
      </c>
      <c r="J5154" s="90">
        <f>INDEX(Data!Q$2:Q$6500,MATCH($A5154,Data!$A$2:$A$6500,0))</f>
        <v>2009</v>
      </c>
      <c r="K5154" s="90">
        <f>INDEX(Data!F$2:F$6500,MATCH($A5154,Data!$A$2:$A$6500,0))</f>
        <v>32</v>
      </c>
      <c r="L5154" s="90">
        <f>INDEX(Data!G$2:G$6500,MATCH($A5154,Data!$A$2:$A$6500,0))</f>
        <v>32</v>
      </c>
      <c r="M5154" s="90">
        <f>INDEX(Data!H$2:H$6500,MATCH($A5154,Data!$A$2:$A$6500,0))</f>
        <v>0</v>
      </c>
      <c r="N5154" s="90">
        <f>INDEX(Data!I$2:I$6500,MATCH($A5154,Data!$A$2:$A$6500,0))</f>
        <v>0</v>
      </c>
      <c r="O5154" s="83" t="str">
        <f>INDEX(Data!J$2:J$6500,MATCH($A5154,Data!$A$2:$A$6500,0))</f>
        <v>breeding pairs</v>
      </c>
      <c r="P5154" t="str">
        <f>_xlfn.XLOOKUP(B5154,Table3[RefID],Table3[Citation])</f>
        <v>Seniloli et al (2009)</v>
      </c>
    </row>
    <row r="5155" spans="1:16" x14ac:dyDescent="0.35">
      <c r="A5155" s="68">
        <v>5153</v>
      </c>
      <c r="B5155" s="69">
        <v>310</v>
      </c>
      <c r="C5155" s="69">
        <v>4071</v>
      </c>
      <c r="D5155" s="69">
        <v>3659</v>
      </c>
      <c r="E5155" t="str">
        <f>INDEX(Table5[EEZ],MATCH(C5155,Table5[Colony_ID],0))</f>
        <v>Fijian Exclusive Economic Zone</v>
      </c>
      <c r="F5155" t="str">
        <f>INDEX(Table5[Corrected Island/Colony Name],MATCH('Full Data'!C5155,Table5[Colony_ID],0))</f>
        <v>Vetauua</v>
      </c>
      <c r="G5155" t="str">
        <f>INDEX(Table4[Common_Name],MATCH('Full Data'!D5155,Table4[SpcRecID],0))</f>
        <v>Brown Booby</v>
      </c>
      <c r="H5155" s="83" t="str">
        <f>INDEX(Data!E$2:E$6500,MATCH(A5155,Data!$A$2:$A$6500,0))</f>
        <v>Confirmed</v>
      </c>
      <c r="I5155" s="90">
        <f>INDEX(Data!P$2:P$6500,MATCH(A5155,Data!$A$2:$A$6500,0))</f>
        <v>2009</v>
      </c>
      <c r="J5155" s="90">
        <f>INDEX(Data!Q$2:Q$6500,MATCH($A5155,Data!$A$2:$A$6500,0))</f>
        <v>2009</v>
      </c>
      <c r="K5155" s="90">
        <f>INDEX(Data!F$2:F$6500,MATCH($A5155,Data!$A$2:$A$6500,0))</f>
        <v>139</v>
      </c>
      <c r="L5155" s="90">
        <f>INDEX(Data!G$2:G$6500,MATCH($A5155,Data!$A$2:$A$6500,0))</f>
        <v>139</v>
      </c>
      <c r="M5155" s="90">
        <f>INDEX(Data!H$2:H$6500,MATCH($A5155,Data!$A$2:$A$6500,0))</f>
        <v>0</v>
      </c>
      <c r="N5155" s="90">
        <f>INDEX(Data!I$2:I$6500,MATCH($A5155,Data!$A$2:$A$6500,0))</f>
        <v>0</v>
      </c>
      <c r="O5155" s="83" t="str">
        <f>INDEX(Data!J$2:J$6500,MATCH($A5155,Data!$A$2:$A$6500,0))</f>
        <v>breeding pairs</v>
      </c>
      <c r="P5155" t="str">
        <f>_xlfn.XLOOKUP(B5155,Table3[RefID],Table3[Citation])</f>
        <v>Seniloli et al (2009)</v>
      </c>
    </row>
    <row r="5156" spans="1:16" x14ac:dyDescent="0.35">
      <c r="A5156" s="68">
        <v>5154</v>
      </c>
      <c r="B5156" s="69">
        <v>310</v>
      </c>
      <c r="C5156" s="69">
        <v>4040</v>
      </c>
      <c r="D5156" s="69">
        <v>3846</v>
      </c>
      <c r="E5156" t="str">
        <f>INDEX(Table5[EEZ],MATCH(C5156,Table5[Colony_ID],0))</f>
        <v>Fijian Exclusive Economic Zone</v>
      </c>
      <c r="F5156" t="str">
        <f>INDEX(Table5[Corrected Island/Colony Name],MATCH('Full Data'!C5156,Table5[Colony_ID],0))</f>
        <v>Nukubasaqa</v>
      </c>
      <c r="G5156" t="str">
        <f>INDEX(Table4[Common_Name],MATCH('Full Data'!D5156,Table4[SpcRecID],0))</f>
        <v>Lesser Frigatebird</v>
      </c>
      <c r="H5156" s="83" t="str">
        <f>INDEX(Data!E$2:E$6500,MATCH(A5156,Data!$A$2:$A$6500,0))</f>
        <v>Confirmed</v>
      </c>
      <c r="I5156" s="90">
        <f>INDEX(Data!P$2:P$6500,MATCH(A5156,Data!$A$2:$A$6500,0))</f>
        <v>2009</v>
      </c>
      <c r="J5156" s="90">
        <f>INDEX(Data!Q$2:Q$6500,MATCH($A5156,Data!$A$2:$A$6500,0))</f>
        <v>2009</v>
      </c>
      <c r="K5156" s="90">
        <f>INDEX(Data!F$2:F$6500,MATCH($A5156,Data!$A$2:$A$6500,0))</f>
        <v>309</v>
      </c>
      <c r="L5156" s="90">
        <f>INDEX(Data!G$2:G$6500,MATCH($A5156,Data!$A$2:$A$6500,0))</f>
        <v>309</v>
      </c>
      <c r="M5156" s="90">
        <f>INDEX(Data!H$2:H$6500,MATCH($A5156,Data!$A$2:$A$6500,0))</f>
        <v>0</v>
      </c>
      <c r="N5156" s="90">
        <f>INDEX(Data!I$2:I$6500,MATCH($A5156,Data!$A$2:$A$6500,0))</f>
        <v>0</v>
      </c>
      <c r="O5156" s="83" t="str">
        <f>INDEX(Data!J$2:J$6500,MATCH($A5156,Data!$A$2:$A$6500,0))</f>
        <v>breeding pairs</v>
      </c>
      <c r="P5156" t="str">
        <f>_xlfn.XLOOKUP(B5156,Table3[RefID],Table3[Citation])</f>
        <v>Seniloli et al (2009)</v>
      </c>
    </row>
    <row r="5157" spans="1:16" x14ac:dyDescent="0.35">
      <c r="A5157" s="68">
        <v>5155</v>
      </c>
      <c r="B5157" s="69">
        <v>310</v>
      </c>
      <c r="C5157" s="69">
        <v>4040</v>
      </c>
      <c r="D5157" s="69">
        <v>3658</v>
      </c>
      <c r="E5157" t="str">
        <f>INDEX(Table5[EEZ],MATCH(C5157,Table5[Colony_ID],0))</f>
        <v>Fijian Exclusive Economic Zone</v>
      </c>
      <c r="F5157" t="str">
        <f>INDEX(Table5[Corrected Island/Colony Name],MATCH('Full Data'!C5157,Table5[Colony_ID],0))</f>
        <v>Nukubasaqa</v>
      </c>
      <c r="G5157" t="str">
        <f>INDEX(Table4[Common_Name],MATCH('Full Data'!D5157,Table4[SpcRecID],0))</f>
        <v>Red-footed Booby</v>
      </c>
      <c r="H5157" s="83" t="str">
        <f>INDEX(Data!E$2:E$6500,MATCH(A5157,Data!$A$2:$A$6500,0))</f>
        <v>Confirmed</v>
      </c>
      <c r="I5157" s="90">
        <f>INDEX(Data!P$2:P$6500,MATCH(A5157,Data!$A$2:$A$6500,0))</f>
        <v>2009</v>
      </c>
      <c r="J5157" s="90">
        <f>INDEX(Data!Q$2:Q$6500,MATCH($A5157,Data!$A$2:$A$6500,0))</f>
        <v>2009</v>
      </c>
      <c r="K5157" s="90">
        <f>INDEX(Data!F$2:F$6500,MATCH($A5157,Data!$A$2:$A$6500,0))</f>
        <v>48</v>
      </c>
      <c r="L5157" s="90">
        <f>INDEX(Data!G$2:G$6500,MATCH($A5157,Data!$A$2:$A$6500,0))</f>
        <v>48</v>
      </c>
      <c r="M5157" s="90">
        <f>INDEX(Data!H$2:H$6500,MATCH($A5157,Data!$A$2:$A$6500,0))</f>
        <v>0</v>
      </c>
      <c r="N5157" s="90">
        <f>INDEX(Data!I$2:I$6500,MATCH($A5157,Data!$A$2:$A$6500,0))</f>
        <v>0</v>
      </c>
      <c r="O5157" s="83" t="str">
        <f>INDEX(Data!J$2:J$6500,MATCH($A5157,Data!$A$2:$A$6500,0))</f>
        <v>breeding pairs</v>
      </c>
      <c r="P5157" t="str">
        <f>_xlfn.XLOOKUP(B5157,Table3[RefID],Table3[Citation])</f>
        <v>Seniloli et al (2009)</v>
      </c>
    </row>
    <row r="5158" spans="1:16" x14ac:dyDescent="0.35">
      <c r="A5158" s="68">
        <v>5156</v>
      </c>
      <c r="B5158" s="69">
        <v>310</v>
      </c>
      <c r="C5158" s="69">
        <v>4040</v>
      </c>
      <c r="D5158" s="69">
        <v>3658</v>
      </c>
      <c r="E5158" t="str">
        <f>INDEX(Table5[EEZ],MATCH(C5158,Table5[Colony_ID],0))</f>
        <v>Fijian Exclusive Economic Zone</v>
      </c>
      <c r="F5158" t="str">
        <f>INDEX(Table5[Corrected Island/Colony Name],MATCH('Full Data'!C5158,Table5[Colony_ID],0))</f>
        <v>Nukubasaqa</v>
      </c>
      <c r="G5158" t="str">
        <f>INDEX(Table4[Common_Name],MATCH('Full Data'!D5158,Table4[SpcRecID],0))</f>
        <v>Red-footed Booby</v>
      </c>
      <c r="H5158" s="83" t="str">
        <f>INDEX(Data!E$2:E$6500,MATCH(A5158,Data!$A$2:$A$6500,0))</f>
        <v>Confirmed</v>
      </c>
      <c r="I5158" s="90">
        <f>INDEX(Data!P$2:P$6500,MATCH(A5158,Data!$A$2:$A$6500,0))</f>
        <v>2009</v>
      </c>
      <c r="J5158" s="90">
        <f>INDEX(Data!Q$2:Q$6500,MATCH($A5158,Data!$A$2:$A$6500,0))</f>
        <v>2009</v>
      </c>
      <c r="K5158" s="90">
        <f>INDEX(Data!F$2:F$6500,MATCH($A5158,Data!$A$2:$A$6500,0))</f>
        <v>102</v>
      </c>
      <c r="L5158" s="90">
        <f>INDEX(Data!G$2:G$6500,MATCH($A5158,Data!$A$2:$A$6500,0))</f>
        <v>102</v>
      </c>
      <c r="M5158" s="90">
        <f>INDEX(Data!H$2:H$6500,MATCH($A5158,Data!$A$2:$A$6500,0))</f>
        <v>0</v>
      </c>
      <c r="N5158" s="90">
        <f>INDEX(Data!I$2:I$6500,MATCH($A5158,Data!$A$2:$A$6500,0))</f>
        <v>0</v>
      </c>
      <c r="O5158" s="83" t="str">
        <f>INDEX(Data!J$2:J$6500,MATCH($A5158,Data!$A$2:$A$6500,0))</f>
        <v>breeding pairs</v>
      </c>
      <c r="P5158" t="str">
        <f>_xlfn.XLOOKUP(B5158,Table3[RefID],Table3[Citation])</f>
        <v>Seniloli et al (2009)</v>
      </c>
    </row>
    <row r="5159" spans="1:16" x14ac:dyDescent="0.35">
      <c r="A5159" s="68">
        <v>5157</v>
      </c>
      <c r="B5159" s="69">
        <v>310</v>
      </c>
      <c r="C5159" s="69">
        <v>4042</v>
      </c>
      <c r="D5159" s="69">
        <v>3658</v>
      </c>
      <c r="E5159" t="str">
        <f>INDEX(Table5[EEZ],MATCH(C5159,Table5[Colony_ID],0))</f>
        <v>Fijian Exclusive Economic Zone</v>
      </c>
      <c r="F5159" t="str">
        <f>INDEX(Table5[Corrected Island/Colony Name],MATCH('Full Data'!C5159,Table5[Colony_ID],0))</f>
        <v>Nukupureti</v>
      </c>
      <c r="G5159" t="str">
        <f>INDEX(Table4[Common_Name],MATCH('Full Data'!D5159,Table4[SpcRecID],0))</f>
        <v>Red-footed Booby</v>
      </c>
      <c r="H5159" s="83" t="str">
        <f>INDEX(Data!E$2:E$6500,MATCH(A5159,Data!$A$2:$A$6500,0))</f>
        <v>Confirmed</v>
      </c>
      <c r="I5159" s="90">
        <f>INDEX(Data!P$2:P$6500,MATCH(A5159,Data!$A$2:$A$6500,0))</f>
        <v>2009</v>
      </c>
      <c r="J5159" s="90">
        <f>INDEX(Data!Q$2:Q$6500,MATCH($A5159,Data!$A$2:$A$6500,0))</f>
        <v>2009</v>
      </c>
      <c r="K5159" s="90">
        <f>INDEX(Data!F$2:F$6500,MATCH($A5159,Data!$A$2:$A$6500,0))</f>
        <v>54</v>
      </c>
      <c r="L5159" s="90">
        <f>INDEX(Data!G$2:G$6500,MATCH($A5159,Data!$A$2:$A$6500,0))</f>
        <v>54</v>
      </c>
      <c r="M5159" s="90">
        <f>INDEX(Data!H$2:H$6500,MATCH($A5159,Data!$A$2:$A$6500,0))</f>
        <v>0</v>
      </c>
      <c r="N5159" s="90">
        <f>INDEX(Data!I$2:I$6500,MATCH($A5159,Data!$A$2:$A$6500,0))</f>
        <v>0</v>
      </c>
      <c r="O5159" s="83" t="str">
        <f>INDEX(Data!J$2:J$6500,MATCH($A5159,Data!$A$2:$A$6500,0))</f>
        <v>breeding pairs</v>
      </c>
      <c r="P5159" t="str">
        <f>_xlfn.XLOOKUP(B5159,Table3[RefID],Table3[Citation])</f>
        <v>Seniloli et al (2009)</v>
      </c>
    </row>
    <row r="5160" spans="1:16" x14ac:dyDescent="0.35">
      <c r="A5160" s="68">
        <v>5158</v>
      </c>
      <c r="B5160" s="69">
        <v>310</v>
      </c>
      <c r="C5160" s="69">
        <v>4043</v>
      </c>
      <c r="D5160" s="69">
        <v>3658</v>
      </c>
      <c r="E5160" t="str">
        <f>INDEX(Table5[EEZ],MATCH(C5160,Table5[Colony_ID],0))</f>
        <v>Fijian Exclusive Economic Zone</v>
      </c>
      <c r="F5160" t="str">
        <f>INDEX(Table5[Corrected Island/Colony Name],MATCH('Full Data'!C5160,Table5[Colony_ID],0))</f>
        <v>Nukusemanu</v>
      </c>
      <c r="G5160" t="str">
        <f>INDEX(Table4[Common_Name],MATCH('Full Data'!D5160,Table4[SpcRecID],0))</f>
        <v>Red-footed Booby</v>
      </c>
      <c r="H5160" s="83" t="str">
        <f>INDEX(Data!E$2:E$6500,MATCH(A5160,Data!$A$2:$A$6500,0))</f>
        <v>Confirmed</v>
      </c>
      <c r="I5160" s="90">
        <f>INDEX(Data!P$2:P$6500,MATCH(A5160,Data!$A$2:$A$6500,0))</f>
        <v>2009</v>
      </c>
      <c r="J5160" s="90">
        <f>INDEX(Data!Q$2:Q$6500,MATCH($A5160,Data!$A$2:$A$6500,0))</f>
        <v>2009</v>
      </c>
      <c r="K5160" s="90">
        <f>INDEX(Data!F$2:F$6500,MATCH($A5160,Data!$A$2:$A$6500,0))</f>
        <v>93</v>
      </c>
      <c r="L5160" s="90">
        <f>INDEX(Data!G$2:G$6500,MATCH($A5160,Data!$A$2:$A$6500,0))</f>
        <v>93</v>
      </c>
      <c r="M5160" s="90">
        <f>INDEX(Data!H$2:H$6500,MATCH($A5160,Data!$A$2:$A$6500,0))</f>
        <v>0</v>
      </c>
      <c r="N5160" s="90">
        <f>INDEX(Data!I$2:I$6500,MATCH($A5160,Data!$A$2:$A$6500,0))</f>
        <v>0</v>
      </c>
      <c r="O5160" s="83" t="str">
        <f>INDEX(Data!J$2:J$6500,MATCH($A5160,Data!$A$2:$A$6500,0))</f>
        <v>breeding pairs</v>
      </c>
      <c r="P5160" t="str">
        <f>_xlfn.XLOOKUP(B5160,Table3[RefID],Table3[Citation])</f>
        <v>Seniloli et al (2009)</v>
      </c>
    </row>
    <row r="5161" spans="1:16" x14ac:dyDescent="0.35">
      <c r="A5161" s="68">
        <v>5159</v>
      </c>
      <c r="B5161" s="69">
        <v>310</v>
      </c>
      <c r="C5161" s="69">
        <v>4045</v>
      </c>
      <c r="D5161" s="69">
        <v>3658</v>
      </c>
      <c r="E5161" t="str">
        <f>INDEX(Table5[EEZ],MATCH(C5161,Table5[Colony_ID],0))</f>
        <v>Fijian Exclusive Economic Zone</v>
      </c>
      <c r="F5161" t="str">
        <f>INDEX(Table5[Corrected Island/Colony Name],MATCH('Full Data'!C5161,Table5[Colony_ID],0))</f>
        <v>Qelelevu</v>
      </c>
      <c r="G5161" t="str">
        <f>INDEX(Table4[Common_Name],MATCH('Full Data'!D5161,Table4[SpcRecID],0))</f>
        <v>Red-footed Booby</v>
      </c>
      <c r="H5161" s="83" t="str">
        <f>INDEX(Data!E$2:E$6500,MATCH(A5161,Data!$A$2:$A$6500,0))</f>
        <v>Confirmed</v>
      </c>
      <c r="I5161" s="90">
        <f>INDEX(Data!P$2:P$6500,MATCH(A5161,Data!$A$2:$A$6500,0))</f>
        <v>2009</v>
      </c>
      <c r="J5161" s="90">
        <f>INDEX(Data!Q$2:Q$6500,MATCH($A5161,Data!$A$2:$A$6500,0))</f>
        <v>2009</v>
      </c>
      <c r="K5161" s="90">
        <f>INDEX(Data!F$2:F$6500,MATCH($A5161,Data!$A$2:$A$6500,0))</f>
        <v>27</v>
      </c>
      <c r="L5161" s="90">
        <f>INDEX(Data!G$2:G$6500,MATCH($A5161,Data!$A$2:$A$6500,0))</f>
        <v>27</v>
      </c>
      <c r="M5161" s="90">
        <f>INDEX(Data!H$2:H$6500,MATCH($A5161,Data!$A$2:$A$6500,0))</f>
        <v>0</v>
      </c>
      <c r="N5161" s="90">
        <f>INDEX(Data!I$2:I$6500,MATCH($A5161,Data!$A$2:$A$6500,0))</f>
        <v>0</v>
      </c>
      <c r="O5161" s="83" t="str">
        <f>INDEX(Data!J$2:J$6500,MATCH($A5161,Data!$A$2:$A$6500,0))</f>
        <v>breeding pairs</v>
      </c>
      <c r="P5161" t="str">
        <f>_xlfn.XLOOKUP(B5161,Table3[RefID],Table3[Citation])</f>
        <v>Seniloli et al (2009)</v>
      </c>
    </row>
    <row r="5162" spans="1:16" x14ac:dyDescent="0.35">
      <c r="A5162" s="68">
        <v>5160</v>
      </c>
      <c r="B5162" s="69">
        <v>310</v>
      </c>
      <c r="C5162" s="69">
        <v>4054</v>
      </c>
      <c r="D5162" s="69">
        <v>3658</v>
      </c>
      <c r="E5162" t="str">
        <f>INDEX(Table5[EEZ],MATCH(C5162,Table5[Colony_ID],0))</f>
        <v>Fijian Exclusive Economic Zone</v>
      </c>
      <c r="F5162" t="str">
        <f>INDEX(Table5[Corrected Island/Colony Name],MATCH('Full Data'!C5162,Table5[Colony_ID],0))</f>
        <v>Tauraria</v>
      </c>
      <c r="G5162" t="str">
        <f>INDEX(Table4[Common_Name],MATCH('Full Data'!D5162,Table4[SpcRecID],0))</f>
        <v>Red-footed Booby</v>
      </c>
      <c r="H5162" s="83" t="str">
        <f>INDEX(Data!E$2:E$6500,MATCH(A5162,Data!$A$2:$A$6500,0))</f>
        <v>Confirmed</v>
      </c>
      <c r="I5162" s="90">
        <f>INDEX(Data!P$2:P$6500,MATCH(A5162,Data!$A$2:$A$6500,0))</f>
        <v>2009</v>
      </c>
      <c r="J5162" s="90">
        <f>INDEX(Data!Q$2:Q$6500,MATCH($A5162,Data!$A$2:$A$6500,0))</f>
        <v>2009</v>
      </c>
      <c r="K5162" s="90">
        <f>INDEX(Data!F$2:F$6500,MATCH($A5162,Data!$A$2:$A$6500,0))</f>
        <v>171</v>
      </c>
      <c r="L5162" s="90">
        <f>INDEX(Data!G$2:G$6500,MATCH($A5162,Data!$A$2:$A$6500,0))</f>
        <v>171</v>
      </c>
      <c r="M5162" s="90">
        <f>INDEX(Data!H$2:H$6500,MATCH($A5162,Data!$A$2:$A$6500,0))</f>
        <v>0</v>
      </c>
      <c r="N5162" s="90">
        <f>INDEX(Data!I$2:I$6500,MATCH($A5162,Data!$A$2:$A$6500,0))</f>
        <v>0</v>
      </c>
      <c r="O5162" s="83" t="str">
        <f>INDEX(Data!J$2:J$6500,MATCH($A5162,Data!$A$2:$A$6500,0))</f>
        <v>breeding pairs</v>
      </c>
      <c r="P5162" t="str">
        <f>_xlfn.XLOOKUP(B5162,Table3[RefID],Table3[Citation])</f>
        <v>Seniloli et al (2009)</v>
      </c>
    </row>
    <row r="5163" spans="1:16" x14ac:dyDescent="0.35">
      <c r="A5163" s="68">
        <v>5161</v>
      </c>
      <c r="B5163" s="69">
        <v>310</v>
      </c>
      <c r="C5163" s="69">
        <v>4054</v>
      </c>
      <c r="D5163" s="69">
        <v>3658</v>
      </c>
      <c r="E5163" t="str">
        <f>INDEX(Table5[EEZ],MATCH(C5163,Table5[Colony_ID],0))</f>
        <v>Fijian Exclusive Economic Zone</v>
      </c>
      <c r="F5163" t="str">
        <f>INDEX(Table5[Corrected Island/Colony Name],MATCH('Full Data'!C5163,Table5[Colony_ID],0))</f>
        <v>Tauraria</v>
      </c>
      <c r="G5163" t="str">
        <f>INDEX(Table4[Common_Name],MATCH('Full Data'!D5163,Table4[SpcRecID],0))</f>
        <v>Red-footed Booby</v>
      </c>
      <c r="H5163" s="83" t="str">
        <f>INDEX(Data!E$2:E$6500,MATCH(A5163,Data!$A$2:$A$6500,0))</f>
        <v>Confirmed</v>
      </c>
      <c r="I5163" s="90">
        <f>INDEX(Data!P$2:P$6500,MATCH(A5163,Data!$A$2:$A$6500,0))</f>
        <v>2009</v>
      </c>
      <c r="J5163" s="90">
        <f>INDEX(Data!Q$2:Q$6500,MATCH($A5163,Data!$A$2:$A$6500,0))</f>
        <v>2009</v>
      </c>
      <c r="K5163" s="90">
        <f>INDEX(Data!F$2:F$6500,MATCH($A5163,Data!$A$2:$A$6500,0))</f>
        <v>198</v>
      </c>
      <c r="L5163" s="90">
        <f>INDEX(Data!G$2:G$6500,MATCH($A5163,Data!$A$2:$A$6500,0))</f>
        <v>198</v>
      </c>
      <c r="M5163" s="90">
        <f>INDEX(Data!H$2:H$6500,MATCH($A5163,Data!$A$2:$A$6500,0))</f>
        <v>0</v>
      </c>
      <c r="N5163" s="90">
        <f>INDEX(Data!I$2:I$6500,MATCH($A5163,Data!$A$2:$A$6500,0))</f>
        <v>0</v>
      </c>
      <c r="O5163" s="83" t="str">
        <f>INDEX(Data!J$2:J$6500,MATCH($A5163,Data!$A$2:$A$6500,0))</f>
        <v>breeding pairs</v>
      </c>
      <c r="P5163" t="str">
        <f>_xlfn.XLOOKUP(B5163,Table3[RefID],Table3[Citation])</f>
        <v>Seniloli et al (2009)</v>
      </c>
    </row>
    <row r="5164" spans="1:16" x14ac:dyDescent="0.35">
      <c r="A5164" s="68">
        <v>5162</v>
      </c>
      <c r="B5164" s="69">
        <v>311</v>
      </c>
      <c r="C5164" s="69">
        <v>26013</v>
      </c>
      <c r="D5164" s="70">
        <v>32228</v>
      </c>
      <c r="E5164" t="str">
        <f>INDEX(Table5[EEZ],MATCH(C5164,Table5[Colony_ID],0))</f>
        <v>Vanuatu Exclusive Economic Zone</v>
      </c>
      <c r="F5164" t="str">
        <f>INDEX(Table5[Corrected Island/Colony Name],MATCH('Full Data'!C5164,Table5[Colony_ID],0))</f>
        <v>Mere Lava</v>
      </c>
      <c r="G5164" t="str">
        <f>INDEX(Table4[Common_Name],MATCH('Full Data'!D5164,Table4[SpcRecID],0))</f>
        <v>Tropical Shearwater</v>
      </c>
      <c r="H5164" s="83" t="str">
        <f>INDEX(Data!E$2:E$6500,MATCH(A5164,Data!$A$2:$A$6500,0))</f>
        <v>confirmed</v>
      </c>
      <c r="I5164" s="90">
        <f>INDEX(Data!P$2:P$6500,MATCH(A5164,Data!$A$2:$A$6500,0))</f>
        <v>1984</v>
      </c>
      <c r="J5164" s="90">
        <f>INDEX(Data!Q$2:Q$6500,MATCH($A5164,Data!$A$2:$A$6500,0))</f>
        <v>2005</v>
      </c>
      <c r="K5164" s="90">
        <f>INDEX(Data!F$2:F$6500,MATCH($A5164,Data!$A$2:$A$6500,0))</f>
        <v>0</v>
      </c>
      <c r="L5164" s="90">
        <f>INDEX(Data!G$2:G$6500,MATCH($A5164,Data!$A$2:$A$6500,0))</f>
        <v>0</v>
      </c>
      <c r="M5164" s="90">
        <f>INDEX(Data!H$2:H$6500,MATCH($A5164,Data!$A$2:$A$6500,0))</f>
        <v>0</v>
      </c>
      <c r="N5164" s="90">
        <f>INDEX(Data!I$2:I$6500,MATCH($A5164,Data!$A$2:$A$6500,0))</f>
        <v>0</v>
      </c>
      <c r="O5164" s="83">
        <f>INDEX(Data!J$2:J$6500,MATCH($A5164,Data!$A$2:$A$6500,0))</f>
        <v>0</v>
      </c>
      <c r="P5164" t="str">
        <f>_xlfn.XLOOKUP(B5164,Table3[RefID],Table3[Citation])</f>
        <v>Totterman (2009)</v>
      </c>
    </row>
    <row r="5165" spans="1:16" x14ac:dyDescent="0.35">
      <c r="A5165" s="68">
        <v>5163</v>
      </c>
      <c r="B5165" s="69">
        <v>311</v>
      </c>
      <c r="C5165" s="69">
        <v>26023</v>
      </c>
      <c r="D5165" s="69">
        <v>3884</v>
      </c>
      <c r="E5165" t="str">
        <f>INDEX(Table5[EEZ],MATCH(C5165,Table5[Colony_ID],0))</f>
        <v>Vanuatu Exclusive Economic Zone</v>
      </c>
      <c r="F5165" t="str">
        <f>INDEX(Table5[Corrected Island/Colony Name],MATCH('Full Data'!C5165,Table5[Colony_ID],0))</f>
        <v>Vanua Lava</v>
      </c>
      <c r="G5165" t="str">
        <f>INDEX(Table4[Common_Name],MATCH('Full Data'!D5165,Table4[SpcRecID],0))</f>
        <v>White-necked Petrel</v>
      </c>
      <c r="H5165" s="83" t="str">
        <f>INDEX(Data!E$2:E$6500,MATCH(A5165,Data!$A$2:$A$6500,0))</f>
        <v>confirmed</v>
      </c>
      <c r="I5165" s="90">
        <f>INDEX(Data!P$2:P$6500,MATCH(A5165,Data!$A$2:$A$6500,0))</f>
        <v>2009</v>
      </c>
      <c r="J5165" s="90">
        <f>INDEX(Data!Q$2:Q$6500,MATCH($A5165,Data!$A$2:$A$6500,0))</f>
        <v>2009</v>
      </c>
      <c r="K5165" s="90">
        <f>INDEX(Data!F$2:F$6500,MATCH($A5165,Data!$A$2:$A$6500,0))</f>
        <v>10</v>
      </c>
      <c r="L5165" s="90">
        <f>INDEX(Data!G$2:G$6500,MATCH($A5165,Data!$A$2:$A$6500,0))</f>
        <v>10</v>
      </c>
      <c r="M5165" s="90">
        <f>INDEX(Data!H$2:H$6500,MATCH($A5165,Data!$A$2:$A$6500,0))</f>
        <v>0</v>
      </c>
      <c r="N5165" s="90">
        <f>INDEX(Data!I$2:I$6500,MATCH($A5165,Data!$A$2:$A$6500,0))</f>
        <v>0</v>
      </c>
      <c r="O5165" s="83" t="str">
        <f>INDEX(Data!J$2:J$6500,MATCH($A5165,Data!$A$2:$A$6500,0))</f>
        <v>nests</v>
      </c>
      <c r="P5165" t="str">
        <f>_xlfn.XLOOKUP(B5165,Table3[RefID],Table3[Citation])</f>
        <v>Totterman (2009)</v>
      </c>
    </row>
    <row r="5166" spans="1:16" x14ac:dyDescent="0.35">
      <c r="A5166" s="68">
        <v>5164</v>
      </c>
      <c r="B5166" s="69">
        <v>312</v>
      </c>
      <c r="C5166" s="69">
        <v>22012</v>
      </c>
      <c r="D5166" s="69">
        <v>3659</v>
      </c>
      <c r="E5166" t="str">
        <f>INDEX(Table5[EEZ],MATCH(C5166,Table5[Colony_ID],0))</f>
        <v>Solomon Islands Exclusive Economic Zone</v>
      </c>
      <c r="F5166" t="str">
        <f>INDEX(Table5[Corrected Island/Colony Name],MATCH('Full Data'!C5166,Table5[Colony_ID],0))</f>
        <v>Gizo</v>
      </c>
      <c r="G5166" t="str">
        <f>INDEX(Table4[Common_Name],MATCH('Full Data'!D5166,Table4[SpcRecID],0))</f>
        <v>Brown Booby</v>
      </c>
      <c r="H5166" s="83" t="str">
        <f>INDEX(Data!E$2:E$6500,MATCH(A5166,Data!$A$2:$A$6500,0))</f>
        <v>data deficient</v>
      </c>
      <c r="I5166" s="90">
        <f>INDEX(Data!P$2:P$6500,MATCH(A5166,Data!$A$2:$A$6500,0))</f>
        <v>2009</v>
      </c>
      <c r="J5166" s="90">
        <f>INDEX(Data!Q$2:Q$6500,MATCH($A5166,Data!$A$2:$A$6500,0))</f>
        <v>2009</v>
      </c>
      <c r="K5166" s="90">
        <f>INDEX(Data!F$2:F$6500,MATCH($A5166,Data!$A$2:$A$6500,0))</f>
        <v>15</v>
      </c>
      <c r="L5166" s="90">
        <f>INDEX(Data!G$2:G$6500,MATCH($A5166,Data!$A$2:$A$6500,0))</f>
        <v>15</v>
      </c>
      <c r="M5166" s="90">
        <f>INDEX(Data!H$2:H$6500,MATCH($A5166,Data!$A$2:$A$6500,0))</f>
        <v>0</v>
      </c>
      <c r="N5166" s="90">
        <f>INDEX(Data!I$2:I$6500,MATCH($A5166,Data!$A$2:$A$6500,0))</f>
        <v>0</v>
      </c>
      <c r="O5166" s="83" t="str">
        <f>INDEX(Data!J$2:J$6500,MATCH($A5166,Data!$A$2:$A$6500,0))</f>
        <v>individuals</v>
      </c>
      <c r="P5166" t="str">
        <f>_xlfn.XLOOKUP(B5166,Table3[RefID],Table3[Citation])</f>
        <v>Van Biers (2009)</v>
      </c>
    </row>
    <row r="5167" spans="1:16" x14ac:dyDescent="0.35">
      <c r="A5167" s="68">
        <v>5165</v>
      </c>
      <c r="B5167" s="69">
        <v>312</v>
      </c>
      <c r="C5167" s="69">
        <v>22003</v>
      </c>
      <c r="D5167" s="70">
        <v>3845</v>
      </c>
      <c r="E5167" t="str">
        <f>INDEX(Table5[EEZ],MATCH(C5167,Table5[Colony_ID],0))</f>
        <v>Solomon Islands Exclusive Economic Zone</v>
      </c>
      <c r="F5167" t="str">
        <f>INDEX(Table5[Corrected Island/Colony Name],MATCH('Full Data'!C5167,Table5[Colony_ID],0))</f>
        <v>Fera</v>
      </c>
      <c r="G5167" t="str">
        <f>INDEX(Table4[Common_Name],MATCH('Full Data'!D5167,Table4[SpcRecID],0))</f>
        <v>Great Frigatebird</v>
      </c>
      <c r="H5167" s="83" t="str">
        <f>INDEX(Data!E$2:E$6500,MATCH(A5167,Data!$A$2:$A$6500,0))</f>
        <v>data deficient</v>
      </c>
      <c r="I5167" s="90">
        <f>INDEX(Data!P$2:P$6500,MATCH(A5167,Data!$A$2:$A$6500,0))</f>
        <v>2009</v>
      </c>
      <c r="J5167" s="90">
        <f>INDEX(Data!Q$2:Q$6500,MATCH($A5167,Data!$A$2:$A$6500,0))</f>
        <v>2009</v>
      </c>
      <c r="K5167" s="90">
        <f>INDEX(Data!F$2:F$6500,MATCH($A5167,Data!$A$2:$A$6500,0))</f>
        <v>0</v>
      </c>
      <c r="L5167" s="90">
        <f>INDEX(Data!G$2:G$6500,MATCH($A5167,Data!$A$2:$A$6500,0))</f>
        <v>0</v>
      </c>
      <c r="M5167" s="90">
        <f>INDEX(Data!H$2:H$6500,MATCH($A5167,Data!$A$2:$A$6500,0))</f>
        <v>0</v>
      </c>
      <c r="N5167" s="90">
        <f>INDEX(Data!I$2:I$6500,MATCH($A5167,Data!$A$2:$A$6500,0))</f>
        <v>0</v>
      </c>
      <c r="O5167" s="83">
        <f>INDEX(Data!J$2:J$6500,MATCH($A5167,Data!$A$2:$A$6500,0))</f>
        <v>0</v>
      </c>
      <c r="P5167" t="str">
        <f>_xlfn.XLOOKUP(B5167,Table3[RefID],Table3[Citation])</f>
        <v>Van Biers (2009)</v>
      </c>
    </row>
    <row r="5168" spans="1:16" x14ac:dyDescent="0.35">
      <c r="A5168" s="68">
        <v>5166</v>
      </c>
      <c r="B5168" s="69">
        <v>312</v>
      </c>
      <c r="C5168" s="69">
        <v>22012</v>
      </c>
      <c r="D5168" s="69">
        <v>3276</v>
      </c>
      <c r="E5168" t="str">
        <f>INDEX(Table5[EEZ],MATCH(C5168,Table5[Colony_ID],0))</f>
        <v>Solomon Islands Exclusive Economic Zone</v>
      </c>
      <c r="F5168" t="str">
        <f>INDEX(Table5[Corrected Island/Colony Name],MATCH('Full Data'!C5168,Table5[Colony_ID],0))</f>
        <v>Gizo</v>
      </c>
      <c r="G5168" t="str">
        <f>INDEX(Table4[Common_Name],MATCH('Full Data'!D5168,Table4[SpcRecID],0))</f>
        <v>Little Tern</v>
      </c>
      <c r="H5168" s="83" t="str">
        <f>INDEX(Data!E$2:E$6500,MATCH(A5168,Data!$A$2:$A$6500,0))</f>
        <v>data deficient</v>
      </c>
      <c r="I5168" s="90">
        <f>INDEX(Data!P$2:P$6500,MATCH(A5168,Data!$A$2:$A$6500,0))</f>
        <v>2009</v>
      </c>
      <c r="J5168" s="90">
        <f>INDEX(Data!Q$2:Q$6500,MATCH($A5168,Data!$A$2:$A$6500,0))</f>
        <v>2009</v>
      </c>
      <c r="K5168" s="90">
        <f>INDEX(Data!F$2:F$6500,MATCH($A5168,Data!$A$2:$A$6500,0))</f>
        <v>10</v>
      </c>
      <c r="L5168" s="90">
        <f>INDEX(Data!G$2:G$6500,MATCH($A5168,Data!$A$2:$A$6500,0))</f>
        <v>10</v>
      </c>
      <c r="M5168" s="90">
        <f>INDEX(Data!H$2:H$6500,MATCH($A5168,Data!$A$2:$A$6500,0))</f>
        <v>0</v>
      </c>
      <c r="N5168" s="90">
        <f>INDEX(Data!I$2:I$6500,MATCH($A5168,Data!$A$2:$A$6500,0))</f>
        <v>0</v>
      </c>
      <c r="O5168" s="83" t="str">
        <f>INDEX(Data!J$2:J$6500,MATCH($A5168,Data!$A$2:$A$6500,0))</f>
        <v>individuals</v>
      </c>
      <c r="P5168" t="str">
        <f>_xlfn.XLOOKUP(B5168,Table3[RefID],Table3[Citation])</f>
        <v>Van Biers (2009)</v>
      </c>
    </row>
    <row r="5169" spans="1:16" x14ac:dyDescent="0.35">
      <c r="A5169" s="68">
        <v>5167</v>
      </c>
      <c r="B5169" s="69">
        <v>313</v>
      </c>
      <c r="C5169" s="69">
        <v>4040</v>
      </c>
      <c r="D5169" s="69">
        <v>3295</v>
      </c>
      <c r="E5169" t="str">
        <f>INDEX(Table5[EEZ],MATCH(C5169,Table5[Colony_ID],0))</f>
        <v>Fijian Exclusive Economic Zone</v>
      </c>
      <c r="F5169" t="str">
        <f>INDEX(Table5[Corrected Island/Colony Name],MATCH('Full Data'!C5169,Table5[Colony_ID],0))</f>
        <v>Nukubasaqa</v>
      </c>
      <c r="G5169" t="str">
        <f>INDEX(Table4[Common_Name],MATCH('Full Data'!D5169,Table4[SpcRecID],0))</f>
        <v>Black Noddy</v>
      </c>
      <c r="H5169" s="83" t="str">
        <f>INDEX(Data!E$2:E$6500,MATCH(A5169,Data!$A$2:$A$6500,0))</f>
        <v>Confirmed</v>
      </c>
      <c r="I5169" s="90">
        <f>INDEX(Data!P$2:P$6500,MATCH(A5169,Data!$A$2:$A$6500,0))</f>
        <v>1993</v>
      </c>
      <c r="J5169" s="90">
        <f>INDEX(Data!Q$2:Q$6500,MATCH($A5169,Data!$A$2:$A$6500,0))</f>
        <v>2010</v>
      </c>
      <c r="K5169" s="90">
        <f>INDEX(Data!F$2:F$6500,MATCH($A5169,Data!$A$2:$A$6500,0))</f>
        <v>47033</v>
      </c>
      <c r="L5169" s="90">
        <f>INDEX(Data!G$2:G$6500,MATCH($A5169,Data!$A$2:$A$6500,0))</f>
        <v>47033</v>
      </c>
      <c r="M5169" s="90">
        <f>INDEX(Data!H$2:H$6500,MATCH($A5169,Data!$A$2:$A$6500,0))</f>
        <v>0</v>
      </c>
      <c r="N5169" s="90">
        <f>INDEX(Data!I$2:I$6500,MATCH($A5169,Data!$A$2:$A$6500,0))</f>
        <v>0</v>
      </c>
      <c r="O5169" s="83" t="str">
        <f>INDEX(Data!J$2:J$6500,MATCH($A5169,Data!$A$2:$A$6500,0))</f>
        <v>breeding pairs</v>
      </c>
      <c r="P5169" t="str">
        <f>_xlfn.XLOOKUP(B5169,Table3[RefID],Table3[Citation])</f>
        <v>BirdLife International (unpublished data, 2010)</v>
      </c>
    </row>
    <row r="5170" spans="1:16" x14ac:dyDescent="0.35">
      <c r="A5170" s="68">
        <v>5168</v>
      </c>
      <c r="B5170" s="69">
        <v>313</v>
      </c>
      <c r="C5170" s="69">
        <v>4040</v>
      </c>
      <c r="D5170" s="69">
        <v>3295</v>
      </c>
      <c r="E5170" t="str">
        <f>INDEX(Table5[EEZ],MATCH(C5170,Table5[Colony_ID],0))</f>
        <v>Fijian Exclusive Economic Zone</v>
      </c>
      <c r="F5170" t="str">
        <f>INDEX(Table5[Corrected Island/Colony Name],MATCH('Full Data'!C5170,Table5[Colony_ID],0))</f>
        <v>Nukubasaqa</v>
      </c>
      <c r="G5170" t="str">
        <f>INDEX(Table4[Common_Name],MATCH('Full Data'!D5170,Table4[SpcRecID],0))</f>
        <v>Black Noddy</v>
      </c>
      <c r="H5170" s="83" t="str">
        <f>INDEX(Data!E$2:E$6500,MATCH(A5170,Data!$A$2:$A$6500,0))</f>
        <v>Confirmed</v>
      </c>
      <c r="I5170" s="90">
        <f>INDEX(Data!P$2:P$6500,MATCH(A5170,Data!$A$2:$A$6500,0))</f>
        <v>1994</v>
      </c>
      <c r="J5170" s="90">
        <f>INDEX(Data!Q$2:Q$6500,MATCH($A5170,Data!$A$2:$A$6500,0))</f>
        <v>2010</v>
      </c>
      <c r="K5170" s="90">
        <f>INDEX(Data!F$2:F$6500,MATCH($A5170,Data!$A$2:$A$6500,0))</f>
        <v>39722</v>
      </c>
      <c r="L5170" s="90">
        <f>INDEX(Data!G$2:G$6500,MATCH($A5170,Data!$A$2:$A$6500,0))</f>
        <v>39722</v>
      </c>
      <c r="M5170" s="90">
        <f>INDEX(Data!H$2:H$6500,MATCH($A5170,Data!$A$2:$A$6500,0))</f>
        <v>0</v>
      </c>
      <c r="N5170" s="90">
        <f>INDEX(Data!I$2:I$6500,MATCH($A5170,Data!$A$2:$A$6500,0))</f>
        <v>0</v>
      </c>
      <c r="O5170" s="83" t="str">
        <f>INDEX(Data!J$2:J$6500,MATCH($A5170,Data!$A$2:$A$6500,0))</f>
        <v>breeding pairs</v>
      </c>
      <c r="P5170" t="str">
        <f>_xlfn.XLOOKUP(B5170,Table3[RefID],Table3[Citation])</f>
        <v>BirdLife International (unpublished data, 2010)</v>
      </c>
    </row>
    <row r="5171" spans="1:16" x14ac:dyDescent="0.35">
      <c r="A5171" s="68">
        <v>5169</v>
      </c>
      <c r="B5171" s="69">
        <v>313</v>
      </c>
      <c r="C5171" s="69">
        <v>4042</v>
      </c>
      <c r="D5171" s="69">
        <v>3295</v>
      </c>
      <c r="E5171" t="str">
        <f>INDEX(Table5[EEZ],MATCH(C5171,Table5[Colony_ID],0))</f>
        <v>Fijian Exclusive Economic Zone</v>
      </c>
      <c r="F5171" t="str">
        <f>INDEX(Table5[Corrected Island/Colony Name],MATCH('Full Data'!C5171,Table5[Colony_ID],0))</f>
        <v>Nukupureti</v>
      </c>
      <c r="G5171" t="str">
        <f>INDEX(Table4[Common_Name],MATCH('Full Data'!D5171,Table4[SpcRecID],0))</f>
        <v>Black Noddy</v>
      </c>
      <c r="H5171" s="83" t="str">
        <f>INDEX(Data!E$2:E$6500,MATCH(A5171,Data!$A$2:$A$6500,0))</f>
        <v>Confirmed</v>
      </c>
      <c r="I5171" s="90">
        <f>INDEX(Data!P$2:P$6500,MATCH(A5171,Data!$A$2:$A$6500,0))</f>
        <v>1994</v>
      </c>
      <c r="J5171" s="90">
        <f>INDEX(Data!Q$2:Q$6500,MATCH($A5171,Data!$A$2:$A$6500,0))</f>
        <v>2010</v>
      </c>
      <c r="K5171" s="90">
        <f>INDEX(Data!F$2:F$6500,MATCH($A5171,Data!$A$2:$A$6500,0))</f>
        <v>7311</v>
      </c>
      <c r="L5171" s="90">
        <f>INDEX(Data!G$2:G$6500,MATCH($A5171,Data!$A$2:$A$6500,0))</f>
        <v>7311</v>
      </c>
      <c r="M5171" s="90">
        <f>INDEX(Data!H$2:H$6500,MATCH($A5171,Data!$A$2:$A$6500,0))</f>
        <v>0</v>
      </c>
      <c r="N5171" s="90">
        <f>INDEX(Data!I$2:I$6500,MATCH($A5171,Data!$A$2:$A$6500,0))</f>
        <v>0</v>
      </c>
      <c r="O5171" s="83" t="str">
        <f>INDEX(Data!J$2:J$6500,MATCH($A5171,Data!$A$2:$A$6500,0))</f>
        <v>breeding pairs</v>
      </c>
      <c r="P5171" t="str">
        <f>_xlfn.XLOOKUP(B5171,Table3[RefID],Table3[Citation])</f>
        <v>BirdLife International (unpublished data, 2010)</v>
      </c>
    </row>
    <row r="5172" spans="1:16" x14ac:dyDescent="0.35">
      <c r="A5172" s="68">
        <v>5170</v>
      </c>
      <c r="B5172" s="69">
        <v>313</v>
      </c>
      <c r="C5172" s="69">
        <v>4042</v>
      </c>
      <c r="D5172" s="69">
        <v>3268</v>
      </c>
      <c r="E5172" t="str">
        <f>INDEX(Table5[EEZ],MATCH(C5172,Table5[Colony_ID],0))</f>
        <v>Fijian Exclusive Economic Zone</v>
      </c>
      <c r="F5172" t="str">
        <f>INDEX(Table5[Corrected Island/Colony Name],MATCH('Full Data'!C5172,Table5[Colony_ID],0))</f>
        <v>Nukupureti</v>
      </c>
      <c r="G5172" t="str">
        <f>INDEX(Table4[Common_Name],MATCH('Full Data'!D5172,Table4[SpcRecID],0))</f>
        <v>Black-naped Tern</v>
      </c>
      <c r="H5172" s="83" t="str">
        <f>INDEX(Data!E$2:E$6500,MATCH(A5172,Data!$A$2:$A$6500,0))</f>
        <v>Confirmed</v>
      </c>
      <c r="I5172" s="90">
        <f>INDEX(Data!P$2:P$6500,MATCH(A5172,Data!$A$2:$A$6500,0))</f>
        <v>2010</v>
      </c>
      <c r="J5172" s="90">
        <f>INDEX(Data!Q$2:Q$6500,MATCH($A5172,Data!$A$2:$A$6500,0))</f>
        <v>2010</v>
      </c>
      <c r="K5172" s="90">
        <f>INDEX(Data!F$2:F$6500,MATCH($A5172,Data!$A$2:$A$6500,0))</f>
        <v>3</v>
      </c>
      <c r="L5172" s="90">
        <f>INDEX(Data!G$2:G$6500,MATCH($A5172,Data!$A$2:$A$6500,0))</f>
        <v>3</v>
      </c>
      <c r="M5172" s="90">
        <f>INDEX(Data!H$2:H$6500,MATCH($A5172,Data!$A$2:$A$6500,0))</f>
        <v>0</v>
      </c>
      <c r="N5172" s="90">
        <f>INDEX(Data!I$2:I$6500,MATCH($A5172,Data!$A$2:$A$6500,0))</f>
        <v>0</v>
      </c>
      <c r="O5172" s="83" t="str">
        <f>INDEX(Data!J$2:J$6500,MATCH($A5172,Data!$A$2:$A$6500,0))</f>
        <v>breeding pairs</v>
      </c>
      <c r="P5172" t="str">
        <f>_xlfn.XLOOKUP(B5172,Table3[RefID],Table3[Citation])</f>
        <v>BirdLife International (unpublished data, 2010)</v>
      </c>
    </row>
    <row r="5173" spans="1:16" x14ac:dyDescent="0.35">
      <c r="A5173" s="68">
        <v>5171</v>
      </c>
      <c r="B5173" s="69">
        <v>313</v>
      </c>
      <c r="C5173" s="69">
        <v>4042</v>
      </c>
      <c r="D5173" s="69">
        <v>3287</v>
      </c>
      <c r="E5173" t="str">
        <f>INDEX(Table5[EEZ],MATCH(C5173,Table5[Colony_ID],0))</f>
        <v>Fijian Exclusive Economic Zone</v>
      </c>
      <c r="F5173" t="str">
        <f>INDEX(Table5[Corrected Island/Colony Name],MATCH('Full Data'!C5173,Table5[Colony_ID],0))</f>
        <v>Nukupureti</v>
      </c>
      <c r="G5173" t="str">
        <f>INDEX(Table4[Common_Name],MATCH('Full Data'!D5173,Table4[SpcRecID],0))</f>
        <v>Bridled Tern</v>
      </c>
      <c r="H5173" s="83" t="str">
        <f>INDEX(Data!E$2:E$6500,MATCH(A5173,Data!$A$2:$A$6500,0))</f>
        <v>Confirmed</v>
      </c>
      <c r="I5173" s="90">
        <f>INDEX(Data!P$2:P$6500,MATCH(A5173,Data!$A$2:$A$6500,0))</f>
        <v>2010</v>
      </c>
      <c r="J5173" s="90">
        <f>INDEX(Data!Q$2:Q$6500,MATCH($A5173,Data!$A$2:$A$6500,0))</f>
        <v>2010</v>
      </c>
      <c r="K5173" s="90">
        <f>INDEX(Data!F$2:F$6500,MATCH($A5173,Data!$A$2:$A$6500,0))</f>
        <v>13</v>
      </c>
      <c r="L5173" s="90">
        <f>INDEX(Data!G$2:G$6500,MATCH($A5173,Data!$A$2:$A$6500,0))</f>
        <v>13</v>
      </c>
      <c r="M5173" s="90">
        <f>INDEX(Data!H$2:H$6500,MATCH($A5173,Data!$A$2:$A$6500,0))</f>
        <v>0</v>
      </c>
      <c r="N5173" s="90">
        <f>INDEX(Data!I$2:I$6500,MATCH($A5173,Data!$A$2:$A$6500,0))</f>
        <v>0</v>
      </c>
      <c r="O5173" s="83" t="str">
        <f>INDEX(Data!J$2:J$6500,MATCH($A5173,Data!$A$2:$A$6500,0))</f>
        <v>breeding pairs</v>
      </c>
      <c r="P5173" t="str">
        <f>_xlfn.XLOOKUP(B5173,Table3[RefID],Table3[Citation])</f>
        <v>BirdLife International (unpublished data, 2010)</v>
      </c>
    </row>
    <row r="5174" spans="1:16" x14ac:dyDescent="0.35">
      <c r="A5174" s="68">
        <v>5172</v>
      </c>
      <c r="B5174" s="69">
        <v>313</v>
      </c>
      <c r="C5174" s="69">
        <v>4040</v>
      </c>
      <c r="D5174" s="69">
        <v>3659</v>
      </c>
      <c r="E5174" t="str">
        <f>INDEX(Table5[EEZ],MATCH(C5174,Table5[Colony_ID],0))</f>
        <v>Fijian Exclusive Economic Zone</v>
      </c>
      <c r="F5174" t="str">
        <f>INDEX(Table5[Corrected Island/Colony Name],MATCH('Full Data'!C5174,Table5[Colony_ID],0))</f>
        <v>Nukubasaqa</v>
      </c>
      <c r="G5174" t="str">
        <f>INDEX(Table4[Common_Name],MATCH('Full Data'!D5174,Table4[SpcRecID],0))</f>
        <v>Brown Booby</v>
      </c>
      <c r="H5174" s="83" t="str">
        <f>INDEX(Data!E$2:E$6500,MATCH(A5174,Data!$A$2:$A$6500,0))</f>
        <v>Confirmed</v>
      </c>
      <c r="I5174" s="90">
        <f>INDEX(Data!P$2:P$6500,MATCH(A5174,Data!$A$2:$A$6500,0))</f>
        <v>2010</v>
      </c>
      <c r="J5174" s="90">
        <f>INDEX(Data!Q$2:Q$6500,MATCH($A5174,Data!$A$2:$A$6500,0))</f>
        <v>2010</v>
      </c>
      <c r="K5174" s="90">
        <f>INDEX(Data!F$2:F$6500,MATCH($A5174,Data!$A$2:$A$6500,0))</f>
        <v>109</v>
      </c>
      <c r="L5174" s="90">
        <f>INDEX(Data!G$2:G$6500,MATCH($A5174,Data!$A$2:$A$6500,0))</f>
        <v>109</v>
      </c>
      <c r="M5174" s="90">
        <f>INDEX(Data!H$2:H$6500,MATCH($A5174,Data!$A$2:$A$6500,0))</f>
        <v>0</v>
      </c>
      <c r="N5174" s="90">
        <f>INDEX(Data!I$2:I$6500,MATCH($A5174,Data!$A$2:$A$6500,0))</f>
        <v>0</v>
      </c>
      <c r="O5174" s="83" t="str">
        <f>INDEX(Data!J$2:J$6500,MATCH($A5174,Data!$A$2:$A$6500,0))</f>
        <v>breeding pairs</v>
      </c>
      <c r="P5174" t="str">
        <f>_xlfn.XLOOKUP(B5174,Table3[RefID],Table3[Citation])</f>
        <v>BirdLife International (unpublished data, 2010)</v>
      </c>
    </row>
    <row r="5175" spans="1:16" x14ac:dyDescent="0.35">
      <c r="A5175" s="68">
        <v>5173</v>
      </c>
      <c r="B5175" s="69">
        <v>313</v>
      </c>
      <c r="C5175" s="69">
        <v>4040</v>
      </c>
      <c r="D5175" s="69">
        <v>3659</v>
      </c>
      <c r="E5175" t="str">
        <f>INDEX(Table5[EEZ],MATCH(C5175,Table5[Colony_ID],0))</f>
        <v>Fijian Exclusive Economic Zone</v>
      </c>
      <c r="F5175" t="str">
        <f>INDEX(Table5[Corrected Island/Colony Name],MATCH('Full Data'!C5175,Table5[Colony_ID],0))</f>
        <v>Nukubasaqa</v>
      </c>
      <c r="G5175" t="str">
        <f>INDEX(Table4[Common_Name],MATCH('Full Data'!D5175,Table4[SpcRecID],0))</f>
        <v>Brown Booby</v>
      </c>
      <c r="H5175" s="83" t="str">
        <f>INDEX(Data!E$2:E$6500,MATCH(A5175,Data!$A$2:$A$6500,0))</f>
        <v>Confirmed</v>
      </c>
      <c r="I5175" s="90">
        <f>INDEX(Data!P$2:P$6500,MATCH(A5175,Data!$A$2:$A$6500,0))</f>
        <v>2010</v>
      </c>
      <c r="J5175" s="90">
        <f>INDEX(Data!Q$2:Q$6500,MATCH($A5175,Data!$A$2:$A$6500,0))</f>
        <v>2010</v>
      </c>
      <c r="K5175" s="90">
        <f>INDEX(Data!F$2:F$6500,MATCH($A5175,Data!$A$2:$A$6500,0))</f>
        <v>214</v>
      </c>
      <c r="L5175" s="90">
        <f>INDEX(Data!G$2:G$6500,MATCH($A5175,Data!$A$2:$A$6500,0))</f>
        <v>214</v>
      </c>
      <c r="M5175" s="90">
        <f>INDEX(Data!H$2:H$6500,MATCH($A5175,Data!$A$2:$A$6500,0))</f>
        <v>0</v>
      </c>
      <c r="N5175" s="90">
        <f>INDEX(Data!I$2:I$6500,MATCH($A5175,Data!$A$2:$A$6500,0))</f>
        <v>0</v>
      </c>
      <c r="O5175" s="83" t="str">
        <f>INDEX(Data!J$2:J$6500,MATCH($A5175,Data!$A$2:$A$6500,0))</f>
        <v>breeding pairs</v>
      </c>
      <c r="P5175" t="str">
        <f>_xlfn.XLOOKUP(B5175,Table3[RefID],Table3[Citation])</f>
        <v>BirdLife International (unpublished data, 2010)</v>
      </c>
    </row>
    <row r="5176" spans="1:16" x14ac:dyDescent="0.35">
      <c r="A5176" s="68">
        <v>5174</v>
      </c>
      <c r="B5176" s="69">
        <v>313</v>
      </c>
      <c r="C5176" s="69">
        <v>4042</v>
      </c>
      <c r="D5176" s="69">
        <v>3659</v>
      </c>
      <c r="E5176" t="str">
        <f>INDEX(Table5[EEZ],MATCH(C5176,Table5[Colony_ID],0))</f>
        <v>Fijian Exclusive Economic Zone</v>
      </c>
      <c r="F5176" t="str">
        <f>INDEX(Table5[Corrected Island/Colony Name],MATCH('Full Data'!C5176,Table5[Colony_ID],0))</f>
        <v>Nukupureti</v>
      </c>
      <c r="G5176" t="str">
        <f>INDEX(Table4[Common_Name],MATCH('Full Data'!D5176,Table4[SpcRecID],0))</f>
        <v>Brown Booby</v>
      </c>
      <c r="H5176" s="83" t="str">
        <f>INDEX(Data!E$2:E$6500,MATCH(A5176,Data!$A$2:$A$6500,0))</f>
        <v>Confirmed</v>
      </c>
      <c r="I5176" s="90">
        <f>INDEX(Data!P$2:P$6500,MATCH(A5176,Data!$A$2:$A$6500,0))</f>
        <v>2010</v>
      </c>
      <c r="J5176" s="90">
        <f>INDEX(Data!Q$2:Q$6500,MATCH($A5176,Data!$A$2:$A$6500,0))</f>
        <v>2010</v>
      </c>
      <c r="K5176" s="90">
        <f>INDEX(Data!F$2:F$6500,MATCH($A5176,Data!$A$2:$A$6500,0))</f>
        <v>105</v>
      </c>
      <c r="L5176" s="90">
        <f>INDEX(Data!G$2:G$6500,MATCH($A5176,Data!$A$2:$A$6500,0))</f>
        <v>105</v>
      </c>
      <c r="M5176" s="90">
        <f>INDEX(Data!H$2:H$6500,MATCH($A5176,Data!$A$2:$A$6500,0))</f>
        <v>0</v>
      </c>
      <c r="N5176" s="90">
        <f>INDEX(Data!I$2:I$6500,MATCH($A5176,Data!$A$2:$A$6500,0))</f>
        <v>0</v>
      </c>
      <c r="O5176" s="83" t="str">
        <f>INDEX(Data!J$2:J$6500,MATCH($A5176,Data!$A$2:$A$6500,0))</f>
        <v>breeding pairs</v>
      </c>
      <c r="P5176" t="str">
        <f>_xlfn.XLOOKUP(B5176,Table3[RefID],Table3[Citation])</f>
        <v>BirdLife International (unpublished data, 2010)</v>
      </c>
    </row>
    <row r="5177" spans="1:16" x14ac:dyDescent="0.35">
      <c r="A5177" s="68">
        <v>5175</v>
      </c>
      <c r="B5177" s="69">
        <v>313</v>
      </c>
      <c r="C5177" s="69">
        <v>4040</v>
      </c>
      <c r="D5177" s="69">
        <v>3294</v>
      </c>
      <c r="E5177" t="str">
        <f>INDEX(Table5[EEZ],MATCH(C5177,Table5[Colony_ID],0))</f>
        <v>Fijian Exclusive Economic Zone</v>
      </c>
      <c r="F5177" t="str">
        <f>INDEX(Table5[Corrected Island/Colony Name],MATCH('Full Data'!C5177,Table5[Colony_ID],0))</f>
        <v>Nukubasaqa</v>
      </c>
      <c r="G5177" t="str">
        <f>INDEX(Table4[Common_Name],MATCH('Full Data'!D5177,Table4[SpcRecID],0))</f>
        <v>Brown Noddy</v>
      </c>
      <c r="H5177" s="83" t="str">
        <f>INDEX(Data!E$2:E$6500,MATCH(A5177,Data!$A$2:$A$6500,0))</f>
        <v>Confirmed</v>
      </c>
      <c r="I5177" s="90">
        <f>INDEX(Data!P$2:P$6500,MATCH(A5177,Data!$A$2:$A$6500,0))</f>
        <v>2010</v>
      </c>
      <c r="J5177" s="90">
        <f>INDEX(Data!Q$2:Q$6500,MATCH($A5177,Data!$A$2:$A$6500,0))</f>
        <v>2010</v>
      </c>
      <c r="K5177" s="90">
        <f>INDEX(Data!F$2:F$6500,MATCH($A5177,Data!$A$2:$A$6500,0))</f>
        <v>760</v>
      </c>
      <c r="L5177" s="90">
        <f>INDEX(Data!G$2:G$6500,MATCH($A5177,Data!$A$2:$A$6500,0))</f>
        <v>760</v>
      </c>
      <c r="M5177" s="90">
        <f>INDEX(Data!H$2:H$6500,MATCH($A5177,Data!$A$2:$A$6500,0))</f>
        <v>0</v>
      </c>
      <c r="N5177" s="90">
        <f>INDEX(Data!I$2:I$6500,MATCH($A5177,Data!$A$2:$A$6500,0))</f>
        <v>0</v>
      </c>
      <c r="O5177" s="83" t="str">
        <f>INDEX(Data!J$2:J$6500,MATCH($A5177,Data!$A$2:$A$6500,0))</f>
        <v>breeding pairs</v>
      </c>
      <c r="P5177" t="str">
        <f>_xlfn.XLOOKUP(B5177,Table3[RefID],Table3[Citation])</f>
        <v>BirdLife International (unpublished data, 2010)</v>
      </c>
    </row>
    <row r="5178" spans="1:16" x14ac:dyDescent="0.35">
      <c r="A5178" s="68">
        <v>5176</v>
      </c>
      <c r="B5178" s="69">
        <v>313</v>
      </c>
      <c r="C5178" s="69">
        <v>4040</v>
      </c>
      <c r="D5178" s="69">
        <v>3294</v>
      </c>
      <c r="E5178" t="str">
        <f>INDEX(Table5[EEZ],MATCH(C5178,Table5[Colony_ID],0))</f>
        <v>Fijian Exclusive Economic Zone</v>
      </c>
      <c r="F5178" t="str">
        <f>INDEX(Table5[Corrected Island/Colony Name],MATCH('Full Data'!C5178,Table5[Colony_ID],0))</f>
        <v>Nukubasaqa</v>
      </c>
      <c r="G5178" t="str">
        <f>INDEX(Table4[Common_Name],MATCH('Full Data'!D5178,Table4[SpcRecID],0))</f>
        <v>Brown Noddy</v>
      </c>
      <c r="H5178" s="83" t="str">
        <f>INDEX(Data!E$2:E$6500,MATCH(A5178,Data!$A$2:$A$6500,0))</f>
        <v>Confirmed</v>
      </c>
      <c r="I5178" s="90">
        <f>INDEX(Data!P$2:P$6500,MATCH(A5178,Data!$A$2:$A$6500,0))</f>
        <v>2010</v>
      </c>
      <c r="J5178" s="90">
        <f>INDEX(Data!Q$2:Q$6500,MATCH($A5178,Data!$A$2:$A$6500,0))</f>
        <v>2010</v>
      </c>
      <c r="K5178" s="90">
        <f>INDEX(Data!F$2:F$6500,MATCH($A5178,Data!$A$2:$A$6500,0))</f>
        <v>823</v>
      </c>
      <c r="L5178" s="90">
        <f>INDEX(Data!G$2:G$6500,MATCH($A5178,Data!$A$2:$A$6500,0))</f>
        <v>823</v>
      </c>
      <c r="M5178" s="90">
        <f>INDEX(Data!H$2:H$6500,MATCH($A5178,Data!$A$2:$A$6500,0))</f>
        <v>0</v>
      </c>
      <c r="N5178" s="90">
        <f>INDEX(Data!I$2:I$6500,MATCH($A5178,Data!$A$2:$A$6500,0))</f>
        <v>0</v>
      </c>
      <c r="O5178" s="83" t="str">
        <f>INDEX(Data!J$2:J$6500,MATCH($A5178,Data!$A$2:$A$6500,0))</f>
        <v>breeding pairs</v>
      </c>
      <c r="P5178" t="str">
        <f>_xlfn.XLOOKUP(B5178,Table3[RefID],Table3[Citation])</f>
        <v>BirdLife International (unpublished data, 2010)</v>
      </c>
    </row>
    <row r="5179" spans="1:16" x14ac:dyDescent="0.35">
      <c r="A5179" s="68">
        <v>5177</v>
      </c>
      <c r="B5179" s="69">
        <v>313</v>
      </c>
      <c r="C5179" s="69">
        <v>4042</v>
      </c>
      <c r="D5179" s="69">
        <v>3294</v>
      </c>
      <c r="E5179" t="str">
        <f>INDEX(Table5[EEZ],MATCH(C5179,Table5[Colony_ID],0))</f>
        <v>Fijian Exclusive Economic Zone</v>
      </c>
      <c r="F5179" t="str">
        <f>INDEX(Table5[Corrected Island/Colony Name],MATCH('Full Data'!C5179,Table5[Colony_ID],0))</f>
        <v>Nukupureti</v>
      </c>
      <c r="G5179" t="str">
        <f>INDEX(Table4[Common_Name],MATCH('Full Data'!D5179,Table4[SpcRecID],0))</f>
        <v>Brown Noddy</v>
      </c>
      <c r="H5179" s="83" t="str">
        <f>INDEX(Data!E$2:E$6500,MATCH(A5179,Data!$A$2:$A$6500,0))</f>
        <v>Confirmed</v>
      </c>
      <c r="I5179" s="90">
        <f>INDEX(Data!P$2:P$6500,MATCH(A5179,Data!$A$2:$A$6500,0))</f>
        <v>2010</v>
      </c>
      <c r="J5179" s="90">
        <f>INDEX(Data!Q$2:Q$6500,MATCH($A5179,Data!$A$2:$A$6500,0))</f>
        <v>2010</v>
      </c>
      <c r="K5179" s="90">
        <f>INDEX(Data!F$2:F$6500,MATCH($A5179,Data!$A$2:$A$6500,0))</f>
        <v>63</v>
      </c>
      <c r="L5179" s="90">
        <f>INDEX(Data!G$2:G$6500,MATCH($A5179,Data!$A$2:$A$6500,0))</f>
        <v>63</v>
      </c>
      <c r="M5179" s="90">
        <f>INDEX(Data!H$2:H$6500,MATCH($A5179,Data!$A$2:$A$6500,0))</f>
        <v>0</v>
      </c>
      <c r="N5179" s="90">
        <f>INDEX(Data!I$2:I$6500,MATCH($A5179,Data!$A$2:$A$6500,0))</f>
        <v>0</v>
      </c>
      <c r="O5179" s="83" t="str">
        <f>INDEX(Data!J$2:J$6500,MATCH($A5179,Data!$A$2:$A$6500,0))</f>
        <v>breeding pairs</v>
      </c>
      <c r="P5179" t="str">
        <f>_xlfn.XLOOKUP(B5179,Table3[RefID],Table3[Citation])</f>
        <v>BirdLife International (unpublished data, 2010)</v>
      </c>
    </row>
    <row r="5180" spans="1:16" x14ac:dyDescent="0.35">
      <c r="A5180" s="68">
        <v>5178</v>
      </c>
      <c r="B5180" s="69">
        <v>313</v>
      </c>
      <c r="C5180" s="69">
        <v>4040</v>
      </c>
      <c r="D5180" s="69">
        <v>3298</v>
      </c>
      <c r="E5180" t="str">
        <f>INDEX(Table5[EEZ],MATCH(C5180,Table5[Colony_ID],0))</f>
        <v>Fijian Exclusive Economic Zone</v>
      </c>
      <c r="F5180" t="str">
        <f>INDEX(Table5[Corrected Island/Colony Name],MATCH('Full Data'!C5180,Table5[Colony_ID],0))</f>
        <v>Nukubasaqa</v>
      </c>
      <c r="G5180" t="str">
        <f>INDEX(Table4[Common_Name],MATCH('Full Data'!D5180,Table4[SpcRecID],0))</f>
        <v>Common White Tern</v>
      </c>
      <c r="H5180" s="83" t="str">
        <f>INDEX(Data!E$2:E$6500,MATCH(A5180,Data!$A$2:$A$6500,0))</f>
        <v>Confirmed</v>
      </c>
      <c r="I5180" s="90">
        <f>INDEX(Data!P$2:P$6500,MATCH(A5180,Data!$A$2:$A$6500,0))</f>
        <v>2010</v>
      </c>
      <c r="J5180" s="90">
        <f>INDEX(Data!Q$2:Q$6500,MATCH($A5180,Data!$A$2:$A$6500,0))</f>
        <v>2010</v>
      </c>
      <c r="K5180" s="90">
        <f>INDEX(Data!F$2:F$6500,MATCH($A5180,Data!$A$2:$A$6500,0))</f>
        <v>1736</v>
      </c>
      <c r="L5180" s="90">
        <f>INDEX(Data!G$2:G$6500,MATCH($A5180,Data!$A$2:$A$6500,0))</f>
        <v>1736</v>
      </c>
      <c r="M5180" s="90">
        <f>INDEX(Data!H$2:H$6500,MATCH($A5180,Data!$A$2:$A$6500,0))</f>
        <v>0</v>
      </c>
      <c r="N5180" s="90">
        <f>INDEX(Data!I$2:I$6500,MATCH($A5180,Data!$A$2:$A$6500,0))</f>
        <v>0</v>
      </c>
      <c r="O5180" s="83" t="str">
        <f>INDEX(Data!J$2:J$6500,MATCH($A5180,Data!$A$2:$A$6500,0))</f>
        <v>breeding pairs</v>
      </c>
      <c r="P5180" t="str">
        <f>_xlfn.XLOOKUP(B5180,Table3[RefID],Table3[Citation])</f>
        <v>BirdLife International (unpublished data, 2010)</v>
      </c>
    </row>
    <row r="5181" spans="1:16" x14ac:dyDescent="0.35">
      <c r="A5181" s="68">
        <v>5179</v>
      </c>
      <c r="B5181" s="69">
        <v>313</v>
      </c>
      <c r="C5181" s="69">
        <v>4040</v>
      </c>
      <c r="D5181" s="69">
        <v>3298</v>
      </c>
      <c r="E5181" t="str">
        <f>INDEX(Table5[EEZ],MATCH(C5181,Table5[Colony_ID],0))</f>
        <v>Fijian Exclusive Economic Zone</v>
      </c>
      <c r="F5181" t="str">
        <f>INDEX(Table5[Corrected Island/Colony Name],MATCH('Full Data'!C5181,Table5[Colony_ID],0))</f>
        <v>Nukubasaqa</v>
      </c>
      <c r="G5181" t="str">
        <f>INDEX(Table4[Common_Name],MATCH('Full Data'!D5181,Table4[SpcRecID],0))</f>
        <v>Common White Tern</v>
      </c>
      <c r="H5181" s="83" t="str">
        <f>INDEX(Data!E$2:E$6500,MATCH(A5181,Data!$A$2:$A$6500,0))</f>
        <v>Confirmed</v>
      </c>
      <c r="I5181" s="90">
        <f>INDEX(Data!P$2:P$6500,MATCH(A5181,Data!$A$2:$A$6500,0))</f>
        <v>2010</v>
      </c>
      <c r="J5181" s="90">
        <f>INDEX(Data!Q$2:Q$6500,MATCH($A5181,Data!$A$2:$A$6500,0))</f>
        <v>2010</v>
      </c>
      <c r="K5181" s="90">
        <f>INDEX(Data!F$2:F$6500,MATCH($A5181,Data!$A$2:$A$6500,0))</f>
        <v>1740</v>
      </c>
      <c r="L5181" s="90">
        <f>INDEX(Data!G$2:G$6500,MATCH($A5181,Data!$A$2:$A$6500,0))</f>
        <v>1740</v>
      </c>
      <c r="M5181" s="90">
        <f>INDEX(Data!H$2:H$6500,MATCH($A5181,Data!$A$2:$A$6500,0))</f>
        <v>0</v>
      </c>
      <c r="N5181" s="90">
        <f>INDEX(Data!I$2:I$6500,MATCH($A5181,Data!$A$2:$A$6500,0))</f>
        <v>0</v>
      </c>
      <c r="O5181" s="83" t="str">
        <f>INDEX(Data!J$2:J$6500,MATCH($A5181,Data!$A$2:$A$6500,0))</f>
        <v>breeding pairs</v>
      </c>
      <c r="P5181" t="str">
        <f>_xlfn.XLOOKUP(B5181,Table3[RefID],Table3[Citation])</f>
        <v>BirdLife International (unpublished data, 2010)</v>
      </c>
    </row>
    <row r="5182" spans="1:16" x14ac:dyDescent="0.35">
      <c r="A5182" s="68">
        <v>5180</v>
      </c>
      <c r="B5182" s="69">
        <v>313</v>
      </c>
      <c r="C5182" s="69">
        <v>4042</v>
      </c>
      <c r="D5182" s="69">
        <v>3298</v>
      </c>
      <c r="E5182" t="str">
        <f>INDEX(Table5[EEZ],MATCH(C5182,Table5[Colony_ID],0))</f>
        <v>Fijian Exclusive Economic Zone</v>
      </c>
      <c r="F5182" t="str">
        <f>INDEX(Table5[Corrected Island/Colony Name],MATCH('Full Data'!C5182,Table5[Colony_ID],0))</f>
        <v>Nukupureti</v>
      </c>
      <c r="G5182" t="str">
        <f>INDEX(Table4[Common_Name],MATCH('Full Data'!D5182,Table4[SpcRecID],0))</f>
        <v>Common White Tern</v>
      </c>
      <c r="H5182" s="83" t="str">
        <f>INDEX(Data!E$2:E$6500,MATCH(A5182,Data!$A$2:$A$6500,0))</f>
        <v>Confirmed</v>
      </c>
      <c r="I5182" s="90">
        <f>INDEX(Data!P$2:P$6500,MATCH(A5182,Data!$A$2:$A$6500,0))</f>
        <v>2010</v>
      </c>
      <c r="J5182" s="90">
        <f>INDEX(Data!Q$2:Q$6500,MATCH($A5182,Data!$A$2:$A$6500,0))</f>
        <v>2010</v>
      </c>
      <c r="K5182" s="90">
        <f>INDEX(Data!F$2:F$6500,MATCH($A5182,Data!$A$2:$A$6500,0))</f>
        <v>4</v>
      </c>
      <c r="L5182" s="90">
        <f>INDEX(Data!G$2:G$6500,MATCH($A5182,Data!$A$2:$A$6500,0))</f>
        <v>4</v>
      </c>
      <c r="M5182" s="90">
        <f>INDEX(Data!H$2:H$6500,MATCH($A5182,Data!$A$2:$A$6500,0))</f>
        <v>0</v>
      </c>
      <c r="N5182" s="90">
        <f>INDEX(Data!I$2:I$6500,MATCH($A5182,Data!$A$2:$A$6500,0))</f>
        <v>0</v>
      </c>
      <c r="O5182" s="83" t="str">
        <f>INDEX(Data!J$2:J$6500,MATCH($A5182,Data!$A$2:$A$6500,0))</f>
        <v>breeding pairs</v>
      </c>
      <c r="P5182" t="str">
        <f>_xlfn.XLOOKUP(B5182,Table3[RefID],Table3[Citation])</f>
        <v>BirdLife International (unpublished data, 2010)</v>
      </c>
    </row>
    <row r="5183" spans="1:16" x14ac:dyDescent="0.35">
      <c r="A5183" s="68">
        <v>5181</v>
      </c>
      <c r="B5183" s="69">
        <v>313</v>
      </c>
      <c r="C5183" s="69">
        <v>4040</v>
      </c>
      <c r="D5183" s="69">
        <v>3846</v>
      </c>
      <c r="E5183" t="str">
        <f>INDEX(Table5[EEZ],MATCH(C5183,Table5[Colony_ID],0))</f>
        <v>Fijian Exclusive Economic Zone</v>
      </c>
      <c r="F5183" t="str">
        <f>INDEX(Table5[Corrected Island/Colony Name],MATCH('Full Data'!C5183,Table5[Colony_ID],0))</f>
        <v>Nukubasaqa</v>
      </c>
      <c r="G5183" t="str">
        <f>INDEX(Table4[Common_Name],MATCH('Full Data'!D5183,Table4[SpcRecID],0))</f>
        <v>Lesser Frigatebird</v>
      </c>
      <c r="H5183" s="83" t="str">
        <f>INDEX(Data!E$2:E$6500,MATCH(A5183,Data!$A$2:$A$6500,0))</f>
        <v>Confirmed</v>
      </c>
      <c r="I5183" s="90">
        <f>INDEX(Data!P$2:P$6500,MATCH(A5183,Data!$A$2:$A$6500,0))</f>
        <v>2010</v>
      </c>
      <c r="J5183" s="90">
        <f>INDEX(Data!Q$2:Q$6500,MATCH($A5183,Data!$A$2:$A$6500,0))</f>
        <v>2010</v>
      </c>
      <c r="K5183" s="90">
        <f>INDEX(Data!F$2:F$6500,MATCH($A5183,Data!$A$2:$A$6500,0))</f>
        <v>326</v>
      </c>
      <c r="L5183" s="90">
        <f>INDEX(Data!G$2:G$6500,MATCH($A5183,Data!$A$2:$A$6500,0))</f>
        <v>326</v>
      </c>
      <c r="M5183" s="90">
        <f>INDEX(Data!H$2:H$6500,MATCH($A5183,Data!$A$2:$A$6500,0))</f>
        <v>0</v>
      </c>
      <c r="N5183" s="90">
        <f>INDEX(Data!I$2:I$6500,MATCH($A5183,Data!$A$2:$A$6500,0))</f>
        <v>0</v>
      </c>
      <c r="O5183" s="83" t="str">
        <f>INDEX(Data!J$2:J$6500,MATCH($A5183,Data!$A$2:$A$6500,0))</f>
        <v>breeding pairs</v>
      </c>
      <c r="P5183" t="str">
        <f>_xlfn.XLOOKUP(B5183,Table3[RefID],Table3[Citation])</f>
        <v>BirdLife International (unpublished data, 2010)</v>
      </c>
    </row>
    <row r="5184" spans="1:16" x14ac:dyDescent="0.35">
      <c r="A5184" s="68">
        <v>5182</v>
      </c>
      <c r="B5184" s="69">
        <v>313</v>
      </c>
      <c r="C5184" s="69">
        <v>4040</v>
      </c>
      <c r="D5184" s="69">
        <v>3846</v>
      </c>
      <c r="E5184" t="str">
        <f>INDEX(Table5[EEZ],MATCH(C5184,Table5[Colony_ID],0))</f>
        <v>Fijian Exclusive Economic Zone</v>
      </c>
      <c r="F5184" t="str">
        <f>INDEX(Table5[Corrected Island/Colony Name],MATCH('Full Data'!C5184,Table5[Colony_ID],0))</f>
        <v>Nukubasaqa</v>
      </c>
      <c r="G5184" t="str">
        <f>INDEX(Table4[Common_Name],MATCH('Full Data'!D5184,Table4[SpcRecID],0))</f>
        <v>Lesser Frigatebird</v>
      </c>
      <c r="H5184" s="83" t="str">
        <f>INDEX(Data!E$2:E$6500,MATCH(A5184,Data!$A$2:$A$6500,0))</f>
        <v>Confirmed</v>
      </c>
      <c r="I5184" s="90">
        <f>INDEX(Data!P$2:P$6500,MATCH(A5184,Data!$A$2:$A$6500,0))</f>
        <v>2010</v>
      </c>
      <c r="J5184" s="90">
        <f>INDEX(Data!Q$2:Q$6500,MATCH($A5184,Data!$A$2:$A$6500,0))</f>
        <v>2010</v>
      </c>
      <c r="K5184" s="90">
        <f>INDEX(Data!F$2:F$6500,MATCH($A5184,Data!$A$2:$A$6500,0))</f>
        <v>645</v>
      </c>
      <c r="L5184" s="90">
        <f>INDEX(Data!G$2:G$6500,MATCH($A5184,Data!$A$2:$A$6500,0))</f>
        <v>645</v>
      </c>
      <c r="M5184" s="90">
        <f>INDEX(Data!H$2:H$6500,MATCH($A5184,Data!$A$2:$A$6500,0))</f>
        <v>0</v>
      </c>
      <c r="N5184" s="90">
        <f>INDEX(Data!I$2:I$6500,MATCH($A5184,Data!$A$2:$A$6500,0))</f>
        <v>0</v>
      </c>
      <c r="O5184" s="83" t="str">
        <f>INDEX(Data!J$2:J$6500,MATCH($A5184,Data!$A$2:$A$6500,0))</f>
        <v>breeding pairs</v>
      </c>
      <c r="P5184" t="str">
        <f>_xlfn.XLOOKUP(B5184,Table3[RefID],Table3[Citation])</f>
        <v>BirdLife International (unpublished data, 2010)</v>
      </c>
    </row>
    <row r="5185" spans="1:16" x14ac:dyDescent="0.35">
      <c r="A5185" s="68">
        <v>5183</v>
      </c>
      <c r="B5185" s="69">
        <v>313</v>
      </c>
      <c r="C5185" s="69">
        <v>4042</v>
      </c>
      <c r="D5185" s="69">
        <v>3846</v>
      </c>
      <c r="E5185" t="str">
        <f>INDEX(Table5[EEZ],MATCH(C5185,Table5[Colony_ID],0))</f>
        <v>Fijian Exclusive Economic Zone</v>
      </c>
      <c r="F5185" t="str">
        <f>INDEX(Table5[Corrected Island/Colony Name],MATCH('Full Data'!C5185,Table5[Colony_ID],0))</f>
        <v>Nukupureti</v>
      </c>
      <c r="G5185" t="str">
        <f>INDEX(Table4[Common_Name],MATCH('Full Data'!D5185,Table4[SpcRecID],0))</f>
        <v>Lesser Frigatebird</v>
      </c>
      <c r="H5185" s="83" t="str">
        <f>INDEX(Data!E$2:E$6500,MATCH(A5185,Data!$A$2:$A$6500,0))</f>
        <v>Confirmed</v>
      </c>
      <c r="I5185" s="90">
        <f>INDEX(Data!P$2:P$6500,MATCH(A5185,Data!$A$2:$A$6500,0))</f>
        <v>2010</v>
      </c>
      <c r="J5185" s="90">
        <f>INDEX(Data!Q$2:Q$6500,MATCH($A5185,Data!$A$2:$A$6500,0))</f>
        <v>2010</v>
      </c>
      <c r="K5185" s="90">
        <f>INDEX(Data!F$2:F$6500,MATCH($A5185,Data!$A$2:$A$6500,0))</f>
        <v>319</v>
      </c>
      <c r="L5185" s="90">
        <f>INDEX(Data!G$2:G$6500,MATCH($A5185,Data!$A$2:$A$6500,0))</f>
        <v>319</v>
      </c>
      <c r="M5185" s="90">
        <f>INDEX(Data!H$2:H$6500,MATCH($A5185,Data!$A$2:$A$6500,0))</f>
        <v>0</v>
      </c>
      <c r="N5185" s="90">
        <f>INDEX(Data!I$2:I$6500,MATCH($A5185,Data!$A$2:$A$6500,0))</f>
        <v>0</v>
      </c>
      <c r="O5185" s="83" t="str">
        <f>INDEX(Data!J$2:J$6500,MATCH($A5185,Data!$A$2:$A$6500,0))</f>
        <v>breeding pairs</v>
      </c>
      <c r="P5185" t="str">
        <f>_xlfn.XLOOKUP(B5185,Table3[RefID],Table3[Citation])</f>
        <v>BirdLife International (unpublished data, 2010)</v>
      </c>
    </row>
    <row r="5186" spans="1:16" x14ac:dyDescent="0.35">
      <c r="A5186" s="68">
        <v>5184</v>
      </c>
      <c r="B5186" s="69">
        <v>313</v>
      </c>
      <c r="C5186" s="69">
        <v>4040</v>
      </c>
      <c r="D5186" s="69">
        <v>3658</v>
      </c>
      <c r="E5186" t="str">
        <f>INDEX(Table5[EEZ],MATCH(C5186,Table5[Colony_ID],0))</f>
        <v>Fijian Exclusive Economic Zone</v>
      </c>
      <c r="F5186" t="str">
        <f>INDEX(Table5[Corrected Island/Colony Name],MATCH('Full Data'!C5186,Table5[Colony_ID],0))</f>
        <v>Nukubasaqa</v>
      </c>
      <c r="G5186" t="str">
        <f>INDEX(Table4[Common_Name],MATCH('Full Data'!D5186,Table4[SpcRecID],0))</f>
        <v>Red-footed Booby</v>
      </c>
      <c r="H5186" s="83" t="str">
        <f>INDEX(Data!E$2:E$6500,MATCH(A5186,Data!$A$2:$A$6500,0))</f>
        <v>Confirmed</v>
      </c>
      <c r="I5186" s="90">
        <f>INDEX(Data!P$2:P$6500,MATCH(A5186,Data!$A$2:$A$6500,0))</f>
        <v>2010</v>
      </c>
      <c r="J5186" s="90">
        <f>INDEX(Data!Q$2:Q$6500,MATCH($A5186,Data!$A$2:$A$6500,0))</f>
        <v>2010</v>
      </c>
      <c r="K5186" s="90">
        <f>INDEX(Data!F$2:F$6500,MATCH($A5186,Data!$A$2:$A$6500,0))</f>
        <v>1411</v>
      </c>
      <c r="L5186" s="90">
        <f>INDEX(Data!G$2:G$6500,MATCH($A5186,Data!$A$2:$A$6500,0))</f>
        <v>1411</v>
      </c>
      <c r="M5186" s="90">
        <f>INDEX(Data!H$2:H$6500,MATCH($A5186,Data!$A$2:$A$6500,0))</f>
        <v>0</v>
      </c>
      <c r="N5186" s="90">
        <f>INDEX(Data!I$2:I$6500,MATCH($A5186,Data!$A$2:$A$6500,0))</f>
        <v>0</v>
      </c>
      <c r="O5186" s="83" t="str">
        <f>INDEX(Data!J$2:J$6500,MATCH($A5186,Data!$A$2:$A$6500,0))</f>
        <v>breeding pairs</v>
      </c>
      <c r="P5186" t="str">
        <f>_xlfn.XLOOKUP(B5186,Table3[RefID],Table3[Citation])</f>
        <v>BirdLife International (unpublished data, 2010)</v>
      </c>
    </row>
    <row r="5187" spans="1:16" x14ac:dyDescent="0.35">
      <c r="A5187" s="68">
        <v>5185</v>
      </c>
      <c r="B5187" s="69">
        <v>313</v>
      </c>
      <c r="C5187" s="69">
        <v>4040</v>
      </c>
      <c r="D5187" s="69">
        <v>3658</v>
      </c>
      <c r="E5187" t="str">
        <f>INDEX(Table5[EEZ],MATCH(C5187,Table5[Colony_ID],0))</f>
        <v>Fijian Exclusive Economic Zone</v>
      </c>
      <c r="F5187" t="str">
        <f>INDEX(Table5[Corrected Island/Colony Name],MATCH('Full Data'!C5187,Table5[Colony_ID],0))</f>
        <v>Nukubasaqa</v>
      </c>
      <c r="G5187" t="str">
        <f>INDEX(Table4[Common_Name],MATCH('Full Data'!D5187,Table4[SpcRecID],0))</f>
        <v>Red-footed Booby</v>
      </c>
      <c r="H5187" s="83" t="str">
        <f>INDEX(Data!E$2:E$6500,MATCH(A5187,Data!$A$2:$A$6500,0))</f>
        <v>Confirmed</v>
      </c>
      <c r="I5187" s="90">
        <f>INDEX(Data!P$2:P$6500,MATCH(A5187,Data!$A$2:$A$6500,0))</f>
        <v>2010</v>
      </c>
      <c r="J5187" s="90">
        <f>INDEX(Data!Q$2:Q$6500,MATCH($A5187,Data!$A$2:$A$6500,0))</f>
        <v>2010</v>
      </c>
      <c r="K5187" s="90">
        <f>INDEX(Data!F$2:F$6500,MATCH($A5187,Data!$A$2:$A$6500,0))</f>
        <v>1649</v>
      </c>
      <c r="L5187" s="90">
        <f>INDEX(Data!G$2:G$6500,MATCH($A5187,Data!$A$2:$A$6500,0))</f>
        <v>1649</v>
      </c>
      <c r="M5187" s="90">
        <f>INDEX(Data!H$2:H$6500,MATCH($A5187,Data!$A$2:$A$6500,0))</f>
        <v>0</v>
      </c>
      <c r="N5187" s="90">
        <f>INDEX(Data!I$2:I$6500,MATCH($A5187,Data!$A$2:$A$6500,0))</f>
        <v>0</v>
      </c>
      <c r="O5187" s="83" t="str">
        <f>INDEX(Data!J$2:J$6500,MATCH($A5187,Data!$A$2:$A$6500,0))</f>
        <v>breeding pairs</v>
      </c>
      <c r="P5187" t="str">
        <f>_xlfn.XLOOKUP(B5187,Table3[RefID],Table3[Citation])</f>
        <v>BirdLife International (unpublished data, 2010)</v>
      </c>
    </row>
    <row r="5188" spans="1:16" x14ac:dyDescent="0.35">
      <c r="A5188" s="68">
        <v>5186</v>
      </c>
      <c r="B5188" s="69">
        <v>313</v>
      </c>
      <c r="C5188" s="69">
        <v>4042</v>
      </c>
      <c r="D5188" s="69">
        <v>3658</v>
      </c>
      <c r="E5188" t="str">
        <f>INDEX(Table5[EEZ],MATCH(C5188,Table5[Colony_ID],0))</f>
        <v>Fijian Exclusive Economic Zone</v>
      </c>
      <c r="F5188" t="str">
        <f>INDEX(Table5[Corrected Island/Colony Name],MATCH('Full Data'!C5188,Table5[Colony_ID],0))</f>
        <v>Nukupureti</v>
      </c>
      <c r="G5188" t="str">
        <f>INDEX(Table4[Common_Name],MATCH('Full Data'!D5188,Table4[SpcRecID],0))</f>
        <v>Red-footed Booby</v>
      </c>
      <c r="H5188" s="83" t="str">
        <f>INDEX(Data!E$2:E$6500,MATCH(A5188,Data!$A$2:$A$6500,0))</f>
        <v>Confirmed</v>
      </c>
      <c r="I5188" s="90">
        <f>INDEX(Data!P$2:P$6500,MATCH(A5188,Data!$A$2:$A$6500,0))</f>
        <v>2010</v>
      </c>
      <c r="J5188" s="90">
        <f>INDEX(Data!Q$2:Q$6500,MATCH($A5188,Data!$A$2:$A$6500,0))</f>
        <v>2010</v>
      </c>
      <c r="K5188" s="90">
        <f>INDEX(Data!F$2:F$6500,MATCH($A5188,Data!$A$2:$A$6500,0))</f>
        <v>238</v>
      </c>
      <c r="L5188" s="90">
        <f>INDEX(Data!G$2:G$6500,MATCH($A5188,Data!$A$2:$A$6500,0))</f>
        <v>238</v>
      </c>
      <c r="M5188" s="90">
        <f>INDEX(Data!H$2:H$6500,MATCH($A5188,Data!$A$2:$A$6500,0))</f>
        <v>0</v>
      </c>
      <c r="N5188" s="90">
        <f>INDEX(Data!I$2:I$6500,MATCH($A5188,Data!$A$2:$A$6500,0))</f>
        <v>0</v>
      </c>
      <c r="O5188" s="83" t="str">
        <f>INDEX(Data!J$2:J$6500,MATCH($A5188,Data!$A$2:$A$6500,0))</f>
        <v>breeding pairs</v>
      </c>
      <c r="P5188" t="str">
        <f>_xlfn.XLOOKUP(B5188,Table3[RefID],Table3[Citation])</f>
        <v>BirdLife International (unpublished data, 2010)</v>
      </c>
    </row>
    <row r="5189" spans="1:16" x14ac:dyDescent="0.35">
      <c r="A5189" s="68">
        <v>5187</v>
      </c>
      <c r="B5189" s="69">
        <v>314</v>
      </c>
      <c r="C5189" s="69">
        <v>14000</v>
      </c>
      <c r="D5189" s="69">
        <v>3295</v>
      </c>
      <c r="E5189" t="str">
        <f>INDEX(Table5[EEZ],MATCH(C5189,Table5[Colony_ID],0))</f>
        <v>New Caledonian Exclusive Economic Zone</v>
      </c>
      <c r="F5189" t="str">
        <f>INDEX(Table5[Corrected Island/Colony Name],MATCH('Full Data'!C5189,Table5[Colony_ID],0))</f>
        <v>Bampton Island</v>
      </c>
      <c r="G5189" t="str">
        <f>INDEX(Table4[Common_Name],MATCH('Full Data'!D5189,Table4[SpcRecID],0))</f>
        <v>Black Noddy</v>
      </c>
      <c r="H5189" s="83" t="str">
        <f>INDEX(Data!E$2:E$6500,MATCH(A5189,Data!$A$2:$A$6500,0))</f>
        <v>confirmed</v>
      </c>
      <c r="I5189" s="90">
        <f>INDEX(Data!P$2:P$6500,MATCH(A5189,Data!$A$2:$A$6500,0))</f>
        <v>1932</v>
      </c>
      <c r="J5189" s="90">
        <f>INDEX(Data!Q$2:Q$6500,MATCH($A5189,Data!$A$2:$A$6500,0))</f>
        <v>2001</v>
      </c>
      <c r="K5189" s="90">
        <f>INDEX(Data!F$2:F$6500,MATCH($A5189,Data!$A$2:$A$6500,0))</f>
        <v>3400</v>
      </c>
      <c r="L5189" s="90">
        <f>INDEX(Data!G$2:G$6500,MATCH($A5189,Data!$A$2:$A$6500,0))</f>
        <v>3400</v>
      </c>
      <c r="M5189" s="90">
        <f>INDEX(Data!H$2:H$6500,MATCH($A5189,Data!$A$2:$A$6500,0))</f>
        <v>0</v>
      </c>
      <c r="N5189" s="90">
        <f>INDEX(Data!I$2:I$6500,MATCH($A5189,Data!$A$2:$A$6500,0))</f>
        <v>0</v>
      </c>
      <c r="O5189" s="83" t="str">
        <f>INDEX(Data!J$2:J$6500,MATCH($A5189,Data!$A$2:$A$6500,0))</f>
        <v>breeding pairs</v>
      </c>
      <c r="P5189" t="str">
        <f>_xlfn.XLOOKUP(B5189,Table3[RefID],Table3[Citation])</f>
        <v>Borsa et al (2010)</v>
      </c>
    </row>
    <row r="5190" spans="1:16" x14ac:dyDescent="0.35">
      <c r="A5190" s="68">
        <v>5188</v>
      </c>
      <c r="B5190" s="69">
        <v>314</v>
      </c>
      <c r="C5190" s="69">
        <v>14001</v>
      </c>
      <c r="D5190" s="69">
        <v>3295</v>
      </c>
      <c r="E5190" t="str">
        <f>INDEX(Table5[EEZ],MATCH(C5190,Table5[Colony_ID],0))</f>
        <v>New Caledonian Exclusive Economic Zone</v>
      </c>
      <c r="F5190" t="str">
        <f>INDEX(Table5[Corrected Island/Colony Name],MATCH('Full Data'!C5190,Table5[Colony_ID],0))</f>
        <v>Caye de l'Observatoire</v>
      </c>
      <c r="G5190" t="str">
        <f>INDEX(Table4[Common_Name],MATCH('Full Data'!D5190,Table4[SpcRecID],0))</f>
        <v>Black Noddy</v>
      </c>
      <c r="H5190" s="83" t="str">
        <f>INDEX(Data!E$2:E$6500,MATCH(A5190,Data!$A$2:$A$6500,0))</f>
        <v>confirmed</v>
      </c>
      <c r="I5190" s="90" t="str">
        <f>INDEX(Data!P$2:P$6500,MATCH(A5190,Data!$A$2:$A$6500,0))</f>
        <v>&lt;1960</v>
      </c>
      <c r="J5190" s="90">
        <f>INDEX(Data!Q$2:Q$6500,MATCH($A5190,Data!$A$2:$A$6500,0))</f>
        <v>2009</v>
      </c>
      <c r="K5190" s="90">
        <f>INDEX(Data!F$2:F$6500,MATCH($A5190,Data!$A$2:$A$6500,0))</f>
        <v>2400</v>
      </c>
      <c r="L5190" s="90">
        <f>INDEX(Data!G$2:G$6500,MATCH($A5190,Data!$A$2:$A$6500,0))</f>
        <v>2400</v>
      </c>
      <c r="M5190" s="90">
        <f>INDEX(Data!H$2:H$6500,MATCH($A5190,Data!$A$2:$A$6500,0))</f>
        <v>0</v>
      </c>
      <c r="N5190" s="90">
        <f>INDEX(Data!I$2:I$6500,MATCH($A5190,Data!$A$2:$A$6500,0))</f>
        <v>0</v>
      </c>
      <c r="O5190" s="83" t="str">
        <f>INDEX(Data!J$2:J$6500,MATCH($A5190,Data!$A$2:$A$6500,0))</f>
        <v>breeding pairs</v>
      </c>
      <c r="P5190" t="str">
        <f>_xlfn.XLOOKUP(B5190,Table3[RefID],Table3[Citation])</f>
        <v>Borsa et al (2010)</v>
      </c>
    </row>
    <row r="5191" spans="1:16" x14ac:dyDescent="0.35">
      <c r="A5191" s="68">
        <v>5189</v>
      </c>
      <c r="B5191" s="69">
        <v>314</v>
      </c>
      <c r="C5191" s="69">
        <v>14002</v>
      </c>
      <c r="D5191" s="69">
        <v>3295</v>
      </c>
      <c r="E5191" t="str">
        <f>INDEX(Table5[EEZ],MATCH(C5191,Table5[Colony_ID],0))</f>
        <v>New Caledonian Exclusive Economic Zone</v>
      </c>
      <c r="F5191" t="str">
        <f>INDEX(Table5[Corrected Island/Colony Name],MATCH('Full Data'!C5191,Table5[Colony_ID],0))</f>
        <v>Ile Longue</v>
      </c>
      <c r="G5191" t="str">
        <f>INDEX(Table4[Common_Name],MATCH('Full Data'!D5191,Table4[SpcRecID],0))</f>
        <v>Black Noddy</v>
      </c>
      <c r="H5191" s="83" t="str">
        <f>INDEX(Data!E$2:E$6500,MATCH(A5191,Data!$A$2:$A$6500,0))</f>
        <v>confirmed</v>
      </c>
      <c r="I5191" s="90">
        <f>INDEX(Data!P$2:P$6500,MATCH(A5191,Data!$A$2:$A$6500,0))</f>
        <v>1996</v>
      </c>
      <c r="J5191" s="90">
        <f>INDEX(Data!Q$2:Q$6500,MATCH($A5191,Data!$A$2:$A$6500,0))</f>
        <v>2009</v>
      </c>
      <c r="K5191" s="90">
        <f>INDEX(Data!F$2:F$6500,MATCH($A5191,Data!$A$2:$A$6500,0))</f>
        <v>6000</v>
      </c>
      <c r="L5191" s="90">
        <f>INDEX(Data!G$2:G$6500,MATCH($A5191,Data!$A$2:$A$6500,0))</f>
        <v>6000</v>
      </c>
      <c r="M5191" s="90">
        <f>INDEX(Data!H$2:H$6500,MATCH($A5191,Data!$A$2:$A$6500,0))</f>
        <v>0</v>
      </c>
      <c r="N5191" s="90">
        <f>INDEX(Data!I$2:I$6500,MATCH($A5191,Data!$A$2:$A$6500,0))</f>
        <v>0</v>
      </c>
      <c r="O5191" s="83" t="str">
        <f>INDEX(Data!J$2:J$6500,MATCH($A5191,Data!$A$2:$A$6500,0))</f>
        <v>breeding pairs</v>
      </c>
      <c r="P5191" t="str">
        <f>_xlfn.XLOOKUP(B5191,Table3[RefID],Table3[Citation])</f>
        <v>Borsa et al (2010)</v>
      </c>
    </row>
    <row r="5192" spans="1:16" x14ac:dyDescent="0.35">
      <c r="A5192" s="68">
        <v>5190</v>
      </c>
      <c r="B5192" s="69">
        <v>314</v>
      </c>
      <c r="C5192" s="69">
        <v>14003</v>
      </c>
      <c r="D5192" s="69">
        <v>3295</v>
      </c>
      <c r="E5192" t="str">
        <f>INDEX(Table5[EEZ],MATCH(C5192,Table5[Colony_ID],0))</f>
        <v>New Caledonian Exclusive Economic Zone</v>
      </c>
      <c r="F5192" t="str">
        <f>INDEX(Table5[Corrected Island/Colony Name],MATCH('Full Data'!C5192,Table5[Colony_ID],0))</f>
        <v>Ilot du Passage</v>
      </c>
      <c r="G5192" t="str">
        <f>INDEX(Table4[Common_Name],MATCH('Full Data'!D5192,Table4[SpcRecID],0))</f>
        <v>Black Noddy</v>
      </c>
      <c r="H5192" s="83" t="str">
        <f>INDEX(Data!E$2:E$6500,MATCH(A5192,Data!$A$2:$A$6500,0))</f>
        <v>confirmed</v>
      </c>
      <c r="I5192" s="90">
        <f>INDEX(Data!P$2:P$6500,MATCH(A5192,Data!$A$2:$A$6500,0))</f>
        <v>1954</v>
      </c>
      <c r="J5192" s="90">
        <f>INDEX(Data!Q$2:Q$6500,MATCH($A5192,Data!$A$2:$A$6500,0))</f>
        <v>2009</v>
      </c>
      <c r="K5192" s="90">
        <f>INDEX(Data!F$2:F$6500,MATCH($A5192,Data!$A$2:$A$6500,0))</f>
        <v>100</v>
      </c>
      <c r="L5192" s="90">
        <f>INDEX(Data!G$2:G$6500,MATCH($A5192,Data!$A$2:$A$6500,0))</f>
        <v>100</v>
      </c>
      <c r="M5192" s="90">
        <f>INDEX(Data!H$2:H$6500,MATCH($A5192,Data!$A$2:$A$6500,0))</f>
        <v>0</v>
      </c>
      <c r="N5192" s="90">
        <f>INDEX(Data!I$2:I$6500,MATCH($A5192,Data!$A$2:$A$6500,0))</f>
        <v>0</v>
      </c>
      <c r="O5192" s="83" t="str">
        <f>INDEX(Data!J$2:J$6500,MATCH($A5192,Data!$A$2:$A$6500,0))</f>
        <v>breeding pairs</v>
      </c>
      <c r="P5192" t="str">
        <f>_xlfn.XLOOKUP(B5192,Table3[RefID],Table3[Citation])</f>
        <v>Borsa et al (2010)</v>
      </c>
    </row>
    <row r="5193" spans="1:16" x14ac:dyDescent="0.35">
      <c r="A5193" s="68">
        <v>5191</v>
      </c>
      <c r="B5193" s="69">
        <v>314</v>
      </c>
      <c r="C5193" s="69">
        <v>14004</v>
      </c>
      <c r="D5193" s="69">
        <v>3295</v>
      </c>
      <c r="E5193" t="str">
        <f>INDEX(Table5[EEZ],MATCH(C5193,Table5[Colony_ID],0))</f>
        <v>New Caledonian Exclusive Economic Zone</v>
      </c>
      <c r="F5193" t="str">
        <f>INDEX(Table5[Corrected Island/Colony Name],MATCH('Full Data'!C5193,Table5[Colony_ID],0))</f>
        <v>Ilot Loop</v>
      </c>
      <c r="G5193" t="str">
        <f>INDEX(Table4[Common_Name],MATCH('Full Data'!D5193,Table4[SpcRecID],0))</f>
        <v>Black Noddy</v>
      </c>
      <c r="H5193" s="83" t="str">
        <f>INDEX(Data!E$2:E$6500,MATCH(A5193,Data!$A$2:$A$6500,0))</f>
        <v>confirmed</v>
      </c>
      <c r="I5193" s="90">
        <f>INDEX(Data!P$2:P$6500,MATCH(A5193,Data!$A$2:$A$6500,0))</f>
        <v>1932</v>
      </c>
      <c r="J5193" s="90">
        <f>INDEX(Data!Q$2:Q$6500,MATCH($A5193,Data!$A$2:$A$6500,0))</f>
        <v>2009</v>
      </c>
      <c r="K5193" s="90">
        <f>INDEX(Data!F$2:F$6500,MATCH($A5193,Data!$A$2:$A$6500,0))</f>
        <v>340</v>
      </c>
      <c r="L5193" s="90">
        <f>INDEX(Data!G$2:G$6500,MATCH($A5193,Data!$A$2:$A$6500,0))</f>
        <v>1000</v>
      </c>
      <c r="M5193" s="90">
        <f>INDEX(Data!H$2:H$6500,MATCH($A5193,Data!$A$2:$A$6500,0))</f>
        <v>0</v>
      </c>
      <c r="N5193" s="90">
        <f>INDEX(Data!I$2:I$6500,MATCH($A5193,Data!$A$2:$A$6500,0))</f>
        <v>0</v>
      </c>
      <c r="O5193" s="83" t="str">
        <f>INDEX(Data!J$2:J$6500,MATCH($A5193,Data!$A$2:$A$6500,0))</f>
        <v>breeding pairs</v>
      </c>
      <c r="P5193" t="str">
        <f>_xlfn.XLOOKUP(B5193,Table3[RefID],Table3[Citation])</f>
        <v>Borsa et al (2010)</v>
      </c>
    </row>
    <row r="5194" spans="1:16" x14ac:dyDescent="0.35">
      <c r="A5194" s="68">
        <v>5192</v>
      </c>
      <c r="B5194" s="69">
        <v>314</v>
      </c>
      <c r="C5194" s="69">
        <v>14005</v>
      </c>
      <c r="D5194" s="69">
        <v>3295</v>
      </c>
      <c r="E5194" t="str">
        <f>INDEX(Table5[EEZ],MATCH(C5194,Table5[Colony_ID],0))</f>
        <v>New Caledonian Exclusive Economic Zone</v>
      </c>
      <c r="F5194" t="str">
        <f>INDEX(Table5[Corrected Island/Colony Name],MATCH('Full Data'!C5194,Table5[Colony_ID],0))</f>
        <v>Ilots du Mouillage</v>
      </c>
      <c r="G5194" t="str">
        <f>INDEX(Table4[Common_Name],MATCH('Full Data'!D5194,Table4[SpcRecID],0))</f>
        <v>Black Noddy</v>
      </c>
      <c r="H5194" s="83" t="str">
        <f>INDEX(Data!E$2:E$6500,MATCH(A5194,Data!$A$2:$A$6500,0))</f>
        <v>confirmed</v>
      </c>
      <c r="I5194" s="90">
        <f>INDEX(Data!P$2:P$6500,MATCH(A5194,Data!$A$2:$A$6500,0))</f>
        <v>1996</v>
      </c>
      <c r="J5194" s="90">
        <f>INDEX(Data!Q$2:Q$6500,MATCH($A5194,Data!$A$2:$A$6500,0))</f>
        <v>2009</v>
      </c>
      <c r="K5194" s="90">
        <f>INDEX(Data!F$2:F$6500,MATCH($A5194,Data!$A$2:$A$6500,0))</f>
        <v>12000</v>
      </c>
      <c r="L5194" s="90">
        <f>INDEX(Data!G$2:G$6500,MATCH($A5194,Data!$A$2:$A$6500,0))</f>
        <v>12000</v>
      </c>
      <c r="M5194" s="90">
        <f>INDEX(Data!H$2:H$6500,MATCH($A5194,Data!$A$2:$A$6500,0))</f>
        <v>0</v>
      </c>
      <c r="N5194" s="90">
        <f>INDEX(Data!I$2:I$6500,MATCH($A5194,Data!$A$2:$A$6500,0))</f>
        <v>0</v>
      </c>
      <c r="O5194" s="83" t="str">
        <f>INDEX(Data!J$2:J$6500,MATCH($A5194,Data!$A$2:$A$6500,0))</f>
        <v>breeding pairs</v>
      </c>
      <c r="P5194" t="str">
        <f>_xlfn.XLOOKUP(B5194,Table3[RefID],Table3[Citation])</f>
        <v>Borsa et al (2010)</v>
      </c>
    </row>
    <row r="5195" spans="1:16" x14ac:dyDescent="0.35">
      <c r="A5195" s="68">
        <v>5193</v>
      </c>
      <c r="B5195" s="69">
        <v>314</v>
      </c>
      <c r="C5195" s="69">
        <v>14007</v>
      </c>
      <c r="D5195" s="69">
        <v>3295</v>
      </c>
      <c r="E5195" t="str">
        <f>INDEX(Table5[EEZ],MATCH(C5195,Table5[Colony_ID],0))</f>
        <v>New Caledonian Exclusive Economic Zone</v>
      </c>
      <c r="F5195" t="str">
        <f>INDEX(Table5[Corrected Island/Colony Name],MATCH('Full Data'!C5195,Table5[Colony_ID],0))</f>
        <v>Isle Renard</v>
      </c>
      <c r="G5195" t="str">
        <f>INDEX(Table4[Common_Name],MATCH('Full Data'!D5195,Table4[SpcRecID],0))</f>
        <v>Black Noddy</v>
      </c>
      <c r="H5195" s="83" t="str">
        <f>INDEX(Data!E$2:E$6500,MATCH(A5195,Data!$A$2:$A$6500,0))</f>
        <v>Confirmed</v>
      </c>
      <c r="I5195" s="90">
        <f>INDEX(Data!P$2:P$6500,MATCH(A5195,Data!$A$2:$A$6500,0))</f>
        <v>1932</v>
      </c>
      <c r="J5195" s="90">
        <f>INDEX(Data!Q$2:Q$6500,MATCH($A5195,Data!$A$2:$A$6500,0))</f>
        <v>2001</v>
      </c>
      <c r="K5195" s="90">
        <f>INDEX(Data!F$2:F$6500,MATCH($A5195,Data!$A$2:$A$6500,0))</f>
        <v>5000</v>
      </c>
      <c r="L5195" s="90">
        <f>INDEX(Data!G$2:G$6500,MATCH($A5195,Data!$A$2:$A$6500,0))</f>
        <v>20000</v>
      </c>
      <c r="M5195" s="90">
        <f>INDEX(Data!H$2:H$6500,MATCH($A5195,Data!$A$2:$A$6500,0))</f>
        <v>0</v>
      </c>
      <c r="N5195" s="90">
        <f>INDEX(Data!I$2:I$6500,MATCH($A5195,Data!$A$2:$A$6500,0))</f>
        <v>0</v>
      </c>
      <c r="O5195" s="83" t="str">
        <f>INDEX(Data!J$2:J$6500,MATCH($A5195,Data!$A$2:$A$6500,0))</f>
        <v>breeding pairs</v>
      </c>
      <c r="P5195" t="str">
        <f>_xlfn.XLOOKUP(B5195,Table3[RefID],Table3[Citation])</f>
        <v>Borsa et al (2010)</v>
      </c>
    </row>
    <row r="5196" spans="1:16" x14ac:dyDescent="0.35">
      <c r="A5196" s="68">
        <v>5194</v>
      </c>
      <c r="B5196" s="69">
        <v>314</v>
      </c>
      <c r="C5196" s="69">
        <v>14014</v>
      </c>
      <c r="D5196" s="69">
        <v>3295</v>
      </c>
      <c r="E5196" t="str">
        <f>INDEX(Table5[EEZ],MATCH(C5196,Table5[Colony_ID],0))</f>
        <v>New Caledonian Exclusive Economic Zone</v>
      </c>
      <c r="F5196" t="str">
        <f>INDEX(Table5[Corrected Island/Colony Name],MATCH('Full Data'!C5196,Table5[Colony_ID],0))</f>
        <v>South Avon</v>
      </c>
      <c r="G5196" t="str">
        <f>INDEX(Table4[Common_Name],MATCH('Full Data'!D5196,Table4[SpcRecID],0))</f>
        <v>Black Noddy</v>
      </c>
      <c r="H5196" s="83" t="str">
        <f>INDEX(Data!E$2:E$6500,MATCH(A5196,Data!$A$2:$A$6500,0))</f>
        <v>confirmed</v>
      </c>
      <c r="I5196" s="90">
        <f>INDEX(Data!P$2:P$6500,MATCH(A5196,Data!$A$2:$A$6500,0))</f>
        <v>1993</v>
      </c>
      <c r="J5196" s="90">
        <f>INDEX(Data!Q$2:Q$6500,MATCH($A5196,Data!$A$2:$A$6500,0))</f>
        <v>1995</v>
      </c>
      <c r="K5196" s="90">
        <f>INDEX(Data!F$2:F$6500,MATCH($A5196,Data!$A$2:$A$6500,0))</f>
        <v>200</v>
      </c>
      <c r="L5196" s="90">
        <f>INDEX(Data!G$2:G$6500,MATCH($A5196,Data!$A$2:$A$6500,0))</f>
        <v>200</v>
      </c>
      <c r="M5196" s="90">
        <f>INDEX(Data!H$2:H$6500,MATCH($A5196,Data!$A$2:$A$6500,0))</f>
        <v>0</v>
      </c>
      <c r="N5196" s="90">
        <f>INDEX(Data!I$2:I$6500,MATCH($A5196,Data!$A$2:$A$6500,0))</f>
        <v>0</v>
      </c>
      <c r="O5196" s="83" t="str">
        <f>INDEX(Data!J$2:J$6500,MATCH($A5196,Data!$A$2:$A$6500,0))</f>
        <v>breeding pairs</v>
      </c>
      <c r="P5196" t="str">
        <f>_xlfn.XLOOKUP(B5196,Table3[RefID],Table3[Citation])</f>
        <v>Borsa et al (2010)</v>
      </c>
    </row>
    <row r="5197" spans="1:16" x14ac:dyDescent="0.35">
      <c r="A5197" s="68">
        <v>5195</v>
      </c>
      <c r="B5197" s="69">
        <v>314</v>
      </c>
      <c r="C5197" s="69">
        <v>14001</v>
      </c>
      <c r="D5197" s="69">
        <v>3268</v>
      </c>
      <c r="E5197" t="str">
        <f>INDEX(Table5[EEZ],MATCH(C5197,Table5[Colony_ID],0))</f>
        <v>New Caledonian Exclusive Economic Zone</v>
      </c>
      <c r="F5197" t="str">
        <f>INDEX(Table5[Corrected Island/Colony Name],MATCH('Full Data'!C5197,Table5[Colony_ID],0))</f>
        <v>Caye de l'Observatoire</v>
      </c>
      <c r="G5197" t="str">
        <f>INDEX(Table4[Common_Name],MATCH('Full Data'!D5197,Table4[SpcRecID],0))</f>
        <v>Black-naped Tern</v>
      </c>
      <c r="H5197" s="83" t="str">
        <f>INDEX(Data!E$2:E$6500,MATCH(A5197,Data!$A$2:$A$6500,0))</f>
        <v>confirmed</v>
      </c>
      <c r="I5197" s="90">
        <f>INDEX(Data!P$2:P$6500,MATCH(A5197,Data!$A$2:$A$6500,0))</f>
        <v>2009</v>
      </c>
      <c r="J5197" s="90">
        <f>INDEX(Data!Q$2:Q$6500,MATCH($A5197,Data!$A$2:$A$6500,0))</f>
        <v>2009</v>
      </c>
      <c r="K5197" s="90">
        <f>INDEX(Data!F$2:F$6500,MATCH($A5197,Data!$A$2:$A$6500,0))</f>
        <v>6</v>
      </c>
      <c r="L5197" s="90">
        <f>INDEX(Data!G$2:G$6500,MATCH($A5197,Data!$A$2:$A$6500,0))</f>
        <v>15</v>
      </c>
      <c r="M5197" s="90">
        <f>INDEX(Data!H$2:H$6500,MATCH($A5197,Data!$A$2:$A$6500,0))</f>
        <v>0</v>
      </c>
      <c r="N5197" s="90">
        <f>INDEX(Data!I$2:I$6500,MATCH($A5197,Data!$A$2:$A$6500,0))</f>
        <v>0</v>
      </c>
      <c r="O5197" s="83" t="str">
        <f>INDEX(Data!J$2:J$6500,MATCH($A5197,Data!$A$2:$A$6500,0))</f>
        <v>breeding pairs</v>
      </c>
      <c r="P5197" t="str">
        <f>_xlfn.XLOOKUP(B5197,Table3[RefID],Table3[Citation])</f>
        <v>Borsa et al (2010)</v>
      </c>
    </row>
    <row r="5198" spans="1:16" x14ac:dyDescent="0.35">
      <c r="A5198" s="68">
        <v>5196</v>
      </c>
      <c r="B5198" s="69">
        <v>314</v>
      </c>
      <c r="C5198" s="69">
        <v>14004</v>
      </c>
      <c r="D5198" s="69">
        <v>3268</v>
      </c>
      <c r="E5198" t="str">
        <f>INDEX(Table5[EEZ],MATCH(C5198,Table5[Colony_ID],0))</f>
        <v>New Caledonian Exclusive Economic Zone</v>
      </c>
      <c r="F5198" t="str">
        <f>INDEX(Table5[Corrected Island/Colony Name],MATCH('Full Data'!C5198,Table5[Colony_ID],0))</f>
        <v>Ilot Loop</v>
      </c>
      <c r="G5198" t="str">
        <f>INDEX(Table4[Common_Name],MATCH('Full Data'!D5198,Table4[SpcRecID],0))</f>
        <v>Black-naped Tern</v>
      </c>
      <c r="H5198" s="83" t="str">
        <f>INDEX(Data!E$2:E$6500,MATCH(A5198,Data!$A$2:$A$6500,0))</f>
        <v>confirmed</v>
      </c>
      <c r="I5198" s="90">
        <f>INDEX(Data!P$2:P$6500,MATCH(A5198,Data!$A$2:$A$6500,0))</f>
        <v>2009</v>
      </c>
      <c r="J5198" s="90">
        <f>INDEX(Data!Q$2:Q$6500,MATCH($A5198,Data!$A$2:$A$6500,0))</f>
        <v>2009</v>
      </c>
      <c r="K5198" s="90">
        <f>INDEX(Data!F$2:F$6500,MATCH($A5198,Data!$A$2:$A$6500,0))</f>
        <v>3</v>
      </c>
      <c r="L5198" s="90">
        <f>INDEX(Data!G$2:G$6500,MATCH($A5198,Data!$A$2:$A$6500,0))</f>
        <v>17</v>
      </c>
      <c r="M5198" s="90">
        <f>INDEX(Data!H$2:H$6500,MATCH($A5198,Data!$A$2:$A$6500,0))</f>
        <v>0</v>
      </c>
      <c r="N5198" s="90">
        <f>INDEX(Data!I$2:I$6500,MATCH($A5198,Data!$A$2:$A$6500,0))</f>
        <v>0</v>
      </c>
      <c r="O5198" s="83" t="str">
        <f>INDEX(Data!J$2:J$6500,MATCH($A5198,Data!$A$2:$A$6500,0))</f>
        <v>breeding pairs</v>
      </c>
      <c r="P5198" t="str">
        <f>_xlfn.XLOOKUP(B5198,Table3[RefID],Table3[Citation])</f>
        <v>Borsa et al (2010)</v>
      </c>
    </row>
    <row r="5199" spans="1:16" x14ac:dyDescent="0.35">
      <c r="A5199" s="68">
        <v>5197</v>
      </c>
      <c r="B5199" s="69">
        <v>314</v>
      </c>
      <c r="C5199" s="69">
        <v>14005</v>
      </c>
      <c r="D5199" s="69">
        <v>3268</v>
      </c>
      <c r="E5199" t="str">
        <f>INDEX(Table5[EEZ],MATCH(C5199,Table5[Colony_ID],0))</f>
        <v>New Caledonian Exclusive Economic Zone</v>
      </c>
      <c r="F5199" t="str">
        <f>INDEX(Table5[Corrected Island/Colony Name],MATCH('Full Data'!C5199,Table5[Colony_ID],0))</f>
        <v>Ilots du Mouillage</v>
      </c>
      <c r="G5199" t="str">
        <f>INDEX(Table4[Common_Name],MATCH('Full Data'!D5199,Table4[SpcRecID],0))</f>
        <v>Black-naped Tern</v>
      </c>
      <c r="H5199" s="83" t="str">
        <f>INDEX(Data!E$2:E$6500,MATCH(A5199,Data!$A$2:$A$6500,0))</f>
        <v>confirmed</v>
      </c>
      <c r="I5199" s="90">
        <f>INDEX(Data!P$2:P$6500,MATCH(A5199,Data!$A$2:$A$6500,0))</f>
        <v>2009</v>
      </c>
      <c r="J5199" s="90">
        <f>INDEX(Data!Q$2:Q$6500,MATCH($A5199,Data!$A$2:$A$6500,0))</f>
        <v>2009</v>
      </c>
      <c r="K5199" s="90">
        <f>INDEX(Data!F$2:F$6500,MATCH($A5199,Data!$A$2:$A$6500,0))</f>
        <v>58</v>
      </c>
      <c r="L5199" s="90">
        <f>INDEX(Data!G$2:G$6500,MATCH($A5199,Data!$A$2:$A$6500,0))</f>
        <v>58</v>
      </c>
      <c r="M5199" s="90">
        <f>INDEX(Data!H$2:H$6500,MATCH($A5199,Data!$A$2:$A$6500,0))</f>
        <v>0</v>
      </c>
      <c r="N5199" s="90">
        <f>INDEX(Data!I$2:I$6500,MATCH($A5199,Data!$A$2:$A$6500,0))</f>
        <v>0</v>
      </c>
      <c r="O5199" s="83" t="str">
        <f>INDEX(Data!J$2:J$6500,MATCH($A5199,Data!$A$2:$A$6500,0))</f>
        <v>breeding pairs</v>
      </c>
      <c r="P5199" t="str">
        <f>_xlfn.XLOOKUP(B5199,Table3[RefID],Table3[Citation])</f>
        <v>Borsa et al (2010)</v>
      </c>
    </row>
    <row r="5200" spans="1:16" x14ac:dyDescent="0.35">
      <c r="A5200" s="68">
        <v>5198</v>
      </c>
      <c r="B5200" s="69">
        <v>314</v>
      </c>
      <c r="C5200" s="69">
        <v>14011</v>
      </c>
      <c r="D5200" s="69">
        <v>3268</v>
      </c>
      <c r="E5200" t="str">
        <f>INDEX(Table5[EEZ],MATCH(C5200,Table5[Colony_ID],0))</f>
        <v>New Caledonian Exclusive Economic Zone</v>
      </c>
      <c r="F5200" t="str">
        <f>INDEX(Table5[Corrected Island/Colony Name],MATCH('Full Data'!C5200,Table5[Colony_ID],0))</f>
        <v>North Avon</v>
      </c>
      <c r="G5200" t="str">
        <f>INDEX(Table4[Common_Name],MATCH('Full Data'!D5200,Table4[SpcRecID],0))</f>
        <v>Black-naped Tern</v>
      </c>
      <c r="H5200" s="83" t="str">
        <f>INDEX(Data!E$2:E$6500,MATCH(A5200,Data!$A$2:$A$6500,0))</f>
        <v>Data Deficient</v>
      </c>
      <c r="I5200" s="90">
        <f>INDEX(Data!P$2:P$6500,MATCH(A5200,Data!$A$2:$A$6500,0))</f>
        <v>1995</v>
      </c>
      <c r="J5200" s="90">
        <f>INDEX(Data!Q$2:Q$6500,MATCH($A5200,Data!$A$2:$A$6500,0))</f>
        <v>1995</v>
      </c>
      <c r="K5200" s="90">
        <f>INDEX(Data!F$2:F$6500,MATCH($A5200,Data!$A$2:$A$6500,0))</f>
        <v>0</v>
      </c>
      <c r="L5200" s="90">
        <f>INDEX(Data!G$2:G$6500,MATCH($A5200,Data!$A$2:$A$6500,0))</f>
        <v>0</v>
      </c>
      <c r="M5200" s="90">
        <f>INDEX(Data!H$2:H$6500,MATCH($A5200,Data!$A$2:$A$6500,0))</f>
        <v>0</v>
      </c>
      <c r="N5200" s="90">
        <f>INDEX(Data!I$2:I$6500,MATCH($A5200,Data!$A$2:$A$6500,0))</f>
        <v>0</v>
      </c>
      <c r="O5200" s="83">
        <f>INDEX(Data!J$2:J$6500,MATCH($A5200,Data!$A$2:$A$6500,0))</f>
        <v>0</v>
      </c>
      <c r="P5200" t="str">
        <f>_xlfn.XLOOKUP(B5200,Table3[RefID],Table3[Citation])</f>
        <v>Borsa et al (2010)</v>
      </c>
    </row>
    <row r="5201" spans="1:16" x14ac:dyDescent="0.35">
      <c r="A5201" s="68">
        <v>5199</v>
      </c>
      <c r="B5201" s="69">
        <v>314</v>
      </c>
      <c r="C5201" s="69">
        <v>14000</v>
      </c>
      <c r="D5201" s="69">
        <v>3659</v>
      </c>
      <c r="E5201" t="str">
        <f>INDEX(Table5[EEZ],MATCH(C5201,Table5[Colony_ID],0))</f>
        <v>New Caledonian Exclusive Economic Zone</v>
      </c>
      <c r="F5201" t="str">
        <f>INDEX(Table5[Corrected Island/Colony Name],MATCH('Full Data'!C5201,Table5[Colony_ID],0))</f>
        <v>Bampton Island</v>
      </c>
      <c r="G5201" t="str">
        <f>INDEX(Table4[Common_Name],MATCH('Full Data'!D5201,Table4[SpcRecID],0))</f>
        <v>Brown Booby</v>
      </c>
      <c r="H5201" s="83" t="str">
        <f>INDEX(Data!E$2:E$6500,MATCH(A5201,Data!$A$2:$A$6500,0))</f>
        <v>confirmed</v>
      </c>
      <c r="I5201" s="90">
        <f>INDEX(Data!P$2:P$6500,MATCH(A5201,Data!$A$2:$A$6500,0))</f>
        <v>2001</v>
      </c>
      <c r="J5201" s="90">
        <f>INDEX(Data!Q$2:Q$6500,MATCH($A5201,Data!$A$2:$A$6500,0))</f>
        <v>2001</v>
      </c>
      <c r="K5201" s="90">
        <f>INDEX(Data!F$2:F$6500,MATCH($A5201,Data!$A$2:$A$6500,0))</f>
        <v>830</v>
      </c>
      <c r="L5201" s="90">
        <f>INDEX(Data!G$2:G$6500,MATCH($A5201,Data!$A$2:$A$6500,0))</f>
        <v>830</v>
      </c>
      <c r="M5201" s="90">
        <f>INDEX(Data!H$2:H$6500,MATCH($A5201,Data!$A$2:$A$6500,0))</f>
        <v>0</v>
      </c>
      <c r="N5201" s="90">
        <f>INDEX(Data!I$2:I$6500,MATCH($A5201,Data!$A$2:$A$6500,0))</f>
        <v>0</v>
      </c>
      <c r="O5201" s="83" t="str">
        <f>INDEX(Data!J$2:J$6500,MATCH($A5201,Data!$A$2:$A$6500,0))</f>
        <v>breeding pairs</v>
      </c>
      <c r="P5201" t="str">
        <f>_xlfn.XLOOKUP(B5201,Table3[RefID],Table3[Citation])</f>
        <v>Borsa et al (2010)</v>
      </c>
    </row>
    <row r="5202" spans="1:16" x14ac:dyDescent="0.35">
      <c r="A5202" s="68">
        <v>5200</v>
      </c>
      <c r="B5202" s="69">
        <v>314</v>
      </c>
      <c r="C5202" s="69">
        <v>14001</v>
      </c>
      <c r="D5202" s="69">
        <v>3659</v>
      </c>
      <c r="E5202" t="str">
        <f>INDEX(Table5[EEZ],MATCH(C5202,Table5[Colony_ID],0))</f>
        <v>New Caledonian Exclusive Economic Zone</v>
      </c>
      <c r="F5202" t="str">
        <f>INDEX(Table5[Corrected Island/Colony Name],MATCH('Full Data'!C5202,Table5[Colony_ID],0))</f>
        <v>Caye de l'Observatoire</v>
      </c>
      <c r="G5202" t="str">
        <f>INDEX(Table4[Common_Name],MATCH('Full Data'!D5202,Table4[SpcRecID],0))</f>
        <v>Brown Booby</v>
      </c>
      <c r="H5202" s="83" t="str">
        <f>INDEX(Data!E$2:E$6500,MATCH(A5202,Data!$A$2:$A$6500,0))</f>
        <v>confirmed</v>
      </c>
      <c r="I5202" s="90">
        <f>INDEX(Data!P$2:P$6500,MATCH(A5202,Data!$A$2:$A$6500,0))</f>
        <v>2009</v>
      </c>
      <c r="J5202" s="90">
        <f>INDEX(Data!Q$2:Q$6500,MATCH($A5202,Data!$A$2:$A$6500,0))</f>
        <v>2009</v>
      </c>
      <c r="K5202" s="90">
        <f>INDEX(Data!F$2:F$6500,MATCH($A5202,Data!$A$2:$A$6500,0))</f>
        <v>1</v>
      </c>
      <c r="L5202" s="90">
        <f>INDEX(Data!G$2:G$6500,MATCH($A5202,Data!$A$2:$A$6500,0))</f>
        <v>1</v>
      </c>
      <c r="M5202" s="90">
        <f>INDEX(Data!H$2:H$6500,MATCH($A5202,Data!$A$2:$A$6500,0))</f>
        <v>0</v>
      </c>
      <c r="N5202" s="90">
        <f>INDEX(Data!I$2:I$6500,MATCH($A5202,Data!$A$2:$A$6500,0))</f>
        <v>0</v>
      </c>
      <c r="O5202" s="83" t="str">
        <f>INDEX(Data!J$2:J$6500,MATCH($A5202,Data!$A$2:$A$6500,0))</f>
        <v>breeding pairs</v>
      </c>
      <c r="P5202" t="str">
        <f>_xlfn.XLOOKUP(B5202,Table3[RefID],Table3[Citation])</f>
        <v>Borsa et al (2010)</v>
      </c>
    </row>
    <row r="5203" spans="1:16" x14ac:dyDescent="0.35">
      <c r="A5203" s="68">
        <v>5201</v>
      </c>
      <c r="B5203" s="69">
        <v>314</v>
      </c>
      <c r="C5203" s="69">
        <v>14002</v>
      </c>
      <c r="D5203" s="69">
        <v>3659</v>
      </c>
      <c r="E5203" t="str">
        <f>INDEX(Table5[EEZ],MATCH(C5203,Table5[Colony_ID],0))</f>
        <v>New Caledonian Exclusive Economic Zone</v>
      </c>
      <c r="F5203" t="str">
        <f>INDEX(Table5[Corrected Island/Colony Name],MATCH('Full Data'!C5203,Table5[Colony_ID],0))</f>
        <v>Ile Longue</v>
      </c>
      <c r="G5203" t="str">
        <f>INDEX(Table4[Common_Name],MATCH('Full Data'!D5203,Table4[SpcRecID],0))</f>
        <v>Brown Booby</v>
      </c>
      <c r="H5203" s="83" t="str">
        <f>INDEX(Data!E$2:E$6500,MATCH(A5203,Data!$A$2:$A$6500,0))</f>
        <v>confirmed</v>
      </c>
      <c r="I5203" s="90">
        <f>INDEX(Data!P$2:P$6500,MATCH(A5203,Data!$A$2:$A$6500,0))</f>
        <v>2009</v>
      </c>
      <c r="J5203" s="90">
        <f>INDEX(Data!Q$2:Q$6500,MATCH($A5203,Data!$A$2:$A$6500,0))</f>
        <v>2009</v>
      </c>
      <c r="K5203" s="90">
        <f>INDEX(Data!F$2:F$6500,MATCH($A5203,Data!$A$2:$A$6500,0))</f>
        <v>1000</v>
      </c>
      <c r="L5203" s="90">
        <f>INDEX(Data!G$2:G$6500,MATCH($A5203,Data!$A$2:$A$6500,0))</f>
        <v>2900</v>
      </c>
      <c r="M5203" s="90">
        <f>INDEX(Data!H$2:H$6500,MATCH($A5203,Data!$A$2:$A$6500,0))</f>
        <v>0</v>
      </c>
      <c r="N5203" s="90">
        <f>INDEX(Data!I$2:I$6500,MATCH($A5203,Data!$A$2:$A$6500,0))</f>
        <v>0</v>
      </c>
      <c r="O5203" s="83" t="str">
        <f>INDEX(Data!J$2:J$6500,MATCH($A5203,Data!$A$2:$A$6500,0))</f>
        <v>breeding pairs</v>
      </c>
      <c r="P5203" t="str">
        <f>_xlfn.XLOOKUP(B5203,Table3[RefID],Table3[Citation])</f>
        <v>Borsa et al (2010)</v>
      </c>
    </row>
    <row r="5204" spans="1:16" x14ac:dyDescent="0.35">
      <c r="A5204" s="68">
        <v>5202</v>
      </c>
      <c r="B5204" s="69">
        <v>314</v>
      </c>
      <c r="C5204" s="69">
        <v>14003</v>
      </c>
      <c r="D5204" s="69">
        <v>3659</v>
      </c>
      <c r="E5204" t="str">
        <f>INDEX(Table5[EEZ],MATCH(C5204,Table5[Colony_ID],0))</f>
        <v>New Caledonian Exclusive Economic Zone</v>
      </c>
      <c r="F5204" t="str">
        <f>INDEX(Table5[Corrected Island/Colony Name],MATCH('Full Data'!C5204,Table5[Colony_ID],0))</f>
        <v>Ilot du Passage</v>
      </c>
      <c r="G5204" t="str">
        <f>INDEX(Table4[Common_Name],MATCH('Full Data'!D5204,Table4[SpcRecID],0))</f>
        <v>Brown Booby</v>
      </c>
      <c r="H5204" s="83" t="str">
        <f>INDEX(Data!E$2:E$6500,MATCH(A5204,Data!$A$2:$A$6500,0))</f>
        <v>confirmed</v>
      </c>
      <c r="I5204" s="90">
        <f>INDEX(Data!P$2:P$6500,MATCH(A5204,Data!$A$2:$A$6500,0))</f>
        <v>2009</v>
      </c>
      <c r="J5204" s="90">
        <f>INDEX(Data!Q$2:Q$6500,MATCH($A5204,Data!$A$2:$A$6500,0))</f>
        <v>2009</v>
      </c>
      <c r="K5204" s="90">
        <f>INDEX(Data!F$2:F$6500,MATCH($A5204,Data!$A$2:$A$6500,0))</f>
        <v>150</v>
      </c>
      <c r="L5204" s="90">
        <f>INDEX(Data!G$2:G$6500,MATCH($A5204,Data!$A$2:$A$6500,0))</f>
        <v>150</v>
      </c>
      <c r="M5204" s="90">
        <f>INDEX(Data!H$2:H$6500,MATCH($A5204,Data!$A$2:$A$6500,0))</f>
        <v>0</v>
      </c>
      <c r="N5204" s="90">
        <f>INDEX(Data!I$2:I$6500,MATCH($A5204,Data!$A$2:$A$6500,0))</f>
        <v>0</v>
      </c>
      <c r="O5204" s="83" t="str">
        <f>INDEX(Data!J$2:J$6500,MATCH($A5204,Data!$A$2:$A$6500,0))</f>
        <v>breeding pairs</v>
      </c>
      <c r="P5204" t="str">
        <f>_xlfn.XLOOKUP(B5204,Table3[RefID],Table3[Citation])</f>
        <v>Borsa et al (2010)</v>
      </c>
    </row>
    <row r="5205" spans="1:16" x14ac:dyDescent="0.35">
      <c r="A5205" s="68">
        <v>5203</v>
      </c>
      <c r="B5205" s="69">
        <v>314</v>
      </c>
      <c r="C5205" s="69">
        <v>14004</v>
      </c>
      <c r="D5205" s="69">
        <v>3659</v>
      </c>
      <c r="E5205" t="str">
        <f>INDEX(Table5[EEZ],MATCH(C5205,Table5[Colony_ID],0))</f>
        <v>New Caledonian Exclusive Economic Zone</v>
      </c>
      <c r="F5205" t="str">
        <f>INDEX(Table5[Corrected Island/Colony Name],MATCH('Full Data'!C5205,Table5[Colony_ID],0))</f>
        <v>Ilot Loop</v>
      </c>
      <c r="G5205" t="str">
        <f>INDEX(Table4[Common_Name],MATCH('Full Data'!D5205,Table4[SpcRecID],0))</f>
        <v>Brown Booby</v>
      </c>
      <c r="H5205" s="83" t="str">
        <f>INDEX(Data!E$2:E$6500,MATCH(A5205,Data!$A$2:$A$6500,0))</f>
        <v>confirmed</v>
      </c>
      <c r="I5205" s="90">
        <f>INDEX(Data!P$2:P$6500,MATCH(A5205,Data!$A$2:$A$6500,0))</f>
        <v>2009</v>
      </c>
      <c r="J5205" s="90">
        <f>INDEX(Data!Q$2:Q$6500,MATCH($A5205,Data!$A$2:$A$6500,0))</f>
        <v>2009</v>
      </c>
      <c r="K5205" s="90">
        <f>INDEX(Data!F$2:F$6500,MATCH($A5205,Data!$A$2:$A$6500,0))</f>
        <v>10</v>
      </c>
      <c r="L5205" s="90">
        <f>INDEX(Data!G$2:G$6500,MATCH($A5205,Data!$A$2:$A$6500,0))</f>
        <v>100</v>
      </c>
      <c r="M5205" s="90">
        <f>INDEX(Data!H$2:H$6500,MATCH($A5205,Data!$A$2:$A$6500,0))</f>
        <v>0</v>
      </c>
      <c r="N5205" s="90">
        <f>INDEX(Data!I$2:I$6500,MATCH($A5205,Data!$A$2:$A$6500,0))</f>
        <v>0</v>
      </c>
      <c r="O5205" s="83" t="str">
        <f>INDEX(Data!J$2:J$6500,MATCH($A5205,Data!$A$2:$A$6500,0))</f>
        <v>breeding pairs</v>
      </c>
      <c r="P5205" t="str">
        <f>_xlfn.XLOOKUP(B5205,Table3[RefID],Table3[Citation])</f>
        <v>Borsa et al (2010)</v>
      </c>
    </row>
    <row r="5206" spans="1:16" x14ac:dyDescent="0.35">
      <c r="A5206" s="68">
        <v>5204</v>
      </c>
      <c r="B5206" s="69">
        <v>314</v>
      </c>
      <c r="C5206" s="69">
        <v>14005</v>
      </c>
      <c r="D5206" s="69">
        <v>3659</v>
      </c>
      <c r="E5206" t="str">
        <f>INDEX(Table5[EEZ],MATCH(C5206,Table5[Colony_ID],0))</f>
        <v>New Caledonian Exclusive Economic Zone</v>
      </c>
      <c r="F5206" t="str">
        <f>INDEX(Table5[Corrected Island/Colony Name],MATCH('Full Data'!C5206,Table5[Colony_ID],0))</f>
        <v>Ilots du Mouillage</v>
      </c>
      <c r="G5206" t="str">
        <f>INDEX(Table4[Common_Name],MATCH('Full Data'!D5206,Table4[SpcRecID],0))</f>
        <v>Brown Booby</v>
      </c>
      <c r="H5206" s="83" t="str">
        <f>INDEX(Data!E$2:E$6500,MATCH(A5206,Data!$A$2:$A$6500,0))</f>
        <v>confirmed</v>
      </c>
      <c r="I5206" s="90">
        <f>INDEX(Data!P$2:P$6500,MATCH(A5206,Data!$A$2:$A$6500,0))</f>
        <v>2009</v>
      </c>
      <c r="J5206" s="90">
        <f>INDEX(Data!Q$2:Q$6500,MATCH($A5206,Data!$A$2:$A$6500,0))</f>
        <v>2009</v>
      </c>
      <c r="K5206" s="90">
        <f>INDEX(Data!F$2:F$6500,MATCH($A5206,Data!$A$2:$A$6500,0))</f>
        <v>600</v>
      </c>
      <c r="L5206" s="90">
        <f>INDEX(Data!G$2:G$6500,MATCH($A5206,Data!$A$2:$A$6500,0))</f>
        <v>600</v>
      </c>
      <c r="M5206" s="90">
        <f>INDEX(Data!H$2:H$6500,MATCH($A5206,Data!$A$2:$A$6500,0))</f>
        <v>0</v>
      </c>
      <c r="N5206" s="90">
        <f>INDEX(Data!I$2:I$6500,MATCH($A5206,Data!$A$2:$A$6500,0))</f>
        <v>0</v>
      </c>
      <c r="O5206" s="83" t="str">
        <f>INDEX(Data!J$2:J$6500,MATCH($A5206,Data!$A$2:$A$6500,0))</f>
        <v>breeding pairs</v>
      </c>
      <c r="P5206" t="str">
        <f>_xlfn.XLOOKUP(B5206,Table3[RefID],Table3[Citation])</f>
        <v>Borsa et al (2010)</v>
      </c>
    </row>
    <row r="5207" spans="1:16" x14ac:dyDescent="0.35">
      <c r="A5207" s="68">
        <v>5205</v>
      </c>
      <c r="B5207" s="69">
        <v>314</v>
      </c>
      <c r="C5207" s="69">
        <v>14007</v>
      </c>
      <c r="D5207" s="69">
        <v>3659</v>
      </c>
      <c r="E5207" t="str">
        <f>INDEX(Table5[EEZ],MATCH(C5207,Table5[Colony_ID],0))</f>
        <v>New Caledonian Exclusive Economic Zone</v>
      </c>
      <c r="F5207" t="str">
        <f>INDEX(Table5[Corrected Island/Colony Name],MATCH('Full Data'!C5207,Table5[Colony_ID],0))</f>
        <v>Isle Renard</v>
      </c>
      <c r="G5207" t="str">
        <f>INDEX(Table4[Common_Name],MATCH('Full Data'!D5207,Table4[SpcRecID],0))</f>
        <v>Brown Booby</v>
      </c>
      <c r="H5207" s="83" t="str">
        <f>INDEX(Data!E$2:E$6500,MATCH(A5207,Data!$A$2:$A$6500,0))</f>
        <v>Confirmed</v>
      </c>
      <c r="I5207" s="90">
        <f>INDEX(Data!P$2:P$6500,MATCH(A5207,Data!$A$2:$A$6500,0))</f>
        <v>2001</v>
      </c>
      <c r="J5207" s="90">
        <f>INDEX(Data!Q$2:Q$6500,MATCH($A5207,Data!$A$2:$A$6500,0))</f>
        <v>2001</v>
      </c>
      <c r="K5207" s="90">
        <f>INDEX(Data!F$2:F$6500,MATCH($A5207,Data!$A$2:$A$6500,0))</f>
        <v>1150</v>
      </c>
      <c r="L5207" s="90">
        <f>INDEX(Data!G$2:G$6500,MATCH($A5207,Data!$A$2:$A$6500,0))</f>
        <v>1150</v>
      </c>
      <c r="M5207" s="90">
        <f>INDEX(Data!H$2:H$6500,MATCH($A5207,Data!$A$2:$A$6500,0))</f>
        <v>0</v>
      </c>
      <c r="N5207" s="90">
        <f>INDEX(Data!I$2:I$6500,MATCH($A5207,Data!$A$2:$A$6500,0))</f>
        <v>0</v>
      </c>
      <c r="O5207" s="83" t="str">
        <f>INDEX(Data!J$2:J$6500,MATCH($A5207,Data!$A$2:$A$6500,0))</f>
        <v>breeding pairs</v>
      </c>
      <c r="P5207" t="str">
        <f>_xlfn.XLOOKUP(B5207,Table3[RefID],Table3[Citation])</f>
        <v>Borsa et al (2010)</v>
      </c>
    </row>
    <row r="5208" spans="1:16" x14ac:dyDescent="0.35">
      <c r="A5208" s="68">
        <v>5206</v>
      </c>
      <c r="B5208" s="69">
        <v>314</v>
      </c>
      <c r="C5208" s="69">
        <v>14014</v>
      </c>
      <c r="D5208" s="69">
        <v>3659</v>
      </c>
      <c r="E5208" t="str">
        <f>INDEX(Table5[EEZ],MATCH(C5208,Table5[Colony_ID],0))</f>
        <v>New Caledonian Exclusive Economic Zone</v>
      </c>
      <c r="F5208" t="str">
        <f>INDEX(Table5[Corrected Island/Colony Name],MATCH('Full Data'!C5208,Table5[Colony_ID],0))</f>
        <v>South Avon</v>
      </c>
      <c r="G5208" t="str">
        <f>INDEX(Table4[Common_Name],MATCH('Full Data'!D5208,Table4[SpcRecID],0))</f>
        <v>Brown Booby</v>
      </c>
      <c r="H5208" s="83" t="str">
        <f>INDEX(Data!E$2:E$6500,MATCH(A5208,Data!$A$2:$A$6500,0))</f>
        <v>confirmed</v>
      </c>
      <c r="I5208" s="90">
        <f>INDEX(Data!P$2:P$6500,MATCH(A5208,Data!$A$2:$A$6500,0))</f>
        <v>1995</v>
      </c>
      <c r="J5208" s="90">
        <f>INDEX(Data!Q$2:Q$6500,MATCH($A5208,Data!$A$2:$A$6500,0))</f>
        <v>1995</v>
      </c>
      <c r="K5208" s="90">
        <f>INDEX(Data!F$2:F$6500,MATCH($A5208,Data!$A$2:$A$6500,0))</f>
        <v>50</v>
      </c>
      <c r="L5208" s="90">
        <f>INDEX(Data!G$2:G$6500,MATCH($A5208,Data!$A$2:$A$6500,0))</f>
        <v>100</v>
      </c>
      <c r="M5208" s="90">
        <f>INDEX(Data!H$2:H$6500,MATCH($A5208,Data!$A$2:$A$6500,0))</f>
        <v>0</v>
      </c>
      <c r="N5208" s="90">
        <f>INDEX(Data!I$2:I$6500,MATCH($A5208,Data!$A$2:$A$6500,0))</f>
        <v>0</v>
      </c>
      <c r="O5208" s="83" t="str">
        <f>INDEX(Data!J$2:J$6500,MATCH($A5208,Data!$A$2:$A$6500,0))</f>
        <v>breeding pairs</v>
      </c>
      <c r="P5208" t="str">
        <f>_xlfn.XLOOKUP(B5208,Table3[RefID],Table3[Citation])</f>
        <v>Borsa et al (2010)</v>
      </c>
    </row>
    <row r="5209" spans="1:16" x14ac:dyDescent="0.35">
      <c r="A5209" s="68">
        <v>5207</v>
      </c>
      <c r="B5209" s="69">
        <v>314</v>
      </c>
      <c r="C5209" s="69">
        <v>14000</v>
      </c>
      <c r="D5209" s="69">
        <v>3294</v>
      </c>
      <c r="E5209" t="str">
        <f>INDEX(Table5[EEZ],MATCH(C5209,Table5[Colony_ID],0))</f>
        <v>New Caledonian Exclusive Economic Zone</v>
      </c>
      <c r="F5209" t="str">
        <f>INDEX(Table5[Corrected Island/Colony Name],MATCH('Full Data'!C5209,Table5[Colony_ID],0))</f>
        <v>Bampton Island</v>
      </c>
      <c r="G5209" t="str">
        <f>INDEX(Table4[Common_Name],MATCH('Full Data'!D5209,Table4[SpcRecID],0))</f>
        <v>Brown Noddy</v>
      </c>
      <c r="H5209" s="83" t="str">
        <f>INDEX(Data!E$2:E$6500,MATCH(A5209,Data!$A$2:$A$6500,0))</f>
        <v>confirmed</v>
      </c>
      <c r="I5209" s="90">
        <f>INDEX(Data!P$2:P$6500,MATCH(A5209,Data!$A$2:$A$6500,0))</f>
        <v>2001</v>
      </c>
      <c r="J5209" s="90">
        <f>INDEX(Data!Q$2:Q$6500,MATCH($A5209,Data!$A$2:$A$6500,0))</f>
        <v>2001</v>
      </c>
      <c r="K5209" s="90">
        <f>INDEX(Data!F$2:F$6500,MATCH($A5209,Data!$A$2:$A$6500,0))</f>
        <v>450</v>
      </c>
      <c r="L5209" s="90">
        <f>INDEX(Data!G$2:G$6500,MATCH($A5209,Data!$A$2:$A$6500,0))</f>
        <v>500</v>
      </c>
      <c r="M5209" s="90">
        <f>INDEX(Data!H$2:H$6500,MATCH($A5209,Data!$A$2:$A$6500,0))</f>
        <v>0</v>
      </c>
      <c r="N5209" s="90">
        <f>INDEX(Data!I$2:I$6500,MATCH($A5209,Data!$A$2:$A$6500,0))</f>
        <v>0</v>
      </c>
      <c r="O5209" s="83" t="str">
        <f>INDEX(Data!J$2:J$6500,MATCH($A5209,Data!$A$2:$A$6500,0))</f>
        <v>breeding pairs</v>
      </c>
      <c r="P5209" t="str">
        <f>_xlfn.XLOOKUP(B5209,Table3[RefID],Table3[Citation])</f>
        <v>Borsa et al (2010)</v>
      </c>
    </row>
    <row r="5210" spans="1:16" x14ac:dyDescent="0.35">
      <c r="A5210" s="68">
        <v>5208</v>
      </c>
      <c r="B5210" s="69">
        <v>314</v>
      </c>
      <c r="C5210" s="69">
        <v>14001</v>
      </c>
      <c r="D5210" s="69">
        <v>3294</v>
      </c>
      <c r="E5210" t="str">
        <f>INDEX(Table5[EEZ],MATCH(C5210,Table5[Colony_ID],0))</f>
        <v>New Caledonian Exclusive Economic Zone</v>
      </c>
      <c r="F5210" t="str">
        <f>INDEX(Table5[Corrected Island/Colony Name],MATCH('Full Data'!C5210,Table5[Colony_ID],0))</f>
        <v>Caye de l'Observatoire</v>
      </c>
      <c r="G5210" t="str">
        <f>INDEX(Table4[Common_Name],MATCH('Full Data'!D5210,Table4[SpcRecID],0))</f>
        <v>Brown Noddy</v>
      </c>
      <c r="H5210" s="83" t="str">
        <f>INDEX(Data!E$2:E$6500,MATCH(A5210,Data!$A$2:$A$6500,0))</f>
        <v>confirmed</v>
      </c>
      <c r="I5210" s="90">
        <f>INDEX(Data!P$2:P$6500,MATCH(A5210,Data!$A$2:$A$6500,0))</f>
        <v>2009</v>
      </c>
      <c r="J5210" s="90">
        <f>INDEX(Data!Q$2:Q$6500,MATCH($A5210,Data!$A$2:$A$6500,0))</f>
        <v>2009</v>
      </c>
      <c r="K5210" s="90">
        <f>INDEX(Data!F$2:F$6500,MATCH($A5210,Data!$A$2:$A$6500,0))</f>
        <v>13000</v>
      </c>
      <c r="L5210" s="90">
        <f>INDEX(Data!G$2:G$6500,MATCH($A5210,Data!$A$2:$A$6500,0))</f>
        <v>13000</v>
      </c>
      <c r="M5210" s="90">
        <f>INDEX(Data!H$2:H$6500,MATCH($A5210,Data!$A$2:$A$6500,0))</f>
        <v>0</v>
      </c>
      <c r="N5210" s="90">
        <f>INDEX(Data!I$2:I$6500,MATCH($A5210,Data!$A$2:$A$6500,0))</f>
        <v>0</v>
      </c>
      <c r="O5210" s="83" t="str">
        <f>INDEX(Data!J$2:J$6500,MATCH($A5210,Data!$A$2:$A$6500,0))</f>
        <v>breeding pairs</v>
      </c>
      <c r="P5210" t="str">
        <f>_xlfn.XLOOKUP(B5210,Table3[RefID],Table3[Citation])</f>
        <v>Borsa et al (2010)</v>
      </c>
    </row>
    <row r="5211" spans="1:16" x14ac:dyDescent="0.35">
      <c r="A5211" s="68">
        <v>5209</v>
      </c>
      <c r="B5211" s="69">
        <v>314</v>
      </c>
      <c r="C5211" s="69">
        <v>14002</v>
      </c>
      <c r="D5211" s="69">
        <v>3294</v>
      </c>
      <c r="E5211" t="str">
        <f>INDEX(Table5[EEZ],MATCH(C5211,Table5[Colony_ID],0))</f>
        <v>New Caledonian Exclusive Economic Zone</v>
      </c>
      <c r="F5211" t="str">
        <f>INDEX(Table5[Corrected Island/Colony Name],MATCH('Full Data'!C5211,Table5[Colony_ID],0))</f>
        <v>Ile Longue</v>
      </c>
      <c r="G5211" t="str">
        <f>INDEX(Table4[Common_Name],MATCH('Full Data'!D5211,Table4[SpcRecID],0))</f>
        <v>Brown Noddy</v>
      </c>
      <c r="H5211" s="83" t="str">
        <f>INDEX(Data!E$2:E$6500,MATCH(A5211,Data!$A$2:$A$6500,0))</f>
        <v>confirmed</v>
      </c>
      <c r="I5211" s="90">
        <f>INDEX(Data!P$2:P$6500,MATCH(A5211,Data!$A$2:$A$6500,0))</f>
        <v>2009</v>
      </c>
      <c r="J5211" s="90">
        <f>INDEX(Data!Q$2:Q$6500,MATCH($A5211,Data!$A$2:$A$6500,0))</f>
        <v>2009</v>
      </c>
      <c r="K5211" s="90">
        <f>INDEX(Data!F$2:F$6500,MATCH($A5211,Data!$A$2:$A$6500,0))</f>
        <v>7100</v>
      </c>
      <c r="L5211" s="90">
        <f>INDEX(Data!G$2:G$6500,MATCH($A5211,Data!$A$2:$A$6500,0))</f>
        <v>7100</v>
      </c>
      <c r="M5211" s="90">
        <f>INDEX(Data!H$2:H$6500,MATCH($A5211,Data!$A$2:$A$6500,0))</f>
        <v>0</v>
      </c>
      <c r="N5211" s="90">
        <f>INDEX(Data!I$2:I$6500,MATCH($A5211,Data!$A$2:$A$6500,0))</f>
        <v>0</v>
      </c>
      <c r="O5211" s="83" t="str">
        <f>INDEX(Data!J$2:J$6500,MATCH($A5211,Data!$A$2:$A$6500,0))</f>
        <v>breeding pairs</v>
      </c>
      <c r="P5211" t="str">
        <f>_xlfn.XLOOKUP(B5211,Table3[RefID],Table3[Citation])</f>
        <v>Borsa et al (2010)</v>
      </c>
    </row>
    <row r="5212" spans="1:16" x14ac:dyDescent="0.35">
      <c r="A5212" s="68">
        <v>5210</v>
      </c>
      <c r="B5212" s="69">
        <v>314</v>
      </c>
      <c r="C5212" s="69">
        <v>14003</v>
      </c>
      <c r="D5212" s="69">
        <v>3294</v>
      </c>
      <c r="E5212" t="str">
        <f>INDEX(Table5[EEZ],MATCH(C5212,Table5[Colony_ID],0))</f>
        <v>New Caledonian Exclusive Economic Zone</v>
      </c>
      <c r="F5212" t="str">
        <f>INDEX(Table5[Corrected Island/Colony Name],MATCH('Full Data'!C5212,Table5[Colony_ID],0))</f>
        <v>Ilot du Passage</v>
      </c>
      <c r="G5212" t="str">
        <f>INDEX(Table4[Common_Name],MATCH('Full Data'!D5212,Table4[SpcRecID],0))</f>
        <v>Brown Noddy</v>
      </c>
      <c r="H5212" s="83" t="str">
        <f>INDEX(Data!E$2:E$6500,MATCH(A5212,Data!$A$2:$A$6500,0))</f>
        <v>confirmed</v>
      </c>
      <c r="I5212" s="90">
        <f>INDEX(Data!P$2:P$6500,MATCH(A5212,Data!$A$2:$A$6500,0))</f>
        <v>2009</v>
      </c>
      <c r="J5212" s="90">
        <f>INDEX(Data!Q$2:Q$6500,MATCH($A5212,Data!$A$2:$A$6500,0))</f>
        <v>2009</v>
      </c>
      <c r="K5212" s="90">
        <f>INDEX(Data!F$2:F$6500,MATCH($A5212,Data!$A$2:$A$6500,0))</f>
        <v>250</v>
      </c>
      <c r="L5212" s="90">
        <f>INDEX(Data!G$2:G$6500,MATCH($A5212,Data!$A$2:$A$6500,0))</f>
        <v>250</v>
      </c>
      <c r="M5212" s="90">
        <f>INDEX(Data!H$2:H$6500,MATCH($A5212,Data!$A$2:$A$6500,0))</f>
        <v>0</v>
      </c>
      <c r="N5212" s="90">
        <f>INDEX(Data!I$2:I$6500,MATCH($A5212,Data!$A$2:$A$6500,0))</f>
        <v>0</v>
      </c>
      <c r="O5212" s="83" t="str">
        <f>INDEX(Data!J$2:J$6500,MATCH($A5212,Data!$A$2:$A$6500,0))</f>
        <v>breeding pairs</v>
      </c>
      <c r="P5212" t="str">
        <f>_xlfn.XLOOKUP(B5212,Table3[RefID],Table3[Citation])</f>
        <v>Borsa et al (2010)</v>
      </c>
    </row>
    <row r="5213" spans="1:16" x14ac:dyDescent="0.35">
      <c r="A5213" s="68">
        <v>5211</v>
      </c>
      <c r="B5213" s="69">
        <v>314</v>
      </c>
      <c r="C5213" s="69">
        <v>14004</v>
      </c>
      <c r="D5213" s="69">
        <v>3294</v>
      </c>
      <c r="E5213" t="str">
        <f>INDEX(Table5[EEZ],MATCH(C5213,Table5[Colony_ID],0))</f>
        <v>New Caledonian Exclusive Economic Zone</v>
      </c>
      <c r="F5213" t="str">
        <f>INDEX(Table5[Corrected Island/Colony Name],MATCH('Full Data'!C5213,Table5[Colony_ID],0))</f>
        <v>Ilot Loop</v>
      </c>
      <c r="G5213" t="str">
        <f>INDEX(Table4[Common_Name],MATCH('Full Data'!D5213,Table4[SpcRecID],0))</f>
        <v>Brown Noddy</v>
      </c>
      <c r="H5213" s="83" t="str">
        <f>INDEX(Data!E$2:E$6500,MATCH(A5213,Data!$A$2:$A$6500,0))</f>
        <v>confirmed</v>
      </c>
      <c r="I5213" s="90">
        <f>INDEX(Data!P$2:P$6500,MATCH(A5213,Data!$A$2:$A$6500,0))</f>
        <v>2009</v>
      </c>
      <c r="J5213" s="90">
        <f>INDEX(Data!Q$2:Q$6500,MATCH($A5213,Data!$A$2:$A$6500,0))</f>
        <v>2009</v>
      </c>
      <c r="K5213" s="90">
        <f>INDEX(Data!F$2:F$6500,MATCH($A5213,Data!$A$2:$A$6500,0))</f>
        <v>40</v>
      </c>
      <c r="L5213" s="90">
        <f>INDEX(Data!G$2:G$6500,MATCH($A5213,Data!$A$2:$A$6500,0))</f>
        <v>1700</v>
      </c>
      <c r="M5213" s="90">
        <f>INDEX(Data!H$2:H$6500,MATCH($A5213,Data!$A$2:$A$6500,0))</f>
        <v>0</v>
      </c>
      <c r="N5213" s="90">
        <f>INDEX(Data!I$2:I$6500,MATCH($A5213,Data!$A$2:$A$6500,0))</f>
        <v>0</v>
      </c>
      <c r="O5213" s="83" t="str">
        <f>INDEX(Data!J$2:J$6500,MATCH($A5213,Data!$A$2:$A$6500,0))</f>
        <v>breeding pairs</v>
      </c>
      <c r="P5213" t="str">
        <f>_xlfn.XLOOKUP(B5213,Table3[RefID],Table3[Citation])</f>
        <v>Borsa et al (2010)</v>
      </c>
    </row>
    <row r="5214" spans="1:16" x14ac:dyDescent="0.35">
      <c r="A5214" s="68">
        <v>5212</v>
      </c>
      <c r="B5214" s="69">
        <v>314</v>
      </c>
      <c r="C5214" s="69">
        <v>14005</v>
      </c>
      <c r="D5214" s="69">
        <v>3294</v>
      </c>
      <c r="E5214" t="str">
        <f>INDEX(Table5[EEZ],MATCH(C5214,Table5[Colony_ID],0))</f>
        <v>New Caledonian Exclusive Economic Zone</v>
      </c>
      <c r="F5214" t="str">
        <f>INDEX(Table5[Corrected Island/Colony Name],MATCH('Full Data'!C5214,Table5[Colony_ID],0))</f>
        <v>Ilots du Mouillage</v>
      </c>
      <c r="G5214" t="str">
        <f>INDEX(Table4[Common_Name],MATCH('Full Data'!D5214,Table4[SpcRecID],0))</f>
        <v>Brown Noddy</v>
      </c>
      <c r="H5214" s="83" t="str">
        <f>INDEX(Data!E$2:E$6500,MATCH(A5214,Data!$A$2:$A$6500,0))</f>
        <v>confirmed</v>
      </c>
      <c r="I5214" s="90">
        <f>INDEX(Data!P$2:P$6500,MATCH(A5214,Data!$A$2:$A$6500,0))</f>
        <v>2009</v>
      </c>
      <c r="J5214" s="90">
        <f>INDEX(Data!Q$2:Q$6500,MATCH($A5214,Data!$A$2:$A$6500,0))</f>
        <v>2009</v>
      </c>
      <c r="K5214" s="90">
        <f>INDEX(Data!F$2:F$6500,MATCH($A5214,Data!$A$2:$A$6500,0))</f>
        <v>250</v>
      </c>
      <c r="L5214" s="90">
        <f>INDEX(Data!G$2:G$6500,MATCH($A5214,Data!$A$2:$A$6500,0))</f>
        <v>250</v>
      </c>
      <c r="M5214" s="90">
        <f>INDEX(Data!H$2:H$6500,MATCH($A5214,Data!$A$2:$A$6500,0))</f>
        <v>0</v>
      </c>
      <c r="N5214" s="90">
        <f>INDEX(Data!I$2:I$6500,MATCH($A5214,Data!$A$2:$A$6500,0))</f>
        <v>0</v>
      </c>
      <c r="O5214" s="83" t="str">
        <f>INDEX(Data!J$2:J$6500,MATCH($A5214,Data!$A$2:$A$6500,0))</f>
        <v>breeding pairs</v>
      </c>
      <c r="P5214" t="str">
        <f>_xlfn.XLOOKUP(B5214,Table3[RefID],Table3[Citation])</f>
        <v>Borsa et al (2010)</v>
      </c>
    </row>
    <row r="5215" spans="1:16" x14ac:dyDescent="0.35">
      <c r="A5215" s="68">
        <v>5213</v>
      </c>
      <c r="B5215" s="69">
        <v>314</v>
      </c>
      <c r="C5215" s="69">
        <v>14011</v>
      </c>
      <c r="D5215" s="69">
        <v>3294</v>
      </c>
      <c r="E5215" t="str">
        <f>INDEX(Table5[EEZ],MATCH(C5215,Table5[Colony_ID],0))</f>
        <v>New Caledonian Exclusive Economic Zone</v>
      </c>
      <c r="F5215" t="str">
        <f>INDEX(Table5[Corrected Island/Colony Name],MATCH('Full Data'!C5215,Table5[Colony_ID],0))</f>
        <v>North Avon</v>
      </c>
      <c r="G5215" t="str">
        <f>INDEX(Table4[Common_Name],MATCH('Full Data'!D5215,Table4[SpcRecID],0))</f>
        <v>Brown Noddy</v>
      </c>
      <c r="H5215" s="83" t="str">
        <f>INDEX(Data!E$2:E$6500,MATCH(A5215,Data!$A$2:$A$6500,0))</f>
        <v>confirmed</v>
      </c>
      <c r="I5215" s="90">
        <f>INDEX(Data!P$2:P$6500,MATCH(A5215,Data!$A$2:$A$6500,0))</f>
        <v>1995</v>
      </c>
      <c r="J5215" s="90">
        <f>INDEX(Data!Q$2:Q$6500,MATCH($A5215,Data!$A$2:$A$6500,0))</f>
        <v>1995</v>
      </c>
      <c r="K5215" s="90">
        <f>INDEX(Data!F$2:F$6500,MATCH($A5215,Data!$A$2:$A$6500,0))</f>
        <v>170</v>
      </c>
      <c r="L5215" s="90">
        <f>INDEX(Data!G$2:G$6500,MATCH($A5215,Data!$A$2:$A$6500,0))</f>
        <v>170</v>
      </c>
      <c r="M5215" s="90">
        <f>INDEX(Data!H$2:H$6500,MATCH($A5215,Data!$A$2:$A$6500,0))</f>
        <v>0</v>
      </c>
      <c r="N5215" s="90">
        <f>INDEX(Data!I$2:I$6500,MATCH($A5215,Data!$A$2:$A$6500,0))</f>
        <v>0</v>
      </c>
      <c r="O5215" s="83" t="str">
        <f>INDEX(Data!J$2:J$6500,MATCH($A5215,Data!$A$2:$A$6500,0))</f>
        <v>breeding pairs</v>
      </c>
      <c r="P5215" t="str">
        <f>_xlfn.XLOOKUP(B5215,Table3[RefID],Table3[Citation])</f>
        <v>Borsa et al (2010)</v>
      </c>
    </row>
    <row r="5216" spans="1:16" x14ac:dyDescent="0.35">
      <c r="A5216" s="68">
        <v>5214</v>
      </c>
      <c r="B5216" s="69">
        <v>314</v>
      </c>
      <c r="C5216" s="69">
        <v>14007</v>
      </c>
      <c r="D5216" s="69">
        <v>3294</v>
      </c>
      <c r="E5216" t="str">
        <f>INDEX(Table5[EEZ],MATCH(C5216,Table5[Colony_ID],0))</f>
        <v>New Caledonian Exclusive Economic Zone</v>
      </c>
      <c r="F5216" t="str">
        <f>INDEX(Table5[Corrected Island/Colony Name],MATCH('Full Data'!C5216,Table5[Colony_ID],0))</f>
        <v>Isle Renard</v>
      </c>
      <c r="G5216" t="str">
        <f>INDEX(Table4[Common_Name],MATCH('Full Data'!D5216,Table4[SpcRecID],0))</f>
        <v>Brown Noddy</v>
      </c>
      <c r="H5216" s="83" t="str">
        <f>INDEX(Data!E$2:E$6500,MATCH(A5216,Data!$A$2:$A$6500,0))</f>
        <v>Confirmed</v>
      </c>
      <c r="I5216" s="90">
        <f>INDEX(Data!P$2:P$6500,MATCH(A5216,Data!$A$2:$A$6500,0))</f>
        <v>2001</v>
      </c>
      <c r="J5216" s="90">
        <f>INDEX(Data!Q$2:Q$6500,MATCH($A5216,Data!$A$2:$A$6500,0))</f>
        <v>2001</v>
      </c>
      <c r="K5216" s="90">
        <f>INDEX(Data!F$2:F$6500,MATCH($A5216,Data!$A$2:$A$6500,0))</f>
        <v>200</v>
      </c>
      <c r="L5216" s="90">
        <f>INDEX(Data!G$2:G$6500,MATCH($A5216,Data!$A$2:$A$6500,0))</f>
        <v>200</v>
      </c>
      <c r="M5216" s="90">
        <f>INDEX(Data!H$2:H$6500,MATCH($A5216,Data!$A$2:$A$6500,0))</f>
        <v>0</v>
      </c>
      <c r="N5216" s="90">
        <f>INDEX(Data!I$2:I$6500,MATCH($A5216,Data!$A$2:$A$6500,0))</f>
        <v>0</v>
      </c>
      <c r="O5216" s="83" t="str">
        <f>INDEX(Data!J$2:J$6500,MATCH($A5216,Data!$A$2:$A$6500,0))</f>
        <v>breeding pairs</v>
      </c>
      <c r="P5216" t="str">
        <f>_xlfn.XLOOKUP(B5216,Table3[RefID],Table3[Citation])</f>
        <v>Borsa et al (2010)</v>
      </c>
    </row>
    <row r="5217" spans="1:16" x14ac:dyDescent="0.35">
      <c r="A5217" s="68">
        <v>5215</v>
      </c>
      <c r="B5217" s="69">
        <v>314</v>
      </c>
      <c r="C5217" s="69">
        <v>14012</v>
      </c>
      <c r="D5217" s="69">
        <v>3294</v>
      </c>
      <c r="E5217" t="str">
        <f>INDEX(Table5[EEZ],MATCH(C5217,Table5[Colony_ID],0))</f>
        <v>New Caledonian Exclusive Economic Zone</v>
      </c>
      <c r="F5217" t="str">
        <f>INDEX(Table5[Corrected Island/Colony Name],MATCH('Full Data'!C5217,Table5[Colony_ID],0))</f>
        <v>Sandy Caye</v>
      </c>
      <c r="G5217" t="str">
        <f>INDEX(Table4[Common_Name],MATCH('Full Data'!D5217,Table4[SpcRecID],0))</f>
        <v>Brown Noddy</v>
      </c>
      <c r="H5217" s="83" t="str">
        <f>INDEX(Data!E$2:E$6500,MATCH(A5217,Data!$A$2:$A$6500,0))</f>
        <v>confirmed</v>
      </c>
      <c r="I5217" s="90">
        <f>INDEX(Data!P$2:P$6500,MATCH(A5217,Data!$A$2:$A$6500,0))</f>
        <v>2009</v>
      </c>
      <c r="J5217" s="90">
        <f>INDEX(Data!Q$2:Q$6500,MATCH($A5217,Data!$A$2:$A$6500,0))</f>
        <v>2009</v>
      </c>
      <c r="K5217" s="90">
        <f>INDEX(Data!F$2:F$6500,MATCH($A5217,Data!$A$2:$A$6500,0))</f>
        <v>500</v>
      </c>
      <c r="L5217" s="90">
        <f>INDEX(Data!G$2:G$6500,MATCH($A5217,Data!$A$2:$A$6500,0))</f>
        <v>500</v>
      </c>
      <c r="M5217" s="90">
        <f>INDEX(Data!H$2:H$6500,MATCH($A5217,Data!$A$2:$A$6500,0))</f>
        <v>0</v>
      </c>
      <c r="N5217" s="90">
        <f>INDEX(Data!I$2:I$6500,MATCH($A5217,Data!$A$2:$A$6500,0))</f>
        <v>0</v>
      </c>
      <c r="O5217" s="83" t="str">
        <f>INDEX(Data!J$2:J$6500,MATCH($A5217,Data!$A$2:$A$6500,0))</f>
        <v>breeding pairs</v>
      </c>
      <c r="P5217" t="str">
        <f>_xlfn.XLOOKUP(B5217,Table3[RefID],Table3[Citation])</f>
        <v>Borsa et al (2010)</v>
      </c>
    </row>
    <row r="5218" spans="1:16" x14ac:dyDescent="0.35">
      <c r="A5218" s="68">
        <v>5216</v>
      </c>
      <c r="B5218" s="69">
        <v>314</v>
      </c>
      <c r="C5218" s="69">
        <v>14013</v>
      </c>
      <c r="D5218" s="69">
        <v>3294</v>
      </c>
      <c r="E5218" t="str">
        <f>INDEX(Table5[EEZ],MATCH(C5218,Table5[Colony_ID],0))</f>
        <v>New Caledonian Exclusive Economic Zone</v>
      </c>
      <c r="F5218" t="str">
        <f>INDEX(Table5[Corrected Island/Colony Name],MATCH('Full Data'!C5218,Table5[Colony_ID],0))</f>
        <v>Skeleton Caye</v>
      </c>
      <c r="G5218" t="str">
        <f>INDEX(Table4[Common_Name],MATCH('Full Data'!D5218,Table4[SpcRecID],0))</f>
        <v>Brown Noddy</v>
      </c>
      <c r="H5218" s="83" t="str">
        <f>INDEX(Data!E$2:E$6500,MATCH(A5218,Data!$A$2:$A$6500,0))</f>
        <v>confirmed</v>
      </c>
      <c r="I5218" s="90">
        <f>INDEX(Data!P$2:P$6500,MATCH(A5218,Data!$A$2:$A$6500,0))</f>
        <v>1996</v>
      </c>
      <c r="J5218" s="90">
        <f>INDEX(Data!Q$2:Q$6500,MATCH($A5218,Data!$A$2:$A$6500,0))</f>
        <v>1996</v>
      </c>
      <c r="K5218" s="90">
        <f>INDEX(Data!F$2:F$6500,MATCH($A5218,Data!$A$2:$A$6500,0))</f>
        <v>15</v>
      </c>
      <c r="L5218" s="90">
        <f>INDEX(Data!G$2:G$6500,MATCH($A5218,Data!$A$2:$A$6500,0))</f>
        <v>15</v>
      </c>
      <c r="M5218" s="90">
        <f>INDEX(Data!H$2:H$6500,MATCH($A5218,Data!$A$2:$A$6500,0))</f>
        <v>0</v>
      </c>
      <c r="N5218" s="90">
        <f>INDEX(Data!I$2:I$6500,MATCH($A5218,Data!$A$2:$A$6500,0))</f>
        <v>0</v>
      </c>
      <c r="O5218" s="83" t="str">
        <f>INDEX(Data!J$2:J$6500,MATCH($A5218,Data!$A$2:$A$6500,0))</f>
        <v>breeding pairs</v>
      </c>
      <c r="P5218" t="str">
        <f>_xlfn.XLOOKUP(B5218,Table3[RefID],Table3[Citation])</f>
        <v>Borsa et al (2010)</v>
      </c>
    </row>
    <row r="5219" spans="1:16" x14ac:dyDescent="0.35">
      <c r="A5219" s="68">
        <v>5217</v>
      </c>
      <c r="B5219" s="69">
        <v>314</v>
      </c>
      <c r="C5219" s="69">
        <v>14005</v>
      </c>
      <c r="D5219" s="69">
        <v>3281</v>
      </c>
      <c r="E5219" t="str">
        <f>INDEX(Table5[EEZ],MATCH(C5219,Table5[Colony_ID],0))</f>
        <v>New Caledonian Exclusive Economic Zone</v>
      </c>
      <c r="F5219" t="str">
        <f>INDEX(Table5[Corrected Island/Colony Name],MATCH('Full Data'!C5219,Table5[Colony_ID],0))</f>
        <v>Ilots du Mouillage</v>
      </c>
      <c r="G5219" t="str">
        <f>INDEX(Table4[Common_Name],MATCH('Full Data'!D5219,Table4[SpcRecID],0))</f>
        <v>Fairy Tern</v>
      </c>
      <c r="H5219" s="83" t="str">
        <f>INDEX(Data!E$2:E$6500,MATCH(A5219,Data!$A$2:$A$6500,0))</f>
        <v>Data Deficient</v>
      </c>
      <c r="I5219" s="90">
        <f>INDEX(Data!P$2:P$6500,MATCH(A5219,Data!$A$2:$A$6500,0))</f>
        <v>2009</v>
      </c>
      <c r="J5219" s="90">
        <f>INDEX(Data!Q$2:Q$6500,MATCH($A5219,Data!$A$2:$A$6500,0))</f>
        <v>2009</v>
      </c>
      <c r="K5219" s="90">
        <f>INDEX(Data!F$2:F$6500,MATCH($A5219,Data!$A$2:$A$6500,0))</f>
        <v>0</v>
      </c>
      <c r="L5219" s="90">
        <f>INDEX(Data!G$2:G$6500,MATCH($A5219,Data!$A$2:$A$6500,0))</f>
        <v>0</v>
      </c>
      <c r="M5219" s="90">
        <f>INDEX(Data!H$2:H$6500,MATCH($A5219,Data!$A$2:$A$6500,0))</f>
        <v>0</v>
      </c>
      <c r="N5219" s="90">
        <f>INDEX(Data!I$2:I$6500,MATCH($A5219,Data!$A$2:$A$6500,0))</f>
        <v>0</v>
      </c>
      <c r="O5219" s="83">
        <f>INDEX(Data!J$2:J$6500,MATCH($A5219,Data!$A$2:$A$6500,0))</f>
        <v>0</v>
      </c>
      <c r="P5219" t="str">
        <f>_xlfn.XLOOKUP(B5219,Table3[RefID],Table3[Citation])</f>
        <v>Borsa et al (2010)</v>
      </c>
    </row>
    <row r="5220" spans="1:16" x14ac:dyDescent="0.35">
      <c r="A5220" s="68">
        <v>5218</v>
      </c>
      <c r="B5220" s="69">
        <v>314</v>
      </c>
      <c r="C5220" s="69">
        <v>14000</v>
      </c>
      <c r="D5220" s="69">
        <v>3263</v>
      </c>
      <c r="E5220" t="str">
        <f>INDEX(Table5[EEZ],MATCH(C5220,Table5[Colony_ID],0))</f>
        <v>New Caledonian Exclusive Economic Zone</v>
      </c>
      <c r="F5220" t="str">
        <f>INDEX(Table5[Corrected Island/Colony Name],MATCH('Full Data'!C5220,Table5[Colony_ID],0))</f>
        <v>Bampton Island</v>
      </c>
      <c r="G5220" t="str">
        <f>INDEX(Table4[Common_Name],MATCH('Full Data'!D5220,Table4[SpcRecID],0))</f>
        <v>Greater crested Tern</v>
      </c>
      <c r="H5220" s="83" t="str">
        <f>INDEX(Data!E$2:E$6500,MATCH(A5220,Data!$A$2:$A$6500,0))</f>
        <v>confirmed</v>
      </c>
      <c r="I5220" s="90">
        <f>INDEX(Data!P$2:P$6500,MATCH(A5220,Data!$A$2:$A$6500,0))</f>
        <v>2001</v>
      </c>
      <c r="J5220" s="90">
        <f>INDEX(Data!Q$2:Q$6500,MATCH($A5220,Data!$A$2:$A$6500,0))</f>
        <v>2001</v>
      </c>
      <c r="K5220" s="90">
        <f>INDEX(Data!F$2:F$6500,MATCH($A5220,Data!$A$2:$A$6500,0))</f>
        <v>2</v>
      </c>
      <c r="L5220" s="90">
        <f>INDEX(Data!G$2:G$6500,MATCH($A5220,Data!$A$2:$A$6500,0))</f>
        <v>12</v>
      </c>
      <c r="M5220" s="90">
        <f>INDEX(Data!H$2:H$6500,MATCH($A5220,Data!$A$2:$A$6500,0))</f>
        <v>0</v>
      </c>
      <c r="N5220" s="90">
        <f>INDEX(Data!I$2:I$6500,MATCH($A5220,Data!$A$2:$A$6500,0))</f>
        <v>0</v>
      </c>
      <c r="O5220" s="83" t="str">
        <f>INDEX(Data!J$2:J$6500,MATCH($A5220,Data!$A$2:$A$6500,0))</f>
        <v>breeding pairs</v>
      </c>
      <c r="P5220" t="str">
        <f>_xlfn.XLOOKUP(B5220,Table3[RefID],Table3[Citation])</f>
        <v>Borsa et al (2010)</v>
      </c>
    </row>
    <row r="5221" spans="1:16" x14ac:dyDescent="0.35">
      <c r="A5221" s="68">
        <v>5219</v>
      </c>
      <c r="B5221" s="69">
        <v>314</v>
      </c>
      <c r="C5221" s="69">
        <v>14001</v>
      </c>
      <c r="D5221" s="69">
        <v>3263</v>
      </c>
      <c r="E5221" t="str">
        <f>INDEX(Table5[EEZ],MATCH(C5221,Table5[Colony_ID],0))</f>
        <v>New Caledonian Exclusive Economic Zone</v>
      </c>
      <c r="F5221" t="str">
        <f>INDEX(Table5[Corrected Island/Colony Name],MATCH('Full Data'!C5221,Table5[Colony_ID],0))</f>
        <v>Caye de l'Observatoire</v>
      </c>
      <c r="G5221" t="str">
        <f>INDEX(Table4[Common_Name],MATCH('Full Data'!D5221,Table4[SpcRecID],0))</f>
        <v>Greater crested Tern</v>
      </c>
      <c r="H5221" s="83" t="str">
        <f>INDEX(Data!E$2:E$6500,MATCH(A5221,Data!$A$2:$A$6500,0))</f>
        <v>confirmed</v>
      </c>
      <c r="I5221" s="90">
        <f>INDEX(Data!P$2:P$6500,MATCH(A5221,Data!$A$2:$A$6500,0))</f>
        <v>2009</v>
      </c>
      <c r="J5221" s="90">
        <f>INDEX(Data!Q$2:Q$6500,MATCH($A5221,Data!$A$2:$A$6500,0))</f>
        <v>2009</v>
      </c>
      <c r="K5221" s="90">
        <f>INDEX(Data!F$2:F$6500,MATCH($A5221,Data!$A$2:$A$6500,0))</f>
        <v>4</v>
      </c>
      <c r="L5221" s="90">
        <f>INDEX(Data!G$2:G$6500,MATCH($A5221,Data!$A$2:$A$6500,0))</f>
        <v>4</v>
      </c>
      <c r="M5221" s="90">
        <f>INDEX(Data!H$2:H$6500,MATCH($A5221,Data!$A$2:$A$6500,0))</f>
        <v>0</v>
      </c>
      <c r="N5221" s="90">
        <f>INDEX(Data!I$2:I$6500,MATCH($A5221,Data!$A$2:$A$6500,0))</f>
        <v>0</v>
      </c>
      <c r="O5221" s="83" t="str">
        <f>INDEX(Data!J$2:J$6500,MATCH($A5221,Data!$A$2:$A$6500,0))</f>
        <v>breeding pairs</v>
      </c>
      <c r="P5221" t="str">
        <f>_xlfn.XLOOKUP(B5221,Table3[RefID],Table3[Citation])</f>
        <v>Borsa et al (2010)</v>
      </c>
    </row>
    <row r="5222" spans="1:16" x14ac:dyDescent="0.35">
      <c r="A5222" s="68">
        <v>5220</v>
      </c>
      <c r="B5222" s="69">
        <v>314</v>
      </c>
      <c r="C5222" s="69">
        <v>14004</v>
      </c>
      <c r="D5222" s="69">
        <v>3263</v>
      </c>
      <c r="E5222" t="str">
        <f>INDEX(Table5[EEZ],MATCH(C5222,Table5[Colony_ID],0))</f>
        <v>New Caledonian Exclusive Economic Zone</v>
      </c>
      <c r="F5222" t="str">
        <f>INDEX(Table5[Corrected Island/Colony Name],MATCH('Full Data'!C5222,Table5[Colony_ID],0))</f>
        <v>Ilot Loop</v>
      </c>
      <c r="G5222" t="str">
        <f>INDEX(Table4[Common_Name],MATCH('Full Data'!D5222,Table4[SpcRecID],0))</f>
        <v>Greater crested Tern</v>
      </c>
      <c r="H5222" s="83" t="str">
        <f>INDEX(Data!E$2:E$6500,MATCH(A5222,Data!$A$2:$A$6500,0))</f>
        <v>confirmed</v>
      </c>
      <c r="I5222" s="90">
        <f>INDEX(Data!P$2:P$6500,MATCH(A5222,Data!$A$2:$A$6500,0))</f>
        <v>2009</v>
      </c>
      <c r="J5222" s="90">
        <f>INDEX(Data!Q$2:Q$6500,MATCH($A5222,Data!$A$2:$A$6500,0))</f>
        <v>2009</v>
      </c>
      <c r="K5222" s="90">
        <f>INDEX(Data!F$2:F$6500,MATCH($A5222,Data!$A$2:$A$6500,0))</f>
        <v>12</v>
      </c>
      <c r="L5222" s="90">
        <f>INDEX(Data!G$2:G$6500,MATCH($A5222,Data!$A$2:$A$6500,0))</f>
        <v>20</v>
      </c>
      <c r="M5222" s="90">
        <f>INDEX(Data!H$2:H$6500,MATCH($A5222,Data!$A$2:$A$6500,0))</f>
        <v>0</v>
      </c>
      <c r="N5222" s="90">
        <f>INDEX(Data!I$2:I$6500,MATCH($A5222,Data!$A$2:$A$6500,0))</f>
        <v>0</v>
      </c>
      <c r="O5222" s="83" t="str">
        <f>INDEX(Data!J$2:J$6500,MATCH($A5222,Data!$A$2:$A$6500,0))</f>
        <v>breeding pairs</v>
      </c>
      <c r="P5222" t="str">
        <f>_xlfn.XLOOKUP(B5222,Table3[RefID],Table3[Citation])</f>
        <v>Borsa et al (2010)</v>
      </c>
    </row>
    <row r="5223" spans="1:16" x14ac:dyDescent="0.35">
      <c r="A5223" s="68">
        <v>5221</v>
      </c>
      <c r="B5223" s="69">
        <v>314</v>
      </c>
      <c r="C5223" s="69">
        <v>14012</v>
      </c>
      <c r="D5223" s="69">
        <v>3263</v>
      </c>
      <c r="E5223" t="str">
        <f>INDEX(Table5[EEZ],MATCH(C5223,Table5[Colony_ID],0))</f>
        <v>New Caledonian Exclusive Economic Zone</v>
      </c>
      <c r="F5223" t="str">
        <f>INDEX(Table5[Corrected Island/Colony Name],MATCH('Full Data'!C5223,Table5[Colony_ID],0))</f>
        <v>Sandy Caye</v>
      </c>
      <c r="G5223" t="str">
        <f>INDEX(Table4[Common_Name],MATCH('Full Data'!D5223,Table4[SpcRecID],0))</f>
        <v>Greater crested Tern</v>
      </c>
      <c r="H5223" s="83" t="str">
        <f>INDEX(Data!E$2:E$6500,MATCH(A5223,Data!$A$2:$A$6500,0))</f>
        <v>confirmed</v>
      </c>
      <c r="I5223" s="90">
        <f>INDEX(Data!P$2:P$6500,MATCH(A5223,Data!$A$2:$A$6500,0))</f>
        <v>2009</v>
      </c>
      <c r="J5223" s="90">
        <f>INDEX(Data!Q$2:Q$6500,MATCH($A5223,Data!$A$2:$A$6500,0))</f>
        <v>2009</v>
      </c>
      <c r="K5223" s="90">
        <f>INDEX(Data!F$2:F$6500,MATCH($A5223,Data!$A$2:$A$6500,0))</f>
        <v>50</v>
      </c>
      <c r="L5223" s="90">
        <f>INDEX(Data!G$2:G$6500,MATCH($A5223,Data!$A$2:$A$6500,0))</f>
        <v>50</v>
      </c>
      <c r="M5223" s="90">
        <f>INDEX(Data!H$2:H$6500,MATCH($A5223,Data!$A$2:$A$6500,0))</f>
        <v>0</v>
      </c>
      <c r="N5223" s="90">
        <f>INDEX(Data!I$2:I$6500,MATCH($A5223,Data!$A$2:$A$6500,0))</f>
        <v>0</v>
      </c>
      <c r="O5223" s="83" t="str">
        <f>INDEX(Data!J$2:J$6500,MATCH($A5223,Data!$A$2:$A$6500,0))</f>
        <v>breeding pairs</v>
      </c>
      <c r="P5223" t="str">
        <f>_xlfn.XLOOKUP(B5223,Table3[RefID],Table3[Citation])</f>
        <v>Borsa et al (2010)</v>
      </c>
    </row>
    <row r="5224" spans="1:16" x14ac:dyDescent="0.35">
      <c r="A5224" s="68">
        <v>5222</v>
      </c>
      <c r="B5224" s="69">
        <v>314</v>
      </c>
      <c r="C5224" s="69">
        <v>14013</v>
      </c>
      <c r="D5224" s="69">
        <v>3263</v>
      </c>
      <c r="E5224" t="str">
        <f>INDEX(Table5[EEZ],MATCH(C5224,Table5[Colony_ID],0))</f>
        <v>New Caledonian Exclusive Economic Zone</v>
      </c>
      <c r="F5224" t="str">
        <f>INDEX(Table5[Corrected Island/Colony Name],MATCH('Full Data'!C5224,Table5[Colony_ID],0))</f>
        <v>Skeleton Caye</v>
      </c>
      <c r="G5224" t="str">
        <f>INDEX(Table4[Common_Name],MATCH('Full Data'!D5224,Table4[SpcRecID],0))</f>
        <v>Greater crested Tern</v>
      </c>
      <c r="H5224" s="83" t="str">
        <f>INDEX(Data!E$2:E$6500,MATCH(A5224,Data!$A$2:$A$6500,0))</f>
        <v>confirmed</v>
      </c>
      <c r="I5224" s="90">
        <f>INDEX(Data!P$2:P$6500,MATCH(A5224,Data!$A$2:$A$6500,0))</f>
        <v>1996</v>
      </c>
      <c r="J5224" s="90">
        <f>INDEX(Data!Q$2:Q$6500,MATCH($A5224,Data!$A$2:$A$6500,0))</f>
        <v>1996</v>
      </c>
      <c r="K5224" s="90">
        <f>INDEX(Data!F$2:F$6500,MATCH($A5224,Data!$A$2:$A$6500,0))</f>
        <v>10</v>
      </c>
      <c r="L5224" s="90">
        <f>INDEX(Data!G$2:G$6500,MATCH($A5224,Data!$A$2:$A$6500,0))</f>
        <v>10</v>
      </c>
      <c r="M5224" s="90">
        <f>INDEX(Data!H$2:H$6500,MATCH($A5224,Data!$A$2:$A$6500,0))</f>
        <v>0</v>
      </c>
      <c r="N5224" s="90">
        <f>INDEX(Data!I$2:I$6500,MATCH($A5224,Data!$A$2:$A$6500,0))</f>
        <v>0</v>
      </c>
      <c r="O5224" s="83" t="str">
        <f>INDEX(Data!J$2:J$6500,MATCH($A5224,Data!$A$2:$A$6500,0))</f>
        <v>breeding pairs</v>
      </c>
      <c r="P5224" t="str">
        <f>_xlfn.XLOOKUP(B5224,Table3[RefID],Table3[Citation])</f>
        <v>Borsa et al (2010)</v>
      </c>
    </row>
    <row r="5225" spans="1:16" x14ac:dyDescent="0.35">
      <c r="A5225" s="68">
        <v>5223</v>
      </c>
      <c r="B5225" s="69">
        <v>314</v>
      </c>
      <c r="C5225" s="69">
        <v>14002</v>
      </c>
      <c r="D5225" s="70">
        <v>3845</v>
      </c>
      <c r="E5225" t="str">
        <f>INDEX(Table5[EEZ],MATCH(C5225,Table5[Colony_ID],0))</f>
        <v>New Caledonian Exclusive Economic Zone</v>
      </c>
      <c r="F5225" t="str">
        <f>INDEX(Table5[Corrected Island/Colony Name],MATCH('Full Data'!C5225,Table5[Colony_ID],0))</f>
        <v>Ile Longue</v>
      </c>
      <c r="G5225" t="str">
        <f>INDEX(Table4[Common_Name],MATCH('Full Data'!D5225,Table4[SpcRecID],0))</f>
        <v>Great Frigatebird</v>
      </c>
      <c r="H5225" s="83" t="str">
        <f>INDEX(Data!E$2:E$6500,MATCH(A5225,Data!$A$2:$A$6500,0))</f>
        <v>confirmed</v>
      </c>
      <c r="I5225" s="90">
        <f>INDEX(Data!P$2:P$6500,MATCH(A5225,Data!$A$2:$A$6500,0))</f>
        <v>2009</v>
      </c>
      <c r="J5225" s="90">
        <f>INDEX(Data!Q$2:Q$6500,MATCH($A5225,Data!$A$2:$A$6500,0))</f>
        <v>2009</v>
      </c>
      <c r="K5225" s="90">
        <f>INDEX(Data!F$2:F$6500,MATCH($A5225,Data!$A$2:$A$6500,0))</f>
        <v>100</v>
      </c>
      <c r="L5225" s="90">
        <f>INDEX(Data!G$2:G$6500,MATCH($A5225,Data!$A$2:$A$6500,0))</f>
        <v>200</v>
      </c>
      <c r="M5225" s="90">
        <f>INDEX(Data!H$2:H$6500,MATCH($A5225,Data!$A$2:$A$6500,0))</f>
        <v>0</v>
      </c>
      <c r="N5225" s="90">
        <f>INDEX(Data!I$2:I$6500,MATCH($A5225,Data!$A$2:$A$6500,0))</f>
        <v>0</v>
      </c>
      <c r="O5225" s="83" t="str">
        <f>INDEX(Data!J$2:J$6500,MATCH($A5225,Data!$A$2:$A$6500,0))</f>
        <v>breeding pairs</v>
      </c>
      <c r="P5225" t="str">
        <f>_xlfn.XLOOKUP(B5225,Table3[RefID],Table3[Citation])</f>
        <v>Borsa et al (2010)</v>
      </c>
    </row>
    <row r="5226" spans="1:16" x14ac:dyDescent="0.35">
      <c r="A5226" s="68">
        <v>5224</v>
      </c>
      <c r="B5226" s="69">
        <v>314</v>
      </c>
      <c r="C5226" s="69">
        <v>14003</v>
      </c>
      <c r="D5226" s="70">
        <v>3845</v>
      </c>
      <c r="E5226" t="str">
        <f>INDEX(Table5[EEZ],MATCH(C5226,Table5[Colony_ID],0))</f>
        <v>New Caledonian Exclusive Economic Zone</v>
      </c>
      <c r="F5226" t="str">
        <f>INDEX(Table5[Corrected Island/Colony Name],MATCH('Full Data'!C5226,Table5[Colony_ID],0))</f>
        <v>Ilot du Passage</v>
      </c>
      <c r="G5226" t="str">
        <f>INDEX(Table4[Common_Name],MATCH('Full Data'!D5226,Table4[SpcRecID],0))</f>
        <v>Great Frigatebird</v>
      </c>
      <c r="H5226" s="83" t="str">
        <f>INDEX(Data!E$2:E$6500,MATCH(A5226,Data!$A$2:$A$6500,0))</f>
        <v>confirmed</v>
      </c>
      <c r="I5226" s="90">
        <f>INDEX(Data!P$2:P$6500,MATCH(A5226,Data!$A$2:$A$6500,0))</f>
        <v>2009</v>
      </c>
      <c r="J5226" s="90">
        <f>INDEX(Data!Q$2:Q$6500,MATCH($A5226,Data!$A$2:$A$6500,0))</f>
        <v>2009</v>
      </c>
      <c r="K5226" s="90">
        <f>INDEX(Data!F$2:F$6500,MATCH($A5226,Data!$A$2:$A$6500,0))</f>
        <v>4</v>
      </c>
      <c r="L5226" s="90">
        <f>INDEX(Data!G$2:G$6500,MATCH($A5226,Data!$A$2:$A$6500,0))</f>
        <v>4</v>
      </c>
      <c r="M5226" s="90">
        <f>INDEX(Data!H$2:H$6500,MATCH($A5226,Data!$A$2:$A$6500,0))</f>
        <v>0</v>
      </c>
      <c r="N5226" s="90">
        <f>INDEX(Data!I$2:I$6500,MATCH($A5226,Data!$A$2:$A$6500,0))</f>
        <v>0</v>
      </c>
      <c r="O5226" s="83" t="str">
        <f>INDEX(Data!J$2:J$6500,MATCH($A5226,Data!$A$2:$A$6500,0))</f>
        <v>breeding pairs</v>
      </c>
      <c r="P5226" t="str">
        <f>_xlfn.XLOOKUP(B5226,Table3[RefID],Table3[Citation])</f>
        <v>Borsa et al (2010)</v>
      </c>
    </row>
    <row r="5227" spans="1:16" x14ac:dyDescent="0.35">
      <c r="A5227" s="68">
        <v>5225</v>
      </c>
      <c r="B5227" s="69">
        <v>314</v>
      </c>
      <c r="C5227" s="69">
        <v>14005</v>
      </c>
      <c r="D5227" s="70">
        <v>3845</v>
      </c>
      <c r="E5227" t="str">
        <f>INDEX(Table5[EEZ],MATCH(C5227,Table5[Colony_ID],0))</f>
        <v>New Caledonian Exclusive Economic Zone</v>
      </c>
      <c r="F5227" t="str">
        <f>INDEX(Table5[Corrected Island/Colony Name],MATCH('Full Data'!C5227,Table5[Colony_ID],0))</f>
        <v>Ilots du Mouillage</v>
      </c>
      <c r="G5227" t="str">
        <f>INDEX(Table4[Common_Name],MATCH('Full Data'!D5227,Table4[SpcRecID],0))</f>
        <v>Great Frigatebird</v>
      </c>
      <c r="H5227" s="83" t="str">
        <f>INDEX(Data!E$2:E$6500,MATCH(A5227,Data!$A$2:$A$6500,0))</f>
        <v>confirmed</v>
      </c>
      <c r="I5227" s="90">
        <f>INDEX(Data!P$2:P$6500,MATCH(A5227,Data!$A$2:$A$6500,0))</f>
        <v>2009</v>
      </c>
      <c r="J5227" s="90">
        <f>INDEX(Data!Q$2:Q$6500,MATCH($A5227,Data!$A$2:$A$6500,0))</f>
        <v>2009</v>
      </c>
      <c r="K5227" s="90">
        <f>INDEX(Data!F$2:F$6500,MATCH($A5227,Data!$A$2:$A$6500,0))</f>
        <v>14</v>
      </c>
      <c r="L5227" s="90">
        <f>INDEX(Data!G$2:G$6500,MATCH($A5227,Data!$A$2:$A$6500,0))</f>
        <v>50</v>
      </c>
      <c r="M5227" s="90">
        <f>INDEX(Data!H$2:H$6500,MATCH($A5227,Data!$A$2:$A$6500,0))</f>
        <v>0</v>
      </c>
      <c r="N5227" s="90">
        <f>INDEX(Data!I$2:I$6500,MATCH($A5227,Data!$A$2:$A$6500,0))</f>
        <v>0</v>
      </c>
      <c r="O5227" s="83" t="str">
        <f>INDEX(Data!J$2:J$6500,MATCH($A5227,Data!$A$2:$A$6500,0))</f>
        <v>breeding pairs</v>
      </c>
      <c r="P5227" t="str">
        <f>_xlfn.XLOOKUP(B5227,Table3[RefID],Table3[Citation])</f>
        <v>Borsa et al (2010)</v>
      </c>
    </row>
    <row r="5228" spans="1:16" x14ac:dyDescent="0.35">
      <c r="A5228" s="68">
        <v>5226</v>
      </c>
      <c r="B5228" s="69">
        <v>314</v>
      </c>
      <c r="C5228" s="69">
        <v>14007</v>
      </c>
      <c r="D5228" s="70">
        <v>3845</v>
      </c>
      <c r="E5228" t="str">
        <f>INDEX(Table5[EEZ],MATCH(C5228,Table5[Colony_ID],0))</f>
        <v>New Caledonian Exclusive Economic Zone</v>
      </c>
      <c r="F5228" t="str">
        <f>INDEX(Table5[Corrected Island/Colony Name],MATCH('Full Data'!C5228,Table5[Colony_ID],0))</f>
        <v>Isle Renard</v>
      </c>
      <c r="G5228" t="str">
        <f>INDEX(Table4[Common_Name],MATCH('Full Data'!D5228,Table4[SpcRecID],0))</f>
        <v>Great Frigatebird</v>
      </c>
      <c r="H5228" s="83" t="str">
        <f>INDEX(Data!E$2:E$6500,MATCH(A5228,Data!$A$2:$A$6500,0))</f>
        <v>Confirmed</v>
      </c>
      <c r="I5228" s="90">
        <f>INDEX(Data!P$2:P$6500,MATCH(A5228,Data!$A$2:$A$6500,0))</f>
        <v>2001</v>
      </c>
      <c r="J5228" s="90">
        <f>INDEX(Data!Q$2:Q$6500,MATCH($A5228,Data!$A$2:$A$6500,0))</f>
        <v>2001</v>
      </c>
      <c r="K5228" s="90">
        <f>INDEX(Data!F$2:F$6500,MATCH($A5228,Data!$A$2:$A$6500,0))</f>
        <v>230</v>
      </c>
      <c r="L5228" s="90">
        <f>INDEX(Data!G$2:G$6500,MATCH($A5228,Data!$A$2:$A$6500,0))</f>
        <v>230</v>
      </c>
      <c r="M5228" s="90">
        <f>INDEX(Data!H$2:H$6500,MATCH($A5228,Data!$A$2:$A$6500,0))</f>
        <v>0</v>
      </c>
      <c r="N5228" s="90">
        <f>INDEX(Data!I$2:I$6500,MATCH($A5228,Data!$A$2:$A$6500,0))</f>
        <v>0</v>
      </c>
      <c r="O5228" s="83" t="str">
        <f>INDEX(Data!J$2:J$6500,MATCH($A5228,Data!$A$2:$A$6500,0))</f>
        <v>breeding pairs</v>
      </c>
      <c r="P5228" t="str">
        <f>_xlfn.XLOOKUP(B5228,Table3[RefID],Table3[Citation])</f>
        <v>Borsa et al (2010)</v>
      </c>
    </row>
    <row r="5229" spans="1:16" x14ac:dyDescent="0.35">
      <c r="A5229" s="68">
        <v>5227</v>
      </c>
      <c r="B5229" s="69">
        <v>314</v>
      </c>
      <c r="C5229" s="69">
        <v>14000</v>
      </c>
      <c r="D5229" s="69">
        <v>3846</v>
      </c>
      <c r="E5229" t="str">
        <f>INDEX(Table5[EEZ],MATCH(C5229,Table5[Colony_ID],0))</f>
        <v>New Caledonian Exclusive Economic Zone</v>
      </c>
      <c r="F5229" t="str">
        <f>INDEX(Table5[Corrected Island/Colony Name],MATCH('Full Data'!C5229,Table5[Colony_ID],0))</f>
        <v>Bampton Island</v>
      </c>
      <c r="G5229" t="str">
        <f>INDEX(Table4[Common_Name],MATCH('Full Data'!D5229,Table4[SpcRecID],0))</f>
        <v>Lesser Frigatebird</v>
      </c>
      <c r="H5229" s="83" t="str">
        <f>INDEX(Data!E$2:E$6500,MATCH(A5229,Data!$A$2:$A$6500,0))</f>
        <v>confirmed</v>
      </c>
      <c r="I5229" s="90">
        <f>INDEX(Data!P$2:P$6500,MATCH(A5229,Data!$A$2:$A$6500,0))</f>
        <v>2001</v>
      </c>
      <c r="J5229" s="90">
        <f>INDEX(Data!Q$2:Q$6500,MATCH($A5229,Data!$A$2:$A$6500,0))</f>
        <v>2001</v>
      </c>
      <c r="K5229" s="90">
        <f>INDEX(Data!F$2:F$6500,MATCH($A5229,Data!$A$2:$A$6500,0))</f>
        <v>410</v>
      </c>
      <c r="L5229" s="90">
        <f>INDEX(Data!G$2:G$6500,MATCH($A5229,Data!$A$2:$A$6500,0))</f>
        <v>410</v>
      </c>
      <c r="M5229" s="90">
        <f>INDEX(Data!H$2:H$6500,MATCH($A5229,Data!$A$2:$A$6500,0))</f>
        <v>0</v>
      </c>
      <c r="N5229" s="90">
        <f>INDEX(Data!I$2:I$6500,MATCH($A5229,Data!$A$2:$A$6500,0))</f>
        <v>0</v>
      </c>
      <c r="O5229" s="83" t="str">
        <f>INDEX(Data!J$2:J$6500,MATCH($A5229,Data!$A$2:$A$6500,0))</f>
        <v>breeding pairs</v>
      </c>
      <c r="P5229" t="str">
        <f>_xlfn.XLOOKUP(B5229,Table3[RefID],Table3[Citation])</f>
        <v>Borsa et al (2010)</v>
      </c>
    </row>
    <row r="5230" spans="1:16" x14ac:dyDescent="0.35">
      <c r="A5230" s="68">
        <v>5228</v>
      </c>
      <c r="B5230" s="69">
        <v>314</v>
      </c>
      <c r="C5230" s="69">
        <v>14001</v>
      </c>
      <c r="D5230" s="69">
        <v>3846</v>
      </c>
      <c r="E5230" t="str">
        <f>INDEX(Table5[EEZ],MATCH(C5230,Table5[Colony_ID],0))</f>
        <v>New Caledonian Exclusive Economic Zone</v>
      </c>
      <c r="F5230" t="str">
        <f>INDEX(Table5[Corrected Island/Colony Name],MATCH('Full Data'!C5230,Table5[Colony_ID],0))</f>
        <v>Caye de l'Observatoire</v>
      </c>
      <c r="G5230" t="str">
        <f>INDEX(Table4[Common_Name],MATCH('Full Data'!D5230,Table4[SpcRecID],0))</f>
        <v>Lesser Frigatebird</v>
      </c>
      <c r="H5230" s="83" t="str">
        <f>INDEX(Data!E$2:E$6500,MATCH(A5230,Data!$A$2:$A$6500,0))</f>
        <v>confirmed</v>
      </c>
      <c r="I5230" s="90">
        <f>INDEX(Data!P$2:P$6500,MATCH(A5230,Data!$A$2:$A$6500,0))</f>
        <v>2009</v>
      </c>
      <c r="J5230" s="90">
        <f>INDEX(Data!Q$2:Q$6500,MATCH($A5230,Data!$A$2:$A$6500,0))</f>
        <v>2009</v>
      </c>
      <c r="K5230" s="90">
        <f>INDEX(Data!F$2:F$6500,MATCH($A5230,Data!$A$2:$A$6500,0))</f>
        <v>400</v>
      </c>
      <c r="L5230" s="90">
        <f>INDEX(Data!G$2:G$6500,MATCH($A5230,Data!$A$2:$A$6500,0))</f>
        <v>400</v>
      </c>
      <c r="M5230" s="90">
        <f>INDEX(Data!H$2:H$6500,MATCH($A5230,Data!$A$2:$A$6500,0))</f>
        <v>0</v>
      </c>
      <c r="N5230" s="90">
        <f>INDEX(Data!I$2:I$6500,MATCH($A5230,Data!$A$2:$A$6500,0))</f>
        <v>0</v>
      </c>
      <c r="O5230" s="83" t="str">
        <f>INDEX(Data!J$2:J$6500,MATCH($A5230,Data!$A$2:$A$6500,0))</f>
        <v>breeding pairs</v>
      </c>
      <c r="P5230" t="str">
        <f>_xlfn.XLOOKUP(B5230,Table3[RefID],Table3[Citation])</f>
        <v>Borsa et al (2010)</v>
      </c>
    </row>
    <row r="5231" spans="1:16" x14ac:dyDescent="0.35">
      <c r="A5231" s="68">
        <v>5229</v>
      </c>
      <c r="B5231" s="69">
        <v>314</v>
      </c>
      <c r="C5231" s="69">
        <v>14003</v>
      </c>
      <c r="D5231" s="69">
        <v>3846</v>
      </c>
      <c r="E5231" t="str">
        <f>INDEX(Table5[EEZ],MATCH(C5231,Table5[Colony_ID],0))</f>
        <v>New Caledonian Exclusive Economic Zone</v>
      </c>
      <c r="F5231" t="str">
        <f>INDEX(Table5[Corrected Island/Colony Name],MATCH('Full Data'!C5231,Table5[Colony_ID],0))</f>
        <v>Ilot du Passage</v>
      </c>
      <c r="G5231" t="str">
        <f>INDEX(Table4[Common_Name],MATCH('Full Data'!D5231,Table4[SpcRecID],0))</f>
        <v>Lesser Frigatebird</v>
      </c>
      <c r="H5231" s="83" t="str">
        <f>INDEX(Data!E$2:E$6500,MATCH(A5231,Data!$A$2:$A$6500,0))</f>
        <v>confirmed</v>
      </c>
      <c r="I5231" s="90">
        <f>INDEX(Data!P$2:P$6500,MATCH(A5231,Data!$A$2:$A$6500,0))</f>
        <v>2009</v>
      </c>
      <c r="J5231" s="90">
        <f>INDEX(Data!Q$2:Q$6500,MATCH($A5231,Data!$A$2:$A$6500,0))</f>
        <v>2009</v>
      </c>
      <c r="K5231" s="90">
        <f>INDEX(Data!F$2:F$6500,MATCH($A5231,Data!$A$2:$A$6500,0))</f>
        <v>75</v>
      </c>
      <c r="L5231" s="90">
        <f>INDEX(Data!G$2:G$6500,MATCH($A5231,Data!$A$2:$A$6500,0))</f>
        <v>75</v>
      </c>
      <c r="M5231" s="90">
        <f>INDEX(Data!H$2:H$6500,MATCH($A5231,Data!$A$2:$A$6500,0))</f>
        <v>0</v>
      </c>
      <c r="N5231" s="90">
        <f>INDEX(Data!I$2:I$6500,MATCH($A5231,Data!$A$2:$A$6500,0))</f>
        <v>0</v>
      </c>
      <c r="O5231" s="83" t="str">
        <f>INDEX(Data!J$2:J$6500,MATCH($A5231,Data!$A$2:$A$6500,0))</f>
        <v>breeding pairs</v>
      </c>
      <c r="P5231" t="str">
        <f>_xlfn.XLOOKUP(B5231,Table3[RefID],Table3[Citation])</f>
        <v>Borsa et al (2010)</v>
      </c>
    </row>
    <row r="5232" spans="1:16" x14ac:dyDescent="0.35">
      <c r="A5232" s="68">
        <v>5230</v>
      </c>
      <c r="B5232" s="69">
        <v>314</v>
      </c>
      <c r="C5232" s="69">
        <v>14005</v>
      </c>
      <c r="D5232" s="69">
        <v>3846</v>
      </c>
      <c r="E5232" t="str">
        <f>INDEX(Table5[EEZ],MATCH(C5232,Table5[Colony_ID],0))</f>
        <v>New Caledonian Exclusive Economic Zone</v>
      </c>
      <c r="F5232" t="str">
        <f>INDEX(Table5[Corrected Island/Colony Name],MATCH('Full Data'!C5232,Table5[Colony_ID],0))</f>
        <v>Ilots du Mouillage</v>
      </c>
      <c r="G5232" t="str">
        <f>INDEX(Table4[Common_Name],MATCH('Full Data'!D5232,Table4[SpcRecID],0))</f>
        <v>Lesser Frigatebird</v>
      </c>
      <c r="H5232" s="83" t="str">
        <f>INDEX(Data!E$2:E$6500,MATCH(A5232,Data!$A$2:$A$6500,0))</f>
        <v>confirmed</v>
      </c>
      <c r="I5232" s="90">
        <f>INDEX(Data!P$2:P$6500,MATCH(A5232,Data!$A$2:$A$6500,0))</f>
        <v>2009</v>
      </c>
      <c r="J5232" s="90">
        <f>INDEX(Data!Q$2:Q$6500,MATCH($A5232,Data!$A$2:$A$6500,0))</f>
        <v>2009</v>
      </c>
      <c r="K5232" s="90">
        <f>INDEX(Data!F$2:F$6500,MATCH($A5232,Data!$A$2:$A$6500,0))</f>
        <v>40</v>
      </c>
      <c r="L5232" s="90">
        <f>INDEX(Data!G$2:G$6500,MATCH($A5232,Data!$A$2:$A$6500,0))</f>
        <v>50</v>
      </c>
      <c r="M5232" s="90">
        <f>INDEX(Data!H$2:H$6500,MATCH($A5232,Data!$A$2:$A$6500,0))</f>
        <v>0</v>
      </c>
      <c r="N5232" s="90">
        <f>INDEX(Data!I$2:I$6500,MATCH($A5232,Data!$A$2:$A$6500,0))</f>
        <v>0</v>
      </c>
      <c r="O5232" s="83" t="str">
        <f>INDEX(Data!J$2:J$6500,MATCH($A5232,Data!$A$2:$A$6500,0))</f>
        <v>breeding pairs</v>
      </c>
      <c r="P5232" t="str">
        <f>_xlfn.XLOOKUP(B5232,Table3[RefID],Table3[Citation])</f>
        <v>Borsa et al (2010)</v>
      </c>
    </row>
    <row r="5233" spans="1:16" x14ac:dyDescent="0.35">
      <c r="A5233" s="68">
        <v>5231</v>
      </c>
      <c r="B5233" s="69">
        <v>314</v>
      </c>
      <c r="C5233" s="69">
        <v>14011</v>
      </c>
      <c r="D5233" s="69">
        <v>3846</v>
      </c>
      <c r="E5233" t="str">
        <f>INDEX(Table5[EEZ],MATCH(C5233,Table5[Colony_ID],0))</f>
        <v>New Caledonian Exclusive Economic Zone</v>
      </c>
      <c r="F5233" t="str">
        <f>INDEX(Table5[Corrected Island/Colony Name],MATCH('Full Data'!C5233,Table5[Colony_ID],0))</f>
        <v>North Avon</v>
      </c>
      <c r="G5233" t="str">
        <f>INDEX(Table4[Common_Name],MATCH('Full Data'!D5233,Table4[SpcRecID],0))</f>
        <v>Lesser Frigatebird</v>
      </c>
      <c r="H5233" s="83" t="str">
        <f>INDEX(Data!E$2:E$6500,MATCH(A5233,Data!$A$2:$A$6500,0))</f>
        <v>confirmed</v>
      </c>
      <c r="I5233" s="90">
        <f>INDEX(Data!P$2:P$6500,MATCH(A5233,Data!$A$2:$A$6500,0))</f>
        <v>1995</v>
      </c>
      <c r="J5233" s="90">
        <f>INDEX(Data!Q$2:Q$6500,MATCH($A5233,Data!$A$2:$A$6500,0))</f>
        <v>1995</v>
      </c>
      <c r="K5233" s="90">
        <f>INDEX(Data!F$2:F$6500,MATCH($A5233,Data!$A$2:$A$6500,0))</f>
        <v>50</v>
      </c>
      <c r="L5233" s="90">
        <f>INDEX(Data!G$2:G$6500,MATCH($A5233,Data!$A$2:$A$6500,0))</f>
        <v>100</v>
      </c>
      <c r="M5233" s="90">
        <f>INDEX(Data!H$2:H$6500,MATCH($A5233,Data!$A$2:$A$6500,0))</f>
        <v>0</v>
      </c>
      <c r="N5233" s="90">
        <f>INDEX(Data!I$2:I$6500,MATCH($A5233,Data!$A$2:$A$6500,0))</f>
        <v>0</v>
      </c>
      <c r="O5233" s="83" t="str">
        <f>INDEX(Data!J$2:J$6500,MATCH($A5233,Data!$A$2:$A$6500,0))</f>
        <v>breeding pairs</v>
      </c>
      <c r="P5233" t="str">
        <f>_xlfn.XLOOKUP(B5233,Table3[RefID],Table3[Citation])</f>
        <v>Borsa et al (2010)</v>
      </c>
    </row>
    <row r="5234" spans="1:16" x14ac:dyDescent="0.35">
      <c r="A5234" s="68">
        <v>5232</v>
      </c>
      <c r="B5234" s="69">
        <v>314</v>
      </c>
      <c r="C5234" s="69">
        <v>14007</v>
      </c>
      <c r="D5234" s="69">
        <v>3846</v>
      </c>
      <c r="E5234" t="str">
        <f>INDEX(Table5[EEZ],MATCH(C5234,Table5[Colony_ID],0))</f>
        <v>New Caledonian Exclusive Economic Zone</v>
      </c>
      <c r="F5234" t="str">
        <f>INDEX(Table5[Corrected Island/Colony Name],MATCH('Full Data'!C5234,Table5[Colony_ID],0))</f>
        <v>Isle Renard</v>
      </c>
      <c r="G5234" t="str">
        <f>INDEX(Table4[Common_Name],MATCH('Full Data'!D5234,Table4[SpcRecID],0))</f>
        <v>Lesser Frigatebird</v>
      </c>
      <c r="H5234" s="83" t="str">
        <f>INDEX(Data!E$2:E$6500,MATCH(A5234,Data!$A$2:$A$6500,0))</f>
        <v>Confirmed</v>
      </c>
      <c r="I5234" s="90">
        <f>INDEX(Data!P$2:P$6500,MATCH(A5234,Data!$A$2:$A$6500,0))</f>
        <v>2001</v>
      </c>
      <c r="J5234" s="90">
        <f>INDEX(Data!Q$2:Q$6500,MATCH($A5234,Data!$A$2:$A$6500,0))</f>
        <v>2001</v>
      </c>
      <c r="K5234" s="90">
        <f>INDEX(Data!F$2:F$6500,MATCH($A5234,Data!$A$2:$A$6500,0))</f>
        <v>570</v>
      </c>
      <c r="L5234" s="90">
        <f>INDEX(Data!G$2:G$6500,MATCH($A5234,Data!$A$2:$A$6500,0))</f>
        <v>570</v>
      </c>
      <c r="M5234" s="90">
        <f>INDEX(Data!H$2:H$6500,MATCH($A5234,Data!$A$2:$A$6500,0))</f>
        <v>0</v>
      </c>
      <c r="N5234" s="90">
        <f>INDEX(Data!I$2:I$6500,MATCH($A5234,Data!$A$2:$A$6500,0))</f>
        <v>0</v>
      </c>
      <c r="O5234" s="83" t="str">
        <f>INDEX(Data!J$2:J$6500,MATCH($A5234,Data!$A$2:$A$6500,0))</f>
        <v>breeding pairs</v>
      </c>
      <c r="P5234" t="str">
        <f>_xlfn.XLOOKUP(B5234,Table3[RefID],Table3[Citation])</f>
        <v>Borsa et al (2010)</v>
      </c>
    </row>
    <row r="5235" spans="1:16" x14ac:dyDescent="0.35">
      <c r="A5235" s="68">
        <v>5233</v>
      </c>
      <c r="B5235" s="69">
        <v>314</v>
      </c>
      <c r="C5235" s="69">
        <v>14000</v>
      </c>
      <c r="D5235" s="70">
        <v>32652</v>
      </c>
      <c r="E5235" t="str">
        <f>INDEX(Table5[EEZ],MATCH(C5235,Table5[Colony_ID],0))</f>
        <v>New Caledonian Exclusive Economic Zone</v>
      </c>
      <c r="F5235" t="str">
        <f>INDEX(Table5[Corrected Island/Colony Name],MATCH('Full Data'!C5235,Table5[Colony_ID],0))</f>
        <v>Bampton Island</v>
      </c>
      <c r="G5235" t="str">
        <f>INDEX(Table4[Common_Name],MATCH('Full Data'!D5235,Table4[SpcRecID],0))</f>
        <v>Masked Booby</v>
      </c>
      <c r="H5235" s="83" t="str">
        <f>INDEX(Data!E$2:E$6500,MATCH(A5235,Data!$A$2:$A$6500,0))</f>
        <v>confirmed</v>
      </c>
      <c r="I5235" s="90">
        <f>INDEX(Data!P$2:P$6500,MATCH(A5235,Data!$A$2:$A$6500,0))</f>
        <v>2001</v>
      </c>
      <c r="J5235" s="90">
        <f>INDEX(Data!Q$2:Q$6500,MATCH($A5235,Data!$A$2:$A$6500,0))</f>
        <v>2001</v>
      </c>
      <c r="K5235" s="90">
        <f>INDEX(Data!F$2:F$6500,MATCH($A5235,Data!$A$2:$A$6500,0))</f>
        <v>40</v>
      </c>
      <c r="L5235" s="90">
        <f>INDEX(Data!G$2:G$6500,MATCH($A5235,Data!$A$2:$A$6500,0))</f>
        <v>40</v>
      </c>
      <c r="M5235" s="90">
        <f>INDEX(Data!H$2:H$6500,MATCH($A5235,Data!$A$2:$A$6500,0))</f>
        <v>0</v>
      </c>
      <c r="N5235" s="90">
        <f>INDEX(Data!I$2:I$6500,MATCH($A5235,Data!$A$2:$A$6500,0))</f>
        <v>0</v>
      </c>
      <c r="O5235" s="83" t="str">
        <f>INDEX(Data!J$2:J$6500,MATCH($A5235,Data!$A$2:$A$6500,0))</f>
        <v>breeding pairs</v>
      </c>
      <c r="P5235" t="str">
        <f>_xlfn.XLOOKUP(B5235,Table3[RefID],Table3[Citation])</f>
        <v>Borsa et al (2010)</v>
      </c>
    </row>
    <row r="5236" spans="1:16" x14ac:dyDescent="0.35">
      <c r="A5236" s="68">
        <v>5234</v>
      </c>
      <c r="B5236" s="69">
        <v>314</v>
      </c>
      <c r="C5236" s="69">
        <v>14001</v>
      </c>
      <c r="D5236" s="70">
        <v>32652</v>
      </c>
      <c r="E5236" t="str">
        <f>INDEX(Table5[EEZ],MATCH(C5236,Table5[Colony_ID],0))</f>
        <v>New Caledonian Exclusive Economic Zone</v>
      </c>
      <c r="F5236" t="str">
        <f>INDEX(Table5[Corrected Island/Colony Name],MATCH('Full Data'!C5236,Table5[Colony_ID],0))</f>
        <v>Caye de l'Observatoire</v>
      </c>
      <c r="G5236" t="str">
        <f>INDEX(Table4[Common_Name],MATCH('Full Data'!D5236,Table4[SpcRecID],0))</f>
        <v>Masked Booby</v>
      </c>
      <c r="H5236" s="83" t="str">
        <f>INDEX(Data!E$2:E$6500,MATCH(A5236,Data!$A$2:$A$6500,0))</f>
        <v>confirmed</v>
      </c>
      <c r="I5236" s="90">
        <f>INDEX(Data!P$2:P$6500,MATCH(A5236,Data!$A$2:$A$6500,0))</f>
        <v>2009</v>
      </c>
      <c r="J5236" s="90">
        <f>INDEX(Data!Q$2:Q$6500,MATCH($A5236,Data!$A$2:$A$6500,0))</f>
        <v>2009</v>
      </c>
      <c r="K5236" s="90">
        <f>INDEX(Data!F$2:F$6500,MATCH($A5236,Data!$A$2:$A$6500,0))</f>
        <v>12</v>
      </c>
      <c r="L5236" s="90">
        <f>INDEX(Data!G$2:G$6500,MATCH($A5236,Data!$A$2:$A$6500,0))</f>
        <v>64</v>
      </c>
      <c r="M5236" s="90">
        <f>INDEX(Data!H$2:H$6500,MATCH($A5236,Data!$A$2:$A$6500,0))</f>
        <v>0</v>
      </c>
      <c r="N5236" s="90">
        <f>INDEX(Data!I$2:I$6500,MATCH($A5236,Data!$A$2:$A$6500,0))</f>
        <v>0</v>
      </c>
      <c r="O5236" s="83" t="str">
        <f>INDEX(Data!J$2:J$6500,MATCH($A5236,Data!$A$2:$A$6500,0))</f>
        <v>breeding pairs</v>
      </c>
      <c r="P5236" t="str">
        <f>_xlfn.XLOOKUP(B5236,Table3[RefID],Table3[Citation])</f>
        <v>Borsa et al (2010)</v>
      </c>
    </row>
    <row r="5237" spans="1:16" x14ac:dyDescent="0.35">
      <c r="A5237" s="68">
        <v>5235</v>
      </c>
      <c r="B5237" s="69">
        <v>314</v>
      </c>
      <c r="C5237" s="69">
        <v>14002</v>
      </c>
      <c r="D5237" s="70">
        <v>32652</v>
      </c>
      <c r="E5237" t="str">
        <f>INDEX(Table5[EEZ],MATCH(C5237,Table5[Colony_ID],0))</f>
        <v>New Caledonian Exclusive Economic Zone</v>
      </c>
      <c r="F5237" t="str">
        <f>INDEX(Table5[Corrected Island/Colony Name],MATCH('Full Data'!C5237,Table5[Colony_ID],0))</f>
        <v>Ile Longue</v>
      </c>
      <c r="G5237" t="str">
        <f>INDEX(Table4[Common_Name],MATCH('Full Data'!D5237,Table4[SpcRecID],0))</f>
        <v>Masked Booby</v>
      </c>
      <c r="H5237" s="83" t="str">
        <f>INDEX(Data!E$2:E$6500,MATCH(A5237,Data!$A$2:$A$6500,0))</f>
        <v>confirmed</v>
      </c>
      <c r="I5237" s="90">
        <f>INDEX(Data!P$2:P$6500,MATCH(A5237,Data!$A$2:$A$6500,0))</f>
        <v>2009</v>
      </c>
      <c r="J5237" s="90">
        <f>INDEX(Data!Q$2:Q$6500,MATCH($A5237,Data!$A$2:$A$6500,0))</f>
        <v>2009</v>
      </c>
      <c r="K5237" s="90">
        <f>INDEX(Data!F$2:F$6500,MATCH($A5237,Data!$A$2:$A$6500,0))</f>
        <v>10</v>
      </c>
      <c r="L5237" s="90">
        <f>INDEX(Data!G$2:G$6500,MATCH($A5237,Data!$A$2:$A$6500,0))</f>
        <v>35</v>
      </c>
      <c r="M5237" s="90">
        <f>INDEX(Data!H$2:H$6500,MATCH($A5237,Data!$A$2:$A$6500,0))</f>
        <v>0</v>
      </c>
      <c r="N5237" s="90">
        <f>INDEX(Data!I$2:I$6500,MATCH($A5237,Data!$A$2:$A$6500,0))</f>
        <v>0</v>
      </c>
      <c r="O5237" s="83" t="str">
        <f>INDEX(Data!J$2:J$6500,MATCH($A5237,Data!$A$2:$A$6500,0))</f>
        <v>breeding pairs</v>
      </c>
      <c r="P5237" t="str">
        <f>_xlfn.XLOOKUP(B5237,Table3[RefID],Table3[Citation])</f>
        <v>Borsa et al (2010)</v>
      </c>
    </row>
    <row r="5238" spans="1:16" x14ac:dyDescent="0.35">
      <c r="A5238" s="68">
        <v>5236</v>
      </c>
      <c r="B5238" s="69">
        <v>314</v>
      </c>
      <c r="C5238" s="69">
        <v>14003</v>
      </c>
      <c r="D5238" s="70">
        <v>32652</v>
      </c>
      <c r="E5238" t="str">
        <f>INDEX(Table5[EEZ],MATCH(C5238,Table5[Colony_ID],0))</f>
        <v>New Caledonian Exclusive Economic Zone</v>
      </c>
      <c r="F5238" t="str">
        <f>INDEX(Table5[Corrected Island/Colony Name],MATCH('Full Data'!C5238,Table5[Colony_ID],0))</f>
        <v>Ilot du Passage</v>
      </c>
      <c r="G5238" t="str">
        <f>INDEX(Table4[Common_Name],MATCH('Full Data'!D5238,Table4[SpcRecID],0))</f>
        <v>Masked Booby</v>
      </c>
      <c r="H5238" s="83" t="str">
        <f>INDEX(Data!E$2:E$6500,MATCH(A5238,Data!$A$2:$A$6500,0))</f>
        <v>confirmed</v>
      </c>
      <c r="I5238" s="90">
        <f>INDEX(Data!P$2:P$6500,MATCH(A5238,Data!$A$2:$A$6500,0))</f>
        <v>2009</v>
      </c>
      <c r="J5238" s="90">
        <f>INDEX(Data!Q$2:Q$6500,MATCH($A5238,Data!$A$2:$A$6500,0))</f>
        <v>2009</v>
      </c>
      <c r="K5238" s="90">
        <f>INDEX(Data!F$2:F$6500,MATCH($A5238,Data!$A$2:$A$6500,0))</f>
        <v>12</v>
      </c>
      <c r="L5238" s="90">
        <f>INDEX(Data!G$2:G$6500,MATCH($A5238,Data!$A$2:$A$6500,0))</f>
        <v>12</v>
      </c>
      <c r="M5238" s="90">
        <f>INDEX(Data!H$2:H$6500,MATCH($A5238,Data!$A$2:$A$6500,0))</f>
        <v>0</v>
      </c>
      <c r="N5238" s="90">
        <f>INDEX(Data!I$2:I$6500,MATCH($A5238,Data!$A$2:$A$6500,0))</f>
        <v>0</v>
      </c>
      <c r="O5238" s="83" t="str">
        <f>INDEX(Data!J$2:J$6500,MATCH($A5238,Data!$A$2:$A$6500,0))</f>
        <v>breeding pairs</v>
      </c>
      <c r="P5238" t="str">
        <f>_xlfn.XLOOKUP(B5238,Table3[RefID],Table3[Citation])</f>
        <v>Borsa et al (2010)</v>
      </c>
    </row>
    <row r="5239" spans="1:16" x14ac:dyDescent="0.35">
      <c r="A5239" s="68">
        <v>5237</v>
      </c>
      <c r="B5239" s="69">
        <v>314</v>
      </c>
      <c r="C5239" s="69">
        <v>14004</v>
      </c>
      <c r="D5239" s="70">
        <v>32652</v>
      </c>
      <c r="E5239" t="str">
        <f>INDEX(Table5[EEZ],MATCH(C5239,Table5[Colony_ID],0))</f>
        <v>New Caledonian Exclusive Economic Zone</v>
      </c>
      <c r="F5239" t="str">
        <f>INDEX(Table5[Corrected Island/Colony Name],MATCH('Full Data'!C5239,Table5[Colony_ID],0))</f>
        <v>Ilot Loop</v>
      </c>
      <c r="G5239" t="str">
        <f>INDEX(Table4[Common_Name],MATCH('Full Data'!D5239,Table4[SpcRecID],0))</f>
        <v>Masked Booby</v>
      </c>
      <c r="H5239" s="83" t="str">
        <f>INDEX(Data!E$2:E$6500,MATCH(A5239,Data!$A$2:$A$6500,0))</f>
        <v>confirmed</v>
      </c>
      <c r="I5239" s="90">
        <f>INDEX(Data!P$2:P$6500,MATCH(A5239,Data!$A$2:$A$6500,0))</f>
        <v>2009</v>
      </c>
      <c r="J5239" s="90">
        <f>INDEX(Data!Q$2:Q$6500,MATCH($A5239,Data!$A$2:$A$6500,0))</f>
        <v>2009</v>
      </c>
      <c r="K5239" s="90">
        <f>INDEX(Data!F$2:F$6500,MATCH($A5239,Data!$A$2:$A$6500,0))</f>
        <v>10</v>
      </c>
      <c r="L5239" s="90">
        <f>INDEX(Data!G$2:G$6500,MATCH($A5239,Data!$A$2:$A$6500,0))</f>
        <v>30</v>
      </c>
      <c r="M5239" s="90">
        <f>INDEX(Data!H$2:H$6500,MATCH($A5239,Data!$A$2:$A$6500,0))</f>
        <v>0</v>
      </c>
      <c r="N5239" s="90">
        <f>INDEX(Data!I$2:I$6500,MATCH($A5239,Data!$A$2:$A$6500,0))</f>
        <v>0</v>
      </c>
      <c r="O5239" s="83" t="str">
        <f>INDEX(Data!J$2:J$6500,MATCH($A5239,Data!$A$2:$A$6500,0))</f>
        <v>breeding pairs</v>
      </c>
      <c r="P5239" t="str">
        <f>_xlfn.XLOOKUP(B5239,Table3[RefID],Table3[Citation])</f>
        <v>Borsa et al (2010)</v>
      </c>
    </row>
    <row r="5240" spans="1:16" x14ac:dyDescent="0.35">
      <c r="A5240" s="68">
        <v>5238</v>
      </c>
      <c r="B5240" s="69">
        <v>314</v>
      </c>
      <c r="C5240" s="69">
        <v>14005</v>
      </c>
      <c r="D5240" s="70">
        <v>32652</v>
      </c>
      <c r="E5240" t="str">
        <f>INDEX(Table5[EEZ],MATCH(C5240,Table5[Colony_ID],0))</f>
        <v>New Caledonian Exclusive Economic Zone</v>
      </c>
      <c r="F5240" t="str">
        <f>INDEX(Table5[Corrected Island/Colony Name],MATCH('Full Data'!C5240,Table5[Colony_ID],0))</f>
        <v>Ilots du Mouillage</v>
      </c>
      <c r="G5240" t="str">
        <f>INDEX(Table4[Common_Name],MATCH('Full Data'!D5240,Table4[SpcRecID],0))</f>
        <v>Masked Booby</v>
      </c>
      <c r="H5240" s="83" t="str">
        <f>INDEX(Data!E$2:E$6500,MATCH(A5240,Data!$A$2:$A$6500,0))</f>
        <v>confirmed</v>
      </c>
      <c r="I5240" s="90">
        <f>INDEX(Data!P$2:P$6500,MATCH(A5240,Data!$A$2:$A$6500,0))</f>
        <v>2009</v>
      </c>
      <c r="J5240" s="90">
        <f>INDEX(Data!Q$2:Q$6500,MATCH($A5240,Data!$A$2:$A$6500,0))</f>
        <v>2009</v>
      </c>
      <c r="K5240" s="90">
        <f>INDEX(Data!F$2:F$6500,MATCH($A5240,Data!$A$2:$A$6500,0))</f>
        <v>44</v>
      </c>
      <c r="L5240" s="90">
        <f>INDEX(Data!G$2:G$6500,MATCH($A5240,Data!$A$2:$A$6500,0))</f>
        <v>44</v>
      </c>
      <c r="M5240" s="90">
        <f>INDEX(Data!H$2:H$6500,MATCH($A5240,Data!$A$2:$A$6500,0))</f>
        <v>0</v>
      </c>
      <c r="N5240" s="90">
        <f>INDEX(Data!I$2:I$6500,MATCH($A5240,Data!$A$2:$A$6500,0))</f>
        <v>0</v>
      </c>
      <c r="O5240" s="83" t="str">
        <f>INDEX(Data!J$2:J$6500,MATCH($A5240,Data!$A$2:$A$6500,0))</f>
        <v>breeding pairs</v>
      </c>
      <c r="P5240" t="str">
        <f>_xlfn.XLOOKUP(B5240,Table3[RefID],Table3[Citation])</f>
        <v>Borsa et al (2010)</v>
      </c>
    </row>
    <row r="5241" spans="1:16" x14ac:dyDescent="0.35">
      <c r="A5241" s="68">
        <v>5239</v>
      </c>
      <c r="B5241" s="69">
        <v>314</v>
      </c>
      <c r="C5241" s="69">
        <v>14011</v>
      </c>
      <c r="D5241" s="70">
        <v>32652</v>
      </c>
      <c r="E5241" t="str">
        <f>INDEX(Table5[EEZ],MATCH(C5241,Table5[Colony_ID],0))</f>
        <v>New Caledonian Exclusive Economic Zone</v>
      </c>
      <c r="F5241" t="str">
        <f>INDEX(Table5[Corrected Island/Colony Name],MATCH('Full Data'!C5241,Table5[Colony_ID],0))</f>
        <v>North Avon</v>
      </c>
      <c r="G5241" t="str">
        <f>INDEX(Table4[Common_Name],MATCH('Full Data'!D5241,Table4[SpcRecID],0))</f>
        <v>Masked Booby</v>
      </c>
      <c r="H5241" s="83" t="str">
        <f>INDEX(Data!E$2:E$6500,MATCH(A5241,Data!$A$2:$A$6500,0))</f>
        <v>confirmed</v>
      </c>
      <c r="I5241" s="90">
        <f>INDEX(Data!P$2:P$6500,MATCH(A5241,Data!$A$2:$A$6500,0))</f>
        <v>1995</v>
      </c>
      <c r="J5241" s="90">
        <f>INDEX(Data!Q$2:Q$6500,MATCH($A5241,Data!$A$2:$A$6500,0))</f>
        <v>1995</v>
      </c>
      <c r="K5241" s="90">
        <f>INDEX(Data!F$2:F$6500,MATCH($A5241,Data!$A$2:$A$6500,0))</f>
        <v>10</v>
      </c>
      <c r="L5241" s="90">
        <f>INDEX(Data!G$2:G$6500,MATCH($A5241,Data!$A$2:$A$6500,0))</f>
        <v>25</v>
      </c>
      <c r="M5241" s="90">
        <f>INDEX(Data!H$2:H$6500,MATCH($A5241,Data!$A$2:$A$6500,0))</f>
        <v>0</v>
      </c>
      <c r="N5241" s="90">
        <f>INDEX(Data!I$2:I$6500,MATCH($A5241,Data!$A$2:$A$6500,0))</f>
        <v>0</v>
      </c>
      <c r="O5241" s="83" t="str">
        <f>INDEX(Data!J$2:J$6500,MATCH($A5241,Data!$A$2:$A$6500,0))</f>
        <v>breeding pairs</v>
      </c>
      <c r="P5241" t="str">
        <f>_xlfn.XLOOKUP(B5241,Table3[RefID],Table3[Citation])</f>
        <v>Borsa et al (2010)</v>
      </c>
    </row>
    <row r="5242" spans="1:16" x14ac:dyDescent="0.35">
      <c r="A5242" s="68">
        <v>5240</v>
      </c>
      <c r="B5242" s="69">
        <v>314</v>
      </c>
      <c r="C5242" s="69">
        <v>14007</v>
      </c>
      <c r="D5242" s="70">
        <v>32652</v>
      </c>
      <c r="E5242" t="str">
        <f>INDEX(Table5[EEZ],MATCH(C5242,Table5[Colony_ID],0))</f>
        <v>New Caledonian Exclusive Economic Zone</v>
      </c>
      <c r="F5242" t="str">
        <f>INDEX(Table5[Corrected Island/Colony Name],MATCH('Full Data'!C5242,Table5[Colony_ID],0))</f>
        <v>Isle Renard</v>
      </c>
      <c r="G5242" t="str">
        <f>INDEX(Table4[Common_Name],MATCH('Full Data'!D5242,Table4[SpcRecID],0))</f>
        <v>Masked Booby</v>
      </c>
      <c r="H5242" s="83" t="str">
        <f>INDEX(Data!E$2:E$6500,MATCH(A5242,Data!$A$2:$A$6500,0))</f>
        <v>Confirmed</v>
      </c>
      <c r="I5242" s="90">
        <f>INDEX(Data!P$2:P$6500,MATCH(A5242,Data!$A$2:$A$6500,0))</f>
        <v>2001</v>
      </c>
      <c r="J5242" s="90">
        <f>INDEX(Data!Q$2:Q$6500,MATCH($A5242,Data!$A$2:$A$6500,0))</f>
        <v>2001</v>
      </c>
      <c r="K5242" s="90">
        <f>INDEX(Data!F$2:F$6500,MATCH($A5242,Data!$A$2:$A$6500,0))</f>
        <v>140</v>
      </c>
      <c r="L5242" s="90">
        <f>INDEX(Data!G$2:G$6500,MATCH($A5242,Data!$A$2:$A$6500,0))</f>
        <v>250</v>
      </c>
      <c r="M5242" s="90">
        <f>INDEX(Data!H$2:H$6500,MATCH($A5242,Data!$A$2:$A$6500,0))</f>
        <v>0</v>
      </c>
      <c r="N5242" s="90">
        <f>INDEX(Data!I$2:I$6500,MATCH($A5242,Data!$A$2:$A$6500,0))</f>
        <v>0</v>
      </c>
      <c r="O5242" s="83" t="str">
        <f>INDEX(Data!J$2:J$6500,MATCH($A5242,Data!$A$2:$A$6500,0))</f>
        <v>breeding pairs</v>
      </c>
      <c r="P5242" t="str">
        <f>_xlfn.XLOOKUP(B5242,Table3[RefID],Table3[Citation])</f>
        <v>Borsa et al (2010)</v>
      </c>
    </row>
    <row r="5243" spans="1:16" x14ac:dyDescent="0.35">
      <c r="A5243" s="68">
        <v>5241</v>
      </c>
      <c r="B5243" s="69">
        <v>314</v>
      </c>
      <c r="C5243" s="69">
        <v>14000</v>
      </c>
      <c r="D5243" s="69">
        <v>3658</v>
      </c>
      <c r="E5243" t="str">
        <f>INDEX(Table5[EEZ],MATCH(C5243,Table5[Colony_ID],0))</f>
        <v>New Caledonian Exclusive Economic Zone</v>
      </c>
      <c r="F5243" t="str">
        <f>INDEX(Table5[Corrected Island/Colony Name],MATCH('Full Data'!C5243,Table5[Colony_ID],0))</f>
        <v>Bampton Island</v>
      </c>
      <c r="G5243" t="str">
        <f>INDEX(Table4[Common_Name],MATCH('Full Data'!D5243,Table4[SpcRecID],0))</f>
        <v>Red-footed Booby</v>
      </c>
      <c r="H5243" s="83" t="str">
        <f>INDEX(Data!E$2:E$6500,MATCH(A5243,Data!$A$2:$A$6500,0))</f>
        <v>confirmed</v>
      </c>
      <c r="I5243" s="90">
        <f>INDEX(Data!P$2:P$6500,MATCH(A5243,Data!$A$2:$A$6500,0))</f>
        <v>2001</v>
      </c>
      <c r="J5243" s="90">
        <f>INDEX(Data!Q$2:Q$6500,MATCH($A5243,Data!$A$2:$A$6500,0))</f>
        <v>2001</v>
      </c>
      <c r="K5243" s="90">
        <f>INDEX(Data!F$2:F$6500,MATCH($A5243,Data!$A$2:$A$6500,0))</f>
        <v>600</v>
      </c>
      <c r="L5243" s="90">
        <f>INDEX(Data!G$2:G$6500,MATCH($A5243,Data!$A$2:$A$6500,0))</f>
        <v>600</v>
      </c>
      <c r="M5243" s="90">
        <f>INDEX(Data!H$2:H$6500,MATCH($A5243,Data!$A$2:$A$6500,0))</f>
        <v>0</v>
      </c>
      <c r="N5243" s="90">
        <f>INDEX(Data!I$2:I$6500,MATCH($A5243,Data!$A$2:$A$6500,0))</f>
        <v>0</v>
      </c>
      <c r="O5243" s="83" t="str">
        <f>INDEX(Data!J$2:J$6500,MATCH($A5243,Data!$A$2:$A$6500,0))</f>
        <v>breeding pairs</v>
      </c>
      <c r="P5243" t="str">
        <f>_xlfn.XLOOKUP(B5243,Table3[RefID],Table3[Citation])</f>
        <v>Borsa et al (2010)</v>
      </c>
    </row>
    <row r="5244" spans="1:16" x14ac:dyDescent="0.35">
      <c r="A5244" s="68">
        <v>5242</v>
      </c>
      <c r="B5244" s="69">
        <v>314</v>
      </c>
      <c r="C5244" s="69">
        <v>14001</v>
      </c>
      <c r="D5244" s="69">
        <v>3658</v>
      </c>
      <c r="E5244" t="str">
        <f>INDEX(Table5[EEZ],MATCH(C5244,Table5[Colony_ID],0))</f>
        <v>New Caledonian Exclusive Economic Zone</v>
      </c>
      <c r="F5244" t="str">
        <f>INDEX(Table5[Corrected Island/Colony Name],MATCH('Full Data'!C5244,Table5[Colony_ID],0))</f>
        <v>Caye de l'Observatoire</v>
      </c>
      <c r="G5244" t="str">
        <f>INDEX(Table4[Common_Name],MATCH('Full Data'!D5244,Table4[SpcRecID],0))</f>
        <v>Red-footed Booby</v>
      </c>
      <c r="H5244" s="83" t="str">
        <f>INDEX(Data!E$2:E$6500,MATCH(A5244,Data!$A$2:$A$6500,0))</f>
        <v>confirmed</v>
      </c>
      <c r="I5244" s="90">
        <f>INDEX(Data!P$2:P$6500,MATCH(A5244,Data!$A$2:$A$6500,0))</f>
        <v>2009</v>
      </c>
      <c r="J5244" s="90">
        <f>INDEX(Data!Q$2:Q$6500,MATCH($A5244,Data!$A$2:$A$6500,0))</f>
        <v>2009</v>
      </c>
      <c r="K5244" s="90">
        <f>INDEX(Data!F$2:F$6500,MATCH($A5244,Data!$A$2:$A$6500,0))</f>
        <v>360</v>
      </c>
      <c r="L5244" s="90">
        <f>INDEX(Data!G$2:G$6500,MATCH($A5244,Data!$A$2:$A$6500,0))</f>
        <v>360</v>
      </c>
      <c r="M5244" s="90">
        <f>INDEX(Data!H$2:H$6500,MATCH($A5244,Data!$A$2:$A$6500,0))</f>
        <v>0</v>
      </c>
      <c r="N5244" s="90">
        <f>INDEX(Data!I$2:I$6500,MATCH($A5244,Data!$A$2:$A$6500,0))</f>
        <v>0</v>
      </c>
      <c r="O5244" s="83" t="str">
        <f>INDEX(Data!J$2:J$6500,MATCH($A5244,Data!$A$2:$A$6500,0))</f>
        <v>breeding pairs</v>
      </c>
      <c r="P5244" t="str">
        <f>_xlfn.XLOOKUP(B5244,Table3[RefID],Table3[Citation])</f>
        <v>Borsa et al (2010)</v>
      </c>
    </row>
    <row r="5245" spans="1:16" x14ac:dyDescent="0.35">
      <c r="A5245" s="68">
        <v>5243</v>
      </c>
      <c r="B5245" s="69">
        <v>314</v>
      </c>
      <c r="C5245" s="69">
        <v>14002</v>
      </c>
      <c r="D5245" s="69">
        <v>3658</v>
      </c>
      <c r="E5245" t="str">
        <f>INDEX(Table5[EEZ],MATCH(C5245,Table5[Colony_ID],0))</f>
        <v>New Caledonian Exclusive Economic Zone</v>
      </c>
      <c r="F5245" t="str">
        <f>INDEX(Table5[Corrected Island/Colony Name],MATCH('Full Data'!C5245,Table5[Colony_ID],0))</f>
        <v>Ile Longue</v>
      </c>
      <c r="G5245" t="str">
        <f>INDEX(Table4[Common_Name],MATCH('Full Data'!D5245,Table4[SpcRecID],0))</f>
        <v>Red-footed Booby</v>
      </c>
      <c r="H5245" s="83" t="str">
        <f>INDEX(Data!E$2:E$6500,MATCH(A5245,Data!$A$2:$A$6500,0))</f>
        <v>confirmed</v>
      </c>
      <c r="I5245" s="90">
        <f>INDEX(Data!P$2:P$6500,MATCH(A5245,Data!$A$2:$A$6500,0))</f>
        <v>2009</v>
      </c>
      <c r="J5245" s="90">
        <f>INDEX(Data!Q$2:Q$6500,MATCH($A5245,Data!$A$2:$A$6500,0))</f>
        <v>2009</v>
      </c>
      <c r="K5245" s="90">
        <f>INDEX(Data!F$2:F$6500,MATCH($A5245,Data!$A$2:$A$6500,0))</f>
        <v>1800</v>
      </c>
      <c r="L5245" s="90">
        <f>INDEX(Data!G$2:G$6500,MATCH($A5245,Data!$A$2:$A$6500,0))</f>
        <v>1800</v>
      </c>
      <c r="M5245" s="90">
        <f>INDEX(Data!H$2:H$6500,MATCH($A5245,Data!$A$2:$A$6500,0))</f>
        <v>0</v>
      </c>
      <c r="N5245" s="90">
        <f>INDEX(Data!I$2:I$6500,MATCH($A5245,Data!$A$2:$A$6500,0))</f>
        <v>0</v>
      </c>
      <c r="O5245" s="83" t="str">
        <f>INDEX(Data!J$2:J$6500,MATCH($A5245,Data!$A$2:$A$6500,0))</f>
        <v>breeding pairs</v>
      </c>
      <c r="P5245" t="str">
        <f>_xlfn.XLOOKUP(B5245,Table3[RefID],Table3[Citation])</f>
        <v>Borsa et al (2010)</v>
      </c>
    </row>
    <row r="5246" spans="1:16" x14ac:dyDescent="0.35">
      <c r="A5246" s="68">
        <v>5244</v>
      </c>
      <c r="B5246" s="69">
        <v>314</v>
      </c>
      <c r="C5246" s="69">
        <v>14003</v>
      </c>
      <c r="D5246" s="69">
        <v>3658</v>
      </c>
      <c r="E5246" t="str">
        <f>INDEX(Table5[EEZ],MATCH(C5246,Table5[Colony_ID],0))</f>
        <v>New Caledonian Exclusive Economic Zone</v>
      </c>
      <c r="F5246" t="str">
        <f>INDEX(Table5[Corrected Island/Colony Name],MATCH('Full Data'!C5246,Table5[Colony_ID],0))</f>
        <v>Ilot du Passage</v>
      </c>
      <c r="G5246" t="str">
        <f>INDEX(Table4[Common_Name],MATCH('Full Data'!D5246,Table4[SpcRecID],0))</f>
        <v>Red-footed Booby</v>
      </c>
      <c r="H5246" s="83" t="str">
        <f>INDEX(Data!E$2:E$6500,MATCH(A5246,Data!$A$2:$A$6500,0))</f>
        <v>confirmed</v>
      </c>
      <c r="I5246" s="90">
        <f>INDEX(Data!P$2:P$6500,MATCH(A5246,Data!$A$2:$A$6500,0))</f>
        <v>2009</v>
      </c>
      <c r="J5246" s="90">
        <f>INDEX(Data!Q$2:Q$6500,MATCH($A5246,Data!$A$2:$A$6500,0))</f>
        <v>2009</v>
      </c>
      <c r="K5246" s="90">
        <f>INDEX(Data!F$2:F$6500,MATCH($A5246,Data!$A$2:$A$6500,0))</f>
        <v>90</v>
      </c>
      <c r="L5246" s="90">
        <f>INDEX(Data!G$2:G$6500,MATCH($A5246,Data!$A$2:$A$6500,0))</f>
        <v>90</v>
      </c>
      <c r="M5246" s="90">
        <f>INDEX(Data!H$2:H$6500,MATCH($A5246,Data!$A$2:$A$6500,0))</f>
        <v>0</v>
      </c>
      <c r="N5246" s="90">
        <f>INDEX(Data!I$2:I$6500,MATCH($A5246,Data!$A$2:$A$6500,0))</f>
        <v>0</v>
      </c>
      <c r="O5246" s="83" t="str">
        <f>INDEX(Data!J$2:J$6500,MATCH($A5246,Data!$A$2:$A$6500,0))</f>
        <v>breeding pairs</v>
      </c>
      <c r="P5246" t="str">
        <f>_xlfn.XLOOKUP(B5246,Table3[RefID],Table3[Citation])</f>
        <v>Borsa et al (2010)</v>
      </c>
    </row>
    <row r="5247" spans="1:16" x14ac:dyDescent="0.35">
      <c r="A5247" s="68">
        <v>5245</v>
      </c>
      <c r="B5247" s="69">
        <v>314</v>
      </c>
      <c r="C5247" s="69">
        <v>14004</v>
      </c>
      <c r="D5247" s="69">
        <v>3658</v>
      </c>
      <c r="E5247" t="str">
        <f>INDEX(Table5[EEZ],MATCH(C5247,Table5[Colony_ID],0))</f>
        <v>New Caledonian Exclusive Economic Zone</v>
      </c>
      <c r="F5247" t="str">
        <f>INDEX(Table5[Corrected Island/Colony Name],MATCH('Full Data'!C5247,Table5[Colony_ID],0))</f>
        <v>Ilot Loop</v>
      </c>
      <c r="G5247" t="str">
        <f>INDEX(Table4[Common_Name],MATCH('Full Data'!D5247,Table4[SpcRecID],0))</f>
        <v>Red-footed Booby</v>
      </c>
      <c r="H5247" s="83" t="str">
        <f>INDEX(Data!E$2:E$6500,MATCH(A5247,Data!$A$2:$A$6500,0))</f>
        <v>confirmed</v>
      </c>
      <c r="I5247" s="90">
        <f>INDEX(Data!P$2:P$6500,MATCH(A5247,Data!$A$2:$A$6500,0))</f>
        <v>2009</v>
      </c>
      <c r="J5247" s="90">
        <f>INDEX(Data!Q$2:Q$6500,MATCH($A5247,Data!$A$2:$A$6500,0))</f>
        <v>2009</v>
      </c>
      <c r="K5247" s="90">
        <f>INDEX(Data!F$2:F$6500,MATCH($A5247,Data!$A$2:$A$6500,0))</f>
        <v>80</v>
      </c>
      <c r="L5247" s="90">
        <f>INDEX(Data!G$2:G$6500,MATCH($A5247,Data!$A$2:$A$6500,0))</f>
        <v>150</v>
      </c>
      <c r="M5247" s="90">
        <f>INDEX(Data!H$2:H$6500,MATCH($A5247,Data!$A$2:$A$6500,0))</f>
        <v>0</v>
      </c>
      <c r="N5247" s="90">
        <f>INDEX(Data!I$2:I$6500,MATCH($A5247,Data!$A$2:$A$6500,0))</f>
        <v>0</v>
      </c>
      <c r="O5247" s="83" t="str">
        <f>INDEX(Data!J$2:J$6500,MATCH($A5247,Data!$A$2:$A$6500,0))</f>
        <v>breeding pairs</v>
      </c>
      <c r="P5247" t="str">
        <f>_xlfn.XLOOKUP(B5247,Table3[RefID],Table3[Citation])</f>
        <v>Borsa et al (2010)</v>
      </c>
    </row>
    <row r="5248" spans="1:16" x14ac:dyDescent="0.35">
      <c r="A5248" s="68">
        <v>5246</v>
      </c>
      <c r="B5248" s="69">
        <v>314</v>
      </c>
      <c r="C5248" s="69">
        <v>14005</v>
      </c>
      <c r="D5248" s="69">
        <v>3658</v>
      </c>
      <c r="E5248" t="str">
        <f>INDEX(Table5[EEZ],MATCH(C5248,Table5[Colony_ID],0))</f>
        <v>New Caledonian Exclusive Economic Zone</v>
      </c>
      <c r="F5248" t="str">
        <f>INDEX(Table5[Corrected Island/Colony Name],MATCH('Full Data'!C5248,Table5[Colony_ID],0))</f>
        <v>Ilots du Mouillage</v>
      </c>
      <c r="G5248" t="str">
        <f>INDEX(Table4[Common_Name],MATCH('Full Data'!D5248,Table4[SpcRecID],0))</f>
        <v>Red-footed Booby</v>
      </c>
      <c r="H5248" s="83" t="str">
        <f>INDEX(Data!E$2:E$6500,MATCH(A5248,Data!$A$2:$A$6500,0))</f>
        <v>confirmed</v>
      </c>
      <c r="I5248" s="90">
        <f>INDEX(Data!P$2:P$6500,MATCH(A5248,Data!$A$2:$A$6500,0))</f>
        <v>2009</v>
      </c>
      <c r="J5248" s="90">
        <f>INDEX(Data!Q$2:Q$6500,MATCH($A5248,Data!$A$2:$A$6500,0))</f>
        <v>2009</v>
      </c>
      <c r="K5248" s="90">
        <f>INDEX(Data!F$2:F$6500,MATCH($A5248,Data!$A$2:$A$6500,0))</f>
        <v>1200</v>
      </c>
      <c r="L5248" s="90">
        <f>INDEX(Data!G$2:G$6500,MATCH($A5248,Data!$A$2:$A$6500,0))</f>
        <v>1200</v>
      </c>
      <c r="M5248" s="90">
        <f>INDEX(Data!H$2:H$6500,MATCH($A5248,Data!$A$2:$A$6500,0))</f>
        <v>0</v>
      </c>
      <c r="N5248" s="90">
        <f>INDEX(Data!I$2:I$6500,MATCH($A5248,Data!$A$2:$A$6500,0))</f>
        <v>0</v>
      </c>
      <c r="O5248" s="83" t="str">
        <f>INDEX(Data!J$2:J$6500,MATCH($A5248,Data!$A$2:$A$6500,0))</f>
        <v>breeding pairs</v>
      </c>
      <c r="P5248" t="str">
        <f>_xlfn.XLOOKUP(B5248,Table3[RefID],Table3[Citation])</f>
        <v>Borsa et al (2010)</v>
      </c>
    </row>
    <row r="5249" spans="1:16" x14ac:dyDescent="0.35">
      <c r="A5249" s="68">
        <v>5247</v>
      </c>
      <c r="B5249" s="69">
        <v>314</v>
      </c>
      <c r="C5249" s="69">
        <v>14007</v>
      </c>
      <c r="D5249" s="69">
        <v>3658</v>
      </c>
      <c r="E5249" t="str">
        <f>INDEX(Table5[EEZ],MATCH(C5249,Table5[Colony_ID],0))</f>
        <v>New Caledonian Exclusive Economic Zone</v>
      </c>
      <c r="F5249" t="str">
        <f>INDEX(Table5[Corrected Island/Colony Name],MATCH('Full Data'!C5249,Table5[Colony_ID],0))</f>
        <v>Isle Renard</v>
      </c>
      <c r="G5249" t="str">
        <f>INDEX(Table4[Common_Name],MATCH('Full Data'!D5249,Table4[SpcRecID],0))</f>
        <v>Red-footed Booby</v>
      </c>
      <c r="H5249" s="83" t="str">
        <f>INDEX(Data!E$2:E$6500,MATCH(A5249,Data!$A$2:$A$6500,0))</f>
        <v>Confirmed</v>
      </c>
      <c r="I5249" s="90">
        <f>INDEX(Data!P$2:P$6500,MATCH(A5249,Data!$A$2:$A$6500,0))</f>
        <v>2001</v>
      </c>
      <c r="J5249" s="90">
        <f>INDEX(Data!Q$2:Q$6500,MATCH($A5249,Data!$A$2:$A$6500,0))</f>
        <v>2001</v>
      </c>
      <c r="K5249" s="90">
        <f>INDEX(Data!F$2:F$6500,MATCH($A5249,Data!$A$2:$A$6500,0))</f>
        <v>4200</v>
      </c>
      <c r="L5249" s="90">
        <f>INDEX(Data!G$2:G$6500,MATCH($A5249,Data!$A$2:$A$6500,0))</f>
        <v>4200</v>
      </c>
      <c r="M5249" s="90">
        <f>INDEX(Data!H$2:H$6500,MATCH($A5249,Data!$A$2:$A$6500,0))</f>
        <v>0</v>
      </c>
      <c r="N5249" s="90">
        <f>INDEX(Data!I$2:I$6500,MATCH($A5249,Data!$A$2:$A$6500,0))</f>
        <v>0</v>
      </c>
      <c r="O5249" s="83" t="str">
        <f>INDEX(Data!J$2:J$6500,MATCH($A5249,Data!$A$2:$A$6500,0))</f>
        <v>breeding pairs</v>
      </c>
      <c r="P5249" t="str">
        <f>_xlfn.XLOOKUP(B5249,Table3[RefID],Table3[Citation])</f>
        <v>Borsa et al (2010)</v>
      </c>
    </row>
    <row r="5250" spans="1:16" x14ac:dyDescent="0.35">
      <c r="A5250" s="68">
        <v>5248</v>
      </c>
      <c r="B5250" s="69">
        <v>314</v>
      </c>
      <c r="C5250" s="69">
        <v>14000</v>
      </c>
      <c r="D5250" s="69">
        <v>3288</v>
      </c>
      <c r="E5250" t="str">
        <f>INDEX(Table5[EEZ],MATCH(C5250,Table5[Colony_ID],0))</f>
        <v>New Caledonian Exclusive Economic Zone</v>
      </c>
      <c r="F5250" t="str">
        <f>INDEX(Table5[Corrected Island/Colony Name],MATCH('Full Data'!C5250,Table5[Colony_ID],0))</f>
        <v>Bampton Island</v>
      </c>
      <c r="G5250" t="str">
        <f>INDEX(Table4[Common_Name],MATCH('Full Data'!D5250,Table4[SpcRecID],0))</f>
        <v>Sooty Tern</v>
      </c>
      <c r="H5250" s="83" t="str">
        <f>INDEX(Data!E$2:E$6500,MATCH(A5250,Data!$A$2:$A$6500,0))</f>
        <v>confirmed</v>
      </c>
      <c r="I5250" s="90">
        <f>INDEX(Data!P$2:P$6500,MATCH(A5250,Data!$A$2:$A$6500,0))</f>
        <v>2001</v>
      </c>
      <c r="J5250" s="90">
        <f>INDEX(Data!Q$2:Q$6500,MATCH($A5250,Data!$A$2:$A$6500,0))</f>
        <v>2001</v>
      </c>
      <c r="K5250" s="90">
        <f>INDEX(Data!F$2:F$6500,MATCH($A5250,Data!$A$2:$A$6500,0))</f>
        <v>800</v>
      </c>
      <c r="L5250" s="90">
        <f>INDEX(Data!G$2:G$6500,MATCH($A5250,Data!$A$2:$A$6500,0))</f>
        <v>10400</v>
      </c>
      <c r="M5250" s="90">
        <f>INDEX(Data!H$2:H$6500,MATCH($A5250,Data!$A$2:$A$6500,0))</f>
        <v>0</v>
      </c>
      <c r="N5250" s="90">
        <f>INDEX(Data!I$2:I$6500,MATCH($A5250,Data!$A$2:$A$6500,0))</f>
        <v>0</v>
      </c>
      <c r="O5250" s="83" t="str">
        <f>INDEX(Data!J$2:J$6500,MATCH($A5250,Data!$A$2:$A$6500,0))</f>
        <v>breeding pairs</v>
      </c>
      <c r="P5250" t="str">
        <f>_xlfn.XLOOKUP(B5250,Table3[RefID],Table3[Citation])</f>
        <v>Borsa et al (2010)</v>
      </c>
    </row>
    <row r="5251" spans="1:16" x14ac:dyDescent="0.35">
      <c r="A5251" s="68">
        <v>5249</v>
      </c>
      <c r="B5251" s="69">
        <v>314</v>
      </c>
      <c r="C5251" s="69">
        <v>14001</v>
      </c>
      <c r="D5251" s="69">
        <v>3288</v>
      </c>
      <c r="E5251" t="str">
        <f>INDEX(Table5[EEZ],MATCH(C5251,Table5[Colony_ID],0))</f>
        <v>New Caledonian Exclusive Economic Zone</v>
      </c>
      <c r="F5251" t="str">
        <f>INDEX(Table5[Corrected Island/Colony Name],MATCH('Full Data'!C5251,Table5[Colony_ID],0))</f>
        <v>Caye de l'Observatoire</v>
      </c>
      <c r="G5251" t="str">
        <f>INDEX(Table4[Common_Name],MATCH('Full Data'!D5251,Table4[SpcRecID],0))</f>
        <v>Sooty Tern</v>
      </c>
      <c r="H5251" s="83" t="str">
        <f>INDEX(Data!E$2:E$6500,MATCH(A5251,Data!$A$2:$A$6500,0))</f>
        <v>confirmed</v>
      </c>
      <c r="I5251" s="90">
        <f>INDEX(Data!P$2:P$6500,MATCH(A5251,Data!$A$2:$A$6500,0))</f>
        <v>2009</v>
      </c>
      <c r="J5251" s="90">
        <f>INDEX(Data!Q$2:Q$6500,MATCH($A5251,Data!$A$2:$A$6500,0))</f>
        <v>2009</v>
      </c>
      <c r="K5251" s="90">
        <f>INDEX(Data!F$2:F$6500,MATCH($A5251,Data!$A$2:$A$6500,0))</f>
        <v>5000</v>
      </c>
      <c r="L5251" s="90">
        <f>INDEX(Data!G$2:G$6500,MATCH($A5251,Data!$A$2:$A$6500,0))</f>
        <v>10000</v>
      </c>
      <c r="M5251" s="90">
        <f>INDEX(Data!H$2:H$6500,MATCH($A5251,Data!$A$2:$A$6500,0))</f>
        <v>0</v>
      </c>
      <c r="N5251" s="90">
        <f>INDEX(Data!I$2:I$6500,MATCH($A5251,Data!$A$2:$A$6500,0))</f>
        <v>0</v>
      </c>
      <c r="O5251" s="83" t="str">
        <f>INDEX(Data!J$2:J$6500,MATCH($A5251,Data!$A$2:$A$6500,0))</f>
        <v>breeding pairs</v>
      </c>
      <c r="P5251" t="str">
        <f>_xlfn.XLOOKUP(B5251,Table3[RefID],Table3[Citation])</f>
        <v>Borsa et al (2010)</v>
      </c>
    </row>
    <row r="5252" spans="1:16" x14ac:dyDescent="0.35">
      <c r="A5252" s="68">
        <v>5250</v>
      </c>
      <c r="B5252" s="69">
        <v>314</v>
      </c>
      <c r="C5252" s="69">
        <v>14004</v>
      </c>
      <c r="D5252" s="69">
        <v>3288</v>
      </c>
      <c r="E5252" t="str">
        <f>INDEX(Table5[EEZ],MATCH(C5252,Table5[Colony_ID],0))</f>
        <v>New Caledonian Exclusive Economic Zone</v>
      </c>
      <c r="F5252" t="str">
        <f>INDEX(Table5[Corrected Island/Colony Name],MATCH('Full Data'!C5252,Table5[Colony_ID],0))</f>
        <v>Ilot Loop</v>
      </c>
      <c r="G5252" t="str">
        <f>INDEX(Table4[Common_Name],MATCH('Full Data'!D5252,Table4[SpcRecID],0))</f>
        <v>Sooty Tern</v>
      </c>
      <c r="H5252" s="83" t="str">
        <f>INDEX(Data!E$2:E$6500,MATCH(A5252,Data!$A$2:$A$6500,0))</f>
        <v>confirmed</v>
      </c>
      <c r="I5252" s="90">
        <f>INDEX(Data!P$2:P$6500,MATCH(A5252,Data!$A$2:$A$6500,0))</f>
        <v>2009</v>
      </c>
      <c r="J5252" s="90">
        <f>INDEX(Data!Q$2:Q$6500,MATCH($A5252,Data!$A$2:$A$6500,0))</f>
        <v>2009</v>
      </c>
      <c r="K5252" s="90">
        <f>INDEX(Data!F$2:F$6500,MATCH($A5252,Data!$A$2:$A$6500,0))</f>
        <v>100</v>
      </c>
      <c r="L5252" s="90">
        <f>INDEX(Data!G$2:G$6500,MATCH($A5252,Data!$A$2:$A$6500,0))</f>
        <v>16000</v>
      </c>
      <c r="M5252" s="90">
        <f>INDEX(Data!H$2:H$6500,MATCH($A5252,Data!$A$2:$A$6500,0))</f>
        <v>0</v>
      </c>
      <c r="N5252" s="90">
        <f>INDEX(Data!I$2:I$6500,MATCH($A5252,Data!$A$2:$A$6500,0))</f>
        <v>0</v>
      </c>
      <c r="O5252" s="83" t="str">
        <f>INDEX(Data!J$2:J$6500,MATCH($A5252,Data!$A$2:$A$6500,0))</f>
        <v>breeding pairs</v>
      </c>
      <c r="P5252" t="str">
        <f>_xlfn.XLOOKUP(B5252,Table3[RefID],Table3[Citation])</f>
        <v>Borsa et al (2010)</v>
      </c>
    </row>
    <row r="5253" spans="1:16" x14ac:dyDescent="0.35">
      <c r="A5253" s="68">
        <v>5251</v>
      </c>
      <c r="B5253" s="69">
        <v>314</v>
      </c>
      <c r="C5253" s="69">
        <v>14005</v>
      </c>
      <c r="D5253" s="69">
        <v>3288</v>
      </c>
      <c r="E5253" t="str">
        <f>INDEX(Table5[EEZ],MATCH(C5253,Table5[Colony_ID],0))</f>
        <v>New Caledonian Exclusive Economic Zone</v>
      </c>
      <c r="F5253" t="str">
        <f>INDEX(Table5[Corrected Island/Colony Name],MATCH('Full Data'!C5253,Table5[Colony_ID],0))</f>
        <v>Ilots du Mouillage</v>
      </c>
      <c r="G5253" t="str">
        <f>INDEX(Table4[Common_Name],MATCH('Full Data'!D5253,Table4[SpcRecID],0))</f>
        <v>Sooty Tern</v>
      </c>
      <c r="H5253" s="83" t="str">
        <f>INDEX(Data!E$2:E$6500,MATCH(A5253,Data!$A$2:$A$6500,0))</f>
        <v>Data Deficient</v>
      </c>
      <c r="I5253" s="90">
        <f>INDEX(Data!P$2:P$6500,MATCH(A5253,Data!$A$2:$A$6500,0))</f>
        <v>2009</v>
      </c>
      <c r="J5253" s="90">
        <f>INDEX(Data!Q$2:Q$6500,MATCH($A5253,Data!$A$2:$A$6500,0))</f>
        <v>2009</v>
      </c>
      <c r="K5253" s="90">
        <f>INDEX(Data!F$2:F$6500,MATCH($A5253,Data!$A$2:$A$6500,0))</f>
        <v>0</v>
      </c>
      <c r="L5253" s="90">
        <f>INDEX(Data!G$2:G$6500,MATCH($A5253,Data!$A$2:$A$6500,0))</f>
        <v>0</v>
      </c>
      <c r="M5253" s="90">
        <f>INDEX(Data!H$2:H$6500,MATCH($A5253,Data!$A$2:$A$6500,0))</f>
        <v>0</v>
      </c>
      <c r="N5253" s="90">
        <f>INDEX(Data!I$2:I$6500,MATCH($A5253,Data!$A$2:$A$6500,0))</f>
        <v>0</v>
      </c>
      <c r="O5253" s="83">
        <f>INDEX(Data!J$2:J$6500,MATCH($A5253,Data!$A$2:$A$6500,0))</f>
        <v>0</v>
      </c>
      <c r="P5253" t="str">
        <f>_xlfn.XLOOKUP(B5253,Table3[RefID],Table3[Citation])</f>
        <v>Borsa et al (2010)</v>
      </c>
    </row>
    <row r="5254" spans="1:16" x14ac:dyDescent="0.35">
      <c r="A5254" s="68">
        <v>5252</v>
      </c>
      <c r="B5254" s="69">
        <v>314</v>
      </c>
      <c r="C5254" s="69">
        <v>14014</v>
      </c>
      <c r="D5254" s="69">
        <v>3288</v>
      </c>
      <c r="E5254" t="str">
        <f>INDEX(Table5[EEZ],MATCH(C5254,Table5[Colony_ID],0))</f>
        <v>New Caledonian Exclusive Economic Zone</v>
      </c>
      <c r="F5254" t="str">
        <f>INDEX(Table5[Corrected Island/Colony Name],MATCH('Full Data'!C5254,Table5[Colony_ID],0))</f>
        <v>South Avon</v>
      </c>
      <c r="G5254" t="str">
        <f>INDEX(Table4[Common_Name],MATCH('Full Data'!D5254,Table4[SpcRecID],0))</f>
        <v>Sooty Tern</v>
      </c>
      <c r="H5254" s="83" t="str">
        <f>INDEX(Data!E$2:E$6500,MATCH(A5254,Data!$A$2:$A$6500,0))</f>
        <v>confirmed</v>
      </c>
      <c r="I5254" s="90">
        <f>INDEX(Data!P$2:P$6500,MATCH(A5254,Data!$A$2:$A$6500,0))</f>
        <v>1995</v>
      </c>
      <c r="J5254" s="90">
        <f>INDEX(Data!Q$2:Q$6500,MATCH($A5254,Data!$A$2:$A$6500,0))</f>
        <v>1995</v>
      </c>
      <c r="K5254" s="90">
        <f>INDEX(Data!F$2:F$6500,MATCH($A5254,Data!$A$2:$A$6500,0))</f>
        <v>5000</v>
      </c>
      <c r="L5254" s="90">
        <f>INDEX(Data!G$2:G$6500,MATCH($A5254,Data!$A$2:$A$6500,0))</f>
        <v>10000</v>
      </c>
      <c r="M5254" s="90">
        <f>INDEX(Data!H$2:H$6500,MATCH($A5254,Data!$A$2:$A$6500,0))</f>
        <v>0</v>
      </c>
      <c r="N5254" s="90">
        <f>INDEX(Data!I$2:I$6500,MATCH($A5254,Data!$A$2:$A$6500,0))</f>
        <v>0</v>
      </c>
      <c r="O5254" s="83" t="str">
        <f>INDEX(Data!J$2:J$6500,MATCH($A5254,Data!$A$2:$A$6500,0))</f>
        <v>breeding pairs</v>
      </c>
      <c r="P5254" t="str">
        <f>_xlfn.XLOOKUP(B5254,Table3[RefID],Table3[Citation])</f>
        <v>Borsa et al (2010)</v>
      </c>
    </row>
    <row r="5255" spans="1:16" x14ac:dyDescent="0.35">
      <c r="A5255" s="68">
        <v>5253</v>
      </c>
      <c r="B5255" s="69">
        <v>314</v>
      </c>
      <c r="C5255" s="69">
        <v>14000</v>
      </c>
      <c r="D5255" s="70">
        <v>3928</v>
      </c>
      <c r="E5255" t="str">
        <f>INDEX(Table5[EEZ],MATCH(C5255,Table5[Colony_ID],0))</f>
        <v>New Caledonian Exclusive Economic Zone</v>
      </c>
      <c r="F5255" t="str">
        <f>INDEX(Table5[Corrected Island/Colony Name],MATCH('Full Data'!C5255,Table5[Colony_ID],0))</f>
        <v>Bampton Island</v>
      </c>
      <c r="G5255" t="str">
        <f>INDEX(Table4[Common_Name],MATCH('Full Data'!D5255,Table4[SpcRecID],0))</f>
        <v>Wedge-tailed Shearwater</v>
      </c>
      <c r="H5255" s="83" t="str">
        <f>INDEX(Data!E$2:E$6500,MATCH(A5255,Data!$A$2:$A$6500,0))</f>
        <v>confirmed</v>
      </c>
      <c r="I5255" s="90">
        <f>INDEX(Data!P$2:P$6500,MATCH(A5255,Data!$A$2:$A$6500,0))</f>
        <v>2001</v>
      </c>
      <c r="J5255" s="90">
        <f>INDEX(Data!Q$2:Q$6500,MATCH($A5255,Data!$A$2:$A$6500,0))</f>
        <v>2001</v>
      </c>
      <c r="K5255" s="90">
        <f>INDEX(Data!F$2:F$6500,MATCH($A5255,Data!$A$2:$A$6500,0))</f>
        <v>8000</v>
      </c>
      <c r="L5255" s="90">
        <f>INDEX(Data!G$2:G$6500,MATCH($A5255,Data!$A$2:$A$6500,0))</f>
        <v>8000</v>
      </c>
      <c r="M5255" s="90">
        <f>INDEX(Data!H$2:H$6500,MATCH($A5255,Data!$A$2:$A$6500,0))</f>
        <v>0</v>
      </c>
      <c r="N5255" s="90">
        <f>INDEX(Data!I$2:I$6500,MATCH($A5255,Data!$A$2:$A$6500,0))</f>
        <v>0</v>
      </c>
      <c r="O5255" s="83" t="str">
        <f>INDEX(Data!J$2:J$6500,MATCH($A5255,Data!$A$2:$A$6500,0))</f>
        <v>breeding pairs</v>
      </c>
      <c r="P5255" t="str">
        <f>_xlfn.XLOOKUP(B5255,Table3[RefID],Table3[Citation])</f>
        <v>Borsa et al (2010)</v>
      </c>
    </row>
    <row r="5256" spans="1:16" x14ac:dyDescent="0.35">
      <c r="A5256" s="68">
        <v>5254</v>
      </c>
      <c r="B5256" s="69">
        <v>314</v>
      </c>
      <c r="C5256" s="69">
        <v>14001</v>
      </c>
      <c r="D5256" s="70">
        <v>3928</v>
      </c>
      <c r="E5256" t="str">
        <f>INDEX(Table5[EEZ],MATCH(C5256,Table5[Colony_ID],0))</f>
        <v>New Caledonian Exclusive Economic Zone</v>
      </c>
      <c r="F5256" t="str">
        <f>INDEX(Table5[Corrected Island/Colony Name],MATCH('Full Data'!C5256,Table5[Colony_ID],0))</f>
        <v>Caye de l'Observatoire</v>
      </c>
      <c r="G5256" t="str">
        <f>INDEX(Table4[Common_Name],MATCH('Full Data'!D5256,Table4[SpcRecID],0))</f>
        <v>Wedge-tailed Shearwater</v>
      </c>
      <c r="H5256" s="83" t="str">
        <f>INDEX(Data!E$2:E$6500,MATCH(A5256,Data!$A$2:$A$6500,0))</f>
        <v>confirmed</v>
      </c>
      <c r="I5256" s="90">
        <f>INDEX(Data!P$2:P$6500,MATCH(A5256,Data!$A$2:$A$6500,0))</f>
        <v>2009</v>
      </c>
      <c r="J5256" s="90">
        <f>INDEX(Data!Q$2:Q$6500,MATCH($A5256,Data!$A$2:$A$6500,0))</f>
        <v>2009</v>
      </c>
      <c r="K5256" s="90">
        <f>INDEX(Data!F$2:F$6500,MATCH($A5256,Data!$A$2:$A$6500,0))</f>
        <v>14000</v>
      </c>
      <c r="L5256" s="90">
        <f>INDEX(Data!G$2:G$6500,MATCH($A5256,Data!$A$2:$A$6500,0))</f>
        <v>25000</v>
      </c>
      <c r="M5256" s="90">
        <f>INDEX(Data!H$2:H$6500,MATCH($A5256,Data!$A$2:$A$6500,0))</f>
        <v>0</v>
      </c>
      <c r="N5256" s="90">
        <f>INDEX(Data!I$2:I$6500,MATCH($A5256,Data!$A$2:$A$6500,0))</f>
        <v>0</v>
      </c>
      <c r="O5256" s="83" t="str">
        <f>INDEX(Data!J$2:J$6500,MATCH($A5256,Data!$A$2:$A$6500,0))</f>
        <v>breeding pairs</v>
      </c>
      <c r="P5256" t="str">
        <f>_xlfn.XLOOKUP(B5256,Table3[RefID],Table3[Citation])</f>
        <v>Borsa et al (2010)</v>
      </c>
    </row>
    <row r="5257" spans="1:16" x14ac:dyDescent="0.35">
      <c r="A5257" s="68">
        <v>5255</v>
      </c>
      <c r="B5257" s="69">
        <v>314</v>
      </c>
      <c r="C5257" s="69">
        <v>14002</v>
      </c>
      <c r="D5257" s="70">
        <v>3928</v>
      </c>
      <c r="E5257" t="str">
        <f>INDEX(Table5[EEZ],MATCH(C5257,Table5[Colony_ID],0))</f>
        <v>New Caledonian Exclusive Economic Zone</v>
      </c>
      <c r="F5257" t="str">
        <f>INDEX(Table5[Corrected Island/Colony Name],MATCH('Full Data'!C5257,Table5[Colony_ID],0))</f>
        <v>Ile Longue</v>
      </c>
      <c r="G5257" t="str">
        <f>INDEX(Table4[Common_Name],MATCH('Full Data'!D5257,Table4[SpcRecID],0))</f>
        <v>Wedge-tailed Shearwater</v>
      </c>
      <c r="H5257" s="83" t="str">
        <f>INDEX(Data!E$2:E$6500,MATCH(A5257,Data!$A$2:$A$6500,0))</f>
        <v>confirmed</v>
      </c>
      <c r="I5257" s="90">
        <f>INDEX(Data!P$2:P$6500,MATCH(A5257,Data!$A$2:$A$6500,0))</f>
        <v>2009</v>
      </c>
      <c r="J5257" s="90">
        <f>INDEX(Data!Q$2:Q$6500,MATCH($A5257,Data!$A$2:$A$6500,0))</f>
        <v>2009</v>
      </c>
      <c r="K5257" s="90">
        <f>INDEX(Data!F$2:F$6500,MATCH($A5257,Data!$A$2:$A$6500,0))</f>
        <v>26000</v>
      </c>
      <c r="L5257" s="90">
        <f>INDEX(Data!G$2:G$6500,MATCH($A5257,Data!$A$2:$A$6500,0))</f>
        <v>26000</v>
      </c>
      <c r="M5257" s="90">
        <f>INDEX(Data!H$2:H$6500,MATCH($A5257,Data!$A$2:$A$6500,0))</f>
        <v>0</v>
      </c>
      <c r="N5257" s="90">
        <f>INDEX(Data!I$2:I$6500,MATCH($A5257,Data!$A$2:$A$6500,0))</f>
        <v>0</v>
      </c>
      <c r="O5257" s="83" t="str">
        <f>INDEX(Data!J$2:J$6500,MATCH($A5257,Data!$A$2:$A$6500,0))</f>
        <v>breeding pairs</v>
      </c>
      <c r="P5257" t="str">
        <f>_xlfn.XLOOKUP(B5257,Table3[RefID],Table3[Citation])</f>
        <v>Borsa et al (2010)</v>
      </c>
    </row>
    <row r="5258" spans="1:16" x14ac:dyDescent="0.35">
      <c r="A5258" s="68">
        <v>5256</v>
      </c>
      <c r="B5258" s="69">
        <v>314</v>
      </c>
      <c r="C5258" s="69">
        <v>14003</v>
      </c>
      <c r="D5258" s="70">
        <v>3928</v>
      </c>
      <c r="E5258" t="str">
        <f>INDEX(Table5[EEZ],MATCH(C5258,Table5[Colony_ID],0))</f>
        <v>New Caledonian Exclusive Economic Zone</v>
      </c>
      <c r="F5258" t="str">
        <f>INDEX(Table5[Corrected Island/Colony Name],MATCH('Full Data'!C5258,Table5[Colony_ID],0))</f>
        <v>Ilot du Passage</v>
      </c>
      <c r="G5258" t="str">
        <f>INDEX(Table4[Common_Name],MATCH('Full Data'!D5258,Table4[SpcRecID],0))</f>
        <v>Wedge-tailed Shearwater</v>
      </c>
      <c r="H5258" s="83" t="str">
        <f>INDEX(Data!E$2:E$6500,MATCH(A5258,Data!$A$2:$A$6500,0))</f>
        <v>Data Deficient</v>
      </c>
      <c r="I5258" s="90">
        <f>INDEX(Data!P$2:P$6500,MATCH(A5258,Data!$A$2:$A$6500,0))</f>
        <v>2009</v>
      </c>
      <c r="J5258" s="90">
        <f>INDEX(Data!Q$2:Q$6500,MATCH($A5258,Data!$A$2:$A$6500,0))</f>
        <v>2009</v>
      </c>
      <c r="K5258" s="90">
        <f>INDEX(Data!F$2:F$6500,MATCH($A5258,Data!$A$2:$A$6500,0))</f>
        <v>0</v>
      </c>
      <c r="L5258" s="90">
        <f>INDEX(Data!G$2:G$6500,MATCH($A5258,Data!$A$2:$A$6500,0))</f>
        <v>0</v>
      </c>
      <c r="M5258" s="90">
        <f>INDEX(Data!H$2:H$6500,MATCH($A5258,Data!$A$2:$A$6500,0))</f>
        <v>0</v>
      </c>
      <c r="N5258" s="90">
        <f>INDEX(Data!I$2:I$6500,MATCH($A5258,Data!$A$2:$A$6500,0))</f>
        <v>0</v>
      </c>
      <c r="O5258" s="83">
        <f>INDEX(Data!J$2:J$6500,MATCH($A5258,Data!$A$2:$A$6500,0))</f>
        <v>0</v>
      </c>
      <c r="P5258" t="str">
        <f>_xlfn.XLOOKUP(B5258,Table3[RefID],Table3[Citation])</f>
        <v>Borsa et al (2010)</v>
      </c>
    </row>
    <row r="5259" spans="1:16" x14ac:dyDescent="0.35">
      <c r="A5259" s="68">
        <v>5257</v>
      </c>
      <c r="B5259" s="69">
        <v>314</v>
      </c>
      <c r="C5259" s="69">
        <v>14004</v>
      </c>
      <c r="D5259" s="70">
        <v>3928</v>
      </c>
      <c r="E5259" t="str">
        <f>INDEX(Table5[EEZ],MATCH(C5259,Table5[Colony_ID],0))</f>
        <v>New Caledonian Exclusive Economic Zone</v>
      </c>
      <c r="F5259" t="str">
        <f>INDEX(Table5[Corrected Island/Colony Name],MATCH('Full Data'!C5259,Table5[Colony_ID],0))</f>
        <v>Ilot Loop</v>
      </c>
      <c r="G5259" t="str">
        <f>INDEX(Table4[Common_Name],MATCH('Full Data'!D5259,Table4[SpcRecID],0))</f>
        <v>Wedge-tailed Shearwater</v>
      </c>
      <c r="H5259" s="83" t="str">
        <f>INDEX(Data!E$2:E$6500,MATCH(A5259,Data!$A$2:$A$6500,0))</f>
        <v>confirmed</v>
      </c>
      <c r="I5259" s="90">
        <f>INDEX(Data!P$2:P$6500,MATCH(A5259,Data!$A$2:$A$6500,0))</f>
        <v>2009</v>
      </c>
      <c r="J5259" s="90">
        <f>INDEX(Data!Q$2:Q$6500,MATCH($A5259,Data!$A$2:$A$6500,0))</f>
        <v>2009</v>
      </c>
      <c r="K5259" s="90">
        <f>INDEX(Data!F$2:F$6500,MATCH($A5259,Data!$A$2:$A$6500,0))</f>
        <v>6000</v>
      </c>
      <c r="L5259" s="90">
        <f>INDEX(Data!G$2:G$6500,MATCH($A5259,Data!$A$2:$A$6500,0))</f>
        <v>11000</v>
      </c>
      <c r="M5259" s="90">
        <f>INDEX(Data!H$2:H$6500,MATCH($A5259,Data!$A$2:$A$6500,0))</f>
        <v>0</v>
      </c>
      <c r="N5259" s="90">
        <f>INDEX(Data!I$2:I$6500,MATCH($A5259,Data!$A$2:$A$6500,0))</f>
        <v>0</v>
      </c>
      <c r="O5259" s="83" t="str">
        <f>INDEX(Data!J$2:J$6500,MATCH($A5259,Data!$A$2:$A$6500,0))</f>
        <v>breeding pairs</v>
      </c>
      <c r="P5259" t="str">
        <f>_xlfn.XLOOKUP(B5259,Table3[RefID],Table3[Citation])</f>
        <v>Borsa et al (2010)</v>
      </c>
    </row>
    <row r="5260" spans="1:16" x14ac:dyDescent="0.35">
      <c r="A5260" s="68">
        <v>5258</v>
      </c>
      <c r="B5260" s="69">
        <v>314</v>
      </c>
      <c r="C5260" s="69">
        <v>14005</v>
      </c>
      <c r="D5260" s="70">
        <v>3928</v>
      </c>
      <c r="E5260" t="str">
        <f>INDEX(Table5[EEZ],MATCH(C5260,Table5[Colony_ID],0))</f>
        <v>New Caledonian Exclusive Economic Zone</v>
      </c>
      <c r="F5260" t="str">
        <f>INDEX(Table5[Corrected Island/Colony Name],MATCH('Full Data'!C5260,Table5[Colony_ID],0))</f>
        <v>Ilots du Mouillage</v>
      </c>
      <c r="G5260" t="str">
        <f>INDEX(Table4[Common_Name],MATCH('Full Data'!D5260,Table4[SpcRecID],0))</f>
        <v>Wedge-tailed Shearwater</v>
      </c>
      <c r="H5260" s="83" t="str">
        <f>INDEX(Data!E$2:E$6500,MATCH(A5260,Data!$A$2:$A$6500,0))</f>
        <v>confirmed</v>
      </c>
      <c r="I5260" s="90">
        <f>INDEX(Data!P$2:P$6500,MATCH(A5260,Data!$A$2:$A$6500,0))</f>
        <v>2009</v>
      </c>
      <c r="J5260" s="90">
        <f>INDEX(Data!Q$2:Q$6500,MATCH($A5260,Data!$A$2:$A$6500,0))</f>
        <v>2009</v>
      </c>
      <c r="K5260" s="90">
        <f>INDEX(Data!F$2:F$6500,MATCH($A5260,Data!$A$2:$A$6500,0))</f>
        <v>1200</v>
      </c>
      <c r="L5260" s="90">
        <f>INDEX(Data!G$2:G$6500,MATCH($A5260,Data!$A$2:$A$6500,0))</f>
        <v>1200</v>
      </c>
      <c r="M5260" s="90">
        <f>INDEX(Data!H$2:H$6500,MATCH($A5260,Data!$A$2:$A$6500,0))</f>
        <v>0</v>
      </c>
      <c r="N5260" s="90">
        <f>INDEX(Data!I$2:I$6500,MATCH($A5260,Data!$A$2:$A$6500,0))</f>
        <v>0</v>
      </c>
      <c r="O5260" s="83" t="str">
        <f>INDEX(Data!J$2:J$6500,MATCH($A5260,Data!$A$2:$A$6500,0))</f>
        <v>breeding pairs</v>
      </c>
      <c r="P5260" t="str">
        <f>_xlfn.XLOOKUP(B5260,Table3[RefID],Table3[Citation])</f>
        <v>Borsa et al (2010)</v>
      </c>
    </row>
    <row r="5261" spans="1:16" x14ac:dyDescent="0.35">
      <c r="A5261" s="68">
        <v>5259</v>
      </c>
      <c r="B5261" s="69">
        <v>314</v>
      </c>
      <c r="C5261" s="69">
        <v>14007</v>
      </c>
      <c r="D5261" s="70">
        <v>3928</v>
      </c>
      <c r="E5261" t="str">
        <f>INDEX(Table5[EEZ],MATCH(C5261,Table5[Colony_ID],0))</f>
        <v>New Caledonian Exclusive Economic Zone</v>
      </c>
      <c r="F5261" t="str">
        <f>INDEX(Table5[Corrected Island/Colony Name],MATCH('Full Data'!C5261,Table5[Colony_ID],0))</f>
        <v>Isle Renard</v>
      </c>
      <c r="G5261" t="str">
        <f>INDEX(Table4[Common_Name],MATCH('Full Data'!D5261,Table4[SpcRecID],0))</f>
        <v>Wedge-tailed Shearwater</v>
      </c>
      <c r="H5261" s="83" t="str">
        <f>INDEX(Data!E$2:E$6500,MATCH(A5261,Data!$A$2:$A$6500,0))</f>
        <v>Confirmed</v>
      </c>
      <c r="I5261" s="90">
        <f>INDEX(Data!P$2:P$6500,MATCH(A5261,Data!$A$2:$A$6500,0))</f>
        <v>2001</v>
      </c>
      <c r="J5261" s="90">
        <f>INDEX(Data!Q$2:Q$6500,MATCH($A5261,Data!$A$2:$A$6500,0))</f>
        <v>2001</v>
      </c>
      <c r="K5261" s="90">
        <f>INDEX(Data!F$2:F$6500,MATCH($A5261,Data!$A$2:$A$6500,0))</f>
        <v>35000</v>
      </c>
      <c r="L5261" s="90">
        <f>INDEX(Data!G$2:G$6500,MATCH($A5261,Data!$A$2:$A$6500,0))</f>
        <v>35000</v>
      </c>
      <c r="M5261" s="90">
        <f>INDEX(Data!H$2:H$6500,MATCH($A5261,Data!$A$2:$A$6500,0))</f>
        <v>0</v>
      </c>
      <c r="N5261" s="90">
        <f>INDEX(Data!I$2:I$6500,MATCH($A5261,Data!$A$2:$A$6500,0))</f>
        <v>0</v>
      </c>
      <c r="O5261" s="83" t="str">
        <f>INDEX(Data!J$2:J$6500,MATCH($A5261,Data!$A$2:$A$6500,0))</f>
        <v>breeding pairs</v>
      </c>
      <c r="P5261" t="str">
        <f>_xlfn.XLOOKUP(B5261,Table3[RefID],Table3[Citation])</f>
        <v>Borsa et al (2010)</v>
      </c>
    </row>
    <row r="5262" spans="1:16" x14ac:dyDescent="0.35">
      <c r="A5262" s="68">
        <v>5260</v>
      </c>
      <c r="B5262" s="69">
        <v>314</v>
      </c>
      <c r="C5262" s="69">
        <v>14013</v>
      </c>
      <c r="D5262" s="70">
        <v>3928</v>
      </c>
      <c r="E5262" t="str">
        <f>INDEX(Table5[EEZ],MATCH(C5262,Table5[Colony_ID],0))</f>
        <v>New Caledonian Exclusive Economic Zone</v>
      </c>
      <c r="F5262" t="str">
        <f>INDEX(Table5[Corrected Island/Colony Name],MATCH('Full Data'!C5262,Table5[Colony_ID],0))</f>
        <v>Skeleton Caye</v>
      </c>
      <c r="G5262" t="str">
        <f>INDEX(Table4[Common_Name],MATCH('Full Data'!D5262,Table4[SpcRecID],0))</f>
        <v>Wedge-tailed Shearwater</v>
      </c>
      <c r="H5262" s="83" t="str">
        <f>INDEX(Data!E$2:E$6500,MATCH(A5262,Data!$A$2:$A$6500,0))</f>
        <v>confirmed</v>
      </c>
      <c r="I5262" s="90">
        <f>INDEX(Data!P$2:P$6500,MATCH(A5262,Data!$A$2:$A$6500,0))</f>
        <v>1996</v>
      </c>
      <c r="J5262" s="90">
        <f>INDEX(Data!Q$2:Q$6500,MATCH($A5262,Data!$A$2:$A$6500,0))</f>
        <v>1996</v>
      </c>
      <c r="K5262" s="90">
        <f>INDEX(Data!F$2:F$6500,MATCH($A5262,Data!$A$2:$A$6500,0))</f>
        <v>10</v>
      </c>
      <c r="L5262" s="90">
        <f>INDEX(Data!G$2:G$6500,MATCH($A5262,Data!$A$2:$A$6500,0))</f>
        <v>10</v>
      </c>
      <c r="M5262" s="90">
        <f>INDEX(Data!H$2:H$6500,MATCH($A5262,Data!$A$2:$A$6500,0))</f>
        <v>0</v>
      </c>
      <c r="N5262" s="90">
        <f>INDEX(Data!I$2:I$6500,MATCH($A5262,Data!$A$2:$A$6500,0))</f>
        <v>0</v>
      </c>
      <c r="O5262" s="83" t="str">
        <f>INDEX(Data!J$2:J$6500,MATCH($A5262,Data!$A$2:$A$6500,0))</f>
        <v>breeding pairs</v>
      </c>
      <c r="P5262" t="str">
        <f>_xlfn.XLOOKUP(B5262,Table3[RefID],Table3[Citation])</f>
        <v>Borsa et al (2010)</v>
      </c>
    </row>
    <row r="5263" spans="1:16" x14ac:dyDescent="0.35">
      <c r="A5263" s="68">
        <v>5261</v>
      </c>
      <c r="B5263" s="69">
        <v>314</v>
      </c>
      <c r="C5263" s="69">
        <v>14014</v>
      </c>
      <c r="D5263" s="70">
        <v>3928</v>
      </c>
      <c r="E5263" t="str">
        <f>INDEX(Table5[EEZ],MATCH(C5263,Table5[Colony_ID],0))</f>
        <v>New Caledonian Exclusive Economic Zone</v>
      </c>
      <c r="F5263" t="str">
        <f>INDEX(Table5[Corrected Island/Colony Name],MATCH('Full Data'!C5263,Table5[Colony_ID],0))</f>
        <v>South Avon</v>
      </c>
      <c r="G5263" t="str">
        <f>INDEX(Table4[Common_Name],MATCH('Full Data'!D5263,Table4[SpcRecID],0))</f>
        <v>Wedge-tailed Shearwater</v>
      </c>
      <c r="H5263" s="83" t="str">
        <f>INDEX(Data!E$2:E$6500,MATCH(A5263,Data!$A$2:$A$6500,0))</f>
        <v>confirmed</v>
      </c>
      <c r="I5263" s="90">
        <f>INDEX(Data!P$2:P$6500,MATCH(A5263,Data!$A$2:$A$6500,0))</f>
        <v>1995</v>
      </c>
      <c r="J5263" s="90">
        <f>INDEX(Data!Q$2:Q$6500,MATCH($A5263,Data!$A$2:$A$6500,0))</f>
        <v>1995</v>
      </c>
      <c r="K5263" s="90">
        <f>INDEX(Data!F$2:F$6500,MATCH($A5263,Data!$A$2:$A$6500,0))</f>
        <v>50</v>
      </c>
      <c r="L5263" s="90">
        <f>INDEX(Data!G$2:G$6500,MATCH($A5263,Data!$A$2:$A$6500,0))</f>
        <v>50</v>
      </c>
      <c r="M5263" s="90">
        <f>INDEX(Data!H$2:H$6500,MATCH($A5263,Data!$A$2:$A$6500,0))</f>
        <v>0</v>
      </c>
      <c r="N5263" s="90">
        <f>INDEX(Data!I$2:I$6500,MATCH($A5263,Data!$A$2:$A$6500,0))</f>
        <v>0</v>
      </c>
      <c r="O5263" s="83" t="str">
        <f>INDEX(Data!J$2:J$6500,MATCH($A5263,Data!$A$2:$A$6500,0))</f>
        <v>breeding pairs</v>
      </c>
      <c r="P5263" t="str">
        <f>_xlfn.XLOOKUP(B5263,Table3[RefID],Table3[Citation])</f>
        <v>Borsa et al (2010)</v>
      </c>
    </row>
    <row r="5264" spans="1:16" x14ac:dyDescent="0.35">
      <c r="A5264" s="68">
        <v>5262</v>
      </c>
      <c r="B5264" s="69">
        <v>315</v>
      </c>
      <c r="C5264" s="69">
        <v>26023</v>
      </c>
      <c r="D5264" s="69">
        <v>3890</v>
      </c>
      <c r="E5264" t="str">
        <f>INDEX(Table5[EEZ],MATCH(C5264,Table5[Colony_ID],0))</f>
        <v>Vanuatu Exclusive Economic Zone</v>
      </c>
      <c r="F5264" t="str">
        <f>INDEX(Table5[Corrected Island/Colony Name],MATCH('Full Data'!C5264,Table5[Colony_ID],0))</f>
        <v>Vanua Lava</v>
      </c>
      <c r="G5264" t="str">
        <f>INDEX(Table4[Common_Name],MATCH('Full Data'!D5264,Table4[SpcRecID],0))</f>
        <v>Collared Petrel</v>
      </c>
      <c r="H5264" s="83" t="str">
        <f>INDEX(Data!E$2:E$6500,MATCH(A5264,Data!$A$2:$A$6500,0))</f>
        <v>Potential Breeding</v>
      </c>
      <c r="I5264" s="90">
        <f>INDEX(Data!P$2:P$6500,MATCH(A5264,Data!$A$2:$A$6500,0))</f>
        <v>2009</v>
      </c>
      <c r="J5264" s="90">
        <f>INDEX(Data!Q$2:Q$6500,MATCH($A5264,Data!$A$2:$A$6500,0))</f>
        <v>2009</v>
      </c>
      <c r="K5264" s="90">
        <f>INDEX(Data!F$2:F$6500,MATCH($A5264,Data!$A$2:$A$6500,0))</f>
        <v>0</v>
      </c>
      <c r="L5264" s="90">
        <f>INDEX(Data!G$2:G$6500,MATCH($A5264,Data!$A$2:$A$6500,0))</f>
        <v>0</v>
      </c>
      <c r="M5264" s="90">
        <f>INDEX(Data!H$2:H$6500,MATCH($A5264,Data!$A$2:$A$6500,0))</f>
        <v>0</v>
      </c>
      <c r="N5264" s="90">
        <f>INDEX(Data!I$2:I$6500,MATCH($A5264,Data!$A$2:$A$6500,0))</f>
        <v>0</v>
      </c>
      <c r="O5264" s="83">
        <f>INDEX(Data!J$2:J$6500,MATCH($A5264,Data!$A$2:$A$6500,0))</f>
        <v>0</v>
      </c>
      <c r="P5264" t="str">
        <f>_xlfn.XLOOKUP(B5264,Table3[RefID],Table3[Citation])</f>
        <v>Bretagnolle &amp; Shirihai (2010)</v>
      </c>
    </row>
    <row r="5265" spans="1:16" x14ac:dyDescent="0.35">
      <c r="A5265" s="68">
        <v>5263</v>
      </c>
      <c r="B5265" s="69">
        <v>316</v>
      </c>
      <c r="C5265" s="69">
        <v>19014</v>
      </c>
      <c r="D5265" s="69">
        <v>3295</v>
      </c>
      <c r="E5265" t="str">
        <f>INDEX(Table5[EEZ],MATCH(C5265,Table5[Colony_ID],0))</f>
        <v>Papua New Guinean Exclusive Economic Zone</v>
      </c>
      <c r="F5265" t="str">
        <f>INDEX(Table5[Corrected Island/Colony Name],MATCH('Full Data'!C5265,Table5[Colony_ID],0))</f>
        <v>Itamarina</v>
      </c>
      <c r="G5265" t="str">
        <f>INDEX(Table4[Common_Name],MATCH('Full Data'!D5265,Table4[SpcRecID],0))</f>
        <v>Black Noddy</v>
      </c>
      <c r="H5265" s="83" t="str">
        <f>INDEX(Data!E$2:E$6500,MATCH(A5265,Data!$A$2:$A$6500,0))</f>
        <v>Data Deficient</v>
      </c>
      <c r="I5265" s="90">
        <f>INDEX(Data!P$2:P$6500,MATCH(A5265,Data!$A$2:$A$6500,0))</f>
        <v>2009</v>
      </c>
      <c r="J5265" s="90">
        <f>INDEX(Data!Q$2:Q$6500,MATCH($A5265,Data!$A$2:$A$6500,0))</f>
        <v>2009</v>
      </c>
      <c r="K5265" s="90">
        <f>INDEX(Data!F$2:F$6500,MATCH($A5265,Data!$A$2:$A$6500,0))</f>
        <v>0</v>
      </c>
      <c r="L5265" s="90">
        <f>INDEX(Data!G$2:G$6500,MATCH($A5265,Data!$A$2:$A$6500,0))</f>
        <v>0</v>
      </c>
      <c r="M5265" s="90">
        <f>INDEX(Data!H$2:H$6500,MATCH($A5265,Data!$A$2:$A$6500,0))</f>
        <v>0</v>
      </c>
      <c r="N5265" s="90">
        <f>INDEX(Data!I$2:I$6500,MATCH($A5265,Data!$A$2:$A$6500,0))</f>
        <v>0</v>
      </c>
      <c r="O5265" s="83">
        <f>INDEX(Data!J$2:J$6500,MATCH($A5265,Data!$A$2:$A$6500,0))</f>
        <v>0</v>
      </c>
      <c r="P5265" t="str">
        <f>_xlfn.XLOOKUP(B5265,Table3[RefID],Table3[Citation])</f>
        <v>Dumbacher et al (2010)</v>
      </c>
    </row>
    <row r="5266" spans="1:16" x14ac:dyDescent="0.35">
      <c r="A5266" s="68">
        <v>5264</v>
      </c>
      <c r="B5266" s="69">
        <v>316</v>
      </c>
      <c r="C5266" s="69">
        <v>19051</v>
      </c>
      <c r="D5266" s="69">
        <v>3295</v>
      </c>
      <c r="E5266" t="str">
        <f>INDEX(Table5[EEZ],MATCH(C5266,Table5[Colony_ID],0))</f>
        <v>Papua New Guinean Exclusive Economic Zone</v>
      </c>
      <c r="F5266" t="str">
        <f>INDEX(Table5[Corrected Island/Colony Name],MATCH('Full Data'!C5266,Table5[Colony_ID],0))</f>
        <v>Rara</v>
      </c>
      <c r="G5266" t="str">
        <f>INDEX(Table4[Common_Name],MATCH('Full Data'!D5266,Table4[SpcRecID],0))</f>
        <v>Black Noddy</v>
      </c>
      <c r="H5266" s="83" t="str">
        <f>INDEX(Data!E$2:E$6500,MATCH(A5266,Data!$A$2:$A$6500,0))</f>
        <v>Data Deficient</v>
      </c>
      <c r="I5266" s="90">
        <f>INDEX(Data!P$2:P$6500,MATCH(A5266,Data!$A$2:$A$6500,0))</f>
        <v>1994</v>
      </c>
      <c r="J5266" s="90">
        <f>INDEX(Data!Q$2:Q$6500,MATCH($A5266,Data!$A$2:$A$6500,0))</f>
        <v>2009</v>
      </c>
      <c r="K5266" s="90">
        <f>INDEX(Data!F$2:F$6500,MATCH($A5266,Data!$A$2:$A$6500,0))</f>
        <v>0</v>
      </c>
      <c r="L5266" s="90">
        <f>INDEX(Data!G$2:G$6500,MATCH($A5266,Data!$A$2:$A$6500,0))</f>
        <v>0</v>
      </c>
      <c r="M5266" s="90">
        <f>INDEX(Data!H$2:H$6500,MATCH($A5266,Data!$A$2:$A$6500,0))</f>
        <v>0</v>
      </c>
      <c r="N5266" s="90">
        <f>INDEX(Data!I$2:I$6500,MATCH($A5266,Data!$A$2:$A$6500,0))</f>
        <v>0</v>
      </c>
      <c r="O5266" s="83">
        <f>INDEX(Data!J$2:J$6500,MATCH($A5266,Data!$A$2:$A$6500,0))</f>
        <v>0</v>
      </c>
      <c r="P5266" t="str">
        <f>_xlfn.XLOOKUP(B5266,Table3[RefID],Table3[Citation])</f>
        <v>Dumbacher et al (2010)</v>
      </c>
    </row>
    <row r="5267" spans="1:16" x14ac:dyDescent="0.35">
      <c r="A5267" s="68">
        <v>5265</v>
      </c>
      <c r="B5267" s="69">
        <v>316</v>
      </c>
      <c r="C5267" s="69">
        <v>19069</v>
      </c>
      <c r="D5267" s="69">
        <v>3295</v>
      </c>
      <c r="E5267" t="str">
        <f>INDEX(Table5[EEZ],MATCH(C5267,Table5[Colony_ID],0))</f>
        <v>Papua New Guinean Exclusive Economic Zone</v>
      </c>
      <c r="F5267" t="str">
        <f>INDEX(Table5[Corrected Island/Colony Name],MATCH('Full Data'!C5267,Table5[Colony_ID],0))</f>
        <v>Panaunau</v>
      </c>
      <c r="G5267" t="str">
        <f>INDEX(Table4[Common_Name],MATCH('Full Data'!D5267,Table4[SpcRecID],0))</f>
        <v>Black Noddy</v>
      </c>
      <c r="H5267" s="83" t="str">
        <f>INDEX(Data!E$2:E$6500,MATCH(A5267,Data!$A$2:$A$6500,0))</f>
        <v>Data Deficient</v>
      </c>
      <c r="I5267" s="90">
        <f>INDEX(Data!P$2:P$6500,MATCH(A5267,Data!$A$2:$A$6500,0))</f>
        <v>2009</v>
      </c>
      <c r="J5267" s="90">
        <f>INDEX(Data!Q$2:Q$6500,MATCH($A5267,Data!$A$2:$A$6500,0))</f>
        <v>2009</v>
      </c>
      <c r="K5267" s="90">
        <f>INDEX(Data!F$2:F$6500,MATCH($A5267,Data!$A$2:$A$6500,0))</f>
        <v>0</v>
      </c>
      <c r="L5267" s="90">
        <f>INDEX(Data!G$2:G$6500,MATCH($A5267,Data!$A$2:$A$6500,0))</f>
        <v>0</v>
      </c>
      <c r="M5267" s="90">
        <f>INDEX(Data!H$2:H$6500,MATCH($A5267,Data!$A$2:$A$6500,0))</f>
        <v>0</v>
      </c>
      <c r="N5267" s="90">
        <f>INDEX(Data!I$2:I$6500,MATCH($A5267,Data!$A$2:$A$6500,0))</f>
        <v>0</v>
      </c>
      <c r="O5267" s="83">
        <f>INDEX(Data!J$2:J$6500,MATCH($A5267,Data!$A$2:$A$6500,0))</f>
        <v>0</v>
      </c>
      <c r="P5267" t="str">
        <f>_xlfn.XLOOKUP(B5267,Table3[RefID],Table3[Citation])</f>
        <v>Dumbacher et al (2010)</v>
      </c>
    </row>
    <row r="5268" spans="1:16" x14ac:dyDescent="0.35">
      <c r="A5268" s="68">
        <v>5266</v>
      </c>
      <c r="B5268" s="69">
        <v>316</v>
      </c>
      <c r="C5268" s="69">
        <v>19071</v>
      </c>
      <c r="D5268" s="69">
        <v>3295</v>
      </c>
      <c r="E5268" t="str">
        <f>INDEX(Table5[EEZ],MATCH(C5268,Table5[Colony_ID],0))</f>
        <v>Papua New Guinean Exclusive Economic Zone</v>
      </c>
      <c r="F5268" t="str">
        <f>INDEX(Table5[Corrected Island/Colony Name],MATCH('Full Data'!C5268,Table5[Colony_ID],0))</f>
        <v>Slade</v>
      </c>
      <c r="G5268" t="str">
        <f>INDEX(Table4[Common_Name],MATCH('Full Data'!D5268,Table4[SpcRecID],0))</f>
        <v>Black Noddy</v>
      </c>
      <c r="H5268" s="83" t="str">
        <f>INDEX(Data!E$2:E$6500,MATCH(A5268,Data!$A$2:$A$6500,0))</f>
        <v>Data Deficient</v>
      </c>
      <c r="I5268" s="90">
        <f>INDEX(Data!P$2:P$6500,MATCH(A5268,Data!$A$2:$A$6500,0))</f>
        <v>1994</v>
      </c>
      <c r="J5268" s="90">
        <f>INDEX(Data!Q$2:Q$6500,MATCH($A5268,Data!$A$2:$A$6500,0))</f>
        <v>2009</v>
      </c>
      <c r="K5268" s="90">
        <f>INDEX(Data!F$2:F$6500,MATCH($A5268,Data!$A$2:$A$6500,0))</f>
        <v>0</v>
      </c>
      <c r="L5268" s="90">
        <f>INDEX(Data!G$2:G$6500,MATCH($A5268,Data!$A$2:$A$6500,0))</f>
        <v>0</v>
      </c>
      <c r="M5268" s="90">
        <f>INDEX(Data!H$2:H$6500,MATCH($A5268,Data!$A$2:$A$6500,0))</f>
        <v>0</v>
      </c>
      <c r="N5268" s="90">
        <f>INDEX(Data!I$2:I$6500,MATCH($A5268,Data!$A$2:$A$6500,0))</f>
        <v>0</v>
      </c>
      <c r="O5268" s="83">
        <f>INDEX(Data!J$2:J$6500,MATCH($A5268,Data!$A$2:$A$6500,0))</f>
        <v>0</v>
      </c>
      <c r="P5268" t="str">
        <f>_xlfn.XLOOKUP(B5268,Table3[RefID],Table3[Citation])</f>
        <v>Dumbacher et al (2010)</v>
      </c>
    </row>
    <row r="5269" spans="1:16" x14ac:dyDescent="0.35">
      <c r="A5269" s="68">
        <v>5267</v>
      </c>
      <c r="B5269" s="69">
        <v>316</v>
      </c>
      <c r="C5269" s="69">
        <v>19014</v>
      </c>
      <c r="D5269" s="69">
        <v>3268</v>
      </c>
      <c r="E5269" t="str">
        <f>INDEX(Table5[EEZ],MATCH(C5269,Table5[Colony_ID],0))</f>
        <v>Papua New Guinean Exclusive Economic Zone</v>
      </c>
      <c r="F5269" t="str">
        <f>INDEX(Table5[Corrected Island/Colony Name],MATCH('Full Data'!C5269,Table5[Colony_ID],0))</f>
        <v>Itamarina</v>
      </c>
      <c r="G5269" t="str">
        <f>INDEX(Table4[Common_Name],MATCH('Full Data'!D5269,Table4[SpcRecID],0))</f>
        <v>Black-naped Tern</v>
      </c>
      <c r="H5269" s="83" t="str">
        <f>INDEX(Data!E$2:E$6500,MATCH(A5269,Data!$A$2:$A$6500,0))</f>
        <v>Data Deficient</v>
      </c>
      <c r="I5269" s="90">
        <f>INDEX(Data!P$2:P$6500,MATCH(A5269,Data!$A$2:$A$6500,0))</f>
        <v>2009</v>
      </c>
      <c r="J5269" s="90">
        <f>INDEX(Data!Q$2:Q$6500,MATCH($A5269,Data!$A$2:$A$6500,0))</f>
        <v>2009</v>
      </c>
      <c r="K5269" s="90">
        <f>INDEX(Data!F$2:F$6500,MATCH($A5269,Data!$A$2:$A$6500,0))</f>
        <v>0</v>
      </c>
      <c r="L5269" s="90">
        <f>INDEX(Data!G$2:G$6500,MATCH($A5269,Data!$A$2:$A$6500,0))</f>
        <v>0</v>
      </c>
      <c r="M5269" s="90">
        <f>INDEX(Data!H$2:H$6500,MATCH($A5269,Data!$A$2:$A$6500,0))</f>
        <v>0</v>
      </c>
      <c r="N5269" s="90">
        <f>INDEX(Data!I$2:I$6500,MATCH($A5269,Data!$A$2:$A$6500,0))</f>
        <v>0</v>
      </c>
      <c r="O5269" s="83">
        <f>INDEX(Data!J$2:J$6500,MATCH($A5269,Data!$A$2:$A$6500,0))</f>
        <v>0</v>
      </c>
      <c r="P5269" t="str">
        <f>_xlfn.XLOOKUP(B5269,Table3[RefID],Table3[Citation])</f>
        <v>Dumbacher et al (2010)</v>
      </c>
    </row>
    <row r="5270" spans="1:16" x14ac:dyDescent="0.35">
      <c r="A5270" s="68">
        <v>5268</v>
      </c>
      <c r="B5270" s="69">
        <v>316</v>
      </c>
      <c r="C5270" s="69">
        <v>19036</v>
      </c>
      <c r="D5270" s="69">
        <v>3268</v>
      </c>
      <c r="E5270" t="str">
        <f>INDEX(Table5[EEZ],MATCH(C5270,Table5[Colony_ID],0))</f>
        <v>Papua New Guinean Exclusive Economic Zone</v>
      </c>
      <c r="F5270" t="str">
        <f>INDEX(Table5[Corrected Island/Colony Name],MATCH('Full Data'!C5270,Table5[Colony_ID],0))</f>
        <v>Kegawam</v>
      </c>
      <c r="G5270" t="str">
        <f>INDEX(Table4[Common_Name],MATCH('Full Data'!D5270,Table4[SpcRecID],0))</f>
        <v>Black-naped Tern</v>
      </c>
      <c r="H5270" s="83" t="str">
        <f>INDEX(Data!E$2:E$6500,MATCH(A5270,Data!$A$2:$A$6500,0))</f>
        <v>Data Deficient</v>
      </c>
      <c r="I5270" s="90">
        <f>INDEX(Data!P$2:P$6500,MATCH(A5270,Data!$A$2:$A$6500,0))</f>
        <v>2009</v>
      </c>
      <c r="J5270" s="90">
        <f>INDEX(Data!Q$2:Q$6500,MATCH($A5270,Data!$A$2:$A$6500,0))</f>
        <v>2009</v>
      </c>
      <c r="K5270" s="90">
        <f>INDEX(Data!F$2:F$6500,MATCH($A5270,Data!$A$2:$A$6500,0))</f>
        <v>0</v>
      </c>
      <c r="L5270" s="90">
        <f>INDEX(Data!G$2:G$6500,MATCH($A5270,Data!$A$2:$A$6500,0))</f>
        <v>0</v>
      </c>
      <c r="M5270" s="90">
        <f>INDEX(Data!H$2:H$6500,MATCH($A5270,Data!$A$2:$A$6500,0))</f>
        <v>0</v>
      </c>
      <c r="N5270" s="90">
        <f>INDEX(Data!I$2:I$6500,MATCH($A5270,Data!$A$2:$A$6500,0))</f>
        <v>0</v>
      </c>
      <c r="O5270" s="83">
        <f>INDEX(Data!J$2:J$6500,MATCH($A5270,Data!$A$2:$A$6500,0))</f>
        <v>0</v>
      </c>
      <c r="P5270" t="str">
        <f>_xlfn.XLOOKUP(B5270,Table3[RefID],Table3[Citation])</f>
        <v>Dumbacher et al (2010)</v>
      </c>
    </row>
    <row r="5271" spans="1:16" x14ac:dyDescent="0.35">
      <c r="A5271" s="68">
        <v>5269</v>
      </c>
      <c r="B5271" s="69">
        <v>316</v>
      </c>
      <c r="C5271" s="69">
        <v>19050</v>
      </c>
      <c r="D5271" s="69">
        <v>3268</v>
      </c>
      <c r="E5271" t="str">
        <f>INDEX(Table5[EEZ],MATCH(C5271,Table5[Colony_ID],0))</f>
        <v>Papua New Guinean Exclusive Economic Zone</v>
      </c>
      <c r="F5271" t="str">
        <f>INDEX(Table5[Corrected Island/Colony Name],MATCH('Full Data'!C5271,Table5[Colony_ID],0))</f>
        <v>Panasia</v>
      </c>
      <c r="G5271" t="str">
        <f>INDEX(Table4[Common_Name],MATCH('Full Data'!D5271,Table4[SpcRecID],0))</f>
        <v>Black-naped Tern</v>
      </c>
      <c r="H5271" s="83" t="str">
        <f>INDEX(Data!E$2:E$6500,MATCH(A5271,Data!$A$2:$A$6500,0))</f>
        <v>Data Deficient</v>
      </c>
      <c r="I5271" s="90">
        <f>INDEX(Data!P$2:P$6500,MATCH(A5271,Data!$A$2:$A$6500,0))</f>
        <v>2009</v>
      </c>
      <c r="J5271" s="90">
        <f>INDEX(Data!Q$2:Q$6500,MATCH($A5271,Data!$A$2:$A$6500,0))</f>
        <v>2009</v>
      </c>
      <c r="K5271" s="90">
        <f>INDEX(Data!F$2:F$6500,MATCH($A5271,Data!$A$2:$A$6500,0))</f>
        <v>0</v>
      </c>
      <c r="L5271" s="90">
        <f>INDEX(Data!G$2:G$6500,MATCH($A5271,Data!$A$2:$A$6500,0))</f>
        <v>0</v>
      </c>
      <c r="M5271" s="90">
        <f>INDEX(Data!H$2:H$6500,MATCH($A5271,Data!$A$2:$A$6500,0))</f>
        <v>0</v>
      </c>
      <c r="N5271" s="90">
        <f>INDEX(Data!I$2:I$6500,MATCH($A5271,Data!$A$2:$A$6500,0))</f>
        <v>0</v>
      </c>
      <c r="O5271" s="83">
        <f>INDEX(Data!J$2:J$6500,MATCH($A5271,Data!$A$2:$A$6500,0))</f>
        <v>0</v>
      </c>
      <c r="P5271" t="str">
        <f>_xlfn.XLOOKUP(B5271,Table3[RefID],Table3[Citation])</f>
        <v>Dumbacher et al (2010)</v>
      </c>
    </row>
    <row r="5272" spans="1:16" x14ac:dyDescent="0.35">
      <c r="A5272" s="68">
        <v>5270</v>
      </c>
      <c r="B5272" s="69">
        <v>316</v>
      </c>
      <c r="C5272" s="69">
        <v>19069</v>
      </c>
      <c r="D5272" s="69">
        <v>3268</v>
      </c>
      <c r="E5272" t="str">
        <f>INDEX(Table5[EEZ],MATCH(C5272,Table5[Colony_ID],0))</f>
        <v>Papua New Guinean Exclusive Economic Zone</v>
      </c>
      <c r="F5272" t="str">
        <f>INDEX(Table5[Corrected Island/Colony Name],MATCH('Full Data'!C5272,Table5[Colony_ID],0))</f>
        <v>Panaunau</v>
      </c>
      <c r="G5272" t="str">
        <f>INDEX(Table4[Common_Name],MATCH('Full Data'!D5272,Table4[SpcRecID],0))</f>
        <v>Black-naped Tern</v>
      </c>
      <c r="H5272" s="83" t="str">
        <f>INDEX(Data!E$2:E$6500,MATCH(A5272,Data!$A$2:$A$6500,0))</f>
        <v>Probable</v>
      </c>
      <c r="I5272" s="90">
        <f>INDEX(Data!P$2:P$6500,MATCH(A5272,Data!$A$2:$A$6500,0))</f>
        <v>2009</v>
      </c>
      <c r="J5272" s="90">
        <f>INDEX(Data!Q$2:Q$6500,MATCH($A5272,Data!$A$2:$A$6500,0))</f>
        <v>2009</v>
      </c>
      <c r="K5272" s="90">
        <f>INDEX(Data!F$2:F$6500,MATCH($A5272,Data!$A$2:$A$6500,0))</f>
        <v>0</v>
      </c>
      <c r="L5272" s="90">
        <f>INDEX(Data!G$2:G$6500,MATCH($A5272,Data!$A$2:$A$6500,0))</f>
        <v>0</v>
      </c>
      <c r="M5272" s="90">
        <f>INDEX(Data!H$2:H$6500,MATCH($A5272,Data!$A$2:$A$6500,0))</f>
        <v>0</v>
      </c>
      <c r="N5272" s="90">
        <f>INDEX(Data!I$2:I$6500,MATCH($A5272,Data!$A$2:$A$6500,0))</f>
        <v>0</v>
      </c>
      <c r="O5272" s="83">
        <f>INDEX(Data!J$2:J$6500,MATCH($A5272,Data!$A$2:$A$6500,0))</f>
        <v>0</v>
      </c>
      <c r="P5272" t="str">
        <f>_xlfn.XLOOKUP(B5272,Table3[RefID],Table3[Citation])</f>
        <v>Dumbacher et al (2010)</v>
      </c>
    </row>
    <row r="5273" spans="1:16" x14ac:dyDescent="0.35">
      <c r="A5273" s="68">
        <v>5271</v>
      </c>
      <c r="B5273" s="69">
        <v>316</v>
      </c>
      <c r="C5273" s="69">
        <v>19049</v>
      </c>
      <c r="D5273" s="69">
        <v>3287</v>
      </c>
      <c r="E5273" t="str">
        <f>INDEX(Table5[EEZ],MATCH(C5273,Table5[Colony_ID],0))</f>
        <v>Papua New Guinean Exclusive Economic Zone</v>
      </c>
      <c r="F5273" t="str">
        <f>INDEX(Table5[Corrected Island/Colony Name],MATCH('Full Data'!C5273,Table5[Colony_ID],0))</f>
        <v>Panapompom</v>
      </c>
      <c r="G5273" t="str">
        <f>INDEX(Table4[Common_Name],MATCH('Full Data'!D5273,Table4[SpcRecID],0))</f>
        <v>Bridled Tern</v>
      </c>
      <c r="H5273" s="83" t="str">
        <f>INDEX(Data!E$2:E$6500,MATCH(A5273,Data!$A$2:$A$6500,0))</f>
        <v>Data Deficient</v>
      </c>
      <c r="I5273" s="90">
        <f>INDEX(Data!P$2:P$6500,MATCH(A5273,Data!$A$2:$A$6500,0))</f>
        <v>2009</v>
      </c>
      <c r="J5273" s="90">
        <f>INDEX(Data!Q$2:Q$6500,MATCH($A5273,Data!$A$2:$A$6500,0))</f>
        <v>2009</v>
      </c>
      <c r="K5273" s="90">
        <f>INDEX(Data!F$2:F$6500,MATCH($A5273,Data!$A$2:$A$6500,0))</f>
        <v>0</v>
      </c>
      <c r="L5273" s="90">
        <f>INDEX(Data!G$2:G$6500,MATCH($A5273,Data!$A$2:$A$6500,0))</f>
        <v>0</v>
      </c>
      <c r="M5273" s="90">
        <f>INDEX(Data!H$2:H$6500,MATCH($A5273,Data!$A$2:$A$6500,0))</f>
        <v>0</v>
      </c>
      <c r="N5273" s="90">
        <f>INDEX(Data!I$2:I$6500,MATCH($A5273,Data!$A$2:$A$6500,0))</f>
        <v>0</v>
      </c>
      <c r="O5273" s="83">
        <f>INDEX(Data!J$2:J$6500,MATCH($A5273,Data!$A$2:$A$6500,0))</f>
        <v>0</v>
      </c>
      <c r="P5273" t="str">
        <f>_xlfn.XLOOKUP(B5273,Table3[RefID],Table3[Citation])</f>
        <v>Dumbacher et al (2010)</v>
      </c>
    </row>
    <row r="5274" spans="1:16" x14ac:dyDescent="0.35">
      <c r="A5274" s="68">
        <v>5272</v>
      </c>
      <c r="B5274" s="69">
        <v>316</v>
      </c>
      <c r="C5274" s="69">
        <v>19051</v>
      </c>
      <c r="D5274" s="69">
        <v>3287</v>
      </c>
      <c r="E5274" t="str">
        <f>INDEX(Table5[EEZ],MATCH(C5274,Table5[Colony_ID],0))</f>
        <v>Papua New Guinean Exclusive Economic Zone</v>
      </c>
      <c r="F5274" t="str">
        <f>INDEX(Table5[Corrected Island/Colony Name],MATCH('Full Data'!C5274,Table5[Colony_ID],0))</f>
        <v>Rara</v>
      </c>
      <c r="G5274" t="str">
        <f>INDEX(Table4[Common_Name],MATCH('Full Data'!D5274,Table4[SpcRecID],0))</f>
        <v>Bridled Tern</v>
      </c>
      <c r="H5274" s="83" t="str">
        <f>INDEX(Data!E$2:E$6500,MATCH(A5274,Data!$A$2:$A$6500,0))</f>
        <v>Data Deficient</v>
      </c>
      <c r="I5274" s="90">
        <f>INDEX(Data!P$2:P$6500,MATCH(A5274,Data!$A$2:$A$6500,0))</f>
        <v>2009</v>
      </c>
      <c r="J5274" s="90">
        <f>INDEX(Data!Q$2:Q$6500,MATCH($A5274,Data!$A$2:$A$6500,0))</f>
        <v>2009</v>
      </c>
      <c r="K5274" s="90">
        <f>INDEX(Data!F$2:F$6500,MATCH($A5274,Data!$A$2:$A$6500,0))</f>
        <v>0</v>
      </c>
      <c r="L5274" s="90">
        <f>INDEX(Data!G$2:G$6500,MATCH($A5274,Data!$A$2:$A$6500,0))</f>
        <v>0</v>
      </c>
      <c r="M5274" s="90">
        <f>INDEX(Data!H$2:H$6500,MATCH($A5274,Data!$A$2:$A$6500,0))</f>
        <v>0</v>
      </c>
      <c r="N5274" s="90">
        <f>INDEX(Data!I$2:I$6500,MATCH($A5274,Data!$A$2:$A$6500,0))</f>
        <v>0</v>
      </c>
      <c r="O5274" s="83">
        <f>INDEX(Data!J$2:J$6500,MATCH($A5274,Data!$A$2:$A$6500,0))</f>
        <v>0</v>
      </c>
      <c r="P5274" t="str">
        <f>_xlfn.XLOOKUP(B5274,Table3[RefID],Table3[Citation])</f>
        <v>Dumbacher et al (2010)</v>
      </c>
    </row>
    <row r="5275" spans="1:16" x14ac:dyDescent="0.35">
      <c r="A5275" s="68">
        <v>5273</v>
      </c>
      <c r="B5275" s="69">
        <v>316</v>
      </c>
      <c r="C5275" s="69">
        <v>19069</v>
      </c>
      <c r="D5275" s="69">
        <v>3287</v>
      </c>
      <c r="E5275" t="str">
        <f>INDEX(Table5[EEZ],MATCH(C5275,Table5[Colony_ID],0))</f>
        <v>Papua New Guinean Exclusive Economic Zone</v>
      </c>
      <c r="F5275" t="str">
        <f>INDEX(Table5[Corrected Island/Colony Name],MATCH('Full Data'!C5275,Table5[Colony_ID],0))</f>
        <v>Panaunau</v>
      </c>
      <c r="G5275" t="str">
        <f>INDEX(Table4[Common_Name],MATCH('Full Data'!D5275,Table4[SpcRecID],0))</f>
        <v>Bridled Tern</v>
      </c>
      <c r="H5275" s="83" t="str">
        <f>INDEX(Data!E$2:E$6500,MATCH(A5275,Data!$A$2:$A$6500,0))</f>
        <v>Data Deficient</v>
      </c>
      <c r="I5275" s="90">
        <f>INDEX(Data!P$2:P$6500,MATCH(A5275,Data!$A$2:$A$6500,0))</f>
        <v>2009</v>
      </c>
      <c r="J5275" s="90">
        <f>INDEX(Data!Q$2:Q$6500,MATCH($A5275,Data!$A$2:$A$6500,0))</f>
        <v>2009</v>
      </c>
      <c r="K5275" s="90">
        <f>INDEX(Data!F$2:F$6500,MATCH($A5275,Data!$A$2:$A$6500,0))</f>
        <v>0</v>
      </c>
      <c r="L5275" s="90">
        <f>INDEX(Data!G$2:G$6500,MATCH($A5275,Data!$A$2:$A$6500,0))</f>
        <v>0</v>
      </c>
      <c r="M5275" s="90">
        <f>INDEX(Data!H$2:H$6500,MATCH($A5275,Data!$A$2:$A$6500,0))</f>
        <v>0</v>
      </c>
      <c r="N5275" s="90">
        <f>INDEX(Data!I$2:I$6500,MATCH($A5275,Data!$A$2:$A$6500,0))</f>
        <v>0</v>
      </c>
      <c r="O5275" s="83">
        <f>INDEX(Data!J$2:J$6500,MATCH($A5275,Data!$A$2:$A$6500,0))</f>
        <v>0</v>
      </c>
      <c r="P5275" t="str">
        <f>_xlfn.XLOOKUP(B5275,Table3[RefID],Table3[Citation])</f>
        <v>Dumbacher et al (2010)</v>
      </c>
    </row>
    <row r="5276" spans="1:16" x14ac:dyDescent="0.35">
      <c r="A5276" s="68">
        <v>5274</v>
      </c>
      <c r="B5276" s="69">
        <v>316</v>
      </c>
      <c r="C5276" s="69">
        <v>19071</v>
      </c>
      <c r="D5276" s="69">
        <v>3287</v>
      </c>
      <c r="E5276" t="str">
        <f>INDEX(Table5[EEZ],MATCH(C5276,Table5[Colony_ID],0))</f>
        <v>Papua New Guinean Exclusive Economic Zone</v>
      </c>
      <c r="F5276" t="str">
        <f>INDEX(Table5[Corrected Island/Colony Name],MATCH('Full Data'!C5276,Table5[Colony_ID],0))</f>
        <v>Slade</v>
      </c>
      <c r="G5276" t="str">
        <f>INDEX(Table4[Common_Name],MATCH('Full Data'!D5276,Table4[SpcRecID],0))</f>
        <v>Bridled Tern</v>
      </c>
      <c r="H5276" s="83" t="str">
        <f>INDEX(Data!E$2:E$6500,MATCH(A5276,Data!$A$2:$A$6500,0))</f>
        <v>Data Deficient</v>
      </c>
      <c r="I5276" s="90">
        <f>INDEX(Data!P$2:P$6500,MATCH(A5276,Data!$A$2:$A$6500,0))</f>
        <v>2009</v>
      </c>
      <c r="J5276" s="90">
        <f>INDEX(Data!Q$2:Q$6500,MATCH($A5276,Data!$A$2:$A$6500,0))</f>
        <v>2009</v>
      </c>
      <c r="K5276" s="90">
        <f>INDEX(Data!F$2:F$6500,MATCH($A5276,Data!$A$2:$A$6500,0))</f>
        <v>0</v>
      </c>
      <c r="L5276" s="90">
        <f>INDEX(Data!G$2:G$6500,MATCH($A5276,Data!$A$2:$A$6500,0))</f>
        <v>0</v>
      </c>
      <c r="M5276" s="90">
        <f>INDEX(Data!H$2:H$6500,MATCH($A5276,Data!$A$2:$A$6500,0))</f>
        <v>0</v>
      </c>
      <c r="N5276" s="90">
        <f>INDEX(Data!I$2:I$6500,MATCH($A5276,Data!$A$2:$A$6500,0))</f>
        <v>0</v>
      </c>
      <c r="O5276" s="83">
        <f>INDEX(Data!J$2:J$6500,MATCH($A5276,Data!$A$2:$A$6500,0))</f>
        <v>0</v>
      </c>
      <c r="P5276" t="str">
        <f>_xlfn.XLOOKUP(B5276,Table3[RefID],Table3[Citation])</f>
        <v>Dumbacher et al (2010)</v>
      </c>
    </row>
    <row r="5277" spans="1:16" x14ac:dyDescent="0.35">
      <c r="A5277" s="68">
        <v>5275</v>
      </c>
      <c r="B5277" s="69">
        <v>316</v>
      </c>
      <c r="C5277" s="69">
        <v>19014</v>
      </c>
      <c r="D5277" s="69">
        <v>3659</v>
      </c>
      <c r="E5277" t="str">
        <f>INDEX(Table5[EEZ],MATCH(C5277,Table5[Colony_ID],0))</f>
        <v>Papua New Guinean Exclusive Economic Zone</v>
      </c>
      <c r="F5277" t="str">
        <f>INDEX(Table5[Corrected Island/Colony Name],MATCH('Full Data'!C5277,Table5[Colony_ID],0))</f>
        <v>Itamarina</v>
      </c>
      <c r="G5277" t="str">
        <f>INDEX(Table4[Common_Name],MATCH('Full Data'!D5277,Table4[SpcRecID],0))</f>
        <v>Brown Booby</v>
      </c>
      <c r="H5277" s="83" t="str">
        <f>INDEX(Data!E$2:E$6500,MATCH(A5277,Data!$A$2:$A$6500,0))</f>
        <v>Data Deficient</v>
      </c>
      <c r="I5277" s="90">
        <f>INDEX(Data!P$2:P$6500,MATCH(A5277,Data!$A$2:$A$6500,0))</f>
        <v>2009</v>
      </c>
      <c r="J5277" s="90">
        <f>INDEX(Data!Q$2:Q$6500,MATCH($A5277,Data!$A$2:$A$6500,0))</f>
        <v>2009</v>
      </c>
      <c r="K5277" s="90">
        <f>INDEX(Data!F$2:F$6500,MATCH($A5277,Data!$A$2:$A$6500,0))</f>
        <v>0</v>
      </c>
      <c r="L5277" s="90">
        <f>INDEX(Data!G$2:G$6500,MATCH($A5277,Data!$A$2:$A$6500,0))</f>
        <v>0</v>
      </c>
      <c r="M5277" s="90">
        <f>INDEX(Data!H$2:H$6500,MATCH($A5277,Data!$A$2:$A$6500,0))</f>
        <v>0</v>
      </c>
      <c r="N5277" s="90">
        <f>INDEX(Data!I$2:I$6500,MATCH($A5277,Data!$A$2:$A$6500,0))</f>
        <v>0</v>
      </c>
      <c r="O5277" s="83">
        <f>INDEX(Data!J$2:J$6500,MATCH($A5277,Data!$A$2:$A$6500,0))</f>
        <v>0</v>
      </c>
      <c r="P5277" t="str">
        <f>_xlfn.XLOOKUP(B5277,Table3[RefID],Table3[Citation])</f>
        <v>Dumbacher et al (2010)</v>
      </c>
    </row>
    <row r="5278" spans="1:16" x14ac:dyDescent="0.35">
      <c r="A5278" s="68">
        <v>5276</v>
      </c>
      <c r="B5278" s="69">
        <v>316</v>
      </c>
      <c r="C5278" s="69">
        <v>19018</v>
      </c>
      <c r="D5278" s="69">
        <v>3659</v>
      </c>
      <c r="E5278" t="str">
        <f>INDEX(Table5[EEZ],MATCH(C5278,Table5[Colony_ID],0))</f>
        <v>Papua New Guinean Exclusive Economic Zone</v>
      </c>
      <c r="F5278" t="str">
        <f>INDEX(Table5[Corrected Island/Colony Name],MATCH('Full Data'!C5278,Table5[Colony_ID],0))</f>
        <v>Dawson Island</v>
      </c>
      <c r="G5278" t="str">
        <f>INDEX(Table4[Common_Name],MATCH('Full Data'!D5278,Table4[SpcRecID],0))</f>
        <v>Brown Booby</v>
      </c>
      <c r="H5278" s="83" t="str">
        <f>INDEX(Data!E$2:E$6500,MATCH(A5278,Data!$A$2:$A$6500,0))</f>
        <v>data deficient</v>
      </c>
      <c r="I5278" s="90">
        <f>INDEX(Data!P$2:P$6500,MATCH(A5278,Data!$A$2:$A$6500,0))</f>
        <v>2009</v>
      </c>
      <c r="J5278" s="90">
        <f>INDEX(Data!Q$2:Q$6500,MATCH($A5278,Data!$A$2:$A$6500,0))</f>
        <v>2009</v>
      </c>
      <c r="K5278" s="90">
        <f>INDEX(Data!F$2:F$6500,MATCH($A5278,Data!$A$2:$A$6500,0))</f>
        <v>0</v>
      </c>
      <c r="L5278" s="90">
        <f>INDEX(Data!G$2:G$6500,MATCH($A5278,Data!$A$2:$A$6500,0))</f>
        <v>0</v>
      </c>
      <c r="M5278" s="90">
        <f>INDEX(Data!H$2:H$6500,MATCH($A5278,Data!$A$2:$A$6500,0))</f>
        <v>0</v>
      </c>
      <c r="N5278" s="90">
        <f>INDEX(Data!I$2:I$6500,MATCH($A5278,Data!$A$2:$A$6500,0))</f>
        <v>0</v>
      </c>
      <c r="O5278" s="83">
        <f>INDEX(Data!J$2:J$6500,MATCH($A5278,Data!$A$2:$A$6500,0))</f>
        <v>0</v>
      </c>
      <c r="P5278" t="str">
        <f>_xlfn.XLOOKUP(B5278,Table3[RefID],Table3[Citation])</f>
        <v>Dumbacher et al (2010)</v>
      </c>
    </row>
    <row r="5279" spans="1:16" x14ac:dyDescent="0.35">
      <c r="A5279" s="68">
        <v>5277</v>
      </c>
      <c r="B5279" s="69">
        <v>316</v>
      </c>
      <c r="C5279" s="69">
        <v>19014</v>
      </c>
      <c r="D5279" s="69">
        <v>3294</v>
      </c>
      <c r="E5279" t="str">
        <f>INDEX(Table5[EEZ],MATCH(C5279,Table5[Colony_ID],0))</f>
        <v>Papua New Guinean Exclusive Economic Zone</v>
      </c>
      <c r="F5279" t="str">
        <f>INDEX(Table5[Corrected Island/Colony Name],MATCH('Full Data'!C5279,Table5[Colony_ID],0))</f>
        <v>Itamarina</v>
      </c>
      <c r="G5279" t="str">
        <f>INDEX(Table4[Common_Name],MATCH('Full Data'!D5279,Table4[SpcRecID],0))</f>
        <v>Brown Noddy</v>
      </c>
      <c r="H5279" s="83" t="str">
        <f>INDEX(Data!E$2:E$6500,MATCH(A5279,Data!$A$2:$A$6500,0))</f>
        <v>Data Deficient</v>
      </c>
      <c r="I5279" s="90">
        <f>INDEX(Data!P$2:P$6500,MATCH(A5279,Data!$A$2:$A$6500,0))</f>
        <v>2009</v>
      </c>
      <c r="J5279" s="90">
        <f>INDEX(Data!Q$2:Q$6500,MATCH($A5279,Data!$A$2:$A$6500,0))</f>
        <v>2009</v>
      </c>
      <c r="K5279" s="90">
        <f>INDEX(Data!F$2:F$6500,MATCH($A5279,Data!$A$2:$A$6500,0))</f>
        <v>0</v>
      </c>
      <c r="L5279" s="90">
        <f>INDEX(Data!G$2:G$6500,MATCH($A5279,Data!$A$2:$A$6500,0))</f>
        <v>0</v>
      </c>
      <c r="M5279" s="90">
        <f>INDEX(Data!H$2:H$6500,MATCH($A5279,Data!$A$2:$A$6500,0))</f>
        <v>0</v>
      </c>
      <c r="N5279" s="90">
        <f>INDEX(Data!I$2:I$6500,MATCH($A5279,Data!$A$2:$A$6500,0))</f>
        <v>0</v>
      </c>
      <c r="O5279" s="83">
        <f>INDEX(Data!J$2:J$6500,MATCH($A5279,Data!$A$2:$A$6500,0))</f>
        <v>0</v>
      </c>
      <c r="P5279" t="str">
        <f>_xlfn.XLOOKUP(B5279,Table3[RefID],Table3[Citation])</f>
        <v>Dumbacher et al (2010)</v>
      </c>
    </row>
    <row r="5280" spans="1:16" x14ac:dyDescent="0.35">
      <c r="A5280" s="68">
        <v>5278</v>
      </c>
      <c r="B5280" s="69">
        <v>316</v>
      </c>
      <c r="C5280" s="69">
        <v>19051</v>
      </c>
      <c r="D5280" s="69">
        <v>3294</v>
      </c>
      <c r="E5280" t="str">
        <f>INDEX(Table5[EEZ],MATCH(C5280,Table5[Colony_ID],0))</f>
        <v>Papua New Guinean Exclusive Economic Zone</v>
      </c>
      <c r="F5280" t="str">
        <f>INDEX(Table5[Corrected Island/Colony Name],MATCH('Full Data'!C5280,Table5[Colony_ID],0))</f>
        <v>Rara</v>
      </c>
      <c r="G5280" t="str">
        <f>INDEX(Table4[Common_Name],MATCH('Full Data'!D5280,Table4[SpcRecID],0))</f>
        <v>Brown Noddy</v>
      </c>
      <c r="H5280" s="83" t="str">
        <f>INDEX(Data!E$2:E$6500,MATCH(A5280,Data!$A$2:$A$6500,0))</f>
        <v>Data Deficient</v>
      </c>
      <c r="I5280" s="90">
        <f>INDEX(Data!P$2:P$6500,MATCH(A5280,Data!$A$2:$A$6500,0))</f>
        <v>2009</v>
      </c>
      <c r="J5280" s="90">
        <f>INDEX(Data!Q$2:Q$6500,MATCH($A5280,Data!$A$2:$A$6500,0))</f>
        <v>2009</v>
      </c>
      <c r="K5280" s="90">
        <f>INDEX(Data!F$2:F$6500,MATCH($A5280,Data!$A$2:$A$6500,0))</f>
        <v>0</v>
      </c>
      <c r="L5280" s="90">
        <f>INDEX(Data!G$2:G$6500,MATCH($A5280,Data!$A$2:$A$6500,0))</f>
        <v>0</v>
      </c>
      <c r="M5280" s="90">
        <f>INDEX(Data!H$2:H$6500,MATCH($A5280,Data!$A$2:$A$6500,0))</f>
        <v>0</v>
      </c>
      <c r="N5280" s="90">
        <f>INDEX(Data!I$2:I$6500,MATCH($A5280,Data!$A$2:$A$6500,0))</f>
        <v>0</v>
      </c>
      <c r="O5280" s="83">
        <f>INDEX(Data!J$2:J$6500,MATCH($A5280,Data!$A$2:$A$6500,0))</f>
        <v>0</v>
      </c>
      <c r="P5280" t="str">
        <f>_xlfn.XLOOKUP(B5280,Table3[RefID],Table3[Citation])</f>
        <v>Dumbacher et al (2010)</v>
      </c>
    </row>
    <row r="5281" spans="1:16" x14ac:dyDescent="0.35">
      <c r="A5281" s="68">
        <v>5279</v>
      </c>
      <c r="B5281" s="69">
        <v>316</v>
      </c>
      <c r="C5281" s="69">
        <v>19071</v>
      </c>
      <c r="D5281" s="69">
        <v>3298</v>
      </c>
      <c r="E5281" t="str">
        <f>INDEX(Table5[EEZ],MATCH(C5281,Table5[Colony_ID],0))</f>
        <v>Papua New Guinean Exclusive Economic Zone</v>
      </c>
      <c r="F5281" t="str">
        <f>INDEX(Table5[Corrected Island/Colony Name],MATCH('Full Data'!C5281,Table5[Colony_ID],0))</f>
        <v>Slade</v>
      </c>
      <c r="G5281" t="str">
        <f>INDEX(Table4[Common_Name],MATCH('Full Data'!D5281,Table4[SpcRecID],0))</f>
        <v>Common White Tern</v>
      </c>
      <c r="H5281" s="83" t="str">
        <f>INDEX(Data!E$2:E$6500,MATCH(A5281,Data!$A$2:$A$6500,0))</f>
        <v>Data Deficient</v>
      </c>
      <c r="I5281" s="90">
        <f>INDEX(Data!P$2:P$6500,MATCH(A5281,Data!$A$2:$A$6500,0))</f>
        <v>2009</v>
      </c>
      <c r="J5281" s="90">
        <f>INDEX(Data!Q$2:Q$6500,MATCH($A5281,Data!$A$2:$A$6500,0))</f>
        <v>2009</v>
      </c>
      <c r="K5281" s="90">
        <f>INDEX(Data!F$2:F$6500,MATCH($A5281,Data!$A$2:$A$6500,0))</f>
        <v>0</v>
      </c>
      <c r="L5281" s="90">
        <f>INDEX(Data!G$2:G$6500,MATCH($A5281,Data!$A$2:$A$6500,0))</f>
        <v>0</v>
      </c>
      <c r="M5281" s="90">
        <f>INDEX(Data!H$2:H$6500,MATCH($A5281,Data!$A$2:$A$6500,0))</f>
        <v>0</v>
      </c>
      <c r="N5281" s="90">
        <f>INDEX(Data!I$2:I$6500,MATCH($A5281,Data!$A$2:$A$6500,0))</f>
        <v>0</v>
      </c>
      <c r="O5281" s="83">
        <f>INDEX(Data!J$2:J$6500,MATCH($A5281,Data!$A$2:$A$6500,0))</f>
        <v>0</v>
      </c>
      <c r="P5281" t="str">
        <f>_xlfn.XLOOKUP(B5281,Table3[RefID],Table3[Citation])</f>
        <v>Dumbacher et al (2010)</v>
      </c>
    </row>
    <row r="5282" spans="1:16" x14ac:dyDescent="0.35">
      <c r="A5282" s="68">
        <v>5280</v>
      </c>
      <c r="B5282" s="69">
        <v>316</v>
      </c>
      <c r="C5282" s="69">
        <v>19032</v>
      </c>
      <c r="D5282" s="69">
        <v>3263</v>
      </c>
      <c r="E5282" t="str">
        <f>INDEX(Table5[EEZ],MATCH(C5282,Table5[Colony_ID],0))</f>
        <v>Papua New Guinean Exclusive Economic Zone</v>
      </c>
      <c r="F5282" t="str">
        <f>INDEX(Table5[Corrected Island/Colony Name],MATCH('Full Data'!C5282,Table5[Colony_ID],0))</f>
        <v>Kanawea</v>
      </c>
      <c r="G5282" t="str">
        <f>INDEX(Table4[Common_Name],MATCH('Full Data'!D5282,Table4[SpcRecID],0))</f>
        <v>Greater crested Tern</v>
      </c>
      <c r="H5282" s="83" t="str">
        <f>INDEX(Data!E$2:E$6500,MATCH(A5282,Data!$A$2:$A$6500,0))</f>
        <v>data deficient</v>
      </c>
      <c r="I5282" s="90">
        <f>INDEX(Data!P$2:P$6500,MATCH(A5282,Data!$A$2:$A$6500,0))</f>
        <v>2009</v>
      </c>
      <c r="J5282" s="90">
        <f>INDEX(Data!Q$2:Q$6500,MATCH($A5282,Data!$A$2:$A$6500,0))</f>
        <v>2009</v>
      </c>
      <c r="K5282" s="90">
        <f>INDEX(Data!F$2:F$6500,MATCH($A5282,Data!$A$2:$A$6500,0))</f>
        <v>0</v>
      </c>
      <c r="L5282" s="90">
        <f>INDEX(Data!G$2:G$6500,MATCH($A5282,Data!$A$2:$A$6500,0))</f>
        <v>0</v>
      </c>
      <c r="M5282" s="90">
        <f>INDEX(Data!H$2:H$6500,MATCH($A5282,Data!$A$2:$A$6500,0))</f>
        <v>0</v>
      </c>
      <c r="N5282" s="90">
        <f>INDEX(Data!I$2:I$6500,MATCH($A5282,Data!$A$2:$A$6500,0))</f>
        <v>0</v>
      </c>
      <c r="O5282" s="83">
        <f>INDEX(Data!J$2:J$6500,MATCH($A5282,Data!$A$2:$A$6500,0))</f>
        <v>0</v>
      </c>
      <c r="P5282" t="str">
        <f>_xlfn.XLOOKUP(B5282,Table3[RefID],Table3[Citation])</f>
        <v>Dumbacher et al (2010)</v>
      </c>
    </row>
    <row r="5283" spans="1:16" x14ac:dyDescent="0.35">
      <c r="A5283" s="68">
        <v>5281</v>
      </c>
      <c r="B5283" s="69">
        <v>316</v>
      </c>
      <c r="C5283" s="69">
        <v>19045</v>
      </c>
      <c r="D5283" s="69">
        <v>3263</v>
      </c>
      <c r="E5283" t="str">
        <f>INDEX(Table5[EEZ],MATCH(C5283,Table5[Colony_ID],0))</f>
        <v>Papua New Guinean Exclusive Economic Zone</v>
      </c>
      <c r="F5283" t="str">
        <f>INDEX(Table5[Corrected Island/Colony Name],MATCH('Full Data'!C5283,Table5[Colony_ID],0))</f>
        <v>Bagaman</v>
      </c>
      <c r="G5283" t="str">
        <f>INDEX(Table4[Common_Name],MATCH('Full Data'!D5283,Table4[SpcRecID],0))</f>
        <v>Greater crested Tern</v>
      </c>
      <c r="H5283" s="83" t="str">
        <f>INDEX(Data!E$2:E$6500,MATCH(A5283,Data!$A$2:$A$6500,0))</f>
        <v>Data Deficient</v>
      </c>
      <c r="I5283" s="90">
        <f>INDEX(Data!P$2:P$6500,MATCH(A5283,Data!$A$2:$A$6500,0))</f>
        <v>2009</v>
      </c>
      <c r="J5283" s="90">
        <f>INDEX(Data!Q$2:Q$6500,MATCH($A5283,Data!$A$2:$A$6500,0))</f>
        <v>2009</v>
      </c>
      <c r="K5283" s="90">
        <f>INDEX(Data!F$2:F$6500,MATCH($A5283,Data!$A$2:$A$6500,0))</f>
        <v>0</v>
      </c>
      <c r="L5283" s="90">
        <f>INDEX(Data!G$2:G$6500,MATCH($A5283,Data!$A$2:$A$6500,0))</f>
        <v>0</v>
      </c>
      <c r="M5283" s="90">
        <f>INDEX(Data!H$2:H$6500,MATCH($A5283,Data!$A$2:$A$6500,0))</f>
        <v>0</v>
      </c>
      <c r="N5283" s="90">
        <f>INDEX(Data!I$2:I$6500,MATCH($A5283,Data!$A$2:$A$6500,0))</f>
        <v>0</v>
      </c>
      <c r="O5283" s="83">
        <f>INDEX(Data!J$2:J$6500,MATCH($A5283,Data!$A$2:$A$6500,0))</f>
        <v>0</v>
      </c>
      <c r="P5283" t="str">
        <f>_xlfn.XLOOKUP(B5283,Table3[RefID],Table3[Citation])</f>
        <v>Dumbacher et al (2010)</v>
      </c>
    </row>
    <row r="5284" spans="1:16" x14ac:dyDescent="0.35">
      <c r="A5284" s="68">
        <v>5282</v>
      </c>
      <c r="B5284" s="69">
        <v>316</v>
      </c>
      <c r="C5284" s="69">
        <v>19049</v>
      </c>
      <c r="D5284" s="69">
        <v>3263</v>
      </c>
      <c r="E5284" t="str">
        <f>INDEX(Table5[EEZ],MATCH(C5284,Table5[Colony_ID],0))</f>
        <v>Papua New Guinean Exclusive Economic Zone</v>
      </c>
      <c r="F5284" t="str">
        <f>INDEX(Table5[Corrected Island/Colony Name],MATCH('Full Data'!C5284,Table5[Colony_ID],0))</f>
        <v>Panapompom</v>
      </c>
      <c r="G5284" t="str">
        <f>INDEX(Table4[Common_Name],MATCH('Full Data'!D5284,Table4[SpcRecID],0))</f>
        <v>Greater crested Tern</v>
      </c>
      <c r="H5284" s="83" t="str">
        <f>INDEX(Data!E$2:E$6500,MATCH(A5284,Data!$A$2:$A$6500,0))</f>
        <v>Data Deficient</v>
      </c>
      <c r="I5284" s="90">
        <f>INDEX(Data!P$2:P$6500,MATCH(A5284,Data!$A$2:$A$6500,0))</f>
        <v>2009</v>
      </c>
      <c r="J5284" s="90">
        <f>INDEX(Data!Q$2:Q$6500,MATCH($A5284,Data!$A$2:$A$6500,0))</f>
        <v>2009</v>
      </c>
      <c r="K5284" s="90">
        <f>INDEX(Data!F$2:F$6500,MATCH($A5284,Data!$A$2:$A$6500,0))</f>
        <v>0</v>
      </c>
      <c r="L5284" s="90">
        <f>INDEX(Data!G$2:G$6500,MATCH($A5284,Data!$A$2:$A$6500,0))</f>
        <v>0</v>
      </c>
      <c r="M5284" s="90">
        <f>INDEX(Data!H$2:H$6500,MATCH($A5284,Data!$A$2:$A$6500,0))</f>
        <v>0</v>
      </c>
      <c r="N5284" s="90">
        <f>INDEX(Data!I$2:I$6500,MATCH($A5284,Data!$A$2:$A$6500,0))</f>
        <v>0</v>
      </c>
      <c r="O5284" s="83">
        <f>INDEX(Data!J$2:J$6500,MATCH($A5284,Data!$A$2:$A$6500,0))</f>
        <v>0</v>
      </c>
      <c r="P5284" t="str">
        <f>_xlfn.XLOOKUP(B5284,Table3[RefID],Table3[Citation])</f>
        <v>Dumbacher et al (2010)</v>
      </c>
    </row>
    <row r="5285" spans="1:16" x14ac:dyDescent="0.35">
      <c r="A5285" s="68">
        <v>5283</v>
      </c>
      <c r="B5285" s="69">
        <v>316</v>
      </c>
      <c r="C5285" s="69">
        <v>19051</v>
      </c>
      <c r="D5285" s="69">
        <v>3263</v>
      </c>
      <c r="E5285" t="str">
        <f>INDEX(Table5[EEZ],MATCH(C5285,Table5[Colony_ID],0))</f>
        <v>Papua New Guinean Exclusive Economic Zone</v>
      </c>
      <c r="F5285" t="str">
        <f>INDEX(Table5[Corrected Island/Colony Name],MATCH('Full Data'!C5285,Table5[Colony_ID],0))</f>
        <v>Rara</v>
      </c>
      <c r="G5285" t="str">
        <f>INDEX(Table4[Common_Name],MATCH('Full Data'!D5285,Table4[SpcRecID],0))</f>
        <v>Greater crested Tern</v>
      </c>
      <c r="H5285" s="83" t="str">
        <f>INDEX(Data!E$2:E$6500,MATCH(A5285,Data!$A$2:$A$6500,0))</f>
        <v>Data Deficient</v>
      </c>
      <c r="I5285" s="90">
        <f>INDEX(Data!P$2:P$6500,MATCH(A5285,Data!$A$2:$A$6500,0))</f>
        <v>2009</v>
      </c>
      <c r="J5285" s="90">
        <f>INDEX(Data!Q$2:Q$6500,MATCH($A5285,Data!$A$2:$A$6500,0))</f>
        <v>2009</v>
      </c>
      <c r="K5285" s="90">
        <f>INDEX(Data!F$2:F$6500,MATCH($A5285,Data!$A$2:$A$6500,0))</f>
        <v>0</v>
      </c>
      <c r="L5285" s="90">
        <f>INDEX(Data!G$2:G$6500,MATCH($A5285,Data!$A$2:$A$6500,0))</f>
        <v>0</v>
      </c>
      <c r="M5285" s="90">
        <f>INDEX(Data!H$2:H$6500,MATCH($A5285,Data!$A$2:$A$6500,0))</f>
        <v>0</v>
      </c>
      <c r="N5285" s="90">
        <f>INDEX(Data!I$2:I$6500,MATCH($A5285,Data!$A$2:$A$6500,0))</f>
        <v>0</v>
      </c>
      <c r="O5285" s="83">
        <f>INDEX(Data!J$2:J$6500,MATCH($A5285,Data!$A$2:$A$6500,0))</f>
        <v>0</v>
      </c>
      <c r="P5285" t="str">
        <f>_xlfn.XLOOKUP(B5285,Table3[RefID],Table3[Citation])</f>
        <v>Dumbacher et al (2010)</v>
      </c>
    </row>
    <row r="5286" spans="1:16" x14ac:dyDescent="0.35">
      <c r="A5286" s="68">
        <v>5284</v>
      </c>
      <c r="B5286" s="69">
        <v>316</v>
      </c>
      <c r="C5286" s="69">
        <v>19032</v>
      </c>
      <c r="D5286" s="70">
        <v>3845</v>
      </c>
      <c r="E5286" t="str">
        <f>INDEX(Table5[EEZ],MATCH(C5286,Table5[Colony_ID],0))</f>
        <v>Papua New Guinean Exclusive Economic Zone</v>
      </c>
      <c r="F5286" t="str">
        <f>INDEX(Table5[Corrected Island/Colony Name],MATCH('Full Data'!C5286,Table5[Colony_ID],0))</f>
        <v>Kanawea</v>
      </c>
      <c r="G5286" t="str">
        <f>INDEX(Table4[Common_Name],MATCH('Full Data'!D5286,Table4[SpcRecID],0))</f>
        <v>Great Frigatebird</v>
      </c>
      <c r="H5286" s="83" t="str">
        <f>INDEX(Data!E$2:E$6500,MATCH(A5286,Data!$A$2:$A$6500,0))</f>
        <v>data deficient</v>
      </c>
      <c r="I5286" s="90">
        <f>INDEX(Data!P$2:P$6500,MATCH(A5286,Data!$A$2:$A$6500,0))</f>
        <v>2009</v>
      </c>
      <c r="J5286" s="90">
        <f>INDEX(Data!Q$2:Q$6500,MATCH($A5286,Data!$A$2:$A$6500,0))</f>
        <v>2009</v>
      </c>
      <c r="K5286" s="90">
        <f>INDEX(Data!F$2:F$6500,MATCH($A5286,Data!$A$2:$A$6500,0))</f>
        <v>0</v>
      </c>
      <c r="L5286" s="90">
        <f>INDEX(Data!G$2:G$6500,MATCH($A5286,Data!$A$2:$A$6500,0))</f>
        <v>0</v>
      </c>
      <c r="M5286" s="90">
        <f>INDEX(Data!H$2:H$6500,MATCH($A5286,Data!$A$2:$A$6500,0))</f>
        <v>0</v>
      </c>
      <c r="N5286" s="90">
        <f>INDEX(Data!I$2:I$6500,MATCH($A5286,Data!$A$2:$A$6500,0))</f>
        <v>0</v>
      </c>
      <c r="O5286" s="83">
        <f>INDEX(Data!J$2:J$6500,MATCH($A5286,Data!$A$2:$A$6500,0))</f>
        <v>0</v>
      </c>
      <c r="P5286" t="str">
        <f>_xlfn.XLOOKUP(B5286,Table3[RefID],Table3[Citation])</f>
        <v>Dumbacher et al (2010)</v>
      </c>
    </row>
    <row r="5287" spans="1:16" x14ac:dyDescent="0.35">
      <c r="A5287" s="68">
        <v>5285</v>
      </c>
      <c r="B5287" s="69">
        <v>316</v>
      </c>
      <c r="C5287" s="69">
        <v>19036</v>
      </c>
      <c r="D5287" s="70">
        <v>3845</v>
      </c>
      <c r="E5287" t="str">
        <f>INDEX(Table5[EEZ],MATCH(C5287,Table5[Colony_ID],0))</f>
        <v>Papua New Guinean Exclusive Economic Zone</v>
      </c>
      <c r="F5287" t="str">
        <f>INDEX(Table5[Corrected Island/Colony Name],MATCH('Full Data'!C5287,Table5[Colony_ID],0))</f>
        <v>Kegawam</v>
      </c>
      <c r="G5287" t="str">
        <f>INDEX(Table4[Common_Name],MATCH('Full Data'!D5287,Table4[SpcRecID],0))</f>
        <v>Great Frigatebird</v>
      </c>
      <c r="H5287" s="83" t="str">
        <f>INDEX(Data!E$2:E$6500,MATCH(A5287,Data!$A$2:$A$6500,0))</f>
        <v>Data Deficient</v>
      </c>
      <c r="I5287" s="90">
        <f>INDEX(Data!P$2:P$6500,MATCH(A5287,Data!$A$2:$A$6500,0))</f>
        <v>2009</v>
      </c>
      <c r="J5287" s="90">
        <f>INDEX(Data!Q$2:Q$6500,MATCH($A5287,Data!$A$2:$A$6500,0))</f>
        <v>2009</v>
      </c>
      <c r="K5287" s="90">
        <f>INDEX(Data!F$2:F$6500,MATCH($A5287,Data!$A$2:$A$6500,0))</f>
        <v>0</v>
      </c>
      <c r="L5287" s="90">
        <f>INDEX(Data!G$2:G$6500,MATCH($A5287,Data!$A$2:$A$6500,0))</f>
        <v>0</v>
      </c>
      <c r="M5287" s="90">
        <f>INDEX(Data!H$2:H$6500,MATCH($A5287,Data!$A$2:$A$6500,0))</f>
        <v>0</v>
      </c>
      <c r="N5287" s="90">
        <f>INDEX(Data!I$2:I$6500,MATCH($A5287,Data!$A$2:$A$6500,0))</f>
        <v>0</v>
      </c>
      <c r="O5287" s="83">
        <f>INDEX(Data!J$2:J$6500,MATCH($A5287,Data!$A$2:$A$6500,0))</f>
        <v>0</v>
      </c>
      <c r="P5287" t="str">
        <f>_xlfn.XLOOKUP(B5287,Table3[RefID],Table3[Citation])</f>
        <v>Dumbacher et al (2010)</v>
      </c>
    </row>
    <row r="5288" spans="1:16" x14ac:dyDescent="0.35">
      <c r="A5288" s="68">
        <v>5286</v>
      </c>
      <c r="B5288" s="69">
        <v>316</v>
      </c>
      <c r="C5288" s="69">
        <v>19069</v>
      </c>
      <c r="D5288" s="70">
        <v>3845</v>
      </c>
      <c r="E5288" t="str">
        <f>INDEX(Table5[EEZ],MATCH(C5288,Table5[Colony_ID],0))</f>
        <v>Papua New Guinean Exclusive Economic Zone</v>
      </c>
      <c r="F5288" t="str">
        <f>INDEX(Table5[Corrected Island/Colony Name],MATCH('Full Data'!C5288,Table5[Colony_ID],0))</f>
        <v>Panaunau</v>
      </c>
      <c r="G5288" t="str">
        <f>INDEX(Table4[Common_Name],MATCH('Full Data'!D5288,Table4[SpcRecID],0))</f>
        <v>Great Frigatebird</v>
      </c>
      <c r="H5288" s="83" t="str">
        <f>INDEX(Data!E$2:E$6500,MATCH(A5288,Data!$A$2:$A$6500,0))</f>
        <v>Data Deficient</v>
      </c>
      <c r="I5288" s="90">
        <f>INDEX(Data!P$2:P$6500,MATCH(A5288,Data!$A$2:$A$6500,0))</f>
        <v>2009</v>
      </c>
      <c r="J5288" s="90">
        <f>INDEX(Data!Q$2:Q$6500,MATCH($A5288,Data!$A$2:$A$6500,0))</f>
        <v>2009</v>
      </c>
      <c r="K5288" s="90">
        <f>INDEX(Data!F$2:F$6500,MATCH($A5288,Data!$A$2:$A$6500,0))</f>
        <v>0</v>
      </c>
      <c r="L5288" s="90">
        <f>INDEX(Data!G$2:G$6500,MATCH($A5288,Data!$A$2:$A$6500,0))</f>
        <v>0</v>
      </c>
      <c r="M5288" s="90">
        <f>INDEX(Data!H$2:H$6500,MATCH($A5288,Data!$A$2:$A$6500,0))</f>
        <v>0</v>
      </c>
      <c r="N5288" s="90">
        <f>INDEX(Data!I$2:I$6500,MATCH($A5288,Data!$A$2:$A$6500,0))</f>
        <v>0</v>
      </c>
      <c r="O5288" s="83">
        <f>INDEX(Data!J$2:J$6500,MATCH($A5288,Data!$A$2:$A$6500,0))</f>
        <v>0</v>
      </c>
      <c r="P5288" t="str">
        <f>_xlfn.XLOOKUP(B5288,Table3[RefID],Table3[Citation])</f>
        <v>Dumbacher et al (2010)</v>
      </c>
    </row>
    <row r="5289" spans="1:16" x14ac:dyDescent="0.35">
      <c r="A5289" s="68">
        <v>5287</v>
      </c>
      <c r="B5289" s="69">
        <v>316</v>
      </c>
      <c r="C5289" s="69">
        <v>19014</v>
      </c>
      <c r="D5289" s="69">
        <v>3846</v>
      </c>
      <c r="E5289" t="str">
        <f>INDEX(Table5[EEZ],MATCH(C5289,Table5[Colony_ID],0))</f>
        <v>Papua New Guinean Exclusive Economic Zone</v>
      </c>
      <c r="F5289" t="str">
        <f>INDEX(Table5[Corrected Island/Colony Name],MATCH('Full Data'!C5289,Table5[Colony_ID],0))</f>
        <v>Itamarina</v>
      </c>
      <c r="G5289" t="str">
        <f>INDEX(Table4[Common_Name],MATCH('Full Data'!D5289,Table4[SpcRecID],0))</f>
        <v>Lesser Frigatebird</v>
      </c>
      <c r="H5289" s="83" t="str">
        <f>INDEX(Data!E$2:E$6500,MATCH(A5289,Data!$A$2:$A$6500,0))</f>
        <v>Data Deficient</v>
      </c>
      <c r="I5289" s="90">
        <f>INDEX(Data!P$2:P$6500,MATCH(A5289,Data!$A$2:$A$6500,0))</f>
        <v>2009</v>
      </c>
      <c r="J5289" s="90">
        <f>INDEX(Data!Q$2:Q$6500,MATCH($A5289,Data!$A$2:$A$6500,0))</f>
        <v>2009</v>
      </c>
      <c r="K5289" s="90">
        <f>INDEX(Data!F$2:F$6500,MATCH($A5289,Data!$A$2:$A$6500,0))</f>
        <v>0</v>
      </c>
      <c r="L5289" s="90">
        <f>INDEX(Data!G$2:G$6500,MATCH($A5289,Data!$A$2:$A$6500,0))</f>
        <v>0</v>
      </c>
      <c r="M5289" s="90">
        <f>INDEX(Data!H$2:H$6500,MATCH($A5289,Data!$A$2:$A$6500,0))</f>
        <v>0</v>
      </c>
      <c r="N5289" s="90">
        <f>INDEX(Data!I$2:I$6500,MATCH($A5289,Data!$A$2:$A$6500,0))</f>
        <v>0</v>
      </c>
      <c r="O5289" s="83">
        <f>INDEX(Data!J$2:J$6500,MATCH($A5289,Data!$A$2:$A$6500,0))</f>
        <v>0</v>
      </c>
      <c r="P5289" t="str">
        <f>_xlfn.XLOOKUP(B5289,Table3[RefID],Table3[Citation])</f>
        <v>Dumbacher et al (2010)</v>
      </c>
    </row>
    <row r="5290" spans="1:16" x14ac:dyDescent="0.35">
      <c r="A5290" s="68">
        <v>5288</v>
      </c>
      <c r="B5290" s="69">
        <v>316</v>
      </c>
      <c r="C5290" s="69">
        <v>19036</v>
      </c>
      <c r="D5290" s="69">
        <v>3846</v>
      </c>
      <c r="E5290" t="str">
        <f>INDEX(Table5[EEZ],MATCH(C5290,Table5[Colony_ID],0))</f>
        <v>Papua New Guinean Exclusive Economic Zone</v>
      </c>
      <c r="F5290" t="str">
        <f>INDEX(Table5[Corrected Island/Colony Name],MATCH('Full Data'!C5290,Table5[Colony_ID],0))</f>
        <v>Kegawam</v>
      </c>
      <c r="G5290" t="str">
        <f>INDEX(Table4[Common_Name],MATCH('Full Data'!D5290,Table4[SpcRecID],0))</f>
        <v>Lesser Frigatebird</v>
      </c>
      <c r="H5290" s="83" t="str">
        <f>INDEX(Data!E$2:E$6500,MATCH(A5290,Data!$A$2:$A$6500,0))</f>
        <v>Data Deficient</v>
      </c>
      <c r="I5290" s="90">
        <f>INDEX(Data!P$2:P$6500,MATCH(A5290,Data!$A$2:$A$6500,0))</f>
        <v>2009</v>
      </c>
      <c r="J5290" s="90">
        <f>INDEX(Data!Q$2:Q$6500,MATCH($A5290,Data!$A$2:$A$6500,0))</f>
        <v>2009</v>
      </c>
      <c r="K5290" s="90">
        <f>INDEX(Data!F$2:F$6500,MATCH($A5290,Data!$A$2:$A$6500,0))</f>
        <v>0</v>
      </c>
      <c r="L5290" s="90">
        <f>INDEX(Data!G$2:G$6500,MATCH($A5290,Data!$A$2:$A$6500,0))</f>
        <v>0</v>
      </c>
      <c r="M5290" s="90">
        <f>INDEX(Data!H$2:H$6500,MATCH($A5290,Data!$A$2:$A$6500,0))</f>
        <v>0</v>
      </c>
      <c r="N5290" s="90">
        <f>INDEX(Data!I$2:I$6500,MATCH($A5290,Data!$A$2:$A$6500,0))</f>
        <v>0</v>
      </c>
      <c r="O5290" s="83">
        <f>INDEX(Data!J$2:J$6500,MATCH($A5290,Data!$A$2:$A$6500,0))</f>
        <v>0</v>
      </c>
      <c r="P5290" t="str">
        <f>_xlfn.XLOOKUP(B5290,Table3[RefID],Table3[Citation])</f>
        <v>Dumbacher et al (2010)</v>
      </c>
    </row>
    <row r="5291" spans="1:16" x14ac:dyDescent="0.35">
      <c r="A5291" s="68">
        <v>5289</v>
      </c>
      <c r="B5291" s="69">
        <v>316</v>
      </c>
      <c r="C5291" s="69">
        <v>19045</v>
      </c>
      <c r="D5291" s="69">
        <v>3846</v>
      </c>
      <c r="E5291" t="str">
        <f>INDEX(Table5[EEZ],MATCH(C5291,Table5[Colony_ID],0))</f>
        <v>Papua New Guinean Exclusive Economic Zone</v>
      </c>
      <c r="F5291" t="str">
        <f>INDEX(Table5[Corrected Island/Colony Name],MATCH('Full Data'!C5291,Table5[Colony_ID],0))</f>
        <v>Bagaman</v>
      </c>
      <c r="G5291" t="str">
        <f>INDEX(Table4[Common_Name],MATCH('Full Data'!D5291,Table4[SpcRecID],0))</f>
        <v>Lesser Frigatebird</v>
      </c>
      <c r="H5291" s="83" t="str">
        <f>INDEX(Data!E$2:E$6500,MATCH(A5291,Data!$A$2:$A$6500,0))</f>
        <v>Data Deficient</v>
      </c>
      <c r="I5291" s="90">
        <f>INDEX(Data!P$2:P$6500,MATCH(A5291,Data!$A$2:$A$6500,0))</f>
        <v>2009</v>
      </c>
      <c r="J5291" s="90">
        <f>INDEX(Data!Q$2:Q$6500,MATCH($A5291,Data!$A$2:$A$6500,0))</f>
        <v>2009</v>
      </c>
      <c r="K5291" s="90">
        <f>INDEX(Data!F$2:F$6500,MATCH($A5291,Data!$A$2:$A$6500,0))</f>
        <v>0</v>
      </c>
      <c r="L5291" s="90">
        <f>INDEX(Data!G$2:G$6500,MATCH($A5291,Data!$A$2:$A$6500,0))</f>
        <v>0</v>
      </c>
      <c r="M5291" s="90">
        <f>INDEX(Data!H$2:H$6500,MATCH($A5291,Data!$A$2:$A$6500,0))</f>
        <v>0</v>
      </c>
      <c r="N5291" s="90">
        <f>INDEX(Data!I$2:I$6500,MATCH($A5291,Data!$A$2:$A$6500,0))</f>
        <v>0</v>
      </c>
      <c r="O5291" s="83">
        <f>INDEX(Data!J$2:J$6500,MATCH($A5291,Data!$A$2:$A$6500,0))</f>
        <v>0</v>
      </c>
      <c r="P5291" t="str">
        <f>_xlfn.XLOOKUP(B5291,Table3[RefID],Table3[Citation])</f>
        <v>Dumbacher et al (2010)</v>
      </c>
    </row>
    <row r="5292" spans="1:16" x14ac:dyDescent="0.35">
      <c r="A5292" s="68">
        <v>5290</v>
      </c>
      <c r="B5292" s="69">
        <v>316</v>
      </c>
      <c r="C5292" s="69">
        <v>19049</v>
      </c>
      <c r="D5292" s="69">
        <v>3846</v>
      </c>
      <c r="E5292" t="str">
        <f>INDEX(Table5[EEZ],MATCH(C5292,Table5[Colony_ID],0))</f>
        <v>Papua New Guinean Exclusive Economic Zone</v>
      </c>
      <c r="F5292" t="str">
        <f>INDEX(Table5[Corrected Island/Colony Name],MATCH('Full Data'!C5292,Table5[Colony_ID],0))</f>
        <v>Panapompom</v>
      </c>
      <c r="G5292" t="str">
        <f>INDEX(Table4[Common_Name],MATCH('Full Data'!D5292,Table4[SpcRecID],0))</f>
        <v>Lesser Frigatebird</v>
      </c>
      <c r="H5292" s="83" t="str">
        <f>INDEX(Data!E$2:E$6500,MATCH(A5292,Data!$A$2:$A$6500,0))</f>
        <v>Data Deficient</v>
      </c>
      <c r="I5292" s="90">
        <f>INDEX(Data!P$2:P$6500,MATCH(A5292,Data!$A$2:$A$6500,0))</f>
        <v>2009</v>
      </c>
      <c r="J5292" s="90">
        <f>INDEX(Data!Q$2:Q$6500,MATCH($A5292,Data!$A$2:$A$6500,0))</f>
        <v>2009</v>
      </c>
      <c r="K5292" s="90">
        <f>INDEX(Data!F$2:F$6500,MATCH($A5292,Data!$A$2:$A$6500,0))</f>
        <v>0</v>
      </c>
      <c r="L5292" s="90">
        <f>INDEX(Data!G$2:G$6500,MATCH($A5292,Data!$A$2:$A$6500,0))</f>
        <v>0</v>
      </c>
      <c r="M5292" s="90">
        <f>INDEX(Data!H$2:H$6500,MATCH($A5292,Data!$A$2:$A$6500,0))</f>
        <v>0</v>
      </c>
      <c r="N5292" s="90">
        <f>INDEX(Data!I$2:I$6500,MATCH($A5292,Data!$A$2:$A$6500,0))</f>
        <v>0</v>
      </c>
      <c r="O5292" s="83">
        <f>INDEX(Data!J$2:J$6500,MATCH($A5292,Data!$A$2:$A$6500,0))</f>
        <v>0</v>
      </c>
      <c r="P5292" t="str">
        <f>_xlfn.XLOOKUP(B5292,Table3[RefID],Table3[Citation])</f>
        <v>Dumbacher et al (2010)</v>
      </c>
    </row>
    <row r="5293" spans="1:16" x14ac:dyDescent="0.35">
      <c r="A5293" s="68">
        <v>5291</v>
      </c>
      <c r="B5293" s="69">
        <v>316</v>
      </c>
      <c r="C5293" s="69">
        <v>19051</v>
      </c>
      <c r="D5293" s="69">
        <v>3846</v>
      </c>
      <c r="E5293" t="str">
        <f>INDEX(Table5[EEZ],MATCH(C5293,Table5[Colony_ID],0))</f>
        <v>Papua New Guinean Exclusive Economic Zone</v>
      </c>
      <c r="F5293" t="str">
        <f>INDEX(Table5[Corrected Island/Colony Name],MATCH('Full Data'!C5293,Table5[Colony_ID],0))</f>
        <v>Rara</v>
      </c>
      <c r="G5293" t="str">
        <f>INDEX(Table4[Common_Name],MATCH('Full Data'!D5293,Table4[SpcRecID],0))</f>
        <v>Lesser Frigatebird</v>
      </c>
      <c r="H5293" s="83" t="str">
        <f>INDEX(Data!E$2:E$6500,MATCH(A5293,Data!$A$2:$A$6500,0))</f>
        <v>Data Deficient</v>
      </c>
      <c r="I5293" s="90">
        <f>INDEX(Data!P$2:P$6500,MATCH(A5293,Data!$A$2:$A$6500,0))</f>
        <v>2009</v>
      </c>
      <c r="J5293" s="90">
        <f>INDEX(Data!Q$2:Q$6500,MATCH($A5293,Data!$A$2:$A$6500,0))</f>
        <v>2009</v>
      </c>
      <c r="K5293" s="90">
        <f>INDEX(Data!F$2:F$6500,MATCH($A5293,Data!$A$2:$A$6500,0))</f>
        <v>0</v>
      </c>
      <c r="L5293" s="90">
        <f>INDEX(Data!G$2:G$6500,MATCH($A5293,Data!$A$2:$A$6500,0))</f>
        <v>0</v>
      </c>
      <c r="M5293" s="90">
        <f>INDEX(Data!H$2:H$6500,MATCH($A5293,Data!$A$2:$A$6500,0))</f>
        <v>0</v>
      </c>
      <c r="N5293" s="90">
        <f>INDEX(Data!I$2:I$6500,MATCH($A5293,Data!$A$2:$A$6500,0))</f>
        <v>0</v>
      </c>
      <c r="O5293" s="83">
        <f>INDEX(Data!J$2:J$6500,MATCH($A5293,Data!$A$2:$A$6500,0))</f>
        <v>0</v>
      </c>
      <c r="P5293" t="str">
        <f>_xlfn.XLOOKUP(B5293,Table3[RefID],Table3[Citation])</f>
        <v>Dumbacher et al (2010)</v>
      </c>
    </row>
    <row r="5294" spans="1:16" x14ac:dyDescent="0.35">
      <c r="A5294" s="68">
        <v>5292</v>
      </c>
      <c r="B5294" s="69">
        <v>316</v>
      </c>
      <c r="C5294" s="69">
        <v>19071</v>
      </c>
      <c r="D5294" s="69">
        <v>3288</v>
      </c>
      <c r="E5294" t="str">
        <f>INDEX(Table5[EEZ],MATCH(C5294,Table5[Colony_ID],0))</f>
        <v>Papua New Guinean Exclusive Economic Zone</v>
      </c>
      <c r="F5294" t="str">
        <f>INDEX(Table5[Corrected Island/Colony Name],MATCH('Full Data'!C5294,Table5[Colony_ID],0))</f>
        <v>Slade</v>
      </c>
      <c r="G5294" t="str">
        <f>INDEX(Table4[Common_Name],MATCH('Full Data'!D5294,Table4[SpcRecID],0))</f>
        <v>Sooty Tern</v>
      </c>
      <c r="H5294" s="83" t="str">
        <f>INDEX(Data!E$2:E$6500,MATCH(A5294,Data!$A$2:$A$6500,0))</f>
        <v>Data Deficient</v>
      </c>
      <c r="I5294" s="90">
        <f>INDEX(Data!P$2:P$6500,MATCH(A5294,Data!$A$2:$A$6500,0))</f>
        <v>2009</v>
      </c>
      <c r="J5294" s="90">
        <f>INDEX(Data!Q$2:Q$6500,MATCH($A5294,Data!$A$2:$A$6500,0))</f>
        <v>2009</v>
      </c>
      <c r="K5294" s="90">
        <f>INDEX(Data!F$2:F$6500,MATCH($A5294,Data!$A$2:$A$6500,0))</f>
        <v>0</v>
      </c>
      <c r="L5294" s="90">
        <f>INDEX(Data!G$2:G$6500,MATCH($A5294,Data!$A$2:$A$6500,0))</f>
        <v>0</v>
      </c>
      <c r="M5294" s="90">
        <f>INDEX(Data!H$2:H$6500,MATCH($A5294,Data!$A$2:$A$6500,0))</f>
        <v>0</v>
      </c>
      <c r="N5294" s="90">
        <f>INDEX(Data!I$2:I$6500,MATCH($A5294,Data!$A$2:$A$6500,0))</f>
        <v>0</v>
      </c>
      <c r="O5294" s="83">
        <f>INDEX(Data!J$2:J$6500,MATCH($A5294,Data!$A$2:$A$6500,0))</f>
        <v>0</v>
      </c>
      <c r="P5294" t="str">
        <f>_xlfn.XLOOKUP(B5294,Table3[RefID],Table3[Citation])</f>
        <v>Dumbacher et al (2010)</v>
      </c>
    </row>
    <row r="5295" spans="1:16" x14ac:dyDescent="0.35">
      <c r="A5295" s="68">
        <v>5293</v>
      </c>
      <c r="B5295" s="69">
        <v>317</v>
      </c>
      <c r="C5295" s="69">
        <v>19011</v>
      </c>
      <c r="D5295" s="69">
        <v>3846</v>
      </c>
      <c r="E5295" t="str">
        <f>INDEX(Table5[EEZ],MATCH(C5295,Table5[Colony_ID],0))</f>
        <v>Papua New Guinean Exclusive Economic Zone</v>
      </c>
      <c r="F5295" t="str">
        <f>INDEX(Table5[Corrected Island/Colony Name],MATCH('Full Data'!C5295,Table5[Colony_ID],0))</f>
        <v>Bonarua</v>
      </c>
      <c r="G5295" t="str">
        <f>INDEX(Table4[Common_Name],MATCH('Full Data'!D5295,Table4[SpcRecID],0))</f>
        <v>Lesser Frigatebird</v>
      </c>
      <c r="H5295" s="83" t="str">
        <f>INDEX(Data!E$2:E$6500,MATCH(A5295,Data!$A$2:$A$6500,0))</f>
        <v>Data Deficient</v>
      </c>
      <c r="I5295" s="90">
        <f>INDEX(Data!P$2:P$6500,MATCH(A5295,Data!$A$2:$A$6500,0))</f>
        <v>2010</v>
      </c>
      <c r="J5295" s="90">
        <f>INDEX(Data!Q$2:Q$6500,MATCH($A5295,Data!$A$2:$A$6500,0))</f>
        <v>2010</v>
      </c>
      <c r="K5295" s="90">
        <f>INDEX(Data!F$2:F$6500,MATCH($A5295,Data!$A$2:$A$6500,0))</f>
        <v>0</v>
      </c>
      <c r="L5295" s="90">
        <f>INDEX(Data!G$2:G$6500,MATCH($A5295,Data!$A$2:$A$6500,0))</f>
        <v>0</v>
      </c>
      <c r="M5295" s="90">
        <f>INDEX(Data!H$2:H$6500,MATCH($A5295,Data!$A$2:$A$6500,0))</f>
        <v>0</v>
      </c>
      <c r="N5295" s="90">
        <f>INDEX(Data!I$2:I$6500,MATCH($A5295,Data!$A$2:$A$6500,0))</f>
        <v>0</v>
      </c>
      <c r="O5295" s="83">
        <f>INDEX(Data!J$2:J$6500,MATCH($A5295,Data!$A$2:$A$6500,0))</f>
        <v>0</v>
      </c>
      <c r="P5295" t="str">
        <f>_xlfn.XLOOKUP(B5295,Table3[RefID],Table3[Citation])</f>
        <v>Noakes (2010)</v>
      </c>
    </row>
    <row r="5296" spans="1:16" x14ac:dyDescent="0.35">
      <c r="A5296" s="68">
        <v>5294</v>
      </c>
      <c r="B5296" s="69">
        <v>318</v>
      </c>
      <c r="C5296" s="69">
        <v>4006</v>
      </c>
      <c r="D5296" s="69">
        <v>3890</v>
      </c>
      <c r="E5296" t="str">
        <f>INDEX(Table5[EEZ],MATCH(C5296,Table5[Colony_ID],0))</f>
        <v>Fijian Exclusive Economic Zone</v>
      </c>
      <c r="F5296" t="str">
        <f>INDEX(Table5[Corrected Island/Colony Name],MATCH('Full Data'!C5296,Table5[Colony_ID],0))</f>
        <v>Gau</v>
      </c>
      <c r="G5296" t="str">
        <f>INDEX(Table4[Common_Name],MATCH('Full Data'!D5296,Table4[SpcRecID],0))</f>
        <v>Collared Petrel</v>
      </c>
      <c r="H5296" s="83" t="str">
        <f>INDEX(Data!E$2:E$6500,MATCH(A5296,Data!$A$2:$A$6500,0))</f>
        <v>Confirmed</v>
      </c>
      <c r="I5296" s="90">
        <f>INDEX(Data!P$2:P$6500,MATCH(A5296,Data!$A$2:$A$6500,0))</f>
        <v>2010</v>
      </c>
      <c r="J5296" s="90">
        <f>INDEX(Data!Q$2:Q$6500,MATCH($A5296,Data!$A$2:$A$6500,0))</f>
        <v>2010</v>
      </c>
      <c r="K5296" s="90">
        <f>INDEX(Data!F$2:F$6500,MATCH($A5296,Data!$A$2:$A$6500,0))</f>
        <v>0</v>
      </c>
      <c r="L5296" s="90">
        <f>INDEX(Data!G$2:G$6500,MATCH($A5296,Data!$A$2:$A$6500,0))</f>
        <v>0</v>
      </c>
      <c r="M5296" s="90">
        <f>INDEX(Data!H$2:H$6500,MATCH($A5296,Data!$A$2:$A$6500,0))</f>
        <v>250</v>
      </c>
      <c r="N5296" s="90">
        <f>INDEX(Data!I$2:I$6500,MATCH($A5296,Data!$A$2:$A$6500,0))</f>
        <v>999</v>
      </c>
      <c r="O5296" s="83" t="str">
        <f>INDEX(Data!J$2:J$6500,MATCH($A5296,Data!$A$2:$A$6500,0))</f>
        <v>individuals</v>
      </c>
      <c r="P5296" t="str">
        <f>_xlfn.XLOOKUP(B5296,Table3[RefID],Table3[Citation])</f>
        <v>O'Connor et al (2010)</v>
      </c>
    </row>
    <row r="5297" spans="1:16" x14ac:dyDescent="0.35">
      <c r="A5297" s="68">
        <v>5295</v>
      </c>
      <c r="B5297" s="69">
        <v>319</v>
      </c>
      <c r="C5297" s="69">
        <v>20004</v>
      </c>
      <c r="D5297" s="69">
        <v>3295</v>
      </c>
      <c r="E5297" t="str">
        <f>INDEX(Table5[EEZ],MATCH(C5297,Table5[Colony_ID],0))</f>
        <v>Phoenix Group Exclusive Economic Zone</v>
      </c>
      <c r="F5297" t="str">
        <f>INDEX(Table5[Corrected Island/Colony Name],MATCH('Full Data'!C5297,Table5[Colony_ID],0))</f>
        <v>McKean Island</v>
      </c>
      <c r="G5297" t="str">
        <f>INDEX(Table4[Common_Name],MATCH('Full Data'!D5297,Table4[SpcRecID],0))</f>
        <v>Black Noddy</v>
      </c>
      <c r="H5297" s="83" t="str">
        <f>INDEX(Data!E$2:E$6500,MATCH(A5297,Data!$A$2:$A$6500,0))</f>
        <v>Confirmed</v>
      </c>
      <c r="I5297" s="90">
        <f>INDEX(Data!P$2:P$6500,MATCH(A5297,Data!$A$2:$A$6500,0))</f>
        <v>2009</v>
      </c>
      <c r="J5297" s="90">
        <f>INDEX(Data!Q$2:Q$6500,MATCH($A5297,Data!$A$2:$A$6500,0))</f>
        <v>2009</v>
      </c>
      <c r="K5297" s="90">
        <f>INDEX(Data!F$2:F$6500,MATCH($A5297,Data!$A$2:$A$6500,0))</f>
        <v>50</v>
      </c>
      <c r="L5297" s="90">
        <f>INDEX(Data!G$2:G$6500,MATCH($A5297,Data!$A$2:$A$6500,0))</f>
        <v>50</v>
      </c>
      <c r="M5297" s="90">
        <f>INDEX(Data!H$2:H$6500,MATCH($A5297,Data!$A$2:$A$6500,0))</f>
        <v>0</v>
      </c>
      <c r="N5297" s="90">
        <f>INDEX(Data!I$2:I$6500,MATCH($A5297,Data!$A$2:$A$6500,0))</f>
        <v>0</v>
      </c>
      <c r="O5297" s="83" t="str">
        <f>INDEX(Data!J$2:J$6500,MATCH($A5297,Data!$A$2:$A$6500,0))</f>
        <v>breeding pairs</v>
      </c>
      <c r="P5297" t="str">
        <f>_xlfn.XLOOKUP(B5297,Table3[RefID],Table3[Citation])</f>
        <v>Pierce et al (2010)</v>
      </c>
    </row>
    <row r="5298" spans="1:16" x14ac:dyDescent="0.35">
      <c r="A5298" s="68">
        <v>5296</v>
      </c>
      <c r="B5298" s="69">
        <v>319</v>
      </c>
      <c r="C5298" s="69">
        <v>20004</v>
      </c>
      <c r="D5298" s="69">
        <v>3295</v>
      </c>
      <c r="E5298" t="str">
        <f>INDEX(Table5[EEZ],MATCH(C5298,Table5[Colony_ID],0))</f>
        <v>Phoenix Group Exclusive Economic Zone</v>
      </c>
      <c r="F5298" t="str">
        <f>INDEX(Table5[Corrected Island/Colony Name],MATCH('Full Data'!C5298,Table5[Colony_ID],0))</f>
        <v>McKean Island</v>
      </c>
      <c r="G5298" t="str">
        <f>INDEX(Table4[Common_Name],MATCH('Full Data'!D5298,Table4[SpcRecID],0))</f>
        <v>Black Noddy</v>
      </c>
      <c r="H5298" s="83" t="str">
        <f>INDEX(Data!E$2:E$6500,MATCH(A5298,Data!$A$2:$A$6500,0))</f>
        <v>Confirmed</v>
      </c>
      <c r="I5298" s="90">
        <f>INDEX(Data!P$2:P$6500,MATCH(A5298,Data!$A$2:$A$6500,0))</f>
        <v>2006</v>
      </c>
      <c r="J5298" s="90">
        <f>INDEX(Data!Q$2:Q$6500,MATCH($A5298,Data!$A$2:$A$6500,0))</f>
        <v>2006</v>
      </c>
      <c r="K5298" s="90">
        <f>INDEX(Data!F$2:F$6500,MATCH($A5298,Data!$A$2:$A$6500,0))</f>
        <v>6</v>
      </c>
      <c r="L5298" s="90">
        <f>INDEX(Data!G$2:G$6500,MATCH($A5298,Data!$A$2:$A$6500,0))</f>
        <v>6</v>
      </c>
      <c r="M5298" s="90">
        <f>INDEX(Data!H$2:H$6500,MATCH($A5298,Data!$A$2:$A$6500,0))</f>
        <v>0</v>
      </c>
      <c r="N5298" s="90">
        <f>INDEX(Data!I$2:I$6500,MATCH($A5298,Data!$A$2:$A$6500,0))</f>
        <v>0</v>
      </c>
      <c r="O5298" s="83" t="str">
        <f>INDEX(Data!J$2:J$6500,MATCH($A5298,Data!$A$2:$A$6500,0))</f>
        <v>breeding pairs</v>
      </c>
      <c r="P5298" t="str">
        <f>_xlfn.XLOOKUP(B5298,Table3[RefID],Table3[Citation])</f>
        <v>Pierce et al (2010)</v>
      </c>
    </row>
    <row r="5299" spans="1:16" x14ac:dyDescent="0.35">
      <c r="A5299" s="68">
        <v>5297</v>
      </c>
      <c r="B5299" s="69">
        <v>319</v>
      </c>
      <c r="C5299" s="69">
        <v>20004</v>
      </c>
      <c r="D5299" s="69">
        <v>3295</v>
      </c>
      <c r="E5299" t="str">
        <f>INDEX(Table5[EEZ],MATCH(C5299,Table5[Colony_ID],0))</f>
        <v>Phoenix Group Exclusive Economic Zone</v>
      </c>
      <c r="F5299" t="str">
        <f>INDEX(Table5[Corrected Island/Colony Name],MATCH('Full Data'!C5299,Table5[Colony_ID],0))</f>
        <v>McKean Island</v>
      </c>
      <c r="G5299" t="str">
        <f>INDEX(Table4[Common_Name],MATCH('Full Data'!D5299,Table4[SpcRecID],0))</f>
        <v>Black Noddy</v>
      </c>
      <c r="H5299" s="83" t="str">
        <f>INDEX(Data!E$2:E$6500,MATCH(A5299,Data!$A$2:$A$6500,0))</f>
        <v>Confirmed</v>
      </c>
      <c r="I5299" s="90">
        <f>INDEX(Data!P$2:P$6500,MATCH(A5299,Data!$A$2:$A$6500,0))</f>
        <v>2008</v>
      </c>
      <c r="J5299" s="90">
        <f>INDEX(Data!Q$2:Q$6500,MATCH($A5299,Data!$A$2:$A$6500,0))</f>
        <v>2008</v>
      </c>
      <c r="K5299" s="90">
        <f>INDEX(Data!F$2:F$6500,MATCH($A5299,Data!$A$2:$A$6500,0))</f>
        <v>10</v>
      </c>
      <c r="L5299" s="90">
        <f>INDEX(Data!G$2:G$6500,MATCH($A5299,Data!$A$2:$A$6500,0))</f>
        <v>15</v>
      </c>
      <c r="M5299" s="90">
        <f>INDEX(Data!H$2:H$6500,MATCH($A5299,Data!$A$2:$A$6500,0))</f>
        <v>0</v>
      </c>
      <c r="N5299" s="90">
        <f>INDEX(Data!I$2:I$6500,MATCH($A5299,Data!$A$2:$A$6500,0))</f>
        <v>0</v>
      </c>
      <c r="O5299" s="83" t="str">
        <f>INDEX(Data!J$2:J$6500,MATCH($A5299,Data!$A$2:$A$6500,0))</f>
        <v>breeding pairs</v>
      </c>
      <c r="P5299" t="str">
        <f>_xlfn.XLOOKUP(B5299,Table3[RefID],Table3[Citation])</f>
        <v>Pierce et al (2010)</v>
      </c>
    </row>
    <row r="5300" spans="1:16" x14ac:dyDescent="0.35">
      <c r="A5300" s="68">
        <v>5298</v>
      </c>
      <c r="B5300" s="69">
        <v>319</v>
      </c>
      <c r="C5300" s="69">
        <v>20004</v>
      </c>
      <c r="D5300" s="69">
        <v>3294</v>
      </c>
      <c r="E5300" t="str">
        <f>INDEX(Table5[EEZ],MATCH(C5300,Table5[Colony_ID],0))</f>
        <v>Phoenix Group Exclusive Economic Zone</v>
      </c>
      <c r="F5300" t="str">
        <f>INDEX(Table5[Corrected Island/Colony Name],MATCH('Full Data'!C5300,Table5[Colony_ID],0))</f>
        <v>McKean Island</v>
      </c>
      <c r="G5300" t="str">
        <f>INDEX(Table4[Common_Name],MATCH('Full Data'!D5300,Table4[SpcRecID],0))</f>
        <v>Brown Noddy</v>
      </c>
      <c r="H5300" s="83" t="str">
        <f>INDEX(Data!E$2:E$6500,MATCH(A5300,Data!$A$2:$A$6500,0))</f>
        <v>Confirmed</v>
      </c>
      <c r="I5300" s="90">
        <f>INDEX(Data!P$2:P$6500,MATCH(A5300,Data!$A$2:$A$6500,0))</f>
        <v>2009</v>
      </c>
      <c r="J5300" s="90">
        <f>INDEX(Data!Q$2:Q$6500,MATCH($A5300,Data!$A$2:$A$6500,0))</f>
        <v>2009</v>
      </c>
      <c r="K5300" s="90">
        <f>INDEX(Data!F$2:F$6500,MATCH($A5300,Data!$A$2:$A$6500,0))</f>
        <v>3000</v>
      </c>
      <c r="L5300" s="90">
        <f>INDEX(Data!G$2:G$6500,MATCH($A5300,Data!$A$2:$A$6500,0))</f>
        <v>4000</v>
      </c>
      <c r="M5300" s="90">
        <f>INDEX(Data!H$2:H$6500,MATCH($A5300,Data!$A$2:$A$6500,0))</f>
        <v>0</v>
      </c>
      <c r="N5300" s="90">
        <f>INDEX(Data!I$2:I$6500,MATCH($A5300,Data!$A$2:$A$6500,0))</f>
        <v>0</v>
      </c>
      <c r="O5300" s="83" t="str">
        <f>INDEX(Data!J$2:J$6500,MATCH($A5300,Data!$A$2:$A$6500,0))</f>
        <v>breeding pairs</v>
      </c>
      <c r="P5300" t="str">
        <f>_xlfn.XLOOKUP(B5300,Table3[RefID],Table3[Citation])</f>
        <v>Pierce et al (2010)</v>
      </c>
    </row>
    <row r="5301" spans="1:16" x14ac:dyDescent="0.35">
      <c r="A5301" s="68">
        <v>5299</v>
      </c>
      <c r="B5301" s="69">
        <v>319</v>
      </c>
      <c r="C5301" s="69">
        <v>20004</v>
      </c>
      <c r="D5301" s="69">
        <v>3294</v>
      </c>
      <c r="E5301" t="str">
        <f>INDEX(Table5[EEZ],MATCH(C5301,Table5[Colony_ID],0))</f>
        <v>Phoenix Group Exclusive Economic Zone</v>
      </c>
      <c r="F5301" t="str">
        <f>INDEX(Table5[Corrected Island/Colony Name],MATCH('Full Data'!C5301,Table5[Colony_ID],0))</f>
        <v>McKean Island</v>
      </c>
      <c r="G5301" t="str">
        <f>INDEX(Table4[Common_Name],MATCH('Full Data'!D5301,Table4[SpcRecID],0))</f>
        <v>Brown Noddy</v>
      </c>
      <c r="H5301" s="83" t="str">
        <f>INDEX(Data!E$2:E$6500,MATCH(A5301,Data!$A$2:$A$6500,0))</f>
        <v>Confirmed</v>
      </c>
      <c r="I5301" s="90">
        <f>INDEX(Data!P$2:P$6500,MATCH(A5301,Data!$A$2:$A$6500,0))</f>
        <v>2006</v>
      </c>
      <c r="J5301" s="90">
        <f>INDEX(Data!Q$2:Q$6500,MATCH($A5301,Data!$A$2:$A$6500,0))</f>
        <v>2006</v>
      </c>
      <c r="K5301" s="90">
        <f>INDEX(Data!F$2:F$6500,MATCH($A5301,Data!$A$2:$A$6500,0))</f>
        <v>1630</v>
      </c>
      <c r="L5301" s="90">
        <f>INDEX(Data!G$2:G$6500,MATCH($A5301,Data!$A$2:$A$6500,0))</f>
        <v>1630</v>
      </c>
      <c r="M5301" s="90">
        <f>INDEX(Data!H$2:H$6500,MATCH($A5301,Data!$A$2:$A$6500,0))</f>
        <v>0</v>
      </c>
      <c r="N5301" s="90">
        <f>INDEX(Data!I$2:I$6500,MATCH($A5301,Data!$A$2:$A$6500,0))</f>
        <v>0</v>
      </c>
      <c r="O5301" s="83" t="str">
        <f>INDEX(Data!J$2:J$6500,MATCH($A5301,Data!$A$2:$A$6500,0))</f>
        <v>breeding pairs</v>
      </c>
      <c r="P5301" t="str">
        <f>_xlfn.XLOOKUP(B5301,Table3[RefID],Table3[Citation])</f>
        <v>Pierce et al (2010)</v>
      </c>
    </row>
    <row r="5302" spans="1:16" x14ac:dyDescent="0.35">
      <c r="A5302" s="68">
        <v>5300</v>
      </c>
      <c r="B5302" s="69">
        <v>319</v>
      </c>
      <c r="C5302" s="69">
        <v>20004</v>
      </c>
      <c r="D5302" s="69">
        <v>3294</v>
      </c>
      <c r="E5302" t="str">
        <f>INDEX(Table5[EEZ],MATCH(C5302,Table5[Colony_ID],0))</f>
        <v>Phoenix Group Exclusive Economic Zone</v>
      </c>
      <c r="F5302" t="str">
        <f>INDEX(Table5[Corrected Island/Colony Name],MATCH('Full Data'!C5302,Table5[Colony_ID],0))</f>
        <v>McKean Island</v>
      </c>
      <c r="G5302" t="str">
        <f>INDEX(Table4[Common_Name],MATCH('Full Data'!D5302,Table4[SpcRecID],0))</f>
        <v>Brown Noddy</v>
      </c>
      <c r="H5302" s="83" t="str">
        <f>INDEX(Data!E$2:E$6500,MATCH(A5302,Data!$A$2:$A$6500,0))</f>
        <v>Confirmed</v>
      </c>
      <c r="I5302" s="90">
        <f>INDEX(Data!P$2:P$6500,MATCH(A5302,Data!$A$2:$A$6500,0))</f>
        <v>2008</v>
      </c>
      <c r="J5302" s="90">
        <f>INDEX(Data!Q$2:Q$6500,MATCH($A5302,Data!$A$2:$A$6500,0))</f>
        <v>2008</v>
      </c>
      <c r="K5302" s="90">
        <f>INDEX(Data!F$2:F$6500,MATCH($A5302,Data!$A$2:$A$6500,0))</f>
        <v>1000</v>
      </c>
      <c r="L5302" s="90">
        <f>INDEX(Data!G$2:G$6500,MATCH($A5302,Data!$A$2:$A$6500,0))</f>
        <v>1100</v>
      </c>
      <c r="M5302" s="90">
        <f>INDEX(Data!H$2:H$6500,MATCH($A5302,Data!$A$2:$A$6500,0))</f>
        <v>0</v>
      </c>
      <c r="N5302" s="90">
        <f>INDEX(Data!I$2:I$6500,MATCH($A5302,Data!$A$2:$A$6500,0))</f>
        <v>0</v>
      </c>
      <c r="O5302" s="83" t="str">
        <f>INDEX(Data!J$2:J$6500,MATCH($A5302,Data!$A$2:$A$6500,0))</f>
        <v>individuals</v>
      </c>
      <c r="P5302" t="str">
        <f>_xlfn.XLOOKUP(B5302,Table3[RefID],Table3[Citation])</f>
        <v>Pierce et al (2010)</v>
      </c>
    </row>
    <row r="5303" spans="1:16" x14ac:dyDescent="0.35">
      <c r="A5303" s="68">
        <v>5301</v>
      </c>
      <c r="B5303" s="69">
        <v>319</v>
      </c>
      <c r="C5303" s="69">
        <v>20004</v>
      </c>
      <c r="D5303" s="69">
        <v>3286</v>
      </c>
      <c r="E5303" t="str">
        <f>INDEX(Table5[EEZ],MATCH(C5303,Table5[Colony_ID],0))</f>
        <v>Phoenix Group Exclusive Economic Zone</v>
      </c>
      <c r="F5303" t="str">
        <f>INDEX(Table5[Corrected Island/Colony Name],MATCH('Full Data'!C5303,Table5[Colony_ID],0))</f>
        <v>McKean Island</v>
      </c>
      <c r="G5303" t="str">
        <f>INDEX(Table4[Common_Name],MATCH('Full Data'!D5303,Table4[SpcRecID],0))</f>
        <v>Grey-backed Tern</v>
      </c>
      <c r="H5303" s="83" t="str">
        <f>INDEX(Data!E$2:E$6500,MATCH(A5303,Data!$A$2:$A$6500,0))</f>
        <v>Confirmed</v>
      </c>
      <c r="I5303" s="90">
        <f>INDEX(Data!P$2:P$6500,MATCH(A5303,Data!$A$2:$A$6500,0))</f>
        <v>2009</v>
      </c>
      <c r="J5303" s="90">
        <f>INDEX(Data!Q$2:Q$6500,MATCH($A5303,Data!$A$2:$A$6500,0))</f>
        <v>2009</v>
      </c>
      <c r="K5303" s="90">
        <f>INDEX(Data!F$2:F$6500,MATCH($A5303,Data!$A$2:$A$6500,0))</f>
        <v>800</v>
      </c>
      <c r="L5303" s="90">
        <f>INDEX(Data!G$2:G$6500,MATCH($A5303,Data!$A$2:$A$6500,0))</f>
        <v>800</v>
      </c>
      <c r="M5303" s="90">
        <f>INDEX(Data!H$2:H$6500,MATCH($A5303,Data!$A$2:$A$6500,0))</f>
        <v>0</v>
      </c>
      <c r="N5303" s="90">
        <f>INDEX(Data!I$2:I$6500,MATCH($A5303,Data!$A$2:$A$6500,0))</f>
        <v>0</v>
      </c>
      <c r="O5303" s="83" t="str">
        <f>INDEX(Data!J$2:J$6500,MATCH($A5303,Data!$A$2:$A$6500,0))</f>
        <v>breeding pairs</v>
      </c>
      <c r="P5303" t="str">
        <f>_xlfn.XLOOKUP(B5303,Table3[RefID],Table3[Citation])</f>
        <v>Pierce et al (2010)</v>
      </c>
    </row>
    <row r="5304" spans="1:16" x14ac:dyDescent="0.35">
      <c r="A5304" s="68">
        <v>5302</v>
      </c>
      <c r="B5304" s="69">
        <v>319</v>
      </c>
      <c r="C5304" s="69">
        <v>20004</v>
      </c>
      <c r="D5304" s="69">
        <v>3286</v>
      </c>
      <c r="E5304" t="str">
        <f>INDEX(Table5[EEZ],MATCH(C5304,Table5[Colony_ID],0))</f>
        <v>Phoenix Group Exclusive Economic Zone</v>
      </c>
      <c r="F5304" t="str">
        <f>INDEX(Table5[Corrected Island/Colony Name],MATCH('Full Data'!C5304,Table5[Colony_ID],0))</f>
        <v>McKean Island</v>
      </c>
      <c r="G5304" t="str">
        <f>INDEX(Table4[Common_Name],MATCH('Full Data'!D5304,Table4[SpcRecID],0))</f>
        <v>Grey-backed Tern</v>
      </c>
      <c r="H5304" s="83" t="str">
        <f>INDEX(Data!E$2:E$6500,MATCH(A5304,Data!$A$2:$A$6500,0))</f>
        <v>Confirmed</v>
      </c>
      <c r="I5304" s="90">
        <f>INDEX(Data!P$2:P$6500,MATCH(A5304,Data!$A$2:$A$6500,0))</f>
        <v>2006</v>
      </c>
      <c r="J5304" s="90">
        <f>INDEX(Data!Q$2:Q$6500,MATCH($A5304,Data!$A$2:$A$6500,0))</f>
        <v>2006</v>
      </c>
      <c r="K5304" s="90">
        <f>INDEX(Data!F$2:F$6500,MATCH($A5304,Data!$A$2:$A$6500,0))</f>
        <v>800</v>
      </c>
      <c r="L5304" s="90">
        <f>INDEX(Data!G$2:G$6500,MATCH($A5304,Data!$A$2:$A$6500,0))</f>
        <v>800</v>
      </c>
      <c r="M5304" s="90">
        <f>INDEX(Data!H$2:H$6500,MATCH($A5304,Data!$A$2:$A$6500,0))</f>
        <v>0</v>
      </c>
      <c r="N5304" s="90">
        <f>INDEX(Data!I$2:I$6500,MATCH($A5304,Data!$A$2:$A$6500,0))</f>
        <v>0</v>
      </c>
      <c r="O5304" s="83" t="str">
        <f>INDEX(Data!J$2:J$6500,MATCH($A5304,Data!$A$2:$A$6500,0))</f>
        <v>individuals</v>
      </c>
      <c r="P5304" t="str">
        <f>_xlfn.XLOOKUP(B5304,Table3[RefID],Table3[Citation])</f>
        <v>Pierce et al (2010)</v>
      </c>
    </row>
    <row r="5305" spans="1:16" x14ac:dyDescent="0.35">
      <c r="A5305" s="68">
        <v>5303</v>
      </c>
      <c r="B5305" s="69">
        <v>319</v>
      </c>
      <c r="C5305" s="69">
        <v>20004</v>
      </c>
      <c r="D5305" s="69">
        <v>3286</v>
      </c>
      <c r="E5305" t="str">
        <f>INDEX(Table5[EEZ],MATCH(C5305,Table5[Colony_ID],0))</f>
        <v>Phoenix Group Exclusive Economic Zone</v>
      </c>
      <c r="F5305" t="str">
        <f>INDEX(Table5[Corrected Island/Colony Name],MATCH('Full Data'!C5305,Table5[Colony_ID],0))</f>
        <v>McKean Island</v>
      </c>
      <c r="G5305" t="str">
        <f>INDEX(Table4[Common_Name],MATCH('Full Data'!D5305,Table4[SpcRecID],0))</f>
        <v>Grey-backed Tern</v>
      </c>
      <c r="H5305" s="83" t="str">
        <f>INDEX(Data!E$2:E$6500,MATCH(A5305,Data!$A$2:$A$6500,0))</f>
        <v>Confirmed</v>
      </c>
      <c r="I5305" s="90">
        <f>INDEX(Data!P$2:P$6500,MATCH(A5305,Data!$A$2:$A$6500,0))</f>
        <v>2008</v>
      </c>
      <c r="J5305" s="90">
        <f>INDEX(Data!Q$2:Q$6500,MATCH($A5305,Data!$A$2:$A$6500,0))</f>
        <v>2008</v>
      </c>
      <c r="K5305" s="90">
        <f>INDEX(Data!F$2:F$6500,MATCH($A5305,Data!$A$2:$A$6500,0))</f>
        <v>500</v>
      </c>
      <c r="L5305" s="90">
        <f>INDEX(Data!G$2:G$6500,MATCH($A5305,Data!$A$2:$A$6500,0))</f>
        <v>600</v>
      </c>
      <c r="M5305" s="90">
        <f>INDEX(Data!H$2:H$6500,MATCH($A5305,Data!$A$2:$A$6500,0))</f>
        <v>0</v>
      </c>
      <c r="N5305" s="90">
        <f>INDEX(Data!I$2:I$6500,MATCH($A5305,Data!$A$2:$A$6500,0))</f>
        <v>0</v>
      </c>
      <c r="O5305" s="83" t="str">
        <f>INDEX(Data!J$2:J$6500,MATCH($A5305,Data!$A$2:$A$6500,0))</f>
        <v>individuals</v>
      </c>
      <c r="P5305" t="str">
        <f>_xlfn.XLOOKUP(B5305,Table3[RefID],Table3[Citation])</f>
        <v>Pierce et al (2010)</v>
      </c>
    </row>
    <row r="5306" spans="1:16" x14ac:dyDescent="0.35">
      <c r="A5306" s="68">
        <v>5304</v>
      </c>
      <c r="B5306" s="69">
        <v>319</v>
      </c>
      <c r="C5306" s="69">
        <v>20004</v>
      </c>
      <c r="D5306" s="69">
        <v>3846</v>
      </c>
      <c r="E5306" t="str">
        <f>INDEX(Table5[EEZ],MATCH(C5306,Table5[Colony_ID],0))</f>
        <v>Phoenix Group Exclusive Economic Zone</v>
      </c>
      <c r="F5306" t="str">
        <f>INDEX(Table5[Corrected Island/Colony Name],MATCH('Full Data'!C5306,Table5[Colony_ID],0))</f>
        <v>McKean Island</v>
      </c>
      <c r="G5306" t="str">
        <f>INDEX(Table4[Common_Name],MATCH('Full Data'!D5306,Table4[SpcRecID],0))</f>
        <v>Lesser Frigatebird</v>
      </c>
      <c r="H5306" s="83">
        <f>INDEX(Data!E$2:E$6500,MATCH(A5306,Data!$A$2:$A$6500,0))</f>
        <v>0</v>
      </c>
      <c r="I5306" s="90">
        <f>INDEX(Data!P$2:P$6500,MATCH(A5306,Data!$A$2:$A$6500,0))</f>
        <v>2009</v>
      </c>
      <c r="J5306" s="90">
        <f>INDEX(Data!Q$2:Q$6500,MATCH($A5306,Data!$A$2:$A$6500,0))</f>
        <v>2009</v>
      </c>
      <c r="K5306" s="90">
        <f>INDEX(Data!F$2:F$6500,MATCH($A5306,Data!$A$2:$A$6500,0))</f>
        <v>3000</v>
      </c>
      <c r="L5306" s="90">
        <f>INDEX(Data!G$2:G$6500,MATCH($A5306,Data!$A$2:$A$6500,0))</f>
        <v>3000</v>
      </c>
      <c r="M5306" s="90">
        <f>INDEX(Data!H$2:H$6500,MATCH($A5306,Data!$A$2:$A$6500,0))</f>
        <v>0</v>
      </c>
      <c r="N5306" s="90">
        <f>INDEX(Data!I$2:I$6500,MATCH($A5306,Data!$A$2:$A$6500,0))</f>
        <v>0</v>
      </c>
      <c r="O5306" s="83" t="str">
        <f>INDEX(Data!J$2:J$6500,MATCH($A5306,Data!$A$2:$A$6500,0))</f>
        <v>individuals</v>
      </c>
      <c r="P5306" t="str">
        <f>_xlfn.XLOOKUP(B5306,Table3[RefID],Table3[Citation])</f>
        <v>Pierce et al (2010)</v>
      </c>
    </row>
    <row r="5307" spans="1:16" x14ac:dyDescent="0.35">
      <c r="A5307" s="68">
        <v>5305</v>
      </c>
      <c r="B5307" s="69">
        <v>319</v>
      </c>
      <c r="C5307" s="69">
        <v>20004</v>
      </c>
      <c r="D5307" s="69">
        <v>3846</v>
      </c>
      <c r="E5307" t="str">
        <f>INDEX(Table5[EEZ],MATCH(C5307,Table5[Colony_ID],0))</f>
        <v>Phoenix Group Exclusive Economic Zone</v>
      </c>
      <c r="F5307" t="str">
        <f>INDEX(Table5[Corrected Island/Colony Name],MATCH('Full Data'!C5307,Table5[Colony_ID],0))</f>
        <v>McKean Island</v>
      </c>
      <c r="G5307" t="str">
        <f>INDEX(Table4[Common_Name],MATCH('Full Data'!D5307,Table4[SpcRecID],0))</f>
        <v>Lesser Frigatebird</v>
      </c>
      <c r="H5307" s="83">
        <f>INDEX(Data!E$2:E$6500,MATCH(A5307,Data!$A$2:$A$6500,0))</f>
        <v>0</v>
      </c>
      <c r="I5307" s="90">
        <f>INDEX(Data!P$2:P$6500,MATCH(A5307,Data!$A$2:$A$6500,0))</f>
        <v>2006</v>
      </c>
      <c r="J5307" s="90">
        <f>INDEX(Data!Q$2:Q$6500,MATCH($A5307,Data!$A$2:$A$6500,0))</f>
        <v>2006</v>
      </c>
      <c r="K5307" s="90">
        <f>INDEX(Data!F$2:F$6500,MATCH($A5307,Data!$A$2:$A$6500,0))</f>
        <v>1500</v>
      </c>
      <c r="L5307" s="90">
        <f>INDEX(Data!G$2:G$6500,MATCH($A5307,Data!$A$2:$A$6500,0))</f>
        <v>1500</v>
      </c>
      <c r="M5307" s="90">
        <f>INDEX(Data!H$2:H$6500,MATCH($A5307,Data!$A$2:$A$6500,0))</f>
        <v>0</v>
      </c>
      <c r="N5307" s="90">
        <f>INDEX(Data!I$2:I$6500,MATCH($A5307,Data!$A$2:$A$6500,0))</f>
        <v>0</v>
      </c>
      <c r="O5307" s="83" t="str">
        <f>INDEX(Data!J$2:J$6500,MATCH($A5307,Data!$A$2:$A$6500,0))</f>
        <v>breeding pairs</v>
      </c>
      <c r="P5307" t="str">
        <f>_xlfn.XLOOKUP(B5307,Table3[RefID],Table3[Citation])</f>
        <v>Pierce et al (2010)</v>
      </c>
    </row>
    <row r="5308" spans="1:16" x14ac:dyDescent="0.35">
      <c r="A5308" s="68">
        <v>5306</v>
      </c>
      <c r="B5308" s="69">
        <v>319</v>
      </c>
      <c r="C5308" s="69">
        <v>20004</v>
      </c>
      <c r="D5308" s="69">
        <v>3846</v>
      </c>
      <c r="E5308" t="str">
        <f>INDEX(Table5[EEZ],MATCH(C5308,Table5[Colony_ID],0))</f>
        <v>Phoenix Group Exclusive Economic Zone</v>
      </c>
      <c r="F5308" t="str">
        <f>INDEX(Table5[Corrected Island/Colony Name],MATCH('Full Data'!C5308,Table5[Colony_ID],0))</f>
        <v>McKean Island</v>
      </c>
      <c r="G5308" t="str">
        <f>INDEX(Table4[Common_Name],MATCH('Full Data'!D5308,Table4[SpcRecID],0))</f>
        <v>Lesser Frigatebird</v>
      </c>
      <c r="H5308" s="83">
        <f>INDEX(Data!E$2:E$6500,MATCH(A5308,Data!$A$2:$A$6500,0))</f>
        <v>0</v>
      </c>
      <c r="I5308" s="90">
        <f>INDEX(Data!P$2:P$6500,MATCH(A5308,Data!$A$2:$A$6500,0))</f>
        <v>2008</v>
      </c>
      <c r="J5308" s="90">
        <f>INDEX(Data!Q$2:Q$6500,MATCH($A5308,Data!$A$2:$A$6500,0))</f>
        <v>2008</v>
      </c>
      <c r="K5308" s="90">
        <f>INDEX(Data!F$2:F$6500,MATCH($A5308,Data!$A$2:$A$6500,0))</f>
        <v>1200</v>
      </c>
      <c r="L5308" s="90">
        <f>INDEX(Data!G$2:G$6500,MATCH($A5308,Data!$A$2:$A$6500,0))</f>
        <v>1200</v>
      </c>
      <c r="M5308" s="90">
        <f>INDEX(Data!H$2:H$6500,MATCH($A5308,Data!$A$2:$A$6500,0))</f>
        <v>0</v>
      </c>
      <c r="N5308" s="90">
        <f>INDEX(Data!I$2:I$6500,MATCH($A5308,Data!$A$2:$A$6500,0))</f>
        <v>0</v>
      </c>
      <c r="O5308" s="83" t="str">
        <f>INDEX(Data!J$2:J$6500,MATCH($A5308,Data!$A$2:$A$6500,0))</f>
        <v>breeding pairs</v>
      </c>
      <c r="P5308" t="str">
        <f>_xlfn.XLOOKUP(B5308,Table3[RefID],Table3[Citation])</f>
        <v>Pierce et al (2010)</v>
      </c>
    </row>
    <row r="5309" spans="1:16" x14ac:dyDescent="0.35">
      <c r="A5309" s="68">
        <v>5307</v>
      </c>
      <c r="B5309" s="69">
        <v>319</v>
      </c>
      <c r="C5309" s="69">
        <v>20004</v>
      </c>
      <c r="D5309" s="70">
        <v>32652</v>
      </c>
      <c r="E5309" t="str">
        <f>INDEX(Table5[EEZ],MATCH(C5309,Table5[Colony_ID],0))</f>
        <v>Phoenix Group Exclusive Economic Zone</v>
      </c>
      <c r="F5309" t="str">
        <f>INDEX(Table5[Corrected Island/Colony Name],MATCH('Full Data'!C5309,Table5[Colony_ID],0))</f>
        <v>McKean Island</v>
      </c>
      <c r="G5309" t="str">
        <f>INDEX(Table4[Common_Name],MATCH('Full Data'!D5309,Table4[SpcRecID],0))</f>
        <v>Masked Booby</v>
      </c>
      <c r="H5309" s="83">
        <f>INDEX(Data!E$2:E$6500,MATCH(A5309,Data!$A$2:$A$6500,0))</f>
        <v>0</v>
      </c>
      <c r="I5309" s="90">
        <f>INDEX(Data!P$2:P$6500,MATCH(A5309,Data!$A$2:$A$6500,0))</f>
        <v>2009</v>
      </c>
      <c r="J5309" s="90">
        <f>INDEX(Data!Q$2:Q$6500,MATCH($A5309,Data!$A$2:$A$6500,0))</f>
        <v>2009</v>
      </c>
      <c r="K5309" s="90">
        <f>INDEX(Data!F$2:F$6500,MATCH($A5309,Data!$A$2:$A$6500,0))</f>
        <v>354</v>
      </c>
      <c r="L5309" s="90">
        <f>INDEX(Data!G$2:G$6500,MATCH($A5309,Data!$A$2:$A$6500,0))</f>
        <v>354</v>
      </c>
      <c r="M5309" s="90">
        <f>INDEX(Data!H$2:H$6500,MATCH($A5309,Data!$A$2:$A$6500,0))</f>
        <v>0</v>
      </c>
      <c r="N5309" s="90">
        <f>INDEX(Data!I$2:I$6500,MATCH($A5309,Data!$A$2:$A$6500,0))</f>
        <v>0</v>
      </c>
      <c r="O5309" s="83" t="str">
        <f>INDEX(Data!J$2:J$6500,MATCH($A5309,Data!$A$2:$A$6500,0))</f>
        <v>breeding pairs</v>
      </c>
      <c r="P5309" t="str">
        <f>_xlfn.XLOOKUP(B5309,Table3[RefID],Table3[Citation])</f>
        <v>Pierce et al (2010)</v>
      </c>
    </row>
    <row r="5310" spans="1:16" x14ac:dyDescent="0.35">
      <c r="A5310" s="68">
        <v>5308</v>
      </c>
      <c r="B5310" s="69">
        <v>319</v>
      </c>
      <c r="C5310" s="69">
        <v>20004</v>
      </c>
      <c r="D5310" s="70">
        <v>32652</v>
      </c>
      <c r="E5310" t="str">
        <f>INDEX(Table5[EEZ],MATCH(C5310,Table5[Colony_ID],0))</f>
        <v>Phoenix Group Exclusive Economic Zone</v>
      </c>
      <c r="F5310" t="str">
        <f>INDEX(Table5[Corrected Island/Colony Name],MATCH('Full Data'!C5310,Table5[Colony_ID],0))</f>
        <v>McKean Island</v>
      </c>
      <c r="G5310" t="str">
        <f>INDEX(Table4[Common_Name],MATCH('Full Data'!D5310,Table4[SpcRecID],0))</f>
        <v>Masked Booby</v>
      </c>
      <c r="H5310" s="83">
        <f>INDEX(Data!E$2:E$6500,MATCH(A5310,Data!$A$2:$A$6500,0))</f>
        <v>0</v>
      </c>
      <c r="I5310" s="90">
        <f>INDEX(Data!P$2:P$6500,MATCH(A5310,Data!$A$2:$A$6500,0))</f>
        <v>2009</v>
      </c>
      <c r="J5310" s="90">
        <f>INDEX(Data!Q$2:Q$6500,MATCH($A5310,Data!$A$2:$A$6500,0))</f>
        <v>2009</v>
      </c>
      <c r="K5310" s="90">
        <f>INDEX(Data!F$2:F$6500,MATCH($A5310,Data!$A$2:$A$6500,0))</f>
        <v>1200</v>
      </c>
      <c r="L5310" s="90">
        <f>INDEX(Data!G$2:G$6500,MATCH($A5310,Data!$A$2:$A$6500,0))</f>
        <v>1200</v>
      </c>
      <c r="M5310" s="90">
        <f>INDEX(Data!H$2:H$6500,MATCH($A5310,Data!$A$2:$A$6500,0))</f>
        <v>0</v>
      </c>
      <c r="N5310" s="90">
        <f>INDEX(Data!I$2:I$6500,MATCH($A5310,Data!$A$2:$A$6500,0))</f>
        <v>0</v>
      </c>
      <c r="O5310" s="83" t="str">
        <f>INDEX(Data!J$2:J$6500,MATCH($A5310,Data!$A$2:$A$6500,0))</f>
        <v>individuals</v>
      </c>
      <c r="P5310" t="str">
        <f>_xlfn.XLOOKUP(B5310,Table3[RefID],Table3[Citation])</f>
        <v>Pierce et al (2010)</v>
      </c>
    </row>
    <row r="5311" spans="1:16" x14ac:dyDescent="0.35">
      <c r="A5311" s="68">
        <v>5309</v>
      </c>
      <c r="B5311" s="69">
        <v>319</v>
      </c>
      <c r="C5311" s="69">
        <v>20004</v>
      </c>
      <c r="D5311" s="70">
        <v>32652</v>
      </c>
      <c r="E5311" t="str">
        <f>INDEX(Table5[EEZ],MATCH(C5311,Table5[Colony_ID],0))</f>
        <v>Phoenix Group Exclusive Economic Zone</v>
      </c>
      <c r="F5311" t="str">
        <f>INDEX(Table5[Corrected Island/Colony Name],MATCH('Full Data'!C5311,Table5[Colony_ID],0))</f>
        <v>McKean Island</v>
      </c>
      <c r="G5311" t="str">
        <f>INDEX(Table4[Common_Name],MATCH('Full Data'!D5311,Table4[SpcRecID],0))</f>
        <v>Masked Booby</v>
      </c>
      <c r="H5311" s="83">
        <f>INDEX(Data!E$2:E$6500,MATCH(A5311,Data!$A$2:$A$6500,0))</f>
        <v>0</v>
      </c>
      <c r="I5311" s="90">
        <f>INDEX(Data!P$2:P$6500,MATCH(A5311,Data!$A$2:$A$6500,0))</f>
        <v>2006</v>
      </c>
      <c r="J5311" s="90">
        <f>INDEX(Data!Q$2:Q$6500,MATCH($A5311,Data!$A$2:$A$6500,0))</f>
        <v>2006</v>
      </c>
      <c r="K5311" s="90">
        <f>INDEX(Data!F$2:F$6500,MATCH($A5311,Data!$A$2:$A$6500,0))</f>
        <v>400</v>
      </c>
      <c r="L5311" s="90">
        <f>INDEX(Data!G$2:G$6500,MATCH($A5311,Data!$A$2:$A$6500,0))</f>
        <v>400</v>
      </c>
      <c r="M5311" s="90">
        <f>INDEX(Data!H$2:H$6500,MATCH($A5311,Data!$A$2:$A$6500,0))</f>
        <v>0</v>
      </c>
      <c r="N5311" s="90">
        <f>INDEX(Data!I$2:I$6500,MATCH($A5311,Data!$A$2:$A$6500,0))</f>
        <v>0</v>
      </c>
      <c r="O5311" s="83" t="str">
        <f>INDEX(Data!J$2:J$6500,MATCH($A5311,Data!$A$2:$A$6500,0))</f>
        <v>breeding pairs</v>
      </c>
      <c r="P5311" t="str">
        <f>_xlfn.XLOOKUP(B5311,Table3[RefID],Table3[Citation])</f>
        <v>Pierce et al (2010)</v>
      </c>
    </row>
    <row r="5312" spans="1:16" x14ac:dyDescent="0.35">
      <c r="A5312" s="68">
        <v>5310</v>
      </c>
      <c r="B5312" s="69">
        <v>319</v>
      </c>
      <c r="C5312" s="69">
        <v>20004</v>
      </c>
      <c r="D5312" s="70">
        <v>32652</v>
      </c>
      <c r="E5312" t="str">
        <f>INDEX(Table5[EEZ],MATCH(C5312,Table5[Colony_ID],0))</f>
        <v>Phoenix Group Exclusive Economic Zone</v>
      </c>
      <c r="F5312" t="str">
        <f>INDEX(Table5[Corrected Island/Colony Name],MATCH('Full Data'!C5312,Table5[Colony_ID],0))</f>
        <v>McKean Island</v>
      </c>
      <c r="G5312" t="str">
        <f>INDEX(Table4[Common_Name],MATCH('Full Data'!D5312,Table4[SpcRecID],0))</f>
        <v>Masked Booby</v>
      </c>
      <c r="H5312" s="83">
        <f>INDEX(Data!E$2:E$6500,MATCH(A5312,Data!$A$2:$A$6500,0))</f>
        <v>0</v>
      </c>
      <c r="I5312" s="90">
        <f>INDEX(Data!P$2:P$6500,MATCH(A5312,Data!$A$2:$A$6500,0))</f>
        <v>2008</v>
      </c>
      <c r="J5312" s="90">
        <f>INDEX(Data!Q$2:Q$6500,MATCH($A5312,Data!$A$2:$A$6500,0))</f>
        <v>2008</v>
      </c>
      <c r="K5312" s="90">
        <f>INDEX(Data!F$2:F$6500,MATCH($A5312,Data!$A$2:$A$6500,0))</f>
        <v>318</v>
      </c>
      <c r="L5312" s="90">
        <f>INDEX(Data!G$2:G$6500,MATCH($A5312,Data!$A$2:$A$6500,0))</f>
        <v>318</v>
      </c>
      <c r="M5312" s="90">
        <f>INDEX(Data!H$2:H$6500,MATCH($A5312,Data!$A$2:$A$6500,0))</f>
        <v>0</v>
      </c>
      <c r="N5312" s="90">
        <f>INDEX(Data!I$2:I$6500,MATCH($A5312,Data!$A$2:$A$6500,0))</f>
        <v>0</v>
      </c>
      <c r="O5312" s="83" t="str">
        <f>INDEX(Data!J$2:J$6500,MATCH($A5312,Data!$A$2:$A$6500,0))</f>
        <v>breeding pairs</v>
      </c>
      <c r="P5312" t="str">
        <f>_xlfn.XLOOKUP(B5312,Table3[RefID],Table3[Citation])</f>
        <v>Pierce et al (2010)</v>
      </c>
    </row>
    <row r="5313" spans="1:16" x14ac:dyDescent="0.35">
      <c r="A5313" s="68">
        <v>5311</v>
      </c>
      <c r="B5313" s="69">
        <v>319</v>
      </c>
      <c r="C5313" s="69">
        <v>20004</v>
      </c>
      <c r="D5313" s="70">
        <v>32652</v>
      </c>
      <c r="E5313" t="str">
        <f>INDEX(Table5[EEZ],MATCH(C5313,Table5[Colony_ID],0))</f>
        <v>Phoenix Group Exclusive Economic Zone</v>
      </c>
      <c r="F5313" t="str">
        <f>INDEX(Table5[Corrected Island/Colony Name],MATCH('Full Data'!C5313,Table5[Colony_ID],0))</f>
        <v>McKean Island</v>
      </c>
      <c r="G5313" t="str">
        <f>INDEX(Table4[Common_Name],MATCH('Full Data'!D5313,Table4[SpcRecID],0))</f>
        <v>Masked Booby</v>
      </c>
      <c r="H5313" s="83">
        <f>INDEX(Data!E$2:E$6500,MATCH(A5313,Data!$A$2:$A$6500,0))</f>
        <v>0</v>
      </c>
      <c r="I5313" s="90">
        <f>INDEX(Data!P$2:P$6500,MATCH(A5313,Data!$A$2:$A$6500,0))</f>
        <v>2008</v>
      </c>
      <c r="J5313" s="90">
        <f>INDEX(Data!Q$2:Q$6500,MATCH($A5313,Data!$A$2:$A$6500,0))</f>
        <v>2008</v>
      </c>
      <c r="K5313" s="90">
        <f>INDEX(Data!F$2:F$6500,MATCH($A5313,Data!$A$2:$A$6500,0))</f>
        <v>1000</v>
      </c>
      <c r="L5313" s="90">
        <f>INDEX(Data!G$2:G$6500,MATCH($A5313,Data!$A$2:$A$6500,0))</f>
        <v>1000</v>
      </c>
      <c r="M5313" s="90">
        <f>INDEX(Data!H$2:H$6500,MATCH($A5313,Data!$A$2:$A$6500,0))</f>
        <v>0</v>
      </c>
      <c r="N5313" s="90">
        <f>INDEX(Data!I$2:I$6500,MATCH($A5313,Data!$A$2:$A$6500,0))</f>
        <v>0</v>
      </c>
      <c r="O5313" s="83" t="str">
        <f>INDEX(Data!J$2:J$6500,MATCH($A5313,Data!$A$2:$A$6500,0))</f>
        <v>individuals</v>
      </c>
      <c r="P5313" t="str">
        <f>_xlfn.XLOOKUP(B5313,Table3[RefID],Table3[Citation])</f>
        <v>Pierce et al (2010)</v>
      </c>
    </row>
    <row r="5314" spans="1:16" x14ac:dyDescent="0.35">
      <c r="A5314" s="68">
        <v>5312</v>
      </c>
      <c r="B5314" s="69">
        <v>319</v>
      </c>
      <c r="C5314" s="69">
        <v>20004</v>
      </c>
      <c r="D5314" s="70">
        <v>32652</v>
      </c>
      <c r="E5314" t="str">
        <f>INDEX(Table5[EEZ],MATCH(C5314,Table5[Colony_ID],0))</f>
        <v>Phoenix Group Exclusive Economic Zone</v>
      </c>
      <c r="F5314" t="str">
        <f>INDEX(Table5[Corrected Island/Colony Name],MATCH('Full Data'!C5314,Table5[Colony_ID],0))</f>
        <v>McKean Island</v>
      </c>
      <c r="G5314" t="str">
        <f>INDEX(Table4[Common_Name],MATCH('Full Data'!D5314,Table4[SpcRecID],0))</f>
        <v>Masked Booby</v>
      </c>
      <c r="H5314" s="83">
        <f>INDEX(Data!E$2:E$6500,MATCH(A5314,Data!$A$2:$A$6500,0))</f>
        <v>0</v>
      </c>
      <c r="I5314" s="90">
        <f>INDEX(Data!P$2:P$6500,MATCH(A5314,Data!$A$2:$A$6500,0))</f>
        <v>2006</v>
      </c>
      <c r="J5314" s="90">
        <f>INDEX(Data!Q$2:Q$6500,MATCH($A5314,Data!$A$2:$A$6500,0))</f>
        <v>2006</v>
      </c>
      <c r="K5314" s="90">
        <f>INDEX(Data!F$2:F$6500,MATCH($A5314,Data!$A$2:$A$6500,0))</f>
        <v>10</v>
      </c>
      <c r="L5314" s="90">
        <f>INDEX(Data!G$2:G$6500,MATCH($A5314,Data!$A$2:$A$6500,0))</f>
        <v>10</v>
      </c>
      <c r="M5314" s="90">
        <f>INDEX(Data!H$2:H$6500,MATCH($A5314,Data!$A$2:$A$6500,0))</f>
        <v>0</v>
      </c>
      <c r="N5314" s="90">
        <f>INDEX(Data!I$2:I$6500,MATCH($A5314,Data!$A$2:$A$6500,0))</f>
        <v>0</v>
      </c>
      <c r="O5314" s="83" t="str">
        <f>INDEX(Data!J$2:J$6500,MATCH($A5314,Data!$A$2:$A$6500,0))</f>
        <v>individuals</v>
      </c>
      <c r="P5314" t="str">
        <f>_xlfn.XLOOKUP(B5314,Table3[RefID],Table3[Citation])</f>
        <v>Pierce et al (2010)</v>
      </c>
    </row>
    <row r="5315" spans="1:16" x14ac:dyDescent="0.35">
      <c r="A5315" s="68">
        <v>5313</v>
      </c>
      <c r="B5315" s="69">
        <v>319</v>
      </c>
      <c r="C5315" s="69">
        <v>20004</v>
      </c>
      <c r="D5315" s="69">
        <v>3288</v>
      </c>
      <c r="E5315" t="str">
        <f>INDEX(Table5[EEZ],MATCH(C5315,Table5[Colony_ID],0))</f>
        <v>Phoenix Group Exclusive Economic Zone</v>
      </c>
      <c r="F5315" t="str">
        <f>INDEX(Table5[Corrected Island/Colony Name],MATCH('Full Data'!C5315,Table5[Colony_ID],0))</f>
        <v>McKean Island</v>
      </c>
      <c r="G5315" t="str">
        <f>INDEX(Table4[Common_Name],MATCH('Full Data'!D5315,Table4[SpcRecID],0))</f>
        <v>Sooty Tern</v>
      </c>
      <c r="H5315" s="83">
        <f>INDEX(Data!E$2:E$6500,MATCH(A5315,Data!$A$2:$A$6500,0))</f>
        <v>0</v>
      </c>
      <c r="I5315" s="90">
        <f>INDEX(Data!P$2:P$6500,MATCH(A5315,Data!$A$2:$A$6500,0))</f>
        <v>2009</v>
      </c>
      <c r="J5315" s="90">
        <f>INDEX(Data!Q$2:Q$6500,MATCH($A5315,Data!$A$2:$A$6500,0))</f>
        <v>2009</v>
      </c>
      <c r="K5315" s="90">
        <f>INDEX(Data!F$2:F$6500,MATCH($A5315,Data!$A$2:$A$6500,0))</f>
        <v>100</v>
      </c>
      <c r="L5315" s="90">
        <f>INDEX(Data!G$2:G$6500,MATCH($A5315,Data!$A$2:$A$6500,0))</f>
        <v>100</v>
      </c>
      <c r="M5315" s="90">
        <f>INDEX(Data!H$2:H$6500,MATCH($A5315,Data!$A$2:$A$6500,0))</f>
        <v>0</v>
      </c>
      <c r="N5315" s="90">
        <f>INDEX(Data!I$2:I$6500,MATCH($A5315,Data!$A$2:$A$6500,0))</f>
        <v>0</v>
      </c>
      <c r="O5315" s="83" t="str">
        <f>INDEX(Data!J$2:J$6500,MATCH($A5315,Data!$A$2:$A$6500,0))</f>
        <v>individuals</v>
      </c>
      <c r="P5315" t="str">
        <f>_xlfn.XLOOKUP(B5315,Table3[RefID],Table3[Citation])</f>
        <v>Pierce et al (2010)</v>
      </c>
    </row>
    <row r="5316" spans="1:16" x14ac:dyDescent="0.35">
      <c r="A5316" s="68">
        <v>5314</v>
      </c>
      <c r="B5316" s="69">
        <v>319</v>
      </c>
      <c r="C5316" s="69">
        <v>20004</v>
      </c>
      <c r="D5316" s="69">
        <v>3288</v>
      </c>
      <c r="E5316" t="str">
        <f>INDEX(Table5[EEZ],MATCH(C5316,Table5[Colony_ID],0))</f>
        <v>Phoenix Group Exclusive Economic Zone</v>
      </c>
      <c r="F5316" t="str">
        <f>INDEX(Table5[Corrected Island/Colony Name],MATCH('Full Data'!C5316,Table5[Colony_ID],0))</f>
        <v>McKean Island</v>
      </c>
      <c r="G5316" t="str">
        <f>INDEX(Table4[Common_Name],MATCH('Full Data'!D5316,Table4[SpcRecID],0))</f>
        <v>Sooty Tern</v>
      </c>
      <c r="H5316" s="83">
        <f>INDEX(Data!E$2:E$6500,MATCH(A5316,Data!$A$2:$A$6500,0))</f>
        <v>0</v>
      </c>
      <c r="I5316" s="90">
        <f>INDEX(Data!P$2:P$6500,MATCH(A5316,Data!$A$2:$A$6500,0))</f>
        <v>2006</v>
      </c>
      <c r="J5316" s="90">
        <f>INDEX(Data!Q$2:Q$6500,MATCH($A5316,Data!$A$2:$A$6500,0))</f>
        <v>2006</v>
      </c>
      <c r="K5316" s="90">
        <f>INDEX(Data!F$2:F$6500,MATCH($A5316,Data!$A$2:$A$6500,0))</f>
        <v>500</v>
      </c>
      <c r="L5316" s="90">
        <f>INDEX(Data!G$2:G$6500,MATCH($A5316,Data!$A$2:$A$6500,0))</f>
        <v>500</v>
      </c>
      <c r="M5316" s="90">
        <f>INDEX(Data!H$2:H$6500,MATCH($A5316,Data!$A$2:$A$6500,0))</f>
        <v>0</v>
      </c>
      <c r="N5316" s="90">
        <f>INDEX(Data!I$2:I$6500,MATCH($A5316,Data!$A$2:$A$6500,0))</f>
        <v>0</v>
      </c>
      <c r="O5316" s="83" t="str">
        <f>INDEX(Data!J$2:J$6500,MATCH($A5316,Data!$A$2:$A$6500,0))</f>
        <v>individuals</v>
      </c>
      <c r="P5316" t="str">
        <f>_xlfn.XLOOKUP(B5316,Table3[RefID],Table3[Citation])</f>
        <v>Pierce et al (2010)</v>
      </c>
    </row>
    <row r="5317" spans="1:16" x14ac:dyDescent="0.35">
      <c r="A5317" s="68">
        <v>5315</v>
      </c>
      <c r="B5317" s="69">
        <v>319</v>
      </c>
      <c r="C5317" s="69">
        <v>20004</v>
      </c>
      <c r="D5317" s="69">
        <v>3288</v>
      </c>
      <c r="E5317" t="str">
        <f>INDEX(Table5[EEZ],MATCH(C5317,Table5[Colony_ID],0))</f>
        <v>Phoenix Group Exclusive Economic Zone</v>
      </c>
      <c r="F5317" t="str">
        <f>INDEX(Table5[Corrected Island/Colony Name],MATCH('Full Data'!C5317,Table5[Colony_ID],0))</f>
        <v>McKean Island</v>
      </c>
      <c r="G5317" t="str">
        <f>INDEX(Table4[Common_Name],MATCH('Full Data'!D5317,Table4[SpcRecID],0))</f>
        <v>Sooty Tern</v>
      </c>
      <c r="H5317" s="83">
        <f>INDEX(Data!E$2:E$6500,MATCH(A5317,Data!$A$2:$A$6500,0))</f>
        <v>0</v>
      </c>
      <c r="I5317" s="90">
        <f>INDEX(Data!P$2:P$6500,MATCH(A5317,Data!$A$2:$A$6500,0))</f>
        <v>2008</v>
      </c>
      <c r="J5317" s="90">
        <f>INDEX(Data!Q$2:Q$6500,MATCH($A5317,Data!$A$2:$A$6500,0))</f>
        <v>2008</v>
      </c>
      <c r="K5317" s="90">
        <f>INDEX(Data!F$2:F$6500,MATCH($A5317,Data!$A$2:$A$6500,0))</f>
        <v>1000</v>
      </c>
      <c r="L5317" s="90">
        <f>INDEX(Data!G$2:G$6500,MATCH($A5317,Data!$A$2:$A$6500,0))</f>
        <v>1000</v>
      </c>
      <c r="M5317" s="90">
        <f>INDEX(Data!H$2:H$6500,MATCH($A5317,Data!$A$2:$A$6500,0))</f>
        <v>0</v>
      </c>
      <c r="N5317" s="90">
        <f>INDEX(Data!I$2:I$6500,MATCH($A5317,Data!$A$2:$A$6500,0))</f>
        <v>0</v>
      </c>
      <c r="O5317" s="83" t="str">
        <f>INDEX(Data!J$2:J$6500,MATCH($A5317,Data!$A$2:$A$6500,0))</f>
        <v>individuals</v>
      </c>
      <c r="P5317" t="str">
        <f>_xlfn.XLOOKUP(B5317,Table3[RefID],Table3[Citation])</f>
        <v>Pierce et al (2010)</v>
      </c>
    </row>
    <row r="5318" spans="1:16" x14ac:dyDescent="0.35">
      <c r="A5318" s="68">
        <v>5316</v>
      </c>
      <c r="B5318" s="69">
        <v>319</v>
      </c>
      <c r="C5318" s="69">
        <v>20004</v>
      </c>
      <c r="D5318" s="70">
        <v>32228</v>
      </c>
      <c r="E5318" t="str">
        <f>INDEX(Table5[EEZ],MATCH(C5318,Table5[Colony_ID],0))</f>
        <v>Phoenix Group Exclusive Economic Zone</v>
      </c>
      <c r="F5318" t="str">
        <f>INDEX(Table5[Corrected Island/Colony Name],MATCH('Full Data'!C5318,Table5[Colony_ID],0))</f>
        <v>McKean Island</v>
      </c>
      <c r="G5318" t="str">
        <f>INDEX(Table4[Common_Name],MATCH('Full Data'!D5318,Table4[SpcRecID],0))</f>
        <v>Tropical Shearwater</v>
      </c>
      <c r="H5318" s="83">
        <f>INDEX(Data!E$2:E$6500,MATCH(A5318,Data!$A$2:$A$6500,0))</f>
        <v>0</v>
      </c>
      <c r="I5318" s="90">
        <f>INDEX(Data!P$2:P$6500,MATCH(A5318,Data!$A$2:$A$6500,0))</f>
        <v>2009</v>
      </c>
      <c r="J5318" s="90">
        <f>INDEX(Data!Q$2:Q$6500,MATCH($A5318,Data!$A$2:$A$6500,0))</f>
        <v>2009</v>
      </c>
      <c r="K5318" s="90">
        <f>INDEX(Data!F$2:F$6500,MATCH($A5318,Data!$A$2:$A$6500,0))</f>
        <v>50</v>
      </c>
      <c r="L5318" s="90">
        <f>INDEX(Data!G$2:G$6500,MATCH($A5318,Data!$A$2:$A$6500,0))</f>
        <v>50</v>
      </c>
      <c r="M5318" s="90">
        <f>INDEX(Data!H$2:H$6500,MATCH($A5318,Data!$A$2:$A$6500,0))</f>
        <v>0</v>
      </c>
      <c r="N5318" s="90">
        <f>INDEX(Data!I$2:I$6500,MATCH($A5318,Data!$A$2:$A$6500,0))</f>
        <v>0</v>
      </c>
      <c r="O5318" s="83" t="str">
        <f>INDEX(Data!J$2:J$6500,MATCH($A5318,Data!$A$2:$A$6500,0))</f>
        <v>breeding pairs</v>
      </c>
      <c r="P5318" t="str">
        <f>_xlfn.XLOOKUP(B5318,Table3[RefID],Table3[Citation])</f>
        <v>Pierce et al (2010)</v>
      </c>
    </row>
    <row r="5319" spans="1:16" x14ac:dyDescent="0.35">
      <c r="A5319" s="68">
        <v>5317</v>
      </c>
      <c r="B5319" s="69">
        <v>319</v>
      </c>
      <c r="C5319" s="69">
        <v>20004</v>
      </c>
      <c r="D5319" s="70">
        <v>32228</v>
      </c>
      <c r="E5319" t="str">
        <f>INDEX(Table5[EEZ],MATCH(C5319,Table5[Colony_ID],0))</f>
        <v>Phoenix Group Exclusive Economic Zone</v>
      </c>
      <c r="F5319" t="str">
        <f>INDEX(Table5[Corrected Island/Colony Name],MATCH('Full Data'!C5319,Table5[Colony_ID],0))</f>
        <v>McKean Island</v>
      </c>
      <c r="G5319" t="str">
        <f>INDEX(Table4[Common_Name],MATCH('Full Data'!D5319,Table4[SpcRecID],0))</f>
        <v>Tropical Shearwater</v>
      </c>
      <c r="H5319" s="83">
        <f>INDEX(Data!E$2:E$6500,MATCH(A5319,Data!$A$2:$A$6500,0))</f>
        <v>0</v>
      </c>
      <c r="I5319" s="90">
        <f>INDEX(Data!P$2:P$6500,MATCH(A5319,Data!$A$2:$A$6500,0))</f>
        <v>2006</v>
      </c>
      <c r="J5319" s="90">
        <f>INDEX(Data!Q$2:Q$6500,MATCH($A5319,Data!$A$2:$A$6500,0))</f>
        <v>2006</v>
      </c>
      <c r="K5319" s="90">
        <f>INDEX(Data!F$2:F$6500,MATCH($A5319,Data!$A$2:$A$6500,0))</f>
        <v>60</v>
      </c>
      <c r="L5319" s="90">
        <f>INDEX(Data!G$2:G$6500,MATCH($A5319,Data!$A$2:$A$6500,0))</f>
        <v>60</v>
      </c>
      <c r="M5319" s="90">
        <f>INDEX(Data!H$2:H$6500,MATCH($A5319,Data!$A$2:$A$6500,0))</f>
        <v>0</v>
      </c>
      <c r="N5319" s="90">
        <f>INDEX(Data!I$2:I$6500,MATCH($A5319,Data!$A$2:$A$6500,0))</f>
        <v>0</v>
      </c>
      <c r="O5319" s="83" t="str">
        <f>INDEX(Data!J$2:J$6500,MATCH($A5319,Data!$A$2:$A$6500,0))</f>
        <v>breeding pairs</v>
      </c>
      <c r="P5319" t="str">
        <f>_xlfn.XLOOKUP(B5319,Table3[RefID],Table3[Citation])</f>
        <v>Pierce et al (2010)</v>
      </c>
    </row>
    <row r="5320" spans="1:16" x14ac:dyDescent="0.35">
      <c r="A5320" s="68">
        <v>5318</v>
      </c>
      <c r="B5320" s="69">
        <v>319</v>
      </c>
      <c r="C5320" s="69">
        <v>20004</v>
      </c>
      <c r="D5320" s="70">
        <v>32228</v>
      </c>
      <c r="E5320" t="str">
        <f>INDEX(Table5[EEZ],MATCH(C5320,Table5[Colony_ID],0))</f>
        <v>Phoenix Group Exclusive Economic Zone</v>
      </c>
      <c r="F5320" t="str">
        <f>INDEX(Table5[Corrected Island/Colony Name],MATCH('Full Data'!C5320,Table5[Colony_ID],0))</f>
        <v>McKean Island</v>
      </c>
      <c r="G5320" t="str">
        <f>INDEX(Table4[Common_Name],MATCH('Full Data'!D5320,Table4[SpcRecID],0))</f>
        <v>Tropical Shearwater</v>
      </c>
      <c r="H5320" s="83">
        <f>INDEX(Data!E$2:E$6500,MATCH(A5320,Data!$A$2:$A$6500,0))</f>
        <v>0</v>
      </c>
      <c r="I5320" s="90">
        <f>INDEX(Data!P$2:P$6500,MATCH(A5320,Data!$A$2:$A$6500,0))</f>
        <v>2008</v>
      </c>
      <c r="J5320" s="90">
        <f>INDEX(Data!Q$2:Q$6500,MATCH($A5320,Data!$A$2:$A$6500,0))</f>
        <v>2008</v>
      </c>
      <c r="K5320" s="90">
        <f>INDEX(Data!F$2:F$6500,MATCH($A5320,Data!$A$2:$A$6500,0))</f>
        <v>50</v>
      </c>
      <c r="L5320" s="90">
        <f>INDEX(Data!G$2:G$6500,MATCH($A5320,Data!$A$2:$A$6500,0))</f>
        <v>50</v>
      </c>
      <c r="M5320" s="90">
        <f>INDEX(Data!H$2:H$6500,MATCH($A5320,Data!$A$2:$A$6500,0))</f>
        <v>0</v>
      </c>
      <c r="N5320" s="90">
        <f>INDEX(Data!I$2:I$6500,MATCH($A5320,Data!$A$2:$A$6500,0))</f>
        <v>0</v>
      </c>
      <c r="O5320" s="83" t="str">
        <f>INDEX(Data!J$2:J$6500,MATCH($A5320,Data!$A$2:$A$6500,0))</f>
        <v>individuals</v>
      </c>
      <c r="P5320" t="str">
        <f>_xlfn.XLOOKUP(B5320,Table3[RefID],Table3[Citation])</f>
        <v>Pierce et al (2010)</v>
      </c>
    </row>
    <row r="5321" spans="1:16" x14ac:dyDescent="0.35">
      <c r="A5321" s="68">
        <v>3820</v>
      </c>
      <c r="B5321" s="69">
        <v>219</v>
      </c>
      <c r="C5321" s="69">
        <v>4066</v>
      </c>
      <c r="D5321" s="69">
        <v>3650</v>
      </c>
      <c r="E5321" t="str">
        <f>INDEX(Table5[EEZ],MATCH(C5321,Table5[Colony_ID],0))</f>
        <v>Fijian Exclusive Economic Zone</v>
      </c>
      <c r="F5321" t="str">
        <f>INDEX(Table5[Corrected Island/Colony Name],MATCH('Full Data'!C3822,Table5[Colony_ID],0))</f>
        <v>Vatu-i-ra Island</v>
      </c>
      <c r="G5321" t="str">
        <f>INDEX(Table4[Common_Name],MATCH('Full Data'!D3822,Table4[SpcRecID],0))</f>
        <v>Red-footed Booby</v>
      </c>
      <c r="H5321" s="83" t="str">
        <f>INDEX(Data!E$2:E$6500,MATCH(A5321,Data!$A$2:$A$6500,0))</f>
        <v>Potential Breeding</v>
      </c>
      <c r="I5321" s="90">
        <f>INDEX(Data!P$2:P$6500,MATCH(A5321,Data!$A$2:$A$6500,0))</f>
        <v>2003</v>
      </c>
      <c r="J5321" s="90">
        <f>INDEX(Data!Q$2:Q$6500,MATCH($A5321,Data!$A$2:$A$6500,0))</f>
        <v>2003</v>
      </c>
      <c r="K5321" s="90">
        <f>INDEX(Data!F$2:F$6500,MATCH($A5321,Data!$A$2:$A$6500,0))</f>
        <v>1</v>
      </c>
      <c r="L5321" s="90">
        <f>INDEX(Data!G$2:G$6500,MATCH($A5321,Data!$A$2:$A$6500,0))</f>
        <v>1</v>
      </c>
      <c r="M5321" s="90">
        <f>INDEX(Data!H$2:H$6500,MATCH($A5321,Data!$A$2:$A$6500,0))</f>
        <v>0</v>
      </c>
      <c r="N5321" s="90">
        <f>INDEX(Data!I$2:I$6500,MATCH($A5321,Data!$A$2:$A$6500,0))</f>
        <v>0</v>
      </c>
      <c r="O5321" s="83" t="str">
        <f>INDEX(Data!J$2:J$6500,MATCH($A5321,Data!$A$2:$A$6500,0))</f>
        <v>individuals</v>
      </c>
      <c r="P5321" t="str">
        <f>_xlfn.XLOOKUP(B5321,Table3[RefID],Table3[Citation])</f>
        <v>BirdLife International (2003)</v>
      </c>
    </row>
    <row r="5322" spans="1:16" x14ac:dyDescent="0.35">
      <c r="A5322" s="68">
        <v>4484</v>
      </c>
      <c r="B5322" s="69">
        <v>270</v>
      </c>
      <c r="C5322" s="69">
        <v>4066</v>
      </c>
      <c r="D5322" s="69">
        <v>3659</v>
      </c>
      <c r="E5322" t="str">
        <f>INDEX(Table5[EEZ],MATCH(C5322,Table5[Colony_ID],0))</f>
        <v>Fijian Exclusive Economic Zone</v>
      </c>
      <c r="F5322" t="str">
        <f>INDEX(Table5[Corrected Island/Colony Name],MATCH('Full Data'!C4486,Table5[Colony_ID],0))</f>
        <v>Vatu-i-ra Island</v>
      </c>
      <c r="G5322" t="str">
        <f>INDEX(Table4[Common_Name],MATCH('Full Data'!D4486,Table4[SpcRecID],0))</f>
        <v>Black-naped Tern</v>
      </c>
      <c r="H5322" s="83" t="str">
        <f>INDEX(Data!E$2:E$6500,MATCH(A5322,Data!$A$2:$A$6500,0))</f>
        <v>Potential Breeding</v>
      </c>
      <c r="I5322" s="90">
        <f>INDEX(Data!P$2:P$6500,MATCH(A5322,Data!$A$2:$A$6500,0))</f>
        <v>2007</v>
      </c>
      <c r="J5322" s="90">
        <f>INDEX(Data!Q$2:Q$6500,MATCH($A5322,Data!$A$2:$A$6500,0))</f>
        <v>2007</v>
      </c>
      <c r="K5322" s="90">
        <f>INDEX(Data!F$2:F$6500,MATCH($A5322,Data!$A$2:$A$6500,0))</f>
        <v>100</v>
      </c>
      <c r="L5322" s="90">
        <f>INDEX(Data!G$2:G$6500,MATCH($A5322,Data!$A$2:$A$6500,0))</f>
        <v>100</v>
      </c>
      <c r="M5322" s="90">
        <f>INDEX(Data!H$2:H$6500,MATCH($A5322,Data!$A$2:$A$6500,0))</f>
        <v>0</v>
      </c>
      <c r="N5322" s="90">
        <f>INDEX(Data!I$2:I$6500,MATCH($A5322,Data!$A$2:$A$6500,0))</f>
        <v>0</v>
      </c>
      <c r="O5322" s="83" t="str">
        <f>INDEX(Data!J$2:J$6500,MATCH($A5322,Data!$A$2:$A$6500,0))</f>
        <v>individuals</v>
      </c>
      <c r="P5322" t="str">
        <f>_xlfn.XLOOKUP(B5322,Table3[RefID],Table3[Citation])</f>
        <v>NatureFiji-MareqetiViti (2007)</v>
      </c>
    </row>
    <row r="5323" spans="1:16" x14ac:dyDescent="0.35">
      <c r="A5323" s="68">
        <v>4485</v>
      </c>
      <c r="B5323" s="69">
        <v>270</v>
      </c>
      <c r="C5323" s="69">
        <v>4066</v>
      </c>
      <c r="D5323" s="69">
        <v>3294</v>
      </c>
      <c r="E5323" t="str">
        <f>INDEX(Table5[EEZ],MATCH(C5323,Table5[Colony_ID],0))</f>
        <v>Fijian Exclusive Economic Zone</v>
      </c>
      <c r="F5323" t="str">
        <f>INDEX(Table5[Corrected Island/Colony Name],MATCH('Full Data'!C4487,Table5[Colony_ID],0))</f>
        <v>Vatu-i-ra Island</v>
      </c>
      <c r="G5323" t="str">
        <f>INDEX(Table4[Common_Name],MATCH('Full Data'!D4487,Table4[SpcRecID],0))</f>
        <v>Brown Booby</v>
      </c>
      <c r="H5323" s="83" t="str">
        <f>INDEX(Data!E$2:E$6500,MATCH(A5323,Data!$A$2:$A$6500,0))</f>
        <v>Potential Breeding</v>
      </c>
      <c r="I5323" s="90">
        <f>INDEX(Data!P$2:P$6500,MATCH(A5323,Data!$A$2:$A$6500,0))</f>
        <v>2007</v>
      </c>
      <c r="J5323" s="90">
        <f>INDEX(Data!Q$2:Q$6500,MATCH($A5323,Data!$A$2:$A$6500,0))</f>
        <v>2007</v>
      </c>
      <c r="K5323" s="90">
        <f>INDEX(Data!F$2:F$6500,MATCH($A5323,Data!$A$2:$A$6500,0))</f>
        <v>20</v>
      </c>
      <c r="L5323" s="90">
        <f>INDEX(Data!G$2:G$6500,MATCH($A5323,Data!$A$2:$A$6500,0))</f>
        <v>20</v>
      </c>
      <c r="M5323" s="90">
        <f>INDEX(Data!H$2:H$6500,MATCH($A5323,Data!$A$2:$A$6500,0))</f>
        <v>0</v>
      </c>
      <c r="N5323" s="90">
        <f>INDEX(Data!I$2:I$6500,MATCH($A5323,Data!$A$2:$A$6500,0))</f>
        <v>0</v>
      </c>
      <c r="O5323" s="83" t="str">
        <f>INDEX(Data!J$2:J$6500,MATCH($A5323,Data!$A$2:$A$6500,0))</f>
        <v>individuals</v>
      </c>
      <c r="P5323" t="str">
        <f>_xlfn.XLOOKUP(B5323,Table3[RefID],Table3[Citation])</f>
        <v>NatureFiji-MareqetiViti (2007)</v>
      </c>
    </row>
    <row r="5324" spans="1:16" x14ac:dyDescent="0.35">
      <c r="A5324" s="68">
        <v>4486</v>
      </c>
      <c r="B5324" s="69">
        <v>270</v>
      </c>
      <c r="C5324" s="69">
        <v>4066</v>
      </c>
      <c r="D5324" s="69">
        <v>3263</v>
      </c>
      <c r="E5324" t="str">
        <f>INDEX(Table5[EEZ],MATCH(C5324,Table5[Colony_ID],0))</f>
        <v>Fijian Exclusive Economic Zone</v>
      </c>
      <c r="F5324" t="str">
        <f>INDEX(Table5[Corrected Island/Colony Name],MATCH('Full Data'!C4488,Table5[Colony_ID],0))</f>
        <v>Vatu-i-ra Island</v>
      </c>
      <c r="G5324" t="str">
        <f>INDEX(Table4[Common_Name],MATCH('Full Data'!D4488,Table4[SpcRecID],0))</f>
        <v>Brown Booby</v>
      </c>
      <c r="H5324" s="83" t="str">
        <f>INDEX(Data!E$2:E$6500,MATCH(A5324,Data!$A$2:$A$6500,0))</f>
        <v>Potential Breeding</v>
      </c>
      <c r="I5324" s="90">
        <f>INDEX(Data!P$2:P$6500,MATCH(A5324,Data!$A$2:$A$6500,0))</f>
        <v>2007</v>
      </c>
      <c r="J5324" s="90">
        <f>INDEX(Data!Q$2:Q$6500,MATCH($A5324,Data!$A$2:$A$6500,0))</f>
        <v>2007</v>
      </c>
      <c r="K5324" s="90">
        <f>INDEX(Data!F$2:F$6500,MATCH($A5324,Data!$A$2:$A$6500,0))</f>
        <v>35</v>
      </c>
      <c r="L5324" s="90">
        <f>INDEX(Data!G$2:G$6500,MATCH($A5324,Data!$A$2:$A$6500,0))</f>
        <v>35</v>
      </c>
      <c r="M5324" s="90">
        <f>INDEX(Data!H$2:H$6500,MATCH($A5324,Data!$A$2:$A$6500,0))</f>
        <v>0</v>
      </c>
      <c r="N5324" s="90">
        <f>INDEX(Data!I$2:I$6500,MATCH($A5324,Data!$A$2:$A$6500,0))</f>
        <v>0</v>
      </c>
      <c r="O5324" s="83" t="str">
        <f>INDEX(Data!J$2:J$6500,MATCH($A5324,Data!$A$2:$A$6500,0))</f>
        <v>individuals</v>
      </c>
      <c r="P5324" t="str">
        <f>_xlfn.XLOOKUP(B5324,Table3[RefID],Table3[Citation])</f>
        <v>NatureFiji-MareqetiViti (2007)</v>
      </c>
    </row>
    <row r="5325" spans="1:16" x14ac:dyDescent="0.35">
      <c r="A5325" s="68">
        <v>5323</v>
      </c>
      <c r="B5325" s="69">
        <v>321</v>
      </c>
      <c r="C5325" s="69">
        <v>4063</v>
      </c>
      <c r="D5325" s="69">
        <v>3659</v>
      </c>
      <c r="E5325" t="str">
        <f>INDEX(Table5[EEZ],MATCH(C5325,Table5[Colony_ID],0))</f>
        <v>Fijian Exclusive Economic Zone</v>
      </c>
      <c r="F5325" t="str">
        <f>INDEX(Table5[Corrected Island/Colony Name],MATCH('Full Data'!C5325,Table5[Colony_ID],0))</f>
        <v>Vanuamasi</v>
      </c>
      <c r="G5325" t="str">
        <f>INDEX(Table4[Common_Name],MATCH('Full Data'!D5325,Table4[SpcRecID],0))</f>
        <v>Brown Booby</v>
      </c>
      <c r="H5325" s="83" t="str">
        <f>INDEX(Data!E$2:E$6500,MATCH(A5325,Data!$A$2:$A$6500,0))</f>
        <v>Confirmed</v>
      </c>
      <c r="I5325" s="90">
        <f>INDEX(Data!P$2:P$6500,MATCH(A5325,Data!$A$2:$A$6500,0))</f>
        <v>2010</v>
      </c>
      <c r="J5325" s="90">
        <f>INDEX(Data!Q$2:Q$6500,MATCH($A5325,Data!$A$2:$A$6500,0))</f>
        <v>2010</v>
      </c>
      <c r="K5325" s="90">
        <f>INDEX(Data!F$2:F$6500,MATCH($A5325,Data!$A$2:$A$6500,0))</f>
        <v>49</v>
      </c>
      <c r="L5325" s="90">
        <f>INDEX(Data!G$2:G$6500,MATCH($A5325,Data!$A$2:$A$6500,0))</f>
        <v>49</v>
      </c>
      <c r="M5325" s="90">
        <f>INDEX(Data!H$2:H$6500,MATCH($A5325,Data!$A$2:$A$6500,0))</f>
        <v>0</v>
      </c>
      <c r="N5325" s="90">
        <f>INDEX(Data!I$2:I$6500,MATCH($A5325,Data!$A$2:$A$6500,0))</f>
        <v>0</v>
      </c>
      <c r="O5325" s="83" t="str">
        <f>INDEX(Data!J$2:J$6500,MATCH($A5325,Data!$A$2:$A$6500,0))</f>
        <v>breeding pairs</v>
      </c>
      <c r="P5325" t="str">
        <f>_xlfn.XLOOKUP(B5325,Table3[RefID],Table3[Citation])</f>
        <v>Tuamoto &amp; Rasalato (2010)</v>
      </c>
    </row>
    <row r="5326" spans="1:16" x14ac:dyDescent="0.35">
      <c r="A5326" s="68">
        <v>5324</v>
      </c>
      <c r="B5326" s="69">
        <v>321</v>
      </c>
      <c r="C5326" s="69">
        <v>4063</v>
      </c>
      <c r="D5326" s="69">
        <v>3294</v>
      </c>
      <c r="E5326" t="str">
        <f>INDEX(Table5[EEZ],MATCH(C5326,Table5[Colony_ID],0))</f>
        <v>Fijian Exclusive Economic Zone</v>
      </c>
      <c r="F5326" t="str">
        <f>INDEX(Table5[Corrected Island/Colony Name],MATCH('Full Data'!C5326,Table5[Colony_ID],0))</f>
        <v>Vanuamasi</v>
      </c>
      <c r="G5326" t="str">
        <f>INDEX(Table4[Common_Name],MATCH('Full Data'!D5326,Table4[SpcRecID],0))</f>
        <v>Brown Noddy</v>
      </c>
      <c r="H5326" s="83" t="str">
        <f>INDEX(Data!E$2:E$6500,MATCH(A5326,Data!$A$2:$A$6500,0))</f>
        <v>Confirmed</v>
      </c>
      <c r="I5326" s="90">
        <f>INDEX(Data!P$2:P$6500,MATCH(A5326,Data!$A$2:$A$6500,0))</f>
        <v>2010</v>
      </c>
      <c r="J5326" s="90">
        <f>INDEX(Data!Q$2:Q$6500,MATCH($A5326,Data!$A$2:$A$6500,0))</f>
        <v>2010</v>
      </c>
      <c r="K5326" s="90">
        <f>INDEX(Data!F$2:F$6500,MATCH($A5326,Data!$A$2:$A$6500,0))</f>
        <v>12</v>
      </c>
      <c r="L5326" s="90">
        <f>INDEX(Data!G$2:G$6500,MATCH($A5326,Data!$A$2:$A$6500,0))</f>
        <v>12</v>
      </c>
      <c r="M5326" s="90">
        <f>INDEX(Data!H$2:H$6500,MATCH($A5326,Data!$A$2:$A$6500,0))</f>
        <v>0</v>
      </c>
      <c r="N5326" s="90">
        <f>INDEX(Data!I$2:I$6500,MATCH($A5326,Data!$A$2:$A$6500,0))</f>
        <v>0</v>
      </c>
      <c r="O5326" s="83" t="str">
        <f>INDEX(Data!J$2:J$6500,MATCH($A5326,Data!$A$2:$A$6500,0))</f>
        <v>breeding pairs</v>
      </c>
      <c r="P5326" t="str">
        <f>_xlfn.XLOOKUP(B5326,Table3[RefID],Table3[Citation])</f>
        <v>Tuamoto &amp; Rasalato (2010)</v>
      </c>
    </row>
    <row r="5327" spans="1:16" x14ac:dyDescent="0.35">
      <c r="A5327" s="68">
        <v>5325</v>
      </c>
      <c r="B5327" s="69">
        <v>321</v>
      </c>
      <c r="C5327" s="69">
        <v>4063</v>
      </c>
      <c r="D5327" s="69">
        <v>3846</v>
      </c>
      <c r="E5327" t="str">
        <f>INDEX(Table5[EEZ],MATCH(C5327,Table5[Colony_ID],0))</f>
        <v>Fijian Exclusive Economic Zone</v>
      </c>
      <c r="F5327" t="str">
        <f>INDEX(Table5[Corrected Island/Colony Name],MATCH('Full Data'!C5327,Table5[Colony_ID],0))</f>
        <v>Vanuamasi</v>
      </c>
      <c r="G5327" t="str">
        <f>INDEX(Table4[Common_Name],MATCH('Full Data'!D5327,Table4[SpcRecID],0))</f>
        <v>Lesser Frigatebird</v>
      </c>
      <c r="H5327" s="83" t="str">
        <f>INDEX(Data!E$2:E$6500,MATCH(A5327,Data!$A$2:$A$6500,0))</f>
        <v>Confirmed</v>
      </c>
      <c r="I5327" s="90">
        <f>INDEX(Data!P$2:P$6500,MATCH(A5327,Data!$A$2:$A$6500,0))</f>
        <v>2010</v>
      </c>
      <c r="J5327" s="90">
        <f>INDEX(Data!Q$2:Q$6500,MATCH($A5327,Data!$A$2:$A$6500,0))</f>
        <v>2010</v>
      </c>
      <c r="K5327" s="90">
        <f>INDEX(Data!F$2:F$6500,MATCH($A5327,Data!$A$2:$A$6500,0))</f>
        <v>5058</v>
      </c>
      <c r="L5327" s="90">
        <f>INDEX(Data!G$2:G$6500,MATCH($A5327,Data!$A$2:$A$6500,0))</f>
        <v>5058</v>
      </c>
      <c r="M5327" s="90">
        <f>INDEX(Data!H$2:H$6500,MATCH($A5327,Data!$A$2:$A$6500,0))</f>
        <v>0</v>
      </c>
      <c r="N5327" s="90">
        <f>INDEX(Data!I$2:I$6500,MATCH($A5327,Data!$A$2:$A$6500,0))</f>
        <v>0</v>
      </c>
      <c r="O5327" s="83" t="str">
        <f>INDEX(Data!J$2:J$6500,MATCH($A5327,Data!$A$2:$A$6500,0))</f>
        <v>individuals</v>
      </c>
      <c r="P5327" t="str">
        <f>_xlfn.XLOOKUP(B5327,Table3[RefID],Table3[Citation])</f>
        <v>Tuamoto &amp; Rasalato (2010)</v>
      </c>
    </row>
    <row r="5328" spans="1:16" x14ac:dyDescent="0.35">
      <c r="A5328" s="68">
        <v>5326</v>
      </c>
      <c r="B5328" s="69">
        <v>321</v>
      </c>
      <c r="C5328" s="69">
        <v>4063</v>
      </c>
      <c r="D5328" s="69">
        <v>3658</v>
      </c>
      <c r="E5328" t="str">
        <f>INDEX(Table5[EEZ],MATCH(C5328,Table5[Colony_ID],0))</f>
        <v>Fijian Exclusive Economic Zone</v>
      </c>
      <c r="F5328" t="str">
        <f>INDEX(Table5[Corrected Island/Colony Name],MATCH('Full Data'!C5328,Table5[Colony_ID],0))</f>
        <v>Vanuamasi</v>
      </c>
      <c r="G5328" t="str">
        <f>INDEX(Table4[Common_Name],MATCH('Full Data'!D5328,Table4[SpcRecID],0))</f>
        <v>Red-footed Booby</v>
      </c>
      <c r="H5328" s="83" t="str">
        <f>INDEX(Data!E$2:E$6500,MATCH(A5328,Data!$A$2:$A$6500,0))</f>
        <v>Confirmed</v>
      </c>
      <c r="I5328" s="90">
        <f>INDEX(Data!P$2:P$6500,MATCH(A5328,Data!$A$2:$A$6500,0))</f>
        <v>2010</v>
      </c>
      <c r="J5328" s="90">
        <f>INDEX(Data!Q$2:Q$6500,MATCH($A5328,Data!$A$2:$A$6500,0))</f>
        <v>2010</v>
      </c>
      <c r="K5328" s="90">
        <f>INDEX(Data!F$2:F$6500,MATCH($A5328,Data!$A$2:$A$6500,0))</f>
        <v>255</v>
      </c>
      <c r="L5328" s="90">
        <f>INDEX(Data!G$2:G$6500,MATCH($A5328,Data!$A$2:$A$6500,0))</f>
        <v>255</v>
      </c>
      <c r="M5328" s="90">
        <f>INDEX(Data!H$2:H$6500,MATCH($A5328,Data!$A$2:$A$6500,0))</f>
        <v>0</v>
      </c>
      <c r="N5328" s="90">
        <f>INDEX(Data!I$2:I$6500,MATCH($A5328,Data!$A$2:$A$6500,0))</f>
        <v>0</v>
      </c>
      <c r="O5328" s="83" t="str">
        <f>INDEX(Data!J$2:J$6500,MATCH($A5328,Data!$A$2:$A$6500,0))</f>
        <v>breeding pairs</v>
      </c>
      <c r="P5328" t="str">
        <f>_xlfn.XLOOKUP(B5328,Table3[RefID],Table3[Citation])</f>
        <v>Tuamoto &amp; Rasalato (2010)</v>
      </c>
    </row>
    <row r="5329" spans="1:16" x14ac:dyDescent="0.35">
      <c r="A5329" s="68">
        <v>5327</v>
      </c>
      <c r="B5329" s="69">
        <v>321</v>
      </c>
      <c r="C5329" s="69">
        <v>4062</v>
      </c>
      <c r="D5329" s="70">
        <v>3928</v>
      </c>
      <c r="E5329" t="str">
        <f>INDEX(Table5[EEZ],MATCH(C5329,Table5[Colony_ID],0))</f>
        <v>Fijian Exclusive Economic Zone</v>
      </c>
      <c r="F5329" t="str">
        <f>INDEX(Table5[Corrected Island/Colony Name],MATCH('Full Data'!C5329,Table5[Colony_ID],0))</f>
        <v>Vanualailai</v>
      </c>
      <c r="G5329" t="str">
        <f>INDEX(Table4[Common_Name],MATCH('Full Data'!D5329,Table4[SpcRecID],0))</f>
        <v>Wedge-tailed Shearwater</v>
      </c>
      <c r="H5329" s="83" t="str">
        <f>INDEX(Data!E$2:E$6500,MATCH(A5329,Data!$A$2:$A$6500,0))</f>
        <v>Confirmed</v>
      </c>
      <c r="I5329" s="90">
        <f>INDEX(Data!P$2:P$6500,MATCH(A5329,Data!$A$2:$A$6500,0))</f>
        <v>2010</v>
      </c>
      <c r="J5329" s="90">
        <f>INDEX(Data!Q$2:Q$6500,MATCH($A5329,Data!$A$2:$A$6500,0))</f>
        <v>2010</v>
      </c>
      <c r="K5329" s="90">
        <f>INDEX(Data!F$2:F$6500,MATCH($A5329,Data!$A$2:$A$6500,0))</f>
        <v>45</v>
      </c>
      <c r="L5329" s="90">
        <f>INDEX(Data!G$2:G$6500,MATCH($A5329,Data!$A$2:$A$6500,0))</f>
        <v>45</v>
      </c>
      <c r="M5329" s="90">
        <f>INDEX(Data!H$2:H$6500,MATCH($A5329,Data!$A$2:$A$6500,0))</f>
        <v>1</v>
      </c>
      <c r="N5329" s="90">
        <f>INDEX(Data!I$2:I$6500,MATCH($A5329,Data!$A$2:$A$6500,0))</f>
        <v>49</v>
      </c>
      <c r="O5329" s="83" t="str">
        <f>INDEX(Data!J$2:J$6500,MATCH($A5329,Data!$A$2:$A$6500,0))</f>
        <v>breeding pairs</v>
      </c>
      <c r="P5329" t="str">
        <f>_xlfn.XLOOKUP(B5329,Table3[RefID],Table3[Citation])</f>
        <v>Tuamoto &amp; Rasalato (2010)</v>
      </c>
    </row>
    <row r="5330" spans="1:16" x14ac:dyDescent="0.35">
      <c r="A5330" s="68">
        <v>5328</v>
      </c>
      <c r="B5330" s="69">
        <v>322</v>
      </c>
      <c r="C5330" s="69">
        <v>4019</v>
      </c>
      <c r="D5330" s="69">
        <v>3890</v>
      </c>
      <c r="E5330" t="str">
        <f>INDEX(Table5[EEZ],MATCH(C5330,Table5[Colony_ID],0))</f>
        <v>Fijian Exclusive Economic Zone</v>
      </c>
      <c r="F5330" t="str">
        <f>INDEX(Table5[Corrected Island/Colony Name],MATCH('Full Data'!C5330,Table5[Colony_ID],0))</f>
        <v>Koro</v>
      </c>
      <c r="G5330" t="str">
        <f>INDEX(Table4[Common_Name],MATCH('Full Data'!D5330,Table4[SpcRecID],0))</f>
        <v>Collared Petrel</v>
      </c>
      <c r="H5330" s="83" t="str">
        <f>INDEX(Data!E$2:E$6500,MATCH(A5330,Data!$A$2:$A$6500,0))</f>
        <v>Potential Breeding</v>
      </c>
      <c r="I5330" s="90">
        <f>INDEX(Data!P$2:P$6500,MATCH(A5330,Data!$A$2:$A$6500,0))</f>
        <v>0</v>
      </c>
      <c r="J5330" s="90">
        <f>INDEX(Data!Q$2:Q$6500,MATCH($A5330,Data!$A$2:$A$6500,0))</f>
        <v>0</v>
      </c>
      <c r="K5330" s="90">
        <f>INDEX(Data!F$2:F$6500,MATCH($A5330,Data!$A$2:$A$6500,0))</f>
        <v>0</v>
      </c>
      <c r="L5330" s="90">
        <f>INDEX(Data!G$2:G$6500,MATCH($A5330,Data!$A$2:$A$6500,0))</f>
        <v>0</v>
      </c>
      <c r="M5330" s="90">
        <f>INDEX(Data!H$2:H$6500,MATCH($A5330,Data!$A$2:$A$6500,0))</f>
        <v>0</v>
      </c>
      <c r="N5330" s="90">
        <f>INDEX(Data!I$2:I$6500,MATCH($A5330,Data!$A$2:$A$6500,0))</f>
        <v>0</v>
      </c>
      <c r="O5330" s="83">
        <f>INDEX(Data!J$2:J$6500,MATCH($A5330,Data!$A$2:$A$6500,0))</f>
        <v>0</v>
      </c>
      <c r="P5330" t="str">
        <f>_xlfn.XLOOKUP(B5330,Table3[RefID],Table3[Citation])</f>
        <v>Watling pers comm</v>
      </c>
    </row>
    <row r="5331" spans="1:16" x14ac:dyDescent="0.35">
      <c r="A5331" s="68">
        <v>5329</v>
      </c>
      <c r="B5331" s="69">
        <v>323</v>
      </c>
      <c r="C5331" s="69">
        <v>19012</v>
      </c>
      <c r="D5331" s="69">
        <v>3295</v>
      </c>
      <c r="E5331" t="str">
        <f>INDEX(Table5[EEZ],MATCH(C5331,Table5[Colony_ID],0))</f>
        <v>Papua New Guinean Exclusive Economic Zone</v>
      </c>
      <c r="F5331" t="str">
        <f>INDEX(Table5[Corrected Island/Colony Name],MATCH('Full Data'!C5331,Table5[Colony_ID],0))</f>
        <v>Bougainville</v>
      </c>
      <c r="G5331" t="str">
        <f>INDEX(Table4[Common_Name],MATCH('Full Data'!D5331,Table4[SpcRecID],0))</f>
        <v>Black Noddy</v>
      </c>
      <c r="H5331" s="83" t="str">
        <f>INDEX(Data!E$2:E$6500,MATCH(A5331,Data!$A$2:$A$6500,0))</f>
        <v>Data Deficient</v>
      </c>
      <c r="I5331" s="90">
        <f>INDEX(Data!P$2:P$6500,MATCH(A5331,Data!$A$2:$A$6500,0))</f>
        <v>1983</v>
      </c>
      <c r="J5331" s="90">
        <f>INDEX(Data!Q$2:Q$6500,MATCH($A5331,Data!$A$2:$A$6500,0))</f>
        <v>2010</v>
      </c>
      <c r="K5331" s="90">
        <f>INDEX(Data!F$2:F$6500,MATCH($A5331,Data!$A$2:$A$6500,0))</f>
        <v>0</v>
      </c>
      <c r="L5331" s="90">
        <f>INDEX(Data!G$2:G$6500,MATCH($A5331,Data!$A$2:$A$6500,0))</f>
        <v>0</v>
      </c>
      <c r="M5331" s="90">
        <f>INDEX(Data!H$2:H$6500,MATCH($A5331,Data!$A$2:$A$6500,0))</f>
        <v>0</v>
      </c>
      <c r="N5331" s="90">
        <f>INDEX(Data!I$2:I$6500,MATCH($A5331,Data!$A$2:$A$6500,0))</f>
        <v>0</v>
      </c>
      <c r="O5331" s="83">
        <f>INDEX(Data!J$2:J$6500,MATCH($A5331,Data!$A$2:$A$6500,0))</f>
        <v>0</v>
      </c>
      <c r="P5331" t="str">
        <f>_xlfn.XLOOKUP(B5331,Table3[RefID],Table3[Citation])</f>
        <v>Wildwings (2010)</v>
      </c>
    </row>
    <row r="5332" spans="1:16" x14ac:dyDescent="0.35">
      <c r="A5332" s="68">
        <v>5330</v>
      </c>
      <c r="B5332" s="69">
        <v>323</v>
      </c>
      <c r="C5332" s="69">
        <v>22008</v>
      </c>
      <c r="D5332" s="69">
        <v>3295</v>
      </c>
      <c r="E5332" t="str">
        <f>INDEX(Table5[EEZ],MATCH(C5332,Table5[Colony_ID],0))</f>
        <v>Solomon Islands Exclusive Economic Zone</v>
      </c>
      <c r="F5332" t="str">
        <f>INDEX(Table5[Corrected Island/Colony Name],MATCH('Full Data'!C5332,Table5[Colony_ID],0))</f>
        <v>Makira</v>
      </c>
      <c r="G5332" t="str">
        <f>INDEX(Table4[Common_Name],MATCH('Full Data'!D5332,Table4[SpcRecID],0))</f>
        <v>Black Noddy</v>
      </c>
      <c r="H5332" s="83" t="str">
        <f>INDEX(Data!E$2:E$6500,MATCH(A5332,Data!$A$2:$A$6500,0))</f>
        <v>Data Deficient</v>
      </c>
      <c r="I5332" s="90">
        <f>INDEX(Data!P$2:P$6500,MATCH(A5332,Data!$A$2:$A$6500,0))</f>
        <v>1999</v>
      </c>
      <c r="J5332" s="90">
        <f>INDEX(Data!Q$2:Q$6500,MATCH($A5332,Data!$A$2:$A$6500,0))</f>
        <v>2010</v>
      </c>
      <c r="K5332" s="90">
        <f>INDEX(Data!F$2:F$6500,MATCH($A5332,Data!$A$2:$A$6500,0))</f>
        <v>0</v>
      </c>
      <c r="L5332" s="90">
        <f>INDEX(Data!G$2:G$6500,MATCH($A5332,Data!$A$2:$A$6500,0))</f>
        <v>0</v>
      </c>
      <c r="M5332" s="90">
        <f>INDEX(Data!H$2:H$6500,MATCH($A5332,Data!$A$2:$A$6500,0))</f>
        <v>0</v>
      </c>
      <c r="N5332" s="90">
        <f>INDEX(Data!I$2:I$6500,MATCH($A5332,Data!$A$2:$A$6500,0))</f>
        <v>0</v>
      </c>
      <c r="O5332" s="83">
        <f>INDEX(Data!J$2:J$6500,MATCH($A5332,Data!$A$2:$A$6500,0))</f>
        <v>0</v>
      </c>
      <c r="P5332" t="str">
        <f>_xlfn.XLOOKUP(B5332,Table3[RefID],Table3[Citation])</f>
        <v>Wildwings (2010)</v>
      </c>
    </row>
    <row r="5333" spans="1:16" x14ac:dyDescent="0.35">
      <c r="A5333" s="68">
        <v>5331</v>
      </c>
      <c r="B5333" s="69">
        <v>323</v>
      </c>
      <c r="C5333" s="69">
        <v>22013</v>
      </c>
      <c r="D5333" s="69">
        <v>3268</v>
      </c>
      <c r="E5333" t="str">
        <f>INDEX(Table5[EEZ],MATCH(C5333,Table5[Colony_ID],0))</f>
        <v>Solomon Islands Exclusive Economic Zone</v>
      </c>
      <c r="F5333" t="str">
        <f>INDEX(Table5[Corrected Island/Colony Name],MATCH('Full Data'!C5333,Table5[Colony_ID],0))</f>
        <v>Kolombangara</v>
      </c>
      <c r="G5333" t="str">
        <f>INDEX(Table4[Common_Name],MATCH('Full Data'!D5333,Table4[SpcRecID],0))</f>
        <v>Black-naped Tern</v>
      </c>
      <c r="H5333" s="83" t="str">
        <f>INDEX(Data!E$2:E$6500,MATCH(A5333,Data!$A$2:$A$6500,0))</f>
        <v>data deficient</v>
      </c>
      <c r="I5333" s="90">
        <f>INDEX(Data!P$2:P$6500,MATCH(A5333,Data!$A$2:$A$6500,0))</f>
        <v>2010</v>
      </c>
      <c r="J5333" s="90">
        <f>INDEX(Data!Q$2:Q$6500,MATCH($A5333,Data!$A$2:$A$6500,0))</f>
        <v>2010</v>
      </c>
      <c r="K5333" s="90">
        <f>INDEX(Data!F$2:F$6500,MATCH($A5333,Data!$A$2:$A$6500,0))</f>
        <v>3</v>
      </c>
      <c r="L5333" s="90">
        <f>INDEX(Data!G$2:G$6500,MATCH($A5333,Data!$A$2:$A$6500,0))</f>
        <v>3</v>
      </c>
      <c r="M5333" s="90">
        <f>INDEX(Data!H$2:H$6500,MATCH($A5333,Data!$A$2:$A$6500,0))</f>
        <v>0</v>
      </c>
      <c r="N5333" s="90">
        <f>INDEX(Data!I$2:I$6500,MATCH($A5333,Data!$A$2:$A$6500,0))</f>
        <v>0</v>
      </c>
      <c r="O5333" s="83" t="str">
        <f>INDEX(Data!J$2:J$6500,MATCH($A5333,Data!$A$2:$A$6500,0))</f>
        <v>individuals</v>
      </c>
      <c r="P5333" t="str">
        <f>_xlfn.XLOOKUP(B5333,Table3[RefID],Table3[Citation])</f>
        <v>Wildwings (2010)</v>
      </c>
    </row>
    <row r="5334" spans="1:16" x14ac:dyDescent="0.35">
      <c r="A5334" s="68">
        <v>5332</v>
      </c>
      <c r="B5334" s="69">
        <v>323</v>
      </c>
      <c r="C5334" s="69">
        <v>19054</v>
      </c>
      <c r="D5334" s="69">
        <v>3287</v>
      </c>
      <c r="E5334" t="str">
        <f>INDEX(Table5[EEZ],MATCH(C5334,Table5[Colony_ID],0))</f>
        <v>Papua New Guinean Exclusive Economic Zone</v>
      </c>
      <c r="F5334" t="str">
        <f>INDEX(Table5[Corrected Island/Colony Name],MATCH('Full Data'!C5334,Table5[Colony_ID],0))</f>
        <v>New Ireland</v>
      </c>
      <c r="G5334" t="str">
        <f>INDEX(Table4[Common_Name],MATCH('Full Data'!D5334,Table4[SpcRecID],0))</f>
        <v>Bridled Tern</v>
      </c>
      <c r="H5334" s="83" t="str">
        <f>INDEX(Data!E$2:E$6500,MATCH(A5334,Data!$A$2:$A$6500,0))</f>
        <v>Data Deficient</v>
      </c>
      <c r="I5334" s="90">
        <f>INDEX(Data!P$2:P$6500,MATCH(A5334,Data!$A$2:$A$6500,0))</f>
        <v>2010</v>
      </c>
      <c r="J5334" s="90">
        <f>INDEX(Data!Q$2:Q$6500,MATCH($A5334,Data!$A$2:$A$6500,0))</f>
        <v>2010</v>
      </c>
      <c r="K5334" s="90">
        <f>INDEX(Data!F$2:F$6500,MATCH($A5334,Data!$A$2:$A$6500,0))</f>
        <v>2</v>
      </c>
      <c r="L5334" s="90">
        <f>INDEX(Data!G$2:G$6500,MATCH($A5334,Data!$A$2:$A$6500,0))</f>
        <v>2</v>
      </c>
      <c r="M5334" s="90">
        <f>INDEX(Data!H$2:H$6500,MATCH($A5334,Data!$A$2:$A$6500,0))</f>
        <v>0</v>
      </c>
      <c r="N5334" s="90">
        <f>INDEX(Data!I$2:I$6500,MATCH($A5334,Data!$A$2:$A$6500,0))</f>
        <v>0</v>
      </c>
      <c r="O5334" s="83" t="str">
        <f>INDEX(Data!J$2:J$6500,MATCH($A5334,Data!$A$2:$A$6500,0))</f>
        <v>individuals</v>
      </c>
      <c r="P5334" t="str">
        <f>_xlfn.XLOOKUP(B5334,Table3[RefID],Table3[Citation])</f>
        <v>Wildwings (2010)</v>
      </c>
    </row>
    <row r="5335" spans="1:16" x14ac:dyDescent="0.35">
      <c r="A5335" s="68">
        <v>5333</v>
      </c>
      <c r="B5335" s="69">
        <v>323</v>
      </c>
      <c r="C5335" s="69">
        <v>19012</v>
      </c>
      <c r="D5335" s="69">
        <v>3659</v>
      </c>
      <c r="E5335" t="str">
        <f>INDEX(Table5[EEZ],MATCH(C5335,Table5[Colony_ID],0))</f>
        <v>Papua New Guinean Exclusive Economic Zone</v>
      </c>
      <c r="F5335" t="str">
        <f>INDEX(Table5[Corrected Island/Colony Name],MATCH('Full Data'!C5335,Table5[Colony_ID],0))</f>
        <v>Bougainville</v>
      </c>
      <c r="G5335" t="str">
        <f>INDEX(Table4[Common_Name],MATCH('Full Data'!D5335,Table4[SpcRecID],0))</f>
        <v>Brown Booby</v>
      </c>
      <c r="H5335" s="83" t="str">
        <f>INDEX(Data!E$2:E$6500,MATCH(A5335,Data!$A$2:$A$6500,0))</f>
        <v>Data Deficient</v>
      </c>
      <c r="I5335" s="90">
        <f>INDEX(Data!P$2:P$6500,MATCH(A5335,Data!$A$2:$A$6500,0))</f>
        <v>2010</v>
      </c>
      <c r="J5335" s="90">
        <f>INDEX(Data!Q$2:Q$6500,MATCH($A5335,Data!$A$2:$A$6500,0))</f>
        <v>2010</v>
      </c>
      <c r="K5335" s="90">
        <f>INDEX(Data!F$2:F$6500,MATCH($A5335,Data!$A$2:$A$6500,0))</f>
        <v>1</v>
      </c>
      <c r="L5335" s="90">
        <f>INDEX(Data!G$2:G$6500,MATCH($A5335,Data!$A$2:$A$6500,0))</f>
        <v>1</v>
      </c>
      <c r="M5335" s="90">
        <f>INDEX(Data!H$2:H$6500,MATCH($A5335,Data!$A$2:$A$6500,0))</f>
        <v>0</v>
      </c>
      <c r="N5335" s="90">
        <f>INDEX(Data!I$2:I$6500,MATCH($A5335,Data!$A$2:$A$6500,0))</f>
        <v>0</v>
      </c>
      <c r="O5335" s="83" t="str">
        <f>INDEX(Data!J$2:J$6500,MATCH($A5335,Data!$A$2:$A$6500,0))</f>
        <v>individuals</v>
      </c>
      <c r="P5335" t="str">
        <f>_xlfn.XLOOKUP(B5335,Table3[RefID],Table3[Citation])</f>
        <v>Wildwings (2010)</v>
      </c>
    </row>
    <row r="5336" spans="1:16" x14ac:dyDescent="0.35">
      <c r="A5336" s="68">
        <v>5334</v>
      </c>
      <c r="B5336" s="69">
        <v>323</v>
      </c>
      <c r="C5336" s="69">
        <v>22026</v>
      </c>
      <c r="D5336" s="69">
        <v>3659</v>
      </c>
      <c r="E5336" t="str">
        <f>INDEX(Table5[EEZ],MATCH(C5336,Table5[Colony_ID],0))</f>
        <v>Solomon Islands Exclusive Economic Zone</v>
      </c>
      <c r="F5336" t="str">
        <f>INDEX(Table5[Corrected Island/Colony Name],MATCH('Full Data'!C5336,Table5[Colony_ID],0))</f>
        <v>Rennell</v>
      </c>
      <c r="G5336" t="str">
        <f>INDEX(Table4[Common_Name],MATCH('Full Data'!D5336,Table4[SpcRecID],0))</f>
        <v>Brown Booby</v>
      </c>
      <c r="H5336" s="83" t="str">
        <f>INDEX(Data!E$2:E$6500,MATCH(A5336,Data!$A$2:$A$6500,0))</f>
        <v>Data Deficient</v>
      </c>
      <c r="I5336" s="90">
        <f>INDEX(Data!P$2:P$6500,MATCH(A5336,Data!$A$2:$A$6500,0))</f>
        <v>2010</v>
      </c>
      <c r="J5336" s="90">
        <f>INDEX(Data!Q$2:Q$6500,MATCH($A5336,Data!$A$2:$A$6500,0))</f>
        <v>2010</v>
      </c>
      <c r="K5336" s="90">
        <f>INDEX(Data!F$2:F$6500,MATCH($A5336,Data!$A$2:$A$6500,0))</f>
        <v>50</v>
      </c>
      <c r="L5336" s="90">
        <f>INDEX(Data!G$2:G$6500,MATCH($A5336,Data!$A$2:$A$6500,0))</f>
        <v>50</v>
      </c>
      <c r="M5336" s="90">
        <f>INDEX(Data!H$2:H$6500,MATCH($A5336,Data!$A$2:$A$6500,0))</f>
        <v>0</v>
      </c>
      <c r="N5336" s="90">
        <f>INDEX(Data!I$2:I$6500,MATCH($A5336,Data!$A$2:$A$6500,0))</f>
        <v>0</v>
      </c>
      <c r="O5336" s="83" t="str">
        <f>INDEX(Data!J$2:J$6500,MATCH($A5336,Data!$A$2:$A$6500,0))</f>
        <v>individuals</v>
      </c>
      <c r="P5336" t="str">
        <f>_xlfn.XLOOKUP(B5336,Table3[RefID],Table3[Citation])</f>
        <v>Wildwings (2010)</v>
      </c>
    </row>
    <row r="5337" spans="1:16" x14ac:dyDescent="0.35">
      <c r="A5337" s="68">
        <v>5335</v>
      </c>
      <c r="B5337" s="69">
        <v>323</v>
      </c>
      <c r="C5337" s="69">
        <v>19012</v>
      </c>
      <c r="D5337" s="69">
        <v>3294</v>
      </c>
      <c r="E5337" t="str">
        <f>INDEX(Table5[EEZ],MATCH(C5337,Table5[Colony_ID],0))</f>
        <v>Papua New Guinean Exclusive Economic Zone</v>
      </c>
      <c r="F5337" t="str">
        <f>INDEX(Table5[Corrected Island/Colony Name],MATCH('Full Data'!C5337,Table5[Colony_ID],0))</f>
        <v>Bougainville</v>
      </c>
      <c r="G5337" t="str">
        <f>INDEX(Table4[Common_Name],MATCH('Full Data'!D5337,Table4[SpcRecID],0))</f>
        <v>Brown Noddy</v>
      </c>
      <c r="H5337" s="83" t="str">
        <f>INDEX(Data!E$2:E$6500,MATCH(A5337,Data!$A$2:$A$6500,0))</f>
        <v>Data Deficient</v>
      </c>
      <c r="I5337" s="90">
        <f>INDEX(Data!P$2:P$6500,MATCH(A5337,Data!$A$2:$A$6500,0))</f>
        <v>2010</v>
      </c>
      <c r="J5337" s="90">
        <f>INDEX(Data!Q$2:Q$6500,MATCH($A5337,Data!$A$2:$A$6500,0))</f>
        <v>2010</v>
      </c>
      <c r="K5337" s="90">
        <f>INDEX(Data!F$2:F$6500,MATCH($A5337,Data!$A$2:$A$6500,0))</f>
        <v>0</v>
      </c>
      <c r="L5337" s="90">
        <f>INDEX(Data!G$2:G$6500,MATCH($A5337,Data!$A$2:$A$6500,0))</f>
        <v>0</v>
      </c>
      <c r="M5337" s="90">
        <f>INDEX(Data!H$2:H$6500,MATCH($A5337,Data!$A$2:$A$6500,0))</f>
        <v>0</v>
      </c>
      <c r="N5337" s="90">
        <f>INDEX(Data!I$2:I$6500,MATCH($A5337,Data!$A$2:$A$6500,0))</f>
        <v>0</v>
      </c>
      <c r="O5337" s="83">
        <f>INDEX(Data!J$2:J$6500,MATCH($A5337,Data!$A$2:$A$6500,0))</f>
        <v>0</v>
      </c>
      <c r="P5337" t="str">
        <f>_xlfn.XLOOKUP(B5337,Table3[RefID],Table3[Citation])</f>
        <v>Wildwings (2010)</v>
      </c>
    </row>
    <row r="5338" spans="1:16" x14ac:dyDescent="0.35">
      <c r="A5338" s="68">
        <v>5336</v>
      </c>
      <c r="B5338" s="69">
        <v>323</v>
      </c>
      <c r="C5338" s="69">
        <v>22013</v>
      </c>
      <c r="D5338" s="70">
        <v>3845</v>
      </c>
      <c r="E5338" t="str">
        <f>INDEX(Table5[EEZ],MATCH(C5338,Table5[Colony_ID],0))</f>
        <v>Solomon Islands Exclusive Economic Zone</v>
      </c>
      <c r="F5338" t="str">
        <f>INDEX(Table5[Corrected Island/Colony Name],MATCH('Full Data'!C5338,Table5[Colony_ID],0))</f>
        <v>Kolombangara</v>
      </c>
      <c r="G5338" t="str">
        <f>INDEX(Table4[Common_Name],MATCH('Full Data'!D5338,Table4[SpcRecID],0))</f>
        <v>Great Frigatebird</v>
      </c>
      <c r="H5338" s="83" t="str">
        <f>INDEX(Data!E$2:E$6500,MATCH(A5338,Data!$A$2:$A$6500,0))</f>
        <v>data deficient</v>
      </c>
      <c r="I5338" s="90">
        <f>INDEX(Data!P$2:P$6500,MATCH(A5338,Data!$A$2:$A$6500,0))</f>
        <v>2010</v>
      </c>
      <c r="J5338" s="90">
        <f>INDEX(Data!Q$2:Q$6500,MATCH($A5338,Data!$A$2:$A$6500,0))</f>
        <v>2010</v>
      </c>
      <c r="K5338" s="90">
        <f>INDEX(Data!F$2:F$6500,MATCH($A5338,Data!$A$2:$A$6500,0))</f>
        <v>3</v>
      </c>
      <c r="L5338" s="90">
        <f>INDEX(Data!G$2:G$6500,MATCH($A5338,Data!$A$2:$A$6500,0))</f>
        <v>3</v>
      </c>
      <c r="M5338" s="90">
        <f>INDEX(Data!H$2:H$6500,MATCH($A5338,Data!$A$2:$A$6500,0))</f>
        <v>0</v>
      </c>
      <c r="N5338" s="90">
        <f>INDEX(Data!I$2:I$6500,MATCH($A5338,Data!$A$2:$A$6500,0))</f>
        <v>0</v>
      </c>
      <c r="O5338" s="83" t="str">
        <f>INDEX(Data!J$2:J$6500,MATCH($A5338,Data!$A$2:$A$6500,0))</f>
        <v>individuals</v>
      </c>
      <c r="P5338" t="str">
        <f>_xlfn.XLOOKUP(B5338,Table3[RefID],Table3[Citation])</f>
        <v>Wildwings (2010)</v>
      </c>
    </row>
    <row r="5339" spans="1:16" x14ac:dyDescent="0.35">
      <c r="A5339" s="68">
        <v>5337</v>
      </c>
      <c r="B5339" s="69">
        <v>323</v>
      </c>
      <c r="C5339" s="69">
        <v>22013</v>
      </c>
      <c r="D5339" s="69">
        <v>3846</v>
      </c>
      <c r="E5339" t="str">
        <f>INDEX(Table5[EEZ],MATCH(C5339,Table5[Colony_ID],0))</f>
        <v>Solomon Islands Exclusive Economic Zone</v>
      </c>
      <c r="F5339" t="str">
        <f>INDEX(Table5[Corrected Island/Colony Name],MATCH('Full Data'!C5339,Table5[Colony_ID],0))</f>
        <v>Kolombangara</v>
      </c>
      <c r="G5339" t="str">
        <f>INDEX(Table4[Common_Name],MATCH('Full Data'!D5339,Table4[SpcRecID],0))</f>
        <v>Lesser Frigatebird</v>
      </c>
      <c r="H5339" s="83" t="str">
        <f>INDEX(Data!E$2:E$6500,MATCH(A5339,Data!$A$2:$A$6500,0))</f>
        <v>data deficient</v>
      </c>
      <c r="I5339" s="90">
        <f>INDEX(Data!P$2:P$6500,MATCH(A5339,Data!$A$2:$A$6500,0))</f>
        <v>2010</v>
      </c>
      <c r="J5339" s="90">
        <f>INDEX(Data!Q$2:Q$6500,MATCH($A5339,Data!$A$2:$A$6500,0))</f>
        <v>2010</v>
      </c>
      <c r="K5339" s="90">
        <f>INDEX(Data!F$2:F$6500,MATCH($A5339,Data!$A$2:$A$6500,0))</f>
        <v>5</v>
      </c>
      <c r="L5339" s="90">
        <f>INDEX(Data!G$2:G$6500,MATCH($A5339,Data!$A$2:$A$6500,0))</f>
        <v>5</v>
      </c>
      <c r="M5339" s="90">
        <f>INDEX(Data!H$2:H$6500,MATCH($A5339,Data!$A$2:$A$6500,0))</f>
        <v>0</v>
      </c>
      <c r="N5339" s="90">
        <f>INDEX(Data!I$2:I$6500,MATCH($A5339,Data!$A$2:$A$6500,0))</f>
        <v>0</v>
      </c>
      <c r="O5339" s="83" t="str">
        <f>INDEX(Data!J$2:J$6500,MATCH($A5339,Data!$A$2:$A$6500,0))</f>
        <v>individuals</v>
      </c>
      <c r="P5339" t="str">
        <f>_xlfn.XLOOKUP(B5339,Table3[RefID],Table3[Citation])</f>
        <v>Wildwings (2010)</v>
      </c>
    </row>
    <row r="5340" spans="1:16" x14ac:dyDescent="0.35">
      <c r="A5340" s="68">
        <v>5338</v>
      </c>
      <c r="B5340" s="69">
        <v>323</v>
      </c>
      <c r="C5340" s="69">
        <v>19012</v>
      </c>
      <c r="D5340" s="69">
        <v>3658</v>
      </c>
      <c r="E5340" t="str">
        <f>INDEX(Table5[EEZ],MATCH(C5340,Table5[Colony_ID],0))</f>
        <v>Papua New Guinean Exclusive Economic Zone</v>
      </c>
      <c r="F5340" t="str">
        <f>INDEX(Table5[Corrected Island/Colony Name],MATCH('Full Data'!C5340,Table5[Colony_ID],0))</f>
        <v>Bougainville</v>
      </c>
      <c r="G5340" t="str">
        <f>INDEX(Table4[Common_Name],MATCH('Full Data'!D5340,Table4[SpcRecID],0))</f>
        <v>Red-footed Booby</v>
      </c>
      <c r="H5340" s="83" t="str">
        <f>INDEX(Data!E$2:E$6500,MATCH(A5340,Data!$A$2:$A$6500,0))</f>
        <v>Data Deficient</v>
      </c>
      <c r="I5340" s="90">
        <f>INDEX(Data!P$2:P$6500,MATCH(A5340,Data!$A$2:$A$6500,0))</f>
        <v>2010</v>
      </c>
      <c r="J5340" s="90">
        <f>INDEX(Data!Q$2:Q$6500,MATCH($A5340,Data!$A$2:$A$6500,0))</f>
        <v>2010</v>
      </c>
      <c r="K5340" s="90">
        <f>INDEX(Data!F$2:F$6500,MATCH($A5340,Data!$A$2:$A$6500,0))</f>
        <v>3</v>
      </c>
      <c r="L5340" s="90">
        <f>INDEX(Data!G$2:G$6500,MATCH($A5340,Data!$A$2:$A$6500,0))</f>
        <v>3</v>
      </c>
      <c r="M5340" s="90">
        <f>INDEX(Data!H$2:H$6500,MATCH($A5340,Data!$A$2:$A$6500,0))</f>
        <v>0</v>
      </c>
      <c r="N5340" s="90">
        <f>INDEX(Data!I$2:I$6500,MATCH($A5340,Data!$A$2:$A$6500,0))</f>
        <v>0</v>
      </c>
      <c r="O5340" s="83" t="str">
        <f>INDEX(Data!J$2:J$6500,MATCH($A5340,Data!$A$2:$A$6500,0))</f>
        <v>individuals</v>
      </c>
      <c r="P5340" t="str">
        <f>_xlfn.XLOOKUP(B5340,Table3[RefID],Table3[Citation])</f>
        <v>Wildwings (2010)</v>
      </c>
    </row>
    <row r="5341" spans="1:16" x14ac:dyDescent="0.35">
      <c r="A5341" s="68">
        <v>5339</v>
      </c>
      <c r="B5341" s="69">
        <v>323</v>
      </c>
      <c r="C5341" s="69">
        <v>19012</v>
      </c>
      <c r="D5341" s="69">
        <v>3288</v>
      </c>
      <c r="E5341" t="str">
        <f>INDEX(Table5[EEZ],MATCH(C5341,Table5[Colony_ID],0))</f>
        <v>Papua New Guinean Exclusive Economic Zone</v>
      </c>
      <c r="F5341" t="str">
        <f>INDEX(Table5[Corrected Island/Colony Name],MATCH('Full Data'!C5341,Table5[Colony_ID],0))</f>
        <v>Bougainville</v>
      </c>
      <c r="G5341" t="str">
        <f>INDEX(Table4[Common_Name],MATCH('Full Data'!D5341,Table4[SpcRecID],0))</f>
        <v>Sooty Tern</v>
      </c>
      <c r="H5341" s="83" t="str">
        <f>INDEX(Data!E$2:E$6500,MATCH(A5341,Data!$A$2:$A$6500,0))</f>
        <v>Data Deficient</v>
      </c>
      <c r="I5341" s="90">
        <f>INDEX(Data!P$2:P$6500,MATCH(A5341,Data!$A$2:$A$6500,0))</f>
        <v>2010</v>
      </c>
      <c r="J5341" s="90">
        <f>INDEX(Data!Q$2:Q$6500,MATCH($A5341,Data!$A$2:$A$6500,0))</f>
        <v>2010</v>
      </c>
      <c r="K5341" s="90">
        <f>INDEX(Data!F$2:F$6500,MATCH($A5341,Data!$A$2:$A$6500,0))</f>
        <v>50</v>
      </c>
      <c r="L5341" s="90">
        <f>INDEX(Data!G$2:G$6500,MATCH($A5341,Data!$A$2:$A$6500,0))</f>
        <v>50</v>
      </c>
      <c r="M5341" s="90">
        <f>INDEX(Data!H$2:H$6500,MATCH($A5341,Data!$A$2:$A$6500,0))</f>
        <v>0</v>
      </c>
      <c r="N5341" s="90">
        <f>INDEX(Data!I$2:I$6500,MATCH($A5341,Data!$A$2:$A$6500,0))</f>
        <v>0</v>
      </c>
      <c r="O5341" s="83" t="str">
        <f>INDEX(Data!J$2:J$6500,MATCH($A5341,Data!$A$2:$A$6500,0))</f>
        <v>individuals</v>
      </c>
      <c r="P5341" t="str">
        <f>_xlfn.XLOOKUP(B5341,Table3[RefID],Table3[Citation])</f>
        <v>Wildwings (2010)</v>
      </c>
    </row>
    <row r="5342" spans="1:16" x14ac:dyDescent="0.35">
      <c r="A5342" s="68">
        <v>5340</v>
      </c>
      <c r="B5342" s="69">
        <v>323</v>
      </c>
      <c r="C5342" s="69">
        <v>22013</v>
      </c>
      <c r="D5342" s="69">
        <v>3288</v>
      </c>
      <c r="E5342" t="str">
        <f>INDEX(Table5[EEZ],MATCH(C5342,Table5[Colony_ID],0))</f>
        <v>Solomon Islands Exclusive Economic Zone</v>
      </c>
      <c r="F5342" t="str">
        <f>INDEX(Table5[Corrected Island/Colony Name],MATCH('Full Data'!C5342,Table5[Colony_ID],0))</f>
        <v>Kolombangara</v>
      </c>
      <c r="G5342" t="str">
        <f>INDEX(Table4[Common_Name],MATCH('Full Data'!D5342,Table4[SpcRecID],0))</f>
        <v>Sooty Tern</v>
      </c>
      <c r="H5342" s="83" t="str">
        <f>INDEX(Data!E$2:E$6500,MATCH(A5342,Data!$A$2:$A$6500,0))</f>
        <v>data deficient</v>
      </c>
      <c r="I5342" s="90">
        <f>INDEX(Data!P$2:P$6500,MATCH(A5342,Data!$A$2:$A$6500,0))</f>
        <v>2010</v>
      </c>
      <c r="J5342" s="90">
        <f>INDEX(Data!Q$2:Q$6500,MATCH($A5342,Data!$A$2:$A$6500,0))</f>
        <v>2010</v>
      </c>
      <c r="K5342" s="90">
        <f>INDEX(Data!F$2:F$6500,MATCH($A5342,Data!$A$2:$A$6500,0))</f>
        <v>50</v>
      </c>
      <c r="L5342" s="90">
        <f>INDEX(Data!G$2:G$6500,MATCH($A5342,Data!$A$2:$A$6500,0))</f>
        <v>50</v>
      </c>
      <c r="M5342" s="90">
        <f>INDEX(Data!H$2:H$6500,MATCH($A5342,Data!$A$2:$A$6500,0))</f>
        <v>0</v>
      </c>
      <c r="N5342" s="90">
        <f>INDEX(Data!I$2:I$6500,MATCH($A5342,Data!$A$2:$A$6500,0))</f>
        <v>0</v>
      </c>
      <c r="O5342" s="83" t="str">
        <f>INDEX(Data!J$2:J$6500,MATCH($A5342,Data!$A$2:$A$6500,0))</f>
        <v>individuals</v>
      </c>
      <c r="P5342" t="str">
        <f>_xlfn.XLOOKUP(B5342,Table3[RefID],Table3[Citation])</f>
        <v>Wildwings (2010)</v>
      </c>
    </row>
    <row r="5343" spans="1:16" x14ac:dyDescent="0.35">
      <c r="A5343" s="68">
        <v>5341</v>
      </c>
      <c r="B5343" s="69">
        <v>323</v>
      </c>
      <c r="C5343" s="69">
        <v>19054</v>
      </c>
      <c r="D5343" s="69">
        <v>3288</v>
      </c>
      <c r="E5343" t="str">
        <f>INDEX(Table5[EEZ],MATCH(C5343,Table5[Colony_ID],0))</f>
        <v>Papua New Guinean Exclusive Economic Zone</v>
      </c>
      <c r="F5343" t="str">
        <f>INDEX(Table5[Corrected Island/Colony Name],MATCH('Full Data'!C5343,Table5[Colony_ID],0))</f>
        <v>New Ireland</v>
      </c>
      <c r="G5343" t="str">
        <f>INDEX(Table4[Common_Name],MATCH('Full Data'!D5343,Table4[SpcRecID],0))</f>
        <v>Sooty Tern</v>
      </c>
      <c r="H5343" s="83" t="str">
        <f>INDEX(Data!E$2:E$6500,MATCH(A5343,Data!$A$2:$A$6500,0))</f>
        <v>Data Deficient</v>
      </c>
      <c r="I5343" s="90">
        <f>INDEX(Data!P$2:P$6500,MATCH(A5343,Data!$A$2:$A$6500,0))</f>
        <v>2010</v>
      </c>
      <c r="J5343" s="90">
        <f>INDEX(Data!Q$2:Q$6500,MATCH($A5343,Data!$A$2:$A$6500,0))</f>
        <v>2010</v>
      </c>
      <c r="K5343" s="90">
        <f>INDEX(Data!F$2:F$6500,MATCH($A5343,Data!$A$2:$A$6500,0))</f>
        <v>50</v>
      </c>
      <c r="L5343" s="90">
        <f>INDEX(Data!G$2:G$6500,MATCH($A5343,Data!$A$2:$A$6500,0))</f>
        <v>50</v>
      </c>
      <c r="M5343" s="90">
        <f>INDEX(Data!H$2:H$6500,MATCH($A5343,Data!$A$2:$A$6500,0))</f>
        <v>0</v>
      </c>
      <c r="N5343" s="90">
        <f>INDEX(Data!I$2:I$6500,MATCH($A5343,Data!$A$2:$A$6500,0))</f>
        <v>0</v>
      </c>
      <c r="O5343" s="83" t="str">
        <f>INDEX(Data!J$2:J$6500,MATCH($A5343,Data!$A$2:$A$6500,0))</f>
        <v>individuals</v>
      </c>
      <c r="P5343" t="str">
        <f>_xlfn.XLOOKUP(B5343,Table3[RefID],Table3[Citation])</f>
        <v>Wildwings (2010)</v>
      </c>
    </row>
    <row r="5344" spans="1:16" x14ac:dyDescent="0.35">
      <c r="A5344" s="68">
        <v>5342</v>
      </c>
      <c r="B5344" s="69">
        <v>323</v>
      </c>
      <c r="C5344" s="69">
        <v>22026</v>
      </c>
      <c r="D5344" s="69">
        <v>3288</v>
      </c>
      <c r="E5344" t="str">
        <f>INDEX(Table5[EEZ],MATCH(C5344,Table5[Colony_ID],0))</f>
        <v>Solomon Islands Exclusive Economic Zone</v>
      </c>
      <c r="F5344" t="str">
        <f>INDEX(Table5[Corrected Island/Colony Name],MATCH('Full Data'!C5344,Table5[Colony_ID],0))</f>
        <v>Rennell</v>
      </c>
      <c r="G5344" t="str">
        <f>INDEX(Table4[Common_Name],MATCH('Full Data'!D5344,Table4[SpcRecID],0))</f>
        <v>Sooty Tern</v>
      </c>
      <c r="H5344" s="83" t="str">
        <f>INDEX(Data!E$2:E$6500,MATCH(A5344,Data!$A$2:$A$6500,0))</f>
        <v>Data Deficient</v>
      </c>
      <c r="I5344" s="90">
        <f>INDEX(Data!P$2:P$6500,MATCH(A5344,Data!$A$2:$A$6500,0))</f>
        <v>2010</v>
      </c>
      <c r="J5344" s="90">
        <f>INDEX(Data!Q$2:Q$6500,MATCH($A5344,Data!$A$2:$A$6500,0))</f>
        <v>2010</v>
      </c>
      <c r="K5344" s="90">
        <f>INDEX(Data!F$2:F$6500,MATCH($A5344,Data!$A$2:$A$6500,0))</f>
        <v>0</v>
      </c>
      <c r="L5344" s="90">
        <f>INDEX(Data!G$2:G$6500,MATCH($A5344,Data!$A$2:$A$6500,0))</f>
        <v>0</v>
      </c>
      <c r="M5344" s="90">
        <f>INDEX(Data!H$2:H$6500,MATCH($A5344,Data!$A$2:$A$6500,0))</f>
        <v>0</v>
      </c>
      <c r="N5344" s="90">
        <f>INDEX(Data!I$2:I$6500,MATCH($A5344,Data!$A$2:$A$6500,0))</f>
        <v>0</v>
      </c>
      <c r="O5344" s="83">
        <f>INDEX(Data!J$2:J$6500,MATCH($A5344,Data!$A$2:$A$6500,0))</f>
        <v>0</v>
      </c>
      <c r="P5344" t="str">
        <f>_xlfn.XLOOKUP(B5344,Table3[RefID],Table3[Citation])</f>
        <v>Wildwings (2010)</v>
      </c>
    </row>
    <row r="5345" spans="1:16" x14ac:dyDescent="0.35">
      <c r="A5345" s="68">
        <v>5347</v>
      </c>
      <c r="B5345" s="69">
        <v>326</v>
      </c>
      <c r="C5345" s="69">
        <v>4066</v>
      </c>
      <c r="D5345" s="69">
        <v>3295</v>
      </c>
      <c r="E5345" t="str">
        <f>INDEX(Table5[EEZ],MATCH(C5345,Table5[Colony_ID],0))</f>
        <v>Fijian Exclusive Economic Zone</v>
      </c>
      <c r="F5345" t="str">
        <f>INDEX(Table5[Corrected Island/Colony Name],MATCH('Full Data'!C5349,Table5[Colony_ID],0))</f>
        <v>Vatu-i-ra Island</v>
      </c>
      <c r="G5345" t="str">
        <f>INDEX(Table4[Common_Name],MATCH('Full Data'!D5349,Table4[SpcRecID],0))</f>
        <v>Greater crested Tern</v>
      </c>
      <c r="H5345" s="83" t="str">
        <f>INDEX(Data!E$2:E$6500,MATCH(A5345,Data!$A$2:$A$6500,0))</f>
        <v>Confirmed</v>
      </c>
      <c r="I5345" s="90">
        <f>INDEX(Data!P$2:P$6500,MATCH(A5345,Data!$A$2:$A$6500,0))</f>
        <v>1993</v>
      </c>
      <c r="J5345" s="90">
        <f>INDEX(Data!Q$2:Q$6500,MATCH($A5345,Data!$A$2:$A$6500,0))</f>
        <v>2011</v>
      </c>
      <c r="K5345" s="90">
        <f>INDEX(Data!F$2:F$6500,MATCH($A5345,Data!$A$2:$A$6500,0))</f>
        <v>21300</v>
      </c>
      <c r="L5345" s="90">
        <f>INDEX(Data!G$2:G$6500,MATCH($A5345,Data!$A$2:$A$6500,0))</f>
        <v>21300</v>
      </c>
      <c r="M5345" s="90">
        <f>INDEX(Data!H$2:H$6500,MATCH($A5345,Data!$A$2:$A$6500,0))</f>
        <v>0</v>
      </c>
      <c r="N5345" s="90">
        <f>INDEX(Data!I$2:I$6500,MATCH($A5345,Data!$A$2:$A$6500,0))</f>
        <v>0</v>
      </c>
      <c r="O5345" s="83" t="str">
        <f>INDEX(Data!J$2:J$6500,MATCH($A5345,Data!$A$2:$A$6500,0))</f>
        <v>nests</v>
      </c>
      <c r="P5345" t="str">
        <f>_xlfn.XLOOKUP(B5345,Table3[RefID],Table3[Citation])</f>
        <v>BirdLife International (2011)</v>
      </c>
    </row>
    <row r="5346" spans="1:16" x14ac:dyDescent="0.35">
      <c r="A5346" s="68">
        <v>5344</v>
      </c>
      <c r="B5346" s="69">
        <v>325</v>
      </c>
      <c r="C5346" s="69">
        <v>4058</v>
      </c>
      <c r="D5346" s="69">
        <v>3890</v>
      </c>
      <c r="E5346" t="str">
        <f>INDEX(Table5[EEZ],MATCH(C5346,Table5[Colony_ID],0))</f>
        <v>Fijian Exclusive Economic Zone</v>
      </c>
      <c r="F5346" t="str">
        <f>INDEX(Table5[Corrected Island/Colony Name],MATCH('Full Data'!C5346,Table5[Colony_ID],0))</f>
        <v>Totoya</v>
      </c>
      <c r="G5346" t="str">
        <f>INDEX(Table4[Common_Name],MATCH('Full Data'!D5346,Table4[SpcRecID],0))</f>
        <v>Collared Petrel</v>
      </c>
      <c r="H5346" s="83" t="str">
        <f>INDEX(Data!E$2:E$6500,MATCH(A5346,Data!$A$2:$A$6500,0))</f>
        <v>Potential Breeding</v>
      </c>
      <c r="I5346" s="90">
        <f>INDEX(Data!P$2:P$6500,MATCH(A5346,Data!$A$2:$A$6500,0))</f>
        <v>2011</v>
      </c>
      <c r="J5346" s="90">
        <f>INDEX(Data!Q$2:Q$6500,MATCH($A5346,Data!$A$2:$A$6500,0))</f>
        <v>2011</v>
      </c>
      <c r="K5346" s="90">
        <f>INDEX(Data!F$2:F$6500,MATCH($A5346,Data!$A$2:$A$6500,0))</f>
        <v>0</v>
      </c>
      <c r="L5346" s="90">
        <f>INDEX(Data!G$2:G$6500,MATCH($A5346,Data!$A$2:$A$6500,0))</f>
        <v>0</v>
      </c>
      <c r="M5346" s="90">
        <f>INDEX(Data!H$2:H$6500,MATCH($A5346,Data!$A$2:$A$6500,0))</f>
        <v>0</v>
      </c>
      <c r="N5346" s="90">
        <f>INDEX(Data!I$2:I$6500,MATCH($A5346,Data!$A$2:$A$6500,0))</f>
        <v>0</v>
      </c>
      <c r="O5346" s="83">
        <f>INDEX(Data!J$2:J$6500,MATCH($A5346,Data!$A$2:$A$6500,0))</f>
        <v>0</v>
      </c>
      <c r="P5346" t="str">
        <f>_xlfn.XLOOKUP(B5346,Table3[RefID],Table3[Citation])</f>
        <v>Bird et al (2011)</v>
      </c>
    </row>
    <row r="5347" spans="1:16" x14ac:dyDescent="0.35">
      <c r="A5347" s="68">
        <v>5345</v>
      </c>
      <c r="B5347" s="69">
        <v>325</v>
      </c>
      <c r="C5347" s="69">
        <v>4029</v>
      </c>
      <c r="D5347" s="70">
        <v>3928</v>
      </c>
      <c r="E5347" t="str">
        <f>INDEX(Table5[EEZ],MATCH(C5347,Table5[Colony_ID],0))</f>
        <v>Fijian Exclusive Economic Zone</v>
      </c>
      <c r="F5347" t="str">
        <f>INDEX(Table5[Corrected Island/Colony Name],MATCH('Full Data'!C5347,Table5[Colony_ID],0))</f>
        <v>Matuku</v>
      </c>
      <c r="G5347" t="str">
        <f>INDEX(Table4[Common_Name],MATCH('Full Data'!D5347,Table4[SpcRecID],0))</f>
        <v>Wedge-tailed Shearwater</v>
      </c>
      <c r="H5347" s="83" t="str">
        <f>INDEX(Data!E$2:E$6500,MATCH(A5347,Data!$A$2:$A$6500,0))</f>
        <v>Confirmed</v>
      </c>
      <c r="I5347" s="90">
        <f>INDEX(Data!P$2:P$6500,MATCH(A5347,Data!$A$2:$A$6500,0))</f>
        <v>2011</v>
      </c>
      <c r="J5347" s="90">
        <f>INDEX(Data!Q$2:Q$6500,MATCH($A5347,Data!$A$2:$A$6500,0))</f>
        <v>2011</v>
      </c>
      <c r="K5347" s="90">
        <f>INDEX(Data!F$2:F$6500,MATCH($A5347,Data!$A$2:$A$6500,0))</f>
        <v>0</v>
      </c>
      <c r="L5347" s="90">
        <f>INDEX(Data!G$2:G$6500,MATCH($A5347,Data!$A$2:$A$6500,0))</f>
        <v>0</v>
      </c>
      <c r="M5347" s="90">
        <f>INDEX(Data!H$2:H$6500,MATCH($A5347,Data!$A$2:$A$6500,0))</f>
        <v>0</v>
      </c>
      <c r="N5347" s="90">
        <f>INDEX(Data!I$2:I$6500,MATCH($A5347,Data!$A$2:$A$6500,0))</f>
        <v>0</v>
      </c>
      <c r="O5347" s="83">
        <f>INDEX(Data!J$2:J$6500,MATCH($A5347,Data!$A$2:$A$6500,0))</f>
        <v>0</v>
      </c>
      <c r="P5347" t="str">
        <f>_xlfn.XLOOKUP(B5347,Table3[RefID],Table3[Citation])</f>
        <v>Bird et al (2011)</v>
      </c>
    </row>
    <row r="5348" spans="1:16" x14ac:dyDescent="0.35">
      <c r="A5348" s="68">
        <v>5346</v>
      </c>
      <c r="B5348" s="69">
        <v>325</v>
      </c>
      <c r="C5348" s="69">
        <v>4058</v>
      </c>
      <c r="D5348" s="70">
        <v>3928</v>
      </c>
      <c r="E5348" t="str">
        <f>INDEX(Table5[EEZ],MATCH(C5348,Table5[Colony_ID],0))</f>
        <v>Fijian Exclusive Economic Zone</v>
      </c>
      <c r="F5348" t="str">
        <f>INDEX(Table5[Corrected Island/Colony Name],MATCH('Full Data'!C5348,Table5[Colony_ID],0))</f>
        <v>Totoya</v>
      </c>
      <c r="G5348" t="str">
        <f>INDEX(Table4[Common_Name],MATCH('Full Data'!D5348,Table4[SpcRecID],0))</f>
        <v>Wedge-tailed Shearwater</v>
      </c>
      <c r="H5348" s="83" t="str">
        <f>INDEX(Data!E$2:E$6500,MATCH(A5348,Data!$A$2:$A$6500,0))</f>
        <v>Confirmed</v>
      </c>
      <c r="I5348" s="90">
        <f>INDEX(Data!P$2:P$6500,MATCH(A5348,Data!$A$2:$A$6500,0))</f>
        <v>2011</v>
      </c>
      <c r="J5348" s="90">
        <f>INDEX(Data!Q$2:Q$6500,MATCH($A5348,Data!$A$2:$A$6500,0))</f>
        <v>2011</v>
      </c>
      <c r="K5348" s="90">
        <f>INDEX(Data!F$2:F$6500,MATCH($A5348,Data!$A$2:$A$6500,0))</f>
        <v>0</v>
      </c>
      <c r="L5348" s="90">
        <f>INDEX(Data!G$2:G$6500,MATCH($A5348,Data!$A$2:$A$6500,0))</f>
        <v>0</v>
      </c>
      <c r="M5348" s="90">
        <f>INDEX(Data!H$2:H$6500,MATCH($A5348,Data!$A$2:$A$6500,0))</f>
        <v>1</v>
      </c>
      <c r="N5348" s="90">
        <f>INDEX(Data!I$2:I$6500,MATCH($A5348,Data!$A$2:$A$6500,0))</f>
        <v>49</v>
      </c>
      <c r="O5348" s="83" t="str">
        <f>INDEX(Data!J$2:J$6500,MATCH($A5348,Data!$A$2:$A$6500,0))</f>
        <v>individuals</v>
      </c>
      <c r="P5348" t="str">
        <f>_xlfn.XLOOKUP(B5348,Table3[RefID],Table3[Citation])</f>
        <v>Bird et al (2011)</v>
      </c>
    </row>
    <row r="5349" spans="1:16" x14ac:dyDescent="0.35">
      <c r="A5349" s="68">
        <v>5343</v>
      </c>
      <c r="B5349" s="69">
        <v>324</v>
      </c>
      <c r="C5349" s="69">
        <v>4066</v>
      </c>
      <c r="D5349" s="69">
        <v>3263</v>
      </c>
      <c r="E5349" t="str">
        <f>INDEX(Table5[EEZ],MATCH(C5349,Table5[Colony_ID],0))</f>
        <v>Fijian Exclusive Economic Zone</v>
      </c>
      <c r="F5349" t="str">
        <f>INDEX(Table5[Corrected Island/Colony Name],MATCH('Full Data'!C5345,Table5[Colony_ID],0))</f>
        <v>Vatu-i-ra Island</v>
      </c>
      <c r="G5349" t="str">
        <f>INDEX(Table4[Common_Name],MATCH('Full Data'!D5345,Table4[SpcRecID],0))</f>
        <v>Black Noddy</v>
      </c>
      <c r="H5349" s="83" t="str">
        <f>INDEX(Data!E$2:E$6500,MATCH(A5349,Data!$A$2:$A$6500,0))</f>
        <v>Confirmed</v>
      </c>
      <c r="I5349" s="90">
        <f>INDEX(Data!P$2:P$6500,MATCH(A5349,Data!$A$2:$A$6500,0))</f>
        <v>2011</v>
      </c>
      <c r="J5349" s="90">
        <f>INDEX(Data!Q$2:Q$6500,MATCH($A5349,Data!$A$2:$A$6500,0))</f>
        <v>2011</v>
      </c>
      <c r="K5349" s="90">
        <f>INDEX(Data!F$2:F$6500,MATCH($A5349,Data!$A$2:$A$6500,0))</f>
        <v>250</v>
      </c>
      <c r="L5349" s="90">
        <f>INDEX(Data!G$2:G$6500,MATCH($A5349,Data!$A$2:$A$6500,0))</f>
        <v>250</v>
      </c>
      <c r="M5349" s="90">
        <f>INDEX(Data!H$2:H$6500,MATCH($A5349,Data!$A$2:$A$6500,0))</f>
        <v>0</v>
      </c>
      <c r="N5349" s="90">
        <f>INDEX(Data!I$2:I$6500,MATCH($A5349,Data!$A$2:$A$6500,0))</f>
        <v>0</v>
      </c>
      <c r="O5349" s="83" t="str">
        <f>INDEX(Data!J$2:J$6500,MATCH($A5349,Data!$A$2:$A$6500,0))</f>
        <v>breeding pairs</v>
      </c>
      <c r="P5349" t="str">
        <f>_xlfn.XLOOKUP(B5349,Table3[RefID],Table3[Citation])</f>
        <v>Bird (2011)</v>
      </c>
    </row>
    <row r="5350" spans="1:16" x14ac:dyDescent="0.35">
      <c r="A5350" s="68">
        <v>6181</v>
      </c>
      <c r="B5350" s="68">
        <v>390</v>
      </c>
      <c r="C5350" s="68">
        <v>4066</v>
      </c>
      <c r="D5350" s="68">
        <v>3287</v>
      </c>
      <c r="E5350" t="str">
        <f>INDEX(Table5[EEZ],MATCH(C5350,Table5[Colony_ID],0))</f>
        <v>Fijian Exclusive Economic Zone</v>
      </c>
      <c r="F5350" t="str">
        <f>INDEX(Table5[Corrected Island/Colony Name],MATCH('Full Data'!C6183,Table5[Colony_ID],0))</f>
        <v>Vatu-i-ra Island</v>
      </c>
      <c r="G5350" t="str">
        <f>INDEX(Table4[Common_Name],MATCH('Full Data'!D6183,Table4[SpcRecID],0))</f>
        <v>Black-naped Tern</v>
      </c>
      <c r="H5350" s="83" t="str">
        <f>INDEX(Data!E$2:E$6500,MATCH(A5350,Data!$A$2:$A$6500,0))</f>
        <v>Confirmed</v>
      </c>
      <c r="I5350" s="90">
        <f>INDEX(Data!P$2:P$6500,MATCH(A5350,Data!$A$2:$A$6500,0))</f>
        <v>2019</v>
      </c>
      <c r="J5350" s="90">
        <f>INDEX(Data!Q$2:Q$6500,MATCH($A5350,Data!$A$2:$A$6500,0))</f>
        <v>2019</v>
      </c>
      <c r="K5350" s="90">
        <f>INDEX(Data!F$2:F$6500,MATCH($A5350,Data!$A$2:$A$6500,0))</f>
        <v>10</v>
      </c>
      <c r="L5350" s="90">
        <f>INDEX(Data!G$2:G$6500,MATCH($A5350,Data!$A$2:$A$6500,0))</f>
        <v>0</v>
      </c>
      <c r="M5350" s="90">
        <f>INDEX(Data!H$2:H$6500,MATCH($A5350,Data!$A$2:$A$6500,0))</f>
        <v>0</v>
      </c>
      <c r="N5350" s="90">
        <f>INDEX(Data!I$2:I$6500,MATCH($A5350,Data!$A$2:$A$6500,0))</f>
        <v>0</v>
      </c>
      <c r="O5350" s="83" t="str">
        <f>INDEX(Data!J$2:J$6500,MATCH($A5350,Data!$A$2:$A$6500,0))</f>
        <v>nests</v>
      </c>
      <c r="P5350" t="str">
        <f>_xlfn.XLOOKUP(B5350,Table3[RefID],Table3[Citation])</f>
        <v>Taoi &amp; Waqa (2021)</v>
      </c>
    </row>
    <row r="5351" spans="1:16" x14ac:dyDescent="0.35">
      <c r="A5351" s="68">
        <v>6182</v>
      </c>
      <c r="B5351" s="68">
        <v>390</v>
      </c>
      <c r="C5351" s="68">
        <v>4066</v>
      </c>
      <c r="D5351" s="68">
        <v>3659</v>
      </c>
      <c r="E5351" t="str">
        <f>INDEX(Table5[EEZ],MATCH(C5351,Table5[Colony_ID],0))</f>
        <v>Fijian Exclusive Economic Zone</v>
      </c>
      <c r="F5351" t="str">
        <f>INDEX(Table5[Corrected Island/Colony Name],MATCH('Full Data'!C6184,Table5[Colony_ID],0))</f>
        <v>Vatu-i-ra Island</v>
      </c>
      <c r="G5351" t="str">
        <f>INDEX(Table4[Common_Name],MATCH('Full Data'!D6184,Table4[SpcRecID],0))</f>
        <v>Bridled Tern</v>
      </c>
      <c r="H5351" s="83" t="str">
        <f>INDEX(Data!E$2:E$6500,MATCH(A5351,Data!$A$2:$A$6500,0))</f>
        <v>Confirmed</v>
      </c>
      <c r="I5351" s="90">
        <f>INDEX(Data!P$2:P$6500,MATCH(A5351,Data!$A$2:$A$6500,0))</f>
        <v>2019</v>
      </c>
      <c r="J5351" s="90">
        <f>INDEX(Data!Q$2:Q$6500,MATCH($A5351,Data!$A$2:$A$6500,0))</f>
        <v>2019</v>
      </c>
      <c r="K5351" s="90">
        <f>INDEX(Data!F$2:F$6500,MATCH($A5351,Data!$A$2:$A$6500,0))</f>
        <v>5</v>
      </c>
      <c r="L5351" s="90">
        <f>INDEX(Data!G$2:G$6500,MATCH($A5351,Data!$A$2:$A$6500,0))</f>
        <v>0</v>
      </c>
      <c r="M5351" s="90">
        <f>INDEX(Data!H$2:H$6500,MATCH($A5351,Data!$A$2:$A$6500,0))</f>
        <v>0</v>
      </c>
      <c r="N5351" s="90">
        <f>INDEX(Data!I$2:I$6500,MATCH($A5351,Data!$A$2:$A$6500,0))</f>
        <v>0</v>
      </c>
      <c r="O5351" s="83" t="str">
        <f>INDEX(Data!J$2:J$6500,MATCH($A5351,Data!$A$2:$A$6500,0))</f>
        <v>nests</v>
      </c>
      <c r="P5351" t="str">
        <f>_xlfn.XLOOKUP(B5351,Table3[RefID],Table3[Citation])</f>
        <v>Taoi &amp; Waqa (2021)</v>
      </c>
    </row>
    <row r="5352" spans="1:16" x14ac:dyDescent="0.35">
      <c r="A5352" s="68">
        <v>6183</v>
      </c>
      <c r="B5352" s="68">
        <v>390</v>
      </c>
      <c r="C5352" s="68">
        <v>4066</v>
      </c>
      <c r="D5352" s="68">
        <v>3658</v>
      </c>
      <c r="E5352" t="str">
        <f>INDEX(Table5[EEZ],MATCH(C5352,Table5[Colony_ID],0))</f>
        <v>Fijian Exclusive Economic Zone</v>
      </c>
      <c r="F5352" t="str">
        <f>INDEX(Table5[Corrected Island/Colony Name],MATCH('Full Data'!C6185,Table5[Colony_ID],0))</f>
        <v>Vatu-i-ra Island</v>
      </c>
      <c r="G5352" t="str">
        <f>INDEX(Table4[Common_Name],MATCH('Full Data'!D6185,Table4[SpcRecID],0))</f>
        <v>Brown Booby</v>
      </c>
      <c r="H5352" s="83" t="str">
        <f>INDEX(Data!E$2:E$6500,MATCH(A5352,Data!$A$2:$A$6500,0))</f>
        <v>Confirmed</v>
      </c>
      <c r="I5352" s="90">
        <f>INDEX(Data!P$2:P$6500,MATCH(A5352,Data!$A$2:$A$6500,0))</f>
        <v>2019</v>
      </c>
      <c r="J5352" s="90">
        <f>INDEX(Data!Q$2:Q$6500,MATCH($A5352,Data!$A$2:$A$6500,0))</f>
        <v>2019</v>
      </c>
      <c r="K5352" s="90">
        <f>INDEX(Data!F$2:F$6500,MATCH($A5352,Data!$A$2:$A$6500,0))</f>
        <v>35</v>
      </c>
      <c r="L5352" s="90">
        <f>INDEX(Data!G$2:G$6500,MATCH($A5352,Data!$A$2:$A$6500,0))</f>
        <v>0</v>
      </c>
      <c r="M5352" s="90">
        <f>INDEX(Data!H$2:H$6500,MATCH($A5352,Data!$A$2:$A$6500,0))</f>
        <v>0</v>
      </c>
      <c r="N5352" s="90">
        <f>INDEX(Data!I$2:I$6500,MATCH($A5352,Data!$A$2:$A$6500,0))</f>
        <v>0</v>
      </c>
      <c r="O5352" s="83" t="str">
        <f>INDEX(Data!J$2:J$6500,MATCH($A5352,Data!$A$2:$A$6500,0))</f>
        <v>nests</v>
      </c>
      <c r="P5352" t="str">
        <f>_xlfn.XLOOKUP(B5352,Table3[RefID],Table3[Citation])</f>
        <v>Taoi &amp; Waqa (2021)</v>
      </c>
    </row>
    <row r="5353" spans="1:16" x14ac:dyDescent="0.35">
      <c r="A5353" s="68">
        <v>1980</v>
      </c>
      <c r="B5353" s="69">
        <v>129</v>
      </c>
      <c r="C5353" s="69">
        <v>4066</v>
      </c>
      <c r="D5353" s="69">
        <v>3295</v>
      </c>
      <c r="E5353" t="str">
        <f>INDEX(Table5[EEZ],MATCH(C5353,Table5[Colony_ID],0))</f>
        <v>Fijian Exclusive Economic Zone</v>
      </c>
      <c r="F5353" t="str">
        <f>INDEX(Table5[Corrected Island/Colony Name],MATCH('Full Data'!C1982,Table5[Colony_ID],0))</f>
        <v>Vatu-i-ra Island</v>
      </c>
      <c r="G5353" t="str">
        <f>INDEX(Table4[Common_Name],MATCH('Full Data'!D1982,Table4[SpcRecID],0))</f>
        <v>Red-footed Booby</v>
      </c>
      <c r="H5353" s="83" t="str">
        <f>INDEX(Data!E$2:E$6500,MATCH(A5353,Data!$A$2:$A$6500,0))</f>
        <v>Confirmed</v>
      </c>
      <c r="I5353" s="90">
        <f>INDEX(Data!P$2:P$6500,MATCH(A5353,Data!$A$2:$A$6500,0))</f>
        <v>1993</v>
      </c>
      <c r="J5353" s="90">
        <f>INDEX(Data!Q$2:Q$6500,MATCH($A5353,Data!$A$2:$A$6500,0))</f>
        <v>1963</v>
      </c>
      <c r="K5353" s="90">
        <f>INDEX(Data!F$2:F$6500,MATCH($A5353,Data!$A$2:$A$6500,0))</f>
        <v>1000</v>
      </c>
      <c r="L5353" s="90">
        <f>INDEX(Data!G$2:G$6500,MATCH($A5353,Data!$A$2:$A$6500,0))</f>
        <v>2000</v>
      </c>
      <c r="M5353" s="90">
        <f>INDEX(Data!H$2:H$6500,MATCH($A5353,Data!$A$2:$A$6500,0))</f>
        <v>0</v>
      </c>
      <c r="N5353" s="90">
        <f>INDEX(Data!I$2:I$6500,MATCH($A5353,Data!$A$2:$A$6500,0))</f>
        <v>0</v>
      </c>
      <c r="O5353" s="83" t="str">
        <f>INDEX(Data!J$2:J$6500,MATCH($A5353,Data!$A$2:$A$6500,0))</f>
        <v>nests</v>
      </c>
      <c r="P5353" t="str">
        <f>_xlfn.XLOOKUP(B5353,Table3[RefID],Table3[Citation])</f>
        <v>Morris (ms)</v>
      </c>
    </row>
    <row r="5354" spans="1:16" x14ac:dyDescent="0.35">
      <c r="A5354" s="68">
        <v>1984</v>
      </c>
      <c r="B5354" s="69">
        <v>129</v>
      </c>
      <c r="C5354" s="69">
        <v>4066</v>
      </c>
      <c r="D5354" s="69">
        <v>3846</v>
      </c>
      <c r="E5354" t="str">
        <f>INDEX(Table5[EEZ],MATCH(C5354,Table5[Colony_ID],0))</f>
        <v>Fijian Exclusive Economic Zone</v>
      </c>
      <c r="F5354" t="str">
        <f>INDEX(Table5[Corrected Island/Colony Name],MATCH('Full Data'!C1986,Table5[Colony_ID],0))</f>
        <v>Vatu-i-ra Island</v>
      </c>
      <c r="G5354" t="str">
        <f>INDEX(Table4[Common_Name],MATCH('Full Data'!D1986,Table4[SpcRecID],0))</f>
        <v>Brown Noddy</v>
      </c>
      <c r="H5354" s="83" t="str">
        <f>INDEX(Data!E$2:E$6500,MATCH(A5354,Data!$A$2:$A$6500,0))</f>
        <v>Confirmed</v>
      </c>
      <c r="I5354" s="90">
        <f>INDEX(Data!P$2:P$6500,MATCH(A5354,Data!$A$2:$A$6500,0))</f>
        <v>1963</v>
      </c>
      <c r="J5354" s="90">
        <f>INDEX(Data!Q$2:Q$6500,MATCH($A5354,Data!$A$2:$A$6500,0))</f>
        <v>1963</v>
      </c>
      <c r="K5354" s="90">
        <f>INDEX(Data!F$2:F$6500,MATCH($A5354,Data!$A$2:$A$6500,0))</f>
        <v>500</v>
      </c>
      <c r="L5354" s="90">
        <f>INDEX(Data!G$2:G$6500,MATCH($A5354,Data!$A$2:$A$6500,0))</f>
        <v>700</v>
      </c>
      <c r="M5354" s="90">
        <f>INDEX(Data!H$2:H$6500,MATCH($A5354,Data!$A$2:$A$6500,0))</f>
        <v>0</v>
      </c>
      <c r="N5354" s="90">
        <f>INDEX(Data!I$2:I$6500,MATCH($A5354,Data!$A$2:$A$6500,0))</f>
        <v>0</v>
      </c>
      <c r="O5354" s="83" t="str">
        <f>INDEX(Data!J$2:J$6500,MATCH($A5354,Data!$A$2:$A$6500,0))</f>
        <v>breeding pairs</v>
      </c>
      <c r="P5354" t="str">
        <f>_xlfn.XLOOKUP(B5354,Table3[RefID],Table3[Citation])</f>
        <v>Morris (ms)</v>
      </c>
    </row>
    <row r="5355" spans="1:16" x14ac:dyDescent="0.35">
      <c r="A5355" s="68">
        <v>1985</v>
      </c>
      <c r="B5355" s="69">
        <v>129</v>
      </c>
      <c r="C5355" s="69">
        <v>4066</v>
      </c>
      <c r="D5355" s="69">
        <v>3658</v>
      </c>
      <c r="E5355" t="str">
        <f>INDEX(Table5[EEZ],MATCH(C5355,Table5[Colony_ID],0))</f>
        <v>Fijian Exclusive Economic Zone</v>
      </c>
      <c r="F5355" t="str">
        <f>INDEX(Table5[Corrected Island/Colony Name],MATCH('Full Data'!C1987,Table5[Colony_ID],0))</f>
        <v>Vatu-i-ra Island</v>
      </c>
      <c r="G5355" t="str">
        <f>INDEX(Table4[Common_Name],MATCH('Full Data'!D1987,Table4[SpcRecID],0))</f>
        <v>Greater crested Tern</v>
      </c>
      <c r="H5355" s="83" t="str">
        <f>INDEX(Data!E$2:E$6500,MATCH(A5355,Data!$A$2:$A$6500,0))</f>
        <v>Confirmed</v>
      </c>
      <c r="I5355" s="90">
        <f>INDEX(Data!P$2:P$6500,MATCH(A5355,Data!$A$2:$A$6500,0))</f>
        <v>1963</v>
      </c>
      <c r="J5355" s="90">
        <f>INDEX(Data!Q$2:Q$6500,MATCH($A5355,Data!$A$2:$A$6500,0))</f>
        <v>1963</v>
      </c>
      <c r="K5355" s="90">
        <f>INDEX(Data!F$2:F$6500,MATCH($A5355,Data!$A$2:$A$6500,0))</f>
        <v>300</v>
      </c>
      <c r="L5355" s="90">
        <f>INDEX(Data!G$2:G$6500,MATCH($A5355,Data!$A$2:$A$6500,0))</f>
        <v>500</v>
      </c>
      <c r="M5355" s="90">
        <f>INDEX(Data!H$2:H$6500,MATCH($A5355,Data!$A$2:$A$6500,0))</f>
        <v>0</v>
      </c>
      <c r="N5355" s="90">
        <f>INDEX(Data!I$2:I$6500,MATCH($A5355,Data!$A$2:$A$6500,0))</f>
        <v>0</v>
      </c>
      <c r="O5355" s="83" t="str">
        <f>INDEX(Data!J$2:J$6500,MATCH($A5355,Data!$A$2:$A$6500,0))</f>
        <v>breeding pairs</v>
      </c>
      <c r="P5355" t="str">
        <f>_xlfn.XLOOKUP(B5355,Table3[RefID],Table3[Citation])</f>
        <v>Morris (ms)</v>
      </c>
    </row>
    <row r="5356" spans="1:16" x14ac:dyDescent="0.35">
      <c r="A5356" s="68">
        <v>2010</v>
      </c>
      <c r="B5356" s="69">
        <v>138</v>
      </c>
      <c r="C5356" s="69">
        <v>4066</v>
      </c>
      <c r="D5356" s="69">
        <v>3295</v>
      </c>
      <c r="E5356" t="str">
        <f>INDEX(Table5[EEZ],MATCH(C5356,Table5[Colony_ID],0))</f>
        <v>Fijian Exclusive Economic Zone</v>
      </c>
      <c r="F5356" t="str">
        <f>INDEX(Table5[Corrected Island/Colony Name],MATCH('Full Data'!C2012,Table5[Colony_ID],0))</f>
        <v>Vatu-i-ra Island</v>
      </c>
      <c r="G5356" t="str">
        <f>INDEX(Table4[Common_Name],MATCH('Full Data'!D2012,Table4[SpcRecID],0))</f>
        <v>Brown Noddy</v>
      </c>
      <c r="H5356" s="83" t="str">
        <f>INDEX(Data!E$2:E$6500,MATCH(A5356,Data!$A$2:$A$6500,0))</f>
        <v>Potential Breeding</v>
      </c>
      <c r="I5356" s="90">
        <f>INDEX(Data!P$2:P$6500,MATCH(A5356,Data!$A$2:$A$6500,0))</f>
        <v>1600</v>
      </c>
      <c r="J5356" s="90">
        <f>INDEX(Data!Q$2:Q$6500,MATCH($A5356,Data!$A$2:$A$6500,0))</f>
        <v>1974</v>
      </c>
      <c r="K5356" s="90">
        <f>INDEX(Data!F$2:F$6500,MATCH($A5356,Data!$A$2:$A$6500,0))</f>
        <v>10900</v>
      </c>
      <c r="L5356" s="90">
        <f>INDEX(Data!G$2:G$6500,MATCH($A5356,Data!$A$2:$A$6500,0))</f>
        <v>10900</v>
      </c>
      <c r="M5356" s="90">
        <f>INDEX(Data!H$2:H$6500,MATCH($A5356,Data!$A$2:$A$6500,0))</f>
        <v>0</v>
      </c>
      <c r="N5356" s="90">
        <f>INDEX(Data!I$2:I$6500,MATCH($A5356,Data!$A$2:$A$6500,0))</f>
        <v>0</v>
      </c>
      <c r="O5356" s="83" t="str">
        <f>INDEX(Data!J$2:J$6500,MATCH($A5356,Data!$A$2:$A$6500,0))</f>
        <v>individuals</v>
      </c>
      <c r="P5356" t="str">
        <f>_xlfn.XLOOKUP(B5356,Table3[RefID],Table3[Citation])</f>
        <v>Tarburton (1987)</v>
      </c>
    </row>
    <row r="5357" spans="1:16" x14ac:dyDescent="0.35">
      <c r="A5357" s="68">
        <v>2011</v>
      </c>
      <c r="B5357" s="69">
        <v>138</v>
      </c>
      <c r="C5357" s="69">
        <v>4066</v>
      </c>
      <c r="D5357" s="69">
        <v>3295</v>
      </c>
      <c r="E5357" t="str">
        <f>INDEX(Table5[EEZ],MATCH(C5357,Table5[Colony_ID],0))</f>
        <v>Fijian Exclusive Economic Zone</v>
      </c>
      <c r="F5357" t="str">
        <f>INDEX(Table5[Corrected Island/Colony Name],MATCH('Full Data'!C2013,Table5[Colony_ID],0))</f>
        <v>Vatu-i-ra Island</v>
      </c>
      <c r="G5357" t="str">
        <f>INDEX(Table4[Common_Name],MATCH('Full Data'!D2013,Table4[SpcRecID],0))</f>
        <v>Bridled Tern</v>
      </c>
      <c r="H5357" s="83" t="str">
        <f>INDEX(Data!E$2:E$6500,MATCH(A5357,Data!$A$2:$A$6500,0))</f>
        <v>Potential Breeding</v>
      </c>
      <c r="I5357" s="90">
        <f>INDEX(Data!P$2:P$6500,MATCH(A5357,Data!$A$2:$A$6500,0))</f>
        <v>1600</v>
      </c>
      <c r="J5357" s="90">
        <f>INDEX(Data!Q$2:Q$6500,MATCH($A5357,Data!$A$2:$A$6500,0))</f>
        <v>1974</v>
      </c>
      <c r="K5357" s="90">
        <f>INDEX(Data!F$2:F$6500,MATCH($A5357,Data!$A$2:$A$6500,0))</f>
        <v>23600</v>
      </c>
      <c r="L5357" s="90">
        <f>INDEX(Data!G$2:G$6500,MATCH($A5357,Data!$A$2:$A$6500,0))</f>
        <v>23600</v>
      </c>
      <c r="M5357" s="90">
        <f>INDEX(Data!H$2:H$6500,MATCH($A5357,Data!$A$2:$A$6500,0))</f>
        <v>0</v>
      </c>
      <c r="N5357" s="90">
        <f>INDEX(Data!I$2:I$6500,MATCH($A5357,Data!$A$2:$A$6500,0))</f>
        <v>0</v>
      </c>
      <c r="O5357" s="83" t="str">
        <f>INDEX(Data!J$2:J$6500,MATCH($A5357,Data!$A$2:$A$6500,0))</f>
        <v>individuals</v>
      </c>
      <c r="P5357" t="str">
        <f>_xlfn.XLOOKUP(B5357,Table3[RefID],Table3[Citation])</f>
        <v>Tarburton (1987)</v>
      </c>
    </row>
    <row r="5358" spans="1:16" x14ac:dyDescent="0.35">
      <c r="A5358" s="68">
        <v>5356</v>
      </c>
      <c r="B5358" s="71">
        <v>327</v>
      </c>
      <c r="C5358" s="72">
        <v>5020</v>
      </c>
      <c r="D5358" s="70">
        <v>32228</v>
      </c>
      <c r="E5358" t="str">
        <f>INDEX(Table5[EEZ],MATCH(C5358,Table5[Colony_ID],0))</f>
        <v>French Polynesian Exclusive Economic Zone</v>
      </c>
      <c r="F5358" t="str">
        <f>INDEX(Table5[Corrected Island/Colony Name],MATCH('Full Data'!C5358,Table5[Colony_ID],0))</f>
        <v>Hatu Iti</v>
      </c>
      <c r="G5358" t="str">
        <f>INDEX(Table4[Common_Name],MATCH('Full Data'!D5358,Table4[SpcRecID],0))</f>
        <v>Tropical Shearwater</v>
      </c>
      <c r="H5358" s="83" t="str">
        <f>INDEX(Data!E$2:E$6500,MATCH(A5358,Data!$A$2:$A$6500,0))</f>
        <v>confirmed</v>
      </c>
      <c r="I5358" s="90">
        <f>INDEX(Data!P$2:P$6500,MATCH(A5358,Data!$A$2:$A$6500,0))</f>
        <v>2010</v>
      </c>
      <c r="J5358" s="90">
        <f>INDEX(Data!Q$2:Q$6500,MATCH($A5358,Data!$A$2:$A$6500,0))</f>
        <v>2010</v>
      </c>
      <c r="K5358" s="90">
        <f>INDEX(Data!F$2:F$6500,MATCH($A5358,Data!$A$2:$A$6500,0))</f>
        <v>440</v>
      </c>
      <c r="L5358" s="90">
        <f>INDEX(Data!G$2:G$6500,MATCH($A5358,Data!$A$2:$A$6500,0))</f>
        <v>890</v>
      </c>
      <c r="M5358" s="90">
        <f>INDEX(Data!H$2:H$6500,MATCH($A5358,Data!$A$2:$A$6500,0))</f>
        <v>0</v>
      </c>
      <c r="N5358" s="90">
        <f>INDEX(Data!I$2:I$6500,MATCH($A5358,Data!$A$2:$A$6500,0))</f>
        <v>0</v>
      </c>
      <c r="O5358" s="83" t="str">
        <f>INDEX(Data!J$2:J$6500,MATCH($A5358,Data!$A$2:$A$6500,0))</f>
        <v>breeding pairs</v>
      </c>
      <c r="P5358" t="str">
        <f>_xlfn.XLOOKUP(B5358,Table3[RefID],Table3[Citation])</f>
        <v>Champeau et al (2011)</v>
      </c>
    </row>
    <row r="5359" spans="1:16" x14ac:dyDescent="0.35">
      <c r="A5359" s="68">
        <v>5357</v>
      </c>
      <c r="B5359" s="71">
        <v>327</v>
      </c>
      <c r="C5359" s="72">
        <v>5020</v>
      </c>
      <c r="D5359" s="69">
        <v>3295</v>
      </c>
      <c r="E5359" t="str">
        <f>INDEX(Table5[EEZ],MATCH(C5359,Table5[Colony_ID],0))</f>
        <v>French Polynesian Exclusive Economic Zone</v>
      </c>
      <c r="F5359" t="str">
        <f>INDEX(Table5[Corrected Island/Colony Name],MATCH('Full Data'!C5359,Table5[Colony_ID],0))</f>
        <v>Hatu Iti</v>
      </c>
      <c r="G5359" t="str">
        <f>INDEX(Table4[Common_Name],MATCH('Full Data'!D5359,Table4[SpcRecID],0))</f>
        <v>Black Noddy</v>
      </c>
      <c r="H5359" s="83" t="str">
        <f>INDEX(Data!E$2:E$6500,MATCH(A5359,Data!$A$2:$A$6500,0))</f>
        <v>confirmed</v>
      </c>
      <c r="I5359" s="90">
        <f>INDEX(Data!P$2:P$6500,MATCH(A5359,Data!$A$2:$A$6500,0))</f>
        <v>1994</v>
      </c>
      <c r="J5359" s="90">
        <f>INDEX(Data!Q$2:Q$6500,MATCH($A5359,Data!$A$2:$A$6500,0))</f>
        <v>2010</v>
      </c>
      <c r="K5359" s="90">
        <f>INDEX(Data!F$2:F$6500,MATCH($A5359,Data!$A$2:$A$6500,0))</f>
        <v>100</v>
      </c>
      <c r="L5359" s="90">
        <f>INDEX(Data!G$2:G$6500,MATCH($A5359,Data!$A$2:$A$6500,0))</f>
        <v>100</v>
      </c>
      <c r="M5359" s="90">
        <f>INDEX(Data!H$2:H$6500,MATCH($A5359,Data!$A$2:$A$6500,0))</f>
        <v>0</v>
      </c>
      <c r="N5359" s="90">
        <f>INDEX(Data!I$2:I$6500,MATCH($A5359,Data!$A$2:$A$6500,0))</f>
        <v>0</v>
      </c>
      <c r="O5359" s="83" t="str">
        <f>INDEX(Data!J$2:J$6500,MATCH($A5359,Data!$A$2:$A$6500,0))</f>
        <v>nests</v>
      </c>
      <c r="P5359" t="str">
        <f>_xlfn.XLOOKUP(B5359,Table3[RefID],Table3[Citation])</f>
        <v>Champeau et al (2011)</v>
      </c>
    </row>
    <row r="5360" spans="1:16" x14ac:dyDescent="0.35">
      <c r="A5360" s="68">
        <v>5358</v>
      </c>
      <c r="B5360" s="71">
        <v>327</v>
      </c>
      <c r="C5360" s="72">
        <v>5020</v>
      </c>
      <c r="D5360" s="70">
        <v>1016817</v>
      </c>
      <c r="E5360" t="str">
        <f>INDEX(Table5[EEZ],MATCH(C5360,Table5[Colony_ID],0))</f>
        <v>French Polynesian Exclusive Economic Zone</v>
      </c>
      <c r="F5360" t="str">
        <f>INDEX(Table5[Corrected Island/Colony Name],MATCH('Full Data'!C5360,Table5[Colony_ID],0))</f>
        <v>Hatu Iti</v>
      </c>
      <c r="G5360" t="str">
        <f>INDEX(Table4[Common_Name],MATCH('Full Data'!D5360,Table4[SpcRecID],0))</f>
        <v>Blue Noddy</v>
      </c>
      <c r="H5360" s="83" t="str">
        <f>INDEX(Data!E$2:E$6500,MATCH(A5360,Data!$A$2:$A$6500,0))</f>
        <v>confirmed</v>
      </c>
      <c r="I5360" s="90">
        <f>INDEX(Data!P$2:P$6500,MATCH(A5360,Data!$A$2:$A$6500,0))</f>
        <v>2010</v>
      </c>
      <c r="J5360" s="90">
        <f>INDEX(Data!Q$2:Q$6500,MATCH($A5360,Data!$A$2:$A$6500,0))</f>
        <v>2010</v>
      </c>
      <c r="K5360" s="90">
        <f>INDEX(Data!F$2:F$6500,MATCH($A5360,Data!$A$2:$A$6500,0))</f>
        <v>0</v>
      </c>
      <c r="L5360" s="90">
        <f>INDEX(Data!G$2:G$6500,MATCH($A5360,Data!$A$2:$A$6500,0))</f>
        <v>0</v>
      </c>
      <c r="M5360" s="90">
        <f>INDEX(Data!H$2:H$6500,MATCH($A5360,Data!$A$2:$A$6500,0))</f>
        <v>250</v>
      </c>
      <c r="N5360" s="90">
        <f>INDEX(Data!I$2:I$6500,MATCH($A5360,Data!$A$2:$A$6500,0))</f>
        <v>999</v>
      </c>
      <c r="O5360" s="83" t="str">
        <f>INDEX(Data!J$2:J$6500,MATCH($A5360,Data!$A$2:$A$6500,0))</f>
        <v>individuals</v>
      </c>
      <c r="P5360" t="str">
        <f>_xlfn.XLOOKUP(B5360,Table3[RefID],Table3[Citation])</f>
        <v>Champeau et al (2011)</v>
      </c>
    </row>
    <row r="5361" spans="1:16" x14ac:dyDescent="0.35">
      <c r="A5361" s="68">
        <v>5359</v>
      </c>
      <c r="B5361" s="71">
        <v>327</v>
      </c>
      <c r="C5361" s="72">
        <v>5020</v>
      </c>
      <c r="D5361" s="69">
        <v>3659</v>
      </c>
      <c r="E5361" t="str">
        <f>INDEX(Table5[EEZ],MATCH(C5361,Table5[Colony_ID],0))</f>
        <v>French Polynesian Exclusive Economic Zone</v>
      </c>
      <c r="F5361" t="str">
        <f>INDEX(Table5[Corrected Island/Colony Name],MATCH('Full Data'!C5361,Table5[Colony_ID],0))</f>
        <v>Hatu Iti</v>
      </c>
      <c r="G5361" t="str">
        <f>INDEX(Table4[Common_Name],MATCH('Full Data'!D5361,Table4[SpcRecID],0))</f>
        <v>Brown Booby</v>
      </c>
      <c r="H5361" s="83" t="str">
        <f>INDEX(Data!E$2:E$6500,MATCH(A5361,Data!$A$2:$A$6500,0))</f>
        <v>Confirmed</v>
      </c>
      <c r="I5361" s="90">
        <f>INDEX(Data!P$2:P$6500,MATCH(A5361,Data!$A$2:$A$6500,0))</f>
        <v>2010</v>
      </c>
      <c r="J5361" s="90">
        <f>INDEX(Data!Q$2:Q$6500,MATCH($A5361,Data!$A$2:$A$6500,0))</f>
        <v>2010</v>
      </c>
      <c r="K5361" s="90">
        <f>INDEX(Data!F$2:F$6500,MATCH($A5361,Data!$A$2:$A$6500,0))</f>
        <v>100</v>
      </c>
      <c r="L5361" s="90">
        <f>INDEX(Data!G$2:G$6500,MATCH($A5361,Data!$A$2:$A$6500,0))</f>
        <v>100</v>
      </c>
      <c r="M5361" s="90">
        <f>INDEX(Data!H$2:H$6500,MATCH($A5361,Data!$A$2:$A$6500,0))</f>
        <v>0</v>
      </c>
      <c r="N5361" s="90">
        <f>INDEX(Data!I$2:I$6500,MATCH($A5361,Data!$A$2:$A$6500,0))</f>
        <v>0</v>
      </c>
      <c r="O5361" s="83" t="str">
        <f>INDEX(Data!J$2:J$6500,MATCH($A5361,Data!$A$2:$A$6500,0))</f>
        <v>breeding pairs</v>
      </c>
      <c r="P5361" t="str">
        <f>_xlfn.XLOOKUP(B5361,Table3[RefID],Table3[Citation])</f>
        <v>Champeau et al (2011)</v>
      </c>
    </row>
    <row r="5362" spans="1:16" x14ac:dyDescent="0.35">
      <c r="A5362" s="68">
        <v>5360</v>
      </c>
      <c r="B5362" s="71">
        <v>327</v>
      </c>
      <c r="C5362" s="72">
        <v>5020</v>
      </c>
      <c r="D5362" s="69">
        <v>3294</v>
      </c>
      <c r="E5362" t="str">
        <f>INDEX(Table5[EEZ],MATCH(C5362,Table5[Colony_ID],0))</f>
        <v>French Polynesian Exclusive Economic Zone</v>
      </c>
      <c r="F5362" t="str">
        <f>INDEX(Table5[Corrected Island/Colony Name],MATCH('Full Data'!C5362,Table5[Colony_ID],0))</f>
        <v>Hatu Iti</v>
      </c>
      <c r="G5362" t="str">
        <f>INDEX(Table4[Common_Name],MATCH('Full Data'!D5362,Table4[SpcRecID],0))</f>
        <v>Brown Noddy</v>
      </c>
      <c r="H5362" s="83" t="str">
        <f>INDEX(Data!E$2:E$6500,MATCH(A5362,Data!$A$2:$A$6500,0))</f>
        <v>confirmed</v>
      </c>
      <c r="I5362" s="90">
        <f>INDEX(Data!P$2:P$6500,MATCH(A5362,Data!$A$2:$A$6500,0))</f>
        <v>2010</v>
      </c>
      <c r="J5362" s="90">
        <f>INDEX(Data!Q$2:Q$6500,MATCH($A5362,Data!$A$2:$A$6500,0))</f>
        <v>2010</v>
      </c>
      <c r="K5362" s="90">
        <f>INDEX(Data!F$2:F$6500,MATCH($A5362,Data!$A$2:$A$6500,0))</f>
        <v>1000</v>
      </c>
      <c r="L5362" s="90">
        <f>INDEX(Data!G$2:G$6500,MATCH($A5362,Data!$A$2:$A$6500,0))</f>
        <v>1000</v>
      </c>
      <c r="M5362" s="90">
        <f>INDEX(Data!H$2:H$6500,MATCH($A5362,Data!$A$2:$A$6500,0))</f>
        <v>0</v>
      </c>
      <c r="N5362" s="90">
        <f>INDEX(Data!I$2:I$6500,MATCH($A5362,Data!$A$2:$A$6500,0))</f>
        <v>0</v>
      </c>
      <c r="O5362" s="83" t="str">
        <f>INDEX(Data!J$2:J$6500,MATCH($A5362,Data!$A$2:$A$6500,0))</f>
        <v>individuals</v>
      </c>
      <c r="P5362" t="str">
        <f>_xlfn.XLOOKUP(B5362,Table3[RefID],Table3[Citation])</f>
        <v>Champeau et al (2011)</v>
      </c>
    </row>
    <row r="5363" spans="1:16" x14ac:dyDescent="0.35">
      <c r="A5363" s="68">
        <v>5361</v>
      </c>
      <c r="B5363" s="71">
        <v>327</v>
      </c>
      <c r="C5363" s="72">
        <v>5020</v>
      </c>
      <c r="D5363" s="69">
        <v>3920</v>
      </c>
      <c r="E5363" t="str">
        <f>INDEX(Table5[EEZ],MATCH(C5363,Table5[Colony_ID],0))</f>
        <v>French Polynesian Exclusive Economic Zone</v>
      </c>
      <c r="F5363" t="str">
        <f>INDEX(Table5[Corrected Island/Colony Name],MATCH('Full Data'!C5363,Table5[Colony_ID],0))</f>
        <v>Hatu Iti</v>
      </c>
      <c r="G5363" t="str">
        <f>INDEX(Table4[Common_Name],MATCH('Full Data'!D5363,Table4[SpcRecID],0))</f>
        <v>Bulwer's Petrel</v>
      </c>
      <c r="H5363" s="83" t="str">
        <f>INDEX(Data!E$2:E$6500,MATCH(A5363,Data!$A$2:$A$6500,0))</f>
        <v>Probable</v>
      </c>
      <c r="I5363" s="90">
        <f>INDEX(Data!P$2:P$6500,MATCH(A5363,Data!$A$2:$A$6500,0))</f>
        <v>2010</v>
      </c>
      <c r="J5363" s="90">
        <f>INDEX(Data!Q$2:Q$6500,MATCH($A5363,Data!$A$2:$A$6500,0))</f>
        <v>2010</v>
      </c>
      <c r="K5363" s="90">
        <f>INDEX(Data!F$2:F$6500,MATCH($A5363,Data!$A$2:$A$6500,0))</f>
        <v>0</v>
      </c>
      <c r="L5363" s="90">
        <f>INDEX(Data!G$2:G$6500,MATCH($A5363,Data!$A$2:$A$6500,0))</f>
        <v>0</v>
      </c>
      <c r="M5363" s="90">
        <f>INDEX(Data!H$2:H$6500,MATCH($A5363,Data!$A$2:$A$6500,0))</f>
        <v>0</v>
      </c>
      <c r="N5363" s="90">
        <f>INDEX(Data!I$2:I$6500,MATCH($A5363,Data!$A$2:$A$6500,0))</f>
        <v>0</v>
      </c>
      <c r="O5363" s="83">
        <f>INDEX(Data!J$2:J$6500,MATCH($A5363,Data!$A$2:$A$6500,0))</f>
        <v>0</v>
      </c>
      <c r="P5363" t="str">
        <f>_xlfn.XLOOKUP(B5363,Table3[RefID],Table3[Citation])</f>
        <v>Champeau et al (2011)</v>
      </c>
    </row>
    <row r="5364" spans="1:16" x14ac:dyDescent="0.35">
      <c r="A5364" s="68">
        <v>5362</v>
      </c>
      <c r="B5364" s="71">
        <v>327</v>
      </c>
      <c r="C5364" s="72">
        <v>5020</v>
      </c>
      <c r="D5364" s="69">
        <v>3286</v>
      </c>
      <c r="E5364" t="str">
        <f>INDEX(Table5[EEZ],MATCH(C5364,Table5[Colony_ID],0))</f>
        <v>French Polynesian Exclusive Economic Zone</v>
      </c>
      <c r="F5364" t="str">
        <f>INDEX(Table5[Corrected Island/Colony Name],MATCH('Full Data'!C5364,Table5[Colony_ID],0))</f>
        <v>Hatu Iti</v>
      </c>
      <c r="G5364" t="str">
        <f>INDEX(Table4[Common_Name],MATCH('Full Data'!D5364,Table4[SpcRecID],0))</f>
        <v>Grey-backed Tern</v>
      </c>
      <c r="H5364" s="83" t="str">
        <f>INDEX(Data!E$2:E$6500,MATCH(A5364,Data!$A$2:$A$6500,0))</f>
        <v>confirmed</v>
      </c>
      <c r="I5364" s="90">
        <f>INDEX(Data!P$2:P$6500,MATCH(A5364,Data!$A$2:$A$6500,0))</f>
        <v>2010</v>
      </c>
      <c r="J5364" s="90">
        <f>INDEX(Data!Q$2:Q$6500,MATCH($A5364,Data!$A$2:$A$6500,0))</f>
        <v>2010</v>
      </c>
      <c r="K5364" s="90">
        <f>INDEX(Data!F$2:F$6500,MATCH($A5364,Data!$A$2:$A$6500,0))</f>
        <v>9</v>
      </c>
      <c r="L5364" s="90">
        <f>INDEX(Data!G$2:G$6500,MATCH($A5364,Data!$A$2:$A$6500,0))</f>
        <v>9</v>
      </c>
      <c r="M5364" s="90">
        <f>INDEX(Data!H$2:H$6500,MATCH($A5364,Data!$A$2:$A$6500,0))</f>
        <v>0</v>
      </c>
      <c r="N5364" s="90">
        <f>INDEX(Data!I$2:I$6500,MATCH($A5364,Data!$A$2:$A$6500,0))</f>
        <v>0</v>
      </c>
      <c r="O5364" s="83" t="str">
        <f>INDEX(Data!J$2:J$6500,MATCH($A5364,Data!$A$2:$A$6500,0))</f>
        <v>nests</v>
      </c>
      <c r="P5364" t="str">
        <f>_xlfn.XLOOKUP(B5364,Table3[RefID],Table3[Citation])</f>
        <v>Champeau et al (2011)</v>
      </c>
    </row>
    <row r="5365" spans="1:16" x14ac:dyDescent="0.35">
      <c r="A5365" s="68">
        <v>5363</v>
      </c>
      <c r="B5365" s="71">
        <v>327</v>
      </c>
      <c r="C5365" s="72">
        <v>5020</v>
      </c>
      <c r="D5365" s="69">
        <v>3846</v>
      </c>
      <c r="E5365" t="str">
        <f>INDEX(Table5[EEZ],MATCH(C5365,Table5[Colony_ID],0))</f>
        <v>French Polynesian Exclusive Economic Zone</v>
      </c>
      <c r="F5365" t="str">
        <f>INDEX(Table5[Corrected Island/Colony Name],MATCH('Full Data'!C5365,Table5[Colony_ID],0))</f>
        <v>Hatu Iti</v>
      </c>
      <c r="G5365" t="str">
        <f>INDEX(Table4[Common_Name],MATCH('Full Data'!D5365,Table4[SpcRecID],0))</f>
        <v>Lesser Frigatebird</v>
      </c>
      <c r="H5365" s="83" t="str">
        <f>INDEX(Data!E$2:E$6500,MATCH(A5365,Data!$A$2:$A$6500,0))</f>
        <v>Non-breeding</v>
      </c>
      <c r="I5365" s="90">
        <f>INDEX(Data!P$2:P$6500,MATCH(A5365,Data!$A$2:$A$6500,0))</f>
        <v>2010</v>
      </c>
      <c r="J5365" s="90">
        <f>INDEX(Data!Q$2:Q$6500,MATCH($A5365,Data!$A$2:$A$6500,0))</f>
        <v>2010</v>
      </c>
      <c r="K5365" s="90">
        <f>INDEX(Data!F$2:F$6500,MATCH($A5365,Data!$A$2:$A$6500,0))</f>
        <v>0</v>
      </c>
      <c r="L5365" s="90">
        <f>INDEX(Data!G$2:G$6500,MATCH($A5365,Data!$A$2:$A$6500,0))</f>
        <v>0</v>
      </c>
      <c r="M5365" s="90">
        <f>INDEX(Data!H$2:H$6500,MATCH($A5365,Data!$A$2:$A$6500,0))</f>
        <v>0</v>
      </c>
      <c r="N5365" s="90">
        <f>INDEX(Data!I$2:I$6500,MATCH($A5365,Data!$A$2:$A$6500,0))</f>
        <v>0</v>
      </c>
      <c r="O5365" s="83">
        <f>INDEX(Data!J$2:J$6500,MATCH($A5365,Data!$A$2:$A$6500,0))</f>
        <v>0</v>
      </c>
      <c r="P5365" t="str">
        <f>_xlfn.XLOOKUP(B5365,Table3[RefID],Table3[Citation])</f>
        <v>Champeau et al (2011)</v>
      </c>
    </row>
    <row r="5366" spans="1:16" x14ac:dyDescent="0.35">
      <c r="A5366" s="68">
        <v>5364</v>
      </c>
      <c r="B5366" s="71">
        <v>327</v>
      </c>
      <c r="C5366" s="72">
        <v>5020</v>
      </c>
      <c r="D5366" s="70">
        <v>3299</v>
      </c>
      <c r="E5366" t="str">
        <f>INDEX(Table5[EEZ],MATCH(C5366,Table5[Colony_ID],0))</f>
        <v>French Polynesian Exclusive Economic Zone</v>
      </c>
      <c r="F5366" t="str">
        <f>INDEX(Table5[Corrected Island/Colony Name],MATCH('Full Data'!C5366,Table5[Colony_ID],0))</f>
        <v>Hatu Iti</v>
      </c>
      <c r="G5366" t="str">
        <f>INDEX(Table4[Common_Name],MATCH('Full Data'!D5366,Table4[SpcRecID],0))</f>
        <v>Little White Tern</v>
      </c>
      <c r="H5366" s="83" t="str">
        <f>INDEX(Data!E$2:E$6500,MATCH(A5366,Data!$A$2:$A$6500,0))</f>
        <v>confirmed</v>
      </c>
      <c r="I5366" s="90">
        <f>INDEX(Data!P$2:P$6500,MATCH(A5366,Data!$A$2:$A$6500,0))</f>
        <v>2010</v>
      </c>
      <c r="J5366" s="90">
        <f>INDEX(Data!Q$2:Q$6500,MATCH($A5366,Data!$A$2:$A$6500,0))</f>
        <v>2010</v>
      </c>
      <c r="K5366" s="90">
        <f>INDEX(Data!F$2:F$6500,MATCH($A5366,Data!$A$2:$A$6500,0))</f>
        <v>0</v>
      </c>
      <c r="L5366" s="90">
        <f>INDEX(Data!G$2:G$6500,MATCH($A5366,Data!$A$2:$A$6500,0))</f>
        <v>0</v>
      </c>
      <c r="M5366" s="90">
        <f>INDEX(Data!H$2:H$6500,MATCH($A5366,Data!$A$2:$A$6500,0))</f>
        <v>50</v>
      </c>
      <c r="N5366" s="90">
        <f>INDEX(Data!I$2:I$6500,MATCH($A5366,Data!$A$2:$A$6500,0))</f>
        <v>249</v>
      </c>
      <c r="O5366" s="83" t="str">
        <f>INDEX(Data!J$2:J$6500,MATCH($A5366,Data!$A$2:$A$6500,0))</f>
        <v>individuals</v>
      </c>
      <c r="P5366" t="str">
        <f>_xlfn.XLOOKUP(B5366,Table3[RefID],Table3[Citation])</f>
        <v>Champeau et al (2011)</v>
      </c>
    </row>
    <row r="5367" spans="1:16" x14ac:dyDescent="0.35">
      <c r="A5367" s="68">
        <v>5365</v>
      </c>
      <c r="B5367" s="71">
        <v>327</v>
      </c>
      <c r="C5367" s="72">
        <v>5020</v>
      </c>
      <c r="D5367" s="70">
        <v>32652</v>
      </c>
      <c r="E5367" t="str">
        <f>INDEX(Table5[EEZ],MATCH(C5367,Table5[Colony_ID],0))</f>
        <v>French Polynesian Exclusive Economic Zone</v>
      </c>
      <c r="F5367" t="str">
        <f>INDEX(Table5[Corrected Island/Colony Name],MATCH('Full Data'!C5367,Table5[Colony_ID],0))</f>
        <v>Hatu Iti</v>
      </c>
      <c r="G5367" t="str">
        <f>INDEX(Table4[Common_Name],MATCH('Full Data'!D5367,Table4[SpcRecID],0))</f>
        <v>Masked Booby</v>
      </c>
      <c r="H5367" s="83" t="str">
        <f>INDEX(Data!E$2:E$6500,MATCH(A5367,Data!$A$2:$A$6500,0))</f>
        <v>Confirmed</v>
      </c>
      <c r="I5367" s="90">
        <f>INDEX(Data!P$2:P$6500,MATCH(A5367,Data!$A$2:$A$6500,0))</f>
        <v>2010</v>
      </c>
      <c r="J5367" s="90">
        <f>INDEX(Data!Q$2:Q$6500,MATCH($A5367,Data!$A$2:$A$6500,0))</f>
        <v>2010</v>
      </c>
      <c r="K5367" s="90">
        <f>INDEX(Data!F$2:F$6500,MATCH($A5367,Data!$A$2:$A$6500,0))</f>
        <v>150</v>
      </c>
      <c r="L5367" s="90">
        <f>INDEX(Data!G$2:G$6500,MATCH($A5367,Data!$A$2:$A$6500,0))</f>
        <v>150</v>
      </c>
      <c r="M5367" s="90">
        <f>INDEX(Data!H$2:H$6500,MATCH($A5367,Data!$A$2:$A$6500,0))</f>
        <v>0</v>
      </c>
      <c r="N5367" s="90">
        <f>INDEX(Data!I$2:I$6500,MATCH($A5367,Data!$A$2:$A$6500,0))</f>
        <v>0</v>
      </c>
      <c r="O5367" s="83" t="str">
        <f>INDEX(Data!J$2:J$6500,MATCH($A5367,Data!$A$2:$A$6500,0))</f>
        <v>breeding pairs</v>
      </c>
      <c r="P5367" t="str">
        <f>_xlfn.XLOOKUP(B5367,Table3[RefID],Table3[Citation])</f>
        <v>Champeau et al (2011)</v>
      </c>
    </row>
    <row r="5368" spans="1:16" x14ac:dyDescent="0.35">
      <c r="A5368" s="68">
        <v>5366</v>
      </c>
      <c r="B5368" s="71">
        <v>327</v>
      </c>
      <c r="C5368" s="72">
        <v>5020</v>
      </c>
      <c r="D5368" s="69">
        <v>3893</v>
      </c>
      <c r="E5368" t="str">
        <f>INDEX(Table5[EEZ],MATCH(C5368,Table5[Colony_ID],0))</f>
        <v>French Polynesian Exclusive Economic Zone</v>
      </c>
      <c r="F5368" t="str">
        <f>INDEX(Table5[Corrected Island/Colony Name],MATCH('Full Data'!C5368,Table5[Colony_ID],0))</f>
        <v>Hatu Iti</v>
      </c>
      <c r="G5368" t="str">
        <f>INDEX(Table4[Common_Name],MATCH('Full Data'!D5368,Table4[SpcRecID],0))</f>
        <v>Phoenix Petrel</v>
      </c>
      <c r="H5368" s="83" t="str">
        <f>INDEX(Data!E$2:E$6500,MATCH(A5368,Data!$A$2:$A$6500,0))</f>
        <v>confirmed</v>
      </c>
      <c r="I5368" s="90">
        <f>INDEX(Data!P$2:P$6500,MATCH(A5368,Data!$A$2:$A$6500,0))</f>
        <v>2010</v>
      </c>
      <c r="J5368" s="90">
        <f>INDEX(Data!Q$2:Q$6500,MATCH($A5368,Data!$A$2:$A$6500,0))</f>
        <v>2010</v>
      </c>
      <c r="K5368" s="90">
        <f>INDEX(Data!F$2:F$6500,MATCH($A5368,Data!$A$2:$A$6500,0))</f>
        <v>1</v>
      </c>
      <c r="L5368" s="90">
        <f>INDEX(Data!G$2:G$6500,MATCH($A5368,Data!$A$2:$A$6500,0))</f>
        <v>1</v>
      </c>
      <c r="M5368" s="90">
        <f>INDEX(Data!H$2:H$6500,MATCH($A5368,Data!$A$2:$A$6500,0))</f>
        <v>0</v>
      </c>
      <c r="N5368" s="90">
        <f>INDEX(Data!I$2:I$6500,MATCH($A5368,Data!$A$2:$A$6500,0))</f>
        <v>0</v>
      </c>
      <c r="O5368" s="83" t="str">
        <f>INDEX(Data!J$2:J$6500,MATCH($A5368,Data!$A$2:$A$6500,0))</f>
        <v>breeding pairs</v>
      </c>
      <c r="P5368" t="str">
        <f>_xlfn.XLOOKUP(B5368,Table3[RefID],Table3[Citation])</f>
        <v>Champeau et al (2011)</v>
      </c>
    </row>
    <row r="5369" spans="1:16" x14ac:dyDescent="0.35">
      <c r="A5369" s="68">
        <v>5367</v>
      </c>
      <c r="B5369" s="71">
        <v>327</v>
      </c>
      <c r="C5369" s="72">
        <v>5020</v>
      </c>
      <c r="D5369" s="69">
        <v>3658</v>
      </c>
      <c r="E5369" t="str">
        <f>INDEX(Table5[EEZ],MATCH(C5369,Table5[Colony_ID],0))</f>
        <v>French Polynesian Exclusive Economic Zone</v>
      </c>
      <c r="F5369" t="str">
        <f>INDEX(Table5[Corrected Island/Colony Name],MATCH('Full Data'!C5369,Table5[Colony_ID],0))</f>
        <v>Hatu Iti</v>
      </c>
      <c r="G5369" t="str">
        <f>INDEX(Table4[Common_Name],MATCH('Full Data'!D5369,Table4[SpcRecID],0))</f>
        <v>Red-footed Booby</v>
      </c>
      <c r="H5369" s="83" t="str">
        <f>INDEX(Data!E$2:E$6500,MATCH(A5369,Data!$A$2:$A$6500,0))</f>
        <v>Non-breeding</v>
      </c>
      <c r="I5369" s="90">
        <f>INDEX(Data!P$2:P$6500,MATCH(A5369,Data!$A$2:$A$6500,0))</f>
        <v>2010</v>
      </c>
      <c r="J5369" s="90">
        <f>INDEX(Data!Q$2:Q$6500,MATCH($A5369,Data!$A$2:$A$6500,0))</f>
        <v>2010</v>
      </c>
      <c r="K5369" s="90">
        <f>INDEX(Data!F$2:F$6500,MATCH($A5369,Data!$A$2:$A$6500,0))</f>
        <v>0</v>
      </c>
      <c r="L5369" s="90">
        <f>INDEX(Data!G$2:G$6500,MATCH($A5369,Data!$A$2:$A$6500,0))</f>
        <v>0</v>
      </c>
      <c r="M5369" s="90">
        <f>INDEX(Data!H$2:H$6500,MATCH($A5369,Data!$A$2:$A$6500,0))</f>
        <v>0</v>
      </c>
      <c r="N5369" s="90">
        <f>INDEX(Data!I$2:I$6500,MATCH($A5369,Data!$A$2:$A$6500,0))</f>
        <v>0</v>
      </c>
      <c r="O5369" s="83">
        <f>INDEX(Data!J$2:J$6500,MATCH($A5369,Data!$A$2:$A$6500,0))</f>
        <v>0</v>
      </c>
      <c r="P5369" t="str">
        <f>_xlfn.XLOOKUP(B5369,Table3[RefID],Table3[Citation])</f>
        <v>Champeau et al (2011)</v>
      </c>
    </row>
    <row r="5370" spans="1:16" x14ac:dyDescent="0.35">
      <c r="A5370" s="68">
        <v>5368</v>
      </c>
      <c r="B5370" s="71">
        <v>327</v>
      </c>
      <c r="C5370" s="72">
        <v>5020</v>
      </c>
      <c r="D5370" s="70">
        <v>3928</v>
      </c>
      <c r="E5370" t="str">
        <f>INDEX(Table5[EEZ],MATCH(C5370,Table5[Colony_ID],0))</f>
        <v>French Polynesian Exclusive Economic Zone</v>
      </c>
      <c r="F5370" t="str">
        <f>INDEX(Table5[Corrected Island/Colony Name],MATCH('Full Data'!C5370,Table5[Colony_ID],0))</f>
        <v>Hatu Iti</v>
      </c>
      <c r="G5370" t="str">
        <f>INDEX(Table4[Common_Name],MATCH('Full Data'!D5370,Table4[SpcRecID],0))</f>
        <v>Wedge-tailed Shearwater</v>
      </c>
      <c r="H5370" s="83" t="str">
        <f>INDEX(Data!E$2:E$6500,MATCH(A5370,Data!$A$2:$A$6500,0))</f>
        <v>confirmed</v>
      </c>
      <c r="I5370" s="90">
        <f>INDEX(Data!P$2:P$6500,MATCH(A5370,Data!$A$2:$A$6500,0))</f>
        <v>2010</v>
      </c>
      <c r="J5370" s="90">
        <f>INDEX(Data!Q$2:Q$6500,MATCH($A5370,Data!$A$2:$A$6500,0))</f>
        <v>2010</v>
      </c>
      <c r="K5370" s="90">
        <f>INDEX(Data!F$2:F$6500,MATCH($A5370,Data!$A$2:$A$6500,0))</f>
        <v>1000</v>
      </c>
      <c r="L5370" s="90">
        <f>INDEX(Data!G$2:G$6500,MATCH($A5370,Data!$A$2:$A$6500,0))</f>
        <v>1600</v>
      </c>
      <c r="M5370" s="90">
        <f>INDEX(Data!H$2:H$6500,MATCH($A5370,Data!$A$2:$A$6500,0))</f>
        <v>0</v>
      </c>
      <c r="N5370" s="90">
        <f>INDEX(Data!I$2:I$6500,MATCH($A5370,Data!$A$2:$A$6500,0))</f>
        <v>0</v>
      </c>
      <c r="O5370" s="83" t="str">
        <f>INDEX(Data!J$2:J$6500,MATCH($A5370,Data!$A$2:$A$6500,0))</f>
        <v>breeding pairs</v>
      </c>
      <c r="P5370" t="str">
        <f>_xlfn.XLOOKUP(B5370,Table3[RefID],Table3[Citation])</f>
        <v>Champeau et al (2011)</v>
      </c>
    </row>
    <row r="5371" spans="1:16" x14ac:dyDescent="0.35">
      <c r="A5371" s="68">
        <v>5369</v>
      </c>
      <c r="B5371" s="71">
        <v>327</v>
      </c>
      <c r="C5371" s="72">
        <v>5020</v>
      </c>
      <c r="D5371" s="69">
        <v>3650</v>
      </c>
      <c r="E5371" t="str">
        <f>INDEX(Table5[EEZ],MATCH(C5371,Table5[Colony_ID],0))</f>
        <v>French Polynesian Exclusive Economic Zone</v>
      </c>
      <c r="F5371" t="str">
        <f>INDEX(Table5[Corrected Island/Colony Name],MATCH('Full Data'!C5371,Table5[Colony_ID],0))</f>
        <v>Hatu Iti</v>
      </c>
      <c r="G5371" t="str">
        <f>INDEX(Table4[Common_Name],MATCH('Full Data'!D5371,Table4[SpcRecID],0))</f>
        <v>White-tailed Tropicbird</v>
      </c>
      <c r="H5371" s="83" t="str">
        <f>INDEX(Data!E$2:E$6500,MATCH(A5371,Data!$A$2:$A$6500,0))</f>
        <v>Probable</v>
      </c>
      <c r="I5371" s="90">
        <f>INDEX(Data!P$2:P$6500,MATCH(A5371,Data!$A$2:$A$6500,0))</f>
        <v>2010</v>
      </c>
      <c r="J5371" s="90">
        <f>INDEX(Data!Q$2:Q$6500,MATCH($A5371,Data!$A$2:$A$6500,0))</f>
        <v>2010</v>
      </c>
      <c r="K5371" s="90">
        <f>INDEX(Data!F$2:F$6500,MATCH($A5371,Data!$A$2:$A$6500,0))</f>
        <v>2</v>
      </c>
      <c r="L5371" s="90">
        <f>INDEX(Data!G$2:G$6500,MATCH($A5371,Data!$A$2:$A$6500,0))</f>
        <v>2</v>
      </c>
      <c r="M5371" s="90">
        <f>INDEX(Data!H$2:H$6500,MATCH($A5371,Data!$A$2:$A$6500,0))</f>
        <v>0</v>
      </c>
      <c r="N5371" s="90">
        <f>INDEX(Data!I$2:I$6500,MATCH($A5371,Data!$A$2:$A$6500,0))</f>
        <v>0</v>
      </c>
      <c r="O5371" s="83" t="str">
        <f>INDEX(Data!J$2:J$6500,MATCH($A5371,Data!$A$2:$A$6500,0))</f>
        <v>individuals</v>
      </c>
      <c r="P5371" t="str">
        <f>_xlfn.XLOOKUP(B5371,Table3[RefID],Table3[Citation])</f>
        <v>Champeau et al (2011)</v>
      </c>
    </row>
    <row r="5372" spans="1:16" x14ac:dyDescent="0.35">
      <c r="A5372" s="68">
        <v>5370</v>
      </c>
      <c r="B5372" s="69">
        <v>328</v>
      </c>
      <c r="C5372" s="69">
        <v>12117</v>
      </c>
      <c r="D5372" s="69">
        <v>3295</v>
      </c>
      <c r="E5372" t="str">
        <f>INDEX(Table5[EEZ],MATCH(C5372,Table5[Colony_ID],0))</f>
        <v>Micronesian Exclusive Economic Zone</v>
      </c>
      <c r="F5372" t="str">
        <f>INDEX(Table5[Corrected Island/Colony Name],MATCH('Full Data'!C5372,Table5[Colony_ID],0))</f>
        <v>Eoet</v>
      </c>
      <c r="G5372" t="str">
        <f>INDEX(Table4[Common_Name],MATCH('Full Data'!D5372,Table4[SpcRecID],0))</f>
        <v>Black Noddy</v>
      </c>
      <c r="H5372" s="83" t="str">
        <f>INDEX(Data!E$2:E$6500,MATCH(A5372,Data!$A$2:$A$6500,0))</f>
        <v>Potential Breeding</v>
      </c>
      <c r="I5372" s="90">
        <f>INDEX(Data!P$2:P$6500,MATCH(A5372,Data!$A$2:$A$6500,0))</f>
        <v>1998</v>
      </c>
      <c r="J5372" s="90">
        <f>INDEX(Data!Q$2:Q$6500,MATCH($A5372,Data!$A$2:$A$6500,0))</f>
        <v>2011</v>
      </c>
      <c r="K5372" s="90">
        <f>INDEX(Data!F$2:F$6500,MATCH($A5372,Data!$A$2:$A$6500,0))</f>
        <v>0</v>
      </c>
      <c r="L5372" s="90">
        <f>INDEX(Data!G$2:G$6500,MATCH($A5372,Data!$A$2:$A$6500,0))</f>
        <v>0</v>
      </c>
      <c r="M5372" s="90">
        <f>INDEX(Data!H$2:H$6500,MATCH($A5372,Data!$A$2:$A$6500,0))</f>
        <v>50</v>
      </c>
      <c r="N5372" s="90">
        <f>INDEX(Data!I$2:I$6500,MATCH($A5372,Data!$A$2:$A$6500,0))</f>
        <v>249</v>
      </c>
      <c r="O5372" s="83" t="str">
        <f>INDEX(Data!J$2:J$6500,MATCH($A5372,Data!$A$2:$A$6500,0))</f>
        <v>individuals</v>
      </c>
      <c r="P5372" t="str">
        <f>_xlfn.XLOOKUP(B5372,Table3[RefID],Table3[Citation])</f>
        <v>GE_Panaramio(2011)</v>
      </c>
    </row>
    <row r="5373" spans="1:16" x14ac:dyDescent="0.35">
      <c r="A5373" s="68">
        <v>5371</v>
      </c>
      <c r="B5373" s="69">
        <v>328</v>
      </c>
      <c r="C5373" s="69">
        <v>12117</v>
      </c>
      <c r="D5373" s="69">
        <v>3298</v>
      </c>
      <c r="E5373" t="str">
        <f>INDEX(Table5[EEZ],MATCH(C5373,Table5[Colony_ID],0))</f>
        <v>Micronesian Exclusive Economic Zone</v>
      </c>
      <c r="F5373" t="str">
        <f>INDEX(Table5[Corrected Island/Colony Name],MATCH('Full Data'!C5373,Table5[Colony_ID],0))</f>
        <v>Eoet</v>
      </c>
      <c r="G5373" t="str">
        <f>INDEX(Table4[Common_Name],MATCH('Full Data'!D5373,Table4[SpcRecID],0))</f>
        <v>Common White Tern</v>
      </c>
      <c r="H5373" s="83" t="str">
        <f>INDEX(Data!E$2:E$6500,MATCH(A5373,Data!$A$2:$A$6500,0))</f>
        <v>Potential Breeding</v>
      </c>
      <c r="I5373" s="90">
        <f>INDEX(Data!P$2:P$6500,MATCH(A5373,Data!$A$2:$A$6500,0))</f>
        <v>0</v>
      </c>
      <c r="J5373" s="90">
        <f>INDEX(Data!Q$2:Q$6500,MATCH($A5373,Data!$A$2:$A$6500,0))</f>
        <v>2011</v>
      </c>
      <c r="K5373" s="90">
        <f>INDEX(Data!F$2:F$6500,MATCH($A5373,Data!$A$2:$A$6500,0))</f>
        <v>0</v>
      </c>
      <c r="L5373" s="90">
        <f>INDEX(Data!G$2:G$6500,MATCH($A5373,Data!$A$2:$A$6500,0))</f>
        <v>0</v>
      </c>
      <c r="M5373" s="90">
        <f>INDEX(Data!H$2:H$6500,MATCH($A5373,Data!$A$2:$A$6500,0))</f>
        <v>1</v>
      </c>
      <c r="N5373" s="90">
        <f>INDEX(Data!I$2:I$6500,MATCH($A5373,Data!$A$2:$A$6500,0))</f>
        <v>49</v>
      </c>
      <c r="O5373" s="83" t="str">
        <f>INDEX(Data!J$2:J$6500,MATCH($A5373,Data!$A$2:$A$6500,0))</f>
        <v>individuals</v>
      </c>
      <c r="P5373" t="str">
        <f>_xlfn.XLOOKUP(B5373,Table3[RefID],Table3[Citation])</f>
        <v>GE_Panaramio(2011)</v>
      </c>
    </row>
    <row r="5374" spans="1:16" x14ac:dyDescent="0.35">
      <c r="A5374" s="68">
        <v>5372</v>
      </c>
      <c r="B5374" s="69">
        <v>329</v>
      </c>
      <c r="C5374" s="69">
        <v>19039</v>
      </c>
      <c r="D5374" s="69">
        <v>3268</v>
      </c>
      <c r="E5374" t="str">
        <f>INDEX(Table5[EEZ],MATCH(C5374,Table5[Colony_ID],0))</f>
        <v>Papua New Guinean Exclusive Economic Zone</v>
      </c>
      <c r="F5374" t="str">
        <f>INDEX(Table5[Corrected Island/Colony Name],MATCH('Full Data'!C5374,Table5[Colony_ID],0))</f>
        <v>Bugulum</v>
      </c>
      <c r="G5374" t="str">
        <f>INDEX(Table4[Common_Name],MATCH('Full Data'!D5374,Table4[SpcRecID],0))</f>
        <v>Black-naped Tern</v>
      </c>
      <c r="H5374" s="83" t="str">
        <f>INDEX(Data!E$2:E$6500,MATCH(A5374,Data!$A$2:$A$6500,0))</f>
        <v>Data Deficient</v>
      </c>
      <c r="I5374" s="90">
        <f>INDEX(Data!P$2:P$6500,MATCH(A5374,Data!$A$2:$A$6500,0))</f>
        <v>2007</v>
      </c>
      <c r="J5374" s="90">
        <f>INDEX(Data!Q$2:Q$6500,MATCH($A5374,Data!$A$2:$A$6500,0))</f>
        <v>2007</v>
      </c>
      <c r="K5374" s="90">
        <f>INDEX(Data!F$2:F$6500,MATCH($A5374,Data!$A$2:$A$6500,0))</f>
        <v>1</v>
      </c>
      <c r="L5374" s="90">
        <f>INDEX(Data!G$2:G$6500,MATCH($A5374,Data!$A$2:$A$6500,0))</f>
        <v>1</v>
      </c>
      <c r="M5374" s="90">
        <f>INDEX(Data!H$2:H$6500,MATCH($A5374,Data!$A$2:$A$6500,0))</f>
        <v>0</v>
      </c>
      <c r="N5374" s="90">
        <f>INDEX(Data!I$2:I$6500,MATCH($A5374,Data!$A$2:$A$6500,0))</f>
        <v>0</v>
      </c>
      <c r="O5374" s="83" t="str">
        <f>INDEX(Data!J$2:J$6500,MATCH($A5374,Data!$A$2:$A$6500,0))</f>
        <v>individuals</v>
      </c>
      <c r="P5374" t="str">
        <f>_xlfn.XLOOKUP(B5374,Table3[RefID],Table3[Citation])</f>
        <v>Hobcroft and Bishop (2011)</v>
      </c>
    </row>
    <row r="5375" spans="1:16" x14ac:dyDescent="0.35">
      <c r="A5375" s="68">
        <v>5373</v>
      </c>
      <c r="B5375" s="69">
        <v>329</v>
      </c>
      <c r="C5375" s="69">
        <v>19041</v>
      </c>
      <c r="D5375" s="69">
        <v>3287</v>
      </c>
      <c r="E5375" t="str">
        <f>INDEX(Table5[EEZ],MATCH(C5375,Table5[Colony_ID],0))</f>
        <v>Papua New Guinean Exclusive Economic Zone</v>
      </c>
      <c r="F5375" t="str">
        <f>INDEX(Table5[Corrected Island/Colony Name],MATCH('Full Data'!C5375,Table5[Colony_ID],0))</f>
        <v>Muyua</v>
      </c>
      <c r="G5375" t="str">
        <f>INDEX(Table4[Common_Name],MATCH('Full Data'!D5375,Table4[SpcRecID],0))</f>
        <v>Bridled Tern</v>
      </c>
      <c r="H5375" s="83" t="str">
        <f>INDEX(Data!E$2:E$6500,MATCH(A5375,Data!$A$2:$A$6500,0))</f>
        <v>Data Deficient</v>
      </c>
      <c r="I5375" s="90">
        <f>INDEX(Data!P$2:P$6500,MATCH(A5375,Data!$A$2:$A$6500,0))</f>
        <v>2007</v>
      </c>
      <c r="J5375" s="90">
        <f>INDEX(Data!Q$2:Q$6500,MATCH($A5375,Data!$A$2:$A$6500,0))</f>
        <v>2007</v>
      </c>
      <c r="K5375" s="90">
        <f>INDEX(Data!F$2:F$6500,MATCH($A5375,Data!$A$2:$A$6500,0))</f>
        <v>10</v>
      </c>
      <c r="L5375" s="90">
        <f>INDEX(Data!G$2:G$6500,MATCH($A5375,Data!$A$2:$A$6500,0))</f>
        <v>10</v>
      </c>
      <c r="M5375" s="90">
        <f>INDEX(Data!H$2:H$6500,MATCH($A5375,Data!$A$2:$A$6500,0))</f>
        <v>0</v>
      </c>
      <c r="N5375" s="90">
        <f>INDEX(Data!I$2:I$6500,MATCH($A5375,Data!$A$2:$A$6500,0))</f>
        <v>0</v>
      </c>
      <c r="O5375" s="83" t="str">
        <f>INDEX(Data!J$2:J$6500,MATCH($A5375,Data!$A$2:$A$6500,0))</f>
        <v>individuals</v>
      </c>
      <c r="P5375" t="str">
        <f>_xlfn.XLOOKUP(B5375,Table3[RefID],Table3[Citation])</f>
        <v>Hobcroft and Bishop (2011)</v>
      </c>
    </row>
    <row r="5376" spans="1:16" x14ac:dyDescent="0.35">
      <c r="A5376" s="68">
        <v>5374</v>
      </c>
      <c r="B5376" s="69">
        <v>329</v>
      </c>
      <c r="C5376" s="69">
        <v>19041</v>
      </c>
      <c r="D5376" s="69">
        <v>3659</v>
      </c>
      <c r="E5376" t="str">
        <f>INDEX(Table5[EEZ],MATCH(C5376,Table5[Colony_ID],0))</f>
        <v>Papua New Guinean Exclusive Economic Zone</v>
      </c>
      <c r="F5376" t="str">
        <f>INDEX(Table5[Corrected Island/Colony Name],MATCH('Full Data'!C5376,Table5[Colony_ID],0))</f>
        <v>Muyua</v>
      </c>
      <c r="G5376" t="str">
        <f>INDEX(Table4[Common_Name],MATCH('Full Data'!D5376,Table4[SpcRecID],0))</f>
        <v>Brown Booby</v>
      </c>
      <c r="H5376" s="83" t="str">
        <f>INDEX(Data!E$2:E$6500,MATCH(A5376,Data!$A$2:$A$6500,0))</f>
        <v>Data Deficient</v>
      </c>
      <c r="I5376" s="90">
        <f>INDEX(Data!P$2:P$6500,MATCH(A5376,Data!$A$2:$A$6500,0))</f>
        <v>2007</v>
      </c>
      <c r="J5376" s="90">
        <f>INDEX(Data!Q$2:Q$6500,MATCH($A5376,Data!$A$2:$A$6500,0))</f>
        <v>2007</v>
      </c>
      <c r="K5376" s="90">
        <f>INDEX(Data!F$2:F$6500,MATCH($A5376,Data!$A$2:$A$6500,0))</f>
        <v>2</v>
      </c>
      <c r="L5376" s="90">
        <f>INDEX(Data!G$2:G$6500,MATCH($A5376,Data!$A$2:$A$6500,0))</f>
        <v>2</v>
      </c>
      <c r="M5376" s="90">
        <f>INDEX(Data!H$2:H$6500,MATCH($A5376,Data!$A$2:$A$6500,0))</f>
        <v>0</v>
      </c>
      <c r="N5376" s="90">
        <f>INDEX(Data!I$2:I$6500,MATCH($A5376,Data!$A$2:$A$6500,0))</f>
        <v>0</v>
      </c>
      <c r="O5376" s="83" t="str">
        <f>INDEX(Data!J$2:J$6500,MATCH($A5376,Data!$A$2:$A$6500,0))</f>
        <v>individuals</v>
      </c>
      <c r="P5376" t="str">
        <f>_xlfn.XLOOKUP(B5376,Table3[RefID],Table3[Citation])</f>
        <v>Hobcroft and Bishop (2011)</v>
      </c>
    </row>
    <row r="5377" spans="1:16" x14ac:dyDescent="0.35">
      <c r="A5377" s="68">
        <v>5375</v>
      </c>
      <c r="B5377" s="69">
        <v>329</v>
      </c>
      <c r="C5377" s="69">
        <v>19041</v>
      </c>
      <c r="D5377" s="69">
        <v>3294</v>
      </c>
      <c r="E5377" t="str">
        <f>INDEX(Table5[EEZ],MATCH(C5377,Table5[Colony_ID],0))</f>
        <v>Papua New Guinean Exclusive Economic Zone</v>
      </c>
      <c r="F5377" t="str">
        <f>INDEX(Table5[Corrected Island/Colony Name],MATCH('Full Data'!C5377,Table5[Colony_ID],0))</f>
        <v>Muyua</v>
      </c>
      <c r="G5377" t="str">
        <f>INDEX(Table4[Common_Name],MATCH('Full Data'!D5377,Table4[SpcRecID],0))</f>
        <v>Brown Noddy</v>
      </c>
      <c r="H5377" s="83" t="str">
        <f>INDEX(Data!E$2:E$6500,MATCH(A5377,Data!$A$2:$A$6500,0))</f>
        <v>Data Deficient</v>
      </c>
      <c r="I5377" s="90">
        <f>INDEX(Data!P$2:P$6500,MATCH(A5377,Data!$A$2:$A$6500,0))</f>
        <v>2007</v>
      </c>
      <c r="J5377" s="90">
        <f>INDEX(Data!Q$2:Q$6500,MATCH($A5377,Data!$A$2:$A$6500,0))</f>
        <v>2007</v>
      </c>
      <c r="K5377" s="90">
        <f>INDEX(Data!F$2:F$6500,MATCH($A5377,Data!$A$2:$A$6500,0))</f>
        <v>20</v>
      </c>
      <c r="L5377" s="90">
        <f>INDEX(Data!G$2:G$6500,MATCH($A5377,Data!$A$2:$A$6500,0))</f>
        <v>20</v>
      </c>
      <c r="M5377" s="90">
        <f>INDEX(Data!H$2:H$6500,MATCH($A5377,Data!$A$2:$A$6500,0))</f>
        <v>0</v>
      </c>
      <c r="N5377" s="90">
        <f>INDEX(Data!I$2:I$6500,MATCH($A5377,Data!$A$2:$A$6500,0))</f>
        <v>0</v>
      </c>
      <c r="O5377" s="83" t="str">
        <f>INDEX(Data!J$2:J$6500,MATCH($A5377,Data!$A$2:$A$6500,0))</f>
        <v>individuals</v>
      </c>
      <c r="P5377" t="str">
        <f>_xlfn.XLOOKUP(B5377,Table3[RefID],Table3[Citation])</f>
        <v>Hobcroft and Bishop (2011)</v>
      </c>
    </row>
    <row r="5378" spans="1:16" x14ac:dyDescent="0.35">
      <c r="A5378" s="68">
        <v>5376</v>
      </c>
      <c r="B5378" s="69">
        <v>329</v>
      </c>
      <c r="C5378" s="69">
        <v>19040</v>
      </c>
      <c r="D5378" s="69">
        <v>3298</v>
      </c>
      <c r="E5378" t="str">
        <f>INDEX(Table5[EEZ],MATCH(C5378,Table5[Colony_ID],0))</f>
        <v>Papua New Guinean Exclusive Economic Zone</v>
      </c>
      <c r="F5378" t="str">
        <f>INDEX(Table5[Corrected Island/Colony Name],MATCH('Full Data'!C5378,Table5[Colony_ID],0))</f>
        <v>Lilius</v>
      </c>
      <c r="G5378" t="str">
        <f>INDEX(Table4[Common_Name],MATCH('Full Data'!D5378,Table4[SpcRecID],0))</f>
        <v>Common White Tern</v>
      </c>
      <c r="H5378" s="83" t="str">
        <f>INDEX(Data!E$2:E$6500,MATCH(A5378,Data!$A$2:$A$6500,0))</f>
        <v>Data Deficient</v>
      </c>
      <c r="I5378" s="90">
        <f>INDEX(Data!P$2:P$6500,MATCH(A5378,Data!$A$2:$A$6500,0))</f>
        <v>2007</v>
      </c>
      <c r="J5378" s="90">
        <f>INDEX(Data!Q$2:Q$6500,MATCH($A5378,Data!$A$2:$A$6500,0))</f>
        <v>2007</v>
      </c>
      <c r="K5378" s="90">
        <f>INDEX(Data!F$2:F$6500,MATCH($A5378,Data!$A$2:$A$6500,0))</f>
        <v>8</v>
      </c>
      <c r="L5378" s="90">
        <f>INDEX(Data!G$2:G$6500,MATCH($A5378,Data!$A$2:$A$6500,0))</f>
        <v>8</v>
      </c>
      <c r="M5378" s="90">
        <f>INDEX(Data!H$2:H$6500,MATCH($A5378,Data!$A$2:$A$6500,0))</f>
        <v>0</v>
      </c>
      <c r="N5378" s="90">
        <f>INDEX(Data!I$2:I$6500,MATCH($A5378,Data!$A$2:$A$6500,0))</f>
        <v>0</v>
      </c>
      <c r="O5378" s="83" t="str">
        <f>INDEX(Data!J$2:J$6500,MATCH($A5378,Data!$A$2:$A$6500,0))</f>
        <v>individuals</v>
      </c>
      <c r="P5378" t="str">
        <f>_xlfn.XLOOKUP(B5378,Table3[RefID],Table3[Citation])</f>
        <v>Hobcroft and Bishop (2011)</v>
      </c>
    </row>
    <row r="5379" spans="1:16" x14ac:dyDescent="0.35">
      <c r="A5379" s="68">
        <v>5377</v>
      </c>
      <c r="B5379" s="69">
        <v>329</v>
      </c>
      <c r="C5379" s="69">
        <v>19041</v>
      </c>
      <c r="D5379" s="69">
        <v>3298</v>
      </c>
      <c r="E5379" t="str">
        <f>INDEX(Table5[EEZ],MATCH(C5379,Table5[Colony_ID],0))</f>
        <v>Papua New Guinean Exclusive Economic Zone</v>
      </c>
      <c r="F5379" t="str">
        <f>INDEX(Table5[Corrected Island/Colony Name],MATCH('Full Data'!C5379,Table5[Colony_ID],0))</f>
        <v>Muyua</v>
      </c>
      <c r="G5379" t="str">
        <f>INDEX(Table4[Common_Name],MATCH('Full Data'!D5379,Table4[SpcRecID],0))</f>
        <v>Common White Tern</v>
      </c>
      <c r="H5379" s="83" t="str">
        <f>INDEX(Data!E$2:E$6500,MATCH(A5379,Data!$A$2:$A$6500,0))</f>
        <v>Data Deficient</v>
      </c>
      <c r="I5379" s="90">
        <f>INDEX(Data!P$2:P$6500,MATCH(A5379,Data!$A$2:$A$6500,0))</f>
        <v>2007</v>
      </c>
      <c r="J5379" s="90">
        <f>INDEX(Data!Q$2:Q$6500,MATCH($A5379,Data!$A$2:$A$6500,0))</f>
        <v>2007</v>
      </c>
      <c r="K5379" s="90">
        <f>INDEX(Data!F$2:F$6500,MATCH($A5379,Data!$A$2:$A$6500,0))</f>
        <v>2</v>
      </c>
      <c r="L5379" s="90">
        <f>INDEX(Data!G$2:G$6500,MATCH($A5379,Data!$A$2:$A$6500,0))</f>
        <v>2</v>
      </c>
      <c r="M5379" s="90">
        <f>INDEX(Data!H$2:H$6500,MATCH($A5379,Data!$A$2:$A$6500,0))</f>
        <v>0</v>
      </c>
      <c r="N5379" s="90">
        <f>INDEX(Data!I$2:I$6500,MATCH($A5379,Data!$A$2:$A$6500,0))</f>
        <v>0</v>
      </c>
      <c r="O5379" s="83" t="str">
        <f>INDEX(Data!J$2:J$6500,MATCH($A5379,Data!$A$2:$A$6500,0))</f>
        <v>individuals</v>
      </c>
      <c r="P5379" t="str">
        <f>_xlfn.XLOOKUP(B5379,Table3[RefID],Table3[Citation])</f>
        <v>Hobcroft and Bishop (2011)</v>
      </c>
    </row>
    <row r="5380" spans="1:16" x14ac:dyDescent="0.35">
      <c r="A5380" s="68">
        <v>5378</v>
      </c>
      <c r="B5380" s="69">
        <v>329</v>
      </c>
      <c r="C5380" s="69">
        <v>19039</v>
      </c>
      <c r="D5380" s="69">
        <v>3263</v>
      </c>
      <c r="E5380" t="str">
        <f>INDEX(Table5[EEZ],MATCH(C5380,Table5[Colony_ID],0))</f>
        <v>Papua New Guinean Exclusive Economic Zone</v>
      </c>
      <c r="F5380" t="str">
        <f>INDEX(Table5[Corrected Island/Colony Name],MATCH('Full Data'!C5380,Table5[Colony_ID],0))</f>
        <v>Bugulum</v>
      </c>
      <c r="G5380" t="str">
        <f>INDEX(Table4[Common_Name],MATCH('Full Data'!D5380,Table4[SpcRecID],0))</f>
        <v>Greater crested Tern</v>
      </c>
      <c r="H5380" s="83" t="str">
        <f>INDEX(Data!E$2:E$6500,MATCH(A5380,Data!$A$2:$A$6500,0))</f>
        <v>Data Deficient</v>
      </c>
      <c r="I5380" s="90">
        <f>INDEX(Data!P$2:P$6500,MATCH(A5380,Data!$A$2:$A$6500,0))</f>
        <v>2007</v>
      </c>
      <c r="J5380" s="90">
        <f>INDEX(Data!Q$2:Q$6500,MATCH($A5380,Data!$A$2:$A$6500,0))</f>
        <v>2007</v>
      </c>
      <c r="K5380" s="90">
        <f>INDEX(Data!F$2:F$6500,MATCH($A5380,Data!$A$2:$A$6500,0))</f>
        <v>2</v>
      </c>
      <c r="L5380" s="90">
        <f>INDEX(Data!G$2:G$6500,MATCH($A5380,Data!$A$2:$A$6500,0))</f>
        <v>2</v>
      </c>
      <c r="M5380" s="90">
        <f>INDEX(Data!H$2:H$6500,MATCH($A5380,Data!$A$2:$A$6500,0))</f>
        <v>0</v>
      </c>
      <c r="N5380" s="90">
        <f>INDEX(Data!I$2:I$6500,MATCH($A5380,Data!$A$2:$A$6500,0))</f>
        <v>0</v>
      </c>
      <c r="O5380" s="83" t="str">
        <f>INDEX(Data!J$2:J$6500,MATCH($A5380,Data!$A$2:$A$6500,0))</f>
        <v>individuals</v>
      </c>
      <c r="P5380" t="str">
        <f>_xlfn.XLOOKUP(B5380,Table3[RefID],Table3[Citation])</f>
        <v>Hobcroft and Bishop (2011)</v>
      </c>
    </row>
    <row r="5381" spans="1:16" x14ac:dyDescent="0.35">
      <c r="A5381" s="68">
        <v>5379</v>
      </c>
      <c r="B5381" s="69">
        <v>329</v>
      </c>
      <c r="C5381" s="69">
        <v>19041</v>
      </c>
      <c r="D5381" s="69">
        <v>3263</v>
      </c>
      <c r="E5381" t="str">
        <f>INDEX(Table5[EEZ],MATCH(C5381,Table5[Colony_ID],0))</f>
        <v>Papua New Guinean Exclusive Economic Zone</v>
      </c>
      <c r="F5381" t="str">
        <f>INDEX(Table5[Corrected Island/Colony Name],MATCH('Full Data'!C5381,Table5[Colony_ID],0))</f>
        <v>Muyua</v>
      </c>
      <c r="G5381" t="str">
        <f>INDEX(Table4[Common_Name],MATCH('Full Data'!D5381,Table4[SpcRecID],0))</f>
        <v>Greater crested Tern</v>
      </c>
      <c r="H5381" s="83" t="str">
        <f>INDEX(Data!E$2:E$6500,MATCH(A5381,Data!$A$2:$A$6500,0))</f>
        <v>Data Deficient</v>
      </c>
      <c r="I5381" s="90">
        <f>INDEX(Data!P$2:P$6500,MATCH(A5381,Data!$A$2:$A$6500,0))</f>
        <v>2007</v>
      </c>
      <c r="J5381" s="90">
        <f>INDEX(Data!Q$2:Q$6500,MATCH($A5381,Data!$A$2:$A$6500,0))</f>
        <v>2007</v>
      </c>
      <c r="K5381" s="90">
        <f>INDEX(Data!F$2:F$6500,MATCH($A5381,Data!$A$2:$A$6500,0))</f>
        <v>3</v>
      </c>
      <c r="L5381" s="90">
        <f>INDEX(Data!G$2:G$6500,MATCH($A5381,Data!$A$2:$A$6500,0))</f>
        <v>3</v>
      </c>
      <c r="M5381" s="90">
        <f>INDEX(Data!H$2:H$6500,MATCH($A5381,Data!$A$2:$A$6500,0))</f>
        <v>0</v>
      </c>
      <c r="N5381" s="90">
        <f>INDEX(Data!I$2:I$6500,MATCH($A5381,Data!$A$2:$A$6500,0))</f>
        <v>0</v>
      </c>
      <c r="O5381" s="83" t="str">
        <f>INDEX(Data!J$2:J$6500,MATCH($A5381,Data!$A$2:$A$6500,0))</f>
        <v>individuals</v>
      </c>
      <c r="P5381" t="str">
        <f>_xlfn.XLOOKUP(B5381,Table3[RefID],Table3[Citation])</f>
        <v>Hobcroft and Bishop (2011)</v>
      </c>
    </row>
    <row r="5382" spans="1:16" x14ac:dyDescent="0.35">
      <c r="A5382" s="68">
        <v>5380</v>
      </c>
      <c r="B5382" s="69">
        <v>329</v>
      </c>
      <c r="C5382" s="69">
        <v>19039</v>
      </c>
      <c r="D5382" s="70">
        <v>3845</v>
      </c>
      <c r="E5382" t="str">
        <f>INDEX(Table5[EEZ],MATCH(C5382,Table5[Colony_ID],0))</f>
        <v>Papua New Guinean Exclusive Economic Zone</v>
      </c>
      <c r="F5382" t="str">
        <f>INDEX(Table5[Corrected Island/Colony Name],MATCH('Full Data'!C5382,Table5[Colony_ID],0))</f>
        <v>Bugulum</v>
      </c>
      <c r="G5382" t="str">
        <f>INDEX(Table4[Common_Name],MATCH('Full Data'!D5382,Table4[SpcRecID],0))</f>
        <v>Great Frigatebird</v>
      </c>
      <c r="H5382" s="83" t="str">
        <f>INDEX(Data!E$2:E$6500,MATCH(A5382,Data!$A$2:$A$6500,0))</f>
        <v>Data Deficient</v>
      </c>
      <c r="I5382" s="90">
        <f>INDEX(Data!P$2:P$6500,MATCH(A5382,Data!$A$2:$A$6500,0))</f>
        <v>2007</v>
      </c>
      <c r="J5382" s="90">
        <f>INDEX(Data!Q$2:Q$6500,MATCH($A5382,Data!$A$2:$A$6500,0))</f>
        <v>2007</v>
      </c>
      <c r="K5382" s="90">
        <f>INDEX(Data!F$2:F$6500,MATCH($A5382,Data!$A$2:$A$6500,0))</f>
        <v>10</v>
      </c>
      <c r="L5382" s="90">
        <f>INDEX(Data!G$2:G$6500,MATCH($A5382,Data!$A$2:$A$6500,0))</f>
        <v>10</v>
      </c>
      <c r="M5382" s="90">
        <f>INDEX(Data!H$2:H$6500,MATCH($A5382,Data!$A$2:$A$6500,0))</f>
        <v>0</v>
      </c>
      <c r="N5382" s="90">
        <f>INDEX(Data!I$2:I$6500,MATCH($A5382,Data!$A$2:$A$6500,0))</f>
        <v>0</v>
      </c>
      <c r="O5382" s="83" t="str">
        <f>INDEX(Data!J$2:J$6500,MATCH($A5382,Data!$A$2:$A$6500,0))</f>
        <v>individuals</v>
      </c>
      <c r="P5382" t="str">
        <f>_xlfn.XLOOKUP(B5382,Table3[RefID],Table3[Citation])</f>
        <v>Hobcroft and Bishop (2011)</v>
      </c>
    </row>
    <row r="5383" spans="1:16" x14ac:dyDescent="0.35">
      <c r="A5383" s="68">
        <v>5381</v>
      </c>
      <c r="B5383" s="69">
        <v>329</v>
      </c>
      <c r="C5383" s="69">
        <v>19039</v>
      </c>
      <c r="D5383" s="69">
        <v>3846</v>
      </c>
      <c r="E5383" t="str">
        <f>INDEX(Table5[EEZ],MATCH(C5383,Table5[Colony_ID],0))</f>
        <v>Papua New Guinean Exclusive Economic Zone</v>
      </c>
      <c r="F5383" t="str">
        <f>INDEX(Table5[Corrected Island/Colony Name],MATCH('Full Data'!C5383,Table5[Colony_ID],0))</f>
        <v>Bugulum</v>
      </c>
      <c r="G5383" t="str">
        <f>INDEX(Table4[Common_Name],MATCH('Full Data'!D5383,Table4[SpcRecID],0))</f>
        <v>Lesser Frigatebird</v>
      </c>
      <c r="H5383" s="83" t="str">
        <f>INDEX(Data!E$2:E$6500,MATCH(A5383,Data!$A$2:$A$6500,0))</f>
        <v>Data Deficient</v>
      </c>
      <c r="I5383" s="90">
        <f>INDEX(Data!P$2:P$6500,MATCH(A5383,Data!$A$2:$A$6500,0))</f>
        <v>2007</v>
      </c>
      <c r="J5383" s="90">
        <f>INDEX(Data!Q$2:Q$6500,MATCH($A5383,Data!$A$2:$A$6500,0))</f>
        <v>2007</v>
      </c>
      <c r="K5383" s="90">
        <f>INDEX(Data!F$2:F$6500,MATCH($A5383,Data!$A$2:$A$6500,0))</f>
        <v>20</v>
      </c>
      <c r="L5383" s="90">
        <f>INDEX(Data!G$2:G$6500,MATCH($A5383,Data!$A$2:$A$6500,0))</f>
        <v>20</v>
      </c>
      <c r="M5383" s="90">
        <f>INDEX(Data!H$2:H$6500,MATCH($A5383,Data!$A$2:$A$6500,0))</f>
        <v>0</v>
      </c>
      <c r="N5383" s="90">
        <f>INDEX(Data!I$2:I$6500,MATCH($A5383,Data!$A$2:$A$6500,0))</f>
        <v>0</v>
      </c>
      <c r="O5383" s="83" t="str">
        <f>INDEX(Data!J$2:J$6500,MATCH($A5383,Data!$A$2:$A$6500,0))</f>
        <v>individuals</v>
      </c>
      <c r="P5383" t="str">
        <f>_xlfn.XLOOKUP(B5383,Table3[RefID],Table3[Citation])</f>
        <v>Hobcroft and Bishop (2011)</v>
      </c>
    </row>
    <row r="5384" spans="1:16" x14ac:dyDescent="0.35">
      <c r="A5384" s="68">
        <v>5382</v>
      </c>
      <c r="B5384" s="69">
        <v>329</v>
      </c>
      <c r="C5384" s="69">
        <v>19041</v>
      </c>
      <c r="D5384" s="69">
        <v>3846</v>
      </c>
      <c r="E5384" t="str">
        <f>INDEX(Table5[EEZ],MATCH(C5384,Table5[Colony_ID],0))</f>
        <v>Papua New Guinean Exclusive Economic Zone</v>
      </c>
      <c r="F5384" t="str">
        <f>INDEX(Table5[Corrected Island/Colony Name],MATCH('Full Data'!C5384,Table5[Colony_ID],0))</f>
        <v>Muyua</v>
      </c>
      <c r="G5384" t="str">
        <f>INDEX(Table4[Common_Name],MATCH('Full Data'!D5384,Table4[SpcRecID],0))</f>
        <v>Lesser Frigatebird</v>
      </c>
      <c r="H5384" s="83" t="str">
        <f>INDEX(Data!E$2:E$6500,MATCH(A5384,Data!$A$2:$A$6500,0))</f>
        <v>Data Deficient</v>
      </c>
      <c r="I5384" s="90">
        <f>INDEX(Data!P$2:P$6500,MATCH(A5384,Data!$A$2:$A$6500,0))</f>
        <v>2007</v>
      </c>
      <c r="J5384" s="90">
        <f>INDEX(Data!Q$2:Q$6500,MATCH($A5384,Data!$A$2:$A$6500,0))</f>
        <v>2007</v>
      </c>
      <c r="K5384" s="90">
        <f>INDEX(Data!F$2:F$6500,MATCH($A5384,Data!$A$2:$A$6500,0))</f>
        <v>1</v>
      </c>
      <c r="L5384" s="90">
        <f>INDEX(Data!G$2:G$6500,MATCH($A5384,Data!$A$2:$A$6500,0))</f>
        <v>1</v>
      </c>
      <c r="M5384" s="90">
        <f>INDEX(Data!H$2:H$6500,MATCH($A5384,Data!$A$2:$A$6500,0))</f>
        <v>0</v>
      </c>
      <c r="N5384" s="90">
        <f>INDEX(Data!I$2:I$6500,MATCH($A5384,Data!$A$2:$A$6500,0))</f>
        <v>0</v>
      </c>
      <c r="O5384" s="83" t="str">
        <f>INDEX(Data!J$2:J$6500,MATCH($A5384,Data!$A$2:$A$6500,0))</f>
        <v>individuals</v>
      </c>
      <c r="P5384" t="str">
        <f>_xlfn.XLOOKUP(B5384,Table3[RefID],Table3[Citation])</f>
        <v>Hobcroft and Bishop (2011)</v>
      </c>
    </row>
    <row r="5385" spans="1:16" x14ac:dyDescent="0.35">
      <c r="A5385" s="68">
        <v>5383</v>
      </c>
      <c r="B5385" s="69">
        <v>329</v>
      </c>
      <c r="C5385" s="69">
        <v>19041</v>
      </c>
      <c r="D5385" s="69">
        <v>3288</v>
      </c>
      <c r="E5385" t="str">
        <f>INDEX(Table5[EEZ],MATCH(C5385,Table5[Colony_ID],0))</f>
        <v>Papua New Guinean Exclusive Economic Zone</v>
      </c>
      <c r="F5385" t="str">
        <f>INDEX(Table5[Corrected Island/Colony Name],MATCH('Full Data'!C5385,Table5[Colony_ID],0))</f>
        <v>Muyua</v>
      </c>
      <c r="G5385" t="str">
        <f>INDEX(Table4[Common_Name],MATCH('Full Data'!D5385,Table4[SpcRecID],0))</f>
        <v>Sooty Tern</v>
      </c>
      <c r="H5385" s="83" t="str">
        <f>INDEX(Data!E$2:E$6500,MATCH(A5385,Data!$A$2:$A$6500,0))</f>
        <v>Data Deficient</v>
      </c>
      <c r="I5385" s="90">
        <f>INDEX(Data!P$2:P$6500,MATCH(A5385,Data!$A$2:$A$6500,0))</f>
        <v>2007</v>
      </c>
      <c r="J5385" s="90">
        <f>INDEX(Data!Q$2:Q$6500,MATCH($A5385,Data!$A$2:$A$6500,0))</f>
        <v>2007</v>
      </c>
      <c r="K5385" s="90">
        <f>INDEX(Data!F$2:F$6500,MATCH($A5385,Data!$A$2:$A$6500,0))</f>
        <v>97</v>
      </c>
      <c r="L5385" s="90">
        <f>INDEX(Data!G$2:G$6500,MATCH($A5385,Data!$A$2:$A$6500,0))</f>
        <v>97</v>
      </c>
      <c r="M5385" s="90">
        <f>INDEX(Data!H$2:H$6500,MATCH($A5385,Data!$A$2:$A$6500,0))</f>
        <v>0</v>
      </c>
      <c r="N5385" s="90">
        <f>INDEX(Data!I$2:I$6500,MATCH($A5385,Data!$A$2:$A$6500,0))</f>
        <v>0</v>
      </c>
      <c r="O5385" s="83" t="str">
        <f>INDEX(Data!J$2:J$6500,MATCH($A5385,Data!$A$2:$A$6500,0))</f>
        <v>individuals</v>
      </c>
      <c r="P5385" t="str">
        <f>_xlfn.XLOOKUP(B5385,Table3[RefID],Table3[Citation])</f>
        <v>Hobcroft and Bishop (2011)</v>
      </c>
    </row>
    <row r="5386" spans="1:16" x14ac:dyDescent="0.35">
      <c r="A5386" s="68">
        <v>5384</v>
      </c>
      <c r="B5386" s="69">
        <v>329</v>
      </c>
      <c r="C5386" s="69">
        <v>19041</v>
      </c>
      <c r="D5386" s="70">
        <v>3928</v>
      </c>
      <c r="E5386" t="str">
        <f>INDEX(Table5[EEZ],MATCH(C5386,Table5[Colony_ID],0))</f>
        <v>Papua New Guinean Exclusive Economic Zone</v>
      </c>
      <c r="F5386" t="str">
        <f>INDEX(Table5[Corrected Island/Colony Name],MATCH('Full Data'!C5386,Table5[Colony_ID],0))</f>
        <v>Muyua</v>
      </c>
      <c r="G5386" t="str">
        <f>INDEX(Table4[Common_Name],MATCH('Full Data'!D5386,Table4[SpcRecID],0))</f>
        <v>Wedge-tailed Shearwater</v>
      </c>
      <c r="H5386" s="83" t="str">
        <f>INDEX(Data!E$2:E$6500,MATCH(A5386,Data!$A$2:$A$6500,0))</f>
        <v>Data Deficient</v>
      </c>
      <c r="I5386" s="90">
        <f>INDEX(Data!P$2:P$6500,MATCH(A5386,Data!$A$2:$A$6500,0))</f>
        <v>2007</v>
      </c>
      <c r="J5386" s="90">
        <f>INDEX(Data!Q$2:Q$6500,MATCH($A5386,Data!$A$2:$A$6500,0))</f>
        <v>2007</v>
      </c>
      <c r="K5386" s="90">
        <f>INDEX(Data!F$2:F$6500,MATCH($A5386,Data!$A$2:$A$6500,0))</f>
        <v>8</v>
      </c>
      <c r="L5386" s="90">
        <f>INDEX(Data!G$2:G$6500,MATCH($A5386,Data!$A$2:$A$6500,0))</f>
        <v>8</v>
      </c>
      <c r="M5386" s="90">
        <f>INDEX(Data!H$2:H$6500,MATCH($A5386,Data!$A$2:$A$6500,0))</f>
        <v>0</v>
      </c>
      <c r="N5386" s="90">
        <f>INDEX(Data!I$2:I$6500,MATCH($A5386,Data!$A$2:$A$6500,0))</f>
        <v>0</v>
      </c>
      <c r="O5386" s="83" t="str">
        <f>INDEX(Data!J$2:J$6500,MATCH($A5386,Data!$A$2:$A$6500,0))</f>
        <v>individuals</v>
      </c>
      <c r="P5386" t="str">
        <f>_xlfn.XLOOKUP(B5386,Table3[RefID],Table3[Citation])</f>
        <v>Hobcroft and Bishop (2011)</v>
      </c>
    </row>
    <row r="5387" spans="1:16" x14ac:dyDescent="0.35">
      <c r="A5387" s="68">
        <v>5385</v>
      </c>
      <c r="B5387" s="69">
        <v>330</v>
      </c>
      <c r="C5387" s="69">
        <v>26023</v>
      </c>
      <c r="D5387" s="69">
        <v>3884</v>
      </c>
      <c r="E5387" t="str">
        <f>INDEX(Table5[EEZ],MATCH(C5387,Table5[Colony_ID],0))</f>
        <v>Vanuatu Exclusive Economic Zone</v>
      </c>
      <c r="F5387" t="str">
        <f>INDEX(Table5[Corrected Island/Colony Name],MATCH('Full Data'!C5387,Table5[Colony_ID],0))</f>
        <v>Vanua Lava</v>
      </c>
      <c r="G5387" t="str">
        <f>INDEX(Table4[Common_Name],MATCH('Full Data'!D5387,Table4[SpcRecID],0))</f>
        <v>White-necked Petrel</v>
      </c>
      <c r="H5387" s="83" t="str">
        <f>INDEX(Data!E$2:E$6500,MATCH(A5387,Data!$A$2:$A$6500,0))</f>
        <v>confirmed</v>
      </c>
      <c r="I5387" s="90">
        <f>INDEX(Data!P$2:P$6500,MATCH(A5387,Data!$A$2:$A$6500,0))</f>
        <v>2011</v>
      </c>
      <c r="J5387" s="90">
        <f>INDEX(Data!Q$2:Q$6500,MATCH($A5387,Data!$A$2:$A$6500,0))</f>
        <v>2011</v>
      </c>
      <c r="K5387" s="90">
        <f>INDEX(Data!F$2:F$6500,MATCH($A5387,Data!$A$2:$A$6500,0))</f>
        <v>16</v>
      </c>
      <c r="L5387" s="90">
        <f>INDEX(Data!G$2:G$6500,MATCH($A5387,Data!$A$2:$A$6500,0))</f>
        <v>16</v>
      </c>
      <c r="M5387" s="90">
        <f>INDEX(Data!H$2:H$6500,MATCH($A5387,Data!$A$2:$A$6500,0))</f>
        <v>0</v>
      </c>
      <c r="N5387" s="90">
        <f>INDEX(Data!I$2:I$6500,MATCH($A5387,Data!$A$2:$A$6500,0))</f>
        <v>0</v>
      </c>
      <c r="O5387" s="83" t="str">
        <f>INDEX(Data!J$2:J$6500,MATCH($A5387,Data!$A$2:$A$6500,0))</f>
        <v>nests</v>
      </c>
      <c r="P5387" t="str">
        <f>_xlfn.XLOOKUP(B5387,Table3[RefID],Table3[Citation])</f>
        <v>Miskelly (2011)</v>
      </c>
    </row>
    <row r="5388" spans="1:16" x14ac:dyDescent="0.35">
      <c r="A5388" s="68">
        <v>5386</v>
      </c>
      <c r="B5388" s="69">
        <v>331</v>
      </c>
      <c r="C5388" s="69">
        <v>14048</v>
      </c>
      <c r="D5388" s="69">
        <v>3975</v>
      </c>
      <c r="E5388" t="str">
        <f>INDEX(Table5[EEZ],MATCH(C5388,Table5[Colony_ID],0))</f>
        <v>New Caledonian Exclusive Economic Zone</v>
      </c>
      <c r="F5388" t="str">
        <f>INDEX(Table5[Corrected Island/Colony Name],MATCH('Full Data'!C5388,Table5[Colony_ID],0))</f>
        <v>Double</v>
      </c>
      <c r="G5388" t="str">
        <f>INDEX(Table4[Common_Name],MATCH('Full Data'!D5388,Table4[SpcRecID],0))</f>
        <v>Polynesian Storm-petrel</v>
      </c>
      <c r="H5388" s="83" t="str">
        <f>INDEX(Data!E$2:E$6500,MATCH(A5388,Data!$A$2:$A$6500,0))</f>
        <v>confirmed</v>
      </c>
      <c r="I5388" s="90">
        <f>INDEX(Data!P$2:P$6500,MATCH(A5388,Data!$A$2:$A$6500,0))</f>
        <v>1998</v>
      </c>
      <c r="J5388" s="90">
        <f>INDEX(Data!Q$2:Q$6500,MATCH($A5388,Data!$A$2:$A$6500,0))</f>
        <v>1998</v>
      </c>
      <c r="K5388" s="90">
        <f>INDEX(Data!F$2:F$6500,MATCH($A5388,Data!$A$2:$A$6500,0))</f>
        <v>3</v>
      </c>
      <c r="L5388" s="90">
        <f>INDEX(Data!G$2:G$6500,MATCH($A5388,Data!$A$2:$A$6500,0))</f>
        <v>3</v>
      </c>
      <c r="M5388" s="90">
        <f>INDEX(Data!H$2:H$6500,MATCH($A5388,Data!$A$2:$A$6500,0))</f>
        <v>0</v>
      </c>
      <c r="N5388" s="90">
        <f>INDEX(Data!I$2:I$6500,MATCH($A5388,Data!$A$2:$A$6500,0))</f>
        <v>0</v>
      </c>
      <c r="O5388" s="83" t="str">
        <f>INDEX(Data!J$2:J$6500,MATCH($A5388,Data!$A$2:$A$6500,0))</f>
        <v>breeding pairs</v>
      </c>
      <c r="P5388" t="str">
        <f>_xlfn.XLOOKUP(B5388,Table3[RefID],Table3[Citation])</f>
        <v>Pandolfi Benoit and Bretagnolle  (2011)</v>
      </c>
    </row>
    <row r="5389" spans="1:16" x14ac:dyDescent="0.35">
      <c r="A5389" s="68">
        <v>5387</v>
      </c>
      <c r="B5389" s="69">
        <v>332</v>
      </c>
      <c r="C5389" s="69">
        <v>20004</v>
      </c>
      <c r="D5389" s="70">
        <v>32228</v>
      </c>
      <c r="E5389" t="str">
        <f>INDEX(Table5[EEZ],MATCH(C5389,Table5[Colony_ID],0))</f>
        <v>Phoenix Group Exclusive Economic Zone</v>
      </c>
      <c r="F5389" t="str">
        <f>INDEX(Table5[Corrected Island/Colony Name],MATCH('Full Data'!C5389,Table5[Colony_ID],0))</f>
        <v>McKean Island</v>
      </c>
      <c r="G5389" t="str">
        <f>INDEX(Table4[Common_Name],MATCH('Full Data'!D5389,Table4[SpcRecID],0))</f>
        <v>Tropical Shearwater</v>
      </c>
      <c r="H5389" s="83" t="str">
        <f>INDEX(Data!E$2:E$6500,MATCH(A5389,Data!$A$2:$A$6500,0))</f>
        <v>Confirmed</v>
      </c>
      <c r="I5389" s="90">
        <f>INDEX(Data!P$2:P$6500,MATCH(A5389,Data!$A$2:$A$6500,0))</f>
        <v>2009</v>
      </c>
      <c r="J5389" s="90">
        <f>INDEX(Data!Q$2:Q$6500,MATCH($A5389,Data!$A$2:$A$6500,0))</f>
        <v>2009</v>
      </c>
      <c r="K5389" s="90">
        <f>INDEX(Data!F$2:F$6500,MATCH($A5389,Data!$A$2:$A$6500,0))</f>
        <v>50</v>
      </c>
      <c r="L5389" s="90">
        <f>INDEX(Data!G$2:G$6500,MATCH($A5389,Data!$A$2:$A$6500,0))</f>
        <v>50</v>
      </c>
      <c r="M5389" s="90">
        <f>INDEX(Data!H$2:H$6500,MATCH($A5389,Data!$A$2:$A$6500,0))</f>
        <v>0</v>
      </c>
      <c r="N5389" s="90">
        <f>INDEX(Data!I$2:I$6500,MATCH($A5389,Data!$A$2:$A$6500,0))</f>
        <v>0</v>
      </c>
      <c r="O5389" s="83" t="str">
        <f>INDEX(Data!J$2:J$6500,MATCH($A5389,Data!$A$2:$A$6500,0))</f>
        <v>breeding pairs</v>
      </c>
      <c r="P5389" t="str">
        <f>_xlfn.XLOOKUP(B5389,Table3[RefID],Table3[Citation])</f>
        <v>Pierce et al (2011)</v>
      </c>
    </row>
    <row r="5390" spans="1:16" x14ac:dyDescent="0.35">
      <c r="A5390" s="68">
        <v>5388</v>
      </c>
      <c r="B5390" s="69">
        <v>332</v>
      </c>
      <c r="C5390" s="69">
        <v>20004</v>
      </c>
      <c r="D5390" s="69">
        <v>3295</v>
      </c>
      <c r="E5390" t="str">
        <f>INDEX(Table5[EEZ],MATCH(C5390,Table5[Colony_ID],0))</f>
        <v>Phoenix Group Exclusive Economic Zone</v>
      </c>
      <c r="F5390" t="str">
        <f>INDEX(Table5[Corrected Island/Colony Name],MATCH('Full Data'!C5390,Table5[Colony_ID],0))</f>
        <v>McKean Island</v>
      </c>
      <c r="G5390" t="str">
        <f>INDEX(Table4[Common_Name],MATCH('Full Data'!D5390,Table4[SpcRecID],0))</f>
        <v>Black Noddy</v>
      </c>
      <c r="H5390" s="83" t="str">
        <f>INDEX(Data!E$2:E$6500,MATCH(A5390,Data!$A$2:$A$6500,0))</f>
        <v>Confirmed</v>
      </c>
      <c r="I5390" s="90">
        <f>INDEX(Data!P$2:P$6500,MATCH(A5390,Data!$A$2:$A$6500,0))</f>
        <v>1984</v>
      </c>
      <c r="J5390" s="90">
        <f>INDEX(Data!Q$2:Q$6500,MATCH($A5390,Data!$A$2:$A$6500,0))</f>
        <v>2009</v>
      </c>
      <c r="K5390" s="90">
        <f>INDEX(Data!F$2:F$6500,MATCH($A5390,Data!$A$2:$A$6500,0))</f>
        <v>50</v>
      </c>
      <c r="L5390" s="90">
        <f>INDEX(Data!G$2:G$6500,MATCH($A5390,Data!$A$2:$A$6500,0))</f>
        <v>50</v>
      </c>
      <c r="M5390" s="90">
        <f>INDEX(Data!H$2:H$6500,MATCH($A5390,Data!$A$2:$A$6500,0))</f>
        <v>0</v>
      </c>
      <c r="N5390" s="90">
        <f>INDEX(Data!I$2:I$6500,MATCH($A5390,Data!$A$2:$A$6500,0))</f>
        <v>0</v>
      </c>
      <c r="O5390" s="83" t="str">
        <f>INDEX(Data!J$2:J$6500,MATCH($A5390,Data!$A$2:$A$6500,0))</f>
        <v>breeding pairs</v>
      </c>
      <c r="P5390" t="str">
        <f>_xlfn.XLOOKUP(B5390,Table3[RefID],Table3[Citation])</f>
        <v>Pierce et al (2011)</v>
      </c>
    </row>
    <row r="5391" spans="1:16" x14ac:dyDescent="0.35">
      <c r="A5391" s="68">
        <v>5389</v>
      </c>
      <c r="B5391" s="69">
        <v>332</v>
      </c>
      <c r="C5391" s="69">
        <v>20007</v>
      </c>
      <c r="D5391" s="70">
        <v>1016817</v>
      </c>
      <c r="E5391" t="str">
        <f>INDEX(Table5[EEZ],MATCH(C5391,Table5[Colony_ID],0))</f>
        <v>Phoenix Group Exclusive Economic Zone</v>
      </c>
      <c r="F5391" t="str">
        <f>INDEX(Table5[Corrected Island/Colony Name],MATCH('Full Data'!C5391,Table5[Colony_ID],0))</f>
        <v>Phoenix Island</v>
      </c>
      <c r="G5391" t="str">
        <f>INDEX(Table4[Common_Name],MATCH('Full Data'!D5391,Table4[SpcRecID],0))</f>
        <v>Blue Noddy</v>
      </c>
      <c r="H5391" s="83" t="str">
        <f>INDEX(Data!E$2:E$6500,MATCH(A5391,Data!$A$2:$A$6500,0))</f>
        <v>Confirmed</v>
      </c>
      <c r="I5391" s="90">
        <f>INDEX(Data!P$2:P$6500,MATCH(A5391,Data!$A$2:$A$6500,0))</f>
        <v>2009</v>
      </c>
      <c r="J5391" s="90">
        <f>INDEX(Data!Q$2:Q$6500,MATCH($A5391,Data!$A$2:$A$6500,0))</f>
        <v>2009</v>
      </c>
      <c r="K5391" s="90">
        <f>INDEX(Data!F$2:F$6500,MATCH($A5391,Data!$A$2:$A$6500,0))</f>
        <v>3000</v>
      </c>
      <c r="L5391" s="90">
        <f>INDEX(Data!G$2:G$6500,MATCH($A5391,Data!$A$2:$A$6500,0))</f>
        <v>3000</v>
      </c>
      <c r="M5391" s="90">
        <f>INDEX(Data!H$2:H$6500,MATCH($A5391,Data!$A$2:$A$6500,0))</f>
        <v>0</v>
      </c>
      <c r="N5391" s="90">
        <f>INDEX(Data!I$2:I$6500,MATCH($A5391,Data!$A$2:$A$6500,0))</f>
        <v>0</v>
      </c>
      <c r="O5391" s="83" t="str">
        <f>INDEX(Data!J$2:J$6500,MATCH($A5391,Data!$A$2:$A$6500,0))</f>
        <v>breeding pairs</v>
      </c>
      <c r="P5391" t="str">
        <f>_xlfn.XLOOKUP(B5391,Table3[RefID],Table3[Citation])</f>
        <v>Pierce et al (2011)</v>
      </c>
    </row>
    <row r="5392" spans="1:16" x14ac:dyDescent="0.35">
      <c r="A5392" s="68">
        <v>5390</v>
      </c>
      <c r="B5392" s="69">
        <v>332</v>
      </c>
      <c r="C5392" s="69">
        <v>20004</v>
      </c>
      <c r="D5392" s="69">
        <v>3659</v>
      </c>
      <c r="E5392" t="str">
        <f>INDEX(Table5[EEZ],MATCH(C5392,Table5[Colony_ID],0))</f>
        <v>Phoenix Group Exclusive Economic Zone</v>
      </c>
      <c r="F5392" t="str">
        <f>INDEX(Table5[Corrected Island/Colony Name],MATCH('Full Data'!C5392,Table5[Colony_ID],0))</f>
        <v>McKean Island</v>
      </c>
      <c r="G5392" t="str">
        <f>INDEX(Table4[Common_Name],MATCH('Full Data'!D5392,Table4[SpcRecID],0))</f>
        <v>Brown Booby</v>
      </c>
      <c r="H5392" s="83" t="str">
        <f>INDEX(Data!E$2:E$6500,MATCH(A5392,Data!$A$2:$A$6500,0))</f>
        <v>Confirmed</v>
      </c>
      <c r="I5392" s="90">
        <f>INDEX(Data!P$2:P$6500,MATCH(A5392,Data!$A$2:$A$6500,0))</f>
        <v>2009</v>
      </c>
      <c r="J5392" s="90">
        <f>INDEX(Data!Q$2:Q$6500,MATCH($A5392,Data!$A$2:$A$6500,0))</f>
        <v>2009</v>
      </c>
      <c r="K5392" s="90">
        <f>INDEX(Data!F$2:F$6500,MATCH($A5392,Data!$A$2:$A$6500,0))</f>
        <v>8</v>
      </c>
      <c r="L5392" s="90">
        <f>INDEX(Data!G$2:G$6500,MATCH($A5392,Data!$A$2:$A$6500,0))</f>
        <v>8</v>
      </c>
      <c r="M5392" s="90">
        <f>INDEX(Data!H$2:H$6500,MATCH($A5392,Data!$A$2:$A$6500,0))</f>
        <v>0</v>
      </c>
      <c r="N5392" s="90">
        <f>INDEX(Data!I$2:I$6500,MATCH($A5392,Data!$A$2:$A$6500,0))</f>
        <v>0</v>
      </c>
      <c r="O5392" s="83" t="str">
        <f>INDEX(Data!J$2:J$6500,MATCH($A5392,Data!$A$2:$A$6500,0))</f>
        <v>breeding pairs</v>
      </c>
      <c r="P5392" t="str">
        <f>_xlfn.XLOOKUP(B5392,Table3[RefID],Table3[Citation])</f>
        <v>Pierce et al (2011)</v>
      </c>
    </row>
    <row r="5393" spans="1:16" x14ac:dyDescent="0.35">
      <c r="A5393" s="68">
        <v>5391</v>
      </c>
      <c r="B5393" s="69">
        <v>332</v>
      </c>
      <c r="C5393" s="69">
        <v>20007</v>
      </c>
      <c r="D5393" s="69">
        <v>3659</v>
      </c>
      <c r="E5393" t="str">
        <f>INDEX(Table5[EEZ],MATCH(C5393,Table5[Colony_ID],0))</f>
        <v>Phoenix Group Exclusive Economic Zone</v>
      </c>
      <c r="F5393" t="str">
        <f>INDEX(Table5[Corrected Island/Colony Name],MATCH('Full Data'!C5393,Table5[Colony_ID],0))</f>
        <v>Phoenix Island</v>
      </c>
      <c r="G5393" t="str">
        <f>INDEX(Table4[Common_Name],MATCH('Full Data'!D5393,Table4[SpcRecID],0))</f>
        <v>Brown Booby</v>
      </c>
      <c r="H5393" s="83" t="str">
        <f>INDEX(Data!E$2:E$6500,MATCH(A5393,Data!$A$2:$A$6500,0))</f>
        <v>Confirmed</v>
      </c>
      <c r="I5393" s="90">
        <f>INDEX(Data!P$2:P$6500,MATCH(A5393,Data!$A$2:$A$6500,0))</f>
        <v>2009</v>
      </c>
      <c r="J5393" s="90">
        <f>INDEX(Data!Q$2:Q$6500,MATCH($A5393,Data!$A$2:$A$6500,0))</f>
        <v>2009</v>
      </c>
      <c r="K5393" s="90">
        <f>INDEX(Data!F$2:F$6500,MATCH($A5393,Data!$A$2:$A$6500,0))</f>
        <v>10</v>
      </c>
      <c r="L5393" s="90">
        <f>INDEX(Data!G$2:G$6500,MATCH($A5393,Data!$A$2:$A$6500,0))</f>
        <v>10</v>
      </c>
      <c r="M5393" s="90">
        <f>INDEX(Data!H$2:H$6500,MATCH($A5393,Data!$A$2:$A$6500,0))</f>
        <v>0</v>
      </c>
      <c r="N5393" s="90">
        <f>INDEX(Data!I$2:I$6500,MATCH($A5393,Data!$A$2:$A$6500,0))</f>
        <v>0</v>
      </c>
      <c r="O5393" s="83" t="str">
        <f>INDEX(Data!J$2:J$6500,MATCH($A5393,Data!$A$2:$A$6500,0))</f>
        <v>breeding pairs</v>
      </c>
      <c r="P5393" t="str">
        <f>_xlfn.XLOOKUP(B5393,Table3[RefID],Table3[Citation])</f>
        <v>Pierce et al (2011)</v>
      </c>
    </row>
    <row r="5394" spans="1:16" x14ac:dyDescent="0.35">
      <c r="A5394" s="68">
        <v>5392</v>
      </c>
      <c r="B5394" s="69">
        <v>332</v>
      </c>
      <c r="C5394" s="69">
        <v>20004</v>
      </c>
      <c r="D5394" s="69">
        <v>3294</v>
      </c>
      <c r="E5394" t="str">
        <f>INDEX(Table5[EEZ],MATCH(C5394,Table5[Colony_ID],0))</f>
        <v>Phoenix Group Exclusive Economic Zone</v>
      </c>
      <c r="F5394" t="str">
        <f>INDEX(Table5[Corrected Island/Colony Name],MATCH('Full Data'!C5394,Table5[Colony_ID],0))</f>
        <v>McKean Island</v>
      </c>
      <c r="G5394" t="str">
        <f>INDEX(Table4[Common_Name],MATCH('Full Data'!D5394,Table4[SpcRecID],0))</f>
        <v>Brown Noddy</v>
      </c>
      <c r="H5394" s="83" t="str">
        <f>INDEX(Data!E$2:E$6500,MATCH(A5394,Data!$A$2:$A$6500,0))</f>
        <v>Confirmed</v>
      </c>
      <c r="I5394" s="90">
        <f>INDEX(Data!P$2:P$6500,MATCH(A5394,Data!$A$2:$A$6500,0))</f>
        <v>2009</v>
      </c>
      <c r="J5394" s="90">
        <f>INDEX(Data!Q$2:Q$6500,MATCH($A5394,Data!$A$2:$A$6500,0))</f>
        <v>2009</v>
      </c>
      <c r="K5394" s="90">
        <f>INDEX(Data!F$2:F$6500,MATCH($A5394,Data!$A$2:$A$6500,0))</f>
        <v>3000</v>
      </c>
      <c r="L5394" s="90">
        <f>INDEX(Data!G$2:G$6500,MATCH($A5394,Data!$A$2:$A$6500,0))</f>
        <v>3000</v>
      </c>
      <c r="M5394" s="90">
        <f>INDEX(Data!H$2:H$6500,MATCH($A5394,Data!$A$2:$A$6500,0))</f>
        <v>0</v>
      </c>
      <c r="N5394" s="90">
        <f>INDEX(Data!I$2:I$6500,MATCH($A5394,Data!$A$2:$A$6500,0))</f>
        <v>0</v>
      </c>
      <c r="O5394" s="83" t="str">
        <f>INDEX(Data!J$2:J$6500,MATCH($A5394,Data!$A$2:$A$6500,0))</f>
        <v>breeding pairs</v>
      </c>
      <c r="P5394" t="str">
        <f>_xlfn.XLOOKUP(B5394,Table3[RefID],Table3[Citation])</f>
        <v>Pierce et al (2011)</v>
      </c>
    </row>
    <row r="5395" spans="1:16" x14ac:dyDescent="0.35">
      <c r="A5395" s="68">
        <v>5393</v>
      </c>
      <c r="B5395" s="69">
        <v>332</v>
      </c>
      <c r="C5395" s="69">
        <v>20007</v>
      </c>
      <c r="D5395" s="69">
        <v>3294</v>
      </c>
      <c r="E5395" t="str">
        <f>INDEX(Table5[EEZ],MATCH(C5395,Table5[Colony_ID],0))</f>
        <v>Phoenix Group Exclusive Economic Zone</v>
      </c>
      <c r="F5395" t="str">
        <f>INDEX(Table5[Corrected Island/Colony Name],MATCH('Full Data'!C5395,Table5[Colony_ID],0))</f>
        <v>Phoenix Island</v>
      </c>
      <c r="G5395" t="str">
        <f>INDEX(Table4[Common_Name],MATCH('Full Data'!D5395,Table4[SpcRecID],0))</f>
        <v>Brown Noddy</v>
      </c>
      <c r="H5395" s="83" t="str">
        <f>INDEX(Data!E$2:E$6500,MATCH(A5395,Data!$A$2:$A$6500,0))</f>
        <v>Confirmed</v>
      </c>
      <c r="I5395" s="90">
        <f>INDEX(Data!P$2:P$6500,MATCH(A5395,Data!$A$2:$A$6500,0))</f>
        <v>2009</v>
      </c>
      <c r="J5395" s="90">
        <f>INDEX(Data!Q$2:Q$6500,MATCH($A5395,Data!$A$2:$A$6500,0))</f>
        <v>2009</v>
      </c>
      <c r="K5395" s="90">
        <f>INDEX(Data!F$2:F$6500,MATCH($A5395,Data!$A$2:$A$6500,0))</f>
        <v>5000</v>
      </c>
      <c r="L5395" s="90">
        <f>INDEX(Data!G$2:G$6500,MATCH($A5395,Data!$A$2:$A$6500,0))</f>
        <v>5000</v>
      </c>
      <c r="M5395" s="90">
        <f>INDEX(Data!H$2:H$6500,MATCH($A5395,Data!$A$2:$A$6500,0))</f>
        <v>0</v>
      </c>
      <c r="N5395" s="90">
        <f>INDEX(Data!I$2:I$6500,MATCH($A5395,Data!$A$2:$A$6500,0))</f>
        <v>0</v>
      </c>
      <c r="O5395" s="83" t="str">
        <f>INDEX(Data!J$2:J$6500,MATCH($A5395,Data!$A$2:$A$6500,0))</f>
        <v>breeding pairs</v>
      </c>
      <c r="P5395" t="str">
        <f>_xlfn.XLOOKUP(B5395,Table3[RefID],Table3[Citation])</f>
        <v>Pierce et al (2011)</v>
      </c>
    </row>
    <row r="5396" spans="1:16" x14ac:dyDescent="0.35">
      <c r="A5396" s="68">
        <v>5394</v>
      </c>
      <c r="B5396" s="69">
        <v>332</v>
      </c>
      <c r="C5396" s="69">
        <v>20007</v>
      </c>
      <c r="D5396" s="69">
        <v>3920</v>
      </c>
      <c r="E5396" t="str">
        <f>INDEX(Table5[EEZ],MATCH(C5396,Table5[Colony_ID],0))</f>
        <v>Phoenix Group Exclusive Economic Zone</v>
      </c>
      <c r="F5396" t="str">
        <f>INDEX(Table5[Corrected Island/Colony Name],MATCH('Full Data'!C5396,Table5[Colony_ID],0))</f>
        <v>Phoenix Island</v>
      </c>
      <c r="G5396" t="str">
        <f>INDEX(Table4[Common_Name],MATCH('Full Data'!D5396,Table4[SpcRecID],0))</f>
        <v>Bulwer's Petrel</v>
      </c>
      <c r="H5396" s="83" t="str">
        <f>INDEX(Data!E$2:E$6500,MATCH(A5396,Data!$A$2:$A$6500,0))</f>
        <v>Confirmed</v>
      </c>
      <c r="I5396" s="90">
        <f>INDEX(Data!P$2:P$6500,MATCH(A5396,Data!$A$2:$A$6500,0))</f>
        <v>2009</v>
      </c>
      <c r="J5396" s="90">
        <f>INDEX(Data!Q$2:Q$6500,MATCH($A5396,Data!$A$2:$A$6500,0))</f>
        <v>2009</v>
      </c>
      <c r="K5396" s="90">
        <f>INDEX(Data!F$2:F$6500,MATCH($A5396,Data!$A$2:$A$6500,0))</f>
        <v>10</v>
      </c>
      <c r="L5396" s="90">
        <f>INDEX(Data!G$2:G$6500,MATCH($A5396,Data!$A$2:$A$6500,0))</f>
        <v>10</v>
      </c>
      <c r="M5396" s="90">
        <f>INDEX(Data!H$2:H$6500,MATCH($A5396,Data!$A$2:$A$6500,0))</f>
        <v>0</v>
      </c>
      <c r="N5396" s="90">
        <f>INDEX(Data!I$2:I$6500,MATCH($A5396,Data!$A$2:$A$6500,0))</f>
        <v>0</v>
      </c>
      <c r="O5396" s="83" t="str">
        <f>INDEX(Data!J$2:J$6500,MATCH($A5396,Data!$A$2:$A$6500,0))</f>
        <v>breeding pairs</v>
      </c>
      <c r="P5396" t="str">
        <f>_xlfn.XLOOKUP(B5396,Table3[RefID],Table3[Citation])</f>
        <v>Pierce et al (2011)</v>
      </c>
    </row>
    <row r="5397" spans="1:16" x14ac:dyDescent="0.35">
      <c r="A5397" s="68">
        <v>5395</v>
      </c>
      <c r="B5397" s="69">
        <v>332</v>
      </c>
      <c r="C5397" s="69">
        <v>20004</v>
      </c>
      <c r="D5397" s="69">
        <v>3298</v>
      </c>
      <c r="E5397" t="str">
        <f>INDEX(Table5[EEZ],MATCH(C5397,Table5[Colony_ID],0))</f>
        <v>Phoenix Group Exclusive Economic Zone</v>
      </c>
      <c r="F5397" t="str">
        <f>INDEX(Table5[Corrected Island/Colony Name],MATCH('Full Data'!C5397,Table5[Colony_ID],0))</f>
        <v>McKean Island</v>
      </c>
      <c r="G5397" t="str">
        <f>INDEX(Table4[Common_Name],MATCH('Full Data'!D5397,Table4[SpcRecID],0))</f>
        <v>Common White Tern</v>
      </c>
      <c r="H5397" s="83" t="str">
        <f>INDEX(Data!E$2:E$6500,MATCH(A5397,Data!$A$2:$A$6500,0))</f>
        <v>Data Deficient</v>
      </c>
      <c r="I5397" s="90">
        <f>INDEX(Data!P$2:P$6500,MATCH(A5397,Data!$A$2:$A$6500,0))</f>
        <v>2009</v>
      </c>
      <c r="J5397" s="90">
        <f>INDEX(Data!Q$2:Q$6500,MATCH($A5397,Data!$A$2:$A$6500,0))</f>
        <v>2009</v>
      </c>
      <c r="K5397" s="90">
        <f>INDEX(Data!F$2:F$6500,MATCH($A5397,Data!$A$2:$A$6500,0))</f>
        <v>100</v>
      </c>
      <c r="L5397" s="90">
        <f>INDEX(Data!G$2:G$6500,MATCH($A5397,Data!$A$2:$A$6500,0))</f>
        <v>100</v>
      </c>
      <c r="M5397" s="90">
        <f>INDEX(Data!H$2:H$6500,MATCH($A5397,Data!$A$2:$A$6500,0))</f>
        <v>0</v>
      </c>
      <c r="N5397" s="90">
        <f>INDEX(Data!I$2:I$6500,MATCH($A5397,Data!$A$2:$A$6500,0))</f>
        <v>0</v>
      </c>
      <c r="O5397" s="83" t="str">
        <f>INDEX(Data!J$2:J$6500,MATCH($A5397,Data!$A$2:$A$6500,0))</f>
        <v>individuals</v>
      </c>
      <c r="P5397" t="str">
        <f>_xlfn.XLOOKUP(B5397,Table3[RefID],Table3[Citation])</f>
        <v>Pierce et al (2011)</v>
      </c>
    </row>
    <row r="5398" spans="1:16" x14ac:dyDescent="0.35">
      <c r="A5398" s="68">
        <v>5396</v>
      </c>
      <c r="B5398" s="69">
        <v>332</v>
      </c>
      <c r="C5398" s="69">
        <v>20007</v>
      </c>
      <c r="D5398" s="70">
        <v>3845</v>
      </c>
      <c r="E5398" t="str">
        <f>INDEX(Table5[EEZ],MATCH(C5398,Table5[Colony_ID],0))</f>
        <v>Phoenix Group Exclusive Economic Zone</v>
      </c>
      <c r="F5398" t="str">
        <f>INDEX(Table5[Corrected Island/Colony Name],MATCH('Full Data'!C5398,Table5[Colony_ID],0))</f>
        <v>Phoenix Island</v>
      </c>
      <c r="G5398" t="str">
        <f>INDEX(Table4[Common_Name],MATCH('Full Data'!D5398,Table4[SpcRecID],0))</f>
        <v>Great Frigatebird</v>
      </c>
      <c r="H5398" s="83" t="str">
        <f>INDEX(Data!E$2:E$6500,MATCH(A5398,Data!$A$2:$A$6500,0))</f>
        <v>Confirmed</v>
      </c>
      <c r="I5398" s="90">
        <f>INDEX(Data!P$2:P$6500,MATCH(A5398,Data!$A$2:$A$6500,0))</f>
        <v>2009</v>
      </c>
      <c r="J5398" s="90">
        <f>INDEX(Data!Q$2:Q$6500,MATCH($A5398,Data!$A$2:$A$6500,0))</f>
        <v>2009</v>
      </c>
      <c r="K5398" s="90">
        <f>INDEX(Data!F$2:F$6500,MATCH($A5398,Data!$A$2:$A$6500,0))</f>
        <v>20</v>
      </c>
      <c r="L5398" s="90">
        <f>INDEX(Data!G$2:G$6500,MATCH($A5398,Data!$A$2:$A$6500,0))</f>
        <v>20</v>
      </c>
      <c r="M5398" s="90">
        <f>INDEX(Data!H$2:H$6500,MATCH($A5398,Data!$A$2:$A$6500,0))</f>
        <v>0</v>
      </c>
      <c r="N5398" s="90">
        <f>INDEX(Data!I$2:I$6500,MATCH($A5398,Data!$A$2:$A$6500,0))</f>
        <v>0</v>
      </c>
      <c r="O5398" s="83" t="str">
        <f>INDEX(Data!J$2:J$6500,MATCH($A5398,Data!$A$2:$A$6500,0))</f>
        <v>breeding pairs</v>
      </c>
      <c r="P5398" t="str">
        <f>_xlfn.XLOOKUP(B5398,Table3[RefID],Table3[Citation])</f>
        <v>Pierce et al (2011)</v>
      </c>
    </row>
    <row r="5399" spans="1:16" x14ac:dyDescent="0.35">
      <c r="A5399" s="68">
        <v>5397</v>
      </c>
      <c r="B5399" s="69">
        <v>332</v>
      </c>
      <c r="C5399" s="69">
        <v>20004</v>
      </c>
      <c r="D5399" s="69">
        <v>3286</v>
      </c>
      <c r="E5399" t="str">
        <f>INDEX(Table5[EEZ],MATCH(C5399,Table5[Colony_ID],0))</f>
        <v>Phoenix Group Exclusive Economic Zone</v>
      </c>
      <c r="F5399" t="str">
        <f>INDEX(Table5[Corrected Island/Colony Name],MATCH('Full Data'!C5399,Table5[Colony_ID],0))</f>
        <v>McKean Island</v>
      </c>
      <c r="G5399" t="str">
        <f>INDEX(Table4[Common_Name],MATCH('Full Data'!D5399,Table4[SpcRecID],0))</f>
        <v>Grey-backed Tern</v>
      </c>
      <c r="H5399" s="83" t="str">
        <f>INDEX(Data!E$2:E$6500,MATCH(A5399,Data!$A$2:$A$6500,0))</f>
        <v>Confirmed</v>
      </c>
      <c r="I5399" s="90">
        <f>INDEX(Data!P$2:P$6500,MATCH(A5399,Data!$A$2:$A$6500,0))</f>
        <v>2009</v>
      </c>
      <c r="J5399" s="90">
        <f>INDEX(Data!Q$2:Q$6500,MATCH($A5399,Data!$A$2:$A$6500,0))</f>
        <v>2009</v>
      </c>
      <c r="K5399" s="90">
        <f>INDEX(Data!F$2:F$6500,MATCH($A5399,Data!$A$2:$A$6500,0))</f>
        <v>800</v>
      </c>
      <c r="L5399" s="90">
        <f>INDEX(Data!G$2:G$6500,MATCH($A5399,Data!$A$2:$A$6500,0))</f>
        <v>800</v>
      </c>
      <c r="M5399" s="90">
        <f>INDEX(Data!H$2:H$6500,MATCH($A5399,Data!$A$2:$A$6500,0))</f>
        <v>0</v>
      </c>
      <c r="N5399" s="90">
        <f>INDEX(Data!I$2:I$6500,MATCH($A5399,Data!$A$2:$A$6500,0))</f>
        <v>0</v>
      </c>
      <c r="O5399" s="83" t="str">
        <f>INDEX(Data!J$2:J$6500,MATCH($A5399,Data!$A$2:$A$6500,0))</f>
        <v>breeding pairs</v>
      </c>
      <c r="P5399" t="str">
        <f>_xlfn.XLOOKUP(B5399,Table3[RefID],Table3[Citation])</f>
        <v>Pierce et al (2011)</v>
      </c>
    </row>
    <row r="5400" spans="1:16" x14ac:dyDescent="0.35">
      <c r="A5400" s="68">
        <v>5398</v>
      </c>
      <c r="B5400" s="69">
        <v>332</v>
      </c>
      <c r="C5400" s="69">
        <v>20007</v>
      </c>
      <c r="D5400" s="69">
        <v>3286</v>
      </c>
      <c r="E5400" t="str">
        <f>INDEX(Table5[EEZ],MATCH(C5400,Table5[Colony_ID],0))</f>
        <v>Phoenix Group Exclusive Economic Zone</v>
      </c>
      <c r="F5400" t="str">
        <f>INDEX(Table5[Corrected Island/Colony Name],MATCH('Full Data'!C5400,Table5[Colony_ID],0))</f>
        <v>Phoenix Island</v>
      </c>
      <c r="G5400" t="str">
        <f>INDEX(Table4[Common_Name],MATCH('Full Data'!D5400,Table4[SpcRecID],0))</f>
        <v>Grey-backed Tern</v>
      </c>
      <c r="H5400" s="83" t="str">
        <f>INDEX(Data!E$2:E$6500,MATCH(A5400,Data!$A$2:$A$6500,0))</f>
        <v>Confirmed</v>
      </c>
      <c r="I5400" s="90">
        <f>INDEX(Data!P$2:P$6500,MATCH(A5400,Data!$A$2:$A$6500,0))</f>
        <v>2009</v>
      </c>
      <c r="J5400" s="90">
        <f>INDEX(Data!Q$2:Q$6500,MATCH($A5400,Data!$A$2:$A$6500,0))</f>
        <v>2009</v>
      </c>
      <c r="K5400" s="90">
        <f>INDEX(Data!F$2:F$6500,MATCH($A5400,Data!$A$2:$A$6500,0))</f>
        <v>1000</v>
      </c>
      <c r="L5400" s="90">
        <f>INDEX(Data!G$2:G$6500,MATCH($A5400,Data!$A$2:$A$6500,0))</f>
        <v>1000</v>
      </c>
      <c r="M5400" s="90">
        <f>INDEX(Data!H$2:H$6500,MATCH($A5400,Data!$A$2:$A$6500,0))</f>
        <v>0</v>
      </c>
      <c r="N5400" s="90">
        <f>INDEX(Data!I$2:I$6500,MATCH($A5400,Data!$A$2:$A$6500,0))</f>
        <v>0</v>
      </c>
      <c r="O5400" s="83" t="str">
        <f>INDEX(Data!J$2:J$6500,MATCH($A5400,Data!$A$2:$A$6500,0))</f>
        <v>breeding pairs</v>
      </c>
      <c r="P5400" t="str">
        <f>_xlfn.XLOOKUP(B5400,Table3[RefID],Table3[Citation])</f>
        <v>Pierce et al (2011)</v>
      </c>
    </row>
    <row r="5401" spans="1:16" x14ac:dyDescent="0.35">
      <c r="A5401" s="68">
        <v>5399</v>
      </c>
      <c r="B5401" s="69">
        <v>332</v>
      </c>
      <c r="C5401" s="69">
        <v>20004</v>
      </c>
      <c r="D5401" s="69">
        <v>3846</v>
      </c>
      <c r="E5401" t="str">
        <f>INDEX(Table5[EEZ],MATCH(C5401,Table5[Colony_ID],0))</f>
        <v>Phoenix Group Exclusive Economic Zone</v>
      </c>
      <c r="F5401" t="str">
        <f>INDEX(Table5[Corrected Island/Colony Name],MATCH('Full Data'!C5401,Table5[Colony_ID],0))</f>
        <v>McKean Island</v>
      </c>
      <c r="G5401" t="str">
        <f>INDEX(Table4[Common_Name],MATCH('Full Data'!D5401,Table4[SpcRecID],0))</f>
        <v>Lesser Frigatebird</v>
      </c>
      <c r="H5401" s="83" t="str">
        <f>INDEX(Data!E$2:E$6500,MATCH(A5401,Data!$A$2:$A$6500,0))</f>
        <v>Non-breeding</v>
      </c>
      <c r="I5401" s="90">
        <f>INDEX(Data!P$2:P$6500,MATCH(A5401,Data!$A$2:$A$6500,0))</f>
        <v>2009</v>
      </c>
      <c r="J5401" s="90">
        <f>INDEX(Data!Q$2:Q$6500,MATCH($A5401,Data!$A$2:$A$6500,0))</f>
        <v>2009</v>
      </c>
      <c r="K5401" s="90">
        <f>INDEX(Data!F$2:F$6500,MATCH($A5401,Data!$A$2:$A$6500,0))</f>
        <v>3000</v>
      </c>
      <c r="L5401" s="90">
        <f>INDEX(Data!G$2:G$6500,MATCH($A5401,Data!$A$2:$A$6500,0))</f>
        <v>3000</v>
      </c>
      <c r="M5401" s="90">
        <f>INDEX(Data!H$2:H$6500,MATCH($A5401,Data!$A$2:$A$6500,0))</f>
        <v>0</v>
      </c>
      <c r="N5401" s="90">
        <f>INDEX(Data!I$2:I$6500,MATCH($A5401,Data!$A$2:$A$6500,0))</f>
        <v>0</v>
      </c>
      <c r="O5401" s="83" t="str">
        <f>INDEX(Data!J$2:J$6500,MATCH($A5401,Data!$A$2:$A$6500,0))</f>
        <v>individuals</v>
      </c>
      <c r="P5401" t="str">
        <f>_xlfn.XLOOKUP(B5401,Table3[RefID],Table3[Citation])</f>
        <v>Pierce et al (2011)</v>
      </c>
    </row>
    <row r="5402" spans="1:16" x14ac:dyDescent="0.35">
      <c r="A5402" s="68">
        <v>5400</v>
      </c>
      <c r="B5402" s="69">
        <v>332</v>
      </c>
      <c r="C5402" s="69">
        <v>20004</v>
      </c>
      <c r="D5402" s="70">
        <v>32652</v>
      </c>
      <c r="E5402" t="str">
        <f>INDEX(Table5[EEZ],MATCH(C5402,Table5[Colony_ID],0))</f>
        <v>Phoenix Group Exclusive Economic Zone</v>
      </c>
      <c r="F5402" t="str">
        <f>INDEX(Table5[Corrected Island/Colony Name],MATCH('Full Data'!C5402,Table5[Colony_ID],0))</f>
        <v>McKean Island</v>
      </c>
      <c r="G5402" t="str">
        <f>INDEX(Table4[Common_Name],MATCH('Full Data'!D5402,Table4[SpcRecID],0))</f>
        <v>Masked Booby</v>
      </c>
      <c r="H5402" s="83" t="str">
        <f>INDEX(Data!E$2:E$6500,MATCH(A5402,Data!$A$2:$A$6500,0))</f>
        <v>Confirmed</v>
      </c>
      <c r="I5402" s="90">
        <f>INDEX(Data!P$2:P$6500,MATCH(A5402,Data!$A$2:$A$6500,0))</f>
        <v>2009</v>
      </c>
      <c r="J5402" s="90">
        <f>INDEX(Data!Q$2:Q$6500,MATCH($A5402,Data!$A$2:$A$6500,0))</f>
        <v>2009</v>
      </c>
      <c r="K5402" s="90">
        <f>INDEX(Data!F$2:F$6500,MATCH($A5402,Data!$A$2:$A$6500,0))</f>
        <v>1200</v>
      </c>
      <c r="L5402" s="90">
        <f>INDEX(Data!G$2:G$6500,MATCH($A5402,Data!$A$2:$A$6500,0))</f>
        <v>1200</v>
      </c>
      <c r="M5402" s="90">
        <f>INDEX(Data!H$2:H$6500,MATCH($A5402,Data!$A$2:$A$6500,0))</f>
        <v>0</v>
      </c>
      <c r="N5402" s="90">
        <f>INDEX(Data!I$2:I$6500,MATCH($A5402,Data!$A$2:$A$6500,0))</f>
        <v>0</v>
      </c>
      <c r="O5402" s="83" t="str">
        <f>INDEX(Data!J$2:J$6500,MATCH($A5402,Data!$A$2:$A$6500,0))</f>
        <v>individuals</v>
      </c>
      <c r="P5402" t="str">
        <f>_xlfn.XLOOKUP(B5402,Table3[RefID],Table3[Citation])</f>
        <v>Pierce et al (2011)</v>
      </c>
    </row>
    <row r="5403" spans="1:16" x14ac:dyDescent="0.35">
      <c r="A5403" s="68">
        <v>5401</v>
      </c>
      <c r="B5403" s="69">
        <v>332</v>
      </c>
      <c r="C5403" s="69">
        <v>20007</v>
      </c>
      <c r="D5403" s="70">
        <v>32652</v>
      </c>
      <c r="E5403" t="str">
        <f>INDEX(Table5[EEZ],MATCH(C5403,Table5[Colony_ID],0))</f>
        <v>Phoenix Group Exclusive Economic Zone</v>
      </c>
      <c r="F5403" t="str">
        <f>INDEX(Table5[Corrected Island/Colony Name],MATCH('Full Data'!C5403,Table5[Colony_ID],0))</f>
        <v>Phoenix Island</v>
      </c>
      <c r="G5403" t="str">
        <f>INDEX(Table4[Common_Name],MATCH('Full Data'!D5403,Table4[SpcRecID],0))</f>
        <v>Masked Booby</v>
      </c>
      <c r="H5403" s="83" t="str">
        <f>INDEX(Data!E$2:E$6500,MATCH(A5403,Data!$A$2:$A$6500,0))</f>
        <v>Confirmed</v>
      </c>
      <c r="I5403" s="90">
        <f>INDEX(Data!P$2:P$6500,MATCH(A5403,Data!$A$2:$A$6500,0))</f>
        <v>2009</v>
      </c>
      <c r="J5403" s="90">
        <f>INDEX(Data!Q$2:Q$6500,MATCH($A5403,Data!$A$2:$A$6500,0))</f>
        <v>2009</v>
      </c>
      <c r="K5403" s="90">
        <f>INDEX(Data!F$2:F$6500,MATCH($A5403,Data!$A$2:$A$6500,0))</f>
        <v>300</v>
      </c>
      <c r="L5403" s="90">
        <f>INDEX(Data!G$2:G$6500,MATCH($A5403,Data!$A$2:$A$6500,0))</f>
        <v>300</v>
      </c>
      <c r="M5403" s="90">
        <f>INDEX(Data!H$2:H$6500,MATCH($A5403,Data!$A$2:$A$6500,0))</f>
        <v>0</v>
      </c>
      <c r="N5403" s="90">
        <f>INDEX(Data!I$2:I$6500,MATCH($A5403,Data!$A$2:$A$6500,0))</f>
        <v>0</v>
      </c>
      <c r="O5403" s="83" t="str">
        <f>INDEX(Data!J$2:J$6500,MATCH($A5403,Data!$A$2:$A$6500,0))</f>
        <v>breeding pairs</v>
      </c>
      <c r="P5403" t="str">
        <f>_xlfn.XLOOKUP(B5403,Table3[RefID],Table3[Citation])</f>
        <v>Pierce et al (2011)</v>
      </c>
    </row>
    <row r="5404" spans="1:16" x14ac:dyDescent="0.35">
      <c r="A5404" s="68">
        <v>5402</v>
      </c>
      <c r="B5404" s="69">
        <v>332</v>
      </c>
      <c r="C5404" s="69">
        <v>20007</v>
      </c>
      <c r="D5404" s="69">
        <v>3893</v>
      </c>
      <c r="E5404" t="str">
        <f>INDEX(Table5[EEZ],MATCH(C5404,Table5[Colony_ID],0))</f>
        <v>Phoenix Group Exclusive Economic Zone</v>
      </c>
      <c r="F5404" t="str">
        <f>INDEX(Table5[Corrected Island/Colony Name],MATCH('Full Data'!C5404,Table5[Colony_ID],0))</f>
        <v>Phoenix Island</v>
      </c>
      <c r="G5404" t="str">
        <f>INDEX(Table4[Common_Name],MATCH('Full Data'!D5404,Table4[SpcRecID],0))</f>
        <v>Phoenix Petrel</v>
      </c>
      <c r="H5404" s="83" t="str">
        <f>INDEX(Data!E$2:E$6500,MATCH(A5404,Data!$A$2:$A$6500,0))</f>
        <v>Confirmed</v>
      </c>
      <c r="I5404" s="90">
        <f>INDEX(Data!P$2:P$6500,MATCH(A5404,Data!$A$2:$A$6500,0))</f>
        <v>2009</v>
      </c>
      <c r="J5404" s="90">
        <f>INDEX(Data!Q$2:Q$6500,MATCH($A5404,Data!$A$2:$A$6500,0))</f>
        <v>2009</v>
      </c>
      <c r="K5404" s="90">
        <f>INDEX(Data!F$2:F$6500,MATCH($A5404,Data!$A$2:$A$6500,0))</f>
        <v>30</v>
      </c>
      <c r="L5404" s="90">
        <f>INDEX(Data!G$2:G$6500,MATCH($A5404,Data!$A$2:$A$6500,0))</f>
        <v>30</v>
      </c>
      <c r="M5404" s="90">
        <f>INDEX(Data!H$2:H$6500,MATCH($A5404,Data!$A$2:$A$6500,0))</f>
        <v>0</v>
      </c>
      <c r="N5404" s="90">
        <f>INDEX(Data!I$2:I$6500,MATCH($A5404,Data!$A$2:$A$6500,0))</f>
        <v>0</v>
      </c>
      <c r="O5404" s="83" t="str">
        <f>INDEX(Data!J$2:J$6500,MATCH($A5404,Data!$A$2:$A$6500,0))</f>
        <v>breeding pairs</v>
      </c>
      <c r="P5404" t="str">
        <f>_xlfn.XLOOKUP(B5404,Table3[RefID],Table3[Citation])</f>
        <v>Pierce et al (2011)</v>
      </c>
    </row>
    <row r="5405" spans="1:16" x14ac:dyDescent="0.35">
      <c r="A5405" s="68">
        <v>5403</v>
      </c>
      <c r="B5405" s="69">
        <v>332</v>
      </c>
      <c r="C5405" s="69">
        <v>20004</v>
      </c>
      <c r="D5405" s="69">
        <v>3658</v>
      </c>
      <c r="E5405" t="str">
        <f>INDEX(Table5[EEZ],MATCH(C5405,Table5[Colony_ID],0))</f>
        <v>Phoenix Group Exclusive Economic Zone</v>
      </c>
      <c r="F5405" t="str">
        <f>INDEX(Table5[Corrected Island/Colony Name],MATCH('Full Data'!C5405,Table5[Colony_ID],0))</f>
        <v>McKean Island</v>
      </c>
      <c r="G5405" t="str">
        <f>INDEX(Table4[Common_Name],MATCH('Full Data'!D5405,Table4[SpcRecID],0))</f>
        <v>Red-footed Booby</v>
      </c>
      <c r="H5405" s="83" t="str">
        <f>INDEX(Data!E$2:E$6500,MATCH(A5405,Data!$A$2:$A$6500,0))</f>
        <v>Confirmed</v>
      </c>
      <c r="I5405" s="90">
        <f>INDEX(Data!P$2:P$6500,MATCH(A5405,Data!$A$2:$A$6500,0))</f>
        <v>2009</v>
      </c>
      <c r="J5405" s="90">
        <f>INDEX(Data!Q$2:Q$6500,MATCH($A5405,Data!$A$2:$A$6500,0))</f>
        <v>2009</v>
      </c>
      <c r="K5405" s="90">
        <f>INDEX(Data!F$2:F$6500,MATCH($A5405,Data!$A$2:$A$6500,0))</f>
        <v>50</v>
      </c>
      <c r="L5405" s="90">
        <f>INDEX(Data!G$2:G$6500,MATCH($A5405,Data!$A$2:$A$6500,0))</f>
        <v>50</v>
      </c>
      <c r="M5405" s="90">
        <f>INDEX(Data!H$2:H$6500,MATCH($A5405,Data!$A$2:$A$6500,0))</f>
        <v>0</v>
      </c>
      <c r="N5405" s="90">
        <f>INDEX(Data!I$2:I$6500,MATCH($A5405,Data!$A$2:$A$6500,0))</f>
        <v>0</v>
      </c>
      <c r="O5405" s="83" t="str">
        <f>INDEX(Data!J$2:J$6500,MATCH($A5405,Data!$A$2:$A$6500,0))</f>
        <v>breeding pairs</v>
      </c>
      <c r="P5405" t="str">
        <f>_xlfn.XLOOKUP(B5405,Table3[RefID],Table3[Citation])</f>
        <v>Pierce et al (2011)</v>
      </c>
    </row>
    <row r="5406" spans="1:16" x14ac:dyDescent="0.35">
      <c r="A5406" s="68">
        <v>5404</v>
      </c>
      <c r="B5406" s="69">
        <v>332</v>
      </c>
      <c r="C5406" s="69">
        <v>20007</v>
      </c>
      <c r="D5406" s="69">
        <v>3649</v>
      </c>
      <c r="E5406" t="str">
        <f>INDEX(Table5[EEZ],MATCH(C5406,Table5[Colony_ID],0))</f>
        <v>Phoenix Group Exclusive Economic Zone</v>
      </c>
      <c r="F5406" t="str">
        <f>INDEX(Table5[Corrected Island/Colony Name],MATCH('Full Data'!C5406,Table5[Colony_ID],0))</f>
        <v>Phoenix Island</v>
      </c>
      <c r="G5406" t="str">
        <f>INDEX(Table4[Common_Name],MATCH('Full Data'!D5406,Table4[SpcRecID],0))</f>
        <v>Red-tailed Tropicbird</v>
      </c>
      <c r="H5406" s="83" t="str">
        <f>INDEX(Data!E$2:E$6500,MATCH(A5406,Data!$A$2:$A$6500,0))</f>
        <v>Confirmed</v>
      </c>
      <c r="I5406" s="90">
        <f>INDEX(Data!P$2:P$6500,MATCH(A5406,Data!$A$2:$A$6500,0))</f>
        <v>2009</v>
      </c>
      <c r="J5406" s="90">
        <f>INDEX(Data!Q$2:Q$6500,MATCH($A5406,Data!$A$2:$A$6500,0))</f>
        <v>2009</v>
      </c>
      <c r="K5406" s="90">
        <f>INDEX(Data!F$2:F$6500,MATCH($A5406,Data!$A$2:$A$6500,0))</f>
        <v>30</v>
      </c>
      <c r="L5406" s="90">
        <f>INDEX(Data!G$2:G$6500,MATCH($A5406,Data!$A$2:$A$6500,0))</f>
        <v>30</v>
      </c>
      <c r="M5406" s="90">
        <f>INDEX(Data!H$2:H$6500,MATCH($A5406,Data!$A$2:$A$6500,0))</f>
        <v>0</v>
      </c>
      <c r="N5406" s="90">
        <f>INDEX(Data!I$2:I$6500,MATCH($A5406,Data!$A$2:$A$6500,0))</f>
        <v>0</v>
      </c>
      <c r="O5406" s="83" t="str">
        <f>INDEX(Data!J$2:J$6500,MATCH($A5406,Data!$A$2:$A$6500,0))</f>
        <v>breeding pairs</v>
      </c>
      <c r="P5406" t="str">
        <f>_xlfn.XLOOKUP(B5406,Table3[RefID],Table3[Citation])</f>
        <v>Pierce et al (2011)</v>
      </c>
    </row>
    <row r="5407" spans="1:16" x14ac:dyDescent="0.35">
      <c r="A5407" s="68">
        <v>5405</v>
      </c>
      <c r="B5407" s="69">
        <v>332</v>
      </c>
      <c r="C5407" s="69">
        <v>20004</v>
      </c>
      <c r="D5407" s="69">
        <v>3288</v>
      </c>
      <c r="E5407" t="str">
        <f>INDEX(Table5[EEZ],MATCH(C5407,Table5[Colony_ID],0))</f>
        <v>Phoenix Group Exclusive Economic Zone</v>
      </c>
      <c r="F5407" t="str">
        <f>INDEX(Table5[Corrected Island/Colony Name],MATCH('Full Data'!C5407,Table5[Colony_ID],0))</f>
        <v>McKean Island</v>
      </c>
      <c r="G5407" t="str">
        <f>INDEX(Table4[Common_Name],MATCH('Full Data'!D5407,Table4[SpcRecID],0))</f>
        <v>Sooty Tern</v>
      </c>
      <c r="H5407" s="83" t="str">
        <f>INDEX(Data!E$2:E$6500,MATCH(A5407,Data!$A$2:$A$6500,0))</f>
        <v>Confirmed</v>
      </c>
      <c r="I5407" s="90">
        <f>INDEX(Data!P$2:P$6500,MATCH(A5407,Data!$A$2:$A$6500,0))</f>
        <v>2009</v>
      </c>
      <c r="J5407" s="90">
        <f>INDEX(Data!Q$2:Q$6500,MATCH($A5407,Data!$A$2:$A$6500,0))</f>
        <v>2009</v>
      </c>
      <c r="K5407" s="90">
        <f>INDEX(Data!F$2:F$6500,MATCH($A5407,Data!$A$2:$A$6500,0))</f>
        <v>100</v>
      </c>
      <c r="L5407" s="90">
        <f>INDEX(Data!G$2:G$6500,MATCH($A5407,Data!$A$2:$A$6500,0))</f>
        <v>100</v>
      </c>
      <c r="M5407" s="90">
        <f>INDEX(Data!H$2:H$6500,MATCH($A5407,Data!$A$2:$A$6500,0))</f>
        <v>0</v>
      </c>
      <c r="N5407" s="90">
        <f>INDEX(Data!I$2:I$6500,MATCH($A5407,Data!$A$2:$A$6500,0))</f>
        <v>0</v>
      </c>
      <c r="O5407" s="83" t="str">
        <f>INDEX(Data!J$2:J$6500,MATCH($A5407,Data!$A$2:$A$6500,0))</f>
        <v>individuals</v>
      </c>
      <c r="P5407" t="str">
        <f>_xlfn.XLOOKUP(B5407,Table3[RefID],Table3[Citation])</f>
        <v>Pierce et al (2011)</v>
      </c>
    </row>
    <row r="5408" spans="1:16" x14ac:dyDescent="0.35">
      <c r="A5408" s="68">
        <v>5406</v>
      </c>
      <c r="B5408" s="69">
        <v>332</v>
      </c>
      <c r="C5408" s="69">
        <v>20007</v>
      </c>
      <c r="D5408" s="69">
        <v>3288</v>
      </c>
      <c r="E5408" t="str">
        <f>INDEX(Table5[EEZ],MATCH(C5408,Table5[Colony_ID],0))</f>
        <v>Phoenix Group Exclusive Economic Zone</v>
      </c>
      <c r="F5408" t="str">
        <f>INDEX(Table5[Corrected Island/Colony Name],MATCH('Full Data'!C5408,Table5[Colony_ID],0))</f>
        <v>Phoenix Island</v>
      </c>
      <c r="G5408" t="str">
        <f>INDEX(Table4[Common_Name],MATCH('Full Data'!D5408,Table4[SpcRecID],0))</f>
        <v>Sooty Tern</v>
      </c>
      <c r="H5408" s="83" t="str">
        <f>INDEX(Data!E$2:E$6500,MATCH(A5408,Data!$A$2:$A$6500,0))</f>
        <v>Confirmed</v>
      </c>
      <c r="I5408" s="90">
        <f>INDEX(Data!P$2:P$6500,MATCH(A5408,Data!$A$2:$A$6500,0))</f>
        <v>2009</v>
      </c>
      <c r="J5408" s="90">
        <f>INDEX(Data!Q$2:Q$6500,MATCH($A5408,Data!$A$2:$A$6500,0))</f>
        <v>2009</v>
      </c>
      <c r="K5408" s="90">
        <f>INDEX(Data!F$2:F$6500,MATCH($A5408,Data!$A$2:$A$6500,0))</f>
        <v>300000</v>
      </c>
      <c r="L5408" s="90">
        <f>INDEX(Data!G$2:G$6500,MATCH($A5408,Data!$A$2:$A$6500,0))</f>
        <v>300000</v>
      </c>
      <c r="M5408" s="90">
        <f>INDEX(Data!H$2:H$6500,MATCH($A5408,Data!$A$2:$A$6500,0))</f>
        <v>0</v>
      </c>
      <c r="N5408" s="90">
        <f>INDEX(Data!I$2:I$6500,MATCH($A5408,Data!$A$2:$A$6500,0))</f>
        <v>0</v>
      </c>
      <c r="O5408" s="83" t="str">
        <f>INDEX(Data!J$2:J$6500,MATCH($A5408,Data!$A$2:$A$6500,0))</f>
        <v>breeding pairs</v>
      </c>
      <c r="P5408" t="str">
        <f>_xlfn.XLOOKUP(B5408,Table3[RefID],Table3[Citation])</f>
        <v>Pierce et al (2011)</v>
      </c>
    </row>
    <row r="5409" spans="1:16" x14ac:dyDescent="0.35">
      <c r="A5409" s="68">
        <v>5407</v>
      </c>
      <c r="B5409" s="69">
        <v>332</v>
      </c>
      <c r="C5409" s="69">
        <v>20004</v>
      </c>
      <c r="D5409" s="70">
        <v>3928</v>
      </c>
      <c r="E5409" t="str">
        <f>INDEX(Table5[EEZ],MATCH(C5409,Table5[Colony_ID],0))</f>
        <v>Phoenix Group Exclusive Economic Zone</v>
      </c>
      <c r="F5409" t="str">
        <f>INDEX(Table5[Corrected Island/Colony Name],MATCH('Full Data'!C5409,Table5[Colony_ID],0))</f>
        <v>McKean Island</v>
      </c>
      <c r="G5409" t="str">
        <f>INDEX(Table4[Common_Name],MATCH('Full Data'!D5409,Table4[SpcRecID],0))</f>
        <v>Wedge-tailed Shearwater</v>
      </c>
      <c r="H5409" s="83" t="str">
        <f>INDEX(Data!E$2:E$6500,MATCH(A5409,Data!$A$2:$A$6500,0))</f>
        <v>Data Deficient</v>
      </c>
      <c r="I5409" s="90">
        <f>INDEX(Data!P$2:P$6500,MATCH(A5409,Data!$A$2:$A$6500,0))</f>
        <v>2009</v>
      </c>
      <c r="J5409" s="90">
        <f>INDEX(Data!Q$2:Q$6500,MATCH($A5409,Data!$A$2:$A$6500,0))</f>
        <v>2009</v>
      </c>
      <c r="K5409" s="90">
        <f>INDEX(Data!F$2:F$6500,MATCH($A5409,Data!$A$2:$A$6500,0))</f>
        <v>4</v>
      </c>
      <c r="L5409" s="90">
        <f>INDEX(Data!G$2:G$6500,MATCH($A5409,Data!$A$2:$A$6500,0))</f>
        <v>4</v>
      </c>
      <c r="M5409" s="90">
        <f>INDEX(Data!H$2:H$6500,MATCH($A5409,Data!$A$2:$A$6500,0))</f>
        <v>0</v>
      </c>
      <c r="N5409" s="90">
        <f>INDEX(Data!I$2:I$6500,MATCH($A5409,Data!$A$2:$A$6500,0))</f>
        <v>0</v>
      </c>
      <c r="O5409" s="83" t="str">
        <f>INDEX(Data!J$2:J$6500,MATCH($A5409,Data!$A$2:$A$6500,0))</f>
        <v>individuals</v>
      </c>
      <c r="P5409" t="str">
        <f>_xlfn.XLOOKUP(B5409,Table3[RefID],Table3[Citation])</f>
        <v>Pierce et al (2011)</v>
      </c>
    </row>
    <row r="5410" spans="1:16" x14ac:dyDescent="0.35">
      <c r="A5410" s="68">
        <v>5408</v>
      </c>
      <c r="B5410" s="69">
        <v>332</v>
      </c>
      <c r="C5410" s="69">
        <v>20007</v>
      </c>
      <c r="D5410" s="70">
        <v>3928</v>
      </c>
      <c r="E5410" t="str">
        <f>INDEX(Table5[EEZ],MATCH(C5410,Table5[Colony_ID],0))</f>
        <v>Phoenix Group Exclusive Economic Zone</v>
      </c>
      <c r="F5410" t="str">
        <f>INDEX(Table5[Corrected Island/Colony Name],MATCH('Full Data'!C5410,Table5[Colony_ID],0))</f>
        <v>Phoenix Island</v>
      </c>
      <c r="G5410" t="str">
        <f>INDEX(Table4[Common_Name],MATCH('Full Data'!D5410,Table4[SpcRecID],0))</f>
        <v>Wedge-tailed Shearwater</v>
      </c>
      <c r="H5410" s="83" t="str">
        <f>INDEX(Data!E$2:E$6500,MATCH(A5410,Data!$A$2:$A$6500,0))</f>
        <v>Confirmed</v>
      </c>
      <c r="I5410" s="90">
        <f>INDEX(Data!P$2:P$6500,MATCH(A5410,Data!$A$2:$A$6500,0))</f>
        <v>2009</v>
      </c>
      <c r="J5410" s="90">
        <f>INDEX(Data!Q$2:Q$6500,MATCH($A5410,Data!$A$2:$A$6500,0))</f>
        <v>2009</v>
      </c>
      <c r="K5410" s="90">
        <f>INDEX(Data!F$2:F$6500,MATCH($A5410,Data!$A$2:$A$6500,0))</f>
        <v>200</v>
      </c>
      <c r="L5410" s="90">
        <f>INDEX(Data!G$2:G$6500,MATCH($A5410,Data!$A$2:$A$6500,0))</f>
        <v>200</v>
      </c>
      <c r="M5410" s="90">
        <f>INDEX(Data!H$2:H$6500,MATCH($A5410,Data!$A$2:$A$6500,0))</f>
        <v>0</v>
      </c>
      <c r="N5410" s="90">
        <f>INDEX(Data!I$2:I$6500,MATCH($A5410,Data!$A$2:$A$6500,0))</f>
        <v>0</v>
      </c>
      <c r="O5410" s="83" t="str">
        <f>INDEX(Data!J$2:J$6500,MATCH($A5410,Data!$A$2:$A$6500,0))</f>
        <v>breeding pairs</v>
      </c>
      <c r="P5410" t="str">
        <f>_xlfn.XLOOKUP(B5410,Table3[RefID],Table3[Citation])</f>
        <v>Pierce et al (2011)</v>
      </c>
    </row>
    <row r="5411" spans="1:16" x14ac:dyDescent="0.35">
      <c r="A5411" s="68">
        <v>5409</v>
      </c>
      <c r="B5411" s="69">
        <v>332</v>
      </c>
      <c r="C5411" s="69">
        <v>20004</v>
      </c>
      <c r="D5411" s="69">
        <v>3975</v>
      </c>
      <c r="E5411" t="str">
        <f>INDEX(Table5[EEZ],MATCH(C5411,Table5[Colony_ID],0))</f>
        <v>Phoenix Group Exclusive Economic Zone</v>
      </c>
      <c r="F5411" t="str">
        <f>INDEX(Table5[Corrected Island/Colony Name],MATCH('Full Data'!C5411,Table5[Colony_ID],0))</f>
        <v>McKean Island</v>
      </c>
      <c r="G5411" t="str">
        <f>INDEX(Table4[Common_Name],MATCH('Full Data'!D5411,Table4[SpcRecID],0))</f>
        <v>Polynesian Storm-petrel</v>
      </c>
      <c r="H5411" s="83" t="str">
        <f>INDEX(Data!E$2:E$6500,MATCH(A5411,Data!$A$2:$A$6500,0))</f>
        <v>Data Deficient</v>
      </c>
      <c r="I5411" s="90">
        <f>INDEX(Data!P$2:P$6500,MATCH(A5411,Data!$A$2:$A$6500,0))</f>
        <v>2009</v>
      </c>
      <c r="J5411" s="90">
        <f>INDEX(Data!Q$2:Q$6500,MATCH($A5411,Data!$A$2:$A$6500,0))</f>
        <v>2009</v>
      </c>
      <c r="K5411" s="90">
        <f>INDEX(Data!F$2:F$6500,MATCH($A5411,Data!$A$2:$A$6500,0))</f>
        <v>2</v>
      </c>
      <c r="L5411" s="90">
        <f>INDEX(Data!G$2:G$6500,MATCH($A5411,Data!$A$2:$A$6500,0))</f>
        <v>2</v>
      </c>
      <c r="M5411" s="90">
        <f>INDEX(Data!H$2:H$6500,MATCH($A5411,Data!$A$2:$A$6500,0))</f>
        <v>0</v>
      </c>
      <c r="N5411" s="90">
        <f>INDEX(Data!I$2:I$6500,MATCH($A5411,Data!$A$2:$A$6500,0))</f>
        <v>0</v>
      </c>
      <c r="O5411" s="83" t="str">
        <f>INDEX(Data!J$2:J$6500,MATCH($A5411,Data!$A$2:$A$6500,0))</f>
        <v>individuals</v>
      </c>
      <c r="P5411" t="str">
        <f>_xlfn.XLOOKUP(B5411,Table3[RefID],Table3[Citation])</f>
        <v>Pierce et al (2011)</v>
      </c>
    </row>
    <row r="5412" spans="1:16" x14ac:dyDescent="0.35">
      <c r="A5412" s="68">
        <v>5410</v>
      </c>
      <c r="B5412" s="69">
        <v>333</v>
      </c>
      <c r="C5412" s="69">
        <v>7000</v>
      </c>
      <c r="D5412" s="69">
        <v>3846</v>
      </c>
      <c r="E5412" t="str">
        <f>INDEX(Table5[EEZ],MATCH(C5412,Table5[Colony_ID],0))</f>
        <v>Jarvis Island Exclusive Economic Zone</v>
      </c>
      <c r="F5412" t="str">
        <f>INDEX(Table5[Corrected Island/Colony Name],MATCH('Full Data'!C5412,Table5[Colony_ID],0))</f>
        <v>Jarvis Island</v>
      </c>
      <c r="G5412" t="str">
        <f>INDEX(Table4[Common_Name],MATCH('Full Data'!D5412,Table4[SpcRecID],0))</f>
        <v>Lesser Frigatebird</v>
      </c>
      <c r="H5412" s="83" t="str">
        <f>INDEX(Data!E$2:E$6500,MATCH(A5412,Data!$A$2:$A$6500,0))</f>
        <v>Confirmed</v>
      </c>
      <c r="I5412" s="90">
        <f>INDEX(Data!P$2:P$6500,MATCH(A5412,Data!$A$2:$A$6500,0))</f>
        <v>1982</v>
      </c>
      <c r="J5412" s="90">
        <f>INDEX(Data!Q$2:Q$6500,MATCH($A5412,Data!$A$2:$A$6500,0))</f>
        <v>1982</v>
      </c>
      <c r="K5412" s="90">
        <f>INDEX(Data!F$2:F$6500,MATCH($A5412,Data!$A$2:$A$6500,0))</f>
        <v>1500</v>
      </c>
      <c r="L5412" s="90">
        <f>INDEX(Data!G$2:G$6500,MATCH($A5412,Data!$A$2:$A$6500,0))</f>
        <v>1500</v>
      </c>
      <c r="M5412" s="90">
        <f>INDEX(Data!H$2:H$6500,MATCH($A5412,Data!$A$2:$A$6500,0))</f>
        <v>0</v>
      </c>
      <c r="N5412" s="90">
        <f>INDEX(Data!I$2:I$6500,MATCH($A5412,Data!$A$2:$A$6500,0))</f>
        <v>0</v>
      </c>
      <c r="O5412" s="83" t="str">
        <f>INDEX(Data!J$2:J$6500,MATCH($A5412,Data!$A$2:$A$6500,0))</f>
        <v>individuals</v>
      </c>
      <c r="P5412" t="str">
        <f>_xlfn.XLOOKUP(B5412,Table3[RefID],Table3[Citation])</f>
        <v>Rauzon et al (2011)</v>
      </c>
    </row>
    <row r="5413" spans="1:16" x14ac:dyDescent="0.35">
      <c r="A5413" s="68">
        <v>5411</v>
      </c>
      <c r="B5413" s="69">
        <v>333</v>
      </c>
      <c r="C5413" s="69">
        <v>7000</v>
      </c>
      <c r="D5413" s="69">
        <v>3846</v>
      </c>
      <c r="E5413" t="str">
        <f>INDEX(Table5[EEZ],MATCH(C5413,Table5[Colony_ID],0))</f>
        <v>Jarvis Island Exclusive Economic Zone</v>
      </c>
      <c r="F5413" t="str">
        <f>INDEX(Table5[Corrected Island/Colony Name],MATCH('Full Data'!C5413,Table5[Colony_ID],0))</f>
        <v>Jarvis Island</v>
      </c>
      <c r="G5413" t="str">
        <f>INDEX(Table4[Common_Name],MATCH('Full Data'!D5413,Table4[SpcRecID],0))</f>
        <v>Lesser Frigatebird</v>
      </c>
      <c r="H5413" s="83" t="str">
        <f>INDEX(Data!E$2:E$6500,MATCH(A5413,Data!$A$2:$A$6500,0))</f>
        <v>Confirmed</v>
      </c>
      <c r="I5413" s="90">
        <f>INDEX(Data!P$2:P$6500,MATCH(A5413,Data!$A$2:$A$6500,0))</f>
        <v>2004</v>
      </c>
      <c r="J5413" s="90">
        <f>INDEX(Data!Q$2:Q$6500,MATCH($A5413,Data!$A$2:$A$6500,0))</f>
        <v>2004</v>
      </c>
      <c r="K5413" s="90">
        <f>INDEX(Data!F$2:F$6500,MATCH($A5413,Data!$A$2:$A$6500,0))</f>
        <v>4000</v>
      </c>
      <c r="L5413" s="90">
        <f>INDEX(Data!G$2:G$6500,MATCH($A5413,Data!$A$2:$A$6500,0))</f>
        <v>4000</v>
      </c>
      <c r="M5413" s="90">
        <f>INDEX(Data!H$2:H$6500,MATCH($A5413,Data!$A$2:$A$6500,0))</f>
        <v>0</v>
      </c>
      <c r="N5413" s="90">
        <f>INDEX(Data!I$2:I$6500,MATCH($A5413,Data!$A$2:$A$6500,0))</f>
        <v>0</v>
      </c>
      <c r="O5413" s="83" t="str">
        <f>INDEX(Data!J$2:J$6500,MATCH($A5413,Data!$A$2:$A$6500,0))</f>
        <v>individuals</v>
      </c>
      <c r="P5413" t="str">
        <f>_xlfn.XLOOKUP(B5413,Table3[RefID],Table3[Citation])</f>
        <v>Rauzon et al (2011)</v>
      </c>
    </row>
    <row r="5414" spans="1:16" x14ac:dyDescent="0.35">
      <c r="A5414" s="68">
        <v>5412</v>
      </c>
      <c r="B5414" s="73">
        <v>334</v>
      </c>
      <c r="C5414" s="73">
        <v>1005</v>
      </c>
      <c r="D5414" s="69">
        <v>3295</v>
      </c>
      <c r="E5414" t="str">
        <f>INDEX(Table5[EEZ],MATCH(C5414,Table5[Colony_ID],0))</f>
        <v>American Samoa Exclusive Economic Zone</v>
      </c>
      <c r="F5414" t="str">
        <f>INDEX(Table5[Corrected Island/Colony Name],MATCH('Full Data'!C5414,Table5[Colony_ID],0))</f>
        <v>Rose Island</v>
      </c>
      <c r="G5414" t="str">
        <f>INDEX(Table4[Common_Name],MATCH('Full Data'!D5414,Table4[SpcRecID],0))</f>
        <v>Black Noddy</v>
      </c>
      <c r="H5414" s="83" t="str">
        <f>INDEX(Data!E$2:E$6500,MATCH(A5414,Data!$A$2:$A$6500,0))</f>
        <v>Confirmed</v>
      </c>
      <c r="I5414" s="90">
        <f>INDEX(Data!P$2:P$6500,MATCH(A5414,Data!$A$2:$A$6500,0))</f>
        <v>1984</v>
      </c>
      <c r="J5414" s="90">
        <f>INDEX(Data!Q$2:Q$6500,MATCH($A5414,Data!$A$2:$A$6500,0))</f>
        <v>2007</v>
      </c>
      <c r="K5414" s="90">
        <f>INDEX(Data!F$2:F$6500,MATCH($A5414,Data!$A$2:$A$6500,0))</f>
        <v>1492</v>
      </c>
      <c r="L5414" s="90">
        <f>INDEX(Data!G$2:G$6500,MATCH($A5414,Data!$A$2:$A$6500,0))</f>
        <v>1492</v>
      </c>
      <c r="M5414" s="90">
        <f>INDEX(Data!H$2:H$6500,MATCH($A5414,Data!$A$2:$A$6500,0))</f>
        <v>0</v>
      </c>
      <c r="N5414" s="90">
        <f>INDEX(Data!I$2:I$6500,MATCH($A5414,Data!$A$2:$A$6500,0))</f>
        <v>0</v>
      </c>
      <c r="O5414" s="83" t="str">
        <f>INDEX(Data!J$2:J$6500,MATCH($A5414,Data!$A$2:$A$6500,0))</f>
        <v>individuals</v>
      </c>
      <c r="P5414" t="str">
        <f>_xlfn.XLOOKUP(B5414,Table3[RefID],Table3[Citation])</f>
        <v>USFWS (unpublished data)</v>
      </c>
    </row>
    <row r="5415" spans="1:16" x14ac:dyDescent="0.35">
      <c r="A5415" s="68">
        <v>5413</v>
      </c>
      <c r="B5415" s="73">
        <v>334</v>
      </c>
      <c r="C5415" s="69">
        <v>8003</v>
      </c>
      <c r="D5415" s="69">
        <v>3295</v>
      </c>
      <c r="E5415" t="str">
        <f>INDEX(Table5[EEZ],MATCH(C5415,Table5[Colony_ID],0))</f>
        <v>Johnston Atoll Exclusive Economic Zone</v>
      </c>
      <c r="F5415" t="str">
        <f>INDEX(Table5[Corrected Island/Colony Name],MATCH('Full Data'!C5415,Table5[Colony_ID],0))</f>
        <v>Sand Island</v>
      </c>
      <c r="G5415" t="str">
        <f>INDEX(Table4[Common_Name],MATCH('Full Data'!D5415,Table4[SpcRecID],0))</f>
        <v>Black Noddy</v>
      </c>
      <c r="H5415" s="83" t="str">
        <f>INDEX(Data!E$2:E$6500,MATCH(A5415,Data!$A$2:$A$6500,0))</f>
        <v>Confirmed</v>
      </c>
      <c r="I5415" s="90">
        <f>INDEX(Data!P$2:P$6500,MATCH(A5415,Data!$A$2:$A$6500,0))</f>
        <v>1973</v>
      </c>
      <c r="J5415" s="90">
        <f>INDEX(Data!Q$2:Q$6500,MATCH($A5415,Data!$A$2:$A$6500,0))</f>
        <v>2007</v>
      </c>
      <c r="K5415" s="90">
        <f>INDEX(Data!F$2:F$6500,MATCH($A5415,Data!$A$2:$A$6500,0))</f>
        <v>1000</v>
      </c>
      <c r="L5415" s="90">
        <f>INDEX(Data!G$2:G$6500,MATCH($A5415,Data!$A$2:$A$6500,0))</f>
        <v>1000</v>
      </c>
      <c r="M5415" s="90">
        <f>INDEX(Data!H$2:H$6500,MATCH($A5415,Data!$A$2:$A$6500,0))</f>
        <v>0</v>
      </c>
      <c r="N5415" s="90">
        <f>INDEX(Data!I$2:I$6500,MATCH($A5415,Data!$A$2:$A$6500,0))</f>
        <v>0</v>
      </c>
      <c r="O5415" s="83" t="str">
        <f>INDEX(Data!J$2:J$6500,MATCH($A5415,Data!$A$2:$A$6500,0))</f>
        <v>individuals</v>
      </c>
      <c r="P5415" t="str">
        <f>_xlfn.XLOOKUP(B5415,Table3[RefID],Table3[Citation])</f>
        <v>USFWS (unpublished data)</v>
      </c>
    </row>
    <row r="5416" spans="1:16" x14ac:dyDescent="0.35">
      <c r="A5416" s="68">
        <v>5414</v>
      </c>
      <c r="B5416" s="73">
        <v>334</v>
      </c>
      <c r="C5416" s="69">
        <v>8003</v>
      </c>
      <c r="D5416" s="69">
        <v>3957</v>
      </c>
      <c r="E5416" t="str">
        <f>INDEX(Table5[EEZ],MATCH(C5416,Table5[Colony_ID],0))</f>
        <v>Johnston Atoll Exclusive Economic Zone</v>
      </c>
      <c r="F5416" t="str">
        <f>INDEX(Table5[Corrected Island/Colony Name],MATCH('Full Data'!C5416,Table5[Colony_ID],0))</f>
        <v>Sand Island</v>
      </c>
      <c r="G5416" t="str">
        <f>INDEX(Table4[Common_Name],MATCH('Full Data'!D5416,Table4[SpcRecID],0))</f>
        <v>Black-footed Albatross</v>
      </c>
      <c r="H5416" s="83" t="str">
        <f>INDEX(Data!E$2:E$6500,MATCH(A5416,Data!$A$2:$A$6500,0))</f>
        <v>Absent</v>
      </c>
      <c r="I5416" s="90">
        <f>INDEX(Data!P$2:P$6500,MATCH(A5416,Data!$A$2:$A$6500,0))</f>
        <v>2007</v>
      </c>
      <c r="J5416" s="90">
        <f>INDEX(Data!Q$2:Q$6500,MATCH($A5416,Data!$A$2:$A$6500,0))</f>
        <v>2007</v>
      </c>
      <c r="K5416" s="90">
        <f>INDEX(Data!F$2:F$6500,MATCH($A5416,Data!$A$2:$A$6500,0))</f>
        <v>0</v>
      </c>
      <c r="L5416" s="90">
        <f>INDEX(Data!G$2:G$6500,MATCH($A5416,Data!$A$2:$A$6500,0))</f>
        <v>0</v>
      </c>
      <c r="M5416" s="90">
        <f>INDEX(Data!H$2:H$6500,MATCH($A5416,Data!$A$2:$A$6500,0))</f>
        <v>0</v>
      </c>
      <c r="N5416" s="90">
        <f>INDEX(Data!I$2:I$6500,MATCH($A5416,Data!$A$2:$A$6500,0))</f>
        <v>0</v>
      </c>
      <c r="O5416" s="83">
        <f>INDEX(Data!J$2:J$6500,MATCH($A5416,Data!$A$2:$A$6500,0))</f>
        <v>0</v>
      </c>
      <c r="P5416" t="str">
        <f>_xlfn.XLOOKUP(B5416,Table3[RefID],Table3[Citation])</f>
        <v>USFWS (unpublished data)</v>
      </c>
    </row>
    <row r="5417" spans="1:16" x14ac:dyDescent="0.35">
      <c r="A5417" s="68">
        <v>5415</v>
      </c>
      <c r="B5417" s="73">
        <v>334</v>
      </c>
      <c r="C5417" s="69">
        <v>8002</v>
      </c>
      <c r="D5417" s="70">
        <v>1016817</v>
      </c>
      <c r="E5417" t="str">
        <f>INDEX(Table5[EEZ],MATCH(C5417,Table5[Colony_ID],0))</f>
        <v>Johnston Atoll Exclusive Economic Zone</v>
      </c>
      <c r="F5417" t="str">
        <f>INDEX(Table5[Corrected Island/Colony Name],MATCH('Full Data'!C5417,Table5[Colony_ID],0))</f>
        <v>Johnston Atoll</v>
      </c>
      <c r="G5417" t="str">
        <f>INDEX(Table4[Common_Name],MATCH('Full Data'!D5417,Table4[SpcRecID],0))</f>
        <v>Blue Noddy</v>
      </c>
      <c r="H5417" s="83" t="str">
        <f>INDEX(Data!E$2:E$6500,MATCH(A5417,Data!$A$2:$A$6500,0))</f>
        <v>Potential Breeding</v>
      </c>
      <c r="I5417" s="90">
        <f>INDEX(Data!P$2:P$6500,MATCH(A5417,Data!$A$2:$A$6500,0))</f>
        <v>1973</v>
      </c>
      <c r="J5417" s="90">
        <f>INDEX(Data!Q$2:Q$6500,MATCH($A5417,Data!$A$2:$A$6500,0))</f>
        <v>2007</v>
      </c>
      <c r="K5417" s="90">
        <f>INDEX(Data!F$2:F$6500,MATCH($A5417,Data!$A$2:$A$6500,0))</f>
        <v>0</v>
      </c>
      <c r="L5417" s="90">
        <f>INDEX(Data!G$2:G$6500,MATCH($A5417,Data!$A$2:$A$6500,0))</f>
        <v>0</v>
      </c>
      <c r="M5417" s="90">
        <f>INDEX(Data!H$2:H$6500,MATCH($A5417,Data!$A$2:$A$6500,0))</f>
        <v>0</v>
      </c>
      <c r="N5417" s="90">
        <f>INDEX(Data!I$2:I$6500,MATCH($A5417,Data!$A$2:$A$6500,0))</f>
        <v>0</v>
      </c>
      <c r="O5417" s="83">
        <f>INDEX(Data!J$2:J$6500,MATCH($A5417,Data!$A$2:$A$6500,0))</f>
        <v>0</v>
      </c>
      <c r="P5417" t="str">
        <f>_xlfn.XLOOKUP(B5417,Table3[RefID],Table3[Citation])</f>
        <v>USFWS (unpublished data)</v>
      </c>
    </row>
    <row r="5418" spans="1:16" x14ac:dyDescent="0.35">
      <c r="A5418" s="68">
        <v>5416</v>
      </c>
      <c r="B5418" s="73">
        <v>334</v>
      </c>
      <c r="C5418" s="69">
        <v>8003</v>
      </c>
      <c r="D5418" s="70">
        <v>1016817</v>
      </c>
      <c r="E5418" t="str">
        <f>INDEX(Table5[EEZ],MATCH(C5418,Table5[Colony_ID],0))</f>
        <v>Johnston Atoll Exclusive Economic Zone</v>
      </c>
      <c r="F5418" t="str">
        <f>INDEX(Table5[Corrected Island/Colony Name],MATCH('Full Data'!C5418,Table5[Colony_ID],0))</f>
        <v>Sand Island</v>
      </c>
      <c r="G5418" t="str">
        <f>INDEX(Table4[Common_Name],MATCH('Full Data'!D5418,Table4[SpcRecID],0))</f>
        <v>Blue Noddy</v>
      </c>
      <c r="H5418" s="83" t="str">
        <f>INDEX(Data!E$2:E$6500,MATCH(A5418,Data!$A$2:$A$6500,0))</f>
        <v>Confirmed</v>
      </c>
      <c r="I5418" s="90">
        <f>INDEX(Data!P$2:P$6500,MATCH(A5418,Data!$A$2:$A$6500,0))</f>
        <v>1973</v>
      </c>
      <c r="J5418" s="90">
        <f>INDEX(Data!Q$2:Q$6500,MATCH($A5418,Data!$A$2:$A$6500,0))</f>
        <v>2007</v>
      </c>
      <c r="K5418" s="90">
        <f>INDEX(Data!F$2:F$6500,MATCH($A5418,Data!$A$2:$A$6500,0))</f>
        <v>4</v>
      </c>
      <c r="L5418" s="90">
        <f>INDEX(Data!G$2:G$6500,MATCH($A5418,Data!$A$2:$A$6500,0))</f>
        <v>4</v>
      </c>
      <c r="M5418" s="90">
        <f>INDEX(Data!H$2:H$6500,MATCH($A5418,Data!$A$2:$A$6500,0))</f>
        <v>0</v>
      </c>
      <c r="N5418" s="90">
        <f>INDEX(Data!I$2:I$6500,MATCH($A5418,Data!$A$2:$A$6500,0))</f>
        <v>0</v>
      </c>
      <c r="O5418" s="83" t="str">
        <f>INDEX(Data!J$2:J$6500,MATCH($A5418,Data!$A$2:$A$6500,0))</f>
        <v>individuals</v>
      </c>
      <c r="P5418" t="str">
        <f>_xlfn.XLOOKUP(B5418,Table3[RefID],Table3[Citation])</f>
        <v>USFWS (unpublished data)</v>
      </c>
    </row>
    <row r="5419" spans="1:16" x14ac:dyDescent="0.35">
      <c r="A5419" s="68">
        <v>5417</v>
      </c>
      <c r="B5419" s="73">
        <v>334</v>
      </c>
      <c r="C5419" s="73">
        <v>1005</v>
      </c>
      <c r="D5419" s="69">
        <v>3659</v>
      </c>
      <c r="E5419" t="str">
        <f>INDEX(Table5[EEZ],MATCH(C5419,Table5[Colony_ID],0))</f>
        <v>American Samoa Exclusive Economic Zone</v>
      </c>
      <c r="F5419" t="str">
        <f>INDEX(Table5[Corrected Island/Colony Name],MATCH('Full Data'!C5419,Table5[Colony_ID],0))</f>
        <v>Rose Island</v>
      </c>
      <c r="G5419" t="str">
        <f>INDEX(Table4[Common_Name],MATCH('Full Data'!D5419,Table4[SpcRecID],0))</f>
        <v>Brown Booby</v>
      </c>
      <c r="H5419" s="83" t="str">
        <f>INDEX(Data!E$2:E$6500,MATCH(A5419,Data!$A$2:$A$6500,0))</f>
        <v>Confirmed</v>
      </c>
      <c r="I5419" s="90">
        <f>INDEX(Data!P$2:P$6500,MATCH(A5419,Data!$A$2:$A$6500,0))</f>
        <v>1973</v>
      </c>
      <c r="J5419" s="90">
        <f>INDEX(Data!Q$2:Q$6500,MATCH($A5419,Data!$A$2:$A$6500,0))</f>
        <v>2007</v>
      </c>
      <c r="K5419" s="90">
        <f>INDEX(Data!F$2:F$6500,MATCH($A5419,Data!$A$2:$A$6500,0))</f>
        <v>750</v>
      </c>
      <c r="L5419" s="90">
        <f>INDEX(Data!G$2:G$6500,MATCH($A5419,Data!$A$2:$A$6500,0))</f>
        <v>750</v>
      </c>
      <c r="M5419" s="90">
        <f>INDEX(Data!H$2:H$6500,MATCH($A5419,Data!$A$2:$A$6500,0))</f>
        <v>0</v>
      </c>
      <c r="N5419" s="90">
        <f>INDEX(Data!I$2:I$6500,MATCH($A5419,Data!$A$2:$A$6500,0))</f>
        <v>0</v>
      </c>
      <c r="O5419" s="83" t="str">
        <f>INDEX(Data!J$2:J$6500,MATCH($A5419,Data!$A$2:$A$6500,0))</f>
        <v>individuals</v>
      </c>
      <c r="P5419" t="str">
        <f>_xlfn.XLOOKUP(B5419,Table3[RefID],Table3[Citation])</f>
        <v>USFWS (unpublished data)</v>
      </c>
    </row>
    <row r="5420" spans="1:16" x14ac:dyDescent="0.35">
      <c r="A5420" s="68">
        <v>5418</v>
      </c>
      <c r="B5420" s="73">
        <v>334</v>
      </c>
      <c r="C5420" s="69">
        <v>8003</v>
      </c>
      <c r="D5420" s="69">
        <v>3659</v>
      </c>
      <c r="E5420" t="str">
        <f>INDEX(Table5[EEZ],MATCH(C5420,Table5[Colony_ID],0))</f>
        <v>Johnston Atoll Exclusive Economic Zone</v>
      </c>
      <c r="F5420" t="str">
        <f>INDEX(Table5[Corrected Island/Colony Name],MATCH('Full Data'!C5420,Table5[Colony_ID],0))</f>
        <v>Sand Island</v>
      </c>
      <c r="G5420" t="str">
        <f>INDEX(Table4[Common_Name],MATCH('Full Data'!D5420,Table4[SpcRecID],0))</f>
        <v>Brown Booby</v>
      </c>
      <c r="H5420" s="83" t="str">
        <f>INDEX(Data!E$2:E$6500,MATCH(A5420,Data!$A$2:$A$6500,0))</f>
        <v>Confirmed</v>
      </c>
      <c r="I5420" s="90">
        <f>INDEX(Data!P$2:P$6500,MATCH(A5420,Data!$A$2:$A$6500,0))</f>
        <v>1973</v>
      </c>
      <c r="J5420" s="90">
        <f>INDEX(Data!Q$2:Q$6500,MATCH($A5420,Data!$A$2:$A$6500,0))</f>
        <v>2007</v>
      </c>
      <c r="K5420" s="90">
        <f>INDEX(Data!F$2:F$6500,MATCH($A5420,Data!$A$2:$A$6500,0))</f>
        <v>1110</v>
      </c>
      <c r="L5420" s="90">
        <f>INDEX(Data!G$2:G$6500,MATCH($A5420,Data!$A$2:$A$6500,0))</f>
        <v>1110</v>
      </c>
      <c r="M5420" s="90">
        <f>INDEX(Data!H$2:H$6500,MATCH($A5420,Data!$A$2:$A$6500,0))</f>
        <v>0</v>
      </c>
      <c r="N5420" s="90">
        <f>INDEX(Data!I$2:I$6500,MATCH($A5420,Data!$A$2:$A$6500,0))</f>
        <v>0</v>
      </c>
      <c r="O5420" s="83" t="str">
        <f>INDEX(Data!J$2:J$6500,MATCH($A5420,Data!$A$2:$A$6500,0))</f>
        <v>individuals</v>
      </c>
      <c r="P5420" t="str">
        <f>_xlfn.XLOOKUP(B5420,Table3[RefID],Table3[Citation])</f>
        <v>USFWS (unpublished data)</v>
      </c>
    </row>
    <row r="5421" spans="1:16" x14ac:dyDescent="0.35">
      <c r="A5421" s="68">
        <v>5419</v>
      </c>
      <c r="B5421" s="73">
        <v>334</v>
      </c>
      <c r="C5421" s="73">
        <v>1005</v>
      </c>
      <c r="D5421" s="69">
        <v>3294</v>
      </c>
      <c r="E5421" t="str">
        <f>INDEX(Table5[EEZ],MATCH(C5421,Table5[Colony_ID],0))</f>
        <v>American Samoa Exclusive Economic Zone</v>
      </c>
      <c r="F5421" t="str">
        <f>INDEX(Table5[Corrected Island/Colony Name],MATCH('Full Data'!C5421,Table5[Colony_ID],0))</f>
        <v>Rose Island</v>
      </c>
      <c r="G5421" t="str">
        <f>INDEX(Table4[Common_Name],MATCH('Full Data'!D5421,Table4[SpcRecID],0))</f>
        <v>Brown Noddy</v>
      </c>
      <c r="H5421" s="83" t="str">
        <f>INDEX(Data!E$2:E$6500,MATCH(A5421,Data!$A$2:$A$6500,0))</f>
        <v>Confirmed</v>
      </c>
      <c r="I5421" s="90">
        <f>INDEX(Data!P$2:P$6500,MATCH(A5421,Data!$A$2:$A$6500,0))</f>
        <v>1973</v>
      </c>
      <c r="J5421" s="90">
        <f>INDEX(Data!Q$2:Q$6500,MATCH($A5421,Data!$A$2:$A$6500,0))</f>
        <v>2007</v>
      </c>
      <c r="K5421" s="90">
        <f>INDEX(Data!F$2:F$6500,MATCH($A5421,Data!$A$2:$A$6500,0))</f>
        <v>408</v>
      </c>
      <c r="L5421" s="90">
        <f>INDEX(Data!G$2:G$6500,MATCH($A5421,Data!$A$2:$A$6500,0))</f>
        <v>408</v>
      </c>
      <c r="M5421" s="90">
        <f>INDEX(Data!H$2:H$6500,MATCH($A5421,Data!$A$2:$A$6500,0))</f>
        <v>0</v>
      </c>
      <c r="N5421" s="90">
        <f>INDEX(Data!I$2:I$6500,MATCH($A5421,Data!$A$2:$A$6500,0))</f>
        <v>0</v>
      </c>
      <c r="O5421" s="83" t="str">
        <f>INDEX(Data!J$2:J$6500,MATCH($A5421,Data!$A$2:$A$6500,0))</f>
        <v>individuals</v>
      </c>
      <c r="P5421" t="str">
        <f>_xlfn.XLOOKUP(B5421,Table3[RefID],Table3[Citation])</f>
        <v>USFWS (unpublished data)</v>
      </c>
    </row>
    <row r="5422" spans="1:16" x14ac:dyDescent="0.35">
      <c r="A5422" s="68">
        <v>5420</v>
      </c>
      <c r="B5422" s="73">
        <v>334</v>
      </c>
      <c r="C5422" s="69">
        <v>8003</v>
      </c>
      <c r="D5422" s="69">
        <v>3294</v>
      </c>
      <c r="E5422" t="str">
        <f>INDEX(Table5[EEZ],MATCH(C5422,Table5[Colony_ID],0))</f>
        <v>Johnston Atoll Exclusive Economic Zone</v>
      </c>
      <c r="F5422" t="str">
        <f>INDEX(Table5[Corrected Island/Colony Name],MATCH('Full Data'!C5422,Table5[Colony_ID],0))</f>
        <v>Sand Island</v>
      </c>
      <c r="G5422" t="str">
        <f>INDEX(Table4[Common_Name],MATCH('Full Data'!D5422,Table4[SpcRecID],0))</f>
        <v>Brown Noddy</v>
      </c>
      <c r="H5422" s="83" t="str">
        <f>INDEX(Data!E$2:E$6500,MATCH(A5422,Data!$A$2:$A$6500,0))</f>
        <v>Confirmed</v>
      </c>
      <c r="I5422" s="90">
        <f>INDEX(Data!P$2:P$6500,MATCH(A5422,Data!$A$2:$A$6500,0))</f>
        <v>1973</v>
      </c>
      <c r="J5422" s="90">
        <f>INDEX(Data!Q$2:Q$6500,MATCH($A5422,Data!$A$2:$A$6500,0))</f>
        <v>2007</v>
      </c>
      <c r="K5422" s="90">
        <f>INDEX(Data!F$2:F$6500,MATCH($A5422,Data!$A$2:$A$6500,0))</f>
        <v>17000</v>
      </c>
      <c r="L5422" s="90">
        <f>INDEX(Data!G$2:G$6500,MATCH($A5422,Data!$A$2:$A$6500,0))</f>
        <v>17000</v>
      </c>
      <c r="M5422" s="90">
        <f>INDEX(Data!H$2:H$6500,MATCH($A5422,Data!$A$2:$A$6500,0))</f>
        <v>0</v>
      </c>
      <c r="N5422" s="90">
        <f>INDEX(Data!I$2:I$6500,MATCH($A5422,Data!$A$2:$A$6500,0))</f>
        <v>0</v>
      </c>
      <c r="O5422" s="83" t="str">
        <f>INDEX(Data!J$2:J$6500,MATCH($A5422,Data!$A$2:$A$6500,0))</f>
        <v>individuals</v>
      </c>
      <c r="P5422" t="str">
        <f>_xlfn.XLOOKUP(B5422,Table3[RefID],Table3[Citation])</f>
        <v>USFWS (unpublished data)</v>
      </c>
    </row>
    <row r="5423" spans="1:16" x14ac:dyDescent="0.35">
      <c r="A5423" s="68">
        <v>5421</v>
      </c>
      <c r="B5423" s="73">
        <v>334</v>
      </c>
      <c r="C5423" s="69">
        <v>8003</v>
      </c>
      <c r="D5423" s="69">
        <v>3920</v>
      </c>
      <c r="E5423" t="str">
        <f>INDEX(Table5[EEZ],MATCH(C5423,Table5[Colony_ID],0))</f>
        <v>Johnston Atoll Exclusive Economic Zone</v>
      </c>
      <c r="F5423" t="str">
        <f>INDEX(Table5[Corrected Island/Colony Name],MATCH('Full Data'!C5423,Table5[Colony_ID],0))</f>
        <v>Sand Island</v>
      </c>
      <c r="G5423" t="str">
        <f>INDEX(Table4[Common_Name],MATCH('Full Data'!D5423,Table4[SpcRecID],0))</f>
        <v>Bulwer's Petrel</v>
      </c>
      <c r="H5423" s="83" t="str">
        <f>INDEX(Data!E$2:E$6500,MATCH(A5423,Data!$A$2:$A$6500,0))</f>
        <v>Confirmed</v>
      </c>
      <c r="I5423" s="90">
        <f>INDEX(Data!P$2:P$6500,MATCH(A5423,Data!$A$2:$A$6500,0))</f>
        <v>1973</v>
      </c>
      <c r="J5423" s="90">
        <f>INDEX(Data!Q$2:Q$6500,MATCH($A5423,Data!$A$2:$A$6500,0))</f>
        <v>2007</v>
      </c>
      <c r="K5423" s="90">
        <f>INDEX(Data!F$2:F$6500,MATCH($A5423,Data!$A$2:$A$6500,0))</f>
        <v>120</v>
      </c>
      <c r="L5423" s="90">
        <f>INDEX(Data!G$2:G$6500,MATCH($A5423,Data!$A$2:$A$6500,0))</f>
        <v>120</v>
      </c>
      <c r="M5423" s="90">
        <f>INDEX(Data!H$2:H$6500,MATCH($A5423,Data!$A$2:$A$6500,0))</f>
        <v>0</v>
      </c>
      <c r="N5423" s="90">
        <f>INDEX(Data!I$2:I$6500,MATCH($A5423,Data!$A$2:$A$6500,0))</f>
        <v>0</v>
      </c>
      <c r="O5423" s="83" t="str">
        <f>INDEX(Data!J$2:J$6500,MATCH($A5423,Data!$A$2:$A$6500,0))</f>
        <v>individuals</v>
      </c>
      <c r="P5423" t="str">
        <f>_xlfn.XLOOKUP(B5423,Table3[RefID],Table3[Citation])</f>
        <v>USFWS (unpublished data)</v>
      </c>
    </row>
    <row r="5424" spans="1:16" x14ac:dyDescent="0.35">
      <c r="A5424" s="68">
        <v>5422</v>
      </c>
      <c r="B5424" s="73">
        <v>334</v>
      </c>
      <c r="C5424" s="73">
        <v>1005</v>
      </c>
      <c r="D5424" s="70">
        <v>3935</v>
      </c>
      <c r="E5424" t="str">
        <f>INDEX(Table5[EEZ],MATCH(C5424,Table5[Colony_ID],0))</f>
        <v>American Samoa Exclusive Economic Zone</v>
      </c>
      <c r="F5424" t="str">
        <f>INDEX(Table5[Corrected Island/Colony Name],MATCH('Full Data'!C5424,Table5[Colony_ID],0))</f>
        <v>Rose Island</v>
      </c>
      <c r="G5424" t="str">
        <f>INDEX(Table4[Common_Name],MATCH('Full Data'!D5424,Table4[SpcRecID],0))</f>
        <v>Christmas Shearwater</v>
      </c>
      <c r="H5424" s="83" t="str">
        <f>INDEX(Data!E$2:E$6500,MATCH(A5424,Data!$A$2:$A$6500,0))</f>
        <v>Potential breeding</v>
      </c>
      <c r="I5424" s="90">
        <f>INDEX(Data!P$2:P$6500,MATCH(A5424,Data!$A$2:$A$6500,0))</f>
        <v>1973</v>
      </c>
      <c r="J5424" s="90">
        <f>INDEX(Data!Q$2:Q$6500,MATCH($A5424,Data!$A$2:$A$6500,0))</f>
        <v>2007</v>
      </c>
      <c r="K5424" s="90">
        <f>INDEX(Data!F$2:F$6500,MATCH($A5424,Data!$A$2:$A$6500,0))</f>
        <v>1</v>
      </c>
      <c r="L5424" s="90">
        <f>INDEX(Data!G$2:G$6500,MATCH($A5424,Data!$A$2:$A$6500,0))</f>
        <v>1</v>
      </c>
      <c r="M5424" s="90">
        <f>INDEX(Data!H$2:H$6500,MATCH($A5424,Data!$A$2:$A$6500,0))</f>
        <v>0</v>
      </c>
      <c r="N5424" s="90">
        <f>INDEX(Data!I$2:I$6500,MATCH($A5424,Data!$A$2:$A$6500,0))</f>
        <v>0</v>
      </c>
      <c r="O5424" s="83" t="str">
        <f>INDEX(Data!J$2:J$6500,MATCH($A5424,Data!$A$2:$A$6500,0))</f>
        <v>individuals</v>
      </c>
      <c r="P5424" t="str">
        <f>_xlfn.XLOOKUP(B5424,Table3[RefID],Table3[Citation])</f>
        <v>USFWS (unpublished data)</v>
      </c>
    </row>
    <row r="5425" spans="1:16" x14ac:dyDescent="0.35">
      <c r="A5425" s="68">
        <v>5423</v>
      </c>
      <c r="B5425" s="73">
        <v>334</v>
      </c>
      <c r="C5425" s="69">
        <v>8003</v>
      </c>
      <c r="D5425" s="70">
        <v>3935</v>
      </c>
      <c r="E5425" t="str">
        <f>INDEX(Table5[EEZ],MATCH(C5425,Table5[Colony_ID],0))</f>
        <v>Johnston Atoll Exclusive Economic Zone</v>
      </c>
      <c r="F5425" t="str">
        <f>INDEX(Table5[Corrected Island/Colony Name],MATCH('Full Data'!C5425,Table5[Colony_ID],0))</f>
        <v>Sand Island</v>
      </c>
      <c r="G5425" t="str">
        <f>INDEX(Table4[Common_Name],MATCH('Full Data'!D5425,Table4[SpcRecID],0))</f>
        <v>Christmas Shearwater</v>
      </c>
      <c r="H5425" s="83" t="str">
        <f>INDEX(Data!E$2:E$6500,MATCH(A5425,Data!$A$2:$A$6500,0))</f>
        <v>Confirmed</v>
      </c>
      <c r="I5425" s="90">
        <f>INDEX(Data!P$2:P$6500,MATCH(A5425,Data!$A$2:$A$6500,0))</f>
        <v>1973</v>
      </c>
      <c r="J5425" s="90">
        <f>INDEX(Data!Q$2:Q$6500,MATCH($A5425,Data!$A$2:$A$6500,0))</f>
        <v>2007</v>
      </c>
      <c r="K5425" s="90">
        <f>INDEX(Data!F$2:F$6500,MATCH($A5425,Data!$A$2:$A$6500,0))</f>
        <v>220</v>
      </c>
      <c r="L5425" s="90">
        <f>INDEX(Data!G$2:G$6500,MATCH($A5425,Data!$A$2:$A$6500,0))</f>
        <v>220</v>
      </c>
      <c r="M5425" s="90">
        <f>INDEX(Data!H$2:H$6500,MATCH($A5425,Data!$A$2:$A$6500,0))</f>
        <v>0</v>
      </c>
      <c r="N5425" s="90">
        <f>INDEX(Data!I$2:I$6500,MATCH($A5425,Data!$A$2:$A$6500,0))</f>
        <v>0</v>
      </c>
      <c r="O5425" s="83" t="str">
        <f>INDEX(Data!J$2:J$6500,MATCH($A5425,Data!$A$2:$A$6500,0))</f>
        <v>individuals</v>
      </c>
      <c r="P5425" t="str">
        <f>_xlfn.XLOOKUP(B5425,Table3[RefID],Table3[Citation])</f>
        <v>USFWS (unpublished data)</v>
      </c>
    </row>
    <row r="5426" spans="1:16" x14ac:dyDescent="0.35">
      <c r="A5426" s="68">
        <v>5424</v>
      </c>
      <c r="B5426" s="73">
        <v>334</v>
      </c>
      <c r="C5426" s="73">
        <v>1005</v>
      </c>
      <c r="D5426" s="69">
        <v>3298</v>
      </c>
      <c r="E5426" t="str">
        <f>INDEX(Table5[EEZ],MATCH(C5426,Table5[Colony_ID],0))</f>
        <v>American Samoa Exclusive Economic Zone</v>
      </c>
      <c r="F5426" t="str">
        <f>INDEX(Table5[Corrected Island/Colony Name],MATCH('Full Data'!C5426,Table5[Colony_ID],0))</f>
        <v>Rose Island</v>
      </c>
      <c r="G5426" t="str">
        <f>INDEX(Table4[Common_Name],MATCH('Full Data'!D5426,Table4[SpcRecID],0))</f>
        <v>Common White Tern</v>
      </c>
      <c r="H5426" s="83" t="str">
        <f>INDEX(Data!E$2:E$6500,MATCH(A5426,Data!$A$2:$A$6500,0))</f>
        <v>Confirmed</v>
      </c>
      <c r="I5426" s="90">
        <f>INDEX(Data!P$2:P$6500,MATCH(A5426,Data!$A$2:$A$6500,0))</f>
        <v>1973</v>
      </c>
      <c r="J5426" s="90">
        <f>INDEX(Data!Q$2:Q$6500,MATCH($A5426,Data!$A$2:$A$6500,0))</f>
        <v>2007</v>
      </c>
      <c r="K5426" s="90">
        <f>INDEX(Data!F$2:F$6500,MATCH($A5426,Data!$A$2:$A$6500,0))</f>
        <v>120</v>
      </c>
      <c r="L5426" s="90">
        <f>INDEX(Data!G$2:G$6500,MATCH($A5426,Data!$A$2:$A$6500,0))</f>
        <v>120</v>
      </c>
      <c r="M5426" s="90">
        <f>INDEX(Data!H$2:H$6500,MATCH($A5426,Data!$A$2:$A$6500,0))</f>
        <v>0</v>
      </c>
      <c r="N5426" s="90">
        <f>INDEX(Data!I$2:I$6500,MATCH($A5426,Data!$A$2:$A$6500,0))</f>
        <v>0</v>
      </c>
      <c r="O5426" s="83" t="str">
        <f>INDEX(Data!J$2:J$6500,MATCH($A5426,Data!$A$2:$A$6500,0))</f>
        <v>individuals</v>
      </c>
      <c r="P5426" t="str">
        <f>_xlfn.XLOOKUP(B5426,Table3[RefID],Table3[Citation])</f>
        <v>USFWS (unpublished data)</v>
      </c>
    </row>
    <row r="5427" spans="1:16" x14ac:dyDescent="0.35">
      <c r="A5427" s="68">
        <v>5425</v>
      </c>
      <c r="B5427" s="73">
        <v>334</v>
      </c>
      <c r="C5427" s="69">
        <v>8003</v>
      </c>
      <c r="D5427" s="69">
        <v>3298</v>
      </c>
      <c r="E5427" t="str">
        <f>INDEX(Table5[EEZ],MATCH(C5427,Table5[Colony_ID],0))</f>
        <v>Johnston Atoll Exclusive Economic Zone</v>
      </c>
      <c r="F5427" t="str">
        <f>INDEX(Table5[Corrected Island/Colony Name],MATCH('Full Data'!C5427,Table5[Colony_ID],0))</f>
        <v>Sand Island</v>
      </c>
      <c r="G5427" t="str">
        <f>INDEX(Table4[Common_Name],MATCH('Full Data'!D5427,Table4[SpcRecID],0))</f>
        <v>Common White Tern</v>
      </c>
      <c r="H5427" s="83" t="str">
        <f>INDEX(Data!E$2:E$6500,MATCH(A5427,Data!$A$2:$A$6500,0))</f>
        <v>Confirmed</v>
      </c>
      <c r="I5427" s="90">
        <f>INDEX(Data!P$2:P$6500,MATCH(A5427,Data!$A$2:$A$6500,0))</f>
        <v>1973</v>
      </c>
      <c r="J5427" s="90">
        <f>INDEX(Data!Q$2:Q$6500,MATCH($A5427,Data!$A$2:$A$6500,0))</f>
        <v>2007</v>
      </c>
      <c r="K5427" s="90">
        <f>INDEX(Data!F$2:F$6500,MATCH($A5427,Data!$A$2:$A$6500,0))</f>
        <v>1000</v>
      </c>
      <c r="L5427" s="90">
        <f>INDEX(Data!G$2:G$6500,MATCH($A5427,Data!$A$2:$A$6500,0))</f>
        <v>1000</v>
      </c>
      <c r="M5427" s="90">
        <f>INDEX(Data!H$2:H$6500,MATCH($A5427,Data!$A$2:$A$6500,0))</f>
        <v>0</v>
      </c>
      <c r="N5427" s="90">
        <f>INDEX(Data!I$2:I$6500,MATCH($A5427,Data!$A$2:$A$6500,0))</f>
        <v>0</v>
      </c>
      <c r="O5427" s="83" t="str">
        <f>INDEX(Data!J$2:J$6500,MATCH($A5427,Data!$A$2:$A$6500,0))</f>
        <v>individuals</v>
      </c>
      <c r="P5427" t="str">
        <f>_xlfn.XLOOKUP(B5427,Table3[RefID],Table3[Citation])</f>
        <v>USFWS (unpublished data)</v>
      </c>
    </row>
    <row r="5428" spans="1:16" x14ac:dyDescent="0.35">
      <c r="A5428" s="68">
        <v>5426</v>
      </c>
      <c r="B5428" s="73">
        <v>334</v>
      </c>
      <c r="C5428" s="73">
        <v>1005</v>
      </c>
      <c r="D5428" s="70">
        <v>3845</v>
      </c>
      <c r="E5428" t="str">
        <f>INDEX(Table5[EEZ],MATCH(C5428,Table5[Colony_ID],0))</f>
        <v>American Samoa Exclusive Economic Zone</v>
      </c>
      <c r="F5428" t="str">
        <f>INDEX(Table5[Corrected Island/Colony Name],MATCH('Full Data'!C5428,Table5[Colony_ID],0))</f>
        <v>Rose Island</v>
      </c>
      <c r="G5428" t="str">
        <f>INDEX(Table4[Common_Name],MATCH('Full Data'!D5428,Table4[SpcRecID],0))</f>
        <v>Great Frigatebird</v>
      </c>
      <c r="H5428" s="83" t="str">
        <f>INDEX(Data!E$2:E$6500,MATCH(A5428,Data!$A$2:$A$6500,0))</f>
        <v>Confirmed</v>
      </c>
      <c r="I5428" s="90">
        <f>INDEX(Data!P$2:P$6500,MATCH(A5428,Data!$A$2:$A$6500,0))</f>
        <v>1973</v>
      </c>
      <c r="J5428" s="90">
        <f>INDEX(Data!Q$2:Q$6500,MATCH($A5428,Data!$A$2:$A$6500,0))</f>
        <v>2007</v>
      </c>
      <c r="K5428" s="90">
        <f>INDEX(Data!F$2:F$6500,MATCH($A5428,Data!$A$2:$A$6500,0))</f>
        <v>22</v>
      </c>
      <c r="L5428" s="90">
        <f>INDEX(Data!G$2:G$6500,MATCH($A5428,Data!$A$2:$A$6500,0))</f>
        <v>22</v>
      </c>
      <c r="M5428" s="90">
        <f>INDEX(Data!H$2:H$6500,MATCH($A5428,Data!$A$2:$A$6500,0))</f>
        <v>0</v>
      </c>
      <c r="N5428" s="90">
        <f>INDEX(Data!I$2:I$6500,MATCH($A5428,Data!$A$2:$A$6500,0))</f>
        <v>0</v>
      </c>
      <c r="O5428" s="83" t="str">
        <f>INDEX(Data!J$2:J$6500,MATCH($A5428,Data!$A$2:$A$6500,0))</f>
        <v>individuals</v>
      </c>
      <c r="P5428" t="str">
        <f>_xlfn.XLOOKUP(B5428,Table3[RefID],Table3[Citation])</f>
        <v>USFWS (unpublished data)</v>
      </c>
    </row>
    <row r="5429" spans="1:16" x14ac:dyDescent="0.35">
      <c r="A5429" s="68">
        <v>5427</v>
      </c>
      <c r="B5429" s="73">
        <v>334</v>
      </c>
      <c r="C5429" s="69">
        <v>8003</v>
      </c>
      <c r="D5429" s="70">
        <v>3845</v>
      </c>
      <c r="E5429" t="str">
        <f>INDEX(Table5[EEZ],MATCH(C5429,Table5[Colony_ID],0))</f>
        <v>Johnston Atoll Exclusive Economic Zone</v>
      </c>
      <c r="F5429" t="str">
        <f>INDEX(Table5[Corrected Island/Colony Name],MATCH('Full Data'!C5429,Table5[Colony_ID],0))</f>
        <v>Sand Island</v>
      </c>
      <c r="G5429" t="str">
        <f>INDEX(Table4[Common_Name],MATCH('Full Data'!D5429,Table4[SpcRecID],0))</f>
        <v>Great Frigatebird</v>
      </c>
      <c r="H5429" s="83" t="str">
        <f>INDEX(Data!E$2:E$6500,MATCH(A5429,Data!$A$2:$A$6500,0))</f>
        <v>Confirmed</v>
      </c>
      <c r="I5429" s="90">
        <f>INDEX(Data!P$2:P$6500,MATCH(A5429,Data!$A$2:$A$6500,0))</f>
        <v>1973</v>
      </c>
      <c r="J5429" s="90">
        <f>INDEX(Data!Q$2:Q$6500,MATCH($A5429,Data!$A$2:$A$6500,0))</f>
        <v>2007</v>
      </c>
      <c r="K5429" s="90">
        <f>INDEX(Data!F$2:F$6500,MATCH($A5429,Data!$A$2:$A$6500,0))</f>
        <v>380</v>
      </c>
      <c r="L5429" s="90">
        <f>INDEX(Data!G$2:G$6500,MATCH($A5429,Data!$A$2:$A$6500,0))</f>
        <v>380</v>
      </c>
      <c r="M5429" s="90">
        <f>INDEX(Data!H$2:H$6500,MATCH($A5429,Data!$A$2:$A$6500,0))</f>
        <v>0</v>
      </c>
      <c r="N5429" s="90">
        <f>INDEX(Data!I$2:I$6500,MATCH($A5429,Data!$A$2:$A$6500,0))</f>
        <v>0</v>
      </c>
      <c r="O5429" s="83" t="str">
        <f>INDEX(Data!J$2:J$6500,MATCH($A5429,Data!$A$2:$A$6500,0))</f>
        <v>individuals</v>
      </c>
      <c r="P5429" t="str">
        <f>_xlfn.XLOOKUP(B5429,Table3[RefID],Table3[Citation])</f>
        <v>USFWS (unpublished data)</v>
      </c>
    </row>
    <row r="5430" spans="1:16" x14ac:dyDescent="0.35">
      <c r="A5430" s="68">
        <v>5428</v>
      </c>
      <c r="B5430" s="73">
        <v>334</v>
      </c>
      <c r="C5430" s="73">
        <v>1005</v>
      </c>
      <c r="D5430" s="69">
        <v>3286</v>
      </c>
      <c r="E5430" t="str">
        <f>INDEX(Table5[EEZ],MATCH(C5430,Table5[Colony_ID],0))</f>
        <v>American Samoa Exclusive Economic Zone</v>
      </c>
      <c r="F5430" t="str">
        <f>INDEX(Table5[Corrected Island/Colony Name],MATCH('Full Data'!C5430,Table5[Colony_ID],0))</f>
        <v>Rose Island</v>
      </c>
      <c r="G5430" t="str">
        <f>INDEX(Table4[Common_Name],MATCH('Full Data'!D5430,Table4[SpcRecID],0))</f>
        <v>Grey-backed Tern</v>
      </c>
      <c r="H5430" s="83" t="str">
        <f>INDEX(Data!E$2:E$6500,MATCH(A5430,Data!$A$2:$A$6500,0))</f>
        <v>Confirmed</v>
      </c>
      <c r="I5430" s="90">
        <f>INDEX(Data!P$2:P$6500,MATCH(A5430,Data!$A$2:$A$6500,0))</f>
        <v>1973</v>
      </c>
      <c r="J5430" s="90">
        <f>INDEX(Data!Q$2:Q$6500,MATCH($A5430,Data!$A$2:$A$6500,0))</f>
        <v>2007</v>
      </c>
      <c r="K5430" s="90">
        <f>INDEX(Data!F$2:F$6500,MATCH($A5430,Data!$A$2:$A$6500,0))</f>
        <v>30</v>
      </c>
      <c r="L5430" s="90">
        <f>INDEX(Data!G$2:G$6500,MATCH($A5430,Data!$A$2:$A$6500,0))</f>
        <v>30</v>
      </c>
      <c r="M5430" s="90">
        <f>INDEX(Data!H$2:H$6500,MATCH($A5430,Data!$A$2:$A$6500,0))</f>
        <v>0</v>
      </c>
      <c r="N5430" s="90">
        <f>INDEX(Data!I$2:I$6500,MATCH($A5430,Data!$A$2:$A$6500,0))</f>
        <v>0</v>
      </c>
      <c r="O5430" s="83" t="str">
        <f>INDEX(Data!J$2:J$6500,MATCH($A5430,Data!$A$2:$A$6500,0))</f>
        <v>individuals</v>
      </c>
      <c r="P5430" t="str">
        <f>_xlfn.XLOOKUP(B5430,Table3[RefID],Table3[Citation])</f>
        <v>USFWS (unpublished data)</v>
      </c>
    </row>
    <row r="5431" spans="1:16" x14ac:dyDescent="0.35">
      <c r="A5431" s="68">
        <v>5429</v>
      </c>
      <c r="B5431" s="73">
        <v>334</v>
      </c>
      <c r="C5431" s="69">
        <v>8003</v>
      </c>
      <c r="D5431" s="69">
        <v>3286</v>
      </c>
      <c r="E5431" t="str">
        <f>INDEX(Table5[EEZ],MATCH(C5431,Table5[Colony_ID],0))</f>
        <v>Johnston Atoll Exclusive Economic Zone</v>
      </c>
      <c r="F5431" t="str">
        <f>INDEX(Table5[Corrected Island/Colony Name],MATCH('Full Data'!C5431,Table5[Colony_ID],0))</f>
        <v>Sand Island</v>
      </c>
      <c r="G5431" t="str">
        <f>INDEX(Table4[Common_Name],MATCH('Full Data'!D5431,Table4[SpcRecID],0))</f>
        <v>Grey-backed Tern</v>
      </c>
      <c r="H5431" s="83" t="str">
        <f>INDEX(Data!E$2:E$6500,MATCH(A5431,Data!$A$2:$A$6500,0))</f>
        <v>Confirmed</v>
      </c>
      <c r="I5431" s="90">
        <f>INDEX(Data!P$2:P$6500,MATCH(A5431,Data!$A$2:$A$6500,0))</f>
        <v>1973</v>
      </c>
      <c r="J5431" s="90">
        <f>INDEX(Data!Q$2:Q$6500,MATCH($A5431,Data!$A$2:$A$6500,0))</f>
        <v>2007</v>
      </c>
      <c r="K5431" s="90">
        <f>INDEX(Data!F$2:F$6500,MATCH($A5431,Data!$A$2:$A$6500,0))</f>
        <v>1000</v>
      </c>
      <c r="L5431" s="90">
        <f>INDEX(Data!G$2:G$6500,MATCH($A5431,Data!$A$2:$A$6500,0))</f>
        <v>1000</v>
      </c>
      <c r="M5431" s="90">
        <f>INDEX(Data!H$2:H$6500,MATCH($A5431,Data!$A$2:$A$6500,0))</f>
        <v>0</v>
      </c>
      <c r="N5431" s="90">
        <f>INDEX(Data!I$2:I$6500,MATCH($A5431,Data!$A$2:$A$6500,0))</f>
        <v>0</v>
      </c>
      <c r="O5431" s="83" t="str">
        <f>INDEX(Data!J$2:J$6500,MATCH($A5431,Data!$A$2:$A$6500,0))</f>
        <v>individuals</v>
      </c>
      <c r="P5431" t="str">
        <f>_xlfn.XLOOKUP(B5431,Table3[RefID],Table3[Citation])</f>
        <v>USFWS (unpublished data)</v>
      </c>
    </row>
    <row r="5432" spans="1:16" x14ac:dyDescent="0.35">
      <c r="A5432" s="68">
        <v>5430</v>
      </c>
      <c r="B5432" s="73">
        <v>334</v>
      </c>
      <c r="C5432" s="73">
        <v>1005</v>
      </c>
      <c r="D5432" s="69">
        <v>3846</v>
      </c>
      <c r="E5432" t="str">
        <f>INDEX(Table5[EEZ],MATCH(C5432,Table5[Colony_ID],0))</f>
        <v>American Samoa Exclusive Economic Zone</v>
      </c>
      <c r="F5432" t="str">
        <f>INDEX(Table5[Corrected Island/Colony Name],MATCH('Full Data'!C5432,Table5[Colony_ID],0))</f>
        <v>Rose Island</v>
      </c>
      <c r="G5432" t="str">
        <f>INDEX(Table4[Common_Name],MATCH('Full Data'!D5432,Table4[SpcRecID],0))</f>
        <v>Lesser Frigatebird</v>
      </c>
      <c r="H5432" s="83" t="str">
        <f>INDEX(Data!E$2:E$6500,MATCH(A5432,Data!$A$2:$A$6500,0))</f>
        <v>Confirmed</v>
      </c>
      <c r="I5432" s="90">
        <f>INDEX(Data!P$2:P$6500,MATCH(A5432,Data!$A$2:$A$6500,0))</f>
        <v>1973</v>
      </c>
      <c r="J5432" s="90">
        <f>INDEX(Data!Q$2:Q$6500,MATCH($A5432,Data!$A$2:$A$6500,0))</f>
        <v>2007</v>
      </c>
      <c r="K5432" s="90">
        <f>INDEX(Data!F$2:F$6500,MATCH($A5432,Data!$A$2:$A$6500,0))</f>
        <v>62</v>
      </c>
      <c r="L5432" s="90">
        <f>INDEX(Data!G$2:G$6500,MATCH($A5432,Data!$A$2:$A$6500,0))</f>
        <v>62</v>
      </c>
      <c r="M5432" s="90">
        <f>INDEX(Data!H$2:H$6500,MATCH($A5432,Data!$A$2:$A$6500,0))</f>
        <v>0</v>
      </c>
      <c r="N5432" s="90">
        <f>INDEX(Data!I$2:I$6500,MATCH($A5432,Data!$A$2:$A$6500,0))</f>
        <v>0</v>
      </c>
      <c r="O5432" s="83" t="str">
        <f>INDEX(Data!J$2:J$6500,MATCH($A5432,Data!$A$2:$A$6500,0))</f>
        <v>individuals</v>
      </c>
      <c r="P5432" t="str">
        <f>_xlfn.XLOOKUP(B5432,Table3[RefID],Table3[Citation])</f>
        <v>USFWS (unpublished data)</v>
      </c>
    </row>
    <row r="5433" spans="1:16" x14ac:dyDescent="0.35">
      <c r="A5433" s="68">
        <v>5431</v>
      </c>
      <c r="B5433" s="73">
        <v>334</v>
      </c>
      <c r="C5433" s="69">
        <v>8002</v>
      </c>
      <c r="D5433" s="70">
        <v>32652</v>
      </c>
      <c r="E5433" t="str">
        <f>INDEX(Table5[EEZ],MATCH(C5433,Table5[Colony_ID],0))</f>
        <v>Johnston Atoll Exclusive Economic Zone</v>
      </c>
      <c r="F5433" t="str">
        <f>INDEX(Table5[Corrected Island/Colony Name],MATCH('Full Data'!C5433,Table5[Colony_ID],0))</f>
        <v>Johnston Atoll</v>
      </c>
      <c r="G5433" t="str">
        <f>INDEX(Table4[Common_Name],MATCH('Full Data'!D5433,Table4[SpcRecID],0))</f>
        <v>Masked Booby</v>
      </c>
      <c r="H5433" s="83" t="str">
        <f>INDEX(Data!E$2:E$6500,MATCH(A5433,Data!$A$2:$A$6500,0))</f>
        <v>Potential Breeding</v>
      </c>
      <c r="I5433" s="90">
        <f>INDEX(Data!P$2:P$6500,MATCH(A5433,Data!$A$2:$A$6500,0))</f>
        <v>1973</v>
      </c>
      <c r="J5433" s="90">
        <f>INDEX(Data!Q$2:Q$6500,MATCH($A5433,Data!$A$2:$A$6500,0))</f>
        <v>2007</v>
      </c>
      <c r="K5433" s="90">
        <f>INDEX(Data!F$2:F$6500,MATCH($A5433,Data!$A$2:$A$6500,0))</f>
        <v>0</v>
      </c>
      <c r="L5433" s="90">
        <f>INDEX(Data!G$2:G$6500,MATCH($A5433,Data!$A$2:$A$6500,0))</f>
        <v>0</v>
      </c>
      <c r="M5433" s="90">
        <f>INDEX(Data!H$2:H$6500,MATCH($A5433,Data!$A$2:$A$6500,0))</f>
        <v>0</v>
      </c>
      <c r="N5433" s="90">
        <f>INDEX(Data!I$2:I$6500,MATCH($A5433,Data!$A$2:$A$6500,0))</f>
        <v>0</v>
      </c>
      <c r="O5433" s="83">
        <f>INDEX(Data!J$2:J$6500,MATCH($A5433,Data!$A$2:$A$6500,0))</f>
        <v>0</v>
      </c>
      <c r="P5433" t="str">
        <f>_xlfn.XLOOKUP(B5433,Table3[RefID],Table3[Citation])</f>
        <v>USFWS (unpublished data)</v>
      </c>
    </row>
    <row r="5434" spans="1:16" x14ac:dyDescent="0.35">
      <c r="A5434" s="68">
        <v>5432</v>
      </c>
      <c r="B5434" s="73">
        <v>334</v>
      </c>
      <c r="C5434" s="73">
        <v>1005</v>
      </c>
      <c r="D5434" s="70">
        <v>32652</v>
      </c>
      <c r="E5434" t="str">
        <f>INDEX(Table5[EEZ],MATCH(C5434,Table5[Colony_ID],0))</f>
        <v>American Samoa Exclusive Economic Zone</v>
      </c>
      <c r="F5434" t="str">
        <f>INDEX(Table5[Corrected Island/Colony Name],MATCH('Full Data'!C5434,Table5[Colony_ID],0))</f>
        <v>Rose Island</v>
      </c>
      <c r="G5434" t="str">
        <f>INDEX(Table4[Common_Name],MATCH('Full Data'!D5434,Table4[SpcRecID],0))</f>
        <v>Masked Booby</v>
      </c>
      <c r="H5434" s="83" t="str">
        <f>INDEX(Data!E$2:E$6500,MATCH(A5434,Data!$A$2:$A$6500,0))</f>
        <v>Confirmed</v>
      </c>
      <c r="I5434" s="90">
        <f>INDEX(Data!P$2:P$6500,MATCH(A5434,Data!$A$2:$A$6500,0))</f>
        <v>1973</v>
      </c>
      <c r="J5434" s="90">
        <f>INDEX(Data!Q$2:Q$6500,MATCH($A5434,Data!$A$2:$A$6500,0))</f>
        <v>2007</v>
      </c>
      <c r="K5434" s="90">
        <f>INDEX(Data!F$2:F$6500,MATCH($A5434,Data!$A$2:$A$6500,0))</f>
        <v>50</v>
      </c>
      <c r="L5434" s="90">
        <f>INDEX(Data!G$2:G$6500,MATCH($A5434,Data!$A$2:$A$6500,0))</f>
        <v>50</v>
      </c>
      <c r="M5434" s="90">
        <f>INDEX(Data!H$2:H$6500,MATCH($A5434,Data!$A$2:$A$6500,0))</f>
        <v>0</v>
      </c>
      <c r="N5434" s="90">
        <f>INDEX(Data!I$2:I$6500,MATCH($A5434,Data!$A$2:$A$6500,0))</f>
        <v>0</v>
      </c>
      <c r="O5434" s="83" t="str">
        <f>INDEX(Data!J$2:J$6500,MATCH($A5434,Data!$A$2:$A$6500,0))</f>
        <v>individuals</v>
      </c>
      <c r="P5434" t="str">
        <f>_xlfn.XLOOKUP(B5434,Table3[RefID],Table3[Citation])</f>
        <v>USFWS (unpublished data)</v>
      </c>
    </row>
    <row r="5435" spans="1:16" x14ac:dyDescent="0.35">
      <c r="A5435" s="68">
        <v>5433</v>
      </c>
      <c r="B5435" s="73">
        <v>334</v>
      </c>
      <c r="C5435" s="69">
        <v>8003</v>
      </c>
      <c r="D5435" s="70">
        <v>32652</v>
      </c>
      <c r="E5435" t="str">
        <f>INDEX(Table5[EEZ],MATCH(C5435,Table5[Colony_ID],0))</f>
        <v>Johnston Atoll Exclusive Economic Zone</v>
      </c>
      <c r="F5435" t="str">
        <f>INDEX(Table5[Corrected Island/Colony Name],MATCH('Full Data'!C5435,Table5[Colony_ID],0))</f>
        <v>Sand Island</v>
      </c>
      <c r="G5435" t="str">
        <f>INDEX(Table4[Common_Name],MATCH('Full Data'!D5435,Table4[SpcRecID],0))</f>
        <v>Masked Booby</v>
      </c>
      <c r="H5435" s="83" t="str">
        <f>INDEX(Data!E$2:E$6500,MATCH(A5435,Data!$A$2:$A$6500,0))</f>
        <v>Confirmed</v>
      </c>
      <c r="I5435" s="90">
        <f>INDEX(Data!P$2:P$6500,MATCH(A5435,Data!$A$2:$A$6500,0))</f>
        <v>1973</v>
      </c>
      <c r="J5435" s="90">
        <f>INDEX(Data!Q$2:Q$6500,MATCH($A5435,Data!$A$2:$A$6500,0))</f>
        <v>2007</v>
      </c>
      <c r="K5435" s="90">
        <f>INDEX(Data!F$2:F$6500,MATCH($A5435,Data!$A$2:$A$6500,0))</f>
        <v>80</v>
      </c>
      <c r="L5435" s="90">
        <f>INDEX(Data!G$2:G$6500,MATCH($A5435,Data!$A$2:$A$6500,0))</f>
        <v>80</v>
      </c>
      <c r="M5435" s="90">
        <f>INDEX(Data!H$2:H$6500,MATCH($A5435,Data!$A$2:$A$6500,0))</f>
        <v>0</v>
      </c>
      <c r="N5435" s="90">
        <f>INDEX(Data!I$2:I$6500,MATCH($A5435,Data!$A$2:$A$6500,0))</f>
        <v>0</v>
      </c>
      <c r="O5435" s="83" t="str">
        <f>INDEX(Data!J$2:J$6500,MATCH($A5435,Data!$A$2:$A$6500,0))</f>
        <v>individuals</v>
      </c>
      <c r="P5435" t="str">
        <f>_xlfn.XLOOKUP(B5435,Table3[RefID],Table3[Citation])</f>
        <v>USFWS (unpublished data)</v>
      </c>
    </row>
    <row r="5436" spans="1:16" x14ac:dyDescent="0.35">
      <c r="A5436" s="68">
        <v>5434</v>
      </c>
      <c r="B5436" s="73">
        <v>334</v>
      </c>
      <c r="C5436" s="73">
        <v>1005</v>
      </c>
      <c r="D5436" s="69">
        <v>3658</v>
      </c>
      <c r="E5436" t="str">
        <f>INDEX(Table5[EEZ],MATCH(C5436,Table5[Colony_ID],0))</f>
        <v>American Samoa Exclusive Economic Zone</v>
      </c>
      <c r="F5436" t="str">
        <f>INDEX(Table5[Corrected Island/Colony Name],MATCH('Full Data'!C5436,Table5[Colony_ID],0))</f>
        <v>Rose Island</v>
      </c>
      <c r="G5436" t="str">
        <f>INDEX(Table4[Common_Name],MATCH('Full Data'!D5436,Table4[SpcRecID],0))</f>
        <v>Red-footed Booby</v>
      </c>
      <c r="H5436" s="83" t="str">
        <f>INDEX(Data!E$2:E$6500,MATCH(A5436,Data!$A$2:$A$6500,0))</f>
        <v>Confirmed</v>
      </c>
      <c r="I5436" s="90">
        <f>INDEX(Data!P$2:P$6500,MATCH(A5436,Data!$A$2:$A$6500,0))</f>
        <v>1973</v>
      </c>
      <c r="J5436" s="90">
        <f>INDEX(Data!Q$2:Q$6500,MATCH($A5436,Data!$A$2:$A$6500,0))</f>
        <v>2007</v>
      </c>
      <c r="K5436" s="90">
        <f>INDEX(Data!F$2:F$6500,MATCH($A5436,Data!$A$2:$A$6500,0))</f>
        <v>1382</v>
      </c>
      <c r="L5436" s="90">
        <f>INDEX(Data!G$2:G$6500,MATCH($A5436,Data!$A$2:$A$6500,0))</f>
        <v>1382</v>
      </c>
      <c r="M5436" s="90">
        <f>INDEX(Data!H$2:H$6500,MATCH($A5436,Data!$A$2:$A$6500,0))</f>
        <v>0</v>
      </c>
      <c r="N5436" s="90">
        <f>INDEX(Data!I$2:I$6500,MATCH($A5436,Data!$A$2:$A$6500,0))</f>
        <v>0</v>
      </c>
      <c r="O5436" s="83" t="str">
        <f>INDEX(Data!J$2:J$6500,MATCH($A5436,Data!$A$2:$A$6500,0))</f>
        <v>individuals</v>
      </c>
      <c r="P5436" t="str">
        <f>_xlfn.XLOOKUP(B5436,Table3[RefID],Table3[Citation])</f>
        <v>USFWS (unpublished data)</v>
      </c>
    </row>
    <row r="5437" spans="1:16" x14ac:dyDescent="0.35">
      <c r="A5437" s="68">
        <v>5435</v>
      </c>
      <c r="B5437" s="73">
        <v>334</v>
      </c>
      <c r="C5437" s="69">
        <v>8003</v>
      </c>
      <c r="D5437" s="69">
        <v>3658</v>
      </c>
      <c r="E5437" t="str">
        <f>INDEX(Table5[EEZ],MATCH(C5437,Table5[Colony_ID],0))</f>
        <v>Johnston Atoll Exclusive Economic Zone</v>
      </c>
      <c r="F5437" t="str">
        <f>INDEX(Table5[Corrected Island/Colony Name],MATCH('Full Data'!C5437,Table5[Colony_ID],0))</f>
        <v>Sand Island</v>
      </c>
      <c r="G5437" t="str">
        <f>INDEX(Table4[Common_Name],MATCH('Full Data'!D5437,Table4[SpcRecID],0))</f>
        <v>Red-footed Booby</v>
      </c>
      <c r="H5437" s="83" t="str">
        <f>INDEX(Data!E$2:E$6500,MATCH(A5437,Data!$A$2:$A$6500,0))</f>
        <v>Confirmed</v>
      </c>
      <c r="I5437" s="90">
        <f>INDEX(Data!P$2:P$6500,MATCH(A5437,Data!$A$2:$A$6500,0))</f>
        <v>1973</v>
      </c>
      <c r="J5437" s="90">
        <f>INDEX(Data!Q$2:Q$6500,MATCH($A5437,Data!$A$2:$A$6500,0))</f>
        <v>2007</v>
      </c>
      <c r="K5437" s="90">
        <f>INDEX(Data!F$2:F$6500,MATCH($A5437,Data!$A$2:$A$6500,0))</f>
        <v>1740</v>
      </c>
      <c r="L5437" s="90">
        <f>INDEX(Data!G$2:G$6500,MATCH($A5437,Data!$A$2:$A$6500,0))</f>
        <v>1740</v>
      </c>
      <c r="M5437" s="90">
        <f>INDEX(Data!H$2:H$6500,MATCH($A5437,Data!$A$2:$A$6500,0))</f>
        <v>0</v>
      </c>
      <c r="N5437" s="90">
        <f>INDEX(Data!I$2:I$6500,MATCH($A5437,Data!$A$2:$A$6500,0))</f>
        <v>0</v>
      </c>
      <c r="O5437" s="83" t="str">
        <f>INDEX(Data!J$2:J$6500,MATCH($A5437,Data!$A$2:$A$6500,0))</f>
        <v>individuals</v>
      </c>
      <c r="P5437" t="str">
        <f>_xlfn.XLOOKUP(B5437,Table3[RefID],Table3[Citation])</f>
        <v>USFWS (unpublished data)</v>
      </c>
    </row>
    <row r="5438" spans="1:16" x14ac:dyDescent="0.35">
      <c r="A5438" s="68">
        <v>5436</v>
      </c>
      <c r="B5438" s="73">
        <v>334</v>
      </c>
      <c r="C5438" s="73">
        <v>1005</v>
      </c>
      <c r="D5438" s="69">
        <v>3649</v>
      </c>
      <c r="E5438" t="str">
        <f>INDEX(Table5[EEZ],MATCH(C5438,Table5[Colony_ID],0))</f>
        <v>American Samoa Exclusive Economic Zone</v>
      </c>
      <c r="F5438" t="str">
        <f>INDEX(Table5[Corrected Island/Colony Name],MATCH('Full Data'!C5438,Table5[Colony_ID],0))</f>
        <v>Rose Island</v>
      </c>
      <c r="G5438" t="str">
        <f>INDEX(Table4[Common_Name],MATCH('Full Data'!D5438,Table4[SpcRecID],0))</f>
        <v>Red-tailed Tropicbird</v>
      </c>
      <c r="H5438" s="83" t="str">
        <f>INDEX(Data!E$2:E$6500,MATCH(A5438,Data!$A$2:$A$6500,0))</f>
        <v>Confirmed</v>
      </c>
      <c r="I5438" s="90">
        <f>INDEX(Data!P$2:P$6500,MATCH(A5438,Data!$A$2:$A$6500,0))</f>
        <v>1973</v>
      </c>
      <c r="J5438" s="90">
        <f>INDEX(Data!Q$2:Q$6500,MATCH($A5438,Data!$A$2:$A$6500,0))</f>
        <v>2007</v>
      </c>
      <c r="K5438" s="90">
        <f>INDEX(Data!F$2:F$6500,MATCH($A5438,Data!$A$2:$A$6500,0))</f>
        <v>76</v>
      </c>
      <c r="L5438" s="90">
        <f>INDEX(Data!G$2:G$6500,MATCH($A5438,Data!$A$2:$A$6500,0))</f>
        <v>76</v>
      </c>
      <c r="M5438" s="90">
        <f>INDEX(Data!H$2:H$6500,MATCH($A5438,Data!$A$2:$A$6500,0))</f>
        <v>0</v>
      </c>
      <c r="N5438" s="90">
        <f>INDEX(Data!I$2:I$6500,MATCH($A5438,Data!$A$2:$A$6500,0))</f>
        <v>0</v>
      </c>
      <c r="O5438" s="83" t="str">
        <f>INDEX(Data!J$2:J$6500,MATCH($A5438,Data!$A$2:$A$6500,0))</f>
        <v>individuals</v>
      </c>
      <c r="P5438" t="str">
        <f>_xlfn.XLOOKUP(B5438,Table3[RefID],Table3[Citation])</f>
        <v>USFWS (unpublished data)</v>
      </c>
    </row>
    <row r="5439" spans="1:16" x14ac:dyDescent="0.35">
      <c r="A5439" s="68">
        <v>5437</v>
      </c>
      <c r="B5439" s="73">
        <v>334</v>
      </c>
      <c r="C5439" s="69">
        <v>8003</v>
      </c>
      <c r="D5439" s="69">
        <v>3649</v>
      </c>
      <c r="E5439" t="str">
        <f>INDEX(Table5[EEZ],MATCH(C5439,Table5[Colony_ID],0))</f>
        <v>Johnston Atoll Exclusive Economic Zone</v>
      </c>
      <c r="F5439" t="str">
        <f>INDEX(Table5[Corrected Island/Colony Name],MATCH('Full Data'!C5439,Table5[Colony_ID],0))</f>
        <v>Sand Island</v>
      </c>
      <c r="G5439" t="str">
        <f>INDEX(Table4[Common_Name],MATCH('Full Data'!D5439,Table4[SpcRecID],0))</f>
        <v>Red-tailed Tropicbird</v>
      </c>
      <c r="H5439" s="83" t="str">
        <f>INDEX(Data!E$2:E$6500,MATCH(A5439,Data!$A$2:$A$6500,0))</f>
        <v>Confirmed</v>
      </c>
      <c r="I5439" s="90">
        <f>INDEX(Data!P$2:P$6500,MATCH(A5439,Data!$A$2:$A$6500,0))</f>
        <v>1973</v>
      </c>
      <c r="J5439" s="90">
        <f>INDEX(Data!Q$2:Q$6500,MATCH($A5439,Data!$A$2:$A$6500,0))</f>
        <v>2007</v>
      </c>
      <c r="K5439" s="90">
        <f>INDEX(Data!F$2:F$6500,MATCH($A5439,Data!$A$2:$A$6500,0))</f>
        <v>6500</v>
      </c>
      <c r="L5439" s="90">
        <f>INDEX(Data!G$2:G$6500,MATCH($A5439,Data!$A$2:$A$6500,0))</f>
        <v>6500</v>
      </c>
      <c r="M5439" s="90">
        <f>INDEX(Data!H$2:H$6500,MATCH($A5439,Data!$A$2:$A$6500,0))</f>
        <v>0</v>
      </c>
      <c r="N5439" s="90">
        <f>INDEX(Data!I$2:I$6500,MATCH($A5439,Data!$A$2:$A$6500,0))</f>
        <v>0</v>
      </c>
      <c r="O5439" s="83" t="str">
        <f>INDEX(Data!J$2:J$6500,MATCH($A5439,Data!$A$2:$A$6500,0))</f>
        <v>individuals</v>
      </c>
      <c r="P5439" t="str">
        <f>_xlfn.XLOOKUP(B5439,Table3[RefID],Table3[Citation])</f>
        <v>USFWS (unpublished data)</v>
      </c>
    </row>
    <row r="5440" spans="1:16" x14ac:dyDescent="0.35">
      <c r="A5440" s="68">
        <v>5438</v>
      </c>
      <c r="B5440" s="73">
        <v>334</v>
      </c>
      <c r="C5440" s="73">
        <v>1005</v>
      </c>
      <c r="D5440" s="69">
        <v>3288</v>
      </c>
      <c r="E5440" t="str">
        <f>INDEX(Table5[EEZ],MATCH(C5440,Table5[Colony_ID],0))</f>
        <v>American Samoa Exclusive Economic Zone</v>
      </c>
      <c r="F5440" t="str">
        <f>INDEX(Table5[Corrected Island/Colony Name],MATCH('Full Data'!C5440,Table5[Colony_ID],0))</f>
        <v>Rose Island</v>
      </c>
      <c r="G5440" t="str">
        <f>INDEX(Table4[Common_Name],MATCH('Full Data'!D5440,Table4[SpcRecID],0))</f>
        <v>Sooty Tern</v>
      </c>
      <c r="H5440" s="83" t="str">
        <f>INDEX(Data!E$2:E$6500,MATCH(A5440,Data!$A$2:$A$6500,0))</f>
        <v>Confirmed</v>
      </c>
      <c r="I5440" s="90">
        <f>INDEX(Data!P$2:P$6500,MATCH(A5440,Data!$A$2:$A$6500,0))</f>
        <v>1973</v>
      </c>
      <c r="J5440" s="90">
        <f>INDEX(Data!Q$2:Q$6500,MATCH($A5440,Data!$A$2:$A$6500,0))</f>
        <v>2007</v>
      </c>
      <c r="K5440" s="90">
        <f>INDEX(Data!F$2:F$6500,MATCH($A5440,Data!$A$2:$A$6500,0))</f>
        <v>135000</v>
      </c>
      <c r="L5440" s="90">
        <f>INDEX(Data!G$2:G$6500,MATCH($A5440,Data!$A$2:$A$6500,0))</f>
        <v>135000</v>
      </c>
      <c r="M5440" s="90">
        <f>INDEX(Data!H$2:H$6500,MATCH($A5440,Data!$A$2:$A$6500,0))</f>
        <v>0</v>
      </c>
      <c r="N5440" s="90">
        <f>INDEX(Data!I$2:I$6500,MATCH($A5440,Data!$A$2:$A$6500,0))</f>
        <v>0</v>
      </c>
      <c r="O5440" s="83" t="str">
        <f>INDEX(Data!J$2:J$6500,MATCH($A5440,Data!$A$2:$A$6500,0))</f>
        <v>individuals</v>
      </c>
      <c r="P5440" t="str">
        <f>_xlfn.XLOOKUP(B5440,Table3[RefID],Table3[Citation])</f>
        <v>USFWS (unpublished data)</v>
      </c>
    </row>
    <row r="5441" spans="1:16" x14ac:dyDescent="0.35">
      <c r="A5441" s="68">
        <v>5439</v>
      </c>
      <c r="B5441" s="73">
        <v>334</v>
      </c>
      <c r="C5441" s="69">
        <v>8003</v>
      </c>
      <c r="D5441" s="69">
        <v>3288</v>
      </c>
      <c r="E5441" t="str">
        <f>INDEX(Table5[EEZ],MATCH(C5441,Table5[Colony_ID],0))</f>
        <v>Johnston Atoll Exclusive Economic Zone</v>
      </c>
      <c r="F5441" t="str">
        <f>INDEX(Table5[Corrected Island/Colony Name],MATCH('Full Data'!C5441,Table5[Colony_ID],0))</f>
        <v>Sand Island</v>
      </c>
      <c r="G5441" t="str">
        <f>INDEX(Table4[Common_Name],MATCH('Full Data'!D5441,Table4[SpcRecID],0))</f>
        <v>Sooty Tern</v>
      </c>
      <c r="H5441" s="83" t="str">
        <f>INDEX(Data!E$2:E$6500,MATCH(A5441,Data!$A$2:$A$6500,0))</f>
        <v>Confirmed</v>
      </c>
      <c r="I5441" s="90">
        <f>INDEX(Data!P$2:P$6500,MATCH(A5441,Data!$A$2:$A$6500,0))</f>
        <v>1973</v>
      </c>
      <c r="J5441" s="90">
        <f>INDEX(Data!Q$2:Q$6500,MATCH($A5441,Data!$A$2:$A$6500,0))</f>
        <v>2007</v>
      </c>
      <c r="K5441" s="90">
        <f>INDEX(Data!F$2:F$6500,MATCH($A5441,Data!$A$2:$A$6500,0))</f>
        <v>360000</v>
      </c>
      <c r="L5441" s="90">
        <f>INDEX(Data!G$2:G$6500,MATCH($A5441,Data!$A$2:$A$6500,0))</f>
        <v>360000</v>
      </c>
      <c r="M5441" s="90">
        <f>INDEX(Data!H$2:H$6500,MATCH($A5441,Data!$A$2:$A$6500,0))</f>
        <v>0</v>
      </c>
      <c r="N5441" s="90">
        <f>INDEX(Data!I$2:I$6500,MATCH($A5441,Data!$A$2:$A$6500,0))</f>
        <v>0</v>
      </c>
      <c r="O5441" s="83" t="str">
        <f>INDEX(Data!J$2:J$6500,MATCH($A5441,Data!$A$2:$A$6500,0))</f>
        <v>individuals</v>
      </c>
      <c r="P5441" t="str">
        <f>_xlfn.XLOOKUP(B5441,Table3[RefID],Table3[Citation])</f>
        <v>USFWS (unpublished data)</v>
      </c>
    </row>
    <row r="5442" spans="1:16" x14ac:dyDescent="0.35">
      <c r="A5442" s="68">
        <v>5440</v>
      </c>
      <c r="B5442" s="73">
        <v>334</v>
      </c>
      <c r="C5442" s="69">
        <v>8002</v>
      </c>
      <c r="D5442" s="70">
        <v>3928</v>
      </c>
      <c r="E5442" t="str">
        <f>INDEX(Table5[EEZ],MATCH(C5442,Table5[Colony_ID],0))</f>
        <v>Johnston Atoll Exclusive Economic Zone</v>
      </c>
      <c r="F5442" t="str">
        <f>INDEX(Table5[Corrected Island/Colony Name],MATCH('Full Data'!C5442,Table5[Colony_ID],0))</f>
        <v>Johnston Atoll</v>
      </c>
      <c r="G5442" t="str">
        <f>INDEX(Table4[Common_Name],MATCH('Full Data'!D5442,Table4[SpcRecID],0))</f>
        <v>Wedge-tailed Shearwater</v>
      </c>
      <c r="H5442" s="83" t="str">
        <f>INDEX(Data!E$2:E$6500,MATCH(A5442,Data!$A$2:$A$6500,0))</f>
        <v>Confirmed</v>
      </c>
      <c r="I5442" s="90">
        <f>INDEX(Data!P$2:P$6500,MATCH(A5442,Data!$A$2:$A$6500,0))</f>
        <v>2007</v>
      </c>
      <c r="J5442" s="90">
        <f>INDEX(Data!Q$2:Q$6500,MATCH($A5442,Data!$A$2:$A$6500,0))</f>
        <v>2007</v>
      </c>
      <c r="K5442" s="90">
        <f>INDEX(Data!F$2:F$6500,MATCH($A5442,Data!$A$2:$A$6500,0))</f>
        <v>0</v>
      </c>
      <c r="L5442" s="90">
        <f>INDEX(Data!G$2:G$6500,MATCH($A5442,Data!$A$2:$A$6500,0))</f>
        <v>0</v>
      </c>
      <c r="M5442" s="90">
        <f>INDEX(Data!H$2:H$6500,MATCH($A5442,Data!$A$2:$A$6500,0))</f>
        <v>0</v>
      </c>
      <c r="N5442" s="90">
        <f>INDEX(Data!I$2:I$6500,MATCH($A5442,Data!$A$2:$A$6500,0))</f>
        <v>0</v>
      </c>
      <c r="O5442" s="83">
        <f>INDEX(Data!J$2:J$6500,MATCH($A5442,Data!$A$2:$A$6500,0))</f>
        <v>0</v>
      </c>
      <c r="P5442" t="str">
        <f>_xlfn.XLOOKUP(B5442,Table3[RefID],Table3[Citation])</f>
        <v>USFWS (unpublished data)</v>
      </c>
    </row>
    <row r="5443" spans="1:16" x14ac:dyDescent="0.35">
      <c r="A5443" s="68">
        <v>5441</v>
      </c>
      <c r="B5443" s="73">
        <v>334</v>
      </c>
      <c r="C5443" s="73">
        <v>1005</v>
      </c>
      <c r="D5443" s="70">
        <v>3928</v>
      </c>
      <c r="E5443" t="str">
        <f>INDEX(Table5[EEZ],MATCH(C5443,Table5[Colony_ID],0))</f>
        <v>American Samoa Exclusive Economic Zone</v>
      </c>
      <c r="F5443" t="str">
        <f>INDEX(Table5[Corrected Island/Colony Name],MATCH('Full Data'!C5443,Table5[Colony_ID],0))</f>
        <v>Rose Island</v>
      </c>
      <c r="G5443" t="str">
        <f>INDEX(Table4[Common_Name],MATCH('Full Data'!D5443,Table4[SpcRecID],0))</f>
        <v>Wedge-tailed Shearwater</v>
      </c>
      <c r="H5443" s="83" t="str">
        <f>INDEX(Data!E$2:E$6500,MATCH(A5443,Data!$A$2:$A$6500,0))</f>
        <v>Potential breeding</v>
      </c>
      <c r="I5443" s="90">
        <f>INDEX(Data!P$2:P$6500,MATCH(A5443,Data!$A$2:$A$6500,0))</f>
        <v>1973</v>
      </c>
      <c r="J5443" s="90">
        <f>INDEX(Data!Q$2:Q$6500,MATCH($A5443,Data!$A$2:$A$6500,0))</f>
        <v>2007</v>
      </c>
      <c r="K5443" s="90">
        <f>INDEX(Data!F$2:F$6500,MATCH($A5443,Data!$A$2:$A$6500,0))</f>
        <v>3</v>
      </c>
      <c r="L5443" s="90">
        <f>INDEX(Data!G$2:G$6500,MATCH($A5443,Data!$A$2:$A$6500,0))</f>
        <v>3</v>
      </c>
      <c r="M5443" s="90">
        <f>INDEX(Data!H$2:H$6500,MATCH($A5443,Data!$A$2:$A$6500,0))</f>
        <v>0</v>
      </c>
      <c r="N5443" s="90">
        <f>INDEX(Data!I$2:I$6500,MATCH($A5443,Data!$A$2:$A$6500,0))</f>
        <v>0</v>
      </c>
      <c r="O5443" s="83" t="str">
        <f>INDEX(Data!J$2:J$6500,MATCH($A5443,Data!$A$2:$A$6500,0))</f>
        <v>individuals</v>
      </c>
      <c r="P5443" t="str">
        <f>_xlfn.XLOOKUP(B5443,Table3[RefID],Table3[Citation])</f>
        <v>USFWS (unpublished data)</v>
      </c>
    </row>
    <row r="5444" spans="1:16" x14ac:dyDescent="0.35">
      <c r="A5444" s="68">
        <v>5442</v>
      </c>
      <c r="B5444" s="73">
        <v>334</v>
      </c>
      <c r="C5444" s="69">
        <v>8003</v>
      </c>
      <c r="D5444" s="70">
        <v>3928</v>
      </c>
      <c r="E5444" t="str">
        <f>INDEX(Table5[EEZ],MATCH(C5444,Table5[Colony_ID],0))</f>
        <v>Johnston Atoll Exclusive Economic Zone</v>
      </c>
      <c r="F5444" t="str">
        <f>INDEX(Table5[Corrected Island/Colony Name],MATCH('Full Data'!C5444,Table5[Colony_ID],0))</f>
        <v>Sand Island</v>
      </c>
      <c r="G5444" t="str">
        <f>INDEX(Table4[Common_Name],MATCH('Full Data'!D5444,Table4[SpcRecID],0))</f>
        <v>Wedge-tailed Shearwater</v>
      </c>
      <c r="H5444" s="83" t="str">
        <f>INDEX(Data!E$2:E$6500,MATCH(A5444,Data!$A$2:$A$6500,0))</f>
        <v>Confirmed</v>
      </c>
      <c r="I5444" s="90">
        <f>INDEX(Data!P$2:P$6500,MATCH(A5444,Data!$A$2:$A$6500,0))</f>
        <v>1973</v>
      </c>
      <c r="J5444" s="90">
        <f>INDEX(Data!Q$2:Q$6500,MATCH($A5444,Data!$A$2:$A$6500,0))</f>
        <v>2007</v>
      </c>
      <c r="K5444" s="90">
        <f>INDEX(Data!F$2:F$6500,MATCH($A5444,Data!$A$2:$A$6500,0))</f>
        <v>8000</v>
      </c>
      <c r="L5444" s="90">
        <f>INDEX(Data!G$2:G$6500,MATCH($A5444,Data!$A$2:$A$6500,0))</f>
        <v>8000</v>
      </c>
      <c r="M5444" s="90">
        <f>INDEX(Data!H$2:H$6500,MATCH($A5444,Data!$A$2:$A$6500,0))</f>
        <v>0</v>
      </c>
      <c r="N5444" s="90">
        <f>INDEX(Data!I$2:I$6500,MATCH($A5444,Data!$A$2:$A$6500,0))</f>
        <v>0</v>
      </c>
      <c r="O5444" s="83" t="str">
        <f>INDEX(Data!J$2:J$6500,MATCH($A5444,Data!$A$2:$A$6500,0))</f>
        <v>individuals</v>
      </c>
      <c r="P5444" t="str">
        <f>_xlfn.XLOOKUP(B5444,Table3[RefID],Table3[Citation])</f>
        <v>USFWS (unpublished data)</v>
      </c>
    </row>
    <row r="5445" spans="1:16" x14ac:dyDescent="0.35">
      <c r="A5445" s="68">
        <v>5443</v>
      </c>
      <c r="B5445" s="73">
        <v>334</v>
      </c>
      <c r="C5445" s="73">
        <v>1005</v>
      </c>
      <c r="D5445" s="69">
        <v>3650</v>
      </c>
      <c r="E5445" t="str">
        <f>INDEX(Table5[EEZ],MATCH(C5445,Table5[Colony_ID],0))</f>
        <v>American Samoa Exclusive Economic Zone</v>
      </c>
      <c r="F5445" t="str">
        <f>INDEX(Table5[Corrected Island/Colony Name],MATCH('Full Data'!C5445,Table5[Colony_ID],0))</f>
        <v>Rose Island</v>
      </c>
      <c r="G5445" t="str">
        <f>INDEX(Table4[Common_Name],MATCH('Full Data'!D5445,Table4[SpcRecID],0))</f>
        <v>White-tailed Tropicbird</v>
      </c>
      <c r="H5445" s="83" t="str">
        <f>INDEX(Data!E$2:E$6500,MATCH(A5445,Data!$A$2:$A$6500,0))</f>
        <v>Confirmed</v>
      </c>
      <c r="I5445" s="90">
        <f>INDEX(Data!P$2:P$6500,MATCH(A5445,Data!$A$2:$A$6500,0))</f>
        <v>1973</v>
      </c>
      <c r="J5445" s="90">
        <f>INDEX(Data!Q$2:Q$6500,MATCH($A5445,Data!$A$2:$A$6500,0))</f>
        <v>2007</v>
      </c>
      <c r="K5445" s="90">
        <f>INDEX(Data!F$2:F$6500,MATCH($A5445,Data!$A$2:$A$6500,0))</f>
        <v>4</v>
      </c>
      <c r="L5445" s="90">
        <f>INDEX(Data!G$2:G$6500,MATCH($A5445,Data!$A$2:$A$6500,0))</f>
        <v>4</v>
      </c>
      <c r="M5445" s="90">
        <f>INDEX(Data!H$2:H$6500,MATCH($A5445,Data!$A$2:$A$6500,0))</f>
        <v>0</v>
      </c>
      <c r="N5445" s="90">
        <f>INDEX(Data!I$2:I$6500,MATCH($A5445,Data!$A$2:$A$6500,0))</f>
        <v>0</v>
      </c>
      <c r="O5445" s="83" t="str">
        <f>INDEX(Data!J$2:J$6500,MATCH($A5445,Data!$A$2:$A$6500,0))</f>
        <v>individuals</v>
      </c>
      <c r="P5445" t="str">
        <f>_xlfn.XLOOKUP(B5445,Table3[RefID],Table3[Citation])</f>
        <v>USFWS (unpublished data)</v>
      </c>
    </row>
    <row r="5446" spans="1:16" x14ac:dyDescent="0.35">
      <c r="A5446" s="68">
        <v>5444</v>
      </c>
      <c r="B5446" s="73">
        <v>334</v>
      </c>
      <c r="C5446" s="69">
        <v>8003</v>
      </c>
      <c r="D5446" s="69">
        <v>3650</v>
      </c>
      <c r="E5446" t="str">
        <f>INDEX(Table5[EEZ],MATCH(C5446,Table5[Colony_ID],0))</f>
        <v>Johnston Atoll Exclusive Economic Zone</v>
      </c>
      <c r="F5446" t="str">
        <f>INDEX(Table5[Corrected Island/Colony Name],MATCH('Full Data'!C5446,Table5[Colony_ID],0))</f>
        <v>Sand Island</v>
      </c>
      <c r="G5446" t="str">
        <f>INDEX(Table4[Common_Name],MATCH('Full Data'!D5446,Table4[SpcRecID],0))</f>
        <v>White-tailed Tropicbird</v>
      </c>
      <c r="H5446" s="83" t="str">
        <f>INDEX(Data!E$2:E$6500,MATCH(A5446,Data!$A$2:$A$6500,0))</f>
        <v>Confirmed</v>
      </c>
      <c r="I5446" s="90">
        <f>INDEX(Data!P$2:P$6500,MATCH(A5446,Data!$A$2:$A$6500,0))</f>
        <v>1973</v>
      </c>
      <c r="J5446" s="90">
        <f>INDEX(Data!Q$2:Q$6500,MATCH($A5446,Data!$A$2:$A$6500,0))</f>
        <v>2007</v>
      </c>
      <c r="K5446" s="90">
        <f>INDEX(Data!F$2:F$6500,MATCH($A5446,Data!$A$2:$A$6500,0))</f>
        <v>4</v>
      </c>
      <c r="L5446" s="90">
        <f>INDEX(Data!G$2:G$6500,MATCH($A5446,Data!$A$2:$A$6500,0))</f>
        <v>4</v>
      </c>
      <c r="M5446" s="90">
        <f>INDEX(Data!H$2:H$6500,MATCH($A5446,Data!$A$2:$A$6500,0))</f>
        <v>0</v>
      </c>
      <c r="N5446" s="90">
        <f>INDEX(Data!I$2:I$6500,MATCH($A5446,Data!$A$2:$A$6500,0))</f>
        <v>0</v>
      </c>
      <c r="O5446" s="83" t="str">
        <f>INDEX(Data!J$2:J$6500,MATCH($A5446,Data!$A$2:$A$6500,0))</f>
        <v>individuals</v>
      </c>
      <c r="P5446" t="str">
        <f>_xlfn.XLOOKUP(B5446,Table3[RefID],Table3[Citation])</f>
        <v>USFWS (unpublished data)</v>
      </c>
    </row>
    <row r="5447" spans="1:16" x14ac:dyDescent="0.35">
      <c r="A5447" s="68">
        <v>5445</v>
      </c>
      <c r="B5447" s="69">
        <v>335</v>
      </c>
      <c r="C5447" s="69">
        <v>4033</v>
      </c>
      <c r="D5447" s="69">
        <v>3287</v>
      </c>
      <c r="E5447" t="str">
        <f>INDEX(Table5[EEZ],MATCH(C5447,Table5[Colony_ID],0))</f>
        <v>Fijian Exclusive Economic Zone</v>
      </c>
      <c r="F5447" t="str">
        <f>INDEX(Table5[Corrected Island/Colony Name],MATCH('Full Data'!C5447,Table5[Colony_ID],0))</f>
        <v>Naiabo Island</v>
      </c>
      <c r="G5447" t="str">
        <f>INDEX(Table4[Common_Name],MATCH('Full Data'!D5447,Table4[SpcRecID],0))</f>
        <v>Bridled Tern</v>
      </c>
      <c r="H5447" s="83" t="str">
        <f>INDEX(Data!E$2:E$6500,MATCH(A5447,Data!$A$2:$A$6500,0))</f>
        <v>Confirmed</v>
      </c>
      <c r="I5447" s="90">
        <f>INDEX(Data!P$2:P$6500,MATCH(A5447,Data!$A$2:$A$6500,0))</f>
        <v>2011</v>
      </c>
      <c r="J5447" s="90">
        <f>INDEX(Data!Q$2:Q$6500,MATCH($A5447,Data!$A$2:$A$6500,0))</f>
        <v>2011</v>
      </c>
      <c r="K5447" s="90">
        <f>INDEX(Data!F$2:F$6500,MATCH($A5447,Data!$A$2:$A$6500,0))</f>
        <v>8</v>
      </c>
      <c r="L5447" s="90">
        <f>INDEX(Data!G$2:G$6500,MATCH($A5447,Data!$A$2:$A$6500,0))</f>
        <v>8</v>
      </c>
      <c r="M5447" s="90">
        <f>INDEX(Data!H$2:H$6500,MATCH($A5447,Data!$A$2:$A$6500,0))</f>
        <v>0</v>
      </c>
      <c r="N5447" s="90">
        <f>INDEX(Data!I$2:I$6500,MATCH($A5447,Data!$A$2:$A$6500,0))</f>
        <v>0</v>
      </c>
      <c r="O5447" s="83" t="str">
        <f>INDEX(Data!J$2:J$6500,MATCH($A5447,Data!$A$2:$A$6500,0))</f>
        <v>individuals</v>
      </c>
      <c r="P5447" t="str">
        <f>_xlfn.XLOOKUP(B5447,Table3[RefID],Table3[Citation])</f>
        <v>Anderson et al (2012)</v>
      </c>
    </row>
    <row r="5448" spans="1:16" x14ac:dyDescent="0.35">
      <c r="A5448" s="68">
        <v>5446</v>
      </c>
      <c r="B5448" s="69">
        <v>335</v>
      </c>
      <c r="C5448" s="69">
        <v>4033</v>
      </c>
      <c r="D5448" s="69">
        <v>3659</v>
      </c>
      <c r="E5448" t="str">
        <f>INDEX(Table5[EEZ],MATCH(C5448,Table5[Colony_ID],0))</f>
        <v>Fijian Exclusive Economic Zone</v>
      </c>
      <c r="F5448" t="str">
        <f>INDEX(Table5[Corrected Island/Colony Name],MATCH('Full Data'!C5448,Table5[Colony_ID],0))</f>
        <v>Naiabo Island</v>
      </c>
      <c r="G5448" t="str">
        <f>INDEX(Table4[Common_Name],MATCH('Full Data'!D5448,Table4[SpcRecID],0))</f>
        <v>Brown Booby</v>
      </c>
      <c r="H5448" s="83" t="str">
        <f>INDEX(Data!E$2:E$6500,MATCH(A5448,Data!$A$2:$A$6500,0))</f>
        <v>Confirmed</v>
      </c>
      <c r="I5448" s="90">
        <f>INDEX(Data!P$2:P$6500,MATCH(A5448,Data!$A$2:$A$6500,0))</f>
        <v>2011</v>
      </c>
      <c r="J5448" s="90">
        <f>INDEX(Data!Q$2:Q$6500,MATCH($A5448,Data!$A$2:$A$6500,0))</f>
        <v>2011</v>
      </c>
      <c r="K5448" s="90">
        <f>INDEX(Data!F$2:F$6500,MATCH($A5448,Data!$A$2:$A$6500,0))</f>
        <v>100</v>
      </c>
      <c r="L5448" s="90">
        <f>INDEX(Data!G$2:G$6500,MATCH($A5448,Data!$A$2:$A$6500,0))</f>
        <v>100</v>
      </c>
      <c r="M5448" s="90">
        <f>INDEX(Data!H$2:H$6500,MATCH($A5448,Data!$A$2:$A$6500,0))</f>
        <v>0</v>
      </c>
      <c r="N5448" s="90">
        <f>INDEX(Data!I$2:I$6500,MATCH($A5448,Data!$A$2:$A$6500,0))</f>
        <v>0</v>
      </c>
      <c r="O5448" s="83" t="str">
        <f>INDEX(Data!J$2:J$6500,MATCH($A5448,Data!$A$2:$A$6500,0))</f>
        <v>individuals</v>
      </c>
      <c r="P5448" t="str">
        <f>_xlfn.XLOOKUP(B5448,Table3[RefID],Table3[Citation])</f>
        <v>Anderson et al (2012)</v>
      </c>
    </row>
    <row r="5449" spans="1:16" x14ac:dyDescent="0.35">
      <c r="A5449" s="68">
        <v>5447</v>
      </c>
      <c r="B5449" s="69">
        <v>335</v>
      </c>
      <c r="C5449" s="69">
        <v>4059</v>
      </c>
      <c r="D5449" s="69">
        <v>3659</v>
      </c>
      <c r="E5449" t="str">
        <f>INDEX(Table5[EEZ],MATCH(C5449,Table5[Colony_ID],0))</f>
        <v>Fijian Exclusive Economic Zone</v>
      </c>
      <c r="F5449" t="str">
        <f>INDEX(Table5[Corrected Island/Colony Name],MATCH('Full Data'!C5449,Table5[Colony_ID],0))</f>
        <v>Tuvana</v>
      </c>
      <c r="G5449" t="str">
        <f>INDEX(Table4[Common_Name],MATCH('Full Data'!D5449,Table4[SpcRecID],0))</f>
        <v>Brown Booby</v>
      </c>
      <c r="H5449" s="83" t="str">
        <f>INDEX(Data!E$2:E$6500,MATCH(A5449,Data!$A$2:$A$6500,0))</f>
        <v>Confirmed</v>
      </c>
      <c r="I5449" s="90">
        <f>INDEX(Data!P$2:P$6500,MATCH(A5449,Data!$A$2:$A$6500,0))</f>
        <v>2011</v>
      </c>
      <c r="J5449" s="90">
        <f>INDEX(Data!Q$2:Q$6500,MATCH($A5449,Data!$A$2:$A$6500,0))</f>
        <v>2011</v>
      </c>
      <c r="K5449" s="90">
        <f>INDEX(Data!F$2:F$6500,MATCH($A5449,Data!$A$2:$A$6500,0))</f>
        <v>200</v>
      </c>
      <c r="L5449" s="90">
        <f>INDEX(Data!G$2:G$6500,MATCH($A5449,Data!$A$2:$A$6500,0))</f>
        <v>200</v>
      </c>
      <c r="M5449" s="90">
        <f>INDEX(Data!H$2:H$6500,MATCH($A5449,Data!$A$2:$A$6500,0))</f>
        <v>0</v>
      </c>
      <c r="N5449" s="90">
        <f>INDEX(Data!I$2:I$6500,MATCH($A5449,Data!$A$2:$A$6500,0))</f>
        <v>0</v>
      </c>
      <c r="O5449" s="83" t="str">
        <f>INDEX(Data!J$2:J$6500,MATCH($A5449,Data!$A$2:$A$6500,0))</f>
        <v>individuals</v>
      </c>
      <c r="P5449" t="str">
        <f>_xlfn.XLOOKUP(B5449,Table3[RefID],Table3[Citation])</f>
        <v>Anderson et al (2012)</v>
      </c>
    </row>
    <row r="5450" spans="1:16" x14ac:dyDescent="0.35">
      <c r="A5450" s="68">
        <v>5448</v>
      </c>
      <c r="B5450" s="69">
        <v>335</v>
      </c>
      <c r="C5450" s="69">
        <v>4033</v>
      </c>
      <c r="D5450" s="69">
        <v>3294</v>
      </c>
      <c r="E5450" t="str">
        <f>INDEX(Table5[EEZ],MATCH(C5450,Table5[Colony_ID],0))</f>
        <v>Fijian Exclusive Economic Zone</v>
      </c>
      <c r="F5450" t="str">
        <f>INDEX(Table5[Corrected Island/Colony Name],MATCH('Full Data'!C5450,Table5[Colony_ID],0))</f>
        <v>Naiabo Island</v>
      </c>
      <c r="G5450" t="str">
        <f>INDEX(Table4[Common_Name],MATCH('Full Data'!D5450,Table4[SpcRecID],0))</f>
        <v>Brown Noddy</v>
      </c>
      <c r="H5450" s="83" t="str">
        <f>INDEX(Data!E$2:E$6500,MATCH(A5450,Data!$A$2:$A$6500,0))</f>
        <v>Confirmed</v>
      </c>
      <c r="I5450" s="90">
        <f>INDEX(Data!P$2:P$6500,MATCH(A5450,Data!$A$2:$A$6500,0))</f>
        <v>2011</v>
      </c>
      <c r="J5450" s="90">
        <f>INDEX(Data!Q$2:Q$6500,MATCH($A5450,Data!$A$2:$A$6500,0))</f>
        <v>2011</v>
      </c>
      <c r="K5450" s="90">
        <f>INDEX(Data!F$2:F$6500,MATCH($A5450,Data!$A$2:$A$6500,0))</f>
        <v>1000</v>
      </c>
      <c r="L5450" s="90">
        <f>INDEX(Data!G$2:G$6500,MATCH($A5450,Data!$A$2:$A$6500,0))</f>
        <v>1000</v>
      </c>
      <c r="M5450" s="90">
        <f>INDEX(Data!H$2:H$6500,MATCH($A5450,Data!$A$2:$A$6500,0))</f>
        <v>0</v>
      </c>
      <c r="N5450" s="90">
        <f>INDEX(Data!I$2:I$6500,MATCH($A5450,Data!$A$2:$A$6500,0))</f>
        <v>0</v>
      </c>
      <c r="O5450" s="83" t="str">
        <f>INDEX(Data!J$2:J$6500,MATCH($A5450,Data!$A$2:$A$6500,0))</f>
        <v>individuals</v>
      </c>
      <c r="P5450" t="str">
        <f>_xlfn.XLOOKUP(B5450,Table3[RefID],Table3[Citation])</f>
        <v>Anderson et al (2012)</v>
      </c>
    </row>
    <row r="5451" spans="1:16" x14ac:dyDescent="0.35">
      <c r="A5451" s="68">
        <v>5449</v>
      </c>
      <c r="B5451" s="69">
        <v>335</v>
      </c>
      <c r="C5451" s="69">
        <v>4033</v>
      </c>
      <c r="D5451" s="69">
        <v>3263</v>
      </c>
      <c r="E5451" t="str">
        <f>INDEX(Table5[EEZ],MATCH(C5451,Table5[Colony_ID],0))</f>
        <v>Fijian Exclusive Economic Zone</v>
      </c>
      <c r="F5451" t="str">
        <f>INDEX(Table5[Corrected Island/Colony Name],MATCH('Full Data'!C5451,Table5[Colony_ID],0))</f>
        <v>Naiabo Island</v>
      </c>
      <c r="G5451" t="str">
        <f>INDEX(Table4[Common_Name],MATCH('Full Data'!D5451,Table4[SpcRecID],0))</f>
        <v>Greater crested Tern</v>
      </c>
      <c r="H5451" s="83" t="str">
        <f>INDEX(Data!E$2:E$6500,MATCH(A5451,Data!$A$2:$A$6500,0))</f>
        <v>Confirmed</v>
      </c>
      <c r="I5451" s="90">
        <f>INDEX(Data!P$2:P$6500,MATCH(A5451,Data!$A$2:$A$6500,0))</f>
        <v>2011</v>
      </c>
      <c r="J5451" s="90">
        <f>INDEX(Data!Q$2:Q$6500,MATCH($A5451,Data!$A$2:$A$6500,0))</f>
        <v>2011</v>
      </c>
      <c r="K5451" s="90">
        <f>INDEX(Data!F$2:F$6500,MATCH($A5451,Data!$A$2:$A$6500,0))</f>
        <v>100</v>
      </c>
      <c r="L5451" s="90">
        <f>INDEX(Data!G$2:G$6500,MATCH($A5451,Data!$A$2:$A$6500,0))</f>
        <v>100</v>
      </c>
      <c r="M5451" s="90">
        <f>INDEX(Data!H$2:H$6500,MATCH($A5451,Data!$A$2:$A$6500,0))</f>
        <v>0</v>
      </c>
      <c r="N5451" s="90">
        <f>INDEX(Data!I$2:I$6500,MATCH($A5451,Data!$A$2:$A$6500,0))</f>
        <v>0</v>
      </c>
      <c r="O5451" s="83" t="str">
        <f>INDEX(Data!J$2:J$6500,MATCH($A5451,Data!$A$2:$A$6500,0))</f>
        <v>individuals</v>
      </c>
      <c r="P5451" t="str">
        <f>_xlfn.XLOOKUP(B5451,Table3[RefID],Table3[Citation])</f>
        <v>Anderson et al (2012)</v>
      </c>
    </row>
    <row r="5452" spans="1:16" x14ac:dyDescent="0.35">
      <c r="A5452" s="68">
        <v>5450</v>
      </c>
      <c r="B5452" s="69">
        <v>335</v>
      </c>
      <c r="C5452" s="69">
        <v>4014</v>
      </c>
      <c r="D5452" s="70">
        <v>3845</v>
      </c>
      <c r="E5452" t="str">
        <f>INDEX(Table5[EEZ],MATCH(C5452,Table5[Colony_ID],0))</f>
        <v>Fijian Exclusive Economic Zone</v>
      </c>
      <c r="F5452" t="str">
        <f>INDEX(Table5[Corrected Island/Colony Name],MATCH('Full Data'!C5452,Table5[Colony_ID],0))</f>
        <v>Kabara</v>
      </c>
      <c r="G5452" t="str">
        <f>INDEX(Table4[Common_Name],MATCH('Full Data'!D5452,Table4[SpcRecID],0))</f>
        <v>Great Frigatebird</v>
      </c>
      <c r="H5452" s="83" t="str">
        <f>INDEX(Data!E$2:E$6500,MATCH(A5452,Data!$A$2:$A$6500,0))</f>
        <v>Non-breeding</v>
      </c>
      <c r="I5452" s="90">
        <f>INDEX(Data!P$2:P$6500,MATCH(A5452,Data!$A$2:$A$6500,0))</f>
        <v>2011</v>
      </c>
      <c r="J5452" s="90">
        <f>INDEX(Data!Q$2:Q$6500,MATCH($A5452,Data!$A$2:$A$6500,0))</f>
        <v>2011</v>
      </c>
      <c r="K5452" s="90">
        <f>INDEX(Data!F$2:F$6500,MATCH($A5452,Data!$A$2:$A$6500,0))</f>
        <v>1</v>
      </c>
      <c r="L5452" s="90">
        <f>INDEX(Data!G$2:G$6500,MATCH($A5452,Data!$A$2:$A$6500,0))</f>
        <v>1</v>
      </c>
      <c r="M5452" s="90">
        <f>INDEX(Data!H$2:H$6500,MATCH($A5452,Data!$A$2:$A$6500,0))</f>
        <v>0</v>
      </c>
      <c r="N5452" s="90">
        <f>INDEX(Data!I$2:I$6500,MATCH($A5452,Data!$A$2:$A$6500,0))</f>
        <v>0</v>
      </c>
      <c r="O5452" s="83" t="str">
        <f>INDEX(Data!J$2:J$6500,MATCH($A5452,Data!$A$2:$A$6500,0))</f>
        <v>individuals</v>
      </c>
      <c r="P5452" t="str">
        <f>_xlfn.XLOOKUP(B5452,Table3[RefID],Table3[Citation])</f>
        <v>Anderson et al (2012)</v>
      </c>
    </row>
    <row r="5453" spans="1:16" x14ac:dyDescent="0.35">
      <c r="A5453" s="68">
        <v>5451</v>
      </c>
      <c r="B5453" s="69">
        <v>335</v>
      </c>
      <c r="C5453" s="69">
        <v>4014</v>
      </c>
      <c r="D5453" s="69">
        <v>3846</v>
      </c>
      <c r="E5453" t="str">
        <f>INDEX(Table5[EEZ],MATCH(C5453,Table5[Colony_ID],0))</f>
        <v>Fijian Exclusive Economic Zone</v>
      </c>
      <c r="F5453" t="str">
        <f>INDEX(Table5[Corrected Island/Colony Name],MATCH('Full Data'!C5453,Table5[Colony_ID],0))</f>
        <v>Kabara</v>
      </c>
      <c r="G5453" t="str">
        <f>INDEX(Table4[Common_Name],MATCH('Full Data'!D5453,Table4[SpcRecID],0))</f>
        <v>Lesser Frigatebird</v>
      </c>
      <c r="H5453" s="83" t="str">
        <f>INDEX(Data!E$2:E$6500,MATCH(A5453,Data!$A$2:$A$6500,0))</f>
        <v>Non-breeding</v>
      </c>
      <c r="I5453" s="90">
        <f>INDEX(Data!P$2:P$6500,MATCH(A5453,Data!$A$2:$A$6500,0))</f>
        <v>2011</v>
      </c>
      <c r="J5453" s="90">
        <f>INDEX(Data!Q$2:Q$6500,MATCH($A5453,Data!$A$2:$A$6500,0))</f>
        <v>2011</v>
      </c>
      <c r="K5453" s="90">
        <f>INDEX(Data!F$2:F$6500,MATCH($A5453,Data!$A$2:$A$6500,0))</f>
        <v>25</v>
      </c>
      <c r="L5453" s="90">
        <f>INDEX(Data!G$2:G$6500,MATCH($A5453,Data!$A$2:$A$6500,0))</f>
        <v>25</v>
      </c>
      <c r="M5453" s="90">
        <f>INDEX(Data!H$2:H$6500,MATCH($A5453,Data!$A$2:$A$6500,0))</f>
        <v>0</v>
      </c>
      <c r="N5453" s="90">
        <f>INDEX(Data!I$2:I$6500,MATCH($A5453,Data!$A$2:$A$6500,0))</f>
        <v>0</v>
      </c>
      <c r="O5453" s="83" t="str">
        <f>INDEX(Data!J$2:J$6500,MATCH($A5453,Data!$A$2:$A$6500,0))</f>
        <v>individuals</v>
      </c>
      <c r="P5453" t="str">
        <f>_xlfn.XLOOKUP(B5453,Table3[RefID],Table3[Citation])</f>
        <v>Anderson et al (2012)</v>
      </c>
    </row>
    <row r="5454" spans="1:16" x14ac:dyDescent="0.35">
      <c r="A5454" s="68">
        <v>5452</v>
      </c>
      <c r="B5454" s="69">
        <v>335</v>
      </c>
      <c r="C5454" s="69">
        <v>4033</v>
      </c>
      <c r="D5454" s="69">
        <v>3846</v>
      </c>
      <c r="E5454" t="str">
        <f>INDEX(Table5[EEZ],MATCH(C5454,Table5[Colony_ID],0))</f>
        <v>Fijian Exclusive Economic Zone</v>
      </c>
      <c r="F5454" t="str">
        <f>INDEX(Table5[Corrected Island/Colony Name],MATCH('Full Data'!C5454,Table5[Colony_ID],0))</f>
        <v>Naiabo Island</v>
      </c>
      <c r="G5454" t="str">
        <f>INDEX(Table4[Common_Name],MATCH('Full Data'!D5454,Table4[SpcRecID],0))</f>
        <v>Lesser Frigatebird</v>
      </c>
      <c r="H5454" s="83" t="str">
        <f>INDEX(Data!E$2:E$6500,MATCH(A5454,Data!$A$2:$A$6500,0))</f>
        <v>Confirmed</v>
      </c>
      <c r="I5454" s="90">
        <f>INDEX(Data!P$2:P$6500,MATCH(A5454,Data!$A$2:$A$6500,0))</f>
        <v>2011</v>
      </c>
      <c r="J5454" s="90">
        <f>INDEX(Data!Q$2:Q$6500,MATCH($A5454,Data!$A$2:$A$6500,0))</f>
        <v>2011</v>
      </c>
      <c r="K5454" s="90">
        <f>INDEX(Data!F$2:F$6500,MATCH($A5454,Data!$A$2:$A$6500,0))</f>
        <v>500</v>
      </c>
      <c r="L5454" s="90">
        <f>INDEX(Data!G$2:G$6500,MATCH($A5454,Data!$A$2:$A$6500,0))</f>
        <v>500</v>
      </c>
      <c r="M5454" s="90">
        <f>INDEX(Data!H$2:H$6500,MATCH($A5454,Data!$A$2:$A$6500,0))</f>
        <v>0</v>
      </c>
      <c r="N5454" s="90">
        <f>INDEX(Data!I$2:I$6500,MATCH($A5454,Data!$A$2:$A$6500,0))</f>
        <v>0</v>
      </c>
      <c r="O5454" s="83" t="str">
        <f>INDEX(Data!J$2:J$6500,MATCH($A5454,Data!$A$2:$A$6500,0))</f>
        <v>individuals</v>
      </c>
      <c r="P5454" t="str">
        <f>_xlfn.XLOOKUP(B5454,Table3[RefID],Table3[Citation])</f>
        <v>Anderson et al (2012)</v>
      </c>
    </row>
    <row r="5455" spans="1:16" x14ac:dyDescent="0.35">
      <c r="A5455" s="68">
        <v>5453</v>
      </c>
      <c r="B5455" s="69">
        <v>335</v>
      </c>
      <c r="C5455" s="69">
        <v>4059</v>
      </c>
      <c r="D5455" s="69">
        <v>3846</v>
      </c>
      <c r="E5455" t="str">
        <f>INDEX(Table5[EEZ],MATCH(C5455,Table5[Colony_ID],0))</f>
        <v>Fijian Exclusive Economic Zone</v>
      </c>
      <c r="F5455" t="str">
        <f>INDEX(Table5[Corrected Island/Colony Name],MATCH('Full Data'!C5455,Table5[Colony_ID],0))</f>
        <v>Tuvana</v>
      </c>
      <c r="G5455" t="str">
        <f>INDEX(Table4[Common_Name],MATCH('Full Data'!D5455,Table4[SpcRecID],0))</f>
        <v>Lesser Frigatebird</v>
      </c>
      <c r="H5455" s="83" t="str">
        <f>INDEX(Data!E$2:E$6500,MATCH(A5455,Data!$A$2:$A$6500,0))</f>
        <v>Confirmed</v>
      </c>
      <c r="I5455" s="90">
        <f>INDEX(Data!P$2:P$6500,MATCH(A5455,Data!$A$2:$A$6500,0))</f>
        <v>2011</v>
      </c>
      <c r="J5455" s="90">
        <f>INDEX(Data!Q$2:Q$6500,MATCH($A5455,Data!$A$2:$A$6500,0))</f>
        <v>2011</v>
      </c>
      <c r="K5455" s="90">
        <f>INDEX(Data!F$2:F$6500,MATCH($A5455,Data!$A$2:$A$6500,0))</f>
        <v>200</v>
      </c>
      <c r="L5455" s="90">
        <f>INDEX(Data!G$2:G$6500,MATCH($A5455,Data!$A$2:$A$6500,0))</f>
        <v>200</v>
      </c>
      <c r="M5455" s="90">
        <f>INDEX(Data!H$2:H$6500,MATCH($A5455,Data!$A$2:$A$6500,0))</f>
        <v>0</v>
      </c>
      <c r="N5455" s="90">
        <f>INDEX(Data!I$2:I$6500,MATCH($A5455,Data!$A$2:$A$6500,0))</f>
        <v>0</v>
      </c>
      <c r="O5455" s="83" t="str">
        <f>INDEX(Data!J$2:J$6500,MATCH($A5455,Data!$A$2:$A$6500,0))</f>
        <v>individuals</v>
      </c>
      <c r="P5455" t="str">
        <f>_xlfn.XLOOKUP(B5455,Table3[RefID],Table3[Citation])</f>
        <v>Anderson et al (2012)</v>
      </c>
    </row>
    <row r="5456" spans="1:16" x14ac:dyDescent="0.35">
      <c r="A5456" s="68">
        <v>5454</v>
      </c>
      <c r="B5456" s="69">
        <v>335</v>
      </c>
      <c r="C5456" s="69">
        <v>4033</v>
      </c>
      <c r="D5456" s="70">
        <v>32652</v>
      </c>
      <c r="E5456" t="str">
        <f>INDEX(Table5[EEZ],MATCH(C5456,Table5[Colony_ID],0))</f>
        <v>Fijian Exclusive Economic Zone</v>
      </c>
      <c r="F5456" t="str">
        <f>INDEX(Table5[Corrected Island/Colony Name],MATCH('Full Data'!C5456,Table5[Colony_ID],0))</f>
        <v>Naiabo Island</v>
      </c>
      <c r="G5456" t="str">
        <f>INDEX(Table4[Common_Name],MATCH('Full Data'!D5456,Table4[SpcRecID],0))</f>
        <v>Masked Booby</v>
      </c>
      <c r="H5456" s="83" t="str">
        <f>INDEX(Data!E$2:E$6500,MATCH(A5456,Data!$A$2:$A$6500,0))</f>
        <v>Confirmed</v>
      </c>
      <c r="I5456" s="90">
        <f>INDEX(Data!P$2:P$6500,MATCH(A5456,Data!$A$2:$A$6500,0))</f>
        <v>2011</v>
      </c>
      <c r="J5456" s="90">
        <f>INDEX(Data!Q$2:Q$6500,MATCH($A5456,Data!$A$2:$A$6500,0))</f>
        <v>2011</v>
      </c>
      <c r="K5456" s="90">
        <f>INDEX(Data!F$2:F$6500,MATCH($A5456,Data!$A$2:$A$6500,0))</f>
        <v>250</v>
      </c>
      <c r="L5456" s="90">
        <f>INDEX(Data!G$2:G$6500,MATCH($A5456,Data!$A$2:$A$6500,0))</f>
        <v>250</v>
      </c>
      <c r="M5456" s="90">
        <f>INDEX(Data!H$2:H$6500,MATCH($A5456,Data!$A$2:$A$6500,0))</f>
        <v>0</v>
      </c>
      <c r="N5456" s="90">
        <f>INDEX(Data!I$2:I$6500,MATCH($A5456,Data!$A$2:$A$6500,0))</f>
        <v>0</v>
      </c>
      <c r="O5456" s="83" t="str">
        <f>INDEX(Data!J$2:J$6500,MATCH($A5456,Data!$A$2:$A$6500,0))</f>
        <v>individuals</v>
      </c>
      <c r="P5456" t="str">
        <f>_xlfn.XLOOKUP(B5456,Table3[RefID],Table3[Citation])</f>
        <v>Anderson et al (2012)</v>
      </c>
    </row>
    <row r="5457" spans="1:16" x14ac:dyDescent="0.35">
      <c r="A5457" s="68">
        <v>5455</v>
      </c>
      <c r="B5457" s="69">
        <v>335</v>
      </c>
      <c r="C5457" s="69">
        <v>4059</v>
      </c>
      <c r="D5457" s="69">
        <v>3658</v>
      </c>
      <c r="E5457" t="str">
        <f>INDEX(Table5[EEZ],MATCH(C5457,Table5[Colony_ID],0))</f>
        <v>Fijian Exclusive Economic Zone</v>
      </c>
      <c r="F5457" t="str">
        <f>INDEX(Table5[Corrected Island/Colony Name],MATCH('Full Data'!C5457,Table5[Colony_ID],0))</f>
        <v>Tuvana</v>
      </c>
      <c r="G5457" t="str">
        <f>INDEX(Table4[Common_Name],MATCH('Full Data'!D5457,Table4[SpcRecID],0))</f>
        <v>Red-footed Booby</v>
      </c>
      <c r="H5457" s="83" t="str">
        <f>INDEX(Data!E$2:E$6500,MATCH(A5457,Data!$A$2:$A$6500,0))</f>
        <v>Confirmed</v>
      </c>
      <c r="I5457" s="90">
        <f>INDEX(Data!P$2:P$6500,MATCH(A5457,Data!$A$2:$A$6500,0))</f>
        <v>2011</v>
      </c>
      <c r="J5457" s="90">
        <f>INDEX(Data!Q$2:Q$6500,MATCH($A5457,Data!$A$2:$A$6500,0))</f>
        <v>2011</v>
      </c>
      <c r="K5457" s="90">
        <f>INDEX(Data!F$2:F$6500,MATCH($A5457,Data!$A$2:$A$6500,0))</f>
        <v>500</v>
      </c>
      <c r="L5457" s="90">
        <f>INDEX(Data!G$2:G$6500,MATCH($A5457,Data!$A$2:$A$6500,0))</f>
        <v>500</v>
      </c>
      <c r="M5457" s="90">
        <f>INDEX(Data!H$2:H$6500,MATCH($A5457,Data!$A$2:$A$6500,0))</f>
        <v>0</v>
      </c>
      <c r="N5457" s="90">
        <f>INDEX(Data!I$2:I$6500,MATCH($A5457,Data!$A$2:$A$6500,0))</f>
        <v>0</v>
      </c>
      <c r="O5457" s="83" t="str">
        <f>INDEX(Data!J$2:J$6500,MATCH($A5457,Data!$A$2:$A$6500,0))</f>
        <v>individuals</v>
      </c>
      <c r="P5457" t="str">
        <f>_xlfn.XLOOKUP(B5457,Table3[RefID],Table3[Citation])</f>
        <v>Anderson et al (2012)</v>
      </c>
    </row>
    <row r="5458" spans="1:16" x14ac:dyDescent="0.35">
      <c r="A5458" s="68">
        <v>5456</v>
      </c>
      <c r="B5458" s="69">
        <v>335</v>
      </c>
      <c r="C5458" s="69">
        <v>4064</v>
      </c>
      <c r="D5458" s="69">
        <v>3658</v>
      </c>
      <c r="E5458" t="str">
        <f>INDEX(Table5[EEZ],MATCH(C5458,Table5[Colony_ID],0))</f>
        <v>Fijian Exclusive Economic Zone</v>
      </c>
      <c r="F5458" t="str">
        <f>INDEX(Table5[Corrected Island/Colony Name],MATCH('Full Data'!C5458,Table5[Colony_ID],0))</f>
        <v>Vatoa</v>
      </c>
      <c r="G5458" t="str">
        <f>INDEX(Table4[Common_Name],MATCH('Full Data'!D5458,Table4[SpcRecID],0))</f>
        <v>Red-footed Booby</v>
      </c>
      <c r="H5458" s="83" t="str">
        <f>INDEX(Data!E$2:E$6500,MATCH(A5458,Data!$A$2:$A$6500,0))</f>
        <v>Confirmed</v>
      </c>
      <c r="I5458" s="90">
        <f>INDEX(Data!P$2:P$6500,MATCH(A5458,Data!$A$2:$A$6500,0))</f>
        <v>2012</v>
      </c>
      <c r="J5458" s="90">
        <f>INDEX(Data!Q$2:Q$6500,MATCH($A5458,Data!$A$2:$A$6500,0))</f>
        <v>2012</v>
      </c>
      <c r="K5458" s="90">
        <f>INDEX(Data!F$2:F$6500,MATCH($A5458,Data!$A$2:$A$6500,0))</f>
        <v>94</v>
      </c>
      <c r="L5458" s="90">
        <f>INDEX(Data!G$2:G$6500,MATCH($A5458,Data!$A$2:$A$6500,0))</f>
        <v>94</v>
      </c>
      <c r="M5458" s="90">
        <f>INDEX(Data!H$2:H$6500,MATCH($A5458,Data!$A$2:$A$6500,0))</f>
        <v>0</v>
      </c>
      <c r="N5458" s="90">
        <f>INDEX(Data!I$2:I$6500,MATCH($A5458,Data!$A$2:$A$6500,0))</f>
        <v>0</v>
      </c>
      <c r="O5458" s="83" t="str">
        <f>INDEX(Data!J$2:J$6500,MATCH($A5458,Data!$A$2:$A$6500,0))</f>
        <v>Breeding pairs</v>
      </c>
      <c r="P5458" t="str">
        <f>_xlfn.XLOOKUP(B5458,Table3[RefID],Table3[Citation])</f>
        <v>Anderson et al (2012)</v>
      </c>
    </row>
    <row r="5459" spans="1:16" x14ac:dyDescent="0.35">
      <c r="A5459" s="68">
        <v>5457</v>
      </c>
      <c r="B5459" s="69">
        <v>335</v>
      </c>
      <c r="C5459" s="69">
        <v>4033</v>
      </c>
      <c r="D5459" s="69">
        <v>3288</v>
      </c>
      <c r="E5459" t="str">
        <f>INDEX(Table5[EEZ],MATCH(C5459,Table5[Colony_ID],0))</f>
        <v>Fijian Exclusive Economic Zone</v>
      </c>
      <c r="F5459" t="str">
        <f>INDEX(Table5[Corrected Island/Colony Name],MATCH('Full Data'!C5459,Table5[Colony_ID],0))</f>
        <v>Naiabo Island</v>
      </c>
      <c r="G5459" t="str">
        <f>INDEX(Table4[Common_Name],MATCH('Full Data'!D5459,Table4[SpcRecID],0))</f>
        <v>Sooty Tern</v>
      </c>
      <c r="H5459" s="83" t="str">
        <f>INDEX(Data!E$2:E$6500,MATCH(A5459,Data!$A$2:$A$6500,0))</f>
        <v>Confirmed</v>
      </c>
      <c r="I5459" s="90">
        <f>INDEX(Data!P$2:P$6500,MATCH(A5459,Data!$A$2:$A$6500,0))</f>
        <v>2011</v>
      </c>
      <c r="J5459" s="90">
        <f>INDEX(Data!Q$2:Q$6500,MATCH($A5459,Data!$A$2:$A$6500,0))</f>
        <v>2011</v>
      </c>
      <c r="K5459" s="90">
        <f>INDEX(Data!F$2:F$6500,MATCH($A5459,Data!$A$2:$A$6500,0))</f>
        <v>2300</v>
      </c>
      <c r="L5459" s="90">
        <f>INDEX(Data!G$2:G$6500,MATCH($A5459,Data!$A$2:$A$6500,0))</f>
        <v>2300</v>
      </c>
      <c r="M5459" s="90">
        <f>INDEX(Data!H$2:H$6500,MATCH($A5459,Data!$A$2:$A$6500,0))</f>
        <v>0</v>
      </c>
      <c r="N5459" s="90">
        <f>INDEX(Data!I$2:I$6500,MATCH($A5459,Data!$A$2:$A$6500,0))</f>
        <v>0</v>
      </c>
      <c r="O5459" s="83" t="str">
        <f>INDEX(Data!J$2:J$6500,MATCH($A5459,Data!$A$2:$A$6500,0))</f>
        <v>individuals</v>
      </c>
      <c r="P5459" t="str">
        <f>_xlfn.XLOOKUP(B5459,Table3[RefID],Table3[Citation])</f>
        <v>Anderson et al (2012)</v>
      </c>
    </row>
    <row r="5460" spans="1:16" x14ac:dyDescent="0.35">
      <c r="A5460" s="68">
        <v>5458</v>
      </c>
      <c r="B5460" s="69">
        <v>335</v>
      </c>
      <c r="C5460" s="69">
        <v>4005</v>
      </c>
      <c r="D5460" s="69">
        <v>3650</v>
      </c>
      <c r="E5460" t="str">
        <f>INDEX(Table5[EEZ],MATCH(C5460,Table5[Colony_ID],0))</f>
        <v>Fijian Exclusive Economic Zone</v>
      </c>
      <c r="F5460" t="str">
        <f>INDEX(Table5[Corrected Island/Colony Name],MATCH('Full Data'!C5460,Table5[Colony_ID],0))</f>
        <v>Fulaga</v>
      </c>
      <c r="G5460" t="str">
        <f>INDEX(Table4[Common_Name],MATCH('Full Data'!D5460,Table4[SpcRecID],0))</f>
        <v>White-tailed Tropicbird</v>
      </c>
      <c r="H5460" s="83" t="str">
        <f>INDEX(Data!E$2:E$6500,MATCH(A5460,Data!$A$2:$A$6500,0))</f>
        <v>Probable</v>
      </c>
      <c r="I5460" s="90">
        <f>INDEX(Data!P$2:P$6500,MATCH(A5460,Data!$A$2:$A$6500,0))</f>
        <v>2012</v>
      </c>
      <c r="J5460" s="90">
        <f>INDEX(Data!Q$2:Q$6500,MATCH($A5460,Data!$A$2:$A$6500,0))</f>
        <v>2012</v>
      </c>
      <c r="K5460" s="90">
        <f>INDEX(Data!F$2:F$6500,MATCH($A5460,Data!$A$2:$A$6500,0))</f>
        <v>0</v>
      </c>
      <c r="L5460" s="90">
        <f>INDEX(Data!G$2:G$6500,MATCH($A5460,Data!$A$2:$A$6500,0))</f>
        <v>0</v>
      </c>
      <c r="M5460" s="90">
        <f>INDEX(Data!H$2:H$6500,MATCH($A5460,Data!$A$2:$A$6500,0))</f>
        <v>0</v>
      </c>
      <c r="N5460" s="90">
        <f>INDEX(Data!I$2:I$6500,MATCH($A5460,Data!$A$2:$A$6500,0))</f>
        <v>0</v>
      </c>
      <c r="O5460" s="83">
        <f>INDEX(Data!J$2:J$6500,MATCH($A5460,Data!$A$2:$A$6500,0))</f>
        <v>0</v>
      </c>
      <c r="P5460" t="str">
        <f>_xlfn.XLOOKUP(B5460,Table3[RefID],Table3[Citation])</f>
        <v>Anderson et al (2012)</v>
      </c>
    </row>
    <row r="5461" spans="1:16" x14ac:dyDescent="0.35">
      <c r="A5461" s="68">
        <v>5459</v>
      </c>
      <c r="B5461" s="69">
        <v>336</v>
      </c>
      <c r="C5461" s="69">
        <v>14051</v>
      </c>
      <c r="D5461" s="69">
        <v>3281</v>
      </c>
      <c r="E5461" t="str">
        <f>INDEX(Table5[EEZ],MATCH(C5461,Table5[Colony_ID],0))</f>
        <v>New Caledonian Exclusive Economic Zone</v>
      </c>
      <c r="F5461" t="str">
        <f>INDEX(Table5[Corrected Island/Colony Name],MATCH('Full Data'!C5461,Table5[Colony_ID],0))</f>
        <v>Isle Ti-Ac</v>
      </c>
      <c r="G5461" t="str">
        <f>INDEX(Table4[Common_Name],MATCH('Full Data'!D5461,Table4[SpcRecID],0))</f>
        <v>Fairy Tern</v>
      </c>
      <c r="H5461" s="83" t="str">
        <f>INDEX(Data!E$2:E$6500,MATCH(A5461,Data!$A$2:$A$6500,0))</f>
        <v>confirmed</v>
      </c>
      <c r="I5461" s="90">
        <f>INDEX(Data!P$2:P$6500,MATCH(A5461,Data!$A$2:$A$6500,0))</f>
        <v>2006</v>
      </c>
      <c r="J5461" s="90">
        <f>INDEX(Data!Q$2:Q$6500,MATCH($A5461,Data!$A$2:$A$6500,0))</f>
        <v>2006</v>
      </c>
      <c r="K5461" s="90">
        <f>INDEX(Data!F$2:F$6500,MATCH($A5461,Data!$A$2:$A$6500,0))</f>
        <v>90</v>
      </c>
      <c r="L5461" s="90">
        <f>INDEX(Data!G$2:G$6500,MATCH($A5461,Data!$A$2:$A$6500,0))</f>
        <v>90</v>
      </c>
      <c r="M5461" s="90">
        <f>INDEX(Data!H$2:H$6500,MATCH($A5461,Data!$A$2:$A$6500,0))</f>
        <v>0</v>
      </c>
      <c r="N5461" s="90">
        <f>INDEX(Data!I$2:I$6500,MATCH($A5461,Data!$A$2:$A$6500,0))</f>
        <v>0</v>
      </c>
      <c r="O5461" s="83" t="str">
        <f>INDEX(Data!J$2:J$6500,MATCH($A5461,Data!$A$2:$A$6500,0))</f>
        <v>breeding pairs</v>
      </c>
      <c r="P5461" t="str">
        <f>_xlfn.XLOOKUP(B5461,Table3[RefID],Table3[Citation])</f>
        <v>Baudat-Franceschi (2012)</v>
      </c>
    </row>
    <row r="5462" spans="1:16" x14ac:dyDescent="0.35">
      <c r="A5462" s="68">
        <v>5460</v>
      </c>
      <c r="B5462" s="69">
        <v>336</v>
      </c>
      <c r="C5462" s="69">
        <v>14021</v>
      </c>
      <c r="D5462" s="69">
        <v>3880</v>
      </c>
      <c r="E5462" t="str">
        <f>INDEX(Table5[EEZ],MATCH(C5462,Table5[Colony_ID],0))</f>
        <v>New Caledonian Exclusive Economic Zone</v>
      </c>
      <c r="F5462" t="str">
        <f>INDEX(Table5[Corrected Island/Colony Name],MATCH('Full Data'!C5462,Table5[Colony_ID],0))</f>
        <v>Ilot Nemou</v>
      </c>
      <c r="G5462" t="str">
        <f>INDEX(Table4[Common_Name],MATCH('Full Data'!D5462,Table4[SpcRecID],0))</f>
        <v>Tahiti Petrel</v>
      </c>
      <c r="H5462" s="83" t="str">
        <f>INDEX(Data!E$2:E$6500,MATCH(A5462,Data!$A$2:$A$6500,0))</f>
        <v>Confirmed</v>
      </c>
      <c r="I5462" s="90">
        <f>INDEX(Data!P$2:P$6500,MATCH(A5462,Data!$A$2:$A$6500,0))</f>
        <v>2012</v>
      </c>
      <c r="J5462" s="90">
        <f>INDEX(Data!Q$2:Q$6500,MATCH($A5462,Data!$A$2:$A$6500,0))</f>
        <v>2012</v>
      </c>
      <c r="K5462" s="90">
        <f>INDEX(Data!F$2:F$6500,MATCH($A5462,Data!$A$2:$A$6500,0))</f>
        <v>0</v>
      </c>
      <c r="L5462" s="90">
        <f>INDEX(Data!G$2:G$6500,MATCH($A5462,Data!$A$2:$A$6500,0))</f>
        <v>0</v>
      </c>
      <c r="M5462" s="90">
        <f>INDEX(Data!H$2:H$6500,MATCH($A5462,Data!$A$2:$A$6500,0))</f>
        <v>0</v>
      </c>
      <c r="N5462" s="90">
        <f>INDEX(Data!I$2:I$6500,MATCH($A5462,Data!$A$2:$A$6500,0))</f>
        <v>0</v>
      </c>
      <c r="O5462" s="83">
        <f>INDEX(Data!J$2:J$6500,MATCH($A5462,Data!$A$2:$A$6500,0))</f>
        <v>0</v>
      </c>
      <c r="P5462" t="str">
        <f>_xlfn.XLOOKUP(B5462,Table3[RefID],Table3[Citation])</f>
        <v>Baudat-Franceschi (2012)</v>
      </c>
    </row>
    <row r="5463" spans="1:16" x14ac:dyDescent="0.35">
      <c r="A5463" s="68">
        <v>5461</v>
      </c>
      <c r="B5463" s="69">
        <v>336</v>
      </c>
      <c r="C5463" s="69">
        <v>14020</v>
      </c>
      <c r="D5463" s="70">
        <v>3928</v>
      </c>
      <c r="E5463" t="str">
        <f>INDEX(Table5[EEZ],MATCH(C5463,Table5[Colony_ID],0))</f>
        <v>New Caledonian Exclusive Economic Zone</v>
      </c>
      <c r="F5463" t="str">
        <f>INDEX(Table5[Corrected Island/Colony Name],MATCH('Full Data'!C5463,Table5[Colony_ID],0))</f>
        <v>Kotomo</v>
      </c>
      <c r="G5463" t="str">
        <f>INDEX(Table4[Common_Name],MATCH('Full Data'!D5463,Table4[SpcRecID],0))</f>
        <v>Wedge-tailed Shearwater</v>
      </c>
      <c r="H5463" s="83" t="str">
        <f>INDEX(Data!E$2:E$6500,MATCH(A5463,Data!$A$2:$A$6500,0))</f>
        <v>confirmed</v>
      </c>
      <c r="I5463" s="90">
        <f>INDEX(Data!P$2:P$6500,MATCH(A5463,Data!$A$2:$A$6500,0))</f>
        <v>2007</v>
      </c>
      <c r="J5463" s="90">
        <f>INDEX(Data!Q$2:Q$6500,MATCH($A5463,Data!$A$2:$A$6500,0))</f>
        <v>2012</v>
      </c>
      <c r="K5463" s="90">
        <f>INDEX(Data!F$2:F$6500,MATCH($A5463,Data!$A$2:$A$6500,0))</f>
        <v>38100</v>
      </c>
      <c r="L5463" s="90">
        <f>INDEX(Data!G$2:G$6500,MATCH($A5463,Data!$A$2:$A$6500,0))</f>
        <v>38100</v>
      </c>
      <c r="M5463" s="90">
        <f>INDEX(Data!H$2:H$6500,MATCH($A5463,Data!$A$2:$A$6500,0))</f>
        <v>0</v>
      </c>
      <c r="N5463" s="90">
        <f>INDEX(Data!I$2:I$6500,MATCH($A5463,Data!$A$2:$A$6500,0))</f>
        <v>0</v>
      </c>
      <c r="O5463" s="83" t="str">
        <f>INDEX(Data!J$2:J$6500,MATCH($A5463,Data!$A$2:$A$6500,0))</f>
        <v>breeding pairs</v>
      </c>
      <c r="P5463" t="str">
        <f>_xlfn.XLOOKUP(B5463,Table3[RefID],Table3[Citation])</f>
        <v>Baudat-Franceschi (2012)</v>
      </c>
    </row>
    <row r="5464" spans="1:16" x14ac:dyDescent="0.35">
      <c r="A5464" s="68">
        <v>5462</v>
      </c>
      <c r="B5464" s="69">
        <v>336</v>
      </c>
      <c r="C5464" s="69">
        <v>14033</v>
      </c>
      <c r="D5464" s="70">
        <v>3928</v>
      </c>
      <c r="E5464" t="str">
        <f>INDEX(Table5[EEZ],MATCH(C5464,Table5[Colony_ID],0))</f>
        <v>New Caledonian Exclusive Economic Zone</v>
      </c>
      <c r="F5464" t="str">
        <f>INDEX(Table5[Corrected Island/Colony Name],MATCH('Full Data'!C5464,Table5[Colony_ID],0))</f>
        <v>Ilot M'Bo</v>
      </c>
      <c r="G5464" t="str">
        <f>INDEX(Table4[Common_Name],MATCH('Full Data'!D5464,Table4[SpcRecID],0))</f>
        <v>Wedge-tailed Shearwater</v>
      </c>
      <c r="H5464" s="83" t="str">
        <f>INDEX(Data!E$2:E$6500,MATCH(A5464,Data!$A$2:$A$6500,0))</f>
        <v>confirmed</v>
      </c>
      <c r="I5464" s="90">
        <f>INDEX(Data!P$2:P$6500,MATCH(A5464,Data!$A$2:$A$6500,0))</f>
        <v>2007</v>
      </c>
      <c r="J5464" s="90">
        <f>INDEX(Data!Q$2:Q$6500,MATCH($A5464,Data!$A$2:$A$6500,0))</f>
        <v>2012</v>
      </c>
      <c r="K5464" s="90">
        <f>INDEX(Data!F$2:F$6500,MATCH($A5464,Data!$A$2:$A$6500,0))</f>
        <v>13500</v>
      </c>
      <c r="L5464" s="90">
        <f>INDEX(Data!G$2:G$6500,MATCH($A5464,Data!$A$2:$A$6500,0))</f>
        <v>13500</v>
      </c>
      <c r="M5464" s="90">
        <f>INDEX(Data!H$2:H$6500,MATCH($A5464,Data!$A$2:$A$6500,0))</f>
        <v>0</v>
      </c>
      <c r="N5464" s="90">
        <f>INDEX(Data!I$2:I$6500,MATCH($A5464,Data!$A$2:$A$6500,0))</f>
        <v>0</v>
      </c>
      <c r="O5464" s="83" t="str">
        <f>INDEX(Data!J$2:J$6500,MATCH($A5464,Data!$A$2:$A$6500,0))</f>
        <v>breeding pairs</v>
      </c>
      <c r="P5464" t="str">
        <f>_xlfn.XLOOKUP(B5464,Table3[RefID],Table3[Citation])</f>
        <v>Baudat-Franceschi (2012)</v>
      </c>
    </row>
    <row r="5465" spans="1:16" x14ac:dyDescent="0.35">
      <c r="A5465" s="68">
        <v>5463</v>
      </c>
      <c r="B5465" s="69">
        <v>336</v>
      </c>
      <c r="C5465" s="69">
        <v>14037</v>
      </c>
      <c r="D5465" s="70">
        <v>3928</v>
      </c>
      <c r="E5465" t="str">
        <f>INDEX(Table5[EEZ],MATCH(C5465,Table5[Colony_ID],0))</f>
        <v>New Caledonian Exclusive Economic Zone</v>
      </c>
      <c r="F5465" t="str">
        <f>INDEX(Table5[Corrected Island/Colony Name],MATCH('Full Data'!C5465,Table5[Colony_ID],0))</f>
        <v>Ilot Signal</v>
      </c>
      <c r="G5465" t="str">
        <f>INDEX(Table4[Common_Name],MATCH('Full Data'!D5465,Table4[SpcRecID],0))</f>
        <v>Wedge-tailed Shearwater</v>
      </c>
      <c r="H5465" s="83" t="str">
        <f>INDEX(Data!E$2:E$6500,MATCH(A5465,Data!$A$2:$A$6500,0))</f>
        <v>Confirmed</v>
      </c>
      <c r="I5465" s="90">
        <f>INDEX(Data!P$2:P$6500,MATCH(A5465,Data!$A$2:$A$6500,0))</f>
        <v>2007</v>
      </c>
      <c r="J5465" s="90">
        <f>INDEX(Data!Q$2:Q$6500,MATCH($A5465,Data!$A$2:$A$6500,0))</f>
        <v>2012</v>
      </c>
      <c r="K5465" s="90">
        <f>INDEX(Data!F$2:F$6500,MATCH($A5465,Data!$A$2:$A$6500,0))</f>
        <v>14200</v>
      </c>
      <c r="L5465" s="90">
        <f>INDEX(Data!G$2:G$6500,MATCH($A5465,Data!$A$2:$A$6500,0))</f>
        <v>14200</v>
      </c>
      <c r="M5465" s="90">
        <f>INDEX(Data!H$2:H$6500,MATCH($A5465,Data!$A$2:$A$6500,0))</f>
        <v>0</v>
      </c>
      <c r="N5465" s="90">
        <f>INDEX(Data!I$2:I$6500,MATCH($A5465,Data!$A$2:$A$6500,0))</f>
        <v>0</v>
      </c>
      <c r="O5465" s="83" t="str">
        <f>INDEX(Data!J$2:J$6500,MATCH($A5465,Data!$A$2:$A$6500,0))</f>
        <v>breeding pairs</v>
      </c>
      <c r="P5465" t="str">
        <f>_xlfn.XLOOKUP(B5465,Table3[RefID],Table3[Citation])</f>
        <v>Baudat-Franceschi (2012)</v>
      </c>
    </row>
    <row r="5466" spans="1:16" x14ac:dyDescent="0.35">
      <c r="A5466" s="68">
        <v>5464</v>
      </c>
      <c r="B5466" s="69">
        <v>336</v>
      </c>
      <c r="C5466" s="69">
        <v>14044</v>
      </c>
      <c r="D5466" s="70">
        <v>3928</v>
      </c>
      <c r="E5466" t="str">
        <f>INDEX(Table5[EEZ],MATCH(C5466,Table5[Colony_ID],0))</f>
        <v>New Caledonian Exclusive Economic Zone</v>
      </c>
      <c r="F5466" t="str">
        <f>INDEX(Table5[Corrected Island/Colony Name],MATCH('Full Data'!C5466,Table5[Colony_ID],0))</f>
        <v>Ilots de lagoon sud</v>
      </c>
      <c r="G5466" t="str">
        <f>INDEX(Table4[Common_Name],MATCH('Full Data'!D5466,Table4[SpcRecID],0))</f>
        <v>Wedge-tailed Shearwater</v>
      </c>
      <c r="H5466" s="83" t="str">
        <f>INDEX(Data!E$2:E$6500,MATCH(A5466,Data!$A$2:$A$6500,0))</f>
        <v>Confirmed</v>
      </c>
      <c r="I5466" s="90">
        <f>INDEX(Data!P$2:P$6500,MATCH(A5466,Data!$A$2:$A$6500,0))</f>
        <v>2007</v>
      </c>
      <c r="J5466" s="90">
        <f>INDEX(Data!Q$2:Q$6500,MATCH($A5466,Data!$A$2:$A$6500,0))</f>
        <v>2012</v>
      </c>
      <c r="K5466" s="90">
        <f>INDEX(Data!F$2:F$6500,MATCH($A5466,Data!$A$2:$A$6500,0))</f>
        <v>10030</v>
      </c>
      <c r="L5466" s="90">
        <f>INDEX(Data!G$2:G$6500,MATCH($A5466,Data!$A$2:$A$6500,0))</f>
        <v>10030</v>
      </c>
      <c r="M5466" s="90">
        <f>INDEX(Data!H$2:H$6500,MATCH($A5466,Data!$A$2:$A$6500,0))</f>
        <v>0</v>
      </c>
      <c r="N5466" s="90">
        <f>INDEX(Data!I$2:I$6500,MATCH($A5466,Data!$A$2:$A$6500,0))</f>
        <v>0</v>
      </c>
      <c r="O5466" s="83" t="str">
        <f>INDEX(Data!J$2:J$6500,MATCH($A5466,Data!$A$2:$A$6500,0))</f>
        <v>breeding pairs</v>
      </c>
      <c r="P5466" t="str">
        <f>_xlfn.XLOOKUP(B5466,Table3[RefID],Table3[Citation])</f>
        <v>Baudat-Franceschi (2012)</v>
      </c>
    </row>
    <row r="5467" spans="1:16" x14ac:dyDescent="0.35">
      <c r="A5467" s="68">
        <v>5465</v>
      </c>
      <c r="B5467" s="69">
        <v>336</v>
      </c>
      <c r="C5467" s="69">
        <v>14045</v>
      </c>
      <c r="D5467" s="70">
        <v>3928</v>
      </c>
      <c r="E5467" t="str">
        <f>INDEX(Table5[EEZ],MATCH(C5467,Table5[Colony_ID],0))</f>
        <v>New Caledonian Exclusive Economic Zone</v>
      </c>
      <c r="F5467" t="str">
        <f>INDEX(Table5[Corrected Island/Colony Name],MATCH('Full Data'!C5467,Table5[Colony_ID],0))</f>
        <v>M'ba</v>
      </c>
      <c r="G5467" t="str">
        <f>INDEX(Table4[Common_Name],MATCH('Full Data'!D5467,Table4[SpcRecID],0))</f>
        <v>Wedge-tailed Shearwater</v>
      </c>
      <c r="H5467" s="83" t="str">
        <f>INDEX(Data!E$2:E$6500,MATCH(A5467,Data!$A$2:$A$6500,0))</f>
        <v>Confirmed</v>
      </c>
      <c r="I5467" s="90">
        <f>INDEX(Data!P$2:P$6500,MATCH(A5467,Data!$A$2:$A$6500,0))</f>
        <v>2007</v>
      </c>
      <c r="J5467" s="90">
        <f>INDEX(Data!Q$2:Q$6500,MATCH($A5467,Data!$A$2:$A$6500,0))</f>
        <v>2012</v>
      </c>
      <c r="K5467" s="90">
        <f>INDEX(Data!F$2:F$6500,MATCH($A5467,Data!$A$2:$A$6500,0))</f>
        <v>30800</v>
      </c>
      <c r="L5467" s="90">
        <f>INDEX(Data!G$2:G$6500,MATCH($A5467,Data!$A$2:$A$6500,0))</f>
        <v>30800</v>
      </c>
      <c r="M5467" s="90">
        <f>INDEX(Data!H$2:H$6500,MATCH($A5467,Data!$A$2:$A$6500,0))</f>
        <v>0</v>
      </c>
      <c r="N5467" s="90">
        <f>INDEX(Data!I$2:I$6500,MATCH($A5467,Data!$A$2:$A$6500,0))</f>
        <v>0</v>
      </c>
      <c r="O5467" s="83" t="str">
        <f>INDEX(Data!J$2:J$6500,MATCH($A5467,Data!$A$2:$A$6500,0))</f>
        <v>breeding pairs</v>
      </c>
      <c r="P5467" t="str">
        <f>_xlfn.XLOOKUP(B5467,Table3[RefID],Table3[Citation])</f>
        <v>Baudat-Franceschi (2012)</v>
      </c>
    </row>
    <row r="5468" spans="1:16" x14ac:dyDescent="0.35">
      <c r="A5468" s="68">
        <v>5466</v>
      </c>
      <c r="B5468" s="69">
        <v>336</v>
      </c>
      <c r="C5468" s="69">
        <v>14046</v>
      </c>
      <c r="D5468" s="70">
        <v>3928</v>
      </c>
      <c r="E5468" t="str">
        <f>INDEX(Table5[EEZ],MATCH(C5468,Table5[Colony_ID],0))</f>
        <v>New Caledonian Exclusive Economic Zone</v>
      </c>
      <c r="F5468" t="str">
        <f>INDEX(Table5[Corrected Island/Colony Name],MATCH('Full Data'!C5468,Table5[Colony_ID],0))</f>
        <v>Redika</v>
      </c>
      <c r="G5468" t="str">
        <f>INDEX(Table4[Common_Name],MATCH('Full Data'!D5468,Table4[SpcRecID],0))</f>
        <v>Wedge-tailed Shearwater</v>
      </c>
      <c r="H5468" s="83" t="str">
        <f>INDEX(Data!E$2:E$6500,MATCH(A5468,Data!$A$2:$A$6500,0))</f>
        <v>Confirmed</v>
      </c>
      <c r="I5468" s="90">
        <f>INDEX(Data!P$2:P$6500,MATCH(A5468,Data!$A$2:$A$6500,0))</f>
        <v>2007</v>
      </c>
      <c r="J5468" s="90">
        <f>INDEX(Data!Q$2:Q$6500,MATCH($A5468,Data!$A$2:$A$6500,0))</f>
        <v>2012</v>
      </c>
      <c r="K5468" s="90">
        <f>INDEX(Data!F$2:F$6500,MATCH($A5468,Data!$A$2:$A$6500,0))</f>
        <v>10000</v>
      </c>
      <c r="L5468" s="90">
        <f>INDEX(Data!G$2:G$6500,MATCH($A5468,Data!$A$2:$A$6500,0))</f>
        <v>10000</v>
      </c>
      <c r="M5468" s="90">
        <f>INDEX(Data!H$2:H$6500,MATCH($A5468,Data!$A$2:$A$6500,0))</f>
        <v>0</v>
      </c>
      <c r="N5468" s="90">
        <f>INDEX(Data!I$2:I$6500,MATCH($A5468,Data!$A$2:$A$6500,0))</f>
        <v>0</v>
      </c>
      <c r="O5468" s="83" t="str">
        <f>INDEX(Data!J$2:J$6500,MATCH($A5468,Data!$A$2:$A$6500,0))</f>
        <v>breeding pairs</v>
      </c>
      <c r="P5468" t="str">
        <f>_xlfn.XLOOKUP(B5468,Table3[RefID],Table3[Citation])</f>
        <v>Baudat-Franceschi (2012)</v>
      </c>
    </row>
    <row r="5469" spans="1:16" x14ac:dyDescent="0.35">
      <c r="A5469" s="68">
        <v>5467</v>
      </c>
      <c r="B5469" s="69">
        <v>336</v>
      </c>
      <c r="C5469" s="69">
        <v>14060</v>
      </c>
      <c r="D5469" s="70">
        <v>3928</v>
      </c>
      <c r="E5469" t="str">
        <f>INDEX(Table5[EEZ],MATCH(C5469,Table5[Colony_ID],0))</f>
        <v>New Caledonian Exclusive Economic Zone</v>
      </c>
      <c r="F5469" t="str">
        <f>INDEX(Table5[Corrected Island/Colony Name],MATCH('Full Data'!C5469,Table5[Colony_ID],0))</f>
        <v>Tenia Island</v>
      </c>
      <c r="G5469" t="str">
        <f>INDEX(Table4[Common_Name],MATCH('Full Data'!D5469,Table4[SpcRecID],0))</f>
        <v>Wedge-tailed Shearwater</v>
      </c>
      <c r="H5469" s="83" t="str">
        <f>INDEX(Data!E$2:E$6500,MATCH(A5469,Data!$A$2:$A$6500,0))</f>
        <v>confirmed</v>
      </c>
      <c r="I5469" s="90">
        <f>INDEX(Data!P$2:P$6500,MATCH(A5469,Data!$A$2:$A$6500,0))</f>
        <v>2007</v>
      </c>
      <c r="J5469" s="90">
        <f>INDEX(Data!Q$2:Q$6500,MATCH($A5469,Data!$A$2:$A$6500,0))</f>
        <v>2012</v>
      </c>
      <c r="K5469" s="90">
        <f>INDEX(Data!F$2:F$6500,MATCH($A5469,Data!$A$2:$A$6500,0))</f>
        <v>18900</v>
      </c>
      <c r="L5469" s="90">
        <f>INDEX(Data!G$2:G$6500,MATCH($A5469,Data!$A$2:$A$6500,0))</f>
        <v>18900</v>
      </c>
      <c r="M5469" s="90">
        <f>INDEX(Data!H$2:H$6500,MATCH($A5469,Data!$A$2:$A$6500,0))</f>
        <v>0</v>
      </c>
      <c r="N5469" s="90">
        <f>INDEX(Data!I$2:I$6500,MATCH($A5469,Data!$A$2:$A$6500,0))</f>
        <v>0</v>
      </c>
      <c r="O5469" s="83" t="str">
        <f>INDEX(Data!J$2:J$6500,MATCH($A5469,Data!$A$2:$A$6500,0))</f>
        <v>breeding pairs</v>
      </c>
      <c r="P5469" t="str">
        <f>_xlfn.XLOOKUP(B5469,Table3[RefID],Table3[Citation])</f>
        <v>Baudat-Franceschi (2012)</v>
      </c>
    </row>
    <row r="5470" spans="1:16" x14ac:dyDescent="0.35">
      <c r="A5470" s="68">
        <v>5468</v>
      </c>
      <c r="B5470" s="69">
        <v>337</v>
      </c>
      <c r="C5470" s="69">
        <v>14002</v>
      </c>
      <c r="D5470" s="69">
        <v>3295</v>
      </c>
      <c r="E5470" t="str">
        <f>INDEX(Table5[EEZ],MATCH(C5470,Table5[Colony_ID],0))</f>
        <v>New Caledonian Exclusive Economic Zone</v>
      </c>
      <c r="F5470" t="str">
        <f>INDEX(Table5[Corrected Island/Colony Name],MATCH('Full Data'!C5470,Table5[Colony_ID],0))</f>
        <v>Ile Longue</v>
      </c>
      <c r="G5470" t="str">
        <f>INDEX(Table4[Common_Name],MATCH('Full Data'!D5470,Table4[SpcRecID],0))</f>
        <v>Black Noddy</v>
      </c>
      <c r="H5470" s="83" t="str">
        <f>INDEX(Data!E$2:E$6500,MATCH(A5470,Data!$A$2:$A$6500,0))</f>
        <v>confirmed</v>
      </c>
      <c r="I5470" s="90">
        <f>INDEX(Data!P$2:P$6500,MATCH(A5470,Data!$A$2:$A$6500,0))</f>
        <v>1945</v>
      </c>
      <c r="J5470" s="90">
        <f>INDEX(Data!Q$2:Q$6500,MATCH($A5470,Data!$A$2:$A$6500,0))</f>
        <v>2011</v>
      </c>
      <c r="K5470" s="90">
        <f>INDEX(Data!F$2:F$6500,MATCH($A5470,Data!$A$2:$A$6500,0))</f>
        <v>8875</v>
      </c>
      <c r="L5470" s="90">
        <f>INDEX(Data!G$2:G$6500,MATCH($A5470,Data!$A$2:$A$6500,0))</f>
        <v>8875</v>
      </c>
      <c r="M5470" s="90">
        <f>INDEX(Data!H$2:H$6500,MATCH($A5470,Data!$A$2:$A$6500,0))</f>
        <v>0</v>
      </c>
      <c r="N5470" s="90">
        <f>INDEX(Data!I$2:I$6500,MATCH($A5470,Data!$A$2:$A$6500,0))</f>
        <v>0</v>
      </c>
      <c r="O5470" s="83" t="str">
        <f>INDEX(Data!J$2:J$6500,MATCH($A5470,Data!$A$2:$A$6500,0))</f>
        <v>Breeding pairs</v>
      </c>
      <c r="P5470" t="str">
        <f>_xlfn.XLOOKUP(B5470,Table3[RefID],Table3[Citation])</f>
        <v>Baudat-Franceschi (2012b)</v>
      </c>
    </row>
    <row r="5471" spans="1:16" x14ac:dyDescent="0.35">
      <c r="A5471" s="68">
        <v>5469</v>
      </c>
      <c r="B5471" s="69">
        <v>337</v>
      </c>
      <c r="C5471" s="69">
        <v>14029</v>
      </c>
      <c r="D5471" s="69">
        <v>3295</v>
      </c>
      <c r="E5471" t="str">
        <f>INDEX(Table5[EEZ],MATCH(C5471,Table5[Colony_ID],0))</f>
        <v>New Caledonian Exclusive Economic Zone</v>
      </c>
      <c r="F5471" t="str">
        <f>INDEX(Table5[Corrected Island/Colony Name],MATCH('Full Data'!C5471,Table5[Colony_ID],0))</f>
        <v>Ilot Koko</v>
      </c>
      <c r="G5471" t="str">
        <f>INDEX(Table4[Common_Name],MATCH('Full Data'!D5471,Table4[SpcRecID],0))</f>
        <v>Black Noddy</v>
      </c>
      <c r="H5471" s="83" t="str">
        <f>INDEX(Data!E$2:E$6500,MATCH(A5471,Data!$A$2:$A$6500,0))</f>
        <v>confirmed</v>
      </c>
      <c r="I5471" s="90">
        <f>INDEX(Data!P$2:P$6500,MATCH(A5471,Data!$A$2:$A$6500,0))</f>
        <v>1932</v>
      </c>
      <c r="J5471" s="90">
        <f>INDEX(Data!Q$2:Q$6500,MATCH($A5471,Data!$A$2:$A$6500,0))</f>
        <v>2012</v>
      </c>
      <c r="K5471" s="90">
        <f>INDEX(Data!F$2:F$6500,MATCH($A5471,Data!$A$2:$A$6500,0))</f>
        <v>6000</v>
      </c>
      <c r="L5471" s="90">
        <f>INDEX(Data!G$2:G$6500,MATCH($A5471,Data!$A$2:$A$6500,0))</f>
        <v>6000</v>
      </c>
      <c r="M5471" s="90">
        <f>INDEX(Data!H$2:H$6500,MATCH($A5471,Data!$A$2:$A$6500,0))</f>
        <v>0</v>
      </c>
      <c r="N5471" s="90">
        <f>INDEX(Data!I$2:I$6500,MATCH($A5471,Data!$A$2:$A$6500,0))</f>
        <v>0</v>
      </c>
      <c r="O5471" s="83" t="str">
        <f>INDEX(Data!J$2:J$6500,MATCH($A5471,Data!$A$2:$A$6500,0))</f>
        <v>breeding pairs</v>
      </c>
      <c r="P5471" t="str">
        <f>_xlfn.XLOOKUP(B5471,Table3[RefID],Table3[Citation])</f>
        <v>Baudat-Franceschi (2012b)</v>
      </c>
    </row>
    <row r="5472" spans="1:16" x14ac:dyDescent="0.35">
      <c r="A5472" s="68">
        <v>5470</v>
      </c>
      <c r="B5472" s="69">
        <v>337</v>
      </c>
      <c r="C5472" s="69">
        <v>14030</v>
      </c>
      <c r="D5472" s="69">
        <v>3295</v>
      </c>
      <c r="E5472" t="str">
        <f>INDEX(Table5[EEZ],MATCH(C5472,Table5[Colony_ID],0))</f>
        <v>New Caledonian Exclusive Economic Zone</v>
      </c>
      <c r="F5472" t="str">
        <f>INDEX(Table5[Corrected Island/Colony Name],MATCH('Full Data'!C5472,Table5[Colony_ID],0))</f>
        <v>Ilot Kouare</v>
      </c>
      <c r="G5472" t="str">
        <f>INDEX(Table4[Common_Name],MATCH('Full Data'!D5472,Table4[SpcRecID],0))</f>
        <v>Black Noddy</v>
      </c>
      <c r="H5472" s="83" t="str">
        <f>INDEX(Data!E$2:E$6500,MATCH(A5472,Data!$A$2:$A$6500,0))</f>
        <v>confirmed</v>
      </c>
      <c r="I5472" s="90">
        <f>INDEX(Data!P$2:P$6500,MATCH(A5472,Data!$A$2:$A$6500,0))</f>
        <v>1994</v>
      </c>
      <c r="J5472" s="90">
        <f>INDEX(Data!Q$2:Q$6500,MATCH($A5472,Data!$A$2:$A$6500,0))</f>
        <v>2012</v>
      </c>
      <c r="K5472" s="90">
        <f>INDEX(Data!F$2:F$6500,MATCH($A5472,Data!$A$2:$A$6500,0))</f>
        <v>10900</v>
      </c>
      <c r="L5472" s="90">
        <f>INDEX(Data!G$2:G$6500,MATCH($A5472,Data!$A$2:$A$6500,0))</f>
        <v>10900</v>
      </c>
      <c r="M5472" s="90">
        <f>INDEX(Data!H$2:H$6500,MATCH($A5472,Data!$A$2:$A$6500,0))</f>
        <v>0</v>
      </c>
      <c r="N5472" s="90">
        <f>INDEX(Data!I$2:I$6500,MATCH($A5472,Data!$A$2:$A$6500,0))</f>
        <v>0</v>
      </c>
      <c r="O5472" s="83" t="str">
        <f>INDEX(Data!J$2:J$6500,MATCH($A5472,Data!$A$2:$A$6500,0))</f>
        <v>breeding pairs</v>
      </c>
      <c r="P5472" t="str">
        <f>_xlfn.XLOOKUP(B5472,Table3[RefID],Table3[Citation])</f>
        <v>Baudat-Franceschi (2012b)</v>
      </c>
    </row>
    <row r="5473" spans="1:16" x14ac:dyDescent="0.35">
      <c r="A5473" s="68">
        <v>5471</v>
      </c>
      <c r="B5473" s="69">
        <v>337</v>
      </c>
      <c r="C5473" s="69">
        <v>14034</v>
      </c>
      <c r="D5473" s="69">
        <v>3295</v>
      </c>
      <c r="E5473" t="str">
        <f>INDEX(Table5[EEZ],MATCH(C5473,Table5[Colony_ID],0))</f>
        <v>New Caledonian Exclusive Economic Zone</v>
      </c>
      <c r="F5473" t="str">
        <f>INDEX(Table5[Corrected Island/Colony Name],MATCH('Full Data'!C5473,Table5[Colony_ID],0))</f>
        <v>Ilot N'Da</v>
      </c>
      <c r="G5473" t="str">
        <f>INDEX(Table4[Common_Name],MATCH('Full Data'!D5473,Table4[SpcRecID],0))</f>
        <v>Black Noddy</v>
      </c>
      <c r="H5473" s="83" t="str">
        <f>INDEX(Data!E$2:E$6500,MATCH(A5473,Data!$A$2:$A$6500,0))</f>
        <v>confirmed</v>
      </c>
      <c r="I5473" s="90">
        <f>INDEX(Data!P$2:P$6500,MATCH(A5473,Data!$A$2:$A$6500,0))</f>
        <v>1994</v>
      </c>
      <c r="J5473" s="90">
        <f>INDEX(Data!Q$2:Q$6500,MATCH($A5473,Data!$A$2:$A$6500,0))</f>
        <v>2012</v>
      </c>
      <c r="K5473" s="90">
        <f>INDEX(Data!F$2:F$6500,MATCH($A5473,Data!$A$2:$A$6500,0))</f>
        <v>10000</v>
      </c>
      <c r="L5473" s="90">
        <f>INDEX(Data!G$2:G$6500,MATCH($A5473,Data!$A$2:$A$6500,0))</f>
        <v>10000</v>
      </c>
      <c r="M5473" s="90">
        <f>INDEX(Data!H$2:H$6500,MATCH($A5473,Data!$A$2:$A$6500,0))</f>
        <v>0</v>
      </c>
      <c r="N5473" s="90">
        <f>INDEX(Data!I$2:I$6500,MATCH($A5473,Data!$A$2:$A$6500,0))</f>
        <v>0</v>
      </c>
      <c r="O5473" s="83" t="str">
        <f>INDEX(Data!J$2:J$6500,MATCH($A5473,Data!$A$2:$A$6500,0))</f>
        <v>breeding pairs</v>
      </c>
      <c r="P5473" t="str">
        <f>_xlfn.XLOOKUP(B5473,Table3[RefID],Table3[Citation])</f>
        <v>Baudat-Franceschi (2012b)</v>
      </c>
    </row>
    <row r="5474" spans="1:16" x14ac:dyDescent="0.35">
      <c r="A5474" s="68">
        <v>5472</v>
      </c>
      <c r="B5474" s="69">
        <v>337</v>
      </c>
      <c r="C5474" s="69">
        <v>14041</v>
      </c>
      <c r="D5474" s="69">
        <v>3295</v>
      </c>
      <c r="E5474" t="str">
        <f>INDEX(Table5[EEZ],MATCH(C5474,Table5[Colony_ID],0))</f>
        <v>New Caledonian Exclusive Economic Zone</v>
      </c>
      <c r="F5474" t="str">
        <f>INDEX(Table5[Corrected Island/Colony Name],MATCH('Full Data'!C5474,Table5[Colony_ID],0))</f>
        <v>Ilot Uie</v>
      </c>
      <c r="G5474" t="str">
        <f>INDEX(Table4[Common_Name],MATCH('Full Data'!D5474,Table4[SpcRecID],0))</f>
        <v>Black Noddy</v>
      </c>
      <c r="H5474" s="83" t="str">
        <f>INDEX(Data!E$2:E$6500,MATCH(A5474,Data!$A$2:$A$6500,0))</f>
        <v>confirmed</v>
      </c>
      <c r="I5474" s="90">
        <f>INDEX(Data!P$2:P$6500,MATCH(A5474,Data!$A$2:$A$6500,0))</f>
        <v>1932</v>
      </c>
      <c r="J5474" s="90">
        <f>INDEX(Data!Q$2:Q$6500,MATCH($A5474,Data!$A$2:$A$6500,0))</f>
        <v>2012</v>
      </c>
      <c r="K5474" s="90">
        <f>INDEX(Data!F$2:F$6500,MATCH($A5474,Data!$A$2:$A$6500,0))</f>
        <v>7000</v>
      </c>
      <c r="L5474" s="90">
        <f>INDEX(Data!G$2:G$6500,MATCH($A5474,Data!$A$2:$A$6500,0))</f>
        <v>7000</v>
      </c>
      <c r="M5474" s="90">
        <f>INDEX(Data!H$2:H$6500,MATCH($A5474,Data!$A$2:$A$6500,0))</f>
        <v>0</v>
      </c>
      <c r="N5474" s="90">
        <f>INDEX(Data!I$2:I$6500,MATCH($A5474,Data!$A$2:$A$6500,0))</f>
        <v>0</v>
      </c>
      <c r="O5474" s="83" t="str">
        <f>INDEX(Data!J$2:J$6500,MATCH($A5474,Data!$A$2:$A$6500,0))</f>
        <v>breeding pairs</v>
      </c>
      <c r="P5474" t="str">
        <f>_xlfn.XLOOKUP(B5474,Table3[RefID],Table3[Citation])</f>
        <v>Baudat-Franceschi (2012b)</v>
      </c>
    </row>
    <row r="5475" spans="1:16" x14ac:dyDescent="0.35">
      <c r="A5475" s="68">
        <v>5473</v>
      </c>
      <c r="B5475" s="69">
        <v>337</v>
      </c>
      <c r="C5475" s="69">
        <v>14044</v>
      </c>
      <c r="D5475" s="69">
        <v>3295</v>
      </c>
      <c r="E5475" t="str">
        <f>INDEX(Table5[EEZ],MATCH(C5475,Table5[Colony_ID],0))</f>
        <v>New Caledonian Exclusive Economic Zone</v>
      </c>
      <c r="F5475" t="str">
        <f>INDEX(Table5[Corrected Island/Colony Name],MATCH('Full Data'!C5475,Table5[Colony_ID],0))</f>
        <v>Ilots de lagoon sud</v>
      </c>
      <c r="G5475" t="str">
        <f>INDEX(Table4[Common_Name],MATCH('Full Data'!D5475,Table4[SpcRecID],0))</f>
        <v>Black Noddy</v>
      </c>
      <c r="H5475" s="83" t="str">
        <f>INDEX(Data!E$2:E$6500,MATCH(A5475,Data!$A$2:$A$6500,0))</f>
        <v>confirmed</v>
      </c>
      <c r="I5475" s="90">
        <f>INDEX(Data!P$2:P$6500,MATCH(A5475,Data!$A$2:$A$6500,0))</f>
        <v>1932</v>
      </c>
      <c r="J5475" s="90">
        <f>INDEX(Data!Q$2:Q$6500,MATCH($A5475,Data!$A$2:$A$6500,0))</f>
        <v>2012</v>
      </c>
      <c r="K5475" s="90">
        <f>INDEX(Data!F$2:F$6500,MATCH($A5475,Data!$A$2:$A$6500,0))</f>
        <v>33900</v>
      </c>
      <c r="L5475" s="90">
        <f>INDEX(Data!G$2:G$6500,MATCH($A5475,Data!$A$2:$A$6500,0))</f>
        <v>33900</v>
      </c>
      <c r="M5475" s="90">
        <f>INDEX(Data!H$2:H$6500,MATCH($A5475,Data!$A$2:$A$6500,0))</f>
        <v>0</v>
      </c>
      <c r="N5475" s="90">
        <f>INDEX(Data!I$2:I$6500,MATCH($A5475,Data!$A$2:$A$6500,0))</f>
        <v>0</v>
      </c>
      <c r="O5475" s="83" t="str">
        <f>INDEX(Data!J$2:J$6500,MATCH($A5475,Data!$A$2:$A$6500,0))</f>
        <v>breeding pairs</v>
      </c>
      <c r="P5475" t="str">
        <f>_xlfn.XLOOKUP(B5475,Table3[RefID],Table3[Citation])</f>
        <v>Baudat-Franceschi (2012b)</v>
      </c>
    </row>
    <row r="5476" spans="1:16" x14ac:dyDescent="0.35">
      <c r="A5476" s="68">
        <v>5474</v>
      </c>
      <c r="B5476" s="69">
        <v>337</v>
      </c>
      <c r="C5476" s="69">
        <v>14002</v>
      </c>
      <c r="D5476" s="69">
        <v>3659</v>
      </c>
      <c r="E5476" t="str">
        <f>INDEX(Table5[EEZ],MATCH(C5476,Table5[Colony_ID],0))</f>
        <v>New Caledonian Exclusive Economic Zone</v>
      </c>
      <c r="F5476" t="str">
        <f>INDEX(Table5[Corrected Island/Colony Name],MATCH('Full Data'!C5476,Table5[Colony_ID],0))</f>
        <v>Ile Longue</v>
      </c>
      <c r="G5476" t="str">
        <f>INDEX(Table4[Common_Name],MATCH('Full Data'!D5476,Table4[SpcRecID],0))</f>
        <v>Brown Booby</v>
      </c>
      <c r="H5476" s="83" t="str">
        <f>INDEX(Data!E$2:E$6500,MATCH(A5476,Data!$A$2:$A$6500,0))</f>
        <v>confirmed</v>
      </c>
      <c r="I5476" s="90">
        <f>INDEX(Data!P$2:P$6500,MATCH(A5476,Data!$A$2:$A$6500,0))</f>
        <v>2011</v>
      </c>
      <c r="J5476" s="90">
        <f>INDEX(Data!Q$2:Q$6500,MATCH($A5476,Data!$A$2:$A$6500,0))</f>
        <v>2011</v>
      </c>
      <c r="K5476" s="90">
        <f>INDEX(Data!F$2:F$6500,MATCH($A5476,Data!$A$2:$A$6500,0))</f>
        <v>865</v>
      </c>
      <c r="L5476" s="90">
        <f>INDEX(Data!G$2:G$6500,MATCH($A5476,Data!$A$2:$A$6500,0))</f>
        <v>865</v>
      </c>
      <c r="M5476" s="90">
        <f>INDEX(Data!H$2:H$6500,MATCH($A5476,Data!$A$2:$A$6500,0))</f>
        <v>0</v>
      </c>
      <c r="N5476" s="90">
        <f>INDEX(Data!I$2:I$6500,MATCH($A5476,Data!$A$2:$A$6500,0))</f>
        <v>0</v>
      </c>
      <c r="O5476" s="83" t="str">
        <f>INDEX(Data!J$2:J$6500,MATCH($A5476,Data!$A$2:$A$6500,0))</f>
        <v>Breeding pairs</v>
      </c>
      <c r="P5476" t="str">
        <f>_xlfn.XLOOKUP(B5476,Table3[RefID],Table3[Citation])</f>
        <v>Baudat-Franceschi (2012b)</v>
      </c>
    </row>
    <row r="5477" spans="1:16" x14ac:dyDescent="0.35">
      <c r="A5477" s="68">
        <v>5475</v>
      </c>
      <c r="B5477" s="69">
        <v>337</v>
      </c>
      <c r="C5477" s="69">
        <v>14001</v>
      </c>
      <c r="D5477" s="69">
        <v>3281</v>
      </c>
      <c r="E5477" t="str">
        <f>INDEX(Table5[EEZ],MATCH(C5477,Table5[Colony_ID],0))</f>
        <v>New Caledonian Exclusive Economic Zone</v>
      </c>
      <c r="F5477" t="str">
        <f>INDEX(Table5[Corrected Island/Colony Name],MATCH('Full Data'!C5477,Table5[Colony_ID],0))</f>
        <v>Caye de l'Observatoire</v>
      </c>
      <c r="G5477" t="str">
        <f>INDEX(Table4[Common_Name],MATCH('Full Data'!D5477,Table4[SpcRecID],0))</f>
        <v>Fairy Tern</v>
      </c>
      <c r="H5477" s="83" t="str">
        <f>INDEX(Data!E$2:E$6500,MATCH(A5477,Data!$A$2:$A$6500,0))</f>
        <v>confirmed</v>
      </c>
      <c r="I5477" s="90">
        <f>INDEX(Data!P$2:P$6500,MATCH(A5477,Data!$A$2:$A$6500,0))</f>
        <v>2011</v>
      </c>
      <c r="J5477" s="90">
        <f>INDEX(Data!Q$2:Q$6500,MATCH($A5477,Data!$A$2:$A$6500,0))</f>
        <v>2011</v>
      </c>
      <c r="K5477" s="90">
        <f>INDEX(Data!F$2:F$6500,MATCH($A5477,Data!$A$2:$A$6500,0))</f>
        <v>14</v>
      </c>
      <c r="L5477" s="90">
        <f>INDEX(Data!G$2:G$6500,MATCH($A5477,Data!$A$2:$A$6500,0))</f>
        <v>14</v>
      </c>
      <c r="M5477" s="90">
        <f>INDEX(Data!H$2:H$6500,MATCH($A5477,Data!$A$2:$A$6500,0))</f>
        <v>0</v>
      </c>
      <c r="N5477" s="90">
        <f>INDEX(Data!I$2:I$6500,MATCH($A5477,Data!$A$2:$A$6500,0))</f>
        <v>0</v>
      </c>
      <c r="O5477" s="83" t="str">
        <f>INDEX(Data!J$2:J$6500,MATCH($A5477,Data!$A$2:$A$6500,0))</f>
        <v>breeding pairs</v>
      </c>
      <c r="P5477" t="str">
        <f>_xlfn.XLOOKUP(B5477,Table3[RefID],Table3[Citation])</f>
        <v>Baudat-Franceschi (2012b)</v>
      </c>
    </row>
    <row r="5478" spans="1:16" x14ac:dyDescent="0.35">
      <c r="A5478" s="68">
        <v>5476</v>
      </c>
      <c r="B5478" s="69">
        <v>337</v>
      </c>
      <c r="C5478" s="69">
        <v>14024</v>
      </c>
      <c r="D5478" s="69">
        <v>3281</v>
      </c>
      <c r="E5478" t="str">
        <f>INDEX(Table5[EEZ],MATCH(C5478,Table5[Colony_ID],0))</f>
        <v>New Caledonian Exclusive Economic Zone</v>
      </c>
      <c r="F5478" t="str">
        <f>INDEX(Table5[Corrected Island/Colony Name],MATCH('Full Data'!C5478,Table5[Colony_ID],0))</f>
        <v>Ilot Amedee</v>
      </c>
      <c r="G5478" t="str">
        <f>INDEX(Table4[Common_Name],MATCH('Full Data'!D5478,Table4[SpcRecID],0))</f>
        <v>Fairy Tern</v>
      </c>
      <c r="H5478" s="83" t="str">
        <f>INDEX(Data!E$2:E$6500,MATCH(A5478,Data!$A$2:$A$6500,0))</f>
        <v>Non-breeding</v>
      </c>
      <c r="I5478" s="90">
        <f>INDEX(Data!P$2:P$6500,MATCH(A5478,Data!$A$2:$A$6500,0))</f>
        <v>2012</v>
      </c>
      <c r="J5478" s="90">
        <f>INDEX(Data!Q$2:Q$6500,MATCH($A5478,Data!$A$2:$A$6500,0))</f>
        <v>2012</v>
      </c>
      <c r="K5478" s="90">
        <f>INDEX(Data!F$2:F$6500,MATCH($A5478,Data!$A$2:$A$6500,0))</f>
        <v>240</v>
      </c>
      <c r="L5478" s="90">
        <f>INDEX(Data!G$2:G$6500,MATCH($A5478,Data!$A$2:$A$6500,0))</f>
        <v>240</v>
      </c>
      <c r="M5478" s="90">
        <f>INDEX(Data!H$2:H$6500,MATCH($A5478,Data!$A$2:$A$6500,0))</f>
        <v>0</v>
      </c>
      <c r="N5478" s="90">
        <f>INDEX(Data!I$2:I$6500,MATCH($A5478,Data!$A$2:$A$6500,0))</f>
        <v>0</v>
      </c>
      <c r="O5478" s="83" t="str">
        <f>INDEX(Data!J$2:J$6500,MATCH($A5478,Data!$A$2:$A$6500,0))</f>
        <v>individuals</v>
      </c>
      <c r="P5478" t="str">
        <f>_xlfn.XLOOKUP(B5478,Table3[RefID],Table3[Citation])</f>
        <v>Baudat-Franceschi (2012b)</v>
      </c>
    </row>
    <row r="5479" spans="1:16" x14ac:dyDescent="0.35">
      <c r="A5479" s="68">
        <v>5477</v>
      </c>
      <c r="B5479" s="69">
        <v>337</v>
      </c>
      <c r="C5479" s="69">
        <v>14007</v>
      </c>
      <c r="D5479" s="69">
        <v>3658</v>
      </c>
      <c r="E5479" t="str">
        <f>INDEX(Table5[EEZ],MATCH(C5479,Table5[Colony_ID],0))</f>
        <v>New Caledonian Exclusive Economic Zone</v>
      </c>
      <c r="F5479" t="str">
        <f>INDEX(Table5[Corrected Island/Colony Name],MATCH('Full Data'!C5479,Table5[Colony_ID],0))</f>
        <v>Isle Renard</v>
      </c>
      <c r="G5479" t="str">
        <f>INDEX(Table4[Common_Name],MATCH('Full Data'!D5479,Table4[SpcRecID],0))</f>
        <v>Red-footed Booby</v>
      </c>
      <c r="H5479" s="83" t="str">
        <f>INDEX(Data!E$2:E$6500,MATCH(A5479,Data!$A$2:$A$6500,0))</f>
        <v>confirmed</v>
      </c>
      <c r="I5479" s="90">
        <f>INDEX(Data!P$2:P$6500,MATCH(A5479,Data!$A$2:$A$6500,0))</f>
        <v>2012</v>
      </c>
      <c r="J5479" s="90">
        <f>INDEX(Data!Q$2:Q$6500,MATCH($A5479,Data!$A$2:$A$6500,0))</f>
        <v>2012</v>
      </c>
      <c r="K5479" s="90">
        <f>INDEX(Data!F$2:F$6500,MATCH($A5479,Data!$A$2:$A$6500,0))</f>
        <v>1600</v>
      </c>
      <c r="L5479" s="90">
        <f>INDEX(Data!G$2:G$6500,MATCH($A5479,Data!$A$2:$A$6500,0))</f>
        <v>1600</v>
      </c>
      <c r="M5479" s="90">
        <f>INDEX(Data!H$2:H$6500,MATCH($A5479,Data!$A$2:$A$6500,0))</f>
        <v>0</v>
      </c>
      <c r="N5479" s="90">
        <f>INDEX(Data!I$2:I$6500,MATCH($A5479,Data!$A$2:$A$6500,0))</f>
        <v>0</v>
      </c>
      <c r="O5479" s="83" t="str">
        <f>INDEX(Data!J$2:J$6500,MATCH($A5479,Data!$A$2:$A$6500,0))</f>
        <v>breeding pairs</v>
      </c>
      <c r="P5479" t="str">
        <f>_xlfn.XLOOKUP(B5479,Table3[RefID],Table3[Citation])</f>
        <v>Baudat-Franceschi (2012b)</v>
      </c>
    </row>
    <row r="5480" spans="1:16" x14ac:dyDescent="0.35">
      <c r="A5480" s="68">
        <v>5478</v>
      </c>
      <c r="B5480" s="69">
        <v>337</v>
      </c>
      <c r="C5480" s="69">
        <v>14018</v>
      </c>
      <c r="D5480" s="69">
        <v>3658</v>
      </c>
      <c r="E5480" t="str">
        <f>INDEX(Table5[EEZ],MATCH(C5480,Table5[Colony_ID],0))</f>
        <v>New Caledonian Exclusive Economic Zone</v>
      </c>
      <c r="F5480" t="str">
        <f>INDEX(Table5[Corrected Island/Colony Name],MATCH('Full Data'!C5480,Table5[Colony_ID],0))</f>
        <v>Ilot Surprise</v>
      </c>
      <c r="G5480" t="str">
        <f>INDEX(Table4[Common_Name],MATCH('Full Data'!D5480,Table4[SpcRecID],0))</f>
        <v>Red-footed Booby</v>
      </c>
      <c r="H5480" s="83" t="str">
        <f>INDEX(Data!E$2:E$6500,MATCH(A5480,Data!$A$2:$A$6500,0))</f>
        <v>confirmed</v>
      </c>
      <c r="I5480" s="90">
        <f>INDEX(Data!P$2:P$6500,MATCH(A5480,Data!$A$2:$A$6500,0))</f>
        <v>2011</v>
      </c>
      <c r="J5480" s="90">
        <f>INDEX(Data!Q$2:Q$6500,MATCH($A5480,Data!$A$2:$A$6500,0))</f>
        <v>2011</v>
      </c>
      <c r="K5480" s="90">
        <f>INDEX(Data!F$2:F$6500,MATCH($A5480,Data!$A$2:$A$6500,0))</f>
        <v>2000</v>
      </c>
      <c r="L5480" s="90">
        <f>INDEX(Data!G$2:G$6500,MATCH($A5480,Data!$A$2:$A$6500,0))</f>
        <v>2000</v>
      </c>
      <c r="M5480" s="90">
        <f>INDEX(Data!H$2:H$6500,MATCH($A5480,Data!$A$2:$A$6500,0))</f>
        <v>0</v>
      </c>
      <c r="N5480" s="90">
        <f>INDEX(Data!I$2:I$6500,MATCH($A5480,Data!$A$2:$A$6500,0))</f>
        <v>0</v>
      </c>
      <c r="O5480" s="83" t="str">
        <f>INDEX(Data!J$2:J$6500,MATCH($A5480,Data!$A$2:$A$6500,0))</f>
        <v>breeding pairs</v>
      </c>
      <c r="P5480" t="str">
        <f>_xlfn.XLOOKUP(B5480,Table3[RefID],Table3[Citation])</f>
        <v>Baudat-Franceschi (2012b)</v>
      </c>
    </row>
    <row r="5481" spans="1:16" x14ac:dyDescent="0.35">
      <c r="A5481" s="68">
        <v>5479</v>
      </c>
      <c r="B5481" s="69">
        <v>337</v>
      </c>
      <c r="C5481" s="69">
        <v>14026</v>
      </c>
      <c r="D5481" s="69">
        <v>3266</v>
      </c>
      <c r="E5481" t="str">
        <f>INDEX(Table5[EEZ],MATCH(C5481,Table5[Colony_ID],0))</f>
        <v>New Caledonian Exclusive Economic Zone</v>
      </c>
      <c r="F5481" t="str">
        <f>INDEX(Table5[Corrected Island/Colony Name],MATCH('Full Data'!C5481,Table5[Colony_ID],0))</f>
        <v>Ilot Gi</v>
      </c>
      <c r="G5481" t="str">
        <f>INDEX(Table4[Common_Name],MATCH('Full Data'!D5481,Table4[SpcRecID],0))</f>
        <v>Roseate Tern</v>
      </c>
      <c r="H5481" s="83" t="str">
        <f>INDEX(Data!E$2:E$6500,MATCH(A5481,Data!$A$2:$A$6500,0))</f>
        <v>confirmed</v>
      </c>
      <c r="I5481" s="90">
        <f>INDEX(Data!P$2:P$6500,MATCH(A5481,Data!$A$2:$A$6500,0))</f>
        <v>2012</v>
      </c>
      <c r="J5481" s="90">
        <f>INDEX(Data!Q$2:Q$6500,MATCH($A5481,Data!$A$2:$A$6500,0))</f>
        <v>2012</v>
      </c>
      <c r="K5481" s="90">
        <f>INDEX(Data!F$2:F$6500,MATCH($A5481,Data!$A$2:$A$6500,0))</f>
        <v>200</v>
      </c>
      <c r="L5481" s="90">
        <f>INDEX(Data!G$2:G$6500,MATCH($A5481,Data!$A$2:$A$6500,0))</f>
        <v>200</v>
      </c>
      <c r="M5481" s="90">
        <f>INDEX(Data!H$2:H$6500,MATCH($A5481,Data!$A$2:$A$6500,0))</f>
        <v>0</v>
      </c>
      <c r="N5481" s="90">
        <f>INDEX(Data!I$2:I$6500,MATCH($A5481,Data!$A$2:$A$6500,0))</f>
        <v>0</v>
      </c>
      <c r="O5481" s="83" t="str">
        <f>INDEX(Data!J$2:J$6500,MATCH($A5481,Data!$A$2:$A$6500,0))</f>
        <v>breeding pairs</v>
      </c>
      <c r="P5481" t="str">
        <f>_xlfn.XLOOKUP(B5481,Table3[RefID],Table3[Citation])</f>
        <v>Baudat-Franceschi (2012b)</v>
      </c>
    </row>
    <row r="5482" spans="1:16" x14ac:dyDescent="0.35">
      <c r="A5482" s="68">
        <v>5480</v>
      </c>
      <c r="B5482" s="69">
        <v>337</v>
      </c>
      <c r="C5482" s="69">
        <v>14027</v>
      </c>
      <c r="D5482" s="69">
        <v>3266</v>
      </c>
      <c r="E5482" t="str">
        <f>INDEX(Table5[EEZ],MATCH(C5482,Table5[Colony_ID],0))</f>
        <v>New Caledonian Exclusive Economic Zone</v>
      </c>
      <c r="F5482" t="str">
        <f>INDEX(Table5[Corrected Island/Colony Name],MATCH('Full Data'!C5482,Table5[Colony_ID],0))</f>
        <v>Ilot Goeland</v>
      </c>
      <c r="G5482" t="str">
        <f>INDEX(Table4[Common_Name],MATCH('Full Data'!D5482,Table4[SpcRecID],0))</f>
        <v>Roseate Tern</v>
      </c>
      <c r="H5482" s="83" t="str">
        <f>INDEX(Data!E$2:E$6500,MATCH(A5482,Data!$A$2:$A$6500,0))</f>
        <v>confirmed</v>
      </c>
      <c r="I5482" s="90">
        <f>INDEX(Data!P$2:P$6500,MATCH(A5482,Data!$A$2:$A$6500,0))</f>
        <v>2012</v>
      </c>
      <c r="J5482" s="90">
        <f>INDEX(Data!Q$2:Q$6500,MATCH($A5482,Data!$A$2:$A$6500,0))</f>
        <v>2012</v>
      </c>
      <c r="K5482" s="90">
        <f>INDEX(Data!F$2:F$6500,MATCH($A5482,Data!$A$2:$A$6500,0))</f>
        <v>3000</v>
      </c>
      <c r="L5482" s="90">
        <f>INDEX(Data!G$2:G$6500,MATCH($A5482,Data!$A$2:$A$6500,0))</f>
        <v>5000</v>
      </c>
      <c r="M5482" s="90">
        <f>INDEX(Data!H$2:H$6500,MATCH($A5482,Data!$A$2:$A$6500,0))</f>
        <v>0</v>
      </c>
      <c r="N5482" s="90">
        <f>INDEX(Data!I$2:I$6500,MATCH($A5482,Data!$A$2:$A$6500,0))</f>
        <v>0</v>
      </c>
      <c r="O5482" s="83" t="str">
        <f>INDEX(Data!J$2:J$6500,MATCH($A5482,Data!$A$2:$A$6500,0))</f>
        <v>breeding pairs</v>
      </c>
      <c r="P5482" t="str">
        <f>_xlfn.XLOOKUP(B5482,Table3[RefID],Table3[Citation])</f>
        <v>Baudat-Franceschi (2012b)</v>
      </c>
    </row>
    <row r="5483" spans="1:16" x14ac:dyDescent="0.35">
      <c r="A5483" s="68">
        <v>5481</v>
      </c>
      <c r="B5483" s="69">
        <v>337</v>
      </c>
      <c r="C5483" s="69">
        <v>14030</v>
      </c>
      <c r="D5483" s="69">
        <v>3266</v>
      </c>
      <c r="E5483" t="str">
        <f>INDEX(Table5[EEZ],MATCH(C5483,Table5[Colony_ID],0))</f>
        <v>New Caledonian Exclusive Economic Zone</v>
      </c>
      <c r="F5483" t="str">
        <f>INDEX(Table5[Corrected Island/Colony Name],MATCH('Full Data'!C5483,Table5[Colony_ID],0))</f>
        <v>Ilot Kouare</v>
      </c>
      <c r="G5483" t="str">
        <f>INDEX(Table4[Common_Name],MATCH('Full Data'!D5483,Table4[SpcRecID],0))</f>
        <v>Roseate Tern</v>
      </c>
      <c r="H5483" s="83" t="str">
        <f>INDEX(Data!E$2:E$6500,MATCH(A5483,Data!$A$2:$A$6500,0))</f>
        <v>confirmed</v>
      </c>
      <c r="I5483" s="90">
        <f>INDEX(Data!P$2:P$6500,MATCH(A5483,Data!$A$2:$A$6500,0))</f>
        <v>2012</v>
      </c>
      <c r="J5483" s="90">
        <f>INDEX(Data!Q$2:Q$6500,MATCH($A5483,Data!$A$2:$A$6500,0))</f>
        <v>2012</v>
      </c>
      <c r="K5483" s="90">
        <f>INDEX(Data!F$2:F$6500,MATCH($A5483,Data!$A$2:$A$6500,0))</f>
        <v>3400</v>
      </c>
      <c r="L5483" s="90">
        <f>INDEX(Data!G$2:G$6500,MATCH($A5483,Data!$A$2:$A$6500,0))</f>
        <v>3400</v>
      </c>
      <c r="M5483" s="90">
        <f>INDEX(Data!H$2:H$6500,MATCH($A5483,Data!$A$2:$A$6500,0))</f>
        <v>0</v>
      </c>
      <c r="N5483" s="90">
        <f>INDEX(Data!I$2:I$6500,MATCH($A5483,Data!$A$2:$A$6500,0))</f>
        <v>0</v>
      </c>
      <c r="O5483" s="83" t="str">
        <f>INDEX(Data!J$2:J$6500,MATCH($A5483,Data!$A$2:$A$6500,0))</f>
        <v>breeding pairs</v>
      </c>
      <c r="P5483" t="str">
        <f>_xlfn.XLOOKUP(B5483,Table3[RefID],Table3[Citation])</f>
        <v>Baudat-Franceschi (2012b)</v>
      </c>
    </row>
    <row r="5484" spans="1:16" x14ac:dyDescent="0.35">
      <c r="A5484" s="68">
        <v>5482</v>
      </c>
      <c r="B5484" s="69">
        <v>337</v>
      </c>
      <c r="C5484" s="69">
        <v>14034</v>
      </c>
      <c r="D5484" s="69">
        <v>3266</v>
      </c>
      <c r="E5484" t="str">
        <f>INDEX(Table5[EEZ],MATCH(C5484,Table5[Colony_ID],0))</f>
        <v>New Caledonian Exclusive Economic Zone</v>
      </c>
      <c r="F5484" t="str">
        <f>INDEX(Table5[Corrected Island/Colony Name],MATCH('Full Data'!C5484,Table5[Colony_ID],0))</f>
        <v>Ilot N'Da</v>
      </c>
      <c r="G5484" t="str">
        <f>INDEX(Table4[Common_Name],MATCH('Full Data'!D5484,Table4[SpcRecID],0))</f>
        <v>Roseate Tern</v>
      </c>
      <c r="H5484" s="83" t="str">
        <f>INDEX(Data!E$2:E$6500,MATCH(A5484,Data!$A$2:$A$6500,0))</f>
        <v>confirmed</v>
      </c>
      <c r="I5484" s="90">
        <f>INDEX(Data!P$2:P$6500,MATCH(A5484,Data!$A$2:$A$6500,0))</f>
        <v>2012</v>
      </c>
      <c r="J5484" s="90">
        <f>INDEX(Data!Q$2:Q$6500,MATCH($A5484,Data!$A$2:$A$6500,0))</f>
        <v>2012</v>
      </c>
      <c r="K5484" s="90">
        <f>INDEX(Data!F$2:F$6500,MATCH($A5484,Data!$A$2:$A$6500,0))</f>
        <v>300</v>
      </c>
      <c r="L5484" s="90">
        <f>INDEX(Data!G$2:G$6500,MATCH($A5484,Data!$A$2:$A$6500,0))</f>
        <v>300</v>
      </c>
      <c r="M5484" s="90">
        <f>INDEX(Data!H$2:H$6500,MATCH($A5484,Data!$A$2:$A$6500,0))</f>
        <v>0</v>
      </c>
      <c r="N5484" s="90">
        <f>INDEX(Data!I$2:I$6500,MATCH($A5484,Data!$A$2:$A$6500,0))</f>
        <v>0</v>
      </c>
      <c r="O5484" s="83" t="str">
        <f>INDEX(Data!J$2:J$6500,MATCH($A5484,Data!$A$2:$A$6500,0))</f>
        <v>breeding pairs</v>
      </c>
      <c r="P5484" t="str">
        <f>_xlfn.XLOOKUP(B5484,Table3[RefID],Table3[Citation])</f>
        <v>Baudat-Franceschi (2012b)</v>
      </c>
    </row>
    <row r="5485" spans="1:16" x14ac:dyDescent="0.35">
      <c r="A5485" s="68">
        <v>5483</v>
      </c>
      <c r="B5485" s="69">
        <v>337</v>
      </c>
      <c r="C5485" s="69">
        <v>14038</v>
      </c>
      <c r="D5485" s="69">
        <v>3266</v>
      </c>
      <c r="E5485" t="str">
        <f>INDEX(Table5[EEZ],MATCH(C5485,Table5[Colony_ID],0))</f>
        <v>New Caledonian Exclusive Economic Zone</v>
      </c>
      <c r="F5485" t="str">
        <f>INDEX(Table5[Corrected Island/Colony Name],MATCH('Full Data'!C5485,Table5[Colony_ID],0))</f>
        <v>Ilot Totea</v>
      </c>
      <c r="G5485" t="str">
        <f>INDEX(Table4[Common_Name],MATCH('Full Data'!D5485,Table4[SpcRecID],0))</f>
        <v>Roseate Tern</v>
      </c>
      <c r="H5485" s="83" t="str">
        <f>INDEX(Data!E$2:E$6500,MATCH(A5485,Data!$A$2:$A$6500,0))</f>
        <v>confirmed</v>
      </c>
      <c r="I5485" s="90">
        <f>INDEX(Data!P$2:P$6500,MATCH(A5485,Data!$A$2:$A$6500,0))</f>
        <v>2012</v>
      </c>
      <c r="J5485" s="90">
        <f>INDEX(Data!Q$2:Q$6500,MATCH($A5485,Data!$A$2:$A$6500,0))</f>
        <v>2012</v>
      </c>
      <c r="K5485" s="90">
        <f>INDEX(Data!F$2:F$6500,MATCH($A5485,Data!$A$2:$A$6500,0))</f>
        <v>1300</v>
      </c>
      <c r="L5485" s="90">
        <f>INDEX(Data!G$2:G$6500,MATCH($A5485,Data!$A$2:$A$6500,0))</f>
        <v>1300</v>
      </c>
      <c r="M5485" s="90">
        <f>INDEX(Data!H$2:H$6500,MATCH($A5485,Data!$A$2:$A$6500,0))</f>
        <v>0</v>
      </c>
      <c r="N5485" s="90">
        <f>INDEX(Data!I$2:I$6500,MATCH($A5485,Data!$A$2:$A$6500,0))</f>
        <v>0</v>
      </c>
      <c r="O5485" s="83" t="str">
        <f>INDEX(Data!J$2:J$6500,MATCH($A5485,Data!$A$2:$A$6500,0))</f>
        <v>breeding pairs</v>
      </c>
      <c r="P5485" t="str">
        <f>_xlfn.XLOOKUP(B5485,Table3[RefID],Table3[Citation])</f>
        <v>Baudat-Franceschi (2012b)</v>
      </c>
    </row>
    <row r="5486" spans="1:16" x14ac:dyDescent="0.35">
      <c r="A5486" s="68">
        <v>5484</v>
      </c>
      <c r="B5486" s="69">
        <v>337</v>
      </c>
      <c r="C5486" s="69">
        <v>14043</v>
      </c>
      <c r="D5486" s="69">
        <v>3266</v>
      </c>
      <c r="E5486" t="str">
        <f>INDEX(Table5[EEZ],MATCH(C5486,Table5[Colony_ID],0))</f>
        <v>New Caledonian Exclusive Economic Zone</v>
      </c>
      <c r="F5486" t="str">
        <f>INDEX(Table5[Corrected Island/Colony Name],MATCH('Full Data'!C5486,Table5[Colony_ID],0))</f>
        <v>Ilot Vua</v>
      </c>
      <c r="G5486" t="str">
        <f>INDEX(Table4[Common_Name],MATCH('Full Data'!D5486,Table4[SpcRecID],0))</f>
        <v>Roseate Tern</v>
      </c>
      <c r="H5486" s="83" t="str">
        <f>INDEX(Data!E$2:E$6500,MATCH(A5486,Data!$A$2:$A$6500,0))</f>
        <v>confirmed</v>
      </c>
      <c r="I5486" s="90">
        <f>INDEX(Data!P$2:P$6500,MATCH(A5486,Data!$A$2:$A$6500,0))</f>
        <v>2012</v>
      </c>
      <c r="J5486" s="90">
        <f>INDEX(Data!Q$2:Q$6500,MATCH($A5486,Data!$A$2:$A$6500,0))</f>
        <v>2012</v>
      </c>
      <c r="K5486" s="90">
        <f>INDEX(Data!F$2:F$6500,MATCH($A5486,Data!$A$2:$A$6500,0))</f>
        <v>165</v>
      </c>
      <c r="L5486" s="90">
        <f>INDEX(Data!G$2:G$6500,MATCH($A5486,Data!$A$2:$A$6500,0))</f>
        <v>165</v>
      </c>
      <c r="M5486" s="90">
        <f>INDEX(Data!H$2:H$6500,MATCH($A5486,Data!$A$2:$A$6500,0))</f>
        <v>0</v>
      </c>
      <c r="N5486" s="90">
        <f>INDEX(Data!I$2:I$6500,MATCH($A5486,Data!$A$2:$A$6500,0))</f>
        <v>0</v>
      </c>
      <c r="O5486" s="83" t="str">
        <f>INDEX(Data!J$2:J$6500,MATCH($A5486,Data!$A$2:$A$6500,0))</f>
        <v>breeding pairs</v>
      </c>
      <c r="P5486" t="str">
        <f>_xlfn.XLOOKUP(B5486,Table3[RefID],Table3[Citation])</f>
        <v>Baudat-Franceschi (2012b)</v>
      </c>
    </row>
    <row r="5487" spans="1:16" x14ac:dyDescent="0.35">
      <c r="A5487" s="68">
        <v>5485</v>
      </c>
      <c r="B5487" s="69">
        <v>337</v>
      </c>
      <c r="C5487" s="69">
        <v>14044</v>
      </c>
      <c r="D5487" s="69">
        <v>3266</v>
      </c>
      <c r="E5487" t="str">
        <f>INDEX(Table5[EEZ],MATCH(C5487,Table5[Colony_ID],0))</f>
        <v>New Caledonian Exclusive Economic Zone</v>
      </c>
      <c r="F5487" t="str">
        <f>INDEX(Table5[Corrected Island/Colony Name],MATCH('Full Data'!C5487,Table5[Colony_ID],0))</f>
        <v>Ilots de lagoon sud</v>
      </c>
      <c r="G5487" t="str">
        <f>INDEX(Table4[Common_Name],MATCH('Full Data'!D5487,Table4[SpcRecID],0))</f>
        <v>Roseate Tern</v>
      </c>
      <c r="H5487" s="83" t="str">
        <f>INDEX(Data!E$2:E$6500,MATCH(A5487,Data!$A$2:$A$6500,0))</f>
        <v>confirmed</v>
      </c>
      <c r="I5487" s="90">
        <f>INDEX(Data!P$2:P$6500,MATCH(A5487,Data!$A$2:$A$6500,0))</f>
        <v>2012</v>
      </c>
      <c r="J5487" s="90">
        <f>INDEX(Data!Q$2:Q$6500,MATCH($A5487,Data!$A$2:$A$6500,0))</f>
        <v>2012</v>
      </c>
      <c r="K5487" s="90">
        <f>INDEX(Data!F$2:F$6500,MATCH($A5487,Data!$A$2:$A$6500,0))</f>
        <v>5365</v>
      </c>
      <c r="L5487" s="90">
        <f>INDEX(Data!G$2:G$6500,MATCH($A5487,Data!$A$2:$A$6500,0))</f>
        <v>5365</v>
      </c>
      <c r="M5487" s="90">
        <f>INDEX(Data!H$2:H$6500,MATCH($A5487,Data!$A$2:$A$6500,0))</f>
        <v>0</v>
      </c>
      <c r="N5487" s="90">
        <f>INDEX(Data!I$2:I$6500,MATCH($A5487,Data!$A$2:$A$6500,0))</f>
        <v>0</v>
      </c>
      <c r="O5487" s="83" t="str">
        <f>INDEX(Data!J$2:J$6500,MATCH($A5487,Data!$A$2:$A$6500,0))</f>
        <v>breeding pairs</v>
      </c>
      <c r="P5487" t="str">
        <f>_xlfn.XLOOKUP(B5487,Table3[RefID],Table3[Citation])</f>
        <v>Baudat-Franceschi (2012b)</v>
      </c>
    </row>
    <row r="5488" spans="1:16" x14ac:dyDescent="0.35">
      <c r="A5488" s="68">
        <v>5486</v>
      </c>
      <c r="B5488" s="69">
        <v>337</v>
      </c>
      <c r="C5488" s="69">
        <v>14004</v>
      </c>
      <c r="D5488" s="69">
        <v>3288</v>
      </c>
      <c r="E5488" t="str">
        <f>INDEX(Table5[EEZ],MATCH(C5488,Table5[Colony_ID],0))</f>
        <v>New Caledonian Exclusive Economic Zone</v>
      </c>
      <c r="F5488" t="str">
        <f>INDEX(Table5[Corrected Island/Colony Name],MATCH('Full Data'!C5488,Table5[Colony_ID],0))</f>
        <v>Ilot Loop</v>
      </c>
      <c r="G5488" t="str">
        <f>INDEX(Table4[Common_Name],MATCH('Full Data'!D5488,Table4[SpcRecID],0))</f>
        <v>Sooty Tern</v>
      </c>
      <c r="H5488" s="83" t="str">
        <f>INDEX(Data!E$2:E$6500,MATCH(A5488,Data!$A$2:$A$6500,0))</f>
        <v>confirmed</v>
      </c>
      <c r="I5488" s="90">
        <f>INDEX(Data!P$2:P$6500,MATCH(A5488,Data!$A$2:$A$6500,0))</f>
        <v>2011</v>
      </c>
      <c r="J5488" s="90">
        <f>INDEX(Data!Q$2:Q$6500,MATCH($A5488,Data!$A$2:$A$6500,0))</f>
        <v>2011</v>
      </c>
      <c r="K5488" s="90">
        <f>INDEX(Data!F$2:F$6500,MATCH($A5488,Data!$A$2:$A$6500,0))</f>
        <v>15800</v>
      </c>
      <c r="L5488" s="90">
        <f>INDEX(Data!G$2:G$6500,MATCH($A5488,Data!$A$2:$A$6500,0))</f>
        <v>15800</v>
      </c>
      <c r="M5488" s="90">
        <f>INDEX(Data!H$2:H$6500,MATCH($A5488,Data!$A$2:$A$6500,0))</f>
        <v>0</v>
      </c>
      <c r="N5488" s="90">
        <f>INDEX(Data!I$2:I$6500,MATCH($A5488,Data!$A$2:$A$6500,0))</f>
        <v>0</v>
      </c>
      <c r="O5488" s="83" t="str">
        <f>INDEX(Data!J$2:J$6500,MATCH($A5488,Data!$A$2:$A$6500,0))</f>
        <v>breeding pairs</v>
      </c>
      <c r="P5488" t="str">
        <f>_xlfn.XLOOKUP(B5488,Table3[RefID],Table3[Citation])</f>
        <v>Baudat-Franceschi (2012b)</v>
      </c>
    </row>
    <row r="5489" spans="1:16" x14ac:dyDescent="0.35">
      <c r="A5489" s="68">
        <v>5487</v>
      </c>
      <c r="B5489" s="69">
        <v>337</v>
      </c>
      <c r="C5489" s="69">
        <v>14005</v>
      </c>
      <c r="D5489" s="69">
        <v>3288</v>
      </c>
      <c r="E5489" t="str">
        <f>INDEX(Table5[EEZ],MATCH(C5489,Table5[Colony_ID],0))</f>
        <v>New Caledonian Exclusive Economic Zone</v>
      </c>
      <c r="F5489" t="str">
        <f>INDEX(Table5[Corrected Island/Colony Name],MATCH('Full Data'!C5489,Table5[Colony_ID],0))</f>
        <v>Ilots du Mouillage</v>
      </c>
      <c r="G5489" t="str">
        <f>INDEX(Table4[Common_Name],MATCH('Full Data'!D5489,Table4[SpcRecID],0))</f>
        <v>Sooty Tern</v>
      </c>
      <c r="H5489" s="83" t="str">
        <f>INDEX(Data!E$2:E$6500,MATCH(A5489,Data!$A$2:$A$6500,0))</f>
        <v>confirmed</v>
      </c>
      <c r="I5489" s="90">
        <f>INDEX(Data!P$2:P$6500,MATCH(A5489,Data!$A$2:$A$6500,0))</f>
        <v>2011</v>
      </c>
      <c r="J5489" s="90">
        <f>INDEX(Data!Q$2:Q$6500,MATCH($A5489,Data!$A$2:$A$6500,0))</f>
        <v>2011</v>
      </c>
      <c r="K5489" s="90">
        <f>INDEX(Data!F$2:F$6500,MATCH($A5489,Data!$A$2:$A$6500,0))</f>
        <v>19000</v>
      </c>
      <c r="L5489" s="90">
        <f>INDEX(Data!G$2:G$6500,MATCH($A5489,Data!$A$2:$A$6500,0))</f>
        <v>19000</v>
      </c>
      <c r="M5489" s="90">
        <f>INDEX(Data!H$2:H$6500,MATCH($A5489,Data!$A$2:$A$6500,0))</f>
        <v>0</v>
      </c>
      <c r="N5489" s="90">
        <f>INDEX(Data!I$2:I$6500,MATCH($A5489,Data!$A$2:$A$6500,0))</f>
        <v>0</v>
      </c>
      <c r="O5489" s="83" t="str">
        <f>INDEX(Data!J$2:J$6500,MATCH($A5489,Data!$A$2:$A$6500,0))</f>
        <v>breeding pairs</v>
      </c>
      <c r="P5489" t="str">
        <f>_xlfn.XLOOKUP(B5489,Table3[RefID],Table3[Citation])</f>
        <v>Baudat-Franceschi (2012b)</v>
      </c>
    </row>
    <row r="5490" spans="1:16" x14ac:dyDescent="0.35">
      <c r="A5490" s="68">
        <v>5488</v>
      </c>
      <c r="B5490" s="69">
        <v>337</v>
      </c>
      <c r="C5490" s="69">
        <v>14008</v>
      </c>
      <c r="D5490" s="69">
        <v>3288</v>
      </c>
      <c r="E5490" t="str">
        <f>INDEX(Table5[EEZ],MATCH(C5490,Table5[Colony_ID],0))</f>
        <v>New Caledonian Exclusive Economic Zone</v>
      </c>
      <c r="F5490" t="str">
        <f>INDEX(Table5[Corrected Island/Colony Name],MATCH('Full Data'!C5490,Table5[Colony_ID],0))</f>
        <v>Mouillage no2</v>
      </c>
      <c r="G5490" t="str">
        <f>INDEX(Table4[Common_Name],MATCH('Full Data'!D5490,Table4[SpcRecID],0))</f>
        <v>Sooty Tern</v>
      </c>
      <c r="H5490" s="83" t="str">
        <f>INDEX(Data!E$2:E$6500,MATCH(A5490,Data!$A$2:$A$6500,0))</f>
        <v>confirmed</v>
      </c>
      <c r="I5490" s="90">
        <f>INDEX(Data!P$2:P$6500,MATCH(A5490,Data!$A$2:$A$6500,0))</f>
        <v>2011</v>
      </c>
      <c r="J5490" s="90">
        <f>INDEX(Data!Q$2:Q$6500,MATCH($A5490,Data!$A$2:$A$6500,0))</f>
        <v>2011</v>
      </c>
      <c r="K5490" s="90">
        <f>INDEX(Data!F$2:F$6500,MATCH($A5490,Data!$A$2:$A$6500,0))</f>
        <v>22200</v>
      </c>
      <c r="L5490" s="90">
        <f>INDEX(Data!G$2:G$6500,MATCH($A5490,Data!$A$2:$A$6500,0))</f>
        <v>22200</v>
      </c>
      <c r="M5490" s="90">
        <f>INDEX(Data!H$2:H$6500,MATCH($A5490,Data!$A$2:$A$6500,0))</f>
        <v>0</v>
      </c>
      <c r="N5490" s="90">
        <f>INDEX(Data!I$2:I$6500,MATCH($A5490,Data!$A$2:$A$6500,0))</f>
        <v>0</v>
      </c>
      <c r="O5490" s="83" t="str">
        <f>INDEX(Data!J$2:J$6500,MATCH($A5490,Data!$A$2:$A$6500,0))</f>
        <v>Breeding pairs</v>
      </c>
      <c r="P5490" t="str">
        <f>_xlfn.XLOOKUP(B5490,Table3[RefID],Table3[Citation])</f>
        <v>Baudat-Franceschi (2012b)</v>
      </c>
    </row>
    <row r="5491" spans="1:16" x14ac:dyDescent="0.35">
      <c r="A5491" s="68">
        <v>5489</v>
      </c>
      <c r="B5491" s="69">
        <v>337</v>
      </c>
      <c r="C5491" s="69">
        <v>14009</v>
      </c>
      <c r="D5491" s="69">
        <v>3288</v>
      </c>
      <c r="E5491" t="str">
        <f>INDEX(Table5[EEZ],MATCH(C5491,Table5[Colony_ID],0))</f>
        <v>New Caledonian Exclusive Economic Zone</v>
      </c>
      <c r="F5491" t="str">
        <f>INDEX(Table5[Corrected Island/Colony Name],MATCH('Full Data'!C5491,Table5[Colony_ID],0))</f>
        <v>Mouillage no3</v>
      </c>
      <c r="G5491" t="str">
        <f>INDEX(Table4[Common_Name],MATCH('Full Data'!D5491,Table4[SpcRecID],0))</f>
        <v>Sooty Tern</v>
      </c>
      <c r="H5491" s="83" t="str">
        <f>INDEX(Data!E$2:E$6500,MATCH(A5491,Data!$A$2:$A$6500,0))</f>
        <v>confirmed</v>
      </c>
      <c r="I5491" s="90">
        <f>INDEX(Data!P$2:P$6500,MATCH(A5491,Data!$A$2:$A$6500,0))</f>
        <v>2011</v>
      </c>
      <c r="J5491" s="90">
        <f>INDEX(Data!Q$2:Q$6500,MATCH($A5491,Data!$A$2:$A$6500,0))</f>
        <v>2011</v>
      </c>
      <c r="K5491" s="90">
        <f>INDEX(Data!F$2:F$6500,MATCH($A5491,Data!$A$2:$A$6500,0))</f>
        <v>16400</v>
      </c>
      <c r="L5491" s="90">
        <f>INDEX(Data!G$2:G$6500,MATCH($A5491,Data!$A$2:$A$6500,0))</f>
        <v>16400</v>
      </c>
      <c r="M5491" s="90">
        <f>INDEX(Data!H$2:H$6500,MATCH($A5491,Data!$A$2:$A$6500,0))</f>
        <v>0</v>
      </c>
      <c r="N5491" s="90">
        <f>INDEX(Data!I$2:I$6500,MATCH($A5491,Data!$A$2:$A$6500,0))</f>
        <v>0</v>
      </c>
      <c r="O5491" s="83" t="str">
        <f>INDEX(Data!J$2:J$6500,MATCH($A5491,Data!$A$2:$A$6500,0))</f>
        <v>Breeding pairs</v>
      </c>
      <c r="P5491" t="str">
        <f>_xlfn.XLOOKUP(B5491,Table3[RefID],Table3[Citation])</f>
        <v>Baudat-Franceschi (2012b)</v>
      </c>
    </row>
    <row r="5492" spans="1:16" x14ac:dyDescent="0.35">
      <c r="A5492" s="68">
        <v>5490</v>
      </c>
      <c r="B5492" s="69">
        <v>337</v>
      </c>
      <c r="C5492" s="69">
        <v>14010</v>
      </c>
      <c r="D5492" s="69">
        <v>3288</v>
      </c>
      <c r="E5492" t="str">
        <f>INDEX(Table5[EEZ],MATCH(C5492,Table5[Colony_ID],0))</f>
        <v>New Caledonian Exclusive Economic Zone</v>
      </c>
      <c r="F5492" t="str">
        <f>INDEX(Table5[Corrected Island/Colony Name],MATCH('Full Data'!C5492,Table5[Colony_ID],0))</f>
        <v>Mouillage Sud</v>
      </c>
      <c r="G5492" t="str">
        <f>INDEX(Table4[Common_Name],MATCH('Full Data'!D5492,Table4[SpcRecID],0))</f>
        <v>Sooty Tern</v>
      </c>
      <c r="H5492" s="83" t="str">
        <f>INDEX(Data!E$2:E$6500,MATCH(A5492,Data!$A$2:$A$6500,0))</f>
        <v>confirmed</v>
      </c>
      <c r="I5492" s="90">
        <f>INDEX(Data!P$2:P$6500,MATCH(A5492,Data!$A$2:$A$6500,0))</f>
        <v>2011</v>
      </c>
      <c r="J5492" s="90">
        <f>INDEX(Data!Q$2:Q$6500,MATCH($A5492,Data!$A$2:$A$6500,0))</f>
        <v>2011</v>
      </c>
      <c r="K5492" s="90">
        <f>INDEX(Data!F$2:F$6500,MATCH($A5492,Data!$A$2:$A$6500,0))</f>
        <v>28200</v>
      </c>
      <c r="L5492" s="90">
        <f>INDEX(Data!G$2:G$6500,MATCH($A5492,Data!$A$2:$A$6500,0))</f>
        <v>28200</v>
      </c>
      <c r="M5492" s="90">
        <f>INDEX(Data!H$2:H$6500,MATCH($A5492,Data!$A$2:$A$6500,0))</f>
        <v>0</v>
      </c>
      <c r="N5492" s="90">
        <f>INDEX(Data!I$2:I$6500,MATCH($A5492,Data!$A$2:$A$6500,0))</f>
        <v>0</v>
      </c>
      <c r="O5492" s="83" t="str">
        <f>INDEX(Data!J$2:J$6500,MATCH($A5492,Data!$A$2:$A$6500,0))</f>
        <v>Breeding pairs</v>
      </c>
      <c r="P5492" t="str">
        <f>_xlfn.XLOOKUP(B5492,Table3[RefID],Table3[Citation])</f>
        <v>Baudat-Franceschi (2012b)</v>
      </c>
    </row>
    <row r="5493" spans="1:16" x14ac:dyDescent="0.35">
      <c r="A5493" s="68">
        <v>5491</v>
      </c>
      <c r="B5493" s="69">
        <v>337</v>
      </c>
      <c r="C5493" s="69">
        <v>14015</v>
      </c>
      <c r="D5493" s="69">
        <v>3288</v>
      </c>
      <c r="E5493" t="str">
        <f>INDEX(Table5[EEZ],MATCH(C5493,Table5[Colony_ID],0))</f>
        <v>New Caledonian Exclusive Economic Zone</v>
      </c>
      <c r="F5493" t="str">
        <f>INDEX(Table5[Corrected Island/Colony Name],MATCH('Full Data'!C5493,Table5[Colony_ID],0))</f>
        <v>Ilot Fabre</v>
      </c>
      <c r="G5493" t="str">
        <f>INDEX(Table4[Common_Name],MATCH('Full Data'!D5493,Table4[SpcRecID],0))</f>
        <v>Sooty Tern</v>
      </c>
      <c r="H5493" s="83" t="str">
        <f>INDEX(Data!E$2:E$6500,MATCH(A5493,Data!$A$2:$A$6500,0))</f>
        <v>confirmed</v>
      </c>
      <c r="I5493" s="90">
        <f>INDEX(Data!P$2:P$6500,MATCH(A5493,Data!$A$2:$A$6500,0))</f>
        <v>2005</v>
      </c>
      <c r="J5493" s="90">
        <f>INDEX(Data!Q$2:Q$6500,MATCH($A5493,Data!$A$2:$A$6500,0))</f>
        <v>2005</v>
      </c>
      <c r="K5493" s="90">
        <f>INDEX(Data!F$2:F$6500,MATCH($A5493,Data!$A$2:$A$6500,0))</f>
        <v>10000</v>
      </c>
      <c r="L5493" s="90">
        <f>INDEX(Data!G$2:G$6500,MATCH($A5493,Data!$A$2:$A$6500,0))</f>
        <v>10000</v>
      </c>
      <c r="M5493" s="90">
        <f>INDEX(Data!H$2:H$6500,MATCH($A5493,Data!$A$2:$A$6500,0))</f>
        <v>0</v>
      </c>
      <c r="N5493" s="90">
        <f>INDEX(Data!I$2:I$6500,MATCH($A5493,Data!$A$2:$A$6500,0))</f>
        <v>0</v>
      </c>
      <c r="O5493" s="83" t="str">
        <f>INDEX(Data!J$2:J$6500,MATCH($A5493,Data!$A$2:$A$6500,0))</f>
        <v>breeding pairs</v>
      </c>
      <c r="P5493" t="str">
        <f>_xlfn.XLOOKUP(B5493,Table3[RefID],Table3[Citation])</f>
        <v>Baudat-Franceschi (2012b)</v>
      </c>
    </row>
    <row r="5494" spans="1:16" x14ac:dyDescent="0.35">
      <c r="A5494" s="68">
        <v>5492</v>
      </c>
      <c r="B5494" s="69">
        <v>337</v>
      </c>
      <c r="C5494" s="69">
        <v>14017</v>
      </c>
      <c r="D5494" s="69">
        <v>3288</v>
      </c>
      <c r="E5494" t="str">
        <f>INDEX(Table5[EEZ],MATCH(C5494,Table5[Colony_ID],0))</f>
        <v>New Caledonian Exclusive Economic Zone</v>
      </c>
      <c r="F5494" t="str">
        <f>INDEX(Table5[Corrected Island/Colony Name],MATCH('Full Data'!C5494,Table5[Colony_ID],0))</f>
        <v>Ilot Leizour</v>
      </c>
      <c r="G5494" t="str">
        <f>INDEX(Table4[Common_Name],MATCH('Full Data'!D5494,Table4[SpcRecID],0))</f>
        <v>Sooty Tern</v>
      </c>
      <c r="H5494" s="83" t="str">
        <f>INDEX(Data!E$2:E$6500,MATCH(A5494,Data!$A$2:$A$6500,0))</f>
        <v>confirmed</v>
      </c>
      <c r="I5494" s="90">
        <f>INDEX(Data!P$2:P$6500,MATCH(A5494,Data!$A$2:$A$6500,0))</f>
        <v>2005</v>
      </c>
      <c r="J5494" s="90">
        <f>INDEX(Data!Q$2:Q$6500,MATCH($A5494,Data!$A$2:$A$6500,0))</f>
        <v>2005</v>
      </c>
      <c r="K5494" s="90">
        <f>INDEX(Data!F$2:F$6500,MATCH($A5494,Data!$A$2:$A$6500,0))</f>
        <v>10000</v>
      </c>
      <c r="L5494" s="90">
        <f>INDEX(Data!G$2:G$6500,MATCH($A5494,Data!$A$2:$A$6500,0))</f>
        <v>10000</v>
      </c>
      <c r="M5494" s="90">
        <f>INDEX(Data!H$2:H$6500,MATCH($A5494,Data!$A$2:$A$6500,0))</f>
        <v>0</v>
      </c>
      <c r="N5494" s="90">
        <f>INDEX(Data!I$2:I$6500,MATCH($A5494,Data!$A$2:$A$6500,0))</f>
        <v>0</v>
      </c>
      <c r="O5494" s="83" t="str">
        <f>INDEX(Data!J$2:J$6500,MATCH($A5494,Data!$A$2:$A$6500,0))</f>
        <v>breeding pairs</v>
      </c>
      <c r="P5494" t="str">
        <f>_xlfn.XLOOKUP(B5494,Table3[RefID],Table3[Citation])</f>
        <v>Baudat-Franceschi (2012b)</v>
      </c>
    </row>
    <row r="5495" spans="1:16" x14ac:dyDescent="0.35">
      <c r="A5495" s="68">
        <v>5493</v>
      </c>
      <c r="B5495" s="69">
        <v>337</v>
      </c>
      <c r="C5495" s="69">
        <v>14032</v>
      </c>
      <c r="D5495" s="69">
        <v>3880</v>
      </c>
      <c r="E5495" t="str">
        <f>INDEX(Table5[EEZ],MATCH(C5495,Table5[Colony_ID],0))</f>
        <v>New Caledonian Exclusive Economic Zone</v>
      </c>
      <c r="F5495" t="str">
        <f>INDEX(Table5[Corrected Island/Colony Name],MATCH('Full Data'!C5495,Table5[Colony_ID],0))</f>
        <v>Ilot Mato</v>
      </c>
      <c r="G5495" t="str">
        <f>INDEX(Table4[Common_Name],MATCH('Full Data'!D5495,Table4[SpcRecID],0))</f>
        <v>Tahiti Petrel</v>
      </c>
      <c r="H5495" s="83" t="str">
        <f>INDEX(Data!E$2:E$6500,MATCH(A5495,Data!$A$2:$A$6500,0))</f>
        <v>confirmed</v>
      </c>
      <c r="I5495" s="90">
        <f>INDEX(Data!P$2:P$6500,MATCH(A5495,Data!$A$2:$A$6500,0))</f>
        <v>2012</v>
      </c>
      <c r="J5495" s="90">
        <f>INDEX(Data!Q$2:Q$6500,MATCH($A5495,Data!$A$2:$A$6500,0))</f>
        <v>2012</v>
      </c>
      <c r="K5495" s="90">
        <f>INDEX(Data!F$2:F$6500,MATCH($A5495,Data!$A$2:$A$6500,0))</f>
        <v>30</v>
      </c>
      <c r="L5495" s="90">
        <f>INDEX(Data!G$2:G$6500,MATCH($A5495,Data!$A$2:$A$6500,0))</f>
        <v>30</v>
      </c>
      <c r="M5495" s="90">
        <f>INDEX(Data!H$2:H$6500,MATCH($A5495,Data!$A$2:$A$6500,0))</f>
        <v>0</v>
      </c>
      <c r="N5495" s="90">
        <f>INDEX(Data!I$2:I$6500,MATCH($A5495,Data!$A$2:$A$6500,0))</f>
        <v>0</v>
      </c>
      <c r="O5495" s="83" t="str">
        <f>INDEX(Data!J$2:J$6500,MATCH($A5495,Data!$A$2:$A$6500,0))</f>
        <v>breeding pairs</v>
      </c>
      <c r="P5495" t="str">
        <f>_xlfn.XLOOKUP(B5495,Table3[RefID],Table3[Citation])</f>
        <v>Baudat-Franceschi (2012b)</v>
      </c>
    </row>
    <row r="5496" spans="1:16" x14ac:dyDescent="0.35">
      <c r="A5496" s="68">
        <v>5494</v>
      </c>
      <c r="B5496" s="69">
        <v>337</v>
      </c>
      <c r="C5496" s="69">
        <v>14052</v>
      </c>
      <c r="D5496" s="69">
        <v>3880</v>
      </c>
      <c r="E5496" t="str">
        <f>INDEX(Table5[EEZ],MATCH(C5496,Table5[Colony_ID],0))</f>
        <v>New Caledonian Exclusive Economic Zone</v>
      </c>
      <c r="F5496" t="str">
        <f>INDEX(Table5[Corrected Island/Colony Name],MATCH('Full Data'!C5496,Table5[Colony_ID],0))</f>
        <v>Ouanne</v>
      </c>
      <c r="G5496" t="str">
        <f>INDEX(Table4[Common_Name],MATCH('Full Data'!D5496,Table4[SpcRecID],0))</f>
        <v>Tahiti Petrel</v>
      </c>
      <c r="H5496" s="83" t="str">
        <f>INDEX(Data!E$2:E$6500,MATCH(A5496,Data!$A$2:$A$6500,0))</f>
        <v>confirmed</v>
      </c>
      <c r="I5496" s="90">
        <f>INDEX(Data!P$2:P$6500,MATCH(A5496,Data!$A$2:$A$6500,0))</f>
        <v>2012</v>
      </c>
      <c r="J5496" s="90">
        <f>INDEX(Data!Q$2:Q$6500,MATCH($A5496,Data!$A$2:$A$6500,0))</f>
        <v>2012</v>
      </c>
      <c r="K5496" s="90">
        <f>INDEX(Data!F$2:F$6500,MATCH($A5496,Data!$A$2:$A$6500,0))</f>
        <v>30</v>
      </c>
      <c r="L5496" s="90">
        <f>INDEX(Data!G$2:G$6500,MATCH($A5496,Data!$A$2:$A$6500,0))</f>
        <v>100</v>
      </c>
      <c r="M5496" s="90">
        <f>INDEX(Data!H$2:H$6500,MATCH($A5496,Data!$A$2:$A$6500,0))</f>
        <v>0</v>
      </c>
      <c r="N5496" s="90">
        <f>INDEX(Data!I$2:I$6500,MATCH($A5496,Data!$A$2:$A$6500,0))</f>
        <v>0</v>
      </c>
      <c r="O5496" s="83" t="str">
        <f>INDEX(Data!J$2:J$6500,MATCH($A5496,Data!$A$2:$A$6500,0))</f>
        <v>breeding pairs</v>
      </c>
      <c r="P5496" t="str">
        <f>_xlfn.XLOOKUP(B5496,Table3[RefID],Table3[Citation])</f>
        <v>Baudat-Franceschi (2012b)</v>
      </c>
    </row>
    <row r="5497" spans="1:16" x14ac:dyDescent="0.35">
      <c r="A5497" s="68">
        <v>5495</v>
      </c>
      <c r="B5497" s="69">
        <v>337</v>
      </c>
      <c r="C5497" s="69">
        <v>14058</v>
      </c>
      <c r="D5497" s="69">
        <v>3880</v>
      </c>
      <c r="E5497" t="str">
        <f>INDEX(Table5[EEZ],MATCH(C5497,Table5[Colony_ID],0))</f>
        <v>New Caledonian Exclusive Economic Zone</v>
      </c>
      <c r="F5497" t="str">
        <f>INDEX(Table5[Corrected Island/Colony Name],MATCH('Full Data'!C5497,Table5[Colony_ID],0))</f>
        <v>Grande Terre</v>
      </c>
      <c r="G5497" t="str">
        <f>INDEX(Table4[Common_Name],MATCH('Full Data'!D5497,Table4[SpcRecID],0))</f>
        <v>Tahiti Petrel</v>
      </c>
      <c r="H5497" s="83" t="str">
        <f>INDEX(Data!E$2:E$6500,MATCH(A5497,Data!$A$2:$A$6500,0))</f>
        <v>Confirmed</v>
      </c>
      <c r="I5497" s="90">
        <f>INDEX(Data!P$2:P$6500,MATCH(A5497,Data!$A$2:$A$6500,0))</f>
        <v>2007</v>
      </c>
      <c r="J5497" s="90">
        <f>INDEX(Data!Q$2:Q$6500,MATCH($A5497,Data!$A$2:$A$6500,0))</f>
        <v>2007</v>
      </c>
      <c r="K5497" s="90">
        <f>INDEX(Data!F$2:F$6500,MATCH($A5497,Data!$A$2:$A$6500,0))</f>
        <v>200</v>
      </c>
      <c r="L5497" s="90">
        <f>INDEX(Data!G$2:G$6500,MATCH($A5497,Data!$A$2:$A$6500,0))</f>
        <v>400</v>
      </c>
      <c r="M5497" s="90">
        <f>INDEX(Data!H$2:H$6500,MATCH($A5497,Data!$A$2:$A$6500,0))</f>
        <v>0</v>
      </c>
      <c r="N5497" s="90">
        <f>INDEX(Data!I$2:I$6500,MATCH($A5497,Data!$A$2:$A$6500,0))</f>
        <v>0</v>
      </c>
      <c r="O5497" s="83" t="str">
        <f>INDEX(Data!J$2:J$6500,MATCH($A5497,Data!$A$2:$A$6500,0))</f>
        <v>breeding pairs</v>
      </c>
      <c r="P5497" t="str">
        <f>_xlfn.XLOOKUP(B5497,Table3[RefID],Table3[Citation])</f>
        <v>Baudat-Franceschi (2012b)</v>
      </c>
    </row>
    <row r="5498" spans="1:16" x14ac:dyDescent="0.35">
      <c r="A5498" s="68">
        <v>5496</v>
      </c>
      <c r="B5498" s="69">
        <v>337</v>
      </c>
      <c r="C5498" s="69">
        <v>14002</v>
      </c>
      <c r="D5498" s="70">
        <v>3928</v>
      </c>
      <c r="E5498" t="str">
        <f>INDEX(Table5[EEZ],MATCH(C5498,Table5[Colony_ID],0))</f>
        <v>New Caledonian Exclusive Economic Zone</v>
      </c>
      <c r="F5498" t="str">
        <f>INDEX(Table5[Corrected Island/Colony Name],MATCH('Full Data'!C5498,Table5[Colony_ID],0))</f>
        <v>Ile Longue</v>
      </c>
      <c r="G5498" t="str">
        <f>INDEX(Table4[Common_Name],MATCH('Full Data'!D5498,Table4[SpcRecID],0))</f>
        <v>Wedge-tailed Shearwater</v>
      </c>
      <c r="H5498" s="83" t="str">
        <f>INDEX(Data!E$2:E$6500,MATCH(A5498,Data!$A$2:$A$6500,0))</f>
        <v>confirmed</v>
      </c>
      <c r="I5498" s="90">
        <f>INDEX(Data!P$2:P$6500,MATCH(A5498,Data!$A$2:$A$6500,0))</f>
        <v>2012</v>
      </c>
      <c r="J5498" s="90">
        <f>INDEX(Data!Q$2:Q$6500,MATCH($A5498,Data!$A$2:$A$6500,0))</f>
        <v>2012</v>
      </c>
      <c r="K5498" s="90">
        <f>INDEX(Data!F$2:F$6500,MATCH($A5498,Data!$A$2:$A$6500,0))</f>
        <v>11000</v>
      </c>
      <c r="L5498" s="90">
        <f>INDEX(Data!G$2:G$6500,MATCH($A5498,Data!$A$2:$A$6500,0))</f>
        <v>11000</v>
      </c>
      <c r="M5498" s="90">
        <f>INDEX(Data!H$2:H$6500,MATCH($A5498,Data!$A$2:$A$6500,0))</f>
        <v>0</v>
      </c>
      <c r="N5498" s="90">
        <f>INDEX(Data!I$2:I$6500,MATCH($A5498,Data!$A$2:$A$6500,0))</f>
        <v>0</v>
      </c>
      <c r="O5498" s="83" t="str">
        <f>INDEX(Data!J$2:J$6500,MATCH($A5498,Data!$A$2:$A$6500,0))</f>
        <v>Breeding pairs</v>
      </c>
      <c r="P5498" t="str">
        <f>_xlfn.XLOOKUP(B5498,Table3[RefID],Table3[Citation])</f>
        <v>Baudat-Franceschi (2012b)</v>
      </c>
    </row>
    <row r="5499" spans="1:16" x14ac:dyDescent="0.35">
      <c r="A5499" s="68">
        <v>5497</v>
      </c>
      <c r="B5499" s="69">
        <v>338</v>
      </c>
      <c r="C5499" s="69">
        <v>4034</v>
      </c>
      <c r="D5499" s="69">
        <v>3650</v>
      </c>
      <c r="E5499" t="str">
        <f>INDEX(Table5[EEZ],MATCH(C5499,Table5[Colony_ID],0))</f>
        <v>Fijian Exclusive Economic Zone</v>
      </c>
      <c r="F5499" t="str">
        <f>INDEX(Table5[Corrected Island/Colony Name],MATCH('Full Data'!C5499,Table5[Colony_ID],0))</f>
        <v>Namena</v>
      </c>
      <c r="G5499" t="str">
        <f>INDEX(Table4[Common_Name],MATCH('Full Data'!D5499,Table4[SpcRecID],0))</f>
        <v>White-tailed Tropicbird</v>
      </c>
      <c r="H5499" s="83" t="str">
        <f>INDEX(Data!E$2:E$6500,MATCH(A5499,Data!$A$2:$A$6500,0))</f>
        <v>Confirmed</v>
      </c>
      <c r="I5499" s="90">
        <f>INDEX(Data!P$2:P$6500,MATCH(A5499,Data!$A$2:$A$6500,0))</f>
        <v>2012</v>
      </c>
      <c r="J5499" s="90">
        <f>INDEX(Data!Q$2:Q$6500,MATCH($A5499,Data!$A$2:$A$6500,0))</f>
        <v>2012</v>
      </c>
      <c r="K5499" s="90">
        <f>INDEX(Data!F$2:F$6500,MATCH($A5499,Data!$A$2:$A$6500,0))</f>
        <v>0</v>
      </c>
      <c r="L5499" s="90">
        <f>INDEX(Data!G$2:G$6500,MATCH($A5499,Data!$A$2:$A$6500,0))</f>
        <v>0</v>
      </c>
      <c r="M5499" s="90">
        <f>INDEX(Data!H$2:H$6500,MATCH($A5499,Data!$A$2:$A$6500,0))</f>
        <v>1</v>
      </c>
      <c r="N5499" s="90">
        <f>INDEX(Data!I$2:I$6500,MATCH($A5499,Data!$A$2:$A$6500,0))</f>
        <v>49</v>
      </c>
      <c r="O5499" s="83" t="str">
        <f>INDEX(Data!J$2:J$6500,MATCH($A5499,Data!$A$2:$A$6500,0))</f>
        <v>individuals</v>
      </c>
      <c r="P5499" t="str">
        <f>_xlfn.XLOOKUP(B5499,Table3[RefID],Table3[Citation])</f>
        <v>Bird (2012 unpublished data)</v>
      </c>
    </row>
    <row r="5500" spans="1:16" x14ac:dyDescent="0.35">
      <c r="A5500" s="68">
        <v>5498</v>
      </c>
      <c r="B5500" s="69">
        <v>339</v>
      </c>
      <c r="C5500" s="69">
        <v>19054</v>
      </c>
      <c r="D5500" s="69">
        <v>3879</v>
      </c>
      <c r="E5500" t="str">
        <f>INDEX(Table5[EEZ],MATCH(C5500,Table5[Colony_ID],0))</f>
        <v>Papua New Guinean Exclusive Economic Zone</v>
      </c>
      <c r="F5500" t="str">
        <f>INDEX(Table5[Corrected Island/Colony Name],MATCH('Full Data'!C5500,Table5[Colony_ID],0))</f>
        <v>New Ireland</v>
      </c>
      <c r="G5500" t="str">
        <f>INDEX(Table4[Common_Name],MATCH('Full Data'!D5500,Table4[SpcRecID],0))</f>
        <v>Beck's Petrel</v>
      </c>
      <c r="H5500" s="83" t="str">
        <f>INDEX(Data!E$2:E$6500,MATCH(A5500,Data!$A$2:$A$6500,0))</f>
        <v>Data Deficient</v>
      </c>
      <c r="I5500" s="90">
        <f>INDEX(Data!P$2:P$6500,MATCH(A5500,Data!$A$2:$A$6500,0))</f>
        <v>2012</v>
      </c>
      <c r="J5500" s="90">
        <f>INDEX(Data!Q$2:Q$6500,MATCH($A5500,Data!$A$2:$A$6500,0))</f>
        <v>2012</v>
      </c>
      <c r="K5500" s="90">
        <f>INDEX(Data!F$2:F$6500,MATCH($A5500,Data!$A$2:$A$6500,0))</f>
        <v>100</v>
      </c>
      <c r="L5500" s="90">
        <f>INDEX(Data!G$2:G$6500,MATCH($A5500,Data!$A$2:$A$6500,0))</f>
        <v>100</v>
      </c>
      <c r="M5500" s="90">
        <f>INDEX(Data!H$2:H$6500,MATCH($A5500,Data!$A$2:$A$6500,0))</f>
        <v>0</v>
      </c>
      <c r="N5500" s="90">
        <f>INDEX(Data!I$2:I$6500,MATCH($A5500,Data!$A$2:$A$6500,0))</f>
        <v>0</v>
      </c>
      <c r="O5500" s="83" t="str">
        <f>INDEX(Data!J$2:J$6500,MATCH($A5500,Data!$A$2:$A$6500,0))</f>
        <v>individuals</v>
      </c>
      <c r="P5500" t="str">
        <f>_xlfn.XLOOKUP(B5500,Table3[RefID],Table3[Citation])</f>
        <v>Bird (2012)</v>
      </c>
    </row>
    <row r="5501" spans="1:16" x14ac:dyDescent="0.35">
      <c r="A5501" s="68">
        <v>5499</v>
      </c>
      <c r="B5501" s="69">
        <v>339</v>
      </c>
      <c r="C5501" s="69">
        <v>4028</v>
      </c>
      <c r="D5501" s="69">
        <v>3268</v>
      </c>
      <c r="E5501" t="str">
        <f>INDEX(Table5[EEZ],MATCH(C5501,Table5[Colony_ID],0))</f>
        <v>Fijian Exclusive Economic Zone</v>
      </c>
      <c r="F5501" t="str">
        <f>INDEX(Table5[Corrected Island/Colony Name],MATCH('Full Data'!C5501,Table5[Colony_ID],0))</f>
        <v>Mana Island</v>
      </c>
      <c r="G5501" t="str">
        <f>INDEX(Table4[Common_Name],MATCH('Full Data'!D5501,Table4[SpcRecID],0))</f>
        <v>Black-naped Tern</v>
      </c>
      <c r="H5501" s="83" t="str">
        <f>INDEX(Data!E$2:E$6500,MATCH(A5501,Data!$A$2:$A$6500,0))</f>
        <v>Probable</v>
      </c>
      <c r="I5501" s="90">
        <f>INDEX(Data!P$2:P$6500,MATCH(A5501,Data!$A$2:$A$6500,0))</f>
        <v>2011</v>
      </c>
      <c r="J5501" s="90">
        <f>INDEX(Data!Q$2:Q$6500,MATCH($A5501,Data!$A$2:$A$6500,0))</f>
        <v>2011</v>
      </c>
      <c r="K5501" s="90">
        <f>INDEX(Data!F$2:F$6500,MATCH($A5501,Data!$A$2:$A$6500,0))</f>
        <v>8</v>
      </c>
      <c r="L5501" s="90">
        <f>INDEX(Data!G$2:G$6500,MATCH($A5501,Data!$A$2:$A$6500,0))</f>
        <v>8</v>
      </c>
      <c r="M5501" s="90">
        <f>INDEX(Data!H$2:H$6500,MATCH($A5501,Data!$A$2:$A$6500,0))</f>
        <v>0</v>
      </c>
      <c r="N5501" s="90">
        <f>INDEX(Data!I$2:I$6500,MATCH($A5501,Data!$A$2:$A$6500,0))</f>
        <v>0</v>
      </c>
      <c r="O5501" s="83" t="str">
        <f>INDEX(Data!J$2:J$6500,MATCH($A5501,Data!$A$2:$A$6500,0))</f>
        <v>individuals</v>
      </c>
      <c r="P5501" t="str">
        <f>_xlfn.XLOOKUP(B5501,Table3[RefID],Table3[Citation])</f>
        <v>Bird (2012)</v>
      </c>
    </row>
    <row r="5502" spans="1:16" x14ac:dyDescent="0.35">
      <c r="A5502" s="68">
        <v>5500</v>
      </c>
      <c r="B5502" s="69">
        <v>339</v>
      </c>
      <c r="C5502" s="69">
        <v>4010</v>
      </c>
      <c r="D5502" s="69">
        <v>3659</v>
      </c>
      <c r="E5502" t="str">
        <f>INDEX(Table5[EEZ],MATCH(C5502,Table5[Colony_ID],0))</f>
        <v>Fijian Exclusive Economic Zone</v>
      </c>
      <c r="F5502" t="str">
        <f>INDEX(Table5[Corrected Island/Colony Name],MATCH('Full Data'!C5502,Table5[Colony_ID],0))</f>
        <v>Island 1</v>
      </c>
      <c r="G5502" t="str">
        <f>INDEX(Table4[Common_Name],MATCH('Full Data'!D5502,Table4[SpcRecID],0))</f>
        <v>Brown Booby</v>
      </c>
      <c r="H5502" s="83" t="str">
        <f>INDEX(Data!E$2:E$6500,MATCH(A5502,Data!$A$2:$A$6500,0))</f>
        <v>Confirmed</v>
      </c>
      <c r="I5502" s="90">
        <f>INDEX(Data!P$2:P$6500,MATCH(A5502,Data!$A$2:$A$6500,0))</f>
        <v>2011</v>
      </c>
      <c r="J5502" s="90">
        <f>INDEX(Data!Q$2:Q$6500,MATCH($A5502,Data!$A$2:$A$6500,0))</f>
        <v>2011</v>
      </c>
      <c r="K5502" s="90">
        <f>INDEX(Data!F$2:F$6500,MATCH($A5502,Data!$A$2:$A$6500,0))</f>
        <v>48</v>
      </c>
      <c r="L5502" s="90">
        <f>INDEX(Data!G$2:G$6500,MATCH($A5502,Data!$A$2:$A$6500,0))</f>
        <v>48</v>
      </c>
      <c r="M5502" s="90">
        <f>INDEX(Data!H$2:H$6500,MATCH($A5502,Data!$A$2:$A$6500,0))</f>
        <v>0</v>
      </c>
      <c r="N5502" s="90">
        <f>INDEX(Data!I$2:I$6500,MATCH($A5502,Data!$A$2:$A$6500,0))</f>
        <v>0</v>
      </c>
      <c r="O5502" s="83" t="str">
        <f>INDEX(Data!J$2:J$6500,MATCH($A5502,Data!$A$2:$A$6500,0))</f>
        <v>individuals</v>
      </c>
      <c r="P5502" t="str">
        <f>_xlfn.XLOOKUP(B5502,Table3[RefID],Table3[Citation])</f>
        <v>Bird (2012)</v>
      </c>
    </row>
    <row r="5503" spans="1:16" x14ac:dyDescent="0.35">
      <c r="A5503" s="68">
        <v>5501</v>
      </c>
      <c r="B5503" s="69">
        <v>339</v>
      </c>
      <c r="C5503" s="69">
        <v>4011</v>
      </c>
      <c r="D5503" s="69">
        <v>3659</v>
      </c>
      <c r="E5503" t="str">
        <f>INDEX(Table5[EEZ],MATCH(C5503,Table5[Colony_ID],0))</f>
        <v>Fijian Exclusive Economic Zone</v>
      </c>
      <c r="F5503" t="str">
        <f>INDEX(Table5[Corrected Island/Colony Name],MATCH('Full Data'!C5503,Table5[Colony_ID],0))</f>
        <v>Island 2</v>
      </c>
      <c r="G5503" t="str">
        <f>INDEX(Table4[Common_Name],MATCH('Full Data'!D5503,Table4[SpcRecID],0))</f>
        <v>Brown Booby</v>
      </c>
      <c r="H5503" s="83" t="str">
        <f>INDEX(Data!E$2:E$6500,MATCH(A5503,Data!$A$2:$A$6500,0))</f>
        <v>Confirmed</v>
      </c>
      <c r="I5503" s="90">
        <f>INDEX(Data!P$2:P$6500,MATCH(A5503,Data!$A$2:$A$6500,0))</f>
        <v>2011</v>
      </c>
      <c r="J5503" s="90">
        <f>INDEX(Data!Q$2:Q$6500,MATCH($A5503,Data!$A$2:$A$6500,0))</f>
        <v>2011</v>
      </c>
      <c r="K5503" s="90">
        <f>INDEX(Data!F$2:F$6500,MATCH($A5503,Data!$A$2:$A$6500,0))</f>
        <v>8</v>
      </c>
      <c r="L5503" s="90">
        <f>INDEX(Data!G$2:G$6500,MATCH($A5503,Data!$A$2:$A$6500,0))</f>
        <v>8</v>
      </c>
      <c r="M5503" s="90">
        <f>INDEX(Data!H$2:H$6500,MATCH($A5503,Data!$A$2:$A$6500,0))</f>
        <v>0</v>
      </c>
      <c r="N5503" s="90">
        <f>INDEX(Data!I$2:I$6500,MATCH($A5503,Data!$A$2:$A$6500,0))</f>
        <v>0</v>
      </c>
      <c r="O5503" s="83" t="str">
        <f>INDEX(Data!J$2:J$6500,MATCH($A5503,Data!$A$2:$A$6500,0))</f>
        <v>individuals</v>
      </c>
      <c r="P5503" t="str">
        <f>_xlfn.XLOOKUP(B5503,Table3[RefID],Table3[Citation])</f>
        <v>Bird (2012)</v>
      </c>
    </row>
    <row r="5504" spans="1:16" x14ac:dyDescent="0.35">
      <c r="A5504" s="68">
        <v>5502</v>
      </c>
      <c r="B5504" s="69">
        <v>339</v>
      </c>
      <c r="C5504" s="69">
        <v>4012</v>
      </c>
      <c r="D5504" s="69">
        <v>3659</v>
      </c>
      <c r="E5504" t="str">
        <f>INDEX(Table5[EEZ],MATCH(C5504,Table5[Colony_ID],0))</f>
        <v>Fijian Exclusive Economic Zone</v>
      </c>
      <c r="F5504" t="str">
        <f>INDEX(Table5[Corrected Island/Colony Name],MATCH('Full Data'!C5504,Table5[Colony_ID],0))</f>
        <v>Island 3</v>
      </c>
      <c r="G5504" t="str">
        <f>INDEX(Table4[Common_Name],MATCH('Full Data'!D5504,Table4[SpcRecID],0))</f>
        <v>Brown Booby</v>
      </c>
      <c r="H5504" s="83" t="str">
        <f>INDEX(Data!E$2:E$6500,MATCH(A5504,Data!$A$2:$A$6500,0))</f>
        <v>Confirmed</v>
      </c>
      <c r="I5504" s="90">
        <f>INDEX(Data!P$2:P$6500,MATCH(A5504,Data!$A$2:$A$6500,0))</f>
        <v>2011</v>
      </c>
      <c r="J5504" s="90">
        <f>INDEX(Data!Q$2:Q$6500,MATCH($A5504,Data!$A$2:$A$6500,0))</f>
        <v>2011</v>
      </c>
      <c r="K5504" s="90">
        <f>INDEX(Data!F$2:F$6500,MATCH($A5504,Data!$A$2:$A$6500,0))</f>
        <v>17</v>
      </c>
      <c r="L5504" s="90">
        <f>INDEX(Data!G$2:G$6500,MATCH($A5504,Data!$A$2:$A$6500,0))</f>
        <v>17</v>
      </c>
      <c r="M5504" s="90">
        <f>INDEX(Data!H$2:H$6500,MATCH($A5504,Data!$A$2:$A$6500,0))</f>
        <v>0</v>
      </c>
      <c r="N5504" s="90">
        <f>INDEX(Data!I$2:I$6500,MATCH($A5504,Data!$A$2:$A$6500,0))</f>
        <v>0</v>
      </c>
      <c r="O5504" s="83" t="str">
        <f>INDEX(Data!J$2:J$6500,MATCH($A5504,Data!$A$2:$A$6500,0))</f>
        <v>individuals</v>
      </c>
      <c r="P5504" t="str">
        <f>_xlfn.XLOOKUP(B5504,Table3[RefID],Table3[Citation])</f>
        <v>Bird (2012)</v>
      </c>
    </row>
    <row r="5505" spans="1:16" x14ac:dyDescent="0.35">
      <c r="A5505" s="68">
        <v>5503</v>
      </c>
      <c r="B5505" s="69">
        <v>339</v>
      </c>
      <c r="C5505" s="69">
        <v>4013</v>
      </c>
      <c r="D5505" s="69">
        <v>3659</v>
      </c>
      <c r="E5505" t="str">
        <f>INDEX(Table5[EEZ],MATCH(C5505,Table5[Colony_ID],0))</f>
        <v>Fijian Exclusive Economic Zone</v>
      </c>
      <c r="F5505" t="str">
        <f>INDEX(Table5[Corrected Island/Colony Name],MATCH('Full Data'!C5505,Table5[Colony_ID],0))</f>
        <v>Island 4</v>
      </c>
      <c r="G5505" t="str">
        <f>INDEX(Table4[Common_Name],MATCH('Full Data'!D5505,Table4[SpcRecID],0))</f>
        <v>Brown Booby</v>
      </c>
      <c r="H5505" s="83" t="str">
        <f>INDEX(Data!E$2:E$6500,MATCH(A5505,Data!$A$2:$A$6500,0))</f>
        <v>Confirmed</v>
      </c>
      <c r="I5505" s="90">
        <f>INDEX(Data!P$2:P$6500,MATCH(A5505,Data!$A$2:$A$6500,0))</f>
        <v>2011</v>
      </c>
      <c r="J5505" s="90">
        <f>INDEX(Data!Q$2:Q$6500,MATCH($A5505,Data!$A$2:$A$6500,0))</f>
        <v>2011</v>
      </c>
      <c r="K5505" s="90">
        <f>INDEX(Data!F$2:F$6500,MATCH($A5505,Data!$A$2:$A$6500,0))</f>
        <v>15</v>
      </c>
      <c r="L5505" s="90">
        <f>INDEX(Data!G$2:G$6500,MATCH($A5505,Data!$A$2:$A$6500,0))</f>
        <v>15</v>
      </c>
      <c r="M5505" s="90">
        <f>INDEX(Data!H$2:H$6500,MATCH($A5505,Data!$A$2:$A$6500,0))</f>
        <v>0</v>
      </c>
      <c r="N5505" s="90">
        <f>INDEX(Data!I$2:I$6500,MATCH($A5505,Data!$A$2:$A$6500,0))</f>
        <v>0</v>
      </c>
      <c r="O5505" s="83" t="str">
        <f>INDEX(Data!J$2:J$6500,MATCH($A5505,Data!$A$2:$A$6500,0))</f>
        <v>individuals</v>
      </c>
      <c r="P5505" t="str">
        <f>_xlfn.XLOOKUP(B5505,Table3[RefID],Table3[Citation])</f>
        <v>Bird (2012)</v>
      </c>
    </row>
    <row r="5506" spans="1:16" x14ac:dyDescent="0.35">
      <c r="A5506" s="68">
        <v>5504</v>
      </c>
      <c r="B5506" s="69">
        <v>339</v>
      </c>
      <c r="C5506" s="69">
        <v>4079</v>
      </c>
      <c r="D5506" s="69">
        <v>3659</v>
      </c>
      <c r="E5506" t="str">
        <f>INDEX(Table5[EEZ],MATCH(C5506,Table5[Colony_ID],0))</f>
        <v>Fijian Exclusive Economic Zone</v>
      </c>
      <c r="F5506" t="str">
        <f>INDEX(Table5[Corrected Island/Colony Name],MATCH('Full Data'!C5506,Table5[Colony_ID],0))</f>
        <v>Yanuya</v>
      </c>
      <c r="G5506" t="str">
        <f>INDEX(Table4[Common_Name],MATCH('Full Data'!D5506,Table4[SpcRecID],0))</f>
        <v>Brown Booby</v>
      </c>
      <c r="H5506" s="83" t="str">
        <f>INDEX(Data!E$2:E$6500,MATCH(A5506,Data!$A$2:$A$6500,0))</f>
        <v>Confirmed</v>
      </c>
      <c r="I5506" s="90">
        <f>INDEX(Data!P$2:P$6500,MATCH(A5506,Data!$A$2:$A$6500,0))</f>
        <v>2011</v>
      </c>
      <c r="J5506" s="90">
        <f>INDEX(Data!Q$2:Q$6500,MATCH($A5506,Data!$A$2:$A$6500,0))</f>
        <v>2011</v>
      </c>
      <c r="K5506" s="90">
        <f>INDEX(Data!F$2:F$6500,MATCH($A5506,Data!$A$2:$A$6500,0))</f>
        <v>3</v>
      </c>
      <c r="L5506" s="90">
        <f>INDEX(Data!G$2:G$6500,MATCH($A5506,Data!$A$2:$A$6500,0))</f>
        <v>3</v>
      </c>
      <c r="M5506" s="90">
        <f>INDEX(Data!H$2:H$6500,MATCH($A5506,Data!$A$2:$A$6500,0))</f>
        <v>0</v>
      </c>
      <c r="N5506" s="90">
        <f>INDEX(Data!I$2:I$6500,MATCH($A5506,Data!$A$2:$A$6500,0))</f>
        <v>0</v>
      </c>
      <c r="O5506" s="83" t="str">
        <f>INDEX(Data!J$2:J$6500,MATCH($A5506,Data!$A$2:$A$6500,0))</f>
        <v>individuals</v>
      </c>
      <c r="P5506" t="str">
        <f>_xlfn.XLOOKUP(B5506,Table3[RefID],Table3[Citation])</f>
        <v>Bird (2012)</v>
      </c>
    </row>
    <row r="5507" spans="1:16" x14ac:dyDescent="0.35">
      <c r="A5507" s="68">
        <v>5505</v>
      </c>
      <c r="B5507" s="69">
        <v>339</v>
      </c>
      <c r="C5507" s="69">
        <v>4079</v>
      </c>
      <c r="D5507" s="69">
        <v>3659</v>
      </c>
      <c r="E5507" t="str">
        <f>INDEX(Table5[EEZ],MATCH(C5507,Table5[Colony_ID],0))</f>
        <v>Fijian Exclusive Economic Zone</v>
      </c>
      <c r="F5507" t="str">
        <f>INDEX(Table5[Corrected Island/Colony Name],MATCH('Full Data'!C5507,Table5[Colony_ID],0))</f>
        <v>Yanuya</v>
      </c>
      <c r="G5507" t="str">
        <f>INDEX(Table4[Common_Name],MATCH('Full Data'!D5507,Table4[SpcRecID],0))</f>
        <v>Brown Booby</v>
      </c>
      <c r="H5507" s="83" t="str">
        <f>INDEX(Data!E$2:E$6500,MATCH(A5507,Data!$A$2:$A$6500,0))</f>
        <v>Confirmed</v>
      </c>
      <c r="I5507" s="90">
        <f>INDEX(Data!P$2:P$6500,MATCH(A5507,Data!$A$2:$A$6500,0))</f>
        <v>2011</v>
      </c>
      <c r="J5507" s="90">
        <f>INDEX(Data!Q$2:Q$6500,MATCH($A5507,Data!$A$2:$A$6500,0))</f>
        <v>2011</v>
      </c>
      <c r="K5507" s="90">
        <f>INDEX(Data!F$2:F$6500,MATCH($A5507,Data!$A$2:$A$6500,0))</f>
        <v>10</v>
      </c>
      <c r="L5507" s="90">
        <f>INDEX(Data!G$2:G$6500,MATCH($A5507,Data!$A$2:$A$6500,0))</f>
        <v>10</v>
      </c>
      <c r="M5507" s="90">
        <f>INDEX(Data!H$2:H$6500,MATCH($A5507,Data!$A$2:$A$6500,0))</f>
        <v>0</v>
      </c>
      <c r="N5507" s="90">
        <f>INDEX(Data!I$2:I$6500,MATCH($A5507,Data!$A$2:$A$6500,0))</f>
        <v>0</v>
      </c>
      <c r="O5507" s="83" t="str">
        <f>INDEX(Data!J$2:J$6500,MATCH($A5507,Data!$A$2:$A$6500,0))</f>
        <v>individuals</v>
      </c>
      <c r="P5507" t="str">
        <f>_xlfn.XLOOKUP(B5507,Table3[RefID],Table3[Citation])</f>
        <v>Bird (2012)</v>
      </c>
    </row>
    <row r="5508" spans="1:16" x14ac:dyDescent="0.35">
      <c r="A5508" s="68">
        <v>5506</v>
      </c>
      <c r="B5508" s="69">
        <v>339</v>
      </c>
      <c r="C5508" s="69">
        <v>4010</v>
      </c>
      <c r="D5508" s="69">
        <v>3294</v>
      </c>
      <c r="E5508" t="str">
        <f>INDEX(Table5[EEZ],MATCH(C5508,Table5[Colony_ID],0))</f>
        <v>Fijian Exclusive Economic Zone</v>
      </c>
      <c r="F5508" t="str">
        <f>INDEX(Table5[Corrected Island/Colony Name],MATCH('Full Data'!C5508,Table5[Colony_ID],0))</f>
        <v>Island 1</v>
      </c>
      <c r="G5508" t="str">
        <f>INDEX(Table4[Common_Name],MATCH('Full Data'!D5508,Table4[SpcRecID],0))</f>
        <v>Brown Noddy</v>
      </c>
      <c r="H5508" s="83" t="str">
        <f>INDEX(Data!E$2:E$6500,MATCH(A5508,Data!$A$2:$A$6500,0))</f>
        <v>Confirmed</v>
      </c>
      <c r="I5508" s="90">
        <f>INDEX(Data!P$2:P$6500,MATCH(A5508,Data!$A$2:$A$6500,0))</f>
        <v>2011</v>
      </c>
      <c r="J5508" s="90">
        <f>INDEX(Data!Q$2:Q$6500,MATCH($A5508,Data!$A$2:$A$6500,0))</f>
        <v>2011</v>
      </c>
      <c r="K5508" s="90">
        <f>INDEX(Data!F$2:F$6500,MATCH($A5508,Data!$A$2:$A$6500,0))</f>
        <v>77</v>
      </c>
      <c r="L5508" s="90">
        <f>INDEX(Data!G$2:G$6500,MATCH($A5508,Data!$A$2:$A$6500,0))</f>
        <v>77</v>
      </c>
      <c r="M5508" s="90">
        <f>INDEX(Data!H$2:H$6500,MATCH($A5508,Data!$A$2:$A$6500,0))</f>
        <v>0</v>
      </c>
      <c r="N5508" s="90">
        <f>INDEX(Data!I$2:I$6500,MATCH($A5508,Data!$A$2:$A$6500,0))</f>
        <v>0</v>
      </c>
      <c r="O5508" s="83" t="str">
        <f>INDEX(Data!J$2:J$6500,MATCH($A5508,Data!$A$2:$A$6500,0))</f>
        <v>individuals</v>
      </c>
      <c r="P5508" t="str">
        <f>_xlfn.XLOOKUP(B5508,Table3[RefID],Table3[Citation])</f>
        <v>Bird (2012)</v>
      </c>
    </row>
    <row r="5509" spans="1:16" x14ac:dyDescent="0.35">
      <c r="A5509" s="68">
        <v>5507</v>
      </c>
      <c r="B5509" s="69">
        <v>339</v>
      </c>
      <c r="C5509" s="69">
        <v>4011</v>
      </c>
      <c r="D5509" s="69">
        <v>3294</v>
      </c>
      <c r="E5509" t="str">
        <f>INDEX(Table5[EEZ],MATCH(C5509,Table5[Colony_ID],0))</f>
        <v>Fijian Exclusive Economic Zone</v>
      </c>
      <c r="F5509" t="str">
        <f>INDEX(Table5[Corrected Island/Colony Name],MATCH('Full Data'!C5509,Table5[Colony_ID],0))</f>
        <v>Island 2</v>
      </c>
      <c r="G5509" t="str">
        <f>INDEX(Table4[Common_Name],MATCH('Full Data'!D5509,Table4[SpcRecID],0))</f>
        <v>Brown Noddy</v>
      </c>
      <c r="H5509" s="83" t="str">
        <f>INDEX(Data!E$2:E$6500,MATCH(A5509,Data!$A$2:$A$6500,0))</f>
        <v>Confirmed</v>
      </c>
      <c r="I5509" s="90">
        <f>INDEX(Data!P$2:P$6500,MATCH(A5509,Data!$A$2:$A$6500,0))</f>
        <v>2011</v>
      </c>
      <c r="J5509" s="90">
        <f>INDEX(Data!Q$2:Q$6500,MATCH($A5509,Data!$A$2:$A$6500,0))</f>
        <v>2011</v>
      </c>
      <c r="K5509" s="90">
        <f>INDEX(Data!F$2:F$6500,MATCH($A5509,Data!$A$2:$A$6500,0))</f>
        <v>146</v>
      </c>
      <c r="L5509" s="90">
        <f>INDEX(Data!G$2:G$6500,MATCH($A5509,Data!$A$2:$A$6500,0))</f>
        <v>146</v>
      </c>
      <c r="M5509" s="90">
        <f>INDEX(Data!H$2:H$6500,MATCH($A5509,Data!$A$2:$A$6500,0))</f>
        <v>0</v>
      </c>
      <c r="N5509" s="90">
        <f>INDEX(Data!I$2:I$6500,MATCH($A5509,Data!$A$2:$A$6500,0))</f>
        <v>0</v>
      </c>
      <c r="O5509" s="83" t="str">
        <f>INDEX(Data!J$2:J$6500,MATCH($A5509,Data!$A$2:$A$6500,0))</f>
        <v>individuals</v>
      </c>
      <c r="P5509" t="str">
        <f>_xlfn.XLOOKUP(B5509,Table3[RefID],Table3[Citation])</f>
        <v>Bird (2012)</v>
      </c>
    </row>
    <row r="5510" spans="1:16" x14ac:dyDescent="0.35">
      <c r="A5510" s="68">
        <v>5508</v>
      </c>
      <c r="B5510" s="69">
        <v>339</v>
      </c>
      <c r="C5510" s="69">
        <v>4012</v>
      </c>
      <c r="D5510" s="69">
        <v>3294</v>
      </c>
      <c r="E5510" t="str">
        <f>INDEX(Table5[EEZ],MATCH(C5510,Table5[Colony_ID],0))</f>
        <v>Fijian Exclusive Economic Zone</v>
      </c>
      <c r="F5510" t="str">
        <f>INDEX(Table5[Corrected Island/Colony Name],MATCH('Full Data'!C5510,Table5[Colony_ID],0))</f>
        <v>Island 3</v>
      </c>
      <c r="G5510" t="str">
        <f>INDEX(Table4[Common_Name],MATCH('Full Data'!D5510,Table4[SpcRecID],0))</f>
        <v>Brown Noddy</v>
      </c>
      <c r="H5510" s="83" t="str">
        <f>INDEX(Data!E$2:E$6500,MATCH(A5510,Data!$A$2:$A$6500,0))</f>
        <v>Confirmed</v>
      </c>
      <c r="I5510" s="90">
        <f>INDEX(Data!P$2:P$6500,MATCH(A5510,Data!$A$2:$A$6500,0))</f>
        <v>2011</v>
      </c>
      <c r="J5510" s="90">
        <f>INDEX(Data!Q$2:Q$6500,MATCH($A5510,Data!$A$2:$A$6500,0))</f>
        <v>2011</v>
      </c>
      <c r="K5510" s="90">
        <f>INDEX(Data!F$2:F$6500,MATCH($A5510,Data!$A$2:$A$6500,0))</f>
        <v>88</v>
      </c>
      <c r="L5510" s="90">
        <f>INDEX(Data!G$2:G$6500,MATCH($A5510,Data!$A$2:$A$6500,0))</f>
        <v>88</v>
      </c>
      <c r="M5510" s="90">
        <f>INDEX(Data!H$2:H$6500,MATCH($A5510,Data!$A$2:$A$6500,0))</f>
        <v>0</v>
      </c>
      <c r="N5510" s="90">
        <f>INDEX(Data!I$2:I$6500,MATCH($A5510,Data!$A$2:$A$6500,0))</f>
        <v>0</v>
      </c>
      <c r="O5510" s="83" t="str">
        <f>INDEX(Data!J$2:J$6500,MATCH($A5510,Data!$A$2:$A$6500,0))</f>
        <v>individuals</v>
      </c>
      <c r="P5510" t="str">
        <f>_xlfn.XLOOKUP(B5510,Table3[RefID],Table3[Citation])</f>
        <v>Bird (2012)</v>
      </c>
    </row>
    <row r="5511" spans="1:16" x14ac:dyDescent="0.35">
      <c r="A5511" s="68">
        <v>5509</v>
      </c>
      <c r="B5511" s="69">
        <v>339</v>
      </c>
      <c r="C5511" s="69">
        <v>4013</v>
      </c>
      <c r="D5511" s="69">
        <v>3294</v>
      </c>
      <c r="E5511" t="str">
        <f>INDEX(Table5[EEZ],MATCH(C5511,Table5[Colony_ID],0))</f>
        <v>Fijian Exclusive Economic Zone</v>
      </c>
      <c r="F5511" t="str">
        <f>INDEX(Table5[Corrected Island/Colony Name],MATCH('Full Data'!C5511,Table5[Colony_ID],0))</f>
        <v>Island 4</v>
      </c>
      <c r="G5511" t="str">
        <f>INDEX(Table4[Common_Name],MATCH('Full Data'!D5511,Table4[SpcRecID],0))</f>
        <v>Brown Noddy</v>
      </c>
      <c r="H5511" s="83" t="str">
        <f>INDEX(Data!E$2:E$6500,MATCH(A5511,Data!$A$2:$A$6500,0))</f>
        <v>Confirmed</v>
      </c>
      <c r="I5511" s="90">
        <f>INDEX(Data!P$2:P$6500,MATCH(A5511,Data!$A$2:$A$6500,0))</f>
        <v>2011</v>
      </c>
      <c r="J5511" s="90">
        <f>INDEX(Data!Q$2:Q$6500,MATCH($A5511,Data!$A$2:$A$6500,0))</f>
        <v>2011</v>
      </c>
      <c r="K5511" s="90">
        <f>INDEX(Data!F$2:F$6500,MATCH($A5511,Data!$A$2:$A$6500,0))</f>
        <v>16</v>
      </c>
      <c r="L5511" s="90">
        <f>INDEX(Data!G$2:G$6500,MATCH($A5511,Data!$A$2:$A$6500,0))</f>
        <v>16</v>
      </c>
      <c r="M5511" s="90">
        <f>INDEX(Data!H$2:H$6500,MATCH($A5511,Data!$A$2:$A$6500,0))</f>
        <v>0</v>
      </c>
      <c r="N5511" s="90">
        <f>INDEX(Data!I$2:I$6500,MATCH($A5511,Data!$A$2:$A$6500,0))</f>
        <v>0</v>
      </c>
      <c r="O5511" s="83" t="str">
        <f>INDEX(Data!J$2:J$6500,MATCH($A5511,Data!$A$2:$A$6500,0))</f>
        <v>individuals</v>
      </c>
      <c r="P5511" t="str">
        <f>_xlfn.XLOOKUP(B5511,Table3[RefID],Table3[Citation])</f>
        <v>Bird (2012)</v>
      </c>
    </row>
    <row r="5512" spans="1:16" x14ac:dyDescent="0.35">
      <c r="A5512" s="68">
        <v>5510</v>
      </c>
      <c r="B5512" s="69">
        <v>339</v>
      </c>
      <c r="C5512" s="69">
        <v>4079</v>
      </c>
      <c r="D5512" s="69">
        <v>3294</v>
      </c>
      <c r="E5512" t="str">
        <f>INDEX(Table5[EEZ],MATCH(C5512,Table5[Colony_ID],0))</f>
        <v>Fijian Exclusive Economic Zone</v>
      </c>
      <c r="F5512" t="str">
        <f>INDEX(Table5[Corrected Island/Colony Name],MATCH('Full Data'!C5512,Table5[Colony_ID],0))</f>
        <v>Yanuya</v>
      </c>
      <c r="G5512" t="str">
        <f>INDEX(Table4[Common_Name],MATCH('Full Data'!D5512,Table4[SpcRecID],0))</f>
        <v>Brown Noddy</v>
      </c>
      <c r="H5512" s="83" t="str">
        <f>INDEX(Data!E$2:E$6500,MATCH(A5512,Data!$A$2:$A$6500,0))</f>
        <v>Confirmed</v>
      </c>
      <c r="I5512" s="90">
        <f>INDEX(Data!P$2:P$6500,MATCH(A5512,Data!$A$2:$A$6500,0))</f>
        <v>2011</v>
      </c>
      <c r="J5512" s="90">
        <f>INDEX(Data!Q$2:Q$6500,MATCH($A5512,Data!$A$2:$A$6500,0))</f>
        <v>2011</v>
      </c>
      <c r="K5512" s="90">
        <f>INDEX(Data!F$2:F$6500,MATCH($A5512,Data!$A$2:$A$6500,0))</f>
        <v>20</v>
      </c>
      <c r="L5512" s="90">
        <f>INDEX(Data!G$2:G$6500,MATCH($A5512,Data!$A$2:$A$6500,0))</f>
        <v>20</v>
      </c>
      <c r="M5512" s="90">
        <f>INDEX(Data!H$2:H$6500,MATCH($A5512,Data!$A$2:$A$6500,0))</f>
        <v>0</v>
      </c>
      <c r="N5512" s="90">
        <f>INDEX(Data!I$2:I$6500,MATCH($A5512,Data!$A$2:$A$6500,0))</f>
        <v>0</v>
      </c>
      <c r="O5512" s="83" t="str">
        <f>INDEX(Data!J$2:J$6500,MATCH($A5512,Data!$A$2:$A$6500,0))</f>
        <v>individuals</v>
      </c>
      <c r="P5512" t="str">
        <f>_xlfn.XLOOKUP(B5512,Table3[RefID],Table3[Citation])</f>
        <v>Bird (2012)</v>
      </c>
    </row>
    <row r="5513" spans="1:16" x14ac:dyDescent="0.35">
      <c r="A5513" s="68">
        <v>5511</v>
      </c>
      <c r="B5513" s="69">
        <v>339</v>
      </c>
      <c r="C5513" s="69">
        <v>4079</v>
      </c>
      <c r="D5513" s="69">
        <v>3294</v>
      </c>
      <c r="E5513" t="str">
        <f>INDEX(Table5[EEZ],MATCH(C5513,Table5[Colony_ID],0))</f>
        <v>Fijian Exclusive Economic Zone</v>
      </c>
      <c r="F5513" t="str">
        <f>INDEX(Table5[Corrected Island/Colony Name],MATCH('Full Data'!C5513,Table5[Colony_ID],0))</f>
        <v>Yanuya</v>
      </c>
      <c r="G5513" t="str">
        <f>INDEX(Table4[Common_Name],MATCH('Full Data'!D5513,Table4[SpcRecID],0))</f>
        <v>Brown Noddy</v>
      </c>
      <c r="H5513" s="83" t="str">
        <f>INDEX(Data!E$2:E$6500,MATCH(A5513,Data!$A$2:$A$6500,0))</f>
        <v>Confirmed</v>
      </c>
      <c r="I5513" s="90">
        <f>INDEX(Data!P$2:P$6500,MATCH(A5513,Data!$A$2:$A$6500,0))</f>
        <v>2011</v>
      </c>
      <c r="J5513" s="90">
        <f>INDEX(Data!Q$2:Q$6500,MATCH($A5513,Data!$A$2:$A$6500,0))</f>
        <v>2011</v>
      </c>
      <c r="K5513" s="90">
        <f>INDEX(Data!F$2:F$6500,MATCH($A5513,Data!$A$2:$A$6500,0))</f>
        <v>40</v>
      </c>
      <c r="L5513" s="90">
        <f>INDEX(Data!G$2:G$6500,MATCH($A5513,Data!$A$2:$A$6500,0))</f>
        <v>40</v>
      </c>
      <c r="M5513" s="90">
        <f>INDEX(Data!H$2:H$6500,MATCH($A5513,Data!$A$2:$A$6500,0))</f>
        <v>0</v>
      </c>
      <c r="N5513" s="90">
        <f>INDEX(Data!I$2:I$6500,MATCH($A5513,Data!$A$2:$A$6500,0))</f>
        <v>0</v>
      </c>
      <c r="O5513" s="83" t="str">
        <f>INDEX(Data!J$2:J$6500,MATCH($A5513,Data!$A$2:$A$6500,0))</f>
        <v>individuals</v>
      </c>
      <c r="P5513" t="str">
        <f>_xlfn.XLOOKUP(B5513,Table3[RefID],Table3[Citation])</f>
        <v>Bird (2012)</v>
      </c>
    </row>
    <row r="5514" spans="1:16" x14ac:dyDescent="0.35">
      <c r="A5514" s="68">
        <v>5512</v>
      </c>
      <c r="B5514" s="69">
        <v>339</v>
      </c>
      <c r="C5514" s="69">
        <v>4010</v>
      </c>
      <c r="D5514" s="69">
        <v>3298</v>
      </c>
      <c r="E5514" t="str">
        <f>INDEX(Table5[EEZ],MATCH(C5514,Table5[Colony_ID],0))</f>
        <v>Fijian Exclusive Economic Zone</v>
      </c>
      <c r="F5514" t="str">
        <f>INDEX(Table5[Corrected Island/Colony Name],MATCH('Full Data'!C5514,Table5[Colony_ID],0))</f>
        <v>Island 1</v>
      </c>
      <c r="G5514" t="str">
        <f>INDEX(Table4[Common_Name],MATCH('Full Data'!D5514,Table4[SpcRecID],0))</f>
        <v>Common White Tern</v>
      </c>
      <c r="H5514" s="83" t="str">
        <f>INDEX(Data!E$2:E$6500,MATCH(A5514,Data!$A$2:$A$6500,0))</f>
        <v>Probable</v>
      </c>
      <c r="I5514" s="90">
        <f>INDEX(Data!P$2:P$6500,MATCH(A5514,Data!$A$2:$A$6500,0))</f>
        <v>2011</v>
      </c>
      <c r="J5514" s="90">
        <f>INDEX(Data!Q$2:Q$6500,MATCH($A5514,Data!$A$2:$A$6500,0))</f>
        <v>2011</v>
      </c>
      <c r="K5514" s="90">
        <f>INDEX(Data!F$2:F$6500,MATCH($A5514,Data!$A$2:$A$6500,0))</f>
        <v>2</v>
      </c>
      <c r="L5514" s="90">
        <f>INDEX(Data!G$2:G$6500,MATCH($A5514,Data!$A$2:$A$6500,0))</f>
        <v>2</v>
      </c>
      <c r="M5514" s="90">
        <f>INDEX(Data!H$2:H$6500,MATCH($A5514,Data!$A$2:$A$6500,0))</f>
        <v>0</v>
      </c>
      <c r="N5514" s="90">
        <f>INDEX(Data!I$2:I$6500,MATCH($A5514,Data!$A$2:$A$6500,0))</f>
        <v>0</v>
      </c>
      <c r="O5514" s="83" t="str">
        <f>INDEX(Data!J$2:J$6500,MATCH($A5514,Data!$A$2:$A$6500,0))</f>
        <v>individuals</v>
      </c>
      <c r="P5514" t="str">
        <f>_xlfn.XLOOKUP(B5514,Table3[RefID],Table3[Citation])</f>
        <v>Bird (2012)</v>
      </c>
    </row>
    <row r="5515" spans="1:16" x14ac:dyDescent="0.35">
      <c r="A5515" s="68">
        <v>5513</v>
      </c>
      <c r="B5515" s="69">
        <v>339</v>
      </c>
      <c r="C5515" s="69">
        <v>4011</v>
      </c>
      <c r="D5515" s="69">
        <v>3263</v>
      </c>
      <c r="E5515" t="str">
        <f>INDEX(Table5[EEZ],MATCH(C5515,Table5[Colony_ID],0))</f>
        <v>Fijian Exclusive Economic Zone</v>
      </c>
      <c r="F5515" t="str">
        <f>INDEX(Table5[Corrected Island/Colony Name],MATCH('Full Data'!C5515,Table5[Colony_ID],0))</f>
        <v>Island 2</v>
      </c>
      <c r="G5515" t="str">
        <f>INDEX(Table4[Common_Name],MATCH('Full Data'!D5515,Table4[SpcRecID],0))</f>
        <v>Greater crested Tern</v>
      </c>
      <c r="H5515" s="83" t="str">
        <f>INDEX(Data!E$2:E$6500,MATCH(A5515,Data!$A$2:$A$6500,0))</f>
        <v>Non-breeding</v>
      </c>
      <c r="I5515" s="90">
        <f>INDEX(Data!P$2:P$6500,MATCH(A5515,Data!$A$2:$A$6500,0))</f>
        <v>2011</v>
      </c>
      <c r="J5515" s="90">
        <f>INDEX(Data!Q$2:Q$6500,MATCH($A5515,Data!$A$2:$A$6500,0))</f>
        <v>2011</v>
      </c>
      <c r="K5515" s="90">
        <f>INDEX(Data!F$2:F$6500,MATCH($A5515,Data!$A$2:$A$6500,0))</f>
        <v>2</v>
      </c>
      <c r="L5515" s="90">
        <f>INDEX(Data!G$2:G$6500,MATCH($A5515,Data!$A$2:$A$6500,0))</f>
        <v>2</v>
      </c>
      <c r="M5515" s="90">
        <f>INDEX(Data!H$2:H$6500,MATCH($A5515,Data!$A$2:$A$6500,0))</f>
        <v>0</v>
      </c>
      <c r="N5515" s="90">
        <f>INDEX(Data!I$2:I$6500,MATCH($A5515,Data!$A$2:$A$6500,0))</f>
        <v>0</v>
      </c>
      <c r="O5515" s="83" t="str">
        <f>INDEX(Data!J$2:J$6500,MATCH($A5515,Data!$A$2:$A$6500,0))</f>
        <v>individuals</v>
      </c>
      <c r="P5515" t="str">
        <f>_xlfn.XLOOKUP(B5515,Table3[RefID],Table3[Citation])</f>
        <v>Bird (2012)</v>
      </c>
    </row>
    <row r="5516" spans="1:16" x14ac:dyDescent="0.35">
      <c r="A5516" s="68">
        <v>5514</v>
      </c>
      <c r="B5516" s="69">
        <v>339</v>
      </c>
      <c r="C5516" s="69">
        <v>4010</v>
      </c>
      <c r="D5516" s="70">
        <v>3845</v>
      </c>
      <c r="E5516" t="str">
        <f>INDEX(Table5[EEZ],MATCH(C5516,Table5[Colony_ID],0))</f>
        <v>Fijian Exclusive Economic Zone</v>
      </c>
      <c r="F5516" t="str">
        <f>INDEX(Table5[Corrected Island/Colony Name],MATCH('Full Data'!C5516,Table5[Colony_ID],0))</f>
        <v>Island 1</v>
      </c>
      <c r="G5516" t="str">
        <f>INDEX(Table4[Common_Name],MATCH('Full Data'!D5516,Table4[SpcRecID],0))</f>
        <v>Great Frigatebird</v>
      </c>
      <c r="H5516" s="83" t="str">
        <f>INDEX(Data!E$2:E$6500,MATCH(A5516,Data!$A$2:$A$6500,0))</f>
        <v>Non-breeding</v>
      </c>
      <c r="I5516" s="90">
        <f>INDEX(Data!P$2:P$6500,MATCH(A5516,Data!$A$2:$A$6500,0))</f>
        <v>2011</v>
      </c>
      <c r="J5516" s="90">
        <f>INDEX(Data!Q$2:Q$6500,MATCH($A5516,Data!$A$2:$A$6500,0))</f>
        <v>2011</v>
      </c>
      <c r="K5516" s="90">
        <f>INDEX(Data!F$2:F$6500,MATCH($A5516,Data!$A$2:$A$6500,0))</f>
        <v>3</v>
      </c>
      <c r="L5516" s="90">
        <f>INDEX(Data!G$2:G$6500,MATCH($A5516,Data!$A$2:$A$6500,0))</f>
        <v>3</v>
      </c>
      <c r="M5516" s="90">
        <f>INDEX(Data!H$2:H$6500,MATCH($A5516,Data!$A$2:$A$6500,0))</f>
        <v>0</v>
      </c>
      <c r="N5516" s="90">
        <f>INDEX(Data!I$2:I$6500,MATCH($A5516,Data!$A$2:$A$6500,0))</f>
        <v>0</v>
      </c>
      <c r="O5516" s="83" t="str">
        <f>INDEX(Data!J$2:J$6500,MATCH($A5516,Data!$A$2:$A$6500,0))</f>
        <v>individuals</v>
      </c>
      <c r="P5516" t="str">
        <f>_xlfn.XLOOKUP(B5516,Table3[RefID],Table3[Citation])</f>
        <v>Bird (2012)</v>
      </c>
    </row>
    <row r="5517" spans="1:16" x14ac:dyDescent="0.35">
      <c r="A5517" s="68">
        <v>5515</v>
      </c>
      <c r="B5517" s="69">
        <v>339</v>
      </c>
      <c r="C5517" s="69">
        <v>4010</v>
      </c>
      <c r="D5517" s="69">
        <v>3846</v>
      </c>
      <c r="E5517" t="str">
        <f>INDEX(Table5[EEZ],MATCH(C5517,Table5[Colony_ID],0))</f>
        <v>Fijian Exclusive Economic Zone</v>
      </c>
      <c r="F5517" t="str">
        <f>INDEX(Table5[Corrected Island/Colony Name],MATCH('Full Data'!C5517,Table5[Colony_ID],0))</f>
        <v>Island 1</v>
      </c>
      <c r="G5517" t="str">
        <f>INDEX(Table4[Common_Name],MATCH('Full Data'!D5517,Table4[SpcRecID],0))</f>
        <v>Lesser Frigatebird</v>
      </c>
      <c r="H5517" s="83" t="str">
        <f>INDEX(Data!E$2:E$6500,MATCH(A5517,Data!$A$2:$A$6500,0))</f>
        <v>Confirmed</v>
      </c>
      <c r="I5517" s="90">
        <f>INDEX(Data!P$2:P$6500,MATCH(A5517,Data!$A$2:$A$6500,0))</f>
        <v>2011</v>
      </c>
      <c r="J5517" s="90">
        <f>INDEX(Data!Q$2:Q$6500,MATCH($A5517,Data!$A$2:$A$6500,0))</f>
        <v>2011</v>
      </c>
      <c r="K5517" s="90">
        <f>INDEX(Data!F$2:F$6500,MATCH($A5517,Data!$A$2:$A$6500,0))</f>
        <v>2</v>
      </c>
      <c r="L5517" s="90">
        <f>INDEX(Data!G$2:G$6500,MATCH($A5517,Data!$A$2:$A$6500,0))</f>
        <v>2</v>
      </c>
      <c r="M5517" s="90">
        <f>INDEX(Data!H$2:H$6500,MATCH($A5517,Data!$A$2:$A$6500,0))</f>
        <v>0</v>
      </c>
      <c r="N5517" s="90">
        <f>INDEX(Data!I$2:I$6500,MATCH($A5517,Data!$A$2:$A$6500,0))</f>
        <v>0</v>
      </c>
      <c r="O5517" s="83" t="str">
        <f>INDEX(Data!J$2:J$6500,MATCH($A5517,Data!$A$2:$A$6500,0))</f>
        <v>individuals</v>
      </c>
      <c r="P5517" t="str">
        <f>_xlfn.XLOOKUP(B5517,Table3[RefID],Table3[Citation])</f>
        <v>Bird (2012)</v>
      </c>
    </row>
    <row r="5518" spans="1:16" x14ac:dyDescent="0.35">
      <c r="A5518" s="68">
        <v>5516</v>
      </c>
      <c r="B5518" s="69">
        <v>339</v>
      </c>
      <c r="C5518" s="69">
        <v>4012</v>
      </c>
      <c r="D5518" s="69">
        <v>3846</v>
      </c>
      <c r="E5518" t="str">
        <f>INDEX(Table5[EEZ],MATCH(C5518,Table5[Colony_ID],0))</f>
        <v>Fijian Exclusive Economic Zone</v>
      </c>
      <c r="F5518" t="str">
        <f>INDEX(Table5[Corrected Island/Colony Name],MATCH('Full Data'!C5518,Table5[Colony_ID],0))</f>
        <v>Island 3</v>
      </c>
      <c r="G5518" t="str">
        <f>INDEX(Table4[Common_Name],MATCH('Full Data'!D5518,Table4[SpcRecID],0))</f>
        <v>Lesser Frigatebird</v>
      </c>
      <c r="H5518" s="83" t="str">
        <f>INDEX(Data!E$2:E$6500,MATCH(A5518,Data!$A$2:$A$6500,0))</f>
        <v>Confirmed</v>
      </c>
      <c r="I5518" s="90">
        <f>INDEX(Data!P$2:P$6500,MATCH(A5518,Data!$A$2:$A$6500,0))</f>
        <v>2011</v>
      </c>
      <c r="J5518" s="90">
        <f>INDEX(Data!Q$2:Q$6500,MATCH($A5518,Data!$A$2:$A$6500,0))</f>
        <v>2011</v>
      </c>
      <c r="K5518" s="90">
        <f>INDEX(Data!F$2:F$6500,MATCH($A5518,Data!$A$2:$A$6500,0))</f>
        <v>47</v>
      </c>
      <c r="L5518" s="90">
        <f>INDEX(Data!G$2:G$6500,MATCH($A5518,Data!$A$2:$A$6500,0))</f>
        <v>47</v>
      </c>
      <c r="M5518" s="90">
        <f>INDEX(Data!H$2:H$6500,MATCH($A5518,Data!$A$2:$A$6500,0))</f>
        <v>0</v>
      </c>
      <c r="N5518" s="90">
        <f>INDEX(Data!I$2:I$6500,MATCH($A5518,Data!$A$2:$A$6500,0))</f>
        <v>0</v>
      </c>
      <c r="O5518" s="83" t="str">
        <f>INDEX(Data!J$2:J$6500,MATCH($A5518,Data!$A$2:$A$6500,0))</f>
        <v>individuals</v>
      </c>
      <c r="P5518" t="str">
        <f>_xlfn.XLOOKUP(B5518,Table3[RefID],Table3[Citation])</f>
        <v>Bird (2012)</v>
      </c>
    </row>
    <row r="5519" spans="1:16" x14ac:dyDescent="0.35">
      <c r="A5519" s="68">
        <v>5517</v>
      </c>
      <c r="B5519" s="69">
        <v>339</v>
      </c>
      <c r="C5519" s="69">
        <v>4013</v>
      </c>
      <c r="D5519" s="69">
        <v>3846</v>
      </c>
      <c r="E5519" t="str">
        <f>INDEX(Table5[EEZ],MATCH(C5519,Table5[Colony_ID],0))</f>
        <v>Fijian Exclusive Economic Zone</v>
      </c>
      <c r="F5519" t="str">
        <f>INDEX(Table5[Corrected Island/Colony Name],MATCH('Full Data'!C5519,Table5[Colony_ID],0))</f>
        <v>Island 4</v>
      </c>
      <c r="G5519" t="str">
        <f>INDEX(Table4[Common_Name],MATCH('Full Data'!D5519,Table4[SpcRecID],0))</f>
        <v>Lesser Frigatebird</v>
      </c>
      <c r="H5519" s="83" t="str">
        <f>INDEX(Data!E$2:E$6500,MATCH(A5519,Data!$A$2:$A$6500,0))</f>
        <v>Confirmed</v>
      </c>
      <c r="I5519" s="90">
        <f>INDEX(Data!P$2:P$6500,MATCH(A5519,Data!$A$2:$A$6500,0))</f>
        <v>2011</v>
      </c>
      <c r="J5519" s="90">
        <f>INDEX(Data!Q$2:Q$6500,MATCH($A5519,Data!$A$2:$A$6500,0))</f>
        <v>2011</v>
      </c>
      <c r="K5519" s="90">
        <f>INDEX(Data!F$2:F$6500,MATCH($A5519,Data!$A$2:$A$6500,0))</f>
        <v>4</v>
      </c>
      <c r="L5519" s="90">
        <f>INDEX(Data!G$2:G$6500,MATCH($A5519,Data!$A$2:$A$6500,0))</f>
        <v>4</v>
      </c>
      <c r="M5519" s="90">
        <f>INDEX(Data!H$2:H$6500,MATCH($A5519,Data!$A$2:$A$6500,0))</f>
        <v>0</v>
      </c>
      <c r="N5519" s="90">
        <f>INDEX(Data!I$2:I$6500,MATCH($A5519,Data!$A$2:$A$6500,0))</f>
        <v>0</v>
      </c>
      <c r="O5519" s="83" t="str">
        <f>INDEX(Data!J$2:J$6500,MATCH($A5519,Data!$A$2:$A$6500,0))</f>
        <v>individuals</v>
      </c>
      <c r="P5519" t="str">
        <f>_xlfn.XLOOKUP(B5519,Table3[RefID],Table3[Citation])</f>
        <v>Bird (2012)</v>
      </c>
    </row>
    <row r="5520" spans="1:16" x14ac:dyDescent="0.35">
      <c r="A5520" s="68">
        <v>5518</v>
      </c>
      <c r="B5520" s="69">
        <v>339</v>
      </c>
      <c r="C5520" s="69">
        <v>4010</v>
      </c>
      <c r="D5520" s="69">
        <v>3658</v>
      </c>
      <c r="E5520" t="str">
        <f>INDEX(Table5[EEZ],MATCH(C5520,Table5[Colony_ID],0))</f>
        <v>Fijian Exclusive Economic Zone</v>
      </c>
      <c r="F5520" t="str">
        <f>INDEX(Table5[Corrected Island/Colony Name],MATCH('Full Data'!C5520,Table5[Colony_ID],0))</f>
        <v>Island 1</v>
      </c>
      <c r="G5520" t="str">
        <f>INDEX(Table4[Common_Name],MATCH('Full Data'!D5520,Table4[SpcRecID],0))</f>
        <v>Red-footed Booby</v>
      </c>
      <c r="H5520" s="83" t="str">
        <f>INDEX(Data!E$2:E$6500,MATCH(A5520,Data!$A$2:$A$6500,0))</f>
        <v>Confirmed</v>
      </c>
      <c r="I5520" s="90">
        <f>INDEX(Data!P$2:P$6500,MATCH(A5520,Data!$A$2:$A$6500,0))</f>
        <v>2011</v>
      </c>
      <c r="J5520" s="90">
        <f>INDEX(Data!Q$2:Q$6500,MATCH($A5520,Data!$A$2:$A$6500,0))</f>
        <v>2011</v>
      </c>
      <c r="K5520" s="90">
        <f>INDEX(Data!F$2:F$6500,MATCH($A5520,Data!$A$2:$A$6500,0))</f>
        <v>373</v>
      </c>
      <c r="L5520" s="90">
        <f>INDEX(Data!G$2:G$6500,MATCH($A5520,Data!$A$2:$A$6500,0))</f>
        <v>373</v>
      </c>
      <c r="M5520" s="90">
        <f>INDEX(Data!H$2:H$6500,MATCH($A5520,Data!$A$2:$A$6500,0))</f>
        <v>0</v>
      </c>
      <c r="N5520" s="90">
        <f>INDEX(Data!I$2:I$6500,MATCH($A5520,Data!$A$2:$A$6500,0))</f>
        <v>0</v>
      </c>
      <c r="O5520" s="83" t="str">
        <f>INDEX(Data!J$2:J$6500,MATCH($A5520,Data!$A$2:$A$6500,0))</f>
        <v>individuals</v>
      </c>
      <c r="P5520" t="str">
        <f>_xlfn.XLOOKUP(B5520,Table3[RefID],Table3[Citation])</f>
        <v>Bird (2012)</v>
      </c>
    </row>
    <row r="5521" spans="1:16" x14ac:dyDescent="0.35">
      <c r="A5521" s="68">
        <v>5519</v>
      </c>
      <c r="B5521" s="69">
        <v>339</v>
      </c>
      <c r="C5521" s="69">
        <v>4011</v>
      </c>
      <c r="D5521" s="69">
        <v>3658</v>
      </c>
      <c r="E5521" t="str">
        <f>INDEX(Table5[EEZ],MATCH(C5521,Table5[Colony_ID],0))</f>
        <v>Fijian Exclusive Economic Zone</v>
      </c>
      <c r="F5521" t="str">
        <f>INDEX(Table5[Corrected Island/Colony Name],MATCH('Full Data'!C5521,Table5[Colony_ID],0))</f>
        <v>Island 2</v>
      </c>
      <c r="G5521" t="str">
        <f>INDEX(Table4[Common_Name],MATCH('Full Data'!D5521,Table4[SpcRecID],0))</f>
        <v>Red-footed Booby</v>
      </c>
      <c r="H5521" s="83" t="str">
        <f>INDEX(Data!E$2:E$6500,MATCH(A5521,Data!$A$2:$A$6500,0))</f>
        <v>Confirmed</v>
      </c>
      <c r="I5521" s="90">
        <f>INDEX(Data!P$2:P$6500,MATCH(A5521,Data!$A$2:$A$6500,0))</f>
        <v>2011</v>
      </c>
      <c r="J5521" s="90">
        <f>INDEX(Data!Q$2:Q$6500,MATCH($A5521,Data!$A$2:$A$6500,0))</f>
        <v>2011</v>
      </c>
      <c r="K5521" s="90">
        <f>INDEX(Data!F$2:F$6500,MATCH($A5521,Data!$A$2:$A$6500,0))</f>
        <v>141</v>
      </c>
      <c r="L5521" s="90">
        <f>INDEX(Data!G$2:G$6500,MATCH($A5521,Data!$A$2:$A$6500,0))</f>
        <v>141</v>
      </c>
      <c r="M5521" s="90">
        <f>INDEX(Data!H$2:H$6500,MATCH($A5521,Data!$A$2:$A$6500,0))</f>
        <v>0</v>
      </c>
      <c r="N5521" s="90">
        <f>INDEX(Data!I$2:I$6500,MATCH($A5521,Data!$A$2:$A$6500,0))</f>
        <v>0</v>
      </c>
      <c r="O5521" s="83" t="str">
        <f>INDEX(Data!J$2:J$6500,MATCH($A5521,Data!$A$2:$A$6500,0))</f>
        <v>individuals</v>
      </c>
      <c r="P5521" t="str">
        <f>_xlfn.XLOOKUP(B5521,Table3[RefID],Table3[Citation])</f>
        <v>Bird (2012)</v>
      </c>
    </row>
    <row r="5522" spans="1:16" x14ac:dyDescent="0.35">
      <c r="A5522" s="68">
        <v>5520</v>
      </c>
      <c r="B5522" s="69">
        <v>339</v>
      </c>
      <c r="C5522" s="69">
        <v>4012</v>
      </c>
      <c r="D5522" s="69">
        <v>3658</v>
      </c>
      <c r="E5522" t="str">
        <f>INDEX(Table5[EEZ],MATCH(C5522,Table5[Colony_ID],0))</f>
        <v>Fijian Exclusive Economic Zone</v>
      </c>
      <c r="F5522" t="str">
        <f>INDEX(Table5[Corrected Island/Colony Name],MATCH('Full Data'!C5522,Table5[Colony_ID],0))</f>
        <v>Island 3</v>
      </c>
      <c r="G5522" t="str">
        <f>INDEX(Table4[Common_Name],MATCH('Full Data'!D5522,Table4[SpcRecID],0))</f>
        <v>Red-footed Booby</v>
      </c>
      <c r="H5522" s="83" t="str">
        <f>INDEX(Data!E$2:E$6500,MATCH(A5522,Data!$A$2:$A$6500,0))</f>
        <v>Confirmed</v>
      </c>
      <c r="I5522" s="90">
        <f>INDEX(Data!P$2:P$6500,MATCH(A5522,Data!$A$2:$A$6500,0))</f>
        <v>2011</v>
      </c>
      <c r="J5522" s="90">
        <f>INDEX(Data!Q$2:Q$6500,MATCH($A5522,Data!$A$2:$A$6500,0))</f>
        <v>2011</v>
      </c>
      <c r="K5522" s="90">
        <f>INDEX(Data!F$2:F$6500,MATCH($A5522,Data!$A$2:$A$6500,0))</f>
        <v>136</v>
      </c>
      <c r="L5522" s="90">
        <f>INDEX(Data!G$2:G$6500,MATCH($A5522,Data!$A$2:$A$6500,0))</f>
        <v>136</v>
      </c>
      <c r="M5522" s="90">
        <f>INDEX(Data!H$2:H$6500,MATCH($A5522,Data!$A$2:$A$6500,0))</f>
        <v>0</v>
      </c>
      <c r="N5522" s="90">
        <f>INDEX(Data!I$2:I$6500,MATCH($A5522,Data!$A$2:$A$6500,0))</f>
        <v>0</v>
      </c>
      <c r="O5522" s="83" t="str">
        <f>INDEX(Data!J$2:J$6500,MATCH($A5522,Data!$A$2:$A$6500,0))</f>
        <v>individuals</v>
      </c>
      <c r="P5522" t="str">
        <f>_xlfn.XLOOKUP(B5522,Table3[RefID],Table3[Citation])</f>
        <v>Bird (2012)</v>
      </c>
    </row>
    <row r="5523" spans="1:16" x14ac:dyDescent="0.35">
      <c r="A5523" s="68">
        <v>5521</v>
      </c>
      <c r="B5523" s="69">
        <v>339</v>
      </c>
      <c r="C5523" s="69">
        <v>4013</v>
      </c>
      <c r="D5523" s="69">
        <v>3658</v>
      </c>
      <c r="E5523" t="str">
        <f>INDEX(Table5[EEZ],MATCH(C5523,Table5[Colony_ID],0))</f>
        <v>Fijian Exclusive Economic Zone</v>
      </c>
      <c r="F5523" t="str">
        <f>INDEX(Table5[Corrected Island/Colony Name],MATCH('Full Data'!C5523,Table5[Colony_ID],0))</f>
        <v>Island 4</v>
      </c>
      <c r="G5523" t="str">
        <f>INDEX(Table4[Common_Name],MATCH('Full Data'!D5523,Table4[SpcRecID],0))</f>
        <v>Red-footed Booby</v>
      </c>
      <c r="H5523" s="83" t="str">
        <f>INDEX(Data!E$2:E$6500,MATCH(A5523,Data!$A$2:$A$6500,0))</f>
        <v>Confirmed</v>
      </c>
      <c r="I5523" s="90">
        <f>INDEX(Data!P$2:P$6500,MATCH(A5523,Data!$A$2:$A$6500,0))</f>
        <v>2011</v>
      </c>
      <c r="J5523" s="90">
        <f>INDEX(Data!Q$2:Q$6500,MATCH($A5523,Data!$A$2:$A$6500,0))</f>
        <v>2011</v>
      </c>
      <c r="K5523" s="90">
        <f>INDEX(Data!F$2:F$6500,MATCH($A5523,Data!$A$2:$A$6500,0))</f>
        <v>5</v>
      </c>
      <c r="L5523" s="90">
        <f>INDEX(Data!G$2:G$6500,MATCH($A5523,Data!$A$2:$A$6500,0))</f>
        <v>5</v>
      </c>
      <c r="M5523" s="90">
        <f>INDEX(Data!H$2:H$6500,MATCH($A5523,Data!$A$2:$A$6500,0))</f>
        <v>0</v>
      </c>
      <c r="N5523" s="90">
        <f>INDEX(Data!I$2:I$6500,MATCH($A5523,Data!$A$2:$A$6500,0))</f>
        <v>0</v>
      </c>
      <c r="O5523" s="83" t="str">
        <f>INDEX(Data!J$2:J$6500,MATCH($A5523,Data!$A$2:$A$6500,0))</f>
        <v>individuals</v>
      </c>
      <c r="P5523" t="str">
        <f>_xlfn.XLOOKUP(B5523,Table3[RefID],Table3[Citation])</f>
        <v>Bird (2012)</v>
      </c>
    </row>
    <row r="5524" spans="1:16" x14ac:dyDescent="0.35">
      <c r="A5524" s="68">
        <v>5522</v>
      </c>
      <c r="B5524" s="69">
        <v>339</v>
      </c>
      <c r="C5524" s="69">
        <v>4079</v>
      </c>
      <c r="D5524" s="69">
        <v>3658</v>
      </c>
      <c r="E5524" t="str">
        <f>INDEX(Table5[EEZ],MATCH(C5524,Table5[Colony_ID],0))</f>
        <v>Fijian Exclusive Economic Zone</v>
      </c>
      <c r="F5524" t="str">
        <f>INDEX(Table5[Corrected Island/Colony Name],MATCH('Full Data'!C5524,Table5[Colony_ID],0))</f>
        <v>Yanuya</v>
      </c>
      <c r="G5524" t="str">
        <f>INDEX(Table4[Common_Name],MATCH('Full Data'!D5524,Table4[SpcRecID],0))</f>
        <v>Red-footed Booby</v>
      </c>
      <c r="H5524" s="83" t="str">
        <f>INDEX(Data!E$2:E$6500,MATCH(A5524,Data!$A$2:$A$6500,0))</f>
        <v>Confirmed</v>
      </c>
      <c r="I5524" s="90">
        <f>INDEX(Data!P$2:P$6500,MATCH(A5524,Data!$A$2:$A$6500,0))</f>
        <v>2011</v>
      </c>
      <c r="J5524" s="90">
        <f>INDEX(Data!Q$2:Q$6500,MATCH($A5524,Data!$A$2:$A$6500,0))</f>
        <v>2011</v>
      </c>
      <c r="K5524" s="90">
        <f>INDEX(Data!F$2:F$6500,MATCH($A5524,Data!$A$2:$A$6500,0))</f>
        <v>15</v>
      </c>
      <c r="L5524" s="90">
        <f>INDEX(Data!G$2:G$6500,MATCH($A5524,Data!$A$2:$A$6500,0))</f>
        <v>15</v>
      </c>
      <c r="M5524" s="90">
        <f>INDEX(Data!H$2:H$6500,MATCH($A5524,Data!$A$2:$A$6500,0))</f>
        <v>0</v>
      </c>
      <c r="N5524" s="90">
        <f>INDEX(Data!I$2:I$6500,MATCH($A5524,Data!$A$2:$A$6500,0))</f>
        <v>0</v>
      </c>
      <c r="O5524" s="83" t="str">
        <f>INDEX(Data!J$2:J$6500,MATCH($A5524,Data!$A$2:$A$6500,0))</f>
        <v>individuals</v>
      </c>
      <c r="P5524" t="str">
        <f>_xlfn.XLOOKUP(B5524,Table3[RefID],Table3[Citation])</f>
        <v>Bird (2012)</v>
      </c>
    </row>
    <row r="5525" spans="1:16" x14ac:dyDescent="0.35">
      <c r="A5525" s="68">
        <v>5523</v>
      </c>
      <c r="B5525" s="69">
        <v>339</v>
      </c>
      <c r="C5525" s="69">
        <v>4079</v>
      </c>
      <c r="D5525" s="69">
        <v>3658</v>
      </c>
      <c r="E5525" t="str">
        <f>INDEX(Table5[EEZ],MATCH(C5525,Table5[Colony_ID],0))</f>
        <v>Fijian Exclusive Economic Zone</v>
      </c>
      <c r="F5525" t="str">
        <f>INDEX(Table5[Corrected Island/Colony Name],MATCH('Full Data'!C5525,Table5[Colony_ID],0))</f>
        <v>Yanuya</v>
      </c>
      <c r="G5525" t="str">
        <f>INDEX(Table4[Common_Name],MATCH('Full Data'!D5525,Table4[SpcRecID],0))</f>
        <v>Red-footed Booby</v>
      </c>
      <c r="H5525" s="83" t="str">
        <f>INDEX(Data!E$2:E$6500,MATCH(A5525,Data!$A$2:$A$6500,0))</f>
        <v>Confirmed</v>
      </c>
      <c r="I5525" s="90">
        <f>INDEX(Data!P$2:P$6500,MATCH(A5525,Data!$A$2:$A$6500,0))</f>
        <v>2011</v>
      </c>
      <c r="J5525" s="90">
        <f>INDEX(Data!Q$2:Q$6500,MATCH($A5525,Data!$A$2:$A$6500,0))</f>
        <v>2011</v>
      </c>
      <c r="K5525" s="90">
        <f>INDEX(Data!F$2:F$6500,MATCH($A5525,Data!$A$2:$A$6500,0))</f>
        <v>25</v>
      </c>
      <c r="L5525" s="90">
        <f>INDEX(Data!G$2:G$6500,MATCH($A5525,Data!$A$2:$A$6500,0))</f>
        <v>25</v>
      </c>
      <c r="M5525" s="90">
        <f>INDEX(Data!H$2:H$6500,MATCH($A5525,Data!$A$2:$A$6500,0))</f>
        <v>0</v>
      </c>
      <c r="N5525" s="90">
        <f>INDEX(Data!I$2:I$6500,MATCH($A5525,Data!$A$2:$A$6500,0))</f>
        <v>0</v>
      </c>
      <c r="O5525" s="83" t="str">
        <f>INDEX(Data!J$2:J$6500,MATCH($A5525,Data!$A$2:$A$6500,0))</f>
        <v>individuals</v>
      </c>
      <c r="P5525" t="str">
        <f>_xlfn.XLOOKUP(B5525,Table3[RefID],Table3[Citation])</f>
        <v>Bird (2012)</v>
      </c>
    </row>
    <row r="5526" spans="1:16" x14ac:dyDescent="0.35">
      <c r="A5526" s="68">
        <v>5524</v>
      </c>
      <c r="B5526" s="69">
        <v>339</v>
      </c>
      <c r="C5526" s="69">
        <v>4010</v>
      </c>
      <c r="D5526" s="69">
        <v>3650</v>
      </c>
      <c r="E5526" t="str">
        <f>INDEX(Table5[EEZ],MATCH(C5526,Table5[Colony_ID],0))</f>
        <v>Fijian Exclusive Economic Zone</v>
      </c>
      <c r="F5526" t="str">
        <f>INDEX(Table5[Corrected Island/Colony Name],MATCH('Full Data'!C5526,Table5[Colony_ID],0))</f>
        <v>Island 1</v>
      </c>
      <c r="G5526" t="str">
        <f>INDEX(Table4[Common_Name],MATCH('Full Data'!D5526,Table4[SpcRecID],0))</f>
        <v>White-tailed Tropicbird</v>
      </c>
      <c r="H5526" s="83" t="str">
        <f>INDEX(Data!E$2:E$6500,MATCH(A5526,Data!$A$2:$A$6500,0))</f>
        <v>Probable</v>
      </c>
      <c r="I5526" s="90">
        <f>INDEX(Data!P$2:P$6500,MATCH(A5526,Data!$A$2:$A$6500,0))</f>
        <v>2011</v>
      </c>
      <c r="J5526" s="90">
        <f>INDEX(Data!Q$2:Q$6500,MATCH($A5526,Data!$A$2:$A$6500,0))</f>
        <v>2011</v>
      </c>
      <c r="K5526" s="90">
        <f>INDEX(Data!F$2:F$6500,MATCH($A5526,Data!$A$2:$A$6500,0))</f>
        <v>4</v>
      </c>
      <c r="L5526" s="90">
        <f>INDEX(Data!G$2:G$6500,MATCH($A5526,Data!$A$2:$A$6500,0))</f>
        <v>4</v>
      </c>
      <c r="M5526" s="90">
        <f>INDEX(Data!H$2:H$6500,MATCH($A5526,Data!$A$2:$A$6500,0))</f>
        <v>0</v>
      </c>
      <c r="N5526" s="90">
        <f>INDEX(Data!I$2:I$6500,MATCH($A5526,Data!$A$2:$A$6500,0))</f>
        <v>0</v>
      </c>
      <c r="O5526" s="83" t="str">
        <f>INDEX(Data!J$2:J$6500,MATCH($A5526,Data!$A$2:$A$6500,0))</f>
        <v>individuals</v>
      </c>
      <c r="P5526" t="str">
        <f>_xlfn.XLOOKUP(B5526,Table3[RefID],Table3[Citation])</f>
        <v>Bird (2012)</v>
      </c>
    </row>
    <row r="5527" spans="1:16" x14ac:dyDescent="0.35">
      <c r="A5527" s="68">
        <v>5525</v>
      </c>
      <c r="B5527" s="69">
        <v>340</v>
      </c>
      <c r="C5527" s="69">
        <v>12109</v>
      </c>
      <c r="D5527" s="69">
        <v>3295</v>
      </c>
      <c r="E5527" t="str">
        <f>INDEX(Table5[EEZ],MATCH(C5527,Table5[Colony_ID],0))</f>
        <v>Micronesian Exclusive Economic Zone</v>
      </c>
      <c r="F5527" t="str">
        <f>INDEX(Table5[Corrected Island/Colony Name],MATCH('Full Data'!C5527,Table5[Colony_ID],0))</f>
        <v>Faluwaichich</v>
      </c>
      <c r="G5527" t="str">
        <f>INDEX(Table4[Common_Name],MATCH('Full Data'!D5527,Table4[SpcRecID],0))</f>
        <v>Black Noddy</v>
      </c>
      <c r="H5527" s="83" t="str">
        <f>INDEX(Data!E$2:E$6500,MATCH(A5527,Data!$A$2:$A$6500,0))</f>
        <v>Probable</v>
      </c>
      <c r="I5527" s="90">
        <f>INDEX(Data!P$2:P$6500,MATCH(A5527,Data!$A$2:$A$6500,0))</f>
        <v>1990</v>
      </c>
      <c r="J5527" s="90">
        <f>INDEX(Data!Q$2:Q$6500,MATCH($A5527,Data!$A$2:$A$6500,0))</f>
        <v>2011</v>
      </c>
      <c r="K5527" s="90">
        <f>INDEX(Data!F$2:F$6500,MATCH($A5527,Data!$A$2:$A$6500,0))</f>
        <v>200</v>
      </c>
      <c r="L5527" s="90">
        <f>INDEX(Data!G$2:G$6500,MATCH($A5527,Data!$A$2:$A$6500,0))</f>
        <v>200</v>
      </c>
      <c r="M5527" s="90">
        <f>INDEX(Data!H$2:H$6500,MATCH($A5527,Data!$A$2:$A$6500,0))</f>
        <v>0</v>
      </c>
      <c r="N5527" s="90">
        <f>INDEX(Data!I$2:I$6500,MATCH($A5527,Data!$A$2:$A$6500,0))</f>
        <v>0</v>
      </c>
      <c r="O5527" s="83" t="str">
        <f>INDEX(Data!J$2:J$6500,MATCH($A5527,Data!$A$2:$A$6500,0))</f>
        <v>individuals</v>
      </c>
      <c r="P5527" t="str">
        <f>_xlfn.XLOOKUP(B5527,Table3[RefID],Table3[Citation])</f>
        <v>Buden (2012)</v>
      </c>
    </row>
    <row r="5528" spans="1:16" x14ac:dyDescent="0.35">
      <c r="A5528" s="68">
        <v>5526</v>
      </c>
      <c r="B5528" s="69">
        <v>340</v>
      </c>
      <c r="C5528" s="69">
        <v>12110</v>
      </c>
      <c r="D5528" s="69">
        <v>3295</v>
      </c>
      <c r="E5528" t="str">
        <f>INDEX(Table5[EEZ],MATCH(C5528,Table5[Colony_ID],0))</f>
        <v>Micronesian Exclusive Economic Zone</v>
      </c>
      <c r="F5528" t="str">
        <f>INDEX(Table5[Corrected Island/Colony Name],MATCH('Full Data'!C5528,Table5[Colony_ID],0))</f>
        <v>Pigelmol</v>
      </c>
      <c r="G5528" t="str">
        <f>INDEX(Table4[Common_Name],MATCH('Full Data'!D5528,Table4[SpcRecID],0))</f>
        <v>Black Noddy</v>
      </c>
      <c r="H5528" s="83" t="str">
        <f>INDEX(Data!E$2:E$6500,MATCH(A5528,Data!$A$2:$A$6500,0))</f>
        <v>Probable</v>
      </c>
      <c r="I5528" s="90">
        <f>INDEX(Data!P$2:P$6500,MATCH(A5528,Data!$A$2:$A$6500,0))</f>
        <v>1994</v>
      </c>
      <c r="J5528" s="90">
        <f>INDEX(Data!Q$2:Q$6500,MATCH($A5528,Data!$A$2:$A$6500,0))</f>
        <v>2011</v>
      </c>
      <c r="K5528" s="90">
        <f>INDEX(Data!F$2:F$6500,MATCH($A5528,Data!$A$2:$A$6500,0))</f>
        <v>0</v>
      </c>
      <c r="L5528" s="90">
        <f>INDEX(Data!G$2:G$6500,MATCH($A5528,Data!$A$2:$A$6500,0))</f>
        <v>0</v>
      </c>
      <c r="M5528" s="90">
        <f>INDEX(Data!H$2:H$6500,MATCH($A5528,Data!$A$2:$A$6500,0))</f>
        <v>1</v>
      </c>
      <c r="N5528" s="90">
        <f>INDEX(Data!I$2:I$6500,MATCH($A5528,Data!$A$2:$A$6500,0))</f>
        <v>49</v>
      </c>
      <c r="O5528" s="83" t="str">
        <f>INDEX(Data!J$2:J$6500,MATCH($A5528,Data!$A$2:$A$6500,0))</f>
        <v>nests</v>
      </c>
      <c r="P5528" t="str">
        <f>_xlfn.XLOOKUP(B5528,Table3[RefID],Table3[Citation])</f>
        <v>Buden (2012)</v>
      </c>
    </row>
    <row r="5529" spans="1:16" x14ac:dyDescent="0.35">
      <c r="A5529" s="68">
        <v>5527</v>
      </c>
      <c r="B5529" s="69">
        <v>340</v>
      </c>
      <c r="C5529" s="69">
        <v>12110</v>
      </c>
      <c r="D5529" s="69">
        <v>3295</v>
      </c>
      <c r="E5529" t="str">
        <f>INDEX(Table5[EEZ],MATCH(C5529,Table5[Colony_ID],0))</f>
        <v>Micronesian Exclusive Economic Zone</v>
      </c>
      <c r="F5529" t="str">
        <f>INDEX(Table5[Corrected Island/Colony Name],MATCH('Full Data'!C5529,Table5[Colony_ID],0))</f>
        <v>Pigelmol</v>
      </c>
      <c r="G5529" t="str">
        <f>INDEX(Table4[Common_Name],MATCH('Full Data'!D5529,Table4[SpcRecID],0))</f>
        <v>Black Noddy</v>
      </c>
      <c r="H5529" s="83" t="str">
        <f>INDEX(Data!E$2:E$6500,MATCH(A5529,Data!$A$2:$A$6500,0))</f>
        <v>Confirmed</v>
      </c>
      <c r="I5529" s="90">
        <f>INDEX(Data!P$2:P$6500,MATCH(A5529,Data!$A$2:$A$6500,0))</f>
        <v>1994</v>
      </c>
      <c r="J5529" s="90">
        <f>INDEX(Data!Q$2:Q$6500,MATCH($A5529,Data!$A$2:$A$6500,0))</f>
        <v>2011</v>
      </c>
      <c r="K5529" s="90">
        <f>INDEX(Data!F$2:F$6500,MATCH($A5529,Data!$A$2:$A$6500,0))</f>
        <v>3</v>
      </c>
      <c r="L5529" s="90">
        <f>INDEX(Data!G$2:G$6500,MATCH($A5529,Data!$A$2:$A$6500,0))</f>
        <v>3</v>
      </c>
      <c r="M5529" s="90">
        <f>INDEX(Data!H$2:H$6500,MATCH($A5529,Data!$A$2:$A$6500,0))</f>
        <v>0</v>
      </c>
      <c r="N5529" s="90">
        <f>INDEX(Data!I$2:I$6500,MATCH($A5529,Data!$A$2:$A$6500,0))</f>
        <v>0</v>
      </c>
      <c r="O5529" s="83" t="str">
        <f>INDEX(Data!J$2:J$6500,MATCH($A5529,Data!$A$2:$A$6500,0))</f>
        <v>chicks</v>
      </c>
      <c r="P5529" t="str">
        <f>_xlfn.XLOOKUP(B5529,Table3[RefID],Table3[Citation])</f>
        <v>Buden (2012)</v>
      </c>
    </row>
    <row r="5530" spans="1:16" x14ac:dyDescent="0.35">
      <c r="A5530" s="68">
        <v>5528</v>
      </c>
      <c r="B5530" s="69">
        <v>340</v>
      </c>
      <c r="C5530" s="69">
        <v>12112</v>
      </c>
      <c r="D5530" s="69">
        <v>3295</v>
      </c>
      <c r="E5530" t="str">
        <f>INDEX(Table5[EEZ],MATCH(C5530,Table5[Colony_ID],0))</f>
        <v>Micronesian Exclusive Economic Zone</v>
      </c>
      <c r="F5530" t="str">
        <f>INDEX(Table5[Corrected Island/Colony Name],MATCH('Full Data'!C5530,Table5[Colony_ID],0))</f>
        <v>Piilalai</v>
      </c>
      <c r="G5530" t="str">
        <f>INDEX(Table4[Common_Name],MATCH('Full Data'!D5530,Table4[SpcRecID],0))</f>
        <v>Black Noddy</v>
      </c>
      <c r="H5530" s="83" t="str">
        <f>INDEX(Data!E$2:E$6500,MATCH(A5530,Data!$A$2:$A$6500,0))</f>
        <v>Probable</v>
      </c>
      <c r="I5530" s="90">
        <f>INDEX(Data!P$2:P$6500,MATCH(A5530,Data!$A$2:$A$6500,0))</f>
        <v>1877</v>
      </c>
      <c r="J5530" s="90">
        <f>INDEX(Data!Q$2:Q$6500,MATCH($A5530,Data!$A$2:$A$6500,0))</f>
        <v>2011</v>
      </c>
      <c r="K5530" s="90">
        <f>INDEX(Data!F$2:F$6500,MATCH($A5530,Data!$A$2:$A$6500,0))</f>
        <v>200</v>
      </c>
      <c r="L5530" s="90">
        <f>INDEX(Data!G$2:G$6500,MATCH($A5530,Data!$A$2:$A$6500,0))</f>
        <v>200</v>
      </c>
      <c r="M5530" s="90">
        <f>INDEX(Data!H$2:H$6500,MATCH($A5530,Data!$A$2:$A$6500,0))</f>
        <v>0</v>
      </c>
      <c r="N5530" s="90">
        <f>INDEX(Data!I$2:I$6500,MATCH($A5530,Data!$A$2:$A$6500,0))</f>
        <v>0</v>
      </c>
      <c r="O5530" s="83" t="str">
        <f>INDEX(Data!J$2:J$6500,MATCH($A5530,Data!$A$2:$A$6500,0))</f>
        <v>individuals</v>
      </c>
      <c r="P5530" t="str">
        <f>_xlfn.XLOOKUP(B5530,Table3[RefID],Table3[Citation])</f>
        <v>Buden (2012)</v>
      </c>
    </row>
    <row r="5531" spans="1:16" x14ac:dyDescent="0.35">
      <c r="A5531" s="68">
        <v>5529</v>
      </c>
      <c r="B5531" s="69">
        <v>340</v>
      </c>
      <c r="C5531" s="69">
        <v>12112</v>
      </c>
      <c r="D5531" s="69">
        <v>3268</v>
      </c>
      <c r="E5531" t="str">
        <f>INDEX(Table5[EEZ],MATCH(C5531,Table5[Colony_ID],0))</f>
        <v>Micronesian Exclusive Economic Zone</v>
      </c>
      <c r="F5531" t="str">
        <f>INDEX(Table5[Corrected Island/Colony Name],MATCH('Full Data'!C5531,Table5[Colony_ID],0))</f>
        <v>Piilalai</v>
      </c>
      <c r="G5531" t="str">
        <f>INDEX(Table4[Common_Name],MATCH('Full Data'!D5531,Table4[SpcRecID],0))</f>
        <v>Black-naped Tern</v>
      </c>
      <c r="H5531" s="83" t="str">
        <f>INDEX(Data!E$2:E$6500,MATCH(A5531,Data!$A$2:$A$6500,0))</f>
        <v>Probable</v>
      </c>
      <c r="I5531" s="90">
        <f>INDEX(Data!P$2:P$6500,MATCH(A5531,Data!$A$2:$A$6500,0))</f>
        <v>0</v>
      </c>
      <c r="J5531" s="90">
        <f>INDEX(Data!Q$2:Q$6500,MATCH($A5531,Data!$A$2:$A$6500,0))</f>
        <v>2011</v>
      </c>
      <c r="K5531" s="90">
        <f>INDEX(Data!F$2:F$6500,MATCH($A5531,Data!$A$2:$A$6500,0))</f>
        <v>12</v>
      </c>
      <c r="L5531" s="90">
        <f>INDEX(Data!G$2:G$6500,MATCH($A5531,Data!$A$2:$A$6500,0))</f>
        <v>12</v>
      </c>
      <c r="M5531" s="90">
        <f>INDEX(Data!H$2:H$6500,MATCH($A5531,Data!$A$2:$A$6500,0))</f>
        <v>0</v>
      </c>
      <c r="N5531" s="90">
        <f>INDEX(Data!I$2:I$6500,MATCH($A5531,Data!$A$2:$A$6500,0))</f>
        <v>0</v>
      </c>
      <c r="O5531" s="83" t="str">
        <f>INDEX(Data!J$2:J$6500,MATCH($A5531,Data!$A$2:$A$6500,0))</f>
        <v>individuals</v>
      </c>
      <c r="P5531" t="str">
        <f>_xlfn.XLOOKUP(B5531,Table3[RefID],Table3[Citation])</f>
        <v>Buden (2012)</v>
      </c>
    </row>
    <row r="5532" spans="1:16" x14ac:dyDescent="0.35">
      <c r="A5532" s="68">
        <v>5530</v>
      </c>
      <c r="B5532" s="69">
        <v>340</v>
      </c>
      <c r="C5532" s="69">
        <v>12109</v>
      </c>
      <c r="D5532" s="69">
        <v>3659</v>
      </c>
      <c r="E5532" t="str">
        <f>INDEX(Table5[EEZ],MATCH(C5532,Table5[Colony_ID],0))</f>
        <v>Micronesian Exclusive Economic Zone</v>
      </c>
      <c r="F5532" t="str">
        <f>INDEX(Table5[Corrected Island/Colony Name],MATCH('Full Data'!C5532,Table5[Colony_ID],0))</f>
        <v>Faluwaichich</v>
      </c>
      <c r="G5532" t="str">
        <f>INDEX(Table4[Common_Name],MATCH('Full Data'!D5532,Table4[SpcRecID],0))</f>
        <v>Brown Booby</v>
      </c>
      <c r="H5532" s="83" t="str">
        <f>INDEX(Data!E$2:E$6500,MATCH(A5532,Data!$A$2:$A$6500,0))</f>
        <v>Probable</v>
      </c>
      <c r="I5532" s="90">
        <f>INDEX(Data!P$2:P$6500,MATCH(A5532,Data!$A$2:$A$6500,0))</f>
        <v>0</v>
      </c>
      <c r="J5532" s="90">
        <f>INDEX(Data!Q$2:Q$6500,MATCH($A5532,Data!$A$2:$A$6500,0))</f>
        <v>2011</v>
      </c>
      <c r="K5532" s="90">
        <f>INDEX(Data!F$2:F$6500,MATCH($A5532,Data!$A$2:$A$6500,0))</f>
        <v>30</v>
      </c>
      <c r="L5532" s="90">
        <f>INDEX(Data!G$2:G$6500,MATCH($A5532,Data!$A$2:$A$6500,0))</f>
        <v>40</v>
      </c>
      <c r="M5532" s="90">
        <f>INDEX(Data!H$2:H$6500,MATCH($A5532,Data!$A$2:$A$6500,0))</f>
        <v>0</v>
      </c>
      <c r="N5532" s="90">
        <f>INDEX(Data!I$2:I$6500,MATCH($A5532,Data!$A$2:$A$6500,0))</f>
        <v>0</v>
      </c>
      <c r="O5532" s="83" t="str">
        <f>INDEX(Data!J$2:J$6500,MATCH($A5532,Data!$A$2:$A$6500,0))</f>
        <v>individuals</v>
      </c>
      <c r="P5532" t="str">
        <f>_xlfn.XLOOKUP(B5532,Table3[RefID],Table3[Citation])</f>
        <v>Buden (2012)</v>
      </c>
    </row>
    <row r="5533" spans="1:16" x14ac:dyDescent="0.35">
      <c r="A5533" s="68">
        <v>5531</v>
      </c>
      <c r="B5533" s="69">
        <v>340</v>
      </c>
      <c r="C5533" s="69">
        <v>12110</v>
      </c>
      <c r="D5533" s="69">
        <v>3659</v>
      </c>
      <c r="E5533" t="str">
        <f>INDEX(Table5[EEZ],MATCH(C5533,Table5[Colony_ID],0))</f>
        <v>Micronesian Exclusive Economic Zone</v>
      </c>
      <c r="F5533" t="str">
        <f>INDEX(Table5[Corrected Island/Colony Name],MATCH('Full Data'!C5533,Table5[Colony_ID],0))</f>
        <v>Pigelmol</v>
      </c>
      <c r="G5533" t="str">
        <f>INDEX(Table4[Common_Name],MATCH('Full Data'!D5533,Table4[SpcRecID],0))</f>
        <v>Brown Booby</v>
      </c>
      <c r="H5533" s="83" t="str">
        <f>INDEX(Data!E$2:E$6500,MATCH(A5533,Data!$A$2:$A$6500,0))</f>
        <v>Confirmed</v>
      </c>
      <c r="I5533" s="90">
        <f>INDEX(Data!P$2:P$6500,MATCH(A5533,Data!$A$2:$A$6500,0))</f>
        <v>0</v>
      </c>
      <c r="J5533" s="90">
        <f>INDEX(Data!Q$2:Q$6500,MATCH($A5533,Data!$A$2:$A$6500,0))</f>
        <v>2011</v>
      </c>
      <c r="K5533" s="90">
        <f>INDEX(Data!F$2:F$6500,MATCH($A5533,Data!$A$2:$A$6500,0))</f>
        <v>1</v>
      </c>
      <c r="L5533" s="90">
        <f>INDEX(Data!G$2:G$6500,MATCH($A5533,Data!$A$2:$A$6500,0))</f>
        <v>1</v>
      </c>
      <c r="M5533" s="90">
        <f>INDEX(Data!H$2:H$6500,MATCH($A5533,Data!$A$2:$A$6500,0))</f>
        <v>0</v>
      </c>
      <c r="N5533" s="90">
        <f>INDEX(Data!I$2:I$6500,MATCH($A5533,Data!$A$2:$A$6500,0))</f>
        <v>0</v>
      </c>
      <c r="O5533" s="83" t="str">
        <f>INDEX(Data!J$2:J$6500,MATCH($A5533,Data!$A$2:$A$6500,0))</f>
        <v>nests</v>
      </c>
      <c r="P5533" t="str">
        <f>_xlfn.XLOOKUP(B5533,Table3[RefID],Table3[Citation])</f>
        <v>Buden (2012)</v>
      </c>
    </row>
    <row r="5534" spans="1:16" x14ac:dyDescent="0.35">
      <c r="A5534" s="68">
        <v>5532</v>
      </c>
      <c r="B5534" s="69">
        <v>340</v>
      </c>
      <c r="C5534" s="69">
        <v>12110</v>
      </c>
      <c r="D5534" s="69">
        <v>3659</v>
      </c>
      <c r="E5534" t="str">
        <f>INDEX(Table5[EEZ],MATCH(C5534,Table5[Colony_ID],0))</f>
        <v>Micronesian Exclusive Economic Zone</v>
      </c>
      <c r="F5534" t="str">
        <f>INDEX(Table5[Corrected Island/Colony Name],MATCH('Full Data'!C5534,Table5[Colony_ID],0))</f>
        <v>Pigelmol</v>
      </c>
      <c r="G5534" t="str">
        <f>INDEX(Table4[Common_Name],MATCH('Full Data'!D5534,Table4[SpcRecID],0))</f>
        <v>Brown Booby</v>
      </c>
      <c r="H5534" s="83" t="str">
        <f>INDEX(Data!E$2:E$6500,MATCH(A5534,Data!$A$2:$A$6500,0))</f>
        <v>Confirmed</v>
      </c>
      <c r="I5534" s="90">
        <f>INDEX(Data!P$2:P$6500,MATCH(A5534,Data!$A$2:$A$6500,0))</f>
        <v>0</v>
      </c>
      <c r="J5534" s="90">
        <f>INDEX(Data!Q$2:Q$6500,MATCH($A5534,Data!$A$2:$A$6500,0))</f>
        <v>2011</v>
      </c>
      <c r="K5534" s="90">
        <f>INDEX(Data!F$2:F$6500,MATCH($A5534,Data!$A$2:$A$6500,0))</f>
        <v>80</v>
      </c>
      <c r="L5534" s="90">
        <f>INDEX(Data!G$2:G$6500,MATCH($A5534,Data!$A$2:$A$6500,0))</f>
        <v>100</v>
      </c>
      <c r="M5534" s="90">
        <f>INDEX(Data!H$2:H$6500,MATCH($A5534,Data!$A$2:$A$6500,0))</f>
        <v>0</v>
      </c>
      <c r="N5534" s="90">
        <f>INDEX(Data!I$2:I$6500,MATCH($A5534,Data!$A$2:$A$6500,0))</f>
        <v>0</v>
      </c>
      <c r="O5534" s="83" t="str">
        <f>INDEX(Data!J$2:J$6500,MATCH($A5534,Data!$A$2:$A$6500,0))</f>
        <v>adults only</v>
      </c>
      <c r="P5534" t="str">
        <f>_xlfn.XLOOKUP(B5534,Table3[RefID],Table3[Citation])</f>
        <v>Buden (2012)</v>
      </c>
    </row>
    <row r="5535" spans="1:16" x14ac:dyDescent="0.35">
      <c r="A5535" s="68">
        <v>5533</v>
      </c>
      <c r="B5535" s="69">
        <v>340</v>
      </c>
      <c r="C5535" s="69">
        <v>12110</v>
      </c>
      <c r="D5535" s="69">
        <v>3659</v>
      </c>
      <c r="E5535" t="str">
        <f>INDEX(Table5[EEZ],MATCH(C5535,Table5[Colony_ID],0))</f>
        <v>Micronesian Exclusive Economic Zone</v>
      </c>
      <c r="F5535" t="str">
        <f>INDEX(Table5[Corrected Island/Colony Name],MATCH('Full Data'!C5535,Table5[Colony_ID],0))</f>
        <v>Pigelmol</v>
      </c>
      <c r="G5535" t="str">
        <f>INDEX(Table4[Common_Name],MATCH('Full Data'!D5535,Table4[SpcRecID],0))</f>
        <v>Brown Booby</v>
      </c>
      <c r="H5535" s="83" t="str">
        <f>INDEX(Data!E$2:E$6500,MATCH(A5535,Data!$A$2:$A$6500,0))</f>
        <v>Confirmed</v>
      </c>
      <c r="I5535" s="90">
        <f>INDEX(Data!P$2:P$6500,MATCH(A5535,Data!$A$2:$A$6500,0))</f>
        <v>0</v>
      </c>
      <c r="J5535" s="90">
        <f>INDEX(Data!Q$2:Q$6500,MATCH($A5535,Data!$A$2:$A$6500,0))</f>
        <v>2011</v>
      </c>
      <c r="K5535" s="90">
        <f>INDEX(Data!F$2:F$6500,MATCH($A5535,Data!$A$2:$A$6500,0))</f>
        <v>15</v>
      </c>
      <c r="L5535" s="90">
        <f>INDEX(Data!G$2:G$6500,MATCH($A5535,Data!$A$2:$A$6500,0))</f>
        <v>15</v>
      </c>
      <c r="M5535" s="90">
        <f>INDEX(Data!H$2:H$6500,MATCH($A5535,Data!$A$2:$A$6500,0))</f>
        <v>0</v>
      </c>
      <c r="N5535" s="90">
        <f>INDEX(Data!I$2:I$6500,MATCH($A5535,Data!$A$2:$A$6500,0))</f>
        <v>0</v>
      </c>
      <c r="O5535" s="83" t="str">
        <f>INDEX(Data!J$2:J$6500,MATCH($A5535,Data!$A$2:$A$6500,0))</f>
        <v>nests</v>
      </c>
      <c r="P5535" t="str">
        <f>_xlfn.XLOOKUP(B5535,Table3[RefID],Table3[Citation])</f>
        <v>Buden (2012)</v>
      </c>
    </row>
    <row r="5536" spans="1:16" x14ac:dyDescent="0.35">
      <c r="A5536" s="68">
        <v>5534</v>
      </c>
      <c r="B5536" s="69">
        <v>340</v>
      </c>
      <c r="C5536" s="69">
        <v>12109</v>
      </c>
      <c r="D5536" s="69">
        <v>3294</v>
      </c>
      <c r="E5536" t="str">
        <f>INDEX(Table5[EEZ],MATCH(C5536,Table5[Colony_ID],0))</f>
        <v>Micronesian Exclusive Economic Zone</v>
      </c>
      <c r="F5536" t="str">
        <f>INDEX(Table5[Corrected Island/Colony Name],MATCH('Full Data'!C5536,Table5[Colony_ID],0))</f>
        <v>Faluwaichich</v>
      </c>
      <c r="G5536" t="str">
        <f>INDEX(Table4[Common_Name],MATCH('Full Data'!D5536,Table4[SpcRecID],0))</f>
        <v>Brown Noddy</v>
      </c>
      <c r="H5536" s="83" t="str">
        <f>INDEX(Data!E$2:E$6500,MATCH(A5536,Data!$A$2:$A$6500,0))</f>
        <v>Probable</v>
      </c>
      <c r="I5536" s="90">
        <f>INDEX(Data!P$2:P$6500,MATCH(A5536,Data!$A$2:$A$6500,0))</f>
        <v>0</v>
      </c>
      <c r="J5536" s="90">
        <f>INDEX(Data!Q$2:Q$6500,MATCH($A5536,Data!$A$2:$A$6500,0))</f>
        <v>2011</v>
      </c>
      <c r="K5536" s="90">
        <f>INDEX(Data!F$2:F$6500,MATCH($A5536,Data!$A$2:$A$6500,0))</f>
        <v>20</v>
      </c>
      <c r="L5536" s="90">
        <f>INDEX(Data!G$2:G$6500,MATCH($A5536,Data!$A$2:$A$6500,0))</f>
        <v>30</v>
      </c>
      <c r="M5536" s="90">
        <f>INDEX(Data!H$2:H$6500,MATCH($A5536,Data!$A$2:$A$6500,0))</f>
        <v>0</v>
      </c>
      <c r="N5536" s="90">
        <f>INDEX(Data!I$2:I$6500,MATCH($A5536,Data!$A$2:$A$6500,0))</f>
        <v>0</v>
      </c>
      <c r="O5536" s="83" t="str">
        <f>INDEX(Data!J$2:J$6500,MATCH($A5536,Data!$A$2:$A$6500,0))</f>
        <v>individuals</v>
      </c>
      <c r="P5536" t="str">
        <f>_xlfn.XLOOKUP(B5536,Table3[RefID],Table3[Citation])</f>
        <v>Buden (2012)</v>
      </c>
    </row>
    <row r="5537" spans="1:16" x14ac:dyDescent="0.35">
      <c r="A5537" s="68">
        <v>5535</v>
      </c>
      <c r="B5537" s="69">
        <v>340</v>
      </c>
      <c r="C5537" s="69">
        <v>12111</v>
      </c>
      <c r="D5537" s="69">
        <v>3294</v>
      </c>
      <c r="E5537" t="str">
        <f>INDEX(Table5[EEZ],MATCH(C5537,Table5[Colony_ID],0))</f>
        <v>Micronesian Exclusive Economic Zone</v>
      </c>
      <c r="F5537" t="str">
        <f>INDEX(Table5[Corrected Island/Colony Name],MATCH('Full Data'!C5537,Table5[Colony_ID],0))</f>
        <v>Piglor</v>
      </c>
      <c r="G5537" t="str">
        <f>INDEX(Table4[Common_Name],MATCH('Full Data'!D5537,Table4[SpcRecID],0))</f>
        <v>Brown Noddy</v>
      </c>
      <c r="H5537" s="83" t="str">
        <f>INDEX(Data!E$2:E$6500,MATCH(A5537,Data!$A$2:$A$6500,0))</f>
        <v>Probable</v>
      </c>
      <c r="I5537" s="90">
        <f>INDEX(Data!P$2:P$6500,MATCH(A5537,Data!$A$2:$A$6500,0))</f>
        <v>0</v>
      </c>
      <c r="J5537" s="90">
        <f>INDEX(Data!Q$2:Q$6500,MATCH($A5537,Data!$A$2:$A$6500,0))</f>
        <v>2011</v>
      </c>
      <c r="K5537" s="90">
        <f>INDEX(Data!F$2:F$6500,MATCH($A5537,Data!$A$2:$A$6500,0))</f>
        <v>300</v>
      </c>
      <c r="L5537" s="90">
        <f>INDEX(Data!G$2:G$6500,MATCH($A5537,Data!$A$2:$A$6500,0))</f>
        <v>300</v>
      </c>
      <c r="M5537" s="90">
        <f>INDEX(Data!H$2:H$6500,MATCH($A5537,Data!$A$2:$A$6500,0))</f>
        <v>0</v>
      </c>
      <c r="N5537" s="90">
        <f>INDEX(Data!I$2:I$6500,MATCH($A5537,Data!$A$2:$A$6500,0))</f>
        <v>0</v>
      </c>
      <c r="O5537" s="83" t="str">
        <f>INDEX(Data!J$2:J$6500,MATCH($A5537,Data!$A$2:$A$6500,0))</f>
        <v>individuals</v>
      </c>
      <c r="P5537" t="str">
        <f>_xlfn.XLOOKUP(B5537,Table3[RefID],Table3[Citation])</f>
        <v>Buden (2012)</v>
      </c>
    </row>
    <row r="5538" spans="1:16" x14ac:dyDescent="0.35">
      <c r="A5538" s="68">
        <v>5536</v>
      </c>
      <c r="B5538" s="69">
        <v>340</v>
      </c>
      <c r="C5538" s="69">
        <v>12112</v>
      </c>
      <c r="D5538" s="69">
        <v>3294</v>
      </c>
      <c r="E5538" t="str">
        <f>INDEX(Table5[EEZ],MATCH(C5538,Table5[Colony_ID],0))</f>
        <v>Micronesian Exclusive Economic Zone</v>
      </c>
      <c r="F5538" t="str">
        <f>INDEX(Table5[Corrected Island/Colony Name],MATCH('Full Data'!C5538,Table5[Colony_ID],0))</f>
        <v>Piilalai</v>
      </c>
      <c r="G5538" t="str">
        <f>INDEX(Table4[Common_Name],MATCH('Full Data'!D5538,Table4[SpcRecID],0))</f>
        <v>Brown Noddy</v>
      </c>
      <c r="H5538" s="83" t="str">
        <f>INDEX(Data!E$2:E$6500,MATCH(A5538,Data!$A$2:$A$6500,0))</f>
        <v>Probable</v>
      </c>
      <c r="I5538" s="90">
        <f>INDEX(Data!P$2:P$6500,MATCH(A5538,Data!$A$2:$A$6500,0))</f>
        <v>0</v>
      </c>
      <c r="J5538" s="90">
        <f>INDEX(Data!Q$2:Q$6500,MATCH($A5538,Data!$A$2:$A$6500,0))</f>
        <v>2011</v>
      </c>
      <c r="K5538" s="90">
        <f>INDEX(Data!F$2:F$6500,MATCH($A5538,Data!$A$2:$A$6500,0))</f>
        <v>20</v>
      </c>
      <c r="L5538" s="90">
        <f>INDEX(Data!G$2:G$6500,MATCH($A5538,Data!$A$2:$A$6500,0))</f>
        <v>30</v>
      </c>
      <c r="M5538" s="90">
        <f>INDEX(Data!H$2:H$6500,MATCH($A5538,Data!$A$2:$A$6500,0))</f>
        <v>0</v>
      </c>
      <c r="N5538" s="90">
        <f>INDEX(Data!I$2:I$6500,MATCH($A5538,Data!$A$2:$A$6500,0))</f>
        <v>0</v>
      </c>
      <c r="O5538" s="83" t="str">
        <f>INDEX(Data!J$2:J$6500,MATCH($A5538,Data!$A$2:$A$6500,0))</f>
        <v>individuals</v>
      </c>
      <c r="P5538" t="str">
        <f>_xlfn.XLOOKUP(B5538,Table3[RefID],Table3[Citation])</f>
        <v>Buden (2012)</v>
      </c>
    </row>
    <row r="5539" spans="1:16" x14ac:dyDescent="0.35">
      <c r="A5539" s="68">
        <v>5537</v>
      </c>
      <c r="B5539" s="69">
        <v>340</v>
      </c>
      <c r="C5539" s="69">
        <v>12114</v>
      </c>
      <c r="D5539" s="69">
        <v>3294</v>
      </c>
      <c r="E5539" t="str">
        <f>INDEX(Table5[EEZ],MATCH(C5539,Table5[Colony_ID],0))</f>
        <v>Micronesian Exclusive Economic Zone</v>
      </c>
      <c r="F5539" t="str">
        <f>INDEX(Table5[Corrected Island/Colony Name],MATCH('Full Data'!C5539,Table5[Colony_ID],0))</f>
        <v>Sorol</v>
      </c>
      <c r="G5539" t="str">
        <f>INDEX(Table4[Common_Name],MATCH('Full Data'!D5539,Table4[SpcRecID],0))</f>
        <v>Brown Noddy</v>
      </c>
      <c r="H5539" s="83" t="str">
        <f>INDEX(Data!E$2:E$6500,MATCH(A5539,Data!$A$2:$A$6500,0))</f>
        <v>Probable</v>
      </c>
      <c r="I5539" s="90">
        <f>INDEX(Data!P$2:P$6500,MATCH(A5539,Data!$A$2:$A$6500,0))</f>
        <v>0</v>
      </c>
      <c r="J5539" s="90">
        <f>INDEX(Data!Q$2:Q$6500,MATCH($A5539,Data!$A$2:$A$6500,0))</f>
        <v>2011</v>
      </c>
      <c r="K5539" s="90">
        <f>INDEX(Data!F$2:F$6500,MATCH($A5539,Data!$A$2:$A$6500,0))</f>
        <v>20</v>
      </c>
      <c r="L5539" s="90">
        <f>INDEX(Data!G$2:G$6500,MATCH($A5539,Data!$A$2:$A$6500,0))</f>
        <v>30</v>
      </c>
      <c r="M5539" s="90">
        <f>INDEX(Data!H$2:H$6500,MATCH($A5539,Data!$A$2:$A$6500,0))</f>
        <v>0</v>
      </c>
      <c r="N5539" s="90">
        <f>INDEX(Data!I$2:I$6500,MATCH($A5539,Data!$A$2:$A$6500,0))</f>
        <v>0</v>
      </c>
      <c r="O5539" s="83" t="str">
        <f>INDEX(Data!J$2:J$6500,MATCH($A5539,Data!$A$2:$A$6500,0))</f>
        <v>individuals</v>
      </c>
      <c r="P5539" t="str">
        <f>_xlfn.XLOOKUP(B5539,Table3[RefID],Table3[Citation])</f>
        <v>Buden (2012)</v>
      </c>
    </row>
    <row r="5540" spans="1:16" x14ac:dyDescent="0.35">
      <c r="A5540" s="68">
        <v>5538</v>
      </c>
      <c r="B5540" s="69">
        <v>340</v>
      </c>
      <c r="C5540" s="69">
        <v>12109</v>
      </c>
      <c r="D5540" s="69">
        <v>3298</v>
      </c>
      <c r="E5540" t="str">
        <f>INDEX(Table5[EEZ],MATCH(C5540,Table5[Colony_ID],0))</f>
        <v>Micronesian Exclusive Economic Zone</v>
      </c>
      <c r="F5540" t="str">
        <f>INDEX(Table5[Corrected Island/Colony Name],MATCH('Full Data'!C5540,Table5[Colony_ID],0))</f>
        <v>Faluwaichich</v>
      </c>
      <c r="G5540" t="str">
        <f>INDEX(Table4[Common_Name],MATCH('Full Data'!D5540,Table4[SpcRecID],0))</f>
        <v>Common White Tern</v>
      </c>
      <c r="H5540" s="83" t="str">
        <f>INDEX(Data!E$2:E$6500,MATCH(A5540,Data!$A$2:$A$6500,0))</f>
        <v>Confirmed</v>
      </c>
      <c r="I5540" s="90">
        <f>INDEX(Data!P$2:P$6500,MATCH(A5540,Data!$A$2:$A$6500,0))</f>
        <v>0</v>
      </c>
      <c r="J5540" s="90">
        <f>INDEX(Data!Q$2:Q$6500,MATCH($A5540,Data!$A$2:$A$6500,0))</f>
        <v>2011</v>
      </c>
      <c r="K5540" s="90">
        <f>INDEX(Data!F$2:F$6500,MATCH($A5540,Data!$A$2:$A$6500,0))</f>
        <v>10</v>
      </c>
      <c r="L5540" s="90">
        <f>INDEX(Data!G$2:G$6500,MATCH($A5540,Data!$A$2:$A$6500,0))</f>
        <v>15</v>
      </c>
      <c r="M5540" s="90">
        <f>INDEX(Data!H$2:H$6500,MATCH($A5540,Data!$A$2:$A$6500,0))</f>
        <v>0</v>
      </c>
      <c r="N5540" s="90">
        <f>INDEX(Data!I$2:I$6500,MATCH($A5540,Data!$A$2:$A$6500,0))</f>
        <v>0</v>
      </c>
      <c r="O5540" s="83" t="str">
        <f>INDEX(Data!J$2:J$6500,MATCH($A5540,Data!$A$2:$A$6500,0))</f>
        <v>breeding pairs</v>
      </c>
      <c r="P5540" t="str">
        <f>_xlfn.XLOOKUP(B5540,Table3[RefID],Table3[Citation])</f>
        <v>Buden (2012)</v>
      </c>
    </row>
    <row r="5541" spans="1:16" x14ac:dyDescent="0.35">
      <c r="A5541" s="68">
        <v>5539</v>
      </c>
      <c r="B5541" s="69">
        <v>340</v>
      </c>
      <c r="C5541" s="69">
        <v>12110</v>
      </c>
      <c r="D5541" s="69">
        <v>3298</v>
      </c>
      <c r="E5541" t="str">
        <f>INDEX(Table5[EEZ],MATCH(C5541,Table5[Colony_ID],0))</f>
        <v>Micronesian Exclusive Economic Zone</v>
      </c>
      <c r="F5541" t="str">
        <f>INDEX(Table5[Corrected Island/Colony Name],MATCH('Full Data'!C5541,Table5[Colony_ID],0))</f>
        <v>Pigelmol</v>
      </c>
      <c r="G5541" t="str">
        <f>INDEX(Table4[Common_Name],MATCH('Full Data'!D5541,Table4[SpcRecID],0))</f>
        <v>Common White Tern</v>
      </c>
      <c r="H5541" s="83" t="str">
        <f>INDEX(Data!E$2:E$6500,MATCH(A5541,Data!$A$2:$A$6500,0))</f>
        <v>Probable</v>
      </c>
      <c r="I5541" s="90">
        <f>INDEX(Data!P$2:P$6500,MATCH(A5541,Data!$A$2:$A$6500,0))</f>
        <v>0</v>
      </c>
      <c r="J5541" s="90">
        <f>INDEX(Data!Q$2:Q$6500,MATCH($A5541,Data!$A$2:$A$6500,0))</f>
        <v>2010</v>
      </c>
      <c r="K5541" s="90">
        <f>INDEX(Data!F$2:F$6500,MATCH($A5541,Data!$A$2:$A$6500,0))</f>
        <v>0</v>
      </c>
      <c r="L5541" s="90">
        <f>INDEX(Data!G$2:G$6500,MATCH($A5541,Data!$A$2:$A$6500,0))</f>
        <v>0</v>
      </c>
      <c r="M5541" s="90">
        <f>INDEX(Data!H$2:H$6500,MATCH($A5541,Data!$A$2:$A$6500,0))</f>
        <v>1</v>
      </c>
      <c r="N5541" s="90">
        <f>INDEX(Data!I$2:I$6500,MATCH($A5541,Data!$A$2:$A$6500,0))</f>
        <v>49</v>
      </c>
      <c r="O5541" s="83" t="str">
        <f>INDEX(Data!J$2:J$6500,MATCH($A5541,Data!$A$2:$A$6500,0))</f>
        <v>breeding pairs</v>
      </c>
      <c r="P5541" t="str">
        <f>_xlfn.XLOOKUP(B5541,Table3[RefID],Table3[Citation])</f>
        <v>Buden (2012)</v>
      </c>
    </row>
    <row r="5542" spans="1:16" x14ac:dyDescent="0.35">
      <c r="A5542" s="68">
        <v>5540</v>
      </c>
      <c r="B5542" s="69">
        <v>340</v>
      </c>
      <c r="C5542" s="69">
        <v>12110</v>
      </c>
      <c r="D5542" s="69">
        <v>3298</v>
      </c>
      <c r="E5542" t="str">
        <f>INDEX(Table5[EEZ],MATCH(C5542,Table5[Colony_ID],0))</f>
        <v>Micronesian Exclusive Economic Zone</v>
      </c>
      <c r="F5542" t="str">
        <f>INDEX(Table5[Corrected Island/Colony Name],MATCH('Full Data'!C5542,Table5[Colony_ID],0))</f>
        <v>Pigelmol</v>
      </c>
      <c r="G5542" t="str">
        <f>INDEX(Table4[Common_Name],MATCH('Full Data'!D5542,Table4[SpcRecID],0))</f>
        <v>Common White Tern</v>
      </c>
      <c r="H5542" s="83" t="str">
        <f>INDEX(Data!E$2:E$6500,MATCH(A5542,Data!$A$2:$A$6500,0))</f>
        <v>Confirmed</v>
      </c>
      <c r="I5542" s="90">
        <f>INDEX(Data!P$2:P$6500,MATCH(A5542,Data!$A$2:$A$6500,0))</f>
        <v>0</v>
      </c>
      <c r="J5542" s="90">
        <f>INDEX(Data!Q$2:Q$6500,MATCH($A5542,Data!$A$2:$A$6500,0))</f>
        <v>2011</v>
      </c>
      <c r="K5542" s="90">
        <f>INDEX(Data!F$2:F$6500,MATCH($A5542,Data!$A$2:$A$6500,0))</f>
        <v>5</v>
      </c>
      <c r="L5542" s="90">
        <f>INDEX(Data!G$2:G$6500,MATCH($A5542,Data!$A$2:$A$6500,0))</f>
        <v>6</v>
      </c>
      <c r="M5542" s="90">
        <f>INDEX(Data!H$2:H$6500,MATCH($A5542,Data!$A$2:$A$6500,0))</f>
        <v>0</v>
      </c>
      <c r="N5542" s="90">
        <f>INDEX(Data!I$2:I$6500,MATCH($A5542,Data!$A$2:$A$6500,0))</f>
        <v>0</v>
      </c>
      <c r="O5542" s="83" t="str">
        <f>INDEX(Data!J$2:J$6500,MATCH($A5542,Data!$A$2:$A$6500,0))</f>
        <v>breeding pairs</v>
      </c>
      <c r="P5542" t="str">
        <f>_xlfn.XLOOKUP(B5542,Table3[RefID],Table3[Citation])</f>
        <v>Buden (2012)</v>
      </c>
    </row>
    <row r="5543" spans="1:16" x14ac:dyDescent="0.35">
      <c r="A5543" s="68">
        <v>5541</v>
      </c>
      <c r="B5543" s="69">
        <v>340</v>
      </c>
      <c r="C5543" s="69">
        <v>12110</v>
      </c>
      <c r="D5543" s="69">
        <v>3263</v>
      </c>
      <c r="E5543" t="str">
        <f>INDEX(Table5[EEZ],MATCH(C5543,Table5[Colony_ID],0))</f>
        <v>Micronesian Exclusive Economic Zone</v>
      </c>
      <c r="F5543" t="str">
        <f>INDEX(Table5[Corrected Island/Colony Name],MATCH('Full Data'!C5543,Table5[Colony_ID],0))</f>
        <v>Pigelmol</v>
      </c>
      <c r="G5543" t="str">
        <f>INDEX(Table4[Common_Name],MATCH('Full Data'!D5543,Table4[SpcRecID],0))</f>
        <v>Greater crested Tern</v>
      </c>
      <c r="H5543" s="83" t="str">
        <f>INDEX(Data!E$2:E$6500,MATCH(A5543,Data!$A$2:$A$6500,0))</f>
        <v>Confirmed</v>
      </c>
      <c r="I5543" s="90">
        <f>INDEX(Data!P$2:P$6500,MATCH(A5543,Data!$A$2:$A$6500,0))</f>
        <v>0</v>
      </c>
      <c r="J5543" s="90">
        <f>INDEX(Data!Q$2:Q$6500,MATCH($A5543,Data!$A$2:$A$6500,0))</f>
        <v>2011</v>
      </c>
      <c r="K5543" s="90">
        <f>INDEX(Data!F$2:F$6500,MATCH($A5543,Data!$A$2:$A$6500,0))</f>
        <v>70</v>
      </c>
      <c r="L5543" s="90">
        <f>INDEX(Data!G$2:G$6500,MATCH($A5543,Data!$A$2:$A$6500,0))</f>
        <v>100</v>
      </c>
      <c r="M5543" s="90">
        <f>INDEX(Data!H$2:H$6500,MATCH($A5543,Data!$A$2:$A$6500,0))</f>
        <v>0</v>
      </c>
      <c r="N5543" s="90">
        <f>INDEX(Data!I$2:I$6500,MATCH($A5543,Data!$A$2:$A$6500,0))</f>
        <v>0</v>
      </c>
      <c r="O5543" s="83" t="str">
        <f>INDEX(Data!J$2:J$6500,MATCH($A5543,Data!$A$2:$A$6500,0))</f>
        <v>breeding pairs</v>
      </c>
      <c r="P5543" t="str">
        <f>_xlfn.XLOOKUP(B5543,Table3[RefID],Table3[Citation])</f>
        <v>Buden (2012)</v>
      </c>
    </row>
    <row r="5544" spans="1:16" x14ac:dyDescent="0.35">
      <c r="A5544" s="68">
        <v>5542</v>
      </c>
      <c r="B5544" s="69">
        <v>340</v>
      </c>
      <c r="C5544" s="69">
        <v>12110</v>
      </c>
      <c r="D5544" s="70">
        <v>3845</v>
      </c>
      <c r="E5544" t="str">
        <f>INDEX(Table5[EEZ],MATCH(C5544,Table5[Colony_ID],0))</f>
        <v>Micronesian Exclusive Economic Zone</v>
      </c>
      <c r="F5544" t="str">
        <f>INDEX(Table5[Corrected Island/Colony Name],MATCH('Full Data'!C5544,Table5[Colony_ID],0))</f>
        <v>Pigelmol</v>
      </c>
      <c r="G5544" t="str">
        <f>INDEX(Table4[Common_Name],MATCH('Full Data'!D5544,Table4[SpcRecID],0))</f>
        <v>Great Frigatebird</v>
      </c>
      <c r="H5544" s="83" t="str">
        <f>INDEX(Data!E$2:E$6500,MATCH(A5544,Data!$A$2:$A$6500,0))</f>
        <v>Confirmed</v>
      </c>
      <c r="I5544" s="90">
        <f>INDEX(Data!P$2:P$6500,MATCH(A5544,Data!$A$2:$A$6500,0))</f>
        <v>0</v>
      </c>
      <c r="J5544" s="90">
        <f>INDEX(Data!Q$2:Q$6500,MATCH($A5544,Data!$A$2:$A$6500,0))</f>
        <v>2004</v>
      </c>
      <c r="K5544" s="90">
        <f>INDEX(Data!F$2:F$6500,MATCH($A5544,Data!$A$2:$A$6500,0))</f>
        <v>15</v>
      </c>
      <c r="L5544" s="90">
        <f>INDEX(Data!G$2:G$6500,MATCH($A5544,Data!$A$2:$A$6500,0))</f>
        <v>15</v>
      </c>
      <c r="M5544" s="90">
        <f>INDEX(Data!H$2:H$6500,MATCH($A5544,Data!$A$2:$A$6500,0))</f>
        <v>0</v>
      </c>
      <c r="N5544" s="90">
        <f>INDEX(Data!I$2:I$6500,MATCH($A5544,Data!$A$2:$A$6500,0))</f>
        <v>0</v>
      </c>
      <c r="O5544" s="83" t="str">
        <f>INDEX(Data!J$2:J$6500,MATCH($A5544,Data!$A$2:$A$6500,0))</f>
        <v>nests</v>
      </c>
      <c r="P5544" t="str">
        <f>_xlfn.XLOOKUP(B5544,Table3[RefID],Table3[Citation])</f>
        <v>Buden (2012)</v>
      </c>
    </row>
    <row r="5545" spans="1:16" x14ac:dyDescent="0.35">
      <c r="A5545" s="68">
        <v>5543</v>
      </c>
      <c r="B5545" s="69">
        <v>340</v>
      </c>
      <c r="C5545" s="69">
        <v>12110</v>
      </c>
      <c r="D5545" s="70">
        <v>3845</v>
      </c>
      <c r="E5545" t="str">
        <f>INDEX(Table5[EEZ],MATCH(C5545,Table5[Colony_ID],0))</f>
        <v>Micronesian Exclusive Economic Zone</v>
      </c>
      <c r="F5545" t="str">
        <f>INDEX(Table5[Corrected Island/Colony Name],MATCH('Full Data'!C5545,Table5[Colony_ID],0))</f>
        <v>Pigelmol</v>
      </c>
      <c r="G5545" t="str">
        <f>INDEX(Table4[Common_Name],MATCH('Full Data'!D5545,Table4[SpcRecID],0))</f>
        <v>Great Frigatebird</v>
      </c>
      <c r="H5545" s="83" t="str">
        <f>INDEX(Data!E$2:E$6500,MATCH(A5545,Data!$A$2:$A$6500,0))</f>
        <v>Confirmed</v>
      </c>
      <c r="I5545" s="90">
        <f>INDEX(Data!P$2:P$6500,MATCH(A5545,Data!$A$2:$A$6500,0))</f>
        <v>0</v>
      </c>
      <c r="J5545" s="90">
        <f>INDEX(Data!Q$2:Q$6500,MATCH($A5545,Data!$A$2:$A$6500,0))</f>
        <v>2010</v>
      </c>
      <c r="K5545" s="90">
        <f>INDEX(Data!F$2:F$6500,MATCH($A5545,Data!$A$2:$A$6500,0))</f>
        <v>0</v>
      </c>
      <c r="L5545" s="90">
        <f>INDEX(Data!G$2:G$6500,MATCH($A5545,Data!$A$2:$A$6500,0))</f>
        <v>0</v>
      </c>
      <c r="M5545" s="90">
        <f>INDEX(Data!H$2:H$6500,MATCH($A5545,Data!$A$2:$A$6500,0))</f>
        <v>1</v>
      </c>
      <c r="N5545" s="90">
        <f>INDEX(Data!I$2:I$6500,MATCH($A5545,Data!$A$2:$A$6500,0))</f>
        <v>49</v>
      </c>
      <c r="O5545" s="83" t="str">
        <f>INDEX(Data!J$2:J$6500,MATCH($A5545,Data!$A$2:$A$6500,0))</f>
        <v>chicks</v>
      </c>
      <c r="P5545" t="str">
        <f>_xlfn.XLOOKUP(B5545,Table3[RefID],Table3[Citation])</f>
        <v>Buden (2012)</v>
      </c>
    </row>
    <row r="5546" spans="1:16" x14ac:dyDescent="0.35">
      <c r="A5546" s="68">
        <v>5544</v>
      </c>
      <c r="B5546" s="69">
        <v>340</v>
      </c>
      <c r="C5546" s="69">
        <v>12110</v>
      </c>
      <c r="D5546" s="70">
        <v>3845</v>
      </c>
      <c r="E5546" t="str">
        <f>INDEX(Table5[EEZ],MATCH(C5546,Table5[Colony_ID],0))</f>
        <v>Micronesian Exclusive Economic Zone</v>
      </c>
      <c r="F5546" t="str">
        <f>INDEX(Table5[Corrected Island/Colony Name],MATCH('Full Data'!C5546,Table5[Colony_ID],0))</f>
        <v>Pigelmol</v>
      </c>
      <c r="G5546" t="str">
        <f>INDEX(Table4[Common_Name],MATCH('Full Data'!D5546,Table4[SpcRecID],0))</f>
        <v>Great Frigatebird</v>
      </c>
      <c r="H5546" s="83" t="str">
        <f>INDEX(Data!E$2:E$6500,MATCH(A5546,Data!$A$2:$A$6500,0))</f>
        <v>Confirmed</v>
      </c>
      <c r="I5546" s="90">
        <f>INDEX(Data!P$2:P$6500,MATCH(A5546,Data!$A$2:$A$6500,0))</f>
        <v>0</v>
      </c>
      <c r="J5546" s="90">
        <f>INDEX(Data!Q$2:Q$6500,MATCH($A5546,Data!$A$2:$A$6500,0))</f>
        <v>2011</v>
      </c>
      <c r="K5546" s="90">
        <f>INDEX(Data!F$2:F$6500,MATCH($A5546,Data!$A$2:$A$6500,0))</f>
        <v>5</v>
      </c>
      <c r="L5546" s="90">
        <f>INDEX(Data!G$2:G$6500,MATCH($A5546,Data!$A$2:$A$6500,0))</f>
        <v>6</v>
      </c>
      <c r="M5546" s="90">
        <f>INDEX(Data!H$2:H$6500,MATCH($A5546,Data!$A$2:$A$6500,0))</f>
        <v>0</v>
      </c>
      <c r="N5546" s="90">
        <f>INDEX(Data!I$2:I$6500,MATCH($A5546,Data!$A$2:$A$6500,0))</f>
        <v>0</v>
      </c>
      <c r="O5546" s="83" t="str">
        <f>INDEX(Data!J$2:J$6500,MATCH($A5546,Data!$A$2:$A$6500,0))</f>
        <v>chicks</v>
      </c>
      <c r="P5546" t="str">
        <f>_xlfn.XLOOKUP(B5546,Table3[RefID],Table3[Citation])</f>
        <v>Buden (2012)</v>
      </c>
    </row>
    <row r="5547" spans="1:16" x14ac:dyDescent="0.35">
      <c r="A5547" s="68">
        <v>5545</v>
      </c>
      <c r="B5547" s="69">
        <v>340</v>
      </c>
      <c r="C5547" s="69">
        <v>12108</v>
      </c>
      <c r="D5547" s="69">
        <v>3846</v>
      </c>
      <c r="E5547" t="str">
        <f>INDEX(Table5[EEZ],MATCH(C5547,Table5[Colony_ID],0))</f>
        <v>Micronesian Exclusive Economic Zone</v>
      </c>
      <c r="F5547" t="str">
        <f>INDEX(Table5[Corrected Island/Colony Name],MATCH('Full Data'!C5547,Table5[Colony_ID],0))</f>
        <v>Bigeliwol</v>
      </c>
      <c r="G5547" t="str">
        <f>INDEX(Table4[Common_Name],MATCH('Full Data'!D5547,Table4[SpcRecID],0))</f>
        <v>Lesser Frigatebird</v>
      </c>
      <c r="H5547" s="83" t="str">
        <f>INDEX(Data!E$2:E$6500,MATCH(A5547,Data!$A$2:$A$6500,0))</f>
        <v>Data Deficient</v>
      </c>
      <c r="I5547" s="90">
        <f>INDEX(Data!P$2:P$6500,MATCH(A5547,Data!$A$2:$A$6500,0))</f>
        <v>0</v>
      </c>
      <c r="J5547" s="90">
        <f>INDEX(Data!Q$2:Q$6500,MATCH($A5547,Data!$A$2:$A$6500,0))</f>
        <v>2010</v>
      </c>
      <c r="K5547" s="90">
        <f>INDEX(Data!F$2:F$6500,MATCH($A5547,Data!$A$2:$A$6500,0))</f>
        <v>1</v>
      </c>
      <c r="L5547" s="90">
        <f>INDEX(Data!G$2:G$6500,MATCH($A5547,Data!$A$2:$A$6500,0))</f>
        <v>1</v>
      </c>
      <c r="M5547" s="90">
        <f>INDEX(Data!H$2:H$6500,MATCH($A5547,Data!$A$2:$A$6500,0))</f>
        <v>0</v>
      </c>
      <c r="N5547" s="90">
        <f>INDEX(Data!I$2:I$6500,MATCH($A5547,Data!$A$2:$A$6500,0))</f>
        <v>0</v>
      </c>
      <c r="O5547" s="83" t="str">
        <f>INDEX(Data!J$2:J$6500,MATCH($A5547,Data!$A$2:$A$6500,0))</f>
        <v>mature individuals</v>
      </c>
      <c r="P5547" t="str">
        <f>_xlfn.XLOOKUP(B5547,Table3[RefID],Table3[Citation])</f>
        <v>Buden (2012)</v>
      </c>
    </row>
    <row r="5548" spans="1:16" x14ac:dyDescent="0.35">
      <c r="A5548" s="68">
        <v>5546</v>
      </c>
      <c r="B5548" s="69">
        <v>340</v>
      </c>
      <c r="C5548" s="69">
        <v>12110</v>
      </c>
      <c r="D5548" s="70">
        <v>32652</v>
      </c>
      <c r="E5548" t="str">
        <f>INDEX(Table5[EEZ],MATCH(C5548,Table5[Colony_ID],0))</f>
        <v>Micronesian Exclusive Economic Zone</v>
      </c>
      <c r="F5548" t="str">
        <f>INDEX(Table5[Corrected Island/Colony Name],MATCH('Full Data'!C5548,Table5[Colony_ID],0))</f>
        <v>Pigelmol</v>
      </c>
      <c r="G5548" t="str">
        <f>INDEX(Table4[Common_Name],MATCH('Full Data'!D5548,Table4[SpcRecID],0))</f>
        <v>Masked Booby</v>
      </c>
      <c r="H5548" s="83" t="str">
        <f>INDEX(Data!E$2:E$6500,MATCH(A5548,Data!$A$2:$A$6500,0))</f>
        <v>Confirmed</v>
      </c>
      <c r="I5548" s="90">
        <f>INDEX(Data!P$2:P$6500,MATCH(A5548,Data!$A$2:$A$6500,0))</f>
        <v>0</v>
      </c>
      <c r="J5548" s="90">
        <f>INDEX(Data!Q$2:Q$6500,MATCH($A5548,Data!$A$2:$A$6500,0))</f>
        <v>2011</v>
      </c>
      <c r="K5548" s="90">
        <f>INDEX(Data!F$2:F$6500,MATCH($A5548,Data!$A$2:$A$6500,0))</f>
        <v>3</v>
      </c>
      <c r="L5548" s="90">
        <f>INDEX(Data!G$2:G$6500,MATCH($A5548,Data!$A$2:$A$6500,0))</f>
        <v>3</v>
      </c>
      <c r="M5548" s="90">
        <f>INDEX(Data!H$2:H$6500,MATCH($A5548,Data!$A$2:$A$6500,0))</f>
        <v>0</v>
      </c>
      <c r="N5548" s="90">
        <f>INDEX(Data!I$2:I$6500,MATCH($A5548,Data!$A$2:$A$6500,0))</f>
        <v>0</v>
      </c>
      <c r="O5548" s="83" t="str">
        <f>INDEX(Data!J$2:J$6500,MATCH($A5548,Data!$A$2:$A$6500,0))</f>
        <v>breeding pairs</v>
      </c>
      <c r="P5548" t="str">
        <f>_xlfn.XLOOKUP(B5548,Table3[RefID],Table3[Citation])</f>
        <v>Buden (2012)</v>
      </c>
    </row>
    <row r="5549" spans="1:16" x14ac:dyDescent="0.35">
      <c r="A5549" s="68">
        <v>5547</v>
      </c>
      <c r="B5549" s="69">
        <v>340</v>
      </c>
      <c r="C5549" s="69">
        <v>12110</v>
      </c>
      <c r="D5549" s="70">
        <v>32652</v>
      </c>
      <c r="E5549" t="str">
        <f>INDEX(Table5[EEZ],MATCH(C5549,Table5[Colony_ID],0))</f>
        <v>Micronesian Exclusive Economic Zone</v>
      </c>
      <c r="F5549" t="str">
        <f>INDEX(Table5[Corrected Island/Colony Name],MATCH('Full Data'!C5549,Table5[Colony_ID],0))</f>
        <v>Pigelmol</v>
      </c>
      <c r="G5549" t="str">
        <f>INDEX(Table4[Common_Name],MATCH('Full Data'!D5549,Table4[SpcRecID],0))</f>
        <v>Masked Booby</v>
      </c>
      <c r="H5549" s="83" t="str">
        <f>INDEX(Data!E$2:E$6500,MATCH(A5549,Data!$A$2:$A$6500,0))</f>
        <v>Probable</v>
      </c>
      <c r="I5549" s="90">
        <f>INDEX(Data!P$2:P$6500,MATCH(A5549,Data!$A$2:$A$6500,0))</f>
        <v>0</v>
      </c>
      <c r="J5549" s="90">
        <f>INDEX(Data!Q$2:Q$6500,MATCH($A5549,Data!$A$2:$A$6500,0))</f>
        <v>2011</v>
      </c>
      <c r="K5549" s="90">
        <f>INDEX(Data!F$2:F$6500,MATCH($A5549,Data!$A$2:$A$6500,0))</f>
        <v>2</v>
      </c>
      <c r="L5549" s="90">
        <f>INDEX(Data!G$2:G$6500,MATCH($A5549,Data!$A$2:$A$6500,0))</f>
        <v>2</v>
      </c>
      <c r="M5549" s="90">
        <f>INDEX(Data!H$2:H$6500,MATCH($A5549,Data!$A$2:$A$6500,0))</f>
        <v>0</v>
      </c>
      <c r="N5549" s="90">
        <f>INDEX(Data!I$2:I$6500,MATCH($A5549,Data!$A$2:$A$6500,0))</f>
        <v>0</v>
      </c>
      <c r="O5549" s="83" t="str">
        <f>INDEX(Data!J$2:J$6500,MATCH($A5549,Data!$A$2:$A$6500,0))</f>
        <v>mature individuals</v>
      </c>
      <c r="P5549" t="str">
        <f>_xlfn.XLOOKUP(B5549,Table3[RefID],Table3[Citation])</f>
        <v>Buden (2012)</v>
      </c>
    </row>
    <row r="5550" spans="1:16" x14ac:dyDescent="0.35">
      <c r="A5550" s="68">
        <v>5548</v>
      </c>
      <c r="B5550" s="69">
        <v>340</v>
      </c>
      <c r="C5550" s="69">
        <v>12109</v>
      </c>
      <c r="D5550" s="69">
        <v>3658</v>
      </c>
      <c r="E5550" t="str">
        <f>INDEX(Table5[EEZ],MATCH(C5550,Table5[Colony_ID],0))</f>
        <v>Micronesian Exclusive Economic Zone</v>
      </c>
      <c r="F5550" t="str">
        <f>INDEX(Table5[Corrected Island/Colony Name],MATCH('Full Data'!C5550,Table5[Colony_ID],0))</f>
        <v>Faluwaichich</v>
      </c>
      <c r="G5550" t="str">
        <f>INDEX(Table4[Common_Name],MATCH('Full Data'!D5550,Table4[SpcRecID],0))</f>
        <v>Red-footed Booby</v>
      </c>
      <c r="H5550" s="83" t="str">
        <f>INDEX(Data!E$2:E$6500,MATCH(A5550,Data!$A$2:$A$6500,0))</f>
        <v>Probable</v>
      </c>
      <c r="I5550" s="90">
        <f>INDEX(Data!P$2:P$6500,MATCH(A5550,Data!$A$2:$A$6500,0))</f>
        <v>0</v>
      </c>
      <c r="J5550" s="90">
        <f>INDEX(Data!Q$2:Q$6500,MATCH($A5550,Data!$A$2:$A$6500,0))</f>
        <v>2011</v>
      </c>
      <c r="K5550" s="90">
        <f>INDEX(Data!F$2:F$6500,MATCH($A5550,Data!$A$2:$A$6500,0))</f>
        <v>100</v>
      </c>
      <c r="L5550" s="90">
        <f>INDEX(Data!G$2:G$6500,MATCH($A5550,Data!$A$2:$A$6500,0))</f>
        <v>150</v>
      </c>
      <c r="M5550" s="90">
        <f>INDEX(Data!H$2:H$6500,MATCH($A5550,Data!$A$2:$A$6500,0))</f>
        <v>0</v>
      </c>
      <c r="N5550" s="90">
        <f>INDEX(Data!I$2:I$6500,MATCH($A5550,Data!$A$2:$A$6500,0))</f>
        <v>0</v>
      </c>
      <c r="O5550" s="83" t="str">
        <f>INDEX(Data!J$2:J$6500,MATCH($A5550,Data!$A$2:$A$6500,0))</f>
        <v>individuals</v>
      </c>
      <c r="P5550" t="str">
        <f>_xlfn.XLOOKUP(B5550,Table3[RefID],Table3[Citation])</f>
        <v>Buden (2012)</v>
      </c>
    </row>
    <row r="5551" spans="1:16" x14ac:dyDescent="0.35">
      <c r="A5551" s="68">
        <v>5549</v>
      </c>
      <c r="B5551" s="69">
        <v>340</v>
      </c>
      <c r="C5551" s="69">
        <v>12110</v>
      </c>
      <c r="D5551" s="69">
        <v>3658</v>
      </c>
      <c r="E5551" t="str">
        <f>INDEX(Table5[EEZ],MATCH(C5551,Table5[Colony_ID],0))</f>
        <v>Micronesian Exclusive Economic Zone</v>
      </c>
      <c r="F5551" t="str">
        <f>INDEX(Table5[Corrected Island/Colony Name],MATCH('Full Data'!C5551,Table5[Colony_ID],0))</f>
        <v>Pigelmol</v>
      </c>
      <c r="G5551" t="str">
        <f>INDEX(Table4[Common_Name],MATCH('Full Data'!D5551,Table4[SpcRecID],0))</f>
        <v>Red-footed Booby</v>
      </c>
      <c r="H5551" s="83" t="str">
        <f>INDEX(Data!E$2:E$6500,MATCH(A5551,Data!$A$2:$A$6500,0))</f>
        <v>Probable</v>
      </c>
      <c r="I5551" s="90">
        <f>INDEX(Data!P$2:P$6500,MATCH(A5551,Data!$A$2:$A$6500,0))</f>
        <v>0</v>
      </c>
      <c r="J5551" s="90">
        <f>INDEX(Data!Q$2:Q$6500,MATCH($A5551,Data!$A$2:$A$6500,0))</f>
        <v>2011</v>
      </c>
      <c r="K5551" s="90">
        <f>INDEX(Data!F$2:F$6500,MATCH($A5551,Data!$A$2:$A$6500,0))</f>
        <v>0</v>
      </c>
      <c r="L5551" s="90">
        <f>INDEX(Data!G$2:G$6500,MATCH($A5551,Data!$A$2:$A$6500,0))</f>
        <v>0</v>
      </c>
      <c r="M5551" s="90">
        <f>INDEX(Data!H$2:H$6500,MATCH($A5551,Data!$A$2:$A$6500,0))</f>
        <v>50</v>
      </c>
      <c r="N5551" s="90">
        <f>INDEX(Data!I$2:I$6500,MATCH($A5551,Data!$A$2:$A$6500,0))</f>
        <v>249</v>
      </c>
      <c r="O5551" s="83" t="str">
        <f>INDEX(Data!J$2:J$6500,MATCH($A5551,Data!$A$2:$A$6500,0))</f>
        <v>individuals</v>
      </c>
      <c r="P5551" t="str">
        <f>_xlfn.XLOOKUP(B5551,Table3[RefID],Table3[Citation])</f>
        <v>Buden (2012)</v>
      </c>
    </row>
    <row r="5552" spans="1:16" x14ac:dyDescent="0.35">
      <c r="A5552" s="68">
        <v>5550</v>
      </c>
      <c r="B5552" s="69">
        <v>340</v>
      </c>
      <c r="C5552" s="69">
        <v>12110</v>
      </c>
      <c r="D5552" s="69">
        <v>3658</v>
      </c>
      <c r="E5552" t="str">
        <f>INDEX(Table5[EEZ],MATCH(C5552,Table5[Colony_ID],0))</f>
        <v>Micronesian Exclusive Economic Zone</v>
      </c>
      <c r="F5552" t="str">
        <f>INDEX(Table5[Corrected Island/Colony Name],MATCH('Full Data'!C5552,Table5[Colony_ID],0))</f>
        <v>Pigelmol</v>
      </c>
      <c r="G5552" t="str">
        <f>INDEX(Table4[Common_Name],MATCH('Full Data'!D5552,Table4[SpcRecID],0))</f>
        <v>Red-footed Booby</v>
      </c>
      <c r="H5552" s="83" t="str">
        <f>INDEX(Data!E$2:E$6500,MATCH(A5552,Data!$A$2:$A$6500,0))</f>
        <v>Probable</v>
      </c>
      <c r="I5552" s="90">
        <f>INDEX(Data!P$2:P$6500,MATCH(A5552,Data!$A$2:$A$6500,0))</f>
        <v>0</v>
      </c>
      <c r="J5552" s="90">
        <f>INDEX(Data!Q$2:Q$6500,MATCH($A5552,Data!$A$2:$A$6500,0))</f>
        <v>2011</v>
      </c>
      <c r="K5552" s="90">
        <f>INDEX(Data!F$2:F$6500,MATCH($A5552,Data!$A$2:$A$6500,0))</f>
        <v>400</v>
      </c>
      <c r="L5552" s="90">
        <f>INDEX(Data!G$2:G$6500,MATCH($A5552,Data!$A$2:$A$6500,0))</f>
        <v>400</v>
      </c>
      <c r="M5552" s="90">
        <f>INDEX(Data!H$2:H$6500,MATCH($A5552,Data!$A$2:$A$6500,0))</f>
        <v>0</v>
      </c>
      <c r="N5552" s="90">
        <f>INDEX(Data!I$2:I$6500,MATCH($A5552,Data!$A$2:$A$6500,0))</f>
        <v>0</v>
      </c>
      <c r="O5552" s="83" t="str">
        <f>INDEX(Data!J$2:J$6500,MATCH($A5552,Data!$A$2:$A$6500,0))</f>
        <v>individuals</v>
      </c>
      <c r="P5552" t="str">
        <f>_xlfn.XLOOKUP(B5552,Table3[RefID],Table3[Citation])</f>
        <v>Buden (2012)</v>
      </c>
    </row>
    <row r="5553" spans="1:16" x14ac:dyDescent="0.35">
      <c r="A5553" s="68">
        <v>5551</v>
      </c>
      <c r="B5553" s="69">
        <v>340</v>
      </c>
      <c r="C5553" s="69">
        <v>12109</v>
      </c>
      <c r="D5553" s="69">
        <v>3649</v>
      </c>
      <c r="E5553" t="str">
        <f>INDEX(Table5[EEZ],MATCH(C5553,Table5[Colony_ID],0))</f>
        <v>Micronesian Exclusive Economic Zone</v>
      </c>
      <c r="F5553" t="str">
        <f>INDEX(Table5[Corrected Island/Colony Name],MATCH('Full Data'!C5553,Table5[Colony_ID],0))</f>
        <v>Faluwaichich</v>
      </c>
      <c r="G5553" t="str">
        <f>INDEX(Table4[Common_Name],MATCH('Full Data'!D5553,Table4[SpcRecID],0))</f>
        <v>Red-tailed Tropicbird</v>
      </c>
      <c r="H5553" s="83" t="str">
        <f>INDEX(Data!E$2:E$6500,MATCH(A5553,Data!$A$2:$A$6500,0))</f>
        <v>Confirmed</v>
      </c>
      <c r="I5553" s="90">
        <f>INDEX(Data!P$2:P$6500,MATCH(A5553,Data!$A$2:$A$6500,0))</f>
        <v>0</v>
      </c>
      <c r="J5553" s="90">
        <f>INDEX(Data!Q$2:Q$6500,MATCH($A5553,Data!$A$2:$A$6500,0))</f>
        <v>2011</v>
      </c>
      <c r="K5553" s="90">
        <f>INDEX(Data!F$2:F$6500,MATCH($A5553,Data!$A$2:$A$6500,0))</f>
        <v>4</v>
      </c>
      <c r="L5553" s="90">
        <f>INDEX(Data!G$2:G$6500,MATCH($A5553,Data!$A$2:$A$6500,0))</f>
        <v>4</v>
      </c>
      <c r="M5553" s="90">
        <f>INDEX(Data!H$2:H$6500,MATCH($A5553,Data!$A$2:$A$6500,0))</f>
        <v>0</v>
      </c>
      <c r="N5553" s="90">
        <f>INDEX(Data!I$2:I$6500,MATCH($A5553,Data!$A$2:$A$6500,0))</f>
        <v>0</v>
      </c>
      <c r="O5553" s="83" t="str">
        <f>INDEX(Data!J$2:J$6500,MATCH($A5553,Data!$A$2:$A$6500,0))</f>
        <v>breeding pairs</v>
      </c>
      <c r="P5553" t="str">
        <f>_xlfn.XLOOKUP(B5553,Table3[RefID],Table3[Citation])</f>
        <v>Buden (2012)</v>
      </c>
    </row>
    <row r="5554" spans="1:16" x14ac:dyDescent="0.35">
      <c r="A5554" s="68">
        <v>5552</v>
      </c>
      <c r="B5554" s="69">
        <v>340</v>
      </c>
      <c r="C5554" s="69">
        <v>12109</v>
      </c>
      <c r="D5554" s="69">
        <v>3288</v>
      </c>
      <c r="E5554" t="str">
        <f>INDEX(Table5[EEZ],MATCH(C5554,Table5[Colony_ID],0))</f>
        <v>Micronesian Exclusive Economic Zone</v>
      </c>
      <c r="F5554" t="str">
        <f>INDEX(Table5[Corrected Island/Colony Name],MATCH('Full Data'!C5554,Table5[Colony_ID],0))</f>
        <v>Faluwaichich</v>
      </c>
      <c r="G5554" t="str">
        <f>INDEX(Table4[Common_Name],MATCH('Full Data'!D5554,Table4[SpcRecID],0))</f>
        <v>Sooty Tern</v>
      </c>
      <c r="H5554" s="83" t="str">
        <f>INDEX(Data!E$2:E$6500,MATCH(A5554,Data!$A$2:$A$6500,0))</f>
        <v>Confirmed</v>
      </c>
      <c r="I5554" s="90">
        <f>INDEX(Data!P$2:P$6500,MATCH(A5554,Data!$A$2:$A$6500,0))</f>
        <v>0</v>
      </c>
      <c r="J5554" s="90">
        <f>INDEX(Data!Q$2:Q$6500,MATCH($A5554,Data!$A$2:$A$6500,0))</f>
        <v>2011</v>
      </c>
      <c r="K5554" s="90">
        <f>INDEX(Data!F$2:F$6500,MATCH($A5554,Data!$A$2:$A$6500,0))</f>
        <v>3</v>
      </c>
      <c r="L5554" s="90">
        <f>INDEX(Data!G$2:G$6500,MATCH($A5554,Data!$A$2:$A$6500,0))</f>
        <v>3</v>
      </c>
      <c r="M5554" s="90">
        <f>INDEX(Data!H$2:H$6500,MATCH($A5554,Data!$A$2:$A$6500,0))</f>
        <v>0</v>
      </c>
      <c r="N5554" s="90">
        <f>INDEX(Data!I$2:I$6500,MATCH($A5554,Data!$A$2:$A$6500,0))</f>
        <v>0</v>
      </c>
      <c r="O5554" s="83" t="str">
        <f>INDEX(Data!J$2:J$6500,MATCH($A5554,Data!$A$2:$A$6500,0))</f>
        <v>chicks</v>
      </c>
      <c r="P5554" t="str">
        <f>_xlfn.XLOOKUP(B5554,Table3[RefID],Table3[Citation])</f>
        <v>Buden (2012)</v>
      </c>
    </row>
    <row r="5555" spans="1:16" x14ac:dyDescent="0.35">
      <c r="A5555" s="68">
        <v>5553</v>
      </c>
      <c r="B5555" s="69">
        <v>340</v>
      </c>
      <c r="C5555" s="69">
        <v>12112</v>
      </c>
      <c r="D5555" s="69">
        <v>3288</v>
      </c>
      <c r="E5555" t="str">
        <f>INDEX(Table5[EEZ],MATCH(C5555,Table5[Colony_ID],0))</f>
        <v>Micronesian Exclusive Economic Zone</v>
      </c>
      <c r="F5555" t="str">
        <f>INDEX(Table5[Corrected Island/Colony Name],MATCH('Full Data'!C5555,Table5[Colony_ID],0))</f>
        <v>Piilalai</v>
      </c>
      <c r="G5555" t="str">
        <f>INDEX(Table4[Common_Name],MATCH('Full Data'!D5555,Table4[SpcRecID],0))</f>
        <v>Sooty Tern</v>
      </c>
      <c r="H5555" s="83" t="str">
        <f>INDEX(Data!E$2:E$6500,MATCH(A5555,Data!$A$2:$A$6500,0))</f>
        <v>Data Deficient</v>
      </c>
      <c r="I5555" s="90">
        <f>INDEX(Data!P$2:P$6500,MATCH(A5555,Data!$A$2:$A$6500,0))</f>
        <v>0</v>
      </c>
      <c r="J5555" s="90">
        <f>INDEX(Data!Q$2:Q$6500,MATCH($A5555,Data!$A$2:$A$6500,0))</f>
        <v>2011</v>
      </c>
      <c r="K5555" s="90">
        <f>INDEX(Data!F$2:F$6500,MATCH($A5555,Data!$A$2:$A$6500,0))</f>
        <v>20</v>
      </c>
      <c r="L5555" s="90">
        <f>INDEX(Data!G$2:G$6500,MATCH($A5555,Data!$A$2:$A$6500,0))</f>
        <v>20</v>
      </c>
      <c r="M5555" s="90">
        <f>INDEX(Data!H$2:H$6500,MATCH($A5555,Data!$A$2:$A$6500,0))</f>
        <v>0</v>
      </c>
      <c r="N5555" s="90">
        <f>INDEX(Data!I$2:I$6500,MATCH($A5555,Data!$A$2:$A$6500,0))</f>
        <v>0</v>
      </c>
      <c r="O5555" s="83" t="str">
        <f>INDEX(Data!J$2:J$6500,MATCH($A5555,Data!$A$2:$A$6500,0))</f>
        <v>individuals</v>
      </c>
      <c r="P5555" t="str">
        <f>_xlfn.XLOOKUP(B5555,Table3[RefID],Table3[Citation])</f>
        <v>Buden (2012)</v>
      </c>
    </row>
    <row r="5556" spans="1:16" x14ac:dyDescent="0.35">
      <c r="A5556" s="68">
        <v>5554</v>
      </c>
      <c r="B5556" s="69">
        <v>340</v>
      </c>
      <c r="C5556" s="69">
        <v>12113</v>
      </c>
      <c r="D5556" s="69">
        <v>3288</v>
      </c>
      <c r="E5556" t="str">
        <f>INDEX(Table5[EEZ],MATCH(C5556,Table5[Colony_ID],0))</f>
        <v>Micronesian Exclusive Economic Zone</v>
      </c>
      <c r="F5556" t="str">
        <f>INDEX(Table5[Corrected Island/Colony Name],MATCH('Full Data'!C5556,Table5[Colony_ID],0))</f>
        <v>Sand Cay</v>
      </c>
      <c r="G5556" t="str">
        <f>INDEX(Table4[Common_Name],MATCH('Full Data'!D5556,Table4[SpcRecID],0))</f>
        <v>Sooty Tern</v>
      </c>
      <c r="H5556" s="83" t="str">
        <f>INDEX(Data!E$2:E$6500,MATCH(A5556,Data!$A$2:$A$6500,0))</f>
        <v>Probable</v>
      </c>
      <c r="I5556" s="90">
        <f>INDEX(Data!P$2:P$6500,MATCH(A5556,Data!$A$2:$A$6500,0))</f>
        <v>0</v>
      </c>
      <c r="J5556" s="90">
        <f>INDEX(Data!Q$2:Q$6500,MATCH($A5556,Data!$A$2:$A$6500,0))</f>
        <v>2011</v>
      </c>
      <c r="K5556" s="90">
        <f>INDEX(Data!F$2:F$6500,MATCH($A5556,Data!$A$2:$A$6500,0))</f>
        <v>0</v>
      </c>
      <c r="L5556" s="90">
        <f>INDEX(Data!G$2:G$6500,MATCH($A5556,Data!$A$2:$A$6500,0))</f>
        <v>0</v>
      </c>
      <c r="M5556" s="90">
        <f>INDEX(Data!H$2:H$6500,MATCH($A5556,Data!$A$2:$A$6500,0))</f>
        <v>0</v>
      </c>
      <c r="N5556" s="90">
        <f>INDEX(Data!I$2:I$6500,MATCH($A5556,Data!$A$2:$A$6500,0))</f>
        <v>0</v>
      </c>
      <c r="O5556" s="83">
        <f>INDEX(Data!J$2:J$6500,MATCH($A5556,Data!$A$2:$A$6500,0))</f>
        <v>0</v>
      </c>
      <c r="P5556" t="str">
        <f>_xlfn.XLOOKUP(B5556,Table3[RefID],Table3[Citation])</f>
        <v>Buden (2012)</v>
      </c>
    </row>
    <row r="5557" spans="1:16" x14ac:dyDescent="0.35">
      <c r="A5557" s="68">
        <v>5555</v>
      </c>
      <c r="B5557" s="69">
        <v>340</v>
      </c>
      <c r="C5557" s="69">
        <v>12113</v>
      </c>
      <c r="D5557" s="69">
        <v>3288</v>
      </c>
      <c r="E5557" t="str">
        <f>INDEX(Table5[EEZ],MATCH(C5557,Table5[Colony_ID],0))</f>
        <v>Micronesian Exclusive Economic Zone</v>
      </c>
      <c r="F5557" t="str">
        <f>INDEX(Table5[Corrected Island/Colony Name],MATCH('Full Data'!C5557,Table5[Colony_ID],0))</f>
        <v>Sand Cay</v>
      </c>
      <c r="G5557" t="str">
        <f>INDEX(Table4[Common_Name],MATCH('Full Data'!D5557,Table4[SpcRecID],0))</f>
        <v>Sooty Tern</v>
      </c>
      <c r="H5557" s="83" t="str">
        <f>INDEX(Data!E$2:E$6500,MATCH(A5557,Data!$A$2:$A$6500,0))</f>
        <v>Probable</v>
      </c>
      <c r="I5557" s="90">
        <f>INDEX(Data!P$2:P$6500,MATCH(A5557,Data!$A$2:$A$6500,0))</f>
        <v>0</v>
      </c>
      <c r="J5557" s="90">
        <f>INDEX(Data!Q$2:Q$6500,MATCH($A5557,Data!$A$2:$A$6500,0))</f>
        <v>2011</v>
      </c>
      <c r="K5557" s="90">
        <f>INDEX(Data!F$2:F$6500,MATCH($A5557,Data!$A$2:$A$6500,0))</f>
        <v>0</v>
      </c>
      <c r="L5557" s="90">
        <f>INDEX(Data!G$2:G$6500,MATCH($A5557,Data!$A$2:$A$6500,0))</f>
        <v>0</v>
      </c>
      <c r="M5557" s="90">
        <f>INDEX(Data!H$2:H$6500,MATCH($A5557,Data!$A$2:$A$6500,0))</f>
        <v>0</v>
      </c>
      <c r="N5557" s="90">
        <f>INDEX(Data!I$2:I$6500,MATCH($A5557,Data!$A$2:$A$6500,0))</f>
        <v>0</v>
      </c>
      <c r="O5557" s="83">
        <f>INDEX(Data!J$2:J$6500,MATCH($A5557,Data!$A$2:$A$6500,0))</f>
        <v>0</v>
      </c>
      <c r="P5557" t="str">
        <f>_xlfn.XLOOKUP(B5557,Table3[RefID],Table3[Citation])</f>
        <v>Buden (2012)</v>
      </c>
    </row>
    <row r="5558" spans="1:16" x14ac:dyDescent="0.35">
      <c r="A5558" s="68">
        <v>5556</v>
      </c>
      <c r="B5558" s="69">
        <v>341</v>
      </c>
      <c r="C5558" s="69">
        <v>21005</v>
      </c>
      <c r="D5558" s="69">
        <v>3880</v>
      </c>
      <c r="E5558" t="str">
        <f>INDEX(Table5[EEZ],MATCH(C5558,Table5[Colony_ID],0))</f>
        <v>Samoa Exclusive Economic Zone</v>
      </c>
      <c r="F5558" t="str">
        <f>INDEX(Table5[Corrected Island/Colony Name],MATCH('Full Data'!C5558,Table5[Colony_ID],0))</f>
        <v>Savaii</v>
      </c>
      <c r="G5558" t="str">
        <f>INDEX(Table4[Common_Name],MATCH('Full Data'!D5558,Table4[SpcRecID],0))</f>
        <v>Tahiti Petrel</v>
      </c>
      <c r="H5558" s="83" t="str">
        <f>INDEX(Data!E$2:E$6500,MATCH(A5558,Data!$A$2:$A$6500,0))</f>
        <v>Potential Breeding</v>
      </c>
      <c r="I5558" s="90">
        <f>INDEX(Data!P$2:P$6500,MATCH(A5558,Data!$A$2:$A$6500,0))</f>
        <v>2012</v>
      </c>
      <c r="J5558" s="90">
        <f>INDEX(Data!Q$2:Q$6500,MATCH($A5558,Data!$A$2:$A$6500,0))</f>
        <v>2012</v>
      </c>
      <c r="K5558" s="90">
        <f>INDEX(Data!F$2:F$6500,MATCH($A5558,Data!$A$2:$A$6500,0))</f>
        <v>0</v>
      </c>
      <c r="L5558" s="90">
        <f>INDEX(Data!G$2:G$6500,MATCH($A5558,Data!$A$2:$A$6500,0))</f>
        <v>0</v>
      </c>
      <c r="M5558" s="90">
        <f>INDEX(Data!H$2:H$6500,MATCH($A5558,Data!$A$2:$A$6500,0))</f>
        <v>0</v>
      </c>
      <c r="N5558" s="90">
        <f>INDEX(Data!I$2:I$6500,MATCH($A5558,Data!$A$2:$A$6500,0))</f>
        <v>0</v>
      </c>
      <c r="O5558" s="83">
        <f>INDEX(Data!J$2:J$6500,MATCH($A5558,Data!$A$2:$A$6500,0))</f>
        <v>0</v>
      </c>
      <c r="P5558" t="str">
        <f>_xlfn.XLOOKUP(B5558,Table3[RefID],Table3[Citation])</f>
        <v>Butler (2012)</v>
      </c>
    </row>
    <row r="5559" spans="1:16" x14ac:dyDescent="0.35">
      <c r="A5559" s="68">
        <v>5557</v>
      </c>
      <c r="B5559" s="71">
        <v>342</v>
      </c>
      <c r="C5559" s="72">
        <v>5166</v>
      </c>
      <c r="D5559" s="69">
        <v>3295</v>
      </c>
      <c r="E5559" t="str">
        <f>INDEX(Table5[EEZ],MATCH(C5559,Table5[Colony_ID],0))</f>
        <v>French Polynesian Exclusive Economic Zone</v>
      </c>
      <c r="F5559" t="str">
        <f>INDEX(Table5[Corrected Island/Colony Name],MATCH('Full Data'!C5559,Table5[Colony_ID],0))</f>
        <v>Tenarunga Atoll</v>
      </c>
      <c r="G5559" t="str">
        <f>INDEX(Table4[Common_Name],MATCH('Full Data'!D5559,Table4[SpcRecID],0))</f>
        <v>Black Noddy</v>
      </c>
      <c r="H5559" s="83" t="str">
        <f>INDEX(Data!E$2:E$6500,MATCH(A5559,Data!$A$2:$A$6500,0))</f>
        <v>data deficient</v>
      </c>
      <c r="I5559" s="90">
        <f>INDEX(Data!P$2:P$6500,MATCH(A5559,Data!$A$2:$A$6500,0))</f>
        <v>1993</v>
      </c>
      <c r="J5559" s="90">
        <f>INDEX(Data!Q$2:Q$6500,MATCH($A5559,Data!$A$2:$A$6500,0))</f>
        <v>2012</v>
      </c>
      <c r="K5559" s="90">
        <f>INDEX(Data!F$2:F$6500,MATCH($A5559,Data!$A$2:$A$6500,0))</f>
        <v>27</v>
      </c>
      <c r="L5559" s="90">
        <f>INDEX(Data!G$2:G$6500,MATCH($A5559,Data!$A$2:$A$6500,0))</f>
        <v>27</v>
      </c>
      <c r="M5559" s="90">
        <f>INDEX(Data!H$2:H$6500,MATCH($A5559,Data!$A$2:$A$6500,0))</f>
        <v>0</v>
      </c>
      <c r="N5559" s="90">
        <f>INDEX(Data!I$2:I$6500,MATCH($A5559,Data!$A$2:$A$6500,0))</f>
        <v>0</v>
      </c>
      <c r="O5559" s="83" t="str">
        <f>INDEX(Data!J$2:J$6500,MATCH($A5559,Data!$A$2:$A$6500,0))</f>
        <v>individuals</v>
      </c>
      <c r="P5559" t="str">
        <f>_xlfn.XLOOKUP(B5559,Table3[RefID],Table3[Citation])</f>
        <v>Cranwell &amp; Radford (unpublished data)</v>
      </c>
    </row>
    <row r="5560" spans="1:16" x14ac:dyDescent="0.35">
      <c r="A5560" s="68">
        <v>5558</v>
      </c>
      <c r="B5560" s="71">
        <v>342</v>
      </c>
      <c r="C5560" s="72">
        <v>5081</v>
      </c>
      <c r="D5560" s="69">
        <v>3298</v>
      </c>
      <c r="E5560" t="str">
        <f>INDEX(Table5[EEZ],MATCH(C5560,Table5[Colony_ID],0))</f>
        <v>French Polynesian Exclusive Economic Zone</v>
      </c>
      <c r="F5560" t="str">
        <f>INDEX(Table5[Corrected Island/Colony Name],MATCH('Full Data'!C5560,Table5[Colony_ID],0))</f>
        <v>Motu Eight</v>
      </c>
      <c r="G5560" t="str">
        <f>INDEX(Table4[Common_Name],MATCH('Full Data'!D5560,Table4[SpcRecID],0))</f>
        <v>Common White Tern</v>
      </c>
      <c r="H5560" s="83" t="str">
        <f>INDEX(Data!E$2:E$6500,MATCH(A5560,Data!$A$2:$A$6500,0))</f>
        <v>data deficient</v>
      </c>
      <c r="I5560" s="90">
        <f>INDEX(Data!P$2:P$6500,MATCH(A5560,Data!$A$2:$A$6500,0))</f>
        <v>2012</v>
      </c>
      <c r="J5560" s="90">
        <f>INDEX(Data!Q$2:Q$6500,MATCH($A5560,Data!$A$2:$A$6500,0))</f>
        <v>2012</v>
      </c>
      <c r="K5560" s="90">
        <f>INDEX(Data!F$2:F$6500,MATCH($A5560,Data!$A$2:$A$6500,0))</f>
        <v>7</v>
      </c>
      <c r="L5560" s="90">
        <f>INDEX(Data!G$2:G$6500,MATCH($A5560,Data!$A$2:$A$6500,0))</f>
        <v>7</v>
      </c>
      <c r="M5560" s="90">
        <f>INDEX(Data!H$2:H$6500,MATCH($A5560,Data!$A$2:$A$6500,0))</f>
        <v>0</v>
      </c>
      <c r="N5560" s="90">
        <f>INDEX(Data!I$2:I$6500,MATCH($A5560,Data!$A$2:$A$6500,0))</f>
        <v>0</v>
      </c>
      <c r="O5560" s="83" t="str">
        <f>INDEX(Data!J$2:J$6500,MATCH($A5560,Data!$A$2:$A$6500,0))</f>
        <v>individuals</v>
      </c>
      <c r="P5560" t="str">
        <f>_xlfn.XLOOKUP(B5560,Table3[RefID],Table3[Citation])</f>
        <v>Cranwell &amp; Radford (unpublished data)</v>
      </c>
    </row>
    <row r="5561" spans="1:16" x14ac:dyDescent="0.35">
      <c r="A5561" s="68">
        <v>5559</v>
      </c>
      <c r="B5561" s="71">
        <v>342</v>
      </c>
      <c r="C5561" s="72">
        <v>5083</v>
      </c>
      <c r="D5561" s="69">
        <v>3298</v>
      </c>
      <c r="E5561" t="str">
        <f>INDEX(Table5[EEZ],MATCH(C5561,Table5[Colony_ID],0))</f>
        <v>French Polynesian Exclusive Economic Zone</v>
      </c>
      <c r="F5561" t="str">
        <f>INDEX(Table5[Corrected Island/Colony Name],MATCH('Full Data'!C5561,Table5[Colony_ID],0))</f>
        <v>Motu Eleven</v>
      </c>
      <c r="G5561" t="str">
        <f>INDEX(Table4[Common_Name],MATCH('Full Data'!D5561,Table4[SpcRecID],0))</f>
        <v>Common White Tern</v>
      </c>
      <c r="H5561" s="83" t="str">
        <f>INDEX(Data!E$2:E$6500,MATCH(A5561,Data!$A$2:$A$6500,0))</f>
        <v>data deficient</v>
      </c>
      <c r="I5561" s="90">
        <f>INDEX(Data!P$2:P$6500,MATCH(A5561,Data!$A$2:$A$6500,0))</f>
        <v>2012</v>
      </c>
      <c r="J5561" s="90">
        <f>INDEX(Data!Q$2:Q$6500,MATCH($A5561,Data!$A$2:$A$6500,0))</f>
        <v>2012</v>
      </c>
      <c r="K5561" s="90">
        <f>INDEX(Data!F$2:F$6500,MATCH($A5561,Data!$A$2:$A$6500,0))</f>
        <v>4</v>
      </c>
      <c r="L5561" s="90">
        <f>INDEX(Data!G$2:G$6500,MATCH($A5561,Data!$A$2:$A$6500,0))</f>
        <v>4</v>
      </c>
      <c r="M5561" s="90">
        <f>INDEX(Data!H$2:H$6500,MATCH($A5561,Data!$A$2:$A$6500,0))</f>
        <v>0</v>
      </c>
      <c r="N5561" s="90">
        <f>INDEX(Data!I$2:I$6500,MATCH($A5561,Data!$A$2:$A$6500,0))</f>
        <v>0</v>
      </c>
      <c r="O5561" s="83" t="str">
        <f>INDEX(Data!J$2:J$6500,MATCH($A5561,Data!$A$2:$A$6500,0))</f>
        <v>individuals</v>
      </c>
      <c r="P5561" t="str">
        <f>_xlfn.XLOOKUP(B5561,Table3[RefID],Table3[Citation])</f>
        <v>Cranwell &amp; Radford (unpublished data)</v>
      </c>
    </row>
    <row r="5562" spans="1:16" x14ac:dyDescent="0.35">
      <c r="A5562" s="68">
        <v>5560</v>
      </c>
      <c r="B5562" s="71">
        <v>342</v>
      </c>
      <c r="C5562" s="72">
        <v>5084</v>
      </c>
      <c r="D5562" s="69">
        <v>3298</v>
      </c>
      <c r="E5562" t="str">
        <f>INDEX(Table5[EEZ],MATCH(C5562,Table5[Colony_ID],0))</f>
        <v>French Polynesian Exclusive Economic Zone</v>
      </c>
      <c r="F5562" t="str">
        <f>INDEX(Table5[Corrected Island/Colony Name],MATCH('Full Data'!C5562,Table5[Colony_ID],0))</f>
        <v>Motu Fifteen</v>
      </c>
      <c r="G5562" t="str">
        <f>INDEX(Table4[Common_Name],MATCH('Full Data'!D5562,Table4[SpcRecID],0))</f>
        <v>Common White Tern</v>
      </c>
      <c r="H5562" s="83" t="str">
        <f>INDEX(Data!E$2:E$6500,MATCH(A5562,Data!$A$2:$A$6500,0))</f>
        <v>data deficient</v>
      </c>
      <c r="I5562" s="90">
        <f>INDEX(Data!P$2:P$6500,MATCH(A5562,Data!$A$2:$A$6500,0))</f>
        <v>2012</v>
      </c>
      <c r="J5562" s="90">
        <f>INDEX(Data!Q$2:Q$6500,MATCH($A5562,Data!$A$2:$A$6500,0))</f>
        <v>2012</v>
      </c>
      <c r="K5562" s="90">
        <f>INDEX(Data!F$2:F$6500,MATCH($A5562,Data!$A$2:$A$6500,0))</f>
        <v>1</v>
      </c>
      <c r="L5562" s="90">
        <f>INDEX(Data!G$2:G$6500,MATCH($A5562,Data!$A$2:$A$6500,0))</f>
        <v>1</v>
      </c>
      <c r="M5562" s="90">
        <f>INDEX(Data!H$2:H$6500,MATCH($A5562,Data!$A$2:$A$6500,0))</f>
        <v>0</v>
      </c>
      <c r="N5562" s="90">
        <f>INDEX(Data!I$2:I$6500,MATCH($A5562,Data!$A$2:$A$6500,0))</f>
        <v>0</v>
      </c>
      <c r="O5562" s="83" t="str">
        <f>INDEX(Data!J$2:J$6500,MATCH($A5562,Data!$A$2:$A$6500,0))</f>
        <v>individuals</v>
      </c>
      <c r="P5562" t="str">
        <f>_xlfn.XLOOKUP(B5562,Table3[RefID],Table3[Citation])</f>
        <v>Cranwell &amp; Radford (unpublished data)</v>
      </c>
    </row>
    <row r="5563" spans="1:16" x14ac:dyDescent="0.35">
      <c r="A5563" s="68">
        <v>5561</v>
      </c>
      <c r="B5563" s="71">
        <v>342</v>
      </c>
      <c r="C5563" s="72">
        <v>5085</v>
      </c>
      <c r="D5563" s="69">
        <v>3298</v>
      </c>
      <c r="E5563" t="str">
        <f>INDEX(Table5[EEZ],MATCH(C5563,Table5[Colony_ID],0))</f>
        <v>French Polynesian Exclusive Economic Zone</v>
      </c>
      <c r="F5563" t="str">
        <f>INDEX(Table5[Corrected Island/Colony Name],MATCH('Full Data'!C5563,Table5[Colony_ID],0))</f>
        <v>Motu Five</v>
      </c>
      <c r="G5563" t="str">
        <f>INDEX(Table4[Common_Name],MATCH('Full Data'!D5563,Table4[SpcRecID],0))</f>
        <v>Common White Tern</v>
      </c>
      <c r="H5563" s="83" t="str">
        <f>INDEX(Data!E$2:E$6500,MATCH(A5563,Data!$A$2:$A$6500,0))</f>
        <v>data deficient</v>
      </c>
      <c r="I5563" s="90">
        <f>INDEX(Data!P$2:P$6500,MATCH(A5563,Data!$A$2:$A$6500,0))</f>
        <v>2012</v>
      </c>
      <c r="J5563" s="90">
        <f>INDEX(Data!Q$2:Q$6500,MATCH($A5563,Data!$A$2:$A$6500,0))</f>
        <v>2012</v>
      </c>
      <c r="K5563" s="90">
        <f>INDEX(Data!F$2:F$6500,MATCH($A5563,Data!$A$2:$A$6500,0))</f>
        <v>8</v>
      </c>
      <c r="L5563" s="90">
        <f>INDEX(Data!G$2:G$6500,MATCH($A5563,Data!$A$2:$A$6500,0))</f>
        <v>8</v>
      </c>
      <c r="M5563" s="90">
        <f>INDEX(Data!H$2:H$6500,MATCH($A5563,Data!$A$2:$A$6500,0))</f>
        <v>0</v>
      </c>
      <c r="N5563" s="90">
        <f>INDEX(Data!I$2:I$6500,MATCH($A5563,Data!$A$2:$A$6500,0))</f>
        <v>0</v>
      </c>
      <c r="O5563" s="83" t="str">
        <f>INDEX(Data!J$2:J$6500,MATCH($A5563,Data!$A$2:$A$6500,0))</f>
        <v>individuals</v>
      </c>
      <c r="P5563" t="str">
        <f>_xlfn.XLOOKUP(B5563,Table3[RefID],Table3[Citation])</f>
        <v>Cranwell &amp; Radford (unpublished data)</v>
      </c>
    </row>
    <row r="5564" spans="1:16" x14ac:dyDescent="0.35">
      <c r="A5564" s="68">
        <v>5562</v>
      </c>
      <c r="B5564" s="71">
        <v>342</v>
      </c>
      <c r="C5564" s="72">
        <v>5086</v>
      </c>
      <c r="D5564" s="69">
        <v>3298</v>
      </c>
      <c r="E5564" t="str">
        <f>INDEX(Table5[EEZ],MATCH(C5564,Table5[Colony_ID],0))</f>
        <v>French Polynesian Exclusive Economic Zone</v>
      </c>
      <c r="F5564" t="str">
        <f>INDEX(Table5[Corrected Island/Colony Name],MATCH('Full Data'!C5564,Table5[Colony_ID],0))</f>
        <v>Motu Four</v>
      </c>
      <c r="G5564" t="str">
        <f>INDEX(Table4[Common_Name],MATCH('Full Data'!D5564,Table4[SpcRecID],0))</f>
        <v>Common White Tern</v>
      </c>
      <c r="H5564" s="83" t="str">
        <f>INDEX(Data!E$2:E$6500,MATCH(A5564,Data!$A$2:$A$6500,0))</f>
        <v>data deficient</v>
      </c>
      <c r="I5564" s="90">
        <f>INDEX(Data!P$2:P$6500,MATCH(A5564,Data!$A$2:$A$6500,0))</f>
        <v>2012</v>
      </c>
      <c r="J5564" s="90">
        <f>INDEX(Data!Q$2:Q$6500,MATCH($A5564,Data!$A$2:$A$6500,0))</f>
        <v>2012</v>
      </c>
      <c r="K5564" s="90">
        <f>INDEX(Data!F$2:F$6500,MATCH($A5564,Data!$A$2:$A$6500,0))</f>
        <v>16</v>
      </c>
      <c r="L5564" s="90">
        <f>INDEX(Data!G$2:G$6500,MATCH($A5564,Data!$A$2:$A$6500,0))</f>
        <v>16</v>
      </c>
      <c r="M5564" s="90">
        <f>INDEX(Data!H$2:H$6500,MATCH($A5564,Data!$A$2:$A$6500,0))</f>
        <v>0</v>
      </c>
      <c r="N5564" s="90">
        <f>INDEX(Data!I$2:I$6500,MATCH($A5564,Data!$A$2:$A$6500,0))</f>
        <v>0</v>
      </c>
      <c r="O5564" s="83" t="str">
        <f>INDEX(Data!J$2:J$6500,MATCH($A5564,Data!$A$2:$A$6500,0))</f>
        <v>individuals</v>
      </c>
      <c r="P5564" t="str">
        <f>_xlfn.XLOOKUP(B5564,Table3[RefID],Table3[Citation])</f>
        <v>Cranwell &amp; Radford (unpublished data)</v>
      </c>
    </row>
    <row r="5565" spans="1:16" x14ac:dyDescent="0.35">
      <c r="A5565" s="68">
        <v>5563</v>
      </c>
      <c r="B5565" s="71">
        <v>342</v>
      </c>
      <c r="C5565" s="72">
        <v>5088</v>
      </c>
      <c r="D5565" s="69">
        <v>3298</v>
      </c>
      <c r="E5565" t="str">
        <f>INDEX(Table5[EEZ],MATCH(C5565,Table5[Colony_ID],0))</f>
        <v>French Polynesian Exclusive Economic Zone</v>
      </c>
      <c r="F5565" t="str">
        <f>INDEX(Table5[Corrected Island/Colony Name],MATCH('Full Data'!C5565,Table5[Colony_ID],0))</f>
        <v>Motu Nine</v>
      </c>
      <c r="G5565" t="str">
        <f>INDEX(Table4[Common_Name],MATCH('Full Data'!D5565,Table4[SpcRecID],0))</f>
        <v>Common White Tern</v>
      </c>
      <c r="H5565" s="83" t="str">
        <f>INDEX(Data!E$2:E$6500,MATCH(A5565,Data!$A$2:$A$6500,0))</f>
        <v>data deficient</v>
      </c>
      <c r="I5565" s="90">
        <f>INDEX(Data!P$2:P$6500,MATCH(A5565,Data!$A$2:$A$6500,0))</f>
        <v>2012</v>
      </c>
      <c r="J5565" s="90">
        <f>INDEX(Data!Q$2:Q$6500,MATCH($A5565,Data!$A$2:$A$6500,0))</f>
        <v>2012</v>
      </c>
      <c r="K5565" s="90">
        <f>INDEX(Data!F$2:F$6500,MATCH($A5565,Data!$A$2:$A$6500,0))</f>
        <v>9</v>
      </c>
      <c r="L5565" s="90">
        <f>INDEX(Data!G$2:G$6500,MATCH($A5565,Data!$A$2:$A$6500,0))</f>
        <v>9</v>
      </c>
      <c r="M5565" s="90">
        <f>INDEX(Data!H$2:H$6500,MATCH($A5565,Data!$A$2:$A$6500,0))</f>
        <v>0</v>
      </c>
      <c r="N5565" s="90">
        <f>INDEX(Data!I$2:I$6500,MATCH($A5565,Data!$A$2:$A$6500,0))</f>
        <v>0</v>
      </c>
      <c r="O5565" s="83" t="str">
        <f>INDEX(Data!J$2:J$6500,MATCH($A5565,Data!$A$2:$A$6500,0))</f>
        <v>individuals</v>
      </c>
      <c r="P5565" t="str">
        <f>_xlfn.XLOOKUP(B5565,Table3[RefID],Table3[Citation])</f>
        <v>Cranwell &amp; Radford (unpublished data)</v>
      </c>
    </row>
    <row r="5566" spans="1:16" x14ac:dyDescent="0.35">
      <c r="A5566" s="68">
        <v>5564</v>
      </c>
      <c r="B5566" s="71">
        <v>342</v>
      </c>
      <c r="C5566" s="72">
        <v>5090</v>
      </c>
      <c r="D5566" s="69">
        <v>3298</v>
      </c>
      <c r="E5566" t="str">
        <f>INDEX(Table5[EEZ],MATCH(C5566,Table5[Colony_ID],0))</f>
        <v>French Polynesian Exclusive Economic Zone</v>
      </c>
      <c r="F5566" t="str">
        <f>INDEX(Table5[Corrected Island/Colony Name],MATCH('Full Data'!C5566,Table5[Colony_ID],0))</f>
        <v>Motu Seven</v>
      </c>
      <c r="G5566" t="str">
        <f>INDEX(Table4[Common_Name],MATCH('Full Data'!D5566,Table4[SpcRecID],0))</f>
        <v>Common White Tern</v>
      </c>
      <c r="H5566" s="83" t="str">
        <f>INDEX(Data!E$2:E$6500,MATCH(A5566,Data!$A$2:$A$6500,0))</f>
        <v>data deficient</v>
      </c>
      <c r="I5566" s="90">
        <f>INDEX(Data!P$2:P$6500,MATCH(A5566,Data!$A$2:$A$6500,0))</f>
        <v>2012</v>
      </c>
      <c r="J5566" s="90">
        <f>INDEX(Data!Q$2:Q$6500,MATCH($A5566,Data!$A$2:$A$6500,0))</f>
        <v>2012</v>
      </c>
      <c r="K5566" s="90">
        <f>INDEX(Data!F$2:F$6500,MATCH($A5566,Data!$A$2:$A$6500,0))</f>
        <v>6</v>
      </c>
      <c r="L5566" s="90">
        <f>INDEX(Data!G$2:G$6500,MATCH($A5566,Data!$A$2:$A$6500,0))</f>
        <v>6</v>
      </c>
      <c r="M5566" s="90">
        <f>INDEX(Data!H$2:H$6500,MATCH($A5566,Data!$A$2:$A$6500,0))</f>
        <v>0</v>
      </c>
      <c r="N5566" s="90">
        <f>INDEX(Data!I$2:I$6500,MATCH($A5566,Data!$A$2:$A$6500,0))</f>
        <v>0</v>
      </c>
      <c r="O5566" s="83" t="str">
        <f>INDEX(Data!J$2:J$6500,MATCH($A5566,Data!$A$2:$A$6500,0))</f>
        <v>individuals</v>
      </c>
      <c r="P5566" t="str">
        <f>_xlfn.XLOOKUP(B5566,Table3[RefID],Table3[Citation])</f>
        <v>Cranwell &amp; Radford (unpublished data)</v>
      </c>
    </row>
    <row r="5567" spans="1:16" x14ac:dyDescent="0.35">
      <c r="A5567" s="68">
        <v>5565</v>
      </c>
      <c r="B5567" s="71">
        <v>342</v>
      </c>
      <c r="C5567" s="72">
        <v>5092</v>
      </c>
      <c r="D5567" s="69">
        <v>3298</v>
      </c>
      <c r="E5567" t="str">
        <f>INDEX(Table5[EEZ],MATCH(C5567,Table5[Colony_ID],0))</f>
        <v>French Polynesian Exclusive Economic Zone</v>
      </c>
      <c r="F5567" t="str">
        <f>INDEX(Table5[Corrected Island/Colony Name],MATCH('Full Data'!C5567,Table5[Colony_ID],0))</f>
        <v>Motu Sixteen</v>
      </c>
      <c r="G5567" t="str">
        <f>INDEX(Table4[Common_Name],MATCH('Full Data'!D5567,Table4[SpcRecID],0))</f>
        <v>Common White Tern</v>
      </c>
      <c r="H5567" s="83" t="str">
        <f>INDEX(Data!E$2:E$6500,MATCH(A5567,Data!$A$2:$A$6500,0))</f>
        <v>data deficient</v>
      </c>
      <c r="I5567" s="90">
        <f>INDEX(Data!P$2:P$6500,MATCH(A5567,Data!$A$2:$A$6500,0))</f>
        <v>2012</v>
      </c>
      <c r="J5567" s="90">
        <f>INDEX(Data!Q$2:Q$6500,MATCH($A5567,Data!$A$2:$A$6500,0))</f>
        <v>2012</v>
      </c>
      <c r="K5567" s="90">
        <f>INDEX(Data!F$2:F$6500,MATCH($A5567,Data!$A$2:$A$6500,0))</f>
        <v>2</v>
      </c>
      <c r="L5567" s="90">
        <f>INDEX(Data!G$2:G$6500,MATCH($A5567,Data!$A$2:$A$6500,0))</f>
        <v>2</v>
      </c>
      <c r="M5567" s="90">
        <f>INDEX(Data!H$2:H$6500,MATCH($A5567,Data!$A$2:$A$6500,0))</f>
        <v>0</v>
      </c>
      <c r="N5567" s="90">
        <f>INDEX(Data!I$2:I$6500,MATCH($A5567,Data!$A$2:$A$6500,0))</f>
        <v>0</v>
      </c>
      <c r="O5567" s="83" t="str">
        <f>INDEX(Data!J$2:J$6500,MATCH($A5567,Data!$A$2:$A$6500,0))</f>
        <v>individuals</v>
      </c>
      <c r="P5567" t="str">
        <f>_xlfn.XLOOKUP(B5567,Table3[RefID],Table3[Citation])</f>
        <v>Cranwell &amp; Radford (unpublished data)</v>
      </c>
    </row>
    <row r="5568" spans="1:16" x14ac:dyDescent="0.35">
      <c r="A5568" s="68">
        <v>5566</v>
      </c>
      <c r="B5568" s="71">
        <v>342</v>
      </c>
      <c r="C5568" s="72">
        <v>5095</v>
      </c>
      <c r="D5568" s="69">
        <v>3298</v>
      </c>
      <c r="E5568" t="str">
        <f>INDEX(Table5[EEZ],MATCH(C5568,Table5[Colony_ID],0))</f>
        <v>French Polynesian Exclusive Economic Zone</v>
      </c>
      <c r="F5568" t="str">
        <f>INDEX(Table5[Corrected Island/Colony Name],MATCH('Full Data'!C5568,Table5[Colony_ID],0))</f>
        <v>Motu Three</v>
      </c>
      <c r="G5568" t="str">
        <f>INDEX(Table4[Common_Name],MATCH('Full Data'!D5568,Table4[SpcRecID],0))</f>
        <v>Common White Tern</v>
      </c>
      <c r="H5568" s="83" t="str">
        <f>INDEX(Data!E$2:E$6500,MATCH(A5568,Data!$A$2:$A$6500,0))</f>
        <v>data deficient</v>
      </c>
      <c r="I5568" s="90">
        <f>INDEX(Data!P$2:P$6500,MATCH(A5568,Data!$A$2:$A$6500,0))</f>
        <v>2012</v>
      </c>
      <c r="J5568" s="90">
        <f>INDEX(Data!Q$2:Q$6500,MATCH($A5568,Data!$A$2:$A$6500,0))</f>
        <v>2012</v>
      </c>
      <c r="K5568" s="90">
        <f>INDEX(Data!F$2:F$6500,MATCH($A5568,Data!$A$2:$A$6500,0))</f>
        <v>42</v>
      </c>
      <c r="L5568" s="90">
        <f>INDEX(Data!G$2:G$6500,MATCH($A5568,Data!$A$2:$A$6500,0))</f>
        <v>42</v>
      </c>
      <c r="M5568" s="90">
        <f>INDEX(Data!H$2:H$6500,MATCH($A5568,Data!$A$2:$A$6500,0))</f>
        <v>0</v>
      </c>
      <c r="N5568" s="90">
        <f>INDEX(Data!I$2:I$6500,MATCH($A5568,Data!$A$2:$A$6500,0))</f>
        <v>0</v>
      </c>
      <c r="O5568" s="83" t="str">
        <f>INDEX(Data!J$2:J$6500,MATCH($A5568,Data!$A$2:$A$6500,0))</f>
        <v>individuals</v>
      </c>
      <c r="P5568" t="str">
        <f>_xlfn.XLOOKUP(B5568,Table3[RefID],Table3[Citation])</f>
        <v>Cranwell &amp; Radford (unpublished data)</v>
      </c>
    </row>
    <row r="5569" spans="1:16" x14ac:dyDescent="0.35">
      <c r="A5569" s="68">
        <v>5567</v>
      </c>
      <c r="B5569" s="71">
        <v>342</v>
      </c>
      <c r="C5569" s="72">
        <v>5096</v>
      </c>
      <c r="D5569" s="69">
        <v>3298</v>
      </c>
      <c r="E5569" t="str">
        <f>INDEX(Table5[EEZ],MATCH(C5569,Table5[Colony_ID],0))</f>
        <v>French Polynesian Exclusive Economic Zone</v>
      </c>
      <c r="F5569" t="str">
        <f>INDEX(Table5[Corrected Island/Colony Name],MATCH('Full Data'!C5569,Table5[Colony_ID],0))</f>
        <v>Motu Twelve</v>
      </c>
      <c r="G5569" t="str">
        <f>INDEX(Table4[Common_Name],MATCH('Full Data'!D5569,Table4[SpcRecID],0))</f>
        <v>Common White Tern</v>
      </c>
      <c r="H5569" s="83" t="str">
        <f>INDEX(Data!E$2:E$6500,MATCH(A5569,Data!$A$2:$A$6500,0))</f>
        <v>data deficient</v>
      </c>
      <c r="I5569" s="90">
        <f>INDEX(Data!P$2:P$6500,MATCH(A5569,Data!$A$2:$A$6500,0))</f>
        <v>2012</v>
      </c>
      <c r="J5569" s="90">
        <f>INDEX(Data!Q$2:Q$6500,MATCH($A5569,Data!$A$2:$A$6500,0))</f>
        <v>2012</v>
      </c>
      <c r="K5569" s="90">
        <f>INDEX(Data!F$2:F$6500,MATCH($A5569,Data!$A$2:$A$6500,0))</f>
        <v>4</v>
      </c>
      <c r="L5569" s="90">
        <f>INDEX(Data!G$2:G$6500,MATCH($A5569,Data!$A$2:$A$6500,0))</f>
        <v>4</v>
      </c>
      <c r="M5569" s="90">
        <f>INDEX(Data!H$2:H$6500,MATCH($A5569,Data!$A$2:$A$6500,0))</f>
        <v>0</v>
      </c>
      <c r="N5569" s="90">
        <f>INDEX(Data!I$2:I$6500,MATCH($A5569,Data!$A$2:$A$6500,0))</f>
        <v>0</v>
      </c>
      <c r="O5569" s="83" t="str">
        <f>INDEX(Data!J$2:J$6500,MATCH($A5569,Data!$A$2:$A$6500,0))</f>
        <v>individuals</v>
      </c>
      <c r="P5569" t="str">
        <f>_xlfn.XLOOKUP(B5569,Table3[RefID],Table3[Citation])</f>
        <v>Cranwell &amp; Radford (unpublished data)</v>
      </c>
    </row>
    <row r="5570" spans="1:16" x14ac:dyDescent="0.35">
      <c r="A5570" s="68">
        <v>5568</v>
      </c>
      <c r="B5570" s="71">
        <v>342</v>
      </c>
      <c r="C5570" s="72">
        <v>5097</v>
      </c>
      <c r="D5570" s="69">
        <v>3298</v>
      </c>
      <c r="E5570" t="str">
        <f>INDEX(Table5[EEZ],MATCH(C5570,Table5[Colony_ID],0))</f>
        <v>French Polynesian Exclusive Economic Zone</v>
      </c>
      <c r="F5570" t="str">
        <f>INDEX(Table5[Corrected Island/Colony Name],MATCH('Full Data'!C5570,Table5[Colony_ID],0))</f>
        <v>Motu Two</v>
      </c>
      <c r="G5570" t="str">
        <f>INDEX(Table4[Common_Name],MATCH('Full Data'!D5570,Table4[SpcRecID],0))</f>
        <v>Common White Tern</v>
      </c>
      <c r="H5570" s="83" t="str">
        <f>INDEX(Data!E$2:E$6500,MATCH(A5570,Data!$A$2:$A$6500,0))</f>
        <v>data deficient</v>
      </c>
      <c r="I5570" s="90">
        <f>INDEX(Data!P$2:P$6500,MATCH(A5570,Data!$A$2:$A$6500,0))</f>
        <v>2012</v>
      </c>
      <c r="J5570" s="90">
        <f>INDEX(Data!Q$2:Q$6500,MATCH($A5570,Data!$A$2:$A$6500,0))</f>
        <v>2012</v>
      </c>
      <c r="K5570" s="90">
        <f>INDEX(Data!F$2:F$6500,MATCH($A5570,Data!$A$2:$A$6500,0))</f>
        <v>21</v>
      </c>
      <c r="L5570" s="90">
        <f>INDEX(Data!G$2:G$6500,MATCH($A5570,Data!$A$2:$A$6500,0))</f>
        <v>21</v>
      </c>
      <c r="M5570" s="90">
        <f>INDEX(Data!H$2:H$6500,MATCH($A5570,Data!$A$2:$A$6500,0))</f>
        <v>0</v>
      </c>
      <c r="N5570" s="90">
        <f>INDEX(Data!I$2:I$6500,MATCH($A5570,Data!$A$2:$A$6500,0))</f>
        <v>0</v>
      </c>
      <c r="O5570" s="83" t="str">
        <f>INDEX(Data!J$2:J$6500,MATCH($A5570,Data!$A$2:$A$6500,0))</f>
        <v>individuals</v>
      </c>
      <c r="P5570" t="str">
        <f>_xlfn.XLOOKUP(B5570,Table3[RefID],Table3[Citation])</f>
        <v>Cranwell &amp; Radford (unpublished data)</v>
      </c>
    </row>
    <row r="5571" spans="1:16" x14ac:dyDescent="0.35">
      <c r="A5571" s="68">
        <v>5569</v>
      </c>
      <c r="B5571" s="71">
        <v>342</v>
      </c>
      <c r="C5571" s="72">
        <v>5166</v>
      </c>
      <c r="D5571" s="69">
        <v>3298</v>
      </c>
      <c r="E5571" t="str">
        <f>INDEX(Table5[EEZ],MATCH(C5571,Table5[Colony_ID],0))</f>
        <v>French Polynesian Exclusive Economic Zone</v>
      </c>
      <c r="F5571" t="str">
        <f>INDEX(Table5[Corrected Island/Colony Name],MATCH('Full Data'!C5571,Table5[Colony_ID],0))</f>
        <v>Tenarunga Atoll</v>
      </c>
      <c r="G5571" t="str">
        <f>INDEX(Table4[Common_Name],MATCH('Full Data'!D5571,Table4[SpcRecID],0))</f>
        <v>Common White Tern</v>
      </c>
      <c r="H5571" s="83" t="str">
        <f>INDEX(Data!E$2:E$6500,MATCH(A5571,Data!$A$2:$A$6500,0))</f>
        <v>data deficient</v>
      </c>
      <c r="I5571" s="90">
        <f>INDEX(Data!P$2:P$6500,MATCH(A5571,Data!$A$2:$A$6500,0))</f>
        <v>2012</v>
      </c>
      <c r="J5571" s="90">
        <f>INDEX(Data!Q$2:Q$6500,MATCH($A5571,Data!$A$2:$A$6500,0))</f>
        <v>2012</v>
      </c>
      <c r="K5571" s="90">
        <f>INDEX(Data!F$2:F$6500,MATCH($A5571,Data!$A$2:$A$6500,0))</f>
        <v>3</v>
      </c>
      <c r="L5571" s="90">
        <f>INDEX(Data!G$2:G$6500,MATCH($A5571,Data!$A$2:$A$6500,0))</f>
        <v>3</v>
      </c>
      <c r="M5571" s="90">
        <f>INDEX(Data!H$2:H$6500,MATCH($A5571,Data!$A$2:$A$6500,0))</f>
        <v>0</v>
      </c>
      <c r="N5571" s="90">
        <f>INDEX(Data!I$2:I$6500,MATCH($A5571,Data!$A$2:$A$6500,0))</f>
        <v>0</v>
      </c>
      <c r="O5571" s="83" t="str">
        <f>INDEX(Data!J$2:J$6500,MATCH($A5571,Data!$A$2:$A$6500,0))</f>
        <v>individuals</v>
      </c>
      <c r="P5571" t="str">
        <f>_xlfn.XLOOKUP(B5571,Table3[RefID],Table3[Citation])</f>
        <v>Cranwell &amp; Radford (unpublished data)</v>
      </c>
    </row>
    <row r="5572" spans="1:16" x14ac:dyDescent="0.35">
      <c r="A5572" s="68">
        <v>5570</v>
      </c>
      <c r="B5572" s="71">
        <v>342</v>
      </c>
      <c r="C5572" s="72">
        <v>5216</v>
      </c>
      <c r="D5572" s="69">
        <v>3298</v>
      </c>
      <c r="E5572" t="str">
        <f>INDEX(Table5[EEZ],MATCH(C5572,Table5[Colony_ID],0))</f>
        <v>French Polynesian Exclusive Economic Zone</v>
      </c>
      <c r="F5572" t="str">
        <f>INDEX(Table5[Corrected Island/Colony Name],MATCH('Full Data'!C5572,Table5[Colony_ID],0))</f>
        <v>Vahanga Atoll</v>
      </c>
      <c r="G5572" t="str">
        <f>INDEX(Table4[Common_Name],MATCH('Full Data'!D5572,Table4[SpcRecID],0))</f>
        <v>Common White Tern</v>
      </c>
      <c r="H5572" s="83" t="str">
        <f>INDEX(Data!E$2:E$6500,MATCH(A5572,Data!$A$2:$A$6500,0))</f>
        <v>data deficient</v>
      </c>
      <c r="I5572" s="90">
        <f>INDEX(Data!P$2:P$6500,MATCH(A5572,Data!$A$2:$A$6500,0))</f>
        <v>2012</v>
      </c>
      <c r="J5572" s="90">
        <f>INDEX(Data!Q$2:Q$6500,MATCH($A5572,Data!$A$2:$A$6500,0))</f>
        <v>2012</v>
      </c>
      <c r="K5572" s="90">
        <f>INDEX(Data!F$2:F$6500,MATCH($A5572,Data!$A$2:$A$6500,0))</f>
        <v>35</v>
      </c>
      <c r="L5572" s="90">
        <f>INDEX(Data!G$2:G$6500,MATCH($A5572,Data!$A$2:$A$6500,0))</f>
        <v>35</v>
      </c>
      <c r="M5572" s="90">
        <f>INDEX(Data!H$2:H$6500,MATCH($A5572,Data!$A$2:$A$6500,0))</f>
        <v>0</v>
      </c>
      <c r="N5572" s="90">
        <f>INDEX(Data!I$2:I$6500,MATCH($A5572,Data!$A$2:$A$6500,0))</f>
        <v>0</v>
      </c>
      <c r="O5572" s="83" t="str">
        <f>INDEX(Data!J$2:J$6500,MATCH($A5572,Data!$A$2:$A$6500,0))</f>
        <v>individuals</v>
      </c>
      <c r="P5572" t="str">
        <f>_xlfn.XLOOKUP(B5572,Table3[RefID],Table3[Citation])</f>
        <v>Cranwell &amp; Radford (unpublished data)</v>
      </c>
    </row>
    <row r="5573" spans="1:16" x14ac:dyDescent="0.35">
      <c r="A5573" s="68">
        <v>5571</v>
      </c>
      <c r="B5573" s="71">
        <v>342</v>
      </c>
      <c r="C5573" s="72">
        <v>5166</v>
      </c>
      <c r="D5573" s="69">
        <v>3263</v>
      </c>
      <c r="E5573" t="str">
        <f>INDEX(Table5[EEZ],MATCH(C5573,Table5[Colony_ID],0))</f>
        <v>French Polynesian Exclusive Economic Zone</v>
      </c>
      <c r="F5573" t="str">
        <f>INDEX(Table5[Corrected Island/Colony Name],MATCH('Full Data'!C5573,Table5[Colony_ID],0))</f>
        <v>Tenarunga Atoll</v>
      </c>
      <c r="G5573" t="str">
        <f>INDEX(Table4[Common_Name],MATCH('Full Data'!D5573,Table4[SpcRecID],0))</f>
        <v>Greater crested Tern</v>
      </c>
      <c r="H5573" s="83" t="str">
        <f>INDEX(Data!E$2:E$6500,MATCH(A5573,Data!$A$2:$A$6500,0))</f>
        <v>data deficient</v>
      </c>
      <c r="I5573" s="90">
        <f>INDEX(Data!P$2:P$6500,MATCH(A5573,Data!$A$2:$A$6500,0))</f>
        <v>2012</v>
      </c>
      <c r="J5573" s="90">
        <f>INDEX(Data!Q$2:Q$6500,MATCH($A5573,Data!$A$2:$A$6500,0))</f>
        <v>2012</v>
      </c>
      <c r="K5573" s="90">
        <f>INDEX(Data!F$2:F$6500,MATCH($A5573,Data!$A$2:$A$6500,0))</f>
        <v>6</v>
      </c>
      <c r="L5573" s="90">
        <f>INDEX(Data!G$2:G$6500,MATCH($A5573,Data!$A$2:$A$6500,0))</f>
        <v>6</v>
      </c>
      <c r="M5573" s="90">
        <f>INDEX(Data!H$2:H$6500,MATCH($A5573,Data!$A$2:$A$6500,0))</f>
        <v>0</v>
      </c>
      <c r="N5573" s="90">
        <f>INDEX(Data!I$2:I$6500,MATCH($A5573,Data!$A$2:$A$6500,0))</f>
        <v>0</v>
      </c>
      <c r="O5573" s="83" t="str">
        <f>INDEX(Data!J$2:J$6500,MATCH($A5573,Data!$A$2:$A$6500,0))</f>
        <v>individuals</v>
      </c>
      <c r="P5573" t="str">
        <f>_xlfn.XLOOKUP(B5573,Table3[RefID],Table3[Citation])</f>
        <v>Cranwell &amp; Radford (unpublished data)</v>
      </c>
    </row>
    <row r="5574" spans="1:16" x14ac:dyDescent="0.35">
      <c r="A5574" s="68">
        <v>5572</v>
      </c>
      <c r="B5574" s="71">
        <v>342</v>
      </c>
      <c r="C5574" s="72">
        <v>5081</v>
      </c>
      <c r="D5574" s="70">
        <v>3845</v>
      </c>
      <c r="E5574" t="str">
        <f>INDEX(Table5[EEZ],MATCH(C5574,Table5[Colony_ID],0))</f>
        <v>French Polynesian Exclusive Economic Zone</v>
      </c>
      <c r="F5574" t="str">
        <f>INDEX(Table5[Corrected Island/Colony Name],MATCH('Full Data'!C5574,Table5[Colony_ID],0))</f>
        <v>Motu Eight</v>
      </c>
      <c r="G5574" t="str">
        <f>INDEX(Table4[Common_Name],MATCH('Full Data'!D5574,Table4[SpcRecID],0))</f>
        <v>Great Frigatebird</v>
      </c>
      <c r="H5574" s="83" t="str">
        <f>INDEX(Data!E$2:E$6500,MATCH(A5574,Data!$A$2:$A$6500,0))</f>
        <v>Confirmed</v>
      </c>
      <c r="I5574" s="90">
        <f>INDEX(Data!P$2:P$6500,MATCH(A5574,Data!$A$2:$A$6500,0))</f>
        <v>2012</v>
      </c>
      <c r="J5574" s="90">
        <f>INDEX(Data!Q$2:Q$6500,MATCH($A5574,Data!$A$2:$A$6500,0))</f>
        <v>2012</v>
      </c>
      <c r="K5574" s="90">
        <f>INDEX(Data!F$2:F$6500,MATCH($A5574,Data!$A$2:$A$6500,0))</f>
        <v>1</v>
      </c>
      <c r="L5574" s="90">
        <f>INDEX(Data!G$2:G$6500,MATCH($A5574,Data!$A$2:$A$6500,0))</f>
        <v>1</v>
      </c>
      <c r="M5574" s="90">
        <f>INDEX(Data!H$2:H$6500,MATCH($A5574,Data!$A$2:$A$6500,0))</f>
        <v>0</v>
      </c>
      <c r="N5574" s="90">
        <f>INDEX(Data!I$2:I$6500,MATCH($A5574,Data!$A$2:$A$6500,0))</f>
        <v>0</v>
      </c>
      <c r="O5574" s="83" t="str">
        <f>INDEX(Data!J$2:J$6500,MATCH($A5574,Data!$A$2:$A$6500,0))</f>
        <v>breeding pairs</v>
      </c>
      <c r="P5574" t="str">
        <f>_xlfn.XLOOKUP(B5574,Table3[RefID],Table3[Citation])</f>
        <v>Cranwell &amp; Radford (unpublished data)</v>
      </c>
    </row>
    <row r="5575" spans="1:16" x14ac:dyDescent="0.35">
      <c r="A5575" s="68">
        <v>5573</v>
      </c>
      <c r="B5575" s="71">
        <v>342</v>
      </c>
      <c r="C5575" s="72">
        <v>5082</v>
      </c>
      <c r="D5575" s="70">
        <v>3845</v>
      </c>
      <c r="E5575" t="str">
        <f>INDEX(Table5[EEZ],MATCH(C5575,Table5[Colony_ID],0))</f>
        <v>French Polynesian Exclusive Economic Zone</v>
      </c>
      <c r="F5575" t="str">
        <f>INDEX(Table5[Corrected Island/Colony Name],MATCH('Full Data'!C5575,Table5[Colony_ID],0))</f>
        <v>Motu Eighteen</v>
      </c>
      <c r="G5575" t="str">
        <f>INDEX(Table4[Common_Name],MATCH('Full Data'!D5575,Table4[SpcRecID],0))</f>
        <v>Great Frigatebird</v>
      </c>
      <c r="H5575" s="83" t="str">
        <f>INDEX(Data!E$2:E$6500,MATCH(A5575,Data!$A$2:$A$6500,0))</f>
        <v>Confirmed</v>
      </c>
      <c r="I5575" s="90">
        <f>INDEX(Data!P$2:P$6500,MATCH(A5575,Data!$A$2:$A$6500,0))</f>
        <v>2012</v>
      </c>
      <c r="J5575" s="90">
        <f>INDEX(Data!Q$2:Q$6500,MATCH($A5575,Data!$A$2:$A$6500,0))</f>
        <v>2012</v>
      </c>
      <c r="K5575" s="90">
        <f>INDEX(Data!F$2:F$6500,MATCH($A5575,Data!$A$2:$A$6500,0))</f>
        <v>2</v>
      </c>
      <c r="L5575" s="90">
        <f>INDEX(Data!G$2:G$6500,MATCH($A5575,Data!$A$2:$A$6500,0))</f>
        <v>2</v>
      </c>
      <c r="M5575" s="90">
        <f>INDEX(Data!H$2:H$6500,MATCH($A5575,Data!$A$2:$A$6500,0))</f>
        <v>0</v>
      </c>
      <c r="N5575" s="90">
        <f>INDEX(Data!I$2:I$6500,MATCH($A5575,Data!$A$2:$A$6500,0))</f>
        <v>0</v>
      </c>
      <c r="O5575" s="83" t="str">
        <f>INDEX(Data!J$2:J$6500,MATCH($A5575,Data!$A$2:$A$6500,0))</f>
        <v>breeding pairs</v>
      </c>
      <c r="P5575" t="str">
        <f>_xlfn.XLOOKUP(B5575,Table3[RefID],Table3[Citation])</f>
        <v>Cranwell &amp; Radford (unpublished data)</v>
      </c>
    </row>
    <row r="5576" spans="1:16" x14ac:dyDescent="0.35">
      <c r="A5576" s="68">
        <v>5574</v>
      </c>
      <c r="B5576" s="71">
        <v>342</v>
      </c>
      <c r="C5576" s="72">
        <v>5087</v>
      </c>
      <c r="D5576" s="70">
        <v>3845</v>
      </c>
      <c r="E5576" t="str">
        <f>INDEX(Table5[EEZ],MATCH(C5576,Table5[Colony_ID],0))</f>
        <v>French Polynesian Exclusive Economic Zone</v>
      </c>
      <c r="F5576" t="str">
        <f>INDEX(Table5[Corrected Island/Colony Name],MATCH('Full Data'!C5576,Table5[Colony_ID],0))</f>
        <v>Motu Fourteen</v>
      </c>
      <c r="G5576" t="str">
        <f>INDEX(Table4[Common_Name],MATCH('Full Data'!D5576,Table4[SpcRecID],0))</f>
        <v>Great Frigatebird</v>
      </c>
      <c r="H5576" s="83" t="str">
        <f>INDEX(Data!E$2:E$6500,MATCH(A5576,Data!$A$2:$A$6500,0))</f>
        <v>Confirmed</v>
      </c>
      <c r="I5576" s="90">
        <f>INDEX(Data!P$2:P$6500,MATCH(A5576,Data!$A$2:$A$6500,0))</f>
        <v>2012</v>
      </c>
      <c r="J5576" s="90">
        <f>INDEX(Data!Q$2:Q$6500,MATCH($A5576,Data!$A$2:$A$6500,0))</f>
        <v>2012</v>
      </c>
      <c r="K5576" s="90">
        <f>INDEX(Data!F$2:F$6500,MATCH($A5576,Data!$A$2:$A$6500,0))</f>
        <v>8</v>
      </c>
      <c r="L5576" s="90">
        <f>INDEX(Data!G$2:G$6500,MATCH($A5576,Data!$A$2:$A$6500,0))</f>
        <v>8</v>
      </c>
      <c r="M5576" s="90">
        <f>INDEX(Data!H$2:H$6500,MATCH($A5576,Data!$A$2:$A$6500,0))</f>
        <v>0</v>
      </c>
      <c r="N5576" s="90">
        <f>INDEX(Data!I$2:I$6500,MATCH($A5576,Data!$A$2:$A$6500,0))</f>
        <v>0</v>
      </c>
      <c r="O5576" s="83" t="str">
        <f>INDEX(Data!J$2:J$6500,MATCH($A5576,Data!$A$2:$A$6500,0))</f>
        <v>breeding pairs</v>
      </c>
      <c r="P5576" t="str">
        <f>_xlfn.XLOOKUP(B5576,Table3[RefID],Table3[Citation])</f>
        <v>Cranwell &amp; Radford (unpublished data)</v>
      </c>
    </row>
    <row r="5577" spans="1:16" x14ac:dyDescent="0.35">
      <c r="A5577" s="68">
        <v>5575</v>
      </c>
      <c r="B5577" s="71">
        <v>342</v>
      </c>
      <c r="C5577" s="72">
        <v>5088</v>
      </c>
      <c r="D5577" s="70">
        <v>3845</v>
      </c>
      <c r="E5577" t="str">
        <f>INDEX(Table5[EEZ],MATCH(C5577,Table5[Colony_ID],0))</f>
        <v>French Polynesian Exclusive Economic Zone</v>
      </c>
      <c r="F5577" t="str">
        <f>INDEX(Table5[Corrected Island/Colony Name],MATCH('Full Data'!C5577,Table5[Colony_ID],0))</f>
        <v>Motu Nine</v>
      </c>
      <c r="G5577" t="str">
        <f>INDEX(Table4[Common_Name],MATCH('Full Data'!D5577,Table4[SpcRecID],0))</f>
        <v>Great Frigatebird</v>
      </c>
      <c r="H5577" s="83" t="str">
        <f>INDEX(Data!E$2:E$6500,MATCH(A5577,Data!$A$2:$A$6500,0))</f>
        <v>Confirmed</v>
      </c>
      <c r="I5577" s="90">
        <f>INDEX(Data!P$2:P$6500,MATCH(A5577,Data!$A$2:$A$6500,0))</f>
        <v>2012</v>
      </c>
      <c r="J5577" s="90">
        <f>INDEX(Data!Q$2:Q$6500,MATCH($A5577,Data!$A$2:$A$6500,0))</f>
        <v>2012</v>
      </c>
      <c r="K5577" s="90">
        <f>INDEX(Data!F$2:F$6500,MATCH($A5577,Data!$A$2:$A$6500,0))</f>
        <v>3</v>
      </c>
      <c r="L5577" s="90">
        <f>INDEX(Data!G$2:G$6500,MATCH($A5577,Data!$A$2:$A$6500,0))</f>
        <v>3</v>
      </c>
      <c r="M5577" s="90">
        <f>INDEX(Data!H$2:H$6500,MATCH($A5577,Data!$A$2:$A$6500,0))</f>
        <v>0</v>
      </c>
      <c r="N5577" s="90">
        <f>INDEX(Data!I$2:I$6500,MATCH($A5577,Data!$A$2:$A$6500,0))</f>
        <v>0</v>
      </c>
      <c r="O5577" s="83" t="str">
        <f>INDEX(Data!J$2:J$6500,MATCH($A5577,Data!$A$2:$A$6500,0))</f>
        <v>breeding pairs</v>
      </c>
      <c r="P5577" t="str">
        <f>_xlfn.XLOOKUP(B5577,Table3[RefID],Table3[Citation])</f>
        <v>Cranwell &amp; Radford (unpublished data)</v>
      </c>
    </row>
    <row r="5578" spans="1:16" x14ac:dyDescent="0.35">
      <c r="A5578" s="68">
        <v>5576</v>
      </c>
      <c r="B5578" s="71">
        <v>342</v>
      </c>
      <c r="C5578" s="72">
        <v>5091</v>
      </c>
      <c r="D5578" s="70">
        <v>3845</v>
      </c>
      <c r="E5578" t="str">
        <f>INDEX(Table5[EEZ],MATCH(C5578,Table5[Colony_ID],0))</f>
        <v>French Polynesian Exclusive Economic Zone</v>
      </c>
      <c r="F5578" t="str">
        <f>INDEX(Table5[Corrected Island/Colony Name],MATCH('Full Data'!C5578,Table5[Colony_ID],0))</f>
        <v>Motu Six</v>
      </c>
      <c r="G5578" t="str">
        <f>INDEX(Table4[Common_Name],MATCH('Full Data'!D5578,Table4[SpcRecID],0))</f>
        <v>Great Frigatebird</v>
      </c>
      <c r="H5578" s="83" t="str">
        <f>INDEX(Data!E$2:E$6500,MATCH(A5578,Data!$A$2:$A$6500,0))</f>
        <v>Confirmed</v>
      </c>
      <c r="I5578" s="90">
        <f>INDEX(Data!P$2:P$6500,MATCH(A5578,Data!$A$2:$A$6500,0))</f>
        <v>2012</v>
      </c>
      <c r="J5578" s="90">
        <f>INDEX(Data!Q$2:Q$6500,MATCH($A5578,Data!$A$2:$A$6500,0))</f>
        <v>2012</v>
      </c>
      <c r="K5578" s="90">
        <f>INDEX(Data!F$2:F$6500,MATCH($A5578,Data!$A$2:$A$6500,0))</f>
        <v>1</v>
      </c>
      <c r="L5578" s="90">
        <f>INDEX(Data!G$2:G$6500,MATCH($A5578,Data!$A$2:$A$6500,0))</f>
        <v>1</v>
      </c>
      <c r="M5578" s="90">
        <f>INDEX(Data!H$2:H$6500,MATCH($A5578,Data!$A$2:$A$6500,0))</f>
        <v>0</v>
      </c>
      <c r="N5578" s="90">
        <f>INDEX(Data!I$2:I$6500,MATCH($A5578,Data!$A$2:$A$6500,0))</f>
        <v>0</v>
      </c>
      <c r="O5578" s="83" t="str">
        <f>INDEX(Data!J$2:J$6500,MATCH($A5578,Data!$A$2:$A$6500,0))</f>
        <v>breeding pairs</v>
      </c>
      <c r="P5578" t="str">
        <f>_xlfn.XLOOKUP(B5578,Table3[RefID],Table3[Citation])</f>
        <v>Cranwell &amp; Radford (unpublished data)</v>
      </c>
    </row>
    <row r="5579" spans="1:16" x14ac:dyDescent="0.35">
      <c r="A5579" s="68">
        <v>5577</v>
      </c>
      <c r="B5579" s="71">
        <v>342</v>
      </c>
      <c r="C5579" s="72">
        <v>5092</v>
      </c>
      <c r="D5579" s="70">
        <v>3845</v>
      </c>
      <c r="E5579" t="str">
        <f>INDEX(Table5[EEZ],MATCH(C5579,Table5[Colony_ID],0))</f>
        <v>French Polynesian Exclusive Economic Zone</v>
      </c>
      <c r="F5579" t="str">
        <f>INDEX(Table5[Corrected Island/Colony Name],MATCH('Full Data'!C5579,Table5[Colony_ID],0))</f>
        <v>Motu Sixteen</v>
      </c>
      <c r="G5579" t="str">
        <f>INDEX(Table4[Common_Name],MATCH('Full Data'!D5579,Table4[SpcRecID],0))</f>
        <v>Great Frigatebird</v>
      </c>
      <c r="H5579" s="83" t="str">
        <f>INDEX(Data!E$2:E$6500,MATCH(A5579,Data!$A$2:$A$6500,0))</f>
        <v>Confirmed</v>
      </c>
      <c r="I5579" s="90">
        <f>INDEX(Data!P$2:P$6500,MATCH(A5579,Data!$A$2:$A$6500,0))</f>
        <v>2012</v>
      </c>
      <c r="J5579" s="90">
        <f>INDEX(Data!Q$2:Q$6500,MATCH($A5579,Data!$A$2:$A$6500,0))</f>
        <v>2012</v>
      </c>
      <c r="K5579" s="90">
        <f>INDEX(Data!F$2:F$6500,MATCH($A5579,Data!$A$2:$A$6500,0))</f>
        <v>7</v>
      </c>
      <c r="L5579" s="90">
        <f>INDEX(Data!G$2:G$6500,MATCH($A5579,Data!$A$2:$A$6500,0))</f>
        <v>7</v>
      </c>
      <c r="M5579" s="90">
        <f>INDEX(Data!H$2:H$6500,MATCH($A5579,Data!$A$2:$A$6500,0))</f>
        <v>0</v>
      </c>
      <c r="N5579" s="90">
        <f>INDEX(Data!I$2:I$6500,MATCH($A5579,Data!$A$2:$A$6500,0))</f>
        <v>0</v>
      </c>
      <c r="O5579" s="83" t="str">
        <f>INDEX(Data!J$2:J$6500,MATCH($A5579,Data!$A$2:$A$6500,0))</f>
        <v>breeding pairs</v>
      </c>
      <c r="P5579" t="str">
        <f>_xlfn.XLOOKUP(B5579,Table3[RefID],Table3[Citation])</f>
        <v>Cranwell &amp; Radford (unpublished data)</v>
      </c>
    </row>
    <row r="5580" spans="1:16" x14ac:dyDescent="0.35">
      <c r="A5580" s="68">
        <v>5578</v>
      </c>
      <c r="B5580" s="71">
        <v>342</v>
      </c>
      <c r="C5580" s="72">
        <v>5097</v>
      </c>
      <c r="D5580" s="70">
        <v>3845</v>
      </c>
      <c r="E5580" t="str">
        <f>INDEX(Table5[EEZ],MATCH(C5580,Table5[Colony_ID],0))</f>
        <v>French Polynesian Exclusive Economic Zone</v>
      </c>
      <c r="F5580" t="str">
        <f>INDEX(Table5[Corrected Island/Colony Name],MATCH('Full Data'!C5580,Table5[Colony_ID],0))</f>
        <v>Motu Two</v>
      </c>
      <c r="G5580" t="str">
        <f>INDEX(Table4[Common_Name],MATCH('Full Data'!D5580,Table4[SpcRecID],0))</f>
        <v>Great Frigatebird</v>
      </c>
      <c r="H5580" s="83" t="str">
        <f>INDEX(Data!E$2:E$6500,MATCH(A5580,Data!$A$2:$A$6500,0))</f>
        <v>Confirmed</v>
      </c>
      <c r="I5580" s="90">
        <f>INDEX(Data!P$2:P$6500,MATCH(A5580,Data!$A$2:$A$6500,0))</f>
        <v>2012</v>
      </c>
      <c r="J5580" s="90">
        <f>INDEX(Data!Q$2:Q$6500,MATCH($A5580,Data!$A$2:$A$6500,0))</f>
        <v>2012</v>
      </c>
      <c r="K5580" s="90">
        <f>INDEX(Data!F$2:F$6500,MATCH($A5580,Data!$A$2:$A$6500,0))</f>
        <v>2</v>
      </c>
      <c r="L5580" s="90">
        <f>INDEX(Data!G$2:G$6500,MATCH($A5580,Data!$A$2:$A$6500,0))</f>
        <v>2</v>
      </c>
      <c r="M5580" s="90">
        <f>INDEX(Data!H$2:H$6500,MATCH($A5580,Data!$A$2:$A$6500,0))</f>
        <v>0</v>
      </c>
      <c r="N5580" s="90">
        <f>INDEX(Data!I$2:I$6500,MATCH($A5580,Data!$A$2:$A$6500,0))</f>
        <v>0</v>
      </c>
      <c r="O5580" s="83" t="str">
        <f>INDEX(Data!J$2:J$6500,MATCH($A5580,Data!$A$2:$A$6500,0))</f>
        <v>breeding pairs</v>
      </c>
      <c r="P5580" t="str">
        <f>_xlfn.XLOOKUP(B5580,Table3[RefID],Table3[Citation])</f>
        <v>Cranwell &amp; Radford (unpublished data)</v>
      </c>
    </row>
    <row r="5581" spans="1:16" x14ac:dyDescent="0.35">
      <c r="A5581" s="68">
        <v>5579</v>
      </c>
      <c r="B5581" s="71">
        <v>342</v>
      </c>
      <c r="C5581" s="72">
        <v>5216</v>
      </c>
      <c r="D5581" s="70">
        <v>3845</v>
      </c>
      <c r="E5581" t="str">
        <f>INDEX(Table5[EEZ],MATCH(C5581,Table5[Colony_ID],0))</f>
        <v>French Polynesian Exclusive Economic Zone</v>
      </c>
      <c r="F5581" t="str">
        <f>INDEX(Table5[Corrected Island/Colony Name],MATCH('Full Data'!C5581,Table5[Colony_ID],0))</f>
        <v>Vahanga Atoll</v>
      </c>
      <c r="G5581" t="str">
        <f>INDEX(Table4[Common_Name],MATCH('Full Data'!D5581,Table4[SpcRecID],0))</f>
        <v>Great Frigatebird</v>
      </c>
      <c r="H5581" s="83" t="str">
        <f>INDEX(Data!E$2:E$6500,MATCH(A5581,Data!$A$2:$A$6500,0))</f>
        <v>Confirmed</v>
      </c>
      <c r="I5581" s="90">
        <f>INDEX(Data!P$2:P$6500,MATCH(A5581,Data!$A$2:$A$6500,0))</f>
        <v>2012</v>
      </c>
      <c r="J5581" s="90">
        <f>INDEX(Data!Q$2:Q$6500,MATCH($A5581,Data!$A$2:$A$6500,0))</f>
        <v>2012</v>
      </c>
      <c r="K5581" s="90">
        <f>INDEX(Data!F$2:F$6500,MATCH($A5581,Data!$A$2:$A$6500,0))</f>
        <v>10</v>
      </c>
      <c r="L5581" s="90">
        <f>INDEX(Data!G$2:G$6500,MATCH($A5581,Data!$A$2:$A$6500,0))</f>
        <v>10</v>
      </c>
      <c r="M5581" s="90">
        <f>INDEX(Data!H$2:H$6500,MATCH($A5581,Data!$A$2:$A$6500,0))</f>
        <v>0</v>
      </c>
      <c r="N5581" s="90">
        <f>INDEX(Data!I$2:I$6500,MATCH($A5581,Data!$A$2:$A$6500,0))</f>
        <v>0</v>
      </c>
      <c r="O5581" s="83" t="str">
        <f>INDEX(Data!J$2:J$6500,MATCH($A5581,Data!$A$2:$A$6500,0))</f>
        <v>breeding pairs</v>
      </c>
      <c r="P5581" t="str">
        <f>_xlfn.XLOOKUP(B5581,Table3[RefID],Table3[Citation])</f>
        <v>Cranwell &amp; Radford (unpublished data)</v>
      </c>
    </row>
    <row r="5582" spans="1:16" x14ac:dyDescent="0.35">
      <c r="A5582" s="68">
        <v>5580</v>
      </c>
      <c r="B5582" s="71">
        <v>342</v>
      </c>
      <c r="C5582" s="72">
        <v>5082</v>
      </c>
      <c r="D5582" s="70">
        <v>3898</v>
      </c>
      <c r="E5582" t="str">
        <f>INDEX(Table5[EEZ],MATCH(C5582,Table5[Colony_ID],0))</f>
        <v>French Polynesian Exclusive Economic Zone</v>
      </c>
      <c r="F5582" t="str">
        <f>INDEX(Table5[Corrected Island/Colony Name],MATCH('Full Data'!C5582,Table5[Colony_ID],0))</f>
        <v>Motu Eighteen</v>
      </c>
      <c r="G5582" t="str">
        <f>INDEX(Table4[Common_Name],MATCH('Full Data'!D5582,Table4[SpcRecID],0))</f>
        <v>Kermadec Petrel</v>
      </c>
      <c r="H5582" s="83" t="str">
        <f>INDEX(Data!E$2:E$6500,MATCH(A5582,Data!$A$2:$A$6500,0))</f>
        <v>Confirmed</v>
      </c>
      <c r="I5582" s="90">
        <f>INDEX(Data!P$2:P$6500,MATCH(A5582,Data!$A$2:$A$6500,0))</f>
        <v>2012</v>
      </c>
      <c r="J5582" s="90">
        <f>INDEX(Data!Q$2:Q$6500,MATCH($A5582,Data!$A$2:$A$6500,0))</f>
        <v>2012</v>
      </c>
      <c r="K5582" s="90">
        <f>INDEX(Data!F$2:F$6500,MATCH($A5582,Data!$A$2:$A$6500,0))</f>
        <v>11</v>
      </c>
      <c r="L5582" s="90">
        <f>INDEX(Data!G$2:G$6500,MATCH($A5582,Data!$A$2:$A$6500,0))</f>
        <v>11</v>
      </c>
      <c r="M5582" s="90">
        <f>INDEX(Data!H$2:H$6500,MATCH($A5582,Data!$A$2:$A$6500,0))</f>
        <v>0</v>
      </c>
      <c r="N5582" s="90">
        <f>INDEX(Data!I$2:I$6500,MATCH($A5582,Data!$A$2:$A$6500,0))</f>
        <v>0</v>
      </c>
      <c r="O5582" s="83" t="str">
        <f>INDEX(Data!J$2:J$6500,MATCH($A5582,Data!$A$2:$A$6500,0))</f>
        <v>breeding pairs</v>
      </c>
      <c r="P5582" t="str">
        <f>_xlfn.XLOOKUP(B5582,Table3[RefID],Table3[Citation])</f>
        <v>Cranwell &amp; Radford (unpublished data)</v>
      </c>
    </row>
    <row r="5583" spans="1:16" x14ac:dyDescent="0.35">
      <c r="A5583" s="68">
        <v>5581</v>
      </c>
      <c r="B5583" s="71">
        <v>342</v>
      </c>
      <c r="C5583" s="72">
        <v>5089</v>
      </c>
      <c r="D5583" s="70">
        <v>3898</v>
      </c>
      <c r="E5583" t="str">
        <f>INDEX(Table5[EEZ],MATCH(C5583,Table5[Colony_ID],0))</f>
        <v>French Polynesian Exclusive Economic Zone</v>
      </c>
      <c r="F5583" t="str">
        <f>INDEX(Table5[Corrected Island/Colony Name],MATCH('Full Data'!C5583,Table5[Colony_ID],0))</f>
        <v>Motu one</v>
      </c>
      <c r="G5583" t="str">
        <f>INDEX(Table4[Common_Name],MATCH('Full Data'!D5583,Table4[SpcRecID],0))</f>
        <v>Kermadec Petrel</v>
      </c>
      <c r="H5583" s="83" t="str">
        <f>INDEX(Data!E$2:E$6500,MATCH(A5583,Data!$A$2:$A$6500,0))</f>
        <v>Confirmed</v>
      </c>
      <c r="I5583" s="90">
        <f>INDEX(Data!P$2:P$6500,MATCH(A5583,Data!$A$2:$A$6500,0))</f>
        <v>2012</v>
      </c>
      <c r="J5583" s="90">
        <f>INDEX(Data!Q$2:Q$6500,MATCH($A5583,Data!$A$2:$A$6500,0))</f>
        <v>2012</v>
      </c>
      <c r="K5583" s="90">
        <f>INDEX(Data!F$2:F$6500,MATCH($A5583,Data!$A$2:$A$6500,0))</f>
        <v>6</v>
      </c>
      <c r="L5583" s="90">
        <f>INDEX(Data!G$2:G$6500,MATCH($A5583,Data!$A$2:$A$6500,0))</f>
        <v>6</v>
      </c>
      <c r="M5583" s="90">
        <f>INDEX(Data!H$2:H$6500,MATCH($A5583,Data!$A$2:$A$6500,0))</f>
        <v>0</v>
      </c>
      <c r="N5583" s="90">
        <f>INDEX(Data!I$2:I$6500,MATCH($A5583,Data!$A$2:$A$6500,0))</f>
        <v>0</v>
      </c>
      <c r="O5583" s="83" t="str">
        <f>INDEX(Data!J$2:J$6500,MATCH($A5583,Data!$A$2:$A$6500,0))</f>
        <v>breeding pairs</v>
      </c>
      <c r="P5583" t="str">
        <f>_xlfn.XLOOKUP(B5583,Table3[RefID],Table3[Citation])</f>
        <v>Cranwell &amp; Radford (unpublished data)</v>
      </c>
    </row>
    <row r="5584" spans="1:16" x14ac:dyDescent="0.35">
      <c r="A5584" s="68">
        <v>5582</v>
      </c>
      <c r="B5584" s="71">
        <v>342</v>
      </c>
      <c r="C5584" s="72">
        <v>5092</v>
      </c>
      <c r="D5584" s="70">
        <v>3898</v>
      </c>
      <c r="E5584" t="str">
        <f>INDEX(Table5[EEZ],MATCH(C5584,Table5[Colony_ID],0))</f>
        <v>French Polynesian Exclusive Economic Zone</v>
      </c>
      <c r="F5584" t="str">
        <f>INDEX(Table5[Corrected Island/Colony Name],MATCH('Full Data'!C5584,Table5[Colony_ID],0))</f>
        <v>Motu Sixteen</v>
      </c>
      <c r="G5584" t="str">
        <f>INDEX(Table4[Common_Name],MATCH('Full Data'!D5584,Table4[SpcRecID],0))</f>
        <v>Kermadec Petrel</v>
      </c>
      <c r="H5584" s="83" t="str">
        <f>INDEX(Data!E$2:E$6500,MATCH(A5584,Data!$A$2:$A$6500,0))</f>
        <v>Confirmed</v>
      </c>
      <c r="I5584" s="90">
        <f>INDEX(Data!P$2:P$6500,MATCH(A5584,Data!$A$2:$A$6500,0))</f>
        <v>2012</v>
      </c>
      <c r="J5584" s="90">
        <f>INDEX(Data!Q$2:Q$6500,MATCH($A5584,Data!$A$2:$A$6500,0))</f>
        <v>2012</v>
      </c>
      <c r="K5584" s="90">
        <f>INDEX(Data!F$2:F$6500,MATCH($A5584,Data!$A$2:$A$6500,0))</f>
        <v>1</v>
      </c>
      <c r="L5584" s="90">
        <f>INDEX(Data!G$2:G$6500,MATCH($A5584,Data!$A$2:$A$6500,0))</f>
        <v>1</v>
      </c>
      <c r="M5584" s="90">
        <f>INDEX(Data!H$2:H$6500,MATCH($A5584,Data!$A$2:$A$6500,0))</f>
        <v>0</v>
      </c>
      <c r="N5584" s="90">
        <f>INDEX(Data!I$2:I$6500,MATCH($A5584,Data!$A$2:$A$6500,0))</f>
        <v>0</v>
      </c>
      <c r="O5584" s="83" t="str">
        <f>INDEX(Data!J$2:J$6500,MATCH($A5584,Data!$A$2:$A$6500,0))</f>
        <v>breeding pairs</v>
      </c>
      <c r="P5584" t="str">
        <f>_xlfn.XLOOKUP(B5584,Table3[RefID],Table3[Citation])</f>
        <v>Cranwell &amp; Radford (unpublished data)</v>
      </c>
    </row>
    <row r="5585" spans="1:16" x14ac:dyDescent="0.35">
      <c r="A5585" s="68">
        <v>5583</v>
      </c>
      <c r="B5585" s="71">
        <v>342</v>
      </c>
      <c r="C5585" s="72">
        <v>5096</v>
      </c>
      <c r="D5585" s="70">
        <v>3898</v>
      </c>
      <c r="E5585" t="str">
        <f>INDEX(Table5[EEZ],MATCH(C5585,Table5[Colony_ID],0))</f>
        <v>French Polynesian Exclusive Economic Zone</v>
      </c>
      <c r="F5585" t="str">
        <f>INDEX(Table5[Corrected Island/Colony Name],MATCH('Full Data'!C5585,Table5[Colony_ID],0))</f>
        <v>Motu Twelve</v>
      </c>
      <c r="G5585" t="str">
        <f>INDEX(Table4[Common_Name],MATCH('Full Data'!D5585,Table4[SpcRecID],0))</f>
        <v>Kermadec Petrel</v>
      </c>
      <c r="H5585" s="83" t="str">
        <f>INDEX(Data!E$2:E$6500,MATCH(A5585,Data!$A$2:$A$6500,0))</f>
        <v>Confirmed</v>
      </c>
      <c r="I5585" s="90">
        <f>INDEX(Data!P$2:P$6500,MATCH(A5585,Data!$A$2:$A$6500,0))</f>
        <v>2012</v>
      </c>
      <c r="J5585" s="90">
        <f>INDEX(Data!Q$2:Q$6500,MATCH($A5585,Data!$A$2:$A$6500,0))</f>
        <v>2012</v>
      </c>
      <c r="K5585" s="90">
        <f>INDEX(Data!F$2:F$6500,MATCH($A5585,Data!$A$2:$A$6500,0))</f>
        <v>15</v>
      </c>
      <c r="L5585" s="90">
        <f>INDEX(Data!G$2:G$6500,MATCH($A5585,Data!$A$2:$A$6500,0))</f>
        <v>15</v>
      </c>
      <c r="M5585" s="90">
        <f>INDEX(Data!H$2:H$6500,MATCH($A5585,Data!$A$2:$A$6500,0))</f>
        <v>0</v>
      </c>
      <c r="N5585" s="90">
        <f>INDEX(Data!I$2:I$6500,MATCH($A5585,Data!$A$2:$A$6500,0))</f>
        <v>0</v>
      </c>
      <c r="O5585" s="83" t="str">
        <f>INDEX(Data!J$2:J$6500,MATCH($A5585,Data!$A$2:$A$6500,0))</f>
        <v>breeding pairs</v>
      </c>
      <c r="P5585" t="str">
        <f>_xlfn.XLOOKUP(B5585,Table3[RefID],Table3[Citation])</f>
        <v>Cranwell &amp; Radford (unpublished data)</v>
      </c>
    </row>
    <row r="5586" spans="1:16" x14ac:dyDescent="0.35">
      <c r="A5586" s="68">
        <v>5584</v>
      </c>
      <c r="B5586" s="71">
        <v>342</v>
      </c>
      <c r="C5586" s="72">
        <v>5082</v>
      </c>
      <c r="D5586" s="70">
        <v>32652</v>
      </c>
      <c r="E5586" t="str">
        <f>INDEX(Table5[EEZ],MATCH(C5586,Table5[Colony_ID],0))</f>
        <v>French Polynesian Exclusive Economic Zone</v>
      </c>
      <c r="F5586" t="str">
        <f>INDEX(Table5[Corrected Island/Colony Name],MATCH('Full Data'!C5586,Table5[Colony_ID],0))</f>
        <v>Motu Eighteen</v>
      </c>
      <c r="G5586" t="str">
        <f>INDEX(Table4[Common_Name],MATCH('Full Data'!D5586,Table4[SpcRecID],0))</f>
        <v>Masked Booby</v>
      </c>
      <c r="H5586" s="83" t="str">
        <f>INDEX(Data!E$2:E$6500,MATCH(A5586,Data!$A$2:$A$6500,0))</f>
        <v>Confirmed</v>
      </c>
      <c r="I5586" s="90">
        <f>INDEX(Data!P$2:P$6500,MATCH(A5586,Data!$A$2:$A$6500,0))</f>
        <v>2012</v>
      </c>
      <c r="J5586" s="90">
        <f>INDEX(Data!Q$2:Q$6500,MATCH($A5586,Data!$A$2:$A$6500,0))</f>
        <v>2012</v>
      </c>
      <c r="K5586" s="90">
        <f>INDEX(Data!F$2:F$6500,MATCH($A5586,Data!$A$2:$A$6500,0))</f>
        <v>1</v>
      </c>
      <c r="L5586" s="90">
        <f>INDEX(Data!G$2:G$6500,MATCH($A5586,Data!$A$2:$A$6500,0))</f>
        <v>1</v>
      </c>
      <c r="M5586" s="90">
        <f>INDEX(Data!H$2:H$6500,MATCH($A5586,Data!$A$2:$A$6500,0))</f>
        <v>0</v>
      </c>
      <c r="N5586" s="90">
        <f>INDEX(Data!I$2:I$6500,MATCH($A5586,Data!$A$2:$A$6500,0))</f>
        <v>0</v>
      </c>
      <c r="O5586" s="83" t="str">
        <f>INDEX(Data!J$2:J$6500,MATCH($A5586,Data!$A$2:$A$6500,0))</f>
        <v>breeding pairs</v>
      </c>
      <c r="P5586" t="str">
        <f>_xlfn.XLOOKUP(B5586,Table3[RefID],Table3[Citation])</f>
        <v>Cranwell &amp; Radford (unpublished data)</v>
      </c>
    </row>
    <row r="5587" spans="1:16" x14ac:dyDescent="0.35">
      <c r="A5587" s="68">
        <v>5585</v>
      </c>
      <c r="B5587" s="71">
        <v>342</v>
      </c>
      <c r="C5587" s="72">
        <v>5084</v>
      </c>
      <c r="D5587" s="70">
        <v>32652</v>
      </c>
      <c r="E5587" t="str">
        <f>INDEX(Table5[EEZ],MATCH(C5587,Table5[Colony_ID],0))</f>
        <v>French Polynesian Exclusive Economic Zone</v>
      </c>
      <c r="F5587" t="str">
        <f>INDEX(Table5[Corrected Island/Colony Name],MATCH('Full Data'!C5587,Table5[Colony_ID],0))</f>
        <v>Motu Fifteen</v>
      </c>
      <c r="G5587" t="str">
        <f>INDEX(Table4[Common_Name],MATCH('Full Data'!D5587,Table4[SpcRecID],0))</f>
        <v>Masked Booby</v>
      </c>
      <c r="H5587" s="83" t="str">
        <f>INDEX(Data!E$2:E$6500,MATCH(A5587,Data!$A$2:$A$6500,0))</f>
        <v>Confirmed</v>
      </c>
      <c r="I5587" s="90">
        <f>INDEX(Data!P$2:P$6500,MATCH(A5587,Data!$A$2:$A$6500,0))</f>
        <v>2012</v>
      </c>
      <c r="J5587" s="90">
        <f>INDEX(Data!Q$2:Q$6500,MATCH($A5587,Data!$A$2:$A$6500,0))</f>
        <v>2012</v>
      </c>
      <c r="K5587" s="90">
        <f>INDEX(Data!F$2:F$6500,MATCH($A5587,Data!$A$2:$A$6500,0))</f>
        <v>3</v>
      </c>
      <c r="L5587" s="90">
        <f>INDEX(Data!G$2:G$6500,MATCH($A5587,Data!$A$2:$A$6500,0))</f>
        <v>3</v>
      </c>
      <c r="M5587" s="90">
        <f>INDEX(Data!H$2:H$6500,MATCH($A5587,Data!$A$2:$A$6500,0))</f>
        <v>0</v>
      </c>
      <c r="N5587" s="90">
        <f>INDEX(Data!I$2:I$6500,MATCH($A5587,Data!$A$2:$A$6500,0))</f>
        <v>0</v>
      </c>
      <c r="O5587" s="83" t="str">
        <f>INDEX(Data!J$2:J$6500,MATCH($A5587,Data!$A$2:$A$6500,0))</f>
        <v>breeding pairs</v>
      </c>
      <c r="P5587" t="str">
        <f>_xlfn.XLOOKUP(B5587,Table3[RefID],Table3[Citation])</f>
        <v>Cranwell &amp; Radford (unpublished data)</v>
      </c>
    </row>
    <row r="5588" spans="1:16" x14ac:dyDescent="0.35">
      <c r="A5588" s="68">
        <v>5586</v>
      </c>
      <c r="B5588" s="71">
        <v>342</v>
      </c>
      <c r="C5588" s="72">
        <v>5087</v>
      </c>
      <c r="D5588" s="70">
        <v>32652</v>
      </c>
      <c r="E5588" t="str">
        <f>INDEX(Table5[EEZ],MATCH(C5588,Table5[Colony_ID],0))</f>
        <v>French Polynesian Exclusive Economic Zone</v>
      </c>
      <c r="F5588" t="str">
        <f>INDEX(Table5[Corrected Island/Colony Name],MATCH('Full Data'!C5588,Table5[Colony_ID],0))</f>
        <v>Motu Fourteen</v>
      </c>
      <c r="G5588" t="str">
        <f>INDEX(Table4[Common_Name],MATCH('Full Data'!D5588,Table4[SpcRecID],0))</f>
        <v>Masked Booby</v>
      </c>
      <c r="H5588" s="83" t="str">
        <f>INDEX(Data!E$2:E$6500,MATCH(A5588,Data!$A$2:$A$6500,0))</f>
        <v>Confirmed</v>
      </c>
      <c r="I5588" s="90">
        <f>INDEX(Data!P$2:P$6500,MATCH(A5588,Data!$A$2:$A$6500,0))</f>
        <v>2012</v>
      </c>
      <c r="J5588" s="90">
        <f>INDEX(Data!Q$2:Q$6500,MATCH($A5588,Data!$A$2:$A$6500,0))</f>
        <v>2012</v>
      </c>
      <c r="K5588" s="90">
        <f>INDEX(Data!F$2:F$6500,MATCH($A5588,Data!$A$2:$A$6500,0))</f>
        <v>4</v>
      </c>
      <c r="L5588" s="90">
        <f>INDEX(Data!G$2:G$6500,MATCH($A5588,Data!$A$2:$A$6500,0))</f>
        <v>4</v>
      </c>
      <c r="M5588" s="90">
        <f>INDEX(Data!H$2:H$6500,MATCH($A5588,Data!$A$2:$A$6500,0))</f>
        <v>0</v>
      </c>
      <c r="N5588" s="90">
        <f>INDEX(Data!I$2:I$6500,MATCH($A5588,Data!$A$2:$A$6500,0))</f>
        <v>0</v>
      </c>
      <c r="O5588" s="83" t="str">
        <f>INDEX(Data!J$2:J$6500,MATCH($A5588,Data!$A$2:$A$6500,0))</f>
        <v>breeding pairs</v>
      </c>
      <c r="P5588" t="str">
        <f>_xlfn.XLOOKUP(B5588,Table3[RefID],Table3[Citation])</f>
        <v>Cranwell &amp; Radford (unpublished data)</v>
      </c>
    </row>
    <row r="5589" spans="1:16" x14ac:dyDescent="0.35">
      <c r="A5589" s="68">
        <v>5587</v>
      </c>
      <c r="B5589" s="71">
        <v>342</v>
      </c>
      <c r="C5589" s="72">
        <v>5088</v>
      </c>
      <c r="D5589" s="70">
        <v>32652</v>
      </c>
      <c r="E5589" t="str">
        <f>INDEX(Table5[EEZ],MATCH(C5589,Table5[Colony_ID],0))</f>
        <v>French Polynesian Exclusive Economic Zone</v>
      </c>
      <c r="F5589" t="str">
        <f>INDEX(Table5[Corrected Island/Colony Name],MATCH('Full Data'!C5589,Table5[Colony_ID],0))</f>
        <v>Motu Nine</v>
      </c>
      <c r="G5589" t="str">
        <f>INDEX(Table4[Common_Name],MATCH('Full Data'!D5589,Table4[SpcRecID],0))</f>
        <v>Masked Booby</v>
      </c>
      <c r="H5589" s="83" t="str">
        <f>INDEX(Data!E$2:E$6500,MATCH(A5589,Data!$A$2:$A$6500,0))</f>
        <v>Confirmed</v>
      </c>
      <c r="I5589" s="90">
        <f>INDEX(Data!P$2:P$6500,MATCH(A5589,Data!$A$2:$A$6500,0))</f>
        <v>2012</v>
      </c>
      <c r="J5589" s="90">
        <f>INDEX(Data!Q$2:Q$6500,MATCH($A5589,Data!$A$2:$A$6500,0))</f>
        <v>2012</v>
      </c>
      <c r="K5589" s="90">
        <f>INDEX(Data!F$2:F$6500,MATCH($A5589,Data!$A$2:$A$6500,0))</f>
        <v>1</v>
      </c>
      <c r="L5589" s="90">
        <f>INDEX(Data!G$2:G$6500,MATCH($A5589,Data!$A$2:$A$6500,0))</f>
        <v>1</v>
      </c>
      <c r="M5589" s="90">
        <f>INDEX(Data!H$2:H$6500,MATCH($A5589,Data!$A$2:$A$6500,0))</f>
        <v>0</v>
      </c>
      <c r="N5589" s="90">
        <f>INDEX(Data!I$2:I$6500,MATCH($A5589,Data!$A$2:$A$6500,0))</f>
        <v>0</v>
      </c>
      <c r="O5589" s="83" t="str">
        <f>INDEX(Data!J$2:J$6500,MATCH($A5589,Data!$A$2:$A$6500,0))</f>
        <v>breeding pairs</v>
      </c>
      <c r="P5589" t="str">
        <f>_xlfn.XLOOKUP(B5589,Table3[RefID],Table3[Citation])</f>
        <v>Cranwell &amp; Radford (unpublished data)</v>
      </c>
    </row>
    <row r="5590" spans="1:16" x14ac:dyDescent="0.35">
      <c r="A5590" s="68">
        <v>5588</v>
      </c>
      <c r="B5590" s="71">
        <v>342</v>
      </c>
      <c r="C5590" s="72">
        <v>5089</v>
      </c>
      <c r="D5590" s="70">
        <v>32652</v>
      </c>
      <c r="E5590" t="str">
        <f>INDEX(Table5[EEZ],MATCH(C5590,Table5[Colony_ID],0))</f>
        <v>French Polynesian Exclusive Economic Zone</v>
      </c>
      <c r="F5590" t="str">
        <f>INDEX(Table5[Corrected Island/Colony Name],MATCH('Full Data'!C5590,Table5[Colony_ID],0))</f>
        <v>Motu one</v>
      </c>
      <c r="G5590" t="str">
        <f>INDEX(Table4[Common_Name],MATCH('Full Data'!D5590,Table4[SpcRecID],0))</f>
        <v>Masked Booby</v>
      </c>
      <c r="H5590" s="83" t="str">
        <f>INDEX(Data!E$2:E$6500,MATCH(A5590,Data!$A$2:$A$6500,0))</f>
        <v>Confirmed</v>
      </c>
      <c r="I5590" s="90">
        <f>INDEX(Data!P$2:P$6500,MATCH(A5590,Data!$A$2:$A$6500,0))</f>
        <v>2012</v>
      </c>
      <c r="J5590" s="90">
        <f>INDEX(Data!Q$2:Q$6500,MATCH($A5590,Data!$A$2:$A$6500,0))</f>
        <v>2012</v>
      </c>
      <c r="K5590" s="90">
        <f>INDEX(Data!F$2:F$6500,MATCH($A5590,Data!$A$2:$A$6500,0))</f>
        <v>3</v>
      </c>
      <c r="L5590" s="90">
        <f>INDEX(Data!G$2:G$6500,MATCH($A5590,Data!$A$2:$A$6500,0))</f>
        <v>3</v>
      </c>
      <c r="M5590" s="90">
        <f>INDEX(Data!H$2:H$6500,MATCH($A5590,Data!$A$2:$A$6500,0))</f>
        <v>0</v>
      </c>
      <c r="N5590" s="90">
        <f>INDEX(Data!I$2:I$6500,MATCH($A5590,Data!$A$2:$A$6500,0))</f>
        <v>0</v>
      </c>
      <c r="O5590" s="83" t="str">
        <f>INDEX(Data!J$2:J$6500,MATCH($A5590,Data!$A$2:$A$6500,0))</f>
        <v>breeding pairs</v>
      </c>
      <c r="P5590" t="str">
        <f>_xlfn.XLOOKUP(B5590,Table3[RefID],Table3[Citation])</f>
        <v>Cranwell &amp; Radford (unpublished data)</v>
      </c>
    </row>
    <row r="5591" spans="1:16" x14ac:dyDescent="0.35">
      <c r="A5591" s="68">
        <v>5589</v>
      </c>
      <c r="B5591" s="71">
        <v>342</v>
      </c>
      <c r="C5591" s="72">
        <v>5092</v>
      </c>
      <c r="D5591" s="70">
        <v>32652</v>
      </c>
      <c r="E5591" t="str">
        <f>INDEX(Table5[EEZ],MATCH(C5591,Table5[Colony_ID],0))</f>
        <v>French Polynesian Exclusive Economic Zone</v>
      </c>
      <c r="F5591" t="str">
        <f>INDEX(Table5[Corrected Island/Colony Name],MATCH('Full Data'!C5591,Table5[Colony_ID],0))</f>
        <v>Motu Sixteen</v>
      </c>
      <c r="G5591" t="str">
        <f>INDEX(Table4[Common_Name],MATCH('Full Data'!D5591,Table4[SpcRecID],0))</f>
        <v>Masked Booby</v>
      </c>
      <c r="H5591" s="83" t="str">
        <f>INDEX(Data!E$2:E$6500,MATCH(A5591,Data!$A$2:$A$6500,0))</f>
        <v>Confirmed</v>
      </c>
      <c r="I5591" s="90">
        <f>INDEX(Data!P$2:P$6500,MATCH(A5591,Data!$A$2:$A$6500,0))</f>
        <v>2012</v>
      </c>
      <c r="J5591" s="90">
        <f>INDEX(Data!Q$2:Q$6500,MATCH($A5591,Data!$A$2:$A$6500,0))</f>
        <v>2012</v>
      </c>
      <c r="K5591" s="90">
        <f>INDEX(Data!F$2:F$6500,MATCH($A5591,Data!$A$2:$A$6500,0))</f>
        <v>1</v>
      </c>
      <c r="L5591" s="90">
        <f>INDEX(Data!G$2:G$6500,MATCH($A5591,Data!$A$2:$A$6500,0))</f>
        <v>1</v>
      </c>
      <c r="M5591" s="90">
        <f>INDEX(Data!H$2:H$6500,MATCH($A5591,Data!$A$2:$A$6500,0))</f>
        <v>0</v>
      </c>
      <c r="N5591" s="90">
        <f>INDEX(Data!I$2:I$6500,MATCH($A5591,Data!$A$2:$A$6500,0))</f>
        <v>0</v>
      </c>
      <c r="O5591" s="83" t="str">
        <f>INDEX(Data!J$2:J$6500,MATCH($A5591,Data!$A$2:$A$6500,0))</f>
        <v>breeding pairs</v>
      </c>
      <c r="P5591" t="str">
        <f>_xlfn.XLOOKUP(B5591,Table3[RefID],Table3[Citation])</f>
        <v>Cranwell &amp; Radford (unpublished data)</v>
      </c>
    </row>
    <row r="5592" spans="1:16" x14ac:dyDescent="0.35">
      <c r="A5592" s="68">
        <v>5590</v>
      </c>
      <c r="B5592" s="71">
        <v>342</v>
      </c>
      <c r="C5592" s="72">
        <v>5095</v>
      </c>
      <c r="D5592" s="70">
        <v>32652</v>
      </c>
      <c r="E5592" t="str">
        <f>INDEX(Table5[EEZ],MATCH(C5592,Table5[Colony_ID],0))</f>
        <v>French Polynesian Exclusive Economic Zone</v>
      </c>
      <c r="F5592" t="str">
        <f>INDEX(Table5[Corrected Island/Colony Name],MATCH('Full Data'!C5592,Table5[Colony_ID],0))</f>
        <v>Motu Three</v>
      </c>
      <c r="G5592" t="str">
        <f>INDEX(Table4[Common_Name],MATCH('Full Data'!D5592,Table4[SpcRecID],0))</f>
        <v>Masked Booby</v>
      </c>
      <c r="H5592" s="83" t="str">
        <f>INDEX(Data!E$2:E$6500,MATCH(A5592,Data!$A$2:$A$6500,0))</f>
        <v>Confirmed</v>
      </c>
      <c r="I5592" s="90">
        <f>INDEX(Data!P$2:P$6500,MATCH(A5592,Data!$A$2:$A$6500,0))</f>
        <v>2012</v>
      </c>
      <c r="J5592" s="90">
        <f>INDEX(Data!Q$2:Q$6500,MATCH($A5592,Data!$A$2:$A$6500,0))</f>
        <v>2012</v>
      </c>
      <c r="K5592" s="90">
        <f>INDEX(Data!F$2:F$6500,MATCH($A5592,Data!$A$2:$A$6500,0))</f>
        <v>2</v>
      </c>
      <c r="L5592" s="90">
        <f>INDEX(Data!G$2:G$6500,MATCH($A5592,Data!$A$2:$A$6500,0))</f>
        <v>2</v>
      </c>
      <c r="M5592" s="90">
        <f>INDEX(Data!H$2:H$6500,MATCH($A5592,Data!$A$2:$A$6500,0))</f>
        <v>0</v>
      </c>
      <c r="N5592" s="90">
        <f>INDEX(Data!I$2:I$6500,MATCH($A5592,Data!$A$2:$A$6500,0))</f>
        <v>0</v>
      </c>
      <c r="O5592" s="83" t="str">
        <f>INDEX(Data!J$2:J$6500,MATCH($A5592,Data!$A$2:$A$6500,0))</f>
        <v>breeding pairs</v>
      </c>
      <c r="P5592" t="str">
        <f>_xlfn.XLOOKUP(B5592,Table3[RefID],Table3[Citation])</f>
        <v>Cranwell &amp; Radford (unpublished data)</v>
      </c>
    </row>
    <row r="5593" spans="1:16" x14ac:dyDescent="0.35">
      <c r="A5593" s="68">
        <v>5591</v>
      </c>
      <c r="B5593" s="71">
        <v>342</v>
      </c>
      <c r="C5593" s="72">
        <v>5096</v>
      </c>
      <c r="D5593" s="70">
        <v>32652</v>
      </c>
      <c r="E5593" t="str">
        <f>INDEX(Table5[EEZ],MATCH(C5593,Table5[Colony_ID],0))</f>
        <v>French Polynesian Exclusive Economic Zone</v>
      </c>
      <c r="F5593" t="str">
        <f>INDEX(Table5[Corrected Island/Colony Name],MATCH('Full Data'!C5593,Table5[Colony_ID],0))</f>
        <v>Motu Twelve</v>
      </c>
      <c r="G5593" t="str">
        <f>INDEX(Table4[Common_Name],MATCH('Full Data'!D5593,Table4[SpcRecID],0))</f>
        <v>Masked Booby</v>
      </c>
      <c r="H5593" s="83" t="str">
        <f>INDEX(Data!E$2:E$6500,MATCH(A5593,Data!$A$2:$A$6500,0))</f>
        <v>Confirmed</v>
      </c>
      <c r="I5593" s="90">
        <f>INDEX(Data!P$2:P$6500,MATCH(A5593,Data!$A$2:$A$6500,0))</f>
        <v>2012</v>
      </c>
      <c r="J5593" s="90">
        <f>INDEX(Data!Q$2:Q$6500,MATCH($A5593,Data!$A$2:$A$6500,0))</f>
        <v>2012</v>
      </c>
      <c r="K5593" s="90">
        <f>INDEX(Data!F$2:F$6500,MATCH($A5593,Data!$A$2:$A$6500,0))</f>
        <v>1</v>
      </c>
      <c r="L5593" s="90">
        <f>INDEX(Data!G$2:G$6500,MATCH($A5593,Data!$A$2:$A$6500,0))</f>
        <v>1</v>
      </c>
      <c r="M5593" s="90">
        <f>INDEX(Data!H$2:H$6500,MATCH($A5593,Data!$A$2:$A$6500,0))</f>
        <v>0</v>
      </c>
      <c r="N5593" s="90">
        <f>INDEX(Data!I$2:I$6500,MATCH($A5593,Data!$A$2:$A$6500,0))</f>
        <v>0</v>
      </c>
      <c r="O5593" s="83" t="str">
        <f>INDEX(Data!J$2:J$6500,MATCH($A5593,Data!$A$2:$A$6500,0))</f>
        <v>breeding pairs</v>
      </c>
      <c r="P5593" t="str">
        <f>_xlfn.XLOOKUP(B5593,Table3[RefID],Table3[Citation])</f>
        <v>Cranwell &amp; Radford (unpublished data)</v>
      </c>
    </row>
    <row r="5594" spans="1:16" x14ac:dyDescent="0.35">
      <c r="A5594" s="68">
        <v>5592</v>
      </c>
      <c r="B5594" s="71">
        <v>342</v>
      </c>
      <c r="C5594" s="72">
        <v>5097</v>
      </c>
      <c r="D5594" s="70">
        <v>32652</v>
      </c>
      <c r="E5594" t="str">
        <f>INDEX(Table5[EEZ],MATCH(C5594,Table5[Colony_ID],0))</f>
        <v>French Polynesian Exclusive Economic Zone</v>
      </c>
      <c r="F5594" t="str">
        <f>INDEX(Table5[Corrected Island/Colony Name],MATCH('Full Data'!C5594,Table5[Colony_ID],0))</f>
        <v>Motu Two</v>
      </c>
      <c r="G5594" t="str">
        <f>INDEX(Table4[Common_Name],MATCH('Full Data'!D5594,Table4[SpcRecID],0))</f>
        <v>Masked Booby</v>
      </c>
      <c r="H5594" s="83" t="str">
        <f>INDEX(Data!E$2:E$6500,MATCH(A5594,Data!$A$2:$A$6500,0))</f>
        <v>Confirmed</v>
      </c>
      <c r="I5594" s="90">
        <f>INDEX(Data!P$2:P$6500,MATCH(A5594,Data!$A$2:$A$6500,0))</f>
        <v>2012</v>
      </c>
      <c r="J5594" s="90">
        <f>INDEX(Data!Q$2:Q$6500,MATCH($A5594,Data!$A$2:$A$6500,0))</f>
        <v>2012</v>
      </c>
      <c r="K5594" s="90">
        <f>INDEX(Data!F$2:F$6500,MATCH($A5594,Data!$A$2:$A$6500,0))</f>
        <v>5</v>
      </c>
      <c r="L5594" s="90">
        <f>INDEX(Data!G$2:G$6500,MATCH($A5594,Data!$A$2:$A$6500,0))</f>
        <v>5</v>
      </c>
      <c r="M5594" s="90">
        <f>INDEX(Data!H$2:H$6500,MATCH($A5594,Data!$A$2:$A$6500,0))</f>
        <v>0</v>
      </c>
      <c r="N5594" s="90">
        <f>INDEX(Data!I$2:I$6500,MATCH($A5594,Data!$A$2:$A$6500,0))</f>
        <v>0</v>
      </c>
      <c r="O5594" s="83" t="str">
        <f>INDEX(Data!J$2:J$6500,MATCH($A5594,Data!$A$2:$A$6500,0))</f>
        <v>breeding pairs</v>
      </c>
      <c r="P5594" t="str">
        <f>_xlfn.XLOOKUP(B5594,Table3[RefID],Table3[Citation])</f>
        <v>Cranwell &amp; Radford (unpublished data)</v>
      </c>
    </row>
    <row r="5595" spans="1:16" x14ac:dyDescent="0.35">
      <c r="A5595" s="68">
        <v>5593</v>
      </c>
      <c r="B5595" s="71">
        <v>342</v>
      </c>
      <c r="C5595" s="72">
        <v>5082</v>
      </c>
      <c r="D5595" s="70">
        <v>3901</v>
      </c>
      <c r="E5595" t="str">
        <f>INDEX(Table5[EEZ],MATCH(C5595,Table5[Colony_ID],0))</f>
        <v>French Polynesian Exclusive Economic Zone</v>
      </c>
      <c r="F5595" t="str">
        <f>INDEX(Table5[Corrected Island/Colony Name],MATCH('Full Data'!C5595,Table5[Colony_ID],0))</f>
        <v>Motu Eighteen</v>
      </c>
      <c r="G5595" t="str">
        <f>INDEX(Table4[Common_Name],MATCH('Full Data'!D5595,Table4[SpcRecID],0))</f>
        <v>Murphy's Petrel</v>
      </c>
      <c r="H5595" s="83" t="str">
        <f>INDEX(Data!E$2:E$6500,MATCH(A5595,Data!$A$2:$A$6500,0))</f>
        <v>Confirmed</v>
      </c>
      <c r="I5595" s="90">
        <f>INDEX(Data!P$2:P$6500,MATCH(A5595,Data!$A$2:$A$6500,0))</f>
        <v>2012</v>
      </c>
      <c r="J5595" s="90">
        <f>INDEX(Data!Q$2:Q$6500,MATCH($A5595,Data!$A$2:$A$6500,0))</f>
        <v>2012</v>
      </c>
      <c r="K5595" s="90">
        <f>INDEX(Data!F$2:F$6500,MATCH($A5595,Data!$A$2:$A$6500,0))</f>
        <v>359</v>
      </c>
      <c r="L5595" s="90">
        <f>INDEX(Data!G$2:G$6500,MATCH($A5595,Data!$A$2:$A$6500,0))</f>
        <v>359</v>
      </c>
      <c r="M5595" s="90">
        <f>INDEX(Data!H$2:H$6500,MATCH($A5595,Data!$A$2:$A$6500,0))</f>
        <v>0</v>
      </c>
      <c r="N5595" s="90">
        <f>INDEX(Data!I$2:I$6500,MATCH($A5595,Data!$A$2:$A$6500,0))</f>
        <v>0</v>
      </c>
      <c r="O5595" s="83" t="str">
        <f>INDEX(Data!J$2:J$6500,MATCH($A5595,Data!$A$2:$A$6500,0))</f>
        <v>breeding pairs</v>
      </c>
      <c r="P5595" t="str">
        <f>_xlfn.XLOOKUP(B5595,Table3[RefID],Table3[Citation])</f>
        <v>Cranwell &amp; Radford (unpublished data)</v>
      </c>
    </row>
    <row r="5596" spans="1:16" x14ac:dyDescent="0.35">
      <c r="A5596" s="68">
        <v>5594</v>
      </c>
      <c r="B5596" s="71">
        <v>342</v>
      </c>
      <c r="C5596" s="72">
        <v>5083</v>
      </c>
      <c r="D5596" s="70">
        <v>3901</v>
      </c>
      <c r="E5596" t="str">
        <f>INDEX(Table5[EEZ],MATCH(C5596,Table5[Colony_ID],0))</f>
        <v>French Polynesian Exclusive Economic Zone</v>
      </c>
      <c r="F5596" t="str">
        <f>INDEX(Table5[Corrected Island/Colony Name],MATCH('Full Data'!C5596,Table5[Colony_ID],0))</f>
        <v>Motu Eleven</v>
      </c>
      <c r="G5596" t="str">
        <f>INDEX(Table4[Common_Name],MATCH('Full Data'!D5596,Table4[SpcRecID],0))</f>
        <v>Murphy's Petrel</v>
      </c>
      <c r="H5596" s="83" t="str">
        <f>INDEX(Data!E$2:E$6500,MATCH(A5596,Data!$A$2:$A$6500,0))</f>
        <v>Confirmed</v>
      </c>
      <c r="I5596" s="90">
        <f>INDEX(Data!P$2:P$6500,MATCH(A5596,Data!$A$2:$A$6500,0))</f>
        <v>2012</v>
      </c>
      <c r="J5596" s="90">
        <f>INDEX(Data!Q$2:Q$6500,MATCH($A5596,Data!$A$2:$A$6500,0))</f>
        <v>2012</v>
      </c>
      <c r="K5596" s="90">
        <f>INDEX(Data!F$2:F$6500,MATCH($A5596,Data!$A$2:$A$6500,0))</f>
        <v>441</v>
      </c>
      <c r="L5596" s="90">
        <f>INDEX(Data!G$2:G$6500,MATCH($A5596,Data!$A$2:$A$6500,0))</f>
        <v>441</v>
      </c>
      <c r="M5596" s="90">
        <f>INDEX(Data!H$2:H$6500,MATCH($A5596,Data!$A$2:$A$6500,0))</f>
        <v>0</v>
      </c>
      <c r="N5596" s="90">
        <f>INDEX(Data!I$2:I$6500,MATCH($A5596,Data!$A$2:$A$6500,0))</f>
        <v>0</v>
      </c>
      <c r="O5596" s="83" t="str">
        <f>INDEX(Data!J$2:J$6500,MATCH($A5596,Data!$A$2:$A$6500,0))</f>
        <v>breeding pairs</v>
      </c>
      <c r="P5596" t="str">
        <f>_xlfn.XLOOKUP(B5596,Table3[RefID],Table3[Citation])</f>
        <v>Cranwell &amp; Radford (unpublished data)</v>
      </c>
    </row>
    <row r="5597" spans="1:16" x14ac:dyDescent="0.35">
      <c r="A5597" s="68">
        <v>5595</v>
      </c>
      <c r="B5597" s="71">
        <v>342</v>
      </c>
      <c r="C5597" s="72">
        <v>5084</v>
      </c>
      <c r="D5597" s="70">
        <v>3901</v>
      </c>
      <c r="E5597" t="str">
        <f>INDEX(Table5[EEZ],MATCH(C5597,Table5[Colony_ID],0))</f>
        <v>French Polynesian Exclusive Economic Zone</v>
      </c>
      <c r="F5597" t="str">
        <f>INDEX(Table5[Corrected Island/Colony Name],MATCH('Full Data'!C5597,Table5[Colony_ID],0))</f>
        <v>Motu Fifteen</v>
      </c>
      <c r="G5597" t="str">
        <f>INDEX(Table4[Common_Name],MATCH('Full Data'!D5597,Table4[SpcRecID],0))</f>
        <v>Murphy's Petrel</v>
      </c>
      <c r="H5597" s="83" t="str">
        <f>INDEX(Data!E$2:E$6500,MATCH(A5597,Data!$A$2:$A$6500,0))</f>
        <v>Confirmed</v>
      </c>
      <c r="I5597" s="90">
        <f>INDEX(Data!P$2:P$6500,MATCH(A5597,Data!$A$2:$A$6500,0))</f>
        <v>2012</v>
      </c>
      <c r="J5597" s="90">
        <f>INDEX(Data!Q$2:Q$6500,MATCH($A5597,Data!$A$2:$A$6500,0))</f>
        <v>2012</v>
      </c>
      <c r="K5597" s="90">
        <f>INDEX(Data!F$2:F$6500,MATCH($A5597,Data!$A$2:$A$6500,0))</f>
        <v>8</v>
      </c>
      <c r="L5597" s="90">
        <f>INDEX(Data!G$2:G$6500,MATCH($A5597,Data!$A$2:$A$6500,0))</f>
        <v>8</v>
      </c>
      <c r="M5597" s="90">
        <f>INDEX(Data!H$2:H$6500,MATCH($A5597,Data!$A$2:$A$6500,0))</f>
        <v>0</v>
      </c>
      <c r="N5597" s="90">
        <f>INDEX(Data!I$2:I$6500,MATCH($A5597,Data!$A$2:$A$6500,0))</f>
        <v>0</v>
      </c>
      <c r="O5597" s="83" t="str">
        <f>INDEX(Data!J$2:J$6500,MATCH($A5597,Data!$A$2:$A$6500,0))</f>
        <v>breeding pairs</v>
      </c>
      <c r="P5597" t="str">
        <f>_xlfn.XLOOKUP(B5597,Table3[RefID],Table3[Citation])</f>
        <v>Cranwell &amp; Radford (unpublished data)</v>
      </c>
    </row>
    <row r="5598" spans="1:16" x14ac:dyDescent="0.35">
      <c r="A5598" s="68">
        <v>5596</v>
      </c>
      <c r="B5598" s="71">
        <v>342</v>
      </c>
      <c r="C5598" s="72">
        <v>5088</v>
      </c>
      <c r="D5598" s="70">
        <v>3901</v>
      </c>
      <c r="E5598" t="str">
        <f>INDEX(Table5[EEZ],MATCH(C5598,Table5[Colony_ID],0))</f>
        <v>French Polynesian Exclusive Economic Zone</v>
      </c>
      <c r="F5598" t="str">
        <f>INDEX(Table5[Corrected Island/Colony Name],MATCH('Full Data'!C5598,Table5[Colony_ID],0))</f>
        <v>Motu Nine</v>
      </c>
      <c r="G5598" t="str">
        <f>INDEX(Table4[Common_Name],MATCH('Full Data'!D5598,Table4[SpcRecID],0))</f>
        <v>Murphy's Petrel</v>
      </c>
      <c r="H5598" s="83" t="str">
        <f>INDEX(Data!E$2:E$6500,MATCH(A5598,Data!$A$2:$A$6500,0))</f>
        <v>Confirmed</v>
      </c>
      <c r="I5598" s="90">
        <f>INDEX(Data!P$2:P$6500,MATCH(A5598,Data!$A$2:$A$6500,0))</f>
        <v>2012</v>
      </c>
      <c r="J5598" s="90">
        <f>INDEX(Data!Q$2:Q$6500,MATCH($A5598,Data!$A$2:$A$6500,0))</f>
        <v>2012</v>
      </c>
      <c r="K5598" s="90">
        <f>INDEX(Data!F$2:F$6500,MATCH($A5598,Data!$A$2:$A$6500,0))</f>
        <v>1</v>
      </c>
      <c r="L5598" s="90">
        <f>INDEX(Data!G$2:G$6500,MATCH($A5598,Data!$A$2:$A$6500,0))</f>
        <v>1</v>
      </c>
      <c r="M5598" s="90">
        <f>INDEX(Data!H$2:H$6500,MATCH($A5598,Data!$A$2:$A$6500,0))</f>
        <v>0</v>
      </c>
      <c r="N5598" s="90">
        <f>INDEX(Data!I$2:I$6500,MATCH($A5598,Data!$A$2:$A$6500,0))</f>
        <v>0</v>
      </c>
      <c r="O5598" s="83" t="str">
        <f>INDEX(Data!J$2:J$6500,MATCH($A5598,Data!$A$2:$A$6500,0))</f>
        <v>breeding pairs</v>
      </c>
      <c r="P5598" t="str">
        <f>_xlfn.XLOOKUP(B5598,Table3[RefID],Table3[Citation])</f>
        <v>Cranwell &amp; Radford (unpublished data)</v>
      </c>
    </row>
    <row r="5599" spans="1:16" x14ac:dyDescent="0.35">
      <c r="A5599" s="68">
        <v>5597</v>
      </c>
      <c r="B5599" s="71">
        <v>342</v>
      </c>
      <c r="C5599" s="72">
        <v>5089</v>
      </c>
      <c r="D5599" s="70">
        <v>3901</v>
      </c>
      <c r="E5599" t="str">
        <f>INDEX(Table5[EEZ],MATCH(C5599,Table5[Colony_ID],0))</f>
        <v>French Polynesian Exclusive Economic Zone</v>
      </c>
      <c r="F5599" t="str">
        <f>INDEX(Table5[Corrected Island/Colony Name],MATCH('Full Data'!C5599,Table5[Colony_ID],0))</f>
        <v>Motu one</v>
      </c>
      <c r="G5599" t="str">
        <f>INDEX(Table4[Common_Name],MATCH('Full Data'!D5599,Table4[SpcRecID],0))</f>
        <v>Murphy's Petrel</v>
      </c>
      <c r="H5599" s="83" t="str">
        <f>INDEX(Data!E$2:E$6500,MATCH(A5599,Data!$A$2:$A$6500,0))</f>
        <v>confirmed</v>
      </c>
      <c r="I5599" s="90">
        <f>INDEX(Data!P$2:P$6500,MATCH(A5599,Data!$A$2:$A$6500,0))</f>
        <v>2012</v>
      </c>
      <c r="J5599" s="90">
        <f>INDEX(Data!Q$2:Q$6500,MATCH($A5599,Data!$A$2:$A$6500,0))</f>
        <v>2012</v>
      </c>
      <c r="K5599" s="90">
        <f>INDEX(Data!F$2:F$6500,MATCH($A5599,Data!$A$2:$A$6500,0))</f>
        <v>86</v>
      </c>
      <c r="L5599" s="90">
        <f>INDEX(Data!G$2:G$6500,MATCH($A5599,Data!$A$2:$A$6500,0))</f>
        <v>86</v>
      </c>
      <c r="M5599" s="90">
        <f>INDEX(Data!H$2:H$6500,MATCH($A5599,Data!$A$2:$A$6500,0))</f>
        <v>0</v>
      </c>
      <c r="N5599" s="90">
        <f>INDEX(Data!I$2:I$6500,MATCH($A5599,Data!$A$2:$A$6500,0))</f>
        <v>0</v>
      </c>
      <c r="O5599" s="83" t="str">
        <f>INDEX(Data!J$2:J$6500,MATCH($A5599,Data!$A$2:$A$6500,0))</f>
        <v>breeding pairs</v>
      </c>
      <c r="P5599" t="str">
        <f>_xlfn.XLOOKUP(B5599,Table3[RefID],Table3[Citation])</f>
        <v>Cranwell &amp; Radford (unpublished data)</v>
      </c>
    </row>
    <row r="5600" spans="1:16" x14ac:dyDescent="0.35">
      <c r="A5600" s="68">
        <v>5598</v>
      </c>
      <c r="B5600" s="71">
        <v>342</v>
      </c>
      <c r="C5600" s="72">
        <v>5090</v>
      </c>
      <c r="D5600" s="70">
        <v>3901</v>
      </c>
      <c r="E5600" t="str">
        <f>INDEX(Table5[EEZ],MATCH(C5600,Table5[Colony_ID],0))</f>
        <v>French Polynesian Exclusive Economic Zone</v>
      </c>
      <c r="F5600" t="str">
        <f>INDEX(Table5[Corrected Island/Colony Name],MATCH('Full Data'!C5600,Table5[Colony_ID],0))</f>
        <v>Motu Seven</v>
      </c>
      <c r="G5600" t="str">
        <f>INDEX(Table4[Common_Name],MATCH('Full Data'!D5600,Table4[SpcRecID],0))</f>
        <v>Murphy's Petrel</v>
      </c>
      <c r="H5600" s="83" t="str">
        <f>INDEX(Data!E$2:E$6500,MATCH(A5600,Data!$A$2:$A$6500,0))</f>
        <v>Confirmed</v>
      </c>
      <c r="I5600" s="90">
        <f>INDEX(Data!P$2:P$6500,MATCH(A5600,Data!$A$2:$A$6500,0))</f>
        <v>2012</v>
      </c>
      <c r="J5600" s="90">
        <f>INDEX(Data!Q$2:Q$6500,MATCH($A5600,Data!$A$2:$A$6500,0))</f>
        <v>2012</v>
      </c>
      <c r="K5600" s="90">
        <f>INDEX(Data!F$2:F$6500,MATCH($A5600,Data!$A$2:$A$6500,0))</f>
        <v>1</v>
      </c>
      <c r="L5600" s="90">
        <f>INDEX(Data!G$2:G$6500,MATCH($A5600,Data!$A$2:$A$6500,0))</f>
        <v>1</v>
      </c>
      <c r="M5600" s="90">
        <f>INDEX(Data!H$2:H$6500,MATCH($A5600,Data!$A$2:$A$6500,0))</f>
        <v>0</v>
      </c>
      <c r="N5600" s="90">
        <f>INDEX(Data!I$2:I$6500,MATCH($A5600,Data!$A$2:$A$6500,0))</f>
        <v>0</v>
      </c>
      <c r="O5600" s="83" t="str">
        <f>INDEX(Data!J$2:J$6500,MATCH($A5600,Data!$A$2:$A$6500,0))</f>
        <v>breeding pairs</v>
      </c>
      <c r="P5600" t="str">
        <f>_xlfn.XLOOKUP(B5600,Table3[RefID],Table3[Citation])</f>
        <v>Cranwell &amp; Radford (unpublished data)</v>
      </c>
    </row>
    <row r="5601" spans="1:16" x14ac:dyDescent="0.35">
      <c r="A5601" s="68">
        <v>5599</v>
      </c>
      <c r="B5601" s="71">
        <v>342</v>
      </c>
      <c r="C5601" s="72">
        <v>5092</v>
      </c>
      <c r="D5601" s="70">
        <v>3901</v>
      </c>
      <c r="E5601" t="str">
        <f>INDEX(Table5[EEZ],MATCH(C5601,Table5[Colony_ID],0))</f>
        <v>French Polynesian Exclusive Economic Zone</v>
      </c>
      <c r="F5601" t="str">
        <f>INDEX(Table5[Corrected Island/Colony Name],MATCH('Full Data'!C5601,Table5[Colony_ID],0))</f>
        <v>Motu Sixteen</v>
      </c>
      <c r="G5601" t="str">
        <f>INDEX(Table4[Common_Name],MATCH('Full Data'!D5601,Table4[SpcRecID],0))</f>
        <v>Murphy's Petrel</v>
      </c>
      <c r="H5601" s="83" t="str">
        <f>INDEX(Data!E$2:E$6500,MATCH(A5601,Data!$A$2:$A$6500,0))</f>
        <v>Confirmed</v>
      </c>
      <c r="I5601" s="90">
        <f>INDEX(Data!P$2:P$6500,MATCH(A5601,Data!$A$2:$A$6500,0))</f>
        <v>2012</v>
      </c>
      <c r="J5601" s="90">
        <f>INDEX(Data!Q$2:Q$6500,MATCH($A5601,Data!$A$2:$A$6500,0))</f>
        <v>2012</v>
      </c>
      <c r="K5601" s="90">
        <f>INDEX(Data!F$2:F$6500,MATCH($A5601,Data!$A$2:$A$6500,0))</f>
        <v>31</v>
      </c>
      <c r="L5601" s="90">
        <f>INDEX(Data!G$2:G$6500,MATCH($A5601,Data!$A$2:$A$6500,0))</f>
        <v>31</v>
      </c>
      <c r="M5601" s="90">
        <f>INDEX(Data!H$2:H$6500,MATCH($A5601,Data!$A$2:$A$6500,0))</f>
        <v>0</v>
      </c>
      <c r="N5601" s="90">
        <f>INDEX(Data!I$2:I$6500,MATCH($A5601,Data!$A$2:$A$6500,0))</f>
        <v>0</v>
      </c>
      <c r="O5601" s="83" t="str">
        <f>INDEX(Data!J$2:J$6500,MATCH($A5601,Data!$A$2:$A$6500,0))</f>
        <v>breeding pairs</v>
      </c>
      <c r="P5601" t="str">
        <f>_xlfn.XLOOKUP(B5601,Table3[RefID],Table3[Citation])</f>
        <v>Cranwell &amp; Radford (unpublished data)</v>
      </c>
    </row>
    <row r="5602" spans="1:16" x14ac:dyDescent="0.35">
      <c r="A5602" s="68">
        <v>5600</v>
      </c>
      <c r="B5602" s="71">
        <v>342</v>
      </c>
      <c r="C5602" s="72">
        <v>5093</v>
      </c>
      <c r="D5602" s="70">
        <v>3901</v>
      </c>
      <c r="E5602" t="str">
        <f>INDEX(Table5[EEZ],MATCH(C5602,Table5[Colony_ID],0))</f>
        <v>French Polynesian Exclusive Economic Zone</v>
      </c>
      <c r="F5602" t="str">
        <f>INDEX(Table5[Corrected Island/Colony Name],MATCH('Full Data'!C5602,Table5[Colony_ID],0))</f>
        <v>Motu Ten</v>
      </c>
      <c r="G5602" t="str">
        <f>INDEX(Table4[Common_Name],MATCH('Full Data'!D5602,Table4[SpcRecID],0))</f>
        <v>Murphy's Petrel</v>
      </c>
      <c r="H5602" s="83" t="str">
        <f>INDEX(Data!E$2:E$6500,MATCH(A5602,Data!$A$2:$A$6500,0))</f>
        <v>Confirmed</v>
      </c>
      <c r="I5602" s="90">
        <f>INDEX(Data!P$2:P$6500,MATCH(A5602,Data!$A$2:$A$6500,0))</f>
        <v>2012</v>
      </c>
      <c r="J5602" s="90">
        <f>INDEX(Data!Q$2:Q$6500,MATCH($A5602,Data!$A$2:$A$6500,0))</f>
        <v>2012</v>
      </c>
      <c r="K5602" s="90">
        <f>INDEX(Data!F$2:F$6500,MATCH($A5602,Data!$A$2:$A$6500,0))</f>
        <v>8</v>
      </c>
      <c r="L5602" s="90">
        <f>INDEX(Data!G$2:G$6500,MATCH($A5602,Data!$A$2:$A$6500,0))</f>
        <v>8</v>
      </c>
      <c r="M5602" s="90">
        <f>INDEX(Data!H$2:H$6500,MATCH($A5602,Data!$A$2:$A$6500,0))</f>
        <v>0</v>
      </c>
      <c r="N5602" s="90">
        <f>INDEX(Data!I$2:I$6500,MATCH($A5602,Data!$A$2:$A$6500,0))</f>
        <v>0</v>
      </c>
      <c r="O5602" s="83" t="str">
        <f>INDEX(Data!J$2:J$6500,MATCH($A5602,Data!$A$2:$A$6500,0))</f>
        <v>breeding pairs</v>
      </c>
      <c r="P5602" t="str">
        <f>_xlfn.XLOOKUP(B5602,Table3[RefID],Table3[Citation])</f>
        <v>Cranwell &amp; Radford (unpublished data)</v>
      </c>
    </row>
    <row r="5603" spans="1:16" x14ac:dyDescent="0.35">
      <c r="A5603" s="68">
        <v>5601</v>
      </c>
      <c r="B5603" s="71">
        <v>342</v>
      </c>
      <c r="C5603" s="72">
        <v>5094</v>
      </c>
      <c r="D5603" s="70">
        <v>3901</v>
      </c>
      <c r="E5603" t="str">
        <f>INDEX(Table5[EEZ],MATCH(C5603,Table5[Colony_ID],0))</f>
        <v>French Polynesian Exclusive Economic Zone</v>
      </c>
      <c r="F5603" t="str">
        <f>INDEX(Table5[Corrected Island/Colony Name],MATCH('Full Data'!C5603,Table5[Colony_ID],0))</f>
        <v>Motu Thirteen</v>
      </c>
      <c r="G5603" t="str">
        <f>INDEX(Table4[Common_Name],MATCH('Full Data'!D5603,Table4[SpcRecID],0))</f>
        <v>Murphy's Petrel</v>
      </c>
      <c r="H5603" s="83" t="str">
        <f>INDEX(Data!E$2:E$6500,MATCH(A5603,Data!$A$2:$A$6500,0))</f>
        <v>Confirmed</v>
      </c>
      <c r="I5603" s="90">
        <f>INDEX(Data!P$2:P$6500,MATCH(A5603,Data!$A$2:$A$6500,0))</f>
        <v>2012</v>
      </c>
      <c r="J5603" s="90">
        <f>INDEX(Data!Q$2:Q$6500,MATCH($A5603,Data!$A$2:$A$6500,0))</f>
        <v>2012</v>
      </c>
      <c r="K5603" s="90">
        <f>INDEX(Data!F$2:F$6500,MATCH($A5603,Data!$A$2:$A$6500,0))</f>
        <v>13</v>
      </c>
      <c r="L5603" s="90">
        <f>INDEX(Data!G$2:G$6500,MATCH($A5603,Data!$A$2:$A$6500,0))</f>
        <v>13</v>
      </c>
      <c r="M5603" s="90">
        <f>INDEX(Data!H$2:H$6500,MATCH($A5603,Data!$A$2:$A$6500,0))</f>
        <v>0</v>
      </c>
      <c r="N5603" s="90">
        <f>INDEX(Data!I$2:I$6500,MATCH($A5603,Data!$A$2:$A$6500,0))</f>
        <v>0</v>
      </c>
      <c r="O5603" s="83" t="str">
        <f>INDEX(Data!J$2:J$6500,MATCH($A5603,Data!$A$2:$A$6500,0))</f>
        <v>breeding pairs</v>
      </c>
      <c r="P5603" t="str">
        <f>_xlfn.XLOOKUP(B5603,Table3[RefID],Table3[Citation])</f>
        <v>Cranwell &amp; Radford (unpublished data)</v>
      </c>
    </row>
    <row r="5604" spans="1:16" x14ac:dyDescent="0.35">
      <c r="A5604" s="68">
        <v>5602</v>
      </c>
      <c r="B5604" s="71">
        <v>342</v>
      </c>
      <c r="C5604" s="72">
        <v>5096</v>
      </c>
      <c r="D5604" s="70">
        <v>3901</v>
      </c>
      <c r="E5604" t="str">
        <f>INDEX(Table5[EEZ],MATCH(C5604,Table5[Colony_ID],0))</f>
        <v>French Polynesian Exclusive Economic Zone</v>
      </c>
      <c r="F5604" t="str">
        <f>INDEX(Table5[Corrected Island/Colony Name],MATCH('Full Data'!C5604,Table5[Colony_ID],0))</f>
        <v>Motu Twelve</v>
      </c>
      <c r="G5604" t="str">
        <f>INDEX(Table4[Common_Name],MATCH('Full Data'!D5604,Table4[SpcRecID],0))</f>
        <v>Murphy's Petrel</v>
      </c>
      <c r="H5604" s="83" t="str">
        <f>INDEX(Data!E$2:E$6500,MATCH(A5604,Data!$A$2:$A$6500,0))</f>
        <v>Confirmed</v>
      </c>
      <c r="I5604" s="90">
        <f>INDEX(Data!P$2:P$6500,MATCH(A5604,Data!$A$2:$A$6500,0))</f>
        <v>2012</v>
      </c>
      <c r="J5604" s="90">
        <f>INDEX(Data!Q$2:Q$6500,MATCH($A5604,Data!$A$2:$A$6500,0))</f>
        <v>2012</v>
      </c>
      <c r="K5604" s="90">
        <f>INDEX(Data!F$2:F$6500,MATCH($A5604,Data!$A$2:$A$6500,0))</f>
        <v>176</v>
      </c>
      <c r="L5604" s="90">
        <f>INDEX(Data!G$2:G$6500,MATCH($A5604,Data!$A$2:$A$6500,0))</f>
        <v>176</v>
      </c>
      <c r="M5604" s="90">
        <f>INDEX(Data!H$2:H$6500,MATCH($A5604,Data!$A$2:$A$6500,0))</f>
        <v>0</v>
      </c>
      <c r="N5604" s="90">
        <f>INDEX(Data!I$2:I$6500,MATCH($A5604,Data!$A$2:$A$6500,0))</f>
        <v>0</v>
      </c>
      <c r="O5604" s="83" t="str">
        <f>INDEX(Data!J$2:J$6500,MATCH($A5604,Data!$A$2:$A$6500,0))</f>
        <v>breeding pairs</v>
      </c>
      <c r="P5604" t="str">
        <f>_xlfn.XLOOKUP(B5604,Table3[RefID],Table3[Citation])</f>
        <v>Cranwell &amp; Radford (unpublished data)</v>
      </c>
    </row>
    <row r="5605" spans="1:16" x14ac:dyDescent="0.35">
      <c r="A5605" s="68">
        <v>5603</v>
      </c>
      <c r="B5605" s="71">
        <v>342</v>
      </c>
      <c r="C5605" s="72">
        <v>5097</v>
      </c>
      <c r="D5605" s="70">
        <v>3901</v>
      </c>
      <c r="E5605" t="str">
        <f>INDEX(Table5[EEZ],MATCH(C5605,Table5[Colony_ID],0))</f>
        <v>French Polynesian Exclusive Economic Zone</v>
      </c>
      <c r="F5605" t="str">
        <f>INDEX(Table5[Corrected Island/Colony Name],MATCH('Full Data'!C5605,Table5[Colony_ID],0))</f>
        <v>Motu Two</v>
      </c>
      <c r="G5605" t="str">
        <f>INDEX(Table4[Common_Name],MATCH('Full Data'!D5605,Table4[SpcRecID],0))</f>
        <v>Murphy's Petrel</v>
      </c>
      <c r="H5605" s="83" t="str">
        <f>INDEX(Data!E$2:E$6500,MATCH(A5605,Data!$A$2:$A$6500,0))</f>
        <v>Confirmed</v>
      </c>
      <c r="I5605" s="90">
        <f>INDEX(Data!P$2:P$6500,MATCH(A5605,Data!$A$2:$A$6500,0))</f>
        <v>2012</v>
      </c>
      <c r="J5605" s="90">
        <f>INDEX(Data!Q$2:Q$6500,MATCH($A5605,Data!$A$2:$A$6500,0))</f>
        <v>2012</v>
      </c>
      <c r="K5605" s="90">
        <f>INDEX(Data!F$2:F$6500,MATCH($A5605,Data!$A$2:$A$6500,0))</f>
        <v>3</v>
      </c>
      <c r="L5605" s="90">
        <f>INDEX(Data!G$2:G$6500,MATCH($A5605,Data!$A$2:$A$6500,0))</f>
        <v>3</v>
      </c>
      <c r="M5605" s="90">
        <f>INDEX(Data!H$2:H$6500,MATCH($A5605,Data!$A$2:$A$6500,0))</f>
        <v>0</v>
      </c>
      <c r="N5605" s="90">
        <f>INDEX(Data!I$2:I$6500,MATCH($A5605,Data!$A$2:$A$6500,0))</f>
        <v>0</v>
      </c>
      <c r="O5605" s="83" t="str">
        <f>INDEX(Data!J$2:J$6500,MATCH($A5605,Data!$A$2:$A$6500,0))</f>
        <v>breeding pairs</v>
      </c>
      <c r="P5605" t="str">
        <f>_xlfn.XLOOKUP(B5605,Table3[RefID],Table3[Citation])</f>
        <v>Cranwell &amp; Radford (unpublished data)</v>
      </c>
    </row>
    <row r="5606" spans="1:16" x14ac:dyDescent="0.35">
      <c r="A5606" s="68">
        <v>5604</v>
      </c>
      <c r="B5606" s="71">
        <v>342</v>
      </c>
      <c r="C5606" s="72">
        <v>5216</v>
      </c>
      <c r="D5606" s="70">
        <v>3901</v>
      </c>
      <c r="E5606" t="str">
        <f>INDEX(Table5[EEZ],MATCH(C5606,Table5[Colony_ID],0))</f>
        <v>French Polynesian Exclusive Economic Zone</v>
      </c>
      <c r="F5606" t="str">
        <f>INDEX(Table5[Corrected Island/Colony Name],MATCH('Full Data'!C5606,Table5[Colony_ID],0))</f>
        <v>Vahanga Atoll</v>
      </c>
      <c r="G5606" t="str">
        <f>INDEX(Table4[Common_Name],MATCH('Full Data'!D5606,Table4[SpcRecID],0))</f>
        <v>Murphy's Petrel</v>
      </c>
      <c r="H5606" s="83" t="str">
        <f>INDEX(Data!E$2:E$6500,MATCH(A5606,Data!$A$2:$A$6500,0))</f>
        <v>Confirmed</v>
      </c>
      <c r="I5606" s="90">
        <f>INDEX(Data!P$2:P$6500,MATCH(A5606,Data!$A$2:$A$6500,0))</f>
        <v>2012</v>
      </c>
      <c r="J5606" s="90">
        <f>INDEX(Data!Q$2:Q$6500,MATCH($A5606,Data!$A$2:$A$6500,0))</f>
        <v>2012</v>
      </c>
      <c r="K5606" s="90">
        <f>INDEX(Data!F$2:F$6500,MATCH($A5606,Data!$A$2:$A$6500,0))</f>
        <v>1</v>
      </c>
      <c r="L5606" s="90">
        <f>INDEX(Data!G$2:G$6500,MATCH($A5606,Data!$A$2:$A$6500,0))</f>
        <v>1</v>
      </c>
      <c r="M5606" s="90">
        <f>INDEX(Data!H$2:H$6500,MATCH($A5606,Data!$A$2:$A$6500,0))</f>
        <v>0</v>
      </c>
      <c r="N5606" s="90">
        <f>INDEX(Data!I$2:I$6500,MATCH($A5606,Data!$A$2:$A$6500,0))</f>
        <v>0</v>
      </c>
      <c r="O5606" s="83" t="str">
        <f>INDEX(Data!J$2:J$6500,MATCH($A5606,Data!$A$2:$A$6500,0))</f>
        <v>breeding pairs</v>
      </c>
      <c r="P5606" t="str">
        <f>_xlfn.XLOOKUP(B5606,Table3[RefID],Table3[Citation])</f>
        <v>Cranwell &amp; Radford (unpublished data)</v>
      </c>
    </row>
    <row r="5607" spans="1:16" x14ac:dyDescent="0.35">
      <c r="A5607" s="68">
        <v>5605</v>
      </c>
      <c r="B5607" s="71">
        <v>342</v>
      </c>
      <c r="C5607" s="72">
        <v>5081</v>
      </c>
      <c r="D5607" s="69">
        <v>3658</v>
      </c>
      <c r="E5607" t="str">
        <f>INDEX(Table5[EEZ],MATCH(C5607,Table5[Colony_ID],0))</f>
        <v>French Polynesian Exclusive Economic Zone</v>
      </c>
      <c r="F5607" t="str">
        <f>INDEX(Table5[Corrected Island/Colony Name],MATCH('Full Data'!C5607,Table5[Colony_ID],0))</f>
        <v>Motu Eight</v>
      </c>
      <c r="G5607" t="str">
        <f>INDEX(Table4[Common_Name],MATCH('Full Data'!D5607,Table4[SpcRecID],0))</f>
        <v>Red-footed Booby</v>
      </c>
      <c r="H5607" s="83" t="str">
        <f>INDEX(Data!E$2:E$6500,MATCH(A5607,Data!$A$2:$A$6500,0))</f>
        <v>data deficient</v>
      </c>
      <c r="I5607" s="90">
        <f>INDEX(Data!P$2:P$6500,MATCH(A5607,Data!$A$2:$A$6500,0))</f>
        <v>2012</v>
      </c>
      <c r="J5607" s="90">
        <f>INDEX(Data!Q$2:Q$6500,MATCH($A5607,Data!$A$2:$A$6500,0))</f>
        <v>2012</v>
      </c>
      <c r="K5607" s="90">
        <f>INDEX(Data!F$2:F$6500,MATCH($A5607,Data!$A$2:$A$6500,0))</f>
        <v>5</v>
      </c>
      <c r="L5607" s="90">
        <f>INDEX(Data!G$2:G$6500,MATCH($A5607,Data!$A$2:$A$6500,0))</f>
        <v>5</v>
      </c>
      <c r="M5607" s="90">
        <f>INDEX(Data!H$2:H$6500,MATCH($A5607,Data!$A$2:$A$6500,0))</f>
        <v>0</v>
      </c>
      <c r="N5607" s="90">
        <f>INDEX(Data!I$2:I$6500,MATCH($A5607,Data!$A$2:$A$6500,0))</f>
        <v>0</v>
      </c>
      <c r="O5607" s="83" t="str">
        <f>INDEX(Data!J$2:J$6500,MATCH($A5607,Data!$A$2:$A$6500,0))</f>
        <v>individuals</v>
      </c>
      <c r="P5607" t="str">
        <f>_xlfn.XLOOKUP(B5607,Table3[RefID],Table3[Citation])</f>
        <v>Cranwell &amp; Radford (unpublished data)</v>
      </c>
    </row>
    <row r="5608" spans="1:16" x14ac:dyDescent="0.35">
      <c r="A5608" s="68">
        <v>5606</v>
      </c>
      <c r="B5608" s="71">
        <v>342</v>
      </c>
      <c r="C5608" s="72">
        <v>5083</v>
      </c>
      <c r="D5608" s="69">
        <v>3658</v>
      </c>
      <c r="E5608" t="str">
        <f>INDEX(Table5[EEZ],MATCH(C5608,Table5[Colony_ID],0))</f>
        <v>French Polynesian Exclusive Economic Zone</v>
      </c>
      <c r="F5608" t="str">
        <f>INDEX(Table5[Corrected Island/Colony Name],MATCH('Full Data'!C5608,Table5[Colony_ID],0))</f>
        <v>Motu Eleven</v>
      </c>
      <c r="G5608" t="str">
        <f>INDEX(Table4[Common_Name],MATCH('Full Data'!D5608,Table4[SpcRecID],0))</f>
        <v>Red-footed Booby</v>
      </c>
      <c r="H5608" s="83" t="str">
        <f>INDEX(Data!E$2:E$6500,MATCH(A5608,Data!$A$2:$A$6500,0))</f>
        <v>data deficient</v>
      </c>
      <c r="I5608" s="90">
        <f>INDEX(Data!P$2:P$6500,MATCH(A5608,Data!$A$2:$A$6500,0))</f>
        <v>2012</v>
      </c>
      <c r="J5608" s="90">
        <f>INDEX(Data!Q$2:Q$6500,MATCH($A5608,Data!$A$2:$A$6500,0))</f>
        <v>2012</v>
      </c>
      <c r="K5608" s="90">
        <f>INDEX(Data!F$2:F$6500,MATCH($A5608,Data!$A$2:$A$6500,0))</f>
        <v>2</v>
      </c>
      <c r="L5608" s="90">
        <f>INDEX(Data!G$2:G$6500,MATCH($A5608,Data!$A$2:$A$6500,0))</f>
        <v>2</v>
      </c>
      <c r="M5608" s="90">
        <f>INDEX(Data!H$2:H$6500,MATCH($A5608,Data!$A$2:$A$6500,0))</f>
        <v>0</v>
      </c>
      <c r="N5608" s="90">
        <f>INDEX(Data!I$2:I$6500,MATCH($A5608,Data!$A$2:$A$6500,0))</f>
        <v>0</v>
      </c>
      <c r="O5608" s="83" t="str">
        <f>INDEX(Data!J$2:J$6500,MATCH($A5608,Data!$A$2:$A$6500,0))</f>
        <v>individuals</v>
      </c>
      <c r="P5608" t="str">
        <f>_xlfn.XLOOKUP(B5608,Table3[RefID],Table3[Citation])</f>
        <v>Cranwell &amp; Radford (unpublished data)</v>
      </c>
    </row>
    <row r="5609" spans="1:16" x14ac:dyDescent="0.35">
      <c r="A5609" s="68">
        <v>5607</v>
      </c>
      <c r="B5609" s="71">
        <v>342</v>
      </c>
      <c r="C5609" s="72">
        <v>5086</v>
      </c>
      <c r="D5609" s="69">
        <v>3658</v>
      </c>
      <c r="E5609" t="str">
        <f>INDEX(Table5[EEZ],MATCH(C5609,Table5[Colony_ID],0))</f>
        <v>French Polynesian Exclusive Economic Zone</v>
      </c>
      <c r="F5609" t="str">
        <f>INDEX(Table5[Corrected Island/Colony Name],MATCH('Full Data'!C5609,Table5[Colony_ID],0))</f>
        <v>Motu Four</v>
      </c>
      <c r="G5609" t="str">
        <f>INDEX(Table4[Common_Name],MATCH('Full Data'!D5609,Table4[SpcRecID],0))</f>
        <v>Red-footed Booby</v>
      </c>
      <c r="H5609" s="83" t="str">
        <f>INDEX(Data!E$2:E$6500,MATCH(A5609,Data!$A$2:$A$6500,0))</f>
        <v>data deficient</v>
      </c>
      <c r="I5609" s="90">
        <f>INDEX(Data!P$2:P$6500,MATCH(A5609,Data!$A$2:$A$6500,0))</f>
        <v>2012</v>
      </c>
      <c r="J5609" s="90">
        <f>INDEX(Data!Q$2:Q$6500,MATCH($A5609,Data!$A$2:$A$6500,0))</f>
        <v>2012</v>
      </c>
      <c r="K5609" s="90">
        <f>INDEX(Data!F$2:F$6500,MATCH($A5609,Data!$A$2:$A$6500,0))</f>
        <v>5</v>
      </c>
      <c r="L5609" s="90">
        <f>INDEX(Data!G$2:G$6500,MATCH($A5609,Data!$A$2:$A$6500,0))</f>
        <v>5</v>
      </c>
      <c r="M5609" s="90">
        <f>INDEX(Data!H$2:H$6500,MATCH($A5609,Data!$A$2:$A$6500,0))</f>
        <v>0</v>
      </c>
      <c r="N5609" s="90">
        <f>INDEX(Data!I$2:I$6500,MATCH($A5609,Data!$A$2:$A$6500,0))</f>
        <v>0</v>
      </c>
      <c r="O5609" s="83" t="str">
        <f>INDEX(Data!J$2:J$6500,MATCH($A5609,Data!$A$2:$A$6500,0))</f>
        <v>individuals</v>
      </c>
      <c r="P5609" t="str">
        <f>_xlfn.XLOOKUP(B5609,Table3[RefID],Table3[Citation])</f>
        <v>Cranwell &amp; Radford (unpublished data)</v>
      </c>
    </row>
    <row r="5610" spans="1:16" x14ac:dyDescent="0.35">
      <c r="A5610" s="68">
        <v>5608</v>
      </c>
      <c r="B5610" s="71">
        <v>342</v>
      </c>
      <c r="C5610" s="72">
        <v>5087</v>
      </c>
      <c r="D5610" s="69">
        <v>3658</v>
      </c>
      <c r="E5610" t="str">
        <f>INDEX(Table5[EEZ],MATCH(C5610,Table5[Colony_ID],0))</f>
        <v>French Polynesian Exclusive Economic Zone</v>
      </c>
      <c r="F5610" t="str">
        <f>INDEX(Table5[Corrected Island/Colony Name],MATCH('Full Data'!C5610,Table5[Colony_ID],0))</f>
        <v>Motu Fourteen</v>
      </c>
      <c r="G5610" t="str">
        <f>INDEX(Table4[Common_Name],MATCH('Full Data'!D5610,Table4[SpcRecID],0))</f>
        <v>Red-footed Booby</v>
      </c>
      <c r="H5610" s="83" t="str">
        <f>INDEX(Data!E$2:E$6500,MATCH(A5610,Data!$A$2:$A$6500,0))</f>
        <v>data deficient</v>
      </c>
      <c r="I5610" s="90">
        <f>INDEX(Data!P$2:P$6500,MATCH(A5610,Data!$A$2:$A$6500,0))</f>
        <v>2012</v>
      </c>
      <c r="J5610" s="90">
        <f>INDEX(Data!Q$2:Q$6500,MATCH($A5610,Data!$A$2:$A$6500,0))</f>
        <v>2012</v>
      </c>
      <c r="K5610" s="90">
        <f>INDEX(Data!F$2:F$6500,MATCH($A5610,Data!$A$2:$A$6500,0))</f>
        <v>2</v>
      </c>
      <c r="L5610" s="90">
        <f>INDEX(Data!G$2:G$6500,MATCH($A5610,Data!$A$2:$A$6500,0))</f>
        <v>2</v>
      </c>
      <c r="M5610" s="90">
        <f>INDEX(Data!H$2:H$6500,MATCH($A5610,Data!$A$2:$A$6500,0))</f>
        <v>0</v>
      </c>
      <c r="N5610" s="90">
        <f>INDEX(Data!I$2:I$6500,MATCH($A5610,Data!$A$2:$A$6500,0))</f>
        <v>0</v>
      </c>
      <c r="O5610" s="83" t="str">
        <f>INDEX(Data!J$2:J$6500,MATCH($A5610,Data!$A$2:$A$6500,0))</f>
        <v>individuals</v>
      </c>
      <c r="P5610" t="str">
        <f>_xlfn.XLOOKUP(B5610,Table3[RefID],Table3[Citation])</f>
        <v>Cranwell &amp; Radford (unpublished data)</v>
      </c>
    </row>
    <row r="5611" spans="1:16" x14ac:dyDescent="0.35">
      <c r="A5611" s="68">
        <v>5609</v>
      </c>
      <c r="B5611" s="71">
        <v>342</v>
      </c>
      <c r="C5611" s="72">
        <v>5088</v>
      </c>
      <c r="D5611" s="69">
        <v>3658</v>
      </c>
      <c r="E5611" t="str">
        <f>INDEX(Table5[EEZ],MATCH(C5611,Table5[Colony_ID],0))</f>
        <v>French Polynesian Exclusive Economic Zone</v>
      </c>
      <c r="F5611" t="str">
        <f>INDEX(Table5[Corrected Island/Colony Name],MATCH('Full Data'!C5611,Table5[Colony_ID],0))</f>
        <v>Motu Nine</v>
      </c>
      <c r="G5611" t="str">
        <f>INDEX(Table4[Common_Name],MATCH('Full Data'!D5611,Table4[SpcRecID],0))</f>
        <v>Red-footed Booby</v>
      </c>
      <c r="H5611" s="83" t="str">
        <f>INDEX(Data!E$2:E$6500,MATCH(A5611,Data!$A$2:$A$6500,0))</f>
        <v>data deficient</v>
      </c>
      <c r="I5611" s="90">
        <f>INDEX(Data!P$2:P$6500,MATCH(A5611,Data!$A$2:$A$6500,0))</f>
        <v>2012</v>
      </c>
      <c r="J5611" s="90">
        <f>INDEX(Data!Q$2:Q$6500,MATCH($A5611,Data!$A$2:$A$6500,0))</f>
        <v>2012</v>
      </c>
      <c r="K5611" s="90">
        <f>INDEX(Data!F$2:F$6500,MATCH($A5611,Data!$A$2:$A$6500,0))</f>
        <v>12</v>
      </c>
      <c r="L5611" s="90">
        <f>INDEX(Data!G$2:G$6500,MATCH($A5611,Data!$A$2:$A$6500,0))</f>
        <v>12</v>
      </c>
      <c r="M5611" s="90">
        <f>INDEX(Data!H$2:H$6500,MATCH($A5611,Data!$A$2:$A$6500,0))</f>
        <v>0</v>
      </c>
      <c r="N5611" s="90">
        <f>INDEX(Data!I$2:I$6500,MATCH($A5611,Data!$A$2:$A$6500,0))</f>
        <v>0</v>
      </c>
      <c r="O5611" s="83" t="str">
        <f>INDEX(Data!J$2:J$6500,MATCH($A5611,Data!$A$2:$A$6500,0))</f>
        <v>individuals</v>
      </c>
      <c r="P5611" t="str">
        <f>_xlfn.XLOOKUP(B5611,Table3[RefID],Table3[Citation])</f>
        <v>Cranwell &amp; Radford (unpublished data)</v>
      </c>
    </row>
    <row r="5612" spans="1:16" x14ac:dyDescent="0.35">
      <c r="A5612" s="68">
        <v>5610</v>
      </c>
      <c r="B5612" s="71">
        <v>342</v>
      </c>
      <c r="C5612" s="72">
        <v>5090</v>
      </c>
      <c r="D5612" s="69">
        <v>3658</v>
      </c>
      <c r="E5612" t="str">
        <f>INDEX(Table5[EEZ],MATCH(C5612,Table5[Colony_ID],0))</f>
        <v>French Polynesian Exclusive Economic Zone</v>
      </c>
      <c r="F5612" t="str">
        <f>INDEX(Table5[Corrected Island/Colony Name],MATCH('Full Data'!C5612,Table5[Colony_ID],0))</f>
        <v>Motu Seven</v>
      </c>
      <c r="G5612" t="str">
        <f>INDEX(Table4[Common_Name],MATCH('Full Data'!D5612,Table4[SpcRecID],0))</f>
        <v>Red-footed Booby</v>
      </c>
      <c r="H5612" s="83" t="str">
        <f>INDEX(Data!E$2:E$6500,MATCH(A5612,Data!$A$2:$A$6500,0))</f>
        <v>data deficient</v>
      </c>
      <c r="I5612" s="90">
        <f>INDEX(Data!P$2:P$6500,MATCH(A5612,Data!$A$2:$A$6500,0))</f>
        <v>2012</v>
      </c>
      <c r="J5612" s="90">
        <f>INDEX(Data!Q$2:Q$6500,MATCH($A5612,Data!$A$2:$A$6500,0))</f>
        <v>2012</v>
      </c>
      <c r="K5612" s="90">
        <f>INDEX(Data!F$2:F$6500,MATCH($A5612,Data!$A$2:$A$6500,0))</f>
        <v>4</v>
      </c>
      <c r="L5612" s="90">
        <f>INDEX(Data!G$2:G$6500,MATCH($A5612,Data!$A$2:$A$6500,0))</f>
        <v>4</v>
      </c>
      <c r="M5612" s="90">
        <f>INDEX(Data!H$2:H$6500,MATCH($A5612,Data!$A$2:$A$6500,0))</f>
        <v>0</v>
      </c>
      <c r="N5612" s="90">
        <f>INDEX(Data!I$2:I$6500,MATCH($A5612,Data!$A$2:$A$6500,0))</f>
        <v>0</v>
      </c>
      <c r="O5612" s="83" t="str">
        <f>INDEX(Data!J$2:J$6500,MATCH($A5612,Data!$A$2:$A$6500,0))</f>
        <v>individuals</v>
      </c>
      <c r="P5612" t="str">
        <f>_xlfn.XLOOKUP(B5612,Table3[RefID],Table3[Citation])</f>
        <v>Cranwell &amp; Radford (unpublished data)</v>
      </c>
    </row>
    <row r="5613" spans="1:16" x14ac:dyDescent="0.35">
      <c r="A5613" s="68">
        <v>5611</v>
      </c>
      <c r="B5613" s="71">
        <v>342</v>
      </c>
      <c r="C5613" s="72">
        <v>5091</v>
      </c>
      <c r="D5613" s="69">
        <v>3658</v>
      </c>
      <c r="E5613" t="str">
        <f>INDEX(Table5[EEZ],MATCH(C5613,Table5[Colony_ID],0))</f>
        <v>French Polynesian Exclusive Economic Zone</v>
      </c>
      <c r="F5613" t="str">
        <f>INDEX(Table5[Corrected Island/Colony Name],MATCH('Full Data'!C5613,Table5[Colony_ID],0))</f>
        <v>Motu Six</v>
      </c>
      <c r="G5613" t="str">
        <f>INDEX(Table4[Common_Name],MATCH('Full Data'!D5613,Table4[SpcRecID],0))</f>
        <v>Red-footed Booby</v>
      </c>
      <c r="H5613" s="83" t="str">
        <f>INDEX(Data!E$2:E$6500,MATCH(A5613,Data!$A$2:$A$6500,0))</f>
        <v>data deficient</v>
      </c>
      <c r="I5613" s="90">
        <f>INDEX(Data!P$2:P$6500,MATCH(A5613,Data!$A$2:$A$6500,0))</f>
        <v>2012</v>
      </c>
      <c r="J5613" s="90">
        <f>INDEX(Data!Q$2:Q$6500,MATCH($A5613,Data!$A$2:$A$6500,0))</f>
        <v>2012</v>
      </c>
      <c r="K5613" s="90">
        <f>INDEX(Data!F$2:F$6500,MATCH($A5613,Data!$A$2:$A$6500,0))</f>
        <v>2</v>
      </c>
      <c r="L5613" s="90">
        <f>INDEX(Data!G$2:G$6500,MATCH($A5613,Data!$A$2:$A$6500,0))</f>
        <v>2</v>
      </c>
      <c r="M5613" s="90">
        <f>INDEX(Data!H$2:H$6500,MATCH($A5613,Data!$A$2:$A$6500,0))</f>
        <v>0</v>
      </c>
      <c r="N5613" s="90">
        <f>INDEX(Data!I$2:I$6500,MATCH($A5613,Data!$A$2:$A$6500,0))</f>
        <v>0</v>
      </c>
      <c r="O5613" s="83" t="str">
        <f>INDEX(Data!J$2:J$6500,MATCH($A5613,Data!$A$2:$A$6500,0))</f>
        <v>individuals</v>
      </c>
      <c r="P5613" t="str">
        <f>_xlfn.XLOOKUP(B5613,Table3[RefID],Table3[Citation])</f>
        <v>Cranwell &amp; Radford (unpublished data)</v>
      </c>
    </row>
    <row r="5614" spans="1:16" x14ac:dyDescent="0.35">
      <c r="A5614" s="68">
        <v>5612</v>
      </c>
      <c r="B5614" s="71">
        <v>342</v>
      </c>
      <c r="C5614" s="72">
        <v>5094</v>
      </c>
      <c r="D5614" s="69">
        <v>3658</v>
      </c>
      <c r="E5614" t="str">
        <f>INDEX(Table5[EEZ],MATCH(C5614,Table5[Colony_ID],0))</f>
        <v>French Polynesian Exclusive Economic Zone</v>
      </c>
      <c r="F5614" t="str">
        <f>INDEX(Table5[Corrected Island/Colony Name],MATCH('Full Data'!C5614,Table5[Colony_ID],0))</f>
        <v>Motu Thirteen</v>
      </c>
      <c r="G5614" t="str">
        <f>INDEX(Table4[Common_Name],MATCH('Full Data'!D5614,Table4[SpcRecID],0))</f>
        <v>Red-footed Booby</v>
      </c>
      <c r="H5614" s="83" t="str">
        <f>INDEX(Data!E$2:E$6500,MATCH(A5614,Data!$A$2:$A$6500,0))</f>
        <v>data deficient</v>
      </c>
      <c r="I5614" s="90">
        <f>INDEX(Data!P$2:P$6500,MATCH(A5614,Data!$A$2:$A$6500,0))</f>
        <v>2012</v>
      </c>
      <c r="J5614" s="90">
        <f>INDEX(Data!Q$2:Q$6500,MATCH($A5614,Data!$A$2:$A$6500,0))</f>
        <v>2012</v>
      </c>
      <c r="K5614" s="90">
        <f>INDEX(Data!F$2:F$6500,MATCH($A5614,Data!$A$2:$A$6500,0))</f>
        <v>15</v>
      </c>
      <c r="L5614" s="90">
        <f>INDEX(Data!G$2:G$6500,MATCH($A5614,Data!$A$2:$A$6500,0))</f>
        <v>15</v>
      </c>
      <c r="M5614" s="90">
        <f>INDEX(Data!H$2:H$6500,MATCH($A5614,Data!$A$2:$A$6500,0))</f>
        <v>0</v>
      </c>
      <c r="N5614" s="90">
        <f>INDEX(Data!I$2:I$6500,MATCH($A5614,Data!$A$2:$A$6500,0))</f>
        <v>0</v>
      </c>
      <c r="O5614" s="83" t="str">
        <f>INDEX(Data!J$2:J$6500,MATCH($A5614,Data!$A$2:$A$6500,0))</f>
        <v>individuals</v>
      </c>
      <c r="P5614" t="str">
        <f>_xlfn.XLOOKUP(B5614,Table3[RefID],Table3[Citation])</f>
        <v>Cranwell &amp; Radford (unpublished data)</v>
      </c>
    </row>
    <row r="5615" spans="1:16" x14ac:dyDescent="0.35">
      <c r="A5615" s="68">
        <v>5613</v>
      </c>
      <c r="B5615" s="71">
        <v>342</v>
      </c>
      <c r="C5615" s="72">
        <v>5096</v>
      </c>
      <c r="D5615" s="69">
        <v>3658</v>
      </c>
      <c r="E5615" t="str">
        <f>INDEX(Table5[EEZ],MATCH(C5615,Table5[Colony_ID],0))</f>
        <v>French Polynesian Exclusive Economic Zone</v>
      </c>
      <c r="F5615" t="str">
        <f>INDEX(Table5[Corrected Island/Colony Name],MATCH('Full Data'!C5615,Table5[Colony_ID],0))</f>
        <v>Motu Twelve</v>
      </c>
      <c r="G5615" t="str">
        <f>INDEX(Table4[Common_Name],MATCH('Full Data'!D5615,Table4[SpcRecID],0))</f>
        <v>Red-footed Booby</v>
      </c>
      <c r="H5615" s="83" t="str">
        <f>INDEX(Data!E$2:E$6500,MATCH(A5615,Data!$A$2:$A$6500,0))</f>
        <v>data deficient</v>
      </c>
      <c r="I5615" s="90">
        <f>INDEX(Data!P$2:P$6500,MATCH(A5615,Data!$A$2:$A$6500,0))</f>
        <v>2012</v>
      </c>
      <c r="J5615" s="90">
        <f>INDEX(Data!Q$2:Q$6500,MATCH($A5615,Data!$A$2:$A$6500,0))</f>
        <v>2012</v>
      </c>
      <c r="K5615" s="90">
        <f>INDEX(Data!F$2:F$6500,MATCH($A5615,Data!$A$2:$A$6500,0))</f>
        <v>12</v>
      </c>
      <c r="L5615" s="90">
        <f>INDEX(Data!G$2:G$6500,MATCH($A5615,Data!$A$2:$A$6500,0))</f>
        <v>12</v>
      </c>
      <c r="M5615" s="90">
        <f>INDEX(Data!H$2:H$6500,MATCH($A5615,Data!$A$2:$A$6500,0))</f>
        <v>0</v>
      </c>
      <c r="N5615" s="90">
        <f>INDEX(Data!I$2:I$6500,MATCH($A5615,Data!$A$2:$A$6500,0))</f>
        <v>0</v>
      </c>
      <c r="O5615" s="83" t="str">
        <f>INDEX(Data!J$2:J$6500,MATCH($A5615,Data!$A$2:$A$6500,0))</f>
        <v>individuals</v>
      </c>
      <c r="P5615" t="str">
        <f>_xlfn.XLOOKUP(B5615,Table3[RefID],Table3[Citation])</f>
        <v>Cranwell &amp; Radford (unpublished data)</v>
      </c>
    </row>
    <row r="5616" spans="1:16" x14ac:dyDescent="0.35">
      <c r="A5616" s="68">
        <v>5614</v>
      </c>
      <c r="B5616" s="71">
        <v>342</v>
      </c>
      <c r="C5616" s="72">
        <v>5097</v>
      </c>
      <c r="D5616" s="69">
        <v>3658</v>
      </c>
      <c r="E5616" t="str">
        <f>INDEX(Table5[EEZ],MATCH(C5616,Table5[Colony_ID],0))</f>
        <v>French Polynesian Exclusive Economic Zone</v>
      </c>
      <c r="F5616" t="str">
        <f>INDEX(Table5[Corrected Island/Colony Name],MATCH('Full Data'!C5616,Table5[Colony_ID],0))</f>
        <v>Motu Two</v>
      </c>
      <c r="G5616" t="str">
        <f>INDEX(Table4[Common_Name],MATCH('Full Data'!D5616,Table4[SpcRecID],0))</f>
        <v>Red-footed Booby</v>
      </c>
      <c r="H5616" s="83" t="str">
        <f>INDEX(Data!E$2:E$6500,MATCH(A5616,Data!$A$2:$A$6500,0))</f>
        <v>data deficient</v>
      </c>
      <c r="I5616" s="90">
        <f>INDEX(Data!P$2:P$6500,MATCH(A5616,Data!$A$2:$A$6500,0))</f>
        <v>2012</v>
      </c>
      <c r="J5616" s="90">
        <f>INDEX(Data!Q$2:Q$6500,MATCH($A5616,Data!$A$2:$A$6500,0))</f>
        <v>2012</v>
      </c>
      <c r="K5616" s="90">
        <f>INDEX(Data!F$2:F$6500,MATCH($A5616,Data!$A$2:$A$6500,0))</f>
        <v>2</v>
      </c>
      <c r="L5616" s="90">
        <f>INDEX(Data!G$2:G$6500,MATCH($A5616,Data!$A$2:$A$6500,0))</f>
        <v>2</v>
      </c>
      <c r="M5616" s="90">
        <f>INDEX(Data!H$2:H$6500,MATCH($A5616,Data!$A$2:$A$6500,0))</f>
        <v>0</v>
      </c>
      <c r="N5616" s="90">
        <f>INDEX(Data!I$2:I$6500,MATCH($A5616,Data!$A$2:$A$6500,0))</f>
        <v>0</v>
      </c>
      <c r="O5616" s="83" t="str">
        <f>INDEX(Data!J$2:J$6500,MATCH($A5616,Data!$A$2:$A$6500,0))</f>
        <v>individuals</v>
      </c>
      <c r="P5616" t="str">
        <f>_xlfn.XLOOKUP(B5616,Table3[RefID],Table3[Citation])</f>
        <v>Cranwell &amp; Radford (unpublished data)</v>
      </c>
    </row>
    <row r="5617" spans="1:16" x14ac:dyDescent="0.35">
      <c r="A5617" s="68">
        <v>5615</v>
      </c>
      <c r="B5617" s="71">
        <v>342</v>
      </c>
      <c r="C5617" s="72">
        <v>5216</v>
      </c>
      <c r="D5617" s="69">
        <v>3658</v>
      </c>
      <c r="E5617" t="str">
        <f>INDEX(Table5[EEZ],MATCH(C5617,Table5[Colony_ID],0))</f>
        <v>French Polynesian Exclusive Economic Zone</v>
      </c>
      <c r="F5617" t="str">
        <f>INDEX(Table5[Corrected Island/Colony Name],MATCH('Full Data'!C5617,Table5[Colony_ID],0))</f>
        <v>Vahanga Atoll</v>
      </c>
      <c r="G5617" t="str">
        <f>INDEX(Table4[Common_Name],MATCH('Full Data'!D5617,Table4[SpcRecID],0))</f>
        <v>Red-footed Booby</v>
      </c>
      <c r="H5617" s="83" t="str">
        <f>INDEX(Data!E$2:E$6500,MATCH(A5617,Data!$A$2:$A$6500,0))</f>
        <v>data deficient</v>
      </c>
      <c r="I5617" s="90">
        <f>INDEX(Data!P$2:P$6500,MATCH(A5617,Data!$A$2:$A$6500,0))</f>
        <v>2012</v>
      </c>
      <c r="J5617" s="90">
        <f>INDEX(Data!Q$2:Q$6500,MATCH($A5617,Data!$A$2:$A$6500,0))</f>
        <v>2012</v>
      </c>
      <c r="K5617" s="90">
        <f>INDEX(Data!F$2:F$6500,MATCH($A5617,Data!$A$2:$A$6500,0))</f>
        <v>4</v>
      </c>
      <c r="L5617" s="90">
        <f>INDEX(Data!G$2:G$6500,MATCH($A5617,Data!$A$2:$A$6500,0))</f>
        <v>4</v>
      </c>
      <c r="M5617" s="90">
        <f>INDEX(Data!H$2:H$6500,MATCH($A5617,Data!$A$2:$A$6500,0))</f>
        <v>0</v>
      </c>
      <c r="N5617" s="90">
        <f>INDEX(Data!I$2:I$6500,MATCH($A5617,Data!$A$2:$A$6500,0))</f>
        <v>0</v>
      </c>
      <c r="O5617" s="83" t="str">
        <f>INDEX(Data!J$2:J$6500,MATCH($A5617,Data!$A$2:$A$6500,0))</f>
        <v>individuals</v>
      </c>
      <c r="P5617" t="str">
        <f>_xlfn.XLOOKUP(B5617,Table3[RefID],Table3[Citation])</f>
        <v>Cranwell &amp; Radford (unpublished data)</v>
      </c>
    </row>
    <row r="5618" spans="1:16" x14ac:dyDescent="0.35">
      <c r="A5618" s="68">
        <v>5616</v>
      </c>
      <c r="B5618" s="71">
        <v>342</v>
      </c>
      <c r="C5618" s="72">
        <v>5082</v>
      </c>
      <c r="D5618" s="69">
        <v>3649</v>
      </c>
      <c r="E5618" t="str">
        <f>INDEX(Table5[EEZ],MATCH(C5618,Table5[Colony_ID],0))</f>
        <v>French Polynesian Exclusive Economic Zone</v>
      </c>
      <c r="F5618" t="str">
        <f>INDEX(Table5[Corrected Island/Colony Name],MATCH('Full Data'!C5618,Table5[Colony_ID],0))</f>
        <v>Motu Eighteen</v>
      </c>
      <c r="G5618" t="str">
        <f>INDEX(Table4[Common_Name],MATCH('Full Data'!D5618,Table4[SpcRecID],0))</f>
        <v>Red-tailed Tropicbird</v>
      </c>
      <c r="H5618" s="83" t="str">
        <f>INDEX(Data!E$2:E$6500,MATCH(A5618,Data!$A$2:$A$6500,0))</f>
        <v>Confirmed</v>
      </c>
      <c r="I5618" s="90">
        <f>INDEX(Data!P$2:P$6500,MATCH(A5618,Data!$A$2:$A$6500,0))</f>
        <v>2012</v>
      </c>
      <c r="J5618" s="90">
        <f>INDEX(Data!Q$2:Q$6500,MATCH($A5618,Data!$A$2:$A$6500,0))</f>
        <v>2012</v>
      </c>
      <c r="K5618" s="90">
        <f>INDEX(Data!F$2:F$6500,MATCH($A5618,Data!$A$2:$A$6500,0))</f>
        <v>41</v>
      </c>
      <c r="L5618" s="90">
        <f>INDEX(Data!G$2:G$6500,MATCH($A5618,Data!$A$2:$A$6500,0))</f>
        <v>41</v>
      </c>
      <c r="M5618" s="90">
        <f>INDEX(Data!H$2:H$6500,MATCH($A5618,Data!$A$2:$A$6500,0))</f>
        <v>0</v>
      </c>
      <c r="N5618" s="90">
        <f>INDEX(Data!I$2:I$6500,MATCH($A5618,Data!$A$2:$A$6500,0))</f>
        <v>0</v>
      </c>
      <c r="O5618" s="83" t="str">
        <f>INDEX(Data!J$2:J$6500,MATCH($A5618,Data!$A$2:$A$6500,0))</f>
        <v>breeding pairs</v>
      </c>
      <c r="P5618" t="str">
        <f>_xlfn.XLOOKUP(B5618,Table3[RefID],Table3[Citation])</f>
        <v>Cranwell &amp; Radford (unpublished data)</v>
      </c>
    </row>
    <row r="5619" spans="1:16" x14ac:dyDescent="0.35">
      <c r="A5619" s="68">
        <v>5617</v>
      </c>
      <c r="B5619" s="71">
        <v>342</v>
      </c>
      <c r="C5619" s="72">
        <v>5083</v>
      </c>
      <c r="D5619" s="69">
        <v>3649</v>
      </c>
      <c r="E5619" t="str">
        <f>INDEX(Table5[EEZ],MATCH(C5619,Table5[Colony_ID],0))</f>
        <v>French Polynesian Exclusive Economic Zone</v>
      </c>
      <c r="F5619" t="str">
        <f>INDEX(Table5[Corrected Island/Colony Name],MATCH('Full Data'!C5619,Table5[Colony_ID],0))</f>
        <v>Motu Eleven</v>
      </c>
      <c r="G5619" t="str">
        <f>INDEX(Table4[Common_Name],MATCH('Full Data'!D5619,Table4[SpcRecID],0))</f>
        <v>Red-tailed Tropicbird</v>
      </c>
      <c r="H5619" s="83" t="str">
        <f>INDEX(Data!E$2:E$6500,MATCH(A5619,Data!$A$2:$A$6500,0))</f>
        <v>Confirmed</v>
      </c>
      <c r="I5619" s="90">
        <f>INDEX(Data!P$2:P$6500,MATCH(A5619,Data!$A$2:$A$6500,0))</f>
        <v>2012</v>
      </c>
      <c r="J5619" s="90">
        <f>INDEX(Data!Q$2:Q$6500,MATCH($A5619,Data!$A$2:$A$6500,0))</f>
        <v>2012</v>
      </c>
      <c r="K5619" s="90">
        <f>INDEX(Data!F$2:F$6500,MATCH($A5619,Data!$A$2:$A$6500,0))</f>
        <v>12</v>
      </c>
      <c r="L5619" s="90">
        <f>INDEX(Data!G$2:G$6500,MATCH($A5619,Data!$A$2:$A$6500,0))</f>
        <v>12</v>
      </c>
      <c r="M5619" s="90">
        <f>INDEX(Data!H$2:H$6500,MATCH($A5619,Data!$A$2:$A$6500,0))</f>
        <v>0</v>
      </c>
      <c r="N5619" s="90">
        <f>INDEX(Data!I$2:I$6500,MATCH($A5619,Data!$A$2:$A$6500,0))</f>
        <v>0</v>
      </c>
      <c r="O5619" s="83" t="str">
        <f>INDEX(Data!J$2:J$6500,MATCH($A5619,Data!$A$2:$A$6500,0))</f>
        <v>breeding pairs</v>
      </c>
      <c r="P5619" t="str">
        <f>_xlfn.XLOOKUP(B5619,Table3[RefID],Table3[Citation])</f>
        <v>Cranwell &amp; Radford (unpublished data)</v>
      </c>
    </row>
    <row r="5620" spans="1:16" x14ac:dyDescent="0.35">
      <c r="A5620" s="68">
        <v>5618</v>
      </c>
      <c r="B5620" s="71">
        <v>342</v>
      </c>
      <c r="C5620" s="72">
        <v>5084</v>
      </c>
      <c r="D5620" s="69">
        <v>3649</v>
      </c>
      <c r="E5620" t="str">
        <f>INDEX(Table5[EEZ],MATCH(C5620,Table5[Colony_ID],0))</f>
        <v>French Polynesian Exclusive Economic Zone</v>
      </c>
      <c r="F5620" t="str">
        <f>INDEX(Table5[Corrected Island/Colony Name],MATCH('Full Data'!C5620,Table5[Colony_ID],0))</f>
        <v>Motu Fifteen</v>
      </c>
      <c r="G5620" t="str">
        <f>INDEX(Table4[Common_Name],MATCH('Full Data'!D5620,Table4[SpcRecID],0))</f>
        <v>Red-tailed Tropicbird</v>
      </c>
      <c r="H5620" s="83" t="str">
        <f>INDEX(Data!E$2:E$6500,MATCH(A5620,Data!$A$2:$A$6500,0))</f>
        <v>Confirmed</v>
      </c>
      <c r="I5620" s="90">
        <f>INDEX(Data!P$2:P$6500,MATCH(A5620,Data!$A$2:$A$6500,0))</f>
        <v>2012</v>
      </c>
      <c r="J5620" s="90">
        <f>INDEX(Data!Q$2:Q$6500,MATCH($A5620,Data!$A$2:$A$6500,0))</f>
        <v>2012</v>
      </c>
      <c r="K5620" s="90">
        <f>INDEX(Data!F$2:F$6500,MATCH($A5620,Data!$A$2:$A$6500,0))</f>
        <v>27</v>
      </c>
      <c r="L5620" s="90">
        <f>INDEX(Data!G$2:G$6500,MATCH($A5620,Data!$A$2:$A$6500,0))</f>
        <v>27</v>
      </c>
      <c r="M5620" s="90">
        <f>INDEX(Data!H$2:H$6500,MATCH($A5620,Data!$A$2:$A$6500,0))</f>
        <v>0</v>
      </c>
      <c r="N5620" s="90">
        <f>INDEX(Data!I$2:I$6500,MATCH($A5620,Data!$A$2:$A$6500,0))</f>
        <v>0</v>
      </c>
      <c r="O5620" s="83" t="str">
        <f>INDEX(Data!J$2:J$6500,MATCH($A5620,Data!$A$2:$A$6500,0))</f>
        <v>breeding pairs</v>
      </c>
      <c r="P5620" t="str">
        <f>_xlfn.XLOOKUP(B5620,Table3[RefID],Table3[Citation])</f>
        <v>Cranwell &amp; Radford (unpublished data)</v>
      </c>
    </row>
    <row r="5621" spans="1:16" x14ac:dyDescent="0.35">
      <c r="A5621" s="68">
        <v>5619</v>
      </c>
      <c r="B5621" s="71">
        <v>342</v>
      </c>
      <c r="C5621" s="72">
        <v>5087</v>
      </c>
      <c r="D5621" s="69">
        <v>3649</v>
      </c>
      <c r="E5621" t="str">
        <f>INDEX(Table5[EEZ],MATCH(C5621,Table5[Colony_ID],0))</f>
        <v>French Polynesian Exclusive Economic Zone</v>
      </c>
      <c r="F5621" t="str">
        <f>INDEX(Table5[Corrected Island/Colony Name],MATCH('Full Data'!C5621,Table5[Colony_ID],0))</f>
        <v>Motu Fourteen</v>
      </c>
      <c r="G5621" t="str">
        <f>INDEX(Table4[Common_Name],MATCH('Full Data'!D5621,Table4[SpcRecID],0))</f>
        <v>Red-tailed Tropicbird</v>
      </c>
      <c r="H5621" s="83" t="str">
        <f>INDEX(Data!E$2:E$6500,MATCH(A5621,Data!$A$2:$A$6500,0))</f>
        <v>Confirmed</v>
      </c>
      <c r="I5621" s="90">
        <f>INDEX(Data!P$2:P$6500,MATCH(A5621,Data!$A$2:$A$6500,0))</f>
        <v>2012</v>
      </c>
      <c r="J5621" s="90">
        <f>INDEX(Data!Q$2:Q$6500,MATCH($A5621,Data!$A$2:$A$6500,0))</f>
        <v>2012</v>
      </c>
      <c r="K5621" s="90">
        <f>INDEX(Data!F$2:F$6500,MATCH($A5621,Data!$A$2:$A$6500,0))</f>
        <v>3</v>
      </c>
      <c r="L5621" s="90">
        <f>INDEX(Data!G$2:G$6500,MATCH($A5621,Data!$A$2:$A$6500,0))</f>
        <v>3</v>
      </c>
      <c r="M5621" s="90">
        <f>INDEX(Data!H$2:H$6500,MATCH($A5621,Data!$A$2:$A$6500,0))</f>
        <v>0</v>
      </c>
      <c r="N5621" s="90">
        <f>INDEX(Data!I$2:I$6500,MATCH($A5621,Data!$A$2:$A$6500,0))</f>
        <v>0</v>
      </c>
      <c r="O5621" s="83" t="str">
        <f>INDEX(Data!J$2:J$6500,MATCH($A5621,Data!$A$2:$A$6500,0))</f>
        <v>breeding pairs</v>
      </c>
      <c r="P5621" t="str">
        <f>_xlfn.XLOOKUP(B5621,Table3[RefID],Table3[Citation])</f>
        <v>Cranwell &amp; Radford (unpublished data)</v>
      </c>
    </row>
    <row r="5622" spans="1:16" x14ac:dyDescent="0.35">
      <c r="A5622" s="68">
        <v>5620</v>
      </c>
      <c r="B5622" s="71">
        <v>342</v>
      </c>
      <c r="C5622" s="72">
        <v>5089</v>
      </c>
      <c r="D5622" s="69">
        <v>3649</v>
      </c>
      <c r="E5622" t="str">
        <f>INDEX(Table5[EEZ],MATCH(C5622,Table5[Colony_ID],0))</f>
        <v>French Polynesian Exclusive Economic Zone</v>
      </c>
      <c r="F5622" t="str">
        <f>INDEX(Table5[Corrected Island/Colony Name],MATCH('Full Data'!C5622,Table5[Colony_ID],0))</f>
        <v>Motu one</v>
      </c>
      <c r="G5622" t="str">
        <f>INDEX(Table4[Common_Name],MATCH('Full Data'!D5622,Table4[SpcRecID],0))</f>
        <v>Red-tailed Tropicbird</v>
      </c>
      <c r="H5622" s="83" t="str">
        <f>INDEX(Data!E$2:E$6500,MATCH(A5622,Data!$A$2:$A$6500,0))</f>
        <v>Confirmed</v>
      </c>
      <c r="I5622" s="90">
        <f>INDEX(Data!P$2:P$6500,MATCH(A5622,Data!$A$2:$A$6500,0))</f>
        <v>2012</v>
      </c>
      <c r="J5622" s="90">
        <f>INDEX(Data!Q$2:Q$6500,MATCH($A5622,Data!$A$2:$A$6500,0))</f>
        <v>2012</v>
      </c>
      <c r="K5622" s="90">
        <f>INDEX(Data!F$2:F$6500,MATCH($A5622,Data!$A$2:$A$6500,0))</f>
        <v>40</v>
      </c>
      <c r="L5622" s="90">
        <f>INDEX(Data!G$2:G$6500,MATCH($A5622,Data!$A$2:$A$6500,0))</f>
        <v>40</v>
      </c>
      <c r="M5622" s="90">
        <f>INDEX(Data!H$2:H$6500,MATCH($A5622,Data!$A$2:$A$6500,0))</f>
        <v>0</v>
      </c>
      <c r="N5622" s="90">
        <f>INDEX(Data!I$2:I$6500,MATCH($A5622,Data!$A$2:$A$6500,0))</f>
        <v>0</v>
      </c>
      <c r="O5622" s="83" t="str">
        <f>INDEX(Data!J$2:J$6500,MATCH($A5622,Data!$A$2:$A$6500,0))</f>
        <v>breeding pairs</v>
      </c>
      <c r="P5622" t="str">
        <f>_xlfn.XLOOKUP(B5622,Table3[RefID],Table3[Citation])</f>
        <v>Cranwell &amp; Radford (unpublished data)</v>
      </c>
    </row>
    <row r="5623" spans="1:16" x14ac:dyDescent="0.35">
      <c r="A5623" s="68">
        <v>5621</v>
      </c>
      <c r="B5623" s="71">
        <v>342</v>
      </c>
      <c r="C5623" s="72">
        <v>5092</v>
      </c>
      <c r="D5623" s="69">
        <v>3649</v>
      </c>
      <c r="E5623" t="str">
        <f>INDEX(Table5[EEZ],MATCH(C5623,Table5[Colony_ID],0))</f>
        <v>French Polynesian Exclusive Economic Zone</v>
      </c>
      <c r="F5623" t="str">
        <f>INDEX(Table5[Corrected Island/Colony Name],MATCH('Full Data'!C5623,Table5[Colony_ID],0))</f>
        <v>Motu Sixteen</v>
      </c>
      <c r="G5623" t="str">
        <f>INDEX(Table4[Common_Name],MATCH('Full Data'!D5623,Table4[SpcRecID],0))</f>
        <v>Red-tailed Tropicbird</v>
      </c>
      <c r="H5623" s="83" t="str">
        <f>INDEX(Data!E$2:E$6500,MATCH(A5623,Data!$A$2:$A$6500,0))</f>
        <v>Confirmed</v>
      </c>
      <c r="I5623" s="90">
        <f>INDEX(Data!P$2:P$6500,MATCH(A5623,Data!$A$2:$A$6500,0))</f>
        <v>2012</v>
      </c>
      <c r="J5623" s="90">
        <f>INDEX(Data!Q$2:Q$6500,MATCH($A5623,Data!$A$2:$A$6500,0))</f>
        <v>2012</v>
      </c>
      <c r="K5623" s="90">
        <f>INDEX(Data!F$2:F$6500,MATCH($A5623,Data!$A$2:$A$6500,0))</f>
        <v>12</v>
      </c>
      <c r="L5623" s="90">
        <f>INDEX(Data!G$2:G$6500,MATCH($A5623,Data!$A$2:$A$6500,0))</f>
        <v>12</v>
      </c>
      <c r="M5623" s="90">
        <f>INDEX(Data!H$2:H$6500,MATCH($A5623,Data!$A$2:$A$6500,0))</f>
        <v>0</v>
      </c>
      <c r="N5623" s="90">
        <f>INDEX(Data!I$2:I$6500,MATCH($A5623,Data!$A$2:$A$6500,0))</f>
        <v>0</v>
      </c>
      <c r="O5623" s="83" t="str">
        <f>INDEX(Data!J$2:J$6500,MATCH($A5623,Data!$A$2:$A$6500,0))</f>
        <v>breeding pairs</v>
      </c>
      <c r="P5623" t="str">
        <f>_xlfn.XLOOKUP(B5623,Table3[RefID],Table3[Citation])</f>
        <v>Cranwell &amp; Radford (unpublished data)</v>
      </c>
    </row>
    <row r="5624" spans="1:16" x14ac:dyDescent="0.35">
      <c r="A5624" s="68">
        <v>5622</v>
      </c>
      <c r="B5624" s="71">
        <v>342</v>
      </c>
      <c r="C5624" s="72">
        <v>5094</v>
      </c>
      <c r="D5624" s="69">
        <v>3649</v>
      </c>
      <c r="E5624" t="str">
        <f>INDEX(Table5[EEZ],MATCH(C5624,Table5[Colony_ID],0))</f>
        <v>French Polynesian Exclusive Economic Zone</v>
      </c>
      <c r="F5624" t="str">
        <f>INDEX(Table5[Corrected Island/Colony Name],MATCH('Full Data'!C5624,Table5[Colony_ID],0))</f>
        <v>Motu Thirteen</v>
      </c>
      <c r="G5624" t="str">
        <f>INDEX(Table4[Common_Name],MATCH('Full Data'!D5624,Table4[SpcRecID],0))</f>
        <v>Red-tailed Tropicbird</v>
      </c>
      <c r="H5624" s="83" t="str">
        <f>INDEX(Data!E$2:E$6500,MATCH(A5624,Data!$A$2:$A$6500,0))</f>
        <v>Confirmed</v>
      </c>
      <c r="I5624" s="90">
        <f>INDEX(Data!P$2:P$6500,MATCH(A5624,Data!$A$2:$A$6500,0))</f>
        <v>2012</v>
      </c>
      <c r="J5624" s="90">
        <f>INDEX(Data!Q$2:Q$6500,MATCH($A5624,Data!$A$2:$A$6500,0))</f>
        <v>2012</v>
      </c>
      <c r="K5624" s="90">
        <f>INDEX(Data!F$2:F$6500,MATCH($A5624,Data!$A$2:$A$6500,0))</f>
        <v>2</v>
      </c>
      <c r="L5624" s="90">
        <f>INDEX(Data!G$2:G$6500,MATCH($A5624,Data!$A$2:$A$6500,0))</f>
        <v>2</v>
      </c>
      <c r="M5624" s="90">
        <f>INDEX(Data!H$2:H$6500,MATCH($A5624,Data!$A$2:$A$6500,0))</f>
        <v>0</v>
      </c>
      <c r="N5624" s="90">
        <f>INDEX(Data!I$2:I$6500,MATCH($A5624,Data!$A$2:$A$6500,0))</f>
        <v>0</v>
      </c>
      <c r="O5624" s="83" t="str">
        <f>INDEX(Data!J$2:J$6500,MATCH($A5624,Data!$A$2:$A$6500,0))</f>
        <v>breeding pairs</v>
      </c>
      <c r="P5624" t="str">
        <f>_xlfn.XLOOKUP(B5624,Table3[RefID],Table3[Citation])</f>
        <v>Cranwell &amp; Radford (unpublished data)</v>
      </c>
    </row>
    <row r="5625" spans="1:16" x14ac:dyDescent="0.35">
      <c r="A5625" s="68">
        <v>5623</v>
      </c>
      <c r="B5625" s="71">
        <v>342</v>
      </c>
      <c r="C5625" s="72">
        <v>5096</v>
      </c>
      <c r="D5625" s="69">
        <v>3649</v>
      </c>
      <c r="E5625" t="str">
        <f>INDEX(Table5[EEZ],MATCH(C5625,Table5[Colony_ID],0))</f>
        <v>French Polynesian Exclusive Economic Zone</v>
      </c>
      <c r="F5625" t="str">
        <f>INDEX(Table5[Corrected Island/Colony Name],MATCH('Full Data'!C5625,Table5[Colony_ID],0))</f>
        <v>Motu Twelve</v>
      </c>
      <c r="G5625" t="str">
        <f>INDEX(Table4[Common_Name],MATCH('Full Data'!D5625,Table4[SpcRecID],0))</f>
        <v>Red-tailed Tropicbird</v>
      </c>
      <c r="H5625" s="83" t="str">
        <f>INDEX(Data!E$2:E$6500,MATCH(A5625,Data!$A$2:$A$6500,0))</f>
        <v>Confirmed</v>
      </c>
      <c r="I5625" s="90">
        <f>INDEX(Data!P$2:P$6500,MATCH(A5625,Data!$A$2:$A$6500,0))</f>
        <v>2012</v>
      </c>
      <c r="J5625" s="90">
        <f>INDEX(Data!Q$2:Q$6500,MATCH($A5625,Data!$A$2:$A$6500,0))</f>
        <v>2012</v>
      </c>
      <c r="K5625" s="90">
        <f>INDEX(Data!F$2:F$6500,MATCH($A5625,Data!$A$2:$A$6500,0))</f>
        <v>28</v>
      </c>
      <c r="L5625" s="90">
        <f>INDEX(Data!G$2:G$6500,MATCH($A5625,Data!$A$2:$A$6500,0))</f>
        <v>28</v>
      </c>
      <c r="M5625" s="90">
        <f>INDEX(Data!H$2:H$6500,MATCH($A5625,Data!$A$2:$A$6500,0))</f>
        <v>0</v>
      </c>
      <c r="N5625" s="90">
        <f>INDEX(Data!I$2:I$6500,MATCH($A5625,Data!$A$2:$A$6500,0))</f>
        <v>0</v>
      </c>
      <c r="O5625" s="83" t="str">
        <f>INDEX(Data!J$2:J$6500,MATCH($A5625,Data!$A$2:$A$6500,0))</f>
        <v>breeding pairs</v>
      </c>
      <c r="P5625" t="str">
        <f>_xlfn.XLOOKUP(B5625,Table3[RefID],Table3[Citation])</f>
        <v>Cranwell &amp; Radford (unpublished data)</v>
      </c>
    </row>
    <row r="5626" spans="1:16" x14ac:dyDescent="0.35">
      <c r="A5626" s="68">
        <v>5624</v>
      </c>
      <c r="B5626" s="71">
        <v>342</v>
      </c>
      <c r="C5626" s="72">
        <v>5097</v>
      </c>
      <c r="D5626" s="69">
        <v>3649</v>
      </c>
      <c r="E5626" t="str">
        <f>INDEX(Table5[EEZ],MATCH(C5626,Table5[Colony_ID],0))</f>
        <v>French Polynesian Exclusive Economic Zone</v>
      </c>
      <c r="F5626" t="str">
        <f>INDEX(Table5[Corrected Island/Colony Name],MATCH('Full Data'!C5626,Table5[Colony_ID],0))</f>
        <v>Motu Two</v>
      </c>
      <c r="G5626" t="str">
        <f>INDEX(Table4[Common_Name],MATCH('Full Data'!D5626,Table4[SpcRecID],0))</f>
        <v>Red-tailed Tropicbird</v>
      </c>
      <c r="H5626" s="83" t="str">
        <f>INDEX(Data!E$2:E$6500,MATCH(A5626,Data!$A$2:$A$6500,0))</f>
        <v>Confirmed</v>
      </c>
      <c r="I5626" s="90">
        <f>INDEX(Data!P$2:P$6500,MATCH(A5626,Data!$A$2:$A$6500,0))</f>
        <v>2012</v>
      </c>
      <c r="J5626" s="90">
        <f>INDEX(Data!Q$2:Q$6500,MATCH($A5626,Data!$A$2:$A$6500,0))</f>
        <v>2012</v>
      </c>
      <c r="K5626" s="90">
        <f>INDEX(Data!F$2:F$6500,MATCH($A5626,Data!$A$2:$A$6500,0))</f>
        <v>7</v>
      </c>
      <c r="L5626" s="90">
        <f>INDEX(Data!G$2:G$6500,MATCH($A5626,Data!$A$2:$A$6500,0))</f>
        <v>7</v>
      </c>
      <c r="M5626" s="90">
        <f>INDEX(Data!H$2:H$6500,MATCH($A5626,Data!$A$2:$A$6500,0))</f>
        <v>0</v>
      </c>
      <c r="N5626" s="90">
        <f>INDEX(Data!I$2:I$6500,MATCH($A5626,Data!$A$2:$A$6500,0))</f>
        <v>0</v>
      </c>
      <c r="O5626" s="83" t="str">
        <f>INDEX(Data!J$2:J$6500,MATCH($A5626,Data!$A$2:$A$6500,0))</f>
        <v>breeding pairs</v>
      </c>
      <c r="P5626" t="str">
        <f>_xlfn.XLOOKUP(B5626,Table3[RefID],Table3[Citation])</f>
        <v>Cranwell &amp; Radford (unpublished data)</v>
      </c>
    </row>
    <row r="5627" spans="1:16" x14ac:dyDescent="0.35">
      <c r="A5627" s="68">
        <v>5625</v>
      </c>
      <c r="B5627" s="71">
        <v>342</v>
      </c>
      <c r="C5627" s="72">
        <v>5087</v>
      </c>
      <c r="D5627" s="69">
        <v>3288</v>
      </c>
      <c r="E5627" t="str">
        <f>INDEX(Table5[EEZ],MATCH(C5627,Table5[Colony_ID],0))</f>
        <v>French Polynesian Exclusive Economic Zone</v>
      </c>
      <c r="F5627" t="str">
        <f>INDEX(Table5[Corrected Island/Colony Name],MATCH('Full Data'!C5627,Table5[Colony_ID],0))</f>
        <v>Motu Fourteen</v>
      </c>
      <c r="G5627" t="str">
        <f>INDEX(Table4[Common_Name],MATCH('Full Data'!D5627,Table4[SpcRecID],0))</f>
        <v>Sooty Tern</v>
      </c>
      <c r="H5627" s="83" t="str">
        <f>INDEX(Data!E$2:E$6500,MATCH(A5627,Data!$A$2:$A$6500,0))</f>
        <v>data deficient</v>
      </c>
      <c r="I5627" s="90">
        <f>INDEX(Data!P$2:P$6500,MATCH(A5627,Data!$A$2:$A$6500,0))</f>
        <v>2012</v>
      </c>
      <c r="J5627" s="90">
        <f>INDEX(Data!Q$2:Q$6500,MATCH($A5627,Data!$A$2:$A$6500,0))</f>
        <v>2012</v>
      </c>
      <c r="K5627" s="90">
        <f>INDEX(Data!F$2:F$6500,MATCH($A5627,Data!$A$2:$A$6500,0))</f>
        <v>1</v>
      </c>
      <c r="L5627" s="90">
        <f>INDEX(Data!G$2:G$6500,MATCH($A5627,Data!$A$2:$A$6500,0))</f>
        <v>1</v>
      </c>
      <c r="M5627" s="90">
        <f>INDEX(Data!H$2:H$6500,MATCH($A5627,Data!$A$2:$A$6500,0))</f>
        <v>0</v>
      </c>
      <c r="N5627" s="90">
        <f>INDEX(Data!I$2:I$6500,MATCH($A5627,Data!$A$2:$A$6500,0))</f>
        <v>0</v>
      </c>
      <c r="O5627" s="83" t="str">
        <f>INDEX(Data!J$2:J$6500,MATCH($A5627,Data!$A$2:$A$6500,0))</f>
        <v>individuals</v>
      </c>
      <c r="P5627" t="str">
        <f>_xlfn.XLOOKUP(B5627,Table3[RefID],Table3[Citation])</f>
        <v>Cranwell &amp; Radford (unpublished data)</v>
      </c>
    </row>
    <row r="5628" spans="1:16" x14ac:dyDescent="0.35">
      <c r="A5628" s="68">
        <v>5626</v>
      </c>
      <c r="B5628" s="71">
        <v>342</v>
      </c>
      <c r="C5628" s="72">
        <v>5089</v>
      </c>
      <c r="D5628" s="69">
        <v>3288</v>
      </c>
      <c r="E5628" t="str">
        <f>INDEX(Table5[EEZ],MATCH(C5628,Table5[Colony_ID],0))</f>
        <v>French Polynesian Exclusive Economic Zone</v>
      </c>
      <c r="F5628" t="str">
        <f>INDEX(Table5[Corrected Island/Colony Name],MATCH('Full Data'!C5628,Table5[Colony_ID],0))</f>
        <v>Motu one</v>
      </c>
      <c r="G5628" t="str">
        <f>INDEX(Table4[Common_Name],MATCH('Full Data'!D5628,Table4[SpcRecID],0))</f>
        <v>Sooty Tern</v>
      </c>
      <c r="H5628" s="83" t="str">
        <f>INDEX(Data!E$2:E$6500,MATCH(A5628,Data!$A$2:$A$6500,0))</f>
        <v>data deficient</v>
      </c>
      <c r="I5628" s="90">
        <f>INDEX(Data!P$2:P$6500,MATCH(A5628,Data!$A$2:$A$6500,0))</f>
        <v>2012</v>
      </c>
      <c r="J5628" s="90">
        <f>INDEX(Data!Q$2:Q$6500,MATCH($A5628,Data!$A$2:$A$6500,0))</f>
        <v>2012</v>
      </c>
      <c r="K5628" s="90">
        <f>INDEX(Data!F$2:F$6500,MATCH($A5628,Data!$A$2:$A$6500,0))</f>
        <v>2</v>
      </c>
      <c r="L5628" s="90">
        <f>INDEX(Data!G$2:G$6500,MATCH($A5628,Data!$A$2:$A$6500,0))</f>
        <v>2</v>
      </c>
      <c r="M5628" s="90">
        <f>INDEX(Data!H$2:H$6500,MATCH($A5628,Data!$A$2:$A$6500,0))</f>
        <v>0</v>
      </c>
      <c r="N5628" s="90">
        <f>INDEX(Data!I$2:I$6500,MATCH($A5628,Data!$A$2:$A$6500,0))</f>
        <v>0</v>
      </c>
      <c r="O5628" s="83" t="str">
        <f>INDEX(Data!J$2:J$6500,MATCH($A5628,Data!$A$2:$A$6500,0))</f>
        <v>individuals</v>
      </c>
      <c r="P5628" t="str">
        <f>_xlfn.XLOOKUP(B5628,Table3[RefID],Table3[Citation])</f>
        <v>Cranwell &amp; Radford (unpublished data)</v>
      </c>
    </row>
    <row r="5629" spans="1:16" x14ac:dyDescent="0.35">
      <c r="A5629" s="68">
        <v>5627</v>
      </c>
      <c r="B5629" s="71">
        <v>342</v>
      </c>
      <c r="C5629" s="72">
        <v>5093</v>
      </c>
      <c r="D5629" s="69">
        <v>3288</v>
      </c>
      <c r="E5629" t="str">
        <f>INDEX(Table5[EEZ],MATCH(C5629,Table5[Colony_ID],0))</f>
        <v>French Polynesian Exclusive Economic Zone</v>
      </c>
      <c r="F5629" t="str">
        <f>INDEX(Table5[Corrected Island/Colony Name],MATCH('Full Data'!C5629,Table5[Colony_ID],0))</f>
        <v>Motu Ten</v>
      </c>
      <c r="G5629" t="str">
        <f>INDEX(Table4[Common_Name],MATCH('Full Data'!D5629,Table4[SpcRecID],0))</f>
        <v>Sooty Tern</v>
      </c>
      <c r="H5629" s="83" t="str">
        <f>INDEX(Data!E$2:E$6500,MATCH(A5629,Data!$A$2:$A$6500,0))</f>
        <v>data deficient</v>
      </c>
      <c r="I5629" s="90">
        <f>INDEX(Data!P$2:P$6500,MATCH(A5629,Data!$A$2:$A$6500,0))</f>
        <v>2012</v>
      </c>
      <c r="J5629" s="90">
        <f>INDEX(Data!Q$2:Q$6500,MATCH($A5629,Data!$A$2:$A$6500,0))</f>
        <v>2012</v>
      </c>
      <c r="K5629" s="90">
        <f>INDEX(Data!F$2:F$6500,MATCH($A5629,Data!$A$2:$A$6500,0))</f>
        <v>2</v>
      </c>
      <c r="L5629" s="90">
        <f>INDEX(Data!G$2:G$6500,MATCH($A5629,Data!$A$2:$A$6500,0))</f>
        <v>2</v>
      </c>
      <c r="M5629" s="90">
        <f>INDEX(Data!H$2:H$6500,MATCH($A5629,Data!$A$2:$A$6500,0))</f>
        <v>0</v>
      </c>
      <c r="N5629" s="90">
        <f>INDEX(Data!I$2:I$6500,MATCH($A5629,Data!$A$2:$A$6500,0))</f>
        <v>0</v>
      </c>
      <c r="O5629" s="83" t="str">
        <f>INDEX(Data!J$2:J$6500,MATCH($A5629,Data!$A$2:$A$6500,0))</f>
        <v>individuals</v>
      </c>
      <c r="P5629" t="str">
        <f>_xlfn.XLOOKUP(B5629,Table3[RefID],Table3[Citation])</f>
        <v>Cranwell &amp; Radford (unpublished data)</v>
      </c>
    </row>
    <row r="5630" spans="1:16" x14ac:dyDescent="0.35">
      <c r="A5630" s="68">
        <v>5628</v>
      </c>
      <c r="B5630" s="71">
        <v>342</v>
      </c>
      <c r="C5630" s="72">
        <v>5092</v>
      </c>
      <c r="D5630" s="69">
        <v>3880</v>
      </c>
      <c r="E5630" t="str">
        <f>INDEX(Table5[EEZ],MATCH(C5630,Table5[Colony_ID],0))</f>
        <v>French Polynesian Exclusive Economic Zone</v>
      </c>
      <c r="F5630" t="str">
        <f>INDEX(Table5[Corrected Island/Colony Name],MATCH('Full Data'!C5630,Table5[Colony_ID],0))</f>
        <v>Motu Sixteen</v>
      </c>
      <c r="G5630" t="str">
        <f>INDEX(Table4[Common_Name],MATCH('Full Data'!D5630,Table4[SpcRecID],0))</f>
        <v>Tahiti Petrel</v>
      </c>
      <c r="H5630" s="83" t="str">
        <f>INDEX(Data!E$2:E$6500,MATCH(A5630,Data!$A$2:$A$6500,0))</f>
        <v>data deficient</v>
      </c>
      <c r="I5630" s="90">
        <f>INDEX(Data!P$2:P$6500,MATCH(A5630,Data!$A$2:$A$6500,0))</f>
        <v>2012</v>
      </c>
      <c r="J5630" s="90">
        <f>INDEX(Data!Q$2:Q$6500,MATCH($A5630,Data!$A$2:$A$6500,0))</f>
        <v>2012</v>
      </c>
      <c r="K5630" s="90">
        <f>INDEX(Data!F$2:F$6500,MATCH($A5630,Data!$A$2:$A$6500,0))</f>
        <v>2</v>
      </c>
      <c r="L5630" s="90">
        <f>INDEX(Data!G$2:G$6500,MATCH($A5630,Data!$A$2:$A$6500,0))</f>
        <v>2</v>
      </c>
      <c r="M5630" s="90">
        <f>INDEX(Data!H$2:H$6500,MATCH($A5630,Data!$A$2:$A$6500,0))</f>
        <v>0</v>
      </c>
      <c r="N5630" s="90">
        <f>INDEX(Data!I$2:I$6500,MATCH($A5630,Data!$A$2:$A$6500,0))</f>
        <v>0</v>
      </c>
      <c r="O5630" s="83" t="str">
        <f>INDEX(Data!J$2:J$6500,MATCH($A5630,Data!$A$2:$A$6500,0))</f>
        <v>individuals</v>
      </c>
      <c r="P5630" t="str">
        <f>_xlfn.XLOOKUP(B5630,Table3[RefID],Table3[Citation])</f>
        <v>Cranwell &amp; Radford (unpublished data)</v>
      </c>
    </row>
    <row r="5631" spans="1:16" x14ac:dyDescent="0.35">
      <c r="A5631" s="68">
        <v>5629</v>
      </c>
      <c r="B5631" s="69">
        <v>343</v>
      </c>
      <c r="C5631" s="69">
        <v>4006</v>
      </c>
      <c r="D5631" s="69">
        <v>3881</v>
      </c>
      <c r="E5631" t="str">
        <f>INDEX(Table5[EEZ],MATCH(C5631,Table5[Colony_ID],0))</f>
        <v>Fijian Exclusive Economic Zone</v>
      </c>
      <c r="F5631" t="str">
        <f>INDEX(Table5[Corrected Island/Colony Name],MATCH('Full Data'!C5631,Table5[Colony_ID],0))</f>
        <v>Gau</v>
      </c>
      <c r="G5631" t="str">
        <f>INDEX(Table4[Common_Name],MATCH('Full Data'!D5631,Table4[SpcRecID],0))</f>
        <v>Fiji Petrel</v>
      </c>
      <c r="H5631" s="83" t="str">
        <f>INDEX(Data!E$2:E$6500,MATCH(A5631,Data!$A$2:$A$6500,0))</f>
        <v>Probable</v>
      </c>
      <c r="I5631" s="90">
        <f>INDEX(Data!P$2:P$6500,MATCH(A5631,Data!$A$2:$A$6500,0))</f>
        <v>2011</v>
      </c>
      <c r="J5631" s="90">
        <f>INDEX(Data!Q$2:Q$6500,MATCH($A5631,Data!$A$2:$A$6500,0))</f>
        <v>2011</v>
      </c>
      <c r="K5631" s="90">
        <f>INDEX(Data!F$2:F$6500,MATCH($A5631,Data!$A$2:$A$6500,0))</f>
        <v>0</v>
      </c>
      <c r="L5631" s="90">
        <f>INDEX(Data!G$2:G$6500,MATCH($A5631,Data!$A$2:$A$6500,0))</f>
        <v>0</v>
      </c>
      <c r="M5631" s="90">
        <f>INDEX(Data!H$2:H$6500,MATCH($A5631,Data!$A$2:$A$6500,0))</f>
        <v>0</v>
      </c>
      <c r="N5631" s="90">
        <f>INDEX(Data!I$2:I$6500,MATCH($A5631,Data!$A$2:$A$6500,0))</f>
        <v>0</v>
      </c>
      <c r="O5631" s="83">
        <f>INDEX(Data!J$2:J$6500,MATCH($A5631,Data!$A$2:$A$6500,0))</f>
        <v>0</v>
      </c>
      <c r="P5631" t="str">
        <f>_xlfn.XLOOKUP(B5631,Table3[RefID],Table3[Citation])</f>
        <v>D. Watling (in litt 2012)</v>
      </c>
    </row>
    <row r="5632" spans="1:16" x14ac:dyDescent="0.35">
      <c r="A5632" s="68">
        <v>5630</v>
      </c>
      <c r="B5632" s="69">
        <v>343</v>
      </c>
      <c r="C5632" s="69">
        <v>4016</v>
      </c>
      <c r="D5632" s="70">
        <v>3928</v>
      </c>
      <c r="E5632" t="str">
        <f>INDEX(Table5[EEZ],MATCH(C5632,Table5[Colony_ID],0))</f>
        <v>Fijian Exclusive Economic Zone</v>
      </c>
      <c r="F5632" t="str">
        <f>INDEX(Table5[Corrected Island/Colony Name],MATCH('Full Data'!C5632,Table5[Colony_ID],0))</f>
        <v>Kadomo</v>
      </c>
      <c r="G5632" t="str">
        <f>INDEX(Table4[Common_Name],MATCH('Full Data'!D5632,Table4[SpcRecID],0))</f>
        <v>Wedge-tailed Shearwater</v>
      </c>
      <c r="H5632" s="83" t="str">
        <f>INDEX(Data!E$2:E$6500,MATCH(A5632,Data!$A$2:$A$6500,0))</f>
        <v>Confirmed</v>
      </c>
      <c r="I5632" s="90">
        <f>INDEX(Data!P$2:P$6500,MATCH(A5632,Data!$A$2:$A$6500,0))</f>
        <v>1984</v>
      </c>
      <c r="J5632" s="90">
        <f>INDEX(Data!Q$2:Q$6500,MATCH($A5632,Data!$A$2:$A$6500,0))</f>
        <v>2010</v>
      </c>
      <c r="K5632" s="90">
        <f>INDEX(Data!F$2:F$6500,MATCH($A5632,Data!$A$2:$A$6500,0))</f>
        <v>0</v>
      </c>
      <c r="L5632" s="90">
        <f>INDEX(Data!G$2:G$6500,MATCH($A5632,Data!$A$2:$A$6500,0))</f>
        <v>0</v>
      </c>
      <c r="M5632" s="90">
        <f>INDEX(Data!H$2:H$6500,MATCH($A5632,Data!$A$2:$A$6500,0))</f>
        <v>1</v>
      </c>
      <c r="N5632" s="90">
        <f>INDEX(Data!I$2:I$6500,MATCH($A5632,Data!$A$2:$A$6500,0))</f>
        <v>49</v>
      </c>
      <c r="O5632" s="83" t="str">
        <f>INDEX(Data!J$2:J$6500,MATCH($A5632,Data!$A$2:$A$6500,0))</f>
        <v>individuals</v>
      </c>
      <c r="P5632" t="str">
        <f>_xlfn.XLOOKUP(B5632,Table3[RefID],Table3[Citation])</f>
        <v>D. Watling (in litt 2012)</v>
      </c>
    </row>
    <row r="5633" spans="1:16" x14ac:dyDescent="0.35">
      <c r="A5633" s="68">
        <v>5631</v>
      </c>
      <c r="B5633" s="69">
        <v>343</v>
      </c>
      <c r="C5633" s="69">
        <v>4087</v>
      </c>
      <c r="D5633" s="70">
        <v>3928</v>
      </c>
      <c r="E5633" t="str">
        <f>INDEX(Table5[EEZ],MATCH(C5633,Table5[Colony_ID],0))</f>
        <v>Fijian Exclusive Economic Zone</v>
      </c>
      <c r="F5633" t="str">
        <f>INDEX(Table5[Corrected Island/Colony Name],MATCH('Full Data'!C5633,Table5[Colony_ID],0))</f>
        <v>Matamanoa Island</v>
      </c>
      <c r="G5633" t="str">
        <f>INDEX(Table4[Common_Name],MATCH('Full Data'!D5633,Table4[SpcRecID],0))</f>
        <v>Wedge-tailed Shearwater</v>
      </c>
      <c r="H5633" s="83" t="str">
        <f>INDEX(Data!E$2:E$6500,MATCH(A5633,Data!$A$2:$A$6500,0))</f>
        <v>Confirmed</v>
      </c>
      <c r="I5633" s="90">
        <f>INDEX(Data!P$2:P$6500,MATCH(A5633,Data!$A$2:$A$6500,0))</f>
        <v>1984</v>
      </c>
      <c r="J5633" s="90">
        <f>INDEX(Data!Q$2:Q$6500,MATCH($A5633,Data!$A$2:$A$6500,0))</f>
        <v>2010</v>
      </c>
      <c r="K5633" s="90">
        <f>INDEX(Data!F$2:F$6500,MATCH($A5633,Data!$A$2:$A$6500,0))</f>
        <v>20</v>
      </c>
      <c r="L5633" s="90">
        <f>INDEX(Data!G$2:G$6500,MATCH($A5633,Data!$A$2:$A$6500,0))</f>
        <v>20</v>
      </c>
      <c r="M5633" s="90">
        <f>INDEX(Data!H$2:H$6500,MATCH($A5633,Data!$A$2:$A$6500,0))</f>
        <v>0</v>
      </c>
      <c r="N5633" s="90">
        <f>INDEX(Data!I$2:I$6500,MATCH($A5633,Data!$A$2:$A$6500,0))</f>
        <v>0</v>
      </c>
      <c r="O5633" s="83" t="str">
        <f>INDEX(Data!J$2:J$6500,MATCH($A5633,Data!$A$2:$A$6500,0))</f>
        <v>nests</v>
      </c>
      <c r="P5633" t="str">
        <f>_xlfn.XLOOKUP(B5633,Table3[RefID],Table3[Citation])</f>
        <v>D. Watling (in litt 2012)</v>
      </c>
    </row>
    <row r="5634" spans="1:16" x14ac:dyDescent="0.35">
      <c r="A5634" s="68">
        <v>5632</v>
      </c>
      <c r="B5634" s="69">
        <v>343</v>
      </c>
      <c r="C5634" s="69">
        <v>4031</v>
      </c>
      <c r="D5634" s="70">
        <v>3928</v>
      </c>
      <c r="E5634" t="str">
        <f>INDEX(Table5[EEZ],MATCH(C5634,Table5[Colony_ID],0))</f>
        <v>Fijian Exclusive Economic Zone</v>
      </c>
      <c r="F5634" t="str">
        <f>INDEX(Table5[Corrected Island/Colony Name],MATCH('Full Data'!C5634,Table5[Colony_ID],0))</f>
        <v>Monu</v>
      </c>
      <c r="G5634" t="str">
        <f>INDEX(Table4[Common_Name],MATCH('Full Data'!D5634,Table4[SpcRecID],0))</f>
        <v>Wedge-tailed Shearwater</v>
      </c>
      <c r="H5634" s="83" t="str">
        <f>INDEX(Data!E$2:E$6500,MATCH(A5634,Data!$A$2:$A$6500,0))</f>
        <v>Potential Breeding</v>
      </c>
      <c r="I5634" s="90">
        <f>INDEX(Data!P$2:P$6500,MATCH(A5634,Data!$A$2:$A$6500,0))</f>
        <v>1984</v>
      </c>
      <c r="J5634" s="90">
        <f>INDEX(Data!Q$2:Q$6500,MATCH($A5634,Data!$A$2:$A$6500,0))</f>
        <v>2012</v>
      </c>
      <c r="K5634" s="90">
        <f>INDEX(Data!F$2:F$6500,MATCH($A5634,Data!$A$2:$A$6500,0))</f>
        <v>0</v>
      </c>
      <c r="L5634" s="90">
        <f>INDEX(Data!G$2:G$6500,MATCH($A5634,Data!$A$2:$A$6500,0))</f>
        <v>0</v>
      </c>
      <c r="M5634" s="90">
        <f>INDEX(Data!H$2:H$6500,MATCH($A5634,Data!$A$2:$A$6500,0))</f>
        <v>0</v>
      </c>
      <c r="N5634" s="90">
        <f>INDEX(Data!I$2:I$6500,MATCH($A5634,Data!$A$2:$A$6500,0))</f>
        <v>0</v>
      </c>
      <c r="O5634" s="83">
        <f>INDEX(Data!J$2:J$6500,MATCH($A5634,Data!$A$2:$A$6500,0))</f>
        <v>0</v>
      </c>
      <c r="P5634" t="str">
        <f>_xlfn.XLOOKUP(B5634,Table3[RefID],Table3[Citation])</f>
        <v>D. Watling (in litt 2012)</v>
      </c>
    </row>
    <row r="5635" spans="1:16" x14ac:dyDescent="0.35">
      <c r="A5635" s="68">
        <v>5633</v>
      </c>
      <c r="B5635" s="69">
        <v>344</v>
      </c>
      <c r="C5635" s="69">
        <v>12110</v>
      </c>
      <c r="D5635" s="69">
        <v>3659</v>
      </c>
      <c r="E5635" t="str">
        <f>INDEX(Table5[EEZ],MATCH(C5635,Table5[Colony_ID],0))</f>
        <v>Micronesian Exclusive Economic Zone</v>
      </c>
      <c r="F5635" t="str">
        <f>INDEX(Table5[Corrected Island/Colony Name],MATCH('Full Data'!C5635,Table5[Colony_ID],0))</f>
        <v>Pigelmol</v>
      </c>
      <c r="G5635" t="str">
        <f>INDEX(Table4[Common_Name],MATCH('Full Data'!D5635,Table4[SpcRecID],0))</f>
        <v>Brown Booby</v>
      </c>
      <c r="H5635" s="83" t="str">
        <f>INDEX(Data!E$2:E$6500,MATCH(A5635,Data!$A$2:$A$6500,0))</f>
        <v>Probable</v>
      </c>
      <c r="I5635" s="90">
        <f>INDEX(Data!P$2:P$6500,MATCH(A5635,Data!$A$2:$A$6500,0))</f>
        <v>0</v>
      </c>
      <c r="J5635" s="90">
        <f>INDEX(Data!Q$2:Q$6500,MATCH($A5635,Data!$A$2:$A$6500,0))</f>
        <v>2010</v>
      </c>
      <c r="K5635" s="90">
        <f>INDEX(Data!F$2:F$6500,MATCH($A5635,Data!$A$2:$A$6500,0))</f>
        <v>6</v>
      </c>
      <c r="L5635" s="90">
        <f>INDEX(Data!G$2:G$6500,MATCH($A5635,Data!$A$2:$A$6500,0))</f>
        <v>6</v>
      </c>
      <c r="M5635" s="90">
        <f>INDEX(Data!H$2:H$6500,MATCH($A5635,Data!$A$2:$A$6500,0))</f>
        <v>0</v>
      </c>
      <c r="N5635" s="90">
        <f>INDEX(Data!I$2:I$6500,MATCH($A5635,Data!$A$2:$A$6500,0))</f>
        <v>0</v>
      </c>
      <c r="O5635" s="83" t="str">
        <f>INDEX(Data!J$2:J$6500,MATCH($A5635,Data!$A$2:$A$6500,0))</f>
        <v>breeding pairs</v>
      </c>
      <c r="P5635" t="str">
        <f>_xlfn.XLOOKUP(B5635,Table3[RefID],Table3[Citation])</f>
        <v>Rossouw, J (2012)</v>
      </c>
    </row>
    <row r="5636" spans="1:16" x14ac:dyDescent="0.35">
      <c r="A5636" s="68">
        <v>5634</v>
      </c>
      <c r="B5636" s="69">
        <v>344</v>
      </c>
      <c r="C5636" s="69">
        <v>12110</v>
      </c>
      <c r="D5636" s="69">
        <v>3294</v>
      </c>
      <c r="E5636" t="str">
        <f>INDEX(Table5[EEZ],MATCH(C5636,Table5[Colony_ID],0))</f>
        <v>Micronesian Exclusive Economic Zone</v>
      </c>
      <c r="F5636" t="str">
        <f>INDEX(Table5[Corrected Island/Colony Name],MATCH('Full Data'!C5636,Table5[Colony_ID],0))</f>
        <v>Pigelmol</v>
      </c>
      <c r="G5636" t="str">
        <f>INDEX(Table4[Common_Name],MATCH('Full Data'!D5636,Table4[SpcRecID],0))</f>
        <v>Brown Noddy</v>
      </c>
      <c r="H5636" s="83" t="str">
        <f>INDEX(Data!E$2:E$6500,MATCH(A5636,Data!$A$2:$A$6500,0))</f>
        <v>Probable</v>
      </c>
      <c r="I5636" s="90">
        <f>INDEX(Data!P$2:P$6500,MATCH(A5636,Data!$A$2:$A$6500,0))</f>
        <v>0</v>
      </c>
      <c r="J5636" s="90">
        <f>INDEX(Data!Q$2:Q$6500,MATCH($A5636,Data!$A$2:$A$6500,0))</f>
        <v>2011</v>
      </c>
      <c r="K5636" s="90">
        <f>INDEX(Data!F$2:F$6500,MATCH($A5636,Data!$A$2:$A$6500,0))</f>
        <v>100</v>
      </c>
      <c r="L5636" s="90">
        <f>INDEX(Data!G$2:G$6500,MATCH($A5636,Data!$A$2:$A$6500,0))</f>
        <v>100</v>
      </c>
      <c r="M5636" s="90">
        <f>INDEX(Data!H$2:H$6500,MATCH($A5636,Data!$A$2:$A$6500,0))</f>
        <v>0</v>
      </c>
      <c r="N5636" s="90">
        <f>INDEX(Data!I$2:I$6500,MATCH($A5636,Data!$A$2:$A$6500,0))</f>
        <v>0</v>
      </c>
      <c r="O5636" s="83" t="str">
        <f>INDEX(Data!J$2:J$6500,MATCH($A5636,Data!$A$2:$A$6500,0))</f>
        <v>mature individuals</v>
      </c>
      <c r="P5636" t="str">
        <f>_xlfn.XLOOKUP(B5636,Table3[RefID],Table3[Citation])</f>
        <v>Rossouw, J (2012)</v>
      </c>
    </row>
    <row r="5637" spans="1:16" x14ac:dyDescent="0.35">
      <c r="A5637" s="68">
        <v>5635</v>
      </c>
      <c r="B5637" s="69">
        <v>345</v>
      </c>
      <c r="C5637" s="69">
        <v>21001</v>
      </c>
      <c r="D5637" s="70">
        <v>1016817</v>
      </c>
      <c r="E5637" t="str">
        <f>INDEX(Table5[EEZ],MATCH(C5637,Table5[Colony_ID],0))</f>
        <v>Samoa Exclusive Economic Zone</v>
      </c>
      <c r="F5637" t="str">
        <f>INDEX(Table5[Corrected Island/Colony Name],MATCH('Full Data'!C5637,Table5[Colony_ID],0))</f>
        <v>Nu-ulua</v>
      </c>
      <c r="G5637" t="str">
        <f>INDEX(Table4[Common_Name],MATCH('Full Data'!D5637,Table4[SpcRecID],0))</f>
        <v>Blue Noddy</v>
      </c>
      <c r="H5637" s="83" t="str">
        <f>INDEX(Data!E$2:E$6500,MATCH(A5637,Data!$A$2:$A$6500,0))</f>
        <v>Probable</v>
      </c>
      <c r="I5637" s="90">
        <f>INDEX(Data!P$2:P$6500,MATCH(A5637,Data!$A$2:$A$6500,0))</f>
        <v>2001</v>
      </c>
      <c r="J5637" s="90">
        <f>INDEX(Data!Q$2:Q$6500,MATCH($A5637,Data!$A$2:$A$6500,0))</f>
        <v>2001</v>
      </c>
      <c r="K5637" s="90">
        <f>INDEX(Data!F$2:F$6500,MATCH($A5637,Data!$A$2:$A$6500,0))</f>
        <v>1</v>
      </c>
      <c r="L5637" s="90">
        <f>INDEX(Data!G$2:G$6500,MATCH($A5637,Data!$A$2:$A$6500,0))</f>
        <v>1</v>
      </c>
      <c r="M5637" s="90">
        <f>INDEX(Data!H$2:H$6500,MATCH($A5637,Data!$A$2:$A$6500,0))</f>
        <v>0</v>
      </c>
      <c r="N5637" s="90">
        <f>INDEX(Data!I$2:I$6500,MATCH($A5637,Data!$A$2:$A$6500,0))</f>
        <v>0</v>
      </c>
      <c r="O5637" s="83" t="str">
        <f>INDEX(Data!J$2:J$6500,MATCH($A5637,Data!$A$2:$A$6500,0))</f>
        <v>breeding pairs</v>
      </c>
      <c r="P5637" t="str">
        <f>_xlfn.XLOOKUP(B5637,Table3[RefID],Table3[Citation])</f>
        <v>Parrish &amp; Sherley (2012)</v>
      </c>
    </row>
    <row r="5638" spans="1:16" x14ac:dyDescent="0.35">
      <c r="A5638" s="68">
        <v>5636</v>
      </c>
      <c r="B5638" s="69">
        <v>345</v>
      </c>
      <c r="C5638" s="69">
        <v>21002</v>
      </c>
      <c r="D5638" s="70">
        <v>1016817</v>
      </c>
      <c r="E5638" t="str">
        <f>INDEX(Table5[EEZ],MATCH(C5638,Table5[Colony_ID],0))</f>
        <v>Samoa Exclusive Economic Zone</v>
      </c>
      <c r="F5638" t="str">
        <f>INDEX(Table5[Corrected Island/Colony Name],MATCH('Full Data'!C5638,Table5[Colony_ID],0))</f>
        <v>Nu-utele</v>
      </c>
      <c r="G5638" t="str">
        <f>INDEX(Table4[Common_Name],MATCH('Full Data'!D5638,Table4[SpcRecID],0))</f>
        <v>Blue Noddy</v>
      </c>
      <c r="H5638" s="83" t="str">
        <f>INDEX(Data!E$2:E$6500,MATCH(A5638,Data!$A$2:$A$6500,0))</f>
        <v>Probable</v>
      </c>
      <c r="I5638" s="90">
        <f>INDEX(Data!P$2:P$6500,MATCH(A5638,Data!$A$2:$A$6500,0))</f>
        <v>2000</v>
      </c>
      <c r="J5638" s="90">
        <f>INDEX(Data!Q$2:Q$6500,MATCH($A5638,Data!$A$2:$A$6500,0))</f>
        <v>2000</v>
      </c>
      <c r="K5638" s="90">
        <f>INDEX(Data!F$2:F$6500,MATCH($A5638,Data!$A$2:$A$6500,0))</f>
        <v>1</v>
      </c>
      <c r="L5638" s="90">
        <f>INDEX(Data!G$2:G$6500,MATCH($A5638,Data!$A$2:$A$6500,0))</f>
        <v>1</v>
      </c>
      <c r="M5638" s="90">
        <f>INDEX(Data!H$2:H$6500,MATCH($A5638,Data!$A$2:$A$6500,0))</f>
        <v>0</v>
      </c>
      <c r="N5638" s="90">
        <f>INDEX(Data!I$2:I$6500,MATCH($A5638,Data!$A$2:$A$6500,0))</f>
        <v>0</v>
      </c>
      <c r="O5638" s="83" t="str">
        <f>INDEX(Data!J$2:J$6500,MATCH($A5638,Data!$A$2:$A$6500,0))</f>
        <v>breeding pairs</v>
      </c>
      <c r="P5638" t="str">
        <f>_xlfn.XLOOKUP(B5638,Table3[RefID],Table3[Citation])</f>
        <v>Parrish &amp; Sherley (2012)</v>
      </c>
    </row>
    <row r="5639" spans="1:16" x14ac:dyDescent="0.35">
      <c r="A5639" s="68">
        <v>5637</v>
      </c>
      <c r="B5639" s="69">
        <v>345</v>
      </c>
      <c r="C5639" s="69">
        <v>21000</v>
      </c>
      <c r="D5639" s="69">
        <v>3659</v>
      </c>
      <c r="E5639" t="str">
        <f>INDEX(Table5[EEZ],MATCH(C5639,Table5[Colony_ID],0))</f>
        <v>Samoa Exclusive Economic Zone</v>
      </c>
      <c r="F5639" t="str">
        <f>INDEX(Table5[Corrected Island/Colony Name],MATCH('Full Data'!C5639,Table5[Colony_ID],0))</f>
        <v>Fanuatapu</v>
      </c>
      <c r="G5639" t="str">
        <f>INDEX(Table4[Common_Name],MATCH('Full Data'!D5639,Table4[SpcRecID],0))</f>
        <v>Brown Booby</v>
      </c>
      <c r="H5639" s="83" t="str">
        <f>INDEX(Data!E$2:E$6500,MATCH(A5639,Data!$A$2:$A$6500,0))</f>
        <v>Confirmed</v>
      </c>
      <c r="I5639" s="90">
        <f>INDEX(Data!P$2:P$6500,MATCH(A5639,Data!$A$2:$A$6500,0))</f>
        <v>2003</v>
      </c>
      <c r="J5639" s="90">
        <f>INDEX(Data!Q$2:Q$6500,MATCH($A5639,Data!$A$2:$A$6500,0))</f>
        <v>2003</v>
      </c>
      <c r="K5639" s="90">
        <f>INDEX(Data!F$2:F$6500,MATCH($A5639,Data!$A$2:$A$6500,0))</f>
        <v>25</v>
      </c>
      <c r="L5639" s="90">
        <f>INDEX(Data!G$2:G$6500,MATCH($A5639,Data!$A$2:$A$6500,0))</f>
        <v>25</v>
      </c>
      <c r="M5639" s="90">
        <f>INDEX(Data!H$2:H$6500,MATCH($A5639,Data!$A$2:$A$6500,0))</f>
        <v>0</v>
      </c>
      <c r="N5639" s="90">
        <f>INDEX(Data!I$2:I$6500,MATCH($A5639,Data!$A$2:$A$6500,0))</f>
        <v>0</v>
      </c>
      <c r="O5639" s="83" t="str">
        <f>INDEX(Data!J$2:J$6500,MATCH($A5639,Data!$A$2:$A$6500,0))</f>
        <v>breeding pairs</v>
      </c>
      <c r="P5639" t="str">
        <f>_xlfn.XLOOKUP(B5639,Table3[RefID],Table3[Citation])</f>
        <v>Parrish &amp; Sherley (2012)</v>
      </c>
    </row>
    <row r="5640" spans="1:16" x14ac:dyDescent="0.35">
      <c r="A5640" s="68">
        <v>5638</v>
      </c>
      <c r="B5640" s="69">
        <v>345</v>
      </c>
      <c r="C5640" s="69">
        <v>21001</v>
      </c>
      <c r="D5640" s="69">
        <v>3659</v>
      </c>
      <c r="E5640" t="str">
        <f>INDEX(Table5[EEZ],MATCH(C5640,Table5[Colony_ID],0))</f>
        <v>Samoa Exclusive Economic Zone</v>
      </c>
      <c r="F5640" t="str">
        <f>INDEX(Table5[Corrected Island/Colony Name],MATCH('Full Data'!C5640,Table5[Colony_ID],0))</f>
        <v>Nu-ulua</v>
      </c>
      <c r="G5640" t="str">
        <f>INDEX(Table4[Common_Name],MATCH('Full Data'!D5640,Table4[SpcRecID],0))</f>
        <v>Brown Booby</v>
      </c>
      <c r="H5640" s="83" t="str">
        <f>INDEX(Data!E$2:E$6500,MATCH(A5640,Data!$A$2:$A$6500,0))</f>
        <v>Confirmed</v>
      </c>
      <c r="I5640" s="90">
        <f>INDEX(Data!P$2:P$6500,MATCH(A5640,Data!$A$2:$A$6500,0))</f>
        <v>2000</v>
      </c>
      <c r="J5640" s="90">
        <f>INDEX(Data!Q$2:Q$6500,MATCH($A5640,Data!$A$2:$A$6500,0))</f>
        <v>2000</v>
      </c>
      <c r="K5640" s="90">
        <f>INDEX(Data!F$2:F$6500,MATCH($A5640,Data!$A$2:$A$6500,0))</f>
        <v>50</v>
      </c>
      <c r="L5640" s="90">
        <f>INDEX(Data!G$2:G$6500,MATCH($A5640,Data!$A$2:$A$6500,0))</f>
        <v>50</v>
      </c>
      <c r="M5640" s="90">
        <f>INDEX(Data!H$2:H$6500,MATCH($A5640,Data!$A$2:$A$6500,0))</f>
        <v>0</v>
      </c>
      <c r="N5640" s="90">
        <f>INDEX(Data!I$2:I$6500,MATCH($A5640,Data!$A$2:$A$6500,0))</f>
        <v>0</v>
      </c>
      <c r="O5640" s="83" t="str">
        <f>INDEX(Data!J$2:J$6500,MATCH($A5640,Data!$A$2:$A$6500,0))</f>
        <v>breeding pairs</v>
      </c>
      <c r="P5640" t="str">
        <f>_xlfn.XLOOKUP(B5640,Table3[RefID],Table3[Citation])</f>
        <v>Parrish &amp; Sherley (2012)</v>
      </c>
    </row>
    <row r="5641" spans="1:16" x14ac:dyDescent="0.35">
      <c r="A5641" s="68">
        <v>5639</v>
      </c>
      <c r="B5641" s="69">
        <v>345</v>
      </c>
      <c r="C5641" s="69">
        <v>21001</v>
      </c>
      <c r="D5641" s="69">
        <v>3659</v>
      </c>
      <c r="E5641" t="str">
        <f>INDEX(Table5[EEZ],MATCH(C5641,Table5[Colony_ID],0))</f>
        <v>Samoa Exclusive Economic Zone</v>
      </c>
      <c r="F5641" t="str">
        <f>INDEX(Table5[Corrected Island/Colony Name],MATCH('Full Data'!C5641,Table5[Colony_ID],0))</f>
        <v>Nu-ulua</v>
      </c>
      <c r="G5641" t="str">
        <f>INDEX(Table4[Common_Name],MATCH('Full Data'!D5641,Table4[SpcRecID],0))</f>
        <v>Brown Booby</v>
      </c>
      <c r="H5641" s="83" t="str">
        <f>INDEX(Data!E$2:E$6500,MATCH(A5641,Data!$A$2:$A$6500,0))</f>
        <v>Confirmed</v>
      </c>
      <c r="I5641" s="90">
        <f>INDEX(Data!P$2:P$6500,MATCH(A5641,Data!$A$2:$A$6500,0))</f>
        <v>2003</v>
      </c>
      <c r="J5641" s="90">
        <f>INDEX(Data!Q$2:Q$6500,MATCH($A5641,Data!$A$2:$A$6500,0))</f>
        <v>2003</v>
      </c>
      <c r="K5641" s="90">
        <f>INDEX(Data!F$2:F$6500,MATCH($A5641,Data!$A$2:$A$6500,0))</f>
        <v>32</v>
      </c>
      <c r="L5641" s="90">
        <f>INDEX(Data!G$2:G$6500,MATCH($A5641,Data!$A$2:$A$6500,0))</f>
        <v>32</v>
      </c>
      <c r="M5641" s="90">
        <f>INDEX(Data!H$2:H$6500,MATCH($A5641,Data!$A$2:$A$6500,0))</f>
        <v>0</v>
      </c>
      <c r="N5641" s="90">
        <f>INDEX(Data!I$2:I$6500,MATCH($A5641,Data!$A$2:$A$6500,0))</f>
        <v>0</v>
      </c>
      <c r="O5641" s="83" t="str">
        <f>INDEX(Data!J$2:J$6500,MATCH($A5641,Data!$A$2:$A$6500,0))</f>
        <v>breeding pairs</v>
      </c>
      <c r="P5641" t="str">
        <f>_xlfn.XLOOKUP(B5641,Table3[RefID],Table3[Citation])</f>
        <v>Parrish &amp; Sherley (2012)</v>
      </c>
    </row>
    <row r="5642" spans="1:16" x14ac:dyDescent="0.35">
      <c r="A5642" s="68">
        <v>5640</v>
      </c>
      <c r="B5642" s="69">
        <v>345</v>
      </c>
      <c r="C5642" s="69">
        <v>21002</v>
      </c>
      <c r="D5642" s="69">
        <v>3659</v>
      </c>
      <c r="E5642" t="str">
        <f>INDEX(Table5[EEZ],MATCH(C5642,Table5[Colony_ID],0))</f>
        <v>Samoa Exclusive Economic Zone</v>
      </c>
      <c r="F5642" t="str">
        <f>INDEX(Table5[Corrected Island/Colony Name],MATCH('Full Data'!C5642,Table5[Colony_ID],0))</f>
        <v>Nu-utele</v>
      </c>
      <c r="G5642" t="str">
        <f>INDEX(Table4[Common_Name],MATCH('Full Data'!D5642,Table4[SpcRecID],0))</f>
        <v>Brown Booby</v>
      </c>
      <c r="H5642" s="83" t="str">
        <f>INDEX(Data!E$2:E$6500,MATCH(A5642,Data!$A$2:$A$6500,0))</f>
        <v>Confirmed</v>
      </c>
      <c r="I5642" s="90">
        <f>INDEX(Data!P$2:P$6500,MATCH(A5642,Data!$A$2:$A$6500,0))</f>
        <v>2000</v>
      </c>
      <c r="J5642" s="90">
        <f>INDEX(Data!Q$2:Q$6500,MATCH($A5642,Data!$A$2:$A$6500,0))</f>
        <v>2000</v>
      </c>
      <c r="K5642" s="90">
        <f>INDEX(Data!F$2:F$6500,MATCH($A5642,Data!$A$2:$A$6500,0))</f>
        <v>30</v>
      </c>
      <c r="L5642" s="90">
        <f>INDEX(Data!G$2:G$6500,MATCH($A5642,Data!$A$2:$A$6500,0))</f>
        <v>30</v>
      </c>
      <c r="M5642" s="90">
        <f>INDEX(Data!H$2:H$6500,MATCH($A5642,Data!$A$2:$A$6500,0))</f>
        <v>0</v>
      </c>
      <c r="N5642" s="90">
        <f>INDEX(Data!I$2:I$6500,MATCH($A5642,Data!$A$2:$A$6500,0))</f>
        <v>0</v>
      </c>
      <c r="O5642" s="83" t="str">
        <f>INDEX(Data!J$2:J$6500,MATCH($A5642,Data!$A$2:$A$6500,0))</f>
        <v>breeding pairs</v>
      </c>
      <c r="P5642" t="str">
        <f>_xlfn.XLOOKUP(B5642,Table3[RefID],Table3[Citation])</f>
        <v>Parrish &amp; Sherley (2012)</v>
      </c>
    </row>
    <row r="5643" spans="1:16" x14ac:dyDescent="0.35">
      <c r="A5643" s="68">
        <v>5641</v>
      </c>
      <c r="B5643" s="69">
        <v>345</v>
      </c>
      <c r="C5643" s="69">
        <v>21002</v>
      </c>
      <c r="D5643" s="69">
        <v>3659</v>
      </c>
      <c r="E5643" t="str">
        <f>INDEX(Table5[EEZ],MATCH(C5643,Table5[Colony_ID],0))</f>
        <v>Samoa Exclusive Economic Zone</v>
      </c>
      <c r="F5643" t="str">
        <f>INDEX(Table5[Corrected Island/Colony Name],MATCH('Full Data'!C5643,Table5[Colony_ID],0))</f>
        <v>Nu-utele</v>
      </c>
      <c r="G5643" t="str">
        <f>INDEX(Table4[Common_Name],MATCH('Full Data'!D5643,Table4[SpcRecID],0))</f>
        <v>Brown Booby</v>
      </c>
      <c r="H5643" s="83" t="str">
        <f>INDEX(Data!E$2:E$6500,MATCH(A5643,Data!$A$2:$A$6500,0))</f>
        <v>Confirmed</v>
      </c>
      <c r="I5643" s="90">
        <f>INDEX(Data!P$2:P$6500,MATCH(A5643,Data!$A$2:$A$6500,0))</f>
        <v>2003</v>
      </c>
      <c r="J5643" s="90">
        <f>INDEX(Data!Q$2:Q$6500,MATCH($A5643,Data!$A$2:$A$6500,0))</f>
        <v>2003</v>
      </c>
      <c r="K5643" s="90">
        <f>INDEX(Data!F$2:F$6500,MATCH($A5643,Data!$A$2:$A$6500,0))</f>
        <v>25</v>
      </c>
      <c r="L5643" s="90">
        <f>INDEX(Data!G$2:G$6500,MATCH($A5643,Data!$A$2:$A$6500,0))</f>
        <v>40</v>
      </c>
      <c r="M5643" s="90">
        <f>INDEX(Data!H$2:H$6500,MATCH($A5643,Data!$A$2:$A$6500,0))</f>
        <v>0</v>
      </c>
      <c r="N5643" s="90">
        <f>INDEX(Data!I$2:I$6500,MATCH($A5643,Data!$A$2:$A$6500,0))</f>
        <v>0</v>
      </c>
      <c r="O5643" s="83" t="str">
        <f>INDEX(Data!J$2:J$6500,MATCH($A5643,Data!$A$2:$A$6500,0))</f>
        <v>breeding pairs</v>
      </c>
      <c r="P5643" t="str">
        <f>_xlfn.XLOOKUP(B5643,Table3[RefID],Table3[Citation])</f>
        <v>Parrish &amp; Sherley (2012)</v>
      </c>
    </row>
    <row r="5644" spans="1:16" x14ac:dyDescent="0.35">
      <c r="A5644" s="68">
        <v>5642</v>
      </c>
      <c r="B5644" s="69">
        <v>345</v>
      </c>
      <c r="C5644" s="69">
        <v>21000</v>
      </c>
      <c r="D5644" s="69">
        <v>3294</v>
      </c>
      <c r="E5644" t="str">
        <f>INDEX(Table5[EEZ],MATCH(C5644,Table5[Colony_ID],0))</f>
        <v>Samoa Exclusive Economic Zone</v>
      </c>
      <c r="F5644" t="str">
        <f>INDEX(Table5[Corrected Island/Colony Name],MATCH('Full Data'!C5644,Table5[Colony_ID],0))</f>
        <v>Fanuatapu</v>
      </c>
      <c r="G5644" t="str">
        <f>INDEX(Table4[Common_Name],MATCH('Full Data'!D5644,Table4[SpcRecID],0))</f>
        <v>Brown Noddy</v>
      </c>
      <c r="H5644" s="83" t="str">
        <f>INDEX(Data!E$2:E$6500,MATCH(A5644,Data!$A$2:$A$6500,0))</f>
        <v>Confirmed</v>
      </c>
      <c r="I5644" s="90">
        <f>INDEX(Data!P$2:P$6500,MATCH(A5644,Data!$A$2:$A$6500,0))</f>
        <v>2003</v>
      </c>
      <c r="J5644" s="90">
        <f>INDEX(Data!Q$2:Q$6500,MATCH($A5644,Data!$A$2:$A$6500,0))</f>
        <v>2003</v>
      </c>
      <c r="K5644" s="90">
        <f>INDEX(Data!F$2:F$6500,MATCH($A5644,Data!$A$2:$A$6500,0))</f>
        <v>200</v>
      </c>
      <c r="L5644" s="90">
        <f>INDEX(Data!G$2:G$6500,MATCH($A5644,Data!$A$2:$A$6500,0))</f>
        <v>200</v>
      </c>
      <c r="M5644" s="90">
        <f>INDEX(Data!H$2:H$6500,MATCH($A5644,Data!$A$2:$A$6500,0))</f>
        <v>0</v>
      </c>
      <c r="N5644" s="90">
        <f>INDEX(Data!I$2:I$6500,MATCH($A5644,Data!$A$2:$A$6500,0))</f>
        <v>0</v>
      </c>
      <c r="O5644" s="83" t="str">
        <f>INDEX(Data!J$2:J$6500,MATCH($A5644,Data!$A$2:$A$6500,0))</f>
        <v>breeding pairs</v>
      </c>
      <c r="P5644" t="str">
        <f>_xlfn.XLOOKUP(B5644,Table3[RefID],Table3[Citation])</f>
        <v>Parrish &amp; Sherley (2012)</v>
      </c>
    </row>
    <row r="5645" spans="1:16" x14ac:dyDescent="0.35">
      <c r="A5645" s="68">
        <v>5643</v>
      </c>
      <c r="B5645" s="69">
        <v>345</v>
      </c>
      <c r="C5645" s="69">
        <v>21001</v>
      </c>
      <c r="D5645" s="69">
        <v>3294</v>
      </c>
      <c r="E5645" t="str">
        <f>INDEX(Table5[EEZ],MATCH(C5645,Table5[Colony_ID],0))</f>
        <v>Samoa Exclusive Economic Zone</v>
      </c>
      <c r="F5645" t="str">
        <f>INDEX(Table5[Corrected Island/Colony Name],MATCH('Full Data'!C5645,Table5[Colony_ID],0))</f>
        <v>Nu-ulua</v>
      </c>
      <c r="G5645" t="str">
        <f>INDEX(Table4[Common_Name],MATCH('Full Data'!D5645,Table4[SpcRecID],0))</f>
        <v>Brown Noddy</v>
      </c>
      <c r="H5645" s="83" t="str">
        <f>INDEX(Data!E$2:E$6500,MATCH(A5645,Data!$A$2:$A$6500,0))</f>
        <v>Confirmed</v>
      </c>
      <c r="I5645" s="90">
        <f>INDEX(Data!P$2:P$6500,MATCH(A5645,Data!$A$2:$A$6500,0))</f>
        <v>2000</v>
      </c>
      <c r="J5645" s="90">
        <f>INDEX(Data!Q$2:Q$6500,MATCH($A5645,Data!$A$2:$A$6500,0))</f>
        <v>2000</v>
      </c>
      <c r="K5645" s="90">
        <f>INDEX(Data!F$2:F$6500,MATCH($A5645,Data!$A$2:$A$6500,0))</f>
        <v>20</v>
      </c>
      <c r="L5645" s="90">
        <f>INDEX(Data!G$2:G$6500,MATCH($A5645,Data!$A$2:$A$6500,0))</f>
        <v>20</v>
      </c>
      <c r="M5645" s="90">
        <f>INDEX(Data!H$2:H$6500,MATCH($A5645,Data!$A$2:$A$6500,0))</f>
        <v>0</v>
      </c>
      <c r="N5645" s="90">
        <f>INDEX(Data!I$2:I$6500,MATCH($A5645,Data!$A$2:$A$6500,0))</f>
        <v>0</v>
      </c>
      <c r="O5645" s="83" t="str">
        <f>INDEX(Data!J$2:J$6500,MATCH($A5645,Data!$A$2:$A$6500,0))</f>
        <v>breeding pairs</v>
      </c>
      <c r="P5645" t="str">
        <f>_xlfn.XLOOKUP(B5645,Table3[RefID],Table3[Citation])</f>
        <v>Parrish &amp; Sherley (2012)</v>
      </c>
    </row>
    <row r="5646" spans="1:16" x14ac:dyDescent="0.35">
      <c r="A5646" s="68">
        <v>5644</v>
      </c>
      <c r="B5646" s="69">
        <v>345</v>
      </c>
      <c r="C5646" s="69">
        <v>21001</v>
      </c>
      <c r="D5646" s="69">
        <v>3294</v>
      </c>
      <c r="E5646" t="str">
        <f>INDEX(Table5[EEZ],MATCH(C5646,Table5[Colony_ID],0))</f>
        <v>Samoa Exclusive Economic Zone</v>
      </c>
      <c r="F5646" t="str">
        <f>INDEX(Table5[Corrected Island/Colony Name],MATCH('Full Data'!C5646,Table5[Colony_ID],0))</f>
        <v>Nu-ulua</v>
      </c>
      <c r="G5646" t="str">
        <f>INDEX(Table4[Common_Name],MATCH('Full Data'!D5646,Table4[SpcRecID],0))</f>
        <v>Brown Noddy</v>
      </c>
      <c r="H5646" s="83" t="str">
        <f>INDEX(Data!E$2:E$6500,MATCH(A5646,Data!$A$2:$A$6500,0))</f>
        <v>Confirmed</v>
      </c>
      <c r="I5646" s="90">
        <f>INDEX(Data!P$2:P$6500,MATCH(A5646,Data!$A$2:$A$6500,0))</f>
        <v>2003</v>
      </c>
      <c r="J5646" s="90">
        <f>INDEX(Data!Q$2:Q$6500,MATCH($A5646,Data!$A$2:$A$6500,0))</f>
        <v>2003</v>
      </c>
      <c r="K5646" s="90">
        <f>INDEX(Data!F$2:F$6500,MATCH($A5646,Data!$A$2:$A$6500,0))</f>
        <v>220</v>
      </c>
      <c r="L5646" s="90">
        <f>INDEX(Data!G$2:G$6500,MATCH($A5646,Data!$A$2:$A$6500,0))</f>
        <v>220</v>
      </c>
      <c r="M5646" s="90">
        <f>INDEX(Data!H$2:H$6500,MATCH($A5646,Data!$A$2:$A$6500,0))</f>
        <v>0</v>
      </c>
      <c r="N5646" s="90">
        <f>INDEX(Data!I$2:I$6500,MATCH($A5646,Data!$A$2:$A$6500,0))</f>
        <v>0</v>
      </c>
      <c r="O5646" s="83" t="str">
        <f>INDEX(Data!J$2:J$6500,MATCH($A5646,Data!$A$2:$A$6500,0))</f>
        <v>breeding pairs</v>
      </c>
      <c r="P5646" t="str">
        <f>_xlfn.XLOOKUP(B5646,Table3[RefID],Table3[Citation])</f>
        <v>Parrish &amp; Sherley (2012)</v>
      </c>
    </row>
    <row r="5647" spans="1:16" x14ac:dyDescent="0.35">
      <c r="A5647" s="68">
        <v>5645</v>
      </c>
      <c r="B5647" s="69">
        <v>345</v>
      </c>
      <c r="C5647" s="69">
        <v>21002</v>
      </c>
      <c r="D5647" s="69">
        <v>3294</v>
      </c>
      <c r="E5647" t="str">
        <f>INDEX(Table5[EEZ],MATCH(C5647,Table5[Colony_ID],0))</f>
        <v>Samoa Exclusive Economic Zone</v>
      </c>
      <c r="F5647" t="str">
        <f>INDEX(Table5[Corrected Island/Colony Name],MATCH('Full Data'!C5647,Table5[Colony_ID],0))</f>
        <v>Nu-utele</v>
      </c>
      <c r="G5647" t="str">
        <f>INDEX(Table4[Common_Name],MATCH('Full Data'!D5647,Table4[SpcRecID],0))</f>
        <v>Brown Noddy</v>
      </c>
      <c r="H5647" s="83" t="str">
        <f>INDEX(Data!E$2:E$6500,MATCH(A5647,Data!$A$2:$A$6500,0))</f>
        <v>Confirmed</v>
      </c>
      <c r="I5647" s="90">
        <f>INDEX(Data!P$2:P$6500,MATCH(A5647,Data!$A$2:$A$6500,0))</f>
        <v>2000</v>
      </c>
      <c r="J5647" s="90">
        <f>INDEX(Data!Q$2:Q$6500,MATCH($A5647,Data!$A$2:$A$6500,0))</f>
        <v>2000</v>
      </c>
      <c r="K5647" s="90">
        <f>INDEX(Data!F$2:F$6500,MATCH($A5647,Data!$A$2:$A$6500,0))</f>
        <v>50</v>
      </c>
      <c r="L5647" s="90">
        <f>INDEX(Data!G$2:G$6500,MATCH($A5647,Data!$A$2:$A$6500,0))</f>
        <v>50</v>
      </c>
      <c r="M5647" s="90">
        <f>INDEX(Data!H$2:H$6500,MATCH($A5647,Data!$A$2:$A$6500,0))</f>
        <v>0</v>
      </c>
      <c r="N5647" s="90">
        <f>INDEX(Data!I$2:I$6500,MATCH($A5647,Data!$A$2:$A$6500,0))</f>
        <v>0</v>
      </c>
      <c r="O5647" s="83" t="str">
        <f>INDEX(Data!J$2:J$6500,MATCH($A5647,Data!$A$2:$A$6500,0))</f>
        <v>breeding pairs</v>
      </c>
      <c r="P5647" t="str">
        <f>_xlfn.XLOOKUP(B5647,Table3[RefID],Table3[Citation])</f>
        <v>Parrish &amp; Sherley (2012)</v>
      </c>
    </row>
    <row r="5648" spans="1:16" x14ac:dyDescent="0.35">
      <c r="A5648" s="68">
        <v>5646</v>
      </c>
      <c r="B5648" s="69">
        <v>345</v>
      </c>
      <c r="C5648" s="69">
        <v>21002</v>
      </c>
      <c r="D5648" s="69">
        <v>3294</v>
      </c>
      <c r="E5648" t="str">
        <f>INDEX(Table5[EEZ],MATCH(C5648,Table5[Colony_ID],0))</f>
        <v>Samoa Exclusive Economic Zone</v>
      </c>
      <c r="F5648" t="str">
        <f>INDEX(Table5[Corrected Island/Colony Name],MATCH('Full Data'!C5648,Table5[Colony_ID],0))</f>
        <v>Nu-utele</v>
      </c>
      <c r="G5648" t="str">
        <f>INDEX(Table4[Common_Name],MATCH('Full Data'!D5648,Table4[SpcRecID],0))</f>
        <v>Brown Noddy</v>
      </c>
      <c r="H5648" s="83" t="str">
        <f>INDEX(Data!E$2:E$6500,MATCH(A5648,Data!$A$2:$A$6500,0))</f>
        <v>Confirmed</v>
      </c>
      <c r="I5648" s="90">
        <f>INDEX(Data!P$2:P$6500,MATCH(A5648,Data!$A$2:$A$6500,0))</f>
        <v>2003</v>
      </c>
      <c r="J5648" s="90">
        <f>INDEX(Data!Q$2:Q$6500,MATCH($A5648,Data!$A$2:$A$6500,0))</f>
        <v>2003</v>
      </c>
      <c r="K5648" s="90">
        <f>INDEX(Data!F$2:F$6500,MATCH($A5648,Data!$A$2:$A$6500,0))</f>
        <v>50</v>
      </c>
      <c r="L5648" s="90">
        <f>INDEX(Data!G$2:G$6500,MATCH($A5648,Data!$A$2:$A$6500,0))</f>
        <v>50</v>
      </c>
      <c r="M5648" s="90">
        <f>INDEX(Data!H$2:H$6500,MATCH($A5648,Data!$A$2:$A$6500,0))</f>
        <v>0</v>
      </c>
      <c r="N5648" s="90">
        <f>INDEX(Data!I$2:I$6500,MATCH($A5648,Data!$A$2:$A$6500,0))</f>
        <v>0</v>
      </c>
      <c r="O5648" s="83" t="str">
        <f>INDEX(Data!J$2:J$6500,MATCH($A5648,Data!$A$2:$A$6500,0))</f>
        <v>breeding pairs</v>
      </c>
      <c r="P5648" t="str">
        <f>_xlfn.XLOOKUP(B5648,Table3[RefID],Table3[Citation])</f>
        <v>Parrish &amp; Sherley (2012)</v>
      </c>
    </row>
    <row r="5649" spans="1:16" x14ac:dyDescent="0.35">
      <c r="A5649" s="68">
        <v>5647</v>
      </c>
      <c r="B5649" s="69">
        <v>345</v>
      </c>
      <c r="C5649" s="69">
        <v>21003</v>
      </c>
      <c r="D5649" s="69">
        <v>3294</v>
      </c>
      <c r="E5649" t="str">
        <f>INDEX(Table5[EEZ],MATCH(C5649,Table5[Colony_ID],0))</f>
        <v>Samoa Exclusive Economic Zone</v>
      </c>
      <c r="F5649" t="str">
        <f>INDEX(Table5[Corrected Island/Colony Name],MATCH('Full Data'!C5649,Table5[Colony_ID],0))</f>
        <v>Namu'a</v>
      </c>
      <c r="G5649" t="str">
        <f>INDEX(Table4[Common_Name],MATCH('Full Data'!D5649,Table4[SpcRecID],0))</f>
        <v>Brown Noddy</v>
      </c>
      <c r="H5649" s="83" t="str">
        <f>INDEX(Data!E$2:E$6500,MATCH(A5649,Data!$A$2:$A$6500,0))</f>
        <v>Confirmed</v>
      </c>
      <c r="I5649" s="90">
        <f>INDEX(Data!P$2:P$6500,MATCH(A5649,Data!$A$2:$A$6500,0))</f>
        <v>2003</v>
      </c>
      <c r="J5649" s="90">
        <f>INDEX(Data!Q$2:Q$6500,MATCH($A5649,Data!$A$2:$A$6500,0))</f>
        <v>2003</v>
      </c>
      <c r="K5649" s="90">
        <f>INDEX(Data!F$2:F$6500,MATCH($A5649,Data!$A$2:$A$6500,0))</f>
        <v>50</v>
      </c>
      <c r="L5649" s="90">
        <f>INDEX(Data!G$2:G$6500,MATCH($A5649,Data!$A$2:$A$6500,0))</f>
        <v>50</v>
      </c>
      <c r="M5649" s="90">
        <f>INDEX(Data!H$2:H$6500,MATCH($A5649,Data!$A$2:$A$6500,0))</f>
        <v>0</v>
      </c>
      <c r="N5649" s="90">
        <f>INDEX(Data!I$2:I$6500,MATCH($A5649,Data!$A$2:$A$6500,0))</f>
        <v>0</v>
      </c>
      <c r="O5649" s="83">
        <f>INDEX(Data!J$2:J$6500,MATCH($A5649,Data!$A$2:$A$6500,0))</f>
        <v>0</v>
      </c>
      <c r="P5649" t="str">
        <f>_xlfn.XLOOKUP(B5649,Table3[RefID],Table3[Citation])</f>
        <v>Parrish &amp; Sherley (2012)</v>
      </c>
    </row>
    <row r="5650" spans="1:16" x14ac:dyDescent="0.35">
      <c r="A5650" s="68">
        <v>5648</v>
      </c>
      <c r="B5650" s="69">
        <v>345</v>
      </c>
      <c r="C5650" s="69">
        <v>21001</v>
      </c>
      <c r="D5650" s="70">
        <v>3845</v>
      </c>
      <c r="E5650" t="str">
        <f>INDEX(Table5[EEZ],MATCH(C5650,Table5[Colony_ID],0))</f>
        <v>Samoa Exclusive Economic Zone</v>
      </c>
      <c r="F5650" t="str">
        <f>INDEX(Table5[Corrected Island/Colony Name],MATCH('Full Data'!C5650,Table5[Colony_ID],0))</f>
        <v>Nu-ulua</v>
      </c>
      <c r="G5650" t="str">
        <f>INDEX(Table4[Common_Name],MATCH('Full Data'!D5650,Table4[SpcRecID],0))</f>
        <v>Great Frigatebird</v>
      </c>
      <c r="H5650" s="83" t="str">
        <f>INDEX(Data!E$2:E$6500,MATCH(A5650,Data!$A$2:$A$6500,0))</f>
        <v>Confirmed</v>
      </c>
      <c r="I5650" s="90">
        <f>INDEX(Data!P$2:P$6500,MATCH(A5650,Data!$A$2:$A$6500,0))</f>
        <v>2000</v>
      </c>
      <c r="J5650" s="90">
        <f>INDEX(Data!Q$2:Q$6500,MATCH($A5650,Data!$A$2:$A$6500,0))</f>
        <v>2000</v>
      </c>
      <c r="K5650" s="90">
        <f>INDEX(Data!F$2:F$6500,MATCH($A5650,Data!$A$2:$A$6500,0))</f>
        <v>100</v>
      </c>
      <c r="L5650" s="90">
        <f>INDEX(Data!G$2:G$6500,MATCH($A5650,Data!$A$2:$A$6500,0))</f>
        <v>100</v>
      </c>
      <c r="M5650" s="90">
        <f>INDEX(Data!H$2:H$6500,MATCH($A5650,Data!$A$2:$A$6500,0))</f>
        <v>0</v>
      </c>
      <c r="N5650" s="90">
        <f>INDEX(Data!I$2:I$6500,MATCH($A5650,Data!$A$2:$A$6500,0))</f>
        <v>0</v>
      </c>
      <c r="O5650" s="83" t="str">
        <f>INDEX(Data!J$2:J$6500,MATCH($A5650,Data!$A$2:$A$6500,0))</f>
        <v>breeding pairs</v>
      </c>
      <c r="P5650" t="str">
        <f>_xlfn.XLOOKUP(B5650,Table3[RefID],Table3[Citation])</f>
        <v>Parrish &amp; Sherley (2012)</v>
      </c>
    </row>
    <row r="5651" spans="1:16" x14ac:dyDescent="0.35">
      <c r="A5651" s="68">
        <v>5649</v>
      </c>
      <c r="B5651" s="69">
        <v>345</v>
      </c>
      <c r="C5651" s="69">
        <v>21001</v>
      </c>
      <c r="D5651" s="70">
        <v>3845</v>
      </c>
      <c r="E5651" t="str">
        <f>INDEX(Table5[EEZ],MATCH(C5651,Table5[Colony_ID],0))</f>
        <v>Samoa Exclusive Economic Zone</v>
      </c>
      <c r="F5651" t="str">
        <f>INDEX(Table5[Corrected Island/Colony Name],MATCH('Full Data'!C5651,Table5[Colony_ID],0))</f>
        <v>Nu-ulua</v>
      </c>
      <c r="G5651" t="str">
        <f>INDEX(Table4[Common_Name],MATCH('Full Data'!D5651,Table4[SpcRecID],0))</f>
        <v>Great Frigatebird</v>
      </c>
      <c r="H5651" s="83" t="str">
        <f>INDEX(Data!E$2:E$6500,MATCH(A5651,Data!$A$2:$A$6500,0))</f>
        <v>Potential Breeding</v>
      </c>
      <c r="I5651" s="90">
        <f>INDEX(Data!P$2:P$6500,MATCH(A5651,Data!$A$2:$A$6500,0))</f>
        <v>2003</v>
      </c>
      <c r="J5651" s="90">
        <f>INDEX(Data!Q$2:Q$6500,MATCH($A5651,Data!$A$2:$A$6500,0))</f>
        <v>2003</v>
      </c>
      <c r="K5651" s="90">
        <f>INDEX(Data!F$2:F$6500,MATCH($A5651,Data!$A$2:$A$6500,0))</f>
        <v>32</v>
      </c>
      <c r="L5651" s="90">
        <f>INDEX(Data!G$2:G$6500,MATCH($A5651,Data!$A$2:$A$6500,0))</f>
        <v>32</v>
      </c>
      <c r="M5651" s="90">
        <f>INDEX(Data!H$2:H$6500,MATCH($A5651,Data!$A$2:$A$6500,0))</f>
        <v>0</v>
      </c>
      <c r="N5651" s="90">
        <f>INDEX(Data!I$2:I$6500,MATCH($A5651,Data!$A$2:$A$6500,0))</f>
        <v>0</v>
      </c>
      <c r="O5651" s="83" t="str">
        <f>INDEX(Data!J$2:J$6500,MATCH($A5651,Data!$A$2:$A$6500,0))</f>
        <v>individuals</v>
      </c>
      <c r="P5651" t="str">
        <f>_xlfn.XLOOKUP(B5651,Table3[RefID],Table3[Citation])</f>
        <v>Parrish &amp; Sherley (2012)</v>
      </c>
    </row>
    <row r="5652" spans="1:16" x14ac:dyDescent="0.35">
      <c r="A5652" s="68">
        <v>5650</v>
      </c>
      <c r="B5652" s="69">
        <v>345</v>
      </c>
      <c r="C5652" s="69">
        <v>21001</v>
      </c>
      <c r="D5652" s="69">
        <v>3658</v>
      </c>
      <c r="E5652" t="str">
        <f>INDEX(Table5[EEZ],MATCH(C5652,Table5[Colony_ID],0))</f>
        <v>Samoa Exclusive Economic Zone</v>
      </c>
      <c r="F5652" t="str">
        <f>INDEX(Table5[Corrected Island/Colony Name],MATCH('Full Data'!C5652,Table5[Colony_ID],0))</f>
        <v>Nu-ulua</v>
      </c>
      <c r="G5652" t="str">
        <f>INDEX(Table4[Common_Name],MATCH('Full Data'!D5652,Table4[SpcRecID],0))</f>
        <v>Red-footed Booby</v>
      </c>
      <c r="H5652" s="83" t="str">
        <f>INDEX(Data!E$2:E$6500,MATCH(A5652,Data!$A$2:$A$6500,0))</f>
        <v>Confirmed</v>
      </c>
      <c r="I5652" s="90">
        <f>INDEX(Data!P$2:P$6500,MATCH(A5652,Data!$A$2:$A$6500,0))</f>
        <v>2000</v>
      </c>
      <c r="J5652" s="90">
        <f>INDEX(Data!Q$2:Q$6500,MATCH($A5652,Data!$A$2:$A$6500,0))</f>
        <v>2000</v>
      </c>
      <c r="K5652" s="90">
        <f>INDEX(Data!F$2:F$6500,MATCH($A5652,Data!$A$2:$A$6500,0))</f>
        <v>200</v>
      </c>
      <c r="L5652" s="90">
        <f>INDEX(Data!G$2:G$6500,MATCH($A5652,Data!$A$2:$A$6500,0))</f>
        <v>200</v>
      </c>
      <c r="M5652" s="90">
        <f>INDEX(Data!H$2:H$6500,MATCH($A5652,Data!$A$2:$A$6500,0))</f>
        <v>0</v>
      </c>
      <c r="N5652" s="90">
        <f>INDEX(Data!I$2:I$6500,MATCH($A5652,Data!$A$2:$A$6500,0))</f>
        <v>0</v>
      </c>
      <c r="O5652" s="83" t="str">
        <f>INDEX(Data!J$2:J$6500,MATCH($A5652,Data!$A$2:$A$6500,0))</f>
        <v>breeding pairs</v>
      </c>
      <c r="P5652" t="str">
        <f>_xlfn.XLOOKUP(B5652,Table3[RefID],Table3[Citation])</f>
        <v>Parrish &amp; Sherley (2012)</v>
      </c>
    </row>
    <row r="5653" spans="1:16" x14ac:dyDescent="0.35">
      <c r="A5653" s="68">
        <v>5651</v>
      </c>
      <c r="B5653" s="69">
        <v>345</v>
      </c>
      <c r="C5653" s="69">
        <v>21001</v>
      </c>
      <c r="D5653" s="69">
        <v>3658</v>
      </c>
      <c r="E5653" t="str">
        <f>INDEX(Table5[EEZ],MATCH(C5653,Table5[Colony_ID],0))</f>
        <v>Samoa Exclusive Economic Zone</v>
      </c>
      <c r="F5653" t="str">
        <f>INDEX(Table5[Corrected Island/Colony Name],MATCH('Full Data'!C5653,Table5[Colony_ID],0))</f>
        <v>Nu-ulua</v>
      </c>
      <c r="G5653" t="str">
        <f>INDEX(Table4[Common_Name],MATCH('Full Data'!D5653,Table4[SpcRecID],0))</f>
        <v>Red-footed Booby</v>
      </c>
      <c r="H5653" s="83" t="str">
        <f>INDEX(Data!E$2:E$6500,MATCH(A5653,Data!$A$2:$A$6500,0))</f>
        <v>Confirmed</v>
      </c>
      <c r="I5653" s="90">
        <f>INDEX(Data!P$2:P$6500,MATCH(A5653,Data!$A$2:$A$6500,0))</f>
        <v>2003</v>
      </c>
      <c r="J5653" s="90">
        <f>INDEX(Data!Q$2:Q$6500,MATCH($A5653,Data!$A$2:$A$6500,0))</f>
        <v>2003</v>
      </c>
      <c r="K5653" s="90">
        <f>INDEX(Data!F$2:F$6500,MATCH($A5653,Data!$A$2:$A$6500,0))</f>
        <v>250</v>
      </c>
      <c r="L5653" s="90">
        <f>INDEX(Data!G$2:G$6500,MATCH($A5653,Data!$A$2:$A$6500,0))</f>
        <v>250</v>
      </c>
      <c r="M5653" s="90">
        <f>INDEX(Data!H$2:H$6500,MATCH($A5653,Data!$A$2:$A$6500,0))</f>
        <v>0</v>
      </c>
      <c r="N5653" s="90">
        <f>INDEX(Data!I$2:I$6500,MATCH($A5653,Data!$A$2:$A$6500,0))</f>
        <v>0</v>
      </c>
      <c r="O5653" s="83" t="str">
        <f>INDEX(Data!J$2:J$6500,MATCH($A5653,Data!$A$2:$A$6500,0))</f>
        <v>breeding pairs</v>
      </c>
      <c r="P5653" t="str">
        <f>_xlfn.XLOOKUP(B5653,Table3[RefID],Table3[Citation])</f>
        <v>Parrish &amp; Sherley (2012)</v>
      </c>
    </row>
    <row r="5654" spans="1:16" x14ac:dyDescent="0.35">
      <c r="A5654" s="68">
        <v>5652</v>
      </c>
      <c r="B5654" s="69">
        <v>345</v>
      </c>
      <c r="C5654" s="69">
        <v>21002</v>
      </c>
      <c r="D5654" s="69">
        <v>3658</v>
      </c>
      <c r="E5654" t="str">
        <f>INDEX(Table5[EEZ],MATCH(C5654,Table5[Colony_ID],0))</f>
        <v>Samoa Exclusive Economic Zone</v>
      </c>
      <c r="F5654" t="str">
        <f>INDEX(Table5[Corrected Island/Colony Name],MATCH('Full Data'!C5654,Table5[Colony_ID],0))</f>
        <v>Nu-utele</v>
      </c>
      <c r="G5654" t="str">
        <f>INDEX(Table4[Common_Name],MATCH('Full Data'!D5654,Table4[SpcRecID],0))</f>
        <v>Red-footed Booby</v>
      </c>
      <c r="H5654" s="83" t="str">
        <f>INDEX(Data!E$2:E$6500,MATCH(A5654,Data!$A$2:$A$6500,0))</f>
        <v>Confirmed</v>
      </c>
      <c r="I5654" s="90">
        <f>INDEX(Data!P$2:P$6500,MATCH(A5654,Data!$A$2:$A$6500,0))</f>
        <v>2000</v>
      </c>
      <c r="J5654" s="90">
        <f>INDEX(Data!Q$2:Q$6500,MATCH($A5654,Data!$A$2:$A$6500,0))</f>
        <v>2000</v>
      </c>
      <c r="K5654" s="90">
        <f>INDEX(Data!F$2:F$6500,MATCH($A5654,Data!$A$2:$A$6500,0))</f>
        <v>100</v>
      </c>
      <c r="L5654" s="90">
        <f>INDEX(Data!G$2:G$6500,MATCH($A5654,Data!$A$2:$A$6500,0))</f>
        <v>100</v>
      </c>
      <c r="M5654" s="90">
        <f>INDEX(Data!H$2:H$6500,MATCH($A5654,Data!$A$2:$A$6500,0))</f>
        <v>0</v>
      </c>
      <c r="N5654" s="90">
        <f>INDEX(Data!I$2:I$6500,MATCH($A5654,Data!$A$2:$A$6500,0))</f>
        <v>0</v>
      </c>
      <c r="O5654" s="83" t="str">
        <f>INDEX(Data!J$2:J$6500,MATCH($A5654,Data!$A$2:$A$6500,0))</f>
        <v>breeding pairs</v>
      </c>
      <c r="P5654" t="str">
        <f>_xlfn.XLOOKUP(B5654,Table3[RefID],Table3[Citation])</f>
        <v>Parrish &amp; Sherley (2012)</v>
      </c>
    </row>
    <row r="5655" spans="1:16" x14ac:dyDescent="0.35">
      <c r="A5655" s="68">
        <v>5653</v>
      </c>
      <c r="B5655" s="69">
        <v>345</v>
      </c>
      <c r="C5655" s="69">
        <v>21002</v>
      </c>
      <c r="D5655" s="69">
        <v>3658</v>
      </c>
      <c r="E5655" t="str">
        <f>INDEX(Table5[EEZ],MATCH(C5655,Table5[Colony_ID],0))</f>
        <v>Samoa Exclusive Economic Zone</v>
      </c>
      <c r="F5655" t="str">
        <f>INDEX(Table5[Corrected Island/Colony Name],MATCH('Full Data'!C5655,Table5[Colony_ID],0))</f>
        <v>Nu-utele</v>
      </c>
      <c r="G5655" t="str">
        <f>INDEX(Table4[Common_Name],MATCH('Full Data'!D5655,Table4[SpcRecID],0))</f>
        <v>Red-footed Booby</v>
      </c>
      <c r="H5655" s="83" t="str">
        <f>INDEX(Data!E$2:E$6500,MATCH(A5655,Data!$A$2:$A$6500,0))</f>
        <v>Confirmed</v>
      </c>
      <c r="I5655" s="90">
        <f>INDEX(Data!P$2:P$6500,MATCH(A5655,Data!$A$2:$A$6500,0))</f>
        <v>2003</v>
      </c>
      <c r="J5655" s="90">
        <f>INDEX(Data!Q$2:Q$6500,MATCH($A5655,Data!$A$2:$A$6500,0))</f>
        <v>2003</v>
      </c>
      <c r="K5655" s="90">
        <f>INDEX(Data!F$2:F$6500,MATCH($A5655,Data!$A$2:$A$6500,0))</f>
        <v>50</v>
      </c>
      <c r="L5655" s="90">
        <f>INDEX(Data!G$2:G$6500,MATCH($A5655,Data!$A$2:$A$6500,0))</f>
        <v>50</v>
      </c>
      <c r="M5655" s="90">
        <f>INDEX(Data!H$2:H$6500,MATCH($A5655,Data!$A$2:$A$6500,0))</f>
        <v>0</v>
      </c>
      <c r="N5655" s="90">
        <f>INDEX(Data!I$2:I$6500,MATCH($A5655,Data!$A$2:$A$6500,0))</f>
        <v>0</v>
      </c>
      <c r="O5655" s="83" t="str">
        <f>INDEX(Data!J$2:J$6500,MATCH($A5655,Data!$A$2:$A$6500,0))</f>
        <v>breeding pairs</v>
      </c>
      <c r="P5655" t="str">
        <f>_xlfn.XLOOKUP(B5655,Table3[RefID],Table3[Citation])</f>
        <v>Parrish &amp; Sherley (2012)</v>
      </c>
    </row>
    <row r="5656" spans="1:16" x14ac:dyDescent="0.35">
      <c r="A5656" s="68">
        <v>5654</v>
      </c>
      <c r="B5656" s="69">
        <v>345</v>
      </c>
      <c r="C5656" s="69">
        <v>21002</v>
      </c>
      <c r="D5656" s="69">
        <v>3650</v>
      </c>
      <c r="E5656" t="str">
        <f>INDEX(Table5[EEZ],MATCH(C5656,Table5[Colony_ID],0))</f>
        <v>Samoa Exclusive Economic Zone</v>
      </c>
      <c r="F5656" t="str">
        <f>INDEX(Table5[Corrected Island/Colony Name],MATCH('Full Data'!C5656,Table5[Colony_ID],0))</f>
        <v>Nu-utele</v>
      </c>
      <c r="G5656" t="str">
        <f>INDEX(Table4[Common_Name],MATCH('Full Data'!D5656,Table4[SpcRecID],0))</f>
        <v>White-tailed Tropicbird</v>
      </c>
      <c r="H5656" s="83" t="str">
        <f>INDEX(Data!E$2:E$6500,MATCH(A5656,Data!$A$2:$A$6500,0))</f>
        <v>Potential Breeding</v>
      </c>
      <c r="I5656" s="90">
        <f>INDEX(Data!P$2:P$6500,MATCH(A5656,Data!$A$2:$A$6500,0))</f>
        <v>2001</v>
      </c>
      <c r="J5656" s="90">
        <f>INDEX(Data!Q$2:Q$6500,MATCH($A5656,Data!$A$2:$A$6500,0))</f>
        <v>2001</v>
      </c>
      <c r="K5656" s="90">
        <f>INDEX(Data!F$2:F$6500,MATCH($A5656,Data!$A$2:$A$6500,0))</f>
        <v>2</v>
      </c>
      <c r="L5656" s="90">
        <f>INDEX(Data!G$2:G$6500,MATCH($A5656,Data!$A$2:$A$6500,0))</f>
        <v>2</v>
      </c>
      <c r="M5656" s="90">
        <f>INDEX(Data!H$2:H$6500,MATCH($A5656,Data!$A$2:$A$6500,0))</f>
        <v>0</v>
      </c>
      <c r="N5656" s="90">
        <f>INDEX(Data!I$2:I$6500,MATCH($A5656,Data!$A$2:$A$6500,0))</f>
        <v>0</v>
      </c>
      <c r="O5656" s="83" t="str">
        <f>INDEX(Data!J$2:J$6500,MATCH($A5656,Data!$A$2:$A$6500,0))</f>
        <v>individuals</v>
      </c>
      <c r="P5656" t="str">
        <f>_xlfn.XLOOKUP(B5656,Table3[RefID],Table3[Citation])</f>
        <v>Parrish &amp; Sherley (2012)</v>
      </c>
    </row>
    <row r="5657" spans="1:16" x14ac:dyDescent="0.35">
      <c r="A5657" s="68">
        <v>5655</v>
      </c>
      <c r="B5657" s="69">
        <v>345</v>
      </c>
      <c r="C5657" s="69">
        <v>21002</v>
      </c>
      <c r="D5657" s="69">
        <v>3650</v>
      </c>
      <c r="E5657" t="str">
        <f>INDEX(Table5[EEZ],MATCH(C5657,Table5[Colony_ID],0))</f>
        <v>Samoa Exclusive Economic Zone</v>
      </c>
      <c r="F5657" t="str">
        <f>INDEX(Table5[Corrected Island/Colony Name],MATCH('Full Data'!C5657,Table5[Colony_ID],0))</f>
        <v>Nu-utele</v>
      </c>
      <c r="G5657" t="str">
        <f>INDEX(Table4[Common_Name],MATCH('Full Data'!D5657,Table4[SpcRecID],0))</f>
        <v>White-tailed Tropicbird</v>
      </c>
      <c r="H5657" s="83" t="str">
        <f>INDEX(Data!E$2:E$6500,MATCH(A5657,Data!$A$2:$A$6500,0))</f>
        <v>Potential Breeding</v>
      </c>
      <c r="I5657" s="90">
        <f>INDEX(Data!P$2:P$6500,MATCH(A5657,Data!$A$2:$A$6500,0))</f>
        <v>2009</v>
      </c>
      <c r="J5657" s="90">
        <f>INDEX(Data!Q$2:Q$6500,MATCH($A5657,Data!$A$2:$A$6500,0))</f>
        <v>2009</v>
      </c>
      <c r="K5657" s="90">
        <f>INDEX(Data!F$2:F$6500,MATCH($A5657,Data!$A$2:$A$6500,0))</f>
        <v>2</v>
      </c>
      <c r="L5657" s="90">
        <f>INDEX(Data!G$2:G$6500,MATCH($A5657,Data!$A$2:$A$6500,0))</f>
        <v>2</v>
      </c>
      <c r="M5657" s="90">
        <f>INDEX(Data!H$2:H$6500,MATCH($A5657,Data!$A$2:$A$6500,0))</f>
        <v>0</v>
      </c>
      <c r="N5657" s="90">
        <f>INDEX(Data!I$2:I$6500,MATCH($A5657,Data!$A$2:$A$6500,0))</f>
        <v>0</v>
      </c>
      <c r="O5657" s="83" t="str">
        <f>INDEX(Data!J$2:J$6500,MATCH($A5657,Data!$A$2:$A$6500,0))</f>
        <v>individuals</v>
      </c>
      <c r="P5657" t="str">
        <f>_xlfn.XLOOKUP(B5657,Table3[RefID],Table3[Citation])</f>
        <v>Parrish &amp; Sherley (2012)</v>
      </c>
    </row>
    <row r="5658" spans="1:16" x14ac:dyDescent="0.35">
      <c r="A5658" s="68">
        <v>5656</v>
      </c>
      <c r="B5658" s="69">
        <v>346</v>
      </c>
      <c r="C5658" s="69">
        <v>23000</v>
      </c>
      <c r="D5658" s="69">
        <v>3295</v>
      </c>
      <c r="E5658" t="str">
        <f>INDEX(Table5[EEZ],MATCH(C5658,Table5[Colony_ID],0))</f>
        <v>Tokelau Exclusive Economic Zone</v>
      </c>
      <c r="F5658" t="str">
        <f>INDEX(Table5[Corrected Island/Colony Name],MATCH('Full Data'!C5658,Table5[Colony_ID],0))</f>
        <v>Alofi laititi</v>
      </c>
      <c r="G5658" t="str">
        <f>INDEX(Table4[Common_Name],MATCH('Full Data'!D5658,Table4[SpcRecID],0))</f>
        <v>Black Noddy</v>
      </c>
      <c r="H5658" s="83" t="str">
        <f>INDEX(Data!E$2:E$6500,MATCH(A5658,Data!$A$2:$A$6500,0))</f>
        <v>Confirmed</v>
      </c>
      <c r="I5658" s="90">
        <f>INDEX(Data!P$2:P$6500,MATCH(A5658,Data!$A$2:$A$6500,0))</f>
        <v>2011</v>
      </c>
      <c r="J5658" s="90">
        <f>INDEX(Data!Q$2:Q$6500,MATCH($A5658,Data!$A$2:$A$6500,0))</f>
        <v>2011</v>
      </c>
      <c r="K5658" s="90">
        <f>INDEX(Data!F$2:F$6500,MATCH($A5658,Data!$A$2:$A$6500,0))</f>
        <v>0</v>
      </c>
      <c r="L5658" s="90">
        <f>INDEX(Data!G$2:G$6500,MATCH($A5658,Data!$A$2:$A$6500,0))</f>
        <v>0</v>
      </c>
      <c r="M5658" s="90">
        <f>INDEX(Data!H$2:H$6500,MATCH($A5658,Data!$A$2:$A$6500,0))</f>
        <v>0</v>
      </c>
      <c r="N5658" s="90">
        <f>INDEX(Data!I$2:I$6500,MATCH($A5658,Data!$A$2:$A$6500,0))</f>
        <v>0</v>
      </c>
      <c r="O5658" s="83">
        <f>INDEX(Data!J$2:J$6500,MATCH($A5658,Data!$A$2:$A$6500,0))</f>
        <v>0</v>
      </c>
      <c r="P5658" t="str">
        <f>_xlfn.XLOOKUP(B5658,Table3[RefID],Table3[Citation])</f>
        <v>Pierce et al (2012)</v>
      </c>
    </row>
    <row r="5659" spans="1:16" x14ac:dyDescent="0.35">
      <c r="A5659" s="68">
        <v>5657</v>
      </c>
      <c r="B5659" s="69">
        <v>346</v>
      </c>
      <c r="C5659" s="69">
        <v>23001</v>
      </c>
      <c r="D5659" s="69">
        <v>3295</v>
      </c>
      <c r="E5659" t="str">
        <f>INDEX(Table5[EEZ],MATCH(C5659,Table5[Colony_ID],0))</f>
        <v>Tokelau Exclusive Economic Zone</v>
      </c>
      <c r="F5659" t="str">
        <f>INDEX(Table5[Corrected Island/Colony Name],MATCH('Full Data'!C5659,Table5[Colony_ID],0))</f>
        <v>Alofi lapoa</v>
      </c>
      <c r="G5659" t="str">
        <f>INDEX(Table4[Common_Name],MATCH('Full Data'!D5659,Table4[SpcRecID],0))</f>
        <v>Black Noddy</v>
      </c>
      <c r="H5659" s="83" t="str">
        <f>INDEX(Data!E$2:E$6500,MATCH(A5659,Data!$A$2:$A$6500,0))</f>
        <v>Confirmed</v>
      </c>
      <c r="I5659" s="90">
        <f>INDEX(Data!P$2:P$6500,MATCH(A5659,Data!$A$2:$A$6500,0))</f>
        <v>1996</v>
      </c>
      <c r="J5659" s="90">
        <f>INDEX(Data!Q$2:Q$6500,MATCH($A5659,Data!$A$2:$A$6500,0))</f>
        <v>2011</v>
      </c>
      <c r="K5659" s="90">
        <f>INDEX(Data!F$2:F$6500,MATCH($A5659,Data!$A$2:$A$6500,0))</f>
        <v>0</v>
      </c>
      <c r="L5659" s="90">
        <f>INDEX(Data!G$2:G$6500,MATCH($A5659,Data!$A$2:$A$6500,0))</f>
        <v>0</v>
      </c>
      <c r="M5659" s="90">
        <f>INDEX(Data!H$2:H$6500,MATCH($A5659,Data!$A$2:$A$6500,0))</f>
        <v>0</v>
      </c>
      <c r="N5659" s="90">
        <f>INDEX(Data!I$2:I$6500,MATCH($A5659,Data!$A$2:$A$6500,0))</f>
        <v>0</v>
      </c>
      <c r="O5659" s="83">
        <f>INDEX(Data!J$2:J$6500,MATCH($A5659,Data!$A$2:$A$6500,0))</f>
        <v>0</v>
      </c>
      <c r="P5659" t="str">
        <f>_xlfn.XLOOKUP(B5659,Table3[RefID],Table3[Citation])</f>
        <v>Pierce et al (2012)</v>
      </c>
    </row>
    <row r="5660" spans="1:16" x14ac:dyDescent="0.35">
      <c r="A5660" s="68">
        <v>5658</v>
      </c>
      <c r="B5660" s="69">
        <v>346</v>
      </c>
      <c r="C5660" s="69">
        <v>23001</v>
      </c>
      <c r="D5660" s="69">
        <v>3295</v>
      </c>
      <c r="E5660" t="str">
        <f>INDEX(Table5[EEZ],MATCH(C5660,Table5[Colony_ID],0))</f>
        <v>Tokelau Exclusive Economic Zone</v>
      </c>
      <c r="F5660" t="str">
        <f>INDEX(Table5[Corrected Island/Colony Name],MATCH('Full Data'!C5660,Table5[Colony_ID],0))</f>
        <v>Alofi lapoa</v>
      </c>
      <c r="G5660" t="str">
        <f>INDEX(Table4[Common_Name],MATCH('Full Data'!D5660,Table4[SpcRecID],0))</f>
        <v>Black Noddy</v>
      </c>
      <c r="H5660" s="83" t="str">
        <f>INDEX(Data!E$2:E$6500,MATCH(A5660,Data!$A$2:$A$6500,0))</f>
        <v>Confirmed</v>
      </c>
      <c r="I5660" s="90">
        <f>INDEX(Data!P$2:P$6500,MATCH(A5660,Data!$A$2:$A$6500,0))</f>
        <v>1982</v>
      </c>
      <c r="J5660" s="90">
        <f>INDEX(Data!Q$2:Q$6500,MATCH($A5660,Data!$A$2:$A$6500,0))</f>
        <v>2011</v>
      </c>
      <c r="K5660" s="90">
        <f>INDEX(Data!F$2:F$6500,MATCH($A5660,Data!$A$2:$A$6500,0))</f>
        <v>15000</v>
      </c>
      <c r="L5660" s="90">
        <f>INDEX(Data!G$2:G$6500,MATCH($A5660,Data!$A$2:$A$6500,0))</f>
        <v>15000</v>
      </c>
      <c r="M5660" s="90">
        <f>INDEX(Data!H$2:H$6500,MATCH($A5660,Data!$A$2:$A$6500,0))</f>
        <v>0</v>
      </c>
      <c r="N5660" s="90">
        <f>INDEX(Data!I$2:I$6500,MATCH($A5660,Data!$A$2:$A$6500,0))</f>
        <v>0</v>
      </c>
      <c r="O5660" s="83" t="str">
        <f>INDEX(Data!J$2:J$6500,MATCH($A5660,Data!$A$2:$A$6500,0))</f>
        <v>breeding pairs</v>
      </c>
      <c r="P5660" t="str">
        <f>_xlfn.XLOOKUP(B5660,Table3[RefID],Table3[Citation])</f>
        <v>Pierce et al (2012)</v>
      </c>
    </row>
    <row r="5661" spans="1:16" x14ac:dyDescent="0.35">
      <c r="A5661" s="68">
        <v>5659</v>
      </c>
      <c r="B5661" s="69">
        <v>346</v>
      </c>
      <c r="C5661" s="69">
        <v>23002</v>
      </c>
      <c r="D5661" s="69">
        <v>3295</v>
      </c>
      <c r="E5661" t="str">
        <f>INDEX(Table5[EEZ],MATCH(C5661,Table5[Colony_ID],0))</f>
        <v>Tokelau Exclusive Economic Zone</v>
      </c>
      <c r="F5661" t="str">
        <f>INDEX(Table5[Corrected Island/Colony Name],MATCH('Full Data'!C5661,Table5[Colony_ID],0))</f>
        <v>Fenua Loa</v>
      </c>
      <c r="G5661" t="str">
        <f>INDEX(Table4[Common_Name],MATCH('Full Data'!D5661,Table4[SpcRecID],0))</f>
        <v>Black Noddy</v>
      </c>
      <c r="H5661" s="83" t="str">
        <f>INDEX(Data!E$2:E$6500,MATCH(A5661,Data!$A$2:$A$6500,0))</f>
        <v>Confirmed</v>
      </c>
      <c r="I5661" s="90">
        <f>INDEX(Data!P$2:P$6500,MATCH(A5661,Data!$A$2:$A$6500,0))</f>
        <v>560</v>
      </c>
      <c r="J5661" s="90">
        <f>INDEX(Data!Q$2:Q$6500,MATCH($A5661,Data!$A$2:$A$6500,0))</f>
        <v>2011</v>
      </c>
      <c r="K5661" s="90">
        <f>INDEX(Data!F$2:F$6500,MATCH($A5661,Data!$A$2:$A$6500,0))</f>
        <v>0</v>
      </c>
      <c r="L5661" s="90">
        <f>INDEX(Data!G$2:G$6500,MATCH($A5661,Data!$A$2:$A$6500,0))</f>
        <v>0</v>
      </c>
      <c r="M5661" s="90">
        <f>INDEX(Data!H$2:H$6500,MATCH($A5661,Data!$A$2:$A$6500,0))</f>
        <v>0</v>
      </c>
      <c r="N5661" s="90">
        <f>INDEX(Data!I$2:I$6500,MATCH($A5661,Data!$A$2:$A$6500,0))</f>
        <v>0</v>
      </c>
      <c r="O5661" s="83">
        <f>INDEX(Data!J$2:J$6500,MATCH($A5661,Data!$A$2:$A$6500,0))</f>
        <v>0</v>
      </c>
      <c r="P5661" t="str">
        <f>_xlfn.XLOOKUP(B5661,Table3[RefID],Table3[Citation])</f>
        <v>Pierce et al (2012)</v>
      </c>
    </row>
    <row r="5662" spans="1:16" x14ac:dyDescent="0.35">
      <c r="A5662" s="68">
        <v>5660</v>
      </c>
      <c r="B5662" s="69">
        <v>346</v>
      </c>
      <c r="C5662" s="69">
        <v>23003</v>
      </c>
      <c r="D5662" s="69">
        <v>3295</v>
      </c>
      <c r="E5662" t="str">
        <f>INDEX(Table5[EEZ],MATCH(C5662,Table5[Colony_ID],0))</f>
        <v>Tokelau Exclusive Economic Zone</v>
      </c>
      <c r="F5662" t="str">
        <f>INDEX(Table5[Corrected Island/Colony Name],MATCH('Full Data'!C5662,Table5[Colony_ID],0))</f>
        <v>Kena Kena</v>
      </c>
      <c r="G5662" t="str">
        <f>INDEX(Table4[Common_Name],MATCH('Full Data'!D5662,Table4[SpcRecID],0))</f>
        <v>Black Noddy</v>
      </c>
      <c r="H5662" s="83" t="str">
        <f>INDEX(Data!E$2:E$6500,MATCH(A5662,Data!$A$2:$A$6500,0))</f>
        <v>Confirmed</v>
      </c>
      <c r="I5662" s="90">
        <f>INDEX(Data!P$2:P$6500,MATCH(A5662,Data!$A$2:$A$6500,0))</f>
        <v>1983</v>
      </c>
      <c r="J5662" s="90">
        <f>INDEX(Data!Q$2:Q$6500,MATCH($A5662,Data!$A$2:$A$6500,0))</f>
        <v>2011</v>
      </c>
      <c r="K5662" s="90">
        <f>INDEX(Data!F$2:F$6500,MATCH($A5662,Data!$A$2:$A$6500,0))</f>
        <v>0</v>
      </c>
      <c r="L5662" s="90">
        <f>INDEX(Data!G$2:G$6500,MATCH($A5662,Data!$A$2:$A$6500,0))</f>
        <v>0</v>
      </c>
      <c r="M5662" s="90">
        <f>INDEX(Data!H$2:H$6500,MATCH($A5662,Data!$A$2:$A$6500,0))</f>
        <v>0</v>
      </c>
      <c r="N5662" s="90">
        <f>INDEX(Data!I$2:I$6500,MATCH($A5662,Data!$A$2:$A$6500,0))</f>
        <v>0</v>
      </c>
      <c r="O5662" s="83">
        <f>INDEX(Data!J$2:J$6500,MATCH($A5662,Data!$A$2:$A$6500,0))</f>
        <v>0</v>
      </c>
      <c r="P5662" t="str">
        <f>_xlfn.XLOOKUP(B5662,Table3[RefID],Table3[Citation])</f>
        <v>Pierce et al (2012)</v>
      </c>
    </row>
    <row r="5663" spans="1:16" x14ac:dyDescent="0.35">
      <c r="A5663" s="68">
        <v>5661</v>
      </c>
      <c r="B5663" s="69">
        <v>346</v>
      </c>
      <c r="C5663" s="69">
        <v>23004</v>
      </c>
      <c r="D5663" s="69">
        <v>3295</v>
      </c>
      <c r="E5663" t="str">
        <f>INDEX(Table5[EEZ],MATCH(C5663,Table5[Colony_ID],0))</f>
        <v>Tokelau Exclusive Economic Zone</v>
      </c>
      <c r="F5663" t="str">
        <f>INDEX(Table5[Corrected Island/Colony Name],MATCH('Full Data'!C5663,Table5[Colony_ID],0))</f>
        <v>Laualalava</v>
      </c>
      <c r="G5663" t="str">
        <f>INDEX(Table4[Common_Name],MATCH('Full Data'!D5663,Table4[SpcRecID],0))</f>
        <v>Black Noddy</v>
      </c>
      <c r="H5663" s="83" t="str">
        <f>INDEX(Data!E$2:E$6500,MATCH(A5663,Data!$A$2:$A$6500,0))</f>
        <v>Confirmed</v>
      </c>
      <c r="I5663" s="90">
        <f>INDEX(Data!P$2:P$6500,MATCH(A5663,Data!$A$2:$A$6500,0))</f>
        <v>1600</v>
      </c>
      <c r="J5663" s="90">
        <f>INDEX(Data!Q$2:Q$6500,MATCH($A5663,Data!$A$2:$A$6500,0))</f>
        <v>2011</v>
      </c>
      <c r="K5663" s="90">
        <f>INDEX(Data!F$2:F$6500,MATCH($A5663,Data!$A$2:$A$6500,0))</f>
        <v>0</v>
      </c>
      <c r="L5663" s="90">
        <f>INDEX(Data!G$2:G$6500,MATCH($A5663,Data!$A$2:$A$6500,0))</f>
        <v>0</v>
      </c>
      <c r="M5663" s="90">
        <f>INDEX(Data!H$2:H$6500,MATCH($A5663,Data!$A$2:$A$6500,0))</f>
        <v>0</v>
      </c>
      <c r="N5663" s="90">
        <f>INDEX(Data!I$2:I$6500,MATCH($A5663,Data!$A$2:$A$6500,0))</f>
        <v>0</v>
      </c>
      <c r="O5663" s="83">
        <f>INDEX(Data!J$2:J$6500,MATCH($A5663,Data!$A$2:$A$6500,0))</f>
        <v>0</v>
      </c>
      <c r="P5663" t="str">
        <f>_xlfn.XLOOKUP(B5663,Table3[RefID],Table3[Citation])</f>
        <v>Pierce et al (2012)</v>
      </c>
    </row>
    <row r="5664" spans="1:16" x14ac:dyDescent="0.35">
      <c r="A5664" s="68">
        <v>5662</v>
      </c>
      <c r="B5664" s="69">
        <v>346</v>
      </c>
      <c r="C5664" s="69">
        <v>23005</v>
      </c>
      <c r="D5664" s="69">
        <v>3295</v>
      </c>
      <c r="E5664" t="str">
        <f>INDEX(Table5[EEZ],MATCH(C5664,Table5[Colony_ID],0))</f>
        <v>Tokelau Exclusive Economic Zone</v>
      </c>
      <c r="F5664" t="str">
        <f>INDEX(Table5[Corrected Island/Colony Name],MATCH('Full Data'!C5664,Table5[Colony_ID],0))</f>
        <v>Motu Fifteen</v>
      </c>
      <c r="G5664" t="str">
        <f>INDEX(Table4[Common_Name],MATCH('Full Data'!D5664,Table4[SpcRecID],0))</f>
        <v>Black Noddy</v>
      </c>
      <c r="H5664" s="83" t="str">
        <f>INDEX(Data!E$2:E$6500,MATCH(A5664,Data!$A$2:$A$6500,0))</f>
        <v>Confirmed</v>
      </c>
      <c r="I5664" s="90">
        <f>INDEX(Data!P$2:P$6500,MATCH(A5664,Data!$A$2:$A$6500,0))</f>
        <v>1995</v>
      </c>
      <c r="J5664" s="90">
        <f>INDEX(Data!Q$2:Q$6500,MATCH($A5664,Data!$A$2:$A$6500,0))</f>
        <v>2011</v>
      </c>
      <c r="K5664" s="90">
        <f>INDEX(Data!F$2:F$6500,MATCH($A5664,Data!$A$2:$A$6500,0))</f>
        <v>0</v>
      </c>
      <c r="L5664" s="90">
        <f>INDEX(Data!G$2:G$6500,MATCH($A5664,Data!$A$2:$A$6500,0))</f>
        <v>0</v>
      </c>
      <c r="M5664" s="90">
        <f>INDEX(Data!H$2:H$6500,MATCH($A5664,Data!$A$2:$A$6500,0))</f>
        <v>0</v>
      </c>
      <c r="N5664" s="90">
        <f>INDEX(Data!I$2:I$6500,MATCH($A5664,Data!$A$2:$A$6500,0))</f>
        <v>0</v>
      </c>
      <c r="O5664" s="83">
        <f>INDEX(Data!J$2:J$6500,MATCH($A5664,Data!$A$2:$A$6500,0))</f>
        <v>0</v>
      </c>
      <c r="P5664" t="str">
        <f>_xlfn.XLOOKUP(B5664,Table3[RefID],Table3[Citation])</f>
        <v>Pierce et al (2012)</v>
      </c>
    </row>
    <row r="5665" spans="1:16" x14ac:dyDescent="0.35">
      <c r="A5665" s="68">
        <v>5663</v>
      </c>
      <c r="B5665" s="69">
        <v>346</v>
      </c>
      <c r="C5665" s="69">
        <v>23006</v>
      </c>
      <c r="D5665" s="69">
        <v>3295</v>
      </c>
      <c r="E5665" t="str">
        <f>INDEX(Table5[EEZ],MATCH(C5665,Table5[Colony_ID],0))</f>
        <v>Tokelau Exclusive Economic Zone</v>
      </c>
      <c r="F5665" t="str">
        <f>INDEX(Table5[Corrected Island/Colony Name],MATCH('Full Data'!C5665,Table5[Colony_ID],0))</f>
        <v>Motu Five</v>
      </c>
      <c r="G5665" t="str">
        <f>INDEX(Table4[Common_Name],MATCH('Full Data'!D5665,Table4[SpcRecID],0))</f>
        <v>Black Noddy</v>
      </c>
      <c r="H5665" s="83" t="str">
        <f>INDEX(Data!E$2:E$6500,MATCH(A5665,Data!$A$2:$A$6500,0))</f>
        <v>Confirmed</v>
      </c>
      <c r="I5665" s="90">
        <f>INDEX(Data!P$2:P$6500,MATCH(A5665,Data!$A$2:$A$6500,0))</f>
        <v>1954</v>
      </c>
      <c r="J5665" s="90">
        <f>INDEX(Data!Q$2:Q$6500,MATCH($A5665,Data!$A$2:$A$6500,0))</f>
        <v>2011</v>
      </c>
      <c r="K5665" s="90">
        <f>INDEX(Data!F$2:F$6500,MATCH($A5665,Data!$A$2:$A$6500,0))</f>
        <v>0</v>
      </c>
      <c r="L5665" s="90">
        <f>INDEX(Data!G$2:G$6500,MATCH($A5665,Data!$A$2:$A$6500,0))</f>
        <v>0</v>
      </c>
      <c r="M5665" s="90">
        <f>INDEX(Data!H$2:H$6500,MATCH($A5665,Data!$A$2:$A$6500,0))</f>
        <v>0</v>
      </c>
      <c r="N5665" s="90">
        <f>INDEX(Data!I$2:I$6500,MATCH($A5665,Data!$A$2:$A$6500,0))</f>
        <v>0</v>
      </c>
      <c r="O5665" s="83">
        <f>INDEX(Data!J$2:J$6500,MATCH($A5665,Data!$A$2:$A$6500,0))</f>
        <v>0</v>
      </c>
      <c r="P5665" t="str">
        <f>_xlfn.XLOOKUP(B5665,Table3[RefID],Table3[Citation])</f>
        <v>Pierce et al (2012)</v>
      </c>
    </row>
    <row r="5666" spans="1:16" x14ac:dyDescent="0.35">
      <c r="A5666" s="68">
        <v>5664</v>
      </c>
      <c r="B5666" s="69">
        <v>346</v>
      </c>
      <c r="C5666" s="69">
        <v>23007</v>
      </c>
      <c r="D5666" s="69">
        <v>3295</v>
      </c>
      <c r="E5666" t="str">
        <f>INDEX(Table5[EEZ],MATCH(C5666,Table5[Colony_ID],0))</f>
        <v>Tokelau Exclusive Economic Zone</v>
      </c>
      <c r="F5666" t="str">
        <f>INDEX(Table5[Corrected Island/Colony Name],MATCH('Full Data'!C5666,Table5[Colony_ID],0))</f>
        <v>Motu Forteen</v>
      </c>
      <c r="G5666" t="str">
        <f>INDEX(Table4[Common_Name],MATCH('Full Data'!D5666,Table4[SpcRecID],0))</f>
        <v>Black Noddy</v>
      </c>
      <c r="H5666" s="83" t="str">
        <f>INDEX(Data!E$2:E$6500,MATCH(A5666,Data!$A$2:$A$6500,0))</f>
        <v>Confirmed</v>
      </c>
      <c r="I5666" s="90">
        <f>INDEX(Data!P$2:P$6500,MATCH(A5666,Data!$A$2:$A$6500,0))</f>
        <v>1995</v>
      </c>
      <c r="J5666" s="90">
        <f>INDEX(Data!Q$2:Q$6500,MATCH($A5666,Data!$A$2:$A$6500,0))</f>
        <v>2011</v>
      </c>
      <c r="K5666" s="90">
        <f>INDEX(Data!F$2:F$6500,MATCH($A5666,Data!$A$2:$A$6500,0))</f>
        <v>0</v>
      </c>
      <c r="L5666" s="90">
        <f>INDEX(Data!G$2:G$6500,MATCH($A5666,Data!$A$2:$A$6500,0))</f>
        <v>0</v>
      </c>
      <c r="M5666" s="90">
        <f>INDEX(Data!H$2:H$6500,MATCH($A5666,Data!$A$2:$A$6500,0))</f>
        <v>0</v>
      </c>
      <c r="N5666" s="90">
        <f>INDEX(Data!I$2:I$6500,MATCH($A5666,Data!$A$2:$A$6500,0))</f>
        <v>0</v>
      </c>
      <c r="O5666" s="83">
        <f>INDEX(Data!J$2:J$6500,MATCH($A5666,Data!$A$2:$A$6500,0))</f>
        <v>0</v>
      </c>
      <c r="P5666" t="str">
        <f>_xlfn.XLOOKUP(B5666,Table3[RefID],Table3[Citation])</f>
        <v>Pierce et al (2012)</v>
      </c>
    </row>
    <row r="5667" spans="1:16" x14ac:dyDescent="0.35">
      <c r="A5667" s="68">
        <v>5665</v>
      </c>
      <c r="B5667" s="69">
        <v>346</v>
      </c>
      <c r="C5667" s="69">
        <v>23008</v>
      </c>
      <c r="D5667" s="69">
        <v>3295</v>
      </c>
      <c r="E5667" t="str">
        <f>INDEX(Table5[EEZ],MATCH(C5667,Table5[Colony_ID],0))</f>
        <v>Tokelau Exclusive Economic Zone</v>
      </c>
      <c r="F5667" t="str">
        <f>INDEX(Table5[Corrected Island/Colony Name],MATCH('Full Data'!C5667,Table5[Colony_ID],0))</f>
        <v>Motu Nineteen</v>
      </c>
      <c r="G5667" t="str">
        <f>INDEX(Table4[Common_Name],MATCH('Full Data'!D5667,Table4[SpcRecID],0))</f>
        <v>Black Noddy</v>
      </c>
      <c r="H5667" s="83" t="str">
        <f>INDEX(Data!E$2:E$6500,MATCH(A5667,Data!$A$2:$A$6500,0))</f>
        <v>Confirmed</v>
      </c>
      <c r="I5667" s="90">
        <f>INDEX(Data!P$2:P$6500,MATCH(A5667,Data!$A$2:$A$6500,0))</f>
        <v>2011</v>
      </c>
      <c r="J5667" s="90">
        <f>INDEX(Data!Q$2:Q$6500,MATCH($A5667,Data!$A$2:$A$6500,0))</f>
        <v>2011</v>
      </c>
      <c r="K5667" s="90">
        <f>INDEX(Data!F$2:F$6500,MATCH($A5667,Data!$A$2:$A$6500,0))</f>
        <v>0</v>
      </c>
      <c r="L5667" s="90">
        <f>INDEX(Data!G$2:G$6500,MATCH($A5667,Data!$A$2:$A$6500,0))</f>
        <v>0</v>
      </c>
      <c r="M5667" s="90">
        <f>INDEX(Data!H$2:H$6500,MATCH($A5667,Data!$A$2:$A$6500,0))</f>
        <v>0</v>
      </c>
      <c r="N5667" s="90">
        <f>INDEX(Data!I$2:I$6500,MATCH($A5667,Data!$A$2:$A$6500,0))</f>
        <v>0</v>
      </c>
      <c r="O5667" s="83">
        <f>INDEX(Data!J$2:J$6500,MATCH($A5667,Data!$A$2:$A$6500,0))</f>
        <v>0</v>
      </c>
      <c r="P5667" t="str">
        <f>_xlfn.XLOOKUP(B5667,Table3[RefID],Table3[Citation])</f>
        <v>Pierce et al (2012)</v>
      </c>
    </row>
    <row r="5668" spans="1:16" x14ac:dyDescent="0.35">
      <c r="A5668" s="68">
        <v>5666</v>
      </c>
      <c r="B5668" s="69">
        <v>346</v>
      </c>
      <c r="C5668" s="69">
        <v>23009</v>
      </c>
      <c r="D5668" s="69">
        <v>3295</v>
      </c>
      <c r="E5668" t="str">
        <f>INDEX(Table5[EEZ],MATCH(C5668,Table5[Colony_ID],0))</f>
        <v>Tokelau Exclusive Economic Zone</v>
      </c>
      <c r="F5668" t="str">
        <f>INDEX(Table5[Corrected Island/Colony Name],MATCH('Full Data'!C5668,Table5[Colony_ID],0))</f>
        <v>Motu Seventeen</v>
      </c>
      <c r="G5668" t="str">
        <f>INDEX(Table4[Common_Name],MATCH('Full Data'!D5668,Table4[SpcRecID],0))</f>
        <v>Black Noddy</v>
      </c>
      <c r="H5668" s="83" t="str">
        <f>INDEX(Data!E$2:E$6500,MATCH(A5668,Data!$A$2:$A$6500,0))</f>
        <v>Confirmed</v>
      </c>
      <c r="I5668" s="90">
        <f>INDEX(Data!P$2:P$6500,MATCH(A5668,Data!$A$2:$A$6500,0))</f>
        <v>1994</v>
      </c>
      <c r="J5668" s="90">
        <f>INDEX(Data!Q$2:Q$6500,MATCH($A5668,Data!$A$2:$A$6500,0))</f>
        <v>2011</v>
      </c>
      <c r="K5668" s="90">
        <f>INDEX(Data!F$2:F$6500,MATCH($A5668,Data!$A$2:$A$6500,0))</f>
        <v>0</v>
      </c>
      <c r="L5668" s="90">
        <f>INDEX(Data!G$2:G$6500,MATCH($A5668,Data!$A$2:$A$6500,0))</f>
        <v>0</v>
      </c>
      <c r="M5668" s="90">
        <f>INDEX(Data!H$2:H$6500,MATCH($A5668,Data!$A$2:$A$6500,0))</f>
        <v>0</v>
      </c>
      <c r="N5668" s="90">
        <f>INDEX(Data!I$2:I$6500,MATCH($A5668,Data!$A$2:$A$6500,0))</f>
        <v>0</v>
      </c>
      <c r="O5668" s="83">
        <f>INDEX(Data!J$2:J$6500,MATCH($A5668,Data!$A$2:$A$6500,0))</f>
        <v>0</v>
      </c>
      <c r="P5668" t="str">
        <f>_xlfn.XLOOKUP(B5668,Table3[RefID],Table3[Citation])</f>
        <v>Pierce et al (2012)</v>
      </c>
    </row>
    <row r="5669" spans="1:16" x14ac:dyDescent="0.35">
      <c r="A5669" s="68">
        <v>5667</v>
      </c>
      <c r="B5669" s="69">
        <v>346</v>
      </c>
      <c r="C5669" s="69">
        <v>23010</v>
      </c>
      <c r="D5669" s="69">
        <v>3295</v>
      </c>
      <c r="E5669" t="str">
        <f>INDEX(Table5[EEZ],MATCH(C5669,Table5[Colony_ID],0))</f>
        <v>Tokelau Exclusive Economic Zone</v>
      </c>
      <c r="F5669" t="str">
        <f>INDEX(Table5[Corrected Island/Colony Name],MATCH('Full Data'!C5669,Table5[Colony_ID],0))</f>
        <v>Motu Six</v>
      </c>
      <c r="G5669" t="str">
        <f>INDEX(Table4[Common_Name],MATCH('Full Data'!D5669,Table4[SpcRecID],0))</f>
        <v>Black Noddy</v>
      </c>
      <c r="H5669" s="83" t="str">
        <f>INDEX(Data!E$2:E$6500,MATCH(A5669,Data!$A$2:$A$6500,0))</f>
        <v>Confirmed</v>
      </c>
      <c r="I5669" s="90">
        <f>INDEX(Data!P$2:P$6500,MATCH(A5669,Data!$A$2:$A$6500,0))</f>
        <v>1999</v>
      </c>
      <c r="J5669" s="90">
        <f>INDEX(Data!Q$2:Q$6500,MATCH($A5669,Data!$A$2:$A$6500,0))</f>
        <v>2011</v>
      </c>
      <c r="K5669" s="90">
        <f>INDEX(Data!F$2:F$6500,MATCH($A5669,Data!$A$2:$A$6500,0))</f>
        <v>0</v>
      </c>
      <c r="L5669" s="90">
        <f>INDEX(Data!G$2:G$6500,MATCH($A5669,Data!$A$2:$A$6500,0))</f>
        <v>0</v>
      </c>
      <c r="M5669" s="90">
        <f>INDEX(Data!H$2:H$6500,MATCH($A5669,Data!$A$2:$A$6500,0))</f>
        <v>0</v>
      </c>
      <c r="N5669" s="90">
        <f>INDEX(Data!I$2:I$6500,MATCH($A5669,Data!$A$2:$A$6500,0))</f>
        <v>0</v>
      </c>
      <c r="O5669" s="83">
        <f>INDEX(Data!J$2:J$6500,MATCH($A5669,Data!$A$2:$A$6500,0))</f>
        <v>0</v>
      </c>
      <c r="P5669" t="str">
        <f>_xlfn.XLOOKUP(B5669,Table3[RefID],Table3[Citation])</f>
        <v>Pierce et al (2012)</v>
      </c>
    </row>
    <row r="5670" spans="1:16" x14ac:dyDescent="0.35">
      <c r="A5670" s="68">
        <v>5668</v>
      </c>
      <c r="B5670" s="69">
        <v>346</v>
      </c>
      <c r="C5670" s="69">
        <v>23011</v>
      </c>
      <c r="D5670" s="69">
        <v>3295</v>
      </c>
      <c r="E5670" t="str">
        <f>INDEX(Table5[EEZ],MATCH(C5670,Table5[Colony_ID],0))</f>
        <v>Tokelau Exclusive Economic Zone</v>
      </c>
      <c r="F5670" t="str">
        <f>INDEX(Table5[Corrected Island/Colony Name],MATCH('Full Data'!C5670,Table5[Colony_ID],0))</f>
        <v>Motu Sixteen</v>
      </c>
      <c r="G5670" t="str">
        <f>INDEX(Table4[Common_Name],MATCH('Full Data'!D5670,Table4[SpcRecID],0))</f>
        <v>Black Noddy</v>
      </c>
      <c r="H5670" s="83" t="str">
        <f>INDEX(Data!E$2:E$6500,MATCH(A5670,Data!$A$2:$A$6500,0))</f>
        <v>Confirmed</v>
      </c>
      <c r="I5670" s="90">
        <f>INDEX(Data!P$2:P$6500,MATCH(A5670,Data!$A$2:$A$6500,0))</f>
        <v>1994</v>
      </c>
      <c r="J5670" s="90">
        <f>INDEX(Data!Q$2:Q$6500,MATCH($A5670,Data!$A$2:$A$6500,0))</f>
        <v>2011</v>
      </c>
      <c r="K5670" s="90">
        <f>INDEX(Data!F$2:F$6500,MATCH($A5670,Data!$A$2:$A$6500,0))</f>
        <v>0</v>
      </c>
      <c r="L5670" s="90">
        <f>INDEX(Data!G$2:G$6500,MATCH($A5670,Data!$A$2:$A$6500,0))</f>
        <v>0</v>
      </c>
      <c r="M5670" s="90">
        <f>INDEX(Data!H$2:H$6500,MATCH($A5670,Data!$A$2:$A$6500,0))</f>
        <v>0</v>
      </c>
      <c r="N5670" s="90">
        <f>INDEX(Data!I$2:I$6500,MATCH($A5670,Data!$A$2:$A$6500,0))</f>
        <v>0</v>
      </c>
      <c r="O5670" s="83">
        <f>INDEX(Data!J$2:J$6500,MATCH($A5670,Data!$A$2:$A$6500,0))</f>
        <v>0</v>
      </c>
      <c r="P5670" t="str">
        <f>_xlfn.XLOOKUP(B5670,Table3[RefID],Table3[Citation])</f>
        <v>Pierce et al (2012)</v>
      </c>
    </row>
    <row r="5671" spans="1:16" x14ac:dyDescent="0.35">
      <c r="A5671" s="68">
        <v>5669</v>
      </c>
      <c r="B5671" s="69">
        <v>346</v>
      </c>
      <c r="C5671" s="69">
        <v>23013</v>
      </c>
      <c r="D5671" s="69">
        <v>3295</v>
      </c>
      <c r="E5671" t="str">
        <f>INDEX(Table5[EEZ],MATCH(C5671,Table5[Colony_ID],0))</f>
        <v>Tokelau Exclusive Economic Zone</v>
      </c>
      <c r="F5671" t="str">
        <f>INDEX(Table5[Corrected Island/Colony Name],MATCH('Full Data'!C5671,Table5[Colony_ID],0))</f>
        <v>Motu Thirteen</v>
      </c>
      <c r="G5671" t="str">
        <f>INDEX(Table4[Common_Name],MATCH('Full Data'!D5671,Table4[SpcRecID],0))</f>
        <v>Black Noddy</v>
      </c>
      <c r="H5671" s="83" t="str">
        <f>INDEX(Data!E$2:E$6500,MATCH(A5671,Data!$A$2:$A$6500,0))</f>
        <v>Confirmed</v>
      </c>
      <c r="I5671" s="90">
        <f>INDEX(Data!P$2:P$6500,MATCH(A5671,Data!$A$2:$A$6500,0))</f>
        <v>1996</v>
      </c>
      <c r="J5671" s="90">
        <f>INDEX(Data!Q$2:Q$6500,MATCH($A5671,Data!$A$2:$A$6500,0))</f>
        <v>2011</v>
      </c>
      <c r="K5671" s="90">
        <f>INDEX(Data!F$2:F$6500,MATCH($A5671,Data!$A$2:$A$6500,0))</f>
        <v>0</v>
      </c>
      <c r="L5671" s="90">
        <f>INDEX(Data!G$2:G$6500,MATCH($A5671,Data!$A$2:$A$6500,0))</f>
        <v>0</v>
      </c>
      <c r="M5671" s="90">
        <f>INDEX(Data!H$2:H$6500,MATCH($A5671,Data!$A$2:$A$6500,0))</f>
        <v>0</v>
      </c>
      <c r="N5671" s="90">
        <f>INDEX(Data!I$2:I$6500,MATCH($A5671,Data!$A$2:$A$6500,0))</f>
        <v>0</v>
      </c>
      <c r="O5671" s="83">
        <f>INDEX(Data!J$2:J$6500,MATCH($A5671,Data!$A$2:$A$6500,0))</f>
        <v>0</v>
      </c>
      <c r="P5671" t="str">
        <f>_xlfn.XLOOKUP(B5671,Table3[RefID],Table3[Citation])</f>
        <v>Pierce et al (2012)</v>
      </c>
    </row>
    <row r="5672" spans="1:16" x14ac:dyDescent="0.35">
      <c r="A5672" s="68">
        <v>5670</v>
      </c>
      <c r="B5672" s="69">
        <v>346</v>
      </c>
      <c r="C5672" s="69">
        <v>23014</v>
      </c>
      <c r="D5672" s="69">
        <v>3295</v>
      </c>
      <c r="E5672" t="str">
        <f>INDEX(Table5[EEZ],MATCH(C5672,Table5[Colony_ID],0))</f>
        <v>Tokelau Exclusive Economic Zone</v>
      </c>
      <c r="F5672" t="str">
        <f>INDEX(Table5[Corrected Island/Colony Name],MATCH('Full Data'!C5672,Table5[Colony_ID],0))</f>
        <v>Nau utua</v>
      </c>
      <c r="G5672" t="str">
        <f>INDEX(Table4[Common_Name],MATCH('Full Data'!D5672,Table4[SpcRecID],0))</f>
        <v>Black Noddy</v>
      </c>
      <c r="H5672" s="83" t="str">
        <f>INDEX(Data!E$2:E$6500,MATCH(A5672,Data!$A$2:$A$6500,0))</f>
        <v>Confirmed</v>
      </c>
      <c r="I5672" s="90">
        <f>INDEX(Data!P$2:P$6500,MATCH(A5672,Data!$A$2:$A$6500,0))</f>
        <v>2002</v>
      </c>
      <c r="J5672" s="90">
        <f>INDEX(Data!Q$2:Q$6500,MATCH($A5672,Data!$A$2:$A$6500,0))</f>
        <v>2011</v>
      </c>
      <c r="K5672" s="90">
        <f>INDEX(Data!F$2:F$6500,MATCH($A5672,Data!$A$2:$A$6500,0))</f>
        <v>0</v>
      </c>
      <c r="L5672" s="90">
        <f>INDEX(Data!G$2:G$6500,MATCH($A5672,Data!$A$2:$A$6500,0))</f>
        <v>0</v>
      </c>
      <c r="M5672" s="90">
        <f>INDEX(Data!H$2:H$6500,MATCH($A5672,Data!$A$2:$A$6500,0))</f>
        <v>0</v>
      </c>
      <c r="N5672" s="90">
        <f>INDEX(Data!I$2:I$6500,MATCH($A5672,Data!$A$2:$A$6500,0))</f>
        <v>0</v>
      </c>
      <c r="O5672" s="83">
        <f>INDEX(Data!J$2:J$6500,MATCH($A5672,Data!$A$2:$A$6500,0))</f>
        <v>0</v>
      </c>
      <c r="P5672" t="str">
        <f>_xlfn.XLOOKUP(B5672,Table3[RefID],Table3[Citation])</f>
        <v>Pierce et al (2012)</v>
      </c>
    </row>
    <row r="5673" spans="1:16" x14ac:dyDescent="0.35">
      <c r="A5673" s="68">
        <v>5671</v>
      </c>
      <c r="B5673" s="69">
        <v>346</v>
      </c>
      <c r="C5673" s="69">
        <v>23015</v>
      </c>
      <c r="D5673" s="69">
        <v>3295</v>
      </c>
      <c r="E5673" t="str">
        <f>INDEX(Table5[EEZ],MATCH(C5673,Table5[Colony_ID],0))</f>
        <v>Tokelau Exclusive Economic Zone</v>
      </c>
      <c r="F5673" t="str">
        <f>INDEX(Table5[Corrected Island/Colony Name],MATCH('Full Data'!C5673,Table5[Colony_ID],0))</f>
        <v>Sakea o Lupo</v>
      </c>
      <c r="G5673" t="str">
        <f>INDEX(Table4[Common_Name],MATCH('Full Data'!D5673,Table4[SpcRecID],0))</f>
        <v>Black Noddy</v>
      </c>
      <c r="H5673" s="83" t="str">
        <f>INDEX(Data!E$2:E$6500,MATCH(A5673,Data!$A$2:$A$6500,0))</f>
        <v>Confirmed</v>
      </c>
      <c r="I5673" s="90">
        <f>INDEX(Data!P$2:P$6500,MATCH(A5673,Data!$A$2:$A$6500,0))</f>
        <v>1958</v>
      </c>
      <c r="J5673" s="90">
        <f>INDEX(Data!Q$2:Q$6500,MATCH($A5673,Data!$A$2:$A$6500,0))</f>
        <v>2011</v>
      </c>
      <c r="K5673" s="90">
        <f>INDEX(Data!F$2:F$6500,MATCH($A5673,Data!$A$2:$A$6500,0))</f>
        <v>0</v>
      </c>
      <c r="L5673" s="90">
        <f>INDEX(Data!G$2:G$6500,MATCH($A5673,Data!$A$2:$A$6500,0))</f>
        <v>0</v>
      </c>
      <c r="M5673" s="90">
        <f>INDEX(Data!H$2:H$6500,MATCH($A5673,Data!$A$2:$A$6500,0))</f>
        <v>0</v>
      </c>
      <c r="N5673" s="90">
        <f>INDEX(Data!I$2:I$6500,MATCH($A5673,Data!$A$2:$A$6500,0))</f>
        <v>0</v>
      </c>
      <c r="O5673" s="83">
        <f>INDEX(Data!J$2:J$6500,MATCH($A5673,Data!$A$2:$A$6500,0))</f>
        <v>0</v>
      </c>
      <c r="P5673" t="str">
        <f>_xlfn.XLOOKUP(B5673,Table3[RefID],Table3[Citation])</f>
        <v>Pierce et al (2012)</v>
      </c>
    </row>
    <row r="5674" spans="1:16" x14ac:dyDescent="0.35">
      <c r="A5674" s="68">
        <v>5672</v>
      </c>
      <c r="B5674" s="69">
        <v>346</v>
      </c>
      <c r="C5674" s="69">
        <v>23016</v>
      </c>
      <c r="D5674" s="69">
        <v>3295</v>
      </c>
      <c r="E5674" t="str">
        <f>INDEX(Table5[EEZ],MATCH(C5674,Table5[Colony_ID],0))</f>
        <v>Tokelau Exclusive Economic Zone</v>
      </c>
      <c r="F5674" t="str">
        <f>INDEX(Table5[Corrected Island/Colony Name],MATCH('Full Data'!C5674,Table5[Colony_ID],0))</f>
        <v>Sakea o Simi</v>
      </c>
      <c r="G5674" t="str">
        <f>INDEX(Table4[Common_Name],MATCH('Full Data'!D5674,Table4[SpcRecID],0))</f>
        <v>Black Noddy</v>
      </c>
      <c r="H5674" s="83" t="str">
        <f>INDEX(Data!E$2:E$6500,MATCH(A5674,Data!$A$2:$A$6500,0))</f>
        <v>Confirmed</v>
      </c>
      <c r="I5674" s="90">
        <f>INDEX(Data!P$2:P$6500,MATCH(A5674,Data!$A$2:$A$6500,0))</f>
        <v>1999</v>
      </c>
      <c r="J5674" s="90">
        <f>INDEX(Data!Q$2:Q$6500,MATCH($A5674,Data!$A$2:$A$6500,0))</f>
        <v>2011</v>
      </c>
      <c r="K5674" s="90">
        <f>INDEX(Data!F$2:F$6500,MATCH($A5674,Data!$A$2:$A$6500,0))</f>
        <v>0</v>
      </c>
      <c r="L5674" s="90">
        <f>INDEX(Data!G$2:G$6500,MATCH($A5674,Data!$A$2:$A$6500,0))</f>
        <v>0</v>
      </c>
      <c r="M5674" s="90">
        <f>INDEX(Data!H$2:H$6500,MATCH($A5674,Data!$A$2:$A$6500,0))</f>
        <v>0</v>
      </c>
      <c r="N5674" s="90">
        <f>INDEX(Data!I$2:I$6500,MATCH($A5674,Data!$A$2:$A$6500,0))</f>
        <v>0</v>
      </c>
      <c r="O5674" s="83">
        <f>INDEX(Data!J$2:J$6500,MATCH($A5674,Data!$A$2:$A$6500,0))</f>
        <v>0</v>
      </c>
      <c r="P5674" t="str">
        <f>_xlfn.XLOOKUP(B5674,Table3[RefID],Table3[Citation])</f>
        <v>Pierce et al (2012)</v>
      </c>
    </row>
    <row r="5675" spans="1:16" x14ac:dyDescent="0.35">
      <c r="A5675" s="68">
        <v>5673</v>
      </c>
      <c r="B5675" s="69">
        <v>346</v>
      </c>
      <c r="C5675" s="69">
        <v>23017</v>
      </c>
      <c r="D5675" s="69">
        <v>3295</v>
      </c>
      <c r="E5675" t="str">
        <f>INDEX(Table5[EEZ],MATCH(C5675,Table5[Colony_ID],0))</f>
        <v>Tokelau Exclusive Economic Zone</v>
      </c>
      <c r="F5675" t="str">
        <f>INDEX(Table5[Corrected Island/Colony Name],MATCH('Full Data'!C5675,Table5[Colony_ID],0))</f>
        <v>Tangi a tu li</v>
      </c>
      <c r="G5675" t="str">
        <f>INDEX(Table4[Common_Name],MATCH('Full Data'!D5675,Table4[SpcRecID],0))</f>
        <v>Black Noddy</v>
      </c>
      <c r="H5675" s="83" t="str">
        <f>INDEX(Data!E$2:E$6500,MATCH(A5675,Data!$A$2:$A$6500,0))</f>
        <v>Confirmed</v>
      </c>
      <c r="I5675" s="90">
        <f>INDEX(Data!P$2:P$6500,MATCH(A5675,Data!$A$2:$A$6500,0))</f>
        <v>1999</v>
      </c>
      <c r="J5675" s="90">
        <f>INDEX(Data!Q$2:Q$6500,MATCH($A5675,Data!$A$2:$A$6500,0))</f>
        <v>2011</v>
      </c>
      <c r="K5675" s="90">
        <f>INDEX(Data!F$2:F$6500,MATCH($A5675,Data!$A$2:$A$6500,0))</f>
        <v>0</v>
      </c>
      <c r="L5675" s="90">
        <f>INDEX(Data!G$2:G$6500,MATCH($A5675,Data!$A$2:$A$6500,0))</f>
        <v>0</v>
      </c>
      <c r="M5675" s="90">
        <f>INDEX(Data!H$2:H$6500,MATCH($A5675,Data!$A$2:$A$6500,0))</f>
        <v>0</v>
      </c>
      <c r="N5675" s="90">
        <f>INDEX(Data!I$2:I$6500,MATCH($A5675,Data!$A$2:$A$6500,0))</f>
        <v>0</v>
      </c>
      <c r="O5675" s="83">
        <f>INDEX(Data!J$2:J$6500,MATCH($A5675,Data!$A$2:$A$6500,0))</f>
        <v>0</v>
      </c>
      <c r="P5675" t="str">
        <f>_xlfn.XLOOKUP(B5675,Table3[RefID],Table3[Citation])</f>
        <v>Pierce et al (2012)</v>
      </c>
    </row>
    <row r="5676" spans="1:16" x14ac:dyDescent="0.35">
      <c r="A5676" s="68">
        <v>5674</v>
      </c>
      <c r="B5676" s="69">
        <v>346</v>
      </c>
      <c r="C5676" s="69">
        <v>23018</v>
      </c>
      <c r="D5676" s="69">
        <v>3295</v>
      </c>
      <c r="E5676" t="str">
        <f>INDEX(Table5[EEZ],MATCH(C5676,Table5[Colony_ID],0))</f>
        <v>Tokelau Exclusive Economic Zone</v>
      </c>
      <c r="F5676" t="str">
        <f>INDEX(Table5[Corrected Island/Colony Name],MATCH('Full Data'!C5676,Table5[Colony_ID],0))</f>
        <v>Te Oki</v>
      </c>
      <c r="G5676" t="str">
        <f>INDEX(Table4[Common_Name],MATCH('Full Data'!D5676,Table4[SpcRecID],0))</f>
        <v>Black Noddy</v>
      </c>
      <c r="H5676" s="83" t="str">
        <f>INDEX(Data!E$2:E$6500,MATCH(A5676,Data!$A$2:$A$6500,0))</f>
        <v>Confirmed</v>
      </c>
      <c r="I5676" s="90">
        <f>INDEX(Data!P$2:P$6500,MATCH(A5676,Data!$A$2:$A$6500,0))</f>
        <v>1996</v>
      </c>
      <c r="J5676" s="90">
        <f>INDEX(Data!Q$2:Q$6500,MATCH($A5676,Data!$A$2:$A$6500,0))</f>
        <v>2011</v>
      </c>
      <c r="K5676" s="90">
        <f>INDEX(Data!F$2:F$6500,MATCH($A5676,Data!$A$2:$A$6500,0))</f>
        <v>0</v>
      </c>
      <c r="L5676" s="90">
        <f>INDEX(Data!G$2:G$6500,MATCH($A5676,Data!$A$2:$A$6500,0))</f>
        <v>0</v>
      </c>
      <c r="M5676" s="90">
        <f>INDEX(Data!H$2:H$6500,MATCH($A5676,Data!$A$2:$A$6500,0))</f>
        <v>0</v>
      </c>
      <c r="N5676" s="90">
        <f>INDEX(Data!I$2:I$6500,MATCH($A5676,Data!$A$2:$A$6500,0))</f>
        <v>0</v>
      </c>
      <c r="O5676" s="83">
        <f>INDEX(Data!J$2:J$6500,MATCH($A5676,Data!$A$2:$A$6500,0))</f>
        <v>0</v>
      </c>
      <c r="P5676" t="str">
        <f>_xlfn.XLOOKUP(B5676,Table3[RefID],Table3[Citation])</f>
        <v>Pierce et al (2012)</v>
      </c>
    </row>
    <row r="5677" spans="1:16" x14ac:dyDescent="0.35">
      <c r="A5677" s="68">
        <v>5675</v>
      </c>
      <c r="B5677" s="69">
        <v>346</v>
      </c>
      <c r="C5677" s="69">
        <v>23019</v>
      </c>
      <c r="D5677" s="69">
        <v>3295</v>
      </c>
      <c r="E5677" t="str">
        <f>INDEX(Table5[EEZ],MATCH(C5677,Table5[Colony_ID],0))</f>
        <v>Tokelau Exclusive Economic Zone</v>
      </c>
      <c r="F5677" t="str">
        <f>INDEX(Table5[Corrected Island/Colony Name],MATCH('Full Data'!C5677,Table5[Colony_ID],0))</f>
        <v>Fonua Loa Island</v>
      </c>
      <c r="G5677" t="str">
        <f>INDEX(Table4[Common_Name],MATCH('Full Data'!D5677,Table4[SpcRecID],0))</f>
        <v>Black Noddy</v>
      </c>
      <c r="H5677" s="83" t="str">
        <f>INDEX(Data!E$2:E$6500,MATCH(A5677,Data!$A$2:$A$6500,0))</f>
        <v>Confirmed</v>
      </c>
      <c r="I5677" s="90">
        <f>INDEX(Data!P$2:P$6500,MATCH(A5677,Data!$A$2:$A$6500,0))</f>
        <v>1956</v>
      </c>
      <c r="J5677" s="90">
        <f>INDEX(Data!Q$2:Q$6500,MATCH($A5677,Data!$A$2:$A$6500,0))</f>
        <v>2012</v>
      </c>
      <c r="K5677" s="90">
        <f>INDEX(Data!F$2:F$6500,MATCH($A5677,Data!$A$2:$A$6500,0))</f>
        <v>0</v>
      </c>
      <c r="L5677" s="90">
        <f>INDEX(Data!G$2:G$6500,MATCH($A5677,Data!$A$2:$A$6500,0))</f>
        <v>0</v>
      </c>
      <c r="M5677" s="90">
        <f>INDEX(Data!H$2:H$6500,MATCH($A5677,Data!$A$2:$A$6500,0))</f>
        <v>0</v>
      </c>
      <c r="N5677" s="90">
        <f>INDEX(Data!I$2:I$6500,MATCH($A5677,Data!$A$2:$A$6500,0))</f>
        <v>0</v>
      </c>
      <c r="O5677" s="83">
        <f>INDEX(Data!J$2:J$6500,MATCH($A5677,Data!$A$2:$A$6500,0))</f>
        <v>0</v>
      </c>
      <c r="P5677" t="str">
        <f>_xlfn.XLOOKUP(B5677,Table3[RefID],Table3[Citation])</f>
        <v>Pierce et al (2012)</v>
      </c>
    </row>
    <row r="5678" spans="1:16" x14ac:dyDescent="0.35">
      <c r="A5678" s="68">
        <v>5676</v>
      </c>
      <c r="B5678" s="69">
        <v>346</v>
      </c>
      <c r="C5678" s="69">
        <v>23021</v>
      </c>
      <c r="D5678" s="69">
        <v>3295</v>
      </c>
      <c r="E5678" t="str">
        <f>INDEX(Table5[EEZ],MATCH(C5678,Table5[Colony_ID],0))</f>
        <v>Tokelau Exclusive Economic Zone</v>
      </c>
      <c r="F5678" t="str">
        <f>INDEX(Table5[Corrected Island/Colony Name],MATCH('Full Data'!C5678,Table5[Colony_ID],0))</f>
        <v>Fale</v>
      </c>
      <c r="G5678" t="str">
        <f>INDEX(Table4[Common_Name],MATCH('Full Data'!D5678,Table4[SpcRecID],0))</f>
        <v>Black Noddy</v>
      </c>
      <c r="H5678" s="83" t="str">
        <f>INDEX(Data!E$2:E$6500,MATCH(A5678,Data!$A$2:$A$6500,0))</f>
        <v>Confirmed</v>
      </c>
      <c r="I5678" s="90">
        <f>INDEX(Data!P$2:P$6500,MATCH(A5678,Data!$A$2:$A$6500,0))</f>
        <v>1962</v>
      </c>
      <c r="J5678" s="90">
        <f>INDEX(Data!Q$2:Q$6500,MATCH($A5678,Data!$A$2:$A$6500,0))</f>
        <v>2012</v>
      </c>
      <c r="K5678" s="90">
        <f>INDEX(Data!F$2:F$6500,MATCH($A5678,Data!$A$2:$A$6500,0))</f>
        <v>0</v>
      </c>
      <c r="L5678" s="90">
        <f>INDEX(Data!G$2:G$6500,MATCH($A5678,Data!$A$2:$A$6500,0))</f>
        <v>0</v>
      </c>
      <c r="M5678" s="90">
        <f>INDEX(Data!H$2:H$6500,MATCH($A5678,Data!$A$2:$A$6500,0))</f>
        <v>0</v>
      </c>
      <c r="N5678" s="90">
        <f>INDEX(Data!I$2:I$6500,MATCH($A5678,Data!$A$2:$A$6500,0))</f>
        <v>0</v>
      </c>
      <c r="O5678" s="83">
        <f>INDEX(Data!J$2:J$6500,MATCH($A5678,Data!$A$2:$A$6500,0))</f>
        <v>0</v>
      </c>
      <c r="P5678" t="str">
        <f>_xlfn.XLOOKUP(B5678,Table3[RefID],Table3[Citation])</f>
        <v>Pierce et al (2012)</v>
      </c>
    </row>
    <row r="5679" spans="1:16" x14ac:dyDescent="0.35">
      <c r="A5679" s="68">
        <v>5677</v>
      </c>
      <c r="B5679" s="69">
        <v>346</v>
      </c>
      <c r="C5679" s="69">
        <v>23022</v>
      </c>
      <c r="D5679" s="69">
        <v>3295</v>
      </c>
      <c r="E5679" t="str">
        <f>INDEX(Table5[EEZ],MATCH(C5679,Table5[Colony_ID],0))</f>
        <v>Tokelau Exclusive Economic Zone</v>
      </c>
      <c r="F5679" t="str">
        <f>INDEX(Table5[Corrected Island/Colony Name],MATCH('Full Data'!C5679,Table5[Colony_ID],0))</f>
        <v>Fenua fala</v>
      </c>
      <c r="G5679" t="str">
        <f>INDEX(Table4[Common_Name],MATCH('Full Data'!D5679,Table4[SpcRecID],0))</f>
        <v>Black Noddy</v>
      </c>
      <c r="H5679" s="83" t="str">
        <f>INDEX(Data!E$2:E$6500,MATCH(A5679,Data!$A$2:$A$6500,0))</f>
        <v>Confirmed</v>
      </c>
      <c r="I5679" s="90">
        <f>INDEX(Data!P$2:P$6500,MATCH(A5679,Data!$A$2:$A$6500,0))</f>
        <v>1836</v>
      </c>
      <c r="J5679" s="90">
        <f>INDEX(Data!Q$2:Q$6500,MATCH($A5679,Data!$A$2:$A$6500,0))</f>
        <v>2012</v>
      </c>
      <c r="K5679" s="90">
        <f>INDEX(Data!F$2:F$6500,MATCH($A5679,Data!$A$2:$A$6500,0))</f>
        <v>0</v>
      </c>
      <c r="L5679" s="90">
        <f>INDEX(Data!G$2:G$6500,MATCH($A5679,Data!$A$2:$A$6500,0))</f>
        <v>0</v>
      </c>
      <c r="M5679" s="90">
        <f>INDEX(Data!H$2:H$6500,MATCH($A5679,Data!$A$2:$A$6500,0))</f>
        <v>0</v>
      </c>
      <c r="N5679" s="90">
        <f>INDEX(Data!I$2:I$6500,MATCH($A5679,Data!$A$2:$A$6500,0))</f>
        <v>0</v>
      </c>
      <c r="O5679" s="83">
        <f>INDEX(Data!J$2:J$6500,MATCH($A5679,Data!$A$2:$A$6500,0))</f>
        <v>0</v>
      </c>
      <c r="P5679" t="str">
        <f>_xlfn.XLOOKUP(B5679,Table3[RefID],Table3[Citation])</f>
        <v>Pierce et al (2012)</v>
      </c>
    </row>
    <row r="5680" spans="1:16" x14ac:dyDescent="0.35">
      <c r="A5680" s="68">
        <v>5678</v>
      </c>
      <c r="B5680" s="69">
        <v>346</v>
      </c>
      <c r="C5680" s="69">
        <v>23023</v>
      </c>
      <c r="D5680" s="69">
        <v>3295</v>
      </c>
      <c r="E5680" t="str">
        <f>INDEX(Table5[EEZ],MATCH(C5680,Table5[Colony_ID],0))</f>
        <v>Tokelau Exclusive Economic Zone</v>
      </c>
      <c r="F5680" t="str">
        <f>INDEX(Table5[Corrected Island/Colony Name],MATCH('Full Data'!C5680,Table5[Colony_ID],0))</f>
        <v>Fenualoa</v>
      </c>
      <c r="G5680" t="str">
        <f>INDEX(Table4[Common_Name],MATCH('Full Data'!D5680,Table4[SpcRecID],0))</f>
        <v>Black Noddy</v>
      </c>
      <c r="H5680" s="83" t="str">
        <f>INDEX(Data!E$2:E$6500,MATCH(A5680,Data!$A$2:$A$6500,0))</f>
        <v>Data Deficient</v>
      </c>
      <c r="I5680" s="90">
        <f>INDEX(Data!P$2:P$6500,MATCH(A5680,Data!$A$2:$A$6500,0))</f>
        <v>1996</v>
      </c>
      <c r="J5680" s="90">
        <f>INDEX(Data!Q$2:Q$6500,MATCH($A5680,Data!$A$2:$A$6500,0))</f>
        <v>2012</v>
      </c>
      <c r="K5680" s="90">
        <f>INDEX(Data!F$2:F$6500,MATCH($A5680,Data!$A$2:$A$6500,0))</f>
        <v>0</v>
      </c>
      <c r="L5680" s="90">
        <f>INDEX(Data!G$2:G$6500,MATCH($A5680,Data!$A$2:$A$6500,0))</f>
        <v>0</v>
      </c>
      <c r="M5680" s="90">
        <f>INDEX(Data!H$2:H$6500,MATCH($A5680,Data!$A$2:$A$6500,0))</f>
        <v>0</v>
      </c>
      <c r="N5680" s="90">
        <f>INDEX(Data!I$2:I$6500,MATCH($A5680,Data!$A$2:$A$6500,0))</f>
        <v>0</v>
      </c>
      <c r="O5680" s="83">
        <f>INDEX(Data!J$2:J$6500,MATCH($A5680,Data!$A$2:$A$6500,0))</f>
        <v>0</v>
      </c>
      <c r="P5680" t="str">
        <f>_xlfn.XLOOKUP(B5680,Table3[RefID],Table3[Citation])</f>
        <v>Pierce et al (2012)</v>
      </c>
    </row>
    <row r="5681" spans="1:16" x14ac:dyDescent="0.35">
      <c r="A5681" s="68">
        <v>5679</v>
      </c>
      <c r="B5681" s="69">
        <v>346</v>
      </c>
      <c r="C5681" s="69">
        <v>23026</v>
      </c>
      <c r="D5681" s="69">
        <v>3295</v>
      </c>
      <c r="E5681" t="str">
        <f>INDEX(Table5[EEZ],MATCH(C5681,Table5[Colony_ID],0))</f>
        <v>Tokelau Exclusive Economic Zone</v>
      </c>
      <c r="F5681" t="str">
        <f>INDEX(Table5[Corrected Island/Colony Name],MATCH('Full Data'!C5681,Table5[Colony_ID],0))</f>
        <v>Kaivave</v>
      </c>
      <c r="G5681" t="str">
        <f>INDEX(Table4[Common_Name],MATCH('Full Data'!D5681,Table4[SpcRecID],0))</f>
        <v>Black Noddy</v>
      </c>
      <c r="H5681" s="83" t="str">
        <f>INDEX(Data!E$2:E$6500,MATCH(A5681,Data!$A$2:$A$6500,0))</f>
        <v>Data Deficient</v>
      </c>
      <c r="I5681" s="90">
        <f>INDEX(Data!P$2:P$6500,MATCH(A5681,Data!$A$2:$A$6500,0))</f>
        <v>2004</v>
      </c>
      <c r="J5681" s="90">
        <f>INDEX(Data!Q$2:Q$6500,MATCH($A5681,Data!$A$2:$A$6500,0))</f>
        <v>2012</v>
      </c>
      <c r="K5681" s="90">
        <f>INDEX(Data!F$2:F$6500,MATCH($A5681,Data!$A$2:$A$6500,0))</f>
        <v>0</v>
      </c>
      <c r="L5681" s="90">
        <f>INDEX(Data!G$2:G$6500,MATCH($A5681,Data!$A$2:$A$6500,0))</f>
        <v>0</v>
      </c>
      <c r="M5681" s="90">
        <f>INDEX(Data!H$2:H$6500,MATCH($A5681,Data!$A$2:$A$6500,0))</f>
        <v>0</v>
      </c>
      <c r="N5681" s="90">
        <f>INDEX(Data!I$2:I$6500,MATCH($A5681,Data!$A$2:$A$6500,0))</f>
        <v>0</v>
      </c>
      <c r="O5681" s="83">
        <f>INDEX(Data!J$2:J$6500,MATCH($A5681,Data!$A$2:$A$6500,0))</f>
        <v>0</v>
      </c>
      <c r="P5681" t="str">
        <f>_xlfn.XLOOKUP(B5681,Table3[RefID],Table3[Citation])</f>
        <v>Pierce et al (2012)</v>
      </c>
    </row>
    <row r="5682" spans="1:16" x14ac:dyDescent="0.35">
      <c r="A5682" s="68">
        <v>5680</v>
      </c>
      <c r="B5682" s="69">
        <v>346</v>
      </c>
      <c r="C5682" s="69">
        <v>23028</v>
      </c>
      <c r="D5682" s="69">
        <v>3295</v>
      </c>
      <c r="E5682" t="str">
        <f>INDEX(Table5[EEZ],MATCH(C5682,Table5[Colony_ID],0))</f>
        <v>Tokelau Exclusive Economic Zone</v>
      </c>
      <c r="F5682" t="str">
        <f>INDEX(Table5[Corrected Island/Colony Name],MATCH('Full Data'!C5682,Table5[Colony_ID],0))</f>
        <v>Matangi</v>
      </c>
      <c r="G5682" t="str">
        <f>INDEX(Table4[Common_Name],MATCH('Full Data'!D5682,Table4[SpcRecID],0))</f>
        <v>Black Noddy</v>
      </c>
      <c r="H5682" s="83" t="str">
        <f>INDEX(Data!E$2:E$6500,MATCH(A5682,Data!$A$2:$A$6500,0))</f>
        <v>Data Deficient</v>
      </c>
      <c r="I5682" s="90">
        <f>INDEX(Data!P$2:P$6500,MATCH(A5682,Data!$A$2:$A$6500,0))</f>
        <v>2011</v>
      </c>
      <c r="J5682" s="90">
        <f>INDEX(Data!Q$2:Q$6500,MATCH($A5682,Data!$A$2:$A$6500,0))</f>
        <v>2012</v>
      </c>
      <c r="K5682" s="90">
        <f>INDEX(Data!F$2:F$6500,MATCH($A5682,Data!$A$2:$A$6500,0))</f>
        <v>0</v>
      </c>
      <c r="L5682" s="90">
        <f>INDEX(Data!G$2:G$6500,MATCH($A5682,Data!$A$2:$A$6500,0))</f>
        <v>0</v>
      </c>
      <c r="M5682" s="90">
        <f>INDEX(Data!H$2:H$6500,MATCH($A5682,Data!$A$2:$A$6500,0))</f>
        <v>0</v>
      </c>
      <c r="N5682" s="90">
        <f>INDEX(Data!I$2:I$6500,MATCH($A5682,Data!$A$2:$A$6500,0))</f>
        <v>0</v>
      </c>
      <c r="O5682" s="83">
        <f>INDEX(Data!J$2:J$6500,MATCH($A5682,Data!$A$2:$A$6500,0))</f>
        <v>0</v>
      </c>
      <c r="P5682" t="str">
        <f>_xlfn.XLOOKUP(B5682,Table3[RefID],Table3[Citation])</f>
        <v>Pierce et al (2012)</v>
      </c>
    </row>
    <row r="5683" spans="1:16" x14ac:dyDescent="0.35">
      <c r="A5683" s="68">
        <v>5681</v>
      </c>
      <c r="B5683" s="69">
        <v>346</v>
      </c>
      <c r="C5683" s="69">
        <v>23029</v>
      </c>
      <c r="D5683" s="69">
        <v>3295</v>
      </c>
      <c r="E5683" t="str">
        <f>INDEX(Table5[EEZ],MATCH(C5683,Table5[Colony_ID],0))</f>
        <v>Tokelau Exclusive Economic Zone</v>
      </c>
      <c r="F5683" t="str">
        <f>INDEX(Table5[Corrected Island/Colony Name],MATCH('Full Data'!C5683,Table5[Colony_ID],0))</f>
        <v>Motu</v>
      </c>
      <c r="G5683" t="str">
        <f>INDEX(Table4[Common_Name],MATCH('Full Data'!D5683,Table4[SpcRecID],0))</f>
        <v>Black Noddy</v>
      </c>
      <c r="H5683" s="83" t="str">
        <f>INDEX(Data!E$2:E$6500,MATCH(A5683,Data!$A$2:$A$6500,0))</f>
        <v>Data Deficient</v>
      </c>
      <c r="I5683" s="90">
        <f>INDEX(Data!P$2:P$6500,MATCH(A5683,Data!$A$2:$A$6500,0))</f>
        <v>1996</v>
      </c>
      <c r="J5683" s="90">
        <f>INDEX(Data!Q$2:Q$6500,MATCH($A5683,Data!$A$2:$A$6500,0))</f>
        <v>2012</v>
      </c>
      <c r="K5683" s="90">
        <f>INDEX(Data!F$2:F$6500,MATCH($A5683,Data!$A$2:$A$6500,0))</f>
        <v>0</v>
      </c>
      <c r="L5683" s="90">
        <f>INDEX(Data!G$2:G$6500,MATCH($A5683,Data!$A$2:$A$6500,0))</f>
        <v>0</v>
      </c>
      <c r="M5683" s="90">
        <f>INDEX(Data!H$2:H$6500,MATCH($A5683,Data!$A$2:$A$6500,0))</f>
        <v>0</v>
      </c>
      <c r="N5683" s="90">
        <f>INDEX(Data!I$2:I$6500,MATCH($A5683,Data!$A$2:$A$6500,0))</f>
        <v>0</v>
      </c>
      <c r="O5683" s="83">
        <f>INDEX(Data!J$2:J$6500,MATCH($A5683,Data!$A$2:$A$6500,0))</f>
        <v>0</v>
      </c>
      <c r="P5683" t="str">
        <f>_xlfn.XLOOKUP(B5683,Table3[RefID],Table3[Citation])</f>
        <v>Pierce et al (2012)</v>
      </c>
    </row>
    <row r="5684" spans="1:16" x14ac:dyDescent="0.35">
      <c r="A5684" s="68">
        <v>5682</v>
      </c>
      <c r="B5684" s="69">
        <v>346</v>
      </c>
      <c r="C5684" s="69">
        <v>23030</v>
      </c>
      <c r="D5684" s="69">
        <v>3295</v>
      </c>
      <c r="E5684" t="str">
        <f>INDEX(Table5[EEZ],MATCH(C5684,Table5[Colony_ID],0))</f>
        <v>Tokelau Exclusive Economic Zone</v>
      </c>
      <c r="F5684" t="str">
        <f>INDEX(Table5[Corrected Island/Colony Name],MATCH('Full Data'!C5684,Table5[Colony_ID],0))</f>
        <v>Motuakea</v>
      </c>
      <c r="G5684" t="str">
        <f>INDEX(Table4[Common_Name],MATCH('Full Data'!D5684,Table4[SpcRecID],0))</f>
        <v>Black Noddy</v>
      </c>
      <c r="H5684" s="83" t="str">
        <f>INDEX(Data!E$2:E$6500,MATCH(A5684,Data!$A$2:$A$6500,0))</f>
        <v>Data Deficient</v>
      </c>
      <c r="I5684" s="90">
        <f>INDEX(Data!P$2:P$6500,MATCH(A5684,Data!$A$2:$A$6500,0))</f>
        <v>0</v>
      </c>
      <c r="J5684" s="90">
        <f>INDEX(Data!Q$2:Q$6500,MATCH($A5684,Data!$A$2:$A$6500,0))</f>
        <v>2012</v>
      </c>
      <c r="K5684" s="90">
        <f>INDEX(Data!F$2:F$6500,MATCH($A5684,Data!$A$2:$A$6500,0))</f>
        <v>0</v>
      </c>
      <c r="L5684" s="90">
        <f>INDEX(Data!G$2:G$6500,MATCH($A5684,Data!$A$2:$A$6500,0))</f>
        <v>0</v>
      </c>
      <c r="M5684" s="90">
        <f>INDEX(Data!H$2:H$6500,MATCH($A5684,Data!$A$2:$A$6500,0))</f>
        <v>0</v>
      </c>
      <c r="N5684" s="90">
        <f>INDEX(Data!I$2:I$6500,MATCH($A5684,Data!$A$2:$A$6500,0))</f>
        <v>0</v>
      </c>
      <c r="O5684" s="83">
        <f>INDEX(Data!J$2:J$6500,MATCH($A5684,Data!$A$2:$A$6500,0))</f>
        <v>0</v>
      </c>
      <c r="P5684" t="str">
        <f>_xlfn.XLOOKUP(B5684,Table3[RefID],Table3[Citation])</f>
        <v>Pierce et al (2012)</v>
      </c>
    </row>
    <row r="5685" spans="1:16" x14ac:dyDescent="0.35">
      <c r="A5685" s="68">
        <v>5683</v>
      </c>
      <c r="B5685" s="69">
        <v>346</v>
      </c>
      <c r="C5685" s="69">
        <v>23031</v>
      </c>
      <c r="D5685" s="69">
        <v>3295</v>
      </c>
      <c r="E5685" t="str">
        <f>INDEX(Table5[EEZ],MATCH(C5685,Table5[Colony_ID],0))</f>
        <v>Tokelau Exclusive Economic Zone</v>
      </c>
      <c r="F5685" t="str">
        <f>INDEX(Table5[Corrected Island/Colony Name],MATCH('Full Data'!C5685,Table5[Colony_ID],0))</f>
        <v>Motuloa</v>
      </c>
      <c r="G5685" t="str">
        <f>INDEX(Table4[Common_Name],MATCH('Full Data'!D5685,Table4[SpcRecID],0))</f>
        <v>Black Noddy</v>
      </c>
      <c r="H5685" s="83" t="str">
        <f>INDEX(Data!E$2:E$6500,MATCH(A5685,Data!$A$2:$A$6500,0))</f>
        <v>Data Deficient</v>
      </c>
      <c r="I5685" s="90">
        <f>INDEX(Data!P$2:P$6500,MATCH(A5685,Data!$A$2:$A$6500,0))</f>
        <v>1986</v>
      </c>
      <c r="J5685" s="90">
        <f>INDEX(Data!Q$2:Q$6500,MATCH($A5685,Data!$A$2:$A$6500,0))</f>
        <v>2012</v>
      </c>
      <c r="K5685" s="90">
        <f>INDEX(Data!F$2:F$6500,MATCH($A5685,Data!$A$2:$A$6500,0))</f>
        <v>0</v>
      </c>
      <c r="L5685" s="90">
        <f>INDEX(Data!G$2:G$6500,MATCH($A5685,Data!$A$2:$A$6500,0))</f>
        <v>0</v>
      </c>
      <c r="M5685" s="90">
        <f>INDEX(Data!H$2:H$6500,MATCH($A5685,Data!$A$2:$A$6500,0))</f>
        <v>0</v>
      </c>
      <c r="N5685" s="90">
        <f>INDEX(Data!I$2:I$6500,MATCH($A5685,Data!$A$2:$A$6500,0))</f>
        <v>0</v>
      </c>
      <c r="O5685" s="83">
        <f>INDEX(Data!J$2:J$6500,MATCH($A5685,Data!$A$2:$A$6500,0))</f>
        <v>0</v>
      </c>
      <c r="P5685" t="str">
        <f>_xlfn.XLOOKUP(B5685,Table3[RefID],Table3[Citation])</f>
        <v>Pierce et al (2012)</v>
      </c>
    </row>
    <row r="5686" spans="1:16" x14ac:dyDescent="0.35">
      <c r="A5686" s="68">
        <v>5684</v>
      </c>
      <c r="B5686" s="69">
        <v>346</v>
      </c>
      <c r="C5686" s="69">
        <v>23032</v>
      </c>
      <c r="D5686" s="69">
        <v>3295</v>
      </c>
      <c r="E5686" t="str">
        <f>INDEX(Table5[EEZ],MATCH(C5686,Table5[Colony_ID],0))</f>
        <v>Tokelau Exclusive Economic Zone</v>
      </c>
      <c r="F5686" t="str">
        <f>INDEX(Table5[Corrected Island/Colony Name],MATCH('Full Data'!C5686,Table5[Colony_ID],0))</f>
        <v>Mulifenua</v>
      </c>
      <c r="G5686" t="str">
        <f>INDEX(Table4[Common_Name],MATCH('Full Data'!D5686,Table4[SpcRecID],0))</f>
        <v>Black Noddy</v>
      </c>
      <c r="H5686" s="83" t="str">
        <f>INDEX(Data!E$2:E$6500,MATCH(A5686,Data!$A$2:$A$6500,0))</f>
        <v>Confirmed</v>
      </c>
      <c r="I5686" s="90">
        <f>INDEX(Data!P$2:P$6500,MATCH(A5686,Data!$A$2:$A$6500,0))</f>
        <v>1998</v>
      </c>
      <c r="J5686" s="90">
        <f>INDEX(Data!Q$2:Q$6500,MATCH($A5686,Data!$A$2:$A$6500,0))</f>
        <v>2012</v>
      </c>
      <c r="K5686" s="90">
        <f>INDEX(Data!F$2:F$6500,MATCH($A5686,Data!$A$2:$A$6500,0))</f>
        <v>0</v>
      </c>
      <c r="L5686" s="90">
        <f>INDEX(Data!G$2:G$6500,MATCH($A5686,Data!$A$2:$A$6500,0))</f>
        <v>0</v>
      </c>
      <c r="M5686" s="90">
        <f>INDEX(Data!H$2:H$6500,MATCH($A5686,Data!$A$2:$A$6500,0))</f>
        <v>0</v>
      </c>
      <c r="N5686" s="90">
        <f>INDEX(Data!I$2:I$6500,MATCH($A5686,Data!$A$2:$A$6500,0))</f>
        <v>0</v>
      </c>
      <c r="O5686" s="83">
        <f>INDEX(Data!J$2:J$6500,MATCH($A5686,Data!$A$2:$A$6500,0))</f>
        <v>0</v>
      </c>
      <c r="P5686" t="str">
        <f>_xlfn.XLOOKUP(B5686,Table3[RefID],Table3[Citation])</f>
        <v>Pierce et al (2012)</v>
      </c>
    </row>
    <row r="5687" spans="1:16" x14ac:dyDescent="0.35">
      <c r="A5687" s="68">
        <v>5685</v>
      </c>
      <c r="B5687" s="69">
        <v>346</v>
      </c>
      <c r="C5687" s="69">
        <v>23034</v>
      </c>
      <c r="D5687" s="69">
        <v>3295</v>
      </c>
      <c r="E5687" t="str">
        <f>INDEX(Table5[EEZ],MATCH(C5687,Table5[Colony_ID],0))</f>
        <v>Tokelau Exclusive Economic Zone</v>
      </c>
      <c r="F5687" t="str">
        <f>INDEX(Table5[Corrected Island/Colony Name],MATCH('Full Data'!C5687,Table5[Colony_ID],0))</f>
        <v>Nukulokia</v>
      </c>
      <c r="G5687" t="str">
        <f>INDEX(Table4[Common_Name],MATCH('Full Data'!D5687,Table4[SpcRecID],0))</f>
        <v>Black Noddy</v>
      </c>
      <c r="H5687" s="83" t="str">
        <f>INDEX(Data!E$2:E$6500,MATCH(A5687,Data!$A$2:$A$6500,0))</f>
        <v>Confirmed</v>
      </c>
      <c r="I5687" s="90">
        <f>INDEX(Data!P$2:P$6500,MATCH(A5687,Data!$A$2:$A$6500,0))</f>
        <v>1876</v>
      </c>
      <c r="J5687" s="90">
        <f>INDEX(Data!Q$2:Q$6500,MATCH($A5687,Data!$A$2:$A$6500,0))</f>
        <v>2012</v>
      </c>
      <c r="K5687" s="90">
        <f>INDEX(Data!F$2:F$6500,MATCH($A5687,Data!$A$2:$A$6500,0))</f>
        <v>0</v>
      </c>
      <c r="L5687" s="90">
        <f>INDEX(Data!G$2:G$6500,MATCH($A5687,Data!$A$2:$A$6500,0))</f>
        <v>0</v>
      </c>
      <c r="M5687" s="90">
        <f>INDEX(Data!H$2:H$6500,MATCH($A5687,Data!$A$2:$A$6500,0))</f>
        <v>0</v>
      </c>
      <c r="N5687" s="90">
        <f>INDEX(Data!I$2:I$6500,MATCH($A5687,Data!$A$2:$A$6500,0))</f>
        <v>0</v>
      </c>
      <c r="O5687" s="83">
        <f>INDEX(Data!J$2:J$6500,MATCH($A5687,Data!$A$2:$A$6500,0))</f>
        <v>0</v>
      </c>
      <c r="P5687" t="str">
        <f>_xlfn.XLOOKUP(B5687,Table3[RefID],Table3[Citation])</f>
        <v>Pierce et al (2012)</v>
      </c>
    </row>
    <row r="5688" spans="1:16" x14ac:dyDescent="0.35">
      <c r="A5688" s="68">
        <v>5686</v>
      </c>
      <c r="B5688" s="69">
        <v>346</v>
      </c>
      <c r="C5688" s="69">
        <v>23038</v>
      </c>
      <c r="D5688" s="69">
        <v>3295</v>
      </c>
      <c r="E5688" t="str">
        <f>INDEX(Table5[EEZ],MATCH(C5688,Table5[Colony_ID],0))</f>
        <v>Tokelau Exclusive Economic Zone</v>
      </c>
      <c r="F5688" t="str">
        <f>INDEX(Table5[Corrected Island/Colony Name],MATCH('Full Data'!C5688,Table5[Colony_ID],0))</f>
        <v>Otoka</v>
      </c>
      <c r="G5688" t="str">
        <f>INDEX(Table4[Common_Name],MATCH('Full Data'!D5688,Table4[SpcRecID],0))</f>
        <v>Black Noddy</v>
      </c>
      <c r="H5688" s="83" t="str">
        <f>INDEX(Data!E$2:E$6500,MATCH(A5688,Data!$A$2:$A$6500,0))</f>
        <v>Data Deficient</v>
      </c>
      <c r="I5688" s="90">
        <f>INDEX(Data!P$2:P$6500,MATCH(A5688,Data!$A$2:$A$6500,0))</f>
        <v>2011</v>
      </c>
      <c r="J5688" s="90">
        <f>INDEX(Data!Q$2:Q$6500,MATCH($A5688,Data!$A$2:$A$6500,0))</f>
        <v>2012</v>
      </c>
      <c r="K5688" s="90">
        <f>INDEX(Data!F$2:F$6500,MATCH($A5688,Data!$A$2:$A$6500,0))</f>
        <v>0</v>
      </c>
      <c r="L5688" s="90">
        <f>INDEX(Data!G$2:G$6500,MATCH($A5688,Data!$A$2:$A$6500,0))</f>
        <v>0</v>
      </c>
      <c r="M5688" s="90">
        <f>INDEX(Data!H$2:H$6500,MATCH($A5688,Data!$A$2:$A$6500,0))</f>
        <v>0</v>
      </c>
      <c r="N5688" s="90">
        <f>INDEX(Data!I$2:I$6500,MATCH($A5688,Data!$A$2:$A$6500,0))</f>
        <v>0</v>
      </c>
      <c r="O5688" s="83">
        <f>INDEX(Data!J$2:J$6500,MATCH($A5688,Data!$A$2:$A$6500,0))</f>
        <v>0</v>
      </c>
      <c r="P5688" t="str">
        <f>_xlfn.XLOOKUP(B5688,Table3[RefID],Table3[Citation])</f>
        <v>Pierce et al (2012)</v>
      </c>
    </row>
    <row r="5689" spans="1:16" x14ac:dyDescent="0.35">
      <c r="A5689" s="68">
        <v>5687</v>
      </c>
      <c r="B5689" s="69">
        <v>346</v>
      </c>
      <c r="C5689" s="69">
        <v>23039</v>
      </c>
      <c r="D5689" s="69">
        <v>3295</v>
      </c>
      <c r="E5689" t="str">
        <f>INDEX(Table5[EEZ],MATCH(C5689,Table5[Colony_ID],0))</f>
        <v>Tokelau Exclusive Economic Zone</v>
      </c>
      <c r="F5689" t="str">
        <f>INDEX(Table5[Corrected Island/Colony Name],MATCH('Full Data'!C5689,Table5[Colony_ID],0))</f>
        <v>Palea</v>
      </c>
      <c r="G5689" t="str">
        <f>INDEX(Table4[Common_Name],MATCH('Full Data'!D5689,Table4[SpcRecID],0))</f>
        <v>Black Noddy</v>
      </c>
      <c r="H5689" s="83" t="str">
        <f>INDEX(Data!E$2:E$6500,MATCH(A5689,Data!$A$2:$A$6500,0))</f>
        <v>Data Deficient</v>
      </c>
      <c r="I5689" s="90">
        <f>INDEX(Data!P$2:P$6500,MATCH(A5689,Data!$A$2:$A$6500,0))</f>
        <v>2011</v>
      </c>
      <c r="J5689" s="90">
        <f>INDEX(Data!Q$2:Q$6500,MATCH($A5689,Data!$A$2:$A$6500,0))</f>
        <v>2012</v>
      </c>
      <c r="K5689" s="90">
        <f>INDEX(Data!F$2:F$6500,MATCH($A5689,Data!$A$2:$A$6500,0))</f>
        <v>0</v>
      </c>
      <c r="L5689" s="90">
        <f>INDEX(Data!G$2:G$6500,MATCH($A5689,Data!$A$2:$A$6500,0))</f>
        <v>0</v>
      </c>
      <c r="M5689" s="90">
        <f>INDEX(Data!H$2:H$6500,MATCH($A5689,Data!$A$2:$A$6500,0))</f>
        <v>0</v>
      </c>
      <c r="N5689" s="90">
        <f>INDEX(Data!I$2:I$6500,MATCH($A5689,Data!$A$2:$A$6500,0))</f>
        <v>0</v>
      </c>
      <c r="O5689" s="83">
        <f>INDEX(Data!J$2:J$6500,MATCH($A5689,Data!$A$2:$A$6500,0))</f>
        <v>0</v>
      </c>
      <c r="P5689" t="str">
        <f>_xlfn.XLOOKUP(B5689,Table3[RefID],Table3[Citation])</f>
        <v>Pierce et al (2012)</v>
      </c>
    </row>
    <row r="5690" spans="1:16" x14ac:dyDescent="0.35">
      <c r="A5690" s="68">
        <v>5688</v>
      </c>
      <c r="B5690" s="69">
        <v>346</v>
      </c>
      <c r="C5690" s="69">
        <v>23042</v>
      </c>
      <c r="D5690" s="69">
        <v>3295</v>
      </c>
      <c r="E5690" t="str">
        <f>INDEX(Table5[EEZ],MATCH(C5690,Table5[Colony_ID],0))</f>
        <v>Tokelau Exclusive Economic Zone</v>
      </c>
      <c r="F5690" t="str">
        <f>INDEX(Table5[Corrected Island/Colony Name],MATCH('Full Data'!C5690,Table5[Colony_ID],0))</f>
        <v>Te afua tau tahi</v>
      </c>
      <c r="G5690" t="str">
        <f>INDEX(Table4[Common_Name],MATCH('Full Data'!D5690,Table4[SpcRecID],0))</f>
        <v>Black Noddy</v>
      </c>
      <c r="H5690" s="83" t="str">
        <f>INDEX(Data!E$2:E$6500,MATCH(A5690,Data!$A$2:$A$6500,0))</f>
        <v>Confirmed</v>
      </c>
      <c r="I5690" s="90">
        <f>INDEX(Data!P$2:P$6500,MATCH(A5690,Data!$A$2:$A$6500,0))</f>
        <v>1996</v>
      </c>
      <c r="J5690" s="90">
        <f>INDEX(Data!Q$2:Q$6500,MATCH($A5690,Data!$A$2:$A$6500,0))</f>
        <v>2012</v>
      </c>
      <c r="K5690" s="90">
        <f>INDEX(Data!F$2:F$6500,MATCH($A5690,Data!$A$2:$A$6500,0))</f>
        <v>0</v>
      </c>
      <c r="L5690" s="90">
        <f>INDEX(Data!G$2:G$6500,MATCH($A5690,Data!$A$2:$A$6500,0))</f>
        <v>0</v>
      </c>
      <c r="M5690" s="90">
        <f>INDEX(Data!H$2:H$6500,MATCH($A5690,Data!$A$2:$A$6500,0))</f>
        <v>0</v>
      </c>
      <c r="N5690" s="90">
        <f>INDEX(Data!I$2:I$6500,MATCH($A5690,Data!$A$2:$A$6500,0))</f>
        <v>0</v>
      </c>
      <c r="O5690" s="83">
        <f>INDEX(Data!J$2:J$6500,MATCH($A5690,Data!$A$2:$A$6500,0))</f>
        <v>0</v>
      </c>
      <c r="P5690" t="str">
        <f>_xlfn.XLOOKUP(B5690,Table3[RefID],Table3[Citation])</f>
        <v>Pierce et al (2012)</v>
      </c>
    </row>
    <row r="5691" spans="1:16" x14ac:dyDescent="0.35">
      <c r="A5691" s="68">
        <v>5689</v>
      </c>
      <c r="B5691" s="69">
        <v>346</v>
      </c>
      <c r="C5691" s="69">
        <v>23043</v>
      </c>
      <c r="D5691" s="69">
        <v>3295</v>
      </c>
      <c r="E5691" t="str">
        <f>INDEX(Table5[EEZ],MATCH(C5691,Table5[Colony_ID],0))</f>
        <v>Tokelau Exclusive Economic Zone</v>
      </c>
      <c r="F5691" t="str">
        <f>INDEX(Table5[Corrected Island/Colony Name],MATCH('Full Data'!C5691,Table5[Colony_ID],0))</f>
        <v>Te atu motu</v>
      </c>
      <c r="G5691" t="str">
        <f>INDEX(Table4[Common_Name],MATCH('Full Data'!D5691,Table4[SpcRecID],0))</f>
        <v>Black Noddy</v>
      </c>
      <c r="H5691" s="83" t="str">
        <f>INDEX(Data!E$2:E$6500,MATCH(A5691,Data!$A$2:$A$6500,0))</f>
        <v>Data Deficient</v>
      </c>
      <c r="I5691" s="90">
        <f>INDEX(Data!P$2:P$6500,MATCH(A5691,Data!$A$2:$A$6500,0))</f>
        <v>0</v>
      </c>
      <c r="J5691" s="90">
        <f>INDEX(Data!Q$2:Q$6500,MATCH($A5691,Data!$A$2:$A$6500,0))</f>
        <v>2012</v>
      </c>
      <c r="K5691" s="90">
        <f>INDEX(Data!F$2:F$6500,MATCH($A5691,Data!$A$2:$A$6500,0))</f>
        <v>0</v>
      </c>
      <c r="L5691" s="90">
        <f>INDEX(Data!G$2:G$6500,MATCH($A5691,Data!$A$2:$A$6500,0))</f>
        <v>0</v>
      </c>
      <c r="M5691" s="90">
        <f>INDEX(Data!H$2:H$6500,MATCH($A5691,Data!$A$2:$A$6500,0))</f>
        <v>0</v>
      </c>
      <c r="N5691" s="90">
        <f>INDEX(Data!I$2:I$6500,MATCH($A5691,Data!$A$2:$A$6500,0))</f>
        <v>0</v>
      </c>
      <c r="O5691" s="83">
        <f>INDEX(Data!J$2:J$6500,MATCH($A5691,Data!$A$2:$A$6500,0))</f>
        <v>0</v>
      </c>
      <c r="P5691" t="str">
        <f>_xlfn.XLOOKUP(B5691,Table3[RefID],Table3[Citation])</f>
        <v>Pierce et al (2012)</v>
      </c>
    </row>
    <row r="5692" spans="1:16" x14ac:dyDescent="0.35">
      <c r="A5692" s="68">
        <v>5690</v>
      </c>
      <c r="B5692" s="69">
        <v>346</v>
      </c>
      <c r="C5692" s="69">
        <v>23044</v>
      </c>
      <c r="D5692" s="69">
        <v>3295</v>
      </c>
      <c r="E5692" t="str">
        <f>INDEX(Table5[EEZ],MATCH(C5692,Table5[Colony_ID],0))</f>
        <v>Tokelau Exclusive Economic Zone</v>
      </c>
      <c r="F5692" t="str">
        <f>INDEX(Table5[Corrected Island/Colony Name],MATCH('Full Data'!C5692,Table5[Colony_ID],0))</f>
        <v>Teatuhakea</v>
      </c>
      <c r="G5692" t="str">
        <f>INDEX(Table4[Common_Name],MATCH('Full Data'!D5692,Table4[SpcRecID],0))</f>
        <v>Black Noddy</v>
      </c>
      <c r="H5692" s="83" t="str">
        <f>INDEX(Data!E$2:E$6500,MATCH(A5692,Data!$A$2:$A$6500,0))</f>
        <v>Data Deficient</v>
      </c>
      <c r="I5692" s="90">
        <f>INDEX(Data!P$2:P$6500,MATCH(A5692,Data!$A$2:$A$6500,0))</f>
        <v>1999</v>
      </c>
      <c r="J5692" s="90">
        <f>INDEX(Data!Q$2:Q$6500,MATCH($A5692,Data!$A$2:$A$6500,0))</f>
        <v>2012</v>
      </c>
      <c r="K5692" s="90">
        <f>INDEX(Data!F$2:F$6500,MATCH($A5692,Data!$A$2:$A$6500,0))</f>
        <v>0</v>
      </c>
      <c r="L5692" s="90">
        <f>INDEX(Data!G$2:G$6500,MATCH($A5692,Data!$A$2:$A$6500,0))</f>
        <v>0</v>
      </c>
      <c r="M5692" s="90">
        <f>INDEX(Data!H$2:H$6500,MATCH($A5692,Data!$A$2:$A$6500,0))</f>
        <v>0</v>
      </c>
      <c r="N5692" s="90">
        <f>INDEX(Data!I$2:I$6500,MATCH($A5692,Data!$A$2:$A$6500,0))</f>
        <v>0</v>
      </c>
      <c r="O5692" s="83">
        <f>INDEX(Data!J$2:J$6500,MATCH($A5692,Data!$A$2:$A$6500,0))</f>
        <v>0</v>
      </c>
      <c r="P5692" t="str">
        <f>_xlfn.XLOOKUP(B5692,Table3[RefID],Table3[Citation])</f>
        <v>Pierce et al (2012)</v>
      </c>
    </row>
    <row r="5693" spans="1:16" x14ac:dyDescent="0.35">
      <c r="A5693" s="68">
        <v>5691</v>
      </c>
      <c r="B5693" s="69">
        <v>346</v>
      </c>
      <c r="C5693" s="69">
        <v>23046</v>
      </c>
      <c r="D5693" s="69">
        <v>3295</v>
      </c>
      <c r="E5693" t="str">
        <f>INDEX(Table5[EEZ],MATCH(C5693,Table5[Colony_ID],0))</f>
        <v>Tokelau Exclusive Economic Zone</v>
      </c>
      <c r="F5693" t="str">
        <f>INDEX(Table5[Corrected Island/Colony Name],MATCH('Full Data'!C5693,Table5[Colony_ID],0))</f>
        <v>Teoko</v>
      </c>
      <c r="G5693" t="str">
        <f>INDEX(Table4[Common_Name],MATCH('Full Data'!D5693,Table4[SpcRecID],0))</f>
        <v>Black Noddy</v>
      </c>
      <c r="H5693" s="83" t="str">
        <f>INDEX(Data!E$2:E$6500,MATCH(A5693,Data!$A$2:$A$6500,0))</f>
        <v>Data Deficient</v>
      </c>
      <c r="I5693" s="90">
        <f>INDEX(Data!P$2:P$6500,MATCH(A5693,Data!$A$2:$A$6500,0))</f>
        <v>1997</v>
      </c>
      <c r="J5693" s="90">
        <f>INDEX(Data!Q$2:Q$6500,MATCH($A5693,Data!$A$2:$A$6500,0))</f>
        <v>2012</v>
      </c>
      <c r="K5693" s="90">
        <f>INDEX(Data!F$2:F$6500,MATCH($A5693,Data!$A$2:$A$6500,0))</f>
        <v>0</v>
      </c>
      <c r="L5693" s="90">
        <f>INDEX(Data!G$2:G$6500,MATCH($A5693,Data!$A$2:$A$6500,0))</f>
        <v>0</v>
      </c>
      <c r="M5693" s="90">
        <f>INDEX(Data!H$2:H$6500,MATCH($A5693,Data!$A$2:$A$6500,0))</f>
        <v>0</v>
      </c>
      <c r="N5693" s="90">
        <f>INDEX(Data!I$2:I$6500,MATCH($A5693,Data!$A$2:$A$6500,0))</f>
        <v>0</v>
      </c>
      <c r="O5693" s="83">
        <f>INDEX(Data!J$2:J$6500,MATCH($A5693,Data!$A$2:$A$6500,0))</f>
        <v>0</v>
      </c>
      <c r="P5693" t="str">
        <f>_xlfn.XLOOKUP(B5693,Table3[RefID],Table3[Citation])</f>
        <v>Pierce et al (2012)</v>
      </c>
    </row>
    <row r="5694" spans="1:16" x14ac:dyDescent="0.35">
      <c r="A5694" s="68">
        <v>5692</v>
      </c>
      <c r="B5694" s="69">
        <v>346</v>
      </c>
      <c r="C5694" s="69">
        <v>23047</v>
      </c>
      <c r="D5694" s="69">
        <v>3295</v>
      </c>
      <c r="E5694" t="str">
        <f>INDEX(Table5[EEZ],MATCH(C5694,Table5[Colony_ID],0))</f>
        <v>Tokelau Exclusive Economic Zone</v>
      </c>
      <c r="F5694" t="str">
        <f>INDEX(Table5[Corrected Island/Colony Name],MATCH('Full Data'!C5694,Table5[Colony_ID],0))</f>
        <v>Vagai</v>
      </c>
      <c r="G5694" t="str">
        <f>INDEX(Table4[Common_Name],MATCH('Full Data'!D5694,Table4[SpcRecID],0))</f>
        <v>Black Noddy</v>
      </c>
      <c r="H5694" s="83" t="str">
        <f>INDEX(Data!E$2:E$6500,MATCH(A5694,Data!$A$2:$A$6500,0))</f>
        <v>Data Deficient</v>
      </c>
      <c r="I5694" s="90">
        <f>INDEX(Data!P$2:P$6500,MATCH(A5694,Data!$A$2:$A$6500,0))</f>
        <v>1960</v>
      </c>
      <c r="J5694" s="90">
        <f>INDEX(Data!Q$2:Q$6500,MATCH($A5694,Data!$A$2:$A$6500,0))</f>
        <v>2012</v>
      </c>
      <c r="K5694" s="90">
        <f>INDEX(Data!F$2:F$6500,MATCH($A5694,Data!$A$2:$A$6500,0))</f>
        <v>0</v>
      </c>
      <c r="L5694" s="90">
        <f>INDEX(Data!G$2:G$6500,MATCH($A5694,Data!$A$2:$A$6500,0))</f>
        <v>0</v>
      </c>
      <c r="M5694" s="90">
        <f>INDEX(Data!H$2:H$6500,MATCH($A5694,Data!$A$2:$A$6500,0))</f>
        <v>0</v>
      </c>
      <c r="N5694" s="90">
        <f>INDEX(Data!I$2:I$6500,MATCH($A5694,Data!$A$2:$A$6500,0))</f>
        <v>0</v>
      </c>
      <c r="O5694" s="83">
        <f>INDEX(Data!J$2:J$6500,MATCH($A5694,Data!$A$2:$A$6500,0))</f>
        <v>0</v>
      </c>
      <c r="P5694" t="str">
        <f>_xlfn.XLOOKUP(B5694,Table3[RefID],Table3[Citation])</f>
        <v>Pierce et al (2012)</v>
      </c>
    </row>
    <row r="5695" spans="1:16" x14ac:dyDescent="0.35">
      <c r="A5695" s="68">
        <v>5693</v>
      </c>
      <c r="B5695" s="69">
        <v>346</v>
      </c>
      <c r="C5695" s="69">
        <v>23050</v>
      </c>
      <c r="D5695" s="69">
        <v>3295</v>
      </c>
      <c r="E5695" t="str">
        <f>INDEX(Table5[EEZ],MATCH(C5695,Table5[Colony_ID],0))</f>
        <v>Tokelau Exclusive Economic Zone</v>
      </c>
      <c r="F5695" t="str">
        <f>INDEX(Table5[Corrected Island/Colony Name],MATCH('Full Data'!C5695,Table5[Colony_ID],0))</f>
        <v>Motu Five</v>
      </c>
      <c r="G5695" t="str">
        <f>INDEX(Table4[Common_Name],MATCH('Full Data'!D5695,Table4[SpcRecID],0))</f>
        <v>Black Noddy</v>
      </c>
      <c r="H5695" s="83" t="str">
        <f>INDEX(Data!E$2:E$6500,MATCH(A5695,Data!$A$2:$A$6500,0))</f>
        <v>Confirmed</v>
      </c>
      <c r="I5695" s="90">
        <f>INDEX(Data!P$2:P$6500,MATCH(A5695,Data!$A$2:$A$6500,0))</f>
        <v>1996</v>
      </c>
      <c r="J5695" s="90">
        <f>INDEX(Data!Q$2:Q$6500,MATCH($A5695,Data!$A$2:$A$6500,0))</f>
        <v>2011</v>
      </c>
      <c r="K5695" s="90">
        <f>INDEX(Data!F$2:F$6500,MATCH($A5695,Data!$A$2:$A$6500,0))</f>
        <v>0</v>
      </c>
      <c r="L5695" s="90">
        <f>INDEX(Data!G$2:G$6500,MATCH($A5695,Data!$A$2:$A$6500,0))</f>
        <v>0</v>
      </c>
      <c r="M5695" s="90">
        <f>INDEX(Data!H$2:H$6500,MATCH($A5695,Data!$A$2:$A$6500,0))</f>
        <v>0</v>
      </c>
      <c r="N5695" s="90">
        <f>INDEX(Data!I$2:I$6500,MATCH($A5695,Data!$A$2:$A$6500,0))</f>
        <v>0</v>
      </c>
      <c r="O5695" s="83">
        <f>INDEX(Data!J$2:J$6500,MATCH($A5695,Data!$A$2:$A$6500,0))</f>
        <v>0</v>
      </c>
      <c r="P5695" t="str">
        <f>_xlfn.XLOOKUP(B5695,Table3[RefID],Table3[Citation])</f>
        <v>Pierce et al (2012)</v>
      </c>
    </row>
    <row r="5696" spans="1:16" x14ac:dyDescent="0.35">
      <c r="A5696" s="68">
        <v>5694</v>
      </c>
      <c r="B5696" s="69">
        <v>346</v>
      </c>
      <c r="C5696" s="69">
        <v>23051</v>
      </c>
      <c r="D5696" s="69">
        <v>3295</v>
      </c>
      <c r="E5696" t="str">
        <f>INDEX(Table5[EEZ],MATCH(C5696,Table5[Colony_ID],0))</f>
        <v>Tokelau Exclusive Economic Zone</v>
      </c>
      <c r="F5696" t="str">
        <f>INDEX(Table5[Corrected Island/Colony Name],MATCH('Full Data'!C5696,Table5[Colony_ID],0))</f>
        <v>Motu Four</v>
      </c>
      <c r="G5696" t="str">
        <f>INDEX(Table4[Common_Name],MATCH('Full Data'!D5696,Table4[SpcRecID],0))</f>
        <v>Black Noddy</v>
      </c>
      <c r="H5696" s="83" t="str">
        <f>INDEX(Data!E$2:E$6500,MATCH(A5696,Data!$A$2:$A$6500,0))</f>
        <v>Confirmed</v>
      </c>
      <c r="I5696" s="90">
        <f>INDEX(Data!P$2:P$6500,MATCH(A5696,Data!$A$2:$A$6500,0))</f>
        <v>1881</v>
      </c>
      <c r="J5696" s="90">
        <f>INDEX(Data!Q$2:Q$6500,MATCH($A5696,Data!$A$2:$A$6500,0))</f>
        <v>2011</v>
      </c>
      <c r="K5696" s="90">
        <f>INDEX(Data!F$2:F$6500,MATCH($A5696,Data!$A$2:$A$6500,0))</f>
        <v>0</v>
      </c>
      <c r="L5696" s="90">
        <f>INDEX(Data!G$2:G$6500,MATCH($A5696,Data!$A$2:$A$6500,0))</f>
        <v>0</v>
      </c>
      <c r="M5696" s="90">
        <f>INDEX(Data!H$2:H$6500,MATCH($A5696,Data!$A$2:$A$6500,0))</f>
        <v>0</v>
      </c>
      <c r="N5696" s="90">
        <f>INDEX(Data!I$2:I$6500,MATCH($A5696,Data!$A$2:$A$6500,0))</f>
        <v>0</v>
      </c>
      <c r="O5696" s="83">
        <f>INDEX(Data!J$2:J$6500,MATCH($A5696,Data!$A$2:$A$6500,0))</f>
        <v>0</v>
      </c>
      <c r="P5696" t="str">
        <f>_xlfn.XLOOKUP(B5696,Table3[RefID],Table3[Citation])</f>
        <v>Pierce et al (2012)</v>
      </c>
    </row>
    <row r="5697" spans="1:16" x14ac:dyDescent="0.35">
      <c r="A5697" s="68">
        <v>5695</v>
      </c>
      <c r="B5697" s="69">
        <v>346</v>
      </c>
      <c r="C5697" s="69">
        <v>23052</v>
      </c>
      <c r="D5697" s="69">
        <v>3295</v>
      </c>
      <c r="E5697" t="str">
        <f>INDEX(Table5[EEZ],MATCH(C5697,Table5[Colony_ID],0))</f>
        <v>Tokelau Exclusive Economic Zone</v>
      </c>
      <c r="F5697" t="str">
        <f>INDEX(Table5[Corrected Island/Colony Name],MATCH('Full Data'!C5697,Table5[Colony_ID],0))</f>
        <v>Motu Nineteen</v>
      </c>
      <c r="G5697" t="str">
        <f>INDEX(Table4[Common_Name],MATCH('Full Data'!D5697,Table4[SpcRecID],0))</f>
        <v>Black Noddy</v>
      </c>
      <c r="H5697" s="83" t="str">
        <f>INDEX(Data!E$2:E$6500,MATCH(A5697,Data!$A$2:$A$6500,0))</f>
        <v>Confirmed</v>
      </c>
      <c r="I5697" s="90">
        <f>INDEX(Data!P$2:P$6500,MATCH(A5697,Data!$A$2:$A$6500,0))</f>
        <v>1995</v>
      </c>
      <c r="J5697" s="90">
        <f>INDEX(Data!Q$2:Q$6500,MATCH($A5697,Data!$A$2:$A$6500,0))</f>
        <v>2011</v>
      </c>
      <c r="K5697" s="90">
        <f>INDEX(Data!F$2:F$6500,MATCH($A5697,Data!$A$2:$A$6500,0))</f>
        <v>0</v>
      </c>
      <c r="L5697" s="90">
        <f>INDEX(Data!G$2:G$6500,MATCH($A5697,Data!$A$2:$A$6500,0))</f>
        <v>0</v>
      </c>
      <c r="M5697" s="90">
        <f>INDEX(Data!H$2:H$6500,MATCH($A5697,Data!$A$2:$A$6500,0))</f>
        <v>0</v>
      </c>
      <c r="N5697" s="90">
        <f>INDEX(Data!I$2:I$6500,MATCH($A5697,Data!$A$2:$A$6500,0))</f>
        <v>0</v>
      </c>
      <c r="O5697" s="83">
        <f>INDEX(Data!J$2:J$6500,MATCH($A5697,Data!$A$2:$A$6500,0))</f>
        <v>0</v>
      </c>
      <c r="P5697" t="str">
        <f>_xlfn.XLOOKUP(B5697,Table3[RefID],Table3[Citation])</f>
        <v>Pierce et al (2012)</v>
      </c>
    </row>
    <row r="5698" spans="1:16" x14ac:dyDescent="0.35">
      <c r="A5698" s="68">
        <v>5696</v>
      </c>
      <c r="B5698" s="69">
        <v>346</v>
      </c>
      <c r="C5698" s="69">
        <v>23052</v>
      </c>
      <c r="D5698" s="69">
        <v>3295</v>
      </c>
      <c r="E5698" t="str">
        <f>INDEX(Table5[EEZ],MATCH(C5698,Table5[Colony_ID],0))</f>
        <v>Tokelau Exclusive Economic Zone</v>
      </c>
      <c r="F5698" t="str">
        <f>INDEX(Table5[Corrected Island/Colony Name],MATCH('Full Data'!C5698,Table5[Colony_ID],0))</f>
        <v>Motu Nineteen</v>
      </c>
      <c r="G5698" t="str">
        <f>INDEX(Table4[Common_Name],MATCH('Full Data'!D5698,Table4[SpcRecID],0))</f>
        <v>Black Noddy</v>
      </c>
      <c r="H5698" s="83" t="str">
        <f>INDEX(Data!E$2:E$6500,MATCH(A5698,Data!$A$2:$A$6500,0))</f>
        <v>Confirmed</v>
      </c>
      <c r="I5698" s="90" t="str">
        <f>INDEX(Data!P$2:P$6500,MATCH(A5698,Data!$A$2:$A$6500,0))</f>
        <v>&lt;1960</v>
      </c>
      <c r="J5698" s="90">
        <f>INDEX(Data!Q$2:Q$6500,MATCH($A5698,Data!$A$2:$A$6500,0))</f>
        <v>2011</v>
      </c>
      <c r="K5698" s="90">
        <f>INDEX(Data!F$2:F$6500,MATCH($A5698,Data!$A$2:$A$6500,0))</f>
        <v>0</v>
      </c>
      <c r="L5698" s="90">
        <f>INDEX(Data!G$2:G$6500,MATCH($A5698,Data!$A$2:$A$6500,0))</f>
        <v>0</v>
      </c>
      <c r="M5698" s="90">
        <f>INDEX(Data!H$2:H$6500,MATCH($A5698,Data!$A$2:$A$6500,0))</f>
        <v>0</v>
      </c>
      <c r="N5698" s="90">
        <f>INDEX(Data!I$2:I$6500,MATCH($A5698,Data!$A$2:$A$6500,0))</f>
        <v>0</v>
      </c>
      <c r="O5698" s="83">
        <f>INDEX(Data!J$2:J$6500,MATCH($A5698,Data!$A$2:$A$6500,0))</f>
        <v>0</v>
      </c>
      <c r="P5698" t="str">
        <f>_xlfn.XLOOKUP(B5698,Table3[RefID],Table3[Citation])</f>
        <v>Pierce et al (2012)</v>
      </c>
    </row>
    <row r="5699" spans="1:16" x14ac:dyDescent="0.35">
      <c r="A5699" s="68">
        <v>5697</v>
      </c>
      <c r="B5699" s="69">
        <v>346</v>
      </c>
      <c r="C5699" s="69">
        <v>23056</v>
      </c>
      <c r="D5699" s="69">
        <v>3295</v>
      </c>
      <c r="E5699" t="str">
        <f>INDEX(Table5[EEZ],MATCH(C5699,Table5[Colony_ID],0))</f>
        <v>Tokelau Exclusive Economic Zone</v>
      </c>
      <c r="F5699" t="str">
        <f>INDEX(Table5[Corrected Island/Colony Name],MATCH('Full Data'!C5699,Table5[Colony_ID],0))</f>
        <v>Motu Sixteen</v>
      </c>
      <c r="G5699" t="str">
        <f>INDEX(Table4[Common_Name],MATCH('Full Data'!D5699,Table4[SpcRecID],0))</f>
        <v>Black Noddy</v>
      </c>
      <c r="H5699" s="83" t="str">
        <f>INDEX(Data!E$2:E$6500,MATCH(A5699,Data!$A$2:$A$6500,0))</f>
        <v>Data Deficient</v>
      </c>
      <c r="I5699" s="90">
        <f>INDEX(Data!P$2:P$6500,MATCH(A5699,Data!$A$2:$A$6500,0))</f>
        <v>1958</v>
      </c>
      <c r="J5699" s="90">
        <f>INDEX(Data!Q$2:Q$6500,MATCH($A5699,Data!$A$2:$A$6500,0))</f>
        <v>2011</v>
      </c>
      <c r="K5699" s="90">
        <f>INDEX(Data!F$2:F$6500,MATCH($A5699,Data!$A$2:$A$6500,0))</f>
        <v>0</v>
      </c>
      <c r="L5699" s="90">
        <f>INDEX(Data!G$2:G$6500,MATCH($A5699,Data!$A$2:$A$6500,0))</f>
        <v>0</v>
      </c>
      <c r="M5699" s="90">
        <f>INDEX(Data!H$2:H$6500,MATCH($A5699,Data!$A$2:$A$6500,0))</f>
        <v>0</v>
      </c>
      <c r="N5699" s="90">
        <f>INDEX(Data!I$2:I$6500,MATCH($A5699,Data!$A$2:$A$6500,0))</f>
        <v>0</v>
      </c>
      <c r="O5699" s="83">
        <f>INDEX(Data!J$2:J$6500,MATCH($A5699,Data!$A$2:$A$6500,0))</f>
        <v>0</v>
      </c>
      <c r="P5699" t="str">
        <f>_xlfn.XLOOKUP(B5699,Table3[RefID],Table3[Citation])</f>
        <v>Pierce et al (2012)</v>
      </c>
    </row>
    <row r="5700" spans="1:16" x14ac:dyDescent="0.35">
      <c r="A5700" s="68">
        <v>5698</v>
      </c>
      <c r="B5700" s="69">
        <v>346</v>
      </c>
      <c r="C5700" s="69">
        <v>23057</v>
      </c>
      <c r="D5700" s="69">
        <v>3295</v>
      </c>
      <c r="E5700" t="str">
        <f>INDEX(Table5[EEZ],MATCH(C5700,Table5[Colony_ID],0))</f>
        <v>Tokelau Exclusive Economic Zone</v>
      </c>
      <c r="F5700" t="str">
        <f>INDEX(Table5[Corrected Island/Colony Name],MATCH('Full Data'!C5700,Table5[Colony_ID],0))</f>
        <v>Motu Thirty</v>
      </c>
      <c r="G5700" t="str">
        <f>INDEX(Table4[Common_Name],MATCH('Full Data'!D5700,Table4[SpcRecID],0))</f>
        <v>Black Noddy</v>
      </c>
      <c r="H5700" s="83" t="str">
        <f>INDEX(Data!E$2:E$6500,MATCH(A5700,Data!$A$2:$A$6500,0))</f>
        <v>Confirmed</v>
      </c>
      <c r="I5700" s="90">
        <f>INDEX(Data!P$2:P$6500,MATCH(A5700,Data!$A$2:$A$6500,0))</f>
        <v>1994</v>
      </c>
      <c r="J5700" s="90">
        <f>INDEX(Data!Q$2:Q$6500,MATCH($A5700,Data!$A$2:$A$6500,0))</f>
        <v>2011</v>
      </c>
      <c r="K5700" s="90">
        <f>INDEX(Data!F$2:F$6500,MATCH($A5700,Data!$A$2:$A$6500,0))</f>
        <v>0</v>
      </c>
      <c r="L5700" s="90">
        <f>INDEX(Data!G$2:G$6500,MATCH($A5700,Data!$A$2:$A$6500,0))</f>
        <v>0</v>
      </c>
      <c r="M5700" s="90">
        <f>INDEX(Data!H$2:H$6500,MATCH($A5700,Data!$A$2:$A$6500,0))</f>
        <v>0</v>
      </c>
      <c r="N5700" s="90">
        <f>INDEX(Data!I$2:I$6500,MATCH($A5700,Data!$A$2:$A$6500,0))</f>
        <v>0</v>
      </c>
      <c r="O5700" s="83">
        <f>INDEX(Data!J$2:J$6500,MATCH($A5700,Data!$A$2:$A$6500,0))</f>
        <v>0</v>
      </c>
      <c r="P5700" t="str">
        <f>_xlfn.XLOOKUP(B5700,Table3[RefID],Table3[Citation])</f>
        <v>Pierce et al (2012)</v>
      </c>
    </row>
    <row r="5701" spans="1:16" x14ac:dyDescent="0.35">
      <c r="A5701" s="68">
        <v>5699</v>
      </c>
      <c r="B5701" s="69">
        <v>346</v>
      </c>
      <c r="C5701" s="69">
        <v>23059</v>
      </c>
      <c r="D5701" s="69">
        <v>3295</v>
      </c>
      <c r="E5701" t="str">
        <f>INDEX(Table5[EEZ],MATCH(C5701,Table5[Colony_ID],0))</f>
        <v>Tokelau Exclusive Economic Zone</v>
      </c>
      <c r="F5701" t="str">
        <f>INDEX(Table5[Corrected Island/Colony Name],MATCH('Full Data'!C5701,Table5[Colony_ID],0))</f>
        <v>Motu Thirtynine</v>
      </c>
      <c r="G5701" t="str">
        <f>INDEX(Table4[Common_Name],MATCH('Full Data'!D5701,Table4[SpcRecID],0))</f>
        <v>Black Noddy</v>
      </c>
      <c r="H5701" s="83" t="str">
        <f>INDEX(Data!E$2:E$6500,MATCH(A5701,Data!$A$2:$A$6500,0))</f>
        <v>Confirmed</v>
      </c>
      <c r="I5701" s="90">
        <f>INDEX(Data!P$2:P$6500,MATCH(A5701,Data!$A$2:$A$6500,0))</f>
        <v>2011</v>
      </c>
      <c r="J5701" s="90">
        <f>INDEX(Data!Q$2:Q$6500,MATCH($A5701,Data!$A$2:$A$6500,0))</f>
        <v>2011</v>
      </c>
      <c r="K5701" s="90">
        <f>INDEX(Data!F$2:F$6500,MATCH($A5701,Data!$A$2:$A$6500,0))</f>
        <v>0</v>
      </c>
      <c r="L5701" s="90">
        <f>INDEX(Data!G$2:G$6500,MATCH($A5701,Data!$A$2:$A$6500,0))</f>
        <v>0</v>
      </c>
      <c r="M5701" s="90">
        <f>INDEX(Data!H$2:H$6500,MATCH($A5701,Data!$A$2:$A$6500,0))</f>
        <v>0</v>
      </c>
      <c r="N5701" s="90">
        <f>INDEX(Data!I$2:I$6500,MATCH($A5701,Data!$A$2:$A$6500,0))</f>
        <v>0</v>
      </c>
      <c r="O5701" s="83">
        <f>INDEX(Data!J$2:J$6500,MATCH($A5701,Data!$A$2:$A$6500,0))</f>
        <v>0</v>
      </c>
      <c r="P5701" t="str">
        <f>_xlfn.XLOOKUP(B5701,Table3[RefID],Table3[Citation])</f>
        <v>Pierce et al (2012)</v>
      </c>
    </row>
    <row r="5702" spans="1:16" x14ac:dyDescent="0.35">
      <c r="A5702" s="68">
        <v>5700</v>
      </c>
      <c r="B5702" s="69">
        <v>346</v>
      </c>
      <c r="C5702" s="69">
        <v>23060</v>
      </c>
      <c r="D5702" s="69">
        <v>3295</v>
      </c>
      <c r="E5702" t="str">
        <f>INDEX(Table5[EEZ],MATCH(C5702,Table5[Colony_ID],0))</f>
        <v>Tokelau Exclusive Economic Zone</v>
      </c>
      <c r="F5702" t="str">
        <f>INDEX(Table5[Corrected Island/Colony Name],MATCH('Full Data'!C5702,Table5[Colony_ID],0))</f>
        <v>Motu Twenty</v>
      </c>
      <c r="G5702" t="str">
        <f>INDEX(Table4[Common_Name],MATCH('Full Data'!D5702,Table4[SpcRecID],0))</f>
        <v>Black Noddy</v>
      </c>
      <c r="H5702" s="83" t="str">
        <f>INDEX(Data!E$2:E$6500,MATCH(A5702,Data!$A$2:$A$6500,0))</f>
        <v>Confirmed</v>
      </c>
      <c r="I5702" s="90">
        <f>INDEX(Data!P$2:P$6500,MATCH(A5702,Data!$A$2:$A$6500,0))</f>
        <v>1020</v>
      </c>
      <c r="J5702" s="90">
        <f>INDEX(Data!Q$2:Q$6500,MATCH($A5702,Data!$A$2:$A$6500,0))</f>
        <v>2011</v>
      </c>
      <c r="K5702" s="90">
        <f>INDEX(Data!F$2:F$6500,MATCH($A5702,Data!$A$2:$A$6500,0))</f>
        <v>0</v>
      </c>
      <c r="L5702" s="90">
        <f>INDEX(Data!G$2:G$6500,MATCH($A5702,Data!$A$2:$A$6500,0))</f>
        <v>0</v>
      </c>
      <c r="M5702" s="90">
        <f>INDEX(Data!H$2:H$6500,MATCH($A5702,Data!$A$2:$A$6500,0))</f>
        <v>0</v>
      </c>
      <c r="N5702" s="90">
        <f>INDEX(Data!I$2:I$6500,MATCH($A5702,Data!$A$2:$A$6500,0))</f>
        <v>0</v>
      </c>
      <c r="O5702" s="83">
        <f>INDEX(Data!J$2:J$6500,MATCH($A5702,Data!$A$2:$A$6500,0))</f>
        <v>0</v>
      </c>
      <c r="P5702" t="str">
        <f>_xlfn.XLOOKUP(B5702,Table3[RefID],Table3[Citation])</f>
        <v>Pierce et al (2012)</v>
      </c>
    </row>
    <row r="5703" spans="1:16" x14ac:dyDescent="0.35">
      <c r="A5703" s="68">
        <v>5701</v>
      </c>
      <c r="B5703" s="69">
        <v>346</v>
      </c>
      <c r="C5703" s="69">
        <v>23061</v>
      </c>
      <c r="D5703" s="69">
        <v>3295</v>
      </c>
      <c r="E5703" t="str">
        <f>INDEX(Table5[EEZ],MATCH(C5703,Table5[Colony_ID],0))</f>
        <v>Tokelau Exclusive Economic Zone</v>
      </c>
      <c r="F5703" t="str">
        <f>INDEX(Table5[Corrected Island/Colony Name],MATCH('Full Data'!C5703,Table5[Colony_ID],0))</f>
        <v>Motu Twentynine</v>
      </c>
      <c r="G5703" t="str">
        <f>INDEX(Table4[Common_Name],MATCH('Full Data'!D5703,Table4[SpcRecID],0))</f>
        <v>Black Noddy</v>
      </c>
      <c r="H5703" s="83" t="str">
        <f>INDEX(Data!E$2:E$6500,MATCH(A5703,Data!$A$2:$A$6500,0))</f>
        <v>Confirmed</v>
      </c>
      <c r="I5703" s="90">
        <f>INDEX(Data!P$2:P$6500,MATCH(A5703,Data!$A$2:$A$6500,0))</f>
        <v>1996</v>
      </c>
      <c r="J5703" s="90">
        <f>INDEX(Data!Q$2:Q$6500,MATCH($A5703,Data!$A$2:$A$6500,0))</f>
        <v>2011</v>
      </c>
      <c r="K5703" s="90">
        <f>INDEX(Data!F$2:F$6500,MATCH($A5703,Data!$A$2:$A$6500,0))</f>
        <v>0</v>
      </c>
      <c r="L5703" s="90">
        <f>INDEX(Data!G$2:G$6500,MATCH($A5703,Data!$A$2:$A$6500,0))</f>
        <v>0</v>
      </c>
      <c r="M5703" s="90">
        <f>INDEX(Data!H$2:H$6500,MATCH($A5703,Data!$A$2:$A$6500,0))</f>
        <v>0</v>
      </c>
      <c r="N5703" s="90">
        <f>INDEX(Data!I$2:I$6500,MATCH($A5703,Data!$A$2:$A$6500,0))</f>
        <v>0</v>
      </c>
      <c r="O5703" s="83">
        <f>INDEX(Data!J$2:J$6500,MATCH($A5703,Data!$A$2:$A$6500,0))</f>
        <v>0</v>
      </c>
      <c r="P5703" t="str">
        <f>_xlfn.XLOOKUP(B5703,Table3[RefID],Table3[Citation])</f>
        <v>Pierce et al (2012)</v>
      </c>
    </row>
    <row r="5704" spans="1:16" x14ac:dyDescent="0.35">
      <c r="A5704" s="68">
        <v>5702</v>
      </c>
      <c r="B5704" s="69">
        <v>346</v>
      </c>
      <c r="C5704" s="69">
        <v>23062</v>
      </c>
      <c r="D5704" s="69">
        <v>3295</v>
      </c>
      <c r="E5704" t="str">
        <f>INDEX(Table5[EEZ],MATCH(C5704,Table5[Colony_ID],0))</f>
        <v>Tokelau Exclusive Economic Zone</v>
      </c>
      <c r="F5704" t="str">
        <f>INDEX(Table5[Corrected Island/Colony Name],MATCH('Full Data'!C5704,Table5[Colony_ID],0))</f>
        <v>Motu Twentysix</v>
      </c>
      <c r="G5704" t="str">
        <f>INDEX(Table4[Common_Name],MATCH('Full Data'!D5704,Table4[SpcRecID],0))</f>
        <v>Black Noddy</v>
      </c>
      <c r="H5704" s="83" t="str">
        <f>INDEX(Data!E$2:E$6500,MATCH(A5704,Data!$A$2:$A$6500,0))</f>
        <v>Confirmed</v>
      </c>
      <c r="I5704" s="90">
        <f>INDEX(Data!P$2:P$6500,MATCH(A5704,Data!$A$2:$A$6500,0))</f>
        <v>1996</v>
      </c>
      <c r="J5704" s="90">
        <f>INDEX(Data!Q$2:Q$6500,MATCH($A5704,Data!$A$2:$A$6500,0))</f>
        <v>2011</v>
      </c>
      <c r="K5704" s="90">
        <f>INDEX(Data!F$2:F$6500,MATCH($A5704,Data!$A$2:$A$6500,0))</f>
        <v>0</v>
      </c>
      <c r="L5704" s="90">
        <f>INDEX(Data!G$2:G$6500,MATCH($A5704,Data!$A$2:$A$6500,0))</f>
        <v>0</v>
      </c>
      <c r="M5704" s="90">
        <f>INDEX(Data!H$2:H$6500,MATCH($A5704,Data!$A$2:$A$6500,0))</f>
        <v>0</v>
      </c>
      <c r="N5704" s="90">
        <f>INDEX(Data!I$2:I$6500,MATCH($A5704,Data!$A$2:$A$6500,0))</f>
        <v>0</v>
      </c>
      <c r="O5704" s="83">
        <f>INDEX(Data!J$2:J$6500,MATCH($A5704,Data!$A$2:$A$6500,0))</f>
        <v>0</v>
      </c>
      <c r="P5704" t="str">
        <f>_xlfn.XLOOKUP(B5704,Table3[RefID],Table3[Citation])</f>
        <v>Pierce et al (2012)</v>
      </c>
    </row>
    <row r="5705" spans="1:16" x14ac:dyDescent="0.35">
      <c r="A5705" s="68">
        <v>5703</v>
      </c>
      <c r="B5705" s="69">
        <v>346</v>
      </c>
      <c r="C5705" s="69">
        <v>23064</v>
      </c>
      <c r="D5705" s="69">
        <v>3295</v>
      </c>
      <c r="E5705" t="str">
        <f>INDEX(Table5[EEZ],MATCH(C5705,Table5[Colony_ID],0))</f>
        <v>Tokelau Exclusive Economic Zone</v>
      </c>
      <c r="F5705" t="str">
        <f>INDEX(Table5[Corrected Island/Colony Name],MATCH('Full Data'!C5705,Table5[Colony_ID],0))</f>
        <v>Motu Two</v>
      </c>
      <c r="G5705" t="str">
        <f>INDEX(Table4[Common_Name],MATCH('Full Data'!D5705,Table4[SpcRecID],0))</f>
        <v>Black Noddy</v>
      </c>
      <c r="H5705" s="83" t="str">
        <f>INDEX(Data!E$2:E$6500,MATCH(A5705,Data!$A$2:$A$6500,0))</f>
        <v>Confirmed</v>
      </c>
      <c r="I5705" s="90">
        <f>INDEX(Data!P$2:P$6500,MATCH(A5705,Data!$A$2:$A$6500,0))</f>
        <v>1996</v>
      </c>
      <c r="J5705" s="90">
        <f>INDEX(Data!Q$2:Q$6500,MATCH($A5705,Data!$A$2:$A$6500,0))</f>
        <v>2011</v>
      </c>
      <c r="K5705" s="90">
        <f>INDEX(Data!F$2:F$6500,MATCH($A5705,Data!$A$2:$A$6500,0))</f>
        <v>0</v>
      </c>
      <c r="L5705" s="90">
        <f>INDEX(Data!G$2:G$6500,MATCH($A5705,Data!$A$2:$A$6500,0))</f>
        <v>0</v>
      </c>
      <c r="M5705" s="90">
        <f>INDEX(Data!H$2:H$6500,MATCH($A5705,Data!$A$2:$A$6500,0))</f>
        <v>0</v>
      </c>
      <c r="N5705" s="90">
        <f>INDEX(Data!I$2:I$6500,MATCH($A5705,Data!$A$2:$A$6500,0))</f>
        <v>0</v>
      </c>
      <c r="O5705" s="83">
        <f>INDEX(Data!J$2:J$6500,MATCH($A5705,Data!$A$2:$A$6500,0))</f>
        <v>0</v>
      </c>
      <c r="P5705" t="str">
        <f>_xlfn.XLOOKUP(B5705,Table3[RefID],Table3[Citation])</f>
        <v>Pierce et al (2012)</v>
      </c>
    </row>
    <row r="5706" spans="1:16" x14ac:dyDescent="0.35">
      <c r="A5706" s="68">
        <v>5704</v>
      </c>
      <c r="B5706" s="69">
        <v>346</v>
      </c>
      <c r="C5706" s="69">
        <v>23052</v>
      </c>
      <c r="D5706" s="69">
        <v>3295</v>
      </c>
      <c r="E5706" t="str">
        <f>INDEX(Table5[EEZ],MATCH(C5706,Table5[Colony_ID],0))</f>
        <v>Tokelau Exclusive Economic Zone</v>
      </c>
      <c r="F5706" t="str">
        <f>INDEX(Table5[Corrected Island/Colony Name],MATCH('Full Data'!C5706,Table5[Colony_ID],0))</f>
        <v>Motu Nineteen</v>
      </c>
      <c r="G5706" t="str">
        <f>INDEX(Table4[Common_Name],MATCH('Full Data'!D5706,Table4[SpcRecID],0))</f>
        <v>Black Noddy</v>
      </c>
      <c r="H5706" s="83" t="str">
        <f>INDEX(Data!E$2:E$6500,MATCH(A5706,Data!$A$2:$A$6500,0))</f>
        <v>Confirmed</v>
      </c>
      <c r="I5706" s="90">
        <f>INDEX(Data!P$2:P$6500,MATCH(A5706,Data!$A$2:$A$6500,0))</f>
        <v>1986</v>
      </c>
      <c r="J5706" s="90">
        <f>INDEX(Data!Q$2:Q$6500,MATCH($A5706,Data!$A$2:$A$6500,0))</f>
        <v>2011</v>
      </c>
      <c r="K5706" s="90">
        <f>INDEX(Data!F$2:F$6500,MATCH($A5706,Data!$A$2:$A$6500,0))</f>
        <v>5000</v>
      </c>
      <c r="L5706" s="90">
        <f>INDEX(Data!G$2:G$6500,MATCH($A5706,Data!$A$2:$A$6500,0))</f>
        <v>5000</v>
      </c>
      <c r="M5706" s="90">
        <f>INDEX(Data!H$2:H$6500,MATCH($A5706,Data!$A$2:$A$6500,0))</f>
        <v>0</v>
      </c>
      <c r="N5706" s="90">
        <f>INDEX(Data!I$2:I$6500,MATCH($A5706,Data!$A$2:$A$6500,0))</f>
        <v>0</v>
      </c>
      <c r="O5706" s="83" t="str">
        <f>INDEX(Data!J$2:J$6500,MATCH($A5706,Data!$A$2:$A$6500,0))</f>
        <v>breeding pairs</v>
      </c>
      <c r="P5706" t="str">
        <f>_xlfn.XLOOKUP(B5706,Table3[RefID],Table3[Citation])</f>
        <v>Pierce et al (2012)</v>
      </c>
    </row>
    <row r="5707" spans="1:16" x14ac:dyDescent="0.35">
      <c r="A5707" s="68">
        <v>5705</v>
      </c>
      <c r="B5707" s="69">
        <v>346</v>
      </c>
      <c r="C5707" s="69">
        <v>23000</v>
      </c>
      <c r="D5707" s="69">
        <v>3294</v>
      </c>
      <c r="E5707" t="str">
        <f>INDEX(Table5[EEZ],MATCH(C5707,Table5[Colony_ID],0))</f>
        <v>Tokelau Exclusive Economic Zone</v>
      </c>
      <c r="F5707" t="str">
        <f>INDEX(Table5[Corrected Island/Colony Name],MATCH('Full Data'!C5707,Table5[Colony_ID],0))</f>
        <v>Alofi laititi</v>
      </c>
      <c r="G5707" t="str">
        <f>INDEX(Table4[Common_Name],MATCH('Full Data'!D5707,Table4[SpcRecID],0))</f>
        <v>Brown Noddy</v>
      </c>
      <c r="H5707" s="83" t="str">
        <f>INDEX(Data!E$2:E$6500,MATCH(A5707,Data!$A$2:$A$6500,0))</f>
        <v>Confirmed</v>
      </c>
      <c r="I5707" s="90">
        <f>INDEX(Data!P$2:P$6500,MATCH(A5707,Data!$A$2:$A$6500,0))</f>
        <v>2011</v>
      </c>
      <c r="J5707" s="90">
        <f>INDEX(Data!Q$2:Q$6500,MATCH($A5707,Data!$A$2:$A$6500,0))</f>
        <v>2011</v>
      </c>
      <c r="K5707" s="90">
        <f>INDEX(Data!F$2:F$6500,MATCH($A5707,Data!$A$2:$A$6500,0))</f>
        <v>0</v>
      </c>
      <c r="L5707" s="90">
        <f>INDEX(Data!G$2:G$6500,MATCH($A5707,Data!$A$2:$A$6500,0))</f>
        <v>0</v>
      </c>
      <c r="M5707" s="90">
        <f>INDEX(Data!H$2:H$6500,MATCH($A5707,Data!$A$2:$A$6500,0))</f>
        <v>0</v>
      </c>
      <c r="N5707" s="90">
        <f>INDEX(Data!I$2:I$6500,MATCH($A5707,Data!$A$2:$A$6500,0))</f>
        <v>0</v>
      </c>
      <c r="O5707" s="83">
        <f>INDEX(Data!J$2:J$6500,MATCH($A5707,Data!$A$2:$A$6500,0))</f>
        <v>0</v>
      </c>
      <c r="P5707" t="str">
        <f>_xlfn.XLOOKUP(B5707,Table3[RefID],Table3[Citation])</f>
        <v>Pierce et al (2012)</v>
      </c>
    </row>
    <row r="5708" spans="1:16" x14ac:dyDescent="0.35">
      <c r="A5708" s="68">
        <v>5706</v>
      </c>
      <c r="B5708" s="69">
        <v>346</v>
      </c>
      <c r="C5708" s="69">
        <v>23001</v>
      </c>
      <c r="D5708" s="69">
        <v>3294</v>
      </c>
      <c r="E5708" t="str">
        <f>INDEX(Table5[EEZ],MATCH(C5708,Table5[Colony_ID],0))</f>
        <v>Tokelau Exclusive Economic Zone</v>
      </c>
      <c r="F5708" t="str">
        <f>INDEX(Table5[Corrected Island/Colony Name],MATCH('Full Data'!C5708,Table5[Colony_ID],0))</f>
        <v>Alofi lapoa</v>
      </c>
      <c r="G5708" t="str">
        <f>INDEX(Table4[Common_Name],MATCH('Full Data'!D5708,Table4[SpcRecID],0))</f>
        <v>Brown Noddy</v>
      </c>
      <c r="H5708" s="83" t="str">
        <f>INDEX(Data!E$2:E$6500,MATCH(A5708,Data!$A$2:$A$6500,0))</f>
        <v>Confirmed</v>
      </c>
      <c r="I5708" s="90">
        <f>INDEX(Data!P$2:P$6500,MATCH(A5708,Data!$A$2:$A$6500,0))</f>
        <v>2011</v>
      </c>
      <c r="J5708" s="90">
        <f>INDEX(Data!Q$2:Q$6500,MATCH($A5708,Data!$A$2:$A$6500,0))</f>
        <v>2011</v>
      </c>
      <c r="K5708" s="90">
        <f>INDEX(Data!F$2:F$6500,MATCH($A5708,Data!$A$2:$A$6500,0))</f>
        <v>0</v>
      </c>
      <c r="L5708" s="90">
        <f>INDEX(Data!G$2:G$6500,MATCH($A5708,Data!$A$2:$A$6500,0))</f>
        <v>0</v>
      </c>
      <c r="M5708" s="90">
        <f>INDEX(Data!H$2:H$6500,MATCH($A5708,Data!$A$2:$A$6500,0))</f>
        <v>0</v>
      </c>
      <c r="N5708" s="90">
        <f>INDEX(Data!I$2:I$6500,MATCH($A5708,Data!$A$2:$A$6500,0))</f>
        <v>0</v>
      </c>
      <c r="O5708" s="83">
        <f>INDEX(Data!J$2:J$6500,MATCH($A5708,Data!$A$2:$A$6500,0))</f>
        <v>0</v>
      </c>
      <c r="P5708" t="str">
        <f>_xlfn.XLOOKUP(B5708,Table3[RefID],Table3[Citation])</f>
        <v>Pierce et al (2012)</v>
      </c>
    </row>
    <row r="5709" spans="1:16" x14ac:dyDescent="0.35">
      <c r="A5709" s="68">
        <v>5707</v>
      </c>
      <c r="B5709" s="69">
        <v>346</v>
      </c>
      <c r="C5709" s="69">
        <v>23001</v>
      </c>
      <c r="D5709" s="69">
        <v>3294</v>
      </c>
      <c r="E5709" t="str">
        <f>INDEX(Table5[EEZ],MATCH(C5709,Table5[Colony_ID],0))</f>
        <v>Tokelau Exclusive Economic Zone</v>
      </c>
      <c r="F5709" t="str">
        <f>INDEX(Table5[Corrected Island/Colony Name],MATCH('Full Data'!C5709,Table5[Colony_ID],0))</f>
        <v>Alofi lapoa</v>
      </c>
      <c r="G5709" t="str">
        <f>INDEX(Table4[Common_Name],MATCH('Full Data'!D5709,Table4[SpcRecID],0))</f>
        <v>Brown Noddy</v>
      </c>
      <c r="H5709" s="83" t="str">
        <f>INDEX(Data!E$2:E$6500,MATCH(A5709,Data!$A$2:$A$6500,0))</f>
        <v>Confirmed</v>
      </c>
      <c r="I5709" s="90">
        <f>INDEX(Data!P$2:P$6500,MATCH(A5709,Data!$A$2:$A$6500,0))</f>
        <v>2011</v>
      </c>
      <c r="J5709" s="90">
        <f>INDEX(Data!Q$2:Q$6500,MATCH($A5709,Data!$A$2:$A$6500,0))</f>
        <v>2011</v>
      </c>
      <c r="K5709" s="90">
        <f>INDEX(Data!F$2:F$6500,MATCH($A5709,Data!$A$2:$A$6500,0))</f>
        <v>10000</v>
      </c>
      <c r="L5709" s="90">
        <f>INDEX(Data!G$2:G$6500,MATCH($A5709,Data!$A$2:$A$6500,0))</f>
        <v>10000</v>
      </c>
      <c r="M5709" s="90">
        <f>INDEX(Data!H$2:H$6500,MATCH($A5709,Data!$A$2:$A$6500,0))</f>
        <v>0</v>
      </c>
      <c r="N5709" s="90">
        <f>INDEX(Data!I$2:I$6500,MATCH($A5709,Data!$A$2:$A$6500,0))</f>
        <v>0</v>
      </c>
      <c r="O5709" s="83" t="str">
        <f>INDEX(Data!J$2:J$6500,MATCH($A5709,Data!$A$2:$A$6500,0))</f>
        <v>breeding pairs</v>
      </c>
      <c r="P5709" t="str">
        <f>_xlfn.XLOOKUP(B5709,Table3[RefID],Table3[Citation])</f>
        <v>Pierce et al (2012)</v>
      </c>
    </row>
    <row r="5710" spans="1:16" x14ac:dyDescent="0.35">
      <c r="A5710" s="68">
        <v>5708</v>
      </c>
      <c r="B5710" s="69">
        <v>346</v>
      </c>
      <c r="C5710" s="69">
        <v>23002</v>
      </c>
      <c r="D5710" s="69">
        <v>3294</v>
      </c>
      <c r="E5710" t="str">
        <f>INDEX(Table5[EEZ],MATCH(C5710,Table5[Colony_ID],0))</f>
        <v>Tokelau Exclusive Economic Zone</v>
      </c>
      <c r="F5710" t="str">
        <f>INDEX(Table5[Corrected Island/Colony Name],MATCH('Full Data'!C5710,Table5[Colony_ID],0))</f>
        <v>Fenua Loa</v>
      </c>
      <c r="G5710" t="str">
        <f>INDEX(Table4[Common_Name],MATCH('Full Data'!D5710,Table4[SpcRecID],0))</f>
        <v>Brown Noddy</v>
      </c>
      <c r="H5710" s="83" t="str">
        <f>INDEX(Data!E$2:E$6500,MATCH(A5710,Data!$A$2:$A$6500,0))</f>
        <v>Confirmed</v>
      </c>
      <c r="I5710" s="90">
        <f>INDEX(Data!P$2:P$6500,MATCH(A5710,Data!$A$2:$A$6500,0))</f>
        <v>2011</v>
      </c>
      <c r="J5710" s="90">
        <f>INDEX(Data!Q$2:Q$6500,MATCH($A5710,Data!$A$2:$A$6500,0))</f>
        <v>2011</v>
      </c>
      <c r="K5710" s="90">
        <f>INDEX(Data!F$2:F$6500,MATCH($A5710,Data!$A$2:$A$6500,0))</f>
        <v>0</v>
      </c>
      <c r="L5710" s="90">
        <f>INDEX(Data!G$2:G$6500,MATCH($A5710,Data!$A$2:$A$6500,0))</f>
        <v>0</v>
      </c>
      <c r="M5710" s="90">
        <f>INDEX(Data!H$2:H$6500,MATCH($A5710,Data!$A$2:$A$6500,0))</f>
        <v>0</v>
      </c>
      <c r="N5710" s="90">
        <f>INDEX(Data!I$2:I$6500,MATCH($A5710,Data!$A$2:$A$6500,0))</f>
        <v>0</v>
      </c>
      <c r="O5710" s="83">
        <f>INDEX(Data!J$2:J$6500,MATCH($A5710,Data!$A$2:$A$6500,0))</f>
        <v>0</v>
      </c>
      <c r="P5710" t="str">
        <f>_xlfn.XLOOKUP(B5710,Table3[RefID],Table3[Citation])</f>
        <v>Pierce et al (2012)</v>
      </c>
    </row>
    <row r="5711" spans="1:16" x14ac:dyDescent="0.35">
      <c r="A5711" s="68">
        <v>5709</v>
      </c>
      <c r="B5711" s="69">
        <v>346</v>
      </c>
      <c r="C5711" s="69">
        <v>23004</v>
      </c>
      <c r="D5711" s="69">
        <v>3294</v>
      </c>
      <c r="E5711" t="str">
        <f>INDEX(Table5[EEZ],MATCH(C5711,Table5[Colony_ID],0))</f>
        <v>Tokelau Exclusive Economic Zone</v>
      </c>
      <c r="F5711" t="str">
        <f>INDEX(Table5[Corrected Island/Colony Name],MATCH('Full Data'!C5711,Table5[Colony_ID],0))</f>
        <v>Laualalava</v>
      </c>
      <c r="G5711" t="str">
        <f>INDEX(Table4[Common_Name],MATCH('Full Data'!D5711,Table4[SpcRecID],0))</f>
        <v>Brown Noddy</v>
      </c>
      <c r="H5711" s="83" t="str">
        <f>INDEX(Data!E$2:E$6500,MATCH(A5711,Data!$A$2:$A$6500,0))</f>
        <v>Confirmed</v>
      </c>
      <c r="I5711" s="90">
        <f>INDEX(Data!P$2:P$6500,MATCH(A5711,Data!$A$2:$A$6500,0))</f>
        <v>2011</v>
      </c>
      <c r="J5711" s="90">
        <f>INDEX(Data!Q$2:Q$6500,MATCH($A5711,Data!$A$2:$A$6500,0))</f>
        <v>2011</v>
      </c>
      <c r="K5711" s="90">
        <f>INDEX(Data!F$2:F$6500,MATCH($A5711,Data!$A$2:$A$6500,0))</f>
        <v>0</v>
      </c>
      <c r="L5711" s="90">
        <f>INDEX(Data!G$2:G$6500,MATCH($A5711,Data!$A$2:$A$6500,0))</f>
        <v>0</v>
      </c>
      <c r="M5711" s="90">
        <f>INDEX(Data!H$2:H$6500,MATCH($A5711,Data!$A$2:$A$6500,0))</f>
        <v>0</v>
      </c>
      <c r="N5711" s="90">
        <f>INDEX(Data!I$2:I$6500,MATCH($A5711,Data!$A$2:$A$6500,0))</f>
        <v>0</v>
      </c>
      <c r="O5711" s="83">
        <f>INDEX(Data!J$2:J$6500,MATCH($A5711,Data!$A$2:$A$6500,0))</f>
        <v>0</v>
      </c>
      <c r="P5711" t="str">
        <f>_xlfn.XLOOKUP(B5711,Table3[RefID],Table3[Citation])</f>
        <v>Pierce et al (2012)</v>
      </c>
    </row>
    <row r="5712" spans="1:16" x14ac:dyDescent="0.35">
      <c r="A5712" s="68">
        <v>5710</v>
      </c>
      <c r="B5712" s="69">
        <v>346</v>
      </c>
      <c r="C5712" s="69">
        <v>23006</v>
      </c>
      <c r="D5712" s="69">
        <v>3294</v>
      </c>
      <c r="E5712" t="str">
        <f>INDEX(Table5[EEZ],MATCH(C5712,Table5[Colony_ID],0))</f>
        <v>Tokelau Exclusive Economic Zone</v>
      </c>
      <c r="F5712" t="str">
        <f>INDEX(Table5[Corrected Island/Colony Name],MATCH('Full Data'!C5712,Table5[Colony_ID],0))</f>
        <v>Motu Five</v>
      </c>
      <c r="G5712" t="str">
        <f>INDEX(Table4[Common_Name],MATCH('Full Data'!D5712,Table4[SpcRecID],0))</f>
        <v>Brown Noddy</v>
      </c>
      <c r="H5712" s="83" t="str">
        <f>INDEX(Data!E$2:E$6500,MATCH(A5712,Data!$A$2:$A$6500,0))</f>
        <v>Confirmed</v>
      </c>
      <c r="I5712" s="90">
        <f>INDEX(Data!P$2:P$6500,MATCH(A5712,Data!$A$2:$A$6500,0))</f>
        <v>2011</v>
      </c>
      <c r="J5712" s="90">
        <f>INDEX(Data!Q$2:Q$6500,MATCH($A5712,Data!$A$2:$A$6500,0))</f>
        <v>2011</v>
      </c>
      <c r="K5712" s="90">
        <f>INDEX(Data!F$2:F$6500,MATCH($A5712,Data!$A$2:$A$6500,0))</f>
        <v>0</v>
      </c>
      <c r="L5712" s="90">
        <f>INDEX(Data!G$2:G$6500,MATCH($A5712,Data!$A$2:$A$6500,0))</f>
        <v>0</v>
      </c>
      <c r="M5712" s="90">
        <f>INDEX(Data!H$2:H$6500,MATCH($A5712,Data!$A$2:$A$6500,0))</f>
        <v>0</v>
      </c>
      <c r="N5712" s="90">
        <f>INDEX(Data!I$2:I$6500,MATCH($A5712,Data!$A$2:$A$6500,0))</f>
        <v>0</v>
      </c>
      <c r="O5712" s="83">
        <f>INDEX(Data!J$2:J$6500,MATCH($A5712,Data!$A$2:$A$6500,0))</f>
        <v>0</v>
      </c>
      <c r="P5712" t="str">
        <f>_xlfn.XLOOKUP(B5712,Table3[RefID],Table3[Citation])</f>
        <v>Pierce et al (2012)</v>
      </c>
    </row>
    <row r="5713" spans="1:16" x14ac:dyDescent="0.35">
      <c r="A5713" s="68">
        <v>5711</v>
      </c>
      <c r="B5713" s="69">
        <v>346</v>
      </c>
      <c r="C5713" s="69">
        <v>23010</v>
      </c>
      <c r="D5713" s="69">
        <v>3294</v>
      </c>
      <c r="E5713" t="str">
        <f>INDEX(Table5[EEZ],MATCH(C5713,Table5[Colony_ID],0))</f>
        <v>Tokelau Exclusive Economic Zone</v>
      </c>
      <c r="F5713" t="str">
        <f>INDEX(Table5[Corrected Island/Colony Name],MATCH('Full Data'!C5713,Table5[Colony_ID],0))</f>
        <v>Motu Six</v>
      </c>
      <c r="G5713" t="str">
        <f>INDEX(Table4[Common_Name],MATCH('Full Data'!D5713,Table4[SpcRecID],0))</f>
        <v>Brown Noddy</v>
      </c>
      <c r="H5713" s="83" t="str">
        <f>INDEX(Data!E$2:E$6500,MATCH(A5713,Data!$A$2:$A$6500,0))</f>
        <v>Confirmed</v>
      </c>
      <c r="I5713" s="90">
        <f>INDEX(Data!P$2:P$6500,MATCH(A5713,Data!$A$2:$A$6500,0))</f>
        <v>2011</v>
      </c>
      <c r="J5713" s="90">
        <f>INDEX(Data!Q$2:Q$6500,MATCH($A5713,Data!$A$2:$A$6500,0))</f>
        <v>2011</v>
      </c>
      <c r="K5713" s="90">
        <f>INDEX(Data!F$2:F$6500,MATCH($A5713,Data!$A$2:$A$6500,0))</f>
        <v>0</v>
      </c>
      <c r="L5713" s="90">
        <f>INDEX(Data!G$2:G$6500,MATCH($A5713,Data!$A$2:$A$6500,0))</f>
        <v>0</v>
      </c>
      <c r="M5713" s="90">
        <f>INDEX(Data!H$2:H$6500,MATCH($A5713,Data!$A$2:$A$6500,0))</f>
        <v>0</v>
      </c>
      <c r="N5713" s="90">
        <f>INDEX(Data!I$2:I$6500,MATCH($A5713,Data!$A$2:$A$6500,0))</f>
        <v>0</v>
      </c>
      <c r="O5713" s="83">
        <f>INDEX(Data!J$2:J$6500,MATCH($A5713,Data!$A$2:$A$6500,0))</f>
        <v>0</v>
      </c>
      <c r="P5713" t="str">
        <f>_xlfn.XLOOKUP(B5713,Table3[RefID],Table3[Citation])</f>
        <v>Pierce et al (2012)</v>
      </c>
    </row>
    <row r="5714" spans="1:16" x14ac:dyDescent="0.35">
      <c r="A5714" s="68">
        <v>5712</v>
      </c>
      <c r="B5714" s="69">
        <v>346</v>
      </c>
      <c r="C5714" s="69">
        <v>23014</v>
      </c>
      <c r="D5714" s="69">
        <v>3294</v>
      </c>
      <c r="E5714" t="str">
        <f>INDEX(Table5[EEZ],MATCH(C5714,Table5[Colony_ID],0))</f>
        <v>Tokelau Exclusive Economic Zone</v>
      </c>
      <c r="F5714" t="str">
        <f>INDEX(Table5[Corrected Island/Colony Name],MATCH('Full Data'!C5714,Table5[Colony_ID],0))</f>
        <v>Nau utua</v>
      </c>
      <c r="G5714" t="str">
        <f>INDEX(Table4[Common_Name],MATCH('Full Data'!D5714,Table4[SpcRecID],0))</f>
        <v>Brown Noddy</v>
      </c>
      <c r="H5714" s="83" t="str">
        <f>INDEX(Data!E$2:E$6500,MATCH(A5714,Data!$A$2:$A$6500,0))</f>
        <v>Confirmed</v>
      </c>
      <c r="I5714" s="90">
        <f>INDEX(Data!P$2:P$6500,MATCH(A5714,Data!$A$2:$A$6500,0))</f>
        <v>2011</v>
      </c>
      <c r="J5714" s="90">
        <f>INDEX(Data!Q$2:Q$6500,MATCH($A5714,Data!$A$2:$A$6500,0))</f>
        <v>2011</v>
      </c>
      <c r="K5714" s="90">
        <f>INDEX(Data!F$2:F$6500,MATCH($A5714,Data!$A$2:$A$6500,0))</f>
        <v>0</v>
      </c>
      <c r="L5714" s="90">
        <f>INDEX(Data!G$2:G$6500,MATCH($A5714,Data!$A$2:$A$6500,0))</f>
        <v>0</v>
      </c>
      <c r="M5714" s="90">
        <f>INDEX(Data!H$2:H$6500,MATCH($A5714,Data!$A$2:$A$6500,0))</f>
        <v>0</v>
      </c>
      <c r="N5714" s="90">
        <f>INDEX(Data!I$2:I$6500,MATCH($A5714,Data!$A$2:$A$6500,0))</f>
        <v>0</v>
      </c>
      <c r="O5714" s="83">
        <f>INDEX(Data!J$2:J$6500,MATCH($A5714,Data!$A$2:$A$6500,0))</f>
        <v>0</v>
      </c>
      <c r="P5714" t="str">
        <f>_xlfn.XLOOKUP(B5714,Table3[RefID],Table3[Citation])</f>
        <v>Pierce et al (2012)</v>
      </c>
    </row>
    <row r="5715" spans="1:16" x14ac:dyDescent="0.35">
      <c r="A5715" s="68">
        <v>5713</v>
      </c>
      <c r="B5715" s="69">
        <v>346</v>
      </c>
      <c r="C5715" s="69">
        <v>23017</v>
      </c>
      <c r="D5715" s="69">
        <v>3294</v>
      </c>
      <c r="E5715" t="str">
        <f>INDEX(Table5[EEZ],MATCH(C5715,Table5[Colony_ID],0))</f>
        <v>Tokelau Exclusive Economic Zone</v>
      </c>
      <c r="F5715" t="str">
        <f>INDEX(Table5[Corrected Island/Colony Name],MATCH('Full Data'!C5715,Table5[Colony_ID],0))</f>
        <v>Tangi a tu li</v>
      </c>
      <c r="G5715" t="str">
        <f>INDEX(Table4[Common_Name],MATCH('Full Data'!D5715,Table4[SpcRecID],0))</f>
        <v>Brown Noddy</v>
      </c>
      <c r="H5715" s="83" t="str">
        <f>INDEX(Data!E$2:E$6500,MATCH(A5715,Data!$A$2:$A$6500,0))</f>
        <v>Confirmed</v>
      </c>
      <c r="I5715" s="90">
        <f>INDEX(Data!P$2:P$6500,MATCH(A5715,Data!$A$2:$A$6500,0))</f>
        <v>2011</v>
      </c>
      <c r="J5715" s="90">
        <f>INDEX(Data!Q$2:Q$6500,MATCH($A5715,Data!$A$2:$A$6500,0))</f>
        <v>2011</v>
      </c>
      <c r="K5715" s="90">
        <f>INDEX(Data!F$2:F$6500,MATCH($A5715,Data!$A$2:$A$6500,0))</f>
        <v>0</v>
      </c>
      <c r="L5715" s="90">
        <f>INDEX(Data!G$2:G$6500,MATCH($A5715,Data!$A$2:$A$6500,0))</f>
        <v>0</v>
      </c>
      <c r="M5715" s="90">
        <f>INDEX(Data!H$2:H$6500,MATCH($A5715,Data!$A$2:$A$6500,0))</f>
        <v>0</v>
      </c>
      <c r="N5715" s="90">
        <f>INDEX(Data!I$2:I$6500,MATCH($A5715,Data!$A$2:$A$6500,0))</f>
        <v>0</v>
      </c>
      <c r="O5715" s="83">
        <f>INDEX(Data!J$2:J$6500,MATCH($A5715,Data!$A$2:$A$6500,0))</f>
        <v>0</v>
      </c>
      <c r="P5715" t="str">
        <f>_xlfn.XLOOKUP(B5715,Table3[RefID],Table3[Citation])</f>
        <v>Pierce et al (2012)</v>
      </c>
    </row>
    <row r="5716" spans="1:16" x14ac:dyDescent="0.35">
      <c r="A5716" s="68">
        <v>5714</v>
      </c>
      <c r="B5716" s="69">
        <v>346</v>
      </c>
      <c r="C5716" s="69">
        <v>23018</v>
      </c>
      <c r="D5716" s="69">
        <v>3294</v>
      </c>
      <c r="E5716" t="str">
        <f>INDEX(Table5[EEZ],MATCH(C5716,Table5[Colony_ID],0))</f>
        <v>Tokelau Exclusive Economic Zone</v>
      </c>
      <c r="F5716" t="str">
        <f>INDEX(Table5[Corrected Island/Colony Name],MATCH('Full Data'!C5716,Table5[Colony_ID],0))</f>
        <v>Te Oki</v>
      </c>
      <c r="G5716" t="str">
        <f>INDEX(Table4[Common_Name],MATCH('Full Data'!D5716,Table4[SpcRecID],0))</f>
        <v>Brown Noddy</v>
      </c>
      <c r="H5716" s="83" t="str">
        <f>INDEX(Data!E$2:E$6500,MATCH(A5716,Data!$A$2:$A$6500,0))</f>
        <v>Confirmed</v>
      </c>
      <c r="I5716" s="90">
        <f>INDEX(Data!P$2:P$6500,MATCH(A5716,Data!$A$2:$A$6500,0))</f>
        <v>2011</v>
      </c>
      <c r="J5716" s="90">
        <f>INDEX(Data!Q$2:Q$6500,MATCH($A5716,Data!$A$2:$A$6500,0))</f>
        <v>2011</v>
      </c>
      <c r="K5716" s="90">
        <f>INDEX(Data!F$2:F$6500,MATCH($A5716,Data!$A$2:$A$6500,0))</f>
        <v>0</v>
      </c>
      <c r="L5716" s="90">
        <f>INDEX(Data!G$2:G$6500,MATCH($A5716,Data!$A$2:$A$6500,0))</f>
        <v>0</v>
      </c>
      <c r="M5716" s="90">
        <f>INDEX(Data!H$2:H$6500,MATCH($A5716,Data!$A$2:$A$6500,0))</f>
        <v>0</v>
      </c>
      <c r="N5716" s="90">
        <f>INDEX(Data!I$2:I$6500,MATCH($A5716,Data!$A$2:$A$6500,0))</f>
        <v>0</v>
      </c>
      <c r="O5716" s="83">
        <f>INDEX(Data!J$2:J$6500,MATCH($A5716,Data!$A$2:$A$6500,0))</f>
        <v>0</v>
      </c>
      <c r="P5716" t="str">
        <f>_xlfn.XLOOKUP(B5716,Table3[RefID],Table3[Citation])</f>
        <v>Pierce et al (2012)</v>
      </c>
    </row>
    <row r="5717" spans="1:16" x14ac:dyDescent="0.35">
      <c r="A5717" s="68">
        <v>5715</v>
      </c>
      <c r="B5717" s="69">
        <v>346</v>
      </c>
      <c r="C5717" s="69">
        <v>23019</v>
      </c>
      <c r="D5717" s="69">
        <v>3294</v>
      </c>
      <c r="E5717" t="str">
        <f>INDEX(Table5[EEZ],MATCH(C5717,Table5[Colony_ID],0))</f>
        <v>Tokelau Exclusive Economic Zone</v>
      </c>
      <c r="F5717" t="str">
        <f>INDEX(Table5[Corrected Island/Colony Name],MATCH('Full Data'!C5717,Table5[Colony_ID],0))</f>
        <v>Fonua Loa Island</v>
      </c>
      <c r="G5717" t="str">
        <f>INDEX(Table4[Common_Name],MATCH('Full Data'!D5717,Table4[SpcRecID],0))</f>
        <v>Brown Noddy</v>
      </c>
      <c r="H5717" s="83" t="str">
        <f>INDEX(Data!E$2:E$6500,MATCH(A5717,Data!$A$2:$A$6500,0))</f>
        <v>Confirmed</v>
      </c>
      <c r="I5717" s="90">
        <f>INDEX(Data!P$2:P$6500,MATCH(A5717,Data!$A$2:$A$6500,0))</f>
        <v>2012</v>
      </c>
      <c r="J5717" s="90">
        <f>INDEX(Data!Q$2:Q$6500,MATCH($A5717,Data!$A$2:$A$6500,0))</f>
        <v>2012</v>
      </c>
      <c r="K5717" s="90">
        <f>INDEX(Data!F$2:F$6500,MATCH($A5717,Data!$A$2:$A$6500,0))</f>
        <v>0</v>
      </c>
      <c r="L5717" s="90">
        <f>INDEX(Data!G$2:G$6500,MATCH($A5717,Data!$A$2:$A$6500,0))</f>
        <v>0</v>
      </c>
      <c r="M5717" s="90">
        <f>INDEX(Data!H$2:H$6500,MATCH($A5717,Data!$A$2:$A$6500,0))</f>
        <v>0</v>
      </c>
      <c r="N5717" s="90">
        <f>INDEX(Data!I$2:I$6500,MATCH($A5717,Data!$A$2:$A$6500,0))</f>
        <v>0</v>
      </c>
      <c r="O5717" s="83">
        <f>INDEX(Data!J$2:J$6500,MATCH($A5717,Data!$A$2:$A$6500,0))</f>
        <v>0</v>
      </c>
      <c r="P5717" t="str">
        <f>_xlfn.XLOOKUP(B5717,Table3[RefID],Table3[Citation])</f>
        <v>Pierce et al (2012)</v>
      </c>
    </row>
    <row r="5718" spans="1:16" x14ac:dyDescent="0.35">
      <c r="A5718" s="68">
        <v>5716</v>
      </c>
      <c r="B5718" s="69">
        <v>346</v>
      </c>
      <c r="C5718" s="69">
        <v>23020</v>
      </c>
      <c r="D5718" s="69">
        <v>3294</v>
      </c>
      <c r="E5718" t="str">
        <f>INDEX(Table5[EEZ],MATCH(C5718,Table5[Colony_ID],0))</f>
        <v>Tokelau Exclusive Economic Zone</v>
      </c>
      <c r="F5718" t="str">
        <f>INDEX(Table5[Corrected Island/Colony Name],MATCH('Full Data'!C5718,Table5[Colony_ID],0))</f>
        <v>Falatutahi</v>
      </c>
      <c r="G5718" t="str">
        <f>INDEX(Table4[Common_Name],MATCH('Full Data'!D5718,Table4[SpcRecID],0))</f>
        <v>Brown Noddy</v>
      </c>
      <c r="H5718" s="83" t="str">
        <f>INDEX(Data!E$2:E$6500,MATCH(A5718,Data!$A$2:$A$6500,0))</f>
        <v>Data Deficient</v>
      </c>
      <c r="I5718" s="90">
        <f>INDEX(Data!P$2:P$6500,MATCH(A5718,Data!$A$2:$A$6500,0))</f>
        <v>2012</v>
      </c>
      <c r="J5718" s="90">
        <f>INDEX(Data!Q$2:Q$6500,MATCH($A5718,Data!$A$2:$A$6500,0))</f>
        <v>2012</v>
      </c>
      <c r="K5718" s="90">
        <f>INDEX(Data!F$2:F$6500,MATCH($A5718,Data!$A$2:$A$6500,0))</f>
        <v>0</v>
      </c>
      <c r="L5718" s="90">
        <f>INDEX(Data!G$2:G$6500,MATCH($A5718,Data!$A$2:$A$6500,0))</f>
        <v>0</v>
      </c>
      <c r="M5718" s="90">
        <f>INDEX(Data!H$2:H$6500,MATCH($A5718,Data!$A$2:$A$6500,0))</f>
        <v>0</v>
      </c>
      <c r="N5718" s="90">
        <f>INDEX(Data!I$2:I$6500,MATCH($A5718,Data!$A$2:$A$6500,0))</f>
        <v>0</v>
      </c>
      <c r="O5718" s="83">
        <f>INDEX(Data!J$2:J$6500,MATCH($A5718,Data!$A$2:$A$6500,0))</f>
        <v>0</v>
      </c>
      <c r="P5718" t="str">
        <f>_xlfn.XLOOKUP(B5718,Table3[RefID],Table3[Citation])</f>
        <v>Pierce et al (2012)</v>
      </c>
    </row>
    <row r="5719" spans="1:16" x14ac:dyDescent="0.35">
      <c r="A5719" s="68">
        <v>5717</v>
      </c>
      <c r="B5719" s="69">
        <v>346</v>
      </c>
      <c r="C5719" s="69">
        <v>23021</v>
      </c>
      <c r="D5719" s="69">
        <v>3294</v>
      </c>
      <c r="E5719" t="str">
        <f>INDEX(Table5[EEZ],MATCH(C5719,Table5[Colony_ID],0))</f>
        <v>Tokelau Exclusive Economic Zone</v>
      </c>
      <c r="F5719" t="str">
        <f>INDEX(Table5[Corrected Island/Colony Name],MATCH('Full Data'!C5719,Table5[Colony_ID],0))</f>
        <v>Fale</v>
      </c>
      <c r="G5719" t="str">
        <f>INDEX(Table4[Common_Name],MATCH('Full Data'!D5719,Table4[SpcRecID],0))</f>
        <v>Brown Noddy</v>
      </c>
      <c r="H5719" s="83" t="str">
        <f>INDEX(Data!E$2:E$6500,MATCH(A5719,Data!$A$2:$A$6500,0))</f>
        <v>Confirmed</v>
      </c>
      <c r="I5719" s="90">
        <f>INDEX(Data!P$2:P$6500,MATCH(A5719,Data!$A$2:$A$6500,0))</f>
        <v>2012</v>
      </c>
      <c r="J5719" s="90">
        <f>INDEX(Data!Q$2:Q$6500,MATCH($A5719,Data!$A$2:$A$6500,0))</f>
        <v>2012</v>
      </c>
      <c r="K5719" s="90">
        <f>INDEX(Data!F$2:F$6500,MATCH($A5719,Data!$A$2:$A$6500,0))</f>
        <v>0</v>
      </c>
      <c r="L5719" s="90">
        <f>INDEX(Data!G$2:G$6500,MATCH($A5719,Data!$A$2:$A$6500,0))</f>
        <v>0</v>
      </c>
      <c r="M5719" s="90">
        <f>INDEX(Data!H$2:H$6500,MATCH($A5719,Data!$A$2:$A$6500,0))</f>
        <v>0</v>
      </c>
      <c r="N5719" s="90">
        <f>INDEX(Data!I$2:I$6500,MATCH($A5719,Data!$A$2:$A$6500,0))</f>
        <v>0</v>
      </c>
      <c r="O5719" s="83">
        <f>INDEX(Data!J$2:J$6500,MATCH($A5719,Data!$A$2:$A$6500,0))</f>
        <v>0</v>
      </c>
      <c r="P5719" t="str">
        <f>_xlfn.XLOOKUP(B5719,Table3[RefID],Table3[Citation])</f>
        <v>Pierce et al (2012)</v>
      </c>
    </row>
    <row r="5720" spans="1:16" x14ac:dyDescent="0.35">
      <c r="A5720" s="68">
        <v>5718</v>
      </c>
      <c r="B5720" s="69">
        <v>346</v>
      </c>
      <c r="C5720" s="69">
        <v>23022</v>
      </c>
      <c r="D5720" s="69">
        <v>3294</v>
      </c>
      <c r="E5720" t="str">
        <f>INDEX(Table5[EEZ],MATCH(C5720,Table5[Colony_ID],0))</f>
        <v>Tokelau Exclusive Economic Zone</v>
      </c>
      <c r="F5720" t="str">
        <f>INDEX(Table5[Corrected Island/Colony Name],MATCH('Full Data'!C5720,Table5[Colony_ID],0))</f>
        <v>Fenua fala</v>
      </c>
      <c r="G5720" t="str">
        <f>INDEX(Table4[Common_Name],MATCH('Full Data'!D5720,Table4[SpcRecID],0))</f>
        <v>Brown Noddy</v>
      </c>
      <c r="H5720" s="83" t="str">
        <f>INDEX(Data!E$2:E$6500,MATCH(A5720,Data!$A$2:$A$6500,0))</f>
        <v>Confirmed</v>
      </c>
      <c r="I5720" s="90">
        <f>INDEX(Data!P$2:P$6500,MATCH(A5720,Data!$A$2:$A$6500,0))</f>
        <v>2012</v>
      </c>
      <c r="J5720" s="90">
        <f>INDEX(Data!Q$2:Q$6500,MATCH($A5720,Data!$A$2:$A$6500,0))</f>
        <v>2012</v>
      </c>
      <c r="K5720" s="90">
        <f>INDEX(Data!F$2:F$6500,MATCH($A5720,Data!$A$2:$A$6500,0))</f>
        <v>0</v>
      </c>
      <c r="L5720" s="90">
        <f>INDEX(Data!G$2:G$6500,MATCH($A5720,Data!$A$2:$A$6500,0))</f>
        <v>0</v>
      </c>
      <c r="M5720" s="90">
        <f>INDEX(Data!H$2:H$6500,MATCH($A5720,Data!$A$2:$A$6500,0))</f>
        <v>0</v>
      </c>
      <c r="N5720" s="90">
        <f>INDEX(Data!I$2:I$6500,MATCH($A5720,Data!$A$2:$A$6500,0))</f>
        <v>0</v>
      </c>
      <c r="O5720" s="83">
        <f>INDEX(Data!J$2:J$6500,MATCH($A5720,Data!$A$2:$A$6500,0))</f>
        <v>0</v>
      </c>
      <c r="P5720" t="str">
        <f>_xlfn.XLOOKUP(B5720,Table3[RefID],Table3[Citation])</f>
        <v>Pierce et al (2012)</v>
      </c>
    </row>
    <row r="5721" spans="1:16" x14ac:dyDescent="0.35">
      <c r="A5721" s="68">
        <v>5719</v>
      </c>
      <c r="B5721" s="69">
        <v>346</v>
      </c>
      <c r="C5721" s="69">
        <v>23024</v>
      </c>
      <c r="D5721" s="69">
        <v>3294</v>
      </c>
      <c r="E5721" t="str">
        <f>INDEX(Table5[EEZ],MATCH(C5721,Table5[Colony_ID],0))</f>
        <v>Tokelau Exclusive Economic Zone</v>
      </c>
      <c r="F5721" t="str">
        <f>INDEX(Table5[Corrected Island/Colony Name],MATCH('Full Data'!C5721,Table5[Colony_ID],0))</f>
        <v>Fugalei</v>
      </c>
      <c r="G5721" t="str">
        <f>INDEX(Table4[Common_Name],MATCH('Full Data'!D5721,Table4[SpcRecID],0))</f>
        <v>Brown Noddy</v>
      </c>
      <c r="H5721" s="83" t="str">
        <f>INDEX(Data!E$2:E$6500,MATCH(A5721,Data!$A$2:$A$6500,0))</f>
        <v>Data Deficient</v>
      </c>
      <c r="I5721" s="90">
        <f>INDEX(Data!P$2:P$6500,MATCH(A5721,Data!$A$2:$A$6500,0))</f>
        <v>2012</v>
      </c>
      <c r="J5721" s="90">
        <f>INDEX(Data!Q$2:Q$6500,MATCH($A5721,Data!$A$2:$A$6500,0))</f>
        <v>2012</v>
      </c>
      <c r="K5721" s="90">
        <f>INDEX(Data!F$2:F$6500,MATCH($A5721,Data!$A$2:$A$6500,0))</f>
        <v>0</v>
      </c>
      <c r="L5721" s="90">
        <f>INDEX(Data!G$2:G$6500,MATCH($A5721,Data!$A$2:$A$6500,0))</f>
        <v>0</v>
      </c>
      <c r="M5721" s="90">
        <f>INDEX(Data!H$2:H$6500,MATCH($A5721,Data!$A$2:$A$6500,0))</f>
        <v>0</v>
      </c>
      <c r="N5721" s="90">
        <f>INDEX(Data!I$2:I$6500,MATCH($A5721,Data!$A$2:$A$6500,0))</f>
        <v>0</v>
      </c>
      <c r="O5721" s="83">
        <f>INDEX(Data!J$2:J$6500,MATCH($A5721,Data!$A$2:$A$6500,0))</f>
        <v>0</v>
      </c>
      <c r="P5721" t="str">
        <f>_xlfn.XLOOKUP(B5721,Table3[RefID],Table3[Citation])</f>
        <v>Pierce et al (2012)</v>
      </c>
    </row>
    <row r="5722" spans="1:16" x14ac:dyDescent="0.35">
      <c r="A5722" s="68">
        <v>5720</v>
      </c>
      <c r="B5722" s="69">
        <v>346</v>
      </c>
      <c r="C5722" s="69">
        <v>23025</v>
      </c>
      <c r="D5722" s="69">
        <v>3294</v>
      </c>
      <c r="E5722" t="str">
        <f>INDEX(Table5[EEZ],MATCH(C5722,Table5[Colony_ID],0))</f>
        <v>Tokelau Exclusive Economic Zone</v>
      </c>
      <c r="F5722" t="str">
        <f>INDEX(Table5[Corrected Island/Colony Name],MATCH('Full Data'!C5722,Table5[Colony_ID],0))</f>
        <v>Heketai</v>
      </c>
      <c r="G5722" t="str">
        <f>INDEX(Table4[Common_Name],MATCH('Full Data'!D5722,Table4[SpcRecID],0))</f>
        <v>Brown Noddy</v>
      </c>
      <c r="H5722" s="83" t="str">
        <f>INDEX(Data!E$2:E$6500,MATCH(A5722,Data!$A$2:$A$6500,0))</f>
        <v>Data Deficient</v>
      </c>
      <c r="I5722" s="90">
        <f>INDEX(Data!P$2:P$6500,MATCH(A5722,Data!$A$2:$A$6500,0))</f>
        <v>2012</v>
      </c>
      <c r="J5722" s="90">
        <f>INDEX(Data!Q$2:Q$6500,MATCH($A5722,Data!$A$2:$A$6500,0))</f>
        <v>2012</v>
      </c>
      <c r="K5722" s="90">
        <f>INDEX(Data!F$2:F$6500,MATCH($A5722,Data!$A$2:$A$6500,0))</f>
        <v>0</v>
      </c>
      <c r="L5722" s="90">
        <f>INDEX(Data!G$2:G$6500,MATCH($A5722,Data!$A$2:$A$6500,0))</f>
        <v>0</v>
      </c>
      <c r="M5722" s="90">
        <f>INDEX(Data!H$2:H$6500,MATCH($A5722,Data!$A$2:$A$6500,0))</f>
        <v>0</v>
      </c>
      <c r="N5722" s="90">
        <f>INDEX(Data!I$2:I$6500,MATCH($A5722,Data!$A$2:$A$6500,0))</f>
        <v>0</v>
      </c>
      <c r="O5722" s="83">
        <f>INDEX(Data!J$2:J$6500,MATCH($A5722,Data!$A$2:$A$6500,0))</f>
        <v>0</v>
      </c>
      <c r="P5722" t="str">
        <f>_xlfn.XLOOKUP(B5722,Table3[RefID],Table3[Citation])</f>
        <v>Pierce et al (2012)</v>
      </c>
    </row>
    <row r="5723" spans="1:16" x14ac:dyDescent="0.35">
      <c r="A5723" s="68">
        <v>5721</v>
      </c>
      <c r="B5723" s="69">
        <v>346</v>
      </c>
      <c r="C5723" s="69">
        <v>23026</v>
      </c>
      <c r="D5723" s="69">
        <v>3294</v>
      </c>
      <c r="E5723" t="str">
        <f>INDEX(Table5[EEZ],MATCH(C5723,Table5[Colony_ID],0))</f>
        <v>Tokelau Exclusive Economic Zone</v>
      </c>
      <c r="F5723" t="str">
        <f>INDEX(Table5[Corrected Island/Colony Name],MATCH('Full Data'!C5723,Table5[Colony_ID],0))</f>
        <v>Kaivave</v>
      </c>
      <c r="G5723" t="str">
        <f>INDEX(Table4[Common_Name],MATCH('Full Data'!D5723,Table4[SpcRecID],0))</f>
        <v>Brown Noddy</v>
      </c>
      <c r="H5723" s="83" t="str">
        <f>INDEX(Data!E$2:E$6500,MATCH(A5723,Data!$A$2:$A$6500,0))</f>
        <v>Data Deficient</v>
      </c>
      <c r="I5723" s="90">
        <f>INDEX(Data!P$2:P$6500,MATCH(A5723,Data!$A$2:$A$6500,0))</f>
        <v>2012</v>
      </c>
      <c r="J5723" s="90">
        <f>INDEX(Data!Q$2:Q$6500,MATCH($A5723,Data!$A$2:$A$6500,0))</f>
        <v>2012</v>
      </c>
      <c r="K5723" s="90">
        <f>INDEX(Data!F$2:F$6500,MATCH($A5723,Data!$A$2:$A$6500,0))</f>
        <v>0</v>
      </c>
      <c r="L5723" s="90">
        <f>INDEX(Data!G$2:G$6500,MATCH($A5723,Data!$A$2:$A$6500,0))</f>
        <v>0</v>
      </c>
      <c r="M5723" s="90">
        <f>INDEX(Data!H$2:H$6500,MATCH($A5723,Data!$A$2:$A$6500,0))</f>
        <v>0</v>
      </c>
      <c r="N5723" s="90">
        <f>INDEX(Data!I$2:I$6500,MATCH($A5723,Data!$A$2:$A$6500,0))</f>
        <v>0</v>
      </c>
      <c r="O5723" s="83">
        <f>INDEX(Data!J$2:J$6500,MATCH($A5723,Data!$A$2:$A$6500,0))</f>
        <v>0</v>
      </c>
      <c r="P5723" t="str">
        <f>_xlfn.XLOOKUP(B5723,Table3[RefID],Table3[Citation])</f>
        <v>Pierce et al (2012)</v>
      </c>
    </row>
    <row r="5724" spans="1:16" x14ac:dyDescent="0.35">
      <c r="A5724" s="68">
        <v>5722</v>
      </c>
      <c r="B5724" s="69">
        <v>346</v>
      </c>
      <c r="C5724" s="69">
        <v>23027</v>
      </c>
      <c r="D5724" s="69">
        <v>3294</v>
      </c>
      <c r="E5724" t="str">
        <f>INDEX(Table5[EEZ],MATCH(C5724,Table5[Colony_ID],0))</f>
        <v>Tokelau Exclusive Economic Zone</v>
      </c>
      <c r="F5724" t="str">
        <f>INDEX(Table5[Corrected Island/Colony Name],MATCH('Full Data'!C5724,Table5[Colony_ID],0))</f>
        <v>Kanafuoa</v>
      </c>
      <c r="G5724" t="str">
        <f>INDEX(Table4[Common_Name],MATCH('Full Data'!D5724,Table4[SpcRecID],0))</f>
        <v>Brown Noddy</v>
      </c>
      <c r="H5724" s="83" t="str">
        <f>INDEX(Data!E$2:E$6500,MATCH(A5724,Data!$A$2:$A$6500,0))</f>
        <v>Data Deficient</v>
      </c>
      <c r="I5724" s="90">
        <f>INDEX(Data!P$2:P$6500,MATCH(A5724,Data!$A$2:$A$6500,0))</f>
        <v>2012</v>
      </c>
      <c r="J5724" s="90">
        <f>INDEX(Data!Q$2:Q$6500,MATCH($A5724,Data!$A$2:$A$6500,0))</f>
        <v>2012</v>
      </c>
      <c r="K5724" s="90">
        <f>INDEX(Data!F$2:F$6500,MATCH($A5724,Data!$A$2:$A$6500,0))</f>
        <v>0</v>
      </c>
      <c r="L5724" s="90">
        <f>INDEX(Data!G$2:G$6500,MATCH($A5724,Data!$A$2:$A$6500,0))</f>
        <v>0</v>
      </c>
      <c r="M5724" s="90">
        <f>INDEX(Data!H$2:H$6500,MATCH($A5724,Data!$A$2:$A$6500,0))</f>
        <v>0</v>
      </c>
      <c r="N5724" s="90">
        <f>INDEX(Data!I$2:I$6500,MATCH($A5724,Data!$A$2:$A$6500,0))</f>
        <v>0</v>
      </c>
      <c r="O5724" s="83">
        <f>INDEX(Data!J$2:J$6500,MATCH($A5724,Data!$A$2:$A$6500,0))</f>
        <v>0</v>
      </c>
      <c r="P5724" t="str">
        <f>_xlfn.XLOOKUP(B5724,Table3[RefID],Table3[Citation])</f>
        <v>Pierce et al (2012)</v>
      </c>
    </row>
    <row r="5725" spans="1:16" x14ac:dyDescent="0.35">
      <c r="A5725" s="68">
        <v>5723</v>
      </c>
      <c r="B5725" s="69">
        <v>346</v>
      </c>
      <c r="C5725" s="69">
        <v>23028</v>
      </c>
      <c r="D5725" s="69">
        <v>3294</v>
      </c>
      <c r="E5725" t="str">
        <f>INDEX(Table5[EEZ],MATCH(C5725,Table5[Colony_ID],0))</f>
        <v>Tokelau Exclusive Economic Zone</v>
      </c>
      <c r="F5725" t="str">
        <f>INDEX(Table5[Corrected Island/Colony Name],MATCH('Full Data'!C5725,Table5[Colony_ID],0))</f>
        <v>Matangi</v>
      </c>
      <c r="G5725" t="str">
        <f>INDEX(Table4[Common_Name],MATCH('Full Data'!D5725,Table4[SpcRecID],0))</f>
        <v>Brown Noddy</v>
      </c>
      <c r="H5725" s="83" t="str">
        <f>INDEX(Data!E$2:E$6500,MATCH(A5725,Data!$A$2:$A$6500,0))</f>
        <v>Data Deficient</v>
      </c>
      <c r="I5725" s="90">
        <f>INDEX(Data!P$2:P$6500,MATCH(A5725,Data!$A$2:$A$6500,0))</f>
        <v>2012</v>
      </c>
      <c r="J5725" s="90">
        <f>INDEX(Data!Q$2:Q$6500,MATCH($A5725,Data!$A$2:$A$6500,0))</f>
        <v>2012</v>
      </c>
      <c r="K5725" s="90">
        <f>INDEX(Data!F$2:F$6500,MATCH($A5725,Data!$A$2:$A$6500,0))</f>
        <v>0</v>
      </c>
      <c r="L5725" s="90">
        <f>INDEX(Data!G$2:G$6500,MATCH($A5725,Data!$A$2:$A$6500,0))</f>
        <v>0</v>
      </c>
      <c r="M5725" s="90">
        <f>INDEX(Data!H$2:H$6500,MATCH($A5725,Data!$A$2:$A$6500,0))</f>
        <v>0</v>
      </c>
      <c r="N5725" s="90">
        <f>INDEX(Data!I$2:I$6500,MATCH($A5725,Data!$A$2:$A$6500,0))</f>
        <v>0</v>
      </c>
      <c r="O5725" s="83">
        <f>INDEX(Data!J$2:J$6500,MATCH($A5725,Data!$A$2:$A$6500,0))</f>
        <v>0</v>
      </c>
      <c r="P5725" t="str">
        <f>_xlfn.XLOOKUP(B5725,Table3[RefID],Table3[Citation])</f>
        <v>Pierce et al (2012)</v>
      </c>
    </row>
    <row r="5726" spans="1:16" x14ac:dyDescent="0.35">
      <c r="A5726" s="68">
        <v>5724</v>
      </c>
      <c r="B5726" s="69">
        <v>346</v>
      </c>
      <c r="C5726" s="69">
        <v>23029</v>
      </c>
      <c r="D5726" s="69">
        <v>3294</v>
      </c>
      <c r="E5726" t="str">
        <f>INDEX(Table5[EEZ],MATCH(C5726,Table5[Colony_ID],0))</f>
        <v>Tokelau Exclusive Economic Zone</v>
      </c>
      <c r="F5726" t="str">
        <f>INDEX(Table5[Corrected Island/Colony Name],MATCH('Full Data'!C5726,Table5[Colony_ID],0))</f>
        <v>Motu</v>
      </c>
      <c r="G5726" t="str">
        <f>INDEX(Table4[Common_Name],MATCH('Full Data'!D5726,Table4[SpcRecID],0))</f>
        <v>Brown Noddy</v>
      </c>
      <c r="H5726" s="83" t="str">
        <f>INDEX(Data!E$2:E$6500,MATCH(A5726,Data!$A$2:$A$6500,0))</f>
        <v>Data Deficient</v>
      </c>
      <c r="I5726" s="90">
        <f>INDEX(Data!P$2:P$6500,MATCH(A5726,Data!$A$2:$A$6500,0))</f>
        <v>2012</v>
      </c>
      <c r="J5726" s="90">
        <f>INDEX(Data!Q$2:Q$6500,MATCH($A5726,Data!$A$2:$A$6500,0))</f>
        <v>2012</v>
      </c>
      <c r="K5726" s="90">
        <f>INDEX(Data!F$2:F$6500,MATCH($A5726,Data!$A$2:$A$6500,0))</f>
        <v>0</v>
      </c>
      <c r="L5726" s="90">
        <f>INDEX(Data!G$2:G$6500,MATCH($A5726,Data!$A$2:$A$6500,0))</f>
        <v>0</v>
      </c>
      <c r="M5726" s="90">
        <f>INDEX(Data!H$2:H$6500,MATCH($A5726,Data!$A$2:$A$6500,0))</f>
        <v>0</v>
      </c>
      <c r="N5726" s="90">
        <f>INDEX(Data!I$2:I$6500,MATCH($A5726,Data!$A$2:$A$6500,0))</f>
        <v>0</v>
      </c>
      <c r="O5726" s="83">
        <f>INDEX(Data!J$2:J$6500,MATCH($A5726,Data!$A$2:$A$6500,0))</f>
        <v>0</v>
      </c>
      <c r="P5726" t="str">
        <f>_xlfn.XLOOKUP(B5726,Table3[RefID],Table3[Citation])</f>
        <v>Pierce et al (2012)</v>
      </c>
    </row>
    <row r="5727" spans="1:16" x14ac:dyDescent="0.35">
      <c r="A5727" s="68">
        <v>5725</v>
      </c>
      <c r="B5727" s="69">
        <v>346</v>
      </c>
      <c r="C5727" s="69">
        <v>23030</v>
      </c>
      <c r="D5727" s="69">
        <v>3294</v>
      </c>
      <c r="E5727" t="str">
        <f>INDEX(Table5[EEZ],MATCH(C5727,Table5[Colony_ID],0))</f>
        <v>Tokelau Exclusive Economic Zone</v>
      </c>
      <c r="F5727" t="str">
        <f>INDEX(Table5[Corrected Island/Colony Name],MATCH('Full Data'!C5727,Table5[Colony_ID],0))</f>
        <v>Motuakea</v>
      </c>
      <c r="G5727" t="str">
        <f>INDEX(Table4[Common_Name],MATCH('Full Data'!D5727,Table4[SpcRecID],0))</f>
        <v>Brown Noddy</v>
      </c>
      <c r="H5727" s="83" t="str">
        <f>INDEX(Data!E$2:E$6500,MATCH(A5727,Data!$A$2:$A$6500,0))</f>
        <v>Data Deficient</v>
      </c>
      <c r="I5727" s="90">
        <f>INDEX(Data!P$2:P$6500,MATCH(A5727,Data!$A$2:$A$6500,0))</f>
        <v>2012</v>
      </c>
      <c r="J5727" s="90">
        <f>INDEX(Data!Q$2:Q$6500,MATCH($A5727,Data!$A$2:$A$6500,0))</f>
        <v>2012</v>
      </c>
      <c r="K5727" s="90">
        <f>INDEX(Data!F$2:F$6500,MATCH($A5727,Data!$A$2:$A$6500,0))</f>
        <v>0</v>
      </c>
      <c r="L5727" s="90">
        <f>INDEX(Data!G$2:G$6500,MATCH($A5727,Data!$A$2:$A$6500,0))</f>
        <v>0</v>
      </c>
      <c r="M5727" s="90">
        <f>INDEX(Data!H$2:H$6500,MATCH($A5727,Data!$A$2:$A$6500,0))</f>
        <v>0</v>
      </c>
      <c r="N5727" s="90">
        <f>INDEX(Data!I$2:I$6500,MATCH($A5727,Data!$A$2:$A$6500,0))</f>
        <v>0</v>
      </c>
      <c r="O5727" s="83">
        <f>INDEX(Data!J$2:J$6500,MATCH($A5727,Data!$A$2:$A$6500,0))</f>
        <v>0</v>
      </c>
      <c r="P5727" t="str">
        <f>_xlfn.XLOOKUP(B5727,Table3[RefID],Table3[Citation])</f>
        <v>Pierce et al (2012)</v>
      </c>
    </row>
    <row r="5728" spans="1:16" x14ac:dyDescent="0.35">
      <c r="A5728" s="68">
        <v>5726</v>
      </c>
      <c r="B5728" s="69">
        <v>346</v>
      </c>
      <c r="C5728" s="69">
        <v>23031</v>
      </c>
      <c r="D5728" s="69">
        <v>3294</v>
      </c>
      <c r="E5728" t="str">
        <f>INDEX(Table5[EEZ],MATCH(C5728,Table5[Colony_ID],0))</f>
        <v>Tokelau Exclusive Economic Zone</v>
      </c>
      <c r="F5728" t="str">
        <f>INDEX(Table5[Corrected Island/Colony Name],MATCH('Full Data'!C5728,Table5[Colony_ID],0))</f>
        <v>Motuloa</v>
      </c>
      <c r="G5728" t="str">
        <f>INDEX(Table4[Common_Name],MATCH('Full Data'!D5728,Table4[SpcRecID],0))</f>
        <v>Brown Noddy</v>
      </c>
      <c r="H5728" s="83" t="str">
        <f>INDEX(Data!E$2:E$6500,MATCH(A5728,Data!$A$2:$A$6500,0))</f>
        <v>Data Deficient</v>
      </c>
      <c r="I5728" s="90">
        <f>INDEX(Data!P$2:P$6500,MATCH(A5728,Data!$A$2:$A$6500,0))</f>
        <v>2012</v>
      </c>
      <c r="J5728" s="90">
        <f>INDEX(Data!Q$2:Q$6500,MATCH($A5728,Data!$A$2:$A$6500,0))</f>
        <v>2012</v>
      </c>
      <c r="K5728" s="90">
        <f>INDEX(Data!F$2:F$6500,MATCH($A5728,Data!$A$2:$A$6500,0))</f>
        <v>0</v>
      </c>
      <c r="L5728" s="90">
        <f>INDEX(Data!G$2:G$6500,MATCH($A5728,Data!$A$2:$A$6500,0))</f>
        <v>0</v>
      </c>
      <c r="M5728" s="90">
        <f>INDEX(Data!H$2:H$6500,MATCH($A5728,Data!$A$2:$A$6500,0))</f>
        <v>0</v>
      </c>
      <c r="N5728" s="90">
        <f>INDEX(Data!I$2:I$6500,MATCH($A5728,Data!$A$2:$A$6500,0))</f>
        <v>0</v>
      </c>
      <c r="O5728" s="83">
        <f>INDEX(Data!J$2:J$6500,MATCH($A5728,Data!$A$2:$A$6500,0))</f>
        <v>0</v>
      </c>
      <c r="P5728" t="str">
        <f>_xlfn.XLOOKUP(B5728,Table3[RefID],Table3[Citation])</f>
        <v>Pierce et al (2012)</v>
      </c>
    </row>
    <row r="5729" spans="1:16" x14ac:dyDescent="0.35">
      <c r="A5729" s="68">
        <v>5727</v>
      </c>
      <c r="B5729" s="69">
        <v>346</v>
      </c>
      <c r="C5729" s="69">
        <v>23032</v>
      </c>
      <c r="D5729" s="69">
        <v>3294</v>
      </c>
      <c r="E5729" t="str">
        <f>INDEX(Table5[EEZ],MATCH(C5729,Table5[Colony_ID],0))</f>
        <v>Tokelau Exclusive Economic Zone</v>
      </c>
      <c r="F5729" t="str">
        <f>INDEX(Table5[Corrected Island/Colony Name],MATCH('Full Data'!C5729,Table5[Colony_ID],0))</f>
        <v>Mulifenua</v>
      </c>
      <c r="G5729" t="str">
        <f>INDEX(Table4[Common_Name],MATCH('Full Data'!D5729,Table4[SpcRecID],0))</f>
        <v>Brown Noddy</v>
      </c>
      <c r="H5729" s="83" t="str">
        <f>INDEX(Data!E$2:E$6500,MATCH(A5729,Data!$A$2:$A$6500,0))</f>
        <v>Confirmed</v>
      </c>
      <c r="I5729" s="90">
        <f>INDEX(Data!P$2:P$6500,MATCH(A5729,Data!$A$2:$A$6500,0))</f>
        <v>2012</v>
      </c>
      <c r="J5729" s="90">
        <f>INDEX(Data!Q$2:Q$6500,MATCH($A5729,Data!$A$2:$A$6500,0))</f>
        <v>2012</v>
      </c>
      <c r="K5729" s="90">
        <f>INDEX(Data!F$2:F$6500,MATCH($A5729,Data!$A$2:$A$6500,0))</f>
        <v>0</v>
      </c>
      <c r="L5729" s="90">
        <f>INDEX(Data!G$2:G$6500,MATCH($A5729,Data!$A$2:$A$6500,0))</f>
        <v>0</v>
      </c>
      <c r="M5729" s="90">
        <f>INDEX(Data!H$2:H$6500,MATCH($A5729,Data!$A$2:$A$6500,0))</f>
        <v>0</v>
      </c>
      <c r="N5729" s="90">
        <f>INDEX(Data!I$2:I$6500,MATCH($A5729,Data!$A$2:$A$6500,0))</f>
        <v>0</v>
      </c>
      <c r="O5729" s="83">
        <f>INDEX(Data!J$2:J$6500,MATCH($A5729,Data!$A$2:$A$6500,0))</f>
        <v>0</v>
      </c>
      <c r="P5729" t="str">
        <f>_xlfn.XLOOKUP(B5729,Table3[RefID],Table3[Citation])</f>
        <v>Pierce et al (2012)</v>
      </c>
    </row>
    <row r="5730" spans="1:16" x14ac:dyDescent="0.35">
      <c r="A5730" s="68">
        <v>5728</v>
      </c>
      <c r="B5730" s="69">
        <v>346</v>
      </c>
      <c r="C5730" s="69">
        <v>23034</v>
      </c>
      <c r="D5730" s="69">
        <v>3294</v>
      </c>
      <c r="E5730" t="str">
        <f>INDEX(Table5[EEZ],MATCH(C5730,Table5[Colony_ID],0))</f>
        <v>Tokelau Exclusive Economic Zone</v>
      </c>
      <c r="F5730" t="str">
        <f>INDEX(Table5[Corrected Island/Colony Name],MATCH('Full Data'!C5730,Table5[Colony_ID],0))</f>
        <v>Nukulokia</v>
      </c>
      <c r="G5730" t="str">
        <f>INDEX(Table4[Common_Name],MATCH('Full Data'!D5730,Table4[SpcRecID],0))</f>
        <v>Brown Noddy</v>
      </c>
      <c r="H5730" s="83" t="str">
        <f>INDEX(Data!E$2:E$6500,MATCH(A5730,Data!$A$2:$A$6500,0))</f>
        <v>Confirmed</v>
      </c>
      <c r="I5730" s="90">
        <f>INDEX(Data!P$2:P$6500,MATCH(A5730,Data!$A$2:$A$6500,0))</f>
        <v>2012</v>
      </c>
      <c r="J5730" s="90">
        <f>INDEX(Data!Q$2:Q$6500,MATCH($A5730,Data!$A$2:$A$6500,0))</f>
        <v>2012</v>
      </c>
      <c r="K5730" s="90">
        <f>INDEX(Data!F$2:F$6500,MATCH($A5730,Data!$A$2:$A$6500,0))</f>
        <v>0</v>
      </c>
      <c r="L5730" s="90">
        <f>INDEX(Data!G$2:G$6500,MATCH($A5730,Data!$A$2:$A$6500,0))</f>
        <v>0</v>
      </c>
      <c r="M5730" s="90">
        <f>INDEX(Data!H$2:H$6500,MATCH($A5730,Data!$A$2:$A$6500,0))</f>
        <v>0</v>
      </c>
      <c r="N5730" s="90">
        <f>INDEX(Data!I$2:I$6500,MATCH($A5730,Data!$A$2:$A$6500,0))</f>
        <v>0</v>
      </c>
      <c r="O5730" s="83">
        <f>INDEX(Data!J$2:J$6500,MATCH($A5730,Data!$A$2:$A$6500,0))</f>
        <v>0</v>
      </c>
      <c r="P5730" t="str">
        <f>_xlfn.XLOOKUP(B5730,Table3[RefID],Table3[Citation])</f>
        <v>Pierce et al (2012)</v>
      </c>
    </row>
    <row r="5731" spans="1:16" x14ac:dyDescent="0.35">
      <c r="A5731" s="68">
        <v>5729</v>
      </c>
      <c r="B5731" s="69">
        <v>346</v>
      </c>
      <c r="C5731" s="69">
        <v>23037</v>
      </c>
      <c r="D5731" s="69">
        <v>3294</v>
      </c>
      <c r="E5731" t="str">
        <f>INDEX(Table5[EEZ],MATCH(C5731,Table5[Colony_ID],0))</f>
        <v>Tokelau Exclusive Economic Zone</v>
      </c>
      <c r="F5731" t="str">
        <f>INDEX(Table5[Corrected Island/Colony Name],MATCH('Full Data'!C5731,Table5[Colony_ID],0))</f>
        <v>Otafi Lahi</v>
      </c>
      <c r="G5731" t="str">
        <f>INDEX(Table4[Common_Name],MATCH('Full Data'!D5731,Table4[SpcRecID],0))</f>
        <v>Brown Noddy</v>
      </c>
      <c r="H5731" s="83" t="str">
        <f>INDEX(Data!E$2:E$6500,MATCH(A5731,Data!$A$2:$A$6500,0))</f>
        <v>Data Deficient</v>
      </c>
      <c r="I5731" s="90">
        <f>INDEX(Data!P$2:P$6500,MATCH(A5731,Data!$A$2:$A$6500,0))</f>
        <v>2012</v>
      </c>
      <c r="J5731" s="90">
        <f>INDEX(Data!Q$2:Q$6500,MATCH($A5731,Data!$A$2:$A$6500,0))</f>
        <v>2012</v>
      </c>
      <c r="K5731" s="90">
        <f>INDEX(Data!F$2:F$6500,MATCH($A5731,Data!$A$2:$A$6500,0))</f>
        <v>0</v>
      </c>
      <c r="L5731" s="90">
        <f>INDEX(Data!G$2:G$6500,MATCH($A5731,Data!$A$2:$A$6500,0))</f>
        <v>0</v>
      </c>
      <c r="M5731" s="90">
        <f>INDEX(Data!H$2:H$6500,MATCH($A5731,Data!$A$2:$A$6500,0))</f>
        <v>0</v>
      </c>
      <c r="N5731" s="90">
        <f>INDEX(Data!I$2:I$6500,MATCH($A5731,Data!$A$2:$A$6500,0))</f>
        <v>0</v>
      </c>
      <c r="O5731" s="83">
        <f>INDEX(Data!J$2:J$6500,MATCH($A5731,Data!$A$2:$A$6500,0))</f>
        <v>0</v>
      </c>
      <c r="P5731" t="str">
        <f>_xlfn.XLOOKUP(B5731,Table3[RefID],Table3[Citation])</f>
        <v>Pierce et al (2012)</v>
      </c>
    </row>
    <row r="5732" spans="1:16" x14ac:dyDescent="0.35">
      <c r="A5732" s="68">
        <v>5730</v>
      </c>
      <c r="B5732" s="69">
        <v>346</v>
      </c>
      <c r="C5732" s="69">
        <v>23038</v>
      </c>
      <c r="D5732" s="69">
        <v>3294</v>
      </c>
      <c r="E5732" t="str">
        <f>INDEX(Table5[EEZ],MATCH(C5732,Table5[Colony_ID],0))</f>
        <v>Tokelau Exclusive Economic Zone</v>
      </c>
      <c r="F5732" t="str">
        <f>INDEX(Table5[Corrected Island/Colony Name],MATCH('Full Data'!C5732,Table5[Colony_ID],0))</f>
        <v>Otoka</v>
      </c>
      <c r="G5732" t="str">
        <f>INDEX(Table4[Common_Name],MATCH('Full Data'!D5732,Table4[SpcRecID],0))</f>
        <v>Brown Noddy</v>
      </c>
      <c r="H5732" s="83" t="str">
        <f>INDEX(Data!E$2:E$6500,MATCH(A5732,Data!$A$2:$A$6500,0))</f>
        <v>Data Deficient</v>
      </c>
      <c r="I5732" s="90">
        <f>INDEX(Data!P$2:P$6500,MATCH(A5732,Data!$A$2:$A$6500,0))</f>
        <v>2012</v>
      </c>
      <c r="J5732" s="90">
        <f>INDEX(Data!Q$2:Q$6500,MATCH($A5732,Data!$A$2:$A$6500,0))</f>
        <v>2012</v>
      </c>
      <c r="K5732" s="90">
        <f>INDEX(Data!F$2:F$6500,MATCH($A5732,Data!$A$2:$A$6500,0))</f>
        <v>0</v>
      </c>
      <c r="L5732" s="90">
        <f>INDEX(Data!G$2:G$6500,MATCH($A5732,Data!$A$2:$A$6500,0))</f>
        <v>0</v>
      </c>
      <c r="M5732" s="90">
        <f>INDEX(Data!H$2:H$6500,MATCH($A5732,Data!$A$2:$A$6500,0))</f>
        <v>0</v>
      </c>
      <c r="N5732" s="90">
        <f>INDEX(Data!I$2:I$6500,MATCH($A5732,Data!$A$2:$A$6500,0))</f>
        <v>0</v>
      </c>
      <c r="O5732" s="83">
        <f>INDEX(Data!J$2:J$6500,MATCH($A5732,Data!$A$2:$A$6500,0))</f>
        <v>0</v>
      </c>
      <c r="P5732" t="str">
        <f>_xlfn.XLOOKUP(B5732,Table3[RefID],Table3[Citation])</f>
        <v>Pierce et al (2012)</v>
      </c>
    </row>
    <row r="5733" spans="1:16" x14ac:dyDescent="0.35">
      <c r="A5733" s="68">
        <v>5731</v>
      </c>
      <c r="B5733" s="69">
        <v>346</v>
      </c>
      <c r="C5733" s="69">
        <v>23039</v>
      </c>
      <c r="D5733" s="69">
        <v>3294</v>
      </c>
      <c r="E5733" t="str">
        <f>INDEX(Table5[EEZ],MATCH(C5733,Table5[Colony_ID],0))</f>
        <v>Tokelau Exclusive Economic Zone</v>
      </c>
      <c r="F5733" t="str">
        <f>INDEX(Table5[Corrected Island/Colony Name],MATCH('Full Data'!C5733,Table5[Colony_ID],0))</f>
        <v>Palea</v>
      </c>
      <c r="G5733" t="str">
        <f>INDEX(Table4[Common_Name],MATCH('Full Data'!D5733,Table4[SpcRecID],0))</f>
        <v>Brown Noddy</v>
      </c>
      <c r="H5733" s="83" t="str">
        <f>INDEX(Data!E$2:E$6500,MATCH(A5733,Data!$A$2:$A$6500,0))</f>
        <v>Data Deficient</v>
      </c>
      <c r="I5733" s="90">
        <f>INDEX(Data!P$2:P$6500,MATCH(A5733,Data!$A$2:$A$6500,0))</f>
        <v>2012</v>
      </c>
      <c r="J5733" s="90">
        <f>INDEX(Data!Q$2:Q$6500,MATCH($A5733,Data!$A$2:$A$6500,0))</f>
        <v>2012</v>
      </c>
      <c r="K5733" s="90">
        <f>INDEX(Data!F$2:F$6500,MATCH($A5733,Data!$A$2:$A$6500,0))</f>
        <v>0</v>
      </c>
      <c r="L5733" s="90">
        <f>INDEX(Data!G$2:G$6500,MATCH($A5733,Data!$A$2:$A$6500,0))</f>
        <v>0</v>
      </c>
      <c r="M5733" s="90">
        <f>INDEX(Data!H$2:H$6500,MATCH($A5733,Data!$A$2:$A$6500,0))</f>
        <v>0</v>
      </c>
      <c r="N5733" s="90">
        <f>INDEX(Data!I$2:I$6500,MATCH($A5733,Data!$A$2:$A$6500,0))</f>
        <v>0</v>
      </c>
      <c r="O5733" s="83">
        <f>INDEX(Data!J$2:J$6500,MATCH($A5733,Data!$A$2:$A$6500,0))</f>
        <v>0</v>
      </c>
      <c r="P5733" t="str">
        <f>_xlfn.XLOOKUP(B5733,Table3[RefID],Table3[Citation])</f>
        <v>Pierce et al (2012)</v>
      </c>
    </row>
    <row r="5734" spans="1:16" x14ac:dyDescent="0.35">
      <c r="A5734" s="68">
        <v>5732</v>
      </c>
      <c r="B5734" s="69">
        <v>346</v>
      </c>
      <c r="C5734" s="69">
        <v>23040</v>
      </c>
      <c r="D5734" s="69">
        <v>3294</v>
      </c>
      <c r="E5734" t="str">
        <f>INDEX(Table5[EEZ],MATCH(C5734,Table5[Colony_ID],0))</f>
        <v>Tokelau Exclusive Economic Zone</v>
      </c>
      <c r="F5734" t="str">
        <f>INDEX(Table5[Corrected Island/Colony Name],MATCH('Full Data'!C5734,Table5[Colony_ID],0))</f>
        <v>Papaloa</v>
      </c>
      <c r="G5734" t="str">
        <f>INDEX(Table4[Common_Name],MATCH('Full Data'!D5734,Table4[SpcRecID],0))</f>
        <v>Brown Noddy</v>
      </c>
      <c r="H5734" s="83" t="str">
        <f>INDEX(Data!E$2:E$6500,MATCH(A5734,Data!$A$2:$A$6500,0))</f>
        <v>Data Deficient</v>
      </c>
      <c r="I5734" s="90">
        <f>INDEX(Data!P$2:P$6500,MATCH(A5734,Data!$A$2:$A$6500,0))</f>
        <v>2012</v>
      </c>
      <c r="J5734" s="90">
        <f>INDEX(Data!Q$2:Q$6500,MATCH($A5734,Data!$A$2:$A$6500,0))</f>
        <v>2012</v>
      </c>
      <c r="K5734" s="90">
        <f>INDEX(Data!F$2:F$6500,MATCH($A5734,Data!$A$2:$A$6500,0))</f>
        <v>0</v>
      </c>
      <c r="L5734" s="90">
        <f>INDEX(Data!G$2:G$6500,MATCH($A5734,Data!$A$2:$A$6500,0))</f>
        <v>0</v>
      </c>
      <c r="M5734" s="90">
        <f>INDEX(Data!H$2:H$6500,MATCH($A5734,Data!$A$2:$A$6500,0))</f>
        <v>0</v>
      </c>
      <c r="N5734" s="90">
        <f>INDEX(Data!I$2:I$6500,MATCH($A5734,Data!$A$2:$A$6500,0))</f>
        <v>0</v>
      </c>
      <c r="O5734" s="83">
        <f>INDEX(Data!J$2:J$6500,MATCH($A5734,Data!$A$2:$A$6500,0))</f>
        <v>0</v>
      </c>
      <c r="P5734" t="str">
        <f>_xlfn.XLOOKUP(B5734,Table3[RefID],Table3[Citation])</f>
        <v>Pierce et al (2012)</v>
      </c>
    </row>
    <row r="5735" spans="1:16" x14ac:dyDescent="0.35">
      <c r="A5735" s="68">
        <v>5733</v>
      </c>
      <c r="B5735" s="69">
        <v>346</v>
      </c>
      <c r="C5735" s="69">
        <v>23041</v>
      </c>
      <c r="D5735" s="69">
        <v>3294</v>
      </c>
      <c r="E5735" t="str">
        <f>INDEX(Table5[EEZ],MATCH(C5735,Table5[Colony_ID],0))</f>
        <v>Tokelau Exclusive Economic Zone</v>
      </c>
      <c r="F5735" t="str">
        <f>INDEX(Table5[Corrected Island/Colony Name],MATCH('Full Data'!C5735,Table5[Colony_ID],0))</f>
        <v>Patalego</v>
      </c>
      <c r="G5735" t="str">
        <f>INDEX(Table4[Common_Name],MATCH('Full Data'!D5735,Table4[SpcRecID],0))</f>
        <v>Brown Noddy</v>
      </c>
      <c r="H5735" s="83" t="str">
        <f>INDEX(Data!E$2:E$6500,MATCH(A5735,Data!$A$2:$A$6500,0))</f>
        <v>Data Deficient</v>
      </c>
      <c r="I5735" s="90">
        <f>INDEX(Data!P$2:P$6500,MATCH(A5735,Data!$A$2:$A$6500,0))</f>
        <v>2012</v>
      </c>
      <c r="J5735" s="90">
        <f>INDEX(Data!Q$2:Q$6500,MATCH($A5735,Data!$A$2:$A$6500,0))</f>
        <v>2012</v>
      </c>
      <c r="K5735" s="90">
        <f>INDEX(Data!F$2:F$6500,MATCH($A5735,Data!$A$2:$A$6500,0))</f>
        <v>0</v>
      </c>
      <c r="L5735" s="90">
        <f>INDEX(Data!G$2:G$6500,MATCH($A5735,Data!$A$2:$A$6500,0))</f>
        <v>0</v>
      </c>
      <c r="M5735" s="90">
        <f>INDEX(Data!H$2:H$6500,MATCH($A5735,Data!$A$2:$A$6500,0))</f>
        <v>0</v>
      </c>
      <c r="N5735" s="90">
        <f>INDEX(Data!I$2:I$6500,MATCH($A5735,Data!$A$2:$A$6500,0))</f>
        <v>0</v>
      </c>
      <c r="O5735" s="83">
        <f>INDEX(Data!J$2:J$6500,MATCH($A5735,Data!$A$2:$A$6500,0))</f>
        <v>0</v>
      </c>
      <c r="P5735" t="str">
        <f>_xlfn.XLOOKUP(B5735,Table3[RefID],Table3[Citation])</f>
        <v>Pierce et al (2012)</v>
      </c>
    </row>
    <row r="5736" spans="1:16" x14ac:dyDescent="0.35">
      <c r="A5736" s="68">
        <v>5734</v>
      </c>
      <c r="B5736" s="69">
        <v>346</v>
      </c>
      <c r="C5736" s="69">
        <v>23042</v>
      </c>
      <c r="D5736" s="69">
        <v>3294</v>
      </c>
      <c r="E5736" t="str">
        <f>INDEX(Table5[EEZ],MATCH(C5736,Table5[Colony_ID],0))</f>
        <v>Tokelau Exclusive Economic Zone</v>
      </c>
      <c r="F5736" t="str">
        <f>INDEX(Table5[Corrected Island/Colony Name],MATCH('Full Data'!C5736,Table5[Colony_ID],0))</f>
        <v>Te afua tau tahi</v>
      </c>
      <c r="G5736" t="str">
        <f>INDEX(Table4[Common_Name],MATCH('Full Data'!D5736,Table4[SpcRecID],0))</f>
        <v>Brown Noddy</v>
      </c>
      <c r="H5736" s="83" t="str">
        <f>INDEX(Data!E$2:E$6500,MATCH(A5736,Data!$A$2:$A$6500,0))</f>
        <v>Confirmed</v>
      </c>
      <c r="I5736" s="90">
        <f>INDEX(Data!P$2:P$6500,MATCH(A5736,Data!$A$2:$A$6500,0))</f>
        <v>2012</v>
      </c>
      <c r="J5736" s="90">
        <f>INDEX(Data!Q$2:Q$6500,MATCH($A5736,Data!$A$2:$A$6500,0))</f>
        <v>2012</v>
      </c>
      <c r="K5736" s="90">
        <f>INDEX(Data!F$2:F$6500,MATCH($A5736,Data!$A$2:$A$6500,0))</f>
        <v>0</v>
      </c>
      <c r="L5736" s="90">
        <f>INDEX(Data!G$2:G$6500,MATCH($A5736,Data!$A$2:$A$6500,0))</f>
        <v>0</v>
      </c>
      <c r="M5736" s="90">
        <f>INDEX(Data!H$2:H$6500,MATCH($A5736,Data!$A$2:$A$6500,0))</f>
        <v>0</v>
      </c>
      <c r="N5736" s="90">
        <f>INDEX(Data!I$2:I$6500,MATCH($A5736,Data!$A$2:$A$6500,0))</f>
        <v>0</v>
      </c>
      <c r="O5736" s="83">
        <f>INDEX(Data!J$2:J$6500,MATCH($A5736,Data!$A$2:$A$6500,0))</f>
        <v>0</v>
      </c>
      <c r="P5736" t="str">
        <f>_xlfn.XLOOKUP(B5736,Table3[RefID],Table3[Citation])</f>
        <v>Pierce et al (2012)</v>
      </c>
    </row>
    <row r="5737" spans="1:16" x14ac:dyDescent="0.35">
      <c r="A5737" s="68">
        <v>5735</v>
      </c>
      <c r="B5737" s="69">
        <v>346</v>
      </c>
      <c r="C5737" s="69">
        <v>23043</v>
      </c>
      <c r="D5737" s="69">
        <v>3294</v>
      </c>
      <c r="E5737" t="str">
        <f>INDEX(Table5[EEZ],MATCH(C5737,Table5[Colony_ID],0))</f>
        <v>Tokelau Exclusive Economic Zone</v>
      </c>
      <c r="F5737" t="str">
        <f>INDEX(Table5[Corrected Island/Colony Name],MATCH('Full Data'!C5737,Table5[Colony_ID],0))</f>
        <v>Te atu motu</v>
      </c>
      <c r="G5737" t="str">
        <f>INDEX(Table4[Common_Name],MATCH('Full Data'!D5737,Table4[SpcRecID],0))</f>
        <v>Brown Noddy</v>
      </c>
      <c r="H5737" s="83" t="str">
        <f>INDEX(Data!E$2:E$6500,MATCH(A5737,Data!$A$2:$A$6500,0))</f>
        <v>Data Deficient</v>
      </c>
      <c r="I5737" s="90">
        <f>INDEX(Data!P$2:P$6500,MATCH(A5737,Data!$A$2:$A$6500,0))</f>
        <v>2012</v>
      </c>
      <c r="J5737" s="90">
        <f>INDEX(Data!Q$2:Q$6500,MATCH($A5737,Data!$A$2:$A$6500,0))</f>
        <v>2012</v>
      </c>
      <c r="K5737" s="90">
        <f>INDEX(Data!F$2:F$6500,MATCH($A5737,Data!$A$2:$A$6500,0))</f>
        <v>0</v>
      </c>
      <c r="L5737" s="90">
        <f>INDEX(Data!G$2:G$6500,MATCH($A5737,Data!$A$2:$A$6500,0))</f>
        <v>0</v>
      </c>
      <c r="M5737" s="90">
        <f>INDEX(Data!H$2:H$6500,MATCH($A5737,Data!$A$2:$A$6500,0))</f>
        <v>0</v>
      </c>
      <c r="N5737" s="90">
        <f>INDEX(Data!I$2:I$6500,MATCH($A5737,Data!$A$2:$A$6500,0))</f>
        <v>0</v>
      </c>
      <c r="O5737" s="83">
        <f>INDEX(Data!J$2:J$6500,MATCH($A5737,Data!$A$2:$A$6500,0))</f>
        <v>0</v>
      </c>
      <c r="P5737" t="str">
        <f>_xlfn.XLOOKUP(B5737,Table3[RefID],Table3[Citation])</f>
        <v>Pierce et al (2012)</v>
      </c>
    </row>
    <row r="5738" spans="1:16" x14ac:dyDescent="0.35">
      <c r="A5738" s="68">
        <v>5736</v>
      </c>
      <c r="B5738" s="69">
        <v>346</v>
      </c>
      <c r="C5738" s="69">
        <v>23044</v>
      </c>
      <c r="D5738" s="69">
        <v>3294</v>
      </c>
      <c r="E5738" t="str">
        <f>INDEX(Table5[EEZ],MATCH(C5738,Table5[Colony_ID],0))</f>
        <v>Tokelau Exclusive Economic Zone</v>
      </c>
      <c r="F5738" t="str">
        <f>INDEX(Table5[Corrected Island/Colony Name],MATCH('Full Data'!C5738,Table5[Colony_ID],0))</f>
        <v>Teatuhakea</v>
      </c>
      <c r="G5738" t="str">
        <f>INDEX(Table4[Common_Name],MATCH('Full Data'!D5738,Table4[SpcRecID],0))</f>
        <v>Brown Noddy</v>
      </c>
      <c r="H5738" s="83" t="str">
        <f>INDEX(Data!E$2:E$6500,MATCH(A5738,Data!$A$2:$A$6500,0))</f>
        <v>Data Deficient</v>
      </c>
      <c r="I5738" s="90">
        <f>INDEX(Data!P$2:P$6500,MATCH(A5738,Data!$A$2:$A$6500,0))</f>
        <v>2012</v>
      </c>
      <c r="J5738" s="90">
        <f>INDEX(Data!Q$2:Q$6500,MATCH($A5738,Data!$A$2:$A$6500,0))</f>
        <v>2012</v>
      </c>
      <c r="K5738" s="90">
        <f>INDEX(Data!F$2:F$6500,MATCH($A5738,Data!$A$2:$A$6500,0))</f>
        <v>0</v>
      </c>
      <c r="L5738" s="90">
        <f>INDEX(Data!G$2:G$6500,MATCH($A5738,Data!$A$2:$A$6500,0))</f>
        <v>0</v>
      </c>
      <c r="M5738" s="90">
        <f>INDEX(Data!H$2:H$6500,MATCH($A5738,Data!$A$2:$A$6500,0))</f>
        <v>0</v>
      </c>
      <c r="N5738" s="90">
        <f>INDEX(Data!I$2:I$6500,MATCH($A5738,Data!$A$2:$A$6500,0))</f>
        <v>0</v>
      </c>
      <c r="O5738" s="83">
        <f>INDEX(Data!J$2:J$6500,MATCH($A5738,Data!$A$2:$A$6500,0))</f>
        <v>0</v>
      </c>
      <c r="P5738" t="str">
        <f>_xlfn.XLOOKUP(B5738,Table3[RefID],Table3[Citation])</f>
        <v>Pierce et al (2012)</v>
      </c>
    </row>
    <row r="5739" spans="1:16" x14ac:dyDescent="0.35">
      <c r="A5739" s="68">
        <v>5737</v>
      </c>
      <c r="B5739" s="69">
        <v>346</v>
      </c>
      <c r="C5739" s="69">
        <v>23046</v>
      </c>
      <c r="D5739" s="69">
        <v>3294</v>
      </c>
      <c r="E5739" t="str">
        <f>INDEX(Table5[EEZ],MATCH(C5739,Table5[Colony_ID],0))</f>
        <v>Tokelau Exclusive Economic Zone</v>
      </c>
      <c r="F5739" t="str">
        <f>INDEX(Table5[Corrected Island/Colony Name],MATCH('Full Data'!C5739,Table5[Colony_ID],0))</f>
        <v>Teoko</v>
      </c>
      <c r="G5739" t="str">
        <f>INDEX(Table4[Common_Name],MATCH('Full Data'!D5739,Table4[SpcRecID],0))</f>
        <v>Brown Noddy</v>
      </c>
      <c r="H5739" s="83" t="str">
        <f>INDEX(Data!E$2:E$6500,MATCH(A5739,Data!$A$2:$A$6500,0))</f>
        <v>Data Deficient</v>
      </c>
      <c r="I5739" s="90">
        <f>INDEX(Data!P$2:P$6500,MATCH(A5739,Data!$A$2:$A$6500,0))</f>
        <v>2012</v>
      </c>
      <c r="J5739" s="90">
        <f>INDEX(Data!Q$2:Q$6500,MATCH($A5739,Data!$A$2:$A$6500,0))</f>
        <v>2012</v>
      </c>
      <c r="K5739" s="90">
        <f>INDEX(Data!F$2:F$6500,MATCH($A5739,Data!$A$2:$A$6500,0))</f>
        <v>0</v>
      </c>
      <c r="L5739" s="90">
        <f>INDEX(Data!G$2:G$6500,MATCH($A5739,Data!$A$2:$A$6500,0))</f>
        <v>0</v>
      </c>
      <c r="M5739" s="90">
        <f>INDEX(Data!H$2:H$6500,MATCH($A5739,Data!$A$2:$A$6500,0))</f>
        <v>0</v>
      </c>
      <c r="N5739" s="90">
        <f>INDEX(Data!I$2:I$6500,MATCH($A5739,Data!$A$2:$A$6500,0))</f>
        <v>0</v>
      </c>
      <c r="O5739" s="83">
        <f>INDEX(Data!J$2:J$6500,MATCH($A5739,Data!$A$2:$A$6500,0))</f>
        <v>0</v>
      </c>
      <c r="P5739" t="str">
        <f>_xlfn.XLOOKUP(B5739,Table3[RefID],Table3[Citation])</f>
        <v>Pierce et al (2012)</v>
      </c>
    </row>
    <row r="5740" spans="1:16" x14ac:dyDescent="0.35">
      <c r="A5740" s="68">
        <v>5738</v>
      </c>
      <c r="B5740" s="69">
        <v>346</v>
      </c>
      <c r="C5740" s="69">
        <v>23047</v>
      </c>
      <c r="D5740" s="69">
        <v>3294</v>
      </c>
      <c r="E5740" t="str">
        <f>INDEX(Table5[EEZ],MATCH(C5740,Table5[Colony_ID],0))</f>
        <v>Tokelau Exclusive Economic Zone</v>
      </c>
      <c r="F5740" t="str">
        <f>INDEX(Table5[Corrected Island/Colony Name],MATCH('Full Data'!C5740,Table5[Colony_ID],0))</f>
        <v>Vagai</v>
      </c>
      <c r="G5740" t="str">
        <f>INDEX(Table4[Common_Name],MATCH('Full Data'!D5740,Table4[SpcRecID],0))</f>
        <v>Brown Noddy</v>
      </c>
      <c r="H5740" s="83" t="str">
        <f>INDEX(Data!E$2:E$6500,MATCH(A5740,Data!$A$2:$A$6500,0))</f>
        <v>Data Deficient</v>
      </c>
      <c r="I5740" s="90">
        <f>INDEX(Data!P$2:P$6500,MATCH(A5740,Data!$A$2:$A$6500,0))</f>
        <v>2012</v>
      </c>
      <c r="J5740" s="90">
        <f>INDEX(Data!Q$2:Q$6500,MATCH($A5740,Data!$A$2:$A$6500,0))</f>
        <v>2012</v>
      </c>
      <c r="K5740" s="90">
        <f>INDEX(Data!F$2:F$6500,MATCH($A5740,Data!$A$2:$A$6500,0))</f>
        <v>0</v>
      </c>
      <c r="L5740" s="90">
        <f>INDEX(Data!G$2:G$6500,MATCH($A5740,Data!$A$2:$A$6500,0))</f>
        <v>0</v>
      </c>
      <c r="M5740" s="90">
        <f>INDEX(Data!H$2:H$6500,MATCH($A5740,Data!$A$2:$A$6500,0))</f>
        <v>0</v>
      </c>
      <c r="N5740" s="90">
        <f>INDEX(Data!I$2:I$6500,MATCH($A5740,Data!$A$2:$A$6500,0))</f>
        <v>0</v>
      </c>
      <c r="O5740" s="83">
        <f>INDEX(Data!J$2:J$6500,MATCH($A5740,Data!$A$2:$A$6500,0))</f>
        <v>0</v>
      </c>
      <c r="P5740" t="str">
        <f>_xlfn.XLOOKUP(B5740,Table3[RefID],Table3[Citation])</f>
        <v>Pierce et al (2012)</v>
      </c>
    </row>
    <row r="5741" spans="1:16" x14ac:dyDescent="0.35">
      <c r="A5741" s="68">
        <v>5739</v>
      </c>
      <c r="B5741" s="69">
        <v>346</v>
      </c>
      <c r="C5741" s="69">
        <v>23049</v>
      </c>
      <c r="D5741" s="69">
        <v>3294</v>
      </c>
      <c r="E5741" t="str">
        <f>INDEX(Table5[EEZ],MATCH(C5741,Table5[Colony_ID],0))</f>
        <v>Tokelau Exclusive Economic Zone</v>
      </c>
      <c r="F5741" t="str">
        <f>INDEX(Table5[Corrected Island/Colony Name],MATCH('Full Data'!C5741,Table5[Colony_ID],0))</f>
        <v>Motu Eighteen</v>
      </c>
      <c r="G5741" t="str">
        <f>INDEX(Table4[Common_Name],MATCH('Full Data'!D5741,Table4[SpcRecID],0))</f>
        <v>Brown Noddy</v>
      </c>
      <c r="H5741" s="83" t="str">
        <f>INDEX(Data!E$2:E$6500,MATCH(A5741,Data!$A$2:$A$6500,0))</f>
        <v>Data Deficient</v>
      </c>
      <c r="I5741" s="90">
        <f>INDEX(Data!P$2:P$6500,MATCH(A5741,Data!$A$2:$A$6500,0))</f>
        <v>2011</v>
      </c>
      <c r="J5741" s="90">
        <f>INDEX(Data!Q$2:Q$6500,MATCH($A5741,Data!$A$2:$A$6500,0))</f>
        <v>2011</v>
      </c>
      <c r="K5741" s="90">
        <f>INDEX(Data!F$2:F$6500,MATCH($A5741,Data!$A$2:$A$6500,0))</f>
        <v>0</v>
      </c>
      <c r="L5741" s="90">
        <f>INDEX(Data!G$2:G$6500,MATCH($A5741,Data!$A$2:$A$6500,0))</f>
        <v>0</v>
      </c>
      <c r="M5741" s="90">
        <f>INDEX(Data!H$2:H$6500,MATCH($A5741,Data!$A$2:$A$6500,0))</f>
        <v>0</v>
      </c>
      <c r="N5741" s="90">
        <f>INDEX(Data!I$2:I$6500,MATCH($A5741,Data!$A$2:$A$6500,0))</f>
        <v>0</v>
      </c>
      <c r="O5741" s="83">
        <f>INDEX(Data!J$2:J$6500,MATCH($A5741,Data!$A$2:$A$6500,0))</f>
        <v>0</v>
      </c>
      <c r="P5741" t="str">
        <f>_xlfn.XLOOKUP(B5741,Table3[RefID],Table3[Citation])</f>
        <v>Pierce et al (2012)</v>
      </c>
    </row>
    <row r="5742" spans="1:16" x14ac:dyDescent="0.35">
      <c r="A5742" s="68">
        <v>5740</v>
      </c>
      <c r="B5742" s="69">
        <v>346</v>
      </c>
      <c r="C5742" s="69">
        <v>23050</v>
      </c>
      <c r="D5742" s="69">
        <v>3294</v>
      </c>
      <c r="E5742" t="str">
        <f>INDEX(Table5[EEZ],MATCH(C5742,Table5[Colony_ID],0))</f>
        <v>Tokelau Exclusive Economic Zone</v>
      </c>
      <c r="F5742" t="str">
        <f>INDEX(Table5[Corrected Island/Colony Name],MATCH('Full Data'!C5742,Table5[Colony_ID],0))</f>
        <v>Motu Five</v>
      </c>
      <c r="G5742" t="str">
        <f>INDEX(Table4[Common_Name],MATCH('Full Data'!D5742,Table4[SpcRecID],0))</f>
        <v>Brown Noddy</v>
      </c>
      <c r="H5742" s="83" t="str">
        <f>INDEX(Data!E$2:E$6500,MATCH(A5742,Data!$A$2:$A$6500,0))</f>
        <v>Confirmed</v>
      </c>
      <c r="I5742" s="90">
        <f>INDEX(Data!P$2:P$6500,MATCH(A5742,Data!$A$2:$A$6500,0))</f>
        <v>2011</v>
      </c>
      <c r="J5742" s="90">
        <f>INDEX(Data!Q$2:Q$6500,MATCH($A5742,Data!$A$2:$A$6500,0))</f>
        <v>2011</v>
      </c>
      <c r="K5742" s="90">
        <f>INDEX(Data!F$2:F$6500,MATCH($A5742,Data!$A$2:$A$6500,0))</f>
        <v>0</v>
      </c>
      <c r="L5742" s="90">
        <f>INDEX(Data!G$2:G$6500,MATCH($A5742,Data!$A$2:$A$6500,0))</f>
        <v>0</v>
      </c>
      <c r="M5742" s="90">
        <f>INDEX(Data!H$2:H$6500,MATCH($A5742,Data!$A$2:$A$6500,0))</f>
        <v>0</v>
      </c>
      <c r="N5742" s="90">
        <f>INDEX(Data!I$2:I$6500,MATCH($A5742,Data!$A$2:$A$6500,0))</f>
        <v>0</v>
      </c>
      <c r="O5742" s="83">
        <f>INDEX(Data!J$2:J$6500,MATCH($A5742,Data!$A$2:$A$6500,0))</f>
        <v>0</v>
      </c>
      <c r="P5742" t="str">
        <f>_xlfn.XLOOKUP(B5742,Table3[RefID],Table3[Citation])</f>
        <v>Pierce et al (2012)</v>
      </c>
    </row>
    <row r="5743" spans="1:16" x14ac:dyDescent="0.35">
      <c r="A5743" s="68">
        <v>5741</v>
      </c>
      <c r="B5743" s="69">
        <v>346</v>
      </c>
      <c r="C5743" s="69">
        <v>23051</v>
      </c>
      <c r="D5743" s="69">
        <v>3294</v>
      </c>
      <c r="E5743" t="str">
        <f>INDEX(Table5[EEZ],MATCH(C5743,Table5[Colony_ID],0))</f>
        <v>Tokelau Exclusive Economic Zone</v>
      </c>
      <c r="F5743" t="str">
        <f>INDEX(Table5[Corrected Island/Colony Name],MATCH('Full Data'!C5743,Table5[Colony_ID],0))</f>
        <v>Motu Four</v>
      </c>
      <c r="G5743" t="str">
        <f>INDEX(Table4[Common_Name],MATCH('Full Data'!D5743,Table4[SpcRecID],0))</f>
        <v>Brown Noddy</v>
      </c>
      <c r="H5743" s="83" t="str">
        <f>INDEX(Data!E$2:E$6500,MATCH(A5743,Data!$A$2:$A$6500,0))</f>
        <v>Confirmed</v>
      </c>
      <c r="I5743" s="90">
        <f>INDEX(Data!P$2:P$6500,MATCH(A5743,Data!$A$2:$A$6500,0))</f>
        <v>2011</v>
      </c>
      <c r="J5743" s="90">
        <f>INDEX(Data!Q$2:Q$6500,MATCH($A5743,Data!$A$2:$A$6500,0))</f>
        <v>2011</v>
      </c>
      <c r="K5743" s="90">
        <f>INDEX(Data!F$2:F$6500,MATCH($A5743,Data!$A$2:$A$6500,0))</f>
        <v>0</v>
      </c>
      <c r="L5743" s="90">
        <f>INDEX(Data!G$2:G$6500,MATCH($A5743,Data!$A$2:$A$6500,0))</f>
        <v>0</v>
      </c>
      <c r="M5743" s="90">
        <f>INDEX(Data!H$2:H$6500,MATCH($A5743,Data!$A$2:$A$6500,0))</f>
        <v>0</v>
      </c>
      <c r="N5743" s="90">
        <f>INDEX(Data!I$2:I$6500,MATCH($A5743,Data!$A$2:$A$6500,0))</f>
        <v>0</v>
      </c>
      <c r="O5743" s="83">
        <f>INDEX(Data!J$2:J$6500,MATCH($A5743,Data!$A$2:$A$6500,0))</f>
        <v>0</v>
      </c>
      <c r="P5743" t="str">
        <f>_xlfn.XLOOKUP(B5743,Table3[RefID],Table3[Citation])</f>
        <v>Pierce et al (2012)</v>
      </c>
    </row>
    <row r="5744" spans="1:16" x14ac:dyDescent="0.35">
      <c r="A5744" s="68">
        <v>5742</v>
      </c>
      <c r="B5744" s="69">
        <v>346</v>
      </c>
      <c r="C5744" s="69">
        <v>23052</v>
      </c>
      <c r="D5744" s="69">
        <v>3294</v>
      </c>
      <c r="E5744" t="str">
        <f>INDEX(Table5[EEZ],MATCH(C5744,Table5[Colony_ID],0))</f>
        <v>Tokelau Exclusive Economic Zone</v>
      </c>
      <c r="F5744" t="str">
        <f>INDEX(Table5[Corrected Island/Colony Name],MATCH('Full Data'!C5744,Table5[Colony_ID],0))</f>
        <v>Motu Nineteen</v>
      </c>
      <c r="G5744" t="str">
        <f>INDEX(Table4[Common_Name],MATCH('Full Data'!D5744,Table4[SpcRecID],0))</f>
        <v>Brown Noddy</v>
      </c>
      <c r="H5744" s="83" t="str">
        <f>INDEX(Data!E$2:E$6500,MATCH(A5744,Data!$A$2:$A$6500,0))</f>
        <v>Confirmed</v>
      </c>
      <c r="I5744" s="90">
        <f>INDEX(Data!P$2:P$6500,MATCH(A5744,Data!$A$2:$A$6500,0))</f>
        <v>2011</v>
      </c>
      <c r="J5744" s="90">
        <f>INDEX(Data!Q$2:Q$6500,MATCH($A5744,Data!$A$2:$A$6500,0))</f>
        <v>2011</v>
      </c>
      <c r="K5744" s="90">
        <f>INDEX(Data!F$2:F$6500,MATCH($A5744,Data!$A$2:$A$6500,0))</f>
        <v>0</v>
      </c>
      <c r="L5744" s="90">
        <f>INDEX(Data!G$2:G$6500,MATCH($A5744,Data!$A$2:$A$6500,0))</f>
        <v>0</v>
      </c>
      <c r="M5744" s="90">
        <f>INDEX(Data!H$2:H$6500,MATCH($A5744,Data!$A$2:$A$6500,0))</f>
        <v>0</v>
      </c>
      <c r="N5744" s="90">
        <f>INDEX(Data!I$2:I$6500,MATCH($A5744,Data!$A$2:$A$6500,0))</f>
        <v>0</v>
      </c>
      <c r="O5744" s="83">
        <f>INDEX(Data!J$2:J$6500,MATCH($A5744,Data!$A$2:$A$6500,0))</f>
        <v>0</v>
      </c>
      <c r="P5744" t="str">
        <f>_xlfn.XLOOKUP(B5744,Table3[RefID],Table3[Citation])</f>
        <v>Pierce et al (2012)</v>
      </c>
    </row>
    <row r="5745" spans="1:16" x14ac:dyDescent="0.35">
      <c r="A5745" s="68">
        <v>5743</v>
      </c>
      <c r="B5745" s="69">
        <v>346</v>
      </c>
      <c r="C5745" s="69">
        <v>23052</v>
      </c>
      <c r="D5745" s="69">
        <v>3294</v>
      </c>
      <c r="E5745" t="str">
        <f>INDEX(Table5[EEZ],MATCH(C5745,Table5[Colony_ID],0))</f>
        <v>Tokelau Exclusive Economic Zone</v>
      </c>
      <c r="F5745" t="str">
        <f>INDEX(Table5[Corrected Island/Colony Name],MATCH('Full Data'!C5745,Table5[Colony_ID],0))</f>
        <v>Motu Nineteen</v>
      </c>
      <c r="G5745" t="str">
        <f>INDEX(Table4[Common_Name],MATCH('Full Data'!D5745,Table4[SpcRecID],0))</f>
        <v>Brown Noddy</v>
      </c>
      <c r="H5745" s="83" t="str">
        <f>INDEX(Data!E$2:E$6500,MATCH(A5745,Data!$A$2:$A$6500,0))</f>
        <v>Confirmed</v>
      </c>
      <c r="I5745" s="90">
        <f>INDEX(Data!P$2:P$6500,MATCH(A5745,Data!$A$2:$A$6500,0))</f>
        <v>2011</v>
      </c>
      <c r="J5745" s="90">
        <f>INDEX(Data!Q$2:Q$6500,MATCH($A5745,Data!$A$2:$A$6500,0))</f>
        <v>2011</v>
      </c>
      <c r="K5745" s="90">
        <f>INDEX(Data!F$2:F$6500,MATCH($A5745,Data!$A$2:$A$6500,0))</f>
        <v>0</v>
      </c>
      <c r="L5745" s="90">
        <f>INDEX(Data!G$2:G$6500,MATCH($A5745,Data!$A$2:$A$6500,0))</f>
        <v>0</v>
      </c>
      <c r="M5745" s="90">
        <f>INDEX(Data!H$2:H$6500,MATCH($A5745,Data!$A$2:$A$6500,0))</f>
        <v>0</v>
      </c>
      <c r="N5745" s="90">
        <f>INDEX(Data!I$2:I$6500,MATCH($A5745,Data!$A$2:$A$6500,0))</f>
        <v>0</v>
      </c>
      <c r="O5745" s="83">
        <f>INDEX(Data!J$2:J$6500,MATCH($A5745,Data!$A$2:$A$6500,0))</f>
        <v>0</v>
      </c>
      <c r="P5745" t="str">
        <f>_xlfn.XLOOKUP(B5745,Table3[RefID],Table3[Citation])</f>
        <v>Pierce et al (2012)</v>
      </c>
    </row>
    <row r="5746" spans="1:16" x14ac:dyDescent="0.35">
      <c r="A5746" s="68">
        <v>5744</v>
      </c>
      <c r="B5746" s="69">
        <v>346</v>
      </c>
      <c r="C5746" s="69">
        <v>23054</v>
      </c>
      <c r="D5746" s="69">
        <v>3294</v>
      </c>
      <c r="E5746" t="str">
        <f>INDEX(Table5[EEZ],MATCH(C5746,Table5[Colony_ID],0))</f>
        <v>Tokelau Exclusive Economic Zone</v>
      </c>
      <c r="F5746" t="str">
        <f>INDEX(Table5[Corrected Island/Colony Name],MATCH('Full Data'!C5746,Table5[Colony_ID],0))</f>
        <v>Motu Seventeen</v>
      </c>
      <c r="G5746" t="str">
        <f>INDEX(Table4[Common_Name],MATCH('Full Data'!D5746,Table4[SpcRecID],0))</f>
        <v>Brown Noddy</v>
      </c>
      <c r="H5746" s="83" t="str">
        <f>INDEX(Data!E$2:E$6500,MATCH(A5746,Data!$A$2:$A$6500,0))</f>
        <v>Data Deficient</v>
      </c>
      <c r="I5746" s="90">
        <f>INDEX(Data!P$2:P$6500,MATCH(A5746,Data!$A$2:$A$6500,0))</f>
        <v>2011</v>
      </c>
      <c r="J5746" s="90">
        <f>INDEX(Data!Q$2:Q$6500,MATCH($A5746,Data!$A$2:$A$6500,0))</f>
        <v>2011</v>
      </c>
      <c r="K5746" s="90">
        <f>INDEX(Data!F$2:F$6500,MATCH($A5746,Data!$A$2:$A$6500,0))</f>
        <v>0</v>
      </c>
      <c r="L5746" s="90">
        <f>INDEX(Data!G$2:G$6500,MATCH($A5746,Data!$A$2:$A$6500,0))</f>
        <v>0</v>
      </c>
      <c r="M5746" s="90">
        <f>INDEX(Data!H$2:H$6500,MATCH($A5746,Data!$A$2:$A$6500,0))</f>
        <v>0</v>
      </c>
      <c r="N5746" s="90">
        <f>INDEX(Data!I$2:I$6500,MATCH($A5746,Data!$A$2:$A$6500,0))</f>
        <v>0</v>
      </c>
      <c r="O5746" s="83">
        <f>INDEX(Data!J$2:J$6500,MATCH($A5746,Data!$A$2:$A$6500,0))</f>
        <v>0</v>
      </c>
      <c r="P5746" t="str">
        <f>_xlfn.XLOOKUP(B5746,Table3[RefID],Table3[Citation])</f>
        <v>Pierce et al (2012)</v>
      </c>
    </row>
    <row r="5747" spans="1:16" x14ac:dyDescent="0.35">
      <c r="A5747" s="68">
        <v>5745</v>
      </c>
      <c r="B5747" s="69">
        <v>346</v>
      </c>
      <c r="C5747" s="69">
        <v>23056</v>
      </c>
      <c r="D5747" s="69">
        <v>3294</v>
      </c>
      <c r="E5747" t="str">
        <f>INDEX(Table5[EEZ],MATCH(C5747,Table5[Colony_ID],0))</f>
        <v>Tokelau Exclusive Economic Zone</v>
      </c>
      <c r="F5747" t="str">
        <f>INDEX(Table5[Corrected Island/Colony Name],MATCH('Full Data'!C5747,Table5[Colony_ID],0))</f>
        <v>Motu Sixteen</v>
      </c>
      <c r="G5747" t="str">
        <f>INDEX(Table4[Common_Name],MATCH('Full Data'!D5747,Table4[SpcRecID],0))</f>
        <v>Brown Noddy</v>
      </c>
      <c r="H5747" s="83" t="str">
        <f>INDEX(Data!E$2:E$6500,MATCH(A5747,Data!$A$2:$A$6500,0))</f>
        <v>Data Deficient</v>
      </c>
      <c r="I5747" s="90">
        <f>INDEX(Data!P$2:P$6500,MATCH(A5747,Data!$A$2:$A$6500,0))</f>
        <v>2011</v>
      </c>
      <c r="J5747" s="90">
        <f>INDEX(Data!Q$2:Q$6500,MATCH($A5747,Data!$A$2:$A$6500,0))</f>
        <v>2011</v>
      </c>
      <c r="K5747" s="90">
        <f>INDEX(Data!F$2:F$6500,MATCH($A5747,Data!$A$2:$A$6500,0))</f>
        <v>0</v>
      </c>
      <c r="L5747" s="90">
        <f>INDEX(Data!G$2:G$6500,MATCH($A5747,Data!$A$2:$A$6500,0))</f>
        <v>0</v>
      </c>
      <c r="M5747" s="90">
        <f>INDEX(Data!H$2:H$6500,MATCH($A5747,Data!$A$2:$A$6500,0))</f>
        <v>0</v>
      </c>
      <c r="N5747" s="90">
        <f>INDEX(Data!I$2:I$6500,MATCH($A5747,Data!$A$2:$A$6500,0))</f>
        <v>0</v>
      </c>
      <c r="O5747" s="83">
        <f>INDEX(Data!J$2:J$6500,MATCH($A5747,Data!$A$2:$A$6500,0))</f>
        <v>0</v>
      </c>
      <c r="P5747" t="str">
        <f>_xlfn.XLOOKUP(B5747,Table3[RefID],Table3[Citation])</f>
        <v>Pierce et al (2012)</v>
      </c>
    </row>
    <row r="5748" spans="1:16" x14ac:dyDescent="0.35">
      <c r="A5748" s="68">
        <v>5746</v>
      </c>
      <c r="B5748" s="69">
        <v>346</v>
      </c>
      <c r="C5748" s="69">
        <v>23057</v>
      </c>
      <c r="D5748" s="69">
        <v>3294</v>
      </c>
      <c r="E5748" t="str">
        <f>INDEX(Table5[EEZ],MATCH(C5748,Table5[Colony_ID],0))</f>
        <v>Tokelau Exclusive Economic Zone</v>
      </c>
      <c r="F5748" t="str">
        <f>INDEX(Table5[Corrected Island/Colony Name],MATCH('Full Data'!C5748,Table5[Colony_ID],0))</f>
        <v>Motu Thirty</v>
      </c>
      <c r="G5748" t="str">
        <f>INDEX(Table4[Common_Name],MATCH('Full Data'!D5748,Table4[SpcRecID],0))</f>
        <v>Brown Noddy</v>
      </c>
      <c r="H5748" s="83" t="str">
        <f>INDEX(Data!E$2:E$6500,MATCH(A5748,Data!$A$2:$A$6500,0))</f>
        <v>Confirmed</v>
      </c>
      <c r="I5748" s="90">
        <f>INDEX(Data!P$2:P$6500,MATCH(A5748,Data!$A$2:$A$6500,0))</f>
        <v>2011</v>
      </c>
      <c r="J5748" s="90">
        <f>INDEX(Data!Q$2:Q$6500,MATCH($A5748,Data!$A$2:$A$6500,0))</f>
        <v>2011</v>
      </c>
      <c r="K5748" s="90">
        <f>INDEX(Data!F$2:F$6500,MATCH($A5748,Data!$A$2:$A$6500,0))</f>
        <v>0</v>
      </c>
      <c r="L5748" s="90">
        <f>INDEX(Data!G$2:G$6500,MATCH($A5748,Data!$A$2:$A$6500,0))</f>
        <v>0</v>
      </c>
      <c r="M5748" s="90">
        <f>INDEX(Data!H$2:H$6500,MATCH($A5748,Data!$A$2:$A$6500,0))</f>
        <v>0</v>
      </c>
      <c r="N5748" s="90">
        <f>INDEX(Data!I$2:I$6500,MATCH($A5748,Data!$A$2:$A$6500,0))</f>
        <v>0</v>
      </c>
      <c r="O5748" s="83">
        <f>INDEX(Data!J$2:J$6500,MATCH($A5748,Data!$A$2:$A$6500,0))</f>
        <v>0</v>
      </c>
      <c r="P5748" t="str">
        <f>_xlfn.XLOOKUP(B5748,Table3[RefID],Table3[Citation])</f>
        <v>Pierce et al (2012)</v>
      </c>
    </row>
    <row r="5749" spans="1:16" x14ac:dyDescent="0.35">
      <c r="A5749" s="68">
        <v>5747</v>
      </c>
      <c r="B5749" s="69">
        <v>346</v>
      </c>
      <c r="C5749" s="69">
        <v>23059</v>
      </c>
      <c r="D5749" s="69">
        <v>3294</v>
      </c>
      <c r="E5749" t="str">
        <f>INDEX(Table5[EEZ],MATCH(C5749,Table5[Colony_ID],0))</f>
        <v>Tokelau Exclusive Economic Zone</v>
      </c>
      <c r="F5749" t="str">
        <f>INDEX(Table5[Corrected Island/Colony Name],MATCH('Full Data'!C5749,Table5[Colony_ID],0))</f>
        <v>Motu Thirtynine</v>
      </c>
      <c r="G5749" t="str">
        <f>INDEX(Table4[Common_Name],MATCH('Full Data'!D5749,Table4[SpcRecID],0))</f>
        <v>Brown Noddy</v>
      </c>
      <c r="H5749" s="83" t="str">
        <f>INDEX(Data!E$2:E$6500,MATCH(A5749,Data!$A$2:$A$6500,0))</f>
        <v>Confirmed</v>
      </c>
      <c r="I5749" s="90">
        <f>INDEX(Data!P$2:P$6500,MATCH(A5749,Data!$A$2:$A$6500,0))</f>
        <v>2011</v>
      </c>
      <c r="J5749" s="90">
        <f>INDEX(Data!Q$2:Q$6500,MATCH($A5749,Data!$A$2:$A$6500,0))</f>
        <v>2011</v>
      </c>
      <c r="K5749" s="90">
        <f>INDEX(Data!F$2:F$6500,MATCH($A5749,Data!$A$2:$A$6500,0))</f>
        <v>0</v>
      </c>
      <c r="L5749" s="90">
        <f>INDEX(Data!G$2:G$6500,MATCH($A5749,Data!$A$2:$A$6500,0))</f>
        <v>0</v>
      </c>
      <c r="M5749" s="90">
        <f>INDEX(Data!H$2:H$6500,MATCH($A5749,Data!$A$2:$A$6500,0))</f>
        <v>0</v>
      </c>
      <c r="N5749" s="90">
        <f>INDEX(Data!I$2:I$6500,MATCH($A5749,Data!$A$2:$A$6500,0))</f>
        <v>0</v>
      </c>
      <c r="O5749" s="83">
        <f>INDEX(Data!J$2:J$6500,MATCH($A5749,Data!$A$2:$A$6500,0))</f>
        <v>0</v>
      </c>
      <c r="P5749" t="str">
        <f>_xlfn.XLOOKUP(B5749,Table3[RefID],Table3[Citation])</f>
        <v>Pierce et al (2012)</v>
      </c>
    </row>
    <row r="5750" spans="1:16" x14ac:dyDescent="0.35">
      <c r="A5750" s="68">
        <v>5748</v>
      </c>
      <c r="B5750" s="69">
        <v>346</v>
      </c>
      <c r="C5750" s="69">
        <v>23060</v>
      </c>
      <c r="D5750" s="69">
        <v>3294</v>
      </c>
      <c r="E5750" t="str">
        <f>INDEX(Table5[EEZ],MATCH(C5750,Table5[Colony_ID],0))</f>
        <v>Tokelau Exclusive Economic Zone</v>
      </c>
      <c r="F5750" t="str">
        <f>INDEX(Table5[Corrected Island/Colony Name],MATCH('Full Data'!C5750,Table5[Colony_ID],0))</f>
        <v>Motu Twenty</v>
      </c>
      <c r="G5750" t="str">
        <f>INDEX(Table4[Common_Name],MATCH('Full Data'!D5750,Table4[SpcRecID],0))</f>
        <v>Brown Noddy</v>
      </c>
      <c r="H5750" s="83" t="str">
        <f>INDEX(Data!E$2:E$6500,MATCH(A5750,Data!$A$2:$A$6500,0))</f>
        <v>Confirmed</v>
      </c>
      <c r="I5750" s="90">
        <f>INDEX(Data!P$2:P$6500,MATCH(A5750,Data!$A$2:$A$6500,0))</f>
        <v>2011</v>
      </c>
      <c r="J5750" s="90">
        <f>INDEX(Data!Q$2:Q$6500,MATCH($A5750,Data!$A$2:$A$6500,0))</f>
        <v>2011</v>
      </c>
      <c r="K5750" s="90">
        <f>INDEX(Data!F$2:F$6500,MATCH($A5750,Data!$A$2:$A$6500,0))</f>
        <v>0</v>
      </c>
      <c r="L5750" s="90">
        <f>INDEX(Data!G$2:G$6500,MATCH($A5750,Data!$A$2:$A$6500,0))</f>
        <v>0</v>
      </c>
      <c r="M5750" s="90">
        <f>INDEX(Data!H$2:H$6500,MATCH($A5750,Data!$A$2:$A$6500,0))</f>
        <v>0</v>
      </c>
      <c r="N5750" s="90">
        <f>INDEX(Data!I$2:I$6500,MATCH($A5750,Data!$A$2:$A$6500,0))</f>
        <v>0</v>
      </c>
      <c r="O5750" s="83">
        <f>INDEX(Data!J$2:J$6500,MATCH($A5750,Data!$A$2:$A$6500,0))</f>
        <v>0</v>
      </c>
      <c r="P5750" t="str">
        <f>_xlfn.XLOOKUP(B5750,Table3[RefID],Table3[Citation])</f>
        <v>Pierce et al (2012)</v>
      </c>
    </row>
    <row r="5751" spans="1:16" x14ac:dyDescent="0.35">
      <c r="A5751" s="68">
        <v>5749</v>
      </c>
      <c r="B5751" s="69">
        <v>346</v>
      </c>
      <c r="C5751" s="69">
        <v>23061</v>
      </c>
      <c r="D5751" s="69">
        <v>3294</v>
      </c>
      <c r="E5751" t="str">
        <f>INDEX(Table5[EEZ],MATCH(C5751,Table5[Colony_ID],0))</f>
        <v>Tokelau Exclusive Economic Zone</v>
      </c>
      <c r="F5751" t="str">
        <f>INDEX(Table5[Corrected Island/Colony Name],MATCH('Full Data'!C5751,Table5[Colony_ID],0))</f>
        <v>Motu Twentynine</v>
      </c>
      <c r="G5751" t="str">
        <f>INDEX(Table4[Common_Name],MATCH('Full Data'!D5751,Table4[SpcRecID],0))</f>
        <v>Brown Noddy</v>
      </c>
      <c r="H5751" s="83" t="str">
        <f>INDEX(Data!E$2:E$6500,MATCH(A5751,Data!$A$2:$A$6500,0))</f>
        <v>Confirmed</v>
      </c>
      <c r="I5751" s="90">
        <f>INDEX(Data!P$2:P$6500,MATCH(A5751,Data!$A$2:$A$6500,0))</f>
        <v>2011</v>
      </c>
      <c r="J5751" s="90">
        <f>INDEX(Data!Q$2:Q$6500,MATCH($A5751,Data!$A$2:$A$6500,0))</f>
        <v>2011</v>
      </c>
      <c r="K5751" s="90">
        <f>INDEX(Data!F$2:F$6500,MATCH($A5751,Data!$A$2:$A$6500,0))</f>
        <v>0</v>
      </c>
      <c r="L5751" s="90">
        <f>INDEX(Data!G$2:G$6500,MATCH($A5751,Data!$A$2:$A$6500,0))</f>
        <v>0</v>
      </c>
      <c r="M5751" s="90">
        <f>INDEX(Data!H$2:H$6500,MATCH($A5751,Data!$A$2:$A$6500,0))</f>
        <v>0</v>
      </c>
      <c r="N5751" s="90">
        <f>INDEX(Data!I$2:I$6500,MATCH($A5751,Data!$A$2:$A$6500,0))</f>
        <v>0</v>
      </c>
      <c r="O5751" s="83">
        <f>INDEX(Data!J$2:J$6500,MATCH($A5751,Data!$A$2:$A$6500,0))</f>
        <v>0</v>
      </c>
      <c r="P5751" t="str">
        <f>_xlfn.XLOOKUP(B5751,Table3[RefID],Table3[Citation])</f>
        <v>Pierce et al (2012)</v>
      </c>
    </row>
    <row r="5752" spans="1:16" x14ac:dyDescent="0.35">
      <c r="A5752" s="68">
        <v>5750</v>
      </c>
      <c r="B5752" s="69">
        <v>346</v>
      </c>
      <c r="C5752" s="69">
        <v>23062</v>
      </c>
      <c r="D5752" s="69">
        <v>3294</v>
      </c>
      <c r="E5752" t="str">
        <f>INDEX(Table5[EEZ],MATCH(C5752,Table5[Colony_ID],0))</f>
        <v>Tokelau Exclusive Economic Zone</v>
      </c>
      <c r="F5752" t="str">
        <f>INDEX(Table5[Corrected Island/Colony Name],MATCH('Full Data'!C5752,Table5[Colony_ID],0))</f>
        <v>Motu Twentysix</v>
      </c>
      <c r="G5752" t="str">
        <f>INDEX(Table4[Common_Name],MATCH('Full Data'!D5752,Table4[SpcRecID],0))</f>
        <v>Brown Noddy</v>
      </c>
      <c r="H5752" s="83" t="str">
        <f>INDEX(Data!E$2:E$6500,MATCH(A5752,Data!$A$2:$A$6500,0))</f>
        <v>Confirmed</v>
      </c>
      <c r="I5752" s="90">
        <f>INDEX(Data!P$2:P$6500,MATCH(A5752,Data!$A$2:$A$6500,0))</f>
        <v>2011</v>
      </c>
      <c r="J5752" s="90">
        <f>INDEX(Data!Q$2:Q$6500,MATCH($A5752,Data!$A$2:$A$6500,0))</f>
        <v>2011</v>
      </c>
      <c r="K5752" s="90">
        <f>INDEX(Data!F$2:F$6500,MATCH($A5752,Data!$A$2:$A$6500,0))</f>
        <v>0</v>
      </c>
      <c r="L5752" s="90">
        <f>INDEX(Data!G$2:G$6500,MATCH($A5752,Data!$A$2:$A$6500,0))</f>
        <v>0</v>
      </c>
      <c r="M5752" s="90">
        <f>INDEX(Data!H$2:H$6500,MATCH($A5752,Data!$A$2:$A$6500,0))</f>
        <v>0</v>
      </c>
      <c r="N5752" s="90">
        <f>INDEX(Data!I$2:I$6500,MATCH($A5752,Data!$A$2:$A$6500,0))</f>
        <v>0</v>
      </c>
      <c r="O5752" s="83">
        <f>INDEX(Data!J$2:J$6500,MATCH($A5752,Data!$A$2:$A$6500,0))</f>
        <v>0</v>
      </c>
      <c r="P5752" t="str">
        <f>_xlfn.XLOOKUP(B5752,Table3[RefID],Table3[Citation])</f>
        <v>Pierce et al (2012)</v>
      </c>
    </row>
    <row r="5753" spans="1:16" x14ac:dyDescent="0.35">
      <c r="A5753" s="68">
        <v>5751</v>
      </c>
      <c r="B5753" s="69">
        <v>346</v>
      </c>
      <c r="C5753" s="69">
        <v>23063</v>
      </c>
      <c r="D5753" s="69">
        <v>3294</v>
      </c>
      <c r="E5753" t="str">
        <f>INDEX(Table5[EEZ],MATCH(C5753,Table5[Colony_ID],0))</f>
        <v>Tokelau Exclusive Economic Zone</v>
      </c>
      <c r="F5753" t="str">
        <f>INDEX(Table5[Corrected Island/Colony Name],MATCH('Full Data'!C5753,Table5[Colony_ID],0))</f>
        <v>Motu Twentythree</v>
      </c>
      <c r="G5753" t="str">
        <f>INDEX(Table4[Common_Name],MATCH('Full Data'!D5753,Table4[SpcRecID],0))</f>
        <v>Brown Noddy</v>
      </c>
      <c r="H5753" s="83" t="str">
        <f>INDEX(Data!E$2:E$6500,MATCH(A5753,Data!$A$2:$A$6500,0))</f>
        <v>Confirmed</v>
      </c>
      <c r="I5753" s="90">
        <f>INDEX(Data!P$2:P$6500,MATCH(A5753,Data!$A$2:$A$6500,0))</f>
        <v>2011</v>
      </c>
      <c r="J5753" s="90">
        <f>INDEX(Data!Q$2:Q$6500,MATCH($A5753,Data!$A$2:$A$6500,0))</f>
        <v>2011</v>
      </c>
      <c r="K5753" s="90">
        <f>INDEX(Data!F$2:F$6500,MATCH($A5753,Data!$A$2:$A$6500,0))</f>
        <v>0</v>
      </c>
      <c r="L5753" s="90">
        <f>INDEX(Data!G$2:G$6500,MATCH($A5753,Data!$A$2:$A$6500,0))</f>
        <v>0</v>
      </c>
      <c r="M5753" s="90">
        <f>INDEX(Data!H$2:H$6500,MATCH($A5753,Data!$A$2:$A$6500,0))</f>
        <v>0</v>
      </c>
      <c r="N5753" s="90">
        <f>INDEX(Data!I$2:I$6500,MATCH($A5753,Data!$A$2:$A$6500,0))</f>
        <v>0</v>
      </c>
      <c r="O5753" s="83">
        <f>INDEX(Data!J$2:J$6500,MATCH($A5753,Data!$A$2:$A$6500,0))</f>
        <v>0</v>
      </c>
      <c r="P5753" t="str">
        <f>_xlfn.XLOOKUP(B5753,Table3[RefID],Table3[Citation])</f>
        <v>Pierce et al (2012)</v>
      </c>
    </row>
    <row r="5754" spans="1:16" x14ac:dyDescent="0.35">
      <c r="A5754" s="68">
        <v>5752</v>
      </c>
      <c r="B5754" s="69">
        <v>346</v>
      </c>
      <c r="C5754" s="69">
        <v>23064</v>
      </c>
      <c r="D5754" s="69">
        <v>3294</v>
      </c>
      <c r="E5754" t="str">
        <f>INDEX(Table5[EEZ],MATCH(C5754,Table5[Colony_ID],0))</f>
        <v>Tokelau Exclusive Economic Zone</v>
      </c>
      <c r="F5754" t="str">
        <f>INDEX(Table5[Corrected Island/Colony Name],MATCH('Full Data'!C5754,Table5[Colony_ID],0))</f>
        <v>Motu Two</v>
      </c>
      <c r="G5754" t="str">
        <f>INDEX(Table4[Common_Name],MATCH('Full Data'!D5754,Table4[SpcRecID],0))</f>
        <v>Brown Noddy</v>
      </c>
      <c r="H5754" s="83" t="str">
        <f>INDEX(Data!E$2:E$6500,MATCH(A5754,Data!$A$2:$A$6500,0))</f>
        <v>Confirmed</v>
      </c>
      <c r="I5754" s="90">
        <f>INDEX(Data!P$2:P$6500,MATCH(A5754,Data!$A$2:$A$6500,0))</f>
        <v>2011</v>
      </c>
      <c r="J5754" s="90">
        <f>INDEX(Data!Q$2:Q$6500,MATCH($A5754,Data!$A$2:$A$6500,0))</f>
        <v>2011</v>
      </c>
      <c r="K5754" s="90">
        <f>INDEX(Data!F$2:F$6500,MATCH($A5754,Data!$A$2:$A$6500,0))</f>
        <v>0</v>
      </c>
      <c r="L5754" s="90">
        <f>INDEX(Data!G$2:G$6500,MATCH($A5754,Data!$A$2:$A$6500,0))</f>
        <v>0</v>
      </c>
      <c r="M5754" s="90">
        <f>INDEX(Data!H$2:H$6500,MATCH($A5754,Data!$A$2:$A$6500,0))</f>
        <v>0</v>
      </c>
      <c r="N5754" s="90">
        <f>INDEX(Data!I$2:I$6500,MATCH($A5754,Data!$A$2:$A$6500,0))</f>
        <v>0</v>
      </c>
      <c r="O5754" s="83">
        <f>INDEX(Data!J$2:J$6500,MATCH($A5754,Data!$A$2:$A$6500,0))</f>
        <v>0</v>
      </c>
      <c r="P5754" t="str">
        <f>_xlfn.XLOOKUP(B5754,Table3[RefID],Table3[Citation])</f>
        <v>Pierce et al (2012)</v>
      </c>
    </row>
    <row r="5755" spans="1:16" x14ac:dyDescent="0.35">
      <c r="A5755" s="68">
        <v>5753</v>
      </c>
      <c r="B5755" s="69">
        <v>346</v>
      </c>
      <c r="C5755" s="69">
        <v>23052</v>
      </c>
      <c r="D5755" s="69">
        <v>3294</v>
      </c>
      <c r="E5755" t="str">
        <f>INDEX(Table5[EEZ],MATCH(C5755,Table5[Colony_ID],0))</f>
        <v>Tokelau Exclusive Economic Zone</v>
      </c>
      <c r="F5755" t="str">
        <f>INDEX(Table5[Corrected Island/Colony Name],MATCH('Full Data'!C5755,Table5[Colony_ID],0))</f>
        <v>Motu Nineteen</v>
      </c>
      <c r="G5755" t="str">
        <f>INDEX(Table4[Common_Name],MATCH('Full Data'!D5755,Table4[SpcRecID],0))</f>
        <v>Brown Noddy</v>
      </c>
      <c r="H5755" s="83" t="str">
        <f>INDEX(Data!E$2:E$6500,MATCH(A5755,Data!$A$2:$A$6500,0))</f>
        <v>Confirmed</v>
      </c>
      <c r="I5755" s="90">
        <f>INDEX(Data!P$2:P$6500,MATCH(A5755,Data!$A$2:$A$6500,0))</f>
        <v>2011</v>
      </c>
      <c r="J5755" s="90">
        <f>INDEX(Data!Q$2:Q$6500,MATCH($A5755,Data!$A$2:$A$6500,0))</f>
        <v>2011</v>
      </c>
      <c r="K5755" s="90">
        <f>INDEX(Data!F$2:F$6500,MATCH($A5755,Data!$A$2:$A$6500,0))</f>
        <v>10000</v>
      </c>
      <c r="L5755" s="90">
        <f>INDEX(Data!G$2:G$6500,MATCH($A5755,Data!$A$2:$A$6500,0))</f>
        <v>10000</v>
      </c>
      <c r="M5755" s="90">
        <f>INDEX(Data!H$2:H$6500,MATCH($A5755,Data!$A$2:$A$6500,0))</f>
        <v>0</v>
      </c>
      <c r="N5755" s="90">
        <f>INDEX(Data!I$2:I$6500,MATCH($A5755,Data!$A$2:$A$6500,0))</f>
        <v>0</v>
      </c>
      <c r="O5755" s="83" t="str">
        <f>INDEX(Data!J$2:J$6500,MATCH($A5755,Data!$A$2:$A$6500,0))</f>
        <v>breeding pairs</v>
      </c>
      <c r="P5755" t="str">
        <f>_xlfn.XLOOKUP(B5755,Table3[RefID],Table3[Citation])</f>
        <v>Pierce et al (2012)</v>
      </c>
    </row>
    <row r="5756" spans="1:16" x14ac:dyDescent="0.35">
      <c r="A5756" s="68">
        <v>5754</v>
      </c>
      <c r="B5756" s="69">
        <v>346</v>
      </c>
      <c r="C5756" s="69">
        <v>23000</v>
      </c>
      <c r="D5756" s="69">
        <v>3298</v>
      </c>
      <c r="E5756" t="str">
        <f>INDEX(Table5[EEZ],MATCH(C5756,Table5[Colony_ID],0))</f>
        <v>Tokelau Exclusive Economic Zone</v>
      </c>
      <c r="F5756" t="str">
        <f>INDEX(Table5[Corrected Island/Colony Name],MATCH('Full Data'!C5756,Table5[Colony_ID],0))</f>
        <v>Alofi laititi</v>
      </c>
      <c r="G5756" t="str">
        <f>INDEX(Table4[Common_Name],MATCH('Full Data'!D5756,Table4[SpcRecID],0))</f>
        <v>Common White Tern</v>
      </c>
      <c r="H5756" s="83" t="str">
        <f>INDEX(Data!E$2:E$6500,MATCH(A5756,Data!$A$2:$A$6500,0))</f>
        <v>Confirmed</v>
      </c>
      <c r="I5756" s="90">
        <f>INDEX(Data!P$2:P$6500,MATCH(A5756,Data!$A$2:$A$6500,0))</f>
        <v>2011</v>
      </c>
      <c r="J5756" s="90">
        <f>INDEX(Data!Q$2:Q$6500,MATCH($A5756,Data!$A$2:$A$6500,0))</f>
        <v>2011</v>
      </c>
      <c r="K5756" s="90">
        <f>INDEX(Data!F$2:F$6500,MATCH($A5756,Data!$A$2:$A$6500,0))</f>
        <v>0</v>
      </c>
      <c r="L5756" s="90">
        <f>INDEX(Data!G$2:G$6500,MATCH($A5756,Data!$A$2:$A$6500,0))</f>
        <v>0</v>
      </c>
      <c r="M5756" s="90">
        <f>INDEX(Data!H$2:H$6500,MATCH($A5756,Data!$A$2:$A$6500,0))</f>
        <v>0</v>
      </c>
      <c r="N5756" s="90">
        <f>INDEX(Data!I$2:I$6500,MATCH($A5756,Data!$A$2:$A$6500,0))</f>
        <v>0</v>
      </c>
      <c r="O5756" s="83">
        <f>INDEX(Data!J$2:J$6500,MATCH($A5756,Data!$A$2:$A$6500,0))</f>
        <v>0</v>
      </c>
      <c r="P5756" t="str">
        <f>_xlfn.XLOOKUP(B5756,Table3[RefID],Table3[Citation])</f>
        <v>Pierce et al (2012)</v>
      </c>
    </row>
    <row r="5757" spans="1:16" x14ac:dyDescent="0.35">
      <c r="A5757" s="68">
        <v>5755</v>
      </c>
      <c r="B5757" s="69">
        <v>346</v>
      </c>
      <c r="C5757" s="69">
        <v>23001</v>
      </c>
      <c r="D5757" s="69">
        <v>3298</v>
      </c>
      <c r="E5757" t="str">
        <f>INDEX(Table5[EEZ],MATCH(C5757,Table5[Colony_ID],0))</f>
        <v>Tokelau Exclusive Economic Zone</v>
      </c>
      <c r="F5757" t="str">
        <f>INDEX(Table5[Corrected Island/Colony Name],MATCH('Full Data'!C5757,Table5[Colony_ID],0))</f>
        <v>Alofi lapoa</v>
      </c>
      <c r="G5757" t="str">
        <f>INDEX(Table4[Common_Name],MATCH('Full Data'!D5757,Table4[SpcRecID],0))</f>
        <v>Common White Tern</v>
      </c>
      <c r="H5757" s="83" t="str">
        <f>INDEX(Data!E$2:E$6500,MATCH(A5757,Data!$A$2:$A$6500,0))</f>
        <v>Confirmed</v>
      </c>
      <c r="I5757" s="90">
        <f>INDEX(Data!P$2:P$6500,MATCH(A5757,Data!$A$2:$A$6500,0))</f>
        <v>2011</v>
      </c>
      <c r="J5757" s="90">
        <f>INDEX(Data!Q$2:Q$6500,MATCH($A5757,Data!$A$2:$A$6500,0))</f>
        <v>2011</v>
      </c>
      <c r="K5757" s="90">
        <f>INDEX(Data!F$2:F$6500,MATCH($A5757,Data!$A$2:$A$6500,0))</f>
        <v>0</v>
      </c>
      <c r="L5757" s="90">
        <f>INDEX(Data!G$2:G$6500,MATCH($A5757,Data!$A$2:$A$6500,0))</f>
        <v>0</v>
      </c>
      <c r="M5757" s="90">
        <f>INDEX(Data!H$2:H$6500,MATCH($A5757,Data!$A$2:$A$6500,0))</f>
        <v>0</v>
      </c>
      <c r="N5757" s="90">
        <f>INDEX(Data!I$2:I$6500,MATCH($A5757,Data!$A$2:$A$6500,0))</f>
        <v>0</v>
      </c>
      <c r="O5757" s="83">
        <f>INDEX(Data!J$2:J$6500,MATCH($A5757,Data!$A$2:$A$6500,0))</f>
        <v>0</v>
      </c>
      <c r="P5757" t="str">
        <f>_xlfn.XLOOKUP(B5757,Table3[RefID],Table3[Citation])</f>
        <v>Pierce et al (2012)</v>
      </c>
    </row>
    <row r="5758" spans="1:16" x14ac:dyDescent="0.35">
      <c r="A5758" s="68">
        <v>5756</v>
      </c>
      <c r="B5758" s="69">
        <v>346</v>
      </c>
      <c r="C5758" s="69">
        <v>23001</v>
      </c>
      <c r="D5758" s="69">
        <v>3298</v>
      </c>
      <c r="E5758" t="str">
        <f>INDEX(Table5[EEZ],MATCH(C5758,Table5[Colony_ID],0))</f>
        <v>Tokelau Exclusive Economic Zone</v>
      </c>
      <c r="F5758" t="str">
        <f>INDEX(Table5[Corrected Island/Colony Name],MATCH('Full Data'!C5758,Table5[Colony_ID],0))</f>
        <v>Alofi lapoa</v>
      </c>
      <c r="G5758" t="str">
        <f>INDEX(Table4[Common_Name],MATCH('Full Data'!D5758,Table4[SpcRecID],0))</f>
        <v>Common White Tern</v>
      </c>
      <c r="H5758" s="83" t="str">
        <f>INDEX(Data!E$2:E$6500,MATCH(A5758,Data!$A$2:$A$6500,0))</f>
        <v>Confirmed</v>
      </c>
      <c r="I5758" s="90">
        <f>INDEX(Data!P$2:P$6500,MATCH(A5758,Data!$A$2:$A$6500,0))</f>
        <v>2011</v>
      </c>
      <c r="J5758" s="90">
        <f>INDEX(Data!Q$2:Q$6500,MATCH($A5758,Data!$A$2:$A$6500,0))</f>
        <v>2011</v>
      </c>
      <c r="K5758" s="90">
        <f>INDEX(Data!F$2:F$6500,MATCH($A5758,Data!$A$2:$A$6500,0))</f>
        <v>5000</v>
      </c>
      <c r="L5758" s="90">
        <f>INDEX(Data!G$2:G$6500,MATCH($A5758,Data!$A$2:$A$6500,0))</f>
        <v>5000</v>
      </c>
      <c r="M5758" s="90">
        <f>INDEX(Data!H$2:H$6500,MATCH($A5758,Data!$A$2:$A$6500,0))</f>
        <v>0</v>
      </c>
      <c r="N5758" s="90">
        <f>INDEX(Data!I$2:I$6500,MATCH($A5758,Data!$A$2:$A$6500,0))</f>
        <v>0</v>
      </c>
      <c r="O5758" s="83" t="str">
        <f>INDEX(Data!J$2:J$6500,MATCH($A5758,Data!$A$2:$A$6500,0))</f>
        <v>breeding pairs</v>
      </c>
      <c r="P5758" t="str">
        <f>_xlfn.XLOOKUP(B5758,Table3[RefID],Table3[Citation])</f>
        <v>Pierce et al (2012)</v>
      </c>
    </row>
    <row r="5759" spans="1:16" x14ac:dyDescent="0.35">
      <c r="A5759" s="68">
        <v>5757</v>
      </c>
      <c r="B5759" s="69">
        <v>346</v>
      </c>
      <c r="C5759" s="69">
        <v>23002</v>
      </c>
      <c r="D5759" s="69">
        <v>3298</v>
      </c>
      <c r="E5759" t="str">
        <f>INDEX(Table5[EEZ],MATCH(C5759,Table5[Colony_ID],0))</f>
        <v>Tokelau Exclusive Economic Zone</v>
      </c>
      <c r="F5759" t="str">
        <f>INDEX(Table5[Corrected Island/Colony Name],MATCH('Full Data'!C5759,Table5[Colony_ID],0))</f>
        <v>Fenua Loa</v>
      </c>
      <c r="G5759" t="str">
        <f>INDEX(Table4[Common_Name],MATCH('Full Data'!D5759,Table4[SpcRecID],0))</f>
        <v>Common White Tern</v>
      </c>
      <c r="H5759" s="83" t="str">
        <f>INDEX(Data!E$2:E$6500,MATCH(A5759,Data!$A$2:$A$6500,0))</f>
        <v>Confirmed</v>
      </c>
      <c r="I5759" s="90">
        <f>INDEX(Data!P$2:P$6500,MATCH(A5759,Data!$A$2:$A$6500,0))</f>
        <v>2011</v>
      </c>
      <c r="J5759" s="90">
        <f>INDEX(Data!Q$2:Q$6500,MATCH($A5759,Data!$A$2:$A$6500,0))</f>
        <v>2011</v>
      </c>
      <c r="K5759" s="90">
        <f>INDEX(Data!F$2:F$6500,MATCH($A5759,Data!$A$2:$A$6500,0))</f>
        <v>0</v>
      </c>
      <c r="L5759" s="90">
        <f>INDEX(Data!G$2:G$6500,MATCH($A5759,Data!$A$2:$A$6500,0))</f>
        <v>0</v>
      </c>
      <c r="M5759" s="90">
        <f>INDEX(Data!H$2:H$6500,MATCH($A5759,Data!$A$2:$A$6500,0))</f>
        <v>0</v>
      </c>
      <c r="N5759" s="90">
        <f>INDEX(Data!I$2:I$6500,MATCH($A5759,Data!$A$2:$A$6500,0))</f>
        <v>0</v>
      </c>
      <c r="O5759" s="83">
        <f>INDEX(Data!J$2:J$6500,MATCH($A5759,Data!$A$2:$A$6500,0))</f>
        <v>0</v>
      </c>
      <c r="P5759" t="str">
        <f>_xlfn.XLOOKUP(B5759,Table3[RefID],Table3[Citation])</f>
        <v>Pierce et al (2012)</v>
      </c>
    </row>
    <row r="5760" spans="1:16" x14ac:dyDescent="0.35">
      <c r="A5760" s="68">
        <v>5758</v>
      </c>
      <c r="B5760" s="69">
        <v>346</v>
      </c>
      <c r="C5760" s="69">
        <v>23003</v>
      </c>
      <c r="D5760" s="69">
        <v>3298</v>
      </c>
      <c r="E5760" t="str">
        <f>INDEX(Table5[EEZ],MATCH(C5760,Table5[Colony_ID],0))</f>
        <v>Tokelau Exclusive Economic Zone</v>
      </c>
      <c r="F5760" t="str">
        <f>INDEX(Table5[Corrected Island/Colony Name],MATCH('Full Data'!C5760,Table5[Colony_ID],0))</f>
        <v>Kena Kena</v>
      </c>
      <c r="G5760" t="str">
        <f>INDEX(Table4[Common_Name],MATCH('Full Data'!D5760,Table4[SpcRecID],0))</f>
        <v>Common White Tern</v>
      </c>
      <c r="H5760" s="83" t="str">
        <f>INDEX(Data!E$2:E$6500,MATCH(A5760,Data!$A$2:$A$6500,0))</f>
        <v>Confirmed</v>
      </c>
      <c r="I5760" s="90">
        <f>INDEX(Data!P$2:P$6500,MATCH(A5760,Data!$A$2:$A$6500,0))</f>
        <v>2011</v>
      </c>
      <c r="J5760" s="90">
        <f>INDEX(Data!Q$2:Q$6500,MATCH($A5760,Data!$A$2:$A$6500,0))</f>
        <v>2011</v>
      </c>
      <c r="K5760" s="90">
        <f>INDEX(Data!F$2:F$6500,MATCH($A5760,Data!$A$2:$A$6500,0))</f>
        <v>0</v>
      </c>
      <c r="L5760" s="90">
        <f>INDEX(Data!G$2:G$6500,MATCH($A5760,Data!$A$2:$A$6500,0))</f>
        <v>0</v>
      </c>
      <c r="M5760" s="90">
        <f>INDEX(Data!H$2:H$6500,MATCH($A5760,Data!$A$2:$A$6500,0))</f>
        <v>0</v>
      </c>
      <c r="N5760" s="90">
        <f>INDEX(Data!I$2:I$6500,MATCH($A5760,Data!$A$2:$A$6500,0))</f>
        <v>0</v>
      </c>
      <c r="O5760" s="83">
        <f>INDEX(Data!J$2:J$6500,MATCH($A5760,Data!$A$2:$A$6500,0))</f>
        <v>0</v>
      </c>
      <c r="P5760" t="str">
        <f>_xlfn.XLOOKUP(B5760,Table3[RefID],Table3[Citation])</f>
        <v>Pierce et al (2012)</v>
      </c>
    </row>
    <row r="5761" spans="1:16" x14ac:dyDescent="0.35">
      <c r="A5761" s="68">
        <v>5759</v>
      </c>
      <c r="B5761" s="69">
        <v>346</v>
      </c>
      <c r="C5761" s="69">
        <v>23004</v>
      </c>
      <c r="D5761" s="69">
        <v>3298</v>
      </c>
      <c r="E5761" t="str">
        <f>INDEX(Table5[EEZ],MATCH(C5761,Table5[Colony_ID],0))</f>
        <v>Tokelau Exclusive Economic Zone</v>
      </c>
      <c r="F5761" t="str">
        <f>INDEX(Table5[Corrected Island/Colony Name],MATCH('Full Data'!C5761,Table5[Colony_ID],0))</f>
        <v>Laualalava</v>
      </c>
      <c r="G5761" t="str">
        <f>INDEX(Table4[Common_Name],MATCH('Full Data'!D5761,Table4[SpcRecID],0))</f>
        <v>Common White Tern</v>
      </c>
      <c r="H5761" s="83" t="str">
        <f>INDEX(Data!E$2:E$6500,MATCH(A5761,Data!$A$2:$A$6500,0))</f>
        <v>Confirmed</v>
      </c>
      <c r="I5761" s="90">
        <f>INDEX(Data!P$2:P$6500,MATCH(A5761,Data!$A$2:$A$6500,0))</f>
        <v>2011</v>
      </c>
      <c r="J5761" s="90">
        <f>INDEX(Data!Q$2:Q$6500,MATCH($A5761,Data!$A$2:$A$6500,0))</f>
        <v>2011</v>
      </c>
      <c r="K5761" s="90">
        <f>INDEX(Data!F$2:F$6500,MATCH($A5761,Data!$A$2:$A$6500,0))</f>
        <v>0</v>
      </c>
      <c r="L5761" s="90">
        <f>INDEX(Data!G$2:G$6500,MATCH($A5761,Data!$A$2:$A$6500,0))</f>
        <v>0</v>
      </c>
      <c r="M5761" s="90">
        <f>INDEX(Data!H$2:H$6500,MATCH($A5761,Data!$A$2:$A$6500,0))</f>
        <v>0</v>
      </c>
      <c r="N5761" s="90">
        <f>INDEX(Data!I$2:I$6500,MATCH($A5761,Data!$A$2:$A$6500,0))</f>
        <v>0</v>
      </c>
      <c r="O5761" s="83">
        <f>INDEX(Data!J$2:J$6500,MATCH($A5761,Data!$A$2:$A$6500,0))</f>
        <v>0</v>
      </c>
      <c r="P5761" t="str">
        <f>_xlfn.XLOOKUP(B5761,Table3[RefID],Table3[Citation])</f>
        <v>Pierce et al (2012)</v>
      </c>
    </row>
    <row r="5762" spans="1:16" x14ac:dyDescent="0.35">
      <c r="A5762" s="68">
        <v>5760</v>
      </c>
      <c r="B5762" s="69">
        <v>346</v>
      </c>
      <c r="C5762" s="69">
        <v>23005</v>
      </c>
      <c r="D5762" s="69">
        <v>3298</v>
      </c>
      <c r="E5762" t="str">
        <f>INDEX(Table5[EEZ],MATCH(C5762,Table5[Colony_ID],0))</f>
        <v>Tokelau Exclusive Economic Zone</v>
      </c>
      <c r="F5762" t="str">
        <f>INDEX(Table5[Corrected Island/Colony Name],MATCH('Full Data'!C5762,Table5[Colony_ID],0))</f>
        <v>Motu Fifteen</v>
      </c>
      <c r="G5762" t="str">
        <f>INDEX(Table4[Common_Name],MATCH('Full Data'!D5762,Table4[SpcRecID],0))</f>
        <v>Common White Tern</v>
      </c>
      <c r="H5762" s="83" t="str">
        <f>INDEX(Data!E$2:E$6500,MATCH(A5762,Data!$A$2:$A$6500,0))</f>
        <v>Confirmed</v>
      </c>
      <c r="I5762" s="90">
        <f>INDEX(Data!P$2:P$6500,MATCH(A5762,Data!$A$2:$A$6500,0))</f>
        <v>2011</v>
      </c>
      <c r="J5762" s="90">
        <f>INDEX(Data!Q$2:Q$6500,MATCH($A5762,Data!$A$2:$A$6500,0))</f>
        <v>2011</v>
      </c>
      <c r="K5762" s="90">
        <f>INDEX(Data!F$2:F$6500,MATCH($A5762,Data!$A$2:$A$6500,0))</f>
        <v>0</v>
      </c>
      <c r="L5762" s="90">
        <f>INDEX(Data!G$2:G$6500,MATCH($A5762,Data!$A$2:$A$6500,0))</f>
        <v>0</v>
      </c>
      <c r="M5762" s="90">
        <f>INDEX(Data!H$2:H$6500,MATCH($A5762,Data!$A$2:$A$6500,0))</f>
        <v>0</v>
      </c>
      <c r="N5762" s="90">
        <f>INDEX(Data!I$2:I$6500,MATCH($A5762,Data!$A$2:$A$6500,0))</f>
        <v>0</v>
      </c>
      <c r="O5762" s="83">
        <f>INDEX(Data!J$2:J$6500,MATCH($A5762,Data!$A$2:$A$6500,0))</f>
        <v>0</v>
      </c>
      <c r="P5762" t="str">
        <f>_xlfn.XLOOKUP(B5762,Table3[RefID],Table3[Citation])</f>
        <v>Pierce et al (2012)</v>
      </c>
    </row>
    <row r="5763" spans="1:16" x14ac:dyDescent="0.35">
      <c r="A5763" s="68">
        <v>5761</v>
      </c>
      <c r="B5763" s="69">
        <v>346</v>
      </c>
      <c r="C5763" s="69">
        <v>23006</v>
      </c>
      <c r="D5763" s="69">
        <v>3298</v>
      </c>
      <c r="E5763" t="str">
        <f>INDEX(Table5[EEZ],MATCH(C5763,Table5[Colony_ID],0))</f>
        <v>Tokelau Exclusive Economic Zone</v>
      </c>
      <c r="F5763" t="str">
        <f>INDEX(Table5[Corrected Island/Colony Name],MATCH('Full Data'!C5763,Table5[Colony_ID],0))</f>
        <v>Motu Five</v>
      </c>
      <c r="G5763" t="str">
        <f>INDEX(Table4[Common_Name],MATCH('Full Data'!D5763,Table4[SpcRecID],0))</f>
        <v>Common White Tern</v>
      </c>
      <c r="H5763" s="83" t="str">
        <f>INDEX(Data!E$2:E$6500,MATCH(A5763,Data!$A$2:$A$6500,0))</f>
        <v>Confirmed</v>
      </c>
      <c r="I5763" s="90">
        <f>INDEX(Data!P$2:P$6500,MATCH(A5763,Data!$A$2:$A$6500,0))</f>
        <v>2011</v>
      </c>
      <c r="J5763" s="90">
        <f>INDEX(Data!Q$2:Q$6500,MATCH($A5763,Data!$A$2:$A$6500,0))</f>
        <v>2011</v>
      </c>
      <c r="K5763" s="90">
        <f>INDEX(Data!F$2:F$6500,MATCH($A5763,Data!$A$2:$A$6500,0))</f>
        <v>0</v>
      </c>
      <c r="L5763" s="90">
        <f>INDEX(Data!G$2:G$6500,MATCH($A5763,Data!$A$2:$A$6500,0))</f>
        <v>0</v>
      </c>
      <c r="M5763" s="90">
        <f>INDEX(Data!H$2:H$6500,MATCH($A5763,Data!$A$2:$A$6500,0))</f>
        <v>0</v>
      </c>
      <c r="N5763" s="90">
        <f>INDEX(Data!I$2:I$6500,MATCH($A5763,Data!$A$2:$A$6500,0))</f>
        <v>0</v>
      </c>
      <c r="O5763" s="83">
        <f>INDEX(Data!J$2:J$6500,MATCH($A5763,Data!$A$2:$A$6500,0))</f>
        <v>0</v>
      </c>
      <c r="P5763" t="str">
        <f>_xlfn.XLOOKUP(B5763,Table3[RefID],Table3[Citation])</f>
        <v>Pierce et al (2012)</v>
      </c>
    </row>
    <row r="5764" spans="1:16" x14ac:dyDescent="0.35">
      <c r="A5764" s="68">
        <v>5762</v>
      </c>
      <c r="B5764" s="69">
        <v>346</v>
      </c>
      <c r="C5764" s="69">
        <v>23007</v>
      </c>
      <c r="D5764" s="69">
        <v>3298</v>
      </c>
      <c r="E5764" t="str">
        <f>INDEX(Table5[EEZ],MATCH(C5764,Table5[Colony_ID],0))</f>
        <v>Tokelau Exclusive Economic Zone</v>
      </c>
      <c r="F5764" t="str">
        <f>INDEX(Table5[Corrected Island/Colony Name],MATCH('Full Data'!C5764,Table5[Colony_ID],0))</f>
        <v>Motu Forteen</v>
      </c>
      <c r="G5764" t="str">
        <f>INDEX(Table4[Common_Name],MATCH('Full Data'!D5764,Table4[SpcRecID],0))</f>
        <v>Common White Tern</v>
      </c>
      <c r="H5764" s="83" t="str">
        <f>INDEX(Data!E$2:E$6500,MATCH(A5764,Data!$A$2:$A$6500,0))</f>
        <v>Confirmed</v>
      </c>
      <c r="I5764" s="90">
        <f>INDEX(Data!P$2:P$6500,MATCH(A5764,Data!$A$2:$A$6500,0))</f>
        <v>2011</v>
      </c>
      <c r="J5764" s="90">
        <f>INDEX(Data!Q$2:Q$6500,MATCH($A5764,Data!$A$2:$A$6500,0))</f>
        <v>2011</v>
      </c>
      <c r="K5764" s="90">
        <f>INDEX(Data!F$2:F$6500,MATCH($A5764,Data!$A$2:$A$6500,0))</f>
        <v>0</v>
      </c>
      <c r="L5764" s="90">
        <f>INDEX(Data!G$2:G$6500,MATCH($A5764,Data!$A$2:$A$6500,0))</f>
        <v>0</v>
      </c>
      <c r="M5764" s="90">
        <f>INDEX(Data!H$2:H$6500,MATCH($A5764,Data!$A$2:$A$6500,0))</f>
        <v>0</v>
      </c>
      <c r="N5764" s="90">
        <f>INDEX(Data!I$2:I$6500,MATCH($A5764,Data!$A$2:$A$6500,0))</f>
        <v>0</v>
      </c>
      <c r="O5764" s="83">
        <f>INDEX(Data!J$2:J$6500,MATCH($A5764,Data!$A$2:$A$6500,0))</f>
        <v>0</v>
      </c>
      <c r="P5764" t="str">
        <f>_xlfn.XLOOKUP(B5764,Table3[RefID],Table3[Citation])</f>
        <v>Pierce et al (2012)</v>
      </c>
    </row>
    <row r="5765" spans="1:16" x14ac:dyDescent="0.35">
      <c r="A5765" s="68">
        <v>5763</v>
      </c>
      <c r="B5765" s="69">
        <v>346</v>
      </c>
      <c r="C5765" s="69">
        <v>23008</v>
      </c>
      <c r="D5765" s="69">
        <v>3298</v>
      </c>
      <c r="E5765" t="str">
        <f>INDEX(Table5[EEZ],MATCH(C5765,Table5[Colony_ID],0))</f>
        <v>Tokelau Exclusive Economic Zone</v>
      </c>
      <c r="F5765" t="str">
        <f>INDEX(Table5[Corrected Island/Colony Name],MATCH('Full Data'!C5765,Table5[Colony_ID],0))</f>
        <v>Motu Nineteen</v>
      </c>
      <c r="G5765" t="str">
        <f>INDEX(Table4[Common_Name],MATCH('Full Data'!D5765,Table4[SpcRecID],0))</f>
        <v>Common White Tern</v>
      </c>
      <c r="H5765" s="83" t="str">
        <f>INDEX(Data!E$2:E$6500,MATCH(A5765,Data!$A$2:$A$6500,0))</f>
        <v>Confirmed</v>
      </c>
      <c r="I5765" s="90">
        <f>INDEX(Data!P$2:P$6500,MATCH(A5765,Data!$A$2:$A$6500,0))</f>
        <v>2011</v>
      </c>
      <c r="J5765" s="90">
        <f>INDEX(Data!Q$2:Q$6500,MATCH($A5765,Data!$A$2:$A$6500,0))</f>
        <v>2011</v>
      </c>
      <c r="K5765" s="90">
        <f>INDEX(Data!F$2:F$6500,MATCH($A5765,Data!$A$2:$A$6500,0))</f>
        <v>0</v>
      </c>
      <c r="L5765" s="90">
        <f>INDEX(Data!G$2:G$6500,MATCH($A5765,Data!$A$2:$A$6500,0))</f>
        <v>0</v>
      </c>
      <c r="M5765" s="90">
        <f>INDEX(Data!H$2:H$6500,MATCH($A5765,Data!$A$2:$A$6500,0))</f>
        <v>0</v>
      </c>
      <c r="N5765" s="90">
        <f>INDEX(Data!I$2:I$6500,MATCH($A5765,Data!$A$2:$A$6500,0))</f>
        <v>0</v>
      </c>
      <c r="O5765" s="83">
        <f>INDEX(Data!J$2:J$6500,MATCH($A5765,Data!$A$2:$A$6500,0))</f>
        <v>0</v>
      </c>
      <c r="P5765" t="str">
        <f>_xlfn.XLOOKUP(B5765,Table3[RefID],Table3[Citation])</f>
        <v>Pierce et al (2012)</v>
      </c>
    </row>
    <row r="5766" spans="1:16" x14ac:dyDescent="0.35">
      <c r="A5766" s="68">
        <v>5764</v>
      </c>
      <c r="B5766" s="69">
        <v>346</v>
      </c>
      <c r="C5766" s="69">
        <v>23009</v>
      </c>
      <c r="D5766" s="69">
        <v>3298</v>
      </c>
      <c r="E5766" t="str">
        <f>INDEX(Table5[EEZ],MATCH(C5766,Table5[Colony_ID],0))</f>
        <v>Tokelau Exclusive Economic Zone</v>
      </c>
      <c r="F5766" t="str">
        <f>INDEX(Table5[Corrected Island/Colony Name],MATCH('Full Data'!C5766,Table5[Colony_ID],0))</f>
        <v>Motu Seventeen</v>
      </c>
      <c r="G5766" t="str">
        <f>INDEX(Table4[Common_Name],MATCH('Full Data'!D5766,Table4[SpcRecID],0))</f>
        <v>Common White Tern</v>
      </c>
      <c r="H5766" s="83" t="str">
        <f>INDEX(Data!E$2:E$6500,MATCH(A5766,Data!$A$2:$A$6500,0))</f>
        <v>Confirmed</v>
      </c>
      <c r="I5766" s="90">
        <f>INDEX(Data!P$2:P$6500,MATCH(A5766,Data!$A$2:$A$6500,0))</f>
        <v>2011</v>
      </c>
      <c r="J5766" s="90">
        <f>INDEX(Data!Q$2:Q$6500,MATCH($A5766,Data!$A$2:$A$6500,0))</f>
        <v>2011</v>
      </c>
      <c r="K5766" s="90">
        <f>INDEX(Data!F$2:F$6500,MATCH($A5766,Data!$A$2:$A$6500,0))</f>
        <v>0</v>
      </c>
      <c r="L5766" s="90">
        <f>INDEX(Data!G$2:G$6500,MATCH($A5766,Data!$A$2:$A$6500,0))</f>
        <v>0</v>
      </c>
      <c r="M5766" s="90">
        <f>INDEX(Data!H$2:H$6500,MATCH($A5766,Data!$A$2:$A$6500,0))</f>
        <v>0</v>
      </c>
      <c r="N5766" s="90">
        <f>INDEX(Data!I$2:I$6500,MATCH($A5766,Data!$A$2:$A$6500,0))</f>
        <v>0</v>
      </c>
      <c r="O5766" s="83">
        <f>INDEX(Data!J$2:J$6500,MATCH($A5766,Data!$A$2:$A$6500,0))</f>
        <v>0</v>
      </c>
      <c r="P5766" t="str">
        <f>_xlfn.XLOOKUP(B5766,Table3[RefID],Table3[Citation])</f>
        <v>Pierce et al (2012)</v>
      </c>
    </row>
    <row r="5767" spans="1:16" x14ac:dyDescent="0.35">
      <c r="A5767" s="68">
        <v>5765</v>
      </c>
      <c r="B5767" s="69">
        <v>346</v>
      </c>
      <c r="C5767" s="69">
        <v>23010</v>
      </c>
      <c r="D5767" s="69">
        <v>3298</v>
      </c>
      <c r="E5767" t="str">
        <f>INDEX(Table5[EEZ],MATCH(C5767,Table5[Colony_ID],0))</f>
        <v>Tokelau Exclusive Economic Zone</v>
      </c>
      <c r="F5767" t="str">
        <f>INDEX(Table5[Corrected Island/Colony Name],MATCH('Full Data'!C5767,Table5[Colony_ID],0))</f>
        <v>Motu Six</v>
      </c>
      <c r="G5767" t="str">
        <f>INDEX(Table4[Common_Name],MATCH('Full Data'!D5767,Table4[SpcRecID],0))</f>
        <v>Common White Tern</v>
      </c>
      <c r="H5767" s="83" t="str">
        <f>INDEX(Data!E$2:E$6500,MATCH(A5767,Data!$A$2:$A$6500,0))</f>
        <v>Confirmed</v>
      </c>
      <c r="I5767" s="90">
        <f>INDEX(Data!P$2:P$6500,MATCH(A5767,Data!$A$2:$A$6500,0))</f>
        <v>2011</v>
      </c>
      <c r="J5767" s="90">
        <f>INDEX(Data!Q$2:Q$6500,MATCH($A5767,Data!$A$2:$A$6500,0))</f>
        <v>2011</v>
      </c>
      <c r="K5767" s="90">
        <f>INDEX(Data!F$2:F$6500,MATCH($A5767,Data!$A$2:$A$6500,0))</f>
        <v>0</v>
      </c>
      <c r="L5767" s="90">
        <f>INDEX(Data!G$2:G$6500,MATCH($A5767,Data!$A$2:$A$6500,0))</f>
        <v>0</v>
      </c>
      <c r="M5767" s="90">
        <f>INDEX(Data!H$2:H$6500,MATCH($A5767,Data!$A$2:$A$6500,0))</f>
        <v>0</v>
      </c>
      <c r="N5767" s="90">
        <f>INDEX(Data!I$2:I$6500,MATCH($A5767,Data!$A$2:$A$6500,0))</f>
        <v>0</v>
      </c>
      <c r="O5767" s="83">
        <f>INDEX(Data!J$2:J$6500,MATCH($A5767,Data!$A$2:$A$6500,0))</f>
        <v>0</v>
      </c>
      <c r="P5767" t="str">
        <f>_xlfn.XLOOKUP(B5767,Table3[RefID],Table3[Citation])</f>
        <v>Pierce et al (2012)</v>
      </c>
    </row>
    <row r="5768" spans="1:16" x14ac:dyDescent="0.35">
      <c r="A5768" s="68">
        <v>5766</v>
      </c>
      <c r="B5768" s="69">
        <v>346</v>
      </c>
      <c r="C5768" s="69">
        <v>23011</v>
      </c>
      <c r="D5768" s="69">
        <v>3298</v>
      </c>
      <c r="E5768" t="str">
        <f>INDEX(Table5[EEZ],MATCH(C5768,Table5[Colony_ID],0))</f>
        <v>Tokelau Exclusive Economic Zone</v>
      </c>
      <c r="F5768" t="str">
        <f>INDEX(Table5[Corrected Island/Colony Name],MATCH('Full Data'!C5768,Table5[Colony_ID],0))</f>
        <v>Motu Sixteen</v>
      </c>
      <c r="G5768" t="str">
        <f>INDEX(Table4[Common_Name],MATCH('Full Data'!D5768,Table4[SpcRecID],0))</f>
        <v>Common White Tern</v>
      </c>
      <c r="H5768" s="83" t="str">
        <f>INDEX(Data!E$2:E$6500,MATCH(A5768,Data!$A$2:$A$6500,0))</f>
        <v>Confirmed</v>
      </c>
      <c r="I5768" s="90">
        <f>INDEX(Data!P$2:P$6500,MATCH(A5768,Data!$A$2:$A$6500,0))</f>
        <v>2011</v>
      </c>
      <c r="J5768" s="90">
        <f>INDEX(Data!Q$2:Q$6500,MATCH($A5768,Data!$A$2:$A$6500,0))</f>
        <v>2011</v>
      </c>
      <c r="K5768" s="90">
        <f>INDEX(Data!F$2:F$6500,MATCH($A5768,Data!$A$2:$A$6500,0))</f>
        <v>0</v>
      </c>
      <c r="L5768" s="90">
        <f>INDEX(Data!G$2:G$6500,MATCH($A5768,Data!$A$2:$A$6500,0))</f>
        <v>0</v>
      </c>
      <c r="M5768" s="90">
        <f>INDEX(Data!H$2:H$6500,MATCH($A5768,Data!$A$2:$A$6500,0))</f>
        <v>0</v>
      </c>
      <c r="N5768" s="90">
        <f>INDEX(Data!I$2:I$6500,MATCH($A5768,Data!$A$2:$A$6500,0))</f>
        <v>0</v>
      </c>
      <c r="O5768" s="83">
        <f>INDEX(Data!J$2:J$6500,MATCH($A5768,Data!$A$2:$A$6500,0))</f>
        <v>0</v>
      </c>
      <c r="P5768" t="str">
        <f>_xlfn.XLOOKUP(B5768,Table3[RefID],Table3[Citation])</f>
        <v>Pierce et al (2012)</v>
      </c>
    </row>
    <row r="5769" spans="1:16" x14ac:dyDescent="0.35">
      <c r="A5769" s="68">
        <v>5767</v>
      </c>
      <c r="B5769" s="69">
        <v>346</v>
      </c>
      <c r="C5769" s="69">
        <v>23012</v>
      </c>
      <c r="D5769" s="69">
        <v>3298</v>
      </c>
      <c r="E5769" t="str">
        <f>INDEX(Table5[EEZ],MATCH(C5769,Table5[Colony_ID],0))</f>
        <v>Tokelau Exclusive Economic Zone</v>
      </c>
      <c r="F5769" t="str">
        <f>INDEX(Table5[Corrected Island/Colony Name],MATCH('Full Data'!C5769,Table5[Colony_ID],0))</f>
        <v>Motu Ten</v>
      </c>
      <c r="G5769" t="str">
        <f>INDEX(Table4[Common_Name],MATCH('Full Data'!D5769,Table4[SpcRecID],0))</f>
        <v>Common White Tern</v>
      </c>
      <c r="H5769" s="83" t="str">
        <f>INDEX(Data!E$2:E$6500,MATCH(A5769,Data!$A$2:$A$6500,0))</f>
        <v>Confirmed</v>
      </c>
      <c r="I5769" s="90">
        <f>INDEX(Data!P$2:P$6500,MATCH(A5769,Data!$A$2:$A$6500,0))</f>
        <v>2011</v>
      </c>
      <c r="J5769" s="90">
        <f>INDEX(Data!Q$2:Q$6500,MATCH($A5769,Data!$A$2:$A$6500,0))</f>
        <v>2011</v>
      </c>
      <c r="K5769" s="90">
        <f>INDEX(Data!F$2:F$6500,MATCH($A5769,Data!$A$2:$A$6500,0))</f>
        <v>0</v>
      </c>
      <c r="L5769" s="90">
        <f>INDEX(Data!G$2:G$6500,MATCH($A5769,Data!$A$2:$A$6500,0))</f>
        <v>0</v>
      </c>
      <c r="M5769" s="90">
        <f>INDEX(Data!H$2:H$6500,MATCH($A5769,Data!$A$2:$A$6500,0))</f>
        <v>0</v>
      </c>
      <c r="N5769" s="90">
        <f>INDEX(Data!I$2:I$6500,MATCH($A5769,Data!$A$2:$A$6500,0))</f>
        <v>0</v>
      </c>
      <c r="O5769" s="83">
        <f>INDEX(Data!J$2:J$6500,MATCH($A5769,Data!$A$2:$A$6500,0))</f>
        <v>0</v>
      </c>
      <c r="P5769" t="str">
        <f>_xlfn.XLOOKUP(B5769,Table3[RefID],Table3[Citation])</f>
        <v>Pierce et al (2012)</v>
      </c>
    </row>
    <row r="5770" spans="1:16" x14ac:dyDescent="0.35">
      <c r="A5770" s="68">
        <v>5768</v>
      </c>
      <c r="B5770" s="69">
        <v>346</v>
      </c>
      <c r="C5770" s="69">
        <v>23013</v>
      </c>
      <c r="D5770" s="69">
        <v>3298</v>
      </c>
      <c r="E5770" t="str">
        <f>INDEX(Table5[EEZ],MATCH(C5770,Table5[Colony_ID],0))</f>
        <v>Tokelau Exclusive Economic Zone</v>
      </c>
      <c r="F5770" t="str">
        <f>INDEX(Table5[Corrected Island/Colony Name],MATCH('Full Data'!C5770,Table5[Colony_ID],0))</f>
        <v>Motu Thirteen</v>
      </c>
      <c r="G5770" t="str">
        <f>INDEX(Table4[Common_Name],MATCH('Full Data'!D5770,Table4[SpcRecID],0))</f>
        <v>Common White Tern</v>
      </c>
      <c r="H5770" s="83" t="str">
        <f>INDEX(Data!E$2:E$6500,MATCH(A5770,Data!$A$2:$A$6500,0))</f>
        <v>Confirmed</v>
      </c>
      <c r="I5770" s="90">
        <f>INDEX(Data!P$2:P$6500,MATCH(A5770,Data!$A$2:$A$6500,0))</f>
        <v>2011</v>
      </c>
      <c r="J5770" s="90">
        <f>INDEX(Data!Q$2:Q$6500,MATCH($A5770,Data!$A$2:$A$6500,0))</f>
        <v>2011</v>
      </c>
      <c r="K5770" s="90">
        <f>INDEX(Data!F$2:F$6500,MATCH($A5770,Data!$A$2:$A$6500,0))</f>
        <v>0</v>
      </c>
      <c r="L5770" s="90">
        <f>INDEX(Data!G$2:G$6500,MATCH($A5770,Data!$A$2:$A$6500,0))</f>
        <v>0</v>
      </c>
      <c r="M5770" s="90">
        <f>INDEX(Data!H$2:H$6500,MATCH($A5770,Data!$A$2:$A$6500,0))</f>
        <v>0</v>
      </c>
      <c r="N5770" s="90">
        <f>INDEX(Data!I$2:I$6500,MATCH($A5770,Data!$A$2:$A$6500,0))</f>
        <v>0</v>
      </c>
      <c r="O5770" s="83">
        <f>INDEX(Data!J$2:J$6500,MATCH($A5770,Data!$A$2:$A$6500,0))</f>
        <v>0</v>
      </c>
      <c r="P5770" t="str">
        <f>_xlfn.XLOOKUP(B5770,Table3[RefID],Table3[Citation])</f>
        <v>Pierce et al (2012)</v>
      </c>
    </row>
    <row r="5771" spans="1:16" x14ac:dyDescent="0.35">
      <c r="A5771" s="68">
        <v>5769</v>
      </c>
      <c r="B5771" s="69">
        <v>346</v>
      </c>
      <c r="C5771" s="69">
        <v>23014</v>
      </c>
      <c r="D5771" s="69">
        <v>3298</v>
      </c>
      <c r="E5771" t="str">
        <f>INDEX(Table5[EEZ],MATCH(C5771,Table5[Colony_ID],0))</f>
        <v>Tokelau Exclusive Economic Zone</v>
      </c>
      <c r="F5771" t="str">
        <f>INDEX(Table5[Corrected Island/Colony Name],MATCH('Full Data'!C5771,Table5[Colony_ID],0))</f>
        <v>Nau utua</v>
      </c>
      <c r="G5771" t="str">
        <f>INDEX(Table4[Common_Name],MATCH('Full Data'!D5771,Table4[SpcRecID],0))</f>
        <v>Common White Tern</v>
      </c>
      <c r="H5771" s="83" t="str">
        <f>INDEX(Data!E$2:E$6500,MATCH(A5771,Data!$A$2:$A$6500,0))</f>
        <v>Confirmed</v>
      </c>
      <c r="I5771" s="90">
        <f>INDEX(Data!P$2:P$6500,MATCH(A5771,Data!$A$2:$A$6500,0))</f>
        <v>2011</v>
      </c>
      <c r="J5771" s="90">
        <f>INDEX(Data!Q$2:Q$6500,MATCH($A5771,Data!$A$2:$A$6500,0))</f>
        <v>2011</v>
      </c>
      <c r="K5771" s="90">
        <f>INDEX(Data!F$2:F$6500,MATCH($A5771,Data!$A$2:$A$6500,0))</f>
        <v>0</v>
      </c>
      <c r="L5771" s="90">
        <f>INDEX(Data!G$2:G$6500,MATCH($A5771,Data!$A$2:$A$6500,0))</f>
        <v>0</v>
      </c>
      <c r="M5771" s="90">
        <f>INDEX(Data!H$2:H$6500,MATCH($A5771,Data!$A$2:$A$6500,0))</f>
        <v>0</v>
      </c>
      <c r="N5771" s="90">
        <f>INDEX(Data!I$2:I$6500,MATCH($A5771,Data!$A$2:$A$6500,0))</f>
        <v>0</v>
      </c>
      <c r="O5771" s="83">
        <f>INDEX(Data!J$2:J$6500,MATCH($A5771,Data!$A$2:$A$6500,0))</f>
        <v>0</v>
      </c>
      <c r="P5771" t="str">
        <f>_xlfn.XLOOKUP(B5771,Table3[RefID],Table3[Citation])</f>
        <v>Pierce et al (2012)</v>
      </c>
    </row>
    <row r="5772" spans="1:16" x14ac:dyDescent="0.35">
      <c r="A5772" s="68">
        <v>5770</v>
      </c>
      <c r="B5772" s="69">
        <v>346</v>
      </c>
      <c r="C5772" s="69">
        <v>23015</v>
      </c>
      <c r="D5772" s="69">
        <v>3298</v>
      </c>
      <c r="E5772" t="str">
        <f>INDEX(Table5[EEZ],MATCH(C5772,Table5[Colony_ID],0))</f>
        <v>Tokelau Exclusive Economic Zone</v>
      </c>
      <c r="F5772" t="str">
        <f>INDEX(Table5[Corrected Island/Colony Name],MATCH('Full Data'!C5772,Table5[Colony_ID],0))</f>
        <v>Sakea o Lupo</v>
      </c>
      <c r="G5772" t="str">
        <f>INDEX(Table4[Common_Name],MATCH('Full Data'!D5772,Table4[SpcRecID],0))</f>
        <v>Common White Tern</v>
      </c>
      <c r="H5772" s="83" t="str">
        <f>INDEX(Data!E$2:E$6500,MATCH(A5772,Data!$A$2:$A$6500,0))</f>
        <v>Confirmed</v>
      </c>
      <c r="I5772" s="90">
        <f>INDEX(Data!P$2:P$6500,MATCH(A5772,Data!$A$2:$A$6500,0))</f>
        <v>2011</v>
      </c>
      <c r="J5772" s="90">
        <f>INDEX(Data!Q$2:Q$6500,MATCH($A5772,Data!$A$2:$A$6500,0))</f>
        <v>2011</v>
      </c>
      <c r="K5772" s="90">
        <f>INDEX(Data!F$2:F$6500,MATCH($A5772,Data!$A$2:$A$6500,0))</f>
        <v>0</v>
      </c>
      <c r="L5772" s="90">
        <f>INDEX(Data!G$2:G$6500,MATCH($A5772,Data!$A$2:$A$6500,0))</f>
        <v>0</v>
      </c>
      <c r="M5772" s="90">
        <f>INDEX(Data!H$2:H$6500,MATCH($A5772,Data!$A$2:$A$6500,0))</f>
        <v>0</v>
      </c>
      <c r="N5772" s="90">
        <f>INDEX(Data!I$2:I$6500,MATCH($A5772,Data!$A$2:$A$6500,0))</f>
        <v>0</v>
      </c>
      <c r="O5772" s="83">
        <f>INDEX(Data!J$2:J$6500,MATCH($A5772,Data!$A$2:$A$6500,0))</f>
        <v>0</v>
      </c>
      <c r="P5772" t="str">
        <f>_xlfn.XLOOKUP(B5772,Table3[RefID],Table3[Citation])</f>
        <v>Pierce et al (2012)</v>
      </c>
    </row>
    <row r="5773" spans="1:16" x14ac:dyDescent="0.35">
      <c r="A5773" s="68">
        <v>5771</v>
      </c>
      <c r="B5773" s="69">
        <v>346</v>
      </c>
      <c r="C5773" s="69">
        <v>23016</v>
      </c>
      <c r="D5773" s="69">
        <v>3298</v>
      </c>
      <c r="E5773" t="str">
        <f>INDEX(Table5[EEZ],MATCH(C5773,Table5[Colony_ID],0))</f>
        <v>Tokelau Exclusive Economic Zone</v>
      </c>
      <c r="F5773" t="str">
        <f>INDEX(Table5[Corrected Island/Colony Name],MATCH('Full Data'!C5773,Table5[Colony_ID],0))</f>
        <v>Sakea o Simi</v>
      </c>
      <c r="G5773" t="str">
        <f>INDEX(Table4[Common_Name],MATCH('Full Data'!D5773,Table4[SpcRecID],0))</f>
        <v>Common White Tern</v>
      </c>
      <c r="H5773" s="83" t="str">
        <f>INDEX(Data!E$2:E$6500,MATCH(A5773,Data!$A$2:$A$6500,0))</f>
        <v>Confirmed</v>
      </c>
      <c r="I5773" s="90">
        <f>INDEX(Data!P$2:P$6500,MATCH(A5773,Data!$A$2:$A$6500,0))</f>
        <v>2011</v>
      </c>
      <c r="J5773" s="90">
        <f>INDEX(Data!Q$2:Q$6500,MATCH($A5773,Data!$A$2:$A$6500,0))</f>
        <v>2011</v>
      </c>
      <c r="K5773" s="90">
        <f>INDEX(Data!F$2:F$6500,MATCH($A5773,Data!$A$2:$A$6500,0))</f>
        <v>0</v>
      </c>
      <c r="L5773" s="90">
        <f>INDEX(Data!G$2:G$6500,MATCH($A5773,Data!$A$2:$A$6500,0))</f>
        <v>0</v>
      </c>
      <c r="M5773" s="90">
        <f>INDEX(Data!H$2:H$6500,MATCH($A5773,Data!$A$2:$A$6500,0))</f>
        <v>0</v>
      </c>
      <c r="N5773" s="90">
        <f>INDEX(Data!I$2:I$6500,MATCH($A5773,Data!$A$2:$A$6500,0))</f>
        <v>0</v>
      </c>
      <c r="O5773" s="83">
        <f>INDEX(Data!J$2:J$6500,MATCH($A5773,Data!$A$2:$A$6500,0))</f>
        <v>0</v>
      </c>
      <c r="P5773" t="str">
        <f>_xlfn.XLOOKUP(B5773,Table3[RefID],Table3[Citation])</f>
        <v>Pierce et al (2012)</v>
      </c>
    </row>
    <row r="5774" spans="1:16" x14ac:dyDescent="0.35">
      <c r="A5774" s="68">
        <v>5772</v>
      </c>
      <c r="B5774" s="69">
        <v>346</v>
      </c>
      <c r="C5774" s="69">
        <v>23017</v>
      </c>
      <c r="D5774" s="69">
        <v>3298</v>
      </c>
      <c r="E5774" t="str">
        <f>INDEX(Table5[EEZ],MATCH(C5774,Table5[Colony_ID],0))</f>
        <v>Tokelau Exclusive Economic Zone</v>
      </c>
      <c r="F5774" t="str">
        <f>INDEX(Table5[Corrected Island/Colony Name],MATCH('Full Data'!C5774,Table5[Colony_ID],0))</f>
        <v>Tangi a tu li</v>
      </c>
      <c r="G5774" t="str">
        <f>INDEX(Table4[Common_Name],MATCH('Full Data'!D5774,Table4[SpcRecID],0))</f>
        <v>Common White Tern</v>
      </c>
      <c r="H5774" s="83" t="str">
        <f>INDEX(Data!E$2:E$6500,MATCH(A5774,Data!$A$2:$A$6500,0))</f>
        <v>Confirmed</v>
      </c>
      <c r="I5774" s="90">
        <f>INDEX(Data!P$2:P$6500,MATCH(A5774,Data!$A$2:$A$6500,0))</f>
        <v>2011</v>
      </c>
      <c r="J5774" s="90">
        <f>INDEX(Data!Q$2:Q$6500,MATCH($A5774,Data!$A$2:$A$6500,0))</f>
        <v>2011</v>
      </c>
      <c r="K5774" s="90">
        <f>INDEX(Data!F$2:F$6500,MATCH($A5774,Data!$A$2:$A$6500,0))</f>
        <v>0</v>
      </c>
      <c r="L5774" s="90">
        <f>INDEX(Data!G$2:G$6500,MATCH($A5774,Data!$A$2:$A$6500,0))</f>
        <v>0</v>
      </c>
      <c r="M5774" s="90">
        <f>INDEX(Data!H$2:H$6500,MATCH($A5774,Data!$A$2:$A$6500,0))</f>
        <v>0</v>
      </c>
      <c r="N5774" s="90">
        <f>INDEX(Data!I$2:I$6500,MATCH($A5774,Data!$A$2:$A$6500,0))</f>
        <v>0</v>
      </c>
      <c r="O5774" s="83">
        <f>INDEX(Data!J$2:J$6500,MATCH($A5774,Data!$A$2:$A$6500,0))</f>
        <v>0</v>
      </c>
      <c r="P5774" t="str">
        <f>_xlfn.XLOOKUP(B5774,Table3[RefID],Table3[Citation])</f>
        <v>Pierce et al (2012)</v>
      </c>
    </row>
    <row r="5775" spans="1:16" x14ac:dyDescent="0.35">
      <c r="A5775" s="68">
        <v>5773</v>
      </c>
      <c r="B5775" s="69">
        <v>346</v>
      </c>
      <c r="C5775" s="69">
        <v>23018</v>
      </c>
      <c r="D5775" s="69">
        <v>3298</v>
      </c>
      <c r="E5775" t="str">
        <f>INDEX(Table5[EEZ],MATCH(C5775,Table5[Colony_ID],0))</f>
        <v>Tokelau Exclusive Economic Zone</v>
      </c>
      <c r="F5775" t="str">
        <f>INDEX(Table5[Corrected Island/Colony Name],MATCH('Full Data'!C5775,Table5[Colony_ID],0))</f>
        <v>Te Oki</v>
      </c>
      <c r="G5775" t="str">
        <f>INDEX(Table4[Common_Name],MATCH('Full Data'!D5775,Table4[SpcRecID],0))</f>
        <v>Common White Tern</v>
      </c>
      <c r="H5775" s="83" t="str">
        <f>INDEX(Data!E$2:E$6500,MATCH(A5775,Data!$A$2:$A$6500,0))</f>
        <v>Confirmed</v>
      </c>
      <c r="I5775" s="90">
        <f>INDEX(Data!P$2:P$6500,MATCH(A5775,Data!$A$2:$A$6500,0))</f>
        <v>2011</v>
      </c>
      <c r="J5775" s="90">
        <f>INDEX(Data!Q$2:Q$6500,MATCH($A5775,Data!$A$2:$A$6500,0))</f>
        <v>2011</v>
      </c>
      <c r="K5775" s="90">
        <f>INDEX(Data!F$2:F$6500,MATCH($A5775,Data!$A$2:$A$6500,0))</f>
        <v>0</v>
      </c>
      <c r="L5775" s="90">
        <f>INDEX(Data!G$2:G$6500,MATCH($A5775,Data!$A$2:$A$6500,0))</f>
        <v>0</v>
      </c>
      <c r="M5775" s="90">
        <f>INDEX(Data!H$2:H$6500,MATCH($A5775,Data!$A$2:$A$6500,0))</f>
        <v>0</v>
      </c>
      <c r="N5775" s="90">
        <f>INDEX(Data!I$2:I$6500,MATCH($A5775,Data!$A$2:$A$6500,0))</f>
        <v>0</v>
      </c>
      <c r="O5775" s="83">
        <f>INDEX(Data!J$2:J$6500,MATCH($A5775,Data!$A$2:$A$6500,0))</f>
        <v>0</v>
      </c>
      <c r="P5775" t="str">
        <f>_xlfn.XLOOKUP(B5775,Table3[RefID],Table3[Citation])</f>
        <v>Pierce et al (2012)</v>
      </c>
    </row>
    <row r="5776" spans="1:16" x14ac:dyDescent="0.35">
      <c r="A5776" s="68">
        <v>5774</v>
      </c>
      <c r="B5776" s="69">
        <v>346</v>
      </c>
      <c r="C5776" s="69">
        <v>23019</v>
      </c>
      <c r="D5776" s="69">
        <v>3298</v>
      </c>
      <c r="E5776" t="str">
        <f>INDEX(Table5[EEZ],MATCH(C5776,Table5[Colony_ID],0))</f>
        <v>Tokelau Exclusive Economic Zone</v>
      </c>
      <c r="F5776" t="str">
        <f>INDEX(Table5[Corrected Island/Colony Name],MATCH('Full Data'!C5776,Table5[Colony_ID],0))</f>
        <v>Fonua Loa Island</v>
      </c>
      <c r="G5776" t="str">
        <f>INDEX(Table4[Common_Name],MATCH('Full Data'!D5776,Table4[SpcRecID],0))</f>
        <v>Common White Tern</v>
      </c>
      <c r="H5776" s="83" t="str">
        <f>INDEX(Data!E$2:E$6500,MATCH(A5776,Data!$A$2:$A$6500,0))</f>
        <v>Confirmed</v>
      </c>
      <c r="I5776" s="90">
        <f>INDEX(Data!P$2:P$6500,MATCH(A5776,Data!$A$2:$A$6500,0))</f>
        <v>2012</v>
      </c>
      <c r="J5776" s="90">
        <f>INDEX(Data!Q$2:Q$6500,MATCH($A5776,Data!$A$2:$A$6500,0))</f>
        <v>2012</v>
      </c>
      <c r="K5776" s="90">
        <f>INDEX(Data!F$2:F$6500,MATCH($A5776,Data!$A$2:$A$6500,0))</f>
        <v>0</v>
      </c>
      <c r="L5776" s="90">
        <f>INDEX(Data!G$2:G$6500,MATCH($A5776,Data!$A$2:$A$6500,0))</f>
        <v>0</v>
      </c>
      <c r="M5776" s="90">
        <f>INDEX(Data!H$2:H$6500,MATCH($A5776,Data!$A$2:$A$6500,0))</f>
        <v>0</v>
      </c>
      <c r="N5776" s="90">
        <f>INDEX(Data!I$2:I$6500,MATCH($A5776,Data!$A$2:$A$6500,0))</f>
        <v>0</v>
      </c>
      <c r="O5776" s="83">
        <f>INDEX(Data!J$2:J$6500,MATCH($A5776,Data!$A$2:$A$6500,0))</f>
        <v>0</v>
      </c>
      <c r="P5776" t="str">
        <f>_xlfn.XLOOKUP(B5776,Table3[RefID],Table3[Citation])</f>
        <v>Pierce et al (2012)</v>
      </c>
    </row>
    <row r="5777" spans="1:16" x14ac:dyDescent="0.35">
      <c r="A5777" s="68">
        <v>5775</v>
      </c>
      <c r="B5777" s="69">
        <v>346</v>
      </c>
      <c r="C5777" s="69">
        <v>23020</v>
      </c>
      <c r="D5777" s="69">
        <v>3298</v>
      </c>
      <c r="E5777" t="str">
        <f>INDEX(Table5[EEZ],MATCH(C5777,Table5[Colony_ID],0))</f>
        <v>Tokelau Exclusive Economic Zone</v>
      </c>
      <c r="F5777" t="str">
        <f>INDEX(Table5[Corrected Island/Colony Name],MATCH('Full Data'!C5777,Table5[Colony_ID],0))</f>
        <v>Falatutahi</v>
      </c>
      <c r="G5777" t="str">
        <f>INDEX(Table4[Common_Name],MATCH('Full Data'!D5777,Table4[SpcRecID],0))</f>
        <v>Common White Tern</v>
      </c>
      <c r="H5777" s="83" t="str">
        <f>INDEX(Data!E$2:E$6500,MATCH(A5777,Data!$A$2:$A$6500,0))</f>
        <v>Data Deficient</v>
      </c>
      <c r="I5777" s="90">
        <f>INDEX(Data!P$2:P$6500,MATCH(A5777,Data!$A$2:$A$6500,0))</f>
        <v>2012</v>
      </c>
      <c r="J5777" s="90">
        <f>INDEX(Data!Q$2:Q$6500,MATCH($A5777,Data!$A$2:$A$6500,0))</f>
        <v>2012</v>
      </c>
      <c r="K5777" s="90">
        <f>INDEX(Data!F$2:F$6500,MATCH($A5777,Data!$A$2:$A$6500,0))</f>
        <v>0</v>
      </c>
      <c r="L5777" s="90">
        <f>INDEX(Data!G$2:G$6500,MATCH($A5777,Data!$A$2:$A$6500,0))</f>
        <v>0</v>
      </c>
      <c r="M5777" s="90">
        <f>INDEX(Data!H$2:H$6500,MATCH($A5777,Data!$A$2:$A$6500,0))</f>
        <v>0</v>
      </c>
      <c r="N5777" s="90">
        <f>INDEX(Data!I$2:I$6500,MATCH($A5777,Data!$A$2:$A$6500,0))</f>
        <v>0</v>
      </c>
      <c r="O5777" s="83">
        <f>INDEX(Data!J$2:J$6500,MATCH($A5777,Data!$A$2:$A$6500,0))</f>
        <v>0</v>
      </c>
      <c r="P5777" t="str">
        <f>_xlfn.XLOOKUP(B5777,Table3[RefID],Table3[Citation])</f>
        <v>Pierce et al (2012)</v>
      </c>
    </row>
    <row r="5778" spans="1:16" x14ac:dyDescent="0.35">
      <c r="A5778" s="68">
        <v>5776</v>
      </c>
      <c r="B5778" s="69">
        <v>346</v>
      </c>
      <c r="C5778" s="69">
        <v>23021</v>
      </c>
      <c r="D5778" s="69">
        <v>3298</v>
      </c>
      <c r="E5778" t="str">
        <f>INDEX(Table5[EEZ],MATCH(C5778,Table5[Colony_ID],0))</f>
        <v>Tokelau Exclusive Economic Zone</v>
      </c>
      <c r="F5778" t="str">
        <f>INDEX(Table5[Corrected Island/Colony Name],MATCH('Full Data'!C5778,Table5[Colony_ID],0))</f>
        <v>Fale</v>
      </c>
      <c r="G5778" t="str">
        <f>INDEX(Table4[Common_Name],MATCH('Full Data'!D5778,Table4[SpcRecID],0))</f>
        <v>Common White Tern</v>
      </c>
      <c r="H5778" s="83" t="str">
        <f>INDEX(Data!E$2:E$6500,MATCH(A5778,Data!$A$2:$A$6500,0))</f>
        <v>Confirmed</v>
      </c>
      <c r="I5778" s="90">
        <f>INDEX(Data!P$2:P$6500,MATCH(A5778,Data!$A$2:$A$6500,0))</f>
        <v>2012</v>
      </c>
      <c r="J5778" s="90">
        <f>INDEX(Data!Q$2:Q$6500,MATCH($A5778,Data!$A$2:$A$6500,0))</f>
        <v>2012</v>
      </c>
      <c r="K5778" s="90">
        <f>INDEX(Data!F$2:F$6500,MATCH($A5778,Data!$A$2:$A$6500,0))</f>
        <v>0</v>
      </c>
      <c r="L5778" s="90">
        <f>INDEX(Data!G$2:G$6500,MATCH($A5778,Data!$A$2:$A$6500,0))</f>
        <v>0</v>
      </c>
      <c r="M5778" s="90">
        <f>INDEX(Data!H$2:H$6500,MATCH($A5778,Data!$A$2:$A$6500,0))</f>
        <v>0</v>
      </c>
      <c r="N5778" s="90">
        <f>INDEX(Data!I$2:I$6500,MATCH($A5778,Data!$A$2:$A$6500,0))</f>
        <v>0</v>
      </c>
      <c r="O5778" s="83">
        <f>INDEX(Data!J$2:J$6500,MATCH($A5778,Data!$A$2:$A$6500,0))</f>
        <v>0</v>
      </c>
      <c r="P5778" t="str">
        <f>_xlfn.XLOOKUP(B5778,Table3[RefID],Table3[Citation])</f>
        <v>Pierce et al (2012)</v>
      </c>
    </row>
    <row r="5779" spans="1:16" x14ac:dyDescent="0.35">
      <c r="A5779" s="68">
        <v>5777</v>
      </c>
      <c r="B5779" s="69">
        <v>346</v>
      </c>
      <c r="C5779" s="69">
        <v>23022</v>
      </c>
      <c r="D5779" s="69">
        <v>3298</v>
      </c>
      <c r="E5779" t="str">
        <f>INDEX(Table5[EEZ],MATCH(C5779,Table5[Colony_ID],0))</f>
        <v>Tokelau Exclusive Economic Zone</v>
      </c>
      <c r="F5779" t="str">
        <f>INDEX(Table5[Corrected Island/Colony Name],MATCH('Full Data'!C5779,Table5[Colony_ID],0))</f>
        <v>Fenua fala</v>
      </c>
      <c r="G5779" t="str">
        <f>INDEX(Table4[Common_Name],MATCH('Full Data'!D5779,Table4[SpcRecID],0))</f>
        <v>Common White Tern</v>
      </c>
      <c r="H5779" s="83" t="str">
        <f>INDEX(Data!E$2:E$6500,MATCH(A5779,Data!$A$2:$A$6500,0))</f>
        <v>Confirmed</v>
      </c>
      <c r="I5779" s="90">
        <f>INDEX(Data!P$2:P$6500,MATCH(A5779,Data!$A$2:$A$6500,0))</f>
        <v>2012</v>
      </c>
      <c r="J5779" s="90">
        <f>INDEX(Data!Q$2:Q$6500,MATCH($A5779,Data!$A$2:$A$6500,0))</f>
        <v>2012</v>
      </c>
      <c r="K5779" s="90">
        <f>INDEX(Data!F$2:F$6500,MATCH($A5779,Data!$A$2:$A$6500,0))</f>
        <v>0</v>
      </c>
      <c r="L5779" s="90">
        <f>INDEX(Data!G$2:G$6500,MATCH($A5779,Data!$A$2:$A$6500,0))</f>
        <v>0</v>
      </c>
      <c r="M5779" s="90">
        <f>INDEX(Data!H$2:H$6500,MATCH($A5779,Data!$A$2:$A$6500,0))</f>
        <v>0</v>
      </c>
      <c r="N5779" s="90">
        <f>INDEX(Data!I$2:I$6500,MATCH($A5779,Data!$A$2:$A$6500,0))</f>
        <v>0</v>
      </c>
      <c r="O5779" s="83">
        <f>INDEX(Data!J$2:J$6500,MATCH($A5779,Data!$A$2:$A$6500,0))</f>
        <v>0</v>
      </c>
      <c r="P5779" t="str">
        <f>_xlfn.XLOOKUP(B5779,Table3[RefID],Table3[Citation])</f>
        <v>Pierce et al (2012)</v>
      </c>
    </row>
    <row r="5780" spans="1:16" x14ac:dyDescent="0.35">
      <c r="A5780" s="68">
        <v>5778</v>
      </c>
      <c r="B5780" s="69">
        <v>346</v>
      </c>
      <c r="C5780" s="69">
        <v>23023</v>
      </c>
      <c r="D5780" s="69">
        <v>3298</v>
      </c>
      <c r="E5780" t="str">
        <f>INDEX(Table5[EEZ],MATCH(C5780,Table5[Colony_ID],0))</f>
        <v>Tokelau Exclusive Economic Zone</v>
      </c>
      <c r="F5780" t="str">
        <f>INDEX(Table5[Corrected Island/Colony Name],MATCH('Full Data'!C5780,Table5[Colony_ID],0))</f>
        <v>Fenualoa</v>
      </c>
      <c r="G5780" t="str">
        <f>INDEX(Table4[Common_Name],MATCH('Full Data'!D5780,Table4[SpcRecID],0))</f>
        <v>Common White Tern</v>
      </c>
      <c r="H5780" s="83" t="str">
        <f>INDEX(Data!E$2:E$6500,MATCH(A5780,Data!$A$2:$A$6500,0))</f>
        <v>Data Deficient</v>
      </c>
      <c r="I5780" s="90">
        <f>INDEX(Data!P$2:P$6500,MATCH(A5780,Data!$A$2:$A$6500,0))</f>
        <v>2012</v>
      </c>
      <c r="J5780" s="90">
        <f>INDEX(Data!Q$2:Q$6500,MATCH($A5780,Data!$A$2:$A$6500,0))</f>
        <v>2012</v>
      </c>
      <c r="K5780" s="90">
        <f>INDEX(Data!F$2:F$6500,MATCH($A5780,Data!$A$2:$A$6500,0))</f>
        <v>0</v>
      </c>
      <c r="L5780" s="90">
        <f>INDEX(Data!G$2:G$6500,MATCH($A5780,Data!$A$2:$A$6500,0))</f>
        <v>0</v>
      </c>
      <c r="M5780" s="90">
        <f>INDEX(Data!H$2:H$6500,MATCH($A5780,Data!$A$2:$A$6500,0))</f>
        <v>0</v>
      </c>
      <c r="N5780" s="90">
        <f>INDEX(Data!I$2:I$6500,MATCH($A5780,Data!$A$2:$A$6500,0))</f>
        <v>0</v>
      </c>
      <c r="O5780" s="83">
        <f>INDEX(Data!J$2:J$6500,MATCH($A5780,Data!$A$2:$A$6500,0))</f>
        <v>0</v>
      </c>
      <c r="P5780" t="str">
        <f>_xlfn.XLOOKUP(B5780,Table3[RefID],Table3[Citation])</f>
        <v>Pierce et al (2012)</v>
      </c>
    </row>
    <row r="5781" spans="1:16" x14ac:dyDescent="0.35">
      <c r="A5781" s="68">
        <v>5779</v>
      </c>
      <c r="B5781" s="69">
        <v>346</v>
      </c>
      <c r="C5781" s="69">
        <v>23025</v>
      </c>
      <c r="D5781" s="69">
        <v>3298</v>
      </c>
      <c r="E5781" t="str">
        <f>INDEX(Table5[EEZ],MATCH(C5781,Table5[Colony_ID],0))</f>
        <v>Tokelau Exclusive Economic Zone</v>
      </c>
      <c r="F5781" t="str">
        <f>INDEX(Table5[Corrected Island/Colony Name],MATCH('Full Data'!C5781,Table5[Colony_ID],0))</f>
        <v>Heketai</v>
      </c>
      <c r="G5781" t="str">
        <f>INDEX(Table4[Common_Name],MATCH('Full Data'!D5781,Table4[SpcRecID],0))</f>
        <v>Common White Tern</v>
      </c>
      <c r="H5781" s="83" t="str">
        <f>INDEX(Data!E$2:E$6500,MATCH(A5781,Data!$A$2:$A$6500,0))</f>
        <v>Data Deficient</v>
      </c>
      <c r="I5781" s="90">
        <f>INDEX(Data!P$2:P$6500,MATCH(A5781,Data!$A$2:$A$6500,0))</f>
        <v>2012</v>
      </c>
      <c r="J5781" s="90">
        <f>INDEX(Data!Q$2:Q$6500,MATCH($A5781,Data!$A$2:$A$6500,0))</f>
        <v>2012</v>
      </c>
      <c r="K5781" s="90">
        <f>INDEX(Data!F$2:F$6500,MATCH($A5781,Data!$A$2:$A$6500,0))</f>
        <v>0</v>
      </c>
      <c r="L5781" s="90">
        <f>INDEX(Data!G$2:G$6500,MATCH($A5781,Data!$A$2:$A$6500,0))</f>
        <v>0</v>
      </c>
      <c r="M5781" s="90">
        <f>INDEX(Data!H$2:H$6500,MATCH($A5781,Data!$A$2:$A$6500,0))</f>
        <v>0</v>
      </c>
      <c r="N5781" s="90">
        <f>INDEX(Data!I$2:I$6500,MATCH($A5781,Data!$A$2:$A$6500,0))</f>
        <v>0</v>
      </c>
      <c r="O5781" s="83">
        <f>INDEX(Data!J$2:J$6500,MATCH($A5781,Data!$A$2:$A$6500,0))</f>
        <v>0</v>
      </c>
      <c r="P5781" t="str">
        <f>_xlfn.XLOOKUP(B5781,Table3[RefID],Table3[Citation])</f>
        <v>Pierce et al (2012)</v>
      </c>
    </row>
    <row r="5782" spans="1:16" x14ac:dyDescent="0.35">
      <c r="A5782" s="68">
        <v>5780</v>
      </c>
      <c r="B5782" s="69">
        <v>346</v>
      </c>
      <c r="C5782" s="69">
        <v>23026</v>
      </c>
      <c r="D5782" s="69">
        <v>3298</v>
      </c>
      <c r="E5782" t="str">
        <f>INDEX(Table5[EEZ],MATCH(C5782,Table5[Colony_ID],0))</f>
        <v>Tokelau Exclusive Economic Zone</v>
      </c>
      <c r="F5782" t="str">
        <f>INDEX(Table5[Corrected Island/Colony Name],MATCH('Full Data'!C5782,Table5[Colony_ID],0))</f>
        <v>Kaivave</v>
      </c>
      <c r="G5782" t="str">
        <f>INDEX(Table4[Common_Name],MATCH('Full Data'!D5782,Table4[SpcRecID],0))</f>
        <v>Common White Tern</v>
      </c>
      <c r="H5782" s="83" t="str">
        <f>INDEX(Data!E$2:E$6500,MATCH(A5782,Data!$A$2:$A$6500,0))</f>
        <v>Data Deficient</v>
      </c>
      <c r="I5782" s="90">
        <f>INDEX(Data!P$2:P$6500,MATCH(A5782,Data!$A$2:$A$6500,0))</f>
        <v>2012</v>
      </c>
      <c r="J5782" s="90">
        <f>INDEX(Data!Q$2:Q$6500,MATCH($A5782,Data!$A$2:$A$6500,0))</f>
        <v>2012</v>
      </c>
      <c r="K5782" s="90">
        <f>INDEX(Data!F$2:F$6500,MATCH($A5782,Data!$A$2:$A$6500,0))</f>
        <v>0</v>
      </c>
      <c r="L5782" s="90">
        <f>INDEX(Data!G$2:G$6500,MATCH($A5782,Data!$A$2:$A$6500,0))</f>
        <v>0</v>
      </c>
      <c r="M5782" s="90">
        <f>INDEX(Data!H$2:H$6500,MATCH($A5782,Data!$A$2:$A$6500,0))</f>
        <v>0</v>
      </c>
      <c r="N5782" s="90">
        <f>INDEX(Data!I$2:I$6500,MATCH($A5782,Data!$A$2:$A$6500,0))</f>
        <v>0</v>
      </c>
      <c r="O5782" s="83">
        <f>INDEX(Data!J$2:J$6500,MATCH($A5782,Data!$A$2:$A$6500,0))</f>
        <v>0</v>
      </c>
      <c r="P5782" t="str">
        <f>_xlfn.XLOOKUP(B5782,Table3[RefID],Table3[Citation])</f>
        <v>Pierce et al (2012)</v>
      </c>
    </row>
    <row r="5783" spans="1:16" x14ac:dyDescent="0.35">
      <c r="A5783" s="68">
        <v>5781</v>
      </c>
      <c r="B5783" s="69">
        <v>346</v>
      </c>
      <c r="C5783" s="69">
        <v>23027</v>
      </c>
      <c r="D5783" s="69">
        <v>3298</v>
      </c>
      <c r="E5783" t="str">
        <f>INDEX(Table5[EEZ],MATCH(C5783,Table5[Colony_ID],0))</f>
        <v>Tokelau Exclusive Economic Zone</v>
      </c>
      <c r="F5783" t="str">
        <f>INDEX(Table5[Corrected Island/Colony Name],MATCH('Full Data'!C5783,Table5[Colony_ID],0))</f>
        <v>Kanafuoa</v>
      </c>
      <c r="G5783" t="str">
        <f>INDEX(Table4[Common_Name],MATCH('Full Data'!D5783,Table4[SpcRecID],0))</f>
        <v>Common White Tern</v>
      </c>
      <c r="H5783" s="83" t="str">
        <f>INDEX(Data!E$2:E$6500,MATCH(A5783,Data!$A$2:$A$6500,0))</f>
        <v>Data Deficient</v>
      </c>
      <c r="I5783" s="90">
        <f>INDEX(Data!P$2:P$6500,MATCH(A5783,Data!$A$2:$A$6500,0))</f>
        <v>2012</v>
      </c>
      <c r="J5783" s="90">
        <f>INDEX(Data!Q$2:Q$6500,MATCH($A5783,Data!$A$2:$A$6500,0))</f>
        <v>2012</v>
      </c>
      <c r="K5783" s="90">
        <f>INDEX(Data!F$2:F$6500,MATCH($A5783,Data!$A$2:$A$6500,0))</f>
        <v>0</v>
      </c>
      <c r="L5783" s="90">
        <f>INDEX(Data!G$2:G$6500,MATCH($A5783,Data!$A$2:$A$6500,0))</f>
        <v>0</v>
      </c>
      <c r="M5783" s="90">
        <f>INDEX(Data!H$2:H$6500,MATCH($A5783,Data!$A$2:$A$6500,0))</f>
        <v>0</v>
      </c>
      <c r="N5783" s="90">
        <f>INDEX(Data!I$2:I$6500,MATCH($A5783,Data!$A$2:$A$6500,0))</f>
        <v>0</v>
      </c>
      <c r="O5783" s="83">
        <f>INDEX(Data!J$2:J$6500,MATCH($A5783,Data!$A$2:$A$6500,0))</f>
        <v>0</v>
      </c>
      <c r="P5783" t="str">
        <f>_xlfn.XLOOKUP(B5783,Table3[RefID],Table3[Citation])</f>
        <v>Pierce et al (2012)</v>
      </c>
    </row>
    <row r="5784" spans="1:16" x14ac:dyDescent="0.35">
      <c r="A5784" s="68">
        <v>5782</v>
      </c>
      <c r="B5784" s="69">
        <v>346</v>
      </c>
      <c r="C5784" s="69">
        <v>23028</v>
      </c>
      <c r="D5784" s="69">
        <v>3298</v>
      </c>
      <c r="E5784" t="str">
        <f>INDEX(Table5[EEZ],MATCH(C5784,Table5[Colony_ID],0))</f>
        <v>Tokelau Exclusive Economic Zone</v>
      </c>
      <c r="F5784" t="str">
        <f>INDEX(Table5[Corrected Island/Colony Name],MATCH('Full Data'!C5784,Table5[Colony_ID],0))</f>
        <v>Matangi</v>
      </c>
      <c r="G5784" t="str">
        <f>INDEX(Table4[Common_Name],MATCH('Full Data'!D5784,Table4[SpcRecID],0))</f>
        <v>Common White Tern</v>
      </c>
      <c r="H5784" s="83" t="str">
        <f>INDEX(Data!E$2:E$6500,MATCH(A5784,Data!$A$2:$A$6500,0))</f>
        <v>Data Deficient</v>
      </c>
      <c r="I5784" s="90">
        <f>INDEX(Data!P$2:P$6500,MATCH(A5784,Data!$A$2:$A$6500,0))</f>
        <v>2012</v>
      </c>
      <c r="J5784" s="90">
        <f>INDEX(Data!Q$2:Q$6500,MATCH($A5784,Data!$A$2:$A$6500,0))</f>
        <v>2012</v>
      </c>
      <c r="K5784" s="90">
        <f>INDEX(Data!F$2:F$6500,MATCH($A5784,Data!$A$2:$A$6500,0))</f>
        <v>0</v>
      </c>
      <c r="L5784" s="90">
        <f>INDEX(Data!G$2:G$6500,MATCH($A5784,Data!$A$2:$A$6500,0))</f>
        <v>0</v>
      </c>
      <c r="M5784" s="90">
        <f>INDEX(Data!H$2:H$6500,MATCH($A5784,Data!$A$2:$A$6500,0))</f>
        <v>0</v>
      </c>
      <c r="N5784" s="90">
        <f>INDEX(Data!I$2:I$6500,MATCH($A5784,Data!$A$2:$A$6500,0))</f>
        <v>0</v>
      </c>
      <c r="O5784" s="83">
        <f>INDEX(Data!J$2:J$6500,MATCH($A5784,Data!$A$2:$A$6500,0))</f>
        <v>0</v>
      </c>
      <c r="P5784" t="str">
        <f>_xlfn.XLOOKUP(B5784,Table3[RefID],Table3[Citation])</f>
        <v>Pierce et al (2012)</v>
      </c>
    </row>
    <row r="5785" spans="1:16" x14ac:dyDescent="0.35">
      <c r="A5785" s="68">
        <v>5783</v>
      </c>
      <c r="B5785" s="69">
        <v>346</v>
      </c>
      <c r="C5785" s="69">
        <v>23029</v>
      </c>
      <c r="D5785" s="69">
        <v>3298</v>
      </c>
      <c r="E5785" t="str">
        <f>INDEX(Table5[EEZ],MATCH(C5785,Table5[Colony_ID],0))</f>
        <v>Tokelau Exclusive Economic Zone</v>
      </c>
      <c r="F5785" t="str">
        <f>INDEX(Table5[Corrected Island/Colony Name],MATCH('Full Data'!C5785,Table5[Colony_ID],0))</f>
        <v>Motu</v>
      </c>
      <c r="G5785" t="str">
        <f>INDEX(Table4[Common_Name],MATCH('Full Data'!D5785,Table4[SpcRecID],0))</f>
        <v>Common White Tern</v>
      </c>
      <c r="H5785" s="83" t="str">
        <f>INDEX(Data!E$2:E$6500,MATCH(A5785,Data!$A$2:$A$6500,0))</f>
        <v>Data Deficient</v>
      </c>
      <c r="I5785" s="90">
        <f>INDEX(Data!P$2:P$6500,MATCH(A5785,Data!$A$2:$A$6500,0))</f>
        <v>2012</v>
      </c>
      <c r="J5785" s="90">
        <f>INDEX(Data!Q$2:Q$6500,MATCH($A5785,Data!$A$2:$A$6500,0))</f>
        <v>2012</v>
      </c>
      <c r="K5785" s="90">
        <f>INDEX(Data!F$2:F$6500,MATCH($A5785,Data!$A$2:$A$6500,0))</f>
        <v>0</v>
      </c>
      <c r="L5785" s="90">
        <f>INDEX(Data!G$2:G$6500,MATCH($A5785,Data!$A$2:$A$6500,0))</f>
        <v>0</v>
      </c>
      <c r="M5785" s="90">
        <f>INDEX(Data!H$2:H$6500,MATCH($A5785,Data!$A$2:$A$6500,0))</f>
        <v>0</v>
      </c>
      <c r="N5785" s="90">
        <f>INDEX(Data!I$2:I$6500,MATCH($A5785,Data!$A$2:$A$6500,0))</f>
        <v>0</v>
      </c>
      <c r="O5785" s="83">
        <f>INDEX(Data!J$2:J$6500,MATCH($A5785,Data!$A$2:$A$6500,0))</f>
        <v>0</v>
      </c>
      <c r="P5785" t="str">
        <f>_xlfn.XLOOKUP(B5785,Table3[RefID],Table3[Citation])</f>
        <v>Pierce et al (2012)</v>
      </c>
    </row>
    <row r="5786" spans="1:16" x14ac:dyDescent="0.35">
      <c r="A5786" s="68">
        <v>5784</v>
      </c>
      <c r="B5786" s="69">
        <v>346</v>
      </c>
      <c r="C5786" s="69">
        <v>23030</v>
      </c>
      <c r="D5786" s="69">
        <v>3298</v>
      </c>
      <c r="E5786" t="str">
        <f>INDEX(Table5[EEZ],MATCH(C5786,Table5[Colony_ID],0))</f>
        <v>Tokelau Exclusive Economic Zone</v>
      </c>
      <c r="F5786" t="str">
        <f>INDEX(Table5[Corrected Island/Colony Name],MATCH('Full Data'!C5786,Table5[Colony_ID],0))</f>
        <v>Motuakea</v>
      </c>
      <c r="G5786" t="str">
        <f>INDEX(Table4[Common_Name],MATCH('Full Data'!D5786,Table4[SpcRecID],0))</f>
        <v>Common White Tern</v>
      </c>
      <c r="H5786" s="83" t="str">
        <f>INDEX(Data!E$2:E$6500,MATCH(A5786,Data!$A$2:$A$6500,0))</f>
        <v>Data Deficient</v>
      </c>
      <c r="I5786" s="90">
        <f>INDEX(Data!P$2:P$6500,MATCH(A5786,Data!$A$2:$A$6500,0))</f>
        <v>2012</v>
      </c>
      <c r="J5786" s="90">
        <f>INDEX(Data!Q$2:Q$6500,MATCH($A5786,Data!$A$2:$A$6500,0))</f>
        <v>2012</v>
      </c>
      <c r="K5786" s="90">
        <f>INDEX(Data!F$2:F$6500,MATCH($A5786,Data!$A$2:$A$6500,0))</f>
        <v>0</v>
      </c>
      <c r="L5786" s="90">
        <f>INDEX(Data!G$2:G$6500,MATCH($A5786,Data!$A$2:$A$6500,0))</f>
        <v>0</v>
      </c>
      <c r="M5786" s="90">
        <f>INDEX(Data!H$2:H$6500,MATCH($A5786,Data!$A$2:$A$6500,0))</f>
        <v>0</v>
      </c>
      <c r="N5786" s="90">
        <f>INDEX(Data!I$2:I$6500,MATCH($A5786,Data!$A$2:$A$6500,0))</f>
        <v>0</v>
      </c>
      <c r="O5786" s="83">
        <f>INDEX(Data!J$2:J$6500,MATCH($A5786,Data!$A$2:$A$6500,0))</f>
        <v>0</v>
      </c>
      <c r="P5786" t="str">
        <f>_xlfn.XLOOKUP(B5786,Table3[RefID],Table3[Citation])</f>
        <v>Pierce et al (2012)</v>
      </c>
    </row>
    <row r="5787" spans="1:16" x14ac:dyDescent="0.35">
      <c r="A5787" s="68">
        <v>5785</v>
      </c>
      <c r="B5787" s="69">
        <v>346</v>
      </c>
      <c r="C5787" s="69">
        <v>23031</v>
      </c>
      <c r="D5787" s="69">
        <v>3298</v>
      </c>
      <c r="E5787" t="str">
        <f>INDEX(Table5[EEZ],MATCH(C5787,Table5[Colony_ID],0))</f>
        <v>Tokelau Exclusive Economic Zone</v>
      </c>
      <c r="F5787" t="str">
        <f>INDEX(Table5[Corrected Island/Colony Name],MATCH('Full Data'!C5787,Table5[Colony_ID],0))</f>
        <v>Motuloa</v>
      </c>
      <c r="G5787" t="str">
        <f>INDEX(Table4[Common_Name],MATCH('Full Data'!D5787,Table4[SpcRecID],0))</f>
        <v>Common White Tern</v>
      </c>
      <c r="H5787" s="83" t="str">
        <f>INDEX(Data!E$2:E$6500,MATCH(A5787,Data!$A$2:$A$6500,0))</f>
        <v>Data Deficient</v>
      </c>
      <c r="I5787" s="90">
        <f>INDEX(Data!P$2:P$6500,MATCH(A5787,Data!$A$2:$A$6500,0))</f>
        <v>2012</v>
      </c>
      <c r="J5787" s="90">
        <f>INDEX(Data!Q$2:Q$6500,MATCH($A5787,Data!$A$2:$A$6500,0))</f>
        <v>2012</v>
      </c>
      <c r="K5787" s="90">
        <f>INDEX(Data!F$2:F$6500,MATCH($A5787,Data!$A$2:$A$6500,0))</f>
        <v>0</v>
      </c>
      <c r="L5787" s="90">
        <f>INDEX(Data!G$2:G$6500,MATCH($A5787,Data!$A$2:$A$6500,0))</f>
        <v>0</v>
      </c>
      <c r="M5787" s="90">
        <f>INDEX(Data!H$2:H$6500,MATCH($A5787,Data!$A$2:$A$6500,0))</f>
        <v>0</v>
      </c>
      <c r="N5787" s="90">
        <f>INDEX(Data!I$2:I$6500,MATCH($A5787,Data!$A$2:$A$6500,0))</f>
        <v>0</v>
      </c>
      <c r="O5787" s="83">
        <f>INDEX(Data!J$2:J$6500,MATCH($A5787,Data!$A$2:$A$6500,0))</f>
        <v>0</v>
      </c>
      <c r="P5787" t="str">
        <f>_xlfn.XLOOKUP(B5787,Table3[RefID],Table3[Citation])</f>
        <v>Pierce et al (2012)</v>
      </c>
    </row>
    <row r="5788" spans="1:16" x14ac:dyDescent="0.35">
      <c r="A5788" s="68">
        <v>5786</v>
      </c>
      <c r="B5788" s="69">
        <v>346</v>
      </c>
      <c r="C5788" s="69">
        <v>23032</v>
      </c>
      <c r="D5788" s="69">
        <v>3298</v>
      </c>
      <c r="E5788" t="str">
        <f>INDEX(Table5[EEZ],MATCH(C5788,Table5[Colony_ID],0))</f>
        <v>Tokelau Exclusive Economic Zone</v>
      </c>
      <c r="F5788" t="str">
        <f>INDEX(Table5[Corrected Island/Colony Name],MATCH('Full Data'!C5788,Table5[Colony_ID],0))</f>
        <v>Mulifenua</v>
      </c>
      <c r="G5788" t="str">
        <f>INDEX(Table4[Common_Name],MATCH('Full Data'!D5788,Table4[SpcRecID],0))</f>
        <v>Common White Tern</v>
      </c>
      <c r="H5788" s="83" t="str">
        <f>INDEX(Data!E$2:E$6500,MATCH(A5788,Data!$A$2:$A$6500,0))</f>
        <v>Confirmed</v>
      </c>
      <c r="I5788" s="90">
        <f>INDEX(Data!P$2:P$6500,MATCH(A5788,Data!$A$2:$A$6500,0))</f>
        <v>2012</v>
      </c>
      <c r="J5788" s="90">
        <f>INDEX(Data!Q$2:Q$6500,MATCH($A5788,Data!$A$2:$A$6500,0))</f>
        <v>2012</v>
      </c>
      <c r="K5788" s="90">
        <f>INDEX(Data!F$2:F$6500,MATCH($A5788,Data!$A$2:$A$6500,0))</f>
        <v>0</v>
      </c>
      <c r="L5788" s="90">
        <f>INDEX(Data!G$2:G$6500,MATCH($A5788,Data!$A$2:$A$6500,0))</f>
        <v>0</v>
      </c>
      <c r="M5788" s="90">
        <f>INDEX(Data!H$2:H$6500,MATCH($A5788,Data!$A$2:$A$6500,0))</f>
        <v>0</v>
      </c>
      <c r="N5788" s="90">
        <f>INDEX(Data!I$2:I$6500,MATCH($A5788,Data!$A$2:$A$6500,0))</f>
        <v>0</v>
      </c>
      <c r="O5788" s="83">
        <f>INDEX(Data!J$2:J$6500,MATCH($A5788,Data!$A$2:$A$6500,0))</f>
        <v>0</v>
      </c>
      <c r="P5788" t="str">
        <f>_xlfn.XLOOKUP(B5788,Table3[RefID],Table3[Citation])</f>
        <v>Pierce et al (2012)</v>
      </c>
    </row>
    <row r="5789" spans="1:16" x14ac:dyDescent="0.35">
      <c r="A5789" s="68">
        <v>5787</v>
      </c>
      <c r="B5789" s="69">
        <v>346</v>
      </c>
      <c r="C5789" s="69">
        <v>23033</v>
      </c>
      <c r="D5789" s="69">
        <v>3298</v>
      </c>
      <c r="E5789" t="str">
        <f>INDEX(Table5[EEZ],MATCH(C5789,Table5[Colony_ID],0))</f>
        <v>Tokelau Exclusive Economic Zone</v>
      </c>
      <c r="F5789" t="str">
        <f>INDEX(Table5[Corrected Island/Colony Name],MATCH('Full Data'!C5789,Table5[Colony_ID],0))</f>
        <v>Nukuheheke</v>
      </c>
      <c r="G5789" t="str">
        <f>INDEX(Table4[Common_Name],MATCH('Full Data'!D5789,Table4[SpcRecID],0))</f>
        <v>Common White Tern</v>
      </c>
      <c r="H5789" s="83" t="str">
        <f>INDEX(Data!E$2:E$6500,MATCH(A5789,Data!$A$2:$A$6500,0))</f>
        <v>Data Deficient</v>
      </c>
      <c r="I5789" s="90">
        <f>INDEX(Data!P$2:P$6500,MATCH(A5789,Data!$A$2:$A$6500,0))</f>
        <v>2012</v>
      </c>
      <c r="J5789" s="90">
        <f>INDEX(Data!Q$2:Q$6500,MATCH($A5789,Data!$A$2:$A$6500,0))</f>
        <v>2012</v>
      </c>
      <c r="K5789" s="90">
        <f>INDEX(Data!F$2:F$6500,MATCH($A5789,Data!$A$2:$A$6500,0))</f>
        <v>0</v>
      </c>
      <c r="L5789" s="90">
        <f>INDEX(Data!G$2:G$6500,MATCH($A5789,Data!$A$2:$A$6500,0))</f>
        <v>0</v>
      </c>
      <c r="M5789" s="90">
        <f>INDEX(Data!H$2:H$6500,MATCH($A5789,Data!$A$2:$A$6500,0))</f>
        <v>0</v>
      </c>
      <c r="N5789" s="90">
        <f>INDEX(Data!I$2:I$6500,MATCH($A5789,Data!$A$2:$A$6500,0))</f>
        <v>0</v>
      </c>
      <c r="O5789" s="83">
        <f>INDEX(Data!J$2:J$6500,MATCH($A5789,Data!$A$2:$A$6500,0))</f>
        <v>0</v>
      </c>
      <c r="P5789" t="str">
        <f>_xlfn.XLOOKUP(B5789,Table3[RefID],Table3[Citation])</f>
        <v>Pierce et al (2012)</v>
      </c>
    </row>
    <row r="5790" spans="1:16" x14ac:dyDescent="0.35">
      <c r="A5790" s="68">
        <v>5788</v>
      </c>
      <c r="B5790" s="69">
        <v>346</v>
      </c>
      <c r="C5790" s="69">
        <v>23034</v>
      </c>
      <c r="D5790" s="69">
        <v>3298</v>
      </c>
      <c r="E5790" t="str">
        <f>INDEX(Table5[EEZ],MATCH(C5790,Table5[Colony_ID],0))</f>
        <v>Tokelau Exclusive Economic Zone</v>
      </c>
      <c r="F5790" t="str">
        <f>INDEX(Table5[Corrected Island/Colony Name],MATCH('Full Data'!C5790,Table5[Colony_ID],0))</f>
        <v>Nukulokia</v>
      </c>
      <c r="G5790" t="str">
        <f>INDEX(Table4[Common_Name],MATCH('Full Data'!D5790,Table4[SpcRecID],0))</f>
        <v>Common White Tern</v>
      </c>
      <c r="H5790" s="83" t="str">
        <f>INDEX(Data!E$2:E$6500,MATCH(A5790,Data!$A$2:$A$6500,0))</f>
        <v>Confirmed</v>
      </c>
      <c r="I5790" s="90">
        <f>INDEX(Data!P$2:P$6500,MATCH(A5790,Data!$A$2:$A$6500,0))</f>
        <v>2012</v>
      </c>
      <c r="J5790" s="90">
        <f>INDEX(Data!Q$2:Q$6500,MATCH($A5790,Data!$A$2:$A$6500,0))</f>
        <v>2012</v>
      </c>
      <c r="K5790" s="90">
        <f>INDEX(Data!F$2:F$6500,MATCH($A5790,Data!$A$2:$A$6500,0))</f>
        <v>0</v>
      </c>
      <c r="L5790" s="90">
        <f>INDEX(Data!G$2:G$6500,MATCH($A5790,Data!$A$2:$A$6500,0))</f>
        <v>0</v>
      </c>
      <c r="M5790" s="90">
        <f>INDEX(Data!H$2:H$6500,MATCH($A5790,Data!$A$2:$A$6500,0))</f>
        <v>0</v>
      </c>
      <c r="N5790" s="90">
        <f>INDEX(Data!I$2:I$6500,MATCH($A5790,Data!$A$2:$A$6500,0))</f>
        <v>0</v>
      </c>
      <c r="O5790" s="83">
        <f>INDEX(Data!J$2:J$6500,MATCH($A5790,Data!$A$2:$A$6500,0))</f>
        <v>0</v>
      </c>
      <c r="P5790" t="str">
        <f>_xlfn.XLOOKUP(B5790,Table3[RefID],Table3[Citation])</f>
        <v>Pierce et al (2012)</v>
      </c>
    </row>
    <row r="5791" spans="1:16" x14ac:dyDescent="0.35">
      <c r="A5791" s="68">
        <v>5789</v>
      </c>
      <c r="B5791" s="69">
        <v>346</v>
      </c>
      <c r="C5791" s="69">
        <v>23035</v>
      </c>
      <c r="D5791" s="69">
        <v>3298</v>
      </c>
      <c r="E5791" t="str">
        <f>INDEX(Table5[EEZ],MATCH(C5791,Table5[Colony_ID],0))</f>
        <v>Tokelau Exclusive Economic Zone</v>
      </c>
      <c r="F5791" t="str">
        <f>INDEX(Table5[Corrected Island/Colony Name],MATCH('Full Data'!C5791,Table5[Colony_ID],0))</f>
        <v>Nukumahaga iti</v>
      </c>
      <c r="G5791" t="str">
        <f>INDEX(Table4[Common_Name],MATCH('Full Data'!D5791,Table4[SpcRecID],0))</f>
        <v>Common White Tern</v>
      </c>
      <c r="H5791" s="83" t="str">
        <f>INDEX(Data!E$2:E$6500,MATCH(A5791,Data!$A$2:$A$6500,0))</f>
        <v>Data Deficient</v>
      </c>
      <c r="I5791" s="90">
        <f>INDEX(Data!P$2:P$6500,MATCH(A5791,Data!$A$2:$A$6500,0))</f>
        <v>2012</v>
      </c>
      <c r="J5791" s="90">
        <f>INDEX(Data!Q$2:Q$6500,MATCH($A5791,Data!$A$2:$A$6500,0))</f>
        <v>2012</v>
      </c>
      <c r="K5791" s="90">
        <f>INDEX(Data!F$2:F$6500,MATCH($A5791,Data!$A$2:$A$6500,0))</f>
        <v>0</v>
      </c>
      <c r="L5791" s="90">
        <f>INDEX(Data!G$2:G$6500,MATCH($A5791,Data!$A$2:$A$6500,0))</f>
        <v>0</v>
      </c>
      <c r="M5791" s="90">
        <f>INDEX(Data!H$2:H$6500,MATCH($A5791,Data!$A$2:$A$6500,0))</f>
        <v>0</v>
      </c>
      <c r="N5791" s="90">
        <f>INDEX(Data!I$2:I$6500,MATCH($A5791,Data!$A$2:$A$6500,0))</f>
        <v>0</v>
      </c>
      <c r="O5791" s="83">
        <f>INDEX(Data!J$2:J$6500,MATCH($A5791,Data!$A$2:$A$6500,0))</f>
        <v>0</v>
      </c>
      <c r="P5791" t="str">
        <f>_xlfn.XLOOKUP(B5791,Table3[RefID],Table3[Citation])</f>
        <v>Pierce et al (2012)</v>
      </c>
    </row>
    <row r="5792" spans="1:16" x14ac:dyDescent="0.35">
      <c r="A5792" s="68">
        <v>5790</v>
      </c>
      <c r="B5792" s="69">
        <v>346</v>
      </c>
      <c r="C5792" s="69">
        <v>23036</v>
      </c>
      <c r="D5792" s="69">
        <v>3298</v>
      </c>
      <c r="E5792" t="str">
        <f>INDEX(Table5[EEZ],MATCH(C5792,Table5[Colony_ID],0))</f>
        <v>Tokelau Exclusive Economic Zone</v>
      </c>
      <c r="F5792" t="str">
        <f>INDEX(Table5[Corrected Island/Colony Name],MATCH('Full Data'!C5792,Table5[Colony_ID],0))</f>
        <v>Nukumahaga lahi</v>
      </c>
      <c r="G5792" t="str">
        <f>INDEX(Table4[Common_Name],MATCH('Full Data'!D5792,Table4[SpcRecID],0))</f>
        <v>Common White Tern</v>
      </c>
      <c r="H5792" s="83" t="str">
        <f>INDEX(Data!E$2:E$6500,MATCH(A5792,Data!$A$2:$A$6500,0))</f>
        <v>Data Deficient</v>
      </c>
      <c r="I5792" s="90">
        <f>INDEX(Data!P$2:P$6500,MATCH(A5792,Data!$A$2:$A$6500,0))</f>
        <v>2012</v>
      </c>
      <c r="J5792" s="90">
        <f>INDEX(Data!Q$2:Q$6500,MATCH($A5792,Data!$A$2:$A$6500,0))</f>
        <v>2012</v>
      </c>
      <c r="K5792" s="90">
        <f>INDEX(Data!F$2:F$6500,MATCH($A5792,Data!$A$2:$A$6500,0))</f>
        <v>0</v>
      </c>
      <c r="L5792" s="90">
        <f>INDEX(Data!G$2:G$6500,MATCH($A5792,Data!$A$2:$A$6500,0))</f>
        <v>0</v>
      </c>
      <c r="M5792" s="90">
        <f>INDEX(Data!H$2:H$6500,MATCH($A5792,Data!$A$2:$A$6500,0))</f>
        <v>0</v>
      </c>
      <c r="N5792" s="90">
        <f>INDEX(Data!I$2:I$6500,MATCH($A5792,Data!$A$2:$A$6500,0))</f>
        <v>0</v>
      </c>
      <c r="O5792" s="83">
        <f>INDEX(Data!J$2:J$6500,MATCH($A5792,Data!$A$2:$A$6500,0))</f>
        <v>0</v>
      </c>
      <c r="P5792" t="str">
        <f>_xlfn.XLOOKUP(B5792,Table3[RefID],Table3[Citation])</f>
        <v>Pierce et al (2012)</v>
      </c>
    </row>
    <row r="5793" spans="1:16" x14ac:dyDescent="0.35">
      <c r="A5793" s="68">
        <v>5791</v>
      </c>
      <c r="B5793" s="69">
        <v>346</v>
      </c>
      <c r="C5793" s="69">
        <v>23037</v>
      </c>
      <c r="D5793" s="69">
        <v>3298</v>
      </c>
      <c r="E5793" t="str">
        <f>INDEX(Table5[EEZ],MATCH(C5793,Table5[Colony_ID],0))</f>
        <v>Tokelau Exclusive Economic Zone</v>
      </c>
      <c r="F5793" t="str">
        <f>INDEX(Table5[Corrected Island/Colony Name],MATCH('Full Data'!C5793,Table5[Colony_ID],0))</f>
        <v>Otafi Lahi</v>
      </c>
      <c r="G5793" t="str">
        <f>INDEX(Table4[Common_Name],MATCH('Full Data'!D5793,Table4[SpcRecID],0))</f>
        <v>Common White Tern</v>
      </c>
      <c r="H5793" s="83" t="str">
        <f>INDEX(Data!E$2:E$6500,MATCH(A5793,Data!$A$2:$A$6500,0))</f>
        <v>Data Deficient</v>
      </c>
      <c r="I5793" s="90">
        <f>INDEX(Data!P$2:P$6500,MATCH(A5793,Data!$A$2:$A$6500,0))</f>
        <v>2012</v>
      </c>
      <c r="J5793" s="90">
        <f>INDEX(Data!Q$2:Q$6500,MATCH($A5793,Data!$A$2:$A$6500,0))</f>
        <v>2012</v>
      </c>
      <c r="K5793" s="90">
        <f>INDEX(Data!F$2:F$6500,MATCH($A5793,Data!$A$2:$A$6500,0))</f>
        <v>0</v>
      </c>
      <c r="L5793" s="90">
        <f>INDEX(Data!G$2:G$6500,MATCH($A5793,Data!$A$2:$A$6500,0))</f>
        <v>0</v>
      </c>
      <c r="M5793" s="90">
        <f>INDEX(Data!H$2:H$6500,MATCH($A5793,Data!$A$2:$A$6500,0))</f>
        <v>0</v>
      </c>
      <c r="N5793" s="90">
        <f>INDEX(Data!I$2:I$6500,MATCH($A5793,Data!$A$2:$A$6500,0))</f>
        <v>0</v>
      </c>
      <c r="O5793" s="83">
        <f>INDEX(Data!J$2:J$6500,MATCH($A5793,Data!$A$2:$A$6500,0))</f>
        <v>0</v>
      </c>
      <c r="P5793" t="str">
        <f>_xlfn.XLOOKUP(B5793,Table3[RefID],Table3[Citation])</f>
        <v>Pierce et al (2012)</v>
      </c>
    </row>
    <row r="5794" spans="1:16" x14ac:dyDescent="0.35">
      <c r="A5794" s="68">
        <v>5792</v>
      </c>
      <c r="B5794" s="69">
        <v>346</v>
      </c>
      <c r="C5794" s="69">
        <v>23038</v>
      </c>
      <c r="D5794" s="69">
        <v>3298</v>
      </c>
      <c r="E5794" t="str">
        <f>INDEX(Table5[EEZ],MATCH(C5794,Table5[Colony_ID],0))</f>
        <v>Tokelau Exclusive Economic Zone</v>
      </c>
      <c r="F5794" t="str">
        <f>INDEX(Table5[Corrected Island/Colony Name],MATCH('Full Data'!C5794,Table5[Colony_ID],0))</f>
        <v>Otoka</v>
      </c>
      <c r="G5794" t="str">
        <f>INDEX(Table4[Common_Name],MATCH('Full Data'!D5794,Table4[SpcRecID],0))</f>
        <v>Common White Tern</v>
      </c>
      <c r="H5794" s="83" t="str">
        <f>INDEX(Data!E$2:E$6500,MATCH(A5794,Data!$A$2:$A$6500,0))</f>
        <v>Data Deficient</v>
      </c>
      <c r="I5794" s="90">
        <f>INDEX(Data!P$2:P$6500,MATCH(A5794,Data!$A$2:$A$6500,0))</f>
        <v>2012</v>
      </c>
      <c r="J5794" s="90">
        <f>INDEX(Data!Q$2:Q$6500,MATCH($A5794,Data!$A$2:$A$6500,0))</f>
        <v>2012</v>
      </c>
      <c r="K5794" s="90">
        <f>INDEX(Data!F$2:F$6500,MATCH($A5794,Data!$A$2:$A$6500,0))</f>
        <v>0</v>
      </c>
      <c r="L5794" s="90">
        <f>INDEX(Data!G$2:G$6500,MATCH($A5794,Data!$A$2:$A$6500,0))</f>
        <v>0</v>
      </c>
      <c r="M5794" s="90">
        <f>INDEX(Data!H$2:H$6500,MATCH($A5794,Data!$A$2:$A$6500,0))</f>
        <v>0</v>
      </c>
      <c r="N5794" s="90">
        <f>INDEX(Data!I$2:I$6500,MATCH($A5794,Data!$A$2:$A$6500,0))</f>
        <v>0</v>
      </c>
      <c r="O5794" s="83">
        <f>INDEX(Data!J$2:J$6500,MATCH($A5794,Data!$A$2:$A$6500,0))</f>
        <v>0</v>
      </c>
      <c r="P5794" t="str">
        <f>_xlfn.XLOOKUP(B5794,Table3[RefID],Table3[Citation])</f>
        <v>Pierce et al (2012)</v>
      </c>
    </row>
    <row r="5795" spans="1:16" x14ac:dyDescent="0.35">
      <c r="A5795" s="68">
        <v>5793</v>
      </c>
      <c r="B5795" s="69">
        <v>346</v>
      </c>
      <c r="C5795" s="69">
        <v>23039</v>
      </c>
      <c r="D5795" s="69">
        <v>3298</v>
      </c>
      <c r="E5795" t="str">
        <f>INDEX(Table5[EEZ],MATCH(C5795,Table5[Colony_ID],0))</f>
        <v>Tokelau Exclusive Economic Zone</v>
      </c>
      <c r="F5795" t="str">
        <f>INDEX(Table5[Corrected Island/Colony Name],MATCH('Full Data'!C5795,Table5[Colony_ID],0))</f>
        <v>Palea</v>
      </c>
      <c r="G5795" t="str">
        <f>INDEX(Table4[Common_Name],MATCH('Full Data'!D5795,Table4[SpcRecID],0))</f>
        <v>Common White Tern</v>
      </c>
      <c r="H5795" s="83" t="str">
        <f>INDEX(Data!E$2:E$6500,MATCH(A5795,Data!$A$2:$A$6500,0))</f>
        <v>Data Deficient</v>
      </c>
      <c r="I5795" s="90">
        <f>INDEX(Data!P$2:P$6500,MATCH(A5795,Data!$A$2:$A$6500,0))</f>
        <v>2012</v>
      </c>
      <c r="J5795" s="90">
        <f>INDEX(Data!Q$2:Q$6500,MATCH($A5795,Data!$A$2:$A$6500,0))</f>
        <v>2012</v>
      </c>
      <c r="K5795" s="90">
        <f>INDEX(Data!F$2:F$6500,MATCH($A5795,Data!$A$2:$A$6500,0))</f>
        <v>0</v>
      </c>
      <c r="L5795" s="90">
        <f>INDEX(Data!G$2:G$6500,MATCH($A5795,Data!$A$2:$A$6500,0))</f>
        <v>0</v>
      </c>
      <c r="M5795" s="90">
        <f>INDEX(Data!H$2:H$6500,MATCH($A5795,Data!$A$2:$A$6500,0))</f>
        <v>0</v>
      </c>
      <c r="N5795" s="90">
        <f>INDEX(Data!I$2:I$6500,MATCH($A5795,Data!$A$2:$A$6500,0))</f>
        <v>0</v>
      </c>
      <c r="O5795" s="83">
        <f>INDEX(Data!J$2:J$6500,MATCH($A5795,Data!$A$2:$A$6500,0))</f>
        <v>0</v>
      </c>
      <c r="P5795" t="str">
        <f>_xlfn.XLOOKUP(B5795,Table3[RefID],Table3[Citation])</f>
        <v>Pierce et al (2012)</v>
      </c>
    </row>
    <row r="5796" spans="1:16" x14ac:dyDescent="0.35">
      <c r="A5796" s="68">
        <v>5794</v>
      </c>
      <c r="B5796" s="69">
        <v>346</v>
      </c>
      <c r="C5796" s="69">
        <v>23040</v>
      </c>
      <c r="D5796" s="69">
        <v>3298</v>
      </c>
      <c r="E5796" t="str">
        <f>INDEX(Table5[EEZ],MATCH(C5796,Table5[Colony_ID],0))</f>
        <v>Tokelau Exclusive Economic Zone</v>
      </c>
      <c r="F5796" t="str">
        <f>INDEX(Table5[Corrected Island/Colony Name],MATCH('Full Data'!C5796,Table5[Colony_ID],0))</f>
        <v>Papaloa</v>
      </c>
      <c r="G5796" t="str">
        <f>INDEX(Table4[Common_Name],MATCH('Full Data'!D5796,Table4[SpcRecID],0))</f>
        <v>Common White Tern</v>
      </c>
      <c r="H5796" s="83" t="str">
        <f>INDEX(Data!E$2:E$6500,MATCH(A5796,Data!$A$2:$A$6500,0))</f>
        <v>Data Deficient</v>
      </c>
      <c r="I5796" s="90">
        <f>INDEX(Data!P$2:P$6500,MATCH(A5796,Data!$A$2:$A$6500,0))</f>
        <v>2012</v>
      </c>
      <c r="J5796" s="90">
        <f>INDEX(Data!Q$2:Q$6500,MATCH($A5796,Data!$A$2:$A$6500,0))</f>
        <v>2012</v>
      </c>
      <c r="K5796" s="90">
        <f>INDEX(Data!F$2:F$6500,MATCH($A5796,Data!$A$2:$A$6500,0))</f>
        <v>0</v>
      </c>
      <c r="L5796" s="90">
        <f>INDEX(Data!G$2:G$6500,MATCH($A5796,Data!$A$2:$A$6500,0))</f>
        <v>0</v>
      </c>
      <c r="M5796" s="90">
        <f>INDEX(Data!H$2:H$6500,MATCH($A5796,Data!$A$2:$A$6500,0))</f>
        <v>0</v>
      </c>
      <c r="N5796" s="90">
        <f>INDEX(Data!I$2:I$6500,MATCH($A5796,Data!$A$2:$A$6500,0))</f>
        <v>0</v>
      </c>
      <c r="O5796" s="83">
        <f>INDEX(Data!J$2:J$6500,MATCH($A5796,Data!$A$2:$A$6500,0))</f>
        <v>0</v>
      </c>
      <c r="P5796" t="str">
        <f>_xlfn.XLOOKUP(B5796,Table3[RefID],Table3[Citation])</f>
        <v>Pierce et al (2012)</v>
      </c>
    </row>
    <row r="5797" spans="1:16" x14ac:dyDescent="0.35">
      <c r="A5797" s="68">
        <v>5795</v>
      </c>
      <c r="B5797" s="69">
        <v>346</v>
      </c>
      <c r="C5797" s="69">
        <v>23041</v>
      </c>
      <c r="D5797" s="69">
        <v>3298</v>
      </c>
      <c r="E5797" t="str">
        <f>INDEX(Table5[EEZ],MATCH(C5797,Table5[Colony_ID],0))</f>
        <v>Tokelau Exclusive Economic Zone</v>
      </c>
      <c r="F5797" t="str">
        <f>INDEX(Table5[Corrected Island/Colony Name],MATCH('Full Data'!C5797,Table5[Colony_ID],0))</f>
        <v>Patalego</v>
      </c>
      <c r="G5797" t="str">
        <f>INDEX(Table4[Common_Name],MATCH('Full Data'!D5797,Table4[SpcRecID],0))</f>
        <v>Common White Tern</v>
      </c>
      <c r="H5797" s="83" t="str">
        <f>INDEX(Data!E$2:E$6500,MATCH(A5797,Data!$A$2:$A$6500,0))</f>
        <v>Data Deficient</v>
      </c>
      <c r="I5797" s="90">
        <f>INDEX(Data!P$2:P$6500,MATCH(A5797,Data!$A$2:$A$6500,0))</f>
        <v>2012</v>
      </c>
      <c r="J5797" s="90">
        <f>INDEX(Data!Q$2:Q$6500,MATCH($A5797,Data!$A$2:$A$6500,0))</f>
        <v>2012</v>
      </c>
      <c r="K5797" s="90">
        <f>INDEX(Data!F$2:F$6500,MATCH($A5797,Data!$A$2:$A$6500,0))</f>
        <v>0</v>
      </c>
      <c r="L5797" s="90">
        <f>INDEX(Data!G$2:G$6500,MATCH($A5797,Data!$A$2:$A$6500,0))</f>
        <v>0</v>
      </c>
      <c r="M5797" s="90">
        <f>INDEX(Data!H$2:H$6500,MATCH($A5797,Data!$A$2:$A$6500,0))</f>
        <v>0</v>
      </c>
      <c r="N5797" s="90">
        <f>INDEX(Data!I$2:I$6500,MATCH($A5797,Data!$A$2:$A$6500,0))</f>
        <v>0</v>
      </c>
      <c r="O5797" s="83">
        <f>INDEX(Data!J$2:J$6500,MATCH($A5797,Data!$A$2:$A$6500,0))</f>
        <v>0</v>
      </c>
      <c r="P5797" t="str">
        <f>_xlfn.XLOOKUP(B5797,Table3[RefID],Table3[Citation])</f>
        <v>Pierce et al (2012)</v>
      </c>
    </row>
    <row r="5798" spans="1:16" x14ac:dyDescent="0.35">
      <c r="A5798" s="68">
        <v>5796</v>
      </c>
      <c r="B5798" s="69">
        <v>346</v>
      </c>
      <c r="C5798" s="69">
        <v>23042</v>
      </c>
      <c r="D5798" s="69">
        <v>3298</v>
      </c>
      <c r="E5798" t="str">
        <f>INDEX(Table5[EEZ],MATCH(C5798,Table5[Colony_ID],0))</f>
        <v>Tokelau Exclusive Economic Zone</v>
      </c>
      <c r="F5798" t="str">
        <f>INDEX(Table5[Corrected Island/Colony Name],MATCH('Full Data'!C5798,Table5[Colony_ID],0))</f>
        <v>Te afua tau tahi</v>
      </c>
      <c r="G5798" t="str">
        <f>INDEX(Table4[Common_Name],MATCH('Full Data'!D5798,Table4[SpcRecID],0))</f>
        <v>Common White Tern</v>
      </c>
      <c r="H5798" s="83" t="str">
        <f>INDEX(Data!E$2:E$6500,MATCH(A5798,Data!$A$2:$A$6500,0))</f>
        <v>Confirmed</v>
      </c>
      <c r="I5798" s="90">
        <f>INDEX(Data!P$2:P$6500,MATCH(A5798,Data!$A$2:$A$6500,0))</f>
        <v>2012</v>
      </c>
      <c r="J5798" s="90">
        <f>INDEX(Data!Q$2:Q$6500,MATCH($A5798,Data!$A$2:$A$6500,0))</f>
        <v>2012</v>
      </c>
      <c r="K5798" s="90">
        <f>INDEX(Data!F$2:F$6500,MATCH($A5798,Data!$A$2:$A$6500,0))</f>
        <v>0</v>
      </c>
      <c r="L5798" s="90">
        <f>INDEX(Data!G$2:G$6500,MATCH($A5798,Data!$A$2:$A$6500,0))</f>
        <v>0</v>
      </c>
      <c r="M5798" s="90">
        <f>INDEX(Data!H$2:H$6500,MATCH($A5798,Data!$A$2:$A$6500,0))</f>
        <v>0</v>
      </c>
      <c r="N5798" s="90">
        <f>INDEX(Data!I$2:I$6500,MATCH($A5798,Data!$A$2:$A$6500,0))</f>
        <v>0</v>
      </c>
      <c r="O5798" s="83">
        <f>INDEX(Data!J$2:J$6500,MATCH($A5798,Data!$A$2:$A$6500,0))</f>
        <v>0</v>
      </c>
      <c r="P5798" t="str">
        <f>_xlfn.XLOOKUP(B5798,Table3[RefID],Table3[Citation])</f>
        <v>Pierce et al (2012)</v>
      </c>
    </row>
    <row r="5799" spans="1:16" x14ac:dyDescent="0.35">
      <c r="A5799" s="68">
        <v>5797</v>
      </c>
      <c r="B5799" s="69">
        <v>346</v>
      </c>
      <c r="C5799" s="69">
        <v>23043</v>
      </c>
      <c r="D5799" s="69">
        <v>3298</v>
      </c>
      <c r="E5799" t="str">
        <f>INDEX(Table5[EEZ],MATCH(C5799,Table5[Colony_ID],0))</f>
        <v>Tokelau Exclusive Economic Zone</v>
      </c>
      <c r="F5799" t="str">
        <f>INDEX(Table5[Corrected Island/Colony Name],MATCH('Full Data'!C5799,Table5[Colony_ID],0))</f>
        <v>Te atu motu</v>
      </c>
      <c r="G5799" t="str">
        <f>INDEX(Table4[Common_Name],MATCH('Full Data'!D5799,Table4[SpcRecID],0))</f>
        <v>Common White Tern</v>
      </c>
      <c r="H5799" s="83" t="str">
        <f>INDEX(Data!E$2:E$6500,MATCH(A5799,Data!$A$2:$A$6500,0))</f>
        <v>Data Deficient</v>
      </c>
      <c r="I5799" s="90">
        <f>INDEX(Data!P$2:P$6500,MATCH(A5799,Data!$A$2:$A$6500,0))</f>
        <v>2012</v>
      </c>
      <c r="J5799" s="90">
        <f>INDEX(Data!Q$2:Q$6500,MATCH($A5799,Data!$A$2:$A$6500,0))</f>
        <v>2012</v>
      </c>
      <c r="K5799" s="90">
        <f>INDEX(Data!F$2:F$6500,MATCH($A5799,Data!$A$2:$A$6500,0))</f>
        <v>0</v>
      </c>
      <c r="L5799" s="90">
        <f>INDEX(Data!G$2:G$6500,MATCH($A5799,Data!$A$2:$A$6500,0))</f>
        <v>0</v>
      </c>
      <c r="M5799" s="90">
        <f>INDEX(Data!H$2:H$6500,MATCH($A5799,Data!$A$2:$A$6500,0))</f>
        <v>0</v>
      </c>
      <c r="N5799" s="90">
        <f>INDEX(Data!I$2:I$6500,MATCH($A5799,Data!$A$2:$A$6500,0))</f>
        <v>0</v>
      </c>
      <c r="O5799" s="83">
        <f>INDEX(Data!J$2:J$6500,MATCH($A5799,Data!$A$2:$A$6500,0))</f>
        <v>0</v>
      </c>
      <c r="P5799" t="str">
        <f>_xlfn.XLOOKUP(B5799,Table3[RefID],Table3[Citation])</f>
        <v>Pierce et al (2012)</v>
      </c>
    </row>
    <row r="5800" spans="1:16" x14ac:dyDescent="0.35">
      <c r="A5800" s="68">
        <v>5798</v>
      </c>
      <c r="B5800" s="69">
        <v>346</v>
      </c>
      <c r="C5800" s="69">
        <v>23044</v>
      </c>
      <c r="D5800" s="69">
        <v>3298</v>
      </c>
      <c r="E5800" t="str">
        <f>INDEX(Table5[EEZ],MATCH(C5800,Table5[Colony_ID],0))</f>
        <v>Tokelau Exclusive Economic Zone</v>
      </c>
      <c r="F5800" t="str">
        <f>INDEX(Table5[Corrected Island/Colony Name],MATCH('Full Data'!C5800,Table5[Colony_ID],0))</f>
        <v>Teatuhakea</v>
      </c>
      <c r="G5800" t="str">
        <f>INDEX(Table4[Common_Name],MATCH('Full Data'!D5800,Table4[SpcRecID],0))</f>
        <v>Common White Tern</v>
      </c>
      <c r="H5800" s="83" t="str">
        <f>INDEX(Data!E$2:E$6500,MATCH(A5800,Data!$A$2:$A$6500,0))</f>
        <v>Data Deficient</v>
      </c>
      <c r="I5800" s="90">
        <f>INDEX(Data!P$2:P$6500,MATCH(A5800,Data!$A$2:$A$6500,0))</f>
        <v>2012</v>
      </c>
      <c r="J5800" s="90">
        <f>INDEX(Data!Q$2:Q$6500,MATCH($A5800,Data!$A$2:$A$6500,0))</f>
        <v>2012</v>
      </c>
      <c r="K5800" s="90">
        <f>INDEX(Data!F$2:F$6500,MATCH($A5800,Data!$A$2:$A$6500,0))</f>
        <v>0</v>
      </c>
      <c r="L5800" s="90">
        <f>INDEX(Data!G$2:G$6500,MATCH($A5800,Data!$A$2:$A$6500,0))</f>
        <v>0</v>
      </c>
      <c r="M5800" s="90">
        <f>INDEX(Data!H$2:H$6500,MATCH($A5800,Data!$A$2:$A$6500,0))</f>
        <v>0</v>
      </c>
      <c r="N5800" s="90">
        <f>INDEX(Data!I$2:I$6500,MATCH($A5800,Data!$A$2:$A$6500,0))</f>
        <v>0</v>
      </c>
      <c r="O5800" s="83">
        <f>INDEX(Data!J$2:J$6500,MATCH($A5800,Data!$A$2:$A$6500,0))</f>
        <v>0</v>
      </c>
      <c r="P5800" t="str">
        <f>_xlfn.XLOOKUP(B5800,Table3[RefID],Table3[Citation])</f>
        <v>Pierce et al (2012)</v>
      </c>
    </row>
    <row r="5801" spans="1:16" x14ac:dyDescent="0.35">
      <c r="A5801" s="68">
        <v>5799</v>
      </c>
      <c r="B5801" s="69">
        <v>346</v>
      </c>
      <c r="C5801" s="69">
        <v>23045</v>
      </c>
      <c r="D5801" s="69">
        <v>3298</v>
      </c>
      <c r="E5801" t="str">
        <f>INDEX(Table5[EEZ],MATCH(C5801,Table5[Colony_ID],0))</f>
        <v>Tokelau Exclusive Economic Zone</v>
      </c>
      <c r="F5801" t="str">
        <f>INDEX(Table5[Corrected Island/Colony Name],MATCH('Full Data'!C5801,Table5[Colony_ID],0))</f>
        <v>Teloto</v>
      </c>
      <c r="G5801" t="str">
        <f>INDEX(Table4[Common_Name],MATCH('Full Data'!D5801,Table4[SpcRecID],0))</f>
        <v>Common White Tern</v>
      </c>
      <c r="H5801" s="83" t="str">
        <f>INDEX(Data!E$2:E$6500,MATCH(A5801,Data!$A$2:$A$6500,0))</f>
        <v>Data Deficient</v>
      </c>
      <c r="I5801" s="90">
        <f>INDEX(Data!P$2:P$6500,MATCH(A5801,Data!$A$2:$A$6500,0))</f>
        <v>2012</v>
      </c>
      <c r="J5801" s="90">
        <f>INDEX(Data!Q$2:Q$6500,MATCH($A5801,Data!$A$2:$A$6500,0))</f>
        <v>2012</v>
      </c>
      <c r="K5801" s="90">
        <f>INDEX(Data!F$2:F$6500,MATCH($A5801,Data!$A$2:$A$6500,0))</f>
        <v>0</v>
      </c>
      <c r="L5801" s="90">
        <f>INDEX(Data!G$2:G$6500,MATCH($A5801,Data!$A$2:$A$6500,0))</f>
        <v>0</v>
      </c>
      <c r="M5801" s="90">
        <f>INDEX(Data!H$2:H$6500,MATCH($A5801,Data!$A$2:$A$6500,0))</f>
        <v>0</v>
      </c>
      <c r="N5801" s="90">
        <f>INDEX(Data!I$2:I$6500,MATCH($A5801,Data!$A$2:$A$6500,0))</f>
        <v>0</v>
      </c>
      <c r="O5801" s="83">
        <f>INDEX(Data!J$2:J$6500,MATCH($A5801,Data!$A$2:$A$6500,0))</f>
        <v>0</v>
      </c>
      <c r="P5801" t="str">
        <f>_xlfn.XLOOKUP(B5801,Table3[RefID],Table3[Citation])</f>
        <v>Pierce et al (2012)</v>
      </c>
    </row>
    <row r="5802" spans="1:16" x14ac:dyDescent="0.35">
      <c r="A5802" s="68">
        <v>5800</v>
      </c>
      <c r="B5802" s="69">
        <v>346</v>
      </c>
      <c r="C5802" s="69">
        <v>23046</v>
      </c>
      <c r="D5802" s="69">
        <v>3298</v>
      </c>
      <c r="E5802" t="str">
        <f>INDEX(Table5[EEZ],MATCH(C5802,Table5[Colony_ID],0))</f>
        <v>Tokelau Exclusive Economic Zone</v>
      </c>
      <c r="F5802" t="str">
        <f>INDEX(Table5[Corrected Island/Colony Name],MATCH('Full Data'!C5802,Table5[Colony_ID],0))</f>
        <v>Teoko</v>
      </c>
      <c r="G5802" t="str">
        <f>INDEX(Table4[Common_Name],MATCH('Full Data'!D5802,Table4[SpcRecID],0))</f>
        <v>Common White Tern</v>
      </c>
      <c r="H5802" s="83" t="str">
        <f>INDEX(Data!E$2:E$6500,MATCH(A5802,Data!$A$2:$A$6500,0))</f>
        <v>Data Deficient</v>
      </c>
      <c r="I5802" s="90">
        <f>INDEX(Data!P$2:P$6500,MATCH(A5802,Data!$A$2:$A$6500,0))</f>
        <v>2012</v>
      </c>
      <c r="J5802" s="90">
        <f>INDEX(Data!Q$2:Q$6500,MATCH($A5802,Data!$A$2:$A$6500,0))</f>
        <v>2012</v>
      </c>
      <c r="K5802" s="90">
        <f>INDEX(Data!F$2:F$6500,MATCH($A5802,Data!$A$2:$A$6500,0))</f>
        <v>0</v>
      </c>
      <c r="L5802" s="90">
        <f>INDEX(Data!G$2:G$6500,MATCH($A5802,Data!$A$2:$A$6500,0))</f>
        <v>0</v>
      </c>
      <c r="M5802" s="90">
        <f>INDEX(Data!H$2:H$6500,MATCH($A5802,Data!$A$2:$A$6500,0))</f>
        <v>0</v>
      </c>
      <c r="N5802" s="90">
        <f>INDEX(Data!I$2:I$6500,MATCH($A5802,Data!$A$2:$A$6500,0))</f>
        <v>0</v>
      </c>
      <c r="O5802" s="83">
        <f>INDEX(Data!J$2:J$6500,MATCH($A5802,Data!$A$2:$A$6500,0))</f>
        <v>0</v>
      </c>
      <c r="P5802" t="str">
        <f>_xlfn.XLOOKUP(B5802,Table3[RefID],Table3[Citation])</f>
        <v>Pierce et al (2012)</v>
      </c>
    </row>
    <row r="5803" spans="1:16" x14ac:dyDescent="0.35">
      <c r="A5803" s="68">
        <v>5801</v>
      </c>
      <c r="B5803" s="69">
        <v>346</v>
      </c>
      <c r="C5803" s="69">
        <v>23047</v>
      </c>
      <c r="D5803" s="69">
        <v>3298</v>
      </c>
      <c r="E5803" t="str">
        <f>INDEX(Table5[EEZ],MATCH(C5803,Table5[Colony_ID],0))</f>
        <v>Tokelau Exclusive Economic Zone</v>
      </c>
      <c r="F5803" t="str">
        <f>INDEX(Table5[Corrected Island/Colony Name],MATCH('Full Data'!C5803,Table5[Colony_ID],0))</f>
        <v>Vagai</v>
      </c>
      <c r="G5803" t="str">
        <f>INDEX(Table4[Common_Name],MATCH('Full Data'!D5803,Table4[SpcRecID],0))</f>
        <v>Common White Tern</v>
      </c>
      <c r="H5803" s="83" t="str">
        <f>INDEX(Data!E$2:E$6500,MATCH(A5803,Data!$A$2:$A$6500,0))</f>
        <v>Data Deficient</v>
      </c>
      <c r="I5803" s="90">
        <f>INDEX(Data!P$2:P$6500,MATCH(A5803,Data!$A$2:$A$6500,0))</f>
        <v>2012</v>
      </c>
      <c r="J5803" s="90">
        <f>INDEX(Data!Q$2:Q$6500,MATCH($A5803,Data!$A$2:$A$6500,0))</f>
        <v>2012</v>
      </c>
      <c r="K5803" s="90">
        <f>INDEX(Data!F$2:F$6500,MATCH($A5803,Data!$A$2:$A$6500,0))</f>
        <v>0</v>
      </c>
      <c r="L5803" s="90">
        <f>INDEX(Data!G$2:G$6500,MATCH($A5803,Data!$A$2:$A$6500,0))</f>
        <v>0</v>
      </c>
      <c r="M5803" s="90">
        <f>INDEX(Data!H$2:H$6500,MATCH($A5803,Data!$A$2:$A$6500,0))</f>
        <v>0</v>
      </c>
      <c r="N5803" s="90">
        <f>INDEX(Data!I$2:I$6500,MATCH($A5803,Data!$A$2:$A$6500,0))</f>
        <v>0</v>
      </c>
      <c r="O5803" s="83">
        <f>INDEX(Data!J$2:J$6500,MATCH($A5803,Data!$A$2:$A$6500,0))</f>
        <v>0</v>
      </c>
      <c r="P5803" t="str">
        <f>_xlfn.XLOOKUP(B5803,Table3[RefID],Table3[Citation])</f>
        <v>Pierce et al (2012)</v>
      </c>
    </row>
    <row r="5804" spans="1:16" x14ac:dyDescent="0.35">
      <c r="A5804" s="68">
        <v>5802</v>
      </c>
      <c r="B5804" s="69">
        <v>346</v>
      </c>
      <c r="C5804" s="69">
        <v>23048</v>
      </c>
      <c r="D5804" s="69">
        <v>3298</v>
      </c>
      <c r="E5804" t="str">
        <f>INDEX(Table5[EEZ],MATCH(C5804,Table5[Colony_ID],0))</f>
        <v>Tokelau Exclusive Economic Zone</v>
      </c>
      <c r="F5804" t="str">
        <f>INDEX(Table5[Corrected Island/Colony Name],MATCH('Full Data'!C5804,Table5[Colony_ID],0))</f>
        <v>Motu Eight</v>
      </c>
      <c r="G5804" t="str">
        <f>INDEX(Table4[Common_Name],MATCH('Full Data'!D5804,Table4[SpcRecID],0))</f>
        <v>Common White Tern</v>
      </c>
      <c r="H5804" s="83" t="str">
        <f>INDEX(Data!E$2:E$6500,MATCH(A5804,Data!$A$2:$A$6500,0))</f>
        <v>Confirmed</v>
      </c>
      <c r="I5804" s="90">
        <f>INDEX(Data!P$2:P$6500,MATCH(A5804,Data!$A$2:$A$6500,0))</f>
        <v>2011</v>
      </c>
      <c r="J5804" s="90">
        <f>INDEX(Data!Q$2:Q$6500,MATCH($A5804,Data!$A$2:$A$6500,0))</f>
        <v>2011</v>
      </c>
      <c r="K5804" s="90">
        <f>INDEX(Data!F$2:F$6500,MATCH($A5804,Data!$A$2:$A$6500,0))</f>
        <v>0</v>
      </c>
      <c r="L5804" s="90">
        <f>INDEX(Data!G$2:G$6500,MATCH($A5804,Data!$A$2:$A$6500,0))</f>
        <v>0</v>
      </c>
      <c r="M5804" s="90">
        <f>INDEX(Data!H$2:H$6500,MATCH($A5804,Data!$A$2:$A$6500,0))</f>
        <v>0</v>
      </c>
      <c r="N5804" s="90">
        <f>INDEX(Data!I$2:I$6500,MATCH($A5804,Data!$A$2:$A$6500,0))</f>
        <v>0</v>
      </c>
      <c r="O5804" s="83">
        <f>INDEX(Data!J$2:J$6500,MATCH($A5804,Data!$A$2:$A$6500,0))</f>
        <v>0</v>
      </c>
      <c r="P5804" t="str">
        <f>_xlfn.XLOOKUP(B5804,Table3[RefID],Table3[Citation])</f>
        <v>Pierce et al (2012)</v>
      </c>
    </row>
    <row r="5805" spans="1:16" x14ac:dyDescent="0.35">
      <c r="A5805" s="68">
        <v>5803</v>
      </c>
      <c r="B5805" s="69">
        <v>346</v>
      </c>
      <c r="C5805" s="69">
        <v>23049</v>
      </c>
      <c r="D5805" s="69">
        <v>3298</v>
      </c>
      <c r="E5805" t="str">
        <f>INDEX(Table5[EEZ],MATCH(C5805,Table5[Colony_ID],0))</f>
        <v>Tokelau Exclusive Economic Zone</v>
      </c>
      <c r="F5805" t="str">
        <f>INDEX(Table5[Corrected Island/Colony Name],MATCH('Full Data'!C5805,Table5[Colony_ID],0))</f>
        <v>Motu Eighteen</v>
      </c>
      <c r="G5805" t="str">
        <f>INDEX(Table4[Common_Name],MATCH('Full Data'!D5805,Table4[SpcRecID],0))</f>
        <v>Common White Tern</v>
      </c>
      <c r="H5805" s="83" t="str">
        <f>INDEX(Data!E$2:E$6500,MATCH(A5805,Data!$A$2:$A$6500,0))</f>
        <v>Data Deficient</v>
      </c>
      <c r="I5805" s="90">
        <f>INDEX(Data!P$2:P$6500,MATCH(A5805,Data!$A$2:$A$6500,0))</f>
        <v>2011</v>
      </c>
      <c r="J5805" s="90">
        <f>INDEX(Data!Q$2:Q$6500,MATCH($A5805,Data!$A$2:$A$6500,0))</f>
        <v>2011</v>
      </c>
      <c r="K5805" s="90">
        <f>INDEX(Data!F$2:F$6500,MATCH($A5805,Data!$A$2:$A$6500,0))</f>
        <v>0</v>
      </c>
      <c r="L5805" s="90">
        <f>INDEX(Data!G$2:G$6500,MATCH($A5805,Data!$A$2:$A$6500,0))</f>
        <v>0</v>
      </c>
      <c r="M5805" s="90">
        <f>INDEX(Data!H$2:H$6500,MATCH($A5805,Data!$A$2:$A$6500,0))</f>
        <v>0</v>
      </c>
      <c r="N5805" s="90">
        <f>INDEX(Data!I$2:I$6500,MATCH($A5805,Data!$A$2:$A$6500,0))</f>
        <v>0</v>
      </c>
      <c r="O5805" s="83">
        <f>INDEX(Data!J$2:J$6500,MATCH($A5805,Data!$A$2:$A$6500,0))</f>
        <v>0</v>
      </c>
      <c r="P5805" t="str">
        <f>_xlfn.XLOOKUP(B5805,Table3[RefID],Table3[Citation])</f>
        <v>Pierce et al (2012)</v>
      </c>
    </row>
    <row r="5806" spans="1:16" x14ac:dyDescent="0.35">
      <c r="A5806" s="68">
        <v>5804</v>
      </c>
      <c r="B5806" s="69">
        <v>346</v>
      </c>
      <c r="C5806" s="69">
        <v>23050</v>
      </c>
      <c r="D5806" s="69">
        <v>3298</v>
      </c>
      <c r="E5806" t="str">
        <f>INDEX(Table5[EEZ],MATCH(C5806,Table5[Colony_ID],0))</f>
        <v>Tokelau Exclusive Economic Zone</v>
      </c>
      <c r="F5806" t="str">
        <f>INDEX(Table5[Corrected Island/Colony Name],MATCH('Full Data'!C5806,Table5[Colony_ID],0))</f>
        <v>Motu Five</v>
      </c>
      <c r="G5806" t="str">
        <f>INDEX(Table4[Common_Name],MATCH('Full Data'!D5806,Table4[SpcRecID],0))</f>
        <v>Common White Tern</v>
      </c>
      <c r="H5806" s="83" t="str">
        <f>INDEX(Data!E$2:E$6500,MATCH(A5806,Data!$A$2:$A$6500,0))</f>
        <v>Confirmed</v>
      </c>
      <c r="I5806" s="90">
        <f>INDEX(Data!P$2:P$6500,MATCH(A5806,Data!$A$2:$A$6500,0))</f>
        <v>2011</v>
      </c>
      <c r="J5806" s="90">
        <f>INDEX(Data!Q$2:Q$6500,MATCH($A5806,Data!$A$2:$A$6500,0))</f>
        <v>2011</v>
      </c>
      <c r="K5806" s="90">
        <f>INDEX(Data!F$2:F$6500,MATCH($A5806,Data!$A$2:$A$6500,0))</f>
        <v>0</v>
      </c>
      <c r="L5806" s="90">
        <f>INDEX(Data!G$2:G$6500,MATCH($A5806,Data!$A$2:$A$6500,0))</f>
        <v>0</v>
      </c>
      <c r="M5806" s="90">
        <f>INDEX(Data!H$2:H$6500,MATCH($A5806,Data!$A$2:$A$6500,0))</f>
        <v>0</v>
      </c>
      <c r="N5806" s="90">
        <f>INDEX(Data!I$2:I$6500,MATCH($A5806,Data!$A$2:$A$6500,0))</f>
        <v>0</v>
      </c>
      <c r="O5806" s="83">
        <f>INDEX(Data!J$2:J$6500,MATCH($A5806,Data!$A$2:$A$6500,0))</f>
        <v>0</v>
      </c>
      <c r="P5806" t="str">
        <f>_xlfn.XLOOKUP(B5806,Table3[RefID],Table3[Citation])</f>
        <v>Pierce et al (2012)</v>
      </c>
    </row>
    <row r="5807" spans="1:16" x14ac:dyDescent="0.35">
      <c r="A5807" s="68">
        <v>5805</v>
      </c>
      <c r="B5807" s="69">
        <v>346</v>
      </c>
      <c r="C5807" s="69">
        <v>23051</v>
      </c>
      <c r="D5807" s="69">
        <v>3298</v>
      </c>
      <c r="E5807" t="str">
        <f>INDEX(Table5[EEZ],MATCH(C5807,Table5[Colony_ID],0))</f>
        <v>Tokelau Exclusive Economic Zone</v>
      </c>
      <c r="F5807" t="str">
        <f>INDEX(Table5[Corrected Island/Colony Name],MATCH('Full Data'!C5807,Table5[Colony_ID],0))</f>
        <v>Motu Four</v>
      </c>
      <c r="G5807" t="str">
        <f>INDEX(Table4[Common_Name],MATCH('Full Data'!D5807,Table4[SpcRecID],0))</f>
        <v>Common White Tern</v>
      </c>
      <c r="H5807" s="83" t="str">
        <f>INDEX(Data!E$2:E$6500,MATCH(A5807,Data!$A$2:$A$6500,0))</f>
        <v>Confirmed</v>
      </c>
      <c r="I5807" s="90">
        <f>INDEX(Data!P$2:P$6500,MATCH(A5807,Data!$A$2:$A$6500,0))</f>
        <v>2011</v>
      </c>
      <c r="J5807" s="90">
        <f>INDEX(Data!Q$2:Q$6500,MATCH($A5807,Data!$A$2:$A$6500,0))</f>
        <v>2011</v>
      </c>
      <c r="K5807" s="90">
        <f>INDEX(Data!F$2:F$6500,MATCH($A5807,Data!$A$2:$A$6500,0))</f>
        <v>0</v>
      </c>
      <c r="L5807" s="90">
        <f>INDEX(Data!G$2:G$6500,MATCH($A5807,Data!$A$2:$A$6500,0))</f>
        <v>0</v>
      </c>
      <c r="M5807" s="90">
        <f>INDEX(Data!H$2:H$6500,MATCH($A5807,Data!$A$2:$A$6500,0))</f>
        <v>0</v>
      </c>
      <c r="N5807" s="90">
        <f>INDEX(Data!I$2:I$6500,MATCH($A5807,Data!$A$2:$A$6500,0))</f>
        <v>0</v>
      </c>
      <c r="O5807" s="83">
        <f>INDEX(Data!J$2:J$6500,MATCH($A5807,Data!$A$2:$A$6500,0))</f>
        <v>0</v>
      </c>
      <c r="P5807" t="str">
        <f>_xlfn.XLOOKUP(B5807,Table3[RefID],Table3[Citation])</f>
        <v>Pierce et al (2012)</v>
      </c>
    </row>
    <row r="5808" spans="1:16" x14ac:dyDescent="0.35">
      <c r="A5808" s="68">
        <v>5806</v>
      </c>
      <c r="B5808" s="69">
        <v>346</v>
      </c>
      <c r="C5808" s="69">
        <v>23052</v>
      </c>
      <c r="D5808" s="69">
        <v>3298</v>
      </c>
      <c r="E5808" t="str">
        <f>INDEX(Table5[EEZ],MATCH(C5808,Table5[Colony_ID],0))</f>
        <v>Tokelau Exclusive Economic Zone</v>
      </c>
      <c r="F5808" t="str">
        <f>INDEX(Table5[Corrected Island/Colony Name],MATCH('Full Data'!C5808,Table5[Colony_ID],0))</f>
        <v>Motu Nineteen</v>
      </c>
      <c r="G5808" t="str">
        <f>INDEX(Table4[Common_Name],MATCH('Full Data'!D5808,Table4[SpcRecID],0))</f>
        <v>Common White Tern</v>
      </c>
      <c r="H5808" s="83" t="str">
        <f>INDEX(Data!E$2:E$6500,MATCH(A5808,Data!$A$2:$A$6500,0))</f>
        <v>Confirmed</v>
      </c>
      <c r="I5808" s="90">
        <f>INDEX(Data!P$2:P$6500,MATCH(A5808,Data!$A$2:$A$6500,0))</f>
        <v>2011</v>
      </c>
      <c r="J5808" s="90">
        <f>INDEX(Data!Q$2:Q$6500,MATCH($A5808,Data!$A$2:$A$6500,0))</f>
        <v>2011</v>
      </c>
      <c r="K5808" s="90">
        <f>INDEX(Data!F$2:F$6500,MATCH($A5808,Data!$A$2:$A$6500,0))</f>
        <v>0</v>
      </c>
      <c r="L5808" s="90">
        <f>INDEX(Data!G$2:G$6500,MATCH($A5808,Data!$A$2:$A$6500,0))</f>
        <v>0</v>
      </c>
      <c r="M5808" s="90">
        <f>INDEX(Data!H$2:H$6500,MATCH($A5808,Data!$A$2:$A$6500,0))</f>
        <v>0</v>
      </c>
      <c r="N5808" s="90">
        <f>INDEX(Data!I$2:I$6500,MATCH($A5808,Data!$A$2:$A$6500,0))</f>
        <v>0</v>
      </c>
      <c r="O5808" s="83">
        <f>INDEX(Data!J$2:J$6500,MATCH($A5808,Data!$A$2:$A$6500,0))</f>
        <v>0</v>
      </c>
      <c r="P5808" t="str">
        <f>_xlfn.XLOOKUP(B5808,Table3[RefID],Table3[Citation])</f>
        <v>Pierce et al (2012)</v>
      </c>
    </row>
    <row r="5809" spans="1:16" x14ac:dyDescent="0.35">
      <c r="A5809" s="68">
        <v>5807</v>
      </c>
      <c r="B5809" s="69">
        <v>346</v>
      </c>
      <c r="C5809" s="69">
        <v>23052</v>
      </c>
      <c r="D5809" s="69">
        <v>3298</v>
      </c>
      <c r="E5809" t="str">
        <f>INDEX(Table5[EEZ],MATCH(C5809,Table5[Colony_ID],0))</f>
        <v>Tokelau Exclusive Economic Zone</v>
      </c>
      <c r="F5809" t="str">
        <f>INDEX(Table5[Corrected Island/Colony Name],MATCH('Full Data'!C5809,Table5[Colony_ID],0))</f>
        <v>Motu Nineteen</v>
      </c>
      <c r="G5809" t="str">
        <f>INDEX(Table4[Common_Name],MATCH('Full Data'!D5809,Table4[SpcRecID],0))</f>
        <v>Common White Tern</v>
      </c>
      <c r="H5809" s="83" t="str">
        <f>INDEX(Data!E$2:E$6500,MATCH(A5809,Data!$A$2:$A$6500,0))</f>
        <v>Confirmed</v>
      </c>
      <c r="I5809" s="90">
        <f>INDEX(Data!P$2:P$6500,MATCH(A5809,Data!$A$2:$A$6500,0))</f>
        <v>2011</v>
      </c>
      <c r="J5809" s="90">
        <f>INDEX(Data!Q$2:Q$6500,MATCH($A5809,Data!$A$2:$A$6500,0))</f>
        <v>2011</v>
      </c>
      <c r="K5809" s="90">
        <f>INDEX(Data!F$2:F$6500,MATCH($A5809,Data!$A$2:$A$6500,0))</f>
        <v>0</v>
      </c>
      <c r="L5809" s="90">
        <f>INDEX(Data!G$2:G$6500,MATCH($A5809,Data!$A$2:$A$6500,0))</f>
        <v>0</v>
      </c>
      <c r="M5809" s="90">
        <f>INDEX(Data!H$2:H$6500,MATCH($A5809,Data!$A$2:$A$6500,0))</f>
        <v>0</v>
      </c>
      <c r="N5809" s="90">
        <f>INDEX(Data!I$2:I$6500,MATCH($A5809,Data!$A$2:$A$6500,0))</f>
        <v>0</v>
      </c>
      <c r="O5809" s="83">
        <f>INDEX(Data!J$2:J$6500,MATCH($A5809,Data!$A$2:$A$6500,0))</f>
        <v>0</v>
      </c>
      <c r="P5809" t="str">
        <f>_xlfn.XLOOKUP(B5809,Table3[RefID],Table3[Citation])</f>
        <v>Pierce et al (2012)</v>
      </c>
    </row>
    <row r="5810" spans="1:16" x14ac:dyDescent="0.35">
      <c r="A5810" s="68">
        <v>5808</v>
      </c>
      <c r="B5810" s="69">
        <v>346</v>
      </c>
      <c r="C5810" s="69">
        <v>23053</v>
      </c>
      <c r="D5810" s="69">
        <v>3298</v>
      </c>
      <c r="E5810" t="str">
        <f>INDEX(Table5[EEZ],MATCH(C5810,Table5[Colony_ID],0))</f>
        <v>Tokelau Exclusive Economic Zone</v>
      </c>
      <c r="F5810" t="str">
        <f>INDEX(Table5[Corrected Island/Colony Name],MATCH('Full Data'!C5810,Table5[Colony_ID],0))</f>
        <v>Motu Seven</v>
      </c>
      <c r="G5810" t="str">
        <f>INDEX(Table4[Common_Name],MATCH('Full Data'!D5810,Table4[SpcRecID],0))</f>
        <v>Common White Tern</v>
      </c>
      <c r="H5810" s="83" t="str">
        <f>INDEX(Data!E$2:E$6500,MATCH(A5810,Data!$A$2:$A$6500,0))</f>
        <v>Confirmed</v>
      </c>
      <c r="I5810" s="90">
        <f>INDEX(Data!P$2:P$6500,MATCH(A5810,Data!$A$2:$A$6500,0))</f>
        <v>2011</v>
      </c>
      <c r="J5810" s="90">
        <f>INDEX(Data!Q$2:Q$6500,MATCH($A5810,Data!$A$2:$A$6500,0))</f>
        <v>2011</v>
      </c>
      <c r="K5810" s="90">
        <f>INDEX(Data!F$2:F$6500,MATCH($A5810,Data!$A$2:$A$6500,0))</f>
        <v>0</v>
      </c>
      <c r="L5810" s="90">
        <f>INDEX(Data!G$2:G$6500,MATCH($A5810,Data!$A$2:$A$6500,0))</f>
        <v>0</v>
      </c>
      <c r="M5810" s="90">
        <f>INDEX(Data!H$2:H$6500,MATCH($A5810,Data!$A$2:$A$6500,0))</f>
        <v>0</v>
      </c>
      <c r="N5810" s="90">
        <f>INDEX(Data!I$2:I$6500,MATCH($A5810,Data!$A$2:$A$6500,0))</f>
        <v>0</v>
      </c>
      <c r="O5810" s="83">
        <f>INDEX(Data!J$2:J$6500,MATCH($A5810,Data!$A$2:$A$6500,0))</f>
        <v>0</v>
      </c>
      <c r="P5810" t="str">
        <f>_xlfn.XLOOKUP(B5810,Table3[RefID],Table3[Citation])</f>
        <v>Pierce et al (2012)</v>
      </c>
    </row>
    <row r="5811" spans="1:16" x14ac:dyDescent="0.35">
      <c r="A5811" s="68">
        <v>5809</v>
      </c>
      <c r="B5811" s="69">
        <v>346</v>
      </c>
      <c r="C5811" s="69">
        <v>23054</v>
      </c>
      <c r="D5811" s="69">
        <v>3298</v>
      </c>
      <c r="E5811" t="str">
        <f>INDEX(Table5[EEZ],MATCH(C5811,Table5[Colony_ID],0))</f>
        <v>Tokelau Exclusive Economic Zone</v>
      </c>
      <c r="F5811" t="str">
        <f>INDEX(Table5[Corrected Island/Colony Name],MATCH('Full Data'!C5811,Table5[Colony_ID],0))</f>
        <v>Motu Seventeen</v>
      </c>
      <c r="G5811" t="str">
        <f>INDEX(Table4[Common_Name],MATCH('Full Data'!D5811,Table4[SpcRecID],0))</f>
        <v>Common White Tern</v>
      </c>
      <c r="H5811" s="83" t="str">
        <f>INDEX(Data!E$2:E$6500,MATCH(A5811,Data!$A$2:$A$6500,0))</f>
        <v>Data Deficient</v>
      </c>
      <c r="I5811" s="90">
        <f>INDEX(Data!P$2:P$6500,MATCH(A5811,Data!$A$2:$A$6500,0))</f>
        <v>2011</v>
      </c>
      <c r="J5811" s="90">
        <f>INDEX(Data!Q$2:Q$6500,MATCH($A5811,Data!$A$2:$A$6500,0))</f>
        <v>2011</v>
      </c>
      <c r="K5811" s="90">
        <f>INDEX(Data!F$2:F$6500,MATCH($A5811,Data!$A$2:$A$6500,0))</f>
        <v>0</v>
      </c>
      <c r="L5811" s="90">
        <f>INDEX(Data!G$2:G$6500,MATCH($A5811,Data!$A$2:$A$6500,0))</f>
        <v>0</v>
      </c>
      <c r="M5811" s="90">
        <f>INDEX(Data!H$2:H$6500,MATCH($A5811,Data!$A$2:$A$6500,0))</f>
        <v>0</v>
      </c>
      <c r="N5811" s="90">
        <f>INDEX(Data!I$2:I$6500,MATCH($A5811,Data!$A$2:$A$6500,0))</f>
        <v>0</v>
      </c>
      <c r="O5811" s="83">
        <f>INDEX(Data!J$2:J$6500,MATCH($A5811,Data!$A$2:$A$6500,0))</f>
        <v>0</v>
      </c>
      <c r="P5811" t="str">
        <f>_xlfn.XLOOKUP(B5811,Table3[RefID],Table3[Citation])</f>
        <v>Pierce et al (2012)</v>
      </c>
    </row>
    <row r="5812" spans="1:16" x14ac:dyDescent="0.35">
      <c r="A5812" s="68">
        <v>5810</v>
      </c>
      <c r="B5812" s="69">
        <v>346</v>
      </c>
      <c r="C5812" s="69">
        <v>23055</v>
      </c>
      <c r="D5812" s="69">
        <v>3298</v>
      </c>
      <c r="E5812" t="str">
        <f>INDEX(Table5[EEZ],MATCH(C5812,Table5[Colony_ID],0))</f>
        <v>Tokelau Exclusive Economic Zone</v>
      </c>
      <c r="F5812" t="str">
        <f>INDEX(Table5[Corrected Island/Colony Name],MATCH('Full Data'!C5812,Table5[Colony_ID],0))</f>
        <v>Motu Six</v>
      </c>
      <c r="G5812" t="str">
        <f>INDEX(Table4[Common_Name],MATCH('Full Data'!D5812,Table4[SpcRecID],0))</f>
        <v>Common White Tern</v>
      </c>
      <c r="H5812" s="83" t="str">
        <f>INDEX(Data!E$2:E$6500,MATCH(A5812,Data!$A$2:$A$6500,0))</f>
        <v>Confirmed</v>
      </c>
      <c r="I5812" s="90">
        <f>INDEX(Data!P$2:P$6500,MATCH(A5812,Data!$A$2:$A$6500,0))</f>
        <v>2011</v>
      </c>
      <c r="J5812" s="90">
        <f>INDEX(Data!Q$2:Q$6500,MATCH($A5812,Data!$A$2:$A$6500,0))</f>
        <v>2011</v>
      </c>
      <c r="K5812" s="90">
        <f>INDEX(Data!F$2:F$6500,MATCH($A5812,Data!$A$2:$A$6500,0))</f>
        <v>0</v>
      </c>
      <c r="L5812" s="90">
        <f>INDEX(Data!G$2:G$6500,MATCH($A5812,Data!$A$2:$A$6500,0))</f>
        <v>0</v>
      </c>
      <c r="M5812" s="90">
        <f>INDEX(Data!H$2:H$6500,MATCH($A5812,Data!$A$2:$A$6500,0))</f>
        <v>0</v>
      </c>
      <c r="N5812" s="90">
        <f>INDEX(Data!I$2:I$6500,MATCH($A5812,Data!$A$2:$A$6500,0))</f>
        <v>0</v>
      </c>
      <c r="O5812" s="83">
        <f>INDEX(Data!J$2:J$6500,MATCH($A5812,Data!$A$2:$A$6500,0))</f>
        <v>0</v>
      </c>
      <c r="P5812" t="str">
        <f>_xlfn.XLOOKUP(B5812,Table3[RefID],Table3[Citation])</f>
        <v>Pierce et al (2012)</v>
      </c>
    </row>
    <row r="5813" spans="1:16" x14ac:dyDescent="0.35">
      <c r="A5813" s="68">
        <v>5811</v>
      </c>
      <c r="B5813" s="69">
        <v>346</v>
      </c>
      <c r="C5813" s="69">
        <v>23056</v>
      </c>
      <c r="D5813" s="69">
        <v>3298</v>
      </c>
      <c r="E5813" t="str">
        <f>INDEX(Table5[EEZ],MATCH(C5813,Table5[Colony_ID],0))</f>
        <v>Tokelau Exclusive Economic Zone</v>
      </c>
      <c r="F5813" t="str">
        <f>INDEX(Table5[Corrected Island/Colony Name],MATCH('Full Data'!C5813,Table5[Colony_ID],0))</f>
        <v>Motu Sixteen</v>
      </c>
      <c r="G5813" t="str">
        <f>INDEX(Table4[Common_Name],MATCH('Full Data'!D5813,Table4[SpcRecID],0))</f>
        <v>Common White Tern</v>
      </c>
      <c r="H5813" s="83" t="str">
        <f>INDEX(Data!E$2:E$6500,MATCH(A5813,Data!$A$2:$A$6500,0))</f>
        <v>Data Deficient</v>
      </c>
      <c r="I5813" s="90">
        <f>INDEX(Data!P$2:P$6500,MATCH(A5813,Data!$A$2:$A$6500,0))</f>
        <v>2011</v>
      </c>
      <c r="J5813" s="90">
        <f>INDEX(Data!Q$2:Q$6500,MATCH($A5813,Data!$A$2:$A$6500,0))</f>
        <v>2011</v>
      </c>
      <c r="K5813" s="90">
        <f>INDEX(Data!F$2:F$6500,MATCH($A5813,Data!$A$2:$A$6500,0))</f>
        <v>0</v>
      </c>
      <c r="L5813" s="90">
        <f>INDEX(Data!G$2:G$6500,MATCH($A5813,Data!$A$2:$A$6500,0))</f>
        <v>0</v>
      </c>
      <c r="M5813" s="90">
        <f>INDEX(Data!H$2:H$6500,MATCH($A5813,Data!$A$2:$A$6500,0))</f>
        <v>0</v>
      </c>
      <c r="N5813" s="90">
        <f>INDEX(Data!I$2:I$6500,MATCH($A5813,Data!$A$2:$A$6500,0))</f>
        <v>0</v>
      </c>
      <c r="O5813" s="83">
        <f>INDEX(Data!J$2:J$6500,MATCH($A5813,Data!$A$2:$A$6500,0))</f>
        <v>0</v>
      </c>
      <c r="P5813" t="str">
        <f>_xlfn.XLOOKUP(B5813,Table3[RefID],Table3[Citation])</f>
        <v>Pierce et al (2012)</v>
      </c>
    </row>
    <row r="5814" spans="1:16" x14ac:dyDescent="0.35">
      <c r="A5814" s="68">
        <v>5812</v>
      </c>
      <c r="B5814" s="69">
        <v>346</v>
      </c>
      <c r="C5814" s="69">
        <v>23057</v>
      </c>
      <c r="D5814" s="69">
        <v>3298</v>
      </c>
      <c r="E5814" t="str">
        <f>INDEX(Table5[EEZ],MATCH(C5814,Table5[Colony_ID],0))</f>
        <v>Tokelau Exclusive Economic Zone</v>
      </c>
      <c r="F5814" t="str">
        <f>INDEX(Table5[Corrected Island/Colony Name],MATCH('Full Data'!C5814,Table5[Colony_ID],0))</f>
        <v>Motu Thirty</v>
      </c>
      <c r="G5814" t="str">
        <f>INDEX(Table4[Common_Name],MATCH('Full Data'!D5814,Table4[SpcRecID],0))</f>
        <v>Common White Tern</v>
      </c>
      <c r="H5814" s="83" t="str">
        <f>INDEX(Data!E$2:E$6500,MATCH(A5814,Data!$A$2:$A$6500,0))</f>
        <v>Confirmed</v>
      </c>
      <c r="I5814" s="90">
        <f>INDEX(Data!P$2:P$6500,MATCH(A5814,Data!$A$2:$A$6500,0))</f>
        <v>2011</v>
      </c>
      <c r="J5814" s="90">
        <f>INDEX(Data!Q$2:Q$6500,MATCH($A5814,Data!$A$2:$A$6500,0))</f>
        <v>2011</v>
      </c>
      <c r="K5814" s="90">
        <f>INDEX(Data!F$2:F$6500,MATCH($A5814,Data!$A$2:$A$6500,0))</f>
        <v>0</v>
      </c>
      <c r="L5814" s="90">
        <f>INDEX(Data!G$2:G$6500,MATCH($A5814,Data!$A$2:$A$6500,0))</f>
        <v>0</v>
      </c>
      <c r="M5814" s="90">
        <f>INDEX(Data!H$2:H$6500,MATCH($A5814,Data!$A$2:$A$6500,0))</f>
        <v>0</v>
      </c>
      <c r="N5814" s="90">
        <f>INDEX(Data!I$2:I$6500,MATCH($A5814,Data!$A$2:$A$6500,0))</f>
        <v>0</v>
      </c>
      <c r="O5814" s="83">
        <f>INDEX(Data!J$2:J$6500,MATCH($A5814,Data!$A$2:$A$6500,0))</f>
        <v>0</v>
      </c>
      <c r="P5814" t="str">
        <f>_xlfn.XLOOKUP(B5814,Table3[RefID],Table3[Citation])</f>
        <v>Pierce et al (2012)</v>
      </c>
    </row>
    <row r="5815" spans="1:16" x14ac:dyDescent="0.35">
      <c r="A5815" s="68">
        <v>5813</v>
      </c>
      <c r="B5815" s="69">
        <v>346</v>
      </c>
      <c r="C5815" s="69">
        <v>23058</v>
      </c>
      <c r="D5815" s="69">
        <v>3298</v>
      </c>
      <c r="E5815" t="str">
        <f>INDEX(Table5[EEZ],MATCH(C5815,Table5[Colony_ID],0))</f>
        <v>Tokelau Exclusive Economic Zone</v>
      </c>
      <c r="F5815" t="str">
        <f>INDEX(Table5[Corrected Island/Colony Name],MATCH('Full Data'!C5815,Table5[Colony_ID],0))</f>
        <v>Motu Thirty Three</v>
      </c>
      <c r="G5815" t="str">
        <f>INDEX(Table4[Common_Name],MATCH('Full Data'!D5815,Table4[SpcRecID],0))</f>
        <v>Common White Tern</v>
      </c>
      <c r="H5815" s="83" t="str">
        <f>INDEX(Data!E$2:E$6500,MATCH(A5815,Data!$A$2:$A$6500,0))</f>
        <v>Confirmed</v>
      </c>
      <c r="I5815" s="90">
        <f>INDEX(Data!P$2:P$6500,MATCH(A5815,Data!$A$2:$A$6500,0))</f>
        <v>2011</v>
      </c>
      <c r="J5815" s="90">
        <f>INDEX(Data!Q$2:Q$6500,MATCH($A5815,Data!$A$2:$A$6500,0))</f>
        <v>2011</v>
      </c>
      <c r="K5815" s="90">
        <f>INDEX(Data!F$2:F$6500,MATCH($A5815,Data!$A$2:$A$6500,0))</f>
        <v>0</v>
      </c>
      <c r="L5815" s="90">
        <f>INDEX(Data!G$2:G$6500,MATCH($A5815,Data!$A$2:$A$6500,0))</f>
        <v>0</v>
      </c>
      <c r="M5815" s="90">
        <f>INDEX(Data!H$2:H$6500,MATCH($A5815,Data!$A$2:$A$6500,0))</f>
        <v>0</v>
      </c>
      <c r="N5815" s="90">
        <f>INDEX(Data!I$2:I$6500,MATCH($A5815,Data!$A$2:$A$6500,0))</f>
        <v>0</v>
      </c>
      <c r="O5815" s="83">
        <f>INDEX(Data!J$2:J$6500,MATCH($A5815,Data!$A$2:$A$6500,0))</f>
        <v>0</v>
      </c>
      <c r="P5815" t="str">
        <f>_xlfn.XLOOKUP(B5815,Table3[RefID],Table3[Citation])</f>
        <v>Pierce et al (2012)</v>
      </c>
    </row>
    <row r="5816" spans="1:16" x14ac:dyDescent="0.35">
      <c r="A5816" s="68">
        <v>5814</v>
      </c>
      <c r="B5816" s="69">
        <v>346</v>
      </c>
      <c r="C5816" s="69">
        <v>23059</v>
      </c>
      <c r="D5816" s="69">
        <v>3298</v>
      </c>
      <c r="E5816" t="str">
        <f>INDEX(Table5[EEZ],MATCH(C5816,Table5[Colony_ID],0))</f>
        <v>Tokelau Exclusive Economic Zone</v>
      </c>
      <c r="F5816" t="str">
        <f>INDEX(Table5[Corrected Island/Colony Name],MATCH('Full Data'!C5816,Table5[Colony_ID],0))</f>
        <v>Motu Thirtynine</v>
      </c>
      <c r="G5816" t="str">
        <f>INDEX(Table4[Common_Name],MATCH('Full Data'!D5816,Table4[SpcRecID],0))</f>
        <v>Common White Tern</v>
      </c>
      <c r="H5816" s="83" t="str">
        <f>INDEX(Data!E$2:E$6500,MATCH(A5816,Data!$A$2:$A$6500,0))</f>
        <v>Confirmed</v>
      </c>
      <c r="I5816" s="90">
        <f>INDEX(Data!P$2:P$6500,MATCH(A5816,Data!$A$2:$A$6500,0))</f>
        <v>2011</v>
      </c>
      <c r="J5816" s="90">
        <f>INDEX(Data!Q$2:Q$6500,MATCH($A5816,Data!$A$2:$A$6500,0))</f>
        <v>2011</v>
      </c>
      <c r="K5816" s="90">
        <f>INDEX(Data!F$2:F$6500,MATCH($A5816,Data!$A$2:$A$6500,0))</f>
        <v>0</v>
      </c>
      <c r="L5816" s="90">
        <f>INDEX(Data!G$2:G$6500,MATCH($A5816,Data!$A$2:$A$6500,0))</f>
        <v>0</v>
      </c>
      <c r="M5816" s="90">
        <f>INDEX(Data!H$2:H$6500,MATCH($A5816,Data!$A$2:$A$6500,0))</f>
        <v>0</v>
      </c>
      <c r="N5816" s="90">
        <f>INDEX(Data!I$2:I$6500,MATCH($A5816,Data!$A$2:$A$6500,0))</f>
        <v>0</v>
      </c>
      <c r="O5816" s="83">
        <f>INDEX(Data!J$2:J$6500,MATCH($A5816,Data!$A$2:$A$6500,0))</f>
        <v>0</v>
      </c>
      <c r="P5816" t="str">
        <f>_xlfn.XLOOKUP(B5816,Table3[RefID],Table3[Citation])</f>
        <v>Pierce et al (2012)</v>
      </c>
    </row>
    <row r="5817" spans="1:16" x14ac:dyDescent="0.35">
      <c r="A5817" s="68">
        <v>5815</v>
      </c>
      <c r="B5817" s="69">
        <v>346</v>
      </c>
      <c r="C5817" s="69">
        <v>23060</v>
      </c>
      <c r="D5817" s="69">
        <v>3298</v>
      </c>
      <c r="E5817" t="str">
        <f>INDEX(Table5[EEZ],MATCH(C5817,Table5[Colony_ID],0))</f>
        <v>Tokelau Exclusive Economic Zone</v>
      </c>
      <c r="F5817" t="str">
        <f>INDEX(Table5[Corrected Island/Colony Name],MATCH('Full Data'!C5817,Table5[Colony_ID],0))</f>
        <v>Motu Twenty</v>
      </c>
      <c r="G5817" t="str">
        <f>INDEX(Table4[Common_Name],MATCH('Full Data'!D5817,Table4[SpcRecID],0))</f>
        <v>Common White Tern</v>
      </c>
      <c r="H5817" s="83" t="str">
        <f>INDEX(Data!E$2:E$6500,MATCH(A5817,Data!$A$2:$A$6500,0))</f>
        <v>Confirmed</v>
      </c>
      <c r="I5817" s="90">
        <f>INDEX(Data!P$2:P$6500,MATCH(A5817,Data!$A$2:$A$6500,0))</f>
        <v>2011</v>
      </c>
      <c r="J5817" s="90">
        <f>INDEX(Data!Q$2:Q$6500,MATCH($A5817,Data!$A$2:$A$6500,0))</f>
        <v>2011</v>
      </c>
      <c r="K5817" s="90">
        <f>INDEX(Data!F$2:F$6500,MATCH($A5817,Data!$A$2:$A$6500,0))</f>
        <v>0</v>
      </c>
      <c r="L5817" s="90">
        <f>INDEX(Data!G$2:G$6500,MATCH($A5817,Data!$A$2:$A$6500,0))</f>
        <v>0</v>
      </c>
      <c r="M5817" s="90">
        <f>INDEX(Data!H$2:H$6500,MATCH($A5817,Data!$A$2:$A$6500,0))</f>
        <v>0</v>
      </c>
      <c r="N5817" s="90">
        <f>INDEX(Data!I$2:I$6500,MATCH($A5817,Data!$A$2:$A$6500,0))</f>
        <v>0</v>
      </c>
      <c r="O5817" s="83">
        <f>INDEX(Data!J$2:J$6500,MATCH($A5817,Data!$A$2:$A$6500,0))</f>
        <v>0</v>
      </c>
      <c r="P5817" t="str">
        <f>_xlfn.XLOOKUP(B5817,Table3[RefID],Table3[Citation])</f>
        <v>Pierce et al (2012)</v>
      </c>
    </row>
    <row r="5818" spans="1:16" x14ac:dyDescent="0.35">
      <c r="A5818" s="68">
        <v>5816</v>
      </c>
      <c r="B5818" s="69">
        <v>346</v>
      </c>
      <c r="C5818" s="69">
        <v>23061</v>
      </c>
      <c r="D5818" s="69">
        <v>3298</v>
      </c>
      <c r="E5818" t="str">
        <f>INDEX(Table5[EEZ],MATCH(C5818,Table5[Colony_ID],0))</f>
        <v>Tokelau Exclusive Economic Zone</v>
      </c>
      <c r="F5818" t="str">
        <f>INDEX(Table5[Corrected Island/Colony Name],MATCH('Full Data'!C5818,Table5[Colony_ID],0))</f>
        <v>Motu Twentynine</v>
      </c>
      <c r="G5818" t="str">
        <f>INDEX(Table4[Common_Name],MATCH('Full Data'!D5818,Table4[SpcRecID],0))</f>
        <v>Common White Tern</v>
      </c>
      <c r="H5818" s="83" t="str">
        <f>INDEX(Data!E$2:E$6500,MATCH(A5818,Data!$A$2:$A$6500,0))</f>
        <v>Confirmed</v>
      </c>
      <c r="I5818" s="90">
        <f>INDEX(Data!P$2:P$6500,MATCH(A5818,Data!$A$2:$A$6500,0))</f>
        <v>2011</v>
      </c>
      <c r="J5818" s="90">
        <f>INDEX(Data!Q$2:Q$6500,MATCH($A5818,Data!$A$2:$A$6500,0))</f>
        <v>2011</v>
      </c>
      <c r="K5818" s="90">
        <f>INDEX(Data!F$2:F$6500,MATCH($A5818,Data!$A$2:$A$6500,0))</f>
        <v>0</v>
      </c>
      <c r="L5818" s="90">
        <f>INDEX(Data!G$2:G$6500,MATCH($A5818,Data!$A$2:$A$6500,0))</f>
        <v>0</v>
      </c>
      <c r="M5818" s="90">
        <f>INDEX(Data!H$2:H$6500,MATCH($A5818,Data!$A$2:$A$6500,0))</f>
        <v>0</v>
      </c>
      <c r="N5818" s="90">
        <f>INDEX(Data!I$2:I$6500,MATCH($A5818,Data!$A$2:$A$6500,0))</f>
        <v>0</v>
      </c>
      <c r="O5818" s="83">
        <f>INDEX(Data!J$2:J$6500,MATCH($A5818,Data!$A$2:$A$6500,0))</f>
        <v>0</v>
      </c>
      <c r="P5818" t="str">
        <f>_xlfn.XLOOKUP(B5818,Table3[RefID],Table3[Citation])</f>
        <v>Pierce et al (2012)</v>
      </c>
    </row>
    <row r="5819" spans="1:16" x14ac:dyDescent="0.35">
      <c r="A5819" s="68">
        <v>5817</v>
      </c>
      <c r="B5819" s="69">
        <v>346</v>
      </c>
      <c r="C5819" s="69">
        <v>23062</v>
      </c>
      <c r="D5819" s="69">
        <v>3298</v>
      </c>
      <c r="E5819" t="str">
        <f>INDEX(Table5[EEZ],MATCH(C5819,Table5[Colony_ID],0))</f>
        <v>Tokelau Exclusive Economic Zone</v>
      </c>
      <c r="F5819" t="str">
        <f>INDEX(Table5[Corrected Island/Colony Name],MATCH('Full Data'!C5819,Table5[Colony_ID],0))</f>
        <v>Motu Twentysix</v>
      </c>
      <c r="G5819" t="str">
        <f>INDEX(Table4[Common_Name],MATCH('Full Data'!D5819,Table4[SpcRecID],0))</f>
        <v>Common White Tern</v>
      </c>
      <c r="H5819" s="83" t="str">
        <f>INDEX(Data!E$2:E$6500,MATCH(A5819,Data!$A$2:$A$6500,0))</f>
        <v>Confirmed</v>
      </c>
      <c r="I5819" s="90">
        <f>INDEX(Data!P$2:P$6500,MATCH(A5819,Data!$A$2:$A$6500,0))</f>
        <v>2011</v>
      </c>
      <c r="J5819" s="90">
        <f>INDEX(Data!Q$2:Q$6500,MATCH($A5819,Data!$A$2:$A$6500,0))</f>
        <v>2011</v>
      </c>
      <c r="K5819" s="90">
        <f>INDEX(Data!F$2:F$6500,MATCH($A5819,Data!$A$2:$A$6500,0))</f>
        <v>0</v>
      </c>
      <c r="L5819" s="90">
        <f>INDEX(Data!G$2:G$6500,MATCH($A5819,Data!$A$2:$A$6500,0))</f>
        <v>0</v>
      </c>
      <c r="M5819" s="90">
        <f>INDEX(Data!H$2:H$6500,MATCH($A5819,Data!$A$2:$A$6500,0))</f>
        <v>0</v>
      </c>
      <c r="N5819" s="90">
        <f>INDEX(Data!I$2:I$6500,MATCH($A5819,Data!$A$2:$A$6500,0))</f>
        <v>0</v>
      </c>
      <c r="O5819" s="83">
        <f>INDEX(Data!J$2:J$6500,MATCH($A5819,Data!$A$2:$A$6500,0))</f>
        <v>0</v>
      </c>
      <c r="P5819" t="str">
        <f>_xlfn.XLOOKUP(B5819,Table3[RefID],Table3[Citation])</f>
        <v>Pierce et al (2012)</v>
      </c>
    </row>
    <row r="5820" spans="1:16" x14ac:dyDescent="0.35">
      <c r="A5820" s="68">
        <v>5818</v>
      </c>
      <c r="B5820" s="69">
        <v>346</v>
      </c>
      <c r="C5820" s="69">
        <v>23063</v>
      </c>
      <c r="D5820" s="69">
        <v>3298</v>
      </c>
      <c r="E5820" t="str">
        <f>INDEX(Table5[EEZ],MATCH(C5820,Table5[Colony_ID],0))</f>
        <v>Tokelau Exclusive Economic Zone</v>
      </c>
      <c r="F5820" t="str">
        <f>INDEX(Table5[Corrected Island/Colony Name],MATCH('Full Data'!C5820,Table5[Colony_ID],0))</f>
        <v>Motu Twentythree</v>
      </c>
      <c r="G5820" t="str">
        <f>INDEX(Table4[Common_Name],MATCH('Full Data'!D5820,Table4[SpcRecID],0))</f>
        <v>Common White Tern</v>
      </c>
      <c r="H5820" s="83" t="str">
        <f>INDEX(Data!E$2:E$6500,MATCH(A5820,Data!$A$2:$A$6500,0))</f>
        <v>Confirmed</v>
      </c>
      <c r="I5820" s="90">
        <f>INDEX(Data!P$2:P$6500,MATCH(A5820,Data!$A$2:$A$6500,0))</f>
        <v>2011</v>
      </c>
      <c r="J5820" s="90">
        <f>INDEX(Data!Q$2:Q$6500,MATCH($A5820,Data!$A$2:$A$6500,0))</f>
        <v>2011</v>
      </c>
      <c r="K5820" s="90">
        <f>INDEX(Data!F$2:F$6500,MATCH($A5820,Data!$A$2:$A$6500,0))</f>
        <v>0</v>
      </c>
      <c r="L5820" s="90">
        <f>INDEX(Data!G$2:G$6500,MATCH($A5820,Data!$A$2:$A$6500,0))</f>
        <v>0</v>
      </c>
      <c r="M5820" s="90">
        <f>INDEX(Data!H$2:H$6500,MATCH($A5820,Data!$A$2:$A$6500,0))</f>
        <v>0</v>
      </c>
      <c r="N5820" s="90">
        <f>INDEX(Data!I$2:I$6500,MATCH($A5820,Data!$A$2:$A$6500,0))</f>
        <v>0</v>
      </c>
      <c r="O5820" s="83">
        <f>INDEX(Data!J$2:J$6500,MATCH($A5820,Data!$A$2:$A$6500,0))</f>
        <v>0</v>
      </c>
      <c r="P5820" t="str">
        <f>_xlfn.XLOOKUP(B5820,Table3[RefID],Table3[Citation])</f>
        <v>Pierce et al (2012)</v>
      </c>
    </row>
    <row r="5821" spans="1:16" x14ac:dyDescent="0.35">
      <c r="A5821" s="68">
        <v>5819</v>
      </c>
      <c r="B5821" s="69">
        <v>346</v>
      </c>
      <c r="C5821" s="69">
        <v>23064</v>
      </c>
      <c r="D5821" s="69">
        <v>3298</v>
      </c>
      <c r="E5821" t="str">
        <f>INDEX(Table5[EEZ],MATCH(C5821,Table5[Colony_ID],0))</f>
        <v>Tokelau Exclusive Economic Zone</v>
      </c>
      <c r="F5821" t="str">
        <f>INDEX(Table5[Corrected Island/Colony Name],MATCH('Full Data'!C5821,Table5[Colony_ID],0))</f>
        <v>Motu Two</v>
      </c>
      <c r="G5821" t="str">
        <f>INDEX(Table4[Common_Name],MATCH('Full Data'!D5821,Table4[SpcRecID],0))</f>
        <v>Common White Tern</v>
      </c>
      <c r="H5821" s="83" t="str">
        <f>INDEX(Data!E$2:E$6500,MATCH(A5821,Data!$A$2:$A$6500,0))</f>
        <v>Confirmed</v>
      </c>
      <c r="I5821" s="90">
        <f>INDEX(Data!P$2:P$6500,MATCH(A5821,Data!$A$2:$A$6500,0))</f>
        <v>2011</v>
      </c>
      <c r="J5821" s="90">
        <f>INDEX(Data!Q$2:Q$6500,MATCH($A5821,Data!$A$2:$A$6500,0))</f>
        <v>2011</v>
      </c>
      <c r="K5821" s="90">
        <f>INDEX(Data!F$2:F$6500,MATCH($A5821,Data!$A$2:$A$6500,0))</f>
        <v>0</v>
      </c>
      <c r="L5821" s="90">
        <f>INDEX(Data!G$2:G$6500,MATCH($A5821,Data!$A$2:$A$6500,0))</f>
        <v>0</v>
      </c>
      <c r="M5821" s="90">
        <f>INDEX(Data!H$2:H$6500,MATCH($A5821,Data!$A$2:$A$6500,0))</f>
        <v>0</v>
      </c>
      <c r="N5821" s="90">
        <f>INDEX(Data!I$2:I$6500,MATCH($A5821,Data!$A$2:$A$6500,0))</f>
        <v>0</v>
      </c>
      <c r="O5821" s="83">
        <f>INDEX(Data!J$2:J$6500,MATCH($A5821,Data!$A$2:$A$6500,0))</f>
        <v>0</v>
      </c>
      <c r="P5821" t="str">
        <f>_xlfn.XLOOKUP(B5821,Table3[RefID],Table3[Citation])</f>
        <v>Pierce et al (2012)</v>
      </c>
    </row>
    <row r="5822" spans="1:16" x14ac:dyDescent="0.35">
      <c r="A5822" s="68">
        <v>5820</v>
      </c>
      <c r="B5822" s="69">
        <v>346</v>
      </c>
      <c r="C5822" s="69">
        <v>23052</v>
      </c>
      <c r="D5822" s="69">
        <v>3298</v>
      </c>
      <c r="E5822" t="str">
        <f>INDEX(Table5[EEZ],MATCH(C5822,Table5[Colony_ID],0))</f>
        <v>Tokelau Exclusive Economic Zone</v>
      </c>
      <c r="F5822" t="str">
        <f>INDEX(Table5[Corrected Island/Colony Name],MATCH('Full Data'!C5822,Table5[Colony_ID],0))</f>
        <v>Motu Nineteen</v>
      </c>
      <c r="G5822" t="str">
        <f>INDEX(Table4[Common_Name],MATCH('Full Data'!D5822,Table4[SpcRecID],0))</f>
        <v>Common White Tern</v>
      </c>
      <c r="H5822" s="83" t="str">
        <f>INDEX(Data!E$2:E$6500,MATCH(A5822,Data!$A$2:$A$6500,0))</f>
        <v>Confirmed</v>
      </c>
      <c r="I5822" s="90">
        <f>INDEX(Data!P$2:P$6500,MATCH(A5822,Data!$A$2:$A$6500,0))</f>
        <v>2011</v>
      </c>
      <c r="J5822" s="90">
        <f>INDEX(Data!Q$2:Q$6500,MATCH($A5822,Data!$A$2:$A$6500,0))</f>
        <v>2011</v>
      </c>
      <c r="K5822" s="90">
        <f>INDEX(Data!F$2:F$6500,MATCH($A5822,Data!$A$2:$A$6500,0))</f>
        <v>5000</v>
      </c>
      <c r="L5822" s="90">
        <f>INDEX(Data!G$2:G$6500,MATCH($A5822,Data!$A$2:$A$6500,0))</f>
        <v>5000</v>
      </c>
      <c r="M5822" s="90">
        <f>INDEX(Data!H$2:H$6500,MATCH($A5822,Data!$A$2:$A$6500,0))</f>
        <v>0</v>
      </c>
      <c r="N5822" s="90">
        <f>INDEX(Data!I$2:I$6500,MATCH($A5822,Data!$A$2:$A$6500,0))</f>
        <v>0</v>
      </c>
      <c r="O5822" s="83" t="str">
        <f>INDEX(Data!J$2:J$6500,MATCH($A5822,Data!$A$2:$A$6500,0))</f>
        <v>breeding pairs</v>
      </c>
      <c r="P5822" t="str">
        <f>_xlfn.XLOOKUP(B5822,Table3[RefID],Table3[Citation])</f>
        <v>Pierce et al (2012)</v>
      </c>
    </row>
    <row r="5823" spans="1:16" x14ac:dyDescent="0.35">
      <c r="A5823" s="68">
        <v>5821</v>
      </c>
      <c r="B5823" s="69">
        <v>346</v>
      </c>
      <c r="C5823" s="69">
        <v>23039</v>
      </c>
      <c r="D5823" s="69">
        <v>3846</v>
      </c>
      <c r="E5823" t="str">
        <f>INDEX(Table5[EEZ],MATCH(C5823,Table5[Colony_ID],0))</f>
        <v>Tokelau Exclusive Economic Zone</v>
      </c>
      <c r="F5823" t="str">
        <f>INDEX(Table5[Corrected Island/Colony Name],MATCH('Full Data'!C5823,Table5[Colony_ID],0))</f>
        <v>Palea</v>
      </c>
      <c r="G5823" t="str">
        <f>INDEX(Table4[Common_Name],MATCH('Full Data'!D5823,Table4[SpcRecID],0))</f>
        <v>Lesser Frigatebird</v>
      </c>
      <c r="H5823" s="83" t="str">
        <f>INDEX(Data!E$2:E$6500,MATCH(A5823,Data!$A$2:$A$6500,0))</f>
        <v>data deficient</v>
      </c>
      <c r="I5823" s="90">
        <f>INDEX(Data!P$2:P$6500,MATCH(A5823,Data!$A$2:$A$6500,0))</f>
        <v>2012</v>
      </c>
      <c r="J5823" s="90">
        <f>INDEX(Data!Q$2:Q$6500,MATCH($A5823,Data!$A$2:$A$6500,0))</f>
        <v>2012</v>
      </c>
      <c r="K5823" s="90">
        <f>INDEX(Data!F$2:F$6500,MATCH($A5823,Data!$A$2:$A$6500,0))</f>
        <v>110</v>
      </c>
      <c r="L5823" s="90">
        <f>INDEX(Data!G$2:G$6500,MATCH($A5823,Data!$A$2:$A$6500,0))</f>
        <v>110</v>
      </c>
      <c r="M5823" s="90">
        <f>INDEX(Data!H$2:H$6500,MATCH($A5823,Data!$A$2:$A$6500,0))</f>
        <v>0</v>
      </c>
      <c r="N5823" s="90">
        <f>INDEX(Data!I$2:I$6500,MATCH($A5823,Data!$A$2:$A$6500,0))</f>
        <v>0</v>
      </c>
      <c r="O5823" s="83" t="str">
        <f>INDEX(Data!J$2:J$6500,MATCH($A5823,Data!$A$2:$A$6500,0))</f>
        <v>individuals</v>
      </c>
      <c r="P5823" t="str">
        <f>_xlfn.XLOOKUP(B5823,Table3[RefID],Table3[Citation])</f>
        <v>Pierce et al (2012)</v>
      </c>
    </row>
    <row r="5824" spans="1:16" x14ac:dyDescent="0.35">
      <c r="A5824" s="68">
        <v>5822</v>
      </c>
      <c r="B5824" s="69">
        <v>347</v>
      </c>
      <c r="C5824" s="69">
        <v>12110</v>
      </c>
      <c r="D5824" s="69">
        <v>3295</v>
      </c>
      <c r="E5824" t="str">
        <f>INDEX(Table5[EEZ],MATCH(C5824,Table5[Colony_ID],0))</f>
        <v>Micronesian Exclusive Economic Zone</v>
      </c>
      <c r="F5824" t="str">
        <f>INDEX(Table5[Corrected Island/Colony Name],MATCH('Full Data'!C5824,Table5[Colony_ID],0))</f>
        <v>Pigelmol</v>
      </c>
      <c r="G5824" t="str">
        <f>INDEX(Table4[Common_Name],MATCH('Full Data'!D5824,Table4[SpcRecID],0))</f>
        <v>Black Noddy</v>
      </c>
      <c r="H5824" s="83" t="str">
        <f>INDEX(Data!E$2:E$6500,MATCH(A5824,Data!$A$2:$A$6500,0))</f>
        <v>Probable</v>
      </c>
      <c r="I5824" s="90">
        <f>INDEX(Data!P$2:P$6500,MATCH(A5824,Data!$A$2:$A$6500,0))</f>
        <v>1891</v>
      </c>
      <c r="J5824" s="90">
        <f>INDEX(Data!Q$2:Q$6500,MATCH($A5824,Data!$A$2:$A$6500,0))</f>
        <v>2004</v>
      </c>
      <c r="K5824" s="90">
        <f>INDEX(Data!F$2:F$6500,MATCH($A5824,Data!$A$2:$A$6500,0))</f>
        <v>0</v>
      </c>
      <c r="L5824" s="90">
        <f>INDEX(Data!G$2:G$6500,MATCH($A5824,Data!$A$2:$A$6500,0))</f>
        <v>0</v>
      </c>
      <c r="M5824" s="90">
        <f>INDEX(Data!H$2:H$6500,MATCH($A5824,Data!$A$2:$A$6500,0))</f>
        <v>1</v>
      </c>
      <c r="N5824" s="90">
        <f>INDEX(Data!I$2:I$6500,MATCH($A5824,Data!$A$2:$A$6500,0))</f>
        <v>49</v>
      </c>
      <c r="O5824" s="83" t="str">
        <f>INDEX(Data!J$2:J$6500,MATCH($A5824,Data!$A$2:$A$6500,0))</f>
        <v>mature individuals</v>
      </c>
      <c r="P5824" t="str">
        <f>_xlfn.XLOOKUP(B5824,Table3[RefID],Table3[Citation])</f>
        <v>R. Schodde (2012)</v>
      </c>
    </row>
    <row r="5825" spans="1:16" x14ac:dyDescent="0.35">
      <c r="A5825" s="68">
        <v>5823</v>
      </c>
      <c r="B5825" s="69">
        <v>347</v>
      </c>
      <c r="C5825" s="69">
        <v>12110</v>
      </c>
      <c r="D5825" s="69">
        <v>3659</v>
      </c>
      <c r="E5825" t="str">
        <f>INDEX(Table5[EEZ],MATCH(C5825,Table5[Colony_ID],0))</f>
        <v>Micronesian Exclusive Economic Zone</v>
      </c>
      <c r="F5825" t="str">
        <f>INDEX(Table5[Corrected Island/Colony Name],MATCH('Full Data'!C5825,Table5[Colony_ID],0))</f>
        <v>Pigelmol</v>
      </c>
      <c r="G5825" t="str">
        <f>INDEX(Table4[Common_Name],MATCH('Full Data'!D5825,Table4[SpcRecID],0))</f>
        <v>Brown Booby</v>
      </c>
      <c r="H5825" s="83" t="str">
        <f>INDEX(Data!E$2:E$6500,MATCH(A5825,Data!$A$2:$A$6500,0))</f>
        <v>Probable</v>
      </c>
      <c r="I5825" s="90">
        <f>INDEX(Data!P$2:P$6500,MATCH(A5825,Data!$A$2:$A$6500,0))</f>
        <v>0</v>
      </c>
      <c r="J5825" s="90">
        <f>INDEX(Data!Q$2:Q$6500,MATCH($A5825,Data!$A$2:$A$6500,0))</f>
        <v>2004</v>
      </c>
      <c r="K5825" s="90">
        <f>INDEX(Data!F$2:F$6500,MATCH($A5825,Data!$A$2:$A$6500,0))</f>
        <v>0</v>
      </c>
      <c r="L5825" s="90">
        <f>INDEX(Data!G$2:G$6500,MATCH($A5825,Data!$A$2:$A$6500,0))</f>
        <v>0</v>
      </c>
      <c r="M5825" s="90">
        <f>INDEX(Data!H$2:H$6500,MATCH($A5825,Data!$A$2:$A$6500,0))</f>
        <v>1</v>
      </c>
      <c r="N5825" s="90">
        <f>INDEX(Data!I$2:I$6500,MATCH($A5825,Data!$A$2:$A$6500,0))</f>
        <v>49</v>
      </c>
      <c r="O5825" s="83" t="str">
        <f>INDEX(Data!J$2:J$6500,MATCH($A5825,Data!$A$2:$A$6500,0))</f>
        <v>chicks</v>
      </c>
      <c r="P5825" t="str">
        <f>_xlfn.XLOOKUP(B5825,Table3[RefID],Table3[Citation])</f>
        <v>R. Schodde (2012)</v>
      </c>
    </row>
    <row r="5826" spans="1:16" x14ac:dyDescent="0.35">
      <c r="A5826" s="68">
        <v>5824</v>
      </c>
      <c r="B5826" s="69">
        <v>347</v>
      </c>
      <c r="C5826" s="69">
        <v>12110</v>
      </c>
      <c r="D5826" s="69">
        <v>3294</v>
      </c>
      <c r="E5826" t="str">
        <f>INDEX(Table5[EEZ],MATCH(C5826,Table5[Colony_ID],0))</f>
        <v>Micronesian Exclusive Economic Zone</v>
      </c>
      <c r="F5826" t="str">
        <f>INDEX(Table5[Corrected Island/Colony Name],MATCH('Full Data'!C5826,Table5[Colony_ID],0))</f>
        <v>Pigelmol</v>
      </c>
      <c r="G5826" t="str">
        <f>INDEX(Table4[Common_Name],MATCH('Full Data'!D5826,Table4[SpcRecID],0))</f>
        <v>Brown Noddy</v>
      </c>
      <c r="H5826" s="83" t="str">
        <f>INDEX(Data!E$2:E$6500,MATCH(A5826,Data!$A$2:$A$6500,0))</f>
        <v>Probable</v>
      </c>
      <c r="I5826" s="90">
        <f>INDEX(Data!P$2:P$6500,MATCH(A5826,Data!$A$2:$A$6500,0))</f>
        <v>0</v>
      </c>
      <c r="J5826" s="90">
        <f>INDEX(Data!Q$2:Q$6500,MATCH($A5826,Data!$A$2:$A$6500,0))</f>
        <v>2004</v>
      </c>
      <c r="K5826" s="90">
        <f>INDEX(Data!F$2:F$6500,MATCH($A5826,Data!$A$2:$A$6500,0))</f>
        <v>0</v>
      </c>
      <c r="L5826" s="90">
        <f>INDEX(Data!G$2:G$6500,MATCH($A5826,Data!$A$2:$A$6500,0))</f>
        <v>0</v>
      </c>
      <c r="M5826" s="90">
        <f>INDEX(Data!H$2:H$6500,MATCH($A5826,Data!$A$2:$A$6500,0))</f>
        <v>1</v>
      </c>
      <c r="N5826" s="90">
        <f>INDEX(Data!I$2:I$6500,MATCH($A5826,Data!$A$2:$A$6500,0))</f>
        <v>49</v>
      </c>
      <c r="O5826" s="83" t="str">
        <f>INDEX(Data!J$2:J$6500,MATCH($A5826,Data!$A$2:$A$6500,0))</f>
        <v>chicks</v>
      </c>
      <c r="P5826" t="str">
        <f>_xlfn.XLOOKUP(B5826,Table3[RefID],Table3[Citation])</f>
        <v>R. Schodde (2012)</v>
      </c>
    </row>
    <row r="5827" spans="1:16" x14ac:dyDescent="0.35">
      <c r="A5827" s="68">
        <v>5825</v>
      </c>
      <c r="B5827" s="69">
        <v>348</v>
      </c>
      <c r="C5827" s="69">
        <v>4032</v>
      </c>
      <c r="D5827" s="70">
        <v>3928</v>
      </c>
      <c r="E5827" t="str">
        <f>INDEX(Table5[EEZ],MATCH(C5827,Table5[Colony_ID],0))</f>
        <v>Fijian Exclusive Economic Zone</v>
      </c>
      <c r="F5827" t="str">
        <f>INDEX(Table5[Corrected Island/Colony Name],MATCH('Full Data'!C5827,Table5[Colony_ID],0))</f>
        <v>Monuriki</v>
      </c>
      <c r="G5827" t="str">
        <f>INDEX(Table4[Common_Name],MATCH('Full Data'!D5827,Table4[SpcRecID],0))</f>
        <v>Wedge-tailed Shearwater</v>
      </c>
      <c r="H5827" s="83" t="str">
        <f>INDEX(Data!E$2:E$6500,MATCH(A5827,Data!$A$2:$A$6500,0))</f>
        <v>Confirmed</v>
      </c>
      <c r="I5827" s="90">
        <f>INDEX(Data!P$2:P$6500,MATCH(A5827,Data!$A$2:$A$6500,0))</f>
        <v>2012</v>
      </c>
      <c r="J5827" s="90">
        <f>INDEX(Data!Q$2:Q$6500,MATCH($A5827,Data!$A$2:$A$6500,0))</f>
        <v>2012</v>
      </c>
      <c r="K5827" s="90">
        <f>INDEX(Data!F$2:F$6500,MATCH($A5827,Data!$A$2:$A$6500,0))</f>
        <v>1383</v>
      </c>
      <c r="L5827" s="90">
        <f>INDEX(Data!G$2:G$6500,MATCH($A5827,Data!$A$2:$A$6500,0))</f>
        <v>1383</v>
      </c>
      <c r="M5827" s="90">
        <f>INDEX(Data!H$2:H$6500,MATCH($A5827,Data!$A$2:$A$6500,0))</f>
        <v>0</v>
      </c>
      <c r="N5827" s="90">
        <f>INDEX(Data!I$2:I$6500,MATCH($A5827,Data!$A$2:$A$6500,0))</f>
        <v>0</v>
      </c>
      <c r="O5827" s="83" t="str">
        <f>INDEX(Data!J$2:J$6500,MATCH($A5827,Data!$A$2:$A$6500,0))</f>
        <v>nests</v>
      </c>
      <c r="P5827" t="str">
        <f>_xlfn.XLOOKUP(B5827,Table3[RefID],Table3[Citation])</f>
        <v>Rasalato et al (2012)</v>
      </c>
    </row>
    <row r="5828" spans="1:16" x14ac:dyDescent="0.35">
      <c r="A5828" s="68">
        <v>5826</v>
      </c>
      <c r="B5828" s="69">
        <v>349</v>
      </c>
      <c r="C5828" s="69">
        <v>22000</v>
      </c>
      <c r="D5828" s="69">
        <v>3295</v>
      </c>
      <c r="E5828" t="str">
        <f>INDEX(Table5[EEZ],MATCH(C5828,Table5[Colony_ID],0))</f>
        <v>Solomon Islands Exclusive Economic Zone</v>
      </c>
      <c r="F5828" t="str">
        <f>INDEX(Table5[Corrected Island/Colony Name],MATCH('Full Data'!C5828,Table5[Colony_ID],0))</f>
        <v>Arnavon Island</v>
      </c>
      <c r="G5828" t="str">
        <f>INDEX(Table4[Common_Name],MATCH('Full Data'!D5828,Table4[SpcRecID],0))</f>
        <v>Black Noddy</v>
      </c>
      <c r="H5828" s="83" t="str">
        <f>INDEX(Data!E$2:E$6500,MATCH(A5828,Data!$A$2:$A$6500,0))</f>
        <v>Data Deficient</v>
      </c>
      <c r="I5828" s="90">
        <f>INDEX(Data!P$2:P$6500,MATCH(A5828,Data!$A$2:$A$6500,0))</f>
        <v>1999</v>
      </c>
      <c r="J5828" s="90">
        <f>INDEX(Data!Q$2:Q$6500,MATCH($A5828,Data!$A$2:$A$6500,0))</f>
        <v>2005</v>
      </c>
      <c r="K5828" s="90">
        <f>INDEX(Data!F$2:F$6500,MATCH($A5828,Data!$A$2:$A$6500,0))</f>
        <v>130</v>
      </c>
      <c r="L5828" s="90">
        <f>INDEX(Data!G$2:G$6500,MATCH($A5828,Data!$A$2:$A$6500,0))</f>
        <v>130</v>
      </c>
      <c r="M5828" s="90">
        <f>INDEX(Data!H$2:H$6500,MATCH($A5828,Data!$A$2:$A$6500,0))</f>
        <v>0</v>
      </c>
      <c r="N5828" s="90">
        <f>INDEX(Data!I$2:I$6500,MATCH($A5828,Data!$A$2:$A$6500,0))</f>
        <v>0</v>
      </c>
      <c r="O5828" s="83" t="str">
        <f>INDEX(Data!J$2:J$6500,MATCH($A5828,Data!$A$2:$A$6500,0))</f>
        <v>individuals</v>
      </c>
      <c r="P5828" t="str">
        <f>_xlfn.XLOOKUP(B5828,Table3[RefID],Table3[Citation])</f>
        <v>Tarburton (Unpublished)</v>
      </c>
    </row>
    <row r="5829" spans="1:16" x14ac:dyDescent="0.35">
      <c r="A5829" s="68">
        <v>5827</v>
      </c>
      <c r="B5829" s="69">
        <v>349</v>
      </c>
      <c r="C5829" s="69">
        <v>19027</v>
      </c>
      <c r="D5829" s="69">
        <v>3295</v>
      </c>
      <c r="E5829" t="str">
        <f>INDEX(Table5[EEZ],MATCH(C5829,Table5[Colony_ID],0))</f>
        <v>Papua New Guinean Exclusive Economic Zone</v>
      </c>
      <c r="F5829" t="str">
        <f>INDEX(Table5[Corrected Island/Colony Name],MATCH('Full Data'!C5829,Table5[Colony_ID],0))</f>
        <v>East Islands</v>
      </c>
      <c r="G5829" t="str">
        <f>INDEX(Table4[Common_Name],MATCH('Full Data'!D5829,Table4[SpcRecID],0))</f>
        <v>Black Noddy</v>
      </c>
      <c r="H5829" s="83" t="str">
        <f>INDEX(Data!E$2:E$6500,MATCH(A5829,Data!$A$2:$A$6500,0))</f>
        <v>Data Deficient</v>
      </c>
      <c r="I5829" s="90">
        <f>INDEX(Data!P$2:P$6500,MATCH(A5829,Data!$A$2:$A$6500,0))</f>
        <v>2000</v>
      </c>
      <c r="J5829" s="90">
        <f>INDEX(Data!Q$2:Q$6500,MATCH($A5829,Data!$A$2:$A$6500,0))</f>
        <v>2000</v>
      </c>
      <c r="K5829" s="90">
        <f>INDEX(Data!F$2:F$6500,MATCH($A5829,Data!$A$2:$A$6500,0))</f>
        <v>110</v>
      </c>
      <c r="L5829" s="90">
        <f>INDEX(Data!G$2:G$6500,MATCH($A5829,Data!$A$2:$A$6500,0))</f>
        <v>110</v>
      </c>
      <c r="M5829" s="90">
        <f>INDEX(Data!H$2:H$6500,MATCH($A5829,Data!$A$2:$A$6500,0))</f>
        <v>0</v>
      </c>
      <c r="N5829" s="90">
        <f>INDEX(Data!I$2:I$6500,MATCH($A5829,Data!$A$2:$A$6500,0))</f>
        <v>0</v>
      </c>
      <c r="O5829" s="83" t="str">
        <f>INDEX(Data!J$2:J$6500,MATCH($A5829,Data!$A$2:$A$6500,0))</f>
        <v>individuals</v>
      </c>
      <c r="P5829" t="str">
        <f>_xlfn.XLOOKUP(B5829,Table3[RefID],Table3[Citation])</f>
        <v>Tarburton (Unpublished)</v>
      </c>
    </row>
    <row r="5830" spans="1:16" x14ac:dyDescent="0.35">
      <c r="A5830" s="68">
        <v>5828</v>
      </c>
      <c r="B5830" s="69">
        <v>349</v>
      </c>
      <c r="C5830" s="69">
        <v>22006</v>
      </c>
      <c r="D5830" s="69">
        <v>3295</v>
      </c>
      <c r="E5830" t="str">
        <f>INDEX(Table5[EEZ],MATCH(C5830,Table5[Colony_ID],0))</f>
        <v>Solomon Islands Exclusive Economic Zone</v>
      </c>
      <c r="F5830" t="str">
        <f>INDEX(Table5[Corrected Island/Colony Name],MATCH('Full Data'!C5830,Table5[Colony_ID],0))</f>
        <v>Kerehikapo Island</v>
      </c>
      <c r="G5830" t="str">
        <f>INDEX(Table4[Common_Name],MATCH('Full Data'!D5830,Table4[SpcRecID],0))</f>
        <v>Black Noddy</v>
      </c>
      <c r="H5830" s="83" t="str">
        <f>INDEX(Data!E$2:E$6500,MATCH(A5830,Data!$A$2:$A$6500,0))</f>
        <v>data deficient</v>
      </c>
      <c r="I5830" s="90">
        <f>INDEX(Data!P$2:P$6500,MATCH(A5830,Data!$A$2:$A$6500,0))</f>
        <v>870</v>
      </c>
      <c r="J5830" s="90">
        <f>INDEX(Data!Q$2:Q$6500,MATCH($A5830,Data!$A$2:$A$6500,0))</f>
        <v>2005</v>
      </c>
      <c r="K5830" s="90">
        <f>INDEX(Data!F$2:F$6500,MATCH($A5830,Data!$A$2:$A$6500,0))</f>
        <v>140</v>
      </c>
      <c r="L5830" s="90">
        <f>INDEX(Data!G$2:G$6500,MATCH($A5830,Data!$A$2:$A$6500,0))</f>
        <v>140</v>
      </c>
      <c r="M5830" s="90">
        <f>INDEX(Data!H$2:H$6500,MATCH($A5830,Data!$A$2:$A$6500,0))</f>
        <v>0</v>
      </c>
      <c r="N5830" s="90">
        <f>INDEX(Data!I$2:I$6500,MATCH($A5830,Data!$A$2:$A$6500,0))</f>
        <v>0</v>
      </c>
      <c r="O5830" s="83" t="str">
        <f>INDEX(Data!J$2:J$6500,MATCH($A5830,Data!$A$2:$A$6500,0))</f>
        <v>individuals</v>
      </c>
      <c r="P5830" t="str">
        <f>_xlfn.XLOOKUP(B5830,Table3[RefID],Table3[Citation])</f>
        <v>Tarburton (Unpublished)</v>
      </c>
    </row>
    <row r="5831" spans="1:16" x14ac:dyDescent="0.35">
      <c r="A5831" s="68">
        <v>5829</v>
      </c>
      <c r="B5831" s="69">
        <v>349</v>
      </c>
      <c r="C5831" s="69">
        <v>19041</v>
      </c>
      <c r="D5831" s="69">
        <v>3295</v>
      </c>
      <c r="E5831" t="str">
        <f>INDEX(Table5[EEZ],MATCH(C5831,Table5[Colony_ID],0))</f>
        <v>Papua New Guinean Exclusive Economic Zone</v>
      </c>
      <c r="F5831" t="str">
        <f>INDEX(Table5[Corrected Island/Colony Name],MATCH('Full Data'!C5831,Table5[Colony_ID],0))</f>
        <v>Muyua</v>
      </c>
      <c r="G5831" t="str">
        <f>INDEX(Table4[Common_Name],MATCH('Full Data'!D5831,Table4[SpcRecID],0))</f>
        <v>Black Noddy</v>
      </c>
      <c r="H5831" s="83" t="str">
        <f>INDEX(Data!E$2:E$6500,MATCH(A5831,Data!$A$2:$A$6500,0))</f>
        <v>Data Deficient</v>
      </c>
      <c r="I5831" s="90">
        <f>INDEX(Data!P$2:P$6500,MATCH(A5831,Data!$A$2:$A$6500,0))</f>
        <v>1983</v>
      </c>
      <c r="J5831" s="90">
        <f>INDEX(Data!Q$2:Q$6500,MATCH($A5831,Data!$A$2:$A$6500,0))</f>
        <v>2010</v>
      </c>
      <c r="K5831" s="90">
        <f>INDEX(Data!F$2:F$6500,MATCH($A5831,Data!$A$2:$A$6500,0))</f>
        <v>0</v>
      </c>
      <c r="L5831" s="90">
        <f>INDEX(Data!G$2:G$6500,MATCH($A5831,Data!$A$2:$A$6500,0))</f>
        <v>0</v>
      </c>
      <c r="M5831" s="90">
        <f>INDEX(Data!H$2:H$6500,MATCH($A5831,Data!$A$2:$A$6500,0))</f>
        <v>0</v>
      </c>
      <c r="N5831" s="90">
        <f>INDEX(Data!I$2:I$6500,MATCH($A5831,Data!$A$2:$A$6500,0))</f>
        <v>0</v>
      </c>
      <c r="O5831" s="83">
        <f>INDEX(Data!J$2:J$6500,MATCH($A5831,Data!$A$2:$A$6500,0))</f>
        <v>0</v>
      </c>
      <c r="P5831" t="str">
        <f>_xlfn.XLOOKUP(B5831,Table3[RefID],Table3[Citation])</f>
        <v>Tarburton (Unpublished)</v>
      </c>
    </row>
    <row r="5832" spans="1:16" x14ac:dyDescent="0.35">
      <c r="A5832" s="68">
        <v>5830</v>
      </c>
      <c r="B5832" s="69">
        <v>349</v>
      </c>
      <c r="C5832" s="69">
        <v>22012</v>
      </c>
      <c r="D5832" s="69">
        <v>3295</v>
      </c>
      <c r="E5832" t="str">
        <f>INDEX(Table5[EEZ],MATCH(C5832,Table5[Colony_ID],0))</f>
        <v>Solomon Islands Exclusive Economic Zone</v>
      </c>
      <c r="F5832" t="str">
        <f>INDEX(Table5[Corrected Island/Colony Name],MATCH('Full Data'!C5832,Table5[Colony_ID],0))</f>
        <v>Gizo</v>
      </c>
      <c r="G5832" t="str">
        <f>INDEX(Table4[Common_Name],MATCH('Full Data'!D5832,Table4[SpcRecID],0))</f>
        <v>Black Noddy</v>
      </c>
      <c r="H5832" s="83" t="str">
        <f>INDEX(Data!E$2:E$6500,MATCH(A5832,Data!$A$2:$A$6500,0))</f>
        <v>data deficient</v>
      </c>
      <c r="I5832" s="90">
        <f>INDEX(Data!P$2:P$6500,MATCH(A5832,Data!$A$2:$A$6500,0))</f>
        <v>1880</v>
      </c>
      <c r="J5832" s="90">
        <f>INDEX(Data!Q$2:Q$6500,MATCH($A5832,Data!$A$2:$A$6500,0))</f>
        <v>2005</v>
      </c>
      <c r="K5832" s="90">
        <f>INDEX(Data!F$2:F$6500,MATCH($A5832,Data!$A$2:$A$6500,0))</f>
        <v>11</v>
      </c>
      <c r="L5832" s="90">
        <f>INDEX(Data!G$2:G$6500,MATCH($A5832,Data!$A$2:$A$6500,0))</f>
        <v>11</v>
      </c>
      <c r="M5832" s="90">
        <f>INDEX(Data!H$2:H$6500,MATCH($A5832,Data!$A$2:$A$6500,0))</f>
        <v>0</v>
      </c>
      <c r="N5832" s="90">
        <f>INDEX(Data!I$2:I$6500,MATCH($A5832,Data!$A$2:$A$6500,0))</f>
        <v>0</v>
      </c>
      <c r="O5832" s="83" t="str">
        <f>INDEX(Data!J$2:J$6500,MATCH($A5832,Data!$A$2:$A$6500,0))</f>
        <v>individuals</v>
      </c>
      <c r="P5832" t="str">
        <f>_xlfn.XLOOKUP(B5832,Table3[RefID],Table3[Citation])</f>
        <v>Tarburton (Unpublished)</v>
      </c>
    </row>
    <row r="5833" spans="1:16" x14ac:dyDescent="0.35">
      <c r="A5833" s="68">
        <v>5831</v>
      </c>
      <c r="B5833" s="69">
        <v>349</v>
      </c>
      <c r="C5833" s="69">
        <v>19073</v>
      </c>
      <c r="D5833" s="69">
        <v>3295</v>
      </c>
      <c r="E5833" t="str">
        <f>INDEX(Table5[EEZ],MATCH(C5833,Table5[Colony_ID],0))</f>
        <v>Papua New Guinean Exclusive Economic Zone</v>
      </c>
      <c r="F5833" t="str">
        <f>INDEX(Table5[Corrected Island/Colony Name],MATCH('Full Data'!C5833,Table5[Colony_ID],0))</f>
        <v>Libotuo</v>
      </c>
      <c r="G5833" t="str">
        <f>INDEX(Table4[Common_Name],MATCH('Full Data'!D5833,Table4[SpcRecID],0))</f>
        <v>Black Noddy</v>
      </c>
      <c r="H5833" s="83" t="str">
        <f>INDEX(Data!E$2:E$6500,MATCH(A5833,Data!$A$2:$A$6500,0))</f>
        <v>Data Deficient</v>
      </c>
      <c r="I5833" s="90">
        <f>INDEX(Data!P$2:P$6500,MATCH(A5833,Data!$A$2:$A$6500,0))</f>
        <v>2000</v>
      </c>
      <c r="J5833" s="90">
        <f>INDEX(Data!Q$2:Q$6500,MATCH($A5833,Data!$A$2:$A$6500,0))</f>
        <v>2000</v>
      </c>
      <c r="K5833" s="90">
        <f>INDEX(Data!F$2:F$6500,MATCH($A5833,Data!$A$2:$A$6500,0))</f>
        <v>50</v>
      </c>
      <c r="L5833" s="90">
        <f>INDEX(Data!G$2:G$6500,MATCH($A5833,Data!$A$2:$A$6500,0))</f>
        <v>50</v>
      </c>
      <c r="M5833" s="90">
        <f>INDEX(Data!H$2:H$6500,MATCH($A5833,Data!$A$2:$A$6500,0))</f>
        <v>0</v>
      </c>
      <c r="N5833" s="90">
        <f>INDEX(Data!I$2:I$6500,MATCH($A5833,Data!$A$2:$A$6500,0))</f>
        <v>0</v>
      </c>
      <c r="O5833" s="83" t="str">
        <f>INDEX(Data!J$2:J$6500,MATCH($A5833,Data!$A$2:$A$6500,0))</f>
        <v>individuals</v>
      </c>
      <c r="P5833" t="str">
        <f>_xlfn.XLOOKUP(B5833,Table3[RefID],Table3[Citation])</f>
        <v>Tarburton (Unpublished)</v>
      </c>
    </row>
    <row r="5834" spans="1:16" x14ac:dyDescent="0.35">
      <c r="A5834" s="68">
        <v>5832</v>
      </c>
      <c r="B5834" s="69">
        <v>349</v>
      </c>
      <c r="C5834" s="69">
        <v>19075</v>
      </c>
      <c r="D5834" s="69">
        <v>3295</v>
      </c>
      <c r="E5834" t="str">
        <f>INDEX(Table5[EEZ],MATCH(C5834,Table5[Colony_ID],0))</f>
        <v>Papua New Guinean Exclusive Economic Zone</v>
      </c>
      <c r="F5834" t="str">
        <f>INDEX(Table5[Corrected Island/Colony Name],MATCH('Full Data'!C5834,Table5[Colony_ID],0))</f>
        <v>Tench Island</v>
      </c>
      <c r="G5834" t="str">
        <f>INDEX(Table4[Common_Name],MATCH('Full Data'!D5834,Table4[SpcRecID],0))</f>
        <v>Black Noddy</v>
      </c>
      <c r="H5834" s="83" t="str">
        <f>INDEX(Data!E$2:E$6500,MATCH(A5834,Data!$A$2:$A$6500,0))</f>
        <v>confirmed</v>
      </c>
      <c r="I5834" s="90">
        <f>INDEX(Data!P$2:P$6500,MATCH(A5834,Data!$A$2:$A$6500,0))</f>
        <v>2000</v>
      </c>
      <c r="J5834" s="90">
        <f>INDEX(Data!Q$2:Q$6500,MATCH($A5834,Data!$A$2:$A$6500,0))</f>
        <v>2000</v>
      </c>
      <c r="K5834" s="90">
        <f>INDEX(Data!F$2:F$6500,MATCH($A5834,Data!$A$2:$A$6500,0))</f>
        <v>6000</v>
      </c>
      <c r="L5834" s="90">
        <f>INDEX(Data!G$2:G$6500,MATCH($A5834,Data!$A$2:$A$6500,0))</f>
        <v>6000</v>
      </c>
      <c r="M5834" s="90">
        <f>INDEX(Data!H$2:H$6500,MATCH($A5834,Data!$A$2:$A$6500,0))</f>
        <v>0</v>
      </c>
      <c r="N5834" s="90">
        <f>INDEX(Data!I$2:I$6500,MATCH($A5834,Data!$A$2:$A$6500,0))</f>
        <v>0</v>
      </c>
      <c r="O5834" s="83" t="str">
        <f>INDEX(Data!J$2:J$6500,MATCH($A5834,Data!$A$2:$A$6500,0))</f>
        <v>individuals</v>
      </c>
      <c r="P5834" t="str">
        <f>_xlfn.XLOOKUP(B5834,Table3[RefID],Table3[Citation])</f>
        <v>Tarburton (Unpublished)</v>
      </c>
    </row>
    <row r="5835" spans="1:16" x14ac:dyDescent="0.35">
      <c r="A5835" s="68">
        <v>5833</v>
      </c>
      <c r="B5835" s="69">
        <v>349</v>
      </c>
      <c r="C5835" s="69">
        <v>22037</v>
      </c>
      <c r="D5835" s="69">
        <v>3295</v>
      </c>
      <c r="E5835" t="str">
        <f>INDEX(Table5[EEZ],MATCH(C5835,Table5[Colony_ID],0))</f>
        <v>Solomon Islands Exclusive Economic Zone</v>
      </c>
      <c r="F5835" t="str">
        <f>INDEX(Table5[Corrected Island/Colony Name],MATCH('Full Data'!C5835,Table5[Colony_ID],0))</f>
        <v>Tikopia</v>
      </c>
      <c r="G5835" t="str">
        <f>INDEX(Table4[Common_Name],MATCH('Full Data'!D5835,Table4[SpcRecID],0))</f>
        <v>Black Noddy</v>
      </c>
      <c r="H5835" s="83" t="str">
        <f>INDEX(Data!E$2:E$6500,MATCH(A5835,Data!$A$2:$A$6500,0))</f>
        <v>Confirmed</v>
      </c>
      <c r="I5835" s="90">
        <f>INDEX(Data!P$2:P$6500,MATCH(A5835,Data!$A$2:$A$6500,0))</f>
        <v>1945</v>
      </c>
      <c r="J5835" s="90">
        <f>INDEX(Data!Q$2:Q$6500,MATCH($A5835,Data!$A$2:$A$6500,0))</f>
        <v>2004</v>
      </c>
      <c r="K5835" s="90">
        <f>INDEX(Data!F$2:F$6500,MATCH($A5835,Data!$A$2:$A$6500,0))</f>
        <v>0</v>
      </c>
      <c r="L5835" s="90">
        <f>INDEX(Data!G$2:G$6500,MATCH($A5835,Data!$A$2:$A$6500,0))</f>
        <v>0</v>
      </c>
      <c r="M5835" s="90">
        <f>INDEX(Data!H$2:H$6500,MATCH($A5835,Data!$A$2:$A$6500,0))</f>
        <v>0</v>
      </c>
      <c r="N5835" s="90">
        <f>INDEX(Data!I$2:I$6500,MATCH($A5835,Data!$A$2:$A$6500,0))</f>
        <v>0</v>
      </c>
      <c r="O5835" s="83">
        <f>INDEX(Data!J$2:J$6500,MATCH($A5835,Data!$A$2:$A$6500,0))</f>
        <v>0</v>
      </c>
      <c r="P5835" t="str">
        <f>_xlfn.XLOOKUP(B5835,Table3[RefID],Table3[Citation])</f>
        <v>Tarburton (Unpublished)</v>
      </c>
    </row>
    <row r="5836" spans="1:16" x14ac:dyDescent="0.35">
      <c r="A5836" s="68">
        <v>5834</v>
      </c>
      <c r="B5836" s="69">
        <v>349</v>
      </c>
      <c r="C5836" s="69">
        <v>22043</v>
      </c>
      <c r="D5836" s="69">
        <v>3295</v>
      </c>
      <c r="E5836" t="str">
        <f>INDEX(Table5[EEZ],MATCH(C5836,Table5[Colony_ID],0))</f>
        <v>Solomon Islands Exclusive Economic Zone</v>
      </c>
      <c r="F5836" t="str">
        <f>INDEX(Table5[Corrected Island/Colony Name],MATCH('Full Data'!C5836,Table5[Colony_ID],0))</f>
        <v>Wagina</v>
      </c>
      <c r="G5836" t="str">
        <f>INDEX(Table4[Common_Name],MATCH('Full Data'!D5836,Table4[SpcRecID],0))</f>
        <v>Black Noddy</v>
      </c>
      <c r="H5836" s="83" t="str">
        <f>INDEX(Data!E$2:E$6500,MATCH(A5836,Data!$A$2:$A$6500,0))</f>
        <v>Data Deficient</v>
      </c>
      <c r="I5836" s="90">
        <f>INDEX(Data!P$2:P$6500,MATCH(A5836,Data!$A$2:$A$6500,0))</f>
        <v>1996</v>
      </c>
      <c r="J5836" s="90">
        <f>INDEX(Data!Q$2:Q$6500,MATCH($A5836,Data!$A$2:$A$6500,0))</f>
        <v>2005</v>
      </c>
      <c r="K5836" s="90">
        <f>INDEX(Data!F$2:F$6500,MATCH($A5836,Data!$A$2:$A$6500,0))</f>
        <v>19</v>
      </c>
      <c r="L5836" s="90">
        <f>INDEX(Data!G$2:G$6500,MATCH($A5836,Data!$A$2:$A$6500,0))</f>
        <v>19</v>
      </c>
      <c r="M5836" s="90">
        <f>INDEX(Data!H$2:H$6500,MATCH($A5836,Data!$A$2:$A$6500,0))</f>
        <v>0</v>
      </c>
      <c r="N5836" s="90">
        <f>INDEX(Data!I$2:I$6500,MATCH($A5836,Data!$A$2:$A$6500,0))</f>
        <v>0</v>
      </c>
      <c r="O5836" s="83" t="str">
        <f>INDEX(Data!J$2:J$6500,MATCH($A5836,Data!$A$2:$A$6500,0))</f>
        <v>individuals</v>
      </c>
      <c r="P5836" t="str">
        <f>_xlfn.XLOOKUP(B5836,Table3[RefID],Table3[Citation])</f>
        <v>Tarburton (Unpublished)</v>
      </c>
    </row>
    <row r="5837" spans="1:16" x14ac:dyDescent="0.35">
      <c r="A5837" s="68">
        <v>5835</v>
      </c>
      <c r="B5837" s="69">
        <v>349</v>
      </c>
      <c r="C5837" s="69">
        <v>22000</v>
      </c>
      <c r="D5837" s="69">
        <v>3268</v>
      </c>
      <c r="E5837" t="str">
        <f>INDEX(Table5[EEZ],MATCH(C5837,Table5[Colony_ID],0))</f>
        <v>Solomon Islands Exclusive Economic Zone</v>
      </c>
      <c r="F5837" t="str">
        <f>INDEX(Table5[Corrected Island/Colony Name],MATCH('Full Data'!C5837,Table5[Colony_ID],0))</f>
        <v>Arnavon Island</v>
      </c>
      <c r="G5837" t="str">
        <f>INDEX(Table4[Common_Name],MATCH('Full Data'!D5837,Table4[SpcRecID],0))</f>
        <v>Black-naped Tern</v>
      </c>
      <c r="H5837" s="83" t="str">
        <f>INDEX(Data!E$2:E$6500,MATCH(A5837,Data!$A$2:$A$6500,0))</f>
        <v>Data Deficient</v>
      </c>
      <c r="I5837" s="90">
        <f>INDEX(Data!P$2:P$6500,MATCH(A5837,Data!$A$2:$A$6500,0))</f>
        <v>2005</v>
      </c>
      <c r="J5837" s="90">
        <f>INDEX(Data!Q$2:Q$6500,MATCH($A5837,Data!$A$2:$A$6500,0))</f>
        <v>2005</v>
      </c>
      <c r="K5837" s="90">
        <f>INDEX(Data!F$2:F$6500,MATCH($A5837,Data!$A$2:$A$6500,0))</f>
        <v>35</v>
      </c>
      <c r="L5837" s="90">
        <f>INDEX(Data!G$2:G$6500,MATCH($A5837,Data!$A$2:$A$6500,0))</f>
        <v>35</v>
      </c>
      <c r="M5837" s="90">
        <f>INDEX(Data!H$2:H$6500,MATCH($A5837,Data!$A$2:$A$6500,0))</f>
        <v>0</v>
      </c>
      <c r="N5837" s="90">
        <f>INDEX(Data!I$2:I$6500,MATCH($A5837,Data!$A$2:$A$6500,0))</f>
        <v>0</v>
      </c>
      <c r="O5837" s="83" t="str">
        <f>INDEX(Data!J$2:J$6500,MATCH($A5837,Data!$A$2:$A$6500,0))</f>
        <v>individuals</v>
      </c>
      <c r="P5837" t="str">
        <f>_xlfn.XLOOKUP(B5837,Table3[RefID],Table3[Citation])</f>
        <v>Tarburton (Unpublished)</v>
      </c>
    </row>
    <row r="5838" spans="1:16" x14ac:dyDescent="0.35">
      <c r="A5838" s="68">
        <v>5836</v>
      </c>
      <c r="B5838" s="69">
        <v>349</v>
      </c>
      <c r="C5838" s="69">
        <v>22005</v>
      </c>
      <c r="D5838" s="69">
        <v>3268</v>
      </c>
      <c r="E5838" t="str">
        <f>INDEX(Table5[EEZ],MATCH(C5838,Table5[Colony_ID],0))</f>
        <v>Solomon Islands Exclusive Economic Zone</v>
      </c>
      <c r="F5838" t="str">
        <f>INDEX(Table5[Corrected Island/Colony Name],MATCH('Full Data'!C5838,Table5[Colony_ID],0))</f>
        <v>Haycock Island</v>
      </c>
      <c r="G5838" t="str">
        <f>INDEX(Table4[Common_Name],MATCH('Full Data'!D5838,Table4[SpcRecID],0))</f>
        <v>Black-naped Tern</v>
      </c>
      <c r="H5838" s="83" t="str">
        <f>INDEX(Data!E$2:E$6500,MATCH(A5838,Data!$A$2:$A$6500,0))</f>
        <v>data deficient</v>
      </c>
      <c r="I5838" s="90">
        <f>INDEX(Data!P$2:P$6500,MATCH(A5838,Data!$A$2:$A$6500,0))</f>
        <v>2005</v>
      </c>
      <c r="J5838" s="90">
        <f>INDEX(Data!Q$2:Q$6500,MATCH($A5838,Data!$A$2:$A$6500,0))</f>
        <v>2005</v>
      </c>
      <c r="K5838" s="90">
        <f>INDEX(Data!F$2:F$6500,MATCH($A5838,Data!$A$2:$A$6500,0))</f>
        <v>9</v>
      </c>
      <c r="L5838" s="90">
        <f>INDEX(Data!G$2:G$6500,MATCH($A5838,Data!$A$2:$A$6500,0))</f>
        <v>9</v>
      </c>
      <c r="M5838" s="90">
        <f>INDEX(Data!H$2:H$6500,MATCH($A5838,Data!$A$2:$A$6500,0))</f>
        <v>0</v>
      </c>
      <c r="N5838" s="90">
        <f>INDEX(Data!I$2:I$6500,MATCH($A5838,Data!$A$2:$A$6500,0))</f>
        <v>0</v>
      </c>
      <c r="O5838" s="83" t="str">
        <f>INDEX(Data!J$2:J$6500,MATCH($A5838,Data!$A$2:$A$6500,0))</f>
        <v>individuals</v>
      </c>
      <c r="P5838" t="str">
        <f>_xlfn.XLOOKUP(B5838,Table3[RefID],Table3[Citation])</f>
        <v>Tarburton (Unpublished)</v>
      </c>
    </row>
    <row r="5839" spans="1:16" x14ac:dyDescent="0.35">
      <c r="A5839" s="68">
        <v>5837</v>
      </c>
      <c r="B5839" s="69">
        <v>349</v>
      </c>
      <c r="C5839" s="69">
        <v>22006</v>
      </c>
      <c r="D5839" s="69">
        <v>3268</v>
      </c>
      <c r="E5839" t="str">
        <f>INDEX(Table5[EEZ],MATCH(C5839,Table5[Colony_ID],0))</f>
        <v>Solomon Islands Exclusive Economic Zone</v>
      </c>
      <c r="F5839" t="str">
        <f>INDEX(Table5[Corrected Island/Colony Name],MATCH('Full Data'!C5839,Table5[Colony_ID],0))</f>
        <v>Kerehikapo Island</v>
      </c>
      <c r="G5839" t="str">
        <f>INDEX(Table4[Common_Name],MATCH('Full Data'!D5839,Table4[SpcRecID],0))</f>
        <v>Black-naped Tern</v>
      </c>
      <c r="H5839" s="83" t="str">
        <f>INDEX(Data!E$2:E$6500,MATCH(A5839,Data!$A$2:$A$6500,0))</f>
        <v>data deficient</v>
      </c>
      <c r="I5839" s="90">
        <f>INDEX(Data!P$2:P$6500,MATCH(A5839,Data!$A$2:$A$6500,0))</f>
        <v>2005</v>
      </c>
      <c r="J5839" s="90">
        <f>INDEX(Data!Q$2:Q$6500,MATCH($A5839,Data!$A$2:$A$6500,0))</f>
        <v>2005</v>
      </c>
      <c r="K5839" s="90">
        <f>INDEX(Data!F$2:F$6500,MATCH($A5839,Data!$A$2:$A$6500,0))</f>
        <v>10</v>
      </c>
      <c r="L5839" s="90">
        <f>INDEX(Data!G$2:G$6500,MATCH($A5839,Data!$A$2:$A$6500,0))</f>
        <v>10</v>
      </c>
      <c r="M5839" s="90">
        <f>INDEX(Data!H$2:H$6500,MATCH($A5839,Data!$A$2:$A$6500,0))</f>
        <v>0</v>
      </c>
      <c r="N5839" s="90">
        <f>INDEX(Data!I$2:I$6500,MATCH($A5839,Data!$A$2:$A$6500,0))</f>
        <v>0</v>
      </c>
      <c r="O5839" s="83" t="str">
        <f>INDEX(Data!J$2:J$6500,MATCH($A5839,Data!$A$2:$A$6500,0))</f>
        <v>individuals</v>
      </c>
      <c r="P5839" t="str">
        <f>_xlfn.XLOOKUP(B5839,Table3[RefID],Table3[Citation])</f>
        <v>Tarburton (Unpublished)</v>
      </c>
    </row>
    <row r="5840" spans="1:16" x14ac:dyDescent="0.35">
      <c r="A5840" s="68">
        <v>5838</v>
      </c>
      <c r="B5840" s="69">
        <v>349</v>
      </c>
      <c r="C5840" s="69">
        <v>22007</v>
      </c>
      <c r="D5840" s="69">
        <v>3268</v>
      </c>
      <c r="E5840" t="str">
        <f>INDEX(Table5[EEZ],MATCH(C5840,Table5[Colony_ID],0))</f>
        <v>Solomon Islands Exclusive Economic Zone</v>
      </c>
      <c r="F5840" t="str">
        <f>INDEX(Table5[Corrected Island/Colony Name],MATCH('Full Data'!C5840,Table5[Colony_ID],0))</f>
        <v>Kupi Island</v>
      </c>
      <c r="G5840" t="str">
        <f>INDEX(Table4[Common_Name],MATCH('Full Data'!D5840,Table4[SpcRecID],0))</f>
        <v>Black-naped Tern</v>
      </c>
      <c r="H5840" s="83" t="str">
        <f>INDEX(Data!E$2:E$6500,MATCH(A5840,Data!$A$2:$A$6500,0))</f>
        <v>data deficient</v>
      </c>
      <c r="I5840" s="90">
        <f>INDEX(Data!P$2:P$6500,MATCH(A5840,Data!$A$2:$A$6500,0))</f>
        <v>2005</v>
      </c>
      <c r="J5840" s="90">
        <f>INDEX(Data!Q$2:Q$6500,MATCH($A5840,Data!$A$2:$A$6500,0))</f>
        <v>2005</v>
      </c>
      <c r="K5840" s="90">
        <f>INDEX(Data!F$2:F$6500,MATCH($A5840,Data!$A$2:$A$6500,0))</f>
        <v>20</v>
      </c>
      <c r="L5840" s="90">
        <f>INDEX(Data!G$2:G$6500,MATCH($A5840,Data!$A$2:$A$6500,0))</f>
        <v>20</v>
      </c>
      <c r="M5840" s="90">
        <f>INDEX(Data!H$2:H$6500,MATCH($A5840,Data!$A$2:$A$6500,0))</f>
        <v>0</v>
      </c>
      <c r="N5840" s="90">
        <f>INDEX(Data!I$2:I$6500,MATCH($A5840,Data!$A$2:$A$6500,0))</f>
        <v>0</v>
      </c>
      <c r="O5840" s="83" t="str">
        <f>INDEX(Data!J$2:J$6500,MATCH($A5840,Data!$A$2:$A$6500,0))</f>
        <v>individuals</v>
      </c>
      <c r="P5840" t="str">
        <f>_xlfn.XLOOKUP(B5840,Table3[RefID],Table3[Citation])</f>
        <v>Tarburton (Unpublished)</v>
      </c>
    </row>
    <row r="5841" spans="1:16" x14ac:dyDescent="0.35">
      <c r="A5841" s="68">
        <v>5839</v>
      </c>
      <c r="B5841" s="69">
        <v>349</v>
      </c>
      <c r="C5841" s="69">
        <v>19041</v>
      </c>
      <c r="D5841" s="69">
        <v>3268</v>
      </c>
      <c r="E5841" t="str">
        <f>INDEX(Table5[EEZ],MATCH(C5841,Table5[Colony_ID],0))</f>
        <v>Papua New Guinean Exclusive Economic Zone</v>
      </c>
      <c r="F5841" t="str">
        <f>INDEX(Table5[Corrected Island/Colony Name],MATCH('Full Data'!C5841,Table5[Colony_ID],0))</f>
        <v>Muyua</v>
      </c>
      <c r="G5841" t="str">
        <f>INDEX(Table4[Common_Name],MATCH('Full Data'!D5841,Table4[SpcRecID],0))</f>
        <v>Black-naped Tern</v>
      </c>
      <c r="H5841" s="83" t="str">
        <f>INDEX(Data!E$2:E$6500,MATCH(A5841,Data!$A$2:$A$6500,0))</f>
        <v>Data Deficient</v>
      </c>
      <c r="I5841" s="90">
        <f>INDEX(Data!P$2:P$6500,MATCH(A5841,Data!$A$2:$A$6500,0))</f>
        <v>2010</v>
      </c>
      <c r="J5841" s="90">
        <f>INDEX(Data!Q$2:Q$6500,MATCH($A5841,Data!$A$2:$A$6500,0))</f>
        <v>2010</v>
      </c>
      <c r="K5841" s="90">
        <f>INDEX(Data!F$2:F$6500,MATCH($A5841,Data!$A$2:$A$6500,0))</f>
        <v>0</v>
      </c>
      <c r="L5841" s="90">
        <f>INDEX(Data!G$2:G$6500,MATCH($A5841,Data!$A$2:$A$6500,0))</f>
        <v>0</v>
      </c>
      <c r="M5841" s="90">
        <f>INDEX(Data!H$2:H$6500,MATCH($A5841,Data!$A$2:$A$6500,0))</f>
        <v>0</v>
      </c>
      <c r="N5841" s="90">
        <f>INDEX(Data!I$2:I$6500,MATCH($A5841,Data!$A$2:$A$6500,0))</f>
        <v>0</v>
      </c>
      <c r="O5841" s="83">
        <f>INDEX(Data!J$2:J$6500,MATCH($A5841,Data!$A$2:$A$6500,0))</f>
        <v>0</v>
      </c>
      <c r="P5841" t="str">
        <f>_xlfn.XLOOKUP(B5841,Table3[RefID],Table3[Citation])</f>
        <v>Tarburton (Unpublished)</v>
      </c>
    </row>
    <row r="5842" spans="1:16" x14ac:dyDescent="0.35">
      <c r="A5842" s="68">
        <v>5840</v>
      </c>
      <c r="B5842" s="69">
        <v>349</v>
      </c>
      <c r="C5842" s="69">
        <v>22015</v>
      </c>
      <c r="D5842" s="69">
        <v>3268</v>
      </c>
      <c r="E5842" t="str">
        <f>INDEX(Table5[EEZ],MATCH(C5842,Table5[Colony_ID],0))</f>
        <v>Solomon Islands Exclusive Economic Zone</v>
      </c>
      <c r="F5842" t="str">
        <f>INDEX(Table5[Corrected Island/Colony Name],MATCH('Full Data'!C5842,Table5[Colony_ID],0))</f>
        <v>Munde Mungota</v>
      </c>
      <c r="G5842" t="str">
        <f>INDEX(Table4[Common_Name],MATCH('Full Data'!D5842,Table4[SpcRecID],0))</f>
        <v>Black-naped Tern</v>
      </c>
      <c r="H5842" s="83" t="str">
        <f>INDEX(Data!E$2:E$6500,MATCH(A5842,Data!$A$2:$A$6500,0))</f>
        <v>Data Deficient</v>
      </c>
      <c r="I5842" s="90">
        <f>INDEX(Data!P$2:P$6500,MATCH(A5842,Data!$A$2:$A$6500,0))</f>
        <v>2005</v>
      </c>
      <c r="J5842" s="90">
        <f>INDEX(Data!Q$2:Q$6500,MATCH($A5842,Data!$A$2:$A$6500,0))</f>
        <v>2005</v>
      </c>
      <c r="K5842" s="90">
        <f>INDEX(Data!F$2:F$6500,MATCH($A5842,Data!$A$2:$A$6500,0))</f>
        <v>5</v>
      </c>
      <c r="L5842" s="90">
        <f>INDEX(Data!G$2:G$6500,MATCH($A5842,Data!$A$2:$A$6500,0))</f>
        <v>5</v>
      </c>
      <c r="M5842" s="90">
        <f>INDEX(Data!H$2:H$6500,MATCH($A5842,Data!$A$2:$A$6500,0))</f>
        <v>0</v>
      </c>
      <c r="N5842" s="90">
        <f>INDEX(Data!I$2:I$6500,MATCH($A5842,Data!$A$2:$A$6500,0))</f>
        <v>0</v>
      </c>
      <c r="O5842" s="83" t="str">
        <f>INDEX(Data!J$2:J$6500,MATCH($A5842,Data!$A$2:$A$6500,0))</f>
        <v>individuals</v>
      </c>
      <c r="P5842" t="str">
        <f>_xlfn.XLOOKUP(B5842,Table3[RefID],Table3[Citation])</f>
        <v>Tarburton (Unpublished)</v>
      </c>
    </row>
    <row r="5843" spans="1:16" x14ac:dyDescent="0.35">
      <c r="A5843" s="68">
        <v>5841</v>
      </c>
      <c r="B5843" s="69">
        <v>349</v>
      </c>
      <c r="C5843" s="69">
        <v>22018</v>
      </c>
      <c r="D5843" s="69">
        <v>3268</v>
      </c>
      <c r="E5843" t="str">
        <f>INDEX(Table5[EEZ],MATCH(C5843,Table5[Colony_ID],0))</f>
        <v>Solomon Islands Exclusive Economic Zone</v>
      </c>
      <c r="F5843" t="str">
        <f>INDEX(Table5[Corrected Island/Colony Name],MATCH('Full Data'!C5843,Table5[Colony_ID],0))</f>
        <v>Nusa Aghana Island</v>
      </c>
      <c r="G5843" t="str">
        <f>INDEX(Table4[Common_Name],MATCH('Full Data'!D5843,Table4[SpcRecID],0))</f>
        <v>Black-naped Tern</v>
      </c>
      <c r="H5843" s="83" t="str">
        <f>INDEX(Data!E$2:E$6500,MATCH(A5843,Data!$A$2:$A$6500,0))</f>
        <v>Data Deficient</v>
      </c>
      <c r="I5843" s="90">
        <f>INDEX(Data!P$2:P$6500,MATCH(A5843,Data!$A$2:$A$6500,0))</f>
        <v>2005</v>
      </c>
      <c r="J5843" s="90">
        <f>INDEX(Data!Q$2:Q$6500,MATCH($A5843,Data!$A$2:$A$6500,0))</f>
        <v>2005</v>
      </c>
      <c r="K5843" s="90">
        <f>INDEX(Data!F$2:F$6500,MATCH($A5843,Data!$A$2:$A$6500,0))</f>
        <v>200</v>
      </c>
      <c r="L5843" s="90">
        <f>INDEX(Data!G$2:G$6500,MATCH($A5843,Data!$A$2:$A$6500,0))</f>
        <v>200</v>
      </c>
      <c r="M5843" s="90">
        <f>INDEX(Data!H$2:H$6500,MATCH($A5843,Data!$A$2:$A$6500,0))</f>
        <v>0</v>
      </c>
      <c r="N5843" s="90">
        <f>INDEX(Data!I$2:I$6500,MATCH($A5843,Data!$A$2:$A$6500,0))</f>
        <v>0</v>
      </c>
      <c r="O5843" s="83" t="str">
        <f>INDEX(Data!J$2:J$6500,MATCH($A5843,Data!$A$2:$A$6500,0))</f>
        <v>individuals</v>
      </c>
      <c r="P5843" t="str">
        <f>_xlfn.XLOOKUP(B5843,Table3[RefID],Table3[Citation])</f>
        <v>Tarburton (Unpublished)</v>
      </c>
    </row>
    <row r="5844" spans="1:16" x14ac:dyDescent="0.35">
      <c r="A5844" s="68">
        <v>5842</v>
      </c>
      <c r="B5844" s="69">
        <v>349</v>
      </c>
      <c r="C5844" s="69">
        <v>22022</v>
      </c>
      <c r="D5844" s="69">
        <v>3268</v>
      </c>
      <c r="E5844" t="str">
        <f>INDEX(Table5[EEZ],MATCH(C5844,Table5[Colony_ID],0))</f>
        <v>Solomon Islands Exclusive Economic Zone</v>
      </c>
      <c r="F5844" t="str">
        <f>INDEX(Table5[Corrected Island/Colony Name],MATCH('Full Data'!C5844,Table5[Colony_ID],0))</f>
        <v>Nohabuna</v>
      </c>
      <c r="G5844" t="str">
        <f>INDEX(Table4[Common_Name],MATCH('Full Data'!D5844,Table4[SpcRecID],0))</f>
        <v>Black-naped Tern</v>
      </c>
      <c r="H5844" s="83" t="str">
        <f>INDEX(Data!E$2:E$6500,MATCH(A5844,Data!$A$2:$A$6500,0))</f>
        <v>Data Deficient</v>
      </c>
      <c r="I5844" s="90">
        <f>INDEX(Data!P$2:P$6500,MATCH(A5844,Data!$A$2:$A$6500,0))</f>
        <v>2005</v>
      </c>
      <c r="J5844" s="90">
        <f>INDEX(Data!Q$2:Q$6500,MATCH($A5844,Data!$A$2:$A$6500,0))</f>
        <v>2005</v>
      </c>
      <c r="K5844" s="90">
        <f>INDEX(Data!F$2:F$6500,MATCH($A5844,Data!$A$2:$A$6500,0))</f>
        <v>4</v>
      </c>
      <c r="L5844" s="90">
        <f>INDEX(Data!G$2:G$6500,MATCH($A5844,Data!$A$2:$A$6500,0))</f>
        <v>4</v>
      </c>
      <c r="M5844" s="90">
        <f>INDEX(Data!H$2:H$6500,MATCH($A5844,Data!$A$2:$A$6500,0))</f>
        <v>0</v>
      </c>
      <c r="N5844" s="90">
        <f>INDEX(Data!I$2:I$6500,MATCH($A5844,Data!$A$2:$A$6500,0))</f>
        <v>0</v>
      </c>
      <c r="O5844" s="83" t="str">
        <f>INDEX(Data!J$2:J$6500,MATCH($A5844,Data!$A$2:$A$6500,0))</f>
        <v>individuals</v>
      </c>
      <c r="P5844" t="str">
        <f>_xlfn.XLOOKUP(B5844,Table3[RefID],Table3[Citation])</f>
        <v>Tarburton (Unpublished)</v>
      </c>
    </row>
    <row r="5845" spans="1:16" x14ac:dyDescent="0.35">
      <c r="A5845" s="68">
        <v>5843</v>
      </c>
      <c r="B5845" s="69">
        <v>349</v>
      </c>
      <c r="C5845" s="69">
        <v>22029</v>
      </c>
      <c r="D5845" s="69">
        <v>3268</v>
      </c>
      <c r="E5845" t="str">
        <f>INDEX(Table5[EEZ],MATCH(C5845,Table5[Colony_ID],0))</f>
        <v>Solomon Islands Exclusive Economic Zone</v>
      </c>
      <c r="F5845" t="str">
        <f>INDEX(Table5[Corrected Island/Colony Name],MATCH('Full Data'!C5845,Table5[Colony_ID],0))</f>
        <v>Ta</v>
      </c>
      <c r="G5845" t="str">
        <f>INDEX(Table4[Common_Name],MATCH('Full Data'!D5845,Table4[SpcRecID],0))</f>
        <v>Black-naped Tern</v>
      </c>
      <c r="H5845" s="83" t="str">
        <f>INDEX(Data!E$2:E$6500,MATCH(A5845,Data!$A$2:$A$6500,0))</f>
        <v>Data Deficient</v>
      </c>
      <c r="I5845" s="90">
        <f>INDEX(Data!P$2:P$6500,MATCH(A5845,Data!$A$2:$A$6500,0))</f>
        <v>1990</v>
      </c>
      <c r="J5845" s="90">
        <f>INDEX(Data!Q$2:Q$6500,MATCH($A5845,Data!$A$2:$A$6500,0))</f>
        <v>1990</v>
      </c>
      <c r="K5845" s="90">
        <f>INDEX(Data!F$2:F$6500,MATCH($A5845,Data!$A$2:$A$6500,0))</f>
        <v>49</v>
      </c>
      <c r="L5845" s="90">
        <f>INDEX(Data!G$2:G$6500,MATCH($A5845,Data!$A$2:$A$6500,0))</f>
        <v>49</v>
      </c>
      <c r="M5845" s="90">
        <f>INDEX(Data!H$2:H$6500,MATCH($A5845,Data!$A$2:$A$6500,0))</f>
        <v>0</v>
      </c>
      <c r="N5845" s="90">
        <f>INDEX(Data!I$2:I$6500,MATCH($A5845,Data!$A$2:$A$6500,0))</f>
        <v>0</v>
      </c>
      <c r="O5845" s="83" t="str">
        <f>INDEX(Data!J$2:J$6500,MATCH($A5845,Data!$A$2:$A$6500,0))</f>
        <v>individuals</v>
      </c>
      <c r="P5845" t="str">
        <f>_xlfn.XLOOKUP(B5845,Table3[RefID],Table3[Citation])</f>
        <v>Tarburton (Unpublished)</v>
      </c>
    </row>
    <row r="5846" spans="1:16" x14ac:dyDescent="0.35">
      <c r="A5846" s="68">
        <v>5844</v>
      </c>
      <c r="B5846" s="69">
        <v>349</v>
      </c>
      <c r="C5846" s="69">
        <v>19073</v>
      </c>
      <c r="D5846" s="69">
        <v>3268</v>
      </c>
      <c r="E5846" t="str">
        <f>INDEX(Table5[EEZ],MATCH(C5846,Table5[Colony_ID],0))</f>
        <v>Papua New Guinean Exclusive Economic Zone</v>
      </c>
      <c r="F5846" t="str">
        <f>INDEX(Table5[Corrected Island/Colony Name],MATCH('Full Data'!C5846,Table5[Colony_ID],0))</f>
        <v>Libotuo</v>
      </c>
      <c r="G5846" t="str">
        <f>INDEX(Table4[Common_Name],MATCH('Full Data'!D5846,Table4[SpcRecID],0))</f>
        <v>Black-naped Tern</v>
      </c>
      <c r="H5846" s="83" t="str">
        <f>INDEX(Data!E$2:E$6500,MATCH(A5846,Data!$A$2:$A$6500,0))</f>
        <v>Data Deficient</v>
      </c>
      <c r="I5846" s="90">
        <f>INDEX(Data!P$2:P$6500,MATCH(A5846,Data!$A$2:$A$6500,0))</f>
        <v>2000</v>
      </c>
      <c r="J5846" s="90">
        <f>INDEX(Data!Q$2:Q$6500,MATCH($A5846,Data!$A$2:$A$6500,0))</f>
        <v>2000</v>
      </c>
      <c r="K5846" s="90">
        <f>INDEX(Data!F$2:F$6500,MATCH($A5846,Data!$A$2:$A$6500,0))</f>
        <v>2</v>
      </c>
      <c r="L5846" s="90">
        <f>INDEX(Data!G$2:G$6500,MATCH($A5846,Data!$A$2:$A$6500,0))</f>
        <v>2</v>
      </c>
      <c r="M5846" s="90">
        <f>INDEX(Data!H$2:H$6500,MATCH($A5846,Data!$A$2:$A$6500,0))</f>
        <v>0</v>
      </c>
      <c r="N5846" s="90">
        <f>INDEX(Data!I$2:I$6500,MATCH($A5846,Data!$A$2:$A$6500,0))</f>
        <v>0</v>
      </c>
      <c r="O5846" s="83" t="str">
        <f>INDEX(Data!J$2:J$6500,MATCH($A5846,Data!$A$2:$A$6500,0))</f>
        <v>individuals</v>
      </c>
      <c r="P5846" t="str">
        <f>_xlfn.XLOOKUP(B5846,Table3[RefID],Table3[Citation])</f>
        <v>Tarburton (Unpublished)</v>
      </c>
    </row>
    <row r="5847" spans="1:16" x14ac:dyDescent="0.35">
      <c r="A5847" s="68">
        <v>5845</v>
      </c>
      <c r="B5847" s="69">
        <v>349</v>
      </c>
      <c r="C5847" s="69">
        <v>22037</v>
      </c>
      <c r="D5847" s="69">
        <v>3268</v>
      </c>
      <c r="E5847" t="str">
        <f>INDEX(Table5[EEZ],MATCH(C5847,Table5[Colony_ID],0))</f>
        <v>Solomon Islands Exclusive Economic Zone</v>
      </c>
      <c r="F5847" t="str">
        <f>INDEX(Table5[Corrected Island/Colony Name],MATCH('Full Data'!C5847,Table5[Colony_ID],0))</f>
        <v>Tikopia</v>
      </c>
      <c r="G5847" t="str">
        <f>INDEX(Table4[Common_Name],MATCH('Full Data'!D5847,Table4[SpcRecID],0))</f>
        <v>Black-naped Tern</v>
      </c>
      <c r="H5847" s="83" t="str">
        <f>INDEX(Data!E$2:E$6500,MATCH(A5847,Data!$A$2:$A$6500,0))</f>
        <v>Data Deficient</v>
      </c>
      <c r="I5847" s="90">
        <f>INDEX(Data!P$2:P$6500,MATCH(A5847,Data!$A$2:$A$6500,0))</f>
        <v>2004</v>
      </c>
      <c r="J5847" s="90">
        <f>INDEX(Data!Q$2:Q$6500,MATCH($A5847,Data!$A$2:$A$6500,0))</f>
        <v>2004</v>
      </c>
      <c r="K5847" s="90">
        <f>INDEX(Data!F$2:F$6500,MATCH($A5847,Data!$A$2:$A$6500,0))</f>
        <v>0</v>
      </c>
      <c r="L5847" s="90">
        <f>INDEX(Data!G$2:G$6500,MATCH($A5847,Data!$A$2:$A$6500,0))</f>
        <v>0</v>
      </c>
      <c r="M5847" s="90">
        <f>INDEX(Data!H$2:H$6500,MATCH($A5847,Data!$A$2:$A$6500,0))</f>
        <v>0</v>
      </c>
      <c r="N5847" s="90">
        <f>INDEX(Data!I$2:I$6500,MATCH($A5847,Data!$A$2:$A$6500,0))</f>
        <v>0</v>
      </c>
      <c r="O5847" s="83">
        <f>INDEX(Data!J$2:J$6500,MATCH($A5847,Data!$A$2:$A$6500,0))</f>
        <v>0</v>
      </c>
      <c r="P5847" t="str">
        <f>_xlfn.XLOOKUP(B5847,Table3[RefID],Table3[Citation])</f>
        <v>Tarburton (Unpublished)</v>
      </c>
    </row>
    <row r="5848" spans="1:16" x14ac:dyDescent="0.35">
      <c r="A5848" s="68">
        <v>5846</v>
      </c>
      <c r="B5848" s="69">
        <v>349</v>
      </c>
      <c r="C5848" s="69">
        <v>22043</v>
      </c>
      <c r="D5848" s="69">
        <v>3268</v>
      </c>
      <c r="E5848" t="str">
        <f>INDEX(Table5[EEZ],MATCH(C5848,Table5[Colony_ID],0))</f>
        <v>Solomon Islands Exclusive Economic Zone</v>
      </c>
      <c r="F5848" t="str">
        <f>INDEX(Table5[Corrected Island/Colony Name],MATCH('Full Data'!C5848,Table5[Colony_ID],0))</f>
        <v>Wagina</v>
      </c>
      <c r="G5848" t="str">
        <f>INDEX(Table4[Common_Name],MATCH('Full Data'!D5848,Table4[SpcRecID],0))</f>
        <v>Black-naped Tern</v>
      </c>
      <c r="H5848" s="83" t="str">
        <f>INDEX(Data!E$2:E$6500,MATCH(A5848,Data!$A$2:$A$6500,0))</f>
        <v>Data Deficient</v>
      </c>
      <c r="I5848" s="90">
        <f>INDEX(Data!P$2:P$6500,MATCH(A5848,Data!$A$2:$A$6500,0))</f>
        <v>2005</v>
      </c>
      <c r="J5848" s="90">
        <f>INDEX(Data!Q$2:Q$6500,MATCH($A5848,Data!$A$2:$A$6500,0))</f>
        <v>2005</v>
      </c>
      <c r="K5848" s="90">
        <f>INDEX(Data!F$2:F$6500,MATCH($A5848,Data!$A$2:$A$6500,0))</f>
        <v>29</v>
      </c>
      <c r="L5848" s="90">
        <f>INDEX(Data!G$2:G$6500,MATCH($A5848,Data!$A$2:$A$6500,0))</f>
        <v>29</v>
      </c>
      <c r="M5848" s="90">
        <f>INDEX(Data!H$2:H$6500,MATCH($A5848,Data!$A$2:$A$6500,0))</f>
        <v>0</v>
      </c>
      <c r="N5848" s="90">
        <f>INDEX(Data!I$2:I$6500,MATCH($A5848,Data!$A$2:$A$6500,0))</f>
        <v>0</v>
      </c>
      <c r="O5848" s="83" t="str">
        <f>INDEX(Data!J$2:J$6500,MATCH($A5848,Data!$A$2:$A$6500,0))</f>
        <v>individuals</v>
      </c>
      <c r="P5848" t="str">
        <f>_xlfn.XLOOKUP(B5848,Table3[RefID],Table3[Citation])</f>
        <v>Tarburton (Unpublished)</v>
      </c>
    </row>
    <row r="5849" spans="1:16" x14ac:dyDescent="0.35">
      <c r="A5849" s="68">
        <v>5847</v>
      </c>
      <c r="B5849" s="69">
        <v>349</v>
      </c>
      <c r="C5849" s="69">
        <v>22028</v>
      </c>
      <c r="D5849" s="69">
        <v>3287</v>
      </c>
      <c r="E5849" t="str">
        <f>INDEX(Table5[EEZ],MATCH(C5849,Table5[Colony_ID],0))</f>
        <v>Solomon Islands Exclusive Economic Zone</v>
      </c>
      <c r="F5849" t="str">
        <f>INDEX(Table5[Corrected Island/Colony Name],MATCH('Full Data'!C5849,Table5[Colony_ID],0))</f>
        <v>Pavuvu</v>
      </c>
      <c r="G5849" t="str">
        <f>INDEX(Table4[Common_Name],MATCH('Full Data'!D5849,Table4[SpcRecID],0))</f>
        <v>Bridled Tern</v>
      </c>
      <c r="H5849" s="83" t="str">
        <f>INDEX(Data!E$2:E$6500,MATCH(A5849,Data!$A$2:$A$6500,0))</f>
        <v>data deficient</v>
      </c>
      <c r="I5849" s="90">
        <f>INDEX(Data!P$2:P$6500,MATCH(A5849,Data!$A$2:$A$6500,0))</f>
        <v>1990</v>
      </c>
      <c r="J5849" s="90">
        <f>INDEX(Data!Q$2:Q$6500,MATCH($A5849,Data!$A$2:$A$6500,0))</f>
        <v>1990</v>
      </c>
      <c r="K5849" s="90">
        <f>INDEX(Data!F$2:F$6500,MATCH($A5849,Data!$A$2:$A$6500,0))</f>
        <v>35</v>
      </c>
      <c r="L5849" s="90">
        <f>INDEX(Data!G$2:G$6500,MATCH($A5849,Data!$A$2:$A$6500,0))</f>
        <v>35</v>
      </c>
      <c r="M5849" s="90">
        <f>INDEX(Data!H$2:H$6500,MATCH($A5849,Data!$A$2:$A$6500,0))</f>
        <v>0</v>
      </c>
      <c r="N5849" s="90">
        <f>INDEX(Data!I$2:I$6500,MATCH($A5849,Data!$A$2:$A$6500,0))</f>
        <v>0</v>
      </c>
      <c r="O5849" s="83" t="str">
        <f>INDEX(Data!J$2:J$6500,MATCH($A5849,Data!$A$2:$A$6500,0))</f>
        <v>individuals</v>
      </c>
      <c r="P5849" t="str">
        <f>_xlfn.XLOOKUP(B5849,Table3[RefID],Table3[Citation])</f>
        <v>Tarburton (Unpublished)</v>
      </c>
    </row>
    <row r="5850" spans="1:16" x14ac:dyDescent="0.35">
      <c r="A5850" s="68">
        <v>5848</v>
      </c>
      <c r="B5850" s="69">
        <v>349</v>
      </c>
      <c r="C5850" s="69">
        <v>19073</v>
      </c>
      <c r="D5850" s="69">
        <v>3287</v>
      </c>
      <c r="E5850" t="str">
        <f>INDEX(Table5[EEZ],MATCH(C5850,Table5[Colony_ID],0))</f>
        <v>Papua New Guinean Exclusive Economic Zone</v>
      </c>
      <c r="F5850" t="str">
        <f>INDEX(Table5[Corrected Island/Colony Name],MATCH('Full Data'!C5850,Table5[Colony_ID],0))</f>
        <v>Libotuo</v>
      </c>
      <c r="G5850" t="str">
        <f>INDEX(Table4[Common_Name],MATCH('Full Data'!D5850,Table4[SpcRecID],0))</f>
        <v>Bridled Tern</v>
      </c>
      <c r="H5850" s="83" t="str">
        <f>INDEX(Data!E$2:E$6500,MATCH(A5850,Data!$A$2:$A$6500,0))</f>
        <v>Data Deficient</v>
      </c>
      <c r="I5850" s="90">
        <f>INDEX(Data!P$2:P$6500,MATCH(A5850,Data!$A$2:$A$6500,0))</f>
        <v>2000</v>
      </c>
      <c r="J5850" s="90">
        <f>INDEX(Data!Q$2:Q$6500,MATCH($A5850,Data!$A$2:$A$6500,0))</f>
        <v>2000</v>
      </c>
      <c r="K5850" s="90">
        <f>INDEX(Data!F$2:F$6500,MATCH($A5850,Data!$A$2:$A$6500,0))</f>
        <v>2</v>
      </c>
      <c r="L5850" s="90">
        <f>INDEX(Data!G$2:G$6500,MATCH($A5850,Data!$A$2:$A$6500,0))</f>
        <v>2</v>
      </c>
      <c r="M5850" s="90">
        <f>INDEX(Data!H$2:H$6500,MATCH($A5850,Data!$A$2:$A$6500,0))</f>
        <v>0</v>
      </c>
      <c r="N5850" s="90">
        <f>INDEX(Data!I$2:I$6500,MATCH($A5850,Data!$A$2:$A$6500,0))</f>
        <v>0</v>
      </c>
      <c r="O5850" s="83" t="str">
        <f>INDEX(Data!J$2:J$6500,MATCH($A5850,Data!$A$2:$A$6500,0))</f>
        <v>individuals</v>
      </c>
      <c r="P5850" t="str">
        <f>_xlfn.XLOOKUP(B5850,Table3[RefID],Table3[Citation])</f>
        <v>Tarburton (Unpublished)</v>
      </c>
    </row>
    <row r="5851" spans="1:16" x14ac:dyDescent="0.35">
      <c r="A5851" s="68">
        <v>5849</v>
      </c>
      <c r="B5851" s="69">
        <v>349</v>
      </c>
      <c r="C5851" s="69">
        <v>19075</v>
      </c>
      <c r="D5851" s="69">
        <v>3287</v>
      </c>
      <c r="E5851" t="str">
        <f>INDEX(Table5[EEZ],MATCH(C5851,Table5[Colony_ID],0))</f>
        <v>Papua New Guinean Exclusive Economic Zone</v>
      </c>
      <c r="F5851" t="str">
        <f>INDEX(Table5[Corrected Island/Colony Name],MATCH('Full Data'!C5851,Table5[Colony_ID],0))</f>
        <v>Tench Island</v>
      </c>
      <c r="G5851" t="str">
        <f>INDEX(Table4[Common_Name],MATCH('Full Data'!D5851,Table4[SpcRecID],0))</f>
        <v>Bridled Tern</v>
      </c>
      <c r="H5851" s="83" t="str">
        <f>INDEX(Data!E$2:E$6500,MATCH(A5851,Data!$A$2:$A$6500,0))</f>
        <v>data deficient</v>
      </c>
      <c r="I5851" s="90">
        <f>INDEX(Data!P$2:P$6500,MATCH(A5851,Data!$A$2:$A$6500,0))</f>
        <v>2000</v>
      </c>
      <c r="J5851" s="90">
        <f>INDEX(Data!Q$2:Q$6500,MATCH($A5851,Data!$A$2:$A$6500,0))</f>
        <v>2000</v>
      </c>
      <c r="K5851" s="90">
        <f>INDEX(Data!F$2:F$6500,MATCH($A5851,Data!$A$2:$A$6500,0))</f>
        <v>2</v>
      </c>
      <c r="L5851" s="90">
        <f>INDEX(Data!G$2:G$6500,MATCH($A5851,Data!$A$2:$A$6500,0))</f>
        <v>2</v>
      </c>
      <c r="M5851" s="90">
        <f>INDEX(Data!H$2:H$6500,MATCH($A5851,Data!$A$2:$A$6500,0))</f>
        <v>0</v>
      </c>
      <c r="N5851" s="90">
        <f>INDEX(Data!I$2:I$6500,MATCH($A5851,Data!$A$2:$A$6500,0))</f>
        <v>0</v>
      </c>
      <c r="O5851" s="83" t="str">
        <f>INDEX(Data!J$2:J$6500,MATCH($A5851,Data!$A$2:$A$6500,0))</f>
        <v>individuals</v>
      </c>
      <c r="P5851" t="str">
        <f>_xlfn.XLOOKUP(B5851,Table3[RefID],Table3[Citation])</f>
        <v>Tarburton (Unpublished)</v>
      </c>
    </row>
    <row r="5852" spans="1:16" x14ac:dyDescent="0.35">
      <c r="A5852" s="68">
        <v>5850</v>
      </c>
      <c r="B5852" s="69">
        <v>349</v>
      </c>
      <c r="C5852" s="69">
        <v>22002</v>
      </c>
      <c r="D5852" s="69">
        <v>3659</v>
      </c>
      <c r="E5852" t="str">
        <f>INDEX(Table5[EEZ],MATCH(C5852,Table5[Colony_ID],0))</f>
        <v>Solomon Islands Exclusive Economic Zone</v>
      </c>
      <c r="F5852" t="str">
        <f>INDEX(Table5[Corrected Island/Colony Name],MATCH('Full Data'!C5852,Table5[Colony_ID],0))</f>
        <v>Choiseul</v>
      </c>
      <c r="G5852" t="str">
        <f>INDEX(Table4[Common_Name],MATCH('Full Data'!D5852,Table4[SpcRecID],0))</f>
        <v>Brown Booby</v>
      </c>
      <c r="H5852" s="83" t="str">
        <f>INDEX(Data!E$2:E$6500,MATCH(A5852,Data!$A$2:$A$6500,0))</f>
        <v>Data Deficient</v>
      </c>
      <c r="I5852" s="90">
        <f>INDEX(Data!P$2:P$6500,MATCH(A5852,Data!$A$2:$A$6500,0))</f>
        <v>2005</v>
      </c>
      <c r="J5852" s="90">
        <f>INDEX(Data!Q$2:Q$6500,MATCH($A5852,Data!$A$2:$A$6500,0))</f>
        <v>2005</v>
      </c>
      <c r="K5852" s="90">
        <f>INDEX(Data!F$2:F$6500,MATCH($A5852,Data!$A$2:$A$6500,0))</f>
        <v>1</v>
      </c>
      <c r="L5852" s="90">
        <f>INDEX(Data!G$2:G$6500,MATCH($A5852,Data!$A$2:$A$6500,0))</f>
        <v>1</v>
      </c>
      <c r="M5852" s="90">
        <f>INDEX(Data!H$2:H$6500,MATCH($A5852,Data!$A$2:$A$6500,0))</f>
        <v>0</v>
      </c>
      <c r="N5852" s="90">
        <f>INDEX(Data!I$2:I$6500,MATCH($A5852,Data!$A$2:$A$6500,0))</f>
        <v>0</v>
      </c>
      <c r="O5852" s="83" t="str">
        <f>INDEX(Data!J$2:J$6500,MATCH($A5852,Data!$A$2:$A$6500,0))</f>
        <v>individuals</v>
      </c>
      <c r="P5852" t="str">
        <f>_xlfn.XLOOKUP(B5852,Table3[RefID],Table3[Citation])</f>
        <v>Tarburton (Unpublished)</v>
      </c>
    </row>
    <row r="5853" spans="1:16" x14ac:dyDescent="0.35">
      <c r="A5853" s="68">
        <v>5851</v>
      </c>
      <c r="B5853" s="69">
        <v>349</v>
      </c>
      <c r="C5853" s="69">
        <v>19027</v>
      </c>
      <c r="D5853" s="69">
        <v>3659</v>
      </c>
      <c r="E5853" t="str">
        <f>INDEX(Table5[EEZ],MATCH(C5853,Table5[Colony_ID],0))</f>
        <v>Papua New Guinean Exclusive Economic Zone</v>
      </c>
      <c r="F5853" t="str">
        <f>INDEX(Table5[Corrected Island/Colony Name],MATCH('Full Data'!C5853,Table5[Colony_ID],0))</f>
        <v>East Islands</v>
      </c>
      <c r="G5853" t="str">
        <f>INDEX(Table4[Common_Name],MATCH('Full Data'!D5853,Table4[SpcRecID],0))</f>
        <v>Brown Booby</v>
      </c>
      <c r="H5853" s="83" t="str">
        <f>INDEX(Data!E$2:E$6500,MATCH(A5853,Data!$A$2:$A$6500,0))</f>
        <v>Data Deficient</v>
      </c>
      <c r="I5853" s="90">
        <f>INDEX(Data!P$2:P$6500,MATCH(A5853,Data!$A$2:$A$6500,0))</f>
        <v>2000</v>
      </c>
      <c r="J5853" s="90">
        <f>INDEX(Data!Q$2:Q$6500,MATCH($A5853,Data!$A$2:$A$6500,0))</f>
        <v>2000</v>
      </c>
      <c r="K5853" s="90">
        <f>INDEX(Data!F$2:F$6500,MATCH($A5853,Data!$A$2:$A$6500,0))</f>
        <v>1</v>
      </c>
      <c r="L5853" s="90">
        <f>INDEX(Data!G$2:G$6500,MATCH($A5853,Data!$A$2:$A$6500,0))</f>
        <v>1</v>
      </c>
      <c r="M5853" s="90">
        <f>INDEX(Data!H$2:H$6500,MATCH($A5853,Data!$A$2:$A$6500,0))</f>
        <v>0</v>
      </c>
      <c r="N5853" s="90">
        <f>INDEX(Data!I$2:I$6500,MATCH($A5853,Data!$A$2:$A$6500,0))</f>
        <v>0</v>
      </c>
      <c r="O5853" s="83" t="str">
        <f>INDEX(Data!J$2:J$6500,MATCH($A5853,Data!$A$2:$A$6500,0))</f>
        <v>individuals</v>
      </c>
      <c r="P5853" t="str">
        <f>_xlfn.XLOOKUP(B5853,Table3[RefID],Table3[Citation])</f>
        <v>Tarburton (Unpublished)</v>
      </c>
    </row>
    <row r="5854" spans="1:16" x14ac:dyDescent="0.35">
      <c r="A5854" s="68">
        <v>5852</v>
      </c>
      <c r="B5854" s="69">
        <v>349</v>
      </c>
      <c r="C5854" s="69">
        <v>26014</v>
      </c>
      <c r="D5854" s="69">
        <v>3659</v>
      </c>
      <c r="E5854" t="str">
        <f>INDEX(Table5[EEZ],MATCH(C5854,Table5[Colony_ID],0))</f>
        <v>Vanuatu Exclusive Economic Zone</v>
      </c>
      <c r="F5854" t="str">
        <f>INDEX(Table5[Corrected Island/Colony Name],MATCH('Full Data'!C5854,Table5[Colony_ID],0))</f>
        <v>Mota Lava</v>
      </c>
      <c r="G5854" t="str">
        <f>INDEX(Table4[Common_Name],MATCH('Full Data'!D5854,Table4[SpcRecID],0))</f>
        <v>Brown Booby</v>
      </c>
      <c r="H5854" s="83" t="str">
        <f>INDEX(Data!E$2:E$6500,MATCH(A5854,Data!$A$2:$A$6500,0))</f>
        <v>Data Deficient</v>
      </c>
      <c r="I5854" s="90">
        <f>INDEX(Data!P$2:P$6500,MATCH(A5854,Data!$A$2:$A$6500,0))</f>
        <v>2002</v>
      </c>
      <c r="J5854" s="90">
        <f>INDEX(Data!Q$2:Q$6500,MATCH($A5854,Data!$A$2:$A$6500,0))</f>
        <v>2006</v>
      </c>
      <c r="K5854" s="90">
        <f>INDEX(Data!F$2:F$6500,MATCH($A5854,Data!$A$2:$A$6500,0))</f>
        <v>0</v>
      </c>
      <c r="L5854" s="90">
        <f>INDEX(Data!G$2:G$6500,MATCH($A5854,Data!$A$2:$A$6500,0))</f>
        <v>0</v>
      </c>
      <c r="M5854" s="90">
        <f>INDEX(Data!H$2:H$6500,MATCH($A5854,Data!$A$2:$A$6500,0))</f>
        <v>0</v>
      </c>
      <c r="N5854" s="90">
        <f>INDEX(Data!I$2:I$6500,MATCH($A5854,Data!$A$2:$A$6500,0))</f>
        <v>0</v>
      </c>
      <c r="O5854" s="83">
        <f>INDEX(Data!J$2:J$6500,MATCH($A5854,Data!$A$2:$A$6500,0))</f>
        <v>0</v>
      </c>
      <c r="P5854" t="str">
        <f>_xlfn.XLOOKUP(B5854,Table3[RefID],Table3[Citation])</f>
        <v>Tarburton (Unpublished)</v>
      </c>
    </row>
    <row r="5855" spans="1:16" x14ac:dyDescent="0.35">
      <c r="A5855" s="68">
        <v>5853</v>
      </c>
      <c r="B5855" s="69">
        <v>349</v>
      </c>
      <c r="C5855" s="69">
        <v>19075</v>
      </c>
      <c r="D5855" s="69">
        <v>3659</v>
      </c>
      <c r="E5855" t="str">
        <f>INDEX(Table5[EEZ],MATCH(C5855,Table5[Colony_ID],0))</f>
        <v>Papua New Guinean Exclusive Economic Zone</v>
      </c>
      <c r="F5855" t="str">
        <f>INDEX(Table5[Corrected Island/Colony Name],MATCH('Full Data'!C5855,Table5[Colony_ID],0))</f>
        <v>Tench Island</v>
      </c>
      <c r="G5855" t="str">
        <f>INDEX(Table4[Common_Name],MATCH('Full Data'!D5855,Table4[SpcRecID],0))</f>
        <v>Brown Booby</v>
      </c>
      <c r="H5855" s="83" t="str">
        <f>INDEX(Data!E$2:E$6500,MATCH(A5855,Data!$A$2:$A$6500,0))</f>
        <v>data deficient</v>
      </c>
      <c r="I5855" s="90">
        <f>INDEX(Data!P$2:P$6500,MATCH(A5855,Data!$A$2:$A$6500,0))</f>
        <v>2000</v>
      </c>
      <c r="J5855" s="90">
        <f>INDEX(Data!Q$2:Q$6500,MATCH($A5855,Data!$A$2:$A$6500,0))</f>
        <v>2000</v>
      </c>
      <c r="K5855" s="90">
        <f>INDEX(Data!F$2:F$6500,MATCH($A5855,Data!$A$2:$A$6500,0))</f>
        <v>2</v>
      </c>
      <c r="L5855" s="90">
        <f>INDEX(Data!G$2:G$6500,MATCH($A5855,Data!$A$2:$A$6500,0))</f>
        <v>2</v>
      </c>
      <c r="M5855" s="90">
        <f>INDEX(Data!H$2:H$6500,MATCH($A5855,Data!$A$2:$A$6500,0))</f>
        <v>0</v>
      </c>
      <c r="N5855" s="90">
        <f>INDEX(Data!I$2:I$6500,MATCH($A5855,Data!$A$2:$A$6500,0))</f>
        <v>0</v>
      </c>
      <c r="O5855" s="83" t="str">
        <f>INDEX(Data!J$2:J$6500,MATCH($A5855,Data!$A$2:$A$6500,0))</f>
        <v>individuals</v>
      </c>
      <c r="P5855" t="str">
        <f>_xlfn.XLOOKUP(B5855,Table3[RefID],Table3[Citation])</f>
        <v>Tarburton (Unpublished)</v>
      </c>
    </row>
    <row r="5856" spans="1:16" x14ac:dyDescent="0.35">
      <c r="A5856" s="68">
        <v>5854</v>
      </c>
      <c r="B5856" s="69">
        <v>349</v>
      </c>
      <c r="C5856" s="69">
        <v>22037</v>
      </c>
      <c r="D5856" s="69">
        <v>3659</v>
      </c>
      <c r="E5856" t="str">
        <f>INDEX(Table5[EEZ],MATCH(C5856,Table5[Colony_ID],0))</f>
        <v>Solomon Islands Exclusive Economic Zone</v>
      </c>
      <c r="F5856" t="str">
        <f>INDEX(Table5[Corrected Island/Colony Name],MATCH('Full Data'!C5856,Table5[Colony_ID],0))</f>
        <v>Tikopia</v>
      </c>
      <c r="G5856" t="str">
        <f>INDEX(Table4[Common_Name],MATCH('Full Data'!D5856,Table4[SpcRecID],0))</f>
        <v>Brown Booby</v>
      </c>
      <c r="H5856" s="83" t="str">
        <f>INDEX(Data!E$2:E$6500,MATCH(A5856,Data!$A$2:$A$6500,0))</f>
        <v>Confirmed</v>
      </c>
      <c r="I5856" s="90">
        <f>INDEX(Data!P$2:P$6500,MATCH(A5856,Data!$A$2:$A$6500,0))</f>
        <v>2004</v>
      </c>
      <c r="J5856" s="90">
        <f>INDEX(Data!Q$2:Q$6500,MATCH($A5856,Data!$A$2:$A$6500,0))</f>
        <v>2004</v>
      </c>
      <c r="K5856" s="90">
        <f>INDEX(Data!F$2:F$6500,MATCH($A5856,Data!$A$2:$A$6500,0))</f>
        <v>0</v>
      </c>
      <c r="L5856" s="90">
        <f>INDEX(Data!G$2:G$6500,MATCH($A5856,Data!$A$2:$A$6500,0))</f>
        <v>0</v>
      </c>
      <c r="M5856" s="90">
        <f>INDEX(Data!H$2:H$6500,MATCH($A5856,Data!$A$2:$A$6500,0))</f>
        <v>0</v>
      </c>
      <c r="N5856" s="90">
        <f>INDEX(Data!I$2:I$6500,MATCH($A5856,Data!$A$2:$A$6500,0))</f>
        <v>0</v>
      </c>
      <c r="O5856" s="83">
        <f>INDEX(Data!J$2:J$6500,MATCH($A5856,Data!$A$2:$A$6500,0))</f>
        <v>0</v>
      </c>
      <c r="P5856" t="str">
        <f>_xlfn.XLOOKUP(B5856,Table3[RefID],Table3[Citation])</f>
        <v>Tarburton (Unpublished)</v>
      </c>
    </row>
    <row r="5857" spans="1:16" x14ac:dyDescent="0.35">
      <c r="A5857" s="68">
        <v>5855</v>
      </c>
      <c r="B5857" s="69">
        <v>349</v>
      </c>
      <c r="C5857" s="69">
        <v>22000</v>
      </c>
      <c r="D5857" s="69">
        <v>3294</v>
      </c>
      <c r="E5857" t="str">
        <f>INDEX(Table5[EEZ],MATCH(C5857,Table5[Colony_ID],0))</f>
        <v>Solomon Islands Exclusive Economic Zone</v>
      </c>
      <c r="F5857" t="str">
        <f>INDEX(Table5[Corrected Island/Colony Name],MATCH('Full Data'!C5857,Table5[Colony_ID],0))</f>
        <v>Arnavon Island</v>
      </c>
      <c r="G5857" t="str">
        <f>INDEX(Table4[Common_Name],MATCH('Full Data'!D5857,Table4[SpcRecID],0))</f>
        <v>Brown Noddy</v>
      </c>
      <c r="H5857" s="83" t="str">
        <f>INDEX(Data!E$2:E$6500,MATCH(A5857,Data!$A$2:$A$6500,0))</f>
        <v>Data Deficient</v>
      </c>
      <c r="I5857" s="90">
        <f>INDEX(Data!P$2:P$6500,MATCH(A5857,Data!$A$2:$A$6500,0))</f>
        <v>2005</v>
      </c>
      <c r="J5857" s="90">
        <f>INDEX(Data!Q$2:Q$6500,MATCH($A5857,Data!$A$2:$A$6500,0))</f>
        <v>2005</v>
      </c>
      <c r="K5857" s="90">
        <f>INDEX(Data!F$2:F$6500,MATCH($A5857,Data!$A$2:$A$6500,0))</f>
        <v>21</v>
      </c>
      <c r="L5857" s="90">
        <f>INDEX(Data!G$2:G$6500,MATCH($A5857,Data!$A$2:$A$6500,0))</f>
        <v>21</v>
      </c>
      <c r="M5857" s="90">
        <f>INDEX(Data!H$2:H$6500,MATCH($A5857,Data!$A$2:$A$6500,0))</f>
        <v>0</v>
      </c>
      <c r="N5857" s="90">
        <f>INDEX(Data!I$2:I$6500,MATCH($A5857,Data!$A$2:$A$6500,0))</f>
        <v>0</v>
      </c>
      <c r="O5857" s="83" t="str">
        <f>INDEX(Data!J$2:J$6500,MATCH($A5857,Data!$A$2:$A$6500,0))</f>
        <v>individuals</v>
      </c>
      <c r="P5857" t="str">
        <f>_xlfn.XLOOKUP(B5857,Table3[RefID],Table3[Citation])</f>
        <v>Tarburton (Unpublished)</v>
      </c>
    </row>
    <row r="5858" spans="1:16" x14ac:dyDescent="0.35">
      <c r="A5858" s="68">
        <v>5856</v>
      </c>
      <c r="B5858" s="69">
        <v>349</v>
      </c>
      <c r="C5858" s="69">
        <v>19021</v>
      </c>
      <c r="D5858" s="69">
        <v>3294</v>
      </c>
      <c r="E5858" t="str">
        <f>INDEX(Table5[EEZ],MATCH(C5858,Table5[Colony_ID],0))</f>
        <v>Papua New Guinean Exclusive Economic Zone</v>
      </c>
      <c r="F5858" t="str">
        <f>INDEX(Table5[Corrected Island/Colony Name],MATCH('Full Data'!C5858,Table5[Colony_ID],0))</f>
        <v>Normanby</v>
      </c>
      <c r="G5858" t="str">
        <f>INDEX(Table4[Common_Name],MATCH('Full Data'!D5858,Table4[SpcRecID],0))</f>
        <v>Brown Noddy</v>
      </c>
      <c r="H5858" s="83" t="str">
        <f>INDEX(Data!E$2:E$6500,MATCH(A5858,Data!$A$2:$A$6500,0))</f>
        <v>confirmed</v>
      </c>
      <c r="I5858" s="90">
        <f>INDEX(Data!P$2:P$6500,MATCH(A5858,Data!$A$2:$A$6500,0))</f>
        <v>2010</v>
      </c>
      <c r="J5858" s="90">
        <f>INDEX(Data!Q$2:Q$6500,MATCH($A5858,Data!$A$2:$A$6500,0))</f>
        <v>2010</v>
      </c>
      <c r="K5858" s="90">
        <f>INDEX(Data!F$2:F$6500,MATCH($A5858,Data!$A$2:$A$6500,0))</f>
        <v>100</v>
      </c>
      <c r="L5858" s="90">
        <f>INDEX(Data!G$2:G$6500,MATCH($A5858,Data!$A$2:$A$6500,0))</f>
        <v>100</v>
      </c>
      <c r="M5858" s="90">
        <f>INDEX(Data!H$2:H$6500,MATCH($A5858,Data!$A$2:$A$6500,0))</f>
        <v>0</v>
      </c>
      <c r="N5858" s="90">
        <f>INDEX(Data!I$2:I$6500,MATCH($A5858,Data!$A$2:$A$6500,0))</f>
        <v>0</v>
      </c>
      <c r="O5858" s="83" t="str">
        <f>INDEX(Data!J$2:J$6500,MATCH($A5858,Data!$A$2:$A$6500,0))</f>
        <v>individuals</v>
      </c>
      <c r="P5858" t="str">
        <f>_xlfn.XLOOKUP(B5858,Table3[RefID],Table3[Citation])</f>
        <v>Tarburton (Unpublished)</v>
      </c>
    </row>
    <row r="5859" spans="1:16" x14ac:dyDescent="0.35">
      <c r="A5859" s="68">
        <v>5857</v>
      </c>
      <c r="B5859" s="69">
        <v>349</v>
      </c>
      <c r="C5859" s="69">
        <v>19027</v>
      </c>
      <c r="D5859" s="69">
        <v>3294</v>
      </c>
      <c r="E5859" t="str">
        <f>INDEX(Table5[EEZ],MATCH(C5859,Table5[Colony_ID],0))</f>
        <v>Papua New Guinean Exclusive Economic Zone</v>
      </c>
      <c r="F5859" t="str">
        <f>INDEX(Table5[Corrected Island/Colony Name],MATCH('Full Data'!C5859,Table5[Colony_ID],0))</f>
        <v>East Islands</v>
      </c>
      <c r="G5859" t="str">
        <f>INDEX(Table4[Common_Name],MATCH('Full Data'!D5859,Table4[SpcRecID],0))</f>
        <v>Brown Noddy</v>
      </c>
      <c r="H5859" s="83" t="str">
        <f>INDEX(Data!E$2:E$6500,MATCH(A5859,Data!$A$2:$A$6500,0))</f>
        <v>Data Deficient</v>
      </c>
      <c r="I5859" s="90">
        <f>INDEX(Data!P$2:P$6500,MATCH(A5859,Data!$A$2:$A$6500,0))</f>
        <v>2000</v>
      </c>
      <c r="J5859" s="90">
        <f>INDEX(Data!Q$2:Q$6500,MATCH($A5859,Data!$A$2:$A$6500,0))</f>
        <v>2000</v>
      </c>
      <c r="K5859" s="90">
        <f>INDEX(Data!F$2:F$6500,MATCH($A5859,Data!$A$2:$A$6500,0))</f>
        <v>3</v>
      </c>
      <c r="L5859" s="90">
        <f>INDEX(Data!G$2:G$6500,MATCH($A5859,Data!$A$2:$A$6500,0))</f>
        <v>3</v>
      </c>
      <c r="M5859" s="90">
        <f>INDEX(Data!H$2:H$6500,MATCH($A5859,Data!$A$2:$A$6500,0))</f>
        <v>0</v>
      </c>
      <c r="N5859" s="90">
        <f>INDEX(Data!I$2:I$6500,MATCH($A5859,Data!$A$2:$A$6500,0))</f>
        <v>0</v>
      </c>
      <c r="O5859" s="83" t="str">
        <f>INDEX(Data!J$2:J$6500,MATCH($A5859,Data!$A$2:$A$6500,0))</f>
        <v>individuals</v>
      </c>
      <c r="P5859" t="str">
        <f>_xlfn.XLOOKUP(B5859,Table3[RefID],Table3[Citation])</f>
        <v>Tarburton (Unpublished)</v>
      </c>
    </row>
    <row r="5860" spans="1:16" x14ac:dyDescent="0.35">
      <c r="A5860" s="68">
        <v>5858</v>
      </c>
      <c r="B5860" s="69">
        <v>349</v>
      </c>
      <c r="C5860" s="69">
        <v>22005</v>
      </c>
      <c r="D5860" s="69">
        <v>3294</v>
      </c>
      <c r="E5860" t="str">
        <f>INDEX(Table5[EEZ],MATCH(C5860,Table5[Colony_ID],0))</f>
        <v>Solomon Islands Exclusive Economic Zone</v>
      </c>
      <c r="F5860" t="str">
        <f>INDEX(Table5[Corrected Island/Colony Name],MATCH('Full Data'!C5860,Table5[Colony_ID],0))</f>
        <v>Haycock Island</v>
      </c>
      <c r="G5860" t="str">
        <f>INDEX(Table4[Common_Name],MATCH('Full Data'!D5860,Table4[SpcRecID],0))</f>
        <v>Brown Noddy</v>
      </c>
      <c r="H5860" s="83" t="str">
        <f>INDEX(Data!E$2:E$6500,MATCH(A5860,Data!$A$2:$A$6500,0))</f>
        <v>data deficient</v>
      </c>
      <c r="I5860" s="90">
        <f>INDEX(Data!P$2:P$6500,MATCH(A5860,Data!$A$2:$A$6500,0))</f>
        <v>2005</v>
      </c>
      <c r="J5860" s="90">
        <f>INDEX(Data!Q$2:Q$6500,MATCH($A5860,Data!$A$2:$A$6500,0))</f>
        <v>2005</v>
      </c>
      <c r="K5860" s="90">
        <f>INDEX(Data!F$2:F$6500,MATCH($A5860,Data!$A$2:$A$6500,0))</f>
        <v>4</v>
      </c>
      <c r="L5860" s="90">
        <f>INDEX(Data!G$2:G$6500,MATCH($A5860,Data!$A$2:$A$6500,0))</f>
        <v>4</v>
      </c>
      <c r="M5860" s="90">
        <f>INDEX(Data!H$2:H$6500,MATCH($A5860,Data!$A$2:$A$6500,0))</f>
        <v>0</v>
      </c>
      <c r="N5860" s="90">
        <f>INDEX(Data!I$2:I$6500,MATCH($A5860,Data!$A$2:$A$6500,0))</f>
        <v>0</v>
      </c>
      <c r="O5860" s="83" t="str">
        <f>INDEX(Data!J$2:J$6500,MATCH($A5860,Data!$A$2:$A$6500,0))</f>
        <v>individuals</v>
      </c>
      <c r="P5860" t="str">
        <f>_xlfn.XLOOKUP(B5860,Table3[RefID],Table3[Citation])</f>
        <v>Tarburton (Unpublished)</v>
      </c>
    </row>
    <row r="5861" spans="1:16" x14ac:dyDescent="0.35">
      <c r="A5861" s="68">
        <v>5859</v>
      </c>
      <c r="B5861" s="69">
        <v>349</v>
      </c>
      <c r="C5861" s="69">
        <v>22006</v>
      </c>
      <c r="D5861" s="69">
        <v>3294</v>
      </c>
      <c r="E5861" t="str">
        <f>INDEX(Table5[EEZ],MATCH(C5861,Table5[Colony_ID],0))</f>
        <v>Solomon Islands Exclusive Economic Zone</v>
      </c>
      <c r="F5861" t="str">
        <f>INDEX(Table5[Corrected Island/Colony Name],MATCH('Full Data'!C5861,Table5[Colony_ID],0))</f>
        <v>Kerehikapo Island</v>
      </c>
      <c r="G5861" t="str">
        <f>INDEX(Table4[Common_Name],MATCH('Full Data'!D5861,Table4[SpcRecID],0))</f>
        <v>Brown Noddy</v>
      </c>
      <c r="H5861" s="83" t="str">
        <f>INDEX(Data!E$2:E$6500,MATCH(A5861,Data!$A$2:$A$6500,0))</f>
        <v>data deficient</v>
      </c>
      <c r="I5861" s="90">
        <f>INDEX(Data!P$2:P$6500,MATCH(A5861,Data!$A$2:$A$6500,0))</f>
        <v>2005</v>
      </c>
      <c r="J5861" s="90">
        <f>INDEX(Data!Q$2:Q$6500,MATCH($A5861,Data!$A$2:$A$6500,0))</f>
        <v>2005</v>
      </c>
      <c r="K5861" s="90">
        <f>INDEX(Data!F$2:F$6500,MATCH($A5861,Data!$A$2:$A$6500,0))</f>
        <v>17</v>
      </c>
      <c r="L5861" s="90">
        <f>INDEX(Data!G$2:G$6500,MATCH($A5861,Data!$A$2:$A$6500,0))</f>
        <v>17</v>
      </c>
      <c r="M5861" s="90">
        <f>INDEX(Data!H$2:H$6500,MATCH($A5861,Data!$A$2:$A$6500,0))</f>
        <v>0</v>
      </c>
      <c r="N5861" s="90">
        <f>INDEX(Data!I$2:I$6500,MATCH($A5861,Data!$A$2:$A$6500,0))</f>
        <v>0</v>
      </c>
      <c r="O5861" s="83" t="str">
        <f>INDEX(Data!J$2:J$6500,MATCH($A5861,Data!$A$2:$A$6500,0))</f>
        <v>individuals</v>
      </c>
      <c r="P5861" t="str">
        <f>_xlfn.XLOOKUP(B5861,Table3[RefID],Table3[Citation])</f>
        <v>Tarburton (Unpublished)</v>
      </c>
    </row>
    <row r="5862" spans="1:16" x14ac:dyDescent="0.35">
      <c r="A5862" s="68">
        <v>5860</v>
      </c>
      <c r="B5862" s="69">
        <v>349</v>
      </c>
      <c r="C5862" s="69">
        <v>22007</v>
      </c>
      <c r="D5862" s="69">
        <v>3294</v>
      </c>
      <c r="E5862" t="str">
        <f>INDEX(Table5[EEZ],MATCH(C5862,Table5[Colony_ID],0))</f>
        <v>Solomon Islands Exclusive Economic Zone</v>
      </c>
      <c r="F5862" t="str">
        <f>INDEX(Table5[Corrected Island/Colony Name],MATCH('Full Data'!C5862,Table5[Colony_ID],0))</f>
        <v>Kupi Island</v>
      </c>
      <c r="G5862" t="str">
        <f>INDEX(Table4[Common_Name],MATCH('Full Data'!D5862,Table4[SpcRecID],0))</f>
        <v>Brown Noddy</v>
      </c>
      <c r="H5862" s="83" t="str">
        <f>INDEX(Data!E$2:E$6500,MATCH(A5862,Data!$A$2:$A$6500,0))</f>
        <v>data deficient</v>
      </c>
      <c r="I5862" s="90">
        <f>INDEX(Data!P$2:P$6500,MATCH(A5862,Data!$A$2:$A$6500,0))</f>
        <v>2005</v>
      </c>
      <c r="J5862" s="90">
        <f>INDEX(Data!Q$2:Q$6500,MATCH($A5862,Data!$A$2:$A$6500,0))</f>
        <v>2005</v>
      </c>
      <c r="K5862" s="90">
        <f>INDEX(Data!F$2:F$6500,MATCH($A5862,Data!$A$2:$A$6500,0))</f>
        <v>80</v>
      </c>
      <c r="L5862" s="90">
        <f>INDEX(Data!G$2:G$6500,MATCH($A5862,Data!$A$2:$A$6500,0))</f>
        <v>80</v>
      </c>
      <c r="M5862" s="90">
        <f>INDEX(Data!H$2:H$6500,MATCH($A5862,Data!$A$2:$A$6500,0))</f>
        <v>0</v>
      </c>
      <c r="N5862" s="90">
        <f>INDEX(Data!I$2:I$6500,MATCH($A5862,Data!$A$2:$A$6500,0))</f>
        <v>0</v>
      </c>
      <c r="O5862" s="83" t="str">
        <f>INDEX(Data!J$2:J$6500,MATCH($A5862,Data!$A$2:$A$6500,0))</f>
        <v>individuals</v>
      </c>
      <c r="P5862" t="str">
        <f>_xlfn.XLOOKUP(B5862,Table3[RefID],Table3[Citation])</f>
        <v>Tarburton (Unpublished)</v>
      </c>
    </row>
    <row r="5863" spans="1:16" x14ac:dyDescent="0.35">
      <c r="A5863" s="68">
        <v>5861</v>
      </c>
      <c r="B5863" s="69">
        <v>349</v>
      </c>
      <c r="C5863" s="69">
        <v>22011</v>
      </c>
      <c r="D5863" s="69">
        <v>3294</v>
      </c>
      <c r="E5863" t="str">
        <f>INDEX(Table5[EEZ],MATCH(C5863,Table5[Colony_ID],0))</f>
        <v>Solomon Islands Exclusive Economic Zone</v>
      </c>
      <c r="F5863" t="str">
        <f>INDEX(Table5[Corrected Island/Colony Name],MATCH('Full Data'!C5863,Table5[Colony_ID],0))</f>
        <v>Malaghara</v>
      </c>
      <c r="G5863" t="str">
        <f>INDEX(Table4[Common_Name],MATCH('Full Data'!D5863,Table4[SpcRecID],0))</f>
        <v>Brown Noddy</v>
      </c>
      <c r="H5863" s="83" t="str">
        <f>INDEX(Data!E$2:E$6500,MATCH(A5863,Data!$A$2:$A$6500,0))</f>
        <v>Data Deficient</v>
      </c>
      <c r="I5863" s="90">
        <f>INDEX(Data!P$2:P$6500,MATCH(A5863,Data!$A$2:$A$6500,0))</f>
        <v>2005</v>
      </c>
      <c r="J5863" s="90">
        <f>INDEX(Data!Q$2:Q$6500,MATCH($A5863,Data!$A$2:$A$6500,0))</f>
        <v>2005</v>
      </c>
      <c r="K5863" s="90">
        <f>INDEX(Data!F$2:F$6500,MATCH($A5863,Data!$A$2:$A$6500,0))</f>
        <v>150</v>
      </c>
      <c r="L5863" s="90">
        <f>INDEX(Data!G$2:G$6500,MATCH($A5863,Data!$A$2:$A$6500,0))</f>
        <v>150</v>
      </c>
      <c r="M5863" s="90">
        <f>INDEX(Data!H$2:H$6500,MATCH($A5863,Data!$A$2:$A$6500,0))</f>
        <v>0</v>
      </c>
      <c r="N5863" s="90">
        <f>INDEX(Data!I$2:I$6500,MATCH($A5863,Data!$A$2:$A$6500,0))</f>
        <v>0</v>
      </c>
      <c r="O5863" s="83" t="str">
        <f>INDEX(Data!J$2:J$6500,MATCH($A5863,Data!$A$2:$A$6500,0))</f>
        <v>individuals</v>
      </c>
      <c r="P5863" t="str">
        <f>_xlfn.XLOOKUP(B5863,Table3[RefID],Table3[Citation])</f>
        <v>Tarburton (Unpublished)</v>
      </c>
    </row>
    <row r="5864" spans="1:16" x14ac:dyDescent="0.35">
      <c r="A5864" s="68">
        <v>5862</v>
      </c>
      <c r="B5864" s="69">
        <v>349</v>
      </c>
      <c r="C5864" s="69">
        <v>22012</v>
      </c>
      <c r="D5864" s="69">
        <v>3294</v>
      </c>
      <c r="E5864" t="str">
        <f>INDEX(Table5[EEZ],MATCH(C5864,Table5[Colony_ID],0))</f>
        <v>Solomon Islands Exclusive Economic Zone</v>
      </c>
      <c r="F5864" t="str">
        <f>INDEX(Table5[Corrected Island/Colony Name],MATCH('Full Data'!C5864,Table5[Colony_ID],0))</f>
        <v>Gizo</v>
      </c>
      <c r="G5864" t="str">
        <f>INDEX(Table4[Common_Name],MATCH('Full Data'!D5864,Table4[SpcRecID],0))</f>
        <v>Brown Noddy</v>
      </c>
      <c r="H5864" s="83" t="str">
        <f>INDEX(Data!E$2:E$6500,MATCH(A5864,Data!$A$2:$A$6500,0))</f>
        <v>data deficient</v>
      </c>
      <c r="I5864" s="90">
        <f>INDEX(Data!P$2:P$6500,MATCH(A5864,Data!$A$2:$A$6500,0))</f>
        <v>2005</v>
      </c>
      <c r="J5864" s="90">
        <f>INDEX(Data!Q$2:Q$6500,MATCH($A5864,Data!$A$2:$A$6500,0))</f>
        <v>2005</v>
      </c>
      <c r="K5864" s="90">
        <f>INDEX(Data!F$2:F$6500,MATCH($A5864,Data!$A$2:$A$6500,0))</f>
        <v>3</v>
      </c>
      <c r="L5864" s="90">
        <f>INDEX(Data!G$2:G$6500,MATCH($A5864,Data!$A$2:$A$6500,0))</f>
        <v>3</v>
      </c>
      <c r="M5864" s="90">
        <f>INDEX(Data!H$2:H$6500,MATCH($A5864,Data!$A$2:$A$6500,0))</f>
        <v>0</v>
      </c>
      <c r="N5864" s="90">
        <f>INDEX(Data!I$2:I$6500,MATCH($A5864,Data!$A$2:$A$6500,0))</f>
        <v>0</v>
      </c>
      <c r="O5864" s="83" t="str">
        <f>INDEX(Data!J$2:J$6500,MATCH($A5864,Data!$A$2:$A$6500,0))</f>
        <v>individuals</v>
      </c>
      <c r="P5864" t="str">
        <f>_xlfn.XLOOKUP(B5864,Table3[RefID],Table3[Citation])</f>
        <v>Tarburton (Unpublished)</v>
      </c>
    </row>
    <row r="5865" spans="1:16" x14ac:dyDescent="0.35">
      <c r="A5865" s="68">
        <v>5863</v>
      </c>
      <c r="B5865" s="69">
        <v>349</v>
      </c>
      <c r="C5865" s="69">
        <v>22018</v>
      </c>
      <c r="D5865" s="69">
        <v>3294</v>
      </c>
      <c r="E5865" t="str">
        <f>INDEX(Table5[EEZ],MATCH(C5865,Table5[Colony_ID],0))</f>
        <v>Solomon Islands Exclusive Economic Zone</v>
      </c>
      <c r="F5865" t="str">
        <f>INDEX(Table5[Corrected Island/Colony Name],MATCH('Full Data'!C5865,Table5[Colony_ID],0))</f>
        <v>Nusa Aghana Island</v>
      </c>
      <c r="G5865" t="str">
        <f>INDEX(Table4[Common_Name],MATCH('Full Data'!D5865,Table4[SpcRecID],0))</f>
        <v>Brown Noddy</v>
      </c>
      <c r="H5865" s="83" t="str">
        <f>INDEX(Data!E$2:E$6500,MATCH(A5865,Data!$A$2:$A$6500,0))</f>
        <v>Data Deficient</v>
      </c>
      <c r="I5865" s="90">
        <f>INDEX(Data!P$2:P$6500,MATCH(A5865,Data!$A$2:$A$6500,0))</f>
        <v>2005</v>
      </c>
      <c r="J5865" s="90">
        <f>INDEX(Data!Q$2:Q$6500,MATCH($A5865,Data!$A$2:$A$6500,0))</f>
        <v>2005</v>
      </c>
      <c r="K5865" s="90">
        <f>INDEX(Data!F$2:F$6500,MATCH($A5865,Data!$A$2:$A$6500,0))</f>
        <v>4</v>
      </c>
      <c r="L5865" s="90">
        <f>INDEX(Data!G$2:G$6500,MATCH($A5865,Data!$A$2:$A$6500,0))</f>
        <v>4</v>
      </c>
      <c r="M5865" s="90">
        <f>INDEX(Data!H$2:H$6500,MATCH($A5865,Data!$A$2:$A$6500,0))</f>
        <v>0</v>
      </c>
      <c r="N5865" s="90">
        <f>INDEX(Data!I$2:I$6500,MATCH($A5865,Data!$A$2:$A$6500,0))</f>
        <v>0</v>
      </c>
      <c r="O5865" s="83" t="str">
        <f>INDEX(Data!J$2:J$6500,MATCH($A5865,Data!$A$2:$A$6500,0))</f>
        <v>individuals</v>
      </c>
      <c r="P5865" t="str">
        <f>_xlfn.XLOOKUP(B5865,Table3[RefID],Table3[Citation])</f>
        <v>Tarburton (Unpublished)</v>
      </c>
    </row>
    <row r="5866" spans="1:16" x14ac:dyDescent="0.35">
      <c r="A5866" s="68">
        <v>5864</v>
      </c>
      <c r="B5866" s="69">
        <v>349</v>
      </c>
      <c r="C5866" s="69">
        <v>22022</v>
      </c>
      <c r="D5866" s="69">
        <v>3294</v>
      </c>
      <c r="E5866" t="str">
        <f>INDEX(Table5[EEZ],MATCH(C5866,Table5[Colony_ID],0))</f>
        <v>Solomon Islands Exclusive Economic Zone</v>
      </c>
      <c r="F5866" t="str">
        <f>INDEX(Table5[Corrected Island/Colony Name],MATCH('Full Data'!C5866,Table5[Colony_ID],0))</f>
        <v>Nohabuna</v>
      </c>
      <c r="G5866" t="str">
        <f>INDEX(Table4[Common_Name],MATCH('Full Data'!D5866,Table4[SpcRecID],0))</f>
        <v>Brown Noddy</v>
      </c>
      <c r="H5866" s="83" t="str">
        <f>INDEX(Data!E$2:E$6500,MATCH(A5866,Data!$A$2:$A$6500,0))</f>
        <v>Data Deficient</v>
      </c>
      <c r="I5866" s="90">
        <f>INDEX(Data!P$2:P$6500,MATCH(A5866,Data!$A$2:$A$6500,0))</f>
        <v>2005</v>
      </c>
      <c r="J5866" s="90">
        <f>INDEX(Data!Q$2:Q$6500,MATCH($A5866,Data!$A$2:$A$6500,0))</f>
        <v>2005</v>
      </c>
      <c r="K5866" s="90">
        <f>INDEX(Data!F$2:F$6500,MATCH($A5866,Data!$A$2:$A$6500,0))</f>
        <v>2</v>
      </c>
      <c r="L5866" s="90">
        <f>INDEX(Data!G$2:G$6500,MATCH($A5866,Data!$A$2:$A$6500,0))</f>
        <v>2</v>
      </c>
      <c r="M5866" s="90">
        <f>INDEX(Data!H$2:H$6500,MATCH($A5866,Data!$A$2:$A$6500,0))</f>
        <v>0</v>
      </c>
      <c r="N5866" s="90">
        <f>INDEX(Data!I$2:I$6500,MATCH($A5866,Data!$A$2:$A$6500,0))</f>
        <v>0</v>
      </c>
      <c r="O5866" s="83" t="str">
        <f>INDEX(Data!J$2:J$6500,MATCH($A5866,Data!$A$2:$A$6500,0))</f>
        <v>individuals</v>
      </c>
      <c r="P5866" t="str">
        <f>_xlfn.XLOOKUP(B5866,Table3[RefID],Table3[Citation])</f>
        <v>Tarburton (Unpublished)</v>
      </c>
    </row>
    <row r="5867" spans="1:16" x14ac:dyDescent="0.35">
      <c r="A5867" s="68">
        <v>5865</v>
      </c>
      <c r="B5867" s="69">
        <v>349</v>
      </c>
      <c r="C5867" s="69">
        <v>19073</v>
      </c>
      <c r="D5867" s="69">
        <v>3294</v>
      </c>
      <c r="E5867" t="str">
        <f>INDEX(Table5[EEZ],MATCH(C5867,Table5[Colony_ID],0))</f>
        <v>Papua New Guinean Exclusive Economic Zone</v>
      </c>
      <c r="F5867" t="str">
        <f>INDEX(Table5[Corrected Island/Colony Name],MATCH('Full Data'!C5867,Table5[Colony_ID],0))</f>
        <v>Libotuo</v>
      </c>
      <c r="G5867" t="str">
        <f>INDEX(Table4[Common_Name],MATCH('Full Data'!D5867,Table4[SpcRecID],0))</f>
        <v>Brown Noddy</v>
      </c>
      <c r="H5867" s="83" t="str">
        <f>INDEX(Data!E$2:E$6500,MATCH(A5867,Data!$A$2:$A$6500,0))</f>
        <v>Data Deficient</v>
      </c>
      <c r="I5867" s="90">
        <f>INDEX(Data!P$2:P$6500,MATCH(A5867,Data!$A$2:$A$6500,0))</f>
        <v>2000</v>
      </c>
      <c r="J5867" s="90">
        <f>INDEX(Data!Q$2:Q$6500,MATCH($A5867,Data!$A$2:$A$6500,0))</f>
        <v>2000</v>
      </c>
      <c r="K5867" s="90">
        <f>INDEX(Data!F$2:F$6500,MATCH($A5867,Data!$A$2:$A$6500,0))</f>
        <v>1</v>
      </c>
      <c r="L5867" s="90">
        <f>INDEX(Data!G$2:G$6500,MATCH($A5867,Data!$A$2:$A$6500,0))</f>
        <v>1</v>
      </c>
      <c r="M5867" s="90">
        <f>INDEX(Data!H$2:H$6500,MATCH($A5867,Data!$A$2:$A$6500,0))</f>
        <v>0</v>
      </c>
      <c r="N5867" s="90">
        <f>INDEX(Data!I$2:I$6500,MATCH($A5867,Data!$A$2:$A$6500,0))</f>
        <v>0</v>
      </c>
      <c r="O5867" s="83" t="str">
        <f>INDEX(Data!J$2:J$6500,MATCH($A5867,Data!$A$2:$A$6500,0))</f>
        <v>individuals</v>
      </c>
      <c r="P5867" t="str">
        <f>_xlfn.XLOOKUP(B5867,Table3[RefID],Table3[Citation])</f>
        <v>Tarburton (Unpublished)</v>
      </c>
    </row>
    <row r="5868" spans="1:16" x14ac:dyDescent="0.35">
      <c r="A5868" s="68">
        <v>5866</v>
      </c>
      <c r="B5868" s="69">
        <v>349</v>
      </c>
      <c r="C5868" s="69">
        <v>19075</v>
      </c>
      <c r="D5868" s="69">
        <v>3294</v>
      </c>
      <c r="E5868" t="str">
        <f>INDEX(Table5[EEZ],MATCH(C5868,Table5[Colony_ID],0))</f>
        <v>Papua New Guinean Exclusive Economic Zone</v>
      </c>
      <c r="F5868" t="str">
        <f>INDEX(Table5[Corrected Island/Colony Name],MATCH('Full Data'!C5868,Table5[Colony_ID],0))</f>
        <v>Tench Island</v>
      </c>
      <c r="G5868" t="str">
        <f>INDEX(Table4[Common_Name],MATCH('Full Data'!D5868,Table4[SpcRecID],0))</f>
        <v>Brown Noddy</v>
      </c>
      <c r="H5868" s="83" t="str">
        <f>INDEX(Data!E$2:E$6500,MATCH(A5868,Data!$A$2:$A$6500,0))</f>
        <v>confirmed</v>
      </c>
      <c r="I5868" s="90">
        <f>INDEX(Data!P$2:P$6500,MATCH(A5868,Data!$A$2:$A$6500,0))</f>
        <v>2000</v>
      </c>
      <c r="J5868" s="90">
        <f>INDEX(Data!Q$2:Q$6500,MATCH($A5868,Data!$A$2:$A$6500,0))</f>
        <v>2000</v>
      </c>
      <c r="K5868" s="90">
        <f>INDEX(Data!F$2:F$6500,MATCH($A5868,Data!$A$2:$A$6500,0))</f>
        <v>4000</v>
      </c>
      <c r="L5868" s="90">
        <f>INDEX(Data!G$2:G$6500,MATCH($A5868,Data!$A$2:$A$6500,0))</f>
        <v>4000</v>
      </c>
      <c r="M5868" s="90">
        <f>INDEX(Data!H$2:H$6500,MATCH($A5868,Data!$A$2:$A$6500,0))</f>
        <v>0</v>
      </c>
      <c r="N5868" s="90">
        <f>INDEX(Data!I$2:I$6500,MATCH($A5868,Data!$A$2:$A$6500,0))</f>
        <v>0</v>
      </c>
      <c r="O5868" s="83" t="str">
        <f>INDEX(Data!J$2:J$6500,MATCH($A5868,Data!$A$2:$A$6500,0))</f>
        <v>individuals</v>
      </c>
      <c r="P5868" t="str">
        <f>_xlfn.XLOOKUP(B5868,Table3[RefID],Table3[Citation])</f>
        <v>Tarburton (Unpublished)</v>
      </c>
    </row>
    <row r="5869" spans="1:16" x14ac:dyDescent="0.35">
      <c r="A5869" s="68">
        <v>5867</v>
      </c>
      <c r="B5869" s="69">
        <v>349</v>
      </c>
      <c r="C5869" s="69">
        <v>22037</v>
      </c>
      <c r="D5869" s="69">
        <v>3294</v>
      </c>
      <c r="E5869" t="str">
        <f>INDEX(Table5[EEZ],MATCH(C5869,Table5[Colony_ID],0))</f>
        <v>Solomon Islands Exclusive Economic Zone</v>
      </c>
      <c r="F5869" t="str">
        <f>INDEX(Table5[Corrected Island/Colony Name],MATCH('Full Data'!C5869,Table5[Colony_ID],0))</f>
        <v>Tikopia</v>
      </c>
      <c r="G5869" t="str">
        <f>INDEX(Table4[Common_Name],MATCH('Full Data'!D5869,Table4[SpcRecID],0))</f>
        <v>Brown Noddy</v>
      </c>
      <c r="H5869" s="83" t="str">
        <f>INDEX(Data!E$2:E$6500,MATCH(A5869,Data!$A$2:$A$6500,0))</f>
        <v>Confirmed</v>
      </c>
      <c r="I5869" s="90">
        <f>INDEX(Data!P$2:P$6500,MATCH(A5869,Data!$A$2:$A$6500,0))</f>
        <v>2004</v>
      </c>
      <c r="J5869" s="90">
        <f>INDEX(Data!Q$2:Q$6500,MATCH($A5869,Data!$A$2:$A$6500,0))</f>
        <v>2004</v>
      </c>
      <c r="K5869" s="90">
        <f>INDEX(Data!F$2:F$6500,MATCH($A5869,Data!$A$2:$A$6500,0))</f>
        <v>0</v>
      </c>
      <c r="L5869" s="90">
        <f>INDEX(Data!G$2:G$6500,MATCH($A5869,Data!$A$2:$A$6500,0))</f>
        <v>0</v>
      </c>
      <c r="M5869" s="90">
        <f>INDEX(Data!H$2:H$6500,MATCH($A5869,Data!$A$2:$A$6500,0))</f>
        <v>0</v>
      </c>
      <c r="N5869" s="90">
        <f>INDEX(Data!I$2:I$6500,MATCH($A5869,Data!$A$2:$A$6500,0))</f>
        <v>0</v>
      </c>
      <c r="O5869" s="83">
        <f>INDEX(Data!J$2:J$6500,MATCH($A5869,Data!$A$2:$A$6500,0))</f>
        <v>0</v>
      </c>
      <c r="P5869" t="str">
        <f>_xlfn.XLOOKUP(B5869,Table3[RefID],Table3[Citation])</f>
        <v>Tarburton (Unpublished)</v>
      </c>
    </row>
    <row r="5870" spans="1:16" x14ac:dyDescent="0.35">
      <c r="A5870" s="68">
        <v>5868</v>
      </c>
      <c r="B5870" s="69">
        <v>349</v>
      </c>
      <c r="C5870" s="69">
        <v>22043</v>
      </c>
      <c r="D5870" s="69">
        <v>3294</v>
      </c>
      <c r="E5870" t="str">
        <f>INDEX(Table5[EEZ],MATCH(C5870,Table5[Colony_ID],0))</f>
        <v>Solomon Islands Exclusive Economic Zone</v>
      </c>
      <c r="F5870" t="str">
        <f>INDEX(Table5[Corrected Island/Colony Name],MATCH('Full Data'!C5870,Table5[Colony_ID],0))</f>
        <v>Wagina</v>
      </c>
      <c r="G5870" t="str">
        <f>INDEX(Table4[Common_Name],MATCH('Full Data'!D5870,Table4[SpcRecID],0))</f>
        <v>Brown Noddy</v>
      </c>
      <c r="H5870" s="83" t="str">
        <f>INDEX(Data!E$2:E$6500,MATCH(A5870,Data!$A$2:$A$6500,0))</f>
        <v>Data Deficient</v>
      </c>
      <c r="I5870" s="90">
        <f>INDEX(Data!P$2:P$6500,MATCH(A5870,Data!$A$2:$A$6500,0))</f>
        <v>2005</v>
      </c>
      <c r="J5870" s="90">
        <f>INDEX(Data!Q$2:Q$6500,MATCH($A5870,Data!$A$2:$A$6500,0))</f>
        <v>2005</v>
      </c>
      <c r="K5870" s="90">
        <f>INDEX(Data!F$2:F$6500,MATCH($A5870,Data!$A$2:$A$6500,0))</f>
        <v>16</v>
      </c>
      <c r="L5870" s="90">
        <f>INDEX(Data!G$2:G$6500,MATCH($A5870,Data!$A$2:$A$6500,0))</f>
        <v>16</v>
      </c>
      <c r="M5870" s="90">
        <f>INDEX(Data!H$2:H$6500,MATCH($A5870,Data!$A$2:$A$6500,0))</f>
        <v>0</v>
      </c>
      <c r="N5870" s="90">
        <f>INDEX(Data!I$2:I$6500,MATCH($A5870,Data!$A$2:$A$6500,0))</f>
        <v>0</v>
      </c>
      <c r="O5870" s="83" t="str">
        <f>INDEX(Data!J$2:J$6500,MATCH($A5870,Data!$A$2:$A$6500,0))</f>
        <v>individuals</v>
      </c>
      <c r="P5870" t="str">
        <f>_xlfn.XLOOKUP(B5870,Table3[RefID],Table3[Citation])</f>
        <v>Tarburton (Unpublished)</v>
      </c>
    </row>
    <row r="5871" spans="1:16" x14ac:dyDescent="0.35">
      <c r="A5871" s="68">
        <v>5869</v>
      </c>
      <c r="B5871" s="69">
        <v>349</v>
      </c>
      <c r="C5871" s="69">
        <v>19072</v>
      </c>
      <c r="D5871" s="69">
        <v>3298</v>
      </c>
      <c r="E5871" t="str">
        <f>INDEX(Table5[EEZ],MATCH(C5871,Table5[Colony_ID],0))</f>
        <v>Papua New Guinean Exclusive Economic Zone</v>
      </c>
      <c r="F5871" t="str">
        <f>INDEX(Table5[Corrected Island/Colony Name],MATCH('Full Data'!C5871,Table5[Colony_ID],0))</f>
        <v>Emirau</v>
      </c>
      <c r="G5871" t="str">
        <f>INDEX(Table4[Common_Name],MATCH('Full Data'!D5871,Table4[SpcRecID],0))</f>
        <v>Common White Tern</v>
      </c>
      <c r="H5871" s="83" t="str">
        <f>INDEX(Data!E$2:E$6500,MATCH(A5871,Data!$A$2:$A$6500,0))</f>
        <v>Data Deficient</v>
      </c>
      <c r="I5871" s="90">
        <f>INDEX(Data!P$2:P$6500,MATCH(A5871,Data!$A$2:$A$6500,0))</f>
        <v>2000</v>
      </c>
      <c r="J5871" s="90">
        <f>INDEX(Data!Q$2:Q$6500,MATCH($A5871,Data!$A$2:$A$6500,0))</f>
        <v>2000</v>
      </c>
      <c r="K5871" s="90">
        <f>INDEX(Data!F$2:F$6500,MATCH($A5871,Data!$A$2:$A$6500,0))</f>
        <v>10</v>
      </c>
      <c r="L5871" s="90">
        <f>INDEX(Data!G$2:G$6500,MATCH($A5871,Data!$A$2:$A$6500,0))</f>
        <v>10</v>
      </c>
      <c r="M5871" s="90">
        <f>INDEX(Data!H$2:H$6500,MATCH($A5871,Data!$A$2:$A$6500,0))</f>
        <v>0</v>
      </c>
      <c r="N5871" s="90">
        <f>INDEX(Data!I$2:I$6500,MATCH($A5871,Data!$A$2:$A$6500,0))</f>
        <v>0</v>
      </c>
      <c r="O5871" s="83" t="str">
        <f>INDEX(Data!J$2:J$6500,MATCH($A5871,Data!$A$2:$A$6500,0))</f>
        <v>individuals</v>
      </c>
      <c r="P5871" t="str">
        <f>_xlfn.XLOOKUP(B5871,Table3[RefID],Table3[Citation])</f>
        <v>Tarburton (Unpublished)</v>
      </c>
    </row>
    <row r="5872" spans="1:16" x14ac:dyDescent="0.35">
      <c r="A5872" s="68">
        <v>5870</v>
      </c>
      <c r="B5872" s="69">
        <v>349</v>
      </c>
      <c r="C5872" s="69">
        <v>19073</v>
      </c>
      <c r="D5872" s="69">
        <v>3298</v>
      </c>
      <c r="E5872" t="str">
        <f>INDEX(Table5[EEZ],MATCH(C5872,Table5[Colony_ID],0))</f>
        <v>Papua New Guinean Exclusive Economic Zone</v>
      </c>
      <c r="F5872" t="str">
        <f>INDEX(Table5[Corrected Island/Colony Name],MATCH('Full Data'!C5872,Table5[Colony_ID],0))</f>
        <v>Libotuo</v>
      </c>
      <c r="G5872" t="str">
        <f>INDEX(Table4[Common_Name],MATCH('Full Data'!D5872,Table4[SpcRecID],0))</f>
        <v>Common White Tern</v>
      </c>
      <c r="H5872" s="83" t="str">
        <f>INDEX(Data!E$2:E$6500,MATCH(A5872,Data!$A$2:$A$6500,0))</f>
        <v>Data Deficient</v>
      </c>
      <c r="I5872" s="90">
        <f>INDEX(Data!P$2:P$6500,MATCH(A5872,Data!$A$2:$A$6500,0))</f>
        <v>2000</v>
      </c>
      <c r="J5872" s="90">
        <f>INDEX(Data!Q$2:Q$6500,MATCH($A5872,Data!$A$2:$A$6500,0))</f>
        <v>2000</v>
      </c>
      <c r="K5872" s="90">
        <f>INDEX(Data!F$2:F$6500,MATCH($A5872,Data!$A$2:$A$6500,0))</f>
        <v>4</v>
      </c>
      <c r="L5872" s="90">
        <f>INDEX(Data!G$2:G$6500,MATCH($A5872,Data!$A$2:$A$6500,0))</f>
        <v>4</v>
      </c>
      <c r="M5872" s="90">
        <f>INDEX(Data!H$2:H$6500,MATCH($A5872,Data!$A$2:$A$6500,0))</f>
        <v>0</v>
      </c>
      <c r="N5872" s="90">
        <f>INDEX(Data!I$2:I$6500,MATCH($A5872,Data!$A$2:$A$6500,0))</f>
        <v>0</v>
      </c>
      <c r="O5872" s="83" t="str">
        <f>INDEX(Data!J$2:J$6500,MATCH($A5872,Data!$A$2:$A$6500,0))</f>
        <v>individuals</v>
      </c>
      <c r="P5872" t="str">
        <f>_xlfn.XLOOKUP(B5872,Table3[RefID],Table3[Citation])</f>
        <v>Tarburton (Unpublished)</v>
      </c>
    </row>
    <row r="5873" spans="1:16" x14ac:dyDescent="0.35">
      <c r="A5873" s="68">
        <v>5871</v>
      </c>
      <c r="B5873" s="69">
        <v>349</v>
      </c>
      <c r="C5873" s="69">
        <v>19075</v>
      </c>
      <c r="D5873" s="69">
        <v>3298</v>
      </c>
      <c r="E5873" t="str">
        <f>INDEX(Table5[EEZ],MATCH(C5873,Table5[Colony_ID],0))</f>
        <v>Papua New Guinean Exclusive Economic Zone</v>
      </c>
      <c r="F5873" t="str">
        <f>INDEX(Table5[Corrected Island/Colony Name],MATCH('Full Data'!C5873,Table5[Colony_ID],0))</f>
        <v>Tench Island</v>
      </c>
      <c r="G5873" t="str">
        <f>INDEX(Table4[Common_Name],MATCH('Full Data'!D5873,Table4[SpcRecID],0))</f>
        <v>Common White Tern</v>
      </c>
      <c r="H5873" s="83" t="str">
        <f>INDEX(Data!E$2:E$6500,MATCH(A5873,Data!$A$2:$A$6500,0))</f>
        <v>confirmed</v>
      </c>
      <c r="I5873" s="90">
        <f>INDEX(Data!P$2:P$6500,MATCH(A5873,Data!$A$2:$A$6500,0))</f>
        <v>2000</v>
      </c>
      <c r="J5873" s="90">
        <f>INDEX(Data!Q$2:Q$6500,MATCH($A5873,Data!$A$2:$A$6500,0))</f>
        <v>2000</v>
      </c>
      <c r="K5873" s="90">
        <f>INDEX(Data!F$2:F$6500,MATCH($A5873,Data!$A$2:$A$6500,0))</f>
        <v>60</v>
      </c>
      <c r="L5873" s="90">
        <f>INDEX(Data!G$2:G$6500,MATCH($A5873,Data!$A$2:$A$6500,0))</f>
        <v>60</v>
      </c>
      <c r="M5873" s="90">
        <f>INDEX(Data!H$2:H$6500,MATCH($A5873,Data!$A$2:$A$6500,0))</f>
        <v>0</v>
      </c>
      <c r="N5873" s="90">
        <f>INDEX(Data!I$2:I$6500,MATCH($A5873,Data!$A$2:$A$6500,0))</f>
        <v>0</v>
      </c>
      <c r="O5873" s="83" t="str">
        <f>INDEX(Data!J$2:J$6500,MATCH($A5873,Data!$A$2:$A$6500,0))</f>
        <v>nests</v>
      </c>
      <c r="P5873" t="str">
        <f>_xlfn.XLOOKUP(B5873,Table3[RefID],Table3[Citation])</f>
        <v>Tarburton (Unpublished)</v>
      </c>
    </row>
    <row r="5874" spans="1:16" x14ac:dyDescent="0.35">
      <c r="A5874" s="68">
        <v>5872</v>
      </c>
      <c r="B5874" s="69">
        <v>349</v>
      </c>
      <c r="C5874" s="69">
        <v>22037</v>
      </c>
      <c r="D5874" s="69">
        <v>3298</v>
      </c>
      <c r="E5874" t="str">
        <f>INDEX(Table5[EEZ],MATCH(C5874,Table5[Colony_ID],0))</f>
        <v>Solomon Islands Exclusive Economic Zone</v>
      </c>
      <c r="F5874" t="str">
        <f>INDEX(Table5[Corrected Island/Colony Name],MATCH('Full Data'!C5874,Table5[Colony_ID],0))</f>
        <v>Tikopia</v>
      </c>
      <c r="G5874" t="str">
        <f>INDEX(Table4[Common_Name],MATCH('Full Data'!D5874,Table4[SpcRecID],0))</f>
        <v>Common White Tern</v>
      </c>
      <c r="H5874" s="83" t="str">
        <f>INDEX(Data!E$2:E$6500,MATCH(A5874,Data!$A$2:$A$6500,0))</f>
        <v>Confirmed</v>
      </c>
      <c r="I5874" s="90">
        <f>INDEX(Data!P$2:P$6500,MATCH(A5874,Data!$A$2:$A$6500,0))</f>
        <v>2004</v>
      </c>
      <c r="J5874" s="90">
        <f>INDEX(Data!Q$2:Q$6500,MATCH($A5874,Data!$A$2:$A$6500,0))</f>
        <v>2004</v>
      </c>
      <c r="K5874" s="90">
        <f>INDEX(Data!F$2:F$6500,MATCH($A5874,Data!$A$2:$A$6500,0))</f>
        <v>0</v>
      </c>
      <c r="L5874" s="90">
        <f>INDEX(Data!G$2:G$6500,MATCH($A5874,Data!$A$2:$A$6500,0))</f>
        <v>0</v>
      </c>
      <c r="M5874" s="90">
        <f>INDEX(Data!H$2:H$6500,MATCH($A5874,Data!$A$2:$A$6500,0))</f>
        <v>0</v>
      </c>
      <c r="N5874" s="90">
        <f>INDEX(Data!I$2:I$6500,MATCH($A5874,Data!$A$2:$A$6500,0))</f>
        <v>0</v>
      </c>
      <c r="O5874" s="83">
        <f>INDEX(Data!J$2:J$6500,MATCH($A5874,Data!$A$2:$A$6500,0))</f>
        <v>0</v>
      </c>
      <c r="P5874" t="str">
        <f>_xlfn.XLOOKUP(B5874,Table3[RefID],Table3[Citation])</f>
        <v>Tarburton (Unpublished)</v>
      </c>
    </row>
    <row r="5875" spans="1:16" x14ac:dyDescent="0.35">
      <c r="A5875" s="68">
        <v>5873</v>
      </c>
      <c r="B5875" s="69">
        <v>349</v>
      </c>
      <c r="C5875" s="69">
        <v>22000</v>
      </c>
      <c r="D5875" s="69">
        <v>3263</v>
      </c>
      <c r="E5875" t="str">
        <f>INDEX(Table5[EEZ],MATCH(C5875,Table5[Colony_ID],0))</f>
        <v>Solomon Islands Exclusive Economic Zone</v>
      </c>
      <c r="F5875" t="str">
        <f>INDEX(Table5[Corrected Island/Colony Name],MATCH('Full Data'!C5875,Table5[Colony_ID],0))</f>
        <v>Arnavon Island</v>
      </c>
      <c r="G5875" t="str">
        <f>INDEX(Table4[Common_Name],MATCH('Full Data'!D5875,Table4[SpcRecID],0))</f>
        <v>Greater crested Tern</v>
      </c>
      <c r="H5875" s="83" t="str">
        <f>INDEX(Data!E$2:E$6500,MATCH(A5875,Data!$A$2:$A$6500,0))</f>
        <v>Data Deficient</v>
      </c>
      <c r="I5875" s="90">
        <f>INDEX(Data!P$2:P$6500,MATCH(A5875,Data!$A$2:$A$6500,0))</f>
        <v>2005</v>
      </c>
      <c r="J5875" s="90">
        <f>INDEX(Data!Q$2:Q$6500,MATCH($A5875,Data!$A$2:$A$6500,0))</f>
        <v>2005</v>
      </c>
      <c r="K5875" s="90">
        <f>INDEX(Data!F$2:F$6500,MATCH($A5875,Data!$A$2:$A$6500,0))</f>
        <v>2</v>
      </c>
      <c r="L5875" s="90">
        <f>INDEX(Data!G$2:G$6500,MATCH($A5875,Data!$A$2:$A$6500,0))</f>
        <v>2</v>
      </c>
      <c r="M5875" s="90">
        <f>INDEX(Data!H$2:H$6500,MATCH($A5875,Data!$A$2:$A$6500,0))</f>
        <v>0</v>
      </c>
      <c r="N5875" s="90">
        <f>INDEX(Data!I$2:I$6500,MATCH($A5875,Data!$A$2:$A$6500,0))</f>
        <v>0</v>
      </c>
      <c r="O5875" s="83" t="str">
        <f>INDEX(Data!J$2:J$6500,MATCH($A5875,Data!$A$2:$A$6500,0))</f>
        <v>individuals</v>
      </c>
      <c r="P5875" t="str">
        <f>_xlfn.XLOOKUP(B5875,Table3[RefID],Table3[Citation])</f>
        <v>Tarburton (Unpublished)</v>
      </c>
    </row>
    <row r="5876" spans="1:16" x14ac:dyDescent="0.35">
      <c r="A5876" s="68">
        <v>5874</v>
      </c>
      <c r="B5876" s="69">
        <v>349</v>
      </c>
      <c r="C5876" s="69">
        <v>22002</v>
      </c>
      <c r="D5876" s="69">
        <v>3263</v>
      </c>
      <c r="E5876" t="str">
        <f>INDEX(Table5[EEZ],MATCH(C5876,Table5[Colony_ID],0))</f>
        <v>Solomon Islands Exclusive Economic Zone</v>
      </c>
      <c r="F5876" t="str">
        <f>INDEX(Table5[Corrected Island/Colony Name],MATCH('Full Data'!C5876,Table5[Colony_ID],0))</f>
        <v>Choiseul</v>
      </c>
      <c r="G5876" t="str">
        <f>INDEX(Table4[Common_Name],MATCH('Full Data'!D5876,Table4[SpcRecID],0))</f>
        <v>Greater crested Tern</v>
      </c>
      <c r="H5876" s="83" t="str">
        <f>INDEX(Data!E$2:E$6500,MATCH(A5876,Data!$A$2:$A$6500,0))</f>
        <v>confirmed</v>
      </c>
      <c r="I5876" s="90">
        <f>INDEX(Data!P$2:P$6500,MATCH(A5876,Data!$A$2:$A$6500,0))</f>
        <v>2005</v>
      </c>
      <c r="J5876" s="90">
        <f>INDEX(Data!Q$2:Q$6500,MATCH($A5876,Data!$A$2:$A$6500,0))</f>
        <v>2005</v>
      </c>
      <c r="K5876" s="90">
        <f>INDEX(Data!F$2:F$6500,MATCH($A5876,Data!$A$2:$A$6500,0))</f>
        <v>60</v>
      </c>
      <c r="L5876" s="90">
        <f>INDEX(Data!G$2:G$6500,MATCH($A5876,Data!$A$2:$A$6500,0))</f>
        <v>60</v>
      </c>
      <c r="M5876" s="90">
        <f>INDEX(Data!H$2:H$6500,MATCH($A5876,Data!$A$2:$A$6500,0))</f>
        <v>0</v>
      </c>
      <c r="N5876" s="90">
        <f>INDEX(Data!I$2:I$6500,MATCH($A5876,Data!$A$2:$A$6500,0))</f>
        <v>0</v>
      </c>
      <c r="O5876" s="83" t="str">
        <f>INDEX(Data!J$2:J$6500,MATCH($A5876,Data!$A$2:$A$6500,0))</f>
        <v>individuals</v>
      </c>
      <c r="P5876" t="str">
        <f>_xlfn.XLOOKUP(B5876,Table3[RefID],Table3[Citation])</f>
        <v>Tarburton (Unpublished)</v>
      </c>
    </row>
    <row r="5877" spans="1:16" x14ac:dyDescent="0.35">
      <c r="A5877" s="68">
        <v>5875</v>
      </c>
      <c r="B5877" s="69">
        <v>349</v>
      </c>
      <c r="C5877" s="69">
        <v>19022</v>
      </c>
      <c r="D5877" s="69">
        <v>3263</v>
      </c>
      <c r="E5877" t="str">
        <f>INDEX(Table5[EEZ],MATCH(C5877,Table5[Colony_ID],0))</f>
        <v>Papua New Guinean Exclusive Economic Zone</v>
      </c>
      <c r="F5877" t="str">
        <f>INDEX(Table5[Corrected Island/Colony Name],MATCH('Full Data'!C5877,Table5[Colony_ID],0))</f>
        <v>Uruma</v>
      </c>
      <c r="G5877" t="str">
        <f>INDEX(Table4[Common_Name],MATCH('Full Data'!D5877,Table4[SpcRecID],0))</f>
        <v>Greater crested Tern</v>
      </c>
      <c r="H5877" s="83" t="str">
        <f>INDEX(Data!E$2:E$6500,MATCH(A5877,Data!$A$2:$A$6500,0))</f>
        <v>Data Deficient</v>
      </c>
      <c r="I5877" s="90">
        <f>INDEX(Data!P$2:P$6500,MATCH(A5877,Data!$A$2:$A$6500,0))</f>
        <v>2010</v>
      </c>
      <c r="J5877" s="90">
        <f>INDEX(Data!Q$2:Q$6500,MATCH($A5877,Data!$A$2:$A$6500,0))</f>
        <v>2010</v>
      </c>
      <c r="K5877" s="90">
        <f>INDEX(Data!F$2:F$6500,MATCH($A5877,Data!$A$2:$A$6500,0))</f>
        <v>6</v>
      </c>
      <c r="L5877" s="90">
        <f>INDEX(Data!G$2:G$6500,MATCH($A5877,Data!$A$2:$A$6500,0))</f>
        <v>6</v>
      </c>
      <c r="M5877" s="90">
        <f>INDEX(Data!H$2:H$6500,MATCH($A5877,Data!$A$2:$A$6500,0))</f>
        <v>0</v>
      </c>
      <c r="N5877" s="90">
        <f>INDEX(Data!I$2:I$6500,MATCH($A5877,Data!$A$2:$A$6500,0))</f>
        <v>0</v>
      </c>
      <c r="O5877" s="83" t="str">
        <f>INDEX(Data!J$2:J$6500,MATCH($A5877,Data!$A$2:$A$6500,0))</f>
        <v>individuals</v>
      </c>
      <c r="P5877" t="str">
        <f>_xlfn.XLOOKUP(B5877,Table3[RefID],Table3[Citation])</f>
        <v>Tarburton (Unpublished)</v>
      </c>
    </row>
    <row r="5878" spans="1:16" x14ac:dyDescent="0.35">
      <c r="A5878" s="68">
        <v>5876</v>
      </c>
      <c r="B5878" s="69">
        <v>349</v>
      </c>
      <c r="C5878" s="69">
        <v>19027</v>
      </c>
      <c r="D5878" s="69">
        <v>3263</v>
      </c>
      <c r="E5878" t="str">
        <f>INDEX(Table5[EEZ],MATCH(C5878,Table5[Colony_ID],0))</f>
        <v>Papua New Guinean Exclusive Economic Zone</v>
      </c>
      <c r="F5878" t="str">
        <f>INDEX(Table5[Corrected Island/Colony Name],MATCH('Full Data'!C5878,Table5[Colony_ID],0))</f>
        <v>East Islands</v>
      </c>
      <c r="G5878" t="str">
        <f>INDEX(Table4[Common_Name],MATCH('Full Data'!D5878,Table4[SpcRecID],0))</f>
        <v>Greater crested Tern</v>
      </c>
      <c r="H5878" s="83" t="str">
        <f>INDEX(Data!E$2:E$6500,MATCH(A5878,Data!$A$2:$A$6500,0))</f>
        <v>Data Deficient</v>
      </c>
      <c r="I5878" s="90">
        <f>INDEX(Data!P$2:P$6500,MATCH(A5878,Data!$A$2:$A$6500,0))</f>
        <v>2000</v>
      </c>
      <c r="J5878" s="90">
        <f>INDEX(Data!Q$2:Q$6500,MATCH($A5878,Data!$A$2:$A$6500,0))</f>
        <v>2000</v>
      </c>
      <c r="K5878" s="90">
        <f>INDEX(Data!F$2:F$6500,MATCH($A5878,Data!$A$2:$A$6500,0))</f>
        <v>4</v>
      </c>
      <c r="L5878" s="90">
        <f>INDEX(Data!G$2:G$6500,MATCH($A5878,Data!$A$2:$A$6500,0))</f>
        <v>4</v>
      </c>
      <c r="M5878" s="90">
        <f>INDEX(Data!H$2:H$6500,MATCH($A5878,Data!$A$2:$A$6500,0))</f>
        <v>0</v>
      </c>
      <c r="N5878" s="90">
        <f>INDEX(Data!I$2:I$6500,MATCH($A5878,Data!$A$2:$A$6500,0))</f>
        <v>0</v>
      </c>
      <c r="O5878" s="83" t="str">
        <f>INDEX(Data!J$2:J$6500,MATCH($A5878,Data!$A$2:$A$6500,0))</f>
        <v>individuals</v>
      </c>
      <c r="P5878" t="str">
        <f>_xlfn.XLOOKUP(B5878,Table3[RefID],Table3[Citation])</f>
        <v>Tarburton (Unpublished)</v>
      </c>
    </row>
    <row r="5879" spans="1:16" x14ac:dyDescent="0.35">
      <c r="A5879" s="68">
        <v>5877</v>
      </c>
      <c r="B5879" s="69">
        <v>349</v>
      </c>
      <c r="C5879" s="69">
        <v>22006</v>
      </c>
      <c r="D5879" s="69">
        <v>3263</v>
      </c>
      <c r="E5879" t="str">
        <f>INDEX(Table5[EEZ],MATCH(C5879,Table5[Colony_ID],0))</f>
        <v>Solomon Islands Exclusive Economic Zone</v>
      </c>
      <c r="F5879" t="str">
        <f>INDEX(Table5[Corrected Island/Colony Name],MATCH('Full Data'!C5879,Table5[Colony_ID],0))</f>
        <v>Kerehikapo Island</v>
      </c>
      <c r="G5879" t="str">
        <f>INDEX(Table4[Common_Name],MATCH('Full Data'!D5879,Table4[SpcRecID],0))</f>
        <v>Greater crested Tern</v>
      </c>
      <c r="H5879" s="83" t="str">
        <f>INDEX(Data!E$2:E$6500,MATCH(A5879,Data!$A$2:$A$6500,0))</f>
        <v>confirmed</v>
      </c>
      <c r="I5879" s="90">
        <f>INDEX(Data!P$2:P$6500,MATCH(A5879,Data!$A$2:$A$6500,0))</f>
        <v>2005</v>
      </c>
      <c r="J5879" s="90">
        <f>INDEX(Data!Q$2:Q$6500,MATCH($A5879,Data!$A$2:$A$6500,0))</f>
        <v>2005</v>
      </c>
      <c r="K5879" s="90">
        <f>INDEX(Data!F$2:F$6500,MATCH($A5879,Data!$A$2:$A$6500,0))</f>
        <v>15</v>
      </c>
      <c r="L5879" s="90">
        <f>INDEX(Data!G$2:G$6500,MATCH($A5879,Data!$A$2:$A$6500,0))</f>
        <v>15</v>
      </c>
      <c r="M5879" s="90">
        <f>INDEX(Data!H$2:H$6500,MATCH($A5879,Data!$A$2:$A$6500,0))</f>
        <v>0</v>
      </c>
      <c r="N5879" s="90">
        <f>INDEX(Data!I$2:I$6500,MATCH($A5879,Data!$A$2:$A$6500,0))</f>
        <v>0</v>
      </c>
      <c r="O5879" s="83" t="str">
        <f>INDEX(Data!J$2:J$6500,MATCH($A5879,Data!$A$2:$A$6500,0))</f>
        <v>individuals</v>
      </c>
      <c r="P5879" t="str">
        <f>_xlfn.XLOOKUP(B5879,Table3[RefID],Table3[Citation])</f>
        <v>Tarburton (Unpublished)</v>
      </c>
    </row>
    <row r="5880" spans="1:16" x14ac:dyDescent="0.35">
      <c r="A5880" s="68">
        <v>5878</v>
      </c>
      <c r="B5880" s="69">
        <v>349</v>
      </c>
      <c r="C5880" s="69">
        <v>19042</v>
      </c>
      <c r="D5880" s="69">
        <v>3263</v>
      </c>
      <c r="E5880" t="str">
        <f>INDEX(Table5[EEZ],MATCH(C5880,Table5[Colony_ID],0))</f>
        <v>Papua New Guinean Exclusive Economic Zone</v>
      </c>
      <c r="F5880" t="str">
        <f>INDEX(Table5[Corrected Island/Colony Name],MATCH('Full Data'!C5880,Table5[Colony_ID],0))</f>
        <v>Lion Island</v>
      </c>
      <c r="G5880" t="str">
        <f>INDEX(Table4[Common_Name],MATCH('Full Data'!D5880,Table4[SpcRecID],0))</f>
        <v>Greater crested Tern</v>
      </c>
      <c r="H5880" s="83" t="str">
        <f>INDEX(Data!E$2:E$6500,MATCH(A5880,Data!$A$2:$A$6500,0))</f>
        <v>Data Deficient</v>
      </c>
      <c r="I5880" s="90">
        <f>INDEX(Data!P$2:P$6500,MATCH(A5880,Data!$A$2:$A$6500,0))</f>
        <v>2008</v>
      </c>
      <c r="J5880" s="90">
        <f>INDEX(Data!Q$2:Q$6500,MATCH($A5880,Data!$A$2:$A$6500,0))</f>
        <v>2008</v>
      </c>
      <c r="K5880" s="90">
        <f>INDEX(Data!F$2:F$6500,MATCH($A5880,Data!$A$2:$A$6500,0))</f>
        <v>2</v>
      </c>
      <c r="L5880" s="90">
        <f>INDEX(Data!G$2:G$6500,MATCH($A5880,Data!$A$2:$A$6500,0))</f>
        <v>2</v>
      </c>
      <c r="M5880" s="90">
        <f>INDEX(Data!H$2:H$6500,MATCH($A5880,Data!$A$2:$A$6500,0))</f>
        <v>0</v>
      </c>
      <c r="N5880" s="90">
        <f>INDEX(Data!I$2:I$6500,MATCH($A5880,Data!$A$2:$A$6500,0))</f>
        <v>0</v>
      </c>
      <c r="O5880" s="83" t="str">
        <f>INDEX(Data!J$2:J$6500,MATCH($A5880,Data!$A$2:$A$6500,0))</f>
        <v>individuals</v>
      </c>
      <c r="P5880" t="str">
        <f>_xlfn.XLOOKUP(B5880,Table3[RefID],Table3[Citation])</f>
        <v>Tarburton (Unpublished)</v>
      </c>
    </row>
    <row r="5881" spans="1:16" x14ac:dyDescent="0.35">
      <c r="A5881" s="68">
        <v>5879</v>
      </c>
      <c r="B5881" s="69">
        <v>349</v>
      </c>
      <c r="C5881" s="69">
        <v>19043</v>
      </c>
      <c r="D5881" s="69">
        <v>3263</v>
      </c>
      <c r="E5881" t="str">
        <f>INDEX(Table5[EEZ],MATCH(C5881,Table5[Colony_ID],0))</f>
        <v>Papua New Guinean Exclusive Economic Zone</v>
      </c>
      <c r="F5881" t="str">
        <f>INDEX(Table5[Corrected Island/Colony Name],MATCH('Full Data'!C5881,Table5[Colony_ID],0))</f>
        <v>Loloata Island</v>
      </c>
      <c r="G5881" t="str">
        <f>INDEX(Table4[Common_Name],MATCH('Full Data'!D5881,Table4[SpcRecID],0))</f>
        <v>Greater crested Tern</v>
      </c>
      <c r="H5881" s="83" t="str">
        <f>INDEX(Data!E$2:E$6500,MATCH(A5881,Data!$A$2:$A$6500,0))</f>
        <v>Data Deficient</v>
      </c>
      <c r="I5881" s="90">
        <f>INDEX(Data!P$2:P$6500,MATCH(A5881,Data!$A$2:$A$6500,0))</f>
        <v>1999</v>
      </c>
      <c r="J5881" s="90">
        <f>INDEX(Data!Q$2:Q$6500,MATCH($A5881,Data!$A$2:$A$6500,0))</f>
        <v>1999</v>
      </c>
      <c r="K5881" s="90">
        <f>INDEX(Data!F$2:F$6500,MATCH($A5881,Data!$A$2:$A$6500,0))</f>
        <v>10</v>
      </c>
      <c r="L5881" s="90">
        <f>INDEX(Data!G$2:G$6500,MATCH($A5881,Data!$A$2:$A$6500,0))</f>
        <v>10</v>
      </c>
      <c r="M5881" s="90">
        <f>INDEX(Data!H$2:H$6500,MATCH($A5881,Data!$A$2:$A$6500,0))</f>
        <v>0</v>
      </c>
      <c r="N5881" s="90">
        <f>INDEX(Data!I$2:I$6500,MATCH($A5881,Data!$A$2:$A$6500,0))</f>
        <v>0</v>
      </c>
      <c r="O5881" s="83" t="str">
        <f>INDEX(Data!J$2:J$6500,MATCH($A5881,Data!$A$2:$A$6500,0))</f>
        <v>individuals</v>
      </c>
      <c r="P5881" t="str">
        <f>_xlfn.XLOOKUP(B5881,Table3[RefID],Table3[Citation])</f>
        <v>Tarburton (Unpublished)</v>
      </c>
    </row>
    <row r="5882" spans="1:16" x14ac:dyDescent="0.35">
      <c r="A5882" s="68">
        <v>5880</v>
      </c>
      <c r="B5882" s="69">
        <v>349</v>
      </c>
      <c r="C5882" s="69">
        <v>26014</v>
      </c>
      <c r="D5882" s="69">
        <v>3263</v>
      </c>
      <c r="E5882" t="str">
        <f>INDEX(Table5[EEZ],MATCH(C5882,Table5[Colony_ID],0))</f>
        <v>Vanuatu Exclusive Economic Zone</v>
      </c>
      <c r="F5882" t="str">
        <f>INDEX(Table5[Corrected Island/Colony Name],MATCH('Full Data'!C5882,Table5[Colony_ID],0))</f>
        <v>Mota Lava</v>
      </c>
      <c r="G5882" t="str">
        <f>INDEX(Table4[Common_Name],MATCH('Full Data'!D5882,Table4[SpcRecID],0))</f>
        <v>Greater crested Tern</v>
      </c>
      <c r="H5882" s="83" t="str">
        <f>INDEX(Data!E$2:E$6500,MATCH(A5882,Data!$A$2:$A$6500,0))</f>
        <v>Data Deficient</v>
      </c>
      <c r="I5882" s="90">
        <f>INDEX(Data!P$2:P$6500,MATCH(A5882,Data!$A$2:$A$6500,0))</f>
        <v>2002</v>
      </c>
      <c r="J5882" s="90">
        <f>INDEX(Data!Q$2:Q$6500,MATCH($A5882,Data!$A$2:$A$6500,0))</f>
        <v>2006</v>
      </c>
      <c r="K5882" s="90">
        <f>INDEX(Data!F$2:F$6500,MATCH($A5882,Data!$A$2:$A$6500,0))</f>
        <v>0</v>
      </c>
      <c r="L5882" s="90">
        <f>INDEX(Data!G$2:G$6500,MATCH($A5882,Data!$A$2:$A$6500,0))</f>
        <v>0</v>
      </c>
      <c r="M5882" s="90">
        <f>INDEX(Data!H$2:H$6500,MATCH($A5882,Data!$A$2:$A$6500,0))</f>
        <v>0</v>
      </c>
      <c r="N5882" s="90">
        <f>INDEX(Data!I$2:I$6500,MATCH($A5882,Data!$A$2:$A$6500,0))</f>
        <v>0</v>
      </c>
      <c r="O5882" s="83">
        <f>INDEX(Data!J$2:J$6500,MATCH($A5882,Data!$A$2:$A$6500,0))</f>
        <v>0</v>
      </c>
      <c r="P5882" t="str">
        <f>_xlfn.XLOOKUP(B5882,Table3[RefID],Table3[Citation])</f>
        <v>Tarburton (Unpublished)</v>
      </c>
    </row>
    <row r="5883" spans="1:16" x14ac:dyDescent="0.35">
      <c r="A5883" s="68">
        <v>5881</v>
      </c>
      <c r="B5883" s="69">
        <v>349</v>
      </c>
      <c r="C5883" s="69">
        <v>22014</v>
      </c>
      <c r="D5883" s="69">
        <v>3263</v>
      </c>
      <c r="E5883" t="str">
        <f>INDEX(Table5[EEZ],MATCH(C5883,Table5[Colony_ID],0))</f>
        <v>Solomon Islands Exclusive Economic Zone</v>
      </c>
      <c r="F5883" t="str">
        <f>INDEX(Table5[Corrected Island/Colony Name],MATCH('Full Data'!C5883,Table5[Colony_ID],0))</f>
        <v>Leorava</v>
      </c>
      <c r="G5883" t="str">
        <f>INDEX(Table4[Common_Name],MATCH('Full Data'!D5883,Table4[SpcRecID],0))</f>
        <v>Greater crested Tern</v>
      </c>
      <c r="H5883" s="83" t="str">
        <f>INDEX(Data!E$2:E$6500,MATCH(A5883,Data!$A$2:$A$6500,0))</f>
        <v>Data Deficient</v>
      </c>
      <c r="I5883" s="90">
        <f>INDEX(Data!P$2:P$6500,MATCH(A5883,Data!$A$2:$A$6500,0))</f>
        <v>2005</v>
      </c>
      <c r="J5883" s="90">
        <f>INDEX(Data!Q$2:Q$6500,MATCH($A5883,Data!$A$2:$A$6500,0))</f>
        <v>2005</v>
      </c>
      <c r="K5883" s="90">
        <f>INDEX(Data!F$2:F$6500,MATCH($A5883,Data!$A$2:$A$6500,0))</f>
        <v>2</v>
      </c>
      <c r="L5883" s="90">
        <f>INDEX(Data!G$2:G$6500,MATCH($A5883,Data!$A$2:$A$6500,0))</f>
        <v>2</v>
      </c>
      <c r="M5883" s="90">
        <f>INDEX(Data!H$2:H$6500,MATCH($A5883,Data!$A$2:$A$6500,0))</f>
        <v>0</v>
      </c>
      <c r="N5883" s="90">
        <f>INDEX(Data!I$2:I$6500,MATCH($A5883,Data!$A$2:$A$6500,0))</f>
        <v>0</v>
      </c>
      <c r="O5883" s="83" t="str">
        <f>INDEX(Data!J$2:J$6500,MATCH($A5883,Data!$A$2:$A$6500,0))</f>
        <v>individuals</v>
      </c>
      <c r="P5883" t="str">
        <f>_xlfn.XLOOKUP(B5883,Table3[RefID],Table3[Citation])</f>
        <v>Tarburton (Unpublished)</v>
      </c>
    </row>
    <row r="5884" spans="1:16" x14ac:dyDescent="0.35">
      <c r="A5884" s="68">
        <v>5882</v>
      </c>
      <c r="B5884" s="69">
        <v>349</v>
      </c>
      <c r="C5884" s="69">
        <v>22015</v>
      </c>
      <c r="D5884" s="69">
        <v>3263</v>
      </c>
      <c r="E5884" t="str">
        <f>INDEX(Table5[EEZ],MATCH(C5884,Table5[Colony_ID],0))</f>
        <v>Solomon Islands Exclusive Economic Zone</v>
      </c>
      <c r="F5884" t="str">
        <f>INDEX(Table5[Corrected Island/Colony Name],MATCH('Full Data'!C5884,Table5[Colony_ID],0))</f>
        <v>Munde Mungota</v>
      </c>
      <c r="G5884" t="str">
        <f>INDEX(Table4[Common_Name],MATCH('Full Data'!D5884,Table4[SpcRecID],0))</f>
        <v>Greater crested Tern</v>
      </c>
      <c r="H5884" s="83" t="str">
        <f>INDEX(Data!E$2:E$6500,MATCH(A5884,Data!$A$2:$A$6500,0))</f>
        <v>Data Deficient</v>
      </c>
      <c r="I5884" s="90">
        <f>INDEX(Data!P$2:P$6500,MATCH(A5884,Data!$A$2:$A$6500,0))</f>
        <v>2005</v>
      </c>
      <c r="J5884" s="90">
        <f>INDEX(Data!Q$2:Q$6500,MATCH($A5884,Data!$A$2:$A$6500,0))</f>
        <v>2005</v>
      </c>
      <c r="K5884" s="90">
        <f>INDEX(Data!F$2:F$6500,MATCH($A5884,Data!$A$2:$A$6500,0))</f>
        <v>15</v>
      </c>
      <c r="L5884" s="90">
        <f>INDEX(Data!G$2:G$6500,MATCH($A5884,Data!$A$2:$A$6500,0))</f>
        <v>15</v>
      </c>
      <c r="M5884" s="90">
        <f>INDEX(Data!H$2:H$6500,MATCH($A5884,Data!$A$2:$A$6500,0))</f>
        <v>0</v>
      </c>
      <c r="N5884" s="90">
        <f>INDEX(Data!I$2:I$6500,MATCH($A5884,Data!$A$2:$A$6500,0))</f>
        <v>0</v>
      </c>
      <c r="O5884" s="83" t="str">
        <f>INDEX(Data!J$2:J$6500,MATCH($A5884,Data!$A$2:$A$6500,0))</f>
        <v>individuals</v>
      </c>
      <c r="P5884" t="str">
        <f>_xlfn.XLOOKUP(B5884,Table3[RefID],Table3[Citation])</f>
        <v>Tarburton (Unpublished)</v>
      </c>
    </row>
    <row r="5885" spans="1:16" x14ac:dyDescent="0.35">
      <c r="A5885" s="68">
        <v>5883</v>
      </c>
      <c r="B5885" s="69">
        <v>349</v>
      </c>
      <c r="C5885" s="69">
        <v>26018</v>
      </c>
      <c r="D5885" s="69">
        <v>3263</v>
      </c>
      <c r="E5885" t="str">
        <f>INDEX(Table5[EEZ],MATCH(C5885,Table5[Colony_ID],0))</f>
        <v>Vanuatu Exclusive Economic Zone</v>
      </c>
      <c r="F5885" t="str">
        <f>INDEX(Table5[Corrected Island/Colony Name],MATCH('Full Data'!C5885,Table5[Colony_ID],0))</f>
        <v>Thion</v>
      </c>
      <c r="G5885" t="str">
        <f>INDEX(Table4[Common_Name],MATCH('Full Data'!D5885,Table4[SpcRecID],0))</f>
        <v>Greater crested Tern</v>
      </c>
      <c r="H5885" s="83" t="str">
        <f>INDEX(Data!E$2:E$6500,MATCH(A5885,Data!$A$2:$A$6500,0))</f>
        <v>Data Deficient</v>
      </c>
      <c r="I5885" s="90">
        <f>INDEX(Data!P$2:P$6500,MATCH(A5885,Data!$A$2:$A$6500,0))</f>
        <v>2002</v>
      </c>
      <c r="J5885" s="90">
        <f>INDEX(Data!Q$2:Q$6500,MATCH($A5885,Data!$A$2:$A$6500,0))</f>
        <v>2006</v>
      </c>
      <c r="K5885" s="90">
        <f>INDEX(Data!F$2:F$6500,MATCH($A5885,Data!$A$2:$A$6500,0))</f>
        <v>0</v>
      </c>
      <c r="L5885" s="90">
        <f>INDEX(Data!G$2:G$6500,MATCH($A5885,Data!$A$2:$A$6500,0))</f>
        <v>0</v>
      </c>
      <c r="M5885" s="90">
        <f>INDEX(Data!H$2:H$6500,MATCH($A5885,Data!$A$2:$A$6500,0))</f>
        <v>0</v>
      </c>
      <c r="N5885" s="90">
        <f>INDEX(Data!I$2:I$6500,MATCH($A5885,Data!$A$2:$A$6500,0))</f>
        <v>0</v>
      </c>
      <c r="O5885" s="83">
        <f>INDEX(Data!J$2:J$6500,MATCH($A5885,Data!$A$2:$A$6500,0))</f>
        <v>0</v>
      </c>
      <c r="P5885" t="str">
        <f>_xlfn.XLOOKUP(B5885,Table3[RefID],Table3[Citation])</f>
        <v>Tarburton (Unpublished)</v>
      </c>
    </row>
    <row r="5886" spans="1:16" x14ac:dyDescent="0.35">
      <c r="A5886" s="68">
        <v>5884</v>
      </c>
      <c r="B5886" s="69">
        <v>349</v>
      </c>
      <c r="C5886" s="69">
        <v>19041</v>
      </c>
      <c r="D5886" s="70">
        <v>3845</v>
      </c>
      <c r="E5886" t="str">
        <f>INDEX(Table5[EEZ],MATCH(C5886,Table5[Colony_ID],0))</f>
        <v>Papua New Guinean Exclusive Economic Zone</v>
      </c>
      <c r="F5886" t="str">
        <f>INDEX(Table5[Corrected Island/Colony Name],MATCH('Full Data'!C5886,Table5[Colony_ID],0))</f>
        <v>Muyua</v>
      </c>
      <c r="G5886" t="str">
        <f>INDEX(Table4[Common_Name],MATCH('Full Data'!D5886,Table4[SpcRecID],0))</f>
        <v>Great Frigatebird</v>
      </c>
      <c r="H5886" s="83" t="str">
        <f>INDEX(Data!E$2:E$6500,MATCH(A5886,Data!$A$2:$A$6500,0))</f>
        <v>Data Deficient</v>
      </c>
      <c r="I5886" s="90">
        <f>INDEX(Data!P$2:P$6500,MATCH(A5886,Data!$A$2:$A$6500,0))</f>
        <v>2010</v>
      </c>
      <c r="J5886" s="90">
        <f>INDEX(Data!Q$2:Q$6500,MATCH($A5886,Data!$A$2:$A$6500,0))</f>
        <v>2010</v>
      </c>
      <c r="K5886" s="90">
        <f>INDEX(Data!F$2:F$6500,MATCH($A5886,Data!$A$2:$A$6500,0))</f>
        <v>0</v>
      </c>
      <c r="L5886" s="90">
        <f>INDEX(Data!G$2:G$6500,MATCH($A5886,Data!$A$2:$A$6500,0))</f>
        <v>0</v>
      </c>
      <c r="M5886" s="90">
        <f>INDEX(Data!H$2:H$6500,MATCH($A5886,Data!$A$2:$A$6500,0))</f>
        <v>0</v>
      </c>
      <c r="N5886" s="90">
        <f>INDEX(Data!I$2:I$6500,MATCH($A5886,Data!$A$2:$A$6500,0))</f>
        <v>0</v>
      </c>
      <c r="O5886" s="83">
        <f>INDEX(Data!J$2:J$6500,MATCH($A5886,Data!$A$2:$A$6500,0))</f>
        <v>0</v>
      </c>
      <c r="P5886" t="str">
        <f>_xlfn.XLOOKUP(B5886,Table3[RefID],Table3[Citation])</f>
        <v>Tarburton (Unpublished)</v>
      </c>
    </row>
    <row r="5887" spans="1:16" x14ac:dyDescent="0.35">
      <c r="A5887" s="68">
        <v>5885</v>
      </c>
      <c r="B5887" s="69">
        <v>349</v>
      </c>
      <c r="C5887" s="69">
        <v>22012</v>
      </c>
      <c r="D5887" s="70">
        <v>3845</v>
      </c>
      <c r="E5887" t="str">
        <f>INDEX(Table5[EEZ],MATCH(C5887,Table5[Colony_ID],0))</f>
        <v>Solomon Islands Exclusive Economic Zone</v>
      </c>
      <c r="F5887" t="str">
        <f>INDEX(Table5[Corrected Island/Colony Name],MATCH('Full Data'!C5887,Table5[Colony_ID],0))</f>
        <v>Gizo</v>
      </c>
      <c r="G5887" t="str">
        <f>INDEX(Table4[Common_Name],MATCH('Full Data'!D5887,Table4[SpcRecID],0))</f>
        <v>Great Frigatebird</v>
      </c>
      <c r="H5887" s="83" t="str">
        <f>INDEX(Data!E$2:E$6500,MATCH(A5887,Data!$A$2:$A$6500,0))</f>
        <v>data deficient</v>
      </c>
      <c r="I5887" s="90">
        <f>INDEX(Data!P$2:P$6500,MATCH(A5887,Data!$A$2:$A$6500,0))</f>
        <v>2005</v>
      </c>
      <c r="J5887" s="90">
        <f>INDEX(Data!Q$2:Q$6500,MATCH($A5887,Data!$A$2:$A$6500,0))</f>
        <v>2005</v>
      </c>
      <c r="K5887" s="90">
        <f>INDEX(Data!F$2:F$6500,MATCH($A5887,Data!$A$2:$A$6500,0))</f>
        <v>7</v>
      </c>
      <c r="L5887" s="90">
        <f>INDEX(Data!G$2:G$6500,MATCH($A5887,Data!$A$2:$A$6500,0))</f>
        <v>7</v>
      </c>
      <c r="M5887" s="90">
        <f>INDEX(Data!H$2:H$6500,MATCH($A5887,Data!$A$2:$A$6500,0))</f>
        <v>0</v>
      </c>
      <c r="N5887" s="90">
        <f>INDEX(Data!I$2:I$6500,MATCH($A5887,Data!$A$2:$A$6500,0))</f>
        <v>0</v>
      </c>
      <c r="O5887" s="83" t="str">
        <f>INDEX(Data!J$2:J$6500,MATCH($A5887,Data!$A$2:$A$6500,0))</f>
        <v>individuals</v>
      </c>
      <c r="P5887" t="str">
        <f>_xlfn.XLOOKUP(B5887,Table3[RefID],Table3[Citation])</f>
        <v>Tarburton (Unpublished)</v>
      </c>
    </row>
    <row r="5888" spans="1:16" x14ac:dyDescent="0.35">
      <c r="A5888" s="68">
        <v>5886</v>
      </c>
      <c r="B5888" s="69">
        <v>349</v>
      </c>
      <c r="C5888" s="69">
        <v>19075</v>
      </c>
      <c r="D5888" s="70">
        <v>3845</v>
      </c>
      <c r="E5888" t="str">
        <f>INDEX(Table5[EEZ],MATCH(C5888,Table5[Colony_ID],0))</f>
        <v>Papua New Guinean Exclusive Economic Zone</v>
      </c>
      <c r="F5888" t="str">
        <f>INDEX(Table5[Corrected Island/Colony Name],MATCH('Full Data'!C5888,Table5[Colony_ID],0))</f>
        <v>Tench Island</v>
      </c>
      <c r="G5888" t="str">
        <f>INDEX(Table4[Common_Name],MATCH('Full Data'!D5888,Table4[SpcRecID],0))</f>
        <v>Great Frigatebird</v>
      </c>
      <c r="H5888" s="83" t="str">
        <f>INDEX(Data!E$2:E$6500,MATCH(A5888,Data!$A$2:$A$6500,0))</f>
        <v>data deficient</v>
      </c>
      <c r="I5888" s="90">
        <f>INDEX(Data!P$2:P$6500,MATCH(A5888,Data!$A$2:$A$6500,0))</f>
        <v>2000</v>
      </c>
      <c r="J5888" s="90">
        <f>INDEX(Data!Q$2:Q$6500,MATCH($A5888,Data!$A$2:$A$6500,0))</f>
        <v>2000</v>
      </c>
      <c r="K5888" s="90">
        <f>INDEX(Data!F$2:F$6500,MATCH($A5888,Data!$A$2:$A$6500,0))</f>
        <v>70</v>
      </c>
      <c r="L5888" s="90">
        <f>INDEX(Data!G$2:G$6500,MATCH($A5888,Data!$A$2:$A$6500,0))</f>
        <v>70</v>
      </c>
      <c r="M5888" s="90">
        <f>INDEX(Data!H$2:H$6500,MATCH($A5888,Data!$A$2:$A$6500,0))</f>
        <v>0</v>
      </c>
      <c r="N5888" s="90">
        <f>INDEX(Data!I$2:I$6500,MATCH($A5888,Data!$A$2:$A$6500,0))</f>
        <v>0</v>
      </c>
      <c r="O5888" s="83" t="str">
        <f>INDEX(Data!J$2:J$6500,MATCH($A5888,Data!$A$2:$A$6500,0))</f>
        <v>individuals</v>
      </c>
      <c r="P5888" t="str">
        <f>_xlfn.XLOOKUP(B5888,Table3[RefID],Table3[Citation])</f>
        <v>Tarburton (Unpublished)</v>
      </c>
    </row>
    <row r="5889" spans="1:16" x14ac:dyDescent="0.35">
      <c r="A5889" s="68">
        <v>5887</v>
      </c>
      <c r="B5889" s="69">
        <v>349</v>
      </c>
      <c r="C5889" s="69">
        <v>19027</v>
      </c>
      <c r="D5889" s="69">
        <v>3286</v>
      </c>
      <c r="E5889" t="str">
        <f>INDEX(Table5[EEZ],MATCH(C5889,Table5[Colony_ID],0))</f>
        <v>Papua New Guinean Exclusive Economic Zone</v>
      </c>
      <c r="F5889" t="str">
        <f>INDEX(Table5[Corrected Island/Colony Name],MATCH('Full Data'!C5889,Table5[Colony_ID],0))</f>
        <v>East Islands</v>
      </c>
      <c r="G5889" t="str">
        <f>INDEX(Table4[Common_Name],MATCH('Full Data'!D5889,Table4[SpcRecID],0))</f>
        <v>Grey-backed Tern</v>
      </c>
      <c r="H5889" s="83" t="str">
        <f>INDEX(Data!E$2:E$6500,MATCH(A5889,Data!$A$2:$A$6500,0))</f>
        <v>Data Deficient</v>
      </c>
      <c r="I5889" s="90">
        <f>INDEX(Data!P$2:P$6500,MATCH(A5889,Data!$A$2:$A$6500,0))</f>
        <v>2000</v>
      </c>
      <c r="J5889" s="90">
        <f>INDEX(Data!Q$2:Q$6500,MATCH($A5889,Data!$A$2:$A$6500,0))</f>
        <v>2000</v>
      </c>
      <c r="K5889" s="90">
        <f>INDEX(Data!F$2:F$6500,MATCH($A5889,Data!$A$2:$A$6500,0))</f>
        <v>1</v>
      </c>
      <c r="L5889" s="90">
        <f>INDEX(Data!G$2:G$6500,MATCH($A5889,Data!$A$2:$A$6500,0))</f>
        <v>1</v>
      </c>
      <c r="M5889" s="90">
        <f>INDEX(Data!H$2:H$6500,MATCH($A5889,Data!$A$2:$A$6500,0))</f>
        <v>0</v>
      </c>
      <c r="N5889" s="90">
        <f>INDEX(Data!I$2:I$6500,MATCH($A5889,Data!$A$2:$A$6500,0))</f>
        <v>0</v>
      </c>
      <c r="O5889" s="83" t="str">
        <f>INDEX(Data!J$2:J$6500,MATCH($A5889,Data!$A$2:$A$6500,0))</f>
        <v>individuals</v>
      </c>
      <c r="P5889" t="str">
        <f>_xlfn.XLOOKUP(B5889,Table3[RefID],Table3[Citation])</f>
        <v>Tarburton (Unpublished)</v>
      </c>
    </row>
    <row r="5890" spans="1:16" x14ac:dyDescent="0.35">
      <c r="A5890" s="68">
        <v>5888</v>
      </c>
      <c r="B5890" s="69">
        <v>349</v>
      </c>
      <c r="C5890" s="69">
        <v>19027</v>
      </c>
      <c r="D5890" s="69">
        <v>3262</v>
      </c>
      <c r="E5890" t="str">
        <f>INDEX(Table5[EEZ],MATCH(C5890,Table5[Colony_ID],0))</f>
        <v>Papua New Guinean Exclusive Economic Zone</v>
      </c>
      <c r="F5890" t="str">
        <f>INDEX(Table5[Corrected Island/Colony Name],MATCH('Full Data'!C5890,Table5[Colony_ID],0))</f>
        <v>East Islands</v>
      </c>
      <c r="G5890" t="str">
        <f>INDEX(Table4[Common_Name],MATCH('Full Data'!D5890,Table4[SpcRecID],0))</f>
        <v>Lesser Crested Tern</v>
      </c>
      <c r="H5890" s="83" t="str">
        <f>INDEX(Data!E$2:E$6500,MATCH(A5890,Data!$A$2:$A$6500,0))</f>
        <v>Data Deficient</v>
      </c>
      <c r="I5890" s="90">
        <f>INDEX(Data!P$2:P$6500,MATCH(A5890,Data!$A$2:$A$6500,0))</f>
        <v>2000</v>
      </c>
      <c r="J5890" s="90">
        <f>INDEX(Data!Q$2:Q$6500,MATCH($A5890,Data!$A$2:$A$6500,0))</f>
        <v>2000</v>
      </c>
      <c r="K5890" s="90">
        <f>INDEX(Data!F$2:F$6500,MATCH($A5890,Data!$A$2:$A$6500,0))</f>
        <v>110</v>
      </c>
      <c r="L5890" s="90">
        <f>INDEX(Data!G$2:G$6500,MATCH($A5890,Data!$A$2:$A$6500,0))</f>
        <v>110</v>
      </c>
      <c r="M5890" s="90">
        <f>INDEX(Data!H$2:H$6500,MATCH($A5890,Data!$A$2:$A$6500,0))</f>
        <v>0</v>
      </c>
      <c r="N5890" s="90">
        <f>INDEX(Data!I$2:I$6500,MATCH($A5890,Data!$A$2:$A$6500,0))</f>
        <v>0</v>
      </c>
      <c r="O5890" s="83" t="str">
        <f>INDEX(Data!J$2:J$6500,MATCH($A5890,Data!$A$2:$A$6500,0))</f>
        <v>individuals</v>
      </c>
      <c r="P5890" t="str">
        <f>_xlfn.XLOOKUP(B5890,Table3[RefID],Table3[Citation])</f>
        <v>Tarburton (Unpublished)</v>
      </c>
    </row>
    <row r="5891" spans="1:16" x14ac:dyDescent="0.35">
      <c r="A5891" s="68">
        <v>5889</v>
      </c>
      <c r="B5891" s="69">
        <v>349</v>
      </c>
      <c r="C5891" s="69">
        <v>22002</v>
      </c>
      <c r="D5891" s="69">
        <v>3846</v>
      </c>
      <c r="E5891" t="str">
        <f>INDEX(Table5[EEZ],MATCH(C5891,Table5[Colony_ID],0))</f>
        <v>Solomon Islands Exclusive Economic Zone</v>
      </c>
      <c r="F5891" t="str">
        <f>INDEX(Table5[Corrected Island/Colony Name],MATCH('Full Data'!C5891,Table5[Colony_ID],0))</f>
        <v>Choiseul</v>
      </c>
      <c r="G5891" t="str">
        <f>INDEX(Table4[Common_Name],MATCH('Full Data'!D5891,Table4[SpcRecID],0))</f>
        <v>Lesser Frigatebird</v>
      </c>
      <c r="H5891" s="83" t="str">
        <f>INDEX(Data!E$2:E$6500,MATCH(A5891,Data!$A$2:$A$6500,0))</f>
        <v>Data Deficient</v>
      </c>
      <c r="I5891" s="90">
        <f>INDEX(Data!P$2:P$6500,MATCH(A5891,Data!$A$2:$A$6500,0))</f>
        <v>2005</v>
      </c>
      <c r="J5891" s="90">
        <f>INDEX(Data!Q$2:Q$6500,MATCH($A5891,Data!$A$2:$A$6500,0))</f>
        <v>2005</v>
      </c>
      <c r="K5891" s="90">
        <f>INDEX(Data!F$2:F$6500,MATCH($A5891,Data!$A$2:$A$6500,0))</f>
        <v>1</v>
      </c>
      <c r="L5891" s="90">
        <f>INDEX(Data!G$2:G$6500,MATCH($A5891,Data!$A$2:$A$6500,0))</f>
        <v>1</v>
      </c>
      <c r="M5891" s="90">
        <f>INDEX(Data!H$2:H$6500,MATCH($A5891,Data!$A$2:$A$6500,0))</f>
        <v>0</v>
      </c>
      <c r="N5891" s="90">
        <f>INDEX(Data!I$2:I$6500,MATCH($A5891,Data!$A$2:$A$6500,0))</f>
        <v>0</v>
      </c>
      <c r="O5891" s="83" t="str">
        <f>INDEX(Data!J$2:J$6500,MATCH($A5891,Data!$A$2:$A$6500,0))</f>
        <v>individuals</v>
      </c>
      <c r="P5891" t="str">
        <f>_xlfn.XLOOKUP(B5891,Table3[RefID],Table3[Citation])</f>
        <v>Tarburton (Unpublished)</v>
      </c>
    </row>
    <row r="5892" spans="1:16" x14ac:dyDescent="0.35">
      <c r="A5892" s="68">
        <v>5890</v>
      </c>
      <c r="B5892" s="69">
        <v>349</v>
      </c>
      <c r="C5892" s="69">
        <v>19022</v>
      </c>
      <c r="D5892" s="69">
        <v>3846</v>
      </c>
      <c r="E5892" t="str">
        <f>INDEX(Table5[EEZ],MATCH(C5892,Table5[Colony_ID],0))</f>
        <v>Papua New Guinean Exclusive Economic Zone</v>
      </c>
      <c r="F5892" t="str">
        <f>INDEX(Table5[Corrected Island/Colony Name],MATCH('Full Data'!C5892,Table5[Colony_ID],0))</f>
        <v>Uruma</v>
      </c>
      <c r="G5892" t="str">
        <f>INDEX(Table4[Common_Name],MATCH('Full Data'!D5892,Table4[SpcRecID],0))</f>
        <v>Lesser Frigatebird</v>
      </c>
      <c r="H5892" s="83" t="str">
        <f>INDEX(Data!E$2:E$6500,MATCH(A5892,Data!$A$2:$A$6500,0))</f>
        <v>Data Deficient</v>
      </c>
      <c r="I5892" s="90">
        <f>INDEX(Data!P$2:P$6500,MATCH(A5892,Data!$A$2:$A$6500,0))</f>
        <v>2010</v>
      </c>
      <c r="J5892" s="90">
        <f>INDEX(Data!Q$2:Q$6500,MATCH($A5892,Data!$A$2:$A$6500,0))</f>
        <v>2010</v>
      </c>
      <c r="K5892" s="90">
        <f>INDEX(Data!F$2:F$6500,MATCH($A5892,Data!$A$2:$A$6500,0))</f>
        <v>0</v>
      </c>
      <c r="L5892" s="90">
        <f>INDEX(Data!G$2:G$6500,MATCH($A5892,Data!$A$2:$A$6500,0))</f>
        <v>0</v>
      </c>
      <c r="M5892" s="90">
        <f>INDEX(Data!H$2:H$6500,MATCH($A5892,Data!$A$2:$A$6500,0))</f>
        <v>0</v>
      </c>
      <c r="N5892" s="90">
        <f>INDEX(Data!I$2:I$6500,MATCH($A5892,Data!$A$2:$A$6500,0))</f>
        <v>0</v>
      </c>
      <c r="O5892" s="83">
        <f>INDEX(Data!J$2:J$6500,MATCH($A5892,Data!$A$2:$A$6500,0))</f>
        <v>0</v>
      </c>
      <c r="P5892" t="str">
        <f>_xlfn.XLOOKUP(B5892,Table3[RefID],Table3[Citation])</f>
        <v>Tarburton (Unpublished)</v>
      </c>
    </row>
    <row r="5893" spans="1:16" x14ac:dyDescent="0.35">
      <c r="A5893" s="68">
        <v>5891</v>
      </c>
      <c r="B5893" s="69">
        <v>349</v>
      </c>
      <c r="C5893" s="69">
        <v>19027</v>
      </c>
      <c r="D5893" s="69">
        <v>3846</v>
      </c>
      <c r="E5893" t="str">
        <f>INDEX(Table5[EEZ],MATCH(C5893,Table5[Colony_ID],0))</f>
        <v>Papua New Guinean Exclusive Economic Zone</v>
      </c>
      <c r="F5893" t="str">
        <f>INDEX(Table5[Corrected Island/Colony Name],MATCH('Full Data'!C5893,Table5[Colony_ID],0))</f>
        <v>East Islands</v>
      </c>
      <c r="G5893" t="str">
        <f>INDEX(Table4[Common_Name],MATCH('Full Data'!D5893,Table4[SpcRecID],0))</f>
        <v>Lesser Frigatebird</v>
      </c>
      <c r="H5893" s="83" t="str">
        <f>INDEX(Data!E$2:E$6500,MATCH(A5893,Data!$A$2:$A$6500,0))</f>
        <v>Data Deficient</v>
      </c>
      <c r="I5893" s="90">
        <f>INDEX(Data!P$2:P$6500,MATCH(A5893,Data!$A$2:$A$6500,0))</f>
        <v>2000</v>
      </c>
      <c r="J5893" s="90">
        <f>INDEX(Data!Q$2:Q$6500,MATCH($A5893,Data!$A$2:$A$6500,0))</f>
        <v>2000</v>
      </c>
      <c r="K5893" s="90">
        <f>INDEX(Data!F$2:F$6500,MATCH($A5893,Data!$A$2:$A$6500,0))</f>
        <v>102</v>
      </c>
      <c r="L5893" s="90">
        <f>INDEX(Data!G$2:G$6500,MATCH($A5893,Data!$A$2:$A$6500,0))</f>
        <v>102</v>
      </c>
      <c r="M5893" s="90">
        <f>INDEX(Data!H$2:H$6500,MATCH($A5893,Data!$A$2:$A$6500,0))</f>
        <v>0</v>
      </c>
      <c r="N5893" s="90">
        <f>INDEX(Data!I$2:I$6500,MATCH($A5893,Data!$A$2:$A$6500,0))</f>
        <v>0</v>
      </c>
      <c r="O5893" s="83" t="str">
        <f>INDEX(Data!J$2:J$6500,MATCH($A5893,Data!$A$2:$A$6500,0))</f>
        <v>individuals</v>
      </c>
      <c r="P5893" t="str">
        <f>_xlfn.XLOOKUP(B5893,Table3[RefID],Table3[Citation])</f>
        <v>Tarburton (Unpublished)</v>
      </c>
    </row>
    <row r="5894" spans="1:16" x14ac:dyDescent="0.35">
      <c r="A5894" s="68">
        <v>5892</v>
      </c>
      <c r="B5894" s="69">
        <v>349</v>
      </c>
      <c r="C5894" s="69">
        <v>22005</v>
      </c>
      <c r="D5894" s="69">
        <v>3846</v>
      </c>
      <c r="E5894" t="str">
        <f>INDEX(Table5[EEZ],MATCH(C5894,Table5[Colony_ID],0))</f>
        <v>Solomon Islands Exclusive Economic Zone</v>
      </c>
      <c r="F5894" t="str">
        <f>INDEX(Table5[Corrected Island/Colony Name],MATCH('Full Data'!C5894,Table5[Colony_ID],0))</f>
        <v>Haycock Island</v>
      </c>
      <c r="G5894" t="str">
        <f>INDEX(Table4[Common_Name],MATCH('Full Data'!D5894,Table4[SpcRecID],0))</f>
        <v>Lesser Frigatebird</v>
      </c>
      <c r="H5894" s="83" t="str">
        <f>INDEX(Data!E$2:E$6500,MATCH(A5894,Data!$A$2:$A$6500,0))</f>
        <v>Data Deficient</v>
      </c>
      <c r="I5894" s="90">
        <f>INDEX(Data!P$2:P$6500,MATCH(A5894,Data!$A$2:$A$6500,0))</f>
        <v>2005</v>
      </c>
      <c r="J5894" s="90">
        <f>INDEX(Data!Q$2:Q$6500,MATCH($A5894,Data!$A$2:$A$6500,0))</f>
        <v>2005</v>
      </c>
      <c r="K5894" s="90">
        <f>INDEX(Data!F$2:F$6500,MATCH($A5894,Data!$A$2:$A$6500,0))</f>
        <v>0</v>
      </c>
      <c r="L5894" s="90">
        <f>INDEX(Data!G$2:G$6500,MATCH($A5894,Data!$A$2:$A$6500,0))</f>
        <v>0</v>
      </c>
      <c r="M5894" s="90">
        <f>INDEX(Data!H$2:H$6500,MATCH($A5894,Data!$A$2:$A$6500,0))</f>
        <v>0</v>
      </c>
      <c r="N5894" s="90">
        <f>INDEX(Data!I$2:I$6500,MATCH($A5894,Data!$A$2:$A$6500,0))</f>
        <v>0</v>
      </c>
      <c r="O5894" s="83">
        <f>INDEX(Data!J$2:J$6500,MATCH($A5894,Data!$A$2:$A$6500,0))</f>
        <v>0</v>
      </c>
      <c r="P5894" t="str">
        <f>_xlfn.XLOOKUP(B5894,Table3[RefID],Table3[Citation])</f>
        <v>Tarburton (Unpublished)</v>
      </c>
    </row>
    <row r="5895" spans="1:16" x14ac:dyDescent="0.35">
      <c r="A5895" s="68">
        <v>5893</v>
      </c>
      <c r="B5895" s="69">
        <v>349</v>
      </c>
      <c r="C5895" s="69">
        <v>19043</v>
      </c>
      <c r="D5895" s="69">
        <v>3846</v>
      </c>
      <c r="E5895" t="str">
        <f>INDEX(Table5[EEZ],MATCH(C5895,Table5[Colony_ID],0))</f>
        <v>Papua New Guinean Exclusive Economic Zone</v>
      </c>
      <c r="F5895" t="str">
        <f>INDEX(Table5[Corrected Island/Colony Name],MATCH('Full Data'!C5895,Table5[Colony_ID],0))</f>
        <v>Loloata Island</v>
      </c>
      <c r="G5895" t="str">
        <f>INDEX(Table4[Common_Name],MATCH('Full Data'!D5895,Table4[SpcRecID],0))</f>
        <v>Lesser Frigatebird</v>
      </c>
      <c r="H5895" s="83" t="str">
        <f>INDEX(Data!E$2:E$6500,MATCH(A5895,Data!$A$2:$A$6500,0))</f>
        <v>Data Deficient</v>
      </c>
      <c r="I5895" s="90">
        <f>INDEX(Data!P$2:P$6500,MATCH(A5895,Data!$A$2:$A$6500,0))</f>
        <v>1999</v>
      </c>
      <c r="J5895" s="90">
        <f>INDEX(Data!Q$2:Q$6500,MATCH($A5895,Data!$A$2:$A$6500,0))</f>
        <v>1999</v>
      </c>
      <c r="K5895" s="90">
        <f>INDEX(Data!F$2:F$6500,MATCH($A5895,Data!$A$2:$A$6500,0))</f>
        <v>1</v>
      </c>
      <c r="L5895" s="90">
        <f>INDEX(Data!G$2:G$6500,MATCH($A5895,Data!$A$2:$A$6500,0))</f>
        <v>1</v>
      </c>
      <c r="M5895" s="90">
        <f>INDEX(Data!H$2:H$6500,MATCH($A5895,Data!$A$2:$A$6500,0))</f>
        <v>0</v>
      </c>
      <c r="N5895" s="90">
        <f>INDEX(Data!I$2:I$6500,MATCH($A5895,Data!$A$2:$A$6500,0))</f>
        <v>0</v>
      </c>
      <c r="O5895" s="83" t="str">
        <f>INDEX(Data!J$2:J$6500,MATCH($A5895,Data!$A$2:$A$6500,0))</f>
        <v>individuals</v>
      </c>
      <c r="P5895" t="str">
        <f>_xlfn.XLOOKUP(B5895,Table3[RefID],Table3[Citation])</f>
        <v>Tarburton (Unpublished)</v>
      </c>
    </row>
    <row r="5896" spans="1:16" x14ac:dyDescent="0.35">
      <c r="A5896" s="68">
        <v>5894</v>
      </c>
      <c r="B5896" s="69">
        <v>349</v>
      </c>
      <c r="C5896" s="69">
        <v>22012</v>
      </c>
      <c r="D5896" s="69">
        <v>3846</v>
      </c>
      <c r="E5896" t="str">
        <f>INDEX(Table5[EEZ],MATCH(C5896,Table5[Colony_ID],0))</f>
        <v>Solomon Islands Exclusive Economic Zone</v>
      </c>
      <c r="F5896" t="str">
        <f>INDEX(Table5[Corrected Island/Colony Name],MATCH('Full Data'!C5896,Table5[Colony_ID],0))</f>
        <v>Gizo</v>
      </c>
      <c r="G5896" t="str">
        <f>INDEX(Table4[Common_Name],MATCH('Full Data'!D5896,Table4[SpcRecID],0))</f>
        <v>Lesser Frigatebird</v>
      </c>
      <c r="H5896" s="83" t="str">
        <f>INDEX(Data!E$2:E$6500,MATCH(A5896,Data!$A$2:$A$6500,0))</f>
        <v>data deficient</v>
      </c>
      <c r="I5896" s="90">
        <f>INDEX(Data!P$2:P$6500,MATCH(A5896,Data!$A$2:$A$6500,0))</f>
        <v>2005</v>
      </c>
      <c r="J5896" s="90">
        <f>INDEX(Data!Q$2:Q$6500,MATCH($A5896,Data!$A$2:$A$6500,0))</f>
        <v>2005</v>
      </c>
      <c r="K5896" s="90">
        <f>INDEX(Data!F$2:F$6500,MATCH($A5896,Data!$A$2:$A$6500,0))</f>
        <v>26</v>
      </c>
      <c r="L5896" s="90">
        <f>INDEX(Data!G$2:G$6500,MATCH($A5896,Data!$A$2:$A$6500,0))</f>
        <v>26</v>
      </c>
      <c r="M5896" s="90">
        <f>INDEX(Data!H$2:H$6500,MATCH($A5896,Data!$A$2:$A$6500,0))</f>
        <v>0</v>
      </c>
      <c r="N5896" s="90">
        <f>INDEX(Data!I$2:I$6500,MATCH($A5896,Data!$A$2:$A$6500,0))</f>
        <v>0</v>
      </c>
      <c r="O5896" s="83" t="str">
        <f>INDEX(Data!J$2:J$6500,MATCH($A5896,Data!$A$2:$A$6500,0))</f>
        <v>individuals</v>
      </c>
      <c r="P5896" t="str">
        <f>_xlfn.XLOOKUP(B5896,Table3[RefID],Table3[Citation])</f>
        <v>Tarburton (Unpublished)</v>
      </c>
    </row>
    <row r="5897" spans="1:16" x14ac:dyDescent="0.35">
      <c r="A5897" s="68">
        <v>5895</v>
      </c>
      <c r="B5897" s="69">
        <v>349</v>
      </c>
      <c r="C5897" s="69">
        <v>22015</v>
      </c>
      <c r="D5897" s="69">
        <v>3846</v>
      </c>
      <c r="E5897" t="str">
        <f>INDEX(Table5[EEZ],MATCH(C5897,Table5[Colony_ID],0))</f>
        <v>Solomon Islands Exclusive Economic Zone</v>
      </c>
      <c r="F5897" t="str">
        <f>INDEX(Table5[Corrected Island/Colony Name],MATCH('Full Data'!C5897,Table5[Colony_ID],0))</f>
        <v>Munde Mungota</v>
      </c>
      <c r="G5897" t="str">
        <f>INDEX(Table4[Common_Name],MATCH('Full Data'!D5897,Table4[SpcRecID],0))</f>
        <v>Lesser Frigatebird</v>
      </c>
      <c r="H5897" s="83" t="str">
        <f>INDEX(Data!E$2:E$6500,MATCH(A5897,Data!$A$2:$A$6500,0))</f>
        <v>Data Deficient</v>
      </c>
      <c r="I5897" s="90">
        <f>INDEX(Data!P$2:P$6500,MATCH(A5897,Data!$A$2:$A$6500,0))</f>
        <v>2005</v>
      </c>
      <c r="J5897" s="90">
        <f>INDEX(Data!Q$2:Q$6500,MATCH($A5897,Data!$A$2:$A$6500,0))</f>
        <v>2005</v>
      </c>
      <c r="K5897" s="90">
        <f>INDEX(Data!F$2:F$6500,MATCH($A5897,Data!$A$2:$A$6500,0))</f>
        <v>30</v>
      </c>
      <c r="L5897" s="90">
        <f>INDEX(Data!G$2:G$6500,MATCH($A5897,Data!$A$2:$A$6500,0))</f>
        <v>30</v>
      </c>
      <c r="M5897" s="90">
        <f>INDEX(Data!H$2:H$6500,MATCH($A5897,Data!$A$2:$A$6500,0))</f>
        <v>0</v>
      </c>
      <c r="N5897" s="90">
        <f>INDEX(Data!I$2:I$6500,MATCH($A5897,Data!$A$2:$A$6500,0))</f>
        <v>0</v>
      </c>
      <c r="O5897" s="83" t="str">
        <f>INDEX(Data!J$2:J$6500,MATCH($A5897,Data!$A$2:$A$6500,0))</f>
        <v>individuals</v>
      </c>
      <c r="P5897" t="str">
        <f>_xlfn.XLOOKUP(B5897,Table3[RefID],Table3[Citation])</f>
        <v>Tarburton (Unpublished)</v>
      </c>
    </row>
    <row r="5898" spans="1:16" x14ac:dyDescent="0.35">
      <c r="A5898" s="68">
        <v>5896</v>
      </c>
      <c r="B5898" s="69">
        <v>349</v>
      </c>
      <c r="C5898" s="69">
        <v>22018</v>
      </c>
      <c r="D5898" s="69">
        <v>3846</v>
      </c>
      <c r="E5898" t="str">
        <f>INDEX(Table5[EEZ],MATCH(C5898,Table5[Colony_ID],0))</f>
        <v>Solomon Islands Exclusive Economic Zone</v>
      </c>
      <c r="F5898" t="str">
        <f>INDEX(Table5[Corrected Island/Colony Name],MATCH('Full Data'!C5898,Table5[Colony_ID],0))</f>
        <v>Nusa Aghana Island</v>
      </c>
      <c r="G5898" t="str">
        <f>INDEX(Table4[Common_Name],MATCH('Full Data'!D5898,Table4[SpcRecID],0))</f>
        <v>Lesser Frigatebird</v>
      </c>
      <c r="H5898" s="83" t="str">
        <f>INDEX(Data!E$2:E$6500,MATCH(A5898,Data!$A$2:$A$6500,0))</f>
        <v>Data Deficient</v>
      </c>
      <c r="I5898" s="90">
        <f>INDEX(Data!P$2:P$6500,MATCH(A5898,Data!$A$2:$A$6500,0))</f>
        <v>2005</v>
      </c>
      <c r="J5898" s="90">
        <f>INDEX(Data!Q$2:Q$6500,MATCH($A5898,Data!$A$2:$A$6500,0))</f>
        <v>2005</v>
      </c>
      <c r="K5898" s="90">
        <f>INDEX(Data!F$2:F$6500,MATCH($A5898,Data!$A$2:$A$6500,0))</f>
        <v>0</v>
      </c>
      <c r="L5898" s="90">
        <f>INDEX(Data!G$2:G$6500,MATCH($A5898,Data!$A$2:$A$6500,0))</f>
        <v>0</v>
      </c>
      <c r="M5898" s="90">
        <f>INDEX(Data!H$2:H$6500,MATCH($A5898,Data!$A$2:$A$6500,0))</f>
        <v>0</v>
      </c>
      <c r="N5898" s="90">
        <f>INDEX(Data!I$2:I$6500,MATCH($A5898,Data!$A$2:$A$6500,0))</f>
        <v>0</v>
      </c>
      <c r="O5898" s="83">
        <f>INDEX(Data!J$2:J$6500,MATCH($A5898,Data!$A$2:$A$6500,0))</f>
        <v>0</v>
      </c>
      <c r="P5898" t="str">
        <f>_xlfn.XLOOKUP(B5898,Table3[RefID],Table3[Citation])</f>
        <v>Tarburton (Unpublished)</v>
      </c>
    </row>
    <row r="5899" spans="1:16" x14ac:dyDescent="0.35">
      <c r="A5899" s="68">
        <v>5897</v>
      </c>
      <c r="B5899" s="69">
        <v>349</v>
      </c>
      <c r="C5899" s="69">
        <v>22021</v>
      </c>
      <c r="D5899" s="69">
        <v>3846</v>
      </c>
      <c r="E5899" t="str">
        <f>INDEX(Table5[EEZ],MATCH(C5899,Table5[Colony_ID],0))</f>
        <v>Solomon Islands Exclusive Economic Zone</v>
      </c>
      <c r="F5899" t="str">
        <f>INDEX(Table5[Corrected Island/Colony Name],MATCH('Full Data'!C5899,Table5[Colony_ID],0))</f>
        <v>Ngangasa</v>
      </c>
      <c r="G5899" t="str">
        <f>INDEX(Table4[Common_Name],MATCH('Full Data'!D5899,Table4[SpcRecID],0))</f>
        <v>Lesser Frigatebird</v>
      </c>
      <c r="H5899" s="83" t="str">
        <f>INDEX(Data!E$2:E$6500,MATCH(A5899,Data!$A$2:$A$6500,0))</f>
        <v>Data Deficient</v>
      </c>
      <c r="I5899" s="90">
        <f>INDEX(Data!P$2:P$6500,MATCH(A5899,Data!$A$2:$A$6500,0))</f>
        <v>2005</v>
      </c>
      <c r="J5899" s="90">
        <f>INDEX(Data!Q$2:Q$6500,MATCH($A5899,Data!$A$2:$A$6500,0))</f>
        <v>2005</v>
      </c>
      <c r="K5899" s="90">
        <f>INDEX(Data!F$2:F$6500,MATCH($A5899,Data!$A$2:$A$6500,0))</f>
        <v>3</v>
      </c>
      <c r="L5899" s="90">
        <f>INDEX(Data!G$2:G$6500,MATCH($A5899,Data!$A$2:$A$6500,0))</f>
        <v>3</v>
      </c>
      <c r="M5899" s="90">
        <f>INDEX(Data!H$2:H$6500,MATCH($A5899,Data!$A$2:$A$6500,0))</f>
        <v>0</v>
      </c>
      <c r="N5899" s="90">
        <f>INDEX(Data!I$2:I$6500,MATCH($A5899,Data!$A$2:$A$6500,0))</f>
        <v>0</v>
      </c>
      <c r="O5899" s="83" t="str">
        <f>INDEX(Data!J$2:J$6500,MATCH($A5899,Data!$A$2:$A$6500,0))</f>
        <v>individuals</v>
      </c>
      <c r="P5899" t="str">
        <f>_xlfn.XLOOKUP(B5899,Table3[RefID],Table3[Citation])</f>
        <v>Tarburton (Unpublished)</v>
      </c>
    </row>
    <row r="5900" spans="1:16" x14ac:dyDescent="0.35">
      <c r="A5900" s="68">
        <v>5898</v>
      </c>
      <c r="B5900" s="69">
        <v>349</v>
      </c>
      <c r="C5900" s="69">
        <v>19075</v>
      </c>
      <c r="D5900" s="69">
        <v>3846</v>
      </c>
      <c r="E5900" t="str">
        <f>INDEX(Table5[EEZ],MATCH(C5900,Table5[Colony_ID],0))</f>
        <v>Papua New Guinean Exclusive Economic Zone</v>
      </c>
      <c r="F5900" t="str">
        <f>INDEX(Table5[Corrected Island/Colony Name],MATCH('Full Data'!C5900,Table5[Colony_ID],0))</f>
        <v>Tench Island</v>
      </c>
      <c r="G5900" t="str">
        <f>INDEX(Table4[Common_Name],MATCH('Full Data'!D5900,Table4[SpcRecID],0))</f>
        <v>Lesser Frigatebird</v>
      </c>
      <c r="H5900" s="83" t="str">
        <f>INDEX(Data!E$2:E$6500,MATCH(A5900,Data!$A$2:$A$6500,0))</f>
        <v>data deficient</v>
      </c>
      <c r="I5900" s="90">
        <f>INDEX(Data!P$2:P$6500,MATCH(A5900,Data!$A$2:$A$6500,0))</f>
        <v>2000</v>
      </c>
      <c r="J5900" s="90">
        <f>INDEX(Data!Q$2:Q$6500,MATCH($A5900,Data!$A$2:$A$6500,0))</f>
        <v>2000</v>
      </c>
      <c r="K5900" s="90">
        <f>INDEX(Data!F$2:F$6500,MATCH($A5900,Data!$A$2:$A$6500,0))</f>
        <v>70</v>
      </c>
      <c r="L5900" s="90">
        <f>INDEX(Data!G$2:G$6500,MATCH($A5900,Data!$A$2:$A$6500,0))</f>
        <v>70</v>
      </c>
      <c r="M5900" s="90">
        <f>INDEX(Data!H$2:H$6500,MATCH($A5900,Data!$A$2:$A$6500,0))</f>
        <v>0</v>
      </c>
      <c r="N5900" s="90">
        <f>INDEX(Data!I$2:I$6500,MATCH($A5900,Data!$A$2:$A$6500,0))</f>
        <v>0</v>
      </c>
      <c r="O5900" s="83" t="str">
        <f>INDEX(Data!J$2:J$6500,MATCH($A5900,Data!$A$2:$A$6500,0))</f>
        <v>individuals</v>
      </c>
      <c r="P5900" t="str">
        <f>_xlfn.XLOOKUP(B5900,Table3[RefID],Table3[Citation])</f>
        <v>Tarburton (Unpublished)</v>
      </c>
    </row>
    <row r="5901" spans="1:16" x14ac:dyDescent="0.35">
      <c r="A5901" s="68">
        <v>5899</v>
      </c>
      <c r="B5901" s="69">
        <v>349</v>
      </c>
      <c r="C5901" s="69">
        <v>22043</v>
      </c>
      <c r="D5901" s="69">
        <v>3846</v>
      </c>
      <c r="E5901" t="str">
        <f>INDEX(Table5[EEZ],MATCH(C5901,Table5[Colony_ID],0))</f>
        <v>Solomon Islands Exclusive Economic Zone</v>
      </c>
      <c r="F5901" t="str">
        <f>INDEX(Table5[Corrected Island/Colony Name],MATCH('Full Data'!C5901,Table5[Colony_ID],0))</f>
        <v>Wagina</v>
      </c>
      <c r="G5901" t="str">
        <f>INDEX(Table4[Common_Name],MATCH('Full Data'!D5901,Table4[SpcRecID],0))</f>
        <v>Lesser Frigatebird</v>
      </c>
      <c r="H5901" s="83" t="str">
        <f>INDEX(Data!E$2:E$6500,MATCH(A5901,Data!$A$2:$A$6500,0))</f>
        <v>Data Deficient</v>
      </c>
      <c r="I5901" s="90">
        <f>INDEX(Data!P$2:P$6500,MATCH(A5901,Data!$A$2:$A$6500,0))</f>
        <v>2005</v>
      </c>
      <c r="J5901" s="90">
        <f>INDEX(Data!Q$2:Q$6500,MATCH($A5901,Data!$A$2:$A$6500,0))</f>
        <v>2005</v>
      </c>
      <c r="K5901" s="90">
        <f>INDEX(Data!F$2:F$6500,MATCH($A5901,Data!$A$2:$A$6500,0))</f>
        <v>1</v>
      </c>
      <c r="L5901" s="90">
        <f>INDEX(Data!G$2:G$6500,MATCH($A5901,Data!$A$2:$A$6500,0))</f>
        <v>1</v>
      </c>
      <c r="M5901" s="90">
        <f>INDEX(Data!H$2:H$6500,MATCH($A5901,Data!$A$2:$A$6500,0))</f>
        <v>0</v>
      </c>
      <c r="N5901" s="90">
        <f>INDEX(Data!I$2:I$6500,MATCH($A5901,Data!$A$2:$A$6500,0))</f>
        <v>0</v>
      </c>
      <c r="O5901" s="83" t="str">
        <f>INDEX(Data!J$2:J$6500,MATCH($A5901,Data!$A$2:$A$6500,0))</f>
        <v>individuals</v>
      </c>
      <c r="P5901" t="str">
        <f>_xlfn.XLOOKUP(B5901,Table3[RefID],Table3[Citation])</f>
        <v>Tarburton (Unpublished)</v>
      </c>
    </row>
    <row r="5902" spans="1:16" x14ac:dyDescent="0.35">
      <c r="A5902" s="68">
        <v>5900</v>
      </c>
      <c r="B5902" s="69">
        <v>349</v>
      </c>
      <c r="C5902" s="69">
        <v>22000</v>
      </c>
      <c r="D5902" s="69">
        <v>3276</v>
      </c>
      <c r="E5902" t="str">
        <f>INDEX(Table5[EEZ],MATCH(C5902,Table5[Colony_ID],0))</f>
        <v>Solomon Islands Exclusive Economic Zone</v>
      </c>
      <c r="F5902" t="str">
        <f>INDEX(Table5[Corrected Island/Colony Name],MATCH('Full Data'!C5902,Table5[Colony_ID],0))</f>
        <v>Arnavon Island</v>
      </c>
      <c r="G5902" t="str">
        <f>INDEX(Table4[Common_Name],MATCH('Full Data'!D5902,Table4[SpcRecID],0))</f>
        <v>Little Tern</v>
      </c>
      <c r="H5902" s="83" t="str">
        <f>INDEX(Data!E$2:E$6500,MATCH(A5902,Data!$A$2:$A$6500,0))</f>
        <v>Data Deficient</v>
      </c>
      <c r="I5902" s="90">
        <f>INDEX(Data!P$2:P$6500,MATCH(A5902,Data!$A$2:$A$6500,0))</f>
        <v>2005</v>
      </c>
      <c r="J5902" s="90">
        <f>INDEX(Data!Q$2:Q$6500,MATCH($A5902,Data!$A$2:$A$6500,0))</f>
        <v>2005</v>
      </c>
      <c r="K5902" s="90">
        <f>INDEX(Data!F$2:F$6500,MATCH($A5902,Data!$A$2:$A$6500,0))</f>
        <v>5</v>
      </c>
      <c r="L5902" s="90">
        <f>INDEX(Data!G$2:G$6500,MATCH($A5902,Data!$A$2:$A$6500,0))</f>
        <v>5</v>
      </c>
      <c r="M5902" s="90">
        <f>INDEX(Data!H$2:H$6500,MATCH($A5902,Data!$A$2:$A$6500,0))</f>
        <v>0</v>
      </c>
      <c r="N5902" s="90">
        <f>INDEX(Data!I$2:I$6500,MATCH($A5902,Data!$A$2:$A$6500,0))</f>
        <v>0</v>
      </c>
      <c r="O5902" s="83" t="str">
        <f>INDEX(Data!J$2:J$6500,MATCH($A5902,Data!$A$2:$A$6500,0))</f>
        <v>individuals</v>
      </c>
      <c r="P5902" t="str">
        <f>_xlfn.XLOOKUP(B5902,Table3[RefID],Table3[Citation])</f>
        <v>Tarburton (Unpublished)</v>
      </c>
    </row>
    <row r="5903" spans="1:16" x14ac:dyDescent="0.35">
      <c r="A5903" s="68">
        <v>5901</v>
      </c>
      <c r="B5903" s="69">
        <v>349</v>
      </c>
      <c r="C5903" s="69">
        <v>22006</v>
      </c>
      <c r="D5903" s="69">
        <v>3276</v>
      </c>
      <c r="E5903" t="str">
        <f>INDEX(Table5[EEZ],MATCH(C5903,Table5[Colony_ID],0))</f>
        <v>Solomon Islands Exclusive Economic Zone</v>
      </c>
      <c r="F5903" t="str">
        <f>INDEX(Table5[Corrected Island/Colony Name],MATCH('Full Data'!C5903,Table5[Colony_ID],0))</f>
        <v>Kerehikapo Island</v>
      </c>
      <c r="G5903" t="str">
        <f>INDEX(Table4[Common_Name],MATCH('Full Data'!D5903,Table4[SpcRecID],0))</f>
        <v>Little Tern</v>
      </c>
      <c r="H5903" s="83" t="str">
        <f>INDEX(Data!E$2:E$6500,MATCH(A5903,Data!$A$2:$A$6500,0))</f>
        <v>data deficient</v>
      </c>
      <c r="I5903" s="90">
        <f>INDEX(Data!P$2:P$6500,MATCH(A5903,Data!$A$2:$A$6500,0))</f>
        <v>2005</v>
      </c>
      <c r="J5903" s="90">
        <f>INDEX(Data!Q$2:Q$6500,MATCH($A5903,Data!$A$2:$A$6500,0))</f>
        <v>2005</v>
      </c>
      <c r="K5903" s="90">
        <f>INDEX(Data!F$2:F$6500,MATCH($A5903,Data!$A$2:$A$6500,0))</f>
        <v>6</v>
      </c>
      <c r="L5903" s="90">
        <f>INDEX(Data!G$2:G$6500,MATCH($A5903,Data!$A$2:$A$6500,0))</f>
        <v>6</v>
      </c>
      <c r="M5903" s="90">
        <f>INDEX(Data!H$2:H$6500,MATCH($A5903,Data!$A$2:$A$6500,0))</f>
        <v>0</v>
      </c>
      <c r="N5903" s="90">
        <f>INDEX(Data!I$2:I$6500,MATCH($A5903,Data!$A$2:$A$6500,0))</f>
        <v>0</v>
      </c>
      <c r="O5903" s="83" t="str">
        <f>INDEX(Data!J$2:J$6500,MATCH($A5903,Data!$A$2:$A$6500,0))</f>
        <v>individuals</v>
      </c>
      <c r="P5903" t="str">
        <f>_xlfn.XLOOKUP(B5903,Table3[RefID],Table3[Citation])</f>
        <v>Tarburton (Unpublished)</v>
      </c>
    </row>
    <row r="5904" spans="1:16" x14ac:dyDescent="0.35">
      <c r="A5904" s="68">
        <v>5902</v>
      </c>
      <c r="B5904" s="69">
        <v>349</v>
      </c>
      <c r="C5904" s="69">
        <v>22007</v>
      </c>
      <c r="D5904" s="69">
        <v>3276</v>
      </c>
      <c r="E5904" t="str">
        <f>INDEX(Table5[EEZ],MATCH(C5904,Table5[Colony_ID],0))</f>
        <v>Solomon Islands Exclusive Economic Zone</v>
      </c>
      <c r="F5904" t="str">
        <f>INDEX(Table5[Corrected Island/Colony Name],MATCH('Full Data'!C5904,Table5[Colony_ID],0))</f>
        <v>Kupi Island</v>
      </c>
      <c r="G5904" t="str">
        <f>INDEX(Table4[Common_Name],MATCH('Full Data'!D5904,Table4[SpcRecID],0))</f>
        <v>Little Tern</v>
      </c>
      <c r="H5904" s="83" t="str">
        <f>INDEX(Data!E$2:E$6500,MATCH(A5904,Data!$A$2:$A$6500,0))</f>
        <v>data deficient</v>
      </c>
      <c r="I5904" s="90">
        <f>INDEX(Data!P$2:P$6500,MATCH(A5904,Data!$A$2:$A$6500,0))</f>
        <v>2005</v>
      </c>
      <c r="J5904" s="90">
        <f>INDEX(Data!Q$2:Q$6500,MATCH($A5904,Data!$A$2:$A$6500,0))</f>
        <v>2005</v>
      </c>
      <c r="K5904" s="90">
        <f>INDEX(Data!F$2:F$6500,MATCH($A5904,Data!$A$2:$A$6500,0))</f>
        <v>3</v>
      </c>
      <c r="L5904" s="90">
        <f>INDEX(Data!G$2:G$6500,MATCH($A5904,Data!$A$2:$A$6500,0))</f>
        <v>3</v>
      </c>
      <c r="M5904" s="90">
        <f>INDEX(Data!H$2:H$6500,MATCH($A5904,Data!$A$2:$A$6500,0))</f>
        <v>0</v>
      </c>
      <c r="N5904" s="90">
        <f>INDEX(Data!I$2:I$6500,MATCH($A5904,Data!$A$2:$A$6500,0))</f>
        <v>0</v>
      </c>
      <c r="O5904" s="83" t="str">
        <f>INDEX(Data!J$2:J$6500,MATCH($A5904,Data!$A$2:$A$6500,0))</f>
        <v>individuals</v>
      </c>
      <c r="P5904" t="str">
        <f>_xlfn.XLOOKUP(B5904,Table3[RefID],Table3[Citation])</f>
        <v>Tarburton (Unpublished)</v>
      </c>
    </row>
    <row r="5905" spans="1:16" x14ac:dyDescent="0.35">
      <c r="A5905" s="68">
        <v>5903</v>
      </c>
      <c r="B5905" s="69">
        <v>349</v>
      </c>
      <c r="C5905" s="69">
        <v>22022</v>
      </c>
      <c r="D5905" s="69">
        <v>3276</v>
      </c>
      <c r="E5905" t="str">
        <f>INDEX(Table5[EEZ],MATCH(C5905,Table5[Colony_ID],0))</f>
        <v>Solomon Islands Exclusive Economic Zone</v>
      </c>
      <c r="F5905" t="str">
        <f>INDEX(Table5[Corrected Island/Colony Name],MATCH('Full Data'!C5905,Table5[Colony_ID],0))</f>
        <v>Nohabuna</v>
      </c>
      <c r="G5905" t="str">
        <f>INDEX(Table4[Common_Name],MATCH('Full Data'!D5905,Table4[SpcRecID],0))</f>
        <v>Little Tern</v>
      </c>
      <c r="H5905" s="83" t="str">
        <f>INDEX(Data!E$2:E$6500,MATCH(A5905,Data!$A$2:$A$6500,0))</f>
        <v>Data Deficient</v>
      </c>
      <c r="I5905" s="90">
        <f>INDEX(Data!P$2:P$6500,MATCH(A5905,Data!$A$2:$A$6500,0))</f>
        <v>2005</v>
      </c>
      <c r="J5905" s="90">
        <f>INDEX(Data!Q$2:Q$6500,MATCH($A5905,Data!$A$2:$A$6500,0))</f>
        <v>2005</v>
      </c>
      <c r="K5905" s="90">
        <f>INDEX(Data!F$2:F$6500,MATCH($A5905,Data!$A$2:$A$6500,0))</f>
        <v>1</v>
      </c>
      <c r="L5905" s="90">
        <f>INDEX(Data!G$2:G$6500,MATCH($A5905,Data!$A$2:$A$6500,0))</f>
        <v>1</v>
      </c>
      <c r="M5905" s="90">
        <f>INDEX(Data!H$2:H$6500,MATCH($A5905,Data!$A$2:$A$6500,0))</f>
        <v>0</v>
      </c>
      <c r="N5905" s="90">
        <f>INDEX(Data!I$2:I$6500,MATCH($A5905,Data!$A$2:$A$6500,0))</f>
        <v>0</v>
      </c>
      <c r="O5905" s="83" t="str">
        <f>INDEX(Data!J$2:J$6500,MATCH($A5905,Data!$A$2:$A$6500,0))</f>
        <v>individuals</v>
      </c>
      <c r="P5905" t="str">
        <f>_xlfn.XLOOKUP(B5905,Table3[RefID],Table3[Citation])</f>
        <v>Tarburton (Unpublished)</v>
      </c>
    </row>
    <row r="5906" spans="1:16" x14ac:dyDescent="0.35">
      <c r="A5906" s="68">
        <v>5904</v>
      </c>
      <c r="B5906" s="69">
        <v>349</v>
      </c>
      <c r="C5906" s="69">
        <v>26021</v>
      </c>
      <c r="D5906" s="69">
        <v>3276</v>
      </c>
      <c r="E5906" t="str">
        <f>INDEX(Table5[EEZ],MATCH(C5906,Table5[Colony_ID],0))</f>
        <v>Vanuatu Exclusive Economic Zone</v>
      </c>
      <c r="F5906" t="str">
        <f>INDEX(Table5[Corrected Island/Colony Name],MATCH('Full Data'!C5906,Table5[Colony_ID],0))</f>
        <v>Uri</v>
      </c>
      <c r="G5906" t="str">
        <f>INDEX(Table4[Common_Name],MATCH('Full Data'!D5906,Table4[SpcRecID],0))</f>
        <v>Little Tern</v>
      </c>
      <c r="H5906" s="83" t="str">
        <f>INDEX(Data!E$2:E$6500,MATCH(A5906,Data!$A$2:$A$6500,0))</f>
        <v>Data Deficient</v>
      </c>
      <c r="I5906" s="90">
        <f>INDEX(Data!P$2:P$6500,MATCH(A5906,Data!$A$2:$A$6500,0))</f>
        <v>2002</v>
      </c>
      <c r="J5906" s="90">
        <f>INDEX(Data!Q$2:Q$6500,MATCH($A5906,Data!$A$2:$A$6500,0))</f>
        <v>2006</v>
      </c>
      <c r="K5906" s="90">
        <f>INDEX(Data!F$2:F$6500,MATCH($A5906,Data!$A$2:$A$6500,0))</f>
        <v>0</v>
      </c>
      <c r="L5906" s="90">
        <f>INDEX(Data!G$2:G$6500,MATCH($A5906,Data!$A$2:$A$6500,0))</f>
        <v>0</v>
      </c>
      <c r="M5906" s="90">
        <f>INDEX(Data!H$2:H$6500,MATCH($A5906,Data!$A$2:$A$6500,0))</f>
        <v>0</v>
      </c>
      <c r="N5906" s="90">
        <f>INDEX(Data!I$2:I$6500,MATCH($A5906,Data!$A$2:$A$6500,0))</f>
        <v>0</v>
      </c>
      <c r="O5906" s="83">
        <f>INDEX(Data!J$2:J$6500,MATCH($A5906,Data!$A$2:$A$6500,0))</f>
        <v>0</v>
      </c>
      <c r="P5906" t="str">
        <f>_xlfn.XLOOKUP(B5906,Table3[RefID],Table3[Citation])</f>
        <v>Tarburton (Unpublished)</v>
      </c>
    </row>
    <row r="5907" spans="1:16" x14ac:dyDescent="0.35">
      <c r="A5907" s="68">
        <v>5905</v>
      </c>
      <c r="B5907" s="69">
        <v>349</v>
      </c>
      <c r="C5907" s="69">
        <v>26022</v>
      </c>
      <c r="D5907" s="69">
        <v>3276</v>
      </c>
      <c r="E5907" t="str">
        <f>INDEX(Table5[EEZ],MATCH(C5907,Table5[Colony_ID],0))</f>
        <v>Vanuatu Exclusive Economic Zone</v>
      </c>
      <c r="F5907" t="str">
        <f>INDEX(Table5[Corrected Island/Colony Name],MATCH('Full Data'!C5907,Table5[Colony_ID],0))</f>
        <v>Uripipv</v>
      </c>
      <c r="G5907" t="str">
        <f>INDEX(Table4[Common_Name],MATCH('Full Data'!D5907,Table4[SpcRecID],0))</f>
        <v>Little Tern</v>
      </c>
      <c r="H5907" s="83" t="str">
        <f>INDEX(Data!E$2:E$6500,MATCH(A5907,Data!$A$2:$A$6500,0))</f>
        <v>Data Deficient</v>
      </c>
      <c r="I5907" s="90">
        <f>INDEX(Data!P$2:P$6500,MATCH(A5907,Data!$A$2:$A$6500,0))</f>
        <v>2002</v>
      </c>
      <c r="J5907" s="90">
        <f>INDEX(Data!Q$2:Q$6500,MATCH($A5907,Data!$A$2:$A$6500,0))</f>
        <v>2006</v>
      </c>
      <c r="K5907" s="90">
        <f>INDEX(Data!F$2:F$6500,MATCH($A5907,Data!$A$2:$A$6500,0))</f>
        <v>0</v>
      </c>
      <c r="L5907" s="90">
        <f>INDEX(Data!G$2:G$6500,MATCH($A5907,Data!$A$2:$A$6500,0))</f>
        <v>0</v>
      </c>
      <c r="M5907" s="90">
        <f>INDEX(Data!H$2:H$6500,MATCH($A5907,Data!$A$2:$A$6500,0))</f>
        <v>0</v>
      </c>
      <c r="N5907" s="90">
        <f>INDEX(Data!I$2:I$6500,MATCH($A5907,Data!$A$2:$A$6500,0))</f>
        <v>0</v>
      </c>
      <c r="O5907" s="83">
        <f>INDEX(Data!J$2:J$6500,MATCH($A5907,Data!$A$2:$A$6500,0))</f>
        <v>0</v>
      </c>
      <c r="P5907" t="str">
        <f>_xlfn.XLOOKUP(B5907,Table3[RefID],Table3[Citation])</f>
        <v>Tarburton (Unpublished)</v>
      </c>
    </row>
    <row r="5908" spans="1:16" x14ac:dyDescent="0.35">
      <c r="A5908" s="68">
        <v>5906</v>
      </c>
      <c r="B5908" s="69">
        <v>349</v>
      </c>
      <c r="C5908" s="69">
        <v>22043</v>
      </c>
      <c r="D5908" s="69">
        <v>3276</v>
      </c>
      <c r="E5908" t="str">
        <f>INDEX(Table5[EEZ],MATCH(C5908,Table5[Colony_ID],0))</f>
        <v>Solomon Islands Exclusive Economic Zone</v>
      </c>
      <c r="F5908" t="str">
        <f>INDEX(Table5[Corrected Island/Colony Name],MATCH('Full Data'!C5908,Table5[Colony_ID],0))</f>
        <v>Wagina</v>
      </c>
      <c r="G5908" t="str">
        <f>INDEX(Table4[Common_Name],MATCH('Full Data'!D5908,Table4[SpcRecID],0))</f>
        <v>Little Tern</v>
      </c>
      <c r="H5908" s="83" t="str">
        <f>INDEX(Data!E$2:E$6500,MATCH(A5908,Data!$A$2:$A$6500,0))</f>
        <v>Data Deficient</v>
      </c>
      <c r="I5908" s="90">
        <f>INDEX(Data!P$2:P$6500,MATCH(A5908,Data!$A$2:$A$6500,0))</f>
        <v>2005</v>
      </c>
      <c r="J5908" s="90">
        <f>INDEX(Data!Q$2:Q$6500,MATCH($A5908,Data!$A$2:$A$6500,0))</f>
        <v>2005</v>
      </c>
      <c r="K5908" s="90">
        <f>INDEX(Data!F$2:F$6500,MATCH($A5908,Data!$A$2:$A$6500,0))</f>
        <v>13</v>
      </c>
      <c r="L5908" s="90">
        <f>INDEX(Data!G$2:G$6500,MATCH($A5908,Data!$A$2:$A$6500,0))</f>
        <v>13</v>
      </c>
      <c r="M5908" s="90">
        <f>INDEX(Data!H$2:H$6500,MATCH($A5908,Data!$A$2:$A$6500,0))</f>
        <v>0</v>
      </c>
      <c r="N5908" s="90">
        <f>INDEX(Data!I$2:I$6500,MATCH($A5908,Data!$A$2:$A$6500,0))</f>
        <v>0</v>
      </c>
      <c r="O5908" s="83" t="str">
        <f>INDEX(Data!J$2:J$6500,MATCH($A5908,Data!$A$2:$A$6500,0))</f>
        <v>individuals</v>
      </c>
      <c r="P5908" t="str">
        <f>_xlfn.XLOOKUP(B5908,Table3[RefID],Table3[Citation])</f>
        <v>Tarburton (Unpublished)</v>
      </c>
    </row>
    <row r="5909" spans="1:16" x14ac:dyDescent="0.35">
      <c r="A5909" s="68">
        <v>5907</v>
      </c>
      <c r="B5909" s="69">
        <v>349</v>
      </c>
      <c r="C5909" s="69">
        <v>19075</v>
      </c>
      <c r="D5909" s="70">
        <v>32652</v>
      </c>
      <c r="E5909" t="str">
        <f>INDEX(Table5[EEZ],MATCH(C5909,Table5[Colony_ID],0))</f>
        <v>Papua New Guinean Exclusive Economic Zone</v>
      </c>
      <c r="F5909" t="str">
        <f>INDEX(Table5[Corrected Island/Colony Name],MATCH('Full Data'!C5909,Table5[Colony_ID],0))</f>
        <v>Tench Island</v>
      </c>
      <c r="G5909" t="str">
        <f>INDEX(Table4[Common_Name],MATCH('Full Data'!D5909,Table4[SpcRecID],0))</f>
        <v>Masked Booby</v>
      </c>
      <c r="H5909" s="83" t="str">
        <f>INDEX(Data!E$2:E$6500,MATCH(A5909,Data!$A$2:$A$6500,0))</f>
        <v>data deficient</v>
      </c>
      <c r="I5909" s="90">
        <f>INDEX(Data!P$2:P$6500,MATCH(A5909,Data!$A$2:$A$6500,0))</f>
        <v>2000</v>
      </c>
      <c r="J5909" s="90">
        <f>INDEX(Data!Q$2:Q$6500,MATCH($A5909,Data!$A$2:$A$6500,0))</f>
        <v>2000</v>
      </c>
      <c r="K5909" s="90">
        <f>INDEX(Data!F$2:F$6500,MATCH($A5909,Data!$A$2:$A$6500,0))</f>
        <v>5</v>
      </c>
      <c r="L5909" s="90">
        <f>INDEX(Data!G$2:G$6500,MATCH($A5909,Data!$A$2:$A$6500,0))</f>
        <v>5</v>
      </c>
      <c r="M5909" s="90">
        <f>INDEX(Data!H$2:H$6500,MATCH($A5909,Data!$A$2:$A$6500,0))</f>
        <v>0</v>
      </c>
      <c r="N5909" s="90">
        <f>INDEX(Data!I$2:I$6500,MATCH($A5909,Data!$A$2:$A$6500,0))</f>
        <v>0</v>
      </c>
      <c r="O5909" s="83" t="str">
        <f>INDEX(Data!J$2:J$6500,MATCH($A5909,Data!$A$2:$A$6500,0))</f>
        <v>individuals</v>
      </c>
      <c r="P5909" t="str">
        <f>_xlfn.XLOOKUP(B5909,Table3[RefID],Table3[Citation])</f>
        <v>Tarburton (Unpublished)</v>
      </c>
    </row>
    <row r="5910" spans="1:16" x14ac:dyDescent="0.35">
      <c r="A5910" s="68">
        <v>5908</v>
      </c>
      <c r="B5910" s="69">
        <v>349</v>
      </c>
      <c r="C5910" s="69">
        <v>19027</v>
      </c>
      <c r="D5910" s="69">
        <v>3658</v>
      </c>
      <c r="E5910" t="str">
        <f>INDEX(Table5[EEZ],MATCH(C5910,Table5[Colony_ID],0))</f>
        <v>Papua New Guinean Exclusive Economic Zone</v>
      </c>
      <c r="F5910" t="str">
        <f>INDEX(Table5[Corrected Island/Colony Name],MATCH('Full Data'!C5910,Table5[Colony_ID],0))</f>
        <v>East Islands</v>
      </c>
      <c r="G5910" t="str">
        <f>INDEX(Table4[Common_Name],MATCH('Full Data'!D5910,Table4[SpcRecID],0))</f>
        <v>Red-footed Booby</v>
      </c>
      <c r="H5910" s="83" t="str">
        <f>INDEX(Data!E$2:E$6500,MATCH(A5910,Data!$A$2:$A$6500,0))</f>
        <v>Data Deficient</v>
      </c>
      <c r="I5910" s="90">
        <f>INDEX(Data!P$2:P$6500,MATCH(A5910,Data!$A$2:$A$6500,0))</f>
        <v>2000</v>
      </c>
      <c r="J5910" s="90">
        <f>INDEX(Data!Q$2:Q$6500,MATCH($A5910,Data!$A$2:$A$6500,0))</f>
        <v>2000</v>
      </c>
      <c r="K5910" s="90">
        <f>INDEX(Data!F$2:F$6500,MATCH($A5910,Data!$A$2:$A$6500,0))</f>
        <v>2</v>
      </c>
      <c r="L5910" s="90">
        <f>INDEX(Data!G$2:G$6500,MATCH($A5910,Data!$A$2:$A$6500,0))</f>
        <v>2</v>
      </c>
      <c r="M5910" s="90">
        <f>INDEX(Data!H$2:H$6500,MATCH($A5910,Data!$A$2:$A$6500,0))</f>
        <v>0</v>
      </c>
      <c r="N5910" s="90">
        <f>INDEX(Data!I$2:I$6500,MATCH($A5910,Data!$A$2:$A$6500,0))</f>
        <v>0</v>
      </c>
      <c r="O5910" s="83" t="str">
        <f>INDEX(Data!J$2:J$6500,MATCH($A5910,Data!$A$2:$A$6500,0))</f>
        <v>individuals</v>
      </c>
      <c r="P5910" t="str">
        <f>_xlfn.XLOOKUP(B5910,Table3[RefID],Table3[Citation])</f>
        <v>Tarburton (Unpublished)</v>
      </c>
    </row>
    <row r="5911" spans="1:16" x14ac:dyDescent="0.35">
      <c r="A5911" s="68">
        <v>5909</v>
      </c>
      <c r="B5911" s="69">
        <v>349</v>
      </c>
      <c r="C5911" s="69">
        <v>19075</v>
      </c>
      <c r="D5911" s="69">
        <v>3658</v>
      </c>
      <c r="E5911" t="str">
        <f>INDEX(Table5[EEZ],MATCH(C5911,Table5[Colony_ID],0))</f>
        <v>Papua New Guinean Exclusive Economic Zone</v>
      </c>
      <c r="F5911" t="str">
        <f>INDEX(Table5[Corrected Island/Colony Name],MATCH('Full Data'!C5911,Table5[Colony_ID],0))</f>
        <v>Tench Island</v>
      </c>
      <c r="G5911" t="str">
        <f>INDEX(Table4[Common_Name],MATCH('Full Data'!D5911,Table4[SpcRecID],0))</f>
        <v>Red-footed Booby</v>
      </c>
      <c r="H5911" s="83" t="str">
        <f>INDEX(Data!E$2:E$6500,MATCH(A5911,Data!$A$2:$A$6500,0))</f>
        <v>confirmed</v>
      </c>
      <c r="I5911" s="90">
        <f>INDEX(Data!P$2:P$6500,MATCH(A5911,Data!$A$2:$A$6500,0))</f>
        <v>2000</v>
      </c>
      <c r="J5911" s="90">
        <f>INDEX(Data!Q$2:Q$6500,MATCH($A5911,Data!$A$2:$A$6500,0))</f>
        <v>2000</v>
      </c>
      <c r="K5911" s="90">
        <f>INDEX(Data!F$2:F$6500,MATCH($A5911,Data!$A$2:$A$6500,0))</f>
        <v>300</v>
      </c>
      <c r="L5911" s="90">
        <f>INDEX(Data!G$2:G$6500,MATCH($A5911,Data!$A$2:$A$6500,0))</f>
        <v>300</v>
      </c>
      <c r="M5911" s="90">
        <f>INDEX(Data!H$2:H$6500,MATCH($A5911,Data!$A$2:$A$6500,0))</f>
        <v>0</v>
      </c>
      <c r="N5911" s="90">
        <f>INDEX(Data!I$2:I$6500,MATCH($A5911,Data!$A$2:$A$6500,0))</f>
        <v>0</v>
      </c>
      <c r="O5911" s="83" t="str">
        <f>INDEX(Data!J$2:J$6500,MATCH($A5911,Data!$A$2:$A$6500,0))</f>
        <v>individuals</v>
      </c>
      <c r="P5911" t="str">
        <f>_xlfn.XLOOKUP(B5911,Table3[RefID],Table3[Citation])</f>
        <v>Tarburton (Unpublished)</v>
      </c>
    </row>
    <row r="5912" spans="1:16" x14ac:dyDescent="0.35">
      <c r="A5912" s="68">
        <v>5910</v>
      </c>
      <c r="B5912" s="69">
        <v>349</v>
      </c>
      <c r="C5912" s="69">
        <v>19075</v>
      </c>
      <c r="D5912" s="69">
        <v>3288</v>
      </c>
      <c r="E5912" t="str">
        <f>INDEX(Table5[EEZ],MATCH(C5912,Table5[Colony_ID],0))</f>
        <v>Papua New Guinean Exclusive Economic Zone</v>
      </c>
      <c r="F5912" t="str">
        <f>INDEX(Table5[Corrected Island/Colony Name],MATCH('Full Data'!C5912,Table5[Colony_ID],0))</f>
        <v>Tench Island</v>
      </c>
      <c r="G5912" t="str">
        <f>INDEX(Table4[Common_Name],MATCH('Full Data'!D5912,Table4[SpcRecID],0))</f>
        <v>Sooty Tern</v>
      </c>
      <c r="H5912" s="83" t="str">
        <f>INDEX(Data!E$2:E$6500,MATCH(A5912,Data!$A$2:$A$6500,0))</f>
        <v>data deficient</v>
      </c>
      <c r="I5912" s="90">
        <f>INDEX(Data!P$2:P$6500,MATCH(A5912,Data!$A$2:$A$6500,0))</f>
        <v>2000</v>
      </c>
      <c r="J5912" s="90">
        <f>INDEX(Data!Q$2:Q$6500,MATCH($A5912,Data!$A$2:$A$6500,0))</f>
        <v>2000</v>
      </c>
      <c r="K5912" s="90">
        <f>INDEX(Data!F$2:F$6500,MATCH($A5912,Data!$A$2:$A$6500,0))</f>
        <v>1</v>
      </c>
      <c r="L5912" s="90">
        <f>INDEX(Data!G$2:G$6500,MATCH($A5912,Data!$A$2:$A$6500,0))</f>
        <v>1</v>
      </c>
      <c r="M5912" s="90">
        <f>INDEX(Data!H$2:H$6500,MATCH($A5912,Data!$A$2:$A$6500,0))</f>
        <v>0</v>
      </c>
      <c r="N5912" s="90">
        <f>INDEX(Data!I$2:I$6500,MATCH($A5912,Data!$A$2:$A$6500,0))</f>
        <v>0</v>
      </c>
      <c r="O5912" s="83" t="str">
        <f>INDEX(Data!J$2:J$6500,MATCH($A5912,Data!$A$2:$A$6500,0))</f>
        <v>individuals</v>
      </c>
      <c r="P5912" t="str">
        <f>_xlfn.XLOOKUP(B5912,Table3[RefID],Table3[Citation])</f>
        <v>Tarburton (Unpublished)</v>
      </c>
    </row>
    <row r="5913" spans="1:16" x14ac:dyDescent="0.35">
      <c r="A5913" s="68">
        <v>5911</v>
      </c>
      <c r="B5913" s="69">
        <v>349</v>
      </c>
      <c r="C5913" s="69">
        <v>22037</v>
      </c>
      <c r="D5913" s="69">
        <v>3650</v>
      </c>
      <c r="E5913" t="str">
        <f>INDEX(Table5[EEZ],MATCH(C5913,Table5[Colony_ID],0))</f>
        <v>Solomon Islands Exclusive Economic Zone</v>
      </c>
      <c r="F5913" t="str">
        <f>INDEX(Table5[Corrected Island/Colony Name],MATCH('Full Data'!C5913,Table5[Colony_ID],0))</f>
        <v>Tikopia</v>
      </c>
      <c r="G5913" t="str">
        <f>INDEX(Table4[Common_Name],MATCH('Full Data'!D5913,Table4[SpcRecID],0))</f>
        <v>White-tailed Tropicbird</v>
      </c>
      <c r="H5913" s="83" t="str">
        <f>INDEX(Data!E$2:E$6500,MATCH(A5913,Data!$A$2:$A$6500,0))</f>
        <v>Confirmed</v>
      </c>
      <c r="I5913" s="90">
        <f>INDEX(Data!P$2:P$6500,MATCH(A5913,Data!$A$2:$A$6500,0))</f>
        <v>2004</v>
      </c>
      <c r="J5913" s="90">
        <f>INDEX(Data!Q$2:Q$6500,MATCH($A5913,Data!$A$2:$A$6500,0))</f>
        <v>2004</v>
      </c>
      <c r="K5913" s="90">
        <f>INDEX(Data!F$2:F$6500,MATCH($A5913,Data!$A$2:$A$6500,0))</f>
        <v>0</v>
      </c>
      <c r="L5913" s="90">
        <f>INDEX(Data!G$2:G$6500,MATCH($A5913,Data!$A$2:$A$6500,0))</f>
        <v>0</v>
      </c>
      <c r="M5913" s="90">
        <f>INDEX(Data!H$2:H$6500,MATCH($A5913,Data!$A$2:$A$6500,0))</f>
        <v>0</v>
      </c>
      <c r="N5913" s="90">
        <f>INDEX(Data!I$2:I$6500,MATCH($A5913,Data!$A$2:$A$6500,0))</f>
        <v>0</v>
      </c>
      <c r="O5913" s="83">
        <f>INDEX(Data!J$2:J$6500,MATCH($A5913,Data!$A$2:$A$6500,0))</f>
        <v>0</v>
      </c>
      <c r="P5913" t="str">
        <f>_xlfn.XLOOKUP(B5913,Table3[RefID],Table3[Citation])</f>
        <v>Tarburton (Unpublished)</v>
      </c>
    </row>
    <row r="5914" spans="1:16" x14ac:dyDescent="0.35">
      <c r="A5914" s="68">
        <v>5912</v>
      </c>
      <c r="B5914" s="69">
        <v>350</v>
      </c>
      <c r="C5914" s="69">
        <v>26007</v>
      </c>
      <c r="D5914" s="69">
        <v>3890</v>
      </c>
      <c r="E5914" t="str">
        <f>INDEX(Table5[EEZ],MATCH(C5914,Table5[Colony_ID],0))</f>
        <v>Vanuatu Exclusive Economic Zone</v>
      </c>
      <c r="F5914" t="str">
        <f>INDEX(Table5[Corrected Island/Colony Name],MATCH('Full Data'!C5914,Table5[Colony_ID],0))</f>
        <v>Erromango</v>
      </c>
      <c r="G5914" t="str">
        <f>INDEX(Table4[Common_Name],MATCH('Full Data'!D5914,Table4[SpcRecID],0))</f>
        <v>Collared Petrel</v>
      </c>
      <c r="H5914" s="83" t="str">
        <f>INDEX(Data!E$2:E$6500,MATCH(A5914,Data!$A$2:$A$6500,0))</f>
        <v>confirmed</v>
      </c>
      <c r="I5914" s="90">
        <f>INDEX(Data!P$2:P$6500,MATCH(A5914,Data!$A$2:$A$6500,0))</f>
        <v>2011</v>
      </c>
      <c r="J5914" s="90">
        <f>INDEX(Data!Q$2:Q$6500,MATCH($A5914,Data!$A$2:$A$6500,0))</f>
        <v>2011</v>
      </c>
      <c r="K5914" s="90">
        <f>INDEX(Data!F$2:F$6500,MATCH($A5914,Data!$A$2:$A$6500,0))</f>
        <v>0</v>
      </c>
      <c r="L5914" s="90">
        <f>INDEX(Data!G$2:G$6500,MATCH($A5914,Data!$A$2:$A$6500,0))</f>
        <v>0</v>
      </c>
      <c r="M5914" s="90">
        <f>INDEX(Data!H$2:H$6500,MATCH($A5914,Data!$A$2:$A$6500,0))</f>
        <v>0</v>
      </c>
      <c r="N5914" s="90">
        <f>INDEX(Data!I$2:I$6500,MATCH($A5914,Data!$A$2:$A$6500,0))</f>
        <v>0</v>
      </c>
      <c r="O5914" s="83">
        <f>INDEX(Data!J$2:J$6500,MATCH($A5914,Data!$A$2:$A$6500,0))</f>
        <v>0</v>
      </c>
      <c r="P5914" t="str">
        <f>_xlfn.XLOOKUP(B5914,Table3[RefID],Table3[Citation])</f>
        <v>Tennyson et al (2012)</v>
      </c>
    </row>
    <row r="5915" spans="1:16" x14ac:dyDescent="0.35">
      <c r="A5915" s="68">
        <v>5913</v>
      </c>
      <c r="B5915" s="69">
        <v>350</v>
      </c>
      <c r="C5915" s="69">
        <v>26017</v>
      </c>
      <c r="D5915" s="69">
        <v>3890</v>
      </c>
      <c r="E5915" t="str">
        <f>INDEX(Table5[EEZ],MATCH(C5915,Table5[Colony_ID],0))</f>
        <v>Vanuatu Exclusive Economic Zone</v>
      </c>
      <c r="F5915" t="str">
        <f>INDEX(Table5[Corrected Island/Colony Name],MATCH('Full Data'!C5915,Table5[Colony_ID],0))</f>
        <v>Tanna</v>
      </c>
      <c r="G5915" t="str">
        <f>INDEX(Table4[Common_Name],MATCH('Full Data'!D5915,Table4[SpcRecID],0))</f>
        <v>Collared Petrel</v>
      </c>
      <c r="H5915" s="83" t="str">
        <f>INDEX(Data!E$2:E$6500,MATCH(A5915,Data!$A$2:$A$6500,0))</f>
        <v>confirmed</v>
      </c>
      <c r="I5915" s="90">
        <f>INDEX(Data!P$2:P$6500,MATCH(A5915,Data!$A$2:$A$6500,0))</f>
        <v>2011</v>
      </c>
      <c r="J5915" s="90">
        <f>INDEX(Data!Q$2:Q$6500,MATCH($A5915,Data!$A$2:$A$6500,0))</f>
        <v>2011</v>
      </c>
      <c r="K5915" s="90">
        <f>INDEX(Data!F$2:F$6500,MATCH($A5915,Data!$A$2:$A$6500,0))</f>
        <v>0</v>
      </c>
      <c r="L5915" s="90">
        <f>INDEX(Data!G$2:G$6500,MATCH($A5915,Data!$A$2:$A$6500,0))</f>
        <v>0</v>
      </c>
      <c r="M5915" s="90">
        <f>INDEX(Data!H$2:H$6500,MATCH($A5915,Data!$A$2:$A$6500,0))</f>
        <v>0</v>
      </c>
      <c r="N5915" s="90">
        <f>INDEX(Data!I$2:I$6500,MATCH($A5915,Data!$A$2:$A$6500,0))</f>
        <v>0</v>
      </c>
      <c r="O5915" s="83">
        <f>INDEX(Data!J$2:J$6500,MATCH($A5915,Data!$A$2:$A$6500,0))</f>
        <v>0</v>
      </c>
      <c r="P5915" t="str">
        <f>_xlfn.XLOOKUP(B5915,Table3[RefID],Table3[Citation])</f>
        <v>Tennyson et al (2012)</v>
      </c>
    </row>
    <row r="5916" spans="1:16" x14ac:dyDescent="0.35">
      <c r="A5916" s="68">
        <v>5914</v>
      </c>
      <c r="B5916" s="69">
        <v>350</v>
      </c>
      <c r="C5916" s="69">
        <v>26023</v>
      </c>
      <c r="D5916" s="69">
        <v>3890</v>
      </c>
      <c r="E5916" t="str">
        <f>INDEX(Table5[EEZ],MATCH(C5916,Table5[Colony_ID],0))</f>
        <v>Vanuatu Exclusive Economic Zone</v>
      </c>
      <c r="F5916" t="str">
        <f>INDEX(Table5[Corrected Island/Colony Name],MATCH('Full Data'!C5916,Table5[Colony_ID],0))</f>
        <v>Vanua Lava</v>
      </c>
      <c r="G5916" t="str">
        <f>INDEX(Table4[Common_Name],MATCH('Full Data'!D5916,Table4[SpcRecID],0))</f>
        <v>Collared Petrel</v>
      </c>
      <c r="H5916" s="83" t="str">
        <f>INDEX(Data!E$2:E$6500,MATCH(A5916,Data!$A$2:$A$6500,0))</f>
        <v>confirmed</v>
      </c>
      <c r="I5916" s="90">
        <f>INDEX(Data!P$2:P$6500,MATCH(A5916,Data!$A$2:$A$6500,0))</f>
        <v>2011</v>
      </c>
      <c r="J5916" s="90">
        <f>INDEX(Data!Q$2:Q$6500,MATCH($A5916,Data!$A$2:$A$6500,0))</f>
        <v>2011</v>
      </c>
      <c r="K5916" s="90">
        <f>INDEX(Data!F$2:F$6500,MATCH($A5916,Data!$A$2:$A$6500,0))</f>
        <v>22</v>
      </c>
      <c r="L5916" s="90">
        <f>INDEX(Data!G$2:G$6500,MATCH($A5916,Data!$A$2:$A$6500,0))</f>
        <v>22</v>
      </c>
      <c r="M5916" s="90">
        <f>INDEX(Data!H$2:H$6500,MATCH($A5916,Data!$A$2:$A$6500,0))</f>
        <v>0</v>
      </c>
      <c r="N5916" s="90">
        <f>INDEX(Data!I$2:I$6500,MATCH($A5916,Data!$A$2:$A$6500,0))</f>
        <v>0</v>
      </c>
      <c r="O5916" s="83" t="str">
        <f>INDEX(Data!J$2:J$6500,MATCH($A5916,Data!$A$2:$A$6500,0))</f>
        <v>individuals</v>
      </c>
      <c r="P5916" t="str">
        <f>_xlfn.XLOOKUP(B5916,Table3[RefID],Table3[Citation])</f>
        <v>Tennyson et al (2012)</v>
      </c>
    </row>
    <row r="5917" spans="1:16" x14ac:dyDescent="0.35">
      <c r="A5917" s="68">
        <v>5915</v>
      </c>
      <c r="B5917" s="69">
        <v>351</v>
      </c>
      <c r="C5917" s="69">
        <v>4006</v>
      </c>
      <c r="D5917" s="69">
        <v>3890</v>
      </c>
      <c r="E5917" t="str">
        <f>INDEX(Table5[EEZ],MATCH(C5917,Table5[Colony_ID],0))</f>
        <v>Fijian Exclusive Economic Zone</v>
      </c>
      <c r="F5917" t="str">
        <f>INDEX(Table5[Corrected Island/Colony Name],MATCH('Full Data'!C5917,Table5[Colony_ID],0))</f>
        <v>Gau</v>
      </c>
      <c r="G5917" t="str">
        <f>INDEX(Table4[Common_Name],MATCH('Full Data'!D5917,Table4[SpcRecID],0))</f>
        <v>Collared Petrel</v>
      </c>
      <c r="H5917" s="83" t="str">
        <f>INDEX(Data!E$2:E$6500,MATCH(A5917,Data!$A$2:$A$6500,0))</f>
        <v>Confirmed</v>
      </c>
      <c r="I5917" s="90">
        <f>INDEX(Data!P$2:P$6500,MATCH(A5917,Data!$A$2:$A$6500,0))</f>
        <v>2012</v>
      </c>
      <c r="J5917" s="90">
        <f>INDEX(Data!Q$2:Q$6500,MATCH($A5917,Data!$A$2:$A$6500,0))</f>
        <v>2012</v>
      </c>
      <c r="K5917" s="90">
        <f>INDEX(Data!F$2:F$6500,MATCH($A5917,Data!$A$2:$A$6500,0))</f>
        <v>25</v>
      </c>
      <c r="L5917" s="90">
        <f>INDEX(Data!G$2:G$6500,MATCH($A5917,Data!$A$2:$A$6500,0))</f>
        <v>25</v>
      </c>
      <c r="M5917" s="90">
        <f>INDEX(Data!H$2:H$6500,MATCH($A5917,Data!$A$2:$A$6500,0))</f>
        <v>0</v>
      </c>
      <c r="N5917" s="90">
        <f>INDEX(Data!I$2:I$6500,MATCH($A5917,Data!$A$2:$A$6500,0))</f>
        <v>0</v>
      </c>
      <c r="O5917" s="83" t="str">
        <f>INDEX(Data!J$2:J$6500,MATCH($A5917,Data!$A$2:$A$6500,0))</f>
        <v>nests</v>
      </c>
      <c r="P5917" t="str">
        <f>_xlfn.XLOOKUP(B5917,Table3[RefID],Table3[Citation])</f>
        <v>Watling (2012)</v>
      </c>
    </row>
    <row r="5918" spans="1:16" x14ac:dyDescent="0.35">
      <c r="A5918" s="68">
        <v>5916</v>
      </c>
      <c r="B5918" s="69">
        <v>352</v>
      </c>
      <c r="C5918" s="69">
        <v>4032</v>
      </c>
      <c r="D5918" s="70">
        <v>3928</v>
      </c>
      <c r="E5918" t="str">
        <f>INDEX(Table5[EEZ],MATCH(C5918,Table5[Colony_ID],0))</f>
        <v>Fijian Exclusive Economic Zone</v>
      </c>
      <c r="F5918" t="str">
        <f>INDEX(Table5[Corrected Island/Colony Name],MATCH('Full Data'!C5918,Table5[Colony_ID],0))</f>
        <v>Monuriki</v>
      </c>
      <c r="G5918" t="str">
        <f>INDEX(Table4[Common_Name],MATCH('Full Data'!D5918,Table4[SpcRecID],0))</f>
        <v>Wedge-tailed Shearwater</v>
      </c>
      <c r="H5918" s="83" t="str">
        <f>INDEX(Data!E$2:E$6500,MATCH(A5918,Data!$A$2:$A$6500,0))</f>
        <v>Confirmed</v>
      </c>
      <c r="I5918" s="90">
        <f>INDEX(Data!P$2:P$6500,MATCH(A5918,Data!$A$2:$A$6500,0))</f>
        <v>2011</v>
      </c>
      <c r="J5918" s="90">
        <f>INDEX(Data!Q$2:Q$6500,MATCH($A5918,Data!$A$2:$A$6500,0))</f>
        <v>2011</v>
      </c>
      <c r="K5918" s="90">
        <f>INDEX(Data!F$2:F$6500,MATCH($A5918,Data!$A$2:$A$6500,0))</f>
        <v>2000</v>
      </c>
      <c r="L5918" s="90">
        <f>INDEX(Data!G$2:G$6500,MATCH($A5918,Data!$A$2:$A$6500,0))</f>
        <v>5500</v>
      </c>
      <c r="M5918" s="90">
        <f>INDEX(Data!H$2:H$6500,MATCH($A5918,Data!$A$2:$A$6500,0))</f>
        <v>0</v>
      </c>
      <c r="N5918" s="90">
        <f>INDEX(Data!I$2:I$6500,MATCH($A5918,Data!$A$2:$A$6500,0))</f>
        <v>0</v>
      </c>
      <c r="O5918" s="83" t="str">
        <f>INDEX(Data!J$2:J$6500,MATCH($A5918,Data!$A$2:$A$6500,0))</f>
        <v>nests</v>
      </c>
      <c r="P5918" t="str">
        <f>_xlfn.XLOOKUP(B5918,Table3[RefID],Table3[Citation])</f>
        <v>Bird et al (2014)</v>
      </c>
    </row>
    <row r="5919" spans="1:16" x14ac:dyDescent="0.35">
      <c r="A5919" s="68">
        <v>5917</v>
      </c>
      <c r="B5919" s="69">
        <v>353</v>
      </c>
      <c r="C5919" s="69">
        <v>22042</v>
      </c>
      <c r="D5919" s="70">
        <v>32228</v>
      </c>
      <c r="E5919" t="str">
        <f>INDEX(Table5[EEZ],MATCH(C5919,Table5[Colony_ID],0))</f>
        <v>Solomon Islands Exclusive Economic Zone</v>
      </c>
      <c r="F5919" t="str">
        <f>INDEX(Table5[Corrected Island/Colony Name],MATCH('Full Data'!C5919,Table5[Colony_ID],0))</f>
        <v>Tinakula</v>
      </c>
      <c r="G5919" t="str">
        <f>INDEX(Table4[Common_Name],MATCH('Full Data'!D5919,Table4[SpcRecID],0))</f>
        <v>Tropical Shearwater</v>
      </c>
      <c r="H5919" s="83" t="str">
        <f>INDEX(Data!E$2:E$6500,MATCH(A5919,Data!$A$2:$A$6500,0))</f>
        <v>Potential Breeding</v>
      </c>
      <c r="I5919" s="90">
        <f>INDEX(Data!P$2:P$6500,MATCH(A5919,Data!$A$2:$A$6500,0))</f>
        <v>2014</v>
      </c>
      <c r="J5919" s="90">
        <f>INDEX(Data!Q$2:Q$6500,MATCH($A5919,Data!$A$2:$A$6500,0))</f>
        <v>2014</v>
      </c>
      <c r="K5919" s="90">
        <f>INDEX(Data!F$2:F$6500,MATCH($A5919,Data!$A$2:$A$6500,0))</f>
        <v>0</v>
      </c>
      <c r="L5919" s="90">
        <f>INDEX(Data!G$2:G$6500,MATCH($A5919,Data!$A$2:$A$6500,0))</f>
        <v>0</v>
      </c>
      <c r="M5919" s="90">
        <f>INDEX(Data!H$2:H$6500,MATCH($A5919,Data!$A$2:$A$6500,0))</f>
        <v>0</v>
      </c>
      <c r="N5919" s="90">
        <f>INDEX(Data!I$2:I$6500,MATCH($A5919,Data!$A$2:$A$6500,0))</f>
        <v>0</v>
      </c>
      <c r="O5919" s="83" t="str">
        <f>INDEX(Data!J$2:J$6500,MATCH($A5919,Data!$A$2:$A$6500,0))</f>
        <v>individuals</v>
      </c>
      <c r="P5919" t="str">
        <f>_xlfn.XLOOKUP(B5919,Table3[RefID],Table3[Citation])</f>
        <v>Pierce et al (2014)</v>
      </c>
    </row>
    <row r="5920" spans="1:16" x14ac:dyDescent="0.35">
      <c r="A5920" s="68">
        <v>5918</v>
      </c>
      <c r="B5920" s="69">
        <v>354</v>
      </c>
      <c r="C5920" s="72">
        <v>5121</v>
      </c>
      <c r="D5920" s="69">
        <v>3295</v>
      </c>
      <c r="E5920" t="str">
        <f>INDEX(Table5[EEZ],MATCH(C5920,Table5[Colony_ID],0))</f>
        <v>French Polynesian Exclusive Economic Zone</v>
      </c>
      <c r="F5920" t="str">
        <f>INDEX(Table5[Corrected Island/Colony Name],MATCH('Full Data'!C5920,Table5[Colony_ID],0))</f>
        <v>Raivavae</v>
      </c>
      <c r="G5920" t="str">
        <f>INDEX(Table4[Common_Name],MATCH('Full Data'!D5920,Table4[SpcRecID],0))</f>
        <v>Black Noddy</v>
      </c>
      <c r="H5920" s="83" t="str">
        <f>INDEX(Data!E$2:E$6500,MATCH(A5920,Data!$A$2:$A$6500,0))</f>
        <v>Confirmed</v>
      </c>
      <c r="I5920" s="90">
        <f>INDEX(Data!P$2:P$6500,MATCH(A5920,Data!$A$2:$A$6500,0))</f>
        <v>0</v>
      </c>
      <c r="J5920" s="90">
        <f>INDEX(Data!Q$2:Q$6500,MATCH($A5920,Data!$A$2:$A$6500,0))</f>
        <v>0</v>
      </c>
      <c r="K5920" s="90">
        <f>INDEX(Data!F$2:F$6500,MATCH($A5920,Data!$A$2:$A$6500,0))</f>
        <v>580</v>
      </c>
      <c r="L5920" s="90">
        <f>INDEX(Data!G$2:G$6500,MATCH($A5920,Data!$A$2:$A$6500,0))</f>
        <v>720</v>
      </c>
      <c r="M5920" s="90">
        <f>INDEX(Data!H$2:H$6500,MATCH($A5920,Data!$A$2:$A$6500,0))</f>
        <v>0</v>
      </c>
      <c r="N5920" s="90">
        <f>INDEX(Data!I$2:I$6500,MATCH($A5920,Data!$A$2:$A$6500,0))</f>
        <v>0</v>
      </c>
      <c r="O5920" s="83" t="str">
        <f>INDEX(Data!J$2:J$6500,MATCH($A5920,Data!$A$2:$A$6500,0))</f>
        <v>pairs</v>
      </c>
      <c r="P5920" t="str">
        <f>_xlfn.XLOOKUP(B5920,Table3[RefID],Table3[Citation])</f>
        <v>Thibault (2014)</v>
      </c>
    </row>
    <row r="5921" spans="1:16" x14ac:dyDescent="0.35">
      <c r="A5921" s="68">
        <v>5919</v>
      </c>
      <c r="B5921" s="69">
        <v>354</v>
      </c>
      <c r="C5921" s="72">
        <v>5128</v>
      </c>
      <c r="D5921" s="69">
        <v>3883</v>
      </c>
      <c r="E5921" t="str">
        <f>INDEX(Table5[EEZ],MATCH(C5921,Table5[Colony_ID],0))</f>
        <v>French Polynesian Exclusive Economic Zone</v>
      </c>
      <c r="F5921" t="str">
        <f>INDEX(Table5[Corrected Island/Colony Name],MATCH('Full Data'!C5921,Table5[Colony_ID],0))</f>
        <v>Rapa</v>
      </c>
      <c r="G5921" t="str">
        <f>INDEX(Table4[Common_Name],MATCH('Full Data'!D5921,Table4[SpcRecID],0))</f>
        <v>Black-winged Petrel</v>
      </c>
      <c r="H5921" s="83" t="str">
        <f>INDEX(Data!E$2:E$6500,MATCH(A5921,Data!$A$2:$A$6500,0))</f>
        <v>confirmed</v>
      </c>
      <c r="I5921" s="90">
        <f>INDEX(Data!P$2:P$6500,MATCH(A5921,Data!$A$2:$A$6500,0))</f>
        <v>1990</v>
      </c>
      <c r="J5921" s="90">
        <f>INDEX(Data!Q$2:Q$6500,MATCH($A5921,Data!$A$2:$A$6500,0))</f>
        <v>2002</v>
      </c>
      <c r="K5921" s="90">
        <f>INDEX(Data!F$2:F$6500,MATCH($A5921,Data!$A$2:$A$6500,0))</f>
        <v>250</v>
      </c>
      <c r="L5921" s="90">
        <f>INDEX(Data!G$2:G$6500,MATCH($A5921,Data!$A$2:$A$6500,0))</f>
        <v>1645</v>
      </c>
      <c r="M5921" s="90">
        <f>INDEX(Data!H$2:H$6500,MATCH($A5921,Data!$A$2:$A$6500,0))</f>
        <v>0</v>
      </c>
      <c r="N5921" s="90">
        <f>INDEX(Data!I$2:I$6500,MATCH($A5921,Data!$A$2:$A$6500,0))</f>
        <v>0</v>
      </c>
      <c r="O5921" s="83" t="str">
        <f>INDEX(Data!J$2:J$6500,MATCH($A5921,Data!$A$2:$A$6500,0))</f>
        <v>pairs</v>
      </c>
      <c r="P5921" t="str">
        <f>_xlfn.XLOOKUP(B5921,Table3[RefID],Table3[Citation])</f>
        <v>Thibault (2014)</v>
      </c>
    </row>
    <row r="5922" spans="1:16" x14ac:dyDescent="0.35">
      <c r="A5922" s="68">
        <v>5920</v>
      </c>
      <c r="B5922" s="69">
        <v>354</v>
      </c>
      <c r="C5922" s="72">
        <v>5116</v>
      </c>
      <c r="D5922" s="70">
        <v>1016817</v>
      </c>
      <c r="E5922" t="str">
        <f>INDEX(Table5[EEZ],MATCH(C5922,Table5[Colony_ID],0))</f>
        <v>French Polynesian Exclusive Economic Zone</v>
      </c>
      <c r="F5922" t="str">
        <f>INDEX(Table5[Corrected Island/Colony Name],MATCH('Full Data'!C5922,Table5[Colony_ID],0))</f>
        <v>Motu Hotuatua</v>
      </c>
      <c r="G5922" t="str">
        <f>INDEX(Table4[Common_Name],MATCH('Full Data'!D5922,Table4[SpcRecID],0))</f>
        <v>Blue Noddy</v>
      </c>
      <c r="H5922" s="83" t="str">
        <f>INDEX(Data!E$2:E$6500,MATCH(A5922,Data!$A$2:$A$6500,0))</f>
        <v>Confirmed</v>
      </c>
      <c r="I5922" s="90">
        <f>INDEX(Data!P$2:P$6500,MATCH(A5922,Data!$A$2:$A$6500,0))</f>
        <v>0</v>
      </c>
      <c r="J5922" s="90">
        <f>INDEX(Data!Q$2:Q$6500,MATCH($A5922,Data!$A$2:$A$6500,0))</f>
        <v>0</v>
      </c>
      <c r="K5922" s="90">
        <f>INDEX(Data!F$2:F$6500,MATCH($A5922,Data!$A$2:$A$6500,0))</f>
        <v>30</v>
      </c>
      <c r="L5922" s="90">
        <f>INDEX(Data!G$2:G$6500,MATCH($A5922,Data!$A$2:$A$6500,0))</f>
        <v>50</v>
      </c>
      <c r="M5922" s="90">
        <f>INDEX(Data!H$2:H$6500,MATCH($A5922,Data!$A$2:$A$6500,0))</f>
        <v>0</v>
      </c>
      <c r="N5922" s="90">
        <f>INDEX(Data!I$2:I$6500,MATCH($A5922,Data!$A$2:$A$6500,0))</f>
        <v>0</v>
      </c>
      <c r="O5922" s="83" t="str">
        <f>INDEX(Data!J$2:J$6500,MATCH($A5922,Data!$A$2:$A$6500,0))</f>
        <v>pairs</v>
      </c>
      <c r="P5922" t="str">
        <f>_xlfn.XLOOKUP(B5922,Table3[RefID],Table3[Citation])</f>
        <v>Thibault (2014)</v>
      </c>
    </row>
    <row r="5923" spans="1:16" x14ac:dyDescent="0.35">
      <c r="A5923" s="68">
        <v>5921</v>
      </c>
      <c r="B5923" s="69">
        <v>354</v>
      </c>
      <c r="C5923" s="72">
        <v>5128</v>
      </c>
      <c r="D5923" s="70">
        <v>1016817</v>
      </c>
      <c r="E5923" t="str">
        <f>INDEX(Table5[EEZ],MATCH(C5923,Table5[Colony_ID],0))</f>
        <v>French Polynesian Exclusive Economic Zone</v>
      </c>
      <c r="F5923" t="str">
        <f>INDEX(Table5[Corrected Island/Colony Name],MATCH('Full Data'!C5923,Table5[Colony_ID],0))</f>
        <v>Rapa</v>
      </c>
      <c r="G5923" t="str">
        <f>INDEX(Table4[Common_Name],MATCH('Full Data'!D5923,Table4[SpcRecID],0))</f>
        <v>Blue Noddy</v>
      </c>
      <c r="H5923" s="83" t="str">
        <f>INDEX(Data!E$2:E$6500,MATCH(A5923,Data!$A$2:$A$6500,0))</f>
        <v>Confirmed</v>
      </c>
      <c r="I5923" s="90">
        <f>INDEX(Data!P$2:P$6500,MATCH(A5923,Data!$A$2:$A$6500,0))</f>
        <v>1990</v>
      </c>
      <c r="J5923" s="90">
        <f>INDEX(Data!Q$2:Q$6500,MATCH($A5923,Data!$A$2:$A$6500,0))</f>
        <v>2002</v>
      </c>
      <c r="K5923" s="90">
        <f>INDEX(Data!F$2:F$6500,MATCH($A5923,Data!$A$2:$A$6500,0))</f>
        <v>1000</v>
      </c>
      <c r="L5923" s="90">
        <f>INDEX(Data!G$2:G$6500,MATCH($A5923,Data!$A$2:$A$6500,0))</f>
        <v>10000</v>
      </c>
      <c r="M5923" s="90">
        <f>INDEX(Data!H$2:H$6500,MATCH($A5923,Data!$A$2:$A$6500,0))</f>
        <v>0</v>
      </c>
      <c r="N5923" s="90">
        <f>INDEX(Data!I$2:I$6500,MATCH($A5923,Data!$A$2:$A$6500,0))</f>
        <v>0</v>
      </c>
      <c r="O5923" s="83" t="str">
        <f>INDEX(Data!J$2:J$6500,MATCH($A5923,Data!$A$2:$A$6500,0))</f>
        <v>pairs</v>
      </c>
      <c r="P5923" t="str">
        <f>_xlfn.XLOOKUP(B5923,Table3[RefID],Table3[Citation])</f>
        <v>Thibault (2014)</v>
      </c>
    </row>
    <row r="5924" spans="1:16" x14ac:dyDescent="0.35">
      <c r="A5924" s="68">
        <v>5922</v>
      </c>
      <c r="B5924" s="69">
        <v>354</v>
      </c>
      <c r="C5924" s="72">
        <v>5137</v>
      </c>
      <c r="D5924" s="70">
        <v>1016817</v>
      </c>
      <c r="E5924" t="str">
        <f>INDEX(Table5[EEZ],MATCH(C5924,Table5[Colony_ID],0))</f>
        <v>French Polynesian Exclusive Economic Zone</v>
      </c>
      <c r="F5924" t="str">
        <f>INDEX(Table5[Corrected Island/Colony Name],MATCH('Full Data'!C5924,Table5[Colony_ID],0))</f>
        <v>Rurutu</v>
      </c>
      <c r="G5924" t="str">
        <f>INDEX(Table4[Common_Name],MATCH('Full Data'!D5924,Table4[SpcRecID],0))</f>
        <v>Blue Noddy</v>
      </c>
      <c r="H5924" s="83" t="str">
        <f>INDEX(Data!E$2:E$6500,MATCH(A5924,Data!$A$2:$A$6500,0))</f>
        <v>confirmed</v>
      </c>
      <c r="I5924" s="90">
        <f>INDEX(Data!P$2:P$6500,MATCH(A5924,Data!$A$2:$A$6500,0))</f>
        <v>0</v>
      </c>
      <c r="J5924" s="90">
        <f>INDEX(Data!Q$2:Q$6500,MATCH($A5924,Data!$A$2:$A$6500,0))</f>
        <v>2002</v>
      </c>
      <c r="K5924" s="90">
        <f>INDEX(Data!F$2:F$6500,MATCH($A5924,Data!$A$2:$A$6500,0))</f>
        <v>0</v>
      </c>
      <c r="L5924" s="90">
        <f>INDEX(Data!G$2:G$6500,MATCH($A5924,Data!$A$2:$A$6500,0))</f>
        <v>0</v>
      </c>
      <c r="M5924" s="90">
        <f>INDEX(Data!H$2:H$6500,MATCH($A5924,Data!$A$2:$A$6500,0))</f>
        <v>0</v>
      </c>
      <c r="N5924" s="90">
        <f>INDEX(Data!I$2:I$6500,MATCH($A5924,Data!$A$2:$A$6500,0))</f>
        <v>0</v>
      </c>
      <c r="O5924" s="83" t="str">
        <f>INDEX(Data!J$2:J$6500,MATCH($A5924,Data!$A$2:$A$6500,0))</f>
        <v>pairs</v>
      </c>
      <c r="P5924" t="str">
        <f>_xlfn.XLOOKUP(B5924,Table3[RefID],Table3[Citation])</f>
        <v>Thibault (2014)</v>
      </c>
    </row>
    <row r="5925" spans="1:16" x14ac:dyDescent="0.35">
      <c r="A5925" s="68">
        <v>5923</v>
      </c>
      <c r="B5925" s="69">
        <v>354</v>
      </c>
      <c r="C5925" s="72">
        <v>5196</v>
      </c>
      <c r="D5925" s="69">
        <v>3659</v>
      </c>
      <c r="E5925" t="str">
        <f>INDEX(Table5[EEZ],MATCH(C5925,Table5[Colony_ID],0))</f>
        <v>French Polynesian Exclusive Economic Zone</v>
      </c>
      <c r="F5925" t="str">
        <f>INDEX(Table5[Corrected Island/Colony Name],MATCH('Full Data'!C5925,Table5[Colony_ID],0))</f>
        <v>Tubuai</v>
      </c>
      <c r="G5925" t="str">
        <f>INDEX(Table4[Common_Name],MATCH('Full Data'!D5925,Table4[SpcRecID],0))</f>
        <v>Brown Booby</v>
      </c>
      <c r="H5925" s="83" t="str">
        <f>INDEX(Data!E$2:E$6500,MATCH(A5925,Data!$A$2:$A$6500,0))</f>
        <v>Present</v>
      </c>
      <c r="I5925" s="90">
        <f>INDEX(Data!P$2:P$6500,MATCH(A5925,Data!$A$2:$A$6500,0))</f>
        <v>0</v>
      </c>
      <c r="J5925" s="90">
        <f>INDEX(Data!Q$2:Q$6500,MATCH($A5925,Data!$A$2:$A$6500,0))</f>
        <v>0</v>
      </c>
      <c r="K5925" s="90">
        <f>INDEX(Data!F$2:F$6500,MATCH($A5925,Data!$A$2:$A$6500,0))</f>
        <v>0</v>
      </c>
      <c r="L5925" s="90">
        <f>INDEX(Data!G$2:G$6500,MATCH($A5925,Data!$A$2:$A$6500,0))</f>
        <v>0</v>
      </c>
      <c r="M5925" s="90">
        <f>INDEX(Data!H$2:H$6500,MATCH($A5925,Data!$A$2:$A$6500,0))</f>
        <v>0</v>
      </c>
      <c r="N5925" s="90">
        <f>INDEX(Data!I$2:I$6500,MATCH($A5925,Data!$A$2:$A$6500,0))</f>
        <v>0</v>
      </c>
      <c r="O5925" s="83">
        <f>INDEX(Data!J$2:J$6500,MATCH($A5925,Data!$A$2:$A$6500,0))</f>
        <v>0</v>
      </c>
      <c r="P5925" t="str">
        <f>_xlfn.XLOOKUP(B5925,Table3[RefID],Table3[Citation])</f>
        <v>Thibault (2014)</v>
      </c>
    </row>
    <row r="5926" spans="1:16" x14ac:dyDescent="0.35">
      <c r="A5926" s="68">
        <v>5924</v>
      </c>
      <c r="B5926" s="69">
        <v>354</v>
      </c>
      <c r="C5926" s="72">
        <v>5121</v>
      </c>
      <c r="D5926" s="69">
        <v>3294</v>
      </c>
      <c r="E5926" t="str">
        <f>INDEX(Table5[EEZ],MATCH(C5926,Table5[Colony_ID],0))</f>
        <v>French Polynesian Exclusive Economic Zone</v>
      </c>
      <c r="F5926" t="str">
        <f>INDEX(Table5[Corrected Island/Colony Name],MATCH('Full Data'!C5926,Table5[Colony_ID],0))</f>
        <v>Raivavae</v>
      </c>
      <c r="G5926" t="str">
        <f>INDEX(Table4[Common_Name],MATCH('Full Data'!D5926,Table4[SpcRecID],0))</f>
        <v>Brown Noddy</v>
      </c>
      <c r="H5926" s="83" t="str">
        <f>INDEX(Data!E$2:E$6500,MATCH(A5926,Data!$A$2:$A$6500,0))</f>
        <v>Confirmed</v>
      </c>
      <c r="I5926" s="90">
        <f>INDEX(Data!P$2:P$6500,MATCH(A5926,Data!$A$2:$A$6500,0))</f>
        <v>0</v>
      </c>
      <c r="J5926" s="90">
        <f>INDEX(Data!Q$2:Q$6500,MATCH($A5926,Data!$A$2:$A$6500,0))</f>
        <v>0</v>
      </c>
      <c r="K5926" s="90">
        <f>INDEX(Data!F$2:F$6500,MATCH($A5926,Data!$A$2:$A$6500,0))</f>
        <v>250</v>
      </c>
      <c r="L5926" s="90">
        <f>INDEX(Data!G$2:G$6500,MATCH($A5926,Data!$A$2:$A$6500,0))</f>
        <v>500</v>
      </c>
      <c r="M5926" s="90">
        <f>INDEX(Data!H$2:H$6500,MATCH($A5926,Data!$A$2:$A$6500,0))</f>
        <v>0</v>
      </c>
      <c r="N5926" s="90">
        <f>INDEX(Data!I$2:I$6500,MATCH($A5926,Data!$A$2:$A$6500,0))</f>
        <v>0</v>
      </c>
      <c r="O5926" s="83" t="str">
        <f>INDEX(Data!J$2:J$6500,MATCH($A5926,Data!$A$2:$A$6500,0))</f>
        <v>pairs</v>
      </c>
      <c r="P5926" t="str">
        <f>_xlfn.XLOOKUP(B5926,Table3[RefID],Table3[Citation])</f>
        <v>Thibault (2014)</v>
      </c>
    </row>
    <row r="5927" spans="1:16" x14ac:dyDescent="0.35">
      <c r="A5927" s="68">
        <v>5925</v>
      </c>
      <c r="B5927" s="69">
        <v>354</v>
      </c>
      <c r="C5927" s="72">
        <v>5128</v>
      </c>
      <c r="D5927" s="69">
        <v>3294</v>
      </c>
      <c r="E5927" t="str">
        <f>INDEX(Table5[EEZ],MATCH(C5927,Table5[Colony_ID],0))</f>
        <v>French Polynesian Exclusive Economic Zone</v>
      </c>
      <c r="F5927" t="str">
        <f>INDEX(Table5[Corrected Island/Colony Name],MATCH('Full Data'!C5927,Table5[Colony_ID],0))</f>
        <v>Rapa</v>
      </c>
      <c r="G5927" t="str">
        <f>INDEX(Table4[Common_Name],MATCH('Full Data'!D5927,Table4[SpcRecID],0))</f>
        <v>Brown Noddy</v>
      </c>
      <c r="H5927" s="83" t="str">
        <f>INDEX(Data!E$2:E$6500,MATCH(A5927,Data!$A$2:$A$6500,0))</f>
        <v>Confirmed</v>
      </c>
      <c r="I5927" s="90">
        <f>INDEX(Data!P$2:P$6500,MATCH(A5927,Data!$A$2:$A$6500,0))</f>
        <v>1990</v>
      </c>
      <c r="J5927" s="90">
        <f>INDEX(Data!Q$2:Q$6500,MATCH($A5927,Data!$A$2:$A$6500,0))</f>
        <v>2002</v>
      </c>
      <c r="K5927" s="90">
        <f>INDEX(Data!F$2:F$6500,MATCH($A5927,Data!$A$2:$A$6500,0))</f>
        <v>1000</v>
      </c>
      <c r="L5927" s="90">
        <f>INDEX(Data!G$2:G$6500,MATCH($A5927,Data!$A$2:$A$6500,0))</f>
        <v>10000</v>
      </c>
      <c r="M5927" s="90">
        <f>INDEX(Data!H$2:H$6500,MATCH($A5927,Data!$A$2:$A$6500,0))</f>
        <v>0</v>
      </c>
      <c r="N5927" s="90">
        <f>INDEX(Data!I$2:I$6500,MATCH($A5927,Data!$A$2:$A$6500,0))</f>
        <v>0</v>
      </c>
      <c r="O5927" s="83" t="str">
        <f>INDEX(Data!J$2:J$6500,MATCH($A5927,Data!$A$2:$A$6500,0))</f>
        <v>pairs</v>
      </c>
      <c r="P5927" t="str">
        <f>_xlfn.XLOOKUP(B5927,Table3[RefID],Table3[Citation])</f>
        <v>Thibault (2014)</v>
      </c>
    </row>
    <row r="5928" spans="1:16" x14ac:dyDescent="0.35">
      <c r="A5928" s="68">
        <v>5926</v>
      </c>
      <c r="B5928" s="69">
        <v>354</v>
      </c>
      <c r="C5928" s="72">
        <v>5137</v>
      </c>
      <c r="D5928" s="69">
        <v>3294</v>
      </c>
      <c r="E5928" t="str">
        <f>INDEX(Table5[EEZ],MATCH(C5928,Table5[Colony_ID],0))</f>
        <v>French Polynesian Exclusive Economic Zone</v>
      </c>
      <c r="F5928" t="str">
        <f>INDEX(Table5[Corrected Island/Colony Name],MATCH('Full Data'!C5928,Table5[Colony_ID],0))</f>
        <v>Rurutu</v>
      </c>
      <c r="G5928" t="str">
        <f>INDEX(Table4[Common_Name],MATCH('Full Data'!D5928,Table4[SpcRecID],0))</f>
        <v>Brown Noddy</v>
      </c>
      <c r="H5928" s="83" t="str">
        <f>INDEX(Data!E$2:E$6500,MATCH(A5928,Data!$A$2:$A$6500,0))</f>
        <v>confirmed</v>
      </c>
      <c r="I5928" s="90">
        <f>INDEX(Data!P$2:P$6500,MATCH(A5928,Data!$A$2:$A$6500,0))</f>
        <v>0</v>
      </c>
      <c r="J5928" s="90">
        <f>INDEX(Data!Q$2:Q$6500,MATCH($A5928,Data!$A$2:$A$6500,0))</f>
        <v>2002</v>
      </c>
      <c r="K5928" s="90">
        <f>INDEX(Data!F$2:F$6500,MATCH($A5928,Data!$A$2:$A$6500,0))</f>
        <v>0</v>
      </c>
      <c r="L5928" s="90">
        <f>INDEX(Data!G$2:G$6500,MATCH($A5928,Data!$A$2:$A$6500,0))</f>
        <v>0</v>
      </c>
      <c r="M5928" s="90">
        <f>INDEX(Data!H$2:H$6500,MATCH($A5928,Data!$A$2:$A$6500,0))</f>
        <v>0</v>
      </c>
      <c r="N5928" s="90">
        <f>INDEX(Data!I$2:I$6500,MATCH($A5928,Data!$A$2:$A$6500,0))</f>
        <v>0</v>
      </c>
      <c r="O5928" s="83" t="str">
        <f>INDEX(Data!J$2:J$6500,MATCH($A5928,Data!$A$2:$A$6500,0))</f>
        <v>pairs</v>
      </c>
      <c r="P5928" t="str">
        <f>_xlfn.XLOOKUP(B5928,Table3[RefID],Table3[Citation])</f>
        <v>Thibault (2014)</v>
      </c>
    </row>
    <row r="5929" spans="1:16" x14ac:dyDescent="0.35">
      <c r="A5929" s="68">
        <v>5927</v>
      </c>
      <c r="B5929" s="69">
        <v>354</v>
      </c>
      <c r="C5929" s="72">
        <v>5188</v>
      </c>
      <c r="D5929" s="69">
        <v>3294</v>
      </c>
      <c r="E5929" t="str">
        <f>INDEX(Table5[EEZ],MATCH(C5929,Table5[Colony_ID],0))</f>
        <v>French Polynesian Exclusive Economic Zone</v>
      </c>
      <c r="F5929" t="str">
        <f>INDEX(Table5[Corrected Island/Colony Name],MATCH('Full Data'!C5929,Table5[Colony_ID],0))</f>
        <v>Motiha</v>
      </c>
      <c r="G5929" t="str">
        <f>INDEX(Table4[Common_Name],MATCH('Full Data'!D5929,Table4[SpcRecID],0))</f>
        <v>Brown Noddy</v>
      </c>
      <c r="H5929" s="83" t="str">
        <f>INDEX(Data!E$2:E$6500,MATCH(A5929,Data!$A$2:$A$6500,0))</f>
        <v>Breeding</v>
      </c>
      <c r="I5929" s="90">
        <f>INDEX(Data!P$2:P$6500,MATCH(A5929,Data!$A$2:$A$6500,0))</f>
        <v>0</v>
      </c>
      <c r="J5929" s="90">
        <f>INDEX(Data!Q$2:Q$6500,MATCH($A5929,Data!$A$2:$A$6500,0))</f>
        <v>0</v>
      </c>
      <c r="K5929" s="90">
        <f>INDEX(Data!F$2:F$6500,MATCH($A5929,Data!$A$2:$A$6500,0))</f>
        <v>0</v>
      </c>
      <c r="L5929" s="90">
        <f>INDEX(Data!G$2:G$6500,MATCH($A5929,Data!$A$2:$A$6500,0))</f>
        <v>0</v>
      </c>
      <c r="M5929" s="90">
        <f>INDEX(Data!H$2:H$6500,MATCH($A5929,Data!$A$2:$A$6500,0))</f>
        <v>0</v>
      </c>
      <c r="N5929" s="90">
        <f>INDEX(Data!I$2:I$6500,MATCH($A5929,Data!$A$2:$A$6500,0))</f>
        <v>0</v>
      </c>
      <c r="O5929" s="83">
        <f>INDEX(Data!J$2:J$6500,MATCH($A5929,Data!$A$2:$A$6500,0))</f>
        <v>0</v>
      </c>
      <c r="P5929" t="str">
        <f>_xlfn.XLOOKUP(B5929,Table3[RefID],Table3[Citation])</f>
        <v>Thibault (2014)</v>
      </c>
    </row>
    <row r="5930" spans="1:16" x14ac:dyDescent="0.35">
      <c r="A5930" s="68">
        <v>5928</v>
      </c>
      <c r="B5930" s="69">
        <v>354</v>
      </c>
      <c r="C5930" s="72">
        <v>5195</v>
      </c>
      <c r="D5930" s="69">
        <v>3294</v>
      </c>
      <c r="E5930" t="str">
        <f>INDEX(Table5[EEZ],MATCH(C5930,Table5[Colony_ID],0))</f>
        <v>French Polynesian Exclusive Economic Zone</v>
      </c>
      <c r="F5930" t="str">
        <f>INDEX(Table5[Corrected Island/Colony Name],MATCH('Full Data'!C5930,Table5[Colony_ID],0))</f>
        <v>Tohena</v>
      </c>
      <c r="G5930" t="str">
        <f>INDEX(Table4[Common_Name],MATCH('Full Data'!D5930,Table4[SpcRecID],0))</f>
        <v>Brown Noddy</v>
      </c>
      <c r="H5930" s="83" t="str">
        <f>INDEX(Data!E$2:E$6500,MATCH(A5930,Data!$A$2:$A$6500,0))</f>
        <v>Breeding</v>
      </c>
      <c r="I5930" s="90">
        <f>INDEX(Data!P$2:P$6500,MATCH(A5930,Data!$A$2:$A$6500,0))</f>
        <v>0</v>
      </c>
      <c r="J5930" s="90">
        <f>INDEX(Data!Q$2:Q$6500,MATCH($A5930,Data!$A$2:$A$6500,0))</f>
        <v>0</v>
      </c>
      <c r="K5930" s="90">
        <f>INDEX(Data!F$2:F$6500,MATCH($A5930,Data!$A$2:$A$6500,0))</f>
        <v>0</v>
      </c>
      <c r="L5930" s="90">
        <f>INDEX(Data!G$2:G$6500,MATCH($A5930,Data!$A$2:$A$6500,0))</f>
        <v>0</v>
      </c>
      <c r="M5930" s="90">
        <f>INDEX(Data!H$2:H$6500,MATCH($A5930,Data!$A$2:$A$6500,0))</f>
        <v>0</v>
      </c>
      <c r="N5930" s="90">
        <f>INDEX(Data!I$2:I$6500,MATCH($A5930,Data!$A$2:$A$6500,0))</f>
        <v>0</v>
      </c>
      <c r="O5930" s="83">
        <f>INDEX(Data!J$2:J$6500,MATCH($A5930,Data!$A$2:$A$6500,0))</f>
        <v>0</v>
      </c>
      <c r="P5930" t="str">
        <f>_xlfn.XLOOKUP(B5930,Table3[RefID],Table3[Citation])</f>
        <v>Thibault (2014)</v>
      </c>
    </row>
    <row r="5931" spans="1:16" x14ac:dyDescent="0.35">
      <c r="A5931" s="68">
        <v>5929</v>
      </c>
      <c r="B5931" s="69">
        <v>354</v>
      </c>
      <c r="C5931" s="72">
        <v>5196</v>
      </c>
      <c r="D5931" s="69">
        <v>3294</v>
      </c>
      <c r="E5931" t="str">
        <f>INDEX(Table5[EEZ],MATCH(C5931,Table5[Colony_ID],0))</f>
        <v>French Polynesian Exclusive Economic Zone</v>
      </c>
      <c r="F5931" t="str">
        <f>INDEX(Table5[Corrected Island/Colony Name],MATCH('Full Data'!C5931,Table5[Colony_ID],0))</f>
        <v>Tubuai</v>
      </c>
      <c r="G5931" t="str">
        <f>INDEX(Table4[Common_Name],MATCH('Full Data'!D5931,Table4[SpcRecID],0))</f>
        <v>Brown Noddy</v>
      </c>
      <c r="H5931" s="83" t="str">
        <f>INDEX(Data!E$2:E$6500,MATCH(A5931,Data!$A$2:$A$6500,0))</f>
        <v>Breeding</v>
      </c>
      <c r="I5931" s="90">
        <f>INDEX(Data!P$2:P$6500,MATCH(A5931,Data!$A$2:$A$6500,0))</f>
        <v>0</v>
      </c>
      <c r="J5931" s="90">
        <f>INDEX(Data!Q$2:Q$6500,MATCH($A5931,Data!$A$2:$A$6500,0))</f>
        <v>0</v>
      </c>
      <c r="K5931" s="90">
        <f>INDEX(Data!F$2:F$6500,MATCH($A5931,Data!$A$2:$A$6500,0))</f>
        <v>0</v>
      </c>
      <c r="L5931" s="90">
        <f>INDEX(Data!G$2:G$6500,MATCH($A5931,Data!$A$2:$A$6500,0))</f>
        <v>0</v>
      </c>
      <c r="M5931" s="90">
        <f>INDEX(Data!H$2:H$6500,MATCH($A5931,Data!$A$2:$A$6500,0))</f>
        <v>0</v>
      </c>
      <c r="N5931" s="90">
        <f>INDEX(Data!I$2:I$6500,MATCH($A5931,Data!$A$2:$A$6500,0))</f>
        <v>0</v>
      </c>
      <c r="O5931" s="83">
        <f>INDEX(Data!J$2:J$6500,MATCH($A5931,Data!$A$2:$A$6500,0))</f>
        <v>0</v>
      </c>
      <c r="P5931" t="str">
        <f>_xlfn.XLOOKUP(B5931,Table3[RefID],Table3[Citation])</f>
        <v>Thibault (2014)</v>
      </c>
    </row>
    <row r="5932" spans="1:16" x14ac:dyDescent="0.35">
      <c r="A5932" s="68">
        <v>5930</v>
      </c>
      <c r="B5932" s="69">
        <v>354</v>
      </c>
      <c r="C5932" s="72">
        <v>5116</v>
      </c>
      <c r="D5932" s="70">
        <v>3935</v>
      </c>
      <c r="E5932" t="str">
        <f>INDEX(Table5[EEZ],MATCH(C5932,Table5[Colony_ID],0))</f>
        <v>French Polynesian Exclusive Economic Zone</v>
      </c>
      <c r="F5932" t="str">
        <f>INDEX(Table5[Corrected Island/Colony Name],MATCH('Full Data'!C5932,Table5[Colony_ID],0))</f>
        <v>Motu Hotuatua</v>
      </c>
      <c r="G5932" t="str">
        <f>INDEX(Table4[Common_Name],MATCH('Full Data'!D5932,Table4[SpcRecID],0))</f>
        <v>Christmas Shearwater</v>
      </c>
      <c r="H5932" s="83" t="str">
        <f>INDEX(Data!E$2:E$6500,MATCH(A5932,Data!$A$2:$A$6500,0))</f>
        <v>Confirmed</v>
      </c>
      <c r="I5932" s="90">
        <f>INDEX(Data!P$2:P$6500,MATCH(A5932,Data!$A$2:$A$6500,0))</f>
        <v>0</v>
      </c>
      <c r="J5932" s="90">
        <f>INDEX(Data!Q$2:Q$6500,MATCH($A5932,Data!$A$2:$A$6500,0))</f>
        <v>0</v>
      </c>
      <c r="K5932" s="90">
        <f>INDEX(Data!F$2:F$6500,MATCH($A5932,Data!$A$2:$A$6500,0))</f>
        <v>5</v>
      </c>
      <c r="L5932" s="90">
        <f>INDEX(Data!G$2:G$6500,MATCH($A5932,Data!$A$2:$A$6500,0))</f>
        <v>10</v>
      </c>
      <c r="M5932" s="90">
        <f>INDEX(Data!H$2:H$6500,MATCH($A5932,Data!$A$2:$A$6500,0))</f>
        <v>0</v>
      </c>
      <c r="N5932" s="90">
        <f>INDEX(Data!I$2:I$6500,MATCH($A5932,Data!$A$2:$A$6500,0))</f>
        <v>0</v>
      </c>
      <c r="O5932" s="83" t="str">
        <f>INDEX(Data!J$2:J$6500,MATCH($A5932,Data!$A$2:$A$6500,0))</f>
        <v>pairs</v>
      </c>
      <c r="P5932" t="str">
        <f>_xlfn.XLOOKUP(B5932,Table3[RefID],Table3[Citation])</f>
        <v>Thibault (2014)</v>
      </c>
    </row>
    <row r="5933" spans="1:16" x14ac:dyDescent="0.35">
      <c r="A5933" s="68">
        <v>5931</v>
      </c>
      <c r="B5933" s="69">
        <v>354</v>
      </c>
      <c r="C5933" s="72">
        <v>5128</v>
      </c>
      <c r="D5933" s="70">
        <v>3935</v>
      </c>
      <c r="E5933" t="str">
        <f>INDEX(Table5[EEZ],MATCH(C5933,Table5[Colony_ID],0))</f>
        <v>French Polynesian Exclusive Economic Zone</v>
      </c>
      <c r="F5933" t="str">
        <f>INDEX(Table5[Corrected Island/Colony Name],MATCH('Full Data'!C5933,Table5[Colony_ID],0))</f>
        <v>Rapa</v>
      </c>
      <c r="G5933" t="str">
        <f>INDEX(Table4[Common_Name],MATCH('Full Data'!D5933,Table4[SpcRecID],0))</f>
        <v>Christmas Shearwater</v>
      </c>
      <c r="H5933" s="83" t="str">
        <f>INDEX(Data!E$2:E$6500,MATCH(A5933,Data!$A$2:$A$6500,0))</f>
        <v>confirmed</v>
      </c>
      <c r="I5933" s="90">
        <f>INDEX(Data!P$2:P$6500,MATCH(A5933,Data!$A$2:$A$6500,0))</f>
        <v>1990</v>
      </c>
      <c r="J5933" s="90">
        <f>INDEX(Data!Q$2:Q$6500,MATCH($A5933,Data!$A$2:$A$6500,0))</f>
        <v>2002</v>
      </c>
      <c r="K5933" s="90">
        <f>INDEX(Data!F$2:F$6500,MATCH($A5933,Data!$A$2:$A$6500,0))</f>
        <v>150</v>
      </c>
      <c r="L5933" s="90">
        <f>INDEX(Data!G$2:G$6500,MATCH($A5933,Data!$A$2:$A$6500,0))</f>
        <v>1000</v>
      </c>
      <c r="M5933" s="90">
        <f>INDEX(Data!H$2:H$6500,MATCH($A5933,Data!$A$2:$A$6500,0))</f>
        <v>0</v>
      </c>
      <c r="N5933" s="90">
        <f>INDEX(Data!I$2:I$6500,MATCH($A5933,Data!$A$2:$A$6500,0))</f>
        <v>0</v>
      </c>
      <c r="O5933" s="83" t="str">
        <f>INDEX(Data!J$2:J$6500,MATCH($A5933,Data!$A$2:$A$6500,0))</f>
        <v>pairs</v>
      </c>
      <c r="P5933" t="str">
        <f>_xlfn.XLOOKUP(B5933,Table3[RefID],Table3[Citation])</f>
        <v>Thibault (2014)</v>
      </c>
    </row>
    <row r="5934" spans="1:16" x14ac:dyDescent="0.35">
      <c r="A5934" s="68">
        <v>5932</v>
      </c>
      <c r="B5934" s="69">
        <v>354</v>
      </c>
      <c r="C5934" s="72">
        <v>5137</v>
      </c>
      <c r="D5934" s="70">
        <v>3935</v>
      </c>
      <c r="E5934" t="str">
        <f>INDEX(Table5[EEZ],MATCH(C5934,Table5[Colony_ID],0))</f>
        <v>French Polynesian Exclusive Economic Zone</v>
      </c>
      <c r="F5934" t="str">
        <f>INDEX(Table5[Corrected Island/Colony Name],MATCH('Full Data'!C5934,Table5[Colony_ID],0))</f>
        <v>Rurutu</v>
      </c>
      <c r="G5934" t="str">
        <f>INDEX(Table4[Common_Name],MATCH('Full Data'!D5934,Table4[SpcRecID],0))</f>
        <v>Christmas Shearwater</v>
      </c>
      <c r="H5934" s="83" t="str">
        <f>INDEX(Data!E$2:E$6500,MATCH(A5934,Data!$A$2:$A$6500,0))</f>
        <v>Data Deficient</v>
      </c>
      <c r="I5934" s="90">
        <f>INDEX(Data!P$2:P$6500,MATCH(A5934,Data!$A$2:$A$6500,0))</f>
        <v>0</v>
      </c>
      <c r="J5934" s="90">
        <f>INDEX(Data!Q$2:Q$6500,MATCH($A5934,Data!$A$2:$A$6500,0))</f>
        <v>2002</v>
      </c>
      <c r="K5934" s="90">
        <f>INDEX(Data!F$2:F$6500,MATCH($A5934,Data!$A$2:$A$6500,0))</f>
        <v>0</v>
      </c>
      <c r="L5934" s="90">
        <f>INDEX(Data!G$2:G$6500,MATCH($A5934,Data!$A$2:$A$6500,0))</f>
        <v>0</v>
      </c>
      <c r="M5934" s="90">
        <f>INDEX(Data!H$2:H$6500,MATCH($A5934,Data!$A$2:$A$6500,0))</f>
        <v>0</v>
      </c>
      <c r="N5934" s="90">
        <f>INDEX(Data!I$2:I$6500,MATCH($A5934,Data!$A$2:$A$6500,0))</f>
        <v>0</v>
      </c>
      <c r="O5934" s="83">
        <f>INDEX(Data!J$2:J$6500,MATCH($A5934,Data!$A$2:$A$6500,0))</f>
        <v>0</v>
      </c>
      <c r="P5934" t="str">
        <f>_xlfn.XLOOKUP(B5934,Table3[RefID],Table3[Citation])</f>
        <v>Thibault (2014)</v>
      </c>
    </row>
    <row r="5935" spans="1:16" x14ac:dyDescent="0.35">
      <c r="A5935" s="68">
        <v>5933</v>
      </c>
      <c r="B5935" s="69">
        <v>354</v>
      </c>
      <c r="C5935" s="72">
        <v>5191</v>
      </c>
      <c r="D5935" s="70">
        <v>3935</v>
      </c>
      <c r="E5935" t="str">
        <f>INDEX(Table5[EEZ],MATCH(C5935,Table5[Colony_ID],0))</f>
        <v>French Polynesian Exclusive Economic Zone</v>
      </c>
      <c r="F5935" t="str">
        <f>INDEX(Table5[Corrected Island/Colony Name],MATCH('Full Data'!C5935,Table5[Colony_ID],0))</f>
        <v>Motu Ofai</v>
      </c>
      <c r="G5935" t="str">
        <f>INDEX(Table4[Common_Name],MATCH('Full Data'!D5935,Table4[SpcRecID],0))</f>
        <v>Christmas Shearwater</v>
      </c>
      <c r="H5935" s="83" t="str">
        <f>INDEX(Data!E$2:E$6500,MATCH(A5935,Data!$A$2:$A$6500,0))</f>
        <v>Breeding</v>
      </c>
      <c r="I5935" s="90">
        <f>INDEX(Data!P$2:P$6500,MATCH(A5935,Data!$A$2:$A$6500,0))</f>
        <v>0</v>
      </c>
      <c r="J5935" s="90">
        <f>INDEX(Data!Q$2:Q$6500,MATCH($A5935,Data!$A$2:$A$6500,0))</f>
        <v>0</v>
      </c>
      <c r="K5935" s="90">
        <f>INDEX(Data!F$2:F$6500,MATCH($A5935,Data!$A$2:$A$6500,0))</f>
        <v>0</v>
      </c>
      <c r="L5935" s="90">
        <f>INDEX(Data!G$2:G$6500,MATCH($A5935,Data!$A$2:$A$6500,0))</f>
        <v>0</v>
      </c>
      <c r="M5935" s="90">
        <f>INDEX(Data!H$2:H$6500,MATCH($A5935,Data!$A$2:$A$6500,0))</f>
        <v>0</v>
      </c>
      <c r="N5935" s="90">
        <f>INDEX(Data!I$2:I$6500,MATCH($A5935,Data!$A$2:$A$6500,0))</f>
        <v>0</v>
      </c>
      <c r="O5935" s="83">
        <f>INDEX(Data!J$2:J$6500,MATCH($A5935,Data!$A$2:$A$6500,0))</f>
        <v>0</v>
      </c>
      <c r="P5935" t="str">
        <f>_xlfn.XLOOKUP(B5935,Table3[RefID],Table3[Citation])</f>
        <v>Thibault (2014)</v>
      </c>
    </row>
    <row r="5936" spans="1:16" x14ac:dyDescent="0.35">
      <c r="A5936" s="68">
        <v>5934</v>
      </c>
      <c r="B5936" s="69">
        <v>354</v>
      </c>
      <c r="C5936" s="72">
        <v>5121</v>
      </c>
      <c r="D5936" s="69">
        <v>3298</v>
      </c>
      <c r="E5936" t="str">
        <f>INDEX(Table5[EEZ],MATCH(C5936,Table5[Colony_ID],0))</f>
        <v>French Polynesian Exclusive Economic Zone</v>
      </c>
      <c r="F5936" t="str">
        <f>INDEX(Table5[Corrected Island/Colony Name],MATCH('Full Data'!C5936,Table5[Colony_ID],0))</f>
        <v>Raivavae</v>
      </c>
      <c r="G5936" t="str">
        <f>INDEX(Table4[Common_Name],MATCH('Full Data'!D5936,Table4[SpcRecID],0))</f>
        <v>Common White Tern</v>
      </c>
      <c r="H5936" s="83" t="str">
        <f>INDEX(Data!E$2:E$6500,MATCH(A5936,Data!$A$2:$A$6500,0))</f>
        <v>Confirmed</v>
      </c>
      <c r="I5936" s="90">
        <f>INDEX(Data!P$2:P$6500,MATCH(A5936,Data!$A$2:$A$6500,0))</f>
        <v>0</v>
      </c>
      <c r="J5936" s="90">
        <f>INDEX(Data!Q$2:Q$6500,MATCH($A5936,Data!$A$2:$A$6500,0))</f>
        <v>0</v>
      </c>
      <c r="K5936" s="90">
        <f>INDEX(Data!F$2:F$6500,MATCH($A5936,Data!$A$2:$A$6500,0))</f>
        <v>250</v>
      </c>
      <c r="L5936" s="90">
        <f>INDEX(Data!G$2:G$6500,MATCH($A5936,Data!$A$2:$A$6500,0))</f>
        <v>500</v>
      </c>
      <c r="M5936" s="90">
        <f>INDEX(Data!H$2:H$6500,MATCH($A5936,Data!$A$2:$A$6500,0))</f>
        <v>0</v>
      </c>
      <c r="N5936" s="90">
        <f>INDEX(Data!I$2:I$6500,MATCH($A5936,Data!$A$2:$A$6500,0))</f>
        <v>0</v>
      </c>
      <c r="O5936" s="83" t="str">
        <f>INDEX(Data!J$2:J$6500,MATCH($A5936,Data!$A$2:$A$6500,0))</f>
        <v>pairs</v>
      </c>
      <c r="P5936" t="str">
        <f>_xlfn.XLOOKUP(B5936,Table3[RefID],Table3[Citation])</f>
        <v>Thibault (2014)</v>
      </c>
    </row>
    <row r="5937" spans="1:16" x14ac:dyDescent="0.35">
      <c r="A5937" s="68">
        <v>5935</v>
      </c>
      <c r="B5937" s="69">
        <v>354</v>
      </c>
      <c r="C5937" s="72">
        <v>5128</v>
      </c>
      <c r="D5937" s="69">
        <v>3298</v>
      </c>
      <c r="E5937" t="str">
        <f>INDEX(Table5[EEZ],MATCH(C5937,Table5[Colony_ID],0))</f>
        <v>French Polynesian Exclusive Economic Zone</v>
      </c>
      <c r="F5937" t="str">
        <f>INDEX(Table5[Corrected Island/Colony Name],MATCH('Full Data'!C5937,Table5[Colony_ID],0))</f>
        <v>Rapa</v>
      </c>
      <c r="G5937" t="str">
        <f>INDEX(Table4[Common_Name],MATCH('Full Data'!D5937,Table4[SpcRecID],0))</f>
        <v>Common White Tern</v>
      </c>
      <c r="H5937" s="83" t="str">
        <f>INDEX(Data!E$2:E$6500,MATCH(A5937,Data!$A$2:$A$6500,0))</f>
        <v>Confirmed</v>
      </c>
      <c r="I5937" s="90">
        <f>INDEX(Data!P$2:P$6500,MATCH(A5937,Data!$A$2:$A$6500,0))</f>
        <v>1990</v>
      </c>
      <c r="J5937" s="90">
        <f>INDEX(Data!Q$2:Q$6500,MATCH($A5937,Data!$A$2:$A$6500,0))</f>
        <v>2002</v>
      </c>
      <c r="K5937" s="90">
        <f>INDEX(Data!F$2:F$6500,MATCH($A5937,Data!$A$2:$A$6500,0))</f>
        <v>500</v>
      </c>
      <c r="L5937" s="90">
        <f>INDEX(Data!G$2:G$6500,MATCH($A5937,Data!$A$2:$A$6500,0))</f>
        <v>1000</v>
      </c>
      <c r="M5937" s="90">
        <f>INDEX(Data!H$2:H$6500,MATCH($A5937,Data!$A$2:$A$6500,0))</f>
        <v>0</v>
      </c>
      <c r="N5937" s="90">
        <f>INDEX(Data!I$2:I$6500,MATCH($A5937,Data!$A$2:$A$6500,0))</f>
        <v>0</v>
      </c>
      <c r="O5937" s="83" t="str">
        <f>INDEX(Data!J$2:J$6500,MATCH($A5937,Data!$A$2:$A$6500,0))</f>
        <v>pairs</v>
      </c>
      <c r="P5937" t="str">
        <f>_xlfn.XLOOKUP(B5937,Table3[RefID],Table3[Citation])</f>
        <v>Thibault (2014)</v>
      </c>
    </row>
    <row r="5938" spans="1:16" x14ac:dyDescent="0.35">
      <c r="A5938" s="68">
        <v>5936</v>
      </c>
      <c r="B5938" s="69">
        <v>354</v>
      </c>
      <c r="C5938" s="72">
        <v>5137</v>
      </c>
      <c r="D5938" s="69">
        <v>3298</v>
      </c>
      <c r="E5938" t="str">
        <f>INDEX(Table5[EEZ],MATCH(C5938,Table5[Colony_ID],0))</f>
        <v>French Polynesian Exclusive Economic Zone</v>
      </c>
      <c r="F5938" t="str">
        <f>INDEX(Table5[Corrected Island/Colony Name],MATCH('Full Data'!C5938,Table5[Colony_ID],0))</f>
        <v>Rurutu</v>
      </c>
      <c r="G5938" t="str">
        <f>INDEX(Table4[Common_Name],MATCH('Full Data'!D5938,Table4[SpcRecID],0))</f>
        <v>Common White Tern</v>
      </c>
      <c r="H5938" s="83" t="str">
        <f>INDEX(Data!E$2:E$6500,MATCH(A5938,Data!$A$2:$A$6500,0))</f>
        <v>Data Deficient</v>
      </c>
      <c r="I5938" s="90">
        <f>INDEX(Data!P$2:P$6500,MATCH(A5938,Data!$A$2:$A$6500,0))</f>
        <v>0</v>
      </c>
      <c r="J5938" s="90">
        <f>INDEX(Data!Q$2:Q$6500,MATCH($A5938,Data!$A$2:$A$6500,0))</f>
        <v>2002</v>
      </c>
      <c r="K5938" s="90">
        <f>INDEX(Data!F$2:F$6500,MATCH($A5938,Data!$A$2:$A$6500,0))</f>
        <v>0</v>
      </c>
      <c r="L5938" s="90">
        <f>INDEX(Data!G$2:G$6500,MATCH($A5938,Data!$A$2:$A$6500,0))</f>
        <v>0</v>
      </c>
      <c r="M5938" s="90">
        <f>INDEX(Data!H$2:H$6500,MATCH($A5938,Data!$A$2:$A$6500,0))</f>
        <v>0</v>
      </c>
      <c r="N5938" s="90">
        <f>INDEX(Data!I$2:I$6500,MATCH($A5938,Data!$A$2:$A$6500,0))</f>
        <v>0</v>
      </c>
      <c r="O5938" s="83">
        <f>INDEX(Data!J$2:J$6500,MATCH($A5938,Data!$A$2:$A$6500,0))</f>
        <v>0</v>
      </c>
      <c r="P5938" t="str">
        <f>_xlfn.XLOOKUP(B5938,Table3[RefID],Table3[Citation])</f>
        <v>Thibault (2014)</v>
      </c>
    </row>
    <row r="5939" spans="1:16" x14ac:dyDescent="0.35">
      <c r="A5939" s="68">
        <v>5937</v>
      </c>
      <c r="B5939" s="69">
        <v>354</v>
      </c>
      <c r="C5939" s="72">
        <v>5193</v>
      </c>
      <c r="D5939" s="69">
        <v>3298</v>
      </c>
      <c r="E5939" t="str">
        <f>INDEX(Table5[EEZ],MATCH(C5939,Table5[Colony_ID],0))</f>
        <v>French Polynesian Exclusive Economic Zone</v>
      </c>
      <c r="F5939" t="str">
        <f>INDEX(Table5[Corrected Island/Colony Name],MATCH('Full Data'!C5939,Table5[Colony_ID],0))</f>
        <v>Roa</v>
      </c>
      <c r="G5939" t="str">
        <f>INDEX(Table4[Common_Name],MATCH('Full Data'!D5939,Table4[SpcRecID],0))</f>
        <v>Common White Tern</v>
      </c>
      <c r="H5939" s="83" t="str">
        <f>INDEX(Data!E$2:E$6500,MATCH(A5939,Data!$A$2:$A$6500,0))</f>
        <v>Breeding</v>
      </c>
      <c r="I5939" s="90">
        <f>INDEX(Data!P$2:P$6500,MATCH(A5939,Data!$A$2:$A$6500,0))</f>
        <v>0</v>
      </c>
      <c r="J5939" s="90">
        <f>INDEX(Data!Q$2:Q$6500,MATCH($A5939,Data!$A$2:$A$6500,0))</f>
        <v>1974</v>
      </c>
      <c r="K5939" s="90">
        <f>INDEX(Data!F$2:F$6500,MATCH($A5939,Data!$A$2:$A$6500,0))</f>
        <v>200</v>
      </c>
      <c r="L5939" s="90">
        <f>INDEX(Data!G$2:G$6500,MATCH($A5939,Data!$A$2:$A$6500,0))</f>
        <v>200</v>
      </c>
      <c r="M5939" s="90">
        <f>INDEX(Data!H$2:H$6500,MATCH($A5939,Data!$A$2:$A$6500,0))</f>
        <v>0</v>
      </c>
      <c r="N5939" s="90">
        <f>INDEX(Data!I$2:I$6500,MATCH($A5939,Data!$A$2:$A$6500,0))</f>
        <v>0</v>
      </c>
      <c r="O5939" s="83" t="str">
        <f>INDEX(Data!J$2:J$6500,MATCH($A5939,Data!$A$2:$A$6500,0))</f>
        <v>pairs</v>
      </c>
      <c r="P5939" t="str">
        <f>_xlfn.XLOOKUP(B5939,Table3[RefID],Table3[Citation])</f>
        <v>Thibault (2014)</v>
      </c>
    </row>
    <row r="5940" spans="1:16" x14ac:dyDescent="0.35">
      <c r="A5940" s="68">
        <v>5938</v>
      </c>
      <c r="B5940" s="69">
        <v>354</v>
      </c>
      <c r="C5940" s="72">
        <v>5194</v>
      </c>
      <c r="D5940" s="69">
        <v>3298</v>
      </c>
      <c r="E5940" t="str">
        <f>INDEX(Table5[EEZ],MATCH(C5940,Table5[Colony_ID],0))</f>
        <v>French Polynesian Exclusive Economic Zone</v>
      </c>
      <c r="F5940" t="str">
        <f>INDEX(Table5[Corrected Island/Colony Name],MATCH('Full Data'!C5940,Table5[Colony_ID],0))</f>
        <v>Toena</v>
      </c>
      <c r="G5940" t="str">
        <f>INDEX(Table4[Common_Name],MATCH('Full Data'!D5940,Table4[SpcRecID],0))</f>
        <v>Common White Tern</v>
      </c>
      <c r="H5940" s="83" t="str">
        <f>INDEX(Data!E$2:E$6500,MATCH(A5940,Data!$A$2:$A$6500,0))</f>
        <v>Breeding</v>
      </c>
      <c r="I5940" s="90">
        <f>INDEX(Data!P$2:P$6500,MATCH(A5940,Data!$A$2:$A$6500,0))</f>
        <v>0</v>
      </c>
      <c r="J5940" s="90">
        <f>INDEX(Data!Q$2:Q$6500,MATCH($A5940,Data!$A$2:$A$6500,0))</f>
        <v>1974</v>
      </c>
      <c r="K5940" s="90">
        <f>INDEX(Data!F$2:F$6500,MATCH($A5940,Data!$A$2:$A$6500,0))</f>
        <v>200</v>
      </c>
      <c r="L5940" s="90">
        <f>INDEX(Data!G$2:G$6500,MATCH($A5940,Data!$A$2:$A$6500,0))</f>
        <v>200</v>
      </c>
      <c r="M5940" s="90">
        <f>INDEX(Data!H$2:H$6500,MATCH($A5940,Data!$A$2:$A$6500,0))</f>
        <v>0</v>
      </c>
      <c r="N5940" s="90">
        <f>INDEX(Data!I$2:I$6500,MATCH($A5940,Data!$A$2:$A$6500,0))</f>
        <v>0</v>
      </c>
      <c r="O5940" s="83" t="str">
        <f>INDEX(Data!J$2:J$6500,MATCH($A5940,Data!$A$2:$A$6500,0))</f>
        <v>pairs</v>
      </c>
      <c r="P5940" t="str">
        <f>_xlfn.XLOOKUP(B5940,Table3[RefID],Table3[Citation])</f>
        <v>Thibault (2014)</v>
      </c>
    </row>
    <row r="5941" spans="1:16" x14ac:dyDescent="0.35">
      <c r="A5941" s="68">
        <v>5939</v>
      </c>
      <c r="B5941" s="69">
        <v>354</v>
      </c>
      <c r="C5941" s="72">
        <v>5032</v>
      </c>
      <c r="D5941" s="69">
        <v>3286</v>
      </c>
      <c r="E5941" t="str">
        <f>INDEX(Table5[EEZ],MATCH(C5941,Table5[Colony_ID],0))</f>
        <v>French Polynesian Exclusive Economic Zone</v>
      </c>
      <c r="F5941" t="str">
        <f>INDEX(Table5[Corrected Island/Colony Name],MATCH('Full Data'!C5941,Table5[Colony_ID],0))</f>
        <v>Marotiri</v>
      </c>
      <c r="G5941" t="str">
        <f>INDEX(Table4[Common_Name],MATCH('Full Data'!D5941,Table4[SpcRecID],0))</f>
        <v>Grey-backed Tern</v>
      </c>
      <c r="H5941" s="83" t="str">
        <f>INDEX(Data!E$2:E$6500,MATCH(A5941,Data!$A$2:$A$6500,0))</f>
        <v>Probable</v>
      </c>
      <c r="I5941" s="90">
        <f>INDEX(Data!P$2:P$6500,MATCH(A5941,Data!$A$2:$A$6500,0))</f>
        <v>0</v>
      </c>
      <c r="J5941" s="90">
        <f>INDEX(Data!Q$2:Q$6500,MATCH($A5941,Data!$A$2:$A$6500,0))</f>
        <v>0</v>
      </c>
      <c r="K5941" s="90">
        <f>INDEX(Data!F$2:F$6500,MATCH($A5941,Data!$A$2:$A$6500,0))</f>
        <v>0</v>
      </c>
      <c r="L5941" s="90">
        <f>INDEX(Data!G$2:G$6500,MATCH($A5941,Data!$A$2:$A$6500,0))</f>
        <v>0</v>
      </c>
      <c r="M5941" s="90">
        <f>INDEX(Data!H$2:H$6500,MATCH($A5941,Data!$A$2:$A$6500,0))</f>
        <v>0</v>
      </c>
      <c r="N5941" s="90">
        <f>INDEX(Data!I$2:I$6500,MATCH($A5941,Data!$A$2:$A$6500,0))</f>
        <v>0</v>
      </c>
      <c r="O5941" s="83">
        <f>INDEX(Data!J$2:J$6500,MATCH($A5941,Data!$A$2:$A$6500,0))</f>
        <v>0</v>
      </c>
      <c r="P5941" t="str">
        <f>_xlfn.XLOOKUP(B5941,Table3[RefID],Table3[Citation])</f>
        <v>Thibault (2014)</v>
      </c>
    </row>
    <row r="5942" spans="1:16" x14ac:dyDescent="0.35">
      <c r="A5942" s="68">
        <v>5940</v>
      </c>
      <c r="B5942" s="69">
        <v>354</v>
      </c>
      <c r="C5942" s="72">
        <v>5128</v>
      </c>
      <c r="D5942" s="70">
        <v>3898</v>
      </c>
      <c r="E5942" t="str">
        <f>INDEX(Table5[EEZ],MATCH(C5942,Table5[Colony_ID],0))</f>
        <v>French Polynesian Exclusive Economic Zone</v>
      </c>
      <c r="F5942" t="str">
        <f>INDEX(Table5[Corrected Island/Colony Name],MATCH('Full Data'!C5942,Table5[Colony_ID],0))</f>
        <v>Rapa</v>
      </c>
      <c r="G5942" t="str">
        <f>INDEX(Table4[Common_Name],MATCH('Full Data'!D5942,Table4[SpcRecID],0))</f>
        <v>Kermadec Petrel</v>
      </c>
      <c r="H5942" s="83" t="str">
        <f>INDEX(Data!E$2:E$6500,MATCH(A5942,Data!$A$2:$A$6500,0))</f>
        <v>confirmed</v>
      </c>
      <c r="I5942" s="90">
        <f>INDEX(Data!P$2:P$6500,MATCH(A5942,Data!$A$2:$A$6500,0))</f>
        <v>1990</v>
      </c>
      <c r="J5942" s="90">
        <f>INDEX(Data!Q$2:Q$6500,MATCH($A5942,Data!$A$2:$A$6500,0))</f>
        <v>2002</v>
      </c>
      <c r="K5942" s="90">
        <f>INDEX(Data!F$2:F$6500,MATCH($A5942,Data!$A$2:$A$6500,0))</f>
        <v>500</v>
      </c>
      <c r="L5942" s="90">
        <f>INDEX(Data!G$2:G$6500,MATCH($A5942,Data!$A$2:$A$6500,0))</f>
        <v>1000</v>
      </c>
      <c r="M5942" s="90">
        <f>INDEX(Data!H$2:H$6500,MATCH($A5942,Data!$A$2:$A$6500,0))</f>
        <v>0</v>
      </c>
      <c r="N5942" s="90">
        <f>INDEX(Data!I$2:I$6500,MATCH($A5942,Data!$A$2:$A$6500,0))</f>
        <v>0</v>
      </c>
      <c r="O5942" s="83" t="str">
        <f>INDEX(Data!J$2:J$6500,MATCH($A5942,Data!$A$2:$A$6500,0))</f>
        <v>pairs</v>
      </c>
      <c r="P5942" t="str">
        <f>_xlfn.XLOOKUP(B5942,Table3[RefID],Table3[Citation])</f>
        <v>Thibault (2014)</v>
      </c>
    </row>
    <row r="5943" spans="1:16" x14ac:dyDescent="0.35">
      <c r="A5943" s="68">
        <v>5941</v>
      </c>
      <c r="B5943" s="69">
        <v>354</v>
      </c>
      <c r="C5943" s="72">
        <v>5118</v>
      </c>
      <c r="D5943" s="70">
        <v>3901</v>
      </c>
      <c r="E5943" t="str">
        <f>INDEX(Table5[EEZ],MATCH(C5943,Table5[Colony_ID],0))</f>
        <v>French Polynesian Exclusive Economic Zone</v>
      </c>
      <c r="F5943" t="str">
        <f>INDEX(Table5[Corrected Island/Colony Name],MATCH('Full Data'!C5943,Table5[Colony_ID],0))</f>
        <v>Motu Papararuu</v>
      </c>
      <c r="G5943" t="str">
        <f>INDEX(Table4[Common_Name],MATCH('Full Data'!D5943,Table4[SpcRecID],0))</f>
        <v>Murphy's Petrel</v>
      </c>
      <c r="H5943" s="83" t="str">
        <f>INDEX(Data!E$2:E$6500,MATCH(A5943,Data!$A$2:$A$6500,0))</f>
        <v>Confirmed</v>
      </c>
      <c r="I5943" s="90">
        <f>INDEX(Data!P$2:P$6500,MATCH(A5943,Data!$A$2:$A$6500,0))</f>
        <v>0</v>
      </c>
      <c r="J5943" s="90">
        <f>INDEX(Data!Q$2:Q$6500,MATCH($A5943,Data!$A$2:$A$6500,0))</f>
        <v>0</v>
      </c>
      <c r="K5943" s="90">
        <f>INDEX(Data!F$2:F$6500,MATCH($A5943,Data!$A$2:$A$6500,0))</f>
        <v>5</v>
      </c>
      <c r="L5943" s="90">
        <f>INDEX(Data!G$2:G$6500,MATCH($A5943,Data!$A$2:$A$6500,0))</f>
        <v>10</v>
      </c>
      <c r="M5943" s="90">
        <f>INDEX(Data!H$2:H$6500,MATCH($A5943,Data!$A$2:$A$6500,0))</f>
        <v>0</v>
      </c>
      <c r="N5943" s="90">
        <f>INDEX(Data!I$2:I$6500,MATCH($A5943,Data!$A$2:$A$6500,0))</f>
        <v>0</v>
      </c>
      <c r="O5943" s="83" t="str">
        <f>INDEX(Data!J$2:J$6500,MATCH($A5943,Data!$A$2:$A$6500,0))</f>
        <v>pairs</v>
      </c>
      <c r="P5943" t="str">
        <f>_xlfn.XLOOKUP(B5943,Table3[RefID],Table3[Citation])</f>
        <v>Thibault (2014)</v>
      </c>
    </row>
    <row r="5944" spans="1:16" x14ac:dyDescent="0.35">
      <c r="A5944" s="68">
        <v>5942</v>
      </c>
      <c r="B5944" s="69">
        <v>354</v>
      </c>
      <c r="C5944" s="72">
        <v>5128</v>
      </c>
      <c r="D5944" s="70">
        <v>3901</v>
      </c>
      <c r="E5944" t="str">
        <f>INDEX(Table5[EEZ],MATCH(C5944,Table5[Colony_ID],0))</f>
        <v>French Polynesian Exclusive Economic Zone</v>
      </c>
      <c r="F5944" t="str">
        <f>INDEX(Table5[Corrected Island/Colony Name],MATCH('Full Data'!C5944,Table5[Colony_ID],0))</f>
        <v>Rapa</v>
      </c>
      <c r="G5944" t="str">
        <f>INDEX(Table4[Common_Name],MATCH('Full Data'!D5944,Table4[SpcRecID],0))</f>
        <v>Murphy's Petrel</v>
      </c>
      <c r="H5944" s="83" t="str">
        <f>INDEX(Data!E$2:E$6500,MATCH(A5944,Data!$A$2:$A$6500,0))</f>
        <v>confirmed</v>
      </c>
      <c r="I5944" s="90">
        <f>INDEX(Data!P$2:P$6500,MATCH(A5944,Data!$A$2:$A$6500,0))</f>
        <v>1990</v>
      </c>
      <c r="J5944" s="90">
        <f>INDEX(Data!Q$2:Q$6500,MATCH($A5944,Data!$A$2:$A$6500,0))</f>
        <v>2002</v>
      </c>
      <c r="K5944" s="90">
        <f>INDEX(Data!F$2:F$6500,MATCH($A5944,Data!$A$2:$A$6500,0))</f>
        <v>50</v>
      </c>
      <c r="L5944" s="90">
        <f>INDEX(Data!G$2:G$6500,MATCH($A5944,Data!$A$2:$A$6500,0))</f>
        <v>100</v>
      </c>
      <c r="M5944" s="90">
        <f>INDEX(Data!H$2:H$6500,MATCH($A5944,Data!$A$2:$A$6500,0))</f>
        <v>0</v>
      </c>
      <c r="N5944" s="90">
        <f>INDEX(Data!I$2:I$6500,MATCH($A5944,Data!$A$2:$A$6500,0))</f>
        <v>0</v>
      </c>
      <c r="O5944" s="83" t="str">
        <f>INDEX(Data!J$2:J$6500,MATCH($A5944,Data!$A$2:$A$6500,0))</f>
        <v>pairs</v>
      </c>
      <c r="P5944" t="str">
        <f>_xlfn.XLOOKUP(B5944,Table3[RefID],Table3[Citation])</f>
        <v>Thibault (2014)</v>
      </c>
    </row>
    <row r="5945" spans="1:16" x14ac:dyDescent="0.35">
      <c r="A5945" s="68">
        <v>5943</v>
      </c>
      <c r="B5945" s="69">
        <v>354</v>
      </c>
      <c r="C5945" s="72">
        <v>5137</v>
      </c>
      <c r="D5945" s="70">
        <v>3901</v>
      </c>
      <c r="E5945" t="str">
        <f>INDEX(Table5[EEZ],MATCH(C5945,Table5[Colony_ID],0))</f>
        <v>French Polynesian Exclusive Economic Zone</v>
      </c>
      <c r="F5945" t="str">
        <f>INDEX(Table5[Corrected Island/Colony Name],MATCH('Full Data'!C5945,Table5[Colony_ID],0))</f>
        <v>Rurutu</v>
      </c>
      <c r="G5945" t="str">
        <f>INDEX(Table4[Common_Name],MATCH('Full Data'!D5945,Table4[SpcRecID],0))</f>
        <v>Murphy's Petrel</v>
      </c>
      <c r="H5945" s="83" t="str">
        <f>INDEX(Data!E$2:E$6500,MATCH(A5945,Data!$A$2:$A$6500,0))</f>
        <v>Data Deficient</v>
      </c>
      <c r="I5945" s="90">
        <f>INDEX(Data!P$2:P$6500,MATCH(A5945,Data!$A$2:$A$6500,0))</f>
        <v>0</v>
      </c>
      <c r="J5945" s="90">
        <f>INDEX(Data!Q$2:Q$6500,MATCH($A5945,Data!$A$2:$A$6500,0))</f>
        <v>2002</v>
      </c>
      <c r="K5945" s="90">
        <f>INDEX(Data!F$2:F$6500,MATCH($A5945,Data!$A$2:$A$6500,0))</f>
        <v>0</v>
      </c>
      <c r="L5945" s="90">
        <f>INDEX(Data!G$2:G$6500,MATCH($A5945,Data!$A$2:$A$6500,0))</f>
        <v>0</v>
      </c>
      <c r="M5945" s="90">
        <f>INDEX(Data!H$2:H$6500,MATCH($A5945,Data!$A$2:$A$6500,0))</f>
        <v>0</v>
      </c>
      <c r="N5945" s="90">
        <f>INDEX(Data!I$2:I$6500,MATCH($A5945,Data!$A$2:$A$6500,0))</f>
        <v>0</v>
      </c>
      <c r="O5945" s="83">
        <f>INDEX(Data!J$2:J$6500,MATCH($A5945,Data!$A$2:$A$6500,0))</f>
        <v>0</v>
      </c>
      <c r="P5945" t="str">
        <f>_xlfn.XLOOKUP(B5945,Table3[RefID],Table3[Citation])</f>
        <v>Thibault (2014)</v>
      </c>
    </row>
    <row r="5946" spans="1:16" x14ac:dyDescent="0.35">
      <c r="A5946" s="68">
        <v>5944</v>
      </c>
      <c r="B5946" s="69">
        <v>354</v>
      </c>
      <c r="C5946" s="72">
        <v>5128</v>
      </c>
      <c r="D5946" s="70">
        <v>1018411</v>
      </c>
      <c r="E5946" t="str">
        <f>INDEX(Table5[EEZ],MATCH(C5946,Table5[Colony_ID],0))</f>
        <v>French Polynesian Exclusive Economic Zone</v>
      </c>
      <c r="F5946" t="str">
        <f>INDEX(Table5[Corrected Island/Colony Name],MATCH('Full Data'!C5946,Table5[Colony_ID],0))</f>
        <v>Rapa</v>
      </c>
      <c r="G5946" t="str">
        <f>INDEX(Table4[Common_Name],MATCH('Full Data'!D5946,Table4[SpcRecID],0))</f>
        <v>Rapa Shearwater</v>
      </c>
      <c r="H5946" s="83" t="str">
        <f>INDEX(Data!E$2:E$6500,MATCH(A5946,Data!$A$2:$A$6500,0))</f>
        <v>confirmed</v>
      </c>
      <c r="I5946" s="90">
        <f>INDEX(Data!P$2:P$6500,MATCH(A5946,Data!$A$2:$A$6500,0))</f>
        <v>1990</v>
      </c>
      <c r="J5946" s="90">
        <f>INDEX(Data!Q$2:Q$6500,MATCH($A5946,Data!$A$2:$A$6500,0))</f>
        <v>2002</v>
      </c>
      <c r="K5946" s="90">
        <f>INDEX(Data!F$2:F$6500,MATCH($A5946,Data!$A$2:$A$6500,0))</f>
        <v>250</v>
      </c>
      <c r="L5946" s="90">
        <f>INDEX(Data!G$2:G$6500,MATCH($A5946,Data!$A$2:$A$6500,0))</f>
        <v>1000</v>
      </c>
      <c r="M5946" s="90">
        <f>INDEX(Data!H$2:H$6500,MATCH($A5946,Data!$A$2:$A$6500,0))</f>
        <v>0</v>
      </c>
      <c r="N5946" s="90">
        <f>INDEX(Data!I$2:I$6500,MATCH($A5946,Data!$A$2:$A$6500,0))</f>
        <v>0</v>
      </c>
      <c r="O5946" s="83" t="str">
        <f>INDEX(Data!J$2:J$6500,MATCH($A5946,Data!$A$2:$A$6500,0))</f>
        <v>pairs</v>
      </c>
      <c r="P5946" t="str">
        <f>_xlfn.XLOOKUP(B5946,Table3[RefID],Table3[Citation])</f>
        <v>Thibault (2014)</v>
      </c>
    </row>
    <row r="5947" spans="1:16" x14ac:dyDescent="0.35">
      <c r="A5947" s="68">
        <v>5945</v>
      </c>
      <c r="B5947" s="69">
        <v>354</v>
      </c>
      <c r="C5947" s="72">
        <v>5121</v>
      </c>
      <c r="D5947" s="69">
        <v>3649</v>
      </c>
      <c r="E5947" t="str">
        <f>INDEX(Table5[EEZ],MATCH(C5947,Table5[Colony_ID],0))</f>
        <v>French Polynesian Exclusive Economic Zone</v>
      </c>
      <c r="F5947" t="str">
        <f>INDEX(Table5[Corrected Island/Colony Name],MATCH('Full Data'!C5947,Table5[Colony_ID],0))</f>
        <v>Raivavae</v>
      </c>
      <c r="G5947" t="str">
        <f>INDEX(Table4[Common_Name],MATCH('Full Data'!D5947,Table4[SpcRecID],0))</f>
        <v>Red-tailed Tropicbird</v>
      </c>
      <c r="H5947" s="83" t="str">
        <f>INDEX(Data!E$2:E$6500,MATCH(A5947,Data!$A$2:$A$6500,0))</f>
        <v>Confirmed</v>
      </c>
      <c r="I5947" s="90">
        <f>INDEX(Data!P$2:P$6500,MATCH(A5947,Data!$A$2:$A$6500,0))</f>
        <v>0</v>
      </c>
      <c r="J5947" s="90">
        <f>INDEX(Data!Q$2:Q$6500,MATCH($A5947,Data!$A$2:$A$6500,0))</f>
        <v>0</v>
      </c>
      <c r="K5947" s="90">
        <f>INDEX(Data!F$2:F$6500,MATCH($A5947,Data!$A$2:$A$6500,0))</f>
        <v>30</v>
      </c>
      <c r="L5947" s="90">
        <f>INDEX(Data!G$2:G$6500,MATCH($A5947,Data!$A$2:$A$6500,0))</f>
        <v>50</v>
      </c>
      <c r="M5947" s="90">
        <f>INDEX(Data!H$2:H$6500,MATCH($A5947,Data!$A$2:$A$6500,0))</f>
        <v>0</v>
      </c>
      <c r="N5947" s="90">
        <f>INDEX(Data!I$2:I$6500,MATCH($A5947,Data!$A$2:$A$6500,0))</f>
        <v>0</v>
      </c>
      <c r="O5947" s="83" t="str">
        <f>INDEX(Data!J$2:J$6500,MATCH($A5947,Data!$A$2:$A$6500,0))</f>
        <v>pairs</v>
      </c>
      <c r="P5947" t="str">
        <f>_xlfn.XLOOKUP(B5947,Table3[RefID],Table3[Citation])</f>
        <v>Thibault (2014)</v>
      </c>
    </row>
    <row r="5948" spans="1:16" x14ac:dyDescent="0.35">
      <c r="A5948" s="68">
        <v>5946</v>
      </c>
      <c r="B5948" s="69">
        <v>354</v>
      </c>
      <c r="C5948" s="72">
        <v>5128</v>
      </c>
      <c r="D5948" s="69">
        <v>3649</v>
      </c>
      <c r="E5948" t="str">
        <f>INDEX(Table5[EEZ],MATCH(C5948,Table5[Colony_ID],0))</f>
        <v>French Polynesian Exclusive Economic Zone</v>
      </c>
      <c r="F5948" t="str">
        <f>INDEX(Table5[Corrected Island/Colony Name],MATCH('Full Data'!C5948,Table5[Colony_ID],0))</f>
        <v>Rapa</v>
      </c>
      <c r="G5948" t="str">
        <f>INDEX(Table4[Common_Name],MATCH('Full Data'!D5948,Table4[SpcRecID],0))</f>
        <v>Red-tailed Tropicbird</v>
      </c>
      <c r="H5948" s="83" t="str">
        <f>INDEX(Data!E$2:E$6500,MATCH(A5948,Data!$A$2:$A$6500,0))</f>
        <v>Confirmed</v>
      </c>
      <c r="I5948" s="90">
        <f>INDEX(Data!P$2:P$6500,MATCH(A5948,Data!$A$2:$A$6500,0))</f>
        <v>1990</v>
      </c>
      <c r="J5948" s="90">
        <f>INDEX(Data!Q$2:Q$6500,MATCH($A5948,Data!$A$2:$A$6500,0))</f>
        <v>2002</v>
      </c>
      <c r="K5948" s="90">
        <f>INDEX(Data!F$2:F$6500,MATCH($A5948,Data!$A$2:$A$6500,0))</f>
        <v>500</v>
      </c>
      <c r="L5948" s="90">
        <f>INDEX(Data!G$2:G$6500,MATCH($A5948,Data!$A$2:$A$6500,0))</f>
        <v>1000</v>
      </c>
      <c r="M5948" s="90">
        <f>INDEX(Data!H$2:H$6500,MATCH($A5948,Data!$A$2:$A$6500,0))</f>
        <v>0</v>
      </c>
      <c r="N5948" s="90">
        <f>INDEX(Data!I$2:I$6500,MATCH($A5948,Data!$A$2:$A$6500,0))</f>
        <v>0</v>
      </c>
      <c r="O5948" s="83" t="str">
        <f>INDEX(Data!J$2:J$6500,MATCH($A5948,Data!$A$2:$A$6500,0))</f>
        <v>pairs</v>
      </c>
      <c r="P5948" t="str">
        <f>_xlfn.XLOOKUP(B5948,Table3[RefID],Table3[Citation])</f>
        <v>Thibault (2014)</v>
      </c>
    </row>
    <row r="5949" spans="1:16" x14ac:dyDescent="0.35">
      <c r="A5949" s="68">
        <v>5947</v>
      </c>
      <c r="B5949" s="69">
        <v>354</v>
      </c>
      <c r="C5949" s="72">
        <v>5137</v>
      </c>
      <c r="D5949" s="69">
        <v>3649</v>
      </c>
      <c r="E5949" t="str">
        <f>INDEX(Table5[EEZ],MATCH(C5949,Table5[Colony_ID],0))</f>
        <v>French Polynesian Exclusive Economic Zone</v>
      </c>
      <c r="F5949" t="str">
        <f>INDEX(Table5[Corrected Island/Colony Name],MATCH('Full Data'!C5949,Table5[Colony_ID],0))</f>
        <v>Rurutu</v>
      </c>
      <c r="G5949" t="str">
        <f>INDEX(Table4[Common_Name],MATCH('Full Data'!D5949,Table4[SpcRecID],0))</f>
        <v>Red-tailed Tropicbird</v>
      </c>
      <c r="H5949" s="83" t="str">
        <f>INDEX(Data!E$2:E$6500,MATCH(A5949,Data!$A$2:$A$6500,0))</f>
        <v>Probable</v>
      </c>
      <c r="I5949" s="90">
        <f>INDEX(Data!P$2:P$6500,MATCH(A5949,Data!$A$2:$A$6500,0))</f>
        <v>0</v>
      </c>
      <c r="J5949" s="90">
        <f>INDEX(Data!Q$2:Q$6500,MATCH($A5949,Data!$A$2:$A$6500,0))</f>
        <v>2002</v>
      </c>
      <c r="K5949" s="90">
        <f>INDEX(Data!F$2:F$6500,MATCH($A5949,Data!$A$2:$A$6500,0))</f>
        <v>0</v>
      </c>
      <c r="L5949" s="90">
        <f>INDEX(Data!G$2:G$6500,MATCH($A5949,Data!$A$2:$A$6500,0))</f>
        <v>0</v>
      </c>
      <c r="M5949" s="90">
        <f>INDEX(Data!H$2:H$6500,MATCH($A5949,Data!$A$2:$A$6500,0))</f>
        <v>0</v>
      </c>
      <c r="N5949" s="90">
        <f>INDEX(Data!I$2:I$6500,MATCH($A5949,Data!$A$2:$A$6500,0))</f>
        <v>0</v>
      </c>
      <c r="O5949" s="83">
        <f>INDEX(Data!J$2:J$6500,MATCH($A5949,Data!$A$2:$A$6500,0))</f>
        <v>0</v>
      </c>
      <c r="P5949" t="str">
        <f>_xlfn.XLOOKUP(B5949,Table3[RefID],Table3[Citation])</f>
        <v>Thibault (2014)</v>
      </c>
    </row>
    <row r="5950" spans="1:16" x14ac:dyDescent="0.35">
      <c r="A5950" s="68">
        <v>5948</v>
      </c>
      <c r="B5950" s="69">
        <v>354</v>
      </c>
      <c r="C5950" s="72">
        <v>5196</v>
      </c>
      <c r="D5950" s="69">
        <v>3649</v>
      </c>
      <c r="E5950" t="str">
        <f>INDEX(Table5[EEZ],MATCH(C5950,Table5[Colony_ID],0))</f>
        <v>French Polynesian Exclusive Economic Zone</v>
      </c>
      <c r="F5950" t="str">
        <f>INDEX(Table5[Corrected Island/Colony Name],MATCH('Full Data'!C5950,Table5[Colony_ID],0))</f>
        <v>Tubuai</v>
      </c>
      <c r="G5950" t="str">
        <f>INDEX(Table4[Common_Name],MATCH('Full Data'!D5950,Table4[SpcRecID],0))</f>
        <v>Red-tailed Tropicbird</v>
      </c>
      <c r="H5950" s="83" t="str">
        <f>INDEX(Data!E$2:E$6500,MATCH(A5950,Data!$A$2:$A$6500,0))</f>
        <v>Breeding</v>
      </c>
      <c r="I5950" s="90">
        <f>INDEX(Data!P$2:P$6500,MATCH(A5950,Data!$A$2:$A$6500,0))</f>
        <v>0</v>
      </c>
      <c r="J5950" s="90">
        <f>INDEX(Data!Q$2:Q$6500,MATCH($A5950,Data!$A$2:$A$6500,0))</f>
        <v>0</v>
      </c>
      <c r="K5950" s="90">
        <f>INDEX(Data!F$2:F$6500,MATCH($A5950,Data!$A$2:$A$6500,0))</f>
        <v>20</v>
      </c>
      <c r="L5950" s="90">
        <f>INDEX(Data!G$2:G$6500,MATCH($A5950,Data!$A$2:$A$6500,0))</f>
        <v>50</v>
      </c>
      <c r="M5950" s="90">
        <f>INDEX(Data!H$2:H$6500,MATCH($A5950,Data!$A$2:$A$6500,0))</f>
        <v>0</v>
      </c>
      <c r="N5950" s="90">
        <f>INDEX(Data!I$2:I$6500,MATCH($A5950,Data!$A$2:$A$6500,0))</f>
        <v>0</v>
      </c>
      <c r="O5950" s="83" t="str">
        <f>INDEX(Data!J$2:J$6500,MATCH($A5950,Data!$A$2:$A$6500,0))</f>
        <v>pairs</v>
      </c>
      <c r="P5950" t="str">
        <f>_xlfn.XLOOKUP(B5950,Table3[RefID],Table3[Citation])</f>
        <v>Thibault (2014)</v>
      </c>
    </row>
    <row r="5951" spans="1:16" x14ac:dyDescent="0.35">
      <c r="A5951" s="68">
        <v>5949</v>
      </c>
      <c r="B5951" s="69">
        <v>354</v>
      </c>
      <c r="C5951" s="72">
        <v>5137</v>
      </c>
      <c r="D5951" s="69">
        <v>3880</v>
      </c>
      <c r="E5951" t="str">
        <f>INDEX(Table5[EEZ],MATCH(C5951,Table5[Colony_ID],0))</f>
        <v>French Polynesian Exclusive Economic Zone</v>
      </c>
      <c r="F5951" t="str">
        <f>INDEX(Table5[Corrected Island/Colony Name],MATCH('Full Data'!C5951,Table5[Colony_ID],0))</f>
        <v>Rurutu</v>
      </c>
      <c r="G5951" t="str">
        <f>INDEX(Table4[Common_Name],MATCH('Full Data'!D5951,Table4[SpcRecID],0))</f>
        <v>Tahiti Petrel</v>
      </c>
      <c r="H5951" s="83" t="str">
        <f>INDEX(Data!E$2:E$6500,MATCH(A5951,Data!$A$2:$A$6500,0))</f>
        <v>Data Deficient</v>
      </c>
      <c r="I5951" s="90">
        <f>INDEX(Data!P$2:P$6500,MATCH(A5951,Data!$A$2:$A$6500,0))</f>
        <v>0</v>
      </c>
      <c r="J5951" s="90">
        <f>INDEX(Data!Q$2:Q$6500,MATCH($A5951,Data!$A$2:$A$6500,0))</f>
        <v>2002</v>
      </c>
      <c r="K5951" s="90">
        <f>INDEX(Data!F$2:F$6500,MATCH($A5951,Data!$A$2:$A$6500,0))</f>
        <v>0</v>
      </c>
      <c r="L5951" s="90">
        <f>INDEX(Data!G$2:G$6500,MATCH($A5951,Data!$A$2:$A$6500,0))</f>
        <v>0</v>
      </c>
      <c r="M5951" s="90">
        <f>INDEX(Data!H$2:H$6500,MATCH($A5951,Data!$A$2:$A$6500,0))</f>
        <v>0</v>
      </c>
      <c r="N5951" s="90">
        <f>INDEX(Data!I$2:I$6500,MATCH($A5951,Data!$A$2:$A$6500,0))</f>
        <v>0</v>
      </c>
      <c r="O5951" s="83">
        <f>INDEX(Data!J$2:J$6500,MATCH($A5951,Data!$A$2:$A$6500,0))</f>
        <v>0</v>
      </c>
      <c r="P5951" t="str">
        <f>_xlfn.XLOOKUP(B5951,Table3[RefID],Table3[Citation])</f>
        <v>Thibault (2014)</v>
      </c>
    </row>
    <row r="5952" spans="1:16" x14ac:dyDescent="0.35">
      <c r="A5952" s="68">
        <v>5950</v>
      </c>
      <c r="B5952" s="69">
        <v>354</v>
      </c>
      <c r="C5952" s="72">
        <v>5121</v>
      </c>
      <c r="D5952" s="70">
        <v>32228</v>
      </c>
      <c r="E5952" t="str">
        <f>INDEX(Table5[EEZ],MATCH(C5952,Table5[Colony_ID],0))</f>
        <v>French Polynesian Exclusive Economic Zone</v>
      </c>
      <c r="F5952" t="str">
        <f>INDEX(Table5[Corrected Island/Colony Name],MATCH('Full Data'!C5952,Table5[Colony_ID],0))</f>
        <v>Raivavae</v>
      </c>
      <c r="G5952" t="str">
        <f>INDEX(Table4[Common_Name],MATCH('Full Data'!D5952,Table4[SpcRecID],0))</f>
        <v>Tropical Shearwater</v>
      </c>
      <c r="H5952" s="83" t="str">
        <f>INDEX(Data!E$2:E$6500,MATCH(A5952,Data!$A$2:$A$6500,0))</f>
        <v>Probable</v>
      </c>
      <c r="I5952" s="90">
        <f>INDEX(Data!P$2:P$6500,MATCH(A5952,Data!$A$2:$A$6500,0))</f>
        <v>0</v>
      </c>
      <c r="J5952" s="90">
        <f>INDEX(Data!Q$2:Q$6500,MATCH($A5952,Data!$A$2:$A$6500,0))</f>
        <v>0</v>
      </c>
      <c r="K5952" s="90">
        <f>INDEX(Data!F$2:F$6500,MATCH($A5952,Data!$A$2:$A$6500,0))</f>
        <v>5</v>
      </c>
      <c r="L5952" s="90">
        <f>INDEX(Data!G$2:G$6500,MATCH($A5952,Data!$A$2:$A$6500,0))</f>
        <v>10</v>
      </c>
      <c r="M5952" s="90">
        <f>INDEX(Data!H$2:H$6500,MATCH($A5952,Data!$A$2:$A$6500,0))</f>
        <v>0</v>
      </c>
      <c r="N5952" s="90">
        <f>INDEX(Data!I$2:I$6500,MATCH($A5952,Data!$A$2:$A$6500,0))</f>
        <v>0</v>
      </c>
      <c r="O5952" s="83" t="str">
        <f>INDEX(Data!J$2:J$6500,MATCH($A5952,Data!$A$2:$A$6500,0))</f>
        <v>pairs</v>
      </c>
      <c r="P5952" t="str">
        <f>_xlfn.XLOOKUP(B5952,Table3[RefID],Table3[Citation])</f>
        <v>Thibault (2014)</v>
      </c>
    </row>
    <row r="5953" spans="1:16" x14ac:dyDescent="0.35">
      <c r="A5953" s="68">
        <v>5951</v>
      </c>
      <c r="B5953" s="69">
        <v>354</v>
      </c>
      <c r="C5953" s="72">
        <v>5116</v>
      </c>
      <c r="D5953" s="70">
        <v>3928</v>
      </c>
      <c r="E5953" t="str">
        <f>INDEX(Table5[EEZ],MATCH(C5953,Table5[Colony_ID],0))</f>
        <v>French Polynesian Exclusive Economic Zone</v>
      </c>
      <c r="F5953" t="str">
        <f>INDEX(Table5[Corrected Island/Colony Name],MATCH('Full Data'!C5953,Table5[Colony_ID],0))</f>
        <v>Motu Hotuatua</v>
      </c>
      <c r="G5953" t="str">
        <f>INDEX(Table4[Common_Name],MATCH('Full Data'!D5953,Table4[SpcRecID],0))</f>
        <v>Wedge-tailed Shearwater</v>
      </c>
      <c r="H5953" s="83" t="str">
        <f>INDEX(Data!E$2:E$6500,MATCH(A5953,Data!$A$2:$A$6500,0))</f>
        <v>Confirmed</v>
      </c>
      <c r="I5953" s="90">
        <f>INDEX(Data!P$2:P$6500,MATCH(A5953,Data!$A$2:$A$6500,0))</f>
        <v>0</v>
      </c>
      <c r="J5953" s="90">
        <f>INDEX(Data!Q$2:Q$6500,MATCH($A5953,Data!$A$2:$A$6500,0))</f>
        <v>0</v>
      </c>
      <c r="K5953" s="90">
        <f>INDEX(Data!F$2:F$6500,MATCH($A5953,Data!$A$2:$A$6500,0))</f>
        <v>70</v>
      </c>
      <c r="L5953" s="90">
        <f>INDEX(Data!G$2:G$6500,MATCH($A5953,Data!$A$2:$A$6500,0))</f>
        <v>130</v>
      </c>
      <c r="M5953" s="90">
        <f>INDEX(Data!H$2:H$6500,MATCH($A5953,Data!$A$2:$A$6500,0))</f>
        <v>0</v>
      </c>
      <c r="N5953" s="90">
        <f>INDEX(Data!I$2:I$6500,MATCH($A5953,Data!$A$2:$A$6500,0))</f>
        <v>0</v>
      </c>
      <c r="O5953" s="83" t="str">
        <f>INDEX(Data!J$2:J$6500,MATCH($A5953,Data!$A$2:$A$6500,0))</f>
        <v>pairs</v>
      </c>
      <c r="P5953" t="str">
        <f>_xlfn.XLOOKUP(B5953,Table3[RefID],Table3[Citation])</f>
        <v>Thibault (2014)</v>
      </c>
    </row>
    <row r="5954" spans="1:16" x14ac:dyDescent="0.35">
      <c r="A5954" s="68">
        <v>5952</v>
      </c>
      <c r="B5954" s="69">
        <v>354</v>
      </c>
      <c r="C5954" s="72">
        <v>5137</v>
      </c>
      <c r="D5954" s="70">
        <v>3928</v>
      </c>
      <c r="E5954" t="str">
        <f>INDEX(Table5[EEZ],MATCH(C5954,Table5[Colony_ID],0))</f>
        <v>French Polynesian Exclusive Economic Zone</v>
      </c>
      <c r="F5954" t="str">
        <f>INDEX(Table5[Corrected Island/Colony Name],MATCH('Full Data'!C5954,Table5[Colony_ID],0))</f>
        <v>Rurutu</v>
      </c>
      <c r="G5954" t="str">
        <f>INDEX(Table4[Common_Name],MATCH('Full Data'!D5954,Table4[SpcRecID],0))</f>
        <v>Wedge-tailed Shearwater</v>
      </c>
      <c r="H5954" s="83" t="str">
        <f>INDEX(Data!E$2:E$6500,MATCH(A5954,Data!$A$2:$A$6500,0))</f>
        <v>Data Deficient</v>
      </c>
      <c r="I5954" s="90">
        <f>INDEX(Data!P$2:P$6500,MATCH(A5954,Data!$A$2:$A$6500,0))</f>
        <v>0</v>
      </c>
      <c r="J5954" s="90">
        <f>INDEX(Data!Q$2:Q$6500,MATCH($A5954,Data!$A$2:$A$6500,0))</f>
        <v>2002</v>
      </c>
      <c r="K5954" s="90">
        <f>INDEX(Data!F$2:F$6500,MATCH($A5954,Data!$A$2:$A$6500,0))</f>
        <v>0</v>
      </c>
      <c r="L5954" s="90">
        <f>INDEX(Data!G$2:G$6500,MATCH($A5954,Data!$A$2:$A$6500,0))</f>
        <v>0</v>
      </c>
      <c r="M5954" s="90">
        <f>INDEX(Data!H$2:H$6500,MATCH($A5954,Data!$A$2:$A$6500,0))</f>
        <v>0</v>
      </c>
      <c r="N5954" s="90">
        <f>INDEX(Data!I$2:I$6500,MATCH($A5954,Data!$A$2:$A$6500,0))</f>
        <v>0</v>
      </c>
      <c r="O5954" s="83">
        <f>INDEX(Data!J$2:J$6500,MATCH($A5954,Data!$A$2:$A$6500,0))</f>
        <v>0</v>
      </c>
      <c r="P5954" t="str">
        <f>_xlfn.XLOOKUP(B5954,Table3[RefID],Table3[Citation])</f>
        <v>Thibault (2014)</v>
      </c>
    </row>
    <row r="5955" spans="1:16" x14ac:dyDescent="0.35">
      <c r="A5955" s="68">
        <v>5953</v>
      </c>
      <c r="B5955" s="69">
        <v>354</v>
      </c>
      <c r="C5955" s="72">
        <v>5191</v>
      </c>
      <c r="D5955" s="70">
        <v>3928</v>
      </c>
      <c r="E5955" t="str">
        <f>INDEX(Table5[EEZ],MATCH(C5955,Table5[Colony_ID],0))</f>
        <v>French Polynesian Exclusive Economic Zone</v>
      </c>
      <c r="F5955" t="str">
        <f>INDEX(Table5[Corrected Island/Colony Name],MATCH('Full Data'!C5955,Table5[Colony_ID],0))</f>
        <v>Motu Ofai</v>
      </c>
      <c r="G5955" t="str">
        <f>INDEX(Table4[Common_Name],MATCH('Full Data'!D5955,Table4[SpcRecID],0))</f>
        <v>Wedge-tailed Shearwater</v>
      </c>
      <c r="H5955" s="83" t="str">
        <f>INDEX(Data!E$2:E$6500,MATCH(A5955,Data!$A$2:$A$6500,0))</f>
        <v>Breeding</v>
      </c>
      <c r="I5955" s="90">
        <f>INDEX(Data!P$2:P$6500,MATCH(A5955,Data!$A$2:$A$6500,0))</f>
        <v>0</v>
      </c>
      <c r="J5955" s="90">
        <f>INDEX(Data!Q$2:Q$6500,MATCH($A5955,Data!$A$2:$A$6500,0))</f>
        <v>0</v>
      </c>
      <c r="K5955" s="90">
        <f>INDEX(Data!F$2:F$6500,MATCH($A5955,Data!$A$2:$A$6500,0))</f>
        <v>0</v>
      </c>
      <c r="L5955" s="90">
        <f>INDEX(Data!G$2:G$6500,MATCH($A5955,Data!$A$2:$A$6500,0))</f>
        <v>0</v>
      </c>
      <c r="M5955" s="90">
        <f>INDEX(Data!H$2:H$6500,MATCH($A5955,Data!$A$2:$A$6500,0))</f>
        <v>0</v>
      </c>
      <c r="N5955" s="90">
        <f>INDEX(Data!I$2:I$6500,MATCH($A5955,Data!$A$2:$A$6500,0))</f>
        <v>0</v>
      </c>
      <c r="O5955" s="83">
        <f>INDEX(Data!J$2:J$6500,MATCH($A5955,Data!$A$2:$A$6500,0))</f>
        <v>0</v>
      </c>
      <c r="P5955" t="str">
        <f>_xlfn.XLOOKUP(B5955,Table3[RefID],Table3[Citation])</f>
        <v>Thibault (2014)</v>
      </c>
    </row>
    <row r="5956" spans="1:16" x14ac:dyDescent="0.35">
      <c r="A5956" s="68">
        <v>5954</v>
      </c>
      <c r="B5956" s="69">
        <v>354</v>
      </c>
      <c r="C5956" s="72">
        <v>5128</v>
      </c>
      <c r="D5956" s="70">
        <v>3974</v>
      </c>
      <c r="E5956" t="str">
        <f>INDEX(Table5[EEZ],MATCH(C5956,Table5[Colony_ID],0))</f>
        <v>French Polynesian Exclusive Economic Zone</v>
      </c>
      <c r="F5956" t="str">
        <f>INDEX(Table5[Corrected Island/Colony Name],MATCH('Full Data'!C5956,Table5[Colony_ID],0))</f>
        <v>Rapa</v>
      </c>
      <c r="G5956" t="str">
        <f>INDEX(Table4[Common_Name],MATCH('Full Data'!D5956,Table4[SpcRecID],0))</f>
        <v>White-bellied Storm-petrel</v>
      </c>
      <c r="H5956" s="83" t="str">
        <f>INDEX(Data!E$2:E$6500,MATCH(A5956,Data!$A$2:$A$6500,0))</f>
        <v>Confirmed</v>
      </c>
      <c r="I5956" s="90">
        <f>INDEX(Data!P$2:P$6500,MATCH(A5956,Data!$A$2:$A$6500,0))</f>
        <v>1990</v>
      </c>
      <c r="J5956" s="90">
        <f>INDEX(Data!Q$2:Q$6500,MATCH($A5956,Data!$A$2:$A$6500,0))</f>
        <v>2002</v>
      </c>
      <c r="K5956" s="90">
        <f>INDEX(Data!F$2:F$6500,MATCH($A5956,Data!$A$2:$A$6500,0))</f>
        <v>300</v>
      </c>
      <c r="L5956" s="90">
        <f>INDEX(Data!G$2:G$6500,MATCH($A5956,Data!$A$2:$A$6500,0))</f>
        <v>550</v>
      </c>
      <c r="M5956" s="90">
        <f>INDEX(Data!H$2:H$6500,MATCH($A5956,Data!$A$2:$A$6500,0))</f>
        <v>0</v>
      </c>
      <c r="N5956" s="90">
        <f>INDEX(Data!I$2:I$6500,MATCH($A5956,Data!$A$2:$A$6500,0))</f>
        <v>0</v>
      </c>
      <c r="O5956" s="83" t="str">
        <f>INDEX(Data!J$2:J$6500,MATCH($A5956,Data!$A$2:$A$6500,0))</f>
        <v>pairs</v>
      </c>
      <c r="P5956" t="str">
        <f>_xlfn.XLOOKUP(B5956,Table3[RefID],Table3[Citation])</f>
        <v>Thibault (2014)</v>
      </c>
    </row>
    <row r="5957" spans="1:16" x14ac:dyDescent="0.35">
      <c r="A5957" s="68">
        <v>5955</v>
      </c>
      <c r="B5957" s="69">
        <v>354</v>
      </c>
      <c r="C5957" s="72">
        <v>5121</v>
      </c>
      <c r="D5957" s="69">
        <v>3650</v>
      </c>
      <c r="E5957" t="str">
        <f>INDEX(Table5[EEZ],MATCH(C5957,Table5[Colony_ID],0))</f>
        <v>French Polynesian Exclusive Economic Zone</v>
      </c>
      <c r="F5957" t="str">
        <f>INDEX(Table5[Corrected Island/Colony Name],MATCH('Full Data'!C5957,Table5[Colony_ID],0))</f>
        <v>Raivavae</v>
      </c>
      <c r="G5957" t="str">
        <f>INDEX(Table4[Common_Name],MATCH('Full Data'!D5957,Table4[SpcRecID],0))</f>
        <v>White-tailed Tropicbird</v>
      </c>
      <c r="H5957" s="83" t="str">
        <f>INDEX(Data!E$2:E$6500,MATCH(A5957,Data!$A$2:$A$6500,0))</f>
        <v>Confirmed</v>
      </c>
      <c r="I5957" s="90">
        <f>INDEX(Data!P$2:P$6500,MATCH(A5957,Data!$A$2:$A$6500,0))</f>
        <v>0</v>
      </c>
      <c r="J5957" s="90">
        <f>INDEX(Data!Q$2:Q$6500,MATCH($A5957,Data!$A$2:$A$6500,0))</f>
        <v>0</v>
      </c>
      <c r="K5957" s="90">
        <f>INDEX(Data!F$2:F$6500,MATCH($A5957,Data!$A$2:$A$6500,0))</f>
        <v>30</v>
      </c>
      <c r="L5957" s="90">
        <f>INDEX(Data!G$2:G$6500,MATCH($A5957,Data!$A$2:$A$6500,0))</f>
        <v>50</v>
      </c>
      <c r="M5957" s="90">
        <f>INDEX(Data!H$2:H$6500,MATCH($A5957,Data!$A$2:$A$6500,0))</f>
        <v>0</v>
      </c>
      <c r="N5957" s="90">
        <f>INDEX(Data!I$2:I$6500,MATCH($A5957,Data!$A$2:$A$6500,0))</f>
        <v>0</v>
      </c>
      <c r="O5957" s="83" t="str">
        <f>INDEX(Data!J$2:J$6500,MATCH($A5957,Data!$A$2:$A$6500,0))</f>
        <v>pairs</v>
      </c>
      <c r="P5957" t="str">
        <f>_xlfn.XLOOKUP(B5957,Table3[RefID],Table3[Citation])</f>
        <v>Thibault (2014)</v>
      </c>
    </row>
    <row r="5958" spans="1:16" x14ac:dyDescent="0.35">
      <c r="A5958" s="68">
        <v>5956</v>
      </c>
      <c r="B5958" s="69">
        <v>354</v>
      </c>
      <c r="C5958" s="72">
        <v>5137</v>
      </c>
      <c r="D5958" s="69">
        <v>3650</v>
      </c>
      <c r="E5958" t="str">
        <f>INDEX(Table5[EEZ],MATCH(C5958,Table5[Colony_ID],0))</f>
        <v>French Polynesian Exclusive Economic Zone</v>
      </c>
      <c r="F5958" t="str">
        <f>INDEX(Table5[Corrected Island/Colony Name],MATCH('Full Data'!C5958,Table5[Colony_ID],0))</f>
        <v>Rurutu</v>
      </c>
      <c r="G5958" t="str">
        <f>INDEX(Table4[Common_Name],MATCH('Full Data'!D5958,Table4[SpcRecID],0))</f>
        <v>White-tailed Tropicbird</v>
      </c>
      <c r="H5958" s="83" t="str">
        <f>INDEX(Data!E$2:E$6500,MATCH(A5958,Data!$A$2:$A$6500,0))</f>
        <v>confirmed</v>
      </c>
      <c r="I5958" s="90">
        <f>INDEX(Data!P$2:P$6500,MATCH(A5958,Data!$A$2:$A$6500,0))</f>
        <v>0</v>
      </c>
      <c r="J5958" s="90">
        <f>INDEX(Data!Q$2:Q$6500,MATCH($A5958,Data!$A$2:$A$6500,0))</f>
        <v>2002</v>
      </c>
      <c r="K5958" s="90">
        <f>INDEX(Data!F$2:F$6500,MATCH($A5958,Data!$A$2:$A$6500,0))</f>
        <v>5</v>
      </c>
      <c r="L5958" s="90">
        <f>INDEX(Data!G$2:G$6500,MATCH($A5958,Data!$A$2:$A$6500,0))</f>
        <v>10</v>
      </c>
      <c r="M5958" s="90">
        <f>INDEX(Data!H$2:H$6500,MATCH($A5958,Data!$A$2:$A$6500,0))</f>
        <v>0</v>
      </c>
      <c r="N5958" s="90">
        <f>INDEX(Data!I$2:I$6500,MATCH($A5958,Data!$A$2:$A$6500,0))</f>
        <v>0</v>
      </c>
      <c r="O5958" s="83" t="str">
        <f>INDEX(Data!J$2:J$6500,MATCH($A5958,Data!$A$2:$A$6500,0))</f>
        <v>pairs</v>
      </c>
      <c r="P5958" t="str">
        <f>_xlfn.XLOOKUP(B5958,Table3[RefID],Table3[Citation])</f>
        <v>Thibault (2014)</v>
      </c>
    </row>
    <row r="5959" spans="1:16" x14ac:dyDescent="0.35">
      <c r="A5959" s="68">
        <v>5957</v>
      </c>
      <c r="B5959" s="69">
        <v>354</v>
      </c>
      <c r="C5959" s="72">
        <v>5196</v>
      </c>
      <c r="D5959" s="69">
        <v>3650</v>
      </c>
      <c r="E5959" t="str">
        <f>INDEX(Table5[EEZ],MATCH(C5959,Table5[Colony_ID],0))</f>
        <v>French Polynesian Exclusive Economic Zone</v>
      </c>
      <c r="F5959" t="str">
        <f>INDEX(Table5[Corrected Island/Colony Name],MATCH('Full Data'!C5959,Table5[Colony_ID],0))</f>
        <v>Tubuai</v>
      </c>
      <c r="G5959" t="str">
        <f>INDEX(Table4[Common_Name],MATCH('Full Data'!D5959,Table4[SpcRecID],0))</f>
        <v>White-tailed Tropicbird</v>
      </c>
      <c r="H5959" s="83" t="str">
        <f>INDEX(Data!E$2:E$6500,MATCH(A5959,Data!$A$2:$A$6500,0))</f>
        <v>Present</v>
      </c>
      <c r="I5959" s="90">
        <f>INDEX(Data!P$2:P$6500,MATCH(A5959,Data!$A$2:$A$6500,0))</f>
        <v>0</v>
      </c>
      <c r="J5959" s="90">
        <f>INDEX(Data!Q$2:Q$6500,MATCH($A5959,Data!$A$2:$A$6500,0))</f>
        <v>0</v>
      </c>
      <c r="K5959" s="90">
        <f>INDEX(Data!F$2:F$6500,MATCH($A5959,Data!$A$2:$A$6500,0))</f>
        <v>0</v>
      </c>
      <c r="L5959" s="90">
        <f>INDEX(Data!G$2:G$6500,MATCH($A5959,Data!$A$2:$A$6500,0))</f>
        <v>0</v>
      </c>
      <c r="M5959" s="90">
        <f>INDEX(Data!H$2:H$6500,MATCH($A5959,Data!$A$2:$A$6500,0))</f>
        <v>0</v>
      </c>
      <c r="N5959" s="90">
        <f>INDEX(Data!I$2:I$6500,MATCH($A5959,Data!$A$2:$A$6500,0))</f>
        <v>0</v>
      </c>
      <c r="O5959" s="83">
        <f>INDEX(Data!J$2:J$6500,MATCH($A5959,Data!$A$2:$A$6500,0))</f>
        <v>0</v>
      </c>
      <c r="P5959" t="str">
        <f>_xlfn.XLOOKUP(B5959,Table3[RefID],Table3[Citation])</f>
        <v>Thibault (2014)</v>
      </c>
    </row>
    <row r="5960" spans="1:16" x14ac:dyDescent="0.35">
      <c r="A5960" s="68">
        <v>5958</v>
      </c>
      <c r="B5960" s="69">
        <v>354</v>
      </c>
      <c r="C5960" s="72">
        <v>5128</v>
      </c>
      <c r="D5960" s="69">
        <v>3975</v>
      </c>
      <c r="E5960" t="str">
        <f>INDEX(Table5[EEZ],MATCH(C5960,Table5[Colony_ID],0))</f>
        <v>French Polynesian Exclusive Economic Zone</v>
      </c>
      <c r="F5960" t="str">
        <f>INDEX(Table5[Corrected Island/Colony Name],MATCH('Full Data'!C5960,Table5[Colony_ID],0))</f>
        <v>Rapa</v>
      </c>
      <c r="G5960" t="str">
        <f>INDEX(Table4[Common_Name],MATCH('Full Data'!D5960,Table4[SpcRecID],0))</f>
        <v>Polynesian Storm-petrel</v>
      </c>
      <c r="H5960" s="83" t="str">
        <f>INDEX(Data!E$2:E$6500,MATCH(A5960,Data!$A$2:$A$6500,0))</f>
        <v>Confirmed</v>
      </c>
      <c r="I5960" s="90">
        <f>INDEX(Data!P$2:P$6500,MATCH(A5960,Data!$A$2:$A$6500,0))</f>
        <v>1990</v>
      </c>
      <c r="J5960" s="90">
        <f>INDEX(Data!Q$2:Q$6500,MATCH($A5960,Data!$A$2:$A$6500,0))</f>
        <v>2002</v>
      </c>
      <c r="K5960" s="90">
        <f>INDEX(Data!F$2:F$6500,MATCH($A5960,Data!$A$2:$A$6500,0))</f>
        <v>200</v>
      </c>
      <c r="L5960" s="90">
        <f>INDEX(Data!G$2:G$6500,MATCH($A5960,Data!$A$2:$A$6500,0))</f>
        <v>1000</v>
      </c>
      <c r="M5960" s="90">
        <f>INDEX(Data!H$2:H$6500,MATCH($A5960,Data!$A$2:$A$6500,0))</f>
        <v>0</v>
      </c>
      <c r="N5960" s="90">
        <f>INDEX(Data!I$2:I$6500,MATCH($A5960,Data!$A$2:$A$6500,0))</f>
        <v>0</v>
      </c>
      <c r="O5960" s="83" t="str">
        <f>INDEX(Data!J$2:J$6500,MATCH($A5960,Data!$A$2:$A$6500,0))</f>
        <v>pairs</v>
      </c>
      <c r="P5960" t="str">
        <f>_xlfn.XLOOKUP(B5960,Table3[RefID],Table3[Citation])</f>
        <v>Thibault (2014)</v>
      </c>
    </row>
    <row r="5961" spans="1:16" x14ac:dyDescent="0.35">
      <c r="A5961" s="68">
        <v>5959</v>
      </c>
      <c r="B5961" s="69">
        <v>354</v>
      </c>
      <c r="C5961" s="72">
        <v>5118</v>
      </c>
      <c r="D5961" s="69">
        <v>3887</v>
      </c>
      <c r="E5961" t="str">
        <f>INDEX(Table5[EEZ],MATCH(C5961,Table5[Colony_ID],0))</f>
        <v>French Polynesian Exclusive Economic Zone</v>
      </c>
      <c r="F5961" t="str">
        <f>INDEX(Table5[Corrected Island/Colony Name],MATCH('Full Data'!C5961,Table5[Colony_ID],0))</f>
        <v>Motu Papararuu</v>
      </c>
      <c r="G5961" t="str">
        <f>INDEX(Table4[Common_Name],MATCH('Full Data'!D5961,Table4[SpcRecID],0))</f>
        <v>White-winged Petrel</v>
      </c>
      <c r="H5961" s="83" t="str">
        <f>INDEX(Data!E$2:E$6500,MATCH(A5961,Data!$A$2:$A$6500,0))</f>
        <v>Probable</v>
      </c>
      <c r="I5961" s="90">
        <f>INDEX(Data!P$2:P$6500,MATCH(A5961,Data!$A$2:$A$6500,0))</f>
        <v>0</v>
      </c>
      <c r="J5961" s="90">
        <f>INDEX(Data!Q$2:Q$6500,MATCH($A5961,Data!$A$2:$A$6500,0))</f>
        <v>0</v>
      </c>
      <c r="K5961" s="90">
        <f>INDEX(Data!F$2:F$6500,MATCH($A5961,Data!$A$2:$A$6500,0))</f>
        <v>0</v>
      </c>
      <c r="L5961" s="90">
        <f>INDEX(Data!G$2:G$6500,MATCH($A5961,Data!$A$2:$A$6500,0))</f>
        <v>0</v>
      </c>
      <c r="M5961" s="90">
        <f>INDEX(Data!H$2:H$6500,MATCH($A5961,Data!$A$2:$A$6500,0))</f>
        <v>0</v>
      </c>
      <c r="N5961" s="90">
        <f>INDEX(Data!I$2:I$6500,MATCH($A5961,Data!$A$2:$A$6500,0))</f>
        <v>0</v>
      </c>
      <c r="O5961" s="83">
        <f>INDEX(Data!J$2:J$6500,MATCH($A5961,Data!$A$2:$A$6500,0))</f>
        <v>0</v>
      </c>
      <c r="P5961" t="str">
        <f>_xlfn.XLOOKUP(B5961,Table3[RefID],Table3[Citation])</f>
        <v>Thibault (2014)</v>
      </c>
    </row>
    <row r="5962" spans="1:16" x14ac:dyDescent="0.35">
      <c r="A5962" s="68">
        <v>5960</v>
      </c>
      <c r="B5962" s="69">
        <v>355</v>
      </c>
      <c r="C5962" s="69">
        <v>28002</v>
      </c>
      <c r="D5962" s="69">
        <v>3295</v>
      </c>
      <c r="E5962" t="str">
        <f>INDEX(Table5[EEZ],MATCH(C5962,Table5[Colony_ID],0))</f>
        <v>Wallis and Futuna Exclusive Economic Zone</v>
      </c>
      <c r="F5962" t="str">
        <f>INDEX(Table5[Corrected Island/Colony Name],MATCH('Full Data'!C5962,Table5[Colony_ID],0))</f>
        <v>Nukufutu</v>
      </c>
      <c r="G5962" t="str">
        <f>INDEX(Table4[Common_Name],MATCH('Full Data'!D5962,Table4[SpcRecID],0))</f>
        <v>Black Noddy</v>
      </c>
      <c r="H5962" s="83" t="str">
        <f>INDEX(Data!E$2:E$6500,MATCH(A5962,Data!$A$2:$A$6500,0))</f>
        <v>Confirmed</v>
      </c>
      <c r="I5962" s="90">
        <f>INDEX(Data!P$2:P$6500,MATCH(A5962,Data!$A$2:$A$6500,0))</f>
        <v>2014</v>
      </c>
      <c r="J5962" s="90">
        <f>INDEX(Data!Q$2:Q$6500,MATCH($A5962,Data!$A$2:$A$6500,0))</f>
        <v>2014</v>
      </c>
      <c r="K5962" s="90">
        <f>INDEX(Data!F$2:F$6500,MATCH($A5962,Data!$A$2:$A$6500,0))</f>
        <v>100</v>
      </c>
      <c r="L5962" s="90">
        <f>INDEX(Data!G$2:G$6500,MATCH($A5962,Data!$A$2:$A$6500,0))</f>
        <v>500</v>
      </c>
      <c r="M5962" s="90">
        <f>INDEX(Data!H$2:H$6500,MATCH($A5962,Data!$A$2:$A$6500,0))</f>
        <v>0</v>
      </c>
      <c r="N5962" s="90">
        <f>INDEX(Data!I$2:I$6500,MATCH($A5962,Data!$A$2:$A$6500,0))</f>
        <v>0</v>
      </c>
      <c r="O5962" s="83" t="str">
        <f>INDEX(Data!J$2:J$6500,MATCH($A5962,Data!$A$2:$A$6500,0))</f>
        <v>cp</v>
      </c>
      <c r="P5962" t="str">
        <f>_xlfn.XLOOKUP(B5962,Table3[RefID],Table3[Citation])</f>
        <v>Thibault et al (2014b)</v>
      </c>
    </row>
    <row r="5963" spans="1:16" x14ac:dyDescent="0.35">
      <c r="A5963" s="68">
        <v>5961</v>
      </c>
      <c r="B5963" s="69">
        <v>355</v>
      </c>
      <c r="C5963" s="69">
        <v>28004</v>
      </c>
      <c r="D5963" s="69">
        <v>3295</v>
      </c>
      <c r="E5963" t="str">
        <f>INDEX(Table5[EEZ],MATCH(C5963,Table5[Colony_ID],0))</f>
        <v>Wallis and Futuna Exclusive Economic Zone</v>
      </c>
      <c r="F5963" t="str">
        <f>INDEX(Table5[Corrected Island/Colony Name],MATCH('Full Data'!C5963,Table5[Colony_ID],0))</f>
        <v>Nukuloa</v>
      </c>
      <c r="G5963" t="str">
        <f>INDEX(Table4[Common_Name],MATCH('Full Data'!D5963,Table4[SpcRecID],0))</f>
        <v>Black Noddy</v>
      </c>
      <c r="H5963" s="83" t="str">
        <f>INDEX(Data!E$2:E$6500,MATCH(A5963,Data!$A$2:$A$6500,0))</f>
        <v>Confirmed</v>
      </c>
      <c r="I5963" s="90">
        <f>INDEX(Data!P$2:P$6500,MATCH(A5963,Data!$A$2:$A$6500,0))</f>
        <v>2014</v>
      </c>
      <c r="J5963" s="90">
        <f>INDEX(Data!Q$2:Q$6500,MATCH($A5963,Data!$A$2:$A$6500,0))</f>
        <v>2014</v>
      </c>
      <c r="K5963" s="90">
        <f>INDEX(Data!F$2:F$6500,MATCH($A5963,Data!$A$2:$A$6500,0))</f>
        <v>200</v>
      </c>
      <c r="L5963" s="90">
        <f>INDEX(Data!G$2:G$6500,MATCH($A5963,Data!$A$2:$A$6500,0))</f>
        <v>500</v>
      </c>
      <c r="M5963" s="90">
        <f>INDEX(Data!H$2:H$6500,MATCH($A5963,Data!$A$2:$A$6500,0))</f>
        <v>0</v>
      </c>
      <c r="N5963" s="90">
        <f>INDEX(Data!I$2:I$6500,MATCH($A5963,Data!$A$2:$A$6500,0))</f>
        <v>0</v>
      </c>
      <c r="O5963" s="83" t="str">
        <f>INDEX(Data!J$2:J$6500,MATCH($A5963,Data!$A$2:$A$6500,0))</f>
        <v>cp</v>
      </c>
      <c r="P5963" t="str">
        <f>_xlfn.XLOOKUP(B5963,Table3[RefID],Table3[Citation])</f>
        <v>Thibault et al (2014b)</v>
      </c>
    </row>
    <row r="5964" spans="1:16" x14ac:dyDescent="0.35">
      <c r="A5964" s="68">
        <v>5962</v>
      </c>
      <c r="B5964" s="69">
        <v>355</v>
      </c>
      <c r="C5964" s="69">
        <v>28001</v>
      </c>
      <c r="D5964" s="69">
        <v>3294</v>
      </c>
      <c r="E5964" t="str">
        <f>INDEX(Table5[EEZ],MATCH(C5964,Table5[Colony_ID],0))</f>
        <v>Wallis and Futuna Exclusive Economic Zone</v>
      </c>
      <c r="F5964" t="str">
        <f>INDEX(Table5[Corrected Island/Colony Name],MATCH('Full Data'!C5964,Table5[Colony_ID],0))</f>
        <v>Futuna</v>
      </c>
      <c r="G5964" t="str">
        <f>INDEX(Table4[Common_Name],MATCH('Full Data'!D5964,Table4[SpcRecID],0))</f>
        <v>Brown Noddy</v>
      </c>
      <c r="H5964" s="83" t="str">
        <f>INDEX(Data!E$2:E$6500,MATCH(A5964,Data!$A$2:$A$6500,0))</f>
        <v>Confirmed</v>
      </c>
      <c r="I5964" s="90">
        <f>INDEX(Data!P$2:P$6500,MATCH(A5964,Data!$A$2:$A$6500,0))</f>
        <v>2014</v>
      </c>
      <c r="J5964" s="90">
        <f>INDEX(Data!Q$2:Q$6500,MATCH($A5964,Data!$A$2:$A$6500,0))</f>
        <v>2014</v>
      </c>
      <c r="K5964" s="90">
        <f>INDEX(Data!F$2:F$6500,MATCH($A5964,Data!$A$2:$A$6500,0))</f>
        <v>250</v>
      </c>
      <c r="L5964" s="90">
        <f>INDEX(Data!G$2:G$6500,MATCH($A5964,Data!$A$2:$A$6500,0))</f>
        <v>500</v>
      </c>
      <c r="M5964" s="90">
        <f>INDEX(Data!H$2:H$6500,MATCH($A5964,Data!$A$2:$A$6500,0))</f>
        <v>0</v>
      </c>
      <c r="N5964" s="90">
        <f>INDEX(Data!I$2:I$6500,MATCH($A5964,Data!$A$2:$A$6500,0))</f>
        <v>0</v>
      </c>
      <c r="O5964" s="83" t="str">
        <f>INDEX(Data!J$2:J$6500,MATCH($A5964,Data!$A$2:$A$6500,0))</f>
        <v>cp</v>
      </c>
      <c r="P5964" t="str">
        <f>_xlfn.XLOOKUP(B5964,Table3[RefID],Table3[Citation])</f>
        <v>Thibault et al (2014b)</v>
      </c>
    </row>
    <row r="5965" spans="1:16" x14ac:dyDescent="0.35">
      <c r="A5965" s="68">
        <v>5963</v>
      </c>
      <c r="B5965" s="69">
        <v>355</v>
      </c>
      <c r="C5965" s="69">
        <v>28002</v>
      </c>
      <c r="D5965" s="69">
        <v>3294</v>
      </c>
      <c r="E5965" t="str">
        <f>INDEX(Table5[EEZ],MATCH(C5965,Table5[Colony_ID],0))</f>
        <v>Wallis and Futuna Exclusive Economic Zone</v>
      </c>
      <c r="F5965" t="str">
        <f>INDEX(Table5[Corrected Island/Colony Name],MATCH('Full Data'!C5965,Table5[Colony_ID],0))</f>
        <v>Nukufutu</v>
      </c>
      <c r="G5965" t="str">
        <f>INDEX(Table4[Common_Name],MATCH('Full Data'!D5965,Table4[SpcRecID],0))</f>
        <v>Brown Noddy</v>
      </c>
      <c r="H5965" s="83" t="str">
        <f>INDEX(Data!E$2:E$6500,MATCH(A5965,Data!$A$2:$A$6500,0))</f>
        <v>Confirmed</v>
      </c>
      <c r="I5965" s="90">
        <f>INDEX(Data!P$2:P$6500,MATCH(A5965,Data!$A$2:$A$6500,0))</f>
        <v>2014</v>
      </c>
      <c r="J5965" s="90">
        <f>INDEX(Data!Q$2:Q$6500,MATCH($A5965,Data!$A$2:$A$6500,0))</f>
        <v>2014</v>
      </c>
      <c r="K5965" s="90">
        <f>INDEX(Data!F$2:F$6500,MATCH($A5965,Data!$A$2:$A$6500,0))</f>
        <v>100</v>
      </c>
      <c r="L5965" s="90">
        <f>INDEX(Data!G$2:G$6500,MATCH($A5965,Data!$A$2:$A$6500,0))</f>
        <v>500</v>
      </c>
      <c r="M5965" s="90">
        <f>INDEX(Data!H$2:H$6500,MATCH($A5965,Data!$A$2:$A$6500,0))</f>
        <v>0</v>
      </c>
      <c r="N5965" s="90">
        <f>INDEX(Data!I$2:I$6500,MATCH($A5965,Data!$A$2:$A$6500,0))</f>
        <v>0</v>
      </c>
      <c r="O5965" s="83" t="str">
        <f>INDEX(Data!J$2:J$6500,MATCH($A5965,Data!$A$2:$A$6500,0))</f>
        <v>cp</v>
      </c>
      <c r="P5965" t="str">
        <f>_xlfn.XLOOKUP(B5965,Table3[RefID],Table3[Citation])</f>
        <v>Thibault et al (2014b)</v>
      </c>
    </row>
    <row r="5966" spans="1:16" x14ac:dyDescent="0.35">
      <c r="A5966" s="68">
        <v>5964</v>
      </c>
      <c r="B5966" s="69">
        <v>355</v>
      </c>
      <c r="C5966" s="69">
        <v>28003</v>
      </c>
      <c r="D5966" s="69">
        <v>3294</v>
      </c>
      <c r="E5966" t="str">
        <f>INDEX(Table5[EEZ],MATCH(C5966,Table5[Colony_ID],0))</f>
        <v>Wallis and Futuna Exclusive Economic Zone</v>
      </c>
      <c r="F5966" t="str">
        <f>INDEX(Table5[Corrected Island/Colony Name],MATCH('Full Data'!C5966,Table5[Colony_ID],0))</f>
        <v>Nukulaelae Island</v>
      </c>
      <c r="G5966" t="str">
        <f>INDEX(Table4[Common_Name],MATCH('Full Data'!D5966,Table4[SpcRecID],0))</f>
        <v>Brown Noddy</v>
      </c>
      <c r="H5966" s="83" t="str">
        <f>INDEX(Data!E$2:E$6500,MATCH(A5966,Data!$A$2:$A$6500,0))</f>
        <v>Confirmed</v>
      </c>
      <c r="I5966" s="90">
        <f>INDEX(Data!P$2:P$6500,MATCH(A5966,Data!$A$2:$A$6500,0))</f>
        <v>2014</v>
      </c>
      <c r="J5966" s="90">
        <f>INDEX(Data!Q$2:Q$6500,MATCH($A5966,Data!$A$2:$A$6500,0))</f>
        <v>2014</v>
      </c>
      <c r="K5966" s="90">
        <f>INDEX(Data!F$2:F$6500,MATCH($A5966,Data!$A$2:$A$6500,0))</f>
        <v>1</v>
      </c>
      <c r="L5966" s="90">
        <f>INDEX(Data!G$2:G$6500,MATCH($A5966,Data!$A$2:$A$6500,0))</f>
        <v>10</v>
      </c>
      <c r="M5966" s="90">
        <f>INDEX(Data!H$2:H$6500,MATCH($A5966,Data!$A$2:$A$6500,0))</f>
        <v>0</v>
      </c>
      <c r="N5966" s="90">
        <f>INDEX(Data!I$2:I$6500,MATCH($A5966,Data!$A$2:$A$6500,0))</f>
        <v>0</v>
      </c>
      <c r="O5966" s="83" t="str">
        <f>INDEX(Data!J$2:J$6500,MATCH($A5966,Data!$A$2:$A$6500,0))</f>
        <v>cp</v>
      </c>
      <c r="P5966" t="str">
        <f>_xlfn.XLOOKUP(B5966,Table3[RefID],Table3[Citation])</f>
        <v>Thibault et al (2014b)</v>
      </c>
    </row>
    <row r="5967" spans="1:16" x14ac:dyDescent="0.35">
      <c r="A5967" s="68">
        <v>5965</v>
      </c>
      <c r="B5967" s="69">
        <v>355</v>
      </c>
      <c r="C5967" s="69">
        <v>28005</v>
      </c>
      <c r="D5967" s="69">
        <v>3294</v>
      </c>
      <c r="E5967" t="str">
        <f>INDEX(Table5[EEZ],MATCH(C5967,Table5[Colony_ID],0))</f>
        <v>Wallis and Futuna Exclusive Economic Zone</v>
      </c>
      <c r="F5967" t="str">
        <f>INDEX(Table5[Corrected Island/Colony Name],MATCH('Full Data'!C5967,Table5[Colony_ID],0))</f>
        <v>Uvea</v>
      </c>
      <c r="G5967" t="str">
        <f>INDEX(Table4[Common_Name],MATCH('Full Data'!D5967,Table4[SpcRecID],0))</f>
        <v>Brown Noddy</v>
      </c>
      <c r="H5967" s="83" t="str">
        <f>INDEX(Data!E$2:E$6500,MATCH(A5967,Data!$A$2:$A$6500,0))</f>
        <v>Confirmed</v>
      </c>
      <c r="I5967" s="90">
        <f>INDEX(Data!P$2:P$6500,MATCH(A5967,Data!$A$2:$A$6500,0))</f>
        <v>2014</v>
      </c>
      <c r="J5967" s="90">
        <f>INDEX(Data!Q$2:Q$6500,MATCH($A5967,Data!$A$2:$A$6500,0))</f>
        <v>2014</v>
      </c>
      <c r="K5967" s="90">
        <f>INDEX(Data!F$2:F$6500,MATCH($A5967,Data!$A$2:$A$6500,0))</f>
        <v>1000</v>
      </c>
      <c r="L5967" s="90">
        <f>INDEX(Data!G$2:G$6500,MATCH($A5967,Data!$A$2:$A$6500,0))</f>
        <v>2000</v>
      </c>
      <c r="M5967" s="90">
        <f>INDEX(Data!H$2:H$6500,MATCH($A5967,Data!$A$2:$A$6500,0))</f>
        <v>0</v>
      </c>
      <c r="N5967" s="90">
        <f>INDEX(Data!I$2:I$6500,MATCH($A5967,Data!$A$2:$A$6500,0))</f>
        <v>0</v>
      </c>
      <c r="O5967" s="83" t="str">
        <f>INDEX(Data!J$2:J$6500,MATCH($A5967,Data!$A$2:$A$6500,0))</f>
        <v>cp</v>
      </c>
      <c r="P5967" t="str">
        <f>_xlfn.XLOOKUP(B5967,Table3[RefID],Table3[Citation])</f>
        <v>Thibault et al (2014b)</v>
      </c>
    </row>
    <row r="5968" spans="1:16" x14ac:dyDescent="0.35">
      <c r="A5968" s="68">
        <v>5966</v>
      </c>
      <c r="B5968" s="69">
        <v>355</v>
      </c>
      <c r="C5968" s="69">
        <v>28000</v>
      </c>
      <c r="D5968" s="69">
        <v>3298</v>
      </c>
      <c r="E5968" t="str">
        <f>INDEX(Table5[EEZ],MATCH(C5968,Table5[Colony_ID],0))</f>
        <v>Wallis and Futuna Exclusive Economic Zone</v>
      </c>
      <c r="F5968" t="str">
        <f>INDEX(Table5[Corrected Island/Colony Name],MATCH('Full Data'!C5968,Table5[Colony_ID],0))</f>
        <v>Alofi</v>
      </c>
      <c r="G5968" t="str">
        <f>INDEX(Table4[Common_Name],MATCH('Full Data'!D5968,Table4[SpcRecID],0))</f>
        <v>Common White Tern</v>
      </c>
      <c r="H5968" s="83" t="str">
        <f>INDEX(Data!E$2:E$6500,MATCH(A5968,Data!$A$2:$A$6500,0))</f>
        <v>Confirmed</v>
      </c>
      <c r="I5968" s="90">
        <f>INDEX(Data!P$2:P$6500,MATCH(A5968,Data!$A$2:$A$6500,0))</f>
        <v>2014</v>
      </c>
      <c r="J5968" s="90">
        <f>INDEX(Data!Q$2:Q$6500,MATCH($A5968,Data!$A$2:$A$6500,0))</f>
        <v>2014</v>
      </c>
      <c r="K5968" s="90">
        <f>INDEX(Data!F$2:F$6500,MATCH($A5968,Data!$A$2:$A$6500,0))</f>
        <v>2</v>
      </c>
      <c r="L5968" s="90">
        <f>INDEX(Data!G$2:G$6500,MATCH($A5968,Data!$A$2:$A$6500,0))</f>
        <v>5</v>
      </c>
      <c r="M5968" s="90">
        <f>INDEX(Data!H$2:H$6500,MATCH($A5968,Data!$A$2:$A$6500,0))</f>
        <v>0</v>
      </c>
      <c r="N5968" s="90">
        <f>INDEX(Data!I$2:I$6500,MATCH($A5968,Data!$A$2:$A$6500,0))</f>
        <v>0</v>
      </c>
      <c r="O5968" s="83" t="str">
        <f>INDEX(Data!J$2:J$6500,MATCH($A5968,Data!$A$2:$A$6500,0))</f>
        <v>cp</v>
      </c>
      <c r="P5968" t="str">
        <f>_xlfn.XLOOKUP(B5968,Table3[RefID],Table3[Citation])</f>
        <v>Thibault et al (2014b)</v>
      </c>
    </row>
    <row r="5969" spans="1:16" x14ac:dyDescent="0.35">
      <c r="A5969" s="68">
        <v>5967</v>
      </c>
      <c r="B5969" s="69">
        <v>355</v>
      </c>
      <c r="C5969" s="69">
        <v>28001</v>
      </c>
      <c r="D5969" s="69">
        <v>3298</v>
      </c>
      <c r="E5969" t="str">
        <f>INDEX(Table5[EEZ],MATCH(C5969,Table5[Colony_ID],0))</f>
        <v>Wallis and Futuna Exclusive Economic Zone</v>
      </c>
      <c r="F5969" t="str">
        <f>INDEX(Table5[Corrected Island/Colony Name],MATCH('Full Data'!C5969,Table5[Colony_ID],0))</f>
        <v>Futuna</v>
      </c>
      <c r="G5969" t="str">
        <f>INDEX(Table4[Common_Name],MATCH('Full Data'!D5969,Table4[SpcRecID],0))</f>
        <v>Common White Tern</v>
      </c>
      <c r="H5969" s="83" t="str">
        <f>INDEX(Data!E$2:E$6500,MATCH(A5969,Data!$A$2:$A$6500,0))</f>
        <v>Confirmed</v>
      </c>
      <c r="I5969" s="90">
        <f>INDEX(Data!P$2:P$6500,MATCH(A5969,Data!$A$2:$A$6500,0))</f>
        <v>2014</v>
      </c>
      <c r="J5969" s="90">
        <f>INDEX(Data!Q$2:Q$6500,MATCH($A5969,Data!$A$2:$A$6500,0))</f>
        <v>2014</v>
      </c>
      <c r="K5969" s="90">
        <f>INDEX(Data!F$2:F$6500,MATCH($A5969,Data!$A$2:$A$6500,0))</f>
        <v>200</v>
      </c>
      <c r="L5969" s="90">
        <f>INDEX(Data!G$2:G$6500,MATCH($A5969,Data!$A$2:$A$6500,0))</f>
        <v>500</v>
      </c>
      <c r="M5969" s="90">
        <f>INDEX(Data!H$2:H$6500,MATCH($A5969,Data!$A$2:$A$6500,0))</f>
        <v>0</v>
      </c>
      <c r="N5969" s="90">
        <f>INDEX(Data!I$2:I$6500,MATCH($A5969,Data!$A$2:$A$6500,0))</f>
        <v>0</v>
      </c>
      <c r="O5969" s="83" t="str">
        <f>INDEX(Data!J$2:J$6500,MATCH($A5969,Data!$A$2:$A$6500,0))</f>
        <v>cp</v>
      </c>
      <c r="P5969" t="str">
        <f>_xlfn.XLOOKUP(B5969,Table3[RefID],Table3[Citation])</f>
        <v>Thibault et al (2014b)</v>
      </c>
    </row>
    <row r="5970" spans="1:16" x14ac:dyDescent="0.35">
      <c r="A5970" s="68">
        <v>5968</v>
      </c>
      <c r="B5970" s="69">
        <v>355</v>
      </c>
      <c r="C5970" s="69">
        <v>28002</v>
      </c>
      <c r="D5970" s="69">
        <v>3298</v>
      </c>
      <c r="E5970" t="str">
        <f>INDEX(Table5[EEZ],MATCH(C5970,Table5[Colony_ID],0))</f>
        <v>Wallis and Futuna Exclusive Economic Zone</v>
      </c>
      <c r="F5970" t="str">
        <f>INDEX(Table5[Corrected Island/Colony Name],MATCH('Full Data'!C5970,Table5[Colony_ID],0))</f>
        <v>Nukufutu</v>
      </c>
      <c r="G5970" t="str">
        <f>INDEX(Table4[Common_Name],MATCH('Full Data'!D5970,Table4[SpcRecID],0))</f>
        <v>Common White Tern</v>
      </c>
      <c r="H5970" s="83" t="str">
        <f>INDEX(Data!E$2:E$6500,MATCH(A5970,Data!$A$2:$A$6500,0))</f>
        <v>Confirmed</v>
      </c>
      <c r="I5970" s="90">
        <f>INDEX(Data!P$2:P$6500,MATCH(A5970,Data!$A$2:$A$6500,0))</f>
        <v>2014</v>
      </c>
      <c r="J5970" s="90">
        <f>INDEX(Data!Q$2:Q$6500,MATCH($A5970,Data!$A$2:$A$6500,0))</f>
        <v>2014</v>
      </c>
      <c r="K5970" s="90">
        <f>INDEX(Data!F$2:F$6500,MATCH($A5970,Data!$A$2:$A$6500,0))</f>
        <v>100</v>
      </c>
      <c r="L5970" s="90">
        <f>INDEX(Data!G$2:G$6500,MATCH($A5970,Data!$A$2:$A$6500,0))</f>
        <v>200</v>
      </c>
      <c r="M5970" s="90">
        <f>INDEX(Data!H$2:H$6500,MATCH($A5970,Data!$A$2:$A$6500,0))</f>
        <v>0</v>
      </c>
      <c r="N5970" s="90">
        <f>INDEX(Data!I$2:I$6500,MATCH($A5970,Data!$A$2:$A$6500,0))</f>
        <v>0</v>
      </c>
      <c r="O5970" s="83" t="str">
        <f>INDEX(Data!J$2:J$6500,MATCH($A5970,Data!$A$2:$A$6500,0))</f>
        <v>cp</v>
      </c>
      <c r="P5970" t="str">
        <f>_xlfn.XLOOKUP(B5970,Table3[RefID],Table3[Citation])</f>
        <v>Thibault et al (2014b)</v>
      </c>
    </row>
    <row r="5971" spans="1:16" x14ac:dyDescent="0.35">
      <c r="A5971" s="68">
        <v>5969</v>
      </c>
      <c r="B5971" s="69">
        <v>355</v>
      </c>
      <c r="C5971" s="69">
        <v>28000</v>
      </c>
      <c r="D5971" s="70">
        <v>3845</v>
      </c>
      <c r="E5971" t="str">
        <f>INDEX(Table5[EEZ],MATCH(C5971,Table5[Colony_ID],0))</f>
        <v>Wallis and Futuna Exclusive Economic Zone</v>
      </c>
      <c r="F5971" t="str">
        <f>INDEX(Table5[Corrected Island/Colony Name],MATCH('Full Data'!C5971,Table5[Colony_ID],0))</f>
        <v>Alofi</v>
      </c>
      <c r="G5971" t="str">
        <f>INDEX(Table4[Common_Name],MATCH('Full Data'!D5971,Table4[SpcRecID],0))</f>
        <v>Great Frigatebird</v>
      </c>
      <c r="H5971" s="83" t="str">
        <f>INDEX(Data!E$2:E$6500,MATCH(A5971,Data!$A$2:$A$6500,0))</f>
        <v>Probable</v>
      </c>
      <c r="I5971" s="90">
        <f>INDEX(Data!P$2:P$6500,MATCH(A5971,Data!$A$2:$A$6500,0))</f>
        <v>2014</v>
      </c>
      <c r="J5971" s="90">
        <f>INDEX(Data!Q$2:Q$6500,MATCH($A5971,Data!$A$2:$A$6500,0))</f>
        <v>2014</v>
      </c>
      <c r="K5971" s="90">
        <f>INDEX(Data!F$2:F$6500,MATCH($A5971,Data!$A$2:$A$6500,0))</f>
        <v>0</v>
      </c>
      <c r="L5971" s="90">
        <f>INDEX(Data!G$2:G$6500,MATCH($A5971,Data!$A$2:$A$6500,0))</f>
        <v>0</v>
      </c>
      <c r="M5971" s="90">
        <f>INDEX(Data!H$2:H$6500,MATCH($A5971,Data!$A$2:$A$6500,0))</f>
        <v>0</v>
      </c>
      <c r="N5971" s="90">
        <f>INDEX(Data!I$2:I$6500,MATCH($A5971,Data!$A$2:$A$6500,0))</f>
        <v>0</v>
      </c>
      <c r="O5971" s="83">
        <f>INDEX(Data!J$2:J$6500,MATCH($A5971,Data!$A$2:$A$6500,0))</f>
        <v>0</v>
      </c>
      <c r="P5971" t="str">
        <f>_xlfn.XLOOKUP(B5971,Table3[RefID],Table3[Citation])</f>
        <v>Thibault et al (2014b)</v>
      </c>
    </row>
    <row r="5972" spans="1:16" x14ac:dyDescent="0.35">
      <c r="A5972" s="68">
        <v>5970</v>
      </c>
      <c r="B5972" s="69">
        <v>355</v>
      </c>
      <c r="C5972" s="69">
        <v>28005</v>
      </c>
      <c r="D5972" s="70">
        <v>3845</v>
      </c>
      <c r="E5972" t="str">
        <f>INDEX(Table5[EEZ],MATCH(C5972,Table5[Colony_ID],0))</f>
        <v>Wallis and Futuna Exclusive Economic Zone</v>
      </c>
      <c r="F5972" t="str">
        <f>INDEX(Table5[Corrected Island/Colony Name],MATCH('Full Data'!C5972,Table5[Colony_ID],0))</f>
        <v>Uvea</v>
      </c>
      <c r="G5972" t="str">
        <f>INDEX(Table4[Common_Name],MATCH('Full Data'!D5972,Table4[SpcRecID],0))</f>
        <v>Great Frigatebird</v>
      </c>
      <c r="H5972" s="83" t="str">
        <f>INDEX(Data!E$2:E$6500,MATCH(A5972,Data!$A$2:$A$6500,0))</f>
        <v>Probable</v>
      </c>
      <c r="I5972" s="90">
        <f>INDEX(Data!P$2:P$6500,MATCH(A5972,Data!$A$2:$A$6500,0))</f>
        <v>2014</v>
      </c>
      <c r="J5972" s="90">
        <f>INDEX(Data!Q$2:Q$6500,MATCH($A5972,Data!$A$2:$A$6500,0))</f>
        <v>2014</v>
      </c>
      <c r="K5972" s="90">
        <f>INDEX(Data!F$2:F$6500,MATCH($A5972,Data!$A$2:$A$6500,0))</f>
        <v>0</v>
      </c>
      <c r="L5972" s="90">
        <f>INDEX(Data!G$2:G$6500,MATCH($A5972,Data!$A$2:$A$6500,0))</f>
        <v>0</v>
      </c>
      <c r="M5972" s="90">
        <f>INDEX(Data!H$2:H$6500,MATCH($A5972,Data!$A$2:$A$6500,0))</f>
        <v>0</v>
      </c>
      <c r="N5972" s="90">
        <f>INDEX(Data!I$2:I$6500,MATCH($A5972,Data!$A$2:$A$6500,0))</f>
        <v>0</v>
      </c>
      <c r="O5972" s="83">
        <f>INDEX(Data!J$2:J$6500,MATCH($A5972,Data!$A$2:$A$6500,0))</f>
        <v>0</v>
      </c>
      <c r="P5972" t="str">
        <f>_xlfn.XLOOKUP(B5972,Table3[RefID],Table3[Citation])</f>
        <v>Thibault et al (2014b)</v>
      </c>
    </row>
    <row r="5973" spans="1:16" x14ac:dyDescent="0.35">
      <c r="A5973" s="68">
        <v>5971</v>
      </c>
      <c r="B5973" s="69">
        <v>355</v>
      </c>
      <c r="C5973" s="69">
        <v>28000</v>
      </c>
      <c r="D5973" s="69">
        <v>3846</v>
      </c>
      <c r="E5973" t="str">
        <f>INDEX(Table5[EEZ],MATCH(C5973,Table5[Colony_ID],0))</f>
        <v>Wallis and Futuna Exclusive Economic Zone</v>
      </c>
      <c r="F5973" t="str">
        <f>INDEX(Table5[Corrected Island/Colony Name],MATCH('Full Data'!C5973,Table5[Colony_ID],0))</f>
        <v>Alofi</v>
      </c>
      <c r="G5973" t="str">
        <f>INDEX(Table4[Common_Name],MATCH('Full Data'!D5973,Table4[SpcRecID],0))</f>
        <v>Lesser Frigatebird</v>
      </c>
      <c r="H5973" s="83" t="str">
        <f>INDEX(Data!E$2:E$6500,MATCH(A5973,Data!$A$2:$A$6500,0))</f>
        <v>Probable</v>
      </c>
      <c r="I5973" s="90">
        <f>INDEX(Data!P$2:P$6500,MATCH(A5973,Data!$A$2:$A$6500,0))</f>
        <v>2014</v>
      </c>
      <c r="J5973" s="90">
        <f>INDEX(Data!Q$2:Q$6500,MATCH($A5973,Data!$A$2:$A$6500,0))</f>
        <v>2014</v>
      </c>
      <c r="K5973" s="90">
        <f>INDEX(Data!F$2:F$6500,MATCH($A5973,Data!$A$2:$A$6500,0))</f>
        <v>0</v>
      </c>
      <c r="L5973" s="90">
        <f>INDEX(Data!G$2:G$6500,MATCH($A5973,Data!$A$2:$A$6500,0))</f>
        <v>0</v>
      </c>
      <c r="M5973" s="90">
        <f>INDEX(Data!H$2:H$6500,MATCH($A5973,Data!$A$2:$A$6500,0))</f>
        <v>0</v>
      </c>
      <c r="N5973" s="90">
        <f>INDEX(Data!I$2:I$6500,MATCH($A5973,Data!$A$2:$A$6500,0))</f>
        <v>0</v>
      </c>
      <c r="O5973" s="83">
        <f>INDEX(Data!J$2:J$6500,MATCH($A5973,Data!$A$2:$A$6500,0))</f>
        <v>0</v>
      </c>
      <c r="P5973" t="str">
        <f>_xlfn.XLOOKUP(B5973,Table3[RefID],Table3[Citation])</f>
        <v>Thibault et al (2014b)</v>
      </c>
    </row>
    <row r="5974" spans="1:16" x14ac:dyDescent="0.35">
      <c r="A5974" s="68">
        <v>5972</v>
      </c>
      <c r="B5974" s="69">
        <v>355</v>
      </c>
      <c r="C5974" s="69">
        <v>28005</v>
      </c>
      <c r="D5974" s="69">
        <v>3846</v>
      </c>
      <c r="E5974" t="str">
        <f>INDEX(Table5[EEZ],MATCH(C5974,Table5[Colony_ID],0))</f>
        <v>Wallis and Futuna Exclusive Economic Zone</v>
      </c>
      <c r="F5974" t="str">
        <f>INDEX(Table5[Corrected Island/Colony Name],MATCH('Full Data'!C5974,Table5[Colony_ID],0))</f>
        <v>Uvea</v>
      </c>
      <c r="G5974" t="str">
        <f>INDEX(Table4[Common_Name],MATCH('Full Data'!D5974,Table4[SpcRecID],0))</f>
        <v>Lesser Frigatebird</v>
      </c>
      <c r="H5974" s="83" t="str">
        <f>INDEX(Data!E$2:E$6500,MATCH(A5974,Data!$A$2:$A$6500,0))</f>
        <v>Probable</v>
      </c>
      <c r="I5974" s="90">
        <f>INDEX(Data!P$2:P$6500,MATCH(A5974,Data!$A$2:$A$6500,0))</f>
        <v>2014</v>
      </c>
      <c r="J5974" s="90">
        <f>INDEX(Data!Q$2:Q$6500,MATCH($A5974,Data!$A$2:$A$6500,0))</f>
        <v>2014</v>
      </c>
      <c r="K5974" s="90">
        <f>INDEX(Data!F$2:F$6500,MATCH($A5974,Data!$A$2:$A$6500,0))</f>
        <v>0</v>
      </c>
      <c r="L5974" s="90">
        <f>INDEX(Data!G$2:G$6500,MATCH($A5974,Data!$A$2:$A$6500,0))</f>
        <v>0</v>
      </c>
      <c r="M5974" s="90">
        <f>INDEX(Data!H$2:H$6500,MATCH($A5974,Data!$A$2:$A$6500,0))</f>
        <v>0</v>
      </c>
      <c r="N5974" s="90">
        <f>INDEX(Data!I$2:I$6500,MATCH($A5974,Data!$A$2:$A$6500,0))</f>
        <v>0</v>
      </c>
      <c r="O5974" s="83">
        <f>INDEX(Data!J$2:J$6500,MATCH($A5974,Data!$A$2:$A$6500,0))</f>
        <v>0</v>
      </c>
      <c r="P5974" t="str">
        <f>_xlfn.XLOOKUP(B5974,Table3[RefID],Table3[Citation])</f>
        <v>Thibault et al (2014b)</v>
      </c>
    </row>
    <row r="5975" spans="1:16" x14ac:dyDescent="0.35">
      <c r="A5975" s="68">
        <v>5973</v>
      </c>
      <c r="B5975" s="69">
        <v>355</v>
      </c>
      <c r="C5975" s="69">
        <v>28000</v>
      </c>
      <c r="D5975" s="69">
        <v>3658</v>
      </c>
      <c r="E5975" t="str">
        <f>INDEX(Table5[EEZ],MATCH(C5975,Table5[Colony_ID],0))</f>
        <v>Wallis and Futuna Exclusive Economic Zone</v>
      </c>
      <c r="F5975" t="str">
        <f>INDEX(Table5[Corrected Island/Colony Name],MATCH('Full Data'!C5975,Table5[Colony_ID],0))</f>
        <v>Alofi</v>
      </c>
      <c r="G5975" t="str">
        <f>INDEX(Table4[Common_Name],MATCH('Full Data'!D5975,Table4[SpcRecID],0))</f>
        <v>Red-footed Booby</v>
      </c>
      <c r="H5975" s="83" t="str">
        <f>INDEX(Data!E$2:E$6500,MATCH(A5975,Data!$A$2:$A$6500,0))</f>
        <v>Confirmed</v>
      </c>
      <c r="I5975" s="90">
        <f>INDEX(Data!P$2:P$6500,MATCH(A5975,Data!$A$2:$A$6500,0))</f>
        <v>2014</v>
      </c>
      <c r="J5975" s="90">
        <f>INDEX(Data!Q$2:Q$6500,MATCH($A5975,Data!$A$2:$A$6500,0))</f>
        <v>2014</v>
      </c>
      <c r="K5975" s="90">
        <f>INDEX(Data!F$2:F$6500,MATCH($A5975,Data!$A$2:$A$6500,0))</f>
        <v>100</v>
      </c>
      <c r="L5975" s="90">
        <f>INDEX(Data!G$2:G$6500,MATCH($A5975,Data!$A$2:$A$6500,0))</f>
        <v>200</v>
      </c>
      <c r="M5975" s="90">
        <f>INDEX(Data!H$2:H$6500,MATCH($A5975,Data!$A$2:$A$6500,0))</f>
        <v>0</v>
      </c>
      <c r="N5975" s="90">
        <f>INDEX(Data!I$2:I$6500,MATCH($A5975,Data!$A$2:$A$6500,0))</f>
        <v>0</v>
      </c>
      <c r="O5975" s="83" t="str">
        <f>INDEX(Data!J$2:J$6500,MATCH($A5975,Data!$A$2:$A$6500,0))</f>
        <v>nests</v>
      </c>
      <c r="P5975" t="str">
        <f>_xlfn.XLOOKUP(B5975,Table3[RefID],Table3[Citation])</f>
        <v>Thibault et al (2014b)</v>
      </c>
    </row>
    <row r="5976" spans="1:16" x14ac:dyDescent="0.35">
      <c r="A5976" s="68">
        <v>5974</v>
      </c>
      <c r="B5976" s="69">
        <v>355</v>
      </c>
      <c r="C5976" s="69">
        <v>28002</v>
      </c>
      <c r="D5976" s="69">
        <v>3658</v>
      </c>
      <c r="E5976" t="str">
        <f>INDEX(Table5[EEZ],MATCH(C5976,Table5[Colony_ID],0))</f>
        <v>Wallis and Futuna Exclusive Economic Zone</v>
      </c>
      <c r="F5976" t="str">
        <f>INDEX(Table5[Corrected Island/Colony Name],MATCH('Full Data'!C5976,Table5[Colony_ID],0))</f>
        <v>Nukufutu</v>
      </c>
      <c r="G5976" t="str">
        <f>INDEX(Table4[Common_Name],MATCH('Full Data'!D5976,Table4[SpcRecID],0))</f>
        <v>Red-footed Booby</v>
      </c>
      <c r="H5976" s="83" t="str">
        <f>INDEX(Data!E$2:E$6500,MATCH(A5976,Data!$A$2:$A$6500,0))</f>
        <v>Confirmed</v>
      </c>
      <c r="I5976" s="90">
        <f>INDEX(Data!P$2:P$6500,MATCH(A5976,Data!$A$2:$A$6500,0))</f>
        <v>2014</v>
      </c>
      <c r="J5976" s="90">
        <f>INDEX(Data!Q$2:Q$6500,MATCH($A5976,Data!$A$2:$A$6500,0))</f>
        <v>2014</v>
      </c>
      <c r="K5976" s="90">
        <f>INDEX(Data!F$2:F$6500,MATCH($A5976,Data!$A$2:$A$6500,0))</f>
        <v>200</v>
      </c>
      <c r="L5976" s="90">
        <f>INDEX(Data!G$2:G$6500,MATCH($A5976,Data!$A$2:$A$6500,0))</f>
        <v>500</v>
      </c>
      <c r="M5976" s="90">
        <f>INDEX(Data!H$2:H$6500,MATCH($A5976,Data!$A$2:$A$6500,0))</f>
        <v>0</v>
      </c>
      <c r="N5976" s="90">
        <f>INDEX(Data!I$2:I$6500,MATCH($A5976,Data!$A$2:$A$6500,0))</f>
        <v>0</v>
      </c>
      <c r="O5976" s="83" t="str">
        <f>INDEX(Data!J$2:J$6500,MATCH($A5976,Data!$A$2:$A$6500,0))</f>
        <v>nests</v>
      </c>
      <c r="P5976" t="str">
        <f>_xlfn.XLOOKUP(B5976,Table3[RefID],Table3[Citation])</f>
        <v>Thibault et al (2014b)</v>
      </c>
    </row>
    <row r="5977" spans="1:16" x14ac:dyDescent="0.35">
      <c r="A5977" s="68">
        <v>5975</v>
      </c>
      <c r="B5977" s="69">
        <v>355</v>
      </c>
      <c r="C5977" s="69">
        <v>28004</v>
      </c>
      <c r="D5977" s="69">
        <v>3658</v>
      </c>
      <c r="E5977" t="str">
        <f>INDEX(Table5[EEZ],MATCH(C5977,Table5[Colony_ID],0))</f>
        <v>Wallis and Futuna Exclusive Economic Zone</v>
      </c>
      <c r="F5977" t="str">
        <f>INDEX(Table5[Corrected Island/Colony Name],MATCH('Full Data'!C5977,Table5[Colony_ID],0))</f>
        <v>Nukuloa</v>
      </c>
      <c r="G5977" t="str">
        <f>INDEX(Table4[Common_Name],MATCH('Full Data'!D5977,Table4[SpcRecID],0))</f>
        <v>Red-footed Booby</v>
      </c>
      <c r="H5977" s="83" t="str">
        <f>INDEX(Data!E$2:E$6500,MATCH(A5977,Data!$A$2:$A$6500,0))</f>
        <v>Confirmed</v>
      </c>
      <c r="I5977" s="90">
        <f>INDEX(Data!P$2:P$6500,MATCH(A5977,Data!$A$2:$A$6500,0))</f>
        <v>2014</v>
      </c>
      <c r="J5977" s="90">
        <f>INDEX(Data!Q$2:Q$6500,MATCH($A5977,Data!$A$2:$A$6500,0))</f>
        <v>2014</v>
      </c>
      <c r="K5977" s="90">
        <f>INDEX(Data!F$2:F$6500,MATCH($A5977,Data!$A$2:$A$6500,0))</f>
        <v>200</v>
      </c>
      <c r="L5977" s="90">
        <f>INDEX(Data!G$2:G$6500,MATCH($A5977,Data!$A$2:$A$6500,0))</f>
        <v>500</v>
      </c>
      <c r="M5977" s="90">
        <f>INDEX(Data!H$2:H$6500,MATCH($A5977,Data!$A$2:$A$6500,0))</f>
        <v>0</v>
      </c>
      <c r="N5977" s="90">
        <f>INDEX(Data!I$2:I$6500,MATCH($A5977,Data!$A$2:$A$6500,0))</f>
        <v>0</v>
      </c>
      <c r="O5977" s="83" t="str">
        <f>INDEX(Data!J$2:J$6500,MATCH($A5977,Data!$A$2:$A$6500,0))</f>
        <v>cp</v>
      </c>
      <c r="P5977" t="str">
        <f>_xlfn.XLOOKUP(B5977,Table3[RefID],Table3[Citation])</f>
        <v>Thibault et al (2014b)</v>
      </c>
    </row>
    <row r="5978" spans="1:16" x14ac:dyDescent="0.35">
      <c r="A5978" s="68">
        <v>5976</v>
      </c>
      <c r="B5978" s="69">
        <v>355</v>
      </c>
      <c r="C5978" s="69">
        <v>28005</v>
      </c>
      <c r="D5978" s="69">
        <v>3649</v>
      </c>
      <c r="E5978" t="str">
        <f>INDEX(Table5[EEZ],MATCH(C5978,Table5[Colony_ID],0))</f>
        <v>Wallis and Futuna Exclusive Economic Zone</v>
      </c>
      <c r="F5978" t="str">
        <f>INDEX(Table5[Corrected Island/Colony Name],MATCH('Full Data'!C5978,Table5[Colony_ID],0))</f>
        <v>Uvea</v>
      </c>
      <c r="G5978" t="str">
        <f>INDEX(Table4[Common_Name],MATCH('Full Data'!D5978,Table4[SpcRecID],0))</f>
        <v>Red-tailed Tropicbird</v>
      </c>
      <c r="H5978" s="83" t="str">
        <f>INDEX(Data!E$2:E$6500,MATCH(A5978,Data!$A$2:$A$6500,0))</f>
        <v>Confirmed</v>
      </c>
      <c r="I5978" s="90">
        <f>INDEX(Data!P$2:P$6500,MATCH(A5978,Data!$A$2:$A$6500,0))</f>
        <v>2014</v>
      </c>
      <c r="J5978" s="90">
        <f>INDEX(Data!Q$2:Q$6500,MATCH($A5978,Data!$A$2:$A$6500,0))</f>
        <v>2014</v>
      </c>
      <c r="K5978" s="90">
        <f>INDEX(Data!F$2:F$6500,MATCH($A5978,Data!$A$2:$A$6500,0))</f>
        <v>1</v>
      </c>
      <c r="L5978" s="90">
        <f>INDEX(Data!G$2:G$6500,MATCH($A5978,Data!$A$2:$A$6500,0))</f>
        <v>2</v>
      </c>
      <c r="M5978" s="90">
        <f>INDEX(Data!H$2:H$6500,MATCH($A5978,Data!$A$2:$A$6500,0))</f>
        <v>0</v>
      </c>
      <c r="N5978" s="90">
        <f>INDEX(Data!I$2:I$6500,MATCH($A5978,Data!$A$2:$A$6500,0))</f>
        <v>0</v>
      </c>
      <c r="O5978" s="83" t="str">
        <f>INDEX(Data!J$2:J$6500,MATCH($A5978,Data!$A$2:$A$6500,0))</f>
        <v>pairs</v>
      </c>
      <c r="P5978" t="str">
        <f>_xlfn.XLOOKUP(B5978,Table3[RefID],Table3[Citation])</f>
        <v>Thibault et al (2014b)</v>
      </c>
    </row>
    <row r="5979" spans="1:16" x14ac:dyDescent="0.35">
      <c r="A5979" s="68">
        <v>5977</v>
      </c>
      <c r="B5979" s="69">
        <v>355</v>
      </c>
      <c r="C5979" s="69">
        <v>28001</v>
      </c>
      <c r="D5979" s="70">
        <v>32228</v>
      </c>
      <c r="E5979" t="str">
        <f>INDEX(Table5[EEZ],MATCH(C5979,Table5[Colony_ID],0))</f>
        <v>Wallis and Futuna Exclusive Economic Zone</v>
      </c>
      <c r="F5979" t="str">
        <f>INDEX(Table5[Corrected Island/Colony Name],MATCH('Full Data'!C5979,Table5[Colony_ID],0))</f>
        <v>Futuna</v>
      </c>
      <c r="G5979" t="str">
        <f>INDEX(Table4[Common_Name],MATCH('Full Data'!D5979,Table4[SpcRecID],0))</f>
        <v>Tropical Shearwater</v>
      </c>
      <c r="H5979" s="83" t="str">
        <f>INDEX(Data!E$2:E$6500,MATCH(A5979,Data!$A$2:$A$6500,0))</f>
        <v>Probable</v>
      </c>
      <c r="I5979" s="90">
        <f>INDEX(Data!P$2:P$6500,MATCH(A5979,Data!$A$2:$A$6500,0))</f>
        <v>2014</v>
      </c>
      <c r="J5979" s="90">
        <f>INDEX(Data!Q$2:Q$6500,MATCH($A5979,Data!$A$2:$A$6500,0))</f>
        <v>2014</v>
      </c>
      <c r="K5979" s="90">
        <f>INDEX(Data!F$2:F$6500,MATCH($A5979,Data!$A$2:$A$6500,0))</f>
        <v>0</v>
      </c>
      <c r="L5979" s="90">
        <f>INDEX(Data!G$2:G$6500,MATCH($A5979,Data!$A$2:$A$6500,0))</f>
        <v>0</v>
      </c>
      <c r="M5979" s="90">
        <f>INDEX(Data!H$2:H$6500,MATCH($A5979,Data!$A$2:$A$6500,0))</f>
        <v>0</v>
      </c>
      <c r="N5979" s="90">
        <f>INDEX(Data!I$2:I$6500,MATCH($A5979,Data!$A$2:$A$6500,0))</f>
        <v>0</v>
      </c>
      <c r="O5979" s="83">
        <f>INDEX(Data!J$2:J$6500,MATCH($A5979,Data!$A$2:$A$6500,0))</f>
        <v>0</v>
      </c>
      <c r="P5979" t="str">
        <f>_xlfn.XLOOKUP(B5979,Table3[RefID],Table3[Citation])</f>
        <v>Thibault et al (2014b)</v>
      </c>
    </row>
    <row r="5980" spans="1:16" x14ac:dyDescent="0.35">
      <c r="A5980" s="68">
        <v>5978</v>
      </c>
      <c r="B5980" s="69">
        <v>355</v>
      </c>
      <c r="C5980" s="69">
        <v>28000</v>
      </c>
      <c r="D5980" s="69">
        <v>3650</v>
      </c>
      <c r="E5980" t="str">
        <f>INDEX(Table5[EEZ],MATCH(C5980,Table5[Colony_ID],0))</f>
        <v>Wallis and Futuna Exclusive Economic Zone</v>
      </c>
      <c r="F5980" t="str">
        <f>INDEX(Table5[Corrected Island/Colony Name],MATCH('Full Data'!C5980,Table5[Colony_ID],0))</f>
        <v>Alofi</v>
      </c>
      <c r="G5980" t="str">
        <f>INDEX(Table4[Common_Name],MATCH('Full Data'!D5980,Table4[SpcRecID],0))</f>
        <v>White-tailed Tropicbird</v>
      </c>
      <c r="H5980" s="83" t="str">
        <f>INDEX(Data!E$2:E$6500,MATCH(A5980,Data!$A$2:$A$6500,0))</f>
        <v>Confirmed</v>
      </c>
      <c r="I5980" s="90">
        <f>INDEX(Data!P$2:P$6500,MATCH(A5980,Data!$A$2:$A$6500,0))</f>
        <v>2014</v>
      </c>
      <c r="J5980" s="90">
        <f>INDEX(Data!Q$2:Q$6500,MATCH($A5980,Data!$A$2:$A$6500,0))</f>
        <v>2014</v>
      </c>
      <c r="K5980" s="90">
        <f>INDEX(Data!F$2:F$6500,MATCH($A5980,Data!$A$2:$A$6500,0))</f>
        <v>10</v>
      </c>
      <c r="L5980" s="90">
        <f>INDEX(Data!G$2:G$6500,MATCH($A5980,Data!$A$2:$A$6500,0))</f>
        <v>99</v>
      </c>
      <c r="M5980" s="90">
        <f>INDEX(Data!H$2:H$6500,MATCH($A5980,Data!$A$2:$A$6500,0))</f>
        <v>0</v>
      </c>
      <c r="N5980" s="90">
        <f>INDEX(Data!I$2:I$6500,MATCH($A5980,Data!$A$2:$A$6500,0))</f>
        <v>0</v>
      </c>
      <c r="O5980" s="83" t="str">
        <f>INDEX(Data!J$2:J$6500,MATCH($A5980,Data!$A$2:$A$6500,0))</f>
        <v>cp</v>
      </c>
      <c r="P5980" t="str">
        <f>_xlfn.XLOOKUP(B5980,Table3[RefID],Table3[Citation])</f>
        <v>Thibault et al (2014b)</v>
      </c>
    </row>
    <row r="5981" spans="1:16" x14ac:dyDescent="0.35">
      <c r="A5981" s="68">
        <v>5979</v>
      </c>
      <c r="B5981" s="69">
        <v>355</v>
      </c>
      <c r="C5981" s="69">
        <v>28001</v>
      </c>
      <c r="D5981" s="69">
        <v>3650</v>
      </c>
      <c r="E5981" t="str">
        <f>INDEX(Table5[EEZ],MATCH(C5981,Table5[Colony_ID],0))</f>
        <v>Wallis and Futuna Exclusive Economic Zone</v>
      </c>
      <c r="F5981" t="str">
        <f>INDEX(Table5[Corrected Island/Colony Name],MATCH('Full Data'!C5981,Table5[Colony_ID],0))</f>
        <v>Futuna</v>
      </c>
      <c r="G5981" t="str">
        <f>INDEX(Table4[Common_Name],MATCH('Full Data'!D5981,Table4[SpcRecID],0))</f>
        <v>White-tailed Tropicbird</v>
      </c>
      <c r="H5981" s="83" t="str">
        <f>INDEX(Data!E$2:E$6500,MATCH(A5981,Data!$A$2:$A$6500,0))</f>
        <v>Confirmed</v>
      </c>
      <c r="I5981" s="90">
        <f>INDEX(Data!P$2:P$6500,MATCH(A5981,Data!$A$2:$A$6500,0))</f>
        <v>2014</v>
      </c>
      <c r="J5981" s="90">
        <f>INDEX(Data!Q$2:Q$6500,MATCH($A5981,Data!$A$2:$A$6500,0))</f>
        <v>2014</v>
      </c>
      <c r="K5981" s="90">
        <f>INDEX(Data!F$2:F$6500,MATCH($A5981,Data!$A$2:$A$6500,0))</f>
        <v>100</v>
      </c>
      <c r="L5981" s="90">
        <f>INDEX(Data!G$2:G$6500,MATCH($A5981,Data!$A$2:$A$6500,0))</f>
        <v>200</v>
      </c>
      <c r="M5981" s="90">
        <f>INDEX(Data!H$2:H$6500,MATCH($A5981,Data!$A$2:$A$6500,0))</f>
        <v>0</v>
      </c>
      <c r="N5981" s="90">
        <f>INDEX(Data!I$2:I$6500,MATCH($A5981,Data!$A$2:$A$6500,0))</f>
        <v>0</v>
      </c>
      <c r="O5981" s="83" t="str">
        <f>INDEX(Data!J$2:J$6500,MATCH($A5981,Data!$A$2:$A$6500,0))</f>
        <v>cp</v>
      </c>
      <c r="P5981" t="str">
        <f>_xlfn.XLOOKUP(B5981,Table3[RefID],Table3[Citation])</f>
        <v>Thibault et al (2014b)</v>
      </c>
    </row>
    <row r="5982" spans="1:16" x14ac:dyDescent="0.35">
      <c r="A5982" s="68">
        <v>5980</v>
      </c>
      <c r="B5982" s="69">
        <v>355</v>
      </c>
      <c r="C5982" s="69">
        <v>28005</v>
      </c>
      <c r="D5982" s="69">
        <v>3650</v>
      </c>
      <c r="E5982" t="str">
        <f>INDEX(Table5[EEZ],MATCH(C5982,Table5[Colony_ID],0))</f>
        <v>Wallis and Futuna Exclusive Economic Zone</v>
      </c>
      <c r="F5982" t="str">
        <f>INDEX(Table5[Corrected Island/Colony Name],MATCH('Full Data'!C5982,Table5[Colony_ID],0))</f>
        <v>Uvea</v>
      </c>
      <c r="G5982" t="str">
        <f>INDEX(Table4[Common_Name],MATCH('Full Data'!D5982,Table4[SpcRecID],0))</f>
        <v>White-tailed Tropicbird</v>
      </c>
      <c r="H5982" s="83" t="str">
        <f>INDEX(Data!E$2:E$6500,MATCH(A5982,Data!$A$2:$A$6500,0))</f>
        <v>Confirmed</v>
      </c>
      <c r="I5982" s="90">
        <f>INDEX(Data!P$2:P$6500,MATCH(A5982,Data!$A$2:$A$6500,0))</f>
        <v>2014</v>
      </c>
      <c r="J5982" s="90">
        <f>INDEX(Data!Q$2:Q$6500,MATCH($A5982,Data!$A$2:$A$6500,0))</f>
        <v>2014</v>
      </c>
      <c r="K5982" s="90">
        <f>INDEX(Data!F$2:F$6500,MATCH($A5982,Data!$A$2:$A$6500,0))</f>
        <v>0</v>
      </c>
      <c r="L5982" s="90">
        <f>INDEX(Data!G$2:G$6500,MATCH($A5982,Data!$A$2:$A$6500,0))</f>
        <v>0</v>
      </c>
      <c r="M5982" s="90">
        <f>INDEX(Data!H$2:H$6500,MATCH($A5982,Data!$A$2:$A$6500,0))</f>
        <v>0</v>
      </c>
      <c r="N5982" s="90">
        <f>INDEX(Data!I$2:I$6500,MATCH($A5982,Data!$A$2:$A$6500,0))</f>
        <v>0</v>
      </c>
      <c r="O5982" s="83">
        <f>INDEX(Data!J$2:J$6500,MATCH($A5982,Data!$A$2:$A$6500,0))</f>
        <v>0</v>
      </c>
      <c r="P5982" t="str">
        <f>_xlfn.XLOOKUP(B5982,Table3[RefID],Table3[Citation])</f>
        <v>Thibault et al (2014b)</v>
      </c>
    </row>
    <row r="5983" spans="1:16" x14ac:dyDescent="0.35">
      <c r="A5983" s="68">
        <v>5981</v>
      </c>
      <c r="B5983" s="69">
        <v>356</v>
      </c>
      <c r="C5983" s="69">
        <v>24019</v>
      </c>
      <c r="D5983" s="69">
        <v>3295</v>
      </c>
      <c r="E5983" t="str">
        <f>INDEX(Table5[EEZ],MATCH(C5983,Table5[Colony_ID],0))</f>
        <v>Tongan Exclusive Economic Zone</v>
      </c>
      <c r="F5983" t="str">
        <f>INDEX(Table5[Corrected Island/Colony Name],MATCH('Full Data'!C5983,Table5[Colony_ID],0))</f>
        <v>Fonua’one’one</v>
      </c>
      <c r="G5983" t="str">
        <f>INDEX(Table4[Common_Name],MATCH('Full Data'!D5983,Table4[SpcRecID],0))</f>
        <v>Black Noddy</v>
      </c>
      <c r="H5983" s="83" t="str">
        <f>INDEX(Data!E$2:E$6500,MATCH(A5983,Data!$A$2:$A$6500,0))</f>
        <v>Probable</v>
      </c>
      <c r="I5983" s="90">
        <f>INDEX(Data!P$2:P$6500,MATCH(A5983,Data!$A$2:$A$6500,0))</f>
        <v>2014</v>
      </c>
      <c r="J5983" s="90">
        <f>INDEX(Data!Q$2:Q$6500,MATCH($A5983,Data!$A$2:$A$6500,0))</f>
        <v>2014</v>
      </c>
      <c r="K5983" s="90">
        <f>INDEX(Data!F$2:F$6500,MATCH($A5983,Data!$A$2:$A$6500,0))</f>
        <v>400</v>
      </c>
      <c r="L5983" s="90">
        <f>INDEX(Data!G$2:G$6500,MATCH($A5983,Data!$A$2:$A$6500,0))</f>
        <v>400</v>
      </c>
      <c r="M5983" s="90">
        <f>INDEX(Data!H$2:H$6500,MATCH($A5983,Data!$A$2:$A$6500,0))</f>
        <v>0</v>
      </c>
      <c r="N5983" s="90">
        <f>INDEX(Data!I$2:I$6500,MATCH($A5983,Data!$A$2:$A$6500,0))</f>
        <v>0</v>
      </c>
      <c r="O5983" s="83" t="str">
        <f>INDEX(Data!J$2:J$6500,MATCH($A5983,Data!$A$2:$A$6500,0))</f>
        <v>individuals</v>
      </c>
      <c r="P5983" t="str">
        <f>_xlfn.XLOOKUP(B5983,Table3[RefID],Table3[Citation])</f>
        <v>Butler &amp; O'Brien (2015)</v>
      </c>
    </row>
    <row r="5984" spans="1:16" x14ac:dyDescent="0.35">
      <c r="A5984" s="68">
        <v>5982</v>
      </c>
      <c r="B5984" s="69">
        <v>356</v>
      </c>
      <c r="C5984" s="69">
        <v>24022</v>
      </c>
      <c r="D5984" s="69">
        <v>3295</v>
      </c>
      <c r="E5984" t="str">
        <f>INDEX(Table5[EEZ],MATCH(C5984,Table5[Colony_ID],0))</f>
        <v>Tongan Exclusive Economic Zone</v>
      </c>
      <c r="F5984" t="str">
        <f>INDEX(Table5[Corrected Island/Colony Name],MATCH('Full Data'!C5984,Table5[Colony_ID],0))</f>
        <v>Luahaipo</v>
      </c>
      <c r="G5984" t="str">
        <f>INDEX(Table4[Common_Name],MATCH('Full Data'!D5984,Table4[SpcRecID],0))</f>
        <v>Black Noddy</v>
      </c>
      <c r="H5984" s="83" t="str">
        <f>INDEX(Data!E$2:E$6500,MATCH(A5984,Data!$A$2:$A$6500,0))</f>
        <v>Probable</v>
      </c>
      <c r="I5984" s="90">
        <f>INDEX(Data!P$2:P$6500,MATCH(A5984,Data!$A$2:$A$6500,0))</f>
        <v>2014</v>
      </c>
      <c r="J5984" s="90">
        <f>INDEX(Data!Q$2:Q$6500,MATCH($A5984,Data!$A$2:$A$6500,0))</f>
        <v>2014</v>
      </c>
      <c r="K5984" s="90">
        <f>INDEX(Data!F$2:F$6500,MATCH($A5984,Data!$A$2:$A$6500,0))</f>
        <v>2000</v>
      </c>
      <c r="L5984" s="90">
        <f>INDEX(Data!G$2:G$6500,MATCH($A5984,Data!$A$2:$A$6500,0))</f>
        <v>2000</v>
      </c>
      <c r="M5984" s="90">
        <f>INDEX(Data!H$2:H$6500,MATCH($A5984,Data!$A$2:$A$6500,0))</f>
        <v>0</v>
      </c>
      <c r="N5984" s="90">
        <f>INDEX(Data!I$2:I$6500,MATCH($A5984,Data!$A$2:$A$6500,0))</f>
        <v>0</v>
      </c>
      <c r="O5984" s="83" t="str">
        <f>INDEX(Data!J$2:J$6500,MATCH($A5984,Data!$A$2:$A$6500,0))</f>
        <v>individuals</v>
      </c>
      <c r="P5984" t="str">
        <f>_xlfn.XLOOKUP(B5984,Table3[RefID],Table3[Citation])</f>
        <v>Butler &amp; O'Brien (2015)</v>
      </c>
    </row>
    <row r="5985" spans="1:16" x14ac:dyDescent="0.35">
      <c r="A5985" s="68">
        <v>5983</v>
      </c>
      <c r="B5985" s="69">
        <v>356</v>
      </c>
      <c r="C5985" s="69">
        <v>24023</v>
      </c>
      <c r="D5985" s="69">
        <v>3295</v>
      </c>
      <c r="E5985" t="str">
        <f>INDEX(Table5[EEZ],MATCH(C5985,Table5[Colony_ID],0))</f>
        <v>Tongan Exclusive Economic Zone</v>
      </c>
      <c r="F5985" t="str">
        <f>INDEX(Table5[Corrected Island/Colony Name],MATCH('Full Data'!C5985,Table5[Colony_ID],0))</f>
        <v>Lualui</v>
      </c>
      <c r="G5985" t="str">
        <f>INDEX(Table4[Common_Name],MATCH('Full Data'!D5985,Table4[SpcRecID],0))</f>
        <v>Black Noddy</v>
      </c>
      <c r="H5985" s="83" t="str">
        <f>INDEX(Data!E$2:E$6500,MATCH(A5985,Data!$A$2:$A$6500,0))</f>
        <v>Probable</v>
      </c>
      <c r="I5985" s="90">
        <f>INDEX(Data!P$2:P$6500,MATCH(A5985,Data!$A$2:$A$6500,0))</f>
        <v>2014</v>
      </c>
      <c r="J5985" s="90">
        <f>INDEX(Data!Q$2:Q$6500,MATCH($A5985,Data!$A$2:$A$6500,0))</f>
        <v>2014</v>
      </c>
      <c r="K5985" s="90">
        <f>INDEX(Data!F$2:F$6500,MATCH($A5985,Data!$A$2:$A$6500,0))</f>
        <v>0</v>
      </c>
      <c r="L5985" s="90">
        <f>INDEX(Data!G$2:G$6500,MATCH($A5985,Data!$A$2:$A$6500,0))</f>
        <v>0</v>
      </c>
      <c r="M5985" s="90">
        <f>INDEX(Data!H$2:H$6500,MATCH($A5985,Data!$A$2:$A$6500,0))</f>
        <v>1000</v>
      </c>
      <c r="N5985" s="90">
        <f>INDEX(Data!I$2:I$6500,MATCH($A5985,Data!$A$2:$A$6500,0))</f>
        <v>5000</v>
      </c>
      <c r="O5985" s="83" t="str">
        <f>INDEX(Data!J$2:J$6500,MATCH($A5985,Data!$A$2:$A$6500,0))</f>
        <v>individuals</v>
      </c>
      <c r="P5985" t="str">
        <f>_xlfn.XLOOKUP(B5985,Table3[RefID],Table3[Citation])</f>
        <v>Butler &amp; O'Brien (2015)</v>
      </c>
    </row>
    <row r="5986" spans="1:16" x14ac:dyDescent="0.35">
      <c r="A5986" s="68">
        <v>5984</v>
      </c>
      <c r="B5986" s="69">
        <v>356</v>
      </c>
      <c r="C5986" s="69">
        <v>24024</v>
      </c>
      <c r="D5986" s="69">
        <v>3295</v>
      </c>
      <c r="E5986" t="str">
        <f>INDEX(Table5[EEZ],MATCH(C5986,Table5[Colony_ID],0))</f>
        <v>Tongan Exclusive Economic Zone</v>
      </c>
      <c r="F5986" t="str">
        <f>INDEX(Table5[Corrected Island/Colony Name],MATCH('Full Data'!C5986,Table5[Colony_ID],0))</f>
        <v>Luatefilo</v>
      </c>
      <c r="G5986" t="str">
        <f>INDEX(Table4[Common_Name],MATCH('Full Data'!D5986,Table4[SpcRecID],0))</f>
        <v>Black Noddy</v>
      </c>
      <c r="H5986" s="83" t="str">
        <f>INDEX(Data!E$2:E$6500,MATCH(A5986,Data!$A$2:$A$6500,0))</f>
        <v>Probable</v>
      </c>
      <c r="I5986" s="90">
        <f>INDEX(Data!P$2:P$6500,MATCH(A5986,Data!$A$2:$A$6500,0))</f>
        <v>2014</v>
      </c>
      <c r="J5986" s="90">
        <f>INDEX(Data!Q$2:Q$6500,MATCH($A5986,Data!$A$2:$A$6500,0))</f>
        <v>2014</v>
      </c>
      <c r="K5986" s="90">
        <f>INDEX(Data!F$2:F$6500,MATCH($A5986,Data!$A$2:$A$6500,0))</f>
        <v>60</v>
      </c>
      <c r="L5986" s="90">
        <f>INDEX(Data!G$2:G$6500,MATCH($A5986,Data!$A$2:$A$6500,0))</f>
        <v>60</v>
      </c>
      <c r="M5986" s="90">
        <f>INDEX(Data!H$2:H$6500,MATCH($A5986,Data!$A$2:$A$6500,0))</f>
        <v>0</v>
      </c>
      <c r="N5986" s="90">
        <f>INDEX(Data!I$2:I$6500,MATCH($A5986,Data!$A$2:$A$6500,0))</f>
        <v>0</v>
      </c>
      <c r="O5986" s="83" t="str">
        <f>INDEX(Data!J$2:J$6500,MATCH($A5986,Data!$A$2:$A$6500,0))</f>
        <v>individuals</v>
      </c>
      <c r="P5986" t="str">
        <f>_xlfn.XLOOKUP(B5986,Table3[RefID],Table3[Citation])</f>
        <v>Butler &amp; O'Brien (2015)</v>
      </c>
    </row>
    <row r="5987" spans="1:16" x14ac:dyDescent="0.35">
      <c r="A5987" s="68">
        <v>5985</v>
      </c>
      <c r="B5987" s="69">
        <v>356</v>
      </c>
      <c r="C5987" s="69">
        <v>24025</v>
      </c>
      <c r="D5987" s="69">
        <v>3295</v>
      </c>
      <c r="E5987" t="str">
        <f>INDEX(Table5[EEZ],MATCH(C5987,Table5[Colony_ID],0))</f>
        <v>Tongan Exclusive Economic Zone</v>
      </c>
      <c r="F5987" t="str">
        <f>INDEX(Table5[Corrected Island/Colony Name],MATCH('Full Data'!C5987,Table5[Colony_ID],0))</f>
        <v>Maninita</v>
      </c>
      <c r="G5987" t="str">
        <f>INDEX(Table4[Common_Name],MATCH('Full Data'!D5987,Table4[SpcRecID],0))</f>
        <v>Black Noddy</v>
      </c>
      <c r="H5987" s="83" t="str">
        <f>INDEX(Data!E$2:E$6500,MATCH(A5987,Data!$A$2:$A$6500,0))</f>
        <v>confirmed</v>
      </c>
      <c r="I5987" s="90">
        <f>INDEX(Data!P$2:P$6500,MATCH(A5987,Data!$A$2:$A$6500,0))</f>
        <v>2014</v>
      </c>
      <c r="J5987" s="90">
        <f>INDEX(Data!Q$2:Q$6500,MATCH($A5987,Data!$A$2:$A$6500,0))</f>
        <v>2014</v>
      </c>
      <c r="K5987" s="90">
        <f>INDEX(Data!F$2:F$6500,MATCH($A5987,Data!$A$2:$A$6500,0))</f>
        <v>0</v>
      </c>
      <c r="L5987" s="90">
        <f>INDEX(Data!G$2:G$6500,MATCH($A5987,Data!$A$2:$A$6500,0))</f>
        <v>0</v>
      </c>
      <c r="M5987" s="90">
        <f>INDEX(Data!H$2:H$6500,MATCH($A5987,Data!$A$2:$A$6500,0))</f>
        <v>0</v>
      </c>
      <c r="N5987" s="90">
        <f>INDEX(Data!I$2:I$6500,MATCH($A5987,Data!$A$2:$A$6500,0))</f>
        <v>0</v>
      </c>
      <c r="O5987" s="83">
        <f>INDEX(Data!J$2:J$6500,MATCH($A5987,Data!$A$2:$A$6500,0))</f>
        <v>0</v>
      </c>
      <c r="P5987" t="str">
        <f>_xlfn.XLOOKUP(B5987,Table3[RefID],Table3[Citation])</f>
        <v>Butler &amp; O'Brien (2015)</v>
      </c>
    </row>
    <row r="5988" spans="1:16" x14ac:dyDescent="0.35">
      <c r="A5988" s="68">
        <v>5986</v>
      </c>
      <c r="B5988" s="69">
        <v>356</v>
      </c>
      <c r="C5988" s="69">
        <v>24027</v>
      </c>
      <c r="D5988" s="69">
        <v>3295</v>
      </c>
      <c r="E5988" t="str">
        <f>INDEX(Table5[EEZ],MATCH(C5988,Table5[Colony_ID],0))</f>
        <v>Tongan Exclusive Economic Zone</v>
      </c>
      <c r="F5988" t="str">
        <f>INDEX(Table5[Corrected Island/Colony Name],MATCH('Full Data'!C5988,Table5[Colony_ID],0))</f>
        <v>Taula</v>
      </c>
      <c r="G5988" t="str">
        <f>INDEX(Table4[Common_Name],MATCH('Full Data'!D5988,Table4[SpcRecID],0))</f>
        <v>Black Noddy</v>
      </c>
      <c r="H5988" s="83" t="str">
        <f>INDEX(Data!E$2:E$6500,MATCH(A5988,Data!$A$2:$A$6500,0))</f>
        <v>confirmed</v>
      </c>
      <c r="I5988" s="90">
        <f>INDEX(Data!P$2:P$6500,MATCH(A5988,Data!$A$2:$A$6500,0))</f>
        <v>2014</v>
      </c>
      <c r="J5988" s="90">
        <f>INDEX(Data!Q$2:Q$6500,MATCH($A5988,Data!$A$2:$A$6500,0))</f>
        <v>2014</v>
      </c>
      <c r="K5988" s="90">
        <f>INDEX(Data!F$2:F$6500,MATCH($A5988,Data!$A$2:$A$6500,0))</f>
        <v>0</v>
      </c>
      <c r="L5988" s="90">
        <f>INDEX(Data!G$2:G$6500,MATCH($A5988,Data!$A$2:$A$6500,0))</f>
        <v>0</v>
      </c>
      <c r="M5988" s="90">
        <f>INDEX(Data!H$2:H$6500,MATCH($A5988,Data!$A$2:$A$6500,0))</f>
        <v>0</v>
      </c>
      <c r="N5988" s="90">
        <f>INDEX(Data!I$2:I$6500,MATCH($A5988,Data!$A$2:$A$6500,0))</f>
        <v>0</v>
      </c>
      <c r="O5988" s="83" t="str">
        <f>INDEX(Data!J$2:J$6500,MATCH($A5988,Data!$A$2:$A$6500,0))</f>
        <v>nests</v>
      </c>
      <c r="P5988" t="str">
        <f>_xlfn.XLOOKUP(B5988,Table3[RefID],Table3[Citation])</f>
        <v>Butler &amp; O'Brien (2015)</v>
      </c>
    </row>
    <row r="5989" spans="1:16" x14ac:dyDescent="0.35">
      <c r="A5989" s="68">
        <v>5987</v>
      </c>
      <c r="B5989" s="69">
        <v>356</v>
      </c>
      <c r="C5989" s="69">
        <v>24018</v>
      </c>
      <c r="D5989" s="69">
        <v>3659</v>
      </c>
      <c r="E5989" t="str">
        <f>INDEX(Table5[EEZ],MATCH(C5989,Table5[Colony_ID],0))</f>
        <v>Tongan Exclusive Economic Zone</v>
      </c>
      <c r="F5989" t="str">
        <f>INDEX(Table5[Corrected Island/Colony Name],MATCH('Full Data'!C5989,Table5[Colony_ID],0))</f>
        <v>Fatumanga</v>
      </c>
      <c r="G5989" t="str">
        <f>INDEX(Table4[Common_Name],MATCH('Full Data'!D5989,Table4[SpcRecID],0))</f>
        <v>Brown Booby</v>
      </c>
      <c r="H5989" s="83" t="str">
        <f>INDEX(Data!E$2:E$6500,MATCH(A5989,Data!$A$2:$A$6500,0))</f>
        <v>Probable</v>
      </c>
      <c r="I5989" s="90">
        <f>INDEX(Data!P$2:P$6500,MATCH(A5989,Data!$A$2:$A$6500,0))</f>
        <v>2014</v>
      </c>
      <c r="J5989" s="90">
        <f>INDEX(Data!Q$2:Q$6500,MATCH($A5989,Data!$A$2:$A$6500,0))</f>
        <v>2014</v>
      </c>
      <c r="K5989" s="90">
        <f>INDEX(Data!F$2:F$6500,MATCH($A5989,Data!$A$2:$A$6500,0))</f>
        <v>80</v>
      </c>
      <c r="L5989" s="90">
        <f>INDEX(Data!G$2:G$6500,MATCH($A5989,Data!$A$2:$A$6500,0))</f>
        <v>80</v>
      </c>
      <c r="M5989" s="90">
        <f>INDEX(Data!H$2:H$6500,MATCH($A5989,Data!$A$2:$A$6500,0))</f>
        <v>0</v>
      </c>
      <c r="N5989" s="90">
        <f>INDEX(Data!I$2:I$6500,MATCH($A5989,Data!$A$2:$A$6500,0))</f>
        <v>0</v>
      </c>
      <c r="O5989" s="83" t="str">
        <f>INDEX(Data!J$2:J$6500,MATCH($A5989,Data!$A$2:$A$6500,0))</f>
        <v>individuals</v>
      </c>
      <c r="P5989" t="str">
        <f>_xlfn.XLOOKUP(B5989,Table3[RefID],Table3[Citation])</f>
        <v>Butler &amp; O'Brien (2015)</v>
      </c>
    </row>
    <row r="5990" spans="1:16" x14ac:dyDescent="0.35">
      <c r="A5990" s="68">
        <v>5988</v>
      </c>
      <c r="B5990" s="69">
        <v>356</v>
      </c>
      <c r="C5990" s="69">
        <v>24019</v>
      </c>
      <c r="D5990" s="69">
        <v>3294</v>
      </c>
      <c r="E5990" t="str">
        <f>INDEX(Table5[EEZ],MATCH(C5990,Table5[Colony_ID],0))</f>
        <v>Tongan Exclusive Economic Zone</v>
      </c>
      <c r="F5990" t="str">
        <f>INDEX(Table5[Corrected Island/Colony Name],MATCH('Full Data'!C5990,Table5[Colony_ID],0))</f>
        <v>Fonua’one’one</v>
      </c>
      <c r="G5990" t="str">
        <f>INDEX(Table4[Common_Name],MATCH('Full Data'!D5990,Table4[SpcRecID],0))</f>
        <v>Brown Noddy</v>
      </c>
      <c r="H5990" s="83" t="str">
        <f>INDEX(Data!E$2:E$6500,MATCH(A5990,Data!$A$2:$A$6500,0))</f>
        <v>Probable</v>
      </c>
      <c r="I5990" s="90">
        <f>INDEX(Data!P$2:P$6500,MATCH(A5990,Data!$A$2:$A$6500,0))</f>
        <v>2014</v>
      </c>
      <c r="J5990" s="90">
        <f>INDEX(Data!Q$2:Q$6500,MATCH($A5990,Data!$A$2:$A$6500,0))</f>
        <v>2014</v>
      </c>
      <c r="K5990" s="90">
        <f>INDEX(Data!F$2:F$6500,MATCH($A5990,Data!$A$2:$A$6500,0))</f>
        <v>100</v>
      </c>
      <c r="L5990" s="90">
        <f>INDEX(Data!G$2:G$6500,MATCH($A5990,Data!$A$2:$A$6500,0))</f>
        <v>100</v>
      </c>
      <c r="M5990" s="90">
        <f>INDEX(Data!H$2:H$6500,MATCH($A5990,Data!$A$2:$A$6500,0))</f>
        <v>0</v>
      </c>
      <c r="N5990" s="90">
        <f>INDEX(Data!I$2:I$6500,MATCH($A5990,Data!$A$2:$A$6500,0))</f>
        <v>0</v>
      </c>
      <c r="O5990" s="83" t="str">
        <f>INDEX(Data!J$2:J$6500,MATCH($A5990,Data!$A$2:$A$6500,0))</f>
        <v>individuals</v>
      </c>
      <c r="P5990" t="str">
        <f>_xlfn.XLOOKUP(B5990,Table3[RefID],Table3[Citation])</f>
        <v>Butler &amp; O'Brien (2015)</v>
      </c>
    </row>
    <row r="5991" spans="1:16" x14ac:dyDescent="0.35">
      <c r="A5991" s="68">
        <v>5989</v>
      </c>
      <c r="B5991" s="69">
        <v>356</v>
      </c>
      <c r="C5991" s="69">
        <v>24024</v>
      </c>
      <c r="D5991" s="69">
        <v>3294</v>
      </c>
      <c r="E5991" t="str">
        <f>INDEX(Table5[EEZ],MATCH(C5991,Table5[Colony_ID],0))</f>
        <v>Tongan Exclusive Economic Zone</v>
      </c>
      <c r="F5991" t="str">
        <f>INDEX(Table5[Corrected Island/Colony Name],MATCH('Full Data'!C5991,Table5[Colony_ID],0))</f>
        <v>Luatefilo</v>
      </c>
      <c r="G5991" t="str">
        <f>INDEX(Table4[Common_Name],MATCH('Full Data'!D5991,Table4[SpcRecID],0))</f>
        <v>Brown Noddy</v>
      </c>
      <c r="H5991" s="83" t="str">
        <f>INDEX(Data!E$2:E$6500,MATCH(A5991,Data!$A$2:$A$6500,0))</f>
        <v>Probable</v>
      </c>
      <c r="I5991" s="90">
        <f>INDEX(Data!P$2:P$6500,MATCH(A5991,Data!$A$2:$A$6500,0))</f>
        <v>2014</v>
      </c>
      <c r="J5991" s="90">
        <f>INDEX(Data!Q$2:Q$6500,MATCH($A5991,Data!$A$2:$A$6500,0))</f>
        <v>2014</v>
      </c>
      <c r="K5991" s="90">
        <f>INDEX(Data!F$2:F$6500,MATCH($A5991,Data!$A$2:$A$6500,0))</f>
        <v>40</v>
      </c>
      <c r="L5991" s="90">
        <f>INDEX(Data!G$2:G$6500,MATCH($A5991,Data!$A$2:$A$6500,0))</f>
        <v>40</v>
      </c>
      <c r="M5991" s="90">
        <f>INDEX(Data!H$2:H$6500,MATCH($A5991,Data!$A$2:$A$6500,0))</f>
        <v>0</v>
      </c>
      <c r="N5991" s="90">
        <f>INDEX(Data!I$2:I$6500,MATCH($A5991,Data!$A$2:$A$6500,0))</f>
        <v>0</v>
      </c>
      <c r="O5991" s="83" t="str">
        <f>INDEX(Data!J$2:J$6500,MATCH($A5991,Data!$A$2:$A$6500,0))</f>
        <v>individuals</v>
      </c>
      <c r="P5991" t="str">
        <f>_xlfn.XLOOKUP(B5991,Table3[RefID],Table3[Citation])</f>
        <v>Butler &amp; O'Brien (2015)</v>
      </c>
    </row>
    <row r="5992" spans="1:16" x14ac:dyDescent="0.35">
      <c r="A5992" s="68">
        <v>5990</v>
      </c>
      <c r="B5992" s="69">
        <v>356</v>
      </c>
      <c r="C5992" s="69">
        <v>24025</v>
      </c>
      <c r="D5992" s="69">
        <v>3294</v>
      </c>
      <c r="E5992" t="str">
        <f>INDEX(Table5[EEZ],MATCH(C5992,Table5[Colony_ID],0))</f>
        <v>Tongan Exclusive Economic Zone</v>
      </c>
      <c r="F5992" t="str">
        <f>INDEX(Table5[Corrected Island/Colony Name],MATCH('Full Data'!C5992,Table5[Colony_ID],0))</f>
        <v>Maninita</v>
      </c>
      <c r="G5992" t="str">
        <f>INDEX(Table4[Common_Name],MATCH('Full Data'!D5992,Table4[SpcRecID],0))</f>
        <v>Brown Noddy</v>
      </c>
      <c r="H5992" s="83" t="str">
        <f>INDEX(Data!E$2:E$6500,MATCH(A5992,Data!$A$2:$A$6500,0))</f>
        <v>confirmed</v>
      </c>
      <c r="I5992" s="90">
        <f>INDEX(Data!P$2:P$6500,MATCH(A5992,Data!$A$2:$A$6500,0))</f>
        <v>2014</v>
      </c>
      <c r="J5992" s="90">
        <f>INDEX(Data!Q$2:Q$6500,MATCH($A5992,Data!$A$2:$A$6500,0))</f>
        <v>2014</v>
      </c>
      <c r="K5992" s="90">
        <f>INDEX(Data!F$2:F$6500,MATCH($A5992,Data!$A$2:$A$6500,0))</f>
        <v>0</v>
      </c>
      <c r="L5992" s="90">
        <f>INDEX(Data!G$2:G$6500,MATCH($A5992,Data!$A$2:$A$6500,0))</f>
        <v>0</v>
      </c>
      <c r="M5992" s="90">
        <f>INDEX(Data!H$2:H$6500,MATCH($A5992,Data!$A$2:$A$6500,0))</f>
        <v>0</v>
      </c>
      <c r="N5992" s="90">
        <f>INDEX(Data!I$2:I$6500,MATCH($A5992,Data!$A$2:$A$6500,0))</f>
        <v>0</v>
      </c>
      <c r="O5992" s="83">
        <f>INDEX(Data!J$2:J$6500,MATCH($A5992,Data!$A$2:$A$6500,0))</f>
        <v>0</v>
      </c>
      <c r="P5992" t="str">
        <f>_xlfn.XLOOKUP(B5992,Table3[RefID],Table3[Citation])</f>
        <v>Butler &amp; O'Brien (2015)</v>
      </c>
    </row>
    <row r="5993" spans="1:16" x14ac:dyDescent="0.35">
      <c r="A5993" s="68">
        <v>5991</v>
      </c>
      <c r="B5993" s="69">
        <v>356</v>
      </c>
      <c r="C5993" s="69">
        <v>24027</v>
      </c>
      <c r="D5993" s="69">
        <v>3294</v>
      </c>
      <c r="E5993" t="str">
        <f>INDEX(Table5[EEZ],MATCH(C5993,Table5[Colony_ID],0))</f>
        <v>Tongan Exclusive Economic Zone</v>
      </c>
      <c r="F5993" t="str">
        <f>INDEX(Table5[Corrected Island/Colony Name],MATCH('Full Data'!C5993,Table5[Colony_ID],0))</f>
        <v>Taula</v>
      </c>
      <c r="G5993" t="str">
        <f>INDEX(Table4[Common_Name],MATCH('Full Data'!D5993,Table4[SpcRecID],0))</f>
        <v>Brown Noddy</v>
      </c>
      <c r="H5993" s="83" t="str">
        <f>INDEX(Data!E$2:E$6500,MATCH(A5993,Data!$A$2:$A$6500,0))</f>
        <v>confirmed</v>
      </c>
      <c r="I5993" s="90">
        <f>INDEX(Data!P$2:P$6500,MATCH(A5993,Data!$A$2:$A$6500,0))</f>
        <v>2014</v>
      </c>
      <c r="J5993" s="90">
        <f>INDEX(Data!Q$2:Q$6500,MATCH($A5993,Data!$A$2:$A$6500,0))</f>
        <v>2014</v>
      </c>
      <c r="K5993" s="90">
        <f>INDEX(Data!F$2:F$6500,MATCH($A5993,Data!$A$2:$A$6500,0))</f>
        <v>0</v>
      </c>
      <c r="L5993" s="90">
        <f>INDEX(Data!G$2:G$6500,MATCH($A5993,Data!$A$2:$A$6500,0))</f>
        <v>0</v>
      </c>
      <c r="M5993" s="90">
        <f>INDEX(Data!H$2:H$6500,MATCH($A5993,Data!$A$2:$A$6500,0))</f>
        <v>0</v>
      </c>
      <c r="N5993" s="90">
        <f>INDEX(Data!I$2:I$6500,MATCH($A5993,Data!$A$2:$A$6500,0))</f>
        <v>0</v>
      </c>
      <c r="O5993" s="83" t="str">
        <f>INDEX(Data!J$2:J$6500,MATCH($A5993,Data!$A$2:$A$6500,0))</f>
        <v>nests</v>
      </c>
      <c r="P5993" t="str">
        <f>_xlfn.XLOOKUP(B5993,Table3[RefID],Table3[Citation])</f>
        <v>Butler &amp; O'Brien (2015)</v>
      </c>
    </row>
    <row r="5994" spans="1:16" x14ac:dyDescent="0.35">
      <c r="A5994" s="68">
        <v>5992</v>
      </c>
      <c r="B5994" s="69">
        <v>356</v>
      </c>
      <c r="C5994" s="69">
        <v>24019</v>
      </c>
      <c r="D5994" s="69">
        <v>3298</v>
      </c>
      <c r="E5994" t="str">
        <f>INDEX(Table5[EEZ],MATCH(C5994,Table5[Colony_ID],0))</f>
        <v>Tongan Exclusive Economic Zone</v>
      </c>
      <c r="F5994" t="str">
        <f>INDEX(Table5[Corrected Island/Colony Name],MATCH('Full Data'!C5994,Table5[Colony_ID],0))</f>
        <v>Fonua’one’one</v>
      </c>
      <c r="G5994" t="str">
        <f>INDEX(Table4[Common_Name],MATCH('Full Data'!D5994,Table4[SpcRecID],0))</f>
        <v>Common White Tern</v>
      </c>
      <c r="H5994" s="83" t="str">
        <f>INDEX(Data!E$2:E$6500,MATCH(A5994,Data!$A$2:$A$6500,0))</f>
        <v>Probable</v>
      </c>
      <c r="I5994" s="90">
        <f>INDEX(Data!P$2:P$6500,MATCH(A5994,Data!$A$2:$A$6500,0))</f>
        <v>2014</v>
      </c>
      <c r="J5994" s="90">
        <f>INDEX(Data!Q$2:Q$6500,MATCH($A5994,Data!$A$2:$A$6500,0))</f>
        <v>2014</v>
      </c>
      <c r="K5994" s="90">
        <f>INDEX(Data!F$2:F$6500,MATCH($A5994,Data!$A$2:$A$6500,0))</f>
        <v>40</v>
      </c>
      <c r="L5994" s="90">
        <f>INDEX(Data!G$2:G$6500,MATCH($A5994,Data!$A$2:$A$6500,0))</f>
        <v>40</v>
      </c>
      <c r="M5994" s="90">
        <f>INDEX(Data!H$2:H$6500,MATCH($A5994,Data!$A$2:$A$6500,0))</f>
        <v>0</v>
      </c>
      <c r="N5994" s="90">
        <f>INDEX(Data!I$2:I$6500,MATCH($A5994,Data!$A$2:$A$6500,0))</f>
        <v>0</v>
      </c>
      <c r="O5994" s="83" t="str">
        <f>INDEX(Data!J$2:J$6500,MATCH($A5994,Data!$A$2:$A$6500,0))</f>
        <v>individuals</v>
      </c>
      <c r="P5994" t="str">
        <f>_xlfn.XLOOKUP(B5994,Table3[RefID],Table3[Citation])</f>
        <v>Butler &amp; O'Brien (2015)</v>
      </c>
    </row>
    <row r="5995" spans="1:16" x14ac:dyDescent="0.35">
      <c r="A5995" s="68">
        <v>5993</v>
      </c>
      <c r="B5995" s="69">
        <v>356</v>
      </c>
      <c r="C5995" s="69">
        <v>24023</v>
      </c>
      <c r="D5995" s="69">
        <v>3298</v>
      </c>
      <c r="E5995" t="str">
        <f>INDEX(Table5[EEZ],MATCH(C5995,Table5[Colony_ID],0))</f>
        <v>Tongan Exclusive Economic Zone</v>
      </c>
      <c r="F5995" t="str">
        <f>INDEX(Table5[Corrected Island/Colony Name],MATCH('Full Data'!C5995,Table5[Colony_ID],0))</f>
        <v>Lualui</v>
      </c>
      <c r="G5995" t="str">
        <f>INDEX(Table4[Common_Name],MATCH('Full Data'!D5995,Table4[SpcRecID],0))</f>
        <v>Common White Tern</v>
      </c>
      <c r="H5995" s="83" t="str">
        <f>INDEX(Data!E$2:E$6500,MATCH(A5995,Data!$A$2:$A$6500,0))</f>
        <v>Probable</v>
      </c>
      <c r="I5995" s="90">
        <f>INDEX(Data!P$2:P$6500,MATCH(A5995,Data!$A$2:$A$6500,0))</f>
        <v>2014</v>
      </c>
      <c r="J5995" s="90">
        <f>INDEX(Data!Q$2:Q$6500,MATCH($A5995,Data!$A$2:$A$6500,0))</f>
        <v>2014</v>
      </c>
      <c r="K5995" s="90">
        <f>INDEX(Data!F$2:F$6500,MATCH($A5995,Data!$A$2:$A$6500,0))</f>
        <v>20</v>
      </c>
      <c r="L5995" s="90">
        <f>INDEX(Data!G$2:G$6500,MATCH($A5995,Data!$A$2:$A$6500,0))</f>
        <v>20</v>
      </c>
      <c r="M5995" s="90">
        <f>INDEX(Data!H$2:H$6500,MATCH($A5995,Data!$A$2:$A$6500,0))</f>
        <v>0</v>
      </c>
      <c r="N5995" s="90">
        <f>INDEX(Data!I$2:I$6500,MATCH($A5995,Data!$A$2:$A$6500,0))</f>
        <v>0</v>
      </c>
      <c r="O5995" s="83" t="str">
        <f>INDEX(Data!J$2:J$6500,MATCH($A5995,Data!$A$2:$A$6500,0))</f>
        <v>individuals</v>
      </c>
      <c r="P5995" t="str">
        <f>_xlfn.XLOOKUP(B5995,Table3[RefID],Table3[Citation])</f>
        <v>Butler &amp; O'Brien (2015)</v>
      </c>
    </row>
    <row r="5996" spans="1:16" x14ac:dyDescent="0.35">
      <c r="A5996" s="68">
        <v>5994</v>
      </c>
      <c r="B5996" s="69">
        <v>356</v>
      </c>
      <c r="C5996" s="69">
        <v>24024</v>
      </c>
      <c r="D5996" s="69">
        <v>3298</v>
      </c>
      <c r="E5996" t="str">
        <f>INDEX(Table5[EEZ],MATCH(C5996,Table5[Colony_ID],0))</f>
        <v>Tongan Exclusive Economic Zone</v>
      </c>
      <c r="F5996" t="str">
        <f>INDEX(Table5[Corrected Island/Colony Name],MATCH('Full Data'!C5996,Table5[Colony_ID],0))</f>
        <v>Luatefilo</v>
      </c>
      <c r="G5996" t="str">
        <f>INDEX(Table4[Common_Name],MATCH('Full Data'!D5996,Table4[SpcRecID],0))</f>
        <v>Common White Tern</v>
      </c>
      <c r="H5996" s="83" t="str">
        <f>INDEX(Data!E$2:E$6500,MATCH(A5996,Data!$A$2:$A$6500,0))</f>
        <v>Probable</v>
      </c>
      <c r="I5996" s="90">
        <f>INDEX(Data!P$2:P$6500,MATCH(A5996,Data!$A$2:$A$6500,0))</f>
        <v>2014</v>
      </c>
      <c r="J5996" s="90">
        <f>INDEX(Data!Q$2:Q$6500,MATCH($A5996,Data!$A$2:$A$6500,0))</f>
        <v>2014</v>
      </c>
      <c r="K5996" s="90">
        <f>INDEX(Data!F$2:F$6500,MATCH($A5996,Data!$A$2:$A$6500,0))</f>
        <v>10</v>
      </c>
      <c r="L5996" s="90">
        <f>INDEX(Data!G$2:G$6500,MATCH($A5996,Data!$A$2:$A$6500,0))</f>
        <v>10</v>
      </c>
      <c r="M5996" s="90">
        <f>INDEX(Data!H$2:H$6500,MATCH($A5996,Data!$A$2:$A$6500,0))</f>
        <v>0</v>
      </c>
      <c r="N5996" s="90">
        <f>INDEX(Data!I$2:I$6500,MATCH($A5996,Data!$A$2:$A$6500,0))</f>
        <v>0</v>
      </c>
      <c r="O5996" s="83" t="str">
        <f>INDEX(Data!J$2:J$6500,MATCH($A5996,Data!$A$2:$A$6500,0))</f>
        <v>individuals</v>
      </c>
      <c r="P5996" t="str">
        <f>_xlfn.XLOOKUP(B5996,Table3[RefID],Table3[Citation])</f>
        <v>Butler &amp; O'Brien (2015)</v>
      </c>
    </row>
    <row r="5997" spans="1:16" x14ac:dyDescent="0.35">
      <c r="A5997" s="68">
        <v>5995</v>
      </c>
      <c r="B5997" s="69">
        <v>356</v>
      </c>
      <c r="C5997" s="69">
        <v>24025</v>
      </c>
      <c r="D5997" s="69">
        <v>3298</v>
      </c>
      <c r="E5997" t="str">
        <f>INDEX(Table5[EEZ],MATCH(C5997,Table5[Colony_ID],0))</f>
        <v>Tongan Exclusive Economic Zone</v>
      </c>
      <c r="F5997" t="str">
        <f>INDEX(Table5[Corrected Island/Colony Name],MATCH('Full Data'!C5997,Table5[Colony_ID],0))</f>
        <v>Maninita</v>
      </c>
      <c r="G5997" t="str">
        <f>INDEX(Table4[Common_Name],MATCH('Full Data'!D5997,Table4[SpcRecID],0))</f>
        <v>Common White Tern</v>
      </c>
      <c r="H5997" s="83" t="str">
        <f>INDEX(Data!E$2:E$6500,MATCH(A5997,Data!$A$2:$A$6500,0))</f>
        <v>confirmed</v>
      </c>
      <c r="I5997" s="90">
        <f>INDEX(Data!P$2:P$6500,MATCH(A5997,Data!$A$2:$A$6500,0))</f>
        <v>2014</v>
      </c>
      <c r="J5997" s="90">
        <f>INDEX(Data!Q$2:Q$6500,MATCH($A5997,Data!$A$2:$A$6500,0))</f>
        <v>2014</v>
      </c>
      <c r="K5997" s="90">
        <f>INDEX(Data!F$2:F$6500,MATCH($A5997,Data!$A$2:$A$6500,0))</f>
        <v>0</v>
      </c>
      <c r="L5997" s="90">
        <f>INDEX(Data!G$2:G$6500,MATCH($A5997,Data!$A$2:$A$6500,0))</f>
        <v>0</v>
      </c>
      <c r="M5997" s="90">
        <f>INDEX(Data!H$2:H$6500,MATCH($A5997,Data!$A$2:$A$6500,0))</f>
        <v>0</v>
      </c>
      <c r="N5997" s="90">
        <f>INDEX(Data!I$2:I$6500,MATCH($A5997,Data!$A$2:$A$6500,0))</f>
        <v>0</v>
      </c>
      <c r="O5997" s="83">
        <f>INDEX(Data!J$2:J$6500,MATCH($A5997,Data!$A$2:$A$6500,0))</f>
        <v>0</v>
      </c>
      <c r="P5997" t="str">
        <f>_xlfn.XLOOKUP(B5997,Table3[RefID],Table3[Citation])</f>
        <v>Butler &amp; O'Brien (2015)</v>
      </c>
    </row>
    <row r="5998" spans="1:16" x14ac:dyDescent="0.35">
      <c r="A5998" s="68">
        <v>5996</v>
      </c>
      <c r="B5998" s="69">
        <v>356</v>
      </c>
      <c r="C5998" s="69">
        <v>24027</v>
      </c>
      <c r="D5998" s="69">
        <v>3298</v>
      </c>
      <c r="E5998" t="str">
        <f>INDEX(Table5[EEZ],MATCH(C5998,Table5[Colony_ID],0))</f>
        <v>Tongan Exclusive Economic Zone</v>
      </c>
      <c r="F5998" t="str">
        <f>INDEX(Table5[Corrected Island/Colony Name],MATCH('Full Data'!C5998,Table5[Colony_ID],0))</f>
        <v>Taula</v>
      </c>
      <c r="G5998" t="str">
        <f>INDEX(Table4[Common_Name],MATCH('Full Data'!D5998,Table4[SpcRecID],0))</f>
        <v>Common White Tern</v>
      </c>
      <c r="H5998" s="83" t="str">
        <f>INDEX(Data!E$2:E$6500,MATCH(A5998,Data!$A$2:$A$6500,0))</f>
        <v>confirmed</v>
      </c>
      <c r="I5998" s="90">
        <f>INDEX(Data!P$2:P$6500,MATCH(A5998,Data!$A$2:$A$6500,0))</f>
        <v>2014</v>
      </c>
      <c r="J5998" s="90">
        <f>INDEX(Data!Q$2:Q$6500,MATCH($A5998,Data!$A$2:$A$6500,0))</f>
        <v>2014</v>
      </c>
      <c r="K5998" s="90">
        <f>INDEX(Data!F$2:F$6500,MATCH($A5998,Data!$A$2:$A$6500,0))</f>
        <v>0</v>
      </c>
      <c r="L5998" s="90">
        <f>INDEX(Data!G$2:G$6500,MATCH($A5998,Data!$A$2:$A$6500,0))</f>
        <v>0</v>
      </c>
      <c r="M5998" s="90">
        <f>INDEX(Data!H$2:H$6500,MATCH($A5998,Data!$A$2:$A$6500,0))</f>
        <v>0</v>
      </c>
      <c r="N5998" s="90">
        <f>INDEX(Data!I$2:I$6500,MATCH($A5998,Data!$A$2:$A$6500,0))</f>
        <v>0</v>
      </c>
      <c r="O5998" s="83" t="str">
        <f>INDEX(Data!J$2:J$6500,MATCH($A5998,Data!$A$2:$A$6500,0))</f>
        <v>nests</v>
      </c>
      <c r="P5998" t="str">
        <f>_xlfn.XLOOKUP(B5998,Table3[RefID],Table3[Citation])</f>
        <v>Butler &amp; O'Brien (2015)</v>
      </c>
    </row>
    <row r="5999" spans="1:16" x14ac:dyDescent="0.35">
      <c r="A5999" s="68">
        <v>5997</v>
      </c>
      <c r="B5999" s="69">
        <v>356</v>
      </c>
      <c r="C5999" s="69">
        <v>24027</v>
      </c>
      <c r="D5999" s="69">
        <v>3658</v>
      </c>
      <c r="E5999" t="str">
        <f>INDEX(Table5[EEZ],MATCH(C5999,Table5[Colony_ID],0))</f>
        <v>Tongan Exclusive Economic Zone</v>
      </c>
      <c r="F5999" t="str">
        <f>INDEX(Table5[Corrected Island/Colony Name],MATCH('Full Data'!C5999,Table5[Colony_ID],0))</f>
        <v>Taula</v>
      </c>
      <c r="G5999" t="str">
        <f>INDEX(Table4[Common_Name],MATCH('Full Data'!D5999,Table4[SpcRecID],0))</f>
        <v>Red-footed Booby</v>
      </c>
      <c r="H5999" s="83" t="str">
        <f>INDEX(Data!E$2:E$6500,MATCH(A5999,Data!$A$2:$A$6500,0))</f>
        <v>Confirmed</v>
      </c>
      <c r="I5999" s="90">
        <f>INDEX(Data!P$2:P$6500,MATCH(A5999,Data!$A$2:$A$6500,0))</f>
        <v>2014</v>
      </c>
      <c r="J5999" s="90">
        <f>INDEX(Data!Q$2:Q$6500,MATCH($A5999,Data!$A$2:$A$6500,0))</f>
        <v>2014</v>
      </c>
      <c r="K5999" s="90">
        <f>INDEX(Data!F$2:F$6500,MATCH($A5999,Data!$A$2:$A$6500,0))</f>
        <v>20</v>
      </c>
      <c r="L5999" s="90">
        <f>INDEX(Data!G$2:G$6500,MATCH($A5999,Data!$A$2:$A$6500,0))</f>
        <v>20</v>
      </c>
      <c r="M5999" s="90">
        <f>INDEX(Data!H$2:H$6500,MATCH($A5999,Data!$A$2:$A$6500,0))</f>
        <v>0</v>
      </c>
      <c r="N5999" s="90">
        <f>INDEX(Data!I$2:I$6500,MATCH($A5999,Data!$A$2:$A$6500,0))</f>
        <v>0</v>
      </c>
      <c r="O5999" s="83" t="str">
        <f>INDEX(Data!J$2:J$6500,MATCH($A5999,Data!$A$2:$A$6500,0))</f>
        <v>individuals</v>
      </c>
      <c r="P5999" t="str">
        <f>_xlfn.XLOOKUP(B5999,Table3[RefID],Table3[Citation])</f>
        <v>Butler &amp; O'Brien (2015)</v>
      </c>
    </row>
    <row r="6000" spans="1:16" x14ac:dyDescent="0.35">
      <c r="A6000" s="68">
        <v>5998</v>
      </c>
      <c r="B6000" s="69">
        <v>356</v>
      </c>
      <c r="C6000" s="69">
        <v>24022</v>
      </c>
      <c r="D6000" s="69">
        <v>3298</v>
      </c>
      <c r="E6000" t="str">
        <f>INDEX(Table5[EEZ],MATCH(C6000,Table5[Colony_ID],0))</f>
        <v>Tongan Exclusive Economic Zone</v>
      </c>
      <c r="F6000" t="str">
        <f>INDEX(Table5[Corrected Island/Colony Name],MATCH('Full Data'!C6000,Table5[Colony_ID],0))</f>
        <v>Luahaipo</v>
      </c>
      <c r="G6000" t="str">
        <f>INDEX(Table4[Common_Name],MATCH('Full Data'!D6000,Table4[SpcRecID],0))</f>
        <v>Common White Tern</v>
      </c>
      <c r="H6000" s="83" t="str">
        <f>INDEX(Data!E$2:E$6500,MATCH(A6000,Data!$A$2:$A$6500,0))</f>
        <v>Probable</v>
      </c>
      <c r="I6000" s="90">
        <f>INDEX(Data!P$2:P$6500,MATCH(A6000,Data!$A$2:$A$6500,0))</f>
        <v>2014</v>
      </c>
      <c r="J6000" s="90">
        <f>INDEX(Data!Q$2:Q$6500,MATCH($A6000,Data!$A$2:$A$6500,0))</f>
        <v>2014</v>
      </c>
      <c r="K6000" s="90">
        <f>INDEX(Data!F$2:F$6500,MATCH($A6000,Data!$A$2:$A$6500,0))</f>
        <v>50</v>
      </c>
      <c r="L6000" s="90">
        <f>INDEX(Data!G$2:G$6500,MATCH($A6000,Data!$A$2:$A$6500,0))</f>
        <v>50</v>
      </c>
      <c r="M6000" s="90">
        <f>INDEX(Data!H$2:H$6500,MATCH($A6000,Data!$A$2:$A$6500,0))</f>
        <v>0</v>
      </c>
      <c r="N6000" s="90">
        <f>INDEX(Data!I$2:I$6500,MATCH($A6000,Data!$A$2:$A$6500,0))</f>
        <v>0</v>
      </c>
      <c r="O6000" s="83" t="str">
        <f>INDEX(Data!J$2:J$6500,MATCH($A6000,Data!$A$2:$A$6500,0))</f>
        <v>individuals</v>
      </c>
      <c r="P6000" t="str">
        <f>_xlfn.XLOOKUP(B6000,Table3[RefID],Table3[Citation])</f>
        <v>Butler &amp; O'Brien (2015)</v>
      </c>
    </row>
    <row r="6001" spans="1:16" x14ac:dyDescent="0.35">
      <c r="A6001" s="68">
        <v>5999</v>
      </c>
      <c r="B6001" s="69">
        <v>356</v>
      </c>
      <c r="C6001" s="69">
        <v>21004</v>
      </c>
      <c r="D6001" s="69">
        <v>3650</v>
      </c>
      <c r="E6001" t="str">
        <f>INDEX(Table5[EEZ],MATCH(C6001,Table5[Colony_ID],0))</f>
        <v>Samoa Exclusive Economic Zone</v>
      </c>
      <c r="F6001" t="str">
        <f>INDEX(Table5[Corrected Island/Colony Name],MATCH('Full Data'!C6001,Table5[Colony_ID],0))</f>
        <v>Upolu</v>
      </c>
      <c r="G6001" t="str">
        <f>INDEX(Table4[Common_Name],MATCH('Full Data'!D6001,Table4[SpcRecID],0))</f>
        <v>White-tailed Tropicbird</v>
      </c>
      <c r="H6001" s="83" t="str">
        <f>INDEX(Data!E$2:E$6500,MATCH(A6001,Data!$A$2:$A$6500,0))</f>
        <v>Probable</v>
      </c>
      <c r="I6001" s="90">
        <f>INDEX(Data!P$2:P$6500,MATCH(A6001,Data!$A$2:$A$6500,0))</f>
        <v>2012</v>
      </c>
      <c r="J6001" s="90">
        <f>INDEX(Data!Q$2:Q$6500,MATCH($A6001,Data!$A$2:$A$6500,0))</f>
        <v>2015</v>
      </c>
      <c r="K6001" s="90">
        <f>INDEX(Data!F$2:F$6500,MATCH($A6001,Data!$A$2:$A$6500,0))</f>
        <v>0</v>
      </c>
      <c r="L6001" s="90">
        <f>INDEX(Data!G$2:G$6500,MATCH($A6001,Data!$A$2:$A$6500,0))</f>
        <v>0</v>
      </c>
      <c r="M6001" s="90">
        <f>INDEX(Data!H$2:H$6500,MATCH($A6001,Data!$A$2:$A$6500,0))</f>
        <v>0</v>
      </c>
      <c r="N6001" s="90">
        <f>INDEX(Data!I$2:I$6500,MATCH($A6001,Data!$A$2:$A$6500,0))</f>
        <v>0</v>
      </c>
      <c r="O6001" s="83">
        <f>INDEX(Data!J$2:J$6500,MATCH($A6001,Data!$A$2:$A$6500,0))</f>
        <v>0</v>
      </c>
      <c r="P6001" t="str">
        <f>_xlfn.XLOOKUP(B6001,Table3[RefID],Table3[Citation])</f>
        <v>Butler &amp; O'Brien (2015)</v>
      </c>
    </row>
    <row r="6002" spans="1:16" x14ac:dyDescent="0.35">
      <c r="A6002" s="68">
        <v>6000</v>
      </c>
      <c r="B6002" s="69">
        <v>356</v>
      </c>
      <c r="C6002" s="69">
        <v>21004</v>
      </c>
      <c r="D6002" s="69">
        <v>3650</v>
      </c>
      <c r="E6002" t="str">
        <f>INDEX(Table5[EEZ],MATCH(C6002,Table5[Colony_ID],0))</f>
        <v>Samoa Exclusive Economic Zone</v>
      </c>
      <c r="F6002" t="str">
        <f>INDEX(Table5[Corrected Island/Colony Name],MATCH('Full Data'!C6002,Table5[Colony_ID],0))</f>
        <v>Upolu</v>
      </c>
      <c r="G6002" t="str">
        <f>INDEX(Table4[Common_Name],MATCH('Full Data'!D6002,Table4[SpcRecID],0))</f>
        <v>White-tailed Tropicbird</v>
      </c>
      <c r="H6002" s="83" t="str">
        <f>INDEX(Data!E$2:E$6500,MATCH(A6002,Data!$A$2:$A$6500,0))</f>
        <v>Probable</v>
      </c>
      <c r="I6002" s="90">
        <f>INDEX(Data!P$2:P$6500,MATCH(A6002,Data!$A$2:$A$6500,0))</f>
        <v>2012</v>
      </c>
      <c r="J6002" s="90">
        <f>INDEX(Data!Q$2:Q$6500,MATCH($A6002,Data!$A$2:$A$6500,0))</f>
        <v>2015</v>
      </c>
      <c r="K6002" s="90">
        <f>INDEX(Data!F$2:F$6500,MATCH($A6002,Data!$A$2:$A$6500,0))</f>
        <v>0</v>
      </c>
      <c r="L6002" s="90">
        <f>INDEX(Data!G$2:G$6500,MATCH($A6002,Data!$A$2:$A$6500,0))</f>
        <v>0</v>
      </c>
      <c r="M6002" s="90">
        <f>INDEX(Data!H$2:H$6500,MATCH($A6002,Data!$A$2:$A$6500,0))</f>
        <v>0</v>
      </c>
      <c r="N6002" s="90">
        <f>INDEX(Data!I$2:I$6500,MATCH($A6002,Data!$A$2:$A$6500,0))</f>
        <v>0</v>
      </c>
      <c r="O6002" s="83">
        <f>INDEX(Data!J$2:J$6500,MATCH($A6002,Data!$A$2:$A$6500,0))</f>
        <v>0</v>
      </c>
      <c r="P6002" t="str">
        <f>_xlfn.XLOOKUP(B6002,Table3[RefID],Table3[Citation])</f>
        <v>Butler &amp; O'Brien (2015)</v>
      </c>
    </row>
    <row r="6003" spans="1:16" x14ac:dyDescent="0.35">
      <c r="A6003" s="68">
        <v>6001</v>
      </c>
      <c r="B6003" s="69">
        <v>356</v>
      </c>
      <c r="C6003" s="69">
        <v>21004</v>
      </c>
      <c r="D6003" s="69">
        <v>3650</v>
      </c>
      <c r="E6003" t="str">
        <f>INDEX(Table5[EEZ],MATCH(C6003,Table5[Colony_ID],0))</f>
        <v>Samoa Exclusive Economic Zone</v>
      </c>
      <c r="F6003" t="str">
        <f>INDEX(Table5[Corrected Island/Colony Name],MATCH('Full Data'!C6003,Table5[Colony_ID],0))</f>
        <v>Upolu</v>
      </c>
      <c r="G6003" t="str">
        <f>INDEX(Table4[Common_Name],MATCH('Full Data'!D6003,Table4[SpcRecID],0))</f>
        <v>White-tailed Tropicbird</v>
      </c>
      <c r="H6003" s="83" t="str">
        <f>INDEX(Data!E$2:E$6500,MATCH(A6003,Data!$A$2:$A$6500,0))</f>
        <v>Probable</v>
      </c>
      <c r="I6003" s="90">
        <f>INDEX(Data!P$2:P$6500,MATCH(A6003,Data!$A$2:$A$6500,0))</f>
        <v>2012</v>
      </c>
      <c r="J6003" s="90">
        <f>INDEX(Data!Q$2:Q$6500,MATCH($A6003,Data!$A$2:$A$6500,0))</f>
        <v>2015</v>
      </c>
      <c r="K6003" s="90">
        <f>INDEX(Data!F$2:F$6500,MATCH($A6003,Data!$A$2:$A$6500,0))</f>
        <v>0</v>
      </c>
      <c r="L6003" s="90">
        <f>INDEX(Data!G$2:G$6500,MATCH($A6003,Data!$A$2:$A$6500,0))</f>
        <v>0</v>
      </c>
      <c r="M6003" s="90">
        <f>INDEX(Data!H$2:H$6500,MATCH($A6003,Data!$A$2:$A$6500,0))</f>
        <v>0</v>
      </c>
      <c r="N6003" s="90">
        <f>INDEX(Data!I$2:I$6500,MATCH($A6003,Data!$A$2:$A$6500,0))</f>
        <v>0</v>
      </c>
      <c r="O6003" s="83">
        <f>INDEX(Data!J$2:J$6500,MATCH($A6003,Data!$A$2:$A$6500,0))</f>
        <v>0</v>
      </c>
      <c r="P6003" t="str">
        <f>_xlfn.XLOOKUP(B6003,Table3[RefID],Table3[Citation])</f>
        <v>Butler &amp; O'Brien (2015)</v>
      </c>
    </row>
    <row r="6004" spans="1:16" x14ac:dyDescent="0.35">
      <c r="A6004" s="68">
        <v>6002</v>
      </c>
      <c r="B6004" s="69">
        <v>357</v>
      </c>
      <c r="C6004" s="69">
        <v>16012</v>
      </c>
      <c r="D6004" s="69">
        <v>3298</v>
      </c>
      <c r="E6004" t="str">
        <f>INDEX(Table5[EEZ],MATCH(C6004,Table5[Colony_ID],0))</f>
        <v>Northern Mariana Islands and Guam Exclusive Economic Zone</v>
      </c>
      <c r="F6004" t="str">
        <f>INDEX(Table5[Corrected Island/Colony Name],MATCH('Full Data'!C6004,Table5[Colony_ID],0))</f>
        <v>Rota</v>
      </c>
      <c r="G6004" t="str">
        <f>INDEX(Table4[Common_Name],MATCH('Full Data'!D6004,Table4[SpcRecID],0))</f>
        <v>Common White Tern</v>
      </c>
      <c r="H6004" s="83" t="str">
        <f>INDEX(Data!E$2:E$6500,MATCH(A6004,Data!$A$2:$A$6500,0))</f>
        <v>Confirmed</v>
      </c>
      <c r="I6004" s="90">
        <f>INDEX(Data!P$2:P$6500,MATCH(A6004,Data!$A$2:$A$6500,0))</f>
        <v>2012</v>
      </c>
      <c r="J6004" s="90">
        <f>INDEX(Data!Q$2:Q$6500,MATCH($A6004,Data!$A$2:$A$6500,0))</f>
        <v>2012</v>
      </c>
      <c r="K6004" s="90">
        <f>INDEX(Data!F$2:F$6500,MATCH($A6004,Data!$A$2:$A$6500,0))</f>
        <v>4763</v>
      </c>
      <c r="L6004" s="90">
        <f>INDEX(Data!G$2:G$6500,MATCH($A6004,Data!$A$2:$A$6500,0))</f>
        <v>16880</v>
      </c>
      <c r="M6004" s="90">
        <f>INDEX(Data!H$2:H$6500,MATCH($A6004,Data!$A$2:$A$6500,0))</f>
        <v>0</v>
      </c>
      <c r="N6004" s="90">
        <f>INDEX(Data!I$2:I$6500,MATCH($A6004,Data!$A$2:$A$6500,0))</f>
        <v>0</v>
      </c>
      <c r="O6004" s="83" t="str">
        <f>INDEX(Data!J$2:J$6500,MATCH($A6004,Data!$A$2:$A$6500,0))</f>
        <v>individuals</v>
      </c>
      <c r="P6004" t="str">
        <f>_xlfn.XLOOKUP(B6004,Table3[RefID],Table3[Citation])</f>
        <v>Camp et al (2015)</v>
      </c>
    </row>
    <row r="6005" spans="1:16" x14ac:dyDescent="0.35">
      <c r="A6005" s="68">
        <v>6003</v>
      </c>
      <c r="B6005" s="69">
        <v>358</v>
      </c>
      <c r="C6005" s="72">
        <v>5216</v>
      </c>
      <c r="D6005" s="70">
        <v>3901</v>
      </c>
      <c r="E6005" t="str">
        <f>INDEX(Table5[EEZ],MATCH(C6005,Table5[Colony_ID],0))</f>
        <v>French Polynesian Exclusive Economic Zone</v>
      </c>
      <c r="F6005" t="str">
        <f>INDEX(Table5[Corrected Island/Colony Name],MATCH('Full Data'!C6005,Table5[Colony_ID],0))</f>
        <v>Vahanga Atoll</v>
      </c>
      <c r="G6005" t="str">
        <f>INDEX(Table4[Common_Name],MATCH('Full Data'!D6005,Table4[SpcRecID],0))</f>
        <v>Murphy's Petrel</v>
      </c>
      <c r="H6005" s="83" t="str">
        <f>INDEX(Data!E$2:E$6500,MATCH(A6005,Data!$A$2:$A$6500,0))</f>
        <v>Confirmed</v>
      </c>
      <c r="I6005" s="90">
        <f>INDEX(Data!P$2:P$6500,MATCH(A6005,Data!$A$2:$A$6500,0))</f>
        <v>2015</v>
      </c>
      <c r="J6005" s="90">
        <f>INDEX(Data!Q$2:Q$6500,MATCH($A6005,Data!$A$2:$A$6500,0))</f>
        <v>2015</v>
      </c>
      <c r="K6005" s="90">
        <f>INDEX(Data!F$2:F$6500,MATCH($A6005,Data!$A$2:$A$6500,0))</f>
        <v>10</v>
      </c>
      <c r="L6005" s="90">
        <f>INDEX(Data!G$2:G$6500,MATCH($A6005,Data!$A$2:$A$6500,0))</f>
        <v>10</v>
      </c>
      <c r="M6005" s="90">
        <f>INDEX(Data!H$2:H$6500,MATCH($A6005,Data!$A$2:$A$6500,0))</f>
        <v>0</v>
      </c>
      <c r="N6005" s="90">
        <f>INDEX(Data!I$2:I$6500,MATCH($A6005,Data!$A$2:$A$6500,0))</f>
        <v>0</v>
      </c>
      <c r="O6005" s="83" t="str">
        <f>INDEX(Data!J$2:J$6500,MATCH($A6005,Data!$A$2:$A$6500,0))</f>
        <v>breeding pairs</v>
      </c>
      <c r="P6005" t="str">
        <f>_xlfn.XLOOKUP(B6005,Table3[RefID],Table3[Citation])</f>
        <v>Pierce et al (2015)</v>
      </c>
    </row>
    <row r="6006" spans="1:16" x14ac:dyDescent="0.35">
      <c r="A6006" s="68">
        <v>6004</v>
      </c>
      <c r="B6006" s="69">
        <v>359</v>
      </c>
      <c r="C6006" s="69">
        <v>10013</v>
      </c>
      <c r="D6006" s="69">
        <v>3295</v>
      </c>
      <c r="E6006" t="str">
        <f>INDEX(Table5[EEZ],MATCH(C6006,Table5[Colony_ID],0))</f>
        <v>Line Group Exclusive Economic Zone</v>
      </c>
      <c r="F6006" t="str">
        <f>INDEX(Table5[Corrected Island/Colony Name],MATCH('Full Data'!C6006,Table5[Colony_ID],0))</f>
        <v>Malden Island</v>
      </c>
      <c r="G6006" t="str">
        <f>INDEX(Table4[Common_Name],MATCH('Full Data'!D6006,Table4[SpcRecID],0))</f>
        <v>Black Noddy</v>
      </c>
      <c r="H6006" s="83" t="str">
        <f>INDEX(Data!E$2:E$6500,MATCH(A6006,Data!$A$2:$A$6500,0))</f>
        <v>confirmed</v>
      </c>
      <c r="I6006" s="90">
        <f>INDEX(Data!P$2:P$6500,MATCH(A6006,Data!$A$2:$A$6500,0))</f>
        <v>2015</v>
      </c>
      <c r="J6006" s="90">
        <f>INDEX(Data!Q$2:Q$6500,MATCH($A6006,Data!$A$2:$A$6500,0))</f>
        <v>2015</v>
      </c>
      <c r="K6006" s="90">
        <f>INDEX(Data!F$2:F$6500,MATCH($A6006,Data!$A$2:$A$6500,0))</f>
        <v>0</v>
      </c>
      <c r="L6006" s="90">
        <f>INDEX(Data!G$2:G$6500,MATCH($A6006,Data!$A$2:$A$6500,0))</f>
        <v>0</v>
      </c>
      <c r="M6006" s="90">
        <f>INDEX(Data!H$2:H$6500,MATCH($A6006,Data!$A$2:$A$6500,0))</f>
        <v>0</v>
      </c>
      <c r="N6006" s="90">
        <f>INDEX(Data!I$2:I$6500,MATCH($A6006,Data!$A$2:$A$6500,0))</f>
        <v>0</v>
      </c>
      <c r="O6006" s="83" t="str">
        <f>INDEX(Data!J$2:J$6500,MATCH($A6006,Data!$A$2:$A$6500,0))</f>
        <v>breeding pairs</v>
      </c>
      <c r="P6006" t="str">
        <f>_xlfn.XLOOKUP(B6006,Table3[RefID],Table3[Citation])</f>
        <v>Pierce et al (2015)</v>
      </c>
    </row>
    <row r="6007" spans="1:16" x14ac:dyDescent="0.35">
      <c r="A6007" s="68">
        <v>6005</v>
      </c>
      <c r="B6007" s="69">
        <v>359</v>
      </c>
      <c r="C6007" s="72">
        <v>5164</v>
      </c>
      <c r="D6007" s="69">
        <v>3295</v>
      </c>
      <c r="E6007" t="str">
        <f>INDEX(Table5[EEZ],MATCH(C6007,Table5[Colony_ID],0))</f>
        <v>French Polynesian Exclusive Economic Zone</v>
      </c>
      <c r="F6007" t="str">
        <f>INDEX(Table5[Corrected Island/Colony Name],MATCH('Full Data'!C6007,Table5[Colony_ID],0))</f>
        <v>Temoe Atoll</v>
      </c>
      <c r="G6007" t="str">
        <f>INDEX(Table4[Common_Name],MATCH('Full Data'!D6007,Table4[SpcRecID],0))</f>
        <v>Black Noddy</v>
      </c>
      <c r="H6007" s="83" t="str">
        <f>INDEX(Data!E$2:E$6500,MATCH(A6007,Data!$A$2:$A$6500,0))</f>
        <v>Non-breeding</v>
      </c>
      <c r="I6007" s="90">
        <f>INDEX(Data!P$2:P$6500,MATCH(A6007,Data!$A$2:$A$6500,0))</f>
        <v>2015</v>
      </c>
      <c r="J6007" s="90">
        <f>INDEX(Data!Q$2:Q$6500,MATCH($A6007,Data!$A$2:$A$6500,0))</f>
        <v>2015</v>
      </c>
      <c r="K6007" s="90">
        <f>INDEX(Data!F$2:F$6500,MATCH($A6007,Data!$A$2:$A$6500,0))</f>
        <v>22</v>
      </c>
      <c r="L6007" s="90">
        <f>INDEX(Data!G$2:G$6500,MATCH($A6007,Data!$A$2:$A$6500,0))</f>
        <v>22</v>
      </c>
      <c r="M6007" s="90">
        <f>INDEX(Data!H$2:H$6500,MATCH($A6007,Data!$A$2:$A$6500,0))</f>
        <v>0</v>
      </c>
      <c r="N6007" s="90">
        <f>INDEX(Data!I$2:I$6500,MATCH($A6007,Data!$A$2:$A$6500,0))</f>
        <v>0</v>
      </c>
      <c r="O6007" s="83" t="str">
        <f>INDEX(Data!J$2:J$6500,MATCH($A6007,Data!$A$2:$A$6500,0))</f>
        <v>individuals</v>
      </c>
      <c r="P6007" t="str">
        <f>_xlfn.XLOOKUP(B6007,Table3[RefID],Table3[Citation])</f>
        <v>Pierce et al (2015)</v>
      </c>
    </row>
    <row r="6008" spans="1:16" x14ac:dyDescent="0.35">
      <c r="A6008" s="68">
        <v>6006</v>
      </c>
      <c r="B6008" s="69">
        <v>359</v>
      </c>
      <c r="C6008" s="69">
        <v>5165</v>
      </c>
      <c r="D6008" s="69">
        <v>3295</v>
      </c>
      <c r="E6008" t="str">
        <f>INDEX(Table5[EEZ],MATCH(C6008,Table5[Colony_ID],0))</f>
        <v>French Polynesian Exclusive Economic Zone</v>
      </c>
      <c r="F6008" t="str">
        <f>INDEX(Table5[Corrected Island/Colony Name],MATCH('Full Data'!C6008,Table5[Colony_ID],0))</f>
        <v>Tenararo Atoll</v>
      </c>
      <c r="G6008" t="str">
        <f>INDEX(Table4[Common_Name],MATCH('Full Data'!D6008,Table4[SpcRecID],0))</f>
        <v>Black Noddy</v>
      </c>
      <c r="H6008" s="83" t="str">
        <f>INDEX(Data!E$2:E$6500,MATCH(A6008,Data!$A$2:$A$6500,0))</f>
        <v>Non-breeding</v>
      </c>
      <c r="I6008" s="90">
        <f>INDEX(Data!P$2:P$6500,MATCH(A6008,Data!$A$2:$A$6500,0))</f>
        <v>2015</v>
      </c>
      <c r="J6008" s="90">
        <f>INDEX(Data!Q$2:Q$6500,MATCH($A6008,Data!$A$2:$A$6500,0))</f>
        <v>2015</v>
      </c>
      <c r="K6008" s="90">
        <f>INDEX(Data!F$2:F$6500,MATCH($A6008,Data!$A$2:$A$6500,0))</f>
        <v>100</v>
      </c>
      <c r="L6008" s="90">
        <f>INDEX(Data!G$2:G$6500,MATCH($A6008,Data!$A$2:$A$6500,0))</f>
        <v>100</v>
      </c>
      <c r="M6008" s="90">
        <f>INDEX(Data!H$2:H$6500,MATCH($A6008,Data!$A$2:$A$6500,0))</f>
        <v>0</v>
      </c>
      <c r="N6008" s="90">
        <f>INDEX(Data!I$2:I$6500,MATCH($A6008,Data!$A$2:$A$6500,0))</f>
        <v>0</v>
      </c>
      <c r="O6008" s="83" t="str">
        <f>INDEX(Data!J$2:J$6500,MATCH($A6008,Data!$A$2:$A$6500,0))</f>
        <v>individuals</v>
      </c>
      <c r="P6008" t="str">
        <f>_xlfn.XLOOKUP(B6008,Table3[RefID],Table3[Citation])</f>
        <v>Pierce et al (2015)</v>
      </c>
    </row>
    <row r="6009" spans="1:16" x14ac:dyDescent="0.35">
      <c r="A6009" s="68">
        <v>6007</v>
      </c>
      <c r="B6009" s="69">
        <v>359</v>
      </c>
      <c r="C6009" s="72">
        <v>5216</v>
      </c>
      <c r="D6009" s="69">
        <v>3295</v>
      </c>
      <c r="E6009" t="str">
        <f>INDEX(Table5[EEZ],MATCH(C6009,Table5[Colony_ID],0))</f>
        <v>French Polynesian Exclusive Economic Zone</v>
      </c>
      <c r="F6009" t="str">
        <f>INDEX(Table5[Corrected Island/Colony Name],MATCH('Full Data'!C6009,Table5[Colony_ID],0))</f>
        <v>Vahanga Atoll</v>
      </c>
      <c r="G6009" t="str">
        <f>INDEX(Table4[Common_Name],MATCH('Full Data'!D6009,Table4[SpcRecID],0))</f>
        <v>Black Noddy</v>
      </c>
      <c r="H6009" s="83" t="str">
        <f>INDEX(Data!E$2:E$6500,MATCH(A6009,Data!$A$2:$A$6500,0))</f>
        <v>Non-breeding</v>
      </c>
      <c r="I6009" s="90">
        <f>INDEX(Data!P$2:P$6500,MATCH(A6009,Data!$A$2:$A$6500,0))</f>
        <v>2015</v>
      </c>
      <c r="J6009" s="90">
        <f>INDEX(Data!Q$2:Q$6500,MATCH($A6009,Data!$A$2:$A$6500,0))</f>
        <v>2015</v>
      </c>
      <c r="K6009" s="90">
        <f>INDEX(Data!F$2:F$6500,MATCH($A6009,Data!$A$2:$A$6500,0))</f>
        <v>10</v>
      </c>
      <c r="L6009" s="90">
        <f>INDEX(Data!G$2:G$6500,MATCH($A6009,Data!$A$2:$A$6500,0))</f>
        <v>10</v>
      </c>
      <c r="M6009" s="90">
        <f>INDEX(Data!H$2:H$6500,MATCH($A6009,Data!$A$2:$A$6500,0))</f>
        <v>0</v>
      </c>
      <c r="N6009" s="90">
        <f>INDEX(Data!I$2:I$6500,MATCH($A6009,Data!$A$2:$A$6500,0))</f>
        <v>0</v>
      </c>
      <c r="O6009" s="83" t="str">
        <f>INDEX(Data!J$2:J$6500,MATCH($A6009,Data!$A$2:$A$6500,0))</f>
        <v xml:space="preserve">individuals </v>
      </c>
      <c r="P6009" t="str">
        <f>_xlfn.XLOOKUP(B6009,Table3[RefID],Table3[Citation])</f>
        <v>Pierce et al (2015)</v>
      </c>
    </row>
    <row r="6010" spans="1:16" x14ac:dyDescent="0.35">
      <c r="A6010" s="68">
        <v>6008</v>
      </c>
      <c r="B6010" s="69">
        <v>359</v>
      </c>
      <c r="C6010" s="69">
        <v>10013</v>
      </c>
      <c r="D6010" s="70">
        <v>1016817</v>
      </c>
      <c r="E6010" t="str">
        <f>INDEX(Table5[EEZ],MATCH(C6010,Table5[Colony_ID],0))</f>
        <v>Line Group Exclusive Economic Zone</v>
      </c>
      <c r="F6010" t="str">
        <f>INDEX(Table5[Corrected Island/Colony Name],MATCH('Full Data'!C6010,Table5[Colony_ID],0))</f>
        <v>Malden Island</v>
      </c>
      <c r="G6010" t="str">
        <f>INDEX(Table4[Common_Name],MATCH('Full Data'!D6010,Table4[SpcRecID],0))</f>
        <v>Blue Noddy</v>
      </c>
      <c r="H6010" s="83" t="str">
        <f>INDEX(Data!E$2:E$6500,MATCH(A6010,Data!$A$2:$A$6500,0))</f>
        <v>confirmed</v>
      </c>
      <c r="I6010" s="90">
        <f>INDEX(Data!P$2:P$6500,MATCH(A6010,Data!$A$2:$A$6500,0))</f>
        <v>2015</v>
      </c>
      <c r="J6010" s="90">
        <f>INDEX(Data!Q$2:Q$6500,MATCH($A6010,Data!$A$2:$A$6500,0))</f>
        <v>2015</v>
      </c>
      <c r="K6010" s="90">
        <f>INDEX(Data!F$2:F$6500,MATCH($A6010,Data!$A$2:$A$6500,0))</f>
        <v>0</v>
      </c>
      <c r="L6010" s="90">
        <f>INDEX(Data!G$2:G$6500,MATCH($A6010,Data!$A$2:$A$6500,0))</f>
        <v>0</v>
      </c>
      <c r="M6010" s="90">
        <f>INDEX(Data!H$2:H$6500,MATCH($A6010,Data!$A$2:$A$6500,0))</f>
        <v>0</v>
      </c>
      <c r="N6010" s="90">
        <f>INDEX(Data!I$2:I$6500,MATCH($A6010,Data!$A$2:$A$6500,0))</f>
        <v>0</v>
      </c>
      <c r="O6010" s="83" t="str">
        <f>INDEX(Data!J$2:J$6500,MATCH($A6010,Data!$A$2:$A$6500,0))</f>
        <v>breeding pairs</v>
      </c>
      <c r="P6010" t="str">
        <f>_xlfn.XLOOKUP(B6010,Table3[RefID],Table3[Citation])</f>
        <v>Pierce et al (2015)</v>
      </c>
    </row>
    <row r="6011" spans="1:16" x14ac:dyDescent="0.35">
      <c r="A6011" s="68">
        <v>6009</v>
      </c>
      <c r="B6011" s="69">
        <v>359</v>
      </c>
      <c r="C6011" s="69">
        <v>10013</v>
      </c>
      <c r="D6011" s="69">
        <v>3659</v>
      </c>
      <c r="E6011" t="str">
        <f>INDEX(Table5[EEZ],MATCH(C6011,Table5[Colony_ID],0))</f>
        <v>Line Group Exclusive Economic Zone</v>
      </c>
      <c r="F6011" t="str">
        <f>INDEX(Table5[Corrected Island/Colony Name],MATCH('Full Data'!C6011,Table5[Colony_ID],0))</f>
        <v>Malden Island</v>
      </c>
      <c r="G6011" t="str">
        <f>INDEX(Table4[Common_Name],MATCH('Full Data'!D6011,Table4[SpcRecID],0))</f>
        <v>Brown Booby</v>
      </c>
      <c r="H6011" s="83" t="str">
        <f>INDEX(Data!E$2:E$6500,MATCH(A6011,Data!$A$2:$A$6500,0))</f>
        <v>confirmed</v>
      </c>
      <c r="I6011" s="90">
        <f>INDEX(Data!P$2:P$6500,MATCH(A6011,Data!$A$2:$A$6500,0))</f>
        <v>2015</v>
      </c>
      <c r="J6011" s="90">
        <f>INDEX(Data!Q$2:Q$6500,MATCH($A6011,Data!$A$2:$A$6500,0))</f>
        <v>2015</v>
      </c>
      <c r="K6011" s="90">
        <f>INDEX(Data!F$2:F$6500,MATCH($A6011,Data!$A$2:$A$6500,0))</f>
        <v>200</v>
      </c>
      <c r="L6011" s="90">
        <f>INDEX(Data!G$2:G$6500,MATCH($A6011,Data!$A$2:$A$6500,0))</f>
        <v>200</v>
      </c>
      <c r="M6011" s="90">
        <f>INDEX(Data!H$2:H$6500,MATCH($A6011,Data!$A$2:$A$6500,0))</f>
        <v>0</v>
      </c>
      <c r="N6011" s="90">
        <f>INDEX(Data!I$2:I$6500,MATCH($A6011,Data!$A$2:$A$6500,0))</f>
        <v>0</v>
      </c>
      <c r="O6011" s="83" t="str">
        <f>INDEX(Data!J$2:J$6500,MATCH($A6011,Data!$A$2:$A$6500,0))</f>
        <v>breeding pairs</v>
      </c>
      <c r="P6011" t="str">
        <f>_xlfn.XLOOKUP(B6011,Table3[RefID],Table3[Citation])</f>
        <v>Pierce et al (2015)</v>
      </c>
    </row>
    <row r="6012" spans="1:16" x14ac:dyDescent="0.35">
      <c r="A6012" s="68">
        <v>6010</v>
      </c>
      <c r="B6012" s="69">
        <v>359</v>
      </c>
      <c r="C6012" s="69">
        <v>10013</v>
      </c>
      <c r="D6012" s="69">
        <v>3294</v>
      </c>
      <c r="E6012" t="str">
        <f>INDEX(Table5[EEZ],MATCH(C6012,Table5[Colony_ID],0))</f>
        <v>Line Group Exclusive Economic Zone</v>
      </c>
      <c r="F6012" t="str">
        <f>INDEX(Table5[Corrected Island/Colony Name],MATCH('Full Data'!C6012,Table5[Colony_ID],0))</f>
        <v>Malden Island</v>
      </c>
      <c r="G6012" t="str">
        <f>INDEX(Table4[Common_Name],MATCH('Full Data'!D6012,Table4[SpcRecID],0))</f>
        <v>Brown Noddy</v>
      </c>
      <c r="H6012" s="83" t="str">
        <f>INDEX(Data!E$2:E$6500,MATCH(A6012,Data!$A$2:$A$6500,0))</f>
        <v>confirmed</v>
      </c>
      <c r="I6012" s="90">
        <f>INDEX(Data!P$2:P$6500,MATCH(A6012,Data!$A$2:$A$6500,0))</f>
        <v>2015</v>
      </c>
      <c r="J6012" s="90">
        <f>INDEX(Data!Q$2:Q$6500,MATCH($A6012,Data!$A$2:$A$6500,0))</f>
        <v>2015</v>
      </c>
      <c r="K6012" s="90">
        <f>INDEX(Data!F$2:F$6500,MATCH($A6012,Data!$A$2:$A$6500,0))</f>
        <v>0</v>
      </c>
      <c r="L6012" s="90">
        <f>INDEX(Data!G$2:G$6500,MATCH($A6012,Data!$A$2:$A$6500,0))</f>
        <v>0</v>
      </c>
      <c r="M6012" s="90">
        <f>INDEX(Data!H$2:H$6500,MATCH($A6012,Data!$A$2:$A$6500,0))</f>
        <v>0</v>
      </c>
      <c r="N6012" s="90">
        <f>INDEX(Data!I$2:I$6500,MATCH($A6012,Data!$A$2:$A$6500,0))</f>
        <v>0</v>
      </c>
      <c r="O6012" s="83" t="str">
        <f>INDEX(Data!J$2:J$6500,MATCH($A6012,Data!$A$2:$A$6500,0))</f>
        <v>breeding pairs</v>
      </c>
      <c r="P6012" t="str">
        <f>_xlfn.XLOOKUP(B6012,Table3[RefID],Table3[Citation])</f>
        <v>Pierce et al (2015)</v>
      </c>
    </row>
    <row r="6013" spans="1:16" x14ac:dyDescent="0.35">
      <c r="A6013" s="68">
        <v>6011</v>
      </c>
      <c r="B6013" s="69">
        <v>359</v>
      </c>
      <c r="C6013" s="72">
        <v>5164</v>
      </c>
      <c r="D6013" s="69">
        <v>3294</v>
      </c>
      <c r="E6013" t="str">
        <f>INDEX(Table5[EEZ],MATCH(C6013,Table5[Colony_ID],0))</f>
        <v>French Polynesian Exclusive Economic Zone</v>
      </c>
      <c r="F6013" t="str">
        <f>INDEX(Table5[Corrected Island/Colony Name],MATCH('Full Data'!C6013,Table5[Colony_ID],0))</f>
        <v>Temoe Atoll</v>
      </c>
      <c r="G6013" t="str">
        <f>INDEX(Table4[Common_Name],MATCH('Full Data'!D6013,Table4[SpcRecID],0))</f>
        <v>Brown Noddy</v>
      </c>
      <c r="H6013" s="83" t="str">
        <f>INDEX(Data!E$2:E$6500,MATCH(A6013,Data!$A$2:$A$6500,0))</f>
        <v>Non-breeding</v>
      </c>
      <c r="I6013" s="90">
        <f>INDEX(Data!P$2:P$6500,MATCH(A6013,Data!$A$2:$A$6500,0))</f>
        <v>2015</v>
      </c>
      <c r="J6013" s="90">
        <f>INDEX(Data!Q$2:Q$6500,MATCH($A6013,Data!$A$2:$A$6500,0))</f>
        <v>2015</v>
      </c>
      <c r="K6013" s="90">
        <f>INDEX(Data!F$2:F$6500,MATCH($A6013,Data!$A$2:$A$6500,0))</f>
        <v>7</v>
      </c>
      <c r="L6013" s="90">
        <f>INDEX(Data!G$2:G$6500,MATCH($A6013,Data!$A$2:$A$6500,0))</f>
        <v>7</v>
      </c>
      <c r="M6013" s="90">
        <f>INDEX(Data!H$2:H$6500,MATCH($A6013,Data!$A$2:$A$6500,0))</f>
        <v>0</v>
      </c>
      <c r="N6013" s="90">
        <f>INDEX(Data!I$2:I$6500,MATCH($A6013,Data!$A$2:$A$6500,0))</f>
        <v>0</v>
      </c>
      <c r="O6013" s="83" t="str">
        <f>INDEX(Data!J$2:J$6500,MATCH($A6013,Data!$A$2:$A$6500,0))</f>
        <v>individuals</v>
      </c>
      <c r="P6013" t="str">
        <f>_xlfn.XLOOKUP(B6013,Table3[RefID],Table3[Citation])</f>
        <v>Pierce et al (2015)</v>
      </c>
    </row>
    <row r="6014" spans="1:16" x14ac:dyDescent="0.35">
      <c r="A6014" s="68">
        <v>6012</v>
      </c>
      <c r="B6014" s="69">
        <v>359</v>
      </c>
      <c r="C6014" s="69">
        <v>5165</v>
      </c>
      <c r="D6014" s="69">
        <v>3294</v>
      </c>
      <c r="E6014" t="str">
        <f>INDEX(Table5[EEZ],MATCH(C6014,Table5[Colony_ID],0))</f>
        <v>French Polynesian Exclusive Economic Zone</v>
      </c>
      <c r="F6014" t="str">
        <f>INDEX(Table5[Corrected Island/Colony Name],MATCH('Full Data'!C6014,Table5[Colony_ID],0))</f>
        <v>Tenararo Atoll</v>
      </c>
      <c r="G6014" t="str">
        <f>INDEX(Table4[Common_Name],MATCH('Full Data'!D6014,Table4[SpcRecID],0))</f>
        <v>Brown Noddy</v>
      </c>
      <c r="H6014" s="83" t="str">
        <f>INDEX(Data!E$2:E$6500,MATCH(A6014,Data!$A$2:$A$6500,0))</f>
        <v>Non-breeding</v>
      </c>
      <c r="I6014" s="90">
        <f>INDEX(Data!P$2:P$6500,MATCH(A6014,Data!$A$2:$A$6500,0))</f>
        <v>2015</v>
      </c>
      <c r="J6014" s="90">
        <f>INDEX(Data!Q$2:Q$6500,MATCH($A6014,Data!$A$2:$A$6500,0))</f>
        <v>2015</v>
      </c>
      <c r="K6014" s="90">
        <f>INDEX(Data!F$2:F$6500,MATCH($A6014,Data!$A$2:$A$6500,0))</f>
        <v>100</v>
      </c>
      <c r="L6014" s="90">
        <f>INDEX(Data!G$2:G$6500,MATCH($A6014,Data!$A$2:$A$6500,0))</f>
        <v>100</v>
      </c>
      <c r="M6014" s="90">
        <f>INDEX(Data!H$2:H$6500,MATCH($A6014,Data!$A$2:$A$6500,0))</f>
        <v>0</v>
      </c>
      <c r="N6014" s="90">
        <f>INDEX(Data!I$2:I$6500,MATCH($A6014,Data!$A$2:$A$6500,0))</f>
        <v>0</v>
      </c>
      <c r="O6014" s="83" t="str">
        <f>INDEX(Data!J$2:J$6500,MATCH($A6014,Data!$A$2:$A$6500,0))</f>
        <v>individuals</v>
      </c>
      <c r="P6014" t="str">
        <f>_xlfn.XLOOKUP(B6014,Table3[RefID],Table3[Citation])</f>
        <v>Pierce et al (2015)</v>
      </c>
    </row>
    <row r="6015" spans="1:16" x14ac:dyDescent="0.35">
      <c r="A6015" s="68">
        <v>6013</v>
      </c>
      <c r="B6015" s="69">
        <v>359</v>
      </c>
      <c r="C6015" s="72">
        <v>5216</v>
      </c>
      <c r="D6015" s="69">
        <v>3294</v>
      </c>
      <c r="E6015" t="str">
        <f>INDEX(Table5[EEZ],MATCH(C6015,Table5[Colony_ID],0))</f>
        <v>French Polynesian Exclusive Economic Zone</v>
      </c>
      <c r="F6015" t="str">
        <f>INDEX(Table5[Corrected Island/Colony Name],MATCH('Full Data'!C6015,Table5[Colony_ID],0))</f>
        <v>Vahanga Atoll</v>
      </c>
      <c r="G6015" t="str">
        <f>INDEX(Table4[Common_Name],MATCH('Full Data'!D6015,Table4[SpcRecID],0))</f>
        <v>Brown Noddy</v>
      </c>
      <c r="H6015" s="83" t="str">
        <f>INDEX(Data!E$2:E$6500,MATCH(A6015,Data!$A$2:$A$6500,0))</f>
        <v>Non-breeding</v>
      </c>
      <c r="I6015" s="90">
        <f>INDEX(Data!P$2:P$6500,MATCH(A6015,Data!$A$2:$A$6500,0))</f>
        <v>2015</v>
      </c>
      <c r="J6015" s="90">
        <f>INDEX(Data!Q$2:Q$6500,MATCH($A6015,Data!$A$2:$A$6500,0))</f>
        <v>2015</v>
      </c>
      <c r="K6015" s="90">
        <f>INDEX(Data!F$2:F$6500,MATCH($A6015,Data!$A$2:$A$6500,0))</f>
        <v>20</v>
      </c>
      <c r="L6015" s="90">
        <f>INDEX(Data!G$2:G$6500,MATCH($A6015,Data!$A$2:$A$6500,0))</f>
        <v>20</v>
      </c>
      <c r="M6015" s="90">
        <f>INDEX(Data!H$2:H$6500,MATCH($A6015,Data!$A$2:$A$6500,0))</f>
        <v>0</v>
      </c>
      <c r="N6015" s="90">
        <f>INDEX(Data!I$2:I$6500,MATCH($A6015,Data!$A$2:$A$6500,0))</f>
        <v>0</v>
      </c>
      <c r="O6015" s="83" t="str">
        <f>INDEX(Data!J$2:J$6500,MATCH($A6015,Data!$A$2:$A$6500,0))</f>
        <v>individuals</v>
      </c>
      <c r="P6015" t="str">
        <f>_xlfn.XLOOKUP(B6015,Table3[RefID],Table3[Citation])</f>
        <v>Pierce et al (2015)</v>
      </c>
    </row>
    <row r="6016" spans="1:16" x14ac:dyDescent="0.35">
      <c r="A6016" s="68">
        <v>6014</v>
      </c>
      <c r="B6016" s="69">
        <v>359</v>
      </c>
      <c r="C6016" s="72">
        <v>5164</v>
      </c>
      <c r="D6016" s="69">
        <v>3263</v>
      </c>
      <c r="E6016" t="str">
        <f>INDEX(Table5[EEZ],MATCH(C6016,Table5[Colony_ID],0))</f>
        <v>French Polynesian Exclusive Economic Zone</v>
      </c>
      <c r="F6016" t="str">
        <f>INDEX(Table5[Corrected Island/Colony Name],MATCH('Full Data'!C6016,Table5[Colony_ID],0))</f>
        <v>Temoe Atoll</v>
      </c>
      <c r="G6016" t="str">
        <f>INDEX(Table4[Common_Name],MATCH('Full Data'!D6016,Table4[SpcRecID],0))</f>
        <v>Greater crested Tern</v>
      </c>
      <c r="H6016" s="83" t="str">
        <f>INDEX(Data!E$2:E$6500,MATCH(A6016,Data!$A$2:$A$6500,0))</f>
        <v>Non-breeding</v>
      </c>
      <c r="I6016" s="90">
        <f>INDEX(Data!P$2:P$6500,MATCH(A6016,Data!$A$2:$A$6500,0))</f>
        <v>2015</v>
      </c>
      <c r="J6016" s="90">
        <f>INDEX(Data!Q$2:Q$6500,MATCH($A6016,Data!$A$2:$A$6500,0))</f>
        <v>2015</v>
      </c>
      <c r="K6016" s="90">
        <f>INDEX(Data!F$2:F$6500,MATCH($A6016,Data!$A$2:$A$6500,0))</f>
        <v>6</v>
      </c>
      <c r="L6016" s="90">
        <f>INDEX(Data!G$2:G$6500,MATCH($A6016,Data!$A$2:$A$6500,0))</f>
        <v>6</v>
      </c>
      <c r="M6016" s="90">
        <f>INDEX(Data!H$2:H$6500,MATCH($A6016,Data!$A$2:$A$6500,0))</f>
        <v>0</v>
      </c>
      <c r="N6016" s="90">
        <f>INDEX(Data!I$2:I$6500,MATCH($A6016,Data!$A$2:$A$6500,0))</f>
        <v>0</v>
      </c>
      <c r="O6016" s="83" t="str">
        <f>INDEX(Data!J$2:J$6500,MATCH($A6016,Data!$A$2:$A$6500,0))</f>
        <v>individuals</v>
      </c>
      <c r="P6016" t="str">
        <f>_xlfn.XLOOKUP(B6016,Table3[RefID],Table3[Citation])</f>
        <v>Pierce et al (2015)</v>
      </c>
    </row>
    <row r="6017" spans="1:16" x14ac:dyDescent="0.35">
      <c r="A6017" s="68">
        <v>6015</v>
      </c>
      <c r="B6017" s="69">
        <v>359</v>
      </c>
      <c r="C6017" s="69">
        <v>5165</v>
      </c>
      <c r="D6017" s="69">
        <v>3263</v>
      </c>
      <c r="E6017" t="str">
        <f>INDEX(Table5[EEZ],MATCH(C6017,Table5[Colony_ID],0))</f>
        <v>French Polynesian Exclusive Economic Zone</v>
      </c>
      <c r="F6017" t="str">
        <f>INDEX(Table5[Corrected Island/Colony Name],MATCH('Full Data'!C6017,Table5[Colony_ID],0))</f>
        <v>Tenararo Atoll</v>
      </c>
      <c r="G6017" t="str">
        <f>INDEX(Table4[Common_Name],MATCH('Full Data'!D6017,Table4[SpcRecID],0))</f>
        <v>Greater crested Tern</v>
      </c>
      <c r="H6017" s="83" t="str">
        <f>INDEX(Data!E$2:E$6500,MATCH(A6017,Data!$A$2:$A$6500,0))</f>
        <v>Non-breeding</v>
      </c>
      <c r="I6017" s="90">
        <f>INDEX(Data!P$2:P$6500,MATCH(A6017,Data!$A$2:$A$6500,0))</f>
        <v>2015</v>
      </c>
      <c r="J6017" s="90">
        <f>INDEX(Data!Q$2:Q$6500,MATCH($A6017,Data!$A$2:$A$6500,0))</f>
        <v>2015</v>
      </c>
      <c r="K6017" s="90">
        <f>INDEX(Data!F$2:F$6500,MATCH($A6017,Data!$A$2:$A$6500,0))</f>
        <v>20</v>
      </c>
      <c r="L6017" s="90">
        <f>INDEX(Data!G$2:G$6500,MATCH($A6017,Data!$A$2:$A$6500,0))</f>
        <v>20</v>
      </c>
      <c r="M6017" s="90">
        <f>INDEX(Data!H$2:H$6500,MATCH($A6017,Data!$A$2:$A$6500,0))</f>
        <v>0</v>
      </c>
      <c r="N6017" s="90">
        <f>INDEX(Data!I$2:I$6500,MATCH($A6017,Data!$A$2:$A$6500,0))</f>
        <v>0</v>
      </c>
      <c r="O6017" s="83" t="str">
        <f>INDEX(Data!J$2:J$6500,MATCH($A6017,Data!$A$2:$A$6500,0))</f>
        <v>individuals</v>
      </c>
      <c r="P6017" t="str">
        <f>_xlfn.XLOOKUP(B6017,Table3[RefID],Table3[Citation])</f>
        <v>Pierce et al (2015)</v>
      </c>
    </row>
    <row r="6018" spans="1:16" x14ac:dyDescent="0.35">
      <c r="A6018" s="68">
        <v>6016</v>
      </c>
      <c r="B6018" s="69">
        <v>359</v>
      </c>
      <c r="C6018" s="72">
        <v>5216</v>
      </c>
      <c r="D6018" s="69">
        <v>3263</v>
      </c>
      <c r="E6018" t="str">
        <f>INDEX(Table5[EEZ],MATCH(C6018,Table5[Colony_ID],0))</f>
        <v>French Polynesian Exclusive Economic Zone</v>
      </c>
      <c r="F6018" t="str">
        <f>INDEX(Table5[Corrected Island/Colony Name],MATCH('Full Data'!C6018,Table5[Colony_ID],0))</f>
        <v>Vahanga Atoll</v>
      </c>
      <c r="G6018" t="str">
        <f>INDEX(Table4[Common_Name],MATCH('Full Data'!D6018,Table4[SpcRecID],0))</f>
        <v>Greater crested Tern</v>
      </c>
      <c r="H6018" s="83" t="str">
        <f>INDEX(Data!E$2:E$6500,MATCH(A6018,Data!$A$2:$A$6500,0))</f>
        <v>Non-breeding</v>
      </c>
      <c r="I6018" s="90">
        <f>INDEX(Data!P$2:P$6500,MATCH(A6018,Data!$A$2:$A$6500,0))</f>
        <v>2015</v>
      </c>
      <c r="J6018" s="90">
        <f>INDEX(Data!Q$2:Q$6500,MATCH($A6018,Data!$A$2:$A$6500,0))</f>
        <v>2015</v>
      </c>
      <c r="K6018" s="90">
        <f>INDEX(Data!F$2:F$6500,MATCH($A6018,Data!$A$2:$A$6500,0))</f>
        <v>10</v>
      </c>
      <c r="L6018" s="90">
        <f>INDEX(Data!G$2:G$6500,MATCH($A6018,Data!$A$2:$A$6500,0))</f>
        <v>10</v>
      </c>
      <c r="M6018" s="90">
        <f>INDEX(Data!H$2:H$6500,MATCH($A6018,Data!$A$2:$A$6500,0))</f>
        <v>0</v>
      </c>
      <c r="N6018" s="90">
        <f>INDEX(Data!I$2:I$6500,MATCH($A6018,Data!$A$2:$A$6500,0))</f>
        <v>0</v>
      </c>
      <c r="O6018" s="83" t="str">
        <f>INDEX(Data!J$2:J$6500,MATCH($A6018,Data!$A$2:$A$6500,0))</f>
        <v>individuals</v>
      </c>
      <c r="P6018" t="str">
        <f>_xlfn.XLOOKUP(B6018,Table3[RefID],Table3[Citation])</f>
        <v>Pierce et al (2015)</v>
      </c>
    </row>
    <row r="6019" spans="1:16" x14ac:dyDescent="0.35">
      <c r="A6019" s="68">
        <v>6017</v>
      </c>
      <c r="B6019" s="69">
        <v>359</v>
      </c>
      <c r="C6019" s="72">
        <v>5164</v>
      </c>
      <c r="D6019" s="70">
        <v>3845</v>
      </c>
      <c r="E6019" t="str">
        <f>INDEX(Table5[EEZ],MATCH(C6019,Table5[Colony_ID],0))</f>
        <v>French Polynesian Exclusive Economic Zone</v>
      </c>
      <c r="F6019" t="str">
        <f>INDEX(Table5[Corrected Island/Colony Name],MATCH('Full Data'!C6019,Table5[Colony_ID],0))</f>
        <v>Temoe Atoll</v>
      </c>
      <c r="G6019" t="str">
        <f>INDEX(Table4[Common_Name],MATCH('Full Data'!D6019,Table4[SpcRecID],0))</f>
        <v>Great Frigatebird</v>
      </c>
      <c r="H6019" s="83" t="str">
        <f>INDEX(Data!E$2:E$6500,MATCH(A6019,Data!$A$2:$A$6500,0))</f>
        <v>Non-breeding</v>
      </c>
      <c r="I6019" s="90">
        <f>INDEX(Data!P$2:P$6500,MATCH(A6019,Data!$A$2:$A$6500,0))</f>
        <v>2015</v>
      </c>
      <c r="J6019" s="90">
        <f>INDEX(Data!Q$2:Q$6500,MATCH($A6019,Data!$A$2:$A$6500,0))</f>
        <v>2015</v>
      </c>
      <c r="K6019" s="90">
        <f>INDEX(Data!F$2:F$6500,MATCH($A6019,Data!$A$2:$A$6500,0))</f>
        <v>18</v>
      </c>
      <c r="L6019" s="90">
        <f>INDEX(Data!G$2:G$6500,MATCH($A6019,Data!$A$2:$A$6500,0))</f>
        <v>18</v>
      </c>
      <c r="M6019" s="90">
        <f>INDEX(Data!H$2:H$6500,MATCH($A6019,Data!$A$2:$A$6500,0))</f>
        <v>0</v>
      </c>
      <c r="N6019" s="90">
        <f>INDEX(Data!I$2:I$6500,MATCH($A6019,Data!$A$2:$A$6500,0))</f>
        <v>0</v>
      </c>
      <c r="O6019" s="83" t="str">
        <f>INDEX(Data!J$2:J$6500,MATCH($A6019,Data!$A$2:$A$6500,0))</f>
        <v>individuals</v>
      </c>
      <c r="P6019" t="str">
        <f>_xlfn.XLOOKUP(B6019,Table3[RefID],Table3[Citation])</f>
        <v>Pierce et al (2015)</v>
      </c>
    </row>
    <row r="6020" spans="1:16" x14ac:dyDescent="0.35">
      <c r="A6020" s="68">
        <v>6018</v>
      </c>
      <c r="B6020" s="69">
        <v>359</v>
      </c>
      <c r="C6020" s="69">
        <v>5165</v>
      </c>
      <c r="D6020" s="70">
        <v>3845</v>
      </c>
      <c r="E6020" t="str">
        <f>INDEX(Table5[EEZ],MATCH(C6020,Table5[Colony_ID],0))</f>
        <v>French Polynesian Exclusive Economic Zone</v>
      </c>
      <c r="F6020" t="str">
        <f>INDEX(Table5[Corrected Island/Colony Name],MATCH('Full Data'!C6020,Table5[Colony_ID],0))</f>
        <v>Tenararo Atoll</v>
      </c>
      <c r="G6020" t="str">
        <f>INDEX(Table4[Common_Name],MATCH('Full Data'!D6020,Table4[SpcRecID],0))</f>
        <v>Great Frigatebird</v>
      </c>
      <c r="H6020" s="83" t="str">
        <f>INDEX(Data!E$2:E$6500,MATCH(A6020,Data!$A$2:$A$6500,0))</f>
        <v>Confirmed</v>
      </c>
      <c r="I6020" s="90">
        <f>INDEX(Data!P$2:P$6500,MATCH(A6020,Data!$A$2:$A$6500,0))</f>
        <v>2015</v>
      </c>
      <c r="J6020" s="90">
        <f>INDEX(Data!Q$2:Q$6500,MATCH($A6020,Data!$A$2:$A$6500,0))</f>
        <v>2015</v>
      </c>
      <c r="K6020" s="90">
        <f>INDEX(Data!F$2:F$6500,MATCH($A6020,Data!$A$2:$A$6500,0))</f>
        <v>110</v>
      </c>
      <c r="L6020" s="90">
        <f>INDEX(Data!G$2:G$6500,MATCH($A6020,Data!$A$2:$A$6500,0))</f>
        <v>110</v>
      </c>
      <c r="M6020" s="90">
        <f>INDEX(Data!H$2:H$6500,MATCH($A6020,Data!$A$2:$A$6500,0))</f>
        <v>0</v>
      </c>
      <c r="N6020" s="90">
        <f>INDEX(Data!I$2:I$6500,MATCH($A6020,Data!$A$2:$A$6500,0))</f>
        <v>0</v>
      </c>
      <c r="O6020" s="83" t="str">
        <f>INDEX(Data!J$2:J$6500,MATCH($A6020,Data!$A$2:$A$6500,0))</f>
        <v>breeding pairs</v>
      </c>
      <c r="P6020" t="str">
        <f>_xlfn.XLOOKUP(B6020,Table3[RefID],Table3[Citation])</f>
        <v>Pierce et al (2015)</v>
      </c>
    </row>
    <row r="6021" spans="1:16" x14ac:dyDescent="0.35">
      <c r="A6021" s="68">
        <v>6019</v>
      </c>
      <c r="B6021" s="69">
        <v>359</v>
      </c>
      <c r="C6021" s="72">
        <v>5216</v>
      </c>
      <c r="D6021" s="70">
        <v>3845</v>
      </c>
      <c r="E6021" t="str">
        <f>INDEX(Table5[EEZ],MATCH(C6021,Table5[Colony_ID],0))</f>
        <v>French Polynesian Exclusive Economic Zone</v>
      </c>
      <c r="F6021" t="str">
        <f>INDEX(Table5[Corrected Island/Colony Name],MATCH('Full Data'!C6021,Table5[Colony_ID],0))</f>
        <v>Vahanga Atoll</v>
      </c>
      <c r="G6021" t="str">
        <f>INDEX(Table4[Common_Name],MATCH('Full Data'!D6021,Table4[SpcRecID],0))</f>
        <v>Great Frigatebird</v>
      </c>
      <c r="H6021" s="83" t="str">
        <f>INDEX(Data!E$2:E$6500,MATCH(A6021,Data!$A$2:$A$6500,0))</f>
        <v>Confirmed</v>
      </c>
      <c r="I6021" s="90">
        <f>INDEX(Data!P$2:P$6500,MATCH(A6021,Data!$A$2:$A$6500,0))</f>
        <v>2015</v>
      </c>
      <c r="J6021" s="90">
        <f>INDEX(Data!Q$2:Q$6500,MATCH($A6021,Data!$A$2:$A$6500,0))</f>
        <v>2015</v>
      </c>
      <c r="K6021" s="90">
        <f>INDEX(Data!F$2:F$6500,MATCH($A6021,Data!$A$2:$A$6500,0))</f>
        <v>100</v>
      </c>
      <c r="L6021" s="90">
        <f>INDEX(Data!G$2:G$6500,MATCH($A6021,Data!$A$2:$A$6500,0))</f>
        <v>100</v>
      </c>
      <c r="M6021" s="90">
        <f>INDEX(Data!H$2:H$6500,MATCH($A6021,Data!$A$2:$A$6500,0))</f>
        <v>0</v>
      </c>
      <c r="N6021" s="90">
        <f>INDEX(Data!I$2:I$6500,MATCH($A6021,Data!$A$2:$A$6500,0))</f>
        <v>0</v>
      </c>
      <c r="O6021" s="83" t="str">
        <f>INDEX(Data!J$2:J$6500,MATCH($A6021,Data!$A$2:$A$6500,0))</f>
        <v>breeding pairs</v>
      </c>
      <c r="P6021" t="str">
        <f>_xlfn.XLOOKUP(B6021,Table3[RefID],Table3[Citation])</f>
        <v>Pierce et al (2015)</v>
      </c>
    </row>
    <row r="6022" spans="1:16" x14ac:dyDescent="0.35">
      <c r="A6022" s="68">
        <v>6020</v>
      </c>
      <c r="B6022" s="69">
        <v>359</v>
      </c>
      <c r="C6022" s="69">
        <v>10013</v>
      </c>
      <c r="D6022" s="70">
        <v>3845</v>
      </c>
      <c r="E6022" t="str">
        <f>INDEX(Table5[EEZ],MATCH(C6022,Table5[Colony_ID],0))</f>
        <v>Line Group Exclusive Economic Zone</v>
      </c>
      <c r="F6022" t="str">
        <f>INDEX(Table5[Corrected Island/Colony Name],MATCH('Full Data'!C6022,Table5[Colony_ID],0))</f>
        <v>Malden Island</v>
      </c>
      <c r="G6022" t="str">
        <f>INDEX(Table4[Common_Name],MATCH('Full Data'!D6022,Table4[SpcRecID],0))</f>
        <v>Great Frigatebird</v>
      </c>
      <c r="H6022" s="83" t="str">
        <f>INDEX(Data!E$2:E$6500,MATCH(A6022,Data!$A$2:$A$6500,0))</f>
        <v>confirmed</v>
      </c>
      <c r="I6022" s="90">
        <f>INDEX(Data!P$2:P$6500,MATCH(A6022,Data!$A$2:$A$6500,0))</f>
        <v>2015</v>
      </c>
      <c r="J6022" s="90">
        <f>INDEX(Data!Q$2:Q$6500,MATCH($A6022,Data!$A$2:$A$6500,0))</f>
        <v>2015</v>
      </c>
      <c r="K6022" s="90">
        <f>INDEX(Data!F$2:F$6500,MATCH($A6022,Data!$A$2:$A$6500,0))</f>
        <v>3000</v>
      </c>
      <c r="L6022" s="90">
        <f>INDEX(Data!G$2:G$6500,MATCH($A6022,Data!$A$2:$A$6500,0))</f>
        <v>3000</v>
      </c>
      <c r="M6022" s="90">
        <f>INDEX(Data!H$2:H$6500,MATCH($A6022,Data!$A$2:$A$6500,0))</f>
        <v>0</v>
      </c>
      <c r="N6022" s="90">
        <f>INDEX(Data!I$2:I$6500,MATCH($A6022,Data!$A$2:$A$6500,0))</f>
        <v>0</v>
      </c>
      <c r="O6022" s="83" t="str">
        <f>INDEX(Data!J$2:J$6500,MATCH($A6022,Data!$A$2:$A$6500,0))</f>
        <v>breeding pairs</v>
      </c>
      <c r="P6022" t="str">
        <f>_xlfn.XLOOKUP(B6022,Table3[RefID],Table3[Citation])</f>
        <v>Pierce et al (2015)</v>
      </c>
    </row>
    <row r="6023" spans="1:16" x14ac:dyDescent="0.35">
      <c r="A6023" s="68">
        <v>6021</v>
      </c>
      <c r="B6023" s="69">
        <v>359</v>
      </c>
      <c r="C6023" s="69">
        <v>10013</v>
      </c>
      <c r="D6023" s="69">
        <v>3286</v>
      </c>
      <c r="E6023" t="str">
        <f>INDEX(Table5[EEZ],MATCH(C6023,Table5[Colony_ID],0))</f>
        <v>Line Group Exclusive Economic Zone</v>
      </c>
      <c r="F6023" t="str">
        <f>INDEX(Table5[Corrected Island/Colony Name],MATCH('Full Data'!C6023,Table5[Colony_ID],0))</f>
        <v>Malden Island</v>
      </c>
      <c r="G6023" t="str">
        <f>INDEX(Table4[Common_Name],MATCH('Full Data'!D6023,Table4[SpcRecID],0))</f>
        <v>Grey-backed Tern</v>
      </c>
      <c r="H6023" s="83" t="str">
        <f>INDEX(Data!E$2:E$6500,MATCH(A6023,Data!$A$2:$A$6500,0))</f>
        <v>confirmed</v>
      </c>
      <c r="I6023" s="90">
        <f>INDEX(Data!P$2:P$6500,MATCH(A6023,Data!$A$2:$A$6500,0))</f>
        <v>2015</v>
      </c>
      <c r="J6023" s="90">
        <f>INDEX(Data!Q$2:Q$6500,MATCH($A6023,Data!$A$2:$A$6500,0))</f>
        <v>2015</v>
      </c>
      <c r="K6023" s="90">
        <f>INDEX(Data!F$2:F$6500,MATCH($A6023,Data!$A$2:$A$6500,0))</f>
        <v>7000</v>
      </c>
      <c r="L6023" s="90">
        <f>INDEX(Data!G$2:G$6500,MATCH($A6023,Data!$A$2:$A$6500,0))</f>
        <v>8000</v>
      </c>
      <c r="M6023" s="90">
        <f>INDEX(Data!H$2:H$6500,MATCH($A6023,Data!$A$2:$A$6500,0))</f>
        <v>0</v>
      </c>
      <c r="N6023" s="90">
        <f>INDEX(Data!I$2:I$6500,MATCH($A6023,Data!$A$2:$A$6500,0))</f>
        <v>0</v>
      </c>
      <c r="O6023" s="83" t="str">
        <f>INDEX(Data!J$2:J$6500,MATCH($A6023,Data!$A$2:$A$6500,0))</f>
        <v>breeding pairs</v>
      </c>
      <c r="P6023" t="str">
        <f>_xlfn.XLOOKUP(B6023,Table3[RefID],Table3[Citation])</f>
        <v>Pierce et al (2015)</v>
      </c>
    </row>
    <row r="6024" spans="1:16" x14ac:dyDescent="0.35">
      <c r="A6024" s="68">
        <v>6022</v>
      </c>
      <c r="B6024" s="69">
        <v>359</v>
      </c>
      <c r="C6024" s="72">
        <v>5164</v>
      </c>
      <c r="D6024" s="70">
        <v>3898</v>
      </c>
      <c r="E6024" t="str">
        <f>INDEX(Table5[EEZ],MATCH(C6024,Table5[Colony_ID],0))</f>
        <v>French Polynesian Exclusive Economic Zone</v>
      </c>
      <c r="F6024" t="str">
        <f>INDEX(Table5[Corrected Island/Colony Name],MATCH('Full Data'!C6024,Table5[Colony_ID],0))</f>
        <v>Temoe Atoll</v>
      </c>
      <c r="G6024" t="str">
        <f>INDEX(Table4[Common_Name],MATCH('Full Data'!D6024,Table4[SpcRecID],0))</f>
        <v>Kermadec Petrel</v>
      </c>
      <c r="H6024" s="83" t="str">
        <f>INDEX(Data!E$2:E$6500,MATCH(A6024,Data!$A$2:$A$6500,0))</f>
        <v>Non-breeding</v>
      </c>
      <c r="I6024" s="90">
        <f>INDEX(Data!P$2:P$6500,MATCH(A6024,Data!$A$2:$A$6500,0))</f>
        <v>2015</v>
      </c>
      <c r="J6024" s="90">
        <f>INDEX(Data!Q$2:Q$6500,MATCH($A6024,Data!$A$2:$A$6500,0))</f>
        <v>2015</v>
      </c>
      <c r="K6024" s="90">
        <f>INDEX(Data!F$2:F$6500,MATCH($A6024,Data!$A$2:$A$6500,0))</f>
        <v>10</v>
      </c>
      <c r="L6024" s="90">
        <f>INDEX(Data!G$2:G$6500,MATCH($A6024,Data!$A$2:$A$6500,0))</f>
        <v>10</v>
      </c>
      <c r="M6024" s="90">
        <f>INDEX(Data!H$2:H$6500,MATCH($A6024,Data!$A$2:$A$6500,0))</f>
        <v>0</v>
      </c>
      <c r="N6024" s="90">
        <f>INDEX(Data!I$2:I$6500,MATCH($A6024,Data!$A$2:$A$6500,0))</f>
        <v>0</v>
      </c>
      <c r="O6024" s="83" t="str">
        <f>INDEX(Data!J$2:J$6500,MATCH($A6024,Data!$A$2:$A$6500,0))</f>
        <v>individuals</v>
      </c>
      <c r="P6024" t="str">
        <f>_xlfn.XLOOKUP(B6024,Table3[RefID],Table3[Citation])</f>
        <v>Pierce et al (2015)</v>
      </c>
    </row>
    <row r="6025" spans="1:16" x14ac:dyDescent="0.35">
      <c r="A6025" s="68">
        <v>6023</v>
      </c>
      <c r="B6025" s="69">
        <v>359</v>
      </c>
      <c r="C6025" s="69">
        <v>5165</v>
      </c>
      <c r="D6025" s="70">
        <v>3898</v>
      </c>
      <c r="E6025" t="str">
        <f>INDEX(Table5[EEZ],MATCH(C6025,Table5[Colony_ID],0))</f>
        <v>French Polynesian Exclusive Economic Zone</v>
      </c>
      <c r="F6025" t="str">
        <f>INDEX(Table5[Corrected Island/Colony Name],MATCH('Full Data'!C6025,Table5[Colony_ID],0))</f>
        <v>Tenararo Atoll</v>
      </c>
      <c r="G6025" t="str">
        <f>INDEX(Table4[Common_Name],MATCH('Full Data'!D6025,Table4[SpcRecID],0))</f>
        <v>Kermadec Petrel</v>
      </c>
      <c r="H6025" s="83" t="str">
        <f>INDEX(Data!E$2:E$6500,MATCH(A6025,Data!$A$2:$A$6500,0))</f>
        <v>Confirmed</v>
      </c>
      <c r="I6025" s="90">
        <f>INDEX(Data!P$2:P$6500,MATCH(A6025,Data!$A$2:$A$6500,0))</f>
        <v>2015</v>
      </c>
      <c r="J6025" s="90">
        <f>INDEX(Data!Q$2:Q$6500,MATCH($A6025,Data!$A$2:$A$6500,0))</f>
        <v>2015</v>
      </c>
      <c r="K6025" s="90">
        <f>INDEX(Data!F$2:F$6500,MATCH($A6025,Data!$A$2:$A$6500,0))</f>
        <v>20</v>
      </c>
      <c r="L6025" s="90">
        <f>INDEX(Data!G$2:G$6500,MATCH($A6025,Data!$A$2:$A$6500,0))</f>
        <v>20</v>
      </c>
      <c r="M6025" s="90">
        <f>INDEX(Data!H$2:H$6500,MATCH($A6025,Data!$A$2:$A$6500,0))</f>
        <v>0</v>
      </c>
      <c r="N6025" s="90">
        <f>INDEX(Data!I$2:I$6500,MATCH($A6025,Data!$A$2:$A$6500,0))</f>
        <v>0</v>
      </c>
      <c r="O6025" s="83" t="str">
        <f>INDEX(Data!J$2:J$6500,MATCH($A6025,Data!$A$2:$A$6500,0))</f>
        <v>breeding pairs</v>
      </c>
      <c r="P6025" t="str">
        <f>_xlfn.XLOOKUP(B6025,Table3[RefID],Table3[Citation])</f>
        <v>Pierce et al (2015)</v>
      </c>
    </row>
    <row r="6026" spans="1:16" x14ac:dyDescent="0.35">
      <c r="A6026" s="68">
        <v>6024</v>
      </c>
      <c r="B6026" s="69">
        <v>359</v>
      </c>
      <c r="C6026" s="72">
        <v>5216</v>
      </c>
      <c r="D6026" s="70">
        <v>3898</v>
      </c>
      <c r="E6026" t="str">
        <f>INDEX(Table5[EEZ],MATCH(C6026,Table5[Colony_ID],0))</f>
        <v>French Polynesian Exclusive Economic Zone</v>
      </c>
      <c r="F6026" t="str">
        <f>INDEX(Table5[Corrected Island/Colony Name],MATCH('Full Data'!C6026,Table5[Colony_ID],0))</f>
        <v>Vahanga Atoll</v>
      </c>
      <c r="G6026" t="str">
        <f>INDEX(Table4[Common_Name],MATCH('Full Data'!D6026,Table4[SpcRecID],0))</f>
        <v>Kermadec Petrel</v>
      </c>
      <c r="H6026" s="83" t="str">
        <f>INDEX(Data!E$2:E$6500,MATCH(A6026,Data!$A$2:$A$6500,0))</f>
        <v>Confirmed</v>
      </c>
      <c r="I6026" s="90">
        <f>INDEX(Data!P$2:P$6500,MATCH(A6026,Data!$A$2:$A$6500,0))</f>
        <v>2015</v>
      </c>
      <c r="J6026" s="90">
        <f>INDEX(Data!Q$2:Q$6500,MATCH($A6026,Data!$A$2:$A$6500,0))</f>
        <v>2015</v>
      </c>
      <c r="K6026" s="90">
        <f>INDEX(Data!F$2:F$6500,MATCH($A6026,Data!$A$2:$A$6500,0))</f>
        <v>10</v>
      </c>
      <c r="L6026" s="90">
        <f>INDEX(Data!G$2:G$6500,MATCH($A6026,Data!$A$2:$A$6500,0))</f>
        <v>10</v>
      </c>
      <c r="M6026" s="90">
        <f>INDEX(Data!H$2:H$6500,MATCH($A6026,Data!$A$2:$A$6500,0))</f>
        <v>0</v>
      </c>
      <c r="N6026" s="90">
        <f>INDEX(Data!I$2:I$6500,MATCH($A6026,Data!$A$2:$A$6500,0))</f>
        <v>0</v>
      </c>
      <c r="O6026" s="83" t="str">
        <f>INDEX(Data!J$2:J$6500,MATCH($A6026,Data!$A$2:$A$6500,0))</f>
        <v>breeding pairs</v>
      </c>
      <c r="P6026" t="str">
        <f>_xlfn.XLOOKUP(B6026,Table3[RefID],Table3[Citation])</f>
        <v>Pierce et al (2015)</v>
      </c>
    </row>
    <row r="6027" spans="1:16" x14ac:dyDescent="0.35">
      <c r="A6027" s="68">
        <v>6025</v>
      </c>
      <c r="B6027" s="69">
        <v>359</v>
      </c>
      <c r="C6027" s="69">
        <v>10013</v>
      </c>
      <c r="D6027" s="69">
        <v>3846</v>
      </c>
      <c r="E6027" t="str">
        <f>INDEX(Table5[EEZ],MATCH(C6027,Table5[Colony_ID],0))</f>
        <v>Line Group Exclusive Economic Zone</v>
      </c>
      <c r="F6027" t="str">
        <f>INDEX(Table5[Corrected Island/Colony Name],MATCH('Full Data'!C6027,Table5[Colony_ID],0))</f>
        <v>Malden Island</v>
      </c>
      <c r="G6027" t="str">
        <f>INDEX(Table4[Common_Name],MATCH('Full Data'!D6027,Table4[SpcRecID],0))</f>
        <v>Lesser Frigatebird</v>
      </c>
      <c r="H6027" s="83" t="str">
        <f>INDEX(Data!E$2:E$6500,MATCH(A6027,Data!$A$2:$A$6500,0))</f>
        <v>Confirmed</v>
      </c>
      <c r="I6027" s="90">
        <f>INDEX(Data!P$2:P$6500,MATCH(A6027,Data!$A$2:$A$6500,0))</f>
        <v>2015</v>
      </c>
      <c r="J6027" s="90">
        <f>INDEX(Data!Q$2:Q$6500,MATCH($A6027,Data!$A$2:$A$6500,0))</f>
        <v>2015</v>
      </c>
      <c r="K6027" s="90">
        <f>INDEX(Data!F$2:F$6500,MATCH($A6027,Data!$A$2:$A$6500,0))</f>
        <v>15000</v>
      </c>
      <c r="L6027" s="90">
        <f>INDEX(Data!G$2:G$6500,MATCH($A6027,Data!$A$2:$A$6500,0))</f>
        <v>15000</v>
      </c>
      <c r="M6027" s="90">
        <f>INDEX(Data!H$2:H$6500,MATCH($A6027,Data!$A$2:$A$6500,0))</f>
        <v>0</v>
      </c>
      <c r="N6027" s="90">
        <f>INDEX(Data!I$2:I$6500,MATCH($A6027,Data!$A$2:$A$6500,0))</f>
        <v>0</v>
      </c>
      <c r="O6027" s="83" t="str">
        <f>INDEX(Data!J$2:J$6500,MATCH($A6027,Data!$A$2:$A$6500,0))</f>
        <v>breeding pairs</v>
      </c>
      <c r="P6027" t="str">
        <f>_xlfn.XLOOKUP(B6027,Table3[RefID],Table3[Citation])</f>
        <v>Pierce et al (2015)</v>
      </c>
    </row>
    <row r="6028" spans="1:16" x14ac:dyDescent="0.35">
      <c r="A6028" s="68">
        <v>6026</v>
      </c>
      <c r="B6028" s="69">
        <v>359</v>
      </c>
      <c r="C6028" s="72">
        <v>5164</v>
      </c>
      <c r="D6028" s="69">
        <v>3846</v>
      </c>
      <c r="E6028" t="str">
        <f>INDEX(Table5[EEZ],MATCH(C6028,Table5[Colony_ID],0))</f>
        <v>French Polynesian Exclusive Economic Zone</v>
      </c>
      <c r="F6028" t="str">
        <f>INDEX(Table5[Corrected Island/Colony Name],MATCH('Full Data'!C6028,Table5[Colony_ID],0))</f>
        <v>Temoe Atoll</v>
      </c>
      <c r="G6028" t="str">
        <f>INDEX(Table4[Common_Name],MATCH('Full Data'!D6028,Table4[SpcRecID],0))</f>
        <v>Lesser Frigatebird</v>
      </c>
      <c r="H6028" s="83" t="str">
        <f>INDEX(Data!E$2:E$6500,MATCH(A6028,Data!$A$2:$A$6500,0))</f>
        <v>Non-breeding</v>
      </c>
      <c r="I6028" s="90">
        <f>INDEX(Data!P$2:P$6500,MATCH(A6028,Data!$A$2:$A$6500,0))</f>
        <v>2015</v>
      </c>
      <c r="J6028" s="90">
        <f>INDEX(Data!Q$2:Q$6500,MATCH($A6028,Data!$A$2:$A$6500,0))</f>
        <v>2015</v>
      </c>
      <c r="K6028" s="90">
        <f>INDEX(Data!F$2:F$6500,MATCH($A6028,Data!$A$2:$A$6500,0))</f>
        <v>1</v>
      </c>
      <c r="L6028" s="90">
        <f>INDEX(Data!G$2:G$6500,MATCH($A6028,Data!$A$2:$A$6500,0))</f>
        <v>1</v>
      </c>
      <c r="M6028" s="90">
        <f>INDEX(Data!H$2:H$6500,MATCH($A6028,Data!$A$2:$A$6500,0))</f>
        <v>0</v>
      </c>
      <c r="N6028" s="90">
        <f>INDEX(Data!I$2:I$6500,MATCH($A6028,Data!$A$2:$A$6500,0))</f>
        <v>0</v>
      </c>
      <c r="O6028" s="83" t="str">
        <f>INDEX(Data!J$2:J$6500,MATCH($A6028,Data!$A$2:$A$6500,0))</f>
        <v>individuals</v>
      </c>
      <c r="P6028" t="str">
        <f>_xlfn.XLOOKUP(B6028,Table3[RefID],Table3[Citation])</f>
        <v>Pierce et al (2015)</v>
      </c>
    </row>
    <row r="6029" spans="1:16" x14ac:dyDescent="0.35">
      <c r="A6029" s="68">
        <v>6027</v>
      </c>
      <c r="B6029" s="69">
        <v>359</v>
      </c>
      <c r="C6029" s="69">
        <v>10013</v>
      </c>
      <c r="D6029" s="70">
        <v>32652</v>
      </c>
      <c r="E6029" t="str">
        <f>INDEX(Table5[EEZ],MATCH(C6029,Table5[Colony_ID],0))</f>
        <v>Line Group Exclusive Economic Zone</v>
      </c>
      <c r="F6029" t="str">
        <f>INDEX(Table5[Corrected Island/Colony Name],MATCH('Full Data'!C6029,Table5[Colony_ID],0))</f>
        <v>Malden Island</v>
      </c>
      <c r="G6029" t="str">
        <f>INDEX(Table4[Common_Name],MATCH('Full Data'!D6029,Table4[SpcRecID],0))</f>
        <v>Masked Booby</v>
      </c>
      <c r="H6029" s="83" t="str">
        <f>INDEX(Data!E$2:E$6500,MATCH(A6029,Data!$A$2:$A$6500,0))</f>
        <v>confirmed</v>
      </c>
      <c r="I6029" s="90">
        <f>INDEX(Data!P$2:P$6500,MATCH(A6029,Data!$A$2:$A$6500,0))</f>
        <v>2015</v>
      </c>
      <c r="J6029" s="90">
        <f>INDEX(Data!Q$2:Q$6500,MATCH($A6029,Data!$A$2:$A$6500,0))</f>
        <v>2015</v>
      </c>
      <c r="K6029" s="90">
        <f>INDEX(Data!F$2:F$6500,MATCH($A6029,Data!$A$2:$A$6500,0))</f>
        <v>6000</v>
      </c>
      <c r="L6029" s="90">
        <f>INDEX(Data!G$2:G$6500,MATCH($A6029,Data!$A$2:$A$6500,0))</f>
        <v>10000</v>
      </c>
      <c r="M6029" s="90">
        <f>INDEX(Data!H$2:H$6500,MATCH($A6029,Data!$A$2:$A$6500,0))</f>
        <v>0</v>
      </c>
      <c r="N6029" s="90">
        <f>INDEX(Data!I$2:I$6500,MATCH($A6029,Data!$A$2:$A$6500,0))</f>
        <v>0</v>
      </c>
      <c r="O6029" s="83" t="str">
        <f>INDEX(Data!J$2:J$6500,MATCH($A6029,Data!$A$2:$A$6500,0))</f>
        <v>breeding pairs</v>
      </c>
      <c r="P6029" t="str">
        <f>_xlfn.XLOOKUP(B6029,Table3[RefID],Table3[Citation])</f>
        <v>Pierce et al (2015)</v>
      </c>
    </row>
    <row r="6030" spans="1:16" x14ac:dyDescent="0.35">
      <c r="A6030" s="68">
        <v>6028</v>
      </c>
      <c r="B6030" s="69">
        <v>359</v>
      </c>
      <c r="C6030" s="72">
        <v>5164</v>
      </c>
      <c r="D6030" s="70">
        <v>32652</v>
      </c>
      <c r="E6030" t="str">
        <f>INDEX(Table5[EEZ],MATCH(C6030,Table5[Colony_ID],0))</f>
        <v>French Polynesian Exclusive Economic Zone</v>
      </c>
      <c r="F6030" t="str">
        <f>INDEX(Table5[Corrected Island/Colony Name],MATCH('Full Data'!C6030,Table5[Colony_ID],0))</f>
        <v>Temoe Atoll</v>
      </c>
      <c r="G6030" t="str">
        <f>INDEX(Table4[Common_Name],MATCH('Full Data'!D6030,Table4[SpcRecID],0))</f>
        <v>Masked Booby</v>
      </c>
      <c r="H6030" s="83" t="str">
        <f>INDEX(Data!E$2:E$6500,MATCH(A6030,Data!$A$2:$A$6500,0))</f>
        <v>Non-breeding</v>
      </c>
      <c r="I6030" s="90">
        <f>INDEX(Data!P$2:P$6500,MATCH(A6030,Data!$A$2:$A$6500,0))</f>
        <v>2015</v>
      </c>
      <c r="J6030" s="90">
        <f>INDEX(Data!Q$2:Q$6500,MATCH($A6030,Data!$A$2:$A$6500,0))</f>
        <v>2015</v>
      </c>
      <c r="K6030" s="90">
        <f>INDEX(Data!F$2:F$6500,MATCH($A6030,Data!$A$2:$A$6500,0))</f>
        <v>58</v>
      </c>
      <c r="L6030" s="90">
        <f>INDEX(Data!G$2:G$6500,MATCH($A6030,Data!$A$2:$A$6500,0))</f>
        <v>58</v>
      </c>
      <c r="M6030" s="90">
        <f>INDEX(Data!H$2:H$6500,MATCH($A6030,Data!$A$2:$A$6500,0))</f>
        <v>0</v>
      </c>
      <c r="N6030" s="90">
        <f>INDEX(Data!I$2:I$6500,MATCH($A6030,Data!$A$2:$A$6500,0))</f>
        <v>0</v>
      </c>
      <c r="O6030" s="83" t="str">
        <f>INDEX(Data!J$2:J$6500,MATCH($A6030,Data!$A$2:$A$6500,0))</f>
        <v>individuals</v>
      </c>
      <c r="P6030" t="str">
        <f>_xlfn.XLOOKUP(B6030,Table3[RefID],Table3[Citation])</f>
        <v>Pierce et al (2015)</v>
      </c>
    </row>
    <row r="6031" spans="1:16" x14ac:dyDescent="0.35">
      <c r="A6031" s="68">
        <v>6029</v>
      </c>
      <c r="B6031" s="69">
        <v>359</v>
      </c>
      <c r="C6031" s="69">
        <v>5165</v>
      </c>
      <c r="D6031" s="70">
        <v>32652</v>
      </c>
      <c r="E6031" t="str">
        <f>INDEX(Table5[EEZ],MATCH(C6031,Table5[Colony_ID],0))</f>
        <v>French Polynesian Exclusive Economic Zone</v>
      </c>
      <c r="F6031" t="str">
        <f>INDEX(Table5[Corrected Island/Colony Name],MATCH('Full Data'!C6031,Table5[Colony_ID],0))</f>
        <v>Tenararo Atoll</v>
      </c>
      <c r="G6031" t="str">
        <f>INDEX(Table4[Common_Name],MATCH('Full Data'!D6031,Table4[SpcRecID],0))</f>
        <v>Masked Booby</v>
      </c>
      <c r="H6031" s="83" t="str">
        <f>INDEX(Data!E$2:E$6500,MATCH(A6031,Data!$A$2:$A$6500,0))</f>
        <v>Confirmed</v>
      </c>
      <c r="I6031" s="90">
        <f>INDEX(Data!P$2:P$6500,MATCH(A6031,Data!$A$2:$A$6500,0))</f>
        <v>2015</v>
      </c>
      <c r="J6031" s="90">
        <f>INDEX(Data!Q$2:Q$6500,MATCH($A6031,Data!$A$2:$A$6500,0))</f>
        <v>2015</v>
      </c>
      <c r="K6031" s="90">
        <f>INDEX(Data!F$2:F$6500,MATCH($A6031,Data!$A$2:$A$6500,0))</f>
        <v>30</v>
      </c>
      <c r="L6031" s="90">
        <f>INDEX(Data!G$2:G$6500,MATCH($A6031,Data!$A$2:$A$6500,0))</f>
        <v>30</v>
      </c>
      <c r="M6031" s="90">
        <f>INDEX(Data!H$2:H$6500,MATCH($A6031,Data!$A$2:$A$6500,0))</f>
        <v>0</v>
      </c>
      <c r="N6031" s="90">
        <f>INDEX(Data!I$2:I$6500,MATCH($A6031,Data!$A$2:$A$6500,0))</f>
        <v>0</v>
      </c>
      <c r="O6031" s="83" t="str">
        <f>INDEX(Data!J$2:J$6500,MATCH($A6031,Data!$A$2:$A$6500,0))</f>
        <v>breeding pairs</v>
      </c>
      <c r="P6031" t="str">
        <f>_xlfn.XLOOKUP(B6031,Table3[RefID],Table3[Citation])</f>
        <v>Pierce et al (2015)</v>
      </c>
    </row>
    <row r="6032" spans="1:16" x14ac:dyDescent="0.35">
      <c r="A6032" s="68">
        <v>6030</v>
      </c>
      <c r="B6032" s="69">
        <v>359</v>
      </c>
      <c r="C6032" s="72">
        <v>5164</v>
      </c>
      <c r="D6032" s="70">
        <v>3901</v>
      </c>
      <c r="E6032" t="str">
        <f>INDEX(Table5[EEZ],MATCH(C6032,Table5[Colony_ID],0))</f>
        <v>French Polynesian Exclusive Economic Zone</v>
      </c>
      <c r="F6032" t="str">
        <f>INDEX(Table5[Corrected Island/Colony Name],MATCH('Full Data'!C6032,Table5[Colony_ID],0))</f>
        <v>Temoe Atoll</v>
      </c>
      <c r="G6032" t="str">
        <f>INDEX(Table4[Common_Name],MATCH('Full Data'!D6032,Table4[SpcRecID],0))</f>
        <v>Murphy's Petrel</v>
      </c>
      <c r="H6032" s="83" t="str">
        <f>INDEX(Data!E$2:E$6500,MATCH(A6032,Data!$A$2:$A$6500,0))</f>
        <v>Confirmed</v>
      </c>
      <c r="I6032" s="90">
        <f>INDEX(Data!P$2:P$6500,MATCH(A6032,Data!$A$2:$A$6500,0))</f>
        <v>2015</v>
      </c>
      <c r="J6032" s="90">
        <f>INDEX(Data!Q$2:Q$6500,MATCH($A6032,Data!$A$2:$A$6500,0))</f>
        <v>2015</v>
      </c>
      <c r="K6032" s="90">
        <f>INDEX(Data!F$2:F$6500,MATCH($A6032,Data!$A$2:$A$6500,0))</f>
        <v>1150</v>
      </c>
      <c r="L6032" s="90">
        <f>INDEX(Data!G$2:G$6500,MATCH($A6032,Data!$A$2:$A$6500,0))</f>
        <v>1150</v>
      </c>
      <c r="M6032" s="90">
        <f>INDEX(Data!H$2:H$6500,MATCH($A6032,Data!$A$2:$A$6500,0))</f>
        <v>0</v>
      </c>
      <c r="N6032" s="90">
        <f>INDEX(Data!I$2:I$6500,MATCH($A6032,Data!$A$2:$A$6500,0))</f>
        <v>0</v>
      </c>
      <c r="O6032" s="83" t="str">
        <f>INDEX(Data!J$2:J$6500,MATCH($A6032,Data!$A$2:$A$6500,0))</f>
        <v>breeding pairs</v>
      </c>
      <c r="P6032" t="str">
        <f>_xlfn.XLOOKUP(B6032,Table3[RefID],Table3[Citation])</f>
        <v>Pierce et al (2015)</v>
      </c>
    </row>
    <row r="6033" spans="1:16" x14ac:dyDescent="0.35">
      <c r="A6033" s="68">
        <v>6031</v>
      </c>
      <c r="B6033" s="69">
        <v>359</v>
      </c>
      <c r="C6033" s="69">
        <v>5165</v>
      </c>
      <c r="D6033" s="70">
        <v>3901</v>
      </c>
      <c r="E6033" t="str">
        <f>INDEX(Table5[EEZ],MATCH(C6033,Table5[Colony_ID],0))</f>
        <v>French Polynesian Exclusive Economic Zone</v>
      </c>
      <c r="F6033" t="str">
        <f>INDEX(Table5[Corrected Island/Colony Name],MATCH('Full Data'!C6033,Table5[Colony_ID],0))</f>
        <v>Tenararo Atoll</v>
      </c>
      <c r="G6033" t="str">
        <f>INDEX(Table4[Common_Name],MATCH('Full Data'!D6033,Table4[SpcRecID],0))</f>
        <v>Murphy's Petrel</v>
      </c>
      <c r="H6033" s="83" t="str">
        <f>INDEX(Data!E$2:E$6500,MATCH(A6033,Data!$A$2:$A$6500,0))</f>
        <v>Confirmed</v>
      </c>
      <c r="I6033" s="90">
        <f>INDEX(Data!P$2:P$6500,MATCH(A6033,Data!$A$2:$A$6500,0))</f>
        <v>2015</v>
      </c>
      <c r="J6033" s="90">
        <f>INDEX(Data!Q$2:Q$6500,MATCH($A6033,Data!$A$2:$A$6500,0))</f>
        <v>2015</v>
      </c>
      <c r="K6033" s="90">
        <f>INDEX(Data!F$2:F$6500,MATCH($A6033,Data!$A$2:$A$6500,0))</f>
        <v>20</v>
      </c>
      <c r="L6033" s="90">
        <f>INDEX(Data!G$2:G$6500,MATCH($A6033,Data!$A$2:$A$6500,0))</f>
        <v>20</v>
      </c>
      <c r="M6033" s="90">
        <f>INDEX(Data!H$2:H$6500,MATCH($A6033,Data!$A$2:$A$6500,0))</f>
        <v>0</v>
      </c>
      <c r="N6033" s="90">
        <f>INDEX(Data!I$2:I$6500,MATCH($A6033,Data!$A$2:$A$6500,0))</f>
        <v>0</v>
      </c>
      <c r="O6033" s="83" t="str">
        <f>INDEX(Data!J$2:J$6500,MATCH($A6033,Data!$A$2:$A$6500,0))</f>
        <v>breeding pairs</v>
      </c>
      <c r="P6033" t="str">
        <f>_xlfn.XLOOKUP(B6033,Table3[RefID],Table3[Citation])</f>
        <v>Pierce et al (2015)</v>
      </c>
    </row>
    <row r="6034" spans="1:16" x14ac:dyDescent="0.35">
      <c r="A6034" s="68">
        <v>6032</v>
      </c>
      <c r="B6034" s="69">
        <v>359</v>
      </c>
      <c r="C6034" s="69">
        <v>10013</v>
      </c>
      <c r="D6034" s="69">
        <v>3658</v>
      </c>
      <c r="E6034" t="str">
        <f>INDEX(Table5[EEZ],MATCH(C6034,Table5[Colony_ID],0))</f>
        <v>Line Group Exclusive Economic Zone</v>
      </c>
      <c r="F6034" t="str">
        <f>INDEX(Table5[Corrected Island/Colony Name],MATCH('Full Data'!C6034,Table5[Colony_ID],0))</f>
        <v>Malden Island</v>
      </c>
      <c r="G6034" t="str">
        <f>INDEX(Table4[Common_Name],MATCH('Full Data'!D6034,Table4[SpcRecID],0))</f>
        <v>Red-footed Booby</v>
      </c>
      <c r="H6034" s="83" t="str">
        <f>INDEX(Data!E$2:E$6500,MATCH(A6034,Data!$A$2:$A$6500,0))</f>
        <v>confirmed</v>
      </c>
      <c r="I6034" s="90">
        <f>INDEX(Data!P$2:P$6500,MATCH(A6034,Data!$A$2:$A$6500,0))</f>
        <v>2015</v>
      </c>
      <c r="J6034" s="90">
        <f>INDEX(Data!Q$2:Q$6500,MATCH($A6034,Data!$A$2:$A$6500,0))</f>
        <v>2015</v>
      </c>
      <c r="K6034" s="90">
        <f>INDEX(Data!F$2:F$6500,MATCH($A6034,Data!$A$2:$A$6500,0))</f>
        <v>1000</v>
      </c>
      <c r="L6034" s="90">
        <f>INDEX(Data!G$2:G$6500,MATCH($A6034,Data!$A$2:$A$6500,0))</f>
        <v>1000</v>
      </c>
      <c r="M6034" s="90">
        <f>INDEX(Data!H$2:H$6500,MATCH($A6034,Data!$A$2:$A$6500,0))</f>
        <v>0</v>
      </c>
      <c r="N6034" s="90">
        <f>INDEX(Data!I$2:I$6500,MATCH($A6034,Data!$A$2:$A$6500,0))</f>
        <v>0</v>
      </c>
      <c r="O6034" s="83" t="str">
        <f>INDEX(Data!J$2:J$6500,MATCH($A6034,Data!$A$2:$A$6500,0))</f>
        <v>breeding pairs</v>
      </c>
      <c r="P6034" t="str">
        <f>_xlfn.XLOOKUP(B6034,Table3[RefID],Table3[Citation])</f>
        <v>Pierce et al (2015)</v>
      </c>
    </row>
    <row r="6035" spans="1:16" x14ac:dyDescent="0.35">
      <c r="A6035" s="68">
        <v>6033</v>
      </c>
      <c r="B6035" s="69">
        <v>359</v>
      </c>
      <c r="C6035" s="72">
        <v>5164</v>
      </c>
      <c r="D6035" s="69">
        <v>3658</v>
      </c>
      <c r="E6035" t="str">
        <f>INDEX(Table5[EEZ],MATCH(C6035,Table5[Colony_ID],0))</f>
        <v>French Polynesian Exclusive Economic Zone</v>
      </c>
      <c r="F6035" t="str">
        <f>INDEX(Table5[Corrected Island/Colony Name],MATCH('Full Data'!C6035,Table5[Colony_ID],0))</f>
        <v>Temoe Atoll</v>
      </c>
      <c r="G6035" t="str">
        <f>INDEX(Table4[Common_Name],MATCH('Full Data'!D6035,Table4[SpcRecID],0))</f>
        <v>Red-footed Booby</v>
      </c>
      <c r="H6035" s="83" t="str">
        <f>INDEX(Data!E$2:E$6500,MATCH(A6035,Data!$A$2:$A$6500,0))</f>
        <v>Non-breeding</v>
      </c>
      <c r="I6035" s="90">
        <f>INDEX(Data!P$2:P$6500,MATCH(A6035,Data!$A$2:$A$6500,0))</f>
        <v>2015</v>
      </c>
      <c r="J6035" s="90">
        <f>INDEX(Data!Q$2:Q$6500,MATCH($A6035,Data!$A$2:$A$6500,0))</f>
        <v>2015</v>
      </c>
      <c r="K6035" s="90">
        <f>INDEX(Data!F$2:F$6500,MATCH($A6035,Data!$A$2:$A$6500,0))</f>
        <v>189</v>
      </c>
      <c r="L6035" s="90">
        <f>INDEX(Data!G$2:G$6500,MATCH($A6035,Data!$A$2:$A$6500,0))</f>
        <v>189</v>
      </c>
      <c r="M6035" s="90">
        <f>INDEX(Data!H$2:H$6500,MATCH($A6035,Data!$A$2:$A$6500,0))</f>
        <v>0</v>
      </c>
      <c r="N6035" s="90">
        <f>INDEX(Data!I$2:I$6500,MATCH($A6035,Data!$A$2:$A$6500,0))</f>
        <v>0</v>
      </c>
      <c r="O6035" s="83" t="str">
        <f>INDEX(Data!J$2:J$6500,MATCH($A6035,Data!$A$2:$A$6500,0))</f>
        <v>individuals</v>
      </c>
      <c r="P6035" t="str">
        <f>_xlfn.XLOOKUP(B6035,Table3[RefID],Table3[Citation])</f>
        <v>Pierce et al (2015)</v>
      </c>
    </row>
    <row r="6036" spans="1:16" x14ac:dyDescent="0.35">
      <c r="A6036" s="68">
        <v>6034</v>
      </c>
      <c r="B6036" s="69">
        <v>359</v>
      </c>
      <c r="C6036" s="69">
        <v>5165</v>
      </c>
      <c r="D6036" s="69">
        <v>3658</v>
      </c>
      <c r="E6036" t="str">
        <f>INDEX(Table5[EEZ],MATCH(C6036,Table5[Colony_ID],0))</f>
        <v>French Polynesian Exclusive Economic Zone</v>
      </c>
      <c r="F6036" t="str">
        <f>INDEX(Table5[Corrected Island/Colony Name],MATCH('Full Data'!C6036,Table5[Colony_ID],0))</f>
        <v>Tenararo Atoll</v>
      </c>
      <c r="G6036" t="str">
        <f>INDEX(Table4[Common_Name],MATCH('Full Data'!D6036,Table4[SpcRecID],0))</f>
        <v>Red-footed Booby</v>
      </c>
      <c r="H6036" s="83" t="str">
        <f>INDEX(Data!E$2:E$6500,MATCH(A6036,Data!$A$2:$A$6500,0))</f>
        <v>Non-breeding</v>
      </c>
      <c r="I6036" s="90">
        <f>INDEX(Data!P$2:P$6500,MATCH(A6036,Data!$A$2:$A$6500,0))</f>
        <v>2015</v>
      </c>
      <c r="J6036" s="90">
        <f>INDEX(Data!Q$2:Q$6500,MATCH($A6036,Data!$A$2:$A$6500,0))</f>
        <v>2015</v>
      </c>
      <c r="K6036" s="90">
        <f>INDEX(Data!F$2:F$6500,MATCH($A6036,Data!$A$2:$A$6500,0))</f>
        <v>300</v>
      </c>
      <c r="L6036" s="90">
        <f>INDEX(Data!G$2:G$6500,MATCH($A6036,Data!$A$2:$A$6500,0))</f>
        <v>300</v>
      </c>
      <c r="M6036" s="90">
        <f>INDEX(Data!H$2:H$6500,MATCH($A6036,Data!$A$2:$A$6500,0))</f>
        <v>0</v>
      </c>
      <c r="N6036" s="90">
        <f>INDEX(Data!I$2:I$6500,MATCH($A6036,Data!$A$2:$A$6500,0))</f>
        <v>0</v>
      </c>
      <c r="O6036" s="83" t="str">
        <f>INDEX(Data!J$2:J$6500,MATCH($A6036,Data!$A$2:$A$6500,0))</f>
        <v>individuals</v>
      </c>
      <c r="P6036" t="str">
        <f>_xlfn.XLOOKUP(B6036,Table3[RefID],Table3[Citation])</f>
        <v>Pierce et al (2015)</v>
      </c>
    </row>
    <row r="6037" spans="1:16" x14ac:dyDescent="0.35">
      <c r="A6037" s="68">
        <v>6035</v>
      </c>
      <c r="B6037" s="69">
        <v>359</v>
      </c>
      <c r="C6037" s="72">
        <v>5216</v>
      </c>
      <c r="D6037" s="69">
        <v>3658</v>
      </c>
      <c r="E6037" t="str">
        <f>INDEX(Table5[EEZ],MATCH(C6037,Table5[Colony_ID],0))</f>
        <v>French Polynesian Exclusive Economic Zone</v>
      </c>
      <c r="F6037" t="str">
        <f>INDEX(Table5[Corrected Island/Colony Name],MATCH('Full Data'!C6037,Table5[Colony_ID],0))</f>
        <v>Vahanga Atoll</v>
      </c>
      <c r="G6037" t="str">
        <f>INDEX(Table4[Common_Name],MATCH('Full Data'!D6037,Table4[SpcRecID],0))</f>
        <v>Red-footed Booby</v>
      </c>
      <c r="H6037" s="83" t="str">
        <f>INDEX(Data!E$2:E$6500,MATCH(A6037,Data!$A$2:$A$6500,0))</f>
        <v>Non-breeding</v>
      </c>
      <c r="I6037" s="90">
        <f>INDEX(Data!P$2:P$6500,MATCH(A6037,Data!$A$2:$A$6500,0))</f>
        <v>2015</v>
      </c>
      <c r="J6037" s="90">
        <f>INDEX(Data!Q$2:Q$6500,MATCH($A6037,Data!$A$2:$A$6500,0))</f>
        <v>2015</v>
      </c>
      <c r="K6037" s="90">
        <f>INDEX(Data!F$2:F$6500,MATCH($A6037,Data!$A$2:$A$6500,0))</f>
        <v>100</v>
      </c>
      <c r="L6037" s="90">
        <f>INDEX(Data!G$2:G$6500,MATCH($A6037,Data!$A$2:$A$6500,0))</f>
        <v>100</v>
      </c>
      <c r="M6037" s="90">
        <f>INDEX(Data!H$2:H$6500,MATCH($A6037,Data!$A$2:$A$6500,0))</f>
        <v>0</v>
      </c>
      <c r="N6037" s="90">
        <f>INDEX(Data!I$2:I$6500,MATCH($A6037,Data!$A$2:$A$6500,0))</f>
        <v>0</v>
      </c>
      <c r="O6037" s="83" t="str">
        <f>INDEX(Data!J$2:J$6500,MATCH($A6037,Data!$A$2:$A$6500,0))</f>
        <v>individuals</v>
      </c>
      <c r="P6037" t="str">
        <f>_xlfn.XLOOKUP(B6037,Table3[RefID],Table3[Citation])</f>
        <v>Pierce et al (2015)</v>
      </c>
    </row>
    <row r="6038" spans="1:16" x14ac:dyDescent="0.35">
      <c r="A6038" s="68">
        <v>6036</v>
      </c>
      <c r="B6038" s="69">
        <v>359</v>
      </c>
      <c r="C6038" s="69">
        <v>10013</v>
      </c>
      <c r="D6038" s="69">
        <v>3649</v>
      </c>
      <c r="E6038" t="str">
        <f>INDEX(Table5[EEZ],MATCH(C6038,Table5[Colony_ID],0))</f>
        <v>Line Group Exclusive Economic Zone</v>
      </c>
      <c r="F6038" t="str">
        <f>INDEX(Table5[Corrected Island/Colony Name],MATCH('Full Data'!C6038,Table5[Colony_ID],0))</f>
        <v>Malden Island</v>
      </c>
      <c r="G6038" t="str">
        <f>INDEX(Table4[Common_Name],MATCH('Full Data'!D6038,Table4[SpcRecID],0))</f>
        <v>Red-tailed Tropicbird</v>
      </c>
      <c r="H6038" s="83" t="str">
        <f>INDEX(Data!E$2:E$6500,MATCH(A6038,Data!$A$2:$A$6500,0))</f>
        <v>confirmed</v>
      </c>
      <c r="I6038" s="90">
        <f>INDEX(Data!P$2:P$6500,MATCH(A6038,Data!$A$2:$A$6500,0))</f>
        <v>2015</v>
      </c>
      <c r="J6038" s="90">
        <f>INDEX(Data!Q$2:Q$6500,MATCH($A6038,Data!$A$2:$A$6500,0))</f>
        <v>2015</v>
      </c>
      <c r="K6038" s="90">
        <f>INDEX(Data!F$2:F$6500,MATCH($A6038,Data!$A$2:$A$6500,0))</f>
        <v>50</v>
      </c>
      <c r="L6038" s="90">
        <f>INDEX(Data!G$2:G$6500,MATCH($A6038,Data!$A$2:$A$6500,0))</f>
        <v>50</v>
      </c>
      <c r="M6038" s="90">
        <f>INDEX(Data!H$2:H$6500,MATCH($A6038,Data!$A$2:$A$6500,0))</f>
        <v>0</v>
      </c>
      <c r="N6038" s="90">
        <f>INDEX(Data!I$2:I$6500,MATCH($A6038,Data!$A$2:$A$6500,0))</f>
        <v>0</v>
      </c>
      <c r="O6038" s="83" t="str">
        <f>INDEX(Data!J$2:J$6500,MATCH($A6038,Data!$A$2:$A$6500,0))</f>
        <v>breeding pairs</v>
      </c>
      <c r="P6038" t="str">
        <f>_xlfn.XLOOKUP(B6038,Table3[RefID],Table3[Citation])</f>
        <v>Pierce et al (2015)</v>
      </c>
    </row>
    <row r="6039" spans="1:16" x14ac:dyDescent="0.35">
      <c r="A6039" s="68">
        <v>6037</v>
      </c>
      <c r="B6039" s="69">
        <v>359</v>
      </c>
      <c r="C6039" s="72">
        <v>5164</v>
      </c>
      <c r="D6039" s="69">
        <v>3649</v>
      </c>
      <c r="E6039" t="str">
        <f>INDEX(Table5[EEZ],MATCH(C6039,Table5[Colony_ID],0))</f>
        <v>French Polynesian Exclusive Economic Zone</v>
      </c>
      <c r="F6039" t="str">
        <f>INDEX(Table5[Corrected Island/Colony Name],MATCH('Full Data'!C6039,Table5[Colony_ID],0))</f>
        <v>Temoe Atoll</v>
      </c>
      <c r="G6039" t="str">
        <f>INDEX(Table4[Common_Name],MATCH('Full Data'!D6039,Table4[SpcRecID],0))</f>
        <v>Red-tailed Tropicbird</v>
      </c>
      <c r="H6039" s="83" t="str">
        <f>INDEX(Data!E$2:E$6500,MATCH(A6039,Data!$A$2:$A$6500,0))</f>
        <v>Confirmed</v>
      </c>
      <c r="I6039" s="90">
        <f>INDEX(Data!P$2:P$6500,MATCH(A6039,Data!$A$2:$A$6500,0))</f>
        <v>2015</v>
      </c>
      <c r="J6039" s="90">
        <f>INDEX(Data!Q$2:Q$6500,MATCH($A6039,Data!$A$2:$A$6500,0))</f>
        <v>2015</v>
      </c>
      <c r="K6039" s="90">
        <f>INDEX(Data!F$2:F$6500,MATCH($A6039,Data!$A$2:$A$6500,0))</f>
        <v>800</v>
      </c>
      <c r="L6039" s="90">
        <f>INDEX(Data!G$2:G$6500,MATCH($A6039,Data!$A$2:$A$6500,0))</f>
        <v>800</v>
      </c>
      <c r="M6039" s="90">
        <f>INDEX(Data!H$2:H$6500,MATCH($A6039,Data!$A$2:$A$6500,0))</f>
        <v>0</v>
      </c>
      <c r="N6039" s="90">
        <f>INDEX(Data!I$2:I$6500,MATCH($A6039,Data!$A$2:$A$6500,0))</f>
        <v>0</v>
      </c>
      <c r="O6039" s="83" t="str">
        <f>INDEX(Data!J$2:J$6500,MATCH($A6039,Data!$A$2:$A$6500,0))</f>
        <v>breeding pairs</v>
      </c>
      <c r="P6039" t="str">
        <f>_xlfn.XLOOKUP(B6039,Table3[RefID],Table3[Citation])</f>
        <v>Pierce et al (2015)</v>
      </c>
    </row>
    <row r="6040" spans="1:16" x14ac:dyDescent="0.35">
      <c r="A6040" s="68">
        <v>6038</v>
      </c>
      <c r="B6040" s="69">
        <v>359</v>
      </c>
      <c r="C6040" s="69">
        <v>5165</v>
      </c>
      <c r="D6040" s="69">
        <v>3649</v>
      </c>
      <c r="E6040" t="str">
        <f>INDEX(Table5[EEZ],MATCH(C6040,Table5[Colony_ID],0))</f>
        <v>French Polynesian Exclusive Economic Zone</v>
      </c>
      <c r="F6040" t="str">
        <f>INDEX(Table5[Corrected Island/Colony Name],MATCH('Full Data'!C6040,Table5[Colony_ID],0))</f>
        <v>Tenararo Atoll</v>
      </c>
      <c r="G6040" t="str">
        <f>INDEX(Table4[Common_Name],MATCH('Full Data'!D6040,Table4[SpcRecID],0))</f>
        <v>Red-tailed Tropicbird</v>
      </c>
      <c r="H6040" s="83" t="str">
        <f>INDEX(Data!E$2:E$6500,MATCH(A6040,Data!$A$2:$A$6500,0))</f>
        <v>Confirmed</v>
      </c>
      <c r="I6040" s="90">
        <f>INDEX(Data!P$2:P$6500,MATCH(A6040,Data!$A$2:$A$6500,0))</f>
        <v>2015</v>
      </c>
      <c r="J6040" s="90">
        <f>INDEX(Data!Q$2:Q$6500,MATCH($A6040,Data!$A$2:$A$6500,0))</f>
        <v>2015</v>
      </c>
      <c r="K6040" s="90">
        <f>INDEX(Data!F$2:F$6500,MATCH($A6040,Data!$A$2:$A$6500,0))</f>
        <v>800</v>
      </c>
      <c r="L6040" s="90">
        <f>INDEX(Data!G$2:G$6500,MATCH($A6040,Data!$A$2:$A$6500,0))</f>
        <v>800</v>
      </c>
      <c r="M6040" s="90">
        <f>INDEX(Data!H$2:H$6500,MATCH($A6040,Data!$A$2:$A$6500,0))</f>
        <v>0</v>
      </c>
      <c r="N6040" s="90">
        <f>INDEX(Data!I$2:I$6500,MATCH($A6040,Data!$A$2:$A$6500,0))</f>
        <v>0</v>
      </c>
      <c r="O6040" s="83" t="str">
        <f>INDEX(Data!J$2:J$6500,MATCH($A6040,Data!$A$2:$A$6500,0))</f>
        <v>breeding pairs</v>
      </c>
      <c r="P6040" t="str">
        <f>_xlfn.XLOOKUP(B6040,Table3[RefID],Table3[Citation])</f>
        <v>Pierce et al (2015)</v>
      </c>
    </row>
    <row r="6041" spans="1:16" x14ac:dyDescent="0.35">
      <c r="A6041" s="68">
        <v>6039</v>
      </c>
      <c r="B6041" s="69">
        <v>359</v>
      </c>
      <c r="C6041" s="72">
        <v>5216</v>
      </c>
      <c r="D6041" s="69">
        <v>3649</v>
      </c>
      <c r="E6041" t="str">
        <f>INDEX(Table5[EEZ],MATCH(C6041,Table5[Colony_ID],0))</f>
        <v>French Polynesian Exclusive Economic Zone</v>
      </c>
      <c r="F6041" t="str">
        <f>INDEX(Table5[Corrected Island/Colony Name],MATCH('Full Data'!C6041,Table5[Colony_ID],0))</f>
        <v>Vahanga Atoll</v>
      </c>
      <c r="G6041" t="str">
        <f>INDEX(Table4[Common_Name],MATCH('Full Data'!D6041,Table4[SpcRecID],0))</f>
        <v>Red-tailed Tropicbird</v>
      </c>
      <c r="H6041" s="83" t="str">
        <f>INDEX(Data!E$2:E$6500,MATCH(A6041,Data!$A$2:$A$6500,0))</f>
        <v>Confirmed</v>
      </c>
      <c r="I6041" s="90">
        <f>INDEX(Data!P$2:P$6500,MATCH(A6041,Data!$A$2:$A$6500,0))</f>
        <v>2015</v>
      </c>
      <c r="J6041" s="90">
        <f>INDEX(Data!Q$2:Q$6500,MATCH($A6041,Data!$A$2:$A$6500,0))</f>
        <v>2015</v>
      </c>
      <c r="K6041" s="90">
        <f>INDEX(Data!F$2:F$6500,MATCH($A6041,Data!$A$2:$A$6500,0))</f>
        <v>10</v>
      </c>
      <c r="L6041" s="90">
        <f>INDEX(Data!G$2:G$6500,MATCH($A6041,Data!$A$2:$A$6500,0))</f>
        <v>10</v>
      </c>
      <c r="M6041" s="90">
        <f>INDEX(Data!H$2:H$6500,MATCH($A6041,Data!$A$2:$A$6500,0))</f>
        <v>0</v>
      </c>
      <c r="N6041" s="90">
        <f>INDEX(Data!I$2:I$6500,MATCH($A6041,Data!$A$2:$A$6500,0))</f>
        <v>0</v>
      </c>
      <c r="O6041" s="83" t="str">
        <f>INDEX(Data!J$2:J$6500,MATCH($A6041,Data!$A$2:$A$6500,0))</f>
        <v>breeding pairs</v>
      </c>
      <c r="P6041" t="str">
        <f>_xlfn.XLOOKUP(B6041,Table3[RefID],Table3[Citation])</f>
        <v>Pierce et al (2015)</v>
      </c>
    </row>
    <row r="6042" spans="1:16" x14ac:dyDescent="0.35">
      <c r="A6042" s="68">
        <v>6040</v>
      </c>
      <c r="B6042" s="69">
        <v>359</v>
      </c>
      <c r="C6042" s="69">
        <v>10013</v>
      </c>
      <c r="D6042" s="69">
        <v>3288</v>
      </c>
      <c r="E6042" t="str">
        <f>INDEX(Table5[EEZ],MATCH(C6042,Table5[Colony_ID],0))</f>
        <v>Line Group Exclusive Economic Zone</v>
      </c>
      <c r="F6042" t="str">
        <f>INDEX(Table5[Corrected Island/Colony Name],MATCH('Full Data'!C6042,Table5[Colony_ID],0))</f>
        <v>Malden Island</v>
      </c>
      <c r="G6042" t="str">
        <f>INDEX(Table4[Common_Name],MATCH('Full Data'!D6042,Table4[SpcRecID],0))</f>
        <v>Sooty Tern</v>
      </c>
      <c r="H6042" s="83" t="str">
        <f>INDEX(Data!E$2:E$6500,MATCH(A6042,Data!$A$2:$A$6500,0))</f>
        <v>confirmed</v>
      </c>
      <c r="I6042" s="90">
        <f>INDEX(Data!P$2:P$6500,MATCH(A6042,Data!$A$2:$A$6500,0))</f>
        <v>2015</v>
      </c>
      <c r="J6042" s="90">
        <f>INDEX(Data!Q$2:Q$6500,MATCH($A6042,Data!$A$2:$A$6500,0))</f>
        <v>2015</v>
      </c>
      <c r="K6042" s="90">
        <f>INDEX(Data!F$2:F$6500,MATCH($A6042,Data!$A$2:$A$6500,0))</f>
        <v>150000</v>
      </c>
      <c r="L6042" s="90">
        <f>INDEX(Data!G$2:G$6500,MATCH($A6042,Data!$A$2:$A$6500,0))</f>
        <v>200000</v>
      </c>
      <c r="M6042" s="90">
        <f>INDEX(Data!H$2:H$6500,MATCH($A6042,Data!$A$2:$A$6500,0))</f>
        <v>0</v>
      </c>
      <c r="N6042" s="90">
        <f>INDEX(Data!I$2:I$6500,MATCH($A6042,Data!$A$2:$A$6500,0))</f>
        <v>0</v>
      </c>
      <c r="O6042" s="83" t="str">
        <f>INDEX(Data!J$2:J$6500,MATCH($A6042,Data!$A$2:$A$6500,0))</f>
        <v>breeding pairs</v>
      </c>
      <c r="P6042" t="str">
        <f>_xlfn.XLOOKUP(B6042,Table3[RefID],Table3[Citation])</f>
        <v>Pierce et al (2015)</v>
      </c>
    </row>
    <row r="6043" spans="1:16" x14ac:dyDescent="0.35">
      <c r="A6043" s="68">
        <v>6041</v>
      </c>
      <c r="B6043" s="69">
        <v>359</v>
      </c>
      <c r="C6043" s="69">
        <v>5165</v>
      </c>
      <c r="D6043" s="69">
        <v>3288</v>
      </c>
      <c r="E6043" t="str">
        <f>INDEX(Table5[EEZ],MATCH(C6043,Table5[Colony_ID],0))</f>
        <v>French Polynesian Exclusive Economic Zone</v>
      </c>
      <c r="F6043" t="str">
        <f>INDEX(Table5[Corrected Island/Colony Name],MATCH('Full Data'!C6043,Table5[Colony_ID],0))</f>
        <v>Tenararo Atoll</v>
      </c>
      <c r="G6043" t="str">
        <f>INDEX(Table4[Common_Name],MATCH('Full Data'!D6043,Table4[SpcRecID],0))</f>
        <v>Sooty Tern</v>
      </c>
      <c r="H6043" s="83" t="str">
        <f>INDEX(Data!E$2:E$6500,MATCH(A6043,Data!$A$2:$A$6500,0))</f>
        <v>Non-breeding</v>
      </c>
      <c r="I6043" s="90">
        <f>INDEX(Data!P$2:P$6500,MATCH(A6043,Data!$A$2:$A$6500,0))</f>
        <v>2015</v>
      </c>
      <c r="J6043" s="90">
        <f>INDEX(Data!Q$2:Q$6500,MATCH($A6043,Data!$A$2:$A$6500,0))</f>
        <v>2015</v>
      </c>
      <c r="K6043" s="90">
        <f>INDEX(Data!F$2:F$6500,MATCH($A6043,Data!$A$2:$A$6500,0))</f>
        <v>10</v>
      </c>
      <c r="L6043" s="90">
        <f>INDEX(Data!G$2:G$6500,MATCH($A6043,Data!$A$2:$A$6500,0))</f>
        <v>10</v>
      </c>
      <c r="M6043" s="90">
        <f>INDEX(Data!H$2:H$6500,MATCH($A6043,Data!$A$2:$A$6500,0))</f>
        <v>0</v>
      </c>
      <c r="N6043" s="90">
        <f>INDEX(Data!I$2:I$6500,MATCH($A6043,Data!$A$2:$A$6500,0))</f>
        <v>0</v>
      </c>
      <c r="O6043" s="83" t="str">
        <f>INDEX(Data!J$2:J$6500,MATCH($A6043,Data!$A$2:$A$6500,0))</f>
        <v>individuals</v>
      </c>
      <c r="P6043" t="str">
        <f>_xlfn.XLOOKUP(B6043,Table3[RefID],Table3[Citation])</f>
        <v>Pierce et al (2015)</v>
      </c>
    </row>
    <row r="6044" spans="1:16" x14ac:dyDescent="0.35">
      <c r="A6044" s="68">
        <v>6042</v>
      </c>
      <c r="B6044" s="69">
        <v>359</v>
      </c>
      <c r="C6044" s="72">
        <v>5164</v>
      </c>
      <c r="D6044" s="69">
        <v>3298</v>
      </c>
      <c r="E6044" t="str">
        <f>INDEX(Table5[EEZ],MATCH(C6044,Table5[Colony_ID],0))</f>
        <v>French Polynesian Exclusive Economic Zone</v>
      </c>
      <c r="F6044" t="str">
        <f>INDEX(Table5[Corrected Island/Colony Name],MATCH('Full Data'!C6044,Table5[Colony_ID],0))</f>
        <v>Temoe Atoll</v>
      </c>
      <c r="G6044" t="str">
        <f>INDEX(Table4[Common_Name],MATCH('Full Data'!D6044,Table4[SpcRecID],0))</f>
        <v>Common White Tern</v>
      </c>
      <c r="H6044" s="83" t="str">
        <f>INDEX(Data!E$2:E$6500,MATCH(A6044,Data!$A$2:$A$6500,0))</f>
        <v>Non-breeding</v>
      </c>
      <c r="I6044" s="90">
        <f>INDEX(Data!P$2:P$6500,MATCH(A6044,Data!$A$2:$A$6500,0))</f>
        <v>2015</v>
      </c>
      <c r="J6044" s="90">
        <f>INDEX(Data!Q$2:Q$6500,MATCH($A6044,Data!$A$2:$A$6500,0))</f>
        <v>2015</v>
      </c>
      <c r="K6044" s="90">
        <f>INDEX(Data!F$2:F$6500,MATCH($A6044,Data!$A$2:$A$6500,0))</f>
        <v>160</v>
      </c>
      <c r="L6044" s="90">
        <f>INDEX(Data!G$2:G$6500,MATCH($A6044,Data!$A$2:$A$6500,0))</f>
        <v>160</v>
      </c>
      <c r="M6044" s="90">
        <f>INDEX(Data!H$2:H$6500,MATCH($A6044,Data!$A$2:$A$6500,0))</f>
        <v>0</v>
      </c>
      <c r="N6044" s="90">
        <f>INDEX(Data!I$2:I$6500,MATCH($A6044,Data!$A$2:$A$6500,0))</f>
        <v>0</v>
      </c>
      <c r="O6044" s="83" t="str">
        <f>INDEX(Data!J$2:J$6500,MATCH($A6044,Data!$A$2:$A$6500,0))</f>
        <v>individuals</v>
      </c>
      <c r="P6044" t="str">
        <f>_xlfn.XLOOKUP(B6044,Table3[RefID],Table3[Citation])</f>
        <v>Pierce et al (2015)</v>
      </c>
    </row>
    <row r="6045" spans="1:16" x14ac:dyDescent="0.35">
      <c r="A6045" s="68">
        <v>6043</v>
      </c>
      <c r="B6045" s="69">
        <v>359</v>
      </c>
      <c r="C6045" s="69">
        <v>5165</v>
      </c>
      <c r="D6045" s="69">
        <v>3298</v>
      </c>
      <c r="E6045" t="str">
        <f>INDEX(Table5[EEZ],MATCH(C6045,Table5[Colony_ID],0))</f>
        <v>French Polynesian Exclusive Economic Zone</v>
      </c>
      <c r="F6045" t="str">
        <f>INDEX(Table5[Corrected Island/Colony Name],MATCH('Full Data'!C6045,Table5[Colony_ID],0))</f>
        <v>Tenararo Atoll</v>
      </c>
      <c r="G6045" t="str">
        <f>INDEX(Table4[Common_Name],MATCH('Full Data'!D6045,Table4[SpcRecID],0))</f>
        <v>Common White Tern</v>
      </c>
      <c r="H6045" s="83" t="str">
        <f>INDEX(Data!E$2:E$6500,MATCH(A6045,Data!$A$2:$A$6500,0))</f>
        <v>Non-breeding</v>
      </c>
      <c r="I6045" s="90">
        <f>INDEX(Data!P$2:P$6500,MATCH(A6045,Data!$A$2:$A$6500,0))</f>
        <v>2015</v>
      </c>
      <c r="J6045" s="90">
        <f>INDEX(Data!Q$2:Q$6500,MATCH($A6045,Data!$A$2:$A$6500,0))</f>
        <v>2015</v>
      </c>
      <c r="K6045" s="90">
        <f>INDEX(Data!F$2:F$6500,MATCH($A6045,Data!$A$2:$A$6500,0))</f>
        <v>100</v>
      </c>
      <c r="L6045" s="90">
        <f>INDEX(Data!G$2:G$6500,MATCH($A6045,Data!$A$2:$A$6500,0))</f>
        <v>100</v>
      </c>
      <c r="M6045" s="90">
        <f>INDEX(Data!H$2:H$6500,MATCH($A6045,Data!$A$2:$A$6500,0))</f>
        <v>0</v>
      </c>
      <c r="N6045" s="90">
        <f>INDEX(Data!I$2:I$6500,MATCH($A6045,Data!$A$2:$A$6500,0))</f>
        <v>0</v>
      </c>
      <c r="O6045" s="83" t="str">
        <f>INDEX(Data!J$2:J$6500,MATCH($A6045,Data!$A$2:$A$6500,0))</f>
        <v>individuals</v>
      </c>
      <c r="P6045" t="str">
        <f>_xlfn.XLOOKUP(B6045,Table3[RefID],Table3[Citation])</f>
        <v>Pierce et al (2015)</v>
      </c>
    </row>
    <row r="6046" spans="1:16" x14ac:dyDescent="0.35">
      <c r="A6046" s="68">
        <v>6044</v>
      </c>
      <c r="B6046" s="69">
        <v>359</v>
      </c>
      <c r="C6046" s="72">
        <v>5216</v>
      </c>
      <c r="D6046" s="69">
        <v>3298</v>
      </c>
      <c r="E6046" t="str">
        <f>INDEX(Table5[EEZ],MATCH(C6046,Table5[Colony_ID],0))</f>
        <v>French Polynesian Exclusive Economic Zone</v>
      </c>
      <c r="F6046" t="str">
        <f>INDEX(Table5[Corrected Island/Colony Name],MATCH('Full Data'!C6046,Table5[Colony_ID],0))</f>
        <v>Vahanga Atoll</v>
      </c>
      <c r="G6046" t="str">
        <f>INDEX(Table4[Common_Name],MATCH('Full Data'!D6046,Table4[SpcRecID],0))</f>
        <v>Common White Tern</v>
      </c>
      <c r="H6046" s="83" t="str">
        <f>INDEX(Data!E$2:E$6500,MATCH(A6046,Data!$A$2:$A$6500,0))</f>
        <v>Non-breeding</v>
      </c>
      <c r="I6046" s="90">
        <f>INDEX(Data!P$2:P$6500,MATCH(A6046,Data!$A$2:$A$6500,0))</f>
        <v>2015</v>
      </c>
      <c r="J6046" s="90">
        <f>INDEX(Data!Q$2:Q$6500,MATCH($A6046,Data!$A$2:$A$6500,0))</f>
        <v>2015</v>
      </c>
      <c r="K6046" s="90">
        <f>INDEX(Data!F$2:F$6500,MATCH($A6046,Data!$A$2:$A$6500,0))</f>
        <v>100</v>
      </c>
      <c r="L6046" s="90">
        <f>INDEX(Data!G$2:G$6500,MATCH($A6046,Data!$A$2:$A$6500,0))</f>
        <v>100</v>
      </c>
      <c r="M6046" s="90">
        <f>INDEX(Data!H$2:H$6500,MATCH($A6046,Data!$A$2:$A$6500,0))</f>
        <v>0</v>
      </c>
      <c r="N6046" s="90">
        <f>INDEX(Data!I$2:I$6500,MATCH($A6046,Data!$A$2:$A$6500,0))</f>
        <v>0</v>
      </c>
      <c r="O6046" s="83" t="str">
        <f>INDEX(Data!J$2:J$6500,MATCH($A6046,Data!$A$2:$A$6500,0))</f>
        <v>individuals</v>
      </c>
      <c r="P6046" t="str">
        <f>_xlfn.XLOOKUP(B6046,Table3[RefID],Table3[Citation])</f>
        <v>Pierce et al (2015)</v>
      </c>
    </row>
    <row r="6047" spans="1:16" x14ac:dyDescent="0.35">
      <c r="A6047" s="68">
        <v>6045</v>
      </c>
      <c r="B6047" s="69">
        <v>360</v>
      </c>
      <c r="C6047" s="69">
        <v>21002</v>
      </c>
      <c r="D6047" s="70">
        <v>1016817</v>
      </c>
      <c r="E6047" t="str">
        <f>INDEX(Table5[EEZ],MATCH(C6047,Table5[Colony_ID],0))</f>
        <v>Samoa Exclusive Economic Zone</v>
      </c>
      <c r="F6047" t="str">
        <f>INDEX(Table5[Corrected Island/Colony Name],MATCH('Full Data'!C6047,Table5[Colony_ID],0))</f>
        <v>Nu-utele</v>
      </c>
      <c r="G6047" t="str">
        <f>INDEX(Table4[Common_Name],MATCH('Full Data'!D6047,Table4[SpcRecID],0))</f>
        <v>Blue Noddy</v>
      </c>
      <c r="H6047" s="83" t="str">
        <f>INDEX(Data!E$2:E$6500,MATCH(A6047,Data!$A$2:$A$6500,0))</f>
        <v>Probable</v>
      </c>
      <c r="I6047" s="90">
        <f>INDEX(Data!P$2:P$6500,MATCH(A6047,Data!$A$2:$A$6500,0))</f>
        <v>2015</v>
      </c>
      <c r="J6047" s="90">
        <f>INDEX(Data!Q$2:Q$6500,MATCH($A6047,Data!$A$2:$A$6500,0))</f>
        <v>2015</v>
      </c>
      <c r="K6047" s="90">
        <f>INDEX(Data!F$2:F$6500,MATCH($A6047,Data!$A$2:$A$6500,0))</f>
        <v>0</v>
      </c>
      <c r="L6047" s="90">
        <f>INDEX(Data!G$2:G$6500,MATCH($A6047,Data!$A$2:$A$6500,0))</f>
        <v>0</v>
      </c>
      <c r="M6047" s="90">
        <f>INDEX(Data!H$2:H$6500,MATCH($A6047,Data!$A$2:$A$6500,0))</f>
        <v>0</v>
      </c>
      <c r="N6047" s="90">
        <f>INDEX(Data!I$2:I$6500,MATCH($A6047,Data!$A$2:$A$6500,0))</f>
        <v>0</v>
      </c>
      <c r="O6047" s="83">
        <f>INDEX(Data!J$2:J$6500,MATCH($A6047,Data!$A$2:$A$6500,0))</f>
        <v>0</v>
      </c>
      <c r="P6047" t="str">
        <f>_xlfn.XLOOKUP(B6047,Table3[RefID],Table3[Citation])</f>
        <v>Serra &amp; Tipama'a (2015)</v>
      </c>
    </row>
    <row r="6048" spans="1:16" x14ac:dyDescent="0.35">
      <c r="A6048" s="68">
        <v>6046</v>
      </c>
      <c r="B6048" s="69">
        <v>360</v>
      </c>
      <c r="C6048" s="69">
        <v>21002</v>
      </c>
      <c r="D6048" s="69">
        <v>3659</v>
      </c>
      <c r="E6048" t="str">
        <f>INDEX(Table5[EEZ],MATCH(C6048,Table5[Colony_ID],0))</f>
        <v>Samoa Exclusive Economic Zone</v>
      </c>
      <c r="F6048" t="str">
        <f>INDEX(Table5[Corrected Island/Colony Name],MATCH('Full Data'!C6048,Table5[Colony_ID],0))</f>
        <v>Nu-utele</v>
      </c>
      <c r="G6048" t="str">
        <f>INDEX(Table4[Common_Name],MATCH('Full Data'!D6048,Table4[SpcRecID],0))</f>
        <v>Brown Booby</v>
      </c>
      <c r="H6048" s="83" t="str">
        <f>INDEX(Data!E$2:E$6500,MATCH(A6048,Data!$A$2:$A$6500,0))</f>
        <v>Confirmed</v>
      </c>
      <c r="I6048" s="90">
        <f>INDEX(Data!P$2:P$6500,MATCH(A6048,Data!$A$2:$A$6500,0))</f>
        <v>2015</v>
      </c>
      <c r="J6048" s="90">
        <f>INDEX(Data!Q$2:Q$6500,MATCH($A6048,Data!$A$2:$A$6500,0))</f>
        <v>2015</v>
      </c>
      <c r="K6048" s="90">
        <f>INDEX(Data!F$2:F$6500,MATCH($A6048,Data!$A$2:$A$6500,0))</f>
        <v>0</v>
      </c>
      <c r="L6048" s="90">
        <f>INDEX(Data!G$2:G$6500,MATCH($A6048,Data!$A$2:$A$6500,0))</f>
        <v>0</v>
      </c>
      <c r="M6048" s="90">
        <f>INDEX(Data!H$2:H$6500,MATCH($A6048,Data!$A$2:$A$6500,0))</f>
        <v>0</v>
      </c>
      <c r="N6048" s="90">
        <f>INDEX(Data!I$2:I$6500,MATCH($A6048,Data!$A$2:$A$6500,0))</f>
        <v>0</v>
      </c>
      <c r="O6048" s="83">
        <f>INDEX(Data!J$2:J$6500,MATCH($A6048,Data!$A$2:$A$6500,0))</f>
        <v>0</v>
      </c>
      <c r="P6048" t="str">
        <f>_xlfn.XLOOKUP(B6048,Table3[RefID],Table3[Citation])</f>
        <v>Serra &amp; Tipama'a (2015)</v>
      </c>
    </row>
    <row r="6049" spans="1:16" x14ac:dyDescent="0.35">
      <c r="A6049" s="68">
        <v>6047</v>
      </c>
      <c r="B6049" s="69">
        <v>360</v>
      </c>
      <c r="C6049" s="69">
        <v>21002</v>
      </c>
      <c r="D6049" s="69">
        <v>3294</v>
      </c>
      <c r="E6049" t="str">
        <f>INDEX(Table5[EEZ],MATCH(C6049,Table5[Colony_ID],0))</f>
        <v>Samoa Exclusive Economic Zone</v>
      </c>
      <c r="F6049" t="str">
        <f>INDEX(Table5[Corrected Island/Colony Name],MATCH('Full Data'!C6049,Table5[Colony_ID],0))</f>
        <v>Nu-utele</v>
      </c>
      <c r="G6049" t="str">
        <f>INDEX(Table4[Common_Name],MATCH('Full Data'!D6049,Table4[SpcRecID],0))</f>
        <v>Brown Noddy</v>
      </c>
      <c r="H6049" s="83" t="str">
        <f>INDEX(Data!E$2:E$6500,MATCH(A6049,Data!$A$2:$A$6500,0))</f>
        <v>Probable</v>
      </c>
      <c r="I6049" s="90">
        <f>INDEX(Data!P$2:P$6500,MATCH(A6049,Data!$A$2:$A$6500,0))</f>
        <v>2015</v>
      </c>
      <c r="J6049" s="90">
        <f>INDEX(Data!Q$2:Q$6500,MATCH($A6049,Data!$A$2:$A$6500,0))</f>
        <v>2015</v>
      </c>
      <c r="K6049" s="90">
        <f>INDEX(Data!F$2:F$6500,MATCH($A6049,Data!$A$2:$A$6500,0))</f>
        <v>0</v>
      </c>
      <c r="L6049" s="90">
        <f>INDEX(Data!G$2:G$6500,MATCH($A6049,Data!$A$2:$A$6500,0))</f>
        <v>0</v>
      </c>
      <c r="M6049" s="90">
        <f>INDEX(Data!H$2:H$6500,MATCH($A6049,Data!$A$2:$A$6500,0))</f>
        <v>0</v>
      </c>
      <c r="N6049" s="90">
        <f>INDEX(Data!I$2:I$6500,MATCH($A6049,Data!$A$2:$A$6500,0))</f>
        <v>0</v>
      </c>
      <c r="O6049" s="83">
        <f>INDEX(Data!J$2:J$6500,MATCH($A6049,Data!$A$2:$A$6500,0))</f>
        <v>0</v>
      </c>
      <c r="P6049" t="str">
        <f>_xlfn.XLOOKUP(B6049,Table3[RefID],Table3[Citation])</f>
        <v>Serra &amp; Tipama'a (2015)</v>
      </c>
    </row>
    <row r="6050" spans="1:16" x14ac:dyDescent="0.35">
      <c r="A6050" s="68">
        <v>6048</v>
      </c>
      <c r="B6050" s="69">
        <v>360</v>
      </c>
      <c r="C6050" s="69">
        <v>21002</v>
      </c>
      <c r="D6050" s="69">
        <v>3298</v>
      </c>
      <c r="E6050" t="str">
        <f>INDEX(Table5[EEZ],MATCH(C6050,Table5[Colony_ID],0))</f>
        <v>Samoa Exclusive Economic Zone</v>
      </c>
      <c r="F6050" t="str">
        <f>INDEX(Table5[Corrected Island/Colony Name],MATCH('Full Data'!C6050,Table5[Colony_ID],0))</f>
        <v>Nu-utele</v>
      </c>
      <c r="G6050" t="str">
        <f>INDEX(Table4[Common_Name],MATCH('Full Data'!D6050,Table4[SpcRecID],0))</f>
        <v>Common White Tern</v>
      </c>
      <c r="H6050" s="83" t="str">
        <f>INDEX(Data!E$2:E$6500,MATCH(A6050,Data!$A$2:$A$6500,0))</f>
        <v>Probable</v>
      </c>
      <c r="I6050" s="90">
        <f>INDEX(Data!P$2:P$6500,MATCH(A6050,Data!$A$2:$A$6500,0))</f>
        <v>2015</v>
      </c>
      <c r="J6050" s="90">
        <f>INDEX(Data!Q$2:Q$6500,MATCH($A6050,Data!$A$2:$A$6500,0))</f>
        <v>2015</v>
      </c>
      <c r="K6050" s="90">
        <f>INDEX(Data!F$2:F$6500,MATCH($A6050,Data!$A$2:$A$6500,0))</f>
        <v>0</v>
      </c>
      <c r="L6050" s="90">
        <f>INDEX(Data!G$2:G$6500,MATCH($A6050,Data!$A$2:$A$6500,0))</f>
        <v>0</v>
      </c>
      <c r="M6050" s="90">
        <f>INDEX(Data!H$2:H$6500,MATCH($A6050,Data!$A$2:$A$6500,0))</f>
        <v>0</v>
      </c>
      <c r="N6050" s="90">
        <f>INDEX(Data!I$2:I$6500,MATCH($A6050,Data!$A$2:$A$6500,0))</f>
        <v>0</v>
      </c>
      <c r="O6050" s="83">
        <f>INDEX(Data!J$2:J$6500,MATCH($A6050,Data!$A$2:$A$6500,0))</f>
        <v>0</v>
      </c>
      <c r="P6050" t="str">
        <f>_xlfn.XLOOKUP(B6050,Table3[RefID],Table3[Citation])</f>
        <v>Serra &amp; Tipama'a (2015)</v>
      </c>
    </row>
    <row r="6051" spans="1:16" x14ac:dyDescent="0.35">
      <c r="A6051" s="68">
        <v>6049</v>
      </c>
      <c r="B6051" s="69">
        <v>360</v>
      </c>
      <c r="C6051" s="69">
        <v>21001</v>
      </c>
      <c r="D6051" s="70">
        <v>3845</v>
      </c>
      <c r="E6051" t="str">
        <f>INDEX(Table5[EEZ],MATCH(C6051,Table5[Colony_ID],0))</f>
        <v>Samoa Exclusive Economic Zone</v>
      </c>
      <c r="F6051" t="str">
        <f>INDEX(Table5[Corrected Island/Colony Name],MATCH('Full Data'!C6051,Table5[Colony_ID],0))</f>
        <v>Nu-ulua</v>
      </c>
      <c r="G6051" t="str">
        <f>INDEX(Table4[Common_Name],MATCH('Full Data'!D6051,Table4[SpcRecID],0))</f>
        <v>Great Frigatebird</v>
      </c>
      <c r="H6051" s="83" t="str">
        <f>INDEX(Data!E$2:E$6500,MATCH(A6051,Data!$A$2:$A$6500,0))</f>
        <v>Confirmed</v>
      </c>
      <c r="I6051" s="90">
        <f>INDEX(Data!P$2:P$6500,MATCH(A6051,Data!$A$2:$A$6500,0))</f>
        <v>2015</v>
      </c>
      <c r="J6051" s="90">
        <f>INDEX(Data!Q$2:Q$6500,MATCH($A6051,Data!$A$2:$A$6500,0))</f>
        <v>2015</v>
      </c>
      <c r="K6051" s="90">
        <f>INDEX(Data!F$2:F$6500,MATCH($A6051,Data!$A$2:$A$6500,0))</f>
        <v>100</v>
      </c>
      <c r="L6051" s="90">
        <f>INDEX(Data!G$2:G$6500,MATCH($A6051,Data!$A$2:$A$6500,0))</f>
        <v>100</v>
      </c>
      <c r="M6051" s="90">
        <f>INDEX(Data!H$2:H$6500,MATCH($A6051,Data!$A$2:$A$6500,0))</f>
        <v>0</v>
      </c>
      <c r="N6051" s="90">
        <f>INDEX(Data!I$2:I$6500,MATCH($A6051,Data!$A$2:$A$6500,0))</f>
        <v>0</v>
      </c>
      <c r="O6051" s="83" t="str">
        <f>INDEX(Data!J$2:J$6500,MATCH($A6051,Data!$A$2:$A$6500,0))</f>
        <v>individuals</v>
      </c>
      <c r="P6051" t="str">
        <f>_xlfn.XLOOKUP(B6051,Table3[RefID],Table3[Citation])</f>
        <v>Serra &amp; Tipama'a (2015)</v>
      </c>
    </row>
    <row r="6052" spans="1:16" x14ac:dyDescent="0.35">
      <c r="A6052" s="68">
        <v>6050</v>
      </c>
      <c r="B6052" s="69">
        <v>360</v>
      </c>
      <c r="C6052" s="69">
        <v>21002</v>
      </c>
      <c r="D6052" s="69">
        <v>3658</v>
      </c>
      <c r="E6052" t="str">
        <f>INDEX(Table5[EEZ],MATCH(C6052,Table5[Colony_ID],0))</f>
        <v>Samoa Exclusive Economic Zone</v>
      </c>
      <c r="F6052" t="str">
        <f>INDEX(Table5[Corrected Island/Colony Name],MATCH('Full Data'!C6052,Table5[Colony_ID],0))</f>
        <v>Nu-utele</v>
      </c>
      <c r="G6052" t="str">
        <f>INDEX(Table4[Common_Name],MATCH('Full Data'!D6052,Table4[SpcRecID],0))</f>
        <v>Red-footed Booby</v>
      </c>
      <c r="H6052" s="83" t="str">
        <f>INDEX(Data!E$2:E$6500,MATCH(A6052,Data!$A$2:$A$6500,0))</f>
        <v>Confirmed</v>
      </c>
      <c r="I6052" s="90">
        <f>INDEX(Data!P$2:P$6500,MATCH(A6052,Data!$A$2:$A$6500,0))</f>
        <v>2015</v>
      </c>
      <c r="J6052" s="90">
        <f>INDEX(Data!Q$2:Q$6500,MATCH($A6052,Data!$A$2:$A$6500,0))</f>
        <v>2015</v>
      </c>
      <c r="K6052" s="90">
        <f>INDEX(Data!F$2:F$6500,MATCH($A6052,Data!$A$2:$A$6500,0))</f>
        <v>0</v>
      </c>
      <c r="L6052" s="90">
        <f>INDEX(Data!G$2:G$6500,MATCH($A6052,Data!$A$2:$A$6500,0))</f>
        <v>0</v>
      </c>
      <c r="M6052" s="90">
        <f>INDEX(Data!H$2:H$6500,MATCH($A6052,Data!$A$2:$A$6500,0))</f>
        <v>0</v>
      </c>
      <c r="N6052" s="90">
        <f>INDEX(Data!I$2:I$6500,MATCH($A6052,Data!$A$2:$A$6500,0))</f>
        <v>0</v>
      </c>
      <c r="O6052" s="83">
        <f>INDEX(Data!J$2:J$6500,MATCH($A6052,Data!$A$2:$A$6500,0))</f>
        <v>0</v>
      </c>
      <c r="P6052" t="str">
        <f>_xlfn.XLOOKUP(B6052,Table3[RefID],Table3[Citation])</f>
        <v>Serra &amp; Tipama'a (2015)</v>
      </c>
    </row>
    <row r="6053" spans="1:16" x14ac:dyDescent="0.35">
      <c r="A6053" s="68">
        <v>6051</v>
      </c>
      <c r="B6053" s="69">
        <v>361</v>
      </c>
      <c r="C6053" s="69">
        <v>13000</v>
      </c>
      <c r="D6053" s="69">
        <v>3295</v>
      </c>
      <c r="E6053" t="str">
        <f>INDEX(Table5[EEZ],MATCH(C6053,Table5[Colony_ID],0))</f>
        <v>Nauruan Exclusive Economic Zone</v>
      </c>
      <c r="F6053" t="str">
        <f>INDEX(Table5[Corrected Island/Colony Name],MATCH('Full Data'!C6053,Table5[Colony_ID],0))</f>
        <v>Nauru</v>
      </c>
      <c r="G6053" t="str">
        <f>INDEX(Table4[Common_Name],MATCH('Full Data'!D6053,Table4[SpcRecID],0))</f>
        <v>Black Noddy</v>
      </c>
      <c r="H6053" s="83" t="str">
        <f>INDEX(Data!E$2:E$6500,MATCH(A6053,Data!$A$2:$A$6500,0))</f>
        <v>confirmed</v>
      </c>
      <c r="I6053" s="90">
        <f>INDEX(Data!P$2:P$6500,MATCH(A6053,Data!$A$2:$A$6500,0))</f>
        <v>2013</v>
      </c>
      <c r="J6053" s="90">
        <f>INDEX(Data!Q$2:Q$6500,MATCH($A6053,Data!$A$2:$A$6500,0))</f>
        <v>2013</v>
      </c>
      <c r="K6053" s="90">
        <f>INDEX(Data!F$2:F$6500,MATCH($A6053,Data!$A$2:$A$6500,0))</f>
        <v>252</v>
      </c>
      <c r="L6053" s="90">
        <f>INDEX(Data!G$2:G$6500,MATCH($A6053,Data!$A$2:$A$6500,0))</f>
        <v>252</v>
      </c>
      <c r="M6053" s="90">
        <f>INDEX(Data!H$2:H$6500,MATCH($A6053,Data!$A$2:$A$6500,0))</f>
        <v>0</v>
      </c>
      <c r="N6053" s="90">
        <f>INDEX(Data!I$2:I$6500,MATCH($A6053,Data!$A$2:$A$6500,0))</f>
        <v>0</v>
      </c>
      <c r="O6053" s="83" t="str">
        <f>INDEX(Data!J$2:J$6500,MATCH($A6053,Data!$A$2:$A$6500,0))</f>
        <v>mature individuals</v>
      </c>
      <c r="P6053" t="str">
        <f>_xlfn.XLOOKUP(B6053,Table3[RefID],Table3[Citation])</f>
        <v>Stirnemann (2015)</v>
      </c>
    </row>
    <row r="6054" spans="1:16" x14ac:dyDescent="0.35">
      <c r="A6054" s="68">
        <v>6052</v>
      </c>
      <c r="B6054" s="69">
        <v>361</v>
      </c>
      <c r="C6054" s="69">
        <v>13000</v>
      </c>
      <c r="D6054" s="69">
        <v>3294</v>
      </c>
      <c r="E6054" t="str">
        <f>INDEX(Table5[EEZ],MATCH(C6054,Table5[Colony_ID],0))</f>
        <v>Nauruan Exclusive Economic Zone</v>
      </c>
      <c r="F6054" t="str">
        <f>INDEX(Table5[Corrected Island/Colony Name],MATCH('Full Data'!C6054,Table5[Colony_ID],0))</f>
        <v>Nauru</v>
      </c>
      <c r="G6054" t="str">
        <f>INDEX(Table4[Common_Name],MATCH('Full Data'!D6054,Table4[SpcRecID],0))</f>
        <v>Brown Noddy</v>
      </c>
      <c r="H6054" s="83" t="str">
        <f>INDEX(Data!E$2:E$6500,MATCH(A6054,Data!$A$2:$A$6500,0))</f>
        <v>confirmed</v>
      </c>
      <c r="I6054" s="90">
        <f>INDEX(Data!P$2:P$6500,MATCH(A6054,Data!$A$2:$A$6500,0))</f>
        <v>2013</v>
      </c>
      <c r="J6054" s="90">
        <f>INDEX(Data!Q$2:Q$6500,MATCH($A6054,Data!$A$2:$A$6500,0))</f>
        <v>2013</v>
      </c>
      <c r="K6054" s="90">
        <f>INDEX(Data!F$2:F$6500,MATCH($A6054,Data!$A$2:$A$6500,0))</f>
        <v>50</v>
      </c>
      <c r="L6054" s="90">
        <f>INDEX(Data!G$2:G$6500,MATCH($A6054,Data!$A$2:$A$6500,0))</f>
        <v>100</v>
      </c>
      <c r="M6054" s="90">
        <f>INDEX(Data!H$2:H$6500,MATCH($A6054,Data!$A$2:$A$6500,0))</f>
        <v>0</v>
      </c>
      <c r="N6054" s="90">
        <f>INDEX(Data!I$2:I$6500,MATCH($A6054,Data!$A$2:$A$6500,0))</f>
        <v>0</v>
      </c>
      <c r="O6054" s="83" t="str">
        <f>INDEX(Data!J$2:J$6500,MATCH($A6054,Data!$A$2:$A$6500,0))</f>
        <v>mature individuals</v>
      </c>
      <c r="P6054" t="str">
        <f>_xlfn.XLOOKUP(B6054,Table3[RefID],Table3[Citation])</f>
        <v>Stirnemann (2015)</v>
      </c>
    </row>
    <row r="6055" spans="1:16" x14ac:dyDescent="0.35">
      <c r="A6055" s="68">
        <v>6053</v>
      </c>
      <c r="B6055" s="69">
        <v>361</v>
      </c>
      <c r="C6055" s="69">
        <v>13000</v>
      </c>
      <c r="D6055" s="69">
        <v>3298</v>
      </c>
      <c r="E6055" t="str">
        <f>INDEX(Table5[EEZ],MATCH(C6055,Table5[Colony_ID],0))</f>
        <v>Nauruan Exclusive Economic Zone</v>
      </c>
      <c r="F6055" t="str">
        <f>INDEX(Table5[Corrected Island/Colony Name],MATCH('Full Data'!C6055,Table5[Colony_ID],0))</f>
        <v>Nauru</v>
      </c>
      <c r="G6055" t="str">
        <f>INDEX(Table4[Common_Name],MATCH('Full Data'!D6055,Table4[SpcRecID],0))</f>
        <v>Common White Tern</v>
      </c>
      <c r="H6055" s="83" t="str">
        <f>INDEX(Data!E$2:E$6500,MATCH(A6055,Data!$A$2:$A$6500,0))</f>
        <v>confirmed</v>
      </c>
      <c r="I6055" s="90">
        <f>INDEX(Data!P$2:P$6500,MATCH(A6055,Data!$A$2:$A$6500,0))</f>
        <v>2013</v>
      </c>
      <c r="J6055" s="90">
        <f>INDEX(Data!Q$2:Q$6500,MATCH($A6055,Data!$A$2:$A$6500,0))</f>
        <v>2013</v>
      </c>
      <c r="K6055" s="90">
        <f>INDEX(Data!F$2:F$6500,MATCH($A6055,Data!$A$2:$A$6500,0))</f>
        <v>0</v>
      </c>
      <c r="L6055" s="90">
        <f>INDEX(Data!G$2:G$6500,MATCH($A6055,Data!$A$2:$A$6500,0))</f>
        <v>0</v>
      </c>
      <c r="M6055" s="90">
        <f>INDEX(Data!H$2:H$6500,MATCH($A6055,Data!$A$2:$A$6500,0))</f>
        <v>0</v>
      </c>
      <c r="N6055" s="90">
        <f>INDEX(Data!I$2:I$6500,MATCH($A6055,Data!$A$2:$A$6500,0))</f>
        <v>0</v>
      </c>
      <c r="O6055" s="83">
        <f>INDEX(Data!J$2:J$6500,MATCH($A6055,Data!$A$2:$A$6500,0))</f>
        <v>0</v>
      </c>
      <c r="P6055" t="str">
        <f>_xlfn.XLOOKUP(B6055,Table3[RefID],Table3[Citation])</f>
        <v>Stirnemann (2015)</v>
      </c>
    </row>
    <row r="6056" spans="1:16" x14ac:dyDescent="0.35">
      <c r="A6056" s="68">
        <v>6054</v>
      </c>
      <c r="B6056" s="69">
        <v>361</v>
      </c>
      <c r="C6056" s="69">
        <v>13000</v>
      </c>
      <c r="D6056" s="69">
        <v>3650</v>
      </c>
      <c r="E6056" t="str">
        <f>INDEX(Table5[EEZ],MATCH(C6056,Table5[Colony_ID],0))</f>
        <v>Nauruan Exclusive Economic Zone</v>
      </c>
      <c r="F6056" t="str">
        <f>INDEX(Table5[Corrected Island/Colony Name],MATCH('Full Data'!C6056,Table5[Colony_ID],0))</f>
        <v>Nauru</v>
      </c>
      <c r="G6056" t="str">
        <f>INDEX(Table4[Common_Name],MATCH('Full Data'!D6056,Table4[SpcRecID],0))</f>
        <v>White-tailed Tropicbird</v>
      </c>
      <c r="H6056" s="83" t="str">
        <f>INDEX(Data!E$2:E$6500,MATCH(A6056,Data!$A$2:$A$6500,0))</f>
        <v>Confirmed</v>
      </c>
      <c r="I6056" s="90">
        <f>INDEX(Data!P$2:P$6500,MATCH(A6056,Data!$A$2:$A$6500,0))</f>
        <v>2013</v>
      </c>
      <c r="J6056" s="90">
        <f>INDEX(Data!Q$2:Q$6500,MATCH($A6056,Data!$A$2:$A$6500,0))</f>
        <v>2013</v>
      </c>
      <c r="K6056" s="90">
        <f>INDEX(Data!F$2:F$6500,MATCH($A6056,Data!$A$2:$A$6500,0))</f>
        <v>2</v>
      </c>
      <c r="L6056" s="90">
        <f>INDEX(Data!G$2:G$6500,MATCH($A6056,Data!$A$2:$A$6500,0))</f>
        <v>3</v>
      </c>
      <c r="M6056" s="90">
        <f>INDEX(Data!H$2:H$6500,MATCH($A6056,Data!$A$2:$A$6500,0))</f>
        <v>0</v>
      </c>
      <c r="N6056" s="90">
        <f>INDEX(Data!I$2:I$6500,MATCH($A6056,Data!$A$2:$A$6500,0))</f>
        <v>0</v>
      </c>
      <c r="O6056" s="83" t="str">
        <f>INDEX(Data!J$2:J$6500,MATCH($A6056,Data!$A$2:$A$6500,0))</f>
        <v>mature individuals</v>
      </c>
      <c r="P6056" t="str">
        <f>_xlfn.XLOOKUP(B6056,Table3[RefID],Table3[Citation])</f>
        <v>Stirnemann (2015)</v>
      </c>
    </row>
    <row r="6057" spans="1:16" x14ac:dyDescent="0.35">
      <c r="A6057" s="68">
        <v>6055</v>
      </c>
      <c r="B6057" s="69">
        <v>362</v>
      </c>
      <c r="C6057" s="69">
        <v>4006</v>
      </c>
      <c r="D6057" s="69">
        <v>3890</v>
      </c>
      <c r="E6057" t="str">
        <f>INDEX(Table5[EEZ],MATCH(C6057,Table5[Colony_ID],0))</f>
        <v>Fijian Exclusive Economic Zone</v>
      </c>
      <c r="F6057" t="str">
        <f>INDEX(Table5[Corrected Island/Colony Name],MATCH('Full Data'!C6057,Table5[Colony_ID],0))</f>
        <v>Gau</v>
      </c>
      <c r="G6057" t="str">
        <f>INDEX(Table4[Common_Name],MATCH('Full Data'!D6057,Table4[SpcRecID],0))</f>
        <v>Collared Petrel</v>
      </c>
      <c r="H6057" s="83" t="str">
        <f>INDEX(Data!E$2:E$6500,MATCH(A6057,Data!$A$2:$A$6500,0))</f>
        <v>Probable</v>
      </c>
      <c r="I6057" s="90">
        <f>INDEX(Data!P$2:P$6500,MATCH(A6057,Data!$A$2:$A$6500,0))</f>
        <v>2010</v>
      </c>
      <c r="J6057" s="90">
        <f>INDEX(Data!Q$2:Q$6500,MATCH($A6057,Data!$A$2:$A$6500,0))</f>
        <v>2010</v>
      </c>
      <c r="K6057" s="90">
        <f>INDEX(Data!F$2:F$6500,MATCH($A6057,Data!$A$2:$A$6500,0))</f>
        <v>0</v>
      </c>
      <c r="L6057" s="90">
        <f>INDEX(Data!G$2:G$6500,MATCH($A6057,Data!$A$2:$A$6500,0))</f>
        <v>0</v>
      </c>
      <c r="M6057" s="90">
        <f>INDEX(Data!H$2:H$6500,MATCH($A6057,Data!$A$2:$A$6500,0))</f>
        <v>0</v>
      </c>
      <c r="N6057" s="90">
        <f>INDEX(Data!I$2:I$6500,MATCH($A6057,Data!$A$2:$A$6500,0))</f>
        <v>0</v>
      </c>
      <c r="O6057" s="83">
        <f>INDEX(Data!J$2:J$6500,MATCH($A6057,Data!$A$2:$A$6500,0))</f>
        <v>0</v>
      </c>
      <c r="P6057" t="str">
        <f>_xlfn.XLOOKUP(B6057,Table3[RefID],Table3[Citation])</f>
        <v>O'Brien (2016)</v>
      </c>
    </row>
    <row r="6058" spans="1:16" x14ac:dyDescent="0.35">
      <c r="A6058" s="68">
        <v>6056</v>
      </c>
      <c r="B6058" s="69">
        <v>362</v>
      </c>
      <c r="C6058" s="69">
        <v>4015</v>
      </c>
      <c r="D6058" s="69">
        <v>3890</v>
      </c>
      <c r="E6058" t="str">
        <f>INDEX(Table5[EEZ],MATCH(C6058,Table5[Colony_ID],0))</f>
        <v>Fijian Exclusive Economic Zone</v>
      </c>
      <c r="F6058" t="str">
        <f>INDEX(Table5[Corrected Island/Colony Name],MATCH('Full Data'!C6058,Table5[Colony_ID],0))</f>
        <v>Kadavu</v>
      </c>
      <c r="G6058" t="str">
        <f>INDEX(Table4[Common_Name],MATCH('Full Data'!D6058,Table4[SpcRecID],0))</f>
        <v>Collared Petrel</v>
      </c>
      <c r="H6058" s="83" t="str">
        <f>INDEX(Data!E$2:E$6500,MATCH(A6058,Data!$A$2:$A$6500,0))</f>
        <v>Potential Breeding</v>
      </c>
      <c r="I6058" s="90">
        <f>INDEX(Data!P$2:P$6500,MATCH(A6058,Data!$A$2:$A$6500,0))</f>
        <v>2011</v>
      </c>
      <c r="J6058" s="90">
        <f>INDEX(Data!Q$2:Q$6500,MATCH($A6058,Data!$A$2:$A$6500,0))</f>
        <v>2012</v>
      </c>
      <c r="K6058" s="90">
        <f>INDEX(Data!F$2:F$6500,MATCH($A6058,Data!$A$2:$A$6500,0))</f>
        <v>0</v>
      </c>
      <c r="L6058" s="90">
        <f>INDEX(Data!G$2:G$6500,MATCH($A6058,Data!$A$2:$A$6500,0))</f>
        <v>0</v>
      </c>
      <c r="M6058" s="90">
        <f>INDEX(Data!H$2:H$6500,MATCH($A6058,Data!$A$2:$A$6500,0))</f>
        <v>0</v>
      </c>
      <c r="N6058" s="90">
        <f>INDEX(Data!I$2:I$6500,MATCH($A6058,Data!$A$2:$A$6500,0))</f>
        <v>0</v>
      </c>
      <c r="O6058" s="83">
        <f>INDEX(Data!J$2:J$6500,MATCH($A6058,Data!$A$2:$A$6500,0))</f>
        <v>0</v>
      </c>
      <c r="P6058" t="str">
        <f>_xlfn.XLOOKUP(B6058,Table3[RefID],Table3[Citation])</f>
        <v>O'Brien (2016)</v>
      </c>
    </row>
    <row r="6059" spans="1:16" x14ac:dyDescent="0.35">
      <c r="A6059" s="68">
        <v>6057</v>
      </c>
      <c r="B6059" s="69">
        <v>362</v>
      </c>
      <c r="C6059" s="69">
        <v>4019</v>
      </c>
      <c r="D6059" s="69">
        <v>3890</v>
      </c>
      <c r="E6059" t="str">
        <f>INDEX(Table5[EEZ],MATCH(C6059,Table5[Colony_ID],0))</f>
        <v>Fijian Exclusive Economic Zone</v>
      </c>
      <c r="F6059" t="str">
        <f>INDEX(Table5[Corrected Island/Colony Name],MATCH('Full Data'!C6059,Table5[Colony_ID],0))</f>
        <v>Koro</v>
      </c>
      <c r="G6059" t="str">
        <f>INDEX(Table4[Common_Name],MATCH('Full Data'!D6059,Table4[SpcRecID],0))</f>
        <v>Collared Petrel</v>
      </c>
      <c r="H6059" s="83" t="str">
        <f>INDEX(Data!E$2:E$6500,MATCH(A6059,Data!$A$2:$A$6500,0))</f>
        <v>Potential Breeding</v>
      </c>
      <c r="I6059" s="90">
        <f>INDEX(Data!P$2:P$6500,MATCH(A6059,Data!$A$2:$A$6500,0))</f>
        <v>2011</v>
      </c>
      <c r="J6059" s="90">
        <f>INDEX(Data!Q$2:Q$6500,MATCH($A6059,Data!$A$2:$A$6500,0))</f>
        <v>2011</v>
      </c>
      <c r="K6059" s="90">
        <f>INDEX(Data!F$2:F$6500,MATCH($A6059,Data!$A$2:$A$6500,0))</f>
        <v>0</v>
      </c>
      <c r="L6059" s="90">
        <f>INDEX(Data!G$2:G$6500,MATCH($A6059,Data!$A$2:$A$6500,0))</f>
        <v>0</v>
      </c>
      <c r="M6059" s="90">
        <f>INDEX(Data!H$2:H$6500,MATCH($A6059,Data!$A$2:$A$6500,0))</f>
        <v>0</v>
      </c>
      <c r="N6059" s="90">
        <f>INDEX(Data!I$2:I$6500,MATCH($A6059,Data!$A$2:$A$6500,0))</f>
        <v>0</v>
      </c>
      <c r="O6059" s="83">
        <f>INDEX(Data!J$2:J$6500,MATCH($A6059,Data!$A$2:$A$6500,0))</f>
        <v>0</v>
      </c>
      <c r="P6059" t="str">
        <f>_xlfn.XLOOKUP(B6059,Table3[RefID],Table3[Citation])</f>
        <v>O'Brien (2016)</v>
      </c>
    </row>
    <row r="6060" spans="1:16" x14ac:dyDescent="0.35">
      <c r="A6060" s="68">
        <v>6058</v>
      </c>
      <c r="B6060" s="69">
        <v>362</v>
      </c>
      <c r="C6060" s="69">
        <v>4029</v>
      </c>
      <c r="D6060" s="69">
        <v>3890</v>
      </c>
      <c r="E6060" t="str">
        <f>INDEX(Table5[EEZ],MATCH(C6060,Table5[Colony_ID],0))</f>
        <v>Fijian Exclusive Economic Zone</v>
      </c>
      <c r="F6060" t="str">
        <f>INDEX(Table5[Corrected Island/Colony Name],MATCH('Full Data'!C6060,Table5[Colony_ID],0))</f>
        <v>Matuku</v>
      </c>
      <c r="G6060" t="str">
        <f>INDEX(Table4[Common_Name],MATCH('Full Data'!D6060,Table4[SpcRecID],0))</f>
        <v>Collared Petrel</v>
      </c>
      <c r="H6060" s="83" t="str">
        <f>INDEX(Data!E$2:E$6500,MATCH(A6060,Data!$A$2:$A$6500,0))</f>
        <v>Potential Breeding</v>
      </c>
      <c r="I6060" s="90">
        <f>INDEX(Data!P$2:P$6500,MATCH(A6060,Data!$A$2:$A$6500,0))</f>
        <v>2011</v>
      </c>
      <c r="J6060" s="90">
        <f>INDEX(Data!Q$2:Q$6500,MATCH($A6060,Data!$A$2:$A$6500,0))</f>
        <v>2011</v>
      </c>
      <c r="K6060" s="90">
        <f>INDEX(Data!F$2:F$6500,MATCH($A6060,Data!$A$2:$A$6500,0))</f>
        <v>0</v>
      </c>
      <c r="L6060" s="90">
        <f>INDEX(Data!G$2:G$6500,MATCH($A6060,Data!$A$2:$A$6500,0))</f>
        <v>0</v>
      </c>
      <c r="M6060" s="90">
        <f>INDEX(Data!H$2:H$6500,MATCH($A6060,Data!$A$2:$A$6500,0))</f>
        <v>0</v>
      </c>
      <c r="N6060" s="90">
        <f>INDEX(Data!I$2:I$6500,MATCH($A6060,Data!$A$2:$A$6500,0))</f>
        <v>0</v>
      </c>
      <c r="O6060" s="83">
        <f>INDEX(Data!J$2:J$6500,MATCH($A6060,Data!$A$2:$A$6500,0))</f>
        <v>0</v>
      </c>
      <c r="P6060" t="str">
        <f>_xlfn.XLOOKUP(B6060,Table3[RefID],Table3[Citation])</f>
        <v>O'Brien (2016)</v>
      </c>
    </row>
    <row r="6061" spans="1:16" x14ac:dyDescent="0.35">
      <c r="A6061" s="68">
        <v>6059</v>
      </c>
      <c r="B6061" s="69">
        <v>362</v>
      </c>
      <c r="C6061" s="69">
        <v>4030</v>
      </c>
      <c r="D6061" s="69">
        <v>3890</v>
      </c>
      <c r="E6061" t="str">
        <f>INDEX(Table5[EEZ],MATCH(C6061,Table5[Colony_ID],0))</f>
        <v>Fijian Exclusive Economic Zone</v>
      </c>
      <c r="F6061" t="str">
        <f>INDEX(Table5[Corrected Island/Colony Name],MATCH('Full Data'!C6061,Table5[Colony_ID],0))</f>
        <v>Moala</v>
      </c>
      <c r="G6061" t="str">
        <f>INDEX(Table4[Common_Name],MATCH('Full Data'!D6061,Table4[SpcRecID],0))</f>
        <v>Collared Petrel</v>
      </c>
      <c r="H6061" s="83" t="str">
        <f>INDEX(Data!E$2:E$6500,MATCH(A6061,Data!$A$2:$A$6500,0))</f>
        <v>Potential Breeding</v>
      </c>
      <c r="I6061" s="90">
        <f>INDEX(Data!P$2:P$6500,MATCH(A6061,Data!$A$2:$A$6500,0))</f>
        <v>2011</v>
      </c>
      <c r="J6061" s="90">
        <f>INDEX(Data!Q$2:Q$6500,MATCH($A6061,Data!$A$2:$A$6500,0))</f>
        <v>2011</v>
      </c>
      <c r="K6061" s="90">
        <f>INDEX(Data!F$2:F$6500,MATCH($A6061,Data!$A$2:$A$6500,0))</f>
        <v>0</v>
      </c>
      <c r="L6061" s="90">
        <f>INDEX(Data!G$2:G$6500,MATCH($A6061,Data!$A$2:$A$6500,0))</f>
        <v>0</v>
      </c>
      <c r="M6061" s="90">
        <f>INDEX(Data!H$2:H$6500,MATCH($A6061,Data!$A$2:$A$6500,0))</f>
        <v>0</v>
      </c>
      <c r="N6061" s="90">
        <f>INDEX(Data!I$2:I$6500,MATCH($A6061,Data!$A$2:$A$6500,0))</f>
        <v>0</v>
      </c>
      <c r="O6061" s="83">
        <f>INDEX(Data!J$2:J$6500,MATCH($A6061,Data!$A$2:$A$6500,0))</f>
        <v>0</v>
      </c>
      <c r="P6061" t="str">
        <f>_xlfn.XLOOKUP(B6061,Table3[RefID],Table3[Citation])</f>
        <v>O'Brien (2016)</v>
      </c>
    </row>
    <row r="6062" spans="1:16" x14ac:dyDescent="0.35">
      <c r="A6062" s="68">
        <v>6060</v>
      </c>
      <c r="B6062" s="69">
        <v>362</v>
      </c>
      <c r="C6062" s="69">
        <v>4058</v>
      </c>
      <c r="D6062" s="69">
        <v>3890</v>
      </c>
      <c r="E6062" t="str">
        <f>INDEX(Table5[EEZ],MATCH(C6062,Table5[Colony_ID],0))</f>
        <v>Fijian Exclusive Economic Zone</v>
      </c>
      <c r="F6062" t="str">
        <f>INDEX(Table5[Corrected Island/Colony Name],MATCH('Full Data'!C6062,Table5[Colony_ID],0))</f>
        <v>Totoya</v>
      </c>
      <c r="G6062" t="str">
        <f>INDEX(Table4[Common_Name],MATCH('Full Data'!D6062,Table4[SpcRecID],0))</f>
        <v>Collared Petrel</v>
      </c>
      <c r="H6062" s="83" t="str">
        <f>INDEX(Data!E$2:E$6500,MATCH(A6062,Data!$A$2:$A$6500,0))</f>
        <v>Potential Breeding</v>
      </c>
      <c r="I6062" s="90">
        <f>INDEX(Data!P$2:P$6500,MATCH(A6062,Data!$A$2:$A$6500,0))</f>
        <v>2011</v>
      </c>
      <c r="J6062" s="90">
        <f>INDEX(Data!Q$2:Q$6500,MATCH($A6062,Data!$A$2:$A$6500,0))</f>
        <v>2011</v>
      </c>
      <c r="K6062" s="90">
        <f>INDEX(Data!F$2:F$6500,MATCH($A6062,Data!$A$2:$A$6500,0))</f>
        <v>0</v>
      </c>
      <c r="L6062" s="90">
        <f>INDEX(Data!G$2:G$6500,MATCH($A6062,Data!$A$2:$A$6500,0))</f>
        <v>0</v>
      </c>
      <c r="M6062" s="90">
        <f>INDEX(Data!H$2:H$6500,MATCH($A6062,Data!$A$2:$A$6500,0))</f>
        <v>0</v>
      </c>
      <c r="N6062" s="90">
        <f>INDEX(Data!I$2:I$6500,MATCH($A6062,Data!$A$2:$A$6500,0))</f>
        <v>0</v>
      </c>
      <c r="O6062" s="83">
        <f>INDEX(Data!J$2:J$6500,MATCH($A6062,Data!$A$2:$A$6500,0))</f>
        <v>0</v>
      </c>
      <c r="P6062" t="str">
        <f>_xlfn.XLOOKUP(B6062,Table3[RefID],Table3[Citation])</f>
        <v>O'Brien (2016)</v>
      </c>
    </row>
    <row r="6063" spans="1:16" x14ac:dyDescent="0.35">
      <c r="A6063" s="68">
        <v>6061</v>
      </c>
      <c r="B6063" s="69">
        <v>363</v>
      </c>
      <c r="C6063" s="69">
        <v>21005</v>
      </c>
      <c r="D6063" s="69">
        <v>3650</v>
      </c>
      <c r="E6063" t="str">
        <f>INDEX(Table5[EEZ],MATCH(C6063,Table5[Colony_ID],0))</f>
        <v>Samoa Exclusive Economic Zone</v>
      </c>
      <c r="F6063" t="str">
        <f>INDEX(Table5[Corrected Island/Colony Name],MATCH('Full Data'!C6063,Table5[Colony_ID],0))</f>
        <v>Savaii</v>
      </c>
      <c r="G6063" t="str">
        <f>INDEX(Table4[Common_Name],MATCH('Full Data'!D6063,Table4[SpcRecID],0))</f>
        <v>White-tailed Tropicbird</v>
      </c>
      <c r="H6063" s="83" t="str">
        <f>INDEX(Data!E$2:E$6500,MATCH(A6063,Data!$A$2:$A$6500,0))</f>
        <v>Probable</v>
      </c>
      <c r="I6063" s="90">
        <f>INDEX(Data!P$2:P$6500,MATCH(A6063,Data!$A$2:$A$6500,0))</f>
        <v>2012</v>
      </c>
      <c r="J6063" s="90">
        <f>INDEX(Data!Q$2:Q$6500,MATCH($A6063,Data!$A$2:$A$6500,0))</f>
        <v>2016</v>
      </c>
      <c r="K6063" s="90">
        <f>INDEX(Data!F$2:F$6500,MATCH($A6063,Data!$A$2:$A$6500,0))</f>
        <v>0</v>
      </c>
      <c r="L6063" s="90">
        <f>INDEX(Data!G$2:G$6500,MATCH($A6063,Data!$A$2:$A$6500,0))</f>
        <v>0</v>
      </c>
      <c r="M6063" s="90">
        <f>INDEX(Data!H$2:H$6500,MATCH($A6063,Data!$A$2:$A$6500,0))</f>
        <v>0</v>
      </c>
      <c r="N6063" s="90">
        <f>INDEX(Data!I$2:I$6500,MATCH($A6063,Data!$A$2:$A$6500,0))</f>
        <v>0</v>
      </c>
      <c r="O6063" s="83">
        <f>INDEX(Data!J$2:J$6500,MATCH($A6063,Data!$A$2:$A$6500,0))</f>
        <v>0</v>
      </c>
      <c r="P6063" t="str">
        <f>_xlfn.XLOOKUP(B6063,Table3[RefID],Table3[Citation])</f>
        <v>O'Brien &amp; Masibalavu (2017)</v>
      </c>
    </row>
    <row r="6064" spans="1:16" x14ac:dyDescent="0.35">
      <c r="A6064" s="68">
        <v>6062</v>
      </c>
      <c r="B6064" s="69">
        <v>363</v>
      </c>
      <c r="C6064" s="69">
        <v>21005</v>
      </c>
      <c r="D6064" s="69">
        <v>3650</v>
      </c>
      <c r="E6064" t="str">
        <f>INDEX(Table5[EEZ],MATCH(C6064,Table5[Colony_ID],0))</f>
        <v>Samoa Exclusive Economic Zone</v>
      </c>
      <c r="F6064" t="str">
        <f>INDEX(Table5[Corrected Island/Colony Name],MATCH('Full Data'!C6064,Table5[Colony_ID],0))</f>
        <v>Savaii</v>
      </c>
      <c r="G6064" t="str">
        <f>INDEX(Table4[Common_Name],MATCH('Full Data'!D6064,Table4[SpcRecID],0))</f>
        <v>White-tailed Tropicbird</v>
      </c>
      <c r="H6064" s="83" t="str">
        <f>INDEX(Data!E$2:E$6500,MATCH(A6064,Data!$A$2:$A$6500,0))</f>
        <v>Probable</v>
      </c>
      <c r="I6064" s="90">
        <f>INDEX(Data!P$2:P$6500,MATCH(A6064,Data!$A$2:$A$6500,0))</f>
        <v>2012</v>
      </c>
      <c r="J6064" s="90">
        <f>INDEX(Data!Q$2:Q$6500,MATCH($A6064,Data!$A$2:$A$6500,0))</f>
        <v>2016</v>
      </c>
      <c r="K6064" s="90">
        <f>INDEX(Data!F$2:F$6500,MATCH($A6064,Data!$A$2:$A$6500,0))</f>
        <v>0</v>
      </c>
      <c r="L6064" s="90">
        <f>INDEX(Data!G$2:G$6500,MATCH($A6064,Data!$A$2:$A$6500,0))</f>
        <v>0</v>
      </c>
      <c r="M6064" s="90">
        <f>INDEX(Data!H$2:H$6500,MATCH($A6064,Data!$A$2:$A$6500,0))</f>
        <v>0</v>
      </c>
      <c r="N6064" s="90">
        <f>INDEX(Data!I$2:I$6500,MATCH($A6064,Data!$A$2:$A$6500,0))</f>
        <v>0</v>
      </c>
      <c r="O6064" s="83">
        <f>INDEX(Data!J$2:J$6500,MATCH($A6064,Data!$A$2:$A$6500,0))</f>
        <v>0</v>
      </c>
      <c r="P6064" t="str">
        <f>_xlfn.XLOOKUP(B6064,Table3[RefID],Table3[Citation])</f>
        <v>O'Brien &amp; Masibalavu (2017)</v>
      </c>
    </row>
    <row r="6065" spans="1:16" x14ac:dyDescent="0.35">
      <c r="A6065" s="68">
        <v>6063</v>
      </c>
      <c r="B6065" s="69">
        <v>363</v>
      </c>
      <c r="C6065" s="69">
        <v>21005</v>
      </c>
      <c r="D6065" s="69">
        <v>3650</v>
      </c>
      <c r="E6065" t="str">
        <f>INDEX(Table5[EEZ],MATCH(C6065,Table5[Colony_ID],0))</f>
        <v>Samoa Exclusive Economic Zone</v>
      </c>
      <c r="F6065" t="str">
        <f>INDEX(Table5[Corrected Island/Colony Name],MATCH('Full Data'!C6065,Table5[Colony_ID],0))</f>
        <v>Savaii</v>
      </c>
      <c r="G6065" t="str">
        <f>INDEX(Table4[Common_Name],MATCH('Full Data'!D6065,Table4[SpcRecID],0))</f>
        <v>White-tailed Tropicbird</v>
      </c>
      <c r="H6065" s="83" t="str">
        <f>INDEX(Data!E$2:E$6500,MATCH(A6065,Data!$A$2:$A$6500,0))</f>
        <v>Probable</v>
      </c>
      <c r="I6065" s="90">
        <f>INDEX(Data!P$2:P$6500,MATCH(A6065,Data!$A$2:$A$6500,0))</f>
        <v>2012</v>
      </c>
      <c r="J6065" s="90">
        <f>INDEX(Data!Q$2:Q$6500,MATCH($A6065,Data!$A$2:$A$6500,0))</f>
        <v>2016</v>
      </c>
      <c r="K6065" s="90">
        <f>INDEX(Data!F$2:F$6500,MATCH($A6065,Data!$A$2:$A$6500,0))</f>
        <v>0</v>
      </c>
      <c r="L6065" s="90">
        <f>INDEX(Data!G$2:G$6500,MATCH($A6065,Data!$A$2:$A$6500,0))</f>
        <v>0</v>
      </c>
      <c r="M6065" s="90">
        <f>INDEX(Data!H$2:H$6500,MATCH($A6065,Data!$A$2:$A$6500,0))</f>
        <v>0</v>
      </c>
      <c r="N6065" s="90">
        <f>INDEX(Data!I$2:I$6500,MATCH($A6065,Data!$A$2:$A$6500,0))</f>
        <v>0</v>
      </c>
      <c r="O6065" s="83">
        <f>INDEX(Data!J$2:J$6500,MATCH($A6065,Data!$A$2:$A$6500,0))</f>
        <v>0</v>
      </c>
      <c r="P6065" t="str">
        <f>_xlfn.XLOOKUP(B6065,Table3[RefID],Table3[Citation])</f>
        <v>O'Brien &amp; Masibalavu (2017)</v>
      </c>
    </row>
    <row r="6066" spans="1:16" x14ac:dyDescent="0.35">
      <c r="A6066" s="68">
        <v>6064</v>
      </c>
      <c r="B6066" s="69">
        <v>364</v>
      </c>
      <c r="C6066" s="69">
        <v>10012</v>
      </c>
      <c r="D6066" s="69">
        <v>3893</v>
      </c>
      <c r="E6066" t="str">
        <f>INDEX(Table5[EEZ],MATCH(C6066,Table5[Colony_ID],0))</f>
        <v>Line Group Exclusive Economic Zone</v>
      </c>
      <c r="F6066" t="str">
        <f>INDEX(Table5[Corrected Island/Colony Name],MATCH('Full Data'!C6066,Table5[Colony_ID],0))</f>
        <v>Kiritimati</v>
      </c>
      <c r="G6066" t="str">
        <f>INDEX(Table4[Common_Name],MATCH('Full Data'!D6066,Table4[SpcRecID],0))</f>
        <v>Phoenix Petrel</v>
      </c>
      <c r="H6066" s="83" t="str">
        <f>INDEX(Data!E$2:E$6500,MATCH(A6066,Data!$A$2:$A$6500,0))</f>
        <v>Confirmed</v>
      </c>
      <c r="I6066" s="90">
        <f>INDEX(Data!P$2:P$6500,MATCH(A6066,Data!$A$2:$A$6500,0))</f>
        <v>0</v>
      </c>
      <c r="J6066" s="90">
        <f>INDEX(Data!Q$2:Q$6500,MATCH($A6066,Data!$A$2:$A$6500,0))</f>
        <v>0</v>
      </c>
      <c r="K6066" s="90">
        <f>INDEX(Data!F$2:F$6500,MATCH($A6066,Data!$A$2:$A$6500,0))</f>
        <v>10000</v>
      </c>
      <c r="L6066" s="90">
        <f>INDEX(Data!G$2:G$6500,MATCH($A6066,Data!$A$2:$A$6500,0))</f>
        <v>10000</v>
      </c>
      <c r="M6066" s="90">
        <f>INDEX(Data!H$2:H$6500,MATCH($A6066,Data!$A$2:$A$6500,0))</f>
        <v>0</v>
      </c>
      <c r="N6066" s="90">
        <f>INDEX(Data!I$2:I$6500,MATCH($A6066,Data!$A$2:$A$6500,0))</f>
        <v>0</v>
      </c>
      <c r="O6066" s="83" t="str">
        <f>INDEX(Data!J$2:J$6500,MATCH($A6066,Data!$A$2:$A$6500,0))</f>
        <v>breeding pairs</v>
      </c>
      <c r="P6066" t="str">
        <f>_xlfn.XLOOKUP(B6066,Table3[RefID],Table3[Citation])</f>
        <v>Pierce et al (2017)</v>
      </c>
    </row>
    <row r="6067" spans="1:16" x14ac:dyDescent="0.35">
      <c r="A6067" s="68">
        <v>6065</v>
      </c>
      <c r="B6067" s="69">
        <v>365</v>
      </c>
      <c r="C6067" s="69">
        <v>22009</v>
      </c>
      <c r="D6067" s="69">
        <v>3846</v>
      </c>
      <c r="E6067" t="str">
        <f>INDEX(Table5[EEZ],MATCH(C6067,Table5[Colony_ID],0))</f>
        <v>Solomon Islands Exclusive Economic Zone</v>
      </c>
      <c r="F6067" t="str">
        <f>INDEX(Table5[Corrected Island/Colony Name],MATCH('Full Data'!C6067,Table5[Colony_ID],0))</f>
        <v xml:space="preserve">Marau </v>
      </c>
      <c r="G6067" t="str">
        <f>INDEX(Table4[Common_Name],MATCH('Full Data'!D6067,Table4[SpcRecID],0))</f>
        <v>Lesser Frigatebird</v>
      </c>
      <c r="H6067" s="83" t="str">
        <f>INDEX(Data!E$2:E$6500,MATCH(A6067,Data!$A$2:$A$6500,0))</f>
        <v>Non-breeding</v>
      </c>
      <c r="I6067" s="90">
        <f>INDEX(Data!P$2:P$6500,MATCH(A6067,Data!$A$2:$A$6500,0))</f>
        <v>2016</v>
      </c>
      <c r="J6067" s="90">
        <f>INDEX(Data!Q$2:Q$6500,MATCH($A6067,Data!$A$2:$A$6500,0))</f>
        <v>2016</v>
      </c>
      <c r="K6067" s="90">
        <f>INDEX(Data!F$2:F$6500,MATCH($A6067,Data!$A$2:$A$6500,0))</f>
        <v>500</v>
      </c>
      <c r="L6067" s="90">
        <f>INDEX(Data!G$2:G$6500,MATCH($A6067,Data!$A$2:$A$6500,0))</f>
        <v>500</v>
      </c>
      <c r="M6067" s="90">
        <f>INDEX(Data!H$2:H$6500,MATCH($A6067,Data!$A$2:$A$6500,0))</f>
        <v>0</v>
      </c>
      <c r="N6067" s="90">
        <f>INDEX(Data!I$2:I$6500,MATCH($A6067,Data!$A$2:$A$6500,0))</f>
        <v>0</v>
      </c>
      <c r="O6067" s="83" t="str">
        <f>INDEX(Data!J$2:J$6500,MATCH($A6067,Data!$A$2:$A$6500,0))</f>
        <v>individuals</v>
      </c>
      <c r="P6067" t="str">
        <f>_xlfn.XLOOKUP(B6067,Table3[RefID],Table3[Citation])</f>
        <v>Mittermeier et al (2018)</v>
      </c>
    </row>
    <row r="6068" spans="1:16" x14ac:dyDescent="0.35">
      <c r="A6068" s="68">
        <v>6066</v>
      </c>
      <c r="B6068" s="69">
        <v>365</v>
      </c>
      <c r="C6068" s="69">
        <v>22010</v>
      </c>
      <c r="D6068" s="69">
        <v>3846</v>
      </c>
      <c r="E6068" t="str">
        <f>INDEX(Table5[EEZ],MATCH(C6068,Table5[Colony_ID],0))</f>
        <v>Solomon Islands Exclusive Economic Zone</v>
      </c>
      <c r="F6068" t="str">
        <f>INDEX(Table5[Corrected Island/Colony Name],MATCH('Full Data'!C6068,Table5[Colony_ID],0))</f>
        <v>Nafinua</v>
      </c>
      <c r="G6068" t="str">
        <f>INDEX(Table4[Common_Name],MATCH('Full Data'!D6068,Table4[SpcRecID],0))</f>
        <v>Lesser Frigatebird</v>
      </c>
      <c r="H6068" s="83" t="str">
        <f>INDEX(Data!E$2:E$6500,MATCH(A6068,Data!$A$2:$A$6500,0))</f>
        <v>Non-breeding</v>
      </c>
      <c r="I6068" s="90">
        <f>INDEX(Data!P$2:P$6500,MATCH(A6068,Data!$A$2:$A$6500,0))</f>
        <v>2015</v>
      </c>
      <c r="J6068" s="90">
        <f>INDEX(Data!Q$2:Q$6500,MATCH($A6068,Data!$A$2:$A$6500,0))</f>
        <v>2015</v>
      </c>
      <c r="K6068" s="90">
        <f>INDEX(Data!F$2:F$6500,MATCH($A6068,Data!$A$2:$A$6500,0))</f>
        <v>300</v>
      </c>
      <c r="L6068" s="90">
        <f>INDEX(Data!G$2:G$6500,MATCH($A6068,Data!$A$2:$A$6500,0))</f>
        <v>300</v>
      </c>
      <c r="M6068" s="90">
        <f>INDEX(Data!H$2:H$6500,MATCH($A6068,Data!$A$2:$A$6500,0))</f>
        <v>0</v>
      </c>
      <c r="N6068" s="90">
        <f>INDEX(Data!I$2:I$6500,MATCH($A6068,Data!$A$2:$A$6500,0))</f>
        <v>0</v>
      </c>
      <c r="O6068" s="83" t="str">
        <f>INDEX(Data!J$2:J$6500,MATCH($A6068,Data!$A$2:$A$6500,0))</f>
        <v>individuals</v>
      </c>
      <c r="P6068" t="str">
        <f>_xlfn.XLOOKUP(B6068,Table3[RefID],Table3[Citation])</f>
        <v>Mittermeier et al (2018)</v>
      </c>
    </row>
    <row r="6069" spans="1:16" x14ac:dyDescent="0.35">
      <c r="A6069" s="68">
        <v>6067</v>
      </c>
      <c r="B6069" s="69">
        <v>366</v>
      </c>
      <c r="C6069" s="69">
        <v>4032</v>
      </c>
      <c r="D6069" s="70">
        <v>3928</v>
      </c>
      <c r="E6069" t="str">
        <f>INDEX(Table5[EEZ],MATCH(C6069,Table5[Colony_ID],0))</f>
        <v>Fijian Exclusive Economic Zone</v>
      </c>
      <c r="F6069" t="str">
        <f>INDEX(Table5[Corrected Island/Colony Name],MATCH('Full Data'!C6069,Table5[Colony_ID],0))</f>
        <v>Monuriki</v>
      </c>
      <c r="G6069" t="str">
        <f>INDEX(Table4[Common_Name],MATCH('Full Data'!D6069,Table4[SpcRecID],0))</f>
        <v>Wedge-tailed Shearwater</v>
      </c>
      <c r="H6069" s="83" t="str">
        <f>INDEX(Data!E$2:E$6500,MATCH(A6069,Data!$A$2:$A$6500,0))</f>
        <v>Confirmed</v>
      </c>
      <c r="I6069" s="90">
        <f>INDEX(Data!P$2:P$6500,MATCH(A6069,Data!$A$2:$A$6500,0))</f>
        <v>2018</v>
      </c>
      <c r="J6069" s="90">
        <f>INDEX(Data!Q$2:Q$6500,MATCH($A6069,Data!$A$2:$A$6500,0))</f>
        <v>2018</v>
      </c>
      <c r="K6069" s="90">
        <f>INDEX(Data!F$2:F$6500,MATCH($A6069,Data!$A$2:$A$6500,0))</f>
        <v>3284</v>
      </c>
      <c r="L6069" s="90">
        <f>INDEX(Data!G$2:G$6500,MATCH($A6069,Data!$A$2:$A$6500,0))</f>
        <v>3284</v>
      </c>
      <c r="M6069" s="90">
        <f>INDEX(Data!H$2:H$6500,MATCH($A6069,Data!$A$2:$A$6500,0))</f>
        <v>0</v>
      </c>
      <c r="N6069" s="90">
        <f>INDEX(Data!I$2:I$6500,MATCH($A6069,Data!$A$2:$A$6500,0))</f>
        <v>0</v>
      </c>
      <c r="O6069" s="83" t="str">
        <f>INDEX(Data!J$2:J$6500,MATCH($A6069,Data!$A$2:$A$6500,0))</f>
        <v>nests</v>
      </c>
      <c r="P6069" t="str">
        <f>_xlfn.XLOOKUP(B6069,Table3[RefID],Table3[Citation])</f>
        <v>Powell &amp; Waqa (2018)</v>
      </c>
    </row>
    <row r="6070" spans="1:16" x14ac:dyDescent="0.35">
      <c r="A6070" s="68">
        <v>6068</v>
      </c>
      <c r="B6070" s="69">
        <v>367</v>
      </c>
      <c r="C6070" s="69">
        <v>4008</v>
      </c>
      <c r="D6070" s="69">
        <v>3269</v>
      </c>
      <c r="E6070" t="str">
        <f>INDEX(Table5[EEZ],MATCH(C6070,Table5[Colony_ID],0))</f>
        <v>Fijian Exclusive Economic Zone</v>
      </c>
      <c r="F6070" t="str">
        <f>INDEX(Table5[Corrected Island/Colony Name],MATCH('Full Data'!C6070,Table5[Colony_ID],0))</f>
        <v>Hau Mea’me’a</v>
      </c>
      <c r="G6070" t="e">
        <f>INDEX(Table4[Common_Name],MATCH('Full Data'!D6070,Table4[SpcRecID],0))</f>
        <v>#N/A</v>
      </c>
      <c r="H6070" s="83" t="str">
        <f>INDEX(Data!E$2:E$6500,MATCH(A6070,Data!$A$2:$A$6500,0))</f>
        <v>Confirmed</v>
      </c>
      <c r="I6070" s="90">
        <f>INDEX(Data!P$2:P$6500,MATCH(A6070,Data!$A$2:$A$6500,0))</f>
        <v>2018</v>
      </c>
      <c r="J6070" s="90">
        <f>INDEX(Data!Q$2:Q$6500,MATCH($A6070,Data!$A$2:$A$6500,0))</f>
        <v>2018</v>
      </c>
      <c r="K6070" s="90">
        <f>INDEX(Data!F$2:F$6500,MATCH($A6070,Data!$A$2:$A$6500,0))</f>
        <v>0</v>
      </c>
      <c r="L6070" s="90">
        <f>INDEX(Data!G$2:G$6500,MATCH($A6070,Data!$A$2:$A$6500,0))</f>
        <v>0</v>
      </c>
      <c r="M6070" s="90">
        <f>INDEX(Data!H$2:H$6500,MATCH($A6070,Data!$A$2:$A$6500,0))</f>
        <v>5</v>
      </c>
      <c r="N6070" s="90">
        <f>INDEX(Data!I$2:I$6500,MATCH($A6070,Data!$A$2:$A$6500,0))</f>
        <v>10</v>
      </c>
      <c r="O6070" s="83" t="str">
        <f>INDEX(Data!J$2:J$6500,MATCH($A6070,Data!$A$2:$A$6500,0))</f>
        <v>breeding pairs</v>
      </c>
      <c r="P6070" t="str">
        <f>_xlfn.XLOOKUP(B6070,Table3[RefID],Table3[Citation])</f>
        <v>Cibois et al (2019)</v>
      </c>
    </row>
    <row r="6071" spans="1:16" x14ac:dyDescent="0.35">
      <c r="A6071" s="68">
        <v>6069</v>
      </c>
      <c r="B6071" s="69">
        <v>367</v>
      </c>
      <c r="C6071" s="69">
        <v>4047</v>
      </c>
      <c r="D6071" s="69">
        <v>3298</v>
      </c>
      <c r="E6071" t="str">
        <f>INDEX(Table5[EEZ],MATCH(C6071,Table5[Colony_ID],0))</f>
        <v>Fijian Exclusive Economic Zone</v>
      </c>
      <c r="F6071" t="str">
        <f>INDEX(Table5[Corrected Island/Colony Name],MATCH('Full Data'!C6071,Table5[Colony_ID],0))</f>
        <v>Rotuma</v>
      </c>
      <c r="G6071" t="str">
        <f>INDEX(Table4[Common_Name],MATCH('Full Data'!D6071,Table4[SpcRecID],0))</f>
        <v>Common White Tern</v>
      </c>
      <c r="H6071" s="83" t="str">
        <f>INDEX(Data!E$2:E$6500,MATCH(A6071,Data!$A$2:$A$6500,0))</f>
        <v>Confirmed</v>
      </c>
      <c r="I6071" s="90">
        <f>INDEX(Data!P$2:P$6500,MATCH(A6071,Data!$A$2:$A$6500,0))</f>
        <v>2018</v>
      </c>
      <c r="J6071" s="90">
        <f>INDEX(Data!Q$2:Q$6500,MATCH($A6071,Data!$A$2:$A$6500,0))</f>
        <v>2018</v>
      </c>
      <c r="K6071" s="90">
        <f>INDEX(Data!F$2:F$6500,MATCH($A6071,Data!$A$2:$A$6500,0))</f>
        <v>0</v>
      </c>
      <c r="L6071" s="90">
        <f>INDEX(Data!G$2:G$6500,MATCH($A6071,Data!$A$2:$A$6500,0))</f>
        <v>0</v>
      </c>
      <c r="M6071" s="90">
        <f>INDEX(Data!H$2:H$6500,MATCH($A6071,Data!$A$2:$A$6500,0))</f>
        <v>100</v>
      </c>
      <c r="N6071" s="90">
        <f>INDEX(Data!I$2:I$6500,MATCH($A6071,Data!$A$2:$A$6500,0))</f>
        <v>500</v>
      </c>
      <c r="O6071" s="83" t="str">
        <f>INDEX(Data!J$2:J$6500,MATCH($A6071,Data!$A$2:$A$6500,0))</f>
        <v>breeding pairs</v>
      </c>
      <c r="P6071" t="str">
        <f>_xlfn.XLOOKUP(B6071,Table3[RefID],Table3[Citation])</f>
        <v>Cibois et al (2019)</v>
      </c>
    </row>
    <row r="6072" spans="1:16" x14ac:dyDescent="0.35">
      <c r="A6072" s="68">
        <v>6070</v>
      </c>
      <c r="B6072" s="69">
        <v>367</v>
      </c>
      <c r="C6072" s="69">
        <v>4007</v>
      </c>
      <c r="D6072" s="69">
        <v>3288</v>
      </c>
      <c r="E6072" t="str">
        <f>INDEX(Table5[EEZ],MATCH(C6072,Table5[Colony_ID],0))</f>
        <v>Fijian Exclusive Economic Zone</v>
      </c>
      <c r="F6072" t="str">
        <f>INDEX(Table5[Corrected Island/Colony Name],MATCH('Full Data'!C6072,Table5[Colony_ID],0))</f>
        <v>Hatana Island</v>
      </c>
      <c r="G6072" t="str">
        <f>INDEX(Table4[Common_Name],MATCH('Full Data'!D6072,Table4[SpcRecID],0))</f>
        <v>Sooty Tern</v>
      </c>
      <c r="H6072" s="83" t="str">
        <f>INDEX(Data!E$2:E$6500,MATCH(A6072,Data!$A$2:$A$6500,0))</f>
        <v>Confirmed</v>
      </c>
      <c r="I6072" s="90">
        <f>INDEX(Data!P$2:P$6500,MATCH(A6072,Data!$A$2:$A$6500,0))</f>
        <v>2018</v>
      </c>
      <c r="J6072" s="90">
        <f>INDEX(Data!Q$2:Q$6500,MATCH($A6072,Data!$A$2:$A$6500,0))</f>
        <v>2018</v>
      </c>
      <c r="K6072" s="90">
        <f>INDEX(Data!F$2:F$6500,MATCH($A6072,Data!$A$2:$A$6500,0))</f>
        <v>0</v>
      </c>
      <c r="L6072" s="90">
        <f>INDEX(Data!G$2:G$6500,MATCH($A6072,Data!$A$2:$A$6500,0))</f>
        <v>0</v>
      </c>
      <c r="M6072" s="90">
        <f>INDEX(Data!H$2:H$6500,MATCH($A6072,Data!$A$2:$A$6500,0))</f>
        <v>1000</v>
      </c>
      <c r="N6072" s="90">
        <f>INDEX(Data!I$2:I$6500,MATCH($A6072,Data!$A$2:$A$6500,0))</f>
        <v>5000</v>
      </c>
      <c r="O6072" s="83" t="str">
        <f>INDEX(Data!J$2:J$6500,MATCH($A6072,Data!$A$2:$A$6500,0))</f>
        <v>breeding pairs</v>
      </c>
      <c r="P6072" t="str">
        <f>_xlfn.XLOOKUP(B6072,Table3[RefID],Table3[Citation])</f>
        <v>Cibois et al (2019)</v>
      </c>
    </row>
    <row r="6073" spans="1:16" x14ac:dyDescent="0.35">
      <c r="A6073" s="68">
        <v>6071</v>
      </c>
      <c r="B6073" s="69">
        <v>367</v>
      </c>
      <c r="C6073" s="69">
        <v>4047</v>
      </c>
      <c r="D6073" s="69">
        <v>3650</v>
      </c>
      <c r="E6073" t="str">
        <f>INDEX(Table5[EEZ],MATCH(C6073,Table5[Colony_ID],0))</f>
        <v>Fijian Exclusive Economic Zone</v>
      </c>
      <c r="F6073" t="str">
        <f>INDEX(Table5[Corrected Island/Colony Name],MATCH('Full Data'!C6073,Table5[Colony_ID],0))</f>
        <v>Rotuma</v>
      </c>
      <c r="G6073" t="str">
        <f>INDEX(Table4[Common_Name],MATCH('Full Data'!D6073,Table4[SpcRecID],0))</f>
        <v>White-tailed Tropicbird</v>
      </c>
      <c r="H6073" s="83" t="str">
        <f>INDEX(Data!E$2:E$6500,MATCH(A6073,Data!$A$2:$A$6500,0))</f>
        <v>Confirmed</v>
      </c>
      <c r="I6073" s="90">
        <f>INDEX(Data!P$2:P$6500,MATCH(A6073,Data!$A$2:$A$6500,0))</f>
        <v>2018</v>
      </c>
      <c r="J6073" s="90">
        <f>INDEX(Data!Q$2:Q$6500,MATCH($A6073,Data!$A$2:$A$6500,0))</f>
        <v>2018</v>
      </c>
      <c r="K6073" s="90">
        <f>INDEX(Data!F$2:F$6500,MATCH($A6073,Data!$A$2:$A$6500,0))</f>
        <v>0</v>
      </c>
      <c r="L6073" s="90">
        <f>INDEX(Data!G$2:G$6500,MATCH($A6073,Data!$A$2:$A$6500,0))</f>
        <v>0</v>
      </c>
      <c r="M6073" s="90">
        <f>INDEX(Data!H$2:H$6500,MATCH($A6073,Data!$A$2:$A$6500,0))</f>
        <v>100</v>
      </c>
      <c r="N6073" s="90">
        <f>INDEX(Data!I$2:I$6500,MATCH($A6073,Data!$A$2:$A$6500,0))</f>
        <v>500</v>
      </c>
      <c r="O6073" s="83" t="str">
        <f>INDEX(Data!J$2:J$6500,MATCH($A6073,Data!$A$2:$A$6500,0))</f>
        <v>breeding pairs</v>
      </c>
      <c r="P6073" t="str">
        <f>_xlfn.XLOOKUP(B6073,Table3[RefID],Table3[Citation])</f>
        <v>Cibois et al (2019)</v>
      </c>
    </row>
    <row r="6074" spans="1:16" x14ac:dyDescent="0.35">
      <c r="A6074" s="68">
        <v>6072</v>
      </c>
      <c r="B6074" s="69">
        <v>368</v>
      </c>
      <c r="C6074" s="69">
        <v>19054</v>
      </c>
      <c r="D6074" s="69">
        <v>3879</v>
      </c>
      <c r="E6074" t="str">
        <f>INDEX(Table5[EEZ],MATCH(C6074,Table5[Colony_ID],0))</f>
        <v>Papua New Guinean Exclusive Economic Zone</v>
      </c>
      <c r="F6074" t="str">
        <f>INDEX(Table5[Corrected Island/Colony Name],MATCH('Full Data'!C6074,Table5[Colony_ID],0))</f>
        <v>New Ireland</v>
      </c>
      <c r="G6074" t="str">
        <f>INDEX(Table4[Common_Name],MATCH('Full Data'!D6074,Table4[SpcRecID],0))</f>
        <v>Beck's Petrel</v>
      </c>
      <c r="H6074" s="83" t="str">
        <f>INDEX(Data!E$2:E$6500,MATCH(A6074,Data!$A$2:$A$6500,0))</f>
        <v>Data Deficient</v>
      </c>
      <c r="I6074" s="90">
        <f>INDEX(Data!P$2:P$6500,MATCH(A6074,Data!$A$2:$A$6500,0))</f>
        <v>2016</v>
      </c>
      <c r="J6074" s="90">
        <f>INDEX(Data!Q$2:Q$6500,MATCH($A6074,Data!$A$2:$A$6500,0))</f>
        <v>2017</v>
      </c>
      <c r="K6074" s="90">
        <f>INDEX(Data!F$2:F$6500,MATCH($A6074,Data!$A$2:$A$6500,0))</f>
        <v>0</v>
      </c>
      <c r="L6074" s="90">
        <f>INDEX(Data!G$2:G$6500,MATCH($A6074,Data!$A$2:$A$6500,0))</f>
        <v>0</v>
      </c>
      <c r="M6074" s="90">
        <f>INDEX(Data!H$2:H$6500,MATCH($A6074,Data!$A$2:$A$6500,0))</f>
        <v>1000</v>
      </c>
      <c r="N6074" s="90">
        <f>INDEX(Data!I$2:I$6500,MATCH($A6074,Data!$A$2:$A$6500,0))</f>
        <v>5000</v>
      </c>
      <c r="O6074" s="83" t="str">
        <f>INDEX(Data!J$2:J$6500,MATCH($A6074,Data!$A$2:$A$6500,0))</f>
        <v>individuals estimated (indirectly)</v>
      </c>
      <c r="P6074" t="str">
        <f>_xlfn.XLOOKUP(B6074,Table3[RefID],Table3[Citation])</f>
        <v>Rayner et al (2020)</v>
      </c>
    </row>
    <row r="6075" spans="1:16" x14ac:dyDescent="0.35">
      <c r="A6075" s="68">
        <v>6073</v>
      </c>
      <c r="B6075" s="69">
        <v>369</v>
      </c>
      <c r="C6075" s="69">
        <v>14057</v>
      </c>
      <c r="D6075" s="69">
        <v>3880</v>
      </c>
      <c r="E6075" t="str">
        <f>INDEX(Table5[EEZ],MATCH(C6075,Table5[Colony_ID],0))</f>
        <v>New Caledonian Exclusive Economic Zone</v>
      </c>
      <c r="F6075" t="str">
        <f>INDEX(Table5[Corrected Island/Colony Name],MATCH('Full Data'!C6075,Table5[Colony_ID],0))</f>
        <v>Nemu Island</v>
      </c>
      <c r="G6075" t="str">
        <f>INDEX(Table4[Common_Name],MATCH('Full Data'!D6075,Table4[SpcRecID],0))</f>
        <v>Tahiti Petrel</v>
      </c>
      <c r="H6075" s="83" t="str">
        <f>INDEX(Data!E$2:E$6500,MATCH(A6075,Data!$A$2:$A$6500,0))</f>
        <v>Confirmed</v>
      </c>
      <c r="I6075" s="90">
        <f>INDEX(Data!P$2:P$6500,MATCH(A6075,Data!$A$2:$A$6500,0))</f>
        <v>2018</v>
      </c>
      <c r="J6075" s="90">
        <f>INDEX(Data!Q$2:Q$6500,MATCH($A6075,Data!$A$2:$A$6500,0))</f>
        <v>2020</v>
      </c>
      <c r="K6075" s="90">
        <f>INDEX(Data!F$2:F$6500,MATCH($A6075,Data!$A$2:$A$6500,0))</f>
        <v>87</v>
      </c>
      <c r="L6075" s="90">
        <f>INDEX(Data!G$2:G$6500,MATCH($A6075,Data!$A$2:$A$6500,0))</f>
        <v>113</v>
      </c>
      <c r="M6075" s="90">
        <f>INDEX(Data!H$2:H$6500,MATCH($A6075,Data!$A$2:$A$6500,0))</f>
        <v>0</v>
      </c>
      <c r="N6075" s="90">
        <f>INDEX(Data!I$2:I$6500,MATCH($A6075,Data!$A$2:$A$6500,0))</f>
        <v>0</v>
      </c>
      <c r="O6075" s="83" t="str">
        <f>INDEX(Data!J$2:J$6500,MATCH($A6075,Data!$A$2:$A$6500,0))</f>
        <v>nests</v>
      </c>
      <c r="P6075" t="str">
        <f>_xlfn.XLOOKUP(B6075,Table3[RefID],Table3[Citation])</f>
        <v>Pagenaud et al (2022)</v>
      </c>
    </row>
    <row r="6076" spans="1:16" x14ac:dyDescent="0.35">
      <c r="A6076" s="68">
        <v>6074</v>
      </c>
      <c r="B6076" s="69">
        <v>370</v>
      </c>
      <c r="C6076" s="69">
        <v>19054</v>
      </c>
      <c r="D6076" s="69">
        <v>3879</v>
      </c>
      <c r="E6076" t="str">
        <f>INDEX(Table5[EEZ],MATCH(C6076,Table5[Colony_ID],0))</f>
        <v>Papua New Guinean Exclusive Economic Zone</v>
      </c>
      <c r="F6076" t="str">
        <f>INDEX(Table5[Corrected Island/Colony Name],MATCH('Full Data'!C6076,Table5[Colony_ID],0))</f>
        <v>New Ireland</v>
      </c>
      <c r="G6076" t="str">
        <f>INDEX(Table4[Common_Name],MATCH('Full Data'!D6076,Table4[SpcRecID],0))</f>
        <v>Beck's Petrel</v>
      </c>
      <c r="H6076" s="83" t="str">
        <f>INDEX(Data!E$2:E$6500,MATCH(A6076,Data!$A$2:$A$6500,0))</f>
        <v>Data Deficient</v>
      </c>
      <c r="I6076" s="90">
        <f>INDEX(Data!P$2:P$6500,MATCH(A6076,Data!$A$2:$A$6500,0))</f>
        <v>2012</v>
      </c>
      <c r="J6076" s="90">
        <f>INDEX(Data!Q$2:Q$6500,MATCH($A6076,Data!$A$2:$A$6500,0))</f>
        <v>2012</v>
      </c>
      <c r="K6076" s="90">
        <f>INDEX(Data!F$2:F$6500,MATCH($A6076,Data!$A$2:$A$6500,0))</f>
        <v>0</v>
      </c>
      <c r="L6076" s="90">
        <f>INDEX(Data!G$2:G$6500,MATCH($A6076,Data!$A$2:$A$6500,0))</f>
        <v>0</v>
      </c>
      <c r="M6076" s="90">
        <f>INDEX(Data!H$2:H$6500,MATCH($A6076,Data!$A$2:$A$6500,0))</f>
        <v>100</v>
      </c>
      <c r="N6076" s="90">
        <f>INDEX(Data!I$2:I$6500,MATCH($A6076,Data!$A$2:$A$6500,0))</f>
        <v>0</v>
      </c>
      <c r="O6076" s="83" t="str">
        <f>INDEX(Data!J$2:J$6500,MATCH($A6076,Data!$A$2:$A$6500,0))</f>
        <v>individuals</v>
      </c>
      <c r="P6076" t="str">
        <f>_xlfn.XLOOKUP(B6076,Table3[RefID],Table3[Citation])</f>
        <v>Bird et al (2014)</v>
      </c>
    </row>
    <row r="6077" spans="1:16" x14ac:dyDescent="0.35">
      <c r="A6077" s="68">
        <v>6075</v>
      </c>
      <c r="B6077" s="69">
        <v>371</v>
      </c>
      <c r="C6077" s="69">
        <v>4015</v>
      </c>
      <c r="D6077" s="69">
        <v>3890</v>
      </c>
      <c r="E6077" t="str">
        <f>INDEX(Table5[EEZ],MATCH(C6077,Table5[Colony_ID],0))</f>
        <v>Fijian Exclusive Economic Zone</v>
      </c>
      <c r="F6077" t="str">
        <f>INDEX(Table5[Corrected Island/Colony Name],MATCH('Full Data'!C6077,Table5[Colony_ID],0))</f>
        <v>Kadavu</v>
      </c>
      <c r="G6077" t="str">
        <f>INDEX(Table4[Common_Name],MATCH('Full Data'!D6077,Table4[SpcRecID],0))</f>
        <v>Collared Petrel</v>
      </c>
      <c r="H6077" s="83" t="str">
        <f>INDEX(Data!E$2:E$6500,MATCH(A6077,Data!$A$2:$A$6500,0))</f>
        <v>Confirmed</v>
      </c>
      <c r="I6077" s="90">
        <f>INDEX(Data!P$2:P$6500,MATCH(A6077,Data!$A$2:$A$6500,0))</f>
        <v>2011</v>
      </c>
      <c r="J6077" s="90">
        <f>INDEX(Data!Q$2:Q$6500,MATCH($A6077,Data!$A$2:$A$6500,0))</f>
        <v>2011</v>
      </c>
      <c r="K6077" s="90">
        <f>INDEX(Data!F$2:F$6500,MATCH($A6077,Data!$A$2:$A$6500,0))</f>
        <v>0</v>
      </c>
      <c r="L6077" s="90">
        <f>INDEX(Data!G$2:G$6500,MATCH($A6077,Data!$A$2:$A$6500,0))</f>
        <v>0</v>
      </c>
      <c r="M6077" s="90">
        <f>INDEX(Data!H$2:H$6500,MATCH($A6077,Data!$A$2:$A$6500,0))</f>
        <v>1</v>
      </c>
      <c r="N6077" s="90">
        <f>INDEX(Data!I$2:I$6500,MATCH($A6077,Data!$A$2:$A$6500,0))</f>
        <v>49</v>
      </c>
      <c r="O6077" s="83" t="str">
        <f>INDEX(Data!J$2:J$6500,MATCH($A6077,Data!$A$2:$A$6500,0))</f>
        <v>individuals</v>
      </c>
      <c r="P6077" t="str">
        <f>_xlfn.XLOOKUP(B6077,Table3[RefID],Table3[Citation])</f>
        <v>O'Brien et al (2016)</v>
      </c>
    </row>
    <row r="6078" spans="1:16" x14ac:dyDescent="0.35">
      <c r="A6078" s="68">
        <v>6076</v>
      </c>
      <c r="B6078" s="69">
        <v>371</v>
      </c>
      <c r="C6078" s="69">
        <v>4015</v>
      </c>
      <c r="D6078" s="69">
        <v>3890</v>
      </c>
      <c r="E6078" t="str">
        <f>INDEX(Table5[EEZ],MATCH(C6078,Table5[Colony_ID],0))</f>
        <v>Fijian Exclusive Economic Zone</v>
      </c>
      <c r="F6078" t="str">
        <f>INDEX(Table5[Corrected Island/Colony Name],MATCH('Full Data'!C6078,Table5[Colony_ID],0))</f>
        <v>Kadavu</v>
      </c>
      <c r="G6078" t="str">
        <f>INDEX(Table4[Common_Name],MATCH('Full Data'!D6078,Table4[SpcRecID],0))</f>
        <v>Collared Petrel</v>
      </c>
      <c r="H6078" s="83" t="str">
        <f>INDEX(Data!E$2:E$6500,MATCH(A6078,Data!$A$2:$A$6500,0))</f>
        <v>Confirmed</v>
      </c>
      <c r="I6078" s="90">
        <f>INDEX(Data!P$2:P$6500,MATCH(A6078,Data!$A$2:$A$6500,0))</f>
        <v>2011</v>
      </c>
      <c r="J6078" s="90">
        <f>INDEX(Data!Q$2:Q$6500,MATCH($A6078,Data!$A$2:$A$6500,0))</f>
        <v>2011</v>
      </c>
      <c r="K6078" s="90">
        <f>INDEX(Data!F$2:F$6500,MATCH($A6078,Data!$A$2:$A$6500,0))</f>
        <v>0</v>
      </c>
      <c r="L6078" s="90">
        <f>INDEX(Data!G$2:G$6500,MATCH($A6078,Data!$A$2:$A$6500,0))</f>
        <v>0</v>
      </c>
      <c r="M6078" s="90">
        <f>INDEX(Data!H$2:H$6500,MATCH($A6078,Data!$A$2:$A$6500,0))</f>
        <v>1</v>
      </c>
      <c r="N6078" s="90">
        <f>INDEX(Data!I$2:I$6500,MATCH($A6078,Data!$A$2:$A$6500,0))</f>
        <v>49</v>
      </c>
      <c r="O6078" s="83" t="str">
        <f>INDEX(Data!J$2:J$6500,MATCH($A6078,Data!$A$2:$A$6500,0))</f>
        <v>individuals</v>
      </c>
      <c r="P6078" t="str">
        <f>_xlfn.XLOOKUP(B6078,Table3[RefID],Table3[Citation])</f>
        <v>O'Brien et al (2016)</v>
      </c>
    </row>
    <row r="6079" spans="1:16" x14ac:dyDescent="0.35">
      <c r="A6079" s="68">
        <v>6077</v>
      </c>
      <c r="B6079" s="69">
        <v>371</v>
      </c>
      <c r="C6079" s="69">
        <v>4019</v>
      </c>
      <c r="D6079" s="69">
        <v>3890</v>
      </c>
      <c r="E6079" t="str">
        <f>INDEX(Table5[EEZ],MATCH(C6079,Table5[Colony_ID],0))</f>
        <v>Fijian Exclusive Economic Zone</v>
      </c>
      <c r="F6079" t="str">
        <f>INDEX(Table5[Corrected Island/Colony Name],MATCH('Full Data'!C6079,Table5[Colony_ID],0))</f>
        <v>Koro</v>
      </c>
      <c r="G6079" t="str">
        <f>INDEX(Table4[Common_Name],MATCH('Full Data'!D6079,Table4[SpcRecID],0))</f>
        <v>Collared Petrel</v>
      </c>
      <c r="H6079" s="83" t="str">
        <f>INDEX(Data!E$2:E$6500,MATCH(A6079,Data!$A$2:$A$6500,0))</f>
        <v>Potential Breeding</v>
      </c>
      <c r="I6079" s="90">
        <f>INDEX(Data!P$2:P$6500,MATCH(A6079,Data!$A$2:$A$6500,0))</f>
        <v>2011</v>
      </c>
      <c r="J6079" s="90">
        <f>INDEX(Data!Q$2:Q$6500,MATCH($A6079,Data!$A$2:$A$6500,0))</f>
        <v>2011</v>
      </c>
      <c r="K6079" s="90">
        <f>INDEX(Data!F$2:F$6500,MATCH($A6079,Data!$A$2:$A$6500,0))</f>
        <v>1</v>
      </c>
      <c r="L6079" s="90">
        <f>INDEX(Data!G$2:G$6500,MATCH($A6079,Data!$A$2:$A$6500,0))</f>
        <v>1</v>
      </c>
      <c r="M6079" s="90">
        <f>INDEX(Data!H$2:H$6500,MATCH($A6079,Data!$A$2:$A$6500,0))</f>
        <v>0</v>
      </c>
      <c r="N6079" s="90">
        <f>INDEX(Data!I$2:I$6500,MATCH($A6079,Data!$A$2:$A$6500,0))</f>
        <v>0</v>
      </c>
      <c r="O6079" s="83" t="str">
        <f>INDEX(Data!J$2:J$6500,MATCH($A6079,Data!$A$2:$A$6500,0))</f>
        <v>individuals</v>
      </c>
      <c r="P6079" t="str">
        <f>_xlfn.XLOOKUP(B6079,Table3[RefID],Table3[Citation])</f>
        <v>O'Brien et al (2016)</v>
      </c>
    </row>
    <row r="6080" spans="1:16" x14ac:dyDescent="0.35">
      <c r="A6080" s="68">
        <v>6078</v>
      </c>
      <c r="B6080" s="69">
        <v>371</v>
      </c>
      <c r="C6080" s="69">
        <v>4029</v>
      </c>
      <c r="D6080" s="69">
        <v>3890</v>
      </c>
      <c r="E6080" t="str">
        <f>INDEX(Table5[EEZ],MATCH(C6080,Table5[Colony_ID],0))</f>
        <v>Fijian Exclusive Economic Zone</v>
      </c>
      <c r="F6080" t="str">
        <f>INDEX(Table5[Corrected Island/Colony Name],MATCH('Full Data'!C6080,Table5[Colony_ID],0))</f>
        <v>Matuku</v>
      </c>
      <c r="G6080" t="str">
        <f>INDEX(Table4[Common_Name],MATCH('Full Data'!D6080,Table4[SpcRecID],0))</f>
        <v>Collared Petrel</v>
      </c>
      <c r="H6080" s="83" t="str">
        <f>INDEX(Data!E$2:E$6500,MATCH(A6080,Data!$A$2:$A$6500,0))</f>
        <v>Probable</v>
      </c>
      <c r="I6080" s="90">
        <f>INDEX(Data!P$2:P$6500,MATCH(A6080,Data!$A$2:$A$6500,0))</f>
        <v>2011</v>
      </c>
      <c r="J6080" s="90">
        <f>INDEX(Data!Q$2:Q$6500,MATCH($A6080,Data!$A$2:$A$6500,0))</f>
        <v>2011</v>
      </c>
      <c r="K6080" s="90">
        <f>INDEX(Data!F$2:F$6500,MATCH($A6080,Data!$A$2:$A$6500,0))</f>
        <v>0</v>
      </c>
      <c r="L6080" s="90">
        <f>INDEX(Data!G$2:G$6500,MATCH($A6080,Data!$A$2:$A$6500,0))</f>
        <v>0</v>
      </c>
      <c r="M6080" s="90">
        <f>INDEX(Data!H$2:H$6500,MATCH($A6080,Data!$A$2:$A$6500,0))</f>
        <v>0</v>
      </c>
      <c r="N6080" s="90">
        <f>INDEX(Data!I$2:I$6500,MATCH($A6080,Data!$A$2:$A$6500,0))</f>
        <v>0</v>
      </c>
      <c r="O6080" s="83">
        <f>INDEX(Data!J$2:J$6500,MATCH($A6080,Data!$A$2:$A$6500,0))</f>
        <v>0</v>
      </c>
      <c r="P6080" t="str">
        <f>_xlfn.XLOOKUP(B6080,Table3[RefID],Table3[Citation])</f>
        <v>O'Brien et al (2016)</v>
      </c>
    </row>
    <row r="6081" spans="1:16" x14ac:dyDescent="0.35">
      <c r="A6081" s="68">
        <v>6079</v>
      </c>
      <c r="B6081" s="69">
        <v>371</v>
      </c>
      <c r="C6081" s="69">
        <v>4030</v>
      </c>
      <c r="D6081" s="69">
        <v>3890</v>
      </c>
      <c r="E6081" t="str">
        <f>INDEX(Table5[EEZ],MATCH(C6081,Table5[Colony_ID],0))</f>
        <v>Fijian Exclusive Economic Zone</v>
      </c>
      <c r="F6081" t="str">
        <f>INDEX(Table5[Corrected Island/Colony Name],MATCH('Full Data'!C6081,Table5[Colony_ID],0))</f>
        <v>Moala</v>
      </c>
      <c r="G6081" t="str">
        <f>INDEX(Table4[Common_Name],MATCH('Full Data'!D6081,Table4[SpcRecID],0))</f>
        <v>Collared Petrel</v>
      </c>
      <c r="H6081" s="83" t="str">
        <f>INDEX(Data!E$2:E$6500,MATCH(A6081,Data!$A$2:$A$6500,0))</f>
        <v>Potential Breeding</v>
      </c>
      <c r="I6081" s="90">
        <f>INDEX(Data!P$2:P$6500,MATCH(A6081,Data!$A$2:$A$6500,0))</f>
        <v>2011</v>
      </c>
      <c r="J6081" s="90">
        <f>INDEX(Data!Q$2:Q$6500,MATCH($A6081,Data!$A$2:$A$6500,0))</f>
        <v>2011</v>
      </c>
      <c r="K6081" s="90">
        <f>INDEX(Data!F$2:F$6500,MATCH($A6081,Data!$A$2:$A$6500,0))</f>
        <v>0</v>
      </c>
      <c r="L6081" s="90">
        <f>INDEX(Data!G$2:G$6500,MATCH($A6081,Data!$A$2:$A$6500,0))</f>
        <v>0</v>
      </c>
      <c r="M6081" s="90">
        <f>INDEX(Data!H$2:H$6500,MATCH($A6081,Data!$A$2:$A$6500,0))</f>
        <v>1</v>
      </c>
      <c r="N6081" s="90">
        <f>INDEX(Data!I$2:I$6500,MATCH($A6081,Data!$A$2:$A$6500,0))</f>
        <v>49</v>
      </c>
      <c r="O6081" s="83" t="str">
        <f>INDEX(Data!J$2:J$6500,MATCH($A6081,Data!$A$2:$A$6500,0))</f>
        <v>individuals</v>
      </c>
      <c r="P6081" t="str">
        <f>_xlfn.XLOOKUP(B6081,Table3[RefID],Table3[Citation])</f>
        <v>O'Brien et al (2016)</v>
      </c>
    </row>
    <row r="6082" spans="1:16" x14ac:dyDescent="0.35">
      <c r="A6082" s="68">
        <v>6080</v>
      </c>
      <c r="B6082" s="69">
        <v>371</v>
      </c>
      <c r="C6082" s="69">
        <v>4058</v>
      </c>
      <c r="D6082" s="69">
        <v>3890</v>
      </c>
      <c r="E6082" t="str">
        <f>INDEX(Table5[EEZ],MATCH(C6082,Table5[Colony_ID],0))</f>
        <v>Fijian Exclusive Economic Zone</v>
      </c>
      <c r="F6082" t="str">
        <f>INDEX(Table5[Corrected Island/Colony Name],MATCH('Full Data'!C6082,Table5[Colony_ID],0))</f>
        <v>Totoya</v>
      </c>
      <c r="G6082" t="str">
        <f>INDEX(Table4[Common_Name],MATCH('Full Data'!D6082,Table4[SpcRecID],0))</f>
        <v>Collared Petrel</v>
      </c>
      <c r="H6082" s="83" t="str">
        <f>INDEX(Data!E$2:E$6500,MATCH(A6082,Data!$A$2:$A$6500,0))</f>
        <v>Probable</v>
      </c>
      <c r="I6082" s="90">
        <f>INDEX(Data!P$2:P$6500,MATCH(A6082,Data!$A$2:$A$6500,0))</f>
        <v>2011</v>
      </c>
      <c r="J6082" s="90">
        <f>INDEX(Data!Q$2:Q$6500,MATCH($A6082,Data!$A$2:$A$6500,0))</f>
        <v>2011</v>
      </c>
      <c r="K6082" s="90">
        <f>INDEX(Data!F$2:F$6500,MATCH($A6082,Data!$A$2:$A$6500,0))</f>
        <v>0</v>
      </c>
      <c r="L6082" s="90">
        <f>INDEX(Data!G$2:G$6500,MATCH($A6082,Data!$A$2:$A$6500,0))</f>
        <v>0</v>
      </c>
      <c r="M6082" s="90">
        <f>INDEX(Data!H$2:H$6500,MATCH($A6082,Data!$A$2:$A$6500,0))</f>
        <v>0</v>
      </c>
      <c r="N6082" s="90">
        <f>INDEX(Data!I$2:I$6500,MATCH($A6082,Data!$A$2:$A$6500,0))</f>
        <v>0</v>
      </c>
      <c r="O6082" s="83">
        <f>INDEX(Data!J$2:J$6500,MATCH($A6082,Data!$A$2:$A$6500,0))</f>
        <v>0</v>
      </c>
      <c r="P6082" t="str">
        <f>_xlfn.XLOOKUP(B6082,Table3[RefID],Table3[Citation])</f>
        <v>O'Brien et al (2016)</v>
      </c>
    </row>
    <row r="6083" spans="1:16" x14ac:dyDescent="0.35">
      <c r="A6083" s="68">
        <v>6081</v>
      </c>
      <c r="B6083" s="69">
        <v>372</v>
      </c>
      <c r="C6083" s="69">
        <v>12085</v>
      </c>
      <c r="D6083" s="69">
        <v>3295</v>
      </c>
      <c r="E6083" t="str">
        <f>INDEX(Table5[EEZ],MATCH(C6083,Table5[Colony_ID],0))</f>
        <v>Micronesian Exclusive Economic Zone</v>
      </c>
      <c r="F6083" t="str">
        <f>INDEX(Table5[Corrected Island/Colony Name],MATCH('Full Data'!C6083,Table5[Colony_ID],0))</f>
        <v>Oroluk</v>
      </c>
      <c r="G6083" t="str">
        <f>INDEX(Table4[Common_Name],MATCH('Full Data'!D6083,Table4[SpcRecID],0))</f>
        <v>Black Noddy</v>
      </c>
      <c r="H6083" s="83" t="str">
        <f>INDEX(Data!E$2:E$6500,MATCH(A6083,Data!$A$2:$A$6500,0))</f>
        <v>Confirmed</v>
      </c>
      <c r="I6083" s="90">
        <f>INDEX(Data!P$2:P$6500,MATCH(A6083,Data!$A$2:$A$6500,0))</f>
        <v>1984</v>
      </c>
      <c r="J6083" s="90">
        <f>INDEX(Data!Q$2:Q$6500,MATCH($A6083,Data!$A$2:$A$6500,0))</f>
        <v>1997</v>
      </c>
      <c r="K6083" s="90">
        <f>INDEX(Data!F$2:F$6500,MATCH($A6083,Data!$A$2:$A$6500,0))</f>
        <v>3000</v>
      </c>
      <c r="L6083" s="90">
        <f>INDEX(Data!G$2:G$6500,MATCH($A6083,Data!$A$2:$A$6500,0))</f>
        <v>3000</v>
      </c>
      <c r="M6083" s="90">
        <f>INDEX(Data!H$2:H$6500,MATCH($A6083,Data!$A$2:$A$6500,0))</f>
        <v>0</v>
      </c>
      <c r="N6083" s="90">
        <f>INDEX(Data!I$2:I$6500,MATCH($A6083,Data!$A$2:$A$6500,0))</f>
        <v>0</v>
      </c>
      <c r="O6083" s="83" t="str">
        <f>INDEX(Data!J$2:J$6500,MATCH($A6083,Data!$A$2:$A$6500,0))</f>
        <v>breeding pairs</v>
      </c>
      <c r="P6083" t="str">
        <f>_xlfn.XLOOKUP(B6083,Table3[RefID],Table3[Citation])</f>
        <v>Buden (1999)</v>
      </c>
    </row>
    <row r="6084" spans="1:16" x14ac:dyDescent="0.35">
      <c r="A6084" s="68">
        <v>6082</v>
      </c>
      <c r="B6084" s="69">
        <v>372</v>
      </c>
      <c r="C6084" s="69">
        <v>12086</v>
      </c>
      <c r="D6084" s="69">
        <v>3268</v>
      </c>
      <c r="E6084" t="str">
        <f>INDEX(Table5[EEZ],MATCH(C6084,Table5[Colony_ID],0))</f>
        <v>Micronesian Exclusive Economic Zone</v>
      </c>
      <c r="F6084" t="str">
        <f>INDEX(Table5[Corrected Island/Colony Name],MATCH('Full Data'!C6084,Table5[Colony_ID],0))</f>
        <v>Oroluk Island</v>
      </c>
      <c r="G6084" t="str">
        <f>INDEX(Table4[Common_Name],MATCH('Full Data'!D6084,Table4[SpcRecID],0))</f>
        <v>Black-naped Tern</v>
      </c>
      <c r="H6084" s="83" t="str">
        <f>INDEX(Data!E$2:E$6500,MATCH(A6084,Data!$A$2:$A$6500,0))</f>
        <v>Potential Breeding</v>
      </c>
      <c r="I6084" s="90">
        <f>INDEX(Data!P$2:P$6500,MATCH(A6084,Data!$A$2:$A$6500,0))</f>
        <v>0</v>
      </c>
      <c r="J6084" s="90">
        <f>INDEX(Data!Q$2:Q$6500,MATCH($A6084,Data!$A$2:$A$6500,0))</f>
        <v>1997</v>
      </c>
      <c r="K6084" s="90">
        <f>INDEX(Data!F$2:F$6500,MATCH($A6084,Data!$A$2:$A$6500,0))</f>
        <v>5</v>
      </c>
      <c r="L6084" s="90">
        <f>INDEX(Data!G$2:G$6500,MATCH($A6084,Data!$A$2:$A$6500,0))</f>
        <v>10</v>
      </c>
      <c r="M6084" s="90">
        <f>INDEX(Data!H$2:H$6500,MATCH($A6084,Data!$A$2:$A$6500,0))</f>
        <v>0</v>
      </c>
      <c r="N6084" s="90">
        <f>INDEX(Data!I$2:I$6500,MATCH($A6084,Data!$A$2:$A$6500,0))</f>
        <v>0</v>
      </c>
      <c r="O6084" s="83" t="str">
        <f>INDEX(Data!J$2:J$6500,MATCH($A6084,Data!$A$2:$A$6500,0))</f>
        <v>individuals</v>
      </c>
      <c r="P6084" t="str">
        <f>_xlfn.XLOOKUP(B6084,Table3[RefID],Table3[Citation])</f>
        <v>Buden (1999)</v>
      </c>
    </row>
    <row r="6085" spans="1:16" x14ac:dyDescent="0.35">
      <c r="A6085" s="68">
        <v>6083</v>
      </c>
      <c r="B6085" s="69">
        <v>372</v>
      </c>
      <c r="C6085" s="69">
        <v>12084</v>
      </c>
      <c r="D6085" s="69">
        <v>3659</v>
      </c>
      <c r="E6085" t="str">
        <f>INDEX(Table5[EEZ],MATCH(C6085,Table5[Colony_ID],0))</f>
        <v>Micronesian Exclusive Economic Zone</v>
      </c>
      <c r="F6085" t="str">
        <f>INDEX(Table5[Corrected Island/Colony Name],MATCH('Full Data'!C6085,Table5[Colony_ID],0))</f>
        <v>North Pass Cay</v>
      </c>
      <c r="G6085" t="str">
        <f>INDEX(Table4[Common_Name],MATCH('Full Data'!D6085,Table4[SpcRecID],0))</f>
        <v>Brown Booby</v>
      </c>
      <c r="H6085" s="83" t="str">
        <f>INDEX(Data!E$2:E$6500,MATCH(A6085,Data!$A$2:$A$6500,0))</f>
        <v>Probable</v>
      </c>
      <c r="I6085" s="90">
        <f>INDEX(Data!P$2:P$6500,MATCH(A6085,Data!$A$2:$A$6500,0))</f>
        <v>0</v>
      </c>
      <c r="J6085" s="90">
        <f>INDEX(Data!Q$2:Q$6500,MATCH($A6085,Data!$A$2:$A$6500,0))</f>
        <v>1997</v>
      </c>
      <c r="K6085" s="90">
        <f>INDEX(Data!F$2:F$6500,MATCH($A6085,Data!$A$2:$A$6500,0))</f>
        <v>50</v>
      </c>
      <c r="L6085" s="90">
        <f>INDEX(Data!G$2:G$6500,MATCH($A6085,Data!$A$2:$A$6500,0))</f>
        <v>50</v>
      </c>
      <c r="M6085" s="90">
        <f>INDEX(Data!H$2:H$6500,MATCH($A6085,Data!$A$2:$A$6500,0))</f>
        <v>0</v>
      </c>
      <c r="N6085" s="90">
        <f>INDEX(Data!I$2:I$6500,MATCH($A6085,Data!$A$2:$A$6500,0))</f>
        <v>0</v>
      </c>
      <c r="O6085" s="83" t="str">
        <f>INDEX(Data!J$2:J$6500,MATCH($A6085,Data!$A$2:$A$6500,0))</f>
        <v>individuals</v>
      </c>
      <c r="P6085" t="str">
        <f>_xlfn.XLOOKUP(B6085,Table3[RefID],Table3[Citation])</f>
        <v>Buden (1999)</v>
      </c>
    </row>
    <row r="6086" spans="1:16" x14ac:dyDescent="0.35">
      <c r="A6086" s="68">
        <v>6084</v>
      </c>
      <c r="B6086" s="69">
        <v>372</v>
      </c>
      <c r="C6086" s="69">
        <v>12085</v>
      </c>
      <c r="D6086" s="69">
        <v>3294</v>
      </c>
      <c r="E6086" t="str">
        <f>INDEX(Table5[EEZ],MATCH(C6086,Table5[Colony_ID],0))</f>
        <v>Micronesian Exclusive Economic Zone</v>
      </c>
      <c r="F6086" t="str">
        <f>INDEX(Table5[Corrected Island/Colony Name],MATCH('Full Data'!C6086,Table5[Colony_ID],0))</f>
        <v>Oroluk</v>
      </c>
      <c r="G6086" t="str">
        <f>INDEX(Table4[Common_Name],MATCH('Full Data'!D6086,Table4[SpcRecID],0))</f>
        <v>Brown Noddy</v>
      </c>
      <c r="H6086" s="83" t="str">
        <f>INDEX(Data!E$2:E$6500,MATCH(A6086,Data!$A$2:$A$6500,0))</f>
        <v>Confirmed</v>
      </c>
      <c r="I6086" s="90">
        <f>INDEX(Data!P$2:P$6500,MATCH(A6086,Data!$A$2:$A$6500,0))</f>
        <v>0</v>
      </c>
      <c r="J6086" s="90">
        <f>INDEX(Data!Q$2:Q$6500,MATCH($A6086,Data!$A$2:$A$6500,0))</f>
        <v>1997</v>
      </c>
      <c r="K6086" s="90">
        <f>INDEX(Data!F$2:F$6500,MATCH($A6086,Data!$A$2:$A$6500,0))</f>
        <v>100</v>
      </c>
      <c r="L6086" s="90">
        <f>INDEX(Data!G$2:G$6500,MATCH($A6086,Data!$A$2:$A$6500,0))</f>
        <v>200</v>
      </c>
      <c r="M6086" s="90">
        <f>INDEX(Data!H$2:H$6500,MATCH($A6086,Data!$A$2:$A$6500,0))</f>
        <v>0</v>
      </c>
      <c r="N6086" s="90">
        <f>INDEX(Data!I$2:I$6500,MATCH($A6086,Data!$A$2:$A$6500,0))</f>
        <v>0</v>
      </c>
      <c r="O6086" s="83" t="str">
        <f>INDEX(Data!J$2:J$6500,MATCH($A6086,Data!$A$2:$A$6500,0))</f>
        <v>breeding pairs</v>
      </c>
      <c r="P6086" t="str">
        <f>_xlfn.XLOOKUP(B6086,Table3[RefID],Table3[Citation])</f>
        <v>Buden (1999)</v>
      </c>
    </row>
    <row r="6087" spans="1:16" x14ac:dyDescent="0.35">
      <c r="A6087" s="68">
        <v>6085</v>
      </c>
      <c r="B6087" s="69">
        <v>372</v>
      </c>
      <c r="C6087" s="69">
        <v>12085</v>
      </c>
      <c r="D6087" s="70">
        <v>3845</v>
      </c>
      <c r="E6087" t="str">
        <f>INDEX(Table5[EEZ],MATCH(C6087,Table5[Colony_ID],0))</f>
        <v>Micronesian Exclusive Economic Zone</v>
      </c>
      <c r="F6087" t="str">
        <f>INDEX(Table5[Corrected Island/Colony Name],MATCH('Full Data'!C6087,Table5[Colony_ID],0))</f>
        <v>Oroluk</v>
      </c>
      <c r="G6087" t="str">
        <f>INDEX(Table4[Common_Name],MATCH('Full Data'!D6087,Table4[SpcRecID],0))</f>
        <v>Great Frigatebird</v>
      </c>
      <c r="H6087" s="83" t="str">
        <f>INDEX(Data!E$2:E$6500,MATCH(A6087,Data!$A$2:$A$6500,0))</f>
        <v>Probable</v>
      </c>
      <c r="I6087" s="90">
        <f>INDEX(Data!P$2:P$6500,MATCH(A6087,Data!$A$2:$A$6500,0))</f>
        <v>0</v>
      </c>
      <c r="J6087" s="90">
        <f>INDEX(Data!Q$2:Q$6500,MATCH($A6087,Data!$A$2:$A$6500,0))</f>
        <v>1997</v>
      </c>
      <c r="K6087" s="90">
        <f>INDEX(Data!F$2:F$6500,MATCH($A6087,Data!$A$2:$A$6500,0))</f>
        <v>35</v>
      </c>
      <c r="L6087" s="90">
        <f>INDEX(Data!G$2:G$6500,MATCH($A6087,Data!$A$2:$A$6500,0))</f>
        <v>35</v>
      </c>
      <c r="M6087" s="90">
        <f>INDEX(Data!H$2:H$6500,MATCH($A6087,Data!$A$2:$A$6500,0))</f>
        <v>0</v>
      </c>
      <c r="N6087" s="90">
        <f>INDEX(Data!I$2:I$6500,MATCH($A6087,Data!$A$2:$A$6500,0))</f>
        <v>0</v>
      </c>
      <c r="O6087" s="83" t="str">
        <f>INDEX(Data!J$2:J$6500,MATCH($A6087,Data!$A$2:$A$6500,0))</f>
        <v>individuals</v>
      </c>
      <c r="P6087" t="str">
        <f>_xlfn.XLOOKUP(B6087,Table3[RefID],Table3[Citation])</f>
        <v>Buden (1999)</v>
      </c>
    </row>
    <row r="6088" spans="1:16" x14ac:dyDescent="0.35">
      <c r="A6088" s="68">
        <v>6086</v>
      </c>
      <c r="B6088" s="69">
        <v>372</v>
      </c>
      <c r="C6088" s="69">
        <v>12084</v>
      </c>
      <c r="D6088" s="69">
        <v>3658</v>
      </c>
      <c r="E6088" t="str">
        <f>INDEX(Table5[EEZ],MATCH(C6088,Table5[Colony_ID],0))</f>
        <v>Micronesian Exclusive Economic Zone</v>
      </c>
      <c r="F6088" t="str">
        <f>INDEX(Table5[Corrected Island/Colony Name],MATCH('Full Data'!C6088,Table5[Colony_ID],0))</f>
        <v>North Pass Cay</v>
      </c>
      <c r="G6088" t="str">
        <f>INDEX(Table4[Common_Name],MATCH('Full Data'!D6088,Table4[SpcRecID],0))</f>
        <v>Red-footed Booby</v>
      </c>
      <c r="H6088" s="83" t="str">
        <f>INDEX(Data!E$2:E$6500,MATCH(A6088,Data!$A$2:$A$6500,0))</f>
        <v>Probable</v>
      </c>
      <c r="I6088" s="90">
        <f>INDEX(Data!P$2:P$6500,MATCH(A6088,Data!$A$2:$A$6500,0))</f>
        <v>0</v>
      </c>
      <c r="J6088" s="90">
        <f>INDEX(Data!Q$2:Q$6500,MATCH($A6088,Data!$A$2:$A$6500,0))</f>
        <v>1997</v>
      </c>
      <c r="K6088" s="90">
        <f>INDEX(Data!F$2:F$6500,MATCH($A6088,Data!$A$2:$A$6500,0))</f>
        <v>6</v>
      </c>
      <c r="L6088" s="90">
        <f>INDEX(Data!G$2:G$6500,MATCH($A6088,Data!$A$2:$A$6500,0))</f>
        <v>7</v>
      </c>
      <c r="M6088" s="90">
        <f>INDEX(Data!H$2:H$6500,MATCH($A6088,Data!$A$2:$A$6500,0))</f>
        <v>0</v>
      </c>
      <c r="N6088" s="90">
        <f>INDEX(Data!I$2:I$6500,MATCH($A6088,Data!$A$2:$A$6500,0))</f>
        <v>0</v>
      </c>
      <c r="O6088" s="83" t="str">
        <f>INDEX(Data!J$2:J$6500,MATCH($A6088,Data!$A$2:$A$6500,0))</f>
        <v>individuals</v>
      </c>
      <c r="P6088" t="str">
        <f>_xlfn.XLOOKUP(B6088,Table3[RefID],Table3[Citation])</f>
        <v>Buden (1999)</v>
      </c>
    </row>
    <row r="6089" spans="1:16" x14ac:dyDescent="0.35">
      <c r="A6089" s="68">
        <v>6087</v>
      </c>
      <c r="B6089" s="69">
        <v>372</v>
      </c>
      <c r="C6089" s="69">
        <v>12085</v>
      </c>
      <c r="D6089" s="69">
        <v>3658</v>
      </c>
      <c r="E6089" t="str">
        <f>INDEX(Table5[EEZ],MATCH(C6089,Table5[Colony_ID],0))</f>
        <v>Micronesian Exclusive Economic Zone</v>
      </c>
      <c r="F6089" t="str">
        <f>INDEX(Table5[Corrected Island/Colony Name],MATCH('Full Data'!C6089,Table5[Colony_ID],0))</f>
        <v>Oroluk</v>
      </c>
      <c r="G6089" t="str">
        <f>INDEX(Table4[Common_Name],MATCH('Full Data'!D6089,Table4[SpcRecID],0))</f>
        <v>Red-footed Booby</v>
      </c>
      <c r="H6089" s="83" t="str">
        <f>INDEX(Data!E$2:E$6500,MATCH(A6089,Data!$A$2:$A$6500,0))</f>
        <v>Potential Breeding</v>
      </c>
      <c r="I6089" s="90">
        <f>INDEX(Data!P$2:P$6500,MATCH(A6089,Data!$A$2:$A$6500,0))</f>
        <v>0</v>
      </c>
      <c r="J6089" s="90">
        <f>INDEX(Data!Q$2:Q$6500,MATCH($A6089,Data!$A$2:$A$6500,0))</f>
        <v>1999</v>
      </c>
      <c r="K6089" s="90">
        <f>INDEX(Data!F$2:F$6500,MATCH($A6089,Data!$A$2:$A$6500,0))</f>
        <v>0</v>
      </c>
      <c r="L6089" s="90">
        <f>INDEX(Data!G$2:G$6500,MATCH($A6089,Data!$A$2:$A$6500,0))</f>
        <v>0</v>
      </c>
      <c r="M6089" s="90">
        <f>INDEX(Data!H$2:H$6500,MATCH($A6089,Data!$A$2:$A$6500,0))</f>
        <v>0</v>
      </c>
      <c r="N6089" s="90">
        <f>INDEX(Data!I$2:I$6500,MATCH($A6089,Data!$A$2:$A$6500,0))</f>
        <v>0</v>
      </c>
      <c r="O6089" s="83">
        <f>INDEX(Data!J$2:J$6500,MATCH($A6089,Data!$A$2:$A$6500,0))</f>
        <v>0</v>
      </c>
      <c r="P6089" t="str">
        <f>_xlfn.XLOOKUP(B6089,Table3[RefID],Table3[Citation])</f>
        <v>Buden (1999)</v>
      </c>
    </row>
    <row r="6090" spans="1:16" x14ac:dyDescent="0.35">
      <c r="A6090" s="68">
        <v>6088</v>
      </c>
      <c r="B6090" s="71">
        <v>373</v>
      </c>
      <c r="C6090" s="72">
        <v>5124</v>
      </c>
      <c r="D6090" s="69">
        <v>3298</v>
      </c>
      <c r="E6090" t="str">
        <f>INDEX(Table5[EEZ],MATCH(C6090,Table5[Colony_ID],0))</f>
        <v>French Polynesian Exclusive Economic Zone</v>
      </c>
      <c r="F6090" t="str">
        <f>INDEX(Table5[Corrected Island/Colony Name],MATCH('Full Data'!C6090,Table5[Colony_ID],0))</f>
        <v>Rangiroa Atoll</v>
      </c>
      <c r="G6090" t="str">
        <f>INDEX(Table4[Common_Name],MATCH('Full Data'!D6090,Table4[SpcRecID],0))</f>
        <v>Common White Tern</v>
      </c>
      <c r="H6090" s="83" t="str">
        <f>INDEX(Data!E$2:E$6500,MATCH(A6090,Data!$A$2:$A$6500,0))</f>
        <v>Confirmed</v>
      </c>
      <c r="I6090" s="90">
        <f>INDEX(Data!P$2:P$6500,MATCH(A6090,Data!$A$2:$A$6500,0))</f>
        <v>0</v>
      </c>
      <c r="J6090" s="90">
        <f>INDEX(Data!Q$2:Q$6500,MATCH($A6090,Data!$A$2:$A$6500,0))</f>
        <v>2007</v>
      </c>
      <c r="K6090" s="90">
        <f>INDEX(Data!F$2:F$6500,MATCH($A6090,Data!$A$2:$A$6500,0))</f>
        <v>1000</v>
      </c>
      <c r="L6090" s="90">
        <f>INDEX(Data!G$2:G$6500,MATCH($A6090,Data!$A$2:$A$6500,0))</f>
        <v>1000</v>
      </c>
      <c r="M6090" s="90">
        <f>INDEX(Data!H$2:H$6500,MATCH($A6090,Data!$A$2:$A$6500,0))</f>
        <v>0</v>
      </c>
      <c r="N6090" s="90">
        <f>INDEX(Data!I$2:I$6500,MATCH($A6090,Data!$A$2:$A$6500,0))</f>
        <v>0</v>
      </c>
      <c r="O6090" s="83" t="str">
        <f>INDEX(Data!J$2:J$6500,MATCH($A6090,Data!$A$2:$A$6500,0))</f>
        <v>breeding pairs</v>
      </c>
      <c r="P6090" t="str">
        <f>_xlfn.XLOOKUP(B6090,Table3[RefID],Table3[Citation])</f>
        <v>Raust &amp; Sanford (2007)</v>
      </c>
    </row>
    <row r="6091" spans="1:16" x14ac:dyDescent="0.35">
      <c r="A6091" s="68">
        <v>6089</v>
      </c>
      <c r="B6091" s="71">
        <v>373</v>
      </c>
      <c r="C6091" s="72">
        <v>5077</v>
      </c>
      <c r="D6091" s="69">
        <v>3846</v>
      </c>
      <c r="E6091" t="str">
        <f>INDEX(Table5[EEZ],MATCH(C6091,Table5[Colony_ID],0))</f>
        <v>French Polynesian Exclusive Economic Zone</v>
      </c>
      <c r="F6091" t="str">
        <f>INDEX(Table5[Corrected Island/Colony Name],MATCH('Full Data'!C6091,Table5[Colony_ID],0))</f>
        <v>Mohotani</v>
      </c>
      <c r="G6091" t="str">
        <f>INDEX(Table4[Common_Name],MATCH('Full Data'!D6091,Table4[SpcRecID],0))</f>
        <v>Lesser Frigatebird</v>
      </c>
      <c r="H6091" s="83" t="str">
        <f>INDEX(Data!E$2:E$6500,MATCH(A6091,Data!$A$2:$A$6500,0))</f>
        <v>Confirmed</v>
      </c>
      <c r="I6091" s="90">
        <f>INDEX(Data!P$2:P$6500,MATCH(A6091,Data!$A$2:$A$6500,0))</f>
        <v>0</v>
      </c>
      <c r="J6091" s="90">
        <f>INDEX(Data!Q$2:Q$6500,MATCH($A6091,Data!$A$2:$A$6500,0))</f>
        <v>2007</v>
      </c>
      <c r="K6091" s="90">
        <f>INDEX(Data!F$2:F$6500,MATCH($A6091,Data!$A$2:$A$6500,0))</f>
        <v>1000</v>
      </c>
      <c r="L6091" s="90">
        <f>INDEX(Data!G$2:G$6500,MATCH($A6091,Data!$A$2:$A$6500,0))</f>
        <v>1500</v>
      </c>
      <c r="M6091" s="90">
        <f>INDEX(Data!H$2:H$6500,MATCH($A6091,Data!$A$2:$A$6500,0))</f>
        <v>0</v>
      </c>
      <c r="N6091" s="90">
        <f>INDEX(Data!I$2:I$6500,MATCH($A6091,Data!$A$2:$A$6500,0))</f>
        <v>0</v>
      </c>
      <c r="O6091" s="83" t="str">
        <f>INDEX(Data!J$2:J$6500,MATCH($A6091,Data!$A$2:$A$6500,0))</f>
        <v>individuals</v>
      </c>
      <c r="P6091" t="str">
        <f>_xlfn.XLOOKUP(B6091,Table3[RefID],Table3[Citation])</f>
        <v>Raust &amp; Sanford (2007)</v>
      </c>
    </row>
    <row r="6092" spans="1:16" x14ac:dyDescent="0.35">
      <c r="A6092" s="68">
        <v>6090</v>
      </c>
      <c r="B6092" s="71">
        <v>373</v>
      </c>
      <c r="C6092" s="72">
        <v>5077</v>
      </c>
      <c r="D6092" s="70">
        <v>3299</v>
      </c>
      <c r="E6092" t="str">
        <f>INDEX(Table5[EEZ],MATCH(C6092,Table5[Colony_ID],0))</f>
        <v>French Polynesian Exclusive Economic Zone</v>
      </c>
      <c r="F6092" s="87" t="str">
        <f>INDEX(Table5[Corrected Island/Colony Name],MATCH('Full Data'!C6092,Table5[Colony_ID],0))</f>
        <v>Mohotani</v>
      </c>
      <c r="G6092" t="str">
        <f>INDEX(Table4[Common_Name],MATCH('Full Data'!D6092,Table4[SpcRecID],0))</f>
        <v>Little White Tern</v>
      </c>
      <c r="H6092" s="83" t="str">
        <f>INDEX(Data!E$2:E$6500,MATCH(A6092,Data!$A$2:$A$6500,0))</f>
        <v>Confirmed</v>
      </c>
      <c r="I6092" s="90">
        <f>INDEX(Data!P$2:P$6500,MATCH(A6092,Data!$A$2:$A$6500,0))</f>
        <v>0</v>
      </c>
      <c r="J6092" s="90">
        <f>INDEX(Data!Q$2:Q$6500,MATCH($A6092,Data!$A$2:$A$6500,0))</f>
        <v>2007</v>
      </c>
      <c r="K6092" s="90">
        <f>INDEX(Data!F$2:F$6500,MATCH($A6092,Data!$A$2:$A$6500,0))</f>
        <v>1000</v>
      </c>
      <c r="L6092" s="90">
        <f>INDEX(Data!G$2:G$6500,MATCH($A6092,Data!$A$2:$A$6500,0))</f>
        <v>1000</v>
      </c>
      <c r="M6092" s="90">
        <f>INDEX(Data!H$2:H$6500,MATCH($A6092,Data!$A$2:$A$6500,0))</f>
        <v>0</v>
      </c>
      <c r="N6092" s="90">
        <f>INDEX(Data!I$2:I$6500,MATCH($A6092,Data!$A$2:$A$6500,0))</f>
        <v>0</v>
      </c>
      <c r="O6092" s="83" t="str">
        <f>INDEX(Data!J$2:J$6500,MATCH($A6092,Data!$A$2:$A$6500,0))</f>
        <v>breeding pairs</v>
      </c>
      <c r="P6092" t="str">
        <f>_xlfn.XLOOKUP(B6092,Table3[RefID],Table3[Citation])</f>
        <v>Raust &amp; Sanford (2007)</v>
      </c>
    </row>
    <row r="6093" spans="1:16" x14ac:dyDescent="0.35">
      <c r="A6093" s="68">
        <v>6091</v>
      </c>
      <c r="B6093" s="71">
        <v>373</v>
      </c>
      <c r="C6093" s="72">
        <v>5215</v>
      </c>
      <c r="D6093" s="69">
        <v>3288</v>
      </c>
      <c r="E6093" t="str">
        <f>INDEX(Table5[EEZ],MATCH(C6093,Table5[Colony_ID],0))</f>
        <v>French Polynesian Exclusive Economic Zone</v>
      </c>
      <c r="F6093" t="str">
        <f>INDEX(Table5[Corrected Island/Colony Name],MATCH('Full Data'!C6093,Table5[Colony_ID],0))</f>
        <v>Ua Pou</v>
      </c>
      <c r="G6093" t="str">
        <f>INDEX(Table4[Common_Name],MATCH('Full Data'!D6093,Table4[SpcRecID],0))</f>
        <v>Sooty Tern</v>
      </c>
      <c r="H6093" s="83" t="str">
        <f>INDEX(Data!E$2:E$6500,MATCH(A6093,Data!$A$2:$A$6500,0))</f>
        <v>Confirmed</v>
      </c>
      <c r="I6093" s="90">
        <f>INDEX(Data!P$2:P$6500,MATCH(A6093,Data!$A$2:$A$6500,0))</f>
        <v>0</v>
      </c>
      <c r="J6093" s="90">
        <f>INDEX(Data!Q$2:Q$6500,MATCH($A6093,Data!$A$2:$A$6500,0))</f>
        <v>2007</v>
      </c>
      <c r="K6093" s="90">
        <f>INDEX(Data!F$2:F$6500,MATCH($A6093,Data!$A$2:$A$6500,0))</f>
        <v>500000</v>
      </c>
      <c r="L6093" s="90">
        <f>INDEX(Data!G$2:G$6500,MATCH($A6093,Data!$A$2:$A$6500,0))</f>
        <v>500000</v>
      </c>
      <c r="M6093" s="90">
        <f>INDEX(Data!H$2:H$6500,MATCH($A6093,Data!$A$2:$A$6500,0))</f>
        <v>0</v>
      </c>
      <c r="N6093" s="90">
        <f>INDEX(Data!I$2:I$6500,MATCH($A6093,Data!$A$2:$A$6500,0))</f>
        <v>0</v>
      </c>
      <c r="O6093" s="83" t="str">
        <f>INDEX(Data!J$2:J$6500,MATCH($A6093,Data!$A$2:$A$6500,0))</f>
        <v>individuals</v>
      </c>
      <c r="P6093" t="str">
        <f>_xlfn.XLOOKUP(B6093,Table3[RefID],Table3[Citation])</f>
        <v>Raust &amp; Sanford (2007)</v>
      </c>
    </row>
    <row r="6094" spans="1:16" x14ac:dyDescent="0.35">
      <c r="A6094" s="68">
        <v>6092</v>
      </c>
      <c r="B6094" s="71">
        <v>373</v>
      </c>
      <c r="C6094" s="72">
        <v>5011</v>
      </c>
      <c r="D6094" s="69">
        <v>3880</v>
      </c>
      <c r="E6094" t="str">
        <f>INDEX(Table5[EEZ],MATCH(C6094,Table5[Colony_ID],0))</f>
        <v>French Polynesian Exclusive Economic Zone</v>
      </c>
      <c r="F6094" t="str">
        <f>INDEX(Table5[Corrected Island/Colony Name],MATCH('Full Data'!C6094,Table5[Colony_ID],0))</f>
        <v>Faaite Atoll</v>
      </c>
      <c r="G6094" t="str">
        <f>INDEX(Table4[Common_Name],MATCH('Full Data'!D6094,Table4[SpcRecID],0))</f>
        <v>Tahiti Petrel</v>
      </c>
      <c r="H6094" s="83" t="str">
        <f>INDEX(Data!E$2:E$6500,MATCH(A6094,Data!$A$2:$A$6500,0))</f>
        <v>Confirmed</v>
      </c>
      <c r="I6094" s="90">
        <f>INDEX(Data!P$2:P$6500,MATCH(A6094,Data!$A$2:$A$6500,0))</f>
        <v>0</v>
      </c>
      <c r="J6094" s="90">
        <f>INDEX(Data!Q$2:Q$6500,MATCH($A6094,Data!$A$2:$A$6500,0))</f>
        <v>2007</v>
      </c>
      <c r="K6094" s="90">
        <f>INDEX(Data!F$2:F$6500,MATCH($A6094,Data!$A$2:$A$6500,0))</f>
        <v>0</v>
      </c>
      <c r="L6094" s="90">
        <f>INDEX(Data!G$2:G$6500,MATCH($A6094,Data!$A$2:$A$6500,0))</f>
        <v>0</v>
      </c>
      <c r="M6094" s="90">
        <f>INDEX(Data!H$2:H$6500,MATCH($A6094,Data!$A$2:$A$6500,0))</f>
        <v>50</v>
      </c>
      <c r="N6094" s="90">
        <f>INDEX(Data!I$2:I$6500,MATCH($A6094,Data!$A$2:$A$6500,0))</f>
        <v>249</v>
      </c>
      <c r="O6094" s="83" t="str">
        <f>INDEX(Data!J$2:J$6500,MATCH($A6094,Data!$A$2:$A$6500,0))</f>
        <v>breeding pairs</v>
      </c>
      <c r="P6094" t="str">
        <f>_xlfn.XLOOKUP(B6094,Table3[RefID],Table3[Citation])</f>
        <v>Raust &amp; Sanford (2007)</v>
      </c>
    </row>
    <row r="6095" spans="1:16" x14ac:dyDescent="0.35">
      <c r="A6095" s="68">
        <v>6093</v>
      </c>
      <c r="B6095" s="71">
        <v>373</v>
      </c>
      <c r="C6095" s="72">
        <v>5078</v>
      </c>
      <c r="D6095" s="69">
        <v>3880</v>
      </c>
      <c r="E6095" t="str">
        <f>INDEX(Table5[EEZ],MATCH(C6095,Table5[Colony_ID],0))</f>
        <v>French Polynesian Exclusive Economic Zone</v>
      </c>
      <c r="F6095" t="str">
        <f>INDEX(Table5[Corrected Island/Colony Name],MATCH('Full Data'!C6095,Table5[Colony_ID],0))</f>
        <v>Moorea</v>
      </c>
      <c r="G6095" t="str">
        <f>INDEX(Table4[Common_Name],MATCH('Full Data'!D6095,Table4[SpcRecID],0))</f>
        <v>Tahiti Petrel</v>
      </c>
      <c r="H6095" s="83" t="str">
        <f>INDEX(Data!E$2:E$6500,MATCH(A6095,Data!$A$2:$A$6500,0))</f>
        <v>confirmed</v>
      </c>
      <c r="I6095" s="90">
        <f>INDEX(Data!P$2:P$6500,MATCH(A6095,Data!$A$2:$A$6500,0))</f>
        <v>0</v>
      </c>
      <c r="J6095" s="90">
        <f>INDEX(Data!Q$2:Q$6500,MATCH($A6095,Data!$A$2:$A$6500,0))</f>
        <v>2007</v>
      </c>
      <c r="K6095" s="90">
        <f>INDEX(Data!F$2:F$6500,MATCH($A6095,Data!$A$2:$A$6500,0))</f>
        <v>0</v>
      </c>
      <c r="L6095" s="90">
        <f>INDEX(Data!G$2:G$6500,MATCH($A6095,Data!$A$2:$A$6500,0))</f>
        <v>0</v>
      </c>
      <c r="M6095" s="90">
        <f>INDEX(Data!H$2:H$6500,MATCH($A6095,Data!$A$2:$A$6500,0))</f>
        <v>50</v>
      </c>
      <c r="N6095" s="90">
        <f>INDEX(Data!I$2:I$6500,MATCH($A6095,Data!$A$2:$A$6500,0))</f>
        <v>249</v>
      </c>
      <c r="O6095" s="83" t="str">
        <f>INDEX(Data!J$2:J$6500,MATCH($A6095,Data!$A$2:$A$6500,0))</f>
        <v>breeding pairs</v>
      </c>
      <c r="P6095" t="str">
        <f>_xlfn.XLOOKUP(B6095,Table3[RefID],Table3[Citation])</f>
        <v>Raust &amp; Sanford (2007)</v>
      </c>
    </row>
    <row r="6096" spans="1:16" x14ac:dyDescent="0.35">
      <c r="A6096" s="68">
        <v>6094</v>
      </c>
      <c r="B6096" s="71">
        <v>373</v>
      </c>
      <c r="C6096" s="72">
        <v>5114</v>
      </c>
      <c r="D6096" s="69">
        <v>3880</v>
      </c>
      <c r="E6096" t="str">
        <f>INDEX(Table5[EEZ],MATCH(C6096,Table5[Colony_ID],0))</f>
        <v>French Polynesian Exclusive Economic Zone</v>
      </c>
      <c r="F6096" t="str">
        <f>INDEX(Table5[Corrected Island/Colony Name],MATCH('Full Data'!C6096,Table5[Colony_ID],0))</f>
        <v>Raiatea</v>
      </c>
      <c r="G6096" t="str">
        <f>INDEX(Table4[Common_Name],MATCH('Full Data'!D6096,Table4[SpcRecID],0))</f>
        <v>Tahiti Petrel</v>
      </c>
      <c r="H6096" s="83" t="str">
        <f>INDEX(Data!E$2:E$6500,MATCH(A6096,Data!$A$2:$A$6500,0))</f>
        <v>confirmed</v>
      </c>
      <c r="I6096" s="90">
        <f>INDEX(Data!P$2:P$6500,MATCH(A6096,Data!$A$2:$A$6500,0))</f>
        <v>0</v>
      </c>
      <c r="J6096" s="90">
        <f>INDEX(Data!Q$2:Q$6500,MATCH($A6096,Data!$A$2:$A$6500,0))</f>
        <v>2007</v>
      </c>
      <c r="K6096" s="90">
        <f>INDEX(Data!F$2:F$6500,MATCH($A6096,Data!$A$2:$A$6500,0))</f>
        <v>10</v>
      </c>
      <c r="L6096" s="90">
        <f>INDEX(Data!G$2:G$6500,MATCH($A6096,Data!$A$2:$A$6500,0))</f>
        <v>10</v>
      </c>
      <c r="M6096" s="90">
        <f>INDEX(Data!H$2:H$6500,MATCH($A6096,Data!$A$2:$A$6500,0))</f>
        <v>0</v>
      </c>
      <c r="N6096" s="90">
        <f>INDEX(Data!I$2:I$6500,MATCH($A6096,Data!$A$2:$A$6500,0))</f>
        <v>0</v>
      </c>
      <c r="O6096" s="83" t="str">
        <f>INDEX(Data!J$2:J$6500,MATCH($A6096,Data!$A$2:$A$6500,0))</f>
        <v>breeding pairs</v>
      </c>
      <c r="P6096" t="str">
        <f>_xlfn.XLOOKUP(B6096,Table3[RefID],Table3[Citation])</f>
        <v>Raust &amp; Sanford (2007)</v>
      </c>
    </row>
    <row r="6097" spans="1:16" x14ac:dyDescent="0.35">
      <c r="A6097" s="68">
        <v>6095</v>
      </c>
      <c r="B6097" s="71">
        <v>373</v>
      </c>
      <c r="C6097" s="72">
        <v>5152</v>
      </c>
      <c r="D6097" s="69">
        <v>3880</v>
      </c>
      <c r="E6097" t="str">
        <f>INDEX(Table5[EEZ],MATCH(C6097,Table5[Colony_ID],0))</f>
        <v>French Polynesian Exclusive Economic Zone</v>
      </c>
      <c r="F6097" t="str">
        <f>INDEX(Table5[Corrected Island/Colony Name],MATCH('Full Data'!C6097,Table5[Colony_ID],0))</f>
        <v>Tiere</v>
      </c>
      <c r="G6097" t="str">
        <f>INDEX(Table4[Common_Name],MATCH('Full Data'!D6097,Table4[SpcRecID],0))</f>
        <v>Tahiti Petrel</v>
      </c>
      <c r="H6097" s="83" t="str">
        <f>INDEX(Data!E$2:E$6500,MATCH(A6097,Data!$A$2:$A$6500,0))</f>
        <v>Probable</v>
      </c>
      <c r="I6097" s="90">
        <f>INDEX(Data!P$2:P$6500,MATCH(A6097,Data!$A$2:$A$6500,0))</f>
        <v>0</v>
      </c>
      <c r="J6097" s="90">
        <f>INDEX(Data!Q$2:Q$6500,MATCH($A6097,Data!$A$2:$A$6500,0))</f>
        <v>2007</v>
      </c>
      <c r="K6097" s="90">
        <f>INDEX(Data!F$2:F$6500,MATCH($A6097,Data!$A$2:$A$6500,0))</f>
        <v>0</v>
      </c>
      <c r="L6097" s="90">
        <f>INDEX(Data!G$2:G$6500,MATCH($A6097,Data!$A$2:$A$6500,0))</f>
        <v>0</v>
      </c>
      <c r="M6097" s="90">
        <f>INDEX(Data!H$2:H$6500,MATCH($A6097,Data!$A$2:$A$6500,0))</f>
        <v>50</v>
      </c>
      <c r="N6097" s="90">
        <f>INDEX(Data!I$2:I$6500,MATCH($A6097,Data!$A$2:$A$6500,0))</f>
        <v>249</v>
      </c>
      <c r="O6097" s="83" t="str">
        <f>INDEX(Data!J$2:J$6500,MATCH($A6097,Data!$A$2:$A$6500,0))</f>
        <v>individuals</v>
      </c>
      <c r="P6097" t="str">
        <f>_xlfn.XLOOKUP(B6097,Table3[RefID],Table3[Citation])</f>
        <v>Raust &amp; Sanford (2007)</v>
      </c>
    </row>
    <row r="6098" spans="1:16" x14ac:dyDescent="0.35">
      <c r="A6098" s="68">
        <v>6096</v>
      </c>
      <c r="B6098" s="69">
        <v>374</v>
      </c>
      <c r="C6098" s="69">
        <v>12078</v>
      </c>
      <c r="D6098" s="70">
        <v>32652</v>
      </c>
      <c r="E6098" t="str">
        <f>INDEX(Table5[EEZ],MATCH(C6098,Table5[Colony_ID],0))</f>
        <v>Micronesian Exclusive Economic Zone</v>
      </c>
      <c r="F6098" t="str">
        <f>INDEX(Table5[Corrected Island/Colony Name],MATCH('Full Data'!C6098,Table5[Colony_ID],0))</f>
        <v>Lieppe Bank</v>
      </c>
      <c r="G6098" t="str">
        <f>INDEX(Table4[Common_Name],MATCH('Full Data'!D6098,Table4[SpcRecID],0))</f>
        <v>Masked Booby</v>
      </c>
      <c r="H6098" s="83" t="str">
        <f>INDEX(Data!E$2:E$6500,MATCH(A6098,Data!$A$2:$A$6500,0))</f>
        <v>Potential Breeding</v>
      </c>
      <c r="I6098" s="90">
        <f>INDEX(Data!P$2:P$6500,MATCH(A6098,Data!$A$2:$A$6500,0))</f>
        <v>0</v>
      </c>
      <c r="J6098" s="90">
        <f>INDEX(Data!Q$2:Q$6500,MATCH($A6098,Data!$A$2:$A$6500,0))</f>
        <v>1998</v>
      </c>
      <c r="K6098" s="90">
        <f>INDEX(Data!F$2:F$6500,MATCH($A6098,Data!$A$2:$A$6500,0))</f>
        <v>5</v>
      </c>
      <c r="L6098" s="90">
        <f>INDEX(Data!G$2:G$6500,MATCH($A6098,Data!$A$2:$A$6500,0))</f>
        <v>6</v>
      </c>
      <c r="M6098" s="90">
        <f>INDEX(Data!H$2:H$6500,MATCH($A6098,Data!$A$2:$A$6500,0))</f>
        <v>0</v>
      </c>
      <c r="N6098" s="90">
        <f>INDEX(Data!I$2:I$6500,MATCH($A6098,Data!$A$2:$A$6500,0))</f>
        <v>0</v>
      </c>
      <c r="O6098" s="83" t="str">
        <f>INDEX(Data!J$2:J$6500,MATCH($A6098,Data!$A$2:$A$6500,0))</f>
        <v>individuals</v>
      </c>
      <c r="P6098" t="str">
        <f>_xlfn.XLOOKUP(B6098,Table3[RefID],Table3[Citation])</f>
        <v>Wiles et al (2000)</v>
      </c>
    </row>
    <row r="6099" spans="1:16" x14ac:dyDescent="0.35">
      <c r="A6099" s="68">
        <v>6097</v>
      </c>
      <c r="B6099" s="69"/>
      <c r="C6099" s="69">
        <v>8003</v>
      </c>
      <c r="D6099" s="69">
        <v>3295</v>
      </c>
      <c r="E6099" t="str">
        <f>INDEX(Table5[EEZ],MATCH(C6099,Table5[Colony_ID],0))</f>
        <v>Johnston Atoll Exclusive Economic Zone</v>
      </c>
      <c r="F6099" t="str">
        <f>INDEX(Table5[Corrected Island/Colony Name],MATCH('Full Data'!C6099,Table5[Colony_ID],0))</f>
        <v>Sand Island</v>
      </c>
      <c r="G6099" t="str">
        <f>INDEX(Table4[Common_Name],MATCH('Full Data'!D6099,Table4[SpcRecID],0))</f>
        <v>Black Noddy</v>
      </c>
      <c r="H6099" s="83" t="str">
        <f>INDEX(Data!E$2:E$6500,MATCH(A6099,Data!$A$2:$A$6500,0))</f>
        <v>Confirmed</v>
      </c>
      <c r="I6099" s="90">
        <f>INDEX(Data!P$2:P$6500,MATCH(A6099,Data!$A$2:$A$6500,0))</f>
        <v>1969</v>
      </c>
      <c r="J6099" s="90">
        <f>INDEX(Data!Q$2:Q$6500,MATCH($A6099,Data!$A$2:$A$6500,0))</f>
        <v>1969</v>
      </c>
      <c r="K6099" s="90">
        <f>INDEX(Data!F$2:F$6500,MATCH($A6099,Data!$A$2:$A$6500,0))</f>
        <v>50</v>
      </c>
      <c r="L6099" s="90">
        <f>INDEX(Data!G$2:G$6500,MATCH($A6099,Data!$A$2:$A$6500,0))</f>
        <v>50</v>
      </c>
      <c r="M6099" s="90">
        <f>INDEX(Data!H$2:H$6500,MATCH($A6099,Data!$A$2:$A$6500,0))</f>
        <v>0</v>
      </c>
      <c r="N6099" s="90">
        <f>INDEX(Data!I$2:I$6500,MATCH($A6099,Data!$A$2:$A$6500,0))</f>
        <v>0</v>
      </c>
      <c r="O6099" s="83" t="str">
        <f>INDEX(Data!J$2:J$6500,MATCH($A6099,Data!$A$2:$A$6500,0))</f>
        <v>individuals</v>
      </c>
      <c r="P6099" t="e">
        <f>_xlfn.XLOOKUP(B6099,Table3[RefID],Table3[Citation])</f>
        <v>#N/A</v>
      </c>
    </row>
    <row r="6100" spans="1:16" x14ac:dyDescent="0.35">
      <c r="A6100" s="68">
        <v>6098</v>
      </c>
      <c r="B6100" s="69"/>
      <c r="C6100" s="69">
        <v>22027</v>
      </c>
      <c r="D6100" s="69">
        <v>3295</v>
      </c>
      <c r="E6100" t="str">
        <f>INDEX(Table5[EEZ],MATCH(C6100,Table5[Colony_ID],0))</f>
        <v>Solomon Islands Exclusive Economic Zone</v>
      </c>
      <c r="F6100" t="str">
        <f>INDEX(Table5[Corrected Island/Colony Name],MATCH('Full Data'!C6100,Table5[Colony_ID],0))</f>
        <v>Mbanika</v>
      </c>
      <c r="G6100" t="str">
        <f>INDEX(Table4[Common_Name],MATCH('Full Data'!D6100,Table4[SpcRecID],0))</f>
        <v>Black Noddy</v>
      </c>
      <c r="H6100" s="83" t="str">
        <f>INDEX(Data!E$2:E$6500,MATCH(A6100,Data!$A$2:$A$6500,0))</f>
        <v>data deficient</v>
      </c>
      <c r="I6100" s="90">
        <f>INDEX(Data!P$2:P$6500,MATCH(A6100,Data!$A$2:$A$6500,0))</f>
        <v>2011</v>
      </c>
      <c r="J6100" s="90">
        <f>INDEX(Data!Q$2:Q$6500,MATCH($A6100,Data!$A$2:$A$6500,0))</f>
        <v>1975</v>
      </c>
      <c r="K6100" s="90">
        <f>INDEX(Data!F$2:F$6500,MATCH($A6100,Data!$A$2:$A$6500,0))</f>
        <v>0</v>
      </c>
      <c r="L6100" s="90">
        <f>INDEX(Data!G$2:G$6500,MATCH($A6100,Data!$A$2:$A$6500,0))</f>
        <v>0</v>
      </c>
      <c r="M6100" s="90">
        <f>INDEX(Data!H$2:H$6500,MATCH($A6100,Data!$A$2:$A$6500,0))</f>
        <v>0</v>
      </c>
      <c r="N6100" s="90">
        <f>INDEX(Data!I$2:I$6500,MATCH($A6100,Data!$A$2:$A$6500,0))</f>
        <v>0</v>
      </c>
      <c r="O6100" s="83">
        <f>INDEX(Data!J$2:J$6500,MATCH($A6100,Data!$A$2:$A$6500,0))</f>
        <v>0</v>
      </c>
      <c r="P6100" t="e">
        <f>_xlfn.XLOOKUP(B6100,Table3[RefID],Table3[Citation])</f>
        <v>#N/A</v>
      </c>
    </row>
    <row r="6101" spans="1:16" x14ac:dyDescent="0.35">
      <c r="A6101" s="68">
        <v>6099</v>
      </c>
      <c r="B6101" s="71"/>
      <c r="C6101" s="71">
        <v>11035</v>
      </c>
      <c r="D6101" s="69">
        <v>3294</v>
      </c>
      <c r="E6101" t="str">
        <f>INDEX(Table5[EEZ],MATCH(C6101,Table5[Colony_ID],0))</f>
        <v>Marshall Islands Exclusive Economic Zone</v>
      </c>
      <c r="F6101" t="str">
        <f>INDEX(Table5[Corrected Island/Colony Name],MATCH('Full Data'!C6101,Table5[Colony_ID],0))</f>
        <v>Enego</v>
      </c>
      <c r="G6101" t="str">
        <f>INDEX(Table4[Common_Name],MATCH('Full Data'!D6101,Table4[SpcRecID],0))</f>
        <v>Brown Noddy</v>
      </c>
      <c r="H6101" s="83" t="str">
        <f>INDEX(Data!E$2:E$6500,MATCH(A6101,Data!$A$2:$A$6500,0))</f>
        <v>Data Deficient</v>
      </c>
      <c r="I6101" s="90">
        <f>INDEX(Data!P$2:P$6500,MATCH(A6101,Data!$A$2:$A$6500,0))</f>
        <v>0</v>
      </c>
      <c r="J6101" s="90">
        <f>INDEX(Data!Q$2:Q$6500,MATCH($A6101,Data!$A$2:$A$6500,0))</f>
        <v>0</v>
      </c>
      <c r="K6101" s="90">
        <f>INDEX(Data!F$2:F$6500,MATCH($A6101,Data!$A$2:$A$6500,0))</f>
        <v>0</v>
      </c>
      <c r="L6101" s="90">
        <f>INDEX(Data!G$2:G$6500,MATCH($A6101,Data!$A$2:$A$6500,0))</f>
        <v>0</v>
      </c>
      <c r="M6101" s="90">
        <f>INDEX(Data!H$2:H$6500,MATCH($A6101,Data!$A$2:$A$6500,0))</f>
        <v>0</v>
      </c>
      <c r="N6101" s="90">
        <f>INDEX(Data!I$2:I$6500,MATCH($A6101,Data!$A$2:$A$6500,0))</f>
        <v>0</v>
      </c>
      <c r="O6101" s="83">
        <f>INDEX(Data!J$2:J$6500,MATCH($A6101,Data!$A$2:$A$6500,0))</f>
        <v>0</v>
      </c>
      <c r="P6101" t="e">
        <f>_xlfn.XLOOKUP(B6101,Table3[RefID],Table3[Citation])</f>
        <v>#N/A</v>
      </c>
    </row>
    <row r="6102" spans="1:16" x14ac:dyDescent="0.35">
      <c r="A6102" s="68">
        <v>6100</v>
      </c>
      <c r="B6102" s="71"/>
      <c r="C6102" s="71">
        <v>11016</v>
      </c>
      <c r="D6102" s="69">
        <v>3298</v>
      </c>
      <c r="E6102" t="str">
        <f>INDEX(Table5[EEZ],MATCH(C6102,Table5[Colony_ID],0))</f>
        <v>Marshall Islands Exclusive Economic Zone</v>
      </c>
      <c r="F6102" t="str">
        <f>INDEX(Table5[Corrected Island/Colony Name],MATCH('Full Data'!C6102,Table5[Colony_ID],0))</f>
        <v>Bogengoa</v>
      </c>
      <c r="G6102" t="str">
        <f>INDEX(Table4[Common_Name],MATCH('Full Data'!D6102,Table4[SpcRecID],0))</f>
        <v>Common White Tern</v>
      </c>
      <c r="H6102" s="83" t="str">
        <f>INDEX(Data!E$2:E$6500,MATCH(A6102,Data!$A$2:$A$6500,0))</f>
        <v>Confirmed</v>
      </c>
      <c r="I6102" s="90">
        <f>INDEX(Data!P$2:P$6500,MATCH(A6102,Data!$A$2:$A$6500,0))</f>
        <v>1964</v>
      </c>
      <c r="J6102" s="90">
        <f>INDEX(Data!Q$2:Q$6500,MATCH($A6102,Data!$A$2:$A$6500,0))</f>
        <v>1964</v>
      </c>
      <c r="K6102" s="90">
        <f>INDEX(Data!F$2:F$6500,MATCH($A6102,Data!$A$2:$A$6500,0))</f>
        <v>400</v>
      </c>
      <c r="L6102" s="90">
        <f>INDEX(Data!G$2:G$6500,MATCH($A6102,Data!$A$2:$A$6500,0))</f>
        <v>2000</v>
      </c>
      <c r="M6102" s="90">
        <f>INDEX(Data!H$2:H$6500,MATCH($A6102,Data!$A$2:$A$6500,0))</f>
        <v>0</v>
      </c>
      <c r="N6102" s="90">
        <f>INDEX(Data!I$2:I$6500,MATCH($A6102,Data!$A$2:$A$6500,0))</f>
        <v>0</v>
      </c>
      <c r="O6102" s="83" t="str">
        <f>INDEX(Data!J$2:J$6500,MATCH($A6102,Data!$A$2:$A$6500,0))</f>
        <v>individuals</v>
      </c>
      <c r="P6102" t="e">
        <f>_xlfn.XLOOKUP(B6102,Table3[RefID],Table3[Citation])</f>
        <v>#N/A</v>
      </c>
    </row>
    <row r="6103" spans="1:16" x14ac:dyDescent="0.35">
      <c r="A6103" s="68">
        <v>6101</v>
      </c>
      <c r="B6103" s="71"/>
      <c r="C6103" s="71">
        <v>11050</v>
      </c>
      <c r="D6103" s="69">
        <v>3298</v>
      </c>
      <c r="E6103" t="str">
        <f>INDEX(Table5[EEZ],MATCH(C6103,Table5[Colony_ID],0))</f>
        <v>Marshall Islands Exclusive Economic Zone</v>
      </c>
      <c r="F6103" t="str">
        <f>INDEX(Table5[Corrected Island/Colony Name],MATCH('Full Data'!C6103,Table5[Colony_ID],0))</f>
        <v>Guro</v>
      </c>
      <c r="G6103" t="str">
        <f>INDEX(Table4[Common_Name],MATCH('Full Data'!D6103,Table4[SpcRecID],0))</f>
        <v>Common White Tern</v>
      </c>
      <c r="H6103" s="83" t="str">
        <f>INDEX(Data!E$2:E$6500,MATCH(A6103,Data!$A$2:$A$6500,0))</f>
        <v>Confirmed</v>
      </c>
      <c r="I6103" s="90">
        <f>INDEX(Data!P$2:P$6500,MATCH(A6103,Data!$A$2:$A$6500,0))</f>
        <v>0</v>
      </c>
      <c r="J6103" s="90">
        <f>INDEX(Data!Q$2:Q$6500,MATCH($A6103,Data!$A$2:$A$6500,0))</f>
        <v>0</v>
      </c>
      <c r="K6103" s="90">
        <f>INDEX(Data!F$2:F$6500,MATCH($A6103,Data!$A$2:$A$6500,0))</f>
        <v>30</v>
      </c>
      <c r="L6103" s="90">
        <f>INDEX(Data!G$2:G$6500,MATCH($A6103,Data!$A$2:$A$6500,0))</f>
        <v>35</v>
      </c>
      <c r="M6103" s="90">
        <f>INDEX(Data!H$2:H$6500,MATCH($A6103,Data!$A$2:$A$6500,0))</f>
        <v>0</v>
      </c>
      <c r="N6103" s="90">
        <f>INDEX(Data!I$2:I$6500,MATCH($A6103,Data!$A$2:$A$6500,0))</f>
        <v>0</v>
      </c>
      <c r="O6103" s="83" t="str">
        <f>INDEX(Data!J$2:J$6500,MATCH($A6103,Data!$A$2:$A$6500,0))</f>
        <v>individuals</v>
      </c>
      <c r="P6103" t="e">
        <f>_xlfn.XLOOKUP(B6103,Table3[RefID],Table3[Citation])</f>
        <v>#N/A</v>
      </c>
    </row>
    <row r="6104" spans="1:16" x14ac:dyDescent="0.35">
      <c r="A6104" s="68">
        <v>6102</v>
      </c>
      <c r="B6104" s="71"/>
      <c r="C6104" s="71">
        <v>11061</v>
      </c>
      <c r="D6104" s="69">
        <v>3298</v>
      </c>
      <c r="E6104" t="str">
        <f>INDEX(Table5[EEZ],MATCH(C6104,Table5[Colony_ID],0))</f>
        <v>Marshall Islands Exclusive Economic Zone</v>
      </c>
      <c r="F6104" t="str">
        <f>INDEX(Table5[Corrected Island/Colony Name],MATCH('Full Data'!C6104,Table5[Colony_ID],0))</f>
        <v>Jeldoni Island</v>
      </c>
      <c r="G6104" t="str">
        <f>INDEX(Table4[Common_Name],MATCH('Full Data'!D6104,Table4[SpcRecID],0))</f>
        <v>Common White Tern</v>
      </c>
      <c r="H6104" s="83" t="str">
        <f>INDEX(Data!E$2:E$6500,MATCH(A6104,Data!$A$2:$A$6500,0))</f>
        <v>Non-breeding</v>
      </c>
      <c r="I6104" s="90">
        <f>INDEX(Data!P$2:P$6500,MATCH(A6104,Data!$A$2:$A$6500,0))</f>
        <v>0</v>
      </c>
      <c r="J6104" s="90">
        <f>INDEX(Data!Q$2:Q$6500,MATCH($A6104,Data!$A$2:$A$6500,0))</f>
        <v>0</v>
      </c>
      <c r="K6104" s="90">
        <f>INDEX(Data!F$2:F$6500,MATCH($A6104,Data!$A$2:$A$6500,0))</f>
        <v>100</v>
      </c>
      <c r="L6104" s="90">
        <f>INDEX(Data!G$2:G$6500,MATCH($A6104,Data!$A$2:$A$6500,0))</f>
        <v>100</v>
      </c>
      <c r="M6104" s="90">
        <f>INDEX(Data!H$2:H$6500,MATCH($A6104,Data!$A$2:$A$6500,0))</f>
        <v>0</v>
      </c>
      <c r="N6104" s="90">
        <f>INDEX(Data!I$2:I$6500,MATCH($A6104,Data!$A$2:$A$6500,0))</f>
        <v>0</v>
      </c>
      <c r="O6104" s="83" t="str">
        <f>INDEX(Data!J$2:J$6500,MATCH($A6104,Data!$A$2:$A$6500,0))</f>
        <v>individuals</v>
      </c>
      <c r="P6104" t="e">
        <f>_xlfn.XLOOKUP(B6104,Table3[RefID],Table3[Citation])</f>
        <v>#N/A</v>
      </c>
    </row>
    <row r="6105" spans="1:16" x14ac:dyDescent="0.35">
      <c r="A6105" s="68">
        <v>6103</v>
      </c>
      <c r="B6105" s="68">
        <v>375</v>
      </c>
      <c r="C6105" s="68">
        <v>12071</v>
      </c>
      <c r="D6105" s="68">
        <v>32228</v>
      </c>
      <c r="E6105" t="str">
        <f>INDEX(Table5[EEZ],MATCH(C6105,Table5[Colony_ID],0))</f>
        <v>Micronesian Exclusive Economic Zone</v>
      </c>
      <c r="F6105" t="str">
        <f>INDEX(Table5[Corrected Island/Colony Name],MATCH('Full Data'!C6105,Table5[Colony_ID],0))</f>
        <v>Kosrae</v>
      </c>
      <c r="G6105" t="str">
        <f>INDEX(Table4[Common_Name],MATCH('Full Data'!D6105,Table4[SpcRecID],0))</f>
        <v>Tropical Shearwater</v>
      </c>
      <c r="H6105" s="83" t="str">
        <f>INDEX(Data!E$2:E$6500,MATCH(A6105,Data!$A$2:$A$6500,0))</f>
        <v>Confirmed</v>
      </c>
      <c r="I6105" s="90">
        <f>INDEX(Data!P$2:P$6500,MATCH(A6105,Data!$A$2:$A$6500,0))</f>
        <v>0</v>
      </c>
      <c r="J6105" s="90">
        <f>INDEX(Data!Q$2:Q$6500,MATCH($A6105,Data!$A$2:$A$6500,0))</f>
        <v>1931</v>
      </c>
      <c r="K6105" s="90">
        <f>INDEX(Data!F$2:F$6500,MATCH($A6105,Data!$A$2:$A$6500,0))</f>
        <v>24</v>
      </c>
      <c r="L6105" s="90">
        <f>INDEX(Data!G$2:G$6500,MATCH($A6105,Data!$A$2:$A$6500,0))</f>
        <v>36</v>
      </c>
      <c r="M6105" s="90">
        <f>INDEX(Data!H$2:H$6500,MATCH($A6105,Data!$A$2:$A$6500,0))</f>
        <v>0</v>
      </c>
      <c r="N6105" s="90">
        <f>INDEX(Data!I$2:I$6500,MATCH($A6105,Data!$A$2:$A$6500,0))</f>
        <v>0</v>
      </c>
      <c r="O6105" s="83" t="str">
        <f>INDEX(Data!J$2:J$6500,MATCH($A6105,Data!$A$2:$A$6500,0))</f>
        <v>Breeding pairs</v>
      </c>
      <c r="P6105" t="str">
        <f>_xlfn.XLOOKUP(B6105,Table3[RefID],Table3[Citation])</f>
        <v>Coultas (1931)</v>
      </c>
    </row>
    <row r="6106" spans="1:16" x14ac:dyDescent="0.35">
      <c r="A6106" s="68">
        <v>6104</v>
      </c>
      <c r="B6106" s="69">
        <v>376</v>
      </c>
      <c r="C6106" s="69">
        <v>12071</v>
      </c>
      <c r="D6106" s="69">
        <v>3294</v>
      </c>
      <c r="E6106" t="str">
        <f>INDEX(Table5[EEZ],MATCH(C6106,Table5[Colony_ID],0))</f>
        <v>Micronesian Exclusive Economic Zone</v>
      </c>
      <c r="F6106" t="str">
        <f>INDEX(Table5[Corrected Island/Colony Name],MATCH('Full Data'!C6106,Table5[Colony_ID],0))</f>
        <v>Kosrae</v>
      </c>
      <c r="G6106" t="str">
        <f>INDEX(Table4[Common_Name],MATCH('Full Data'!D6106,Table4[SpcRecID],0))</f>
        <v>Brown Noddy</v>
      </c>
      <c r="H6106" s="83" t="str">
        <f>INDEX(Data!E$2:E$6500,MATCH(A6106,Data!$A$2:$A$6500,0))</f>
        <v>Confirmed</v>
      </c>
      <c r="I6106" s="90">
        <f>INDEX(Data!P$2:P$6500,MATCH(A6106,Data!$A$2:$A$6500,0))</f>
        <v>2012</v>
      </c>
      <c r="J6106" s="90">
        <f>INDEX(Data!Q$2:Q$6500,MATCH($A6106,Data!$A$2:$A$6500,0))</f>
        <v>2015</v>
      </c>
      <c r="K6106" s="90">
        <f>INDEX(Data!F$2:F$6500,MATCH($A6106,Data!$A$2:$A$6500,0))</f>
        <v>0</v>
      </c>
      <c r="L6106" s="90">
        <f>INDEX(Data!G$2:G$6500,MATCH($A6106,Data!$A$2:$A$6500,0))</f>
        <v>0</v>
      </c>
      <c r="M6106" s="90">
        <f>INDEX(Data!H$2:H$6500,MATCH($A6106,Data!$A$2:$A$6500,0))</f>
        <v>0</v>
      </c>
      <c r="N6106" s="90">
        <f>INDEX(Data!I$2:I$6500,MATCH($A6106,Data!$A$2:$A$6500,0))</f>
        <v>0</v>
      </c>
      <c r="O6106" s="83">
        <f>INDEX(Data!J$2:J$6500,MATCH($A6106,Data!$A$2:$A$6500,0))</f>
        <v>0</v>
      </c>
      <c r="P6106" t="str">
        <f>_xlfn.XLOOKUP(B6106,Table3[RefID],Table3[Citation])</f>
        <v>Hayes et al (2015)</v>
      </c>
    </row>
    <row r="6107" spans="1:16" x14ac:dyDescent="0.35">
      <c r="A6107" s="68">
        <v>6105</v>
      </c>
      <c r="B6107" s="69">
        <v>376</v>
      </c>
      <c r="C6107" s="69">
        <v>12071</v>
      </c>
      <c r="D6107" s="69">
        <v>3294</v>
      </c>
      <c r="E6107" t="str">
        <f>INDEX(Table5[EEZ],MATCH(C6107,Table5[Colony_ID],0))</f>
        <v>Micronesian Exclusive Economic Zone</v>
      </c>
      <c r="F6107" t="str">
        <f>INDEX(Table5[Corrected Island/Colony Name],MATCH('Full Data'!C6107,Table5[Colony_ID],0))</f>
        <v>Kosrae</v>
      </c>
      <c r="G6107" t="str">
        <f>INDEX(Table4[Common_Name],MATCH('Full Data'!D6107,Table4[SpcRecID],0))</f>
        <v>Brown Noddy</v>
      </c>
      <c r="H6107" s="83" t="str">
        <f>INDEX(Data!E$2:E$6500,MATCH(A6107,Data!$A$2:$A$6500,0))</f>
        <v>confirmed</v>
      </c>
      <c r="I6107" s="90">
        <f>INDEX(Data!P$2:P$6500,MATCH(A6107,Data!$A$2:$A$6500,0))</f>
        <v>2011</v>
      </c>
      <c r="J6107" s="90">
        <f>INDEX(Data!Q$2:Q$6500,MATCH($A6107,Data!$A$2:$A$6500,0))</f>
        <v>2011</v>
      </c>
      <c r="K6107" s="90">
        <f>INDEX(Data!F$2:F$6500,MATCH($A6107,Data!$A$2:$A$6500,0))</f>
        <v>50</v>
      </c>
      <c r="L6107" s="90">
        <f>INDEX(Data!G$2:G$6500,MATCH($A6107,Data!$A$2:$A$6500,0))</f>
        <v>50</v>
      </c>
      <c r="M6107" s="90">
        <f>INDEX(Data!H$2:H$6500,MATCH($A6107,Data!$A$2:$A$6500,0))</f>
        <v>0</v>
      </c>
      <c r="N6107" s="90">
        <f>INDEX(Data!I$2:I$6500,MATCH($A6107,Data!$A$2:$A$6500,0))</f>
        <v>0</v>
      </c>
      <c r="O6107" s="83" t="str">
        <f>INDEX(Data!J$2:J$6500,MATCH($A6107,Data!$A$2:$A$6500,0))</f>
        <v>nests</v>
      </c>
      <c r="P6107" t="str">
        <f>_xlfn.XLOOKUP(B6107,Table3[RefID],Table3[Citation])</f>
        <v>Hayes et al (2015)</v>
      </c>
    </row>
    <row r="6108" spans="1:16" x14ac:dyDescent="0.35">
      <c r="A6108" s="68">
        <v>6106</v>
      </c>
      <c r="B6108" s="69">
        <v>376</v>
      </c>
      <c r="C6108" s="69">
        <v>12071</v>
      </c>
      <c r="D6108" s="69">
        <v>3294</v>
      </c>
      <c r="E6108" t="str">
        <f>INDEX(Table5[EEZ],MATCH(C6108,Table5[Colony_ID],0))</f>
        <v>Micronesian Exclusive Economic Zone</v>
      </c>
      <c r="F6108" t="str">
        <f>INDEX(Table5[Corrected Island/Colony Name],MATCH('Full Data'!C6108,Table5[Colony_ID],0))</f>
        <v>Kosrae</v>
      </c>
      <c r="G6108" t="str">
        <f>INDEX(Table4[Common_Name],MATCH('Full Data'!D6108,Table4[SpcRecID],0))</f>
        <v>Brown Noddy</v>
      </c>
      <c r="H6108" s="83" t="str">
        <f>INDEX(Data!E$2:E$6500,MATCH(A6108,Data!$A$2:$A$6500,0))</f>
        <v>confirmed</v>
      </c>
      <c r="I6108" s="90">
        <f>INDEX(Data!P$2:P$6500,MATCH(A6108,Data!$A$2:$A$6500,0))</f>
        <v>2011</v>
      </c>
      <c r="J6108" s="90">
        <f>INDEX(Data!Q$2:Q$6500,MATCH($A6108,Data!$A$2:$A$6500,0))</f>
        <v>2011</v>
      </c>
      <c r="K6108" s="90">
        <f>INDEX(Data!F$2:F$6500,MATCH($A6108,Data!$A$2:$A$6500,0))</f>
        <v>20</v>
      </c>
      <c r="L6108" s="90">
        <f>INDEX(Data!G$2:G$6500,MATCH($A6108,Data!$A$2:$A$6500,0))</f>
        <v>20</v>
      </c>
      <c r="M6108" s="90">
        <f>INDEX(Data!H$2:H$6500,MATCH($A6108,Data!$A$2:$A$6500,0))</f>
        <v>0</v>
      </c>
      <c r="N6108" s="90">
        <f>INDEX(Data!I$2:I$6500,MATCH($A6108,Data!$A$2:$A$6500,0))</f>
        <v>0</v>
      </c>
      <c r="O6108" s="83" t="str">
        <f>INDEX(Data!J$2:J$6500,MATCH($A6108,Data!$A$2:$A$6500,0))</f>
        <v>nests</v>
      </c>
      <c r="P6108" t="str">
        <f>_xlfn.XLOOKUP(B6108,Table3[RefID],Table3[Citation])</f>
        <v>Hayes et al (2015)</v>
      </c>
    </row>
    <row r="6109" spans="1:16" x14ac:dyDescent="0.35">
      <c r="A6109" s="68">
        <v>6107</v>
      </c>
      <c r="B6109" s="69">
        <v>376</v>
      </c>
      <c r="C6109" s="69">
        <v>12071</v>
      </c>
      <c r="D6109" s="69">
        <v>3295</v>
      </c>
      <c r="E6109" t="str">
        <f>INDEX(Table5[EEZ],MATCH(C6109,Table5[Colony_ID],0))</f>
        <v>Micronesian Exclusive Economic Zone</v>
      </c>
      <c r="F6109" t="str">
        <f>INDEX(Table5[Corrected Island/Colony Name],MATCH('Full Data'!C6109,Table5[Colony_ID],0))</f>
        <v>Kosrae</v>
      </c>
      <c r="G6109" t="str">
        <f>INDEX(Table4[Common_Name],MATCH('Full Data'!D6109,Table4[SpcRecID],0))</f>
        <v>Black Noddy</v>
      </c>
      <c r="H6109" s="83" t="str">
        <f>INDEX(Data!E$2:E$6500,MATCH(A6109,Data!$A$2:$A$6500,0))</f>
        <v>confirmed</v>
      </c>
      <c r="I6109" s="90">
        <f>INDEX(Data!P$2:P$6500,MATCH(A6109,Data!$A$2:$A$6500,0))</f>
        <v>2012</v>
      </c>
      <c r="J6109" s="90">
        <f>INDEX(Data!Q$2:Q$6500,MATCH($A6109,Data!$A$2:$A$6500,0))</f>
        <v>2015</v>
      </c>
      <c r="K6109" s="90">
        <f>INDEX(Data!F$2:F$6500,MATCH($A6109,Data!$A$2:$A$6500,0))</f>
        <v>0</v>
      </c>
      <c r="L6109" s="90">
        <f>INDEX(Data!G$2:G$6500,MATCH($A6109,Data!$A$2:$A$6500,0))</f>
        <v>0</v>
      </c>
      <c r="M6109" s="90">
        <f>INDEX(Data!H$2:H$6500,MATCH($A6109,Data!$A$2:$A$6500,0))</f>
        <v>0</v>
      </c>
      <c r="N6109" s="90">
        <f>INDEX(Data!I$2:I$6500,MATCH($A6109,Data!$A$2:$A$6500,0))</f>
        <v>0</v>
      </c>
      <c r="O6109" s="83" t="str">
        <f>INDEX(Data!J$2:J$6500,MATCH($A6109,Data!$A$2:$A$6500,0))</f>
        <v>nests</v>
      </c>
      <c r="P6109" t="str">
        <f>_xlfn.XLOOKUP(B6109,Table3[RefID],Table3[Citation])</f>
        <v>Hayes et al (2015)</v>
      </c>
    </row>
    <row r="6110" spans="1:16" x14ac:dyDescent="0.35">
      <c r="A6110" s="68">
        <v>6108</v>
      </c>
      <c r="B6110" s="69">
        <v>376</v>
      </c>
      <c r="C6110" s="69">
        <v>12071</v>
      </c>
      <c r="D6110" s="69">
        <v>3298</v>
      </c>
      <c r="E6110" t="str">
        <f>INDEX(Table5[EEZ],MATCH(C6110,Table5[Colony_ID],0))</f>
        <v>Micronesian Exclusive Economic Zone</v>
      </c>
      <c r="F6110" t="str">
        <f>INDEX(Table5[Corrected Island/Colony Name],MATCH('Full Data'!C6110,Table5[Colony_ID],0))</f>
        <v>Kosrae</v>
      </c>
      <c r="G6110" t="str">
        <f>INDEX(Table4[Common_Name],MATCH('Full Data'!D6110,Table4[SpcRecID],0))</f>
        <v>Common White Tern</v>
      </c>
      <c r="H6110" s="83" t="str">
        <f>INDEX(Data!E$2:E$6500,MATCH(A6110,Data!$A$2:$A$6500,0))</f>
        <v>confirmed</v>
      </c>
      <c r="I6110" s="90">
        <f>INDEX(Data!P$2:P$6500,MATCH(A6110,Data!$A$2:$A$6500,0))</f>
        <v>2011</v>
      </c>
      <c r="J6110" s="90">
        <f>INDEX(Data!Q$2:Q$6500,MATCH($A6110,Data!$A$2:$A$6500,0))</f>
        <v>2011</v>
      </c>
      <c r="K6110" s="90">
        <f>INDEX(Data!F$2:F$6500,MATCH($A6110,Data!$A$2:$A$6500,0))</f>
        <v>0</v>
      </c>
      <c r="L6110" s="90">
        <f>INDEX(Data!G$2:G$6500,MATCH($A6110,Data!$A$2:$A$6500,0))</f>
        <v>0</v>
      </c>
      <c r="M6110" s="90">
        <f>INDEX(Data!H$2:H$6500,MATCH($A6110,Data!$A$2:$A$6500,0))</f>
        <v>0</v>
      </c>
      <c r="N6110" s="90">
        <f>INDEX(Data!I$2:I$6500,MATCH($A6110,Data!$A$2:$A$6500,0))</f>
        <v>0</v>
      </c>
      <c r="O6110" s="83" t="str">
        <f>INDEX(Data!J$2:J$6500,MATCH($A6110,Data!$A$2:$A$6500,0))</f>
        <v>individuals</v>
      </c>
      <c r="P6110" t="str">
        <f>_xlfn.XLOOKUP(B6110,Table3[RefID],Table3[Citation])</f>
        <v>Hayes et al (2015)</v>
      </c>
    </row>
    <row r="6111" spans="1:16" x14ac:dyDescent="0.35">
      <c r="A6111" s="68">
        <v>6109</v>
      </c>
      <c r="B6111" s="68">
        <v>377</v>
      </c>
      <c r="C6111" s="68">
        <v>19074</v>
      </c>
      <c r="D6111" s="68">
        <v>3846</v>
      </c>
      <c r="E6111" t="str">
        <f>INDEX(Table5[EEZ],MATCH(C6111,Table5[Colony_ID],0))</f>
        <v>Papua New Guinean Exclusive Economic Zone</v>
      </c>
      <c r="F6111" t="str">
        <f>INDEX(Table5[Corrected Island/Colony Name],MATCH('Full Data'!C6111,Table5[Colony_ID],0))</f>
        <v>Mussau</v>
      </c>
      <c r="G6111" t="str">
        <f>INDEX(Table4[Common_Name],MATCH('Full Data'!D6111,Table4[SpcRecID],0))</f>
        <v>Lesser Frigatebird</v>
      </c>
      <c r="H6111" s="83" t="str">
        <f>INDEX(Data!E$2:E$6500,MATCH(A6111,Data!$A$2:$A$6500,0))</f>
        <v>Potential Breeding</v>
      </c>
      <c r="I6111" s="90">
        <f>INDEX(Data!P$2:P$6500,MATCH(A6111,Data!$A$2:$A$6500,0))</f>
        <v>2014</v>
      </c>
      <c r="J6111" s="90">
        <f>INDEX(Data!Q$2:Q$6500,MATCH($A6111,Data!$A$2:$A$6500,0))</f>
        <v>2014</v>
      </c>
      <c r="K6111" s="90">
        <f>INDEX(Data!F$2:F$6500,MATCH($A6111,Data!$A$2:$A$6500,0))</f>
        <v>25</v>
      </c>
      <c r="L6111" s="90">
        <f>INDEX(Data!G$2:G$6500,MATCH($A6111,Data!$A$2:$A$6500,0))</f>
        <v>30</v>
      </c>
      <c r="M6111" s="90">
        <f>INDEX(Data!H$2:H$6500,MATCH($A6111,Data!$A$2:$A$6500,0))</f>
        <v>0</v>
      </c>
      <c r="N6111" s="90">
        <f>INDEX(Data!I$2:I$6500,MATCH($A6111,Data!$A$2:$A$6500,0))</f>
        <v>0</v>
      </c>
      <c r="O6111" s="83" t="str">
        <f>INDEX(Data!J$2:J$6500,MATCH($A6111,Data!$A$2:$A$6500,0))</f>
        <v>individuals</v>
      </c>
      <c r="P6111" t="str">
        <f>_xlfn.XLOOKUP(B6111,Table3[RefID],Table3[Citation])</f>
        <v>Cuthbert (2015)</v>
      </c>
    </row>
    <row r="6112" spans="1:16" x14ac:dyDescent="0.35">
      <c r="A6112" s="68">
        <v>6110</v>
      </c>
      <c r="B6112" s="68">
        <v>377</v>
      </c>
      <c r="C6112" s="68">
        <v>19074</v>
      </c>
      <c r="D6112" s="68">
        <v>3294</v>
      </c>
      <c r="E6112" t="str">
        <f>INDEX(Table5[EEZ],MATCH(C6112,Table5[Colony_ID],0))</f>
        <v>Papua New Guinean Exclusive Economic Zone</v>
      </c>
      <c r="F6112" t="str">
        <f>INDEX(Table5[Corrected Island/Colony Name],MATCH('Full Data'!C6112,Table5[Colony_ID],0))</f>
        <v>Mussau</v>
      </c>
      <c r="G6112" t="str">
        <f>INDEX(Table4[Common_Name],MATCH('Full Data'!D6112,Table4[SpcRecID],0))</f>
        <v>Brown Noddy</v>
      </c>
      <c r="H6112" s="83" t="str">
        <f>INDEX(Data!E$2:E$6500,MATCH(A6112,Data!$A$2:$A$6500,0))</f>
        <v>Non-breeding</v>
      </c>
      <c r="I6112" s="90">
        <f>INDEX(Data!P$2:P$6500,MATCH(A6112,Data!$A$2:$A$6500,0))</f>
        <v>2014</v>
      </c>
      <c r="J6112" s="90">
        <f>INDEX(Data!Q$2:Q$6500,MATCH($A6112,Data!$A$2:$A$6500,0))</f>
        <v>2014</v>
      </c>
      <c r="K6112" s="90">
        <f>INDEX(Data!F$2:F$6500,MATCH($A6112,Data!$A$2:$A$6500,0))</f>
        <v>0</v>
      </c>
      <c r="L6112" s="90">
        <f>INDEX(Data!G$2:G$6500,MATCH($A6112,Data!$A$2:$A$6500,0))</f>
        <v>0</v>
      </c>
      <c r="M6112" s="90">
        <f>INDEX(Data!H$2:H$6500,MATCH($A6112,Data!$A$2:$A$6500,0))</f>
        <v>0</v>
      </c>
      <c r="N6112" s="90">
        <f>INDEX(Data!I$2:I$6500,MATCH($A6112,Data!$A$2:$A$6500,0))</f>
        <v>0</v>
      </c>
      <c r="O6112" s="83" t="str">
        <f>INDEX(Data!J$2:J$6500,MATCH($A6112,Data!$A$2:$A$6500,0))</f>
        <v>individuals</v>
      </c>
      <c r="P6112" t="str">
        <f>_xlfn.XLOOKUP(B6112,Table3[RefID],Table3[Citation])</f>
        <v>Cuthbert (2015)</v>
      </c>
    </row>
    <row r="6113" spans="1:16" x14ac:dyDescent="0.35">
      <c r="A6113" s="68">
        <v>6111</v>
      </c>
      <c r="B6113" s="69">
        <v>378</v>
      </c>
      <c r="C6113" s="69">
        <v>19054</v>
      </c>
      <c r="D6113" s="69">
        <v>3879</v>
      </c>
      <c r="E6113" t="str">
        <f>INDEX(Table5[EEZ],MATCH(C6113,Table5[Colony_ID],0))</f>
        <v>Papua New Guinean Exclusive Economic Zone</v>
      </c>
      <c r="F6113" t="str">
        <f>INDEX(Table5[Corrected Island/Colony Name],MATCH('Full Data'!C6113,Table5[Colony_ID],0))</f>
        <v>New Ireland</v>
      </c>
      <c r="G6113" t="str">
        <f>INDEX(Table4[Common_Name],MATCH('Full Data'!D6113,Table4[SpcRecID],0))</f>
        <v>Beck's Petrel</v>
      </c>
      <c r="H6113" s="83" t="str">
        <f>INDEX(Data!E$2:E$6500,MATCH(A6113,Data!$A$2:$A$6500,0))</f>
        <v>Data Deficient</v>
      </c>
      <c r="I6113" s="90">
        <f>INDEX(Data!P$2:P$6500,MATCH(A6113,Data!$A$2:$A$6500,0))</f>
        <v>2017</v>
      </c>
      <c r="J6113" s="90">
        <f>INDEX(Data!Q$2:Q$6500,MATCH($A6113,Data!$A$2:$A$6500,0))</f>
        <v>2017</v>
      </c>
      <c r="K6113" s="90">
        <f>INDEX(Data!F$2:F$6500,MATCH($A6113,Data!$A$2:$A$6500,0))</f>
        <v>0</v>
      </c>
      <c r="L6113" s="90">
        <f>INDEX(Data!G$2:G$6500,MATCH($A6113,Data!$A$2:$A$6500,0))</f>
        <v>0</v>
      </c>
      <c r="M6113" s="90">
        <f>INDEX(Data!H$2:H$6500,MATCH($A6113,Data!$A$2:$A$6500,0))</f>
        <v>50</v>
      </c>
      <c r="N6113" s="90">
        <f>INDEX(Data!I$2:I$6500,MATCH($A6113,Data!$A$2:$A$6500,0))</f>
        <v>99</v>
      </c>
      <c r="O6113" s="83" t="str">
        <f>INDEX(Data!J$2:J$6500,MATCH($A6113,Data!$A$2:$A$6500,0))</f>
        <v>individuals</v>
      </c>
      <c r="P6113" t="str">
        <f>_xlfn.XLOOKUP(B6113,Table3[RefID],Table3[Citation])</f>
        <v>Flood et al (2017)</v>
      </c>
    </row>
    <row r="6114" spans="1:16" x14ac:dyDescent="0.35">
      <c r="A6114" s="68">
        <v>6112</v>
      </c>
      <c r="B6114" s="69">
        <v>378</v>
      </c>
      <c r="C6114" s="69">
        <v>26023</v>
      </c>
      <c r="D6114" s="69">
        <v>3890</v>
      </c>
      <c r="E6114" t="str">
        <f>INDEX(Table5[EEZ],MATCH(C6114,Table5[Colony_ID],0))</f>
        <v>Vanuatu Exclusive Economic Zone</v>
      </c>
      <c r="F6114" t="str">
        <f>INDEX(Table5[Corrected Island/Colony Name],MATCH('Full Data'!C6114,Table5[Colony_ID],0))</f>
        <v>Vanua Lava</v>
      </c>
      <c r="G6114" t="str">
        <f>INDEX(Table4[Common_Name],MATCH('Full Data'!D6114,Table4[SpcRecID],0))</f>
        <v>Collared Petrel</v>
      </c>
      <c r="H6114" s="83" t="str">
        <f>INDEX(Data!E$2:E$6500,MATCH(A6114,Data!$A$2:$A$6500,0))</f>
        <v>Data Deficient</v>
      </c>
      <c r="I6114" s="90">
        <f>INDEX(Data!P$2:P$6500,MATCH(A6114,Data!$A$2:$A$6500,0))</f>
        <v>2017</v>
      </c>
      <c r="J6114" s="90">
        <f>INDEX(Data!Q$2:Q$6500,MATCH($A6114,Data!$A$2:$A$6500,0))</f>
        <v>2017</v>
      </c>
      <c r="K6114" s="90">
        <f>INDEX(Data!F$2:F$6500,MATCH($A6114,Data!$A$2:$A$6500,0))</f>
        <v>1</v>
      </c>
      <c r="L6114" s="90">
        <f>INDEX(Data!G$2:G$6500,MATCH($A6114,Data!$A$2:$A$6500,0))</f>
        <v>1</v>
      </c>
      <c r="M6114" s="90">
        <f>INDEX(Data!H$2:H$6500,MATCH($A6114,Data!$A$2:$A$6500,0))</f>
        <v>0</v>
      </c>
      <c r="N6114" s="90">
        <f>INDEX(Data!I$2:I$6500,MATCH($A6114,Data!$A$2:$A$6500,0))</f>
        <v>0</v>
      </c>
      <c r="O6114" s="83" t="str">
        <f>INDEX(Data!J$2:J$6500,MATCH($A6114,Data!$A$2:$A$6500,0))</f>
        <v>individuals</v>
      </c>
      <c r="P6114" t="str">
        <f>_xlfn.XLOOKUP(B6114,Table3[RefID],Table3[Citation])</f>
        <v>Flood et al (2017)</v>
      </c>
    </row>
    <row r="6115" spans="1:16" x14ac:dyDescent="0.35">
      <c r="A6115" s="68">
        <v>6113</v>
      </c>
      <c r="B6115" s="69">
        <v>378</v>
      </c>
      <c r="C6115" s="69">
        <v>26023</v>
      </c>
      <c r="D6115" s="69">
        <v>3884</v>
      </c>
      <c r="E6115" t="str">
        <f>INDEX(Table5[EEZ],MATCH(C6115,Table5[Colony_ID],0))</f>
        <v>Vanuatu Exclusive Economic Zone</v>
      </c>
      <c r="F6115" t="str">
        <f>INDEX(Table5[Corrected Island/Colony Name],MATCH('Full Data'!C6115,Table5[Colony_ID],0))</f>
        <v>Vanua Lava</v>
      </c>
      <c r="G6115" t="str">
        <f>INDEX(Table4[Common_Name],MATCH('Full Data'!D6115,Table4[SpcRecID],0))</f>
        <v>White-necked Petrel</v>
      </c>
      <c r="H6115" s="83" t="str">
        <f>INDEX(Data!E$2:E$6500,MATCH(A6115,Data!$A$2:$A$6500,0))</f>
        <v>Data Deficient</v>
      </c>
      <c r="I6115" s="90">
        <f>INDEX(Data!P$2:P$6500,MATCH(A6115,Data!$A$2:$A$6500,0))</f>
        <v>2017</v>
      </c>
      <c r="J6115" s="90">
        <f>INDEX(Data!Q$2:Q$6500,MATCH($A6115,Data!$A$2:$A$6500,0))</f>
        <v>2017</v>
      </c>
      <c r="K6115" s="90">
        <f>INDEX(Data!F$2:F$6500,MATCH($A6115,Data!$A$2:$A$6500,0))</f>
        <v>1</v>
      </c>
      <c r="L6115" s="90">
        <f>INDEX(Data!G$2:G$6500,MATCH($A6115,Data!$A$2:$A$6500,0))</f>
        <v>20</v>
      </c>
      <c r="M6115" s="90">
        <f>INDEX(Data!H$2:H$6500,MATCH($A6115,Data!$A$2:$A$6500,0))</f>
        <v>0</v>
      </c>
      <c r="N6115" s="90">
        <f>INDEX(Data!I$2:I$6500,MATCH($A6115,Data!$A$2:$A$6500,0))</f>
        <v>0</v>
      </c>
      <c r="O6115" s="83" t="str">
        <f>INDEX(Data!J$2:J$6500,MATCH($A6115,Data!$A$2:$A$6500,0))</f>
        <v>individuals</v>
      </c>
      <c r="P6115" t="str">
        <f>_xlfn.XLOOKUP(B6115,Table3[RefID],Table3[Citation])</f>
        <v>Flood et al (2017)</v>
      </c>
    </row>
    <row r="6116" spans="1:16" x14ac:dyDescent="0.35">
      <c r="A6116" s="68">
        <v>6114</v>
      </c>
      <c r="B6116" s="69">
        <v>378</v>
      </c>
      <c r="C6116" s="69">
        <v>22013</v>
      </c>
      <c r="D6116" s="69">
        <v>3947</v>
      </c>
      <c r="E6116" t="str">
        <f>INDEX(Table5[EEZ],MATCH(C6116,Table5[Colony_ID],0))</f>
        <v>Solomon Islands Exclusive Economic Zone</v>
      </c>
      <c r="F6116" t="str">
        <f>INDEX(Table5[Corrected Island/Colony Name],MATCH('Full Data'!C6116,Table5[Colony_ID],0))</f>
        <v>Kolombangara</v>
      </c>
      <c r="G6116" t="str">
        <f>INDEX(Table4[Common_Name],MATCH('Full Data'!D6116,Table4[SpcRecID],0))</f>
        <v>Heinroth's Shearwater</v>
      </c>
      <c r="H6116" s="83" t="str">
        <f>INDEX(Data!E$2:E$6500,MATCH(A6116,Data!$A$2:$A$6500,0))</f>
        <v>Data Deficient</v>
      </c>
      <c r="I6116" s="90">
        <f>INDEX(Data!P$2:P$6500,MATCH(A6116,Data!$A$2:$A$6500,0))</f>
        <v>2017</v>
      </c>
      <c r="J6116" s="90">
        <f>INDEX(Data!Q$2:Q$6500,MATCH($A6116,Data!$A$2:$A$6500,0))</f>
        <v>2017</v>
      </c>
      <c r="K6116" s="90">
        <f>INDEX(Data!F$2:F$6500,MATCH($A6116,Data!$A$2:$A$6500,0))</f>
        <v>30</v>
      </c>
      <c r="L6116" s="90">
        <f>INDEX(Data!G$2:G$6500,MATCH($A6116,Data!$A$2:$A$6500,0))</f>
        <v>50</v>
      </c>
      <c r="M6116" s="90">
        <f>INDEX(Data!H$2:H$6500,MATCH($A6116,Data!$A$2:$A$6500,0))</f>
        <v>0</v>
      </c>
      <c r="N6116" s="90">
        <f>INDEX(Data!I$2:I$6500,MATCH($A6116,Data!$A$2:$A$6500,0))</f>
        <v>0</v>
      </c>
      <c r="O6116" s="83" t="str">
        <f>INDEX(Data!J$2:J$6500,MATCH($A6116,Data!$A$2:$A$6500,0))</f>
        <v>individuals</v>
      </c>
      <c r="P6116" t="str">
        <f>_xlfn.XLOOKUP(B6116,Table3[RefID],Table3[Citation])</f>
        <v>Flood et al (2017)</v>
      </c>
    </row>
    <row r="6117" spans="1:16" x14ac:dyDescent="0.35">
      <c r="A6117" s="68">
        <v>6115</v>
      </c>
      <c r="B6117" s="69">
        <v>379</v>
      </c>
      <c r="C6117" s="69">
        <v>22013</v>
      </c>
      <c r="D6117" s="69">
        <v>3947</v>
      </c>
      <c r="E6117" t="str">
        <f>INDEX(Table5[EEZ],MATCH(C6117,Table5[Colony_ID],0))</f>
        <v>Solomon Islands Exclusive Economic Zone</v>
      </c>
      <c r="F6117" t="str">
        <f>INDEX(Table5[Corrected Island/Colony Name],MATCH('Full Data'!C6117,Table5[Colony_ID],0))</f>
        <v>Kolombangara</v>
      </c>
      <c r="G6117" t="str">
        <f>INDEX(Table4[Common_Name],MATCH('Full Data'!D6117,Table4[SpcRecID],0))</f>
        <v>Heinroth's Shearwater</v>
      </c>
      <c r="H6117" s="83" t="str">
        <f>INDEX(Data!E$2:E$6500,MATCH(A6117,Data!$A$2:$A$6500,0))</f>
        <v>Data Deficient</v>
      </c>
      <c r="I6117" s="90">
        <f>INDEX(Data!P$2:P$6500,MATCH(A6117,Data!$A$2:$A$6500,0))</f>
        <v>2013</v>
      </c>
      <c r="J6117" s="90">
        <f>INDEX(Data!Q$2:Q$6500,MATCH($A6117,Data!$A$2:$A$6500,0))</f>
        <v>2013</v>
      </c>
      <c r="K6117" s="90">
        <f>INDEX(Data!F$2:F$6500,MATCH($A6117,Data!$A$2:$A$6500,0))</f>
        <v>50</v>
      </c>
      <c r="L6117" s="90">
        <f>INDEX(Data!G$2:G$6500,MATCH($A6117,Data!$A$2:$A$6500,0))</f>
        <v>60</v>
      </c>
      <c r="M6117" s="90">
        <f>INDEX(Data!H$2:H$6500,MATCH($A6117,Data!$A$2:$A$6500,0))</f>
        <v>0</v>
      </c>
      <c r="N6117" s="90">
        <f>INDEX(Data!I$2:I$6500,MATCH($A6117,Data!$A$2:$A$6500,0))</f>
        <v>0</v>
      </c>
      <c r="O6117" s="83" t="str">
        <f>INDEX(Data!J$2:J$6500,MATCH($A6117,Data!$A$2:$A$6500,0))</f>
        <v>individuals</v>
      </c>
      <c r="P6117" t="str">
        <f>_xlfn.XLOOKUP(B6117,Table3[RefID],Table3[Citation])</f>
        <v>Harrison (2014)</v>
      </c>
    </row>
    <row r="6118" spans="1:16" x14ac:dyDescent="0.35">
      <c r="A6118" s="68">
        <v>6116</v>
      </c>
      <c r="B6118" s="69">
        <v>380</v>
      </c>
      <c r="C6118" s="69">
        <v>22013</v>
      </c>
      <c r="D6118" s="69">
        <v>3947</v>
      </c>
      <c r="E6118" t="str">
        <f>INDEX(Table5[EEZ],MATCH(C6118,Table5[Colony_ID],0))</f>
        <v>Solomon Islands Exclusive Economic Zone</v>
      </c>
      <c r="F6118" t="str">
        <f>INDEX(Table5[Corrected Island/Colony Name],MATCH('Full Data'!C6118,Table5[Colony_ID],0))</f>
        <v>Kolombangara</v>
      </c>
      <c r="G6118" t="str">
        <f>INDEX(Table4[Common_Name],MATCH('Full Data'!D6118,Table4[SpcRecID],0))</f>
        <v>Heinroth's Shearwater</v>
      </c>
      <c r="H6118" s="83" t="str">
        <f>INDEX(Data!E$2:E$6500,MATCH(A6118,Data!$A$2:$A$6500,0))</f>
        <v>Data Deficient</v>
      </c>
      <c r="I6118" s="90">
        <f>INDEX(Data!P$2:P$6500,MATCH(A6118,Data!$A$2:$A$6500,0))</f>
        <v>2015</v>
      </c>
      <c r="J6118" s="90">
        <f>INDEX(Data!Q$2:Q$6500,MATCH($A6118,Data!$A$2:$A$6500,0))</f>
        <v>2015</v>
      </c>
      <c r="K6118" s="90">
        <f>INDEX(Data!F$2:F$6500,MATCH($A6118,Data!$A$2:$A$6500,0))</f>
        <v>25</v>
      </c>
      <c r="L6118" s="90">
        <f>INDEX(Data!G$2:G$6500,MATCH($A6118,Data!$A$2:$A$6500,0))</f>
        <v>25</v>
      </c>
      <c r="M6118" s="90">
        <f>INDEX(Data!H$2:H$6500,MATCH($A6118,Data!$A$2:$A$6500,0))</f>
        <v>0</v>
      </c>
      <c r="N6118" s="90">
        <f>INDEX(Data!I$2:I$6500,MATCH($A6118,Data!$A$2:$A$6500,0))</f>
        <v>0</v>
      </c>
      <c r="O6118" s="83" t="str">
        <f>INDEX(Data!J$2:J$6500,MATCH($A6118,Data!$A$2:$A$6500,0))</f>
        <v>individuals</v>
      </c>
      <c r="P6118" t="str">
        <f>_xlfn.XLOOKUP(B6118,Table3[RefID],Table3[Citation])</f>
        <v>Sweet, P (in litt)</v>
      </c>
    </row>
    <row r="6119" spans="1:16" x14ac:dyDescent="0.35">
      <c r="A6119" s="68">
        <v>6117</v>
      </c>
      <c r="B6119" s="69">
        <v>381</v>
      </c>
      <c r="C6119" s="69">
        <v>17014</v>
      </c>
      <c r="D6119" s="69">
        <v>3295</v>
      </c>
      <c r="E6119" t="str">
        <f>INDEX(Table5[EEZ],MATCH(C6119,Table5[Colony_ID],0))</f>
        <v>Palau Exclusive Economic Zone</v>
      </c>
      <c r="F6119" t="str">
        <f>INDEX(Table5[Corrected Island/Colony Name],MATCH('Full Data'!C6119,Table5[Colony_ID],0))</f>
        <v>Ngeruktabel</v>
      </c>
      <c r="G6119" t="str">
        <f>INDEX(Table4[Common_Name],MATCH('Full Data'!D6119,Table4[SpcRecID],0))</f>
        <v>Black Noddy</v>
      </c>
      <c r="H6119" s="83" t="str">
        <f>INDEX(Data!E$2:E$6500,MATCH(A6119,Data!$A$2:$A$6500,0))</f>
        <v>Data Deficient</v>
      </c>
      <c r="I6119" s="90">
        <f>INDEX(Data!P$2:P$6500,MATCH(A6119,Data!$A$2:$A$6500,0))</f>
        <v>2011</v>
      </c>
      <c r="J6119" s="90">
        <f>INDEX(Data!Q$2:Q$6500,MATCH($A6119,Data!$A$2:$A$6500,0))</f>
        <v>2015</v>
      </c>
      <c r="K6119" s="90">
        <f>INDEX(Data!F$2:F$6500,MATCH($A6119,Data!$A$2:$A$6500,0))</f>
        <v>0</v>
      </c>
      <c r="L6119" s="90">
        <f>INDEX(Data!G$2:G$6500,MATCH($A6119,Data!$A$2:$A$6500,0))</f>
        <v>0</v>
      </c>
      <c r="M6119" s="90">
        <f>INDEX(Data!H$2:H$6500,MATCH($A6119,Data!$A$2:$A$6500,0))</f>
        <v>0</v>
      </c>
      <c r="N6119" s="90">
        <f>INDEX(Data!I$2:I$6500,MATCH($A6119,Data!$A$2:$A$6500,0))</f>
        <v>0</v>
      </c>
      <c r="O6119" s="83">
        <f>INDEX(Data!J$2:J$6500,MATCH($A6119,Data!$A$2:$A$6500,0))</f>
        <v>0</v>
      </c>
      <c r="P6119" t="str">
        <f>_xlfn.XLOOKUP(B6119,Table3[RefID],Table3[Citation])</f>
        <v>Olsen &amp; Eberdong (2017)</v>
      </c>
    </row>
    <row r="6120" spans="1:16" x14ac:dyDescent="0.35">
      <c r="A6120" s="68">
        <v>6118</v>
      </c>
      <c r="B6120" s="69">
        <v>381</v>
      </c>
      <c r="C6120" s="69">
        <v>17015</v>
      </c>
      <c r="D6120" s="69">
        <v>3295</v>
      </c>
      <c r="E6120" t="str">
        <f>INDEX(Table5[EEZ],MATCH(C6120,Table5[Colony_ID],0))</f>
        <v>Palau Exclusive Economic Zone</v>
      </c>
      <c r="F6120" t="str">
        <f>INDEX(Table5[Corrected Island/Colony Name],MATCH('Full Data'!C6120,Table5[Colony_ID],0))</f>
        <v>Ulong</v>
      </c>
      <c r="G6120" t="str">
        <f>INDEX(Table4[Common_Name],MATCH('Full Data'!D6120,Table4[SpcRecID],0))</f>
        <v>Black Noddy</v>
      </c>
      <c r="H6120" s="83" t="str">
        <f>INDEX(Data!E$2:E$6500,MATCH(A6120,Data!$A$2:$A$6500,0))</f>
        <v>Data Deficient</v>
      </c>
      <c r="I6120" s="90">
        <f>INDEX(Data!P$2:P$6500,MATCH(A6120,Data!$A$2:$A$6500,0))</f>
        <v>2011</v>
      </c>
      <c r="J6120" s="90">
        <f>INDEX(Data!Q$2:Q$6500,MATCH($A6120,Data!$A$2:$A$6500,0))</f>
        <v>2015</v>
      </c>
      <c r="K6120" s="90">
        <f>INDEX(Data!F$2:F$6500,MATCH($A6120,Data!$A$2:$A$6500,0))</f>
        <v>0</v>
      </c>
      <c r="L6120" s="90">
        <f>INDEX(Data!G$2:G$6500,MATCH($A6120,Data!$A$2:$A$6500,0))</f>
        <v>0</v>
      </c>
      <c r="M6120" s="90">
        <f>INDEX(Data!H$2:H$6500,MATCH($A6120,Data!$A$2:$A$6500,0))</f>
        <v>0</v>
      </c>
      <c r="N6120" s="90">
        <f>INDEX(Data!I$2:I$6500,MATCH($A6120,Data!$A$2:$A$6500,0))</f>
        <v>0</v>
      </c>
      <c r="O6120" s="83">
        <f>INDEX(Data!J$2:J$6500,MATCH($A6120,Data!$A$2:$A$6500,0))</f>
        <v>0</v>
      </c>
      <c r="P6120" t="str">
        <f>_xlfn.XLOOKUP(B6120,Table3[RefID],Table3[Citation])</f>
        <v>Olsen &amp; Eberdong (2017)</v>
      </c>
    </row>
    <row r="6121" spans="1:16" x14ac:dyDescent="0.35">
      <c r="A6121" s="68">
        <v>6119</v>
      </c>
      <c r="B6121" s="69">
        <v>381</v>
      </c>
      <c r="C6121" s="69">
        <v>17016</v>
      </c>
      <c r="D6121" s="69">
        <v>3295</v>
      </c>
      <c r="E6121" t="str">
        <f>INDEX(Table5[EEZ],MATCH(C6121,Table5[Colony_ID],0))</f>
        <v>Palau Exclusive Economic Zone</v>
      </c>
      <c r="F6121" t="str">
        <f>INDEX(Table5[Corrected Island/Colony Name],MATCH('Full Data'!C6121,Table5[Colony_ID],0))</f>
        <v>Mecherechar</v>
      </c>
      <c r="G6121" t="str">
        <f>INDEX(Table4[Common_Name],MATCH('Full Data'!D6121,Table4[SpcRecID],0))</f>
        <v>Black Noddy</v>
      </c>
      <c r="H6121" s="83" t="str">
        <f>INDEX(Data!E$2:E$6500,MATCH(A6121,Data!$A$2:$A$6500,0))</f>
        <v>Data Deficient</v>
      </c>
      <c r="I6121" s="90">
        <f>INDEX(Data!P$2:P$6500,MATCH(A6121,Data!$A$2:$A$6500,0))</f>
        <v>2011</v>
      </c>
      <c r="J6121" s="90">
        <f>INDEX(Data!Q$2:Q$6500,MATCH($A6121,Data!$A$2:$A$6500,0))</f>
        <v>2015</v>
      </c>
      <c r="K6121" s="90">
        <f>INDEX(Data!F$2:F$6500,MATCH($A6121,Data!$A$2:$A$6500,0))</f>
        <v>0</v>
      </c>
      <c r="L6121" s="90">
        <f>INDEX(Data!G$2:G$6500,MATCH($A6121,Data!$A$2:$A$6500,0))</f>
        <v>0</v>
      </c>
      <c r="M6121" s="90">
        <f>INDEX(Data!H$2:H$6500,MATCH($A6121,Data!$A$2:$A$6500,0))</f>
        <v>0</v>
      </c>
      <c r="N6121" s="90">
        <f>INDEX(Data!I$2:I$6500,MATCH($A6121,Data!$A$2:$A$6500,0))</f>
        <v>0</v>
      </c>
      <c r="O6121" s="83">
        <f>INDEX(Data!J$2:J$6500,MATCH($A6121,Data!$A$2:$A$6500,0))</f>
        <v>0</v>
      </c>
      <c r="P6121" t="str">
        <f>_xlfn.XLOOKUP(B6121,Table3[RefID],Table3[Citation])</f>
        <v>Olsen &amp; Eberdong (2017)</v>
      </c>
    </row>
    <row r="6122" spans="1:16" x14ac:dyDescent="0.35">
      <c r="A6122" s="68">
        <v>6120</v>
      </c>
      <c r="B6122" s="69">
        <v>381</v>
      </c>
      <c r="C6122" s="69">
        <v>17017</v>
      </c>
      <c r="D6122" s="69">
        <v>3295</v>
      </c>
      <c r="E6122" t="str">
        <f>INDEX(Table5[EEZ],MATCH(C6122,Table5[Colony_ID],0))</f>
        <v>Palau Exclusive Economic Zone</v>
      </c>
      <c r="F6122" t="str">
        <f>INDEX(Table5[Corrected Island/Colony Name],MATCH('Full Data'!C6122,Table5[Colony_ID],0))</f>
        <v>Ngerechong</v>
      </c>
      <c r="G6122" t="str">
        <f>INDEX(Table4[Common_Name],MATCH('Full Data'!D6122,Table4[SpcRecID],0))</f>
        <v>Black Noddy</v>
      </c>
      <c r="H6122" s="83" t="str">
        <f>INDEX(Data!E$2:E$6500,MATCH(A6122,Data!$A$2:$A$6500,0))</f>
        <v>Data Deficient</v>
      </c>
      <c r="I6122" s="90">
        <f>INDEX(Data!P$2:P$6500,MATCH(A6122,Data!$A$2:$A$6500,0))</f>
        <v>2011</v>
      </c>
      <c r="J6122" s="90">
        <f>INDEX(Data!Q$2:Q$6500,MATCH($A6122,Data!$A$2:$A$6500,0))</f>
        <v>2015</v>
      </c>
      <c r="K6122" s="90">
        <f>INDEX(Data!F$2:F$6500,MATCH($A6122,Data!$A$2:$A$6500,0))</f>
        <v>0</v>
      </c>
      <c r="L6122" s="90">
        <f>INDEX(Data!G$2:G$6500,MATCH($A6122,Data!$A$2:$A$6500,0))</f>
        <v>0</v>
      </c>
      <c r="M6122" s="90">
        <f>INDEX(Data!H$2:H$6500,MATCH($A6122,Data!$A$2:$A$6500,0))</f>
        <v>0</v>
      </c>
      <c r="N6122" s="90">
        <f>INDEX(Data!I$2:I$6500,MATCH($A6122,Data!$A$2:$A$6500,0))</f>
        <v>0</v>
      </c>
      <c r="O6122" s="83">
        <f>INDEX(Data!J$2:J$6500,MATCH($A6122,Data!$A$2:$A$6500,0))</f>
        <v>0</v>
      </c>
      <c r="P6122" t="str">
        <f>_xlfn.XLOOKUP(B6122,Table3[RefID],Table3[Citation])</f>
        <v>Olsen &amp; Eberdong (2017)</v>
      </c>
    </row>
    <row r="6123" spans="1:16" x14ac:dyDescent="0.35">
      <c r="A6123" s="68">
        <v>6121</v>
      </c>
      <c r="B6123" s="69">
        <v>381</v>
      </c>
      <c r="C6123" s="69">
        <v>17018</v>
      </c>
      <c r="D6123" s="69">
        <v>3295</v>
      </c>
      <c r="E6123" t="str">
        <f>INDEX(Table5[EEZ],MATCH(C6123,Table5[Colony_ID],0))</f>
        <v>Palau Exclusive Economic Zone</v>
      </c>
      <c r="F6123" t="str">
        <f>INDEX(Table5[Corrected Island/Colony Name],MATCH('Full Data'!C6123,Table5[Colony_ID],0))</f>
        <v>Ngemelis</v>
      </c>
      <c r="G6123" t="str">
        <f>INDEX(Table4[Common_Name],MATCH('Full Data'!D6123,Table4[SpcRecID],0))</f>
        <v>Black Noddy</v>
      </c>
      <c r="H6123" s="83" t="str">
        <f>INDEX(Data!E$2:E$6500,MATCH(A6123,Data!$A$2:$A$6500,0))</f>
        <v>Probable</v>
      </c>
      <c r="I6123" s="90">
        <f>INDEX(Data!P$2:P$6500,MATCH(A6123,Data!$A$2:$A$6500,0))</f>
        <v>2011</v>
      </c>
      <c r="J6123" s="90">
        <f>INDEX(Data!Q$2:Q$6500,MATCH($A6123,Data!$A$2:$A$6500,0))</f>
        <v>2015</v>
      </c>
      <c r="K6123" s="90">
        <f>INDEX(Data!F$2:F$6500,MATCH($A6123,Data!$A$2:$A$6500,0))</f>
        <v>0</v>
      </c>
      <c r="L6123" s="90">
        <f>INDEX(Data!G$2:G$6500,MATCH($A6123,Data!$A$2:$A$6500,0))</f>
        <v>0</v>
      </c>
      <c r="M6123" s="90">
        <f>INDEX(Data!H$2:H$6500,MATCH($A6123,Data!$A$2:$A$6500,0))</f>
        <v>0</v>
      </c>
      <c r="N6123" s="90">
        <f>INDEX(Data!I$2:I$6500,MATCH($A6123,Data!$A$2:$A$6500,0))</f>
        <v>0</v>
      </c>
      <c r="O6123" s="83">
        <f>INDEX(Data!J$2:J$6500,MATCH($A6123,Data!$A$2:$A$6500,0))</f>
        <v>0</v>
      </c>
      <c r="P6123" t="str">
        <f>_xlfn.XLOOKUP(B6123,Table3[RefID],Table3[Citation])</f>
        <v>Olsen &amp; Eberdong (2017)</v>
      </c>
    </row>
    <row r="6124" spans="1:16" x14ac:dyDescent="0.35">
      <c r="A6124" s="68">
        <v>6122</v>
      </c>
      <c r="B6124" s="69">
        <v>381</v>
      </c>
      <c r="C6124" s="69">
        <v>17019</v>
      </c>
      <c r="D6124" s="69">
        <v>3295</v>
      </c>
      <c r="E6124" t="str">
        <f>INDEX(Table5[EEZ],MATCH(C6124,Table5[Colony_ID],0))</f>
        <v>Palau Exclusive Economic Zone</v>
      </c>
      <c r="F6124" t="str">
        <f>INDEX(Table5[Corrected Island/Colony Name],MATCH('Full Data'!C6124,Table5[Colony_ID],0))</f>
        <v>Babelchomekang</v>
      </c>
      <c r="G6124" t="str">
        <f>INDEX(Table4[Common_Name],MATCH('Full Data'!D6124,Table4[SpcRecID],0))</f>
        <v>Black Noddy</v>
      </c>
      <c r="H6124" s="83" t="str">
        <f>INDEX(Data!E$2:E$6500,MATCH(A6124,Data!$A$2:$A$6500,0))</f>
        <v>Data Deficient</v>
      </c>
      <c r="I6124" s="90">
        <f>INDEX(Data!P$2:P$6500,MATCH(A6124,Data!$A$2:$A$6500,0))</f>
        <v>2011</v>
      </c>
      <c r="J6124" s="90">
        <f>INDEX(Data!Q$2:Q$6500,MATCH($A6124,Data!$A$2:$A$6500,0))</f>
        <v>2015</v>
      </c>
      <c r="K6124" s="90">
        <f>INDEX(Data!F$2:F$6500,MATCH($A6124,Data!$A$2:$A$6500,0))</f>
        <v>0</v>
      </c>
      <c r="L6124" s="90">
        <f>INDEX(Data!G$2:G$6500,MATCH($A6124,Data!$A$2:$A$6500,0))</f>
        <v>0</v>
      </c>
      <c r="M6124" s="90">
        <f>INDEX(Data!H$2:H$6500,MATCH($A6124,Data!$A$2:$A$6500,0))</f>
        <v>0</v>
      </c>
      <c r="N6124" s="90">
        <f>INDEX(Data!I$2:I$6500,MATCH($A6124,Data!$A$2:$A$6500,0))</f>
        <v>0</v>
      </c>
      <c r="O6124" s="83">
        <f>INDEX(Data!J$2:J$6500,MATCH($A6124,Data!$A$2:$A$6500,0))</f>
        <v>0</v>
      </c>
      <c r="P6124" t="str">
        <f>_xlfn.XLOOKUP(B6124,Table3[RefID],Table3[Citation])</f>
        <v>Olsen &amp; Eberdong (2017)</v>
      </c>
    </row>
    <row r="6125" spans="1:16" x14ac:dyDescent="0.35">
      <c r="A6125" s="68">
        <v>6123</v>
      </c>
      <c r="B6125" s="69">
        <v>381</v>
      </c>
      <c r="C6125" s="69">
        <v>17020</v>
      </c>
      <c r="D6125" s="69">
        <v>3295</v>
      </c>
      <c r="E6125" t="str">
        <f>INDEX(Table5[EEZ],MATCH(C6125,Table5[Colony_ID],0))</f>
        <v>Palau Exclusive Economic Zone</v>
      </c>
      <c r="F6125" t="str">
        <f>INDEX(Table5[Corrected Island/Colony Name],MATCH('Full Data'!C6125,Table5[Colony_ID],0))</f>
        <v>Ulebsechel</v>
      </c>
      <c r="G6125" t="str">
        <f>INDEX(Table4[Common_Name],MATCH('Full Data'!D6125,Table4[SpcRecID],0))</f>
        <v>Black Noddy</v>
      </c>
      <c r="H6125" s="83" t="str">
        <f>INDEX(Data!E$2:E$6500,MATCH(A6125,Data!$A$2:$A$6500,0))</f>
        <v>Data Deficient</v>
      </c>
      <c r="I6125" s="90">
        <f>INDEX(Data!P$2:P$6500,MATCH(A6125,Data!$A$2:$A$6500,0))</f>
        <v>2011</v>
      </c>
      <c r="J6125" s="90">
        <f>INDEX(Data!Q$2:Q$6500,MATCH($A6125,Data!$A$2:$A$6500,0))</f>
        <v>2015</v>
      </c>
      <c r="K6125" s="90">
        <f>INDEX(Data!F$2:F$6500,MATCH($A6125,Data!$A$2:$A$6500,0))</f>
        <v>0</v>
      </c>
      <c r="L6125" s="90">
        <f>INDEX(Data!G$2:G$6500,MATCH($A6125,Data!$A$2:$A$6500,0))</f>
        <v>0</v>
      </c>
      <c r="M6125" s="90">
        <f>INDEX(Data!H$2:H$6500,MATCH($A6125,Data!$A$2:$A$6500,0))</f>
        <v>0</v>
      </c>
      <c r="N6125" s="90">
        <f>INDEX(Data!I$2:I$6500,MATCH($A6125,Data!$A$2:$A$6500,0))</f>
        <v>0</v>
      </c>
      <c r="O6125" s="83">
        <f>INDEX(Data!J$2:J$6500,MATCH($A6125,Data!$A$2:$A$6500,0))</f>
        <v>0</v>
      </c>
      <c r="P6125" t="str">
        <f>_xlfn.XLOOKUP(B6125,Table3[RefID],Table3[Citation])</f>
        <v>Olsen &amp; Eberdong (2017)</v>
      </c>
    </row>
    <row r="6126" spans="1:16" x14ac:dyDescent="0.35">
      <c r="A6126" s="68">
        <v>6124</v>
      </c>
      <c r="B6126" s="69">
        <v>381</v>
      </c>
      <c r="C6126" s="69">
        <v>17021</v>
      </c>
      <c r="D6126" s="69">
        <v>3295</v>
      </c>
      <c r="E6126" t="str">
        <f>INDEX(Table5[EEZ],MATCH(C6126,Table5[Colony_ID],0))</f>
        <v>Palau Exclusive Economic Zone</v>
      </c>
      <c r="F6126" t="str">
        <f>INDEX(Table5[Corrected Island/Colony Name],MATCH('Full Data'!C6126,Table5[Colony_ID],0))</f>
        <v>Ngerukuid</v>
      </c>
      <c r="G6126" t="str">
        <f>INDEX(Table4[Common_Name],MATCH('Full Data'!D6126,Table4[SpcRecID],0))</f>
        <v>Black Noddy</v>
      </c>
      <c r="H6126" s="83" t="str">
        <f>INDEX(Data!E$2:E$6500,MATCH(A6126,Data!$A$2:$A$6500,0))</f>
        <v>Data Deficient</v>
      </c>
      <c r="I6126" s="90">
        <f>INDEX(Data!P$2:P$6500,MATCH(A6126,Data!$A$2:$A$6500,0))</f>
        <v>2011</v>
      </c>
      <c r="J6126" s="90">
        <f>INDEX(Data!Q$2:Q$6500,MATCH($A6126,Data!$A$2:$A$6500,0))</f>
        <v>2015</v>
      </c>
      <c r="K6126" s="90">
        <f>INDEX(Data!F$2:F$6500,MATCH($A6126,Data!$A$2:$A$6500,0))</f>
        <v>0</v>
      </c>
      <c r="L6126" s="90">
        <f>INDEX(Data!G$2:G$6500,MATCH($A6126,Data!$A$2:$A$6500,0))</f>
        <v>0</v>
      </c>
      <c r="M6126" s="90">
        <f>INDEX(Data!H$2:H$6500,MATCH($A6126,Data!$A$2:$A$6500,0))</f>
        <v>0</v>
      </c>
      <c r="N6126" s="90">
        <f>INDEX(Data!I$2:I$6500,MATCH($A6126,Data!$A$2:$A$6500,0))</f>
        <v>0</v>
      </c>
      <c r="O6126" s="83">
        <f>INDEX(Data!J$2:J$6500,MATCH($A6126,Data!$A$2:$A$6500,0))</f>
        <v>0</v>
      </c>
      <c r="P6126" t="str">
        <f>_xlfn.XLOOKUP(B6126,Table3[RefID],Table3[Citation])</f>
        <v>Olsen &amp; Eberdong (2017)</v>
      </c>
    </row>
    <row r="6127" spans="1:16" x14ac:dyDescent="0.35">
      <c r="A6127" s="68">
        <v>6125</v>
      </c>
      <c r="B6127" s="69">
        <v>381</v>
      </c>
      <c r="C6127" s="69">
        <v>17022</v>
      </c>
      <c r="D6127" s="69">
        <v>3295</v>
      </c>
      <c r="E6127" t="str">
        <f>INDEX(Table5[EEZ],MATCH(C6127,Table5[Colony_ID],0))</f>
        <v>Palau Exclusive Economic Zone</v>
      </c>
      <c r="F6127" t="str">
        <f>INDEX(Table5[Corrected Island/Colony Name],MATCH('Full Data'!C6127,Table5[Colony_ID],0))</f>
        <v>Ngeanges</v>
      </c>
      <c r="G6127" t="str">
        <f>INDEX(Table4[Common_Name],MATCH('Full Data'!D6127,Table4[SpcRecID],0))</f>
        <v>Black Noddy</v>
      </c>
      <c r="H6127" s="83" t="str">
        <f>INDEX(Data!E$2:E$6500,MATCH(A6127,Data!$A$2:$A$6500,0))</f>
        <v>Data Deficient</v>
      </c>
      <c r="I6127" s="90">
        <f>INDEX(Data!P$2:P$6500,MATCH(A6127,Data!$A$2:$A$6500,0))</f>
        <v>2011</v>
      </c>
      <c r="J6127" s="90">
        <f>INDEX(Data!Q$2:Q$6500,MATCH($A6127,Data!$A$2:$A$6500,0))</f>
        <v>2015</v>
      </c>
      <c r="K6127" s="90">
        <f>INDEX(Data!F$2:F$6500,MATCH($A6127,Data!$A$2:$A$6500,0))</f>
        <v>0</v>
      </c>
      <c r="L6127" s="90">
        <f>INDEX(Data!G$2:G$6500,MATCH($A6127,Data!$A$2:$A$6500,0))</f>
        <v>0</v>
      </c>
      <c r="M6127" s="90">
        <f>INDEX(Data!H$2:H$6500,MATCH($A6127,Data!$A$2:$A$6500,0))</f>
        <v>0</v>
      </c>
      <c r="N6127" s="90">
        <f>INDEX(Data!I$2:I$6500,MATCH($A6127,Data!$A$2:$A$6500,0))</f>
        <v>0</v>
      </c>
      <c r="O6127" s="83">
        <f>INDEX(Data!J$2:J$6500,MATCH($A6127,Data!$A$2:$A$6500,0))</f>
        <v>0</v>
      </c>
      <c r="P6127" t="str">
        <f>_xlfn.XLOOKUP(B6127,Table3[RefID],Table3[Citation])</f>
        <v>Olsen &amp; Eberdong (2017)</v>
      </c>
    </row>
    <row r="6128" spans="1:16" x14ac:dyDescent="0.35">
      <c r="A6128" s="68">
        <v>6126</v>
      </c>
      <c r="B6128" s="69">
        <v>381</v>
      </c>
      <c r="C6128" s="69">
        <v>17023</v>
      </c>
      <c r="D6128" s="69">
        <v>3295</v>
      </c>
      <c r="E6128" t="str">
        <f>INDEX(Table5[EEZ],MATCH(C6128,Table5[Colony_ID],0))</f>
        <v>Palau Exclusive Economic Zone</v>
      </c>
      <c r="F6128" t="str">
        <f>INDEX(Table5[Corrected Island/Colony Name],MATCH('Full Data'!C6128,Table5[Colony_ID],0))</f>
        <v>Kmekumer</v>
      </c>
      <c r="G6128" t="str">
        <f>INDEX(Table4[Common_Name],MATCH('Full Data'!D6128,Table4[SpcRecID],0))</f>
        <v>Black Noddy</v>
      </c>
      <c r="H6128" s="83" t="str">
        <f>INDEX(Data!E$2:E$6500,MATCH(A6128,Data!$A$2:$A$6500,0))</f>
        <v>Data Deficient</v>
      </c>
      <c r="I6128" s="90">
        <f>INDEX(Data!P$2:P$6500,MATCH(A6128,Data!$A$2:$A$6500,0))</f>
        <v>2011</v>
      </c>
      <c r="J6128" s="90">
        <f>INDEX(Data!Q$2:Q$6500,MATCH($A6128,Data!$A$2:$A$6500,0))</f>
        <v>2015</v>
      </c>
      <c r="K6128" s="90">
        <f>INDEX(Data!F$2:F$6500,MATCH($A6128,Data!$A$2:$A$6500,0))</f>
        <v>0</v>
      </c>
      <c r="L6128" s="90">
        <f>INDEX(Data!G$2:G$6500,MATCH($A6128,Data!$A$2:$A$6500,0))</f>
        <v>0</v>
      </c>
      <c r="M6128" s="90">
        <f>INDEX(Data!H$2:H$6500,MATCH($A6128,Data!$A$2:$A$6500,0))</f>
        <v>0</v>
      </c>
      <c r="N6128" s="90">
        <f>INDEX(Data!I$2:I$6500,MATCH($A6128,Data!$A$2:$A$6500,0))</f>
        <v>0</v>
      </c>
      <c r="O6128" s="83">
        <f>INDEX(Data!J$2:J$6500,MATCH($A6128,Data!$A$2:$A$6500,0))</f>
        <v>0</v>
      </c>
      <c r="P6128" t="str">
        <f>_xlfn.XLOOKUP(B6128,Table3[RefID],Table3[Citation])</f>
        <v>Olsen &amp; Eberdong (2017)</v>
      </c>
    </row>
    <row r="6129" spans="1:16" x14ac:dyDescent="0.35">
      <c r="A6129" s="68">
        <v>6127</v>
      </c>
      <c r="B6129" s="69">
        <v>381</v>
      </c>
      <c r="C6129" s="69">
        <v>17014</v>
      </c>
      <c r="D6129" s="69">
        <v>3298</v>
      </c>
      <c r="E6129" t="str">
        <f>INDEX(Table5[EEZ],MATCH(C6129,Table5[Colony_ID],0))</f>
        <v>Palau Exclusive Economic Zone</v>
      </c>
      <c r="F6129" t="str">
        <f>INDEX(Table5[Corrected Island/Colony Name],MATCH('Full Data'!C6129,Table5[Colony_ID],0))</f>
        <v>Ngeruktabel</v>
      </c>
      <c r="G6129" t="str">
        <f>INDEX(Table4[Common_Name],MATCH('Full Data'!D6129,Table4[SpcRecID],0))</f>
        <v>Common White Tern</v>
      </c>
      <c r="H6129" s="83" t="str">
        <f>INDEX(Data!E$2:E$6500,MATCH(A6129,Data!$A$2:$A$6500,0))</f>
        <v>Data Deficient</v>
      </c>
      <c r="I6129" s="90">
        <f>INDEX(Data!P$2:P$6500,MATCH(A6129,Data!$A$2:$A$6500,0))</f>
        <v>2011</v>
      </c>
      <c r="J6129" s="90">
        <f>INDEX(Data!Q$2:Q$6500,MATCH($A6129,Data!$A$2:$A$6500,0))</f>
        <v>2015</v>
      </c>
      <c r="K6129" s="90">
        <f>INDEX(Data!F$2:F$6500,MATCH($A6129,Data!$A$2:$A$6500,0))</f>
        <v>0</v>
      </c>
      <c r="L6129" s="90">
        <f>INDEX(Data!G$2:G$6500,MATCH($A6129,Data!$A$2:$A$6500,0))</f>
        <v>0</v>
      </c>
      <c r="M6129" s="90">
        <f>INDEX(Data!H$2:H$6500,MATCH($A6129,Data!$A$2:$A$6500,0))</f>
        <v>0</v>
      </c>
      <c r="N6129" s="90">
        <f>INDEX(Data!I$2:I$6500,MATCH($A6129,Data!$A$2:$A$6500,0))</f>
        <v>0</v>
      </c>
      <c r="O6129" s="83">
        <f>INDEX(Data!J$2:J$6500,MATCH($A6129,Data!$A$2:$A$6500,0))</f>
        <v>0</v>
      </c>
      <c r="P6129" t="str">
        <f>_xlfn.XLOOKUP(B6129,Table3[RefID],Table3[Citation])</f>
        <v>Olsen &amp; Eberdong (2017)</v>
      </c>
    </row>
    <row r="6130" spans="1:16" x14ac:dyDescent="0.35">
      <c r="A6130" s="68">
        <v>6128</v>
      </c>
      <c r="B6130" s="69">
        <v>381</v>
      </c>
      <c r="C6130" s="69">
        <v>17015</v>
      </c>
      <c r="D6130" s="69">
        <v>3298</v>
      </c>
      <c r="E6130" t="str">
        <f>INDEX(Table5[EEZ],MATCH(C6130,Table5[Colony_ID],0))</f>
        <v>Palau Exclusive Economic Zone</v>
      </c>
      <c r="F6130" t="str">
        <f>INDEX(Table5[Corrected Island/Colony Name],MATCH('Full Data'!C6130,Table5[Colony_ID],0))</f>
        <v>Ulong</v>
      </c>
      <c r="G6130" t="str">
        <f>INDEX(Table4[Common_Name],MATCH('Full Data'!D6130,Table4[SpcRecID],0))</f>
        <v>Common White Tern</v>
      </c>
      <c r="H6130" s="83" t="str">
        <f>INDEX(Data!E$2:E$6500,MATCH(A6130,Data!$A$2:$A$6500,0))</f>
        <v>Data Deficient</v>
      </c>
      <c r="I6130" s="90">
        <f>INDEX(Data!P$2:P$6500,MATCH(A6130,Data!$A$2:$A$6500,0))</f>
        <v>2011</v>
      </c>
      <c r="J6130" s="90">
        <f>INDEX(Data!Q$2:Q$6500,MATCH($A6130,Data!$A$2:$A$6500,0))</f>
        <v>2015</v>
      </c>
      <c r="K6130" s="90">
        <f>INDEX(Data!F$2:F$6500,MATCH($A6130,Data!$A$2:$A$6500,0))</f>
        <v>0</v>
      </c>
      <c r="L6130" s="90">
        <f>INDEX(Data!G$2:G$6500,MATCH($A6130,Data!$A$2:$A$6500,0))</f>
        <v>0</v>
      </c>
      <c r="M6130" s="90">
        <f>INDEX(Data!H$2:H$6500,MATCH($A6130,Data!$A$2:$A$6500,0))</f>
        <v>0</v>
      </c>
      <c r="N6130" s="90">
        <f>INDEX(Data!I$2:I$6500,MATCH($A6130,Data!$A$2:$A$6500,0))</f>
        <v>0</v>
      </c>
      <c r="O6130" s="83">
        <f>INDEX(Data!J$2:J$6500,MATCH($A6130,Data!$A$2:$A$6500,0))</f>
        <v>0</v>
      </c>
      <c r="P6130" t="str">
        <f>_xlfn.XLOOKUP(B6130,Table3[RefID],Table3[Citation])</f>
        <v>Olsen &amp; Eberdong (2017)</v>
      </c>
    </row>
    <row r="6131" spans="1:16" x14ac:dyDescent="0.35">
      <c r="A6131" s="68">
        <v>6129</v>
      </c>
      <c r="B6131" s="69">
        <v>381</v>
      </c>
      <c r="C6131" s="69">
        <v>17016</v>
      </c>
      <c r="D6131" s="69">
        <v>3298</v>
      </c>
      <c r="E6131" t="str">
        <f>INDEX(Table5[EEZ],MATCH(C6131,Table5[Colony_ID],0))</f>
        <v>Palau Exclusive Economic Zone</v>
      </c>
      <c r="F6131" t="str">
        <f>INDEX(Table5[Corrected Island/Colony Name],MATCH('Full Data'!C6131,Table5[Colony_ID],0))</f>
        <v>Mecherechar</v>
      </c>
      <c r="G6131" t="str">
        <f>INDEX(Table4[Common_Name],MATCH('Full Data'!D6131,Table4[SpcRecID],0))</f>
        <v>Common White Tern</v>
      </c>
      <c r="H6131" s="83" t="str">
        <f>INDEX(Data!E$2:E$6500,MATCH(A6131,Data!$A$2:$A$6500,0))</f>
        <v>Data Deficient</v>
      </c>
      <c r="I6131" s="90">
        <f>INDEX(Data!P$2:P$6500,MATCH(A6131,Data!$A$2:$A$6500,0))</f>
        <v>2011</v>
      </c>
      <c r="J6131" s="90">
        <f>INDEX(Data!Q$2:Q$6500,MATCH($A6131,Data!$A$2:$A$6500,0))</f>
        <v>2015</v>
      </c>
      <c r="K6131" s="90">
        <f>INDEX(Data!F$2:F$6500,MATCH($A6131,Data!$A$2:$A$6500,0))</f>
        <v>0</v>
      </c>
      <c r="L6131" s="90">
        <f>INDEX(Data!G$2:G$6500,MATCH($A6131,Data!$A$2:$A$6500,0))</f>
        <v>0</v>
      </c>
      <c r="M6131" s="90">
        <f>INDEX(Data!H$2:H$6500,MATCH($A6131,Data!$A$2:$A$6500,0))</f>
        <v>0</v>
      </c>
      <c r="N6131" s="90">
        <f>INDEX(Data!I$2:I$6500,MATCH($A6131,Data!$A$2:$A$6500,0))</f>
        <v>0</v>
      </c>
      <c r="O6131" s="83">
        <f>INDEX(Data!J$2:J$6500,MATCH($A6131,Data!$A$2:$A$6500,0))</f>
        <v>0</v>
      </c>
      <c r="P6131" t="str">
        <f>_xlfn.XLOOKUP(B6131,Table3[RefID],Table3[Citation])</f>
        <v>Olsen &amp; Eberdong (2017)</v>
      </c>
    </row>
    <row r="6132" spans="1:16" x14ac:dyDescent="0.35">
      <c r="A6132" s="68">
        <v>6130</v>
      </c>
      <c r="B6132" s="69">
        <v>381</v>
      </c>
      <c r="C6132" s="69">
        <v>17017</v>
      </c>
      <c r="D6132" s="69">
        <v>3298</v>
      </c>
      <c r="E6132" t="str">
        <f>INDEX(Table5[EEZ],MATCH(C6132,Table5[Colony_ID],0))</f>
        <v>Palau Exclusive Economic Zone</v>
      </c>
      <c r="F6132" t="str">
        <f>INDEX(Table5[Corrected Island/Colony Name],MATCH('Full Data'!C6132,Table5[Colony_ID],0))</f>
        <v>Ngerechong</v>
      </c>
      <c r="G6132" t="str">
        <f>INDEX(Table4[Common_Name],MATCH('Full Data'!D6132,Table4[SpcRecID],0))</f>
        <v>Common White Tern</v>
      </c>
      <c r="H6132" s="83" t="str">
        <f>INDEX(Data!E$2:E$6500,MATCH(A6132,Data!$A$2:$A$6500,0))</f>
        <v>Data Deficient</v>
      </c>
      <c r="I6132" s="90">
        <f>INDEX(Data!P$2:P$6500,MATCH(A6132,Data!$A$2:$A$6500,0))</f>
        <v>2011</v>
      </c>
      <c r="J6132" s="90">
        <f>INDEX(Data!Q$2:Q$6500,MATCH($A6132,Data!$A$2:$A$6500,0))</f>
        <v>2015</v>
      </c>
      <c r="K6132" s="90">
        <f>INDEX(Data!F$2:F$6500,MATCH($A6132,Data!$A$2:$A$6500,0))</f>
        <v>0</v>
      </c>
      <c r="L6132" s="90">
        <f>INDEX(Data!G$2:G$6500,MATCH($A6132,Data!$A$2:$A$6500,0))</f>
        <v>0</v>
      </c>
      <c r="M6132" s="90">
        <f>INDEX(Data!H$2:H$6500,MATCH($A6132,Data!$A$2:$A$6500,0))</f>
        <v>0</v>
      </c>
      <c r="N6132" s="90">
        <f>INDEX(Data!I$2:I$6500,MATCH($A6132,Data!$A$2:$A$6500,0))</f>
        <v>0</v>
      </c>
      <c r="O6132" s="83">
        <f>INDEX(Data!J$2:J$6500,MATCH($A6132,Data!$A$2:$A$6500,0))</f>
        <v>0</v>
      </c>
      <c r="P6132" t="str">
        <f>_xlfn.XLOOKUP(B6132,Table3[RefID],Table3[Citation])</f>
        <v>Olsen &amp; Eberdong (2017)</v>
      </c>
    </row>
    <row r="6133" spans="1:16" x14ac:dyDescent="0.35">
      <c r="A6133" s="68">
        <v>6131</v>
      </c>
      <c r="B6133" s="69">
        <v>381</v>
      </c>
      <c r="C6133" s="69">
        <v>17018</v>
      </c>
      <c r="D6133" s="69">
        <v>3298</v>
      </c>
      <c r="E6133" t="str">
        <f>INDEX(Table5[EEZ],MATCH(C6133,Table5[Colony_ID],0))</f>
        <v>Palau Exclusive Economic Zone</v>
      </c>
      <c r="F6133" t="str">
        <f>INDEX(Table5[Corrected Island/Colony Name],MATCH('Full Data'!C6133,Table5[Colony_ID],0))</f>
        <v>Ngemelis</v>
      </c>
      <c r="G6133" t="str">
        <f>INDEX(Table4[Common_Name],MATCH('Full Data'!D6133,Table4[SpcRecID],0))</f>
        <v>Common White Tern</v>
      </c>
      <c r="H6133" s="83" t="str">
        <f>INDEX(Data!E$2:E$6500,MATCH(A6133,Data!$A$2:$A$6500,0))</f>
        <v>Data Deficient</v>
      </c>
      <c r="I6133" s="90">
        <f>INDEX(Data!P$2:P$6500,MATCH(A6133,Data!$A$2:$A$6500,0))</f>
        <v>2011</v>
      </c>
      <c r="J6133" s="90">
        <f>INDEX(Data!Q$2:Q$6500,MATCH($A6133,Data!$A$2:$A$6500,0))</f>
        <v>2015</v>
      </c>
      <c r="K6133" s="90">
        <f>INDEX(Data!F$2:F$6500,MATCH($A6133,Data!$A$2:$A$6500,0))</f>
        <v>0</v>
      </c>
      <c r="L6133" s="90">
        <f>INDEX(Data!G$2:G$6500,MATCH($A6133,Data!$A$2:$A$6500,0))</f>
        <v>0</v>
      </c>
      <c r="M6133" s="90">
        <f>INDEX(Data!H$2:H$6500,MATCH($A6133,Data!$A$2:$A$6500,0))</f>
        <v>0</v>
      </c>
      <c r="N6133" s="90">
        <f>INDEX(Data!I$2:I$6500,MATCH($A6133,Data!$A$2:$A$6500,0))</f>
        <v>0</v>
      </c>
      <c r="O6133" s="83">
        <f>INDEX(Data!J$2:J$6500,MATCH($A6133,Data!$A$2:$A$6500,0))</f>
        <v>0</v>
      </c>
      <c r="P6133" t="str">
        <f>_xlfn.XLOOKUP(B6133,Table3[RefID],Table3[Citation])</f>
        <v>Olsen &amp; Eberdong (2017)</v>
      </c>
    </row>
    <row r="6134" spans="1:16" x14ac:dyDescent="0.35">
      <c r="A6134" s="68">
        <v>6132</v>
      </c>
      <c r="B6134" s="69">
        <v>381</v>
      </c>
      <c r="C6134" s="69">
        <v>17019</v>
      </c>
      <c r="D6134" s="69">
        <v>3298</v>
      </c>
      <c r="E6134" t="str">
        <f>INDEX(Table5[EEZ],MATCH(C6134,Table5[Colony_ID],0))</f>
        <v>Palau Exclusive Economic Zone</v>
      </c>
      <c r="F6134" t="str">
        <f>INDEX(Table5[Corrected Island/Colony Name],MATCH('Full Data'!C6134,Table5[Colony_ID],0))</f>
        <v>Babelchomekang</v>
      </c>
      <c r="G6134" t="str">
        <f>INDEX(Table4[Common_Name],MATCH('Full Data'!D6134,Table4[SpcRecID],0))</f>
        <v>Common White Tern</v>
      </c>
      <c r="H6134" s="83" t="str">
        <f>INDEX(Data!E$2:E$6500,MATCH(A6134,Data!$A$2:$A$6500,0))</f>
        <v>Data Deficient</v>
      </c>
      <c r="I6134" s="90">
        <f>INDEX(Data!P$2:P$6500,MATCH(A6134,Data!$A$2:$A$6500,0))</f>
        <v>2011</v>
      </c>
      <c r="J6134" s="90">
        <f>INDEX(Data!Q$2:Q$6500,MATCH($A6134,Data!$A$2:$A$6500,0))</f>
        <v>2015</v>
      </c>
      <c r="K6134" s="90">
        <f>INDEX(Data!F$2:F$6500,MATCH($A6134,Data!$A$2:$A$6500,0))</f>
        <v>0</v>
      </c>
      <c r="L6134" s="90">
        <f>INDEX(Data!G$2:G$6500,MATCH($A6134,Data!$A$2:$A$6500,0))</f>
        <v>0</v>
      </c>
      <c r="M6134" s="90">
        <f>INDEX(Data!H$2:H$6500,MATCH($A6134,Data!$A$2:$A$6500,0))</f>
        <v>0</v>
      </c>
      <c r="N6134" s="90">
        <f>INDEX(Data!I$2:I$6500,MATCH($A6134,Data!$A$2:$A$6500,0))</f>
        <v>0</v>
      </c>
      <c r="O6134" s="83">
        <f>INDEX(Data!J$2:J$6500,MATCH($A6134,Data!$A$2:$A$6500,0))</f>
        <v>0</v>
      </c>
      <c r="P6134" t="str">
        <f>_xlfn.XLOOKUP(B6134,Table3[RefID],Table3[Citation])</f>
        <v>Olsen &amp; Eberdong (2017)</v>
      </c>
    </row>
    <row r="6135" spans="1:16" x14ac:dyDescent="0.35">
      <c r="A6135" s="68">
        <v>6133</v>
      </c>
      <c r="B6135" s="69">
        <v>381</v>
      </c>
      <c r="C6135" s="69">
        <v>17020</v>
      </c>
      <c r="D6135" s="69">
        <v>3298</v>
      </c>
      <c r="E6135" t="str">
        <f>INDEX(Table5[EEZ],MATCH(C6135,Table5[Colony_ID],0))</f>
        <v>Palau Exclusive Economic Zone</v>
      </c>
      <c r="F6135" t="str">
        <f>INDEX(Table5[Corrected Island/Colony Name],MATCH('Full Data'!C6135,Table5[Colony_ID],0))</f>
        <v>Ulebsechel</v>
      </c>
      <c r="G6135" t="str">
        <f>INDEX(Table4[Common_Name],MATCH('Full Data'!D6135,Table4[SpcRecID],0))</f>
        <v>Common White Tern</v>
      </c>
      <c r="H6135" s="83" t="str">
        <f>INDEX(Data!E$2:E$6500,MATCH(A6135,Data!$A$2:$A$6500,0))</f>
        <v>Data Deficient</v>
      </c>
      <c r="I6135" s="90">
        <f>INDEX(Data!P$2:P$6500,MATCH(A6135,Data!$A$2:$A$6500,0))</f>
        <v>2011</v>
      </c>
      <c r="J6135" s="90">
        <f>INDEX(Data!Q$2:Q$6500,MATCH($A6135,Data!$A$2:$A$6500,0))</f>
        <v>2015</v>
      </c>
      <c r="K6135" s="90">
        <f>INDEX(Data!F$2:F$6500,MATCH($A6135,Data!$A$2:$A$6500,0))</f>
        <v>0</v>
      </c>
      <c r="L6135" s="90">
        <f>INDEX(Data!G$2:G$6500,MATCH($A6135,Data!$A$2:$A$6500,0))</f>
        <v>0</v>
      </c>
      <c r="M6135" s="90">
        <f>INDEX(Data!H$2:H$6500,MATCH($A6135,Data!$A$2:$A$6500,0))</f>
        <v>0</v>
      </c>
      <c r="N6135" s="90">
        <f>INDEX(Data!I$2:I$6500,MATCH($A6135,Data!$A$2:$A$6500,0))</f>
        <v>0</v>
      </c>
      <c r="O6135" s="83">
        <f>INDEX(Data!J$2:J$6500,MATCH($A6135,Data!$A$2:$A$6500,0))</f>
        <v>0</v>
      </c>
      <c r="P6135" t="str">
        <f>_xlfn.XLOOKUP(B6135,Table3[RefID],Table3[Citation])</f>
        <v>Olsen &amp; Eberdong (2017)</v>
      </c>
    </row>
    <row r="6136" spans="1:16" x14ac:dyDescent="0.35">
      <c r="A6136" s="68">
        <v>6134</v>
      </c>
      <c r="B6136" s="69">
        <v>381</v>
      </c>
      <c r="C6136" s="69">
        <v>17021</v>
      </c>
      <c r="D6136" s="69">
        <v>3298</v>
      </c>
      <c r="E6136" t="str">
        <f>INDEX(Table5[EEZ],MATCH(C6136,Table5[Colony_ID],0))</f>
        <v>Palau Exclusive Economic Zone</v>
      </c>
      <c r="F6136" t="str">
        <f>INDEX(Table5[Corrected Island/Colony Name],MATCH('Full Data'!C6136,Table5[Colony_ID],0))</f>
        <v>Ngerukuid</v>
      </c>
      <c r="G6136" t="str">
        <f>INDEX(Table4[Common_Name],MATCH('Full Data'!D6136,Table4[SpcRecID],0))</f>
        <v>Common White Tern</v>
      </c>
      <c r="H6136" s="83" t="str">
        <f>INDEX(Data!E$2:E$6500,MATCH(A6136,Data!$A$2:$A$6500,0))</f>
        <v>Data Deficient</v>
      </c>
      <c r="I6136" s="90">
        <f>INDEX(Data!P$2:P$6500,MATCH(A6136,Data!$A$2:$A$6500,0))</f>
        <v>2011</v>
      </c>
      <c r="J6136" s="90">
        <f>INDEX(Data!Q$2:Q$6500,MATCH($A6136,Data!$A$2:$A$6500,0))</f>
        <v>2015</v>
      </c>
      <c r="K6136" s="90">
        <f>INDEX(Data!F$2:F$6500,MATCH($A6136,Data!$A$2:$A$6500,0))</f>
        <v>0</v>
      </c>
      <c r="L6136" s="90">
        <f>INDEX(Data!G$2:G$6500,MATCH($A6136,Data!$A$2:$A$6500,0))</f>
        <v>0</v>
      </c>
      <c r="M6136" s="90">
        <f>INDEX(Data!H$2:H$6500,MATCH($A6136,Data!$A$2:$A$6500,0))</f>
        <v>0</v>
      </c>
      <c r="N6136" s="90">
        <f>INDEX(Data!I$2:I$6500,MATCH($A6136,Data!$A$2:$A$6500,0))</f>
        <v>0</v>
      </c>
      <c r="O6136" s="83">
        <f>INDEX(Data!J$2:J$6500,MATCH($A6136,Data!$A$2:$A$6500,0))</f>
        <v>0</v>
      </c>
      <c r="P6136" t="str">
        <f>_xlfn.XLOOKUP(B6136,Table3[RefID],Table3[Citation])</f>
        <v>Olsen &amp; Eberdong (2017)</v>
      </c>
    </row>
    <row r="6137" spans="1:16" x14ac:dyDescent="0.35">
      <c r="A6137" s="68">
        <v>6135</v>
      </c>
      <c r="B6137" s="69">
        <v>381</v>
      </c>
      <c r="C6137" s="69">
        <v>17022</v>
      </c>
      <c r="D6137" s="69">
        <v>3298</v>
      </c>
      <c r="E6137" t="str">
        <f>INDEX(Table5[EEZ],MATCH(C6137,Table5[Colony_ID],0))</f>
        <v>Palau Exclusive Economic Zone</v>
      </c>
      <c r="F6137" t="str">
        <f>INDEX(Table5[Corrected Island/Colony Name],MATCH('Full Data'!C6137,Table5[Colony_ID],0))</f>
        <v>Ngeanges</v>
      </c>
      <c r="G6137" t="str">
        <f>INDEX(Table4[Common_Name],MATCH('Full Data'!D6137,Table4[SpcRecID],0))</f>
        <v>Common White Tern</v>
      </c>
      <c r="H6137" s="83" t="str">
        <f>INDEX(Data!E$2:E$6500,MATCH(A6137,Data!$A$2:$A$6500,0))</f>
        <v>Data Deficient</v>
      </c>
      <c r="I6137" s="90">
        <f>INDEX(Data!P$2:P$6500,MATCH(A6137,Data!$A$2:$A$6500,0))</f>
        <v>2011</v>
      </c>
      <c r="J6137" s="90">
        <f>INDEX(Data!Q$2:Q$6500,MATCH($A6137,Data!$A$2:$A$6500,0))</f>
        <v>2015</v>
      </c>
      <c r="K6137" s="90">
        <f>INDEX(Data!F$2:F$6500,MATCH($A6137,Data!$A$2:$A$6500,0))</f>
        <v>0</v>
      </c>
      <c r="L6137" s="90">
        <f>INDEX(Data!G$2:G$6500,MATCH($A6137,Data!$A$2:$A$6500,0))</f>
        <v>0</v>
      </c>
      <c r="M6137" s="90">
        <f>INDEX(Data!H$2:H$6500,MATCH($A6137,Data!$A$2:$A$6500,0))</f>
        <v>0</v>
      </c>
      <c r="N6137" s="90">
        <f>INDEX(Data!I$2:I$6500,MATCH($A6137,Data!$A$2:$A$6500,0))</f>
        <v>0</v>
      </c>
      <c r="O6137" s="83">
        <f>INDEX(Data!J$2:J$6500,MATCH($A6137,Data!$A$2:$A$6500,0))</f>
        <v>0</v>
      </c>
      <c r="P6137" t="str">
        <f>_xlfn.XLOOKUP(B6137,Table3[RefID],Table3[Citation])</f>
        <v>Olsen &amp; Eberdong (2017)</v>
      </c>
    </row>
    <row r="6138" spans="1:16" x14ac:dyDescent="0.35">
      <c r="A6138" s="68">
        <v>6136</v>
      </c>
      <c r="B6138" s="69">
        <v>381</v>
      </c>
      <c r="C6138" s="69">
        <v>17023</v>
      </c>
      <c r="D6138" s="69">
        <v>3298</v>
      </c>
      <c r="E6138" t="str">
        <f>INDEX(Table5[EEZ],MATCH(C6138,Table5[Colony_ID],0))</f>
        <v>Palau Exclusive Economic Zone</v>
      </c>
      <c r="F6138" t="str">
        <f>INDEX(Table5[Corrected Island/Colony Name],MATCH('Full Data'!C6138,Table5[Colony_ID],0))</f>
        <v>Kmekumer</v>
      </c>
      <c r="G6138" t="str">
        <f>INDEX(Table4[Common_Name],MATCH('Full Data'!D6138,Table4[SpcRecID],0))</f>
        <v>Common White Tern</v>
      </c>
      <c r="H6138" s="83" t="str">
        <f>INDEX(Data!E$2:E$6500,MATCH(A6138,Data!$A$2:$A$6500,0))</f>
        <v>Data Deficient</v>
      </c>
      <c r="I6138" s="90">
        <f>INDEX(Data!P$2:P$6500,MATCH(A6138,Data!$A$2:$A$6500,0))</f>
        <v>2011</v>
      </c>
      <c r="J6138" s="90">
        <f>INDEX(Data!Q$2:Q$6500,MATCH($A6138,Data!$A$2:$A$6500,0))</f>
        <v>2015</v>
      </c>
      <c r="K6138" s="90">
        <f>INDEX(Data!F$2:F$6500,MATCH($A6138,Data!$A$2:$A$6500,0))</f>
        <v>0</v>
      </c>
      <c r="L6138" s="90">
        <f>INDEX(Data!G$2:G$6500,MATCH($A6138,Data!$A$2:$A$6500,0))</f>
        <v>0</v>
      </c>
      <c r="M6138" s="90">
        <f>INDEX(Data!H$2:H$6500,MATCH($A6138,Data!$A$2:$A$6500,0))</f>
        <v>0</v>
      </c>
      <c r="N6138" s="90">
        <f>INDEX(Data!I$2:I$6500,MATCH($A6138,Data!$A$2:$A$6500,0))</f>
        <v>0</v>
      </c>
      <c r="O6138" s="83">
        <f>INDEX(Data!J$2:J$6500,MATCH($A6138,Data!$A$2:$A$6500,0))</f>
        <v>0</v>
      </c>
      <c r="P6138" t="str">
        <f>_xlfn.XLOOKUP(B6138,Table3[RefID],Table3[Citation])</f>
        <v>Olsen &amp; Eberdong (2017)</v>
      </c>
    </row>
    <row r="6139" spans="1:16" x14ac:dyDescent="0.35">
      <c r="A6139" s="68">
        <v>6137</v>
      </c>
      <c r="B6139" s="69">
        <v>381</v>
      </c>
      <c r="C6139" s="69">
        <v>17014</v>
      </c>
      <c r="D6139" s="69">
        <v>3650</v>
      </c>
      <c r="E6139" t="str">
        <f>INDEX(Table5[EEZ],MATCH(C6139,Table5[Colony_ID],0))</f>
        <v>Palau Exclusive Economic Zone</v>
      </c>
      <c r="F6139" t="str">
        <f>INDEX(Table5[Corrected Island/Colony Name],MATCH('Full Data'!C6139,Table5[Colony_ID],0))</f>
        <v>Ngeruktabel</v>
      </c>
      <c r="G6139" t="str">
        <f>INDEX(Table4[Common_Name],MATCH('Full Data'!D6139,Table4[SpcRecID],0))</f>
        <v>White-tailed Tropicbird</v>
      </c>
      <c r="H6139" s="83" t="str">
        <f>INDEX(Data!E$2:E$6500,MATCH(A6139,Data!$A$2:$A$6500,0))</f>
        <v>Data Deficient</v>
      </c>
      <c r="I6139" s="90">
        <f>INDEX(Data!P$2:P$6500,MATCH(A6139,Data!$A$2:$A$6500,0))</f>
        <v>2011</v>
      </c>
      <c r="J6139" s="90">
        <f>INDEX(Data!Q$2:Q$6500,MATCH($A6139,Data!$A$2:$A$6500,0))</f>
        <v>2015</v>
      </c>
      <c r="K6139" s="90">
        <f>INDEX(Data!F$2:F$6500,MATCH($A6139,Data!$A$2:$A$6500,0))</f>
        <v>0</v>
      </c>
      <c r="L6139" s="90">
        <f>INDEX(Data!G$2:G$6500,MATCH($A6139,Data!$A$2:$A$6500,0))</f>
        <v>0</v>
      </c>
      <c r="M6139" s="90">
        <f>INDEX(Data!H$2:H$6500,MATCH($A6139,Data!$A$2:$A$6500,0))</f>
        <v>0</v>
      </c>
      <c r="N6139" s="90">
        <f>INDEX(Data!I$2:I$6500,MATCH($A6139,Data!$A$2:$A$6500,0))</f>
        <v>0</v>
      </c>
      <c r="O6139" s="83">
        <f>INDEX(Data!J$2:J$6500,MATCH($A6139,Data!$A$2:$A$6500,0))</f>
        <v>0</v>
      </c>
      <c r="P6139" t="str">
        <f>_xlfn.XLOOKUP(B6139,Table3[RefID],Table3[Citation])</f>
        <v>Olsen &amp; Eberdong (2017)</v>
      </c>
    </row>
    <row r="6140" spans="1:16" x14ac:dyDescent="0.35">
      <c r="A6140" s="68">
        <v>6138</v>
      </c>
      <c r="B6140" s="69">
        <v>381</v>
      </c>
      <c r="C6140" s="69">
        <v>17015</v>
      </c>
      <c r="D6140" s="69">
        <v>3650</v>
      </c>
      <c r="E6140" t="str">
        <f>INDEX(Table5[EEZ],MATCH(C6140,Table5[Colony_ID],0))</f>
        <v>Palau Exclusive Economic Zone</v>
      </c>
      <c r="F6140" t="str">
        <f>INDEX(Table5[Corrected Island/Colony Name],MATCH('Full Data'!C6140,Table5[Colony_ID],0))</f>
        <v>Ulong</v>
      </c>
      <c r="G6140" t="str">
        <f>INDEX(Table4[Common_Name],MATCH('Full Data'!D6140,Table4[SpcRecID],0))</f>
        <v>White-tailed Tropicbird</v>
      </c>
      <c r="H6140" s="83" t="str">
        <f>INDEX(Data!E$2:E$6500,MATCH(A6140,Data!$A$2:$A$6500,0))</f>
        <v>Confirmed</v>
      </c>
      <c r="I6140" s="90">
        <f>INDEX(Data!P$2:P$6500,MATCH(A6140,Data!$A$2:$A$6500,0))</f>
        <v>2011</v>
      </c>
      <c r="J6140" s="90">
        <f>INDEX(Data!Q$2:Q$6500,MATCH($A6140,Data!$A$2:$A$6500,0))</f>
        <v>2015</v>
      </c>
      <c r="K6140" s="90">
        <f>INDEX(Data!F$2:F$6500,MATCH($A6140,Data!$A$2:$A$6500,0))</f>
        <v>0</v>
      </c>
      <c r="L6140" s="90">
        <f>INDEX(Data!G$2:G$6500,MATCH($A6140,Data!$A$2:$A$6500,0))</f>
        <v>0</v>
      </c>
      <c r="M6140" s="90">
        <f>INDEX(Data!H$2:H$6500,MATCH($A6140,Data!$A$2:$A$6500,0))</f>
        <v>0</v>
      </c>
      <c r="N6140" s="90">
        <f>INDEX(Data!I$2:I$6500,MATCH($A6140,Data!$A$2:$A$6500,0))</f>
        <v>0</v>
      </c>
      <c r="O6140" s="83">
        <f>INDEX(Data!J$2:J$6500,MATCH($A6140,Data!$A$2:$A$6500,0))</f>
        <v>0</v>
      </c>
      <c r="P6140" t="str">
        <f>_xlfn.XLOOKUP(B6140,Table3[RefID],Table3[Citation])</f>
        <v>Olsen &amp; Eberdong (2017)</v>
      </c>
    </row>
    <row r="6141" spans="1:16" x14ac:dyDescent="0.35">
      <c r="A6141" s="68">
        <v>6139</v>
      </c>
      <c r="B6141" s="69">
        <v>381</v>
      </c>
      <c r="C6141" s="69">
        <v>17016</v>
      </c>
      <c r="D6141" s="69">
        <v>3650</v>
      </c>
      <c r="E6141" t="str">
        <f>INDEX(Table5[EEZ],MATCH(C6141,Table5[Colony_ID],0))</f>
        <v>Palau Exclusive Economic Zone</v>
      </c>
      <c r="F6141" t="str">
        <f>INDEX(Table5[Corrected Island/Colony Name],MATCH('Full Data'!C6141,Table5[Colony_ID],0))</f>
        <v>Mecherechar</v>
      </c>
      <c r="G6141" t="str">
        <f>INDEX(Table4[Common_Name],MATCH('Full Data'!D6141,Table4[SpcRecID],0))</f>
        <v>White-tailed Tropicbird</v>
      </c>
      <c r="H6141" s="83" t="str">
        <f>INDEX(Data!E$2:E$6500,MATCH(A6141,Data!$A$2:$A$6500,0))</f>
        <v>Data Deficient</v>
      </c>
      <c r="I6141" s="90">
        <f>INDEX(Data!P$2:P$6500,MATCH(A6141,Data!$A$2:$A$6500,0))</f>
        <v>2011</v>
      </c>
      <c r="J6141" s="90">
        <f>INDEX(Data!Q$2:Q$6500,MATCH($A6141,Data!$A$2:$A$6500,0))</f>
        <v>2015</v>
      </c>
      <c r="K6141" s="90">
        <f>INDEX(Data!F$2:F$6500,MATCH($A6141,Data!$A$2:$A$6500,0))</f>
        <v>0</v>
      </c>
      <c r="L6141" s="90">
        <f>INDEX(Data!G$2:G$6500,MATCH($A6141,Data!$A$2:$A$6500,0))</f>
        <v>0</v>
      </c>
      <c r="M6141" s="90">
        <f>INDEX(Data!H$2:H$6500,MATCH($A6141,Data!$A$2:$A$6500,0))</f>
        <v>0</v>
      </c>
      <c r="N6141" s="90">
        <f>INDEX(Data!I$2:I$6500,MATCH($A6141,Data!$A$2:$A$6500,0))</f>
        <v>0</v>
      </c>
      <c r="O6141" s="83">
        <f>INDEX(Data!J$2:J$6500,MATCH($A6141,Data!$A$2:$A$6500,0))</f>
        <v>0</v>
      </c>
      <c r="P6141" t="str">
        <f>_xlfn.XLOOKUP(B6141,Table3[RefID],Table3[Citation])</f>
        <v>Olsen &amp; Eberdong (2017)</v>
      </c>
    </row>
    <row r="6142" spans="1:16" x14ac:dyDescent="0.35">
      <c r="A6142" s="68">
        <v>6140</v>
      </c>
      <c r="B6142" s="69">
        <v>381</v>
      </c>
      <c r="C6142" s="69">
        <v>17017</v>
      </c>
      <c r="D6142" s="69">
        <v>3650</v>
      </c>
      <c r="E6142" t="str">
        <f>INDEX(Table5[EEZ],MATCH(C6142,Table5[Colony_ID],0))</f>
        <v>Palau Exclusive Economic Zone</v>
      </c>
      <c r="F6142" t="str">
        <f>INDEX(Table5[Corrected Island/Colony Name],MATCH('Full Data'!C6142,Table5[Colony_ID],0))</f>
        <v>Ngerechong</v>
      </c>
      <c r="G6142" t="str">
        <f>INDEX(Table4[Common_Name],MATCH('Full Data'!D6142,Table4[SpcRecID],0))</f>
        <v>White-tailed Tropicbird</v>
      </c>
      <c r="H6142" s="83" t="str">
        <f>INDEX(Data!E$2:E$6500,MATCH(A6142,Data!$A$2:$A$6500,0))</f>
        <v>Data Deficient</v>
      </c>
      <c r="I6142" s="90">
        <f>INDEX(Data!P$2:P$6500,MATCH(A6142,Data!$A$2:$A$6500,0))</f>
        <v>2011</v>
      </c>
      <c r="J6142" s="90">
        <f>INDEX(Data!Q$2:Q$6500,MATCH($A6142,Data!$A$2:$A$6500,0))</f>
        <v>2015</v>
      </c>
      <c r="K6142" s="90">
        <f>INDEX(Data!F$2:F$6500,MATCH($A6142,Data!$A$2:$A$6500,0))</f>
        <v>0</v>
      </c>
      <c r="L6142" s="90">
        <f>INDEX(Data!G$2:G$6500,MATCH($A6142,Data!$A$2:$A$6500,0))</f>
        <v>0</v>
      </c>
      <c r="M6142" s="90">
        <f>INDEX(Data!H$2:H$6500,MATCH($A6142,Data!$A$2:$A$6500,0))</f>
        <v>0</v>
      </c>
      <c r="N6142" s="90">
        <f>INDEX(Data!I$2:I$6500,MATCH($A6142,Data!$A$2:$A$6500,0))</f>
        <v>0</v>
      </c>
      <c r="O6142" s="83">
        <f>INDEX(Data!J$2:J$6500,MATCH($A6142,Data!$A$2:$A$6500,0))</f>
        <v>0</v>
      </c>
      <c r="P6142" t="str">
        <f>_xlfn.XLOOKUP(B6142,Table3[RefID],Table3[Citation])</f>
        <v>Olsen &amp; Eberdong (2017)</v>
      </c>
    </row>
    <row r="6143" spans="1:16" x14ac:dyDescent="0.35">
      <c r="A6143" s="68">
        <v>6141</v>
      </c>
      <c r="B6143" s="69">
        <v>381</v>
      </c>
      <c r="C6143" s="69">
        <v>17018</v>
      </c>
      <c r="D6143" s="69">
        <v>3650</v>
      </c>
      <c r="E6143" t="str">
        <f>INDEX(Table5[EEZ],MATCH(C6143,Table5[Colony_ID],0))</f>
        <v>Palau Exclusive Economic Zone</v>
      </c>
      <c r="F6143" t="str">
        <f>INDEX(Table5[Corrected Island/Colony Name],MATCH('Full Data'!C6143,Table5[Colony_ID],0))</f>
        <v>Ngemelis</v>
      </c>
      <c r="G6143" t="str">
        <f>INDEX(Table4[Common_Name],MATCH('Full Data'!D6143,Table4[SpcRecID],0))</f>
        <v>White-tailed Tropicbird</v>
      </c>
      <c r="H6143" s="83" t="str">
        <f>INDEX(Data!E$2:E$6500,MATCH(A6143,Data!$A$2:$A$6500,0))</f>
        <v>Data Deficient</v>
      </c>
      <c r="I6143" s="90">
        <f>INDEX(Data!P$2:P$6500,MATCH(A6143,Data!$A$2:$A$6500,0))</f>
        <v>2011</v>
      </c>
      <c r="J6143" s="90">
        <f>INDEX(Data!Q$2:Q$6500,MATCH($A6143,Data!$A$2:$A$6500,0))</f>
        <v>2015</v>
      </c>
      <c r="K6143" s="90">
        <f>INDEX(Data!F$2:F$6500,MATCH($A6143,Data!$A$2:$A$6500,0))</f>
        <v>0</v>
      </c>
      <c r="L6143" s="90">
        <f>INDEX(Data!G$2:G$6500,MATCH($A6143,Data!$A$2:$A$6500,0))</f>
        <v>0</v>
      </c>
      <c r="M6143" s="90">
        <f>INDEX(Data!H$2:H$6500,MATCH($A6143,Data!$A$2:$A$6500,0))</f>
        <v>0</v>
      </c>
      <c r="N6143" s="90">
        <f>INDEX(Data!I$2:I$6500,MATCH($A6143,Data!$A$2:$A$6500,0))</f>
        <v>0</v>
      </c>
      <c r="O6143" s="83">
        <f>INDEX(Data!J$2:J$6500,MATCH($A6143,Data!$A$2:$A$6500,0))</f>
        <v>0</v>
      </c>
      <c r="P6143" t="str">
        <f>_xlfn.XLOOKUP(B6143,Table3[RefID],Table3[Citation])</f>
        <v>Olsen &amp; Eberdong (2017)</v>
      </c>
    </row>
    <row r="6144" spans="1:16" x14ac:dyDescent="0.35">
      <c r="A6144" s="68">
        <v>6142</v>
      </c>
      <c r="B6144" s="69">
        <v>381</v>
      </c>
      <c r="C6144" s="69">
        <v>17019</v>
      </c>
      <c r="D6144" s="69">
        <v>3650</v>
      </c>
      <c r="E6144" t="str">
        <f>INDEX(Table5[EEZ],MATCH(C6144,Table5[Colony_ID],0))</f>
        <v>Palau Exclusive Economic Zone</v>
      </c>
      <c r="F6144" t="str">
        <f>INDEX(Table5[Corrected Island/Colony Name],MATCH('Full Data'!C6144,Table5[Colony_ID],0))</f>
        <v>Babelchomekang</v>
      </c>
      <c r="G6144" t="str">
        <f>INDEX(Table4[Common_Name],MATCH('Full Data'!D6144,Table4[SpcRecID],0))</f>
        <v>White-tailed Tropicbird</v>
      </c>
      <c r="H6144" s="83" t="str">
        <f>INDEX(Data!E$2:E$6500,MATCH(A6144,Data!$A$2:$A$6500,0))</f>
        <v>Data Deficient</v>
      </c>
      <c r="I6144" s="90">
        <f>INDEX(Data!P$2:P$6500,MATCH(A6144,Data!$A$2:$A$6500,0))</f>
        <v>2011</v>
      </c>
      <c r="J6144" s="90">
        <f>INDEX(Data!Q$2:Q$6500,MATCH($A6144,Data!$A$2:$A$6500,0))</f>
        <v>2015</v>
      </c>
      <c r="K6144" s="90">
        <f>INDEX(Data!F$2:F$6500,MATCH($A6144,Data!$A$2:$A$6500,0))</f>
        <v>0</v>
      </c>
      <c r="L6144" s="90">
        <f>INDEX(Data!G$2:G$6500,MATCH($A6144,Data!$A$2:$A$6500,0))</f>
        <v>0</v>
      </c>
      <c r="M6144" s="90">
        <f>INDEX(Data!H$2:H$6500,MATCH($A6144,Data!$A$2:$A$6500,0))</f>
        <v>0</v>
      </c>
      <c r="N6144" s="90">
        <f>INDEX(Data!I$2:I$6500,MATCH($A6144,Data!$A$2:$A$6500,0))</f>
        <v>0</v>
      </c>
      <c r="O6144" s="83">
        <f>INDEX(Data!J$2:J$6500,MATCH($A6144,Data!$A$2:$A$6500,0))</f>
        <v>0</v>
      </c>
      <c r="P6144" t="str">
        <f>_xlfn.XLOOKUP(B6144,Table3[RefID],Table3[Citation])</f>
        <v>Olsen &amp; Eberdong (2017)</v>
      </c>
    </row>
    <row r="6145" spans="1:16" x14ac:dyDescent="0.35">
      <c r="A6145" s="68">
        <v>6143</v>
      </c>
      <c r="B6145" s="69">
        <v>381</v>
      </c>
      <c r="C6145" s="69">
        <v>17020</v>
      </c>
      <c r="D6145" s="69">
        <v>3650</v>
      </c>
      <c r="E6145" t="str">
        <f>INDEX(Table5[EEZ],MATCH(C6145,Table5[Colony_ID],0))</f>
        <v>Palau Exclusive Economic Zone</v>
      </c>
      <c r="F6145" t="str">
        <f>INDEX(Table5[Corrected Island/Colony Name],MATCH('Full Data'!C6145,Table5[Colony_ID],0))</f>
        <v>Ulebsechel</v>
      </c>
      <c r="G6145" t="str">
        <f>INDEX(Table4[Common_Name],MATCH('Full Data'!D6145,Table4[SpcRecID],0))</f>
        <v>White-tailed Tropicbird</v>
      </c>
      <c r="H6145" s="83" t="str">
        <f>INDEX(Data!E$2:E$6500,MATCH(A6145,Data!$A$2:$A$6500,0))</f>
        <v>Data Deficient</v>
      </c>
      <c r="I6145" s="90">
        <f>INDEX(Data!P$2:P$6500,MATCH(A6145,Data!$A$2:$A$6500,0))</f>
        <v>2011</v>
      </c>
      <c r="J6145" s="90">
        <f>INDEX(Data!Q$2:Q$6500,MATCH($A6145,Data!$A$2:$A$6500,0))</f>
        <v>2015</v>
      </c>
      <c r="K6145" s="90">
        <f>INDEX(Data!F$2:F$6500,MATCH($A6145,Data!$A$2:$A$6500,0))</f>
        <v>0</v>
      </c>
      <c r="L6145" s="90">
        <f>INDEX(Data!G$2:G$6500,MATCH($A6145,Data!$A$2:$A$6500,0))</f>
        <v>0</v>
      </c>
      <c r="M6145" s="90">
        <f>INDEX(Data!H$2:H$6500,MATCH($A6145,Data!$A$2:$A$6500,0))</f>
        <v>0</v>
      </c>
      <c r="N6145" s="90">
        <f>INDEX(Data!I$2:I$6500,MATCH($A6145,Data!$A$2:$A$6500,0))</f>
        <v>0</v>
      </c>
      <c r="O6145" s="83">
        <f>INDEX(Data!J$2:J$6500,MATCH($A6145,Data!$A$2:$A$6500,0))</f>
        <v>0</v>
      </c>
      <c r="P6145" t="str">
        <f>_xlfn.XLOOKUP(B6145,Table3[RefID],Table3[Citation])</f>
        <v>Olsen &amp; Eberdong (2017)</v>
      </c>
    </row>
    <row r="6146" spans="1:16" x14ac:dyDescent="0.35">
      <c r="A6146" s="68">
        <v>6144</v>
      </c>
      <c r="B6146" s="69">
        <v>381</v>
      </c>
      <c r="C6146" s="69">
        <v>17021</v>
      </c>
      <c r="D6146" s="69">
        <v>3650</v>
      </c>
      <c r="E6146" t="str">
        <f>INDEX(Table5[EEZ],MATCH(C6146,Table5[Colony_ID],0))</f>
        <v>Palau Exclusive Economic Zone</v>
      </c>
      <c r="F6146" t="str">
        <f>INDEX(Table5[Corrected Island/Colony Name],MATCH('Full Data'!C6146,Table5[Colony_ID],0))</f>
        <v>Ngerukuid</v>
      </c>
      <c r="G6146" t="str">
        <f>INDEX(Table4[Common_Name],MATCH('Full Data'!D6146,Table4[SpcRecID],0))</f>
        <v>White-tailed Tropicbird</v>
      </c>
      <c r="H6146" s="83" t="str">
        <f>INDEX(Data!E$2:E$6500,MATCH(A6146,Data!$A$2:$A$6500,0))</f>
        <v>Data Deficient</v>
      </c>
      <c r="I6146" s="90">
        <f>INDEX(Data!P$2:P$6500,MATCH(A6146,Data!$A$2:$A$6500,0))</f>
        <v>2011</v>
      </c>
      <c r="J6146" s="90">
        <f>INDEX(Data!Q$2:Q$6500,MATCH($A6146,Data!$A$2:$A$6500,0))</f>
        <v>2015</v>
      </c>
      <c r="K6146" s="90">
        <f>INDEX(Data!F$2:F$6500,MATCH($A6146,Data!$A$2:$A$6500,0))</f>
        <v>0</v>
      </c>
      <c r="L6146" s="90">
        <f>INDEX(Data!G$2:G$6500,MATCH($A6146,Data!$A$2:$A$6500,0))</f>
        <v>0</v>
      </c>
      <c r="M6146" s="90">
        <f>INDEX(Data!H$2:H$6500,MATCH($A6146,Data!$A$2:$A$6500,0))</f>
        <v>0</v>
      </c>
      <c r="N6146" s="90">
        <f>INDEX(Data!I$2:I$6500,MATCH($A6146,Data!$A$2:$A$6500,0))</f>
        <v>0</v>
      </c>
      <c r="O6146" s="83">
        <f>INDEX(Data!J$2:J$6500,MATCH($A6146,Data!$A$2:$A$6500,0))</f>
        <v>0</v>
      </c>
      <c r="P6146" t="str">
        <f>_xlfn.XLOOKUP(B6146,Table3[RefID],Table3[Citation])</f>
        <v>Olsen &amp; Eberdong (2017)</v>
      </c>
    </row>
    <row r="6147" spans="1:16" x14ac:dyDescent="0.35">
      <c r="A6147" s="68">
        <v>6145</v>
      </c>
      <c r="B6147" s="69">
        <v>381</v>
      </c>
      <c r="C6147" s="69">
        <v>17022</v>
      </c>
      <c r="D6147" s="69">
        <v>3650</v>
      </c>
      <c r="E6147" t="str">
        <f>INDEX(Table5[EEZ],MATCH(C6147,Table5[Colony_ID],0))</f>
        <v>Palau Exclusive Economic Zone</v>
      </c>
      <c r="F6147" t="str">
        <f>INDEX(Table5[Corrected Island/Colony Name],MATCH('Full Data'!C6147,Table5[Colony_ID],0))</f>
        <v>Ngeanges</v>
      </c>
      <c r="G6147" t="str">
        <f>INDEX(Table4[Common_Name],MATCH('Full Data'!D6147,Table4[SpcRecID],0))</f>
        <v>White-tailed Tropicbird</v>
      </c>
      <c r="H6147" s="83" t="str">
        <f>INDEX(Data!E$2:E$6500,MATCH(A6147,Data!$A$2:$A$6500,0))</f>
        <v>Data Deficient</v>
      </c>
      <c r="I6147" s="90">
        <f>INDEX(Data!P$2:P$6500,MATCH(A6147,Data!$A$2:$A$6500,0))</f>
        <v>2011</v>
      </c>
      <c r="J6147" s="90">
        <f>INDEX(Data!Q$2:Q$6500,MATCH($A6147,Data!$A$2:$A$6500,0))</f>
        <v>2015</v>
      </c>
      <c r="K6147" s="90">
        <f>INDEX(Data!F$2:F$6500,MATCH($A6147,Data!$A$2:$A$6500,0))</f>
        <v>0</v>
      </c>
      <c r="L6147" s="90">
        <f>INDEX(Data!G$2:G$6500,MATCH($A6147,Data!$A$2:$A$6500,0))</f>
        <v>0</v>
      </c>
      <c r="M6147" s="90">
        <f>INDEX(Data!H$2:H$6500,MATCH($A6147,Data!$A$2:$A$6500,0))</f>
        <v>0</v>
      </c>
      <c r="N6147" s="90">
        <f>INDEX(Data!I$2:I$6500,MATCH($A6147,Data!$A$2:$A$6500,0))</f>
        <v>0</v>
      </c>
      <c r="O6147" s="83">
        <f>INDEX(Data!J$2:J$6500,MATCH($A6147,Data!$A$2:$A$6500,0))</f>
        <v>0</v>
      </c>
      <c r="P6147" t="str">
        <f>_xlfn.XLOOKUP(B6147,Table3[RefID],Table3[Citation])</f>
        <v>Olsen &amp; Eberdong (2017)</v>
      </c>
    </row>
    <row r="6148" spans="1:16" x14ac:dyDescent="0.35">
      <c r="A6148" s="68">
        <v>6146</v>
      </c>
      <c r="B6148" s="69">
        <v>381</v>
      </c>
      <c r="C6148" s="69">
        <v>17014</v>
      </c>
      <c r="D6148" s="69">
        <v>3294</v>
      </c>
      <c r="E6148" t="str">
        <f>INDEX(Table5[EEZ],MATCH(C6148,Table5[Colony_ID],0))</f>
        <v>Palau Exclusive Economic Zone</v>
      </c>
      <c r="F6148" t="str">
        <f>INDEX(Table5[Corrected Island/Colony Name],MATCH('Full Data'!C6148,Table5[Colony_ID],0))</f>
        <v>Ngeruktabel</v>
      </c>
      <c r="G6148" t="str">
        <f>INDEX(Table4[Common_Name],MATCH('Full Data'!D6148,Table4[SpcRecID],0))</f>
        <v>Brown Noddy</v>
      </c>
      <c r="H6148" s="83" t="str">
        <f>INDEX(Data!E$2:E$6500,MATCH(A6148,Data!$A$2:$A$6500,0))</f>
        <v>Data Deficient</v>
      </c>
      <c r="I6148" s="90">
        <f>INDEX(Data!P$2:P$6500,MATCH(A6148,Data!$A$2:$A$6500,0))</f>
        <v>2011</v>
      </c>
      <c r="J6148" s="90">
        <f>INDEX(Data!Q$2:Q$6500,MATCH($A6148,Data!$A$2:$A$6500,0))</f>
        <v>2015</v>
      </c>
      <c r="K6148" s="90">
        <f>INDEX(Data!F$2:F$6500,MATCH($A6148,Data!$A$2:$A$6500,0))</f>
        <v>0</v>
      </c>
      <c r="L6148" s="90">
        <f>INDEX(Data!G$2:G$6500,MATCH($A6148,Data!$A$2:$A$6500,0))</f>
        <v>0</v>
      </c>
      <c r="M6148" s="90">
        <f>INDEX(Data!H$2:H$6500,MATCH($A6148,Data!$A$2:$A$6500,0))</f>
        <v>0</v>
      </c>
      <c r="N6148" s="90">
        <f>INDEX(Data!I$2:I$6500,MATCH($A6148,Data!$A$2:$A$6500,0))</f>
        <v>0</v>
      </c>
      <c r="O6148" s="83">
        <f>INDEX(Data!J$2:J$6500,MATCH($A6148,Data!$A$2:$A$6500,0))</f>
        <v>0</v>
      </c>
      <c r="P6148" t="str">
        <f>_xlfn.XLOOKUP(B6148,Table3[RefID],Table3[Citation])</f>
        <v>Olsen &amp; Eberdong (2017)</v>
      </c>
    </row>
    <row r="6149" spans="1:16" x14ac:dyDescent="0.35">
      <c r="A6149" s="68">
        <v>6147</v>
      </c>
      <c r="B6149" s="69">
        <v>381</v>
      </c>
      <c r="C6149" s="69">
        <v>17015</v>
      </c>
      <c r="D6149" s="69">
        <v>3294</v>
      </c>
      <c r="E6149" t="str">
        <f>INDEX(Table5[EEZ],MATCH(C6149,Table5[Colony_ID],0))</f>
        <v>Palau Exclusive Economic Zone</v>
      </c>
      <c r="F6149" t="str">
        <f>INDEX(Table5[Corrected Island/Colony Name],MATCH('Full Data'!C6149,Table5[Colony_ID],0))</f>
        <v>Ulong</v>
      </c>
      <c r="G6149" t="str">
        <f>INDEX(Table4[Common_Name],MATCH('Full Data'!D6149,Table4[SpcRecID],0))</f>
        <v>Brown Noddy</v>
      </c>
      <c r="H6149" s="83" t="str">
        <f>INDEX(Data!E$2:E$6500,MATCH(A6149,Data!$A$2:$A$6500,0))</f>
        <v>Data Deficient</v>
      </c>
      <c r="I6149" s="90">
        <f>INDEX(Data!P$2:P$6500,MATCH(A6149,Data!$A$2:$A$6500,0))</f>
        <v>2011</v>
      </c>
      <c r="J6149" s="90">
        <f>INDEX(Data!Q$2:Q$6500,MATCH($A6149,Data!$A$2:$A$6500,0))</f>
        <v>2015</v>
      </c>
      <c r="K6149" s="90">
        <f>INDEX(Data!F$2:F$6500,MATCH($A6149,Data!$A$2:$A$6500,0))</f>
        <v>0</v>
      </c>
      <c r="L6149" s="90">
        <f>INDEX(Data!G$2:G$6500,MATCH($A6149,Data!$A$2:$A$6500,0))</f>
        <v>0</v>
      </c>
      <c r="M6149" s="90">
        <f>INDEX(Data!H$2:H$6500,MATCH($A6149,Data!$A$2:$A$6500,0))</f>
        <v>0</v>
      </c>
      <c r="N6149" s="90">
        <f>INDEX(Data!I$2:I$6500,MATCH($A6149,Data!$A$2:$A$6500,0))</f>
        <v>0</v>
      </c>
      <c r="O6149" s="83">
        <f>INDEX(Data!J$2:J$6500,MATCH($A6149,Data!$A$2:$A$6500,0))</f>
        <v>0</v>
      </c>
      <c r="P6149" t="str">
        <f>_xlfn.XLOOKUP(B6149,Table3[RefID],Table3[Citation])</f>
        <v>Olsen &amp; Eberdong (2017)</v>
      </c>
    </row>
    <row r="6150" spans="1:16" x14ac:dyDescent="0.35">
      <c r="A6150" s="68">
        <v>6148</v>
      </c>
      <c r="B6150" s="69">
        <v>381</v>
      </c>
      <c r="C6150" s="69">
        <v>17019</v>
      </c>
      <c r="D6150" s="69">
        <v>3294</v>
      </c>
      <c r="E6150" t="str">
        <f>INDEX(Table5[EEZ],MATCH(C6150,Table5[Colony_ID],0))</f>
        <v>Palau Exclusive Economic Zone</v>
      </c>
      <c r="F6150" t="str">
        <f>INDEX(Table5[Corrected Island/Colony Name],MATCH('Full Data'!C6150,Table5[Colony_ID],0))</f>
        <v>Babelchomekang</v>
      </c>
      <c r="G6150" t="str">
        <f>INDEX(Table4[Common_Name],MATCH('Full Data'!D6150,Table4[SpcRecID],0))</f>
        <v>Brown Noddy</v>
      </c>
      <c r="H6150" s="83" t="str">
        <f>INDEX(Data!E$2:E$6500,MATCH(A6150,Data!$A$2:$A$6500,0))</f>
        <v>Data Deficient</v>
      </c>
      <c r="I6150" s="90">
        <f>INDEX(Data!P$2:P$6500,MATCH(A6150,Data!$A$2:$A$6500,0))</f>
        <v>2011</v>
      </c>
      <c r="J6150" s="90">
        <f>INDEX(Data!Q$2:Q$6500,MATCH($A6150,Data!$A$2:$A$6500,0))</f>
        <v>2015</v>
      </c>
      <c r="K6150" s="90">
        <f>INDEX(Data!F$2:F$6500,MATCH($A6150,Data!$A$2:$A$6500,0))</f>
        <v>0</v>
      </c>
      <c r="L6150" s="90">
        <f>INDEX(Data!G$2:G$6500,MATCH($A6150,Data!$A$2:$A$6500,0))</f>
        <v>0</v>
      </c>
      <c r="M6150" s="90">
        <f>INDEX(Data!H$2:H$6500,MATCH($A6150,Data!$A$2:$A$6500,0))</f>
        <v>0</v>
      </c>
      <c r="N6150" s="90">
        <f>INDEX(Data!I$2:I$6500,MATCH($A6150,Data!$A$2:$A$6500,0))</f>
        <v>0</v>
      </c>
      <c r="O6150" s="83">
        <f>INDEX(Data!J$2:J$6500,MATCH($A6150,Data!$A$2:$A$6500,0))</f>
        <v>0</v>
      </c>
      <c r="P6150" t="str">
        <f>_xlfn.XLOOKUP(B6150,Table3[RefID],Table3[Citation])</f>
        <v>Olsen &amp; Eberdong (2017)</v>
      </c>
    </row>
    <row r="6151" spans="1:16" x14ac:dyDescent="0.35">
      <c r="A6151" s="68">
        <v>6149</v>
      </c>
      <c r="B6151" s="69">
        <v>381</v>
      </c>
      <c r="C6151" s="69">
        <v>17021</v>
      </c>
      <c r="D6151" s="69">
        <v>3294</v>
      </c>
      <c r="E6151" t="str">
        <f>INDEX(Table5[EEZ],MATCH(C6151,Table5[Colony_ID],0))</f>
        <v>Palau Exclusive Economic Zone</v>
      </c>
      <c r="F6151" t="str">
        <f>INDEX(Table5[Corrected Island/Colony Name],MATCH('Full Data'!C6151,Table5[Colony_ID],0))</f>
        <v>Ngerukuid</v>
      </c>
      <c r="G6151" t="str">
        <f>INDEX(Table4[Common_Name],MATCH('Full Data'!D6151,Table4[SpcRecID],0))</f>
        <v>Brown Noddy</v>
      </c>
      <c r="H6151" s="83" t="str">
        <f>INDEX(Data!E$2:E$6500,MATCH(A6151,Data!$A$2:$A$6500,0))</f>
        <v>Data Deficient</v>
      </c>
      <c r="I6151" s="90">
        <f>INDEX(Data!P$2:P$6500,MATCH(A6151,Data!$A$2:$A$6500,0))</f>
        <v>2011</v>
      </c>
      <c r="J6151" s="90">
        <f>INDEX(Data!Q$2:Q$6500,MATCH($A6151,Data!$A$2:$A$6500,0))</f>
        <v>2015</v>
      </c>
      <c r="K6151" s="90">
        <f>INDEX(Data!F$2:F$6500,MATCH($A6151,Data!$A$2:$A$6500,0))</f>
        <v>0</v>
      </c>
      <c r="L6151" s="90">
        <f>INDEX(Data!G$2:G$6500,MATCH($A6151,Data!$A$2:$A$6500,0))</f>
        <v>0</v>
      </c>
      <c r="M6151" s="90">
        <f>INDEX(Data!H$2:H$6500,MATCH($A6151,Data!$A$2:$A$6500,0))</f>
        <v>0</v>
      </c>
      <c r="N6151" s="90">
        <f>INDEX(Data!I$2:I$6500,MATCH($A6151,Data!$A$2:$A$6500,0))</f>
        <v>0</v>
      </c>
      <c r="O6151" s="83">
        <f>INDEX(Data!J$2:J$6500,MATCH($A6151,Data!$A$2:$A$6500,0))</f>
        <v>0</v>
      </c>
      <c r="P6151" t="str">
        <f>_xlfn.XLOOKUP(B6151,Table3[RefID],Table3[Citation])</f>
        <v>Olsen &amp; Eberdong (2017)</v>
      </c>
    </row>
    <row r="6152" spans="1:16" x14ac:dyDescent="0.35">
      <c r="A6152" s="68">
        <v>6150</v>
      </c>
      <c r="B6152" s="69">
        <v>381</v>
      </c>
      <c r="C6152" s="69">
        <v>17023</v>
      </c>
      <c r="D6152" s="69">
        <v>3294</v>
      </c>
      <c r="E6152" t="str">
        <f>INDEX(Table5[EEZ],MATCH(C6152,Table5[Colony_ID],0))</f>
        <v>Palau Exclusive Economic Zone</v>
      </c>
      <c r="F6152" t="str">
        <f>INDEX(Table5[Corrected Island/Colony Name],MATCH('Full Data'!C6152,Table5[Colony_ID],0))</f>
        <v>Kmekumer</v>
      </c>
      <c r="G6152" t="str">
        <f>INDEX(Table4[Common_Name],MATCH('Full Data'!D6152,Table4[SpcRecID],0))</f>
        <v>Brown Noddy</v>
      </c>
      <c r="H6152" s="83" t="str">
        <f>INDEX(Data!E$2:E$6500,MATCH(A6152,Data!$A$2:$A$6500,0))</f>
        <v>Data Deficient</v>
      </c>
      <c r="I6152" s="90">
        <f>INDEX(Data!P$2:P$6500,MATCH(A6152,Data!$A$2:$A$6500,0))</f>
        <v>2011</v>
      </c>
      <c r="J6152" s="90">
        <f>INDEX(Data!Q$2:Q$6500,MATCH($A6152,Data!$A$2:$A$6500,0))</f>
        <v>2015</v>
      </c>
      <c r="K6152" s="90">
        <f>INDEX(Data!F$2:F$6500,MATCH($A6152,Data!$A$2:$A$6500,0))</f>
        <v>0</v>
      </c>
      <c r="L6152" s="90">
        <f>INDEX(Data!G$2:G$6500,MATCH($A6152,Data!$A$2:$A$6500,0))</f>
        <v>0</v>
      </c>
      <c r="M6152" s="90">
        <f>INDEX(Data!H$2:H$6500,MATCH($A6152,Data!$A$2:$A$6500,0))</f>
        <v>0</v>
      </c>
      <c r="N6152" s="90">
        <f>INDEX(Data!I$2:I$6500,MATCH($A6152,Data!$A$2:$A$6500,0))</f>
        <v>0</v>
      </c>
      <c r="O6152" s="83">
        <f>INDEX(Data!J$2:J$6500,MATCH($A6152,Data!$A$2:$A$6500,0))</f>
        <v>0</v>
      </c>
      <c r="P6152" t="str">
        <f>_xlfn.XLOOKUP(B6152,Table3[RefID],Table3[Citation])</f>
        <v>Olsen &amp; Eberdong (2017)</v>
      </c>
    </row>
    <row r="6153" spans="1:16" x14ac:dyDescent="0.35">
      <c r="A6153" s="68">
        <v>6151</v>
      </c>
      <c r="B6153" s="69">
        <v>381</v>
      </c>
      <c r="C6153" s="69">
        <v>17018</v>
      </c>
      <c r="D6153" s="69">
        <v>3287</v>
      </c>
      <c r="E6153" t="str">
        <f>INDEX(Table5[EEZ],MATCH(C6153,Table5[Colony_ID],0))</f>
        <v>Palau Exclusive Economic Zone</v>
      </c>
      <c r="F6153" t="str">
        <f>INDEX(Table5[Corrected Island/Colony Name],MATCH('Full Data'!C6153,Table5[Colony_ID],0))</f>
        <v>Ngemelis</v>
      </c>
      <c r="G6153" t="str">
        <f>INDEX(Table4[Common_Name],MATCH('Full Data'!D6153,Table4[SpcRecID],0))</f>
        <v>Bridled Tern</v>
      </c>
      <c r="H6153" s="83" t="str">
        <f>INDEX(Data!E$2:E$6500,MATCH(A6153,Data!$A$2:$A$6500,0))</f>
        <v>Data Deficient</v>
      </c>
      <c r="I6153" s="90">
        <f>INDEX(Data!P$2:P$6500,MATCH(A6153,Data!$A$2:$A$6500,0))</f>
        <v>2011</v>
      </c>
      <c r="J6153" s="90">
        <f>INDEX(Data!Q$2:Q$6500,MATCH($A6153,Data!$A$2:$A$6500,0))</f>
        <v>2015</v>
      </c>
      <c r="K6153" s="90">
        <f>INDEX(Data!F$2:F$6500,MATCH($A6153,Data!$A$2:$A$6500,0))</f>
        <v>0</v>
      </c>
      <c r="L6153" s="90">
        <f>INDEX(Data!G$2:G$6500,MATCH($A6153,Data!$A$2:$A$6500,0))</f>
        <v>0</v>
      </c>
      <c r="M6153" s="90">
        <f>INDEX(Data!H$2:H$6500,MATCH($A6153,Data!$A$2:$A$6500,0))</f>
        <v>0</v>
      </c>
      <c r="N6153" s="90">
        <f>INDEX(Data!I$2:I$6500,MATCH($A6153,Data!$A$2:$A$6500,0))</f>
        <v>0</v>
      </c>
      <c r="O6153" s="83">
        <f>INDEX(Data!J$2:J$6500,MATCH($A6153,Data!$A$2:$A$6500,0))</f>
        <v>0</v>
      </c>
      <c r="P6153" t="str">
        <f>_xlfn.XLOOKUP(B6153,Table3[RefID],Table3[Citation])</f>
        <v>Olsen &amp; Eberdong (2017)</v>
      </c>
    </row>
    <row r="6154" spans="1:16" x14ac:dyDescent="0.35">
      <c r="A6154" s="68">
        <v>6152</v>
      </c>
      <c r="B6154" s="69">
        <v>381</v>
      </c>
      <c r="C6154" s="69">
        <v>17021</v>
      </c>
      <c r="D6154" s="69">
        <v>3287</v>
      </c>
      <c r="E6154" t="str">
        <f>INDEX(Table5[EEZ],MATCH(C6154,Table5[Colony_ID],0))</f>
        <v>Palau Exclusive Economic Zone</v>
      </c>
      <c r="F6154" t="str">
        <f>INDEX(Table5[Corrected Island/Colony Name],MATCH('Full Data'!C6154,Table5[Colony_ID],0))</f>
        <v>Ngerukuid</v>
      </c>
      <c r="G6154" t="str">
        <f>INDEX(Table4[Common_Name],MATCH('Full Data'!D6154,Table4[SpcRecID],0))</f>
        <v>Bridled Tern</v>
      </c>
      <c r="H6154" s="83" t="str">
        <f>INDEX(Data!E$2:E$6500,MATCH(A6154,Data!$A$2:$A$6500,0))</f>
        <v>Data Deficient</v>
      </c>
      <c r="I6154" s="90">
        <f>INDEX(Data!P$2:P$6500,MATCH(A6154,Data!$A$2:$A$6500,0))</f>
        <v>2011</v>
      </c>
      <c r="J6154" s="90">
        <f>INDEX(Data!Q$2:Q$6500,MATCH($A6154,Data!$A$2:$A$6500,0))</f>
        <v>2015</v>
      </c>
      <c r="K6154" s="90">
        <f>INDEX(Data!F$2:F$6500,MATCH($A6154,Data!$A$2:$A$6500,0))</f>
        <v>0</v>
      </c>
      <c r="L6154" s="90">
        <f>INDEX(Data!G$2:G$6500,MATCH($A6154,Data!$A$2:$A$6500,0))</f>
        <v>0</v>
      </c>
      <c r="M6154" s="90">
        <f>INDEX(Data!H$2:H$6500,MATCH($A6154,Data!$A$2:$A$6500,0))</f>
        <v>0</v>
      </c>
      <c r="N6154" s="90">
        <f>INDEX(Data!I$2:I$6500,MATCH($A6154,Data!$A$2:$A$6500,0))</f>
        <v>0</v>
      </c>
      <c r="O6154" s="83">
        <f>INDEX(Data!J$2:J$6500,MATCH($A6154,Data!$A$2:$A$6500,0))</f>
        <v>0</v>
      </c>
      <c r="P6154" t="str">
        <f>_xlfn.XLOOKUP(B6154,Table3[RefID],Table3[Citation])</f>
        <v>Olsen &amp; Eberdong (2017)</v>
      </c>
    </row>
    <row r="6155" spans="1:16" x14ac:dyDescent="0.35">
      <c r="A6155" s="68">
        <v>6153</v>
      </c>
      <c r="B6155" s="69">
        <v>381</v>
      </c>
      <c r="C6155" s="69">
        <v>17015</v>
      </c>
      <c r="D6155" s="69">
        <v>3263</v>
      </c>
      <c r="E6155" t="str">
        <f>INDEX(Table5[EEZ],MATCH(C6155,Table5[Colony_ID],0))</f>
        <v>Palau Exclusive Economic Zone</v>
      </c>
      <c r="F6155" t="str">
        <f>INDEX(Table5[Corrected Island/Colony Name],MATCH('Full Data'!C6155,Table5[Colony_ID],0))</f>
        <v>Ulong</v>
      </c>
      <c r="G6155" t="str">
        <f>INDEX(Table4[Common_Name],MATCH('Full Data'!D6155,Table4[SpcRecID],0))</f>
        <v>Greater crested Tern</v>
      </c>
      <c r="H6155" s="83" t="str">
        <f>INDEX(Data!E$2:E$6500,MATCH(A6155,Data!$A$2:$A$6500,0))</f>
        <v>Data Deficient</v>
      </c>
      <c r="I6155" s="90">
        <f>INDEX(Data!P$2:P$6500,MATCH(A6155,Data!$A$2:$A$6500,0))</f>
        <v>2011</v>
      </c>
      <c r="J6155" s="90">
        <f>INDEX(Data!Q$2:Q$6500,MATCH($A6155,Data!$A$2:$A$6500,0))</f>
        <v>2015</v>
      </c>
      <c r="K6155" s="90">
        <f>INDEX(Data!F$2:F$6500,MATCH($A6155,Data!$A$2:$A$6500,0))</f>
        <v>0</v>
      </c>
      <c r="L6155" s="90">
        <f>INDEX(Data!G$2:G$6500,MATCH($A6155,Data!$A$2:$A$6500,0))</f>
        <v>0</v>
      </c>
      <c r="M6155" s="90">
        <f>INDEX(Data!H$2:H$6500,MATCH($A6155,Data!$A$2:$A$6500,0))</f>
        <v>0</v>
      </c>
      <c r="N6155" s="90">
        <f>INDEX(Data!I$2:I$6500,MATCH($A6155,Data!$A$2:$A$6500,0))</f>
        <v>0</v>
      </c>
      <c r="O6155" s="83">
        <f>INDEX(Data!J$2:J$6500,MATCH($A6155,Data!$A$2:$A$6500,0))</f>
        <v>0</v>
      </c>
      <c r="P6155" t="str">
        <f>_xlfn.XLOOKUP(B6155,Table3[RefID],Table3[Citation])</f>
        <v>Olsen &amp; Eberdong (2017)</v>
      </c>
    </row>
    <row r="6156" spans="1:16" x14ac:dyDescent="0.35">
      <c r="A6156" s="68">
        <v>6154</v>
      </c>
      <c r="B6156" s="69">
        <v>381</v>
      </c>
      <c r="C6156" s="69">
        <v>17018</v>
      </c>
      <c r="D6156" s="69">
        <v>3263</v>
      </c>
      <c r="E6156" t="str">
        <f>INDEX(Table5[EEZ],MATCH(C6156,Table5[Colony_ID],0))</f>
        <v>Palau Exclusive Economic Zone</v>
      </c>
      <c r="F6156" t="str">
        <f>INDEX(Table5[Corrected Island/Colony Name],MATCH('Full Data'!C6156,Table5[Colony_ID],0))</f>
        <v>Ngemelis</v>
      </c>
      <c r="G6156" t="str">
        <f>INDEX(Table4[Common_Name],MATCH('Full Data'!D6156,Table4[SpcRecID],0))</f>
        <v>Greater crested Tern</v>
      </c>
      <c r="H6156" s="83" t="str">
        <f>INDEX(Data!E$2:E$6500,MATCH(A6156,Data!$A$2:$A$6500,0))</f>
        <v>Data Deficient</v>
      </c>
      <c r="I6156" s="90">
        <f>INDEX(Data!P$2:P$6500,MATCH(A6156,Data!$A$2:$A$6500,0))</f>
        <v>2011</v>
      </c>
      <c r="J6156" s="90">
        <f>INDEX(Data!Q$2:Q$6500,MATCH($A6156,Data!$A$2:$A$6500,0))</f>
        <v>2015</v>
      </c>
      <c r="K6156" s="90">
        <f>INDEX(Data!F$2:F$6500,MATCH($A6156,Data!$A$2:$A$6500,0))</f>
        <v>0</v>
      </c>
      <c r="L6156" s="90">
        <f>INDEX(Data!G$2:G$6500,MATCH($A6156,Data!$A$2:$A$6500,0))</f>
        <v>0</v>
      </c>
      <c r="M6156" s="90">
        <f>INDEX(Data!H$2:H$6500,MATCH($A6156,Data!$A$2:$A$6500,0))</f>
        <v>0</v>
      </c>
      <c r="N6156" s="90">
        <f>INDEX(Data!I$2:I$6500,MATCH($A6156,Data!$A$2:$A$6500,0))</f>
        <v>0</v>
      </c>
      <c r="O6156" s="83">
        <f>INDEX(Data!J$2:J$6500,MATCH($A6156,Data!$A$2:$A$6500,0))</f>
        <v>0</v>
      </c>
      <c r="P6156" t="str">
        <f>_xlfn.XLOOKUP(B6156,Table3[RefID],Table3[Citation])</f>
        <v>Olsen &amp; Eberdong (2017)</v>
      </c>
    </row>
    <row r="6157" spans="1:16" x14ac:dyDescent="0.35">
      <c r="A6157" s="68">
        <v>6155</v>
      </c>
      <c r="B6157" s="69">
        <v>381</v>
      </c>
      <c r="C6157" s="69">
        <v>17019</v>
      </c>
      <c r="D6157" s="69">
        <v>3263</v>
      </c>
      <c r="E6157" t="str">
        <f>INDEX(Table5[EEZ],MATCH(C6157,Table5[Colony_ID],0))</f>
        <v>Palau Exclusive Economic Zone</v>
      </c>
      <c r="F6157" t="str">
        <f>INDEX(Table5[Corrected Island/Colony Name],MATCH('Full Data'!C6157,Table5[Colony_ID],0))</f>
        <v>Babelchomekang</v>
      </c>
      <c r="G6157" t="str">
        <f>INDEX(Table4[Common_Name],MATCH('Full Data'!D6157,Table4[SpcRecID],0))</f>
        <v>Greater crested Tern</v>
      </c>
      <c r="H6157" s="83" t="str">
        <f>INDEX(Data!E$2:E$6500,MATCH(A6157,Data!$A$2:$A$6500,0))</f>
        <v>Data Deficient</v>
      </c>
      <c r="I6157" s="90">
        <f>INDEX(Data!P$2:P$6500,MATCH(A6157,Data!$A$2:$A$6500,0))</f>
        <v>2011</v>
      </c>
      <c r="J6157" s="90">
        <f>INDEX(Data!Q$2:Q$6500,MATCH($A6157,Data!$A$2:$A$6500,0))</f>
        <v>2015</v>
      </c>
      <c r="K6157" s="90">
        <f>INDEX(Data!F$2:F$6500,MATCH($A6157,Data!$A$2:$A$6500,0))</f>
        <v>0</v>
      </c>
      <c r="L6157" s="90">
        <f>INDEX(Data!G$2:G$6500,MATCH($A6157,Data!$A$2:$A$6500,0))</f>
        <v>0</v>
      </c>
      <c r="M6157" s="90">
        <f>INDEX(Data!H$2:H$6500,MATCH($A6157,Data!$A$2:$A$6500,0))</f>
        <v>0</v>
      </c>
      <c r="N6157" s="90">
        <f>INDEX(Data!I$2:I$6500,MATCH($A6157,Data!$A$2:$A$6500,0))</f>
        <v>0</v>
      </c>
      <c r="O6157" s="83">
        <f>INDEX(Data!J$2:J$6500,MATCH($A6157,Data!$A$2:$A$6500,0))</f>
        <v>0</v>
      </c>
      <c r="P6157" t="str">
        <f>_xlfn.XLOOKUP(B6157,Table3[RefID],Table3[Citation])</f>
        <v>Olsen &amp; Eberdong (2017)</v>
      </c>
    </row>
    <row r="6158" spans="1:16" x14ac:dyDescent="0.35">
      <c r="A6158" s="68">
        <v>6156</v>
      </c>
      <c r="B6158" s="69">
        <v>381</v>
      </c>
      <c r="C6158" s="69">
        <v>17021</v>
      </c>
      <c r="D6158" s="69">
        <v>3263</v>
      </c>
      <c r="E6158" t="str">
        <f>INDEX(Table5[EEZ],MATCH(C6158,Table5[Colony_ID],0))</f>
        <v>Palau Exclusive Economic Zone</v>
      </c>
      <c r="F6158" t="str">
        <f>INDEX(Table5[Corrected Island/Colony Name],MATCH('Full Data'!C6158,Table5[Colony_ID],0))</f>
        <v>Ngerukuid</v>
      </c>
      <c r="G6158" t="str">
        <f>INDEX(Table4[Common_Name],MATCH('Full Data'!D6158,Table4[SpcRecID],0))</f>
        <v>Greater crested Tern</v>
      </c>
      <c r="H6158" s="83" t="str">
        <f>INDEX(Data!E$2:E$6500,MATCH(A6158,Data!$A$2:$A$6500,0))</f>
        <v>Data Deficient</v>
      </c>
      <c r="I6158" s="90">
        <f>INDEX(Data!P$2:P$6500,MATCH(A6158,Data!$A$2:$A$6500,0))</f>
        <v>2011</v>
      </c>
      <c r="J6158" s="90">
        <f>INDEX(Data!Q$2:Q$6500,MATCH($A6158,Data!$A$2:$A$6500,0))</f>
        <v>2015</v>
      </c>
      <c r="K6158" s="90">
        <f>INDEX(Data!F$2:F$6500,MATCH($A6158,Data!$A$2:$A$6500,0))</f>
        <v>0</v>
      </c>
      <c r="L6158" s="90">
        <f>INDEX(Data!G$2:G$6500,MATCH($A6158,Data!$A$2:$A$6500,0))</f>
        <v>0</v>
      </c>
      <c r="M6158" s="90">
        <f>INDEX(Data!H$2:H$6500,MATCH($A6158,Data!$A$2:$A$6500,0))</f>
        <v>0</v>
      </c>
      <c r="N6158" s="90">
        <f>INDEX(Data!I$2:I$6500,MATCH($A6158,Data!$A$2:$A$6500,0))</f>
        <v>0</v>
      </c>
      <c r="O6158" s="83">
        <f>INDEX(Data!J$2:J$6500,MATCH($A6158,Data!$A$2:$A$6500,0))</f>
        <v>0</v>
      </c>
      <c r="P6158" t="str">
        <f>_xlfn.XLOOKUP(B6158,Table3[RefID],Table3[Citation])</f>
        <v>Olsen &amp; Eberdong (2017)</v>
      </c>
    </row>
    <row r="6159" spans="1:16" x14ac:dyDescent="0.35">
      <c r="A6159" s="68">
        <v>6157</v>
      </c>
      <c r="B6159" s="69">
        <v>381</v>
      </c>
      <c r="C6159" s="69">
        <v>17015</v>
      </c>
      <c r="D6159" s="69">
        <v>3268</v>
      </c>
      <c r="E6159" t="str">
        <f>INDEX(Table5[EEZ],MATCH(C6159,Table5[Colony_ID],0))</f>
        <v>Palau Exclusive Economic Zone</v>
      </c>
      <c r="F6159" t="str">
        <f>INDEX(Table5[Corrected Island/Colony Name],MATCH('Full Data'!C6159,Table5[Colony_ID],0))</f>
        <v>Ulong</v>
      </c>
      <c r="G6159" t="str">
        <f>INDEX(Table4[Common_Name],MATCH('Full Data'!D6159,Table4[SpcRecID],0))</f>
        <v>Black-naped Tern</v>
      </c>
      <c r="H6159" s="83" t="str">
        <f>INDEX(Data!E$2:E$6500,MATCH(A6159,Data!$A$2:$A$6500,0))</f>
        <v>Data Deficient</v>
      </c>
      <c r="I6159" s="90">
        <f>INDEX(Data!P$2:P$6500,MATCH(A6159,Data!$A$2:$A$6500,0))</f>
        <v>2011</v>
      </c>
      <c r="J6159" s="90">
        <f>INDEX(Data!Q$2:Q$6500,MATCH($A6159,Data!$A$2:$A$6500,0))</f>
        <v>2015</v>
      </c>
      <c r="K6159" s="90">
        <f>INDEX(Data!F$2:F$6500,MATCH($A6159,Data!$A$2:$A$6500,0))</f>
        <v>0</v>
      </c>
      <c r="L6159" s="90">
        <f>INDEX(Data!G$2:G$6500,MATCH($A6159,Data!$A$2:$A$6500,0))</f>
        <v>0</v>
      </c>
      <c r="M6159" s="90">
        <f>INDEX(Data!H$2:H$6500,MATCH($A6159,Data!$A$2:$A$6500,0))</f>
        <v>0</v>
      </c>
      <c r="N6159" s="90">
        <f>INDEX(Data!I$2:I$6500,MATCH($A6159,Data!$A$2:$A$6500,0))</f>
        <v>0</v>
      </c>
      <c r="O6159" s="83">
        <f>INDEX(Data!J$2:J$6500,MATCH($A6159,Data!$A$2:$A$6500,0))</f>
        <v>0</v>
      </c>
      <c r="P6159" t="str">
        <f>_xlfn.XLOOKUP(B6159,Table3[RefID],Table3[Citation])</f>
        <v>Olsen &amp; Eberdong (2017)</v>
      </c>
    </row>
    <row r="6160" spans="1:16" x14ac:dyDescent="0.35">
      <c r="A6160" s="68">
        <v>6158</v>
      </c>
      <c r="B6160" s="69">
        <v>381</v>
      </c>
      <c r="C6160" s="69">
        <v>17019</v>
      </c>
      <c r="D6160" s="69">
        <v>3268</v>
      </c>
      <c r="E6160" t="str">
        <f>INDEX(Table5[EEZ],MATCH(C6160,Table5[Colony_ID],0))</f>
        <v>Palau Exclusive Economic Zone</v>
      </c>
      <c r="F6160" t="str">
        <f>INDEX(Table5[Corrected Island/Colony Name],MATCH('Full Data'!C6160,Table5[Colony_ID],0))</f>
        <v>Babelchomekang</v>
      </c>
      <c r="G6160" t="str">
        <f>INDEX(Table4[Common_Name],MATCH('Full Data'!D6160,Table4[SpcRecID],0))</f>
        <v>Black-naped Tern</v>
      </c>
      <c r="H6160" s="83" t="str">
        <f>INDEX(Data!E$2:E$6500,MATCH(A6160,Data!$A$2:$A$6500,0))</f>
        <v>Data Deficient</v>
      </c>
      <c r="I6160" s="90">
        <f>INDEX(Data!P$2:P$6500,MATCH(A6160,Data!$A$2:$A$6500,0))</f>
        <v>2011</v>
      </c>
      <c r="J6160" s="90">
        <f>INDEX(Data!Q$2:Q$6500,MATCH($A6160,Data!$A$2:$A$6500,0))</f>
        <v>2015</v>
      </c>
      <c r="K6160" s="90">
        <f>INDEX(Data!F$2:F$6500,MATCH($A6160,Data!$A$2:$A$6500,0))</f>
        <v>0</v>
      </c>
      <c r="L6160" s="90">
        <f>INDEX(Data!G$2:G$6500,MATCH($A6160,Data!$A$2:$A$6500,0))</f>
        <v>0</v>
      </c>
      <c r="M6160" s="90">
        <f>INDEX(Data!H$2:H$6500,MATCH($A6160,Data!$A$2:$A$6500,0))</f>
        <v>0</v>
      </c>
      <c r="N6160" s="90">
        <f>INDEX(Data!I$2:I$6500,MATCH($A6160,Data!$A$2:$A$6500,0))</f>
        <v>0</v>
      </c>
      <c r="O6160" s="83">
        <f>INDEX(Data!J$2:J$6500,MATCH($A6160,Data!$A$2:$A$6500,0))</f>
        <v>0</v>
      </c>
      <c r="P6160" t="str">
        <f>_xlfn.XLOOKUP(B6160,Table3[RefID],Table3[Citation])</f>
        <v>Olsen &amp; Eberdong (2017)</v>
      </c>
    </row>
    <row r="6161" spans="1:16" x14ac:dyDescent="0.35">
      <c r="A6161" s="68">
        <v>6159</v>
      </c>
      <c r="B6161" s="69">
        <v>381</v>
      </c>
      <c r="C6161" s="69">
        <v>17021</v>
      </c>
      <c r="D6161" s="69">
        <v>3268</v>
      </c>
      <c r="E6161" t="str">
        <f>INDEX(Table5[EEZ],MATCH(C6161,Table5[Colony_ID],0))</f>
        <v>Palau Exclusive Economic Zone</v>
      </c>
      <c r="F6161" t="str">
        <f>INDEX(Table5[Corrected Island/Colony Name],MATCH('Full Data'!C6161,Table5[Colony_ID],0))</f>
        <v>Ngerukuid</v>
      </c>
      <c r="G6161" t="str">
        <f>INDEX(Table4[Common_Name],MATCH('Full Data'!D6161,Table4[SpcRecID],0))</f>
        <v>Black-naped Tern</v>
      </c>
      <c r="H6161" s="83" t="str">
        <f>INDEX(Data!E$2:E$6500,MATCH(A6161,Data!$A$2:$A$6500,0))</f>
        <v>Confirmed</v>
      </c>
      <c r="I6161" s="90">
        <f>INDEX(Data!P$2:P$6500,MATCH(A6161,Data!$A$2:$A$6500,0))</f>
        <v>2011</v>
      </c>
      <c r="J6161" s="90">
        <f>INDEX(Data!Q$2:Q$6500,MATCH($A6161,Data!$A$2:$A$6500,0))</f>
        <v>2015</v>
      </c>
      <c r="K6161" s="90">
        <f>INDEX(Data!F$2:F$6500,MATCH($A6161,Data!$A$2:$A$6500,0))</f>
        <v>0</v>
      </c>
      <c r="L6161" s="90">
        <f>INDEX(Data!G$2:G$6500,MATCH($A6161,Data!$A$2:$A$6500,0))</f>
        <v>0</v>
      </c>
      <c r="M6161" s="90">
        <f>INDEX(Data!H$2:H$6500,MATCH($A6161,Data!$A$2:$A$6500,0))</f>
        <v>0</v>
      </c>
      <c r="N6161" s="90">
        <f>INDEX(Data!I$2:I$6500,MATCH($A6161,Data!$A$2:$A$6500,0))</f>
        <v>0</v>
      </c>
      <c r="O6161" s="83">
        <f>INDEX(Data!J$2:J$6500,MATCH($A6161,Data!$A$2:$A$6500,0))</f>
        <v>0</v>
      </c>
      <c r="P6161" t="str">
        <f>_xlfn.XLOOKUP(B6161,Table3[RefID],Table3[Citation])</f>
        <v>Olsen &amp; Eberdong (2017)</v>
      </c>
    </row>
    <row r="6162" spans="1:16" x14ac:dyDescent="0.35">
      <c r="A6162" s="68">
        <v>6160</v>
      </c>
      <c r="B6162" s="69">
        <v>381</v>
      </c>
      <c r="C6162" s="69">
        <v>17014</v>
      </c>
      <c r="D6162" s="69">
        <v>32228</v>
      </c>
      <c r="E6162" t="str">
        <f>INDEX(Table5[EEZ],MATCH(C6162,Table5[Colony_ID],0))</f>
        <v>Palau Exclusive Economic Zone</v>
      </c>
      <c r="F6162" t="str">
        <f>INDEX(Table5[Corrected Island/Colony Name],MATCH('Full Data'!C6162,Table5[Colony_ID],0))</f>
        <v>Ngeruktabel</v>
      </c>
      <c r="G6162" t="str">
        <f>INDEX(Table4[Common_Name],MATCH('Full Data'!D6162,Table4[SpcRecID],0))</f>
        <v>Tropical Shearwater</v>
      </c>
      <c r="H6162" s="83" t="str">
        <f>INDEX(Data!E$2:E$6500,MATCH(A6162,Data!$A$2:$A$6500,0))</f>
        <v>Data Deficient</v>
      </c>
      <c r="I6162" s="90">
        <f>INDEX(Data!P$2:P$6500,MATCH(A6162,Data!$A$2:$A$6500,0))</f>
        <v>2011</v>
      </c>
      <c r="J6162" s="90">
        <f>INDEX(Data!Q$2:Q$6500,MATCH($A6162,Data!$A$2:$A$6500,0))</f>
        <v>2015</v>
      </c>
      <c r="K6162" s="90">
        <f>INDEX(Data!F$2:F$6500,MATCH($A6162,Data!$A$2:$A$6500,0))</f>
        <v>0</v>
      </c>
      <c r="L6162" s="90">
        <f>INDEX(Data!G$2:G$6500,MATCH($A6162,Data!$A$2:$A$6500,0))</f>
        <v>0</v>
      </c>
      <c r="M6162" s="90">
        <f>INDEX(Data!H$2:H$6500,MATCH($A6162,Data!$A$2:$A$6500,0))</f>
        <v>0</v>
      </c>
      <c r="N6162" s="90">
        <f>INDEX(Data!I$2:I$6500,MATCH($A6162,Data!$A$2:$A$6500,0))</f>
        <v>0</v>
      </c>
      <c r="O6162" s="83">
        <f>INDEX(Data!J$2:J$6500,MATCH($A6162,Data!$A$2:$A$6500,0))</f>
        <v>0</v>
      </c>
      <c r="P6162" t="str">
        <f>_xlfn.XLOOKUP(B6162,Table3[RefID],Table3[Citation])</f>
        <v>Olsen &amp; Eberdong (2017)</v>
      </c>
    </row>
    <row r="6163" spans="1:16" x14ac:dyDescent="0.35">
      <c r="A6163" s="68">
        <v>6161</v>
      </c>
      <c r="B6163" s="69">
        <v>381</v>
      </c>
      <c r="C6163" s="69">
        <v>17014</v>
      </c>
      <c r="D6163" s="69">
        <v>3845</v>
      </c>
      <c r="E6163" t="str">
        <f>INDEX(Table5[EEZ],MATCH(C6163,Table5[Colony_ID],0))</f>
        <v>Palau Exclusive Economic Zone</v>
      </c>
      <c r="F6163" t="str">
        <f>INDEX(Table5[Corrected Island/Colony Name],MATCH('Full Data'!C6163,Table5[Colony_ID],0))</f>
        <v>Ngeruktabel</v>
      </c>
      <c r="G6163" t="str">
        <f>INDEX(Table4[Common_Name],MATCH('Full Data'!D6163,Table4[SpcRecID],0))</f>
        <v>Great Frigatebird</v>
      </c>
      <c r="H6163" s="83" t="str">
        <f>INDEX(Data!E$2:E$6500,MATCH(A6163,Data!$A$2:$A$6500,0))</f>
        <v>Data Deficient</v>
      </c>
      <c r="I6163" s="90">
        <f>INDEX(Data!P$2:P$6500,MATCH(A6163,Data!$A$2:$A$6500,0))</f>
        <v>2011</v>
      </c>
      <c r="J6163" s="90">
        <f>INDEX(Data!Q$2:Q$6500,MATCH($A6163,Data!$A$2:$A$6500,0))</f>
        <v>2015</v>
      </c>
      <c r="K6163" s="90">
        <f>INDEX(Data!F$2:F$6500,MATCH($A6163,Data!$A$2:$A$6500,0))</f>
        <v>0</v>
      </c>
      <c r="L6163" s="90">
        <f>INDEX(Data!G$2:G$6500,MATCH($A6163,Data!$A$2:$A$6500,0))</f>
        <v>0</v>
      </c>
      <c r="M6163" s="90">
        <f>INDEX(Data!H$2:H$6500,MATCH($A6163,Data!$A$2:$A$6500,0))</f>
        <v>0</v>
      </c>
      <c r="N6163" s="90">
        <f>INDEX(Data!I$2:I$6500,MATCH($A6163,Data!$A$2:$A$6500,0))</f>
        <v>0</v>
      </c>
      <c r="O6163" s="83">
        <f>INDEX(Data!J$2:J$6500,MATCH($A6163,Data!$A$2:$A$6500,0))</f>
        <v>0</v>
      </c>
      <c r="P6163" t="str">
        <f>_xlfn.XLOOKUP(B6163,Table3[RefID],Table3[Citation])</f>
        <v>Olsen &amp; Eberdong (2017)</v>
      </c>
    </row>
    <row r="6164" spans="1:16" x14ac:dyDescent="0.35">
      <c r="A6164" s="68">
        <v>6162</v>
      </c>
      <c r="B6164" s="69">
        <v>381</v>
      </c>
      <c r="C6164" s="69">
        <v>17018</v>
      </c>
      <c r="D6164" s="69">
        <v>3845</v>
      </c>
      <c r="E6164" t="str">
        <f>INDEX(Table5[EEZ],MATCH(C6164,Table5[Colony_ID],0))</f>
        <v>Palau Exclusive Economic Zone</v>
      </c>
      <c r="F6164" t="str">
        <f>INDEX(Table5[Corrected Island/Colony Name],MATCH('Full Data'!C6164,Table5[Colony_ID],0))</f>
        <v>Ngemelis</v>
      </c>
      <c r="G6164" t="str">
        <f>INDEX(Table4[Common_Name],MATCH('Full Data'!D6164,Table4[SpcRecID],0))</f>
        <v>Great Frigatebird</v>
      </c>
      <c r="H6164" s="83" t="str">
        <f>INDEX(Data!E$2:E$6500,MATCH(A6164,Data!$A$2:$A$6500,0))</f>
        <v>Data Deficient</v>
      </c>
      <c r="I6164" s="90">
        <f>INDEX(Data!P$2:P$6500,MATCH(A6164,Data!$A$2:$A$6500,0))</f>
        <v>2011</v>
      </c>
      <c r="J6164" s="90">
        <f>INDEX(Data!Q$2:Q$6500,MATCH($A6164,Data!$A$2:$A$6500,0))</f>
        <v>2015</v>
      </c>
      <c r="K6164" s="90">
        <f>INDEX(Data!F$2:F$6500,MATCH($A6164,Data!$A$2:$A$6500,0))</f>
        <v>0</v>
      </c>
      <c r="L6164" s="90">
        <f>INDEX(Data!G$2:G$6500,MATCH($A6164,Data!$A$2:$A$6500,0))</f>
        <v>0</v>
      </c>
      <c r="M6164" s="90">
        <f>INDEX(Data!H$2:H$6500,MATCH($A6164,Data!$A$2:$A$6500,0))</f>
        <v>0</v>
      </c>
      <c r="N6164" s="90">
        <f>INDEX(Data!I$2:I$6500,MATCH($A6164,Data!$A$2:$A$6500,0))</f>
        <v>0</v>
      </c>
      <c r="O6164" s="83">
        <f>INDEX(Data!J$2:J$6500,MATCH($A6164,Data!$A$2:$A$6500,0))</f>
        <v>0</v>
      </c>
      <c r="P6164" t="str">
        <f>_xlfn.XLOOKUP(B6164,Table3[RefID],Table3[Citation])</f>
        <v>Olsen &amp; Eberdong (2017)</v>
      </c>
    </row>
    <row r="6165" spans="1:16" x14ac:dyDescent="0.35">
      <c r="A6165" s="68">
        <v>6163</v>
      </c>
      <c r="B6165" s="69">
        <v>381</v>
      </c>
      <c r="C6165" s="69">
        <v>17015</v>
      </c>
      <c r="D6165" s="69">
        <v>3659</v>
      </c>
      <c r="E6165" t="str">
        <f>INDEX(Table5[EEZ],MATCH(C6165,Table5[Colony_ID],0))</f>
        <v>Palau Exclusive Economic Zone</v>
      </c>
      <c r="F6165" t="str">
        <f>INDEX(Table5[Corrected Island/Colony Name],MATCH('Full Data'!C6165,Table5[Colony_ID],0))</f>
        <v>Ulong</v>
      </c>
      <c r="G6165" t="str">
        <f>INDEX(Table4[Common_Name],MATCH('Full Data'!D6165,Table4[SpcRecID],0))</f>
        <v>Brown Booby</v>
      </c>
      <c r="H6165" s="83" t="str">
        <f>INDEX(Data!E$2:E$6500,MATCH(A6165,Data!$A$2:$A$6500,0))</f>
        <v>Data Deficient</v>
      </c>
      <c r="I6165" s="90">
        <f>INDEX(Data!P$2:P$6500,MATCH(A6165,Data!$A$2:$A$6500,0))</f>
        <v>2011</v>
      </c>
      <c r="J6165" s="90">
        <f>INDEX(Data!Q$2:Q$6500,MATCH($A6165,Data!$A$2:$A$6500,0))</f>
        <v>2015</v>
      </c>
      <c r="K6165" s="90">
        <f>INDEX(Data!F$2:F$6500,MATCH($A6165,Data!$A$2:$A$6500,0))</f>
        <v>0</v>
      </c>
      <c r="L6165" s="90">
        <f>INDEX(Data!G$2:G$6500,MATCH($A6165,Data!$A$2:$A$6500,0))</f>
        <v>0</v>
      </c>
      <c r="M6165" s="90">
        <f>INDEX(Data!H$2:H$6500,MATCH($A6165,Data!$A$2:$A$6500,0))</f>
        <v>0</v>
      </c>
      <c r="N6165" s="90">
        <f>INDEX(Data!I$2:I$6500,MATCH($A6165,Data!$A$2:$A$6500,0))</f>
        <v>0</v>
      </c>
      <c r="O6165" s="83">
        <f>INDEX(Data!J$2:J$6500,MATCH($A6165,Data!$A$2:$A$6500,0))</f>
        <v>0</v>
      </c>
      <c r="P6165" t="str">
        <f>_xlfn.XLOOKUP(B6165,Table3[RefID],Table3[Citation])</f>
        <v>Olsen &amp; Eberdong (2017)</v>
      </c>
    </row>
    <row r="6166" spans="1:16" x14ac:dyDescent="0.35">
      <c r="A6166" s="68">
        <v>6164</v>
      </c>
      <c r="B6166" s="69">
        <v>382</v>
      </c>
      <c r="C6166" s="69">
        <v>22044</v>
      </c>
      <c r="D6166" s="69">
        <v>3845</v>
      </c>
      <c r="E6166" t="str">
        <f>INDEX(Table5[EEZ],MATCH(C6166,Table5[Colony_ID],0))</f>
        <v>Solomon Islands Exclusive Economic Zone</v>
      </c>
      <c r="F6166" t="str">
        <f>INDEX(Table5[Corrected Island/Colony Name],MATCH('Full Data'!C6166,Table5[Colony_ID],0))</f>
        <v>Bird Island S, Lake Tengano</v>
      </c>
      <c r="G6166" t="str">
        <f>INDEX(Table4[Common_Name],MATCH('Full Data'!D6166,Table4[SpcRecID],0))</f>
        <v>Great Frigatebird</v>
      </c>
      <c r="H6166" s="83" t="str">
        <f>INDEX(Data!E$2:E$6500,MATCH(A6166,Data!$A$2:$A$6500,0))</f>
        <v>Data Deficient</v>
      </c>
      <c r="I6166" s="90">
        <f>INDEX(Data!P$2:P$6500,MATCH(A6166,Data!$A$2:$A$6500,0))</f>
        <v>2018</v>
      </c>
      <c r="J6166" s="90">
        <f>INDEX(Data!Q$2:Q$6500,MATCH($A6166,Data!$A$2:$A$6500,0))</f>
        <v>2018</v>
      </c>
      <c r="K6166" s="90">
        <f>INDEX(Data!F$2:F$6500,MATCH($A6166,Data!$A$2:$A$6500,0))</f>
        <v>40</v>
      </c>
      <c r="L6166" s="90">
        <f>INDEX(Data!G$2:G$6500,MATCH($A6166,Data!$A$2:$A$6500,0))</f>
        <v>0</v>
      </c>
      <c r="M6166" s="90">
        <f>INDEX(Data!H$2:H$6500,MATCH($A6166,Data!$A$2:$A$6500,0))</f>
        <v>0</v>
      </c>
      <c r="N6166" s="90">
        <f>INDEX(Data!I$2:I$6500,MATCH($A6166,Data!$A$2:$A$6500,0))</f>
        <v>0</v>
      </c>
      <c r="O6166" s="83" t="str">
        <f>INDEX(Data!J$2:J$6500,MATCH($A6166,Data!$A$2:$A$6500,0))</f>
        <v>individuals</v>
      </c>
      <c r="P6166" t="str">
        <f>_xlfn.XLOOKUP(B6166,Table3[RefID],Table3[Citation])</f>
        <v>O'Brien (2018)</v>
      </c>
    </row>
    <row r="6167" spans="1:16" x14ac:dyDescent="0.35">
      <c r="A6167" s="68">
        <v>6165</v>
      </c>
      <c r="B6167" s="69">
        <v>382</v>
      </c>
      <c r="C6167" s="69">
        <v>22044</v>
      </c>
      <c r="D6167" s="69">
        <v>3659</v>
      </c>
      <c r="E6167" t="str">
        <f>INDEX(Table5[EEZ],MATCH(C6167,Table5[Colony_ID],0))</f>
        <v>Solomon Islands Exclusive Economic Zone</v>
      </c>
      <c r="F6167" t="str">
        <f>INDEX(Table5[Corrected Island/Colony Name],MATCH('Full Data'!C6167,Table5[Colony_ID],0))</f>
        <v>Bird Island S, Lake Tengano</v>
      </c>
      <c r="G6167" t="str">
        <f>INDEX(Table4[Common_Name],MATCH('Full Data'!D6167,Table4[SpcRecID],0))</f>
        <v>Brown Booby</v>
      </c>
      <c r="H6167" s="83" t="str">
        <f>INDEX(Data!E$2:E$6500,MATCH(A6167,Data!$A$2:$A$6500,0))</f>
        <v>Data Deficient</v>
      </c>
      <c r="I6167" s="90">
        <f>INDEX(Data!P$2:P$6500,MATCH(A6167,Data!$A$2:$A$6500,0))</f>
        <v>2018</v>
      </c>
      <c r="J6167" s="90">
        <f>INDEX(Data!Q$2:Q$6500,MATCH($A6167,Data!$A$2:$A$6500,0))</f>
        <v>2018</v>
      </c>
      <c r="K6167" s="90">
        <f>INDEX(Data!F$2:F$6500,MATCH($A6167,Data!$A$2:$A$6500,0))</f>
        <v>1</v>
      </c>
      <c r="L6167" s="90">
        <f>INDEX(Data!G$2:G$6500,MATCH($A6167,Data!$A$2:$A$6500,0))</f>
        <v>4</v>
      </c>
      <c r="M6167" s="90">
        <f>INDEX(Data!H$2:H$6500,MATCH($A6167,Data!$A$2:$A$6500,0))</f>
        <v>0</v>
      </c>
      <c r="N6167" s="90">
        <f>INDEX(Data!I$2:I$6500,MATCH($A6167,Data!$A$2:$A$6500,0))</f>
        <v>0</v>
      </c>
      <c r="O6167" s="83" t="str">
        <f>INDEX(Data!J$2:J$6500,MATCH($A6167,Data!$A$2:$A$6500,0))</f>
        <v>individuals</v>
      </c>
      <c r="P6167" t="str">
        <f>_xlfn.XLOOKUP(B6167,Table3[RefID],Table3[Citation])</f>
        <v>O'Brien (2018)</v>
      </c>
    </row>
    <row r="6168" spans="1:16" x14ac:dyDescent="0.35">
      <c r="A6168" s="68">
        <v>6166</v>
      </c>
      <c r="B6168" s="69">
        <v>382</v>
      </c>
      <c r="C6168" s="69">
        <v>22044</v>
      </c>
      <c r="D6168" s="69">
        <v>3658</v>
      </c>
      <c r="E6168" t="str">
        <f>INDEX(Table5[EEZ],MATCH(C6168,Table5[Colony_ID],0))</f>
        <v>Solomon Islands Exclusive Economic Zone</v>
      </c>
      <c r="F6168" t="str">
        <f>INDEX(Table5[Corrected Island/Colony Name],MATCH('Full Data'!C6168,Table5[Colony_ID],0))</f>
        <v>Bird Island S, Lake Tengano</v>
      </c>
      <c r="G6168" t="str">
        <f>INDEX(Table4[Common_Name],MATCH('Full Data'!D6168,Table4[SpcRecID],0))</f>
        <v>Red-footed Booby</v>
      </c>
      <c r="H6168" s="83" t="str">
        <f>INDEX(Data!E$2:E$6500,MATCH(A6168,Data!$A$2:$A$6500,0))</f>
        <v>Data Deficient</v>
      </c>
      <c r="I6168" s="90">
        <f>INDEX(Data!P$2:P$6500,MATCH(A6168,Data!$A$2:$A$6500,0))</f>
        <v>2018</v>
      </c>
      <c r="J6168" s="90">
        <f>INDEX(Data!Q$2:Q$6500,MATCH($A6168,Data!$A$2:$A$6500,0))</f>
        <v>2018</v>
      </c>
      <c r="K6168" s="90">
        <f>INDEX(Data!F$2:F$6500,MATCH($A6168,Data!$A$2:$A$6500,0))</f>
        <v>800</v>
      </c>
      <c r="L6168" s="90">
        <f>INDEX(Data!G$2:G$6500,MATCH($A6168,Data!$A$2:$A$6500,0))</f>
        <v>0</v>
      </c>
      <c r="M6168" s="90">
        <f>INDEX(Data!H$2:H$6500,MATCH($A6168,Data!$A$2:$A$6500,0))</f>
        <v>0</v>
      </c>
      <c r="N6168" s="90">
        <f>INDEX(Data!I$2:I$6500,MATCH($A6168,Data!$A$2:$A$6500,0))</f>
        <v>0</v>
      </c>
      <c r="O6168" s="83" t="str">
        <f>INDEX(Data!J$2:J$6500,MATCH($A6168,Data!$A$2:$A$6500,0))</f>
        <v>individuals</v>
      </c>
      <c r="P6168" t="str">
        <f>_xlfn.XLOOKUP(B6168,Table3[RefID],Table3[Citation])</f>
        <v>O'Brien (2018)</v>
      </c>
    </row>
    <row r="6169" spans="1:16" x14ac:dyDescent="0.35">
      <c r="A6169" s="68">
        <v>6167</v>
      </c>
      <c r="B6169" s="69">
        <v>383</v>
      </c>
      <c r="C6169" s="69">
        <v>22045</v>
      </c>
      <c r="D6169" s="69">
        <v>3845</v>
      </c>
      <c r="E6169" t="str">
        <f>INDEX(Table5[EEZ],MATCH(C6169,Table5[Colony_ID],0))</f>
        <v>Solomon Islands Exclusive Economic Zone</v>
      </c>
      <c r="F6169" t="str">
        <f>INDEX(Table5[Corrected Island/Colony Name],MATCH('Full Data'!C6169,Table5[Colony_ID],0))</f>
        <v>Bird Island N, Lake Tengano</v>
      </c>
      <c r="G6169" t="str">
        <f>INDEX(Table4[Common_Name],MATCH('Full Data'!D6169,Table4[SpcRecID],0))</f>
        <v>Great Frigatebird</v>
      </c>
      <c r="H6169" s="83" t="str">
        <f>INDEX(Data!E$2:E$6500,MATCH(A6169,Data!$A$2:$A$6500,0))</f>
        <v>Data Deficient</v>
      </c>
      <c r="I6169" s="90">
        <f>INDEX(Data!P$2:P$6500,MATCH(A6169,Data!$A$2:$A$6500,0))</f>
        <v>2018</v>
      </c>
      <c r="J6169" s="90">
        <f>INDEX(Data!Q$2:Q$6500,MATCH($A6169,Data!$A$2:$A$6500,0))</f>
        <v>2018</v>
      </c>
      <c r="K6169" s="90">
        <f>INDEX(Data!F$2:F$6500,MATCH($A6169,Data!$A$2:$A$6500,0))</f>
        <v>50</v>
      </c>
      <c r="L6169" s="90">
        <f>INDEX(Data!G$2:G$6500,MATCH($A6169,Data!$A$2:$A$6500,0))</f>
        <v>0</v>
      </c>
      <c r="M6169" s="90">
        <f>INDEX(Data!H$2:H$6500,MATCH($A6169,Data!$A$2:$A$6500,0))</f>
        <v>0</v>
      </c>
      <c r="N6169" s="90">
        <f>INDEX(Data!I$2:I$6500,MATCH($A6169,Data!$A$2:$A$6500,0))</f>
        <v>0</v>
      </c>
      <c r="O6169" s="83" t="str">
        <f>INDEX(Data!J$2:J$6500,MATCH($A6169,Data!$A$2:$A$6500,0))</f>
        <v>individuals</v>
      </c>
      <c r="P6169" t="str">
        <f>_xlfn.XLOOKUP(B6169,Table3[RefID],Table3[Citation])</f>
        <v>O'Brien (2018)</v>
      </c>
    </row>
    <row r="6170" spans="1:16" x14ac:dyDescent="0.35">
      <c r="A6170" s="68">
        <v>6168</v>
      </c>
      <c r="B6170" s="69">
        <v>383</v>
      </c>
      <c r="C6170" s="69">
        <v>22045</v>
      </c>
      <c r="D6170" s="69">
        <v>3658</v>
      </c>
      <c r="E6170" t="str">
        <f>INDEX(Table5[EEZ],MATCH(C6170,Table5[Colony_ID],0))</f>
        <v>Solomon Islands Exclusive Economic Zone</v>
      </c>
      <c r="F6170" t="str">
        <f>INDEX(Table5[Corrected Island/Colony Name],MATCH('Full Data'!C6170,Table5[Colony_ID],0))</f>
        <v>Bird Island N, Lake Tengano</v>
      </c>
      <c r="G6170" t="str">
        <f>INDEX(Table4[Common_Name],MATCH('Full Data'!D6170,Table4[SpcRecID],0))</f>
        <v>Red-footed Booby</v>
      </c>
      <c r="H6170" s="83" t="str">
        <f>INDEX(Data!E$2:E$6500,MATCH(A6170,Data!$A$2:$A$6500,0))</f>
        <v>Data Deficient</v>
      </c>
      <c r="I6170" s="90">
        <f>INDEX(Data!P$2:P$6500,MATCH(A6170,Data!$A$2:$A$6500,0))</f>
        <v>2018</v>
      </c>
      <c r="J6170" s="90">
        <f>INDEX(Data!Q$2:Q$6500,MATCH($A6170,Data!$A$2:$A$6500,0))</f>
        <v>2018</v>
      </c>
      <c r="K6170" s="90">
        <f>INDEX(Data!F$2:F$6500,MATCH($A6170,Data!$A$2:$A$6500,0))</f>
        <v>80</v>
      </c>
      <c r="L6170" s="90">
        <f>INDEX(Data!G$2:G$6500,MATCH($A6170,Data!$A$2:$A$6500,0))</f>
        <v>0</v>
      </c>
      <c r="M6170" s="90">
        <f>INDEX(Data!H$2:H$6500,MATCH($A6170,Data!$A$2:$A$6500,0))</f>
        <v>0</v>
      </c>
      <c r="N6170" s="90">
        <f>INDEX(Data!I$2:I$6500,MATCH($A6170,Data!$A$2:$A$6500,0))</f>
        <v>0</v>
      </c>
      <c r="O6170" s="83" t="str">
        <f>INDEX(Data!J$2:J$6500,MATCH($A6170,Data!$A$2:$A$6500,0))</f>
        <v>individuals</v>
      </c>
      <c r="P6170" t="str">
        <f>_xlfn.XLOOKUP(B6170,Table3[RefID],Table3[Citation])</f>
        <v>O'Brien (2018)</v>
      </c>
    </row>
    <row r="6171" spans="1:16" x14ac:dyDescent="0.35">
      <c r="A6171" s="68">
        <v>6169</v>
      </c>
      <c r="B6171" s="69">
        <v>384</v>
      </c>
      <c r="C6171" s="69">
        <v>26024</v>
      </c>
      <c r="D6171" s="69">
        <v>3890</v>
      </c>
      <c r="E6171" t="str">
        <f>INDEX(Table5[EEZ],MATCH(C6171,Table5[Colony_ID],0))</f>
        <v>Vanuatu Exclusive Economic Zone</v>
      </c>
      <c r="F6171" t="str">
        <f>INDEX(Table5[Corrected Island/Colony Name],MATCH('Full Data'!C6171,Table5[Colony_ID],0))</f>
        <v>Mt Tukusmera/Melon</v>
      </c>
      <c r="G6171" t="str">
        <f>INDEX(Table4[Common_Name],MATCH('Full Data'!D6171,Table4[SpcRecID],0))</f>
        <v>Collared Petrel</v>
      </c>
      <c r="H6171" s="83" t="str">
        <f>INDEX(Data!E$2:E$6500,MATCH(A6171,Data!$A$2:$A$6500,0))</f>
        <v>Confirmed</v>
      </c>
      <c r="I6171" s="90">
        <f>INDEX(Data!P$2:P$6500,MATCH(A6171,Data!$A$2:$A$6500,0))</f>
        <v>2019</v>
      </c>
      <c r="J6171" s="90">
        <f>INDEX(Data!Q$2:Q$6500,MATCH($A6171,Data!$A$2:$A$6500,0))</f>
        <v>2019</v>
      </c>
      <c r="K6171" s="90">
        <f>INDEX(Data!F$2:F$6500,MATCH($A6171,Data!$A$2:$A$6500,0))</f>
        <v>202</v>
      </c>
      <c r="L6171" s="90">
        <f>INDEX(Data!G$2:G$6500,MATCH($A6171,Data!$A$2:$A$6500,0))</f>
        <v>202</v>
      </c>
      <c r="M6171" s="90">
        <f>INDEX(Data!H$2:H$6500,MATCH($A6171,Data!$A$2:$A$6500,0))</f>
        <v>0</v>
      </c>
      <c r="N6171" s="90">
        <f>INDEX(Data!I$2:I$6500,MATCH($A6171,Data!$A$2:$A$6500,0))</f>
        <v>0</v>
      </c>
      <c r="O6171" s="83" t="str">
        <f>INDEX(Data!J$2:J$6500,MATCH($A6171,Data!$A$2:$A$6500,0))</f>
        <v>chicks</v>
      </c>
      <c r="P6171" t="str">
        <f>_xlfn.XLOOKUP(B6171,Table3[RefID],Table3[Citation])</f>
        <v>Samuel &amp; Sakita (2019)</v>
      </c>
    </row>
    <row r="6172" spans="1:16" x14ac:dyDescent="0.35">
      <c r="A6172" s="68">
        <v>6170</v>
      </c>
      <c r="B6172" s="69">
        <v>385</v>
      </c>
      <c r="C6172" s="69">
        <v>26009</v>
      </c>
      <c r="D6172" s="69">
        <v>3928</v>
      </c>
      <c r="E6172" t="str">
        <f>INDEX(Table5[EEZ],MATCH(C6172,Table5[Colony_ID],0))</f>
        <v>Vanuatu Exclusive Economic Zone</v>
      </c>
      <c r="F6172" t="str">
        <f>INDEX(Table5[Corrected Island/Colony Name],MATCH('Full Data'!C6172,Table5[Colony_ID],0))</f>
        <v>Laika</v>
      </c>
      <c r="G6172" t="str">
        <f>INDEX(Table4[Common_Name],MATCH('Full Data'!D6172,Table4[SpcRecID],0))</f>
        <v>Wedge-tailed Shearwater</v>
      </c>
      <c r="H6172" s="83" t="str">
        <f>INDEX(Data!E$2:E$6500,MATCH(A6172,Data!$A$2:$A$6500,0))</f>
        <v>Confirmed</v>
      </c>
      <c r="I6172" s="90">
        <f>INDEX(Data!P$2:P$6500,MATCH(A6172,Data!$A$2:$A$6500,0))</f>
        <v>2021</v>
      </c>
      <c r="J6172" s="90">
        <f>INDEX(Data!Q$2:Q$6500,MATCH($A6172,Data!$A$2:$A$6500,0))</f>
        <v>2022</v>
      </c>
      <c r="K6172" s="90">
        <f>INDEX(Data!F$2:F$6500,MATCH($A6172,Data!$A$2:$A$6500,0))</f>
        <v>112570</v>
      </c>
      <c r="L6172" s="90">
        <f>INDEX(Data!G$2:G$6500,MATCH($A6172,Data!$A$2:$A$6500,0))</f>
        <v>206010</v>
      </c>
      <c r="M6172" s="90">
        <f>INDEX(Data!H$2:H$6500,MATCH($A6172,Data!$A$2:$A$6500,0))</f>
        <v>0</v>
      </c>
      <c r="N6172" s="90">
        <f>INDEX(Data!I$2:I$6500,MATCH($A6172,Data!$A$2:$A$6500,0))</f>
        <v>0</v>
      </c>
      <c r="O6172" s="83" t="str">
        <f>INDEX(Data!J$2:J$6500,MATCH($A6172,Data!$A$2:$A$6500,0))</f>
        <v>nests</v>
      </c>
      <c r="P6172" t="str">
        <f>_xlfn.XLOOKUP(B6172,Table3[RefID],Table3[Citation])</f>
        <v>Morris &amp; O'Brien (2022)</v>
      </c>
    </row>
    <row r="6173" spans="1:16" x14ac:dyDescent="0.35">
      <c r="A6173" s="68">
        <v>6171</v>
      </c>
      <c r="B6173" s="69">
        <v>387</v>
      </c>
      <c r="C6173" s="69">
        <v>5109</v>
      </c>
      <c r="D6173" s="69">
        <v>1018412</v>
      </c>
      <c r="E6173" t="str">
        <f>INDEX(Table5[EEZ],MATCH(C6173,Table5[Colony_ID],0))</f>
        <v>French Polynesian Exclusive Economic Zone</v>
      </c>
      <c r="F6173" t="str">
        <f>INDEX(Table5[Corrected Island/Colony Name],MATCH('Full Data'!C6173,Table5[Colony_ID],0))</f>
        <v>Nuku Hiva</v>
      </c>
      <c r="G6173" t="str">
        <f>INDEX(Table4[Common_Name],MATCH('Full Data'!D6173,Table4[SpcRecID],0))</f>
        <v>Band-rumped Storm-petrel</v>
      </c>
      <c r="H6173" s="83" t="str">
        <f>INDEX(Data!E$2:E$6500,MATCH(A6173,Data!$A$2:$A$6500,0))</f>
        <v>Data Deficient</v>
      </c>
      <c r="I6173" s="90">
        <f>INDEX(Data!P$2:P$6500,MATCH(A6173,Data!$A$2:$A$6500,0))</f>
        <v>2017</v>
      </c>
      <c r="J6173" s="90">
        <f>INDEX(Data!Q$2:Q$6500,MATCH($A6173,Data!$A$2:$A$6500,0))</f>
        <v>2017</v>
      </c>
      <c r="K6173" s="90">
        <f>INDEX(Data!F$2:F$6500,MATCH($A6173,Data!$A$2:$A$6500,0))</f>
        <v>2</v>
      </c>
      <c r="L6173" s="90">
        <f>INDEX(Data!G$2:G$6500,MATCH($A6173,Data!$A$2:$A$6500,0))</f>
        <v>0</v>
      </c>
      <c r="M6173" s="90">
        <f>INDEX(Data!H$2:H$6500,MATCH($A6173,Data!$A$2:$A$6500,0))</f>
        <v>0</v>
      </c>
      <c r="N6173" s="90">
        <f>INDEX(Data!I$2:I$6500,MATCH($A6173,Data!$A$2:$A$6500,0))</f>
        <v>0</v>
      </c>
      <c r="O6173" s="83" t="str">
        <f>INDEX(Data!J$2:J$6500,MATCH($A6173,Data!$A$2:$A$6500,0))</f>
        <v>individuals</v>
      </c>
      <c r="P6173" t="str">
        <f>_xlfn.XLOOKUP(B6173,Table3[RefID],Table3[Citation])</f>
        <v>Morris &amp; Beaman (2017)</v>
      </c>
    </row>
    <row r="6174" spans="1:16" x14ac:dyDescent="0.35">
      <c r="A6174" s="68">
        <v>6172</v>
      </c>
      <c r="B6174" s="69">
        <v>388</v>
      </c>
      <c r="C6174" s="69">
        <v>5129</v>
      </c>
      <c r="D6174" s="69">
        <v>3883</v>
      </c>
      <c r="E6174" t="str">
        <f>INDEX(Table5[EEZ],MATCH(C6174,Table5[Colony_ID],0))</f>
        <v>French Polynesian Exclusive Economic Zone</v>
      </c>
      <c r="F6174" t="str">
        <f>INDEX(Table5[Corrected Island/Colony Name],MATCH('Full Data'!C6174,Table5[Colony_ID],0))</f>
        <v>Rapa Iti</v>
      </c>
      <c r="G6174" t="str">
        <f>INDEX(Table4[Common_Name],MATCH('Full Data'!D6174,Table4[SpcRecID],0))</f>
        <v>Black-winged Petrel</v>
      </c>
      <c r="H6174" s="83" t="str">
        <f>INDEX(Data!E$2:E$6500,MATCH(A6174,Data!$A$2:$A$6500,0))</f>
        <v>Confirmed</v>
      </c>
      <c r="I6174" s="90">
        <f>INDEX(Data!P$2:P$6500,MATCH(A6174,Data!$A$2:$A$6500,0))</f>
        <v>1989</v>
      </c>
      <c r="J6174" s="90">
        <f>INDEX(Data!Q$2:Q$6500,MATCH($A6174,Data!$A$2:$A$6500,0))</f>
        <v>1990</v>
      </c>
      <c r="K6174" s="90">
        <f>INDEX(Data!F$2:F$6500,MATCH($A6174,Data!$A$2:$A$6500,0))</f>
        <v>1000</v>
      </c>
      <c r="L6174" s="90">
        <f>INDEX(Data!G$2:G$6500,MATCH($A6174,Data!$A$2:$A$6500,0))</f>
        <v>0</v>
      </c>
      <c r="M6174" s="90">
        <f>INDEX(Data!H$2:H$6500,MATCH($A6174,Data!$A$2:$A$6500,0))</f>
        <v>0</v>
      </c>
      <c r="N6174" s="90">
        <f>INDEX(Data!I$2:I$6500,MATCH($A6174,Data!$A$2:$A$6500,0))</f>
        <v>0</v>
      </c>
      <c r="O6174" s="83" t="str">
        <f>INDEX(Data!J$2:J$6500,MATCH($A6174,Data!$A$2:$A$6500,0))</f>
        <v>pairs</v>
      </c>
      <c r="P6174" t="str">
        <f>_xlfn.XLOOKUP(B6174,Table3[RefID],Table3[Citation])</f>
        <v>Thibault &amp; Cibois (2017)</v>
      </c>
    </row>
    <row r="6175" spans="1:16" x14ac:dyDescent="0.35">
      <c r="A6175" s="68">
        <v>6173</v>
      </c>
      <c r="B6175" s="69">
        <v>389</v>
      </c>
      <c r="C6175" s="69">
        <v>5121</v>
      </c>
      <c r="D6175" s="69">
        <v>3883</v>
      </c>
      <c r="E6175" t="str">
        <f>INDEX(Table5[EEZ],MATCH(C6175,Table5[Colony_ID],0))</f>
        <v>French Polynesian Exclusive Economic Zone</v>
      </c>
      <c r="F6175" t="str">
        <f>INDEX(Table5[Corrected Island/Colony Name],MATCH('Full Data'!C6175,Table5[Colony_ID],0))</f>
        <v>Raivavae</v>
      </c>
      <c r="G6175" t="str">
        <f>INDEX(Table4[Common_Name],MATCH('Full Data'!D6175,Table4[SpcRecID],0))</f>
        <v>Black-winged Petrel</v>
      </c>
      <c r="H6175" s="83" t="str">
        <f>INDEX(Data!E$2:E$6500,MATCH(A6175,Data!$A$2:$A$6500,0))</f>
        <v>Confirmed</v>
      </c>
      <c r="I6175" s="90">
        <f>INDEX(Data!P$2:P$6500,MATCH(A6175,Data!$A$2:$A$6500,0))</f>
        <v>2020</v>
      </c>
      <c r="J6175" s="90">
        <f>INDEX(Data!Q$2:Q$6500,MATCH($A6175,Data!$A$2:$A$6500,0))</f>
        <v>2020</v>
      </c>
      <c r="K6175" s="90">
        <f>INDEX(Data!F$2:F$6500,MATCH($A6175,Data!$A$2:$A$6500,0))</f>
        <v>20</v>
      </c>
      <c r="L6175" s="90">
        <f>INDEX(Data!G$2:G$6500,MATCH($A6175,Data!$A$2:$A$6500,0))</f>
        <v>50</v>
      </c>
      <c r="M6175" s="90">
        <f>INDEX(Data!H$2:H$6500,MATCH($A6175,Data!$A$2:$A$6500,0))</f>
        <v>0</v>
      </c>
      <c r="N6175" s="90">
        <f>INDEX(Data!I$2:I$6500,MATCH($A6175,Data!$A$2:$A$6500,0))</f>
        <v>0</v>
      </c>
      <c r="O6175" s="83" t="str">
        <f>INDEX(Data!J$2:J$6500,MATCH($A6175,Data!$A$2:$A$6500,0))</f>
        <v>pairs</v>
      </c>
      <c r="P6175" t="str">
        <f>_xlfn.XLOOKUP(B6175,Table3[RefID],Table3[Citation])</f>
        <v>Shirihai (2020)</v>
      </c>
    </row>
    <row r="6176" spans="1:16" x14ac:dyDescent="0.35">
      <c r="A6176" s="68">
        <v>6174</v>
      </c>
      <c r="B6176" s="69">
        <v>388</v>
      </c>
      <c r="C6176" s="69">
        <v>5032</v>
      </c>
      <c r="D6176" s="69">
        <v>3883</v>
      </c>
      <c r="E6176" t="str">
        <f>INDEX(Table5[EEZ],MATCH(C6176,Table5[Colony_ID],0))</f>
        <v>French Polynesian Exclusive Economic Zone</v>
      </c>
      <c r="F6176" t="str">
        <f>INDEX(Table5[Corrected Island/Colony Name],MATCH('Full Data'!C6176,Table5[Colony_ID],0))</f>
        <v>Marotiri</v>
      </c>
      <c r="G6176" t="str">
        <f>INDEX(Table4[Common_Name],MATCH('Full Data'!D6176,Table4[SpcRecID],0))</f>
        <v>Black-winged Petrel</v>
      </c>
      <c r="H6176" s="83" t="str">
        <f>INDEX(Data!E$2:E$6500,MATCH(A6176,Data!$A$2:$A$6500,0))</f>
        <v>Probable</v>
      </c>
      <c r="I6176" s="90">
        <f>INDEX(Data!P$2:P$6500,MATCH(A6176,Data!$A$2:$A$6500,0))</f>
        <v>1989</v>
      </c>
      <c r="J6176" s="90">
        <f>INDEX(Data!Q$2:Q$6500,MATCH($A6176,Data!$A$2:$A$6500,0))</f>
        <v>1990</v>
      </c>
      <c r="K6176" s="90">
        <f>INDEX(Data!F$2:F$6500,MATCH($A6176,Data!$A$2:$A$6500,0))</f>
        <v>0</v>
      </c>
      <c r="L6176" s="90">
        <f>INDEX(Data!G$2:G$6500,MATCH($A6176,Data!$A$2:$A$6500,0))</f>
        <v>0</v>
      </c>
      <c r="M6176" s="90">
        <f>INDEX(Data!H$2:H$6500,MATCH($A6176,Data!$A$2:$A$6500,0))</f>
        <v>0</v>
      </c>
      <c r="N6176" s="90">
        <f>INDEX(Data!I$2:I$6500,MATCH($A6176,Data!$A$2:$A$6500,0))</f>
        <v>0</v>
      </c>
      <c r="O6176" s="83" t="str">
        <f>INDEX(Data!J$2:J$6500,MATCH($A6176,Data!$A$2:$A$6500,0))</f>
        <v>pairs</v>
      </c>
      <c r="P6176" t="str">
        <f>_xlfn.XLOOKUP(B6176,Table3[RefID],Table3[Citation])</f>
        <v>Thibault &amp; Cibois (2017)</v>
      </c>
    </row>
    <row r="6177" spans="1:16" x14ac:dyDescent="0.35">
      <c r="A6177" s="68">
        <v>4098</v>
      </c>
      <c r="B6177" s="69">
        <v>253</v>
      </c>
      <c r="C6177" s="69">
        <v>4066</v>
      </c>
      <c r="D6177" s="69">
        <v>3295</v>
      </c>
      <c r="E6177" t="str">
        <f>INDEX(Table5[EEZ],MATCH(C6177,Table5[Colony_ID],0))</f>
        <v>Fijian Exclusive Economic Zone</v>
      </c>
      <c r="F6177" t="str">
        <f>INDEX(Table5[Corrected Island/Colony Name],MATCH('Full Data'!C4100,Table5[Colony_ID],0))</f>
        <v>Vatu-i-ra Island</v>
      </c>
      <c r="G6177" t="str">
        <f>INDEX(Table4[Common_Name],MATCH('Full Data'!D4100,Table4[SpcRecID],0))</f>
        <v>Red-footed Booby</v>
      </c>
      <c r="H6177" s="83" t="str">
        <f>INDEX(Data!E$2:E$6500,MATCH(A6177,Data!$A$2:$A$6500,0))</f>
        <v>Potential Breeding</v>
      </c>
      <c r="I6177" s="90">
        <f>INDEX(Data!P$2:P$6500,MATCH(A6177,Data!$A$2:$A$6500,0))</f>
        <v>1983</v>
      </c>
      <c r="J6177" s="90">
        <f>INDEX(Data!Q$2:Q$6500,MATCH($A6177,Data!$A$2:$A$6500,0))</f>
        <v>2006</v>
      </c>
      <c r="K6177" s="90">
        <f>INDEX(Data!F$2:F$6500,MATCH($A6177,Data!$A$2:$A$6500,0))</f>
        <v>500</v>
      </c>
      <c r="L6177" s="90">
        <f>INDEX(Data!G$2:G$6500,MATCH($A6177,Data!$A$2:$A$6500,0))</f>
        <v>500</v>
      </c>
      <c r="M6177" s="90">
        <f>INDEX(Data!H$2:H$6500,MATCH($A6177,Data!$A$2:$A$6500,0))</f>
        <v>0</v>
      </c>
      <c r="N6177" s="90">
        <f>INDEX(Data!I$2:I$6500,MATCH($A6177,Data!$A$2:$A$6500,0))</f>
        <v>0</v>
      </c>
      <c r="O6177" s="83" t="str">
        <f>INDEX(Data!J$2:J$6500,MATCH($A6177,Data!$A$2:$A$6500,0))</f>
        <v>individuals</v>
      </c>
      <c r="P6177" t="str">
        <f>_xlfn.XLOOKUP(B6177,Table3[RefID],Table3[Citation])</f>
        <v>Environment Consultants (2006)</v>
      </c>
    </row>
    <row r="6178" spans="1:16" x14ac:dyDescent="0.35">
      <c r="A6178" s="68">
        <v>4099</v>
      </c>
      <c r="B6178" s="69">
        <v>253</v>
      </c>
      <c r="C6178" s="69">
        <v>4066</v>
      </c>
      <c r="D6178" s="69">
        <v>3268</v>
      </c>
      <c r="E6178" t="str">
        <f>INDEX(Table5[EEZ],MATCH(C6178,Table5[Colony_ID],0))</f>
        <v>Fijian Exclusive Economic Zone</v>
      </c>
      <c r="F6178" t="str">
        <f>INDEX(Table5[Corrected Island/Colony Name],MATCH('Full Data'!C4101,Table5[Colony_ID],0))</f>
        <v>Vatu-i-ra Island</v>
      </c>
      <c r="G6178" t="str">
        <f>INDEX(Table4[Common_Name],MATCH('Full Data'!D4101,Table4[SpcRecID],0))</f>
        <v>Red-footed Booby</v>
      </c>
      <c r="H6178" s="83" t="str">
        <f>INDEX(Data!E$2:E$6500,MATCH(A6178,Data!$A$2:$A$6500,0))</f>
        <v>Potential Breeding</v>
      </c>
      <c r="I6178" s="90">
        <f>INDEX(Data!P$2:P$6500,MATCH(A6178,Data!$A$2:$A$6500,0))</f>
        <v>2006</v>
      </c>
      <c r="J6178" s="90">
        <f>INDEX(Data!Q$2:Q$6500,MATCH($A6178,Data!$A$2:$A$6500,0))</f>
        <v>2006</v>
      </c>
      <c r="K6178" s="90">
        <f>INDEX(Data!F$2:F$6500,MATCH($A6178,Data!$A$2:$A$6500,0))</f>
        <v>115</v>
      </c>
      <c r="L6178" s="90">
        <f>INDEX(Data!G$2:G$6500,MATCH($A6178,Data!$A$2:$A$6500,0))</f>
        <v>115</v>
      </c>
      <c r="M6178" s="90">
        <f>INDEX(Data!H$2:H$6500,MATCH($A6178,Data!$A$2:$A$6500,0))</f>
        <v>0</v>
      </c>
      <c r="N6178" s="90">
        <f>INDEX(Data!I$2:I$6500,MATCH($A6178,Data!$A$2:$A$6500,0))</f>
        <v>0</v>
      </c>
      <c r="O6178" s="83" t="str">
        <f>INDEX(Data!J$2:J$6500,MATCH($A6178,Data!$A$2:$A$6500,0))</f>
        <v>individuals</v>
      </c>
      <c r="P6178" t="str">
        <f>_xlfn.XLOOKUP(B6178,Table3[RefID],Table3[Citation])</f>
        <v>Environment Consultants (2006)</v>
      </c>
    </row>
    <row r="6179" spans="1:16" x14ac:dyDescent="0.35">
      <c r="A6179" s="68">
        <v>4487</v>
      </c>
      <c r="B6179" s="69">
        <v>270</v>
      </c>
      <c r="C6179" s="69">
        <v>4066</v>
      </c>
      <c r="D6179" s="69">
        <v>3846</v>
      </c>
      <c r="E6179" t="str">
        <f>INDEX(Table5[EEZ],MATCH(C6179,Table5[Colony_ID],0))</f>
        <v>Fijian Exclusive Economic Zone</v>
      </c>
      <c r="F6179" t="str">
        <f>INDEX(Table5[Corrected Island/Colony Name],MATCH('Full Data'!C4489,Table5[Colony_ID],0))</f>
        <v>Vatu-i-ra Island</v>
      </c>
      <c r="G6179" t="str">
        <f>INDEX(Table4[Common_Name],MATCH('Full Data'!D4489,Table4[SpcRecID],0))</f>
        <v>Brown Noddy</v>
      </c>
      <c r="H6179" s="83" t="str">
        <f>INDEX(Data!E$2:E$6500,MATCH(A6179,Data!$A$2:$A$6500,0))</f>
        <v>Confirmed</v>
      </c>
      <c r="I6179" s="90">
        <f>INDEX(Data!P$2:P$6500,MATCH(A6179,Data!$A$2:$A$6500,0))</f>
        <v>2007</v>
      </c>
      <c r="J6179" s="90">
        <f>INDEX(Data!Q$2:Q$6500,MATCH($A6179,Data!$A$2:$A$6500,0))</f>
        <v>2007</v>
      </c>
      <c r="K6179" s="90">
        <f>INDEX(Data!F$2:F$6500,MATCH($A6179,Data!$A$2:$A$6500,0))</f>
        <v>177</v>
      </c>
      <c r="L6179" s="90">
        <f>INDEX(Data!G$2:G$6500,MATCH($A6179,Data!$A$2:$A$6500,0))</f>
        <v>177</v>
      </c>
      <c r="M6179" s="90">
        <f>INDEX(Data!H$2:H$6500,MATCH($A6179,Data!$A$2:$A$6500,0))</f>
        <v>0</v>
      </c>
      <c r="N6179" s="90">
        <f>INDEX(Data!I$2:I$6500,MATCH($A6179,Data!$A$2:$A$6500,0))</f>
        <v>0</v>
      </c>
      <c r="O6179" s="83" t="str">
        <f>INDEX(Data!J$2:J$6500,MATCH($A6179,Data!$A$2:$A$6500,0))</f>
        <v>breeding pairs</v>
      </c>
      <c r="P6179" t="str">
        <f>_xlfn.XLOOKUP(B6179,Table3[RefID],Table3[Citation])</f>
        <v>NatureFiji-MareqetiViti (2007)</v>
      </c>
    </row>
    <row r="6180" spans="1:16" x14ac:dyDescent="0.35">
      <c r="A6180" s="68">
        <v>4488</v>
      </c>
      <c r="B6180" s="69">
        <v>270</v>
      </c>
      <c r="C6180" s="69">
        <v>4066</v>
      </c>
      <c r="D6180" s="69">
        <v>3846</v>
      </c>
      <c r="E6180" t="str">
        <f>INDEX(Table5[EEZ],MATCH(C6180,Table5[Colony_ID],0))</f>
        <v>Fijian Exclusive Economic Zone</v>
      </c>
      <c r="F6180" t="str">
        <f>INDEX(Table5[Corrected Island/Colony Name],MATCH('Full Data'!C4490,Table5[Colony_ID],0))</f>
        <v>Vatu-i-ra Island</v>
      </c>
      <c r="G6180" t="str">
        <f>INDEX(Table4[Common_Name],MATCH('Full Data'!D4490,Table4[SpcRecID],0))</f>
        <v>Lesser Frigatebird</v>
      </c>
      <c r="H6180" s="83" t="str">
        <f>INDEX(Data!E$2:E$6500,MATCH(A6180,Data!$A$2:$A$6500,0))</f>
        <v>Potential Breeding</v>
      </c>
      <c r="I6180" s="90">
        <f>INDEX(Data!P$2:P$6500,MATCH(A6180,Data!$A$2:$A$6500,0))</f>
        <v>2007</v>
      </c>
      <c r="J6180" s="90">
        <f>INDEX(Data!Q$2:Q$6500,MATCH($A6180,Data!$A$2:$A$6500,0))</f>
        <v>2007</v>
      </c>
      <c r="K6180" s="90">
        <f>INDEX(Data!F$2:F$6500,MATCH($A6180,Data!$A$2:$A$6500,0))</f>
        <v>200</v>
      </c>
      <c r="L6180" s="90">
        <f>INDEX(Data!G$2:G$6500,MATCH($A6180,Data!$A$2:$A$6500,0))</f>
        <v>200</v>
      </c>
      <c r="M6180" s="90">
        <f>INDEX(Data!H$2:H$6500,MATCH($A6180,Data!$A$2:$A$6500,0))</f>
        <v>0</v>
      </c>
      <c r="N6180" s="90">
        <f>INDEX(Data!I$2:I$6500,MATCH($A6180,Data!$A$2:$A$6500,0))</f>
        <v>0</v>
      </c>
      <c r="O6180" s="83" t="str">
        <f>INDEX(Data!J$2:J$6500,MATCH($A6180,Data!$A$2:$A$6500,0))</f>
        <v>individuals</v>
      </c>
      <c r="P6180" t="str">
        <f>_xlfn.XLOOKUP(B6180,Table3[RefID],Table3[Citation])</f>
        <v>NatureFiji-MareqetiViti (2007)</v>
      </c>
    </row>
    <row r="6181" spans="1:16" x14ac:dyDescent="0.35">
      <c r="A6181" s="68">
        <v>4985</v>
      </c>
      <c r="B6181" s="69">
        <v>291</v>
      </c>
      <c r="C6181" s="69">
        <v>4066</v>
      </c>
      <c r="D6181" s="69">
        <v>3287</v>
      </c>
      <c r="E6181" t="str">
        <f>INDEX(Table5[EEZ],MATCH(C6181,Table5[Colony_ID],0))</f>
        <v>Fijian Exclusive Economic Zone</v>
      </c>
      <c r="F6181" t="str">
        <f>INDEX(Table5[Corrected Island/Colony Name],MATCH('Full Data'!C4987,Table5[Colony_ID],0))</f>
        <v>Vatu-i-ra Island</v>
      </c>
      <c r="G6181" t="str">
        <f>INDEX(Table4[Common_Name],MATCH('Full Data'!D4987,Table4[SpcRecID],0))</f>
        <v>Brown Noddy</v>
      </c>
      <c r="H6181" s="83" t="str">
        <f>INDEX(Data!E$2:E$6500,MATCH(A6181,Data!$A$2:$A$6500,0))</f>
        <v>Potential Breeding</v>
      </c>
      <c r="I6181" s="90">
        <f>INDEX(Data!P$2:P$6500,MATCH(A6181,Data!$A$2:$A$6500,0))</f>
        <v>2008</v>
      </c>
      <c r="J6181" s="90">
        <f>INDEX(Data!Q$2:Q$6500,MATCH($A6181,Data!$A$2:$A$6500,0))</f>
        <v>2008</v>
      </c>
      <c r="K6181" s="90">
        <f>INDEX(Data!F$2:F$6500,MATCH($A6181,Data!$A$2:$A$6500,0))</f>
        <v>60</v>
      </c>
      <c r="L6181" s="90">
        <f>INDEX(Data!G$2:G$6500,MATCH($A6181,Data!$A$2:$A$6500,0))</f>
        <v>60</v>
      </c>
      <c r="M6181" s="90">
        <f>INDEX(Data!H$2:H$6500,MATCH($A6181,Data!$A$2:$A$6500,0))</f>
        <v>0</v>
      </c>
      <c r="N6181" s="90">
        <f>INDEX(Data!I$2:I$6500,MATCH($A6181,Data!$A$2:$A$6500,0))</f>
        <v>0</v>
      </c>
      <c r="O6181" s="83" t="str">
        <f>INDEX(Data!J$2:J$6500,MATCH($A6181,Data!$A$2:$A$6500,0))</f>
        <v>individuals</v>
      </c>
      <c r="P6181" t="str">
        <f>_xlfn.XLOOKUP(B6181,Table3[RefID],Table3[Citation])</f>
        <v>Roneil et al (2008)</v>
      </c>
    </row>
    <row r="6182" spans="1:16" x14ac:dyDescent="0.35">
      <c r="A6182" s="68">
        <v>4986</v>
      </c>
      <c r="B6182" s="69">
        <v>291</v>
      </c>
      <c r="C6182" s="69">
        <v>4066</v>
      </c>
      <c r="D6182" s="69">
        <v>3659</v>
      </c>
      <c r="E6182" t="str">
        <f>INDEX(Table5[EEZ],MATCH(C6182,Table5[Colony_ID],0))</f>
        <v>Fijian Exclusive Economic Zone</v>
      </c>
      <c r="F6182" t="str">
        <f>INDEX(Table5[Corrected Island/Colony Name],MATCH('Full Data'!C4988,Table5[Colony_ID],0))</f>
        <v>Vatu-i-ra Island</v>
      </c>
      <c r="G6182" t="str">
        <f>INDEX(Table4[Common_Name],MATCH('Full Data'!D4988,Table4[SpcRecID],0))</f>
        <v>Red-footed Booby</v>
      </c>
      <c r="H6182" s="83" t="str">
        <f>INDEX(Data!E$2:E$6500,MATCH(A6182,Data!$A$2:$A$6500,0))</f>
        <v>Confirmed</v>
      </c>
      <c r="I6182" s="90">
        <f>INDEX(Data!P$2:P$6500,MATCH(A6182,Data!$A$2:$A$6500,0))</f>
        <v>2008</v>
      </c>
      <c r="J6182" s="90">
        <f>INDEX(Data!Q$2:Q$6500,MATCH($A6182,Data!$A$2:$A$6500,0))</f>
        <v>2008</v>
      </c>
      <c r="K6182" s="90">
        <f>INDEX(Data!F$2:F$6500,MATCH($A6182,Data!$A$2:$A$6500,0))</f>
        <v>1</v>
      </c>
      <c r="L6182" s="90">
        <f>INDEX(Data!G$2:G$6500,MATCH($A6182,Data!$A$2:$A$6500,0))</f>
        <v>1</v>
      </c>
      <c r="M6182" s="90">
        <f>INDEX(Data!H$2:H$6500,MATCH($A6182,Data!$A$2:$A$6500,0))</f>
        <v>0</v>
      </c>
      <c r="N6182" s="90">
        <f>INDEX(Data!I$2:I$6500,MATCH($A6182,Data!$A$2:$A$6500,0))</f>
        <v>0</v>
      </c>
      <c r="O6182" s="83" t="str">
        <f>INDEX(Data!J$2:J$6500,MATCH($A6182,Data!$A$2:$A$6500,0))</f>
        <v>breeding pairs</v>
      </c>
      <c r="P6182" t="str">
        <f>_xlfn.XLOOKUP(B6182,Table3[RefID],Table3[Citation])</f>
        <v>Roneil et al (2008)</v>
      </c>
    </row>
    <row r="6183" spans="1:16" x14ac:dyDescent="0.35">
      <c r="A6183" s="68">
        <v>5348</v>
      </c>
      <c r="B6183" s="69">
        <v>326</v>
      </c>
      <c r="C6183" s="69">
        <v>4066</v>
      </c>
      <c r="D6183" s="69">
        <v>3268</v>
      </c>
      <c r="E6183" t="str">
        <f>INDEX(Table5[EEZ],MATCH(C6183,Table5[Colony_ID],0))</f>
        <v>Fijian Exclusive Economic Zone</v>
      </c>
      <c r="F6183" t="str">
        <f>INDEX(Table5[Corrected Island/Colony Name],MATCH('Full Data'!C5350,Table5[Colony_ID],0))</f>
        <v>Vatu-i-ra Island</v>
      </c>
      <c r="G6183" t="str">
        <f>INDEX(Table4[Common_Name],MATCH('Full Data'!D5350,Table4[SpcRecID],0))</f>
        <v>Bridled Tern</v>
      </c>
      <c r="H6183" s="83" t="str">
        <f>INDEX(Data!E$2:E$6500,MATCH(A6183,Data!$A$2:$A$6500,0))</f>
        <v>Potential Breeding</v>
      </c>
      <c r="I6183" s="90">
        <f>INDEX(Data!P$2:P$6500,MATCH(A6183,Data!$A$2:$A$6500,0))</f>
        <v>2011</v>
      </c>
      <c r="J6183" s="90">
        <f>INDEX(Data!Q$2:Q$6500,MATCH($A6183,Data!$A$2:$A$6500,0))</f>
        <v>2011</v>
      </c>
      <c r="K6183" s="90">
        <f>INDEX(Data!F$2:F$6500,MATCH($A6183,Data!$A$2:$A$6500,0))</f>
        <v>20</v>
      </c>
      <c r="L6183" s="90">
        <f>INDEX(Data!G$2:G$6500,MATCH($A6183,Data!$A$2:$A$6500,0))</f>
        <v>20</v>
      </c>
      <c r="M6183" s="90">
        <f>INDEX(Data!H$2:H$6500,MATCH($A6183,Data!$A$2:$A$6500,0))</f>
        <v>0</v>
      </c>
      <c r="N6183" s="90">
        <f>INDEX(Data!I$2:I$6500,MATCH($A6183,Data!$A$2:$A$6500,0))</f>
        <v>0</v>
      </c>
      <c r="O6183" s="83" t="str">
        <f>INDEX(Data!J$2:J$6500,MATCH($A6183,Data!$A$2:$A$6500,0))</f>
        <v>individuals</v>
      </c>
      <c r="P6183" t="str">
        <f>_xlfn.XLOOKUP(B6183,Table3[RefID],Table3[Citation])</f>
        <v>BirdLife International (2011)</v>
      </c>
    </row>
    <row r="6184" spans="1:16" x14ac:dyDescent="0.35">
      <c r="A6184" s="68">
        <v>5349</v>
      </c>
      <c r="B6184" s="69">
        <v>326</v>
      </c>
      <c r="C6184" s="69">
        <v>4066</v>
      </c>
      <c r="D6184" s="69">
        <v>3287</v>
      </c>
      <c r="E6184" t="str">
        <f>INDEX(Table5[EEZ],MATCH(C6184,Table5[Colony_ID],0))</f>
        <v>Fijian Exclusive Economic Zone</v>
      </c>
      <c r="F6184" t="str">
        <f>INDEX(Table5[Corrected Island/Colony Name],MATCH('Full Data'!C5351,Table5[Colony_ID],0))</f>
        <v>Vatu-i-ra Island</v>
      </c>
      <c r="G6184" t="str">
        <f>INDEX(Table4[Common_Name],MATCH('Full Data'!D5351,Table4[SpcRecID],0))</f>
        <v>Brown Booby</v>
      </c>
      <c r="H6184" s="83" t="str">
        <f>INDEX(Data!E$2:E$6500,MATCH(A6184,Data!$A$2:$A$6500,0))</f>
        <v>Potential Breeding</v>
      </c>
      <c r="I6184" s="90">
        <f>INDEX(Data!P$2:P$6500,MATCH(A6184,Data!$A$2:$A$6500,0))</f>
        <v>2011</v>
      </c>
      <c r="J6184" s="90">
        <f>INDEX(Data!Q$2:Q$6500,MATCH($A6184,Data!$A$2:$A$6500,0))</f>
        <v>2011</v>
      </c>
      <c r="K6184" s="90">
        <f>INDEX(Data!F$2:F$6500,MATCH($A6184,Data!$A$2:$A$6500,0))</f>
        <v>500</v>
      </c>
      <c r="L6184" s="90">
        <f>INDEX(Data!G$2:G$6500,MATCH($A6184,Data!$A$2:$A$6500,0))</f>
        <v>500</v>
      </c>
      <c r="M6184" s="90">
        <f>INDEX(Data!H$2:H$6500,MATCH($A6184,Data!$A$2:$A$6500,0))</f>
        <v>0</v>
      </c>
      <c r="N6184" s="90">
        <f>INDEX(Data!I$2:I$6500,MATCH($A6184,Data!$A$2:$A$6500,0))</f>
        <v>0</v>
      </c>
      <c r="O6184" s="83" t="str">
        <f>INDEX(Data!J$2:J$6500,MATCH($A6184,Data!$A$2:$A$6500,0))</f>
        <v>individuals</v>
      </c>
      <c r="P6184" t="str">
        <f>_xlfn.XLOOKUP(B6184,Table3[RefID],Table3[Citation])</f>
        <v>BirdLife International (2011)</v>
      </c>
    </row>
    <row r="6185" spans="1:16" x14ac:dyDescent="0.35">
      <c r="A6185" s="68">
        <v>5350</v>
      </c>
      <c r="B6185" s="69">
        <v>326</v>
      </c>
      <c r="C6185" s="69">
        <v>4066</v>
      </c>
      <c r="D6185" s="69">
        <v>3659</v>
      </c>
      <c r="E6185" t="str">
        <f>INDEX(Table5[EEZ],MATCH(C6185,Table5[Colony_ID],0))</f>
        <v>Fijian Exclusive Economic Zone</v>
      </c>
      <c r="F6185" t="str">
        <f>INDEX(Table5[Corrected Island/Colony Name],MATCH('Full Data'!C5352,Table5[Colony_ID],0))</f>
        <v>Vatu-i-ra Island</v>
      </c>
      <c r="G6185" t="str">
        <f>INDEX(Table4[Common_Name],MATCH('Full Data'!D5352,Table4[SpcRecID],0))</f>
        <v>Red-footed Booby</v>
      </c>
      <c r="H6185" s="83" t="str">
        <f>INDEX(Data!E$2:E$6500,MATCH(A6185,Data!$A$2:$A$6500,0))</f>
        <v>Potential Breeding</v>
      </c>
      <c r="I6185" s="90">
        <f>INDEX(Data!P$2:P$6500,MATCH(A6185,Data!$A$2:$A$6500,0))</f>
        <v>2011</v>
      </c>
      <c r="J6185" s="90">
        <f>INDEX(Data!Q$2:Q$6500,MATCH($A6185,Data!$A$2:$A$6500,0))</f>
        <v>2011</v>
      </c>
      <c r="K6185" s="90">
        <f>INDEX(Data!F$2:F$6500,MATCH($A6185,Data!$A$2:$A$6500,0))</f>
        <v>5</v>
      </c>
      <c r="L6185" s="90">
        <f>INDEX(Data!G$2:G$6500,MATCH($A6185,Data!$A$2:$A$6500,0))</f>
        <v>5</v>
      </c>
      <c r="M6185" s="90">
        <f>INDEX(Data!H$2:H$6500,MATCH($A6185,Data!$A$2:$A$6500,0))</f>
        <v>0</v>
      </c>
      <c r="N6185" s="90">
        <f>INDEX(Data!I$2:I$6500,MATCH($A6185,Data!$A$2:$A$6500,0))</f>
        <v>0</v>
      </c>
      <c r="O6185" s="83" t="str">
        <f>INDEX(Data!J$2:J$6500,MATCH($A6185,Data!$A$2:$A$6500,0))</f>
        <v>individuals</v>
      </c>
      <c r="P6185" t="str">
        <f>_xlfn.XLOOKUP(B6185,Table3[RefID],Table3[Citation])</f>
        <v>BirdLife International (2011)</v>
      </c>
    </row>
    <row r="6186" spans="1:16" x14ac:dyDescent="0.35">
      <c r="A6186" s="68">
        <v>6188</v>
      </c>
      <c r="B6186" s="68">
        <v>390</v>
      </c>
      <c r="C6186" s="68">
        <v>4066</v>
      </c>
      <c r="D6186" s="68">
        <v>3268</v>
      </c>
      <c r="E6186" t="str">
        <f>INDEX(Table5[EEZ],MATCH(C6186,Table5[Colony_ID],0))</f>
        <v>Fijian Exclusive Economic Zone</v>
      </c>
      <c r="F6186" t="str">
        <f>INDEX(Table5[Corrected Island/Colony Name],MATCH('Full Data'!C6190,Table5[Colony_ID],0))</f>
        <v>Vatu-i-ra Island</v>
      </c>
      <c r="G6186" t="str">
        <f>INDEX(Table4[Common_Name],MATCH('Full Data'!D6190,Table4[SpcRecID],0))</f>
        <v>Red-footed Booby</v>
      </c>
      <c r="H6186" s="83" t="str">
        <f>INDEX(Data!E$2:E$6500,MATCH(A6186,Data!$A$2:$A$6500,0))</f>
        <v>Confirmed</v>
      </c>
      <c r="I6186" s="90">
        <f>INDEX(Data!P$2:P$6500,MATCH(A6186,Data!$A$2:$A$6500,0))</f>
        <v>2019</v>
      </c>
      <c r="J6186" s="90">
        <f>INDEX(Data!Q$2:Q$6500,MATCH($A6186,Data!$A$2:$A$6500,0))</f>
        <v>2019</v>
      </c>
      <c r="K6186" s="90">
        <f>INDEX(Data!F$2:F$6500,MATCH($A6186,Data!$A$2:$A$6500,0))</f>
        <v>10</v>
      </c>
      <c r="L6186" s="90">
        <f>INDEX(Data!G$2:G$6500,MATCH($A6186,Data!$A$2:$A$6500,0))</f>
        <v>0</v>
      </c>
      <c r="M6186" s="90">
        <f>INDEX(Data!H$2:H$6500,MATCH($A6186,Data!$A$2:$A$6500,0))</f>
        <v>0</v>
      </c>
      <c r="N6186" s="90">
        <f>INDEX(Data!I$2:I$6500,MATCH($A6186,Data!$A$2:$A$6500,0))</f>
        <v>0</v>
      </c>
      <c r="O6186" s="83" t="str">
        <f>INDEX(Data!J$2:J$6500,MATCH($A6186,Data!$A$2:$A$6500,0))</f>
        <v>nests</v>
      </c>
      <c r="P6186" t="str">
        <f>_xlfn.XLOOKUP(B6186,Table3[RefID],Table3[Citation])</f>
        <v>Taoi &amp; Waqa (2021)</v>
      </c>
    </row>
    <row r="6187" spans="1:16" x14ac:dyDescent="0.35">
      <c r="A6187" s="68">
        <v>6185</v>
      </c>
      <c r="B6187" s="68">
        <v>390</v>
      </c>
      <c r="C6187" s="68">
        <v>4066</v>
      </c>
      <c r="D6187" s="68">
        <v>3659</v>
      </c>
      <c r="E6187" t="str">
        <f>INDEX(Table5[EEZ],MATCH(C6187,Table5[Colony_ID],0))</f>
        <v>Fijian Exclusive Economic Zone</v>
      </c>
      <c r="F6187" t="str">
        <f>INDEX(Table5[Corrected Island/Colony Name],MATCH('Full Data'!C6187,Table5[Colony_ID],0))</f>
        <v>Vatu-i-ra Island</v>
      </c>
      <c r="G6187" t="str">
        <f>INDEX(Table4[Common_Name],MATCH('Full Data'!D6187,Table4[SpcRecID],0))</f>
        <v>Brown Booby</v>
      </c>
      <c r="H6187" s="83" t="str">
        <f>INDEX(Data!E$2:E$6500,MATCH(A6187,Data!$A$2:$A$6500,0))</f>
        <v>Confirmed</v>
      </c>
      <c r="I6187" s="90">
        <f>INDEX(Data!P$2:P$6500,MATCH(A6187,Data!$A$2:$A$6500,0))</f>
        <v>2019</v>
      </c>
      <c r="J6187" s="90">
        <f>INDEX(Data!Q$2:Q$6500,MATCH($A6187,Data!$A$2:$A$6500,0))</f>
        <v>2019</v>
      </c>
      <c r="K6187" s="90">
        <f>INDEX(Data!F$2:F$6500,MATCH($A6187,Data!$A$2:$A$6500,0))</f>
        <v>5</v>
      </c>
      <c r="L6187" s="90">
        <f>INDEX(Data!G$2:G$6500,MATCH($A6187,Data!$A$2:$A$6500,0))</f>
        <v>0</v>
      </c>
      <c r="M6187" s="90">
        <f>INDEX(Data!H$2:H$6500,MATCH($A6187,Data!$A$2:$A$6500,0))</f>
        <v>0</v>
      </c>
      <c r="N6187" s="90">
        <f>INDEX(Data!I$2:I$6500,MATCH($A6187,Data!$A$2:$A$6500,0))</f>
        <v>0</v>
      </c>
      <c r="O6187" s="83" t="str">
        <f>INDEX(Data!J$2:J$6500,MATCH($A6187,Data!$A$2:$A$6500,0))</f>
        <v>nests</v>
      </c>
      <c r="P6187" t="str">
        <f>_xlfn.XLOOKUP(B6187,Table3[RefID],Table3[Citation])</f>
        <v>Taoi &amp; Waqa (2021)</v>
      </c>
    </row>
    <row r="6188" spans="1:16" x14ac:dyDescent="0.35">
      <c r="A6188" s="68">
        <v>6187</v>
      </c>
      <c r="B6188" s="68">
        <v>390</v>
      </c>
      <c r="C6188" s="68">
        <v>4066</v>
      </c>
      <c r="D6188" s="68">
        <v>3263</v>
      </c>
      <c r="E6188" t="str">
        <f>INDEX(Table5[EEZ],MATCH(C6188,Table5[Colony_ID],0))</f>
        <v>Fijian Exclusive Economic Zone</v>
      </c>
      <c r="F6188" t="str">
        <f>INDEX(Table5[Corrected Island/Colony Name],MATCH('Full Data'!C6189,Table5[Colony_ID],0))</f>
        <v>Vatu-i-ra Island</v>
      </c>
      <c r="G6188" t="str">
        <f>INDEX(Table4[Common_Name],MATCH('Full Data'!D6189,Table4[SpcRecID],0))</f>
        <v>Lesser Frigatebird</v>
      </c>
      <c r="H6188" s="83" t="str">
        <f>INDEX(Data!E$2:E$6500,MATCH(A6188,Data!$A$2:$A$6500,0))</f>
        <v>Confirmed</v>
      </c>
      <c r="I6188" s="90">
        <f>INDEX(Data!P$2:P$6500,MATCH(A6188,Data!$A$2:$A$6500,0))</f>
        <v>2019</v>
      </c>
      <c r="J6188" s="90">
        <f>INDEX(Data!Q$2:Q$6500,MATCH($A6188,Data!$A$2:$A$6500,0))</f>
        <v>2019</v>
      </c>
      <c r="K6188" s="90">
        <f>INDEX(Data!F$2:F$6500,MATCH($A6188,Data!$A$2:$A$6500,0))</f>
        <v>3</v>
      </c>
      <c r="L6188" s="90">
        <f>INDEX(Data!G$2:G$6500,MATCH($A6188,Data!$A$2:$A$6500,0))</f>
        <v>0</v>
      </c>
      <c r="M6188" s="90">
        <f>INDEX(Data!H$2:H$6500,MATCH($A6188,Data!$A$2:$A$6500,0))</f>
        <v>0</v>
      </c>
      <c r="N6188" s="90">
        <f>INDEX(Data!I$2:I$6500,MATCH($A6188,Data!$A$2:$A$6500,0))</f>
        <v>0</v>
      </c>
      <c r="O6188" s="83" t="str">
        <f>INDEX(Data!J$2:J$6500,MATCH($A6188,Data!$A$2:$A$6500,0))</f>
        <v>nests</v>
      </c>
      <c r="P6188" t="str">
        <f>_xlfn.XLOOKUP(B6188,Table3[RefID],Table3[Citation])</f>
        <v>Taoi &amp; Waqa (2021)</v>
      </c>
    </row>
    <row r="6189" spans="1:16" x14ac:dyDescent="0.35">
      <c r="A6189" s="68">
        <v>6186</v>
      </c>
      <c r="B6189" s="68">
        <v>390</v>
      </c>
      <c r="C6189" s="68">
        <v>4066</v>
      </c>
      <c r="D6189" s="68">
        <v>3846</v>
      </c>
      <c r="E6189" t="str">
        <f>INDEX(Table5[EEZ],MATCH(C6189,Table5[Colony_ID],0))</f>
        <v>Fijian Exclusive Economic Zone</v>
      </c>
      <c r="F6189" t="str">
        <f>INDEX(Table5[Corrected Island/Colony Name],MATCH('Full Data'!C6188,Table5[Colony_ID],0))</f>
        <v>Vatu-i-ra Island</v>
      </c>
      <c r="G6189" t="str">
        <f>INDEX(Table4[Common_Name],MATCH('Full Data'!D6188,Table4[SpcRecID],0))</f>
        <v>Greater crested Tern</v>
      </c>
      <c r="H6189" s="83" t="str">
        <f>INDEX(Data!E$2:E$6500,MATCH(A6189,Data!$A$2:$A$6500,0))</f>
        <v>Confirmed</v>
      </c>
      <c r="I6189" s="90">
        <f>INDEX(Data!P$2:P$6500,MATCH(A6189,Data!$A$2:$A$6500,0))</f>
        <v>2019</v>
      </c>
      <c r="J6189" s="90">
        <f>INDEX(Data!Q$2:Q$6500,MATCH($A6189,Data!$A$2:$A$6500,0))</f>
        <v>2019</v>
      </c>
      <c r="K6189" s="90">
        <f>INDEX(Data!F$2:F$6500,MATCH($A6189,Data!$A$2:$A$6500,0))</f>
        <v>124</v>
      </c>
      <c r="L6189" s="90">
        <f>INDEX(Data!G$2:G$6500,MATCH($A6189,Data!$A$2:$A$6500,0))</f>
        <v>0</v>
      </c>
      <c r="M6189" s="90">
        <f>INDEX(Data!H$2:H$6500,MATCH($A6189,Data!$A$2:$A$6500,0))</f>
        <v>0</v>
      </c>
      <c r="N6189" s="90">
        <f>INDEX(Data!I$2:I$6500,MATCH($A6189,Data!$A$2:$A$6500,0))</f>
        <v>0</v>
      </c>
      <c r="O6189" s="83" t="str">
        <f>INDEX(Data!J$2:J$6500,MATCH($A6189,Data!$A$2:$A$6500,0))</f>
        <v>nests</v>
      </c>
      <c r="P6189" t="str">
        <f>_xlfn.XLOOKUP(B6189,Table3[RefID],Table3[Citation])</f>
        <v>Taoi &amp; Waqa (2021)</v>
      </c>
    </row>
    <row r="6190" spans="1:16" x14ac:dyDescent="0.35">
      <c r="A6190" s="68">
        <v>6184</v>
      </c>
      <c r="B6190" s="68">
        <v>390</v>
      </c>
      <c r="C6190" s="68">
        <v>4066</v>
      </c>
      <c r="D6190" s="68">
        <v>3658</v>
      </c>
      <c r="E6190" t="str">
        <f>INDEX(Table5[EEZ],MATCH(C6190,Table5[Colony_ID],0))</f>
        <v>Fijian Exclusive Economic Zone</v>
      </c>
      <c r="F6190" t="str">
        <f>INDEX(Table5[Corrected Island/Colony Name],MATCH('Full Data'!C6186,Table5[Colony_ID],0))</f>
        <v>Vatu-i-ra Island</v>
      </c>
      <c r="G6190" t="str">
        <f>INDEX(Table4[Common_Name],MATCH('Full Data'!D6186,Table4[SpcRecID],0))</f>
        <v>Black-naped Tern</v>
      </c>
      <c r="H6190" s="83" t="str">
        <f>INDEX(Data!E$2:E$6500,MATCH(A6190,Data!$A$2:$A$6500,0))</f>
        <v>Confirmed</v>
      </c>
      <c r="I6190" s="90">
        <f>INDEX(Data!P$2:P$6500,MATCH(A6190,Data!$A$2:$A$6500,0))</f>
        <v>2019</v>
      </c>
      <c r="J6190" s="90">
        <f>INDEX(Data!Q$2:Q$6500,MATCH($A6190,Data!$A$2:$A$6500,0))</f>
        <v>2019</v>
      </c>
      <c r="K6190" s="90">
        <f>INDEX(Data!F$2:F$6500,MATCH($A6190,Data!$A$2:$A$6500,0))</f>
        <v>139</v>
      </c>
      <c r="L6190" s="90">
        <f>INDEX(Data!G$2:G$6500,MATCH($A6190,Data!$A$2:$A$6500,0))</f>
        <v>0</v>
      </c>
      <c r="M6190" s="90">
        <f>INDEX(Data!H$2:H$6500,MATCH($A6190,Data!$A$2:$A$6500,0))</f>
        <v>0</v>
      </c>
      <c r="N6190" s="90">
        <f>INDEX(Data!I$2:I$6500,MATCH($A6190,Data!$A$2:$A$6500,0))</f>
        <v>0</v>
      </c>
      <c r="O6190" s="83" t="str">
        <f>INDEX(Data!J$2:J$6500,MATCH($A6190,Data!$A$2:$A$6500,0))</f>
        <v>nests</v>
      </c>
      <c r="P6190" t="str">
        <f>_xlfn.XLOOKUP(B6190,Table3[RefID],Table3[Citation])</f>
        <v>Taoi &amp; Waqa (2021)</v>
      </c>
    </row>
    <row r="6191" spans="1:16" x14ac:dyDescent="0.35">
      <c r="A6191" s="68">
        <v>3810</v>
      </c>
      <c r="B6191" s="69">
        <v>219</v>
      </c>
      <c r="C6191" s="69">
        <v>4066</v>
      </c>
      <c r="D6191" s="69">
        <v>3268</v>
      </c>
      <c r="E6191" t="str">
        <f>INDEX(Table5[EEZ],MATCH(C6191,Table5[Colony_ID],0))</f>
        <v>Fijian Exclusive Economic Zone</v>
      </c>
      <c r="F6191" t="str">
        <f>INDEX(Table5[Corrected Island/Colony Name],MATCH('Full Data'!C3812,Table5[Colony_ID],0))</f>
        <v>Vatu-i-ra Island</v>
      </c>
      <c r="G6191" t="str">
        <f>INDEX(Table4[Common_Name],MATCH('Full Data'!D3812,Table4[SpcRecID],0))</f>
        <v>Black Noddy</v>
      </c>
      <c r="H6191" s="83" t="str">
        <f>INDEX(Data!E$2:E$6500,MATCH(A6191,Data!$A$2:$A$6500,0))</f>
        <v>Confirmed</v>
      </c>
      <c r="I6191" s="90">
        <f>INDEX(Data!P$2:P$6500,MATCH(A6191,Data!$A$2:$A$6500,0))</f>
        <v>2003</v>
      </c>
      <c r="J6191" s="90">
        <f>INDEX(Data!Q$2:Q$6500,MATCH($A6191,Data!$A$2:$A$6500,0))</f>
        <v>2003</v>
      </c>
      <c r="K6191" s="90">
        <f>INDEX(Data!F$2:F$6500,MATCH($A6191,Data!$A$2:$A$6500,0))</f>
        <v>1</v>
      </c>
      <c r="L6191" s="90">
        <f>INDEX(Data!G$2:G$6500,MATCH($A6191,Data!$A$2:$A$6500,0))</f>
        <v>1</v>
      </c>
      <c r="M6191" s="90">
        <f>INDEX(Data!H$2:H$6500,MATCH($A6191,Data!$A$2:$A$6500,0))</f>
        <v>0</v>
      </c>
      <c r="N6191" s="90">
        <f>INDEX(Data!I$2:I$6500,MATCH($A6191,Data!$A$2:$A$6500,0))</f>
        <v>0</v>
      </c>
      <c r="O6191" s="83" t="str">
        <f>INDEX(Data!J$2:J$6500,MATCH($A6191,Data!$A$2:$A$6500,0))</f>
        <v>breeding pairs</v>
      </c>
      <c r="P6191" t="str">
        <f>_xlfn.XLOOKUP(B6191,Table3[RefID],Table3[Citation])</f>
        <v>BirdLife International (2003)</v>
      </c>
    </row>
    <row r="6192" spans="1:16" x14ac:dyDescent="0.35">
      <c r="A6192" s="68">
        <v>4100</v>
      </c>
      <c r="B6192" s="69">
        <v>253</v>
      </c>
      <c r="C6192" s="69">
        <v>4066</v>
      </c>
      <c r="D6192" s="69">
        <v>3659</v>
      </c>
      <c r="E6192" t="str">
        <f>INDEX(Table5[EEZ],MATCH(C6192,Table5[Colony_ID],0))</f>
        <v>Fijian Exclusive Economic Zone</v>
      </c>
      <c r="F6192" t="str">
        <f>INDEX(Table5[Corrected Island/Colony Name],MATCH('Full Data'!C4102,Table5[Colony_ID],0))</f>
        <v>Vatu-i-ra Island</v>
      </c>
      <c r="G6192" t="str">
        <f>INDEX(Table4[Common_Name],MATCH('Full Data'!D4102,Table4[SpcRecID],0))</f>
        <v>Black Noddy</v>
      </c>
      <c r="H6192" s="83" t="str">
        <f>INDEX(Data!E$2:E$6500,MATCH(A6192,Data!$A$2:$A$6500,0))</f>
        <v>Confirmed</v>
      </c>
      <c r="I6192" s="90">
        <f>INDEX(Data!P$2:P$6500,MATCH(A6192,Data!$A$2:$A$6500,0))</f>
        <v>2006</v>
      </c>
      <c r="J6192" s="90">
        <f>INDEX(Data!Q$2:Q$6500,MATCH($A6192,Data!$A$2:$A$6500,0))</f>
        <v>2006</v>
      </c>
      <c r="K6192" s="90">
        <f>INDEX(Data!F$2:F$6500,MATCH($A6192,Data!$A$2:$A$6500,0))</f>
        <v>2</v>
      </c>
      <c r="L6192" s="90">
        <f>INDEX(Data!G$2:G$6500,MATCH($A6192,Data!$A$2:$A$6500,0))</f>
        <v>2</v>
      </c>
      <c r="M6192" s="90">
        <f>INDEX(Data!H$2:H$6500,MATCH($A6192,Data!$A$2:$A$6500,0))</f>
        <v>0</v>
      </c>
      <c r="N6192" s="90">
        <f>INDEX(Data!I$2:I$6500,MATCH($A6192,Data!$A$2:$A$6500,0))</f>
        <v>0</v>
      </c>
      <c r="O6192" s="83" t="str">
        <f>INDEX(Data!J$2:J$6500,MATCH($A6192,Data!$A$2:$A$6500,0))</f>
        <v>breeding pairs</v>
      </c>
      <c r="P6192" t="str">
        <f>_xlfn.XLOOKUP(B6192,Table3[RefID],Table3[Citation])</f>
        <v>Environment Consultants (2006)</v>
      </c>
    </row>
    <row r="6193" spans="1:16" x14ac:dyDescent="0.35">
      <c r="A6193" s="68">
        <v>6191</v>
      </c>
      <c r="B6193" s="68">
        <v>391</v>
      </c>
      <c r="C6193" s="68">
        <v>16017</v>
      </c>
      <c r="D6193" s="68">
        <v>3658</v>
      </c>
      <c r="E6193" t="str">
        <f>INDEX(Table5[EEZ],MATCH(C6193,Table5[Colony_ID],0))</f>
        <v>Northern Mariana Islands and Guam Exclusive Economic Zone</v>
      </c>
      <c r="F6193" t="str">
        <f>INDEX(Table5[Corrected Island/Colony Name],MATCH('Full Data'!C6193,Table5[Colony_ID],0))</f>
        <v>I'Chenchong Park Bird Sanctuary</v>
      </c>
      <c r="G6193" t="str">
        <f>INDEX(Table4[Common_Name],MATCH('Full Data'!D6193,Table4[SpcRecID],0))</f>
        <v>Red-footed Booby</v>
      </c>
      <c r="H6193" s="83" t="str">
        <f>INDEX(Data!E$2:E$6500,MATCH(A6193,Data!$A$2:$A$6500,0))</f>
        <v>Confirmed</v>
      </c>
      <c r="I6193" s="90">
        <f>INDEX(Data!P$2:P$6500,MATCH(A6193,Data!$A$2:$A$6500,0))</f>
        <v>2022</v>
      </c>
      <c r="J6193" s="90">
        <f>INDEX(Data!Q$2:Q$6500,MATCH($A6193,Data!$A$2:$A$6500,0))</f>
        <v>2022</v>
      </c>
      <c r="K6193" s="90">
        <f>INDEX(Data!F$2:F$6500,MATCH($A6193,Data!$A$2:$A$6500,0))</f>
        <v>2000</v>
      </c>
      <c r="L6193" s="90">
        <f>INDEX(Data!G$2:G$6500,MATCH($A6193,Data!$A$2:$A$6500,0))</f>
        <v>2500</v>
      </c>
      <c r="M6193" s="90">
        <f>INDEX(Data!H$2:H$6500,MATCH($A6193,Data!$A$2:$A$6500,0))</f>
        <v>0</v>
      </c>
      <c r="N6193" s="90">
        <f>INDEX(Data!I$2:I$6500,MATCH($A6193,Data!$A$2:$A$6500,0))</f>
        <v>0</v>
      </c>
      <c r="O6193" s="83" t="str">
        <f>INDEX(Data!J$2:J$6500,MATCH($A6193,Data!$A$2:$A$6500,0))</f>
        <v>individuals</v>
      </c>
      <c r="P6193" t="str">
        <f>_xlfn.XLOOKUP(B6193,Table3[RefID],Table3[Citation])</f>
        <v>Voytko (2022)</v>
      </c>
    </row>
    <row r="6194" spans="1:16" x14ac:dyDescent="0.35">
      <c r="A6194" s="68">
        <v>6192</v>
      </c>
      <c r="B6194" s="68">
        <v>391</v>
      </c>
      <c r="C6194" s="68">
        <v>16017</v>
      </c>
      <c r="D6194" s="68">
        <v>3659</v>
      </c>
      <c r="E6194" t="str">
        <f>INDEX(Table5[EEZ],MATCH(C6194,Table5[Colony_ID],0))</f>
        <v>Northern Mariana Islands and Guam Exclusive Economic Zone</v>
      </c>
      <c r="F6194" t="str">
        <f>INDEX(Table5[Corrected Island/Colony Name],MATCH('Full Data'!C6194,Table5[Colony_ID],0))</f>
        <v>I'Chenchong Park Bird Sanctuary</v>
      </c>
      <c r="G6194" t="str">
        <f>INDEX(Table4[Common_Name],MATCH('Full Data'!D6194,Table4[SpcRecID],0))</f>
        <v>Brown Booby</v>
      </c>
      <c r="H6194" s="83" t="str">
        <f>INDEX(Data!E$2:E$6500,MATCH(A6194,Data!$A$2:$A$6500,0))</f>
        <v>Confirmed</v>
      </c>
      <c r="I6194" s="90">
        <f>INDEX(Data!P$2:P$6500,MATCH(A6194,Data!$A$2:$A$6500,0))</f>
        <v>2022</v>
      </c>
      <c r="J6194" s="90">
        <f>INDEX(Data!Q$2:Q$6500,MATCH($A6194,Data!$A$2:$A$6500,0))</f>
        <v>2022</v>
      </c>
      <c r="K6194" s="90">
        <f>INDEX(Data!F$2:F$6500,MATCH($A6194,Data!$A$2:$A$6500,0))</f>
        <v>200</v>
      </c>
      <c r="L6194" s="90">
        <f>INDEX(Data!G$2:G$6500,MATCH($A6194,Data!$A$2:$A$6500,0))</f>
        <v>0</v>
      </c>
      <c r="M6194" s="90">
        <f>INDEX(Data!H$2:H$6500,MATCH($A6194,Data!$A$2:$A$6500,0))</f>
        <v>0</v>
      </c>
      <c r="N6194" s="90">
        <f>INDEX(Data!I$2:I$6500,MATCH($A6194,Data!$A$2:$A$6500,0))</f>
        <v>0</v>
      </c>
      <c r="O6194" s="83" t="str">
        <f>INDEX(Data!J$2:J$6500,MATCH($A6194,Data!$A$2:$A$6500,0))</f>
        <v>individuals</v>
      </c>
      <c r="P6194" t="str">
        <f>_xlfn.XLOOKUP(B6194,Table3[RefID],Table3[Citation])</f>
        <v>Voytko (2022)</v>
      </c>
    </row>
    <row r="6195" spans="1:16" x14ac:dyDescent="0.35">
      <c r="A6195" s="68">
        <v>6193</v>
      </c>
      <c r="B6195" s="68">
        <v>391</v>
      </c>
      <c r="C6195" s="68">
        <v>16017</v>
      </c>
      <c r="D6195" s="68">
        <v>3649</v>
      </c>
      <c r="E6195" t="str">
        <f>INDEX(Table5[EEZ],MATCH(C6195,Table5[Colony_ID],0))</f>
        <v>Northern Mariana Islands and Guam Exclusive Economic Zone</v>
      </c>
      <c r="F6195" t="str">
        <f>INDEX(Table5[Corrected Island/Colony Name],MATCH('Full Data'!C6195,Table5[Colony_ID],0))</f>
        <v>I'Chenchong Park Bird Sanctuary</v>
      </c>
      <c r="G6195" t="str">
        <f>INDEX(Table4[Common_Name],MATCH('Full Data'!D6195,Table4[SpcRecID],0))</f>
        <v>Red-tailed Tropicbird</v>
      </c>
      <c r="H6195" s="83" t="str">
        <f>INDEX(Data!E$2:E$6500,MATCH(A6195,Data!$A$2:$A$6500,0))</f>
        <v>Confirmed</v>
      </c>
      <c r="I6195" s="90">
        <f>INDEX(Data!P$2:P$6500,MATCH(A6195,Data!$A$2:$A$6500,0))</f>
        <v>2022</v>
      </c>
      <c r="J6195" s="90">
        <f>INDEX(Data!Q$2:Q$6500,MATCH($A6195,Data!$A$2:$A$6500,0))</f>
        <v>2022</v>
      </c>
      <c r="K6195" s="90">
        <f>INDEX(Data!F$2:F$6500,MATCH($A6195,Data!$A$2:$A$6500,0))</f>
        <v>3</v>
      </c>
      <c r="L6195" s="90">
        <f>INDEX(Data!G$2:G$6500,MATCH($A6195,Data!$A$2:$A$6500,0))</f>
        <v>0</v>
      </c>
      <c r="M6195" s="90">
        <f>INDEX(Data!H$2:H$6500,MATCH($A6195,Data!$A$2:$A$6500,0))</f>
        <v>0</v>
      </c>
      <c r="N6195" s="90">
        <f>INDEX(Data!I$2:I$6500,MATCH($A6195,Data!$A$2:$A$6500,0))</f>
        <v>0</v>
      </c>
      <c r="O6195" s="83" t="str">
        <f>INDEX(Data!J$2:J$6500,MATCH($A6195,Data!$A$2:$A$6500,0))</f>
        <v>individuals</v>
      </c>
      <c r="P6195" t="str">
        <f>_xlfn.XLOOKUP(B6195,Table3[RefID],Table3[Citation])</f>
        <v>Voytko (2022)</v>
      </c>
    </row>
    <row r="6196" spans="1:16" x14ac:dyDescent="0.35">
      <c r="A6196" s="68">
        <v>6194</v>
      </c>
      <c r="B6196" s="68">
        <v>391</v>
      </c>
      <c r="C6196" s="68">
        <v>16017</v>
      </c>
      <c r="D6196" s="68">
        <v>32652</v>
      </c>
      <c r="E6196" t="str">
        <f>INDEX(Table5[EEZ],MATCH(C6196,Table5[Colony_ID],0))</f>
        <v>Northern Mariana Islands and Guam Exclusive Economic Zone</v>
      </c>
      <c r="F6196" t="str">
        <f>INDEX(Table5[Corrected Island/Colony Name],MATCH('Full Data'!C6196,Table5[Colony_ID],0))</f>
        <v>I'Chenchong Park Bird Sanctuary</v>
      </c>
      <c r="G6196" t="str">
        <f>INDEX(Table4[Common_Name],MATCH('Full Data'!D6196,Table4[SpcRecID],0))</f>
        <v>Masked Booby</v>
      </c>
      <c r="H6196" s="83" t="str">
        <f>INDEX(Data!E$2:E$6500,MATCH(A6196,Data!$A$2:$A$6500,0))</f>
        <v>confirmed</v>
      </c>
      <c r="I6196" s="90">
        <f>INDEX(Data!P$2:P$6500,MATCH(A6196,Data!$A$2:$A$6500,0))</f>
        <v>2022</v>
      </c>
      <c r="J6196" s="90">
        <f>INDEX(Data!Q$2:Q$6500,MATCH($A6196,Data!$A$2:$A$6500,0))</f>
        <v>2022</v>
      </c>
      <c r="K6196" s="90">
        <f>INDEX(Data!F$2:F$6500,MATCH($A6196,Data!$A$2:$A$6500,0))</f>
        <v>6</v>
      </c>
      <c r="L6196" s="90">
        <f>INDEX(Data!G$2:G$6500,MATCH($A6196,Data!$A$2:$A$6500,0))</f>
        <v>0</v>
      </c>
      <c r="M6196" s="90">
        <f>INDEX(Data!H$2:H$6500,MATCH($A6196,Data!$A$2:$A$6500,0))</f>
        <v>0</v>
      </c>
      <c r="N6196" s="90">
        <f>INDEX(Data!I$2:I$6500,MATCH($A6196,Data!$A$2:$A$6500,0))</f>
        <v>0</v>
      </c>
      <c r="O6196" s="83" t="str">
        <f>INDEX(Data!J$2:J$6500,MATCH($A6196,Data!$A$2:$A$6500,0))</f>
        <v>individuals</v>
      </c>
      <c r="P6196" t="str">
        <f>_xlfn.XLOOKUP(B6196,Table3[RefID],Table3[Citation])</f>
        <v>Voytko (2022)</v>
      </c>
    </row>
    <row r="6197" spans="1:16" x14ac:dyDescent="0.35">
      <c r="A6197" s="68">
        <v>6195</v>
      </c>
      <c r="B6197" s="68">
        <v>391</v>
      </c>
      <c r="C6197" s="68">
        <v>16017</v>
      </c>
      <c r="D6197" s="68">
        <v>3659</v>
      </c>
      <c r="E6197" t="str">
        <f>INDEX(Table5[EEZ],MATCH(C6197,Table5[Colony_ID],0))</f>
        <v>Northern Mariana Islands and Guam Exclusive Economic Zone</v>
      </c>
      <c r="F6197" t="str">
        <f>INDEX(Table5[Corrected Island/Colony Name],MATCH('Full Data'!C6197,Table5[Colony_ID],0))</f>
        <v>I'Chenchong Park Bird Sanctuary</v>
      </c>
      <c r="G6197" t="str">
        <f>INDEX(Table4[Common_Name],MATCH('Full Data'!D6197,Table4[SpcRecID],0))</f>
        <v>Brown Booby</v>
      </c>
      <c r="H6197" s="83" t="str">
        <f>INDEX(Data!E$2:E$6500,MATCH(A6197,Data!$A$2:$A$6500,0))</f>
        <v>confirmed</v>
      </c>
      <c r="I6197" s="90">
        <f>INDEX(Data!P$2:P$6500,MATCH(A6197,Data!$A$2:$A$6500,0))</f>
        <v>2022</v>
      </c>
      <c r="J6197" s="90">
        <f>INDEX(Data!Q$2:Q$6500,MATCH($A6197,Data!$A$2:$A$6500,0))</f>
        <v>2022</v>
      </c>
      <c r="K6197" s="90">
        <f>INDEX(Data!F$2:F$6500,MATCH($A6197,Data!$A$2:$A$6500,0))</f>
        <v>28</v>
      </c>
      <c r="L6197" s="90">
        <f>INDEX(Data!G$2:G$6500,MATCH($A6197,Data!$A$2:$A$6500,0))</f>
        <v>0</v>
      </c>
      <c r="M6197" s="90">
        <f>INDEX(Data!H$2:H$6500,MATCH($A6197,Data!$A$2:$A$6500,0))</f>
        <v>0</v>
      </c>
      <c r="N6197" s="90">
        <f>INDEX(Data!I$2:I$6500,MATCH($A6197,Data!$A$2:$A$6500,0))</f>
        <v>0</v>
      </c>
      <c r="O6197" s="83" t="str">
        <f>INDEX(Data!J$2:J$6500,MATCH($A6197,Data!$A$2:$A$6500,0))</f>
        <v>individuals</v>
      </c>
      <c r="P6197" t="str">
        <f>_xlfn.XLOOKUP(B6197,Table3[RefID],Table3[Citation])</f>
        <v>Voytko (2022)</v>
      </c>
    </row>
    <row r="6198" spans="1:16" x14ac:dyDescent="0.35">
      <c r="A6198" s="68">
        <v>6196</v>
      </c>
      <c r="B6198" s="68">
        <v>392</v>
      </c>
      <c r="C6198" s="68">
        <v>4074</v>
      </c>
      <c r="D6198" s="68">
        <v>3294</v>
      </c>
      <c r="E6198" t="str">
        <f>INDEX(Table5[EEZ],MATCH(C6198,Table5[Colony_ID],0))</f>
        <v>Fijian Exclusive Economic Zone</v>
      </c>
      <c r="F6198" t="str">
        <f>INDEX(Table5[Corrected Island/Colony Name],MATCH('Full Data'!C6198,Table5[Colony_ID],0))</f>
        <v>Wailagilala Island</v>
      </c>
      <c r="G6198" t="str">
        <f>INDEX(Table4[Common_Name],MATCH('Full Data'!D6198,Table4[SpcRecID],0))</f>
        <v>Brown Noddy</v>
      </c>
      <c r="H6198" s="83" t="str">
        <f>INDEX(Data!E$2:E$6500,MATCH(A6198,Data!$A$2:$A$6500,0))</f>
        <v>Confirmed</v>
      </c>
      <c r="I6198" s="90">
        <f>INDEX(Data!P$2:P$6500,MATCH(A6198,Data!$A$2:$A$6500,0))</f>
        <v>2020</v>
      </c>
      <c r="J6198" s="90">
        <f>INDEX(Data!Q$2:Q$6500,MATCH($A6198,Data!$A$2:$A$6500,0))</f>
        <v>2020</v>
      </c>
      <c r="K6198" s="90">
        <f>INDEX(Data!F$2:F$6500,MATCH($A6198,Data!$A$2:$A$6500,0))</f>
        <v>0</v>
      </c>
      <c r="L6198" s="90">
        <f>INDEX(Data!G$2:G$6500,MATCH($A6198,Data!$A$2:$A$6500,0))</f>
        <v>0</v>
      </c>
      <c r="M6198" s="90">
        <f>INDEX(Data!H$2:H$6500,MATCH($A6198,Data!$A$2:$A$6500,0))</f>
        <v>0</v>
      </c>
      <c r="N6198" s="90">
        <f>INDEX(Data!I$2:I$6500,MATCH($A6198,Data!$A$2:$A$6500,0))</f>
        <v>0</v>
      </c>
      <c r="O6198" s="83" t="str">
        <f>INDEX(Data!J$2:J$6500,MATCH($A6198,Data!$A$2:$A$6500,0))</f>
        <v>individuals</v>
      </c>
      <c r="P6198" t="str">
        <f>_xlfn.XLOOKUP(B6198,Table3[RefID],Table3[Citation])</f>
        <v>Mangubhai et al (2021)</v>
      </c>
    </row>
    <row r="6199" spans="1:16" x14ac:dyDescent="0.35">
      <c r="A6199" s="68">
        <v>6197</v>
      </c>
      <c r="B6199" s="68">
        <v>392</v>
      </c>
      <c r="C6199" s="68">
        <v>4074</v>
      </c>
      <c r="D6199" s="68">
        <v>3295</v>
      </c>
      <c r="E6199" t="str">
        <f>INDEX(Table5[EEZ],MATCH(C6199,Table5[Colony_ID],0))</f>
        <v>Fijian Exclusive Economic Zone</v>
      </c>
      <c r="F6199" t="str">
        <f>INDEX(Table5[Corrected Island/Colony Name],MATCH('Full Data'!C6199,Table5[Colony_ID],0))</f>
        <v>Wailagilala Island</v>
      </c>
      <c r="G6199" t="str">
        <f>INDEX(Table4[Common_Name],MATCH('Full Data'!D6199,Table4[SpcRecID],0))</f>
        <v>Black Noddy</v>
      </c>
      <c r="H6199" s="83" t="str">
        <f>INDEX(Data!E$2:E$6500,MATCH(A6199,Data!$A$2:$A$6500,0))</f>
        <v>Confirmed</v>
      </c>
      <c r="I6199" s="90">
        <f>INDEX(Data!P$2:P$6500,MATCH(A6199,Data!$A$2:$A$6500,0))</f>
        <v>2020</v>
      </c>
      <c r="J6199" s="90">
        <f>INDEX(Data!Q$2:Q$6500,MATCH($A6199,Data!$A$2:$A$6500,0))</f>
        <v>2020</v>
      </c>
      <c r="K6199" s="90">
        <f>INDEX(Data!F$2:F$6500,MATCH($A6199,Data!$A$2:$A$6500,0))</f>
        <v>0</v>
      </c>
      <c r="L6199" s="90">
        <f>INDEX(Data!G$2:G$6500,MATCH($A6199,Data!$A$2:$A$6500,0))</f>
        <v>0</v>
      </c>
      <c r="M6199" s="90">
        <f>INDEX(Data!H$2:H$6500,MATCH($A6199,Data!$A$2:$A$6500,0))</f>
        <v>0</v>
      </c>
      <c r="N6199" s="90">
        <f>INDEX(Data!I$2:I$6500,MATCH($A6199,Data!$A$2:$A$6500,0))</f>
        <v>0</v>
      </c>
      <c r="O6199" s="83" t="str">
        <f>INDEX(Data!J$2:J$6500,MATCH($A6199,Data!$A$2:$A$6500,0))</f>
        <v>individuals</v>
      </c>
      <c r="P6199" t="str">
        <f>_xlfn.XLOOKUP(B6199,Table3[RefID],Table3[Citation])</f>
        <v>Mangubhai et al (2021)</v>
      </c>
    </row>
    <row r="6200" spans="1:16" x14ac:dyDescent="0.35">
      <c r="A6200" s="68">
        <v>6198</v>
      </c>
      <c r="B6200" s="68">
        <v>392</v>
      </c>
      <c r="C6200" s="68">
        <v>4074</v>
      </c>
      <c r="D6200" s="68">
        <v>3658</v>
      </c>
      <c r="E6200" t="str">
        <f>INDEX(Table5[EEZ],MATCH(C6200,Table5[Colony_ID],0))</f>
        <v>Fijian Exclusive Economic Zone</v>
      </c>
      <c r="F6200" t="str">
        <f>INDEX(Table5[Corrected Island/Colony Name],MATCH('Full Data'!C6200,Table5[Colony_ID],0))</f>
        <v>Wailagilala Island</v>
      </c>
      <c r="G6200" t="str">
        <f>INDEX(Table4[Common_Name],MATCH('Full Data'!D6200,Table4[SpcRecID],0))</f>
        <v>Red-footed Booby</v>
      </c>
      <c r="H6200" s="83" t="str">
        <f>INDEX(Data!E$2:E$6500,MATCH(A6200,Data!$A$2:$A$6500,0))</f>
        <v>Confirmed</v>
      </c>
      <c r="I6200" s="90">
        <f>INDEX(Data!P$2:P$6500,MATCH(A6200,Data!$A$2:$A$6500,0))</f>
        <v>2020</v>
      </c>
      <c r="J6200" s="90">
        <f>INDEX(Data!Q$2:Q$6500,MATCH($A6200,Data!$A$2:$A$6500,0))</f>
        <v>2020</v>
      </c>
      <c r="K6200" s="90">
        <f>INDEX(Data!F$2:F$6500,MATCH($A6200,Data!$A$2:$A$6500,0))</f>
        <v>0</v>
      </c>
      <c r="L6200" s="90">
        <f>INDEX(Data!G$2:G$6500,MATCH($A6200,Data!$A$2:$A$6500,0))</f>
        <v>0</v>
      </c>
      <c r="M6200" s="90">
        <f>INDEX(Data!H$2:H$6500,MATCH($A6200,Data!$A$2:$A$6500,0))</f>
        <v>0</v>
      </c>
      <c r="N6200" s="90">
        <f>INDEX(Data!I$2:I$6500,MATCH($A6200,Data!$A$2:$A$6500,0))</f>
        <v>0</v>
      </c>
      <c r="O6200" s="83" t="str">
        <f>INDEX(Data!J$2:J$6500,MATCH($A6200,Data!$A$2:$A$6500,0))</f>
        <v>individuals</v>
      </c>
      <c r="P6200" t="str">
        <f>_xlfn.XLOOKUP(B6200,Table3[RefID],Table3[Citation])</f>
        <v>Mangubhai et al (2021)</v>
      </c>
    </row>
    <row r="6201" spans="1:16" x14ac:dyDescent="0.35">
      <c r="A6201" s="68">
        <v>6199</v>
      </c>
      <c r="B6201" s="68">
        <v>392</v>
      </c>
      <c r="C6201" s="68">
        <v>4074</v>
      </c>
      <c r="D6201" s="68">
        <v>3659</v>
      </c>
      <c r="E6201" t="str">
        <f>INDEX(Table5[EEZ],MATCH(C6201,Table5[Colony_ID],0))</f>
        <v>Fijian Exclusive Economic Zone</v>
      </c>
      <c r="F6201" t="str">
        <f>INDEX(Table5[Corrected Island/Colony Name],MATCH('Full Data'!C6201,Table5[Colony_ID],0))</f>
        <v>Wailagilala Island</v>
      </c>
      <c r="G6201" t="str">
        <f>INDEX(Table4[Common_Name],MATCH('Full Data'!D6201,Table4[SpcRecID],0))</f>
        <v>Brown Booby</v>
      </c>
      <c r="H6201" s="83" t="str">
        <f>INDEX(Data!E$2:E$6500,MATCH(A6201,Data!$A$2:$A$6500,0))</f>
        <v>Confirmed</v>
      </c>
      <c r="I6201" s="90">
        <f>INDEX(Data!P$2:P$6500,MATCH(A6201,Data!$A$2:$A$6500,0))</f>
        <v>2020</v>
      </c>
      <c r="J6201" s="90">
        <f>INDEX(Data!Q$2:Q$6500,MATCH($A6201,Data!$A$2:$A$6500,0))</f>
        <v>2020</v>
      </c>
      <c r="K6201" s="90">
        <f>INDEX(Data!F$2:F$6500,MATCH($A6201,Data!$A$2:$A$6500,0))</f>
        <v>0</v>
      </c>
      <c r="L6201" s="90">
        <f>INDEX(Data!G$2:G$6500,MATCH($A6201,Data!$A$2:$A$6500,0))</f>
        <v>0</v>
      </c>
      <c r="M6201" s="90">
        <f>INDEX(Data!H$2:H$6500,MATCH($A6201,Data!$A$2:$A$6500,0))</f>
        <v>0</v>
      </c>
      <c r="N6201" s="90">
        <f>INDEX(Data!I$2:I$6500,MATCH($A6201,Data!$A$2:$A$6500,0))</f>
        <v>0</v>
      </c>
      <c r="O6201" s="83" t="str">
        <f>INDEX(Data!J$2:J$6500,MATCH($A6201,Data!$A$2:$A$6500,0))</f>
        <v>individuals</v>
      </c>
      <c r="P6201" t="str">
        <f>_xlfn.XLOOKUP(B6201,Table3[RefID],Table3[Citation])</f>
        <v>Mangubhai et al (2021)</v>
      </c>
    </row>
    <row r="6202" spans="1:16" x14ac:dyDescent="0.35">
      <c r="A6202" s="68">
        <v>6200</v>
      </c>
      <c r="B6202" s="68">
        <v>392</v>
      </c>
      <c r="C6202" s="68">
        <v>4074</v>
      </c>
      <c r="D6202" s="68">
        <v>3298</v>
      </c>
      <c r="E6202" t="str">
        <f>INDEX(Table5[EEZ],MATCH(C6202,Table5[Colony_ID],0))</f>
        <v>Fijian Exclusive Economic Zone</v>
      </c>
      <c r="F6202" t="str">
        <f>INDEX(Table5[Corrected Island/Colony Name],MATCH('Full Data'!C6202,Table5[Colony_ID],0))</f>
        <v>Wailagilala Island</v>
      </c>
      <c r="G6202" t="str">
        <f>INDEX(Table4[Common_Name],MATCH('Full Data'!D6202,Table4[SpcRecID],0))</f>
        <v>Common White Tern</v>
      </c>
      <c r="H6202" s="83" t="str">
        <f>INDEX(Data!E$2:E$6500,MATCH(A6202,Data!$A$2:$A$6500,0))</f>
        <v>Confirmed</v>
      </c>
      <c r="I6202" s="90">
        <f>INDEX(Data!P$2:P$6500,MATCH(A6202,Data!$A$2:$A$6500,0))</f>
        <v>2020</v>
      </c>
      <c r="J6202" s="90">
        <f>INDEX(Data!Q$2:Q$6500,MATCH($A6202,Data!$A$2:$A$6500,0))</f>
        <v>2020</v>
      </c>
      <c r="K6202" s="90">
        <f>INDEX(Data!F$2:F$6500,MATCH($A6202,Data!$A$2:$A$6500,0))</f>
        <v>0</v>
      </c>
      <c r="L6202" s="90">
        <f>INDEX(Data!G$2:G$6500,MATCH($A6202,Data!$A$2:$A$6500,0))</f>
        <v>0</v>
      </c>
      <c r="M6202" s="90">
        <f>INDEX(Data!H$2:H$6500,MATCH($A6202,Data!$A$2:$A$6500,0))</f>
        <v>0</v>
      </c>
      <c r="N6202" s="90">
        <f>INDEX(Data!I$2:I$6500,MATCH($A6202,Data!$A$2:$A$6500,0))</f>
        <v>0</v>
      </c>
      <c r="O6202" s="83" t="str">
        <f>INDEX(Data!J$2:J$6500,MATCH($A6202,Data!$A$2:$A$6500,0))</f>
        <v>individuals</v>
      </c>
      <c r="P6202" t="str">
        <f>_xlfn.XLOOKUP(B6202,Table3[RefID],Table3[Citation])</f>
        <v>Mangubhai et al (2021)</v>
      </c>
    </row>
    <row r="6203" spans="1:16" x14ac:dyDescent="0.35">
      <c r="A6203" s="68">
        <v>6201</v>
      </c>
      <c r="B6203" s="68">
        <v>392</v>
      </c>
      <c r="C6203" s="68">
        <v>4074</v>
      </c>
      <c r="D6203" s="68">
        <v>3846</v>
      </c>
      <c r="E6203" t="str">
        <f>INDEX(Table5[EEZ],MATCH(C6203,Table5[Colony_ID],0))</f>
        <v>Fijian Exclusive Economic Zone</v>
      </c>
      <c r="F6203" t="str">
        <f>INDEX(Table5[Corrected Island/Colony Name],MATCH('Full Data'!C6203,Table5[Colony_ID],0))</f>
        <v>Wailagilala Island</v>
      </c>
      <c r="G6203" t="str">
        <f>INDEX(Table4[Common_Name],MATCH('Full Data'!D6203,Table4[SpcRecID],0))</f>
        <v>Lesser Frigatebird</v>
      </c>
      <c r="H6203" s="83" t="str">
        <f>INDEX(Data!E$2:E$6500,MATCH(A6203,Data!$A$2:$A$6500,0))</f>
        <v>Confirmed</v>
      </c>
      <c r="I6203" s="90">
        <f>INDEX(Data!P$2:P$6500,MATCH(A6203,Data!$A$2:$A$6500,0))</f>
        <v>2020</v>
      </c>
      <c r="J6203" s="90">
        <f>INDEX(Data!Q$2:Q$6500,MATCH($A6203,Data!$A$2:$A$6500,0))</f>
        <v>2020</v>
      </c>
      <c r="K6203" s="90">
        <f>INDEX(Data!F$2:F$6500,MATCH($A6203,Data!$A$2:$A$6500,0))</f>
        <v>0</v>
      </c>
      <c r="L6203" s="90">
        <f>INDEX(Data!G$2:G$6500,MATCH($A6203,Data!$A$2:$A$6500,0))</f>
        <v>0</v>
      </c>
      <c r="M6203" s="90">
        <f>INDEX(Data!H$2:H$6500,MATCH($A6203,Data!$A$2:$A$6500,0))</f>
        <v>0</v>
      </c>
      <c r="N6203" s="90">
        <f>INDEX(Data!I$2:I$6500,MATCH($A6203,Data!$A$2:$A$6500,0))</f>
        <v>0</v>
      </c>
      <c r="O6203" s="83" t="str">
        <f>INDEX(Data!J$2:J$6500,MATCH($A6203,Data!$A$2:$A$6500,0))</f>
        <v>individuals</v>
      </c>
      <c r="P6203" t="str">
        <f>_xlfn.XLOOKUP(B6203,Table3[RefID],Table3[Citation])</f>
        <v>Mangubhai et al (2021)</v>
      </c>
    </row>
    <row r="6204" spans="1:16" x14ac:dyDescent="0.35">
      <c r="A6204" s="68">
        <v>6202</v>
      </c>
      <c r="B6204" s="68">
        <v>393</v>
      </c>
      <c r="C6204" s="68">
        <v>19003</v>
      </c>
      <c r="D6204" s="68">
        <v>3294</v>
      </c>
      <c r="E6204" t="str">
        <f>INDEX(Table5[EEZ],MATCH(C6204,Table5[Colony_ID],0))</f>
        <v>Papua New Guinean Exclusive Economic Zone</v>
      </c>
      <c r="F6204" t="str">
        <f>INDEX(Table5[Corrected Island/Colony Name],MATCH('Full Data'!C6204,Table5[Colony_ID],0))</f>
        <v>Los Negros</v>
      </c>
      <c r="G6204" t="str">
        <f>INDEX(Table4[Common_Name],MATCH('Full Data'!D6204,Table4[SpcRecID],0))</f>
        <v>Brown Noddy</v>
      </c>
      <c r="H6204" s="83" t="str">
        <f>INDEX(Data!E$2:E$6500,MATCH(A6204,Data!$A$2:$A$6500,0))</f>
        <v>Data Deficient</v>
      </c>
      <c r="I6204" s="90">
        <f>INDEX(Data!P$2:P$6500,MATCH(A6204,Data!$A$2:$A$6500,0))</f>
        <v>2020</v>
      </c>
      <c r="J6204" s="90">
        <f>INDEX(Data!Q$2:Q$6500,MATCH($A6204,Data!$A$2:$A$6500,0))</f>
        <v>2020</v>
      </c>
      <c r="K6204" s="90">
        <f>INDEX(Data!F$2:F$6500,MATCH($A6204,Data!$A$2:$A$6500,0))</f>
        <v>0</v>
      </c>
      <c r="L6204" s="90">
        <f>INDEX(Data!G$2:G$6500,MATCH($A6204,Data!$A$2:$A$6500,0))</f>
        <v>0</v>
      </c>
      <c r="M6204" s="90">
        <f>INDEX(Data!H$2:H$6500,MATCH($A6204,Data!$A$2:$A$6500,0))</f>
        <v>0</v>
      </c>
      <c r="N6204" s="90">
        <f>INDEX(Data!I$2:I$6500,MATCH($A6204,Data!$A$2:$A$6500,0))</f>
        <v>0</v>
      </c>
      <c r="O6204" s="83" t="str">
        <f>INDEX(Data!J$2:J$6500,MATCH($A6204,Data!$A$2:$A$6500,0))</f>
        <v>individuals</v>
      </c>
      <c r="P6204" t="str">
        <f>_xlfn.XLOOKUP(B6204,Table3[RefID],Table3[Citation])</f>
        <v>Towle (2020)</v>
      </c>
    </row>
    <row r="6205" spans="1:16" x14ac:dyDescent="0.35">
      <c r="A6205" s="68">
        <v>6203</v>
      </c>
      <c r="B6205" s="68">
        <v>394</v>
      </c>
      <c r="C6205" s="68">
        <v>4006</v>
      </c>
      <c r="D6205" s="68">
        <v>3890</v>
      </c>
      <c r="E6205" t="str">
        <f>INDEX(Table5[EEZ],MATCH(C6205,Table5[Colony_ID],0))</f>
        <v>Fijian Exclusive Economic Zone</v>
      </c>
      <c r="F6205" t="str">
        <f>INDEX(Table5[Corrected Island/Colony Name],MATCH('Full Data'!C6205,Table5[Colony_ID],0))</f>
        <v>Gau</v>
      </c>
      <c r="G6205" t="str">
        <f>INDEX(Table4[Common_Name],MATCH('Full Data'!D6205,Table4[SpcRecID],0))</f>
        <v>Collared Petrel</v>
      </c>
      <c r="H6205" s="83" t="str">
        <f>INDEX(Data!E$2:E$6500,MATCH(A6205,Data!$A$2:$A$6500,0))</f>
        <v>Confirmed</v>
      </c>
      <c r="I6205" s="90">
        <f>INDEX(Data!P$2:P$6500,MATCH(A6205,Data!$A$2:$A$6500,0))</f>
        <v>2014</v>
      </c>
      <c r="J6205" s="90">
        <f>INDEX(Data!Q$2:Q$6500,MATCH($A6205,Data!$A$2:$A$6500,0))</f>
        <v>2014</v>
      </c>
      <c r="K6205" s="90">
        <f>INDEX(Data!F$2:F$6500,MATCH($A6205,Data!$A$2:$A$6500,0))</f>
        <v>26</v>
      </c>
      <c r="L6205" s="90">
        <f>INDEX(Data!G$2:G$6500,MATCH($A6205,Data!$A$2:$A$6500,0))</f>
        <v>26</v>
      </c>
      <c r="M6205" s="90">
        <f>INDEX(Data!H$2:H$6500,MATCH($A6205,Data!$A$2:$A$6500,0))</f>
        <v>0</v>
      </c>
      <c r="N6205" s="90">
        <f>INDEX(Data!I$2:I$6500,MATCH($A6205,Data!$A$2:$A$6500,0))</f>
        <v>0</v>
      </c>
      <c r="O6205" s="83" t="str">
        <f>INDEX(Data!J$2:J$6500,MATCH($A6205,Data!$A$2:$A$6500,0))</f>
        <v>nests</v>
      </c>
      <c r="P6205" t="str">
        <f>_xlfn.XLOOKUP(B6205,Table3[RefID],Table3[Citation])</f>
        <v>BirdLife &amp; NFMV (2022)</v>
      </c>
    </row>
    <row r="6206" spans="1:16" x14ac:dyDescent="0.35">
      <c r="A6206" s="68">
        <v>6204</v>
      </c>
      <c r="B6206" s="68">
        <v>394</v>
      </c>
      <c r="C6206" s="68">
        <v>4006</v>
      </c>
      <c r="D6206" s="68">
        <v>3890</v>
      </c>
      <c r="E6206" t="str">
        <f>INDEX(Table5[EEZ],MATCH(C6206,Table5[Colony_ID],0))</f>
        <v>Fijian Exclusive Economic Zone</v>
      </c>
      <c r="F6206" t="str">
        <f>INDEX(Table5[Corrected Island/Colony Name],MATCH('Full Data'!C6206,Table5[Colony_ID],0))</f>
        <v>Gau</v>
      </c>
      <c r="G6206" t="str">
        <f>INDEX(Table4[Common_Name],MATCH('Full Data'!D6206,Table4[SpcRecID],0))</f>
        <v>Collared Petrel</v>
      </c>
      <c r="H6206" s="83" t="str">
        <f>INDEX(Data!E$2:E$6500,MATCH(A6206,Data!$A$2:$A$6500,0))</f>
        <v>Confirmed</v>
      </c>
      <c r="I6206" s="90">
        <f>INDEX(Data!P$2:P$6500,MATCH(A6206,Data!$A$2:$A$6500,0))</f>
        <v>2020</v>
      </c>
      <c r="J6206" s="90">
        <f>INDEX(Data!Q$2:Q$6500,MATCH($A6206,Data!$A$2:$A$6500,0))</f>
        <v>2020</v>
      </c>
      <c r="K6206" s="90">
        <f>INDEX(Data!F$2:F$6500,MATCH($A6206,Data!$A$2:$A$6500,0))</f>
        <v>8</v>
      </c>
      <c r="L6206" s="90">
        <f>INDEX(Data!G$2:G$6500,MATCH($A6206,Data!$A$2:$A$6500,0))</f>
        <v>8</v>
      </c>
      <c r="M6206" s="90">
        <f>INDEX(Data!H$2:H$6500,MATCH($A6206,Data!$A$2:$A$6500,0))</f>
        <v>0</v>
      </c>
      <c r="N6206" s="90">
        <f>INDEX(Data!I$2:I$6500,MATCH($A6206,Data!$A$2:$A$6500,0))</f>
        <v>0</v>
      </c>
      <c r="O6206" s="83" t="str">
        <f>INDEX(Data!J$2:J$6500,MATCH($A6206,Data!$A$2:$A$6500,0))</f>
        <v>nests</v>
      </c>
      <c r="P6206" t="str">
        <f>_xlfn.XLOOKUP(B6206,Table3[RefID],Table3[Citation])</f>
        <v>BirdLife &amp; NFMV (2022)</v>
      </c>
    </row>
    <row r="6207" spans="1:16" x14ac:dyDescent="0.35">
      <c r="A6207" s="68">
        <v>6205</v>
      </c>
      <c r="B6207" s="68">
        <v>395</v>
      </c>
      <c r="C6207" s="68">
        <v>4024</v>
      </c>
      <c r="D6207" s="68">
        <v>3658</v>
      </c>
      <c r="E6207" t="str">
        <f>INDEX(Table5[EEZ],MATCH(C6207,Table5[Colony_ID],0))</f>
        <v>Fijian Exclusive Economic Zone</v>
      </c>
      <c r="F6207" t="str">
        <f>INDEX(Table5[Corrected Island/Colony Name],MATCH('Full Data'!C6207,Table5[Colony_ID],0))</f>
        <v>Mabualau</v>
      </c>
      <c r="G6207" t="str">
        <f>INDEX(Table4[Common_Name],MATCH('Full Data'!D6207,Table4[SpcRecID],0))</f>
        <v>Red-footed Booby</v>
      </c>
      <c r="H6207" s="83" t="str">
        <f>INDEX(Data!E$2:E$6500,MATCH(A6207,Data!$A$2:$A$6500,0))</f>
        <v>Confirmed</v>
      </c>
      <c r="I6207" s="90">
        <f>INDEX(Data!P$2:P$6500,MATCH(A6207,Data!$A$2:$A$6500,0))</f>
        <v>2022</v>
      </c>
      <c r="J6207" s="90">
        <f>INDEX(Data!Q$2:Q$6500,MATCH($A6207,Data!$A$2:$A$6500,0))</f>
        <v>2022</v>
      </c>
      <c r="K6207" s="90">
        <f>INDEX(Data!F$2:F$6500,MATCH($A6207,Data!$A$2:$A$6500,0))</f>
        <v>65</v>
      </c>
      <c r="L6207" s="90">
        <f>INDEX(Data!G$2:G$6500,MATCH($A6207,Data!$A$2:$A$6500,0))</f>
        <v>65</v>
      </c>
      <c r="M6207" s="90">
        <f>INDEX(Data!H$2:H$6500,MATCH($A6207,Data!$A$2:$A$6500,0))</f>
        <v>0</v>
      </c>
      <c r="N6207" s="90">
        <f>INDEX(Data!I$2:I$6500,MATCH($A6207,Data!$A$2:$A$6500,0))</f>
        <v>0</v>
      </c>
      <c r="O6207" s="83" t="str">
        <f>INDEX(Data!J$2:J$6500,MATCH($A6207,Data!$A$2:$A$6500,0))</f>
        <v>nests</v>
      </c>
      <c r="P6207" t="str">
        <f>_xlfn.XLOOKUP(B6207,Table3[RefID],Table3[Citation])</f>
        <v>Bulimaitoga (2022)</v>
      </c>
    </row>
    <row r="6208" spans="1:16" x14ac:dyDescent="0.35">
      <c r="A6208" s="68">
        <v>6206</v>
      </c>
      <c r="B6208" s="68">
        <v>395</v>
      </c>
      <c r="C6208" s="68">
        <v>4024</v>
      </c>
      <c r="D6208" s="68">
        <v>3658</v>
      </c>
      <c r="E6208" t="str">
        <f>INDEX(Table5[EEZ],MATCH(C6208,Table5[Colony_ID],0))</f>
        <v>Fijian Exclusive Economic Zone</v>
      </c>
      <c r="F6208" t="str">
        <f>INDEX(Table5[Corrected Island/Colony Name],MATCH('Full Data'!C6208,Table5[Colony_ID],0))</f>
        <v>Mabualau</v>
      </c>
      <c r="G6208" t="str">
        <f>INDEX(Table4[Common_Name],MATCH('Full Data'!D6208,Table4[SpcRecID],0))</f>
        <v>Red-footed Booby</v>
      </c>
      <c r="H6208" s="83" t="str">
        <f>INDEX(Data!E$2:E$6500,MATCH(A6208,Data!$A$2:$A$6500,0))</f>
        <v>Non-breeding</v>
      </c>
      <c r="I6208" s="90">
        <f>INDEX(Data!P$2:P$6500,MATCH(A6208,Data!$A$2:$A$6500,0))</f>
        <v>2022</v>
      </c>
      <c r="J6208" s="90">
        <f>INDEX(Data!Q$2:Q$6500,MATCH($A6208,Data!$A$2:$A$6500,0))</f>
        <v>2022</v>
      </c>
      <c r="K6208" s="90">
        <f>INDEX(Data!F$2:F$6500,MATCH($A6208,Data!$A$2:$A$6500,0))</f>
        <v>291</v>
      </c>
      <c r="L6208" s="90">
        <f>INDEX(Data!G$2:G$6500,MATCH($A6208,Data!$A$2:$A$6500,0))</f>
        <v>291</v>
      </c>
      <c r="M6208" s="90">
        <f>INDEX(Data!H$2:H$6500,MATCH($A6208,Data!$A$2:$A$6500,0))</f>
        <v>0</v>
      </c>
      <c r="N6208" s="90">
        <f>INDEX(Data!I$2:I$6500,MATCH($A6208,Data!$A$2:$A$6500,0))</f>
        <v>0</v>
      </c>
      <c r="O6208" s="83" t="str">
        <f>INDEX(Data!J$2:J$6500,MATCH($A6208,Data!$A$2:$A$6500,0))</f>
        <v>individuals</v>
      </c>
      <c r="P6208" t="str">
        <f>_xlfn.XLOOKUP(B6208,Table3[RefID],Table3[Citation])</f>
        <v>Bulimaitoga (2022)</v>
      </c>
    </row>
    <row r="6209" spans="1:16" x14ac:dyDescent="0.35">
      <c r="A6209" s="68">
        <v>6207</v>
      </c>
      <c r="B6209" s="68">
        <v>395</v>
      </c>
      <c r="C6209" s="68">
        <v>4049</v>
      </c>
      <c r="D6209" s="68">
        <v>3268</v>
      </c>
      <c r="E6209" t="str">
        <f>INDEX(Table5[EEZ],MATCH(C6209,Table5[Colony_ID],0))</f>
        <v>Fijian Exclusive Economic Zone</v>
      </c>
      <c r="F6209" t="str">
        <f>INDEX(Table5[Corrected Island/Colony Name],MATCH('Full Data'!C6209,Table5[Colony_ID],0))</f>
        <v>Saqata Rocks</v>
      </c>
      <c r="G6209" t="str">
        <f>INDEX(Table4[Common_Name],MATCH('Full Data'!D6209,Table4[SpcRecID],0))</f>
        <v>Black-naped Tern</v>
      </c>
      <c r="H6209" s="83" t="str">
        <f>INDEX(Data!E$2:E$6500,MATCH(A6209,Data!$A$2:$A$6500,0))</f>
        <v>Non-breeding</v>
      </c>
      <c r="I6209" s="90">
        <f>INDEX(Data!P$2:P$6500,MATCH(A6209,Data!$A$2:$A$6500,0))</f>
        <v>2022</v>
      </c>
      <c r="J6209" s="90">
        <f>INDEX(Data!Q$2:Q$6500,MATCH($A6209,Data!$A$2:$A$6500,0))</f>
        <v>2022</v>
      </c>
      <c r="K6209" s="90">
        <f>INDEX(Data!F$2:F$6500,MATCH($A6209,Data!$A$2:$A$6500,0))</f>
        <v>40</v>
      </c>
      <c r="L6209" s="90">
        <f>INDEX(Data!G$2:G$6500,MATCH($A6209,Data!$A$2:$A$6500,0))</f>
        <v>40</v>
      </c>
      <c r="M6209" s="90">
        <f>INDEX(Data!H$2:H$6500,MATCH($A6209,Data!$A$2:$A$6500,0))</f>
        <v>0</v>
      </c>
      <c r="N6209" s="90">
        <f>INDEX(Data!I$2:I$6500,MATCH($A6209,Data!$A$2:$A$6500,0))</f>
        <v>0</v>
      </c>
      <c r="O6209" s="83" t="str">
        <f>INDEX(Data!J$2:J$6500,MATCH($A6209,Data!$A$2:$A$6500,0))</f>
        <v>individuals</v>
      </c>
      <c r="P6209" t="str">
        <f>_xlfn.XLOOKUP(B6209,Table3[RefID],Table3[Citation])</f>
        <v>Bulimaitoga (2022)</v>
      </c>
    </row>
    <row r="6210" spans="1:16" x14ac:dyDescent="0.35">
      <c r="A6210" s="68">
        <v>6208</v>
      </c>
      <c r="B6210" s="68">
        <v>395</v>
      </c>
      <c r="C6210" s="68">
        <v>4049</v>
      </c>
      <c r="D6210" s="68">
        <v>3295</v>
      </c>
      <c r="E6210" t="str">
        <f>INDEX(Table5[EEZ],MATCH(C6210,Table5[Colony_ID],0))</f>
        <v>Fijian Exclusive Economic Zone</v>
      </c>
      <c r="F6210" t="str">
        <f>INDEX(Table5[Corrected Island/Colony Name],MATCH('Full Data'!C6210,Table5[Colony_ID],0))</f>
        <v>Saqata Rocks</v>
      </c>
      <c r="G6210" t="str">
        <f>INDEX(Table4[Common_Name],MATCH('Full Data'!D6210,Table4[SpcRecID],0))</f>
        <v>Black Noddy</v>
      </c>
      <c r="H6210" s="83" t="str">
        <f>INDEX(Data!E$2:E$6500,MATCH(A6210,Data!$A$2:$A$6500,0))</f>
        <v>Non-breeding</v>
      </c>
      <c r="I6210" s="90">
        <f>INDEX(Data!P$2:P$6500,MATCH(A6210,Data!$A$2:$A$6500,0))</f>
        <v>2022</v>
      </c>
      <c r="J6210" s="90">
        <f>INDEX(Data!Q$2:Q$6500,MATCH($A6210,Data!$A$2:$A$6500,0))</f>
        <v>2022</v>
      </c>
      <c r="K6210" s="90">
        <f>INDEX(Data!F$2:F$6500,MATCH($A6210,Data!$A$2:$A$6500,0))</f>
        <v>300</v>
      </c>
      <c r="L6210" s="90">
        <f>INDEX(Data!G$2:G$6500,MATCH($A6210,Data!$A$2:$A$6500,0))</f>
        <v>500</v>
      </c>
      <c r="M6210" s="90">
        <f>INDEX(Data!H$2:H$6500,MATCH($A6210,Data!$A$2:$A$6500,0))</f>
        <v>0</v>
      </c>
      <c r="N6210" s="90">
        <f>INDEX(Data!I$2:I$6500,MATCH($A6210,Data!$A$2:$A$6500,0))</f>
        <v>0</v>
      </c>
      <c r="O6210" s="83" t="str">
        <f>INDEX(Data!J$2:J$6500,MATCH($A6210,Data!$A$2:$A$6500,0))</f>
        <v>individuals</v>
      </c>
      <c r="P6210" t="str">
        <f>_xlfn.XLOOKUP(B6210,Table3[RefID],Table3[Citation])</f>
        <v>Bulimaitoga (2022)</v>
      </c>
    </row>
    <row r="6211" spans="1:16" x14ac:dyDescent="0.35">
      <c r="A6211" s="68">
        <v>6209</v>
      </c>
      <c r="B6211" s="68">
        <v>395</v>
      </c>
      <c r="C6211" s="68">
        <v>4049</v>
      </c>
      <c r="D6211" s="68">
        <v>3659</v>
      </c>
      <c r="E6211" t="str">
        <f>INDEX(Table5[EEZ],MATCH(C6211,Table5[Colony_ID],0))</f>
        <v>Fijian Exclusive Economic Zone</v>
      </c>
      <c r="F6211" t="str">
        <f>INDEX(Table5[Corrected Island/Colony Name],MATCH('Full Data'!C6211,Table5[Colony_ID],0))</f>
        <v>Saqata Rocks</v>
      </c>
      <c r="G6211" t="str">
        <f>INDEX(Table4[Common_Name],MATCH('Full Data'!D6211,Table4[SpcRecID],0))</f>
        <v>Brown Booby</v>
      </c>
      <c r="H6211" s="83" t="str">
        <f>INDEX(Data!E$2:E$6500,MATCH(A6211,Data!$A$2:$A$6500,0))</f>
        <v>Non-breeding</v>
      </c>
      <c r="I6211" s="90">
        <f>INDEX(Data!P$2:P$6500,MATCH(A6211,Data!$A$2:$A$6500,0))</f>
        <v>2022</v>
      </c>
      <c r="J6211" s="90">
        <f>INDEX(Data!Q$2:Q$6500,MATCH($A6211,Data!$A$2:$A$6500,0))</f>
        <v>2022</v>
      </c>
      <c r="K6211" s="90">
        <f>INDEX(Data!F$2:F$6500,MATCH($A6211,Data!$A$2:$A$6500,0))</f>
        <v>30</v>
      </c>
      <c r="L6211" s="90">
        <f>INDEX(Data!G$2:G$6500,MATCH($A6211,Data!$A$2:$A$6500,0))</f>
        <v>30</v>
      </c>
      <c r="M6211" s="90">
        <f>INDEX(Data!H$2:H$6500,MATCH($A6211,Data!$A$2:$A$6500,0))</f>
        <v>0</v>
      </c>
      <c r="N6211" s="90">
        <f>INDEX(Data!I$2:I$6500,MATCH($A6211,Data!$A$2:$A$6500,0))</f>
        <v>0</v>
      </c>
      <c r="O6211" s="83" t="str">
        <f>INDEX(Data!J$2:J$6500,MATCH($A6211,Data!$A$2:$A$6500,0))</f>
        <v>individuals</v>
      </c>
      <c r="P6211" t="str">
        <f>_xlfn.XLOOKUP(B6211,Table3[RefID],Table3[Citation])</f>
        <v>Bulimaitoga (2022)</v>
      </c>
    </row>
    <row r="6212" spans="1:16" x14ac:dyDescent="0.35">
      <c r="A6212">
        <v>6210</v>
      </c>
      <c r="B6212" s="49">
        <v>396</v>
      </c>
      <c r="C6212" s="49">
        <v>20007</v>
      </c>
      <c r="D6212" s="49">
        <v>3893</v>
      </c>
      <c r="E6212" t="str">
        <f>INDEX(Table5[EEZ],MATCH(C6212,Table5[Colony_ID],0))</f>
        <v>Phoenix Group Exclusive Economic Zone</v>
      </c>
      <c r="F6212" t="str">
        <f>INDEX(Table5[Corrected Island/Colony Name],MATCH('Full Data'!C6212,Table5[Colony_ID],0))</f>
        <v>Phoenix Island</v>
      </c>
      <c r="G6212" t="str">
        <f>INDEX(Table4[Common_Name],MATCH('Full Data'!D6212,Table4[SpcRecID],0))</f>
        <v>Phoenix Petrel</v>
      </c>
      <c r="H6212" s="83" t="str">
        <f>INDEX(Data!E$2:E$6500,MATCH(A6212,Data!$A$2:$A$6500,0))</f>
        <v>Confirmed</v>
      </c>
      <c r="I6212" s="90">
        <f>INDEX(Data!P$2:P$6500,MATCH(A6212,Data!$A$2:$A$6500,0))</f>
        <v>2006</v>
      </c>
      <c r="J6212" s="90">
        <f>INDEX(Data!Q$2:Q$6500,MATCH($A6212,Data!$A$2:$A$6500,0))</f>
        <v>2011</v>
      </c>
      <c r="K6212" s="90">
        <f>INDEX(Data!F$2:F$6500,MATCH($A6212,Data!$A$2:$A$6500,0))</f>
        <v>20</v>
      </c>
      <c r="L6212" s="90">
        <f>INDEX(Data!G$2:G$6500,MATCH($A6212,Data!$A$2:$A$6500,0))</f>
        <v>30</v>
      </c>
      <c r="M6212" s="90">
        <f>INDEX(Data!H$2:H$6500,MATCH($A6212,Data!$A$2:$A$6500,0))</f>
        <v>0</v>
      </c>
      <c r="N6212" s="90">
        <f>INDEX(Data!I$2:I$6500,MATCH($A6212,Data!$A$2:$A$6500,0))</f>
        <v>0</v>
      </c>
      <c r="O6212" s="83" t="str">
        <f>INDEX(Data!J$2:J$6500,MATCH($A6212,Data!$A$2:$A$6500,0))</f>
        <v>Breeding pairs</v>
      </c>
      <c r="P6212" t="str">
        <f>_xlfn.XLOOKUP(B6212,Table3[RefID],Table3[Citation])</f>
        <v>Pierce &amp; Kerr (2013)</v>
      </c>
    </row>
    <row r="6213" spans="1:16" x14ac:dyDescent="0.35">
      <c r="A6213">
        <v>6211</v>
      </c>
      <c r="B6213" s="49">
        <v>396</v>
      </c>
      <c r="C6213" s="49">
        <v>20002</v>
      </c>
      <c r="D6213" s="49">
        <v>3893</v>
      </c>
      <c r="E6213" t="str">
        <f>INDEX(Table5[EEZ],MATCH(C6213,Table5[Colony_ID],0))</f>
        <v>Phoenix Group Exclusive Economic Zone</v>
      </c>
      <c r="F6213" t="str">
        <f>INDEX(Table5[Corrected Island/Colony Name],MATCH('Full Data'!C6213,Table5[Colony_ID],0))</f>
        <v>Kanton</v>
      </c>
      <c r="G6213" t="str">
        <f>INDEX(Table4[Common_Name],MATCH('Full Data'!D6213,Table4[SpcRecID],0))</f>
        <v>Phoenix Petrel</v>
      </c>
      <c r="H6213" s="83" t="str">
        <f>INDEX(Data!E$2:E$6500,MATCH(A6213,Data!$A$2:$A$6500,0))</f>
        <v>Confirmed</v>
      </c>
      <c r="I6213" s="90">
        <f>INDEX(Data!P$2:P$6500,MATCH(A6213,Data!$A$2:$A$6500,0))</f>
        <v>2006</v>
      </c>
      <c r="J6213" s="90">
        <f>INDEX(Data!Q$2:Q$6500,MATCH($A6213,Data!$A$2:$A$6500,0))</f>
        <v>2011</v>
      </c>
      <c r="K6213" s="90">
        <f>INDEX(Data!F$2:F$6500,MATCH($A6213,Data!$A$2:$A$6500,0))</f>
        <v>2</v>
      </c>
      <c r="L6213" s="90">
        <f>INDEX(Data!G$2:G$6500,MATCH($A6213,Data!$A$2:$A$6500,0))</f>
        <v>4</v>
      </c>
      <c r="M6213" s="90">
        <f>INDEX(Data!H$2:H$6500,MATCH($A6213,Data!$A$2:$A$6500,0))</f>
        <v>0</v>
      </c>
      <c r="N6213" s="90">
        <f>INDEX(Data!I$2:I$6500,MATCH($A6213,Data!$A$2:$A$6500,0))</f>
        <v>0</v>
      </c>
      <c r="O6213" s="83" t="str">
        <f>INDEX(Data!J$2:J$6500,MATCH($A6213,Data!$A$2:$A$6500,0))</f>
        <v>Breeding pairs</v>
      </c>
      <c r="P6213" t="str">
        <f>_xlfn.XLOOKUP(B6213,Table3[RefID],Table3[Citation])</f>
        <v>Pierce &amp; Kerr (2013)</v>
      </c>
    </row>
    <row r="6214" spans="1:16" x14ac:dyDescent="0.35">
      <c r="A6214">
        <v>6212</v>
      </c>
      <c r="B6214" s="49">
        <v>396</v>
      </c>
      <c r="C6214" s="49">
        <v>10012</v>
      </c>
      <c r="D6214" s="49">
        <v>3893</v>
      </c>
      <c r="E6214" t="str">
        <f>INDEX(Table5[EEZ],MATCH(C6214,Table5[Colony_ID],0))</f>
        <v>Line Group Exclusive Economic Zone</v>
      </c>
      <c r="F6214" t="str">
        <f>INDEX(Table5[Corrected Island/Colony Name],MATCH('Full Data'!C6214,Table5[Colony_ID],0))</f>
        <v>Kiritimati</v>
      </c>
      <c r="G6214" t="str">
        <f>INDEX(Table4[Common_Name],MATCH('Full Data'!D6214,Table4[SpcRecID],0))</f>
        <v>Phoenix Petrel</v>
      </c>
      <c r="H6214" s="83" t="str">
        <f>INDEX(Data!E$2:E$6500,MATCH(A6214,Data!$A$2:$A$6500,0))</f>
        <v>Confirmed</v>
      </c>
      <c r="I6214" s="90">
        <f>INDEX(Data!P$2:P$6500,MATCH(A6214,Data!$A$2:$A$6500,0))</f>
        <v>2006</v>
      </c>
      <c r="J6214" s="90">
        <f>INDEX(Data!Q$2:Q$6500,MATCH($A6214,Data!$A$2:$A$6500,0))</f>
        <v>2011</v>
      </c>
      <c r="K6214" s="90">
        <f>INDEX(Data!F$2:F$6500,MATCH($A6214,Data!$A$2:$A$6500,0))</f>
        <v>10000</v>
      </c>
      <c r="L6214" s="90">
        <f>INDEX(Data!G$2:G$6500,MATCH($A6214,Data!$A$2:$A$6500,0))</f>
        <v>10000</v>
      </c>
      <c r="M6214" s="90">
        <f>INDEX(Data!H$2:H$6500,MATCH($A6214,Data!$A$2:$A$6500,0))</f>
        <v>0</v>
      </c>
      <c r="N6214" s="90">
        <f>INDEX(Data!I$2:I$6500,MATCH($A6214,Data!$A$2:$A$6500,0))</f>
        <v>0</v>
      </c>
      <c r="O6214" s="83" t="str">
        <f>INDEX(Data!J$2:J$6500,MATCH($A6214,Data!$A$2:$A$6500,0))</f>
        <v>Breeding pairs</v>
      </c>
      <c r="P6214" t="str">
        <f>_xlfn.XLOOKUP(B6214,Table3[RefID],Table3[Citation])</f>
        <v>Pierce &amp; Kerr (2013)</v>
      </c>
    </row>
    <row r="6215" spans="1:16" x14ac:dyDescent="0.35">
      <c r="A6215">
        <v>6213</v>
      </c>
      <c r="B6215" s="49">
        <v>396</v>
      </c>
      <c r="C6215" s="49">
        <v>20007</v>
      </c>
      <c r="D6215" s="49">
        <v>3975</v>
      </c>
      <c r="E6215" t="str">
        <f>INDEX(Table5[EEZ],MATCH(C6215,Table5[Colony_ID],0))</f>
        <v>Phoenix Group Exclusive Economic Zone</v>
      </c>
      <c r="F6215" t="str">
        <f>INDEX(Table5[Corrected Island/Colony Name],MATCH('Full Data'!C6215,Table5[Colony_ID],0))</f>
        <v>Phoenix Island</v>
      </c>
      <c r="G6215" t="str">
        <f>INDEX(Table4[Common_Name],MATCH('Full Data'!D6215,Table4[SpcRecID],0))</f>
        <v>Polynesian Storm-petrel</v>
      </c>
      <c r="H6215" s="83" t="str">
        <f>INDEX(Data!E$2:E$6500,MATCH(A6215,Data!$A$2:$A$6500,0))</f>
        <v>Confirmed</v>
      </c>
      <c r="I6215" s="90">
        <f>INDEX(Data!P$2:P$6500,MATCH(A6215,Data!$A$2:$A$6500,0))</f>
        <v>2006</v>
      </c>
      <c r="J6215" s="90">
        <f>INDEX(Data!Q$2:Q$6500,MATCH($A6215,Data!$A$2:$A$6500,0))</f>
        <v>2011</v>
      </c>
      <c r="K6215" s="90">
        <f>INDEX(Data!F$2:F$6500,MATCH($A6215,Data!$A$2:$A$6500,0))</f>
        <v>20</v>
      </c>
      <c r="L6215" s="90">
        <f>INDEX(Data!G$2:G$6500,MATCH($A6215,Data!$A$2:$A$6500,0))</f>
        <v>100</v>
      </c>
      <c r="M6215" s="90">
        <f>INDEX(Data!H$2:H$6500,MATCH($A6215,Data!$A$2:$A$6500,0))</f>
        <v>0</v>
      </c>
      <c r="N6215" s="90">
        <f>INDEX(Data!I$2:I$6500,MATCH($A6215,Data!$A$2:$A$6500,0))</f>
        <v>0</v>
      </c>
      <c r="O6215" s="83" t="str">
        <f>INDEX(Data!J$2:J$6500,MATCH($A6215,Data!$A$2:$A$6500,0))</f>
        <v>pairs</v>
      </c>
      <c r="P6215" t="str">
        <f>_xlfn.XLOOKUP(B6215,Table3[RefID],Table3[Citation])</f>
        <v>Pierce &amp; Kerr (2013)</v>
      </c>
    </row>
    <row r="6216" spans="1:16" x14ac:dyDescent="0.35">
      <c r="A6216">
        <v>6214</v>
      </c>
      <c r="B6216" s="49">
        <v>396</v>
      </c>
      <c r="C6216" s="49">
        <v>10012</v>
      </c>
      <c r="D6216" s="49">
        <v>3975</v>
      </c>
      <c r="E6216" t="str">
        <f>INDEX(Table5[EEZ],MATCH(C6216,Table5[Colony_ID],0))</f>
        <v>Line Group Exclusive Economic Zone</v>
      </c>
      <c r="F6216" t="str">
        <f>INDEX(Table5[Corrected Island/Colony Name],MATCH('Full Data'!C6216,Table5[Colony_ID],0))</f>
        <v>Kiritimati</v>
      </c>
      <c r="G6216" t="str">
        <f>INDEX(Table4[Common_Name],MATCH('Full Data'!D6216,Table4[SpcRecID],0))</f>
        <v>Polynesian Storm-petrel</v>
      </c>
      <c r="H6216" s="83" t="str">
        <f>INDEX(Data!E$2:E$6500,MATCH(A6216,Data!$A$2:$A$6500,0))</f>
        <v>Confirmed</v>
      </c>
      <c r="I6216" s="90">
        <f>INDEX(Data!P$2:P$6500,MATCH(A6216,Data!$A$2:$A$6500,0))</f>
        <v>2006</v>
      </c>
      <c r="J6216" s="90">
        <f>INDEX(Data!Q$2:Q$6500,MATCH($A6216,Data!$A$2:$A$6500,0))</f>
        <v>2011</v>
      </c>
      <c r="K6216" s="90">
        <f>INDEX(Data!F$2:F$6500,MATCH($A6216,Data!$A$2:$A$6500,0))</f>
        <v>300</v>
      </c>
      <c r="L6216" s="90">
        <f>INDEX(Data!G$2:G$6500,MATCH($A6216,Data!$A$2:$A$6500,0))</f>
        <v>300</v>
      </c>
      <c r="M6216" s="90">
        <f>INDEX(Data!H$2:H$6500,MATCH($A6216,Data!$A$2:$A$6500,0))</f>
        <v>0</v>
      </c>
      <c r="N6216" s="90">
        <f>INDEX(Data!I$2:I$6500,MATCH($A6216,Data!$A$2:$A$6500,0))</f>
        <v>0</v>
      </c>
      <c r="O6216" s="83" t="str">
        <f>INDEX(Data!J$2:J$6500,MATCH($A6216,Data!$A$2:$A$6500,0))</f>
        <v>pairs</v>
      </c>
      <c r="P6216" t="str">
        <f>_xlfn.XLOOKUP(B6216,Table3[RefID],Table3[Citation])</f>
        <v>Pierce &amp; Kerr (2013)</v>
      </c>
    </row>
    <row r="6217" spans="1:16" x14ac:dyDescent="0.35">
      <c r="A6217">
        <v>6215</v>
      </c>
      <c r="B6217" s="49">
        <v>398</v>
      </c>
      <c r="C6217" s="49">
        <v>5021</v>
      </c>
      <c r="D6217" s="49">
        <v>3893</v>
      </c>
      <c r="E6217" t="str">
        <f>INDEX(Table5[EEZ],MATCH(C6217,Table5[Colony_ID],0))</f>
        <v>French Polynesian Exclusive Economic Zone</v>
      </c>
      <c r="F6217" t="str">
        <f>INDEX(Table5[Corrected Island/Colony Name],MATCH('Full Data'!C6217,Table5[Colony_ID],0))</f>
        <v>Hatuta'a</v>
      </c>
      <c r="G6217" t="str">
        <f>INDEX(Table4[Common_Name],MATCH('Full Data'!D6217,Table4[SpcRecID],0))</f>
        <v>Phoenix Petrel</v>
      </c>
      <c r="H6217" s="83" t="str">
        <f>INDEX(Data!E$2:E$6500,MATCH(A6217,Data!$A$2:$A$6500,0))</f>
        <v>Confirmed</v>
      </c>
      <c r="I6217" s="90">
        <f>INDEX(Data!P$2:P$6500,MATCH(A6217,Data!$A$2:$A$6500,0))</f>
        <v>2007</v>
      </c>
      <c r="J6217" s="90">
        <f>INDEX(Data!Q$2:Q$6500,MATCH($A6217,Data!$A$2:$A$6500,0))</f>
        <v>2007</v>
      </c>
      <c r="K6217" s="90">
        <f>INDEX(Data!F$2:F$6500,MATCH($A6217,Data!$A$2:$A$6500,0))</f>
        <v>250</v>
      </c>
      <c r="L6217" s="90">
        <f>INDEX(Data!G$2:G$6500,MATCH($A6217,Data!$A$2:$A$6500,0))</f>
        <v>250</v>
      </c>
      <c r="M6217" s="90">
        <f>INDEX(Data!H$2:H$6500,MATCH($A6217,Data!$A$2:$A$6500,0))</f>
        <v>0</v>
      </c>
      <c r="N6217" s="90">
        <f>INDEX(Data!I$2:I$6500,MATCH($A6217,Data!$A$2:$A$6500,0))</f>
        <v>0</v>
      </c>
      <c r="O6217" s="83" t="str">
        <f>INDEX(Data!J$2:J$6500,MATCH($A6217,Data!$A$2:$A$6500,0))</f>
        <v>pairs</v>
      </c>
      <c r="P6217" t="str">
        <f>_xlfn.XLOOKUP(B6217,Table3[RefID],Table3[Citation])</f>
        <v>Thibault et al (2013)</v>
      </c>
    </row>
    <row r="6218" spans="1:16" x14ac:dyDescent="0.35">
      <c r="A6218">
        <v>6216</v>
      </c>
      <c r="B6218" s="49">
        <v>398</v>
      </c>
      <c r="C6218" s="49">
        <v>5015</v>
      </c>
      <c r="D6218" s="49">
        <v>3893</v>
      </c>
      <c r="E6218" t="str">
        <f>INDEX(Table5[EEZ],MATCH(C6218,Table5[Colony_ID],0))</f>
        <v>French Polynesian Exclusive Economic Zone</v>
      </c>
      <c r="F6218" t="str">
        <f>INDEX(Table5[Corrected Island/Colony Name],MATCH('Full Data'!C6218,Table5[Colony_ID],0))</f>
        <v>Fatu Huku</v>
      </c>
      <c r="G6218" t="str">
        <f>INDEX(Table4[Common_Name],MATCH('Full Data'!D6218,Table4[SpcRecID],0))</f>
        <v>Phoenix Petrel</v>
      </c>
      <c r="H6218" s="83" t="str">
        <f>INDEX(Data!E$2:E$6500,MATCH(A6218,Data!$A$2:$A$6500,0))</f>
        <v>Confirmed</v>
      </c>
      <c r="I6218" s="90">
        <f>INDEX(Data!P$2:P$6500,MATCH(A6218,Data!$A$2:$A$6500,0))</f>
        <v>2011</v>
      </c>
      <c r="J6218" s="90">
        <f>INDEX(Data!Q$2:Q$6500,MATCH($A6218,Data!$A$2:$A$6500,0))</f>
        <v>2011</v>
      </c>
      <c r="K6218" s="90">
        <f>INDEX(Data!F$2:F$6500,MATCH($A6218,Data!$A$2:$A$6500,0))</f>
        <v>1</v>
      </c>
      <c r="L6218" s="90">
        <f>INDEX(Data!G$2:G$6500,MATCH($A6218,Data!$A$2:$A$6500,0))</f>
        <v>2</v>
      </c>
      <c r="M6218" s="90">
        <f>INDEX(Data!H$2:H$6500,MATCH($A6218,Data!$A$2:$A$6500,0))</f>
        <v>0</v>
      </c>
      <c r="N6218" s="90">
        <f>INDEX(Data!I$2:I$6500,MATCH($A6218,Data!$A$2:$A$6500,0))</f>
        <v>0</v>
      </c>
      <c r="O6218" s="83" t="str">
        <f>INDEX(Data!J$2:J$6500,MATCH($A6218,Data!$A$2:$A$6500,0))</f>
        <v>pairs</v>
      </c>
      <c r="P6218" t="str">
        <f>_xlfn.XLOOKUP(B6218,Table3[RefID],Table3[Citation])</f>
        <v>Thibault et al (2013)</v>
      </c>
    </row>
    <row r="6219" spans="1:16" x14ac:dyDescent="0.35">
      <c r="A6219">
        <v>6217</v>
      </c>
      <c r="B6219" s="49">
        <v>398</v>
      </c>
      <c r="C6219" s="49">
        <v>5099</v>
      </c>
      <c r="D6219" s="49">
        <v>3893</v>
      </c>
      <c r="E6219" t="str">
        <f>INDEX(Table5[EEZ],MATCH(C6219,Table5[Colony_ID],0))</f>
        <v>French Polynesian Exclusive Economic Zone</v>
      </c>
      <c r="F6219" t="str">
        <f>INDEX(Table5[Corrected Island/Colony Name],MATCH('Full Data'!C6219,Table5[Colony_ID],0))</f>
        <v>Motu Iti</v>
      </c>
      <c r="G6219" t="str">
        <f>INDEX(Table4[Common_Name],MATCH('Full Data'!D6219,Table4[SpcRecID],0))</f>
        <v>Phoenix Petrel</v>
      </c>
      <c r="H6219" s="83" t="str">
        <f>INDEX(Data!E$2:E$6500,MATCH(A6219,Data!$A$2:$A$6500,0))</f>
        <v>Confirmed</v>
      </c>
      <c r="I6219" s="90">
        <f>INDEX(Data!P$2:P$6500,MATCH(A6219,Data!$A$2:$A$6500,0))</f>
        <v>2010</v>
      </c>
      <c r="J6219" s="90">
        <f>INDEX(Data!Q$2:Q$6500,MATCH($A6219,Data!$A$2:$A$6500,0))</f>
        <v>2010</v>
      </c>
      <c r="K6219" s="90">
        <f>INDEX(Data!F$2:F$6500,MATCH($A6219,Data!$A$2:$A$6500,0))</f>
        <v>1</v>
      </c>
      <c r="L6219" s="90">
        <f>INDEX(Data!G$2:G$6500,MATCH($A6219,Data!$A$2:$A$6500,0))</f>
        <v>2</v>
      </c>
      <c r="M6219" s="90">
        <f>INDEX(Data!H$2:H$6500,MATCH($A6219,Data!$A$2:$A$6500,0))</f>
        <v>0</v>
      </c>
      <c r="N6219" s="90">
        <f>INDEX(Data!I$2:I$6500,MATCH($A6219,Data!$A$2:$A$6500,0))</f>
        <v>0</v>
      </c>
      <c r="O6219" s="83" t="str">
        <f>INDEX(Data!J$2:J$6500,MATCH($A6219,Data!$A$2:$A$6500,0))</f>
        <v>pairs</v>
      </c>
      <c r="P6219" t="str">
        <f>_xlfn.XLOOKUP(B6219,Table3[RefID],Table3[Citation])</f>
        <v>Thibault et al (2013)</v>
      </c>
    </row>
    <row r="6220" spans="1:16" x14ac:dyDescent="0.35">
      <c r="A6220">
        <v>6218</v>
      </c>
      <c r="B6220" s="49">
        <v>398</v>
      </c>
      <c r="C6220" s="49">
        <v>5215</v>
      </c>
      <c r="D6220" s="49">
        <v>3975</v>
      </c>
      <c r="E6220" t="str">
        <f>INDEX(Table5[EEZ],MATCH(C6220,Table5[Colony_ID],0))</f>
        <v>French Polynesian Exclusive Economic Zone</v>
      </c>
      <c r="F6220" t="str">
        <f>INDEX(Table5[Corrected Island/Colony Name],MATCH('Full Data'!C6220,Table5[Colony_ID],0))</f>
        <v>Ua Pou</v>
      </c>
      <c r="G6220" t="str">
        <f>INDEX(Table4[Common_Name],MATCH('Full Data'!D6220,Table4[SpcRecID],0))</f>
        <v>Polynesian Storm-petrel</v>
      </c>
      <c r="H6220" s="83" t="str">
        <f>INDEX(Data!E$2:E$6500,MATCH(A6220,Data!$A$2:$A$6500,0))</f>
        <v>Confirmed</v>
      </c>
      <c r="I6220" s="90">
        <f>INDEX(Data!P$2:P$6500,MATCH(A6220,Data!$A$2:$A$6500,0))</f>
        <v>1989</v>
      </c>
      <c r="J6220" s="90">
        <f>INDEX(Data!Q$2:Q$6500,MATCH($A6220,Data!$A$2:$A$6500,0))</f>
        <v>1989</v>
      </c>
      <c r="K6220" s="90">
        <f>INDEX(Data!F$2:F$6500,MATCH($A6220,Data!$A$2:$A$6500,0))</f>
        <v>1</v>
      </c>
      <c r="L6220" s="90">
        <f>INDEX(Data!G$2:G$6500,MATCH($A6220,Data!$A$2:$A$6500,0))</f>
        <v>1</v>
      </c>
      <c r="M6220" s="90">
        <f>INDEX(Data!H$2:H$6500,MATCH($A6220,Data!$A$2:$A$6500,0))</f>
        <v>0</v>
      </c>
      <c r="N6220" s="90">
        <f>INDEX(Data!I$2:I$6500,MATCH($A6220,Data!$A$2:$A$6500,0))</f>
        <v>0</v>
      </c>
      <c r="O6220" s="83" t="str">
        <f>INDEX(Data!J$2:J$6500,MATCH($A6220,Data!$A$2:$A$6500,0))</f>
        <v>pairs</v>
      </c>
      <c r="P6220" t="str">
        <f>_xlfn.XLOOKUP(B6220,Table3[RefID],Table3[Citation])</f>
        <v>Thibault et al (2013)</v>
      </c>
    </row>
    <row r="6221" spans="1:16" x14ac:dyDescent="0.35">
      <c r="A6221">
        <v>6219</v>
      </c>
      <c r="B6221" s="49">
        <v>399</v>
      </c>
      <c r="C6221" s="49">
        <v>5128</v>
      </c>
      <c r="D6221" s="49">
        <v>3975</v>
      </c>
      <c r="E6221" t="str">
        <f>INDEX(Table5[EEZ],MATCH(C6221,Table5[Colony_ID],0))</f>
        <v>French Polynesian Exclusive Economic Zone</v>
      </c>
      <c r="F6221" t="str">
        <f>INDEX(Table5[Corrected Island/Colony Name],MATCH('Full Data'!C6221,Table5[Colony_ID],0))</f>
        <v>Rapa</v>
      </c>
      <c r="G6221" t="str">
        <f>INDEX(Table4[Common_Name],MATCH('Full Data'!D6221,Table4[SpcRecID],0))</f>
        <v>Polynesian Storm-petrel</v>
      </c>
      <c r="H6221" s="83" t="str">
        <f>INDEX(Data!E$2:E$6500,MATCH(A6221,Data!$A$2:$A$6500,0))</f>
        <v>Confirmed</v>
      </c>
      <c r="I6221" s="90">
        <f>INDEX(Data!P$2:P$6500,MATCH(A6221,Data!$A$2:$A$6500,0))</f>
        <v>2019</v>
      </c>
      <c r="J6221" s="90">
        <f>INDEX(Data!Q$2:Q$6500,MATCH($A6221,Data!$A$2:$A$6500,0))</f>
        <v>2020</v>
      </c>
      <c r="K6221" s="90">
        <f>INDEX(Data!F$2:F$6500,MATCH($A6221,Data!$A$2:$A$6500,0))</f>
        <v>100</v>
      </c>
      <c r="L6221" s="90">
        <f>INDEX(Data!G$2:G$6500,MATCH($A6221,Data!$A$2:$A$6500,0))</f>
        <v>300</v>
      </c>
      <c r="M6221" s="90">
        <f>INDEX(Data!H$2:H$6500,MATCH($A6221,Data!$A$2:$A$6500,0))</f>
        <v>0</v>
      </c>
      <c r="N6221" s="90">
        <f>INDEX(Data!I$2:I$6500,MATCH($A6221,Data!$A$2:$A$6500,0))</f>
        <v>0</v>
      </c>
      <c r="O6221" s="83" t="str">
        <f>INDEX(Data!J$2:J$6500,MATCH($A6221,Data!$A$2:$A$6500,0))</f>
        <v>pairs</v>
      </c>
      <c r="P6221" t="str">
        <f>_xlfn.XLOOKUP(B6221,Table3[RefID],Table3[Citation])</f>
        <v>Thibault &amp; Withers (2019)</v>
      </c>
    </row>
    <row r="6222" spans="1:16" x14ac:dyDescent="0.35">
      <c r="A6222">
        <v>6220</v>
      </c>
      <c r="B6222" s="49">
        <v>206</v>
      </c>
      <c r="C6222" s="49">
        <v>5068</v>
      </c>
      <c r="D6222" s="49">
        <v>3975</v>
      </c>
      <c r="E6222" t="str">
        <f>INDEX(Table5[EEZ],MATCH(C6222,Table5[Colony_ID],0))</f>
        <v>French Polynesian Exclusive Economic Zone</v>
      </c>
      <c r="F6222" t="str">
        <f>INDEX(Table5[Corrected Island/Colony Name],MATCH('Full Data'!C6222,Table5[Colony_ID],0))</f>
        <v>Manui</v>
      </c>
      <c r="G6222" t="str">
        <f>INDEX(Table4[Common_Name],MATCH('Full Data'!D6222,Table4[SpcRecID],0))</f>
        <v>Polynesian Storm-petrel</v>
      </c>
      <c r="H6222" s="83" t="str">
        <f>INDEX(Data!E$2:E$6500,MATCH(A6222,Data!$A$2:$A$6500,0))</f>
        <v>Confirmed</v>
      </c>
      <c r="I6222" s="90">
        <f>INDEX(Data!P$2:P$6500,MATCH(A6222,Data!$A$2:$A$6500,0))</f>
        <v>1996</v>
      </c>
      <c r="J6222" s="90">
        <f>INDEX(Data!Q$2:Q$6500,MATCH($A6222,Data!$A$2:$A$6500,0))</f>
        <v>1996</v>
      </c>
      <c r="K6222" s="90">
        <f>INDEX(Data!F$2:F$6500,MATCH($A6222,Data!$A$2:$A$6500,0))</f>
        <v>100</v>
      </c>
      <c r="L6222" s="90">
        <f>INDEX(Data!G$2:G$6500,MATCH($A6222,Data!$A$2:$A$6500,0))</f>
        <v>300</v>
      </c>
      <c r="M6222" s="90">
        <f>INDEX(Data!H$2:H$6500,MATCH($A6222,Data!$A$2:$A$6500,0))</f>
        <v>0</v>
      </c>
      <c r="N6222" s="90">
        <f>INDEX(Data!I$2:I$6500,MATCH($A6222,Data!$A$2:$A$6500,0))</f>
        <v>0</v>
      </c>
      <c r="O6222" s="83" t="str">
        <f>INDEX(Data!J$2:J$6500,MATCH($A6222,Data!$A$2:$A$6500,0))</f>
        <v>pairs</v>
      </c>
      <c r="P6222" t="str">
        <f>_xlfn.XLOOKUP(B6222,Table3[RefID],Table3[Citation])</f>
        <v>Thibault &amp; Bretagnolle (1999)</v>
      </c>
    </row>
    <row r="6223" spans="1:16" x14ac:dyDescent="0.35">
      <c r="A6223">
        <v>6221</v>
      </c>
      <c r="B6223" s="49">
        <v>397</v>
      </c>
      <c r="C6223" s="49">
        <v>5068</v>
      </c>
      <c r="D6223" s="49">
        <v>3975</v>
      </c>
      <c r="E6223" t="str">
        <f>INDEX(Table5[EEZ],MATCH(C6223,Table5[Colony_ID],0))</f>
        <v>French Polynesian Exclusive Economic Zone</v>
      </c>
      <c r="F6223" t="str">
        <f>INDEX(Table5[Corrected Island/Colony Name],MATCH('Full Data'!C6223,Table5[Colony_ID],0))</f>
        <v>Manui</v>
      </c>
      <c r="G6223" t="str">
        <f>INDEX(Table4[Common_Name],MATCH('Full Data'!D6223,Table4[SpcRecID],0))</f>
        <v>Polynesian Storm-petrel</v>
      </c>
      <c r="H6223" s="83" t="str">
        <f>INDEX(Data!E$2:E$6500,MATCH(A6223,Data!$A$2:$A$6500,0))</f>
        <v>Confirmed</v>
      </c>
      <c r="I6223" s="90">
        <f>INDEX(Data!P$2:P$6500,MATCH(A6223,Data!$A$2:$A$6500,0))</f>
        <v>2018</v>
      </c>
      <c r="J6223" s="90">
        <f>INDEX(Data!Q$2:Q$6500,MATCH($A6223,Data!$A$2:$A$6500,0))</f>
        <v>2018</v>
      </c>
      <c r="K6223" s="90">
        <f>INDEX(Data!F$2:F$6500,MATCH($A6223,Data!$A$2:$A$6500,0))</f>
        <v>400</v>
      </c>
      <c r="L6223" s="90">
        <f>INDEX(Data!G$2:G$6500,MATCH($A6223,Data!$A$2:$A$6500,0))</f>
        <v>400</v>
      </c>
      <c r="M6223" s="90">
        <f>INDEX(Data!H$2:H$6500,MATCH($A6223,Data!$A$2:$A$6500,0))</f>
        <v>0</v>
      </c>
      <c r="N6223" s="90">
        <f>INDEX(Data!I$2:I$6500,MATCH($A6223,Data!$A$2:$A$6500,0))</f>
        <v>0</v>
      </c>
      <c r="O6223" s="83" t="str">
        <f>INDEX(Data!J$2:J$6500,MATCH($A6223,Data!$A$2:$A$6500,0))</f>
        <v>pairs</v>
      </c>
      <c r="P6223" t="str">
        <f>_xlfn.XLOOKUP(B6223,Table3[RefID],Table3[Citation])</f>
        <v>Pierce et al (2020)</v>
      </c>
    </row>
    <row r="6224" spans="1:16" x14ac:dyDescent="0.35">
      <c r="A6224">
        <v>6222</v>
      </c>
      <c r="B6224" s="49">
        <v>206</v>
      </c>
      <c r="C6224" s="49">
        <v>5101</v>
      </c>
      <c r="D6224" s="49">
        <v>3975</v>
      </c>
      <c r="E6224" t="str">
        <f>INDEX(Table5[EEZ],MATCH(C6224,Table5[Colony_ID],0))</f>
        <v>French Polynesian Exclusive Economic Zone</v>
      </c>
      <c r="F6224" t="str">
        <f>INDEX(Table5[Corrected Island/Colony Name],MATCH('Full Data'!C6224,Table5[Colony_ID],0))</f>
        <v>Motu Teiku</v>
      </c>
      <c r="G6224" t="str">
        <f>INDEX(Table4[Common_Name],MATCH('Full Data'!D6224,Table4[SpcRecID],0))</f>
        <v>Polynesian Storm-petrel</v>
      </c>
      <c r="H6224" s="83" t="str">
        <f>INDEX(Data!E$2:E$6500,MATCH(A6224,Data!$A$2:$A$6500,0))</f>
        <v>Confirmed</v>
      </c>
      <c r="I6224" s="90">
        <f>INDEX(Data!P$2:P$6500,MATCH(A6224,Data!$A$2:$A$6500,0))</f>
        <v>1996</v>
      </c>
      <c r="J6224" s="90">
        <f>INDEX(Data!Q$2:Q$6500,MATCH($A6224,Data!$A$2:$A$6500,0))</f>
        <v>1996</v>
      </c>
      <c r="K6224" s="90">
        <f>INDEX(Data!F$2:F$6500,MATCH($A6224,Data!$A$2:$A$6500,0))</f>
        <v>100</v>
      </c>
      <c r="L6224" s="90">
        <f>INDEX(Data!G$2:G$6500,MATCH($A6224,Data!$A$2:$A$6500,0))</f>
        <v>200</v>
      </c>
      <c r="M6224" s="90">
        <f>INDEX(Data!H$2:H$6500,MATCH($A6224,Data!$A$2:$A$6500,0))</f>
        <v>0</v>
      </c>
      <c r="N6224" s="90">
        <f>INDEX(Data!I$2:I$6500,MATCH($A6224,Data!$A$2:$A$6500,0))</f>
        <v>0</v>
      </c>
      <c r="O6224" s="83" t="str">
        <f>INDEX(Data!J$2:J$6500,MATCH($A6224,Data!$A$2:$A$6500,0))</f>
        <v>pairs</v>
      </c>
      <c r="P6224" t="str">
        <f>_xlfn.XLOOKUP(B6224,Table3[RefID],Table3[Citation])</f>
        <v>Thibault &amp; Bretagnolle (1999)</v>
      </c>
    </row>
    <row r="6225" spans="1:16" x14ac:dyDescent="0.35">
      <c r="A6225">
        <v>6223</v>
      </c>
      <c r="B6225" s="49">
        <v>333</v>
      </c>
      <c r="C6225" s="49">
        <v>7000</v>
      </c>
      <c r="D6225" s="49">
        <v>3649</v>
      </c>
      <c r="E6225" t="str">
        <f>INDEX(Table5[EEZ],MATCH(C6225,Table5[Colony_ID],0))</f>
        <v>Jarvis Island Exclusive Economic Zone</v>
      </c>
      <c r="F6225" t="str">
        <f>INDEX(Table5[Corrected Island/Colony Name],MATCH('Full Data'!C6225,Table5[Colony_ID],0))</f>
        <v>Jarvis Island</v>
      </c>
      <c r="G6225" t="str">
        <f>INDEX(Table4[Common_Name],MATCH('Full Data'!D6225,Table4[SpcRecID],0))</f>
        <v>Red-tailed Tropicbird</v>
      </c>
      <c r="H6225" s="83" t="str">
        <f>INDEX(Data!E$2:E$6500,MATCH(A6225,Data!$A$2:$A$6500,0))</f>
        <v>Confirmed</v>
      </c>
      <c r="I6225" s="90">
        <f>INDEX(Data!P$2:P$6500,MATCH(A6225,Data!$A$2:$A$6500,0))</f>
        <v>1982</v>
      </c>
      <c r="J6225" s="90">
        <f>INDEX(Data!Q$2:Q$6500,MATCH($A6225,Data!$A$2:$A$6500,0))</f>
        <v>1982</v>
      </c>
      <c r="K6225" s="90">
        <f>INDEX(Data!F$2:F$6500,MATCH($A6225,Data!$A$2:$A$6500,0))</f>
        <v>2500</v>
      </c>
      <c r="L6225" s="90">
        <f>INDEX(Data!G$2:G$6500,MATCH($A6225,Data!$A$2:$A$6500,0))</f>
        <v>2500</v>
      </c>
      <c r="M6225" s="90">
        <f>INDEX(Data!H$2:H$6500,MATCH($A6225,Data!$A$2:$A$6500,0))</f>
        <v>0</v>
      </c>
      <c r="N6225" s="90">
        <f>INDEX(Data!I$2:I$6500,MATCH($A6225,Data!$A$2:$A$6500,0))</f>
        <v>0</v>
      </c>
      <c r="O6225" s="83" t="str">
        <f>INDEX(Data!J$2:J$6500,MATCH($A6225,Data!$A$2:$A$6500,0))</f>
        <v>individuals</v>
      </c>
      <c r="P6225" t="str">
        <f>_xlfn.XLOOKUP(B6225,Table3[RefID],Table3[Citation])</f>
        <v>Rauzon et al (2011)</v>
      </c>
    </row>
    <row r="6226" spans="1:16" x14ac:dyDescent="0.35">
      <c r="A6226">
        <v>6224</v>
      </c>
      <c r="B6226" s="49">
        <v>333</v>
      </c>
      <c r="C6226" s="49">
        <v>7000</v>
      </c>
      <c r="D6226" s="49">
        <v>3649</v>
      </c>
      <c r="E6226" t="str">
        <f>INDEX(Table5[EEZ],MATCH(C6226,Table5[Colony_ID],0))</f>
        <v>Jarvis Island Exclusive Economic Zone</v>
      </c>
      <c r="F6226" t="str">
        <f>INDEX(Table5[Corrected Island/Colony Name],MATCH('Full Data'!C6226,Table5[Colony_ID],0))</f>
        <v>Jarvis Island</v>
      </c>
      <c r="G6226" t="str">
        <f>INDEX(Table4[Common_Name],MATCH('Full Data'!D6226,Table4[SpcRecID],0))</f>
        <v>Red-tailed Tropicbird</v>
      </c>
      <c r="H6226" s="83" t="str">
        <f>INDEX(Data!E$2:E$6500,MATCH(A6226,Data!$A$2:$A$6500,0))</f>
        <v>Confirmed</v>
      </c>
      <c r="I6226" s="90">
        <f>INDEX(Data!P$2:P$6500,MATCH(A6226,Data!$A$2:$A$6500,0))</f>
        <v>2004</v>
      </c>
      <c r="J6226" s="90">
        <f>INDEX(Data!Q$2:Q$6500,MATCH($A6226,Data!$A$2:$A$6500,0))</f>
        <v>2004</v>
      </c>
      <c r="K6226" s="90">
        <f>INDEX(Data!F$2:F$6500,MATCH($A6226,Data!$A$2:$A$6500,0))</f>
        <v>2500</v>
      </c>
      <c r="L6226" s="90">
        <f>INDEX(Data!G$2:G$6500,MATCH($A6226,Data!$A$2:$A$6500,0))</f>
        <v>2500</v>
      </c>
      <c r="M6226" s="90">
        <f>INDEX(Data!H$2:H$6500,MATCH($A6226,Data!$A$2:$A$6500,0))</f>
        <v>0</v>
      </c>
      <c r="N6226" s="90">
        <f>INDEX(Data!I$2:I$6500,MATCH($A6226,Data!$A$2:$A$6500,0))</f>
        <v>0</v>
      </c>
      <c r="O6226" s="83" t="str">
        <f>INDEX(Data!J$2:J$6500,MATCH($A6226,Data!$A$2:$A$6500,0))</f>
        <v>individuals</v>
      </c>
      <c r="P6226" t="str">
        <f>_xlfn.XLOOKUP(B6226,Table3[RefID],Table3[Citation])</f>
        <v>Rauzon et al (2011)</v>
      </c>
    </row>
    <row r="6227" spans="1:16" x14ac:dyDescent="0.35">
      <c r="A6227">
        <v>6225</v>
      </c>
      <c r="B6227" s="49">
        <v>333</v>
      </c>
      <c r="C6227" s="49">
        <v>7000</v>
      </c>
      <c r="D6227" s="49">
        <v>32652</v>
      </c>
      <c r="E6227" t="str">
        <f>INDEX(Table5[EEZ],MATCH(C6227,Table5[Colony_ID],0))</f>
        <v>Jarvis Island Exclusive Economic Zone</v>
      </c>
      <c r="F6227" t="str">
        <f>INDEX(Table5[Corrected Island/Colony Name],MATCH('Full Data'!C6227,Table5[Colony_ID],0))</f>
        <v>Jarvis Island</v>
      </c>
      <c r="G6227" t="str">
        <f>INDEX(Table4[Common_Name],MATCH('Full Data'!D6227,Table4[SpcRecID],0))</f>
        <v>Masked Booby</v>
      </c>
      <c r="H6227" s="83" t="str">
        <f>INDEX(Data!E$2:E$6500,MATCH(A6227,Data!$A$2:$A$6500,0))</f>
        <v>Confirmed</v>
      </c>
      <c r="I6227" s="90">
        <f>INDEX(Data!P$2:P$6500,MATCH(A6227,Data!$A$2:$A$6500,0))</f>
        <v>1982</v>
      </c>
      <c r="J6227" s="90">
        <f>INDEX(Data!Q$2:Q$6500,MATCH($A6227,Data!$A$2:$A$6500,0))</f>
        <v>1982</v>
      </c>
      <c r="K6227" s="90">
        <f>INDEX(Data!F$2:F$6500,MATCH($A6227,Data!$A$2:$A$6500,0))</f>
        <v>3000</v>
      </c>
      <c r="L6227" s="90">
        <f>INDEX(Data!G$2:G$6500,MATCH($A6227,Data!$A$2:$A$6500,0))</f>
        <v>3000</v>
      </c>
      <c r="M6227" s="90">
        <f>INDEX(Data!H$2:H$6500,MATCH($A6227,Data!$A$2:$A$6500,0))</f>
        <v>0</v>
      </c>
      <c r="N6227" s="90">
        <f>INDEX(Data!I$2:I$6500,MATCH($A6227,Data!$A$2:$A$6500,0))</f>
        <v>0</v>
      </c>
      <c r="O6227" s="83" t="str">
        <f>INDEX(Data!J$2:J$6500,MATCH($A6227,Data!$A$2:$A$6500,0))</f>
        <v>individuals</v>
      </c>
      <c r="P6227" t="str">
        <f>_xlfn.XLOOKUP(B6227,Table3[RefID],Table3[Citation])</f>
        <v>Rauzon et al (2011)</v>
      </c>
    </row>
    <row r="6228" spans="1:16" x14ac:dyDescent="0.35">
      <c r="A6228">
        <v>6226</v>
      </c>
      <c r="B6228" s="49">
        <v>333</v>
      </c>
      <c r="C6228" s="49">
        <v>7000</v>
      </c>
      <c r="D6228" s="49">
        <v>32652</v>
      </c>
      <c r="E6228" t="str">
        <f>INDEX(Table5[EEZ],MATCH(C6228,Table5[Colony_ID],0))</f>
        <v>Jarvis Island Exclusive Economic Zone</v>
      </c>
      <c r="F6228" t="str">
        <f>INDEX(Table5[Corrected Island/Colony Name],MATCH('Full Data'!C6228,Table5[Colony_ID],0))</f>
        <v>Jarvis Island</v>
      </c>
      <c r="G6228" t="str">
        <f>INDEX(Table4[Common_Name],MATCH('Full Data'!D6228,Table4[SpcRecID],0))</f>
        <v>Masked Booby</v>
      </c>
      <c r="H6228" s="83" t="str">
        <f>INDEX(Data!E$2:E$6500,MATCH(A6228,Data!$A$2:$A$6500,0))</f>
        <v>Confirmed</v>
      </c>
      <c r="I6228" s="90">
        <f>INDEX(Data!P$2:P$6500,MATCH(A6228,Data!$A$2:$A$6500,0))</f>
        <v>2004</v>
      </c>
      <c r="J6228" s="90">
        <f>INDEX(Data!Q$2:Q$6500,MATCH($A6228,Data!$A$2:$A$6500,0))</f>
        <v>2004</v>
      </c>
      <c r="K6228" s="90">
        <f>INDEX(Data!F$2:F$6500,MATCH($A6228,Data!$A$2:$A$6500,0))</f>
        <v>7000</v>
      </c>
      <c r="L6228" s="90">
        <f>INDEX(Data!G$2:G$6500,MATCH($A6228,Data!$A$2:$A$6500,0))</f>
        <v>7000</v>
      </c>
      <c r="M6228" s="90">
        <f>INDEX(Data!H$2:H$6500,MATCH($A6228,Data!$A$2:$A$6500,0))</f>
        <v>0</v>
      </c>
      <c r="N6228" s="90">
        <f>INDEX(Data!I$2:I$6500,MATCH($A6228,Data!$A$2:$A$6500,0))</f>
        <v>0</v>
      </c>
      <c r="O6228" s="83" t="str">
        <f>INDEX(Data!J$2:J$6500,MATCH($A6228,Data!$A$2:$A$6500,0))</f>
        <v>individuals</v>
      </c>
      <c r="P6228" t="str">
        <f>_xlfn.XLOOKUP(B6228,Table3[RefID],Table3[Citation])</f>
        <v>Rauzon et al (2011)</v>
      </c>
    </row>
    <row r="6229" spans="1:16" x14ac:dyDescent="0.35">
      <c r="A6229">
        <v>6227</v>
      </c>
      <c r="B6229" s="49">
        <v>333</v>
      </c>
      <c r="C6229" s="49">
        <v>7000</v>
      </c>
      <c r="D6229" s="49">
        <v>3659</v>
      </c>
      <c r="E6229" t="str">
        <f>INDEX(Table5[EEZ],MATCH(C6229,Table5[Colony_ID],0))</f>
        <v>Jarvis Island Exclusive Economic Zone</v>
      </c>
      <c r="F6229" t="str">
        <f>INDEX(Table5[Corrected Island/Colony Name],MATCH('Full Data'!C6229,Table5[Colony_ID],0))</f>
        <v>Jarvis Island</v>
      </c>
      <c r="G6229" t="str">
        <f>INDEX(Table4[Common_Name],MATCH('Full Data'!D6229,Table4[SpcRecID],0))</f>
        <v>Brown Booby</v>
      </c>
      <c r="H6229" s="83" t="str">
        <f>INDEX(Data!E$2:E$6500,MATCH(A6229,Data!$A$2:$A$6500,0))</f>
        <v>Confirmed</v>
      </c>
      <c r="I6229" s="90">
        <f>INDEX(Data!P$2:P$6500,MATCH(A6229,Data!$A$2:$A$6500,0))</f>
        <v>1982</v>
      </c>
      <c r="J6229" s="90">
        <f>INDEX(Data!Q$2:Q$6500,MATCH($A6229,Data!$A$2:$A$6500,0))</f>
        <v>1982</v>
      </c>
      <c r="K6229" s="90">
        <f>INDEX(Data!F$2:F$6500,MATCH($A6229,Data!$A$2:$A$6500,0))</f>
        <v>500</v>
      </c>
      <c r="L6229" s="90">
        <f>INDEX(Data!G$2:G$6500,MATCH($A6229,Data!$A$2:$A$6500,0))</f>
        <v>500</v>
      </c>
      <c r="M6229" s="90">
        <f>INDEX(Data!H$2:H$6500,MATCH($A6229,Data!$A$2:$A$6500,0))</f>
        <v>0</v>
      </c>
      <c r="N6229" s="90">
        <f>INDEX(Data!I$2:I$6500,MATCH($A6229,Data!$A$2:$A$6500,0))</f>
        <v>0</v>
      </c>
      <c r="O6229" s="83" t="str">
        <f>INDEX(Data!J$2:J$6500,MATCH($A6229,Data!$A$2:$A$6500,0))</f>
        <v>individuals</v>
      </c>
      <c r="P6229" t="str">
        <f>_xlfn.XLOOKUP(B6229,Table3[RefID],Table3[Citation])</f>
        <v>Rauzon et al (2011)</v>
      </c>
    </row>
    <row r="6230" spans="1:16" x14ac:dyDescent="0.35">
      <c r="A6230">
        <v>6228</v>
      </c>
      <c r="B6230" s="49">
        <v>333</v>
      </c>
      <c r="C6230" s="49">
        <v>7000</v>
      </c>
      <c r="D6230" s="49">
        <v>3659</v>
      </c>
      <c r="E6230" t="str">
        <f>INDEX(Table5[EEZ],MATCH(C6230,Table5[Colony_ID],0))</f>
        <v>Jarvis Island Exclusive Economic Zone</v>
      </c>
      <c r="F6230" t="str">
        <f>INDEX(Table5[Corrected Island/Colony Name],MATCH('Full Data'!C6230,Table5[Colony_ID],0))</f>
        <v>Jarvis Island</v>
      </c>
      <c r="G6230" t="str">
        <f>INDEX(Table4[Common_Name],MATCH('Full Data'!D6230,Table4[SpcRecID],0))</f>
        <v>Brown Booby</v>
      </c>
      <c r="H6230" s="83" t="str">
        <f>INDEX(Data!E$2:E$6500,MATCH(A6230,Data!$A$2:$A$6500,0))</f>
        <v>Confirmed</v>
      </c>
      <c r="I6230" s="90">
        <f>INDEX(Data!P$2:P$6500,MATCH(A6230,Data!$A$2:$A$6500,0))</f>
        <v>2004</v>
      </c>
      <c r="J6230" s="90">
        <f>INDEX(Data!Q$2:Q$6500,MATCH($A6230,Data!$A$2:$A$6500,0))</f>
        <v>2004</v>
      </c>
      <c r="K6230" s="90">
        <f>INDEX(Data!F$2:F$6500,MATCH($A6230,Data!$A$2:$A$6500,0))</f>
        <v>2000</v>
      </c>
      <c r="L6230" s="90">
        <f>INDEX(Data!G$2:G$6500,MATCH($A6230,Data!$A$2:$A$6500,0))</f>
        <v>2000</v>
      </c>
      <c r="M6230" s="90">
        <f>INDEX(Data!H$2:H$6500,MATCH($A6230,Data!$A$2:$A$6500,0))</f>
        <v>0</v>
      </c>
      <c r="N6230" s="90">
        <f>INDEX(Data!I$2:I$6500,MATCH($A6230,Data!$A$2:$A$6500,0))</f>
        <v>0</v>
      </c>
      <c r="O6230" s="83" t="str">
        <f>INDEX(Data!J$2:J$6500,MATCH($A6230,Data!$A$2:$A$6500,0))</f>
        <v>individuals</v>
      </c>
      <c r="P6230" t="str">
        <f>_xlfn.XLOOKUP(B6230,Table3[RefID],Table3[Citation])</f>
        <v>Rauzon et al (2011)</v>
      </c>
    </row>
    <row r="6231" spans="1:16" x14ac:dyDescent="0.35">
      <c r="A6231">
        <v>6229</v>
      </c>
      <c r="B6231" s="49">
        <v>333</v>
      </c>
      <c r="C6231" s="49">
        <v>7000</v>
      </c>
      <c r="D6231" s="49">
        <v>3658</v>
      </c>
      <c r="E6231" t="str">
        <f>INDEX(Table5[EEZ],MATCH(C6231,Table5[Colony_ID],0))</f>
        <v>Jarvis Island Exclusive Economic Zone</v>
      </c>
      <c r="F6231" t="str">
        <f>INDEX(Table5[Corrected Island/Colony Name],MATCH('Full Data'!C6231,Table5[Colony_ID],0))</f>
        <v>Jarvis Island</v>
      </c>
      <c r="G6231" t="str">
        <f>INDEX(Table4[Common_Name],MATCH('Full Data'!D6231,Table4[SpcRecID],0))</f>
        <v>Red-footed Booby</v>
      </c>
      <c r="H6231" s="83" t="str">
        <f>INDEX(Data!E$2:E$6500,MATCH(A6231,Data!$A$2:$A$6500,0))</f>
        <v>Confirmed</v>
      </c>
      <c r="I6231" s="90">
        <f>INDEX(Data!P$2:P$6500,MATCH(A6231,Data!$A$2:$A$6500,0))</f>
        <v>1982</v>
      </c>
      <c r="J6231" s="90">
        <f>INDEX(Data!Q$2:Q$6500,MATCH($A6231,Data!$A$2:$A$6500,0))</f>
        <v>1982</v>
      </c>
      <c r="K6231" s="90">
        <f>INDEX(Data!F$2:F$6500,MATCH($A6231,Data!$A$2:$A$6500,0))</f>
        <v>550</v>
      </c>
      <c r="L6231" s="90">
        <f>INDEX(Data!G$2:G$6500,MATCH($A6231,Data!$A$2:$A$6500,0))</f>
        <v>550</v>
      </c>
      <c r="M6231" s="90">
        <f>INDEX(Data!H$2:H$6500,MATCH($A6231,Data!$A$2:$A$6500,0))</f>
        <v>0</v>
      </c>
      <c r="N6231" s="90">
        <f>INDEX(Data!I$2:I$6500,MATCH($A6231,Data!$A$2:$A$6500,0))</f>
        <v>0</v>
      </c>
      <c r="O6231" s="83" t="str">
        <f>INDEX(Data!J$2:J$6500,MATCH($A6231,Data!$A$2:$A$6500,0))</f>
        <v>individuals</v>
      </c>
      <c r="P6231" t="str">
        <f>_xlfn.XLOOKUP(B6231,Table3[RefID],Table3[Citation])</f>
        <v>Rauzon et al (2011)</v>
      </c>
    </row>
    <row r="6232" spans="1:16" x14ac:dyDescent="0.35">
      <c r="A6232">
        <v>6230</v>
      </c>
      <c r="B6232" s="49">
        <v>333</v>
      </c>
      <c r="C6232" s="49">
        <v>7000</v>
      </c>
      <c r="D6232" s="49">
        <v>3658</v>
      </c>
      <c r="E6232" t="str">
        <f>INDEX(Table5[EEZ],MATCH(C6232,Table5[Colony_ID],0))</f>
        <v>Jarvis Island Exclusive Economic Zone</v>
      </c>
      <c r="F6232" t="str">
        <f>INDEX(Table5[Corrected Island/Colony Name],MATCH('Full Data'!C6232,Table5[Colony_ID],0))</f>
        <v>Jarvis Island</v>
      </c>
      <c r="G6232" t="str">
        <f>INDEX(Table4[Common_Name],MATCH('Full Data'!D6232,Table4[SpcRecID],0))</f>
        <v>Red-footed Booby</v>
      </c>
      <c r="H6232" s="83" t="str">
        <f>INDEX(Data!E$2:E$6500,MATCH(A6232,Data!$A$2:$A$6500,0))</f>
        <v>Confirmed</v>
      </c>
      <c r="I6232" s="90">
        <f>INDEX(Data!P$2:P$6500,MATCH(A6232,Data!$A$2:$A$6500,0))</f>
        <v>2004</v>
      </c>
      <c r="J6232" s="90">
        <f>INDEX(Data!Q$2:Q$6500,MATCH($A6232,Data!$A$2:$A$6500,0))</f>
        <v>2004</v>
      </c>
      <c r="K6232" s="90">
        <f>INDEX(Data!F$2:F$6500,MATCH($A6232,Data!$A$2:$A$6500,0))</f>
        <v>1000</v>
      </c>
      <c r="L6232" s="90">
        <f>INDEX(Data!G$2:G$6500,MATCH($A6232,Data!$A$2:$A$6500,0))</f>
        <v>1000</v>
      </c>
      <c r="M6232" s="90">
        <f>INDEX(Data!H$2:H$6500,MATCH($A6232,Data!$A$2:$A$6500,0))</f>
        <v>0</v>
      </c>
      <c r="N6232" s="90">
        <f>INDEX(Data!I$2:I$6500,MATCH($A6232,Data!$A$2:$A$6500,0))</f>
        <v>0</v>
      </c>
      <c r="O6232" s="83" t="str">
        <f>INDEX(Data!J$2:J$6500,MATCH($A6232,Data!$A$2:$A$6500,0))</f>
        <v>individuals</v>
      </c>
      <c r="P6232" t="str">
        <f>_xlfn.XLOOKUP(B6232,Table3[RefID],Table3[Citation])</f>
        <v>Rauzon et al (2011)</v>
      </c>
    </row>
    <row r="6233" spans="1:16" x14ac:dyDescent="0.35">
      <c r="A6233">
        <v>6231</v>
      </c>
      <c r="B6233" s="49">
        <v>333</v>
      </c>
      <c r="C6233" s="49">
        <v>7000</v>
      </c>
      <c r="D6233" s="49">
        <v>3845</v>
      </c>
      <c r="E6233" t="str">
        <f>INDEX(Table5[EEZ],MATCH(C6233,Table5[Colony_ID],0))</f>
        <v>Jarvis Island Exclusive Economic Zone</v>
      </c>
      <c r="F6233" t="str">
        <f>INDEX(Table5[Corrected Island/Colony Name],MATCH('Full Data'!C6233,Table5[Colony_ID],0))</f>
        <v>Jarvis Island</v>
      </c>
      <c r="G6233" t="str">
        <f>INDEX(Table4[Common_Name],MATCH('Full Data'!D6233,Table4[SpcRecID],0))</f>
        <v>Great Frigatebird</v>
      </c>
      <c r="H6233" s="83" t="str">
        <f>INDEX(Data!E$2:E$6500,MATCH(A6233,Data!$A$2:$A$6500,0))</f>
        <v>Confirmed</v>
      </c>
      <c r="I6233" s="90">
        <f>INDEX(Data!P$2:P$6500,MATCH(A6233,Data!$A$2:$A$6500,0))</f>
        <v>1982</v>
      </c>
      <c r="J6233" s="90">
        <f>INDEX(Data!Q$2:Q$6500,MATCH($A6233,Data!$A$2:$A$6500,0))</f>
        <v>1982</v>
      </c>
      <c r="K6233" s="90">
        <f>INDEX(Data!F$2:F$6500,MATCH($A6233,Data!$A$2:$A$6500,0))</f>
        <v>50</v>
      </c>
      <c r="L6233" s="90">
        <f>INDEX(Data!G$2:G$6500,MATCH($A6233,Data!$A$2:$A$6500,0))</f>
        <v>50</v>
      </c>
      <c r="M6233" s="90">
        <f>INDEX(Data!H$2:H$6500,MATCH($A6233,Data!$A$2:$A$6500,0))</f>
        <v>0</v>
      </c>
      <c r="N6233" s="90">
        <f>INDEX(Data!I$2:I$6500,MATCH($A6233,Data!$A$2:$A$6500,0))</f>
        <v>0</v>
      </c>
      <c r="O6233" s="83" t="str">
        <f>INDEX(Data!J$2:J$6500,MATCH($A6233,Data!$A$2:$A$6500,0))</f>
        <v>individuals</v>
      </c>
      <c r="P6233" t="str">
        <f>_xlfn.XLOOKUP(B6233,Table3[RefID],Table3[Citation])</f>
        <v>Rauzon et al (2011)</v>
      </c>
    </row>
    <row r="6234" spans="1:16" x14ac:dyDescent="0.35">
      <c r="A6234">
        <v>6232</v>
      </c>
      <c r="B6234" s="49">
        <v>333</v>
      </c>
      <c r="C6234" s="49">
        <v>7000</v>
      </c>
      <c r="D6234" s="49">
        <v>3845</v>
      </c>
      <c r="E6234" t="str">
        <f>INDEX(Table5[EEZ],MATCH(C6234,Table5[Colony_ID],0))</f>
        <v>Jarvis Island Exclusive Economic Zone</v>
      </c>
      <c r="F6234" t="str">
        <f>INDEX(Table5[Corrected Island/Colony Name],MATCH('Full Data'!C6234,Table5[Colony_ID],0))</f>
        <v>Jarvis Island</v>
      </c>
      <c r="G6234" t="str">
        <f>INDEX(Table4[Common_Name],MATCH('Full Data'!D6234,Table4[SpcRecID],0))</f>
        <v>Great Frigatebird</v>
      </c>
      <c r="H6234" s="83" t="str">
        <f>INDEX(Data!E$2:E$6500,MATCH(A6234,Data!$A$2:$A$6500,0))</f>
        <v>Confirmed</v>
      </c>
      <c r="I6234" s="90">
        <f>INDEX(Data!P$2:P$6500,MATCH(A6234,Data!$A$2:$A$6500,0))</f>
        <v>2004</v>
      </c>
      <c r="J6234" s="90">
        <f>INDEX(Data!Q$2:Q$6500,MATCH($A6234,Data!$A$2:$A$6500,0))</f>
        <v>2004</v>
      </c>
      <c r="K6234" s="90">
        <f>INDEX(Data!F$2:F$6500,MATCH($A6234,Data!$A$2:$A$6500,0))</f>
        <v>2400</v>
      </c>
      <c r="L6234" s="90">
        <f>INDEX(Data!G$2:G$6500,MATCH($A6234,Data!$A$2:$A$6500,0))</f>
        <v>2400</v>
      </c>
      <c r="M6234" s="90">
        <f>INDEX(Data!H$2:H$6500,MATCH($A6234,Data!$A$2:$A$6500,0))</f>
        <v>0</v>
      </c>
      <c r="N6234" s="90">
        <f>INDEX(Data!I$2:I$6500,MATCH($A6234,Data!$A$2:$A$6500,0))</f>
        <v>0</v>
      </c>
      <c r="O6234" s="83" t="str">
        <f>INDEX(Data!J$2:J$6500,MATCH($A6234,Data!$A$2:$A$6500,0))</f>
        <v>individuals</v>
      </c>
      <c r="P6234" t="str">
        <f>_xlfn.XLOOKUP(B6234,Table3[RefID],Table3[Citation])</f>
        <v>Rauzon et al (2011)</v>
      </c>
    </row>
    <row r="6235" spans="1:16" x14ac:dyDescent="0.35">
      <c r="A6235">
        <v>6233</v>
      </c>
      <c r="B6235" s="49">
        <v>333</v>
      </c>
      <c r="C6235" s="49">
        <v>7000</v>
      </c>
      <c r="D6235" s="49">
        <v>3288</v>
      </c>
      <c r="E6235" t="str">
        <f>INDEX(Table5[EEZ],MATCH(C6235,Table5[Colony_ID],0))</f>
        <v>Jarvis Island Exclusive Economic Zone</v>
      </c>
      <c r="F6235" t="str">
        <f>INDEX(Table5[Corrected Island/Colony Name],MATCH('Full Data'!C6235,Table5[Colony_ID],0))</f>
        <v>Jarvis Island</v>
      </c>
      <c r="G6235" t="str">
        <f>INDEX(Table4[Common_Name],MATCH('Full Data'!D6235,Table4[SpcRecID],0))</f>
        <v>Sooty Tern</v>
      </c>
      <c r="H6235" s="83" t="str">
        <f>INDEX(Data!E$2:E$6500,MATCH(A6235,Data!$A$2:$A$6500,0))</f>
        <v>Confirmed</v>
      </c>
      <c r="I6235" s="90">
        <f>INDEX(Data!P$2:P$6500,MATCH(A6235,Data!$A$2:$A$6500,0))</f>
        <v>1982</v>
      </c>
      <c r="J6235" s="90">
        <f>INDEX(Data!Q$2:Q$6500,MATCH($A6235,Data!$A$2:$A$6500,0))</f>
        <v>1982</v>
      </c>
      <c r="K6235" s="90">
        <f>INDEX(Data!F$2:F$6500,MATCH($A6235,Data!$A$2:$A$6500,0))</f>
        <v>1000000</v>
      </c>
      <c r="L6235" s="90">
        <f>INDEX(Data!G$2:G$6500,MATCH($A6235,Data!$A$2:$A$6500,0))</f>
        <v>1000000</v>
      </c>
      <c r="M6235" s="90">
        <f>INDEX(Data!H$2:H$6500,MATCH($A6235,Data!$A$2:$A$6500,0))</f>
        <v>0</v>
      </c>
      <c r="N6235" s="90">
        <f>INDEX(Data!I$2:I$6500,MATCH($A6235,Data!$A$2:$A$6500,0))</f>
        <v>0</v>
      </c>
      <c r="O6235" s="83" t="str">
        <f>INDEX(Data!J$2:J$6500,MATCH($A6235,Data!$A$2:$A$6500,0))</f>
        <v>individuals</v>
      </c>
      <c r="P6235" t="str">
        <f>_xlfn.XLOOKUP(B6235,Table3[RefID],Table3[Citation])</f>
        <v>Rauzon et al (2011)</v>
      </c>
    </row>
    <row r="6236" spans="1:16" x14ac:dyDescent="0.35">
      <c r="A6236">
        <v>6234</v>
      </c>
      <c r="B6236" s="49">
        <v>333</v>
      </c>
      <c r="C6236" s="49">
        <v>7000</v>
      </c>
      <c r="D6236" s="49">
        <v>3288</v>
      </c>
      <c r="E6236" t="str">
        <f>INDEX(Table5[EEZ],MATCH(C6236,Table5[Colony_ID],0))</f>
        <v>Jarvis Island Exclusive Economic Zone</v>
      </c>
      <c r="F6236" t="str">
        <f>INDEX(Table5[Corrected Island/Colony Name],MATCH('Full Data'!C6236,Table5[Colony_ID],0))</f>
        <v>Jarvis Island</v>
      </c>
      <c r="G6236" t="str">
        <f>INDEX(Table4[Common_Name],MATCH('Full Data'!D6236,Table4[SpcRecID],0))</f>
        <v>Sooty Tern</v>
      </c>
      <c r="H6236" s="83" t="str">
        <f>INDEX(Data!E$2:E$6500,MATCH(A6236,Data!$A$2:$A$6500,0))</f>
        <v>Confirmed</v>
      </c>
      <c r="I6236" s="90">
        <f>INDEX(Data!P$2:P$6500,MATCH(A6236,Data!$A$2:$A$6500,0))</f>
        <v>2004</v>
      </c>
      <c r="J6236" s="90">
        <f>INDEX(Data!Q$2:Q$6500,MATCH($A6236,Data!$A$2:$A$6500,0))</f>
        <v>2004</v>
      </c>
      <c r="K6236" s="90">
        <f>INDEX(Data!F$2:F$6500,MATCH($A6236,Data!$A$2:$A$6500,0))</f>
        <v>1000000</v>
      </c>
      <c r="L6236" s="90">
        <f>INDEX(Data!G$2:G$6500,MATCH($A6236,Data!$A$2:$A$6500,0))</f>
        <v>1100000</v>
      </c>
      <c r="M6236" s="90">
        <f>INDEX(Data!H$2:H$6500,MATCH($A6236,Data!$A$2:$A$6500,0))</f>
        <v>0</v>
      </c>
      <c r="N6236" s="90">
        <f>INDEX(Data!I$2:I$6500,MATCH($A6236,Data!$A$2:$A$6500,0))</f>
        <v>0</v>
      </c>
      <c r="O6236" s="83" t="str">
        <f>INDEX(Data!J$2:J$6500,MATCH($A6236,Data!$A$2:$A$6500,0))</f>
        <v>individuals</v>
      </c>
      <c r="P6236" t="str">
        <f>_xlfn.XLOOKUP(B6236,Table3[RefID],Table3[Citation])</f>
        <v>Rauzon et al (2011)</v>
      </c>
    </row>
    <row r="6237" spans="1:16" x14ac:dyDescent="0.35">
      <c r="A6237">
        <v>6235</v>
      </c>
      <c r="B6237" s="49">
        <v>333</v>
      </c>
      <c r="C6237" s="49">
        <v>7000</v>
      </c>
      <c r="D6237" s="49">
        <v>3286</v>
      </c>
      <c r="E6237" t="str">
        <f>INDEX(Table5[EEZ],MATCH(C6237,Table5[Colony_ID],0))</f>
        <v>Jarvis Island Exclusive Economic Zone</v>
      </c>
      <c r="F6237" t="str">
        <f>INDEX(Table5[Corrected Island/Colony Name],MATCH('Full Data'!C6237,Table5[Colony_ID],0))</f>
        <v>Jarvis Island</v>
      </c>
      <c r="G6237" t="str">
        <f>INDEX(Table4[Common_Name],MATCH('Full Data'!D6237,Table4[SpcRecID],0))</f>
        <v>Grey-backed Tern</v>
      </c>
      <c r="H6237" s="83" t="str">
        <f>INDEX(Data!E$2:E$6500,MATCH(A6237,Data!$A$2:$A$6500,0))</f>
        <v>Confirmed</v>
      </c>
      <c r="I6237" s="90">
        <f>INDEX(Data!P$2:P$6500,MATCH(A6237,Data!$A$2:$A$6500,0))</f>
        <v>1982</v>
      </c>
      <c r="J6237" s="90">
        <f>INDEX(Data!Q$2:Q$6500,MATCH($A6237,Data!$A$2:$A$6500,0))</f>
        <v>1982</v>
      </c>
      <c r="K6237" s="90">
        <f>INDEX(Data!F$2:F$6500,MATCH($A6237,Data!$A$2:$A$6500,0))</f>
        <v>6</v>
      </c>
      <c r="L6237" s="90">
        <f>INDEX(Data!G$2:G$6500,MATCH($A6237,Data!$A$2:$A$6500,0))</f>
        <v>6</v>
      </c>
      <c r="M6237" s="90">
        <f>INDEX(Data!H$2:H$6500,MATCH($A6237,Data!$A$2:$A$6500,0))</f>
        <v>0</v>
      </c>
      <c r="N6237" s="90">
        <f>INDEX(Data!I$2:I$6500,MATCH($A6237,Data!$A$2:$A$6500,0))</f>
        <v>0</v>
      </c>
      <c r="O6237" s="83" t="str">
        <f>INDEX(Data!J$2:J$6500,MATCH($A6237,Data!$A$2:$A$6500,0))</f>
        <v>individuals</v>
      </c>
      <c r="P6237" t="str">
        <f>_xlfn.XLOOKUP(B6237,Table3[RefID],Table3[Citation])</f>
        <v>Rauzon et al (2011)</v>
      </c>
    </row>
    <row r="6238" spans="1:16" x14ac:dyDescent="0.35">
      <c r="A6238">
        <v>6236</v>
      </c>
      <c r="B6238" s="49">
        <v>333</v>
      </c>
      <c r="C6238" s="49">
        <v>7000</v>
      </c>
      <c r="D6238" s="49">
        <v>3286</v>
      </c>
      <c r="E6238" t="str">
        <f>INDEX(Table5[EEZ],MATCH(C6238,Table5[Colony_ID],0))</f>
        <v>Jarvis Island Exclusive Economic Zone</v>
      </c>
      <c r="F6238" t="str">
        <f>INDEX(Table5[Corrected Island/Colony Name],MATCH('Full Data'!C6238,Table5[Colony_ID],0))</f>
        <v>Jarvis Island</v>
      </c>
      <c r="G6238" t="str">
        <f>INDEX(Table4[Common_Name],MATCH('Full Data'!D6238,Table4[SpcRecID],0))</f>
        <v>Grey-backed Tern</v>
      </c>
      <c r="H6238" s="83" t="str">
        <f>INDEX(Data!E$2:E$6500,MATCH(A6238,Data!$A$2:$A$6500,0))</f>
        <v>Confirmed</v>
      </c>
      <c r="I6238" s="90">
        <f>INDEX(Data!P$2:P$6500,MATCH(A6238,Data!$A$2:$A$6500,0))</f>
        <v>2004</v>
      </c>
      <c r="J6238" s="90">
        <f>INDEX(Data!Q$2:Q$6500,MATCH($A6238,Data!$A$2:$A$6500,0))</f>
        <v>2004</v>
      </c>
      <c r="K6238" s="90">
        <f>INDEX(Data!F$2:F$6500,MATCH($A6238,Data!$A$2:$A$6500,0))</f>
        <v>1100</v>
      </c>
      <c r="L6238" s="90">
        <f>INDEX(Data!G$2:G$6500,MATCH($A6238,Data!$A$2:$A$6500,0))</f>
        <v>1100</v>
      </c>
      <c r="M6238" s="90">
        <f>INDEX(Data!H$2:H$6500,MATCH($A6238,Data!$A$2:$A$6500,0))</f>
        <v>0</v>
      </c>
      <c r="N6238" s="90">
        <f>INDEX(Data!I$2:I$6500,MATCH($A6238,Data!$A$2:$A$6500,0))</f>
        <v>0</v>
      </c>
      <c r="O6238" s="83" t="str">
        <f>INDEX(Data!J$2:J$6500,MATCH($A6238,Data!$A$2:$A$6500,0))</f>
        <v>individuals</v>
      </c>
      <c r="P6238" t="str">
        <f>_xlfn.XLOOKUP(B6238,Table3[RefID],Table3[Citation])</f>
        <v>Rauzon et al (2011)</v>
      </c>
    </row>
    <row r="6239" spans="1:16" x14ac:dyDescent="0.35">
      <c r="A6239">
        <v>6237</v>
      </c>
      <c r="B6239" s="49">
        <v>333</v>
      </c>
      <c r="C6239" s="49">
        <v>7000</v>
      </c>
      <c r="D6239" s="49">
        <v>3294</v>
      </c>
      <c r="E6239" t="str">
        <f>INDEX(Table5[EEZ],MATCH(C6239,Table5[Colony_ID],0))</f>
        <v>Jarvis Island Exclusive Economic Zone</v>
      </c>
      <c r="F6239" t="str">
        <f>INDEX(Table5[Corrected Island/Colony Name],MATCH('Full Data'!C6239,Table5[Colony_ID],0))</f>
        <v>Jarvis Island</v>
      </c>
      <c r="G6239" t="str">
        <f>INDEX(Table4[Common_Name],MATCH('Full Data'!D6239,Table4[SpcRecID],0))</f>
        <v>Brown Noddy</v>
      </c>
      <c r="H6239" s="83" t="str">
        <f>INDEX(Data!E$2:E$6500,MATCH(A6239,Data!$A$2:$A$6500,0))</f>
        <v>Potential Breeding</v>
      </c>
      <c r="I6239" s="90">
        <f>INDEX(Data!P$2:P$6500,MATCH(A6239,Data!$A$2:$A$6500,0))</f>
        <v>1982</v>
      </c>
      <c r="J6239" s="90">
        <f>INDEX(Data!Q$2:Q$6500,MATCH($A6239,Data!$A$2:$A$6500,0))</f>
        <v>1982</v>
      </c>
      <c r="K6239" s="90">
        <f>INDEX(Data!F$2:F$6500,MATCH($A6239,Data!$A$2:$A$6500,0))</f>
        <v>1</v>
      </c>
      <c r="L6239" s="90">
        <f>INDEX(Data!G$2:G$6500,MATCH($A6239,Data!$A$2:$A$6500,0))</f>
        <v>1</v>
      </c>
      <c r="M6239" s="90">
        <f>INDEX(Data!H$2:H$6500,MATCH($A6239,Data!$A$2:$A$6500,0))</f>
        <v>0</v>
      </c>
      <c r="N6239" s="90">
        <f>INDEX(Data!I$2:I$6500,MATCH($A6239,Data!$A$2:$A$6500,0))</f>
        <v>0</v>
      </c>
      <c r="O6239" s="83" t="str">
        <f>INDEX(Data!J$2:J$6500,MATCH($A6239,Data!$A$2:$A$6500,0))</f>
        <v>individuals</v>
      </c>
      <c r="P6239" t="str">
        <f>_xlfn.XLOOKUP(B6239,Table3[RefID],Table3[Citation])</f>
        <v>Rauzon et al (2011)</v>
      </c>
    </row>
    <row r="6240" spans="1:16" x14ac:dyDescent="0.35">
      <c r="A6240">
        <v>6238</v>
      </c>
      <c r="B6240" s="49">
        <v>333</v>
      </c>
      <c r="C6240" s="49">
        <v>7000</v>
      </c>
      <c r="D6240" s="49">
        <v>3294</v>
      </c>
      <c r="E6240" t="str">
        <f>INDEX(Table5[EEZ],MATCH(C6240,Table5[Colony_ID],0))</f>
        <v>Jarvis Island Exclusive Economic Zone</v>
      </c>
      <c r="F6240" t="str">
        <f>INDEX(Table5[Corrected Island/Colony Name],MATCH('Full Data'!C6240,Table5[Colony_ID],0))</f>
        <v>Jarvis Island</v>
      </c>
      <c r="G6240" t="str">
        <f>INDEX(Table4[Common_Name],MATCH('Full Data'!D6240,Table4[SpcRecID],0))</f>
        <v>Brown Noddy</v>
      </c>
      <c r="H6240" s="83" t="str">
        <f>INDEX(Data!E$2:E$6500,MATCH(A6240,Data!$A$2:$A$6500,0))</f>
        <v>Confirmed</v>
      </c>
      <c r="I6240" s="90">
        <f>INDEX(Data!P$2:P$6500,MATCH(A6240,Data!$A$2:$A$6500,0))</f>
        <v>2004</v>
      </c>
      <c r="J6240" s="90">
        <f>INDEX(Data!Q$2:Q$6500,MATCH($A6240,Data!$A$2:$A$6500,0))</f>
        <v>2004</v>
      </c>
      <c r="K6240" s="90">
        <f>INDEX(Data!F$2:F$6500,MATCH($A6240,Data!$A$2:$A$6500,0))</f>
        <v>10000</v>
      </c>
      <c r="L6240" s="90">
        <f>INDEX(Data!G$2:G$6500,MATCH($A6240,Data!$A$2:$A$6500,0))</f>
        <v>10000</v>
      </c>
      <c r="M6240" s="90">
        <f>INDEX(Data!H$2:H$6500,MATCH($A6240,Data!$A$2:$A$6500,0))</f>
        <v>0</v>
      </c>
      <c r="N6240" s="90">
        <f>INDEX(Data!I$2:I$6500,MATCH($A6240,Data!$A$2:$A$6500,0))</f>
        <v>0</v>
      </c>
      <c r="O6240" s="83" t="str">
        <f>INDEX(Data!J$2:J$6500,MATCH($A6240,Data!$A$2:$A$6500,0))</f>
        <v>individuals</v>
      </c>
      <c r="P6240" t="str">
        <f>_xlfn.XLOOKUP(B6240,Table3[RefID],Table3[Citation])</f>
        <v>Rauzon et al (2011)</v>
      </c>
    </row>
    <row r="6241" spans="1:16" x14ac:dyDescent="0.35">
      <c r="A6241">
        <v>6239</v>
      </c>
      <c r="B6241" s="49">
        <v>333</v>
      </c>
      <c r="C6241" s="49">
        <v>7000</v>
      </c>
      <c r="D6241" s="49">
        <v>1016817</v>
      </c>
      <c r="E6241" t="str">
        <f>INDEX(Table5[EEZ],MATCH(C6241,Table5[Colony_ID],0))</f>
        <v>Jarvis Island Exclusive Economic Zone</v>
      </c>
      <c r="F6241" t="str">
        <f>INDEX(Table5[Corrected Island/Colony Name],MATCH('Full Data'!C6241,Table5[Colony_ID],0))</f>
        <v>Jarvis Island</v>
      </c>
      <c r="G6241" t="str">
        <f>INDEX(Table4[Common_Name],MATCH('Full Data'!D6241,Table4[SpcRecID],0))</f>
        <v>Blue Noddy</v>
      </c>
      <c r="H6241" s="83">
        <f>INDEX(Data!E$2:E$6500,MATCH(A6241,Data!$A$2:$A$6500,0))</f>
        <v>0</v>
      </c>
      <c r="I6241" s="90">
        <f>INDEX(Data!P$2:P$6500,MATCH(A6241,Data!$A$2:$A$6500,0))</f>
        <v>1982</v>
      </c>
      <c r="J6241" s="90">
        <f>INDEX(Data!Q$2:Q$6500,MATCH($A6241,Data!$A$2:$A$6500,0))</f>
        <v>1982</v>
      </c>
      <c r="K6241" s="90">
        <f>INDEX(Data!F$2:F$6500,MATCH($A6241,Data!$A$2:$A$6500,0))</f>
        <v>1</v>
      </c>
      <c r="L6241" s="90">
        <f>INDEX(Data!G$2:G$6500,MATCH($A6241,Data!$A$2:$A$6500,0))</f>
        <v>1</v>
      </c>
      <c r="M6241" s="90">
        <f>INDEX(Data!H$2:H$6500,MATCH($A6241,Data!$A$2:$A$6500,0))</f>
        <v>0</v>
      </c>
      <c r="N6241" s="90">
        <f>INDEX(Data!I$2:I$6500,MATCH($A6241,Data!$A$2:$A$6500,0))</f>
        <v>0</v>
      </c>
      <c r="O6241" s="83" t="str">
        <f>INDEX(Data!J$2:J$6500,MATCH($A6241,Data!$A$2:$A$6500,0))</f>
        <v>individuals</v>
      </c>
      <c r="P6241" t="str">
        <f>_xlfn.XLOOKUP(B6241,Table3[RefID],Table3[Citation])</f>
        <v>Rauzon et al (2011)</v>
      </c>
    </row>
    <row r="6242" spans="1:16" x14ac:dyDescent="0.35">
      <c r="A6242">
        <v>6240</v>
      </c>
      <c r="B6242" s="49">
        <v>333</v>
      </c>
      <c r="C6242" s="49">
        <v>7000</v>
      </c>
      <c r="D6242" s="49">
        <v>1016817</v>
      </c>
      <c r="E6242" t="str">
        <f>INDEX(Table5[EEZ],MATCH(C6242,Table5[Colony_ID],0))</f>
        <v>Jarvis Island Exclusive Economic Zone</v>
      </c>
      <c r="F6242" t="str">
        <f>INDEX(Table5[Corrected Island/Colony Name],MATCH('Full Data'!C6242,Table5[Colony_ID],0))</f>
        <v>Jarvis Island</v>
      </c>
      <c r="G6242" t="str">
        <f>INDEX(Table4[Common_Name],MATCH('Full Data'!D6242,Table4[SpcRecID],0))</f>
        <v>Blue Noddy</v>
      </c>
      <c r="H6242" s="83" t="str">
        <f>INDEX(Data!E$2:E$6500,MATCH(A6242,Data!$A$2:$A$6500,0))</f>
        <v>Confirmed</v>
      </c>
      <c r="I6242" s="90">
        <f>INDEX(Data!P$2:P$6500,MATCH(A6242,Data!$A$2:$A$6500,0))</f>
        <v>2004</v>
      </c>
      <c r="J6242" s="90">
        <f>INDEX(Data!Q$2:Q$6500,MATCH($A6242,Data!$A$2:$A$6500,0))</f>
        <v>2004</v>
      </c>
      <c r="K6242" s="90">
        <f>INDEX(Data!F$2:F$6500,MATCH($A6242,Data!$A$2:$A$6500,0))</f>
        <v>650</v>
      </c>
      <c r="L6242" s="90">
        <f>INDEX(Data!G$2:G$6500,MATCH($A6242,Data!$A$2:$A$6500,0))</f>
        <v>650</v>
      </c>
      <c r="M6242" s="90">
        <f>INDEX(Data!H$2:H$6500,MATCH($A6242,Data!$A$2:$A$6500,0))</f>
        <v>0</v>
      </c>
      <c r="N6242" s="90">
        <f>INDEX(Data!I$2:I$6500,MATCH($A6242,Data!$A$2:$A$6500,0))</f>
        <v>0</v>
      </c>
      <c r="O6242" s="83" t="str">
        <f>INDEX(Data!J$2:J$6500,MATCH($A6242,Data!$A$2:$A$6500,0))</f>
        <v>individuals</v>
      </c>
      <c r="P6242" t="str">
        <f>_xlfn.XLOOKUP(B6242,Table3[RefID],Table3[Citation])</f>
        <v>Rauzon et al (2011)</v>
      </c>
    </row>
    <row r="6243" spans="1:16" x14ac:dyDescent="0.35">
      <c r="A6243">
        <v>6241</v>
      </c>
      <c r="B6243" s="49">
        <v>333</v>
      </c>
      <c r="C6243" s="49">
        <v>7000</v>
      </c>
      <c r="D6243" s="49">
        <v>3298</v>
      </c>
      <c r="E6243" t="str">
        <f>INDEX(Table5[EEZ],MATCH(C6243,Table5[Colony_ID],0))</f>
        <v>Jarvis Island Exclusive Economic Zone</v>
      </c>
      <c r="F6243" t="str">
        <f>INDEX(Table5[Corrected Island/Colony Name],MATCH('Full Data'!C6243,Table5[Colony_ID],0))</f>
        <v>Jarvis Island</v>
      </c>
      <c r="G6243" t="str">
        <f>INDEX(Table4[Common_Name],MATCH('Full Data'!D6243,Table4[SpcRecID],0))</f>
        <v>Common White Tern</v>
      </c>
      <c r="H6243" s="83" t="str">
        <f>INDEX(Data!E$2:E$6500,MATCH(A6243,Data!$A$2:$A$6500,0))</f>
        <v>Potential Breeding</v>
      </c>
      <c r="I6243" s="90">
        <f>INDEX(Data!P$2:P$6500,MATCH(A6243,Data!$A$2:$A$6500,0))</f>
        <v>1982</v>
      </c>
      <c r="J6243" s="90">
        <f>INDEX(Data!Q$2:Q$6500,MATCH($A6243,Data!$A$2:$A$6500,0))</f>
        <v>1982</v>
      </c>
      <c r="K6243" s="90">
        <f>INDEX(Data!F$2:F$6500,MATCH($A6243,Data!$A$2:$A$6500,0))</f>
        <v>12</v>
      </c>
      <c r="L6243" s="90">
        <f>INDEX(Data!G$2:G$6500,MATCH($A6243,Data!$A$2:$A$6500,0))</f>
        <v>12</v>
      </c>
      <c r="M6243" s="90">
        <f>INDEX(Data!H$2:H$6500,MATCH($A6243,Data!$A$2:$A$6500,0))</f>
        <v>0</v>
      </c>
      <c r="N6243" s="90">
        <f>INDEX(Data!I$2:I$6500,MATCH($A6243,Data!$A$2:$A$6500,0))</f>
        <v>0</v>
      </c>
      <c r="O6243" s="83" t="str">
        <f>INDEX(Data!J$2:J$6500,MATCH($A6243,Data!$A$2:$A$6500,0))</f>
        <v>individuals</v>
      </c>
      <c r="P6243" t="str">
        <f>_xlfn.XLOOKUP(B6243,Table3[RefID],Table3[Citation])</f>
        <v>Rauzon et al (2011)</v>
      </c>
    </row>
    <row r="6244" spans="1:16" x14ac:dyDescent="0.35">
      <c r="A6244">
        <v>6242</v>
      </c>
      <c r="B6244" s="49">
        <v>333</v>
      </c>
      <c r="C6244" s="49">
        <v>7000</v>
      </c>
      <c r="D6244" s="49">
        <v>3298</v>
      </c>
      <c r="E6244" t="str">
        <f>INDEX(Table5[EEZ],MATCH(C6244,Table5[Colony_ID],0))</f>
        <v>Jarvis Island Exclusive Economic Zone</v>
      </c>
      <c r="F6244" t="str">
        <f>INDEX(Table5[Corrected Island/Colony Name],MATCH('Full Data'!C6244,Table5[Colony_ID],0))</f>
        <v>Jarvis Island</v>
      </c>
      <c r="G6244" t="str">
        <f>INDEX(Table4[Common_Name],MATCH('Full Data'!D6244,Table4[SpcRecID],0))</f>
        <v>Common White Tern</v>
      </c>
      <c r="H6244" s="83" t="str">
        <f>INDEX(Data!E$2:E$6500,MATCH(A6244,Data!$A$2:$A$6500,0))</f>
        <v>Potential Breeding</v>
      </c>
      <c r="I6244" s="90">
        <f>INDEX(Data!P$2:P$6500,MATCH(A6244,Data!$A$2:$A$6500,0))</f>
        <v>2004</v>
      </c>
      <c r="J6244" s="90">
        <f>INDEX(Data!Q$2:Q$6500,MATCH($A6244,Data!$A$2:$A$6500,0))</f>
        <v>2004</v>
      </c>
      <c r="K6244" s="90">
        <f>INDEX(Data!F$2:F$6500,MATCH($A6244,Data!$A$2:$A$6500,0))</f>
        <v>11</v>
      </c>
      <c r="L6244" s="90">
        <f>INDEX(Data!G$2:G$6500,MATCH($A6244,Data!$A$2:$A$6500,0))</f>
        <v>11</v>
      </c>
      <c r="M6244" s="90">
        <f>INDEX(Data!H$2:H$6500,MATCH($A6244,Data!$A$2:$A$6500,0))</f>
        <v>0</v>
      </c>
      <c r="N6244" s="90">
        <f>INDEX(Data!I$2:I$6500,MATCH($A6244,Data!$A$2:$A$6500,0))</f>
        <v>0</v>
      </c>
      <c r="O6244" s="83" t="str">
        <f>INDEX(Data!J$2:J$6500,MATCH($A6244,Data!$A$2:$A$6500,0))</f>
        <v>individuals</v>
      </c>
      <c r="P6244" t="str">
        <f>_xlfn.XLOOKUP(B6244,Table3[RefID],Table3[Citation])</f>
        <v>Rauzon et al (2011)</v>
      </c>
    </row>
    <row r="6245" spans="1:16" x14ac:dyDescent="0.35">
      <c r="A6245">
        <v>6243</v>
      </c>
      <c r="B6245" s="49">
        <v>333</v>
      </c>
      <c r="C6245" s="49">
        <v>7000</v>
      </c>
      <c r="D6245" s="49">
        <v>3975</v>
      </c>
      <c r="E6245" t="str">
        <f>INDEX(Table5[EEZ],MATCH(C6245,Table5[Colony_ID],0))</f>
        <v>Jarvis Island Exclusive Economic Zone</v>
      </c>
      <c r="F6245" t="str">
        <f>INDEX(Table5[Corrected Island/Colony Name],MATCH('Full Data'!C6245,Table5[Colony_ID],0))</f>
        <v>Jarvis Island</v>
      </c>
      <c r="G6245" t="str">
        <f>INDEX(Table4[Common_Name],MATCH('Full Data'!D6245,Table4[SpcRecID],0))</f>
        <v>Polynesian Storm-petrel</v>
      </c>
      <c r="H6245" s="83" t="str">
        <f>INDEX(Data!E$2:E$6500,MATCH(A6245,Data!$A$2:$A$6500,0))</f>
        <v>Potential Breeding</v>
      </c>
      <c r="I6245" s="90">
        <f>INDEX(Data!P$2:P$6500,MATCH(A6245,Data!$A$2:$A$6500,0))</f>
        <v>1982</v>
      </c>
      <c r="J6245" s="90">
        <f>INDEX(Data!Q$2:Q$6500,MATCH($A6245,Data!$A$2:$A$6500,0))</f>
        <v>1982</v>
      </c>
      <c r="K6245" s="90">
        <f>INDEX(Data!F$2:F$6500,MATCH($A6245,Data!$A$2:$A$6500,0))</f>
        <v>1</v>
      </c>
      <c r="L6245" s="90">
        <f>INDEX(Data!G$2:G$6500,MATCH($A6245,Data!$A$2:$A$6500,0))</f>
        <v>1</v>
      </c>
      <c r="M6245" s="90">
        <f>INDEX(Data!H$2:H$6500,MATCH($A6245,Data!$A$2:$A$6500,0))</f>
        <v>0</v>
      </c>
      <c r="N6245" s="90">
        <f>INDEX(Data!I$2:I$6500,MATCH($A6245,Data!$A$2:$A$6500,0))</f>
        <v>0</v>
      </c>
      <c r="O6245" s="83" t="str">
        <f>INDEX(Data!J$2:J$6500,MATCH($A6245,Data!$A$2:$A$6500,0))</f>
        <v>individuals</v>
      </c>
      <c r="P6245" t="str">
        <f>_xlfn.XLOOKUP(B6245,Table3[RefID],Table3[Citation])</f>
        <v>Rauzon et al (2011)</v>
      </c>
    </row>
    <row r="6246" spans="1:16" x14ac:dyDescent="0.35">
      <c r="A6246">
        <v>6244</v>
      </c>
      <c r="B6246" s="49">
        <v>333</v>
      </c>
      <c r="C6246" s="49">
        <v>7000</v>
      </c>
      <c r="D6246" s="49">
        <v>3975</v>
      </c>
      <c r="E6246" t="str">
        <f>INDEX(Table5[EEZ],MATCH(C6246,Table5[Colony_ID],0))</f>
        <v>Jarvis Island Exclusive Economic Zone</v>
      </c>
      <c r="F6246" t="str">
        <f>INDEX(Table5[Corrected Island/Colony Name],MATCH('Full Data'!C6246,Table5[Colony_ID],0))</f>
        <v>Jarvis Island</v>
      </c>
      <c r="G6246" t="str">
        <f>INDEX(Table4[Common_Name],MATCH('Full Data'!D6246,Table4[SpcRecID],0))</f>
        <v>Polynesian Storm-petrel</v>
      </c>
      <c r="H6246" s="83" t="str">
        <f>INDEX(Data!E$2:E$6500,MATCH(A6246,Data!$A$2:$A$6500,0))</f>
        <v>Potential Breeding</v>
      </c>
      <c r="I6246" s="90">
        <f>INDEX(Data!P$2:P$6500,MATCH(A6246,Data!$A$2:$A$6500,0))</f>
        <v>2004</v>
      </c>
      <c r="J6246" s="90">
        <f>INDEX(Data!Q$2:Q$6500,MATCH($A6246,Data!$A$2:$A$6500,0))</f>
        <v>2004</v>
      </c>
      <c r="K6246" s="90">
        <f>INDEX(Data!F$2:F$6500,MATCH($A6246,Data!$A$2:$A$6500,0))</f>
        <v>3</v>
      </c>
      <c r="L6246" s="90">
        <f>INDEX(Data!G$2:G$6500,MATCH($A6246,Data!$A$2:$A$6500,0))</f>
        <v>3</v>
      </c>
      <c r="M6246" s="90">
        <f>INDEX(Data!H$2:H$6500,MATCH($A6246,Data!$A$2:$A$6500,0))</f>
        <v>0</v>
      </c>
      <c r="N6246" s="90">
        <f>INDEX(Data!I$2:I$6500,MATCH($A6246,Data!$A$2:$A$6500,0))</f>
        <v>0</v>
      </c>
      <c r="O6246" s="83" t="str">
        <f>INDEX(Data!J$2:J$6500,MATCH($A6246,Data!$A$2:$A$6500,0))</f>
        <v>individuals</v>
      </c>
      <c r="P6246" t="str">
        <f>_xlfn.XLOOKUP(B6246,Table3[RefID],Table3[Citation])</f>
        <v>Rauzon et al (2011)</v>
      </c>
    </row>
    <row r="6247" spans="1:16" x14ac:dyDescent="0.35">
      <c r="A6247">
        <v>6245</v>
      </c>
      <c r="B6247" s="49">
        <v>333</v>
      </c>
      <c r="C6247" s="49">
        <v>7000</v>
      </c>
      <c r="D6247" s="49">
        <v>3935</v>
      </c>
      <c r="E6247" t="str">
        <f>INDEX(Table5[EEZ],MATCH(C6247,Table5[Colony_ID],0))</f>
        <v>Jarvis Island Exclusive Economic Zone</v>
      </c>
      <c r="F6247" t="str">
        <f>INDEX(Table5[Corrected Island/Colony Name],MATCH('Full Data'!C6247,Table5[Colony_ID],0))</f>
        <v>Jarvis Island</v>
      </c>
      <c r="G6247" t="str">
        <f>INDEX(Table4[Common_Name],MATCH('Full Data'!D6247,Table4[SpcRecID],0))</f>
        <v>Christmas Shearwater</v>
      </c>
      <c r="H6247" s="83" t="str">
        <f>INDEX(Data!E$2:E$6500,MATCH(A6247,Data!$A$2:$A$6500,0))</f>
        <v>Potential Breeding</v>
      </c>
      <c r="I6247" s="90">
        <f>INDEX(Data!P$2:P$6500,MATCH(A6247,Data!$A$2:$A$6500,0))</f>
        <v>2004</v>
      </c>
      <c r="J6247" s="90">
        <f>INDEX(Data!Q$2:Q$6500,MATCH($A6247,Data!$A$2:$A$6500,0))</f>
        <v>2004</v>
      </c>
      <c r="K6247" s="90">
        <f>INDEX(Data!F$2:F$6500,MATCH($A6247,Data!$A$2:$A$6500,0))</f>
        <v>20</v>
      </c>
      <c r="L6247" s="90">
        <f>INDEX(Data!G$2:G$6500,MATCH($A6247,Data!$A$2:$A$6500,0))</f>
        <v>20</v>
      </c>
      <c r="M6247" s="90">
        <f>INDEX(Data!H$2:H$6500,MATCH($A6247,Data!$A$2:$A$6500,0))</f>
        <v>0</v>
      </c>
      <c r="N6247" s="90">
        <f>INDEX(Data!I$2:I$6500,MATCH($A6247,Data!$A$2:$A$6500,0))</f>
        <v>0</v>
      </c>
      <c r="O6247" s="83" t="str">
        <f>INDEX(Data!J$2:J$6500,MATCH($A6247,Data!$A$2:$A$6500,0))</f>
        <v>individuals</v>
      </c>
      <c r="P6247" t="str">
        <f>_xlfn.XLOOKUP(B6247,Table3[RefID],Table3[Citation])</f>
        <v>Rauzon et al (2011)</v>
      </c>
    </row>
    <row r="6248" spans="1:16" x14ac:dyDescent="0.35">
      <c r="A6248">
        <v>6246</v>
      </c>
      <c r="B6248" s="49">
        <v>333</v>
      </c>
      <c r="C6248" s="49">
        <v>7000</v>
      </c>
      <c r="D6248" s="49">
        <v>32228</v>
      </c>
      <c r="E6248" t="str">
        <f>INDEX(Table5[EEZ],MATCH(C6248,Table5[Colony_ID],0))</f>
        <v>Jarvis Island Exclusive Economic Zone</v>
      </c>
      <c r="F6248" t="str">
        <f>INDEX(Table5[Corrected Island/Colony Name],MATCH('Full Data'!C6248,Table5[Colony_ID],0))</f>
        <v>Jarvis Island</v>
      </c>
      <c r="G6248" t="str">
        <f>INDEX(Table4[Common_Name],MATCH('Full Data'!D6248,Table4[SpcRecID],0))</f>
        <v>Tropical Shearwater</v>
      </c>
      <c r="H6248" s="83" t="str">
        <f>INDEX(Data!E$2:E$6500,MATCH(A6248,Data!$A$2:$A$6500,0))</f>
        <v>Potential Breeding</v>
      </c>
      <c r="I6248" s="90">
        <f>INDEX(Data!P$2:P$6500,MATCH(A6248,Data!$A$2:$A$6500,0))</f>
        <v>2004</v>
      </c>
      <c r="J6248" s="90">
        <f>INDEX(Data!Q$2:Q$6500,MATCH($A6248,Data!$A$2:$A$6500,0))</f>
        <v>2004</v>
      </c>
      <c r="K6248" s="90">
        <f>INDEX(Data!F$2:F$6500,MATCH($A6248,Data!$A$2:$A$6500,0))</f>
        <v>20</v>
      </c>
      <c r="L6248" s="90">
        <f>INDEX(Data!G$2:G$6500,MATCH($A6248,Data!$A$2:$A$6500,0))</f>
        <v>20</v>
      </c>
      <c r="M6248" s="90">
        <f>INDEX(Data!H$2:H$6500,MATCH($A6248,Data!$A$2:$A$6500,0))</f>
        <v>0</v>
      </c>
      <c r="N6248" s="90">
        <f>INDEX(Data!I$2:I$6500,MATCH($A6248,Data!$A$2:$A$6500,0))</f>
        <v>0</v>
      </c>
      <c r="O6248" s="83" t="str">
        <f>INDEX(Data!J$2:J$6500,MATCH($A6248,Data!$A$2:$A$6500,0))</f>
        <v>individuals</v>
      </c>
      <c r="P6248" t="str">
        <f>_xlfn.XLOOKUP(B6248,Table3[RefID],Table3[Citation])</f>
        <v>Rauzon et al (2011)</v>
      </c>
    </row>
    <row r="6249" spans="1:16" x14ac:dyDescent="0.35">
      <c r="A6249">
        <v>6247</v>
      </c>
      <c r="B6249" s="49">
        <v>333</v>
      </c>
      <c r="C6249" s="49">
        <v>7000</v>
      </c>
      <c r="D6249" s="49">
        <v>3928</v>
      </c>
      <c r="E6249" t="str">
        <f>INDEX(Table5[EEZ],MATCH(C6249,Table5[Colony_ID],0))</f>
        <v>Jarvis Island Exclusive Economic Zone</v>
      </c>
      <c r="F6249" t="str">
        <f>INDEX(Table5[Corrected Island/Colony Name],MATCH('Full Data'!C6249,Table5[Colony_ID],0))</f>
        <v>Jarvis Island</v>
      </c>
      <c r="G6249" t="str">
        <f>INDEX(Table4[Common_Name],MATCH('Full Data'!D6249,Table4[SpcRecID],0))</f>
        <v>Wedge-tailed Shearwater</v>
      </c>
      <c r="H6249" s="83" t="str">
        <f>INDEX(Data!E$2:E$6500,MATCH(A6249,Data!$A$2:$A$6500,0))</f>
        <v>Potential Breeding</v>
      </c>
      <c r="I6249" s="90">
        <f>INDEX(Data!P$2:P$6500,MATCH(A6249,Data!$A$2:$A$6500,0))</f>
        <v>1982</v>
      </c>
      <c r="J6249" s="90">
        <f>INDEX(Data!Q$2:Q$6500,MATCH($A6249,Data!$A$2:$A$6500,0))</f>
        <v>1982</v>
      </c>
      <c r="K6249" s="90">
        <f>INDEX(Data!F$2:F$6500,MATCH($A6249,Data!$A$2:$A$6500,0))</f>
        <v>100</v>
      </c>
      <c r="L6249" s="90">
        <f>INDEX(Data!G$2:G$6500,MATCH($A6249,Data!$A$2:$A$6500,0))</f>
        <v>100</v>
      </c>
      <c r="M6249" s="90">
        <f>INDEX(Data!H$2:H$6500,MATCH($A6249,Data!$A$2:$A$6500,0))</f>
        <v>0</v>
      </c>
      <c r="N6249" s="90">
        <f>INDEX(Data!I$2:I$6500,MATCH($A6249,Data!$A$2:$A$6500,0))</f>
        <v>0</v>
      </c>
      <c r="O6249" s="83" t="str">
        <f>INDEX(Data!J$2:J$6500,MATCH($A6249,Data!$A$2:$A$6500,0))</f>
        <v>individuals</v>
      </c>
      <c r="P6249" t="str">
        <f>_xlfn.XLOOKUP(B6249,Table3[RefID],Table3[Citation])</f>
        <v>Rauzon et al (2011)</v>
      </c>
    </row>
    <row r="6250" spans="1:16" x14ac:dyDescent="0.35">
      <c r="A6250">
        <v>6248</v>
      </c>
      <c r="B6250" s="49">
        <v>333</v>
      </c>
      <c r="C6250" s="49">
        <v>7000</v>
      </c>
      <c r="D6250" s="49">
        <v>3928</v>
      </c>
      <c r="E6250" t="str">
        <f>INDEX(Table5[EEZ],MATCH(C6250,Table5[Colony_ID],0))</f>
        <v>Jarvis Island Exclusive Economic Zone</v>
      </c>
      <c r="F6250" t="str">
        <f>INDEX(Table5[Corrected Island/Colony Name],MATCH('Full Data'!C6250,Table5[Colony_ID],0))</f>
        <v>Jarvis Island</v>
      </c>
      <c r="G6250" t="str">
        <f>INDEX(Table4[Common_Name],MATCH('Full Data'!D6250,Table4[SpcRecID],0))</f>
        <v>Wedge-tailed Shearwater</v>
      </c>
      <c r="H6250" s="83" t="str">
        <f>INDEX(Data!E$2:E$6500,MATCH(A6250,Data!$A$2:$A$6500,0))</f>
        <v>Potential Breeding</v>
      </c>
      <c r="I6250" s="90">
        <f>INDEX(Data!P$2:P$6500,MATCH(A6250,Data!$A$2:$A$6500,0))</f>
        <v>2004</v>
      </c>
      <c r="J6250" s="90">
        <f>INDEX(Data!Q$2:Q$6500,MATCH($A6250,Data!$A$2:$A$6500,0))</f>
        <v>2004</v>
      </c>
      <c r="K6250" s="90">
        <f>INDEX(Data!F$2:F$6500,MATCH($A6250,Data!$A$2:$A$6500,0))</f>
        <v>41</v>
      </c>
      <c r="L6250" s="90">
        <f>INDEX(Data!G$2:G$6500,MATCH($A6250,Data!$A$2:$A$6500,0))</f>
        <v>41</v>
      </c>
      <c r="M6250" s="90">
        <f>INDEX(Data!H$2:H$6500,MATCH($A6250,Data!$A$2:$A$6500,0))</f>
        <v>0</v>
      </c>
      <c r="N6250" s="90">
        <f>INDEX(Data!I$2:I$6500,MATCH($A6250,Data!$A$2:$A$6500,0))</f>
        <v>0</v>
      </c>
      <c r="O6250" s="83" t="str">
        <f>INDEX(Data!J$2:J$6500,MATCH($A6250,Data!$A$2:$A$6500,0))</f>
        <v>individuals</v>
      </c>
      <c r="P6250" t="str">
        <f>_xlfn.XLOOKUP(B6250,Table3[RefID],Table3[Citation])</f>
        <v>Rauzon et al (2011)</v>
      </c>
    </row>
    <row r="6251" spans="1:16" x14ac:dyDescent="0.35">
      <c r="A6251">
        <v>6249</v>
      </c>
      <c r="B6251" s="49">
        <v>333</v>
      </c>
      <c r="C6251" s="49">
        <v>6001</v>
      </c>
      <c r="D6251" s="49">
        <v>3649</v>
      </c>
      <c r="E6251" t="str">
        <f>INDEX(Table5[EEZ],MATCH(C6251,Table5[Colony_ID],0))</f>
        <v>Howland and Baker Island Exclusive Economic Zone</v>
      </c>
      <c r="F6251" t="str">
        <f>INDEX(Table5[Corrected Island/Colony Name],MATCH('Full Data'!C6251,Table5[Colony_ID],0))</f>
        <v>Baker Island</v>
      </c>
      <c r="G6251" t="str">
        <f>INDEX(Table4[Common_Name],MATCH('Full Data'!D6251,Table4[SpcRecID],0))</f>
        <v>Red-tailed Tropicbird</v>
      </c>
      <c r="H6251" s="83" t="str">
        <f>INDEX(Data!E$2:E$6500,MATCH(A6251,Data!$A$2:$A$6500,0))</f>
        <v>Confirmed</v>
      </c>
      <c r="I6251" s="90">
        <f>INDEX(Data!P$2:P$6500,MATCH(A6251,Data!$A$2:$A$6500,0))</f>
        <v>1965</v>
      </c>
      <c r="J6251" s="90">
        <f>INDEX(Data!Q$2:Q$6500,MATCH($A6251,Data!$A$2:$A$6500,0))</f>
        <v>1965</v>
      </c>
      <c r="K6251" s="90">
        <f>INDEX(Data!F$2:F$6500,MATCH($A6251,Data!$A$2:$A$6500,0))</f>
        <v>15</v>
      </c>
      <c r="L6251" s="90">
        <f>INDEX(Data!G$2:G$6500,MATCH($A6251,Data!$A$2:$A$6500,0))</f>
        <v>15</v>
      </c>
      <c r="M6251" s="90">
        <f>INDEX(Data!H$2:H$6500,MATCH($A6251,Data!$A$2:$A$6500,0))</f>
        <v>0</v>
      </c>
      <c r="N6251" s="90">
        <f>INDEX(Data!I$2:I$6500,MATCH($A6251,Data!$A$2:$A$6500,0))</f>
        <v>0</v>
      </c>
      <c r="O6251" s="83" t="str">
        <f>INDEX(Data!J$2:J$6500,MATCH($A6251,Data!$A$2:$A$6500,0))</f>
        <v>individuals</v>
      </c>
      <c r="P6251" t="str">
        <f>_xlfn.XLOOKUP(B6251,Table3[RefID],Table3[Citation])</f>
        <v>Rauzon et al (2011)</v>
      </c>
    </row>
    <row r="6252" spans="1:16" x14ac:dyDescent="0.35">
      <c r="A6252">
        <v>6250</v>
      </c>
      <c r="B6252" s="49">
        <v>333</v>
      </c>
      <c r="C6252" s="49">
        <v>6001</v>
      </c>
      <c r="D6252" s="49">
        <v>3649</v>
      </c>
      <c r="E6252" t="str">
        <f>INDEX(Table5[EEZ],MATCH(C6252,Table5[Colony_ID],0))</f>
        <v>Howland and Baker Island Exclusive Economic Zone</v>
      </c>
      <c r="F6252" t="str">
        <f>INDEX(Table5[Corrected Island/Colony Name],MATCH('Full Data'!C6252,Table5[Colony_ID],0))</f>
        <v>Baker Island</v>
      </c>
      <c r="G6252" t="str">
        <f>INDEX(Table4[Common_Name],MATCH('Full Data'!D6252,Table4[SpcRecID],0))</f>
        <v>Red-tailed Tropicbird</v>
      </c>
      <c r="H6252" s="83" t="str">
        <f>INDEX(Data!E$2:E$6500,MATCH(A6252,Data!$A$2:$A$6500,0))</f>
        <v>Confirmed</v>
      </c>
      <c r="I6252" s="90">
        <f>INDEX(Data!P$2:P$6500,MATCH(A6252,Data!$A$2:$A$6500,0))</f>
        <v>2002</v>
      </c>
      <c r="J6252" s="90">
        <f>INDEX(Data!Q$2:Q$6500,MATCH($A6252,Data!$A$2:$A$6500,0))</f>
        <v>2002</v>
      </c>
      <c r="K6252" s="90">
        <f>INDEX(Data!F$2:F$6500,MATCH($A6252,Data!$A$2:$A$6500,0))</f>
        <v>72</v>
      </c>
      <c r="L6252" s="90">
        <f>INDEX(Data!G$2:G$6500,MATCH($A6252,Data!$A$2:$A$6500,0))</f>
        <v>72</v>
      </c>
      <c r="M6252" s="90">
        <f>INDEX(Data!H$2:H$6500,MATCH($A6252,Data!$A$2:$A$6500,0))</f>
        <v>0</v>
      </c>
      <c r="N6252" s="90">
        <f>INDEX(Data!I$2:I$6500,MATCH($A6252,Data!$A$2:$A$6500,0))</f>
        <v>0</v>
      </c>
      <c r="O6252" s="83" t="str">
        <f>INDEX(Data!J$2:J$6500,MATCH($A6252,Data!$A$2:$A$6500,0))</f>
        <v>individuals</v>
      </c>
      <c r="P6252" t="str">
        <f>_xlfn.XLOOKUP(B6252,Table3[RefID],Table3[Citation])</f>
        <v>Rauzon et al (2011)</v>
      </c>
    </row>
    <row r="6253" spans="1:16" x14ac:dyDescent="0.35">
      <c r="A6253">
        <v>6251</v>
      </c>
      <c r="B6253" s="49">
        <v>333</v>
      </c>
      <c r="C6253" s="49">
        <v>6001</v>
      </c>
      <c r="D6253" s="49">
        <v>32652</v>
      </c>
      <c r="E6253" t="str">
        <f>INDEX(Table5[EEZ],MATCH(C6253,Table5[Colony_ID],0))</f>
        <v>Howland and Baker Island Exclusive Economic Zone</v>
      </c>
      <c r="F6253" t="str">
        <f>INDEX(Table5[Corrected Island/Colony Name],MATCH('Full Data'!C6253,Table5[Colony_ID],0))</f>
        <v>Baker Island</v>
      </c>
      <c r="G6253" t="str">
        <f>INDEX(Table4[Common_Name],MATCH('Full Data'!D6253,Table4[SpcRecID],0))</f>
        <v>Masked Booby</v>
      </c>
      <c r="H6253" s="83" t="str">
        <f>INDEX(Data!E$2:E$6500,MATCH(A6253,Data!$A$2:$A$6500,0))</f>
        <v>Confirmed</v>
      </c>
      <c r="I6253" s="90">
        <f>INDEX(Data!P$2:P$6500,MATCH(A6253,Data!$A$2:$A$6500,0))</f>
        <v>1965</v>
      </c>
      <c r="J6253" s="90">
        <f>INDEX(Data!Q$2:Q$6500,MATCH($A6253,Data!$A$2:$A$6500,0))</f>
        <v>1965</v>
      </c>
      <c r="K6253" s="90">
        <f>INDEX(Data!F$2:F$6500,MATCH($A6253,Data!$A$2:$A$6500,0))</f>
        <v>400</v>
      </c>
      <c r="L6253" s="90">
        <f>INDEX(Data!G$2:G$6500,MATCH($A6253,Data!$A$2:$A$6500,0))</f>
        <v>400</v>
      </c>
      <c r="M6253" s="90">
        <f>INDEX(Data!H$2:H$6500,MATCH($A6253,Data!$A$2:$A$6500,0))</f>
        <v>0</v>
      </c>
      <c r="N6253" s="90">
        <f>INDEX(Data!I$2:I$6500,MATCH($A6253,Data!$A$2:$A$6500,0))</f>
        <v>0</v>
      </c>
      <c r="O6253" s="83" t="str">
        <f>INDEX(Data!J$2:J$6500,MATCH($A6253,Data!$A$2:$A$6500,0))</f>
        <v>individuals</v>
      </c>
      <c r="P6253" t="str">
        <f>_xlfn.XLOOKUP(B6253,Table3[RefID],Table3[Citation])</f>
        <v>Rauzon et al (2011)</v>
      </c>
    </row>
    <row r="6254" spans="1:16" x14ac:dyDescent="0.35">
      <c r="A6254">
        <v>6252</v>
      </c>
      <c r="B6254" s="49">
        <v>333</v>
      </c>
      <c r="C6254" s="49">
        <v>6001</v>
      </c>
      <c r="D6254" s="49">
        <v>32652</v>
      </c>
      <c r="E6254" t="str">
        <f>INDEX(Table5[EEZ],MATCH(C6254,Table5[Colony_ID],0))</f>
        <v>Howland and Baker Island Exclusive Economic Zone</v>
      </c>
      <c r="F6254" t="str">
        <f>INDEX(Table5[Corrected Island/Colony Name],MATCH('Full Data'!C6254,Table5[Colony_ID],0))</f>
        <v>Baker Island</v>
      </c>
      <c r="G6254" t="str">
        <f>INDEX(Table4[Common_Name],MATCH('Full Data'!D6254,Table4[SpcRecID],0))</f>
        <v>Masked Booby</v>
      </c>
      <c r="H6254" s="83" t="str">
        <f>INDEX(Data!E$2:E$6500,MATCH(A6254,Data!$A$2:$A$6500,0))</f>
        <v>Confirmed</v>
      </c>
      <c r="I6254" s="90">
        <f>INDEX(Data!P$2:P$6500,MATCH(A6254,Data!$A$2:$A$6500,0))</f>
        <v>2002</v>
      </c>
      <c r="J6254" s="90">
        <f>INDEX(Data!Q$2:Q$6500,MATCH($A6254,Data!$A$2:$A$6500,0))</f>
        <v>2002</v>
      </c>
      <c r="K6254" s="90">
        <f>INDEX(Data!F$2:F$6500,MATCH($A6254,Data!$A$2:$A$6500,0))</f>
        <v>3134</v>
      </c>
      <c r="L6254" s="90">
        <f>INDEX(Data!G$2:G$6500,MATCH($A6254,Data!$A$2:$A$6500,0))</f>
        <v>3134</v>
      </c>
      <c r="M6254" s="90">
        <f>INDEX(Data!H$2:H$6500,MATCH($A6254,Data!$A$2:$A$6500,0))</f>
        <v>0</v>
      </c>
      <c r="N6254" s="90">
        <f>INDEX(Data!I$2:I$6500,MATCH($A6254,Data!$A$2:$A$6500,0))</f>
        <v>0</v>
      </c>
      <c r="O6254" s="83" t="str">
        <f>INDEX(Data!J$2:J$6500,MATCH($A6254,Data!$A$2:$A$6500,0))</f>
        <v>individuals</v>
      </c>
      <c r="P6254" t="str">
        <f>_xlfn.XLOOKUP(B6254,Table3[RefID],Table3[Citation])</f>
        <v>Rauzon et al (2011)</v>
      </c>
    </row>
    <row r="6255" spans="1:16" x14ac:dyDescent="0.35">
      <c r="A6255">
        <v>6253</v>
      </c>
      <c r="B6255" s="49">
        <v>333</v>
      </c>
      <c r="C6255" s="49">
        <v>6001</v>
      </c>
      <c r="D6255" s="49">
        <v>3659</v>
      </c>
      <c r="E6255" t="str">
        <f>INDEX(Table5[EEZ],MATCH(C6255,Table5[Colony_ID],0))</f>
        <v>Howland and Baker Island Exclusive Economic Zone</v>
      </c>
      <c r="F6255" t="str">
        <f>INDEX(Table5[Corrected Island/Colony Name],MATCH('Full Data'!C6255,Table5[Colony_ID],0))</f>
        <v>Baker Island</v>
      </c>
      <c r="G6255" t="str">
        <f>INDEX(Table4[Common_Name],MATCH('Full Data'!D6255,Table4[SpcRecID],0))</f>
        <v>Brown Booby</v>
      </c>
      <c r="H6255" s="83" t="str">
        <f>INDEX(Data!E$2:E$6500,MATCH(A6255,Data!$A$2:$A$6500,0))</f>
        <v>Confirmed</v>
      </c>
      <c r="I6255" s="90">
        <f>INDEX(Data!P$2:P$6500,MATCH(A6255,Data!$A$2:$A$6500,0))</f>
        <v>1965</v>
      </c>
      <c r="J6255" s="90">
        <f>INDEX(Data!Q$2:Q$6500,MATCH($A6255,Data!$A$2:$A$6500,0))</f>
        <v>1965</v>
      </c>
      <c r="K6255" s="90">
        <f>INDEX(Data!F$2:F$6500,MATCH($A6255,Data!$A$2:$A$6500,0))</f>
        <v>10</v>
      </c>
      <c r="L6255" s="90">
        <f>INDEX(Data!G$2:G$6500,MATCH($A6255,Data!$A$2:$A$6500,0))</f>
        <v>10</v>
      </c>
      <c r="M6255" s="90">
        <f>INDEX(Data!H$2:H$6500,MATCH($A6255,Data!$A$2:$A$6500,0))</f>
        <v>0</v>
      </c>
      <c r="N6255" s="90">
        <f>INDEX(Data!I$2:I$6500,MATCH($A6255,Data!$A$2:$A$6500,0))</f>
        <v>0</v>
      </c>
      <c r="O6255" s="83" t="str">
        <f>INDEX(Data!J$2:J$6500,MATCH($A6255,Data!$A$2:$A$6500,0))</f>
        <v>individuals</v>
      </c>
      <c r="P6255" t="str">
        <f>_xlfn.XLOOKUP(B6255,Table3[RefID],Table3[Citation])</f>
        <v>Rauzon et al (2011)</v>
      </c>
    </row>
    <row r="6256" spans="1:16" x14ac:dyDescent="0.35">
      <c r="A6256">
        <v>6254</v>
      </c>
      <c r="B6256" s="49">
        <v>333</v>
      </c>
      <c r="C6256" s="49">
        <v>6001</v>
      </c>
      <c r="D6256" s="49">
        <v>3659</v>
      </c>
      <c r="E6256" t="str">
        <f>INDEX(Table5[EEZ],MATCH(C6256,Table5[Colony_ID],0))</f>
        <v>Howland and Baker Island Exclusive Economic Zone</v>
      </c>
      <c r="F6256" t="str">
        <f>INDEX(Table5[Corrected Island/Colony Name],MATCH('Full Data'!C6256,Table5[Colony_ID],0))</f>
        <v>Baker Island</v>
      </c>
      <c r="G6256" t="str">
        <f>INDEX(Table4[Common_Name],MATCH('Full Data'!D6256,Table4[SpcRecID],0))</f>
        <v>Brown Booby</v>
      </c>
      <c r="H6256" s="83" t="str">
        <f>INDEX(Data!E$2:E$6500,MATCH(A6256,Data!$A$2:$A$6500,0))</f>
        <v>Confirmed</v>
      </c>
      <c r="I6256" s="90">
        <f>INDEX(Data!P$2:P$6500,MATCH(A6256,Data!$A$2:$A$6500,0))</f>
        <v>2002</v>
      </c>
      <c r="J6256" s="90">
        <f>INDEX(Data!Q$2:Q$6500,MATCH($A6256,Data!$A$2:$A$6500,0))</f>
        <v>2002</v>
      </c>
      <c r="K6256" s="90">
        <f>INDEX(Data!F$2:F$6500,MATCH($A6256,Data!$A$2:$A$6500,0))</f>
        <v>375</v>
      </c>
      <c r="L6256" s="90">
        <f>INDEX(Data!G$2:G$6500,MATCH($A6256,Data!$A$2:$A$6500,0))</f>
        <v>375</v>
      </c>
      <c r="M6256" s="90">
        <f>INDEX(Data!H$2:H$6500,MATCH($A6256,Data!$A$2:$A$6500,0))</f>
        <v>0</v>
      </c>
      <c r="N6256" s="90">
        <f>INDEX(Data!I$2:I$6500,MATCH($A6256,Data!$A$2:$A$6500,0))</f>
        <v>0</v>
      </c>
      <c r="O6256" s="83" t="str">
        <f>INDEX(Data!J$2:J$6500,MATCH($A6256,Data!$A$2:$A$6500,0))</f>
        <v>individuals</v>
      </c>
      <c r="P6256" t="str">
        <f>_xlfn.XLOOKUP(B6256,Table3[RefID],Table3[Citation])</f>
        <v>Rauzon et al (2011)</v>
      </c>
    </row>
    <row r="6257" spans="1:16" x14ac:dyDescent="0.35">
      <c r="A6257">
        <v>6255</v>
      </c>
      <c r="B6257" s="49">
        <v>333</v>
      </c>
      <c r="C6257" s="49">
        <v>6001</v>
      </c>
      <c r="D6257" s="49">
        <v>3658</v>
      </c>
      <c r="E6257" t="str">
        <f>INDEX(Table5[EEZ],MATCH(C6257,Table5[Colony_ID],0))</f>
        <v>Howland and Baker Island Exclusive Economic Zone</v>
      </c>
      <c r="F6257" t="str">
        <f>INDEX(Table5[Corrected Island/Colony Name],MATCH('Full Data'!C6257,Table5[Colony_ID],0))</f>
        <v>Baker Island</v>
      </c>
      <c r="G6257" t="str">
        <f>INDEX(Table4[Common_Name],MATCH('Full Data'!D6257,Table4[SpcRecID],0))</f>
        <v>Red-footed Booby</v>
      </c>
      <c r="H6257" s="83" t="str">
        <f>INDEX(Data!E$2:E$6500,MATCH(A6257,Data!$A$2:$A$6500,0))</f>
        <v>Potential Breeding</v>
      </c>
      <c r="I6257" s="90">
        <f>INDEX(Data!P$2:P$6500,MATCH(A6257,Data!$A$2:$A$6500,0))</f>
        <v>1965</v>
      </c>
      <c r="J6257" s="90">
        <f>INDEX(Data!Q$2:Q$6500,MATCH($A6257,Data!$A$2:$A$6500,0))</f>
        <v>1965</v>
      </c>
      <c r="K6257" s="90">
        <f>INDEX(Data!F$2:F$6500,MATCH($A6257,Data!$A$2:$A$6500,0))</f>
        <v>1</v>
      </c>
      <c r="L6257" s="90">
        <f>INDEX(Data!G$2:G$6500,MATCH($A6257,Data!$A$2:$A$6500,0))</f>
        <v>1</v>
      </c>
      <c r="M6257" s="90">
        <f>INDEX(Data!H$2:H$6500,MATCH($A6257,Data!$A$2:$A$6500,0))</f>
        <v>0</v>
      </c>
      <c r="N6257" s="90">
        <f>INDEX(Data!I$2:I$6500,MATCH($A6257,Data!$A$2:$A$6500,0))</f>
        <v>0</v>
      </c>
      <c r="O6257" s="83" t="str">
        <f>INDEX(Data!J$2:J$6500,MATCH($A6257,Data!$A$2:$A$6500,0))</f>
        <v>individuals</v>
      </c>
      <c r="P6257" t="str">
        <f>_xlfn.XLOOKUP(B6257,Table3[RefID],Table3[Citation])</f>
        <v>Rauzon et al (2011)</v>
      </c>
    </row>
    <row r="6258" spans="1:16" x14ac:dyDescent="0.35">
      <c r="A6258">
        <v>6256</v>
      </c>
      <c r="B6258" s="49">
        <v>333</v>
      </c>
      <c r="C6258" s="49">
        <v>6001</v>
      </c>
      <c r="D6258" s="49">
        <v>3658</v>
      </c>
      <c r="E6258" t="str">
        <f>INDEX(Table5[EEZ],MATCH(C6258,Table5[Colony_ID],0))</f>
        <v>Howland and Baker Island Exclusive Economic Zone</v>
      </c>
      <c r="F6258" t="str">
        <f>INDEX(Table5[Corrected Island/Colony Name],MATCH('Full Data'!C6258,Table5[Colony_ID],0))</f>
        <v>Baker Island</v>
      </c>
      <c r="G6258" t="str">
        <f>INDEX(Table4[Common_Name],MATCH('Full Data'!D6258,Table4[SpcRecID],0))</f>
        <v>Red-footed Booby</v>
      </c>
      <c r="H6258" s="83" t="str">
        <f>INDEX(Data!E$2:E$6500,MATCH(A6258,Data!$A$2:$A$6500,0))</f>
        <v>Confirmed</v>
      </c>
      <c r="I6258" s="90">
        <f>INDEX(Data!P$2:P$6500,MATCH(A6258,Data!$A$2:$A$6500,0))</f>
        <v>2002</v>
      </c>
      <c r="J6258" s="90">
        <f>INDEX(Data!Q$2:Q$6500,MATCH($A6258,Data!$A$2:$A$6500,0))</f>
        <v>2002</v>
      </c>
      <c r="K6258" s="90">
        <f>INDEX(Data!F$2:F$6500,MATCH($A6258,Data!$A$2:$A$6500,0))</f>
        <v>714</v>
      </c>
      <c r="L6258" s="90">
        <f>INDEX(Data!G$2:G$6500,MATCH($A6258,Data!$A$2:$A$6500,0))</f>
        <v>714</v>
      </c>
      <c r="M6258" s="90">
        <f>INDEX(Data!H$2:H$6500,MATCH($A6258,Data!$A$2:$A$6500,0))</f>
        <v>0</v>
      </c>
      <c r="N6258" s="90">
        <f>INDEX(Data!I$2:I$6500,MATCH($A6258,Data!$A$2:$A$6500,0))</f>
        <v>0</v>
      </c>
      <c r="O6258" s="83" t="str">
        <f>INDEX(Data!J$2:J$6500,MATCH($A6258,Data!$A$2:$A$6500,0))</f>
        <v>individuals</v>
      </c>
      <c r="P6258" t="str">
        <f>_xlfn.XLOOKUP(B6258,Table3[RefID],Table3[Citation])</f>
        <v>Rauzon et al (2011)</v>
      </c>
    </row>
    <row r="6259" spans="1:16" x14ac:dyDescent="0.35">
      <c r="A6259">
        <v>6257</v>
      </c>
      <c r="B6259" s="49">
        <v>333</v>
      </c>
      <c r="C6259" s="49">
        <v>6001</v>
      </c>
      <c r="D6259" s="49">
        <v>3845</v>
      </c>
      <c r="E6259" t="str">
        <f>INDEX(Table5[EEZ],MATCH(C6259,Table5[Colony_ID],0))</f>
        <v>Howland and Baker Island Exclusive Economic Zone</v>
      </c>
      <c r="F6259" t="str">
        <f>INDEX(Table5[Corrected Island/Colony Name],MATCH('Full Data'!C6259,Table5[Colony_ID],0))</f>
        <v>Baker Island</v>
      </c>
      <c r="G6259" t="str">
        <f>INDEX(Table4[Common_Name],MATCH('Full Data'!D6259,Table4[SpcRecID],0))</f>
        <v>Great Frigatebird</v>
      </c>
      <c r="H6259" s="83" t="str">
        <f>INDEX(Data!E$2:E$6500,MATCH(A6259,Data!$A$2:$A$6500,0))</f>
        <v>Potential Breeding</v>
      </c>
      <c r="I6259" s="90">
        <f>INDEX(Data!P$2:P$6500,MATCH(A6259,Data!$A$2:$A$6500,0))</f>
        <v>1965</v>
      </c>
      <c r="J6259" s="90">
        <f>INDEX(Data!Q$2:Q$6500,MATCH($A6259,Data!$A$2:$A$6500,0))</f>
        <v>1965</v>
      </c>
      <c r="K6259" s="90">
        <f>INDEX(Data!F$2:F$6500,MATCH($A6259,Data!$A$2:$A$6500,0))</f>
        <v>3</v>
      </c>
      <c r="L6259" s="90">
        <f>INDEX(Data!G$2:G$6500,MATCH($A6259,Data!$A$2:$A$6500,0))</f>
        <v>3</v>
      </c>
      <c r="M6259" s="90">
        <f>INDEX(Data!H$2:H$6500,MATCH($A6259,Data!$A$2:$A$6500,0))</f>
        <v>0</v>
      </c>
      <c r="N6259" s="90">
        <f>INDEX(Data!I$2:I$6500,MATCH($A6259,Data!$A$2:$A$6500,0))</f>
        <v>0</v>
      </c>
      <c r="O6259" s="83" t="str">
        <f>INDEX(Data!J$2:J$6500,MATCH($A6259,Data!$A$2:$A$6500,0))</f>
        <v>individuals</v>
      </c>
      <c r="P6259" t="str">
        <f>_xlfn.XLOOKUP(B6259,Table3[RefID],Table3[Citation])</f>
        <v>Rauzon et al (2011)</v>
      </c>
    </row>
    <row r="6260" spans="1:16" x14ac:dyDescent="0.35">
      <c r="A6260">
        <v>6258</v>
      </c>
      <c r="B6260" s="49">
        <v>333</v>
      </c>
      <c r="C6260" s="49">
        <v>6001</v>
      </c>
      <c r="D6260" s="49">
        <v>3845</v>
      </c>
      <c r="E6260" t="str">
        <f>INDEX(Table5[EEZ],MATCH(C6260,Table5[Colony_ID],0))</f>
        <v>Howland and Baker Island Exclusive Economic Zone</v>
      </c>
      <c r="F6260" t="str">
        <f>INDEX(Table5[Corrected Island/Colony Name],MATCH('Full Data'!C6260,Table5[Colony_ID],0))</f>
        <v>Baker Island</v>
      </c>
      <c r="G6260" t="str">
        <f>INDEX(Table4[Common_Name],MATCH('Full Data'!D6260,Table4[SpcRecID],0))</f>
        <v>Great Frigatebird</v>
      </c>
      <c r="H6260" s="83" t="str">
        <f>INDEX(Data!E$2:E$6500,MATCH(A6260,Data!$A$2:$A$6500,0))</f>
        <v>Confirmed</v>
      </c>
      <c r="I6260" s="90">
        <f>INDEX(Data!P$2:P$6500,MATCH(A6260,Data!$A$2:$A$6500,0))</f>
        <v>2002</v>
      </c>
      <c r="J6260" s="90">
        <f>INDEX(Data!Q$2:Q$6500,MATCH($A6260,Data!$A$2:$A$6500,0))</f>
        <v>2002</v>
      </c>
      <c r="K6260" s="90">
        <f>INDEX(Data!F$2:F$6500,MATCH($A6260,Data!$A$2:$A$6500,0))</f>
        <v>900</v>
      </c>
      <c r="L6260" s="90">
        <f>INDEX(Data!G$2:G$6500,MATCH($A6260,Data!$A$2:$A$6500,0))</f>
        <v>900</v>
      </c>
      <c r="M6260" s="90">
        <f>INDEX(Data!H$2:H$6500,MATCH($A6260,Data!$A$2:$A$6500,0))</f>
        <v>0</v>
      </c>
      <c r="N6260" s="90">
        <f>INDEX(Data!I$2:I$6500,MATCH($A6260,Data!$A$2:$A$6500,0))</f>
        <v>0</v>
      </c>
      <c r="O6260" s="83" t="str">
        <f>INDEX(Data!J$2:J$6500,MATCH($A6260,Data!$A$2:$A$6500,0))</f>
        <v>individuals</v>
      </c>
      <c r="P6260" t="str">
        <f>_xlfn.XLOOKUP(B6260,Table3[RefID],Table3[Citation])</f>
        <v>Rauzon et al (2011)</v>
      </c>
    </row>
    <row r="6261" spans="1:16" x14ac:dyDescent="0.35">
      <c r="A6261">
        <v>6259</v>
      </c>
      <c r="B6261" s="49">
        <v>333</v>
      </c>
      <c r="C6261" s="49">
        <v>6001</v>
      </c>
      <c r="D6261" s="49">
        <v>3846</v>
      </c>
      <c r="E6261" t="str">
        <f>INDEX(Table5[EEZ],MATCH(C6261,Table5[Colony_ID],0))</f>
        <v>Howland and Baker Island Exclusive Economic Zone</v>
      </c>
      <c r="F6261" t="str">
        <f>INDEX(Table5[Corrected Island/Colony Name],MATCH('Full Data'!C6261,Table5[Colony_ID],0))</f>
        <v>Baker Island</v>
      </c>
      <c r="G6261" t="str">
        <f>INDEX(Table4[Common_Name],MATCH('Full Data'!D6261,Table4[SpcRecID],0))</f>
        <v>Lesser Frigatebird</v>
      </c>
      <c r="H6261" s="83" t="str">
        <f>INDEX(Data!E$2:E$6500,MATCH(A6261,Data!$A$2:$A$6500,0))</f>
        <v>Confirmed</v>
      </c>
      <c r="I6261" s="90">
        <f>INDEX(Data!P$2:P$6500,MATCH(A6261,Data!$A$2:$A$6500,0))</f>
        <v>2002</v>
      </c>
      <c r="J6261" s="90">
        <f>INDEX(Data!Q$2:Q$6500,MATCH($A6261,Data!$A$2:$A$6500,0))</f>
        <v>2002</v>
      </c>
      <c r="K6261" s="90">
        <f>INDEX(Data!F$2:F$6500,MATCH($A6261,Data!$A$2:$A$6500,0))</f>
        <v>16200</v>
      </c>
      <c r="L6261" s="90">
        <f>INDEX(Data!G$2:G$6500,MATCH($A6261,Data!$A$2:$A$6500,0))</f>
        <v>16200</v>
      </c>
      <c r="M6261" s="90">
        <f>INDEX(Data!H$2:H$6500,MATCH($A6261,Data!$A$2:$A$6500,0))</f>
        <v>0</v>
      </c>
      <c r="N6261" s="90">
        <f>INDEX(Data!I$2:I$6500,MATCH($A6261,Data!$A$2:$A$6500,0))</f>
        <v>0</v>
      </c>
      <c r="O6261" s="83" t="str">
        <f>INDEX(Data!J$2:J$6500,MATCH($A6261,Data!$A$2:$A$6500,0))</f>
        <v>individuals</v>
      </c>
      <c r="P6261" t="str">
        <f>_xlfn.XLOOKUP(B6261,Table3[RefID],Table3[Citation])</f>
        <v>Rauzon et al (2011)</v>
      </c>
    </row>
    <row r="6262" spans="1:16" x14ac:dyDescent="0.35">
      <c r="A6262">
        <v>6260</v>
      </c>
      <c r="B6262" s="49">
        <v>333</v>
      </c>
      <c r="C6262" s="49">
        <v>6001</v>
      </c>
      <c r="D6262" s="49">
        <v>3288</v>
      </c>
      <c r="E6262" t="str">
        <f>INDEX(Table5[EEZ],MATCH(C6262,Table5[Colony_ID],0))</f>
        <v>Howland and Baker Island Exclusive Economic Zone</v>
      </c>
      <c r="F6262" t="str">
        <f>INDEX(Table5[Corrected Island/Colony Name],MATCH('Full Data'!C6262,Table5[Colony_ID],0))</f>
        <v>Baker Island</v>
      </c>
      <c r="G6262" t="str">
        <f>INDEX(Table4[Common_Name],MATCH('Full Data'!D6262,Table4[SpcRecID],0))</f>
        <v>Sooty Tern</v>
      </c>
      <c r="H6262" s="83" t="str">
        <f>INDEX(Data!E$2:E$6500,MATCH(A6262,Data!$A$2:$A$6500,0))</f>
        <v>Confirmed</v>
      </c>
      <c r="I6262" s="90">
        <f>INDEX(Data!P$2:P$6500,MATCH(A6262,Data!$A$2:$A$6500,0))</f>
        <v>1965</v>
      </c>
      <c r="J6262" s="90">
        <f>INDEX(Data!Q$2:Q$6500,MATCH($A6262,Data!$A$2:$A$6500,0))</f>
        <v>1965</v>
      </c>
      <c r="K6262" s="90">
        <f>INDEX(Data!F$2:F$6500,MATCH($A6262,Data!$A$2:$A$6500,0))</f>
        <v>6000</v>
      </c>
      <c r="L6262" s="90">
        <f>INDEX(Data!G$2:G$6500,MATCH($A6262,Data!$A$2:$A$6500,0))</f>
        <v>6000</v>
      </c>
      <c r="M6262" s="90">
        <f>INDEX(Data!H$2:H$6500,MATCH($A6262,Data!$A$2:$A$6500,0))</f>
        <v>0</v>
      </c>
      <c r="N6262" s="90">
        <f>INDEX(Data!I$2:I$6500,MATCH($A6262,Data!$A$2:$A$6500,0))</f>
        <v>0</v>
      </c>
      <c r="O6262" s="83" t="str">
        <f>INDEX(Data!J$2:J$6500,MATCH($A6262,Data!$A$2:$A$6500,0))</f>
        <v>individuals</v>
      </c>
      <c r="P6262" t="str">
        <f>_xlfn.XLOOKUP(B6262,Table3[RefID],Table3[Citation])</f>
        <v>Rauzon et al (2011)</v>
      </c>
    </row>
    <row r="6263" spans="1:16" x14ac:dyDescent="0.35">
      <c r="A6263">
        <v>6261</v>
      </c>
      <c r="B6263" s="49">
        <v>333</v>
      </c>
      <c r="C6263" s="49">
        <v>6001</v>
      </c>
      <c r="D6263" s="49">
        <v>3288</v>
      </c>
      <c r="E6263" t="str">
        <f>INDEX(Table5[EEZ],MATCH(C6263,Table5[Colony_ID],0))</f>
        <v>Howland and Baker Island Exclusive Economic Zone</v>
      </c>
      <c r="F6263" t="str">
        <f>INDEX(Table5[Corrected Island/Colony Name],MATCH('Full Data'!C6263,Table5[Colony_ID],0))</f>
        <v>Baker Island</v>
      </c>
      <c r="G6263" t="str">
        <f>INDEX(Table4[Common_Name],MATCH('Full Data'!D6263,Table4[SpcRecID],0))</f>
        <v>Sooty Tern</v>
      </c>
      <c r="H6263" s="83" t="str">
        <f>INDEX(Data!E$2:E$6500,MATCH(A6263,Data!$A$2:$A$6500,0))</f>
        <v>Confirmed</v>
      </c>
      <c r="I6263" s="90">
        <f>INDEX(Data!P$2:P$6500,MATCH(A6263,Data!$A$2:$A$6500,0))</f>
        <v>2002</v>
      </c>
      <c r="J6263" s="90">
        <f>INDEX(Data!Q$2:Q$6500,MATCH($A6263,Data!$A$2:$A$6500,0))</f>
        <v>2002</v>
      </c>
      <c r="K6263" s="90">
        <f>INDEX(Data!F$2:F$6500,MATCH($A6263,Data!$A$2:$A$6500,0))</f>
        <v>1600000</v>
      </c>
      <c r="L6263" s="90">
        <f>INDEX(Data!G$2:G$6500,MATCH($A6263,Data!$A$2:$A$6500,0))</f>
        <v>1600000</v>
      </c>
      <c r="M6263" s="90">
        <f>INDEX(Data!H$2:H$6500,MATCH($A6263,Data!$A$2:$A$6500,0))</f>
        <v>0</v>
      </c>
      <c r="N6263" s="90">
        <f>INDEX(Data!I$2:I$6500,MATCH($A6263,Data!$A$2:$A$6500,0))</f>
        <v>0</v>
      </c>
      <c r="O6263" s="83" t="str">
        <f>INDEX(Data!J$2:J$6500,MATCH($A6263,Data!$A$2:$A$6500,0))</f>
        <v>individuals</v>
      </c>
      <c r="P6263" t="str">
        <f>_xlfn.XLOOKUP(B6263,Table3[RefID],Table3[Citation])</f>
        <v>Rauzon et al (2011)</v>
      </c>
    </row>
    <row r="6264" spans="1:16" x14ac:dyDescent="0.35">
      <c r="A6264">
        <v>6262</v>
      </c>
      <c r="B6264" s="49">
        <v>333</v>
      </c>
      <c r="C6264" s="49">
        <v>6001</v>
      </c>
      <c r="D6264" s="49">
        <v>3286</v>
      </c>
      <c r="E6264" t="str">
        <f>INDEX(Table5[EEZ],MATCH(C6264,Table5[Colony_ID],0))</f>
        <v>Howland and Baker Island Exclusive Economic Zone</v>
      </c>
      <c r="F6264" t="str">
        <f>INDEX(Table5[Corrected Island/Colony Name],MATCH('Full Data'!C6264,Table5[Colony_ID],0))</f>
        <v>Baker Island</v>
      </c>
      <c r="G6264" t="str">
        <f>INDEX(Table4[Common_Name],MATCH('Full Data'!D6264,Table4[SpcRecID],0))</f>
        <v>Grey-backed Tern</v>
      </c>
      <c r="H6264" s="83" t="str">
        <f>INDEX(Data!E$2:E$6500,MATCH(A6264,Data!$A$2:$A$6500,0))</f>
        <v>Confirmed</v>
      </c>
      <c r="I6264" s="90">
        <f>INDEX(Data!P$2:P$6500,MATCH(A6264,Data!$A$2:$A$6500,0))</f>
        <v>1965</v>
      </c>
      <c r="J6264" s="90">
        <f>INDEX(Data!Q$2:Q$6500,MATCH($A6264,Data!$A$2:$A$6500,0))</f>
        <v>1965</v>
      </c>
      <c r="K6264" s="90">
        <f>INDEX(Data!F$2:F$6500,MATCH($A6264,Data!$A$2:$A$6500,0))</f>
        <v>25</v>
      </c>
      <c r="L6264" s="90">
        <f>INDEX(Data!G$2:G$6500,MATCH($A6264,Data!$A$2:$A$6500,0))</f>
        <v>25</v>
      </c>
      <c r="M6264" s="90">
        <f>INDEX(Data!H$2:H$6500,MATCH($A6264,Data!$A$2:$A$6500,0))</f>
        <v>0</v>
      </c>
      <c r="N6264" s="90">
        <f>INDEX(Data!I$2:I$6500,MATCH($A6264,Data!$A$2:$A$6500,0))</f>
        <v>0</v>
      </c>
      <c r="O6264" s="83" t="str">
        <f>INDEX(Data!J$2:J$6500,MATCH($A6264,Data!$A$2:$A$6500,0))</f>
        <v>individuals</v>
      </c>
      <c r="P6264" t="str">
        <f>_xlfn.XLOOKUP(B6264,Table3[RefID],Table3[Citation])</f>
        <v>Rauzon et al (2011)</v>
      </c>
    </row>
    <row r="6265" spans="1:16" x14ac:dyDescent="0.35">
      <c r="A6265">
        <v>6263</v>
      </c>
      <c r="B6265" s="49">
        <v>333</v>
      </c>
      <c r="C6265" s="49">
        <v>6001</v>
      </c>
      <c r="D6265" s="49">
        <v>3286</v>
      </c>
      <c r="E6265" t="str">
        <f>INDEX(Table5[EEZ],MATCH(C6265,Table5[Colony_ID],0))</f>
        <v>Howland and Baker Island Exclusive Economic Zone</v>
      </c>
      <c r="F6265" t="str">
        <f>INDEX(Table5[Corrected Island/Colony Name],MATCH('Full Data'!C6265,Table5[Colony_ID],0))</f>
        <v>Baker Island</v>
      </c>
      <c r="G6265" t="str">
        <f>INDEX(Table4[Common_Name],MATCH('Full Data'!D6265,Table4[SpcRecID],0))</f>
        <v>Grey-backed Tern</v>
      </c>
      <c r="H6265" s="83" t="str">
        <f>INDEX(Data!E$2:E$6500,MATCH(A6265,Data!$A$2:$A$6500,0))</f>
        <v>Confirmed</v>
      </c>
      <c r="I6265" s="90">
        <f>INDEX(Data!P$2:P$6500,MATCH(A6265,Data!$A$2:$A$6500,0))</f>
        <v>2002</v>
      </c>
      <c r="J6265" s="90">
        <f>INDEX(Data!Q$2:Q$6500,MATCH($A6265,Data!$A$2:$A$6500,0))</f>
        <v>2002</v>
      </c>
      <c r="K6265" s="90">
        <f>INDEX(Data!F$2:F$6500,MATCH($A6265,Data!$A$2:$A$6500,0))</f>
        <v>2000</v>
      </c>
      <c r="L6265" s="90">
        <f>INDEX(Data!G$2:G$6500,MATCH($A6265,Data!$A$2:$A$6500,0))</f>
        <v>2000</v>
      </c>
      <c r="M6265" s="90">
        <f>INDEX(Data!H$2:H$6500,MATCH($A6265,Data!$A$2:$A$6500,0))</f>
        <v>0</v>
      </c>
      <c r="N6265" s="90">
        <f>INDEX(Data!I$2:I$6500,MATCH($A6265,Data!$A$2:$A$6500,0))</f>
        <v>0</v>
      </c>
      <c r="O6265" s="83" t="str">
        <f>INDEX(Data!J$2:J$6500,MATCH($A6265,Data!$A$2:$A$6500,0))</f>
        <v>individuals</v>
      </c>
      <c r="P6265" t="str">
        <f>_xlfn.XLOOKUP(B6265,Table3[RefID],Table3[Citation])</f>
        <v>Rauzon et al (2011)</v>
      </c>
    </row>
    <row r="6266" spans="1:16" x14ac:dyDescent="0.35">
      <c r="A6266">
        <v>6264</v>
      </c>
      <c r="B6266" s="49">
        <v>333</v>
      </c>
      <c r="C6266" s="49">
        <v>6001</v>
      </c>
      <c r="D6266" s="49">
        <v>3294</v>
      </c>
      <c r="E6266" t="str">
        <f>INDEX(Table5[EEZ],MATCH(C6266,Table5[Colony_ID],0))</f>
        <v>Howland and Baker Island Exclusive Economic Zone</v>
      </c>
      <c r="F6266" t="str">
        <f>INDEX(Table5[Corrected Island/Colony Name],MATCH('Full Data'!C6266,Table5[Colony_ID],0))</f>
        <v>Baker Island</v>
      </c>
      <c r="G6266" t="str">
        <f>INDEX(Table4[Common_Name],MATCH('Full Data'!D6266,Table4[SpcRecID],0))</f>
        <v>Brown Noddy</v>
      </c>
      <c r="H6266" s="83" t="str">
        <f>INDEX(Data!E$2:E$6500,MATCH(A6266,Data!$A$2:$A$6500,0))</f>
        <v>Confirmed</v>
      </c>
      <c r="I6266" s="90">
        <f>INDEX(Data!P$2:P$6500,MATCH(A6266,Data!$A$2:$A$6500,0))</f>
        <v>1965</v>
      </c>
      <c r="J6266" s="90">
        <f>INDEX(Data!Q$2:Q$6500,MATCH($A6266,Data!$A$2:$A$6500,0))</f>
        <v>1965</v>
      </c>
      <c r="K6266" s="90">
        <f>INDEX(Data!F$2:F$6500,MATCH($A6266,Data!$A$2:$A$6500,0))</f>
        <v>1000</v>
      </c>
      <c r="L6266" s="90">
        <f>INDEX(Data!G$2:G$6500,MATCH($A6266,Data!$A$2:$A$6500,0))</f>
        <v>1000</v>
      </c>
      <c r="M6266" s="90">
        <f>INDEX(Data!H$2:H$6500,MATCH($A6266,Data!$A$2:$A$6500,0))</f>
        <v>0</v>
      </c>
      <c r="N6266" s="90">
        <f>INDEX(Data!I$2:I$6500,MATCH($A6266,Data!$A$2:$A$6500,0))</f>
        <v>0</v>
      </c>
      <c r="O6266" s="83" t="str">
        <f>INDEX(Data!J$2:J$6500,MATCH($A6266,Data!$A$2:$A$6500,0))</f>
        <v>individuals</v>
      </c>
      <c r="P6266" t="str">
        <f>_xlfn.XLOOKUP(B6266,Table3[RefID],Table3[Citation])</f>
        <v>Rauzon et al (2011)</v>
      </c>
    </row>
    <row r="6267" spans="1:16" x14ac:dyDescent="0.35">
      <c r="A6267">
        <v>6265</v>
      </c>
      <c r="B6267" s="49">
        <v>333</v>
      </c>
      <c r="C6267" s="49">
        <v>6001</v>
      </c>
      <c r="D6267" s="49">
        <v>3294</v>
      </c>
      <c r="E6267" t="str">
        <f>INDEX(Table5[EEZ],MATCH(C6267,Table5[Colony_ID],0))</f>
        <v>Howland and Baker Island Exclusive Economic Zone</v>
      </c>
      <c r="F6267" t="str">
        <f>INDEX(Table5[Corrected Island/Colony Name],MATCH('Full Data'!C6267,Table5[Colony_ID],0))</f>
        <v>Baker Island</v>
      </c>
      <c r="G6267" t="str">
        <f>INDEX(Table4[Common_Name],MATCH('Full Data'!D6267,Table4[SpcRecID],0))</f>
        <v>Brown Noddy</v>
      </c>
      <c r="H6267" s="83" t="str">
        <f>INDEX(Data!E$2:E$6500,MATCH(A6267,Data!$A$2:$A$6500,0))</f>
        <v>Confirmed</v>
      </c>
      <c r="I6267" s="90">
        <f>INDEX(Data!P$2:P$6500,MATCH(A6267,Data!$A$2:$A$6500,0))</f>
        <v>2002</v>
      </c>
      <c r="J6267" s="90">
        <f>INDEX(Data!Q$2:Q$6500,MATCH($A6267,Data!$A$2:$A$6500,0))</f>
        <v>2002</v>
      </c>
      <c r="K6267" s="90">
        <f>INDEX(Data!F$2:F$6500,MATCH($A6267,Data!$A$2:$A$6500,0))</f>
        <v>3600</v>
      </c>
      <c r="L6267" s="90">
        <f>INDEX(Data!G$2:G$6500,MATCH($A6267,Data!$A$2:$A$6500,0))</f>
        <v>3600</v>
      </c>
      <c r="M6267" s="90">
        <f>INDEX(Data!H$2:H$6500,MATCH($A6267,Data!$A$2:$A$6500,0))</f>
        <v>0</v>
      </c>
      <c r="N6267" s="90">
        <f>INDEX(Data!I$2:I$6500,MATCH($A6267,Data!$A$2:$A$6500,0))</f>
        <v>0</v>
      </c>
      <c r="O6267" s="83" t="str">
        <f>INDEX(Data!J$2:J$6500,MATCH($A6267,Data!$A$2:$A$6500,0))</f>
        <v>individuals</v>
      </c>
      <c r="P6267" t="str">
        <f>_xlfn.XLOOKUP(B6267,Table3[RefID],Table3[Citation])</f>
        <v>Rauzon et al (2011)</v>
      </c>
    </row>
    <row r="6268" spans="1:16" x14ac:dyDescent="0.35">
      <c r="A6268">
        <v>6266</v>
      </c>
      <c r="B6268" s="49">
        <v>333</v>
      </c>
      <c r="C6268" s="49">
        <v>6001</v>
      </c>
      <c r="D6268" s="49">
        <v>1016817</v>
      </c>
      <c r="E6268" t="str">
        <f>INDEX(Table5[EEZ],MATCH(C6268,Table5[Colony_ID],0))</f>
        <v>Howland and Baker Island Exclusive Economic Zone</v>
      </c>
      <c r="F6268" t="str">
        <f>INDEX(Table5[Corrected Island/Colony Name],MATCH('Full Data'!C6268,Table5[Colony_ID],0))</f>
        <v>Baker Island</v>
      </c>
      <c r="G6268" t="str">
        <f>INDEX(Table4[Common_Name],MATCH('Full Data'!D6268,Table4[SpcRecID],0))</f>
        <v>Blue Noddy</v>
      </c>
      <c r="H6268" s="83" t="str">
        <f>INDEX(Data!E$2:E$6500,MATCH(A6268,Data!$A$2:$A$6500,0))</f>
        <v>Confirmed</v>
      </c>
      <c r="I6268" s="90">
        <f>INDEX(Data!P$2:P$6500,MATCH(A6268,Data!$A$2:$A$6500,0))</f>
        <v>2002</v>
      </c>
      <c r="J6268" s="90">
        <f>INDEX(Data!Q$2:Q$6500,MATCH($A6268,Data!$A$2:$A$6500,0))</f>
        <v>2002</v>
      </c>
      <c r="K6268" s="90">
        <f>INDEX(Data!F$2:F$6500,MATCH($A6268,Data!$A$2:$A$6500,0))</f>
        <v>26</v>
      </c>
      <c r="L6268" s="90">
        <f>INDEX(Data!G$2:G$6500,MATCH($A6268,Data!$A$2:$A$6500,0))</f>
        <v>26</v>
      </c>
      <c r="M6268" s="90">
        <f>INDEX(Data!H$2:H$6500,MATCH($A6268,Data!$A$2:$A$6500,0))</f>
        <v>0</v>
      </c>
      <c r="N6268" s="90">
        <f>INDEX(Data!I$2:I$6500,MATCH($A6268,Data!$A$2:$A$6500,0))</f>
        <v>0</v>
      </c>
      <c r="O6268" s="83" t="str">
        <f>INDEX(Data!J$2:J$6500,MATCH($A6268,Data!$A$2:$A$6500,0))</f>
        <v>individuals</v>
      </c>
      <c r="P6268" t="str">
        <f>_xlfn.XLOOKUP(B6268,Table3[RefID],Table3[Citation])</f>
        <v>Rauzon et al (2011)</v>
      </c>
    </row>
    <row r="6269" spans="1:16" x14ac:dyDescent="0.35">
      <c r="A6269">
        <v>6267</v>
      </c>
      <c r="B6269" s="49">
        <v>333</v>
      </c>
      <c r="C6269" s="49">
        <v>6001</v>
      </c>
      <c r="D6269" s="49">
        <v>3298</v>
      </c>
      <c r="E6269" t="str">
        <f>INDEX(Table5[EEZ],MATCH(C6269,Table5[Colony_ID],0))</f>
        <v>Howland and Baker Island Exclusive Economic Zone</v>
      </c>
      <c r="F6269" t="str">
        <f>INDEX(Table5[Corrected Island/Colony Name],MATCH('Full Data'!C6269,Table5[Colony_ID],0))</f>
        <v>Baker Island</v>
      </c>
      <c r="G6269" t="str">
        <f>INDEX(Table4[Common_Name],MATCH('Full Data'!D6269,Table4[SpcRecID],0))</f>
        <v>Common White Tern</v>
      </c>
      <c r="H6269" s="83" t="str">
        <f>INDEX(Data!E$2:E$6500,MATCH(A6269,Data!$A$2:$A$6500,0))</f>
        <v>Confirmed</v>
      </c>
      <c r="I6269" s="90">
        <f>INDEX(Data!P$2:P$6500,MATCH(A6269,Data!$A$2:$A$6500,0))</f>
        <v>2002</v>
      </c>
      <c r="J6269" s="90">
        <f>INDEX(Data!Q$2:Q$6500,MATCH($A6269,Data!$A$2:$A$6500,0))</f>
        <v>2002</v>
      </c>
      <c r="K6269" s="90">
        <f>INDEX(Data!F$2:F$6500,MATCH($A6269,Data!$A$2:$A$6500,0))</f>
        <v>38</v>
      </c>
      <c r="L6269" s="90">
        <f>INDEX(Data!G$2:G$6500,MATCH($A6269,Data!$A$2:$A$6500,0))</f>
        <v>38</v>
      </c>
      <c r="M6269" s="90">
        <f>INDEX(Data!H$2:H$6500,MATCH($A6269,Data!$A$2:$A$6500,0))</f>
        <v>0</v>
      </c>
      <c r="N6269" s="90">
        <f>INDEX(Data!I$2:I$6500,MATCH($A6269,Data!$A$2:$A$6500,0))</f>
        <v>0</v>
      </c>
      <c r="O6269" s="83" t="str">
        <f>INDEX(Data!J$2:J$6500,MATCH($A6269,Data!$A$2:$A$6500,0))</f>
        <v>individuals</v>
      </c>
      <c r="P6269" t="str">
        <f>_xlfn.XLOOKUP(B6269,Table3[RefID],Table3[Citation])</f>
        <v>Rauzon et al (2011)</v>
      </c>
    </row>
    <row r="6270" spans="1:16" x14ac:dyDescent="0.35">
      <c r="A6270">
        <v>6268</v>
      </c>
      <c r="B6270" s="49">
        <v>333</v>
      </c>
      <c r="C6270" s="49">
        <v>6001</v>
      </c>
      <c r="D6270" s="49">
        <v>3928</v>
      </c>
      <c r="E6270" t="str">
        <f>INDEX(Table5[EEZ],MATCH(C6270,Table5[Colony_ID],0))</f>
        <v>Howland and Baker Island Exclusive Economic Zone</v>
      </c>
      <c r="F6270" t="str">
        <f>INDEX(Table5[Corrected Island/Colony Name],MATCH('Full Data'!C6270,Table5[Colony_ID],0))</f>
        <v>Baker Island</v>
      </c>
      <c r="G6270" t="str">
        <f>INDEX(Table4[Common_Name],MATCH('Full Data'!D6270,Table4[SpcRecID],0))</f>
        <v>Wedge-tailed Shearwater</v>
      </c>
      <c r="H6270" s="83" t="str">
        <f>INDEX(Data!E$2:E$6500,MATCH(A6270,Data!$A$2:$A$6500,0))</f>
        <v>Confirmed</v>
      </c>
      <c r="I6270" s="90">
        <f>INDEX(Data!P$2:P$6500,MATCH(A6270,Data!$A$2:$A$6500,0))</f>
        <v>2002</v>
      </c>
      <c r="J6270" s="90">
        <f>INDEX(Data!Q$2:Q$6500,MATCH($A6270,Data!$A$2:$A$6500,0))</f>
        <v>2002</v>
      </c>
      <c r="K6270" s="90">
        <f>INDEX(Data!F$2:F$6500,MATCH($A6270,Data!$A$2:$A$6500,0))</f>
        <v>10</v>
      </c>
      <c r="L6270" s="90">
        <f>INDEX(Data!G$2:G$6500,MATCH($A6270,Data!$A$2:$A$6500,0))</f>
        <v>10</v>
      </c>
      <c r="M6270" s="90">
        <f>INDEX(Data!H$2:H$6500,MATCH($A6270,Data!$A$2:$A$6500,0))</f>
        <v>0</v>
      </c>
      <c r="N6270" s="90">
        <f>INDEX(Data!I$2:I$6500,MATCH($A6270,Data!$A$2:$A$6500,0))</f>
        <v>0</v>
      </c>
      <c r="O6270" s="83" t="str">
        <f>INDEX(Data!J$2:J$6500,MATCH($A6270,Data!$A$2:$A$6500,0))</f>
        <v>individuals</v>
      </c>
      <c r="P6270" t="str">
        <f>_xlfn.XLOOKUP(B6270,Table3[RefID],Table3[Citation])</f>
        <v>Rauzon et al (2011)</v>
      </c>
    </row>
    <row r="6271" spans="1:16" x14ac:dyDescent="0.35">
      <c r="A6271">
        <v>6269</v>
      </c>
      <c r="B6271" s="49">
        <v>333</v>
      </c>
      <c r="C6271" s="49">
        <v>6002</v>
      </c>
      <c r="D6271" s="49">
        <v>3649</v>
      </c>
      <c r="E6271" t="str">
        <f>INDEX(Table5[EEZ],MATCH(C6271,Table5[Colony_ID],0))</f>
        <v>Howland and Baker Island Exclusive Economic Zone</v>
      </c>
      <c r="F6271" t="str">
        <f>INDEX(Table5[Corrected Island/Colony Name],MATCH('Full Data'!C6271,Table5[Colony_ID],0))</f>
        <v>Howland Island</v>
      </c>
      <c r="G6271" t="str">
        <f>INDEX(Table4[Common_Name],MATCH('Full Data'!D6271,Table4[SpcRecID],0))</f>
        <v>Red-tailed Tropicbird</v>
      </c>
      <c r="H6271" s="83" t="str">
        <f>INDEX(Data!E$2:E$6500,MATCH(A6271,Data!$A$2:$A$6500,0))</f>
        <v>Confirmed</v>
      </c>
      <c r="I6271" s="90">
        <f>INDEX(Data!P$2:P$6500,MATCH(A6271,Data!$A$2:$A$6500,0))</f>
        <v>1986</v>
      </c>
      <c r="J6271" s="90">
        <f>INDEX(Data!Q$2:Q$6500,MATCH($A6271,Data!$A$2:$A$6500,0))</f>
        <v>1986</v>
      </c>
      <c r="K6271" s="90">
        <f>INDEX(Data!F$2:F$6500,MATCH($A6271,Data!$A$2:$A$6500,0))</f>
        <v>122</v>
      </c>
      <c r="L6271" s="90">
        <f>INDEX(Data!G$2:G$6500,MATCH($A6271,Data!$A$2:$A$6500,0))</f>
        <v>122</v>
      </c>
      <c r="M6271" s="90">
        <f>INDEX(Data!H$2:H$6500,MATCH($A6271,Data!$A$2:$A$6500,0))</f>
        <v>0</v>
      </c>
      <c r="N6271" s="90">
        <f>INDEX(Data!I$2:I$6500,MATCH($A6271,Data!$A$2:$A$6500,0))</f>
        <v>0</v>
      </c>
      <c r="O6271" s="83" t="str">
        <f>INDEX(Data!J$2:J$6500,MATCH($A6271,Data!$A$2:$A$6500,0))</f>
        <v>individuals</v>
      </c>
      <c r="P6271" t="str">
        <f>_xlfn.XLOOKUP(B6271,Table3[RefID],Table3[Citation])</f>
        <v>Rauzon et al (2011)</v>
      </c>
    </row>
    <row r="6272" spans="1:16" x14ac:dyDescent="0.35">
      <c r="A6272">
        <v>6270</v>
      </c>
      <c r="B6272" s="49">
        <v>333</v>
      </c>
      <c r="C6272" s="49">
        <v>6002</v>
      </c>
      <c r="D6272" s="49">
        <v>3649</v>
      </c>
      <c r="E6272" t="str">
        <f>INDEX(Table5[EEZ],MATCH(C6272,Table5[Colony_ID],0))</f>
        <v>Howland and Baker Island Exclusive Economic Zone</v>
      </c>
      <c r="F6272" t="str">
        <f>INDEX(Table5[Corrected Island/Colony Name],MATCH('Full Data'!C6272,Table5[Colony_ID],0))</f>
        <v>Howland Island</v>
      </c>
      <c r="G6272" t="str">
        <f>INDEX(Table4[Common_Name],MATCH('Full Data'!D6272,Table4[SpcRecID],0))</f>
        <v>Red-tailed Tropicbird</v>
      </c>
      <c r="H6272" s="83" t="str">
        <f>INDEX(Data!E$2:E$6500,MATCH(A6272,Data!$A$2:$A$6500,0))</f>
        <v>Confirmed</v>
      </c>
      <c r="I6272" s="90">
        <f>INDEX(Data!P$2:P$6500,MATCH(A6272,Data!$A$2:$A$6500,0))</f>
        <v>2007</v>
      </c>
      <c r="J6272" s="90">
        <f>INDEX(Data!Q$2:Q$6500,MATCH($A6272,Data!$A$2:$A$6500,0))</f>
        <v>2007</v>
      </c>
      <c r="K6272" s="90">
        <f>INDEX(Data!F$2:F$6500,MATCH($A6272,Data!$A$2:$A$6500,0))</f>
        <v>496</v>
      </c>
      <c r="L6272" s="90">
        <f>INDEX(Data!G$2:G$6500,MATCH($A6272,Data!$A$2:$A$6500,0))</f>
        <v>496</v>
      </c>
      <c r="M6272" s="90">
        <f>INDEX(Data!H$2:H$6500,MATCH($A6272,Data!$A$2:$A$6500,0))</f>
        <v>0</v>
      </c>
      <c r="N6272" s="90">
        <f>INDEX(Data!I$2:I$6500,MATCH($A6272,Data!$A$2:$A$6500,0))</f>
        <v>0</v>
      </c>
      <c r="O6272" s="83" t="str">
        <f>INDEX(Data!J$2:J$6500,MATCH($A6272,Data!$A$2:$A$6500,0))</f>
        <v>individuals</v>
      </c>
      <c r="P6272" t="str">
        <f>_xlfn.XLOOKUP(B6272,Table3[RefID],Table3[Citation])</f>
        <v>Rauzon et al (2011)</v>
      </c>
    </row>
    <row r="6273" spans="1:16" x14ac:dyDescent="0.35">
      <c r="A6273">
        <v>6271</v>
      </c>
      <c r="B6273" s="49">
        <v>333</v>
      </c>
      <c r="C6273" s="49">
        <v>6002</v>
      </c>
      <c r="D6273" s="49">
        <v>32652</v>
      </c>
      <c r="E6273" t="str">
        <f>INDEX(Table5[EEZ],MATCH(C6273,Table5[Colony_ID],0))</f>
        <v>Howland and Baker Island Exclusive Economic Zone</v>
      </c>
      <c r="F6273" t="str">
        <f>INDEX(Table5[Corrected Island/Colony Name],MATCH('Full Data'!C6273,Table5[Colony_ID],0))</f>
        <v>Howland Island</v>
      </c>
      <c r="G6273" t="str">
        <f>INDEX(Table4[Common_Name],MATCH('Full Data'!D6273,Table4[SpcRecID],0))</f>
        <v>Masked Booby</v>
      </c>
      <c r="H6273" s="83" t="str">
        <f>INDEX(Data!E$2:E$6500,MATCH(A6273,Data!$A$2:$A$6500,0))</f>
        <v>Confirmed</v>
      </c>
      <c r="I6273" s="90">
        <f>INDEX(Data!P$2:P$6500,MATCH(A6273,Data!$A$2:$A$6500,0))</f>
        <v>1986</v>
      </c>
      <c r="J6273" s="90">
        <f>INDEX(Data!Q$2:Q$6500,MATCH($A6273,Data!$A$2:$A$6500,0))</f>
        <v>1986</v>
      </c>
      <c r="K6273" s="90">
        <f>INDEX(Data!F$2:F$6500,MATCH($A6273,Data!$A$2:$A$6500,0))</f>
        <v>2387</v>
      </c>
      <c r="L6273" s="90">
        <f>INDEX(Data!G$2:G$6500,MATCH($A6273,Data!$A$2:$A$6500,0))</f>
        <v>2387</v>
      </c>
      <c r="M6273" s="90">
        <f>INDEX(Data!H$2:H$6500,MATCH($A6273,Data!$A$2:$A$6500,0))</f>
        <v>0</v>
      </c>
      <c r="N6273" s="90">
        <f>INDEX(Data!I$2:I$6500,MATCH($A6273,Data!$A$2:$A$6500,0))</f>
        <v>0</v>
      </c>
      <c r="O6273" s="83" t="str">
        <f>INDEX(Data!J$2:J$6500,MATCH($A6273,Data!$A$2:$A$6500,0))</f>
        <v>individuals</v>
      </c>
      <c r="P6273" t="str">
        <f>_xlfn.XLOOKUP(B6273,Table3[RefID],Table3[Citation])</f>
        <v>Rauzon et al (2011)</v>
      </c>
    </row>
    <row r="6274" spans="1:16" x14ac:dyDescent="0.35">
      <c r="A6274">
        <v>6272</v>
      </c>
      <c r="B6274" s="49">
        <v>333</v>
      </c>
      <c r="C6274" s="49">
        <v>6002</v>
      </c>
      <c r="D6274" s="49">
        <v>32652</v>
      </c>
      <c r="E6274" t="str">
        <f>INDEX(Table5[EEZ],MATCH(C6274,Table5[Colony_ID],0))</f>
        <v>Howland and Baker Island Exclusive Economic Zone</v>
      </c>
      <c r="F6274" t="str">
        <f>INDEX(Table5[Corrected Island/Colony Name],MATCH('Full Data'!C6274,Table5[Colony_ID],0))</f>
        <v>Howland Island</v>
      </c>
      <c r="G6274" t="str">
        <f>INDEX(Table4[Common_Name],MATCH('Full Data'!D6274,Table4[SpcRecID],0))</f>
        <v>Masked Booby</v>
      </c>
      <c r="H6274" s="83" t="str">
        <f>INDEX(Data!E$2:E$6500,MATCH(A6274,Data!$A$2:$A$6500,0))</f>
        <v>Confirmed</v>
      </c>
      <c r="I6274" s="90">
        <f>INDEX(Data!P$2:P$6500,MATCH(A6274,Data!$A$2:$A$6500,0))</f>
        <v>2007</v>
      </c>
      <c r="J6274" s="90">
        <f>INDEX(Data!Q$2:Q$6500,MATCH($A6274,Data!$A$2:$A$6500,0))</f>
        <v>2007</v>
      </c>
      <c r="K6274" s="90">
        <f>INDEX(Data!F$2:F$6500,MATCH($A6274,Data!$A$2:$A$6500,0))</f>
        <v>3763</v>
      </c>
      <c r="L6274" s="90">
        <f>INDEX(Data!G$2:G$6500,MATCH($A6274,Data!$A$2:$A$6500,0))</f>
        <v>3763</v>
      </c>
      <c r="M6274" s="90">
        <f>INDEX(Data!H$2:H$6500,MATCH($A6274,Data!$A$2:$A$6500,0))</f>
        <v>0</v>
      </c>
      <c r="N6274" s="90">
        <f>INDEX(Data!I$2:I$6500,MATCH($A6274,Data!$A$2:$A$6500,0))</f>
        <v>0</v>
      </c>
      <c r="O6274" s="83" t="str">
        <f>INDEX(Data!J$2:J$6500,MATCH($A6274,Data!$A$2:$A$6500,0))</f>
        <v>individuals</v>
      </c>
      <c r="P6274" t="str">
        <f>_xlfn.XLOOKUP(B6274,Table3[RefID],Table3[Citation])</f>
        <v>Rauzon et al (2011)</v>
      </c>
    </row>
    <row r="6275" spans="1:16" x14ac:dyDescent="0.35">
      <c r="A6275">
        <v>6273</v>
      </c>
      <c r="B6275" s="49">
        <v>333</v>
      </c>
      <c r="C6275" s="49">
        <v>6002</v>
      </c>
      <c r="D6275" s="49">
        <v>3659</v>
      </c>
      <c r="E6275" t="str">
        <f>INDEX(Table5[EEZ],MATCH(C6275,Table5[Colony_ID],0))</f>
        <v>Howland and Baker Island Exclusive Economic Zone</v>
      </c>
      <c r="F6275" t="str">
        <f>INDEX(Table5[Corrected Island/Colony Name],MATCH('Full Data'!C6275,Table5[Colony_ID],0))</f>
        <v>Howland Island</v>
      </c>
      <c r="G6275" t="str">
        <f>INDEX(Table4[Common_Name],MATCH('Full Data'!D6275,Table4[SpcRecID],0))</f>
        <v>Brown Booby</v>
      </c>
      <c r="H6275" s="83" t="str">
        <f>INDEX(Data!E$2:E$6500,MATCH(A6275,Data!$A$2:$A$6500,0))</f>
        <v>Confirmed</v>
      </c>
      <c r="I6275" s="90">
        <f>INDEX(Data!P$2:P$6500,MATCH(A6275,Data!$A$2:$A$6500,0))</f>
        <v>1986</v>
      </c>
      <c r="J6275" s="90">
        <f>INDEX(Data!Q$2:Q$6500,MATCH($A6275,Data!$A$2:$A$6500,0))</f>
        <v>1986</v>
      </c>
      <c r="K6275" s="90">
        <f>INDEX(Data!F$2:F$6500,MATCH($A6275,Data!$A$2:$A$6500,0))</f>
        <v>15</v>
      </c>
      <c r="L6275" s="90">
        <f>INDEX(Data!G$2:G$6500,MATCH($A6275,Data!$A$2:$A$6500,0))</f>
        <v>15</v>
      </c>
      <c r="M6275" s="90">
        <f>INDEX(Data!H$2:H$6500,MATCH($A6275,Data!$A$2:$A$6500,0))</f>
        <v>0</v>
      </c>
      <c r="N6275" s="90">
        <f>INDEX(Data!I$2:I$6500,MATCH($A6275,Data!$A$2:$A$6500,0))</f>
        <v>0</v>
      </c>
      <c r="O6275" s="83" t="str">
        <f>INDEX(Data!J$2:J$6500,MATCH($A6275,Data!$A$2:$A$6500,0))</f>
        <v>individuals</v>
      </c>
      <c r="P6275" t="str">
        <f>_xlfn.XLOOKUP(B6275,Table3[RefID],Table3[Citation])</f>
        <v>Rauzon et al (2011)</v>
      </c>
    </row>
    <row r="6276" spans="1:16" x14ac:dyDescent="0.35">
      <c r="A6276">
        <v>6274</v>
      </c>
      <c r="B6276" s="49">
        <v>333</v>
      </c>
      <c r="C6276" s="49">
        <v>6002</v>
      </c>
      <c r="D6276" s="49">
        <v>3659</v>
      </c>
      <c r="E6276" t="str">
        <f>INDEX(Table5[EEZ],MATCH(C6276,Table5[Colony_ID],0))</f>
        <v>Howland and Baker Island Exclusive Economic Zone</v>
      </c>
      <c r="F6276" t="str">
        <f>INDEX(Table5[Corrected Island/Colony Name],MATCH('Full Data'!C6276,Table5[Colony_ID],0))</f>
        <v>Howland Island</v>
      </c>
      <c r="G6276" t="str">
        <f>INDEX(Table4[Common_Name],MATCH('Full Data'!D6276,Table4[SpcRecID],0))</f>
        <v>Brown Booby</v>
      </c>
      <c r="H6276" s="83" t="str">
        <f>INDEX(Data!E$2:E$6500,MATCH(A6276,Data!$A$2:$A$6500,0))</f>
        <v>Confirmed</v>
      </c>
      <c r="I6276" s="90">
        <f>INDEX(Data!P$2:P$6500,MATCH(A6276,Data!$A$2:$A$6500,0))</f>
        <v>2007</v>
      </c>
      <c r="J6276" s="90">
        <f>INDEX(Data!Q$2:Q$6500,MATCH($A6276,Data!$A$2:$A$6500,0))</f>
        <v>2007</v>
      </c>
      <c r="K6276" s="90">
        <f>INDEX(Data!F$2:F$6500,MATCH($A6276,Data!$A$2:$A$6500,0))</f>
        <v>275</v>
      </c>
      <c r="L6276" s="90">
        <f>INDEX(Data!G$2:G$6500,MATCH($A6276,Data!$A$2:$A$6500,0))</f>
        <v>275</v>
      </c>
      <c r="M6276" s="90">
        <f>INDEX(Data!H$2:H$6500,MATCH($A6276,Data!$A$2:$A$6500,0))</f>
        <v>0</v>
      </c>
      <c r="N6276" s="90">
        <f>INDEX(Data!I$2:I$6500,MATCH($A6276,Data!$A$2:$A$6500,0))</f>
        <v>0</v>
      </c>
      <c r="O6276" s="83" t="str">
        <f>INDEX(Data!J$2:J$6500,MATCH($A6276,Data!$A$2:$A$6500,0))</f>
        <v>individuals</v>
      </c>
      <c r="P6276" t="str">
        <f>_xlfn.XLOOKUP(B6276,Table3[RefID],Table3[Citation])</f>
        <v>Rauzon et al (2011)</v>
      </c>
    </row>
    <row r="6277" spans="1:16" x14ac:dyDescent="0.35">
      <c r="A6277">
        <v>6275</v>
      </c>
      <c r="B6277" s="49">
        <v>333</v>
      </c>
      <c r="C6277" s="49">
        <v>6002</v>
      </c>
      <c r="D6277" s="49">
        <v>3658</v>
      </c>
      <c r="E6277" t="str">
        <f>INDEX(Table5[EEZ],MATCH(C6277,Table5[Colony_ID],0))</f>
        <v>Howland and Baker Island Exclusive Economic Zone</v>
      </c>
      <c r="F6277" t="str">
        <f>INDEX(Table5[Corrected Island/Colony Name],MATCH('Full Data'!C6277,Table5[Colony_ID],0))</f>
        <v>Howland Island</v>
      </c>
      <c r="G6277" t="str">
        <f>INDEX(Table4[Common_Name],MATCH('Full Data'!D6277,Table4[SpcRecID],0))</f>
        <v>Red-footed Booby</v>
      </c>
      <c r="H6277" s="83" t="str">
        <f>INDEX(Data!E$2:E$6500,MATCH(A6277,Data!$A$2:$A$6500,0))</f>
        <v>Confirmed</v>
      </c>
      <c r="I6277" s="90">
        <f>INDEX(Data!P$2:P$6500,MATCH(A6277,Data!$A$2:$A$6500,0))</f>
        <v>1986</v>
      </c>
      <c r="J6277" s="90">
        <f>INDEX(Data!Q$2:Q$6500,MATCH($A6277,Data!$A$2:$A$6500,0))</f>
        <v>1986</v>
      </c>
      <c r="K6277" s="90">
        <f>INDEX(Data!F$2:F$6500,MATCH($A6277,Data!$A$2:$A$6500,0))</f>
        <v>41</v>
      </c>
      <c r="L6277" s="90">
        <f>INDEX(Data!G$2:G$6500,MATCH($A6277,Data!$A$2:$A$6500,0))</f>
        <v>41</v>
      </c>
      <c r="M6277" s="90">
        <f>INDEX(Data!H$2:H$6500,MATCH($A6277,Data!$A$2:$A$6500,0))</f>
        <v>0</v>
      </c>
      <c r="N6277" s="90">
        <f>INDEX(Data!I$2:I$6500,MATCH($A6277,Data!$A$2:$A$6500,0))</f>
        <v>0</v>
      </c>
      <c r="O6277" s="83" t="str">
        <f>INDEX(Data!J$2:J$6500,MATCH($A6277,Data!$A$2:$A$6500,0))</f>
        <v>individuals</v>
      </c>
      <c r="P6277" t="str">
        <f>_xlfn.XLOOKUP(B6277,Table3[RefID],Table3[Citation])</f>
        <v>Rauzon et al (2011)</v>
      </c>
    </row>
    <row r="6278" spans="1:16" x14ac:dyDescent="0.35">
      <c r="A6278">
        <v>6276</v>
      </c>
      <c r="B6278" s="49">
        <v>333</v>
      </c>
      <c r="C6278" s="49">
        <v>6002</v>
      </c>
      <c r="D6278" s="49">
        <v>3658</v>
      </c>
      <c r="E6278" t="str">
        <f>INDEX(Table5[EEZ],MATCH(C6278,Table5[Colony_ID],0))</f>
        <v>Howland and Baker Island Exclusive Economic Zone</v>
      </c>
      <c r="F6278" t="str">
        <f>INDEX(Table5[Corrected Island/Colony Name],MATCH('Full Data'!C6278,Table5[Colony_ID],0))</f>
        <v>Howland Island</v>
      </c>
      <c r="G6278" t="str">
        <f>INDEX(Table4[Common_Name],MATCH('Full Data'!D6278,Table4[SpcRecID],0))</f>
        <v>Red-footed Booby</v>
      </c>
      <c r="H6278" s="83" t="str">
        <f>INDEX(Data!E$2:E$6500,MATCH(A6278,Data!$A$2:$A$6500,0))</f>
        <v>Confirmed</v>
      </c>
      <c r="I6278" s="90">
        <f>INDEX(Data!P$2:P$6500,MATCH(A6278,Data!$A$2:$A$6500,0))</f>
        <v>2007</v>
      </c>
      <c r="J6278" s="90">
        <f>INDEX(Data!Q$2:Q$6500,MATCH($A6278,Data!$A$2:$A$6500,0))</f>
        <v>2007</v>
      </c>
      <c r="K6278" s="90">
        <f>INDEX(Data!F$2:F$6500,MATCH($A6278,Data!$A$2:$A$6500,0))</f>
        <v>825</v>
      </c>
      <c r="L6278" s="90">
        <f>INDEX(Data!G$2:G$6500,MATCH($A6278,Data!$A$2:$A$6500,0))</f>
        <v>825</v>
      </c>
      <c r="M6278" s="90">
        <f>INDEX(Data!H$2:H$6500,MATCH($A6278,Data!$A$2:$A$6500,0))</f>
        <v>0</v>
      </c>
      <c r="N6278" s="90">
        <f>INDEX(Data!I$2:I$6500,MATCH($A6278,Data!$A$2:$A$6500,0))</f>
        <v>0</v>
      </c>
      <c r="O6278" s="83" t="str">
        <f>INDEX(Data!J$2:J$6500,MATCH($A6278,Data!$A$2:$A$6500,0))</f>
        <v>individuals</v>
      </c>
      <c r="P6278" t="str">
        <f>_xlfn.XLOOKUP(B6278,Table3[RefID],Table3[Citation])</f>
        <v>Rauzon et al (2011)</v>
      </c>
    </row>
    <row r="6279" spans="1:16" x14ac:dyDescent="0.35">
      <c r="A6279">
        <v>6277</v>
      </c>
      <c r="B6279" s="49">
        <v>333</v>
      </c>
      <c r="C6279" s="49">
        <v>6002</v>
      </c>
      <c r="D6279" s="49">
        <v>3845</v>
      </c>
      <c r="E6279" t="str">
        <f>INDEX(Table5[EEZ],MATCH(C6279,Table5[Colony_ID],0))</f>
        <v>Howland and Baker Island Exclusive Economic Zone</v>
      </c>
      <c r="F6279" t="str">
        <f>INDEX(Table5[Corrected Island/Colony Name],MATCH('Full Data'!C6279,Table5[Colony_ID],0))</f>
        <v>Howland Island</v>
      </c>
      <c r="G6279" t="str">
        <f>INDEX(Table4[Common_Name],MATCH('Full Data'!D6279,Table4[SpcRecID],0))</f>
        <v>Great Frigatebird</v>
      </c>
      <c r="H6279" s="83" t="str">
        <f>INDEX(Data!E$2:E$6500,MATCH(A6279,Data!$A$2:$A$6500,0))</f>
        <v>Confirmed</v>
      </c>
      <c r="I6279" s="90">
        <f>INDEX(Data!P$2:P$6500,MATCH(A6279,Data!$A$2:$A$6500,0))</f>
        <v>2007</v>
      </c>
      <c r="J6279" s="90">
        <f>INDEX(Data!Q$2:Q$6500,MATCH($A6279,Data!$A$2:$A$6500,0))</f>
        <v>2007</v>
      </c>
      <c r="K6279" s="90">
        <f>INDEX(Data!F$2:F$6500,MATCH($A6279,Data!$A$2:$A$6500,0))</f>
        <v>550</v>
      </c>
      <c r="L6279" s="90">
        <f>INDEX(Data!G$2:G$6500,MATCH($A6279,Data!$A$2:$A$6500,0))</f>
        <v>550</v>
      </c>
      <c r="M6279" s="90">
        <f>INDEX(Data!H$2:H$6500,MATCH($A6279,Data!$A$2:$A$6500,0))</f>
        <v>0</v>
      </c>
      <c r="N6279" s="90">
        <f>INDEX(Data!I$2:I$6500,MATCH($A6279,Data!$A$2:$A$6500,0))</f>
        <v>0</v>
      </c>
      <c r="O6279" s="83" t="str">
        <f>INDEX(Data!J$2:J$6500,MATCH($A6279,Data!$A$2:$A$6500,0))</f>
        <v>individuals</v>
      </c>
      <c r="P6279" t="str">
        <f>_xlfn.XLOOKUP(B6279,Table3[RefID],Table3[Citation])</f>
        <v>Rauzon et al (2011)</v>
      </c>
    </row>
    <row r="6280" spans="1:16" x14ac:dyDescent="0.35">
      <c r="A6280">
        <v>6278</v>
      </c>
      <c r="B6280" s="49">
        <v>333</v>
      </c>
      <c r="C6280" s="49">
        <v>6002</v>
      </c>
      <c r="D6280" s="49">
        <v>3846</v>
      </c>
      <c r="E6280" t="str">
        <f>INDEX(Table5[EEZ],MATCH(C6280,Table5[Colony_ID],0))</f>
        <v>Howland and Baker Island Exclusive Economic Zone</v>
      </c>
      <c r="F6280" t="str">
        <f>INDEX(Table5[Corrected Island/Colony Name],MATCH('Full Data'!C6280,Table5[Colony_ID],0))</f>
        <v>Howland Island</v>
      </c>
      <c r="G6280" t="str">
        <f>INDEX(Table4[Common_Name],MATCH('Full Data'!D6280,Table4[SpcRecID],0))</f>
        <v>Lesser Frigatebird</v>
      </c>
      <c r="H6280" s="83" t="str">
        <f>INDEX(Data!E$2:E$6500,MATCH(A6280,Data!$A$2:$A$6500,0))</f>
        <v>Confirmed</v>
      </c>
      <c r="I6280" s="90">
        <f>INDEX(Data!P$2:P$6500,MATCH(A6280,Data!$A$2:$A$6500,0))</f>
        <v>2007</v>
      </c>
      <c r="J6280" s="90">
        <f>INDEX(Data!Q$2:Q$6500,MATCH($A6280,Data!$A$2:$A$6500,0))</f>
        <v>2007</v>
      </c>
      <c r="K6280" s="90">
        <f>INDEX(Data!F$2:F$6500,MATCH($A6280,Data!$A$2:$A$6500,0))</f>
        <v>3850</v>
      </c>
      <c r="L6280" s="90">
        <f>INDEX(Data!G$2:G$6500,MATCH($A6280,Data!$A$2:$A$6500,0))</f>
        <v>3850</v>
      </c>
      <c r="M6280" s="90">
        <f>INDEX(Data!H$2:H$6500,MATCH($A6280,Data!$A$2:$A$6500,0))</f>
        <v>0</v>
      </c>
      <c r="N6280" s="90">
        <f>INDEX(Data!I$2:I$6500,MATCH($A6280,Data!$A$2:$A$6500,0))</f>
        <v>0</v>
      </c>
      <c r="O6280" s="83" t="str">
        <f>INDEX(Data!J$2:J$6500,MATCH($A6280,Data!$A$2:$A$6500,0))</f>
        <v>individuals</v>
      </c>
      <c r="P6280" t="str">
        <f>_xlfn.XLOOKUP(B6280,Table3[RefID],Table3[Citation])</f>
        <v>Rauzon et al (2011)</v>
      </c>
    </row>
    <row r="6281" spans="1:16" x14ac:dyDescent="0.35">
      <c r="A6281">
        <v>6279</v>
      </c>
      <c r="B6281" s="49">
        <v>333</v>
      </c>
      <c r="C6281" s="49">
        <v>6002</v>
      </c>
      <c r="D6281" s="49">
        <v>3288</v>
      </c>
      <c r="E6281" t="str">
        <f>INDEX(Table5[EEZ],MATCH(C6281,Table5[Colony_ID],0))</f>
        <v>Howland and Baker Island Exclusive Economic Zone</v>
      </c>
      <c r="F6281" t="str">
        <f>INDEX(Table5[Corrected Island/Colony Name],MATCH('Full Data'!C6281,Table5[Colony_ID],0))</f>
        <v>Howland Island</v>
      </c>
      <c r="G6281" t="str">
        <f>INDEX(Table4[Common_Name],MATCH('Full Data'!D6281,Table4[SpcRecID],0))</f>
        <v>Sooty Tern</v>
      </c>
      <c r="H6281" s="83" t="str">
        <f>INDEX(Data!E$2:E$6500,MATCH(A6281,Data!$A$2:$A$6500,0))</f>
        <v>Confirmed</v>
      </c>
      <c r="I6281" s="90">
        <f>INDEX(Data!P$2:P$6500,MATCH(A6281,Data!$A$2:$A$6500,0))</f>
        <v>2007</v>
      </c>
      <c r="J6281" s="90">
        <f>INDEX(Data!Q$2:Q$6500,MATCH($A6281,Data!$A$2:$A$6500,0))</f>
        <v>2007</v>
      </c>
      <c r="K6281" s="90">
        <f>INDEX(Data!F$2:F$6500,MATCH($A6281,Data!$A$2:$A$6500,0))</f>
        <v>150000</v>
      </c>
      <c r="L6281" s="90">
        <f>INDEX(Data!G$2:G$6500,MATCH($A6281,Data!$A$2:$A$6500,0))</f>
        <v>150000</v>
      </c>
      <c r="M6281" s="90">
        <f>INDEX(Data!H$2:H$6500,MATCH($A6281,Data!$A$2:$A$6500,0))</f>
        <v>0</v>
      </c>
      <c r="N6281" s="90">
        <f>INDEX(Data!I$2:I$6500,MATCH($A6281,Data!$A$2:$A$6500,0))</f>
        <v>0</v>
      </c>
      <c r="O6281" s="83" t="str">
        <f>INDEX(Data!J$2:J$6500,MATCH($A6281,Data!$A$2:$A$6500,0))</f>
        <v>individuals</v>
      </c>
      <c r="P6281" t="str">
        <f>_xlfn.XLOOKUP(B6281,Table3[RefID],Table3[Citation])</f>
        <v>Rauzon et al (2011)</v>
      </c>
    </row>
    <row r="6282" spans="1:16" x14ac:dyDescent="0.35">
      <c r="A6282">
        <v>6280</v>
      </c>
      <c r="B6282" s="49">
        <v>333</v>
      </c>
      <c r="C6282" s="49">
        <v>6002</v>
      </c>
      <c r="D6282" s="49">
        <v>3286</v>
      </c>
      <c r="E6282" t="str">
        <f>INDEX(Table5[EEZ],MATCH(C6282,Table5[Colony_ID],0))</f>
        <v>Howland and Baker Island Exclusive Economic Zone</v>
      </c>
      <c r="F6282" t="str">
        <f>INDEX(Table5[Corrected Island/Colony Name],MATCH('Full Data'!C6282,Table5[Colony_ID],0))</f>
        <v>Howland Island</v>
      </c>
      <c r="G6282" t="str">
        <f>INDEX(Table4[Common_Name],MATCH('Full Data'!D6282,Table4[SpcRecID],0))</f>
        <v>Grey-backed Tern</v>
      </c>
      <c r="H6282" s="83" t="str">
        <f>INDEX(Data!E$2:E$6500,MATCH(A6282,Data!$A$2:$A$6500,0))</f>
        <v>Confirmed</v>
      </c>
      <c r="I6282" s="90">
        <f>INDEX(Data!P$2:P$6500,MATCH(A6282,Data!$A$2:$A$6500,0))</f>
        <v>2007</v>
      </c>
      <c r="J6282" s="90">
        <f>INDEX(Data!Q$2:Q$6500,MATCH($A6282,Data!$A$2:$A$6500,0))</f>
        <v>2007</v>
      </c>
      <c r="K6282" s="90">
        <f>INDEX(Data!F$2:F$6500,MATCH($A6282,Data!$A$2:$A$6500,0))</f>
        <v>2000</v>
      </c>
      <c r="L6282" s="90">
        <f>INDEX(Data!G$2:G$6500,MATCH($A6282,Data!$A$2:$A$6500,0))</f>
        <v>2000</v>
      </c>
      <c r="M6282" s="90">
        <f>INDEX(Data!H$2:H$6500,MATCH($A6282,Data!$A$2:$A$6500,0))</f>
        <v>0</v>
      </c>
      <c r="N6282" s="90">
        <f>INDEX(Data!I$2:I$6500,MATCH($A6282,Data!$A$2:$A$6500,0))</f>
        <v>0</v>
      </c>
      <c r="O6282" s="83" t="str">
        <f>INDEX(Data!J$2:J$6500,MATCH($A6282,Data!$A$2:$A$6500,0))</f>
        <v>individuals</v>
      </c>
      <c r="P6282" t="str">
        <f>_xlfn.XLOOKUP(B6282,Table3[RefID],Table3[Citation])</f>
        <v>Rauzon et al (2011)</v>
      </c>
    </row>
    <row r="6283" spans="1:16" x14ac:dyDescent="0.35">
      <c r="A6283">
        <v>6281</v>
      </c>
      <c r="B6283" s="49">
        <v>333</v>
      </c>
      <c r="C6283" s="49">
        <v>6002</v>
      </c>
      <c r="D6283" s="49">
        <v>3294</v>
      </c>
      <c r="E6283" t="str">
        <f>INDEX(Table5[EEZ],MATCH(C6283,Table5[Colony_ID],0))</f>
        <v>Howland and Baker Island Exclusive Economic Zone</v>
      </c>
      <c r="F6283" t="str">
        <f>INDEX(Table5[Corrected Island/Colony Name],MATCH('Full Data'!C6283,Table5[Colony_ID],0))</f>
        <v>Howland Island</v>
      </c>
      <c r="G6283" t="str">
        <f>INDEX(Table4[Common_Name],MATCH('Full Data'!D6283,Table4[SpcRecID],0))</f>
        <v>Brown Noddy</v>
      </c>
      <c r="H6283" s="83" t="str">
        <f>INDEX(Data!E$2:E$6500,MATCH(A6283,Data!$A$2:$A$6500,0))</f>
        <v>Confirmed</v>
      </c>
      <c r="I6283" s="90">
        <f>INDEX(Data!P$2:P$6500,MATCH(A6283,Data!$A$2:$A$6500,0))</f>
        <v>1986</v>
      </c>
      <c r="J6283" s="90">
        <f>INDEX(Data!Q$2:Q$6500,MATCH($A6283,Data!$A$2:$A$6500,0))</f>
        <v>1986</v>
      </c>
      <c r="K6283" s="90">
        <f>INDEX(Data!F$2:F$6500,MATCH($A6283,Data!$A$2:$A$6500,0))</f>
        <v>50</v>
      </c>
      <c r="L6283" s="90">
        <f>INDEX(Data!G$2:G$6500,MATCH($A6283,Data!$A$2:$A$6500,0))</f>
        <v>50</v>
      </c>
      <c r="M6283" s="90">
        <f>INDEX(Data!H$2:H$6500,MATCH($A6283,Data!$A$2:$A$6500,0))</f>
        <v>0</v>
      </c>
      <c r="N6283" s="90">
        <f>INDEX(Data!I$2:I$6500,MATCH($A6283,Data!$A$2:$A$6500,0))</f>
        <v>0</v>
      </c>
      <c r="O6283" s="83" t="str">
        <f>INDEX(Data!J$2:J$6500,MATCH($A6283,Data!$A$2:$A$6500,0))</f>
        <v>individuals</v>
      </c>
      <c r="P6283" t="str">
        <f>_xlfn.XLOOKUP(B6283,Table3[RefID],Table3[Citation])</f>
        <v>Rauzon et al (2011)</v>
      </c>
    </row>
    <row r="6284" spans="1:16" x14ac:dyDescent="0.35">
      <c r="A6284">
        <v>6282</v>
      </c>
      <c r="B6284" s="49">
        <v>333</v>
      </c>
      <c r="C6284" s="49">
        <v>6002</v>
      </c>
      <c r="D6284" s="49">
        <v>3294</v>
      </c>
      <c r="E6284" t="str">
        <f>INDEX(Table5[EEZ],MATCH(C6284,Table5[Colony_ID],0))</f>
        <v>Howland and Baker Island Exclusive Economic Zone</v>
      </c>
      <c r="F6284" t="str">
        <f>INDEX(Table5[Corrected Island/Colony Name],MATCH('Full Data'!C6284,Table5[Colony_ID],0))</f>
        <v>Howland Island</v>
      </c>
      <c r="G6284" t="str">
        <f>INDEX(Table4[Common_Name],MATCH('Full Data'!D6284,Table4[SpcRecID],0))</f>
        <v>Brown Noddy</v>
      </c>
      <c r="H6284" s="83" t="str">
        <f>INDEX(Data!E$2:E$6500,MATCH(A6284,Data!$A$2:$A$6500,0))</f>
        <v>Confirmed</v>
      </c>
      <c r="I6284" s="90">
        <f>INDEX(Data!P$2:P$6500,MATCH(A6284,Data!$A$2:$A$6500,0))</f>
        <v>2007</v>
      </c>
      <c r="J6284" s="90">
        <f>INDEX(Data!Q$2:Q$6500,MATCH($A6284,Data!$A$2:$A$6500,0))</f>
        <v>2007</v>
      </c>
      <c r="K6284" s="90">
        <f>INDEX(Data!F$2:F$6500,MATCH($A6284,Data!$A$2:$A$6500,0))</f>
        <v>1000</v>
      </c>
      <c r="L6284" s="90">
        <f>INDEX(Data!G$2:G$6500,MATCH($A6284,Data!$A$2:$A$6500,0))</f>
        <v>1000</v>
      </c>
      <c r="M6284" s="90">
        <f>INDEX(Data!H$2:H$6500,MATCH($A6284,Data!$A$2:$A$6500,0))</f>
        <v>0</v>
      </c>
      <c r="N6284" s="90">
        <f>INDEX(Data!I$2:I$6500,MATCH($A6284,Data!$A$2:$A$6500,0))</f>
        <v>0</v>
      </c>
      <c r="O6284" s="83" t="str">
        <f>INDEX(Data!J$2:J$6500,MATCH($A6284,Data!$A$2:$A$6500,0))</f>
        <v>individuals</v>
      </c>
      <c r="P6284" t="str">
        <f>_xlfn.XLOOKUP(B6284,Table3[RefID],Table3[Citation])</f>
        <v>Rauzon et al (2011)</v>
      </c>
    </row>
    <row r="6285" spans="1:16" x14ac:dyDescent="0.35">
      <c r="A6285">
        <v>6283</v>
      </c>
      <c r="B6285" s="49">
        <v>333</v>
      </c>
      <c r="C6285" s="49">
        <v>6002</v>
      </c>
      <c r="D6285" s="49">
        <v>1016817</v>
      </c>
      <c r="E6285" t="str">
        <f>INDEX(Table5[EEZ],MATCH(C6285,Table5[Colony_ID],0))</f>
        <v>Howland and Baker Island Exclusive Economic Zone</v>
      </c>
      <c r="F6285" t="str">
        <f>INDEX(Table5[Corrected Island/Colony Name],MATCH('Full Data'!C6285,Table5[Colony_ID],0))</f>
        <v>Howland Island</v>
      </c>
      <c r="G6285" t="str">
        <f>INDEX(Table4[Common_Name],MATCH('Full Data'!D6285,Table4[SpcRecID],0))</f>
        <v>Blue Noddy</v>
      </c>
      <c r="H6285" s="83" t="str">
        <f>INDEX(Data!E$2:E$6500,MATCH(A6285,Data!$A$2:$A$6500,0))</f>
        <v>Probable</v>
      </c>
      <c r="I6285" s="90">
        <f>INDEX(Data!P$2:P$6500,MATCH(A6285,Data!$A$2:$A$6500,0))</f>
        <v>2007</v>
      </c>
      <c r="J6285" s="90">
        <f>INDEX(Data!Q$2:Q$6500,MATCH($A6285,Data!$A$2:$A$6500,0))</f>
        <v>2007</v>
      </c>
      <c r="K6285" s="90">
        <f>INDEX(Data!F$2:F$6500,MATCH($A6285,Data!$A$2:$A$6500,0))</f>
        <v>11</v>
      </c>
      <c r="L6285" s="90">
        <f>INDEX(Data!G$2:G$6500,MATCH($A6285,Data!$A$2:$A$6500,0))</f>
        <v>11</v>
      </c>
      <c r="M6285" s="90">
        <f>INDEX(Data!H$2:H$6500,MATCH($A6285,Data!$A$2:$A$6500,0))</f>
        <v>0</v>
      </c>
      <c r="N6285" s="90">
        <f>INDEX(Data!I$2:I$6500,MATCH($A6285,Data!$A$2:$A$6500,0))</f>
        <v>0</v>
      </c>
      <c r="O6285" s="83" t="str">
        <f>INDEX(Data!J$2:J$6500,MATCH($A6285,Data!$A$2:$A$6500,0))</f>
        <v>individuals</v>
      </c>
      <c r="P6285" t="str">
        <f>_xlfn.XLOOKUP(B6285,Table3[RefID],Table3[Citation])</f>
        <v>Rauzon et al (2011)</v>
      </c>
    </row>
    <row r="6286" spans="1:16" x14ac:dyDescent="0.35">
      <c r="A6286">
        <v>6284</v>
      </c>
      <c r="B6286" s="49">
        <v>333</v>
      </c>
      <c r="C6286" s="49">
        <v>6002</v>
      </c>
      <c r="D6286" s="49">
        <v>3298</v>
      </c>
      <c r="E6286" t="str">
        <f>INDEX(Table5[EEZ],MATCH(C6286,Table5[Colony_ID],0))</f>
        <v>Howland and Baker Island Exclusive Economic Zone</v>
      </c>
      <c r="F6286" t="str">
        <f>INDEX(Table5[Corrected Island/Colony Name],MATCH('Full Data'!C6286,Table5[Colony_ID],0))</f>
        <v>Howland Island</v>
      </c>
      <c r="G6286" t="str">
        <f>INDEX(Table4[Common_Name],MATCH('Full Data'!D6286,Table4[SpcRecID],0))</f>
        <v>Common White Tern</v>
      </c>
      <c r="H6286" s="83" t="str">
        <f>INDEX(Data!E$2:E$6500,MATCH(A6286,Data!$A$2:$A$6500,0))</f>
        <v>Potential Breeding</v>
      </c>
      <c r="I6286" s="90">
        <f>INDEX(Data!P$2:P$6500,MATCH(A6286,Data!$A$2:$A$6500,0))</f>
        <v>1986</v>
      </c>
      <c r="J6286" s="90">
        <f>INDEX(Data!Q$2:Q$6500,MATCH($A6286,Data!$A$2:$A$6500,0))</f>
        <v>1986</v>
      </c>
      <c r="K6286" s="90">
        <f>INDEX(Data!F$2:F$6500,MATCH($A6286,Data!$A$2:$A$6500,0))</f>
        <v>2</v>
      </c>
      <c r="L6286" s="90">
        <f>INDEX(Data!G$2:G$6500,MATCH($A6286,Data!$A$2:$A$6500,0))</f>
        <v>2</v>
      </c>
      <c r="M6286" s="90">
        <f>INDEX(Data!H$2:H$6500,MATCH($A6286,Data!$A$2:$A$6500,0))</f>
        <v>0</v>
      </c>
      <c r="N6286" s="90">
        <f>INDEX(Data!I$2:I$6500,MATCH($A6286,Data!$A$2:$A$6500,0))</f>
        <v>0</v>
      </c>
      <c r="O6286" s="83" t="str">
        <f>INDEX(Data!J$2:J$6500,MATCH($A6286,Data!$A$2:$A$6500,0))</f>
        <v>individuals</v>
      </c>
      <c r="P6286" t="str">
        <f>_xlfn.XLOOKUP(B6286,Table3[RefID],Table3[Citation])</f>
        <v>Rauzon et al (2011)</v>
      </c>
    </row>
    <row r="6287" spans="1:16" x14ac:dyDescent="0.35">
      <c r="A6287">
        <v>6285</v>
      </c>
      <c r="B6287" s="49">
        <v>333</v>
      </c>
      <c r="C6287" s="49">
        <v>6002</v>
      </c>
      <c r="D6287" s="49">
        <v>3298</v>
      </c>
      <c r="E6287" t="str">
        <f>INDEX(Table5[EEZ],MATCH(C6287,Table5[Colony_ID],0))</f>
        <v>Howland and Baker Island Exclusive Economic Zone</v>
      </c>
      <c r="F6287" t="str">
        <f>INDEX(Table5[Corrected Island/Colony Name],MATCH('Full Data'!C6287,Table5[Colony_ID],0))</f>
        <v>Howland Island</v>
      </c>
      <c r="G6287" t="str">
        <f>INDEX(Table4[Common_Name],MATCH('Full Data'!D6287,Table4[SpcRecID],0))</f>
        <v>Common White Tern</v>
      </c>
      <c r="H6287" s="83" t="str">
        <f>INDEX(Data!E$2:E$6500,MATCH(A6287,Data!$A$2:$A$6500,0))</f>
        <v>Confirmed</v>
      </c>
      <c r="I6287" s="90">
        <f>INDEX(Data!P$2:P$6500,MATCH(A6287,Data!$A$2:$A$6500,0))</f>
        <v>2007</v>
      </c>
      <c r="J6287" s="90">
        <f>INDEX(Data!Q$2:Q$6500,MATCH($A6287,Data!$A$2:$A$6500,0))</f>
        <v>2007</v>
      </c>
      <c r="K6287" s="90">
        <f>INDEX(Data!F$2:F$6500,MATCH($A6287,Data!$A$2:$A$6500,0))</f>
        <v>50</v>
      </c>
      <c r="L6287" s="90">
        <f>INDEX(Data!G$2:G$6500,MATCH($A6287,Data!$A$2:$A$6500,0))</f>
        <v>50</v>
      </c>
      <c r="M6287" s="90">
        <f>INDEX(Data!H$2:H$6500,MATCH($A6287,Data!$A$2:$A$6500,0))</f>
        <v>0</v>
      </c>
      <c r="N6287" s="90">
        <f>INDEX(Data!I$2:I$6500,MATCH($A6287,Data!$A$2:$A$6500,0))</f>
        <v>0</v>
      </c>
      <c r="O6287" s="83" t="str">
        <f>INDEX(Data!J$2:J$6500,MATCH($A6287,Data!$A$2:$A$6500,0))</f>
        <v>individuals</v>
      </c>
      <c r="P6287" t="str">
        <f>_xlfn.XLOOKUP(B6287,Table3[RefID],Table3[Citation])</f>
        <v>Rauzon et al (2011)</v>
      </c>
    </row>
    <row r="6288" spans="1:16" x14ac:dyDescent="0.35">
      <c r="A6288">
        <v>6286</v>
      </c>
      <c r="B6288" s="49">
        <v>333</v>
      </c>
      <c r="C6288" s="49">
        <v>6002</v>
      </c>
      <c r="D6288" s="49">
        <v>3928</v>
      </c>
      <c r="E6288" t="str">
        <f>INDEX(Table5[EEZ],MATCH(C6288,Table5[Colony_ID],0))</f>
        <v>Howland and Baker Island Exclusive Economic Zone</v>
      </c>
      <c r="F6288" t="str">
        <f>INDEX(Table5[Corrected Island/Colony Name],MATCH('Full Data'!C6288,Table5[Colony_ID],0))</f>
        <v>Howland Island</v>
      </c>
      <c r="G6288" t="str">
        <f>INDEX(Table4[Common_Name],MATCH('Full Data'!D6288,Table4[SpcRecID],0))</f>
        <v>Wedge-tailed Shearwater</v>
      </c>
      <c r="H6288" s="83" t="str">
        <f>INDEX(Data!E$2:E$6500,MATCH(A6288,Data!$A$2:$A$6500,0))</f>
        <v>Potential Breeding</v>
      </c>
      <c r="I6288" s="90">
        <f>INDEX(Data!P$2:P$6500,MATCH(A6288,Data!$A$2:$A$6500,0))</f>
        <v>2007</v>
      </c>
      <c r="J6288" s="90">
        <f>INDEX(Data!Q$2:Q$6500,MATCH($A6288,Data!$A$2:$A$6500,0))</f>
        <v>2007</v>
      </c>
      <c r="K6288" s="90">
        <f>INDEX(Data!F$2:F$6500,MATCH($A6288,Data!$A$2:$A$6500,0))</f>
        <v>1</v>
      </c>
      <c r="L6288" s="90">
        <f>INDEX(Data!G$2:G$6500,MATCH($A6288,Data!$A$2:$A$6500,0))</f>
        <v>1</v>
      </c>
      <c r="M6288" s="90">
        <f>INDEX(Data!H$2:H$6500,MATCH($A6288,Data!$A$2:$A$6500,0))</f>
        <v>0</v>
      </c>
      <c r="N6288" s="90">
        <f>INDEX(Data!I$2:I$6500,MATCH($A6288,Data!$A$2:$A$6500,0))</f>
        <v>0</v>
      </c>
      <c r="O6288" s="83" t="str">
        <f>INDEX(Data!J$2:J$6500,MATCH($A6288,Data!$A$2:$A$6500,0))</f>
        <v>individuals</v>
      </c>
      <c r="P6288" t="str">
        <f>_xlfn.XLOOKUP(B6288,Table3[RefID],Table3[Citation])</f>
        <v>Rauzon et al (2011)</v>
      </c>
    </row>
    <row r="6289" spans="1:16" x14ac:dyDescent="0.35">
      <c r="A6289">
        <v>6287</v>
      </c>
      <c r="B6289" s="49">
        <v>401</v>
      </c>
      <c r="C6289" s="49">
        <v>26026</v>
      </c>
      <c r="D6289" s="49">
        <v>32228</v>
      </c>
      <c r="E6289" t="str">
        <f>INDEX(Table5[EEZ],MATCH(C6289,Table5[Colony_ID],0))</f>
        <v>Vanuatu Exclusive Economic Zone</v>
      </c>
      <c r="F6289" t="str">
        <f>INDEX(Table5[Corrected Island/Colony Name],MATCH('Full Data'!C6289,Table5[Colony_ID],0))</f>
        <v>Imapul</v>
      </c>
      <c r="G6289" t="str">
        <f>INDEX(Table4[Common_Name],MATCH('Full Data'!D6289,Table4[SpcRecID],0))</f>
        <v>Tropical Shearwater</v>
      </c>
      <c r="H6289" s="83" t="str">
        <f>INDEX(Data!E$2:E$6500,MATCH(A6289,Data!$A$2:$A$6500,0))</f>
        <v>Confirmed</v>
      </c>
      <c r="I6289" s="90">
        <f>INDEX(Data!P$2:P$6500,MATCH(A6289,Data!$A$2:$A$6500,0))</f>
        <v>2019</v>
      </c>
      <c r="J6289" s="90">
        <f>INDEX(Data!Q$2:Q$6500,MATCH($A6289,Data!$A$2:$A$6500,0))</f>
        <v>2019</v>
      </c>
      <c r="K6289" s="90">
        <f>INDEX(Data!F$2:F$6500,MATCH($A6289,Data!$A$2:$A$6500,0))</f>
        <v>25</v>
      </c>
      <c r="L6289" s="90">
        <f>INDEX(Data!G$2:G$6500,MATCH($A6289,Data!$A$2:$A$6500,0))</f>
        <v>25</v>
      </c>
      <c r="M6289" s="90">
        <f>INDEX(Data!H$2:H$6500,MATCH($A6289,Data!$A$2:$A$6500,0))</f>
        <v>0</v>
      </c>
      <c r="N6289" s="90">
        <f>INDEX(Data!I$2:I$6500,MATCH($A6289,Data!$A$2:$A$6500,0))</f>
        <v>0</v>
      </c>
      <c r="O6289" s="83" t="str">
        <f>INDEX(Data!J$2:J$6500,MATCH($A6289,Data!$A$2:$A$6500,0))</f>
        <v>individuals</v>
      </c>
      <c r="P6289" t="str">
        <f>_xlfn.XLOOKUP(B6289,Table3[RefID],Table3[Citation])</f>
        <v>Ramik and Ramik (2019)</v>
      </c>
    </row>
    <row r="6290" spans="1:16" x14ac:dyDescent="0.35">
      <c r="A6290">
        <v>6288</v>
      </c>
      <c r="B6290" s="49">
        <v>402</v>
      </c>
      <c r="C6290" s="49">
        <v>26026</v>
      </c>
      <c r="D6290" s="49">
        <v>32228</v>
      </c>
      <c r="E6290" t="str">
        <f>INDEX(Table5[EEZ],MATCH(C6290,Table5[Colony_ID],0))</f>
        <v>Vanuatu Exclusive Economic Zone</v>
      </c>
      <c r="F6290" t="str">
        <f>INDEX(Table5[Corrected Island/Colony Name],MATCH('Full Data'!C6290,Table5[Colony_ID],0))</f>
        <v>Imapul</v>
      </c>
      <c r="G6290" t="str">
        <f>INDEX(Table4[Common_Name],MATCH('Full Data'!D6290,Table4[SpcRecID],0))</f>
        <v>Tropical Shearwater</v>
      </c>
      <c r="H6290" s="83" t="str">
        <f>INDEX(Data!E$2:E$6500,MATCH(A6290,Data!$A$2:$A$6500,0))</f>
        <v>Confirmed</v>
      </c>
      <c r="I6290" s="90">
        <f>INDEX(Data!P$2:P$6500,MATCH(A6290,Data!$A$2:$A$6500,0))</f>
        <v>2021</v>
      </c>
      <c r="J6290" s="90">
        <f>INDEX(Data!Q$2:Q$6500,MATCH($A6290,Data!$A$2:$A$6500,0))</f>
        <v>2021</v>
      </c>
      <c r="K6290" s="90">
        <f>INDEX(Data!F$2:F$6500,MATCH($A6290,Data!$A$2:$A$6500,0))</f>
        <v>40</v>
      </c>
      <c r="L6290" s="90">
        <f>INDEX(Data!G$2:G$6500,MATCH($A6290,Data!$A$2:$A$6500,0))</f>
        <v>40</v>
      </c>
      <c r="M6290" s="90">
        <f>INDEX(Data!H$2:H$6500,MATCH($A6290,Data!$A$2:$A$6500,0))</f>
        <v>0</v>
      </c>
      <c r="N6290" s="90">
        <f>INDEX(Data!I$2:I$6500,MATCH($A6290,Data!$A$2:$A$6500,0))</f>
        <v>0</v>
      </c>
      <c r="O6290" s="83" t="str">
        <f>INDEX(Data!J$2:J$6500,MATCH($A6290,Data!$A$2:$A$6500,0))</f>
        <v>individuals</v>
      </c>
      <c r="P6290" t="str">
        <f>_xlfn.XLOOKUP(B6290,Table3[RefID],Table3[Citation])</f>
        <v>Ramik and Ramik (2021)</v>
      </c>
    </row>
    <row r="6291" spans="1:16" x14ac:dyDescent="0.35">
      <c r="A6291">
        <v>6289</v>
      </c>
      <c r="B6291" s="49">
        <v>403</v>
      </c>
      <c r="C6291" s="49">
        <v>26026</v>
      </c>
      <c r="D6291" s="49">
        <v>32228</v>
      </c>
      <c r="E6291" t="str">
        <f>INDEX(Table5[EEZ],MATCH(C6291,Table5[Colony_ID],0))</f>
        <v>Vanuatu Exclusive Economic Zone</v>
      </c>
      <c r="F6291" t="str">
        <f>INDEX(Table5[Corrected Island/Colony Name],MATCH('Full Data'!C6291,Table5[Colony_ID],0))</f>
        <v>Imapul</v>
      </c>
      <c r="G6291" t="str">
        <f>INDEX(Table4[Common_Name],MATCH('Full Data'!D6291,Table4[SpcRecID],0))</f>
        <v>Tropical Shearwater</v>
      </c>
      <c r="H6291" s="83" t="str">
        <f>INDEX(Data!E$2:E$6500,MATCH(A6291,Data!$A$2:$A$6500,0))</f>
        <v>Probable</v>
      </c>
      <c r="I6291" s="90">
        <f>INDEX(Data!P$2:P$6500,MATCH(A6291,Data!$A$2:$A$6500,0))</f>
        <v>2023</v>
      </c>
      <c r="J6291" s="90">
        <f>INDEX(Data!Q$2:Q$6500,MATCH($A6291,Data!$A$2:$A$6500,0))</f>
        <v>2023</v>
      </c>
      <c r="K6291" s="90">
        <f>INDEX(Data!F$2:F$6500,MATCH($A6291,Data!$A$2:$A$6500,0))</f>
        <v>2</v>
      </c>
      <c r="L6291" s="90">
        <f>INDEX(Data!G$2:G$6500,MATCH($A6291,Data!$A$2:$A$6500,0))</f>
        <v>2</v>
      </c>
      <c r="M6291" s="90">
        <f>INDEX(Data!H$2:H$6500,MATCH($A6291,Data!$A$2:$A$6500,0))</f>
        <v>0</v>
      </c>
      <c r="N6291" s="90">
        <f>INDEX(Data!I$2:I$6500,MATCH($A6291,Data!$A$2:$A$6500,0))</f>
        <v>0</v>
      </c>
      <c r="O6291" s="83" t="str">
        <f>INDEX(Data!J$2:J$6500,MATCH($A6291,Data!$A$2:$A$6500,0))</f>
        <v>individuals</v>
      </c>
      <c r="P6291" t="str">
        <f>_xlfn.XLOOKUP(B6291,Table3[RefID],Table3[Citation])</f>
        <v>Ramik and Ramik (2023)</v>
      </c>
    </row>
    <row r="6292" spans="1:16" x14ac:dyDescent="0.35">
      <c r="A6292">
        <v>6290</v>
      </c>
      <c r="B6292" s="49">
        <v>404</v>
      </c>
      <c r="C6292" s="49">
        <v>26025</v>
      </c>
      <c r="D6292" s="49">
        <v>32228</v>
      </c>
      <c r="E6292" t="str">
        <f>INDEX(Table5[EEZ],MATCH(C6292,Table5[Colony_ID],0))</f>
        <v>Vanuatu Exclusive Economic Zone</v>
      </c>
      <c r="F6292" t="str">
        <f>INDEX(Table5[Corrected Island/Colony Name],MATCH('Full Data'!C6292,Table5[Colony_ID],0))</f>
        <v>Nusemetu Conservation Area</v>
      </c>
      <c r="G6292" t="str">
        <f>INDEX(Table4[Common_Name],MATCH('Full Data'!D6292,Table4[SpcRecID],0))</f>
        <v>Tropical Shearwater</v>
      </c>
      <c r="H6292" s="83" t="str">
        <f>INDEX(Data!E$2:E$6500,MATCH(A6292,Data!$A$2:$A$6500,0))</f>
        <v>Probable</v>
      </c>
      <c r="I6292" s="90">
        <f>INDEX(Data!P$2:P$6500,MATCH(A6292,Data!$A$2:$A$6500,0))</f>
        <v>2020</v>
      </c>
      <c r="J6292" s="90">
        <f>INDEX(Data!Q$2:Q$6500,MATCH($A6292,Data!$A$2:$A$6500,0))</f>
        <v>2020</v>
      </c>
      <c r="K6292" s="90">
        <f>INDEX(Data!F$2:F$6500,MATCH($A6292,Data!$A$2:$A$6500,0))</f>
        <v>11</v>
      </c>
      <c r="L6292" s="90">
        <f>INDEX(Data!G$2:G$6500,MATCH($A6292,Data!$A$2:$A$6500,0))</f>
        <v>11</v>
      </c>
      <c r="M6292" s="90">
        <f>INDEX(Data!H$2:H$6500,MATCH($A6292,Data!$A$2:$A$6500,0))</f>
        <v>0</v>
      </c>
      <c r="N6292" s="90">
        <f>INDEX(Data!I$2:I$6500,MATCH($A6292,Data!$A$2:$A$6500,0))</f>
        <v>0</v>
      </c>
      <c r="O6292" s="83" t="str">
        <f>INDEX(Data!J$2:J$6500,MATCH($A6292,Data!$A$2:$A$6500,0))</f>
        <v>individuals</v>
      </c>
      <c r="P6292" t="str">
        <f>_xlfn.XLOOKUP(B6292,Table3[RefID],Table3[Citation])</f>
        <v>Ramik (2020)</v>
      </c>
    </row>
    <row r="6293" spans="1:16" x14ac:dyDescent="0.35">
      <c r="A6293">
        <v>6291</v>
      </c>
      <c r="B6293" s="49">
        <v>405</v>
      </c>
      <c r="C6293" s="49">
        <v>19089</v>
      </c>
      <c r="D6293" s="49">
        <v>32652</v>
      </c>
      <c r="E6293" t="str">
        <f>INDEX(Table5[EEZ],MATCH(C6293,Table5[Colony_ID],0))</f>
        <v>Papua New Guinean Exclusive Economic Zone</v>
      </c>
      <c r="F6293" t="str">
        <f>INDEX(Table5[Corrected Island/Colony Name],MATCH('Full Data'!C6293,Table5[Colony_ID],0))</f>
        <v>Pocklington Reef</v>
      </c>
      <c r="G6293" t="str">
        <f>INDEX(Table4[Common_Name],MATCH('Full Data'!D6293,Table4[SpcRecID],0))</f>
        <v>Masked Booby</v>
      </c>
      <c r="H6293" s="83" t="str">
        <f>INDEX(Data!E$2:E$6500,MATCH(A6293,Data!$A$2:$A$6500,0))</f>
        <v>Confirmed</v>
      </c>
      <c r="I6293" s="90">
        <f>INDEX(Data!P$2:P$6500,MATCH(A6293,Data!$A$2:$A$6500,0))</f>
        <v>2010</v>
      </c>
      <c r="J6293" s="90">
        <f>INDEX(Data!Q$2:Q$6500,MATCH($A6293,Data!$A$2:$A$6500,0))</f>
        <v>2019</v>
      </c>
      <c r="K6293" s="90">
        <f>INDEX(Data!F$2:F$6500,MATCH($A6293,Data!$A$2:$A$6500,0))</f>
        <v>100</v>
      </c>
      <c r="L6293" s="90">
        <f>INDEX(Data!G$2:G$6500,MATCH($A6293,Data!$A$2:$A$6500,0))</f>
        <v>100</v>
      </c>
      <c r="M6293" s="90">
        <f>INDEX(Data!H$2:H$6500,MATCH($A6293,Data!$A$2:$A$6500,0))</f>
        <v>0</v>
      </c>
      <c r="N6293" s="90">
        <f>INDEX(Data!I$2:I$6500,MATCH($A6293,Data!$A$2:$A$6500,0))</f>
        <v>0</v>
      </c>
      <c r="O6293" s="83" t="str">
        <f>INDEX(Data!J$2:J$6500,MATCH($A6293,Data!$A$2:$A$6500,0))</f>
        <v>individuals</v>
      </c>
      <c r="P6293" t="str">
        <f>_xlfn.XLOOKUP(B6293,Table3[RefID],Table3[Citation])</f>
        <v>Mitchell (2019)</v>
      </c>
    </row>
  </sheetData>
  <autoFilter ref="A2:P6293" xr:uid="{666DC963-E2F1-4AAB-BC0C-4BBD329DE312}">
    <sortState xmlns:xlrd2="http://schemas.microsoft.com/office/spreadsheetml/2017/richdata2" ref="A1273:P6192">
      <sortCondition ref="G3:G6288"/>
      <sortCondition ref="J3:J6288"/>
    </sortState>
  </autoFilter>
  <mergeCells count="1">
    <mergeCell ref="E1:Q1"/>
  </mergeCells>
  <dataValidations count="1">
    <dataValidation type="list" allowBlank="1" showInputMessage="1" showErrorMessage="1" sqref="H3:O6293" xr:uid="{013EA474-93BF-42FE-98BA-B6D4C7895ECB}">
      <formula1>Present_occurrence</formula1>
    </dataValidation>
  </dataValidation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C2BC3-1ECA-4C1D-8227-E8697F645167}">
  <dimension ref="A1:W318"/>
  <sheetViews>
    <sheetView topLeftCell="G1" workbookViewId="0">
      <pane ySplit="1" topLeftCell="A2" activePane="bottomLeft" state="frozen"/>
      <selection pane="bottomLeft" activeCell="S17" sqref="S17"/>
    </sheetView>
  </sheetViews>
  <sheetFormatPr defaultRowHeight="14.5" x14ac:dyDescent="0.35"/>
  <cols>
    <col min="5" max="5" width="45.08984375" bestFit="1" customWidth="1"/>
    <col min="6" max="6" width="18.36328125" bestFit="1" customWidth="1"/>
    <col min="7" max="7" width="23" bestFit="1" customWidth="1"/>
    <col min="8" max="8" width="14.26953125" bestFit="1" customWidth="1"/>
    <col min="11" max="12" width="12.6328125" bestFit="1" customWidth="1"/>
    <col min="15" max="15" width="13.1796875" bestFit="1" customWidth="1"/>
    <col min="16" max="16" width="33.36328125" bestFit="1" customWidth="1"/>
    <col min="22" max="22" width="12.6328125" bestFit="1" customWidth="1"/>
    <col min="23" max="23" width="15.08984375" bestFit="1" customWidth="1"/>
    <col min="24" max="75" width="4.81640625" bestFit="1" customWidth="1"/>
    <col min="76" max="76" width="10.7265625" bestFit="1" customWidth="1"/>
  </cols>
  <sheetData>
    <row r="1" spans="1:23" x14ac:dyDescent="0.35">
      <c r="A1" s="81" t="s">
        <v>3170</v>
      </c>
      <c r="B1" s="81" t="s">
        <v>2892</v>
      </c>
      <c r="C1" s="81" t="s">
        <v>25</v>
      </c>
      <c r="D1" s="81" t="s">
        <v>2846</v>
      </c>
      <c r="E1" s="81" t="s">
        <v>32</v>
      </c>
      <c r="F1" s="81" t="s">
        <v>3171</v>
      </c>
      <c r="G1" s="81" t="s">
        <v>3172</v>
      </c>
      <c r="H1" s="81" t="s">
        <v>3173</v>
      </c>
      <c r="I1" s="81" t="s">
        <v>3174</v>
      </c>
      <c r="J1" s="81" t="s">
        <v>47</v>
      </c>
      <c r="K1" s="81" t="s">
        <v>36</v>
      </c>
      <c r="L1" s="81" t="s">
        <v>37</v>
      </c>
      <c r="M1" s="81" t="s">
        <v>38</v>
      </c>
      <c r="N1" s="81" t="s">
        <v>39</v>
      </c>
      <c r="O1" s="81" t="s">
        <v>40</v>
      </c>
      <c r="P1" s="81" t="s">
        <v>48</v>
      </c>
      <c r="Q1" s="81" t="s">
        <v>3260</v>
      </c>
    </row>
    <row r="2" spans="1:23" x14ac:dyDescent="0.35">
      <c r="A2" s="68">
        <v>1480</v>
      </c>
      <c r="B2" s="73">
        <v>104</v>
      </c>
      <c r="C2" s="73">
        <v>1003</v>
      </c>
      <c r="D2" s="69">
        <v>3650</v>
      </c>
      <c r="E2" t="s">
        <v>54</v>
      </c>
      <c r="F2" t="s">
        <v>71</v>
      </c>
      <c r="G2" t="s">
        <v>67</v>
      </c>
      <c r="H2" t="s">
        <v>58</v>
      </c>
      <c r="I2">
        <v>1976</v>
      </c>
      <c r="J2">
        <v>1976</v>
      </c>
      <c r="K2">
        <v>500</v>
      </c>
      <c r="L2">
        <v>500</v>
      </c>
      <c r="M2">
        <v>0</v>
      </c>
      <c r="N2">
        <v>0</v>
      </c>
      <c r="O2" s="75" t="s">
        <v>59</v>
      </c>
      <c r="P2" t="s">
        <v>3234</v>
      </c>
    </row>
    <row r="3" spans="1:23" x14ac:dyDescent="0.35">
      <c r="A3" s="68">
        <v>1400</v>
      </c>
      <c r="B3" s="73">
        <v>104</v>
      </c>
      <c r="C3" s="73">
        <v>1005</v>
      </c>
      <c r="D3" s="69">
        <v>3659</v>
      </c>
      <c r="E3" t="s">
        <v>54</v>
      </c>
      <c r="F3" t="s">
        <v>81</v>
      </c>
      <c r="G3" t="s">
        <v>103</v>
      </c>
      <c r="H3" t="s">
        <v>58</v>
      </c>
      <c r="I3">
        <v>1975</v>
      </c>
      <c r="J3">
        <v>1975</v>
      </c>
      <c r="K3">
        <v>1000</v>
      </c>
      <c r="L3">
        <v>1000</v>
      </c>
      <c r="M3">
        <v>0</v>
      </c>
      <c r="N3">
        <v>0</v>
      </c>
      <c r="O3" s="75" t="s">
        <v>59</v>
      </c>
      <c r="P3" t="s">
        <v>3234</v>
      </c>
    </row>
    <row r="4" spans="1:23" x14ac:dyDescent="0.35">
      <c r="A4" s="68">
        <v>5417</v>
      </c>
      <c r="B4" s="73">
        <v>334</v>
      </c>
      <c r="C4" s="73">
        <v>1005</v>
      </c>
      <c r="D4" s="69">
        <v>3659</v>
      </c>
      <c r="E4" t="s">
        <v>54</v>
      </c>
      <c r="F4" t="s">
        <v>81</v>
      </c>
      <c r="G4" t="s">
        <v>103</v>
      </c>
      <c r="H4" t="s">
        <v>58</v>
      </c>
      <c r="I4">
        <v>1973</v>
      </c>
      <c r="J4">
        <v>2007</v>
      </c>
      <c r="K4">
        <v>750</v>
      </c>
      <c r="L4">
        <v>750</v>
      </c>
      <c r="M4">
        <v>0</v>
      </c>
      <c r="N4">
        <v>0</v>
      </c>
      <c r="O4" s="75" t="s">
        <v>59</v>
      </c>
      <c r="P4" t="s">
        <v>3054</v>
      </c>
    </row>
    <row r="5" spans="1:23" x14ac:dyDescent="0.35">
      <c r="A5" s="68">
        <v>1411</v>
      </c>
      <c r="B5" s="73">
        <v>104</v>
      </c>
      <c r="C5" s="73">
        <v>1005</v>
      </c>
      <c r="D5" s="69">
        <v>3294</v>
      </c>
      <c r="E5" t="s">
        <v>54</v>
      </c>
      <c r="F5" t="s">
        <v>81</v>
      </c>
      <c r="G5" t="s">
        <v>56</v>
      </c>
      <c r="H5" t="s">
        <v>58</v>
      </c>
      <c r="I5">
        <v>1974</v>
      </c>
      <c r="J5">
        <v>1974</v>
      </c>
      <c r="K5">
        <v>3700</v>
      </c>
      <c r="L5">
        <v>3700</v>
      </c>
      <c r="M5">
        <v>0</v>
      </c>
      <c r="N5">
        <v>0</v>
      </c>
      <c r="O5" s="75" t="s">
        <v>59</v>
      </c>
      <c r="P5" t="s">
        <v>3234</v>
      </c>
    </row>
    <row r="6" spans="1:23" x14ac:dyDescent="0.35">
      <c r="A6" s="68">
        <v>1437</v>
      </c>
      <c r="B6" s="73">
        <v>104</v>
      </c>
      <c r="C6" s="73">
        <v>1005</v>
      </c>
      <c r="D6" s="70">
        <v>3845</v>
      </c>
      <c r="E6" t="s">
        <v>54</v>
      </c>
      <c r="F6" t="s">
        <v>81</v>
      </c>
      <c r="G6" t="s">
        <v>2767</v>
      </c>
      <c r="H6" t="s">
        <v>58</v>
      </c>
      <c r="I6">
        <v>1976</v>
      </c>
      <c r="J6">
        <v>1976</v>
      </c>
      <c r="K6">
        <v>750</v>
      </c>
      <c r="L6">
        <v>750</v>
      </c>
      <c r="M6">
        <v>0</v>
      </c>
      <c r="N6">
        <v>0</v>
      </c>
      <c r="O6" s="75" t="s">
        <v>59</v>
      </c>
      <c r="P6" t="s">
        <v>3234</v>
      </c>
    </row>
    <row r="7" spans="1:23" x14ac:dyDescent="0.35">
      <c r="A7" s="68">
        <v>1469</v>
      </c>
      <c r="B7" s="73">
        <v>104</v>
      </c>
      <c r="C7" s="73">
        <v>1005</v>
      </c>
      <c r="D7" s="69">
        <v>3288</v>
      </c>
      <c r="E7" t="s">
        <v>54</v>
      </c>
      <c r="F7" t="s">
        <v>81</v>
      </c>
      <c r="G7" t="s">
        <v>97</v>
      </c>
      <c r="H7" t="s">
        <v>58</v>
      </c>
      <c r="I7">
        <v>1974</v>
      </c>
      <c r="J7">
        <v>1974</v>
      </c>
      <c r="K7">
        <v>400000</v>
      </c>
      <c r="L7">
        <v>400000</v>
      </c>
      <c r="M7">
        <v>0</v>
      </c>
      <c r="N7">
        <v>0</v>
      </c>
      <c r="O7" s="75" t="s">
        <v>59</v>
      </c>
      <c r="P7" t="s">
        <v>3234</v>
      </c>
    </row>
    <row r="8" spans="1:23" x14ac:dyDescent="0.35">
      <c r="A8" s="68">
        <v>1470</v>
      </c>
      <c r="B8" s="73">
        <v>104</v>
      </c>
      <c r="C8" s="73">
        <v>1005</v>
      </c>
      <c r="D8" s="69">
        <v>3288</v>
      </c>
      <c r="E8" t="s">
        <v>54</v>
      </c>
      <c r="F8" t="s">
        <v>81</v>
      </c>
      <c r="G8" t="s">
        <v>97</v>
      </c>
      <c r="H8" t="s">
        <v>58</v>
      </c>
      <c r="I8">
        <v>1975</v>
      </c>
      <c r="J8">
        <v>1975</v>
      </c>
      <c r="K8">
        <v>300000</v>
      </c>
      <c r="L8">
        <v>300000</v>
      </c>
      <c r="M8">
        <v>0</v>
      </c>
      <c r="N8">
        <v>0</v>
      </c>
      <c r="O8" s="75" t="s">
        <v>59</v>
      </c>
      <c r="P8" t="s">
        <v>3234</v>
      </c>
    </row>
    <row r="9" spans="1:23" x14ac:dyDescent="0.35">
      <c r="A9" s="68">
        <v>1471</v>
      </c>
      <c r="B9" s="73">
        <v>104</v>
      </c>
      <c r="C9" s="73">
        <v>1005</v>
      </c>
      <c r="D9" s="69">
        <v>3288</v>
      </c>
      <c r="E9" t="s">
        <v>54</v>
      </c>
      <c r="F9" t="s">
        <v>81</v>
      </c>
      <c r="G9" t="s">
        <v>97</v>
      </c>
      <c r="H9" t="s">
        <v>58</v>
      </c>
      <c r="I9">
        <v>1975</v>
      </c>
      <c r="J9">
        <v>1975</v>
      </c>
      <c r="K9">
        <v>300000</v>
      </c>
      <c r="L9">
        <v>300000</v>
      </c>
      <c r="M9">
        <v>0</v>
      </c>
      <c r="N9">
        <v>0</v>
      </c>
      <c r="O9" s="75" t="s">
        <v>59</v>
      </c>
      <c r="P9" t="s">
        <v>3234</v>
      </c>
      <c r="Q9">
        <v>31296</v>
      </c>
    </row>
    <row r="10" spans="1:23" x14ac:dyDescent="0.35">
      <c r="A10" s="68">
        <v>5438</v>
      </c>
      <c r="B10" s="73">
        <v>334</v>
      </c>
      <c r="C10" s="73">
        <v>1005</v>
      </c>
      <c r="D10" s="69">
        <v>3288</v>
      </c>
      <c r="E10" t="s">
        <v>54</v>
      </c>
      <c r="F10" t="s">
        <v>81</v>
      </c>
      <c r="G10" t="s">
        <v>97</v>
      </c>
      <c r="H10" t="s">
        <v>58</v>
      </c>
      <c r="I10">
        <v>1973</v>
      </c>
      <c r="J10">
        <v>2007</v>
      </c>
      <c r="K10">
        <v>135000</v>
      </c>
      <c r="L10">
        <v>135000</v>
      </c>
      <c r="M10">
        <v>0</v>
      </c>
      <c r="N10">
        <v>0</v>
      </c>
      <c r="O10" s="75" t="s">
        <v>59</v>
      </c>
      <c r="P10" t="s">
        <v>3054</v>
      </c>
    </row>
    <row r="11" spans="1:23" x14ac:dyDescent="0.35">
      <c r="A11" s="68">
        <v>1415</v>
      </c>
      <c r="B11" s="73">
        <v>104</v>
      </c>
      <c r="C11" s="73">
        <v>1007</v>
      </c>
      <c r="D11" s="69">
        <v>3294</v>
      </c>
      <c r="E11" t="s">
        <v>54</v>
      </c>
      <c r="F11" t="s">
        <v>83</v>
      </c>
      <c r="G11" t="s">
        <v>56</v>
      </c>
      <c r="H11" t="s">
        <v>58</v>
      </c>
      <c r="I11">
        <v>1982</v>
      </c>
      <c r="J11">
        <v>1982</v>
      </c>
      <c r="K11">
        <v>10000</v>
      </c>
      <c r="L11">
        <v>10000</v>
      </c>
      <c r="M11">
        <v>0</v>
      </c>
      <c r="N11">
        <v>0</v>
      </c>
      <c r="O11" s="75" t="s">
        <v>59</v>
      </c>
      <c r="P11" t="s">
        <v>3234</v>
      </c>
    </row>
    <row r="12" spans="1:23" x14ac:dyDescent="0.35">
      <c r="A12">
        <v>1477</v>
      </c>
      <c r="B12">
        <v>104</v>
      </c>
      <c r="C12">
        <v>1007</v>
      </c>
      <c r="D12">
        <v>3880</v>
      </c>
      <c r="E12" t="s">
        <v>54</v>
      </c>
      <c r="F12" t="s">
        <v>83</v>
      </c>
      <c r="G12" t="s">
        <v>115</v>
      </c>
      <c r="H12" t="s">
        <v>58</v>
      </c>
      <c r="I12">
        <v>1971</v>
      </c>
      <c r="J12">
        <v>1971</v>
      </c>
      <c r="K12">
        <v>0</v>
      </c>
      <c r="L12">
        <v>0</v>
      </c>
      <c r="M12">
        <v>1000</v>
      </c>
      <c r="N12">
        <v>2499</v>
      </c>
      <c r="O12" t="s">
        <v>59</v>
      </c>
      <c r="P12" t="s">
        <v>3234</v>
      </c>
    </row>
    <row r="13" spans="1:23" x14ac:dyDescent="0.35">
      <c r="A13" s="68">
        <v>1478</v>
      </c>
      <c r="B13" s="73">
        <v>104</v>
      </c>
      <c r="C13" s="73">
        <v>1007</v>
      </c>
      <c r="D13" s="69">
        <v>3880</v>
      </c>
      <c r="E13" t="s">
        <v>54</v>
      </c>
      <c r="F13" t="s">
        <v>83</v>
      </c>
      <c r="G13" t="s">
        <v>115</v>
      </c>
      <c r="H13" t="s">
        <v>58</v>
      </c>
      <c r="I13">
        <v>1976</v>
      </c>
      <c r="J13">
        <v>1976</v>
      </c>
      <c r="K13">
        <v>500</v>
      </c>
      <c r="L13">
        <v>500</v>
      </c>
      <c r="M13">
        <v>0</v>
      </c>
      <c r="N13">
        <v>0</v>
      </c>
      <c r="O13" s="75" t="s">
        <v>59</v>
      </c>
      <c r="P13" t="s">
        <v>3234</v>
      </c>
    </row>
    <row r="14" spans="1:23" x14ac:dyDescent="0.35">
      <c r="A14">
        <v>2212</v>
      </c>
      <c r="B14">
        <v>145</v>
      </c>
      <c r="C14">
        <v>1007</v>
      </c>
      <c r="D14">
        <v>3880</v>
      </c>
      <c r="E14" t="s">
        <v>54</v>
      </c>
      <c r="F14" t="s">
        <v>83</v>
      </c>
      <c r="G14" t="s">
        <v>115</v>
      </c>
      <c r="H14" t="s">
        <v>58</v>
      </c>
      <c r="I14">
        <v>1986</v>
      </c>
      <c r="J14">
        <v>1986</v>
      </c>
      <c r="K14">
        <v>0</v>
      </c>
      <c r="L14">
        <v>0</v>
      </c>
      <c r="M14">
        <v>250</v>
      </c>
      <c r="N14">
        <v>999</v>
      </c>
      <c r="O14">
        <v>0</v>
      </c>
      <c r="P14" t="s">
        <v>2930</v>
      </c>
    </row>
    <row r="15" spans="1:23" x14ac:dyDescent="0.35">
      <c r="A15" s="68">
        <v>4033</v>
      </c>
      <c r="B15" s="73">
        <v>236</v>
      </c>
      <c r="C15" s="73">
        <v>1007</v>
      </c>
      <c r="D15" s="69">
        <v>3880</v>
      </c>
      <c r="E15" t="s">
        <v>54</v>
      </c>
      <c r="F15" t="s">
        <v>83</v>
      </c>
      <c r="G15" t="s">
        <v>115</v>
      </c>
      <c r="H15" t="s">
        <v>58</v>
      </c>
      <c r="I15">
        <v>2001</v>
      </c>
      <c r="J15">
        <v>2001</v>
      </c>
      <c r="K15">
        <v>200</v>
      </c>
      <c r="L15">
        <v>200</v>
      </c>
      <c r="M15">
        <v>0</v>
      </c>
      <c r="N15">
        <v>0</v>
      </c>
      <c r="O15" s="75" t="s">
        <v>59</v>
      </c>
      <c r="P15" t="s">
        <v>2981</v>
      </c>
    </row>
    <row r="16" spans="1:23" x14ac:dyDescent="0.35">
      <c r="A16" s="68">
        <v>3296</v>
      </c>
      <c r="B16" s="69">
        <v>185</v>
      </c>
      <c r="C16" s="69">
        <v>3018</v>
      </c>
      <c r="D16" s="69">
        <v>3649</v>
      </c>
      <c r="E16" t="s">
        <v>139</v>
      </c>
      <c r="F16" t="s">
        <v>168</v>
      </c>
      <c r="G16" t="s">
        <v>95</v>
      </c>
      <c r="H16" t="s">
        <v>58</v>
      </c>
      <c r="I16">
        <v>1990</v>
      </c>
      <c r="J16">
        <v>1990</v>
      </c>
      <c r="K16">
        <v>900</v>
      </c>
      <c r="L16">
        <v>900</v>
      </c>
      <c r="M16">
        <v>0</v>
      </c>
      <c r="N16">
        <v>0</v>
      </c>
      <c r="O16" s="75" t="s">
        <v>104</v>
      </c>
      <c r="P16" t="s">
        <v>169</v>
      </c>
      <c r="Q16">
        <v>23663</v>
      </c>
      <c r="V16" s="77" t="s">
        <v>3175</v>
      </c>
      <c r="W16" t="s">
        <v>3279</v>
      </c>
    </row>
    <row r="17" spans="1:23" x14ac:dyDescent="0.35">
      <c r="A17" s="68">
        <v>2216</v>
      </c>
      <c r="B17" s="73">
        <v>145</v>
      </c>
      <c r="C17" s="73">
        <v>1007</v>
      </c>
      <c r="D17" s="69">
        <v>3650</v>
      </c>
      <c r="E17" t="s">
        <v>54</v>
      </c>
      <c r="F17" t="s">
        <v>83</v>
      </c>
      <c r="G17" t="s">
        <v>67</v>
      </c>
      <c r="H17" t="s">
        <v>58</v>
      </c>
      <c r="I17">
        <v>1986</v>
      </c>
      <c r="J17">
        <v>1986</v>
      </c>
      <c r="K17">
        <v>667</v>
      </c>
      <c r="L17">
        <v>667</v>
      </c>
      <c r="M17">
        <v>0</v>
      </c>
      <c r="N17">
        <v>0</v>
      </c>
      <c r="O17" s="75" t="s">
        <v>59</v>
      </c>
      <c r="P17" t="s">
        <v>2930</v>
      </c>
      <c r="V17" s="78">
        <v>21815</v>
      </c>
      <c r="W17" s="80">
        <v>3</v>
      </c>
    </row>
    <row r="18" spans="1:23" x14ac:dyDescent="0.35">
      <c r="A18" s="68">
        <v>2207</v>
      </c>
      <c r="B18" s="73">
        <v>145</v>
      </c>
      <c r="C18" s="73">
        <v>1008</v>
      </c>
      <c r="D18" s="69">
        <v>3298</v>
      </c>
      <c r="E18" t="s">
        <v>54</v>
      </c>
      <c r="F18" t="s">
        <v>51</v>
      </c>
      <c r="G18" t="s">
        <v>65</v>
      </c>
      <c r="H18" t="s">
        <v>58</v>
      </c>
      <c r="I18">
        <v>1986</v>
      </c>
      <c r="J18">
        <v>1986</v>
      </c>
      <c r="K18">
        <v>3779</v>
      </c>
      <c r="L18">
        <v>3779</v>
      </c>
      <c r="M18">
        <v>0</v>
      </c>
      <c r="N18">
        <v>0</v>
      </c>
      <c r="O18" s="75" t="s">
        <v>59</v>
      </c>
      <c r="P18" t="s">
        <v>2930</v>
      </c>
      <c r="V18" s="78">
        <v>21822</v>
      </c>
      <c r="W18" s="80">
        <v>3</v>
      </c>
    </row>
    <row r="19" spans="1:23" x14ac:dyDescent="0.35">
      <c r="A19" s="68">
        <v>2208</v>
      </c>
      <c r="B19" s="73">
        <v>145</v>
      </c>
      <c r="C19" s="73">
        <v>1008</v>
      </c>
      <c r="D19" s="69">
        <v>3298</v>
      </c>
      <c r="E19" t="s">
        <v>54</v>
      </c>
      <c r="F19" t="s">
        <v>51</v>
      </c>
      <c r="G19" t="s">
        <v>65</v>
      </c>
      <c r="H19" t="s">
        <v>58</v>
      </c>
      <c r="I19">
        <v>1986</v>
      </c>
      <c r="J19">
        <v>1986</v>
      </c>
      <c r="K19">
        <v>4329</v>
      </c>
      <c r="L19">
        <v>4329</v>
      </c>
      <c r="M19">
        <v>0</v>
      </c>
      <c r="N19">
        <v>0</v>
      </c>
      <c r="O19" s="75" t="s">
        <v>59</v>
      </c>
      <c r="P19" t="s">
        <v>2930</v>
      </c>
      <c r="V19" s="78">
        <v>23560</v>
      </c>
      <c r="W19" s="80">
        <v>2</v>
      </c>
    </row>
    <row r="20" spans="1:23" x14ac:dyDescent="0.35">
      <c r="A20" s="68">
        <v>2217</v>
      </c>
      <c r="B20" s="73">
        <v>145</v>
      </c>
      <c r="C20" s="73">
        <v>1008</v>
      </c>
      <c r="D20" s="69">
        <v>3650</v>
      </c>
      <c r="E20" t="s">
        <v>54</v>
      </c>
      <c r="F20" t="s">
        <v>51</v>
      </c>
      <c r="G20" t="s">
        <v>67</v>
      </c>
      <c r="H20" t="s">
        <v>58</v>
      </c>
      <c r="I20">
        <v>1986</v>
      </c>
      <c r="J20">
        <v>1986</v>
      </c>
      <c r="K20">
        <v>463</v>
      </c>
      <c r="L20">
        <v>463</v>
      </c>
      <c r="M20">
        <v>0</v>
      </c>
      <c r="N20">
        <v>0</v>
      </c>
      <c r="O20" s="75" t="s">
        <v>59</v>
      </c>
      <c r="P20" t="s">
        <v>2930</v>
      </c>
      <c r="V20" s="78">
        <v>23561</v>
      </c>
      <c r="W20" s="80">
        <v>1</v>
      </c>
    </row>
    <row r="21" spans="1:23" x14ac:dyDescent="0.35">
      <c r="A21" s="68">
        <v>2218</v>
      </c>
      <c r="B21" s="73">
        <v>145</v>
      </c>
      <c r="C21" s="73">
        <v>1008</v>
      </c>
      <c r="D21" s="69">
        <v>3650</v>
      </c>
      <c r="E21" t="s">
        <v>54</v>
      </c>
      <c r="F21" t="s">
        <v>51</v>
      </c>
      <c r="G21" t="s">
        <v>67</v>
      </c>
      <c r="H21" t="s">
        <v>58</v>
      </c>
      <c r="I21">
        <v>1986</v>
      </c>
      <c r="J21">
        <v>1986</v>
      </c>
      <c r="K21">
        <v>616</v>
      </c>
      <c r="L21">
        <v>616</v>
      </c>
      <c r="M21">
        <v>0</v>
      </c>
      <c r="N21">
        <v>0</v>
      </c>
      <c r="O21" s="75" t="s">
        <v>59</v>
      </c>
      <c r="P21" t="s">
        <v>2930</v>
      </c>
      <c r="V21" s="78">
        <v>23663</v>
      </c>
      <c r="W21" s="80">
        <v>1</v>
      </c>
    </row>
    <row r="22" spans="1:23" x14ac:dyDescent="0.35">
      <c r="A22">
        <v>1947</v>
      </c>
      <c r="B22">
        <v>128</v>
      </c>
      <c r="C22">
        <v>4034</v>
      </c>
      <c r="D22">
        <v>3658</v>
      </c>
      <c r="E22" t="s">
        <v>216</v>
      </c>
      <c r="F22" t="s">
        <v>280</v>
      </c>
      <c r="G22" t="s">
        <v>77</v>
      </c>
      <c r="H22" t="s">
        <v>58</v>
      </c>
      <c r="I22">
        <v>1984</v>
      </c>
      <c r="J22">
        <v>1984</v>
      </c>
      <c r="K22">
        <v>0</v>
      </c>
      <c r="L22">
        <v>0</v>
      </c>
      <c r="M22">
        <v>2500</v>
      </c>
      <c r="N22">
        <v>9999</v>
      </c>
      <c r="O22" t="s">
        <v>59</v>
      </c>
      <c r="P22" t="s">
        <v>217</v>
      </c>
      <c r="Q22">
        <v>27483</v>
      </c>
      <c r="V22" s="78">
        <v>23757</v>
      </c>
      <c r="W22" s="80">
        <v>3</v>
      </c>
    </row>
    <row r="23" spans="1:23" x14ac:dyDescent="0.35">
      <c r="A23">
        <v>4082</v>
      </c>
      <c r="B23">
        <v>248</v>
      </c>
      <c r="C23">
        <v>2000</v>
      </c>
      <c r="D23">
        <v>32652</v>
      </c>
      <c r="E23" t="s">
        <v>130</v>
      </c>
      <c r="F23" t="s">
        <v>127</v>
      </c>
      <c r="G23" t="s">
        <v>101</v>
      </c>
      <c r="H23" t="s">
        <v>131</v>
      </c>
      <c r="I23">
        <v>2003</v>
      </c>
      <c r="J23">
        <v>2003</v>
      </c>
      <c r="K23">
        <v>112000</v>
      </c>
      <c r="L23">
        <v>112000</v>
      </c>
      <c r="M23">
        <v>0</v>
      </c>
      <c r="N23">
        <v>0</v>
      </c>
      <c r="O23" t="s">
        <v>59</v>
      </c>
      <c r="P23" t="s">
        <v>3237</v>
      </c>
      <c r="V23" s="78">
        <v>23783</v>
      </c>
      <c r="W23" s="80">
        <v>2</v>
      </c>
    </row>
    <row r="24" spans="1:23" x14ac:dyDescent="0.35">
      <c r="A24" s="68">
        <v>2974</v>
      </c>
      <c r="B24" s="71">
        <v>166</v>
      </c>
      <c r="C24" s="72">
        <v>5034</v>
      </c>
      <c r="D24" s="69">
        <v>3975</v>
      </c>
      <c r="E24" t="s">
        <v>375</v>
      </c>
      <c r="F24" t="s">
        <v>421</v>
      </c>
      <c r="G24" t="s">
        <v>2765</v>
      </c>
      <c r="H24" t="s">
        <v>58</v>
      </c>
      <c r="I24">
        <v>1990</v>
      </c>
      <c r="J24">
        <v>1990</v>
      </c>
      <c r="K24">
        <v>25</v>
      </c>
      <c r="L24">
        <v>99</v>
      </c>
      <c r="M24">
        <v>0</v>
      </c>
      <c r="N24">
        <v>0</v>
      </c>
      <c r="O24" s="75" t="s">
        <v>118</v>
      </c>
      <c r="P24" t="s">
        <v>3047</v>
      </c>
      <c r="Q24">
        <v>23757</v>
      </c>
      <c r="V24" s="78">
        <v>23787</v>
      </c>
      <c r="W24" s="80">
        <v>3</v>
      </c>
    </row>
    <row r="25" spans="1:23" x14ac:dyDescent="0.35">
      <c r="A25" s="68">
        <v>4686</v>
      </c>
      <c r="B25" s="69">
        <v>287</v>
      </c>
      <c r="C25" s="69">
        <v>3006</v>
      </c>
      <c r="D25" s="69">
        <v>3846</v>
      </c>
      <c r="E25" t="s">
        <v>139</v>
      </c>
      <c r="F25" t="s">
        <v>157</v>
      </c>
      <c r="G25" t="s">
        <v>92</v>
      </c>
      <c r="H25" t="s">
        <v>58</v>
      </c>
      <c r="I25">
        <v>2008</v>
      </c>
      <c r="J25">
        <v>2008</v>
      </c>
      <c r="K25">
        <v>2321</v>
      </c>
      <c r="L25">
        <v>2321</v>
      </c>
      <c r="M25">
        <v>0</v>
      </c>
      <c r="N25">
        <v>0</v>
      </c>
      <c r="O25" s="75" t="s">
        <v>135</v>
      </c>
      <c r="P25" t="s">
        <v>141</v>
      </c>
      <c r="V25" s="78">
        <v>24315</v>
      </c>
      <c r="W25" s="80">
        <v>1</v>
      </c>
    </row>
    <row r="26" spans="1:23" x14ac:dyDescent="0.35">
      <c r="A26" s="68">
        <v>3733</v>
      </c>
      <c r="B26" s="69">
        <v>212</v>
      </c>
      <c r="C26" s="69">
        <v>3011</v>
      </c>
      <c r="D26" s="69">
        <v>3846</v>
      </c>
      <c r="E26" t="s">
        <v>139</v>
      </c>
      <c r="F26" t="s">
        <v>185</v>
      </c>
      <c r="G26" t="s">
        <v>92</v>
      </c>
      <c r="H26" t="s">
        <v>58</v>
      </c>
      <c r="I26">
        <v>2000</v>
      </c>
      <c r="J26">
        <v>2000</v>
      </c>
      <c r="K26">
        <v>3406</v>
      </c>
      <c r="L26">
        <v>3406</v>
      </c>
      <c r="M26">
        <v>0</v>
      </c>
      <c r="N26">
        <v>0</v>
      </c>
      <c r="O26" s="75" t="s">
        <v>135</v>
      </c>
      <c r="P26" t="s">
        <v>150</v>
      </c>
      <c r="V26" s="78">
        <v>24316</v>
      </c>
      <c r="W26" s="80">
        <v>1</v>
      </c>
    </row>
    <row r="27" spans="1:23" x14ac:dyDescent="0.35">
      <c r="A27" s="68">
        <v>2934</v>
      </c>
      <c r="B27" s="71">
        <v>166</v>
      </c>
      <c r="C27" s="72">
        <v>5131</v>
      </c>
      <c r="D27" s="70">
        <v>1016817</v>
      </c>
      <c r="E27" t="s">
        <v>375</v>
      </c>
      <c r="F27" t="s">
        <v>563</v>
      </c>
      <c r="G27" t="s">
        <v>68</v>
      </c>
      <c r="H27" t="s">
        <v>131</v>
      </c>
      <c r="I27">
        <v>1990</v>
      </c>
      <c r="J27">
        <v>1990</v>
      </c>
      <c r="K27">
        <v>100</v>
      </c>
      <c r="L27">
        <v>500</v>
      </c>
      <c r="M27">
        <v>0</v>
      </c>
      <c r="N27">
        <v>0</v>
      </c>
      <c r="O27" s="75" t="s">
        <v>118</v>
      </c>
      <c r="P27" t="s">
        <v>3047</v>
      </c>
      <c r="Q27">
        <v>23757</v>
      </c>
      <c r="V27" s="78">
        <v>24317</v>
      </c>
      <c r="W27" s="80">
        <v>2</v>
      </c>
    </row>
    <row r="28" spans="1:23" x14ac:dyDescent="0.35">
      <c r="A28">
        <v>299</v>
      </c>
      <c r="B28">
        <v>38</v>
      </c>
      <c r="C28">
        <v>3024</v>
      </c>
      <c r="D28">
        <v>3649</v>
      </c>
      <c r="E28" t="s">
        <v>139</v>
      </c>
      <c r="F28" t="s">
        <v>177</v>
      </c>
      <c r="G28" t="s">
        <v>95</v>
      </c>
      <c r="H28" t="s">
        <v>58</v>
      </c>
      <c r="I28">
        <v>1960</v>
      </c>
      <c r="J28">
        <v>1960</v>
      </c>
      <c r="K28">
        <v>0</v>
      </c>
      <c r="L28">
        <v>0</v>
      </c>
      <c r="M28">
        <v>50</v>
      </c>
      <c r="N28">
        <v>249</v>
      </c>
      <c r="O28" t="s">
        <v>59</v>
      </c>
      <c r="P28" t="s">
        <v>178</v>
      </c>
      <c r="V28" s="78">
        <v>24509</v>
      </c>
      <c r="W28" s="80">
        <v>3</v>
      </c>
    </row>
    <row r="29" spans="1:23" x14ac:dyDescent="0.35">
      <c r="A29">
        <v>1322</v>
      </c>
      <c r="B29">
        <v>93</v>
      </c>
      <c r="C29">
        <v>3018</v>
      </c>
      <c r="D29">
        <v>3649</v>
      </c>
      <c r="E29" t="s">
        <v>139</v>
      </c>
      <c r="F29" t="s">
        <v>168</v>
      </c>
      <c r="G29" t="s">
        <v>95</v>
      </c>
      <c r="H29" t="s">
        <v>58</v>
      </c>
      <c r="I29">
        <v>1973</v>
      </c>
      <c r="J29">
        <v>1973</v>
      </c>
      <c r="K29">
        <v>0</v>
      </c>
      <c r="L29">
        <v>0</v>
      </c>
      <c r="M29">
        <v>1000</v>
      </c>
      <c r="N29">
        <v>2499</v>
      </c>
      <c r="O29" t="s">
        <v>59</v>
      </c>
      <c r="P29" t="s">
        <v>195</v>
      </c>
      <c r="V29" s="78">
        <v>24510</v>
      </c>
      <c r="W29" s="80">
        <v>1</v>
      </c>
    </row>
    <row r="30" spans="1:23" x14ac:dyDescent="0.35">
      <c r="A30" s="68">
        <v>3295</v>
      </c>
      <c r="B30" s="69">
        <v>185</v>
      </c>
      <c r="C30" s="69">
        <v>3018</v>
      </c>
      <c r="D30" s="69">
        <v>3649</v>
      </c>
      <c r="E30" t="s">
        <v>139</v>
      </c>
      <c r="F30" t="s">
        <v>168</v>
      </c>
      <c r="G30" t="s">
        <v>95</v>
      </c>
      <c r="H30" t="s">
        <v>58</v>
      </c>
      <c r="I30">
        <v>1989</v>
      </c>
      <c r="J30">
        <v>1989</v>
      </c>
      <c r="K30">
        <v>2000</v>
      </c>
      <c r="L30">
        <v>2000</v>
      </c>
      <c r="M30">
        <v>0</v>
      </c>
      <c r="N30">
        <v>0</v>
      </c>
      <c r="O30" s="75" t="s">
        <v>104</v>
      </c>
      <c r="P30" t="s">
        <v>169</v>
      </c>
      <c r="V30" s="78">
        <v>24521</v>
      </c>
      <c r="W30" s="80">
        <v>2</v>
      </c>
    </row>
    <row r="31" spans="1:23" x14ac:dyDescent="0.35">
      <c r="A31" s="68">
        <v>2975</v>
      </c>
      <c r="B31" s="71">
        <v>166</v>
      </c>
      <c r="C31" s="72">
        <v>5131</v>
      </c>
      <c r="D31" s="69">
        <v>3975</v>
      </c>
      <c r="E31" t="s">
        <v>375</v>
      </c>
      <c r="F31" t="s">
        <v>563</v>
      </c>
      <c r="G31" t="s">
        <v>2765</v>
      </c>
      <c r="H31" t="s">
        <v>131</v>
      </c>
      <c r="I31">
        <v>1990</v>
      </c>
      <c r="J31">
        <v>1990</v>
      </c>
      <c r="K31">
        <v>10</v>
      </c>
      <c r="L31">
        <v>99</v>
      </c>
      <c r="M31">
        <v>0</v>
      </c>
      <c r="N31">
        <v>0</v>
      </c>
      <c r="O31" s="75" t="s">
        <v>118</v>
      </c>
      <c r="P31" t="s">
        <v>3047</v>
      </c>
      <c r="Q31">
        <v>23757</v>
      </c>
      <c r="V31" s="78">
        <v>27452</v>
      </c>
      <c r="W31" s="80">
        <v>1</v>
      </c>
    </row>
    <row r="32" spans="1:23" x14ac:dyDescent="0.35">
      <c r="A32" s="68">
        <v>1992</v>
      </c>
      <c r="B32" s="69">
        <v>132</v>
      </c>
      <c r="C32" s="69">
        <v>4006</v>
      </c>
      <c r="D32" s="69">
        <v>3890</v>
      </c>
      <c r="E32" t="s">
        <v>216</v>
      </c>
      <c r="F32" t="s">
        <v>225</v>
      </c>
      <c r="G32" t="s">
        <v>228</v>
      </c>
      <c r="H32" t="s">
        <v>58</v>
      </c>
      <c r="I32">
        <v>1984</v>
      </c>
      <c r="J32">
        <v>1984</v>
      </c>
      <c r="K32">
        <v>0</v>
      </c>
      <c r="L32">
        <v>0</v>
      </c>
      <c r="M32">
        <v>250</v>
      </c>
      <c r="N32">
        <v>999</v>
      </c>
      <c r="O32" t="s">
        <v>59</v>
      </c>
      <c r="P32" t="s">
        <v>230</v>
      </c>
      <c r="V32" s="78">
        <v>27453</v>
      </c>
      <c r="W32" s="80">
        <v>1</v>
      </c>
    </row>
    <row r="33" spans="1:23" x14ac:dyDescent="0.35">
      <c r="A33" s="68">
        <v>5294</v>
      </c>
      <c r="B33" s="69">
        <v>318</v>
      </c>
      <c r="C33" s="69">
        <v>4006</v>
      </c>
      <c r="D33" s="69">
        <v>3890</v>
      </c>
      <c r="E33" t="s">
        <v>216</v>
      </c>
      <c r="F33" t="s">
        <v>225</v>
      </c>
      <c r="G33" t="s">
        <v>228</v>
      </c>
      <c r="H33" t="s">
        <v>58</v>
      </c>
      <c r="I33">
        <v>2010</v>
      </c>
      <c r="J33">
        <v>2010</v>
      </c>
      <c r="K33">
        <v>0</v>
      </c>
      <c r="L33">
        <v>0</v>
      </c>
      <c r="M33">
        <v>250</v>
      </c>
      <c r="N33">
        <v>999</v>
      </c>
      <c r="O33" t="s">
        <v>59</v>
      </c>
      <c r="P33" t="s">
        <v>3245</v>
      </c>
      <c r="V33" s="78">
        <v>27454</v>
      </c>
      <c r="W33" s="80">
        <v>1</v>
      </c>
    </row>
    <row r="34" spans="1:23" x14ac:dyDescent="0.35">
      <c r="A34" s="68">
        <v>5915</v>
      </c>
      <c r="B34" s="69">
        <v>351</v>
      </c>
      <c r="C34" s="69">
        <v>4006</v>
      </c>
      <c r="D34" s="69">
        <v>3890</v>
      </c>
      <c r="E34" t="s">
        <v>216</v>
      </c>
      <c r="F34" t="s">
        <v>225</v>
      </c>
      <c r="G34" t="s">
        <v>228</v>
      </c>
      <c r="H34" t="s">
        <v>58</v>
      </c>
      <c r="I34">
        <v>2012</v>
      </c>
      <c r="J34">
        <v>2012</v>
      </c>
      <c r="K34">
        <v>25</v>
      </c>
      <c r="L34">
        <v>25</v>
      </c>
      <c r="M34">
        <v>0</v>
      </c>
      <c r="N34">
        <v>0</v>
      </c>
      <c r="O34" s="75" t="s">
        <v>104</v>
      </c>
      <c r="P34" t="s">
        <v>234</v>
      </c>
      <c r="V34" s="78">
        <v>27455</v>
      </c>
      <c r="W34" s="80">
        <v>3</v>
      </c>
    </row>
    <row r="35" spans="1:23" x14ac:dyDescent="0.35">
      <c r="A35" s="68">
        <v>4589</v>
      </c>
      <c r="B35" s="71">
        <v>277</v>
      </c>
      <c r="C35" s="72">
        <v>5208</v>
      </c>
      <c r="D35" s="70">
        <v>32228</v>
      </c>
      <c r="E35" t="s">
        <v>375</v>
      </c>
      <c r="F35" t="s">
        <v>1610</v>
      </c>
      <c r="G35" t="s">
        <v>2749</v>
      </c>
      <c r="H35" t="s">
        <v>58</v>
      </c>
      <c r="I35">
        <v>1998</v>
      </c>
      <c r="J35">
        <v>1998</v>
      </c>
      <c r="K35">
        <v>1000</v>
      </c>
      <c r="L35">
        <v>2000</v>
      </c>
      <c r="M35">
        <v>0</v>
      </c>
      <c r="N35">
        <v>0</v>
      </c>
      <c r="O35" s="75" t="s">
        <v>118</v>
      </c>
      <c r="P35" t="s">
        <v>501</v>
      </c>
      <c r="Q35">
        <v>23783</v>
      </c>
      <c r="V35" s="78">
        <v>27456</v>
      </c>
      <c r="W35" s="80">
        <v>5</v>
      </c>
    </row>
    <row r="36" spans="1:23" x14ac:dyDescent="0.35">
      <c r="A36" s="68">
        <v>39</v>
      </c>
      <c r="B36" s="69">
        <v>11</v>
      </c>
      <c r="C36" s="69">
        <v>4015</v>
      </c>
      <c r="D36" s="69">
        <v>3890</v>
      </c>
      <c r="E36" t="s">
        <v>216</v>
      </c>
      <c r="F36" t="s">
        <v>244</v>
      </c>
      <c r="G36" t="s">
        <v>228</v>
      </c>
      <c r="H36" t="s">
        <v>58</v>
      </c>
      <c r="I36">
        <v>1925</v>
      </c>
      <c r="J36">
        <v>1925</v>
      </c>
      <c r="K36">
        <v>0</v>
      </c>
      <c r="L36">
        <v>0</v>
      </c>
      <c r="M36">
        <v>250</v>
      </c>
      <c r="N36">
        <v>999</v>
      </c>
      <c r="O36" t="s">
        <v>59</v>
      </c>
      <c r="P36" t="s">
        <v>246</v>
      </c>
      <c r="V36" s="78">
        <v>27458</v>
      </c>
      <c r="W36" s="80">
        <v>1</v>
      </c>
    </row>
    <row r="37" spans="1:23" x14ac:dyDescent="0.35">
      <c r="A37" s="68">
        <v>6075</v>
      </c>
      <c r="B37" s="69">
        <v>371</v>
      </c>
      <c r="C37" s="69">
        <v>4015</v>
      </c>
      <c r="D37" s="69">
        <v>3890</v>
      </c>
      <c r="E37" t="s">
        <v>216</v>
      </c>
      <c r="F37" t="s">
        <v>244</v>
      </c>
      <c r="G37" t="s">
        <v>228</v>
      </c>
      <c r="H37" t="s">
        <v>58</v>
      </c>
      <c r="I37">
        <v>2011</v>
      </c>
      <c r="J37">
        <v>2011</v>
      </c>
      <c r="K37">
        <v>0</v>
      </c>
      <c r="L37">
        <v>0</v>
      </c>
      <c r="M37">
        <v>1</v>
      </c>
      <c r="N37">
        <v>49</v>
      </c>
      <c r="O37" t="s">
        <v>59</v>
      </c>
      <c r="P37" t="s">
        <v>3246</v>
      </c>
      <c r="V37" s="78">
        <v>27459</v>
      </c>
      <c r="W37" s="80">
        <v>5</v>
      </c>
    </row>
    <row r="38" spans="1:23" x14ac:dyDescent="0.35">
      <c r="A38" s="68">
        <v>4593</v>
      </c>
      <c r="B38" s="71">
        <v>278</v>
      </c>
      <c r="C38" s="72">
        <v>5215</v>
      </c>
      <c r="D38" s="70">
        <v>32228</v>
      </c>
      <c r="E38" t="s">
        <v>375</v>
      </c>
      <c r="F38" t="s">
        <v>498</v>
      </c>
      <c r="G38" t="s">
        <v>2749</v>
      </c>
      <c r="H38" t="s">
        <v>131</v>
      </c>
      <c r="I38">
        <v>1971</v>
      </c>
      <c r="J38">
        <v>1971</v>
      </c>
      <c r="K38">
        <v>0</v>
      </c>
      <c r="L38">
        <v>0</v>
      </c>
      <c r="M38">
        <v>1000</v>
      </c>
      <c r="N38">
        <v>9999</v>
      </c>
      <c r="O38" s="75" t="s">
        <v>118</v>
      </c>
      <c r="P38" t="s">
        <v>3044</v>
      </c>
      <c r="Q38">
        <v>23783</v>
      </c>
      <c r="V38" s="78">
        <v>27463</v>
      </c>
      <c r="W38" s="80">
        <v>1</v>
      </c>
    </row>
    <row r="39" spans="1:23" x14ac:dyDescent="0.35">
      <c r="A39">
        <v>1949</v>
      </c>
      <c r="B39">
        <v>128</v>
      </c>
      <c r="C39">
        <v>4021</v>
      </c>
      <c r="D39">
        <v>3658</v>
      </c>
      <c r="E39" t="s">
        <v>216</v>
      </c>
      <c r="F39" t="s">
        <v>259</v>
      </c>
      <c r="G39" t="s">
        <v>77</v>
      </c>
      <c r="H39" t="s">
        <v>58</v>
      </c>
      <c r="I39">
        <v>1981</v>
      </c>
      <c r="J39">
        <v>1981</v>
      </c>
      <c r="K39">
        <v>0</v>
      </c>
      <c r="L39">
        <v>0</v>
      </c>
      <c r="M39">
        <v>2500</v>
      </c>
      <c r="N39">
        <v>9999</v>
      </c>
      <c r="O39" t="s">
        <v>59</v>
      </c>
      <c r="P39" t="s">
        <v>217</v>
      </c>
      <c r="V39" s="78">
        <v>27464</v>
      </c>
      <c r="W39" s="80">
        <v>1</v>
      </c>
    </row>
    <row r="40" spans="1:23" x14ac:dyDescent="0.35">
      <c r="A40" s="68">
        <v>4406</v>
      </c>
      <c r="B40" s="69">
        <v>259</v>
      </c>
      <c r="C40" s="69">
        <v>4024</v>
      </c>
      <c r="D40" s="69">
        <v>3295</v>
      </c>
      <c r="E40" t="s">
        <v>216</v>
      </c>
      <c r="F40" t="s">
        <v>268</v>
      </c>
      <c r="G40" t="s">
        <v>85</v>
      </c>
      <c r="H40" t="s">
        <v>709</v>
      </c>
      <c r="I40">
        <v>1994</v>
      </c>
      <c r="J40">
        <v>2007</v>
      </c>
      <c r="K40">
        <v>100000</v>
      </c>
      <c r="L40">
        <v>100000</v>
      </c>
      <c r="M40">
        <v>0</v>
      </c>
      <c r="N40">
        <v>0</v>
      </c>
      <c r="O40" s="75" t="s">
        <v>59</v>
      </c>
      <c r="P40" t="s">
        <v>271</v>
      </c>
      <c r="V40" s="78">
        <v>27465</v>
      </c>
      <c r="W40" s="80">
        <v>6</v>
      </c>
    </row>
    <row r="41" spans="1:23" x14ac:dyDescent="0.35">
      <c r="A41" s="68">
        <v>6079</v>
      </c>
      <c r="B41" s="69">
        <v>371</v>
      </c>
      <c r="C41" s="69">
        <v>4030</v>
      </c>
      <c r="D41" s="69">
        <v>3890</v>
      </c>
      <c r="E41" t="s">
        <v>216</v>
      </c>
      <c r="F41" t="s">
        <v>1584</v>
      </c>
      <c r="G41" t="s">
        <v>228</v>
      </c>
      <c r="H41" t="s">
        <v>173</v>
      </c>
      <c r="I41">
        <v>2011</v>
      </c>
      <c r="J41">
        <v>2011</v>
      </c>
      <c r="K41">
        <v>0</v>
      </c>
      <c r="L41">
        <v>0</v>
      </c>
      <c r="M41">
        <v>1</v>
      </c>
      <c r="N41">
        <v>49</v>
      </c>
      <c r="O41" t="s">
        <v>59</v>
      </c>
      <c r="P41" t="s">
        <v>3246</v>
      </c>
      <c r="V41" s="78">
        <v>27468</v>
      </c>
      <c r="W41" s="80">
        <v>1</v>
      </c>
    </row>
    <row r="42" spans="1:23" x14ac:dyDescent="0.35">
      <c r="A42" s="68">
        <v>878</v>
      </c>
      <c r="B42" s="71">
        <v>59</v>
      </c>
      <c r="C42" s="72">
        <v>5204</v>
      </c>
      <c r="D42" s="69">
        <v>3288</v>
      </c>
      <c r="E42" t="s">
        <v>375</v>
      </c>
      <c r="F42" t="s">
        <v>685</v>
      </c>
      <c r="G42" t="s">
        <v>97</v>
      </c>
      <c r="H42" t="s">
        <v>58</v>
      </c>
      <c r="I42">
        <v>1971</v>
      </c>
      <c r="J42">
        <v>1971</v>
      </c>
      <c r="K42">
        <v>1000000</v>
      </c>
      <c r="L42">
        <v>1000000</v>
      </c>
      <c r="M42">
        <v>0</v>
      </c>
      <c r="N42">
        <v>0</v>
      </c>
      <c r="O42" s="75" t="s">
        <v>59</v>
      </c>
      <c r="P42" t="s">
        <v>635</v>
      </c>
      <c r="Q42">
        <v>24315</v>
      </c>
      <c r="V42" s="78">
        <v>27477</v>
      </c>
      <c r="W42" s="80">
        <v>7</v>
      </c>
    </row>
    <row r="43" spans="1:23" x14ac:dyDescent="0.35">
      <c r="A43" s="68">
        <v>4459</v>
      </c>
      <c r="B43" s="69">
        <v>267</v>
      </c>
      <c r="C43" s="69">
        <v>4040</v>
      </c>
      <c r="D43" s="69">
        <v>3295</v>
      </c>
      <c r="E43" t="s">
        <v>216</v>
      </c>
      <c r="F43" t="s">
        <v>297</v>
      </c>
      <c r="G43" t="s">
        <v>85</v>
      </c>
      <c r="H43" t="s">
        <v>58</v>
      </c>
      <c r="I43">
        <v>1994</v>
      </c>
      <c r="J43">
        <v>2007</v>
      </c>
      <c r="K43">
        <v>17587</v>
      </c>
      <c r="L43">
        <v>17587</v>
      </c>
      <c r="M43">
        <v>0</v>
      </c>
      <c r="N43">
        <v>0</v>
      </c>
      <c r="O43" s="75" t="s">
        <v>118</v>
      </c>
      <c r="P43" t="s">
        <v>3228</v>
      </c>
      <c r="V43" s="78">
        <v>27483</v>
      </c>
      <c r="W43" s="80">
        <v>1</v>
      </c>
    </row>
    <row r="44" spans="1:23" x14ac:dyDescent="0.35">
      <c r="A44" s="68">
        <v>5167</v>
      </c>
      <c r="B44" s="69">
        <v>313</v>
      </c>
      <c r="C44" s="69">
        <v>4040</v>
      </c>
      <c r="D44" s="69">
        <v>3295</v>
      </c>
      <c r="E44" t="s">
        <v>216</v>
      </c>
      <c r="F44" t="s">
        <v>297</v>
      </c>
      <c r="G44" t="s">
        <v>85</v>
      </c>
      <c r="H44" t="s">
        <v>58</v>
      </c>
      <c r="I44">
        <v>1993</v>
      </c>
      <c r="J44">
        <v>2010</v>
      </c>
      <c r="K44">
        <v>47033</v>
      </c>
      <c r="L44">
        <v>47033</v>
      </c>
      <c r="M44">
        <v>0</v>
      </c>
      <c r="N44">
        <v>0</v>
      </c>
      <c r="O44" s="75" t="s">
        <v>118</v>
      </c>
      <c r="P44" t="s">
        <v>300</v>
      </c>
      <c r="V44" s="78">
        <v>30048</v>
      </c>
      <c r="W44" s="80">
        <v>1</v>
      </c>
    </row>
    <row r="45" spans="1:23" x14ac:dyDescent="0.35">
      <c r="A45" s="68">
        <v>1195</v>
      </c>
      <c r="B45" s="71">
        <v>77</v>
      </c>
      <c r="C45" s="72">
        <v>5178</v>
      </c>
      <c r="D45" s="69">
        <v>3294</v>
      </c>
      <c r="E45" t="s">
        <v>375</v>
      </c>
      <c r="F45" t="s">
        <v>517</v>
      </c>
      <c r="G45" t="s">
        <v>56</v>
      </c>
      <c r="H45" t="s">
        <v>58</v>
      </c>
      <c r="I45">
        <v>1972</v>
      </c>
      <c r="J45">
        <v>1972</v>
      </c>
      <c r="K45">
        <v>30000</v>
      </c>
      <c r="L45">
        <v>30000</v>
      </c>
      <c r="M45">
        <v>0</v>
      </c>
      <c r="N45">
        <v>0</v>
      </c>
      <c r="O45" s="75" t="s">
        <v>118</v>
      </c>
      <c r="P45" t="s">
        <v>474</v>
      </c>
      <c r="Q45">
        <v>24316</v>
      </c>
      <c r="V45" s="78">
        <v>30050</v>
      </c>
      <c r="W45" s="80">
        <v>7</v>
      </c>
    </row>
    <row r="46" spans="1:23" x14ac:dyDescent="0.35">
      <c r="A46" s="68">
        <v>4464</v>
      </c>
      <c r="B46" s="69">
        <v>267</v>
      </c>
      <c r="C46" s="69">
        <v>4040</v>
      </c>
      <c r="D46" s="69">
        <v>3659</v>
      </c>
      <c r="E46" t="s">
        <v>216</v>
      </c>
      <c r="F46" t="s">
        <v>297</v>
      </c>
      <c r="G46" t="s">
        <v>103</v>
      </c>
      <c r="H46" t="s">
        <v>58</v>
      </c>
      <c r="I46">
        <v>2007</v>
      </c>
      <c r="J46">
        <v>2007</v>
      </c>
      <c r="K46">
        <v>2291</v>
      </c>
      <c r="L46">
        <v>2291</v>
      </c>
      <c r="M46">
        <v>0</v>
      </c>
      <c r="N46">
        <v>0</v>
      </c>
      <c r="O46" s="75" t="s">
        <v>118</v>
      </c>
      <c r="P46" t="s">
        <v>3228</v>
      </c>
      <c r="V46" s="78">
        <v>30051</v>
      </c>
      <c r="W46" s="80">
        <v>2</v>
      </c>
    </row>
    <row r="47" spans="1:23" x14ac:dyDescent="0.35">
      <c r="A47" s="68">
        <v>4728</v>
      </c>
      <c r="B47" s="69">
        <v>288</v>
      </c>
      <c r="C47" s="69">
        <v>4040</v>
      </c>
      <c r="D47" s="69">
        <v>3659</v>
      </c>
      <c r="E47" t="s">
        <v>216</v>
      </c>
      <c r="F47" t="s">
        <v>297</v>
      </c>
      <c r="G47" t="s">
        <v>103</v>
      </c>
      <c r="H47" t="s">
        <v>58</v>
      </c>
      <c r="I47">
        <v>2008</v>
      </c>
      <c r="J47">
        <v>2008</v>
      </c>
      <c r="K47">
        <v>980</v>
      </c>
      <c r="L47">
        <v>980</v>
      </c>
      <c r="M47">
        <v>0</v>
      </c>
      <c r="N47">
        <v>0</v>
      </c>
      <c r="O47" s="75" t="s">
        <v>118</v>
      </c>
      <c r="P47" t="s">
        <v>2973</v>
      </c>
      <c r="V47" s="78">
        <v>30053</v>
      </c>
      <c r="W47" s="80">
        <v>3</v>
      </c>
    </row>
    <row r="48" spans="1:23" x14ac:dyDescent="0.35">
      <c r="A48" s="68">
        <v>3660</v>
      </c>
      <c r="B48" s="71">
        <v>206</v>
      </c>
      <c r="C48" s="72">
        <v>5068</v>
      </c>
      <c r="D48" s="69">
        <v>3975</v>
      </c>
      <c r="E48" t="s">
        <v>375</v>
      </c>
      <c r="F48" t="s">
        <v>463</v>
      </c>
      <c r="G48" t="s">
        <v>2765</v>
      </c>
      <c r="H48" t="s">
        <v>58</v>
      </c>
      <c r="I48">
        <v>1996</v>
      </c>
      <c r="J48">
        <v>1996</v>
      </c>
      <c r="K48">
        <v>100</v>
      </c>
      <c r="L48">
        <v>300</v>
      </c>
      <c r="M48">
        <v>0</v>
      </c>
      <c r="N48">
        <v>0</v>
      </c>
      <c r="O48" s="75" t="s">
        <v>118</v>
      </c>
      <c r="P48" t="s">
        <v>3043</v>
      </c>
      <c r="Q48">
        <v>24317</v>
      </c>
      <c r="V48" s="78">
        <v>31296</v>
      </c>
      <c r="W48" s="80">
        <v>1</v>
      </c>
    </row>
    <row r="49" spans="1:23" x14ac:dyDescent="0.35">
      <c r="A49" s="68">
        <v>4471</v>
      </c>
      <c r="B49" s="69">
        <v>267</v>
      </c>
      <c r="C49" s="69">
        <v>4040</v>
      </c>
      <c r="D49" s="69">
        <v>3846</v>
      </c>
      <c r="E49" t="s">
        <v>216</v>
      </c>
      <c r="F49" t="s">
        <v>297</v>
      </c>
      <c r="G49" t="s">
        <v>92</v>
      </c>
      <c r="H49" t="s">
        <v>58</v>
      </c>
      <c r="I49">
        <v>2007</v>
      </c>
      <c r="J49">
        <v>2007</v>
      </c>
      <c r="K49">
        <v>9187</v>
      </c>
      <c r="L49">
        <v>9187</v>
      </c>
      <c r="M49">
        <v>0</v>
      </c>
      <c r="N49">
        <v>0</v>
      </c>
      <c r="O49" s="75" t="s">
        <v>118</v>
      </c>
      <c r="P49" t="s">
        <v>3228</v>
      </c>
      <c r="V49" s="78">
        <v>31323</v>
      </c>
      <c r="W49" s="80">
        <v>1</v>
      </c>
    </row>
    <row r="50" spans="1:23" x14ac:dyDescent="0.35">
      <c r="A50" s="68">
        <v>4745</v>
      </c>
      <c r="B50" s="69">
        <v>288</v>
      </c>
      <c r="C50" s="69">
        <v>4040</v>
      </c>
      <c r="D50" s="69">
        <v>3846</v>
      </c>
      <c r="E50" t="s">
        <v>216</v>
      </c>
      <c r="F50" t="s">
        <v>297</v>
      </c>
      <c r="G50" t="s">
        <v>92</v>
      </c>
      <c r="H50" t="s">
        <v>58</v>
      </c>
      <c r="I50">
        <v>2008</v>
      </c>
      <c r="J50">
        <v>2008</v>
      </c>
      <c r="K50">
        <v>5040</v>
      </c>
      <c r="L50">
        <v>5040</v>
      </c>
      <c r="M50">
        <v>0</v>
      </c>
      <c r="N50">
        <v>0</v>
      </c>
      <c r="O50" s="75" t="s">
        <v>118</v>
      </c>
      <c r="P50" t="s">
        <v>2973</v>
      </c>
      <c r="V50" s="78">
        <v>31326</v>
      </c>
      <c r="W50" s="80">
        <v>1</v>
      </c>
    </row>
    <row r="51" spans="1:23" x14ac:dyDescent="0.35">
      <c r="A51" s="68">
        <v>3661</v>
      </c>
      <c r="B51" s="71">
        <v>206</v>
      </c>
      <c r="C51" s="72">
        <v>5101</v>
      </c>
      <c r="D51" s="69">
        <v>3975</v>
      </c>
      <c r="E51" t="s">
        <v>375</v>
      </c>
      <c r="F51" t="s">
        <v>521</v>
      </c>
      <c r="G51" t="s">
        <v>2765</v>
      </c>
      <c r="H51" t="s">
        <v>58</v>
      </c>
      <c r="I51">
        <v>1996</v>
      </c>
      <c r="J51">
        <v>1996</v>
      </c>
      <c r="K51">
        <v>100</v>
      </c>
      <c r="L51">
        <v>200</v>
      </c>
      <c r="M51">
        <v>0</v>
      </c>
      <c r="N51">
        <v>0</v>
      </c>
      <c r="O51" s="75" t="s">
        <v>118</v>
      </c>
      <c r="P51" t="s">
        <v>3043</v>
      </c>
      <c r="Q51">
        <v>24317</v>
      </c>
      <c r="V51" s="78" t="s">
        <v>3278</v>
      </c>
      <c r="W51" s="80">
        <v>83</v>
      </c>
    </row>
    <row r="52" spans="1:23" x14ac:dyDescent="0.35">
      <c r="A52">
        <v>6071</v>
      </c>
      <c r="B52">
        <v>367</v>
      </c>
      <c r="C52">
        <v>4047</v>
      </c>
      <c r="D52">
        <v>3650</v>
      </c>
      <c r="E52" t="s">
        <v>216</v>
      </c>
      <c r="F52" t="s">
        <v>2270</v>
      </c>
      <c r="G52" t="s">
        <v>67</v>
      </c>
      <c r="H52" t="s">
        <v>58</v>
      </c>
      <c r="I52">
        <v>2018</v>
      </c>
      <c r="J52">
        <v>2018</v>
      </c>
      <c r="K52">
        <v>0</v>
      </c>
      <c r="L52">
        <v>0</v>
      </c>
      <c r="M52">
        <v>100</v>
      </c>
      <c r="N52">
        <v>500</v>
      </c>
      <c r="O52" t="s">
        <v>118</v>
      </c>
      <c r="P52" t="s">
        <v>3259</v>
      </c>
      <c r="V52" s="78" t="s">
        <v>3176</v>
      </c>
      <c r="W52" s="80">
        <v>161</v>
      </c>
    </row>
    <row r="53" spans="1:23" x14ac:dyDescent="0.35">
      <c r="A53">
        <v>371</v>
      </c>
      <c r="B53">
        <v>45</v>
      </c>
      <c r="C53">
        <v>5098</v>
      </c>
      <c r="D53">
        <v>3298</v>
      </c>
      <c r="E53" t="s">
        <v>375</v>
      </c>
      <c r="F53" t="s">
        <v>2354</v>
      </c>
      <c r="G53" t="s">
        <v>65</v>
      </c>
      <c r="H53" t="s">
        <v>58</v>
      </c>
      <c r="I53">
        <v>0</v>
      </c>
      <c r="J53">
        <v>1968</v>
      </c>
      <c r="K53">
        <v>0</v>
      </c>
      <c r="L53">
        <v>0</v>
      </c>
      <c r="M53">
        <v>2500</v>
      </c>
      <c r="N53">
        <v>9999</v>
      </c>
      <c r="O53" t="s">
        <v>59</v>
      </c>
      <c r="P53" t="s">
        <v>2895</v>
      </c>
      <c r="Q53">
        <v>31323</v>
      </c>
    </row>
    <row r="54" spans="1:23" x14ac:dyDescent="0.35">
      <c r="A54" s="68">
        <v>2011</v>
      </c>
      <c r="B54" s="69">
        <v>138</v>
      </c>
      <c r="C54" s="69">
        <v>4066</v>
      </c>
      <c r="D54" s="69">
        <v>3295</v>
      </c>
      <c r="E54" t="s">
        <v>216</v>
      </c>
      <c r="F54" t="s">
        <v>337</v>
      </c>
      <c r="G54" t="s">
        <v>85</v>
      </c>
      <c r="H54" t="s">
        <v>173</v>
      </c>
      <c r="I54">
        <v>1600</v>
      </c>
      <c r="J54">
        <v>1974</v>
      </c>
      <c r="K54">
        <v>23600</v>
      </c>
      <c r="L54">
        <v>23600</v>
      </c>
      <c r="M54">
        <v>0</v>
      </c>
      <c r="N54">
        <v>0</v>
      </c>
      <c r="O54" s="75" t="s">
        <v>59</v>
      </c>
      <c r="P54" t="s">
        <v>344</v>
      </c>
    </row>
    <row r="55" spans="1:23" x14ac:dyDescent="0.35">
      <c r="A55" s="68">
        <v>2013</v>
      </c>
      <c r="B55" s="69">
        <v>138</v>
      </c>
      <c r="C55" s="69">
        <v>4066</v>
      </c>
      <c r="D55" s="69">
        <v>3295</v>
      </c>
      <c r="E55" t="s">
        <v>216</v>
      </c>
      <c r="F55" t="s">
        <v>337</v>
      </c>
      <c r="G55" t="s">
        <v>85</v>
      </c>
      <c r="H55" t="s">
        <v>173</v>
      </c>
      <c r="I55">
        <v>1993</v>
      </c>
      <c r="J55">
        <v>1974</v>
      </c>
      <c r="K55">
        <v>48300</v>
      </c>
      <c r="L55">
        <v>48300</v>
      </c>
      <c r="M55">
        <v>0</v>
      </c>
      <c r="N55">
        <v>0</v>
      </c>
      <c r="O55" s="75" t="s">
        <v>59</v>
      </c>
      <c r="P55" t="s">
        <v>344</v>
      </c>
    </row>
    <row r="56" spans="1:23" x14ac:dyDescent="0.35">
      <c r="A56" s="68">
        <v>2014</v>
      </c>
      <c r="B56" s="69">
        <v>138</v>
      </c>
      <c r="C56" s="69">
        <v>4066</v>
      </c>
      <c r="D56" s="69">
        <v>3295</v>
      </c>
      <c r="E56" t="s">
        <v>216</v>
      </c>
      <c r="F56" t="s">
        <v>337</v>
      </c>
      <c r="G56" t="s">
        <v>85</v>
      </c>
      <c r="H56" t="s">
        <v>173</v>
      </c>
      <c r="I56">
        <v>1993</v>
      </c>
      <c r="J56">
        <v>1974</v>
      </c>
      <c r="K56">
        <v>38300</v>
      </c>
      <c r="L56">
        <v>38300</v>
      </c>
      <c r="M56">
        <v>0</v>
      </c>
      <c r="N56">
        <v>0</v>
      </c>
      <c r="O56" s="75" t="s">
        <v>59</v>
      </c>
      <c r="P56" t="s">
        <v>344</v>
      </c>
    </row>
    <row r="57" spans="1:23" x14ac:dyDescent="0.35">
      <c r="A57" s="68">
        <v>2015</v>
      </c>
      <c r="B57" s="69">
        <v>138</v>
      </c>
      <c r="C57" s="69">
        <v>4066</v>
      </c>
      <c r="D57" s="69">
        <v>3295</v>
      </c>
      <c r="E57" t="s">
        <v>216</v>
      </c>
      <c r="F57" t="s">
        <v>337</v>
      </c>
      <c r="G57" t="s">
        <v>85</v>
      </c>
      <c r="H57" t="s">
        <v>173</v>
      </c>
      <c r="I57">
        <v>1993</v>
      </c>
      <c r="J57">
        <v>1974</v>
      </c>
      <c r="K57">
        <v>58000</v>
      </c>
      <c r="L57">
        <v>58000</v>
      </c>
      <c r="M57">
        <v>0</v>
      </c>
      <c r="N57">
        <v>0</v>
      </c>
      <c r="O57" s="75" t="s">
        <v>59</v>
      </c>
      <c r="P57" t="s">
        <v>344</v>
      </c>
    </row>
    <row r="58" spans="1:23" x14ac:dyDescent="0.35">
      <c r="A58" s="68">
        <v>2016</v>
      </c>
      <c r="B58" s="69">
        <v>138</v>
      </c>
      <c r="C58" s="69">
        <v>4066</v>
      </c>
      <c r="D58" s="69">
        <v>3295</v>
      </c>
      <c r="E58" t="s">
        <v>216</v>
      </c>
      <c r="F58" t="s">
        <v>337</v>
      </c>
      <c r="G58" t="s">
        <v>85</v>
      </c>
      <c r="H58" t="s">
        <v>173</v>
      </c>
      <c r="I58">
        <v>1993</v>
      </c>
      <c r="J58">
        <v>1974</v>
      </c>
      <c r="K58">
        <v>29300</v>
      </c>
      <c r="L58">
        <v>29300</v>
      </c>
      <c r="M58">
        <v>0</v>
      </c>
      <c r="N58">
        <v>0</v>
      </c>
      <c r="O58" s="75" t="s">
        <v>59</v>
      </c>
      <c r="P58" t="s">
        <v>344</v>
      </c>
    </row>
    <row r="59" spans="1:23" x14ac:dyDescent="0.35">
      <c r="A59" s="68">
        <v>2017</v>
      </c>
      <c r="B59" s="69">
        <v>138</v>
      </c>
      <c r="C59" s="69">
        <v>4066</v>
      </c>
      <c r="D59" s="69">
        <v>3295</v>
      </c>
      <c r="E59" t="s">
        <v>216</v>
      </c>
      <c r="F59" t="s">
        <v>337</v>
      </c>
      <c r="G59" t="s">
        <v>85</v>
      </c>
      <c r="H59" t="s">
        <v>173</v>
      </c>
      <c r="I59">
        <v>1996</v>
      </c>
      <c r="J59">
        <v>1974</v>
      </c>
      <c r="K59">
        <v>31900</v>
      </c>
      <c r="L59">
        <v>31900</v>
      </c>
      <c r="M59">
        <v>0</v>
      </c>
      <c r="N59">
        <v>0</v>
      </c>
      <c r="O59" s="75" t="s">
        <v>59</v>
      </c>
      <c r="P59" t="s">
        <v>344</v>
      </c>
    </row>
    <row r="60" spans="1:23" x14ac:dyDescent="0.35">
      <c r="A60" s="68">
        <v>2018</v>
      </c>
      <c r="B60" s="69">
        <v>138</v>
      </c>
      <c r="C60" s="69">
        <v>4066</v>
      </c>
      <c r="D60" s="69">
        <v>3295</v>
      </c>
      <c r="E60" t="s">
        <v>216</v>
      </c>
      <c r="F60" t="s">
        <v>337</v>
      </c>
      <c r="G60" t="s">
        <v>85</v>
      </c>
      <c r="H60" t="s">
        <v>173</v>
      </c>
      <c r="I60">
        <v>1996</v>
      </c>
      <c r="J60">
        <v>1975</v>
      </c>
      <c r="K60">
        <v>31760</v>
      </c>
      <c r="L60">
        <v>31760</v>
      </c>
      <c r="M60">
        <v>0</v>
      </c>
      <c r="N60">
        <v>0</v>
      </c>
      <c r="O60" s="75" t="s">
        <v>59</v>
      </c>
      <c r="P60" t="s">
        <v>344</v>
      </c>
    </row>
    <row r="61" spans="1:23" x14ac:dyDescent="0.35">
      <c r="A61" s="68">
        <v>2019</v>
      </c>
      <c r="B61" s="69">
        <v>138</v>
      </c>
      <c r="C61" s="69">
        <v>4066</v>
      </c>
      <c r="D61" s="69">
        <v>3295</v>
      </c>
      <c r="E61" t="s">
        <v>216</v>
      </c>
      <c r="F61" t="s">
        <v>337</v>
      </c>
      <c r="G61" t="s">
        <v>85</v>
      </c>
      <c r="H61" t="s">
        <v>173</v>
      </c>
      <c r="I61">
        <v>1996</v>
      </c>
      <c r="J61">
        <v>1976</v>
      </c>
      <c r="K61">
        <v>33800</v>
      </c>
      <c r="L61">
        <v>33800</v>
      </c>
      <c r="M61">
        <v>0</v>
      </c>
      <c r="N61">
        <v>0</v>
      </c>
      <c r="O61" s="75" t="s">
        <v>59</v>
      </c>
      <c r="P61" t="s">
        <v>344</v>
      </c>
    </row>
    <row r="62" spans="1:23" x14ac:dyDescent="0.35">
      <c r="A62" s="68">
        <v>4097</v>
      </c>
      <c r="B62" s="69">
        <v>252</v>
      </c>
      <c r="C62" s="69">
        <v>4066</v>
      </c>
      <c r="D62" s="69">
        <v>3295</v>
      </c>
      <c r="E62" t="s">
        <v>216</v>
      </c>
      <c r="F62" t="s">
        <v>337</v>
      </c>
      <c r="G62" t="s">
        <v>85</v>
      </c>
      <c r="H62" t="s">
        <v>58</v>
      </c>
      <c r="I62">
        <v>1836</v>
      </c>
      <c r="J62">
        <v>2003</v>
      </c>
      <c r="K62">
        <v>28000</v>
      </c>
      <c r="L62">
        <v>28000</v>
      </c>
      <c r="M62">
        <v>0</v>
      </c>
      <c r="N62">
        <v>0</v>
      </c>
      <c r="O62" s="75" t="s">
        <v>118</v>
      </c>
      <c r="P62" t="s">
        <v>338</v>
      </c>
    </row>
    <row r="63" spans="1:23" x14ac:dyDescent="0.35">
      <c r="A63" s="68">
        <v>4982</v>
      </c>
      <c r="B63" s="69">
        <v>291</v>
      </c>
      <c r="C63" s="69">
        <v>4066</v>
      </c>
      <c r="D63" s="69">
        <v>3295</v>
      </c>
      <c r="E63" t="s">
        <v>216</v>
      </c>
      <c r="F63" t="s">
        <v>337</v>
      </c>
      <c r="G63" t="s">
        <v>85</v>
      </c>
      <c r="H63" t="s">
        <v>58</v>
      </c>
      <c r="I63">
        <v>1994</v>
      </c>
      <c r="J63">
        <v>2008</v>
      </c>
      <c r="K63">
        <v>28000</v>
      </c>
      <c r="L63">
        <v>28000</v>
      </c>
      <c r="M63">
        <v>0</v>
      </c>
      <c r="N63">
        <v>0</v>
      </c>
      <c r="O63" s="75" t="s">
        <v>104</v>
      </c>
      <c r="P63" t="s">
        <v>3230</v>
      </c>
    </row>
    <row r="64" spans="1:23" x14ac:dyDescent="0.35">
      <c r="A64" s="68">
        <v>212</v>
      </c>
      <c r="B64" s="71">
        <v>30</v>
      </c>
      <c r="C64" s="69">
        <v>6002</v>
      </c>
      <c r="D64" s="69">
        <v>3288</v>
      </c>
      <c r="E64" t="s">
        <v>692</v>
      </c>
      <c r="F64" t="s">
        <v>696</v>
      </c>
      <c r="G64" t="s">
        <v>97</v>
      </c>
      <c r="H64" t="s">
        <v>58</v>
      </c>
      <c r="I64">
        <v>1973</v>
      </c>
      <c r="J64">
        <v>1973</v>
      </c>
      <c r="K64">
        <v>200000</v>
      </c>
      <c r="L64">
        <v>200000</v>
      </c>
      <c r="M64">
        <v>0</v>
      </c>
      <c r="N64">
        <v>0</v>
      </c>
      <c r="O64" s="75" t="s">
        <v>59</v>
      </c>
      <c r="P64" t="s">
        <v>2372</v>
      </c>
      <c r="Q64">
        <v>30048</v>
      </c>
    </row>
    <row r="65" spans="1:17" x14ac:dyDescent="0.35">
      <c r="A65" s="68">
        <v>5001</v>
      </c>
      <c r="B65" s="69">
        <v>294</v>
      </c>
      <c r="C65" s="69">
        <v>7000</v>
      </c>
      <c r="D65" s="70">
        <v>1016817</v>
      </c>
      <c r="E65" t="s">
        <v>701</v>
      </c>
      <c r="F65" t="s">
        <v>700</v>
      </c>
      <c r="G65" t="s">
        <v>68</v>
      </c>
      <c r="H65" t="s">
        <v>58</v>
      </c>
      <c r="I65">
        <v>1973</v>
      </c>
      <c r="J65">
        <v>1973</v>
      </c>
      <c r="K65">
        <v>650</v>
      </c>
      <c r="L65">
        <v>650</v>
      </c>
      <c r="M65">
        <v>0</v>
      </c>
      <c r="N65">
        <v>0</v>
      </c>
      <c r="O65" s="75" t="s">
        <v>59</v>
      </c>
      <c r="P65" t="s">
        <v>3053</v>
      </c>
      <c r="Q65">
        <v>30050</v>
      </c>
    </row>
    <row r="66" spans="1:17" x14ac:dyDescent="0.35">
      <c r="A66">
        <v>6092</v>
      </c>
      <c r="B66">
        <v>373</v>
      </c>
      <c r="C66">
        <v>5011</v>
      </c>
      <c r="D66">
        <v>3880</v>
      </c>
      <c r="E66" t="s">
        <v>375</v>
      </c>
      <c r="F66" t="s">
        <v>2345</v>
      </c>
      <c r="G66" t="s">
        <v>115</v>
      </c>
      <c r="H66" t="s">
        <v>58</v>
      </c>
      <c r="I66">
        <v>0</v>
      </c>
      <c r="J66">
        <v>2007</v>
      </c>
      <c r="K66">
        <v>0</v>
      </c>
      <c r="L66">
        <v>0</v>
      </c>
      <c r="M66">
        <v>50</v>
      </c>
      <c r="N66">
        <v>249</v>
      </c>
      <c r="O66" t="s">
        <v>118</v>
      </c>
      <c r="P66" t="s">
        <v>3011</v>
      </c>
    </row>
    <row r="67" spans="1:17" x14ac:dyDescent="0.35">
      <c r="A67" s="68">
        <v>5002</v>
      </c>
      <c r="B67" s="69">
        <v>294</v>
      </c>
      <c r="C67" s="69">
        <v>7000</v>
      </c>
      <c r="D67" s="69">
        <v>3659</v>
      </c>
      <c r="E67" t="s">
        <v>701</v>
      </c>
      <c r="F67" t="s">
        <v>700</v>
      </c>
      <c r="G67" t="s">
        <v>103</v>
      </c>
      <c r="H67" t="s">
        <v>58</v>
      </c>
      <c r="I67">
        <v>1973</v>
      </c>
      <c r="J67">
        <v>1973</v>
      </c>
      <c r="K67">
        <v>2000</v>
      </c>
      <c r="L67">
        <v>2000</v>
      </c>
      <c r="M67">
        <v>0</v>
      </c>
      <c r="N67">
        <v>0</v>
      </c>
      <c r="O67" s="75" t="s">
        <v>59</v>
      </c>
      <c r="P67" t="s">
        <v>3053</v>
      </c>
      <c r="Q67">
        <v>30050</v>
      </c>
    </row>
    <row r="68" spans="1:17" x14ac:dyDescent="0.35">
      <c r="A68" s="68">
        <v>5003</v>
      </c>
      <c r="B68" s="69">
        <v>294</v>
      </c>
      <c r="C68" s="69">
        <v>7000</v>
      </c>
      <c r="D68" s="69">
        <v>3294</v>
      </c>
      <c r="E68" t="s">
        <v>701</v>
      </c>
      <c r="F68" t="s">
        <v>700</v>
      </c>
      <c r="G68" t="s">
        <v>56</v>
      </c>
      <c r="H68" t="s">
        <v>58</v>
      </c>
      <c r="I68">
        <v>1973</v>
      </c>
      <c r="J68">
        <v>1973</v>
      </c>
      <c r="K68">
        <v>10000</v>
      </c>
      <c r="L68">
        <v>10000</v>
      </c>
      <c r="M68">
        <v>0</v>
      </c>
      <c r="N68">
        <v>0</v>
      </c>
      <c r="O68" s="75" t="s">
        <v>59</v>
      </c>
      <c r="P68" t="s">
        <v>3053</v>
      </c>
      <c r="Q68">
        <v>30050</v>
      </c>
    </row>
    <row r="69" spans="1:17" x14ac:dyDescent="0.35">
      <c r="A69" s="68">
        <v>5006</v>
      </c>
      <c r="B69" s="69">
        <v>294</v>
      </c>
      <c r="C69" s="69">
        <v>7000</v>
      </c>
      <c r="D69" s="70">
        <v>3845</v>
      </c>
      <c r="E69" t="s">
        <v>701</v>
      </c>
      <c r="F69" t="s">
        <v>700</v>
      </c>
      <c r="G69" t="s">
        <v>2767</v>
      </c>
      <c r="H69" t="s">
        <v>58</v>
      </c>
      <c r="I69">
        <v>1973</v>
      </c>
      <c r="J69">
        <v>1973</v>
      </c>
      <c r="K69">
        <v>2400</v>
      </c>
      <c r="L69">
        <v>2400</v>
      </c>
      <c r="M69">
        <v>0</v>
      </c>
      <c r="N69">
        <v>0</v>
      </c>
      <c r="O69" s="75" t="s">
        <v>59</v>
      </c>
      <c r="P69" t="s">
        <v>3053</v>
      </c>
      <c r="Q69">
        <v>30050</v>
      </c>
    </row>
    <row r="70" spans="1:17" x14ac:dyDescent="0.35">
      <c r="A70">
        <v>211</v>
      </c>
      <c r="B70">
        <v>30</v>
      </c>
      <c r="C70">
        <v>7000</v>
      </c>
      <c r="D70">
        <v>32652</v>
      </c>
      <c r="E70" t="s">
        <v>701</v>
      </c>
      <c r="F70" t="s">
        <v>700</v>
      </c>
      <c r="G70" t="s">
        <v>101</v>
      </c>
      <c r="H70" t="s">
        <v>58</v>
      </c>
      <c r="I70">
        <v>1973</v>
      </c>
      <c r="J70">
        <v>1973</v>
      </c>
      <c r="K70">
        <v>9000</v>
      </c>
      <c r="L70">
        <v>9000</v>
      </c>
      <c r="M70">
        <v>0</v>
      </c>
      <c r="N70">
        <v>0</v>
      </c>
      <c r="O70" t="s">
        <v>59</v>
      </c>
      <c r="P70" t="s">
        <v>2372</v>
      </c>
      <c r="Q70">
        <v>30050</v>
      </c>
    </row>
    <row r="71" spans="1:17" x14ac:dyDescent="0.35">
      <c r="A71" s="68">
        <v>5010</v>
      </c>
      <c r="B71" s="69">
        <v>294</v>
      </c>
      <c r="C71" s="69">
        <v>7000</v>
      </c>
      <c r="D71" s="69">
        <v>3649</v>
      </c>
      <c r="E71" t="s">
        <v>701</v>
      </c>
      <c r="F71" t="s">
        <v>700</v>
      </c>
      <c r="G71" t="s">
        <v>95</v>
      </c>
      <c r="H71" t="s">
        <v>58</v>
      </c>
      <c r="I71">
        <v>1973</v>
      </c>
      <c r="J71">
        <v>1973</v>
      </c>
      <c r="K71">
        <v>2500</v>
      </c>
      <c r="L71">
        <v>2500</v>
      </c>
      <c r="M71">
        <v>0</v>
      </c>
      <c r="N71">
        <v>0</v>
      </c>
      <c r="O71" s="75" t="s">
        <v>59</v>
      </c>
      <c r="P71" t="s">
        <v>3053</v>
      </c>
      <c r="Q71">
        <v>30050</v>
      </c>
    </row>
    <row r="72" spans="1:17" x14ac:dyDescent="0.35">
      <c r="A72" s="68">
        <v>5011</v>
      </c>
      <c r="B72" s="69">
        <v>294</v>
      </c>
      <c r="C72" s="69">
        <v>7000</v>
      </c>
      <c r="D72" s="69">
        <v>3288</v>
      </c>
      <c r="E72" t="s">
        <v>701</v>
      </c>
      <c r="F72" t="s">
        <v>700</v>
      </c>
      <c r="G72" t="s">
        <v>97</v>
      </c>
      <c r="H72" t="s">
        <v>58</v>
      </c>
      <c r="I72">
        <v>1973</v>
      </c>
      <c r="J72">
        <v>1973</v>
      </c>
      <c r="K72">
        <v>1000000</v>
      </c>
      <c r="L72">
        <v>1000000</v>
      </c>
      <c r="M72">
        <v>0</v>
      </c>
      <c r="N72">
        <v>0</v>
      </c>
      <c r="O72" s="75" t="s">
        <v>59</v>
      </c>
      <c r="P72" t="s">
        <v>3053</v>
      </c>
      <c r="Q72">
        <v>30050</v>
      </c>
    </row>
    <row r="73" spans="1:17" x14ac:dyDescent="0.35">
      <c r="A73" s="68">
        <v>22</v>
      </c>
      <c r="B73" s="69">
        <v>9</v>
      </c>
      <c r="C73" s="69">
        <v>8002</v>
      </c>
      <c r="D73" s="70">
        <v>3845</v>
      </c>
      <c r="E73" t="s">
        <v>708</v>
      </c>
      <c r="F73" t="s">
        <v>714</v>
      </c>
      <c r="G73" t="s">
        <v>2767</v>
      </c>
      <c r="H73" t="s">
        <v>58</v>
      </c>
      <c r="I73">
        <v>1923</v>
      </c>
      <c r="J73">
        <v>1923</v>
      </c>
      <c r="K73">
        <v>800</v>
      </c>
      <c r="L73">
        <v>800</v>
      </c>
      <c r="M73">
        <v>0</v>
      </c>
      <c r="N73">
        <v>0</v>
      </c>
      <c r="O73" s="75" t="s">
        <v>59</v>
      </c>
      <c r="P73" t="s">
        <v>715</v>
      </c>
      <c r="Q73">
        <v>30051</v>
      </c>
    </row>
    <row r="74" spans="1:17" x14ac:dyDescent="0.35">
      <c r="A74" s="68">
        <v>1990</v>
      </c>
      <c r="B74" s="69">
        <v>131</v>
      </c>
      <c r="C74" s="69">
        <v>8003</v>
      </c>
      <c r="D74" s="70">
        <v>3845</v>
      </c>
      <c r="E74" t="s">
        <v>708</v>
      </c>
      <c r="F74" t="s">
        <v>354</v>
      </c>
      <c r="G74" t="s">
        <v>2767</v>
      </c>
      <c r="H74" t="s">
        <v>709</v>
      </c>
      <c r="I74">
        <v>1964</v>
      </c>
      <c r="J74">
        <v>1965</v>
      </c>
      <c r="K74">
        <v>50</v>
      </c>
      <c r="L74">
        <v>750</v>
      </c>
      <c r="M74">
        <v>0</v>
      </c>
      <c r="N74">
        <v>0</v>
      </c>
      <c r="O74" s="75" t="s">
        <v>59</v>
      </c>
      <c r="P74" t="s">
        <v>3032</v>
      </c>
      <c r="Q74">
        <v>30051</v>
      </c>
    </row>
    <row r="75" spans="1:17" x14ac:dyDescent="0.35">
      <c r="A75">
        <v>1657</v>
      </c>
      <c r="B75">
        <v>111</v>
      </c>
      <c r="C75">
        <v>10015</v>
      </c>
      <c r="D75">
        <v>3845</v>
      </c>
      <c r="E75" t="s">
        <v>760</v>
      </c>
      <c r="F75" t="s">
        <v>2446</v>
      </c>
      <c r="G75" t="s">
        <v>2767</v>
      </c>
      <c r="H75" t="s">
        <v>58</v>
      </c>
      <c r="I75">
        <v>1983</v>
      </c>
      <c r="J75">
        <v>1983</v>
      </c>
      <c r="K75">
        <v>0</v>
      </c>
      <c r="L75">
        <v>0</v>
      </c>
      <c r="M75">
        <v>250</v>
      </c>
      <c r="N75">
        <v>999</v>
      </c>
      <c r="O75" t="s">
        <v>118</v>
      </c>
      <c r="P75" t="s">
        <v>778</v>
      </c>
      <c r="Q75">
        <v>27458</v>
      </c>
    </row>
    <row r="76" spans="1:17" x14ac:dyDescent="0.35">
      <c r="A76" s="68">
        <v>1636</v>
      </c>
      <c r="B76" s="69">
        <v>111</v>
      </c>
      <c r="C76" s="69">
        <v>10012</v>
      </c>
      <c r="D76" s="69">
        <v>3298</v>
      </c>
      <c r="E76" t="s">
        <v>760</v>
      </c>
      <c r="F76" t="s">
        <v>787</v>
      </c>
      <c r="G76" t="s">
        <v>65</v>
      </c>
      <c r="H76" t="s">
        <v>58</v>
      </c>
      <c r="I76">
        <v>1981</v>
      </c>
      <c r="J76">
        <v>1983</v>
      </c>
      <c r="K76">
        <v>2000</v>
      </c>
      <c r="L76">
        <v>5000</v>
      </c>
      <c r="M76">
        <v>0</v>
      </c>
      <c r="N76">
        <v>0</v>
      </c>
      <c r="O76" s="75" t="s">
        <v>59</v>
      </c>
      <c r="P76" t="s">
        <v>778</v>
      </c>
      <c r="Q76">
        <v>27459</v>
      </c>
    </row>
    <row r="77" spans="1:17" x14ac:dyDescent="0.35">
      <c r="A77">
        <v>3105</v>
      </c>
      <c r="B77">
        <v>175</v>
      </c>
      <c r="C77">
        <v>5110</v>
      </c>
      <c r="D77">
        <v>3649</v>
      </c>
      <c r="E77" t="s">
        <v>375</v>
      </c>
      <c r="F77" t="s">
        <v>625</v>
      </c>
      <c r="G77" t="s">
        <v>95</v>
      </c>
      <c r="H77" t="s">
        <v>58</v>
      </c>
      <c r="I77">
        <v>1988</v>
      </c>
      <c r="J77">
        <v>1988</v>
      </c>
      <c r="K77">
        <v>0</v>
      </c>
      <c r="L77">
        <v>0</v>
      </c>
      <c r="M77">
        <v>250</v>
      </c>
      <c r="N77">
        <v>999</v>
      </c>
      <c r="O77" t="s">
        <v>59</v>
      </c>
      <c r="P77" t="s">
        <v>3030</v>
      </c>
    </row>
    <row r="78" spans="1:17" x14ac:dyDescent="0.35">
      <c r="A78">
        <v>2772</v>
      </c>
      <c r="B78">
        <v>159</v>
      </c>
      <c r="C78">
        <v>5110</v>
      </c>
      <c r="D78">
        <v>3649</v>
      </c>
      <c r="E78" t="s">
        <v>375</v>
      </c>
      <c r="F78" t="s">
        <v>625</v>
      </c>
      <c r="G78" t="s">
        <v>95</v>
      </c>
      <c r="H78" t="s">
        <v>58</v>
      </c>
      <c r="I78">
        <v>1990</v>
      </c>
      <c r="J78">
        <v>1990</v>
      </c>
      <c r="K78">
        <v>0</v>
      </c>
      <c r="L78">
        <v>0</v>
      </c>
      <c r="M78">
        <v>250</v>
      </c>
      <c r="N78">
        <v>999</v>
      </c>
      <c r="O78" t="s">
        <v>118</v>
      </c>
      <c r="P78" t="s">
        <v>3020</v>
      </c>
    </row>
    <row r="79" spans="1:17" x14ac:dyDescent="0.35">
      <c r="A79" s="68">
        <v>1661</v>
      </c>
      <c r="B79" s="69">
        <v>111</v>
      </c>
      <c r="C79" s="69">
        <v>10012</v>
      </c>
      <c r="D79" s="69">
        <v>3286</v>
      </c>
      <c r="E79" t="s">
        <v>760</v>
      </c>
      <c r="F79" t="s">
        <v>787</v>
      </c>
      <c r="G79" t="s">
        <v>99</v>
      </c>
      <c r="H79" t="s">
        <v>58</v>
      </c>
      <c r="I79">
        <v>1983</v>
      </c>
      <c r="J79">
        <v>1983</v>
      </c>
      <c r="K79">
        <v>10000</v>
      </c>
      <c r="L79">
        <v>10000</v>
      </c>
      <c r="M79">
        <v>0</v>
      </c>
      <c r="N79">
        <v>0</v>
      </c>
      <c r="O79" s="75" t="s">
        <v>59</v>
      </c>
      <c r="P79" t="s">
        <v>778</v>
      </c>
      <c r="Q79">
        <v>27459</v>
      </c>
    </row>
    <row r="80" spans="1:17" x14ac:dyDescent="0.35">
      <c r="A80" s="68">
        <v>1668</v>
      </c>
      <c r="B80" s="69">
        <v>111</v>
      </c>
      <c r="C80" s="69">
        <v>10012</v>
      </c>
      <c r="D80" s="69">
        <v>3846</v>
      </c>
      <c r="E80" t="s">
        <v>760</v>
      </c>
      <c r="F80" t="s">
        <v>787</v>
      </c>
      <c r="G80" t="s">
        <v>92</v>
      </c>
      <c r="H80" t="s">
        <v>58</v>
      </c>
      <c r="I80">
        <v>1983</v>
      </c>
      <c r="J80">
        <v>1983</v>
      </c>
      <c r="K80">
        <v>14000</v>
      </c>
      <c r="L80">
        <v>14000</v>
      </c>
      <c r="M80">
        <v>0</v>
      </c>
      <c r="N80">
        <v>0</v>
      </c>
      <c r="O80" s="75" t="s">
        <v>59</v>
      </c>
      <c r="P80" t="s">
        <v>778</v>
      </c>
      <c r="Q80">
        <v>27459</v>
      </c>
    </row>
    <row r="81" spans="1:17" x14ac:dyDescent="0.35">
      <c r="A81" s="68">
        <v>1692</v>
      </c>
      <c r="B81" s="69">
        <v>111</v>
      </c>
      <c r="C81" s="69">
        <v>10012</v>
      </c>
      <c r="D81" s="69">
        <v>3658</v>
      </c>
      <c r="E81" t="s">
        <v>760</v>
      </c>
      <c r="F81" t="s">
        <v>787</v>
      </c>
      <c r="G81" t="s">
        <v>77</v>
      </c>
      <c r="H81" t="s">
        <v>58</v>
      </c>
      <c r="I81">
        <v>1983</v>
      </c>
      <c r="J81">
        <v>1983</v>
      </c>
      <c r="K81">
        <v>12000</v>
      </c>
      <c r="L81">
        <v>12000</v>
      </c>
      <c r="M81">
        <v>0</v>
      </c>
      <c r="N81">
        <v>0</v>
      </c>
      <c r="O81" s="75" t="s">
        <v>59</v>
      </c>
      <c r="P81" t="s">
        <v>778</v>
      </c>
      <c r="Q81">
        <v>27459</v>
      </c>
    </row>
    <row r="82" spans="1:17" x14ac:dyDescent="0.35">
      <c r="A82" s="68">
        <v>1719</v>
      </c>
      <c r="B82" s="69">
        <v>111</v>
      </c>
      <c r="C82" s="69">
        <v>10012</v>
      </c>
      <c r="D82" s="70">
        <v>3928</v>
      </c>
      <c r="E82" t="s">
        <v>760</v>
      </c>
      <c r="F82" t="s">
        <v>787</v>
      </c>
      <c r="G82" t="s">
        <v>252</v>
      </c>
      <c r="H82" t="s">
        <v>58</v>
      </c>
      <c r="I82">
        <v>1983</v>
      </c>
      <c r="J82">
        <v>1983</v>
      </c>
      <c r="K82">
        <v>500000</v>
      </c>
      <c r="L82">
        <v>500000</v>
      </c>
      <c r="M82">
        <v>0</v>
      </c>
      <c r="N82">
        <v>0</v>
      </c>
      <c r="O82" s="75" t="s">
        <v>118</v>
      </c>
      <c r="P82" t="s">
        <v>778</v>
      </c>
      <c r="Q82">
        <v>27459</v>
      </c>
    </row>
    <row r="83" spans="1:17" x14ac:dyDescent="0.35">
      <c r="A83">
        <v>2968</v>
      </c>
      <c r="B83">
        <v>166</v>
      </c>
      <c r="C83">
        <v>5128</v>
      </c>
      <c r="D83">
        <v>3649</v>
      </c>
      <c r="E83" t="s">
        <v>375</v>
      </c>
      <c r="F83" t="s">
        <v>414</v>
      </c>
      <c r="G83" t="s">
        <v>95</v>
      </c>
      <c r="H83" t="s">
        <v>131</v>
      </c>
      <c r="I83">
        <v>1990</v>
      </c>
      <c r="J83">
        <v>1990</v>
      </c>
      <c r="K83">
        <v>0</v>
      </c>
      <c r="L83">
        <v>0</v>
      </c>
      <c r="M83">
        <v>250</v>
      </c>
      <c r="N83">
        <v>999</v>
      </c>
      <c r="O83" t="s">
        <v>118</v>
      </c>
      <c r="P83" t="s">
        <v>3047</v>
      </c>
    </row>
    <row r="84" spans="1:17" x14ac:dyDescent="0.35">
      <c r="A84" s="68">
        <v>1717</v>
      </c>
      <c r="B84" s="69">
        <v>111</v>
      </c>
      <c r="C84" s="69">
        <v>10014</v>
      </c>
      <c r="D84" s="69">
        <v>3288</v>
      </c>
      <c r="E84" t="s">
        <v>760</v>
      </c>
      <c r="F84" t="s">
        <v>776</v>
      </c>
      <c r="G84" t="s">
        <v>97</v>
      </c>
      <c r="H84" t="s">
        <v>58</v>
      </c>
      <c r="I84">
        <v>1974</v>
      </c>
      <c r="J84">
        <v>1974</v>
      </c>
      <c r="K84" s="86">
        <v>1500000</v>
      </c>
      <c r="L84" s="86">
        <v>1500000</v>
      </c>
      <c r="M84">
        <v>0</v>
      </c>
      <c r="N84">
        <v>0</v>
      </c>
      <c r="O84" s="75" t="s">
        <v>118</v>
      </c>
      <c r="P84" t="s">
        <v>778</v>
      </c>
      <c r="Q84">
        <v>27463</v>
      </c>
    </row>
    <row r="85" spans="1:17" x14ac:dyDescent="0.35">
      <c r="A85" s="68">
        <v>2629</v>
      </c>
      <c r="B85" s="69">
        <v>156</v>
      </c>
      <c r="C85" s="69">
        <v>10016</v>
      </c>
      <c r="D85" s="70">
        <v>3845</v>
      </c>
      <c r="E85" t="s">
        <v>760</v>
      </c>
      <c r="F85" t="s">
        <v>780</v>
      </c>
      <c r="G85" t="s">
        <v>2767</v>
      </c>
      <c r="H85" t="s">
        <v>58</v>
      </c>
      <c r="I85">
        <v>1990</v>
      </c>
      <c r="J85">
        <v>1990</v>
      </c>
      <c r="K85">
        <v>4500</v>
      </c>
      <c r="L85">
        <v>4500</v>
      </c>
      <c r="M85">
        <v>0</v>
      </c>
      <c r="N85">
        <v>0</v>
      </c>
      <c r="O85" s="75" t="s">
        <v>59</v>
      </c>
      <c r="P85" t="s">
        <v>781</v>
      </c>
      <c r="Q85">
        <v>27464</v>
      </c>
    </row>
    <row r="86" spans="1:17" x14ac:dyDescent="0.35">
      <c r="A86" s="68">
        <v>3253</v>
      </c>
      <c r="B86" s="69">
        <v>184</v>
      </c>
      <c r="C86" s="69">
        <v>10001</v>
      </c>
      <c r="D86" s="69">
        <v>3298</v>
      </c>
      <c r="E86" t="s">
        <v>760</v>
      </c>
      <c r="F86" t="s">
        <v>757</v>
      </c>
      <c r="G86" t="s">
        <v>65</v>
      </c>
      <c r="H86" t="s">
        <v>58</v>
      </c>
      <c r="I86">
        <v>1988</v>
      </c>
      <c r="J86">
        <v>1988</v>
      </c>
      <c r="K86">
        <v>3957</v>
      </c>
      <c r="L86">
        <v>3957</v>
      </c>
      <c r="M86">
        <v>0</v>
      </c>
      <c r="N86">
        <v>0</v>
      </c>
      <c r="O86" s="75" t="s">
        <v>118</v>
      </c>
      <c r="P86" t="s">
        <v>3248</v>
      </c>
      <c r="Q86">
        <v>27465</v>
      </c>
    </row>
    <row r="87" spans="1:17" x14ac:dyDescent="0.35">
      <c r="A87" s="68">
        <v>3260</v>
      </c>
      <c r="B87" s="69">
        <v>184</v>
      </c>
      <c r="C87" s="69">
        <v>10001</v>
      </c>
      <c r="D87" s="70">
        <v>3845</v>
      </c>
      <c r="E87" t="s">
        <v>760</v>
      </c>
      <c r="F87" t="s">
        <v>757</v>
      </c>
      <c r="G87" t="s">
        <v>2767</v>
      </c>
      <c r="H87" t="s">
        <v>58</v>
      </c>
      <c r="I87">
        <v>1988</v>
      </c>
      <c r="J87">
        <v>1988</v>
      </c>
      <c r="K87">
        <v>2427</v>
      </c>
      <c r="L87">
        <v>2427</v>
      </c>
      <c r="M87">
        <v>0</v>
      </c>
      <c r="N87">
        <v>0</v>
      </c>
      <c r="O87" s="75" t="s">
        <v>118</v>
      </c>
      <c r="P87" t="s">
        <v>3248</v>
      </c>
      <c r="Q87">
        <v>27465</v>
      </c>
    </row>
    <row r="88" spans="1:17" x14ac:dyDescent="0.35">
      <c r="A88" s="68">
        <v>3284</v>
      </c>
      <c r="B88" s="69">
        <v>184</v>
      </c>
      <c r="C88" s="69">
        <v>10001</v>
      </c>
      <c r="D88" s="69">
        <v>3288</v>
      </c>
      <c r="E88" t="s">
        <v>760</v>
      </c>
      <c r="F88" t="s">
        <v>757</v>
      </c>
      <c r="G88" t="s">
        <v>97</v>
      </c>
      <c r="H88" t="s">
        <v>58</v>
      </c>
      <c r="I88">
        <v>1988</v>
      </c>
      <c r="J88">
        <v>1988</v>
      </c>
      <c r="K88">
        <v>188200</v>
      </c>
      <c r="L88">
        <v>188200</v>
      </c>
      <c r="M88">
        <v>0</v>
      </c>
      <c r="N88">
        <v>0</v>
      </c>
      <c r="O88" s="75" t="s">
        <v>118</v>
      </c>
      <c r="P88" t="s">
        <v>3248</v>
      </c>
      <c r="Q88">
        <v>27465</v>
      </c>
    </row>
    <row r="89" spans="1:17" x14ac:dyDescent="0.35">
      <c r="A89" s="68">
        <v>3262</v>
      </c>
      <c r="B89" s="69">
        <v>184</v>
      </c>
      <c r="C89" s="69">
        <v>10003</v>
      </c>
      <c r="D89" s="70">
        <v>3845</v>
      </c>
      <c r="E89" t="s">
        <v>760</v>
      </c>
      <c r="F89" t="s">
        <v>759</v>
      </c>
      <c r="G89" t="s">
        <v>2767</v>
      </c>
      <c r="H89" t="s">
        <v>131</v>
      </c>
      <c r="I89">
        <v>1988</v>
      </c>
      <c r="J89">
        <v>1988</v>
      </c>
      <c r="K89">
        <v>808</v>
      </c>
      <c r="L89">
        <v>808</v>
      </c>
      <c r="M89">
        <v>0</v>
      </c>
      <c r="N89">
        <v>0</v>
      </c>
      <c r="O89" s="75" t="s">
        <v>118</v>
      </c>
      <c r="P89" t="s">
        <v>3248</v>
      </c>
      <c r="Q89">
        <v>27465</v>
      </c>
    </row>
    <row r="90" spans="1:17" x14ac:dyDescent="0.35">
      <c r="A90" s="68">
        <v>3285</v>
      </c>
      <c r="B90" s="69">
        <v>184</v>
      </c>
      <c r="C90" s="69">
        <v>10003</v>
      </c>
      <c r="D90" s="69">
        <v>3288</v>
      </c>
      <c r="E90" t="s">
        <v>760</v>
      </c>
      <c r="F90" t="s">
        <v>759</v>
      </c>
      <c r="G90" t="s">
        <v>97</v>
      </c>
      <c r="H90" t="s">
        <v>131</v>
      </c>
      <c r="I90">
        <v>1988</v>
      </c>
      <c r="J90">
        <v>1988</v>
      </c>
      <c r="K90">
        <v>179800</v>
      </c>
      <c r="L90">
        <v>179800</v>
      </c>
      <c r="M90">
        <v>0</v>
      </c>
      <c r="N90">
        <v>0</v>
      </c>
      <c r="O90" s="75" t="s">
        <v>118</v>
      </c>
      <c r="P90" t="s">
        <v>3248</v>
      </c>
      <c r="Q90">
        <v>27465</v>
      </c>
    </row>
    <row r="91" spans="1:17" x14ac:dyDescent="0.35">
      <c r="A91" s="68">
        <v>3257</v>
      </c>
      <c r="B91" s="69">
        <v>184</v>
      </c>
      <c r="C91" s="69">
        <v>10005</v>
      </c>
      <c r="D91" s="69">
        <v>3298</v>
      </c>
      <c r="E91" t="s">
        <v>760</v>
      </c>
      <c r="F91" t="s">
        <v>784</v>
      </c>
      <c r="G91" t="s">
        <v>65</v>
      </c>
      <c r="H91" t="s">
        <v>58</v>
      </c>
      <c r="I91">
        <v>1988</v>
      </c>
      <c r="J91">
        <v>1988</v>
      </c>
      <c r="K91">
        <v>5113</v>
      </c>
      <c r="L91">
        <v>5113</v>
      </c>
      <c r="M91">
        <v>0</v>
      </c>
      <c r="N91">
        <v>0</v>
      </c>
      <c r="O91" s="75" t="s">
        <v>118</v>
      </c>
      <c r="P91" t="s">
        <v>3248</v>
      </c>
      <c r="Q91">
        <v>27465</v>
      </c>
    </row>
    <row r="92" spans="1:17" x14ac:dyDescent="0.35">
      <c r="A92" s="68">
        <v>6038</v>
      </c>
      <c r="B92" s="69">
        <v>359</v>
      </c>
      <c r="C92" s="69">
        <v>5165</v>
      </c>
      <c r="D92" s="69">
        <v>3649</v>
      </c>
      <c r="E92" t="s">
        <v>375</v>
      </c>
      <c r="F92" t="s">
        <v>2768</v>
      </c>
      <c r="G92" t="s">
        <v>95</v>
      </c>
      <c r="H92" t="s">
        <v>58</v>
      </c>
      <c r="I92">
        <v>2015</v>
      </c>
      <c r="J92">
        <v>2015</v>
      </c>
      <c r="K92">
        <v>800</v>
      </c>
      <c r="L92">
        <v>800</v>
      </c>
      <c r="M92">
        <v>0</v>
      </c>
      <c r="N92">
        <v>0</v>
      </c>
      <c r="O92" s="75" t="s">
        <v>118</v>
      </c>
      <c r="P92" t="s">
        <v>3251</v>
      </c>
    </row>
    <row r="93" spans="1:17" x14ac:dyDescent="0.35">
      <c r="A93">
        <v>6095</v>
      </c>
      <c r="B93">
        <v>373</v>
      </c>
      <c r="C93">
        <v>5152</v>
      </c>
      <c r="D93">
        <v>3880</v>
      </c>
      <c r="E93" t="s">
        <v>375</v>
      </c>
      <c r="F93" t="s">
        <v>612</v>
      </c>
      <c r="G93" t="s">
        <v>115</v>
      </c>
      <c r="H93" t="s">
        <v>453</v>
      </c>
      <c r="I93">
        <v>0</v>
      </c>
      <c r="J93">
        <v>2007</v>
      </c>
      <c r="K93">
        <v>0</v>
      </c>
      <c r="L93">
        <v>0</v>
      </c>
      <c r="M93">
        <v>50</v>
      </c>
      <c r="N93">
        <v>249</v>
      </c>
      <c r="O93" t="s">
        <v>59</v>
      </c>
      <c r="P93" t="s">
        <v>3011</v>
      </c>
    </row>
    <row r="94" spans="1:17" x14ac:dyDescent="0.35">
      <c r="A94" s="68">
        <v>639</v>
      </c>
      <c r="B94" s="71">
        <v>47</v>
      </c>
      <c r="C94" s="71">
        <v>11025</v>
      </c>
      <c r="D94" s="70">
        <v>3845</v>
      </c>
      <c r="E94" t="s">
        <v>796</v>
      </c>
      <c r="F94" t="s">
        <v>822</v>
      </c>
      <c r="G94" t="s">
        <v>2767</v>
      </c>
      <c r="H94" t="s">
        <v>58</v>
      </c>
      <c r="I94">
        <v>1964</v>
      </c>
      <c r="J94">
        <v>1964</v>
      </c>
      <c r="K94">
        <v>2000</v>
      </c>
      <c r="L94">
        <v>2000</v>
      </c>
      <c r="M94">
        <v>0</v>
      </c>
      <c r="N94">
        <v>0</v>
      </c>
      <c r="O94" s="75" t="s">
        <v>59</v>
      </c>
      <c r="P94" t="s">
        <v>732</v>
      </c>
      <c r="Q94">
        <v>23787</v>
      </c>
    </row>
    <row r="95" spans="1:17" x14ac:dyDescent="0.35">
      <c r="A95" s="68">
        <v>719</v>
      </c>
      <c r="B95" s="71">
        <v>47</v>
      </c>
      <c r="C95" s="71">
        <v>11099</v>
      </c>
      <c r="D95" s="69">
        <v>3649</v>
      </c>
      <c r="E95" t="s">
        <v>796</v>
      </c>
      <c r="F95" t="s">
        <v>900</v>
      </c>
      <c r="G95" t="s">
        <v>95</v>
      </c>
      <c r="H95" t="s">
        <v>58</v>
      </c>
      <c r="I95">
        <v>1964</v>
      </c>
      <c r="J95">
        <v>1964</v>
      </c>
      <c r="K95">
        <v>400</v>
      </c>
      <c r="L95">
        <v>400</v>
      </c>
      <c r="M95">
        <v>0</v>
      </c>
      <c r="N95">
        <v>0</v>
      </c>
      <c r="O95" s="75" t="s">
        <v>59</v>
      </c>
      <c r="P95" t="s">
        <v>732</v>
      </c>
      <c r="Q95">
        <v>23787</v>
      </c>
    </row>
    <row r="96" spans="1:17" x14ac:dyDescent="0.35">
      <c r="A96" s="68">
        <v>647</v>
      </c>
      <c r="B96" s="71">
        <v>47</v>
      </c>
      <c r="C96" s="71">
        <v>11099</v>
      </c>
      <c r="D96" s="70">
        <v>3845</v>
      </c>
      <c r="E96" t="s">
        <v>796</v>
      </c>
      <c r="F96" t="s">
        <v>900</v>
      </c>
      <c r="G96" t="s">
        <v>2767</v>
      </c>
      <c r="H96" t="s">
        <v>58</v>
      </c>
      <c r="I96">
        <v>1967</v>
      </c>
      <c r="J96">
        <v>1967</v>
      </c>
      <c r="K96">
        <v>3000</v>
      </c>
      <c r="L96">
        <v>3000</v>
      </c>
      <c r="M96">
        <v>0</v>
      </c>
      <c r="N96">
        <v>0</v>
      </c>
      <c r="O96" s="75" t="s">
        <v>59</v>
      </c>
      <c r="P96" t="s">
        <v>732</v>
      </c>
      <c r="Q96">
        <v>23787</v>
      </c>
    </row>
    <row r="97" spans="1:17" x14ac:dyDescent="0.35">
      <c r="A97" s="68">
        <v>618</v>
      </c>
      <c r="B97" s="71">
        <v>47</v>
      </c>
      <c r="C97" s="71">
        <v>11002</v>
      </c>
      <c r="D97" s="70">
        <v>3845</v>
      </c>
      <c r="E97" t="s">
        <v>796</v>
      </c>
      <c r="F97" t="s">
        <v>799</v>
      </c>
      <c r="G97" t="s">
        <v>2767</v>
      </c>
      <c r="H97" t="s">
        <v>709</v>
      </c>
      <c r="I97">
        <v>1964</v>
      </c>
      <c r="J97">
        <v>1964</v>
      </c>
      <c r="K97">
        <v>750</v>
      </c>
      <c r="L97">
        <v>750</v>
      </c>
      <c r="M97">
        <v>0</v>
      </c>
      <c r="N97">
        <v>0</v>
      </c>
      <c r="O97" s="75" t="s">
        <v>59</v>
      </c>
      <c r="P97" t="s">
        <v>732</v>
      </c>
      <c r="Q97">
        <v>24510</v>
      </c>
    </row>
    <row r="98" spans="1:17" x14ac:dyDescent="0.35">
      <c r="A98" s="68">
        <v>3466</v>
      </c>
      <c r="B98" s="69">
        <v>198</v>
      </c>
      <c r="C98" s="69">
        <v>14016</v>
      </c>
      <c r="D98" s="69">
        <v>3659</v>
      </c>
      <c r="E98" t="s">
        <v>1080</v>
      </c>
      <c r="F98" t="s">
        <v>1124</v>
      </c>
      <c r="G98" t="s">
        <v>103</v>
      </c>
      <c r="H98" t="s">
        <v>131</v>
      </c>
      <c r="I98">
        <v>1995</v>
      </c>
      <c r="J98">
        <v>1995</v>
      </c>
      <c r="K98">
        <v>895</v>
      </c>
      <c r="L98">
        <v>895</v>
      </c>
      <c r="M98">
        <v>0</v>
      </c>
      <c r="N98">
        <v>0</v>
      </c>
      <c r="O98" s="75" t="s">
        <v>154</v>
      </c>
      <c r="P98" t="s">
        <v>3235</v>
      </c>
      <c r="Q98">
        <v>21815</v>
      </c>
    </row>
    <row r="99" spans="1:17" x14ac:dyDescent="0.35">
      <c r="A99" s="68">
        <v>3469</v>
      </c>
      <c r="B99" s="69">
        <v>198</v>
      </c>
      <c r="C99" s="69">
        <v>14016</v>
      </c>
      <c r="D99" s="69">
        <v>3294</v>
      </c>
      <c r="E99" t="s">
        <v>1080</v>
      </c>
      <c r="F99" t="s">
        <v>1124</v>
      </c>
      <c r="G99" t="s">
        <v>56</v>
      </c>
      <c r="H99" t="s">
        <v>131</v>
      </c>
      <c r="I99">
        <v>1995</v>
      </c>
      <c r="J99">
        <v>1995</v>
      </c>
      <c r="K99">
        <v>4588</v>
      </c>
      <c r="L99">
        <v>4588</v>
      </c>
      <c r="M99">
        <v>0</v>
      </c>
      <c r="N99">
        <v>0</v>
      </c>
      <c r="O99" s="75" t="s">
        <v>154</v>
      </c>
      <c r="P99" t="s">
        <v>3235</v>
      </c>
      <c r="Q99">
        <v>21815</v>
      </c>
    </row>
    <row r="100" spans="1:17" x14ac:dyDescent="0.35">
      <c r="A100" s="68">
        <v>3468</v>
      </c>
      <c r="B100" s="69">
        <v>198</v>
      </c>
      <c r="C100" s="69">
        <v>14018</v>
      </c>
      <c r="D100" s="69">
        <v>3659</v>
      </c>
      <c r="E100" t="s">
        <v>1080</v>
      </c>
      <c r="F100" t="s">
        <v>1144</v>
      </c>
      <c r="G100" t="s">
        <v>103</v>
      </c>
      <c r="H100" t="s">
        <v>131</v>
      </c>
      <c r="I100">
        <v>1996</v>
      </c>
      <c r="J100">
        <v>1996</v>
      </c>
      <c r="K100">
        <v>704</v>
      </c>
      <c r="L100">
        <v>704</v>
      </c>
      <c r="M100">
        <v>0</v>
      </c>
      <c r="N100">
        <v>0</v>
      </c>
      <c r="O100" s="75" t="s">
        <v>154</v>
      </c>
      <c r="P100" t="s">
        <v>3235</v>
      </c>
      <c r="Q100">
        <v>21815</v>
      </c>
    </row>
    <row r="101" spans="1:17" x14ac:dyDescent="0.35">
      <c r="A101" s="68">
        <v>3791</v>
      </c>
      <c r="B101" s="69">
        <v>217</v>
      </c>
      <c r="C101" s="69">
        <v>14036</v>
      </c>
      <c r="D101" s="69">
        <v>3295</v>
      </c>
      <c r="E101" t="s">
        <v>1080</v>
      </c>
      <c r="F101" t="s">
        <v>1143</v>
      </c>
      <c r="G101" t="s">
        <v>85</v>
      </c>
      <c r="H101" t="s">
        <v>131</v>
      </c>
      <c r="I101">
        <v>768</v>
      </c>
      <c r="J101">
        <v>1996</v>
      </c>
      <c r="K101">
        <v>50000</v>
      </c>
      <c r="L101">
        <v>100000</v>
      </c>
      <c r="M101">
        <v>0</v>
      </c>
      <c r="N101">
        <v>0</v>
      </c>
      <c r="O101" s="75" t="s">
        <v>118</v>
      </c>
      <c r="P101" t="s">
        <v>2984</v>
      </c>
      <c r="Q101">
        <v>21822</v>
      </c>
    </row>
    <row r="102" spans="1:17" x14ac:dyDescent="0.35">
      <c r="A102" s="68">
        <v>3800</v>
      </c>
      <c r="B102" s="69">
        <v>217</v>
      </c>
      <c r="C102" s="69">
        <v>14039</v>
      </c>
      <c r="D102" s="69">
        <v>3266</v>
      </c>
      <c r="E102" t="s">
        <v>1080</v>
      </c>
      <c r="F102" t="s">
        <v>1147</v>
      </c>
      <c r="G102" t="s">
        <v>1121</v>
      </c>
      <c r="H102" t="s">
        <v>131</v>
      </c>
      <c r="I102">
        <v>1996</v>
      </c>
      <c r="J102">
        <v>1996</v>
      </c>
      <c r="K102">
        <v>5000</v>
      </c>
      <c r="L102">
        <v>5000</v>
      </c>
      <c r="M102">
        <v>0</v>
      </c>
      <c r="N102">
        <v>0</v>
      </c>
      <c r="O102" s="75" t="s">
        <v>118</v>
      </c>
      <c r="P102" t="s">
        <v>2984</v>
      </c>
      <c r="Q102">
        <v>21822</v>
      </c>
    </row>
    <row r="103" spans="1:17" x14ac:dyDescent="0.35">
      <c r="A103" s="68">
        <v>3804</v>
      </c>
      <c r="B103" s="69">
        <v>217</v>
      </c>
      <c r="C103" s="69">
        <v>14040</v>
      </c>
      <c r="D103" s="70">
        <v>3928</v>
      </c>
      <c r="E103" t="s">
        <v>1080</v>
      </c>
      <c r="F103" t="s">
        <v>1149</v>
      </c>
      <c r="G103" t="s">
        <v>252</v>
      </c>
      <c r="H103" t="s">
        <v>131</v>
      </c>
      <c r="I103">
        <v>1996</v>
      </c>
      <c r="J103">
        <v>1996</v>
      </c>
      <c r="K103">
        <v>500000</v>
      </c>
      <c r="L103">
        <v>500000</v>
      </c>
      <c r="M103">
        <v>0</v>
      </c>
      <c r="N103">
        <v>0</v>
      </c>
      <c r="O103" s="75" t="s">
        <v>118</v>
      </c>
      <c r="P103" t="s">
        <v>2984</v>
      </c>
      <c r="Q103">
        <v>21822</v>
      </c>
    </row>
    <row r="104" spans="1:17" x14ac:dyDescent="0.35">
      <c r="A104" s="68">
        <v>2847</v>
      </c>
      <c r="B104" s="69">
        <v>163</v>
      </c>
      <c r="C104" s="69">
        <v>16009</v>
      </c>
      <c r="D104" s="69">
        <v>3294</v>
      </c>
      <c r="E104" t="s">
        <v>1184</v>
      </c>
      <c r="F104" t="s">
        <v>2539</v>
      </c>
      <c r="G104" t="s">
        <v>56</v>
      </c>
      <c r="H104" t="s">
        <v>58</v>
      </c>
      <c r="I104">
        <v>1979</v>
      </c>
      <c r="J104">
        <v>1988</v>
      </c>
      <c r="K104">
        <v>6000</v>
      </c>
      <c r="L104">
        <v>6000</v>
      </c>
      <c r="M104">
        <v>0</v>
      </c>
      <c r="N104">
        <v>0</v>
      </c>
      <c r="O104" s="75" t="s">
        <v>118</v>
      </c>
      <c r="P104" t="s">
        <v>3017</v>
      </c>
      <c r="Q104">
        <v>24521</v>
      </c>
    </row>
    <row r="105" spans="1:17" x14ac:dyDescent="0.35">
      <c r="A105" s="68">
        <v>2877</v>
      </c>
      <c r="B105" s="69">
        <v>163</v>
      </c>
      <c r="C105" s="69">
        <v>16009</v>
      </c>
      <c r="D105" s="69">
        <v>3649</v>
      </c>
      <c r="E105" t="s">
        <v>1184</v>
      </c>
      <c r="F105" t="s">
        <v>2539</v>
      </c>
      <c r="G105" t="s">
        <v>95</v>
      </c>
      <c r="H105" t="s">
        <v>58</v>
      </c>
      <c r="I105">
        <v>1979</v>
      </c>
      <c r="J105">
        <v>1988</v>
      </c>
      <c r="K105">
        <v>200</v>
      </c>
      <c r="L105">
        <v>200</v>
      </c>
      <c r="M105">
        <v>0</v>
      </c>
      <c r="N105">
        <v>0</v>
      </c>
      <c r="O105" s="75" t="s">
        <v>118</v>
      </c>
      <c r="P105" t="s">
        <v>3017</v>
      </c>
      <c r="Q105">
        <v>24521</v>
      </c>
    </row>
    <row r="106" spans="1:17" x14ac:dyDescent="0.35">
      <c r="A106" s="68">
        <v>3050</v>
      </c>
      <c r="B106" s="69">
        <v>171</v>
      </c>
      <c r="C106" s="69">
        <v>17003</v>
      </c>
      <c r="D106" s="69">
        <v>3298</v>
      </c>
      <c r="E106" t="s">
        <v>2557</v>
      </c>
      <c r="F106" t="s">
        <v>2568</v>
      </c>
      <c r="G106" t="s">
        <v>65</v>
      </c>
      <c r="H106" t="s">
        <v>58</v>
      </c>
      <c r="I106">
        <v>1992</v>
      </c>
      <c r="J106">
        <v>1992</v>
      </c>
      <c r="K106">
        <v>6000</v>
      </c>
      <c r="L106">
        <v>10000</v>
      </c>
      <c r="M106">
        <v>0</v>
      </c>
      <c r="N106">
        <v>0</v>
      </c>
      <c r="O106" s="75" t="s">
        <v>59</v>
      </c>
      <c r="P106" t="s">
        <v>2560</v>
      </c>
      <c r="Q106">
        <v>23560</v>
      </c>
    </row>
    <row r="107" spans="1:17" x14ac:dyDescent="0.35">
      <c r="A107" s="68">
        <v>3056</v>
      </c>
      <c r="B107" s="69">
        <v>171</v>
      </c>
      <c r="C107" s="69">
        <v>17003</v>
      </c>
      <c r="D107" s="69">
        <v>3658</v>
      </c>
      <c r="E107" t="s">
        <v>2557</v>
      </c>
      <c r="F107" t="s">
        <v>2568</v>
      </c>
      <c r="G107" t="s">
        <v>77</v>
      </c>
      <c r="H107" t="s">
        <v>58</v>
      </c>
      <c r="I107">
        <v>1992</v>
      </c>
      <c r="J107">
        <v>1992</v>
      </c>
      <c r="K107">
        <v>6000</v>
      </c>
      <c r="L107">
        <v>10000</v>
      </c>
      <c r="M107">
        <v>0</v>
      </c>
      <c r="N107">
        <v>0</v>
      </c>
      <c r="O107" s="75" t="s">
        <v>59</v>
      </c>
      <c r="P107" t="s">
        <v>2560</v>
      </c>
      <c r="Q107">
        <v>23560</v>
      </c>
    </row>
    <row r="108" spans="1:17" x14ac:dyDescent="0.35">
      <c r="A108" s="68">
        <v>1554</v>
      </c>
      <c r="B108" s="69">
        <v>110</v>
      </c>
      <c r="C108" s="69">
        <v>17004</v>
      </c>
      <c r="D108" s="69">
        <v>3659</v>
      </c>
      <c r="E108" t="s">
        <v>2557</v>
      </c>
      <c r="F108" t="s">
        <v>2569</v>
      </c>
      <c r="G108" t="s">
        <v>103</v>
      </c>
      <c r="H108" t="s">
        <v>58</v>
      </c>
      <c r="I108">
        <v>1979</v>
      </c>
      <c r="J108">
        <v>1979</v>
      </c>
      <c r="K108">
        <v>500</v>
      </c>
      <c r="L108">
        <v>1000</v>
      </c>
      <c r="M108">
        <v>0</v>
      </c>
      <c r="N108">
        <v>0</v>
      </c>
      <c r="O108" s="75" t="s">
        <v>59</v>
      </c>
      <c r="P108" t="s">
        <v>2558</v>
      </c>
      <c r="Q108">
        <v>23561</v>
      </c>
    </row>
    <row r="109" spans="1:17" x14ac:dyDescent="0.35">
      <c r="A109" s="68">
        <v>859</v>
      </c>
      <c r="B109" s="69">
        <v>58</v>
      </c>
      <c r="C109" s="69">
        <v>19075</v>
      </c>
      <c r="D109" s="69">
        <v>3295</v>
      </c>
      <c r="E109" t="s">
        <v>1200</v>
      </c>
      <c r="F109" t="s">
        <v>1244</v>
      </c>
      <c r="G109" t="s">
        <v>85</v>
      </c>
      <c r="H109" t="s">
        <v>131</v>
      </c>
      <c r="I109">
        <v>1973</v>
      </c>
      <c r="J109">
        <v>1973</v>
      </c>
      <c r="K109">
        <v>20000</v>
      </c>
      <c r="L109">
        <v>20000</v>
      </c>
      <c r="M109">
        <v>0</v>
      </c>
      <c r="N109">
        <v>0</v>
      </c>
      <c r="O109" s="75" t="s">
        <v>59</v>
      </c>
      <c r="P109" t="s">
        <v>1245</v>
      </c>
      <c r="Q109">
        <v>31326</v>
      </c>
    </row>
    <row r="110" spans="1:17" x14ac:dyDescent="0.35">
      <c r="A110">
        <v>5008</v>
      </c>
      <c r="B110">
        <v>294</v>
      </c>
      <c r="C110">
        <v>7000</v>
      </c>
      <c r="D110">
        <v>32652</v>
      </c>
      <c r="E110" t="s">
        <v>701</v>
      </c>
      <c r="F110" t="s">
        <v>700</v>
      </c>
      <c r="G110" t="s">
        <v>101</v>
      </c>
      <c r="H110" t="s">
        <v>58</v>
      </c>
      <c r="I110">
        <v>1973</v>
      </c>
      <c r="J110">
        <v>1973</v>
      </c>
      <c r="K110">
        <v>7000</v>
      </c>
      <c r="L110">
        <v>7000</v>
      </c>
      <c r="M110">
        <v>0</v>
      </c>
      <c r="N110">
        <v>0</v>
      </c>
      <c r="O110" t="s">
        <v>59</v>
      </c>
      <c r="P110" t="s">
        <v>3053</v>
      </c>
    </row>
    <row r="111" spans="1:17" x14ac:dyDescent="0.35">
      <c r="A111" s="68">
        <v>883</v>
      </c>
      <c r="B111" s="69">
        <v>60</v>
      </c>
      <c r="C111" s="69">
        <v>7000</v>
      </c>
      <c r="D111" s="69">
        <v>3649</v>
      </c>
      <c r="E111" t="s">
        <v>701</v>
      </c>
      <c r="F111" t="s">
        <v>700</v>
      </c>
      <c r="G111" t="s">
        <v>95</v>
      </c>
      <c r="H111" t="s">
        <v>58</v>
      </c>
      <c r="I111">
        <v>1968</v>
      </c>
      <c r="J111">
        <v>1968</v>
      </c>
      <c r="K111">
        <v>2000</v>
      </c>
      <c r="L111">
        <v>2000</v>
      </c>
      <c r="M111">
        <v>0</v>
      </c>
      <c r="N111">
        <v>0</v>
      </c>
      <c r="O111" s="75" t="s">
        <v>59</v>
      </c>
      <c r="P111" t="s">
        <v>3256</v>
      </c>
    </row>
    <row r="112" spans="1:17" x14ac:dyDescent="0.35">
      <c r="A112" s="68">
        <v>1653</v>
      </c>
      <c r="B112" s="69">
        <v>111</v>
      </c>
      <c r="C112" s="69">
        <v>20005</v>
      </c>
      <c r="D112" s="70">
        <v>3845</v>
      </c>
      <c r="E112" t="s">
        <v>1269</v>
      </c>
      <c r="F112" t="s">
        <v>1272</v>
      </c>
      <c r="G112" t="s">
        <v>2767</v>
      </c>
      <c r="H112" t="s">
        <v>295</v>
      </c>
      <c r="I112">
        <v>1983</v>
      </c>
      <c r="J112">
        <v>1983</v>
      </c>
      <c r="K112">
        <v>800</v>
      </c>
      <c r="L112">
        <v>800</v>
      </c>
      <c r="M112">
        <v>0</v>
      </c>
      <c r="N112">
        <v>0</v>
      </c>
      <c r="O112" s="75" t="s">
        <v>59</v>
      </c>
      <c r="P112" t="s">
        <v>778</v>
      </c>
      <c r="Q112">
        <v>27452</v>
      </c>
    </row>
    <row r="113" spans="1:17" x14ac:dyDescent="0.35">
      <c r="A113" s="68">
        <v>213</v>
      </c>
      <c r="B113" s="71">
        <v>30</v>
      </c>
      <c r="C113" s="69">
        <v>7000</v>
      </c>
      <c r="D113" s="69">
        <v>3288</v>
      </c>
      <c r="E113" t="s">
        <v>701</v>
      </c>
      <c r="F113" t="s">
        <v>700</v>
      </c>
      <c r="G113" t="s">
        <v>97</v>
      </c>
      <c r="H113" t="s">
        <v>58</v>
      </c>
      <c r="I113">
        <v>1973</v>
      </c>
      <c r="J113">
        <v>1973</v>
      </c>
      <c r="K113">
        <v>1900000</v>
      </c>
      <c r="L113">
        <v>1900000</v>
      </c>
      <c r="M113">
        <v>0</v>
      </c>
      <c r="N113">
        <v>0</v>
      </c>
      <c r="O113" s="75" t="s">
        <v>59</v>
      </c>
      <c r="P113" t="s">
        <v>2372</v>
      </c>
    </row>
    <row r="114" spans="1:17" x14ac:dyDescent="0.35">
      <c r="A114" s="68">
        <v>1615</v>
      </c>
      <c r="B114" s="69">
        <v>111</v>
      </c>
      <c r="C114" s="69">
        <v>20002</v>
      </c>
      <c r="D114" s="69">
        <v>3294</v>
      </c>
      <c r="E114" t="s">
        <v>1269</v>
      </c>
      <c r="F114" t="s">
        <v>1282</v>
      </c>
      <c r="G114" t="s">
        <v>56</v>
      </c>
      <c r="H114" t="s">
        <v>58</v>
      </c>
      <c r="I114">
        <v>0</v>
      </c>
      <c r="J114">
        <v>1983</v>
      </c>
      <c r="K114">
        <v>10000</v>
      </c>
      <c r="L114">
        <v>10000</v>
      </c>
      <c r="M114">
        <v>0</v>
      </c>
      <c r="N114">
        <v>0</v>
      </c>
      <c r="O114" s="75" t="s">
        <v>59</v>
      </c>
      <c r="P114" t="s">
        <v>778</v>
      </c>
      <c r="Q114">
        <v>27453</v>
      </c>
    </row>
    <row r="115" spans="1:17" x14ac:dyDescent="0.35">
      <c r="A115" s="68">
        <v>1654</v>
      </c>
      <c r="B115" s="69">
        <v>111</v>
      </c>
      <c r="C115" s="69">
        <v>20006</v>
      </c>
      <c r="D115" s="70">
        <v>3845</v>
      </c>
      <c r="E115" t="s">
        <v>1269</v>
      </c>
      <c r="F115" t="s">
        <v>1274</v>
      </c>
      <c r="G115" t="s">
        <v>2767</v>
      </c>
      <c r="H115" t="s">
        <v>58</v>
      </c>
      <c r="I115">
        <v>1983</v>
      </c>
      <c r="J115">
        <v>1983</v>
      </c>
      <c r="K115">
        <v>20000</v>
      </c>
      <c r="L115">
        <v>20000</v>
      </c>
      <c r="M115">
        <v>0</v>
      </c>
      <c r="N115">
        <v>0</v>
      </c>
      <c r="O115" s="75" t="s">
        <v>59</v>
      </c>
      <c r="P115" t="s">
        <v>778</v>
      </c>
      <c r="Q115">
        <v>27454</v>
      </c>
    </row>
    <row r="116" spans="1:17" x14ac:dyDescent="0.35">
      <c r="A116" s="68">
        <v>1647</v>
      </c>
      <c r="B116" s="69">
        <v>111</v>
      </c>
      <c r="C116" s="69">
        <v>20001</v>
      </c>
      <c r="D116" s="70">
        <v>3845</v>
      </c>
      <c r="E116" t="s">
        <v>1269</v>
      </c>
      <c r="F116" t="s">
        <v>1266</v>
      </c>
      <c r="G116" t="s">
        <v>2767</v>
      </c>
      <c r="H116" t="s">
        <v>58</v>
      </c>
      <c r="I116">
        <v>1983</v>
      </c>
      <c r="J116">
        <v>1983</v>
      </c>
      <c r="K116">
        <v>8000</v>
      </c>
      <c r="L116">
        <v>8000</v>
      </c>
      <c r="M116">
        <v>0</v>
      </c>
      <c r="N116">
        <v>0</v>
      </c>
      <c r="O116" s="75" t="s">
        <v>59</v>
      </c>
      <c r="P116" t="s">
        <v>778</v>
      </c>
      <c r="Q116">
        <v>27455</v>
      </c>
    </row>
    <row r="117" spans="1:17" x14ac:dyDescent="0.35">
      <c r="A117" s="68">
        <v>1659</v>
      </c>
      <c r="B117" s="69">
        <v>111</v>
      </c>
      <c r="C117" s="69">
        <v>20001</v>
      </c>
      <c r="D117" s="69">
        <v>3286</v>
      </c>
      <c r="E117" t="s">
        <v>1269</v>
      </c>
      <c r="F117" t="s">
        <v>1266</v>
      </c>
      <c r="G117" t="s">
        <v>99</v>
      </c>
      <c r="H117" t="s">
        <v>58</v>
      </c>
      <c r="I117">
        <v>0</v>
      </c>
      <c r="J117">
        <v>1983</v>
      </c>
      <c r="K117">
        <v>10000</v>
      </c>
      <c r="L117">
        <v>10000</v>
      </c>
      <c r="M117">
        <v>0</v>
      </c>
      <c r="N117">
        <v>0</v>
      </c>
      <c r="O117" s="75" t="s">
        <v>59</v>
      </c>
      <c r="P117" t="s">
        <v>778</v>
      </c>
      <c r="Q117">
        <v>27455</v>
      </c>
    </row>
    <row r="118" spans="1:17" x14ac:dyDescent="0.35">
      <c r="A118" s="68">
        <v>205</v>
      </c>
      <c r="B118" s="69">
        <v>29</v>
      </c>
      <c r="C118" s="69">
        <v>8003</v>
      </c>
      <c r="D118" s="70">
        <v>3845</v>
      </c>
      <c r="E118" t="s">
        <v>708</v>
      </c>
      <c r="F118" t="s">
        <v>354</v>
      </c>
      <c r="G118" t="s">
        <v>2767</v>
      </c>
      <c r="H118" t="s">
        <v>58</v>
      </c>
      <c r="I118">
        <v>1957</v>
      </c>
      <c r="J118">
        <v>1957</v>
      </c>
      <c r="K118">
        <v>900</v>
      </c>
      <c r="L118">
        <v>900</v>
      </c>
      <c r="M118">
        <v>0</v>
      </c>
      <c r="N118">
        <v>0</v>
      </c>
      <c r="O118" s="75" t="s">
        <v>59</v>
      </c>
      <c r="P118" t="s">
        <v>720</v>
      </c>
    </row>
    <row r="119" spans="1:17" x14ac:dyDescent="0.35">
      <c r="A119" s="68">
        <v>1709</v>
      </c>
      <c r="B119" s="69">
        <v>111</v>
      </c>
      <c r="C119" s="69">
        <v>20001</v>
      </c>
      <c r="D119" s="69">
        <v>3288</v>
      </c>
      <c r="E119" t="s">
        <v>1269</v>
      </c>
      <c r="F119" t="s">
        <v>1266</v>
      </c>
      <c r="G119" t="s">
        <v>97</v>
      </c>
      <c r="H119" t="s">
        <v>58</v>
      </c>
      <c r="I119">
        <v>0</v>
      </c>
      <c r="J119">
        <v>1983</v>
      </c>
      <c r="K119">
        <v>400000</v>
      </c>
      <c r="L119">
        <v>400000</v>
      </c>
      <c r="M119">
        <v>0</v>
      </c>
      <c r="N119">
        <v>0</v>
      </c>
      <c r="O119" s="75" t="s">
        <v>59</v>
      </c>
      <c r="P119" t="s">
        <v>778</v>
      </c>
      <c r="Q119">
        <v>27455</v>
      </c>
    </row>
    <row r="120" spans="1:17" x14ac:dyDescent="0.35">
      <c r="A120" s="68">
        <v>4432</v>
      </c>
      <c r="B120" s="69">
        <v>262</v>
      </c>
      <c r="C120" s="69">
        <v>8003</v>
      </c>
      <c r="D120" s="69">
        <v>3649</v>
      </c>
      <c r="E120" t="s">
        <v>708</v>
      </c>
      <c r="F120" t="s">
        <v>354</v>
      </c>
      <c r="G120" t="s">
        <v>95</v>
      </c>
      <c r="H120" t="s">
        <v>58</v>
      </c>
      <c r="I120">
        <v>1994</v>
      </c>
      <c r="J120">
        <v>1994</v>
      </c>
      <c r="K120">
        <v>2000</v>
      </c>
      <c r="L120">
        <v>2000</v>
      </c>
      <c r="M120">
        <v>0</v>
      </c>
      <c r="N120">
        <v>0</v>
      </c>
      <c r="O120" s="75" t="s">
        <v>118</v>
      </c>
      <c r="P120" t="s">
        <v>3257</v>
      </c>
    </row>
    <row r="121" spans="1:17" x14ac:dyDescent="0.35">
      <c r="A121" s="68">
        <v>1706</v>
      </c>
      <c r="B121" s="69">
        <v>111</v>
      </c>
      <c r="C121" s="69">
        <v>20007</v>
      </c>
      <c r="D121" s="69">
        <v>3649</v>
      </c>
      <c r="E121" t="s">
        <v>1269</v>
      </c>
      <c r="F121" t="s">
        <v>1279</v>
      </c>
      <c r="G121" t="s">
        <v>95</v>
      </c>
      <c r="H121" t="s">
        <v>58</v>
      </c>
      <c r="I121">
        <v>1974</v>
      </c>
      <c r="J121">
        <v>1974</v>
      </c>
      <c r="K121">
        <v>175</v>
      </c>
      <c r="L121">
        <v>175</v>
      </c>
      <c r="M121">
        <v>0</v>
      </c>
      <c r="N121">
        <v>0</v>
      </c>
      <c r="O121" s="75" t="s">
        <v>59</v>
      </c>
      <c r="P121" t="s">
        <v>778</v>
      </c>
      <c r="Q121">
        <v>27456</v>
      </c>
    </row>
    <row r="122" spans="1:17" x14ac:dyDescent="0.35">
      <c r="A122" s="68">
        <v>1172</v>
      </c>
      <c r="B122" s="69">
        <v>73</v>
      </c>
      <c r="C122" s="69">
        <v>8003</v>
      </c>
      <c r="D122" s="69">
        <v>3288</v>
      </c>
      <c r="E122" t="s">
        <v>708</v>
      </c>
      <c r="F122" t="s">
        <v>354</v>
      </c>
      <c r="G122" t="s">
        <v>97</v>
      </c>
      <c r="H122" t="s">
        <v>58</v>
      </c>
      <c r="I122">
        <v>1969</v>
      </c>
      <c r="J122">
        <v>1969</v>
      </c>
      <c r="K122">
        <v>150000</v>
      </c>
      <c r="L122">
        <v>150000</v>
      </c>
      <c r="M122">
        <v>0</v>
      </c>
      <c r="N122">
        <v>0</v>
      </c>
      <c r="O122" s="75" t="s">
        <v>118</v>
      </c>
      <c r="P122" t="s">
        <v>2902</v>
      </c>
    </row>
    <row r="123" spans="1:17" x14ac:dyDescent="0.35">
      <c r="A123" s="68">
        <v>1629</v>
      </c>
      <c r="B123" s="69">
        <v>111</v>
      </c>
      <c r="C123" s="69">
        <v>20007</v>
      </c>
      <c r="D123" s="70">
        <v>3935</v>
      </c>
      <c r="E123" t="s">
        <v>1269</v>
      </c>
      <c r="F123" t="s">
        <v>1279</v>
      </c>
      <c r="G123" t="s">
        <v>3144</v>
      </c>
      <c r="H123" t="s">
        <v>58</v>
      </c>
      <c r="I123">
        <v>1976</v>
      </c>
      <c r="J123">
        <v>1976</v>
      </c>
      <c r="K123">
        <v>3000</v>
      </c>
      <c r="L123">
        <v>3000</v>
      </c>
      <c r="M123">
        <v>0</v>
      </c>
      <c r="N123">
        <v>0</v>
      </c>
      <c r="O123" s="75" t="s">
        <v>59</v>
      </c>
      <c r="P123" t="s">
        <v>778</v>
      </c>
      <c r="Q123">
        <v>27456</v>
      </c>
    </row>
    <row r="124" spans="1:17" x14ac:dyDescent="0.35">
      <c r="A124" s="68">
        <v>1631</v>
      </c>
      <c r="B124" s="69">
        <v>111</v>
      </c>
      <c r="C124" s="69">
        <v>10001</v>
      </c>
      <c r="D124" s="69">
        <v>3298</v>
      </c>
      <c r="E124" t="s">
        <v>760</v>
      </c>
      <c r="F124" t="s">
        <v>757</v>
      </c>
      <c r="G124" t="s">
        <v>65</v>
      </c>
      <c r="H124" t="s">
        <v>58</v>
      </c>
      <c r="I124">
        <v>1965</v>
      </c>
      <c r="J124">
        <v>1965</v>
      </c>
      <c r="K124">
        <v>4000</v>
      </c>
      <c r="L124">
        <v>4000</v>
      </c>
      <c r="M124">
        <v>0</v>
      </c>
      <c r="N124">
        <v>0</v>
      </c>
      <c r="O124" s="75" t="s">
        <v>59</v>
      </c>
      <c r="P124" t="s">
        <v>778</v>
      </c>
    </row>
    <row r="125" spans="1:17" x14ac:dyDescent="0.35">
      <c r="A125" s="68">
        <v>1580</v>
      </c>
      <c r="B125" s="69">
        <v>111</v>
      </c>
      <c r="C125" s="69">
        <v>20007</v>
      </c>
      <c r="D125" s="70">
        <v>32228</v>
      </c>
      <c r="E125" t="s">
        <v>1269</v>
      </c>
      <c r="F125" t="s">
        <v>1279</v>
      </c>
      <c r="G125" t="s">
        <v>2749</v>
      </c>
      <c r="H125" t="s">
        <v>58</v>
      </c>
      <c r="I125">
        <v>1976</v>
      </c>
      <c r="J125">
        <v>1976</v>
      </c>
      <c r="K125">
        <v>12000</v>
      </c>
      <c r="L125">
        <v>12000</v>
      </c>
      <c r="M125">
        <v>0</v>
      </c>
      <c r="N125">
        <v>0</v>
      </c>
      <c r="O125" s="75" t="s">
        <v>59</v>
      </c>
      <c r="P125" t="s">
        <v>778</v>
      </c>
      <c r="Q125">
        <v>27456</v>
      </c>
    </row>
    <row r="126" spans="1:17" x14ac:dyDescent="0.35">
      <c r="A126" s="68">
        <v>1645</v>
      </c>
      <c r="B126" s="69">
        <v>111</v>
      </c>
      <c r="C126" s="69">
        <v>10001</v>
      </c>
      <c r="D126" s="70">
        <v>3845</v>
      </c>
      <c r="E126" t="s">
        <v>760</v>
      </c>
      <c r="F126" t="s">
        <v>757</v>
      </c>
      <c r="G126" t="s">
        <v>2767</v>
      </c>
      <c r="H126" t="s">
        <v>58</v>
      </c>
      <c r="I126">
        <v>1974</v>
      </c>
      <c r="J126">
        <v>1974</v>
      </c>
      <c r="K126">
        <v>4000</v>
      </c>
      <c r="L126">
        <v>6000</v>
      </c>
      <c r="M126">
        <v>0</v>
      </c>
      <c r="N126">
        <v>0</v>
      </c>
      <c r="O126" s="75" t="s">
        <v>104</v>
      </c>
      <c r="P126" t="s">
        <v>778</v>
      </c>
    </row>
    <row r="127" spans="1:17" x14ac:dyDescent="0.35">
      <c r="A127" s="68">
        <v>1655</v>
      </c>
      <c r="B127" s="69">
        <v>111</v>
      </c>
      <c r="C127" s="69">
        <v>20007</v>
      </c>
      <c r="D127" s="70">
        <v>3845</v>
      </c>
      <c r="E127" t="s">
        <v>1269</v>
      </c>
      <c r="F127" t="s">
        <v>1279</v>
      </c>
      <c r="G127" t="s">
        <v>2767</v>
      </c>
      <c r="H127" t="s">
        <v>295</v>
      </c>
      <c r="I127">
        <v>1983</v>
      </c>
      <c r="J127">
        <v>1983</v>
      </c>
      <c r="K127">
        <v>1000</v>
      </c>
      <c r="L127">
        <v>1000</v>
      </c>
      <c r="M127">
        <v>0</v>
      </c>
      <c r="N127">
        <v>0</v>
      </c>
      <c r="O127" s="75" t="s">
        <v>59</v>
      </c>
      <c r="P127" t="s">
        <v>778</v>
      </c>
      <c r="Q127">
        <v>27456</v>
      </c>
    </row>
    <row r="128" spans="1:17" x14ac:dyDescent="0.35">
      <c r="A128" s="68">
        <v>1708</v>
      </c>
      <c r="B128" s="69">
        <v>111</v>
      </c>
      <c r="C128" s="69">
        <v>10001</v>
      </c>
      <c r="D128" s="69">
        <v>3288</v>
      </c>
      <c r="E128" t="s">
        <v>760</v>
      </c>
      <c r="F128" t="s">
        <v>757</v>
      </c>
      <c r="G128" t="s">
        <v>97</v>
      </c>
      <c r="H128" t="s">
        <v>58</v>
      </c>
      <c r="I128">
        <v>1965</v>
      </c>
      <c r="J128">
        <v>1965</v>
      </c>
      <c r="K128">
        <v>200000</v>
      </c>
      <c r="L128">
        <v>200000</v>
      </c>
      <c r="M128">
        <v>0</v>
      </c>
      <c r="N128">
        <v>0</v>
      </c>
      <c r="O128" s="75" t="s">
        <v>118</v>
      </c>
      <c r="P128" t="s">
        <v>778</v>
      </c>
    </row>
    <row r="129" spans="1:17" x14ac:dyDescent="0.35">
      <c r="A129" s="68">
        <v>1686</v>
      </c>
      <c r="B129" s="69">
        <v>111</v>
      </c>
      <c r="C129" s="69">
        <v>20007</v>
      </c>
      <c r="D129" s="69">
        <v>3893</v>
      </c>
      <c r="E129" t="s">
        <v>1269</v>
      </c>
      <c r="F129" t="s">
        <v>1279</v>
      </c>
      <c r="G129" t="s">
        <v>672</v>
      </c>
      <c r="H129" t="s">
        <v>295</v>
      </c>
      <c r="I129">
        <v>0</v>
      </c>
      <c r="J129">
        <v>1983</v>
      </c>
      <c r="K129">
        <v>225</v>
      </c>
      <c r="L129">
        <v>225</v>
      </c>
      <c r="M129">
        <v>0</v>
      </c>
      <c r="N129">
        <v>0</v>
      </c>
      <c r="O129" s="75" t="s">
        <v>59</v>
      </c>
      <c r="P129" t="s">
        <v>778</v>
      </c>
      <c r="Q129">
        <v>27456</v>
      </c>
    </row>
    <row r="130" spans="1:17" x14ac:dyDescent="0.35">
      <c r="A130" s="68">
        <v>3261</v>
      </c>
      <c r="B130" s="69">
        <v>184</v>
      </c>
      <c r="C130" s="69">
        <v>10002</v>
      </c>
      <c r="D130" s="70">
        <v>3845</v>
      </c>
      <c r="E130" t="s">
        <v>760</v>
      </c>
      <c r="F130" t="s">
        <v>758</v>
      </c>
      <c r="G130" t="s">
        <v>2767</v>
      </c>
      <c r="H130" t="s">
        <v>58</v>
      </c>
      <c r="I130">
        <v>1988</v>
      </c>
      <c r="J130">
        <v>1988</v>
      </c>
      <c r="K130">
        <v>650</v>
      </c>
      <c r="L130">
        <v>650</v>
      </c>
      <c r="M130">
        <v>0</v>
      </c>
      <c r="N130">
        <v>0</v>
      </c>
      <c r="O130" s="75" t="s">
        <v>118</v>
      </c>
      <c r="P130" t="s">
        <v>3248</v>
      </c>
    </row>
    <row r="131" spans="1:17" x14ac:dyDescent="0.35">
      <c r="A131" s="68">
        <v>1705</v>
      </c>
      <c r="B131" s="69">
        <v>111</v>
      </c>
      <c r="C131" s="69">
        <v>20004</v>
      </c>
      <c r="D131" s="69">
        <v>3649</v>
      </c>
      <c r="E131" t="s">
        <v>1269</v>
      </c>
      <c r="F131" t="s">
        <v>1271</v>
      </c>
      <c r="G131" t="s">
        <v>95</v>
      </c>
      <c r="H131" t="s">
        <v>58</v>
      </c>
      <c r="I131">
        <v>1974</v>
      </c>
      <c r="J131">
        <v>1974</v>
      </c>
      <c r="K131">
        <v>500</v>
      </c>
      <c r="L131">
        <v>500</v>
      </c>
      <c r="M131">
        <v>0</v>
      </c>
      <c r="N131">
        <v>0</v>
      </c>
      <c r="O131" s="75" t="s">
        <v>59</v>
      </c>
      <c r="P131" t="s">
        <v>778</v>
      </c>
      <c r="Q131">
        <v>27477</v>
      </c>
    </row>
    <row r="132" spans="1:17" x14ac:dyDescent="0.35">
      <c r="A132" s="68">
        <v>808</v>
      </c>
      <c r="B132" s="69">
        <v>51</v>
      </c>
      <c r="C132" s="69">
        <v>10012</v>
      </c>
      <c r="D132" s="70">
        <v>1016817</v>
      </c>
      <c r="E132" t="s">
        <v>760</v>
      </c>
      <c r="F132" t="s">
        <v>787</v>
      </c>
      <c r="G132" t="s">
        <v>68</v>
      </c>
      <c r="H132" t="s">
        <v>58</v>
      </c>
      <c r="I132">
        <v>1967</v>
      </c>
      <c r="J132">
        <v>1967</v>
      </c>
      <c r="K132">
        <v>2200</v>
      </c>
      <c r="L132">
        <v>2200</v>
      </c>
      <c r="M132">
        <v>0</v>
      </c>
      <c r="N132">
        <v>0</v>
      </c>
      <c r="O132" s="75" t="s">
        <v>59</v>
      </c>
      <c r="P132" t="s">
        <v>3031</v>
      </c>
    </row>
    <row r="133" spans="1:17" x14ac:dyDescent="0.35">
      <c r="A133" s="68">
        <v>1595</v>
      </c>
      <c r="B133" s="69">
        <v>111</v>
      </c>
      <c r="C133" s="69">
        <v>10012</v>
      </c>
      <c r="D133" s="70">
        <v>1016817</v>
      </c>
      <c r="E133" t="s">
        <v>760</v>
      </c>
      <c r="F133" t="s">
        <v>787</v>
      </c>
      <c r="G133" t="s">
        <v>68</v>
      </c>
      <c r="H133" t="s">
        <v>58</v>
      </c>
      <c r="I133">
        <v>1983</v>
      </c>
      <c r="J133">
        <v>1983</v>
      </c>
      <c r="K133">
        <v>5000</v>
      </c>
      <c r="L133">
        <v>5000</v>
      </c>
      <c r="M133">
        <v>0</v>
      </c>
      <c r="N133">
        <v>0</v>
      </c>
      <c r="O133" s="75" t="s">
        <v>59</v>
      </c>
      <c r="P133" t="s">
        <v>778</v>
      </c>
    </row>
    <row r="134" spans="1:17" x14ac:dyDescent="0.35">
      <c r="A134" s="68">
        <v>1714</v>
      </c>
      <c r="B134" s="69">
        <v>111</v>
      </c>
      <c r="C134" s="69">
        <v>20004</v>
      </c>
      <c r="D134" s="69">
        <v>3288</v>
      </c>
      <c r="E134" t="s">
        <v>1269</v>
      </c>
      <c r="F134" t="s">
        <v>1271</v>
      </c>
      <c r="G134" t="s">
        <v>97</v>
      </c>
      <c r="H134" t="s">
        <v>58</v>
      </c>
      <c r="I134">
        <v>1974</v>
      </c>
      <c r="J134">
        <v>1974</v>
      </c>
      <c r="K134">
        <v>250000</v>
      </c>
      <c r="L134">
        <v>250000</v>
      </c>
      <c r="M134">
        <v>0</v>
      </c>
      <c r="N134">
        <v>0</v>
      </c>
      <c r="O134" s="75" t="s">
        <v>59</v>
      </c>
      <c r="P134" t="s">
        <v>778</v>
      </c>
      <c r="Q134">
        <v>27477</v>
      </c>
    </row>
    <row r="135" spans="1:17" x14ac:dyDescent="0.35">
      <c r="A135" s="68">
        <v>1616</v>
      </c>
      <c r="B135" s="69">
        <v>111</v>
      </c>
      <c r="C135" s="69">
        <v>10012</v>
      </c>
      <c r="D135" s="69">
        <v>3294</v>
      </c>
      <c r="E135" t="s">
        <v>760</v>
      </c>
      <c r="F135" t="s">
        <v>787</v>
      </c>
      <c r="G135" t="s">
        <v>56</v>
      </c>
      <c r="H135" t="s">
        <v>58</v>
      </c>
      <c r="I135">
        <v>1983</v>
      </c>
      <c r="J135">
        <v>1983</v>
      </c>
      <c r="K135">
        <v>10000</v>
      </c>
      <c r="L135">
        <v>10000</v>
      </c>
      <c r="M135">
        <v>0</v>
      </c>
      <c r="N135">
        <v>0</v>
      </c>
      <c r="O135" s="75" t="s">
        <v>59</v>
      </c>
      <c r="P135" t="s">
        <v>778</v>
      </c>
    </row>
    <row r="136" spans="1:17" x14ac:dyDescent="0.35">
      <c r="A136" s="68">
        <v>1596</v>
      </c>
      <c r="B136" s="69">
        <v>111</v>
      </c>
      <c r="C136" s="69">
        <v>20004</v>
      </c>
      <c r="D136" s="70">
        <v>1016817</v>
      </c>
      <c r="E136" t="s">
        <v>1269</v>
      </c>
      <c r="F136" t="s">
        <v>1271</v>
      </c>
      <c r="G136" t="s">
        <v>68</v>
      </c>
      <c r="H136" t="s">
        <v>58</v>
      </c>
      <c r="I136">
        <v>1976</v>
      </c>
      <c r="J136">
        <v>1976</v>
      </c>
      <c r="K136">
        <v>15000</v>
      </c>
      <c r="L136">
        <v>15000</v>
      </c>
      <c r="M136">
        <v>0</v>
      </c>
      <c r="N136">
        <v>0</v>
      </c>
      <c r="O136" s="75" t="s">
        <v>59</v>
      </c>
      <c r="P136" t="s">
        <v>778</v>
      </c>
      <c r="Q136">
        <v>27477</v>
      </c>
    </row>
    <row r="137" spans="1:17" x14ac:dyDescent="0.35">
      <c r="A137" s="68">
        <v>811</v>
      </c>
      <c r="B137" s="69">
        <v>51</v>
      </c>
      <c r="C137" s="69">
        <v>10012</v>
      </c>
      <c r="D137" s="70">
        <v>3935</v>
      </c>
      <c r="E137" t="s">
        <v>760</v>
      </c>
      <c r="F137" t="s">
        <v>787</v>
      </c>
      <c r="G137" t="s">
        <v>3144</v>
      </c>
      <c r="H137" t="s">
        <v>58</v>
      </c>
      <c r="I137">
        <v>1967</v>
      </c>
      <c r="J137">
        <v>1967</v>
      </c>
      <c r="K137">
        <v>1400</v>
      </c>
      <c r="L137">
        <v>1400</v>
      </c>
      <c r="M137">
        <v>0</v>
      </c>
      <c r="N137">
        <v>0</v>
      </c>
      <c r="O137" s="75" t="s">
        <v>104</v>
      </c>
      <c r="P137" t="s">
        <v>3031</v>
      </c>
    </row>
    <row r="138" spans="1:17" x14ac:dyDescent="0.35">
      <c r="A138" s="68">
        <v>1627</v>
      </c>
      <c r="B138" s="69">
        <v>111</v>
      </c>
      <c r="C138" s="69">
        <v>10012</v>
      </c>
      <c r="D138" s="70">
        <v>3935</v>
      </c>
      <c r="E138" t="s">
        <v>760</v>
      </c>
      <c r="F138" t="s">
        <v>787</v>
      </c>
      <c r="G138" t="s">
        <v>3144</v>
      </c>
      <c r="H138" t="s">
        <v>58</v>
      </c>
      <c r="I138">
        <v>1981</v>
      </c>
      <c r="J138">
        <v>1983</v>
      </c>
      <c r="K138">
        <v>6000</v>
      </c>
      <c r="L138">
        <v>15000</v>
      </c>
      <c r="M138">
        <v>0</v>
      </c>
      <c r="N138">
        <v>0</v>
      </c>
      <c r="O138" s="75" t="s">
        <v>59</v>
      </c>
      <c r="P138" t="s">
        <v>778</v>
      </c>
    </row>
    <row r="139" spans="1:17" x14ac:dyDescent="0.35">
      <c r="A139" s="68">
        <v>1638</v>
      </c>
      <c r="B139" s="69">
        <v>111</v>
      </c>
      <c r="C139" s="69">
        <v>20004</v>
      </c>
      <c r="D139" s="69">
        <v>3298</v>
      </c>
      <c r="E139" t="s">
        <v>1269</v>
      </c>
      <c r="F139" t="s">
        <v>1271</v>
      </c>
      <c r="G139" t="s">
        <v>65</v>
      </c>
      <c r="H139" t="s">
        <v>58</v>
      </c>
      <c r="I139">
        <v>0</v>
      </c>
      <c r="J139">
        <v>1983</v>
      </c>
      <c r="K139">
        <v>7000</v>
      </c>
      <c r="L139">
        <v>7000</v>
      </c>
      <c r="M139">
        <v>0</v>
      </c>
      <c r="N139">
        <v>0</v>
      </c>
      <c r="O139" s="75" t="s">
        <v>59</v>
      </c>
      <c r="P139" t="s">
        <v>778</v>
      </c>
      <c r="Q139">
        <v>27477</v>
      </c>
    </row>
    <row r="140" spans="1:17" x14ac:dyDescent="0.35">
      <c r="A140" s="68">
        <v>812</v>
      </c>
      <c r="B140" s="69">
        <v>51</v>
      </c>
      <c r="C140" s="69">
        <v>10012</v>
      </c>
      <c r="D140" s="69">
        <v>3298</v>
      </c>
      <c r="E140" t="s">
        <v>760</v>
      </c>
      <c r="F140" t="s">
        <v>787</v>
      </c>
      <c r="G140" t="s">
        <v>65</v>
      </c>
      <c r="H140" t="s">
        <v>58</v>
      </c>
      <c r="I140">
        <v>1967</v>
      </c>
      <c r="J140">
        <v>1967</v>
      </c>
      <c r="K140">
        <v>5000</v>
      </c>
      <c r="L140">
        <v>5000</v>
      </c>
      <c r="M140">
        <v>0</v>
      </c>
      <c r="N140">
        <v>0</v>
      </c>
      <c r="O140" s="75" t="s">
        <v>59</v>
      </c>
      <c r="P140" t="s">
        <v>3031</v>
      </c>
    </row>
    <row r="141" spans="1:17" x14ac:dyDescent="0.35">
      <c r="A141" s="68">
        <v>1652</v>
      </c>
      <c r="B141" s="69">
        <v>111</v>
      </c>
      <c r="C141" s="69">
        <v>20004</v>
      </c>
      <c r="D141" s="70">
        <v>3845</v>
      </c>
      <c r="E141" t="s">
        <v>1269</v>
      </c>
      <c r="F141" t="s">
        <v>1271</v>
      </c>
      <c r="G141" t="s">
        <v>2767</v>
      </c>
      <c r="H141" t="s">
        <v>295</v>
      </c>
      <c r="I141">
        <v>1983</v>
      </c>
      <c r="J141">
        <v>1983</v>
      </c>
      <c r="K141">
        <v>1500</v>
      </c>
      <c r="L141">
        <v>1500</v>
      </c>
      <c r="M141">
        <v>0</v>
      </c>
      <c r="N141">
        <v>0</v>
      </c>
      <c r="O141" s="75" t="s">
        <v>59</v>
      </c>
      <c r="P141" t="s">
        <v>778</v>
      </c>
      <c r="Q141">
        <v>27477</v>
      </c>
    </row>
    <row r="142" spans="1:17" x14ac:dyDescent="0.35">
      <c r="A142" s="68">
        <v>813</v>
      </c>
      <c r="B142" s="69">
        <v>51</v>
      </c>
      <c r="C142" s="69">
        <v>10012</v>
      </c>
      <c r="D142" s="70">
        <v>3845</v>
      </c>
      <c r="E142" t="s">
        <v>760</v>
      </c>
      <c r="F142" t="s">
        <v>787</v>
      </c>
      <c r="G142" t="s">
        <v>2767</v>
      </c>
      <c r="H142" t="s">
        <v>58</v>
      </c>
      <c r="I142">
        <v>1967</v>
      </c>
      <c r="J142">
        <v>1967</v>
      </c>
      <c r="K142">
        <v>2500</v>
      </c>
      <c r="L142">
        <v>2500</v>
      </c>
      <c r="M142">
        <v>0</v>
      </c>
      <c r="N142">
        <v>0</v>
      </c>
      <c r="O142" s="75" t="s">
        <v>104</v>
      </c>
      <c r="P142" t="s">
        <v>3031</v>
      </c>
    </row>
    <row r="143" spans="1:17" x14ac:dyDescent="0.35">
      <c r="A143" s="68">
        <v>1650</v>
      </c>
      <c r="B143" s="69">
        <v>111</v>
      </c>
      <c r="C143" s="69">
        <v>10012</v>
      </c>
      <c r="D143" s="70">
        <v>3845</v>
      </c>
      <c r="E143" t="s">
        <v>760</v>
      </c>
      <c r="F143" t="s">
        <v>787</v>
      </c>
      <c r="G143" t="s">
        <v>2767</v>
      </c>
      <c r="H143" t="s">
        <v>58</v>
      </c>
      <c r="I143">
        <v>1983</v>
      </c>
      <c r="J143">
        <v>1983</v>
      </c>
      <c r="K143">
        <v>20000</v>
      </c>
      <c r="L143">
        <v>20000</v>
      </c>
      <c r="M143">
        <v>0</v>
      </c>
      <c r="N143">
        <v>0</v>
      </c>
      <c r="O143" s="75" t="s">
        <v>59</v>
      </c>
      <c r="P143" t="s">
        <v>778</v>
      </c>
    </row>
    <row r="144" spans="1:17" x14ac:dyDescent="0.35">
      <c r="A144" s="68">
        <v>1662</v>
      </c>
      <c r="B144" s="69">
        <v>111</v>
      </c>
      <c r="C144" s="69">
        <v>20004</v>
      </c>
      <c r="D144" s="69">
        <v>3286</v>
      </c>
      <c r="E144" t="s">
        <v>1269</v>
      </c>
      <c r="F144" t="s">
        <v>1271</v>
      </c>
      <c r="G144" t="s">
        <v>99</v>
      </c>
      <c r="H144" t="s">
        <v>58</v>
      </c>
      <c r="I144">
        <v>0</v>
      </c>
      <c r="J144">
        <v>1983</v>
      </c>
      <c r="K144">
        <v>23400</v>
      </c>
      <c r="L144">
        <v>23400</v>
      </c>
      <c r="M144">
        <v>0</v>
      </c>
      <c r="N144">
        <v>0</v>
      </c>
      <c r="O144" s="75" t="s">
        <v>59</v>
      </c>
      <c r="P144" t="s">
        <v>778</v>
      </c>
      <c r="Q144">
        <v>27477</v>
      </c>
    </row>
    <row r="145" spans="1:17" x14ac:dyDescent="0.35">
      <c r="A145" s="68">
        <v>1579</v>
      </c>
      <c r="B145" s="69">
        <v>111</v>
      </c>
      <c r="C145" s="69">
        <v>20004</v>
      </c>
      <c r="D145" s="70">
        <v>32228</v>
      </c>
      <c r="E145" t="s">
        <v>1269</v>
      </c>
      <c r="F145" t="s">
        <v>1271</v>
      </c>
      <c r="G145" t="s">
        <v>2749</v>
      </c>
      <c r="H145" t="s">
        <v>58</v>
      </c>
      <c r="I145">
        <v>0</v>
      </c>
      <c r="J145">
        <v>1983</v>
      </c>
      <c r="K145">
        <v>5000</v>
      </c>
      <c r="L145">
        <v>5000</v>
      </c>
      <c r="M145">
        <v>0</v>
      </c>
      <c r="N145">
        <v>0</v>
      </c>
      <c r="O145" s="75" t="s">
        <v>59</v>
      </c>
      <c r="P145" t="s">
        <v>778</v>
      </c>
      <c r="Q145">
        <v>27477</v>
      </c>
    </row>
    <row r="146" spans="1:17" x14ac:dyDescent="0.35">
      <c r="A146" s="68">
        <v>2900</v>
      </c>
      <c r="B146" s="69">
        <v>164</v>
      </c>
      <c r="C146" s="69">
        <v>24008</v>
      </c>
      <c r="D146" s="69">
        <v>3294</v>
      </c>
      <c r="E146" t="s">
        <v>1387</v>
      </c>
      <c r="F146" t="s">
        <v>1384</v>
      </c>
      <c r="G146" t="s">
        <v>56</v>
      </c>
      <c r="H146" t="s">
        <v>131</v>
      </c>
      <c r="I146">
        <v>1990</v>
      </c>
      <c r="J146">
        <v>1990</v>
      </c>
      <c r="K146">
        <v>10000</v>
      </c>
      <c r="L146">
        <v>10000</v>
      </c>
      <c r="M146">
        <v>0</v>
      </c>
      <c r="N146">
        <v>0</v>
      </c>
      <c r="O146" s="75" t="s">
        <v>59</v>
      </c>
      <c r="P146" t="s">
        <v>1388</v>
      </c>
      <c r="Q146">
        <v>24509</v>
      </c>
    </row>
    <row r="147" spans="1:17" x14ac:dyDescent="0.35">
      <c r="A147" s="68">
        <v>6064</v>
      </c>
      <c r="B147" s="69">
        <v>364</v>
      </c>
      <c r="C147" s="69">
        <v>10012</v>
      </c>
      <c r="D147" s="69">
        <v>3893</v>
      </c>
      <c r="E147" t="s">
        <v>760</v>
      </c>
      <c r="F147" t="s">
        <v>787</v>
      </c>
      <c r="G147" t="s">
        <v>672</v>
      </c>
      <c r="H147" t="s">
        <v>58</v>
      </c>
      <c r="I147">
        <v>0</v>
      </c>
      <c r="J147">
        <v>0</v>
      </c>
      <c r="K147">
        <v>10000</v>
      </c>
      <c r="L147">
        <v>10000</v>
      </c>
      <c r="M147">
        <v>0</v>
      </c>
      <c r="N147">
        <v>0</v>
      </c>
      <c r="O147" s="75" t="s">
        <v>118</v>
      </c>
      <c r="P147" t="s">
        <v>3255</v>
      </c>
    </row>
    <row r="148" spans="1:17" x14ac:dyDescent="0.35">
      <c r="A148" s="68">
        <v>817</v>
      </c>
      <c r="B148" s="69">
        <v>51</v>
      </c>
      <c r="C148" s="69">
        <v>10012</v>
      </c>
      <c r="D148" s="69">
        <v>3893</v>
      </c>
      <c r="E148" t="s">
        <v>760</v>
      </c>
      <c r="F148" t="s">
        <v>787</v>
      </c>
      <c r="G148" t="s">
        <v>672</v>
      </c>
      <c r="H148" t="s">
        <v>58</v>
      </c>
      <c r="I148">
        <v>1967</v>
      </c>
      <c r="J148">
        <v>1967</v>
      </c>
      <c r="K148">
        <v>2100</v>
      </c>
      <c r="L148">
        <v>2100</v>
      </c>
      <c r="M148">
        <v>0</v>
      </c>
      <c r="N148">
        <v>0</v>
      </c>
      <c r="O148" s="75" t="s">
        <v>104</v>
      </c>
      <c r="P148" t="s">
        <v>3031</v>
      </c>
    </row>
    <row r="149" spans="1:17" x14ac:dyDescent="0.35">
      <c r="A149" s="68">
        <v>1685</v>
      </c>
      <c r="B149" s="69">
        <v>111</v>
      </c>
      <c r="C149" s="69">
        <v>10012</v>
      </c>
      <c r="D149" s="69">
        <v>3893</v>
      </c>
      <c r="E149" t="s">
        <v>760</v>
      </c>
      <c r="F149" t="s">
        <v>787</v>
      </c>
      <c r="G149" t="s">
        <v>672</v>
      </c>
      <c r="H149" t="s">
        <v>58</v>
      </c>
      <c r="I149">
        <v>1981</v>
      </c>
      <c r="J149">
        <v>1983</v>
      </c>
      <c r="K149">
        <v>20000</v>
      </c>
      <c r="L149">
        <v>25000</v>
      </c>
      <c r="M149">
        <v>0</v>
      </c>
      <c r="N149">
        <v>0</v>
      </c>
      <c r="O149" s="75" t="s">
        <v>59</v>
      </c>
      <c r="P149" t="s">
        <v>778</v>
      </c>
    </row>
    <row r="150" spans="1:17" x14ac:dyDescent="0.35">
      <c r="A150" s="68">
        <v>2911</v>
      </c>
      <c r="B150" s="69">
        <v>164</v>
      </c>
      <c r="C150" s="69">
        <v>24008</v>
      </c>
      <c r="D150" s="69">
        <v>3658</v>
      </c>
      <c r="E150" t="s">
        <v>1387</v>
      </c>
      <c r="F150" t="s">
        <v>1384</v>
      </c>
      <c r="G150" t="s">
        <v>77</v>
      </c>
      <c r="H150" t="s">
        <v>131</v>
      </c>
      <c r="I150">
        <v>1990</v>
      </c>
      <c r="J150">
        <v>1990</v>
      </c>
      <c r="K150">
        <v>10000</v>
      </c>
      <c r="L150">
        <v>10000</v>
      </c>
      <c r="M150">
        <v>0</v>
      </c>
      <c r="N150">
        <v>0</v>
      </c>
      <c r="O150" s="75" t="s">
        <v>59</v>
      </c>
      <c r="P150" t="s">
        <v>1388</v>
      </c>
      <c r="Q150">
        <v>24509</v>
      </c>
    </row>
    <row r="151" spans="1:17" x14ac:dyDescent="0.35">
      <c r="A151" s="68">
        <v>822</v>
      </c>
      <c r="B151" s="69">
        <v>51</v>
      </c>
      <c r="C151" s="69">
        <v>10012</v>
      </c>
      <c r="D151" s="69">
        <v>3975</v>
      </c>
      <c r="E151" t="s">
        <v>760</v>
      </c>
      <c r="F151" t="s">
        <v>787</v>
      </c>
      <c r="G151" t="s">
        <v>2765</v>
      </c>
      <c r="H151" t="s">
        <v>58</v>
      </c>
      <c r="I151">
        <v>1967</v>
      </c>
      <c r="J151">
        <v>1967</v>
      </c>
      <c r="K151">
        <v>60</v>
      </c>
      <c r="L151">
        <v>60</v>
      </c>
      <c r="M151">
        <v>0</v>
      </c>
      <c r="N151">
        <v>0</v>
      </c>
      <c r="O151" s="75" t="s">
        <v>104</v>
      </c>
      <c r="P151" t="s">
        <v>3031</v>
      </c>
    </row>
    <row r="152" spans="1:17" x14ac:dyDescent="0.35">
      <c r="A152" s="68">
        <v>1725</v>
      </c>
      <c r="B152" s="69">
        <v>111</v>
      </c>
      <c r="C152" s="69">
        <v>10012</v>
      </c>
      <c r="D152" s="69">
        <v>3975</v>
      </c>
      <c r="E152" t="s">
        <v>760</v>
      </c>
      <c r="F152" t="s">
        <v>787</v>
      </c>
      <c r="G152" t="s">
        <v>2765</v>
      </c>
      <c r="H152" t="s">
        <v>58</v>
      </c>
      <c r="I152">
        <v>1983</v>
      </c>
      <c r="J152">
        <v>1983</v>
      </c>
      <c r="K152">
        <v>1000</v>
      </c>
      <c r="L152">
        <v>1000</v>
      </c>
      <c r="M152">
        <v>0</v>
      </c>
      <c r="N152">
        <v>0</v>
      </c>
      <c r="O152" s="75" t="s">
        <v>118</v>
      </c>
      <c r="P152" t="s">
        <v>778</v>
      </c>
    </row>
    <row r="153" spans="1:17" x14ac:dyDescent="0.35">
      <c r="A153" s="68">
        <v>2915</v>
      </c>
      <c r="B153" s="69">
        <v>164</v>
      </c>
      <c r="C153" s="69">
        <v>24008</v>
      </c>
      <c r="D153" s="70">
        <v>3928</v>
      </c>
      <c r="E153" t="s">
        <v>1387</v>
      </c>
      <c r="F153" t="s">
        <v>1384</v>
      </c>
      <c r="G153" t="s">
        <v>252</v>
      </c>
      <c r="H153" t="s">
        <v>131</v>
      </c>
      <c r="I153">
        <v>1990</v>
      </c>
      <c r="J153">
        <v>1990</v>
      </c>
      <c r="K153">
        <v>20000</v>
      </c>
      <c r="L153">
        <v>50000</v>
      </c>
      <c r="M153">
        <v>0</v>
      </c>
      <c r="N153">
        <v>0</v>
      </c>
      <c r="O153" s="75" t="s">
        <v>59</v>
      </c>
      <c r="P153" t="s">
        <v>1388</v>
      </c>
      <c r="Q153">
        <v>24509</v>
      </c>
    </row>
    <row r="154" spans="1:17" x14ac:dyDescent="0.35">
      <c r="A154" s="68">
        <v>4806</v>
      </c>
      <c r="B154" s="69">
        <v>289</v>
      </c>
      <c r="C154" s="69">
        <v>27001</v>
      </c>
      <c r="D154" s="69">
        <v>3294</v>
      </c>
      <c r="E154" t="s">
        <v>1494</v>
      </c>
      <c r="F154" t="s">
        <v>1493</v>
      </c>
      <c r="G154" t="s">
        <v>56</v>
      </c>
      <c r="H154" t="s">
        <v>58</v>
      </c>
      <c r="I154">
        <v>1923</v>
      </c>
      <c r="J154">
        <v>1923</v>
      </c>
      <c r="K154">
        <v>6000</v>
      </c>
      <c r="L154">
        <v>6000</v>
      </c>
      <c r="M154">
        <v>0</v>
      </c>
      <c r="N154">
        <v>0</v>
      </c>
      <c r="O154" s="75" t="s">
        <v>59</v>
      </c>
      <c r="P154" t="s">
        <v>3240</v>
      </c>
      <c r="Q154">
        <v>30053</v>
      </c>
    </row>
    <row r="155" spans="1:17" x14ac:dyDescent="0.35">
      <c r="A155" s="68">
        <v>819</v>
      </c>
      <c r="B155" s="69">
        <v>51</v>
      </c>
      <c r="C155" s="69">
        <v>10012</v>
      </c>
      <c r="D155" s="69">
        <v>3649</v>
      </c>
      <c r="E155" t="s">
        <v>760</v>
      </c>
      <c r="F155" t="s">
        <v>787</v>
      </c>
      <c r="G155" t="s">
        <v>95</v>
      </c>
      <c r="H155" t="s">
        <v>58</v>
      </c>
      <c r="I155">
        <v>1967</v>
      </c>
      <c r="J155">
        <v>1967</v>
      </c>
      <c r="K155">
        <v>3000</v>
      </c>
      <c r="L155">
        <v>3000</v>
      </c>
      <c r="M155">
        <v>0</v>
      </c>
      <c r="N155">
        <v>0</v>
      </c>
      <c r="O155" s="75" t="s">
        <v>104</v>
      </c>
      <c r="P155" t="s">
        <v>3031</v>
      </c>
    </row>
    <row r="156" spans="1:17" x14ac:dyDescent="0.35">
      <c r="A156" s="68">
        <v>1703</v>
      </c>
      <c r="B156" s="69">
        <v>111</v>
      </c>
      <c r="C156" s="69">
        <v>10012</v>
      </c>
      <c r="D156" s="69">
        <v>3649</v>
      </c>
      <c r="E156" t="s">
        <v>760</v>
      </c>
      <c r="F156" t="s">
        <v>787</v>
      </c>
      <c r="G156" t="s">
        <v>95</v>
      </c>
      <c r="H156" t="s">
        <v>58</v>
      </c>
      <c r="I156">
        <v>1983</v>
      </c>
      <c r="J156">
        <v>1983</v>
      </c>
      <c r="K156">
        <v>8000</v>
      </c>
      <c r="L156">
        <v>9000</v>
      </c>
      <c r="M156">
        <v>0</v>
      </c>
      <c r="N156">
        <v>0</v>
      </c>
      <c r="O156" s="75" t="s">
        <v>59</v>
      </c>
      <c r="P156" t="s">
        <v>778</v>
      </c>
    </row>
    <row r="157" spans="1:17" x14ac:dyDescent="0.35">
      <c r="A157" s="68">
        <v>4840</v>
      </c>
      <c r="B157" s="69">
        <v>289</v>
      </c>
      <c r="C157" s="69">
        <v>27001</v>
      </c>
      <c r="D157" s="70">
        <v>3845</v>
      </c>
      <c r="E157" t="s">
        <v>1494</v>
      </c>
      <c r="F157" t="s">
        <v>1493</v>
      </c>
      <c r="G157" t="s">
        <v>2767</v>
      </c>
      <c r="H157" t="s">
        <v>58</v>
      </c>
      <c r="I157">
        <v>1923</v>
      </c>
      <c r="J157">
        <v>1923</v>
      </c>
      <c r="K157">
        <v>2000</v>
      </c>
      <c r="L157">
        <v>2000</v>
      </c>
      <c r="M157">
        <v>0</v>
      </c>
      <c r="N157">
        <v>0</v>
      </c>
      <c r="O157" s="75" t="s">
        <v>59</v>
      </c>
      <c r="P157" t="s">
        <v>3240</v>
      </c>
      <c r="Q157">
        <v>30053</v>
      </c>
    </row>
    <row r="158" spans="1:17" x14ac:dyDescent="0.35">
      <c r="A158" s="68">
        <v>1711</v>
      </c>
      <c r="B158" s="69">
        <v>111</v>
      </c>
      <c r="C158" s="69">
        <v>10012</v>
      </c>
      <c r="D158" s="69">
        <v>3288</v>
      </c>
      <c r="E158" t="s">
        <v>760</v>
      </c>
      <c r="F158" t="s">
        <v>787</v>
      </c>
      <c r="G158" t="s">
        <v>97</v>
      </c>
      <c r="H158" t="s">
        <v>58</v>
      </c>
      <c r="I158">
        <v>1965</v>
      </c>
      <c r="J158">
        <v>1965</v>
      </c>
      <c r="K158">
        <v>1500000</v>
      </c>
      <c r="L158">
        <v>1500000</v>
      </c>
      <c r="M158">
        <v>0</v>
      </c>
      <c r="N158">
        <v>0</v>
      </c>
      <c r="O158" s="75" t="s">
        <v>59</v>
      </c>
      <c r="P158" t="s">
        <v>778</v>
      </c>
    </row>
    <row r="159" spans="1:17" x14ac:dyDescent="0.35">
      <c r="A159" s="68">
        <v>820</v>
      </c>
      <c r="B159" s="69">
        <v>51</v>
      </c>
      <c r="C159" s="69">
        <v>10012</v>
      </c>
      <c r="D159" s="69">
        <v>3288</v>
      </c>
      <c r="E159" t="s">
        <v>760</v>
      </c>
      <c r="F159" t="s">
        <v>787</v>
      </c>
      <c r="G159" t="s">
        <v>97</v>
      </c>
      <c r="H159" t="s">
        <v>58</v>
      </c>
      <c r="I159">
        <v>1967</v>
      </c>
      <c r="J159">
        <v>1967</v>
      </c>
      <c r="K159">
        <v>3500000</v>
      </c>
      <c r="L159">
        <v>3500000</v>
      </c>
      <c r="M159">
        <v>0</v>
      </c>
      <c r="N159">
        <v>0</v>
      </c>
      <c r="O159" s="75" t="s">
        <v>104</v>
      </c>
      <c r="P159" t="s">
        <v>3031</v>
      </c>
    </row>
    <row r="160" spans="1:17" x14ac:dyDescent="0.35">
      <c r="A160" s="68">
        <v>1712</v>
      </c>
      <c r="B160" s="69">
        <v>111</v>
      </c>
      <c r="C160" s="69">
        <v>10012</v>
      </c>
      <c r="D160" s="69">
        <v>3288</v>
      </c>
      <c r="E160" t="s">
        <v>760</v>
      </c>
      <c r="F160" t="s">
        <v>787</v>
      </c>
      <c r="G160" t="s">
        <v>97</v>
      </c>
      <c r="H160" t="s">
        <v>58</v>
      </c>
      <c r="I160">
        <v>1983</v>
      </c>
      <c r="J160">
        <v>1983</v>
      </c>
      <c r="K160">
        <v>4000000</v>
      </c>
      <c r="L160">
        <v>6000000</v>
      </c>
      <c r="M160">
        <v>0</v>
      </c>
      <c r="N160">
        <v>0</v>
      </c>
      <c r="O160" s="75" t="s">
        <v>59</v>
      </c>
      <c r="P160" t="s">
        <v>778</v>
      </c>
    </row>
    <row r="161" spans="1:17" x14ac:dyDescent="0.35">
      <c r="A161" s="68">
        <v>4928</v>
      </c>
      <c r="B161" s="69">
        <v>289</v>
      </c>
      <c r="C161" s="69">
        <v>27001</v>
      </c>
      <c r="D161" s="69">
        <v>3288</v>
      </c>
      <c r="E161" t="s">
        <v>1494</v>
      </c>
      <c r="F161" t="s">
        <v>1493</v>
      </c>
      <c r="G161" t="s">
        <v>97</v>
      </c>
      <c r="H161" t="s">
        <v>58</v>
      </c>
      <c r="I161">
        <v>1999</v>
      </c>
      <c r="J161">
        <v>1999</v>
      </c>
      <c r="K161">
        <v>200000</v>
      </c>
      <c r="L161">
        <v>200000</v>
      </c>
      <c r="M161">
        <v>0</v>
      </c>
      <c r="N161">
        <v>0</v>
      </c>
      <c r="O161" s="75" t="s">
        <v>59</v>
      </c>
      <c r="P161" t="s">
        <v>3240</v>
      </c>
      <c r="Q161">
        <v>30053</v>
      </c>
    </row>
    <row r="162" spans="1:17" x14ac:dyDescent="0.35">
      <c r="A162">
        <v>2050</v>
      </c>
      <c r="B162">
        <v>140</v>
      </c>
      <c r="C162">
        <v>28000</v>
      </c>
      <c r="D162">
        <v>3658</v>
      </c>
      <c r="E162" t="s">
        <v>1500</v>
      </c>
      <c r="F162" t="s">
        <v>1498</v>
      </c>
      <c r="G162" t="s">
        <v>77</v>
      </c>
      <c r="H162" t="s">
        <v>131</v>
      </c>
      <c r="I162">
        <v>1985</v>
      </c>
      <c r="J162">
        <v>1985</v>
      </c>
      <c r="K162">
        <v>0</v>
      </c>
      <c r="L162">
        <v>0</v>
      </c>
      <c r="M162">
        <v>2500</v>
      </c>
      <c r="N162">
        <v>9999</v>
      </c>
      <c r="O162" t="s">
        <v>59</v>
      </c>
      <c r="P162" t="s">
        <v>3045</v>
      </c>
      <c r="Q162">
        <v>27468</v>
      </c>
    </row>
    <row r="163" spans="1:17" x14ac:dyDescent="0.35">
      <c r="A163" s="68">
        <v>5866</v>
      </c>
      <c r="B163" s="69">
        <v>349</v>
      </c>
      <c r="C163" s="69">
        <v>19075</v>
      </c>
      <c r="D163" s="69">
        <v>3294</v>
      </c>
      <c r="E163" t="s">
        <v>1200</v>
      </c>
      <c r="F163" t="s">
        <v>1244</v>
      </c>
      <c r="G163" t="s">
        <v>56</v>
      </c>
      <c r="H163" t="s">
        <v>131</v>
      </c>
      <c r="I163">
        <v>2000</v>
      </c>
      <c r="J163">
        <v>2000</v>
      </c>
      <c r="K163">
        <v>4000</v>
      </c>
      <c r="L163">
        <v>4000</v>
      </c>
      <c r="M163">
        <v>0</v>
      </c>
      <c r="N163">
        <v>0</v>
      </c>
      <c r="O163" s="75" t="s">
        <v>59</v>
      </c>
      <c r="P163" t="s">
        <v>1248</v>
      </c>
      <c r="Q163">
        <v>31326</v>
      </c>
    </row>
    <row r="164" spans="1:17" x14ac:dyDescent="0.35">
      <c r="A164" s="68">
        <v>3685</v>
      </c>
      <c r="B164" s="69">
        <v>208</v>
      </c>
      <c r="C164" s="69">
        <v>20002</v>
      </c>
      <c r="D164" s="69">
        <v>3286</v>
      </c>
      <c r="E164" t="s">
        <v>1269</v>
      </c>
      <c r="F164" t="s">
        <v>1282</v>
      </c>
      <c r="G164" t="s">
        <v>99</v>
      </c>
      <c r="H164" t="s">
        <v>295</v>
      </c>
      <c r="I164">
        <v>2000</v>
      </c>
      <c r="J164">
        <v>2000</v>
      </c>
      <c r="K164">
        <v>4000</v>
      </c>
      <c r="L164">
        <v>4000</v>
      </c>
      <c r="M164">
        <v>0</v>
      </c>
      <c r="N164">
        <v>0</v>
      </c>
      <c r="O164" s="75" t="s">
        <v>59</v>
      </c>
      <c r="P164" t="s">
        <v>1276</v>
      </c>
      <c r="Q164">
        <v>27453</v>
      </c>
    </row>
    <row r="165" spans="1:17" x14ac:dyDescent="0.35">
      <c r="A165" s="68">
        <v>5199</v>
      </c>
      <c r="B165" s="69">
        <v>314</v>
      </c>
      <c r="C165" s="69">
        <v>14000</v>
      </c>
      <c r="D165" s="69">
        <v>3659</v>
      </c>
      <c r="E165" t="s">
        <v>1080</v>
      </c>
      <c r="F165" t="s">
        <v>1078</v>
      </c>
      <c r="G165" t="s">
        <v>103</v>
      </c>
      <c r="H165" t="s">
        <v>131</v>
      </c>
      <c r="I165">
        <v>2001</v>
      </c>
      <c r="J165">
        <v>2001</v>
      </c>
      <c r="K165">
        <v>830</v>
      </c>
      <c r="L165">
        <v>830</v>
      </c>
      <c r="M165">
        <v>0</v>
      </c>
      <c r="N165">
        <v>0</v>
      </c>
      <c r="O165" s="75" t="s">
        <v>118</v>
      </c>
      <c r="P165" t="s">
        <v>3231</v>
      </c>
      <c r="Q165">
        <v>21816</v>
      </c>
    </row>
    <row r="166" spans="1:17" x14ac:dyDescent="0.35">
      <c r="A166" s="68">
        <v>1347</v>
      </c>
      <c r="B166" s="69">
        <v>96</v>
      </c>
      <c r="C166" s="69">
        <v>10013</v>
      </c>
      <c r="D166" s="70">
        <v>3845</v>
      </c>
      <c r="E166" t="s">
        <v>760</v>
      </c>
      <c r="F166" t="s">
        <v>764</v>
      </c>
      <c r="G166" t="s">
        <v>2767</v>
      </c>
      <c r="H166" t="s">
        <v>295</v>
      </c>
      <c r="I166">
        <v>1977</v>
      </c>
      <c r="J166">
        <v>1977</v>
      </c>
      <c r="K166">
        <v>3000</v>
      </c>
      <c r="L166">
        <v>3000</v>
      </c>
      <c r="M166">
        <v>0</v>
      </c>
      <c r="N166">
        <v>0</v>
      </c>
      <c r="O166" s="75" t="s">
        <v>59</v>
      </c>
      <c r="P166" t="s">
        <v>767</v>
      </c>
    </row>
    <row r="167" spans="1:17" x14ac:dyDescent="0.35">
      <c r="A167" s="68">
        <v>5193</v>
      </c>
      <c r="B167" s="69">
        <v>314</v>
      </c>
      <c r="C167" s="69">
        <v>14007</v>
      </c>
      <c r="D167" s="69">
        <v>3295</v>
      </c>
      <c r="E167" t="s">
        <v>1080</v>
      </c>
      <c r="F167" t="s">
        <v>2836</v>
      </c>
      <c r="G167" t="s">
        <v>85</v>
      </c>
      <c r="H167" t="s">
        <v>58</v>
      </c>
      <c r="I167">
        <v>1932</v>
      </c>
      <c r="J167">
        <v>2001</v>
      </c>
      <c r="K167">
        <v>5000</v>
      </c>
      <c r="L167">
        <v>20000</v>
      </c>
      <c r="M167">
        <v>0</v>
      </c>
      <c r="N167">
        <v>0</v>
      </c>
      <c r="O167" s="75" t="s">
        <v>118</v>
      </c>
      <c r="P167" t="s">
        <v>3231</v>
      </c>
      <c r="Q167">
        <v>21816</v>
      </c>
    </row>
    <row r="168" spans="1:17" x14ac:dyDescent="0.35">
      <c r="A168" s="68">
        <v>5205</v>
      </c>
      <c r="B168" s="69">
        <v>314</v>
      </c>
      <c r="C168" s="69">
        <v>14007</v>
      </c>
      <c r="D168" s="69">
        <v>3659</v>
      </c>
      <c r="E168" t="s">
        <v>1080</v>
      </c>
      <c r="F168" t="s">
        <v>2836</v>
      </c>
      <c r="G168" t="s">
        <v>103</v>
      </c>
      <c r="H168" t="s">
        <v>58</v>
      </c>
      <c r="I168">
        <v>2001</v>
      </c>
      <c r="J168">
        <v>2001</v>
      </c>
      <c r="K168">
        <v>1150</v>
      </c>
      <c r="L168">
        <v>1150</v>
      </c>
      <c r="M168">
        <v>0</v>
      </c>
      <c r="N168">
        <v>0</v>
      </c>
      <c r="O168" s="75" t="s">
        <v>118</v>
      </c>
      <c r="P168" t="s">
        <v>3231</v>
      </c>
      <c r="Q168">
        <v>21816</v>
      </c>
    </row>
    <row r="169" spans="1:17" x14ac:dyDescent="0.35">
      <c r="A169" s="68">
        <v>1349</v>
      </c>
      <c r="B169" s="69">
        <v>96</v>
      </c>
      <c r="C169" s="69">
        <v>10013</v>
      </c>
      <c r="D169" s="69">
        <v>3846</v>
      </c>
      <c r="E169" t="s">
        <v>760</v>
      </c>
      <c r="F169" t="s">
        <v>764</v>
      </c>
      <c r="G169" t="s">
        <v>92</v>
      </c>
      <c r="H169" t="s">
        <v>295</v>
      </c>
      <c r="I169">
        <v>1977</v>
      </c>
      <c r="J169">
        <v>1977</v>
      </c>
      <c r="K169">
        <v>7000</v>
      </c>
      <c r="L169">
        <v>7000</v>
      </c>
      <c r="M169">
        <v>0</v>
      </c>
      <c r="N169">
        <v>0</v>
      </c>
      <c r="O169" s="75" t="s">
        <v>59</v>
      </c>
      <c r="P169" t="s">
        <v>767</v>
      </c>
    </row>
    <row r="170" spans="1:17" x14ac:dyDescent="0.35">
      <c r="A170" s="68">
        <v>5259</v>
      </c>
      <c r="B170" s="69">
        <v>314</v>
      </c>
      <c r="C170" s="69">
        <v>14007</v>
      </c>
      <c r="D170" s="70">
        <v>3928</v>
      </c>
      <c r="E170" t="s">
        <v>1080</v>
      </c>
      <c r="F170" t="s">
        <v>2836</v>
      </c>
      <c r="G170" t="s">
        <v>252</v>
      </c>
      <c r="H170" t="s">
        <v>58</v>
      </c>
      <c r="I170">
        <v>2001</v>
      </c>
      <c r="J170">
        <v>2001</v>
      </c>
      <c r="K170">
        <v>35000</v>
      </c>
      <c r="L170">
        <v>35000</v>
      </c>
      <c r="M170">
        <v>0</v>
      </c>
      <c r="N170">
        <v>0</v>
      </c>
      <c r="O170" s="75" t="s">
        <v>118</v>
      </c>
      <c r="P170" t="s">
        <v>3231</v>
      </c>
      <c r="Q170">
        <v>21816</v>
      </c>
    </row>
    <row r="171" spans="1:17" x14ac:dyDescent="0.35">
      <c r="A171" s="68">
        <v>3805</v>
      </c>
      <c r="B171" s="69">
        <v>218</v>
      </c>
      <c r="C171" s="69">
        <v>24025</v>
      </c>
      <c r="D171" s="69">
        <v>3295</v>
      </c>
      <c r="E171" t="s">
        <v>1387</v>
      </c>
      <c r="F171" t="s">
        <v>1430</v>
      </c>
      <c r="G171" t="s">
        <v>85</v>
      </c>
      <c r="H171" t="s">
        <v>131</v>
      </c>
      <c r="I171">
        <v>2011</v>
      </c>
      <c r="J171">
        <v>2001</v>
      </c>
      <c r="K171">
        <v>22500</v>
      </c>
      <c r="L171">
        <v>22500</v>
      </c>
      <c r="M171">
        <v>0</v>
      </c>
      <c r="N171">
        <v>0</v>
      </c>
      <c r="O171" s="75" t="s">
        <v>154</v>
      </c>
      <c r="P171" t="s">
        <v>1433</v>
      </c>
      <c r="Q171">
        <v>24506</v>
      </c>
    </row>
    <row r="172" spans="1:17" x14ac:dyDescent="0.35">
      <c r="A172">
        <v>4034</v>
      </c>
      <c r="B172">
        <v>236</v>
      </c>
      <c r="C172">
        <v>1007</v>
      </c>
      <c r="D172">
        <v>3880</v>
      </c>
      <c r="E172" t="s">
        <v>54</v>
      </c>
      <c r="F172" t="s">
        <v>83</v>
      </c>
      <c r="G172" t="s">
        <v>115</v>
      </c>
      <c r="H172" t="s">
        <v>58</v>
      </c>
      <c r="I172">
        <v>2002</v>
      </c>
      <c r="J172">
        <v>2002</v>
      </c>
      <c r="K172">
        <v>0</v>
      </c>
      <c r="L172">
        <v>0</v>
      </c>
      <c r="M172">
        <v>1000</v>
      </c>
      <c r="N172">
        <v>2499</v>
      </c>
      <c r="O172" t="s">
        <v>118</v>
      </c>
      <c r="P172" t="s">
        <v>2981</v>
      </c>
      <c r="Q172">
        <v>31294</v>
      </c>
    </row>
    <row r="173" spans="1:17" x14ac:dyDescent="0.35">
      <c r="A173" s="68">
        <v>5921</v>
      </c>
      <c r="B173" s="69">
        <v>354</v>
      </c>
      <c r="C173" s="72">
        <v>5128</v>
      </c>
      <c r="D173" s="70">
        <v>1016817</v>
      </c>
      <c r="E173" t="s">
        <v>375</v>
      </c>
      <c r="F173" t="s">
        <v>414</v>
      </c>
      <c r="G173" t="s">
        <v>68</v>
      </c>
      <c r="H173" t="s">
        <v>58</v>
      </c>
      <c r="I173">
        <v>1990</v>
      </c>
      <c r="J173">
        <v>2002</v>
      </c>
      <c r="K173">
        <v>1000</v>
      </c>
      <c r="L173">
        <v>10000</v>
      </c>
      <c r="M173">
        <v>0</v>
      </c>
      <c r="N173">
        <v>0</v>
      </c>
      <c r="O173" s="75" t="s">
        <v>2773</v>
      </c>
      <c r="P173" t="s">
        <v>2775</v>
      </c>
      <c r="Q173">
        <v>23769</v>
      </c>
    </row>
    <row r="174" spans="1:17" x14ac:dyDescent="0.35">
      <c r="A174" s="68">
        <v>5925</v>
      </c>
      <c r="B174" s="69">
        <v>354</v>
      </c>
      <c r="C174" s="72">
        <v>5128</v>
      </c>
      <c r="D174" s="69">
        <v>3294</v>
      </c>
      <c r="E174" t="s">
        <v>375</v>
      </c>
      <c r="F174" t="s">
        <v>414</v>
      </c>
      <c r="G174" t="s">
        <v>56</v>
      </c>
      <c r="H174" t="s">
        <v>58</v>
      </c>
      <c r="I174">
        <v>1990</v>
      </c>
      <c r="J174">
        <v>2002</v>
      </c>
      <c r="K174">
        <v>1000</v>
      </c>
      <c r="L174">
        <v>10000</v>
      </c>
      <c r="M174">
        <v>0</v>
      </c>
      <c r="N174">
        <v>0</v>
      </c>
      <c r="O174" s="75" t="s">
        <v>2773</v>
      </c>
      <c r="P174" t="s">
        <v>2775</v>
      </c>
      <c r="Q174">
        <v>23769</v>
      </c>
    </row>
    <row r="175" spans="1:17" x14ac:dyDescent="0.35">
      <c r="A175" s="68">
        <v>5931</v>
      </c>
      <c r="B175" s="69">
        <v>354</v>
      </c>
      <c r="C175" s="72">
        <v>5128</v>
      </c>
      <c r="D175" s="70">
        <v>3935</v>
      </c>
      <c r="E175" t="s">
        <v>375</v>
      </c>
      <c r="F175" t="s">
        <v>414</v>
      </c>
      <c r="G175" t="s">
        <v>3144</v>
      </c>
      <c r="H175" t="s">
        <v>131</v>
      </c>
      <c r="I175">
        <v>1990</v>
      </c>
      <c r="J175">
        <v>2002</v>
      </c>
      <c r="K175">
        <v>150</v>
      </c>
      <c r="L175">
        <v>1000</v>
      </c>
      <c r="M175">
        <v>0</v>
      </c>
      <c r="N175">
        <v>0</v>
      </c>
      <c r="O175" s="75" t="s">
        <v>2773</v>
      </c>
      <c r="P175" t="s">
        <v>2775</v>
      </c>
      <c r="Q175">
        <v>23769</v>
      </c>
    </row>
    <row r="176" spans="1:17" x14ac:dyDescent="0.35">
      <c r="A176" s="68">
        <v>1658</v>
      </c>
      <c r="B176" s="69">
        <v>111</v>
      </c>
      <c r="C176" s="69">
        <v>10016</v>
      </c>
      <c r="D176" s="70">
        <v>3845</v>
      </c>
      <c r="E176" t="s">
        <v>760</v>
      </c>
      <c r="F176" t="s">
        <v>780</v>
      </c>
      <c r="G176" t="s">
        <v>2767</v>
      </c>
      <c r="H176" t="s">
        <v>58</v>
      </c>
      <c r="I176">
        <v>1974</v>
      </c>
      <c r="J176">
        <v>1974</v>
      </c>
      <c r="K176">
        <v>1000</v>
      </c>
      <c r="L176">
        <v>1000</v>
      </c>
      <c r="M176">
        <v>0</v>
      </c>
      <c r="N176">
        <v>0</v>
      </c>
      <c r="O176" s="75" t="s">
        <v>104</v>
      </c>
      <c r="P176" t="s">
        <v>778</v>
      </c>
    </row>
    <row r="177" spans="1:17" x14ac:dyDescent="0.35">
      <c r="A177" s="68">
        <v>5958</v>
      </c>
      <c r="B177" s="69">
        <v>354</v>
      </c>
      <c r="C177" s="72">
        <v>5128</v>
      </c>
      <c r="D177" s="69">
        <v>3975</v>
      </c>
      <c r="E177" t="s">
        <v>375</v>
      </c>
      <c r="F177" t="s">
        <v>414</v>
      </c>
      <c r="G177" t="s">
        <v>2765</v>
      </c>
      <c r="H177" t="s">
        <v>58</v>
      </c>
      <c r="I177">
        <v>1990</v>
      </c>
      <c r="J177">
        <v>2002</v>
      </c>
      <c r="K177">
        <v>200</v>
      </c>
      <c r="L177">
        <v>1000</v>
      </c>
      <c r="M177">
        <v>0</v>
      </c>
      <c r="N177">
        <v>0</v>
      </c>
      <c r="O177" s="75" t="s">
        <v>2773</v>
      </c>
      <c r="P177" t="s">
        <v>2775</v>
      </c>
      <c r="Q177">
        <v>23769</v>
      </c>
    </row>
    <row r="178" spans="1:17" x14ac:dyDescent="0.35">
      <c r="A178" s="68">
        <v>5946</v>
      </c>
      <c r="B178" s="69">
        <v>354</v>
      </c>
      <c r="C178" s="72">
        <v>5128</v>
      </c>
      <c r="D178" s="69">
        <v>3649</v>
      </c>
      <c r="E178" t="s">
        <v>375</v>
      </c>
      <c r="F178" t="s">
        <v>414</v>
      </c>
      <c r="G178" t="s">
        <v>95</v>
      </c>
      <c r="H178" t="s">
        <v>58</v>
      </c>
      <c r="I178">
        <v>1990</v>
      </c>
      <c r="J178">
        <v>2002</v>
      </c>
      <c r="K178">
        <v>500</v>
      </c>
      <c r="L178">
        <v>1000</v>
      </c>
      <c r="M178">
        <v>0</v>
      </c>
      <c r="N178">
        <v>0</v>
      </c>
      <c r="O178" s="75" t="s">
        <v>2773</v>
      </c>
      <c r="P178" t="s">
        <v>2775</v>
      </c>
      <c r="Q178">
        <v>23769</v>
      </c>
    </row>
    <row r="179" spans="1:17" x14ac:dyDescent="0.35">
      <c r="A179" s="68">
        <v>4057</v>
      </c>
      <c r="B179" s="69">
        <v>243</v>
      </c>
      <c r="C179" s="69">
        <v>12063</v>
      </c>
      <c r="D179" s="69">
        <v>3659</v>
      </c>
      <c r="E179" t="s">
        <v>954</v>
      </c>
      <c r="F179" t="s">
        <v>983</v>
      </c>
      <c r="G179" t="s">
        <v>103</v>
      </c>
      <c r="H179" t="s">
        <v>58</v>
      </c>
      <c r="I179">
        <v>0</v>
      </c>
      <c r="J179">
        <v>2002</v>
      </c>
      <c r="K179">
        <v>1000</v>
      </c>
      <c r="L179">
        <v>1000</v>
      </c>
      <c r="M179">
        <v>0</v>
      </c>
      <c r="N179">
        <v>0</v>
      </c>
      <c r="O179" s="75" t="s">
        <v>135</v>
      </c>
      <c r="P179" t="s">
        <v>3236</v>
      </c>
      <c r="Q179">
        <v>30078</v>
      </c>
    </row>
    <row r="180" spans="1:17" x14ac:dyDescent="0.35">
      <c r="A180" s="68">
        <v>646</v>
      </c>
      <c r="B180" s="71">
        <v>47</v>
      </c>
      <c r="C180" s="71">
        <v>11099</v>
      </c>
      <c r="D180" s="70">
        <v>3845</v>
      </c>
      <c r="E180" t="s">
        <v>796</v>
      </c>
      <c r="F180" t="s">
        <v>900</v>
      </c>
      <c r="G180" t="s">
        <v>2767</v>
      </c>
      <c r="H180" t="s">
        <v>58</v>
      </c>
      <c r="I180">
        <v>1964</v>
      </c>
      <c r="J180">
        <v>1964</v>
      </c>
      <c r="K180">
        <v>4000</v>
      </c>
      <c r="L180">
        <v>5000</v>
      </c>
      <c r="M180">
        <v>0</v>
      </c>
      <c r="N180">
        <v>0</v>
      </c>
      <c r="O180" s="75" t="s">
        <v>59</v>
      </c>
      <c r="P180" t="s">
        <v>732</v>
      </c>
    </row>
    <row r="181" spans="1:17" x14ac:dyDescent="0.35">
      <c r="A181" s="68">
        <v>3771</v>
      </c>
      <c r="B181" s="69">
        <v>214</v>
      </c>
      <c r="C181" s="69">
        <v>18000</v>
      </c>
      <c r="D181" s="69">
        <v>3659</v>
      </c>
      <c r="E181" t="s">
        <v>1195</v>
      </c>
      <c r="F181" t="s">
        <v>1194</v>
      </c>
      <c r="G181" t="s">
        <v>103</v>
      </c>
      <c r="H181" t="s">
        <v>58</v>
      </c>
      <c r="I181">
        <v>2002</v>
      </c>
      <c r="J181">
        <v>2002</v>
      </c>
      <c r="K181">
        <v>742</v>
      </c>
      <c r="L181">
        <v>742</v>
      </c>
      <c r="M181">
        <v>0</v>
      </c>
      <c r="N181">
        <v>0</v>
      </c>
      <c r="O181" s="75" t="s">
        <v>59</v>
      </c>
      <c r="P181" t="s">
        <v>1196</v>
      </c>
      <c r="Q181">
        <v>30052</v>
      </c>
    </row>
    <row r="182" spans="1:17" x14ac:dyDescent="0.35">
      <c r="A182" s="68">
        <v>3777</v>
      </c>
      <c r="B182" s="69">
        <v>214</v>
      </c>
      <c r="C182" s="69">
        <v>18000</v>
      </c>
      <c r="D182" s="69">
        <v>3658</v>
      </c>
      <c r="E182" t="s">
        <v>1195</v>
      </c>
      <c r="F182" t="s">
        <v>1194</v>
      </c>
      <c r="G182" t="s">
        <v>77</v>
      </c>
      <c r="H182" t="s">
        <v>58</v>
      </c>
      <c r="I182">
        <v>2002</v>
      </c>
      <c r="J182">
        <v>2002</v>
      </c>
      <c r="K182">
        <v>25000</v>
      </c>
      <c r="L182">
        <v>25000</v>
      </c>
      <c r="M182">
        <v>0</v>
      </c>
      <c r="N182">
        <v>0</v>
      </c>
      <c r="O182" s="75" t="s">
        <v>59</v>
      </c>
      <c r="P182" t="s">
        <v>1196</v>
      </c>
      <c r="Q182">
        <v>30052</v>
      </c>
    </row>
    <row r="183" spans="1:17" x14ac:dyDescent="0.35">
      <c r="A183">
        <v>273</v>
      </c>
      <c r="B183">
        <v>34</v>
      </c>
      <c r="C183">
        <v>12059</v>
      </c>
      <c r="D183">
        <v>3845</v>
      </c>
      <c r="E183" t="s">
        <v>954</v>
      </c>
      <c r="F183" t="s">
        <v>968</v>
      </c>
      <c r="G183" t="s">
        <v>2767</v>
      </c>
      <c r="H183" t="s">
        <v>58</v>
      </c>
      <c r="I183">
        <v>11958</v>
      </c>
      <c r="J183">
        <v>1958</v>
      </c>
      <c r="K183">
        <v>0</v>
      </c>
      <c r="L183">
        <v>0</v>
      </c>
      <c r="M183">
        <v>250</v>
      </c>
      <c r="N183">
        <v>999</v>
      </c>
      <c r="O183">
        <v>0</v>
      </c>
      <c r="P183" t="s">
        <v>970</v>
      </c>
    </row>
    <row r="184" spans="1:17" x14ac:dyDescent="0.35">
      <c r="A184" s="68">
        <v>3778</v>
      </c>
      <c r="B184" s="69">
        <v>214</v>
      </c>
      <c r="C184" s="69">
        <v>18000</v>
      </c>
      <c r="D184" s="69">
        <v>3649</v>
      </c>
      <c r="E184" t="s">
        <v>1195</v>
      </c>
      <c r="F184" t="s">
        <v>1194</v>
      </c>
      <c r="G184" t="s">
        <v>95</v>
      </c>
      <c r="H184" t="s">
        <v>58</v>
      </c>
      <c r="I184">
        <v>2002</v>
      </c>
      <c r="J184">
        <v>2002</v>
      </c>
      <c r="K184">
        <v>261</v>
      </c>
      <c r="L184">
        <v>261</v>
      </c>
      <c r="M184">
        <v>0</v>
      </c>
      <c r="N184">
        <v>0</v>
      </c>
      <c r="O184" s="75" t="s">
        <v>59</v>
      </c>
      <c r="P184" t="s">
        <v>1196</v>
      </c>
      <c r="Q184">
        <v>30052</v>
      </c>
    </row>
    <row r="185" spans="1:17" x14ac:dyDescent="0.35">
      <c r="A185" s="68">
        <v>2609</v>
      </c>
      <c r="B185" s="69">
        <v>155</v>
      </c>
      <c r="C185" s="69">
        <v>12127</v>
      </c>
      <c r="D185" s="69">
        <v>3298</v>
      </c>
      <c r="E185" t="s">
        <v>954</v>
      </c>
      <c r="F185" t="s">
        <v>1781</v>
      </c>
      <c r="G185" t="s">
        <v>65</v>
      </c>
      <c r="H185" t="s">
        <v>453</v>
      </c>
      <c r="I185">
        <v>0</v>
      </c>
      <c r="J185">
        <v>1984</v>
      </c>
      <c r="K185">
        <v>3656</v>
      </c>
      <c r="L185">
        <v>3656</v>
      </c>
      <c r="M185">
        <v>0</v>
      </c>
      <c r="N185">
        <v>0</v>
      </c>
      <c r="O185" s="75" t="s">
        <v>59</v>
      </c>
      <c r="P185" t="s">
        <v>3239</v>
      </c>
    </row>
    <row r="186" spans="1:17" x14ac:dyDescent="0.35">
      <c r="A186" s="68">
        <v>2563</v>
      </c>
      <c r="B186" s="69">
        <v>155</v>
      </c>
      <c r="C186" s="69">
        <v>12071</v>
      </c>
      <c r="D186" s="69">
        <v>3294</v>
      </c>
      <c r="E186" t="s">
        <v>954</v>
      </c>
      <c r="F186" t="s">
        <v>997</v>
      </c>
      <c r="G186" t="s">
        <v>56</v>
      </c>
      <c r="H186" t="s">
        <v>453</v>
      </c>
      <c r="I186">
        <v>0</v>
      </c>
      <c r="J186">
        <v>1983</v>
      </c>
      <c r="K186">
        <v>27243</v>
      </c>
      <c r="L186">
        <v>27243</v>
      </c>
      <c r="M186">
        <v>0</v>
      </c>
      <c r="N186">
        <v>0</v>
      </c>
      <c r="O186" s="75" t="s">
        <v>59</v>
      </c>
      <c r="P186" t="s">
        <v>3239</v>
      </c>
    </row>
    <row r="187" spans="1:17" x14ac:dyDescent="0.35">
      <c r="A187" s="68">
        <v>2603</v>
      </c>
      <c r="B187" s="69">
        <v>155</v>
      </c>
      <c r="C187" s="69">
        <v>12071</v>
      </c>
      <c r="D187" s="69">
        <v>3298</v>
      </c>
      <c r="E187" t="s">
        <v>954</v>
      </c>
      <c r="F187" t="s">
        <v>997</v>
      </c>
      <c r="G187" t="s">
        <v>65</v>
      </c>
      <c r="H187" t="s">
        <v>453</v>
      </c>
      <c r="I187">
        <v>0</v>
      </c>
      <c r="J187">
        <v>1983</v>
      </c>
      <c r="K187">
        <v>15860</v>
      </c>
      <c r="L187">
        <v>15860</v>
      </c>
      <c r="M187">
        <v>0</v>
      </c>
      <c r="N187">
        <v>0</v>
      </c>
      <c r="O187" s="75" t="s">
        <v>59</v>
      </c>
      <c r="P187" t="s">
        <v>3239</v>
      </c>
    </row>
    <row r="188" spans="1:17" x14ac:dyDescent="0.35">
      <c r="A188" s="68">
        <v>2617</v>
      </c>
      <c r="B188" s="69">
        <v>155</v>
      </c>
      <c r="C188" s="69">
        <v>12071</v>
      </c>
      <c r="D188" s="69">
        <v>3650</v>
      </c>
      <c r="E188" t="s">
        <v>954</v>
      </c>
      <c r="F188" t="s">
        <v>997</v>
      </c>
      <c r="G188" t="s">
        <v>67</v>
      </c>
      <c r="H188" t="s">
        <v>453</v>
      </c>
      <c r="I188">
        <v>0</v>
      </c>
      <c r="J188">
        <v>1983</v>
      </c>
      <c r="K188">
        <v>1828</v>
      </c>
      <c r="L188">
        <v>1828</v>
      </c>
      <c r="M188">
        <v>0</v>
      </c>
      <c r="N188">
        <v>0</v>
      </c>
      <c r="O188" s="75" t="s">
        <v>59</v>
      </c>
      <c r="P188" t="s">
        <v>3239</v>
      </c>
    </row>
    <row r="189" spans="1:17" x14ac:dyDescent="0.35">
      <c r="A189" s="68">
        <v>2585</v>
      </c>
      <c r="B189" s="69">
        <v>155</v>
      </c>
      <c r="C189" s="69">
        <v>12031</v>
      </c>
      <c r="D189" s="69">
        <v>3298</v>
      </c>
      <c r="E189" t="s">
        <v>954</v>
      </c>
      <c r="F189" t="s">
        <v>1800</v>
      </c>
      <c r="G189" t="s">
        <v>65</v>
      </c>
      <c r="H189" t="s">
        <v>453</v>
      </c>
      <c r="I189">
        <v>0</v>
      </c>
      <c r="J189">
        <v>1984</v>
      </c>
      <c r="K189">
        <v>5474</v>
      </c>
      <c r="L189">
        <v>5474</v>
      </c>
      <c r="M189">
        <v>0</v>
      </c>
      <c r="N189">
        <v>0</v>
      </c>
      <c r="O189" s="75" t="s">
        <v>59</v>
      </c>
      <c r="P189" t="s">
        <v>3239</v>
      </c>
    </row>
    <row r="190" spans="1:17" x14ac:dyDescent="0.35">
      <c r="A190" s="68">
        <v>2565</v>
      </c>
      <c r="B190" s="69">
        <v>155</v>
      </c>
      <c r="C190" s="69">
        <v>12097</v>
      </c>
      <c r="D190" s="69">
        <v>3294</v>
      </c>
      <c r="E190" t="s">
        <v>954</v>
      </c>
      <c r="F190" t="s">
        <v>1035</v>
      </c>
      <c r="G190" t="s">
        <v>56</v>
      </c>
      <c r="H190" t="s">
        <v>453</v>
      </c>
      <c r="I190">
        <v>0</v>
      </c>
      <c r="J190">
        <v>1983</v>
      </c>
      <c r="K190">
        <v>82295</v>
      </c>
      <c r="L190">
        <v>82295</v>
      </c>
      <c r="M190">
        <v>0</v>
      </c>
      <c r="N190">
        <v>0</v>
      </c>
      <c r="O190" s="75" t="s">
        <v>59</v>
      </c>
      <c r="P190" t="s">
        <v>3239</v>
      </c>
    </row>
    <row r="191" spans="1:17" x14ac:dyDescent="0.35">
      <c r="A191" s="68">
        <v>2607</v>
      </c>
      <c r="B191" s="69">
        <v>155</v>
      </c>
      <c r="C191" s="69">
        <v>12097</v>
      </c>
      <c r="D191" s="69">
        <v>3298</v>
      </c>
      <c r="E191" t="s">
        <v>954</v>
      </c>
      <c r="F191" t="s">
        <v>1035</v>
      </c>
      <c r="G191" t="s">
        <v>65</v>
      </c>
      <c r="H191" t="s">
        <v>453</v>
      </c>
      <c r="I191">
        <v>0</v>
      </c>
      <c r="J191">
        <v>1983</v>
      </c>
      <c r="K191">
        <v>13077</v>
      </c>
      <c r="L191">
        <v>13077</v>
      </c>
      <c r="M191">
        <v>0</v>
      </c>
      <c r="N191">
        <v>0</v>
      </c>
      <c r="O191" s="75" t="s">
        <v>59</v>
      </c>
      <c r="P191" t="s">
        <v>3239</v>
      </c>
    </row>
    <row r="192" spans="1:17" x14ac:dyDescent="0.35">
      <c r="A192" s="68">
        <v>2619</v>
      </c>
      <c r="B192" s="69">
        <v>155</v>
      </c>
      <c r="C192" s="69">
        <v>12097</v>
      </c>
      <c r="D192" s="69">
        <v>3650</v>
      </c>
      <c r="E192" t="s">
        <v>954</v>
      </c>
      <c r="F192" t="s">
        <v>1035</v>
      </c>
      <c r="G192" t="s">
        <v>67</v>
      </c>
      <c r="H192" t="s">
        <v>453</v>
      </c>
      <c r="I192">
        <v>0</v>
      </c>
      <c r="J192">
        <v>1983</v>
      </c>
      <c r="K192">
        <v>2438</v>
      </c>
      <c r="L192">
        <v>2438</v>
      </c>
      <c r="M192">
        <v>0</v>
      </c>
      <c r="N192">
        <v>0</v>
      </c>
      <c r="O192" s="75" t="s">
        <v>59</v>
      </c>
      <c r="P192" t="s">
        <v>3239</v>
      </c>
    </row>
    <row r="193" spans="1:17" x14ac:dyDescent="0.35">
      <c r="A193" s="68">
        <v>2615</v>
      </c>
      <c r="B193" s="69">
        <v>155</v>
      </c>
      <c r="C193" s="69">
        <v>12130</v>
      </c>
      <c r="D193" s="69">
        <v>3298</v>
      </c>
      <c r="E193" t="s">
        <v>954</v>
      </c>
      <c r="F193" t="s">
        <v>1887</v>
      </c>
      <c r="G193" t="s">
        <v>65</v>
      </c>
      <c r="H193" t="s">
        <v>453</v>
      </c>
      <c r="I193">
        <v>0</v>
      </c>
      <c r="J193">
        <v>1984</v>
      </c>
      <c r="K193">
        <v>17013</v>
      </c>
      <c r="L193">
        <v>17013</v>
      </c>
      <c r="M193">
        <v>0</v>
      </c>
      <c r="N193">
        <v>0</v>
      </c>
      <c r="O193" s="75" t="s">
        <v>59</v>
      </c>
      <c r="P193" t="s">
        <v>3239</v>
      </c>
    </row>
    <row r="194" spans="1:17" x14ac:dyDescent="0.35">
      <c r="A194" s="68">
        <v>2624</v>
      </c>
      <c r="B194" s="69">
        <v>155</v>
      </c>
      <c r="C194" s="69">
        <v>12130</v>
      </c>
      <c r="D194" s="69">
        <v>3650</v>
      </c>
      <c r="E194" t="s">
        <v>954</v>
      </c>
      <c r="F194" t="s">
        <v>1887</v>
      </c>
      <c r="G194" t="s">
        <v>67</v>
      </c>
      <c r="H194" t="s">
        <v>453</v>
      </c>
      <c r="I194">
        <v>0</v>
      </c>
      <c r="J194">
        <v>1984</v>
      </c>
      <c r="K194">
        <v>266</v>
      </c>
      <c r="L194">
        <v>266</v>
      </c>
      <c r="M194">
        <v>0</v>
      </c>
      <c r="N194">
        <v>0</v>
      </c>
      <c r="O194" s="75" t="s">
        <v>59</v>
      </c>
      <c r="P194" t="s">
        <v>3239</v>
      </c>
    </row>
    <row r="195" spans="1:17" x14ac:dyDescent="0.35">
      <c r="A195" s="68">
        <v>3779</v>
      </c>
      <c r="B195" s="69">
        <v>214</v>
      </c>
      <c r="C195" s="69">
        <v>18000</v>
      </c>
      <c r="D195" s="69">
        <v>3288</v>
      </c>
      <c r="E195" t="s">
        <v>1195</v>
      </c>
      <c r="F195" t="s">
        <v>1194</v>
      </c>
      <c r="G195" t="s">
        <v>97</v>
      </c>
      <c r="H195" t="s">
        <v>58</v>
      </c>
      <c r="I195">
        <v>2002</v>
      </c>
      <c r="J195">
        <v>2002</v>
      </c>
      <c r="K195">
        <v>876000</v>
      </c>
      <c r="L195">
        <v>876000</v>
      </c>
      <c r="M195">
        <v>0</v>
      </c>
      <c r="N195">
        <v>0</v>
      </c>
      <c r="O195" s="75" t="s">
        <v>59</v>
      </c>
      <c r="P195" t="s">
        <v>1196</v>
      </c>
      <c r="Q195">
        <v>30052</v>
      </c>
    </row>
    <row r="196" spans="1:17" x14ac:dyDescent="0.35">
      <c r="A196" s="68">
        <v>4079</v>
      </c>
      <c r="B196" s="73">
        <v>248</v>
      </c>
      <c r="C196" s="74">
        <v>2000</v>
      </c>
      <c r="D196" s="69">
        <v>3659</v>
      </c>
      <c r="E196" t="s">
        <v>130</v>
      </c>
      <c r="F196" t="s">
        <v>127</v>
      </c>
      <c r="G196" t="s">
        <v>103</v>
      </c>
      <c r="H196" t="s">
        <v>131</v>
      </c>
      <c r="I196">
        <v>2003</v>
      </c>
      <c r="J196">
        <v>2003</v>
      </c>
      <c r="K196">
        <v>25000</v>
      </c>
      <c r="L196">
        <v>25000</v>
      </c>
      <c r="M196">
        <v>0</v>
      </c>
      <c r="N196">
        <v>0</v>
      </c>
      <c r="O196" s="75" t="s">
        <v>59</v>
      </c>
      <c r="P196" t="s">
        <v>3237</v>
      </c>
      <c r="Q196">
        <v>27176</v>
      </c>
    </row>
    <row r="197" spans="1:17" x14ac:dyDescent="0.35">
      <c r="A197" s="68">
        <v>3863</v>
      </c>
      <c r="B197" s="71">
        <v>221</v>
      </c>
      <c r="C197" s="72">
        <v>5069</v>
      </c>
      <c r="D197" s="69">
        <v>3649</v>
      </c>
      <c r="E197" t="s">
        <v>375</v>
      </c>
      <c r="F197" t="s">
        <v>648</v>
      </c>
      <c r="G197" t="s">
        <v>95</v>
      </c>
      <c r="H197" t="s">
        <v>58</v>
      </c>
      <c r="I197">
        <v>2003</v>
      </c>
      <c r="J197">
        <v>2003</v>
      </c>
      <c r="K197">
        <v>442</v>
      </c>
      <c r="L197">
        <v>442</v>
      </c>
      <c r="M197">
        <v>0</v>
      </c>
      <c r="N197">
        <v>0</v>
      </c>
      <c r="O197" s="75" t="s">
        <v>59</v>
      </c>
      <c r="P197" t="s">
        <v>3250</v>
      </c>
      <c r="Q197">
        <v>24326</v>
      </c>
    </row>
    <row r="198" spans="1:17" x14ac:dyDescent="0.35">
      <c r="A198">
        <v>4054</v>
      </c>
      <c r="B198">
        <v>240</v>
      </c>
      <c r="C198">
        <v>14058</v>
      </c>
      <c r="D198">
        <v>3887</v>
      </c>
      <c r="E198" t="s">
        <v>1080</v>
      </c>
      <c r="F198" t="s">
        <v>1095</v>
      </c>
      <c r="G198" t="s">
        <v>2788</v>
      </c>
      <c r="H198" t="s">
        <v>58</v>
      </c>
      <c r="I198">
        <v>2004</v>
      </c>
      <c r="J198">
        <v>2004</v>
      </c>
      <c r="K198">
        <v>1000</v>
      </c>
      <c r="L198">
        <v>10000</v>
      </c>
      <c r="M198">
        <v>0</v>
      </c>
      <c r="N198">
        <v>0</v>
      </c>
      <c r="O198" t="s">
        <v>118</v>
      </c>
      <c r="P198" t="s">
        <v>3056</v>
      </c>
    </row>
    <row r="199" spans="1:17" x14ac:dyDescent="0.35">
      <c r="A199" s="68">
        <v>3833</v>
      </c>
      <c r="B199" s="71">
        <v>221</v>
      </c>
      <c r="C199" s="72">
        <v>5135</v>
      </c>
      <c r="D199" s="70">
        <v>3845</v>
      </c>
      <c r="E199" t="s">
        <v>375</v>
      </c>
      <c r="F199" t="s">
        <v>589</v>
      </c>
      <c r="G199" t="s">
        <v>2767</v>
      </c>
      <c r="H199" t="s">
        <v>131</v>
      </c>
      <c r="I199">
        <v>2003</v>
      </c>
      <c r="J199">
        <v>2003</v>
      </c>
      <c r="K199">
        <v>810</v>
      </c>
      <c r="L199">
        <v>810</v>
      </c>
      <c r="M199">
        <v>0</v>
      </c>
      <c r="N199">
        <v>0</v>
      </c>
      <c r="O199" s="75" t="s">
        <v>59</v>
      </c>
      <c r="P199" t="s">
        <v>3250</v>
      </c>
      <c r="Q199">
        <v>23770</v>
      </c>
    </row>
    <row r="200" spans="1:17" x14ac:dyDescent="0.35">
      <c r="A200" s="68">
        <v>5411</v>
      </c>
      <c r="B200" s="69">
        <v>333</v>
      </c>
      <c r="C200" s="69">
        <v>7000</v>
      </c>
      <c r="D200" s="69">
        <v>3846</v>
      </c>
      <c r="E200" t="s">
        <v>701</v>
      </c>
      <c r="F200" t="s">
        <v>700</v>
      </c>
      <c r="G200" t="s">
        <v>92</v>
      </c>
      <c r="H200" t="s">
        <v>58</v>
      </c>
      <c r="I200">
        <v>2004</v>
      </c>
      <c r="J200">
        <v>2004</v>
      </c>
      <c r="K200">
        <v>4000</v>
      </c>
      <c r="L200">
        <v>4000</v>
      </c>
      <c r="M200">
        <v>0</v>
      </c>
      <c r="N200">
        <v>0</v>
      </c>
      <c r="O200" s="75" t="s">
        <v>59</v>
      </c>
      <c r="P200" t="s">
        <v>3252</v>
      </c>
      <c r="Q200">
        <v>30050</v>
      </c>
    </row>
    <row r="201" spans="1:17" x14ac:dyDescent="0.35">
      <c r="A201" s="68">
        <v>5201</v>
      </c>
      <c r="B201" s="69">
        <v>314</v>
      </c>
      <c r="C201" s="69">
        <v>14002</v>
      </c>
      <c r="D201" s="69">
        <v>3659</v>
      </c>
      <c r="E201" t="s">
        <v>1080</v>
      </c>
      <c r="F201" t="s">
        <v>1104</v>
      </c>
      <c r="G201" t="s">
        <v>103</v>
      </c>
      <c r="H201" t="s">
        <v>131</v>
      </c>
      <c r="I201">
        <v>2009</v>
      </c>
      <c r="J201">
        <v>2009</v>
      </c>
      <c r="K201">
        <v>1000</v>
      </c>
      <c r="L201">
        <v>2900</v>
      </c>
      <c r="M201">
        <v>0</v>
      </c>
      <c r="N201">
        <v>0</v>
      </c>
      <c r="O201" s="75" t="s">
        <v>118</v>
      </c>
      <c r="P201" t="s">
        <v>3231</v>
      </c>
    </row>
    <row r="202" spans="1:17" x14ac:dyDescent="0.35">
      <c r="A202" s="68">
        <v>4413</v>
      </c>
      <c r="B202" s="69">
        <v>260</v>
      </c>
      <c r="C202" s="69">
        <v>14056</v>
      </c>
      <c r="D202" s="69">
        <v>3659</v>
      </c>
      <c r="E202" t="s">
        <v>1080</v>
      </c>
      <c r="F202" t="s">
        <v>1160</v>
      </c>
      <c r="G202" t="s">
        <v>103</v>
      </c>
      <c r="H202" t="s">
        <v>131</v>
      </c>
      <c r="I202">
        <v>2004</v>
      </c>
      <c r="J202">
        <v>2004</v>
      </c>
      <c r="K202">
        <v>851</v>
      </c>
      <c r="L202">
        <v>851</v>
      </c>
      <c r="M202">
        <v>0</v>
      </c>
      <c r="N202">
        <v>0</v>
      </c>
      <c r="O202" s="75" t="s">
        <v>118</v>
      </c>
      <c r="P202" t="s">
        <v>1101</v>
      </c>
      <c r="Q202">
        <v>21818</v>
      </c>
    </row>
    <row r="203" spans="1:17" x14ac:dyDescent="0.35">
      <c r="A203" s="68">
        <v>4008</v>
      </c>
      <c r="B203" s="69">
        <v>234</v>
      </c>
      <c r="C203" s="69">
        <v>17004</v>
      </c>
      <c r="D203" s="69">
        <v>3295</v>
      </c>
      <c r="E203" t="s">
        <v>2557</v>
      </c>
      <c r="F203" t="s">
        <v>2569</v>
      </c>
      <c r="G203" t="s">
        <v>85</v>
      </c>
      <c r="H203" t="s">
        <v>58</v>
      </c>
      <c r="I203">
        <v>2004</v>
      </c>
      <c r="J203">
        <v>2004</v>
      </c>
      <c r="K203">
        <v>25000</v>
      </c>
      <c r="L203">
        <v>25000</v>
      </c>
      <c r="M203">
        <v>0</v>
      </c>
      <c r="N203">
        <v>0</v>
      </c>
      <c r="O203" s="75" t="s">
        <v>59</v>
      </c>
      <c r="P203" t="s">
        <v>2951</v>
      </c>
      <c r="Q203">
        <v>23561</v>
      </c>
    </row>
    <row r="204" spans="1:17" x14ac:dyDescent="0.35">
      <c r="A204">
        <v>5039</v>
      </c>
      <c r="B204">
        <v>297</v>
      </c>
      <c r="C204">
        <v>2000</v>
      </c>
      <c r="D204">
        <v>32652</v>
      </c>
      <c r="E204" t="s">
        <v>130</v>
      </c>
      <c r="F204" t="s">
        <v>127</v>
      </c>
      <c r="G204" t="s">
        <v>101</v>
      </c>
      <c r="H204" t="s">
        <v>131</v>
      </c>
      <c r="I204">
        <v>2005</v>
      </c>
      <c r="J204">
        <v>2005</v>
      </c>
      <c r="K204">
        <v>20000</v>
      </c>
      <c r="L204">
        <v>20000</v>
      </c>
      <c r="M204">
        <v>0</v>
      </c>
      <c r="N204">
        <v>0</v>
      </c>
      <c r="O204" t="s">
        <v>135</v>
      </c>
      <c r="P204" t="s">
        <v>3253</v>
      </c>
      <c r="Q204">
        <v>27176</v>
      </c>
    </row>
    <row r="205" spans="1:17" x14ac:dyDescent="0.35">
      <c r="A205" s="68">
        <v>4076</v>
      </c>
      <c r="B205" s="69">
        <v>247</v>
      </c>
      <c r="C205" s="69">
        <v>17004</v>
      </c>
      <c r="D205" s="69">
        <v>3263</v>
      </c>
      <c r="E205" t="s">
        <v>2557</v>
      </c>
      <c r="F205" t="s">
        <v>2569</v>
      </c>
      <c r="G205" t="s">
        <v>2878</v>
      </c>
      <c r="H205" t="s">
        <v>58</v>
      </c>
      <c r="I205">
        <v>2005</v>
      </c>
      <c r="J205">
        <v>2005</v>
      </c>
      <c r="K205">
        <v>5000</v>
      </c>
      <c r="L205">
        <v>5000</v>
      </c>
      <c r="M205">
        <v>0</v>
      </c>
      <c r="N205">
        <v>0</v>
      </c>
      <c r="O205" s="75" t="s">
        <v>59</v>
      </c>
      <c r="P205" t="s">
        <v>2572</v>
      </c>
      <c r="Q205">
        <v>23561</v>
      </c>
    </row>
    <row r="206" spans="1:17" x14ac:dyDescent="0.35">
      <c r="A206" s="68">
        <v>5459</v>
      </c>
      <c r="B206" s="69">
        <v>336</v>
      </c>
      <c r="C206" s="69">
        <v>14051</v>
      </c>
      <c r="D206" s="69">
        <v>3281</v>
      </c>
      <c r="E206" t="s">
        <v>1080</v>
      </c>
      <c r="F206" t="s">
        <v>2838</v>
      </c>
      <c r="G206" t="s">
        <v>1087</v>
      </c>
      <c r="H206" t="s">
        <v>131</v>
      </c>
      <c r="I206">
        <v>2006</v>
      </c>
      <c r="J206">
        <v>2006</v>
      </c>
      <c r="K206">
        <v>90</v>
      </c>
      <c r="L206">
        <v>90</v>
      </c>
      <c r="M206">
        <v>0</v>
      </c>
      <c r="N206">
        <v>0</v>
      </c>
      <c r="O206" s="75" t="s">
        <v>118</v>
      </c>
      <c r="P206" t="s">
        <v>2498</v>
      </c>
      <c r="Q206">
        <v>21820</v>
      </c>
    </row>
    <row r="207" spans="1:17" x14ac:dyDescent="0.35">
      <c r="A207" s="68">
        <v>4146</v>
      </c>
      <c r="B207" s="69">
        <v>254</v>
      </c>
      <c r="C207" s="69">
        <v>20001</v>
      </c>
      <c r="D207" s="69">
        <v>3846</v>
      </c>
      <c r="E207" t="s">
        <v>1269</v>
      </c>
      <c r="F207" t="s">
        <v>1266</v>
      </c>
      <c r="G207" t="s">
        <v>92</v>
      </c>
      <c r="H207" t="s">
        <v>58</v>
      </c>
      <c r="I207">
        <v>2006</v>
      </c>
      <c r="J207">
        <v>2006</v>
      </c>
      <c r="K207">
        <v>4000</v>
      </c>
      <c r="L207">
        <v>4000</v>
      </c>
      <c r="M207">
        <v>0</v>
      </c>
      <c r="N207">
        <v>0</v>
      </c>
      <c r="O207" s="75" t="s">
        <v>118</v>
      </c>
      <c r="P207" t="s">
        <v>3232</v>
      </c>
      <c r="Q207">
        <v>27455</v>
      </c>
    </row>
    <row r="208" spans="1:17" x14ac:dyDescent="0.35">
      <c r="A208" s="68">
        <v>4165</v>
      </c>
      <c r="B208" s="69">
        <v>254</v>
      </c>
      <c r="C208" s="69">
        <v>20001</v>
      </c>
      <c r="D208" s="69">
        <v>3649</v>
      </c>
      <c r="E208" t="s">
        <v>1269</v>
      </c>
      <c r="F208" t="s">
        <v>1266</v>
      </c>
      <c r="G208" t="s">
        <v>95</v>
      </c>
      <c r="H208" t="s">
        <v>58</v>
      </c>
      <c r="I208">
        <v>2006</v>
      </c>
      <c r="J208">
        <v>2006</v>
      </c>
      <c r="K208">
        <v>500</v>
      </c>
      <c r="L208">
        <v>500</v>
      </c>
      <c r="M208">
        <v>0</v>
      </c>
      <c r="N208">
        <v>0</v>
      </c>
      <c r="O208" s="75" t="s">
        <v>118</v>
      </c>
      <c r="P208" t="s">
        <v>3232</v>
      </c>
      <c r="Q208">
        <v>27455</v>
      </c>
    </row>
    <row r="209" spans="1:17" x14ac:dyDescent="0.35">
      <c r="A209" s="68">
        <v>4179</v>
      </c>
      <c r="B209" s="69">
        <v>254</v>
      </c>
      <c r="C209" s="69">
        <v>20004</v>
      </c>
      <c r="D209" s="69">
        <v>3975</v>
      </c>
      <c r="E209" t="s">
        <v>1269</v>
      </c>
      <c r="F209" t="s">
        <v>1271</v>
      </c>
      <c r="G209" t="s">
        <v>2765</v>
      </c>
      <c r="H209" t="s">
        <v>58</v>
      </c>
      <c r="I209">
        <v>2006</v>
      </c>
      <c r="J209">
        <v>2006</v>
      </c>
      <c r="K209">
        <v>10</v>
      </c>
      <c r="L209">
        <v>10</v>
      </c>
      <c r="M209">
        <v>0</v>
      </c>
      <c r="N209">
        <v>0</v>
      </c>
      <c r="O209" s="75" t="s">
        <v>118</v>
      </c>
      <c r="P209" t="s">
        <v>3232</v>
      </c>
      <c r="Q209">
        <v>27477</v>
      </c>
    </row>
    <row r="210" spans="1:17" x14ac:dyDescent="0.35">
      <c r="A210" s="68">
        <v>4173</v>
      </c>
      <c r="B210" s="69">
        <v>254</v>
      </c>
      <c r="C210" s="69">
        <v>20006</v>
      </c>
      <c r="D210" s="69">
        <v>3288</v>
      </c>
      <c r="E210" t="s">
        <v>1269</v>
      </c>
      <c r="F210" t="s">
        <v>1274</v>
      </c>
      <c r="G210" t="s">
        <v>97</v>
      </c>
      <c r="H210" t="s">
        <v>58</v>
      </c>
      <c r="I210">
        <v>2006</v>
      </c>
      <c r="J210">
        <v>2006</v>
      </c>
      <c r="K210">
        <v>600000</v>
      </c>
      <c r="L210">
        <v>600000</v>
      </c>
      <c r="M210">
        <v>0</v>
      </c>
      <c r="N210">
        <v>0</v>
      </c>
      <c r="O210" s="75" t="s">
        <v>118</v>
      </c>
      <c r="P210" t="s">
        <v>3232</v>
      </c>
      <c r="Q210">
        <v>27454</v>
      </c>
    </row>
    <row r="211" spans="1:17" x14ac:dyDescent="0.35">
      <c r="A211" s="68">
        <v>4151</v>
      </c>
      <c r="B211" s="69">
        <v>254</v>
      </c>
      <c r="C211" s="69">
        <v>20007</v>
      </c>
      <c r="D211" s="69">
        <v>3846</v>
      </c>
      <c r="E211" t="s">
        <v>1269</v>
      </c>
      <c r="F211" t="s">
        <v>1279</v>
      </c>
      <c r="G211" t="s">
        <v>92</v>
      </c>
      <c r="H211" t="s">
        <v>58</v>
      </c>
      <c r="I211">
        <v>2006</v>
      </c>
      <c r="J211">
        <v>2006</v>
      </c>
      <c r="K211">
        <v>4300</v>
      </c>
      <c r="L211">
        <v>4300</v>
      </c>
      <c r="M211">
        <v>0</v>
      </c>
      <c r="N211">
        <v>0</v>
      </c>
      <c r="O211" s="75" t="s">
        <v>118</v>
      </c>
      <c r="P211" t="s">
        <v>3232</v>
      </c>
      <c r="Q211">
        <v>27456</v>
      </c>
    </row>
    <row r="212" spans="1:17" x14ac:dyDescent="0.35">
      <c r="A212" s="68">
        <v>3467</v>
      </c>
      <c r="B212" s="69">
        <v>198</v>
      </c>
      <c r="C212" s="69">
        <v>14018</v>
      </c>
      <c r="D212" s="69">
        <v>3659</v>
      </c>
      <c r="E212" t="s">
        <v>1080</v>
      </c>
      <c r="F212" t="s">
        <v>1144</v>
      </c>
      <c r="G212" t="s">
        <v>103</v>
      </c>
      <c r="H212" t="s">
        <v>131</v>
      </c>
      <c r="I212">
        <v>1995</v>
      </c>
      <c r="J212">
        <v>1995</v>
      </c>
      <c r="K212">
        <v>731</v>
      </c>
      <c r="L212">
        <v>731</v>
      </c>
      <c r="M212">
        <v>0</v>
      </c>
      <c r="N212">
        <v>0</v>
      </c>
      <c r="O212" s="75" t="s">
        <v>154</v>
      </c>
      <c r="P212" t="s">
        <v>3235</v>
      </c>
    </row>
    <row r="213" spans="1:17" x14ac:dyDescent="0.35">
      <c r="A213" s="68">
        <v>4180</v>
      </c>
      <c r="B213" s="69">
        <v>254</v>
      </c>
      <c r="C213" s="69">
        <v>20007</v>
      </c>
      <c r="D213" s="69">
        <v>3975</v>
      </c>
      <c r="E213" t="s">
        <v>1269</v>
      </c>
      <c r="F213" t="s">
        <v>1279</v>
      </c>
      <c r="G213" t="s">
        <v>2765</v>
      </c>
      <c r="H213" t="s">
        <v>58</v>
      </c>
      <c r="I213">
        <v>2006</v>
      </c>
      <c r="J213">
        <v>2006</v>
      </c>
      <c r="K213">
        <v>20</v>
      </c>
      <c r="L213">
        <v>20</v>
      </c>
      <c r="M213">
        <v>0</v>
      </c>
      <c r="N213">
        <v>0</v>
      </c>
      <c r="O213" s="75" t="s">
        <v>118</v>
      </c>
      <c r="P213" t="s">
        <v>3232</v>
      </c>
      <c r="Q213">
        <v>27456</v>
      </c>
    </row>
    <row r="214" spans="1:17" x14ac:dyDescent="0.35">
      <c r="A214" s="68">
        <v>4465</v>
      </c>
      <c r="B214" s="69">
        <v>267</v>
      </c>
      <c r="C214" s="69">
        <v>4042</v>
      </c>
      <c r="D214" s="69">
        <v>3659</v>
      </c>
      <c r="E214" t="s">
        <v>216</v>
      </c>
      <c r="F214" t="s">
        <v>305</v>
      </c>
      <c r="G214" t="s">
        <v>103</v>
      </c>
      <c r="H214" t="s">
        <v>58</v>
      </c>
      <c r="I214">
        <v>2007</v>
      </c>
      <c r="J214">
        <v>2007</v>
      </c>
      <c r="K214">
        <v>1856</v>
      </c>
      <c r="L214">
        <v>1856</v>
      </c>
      <c r="M214">
        <v>0</v>
      </c>
      <c r="N214">
        <v>0</v>
      </c>
      <c r="O214" s="75" t="s">
        <v>118</v>
      </c>
      <c r="P214" t="s">
        <v>3228</v>
      </c>
      <c r="Q214">
        <v>32184</v>
      </c>
    </row>
    <row r="215" spans="1:17" x14ac:dyDescent="0.35">
      <c r="A215" s="68">
        <v>4462</v>
      </c>
      <c r="B215" s="69">
        <v>267</v>
      </c>
      <c r="C215" s="69">
        <v>4071</v>
      </c>
      <c r="D215" s="69">
        <v>3295</v>
      </c>
      <c r="E215" t="s">
        <v>216</v>
      </c>
      <c r="F215" t="s">
        <v>356</v>
      </c>
      <c r="G215" t="s">
        <v>85</v>
      </c>
      <c r="H215" t="s">
        <v>58</v>
      </c>
      <c r="I215">
        <v>1865</v>
      </c>
      <c r="J215">
        <v>2007</v>
      </c>
      <c r="K215">
        <v>35874</v>
      </c>
      <c r="L215">
        <v>35874</v>
      </c>
      <c r="M215">
        <v>0</v>
      </c>
      <c r="N215">
        <v>0</v>
      </c>
      <c r="O215" s="75" t="s">
        <v>118</v>
      </c>
      <c r="P215" t="s">
        <v>3228</v>
      </c>
      <c r="Q215">
        <v>32184</v>
      </c>
    </row>
    <row r="216" spans="1:17" x14ac:dyDescent="0.35">
      <c r="A216" s="68">
        <v>5128</v>
      </c>
      <c r="B216" s="71">
        <v>306</v>
      </c>
      <c r="C216" s="72">
        <v>5021</v>
      </c>
      <c r="D216" s="69">
        <v>3893</v>
      </c>
      <c r="E216" t="s">
        <v>375</v>
      </c>
      <c r="F216" t="s">
        <v>569</v>
      </c>
      <c r="G216" t="s">
        <v>672</v>
      </c>
      <c r="H216" t="s">
        <v>131</v>
      </c>
      <c r="I216">
        <v>2007</v>
      </c>
      <c r="J216">
        <v>2007</v>
      </c>
      <c r="K216">
        <v>150</v>
      </c>
      <c r="L216">
        <v>200</v>
      </c>
      <c r="M216">
        <v>0</v>
      </c>
      <c r="N216">
        <v>0</v>
      </c>
      <c r="O216" s="75" t="s">
        <v>118</v>
      </c>
      <c r="P216" t="s">
        <v>3254</v>
      </c>
      <c r="Q216">
        <v>23751</v>
      </c>
    </row>
    <row r="217" spans="1:17" x14ac:dyDescent="0.35">
      <c r="A217">
        <v>6093</v>
      </c>
      <c r="B217">
        <v>373</v>
      </c>
      <c r="C217">
        <v>5078</v>
      </c>
      <c r="D217">
        <v>3880</v>
      </c>
      <c r="E217" t="s">
        <v>375</v>
      </c>
      <c r="F217" t="s">
        <v>665</v>
      </c>
      <c r="G217" t="s">
        <v>115</v>
      </c>
      <c r="H217" t="s">
        <v>131</v>
      </c>
      <c r="I217">
        <v>0</v>
      </c>
      <c r="J217">
        <v>2007</v>
      </c>
      <c r="K217">
        <v>0</v>
      </c>
      <c r="L217">
        <v>0</v>
      </c>
      <c r="M217">
        <v>50</v>
      </c>
      <c r="N217">
        <v>249</v>
      </c>
      <c r="O217" t="s">
        <v>118</v>
      </c>
      <c r="P217" t="s">
        <v>3011</v>
      </c>
      <c r="Q217">
        <v>28015</v>
      </c>
    </row>
    <row r="218" spans="1:17" x14ac:dyDescent="0.35">
      <c r="A218" s="68">
        <v>6091</v>
      </c>
      <c r="B218" s="71">
        <v>373</v>
      </c>
      <c r="C218" s="72">
        <v>5215</v>
      </c>
      <c r="D218" s="69">
        <v>3288</v>
      </c>
      <c r="E218" t="s">
        <v>375</v>
      </c>
      <c r="F218" t="s">
        <v>498</v>
      </c>
      <c r="G218" t="s">
        <v>97</v>
      </c>
      <c r="H218" t="s">
        <v>58</v>
      </c>
      <c r="I218">
        <v>0</v>
      </c>
      <c r="J218">
        <v>2007</v>
      </c>
      <c r="K218">
        <v>500000</v>
      </c>
      <c r="L218">
        <v>500000</v>
      </c>
      <c r="M218">
        <v>0</v>
      </c>
      <c r="N218">
        <v>0</v>
      </c>
      <c r="O218" s="75" t="s">
        <v>59</v>
      </c>
      <c r="P218" t="s">
        <v>3011</v>
      </c>
      <c r="Q218">
        <v>23783</v>
      </c>
    </row>
    <row r="219" spans="1:17" x14ac:dyDescent="0.35">
      <c r="A219" s="68">
        <v>5017</v>
      </c>
      <c r="B219" s="69">
        <v>295</v>
      </c>
      <c r="C219" s="69">
        <v>6001</v>
      </c>
      <c r="D219" s="69">
        <v>3294</v>
      </c>
      <c r="E219" t="s">
        <v>692</v>
      </c>
      <c r="F219" t="s">
        <v>691</v>
      </c>
      <c r="G219" t="s">
        <v>56</v>
      </c>
      <c r="H219" t="s">
        <v>58</v>
      </c>
      <c r="I219">
        <v>1973</v>
      </c>
      <c r="J219">
        <v>2007</v>
      </c>
      <c r="K219">
        <v>3600</v>
      </c>
      <c r="L219">
        <v>3600</v>
      </c>
      <c r="M219">
        <v>0</v>
      </c>
      <c r="N219">
        <v>0</v>
      </c>
      <c r="O219" s="75" t="s">
        <v>59</v>
      </c>
      <c r="P219" t="s">
        <v>3053</v>
      </c>
      <c r="Q219">
        <v>30049</v>
      </c>
    </row>
    <row r="220" spans="1:17" x14ac:dyDescent="0.35">
      <c r="A220" s="68">
        <v>5019</v>
      </c>
      <c r="B220" s="69">
        <v>295</v>
      </c>
      <c r="C220" s="69">
        <v>6001</v>
      </c>
      <c r="D220" s="70">
        <v>3845</v>
      </c>
      <c r="E220" t="s">
        <v>692</v>
      </c>
      <c r="F220" t="s">
        <v>691</v>
      </c>
      <c r="G220" t="s">
        <v>2767</v>
      </c>
      <c r="H220" t="s">
        <v>58</v>
      </c>
      <c r="I220">
        <v>1973</v>
      </c>
      <c r="J220">
        <v>2007</v>
      </c>
      <c r="K220">
        <v>900</v>
      </c>
      <c r="L220">
        <v>900</v>
      </c>
      <c r="M220">
        <v>0</v>
      </c>
      <c r="N220">
        <v>0</v>
      </c>
      <c r="O220" s="75" t="s">
        <v>59</v>
      </c>
      <c r="P220" t="s">
        <v>3053</v>
      </c>
      <c r="Q220">
        <v>30049</v>
      </c>
    </row>
    <row r="221" spans="1:17" x14ac:dyDescent="0.35">
      <c r="A221" s="68">
        <v>5021</v>
      </c>
      <c r="B221" s="69">
        <v>295</v>
      </c>
      <c r="C221" s="69">
        <v>6001</v>
      </c>
      <c r="D221" s="69">
        <v>3846</v>
      </c>
      <c r="E221" t="s">
        <v>692</v>
      </c>
      <c r="F221" t="s">
        <v>691</v>
      </c>
      <c r="G221" t="s">
        <v>92</v>
      </c>
      <c r="H221" t="s">
        <v>58</v>
      </c>
      <c r="I221">
        <v>1973</v>
      </c>
      <c r="J221">
        <v>2007</v>
      </c>
      <c r="K221">
        <v>16200</v>
      </c>
      <c r="L221">
        <v>16200</v>
      </c>
      <c r="M221">
        <v>0</v>
      </c>
      <c r="N221">
        <v>0</v>
      </c>
      <c r="O221" s="75" t="s">
        <v>59</v>
      </c>
      <c r="P221" t="s">
        <v>3053</v>
      </c>
      <c r="Q221">
        <v>30049</v>
      </c>
    </row>
    <row r="222" spans="1:17" x14ac:dyDescent="0.35">
      <c r="A222" s="68">
        <v>5025</v>
      </c>
      <c r="B222" s="69">
        <v>295</v>
      </c>
      <c r="C222" s="69">
        <v>6001</v>
      </c>
      <c r="D222" s="69">
        <v>3288</v>
      </c>
      <c r="E222" t="s">
        <v>692</v>
      </c>
      <c r="F222" t="s">
        <v>691</v>
      </c>
      <c r="G222" t="s">
        <v>97</v>
      </c>
      <c r="H222" t="s">
        <v>58</v>
      </c>
      <c r="I222">
        <v>1973</v>
      </c>
      <c r="J222">
        <v>2007</v>
      </c>
      <c r="K222">
        <v>1600000</v>
      </c>
      <c r="L222">
        <v>1600000</v>
      </c>
      <c r="M222">
        <v>0</v>
      </c>
      <c r="N222">
        <v>0</v>
      </c>
      <c r="O222" s="75" t="s">
        <v>59</v>
      </c>
      <c r="P222" t="s">
        <v>3053</v>
      </c>
      <c r="Q222">
        <v>30049</v>
      </c>
    </row>
    <row r="223" spans="1:17" x14ac:dyDescent="0.35">
      <c r="A223" s="68">
        <v>5032</v>
      </c>
      <c r="B223" s="69">
        <v>296</v>
      </c>
      <c r="C223" s="69">
        <v>6002</v>
      </c>
      <c r="D223" s="69">
        <v>3846</v>
      </c>
      <c r="E223" t="s">
        <v>692</v>
      </c>
      <c r="F223" t="s">
        <v>696</v>
      </c>
      <c r="G223" t="s">
        <v>92</v>
      </c>
      <c r="H223" t="s">
        <v>58</v>
      </c>
      <c r="I223">
        <v>1973</v>
      </c>
      <c r="J223">
        <v>2007</v>
      </c>
      <c r="K223">
        <v>3850</v>
      </c>
      <c r="L223">
        <v>3850</v>
      </c>
      <c r="M223">
        <v>0</v>
      </c>
      <c r="N223">
        <v>0</v>
      </c>
      <c r="O223" s="75" t="s">
        <v>59</v>
      </c>
      <c r="P223" t="s">
        <v>3053</v>
      </c>
      <c r="Q223">
        <v>30048</v>
      </c>
    </row>
    <row r="224" spans="1:17" x14ac:dyDescent="0.35">
      <c r="A224" s="68">
        <v>5035</v>
      </c>
      <c r="B224" s="69">
        <v>296</v>
      </c>
      <c r="C224" s="69">
        <v>6002</v>
      </c>
      <c r="D224" s="69">
        <v>3649</v>
      </c>
      <c r="E224" t="s">
        <v>692</v>
      </c>
      <c r="F224" t="s">
        <v>696</v>
      </c>
      <c r="G224" t="s">
        <v>95</v>
      </c>
      <c r="H224" t="s">
        <v>58</v>
      </c>
      <c r="I224">
        <v>1973</v>
      </c>
      <c r="J224">
        <v>2007</v>
      </c>
      <c r="K224">
        <v>496</v>
      </c>
      <c r="L224">
        <v>496</v>
      </c>
      <c r="M224">
        <v>0</v>
      </c>
      <c r="N224">
        <v>0</v>
      </c>
      <c r="O224" s="75" t="s">
        <v>59</v>
      </c>
      <c r="P224" t="s">
        <v>3053</v>
      </c>
      <c r="Q224">
        <v>30048</v>
      </c>
    </row>
    <row r="225" spans="1:17" x14ac:dyDescent="0.35">
      <c r="A225" s="68">
        <v>5036</v>
      </c>
      <c r="B225" s="69">
        <v>296</v>
      </c>
      <c r="C225" s="69">
        <v>6002</v>
      </c>
      <c r="D225" s="69">
        <v>3288</v>
      </c>
      <c r="E225" t="s">
        <v>692</v>
      </c>
      <c r="F225" t="s">
        <v>696</v>
      </c>
      <c r="G225" t="s">
        <v>97</v>
      </c>
      <c r="H225" t="s">
        <v>58</v>
      </c>
      <c r="I225">
        <v>1973</v>
      </c>
      <c r="J225">
        <v>2007</v>
      </c>
      <c r="K225">
        <v>150000</v>
      </c>
      <c r="L225">
        <v>150000</v>
      </c>
      <c r="M225">
        <v>0</v>
      </c>
      <c r="N225">
        <v>0</v>
      </c>
      <c r="O225" s="75" t="s">
        <v>59</v>
      </c>
      <c r="P225" t="s">
        <v>3053</v>
      </c>
      <c r="Q225">
        <v>30048</v>
      </c>
    </row>
    <row r="226" spans="1:17" x14ac:dyDescent="0.35">
      <c r="A226" s="68">
        <v>5461</v>
      </c>
      <c r="B226" s="69">
        <v>336</v>
      </c>
      <c r="C226" s="69">
        <v>14020</v>
      </c>
      <c r="D226" s="70">
        <v>3928</v>
      </c>
      <c r="E226" t="s">
        <v>1080</v>
      </c>
      <c r="F226" t="s">
        <v>2506</v>
      </c>
      <c r="G226" t="s">
        <v>252</v>
      </c>
      <c r="H226" t="s">
        <v>131</v>
      </c>
      <c r="I226">
        <v>2007</v>
      </c>
      <c r="J226">
        <v>2012</v>
      </c>
      <c r="K226">
        <v>38100</v>
      </c>
      <c r="L226">
        <v>38100</v>
      </c>
      <c r="M226">
        <v>0</v>
      </c>
      <c r="N226">
        <v>0</v>
      </c>
      <c r="O226" s="75" t="s">
        <v>118</v>
      </c>
      <c r="P226" t="s">
        <v>2498</v>
      </c>
    </row>
    <row r="227" spans="1:17" x14ac:dyDescent="0.35">
      <c r="A227" s="68">
        <v>5418</v>
      </c>
      <c r="B227" s="73">
        <v>334</v>
      </c>
      <c r="C227" s="69">
        <v>8003</v>
      </c>
      <c r="D227" s="69">
        <v>3659</v>
      </c>
      <c r="E227" t="s">
        <v>708</v>
      </c>
      <c r="F227" t="s">
        <v>354</v>
      </c>
      <c r="G227" t="s">
        <v>103</v>
      </c>
      <c r="H227" t="s">
        <v>58</v>
      </c>
      <c r="I227">
        <v>1973</v>
      </c>
      <c r="J227">
        <v>2007</v>
      </c>
      <c r="K227">
        <v>1110</v>
      </c>
      <c r="L227">
        <v>1110</v>
      </c>
      <c r="M227">
        <v>0</v>
      </c>
      <c r="N227">
        <v>0</v>
      </c>
      <c r="O227" s="75" t="s">
        <v>59</v>
      </c>
      <c r="P227" t="s">
        <v>3054</v>
      </c>
      <c r="Q227">
        <v>30051</v>
      </c>
    </row>
    <row r="228" spans="1:17" x14ac:dyDescent="0.35">
      <c r="A228" s="68">
        <v>5465</v>
      </c>
      <c r="B228" s="69">
        <v>336</v>
      </c>
      <c r="C228" s="69">
        <v>14045</v>
      </c>
      <c r="D228" s="70">
        <v>3928</v>
      </c>
      <c r="E228" t="s">
        <v>1080</v>
      </c>
      <c r="F228" t="s">
        <v>2515</v>
      </c>
      <c r="G228" t="s">
        <v>252</v>
      </c>
      <c r="H228" t="s">
        <v>58</v>
      </c>
      <c r="I228">
        <v>2007</v>
      </c>
      <c r="J228">
        <v>2012</v>
      </c>
      <c r="K228">
        <v>30800</v>
      </c>
      <c r="L228">
        <v>30800</v>
      </c>
      <c r="M228">
        <v>0</v>
      </c>
      <c r="N228">
        <v>0</v>
      </c>
      <c r="O228" s="75" t="s">
        <v>118</v>
      </c>
      <c r="P228" t="s">
        <v>2498</v>
      </c>
    </row>
    <row r="229" spans="1:17" x14ac:dyDescent="0.35">
      <c r="A229" s="68">
        <v>5420</v>
      </c>
      <c r="B229" s="73">
        <v>334</v>
      </c>
      <c r="C229" s="69">
        <v>8003</v>
      </c>
      <c r="D229" s="69">
        <v>3294</v>
      </c>
      <c r="E229" t="s">
        <v>708</v>
      </c>
      <c r="F229" t="s">
        <v>354</v>
      </c>
      <c r="G229" t="s">
        <v>56</v>
      </c>
      <c r="H229" t="s">
        <v>58</v>
      </c>
      <c r="I229">
        <v>1973</v>
      </c>
      <c r="J229">
        <v>2007</v>
      </c>
      <c r="K229">
        <v>17000</v>
      </c>
      <c r="L229">
        <v>17000</v>
      </c>
      <c r="M229">
        <v>0</v>
      </c>
      <c r="N229">
        <v>0</v>
      </c>
      <c r="O229" s="75" t="s">
        <v>59</v>
      </c>
      <c r="P229" t="s">
        <v>3054</v>
      </c>
      <c r="Q229">
        <v>30051</v>
      </c>
    </row>
    <row r="230" spans="1:17" x14ac:dyDescent="0.35">
      <c r="A230" s="68">
        <v>5437</v>
      </c>
      <c r="B230" s="73">
        <v>334</v>
      </c>
      <c r="C230" s="69">
        <v>8003</v>
      </c>
      <c r="D230" s="69">
        <v>3649</v>
      </c>
      <c r="E230" t="s">
        <v>708</v>
      </c>
      <c r="F230" t="s">
        <v>354</v>
      </c>
      <c r="G230" t="s">
        <v>95</v>
      </c>
      <c r="H230" t="s">
        <v>58</v>
      </c>
      <c r="I230">
        <v>1973</v>
      </c>
      <c r="J230">
        <v>2007</v>
      </c>
      <c r="K230">
        <v>6500</v>
      </c>
      <c r="L230">
        <v>6500</v>
      </c>
      <c r="M230">
        <v>0</v>
      </c>
      <c r="N230">
        <v>0</v>
      </c>
      <c r="O230" s="75" t="s">
        <v>59</v>
      </c>
      <c r="P230" t="s">
        <v>3054</v>
      </c>
      <c r="Q230">
        <v>30051</v>
      </c>
    </row>
    <row r="231" spans="1:17" x14ac:dyDescent="0.35">
      <c r="A231" s="68">
        <v>5439</v>
      </c>
      <c r="B231" s="73">
        <v>334</v>
      </c>
      <c r="C231" s="69">
        <v>8003</v>
      </c>
      <c r="D231" s="69">
        <v>3288</v>
      </c>
      <c r="E231" t="s">
        <v>708</v>
      </c>
      <c r="F231" t="s">
        <v>354</v>
      </c>
      <c r="G231" t="s">
        <v>97</v>
      </c>
      <c r="H231" t="s">
        <v>58</v>
      </c>
      <c r="I231">
        <v>1973</v>
      </c>
      <c r="J231">
        <v>2007</v>
      </c>
      <c r="K231">
        <v>360000</v>
      </c>
      <c r="L231">
        <v>360000</v>
      </c>
      <c r="M231">
        <v>0</v>
      </c>
      <c r="N231">
        <v>0</v>
      </c>
      <c r="O231" s="75" t="s">
        <v>59</v>
      </c>
      <c r="P231" t="s">
        <v>3054</v>
      </c>
      <c r="Q231">
        <v>30051</v>
      </c>
    </row>
    <row r="232" spans="1:17" x14ac:dyDescent="0.35">
      <c r="A232" s="68">
        <v>2878</v>
      </c>
      <c r="B232" s="69">
        <v>163</v>
      </c>
      <c r="C232" s="69">
        <v>16011</v>
      </c>
      <c r="D232" s="69">
        <v>3649</v>
      </c>
      <c r="E232" t="s">
        <v>1184</v>
      </c>
      <c r="F232" t="s">
        <v>2550</v>
      </c>
      <c r="G232" t="s">
        <v>95</v>
      </c>
      <c r="H232" t="s">
        <v>58</v>
      </c>
      <c r="I232">
        <v>1978</v>
      </c>
      <c r="J232">
        <v>1988</v>
      </c>
      <c r="K232">
        <v>250</v>
      </c>
      <c r="L232">
        <v>250</v>
      </c>
      <c r="M232">
        <v>0</v>
      </c>
      <c r="N232">
        <v>0</v>
      </c>
      <c r="O232" s="75" t="s">
        <v>118</v>
      </c>
      <c r="P232" t="s">
        <v>3017</v>
      </c>
    </row>
    <row r="233" spans="1:17" x14ac:dyDescent="0.35">
      <c r="A233" s="68">
        <v>1500</v>
      </c>
      <c r="B233" s="69">
        <v>106</v>
      </c>
      <c r="C233" s="69">
        <v>16012</v>
      </c>
      <c r="D233" s="69">
        <v>3298</v>
      </c>
      <c r="E233" t="s">
        <v>1184</v>
      </c>
      <c r="F233" t="s">
        <v>1929</v>
      </c>
      <c r="G233" t="s">
        <v>65</v>
      </c>
      <c r="H233" t="s">
        <v>58</v>
      </c>
      <c r="I233">
        <v>1982</v>
      </c>
      <c r="J233">
        <v>1982</v>
      </c>
      <c r="K233">
        <v>2805</v>
      </c>
      <c r="L233">
        <v>10115</v>
      </c>
      <c r="M233">
        <v>0</v>
      </c>
      <c r="N233">
        <v>0</v>
      </c>
      <c r="O233" s="75" t="s">
        <v>59</v>
      </c>
      <c r="P233" t="s">
        <v>3247</v>
      </c>
    </row>
    <row r="234" spans="1:17" x14ac:dyDescent="0.35">
      <c r="A234" s="68">
        <v>6002</v>
      </c>
      <c r="B234" s="69">
        <v>357</v>
      </c>
      <c r="C234" s="69">
        <v>16012</v>
      </c>
      <c r="D234" s="69">
        <v>3298</v>
      </c>
      <c r="E234" t="s">
        <v>1184</v>
      </c>
      <c r="F234" t="s">
        <v>1929</v>
      </c>
      <c r="G234" t="s">
        <v>65</v>
      </c>
      <c r="H234" t="s">
        <v>58</v>
      </c>
      <c r="I234">
        <v>2012</v>
      </c>
      <c r="J234">
        <v>2012</v>
      </c>
      <c r="K234">
        <v>4763</v>
      </c>
      <c r="L234">
        <v>16880</v>
      </c>
      <c r="M234">
        <v>0</v>
      </c>
      <c r="N234">
        <v>0</v>
      </c>
      <c r="O234" s="75" t="s">
        <v>59</v>
      </c>
      <c r="P234" t="s">
        <v>3249</v>
      </c>
    </row>
    <row r="235" spans="1:17" x14ac:dyDescent="0.35">
      <c r="A235" s="68">
        <v>3018</v>
      </c>
      <c r="B235" s="69">
        <v>170</v>
      </c>
      <c r="C235" s="69">
        <v>17001</v>
      </c>
      <c r="D235" s="69">
        <v>3294</v>
      </c>
      <c r="E235" t="s">
        <v>2557</v>
      </c>
      <c r="F235" t="s">
        <v>2562</v>
      </c>
      <c r="G235" t="s">
        <v>56</v>
      </c>
      <c r="H235" t="s">
        <v>58</v>
      </c>
      <c r="I235">
        <v>1991</v>
      </c>
      <c r="J235">
        <v>1991</v>
      </c>
      <c r="K235">
        <v>3692</v>
      </c>
      <c r="L235">
        <v>3692</v>
      </c>
      <c r="M235">
        <v>0</v>
      </c>
      <c r="N235">
        <v>0</v>
      </c>
      <c r="O235" s="75" t="s">
        <v>59</v>
      </c>
      <c r="P235" t="s">
        <v>2563</v>
      </c>
    </row>
    <row r="236" spans="1:17" x14ac:dyDescent="0.35">
      <c r="A236" s="68">
        <v>3026</v>
      </c>
      <c r="B236" s="69">
        <v>170</v>
      </c>
      <c r="C236" s="69">
        <v>17001</v>
      </c>
      <c r="D236" s="69">
        <v>3298</v>
      </c>
      <c r="E236" t="s">
        <v>2557</v>
      </c>
      <c r="F236" t="s">
        <v>2562</v>
      </c>
      <c r="G236" t="s">
        <v>65</v>
      </c>
      <c r="H236" t="s">
        <v>58</v>
      </c>
      <c r="I236">
        <v>1991</v>
      </c>
      <c r="J236">
        <v>1991</v>
      </c>
      <c r="K236">
        <v>14746</v>
      </c>
      <c r="L236">
        <v>14746</v>
      </c>
      <c r="M236">
        <v>0</v>
      </c>
      <c r="N236">
        <v>0</v>
      </c>
      <c r="O236" s="75" t="s">
        <v>59</v>
      </c>
      <c r="P236" t="s">
        <v>2563</v>
      </c>
    </row>
    <row r="237" spans="1:17" x14ac:dyDescent="0.35">
      <c r="A237" s="68">
        <v>3039</v>
      </c>
      <c r="B237" s="69">
        <v>170</v>
      </c>
      <c r="C237" s="69">
        <v>17001</v>
      </c>
      <c r="D237" s="69">
        <v>3650</v>
      </c>
      <c r="E237" t="s">
        <v>2557</v>
      </c>
      <c r="F237" t="s">
        <v>2562</v>
      </c>
      <c r="G237" t="s">
        <v>67</v>
      </c>
      <c r="H237" t="s">
        <v>58</v>
      </c>
      <c r="I237">
        <v>1991</v>
      </c>
      <c r="J237">
        <v>1991</v>
      </c>
      <c r="K237">
        <v>373</v>
      </c>
      <c r="L237">
        <v>373</v>
      </c>
      <c r="M237">
        <v>0</v>
      </c>
      <c r="N237">
        <v>0</v>
      </c>
      <c r="O237" s="75" t="s">
        <v>59</v>
      </c>
      <c r="P237" t="s">
        <v>2563</v>
      </c>
    </row>
    <row r="238" spans="1:17" x14ac:dyDescent="0.35">
      <c r="A238" s="68">
        <v>1547</v>
      </c>
      <c r="B238" s="69">
        <v>110</v>
      </c>
      <c r="C238" s="69">
        <v>17003</v>
      </c>
      <c r="D238" s="69">
        <v>3295</v>
      </c>
      <c r="E238" t="s">
        <v>2557</v>
      </c>
      <c r="F238" t="s">
        <v>2568</v>
      </c>
      <c r="G238" t="s">
        <v>85</v>
      </c>
      <c r="H238" t="s">
        <v>58</v>
      </c>
      <c r="I238">
        <v>1979</v>
      </c>
      <c r="J238">
        <v>1979</v>
      </c>
      <c r="K238">
        <v>20000</v>
      </c>
      <c r="L238">
        <v>20000</v>
      </c>
      <c r="M238">
        <v>0</v>
      </c>
      <c r="N238">
        <v>0</v>
      </c>
      <c r="O238" s="75" t="s">
        <v>59</v>
      </c>
      <c r="P238" t="s">
        <v>2558</v>
      </c>
    </row>
    <row r="239" spans="1:17" x14ac:dyDescent="0.35">
      <c r="A239" s="68">
        <v>1561</v>
      </c>
      <c r="B239" s="69">
        <v>110</v>
      </c>
      <c r="C239" s="69">
        <v>17003</v>
      </c>
      <c r="D239" s="69">
        <v>3298</v>
      </c>
      <c r="E239" t="s">
        <v>2557</v>
      </c>
      <c r="F239" t="s">
        <v>2568</v>
      </c>
      <c r="G239" t="s">
        <v>65</v>
      </c>
      <c r="H239" t="s">
        <v>58</v>
      </c>
      <c r="I239">
        <v>1979</v>
      </c>
      <c r="J239">
        <v>1979</v>
      </c>
      <c r="K239">
        <v>3000</v>
      </c>
      <c r="L239">
        <v>5000</v>
      </c>
      <c r="M239">
        <v>0</v>
      </c>
      <c r="N239">
        <v>0</v>
      </c>
      <c r="O239" s="75" t="s">
        <v>59</v>
      </c>
      <c r="P239" t="s">
        <v>2558</v>
      </c>
    </row>
    <row r="240" spans="1:17" x14ac:dyDescent="0.35">
      <c r="A240" s="68">
        <v>4521</v>
      </c>
      <c r="B240" s="69">
        <v>273</v>
      </c>
      <c r="C240" s="69">
        <v>10012</v>
      </c>
      <c r="D240" s="69">
        <v>3295</v>
      </c>
      <c r="E240" t="s">
        <v>760</v>
      </c>
      <c r="F240" t="s">
        <v>787</v>
      </c>
      <c r="G240" t="s">
        <v>85</v>
      </c>
      <c r="H240" t="s">
        <v>58</v>
      </c>
      <c r="I240">
        <v>1993</v>
      </c>
      <c r="J240">
        <v>2007</v>
      </c>
      <c r="K240">
        <v>100000</v>
      </c>
      <c r="L240">
        <v>100000</v>
      </c>
      <c r="M240">
        <v>0</v>
      </c>
      <c r="N240">
        <v>0</v>
      </c>
      <c r="O240" s="75" t="s">
        <v>118</v>
      </c>
      <c r="P240" t="s">
        <v>3229</v>
      </c>
      <c r="Q240">
        <v>27459</v>
      </c>
    </row>
    <row r="241" spans="1:17" x14ac:dyDescent="0.35">
      <c r="A241" s="68">
        <v>4522</v>
      </c>
      <c r="B241" s="69">
        <v>273</v>
      </c>
      <c r="C241" s="69">
        <v>10012</v>
      </c>
      <c r="D241" s="70">
        <v>1016817</v>
      </c>
      <c r="E241" t="s">
        <v>760</v>
      </c>
      <c r="F241" t="s">
        <v>787</v>
      </c>
      <c r="G241" t="s">
        <v>68</v>
      </c>
      <c r="H241" t="s">
        <v>58</v>
      </c>
      <c r="I241">
        <v>2007</v>
      </c>
      <c r="J241">
        <v>2007</v>
      </c>
      <c r="K241">
        <v>570</v>
      </c>
      <c r="L241">
        <v>570</v>
      </c>
      <c r="M241">
        <v>0</v>
      </c>
      <c r="N241">
        <v>0</v>
      </c>
      <c r="O241" s="75" t="s">
        <v>59</v>
      </c>
      <c r="P241" t="s">
        <v>3229</v>
      </c>
      <c r="Q241">
        <v>27459</v>
      </c>
    </row>
    <row r="242" spans="1:17" x14ac:dyDescent="0.35">
      <c r="A242" s="68">
        <v>4524</v>
      </c>
      <c r="B242" s="69">
        <v>273</v>
      </c>
      <c r="C242" s="69">
        <v>10012</v>
      </c>
      <c r="D242" s="69">
        <v>3294</v>
      </c>
      <c r="E242" t="s">
        <v>760</v>
      </c>
      <c r="F242" t="s">
        <v>787</v>
      </c>
      <c r="G242" t="s">
        <v>56</v>
      </c>
      <c r="H242" t="s">
        <v>58</v>
      </c>
      <c r="I242">
        <v>2007</v>
      </c>
      <c r="J242">
        <v>2007</v>
      </c>
      <c r="K242">
        <v>15000</v>
      </c>
      <c r="L242">
        <v>31000</v>
      </c>
      <c r="M242">
        <v>0</v>
      </c>
      <c r="N242">
        <v>0</v>
      </c>
      <c r="O242" s="75" t="s">
        <v>118</v>
      </c>
      <c r="P242" t="s">
        <v>3229</v>
      </c>
      <c r="Q242">
        <v>27459</v>
      </c>
    </row>
    <row r="243" spans="1:17" x14ac:dyDescent="0.35">
      <c r="A243" s="68">
        <v>4525</v>
      </c>
      <c r="B243" s="69">
        <v>273</v>
      </c>
      <c r="C243" s="69">
        <v>10012</v>
      </c>
      <c r="D243" s="70">
        <v>3935</v>
      </c>
      <c r="E243" t="s">
        <v>760</v>
      </c>
      <c r="F243" t="s">
        <v>787</v>
      </c>
      <c r="G243" t="s">
        <v>3144</v>
      </c>
      <c r="H243" t="s">
        <v>58</v>
      </c>
      <c r="I243">
        <v>2007</v>
      </c>
      <c r="J243">
        <v>2007</v>
      </c>
      <c r="K243">
        <v>4000</v>
      </c>
      <c r="L243">
        <v>7000</v>
      </c>
      <c r="M243">
        <v>0</v>
      </c>
      <c r="N243">
        <v>0</v>
      </c>
      <c r="O243" s="75" t="s">
        <v>118</v>
      </c>
      <c r="P243" t="s">
        <v>3229</v>
      </c>
      <c r="Q243">
        <v>27459</v>
      </c>
    </row>
    <row r="244" spans="1:17" x14ac:dyDescent="0.35">
      <c r="A244" s="68">
        <v>1567</v>
      </c>
      <c r="B244" s="69">
        <v>110</v>
      </c>
      <c r="C244" s="69">
        <v>17004</v>
      </c>
      <c r="D244" s="69">
        <v>3263</v>
      </c>
      <c r="E244" t="s">
        <v>2557</v>
      </c>
      <c r="F244" t="s">
        <v>2569</v>
      </c>
      <c r="G244" t="s">
        <v>2878</v>
      </c>
      <c r="H244" t="s">
        <v>58</v>
      </c>
      <c r="I244">
        <v>1979</v>
      </c>
      <c r="J244">
        <v>1979</v>
      </c>
      <c r="K244">
        <v>5000</v>
      </c>
      <c r="L244">
        <v>7000</v>
      </c>
      <c r="M244">
        <v>0</v>
      </c>
      <c r="N244">
        <v>0</v>
      </c>
      <c r="O244" s="75" t="s">
        <v>59</v>
      </c>
      <c r="P244" t="s">
        <v>2558</v>
      </c>
    </row>
    <row r="245" spans="1:17" x14ac:dyDescent="0.35">
      <c r="A245" s="68">
        <v>4527</v>
      </c>
      <c r="B245" s="69">
        <v>273</v>
      </c>
      <c r="C245" s="69">
        <v>10012</v>
      </c>
      <c r="D245" s="70">
        <v>3845</v>
      </c>
      <c r="E245" t="s">
        <v>760</v>
      </c>
      <c r="F245" t="s">
        <v>787</v>
      </c>
      <c r="G245" t="s">
        <v>2767</v>
      </c>
      <c r="H245" t="s">
        <v>58</v>
      </c>
      <c r="I245">
        <v>2007</v>
      </c>
      <c r="J245">
        <v>2007</v>
      </c>
      <c r="K245">
        <v>700</v>
      </c>
      <c r="L245">
        <v>900</v>
      </c>
      <c r="M245">
        <v>0</v>
      </c>
      <c r="N245">
        <v>0</v>
      </c>
      <c r="O245" s="75" t="s">
        <v>59</v>
      </c>
      <c r="P245" t="s">
        <v>3229</v>
      </c>
      <c r="Q245">
        <v>27459</v>
      </c>
    </row>
    <row r="246" spans="1:17" x14ac:dyDescent="0.35">
      <c r="A246" s="68">
        <v>2064</v>
      </c>
      <c r="B246" s="69">
        <v>141</v>
      </c>
      <c r="C246" s="69">
        <v>17009</v>
      </c>
      <c r="D246" s="69">
        <v>3263</v>
      </c>
      <c r="E246" t="s">
        <v>2557</v>
      </c>
      <c r="F246" t="s">
        <v>2583</v>
      </c>
      <c r="G246" t="s">
        <v>2878</v>
      </c>
      <c r="H246" t="s">
        <v>58</v>
      </c>
      <c r="I246">
        <v>1979</v>
      </c>
      <c r="J246">
        <v>1979</v>
      </c>
      <c r="K246">
        <v>5000</v>
      </c>
      <c r="L246">
        <v>7000</v>
      </c>
      <c r="M246">
        <v>0</v>
      </c>
      <c r="N246">
        <v>0</v>
      </c>
      <c r="O246" s="75" t="s">
        <v>59</v>
      </c>
      <c r="P246" t="s">
        <v>2566</v>
      </c>
    </row>
    <row r="247" spans="1:17" x14ac:dyDescent="0.35">
      <c r="A247" s="68">
        <v>4531</v>
      </c>
      <c r="B247" s="69">
        <v>273</v>
      </c>
      <c r="C247" s="69">
        <v>10012</v>
      </c>
      <c r="D247" s="69">
        <v>3893</v>
      </c>
      <c r="E247" t="s">
        <v>760</v>
      </c>
      <c r="F247" t="s">
        <v>787</v>
      </c>
      <c r="G247" t="s">
        <v>672</v>
      </c>
      <c r="H247" t="s">
        <v>58</v>
      </c>
      <c r="I247">
        <v>2007</v>
      </c>
      <c r="J247">
        <v>2007</v>
      </c>
      <c r="K247">
        <v>2300</v>
      </c>
      <c r="L247">
        <v>3800</v>
      </c>
      <c r="M247">
        <v>0</v>
      </c>
      <c r="N247">
        <v>0</v>
      </c>
      <c r="O247" s="75" t="s">
        <v>118</v>
      </c>
      <c r="P247" t="s">
        <v>3229</v>
      </c>
      <c r="Q247">
        <v>27459</v>
      </c>
    </row>
    <row r="248" spans="1:17" x14ac:dyDescent="0.35">
      <c r="A248" s="68">
        <v>4537</v>
      </c>
      <c r="B248" s="69">
        <v>273</v>
      </c>
      <c r="C248" s="69">
        <v>10012</v>
      </c>
      <c r="D248" s="69">
        <v>3975</v>
      </c>
      <c r="E248" t="s">
        <v>760</v>
      </c>
      <c r="F248" t="s">
        <v>787</v>
      </c>
      <c r="G248" t="s">
        <v>2765</v>
      </c>
      <c r="H248" t="s">
        <v>58</v>
      </c>
      <c r="I248">
        <v>2007</v>
      </c>
      <c r="J248">
        <v>2007</v>
      </c>
      <c r="K248">
        <v>200</v>
      </c>
      <c r="L248">
        <v>500</v>
      </c>
      <c r="M248">
        <v>0</v>
      </c>
      <c r="N248">
        <v>0</v>
      </c>
      <c r="O248" s="75" t="s">
        <v>118</v>
      </c>
      <c r="P248" t="s">
        <v>3229</v>
      </c>
      <c r="Q248">
        <v>27459</v>
      </c>
    </row>
    <row r="249" spans="1:17" x14ac:dyDescent="0.35">
      <c r="A249" s="68">
        <v>4533</v>
      </c>
      <c r="B249" s="69">
        <v>273</v>
      </c>
      <c r="C249" s="69">
        <v>10012</v>
      </c>
      <c r="D249" s="69">
        <v>3649</v>
      </c>
      <c r="E249" t="s">
        <v>760</v>
      </c>
      <c r="F249" t="s">
        <v>787</v>
      </c>
      <c r="G249" t="s">
        <v>95</v>
      </c>
      <c r="H249" t="s">
        <v>58</v>
      </c>
      <c r="I249">
        <v>2007</v>
      </c>
      <c r="J249">
        <v>2007</v>
      </c>
      <c r="K249">
        <v>820</v>
      </c>
      <c r="L249">
        <v>1100</v>
      </c>
      <c r="M249">
        <v>0</v>
      </c>
      <c r="N249">
        <v>0</v>
      </c>
      <c r="O249" s="75" t="s">
        <v>118</v>
      </c>
      <c r="P249" t="s">
        <v>3229</v>
      </c>
      <c r="Q249">
        <v>27459</v>
      </c>
    </row>
    <row r="250" spans="1:17" x14ac:dyDescent="0.35">
      <c r="A250" s="68">
        <v>214</v>
      </c>
      <c r="B250" s="71">
        <v>30</v>
      </c>
      <c r="C250" s="69">
        <v>18000</v>
      </c>
      <c r="D250" s="69">
        <v>3288</v>
      </c>
      <c r="E250" t="s">
        <v>1195</v>
      </c>
      <c r="F250" t="s">
        <v>1194</v>
      </c>
      <c r="G250" t="s">
        <v>97</v>
      </c>
      <c r="H250" t="s">
        <v>58</v>
      </c>
      <c r="I250">
        <v>1973</v>
      </c>
      <c r="J250">
        <v>1973</v>
      </c>
      <c r="K250">
        <v>750000</v>
      </c>
      <c r="L250">
        <v>750000</v>
      </c>
      <c r="M250">
        <v>0</v>
      </c>
      <c r="N250">
        <v>0</v>
      </c>
      <c r="O250" s="75" t="s">
        <v>59</v>
      </c>
      <c r="P250" t="s">
        <v>2372</v>
      </c>
    </row>
    <row r="251" spans="1:17" x14ac:dyDescent="0.35">
      <c r="A251" s="68">
        <v>4534</v>
      </c>
      <c r="B251" s="69">
        <v>273</v>
      </c>
      <c r="C251" s="69">
        <v>10012</v>
      </c>
      <c r="D251" s="69">
        <v>3288</v>
      </c>
      <c r="E251" t="s">
        <v>760</v>
      </c>
      <c r="F251" t="s">
        <v>787</v>
      </c>
      <c r="G251" t="s">
        <v>97</v>
      </c>
      <c r="H251" t="s">
        <v>58</v>
      </c>
      <c r="I251">
        <v>2007</v>
      </c>
      <c r="J251">
        <v>2007</v>
      </c>
      <c r="K251">
        <v>350000</v>
      </c>
      <c r="L251">
        <v>650000</v>
      </c>
      <c r="M251">
        <v>0</v>
      </c>
      <c r="N251">
        <v>0</v>
      </c>
      <c r="O251" s="75" t="s">
        <v>118</v>
      </c>
      <c r="P251" t="s">
        <v>3229</v>
      </c>
      <c r="Q251">
        <v>27459</v>
      </c>
    </row>
    <row r="252" spans="1:17" x14ac:dyDescent="0.35">
      <c r="A252" s="68">
        <v>4520</v>
      </c>
      <c r="B252" s="69">
        <v>273</v>
      </c>
      <c r="C252" s="69">
        <v>10012</v>
      </c>
      <c r="D252" s="70">
        <v>32228</v>
      </c>
      <c r="E252" t="s">
        <v>760</v>
      </c>
      <c r="F252" t="s">
        <v>787</v>
      </c>
      <c r="G252" t="s">
        <v>2749</v>
      </c>
      <c r="H252" t="s">
        <v>58</v>
      </c>
      <c r="I252">
        <v>2007</v>
      </c>
      <c r="J252">
        <v>2007</v>
      </c>
      <c r="K252">
        <v>3100</v>
      </c>
      <c r="L252">
        <v>4100</v>
      </c>
      <c r="M252">
        <v>0</v>
      </c>
      <c r="N252">
        <v>0</v>
      </c>
      <c r="O252" s="75" t="s">
        <v>118</v>
      </c>
      <c r="P252" t="s">
        <v>3229</v>
      </c>
      <c r="Q252">
        <v>27459</v>
      </c>
    </row>
    <row r="253" spans="1:17" x14ac:dyDescent="0.35">
      <c r="A253" s="68">
        <v>861</v>
      </c>
      <c r="B253" s="69">
        <v>58</v>
      </c>
      <c r="C253" s="69">
        <v>19075</v>
      </c>
      <c r="D253" s="69">
        <v>3294</v>
      </c>
      <c r="E253" t="s">
        <v>1200</v>
      </c>
      <c r="F253" t="s">
        <v>1244</v>
      </c>
      <c r="G253" t="s">
        <v>56</v>
      </c>
      <c r="H253" t="s">
        <v>131</v>
      </c>
      <c r="I253">
        <v>1973</v>
      </c>
      <c r="J253">
        <v>1973</v>
      </c>
      <c r="K253">
        <v>80000</v>
      </c>
      <c r="L253">
        <v>80000</v>
      </c>
      <c r="M253">
        <v>0</v>
      </c>
      <c r="N253">
        <v>0</v>
      </c>
      <c r="O253" s="75" t="s">
        <v>59</v>
      </c>
      <c r="P253" t="s">
        <v>1245</v>
      </c>
    </row>
    <row r="254" spans="1:17" x14ac:dyDescent="0.35">
      <c r="A254" s="68">
        <v>5495</v>
      </c>
      <c r="B254" s="69">
        <v>337</v>
      </c>
      <c r="C254" s="69">
        <v>14058</v>
      </c>
      <c r="D254" s="69">
        <v>3880</v>
      </c>
      <c r="E254" t="s">
        <v>1080</v>
      </c>
      <c r="F254" t="s">
        <v>1095</v>
      </c>
      <c r="G254" t="s">
        <v>115</v>
      </c>
      <c r="H254" t="s">
        <v>58</v>
      </c>
      <c r="I254">
        <v>2007</v>
      </c>
      <c r="J254">
        <v>2007</v>
      </c>
      <c r="K254">
        <v>200</v>
      </c>
      <c r="L254">
        <v>400</v>
      </c>
      <c r="M254">
        <v>0</v>
      </c>
      <c r="N254">
        <v>0</v>
      </c>
      <c r="O254" s="75" t="s">
        <v>118</v>
      </c>
      <c r="P254" t="s">
        <v>1088</v>
      </c>
      <c r="Q254">
        <v>31317</v>
      </c>
    </row>
    <row r="255" spans="1:17" x14ac:dyDescent="0.35">
      <c r="A255">
        <v>4554</v>
      </c>
      <c r="B255">
        <v>275</v>
      </c>
      <c r="C255">
        <v>14058</v>
      </c>
      <c r="D255">
        <v>3887</v>
      </c>
      <c r="E255" t="s">
        <v>1080</v>
      </c>
      <c r="F255" t="s">
        <v>1095</v>
      </c>
      <c r="G255" t="s">
        <v>2788</v>
      </c>
      <c r="H255" t="s">
        <v>58</v>
      </c>
      <c r="I255">
        <v>2007</v>
      </c>
      <c r="J255">
        <v>2007</v>
      </c>
      <c r="K255">
        <v>4000</v>
      </c>
      <c r="L255">
        <v>8000</v>
      </c>
      <c r="M255">
        <v>0</v>
      </c>
      <c r="N255">
        <v>0</v>
      </c>
      <c r="O255" t="s">
        <v>118</v>
      </c>
      <c r="P255" t="s">
        <v>3238</v>
      </c>
      <c r="Q255">
        <v>31317</v>
      </c>
    </row>
    <row r="256" spans="1:17" x14ac:dyDescent="0.35">
      <c r="A256" s="68">
        <v>4569</v>
      </c>
      <c r="B256" s="69">
        <v>275</v>
      </c>
      <c r="C256" s="69">
        <v>14019</v>
      </c>
      <c r="D256" s="69">
        <v>3649</v>
      </c>
      <c r="E256" t="s">
        <v>1080</v>
      </c>
      <c r="F256" t="s">
        <v>1099</v>
      </c>
      <c r="G256" t="s">
        <v>95</v>
      </c>
      <c r="H256" t="s">
        <v>131</v>
      </c>
      <c r="I256">
        <v>2007</v>
      </c>
      <c r="J256">
        <v>2007</v>
      </c>
      <c r="K256">
        <v>100</v>
      </c>
      <c r="L256">
        <v>200</v>
      </c>
      <c r="M256">
        <v>0</v>
      </c>
      <c r="N256">
        <v>0</v>
      </c>
      <c r="O256" s="75" t="s">
        <v>118</v>
      </c>
      <c r="P256" t="s">
        <v>3238</v>
      </c>
      <c r="Q256">
        <v>21819</v>
      </c>
    </row>
    <row r="257" spans="1:17" x14ac:dyDescent="0.35">
      <c r="A257" s="68">
        <v>1666</v>
      </c>
      <c r="B257" s="69">
        <v>111</v>
      </c>
      <c r="C257" s="69">
        <v>20001</v>
      </c>
      <c r="D257" s="69">
        <v>3846</v>
      </c>
      <c r="E257" t="s">
        <v>1269</v>
      </c>
      <c r="F257" t="s">
        <v>1266</v>
      </c>
      <c r="G257" t="s">
        <v>92</v>
      </c>
      <c r="H257" t="s">
        <v>58</v>
      </c>
      <c r="I257">
        <v>0</v>
      </c>
      <c r="J257">
        <v>1983</v>
      </c>
      <c r="K257">
        <v>15000</v>
      </c>
      <c r="L257">
        <v>15000</v>
      </c>
      <c r="M257">
        <v>0</v>
      </c>
      <c r="N257">
        <v>0</v>
      </c>
      <c r="O257" s="75" t="s">
        <v>59</v>
      </c>
      <c r="P257" t="s">
        <v>778</v>
      </c>
    </row>
    <row r="258" spans="1:17" x14ac:dyDescent="0.35">
      <c r="A258" s="68">
        <v>4583</v>
      </c>
      <c r="B258" s="69">
        <v>275</v>
      </c>
      <c r="C258" s="69">
        <v>14022</v>
      </c>
      <c r="D258" s="70">
        <v>3928</v>
      </c>
      <c r="E258" t="s">
        <v>1080</v>
      </c>
      <c r="F258" t="s">
        <v>1137</v>
      </c>
      <c r="G258" t="s">
        <v>252</v>
      </c>
      <c r="H258" t="s">
        <v>131</v>
      </c>
      <c r="I258">
        <v>2007</v>
      </c>
      <c r="J258">
        <v>2007</v>
      </c>
      <c r="K258">
        <v>198000</v>
      </c>
      <c r="L258">
        <v>198000</v>
      </c>
      <c r="M258">
        <v>0</v>
      </c>
      <c r="N258">
        <v>0</v>
      </c>
      <c r="O258" s="75" t="s">
        <v>118</v>
      </c>
      <c r="P258" t="s">
        <v>3238</v>
      </c>
      <c r="Q258">
        <v>21822</v>
      </c>
    </row>
    <row r="259" spans="1:17" x14ac:dyDescent="0.35">
      <c r="A259" s="68">
        <v>1701</v>
      </c>
      <c r="B259" s="69">
        <v>111</v>
      </c>
      <c r="C259" s="69">
        <v>20001</v>
      </c>
      <c r="D259" s="69">
        <v>3649</v>
      </c>
      <c r="E259" t="s">
        <v>1269</v>
      </c>
      <c r="F259" t="s">
        <v>1266</v>
      </c>
      <c r="G259" t="s">
        <v>95</v>
      </c>
      <c r="H259" t="s">
        <v>58</v>
      </c>
      <c r="I259">
        <v>0</v>
      </c>
      <c r="J259">
        <v>1983</v>
      </c>
      <c r="K259">
        <v>1000</v>
      </c>
      <c r="L259">
        <v>1000</v>
      </c>
      <c r="M259">
        <v>0</v>
      </c>
      <c r="N259">
        <v>0</v>
      </c>
      <c r="O259" s="75" t="s">
        <v>59</v>
      </c>
      <c r="P259" t="s">
        <v>778</v>
      </c>
    </row>
    <row r="260" spans="1:17" x14ac:dyDescent="0.35">
      <c r="A260" s="68">
        <v>4571</v>
      </c>
      <c r="B260" s="69">
        <v>275</v>
      </c>
      <c r="C260" s="69">
        <v>14023</v>
      </c>
      <c r="D260" s="69">
        <v>3266</v>
      </c>
      <c r="E260" t="s">
        <v>1080</v>
      </c>
      <c r="F260" t="s">
        <v>1129</v>
      </c>
      <c r="G260" t="s">
        <v>1121</v>
      </c>
      <c r="H260" t="s">
        <v>131</v>
      </c>
      <c r="I260">
        <v>2007</v>
      </c>
      <c r="J260">
        <v>2007</v>
      </c>
      <c r="K260">
        <v>1500</v>
      </c>
      <c r="L260">
        <v>1500</v>
      </c>
      <c r="M260">
        <v>0</v>
      </c>
      <c r="N260">
        <v>0</v>
      </c>
      <c r="O260" s="75" t="s">
        <v>118</v>
      </c>
      <c r="P260" t="s">
        <v>3238</v>
      </c>
      <c r="Q260">
        <v>21822</v>
      </c>
    </row>
    <row r="261" spans="1:17" x14ac:dyDescent="0.35">
      <c r="A261" s="68">
        <v>4552</v>
      </c>
      <c r="B261" s="69">
        <v>275</v>
      </c>
      <c r="C261" s="69">
        <v>14047</v>
      </c>
      <c r="D261" s="69">
        <v>3281</v>
      </c>
      <c r="E261" t="s">
        <v>1080</v>
      </c>
      <c r="F261" t="s">
        <v>2525</v>
      </c>
      <c r="G261" t="s">
        <v>1087</v>
      </c>
      <c r="H261" t="s">
        <v>295</v>
      </c>
      <c r="I261">
        <v>2007</v>
      </c>
      <c r="J261">
        <v>2007</v>
      </c>
      <c r="K261">
        <v>100</v>
      </c>
      <c r="L261">
        <v>100</v>
      </c>
      <c r="M261">
        <v>0</v>
      </c>
      <c r="N261">
        <v>0</v>
      </c>
      <c r="O261" s="75" t="s">
        <v>59</v>
      </c>
      <c r="P261" t="s">
        <v>3238</v>
      </c>
      <c r="Q261">
        <v>21821</v>
      </c>
    </row>
    <row r="262" spans="1:17" x14ac:dyDescent="0.35">
      <c r="A262" s="68">
        <v>4572</v>
      </c>
      <c r="B262" s="69">
        <v>275</v>
      </c>
      <c r="C262" s="69">
        <v>14047</v>
      </c>
      <c r="D262" s="69">
        <v>3266</v>
      </c>
      <c r="E262" t="s">
        <v>1080</v>
      </c>
      <c r="F262" t="s">
        <v>2525</v>
      </c>
      <c r="G262" t="s">
        <v>1121</v>
      </c>
      <c r="H262" t="s">
        <v>131</v>
      </c>
      <c r="I262">
        <v>2007</v>
      </c>
      <c r="J262">
        <v>2007</v>
      </c>
      <c r="K262">
        <v>3550</v>
      </c>
      <c r="L262">
        <v>3550</v>
      </c>
      <c r="M262">
        <v>0</v>
      </c>
      <c r="N262">
        <v>0</v>
      </c>
      <c r="O262" s="75" t="s">
        <v>118</v>
      </c>
      <c r="P262" t="s">
        <v>3238</v>
      </c>
      <c r="Q262">
        <v>21821</v>
      </c>
    </row>
    <row r="263" spans="1:17" x14ac:dyDescent="0.35">
      <c r="A263" s="68">
        <v>4582</v>
      </c>
      <c r="B263" s="69">
        <v>275</v>
      </c>
      <c r="C263" s="69">
        <v>14006</v>
      </c>
      <c r="D263" s="70">
        <v>3928</v>
      </c>
      <c r="E263" t="s">
        <v>1080</v>
      </c>
      <c r="F263" t="s">
        <v>2837</v>
      </c>
      <c r="G263" t="s">
        <v>252</v>
      </c>
      <c r="H263" t="s">
        <v>131</v>
      </c>
      <c r="I263">
        <v>2007</v>
      </c>
      <c r="J263">
        <v>2007</v>
      </c>
      <c r="K263">
        <v>34600</v>
      </c>
      <c r="L263">
        <v>34600</v>
      </c>
      <c r="M263">
        <v>0</v>
      </c>
      <c r="N263">
        <v>0</v>
      </c>
      <c r="O263" s="75" t="s">
        <v>118</v>
      </c>
      <c r="P263" t="s">
        <v>3238</v>
      </c>
      <c r="Q263">
        <v>21816</v>
      </c>
    </row>
    <row r="264" spans="1:17" x14ac:dyDescent="0.35">
      <c r="A264" s="68">
        <v>4546</v>
      </c>
      <c r="B264" s="69">
        <v>275</v>
      </c>
      <c r="C264" s="69">
        <v>14061</v>
      </c>
      <c r="D264" s="69">
        <v>3659</v>
      </c>
      <c r="E264" t="s">
        <v>1080</v>
      </c>
      <c r="F264" t="s">
        <v>2519</v>
      </c>
      <c r="G264" t="s">
        <v>103</v>
      </c>
      <c r="H264" t="s">
        <v>131</v>
      </c>
      <c r="I264">
        <v>2007</v>
      </c>
      <c r="J264">
        <v>2007</v>
      </c>
      <c r="K264">
        <v>270</v>
      </c>
      <c r="L264">
        <v>800</v>
      </c>
      <c r="M264">
        <v>0</v>
      </c>
      <c r="N264">
        <v>0</v>
      </c>
      <c r="O264" s="75" t="s">
        <v>118</v>
      </c>
      <c r="P264" t="s">
        <v>3238</v>
      </c>
      <c r="Q264">
        <v>21817</v>
      </c>
    </row>
    <row r="265" spans="1:17" x14ac:dyDescent="0.35">
      <c r="A265" s="68">
        <v>1618</v>
      </c>
      <c r="B265" s="69">
        <v>111</v>
      </c>
      <c r="C265" s="69">
        <v>20004</v>
      </c>
      <c r="D265" s="69">
        <v>3294</v>
      </c>
      <c r="E265" t="s">
        <v>1269</v>
      </c>
      <c r="F265" t="s">
        <v>1271</v>
      </c>
      <c r="G265" t="s">
        <v>56</v>
      </c>
      <c r="H265" t="s">
        <v>58</v>
      </c>
      <c r="I265">
        <v>0</v>
      </c>
      <c r="J265">
        <v>1983</v>
      </c>
      <c r="K265">
        <v>20000</v>
      </c>
      <c r="L265">
        <v>20000</v>
      </c>
      <c r="M265">
        <v>0</v>
      </c>
      <c r="N265">
        <v>0</v>
      </c>
      <c r="O265" s="75" t="s">
        <v>59</v>
      </c>
      <c r="P265" t="s">
        <v>778</v>
      </c>
    </row>
    <row r="266" spans="1:17" x14ac:dyDescent="0.35">
      <c r="A266" s="68">
        <v>4687</v>
      </c>
      <c r="B266" s="69">
        <v>287</v>
      </c>
      <c r="C266" s="69">
        <v>3011</v>
      </c>
      <c r="D266" s="69">
        <v>3846</v>
      </c>
      <c r="E266" t="s">
        <v>139</v>
      </c>
      <c r="F266" t="s">
        <v>185</v>
      </c>
      <c r="G266" t="s">
        <v>92</v>
      </c>
      <c r="H266" t="s">
        <v>58</v>
      </c>
      <c r="I266">
        <v>2008</v>
      </c>
      <c r="J266">
        <v>2008</v>
      </c>
      <c r="K266">
        <v>3126</v>
      </c>
      <c r="L266">
        <v>3126</v>
      </c>
      <c r="M266">
        <v>0</v>
      </c>
      <c r="N266">
        <v>0</v>
      </c>
      <c r="O266" s="75" t="s">
        <v>135</v>
      </c>
      <c r="P266" t="s">
        <v>141</v>
      </c>
      <c r="Q266">
        <v>23661</v>
      </c>
    </row>
    <row r="267" spans="1:17" x14ac:dyDescent="0.35">
      <c r="A267" s="68">
        <v>4729</v>
      </c>
      <c r="B267" s="69">
        <v>288</v>
      </c>
      <c r="C267" s="69">
        <v>4040</v>
      </c>
      <c r="D267" s="69">
        <v>3659</v>
      </c>
      <c r="E267" t="s">
        <v>216</v>
      </c>
      <c r="F267" t="s">
        <v>297</v>
      </c>
      <c r="G267" t="s">
        <v>103</v>
      </c>
      <c r="H267" t="s">
        <v>58</v>
      </c>
      <c r="I267">
        <v>2008</v>
      </c>
      <c r="J267">
        <v>2008</v>
      </c>
      <c r="K267">
        <v>1152</v>
      </c>
      <c r="L267">
        <v>980</v>
      </c>
      <c r="M267">
        <v>0</v>
      </c>
      <c r="N267">
        <v>0</v>
      </c>
      <c r="O267" s="75" t="s">
        <v>118</v>
      </c>
      <c r="P267" t="s">
        <v>2973</v>
      </c>
      <c r="Q267">
        <v>32184</v>
      </c>
    </row>
    <row r="268" spans="1:17" x14ac:dyDescent="0.35">
      <c r="A268" s="68">
        <v>5040</v>
      </c>
      <c r="B268" s="71">
        <v>298</v>
      </c>
      <c r="C268" s="72">
        <v>5151</v>
      </c>
      <c r="D268" s="70">
        <v>3880</v>
      </c>
      <c r="E268" t="s">
        <v>375</v>
      </c>
      <c r="F268" t="s">
        <v>550</v>
      </c>
      <c r="G268" t="s">
        <v>115</v>
      </c>
      <c r="H268" t="s">
        <v>58</v>
      </c>
      <c r="I268">
        <v>2008</v>
      </c>
      <c r="J268">
        <v>2008</v>
      </c>
      <c r="K268">
        <v>102</v>
      </c>
      <c r="L268">
        <v>134</v>
      </c>
      <c r="M268">
        <v>0</v>
      </c>
      <c r="N268">
        <v>0</v>
      </c>
      <c r="O268" s="75" t="s">
        <v>59</v>
      </c>
      <c r="P268" t="s">
        <v>560</v>
      </c>
      <c r="Q268">
        <v>24325</v>
      </c>
    </row>
    <row r="269" spans="1:17" x14ac:dyDescent="0.35">
      <c r="A269" s="68">
        <v>5065</v>
      </c>
      <c r="B269" s="71">
        <v>302</v>
      </c>
      <c r="C269" s="72">
        <v>5099</v>
      </c>
      <c r="D269" s="70">
        <v>1016817</v>
      </c>
      <c r="E269" t="s">
        <v>375</v>
      </c>
      <c r="F269" t="s">
        <v>668</v>
      </c>
      <c r="G269" t="s">
        <v>68</v>
      </c>
      <c r="H269" t="s">
        <v>131</v>
      </c>
      <c r="I269">
        <v>2009</v>
      </c>
      <c r="J269">
        <v>2009</v>
      </c>
      <c r="K269">
        <v>500</v>
      </c>
      <c r="L269">
        <v>500</v>
      </c>
      <c r="M269">
        <v>0</v>
      </c>
      <c r="N269">
        <v>0</v>
      </c>
      <c r="O269" s="75" t="s">
        <v>59</v>
      </c>
      <c r="P269" t="s">
        <v>488</v>
      </c>
      <c r="Q269">
        <v>28529</v>
      </c>
    </row>
    <row r="270" spans="1:17" x14ac:dyDescent="0.35">
      <c r="A270" s="68">
        <v>1670</v>
      </c>
      <c r="B270" s="69">
        <v>111</v>
      </c>
      <c r="C270" s="69">
        <v>20004</v>
      </c>
      <c r="D270" s="69">
        <v>3846</v>
      </c>
      <c r="E270" t="s">
        <v>1269</v>
      </c>
      <c r="F270" t="s">
        <v>1271</v>
      </c>
      <c r="G270" t="s">
        <v>92</v>
      </c>
      <c r="H270" t="s">
        <v>58</v>
      </c>
      <c r="I270">
        <v>1976</v>
      </c>
      <c r="J270">
        <v>1976</v>
      </c>
      <c r="K270">
        <v>40000</v>
      </c>
      <c r="L270">
        <v>40000</v>
      </c>
      <c r="M270">
        <v>0</v>
      </c>
      <c r="N270">
        <v>0</v>
      </c>
      <c r="O270" s="75" t="s">
        <v>59</v>
      </c>
      <c r="P270" t="s">
        <v>778</v>
      </c>
    </row>
    <row r="271" spans="1:17" x14ac:dyDescent="0.35">
      <c r="A271" s="68">
        <v>5304</v>
      </c>
      <c r="B271" s="69">
        <v>319</v>
      </c>
      <c r="C271" s="69">
        <v>20004</v>
      </c>
      <c r="D271" s="69">
        <v>3846</v>
      </c>
      <c r="E271" t="s">
        <v>1269</v>
      </c>
      <c r="F271" t="s">
        <v>1271</v>
      </c>
      <c r="G271" t="s">
        <v>92</v>
      </c>
      <c r="H271">
        <v>0</v>
      </c>
      <c r="I271">
        <v>2009</v>
      </c>
      <c r="J271">
        <v>2009</v>
      </c>
      <c r="K271">
        <v>3000</v>
      </c>
      <c r="L271">
        <v>3000</v>
      </c>
      <c r="M271">
        <v>0</v>
      </c>
      <c r="N271">
        <v>0</v>
      </c>
      <c r="O271" s="75" t="s">
        <v>59</v>
      </c>
      <c r="P271" t="s">
        <v>3241</v>
      </c>
    </row>
    <row r="272" spans="1:17" x14ac:dyDescent="0.35">
      <c r="A272" s="68">
        <v>5140</v>
      </c>
      <c r="B272" s="71">
        <v>309</v>
      </c>
      <c r="C272" s="72">
        <v>5177</v>
      </c>
      <c r="D272" s="69">
        <v>3294</v>
      </c>
      <c r="E272" t="s">
        <v>375</v>
      </c>
      <c r="F272" t="s">
        <v>617</v>
      </c>
      <c r="G272" t="s">
        <v>56</v>
      </c>
      <c r="H272" t="s">
        <v>58</v>
      </c>
      <c r="I272">
        <v>2009</v>
      </c>
      <c r="J272">
        <v>2009</v>
      </c>
      <c r="K272">
        <v>9912</v>
      </c>
      <c r="L272">
        <v>9912</v>
      </c>
      <c r="M272">
        <v>0</v>
      </c>
      <c r="N272">
        <v>0</v>
      </c>
      <c r="O272" s="75" t="s">
        <v>118</v>
      </c>
      <c r="P272" t="s">
        <v>3026</v>
      </c>
      <c r="Q272">
        <v>24316</v>
      </c>
    </row>
    <row r="273" spans="1:17" x14ac:dyDescent="0.35">
      <c r="A273" s="68">
        <v>1726</v>
      </c>
      <c r="B273" s="69">
        <v>111</v>
      </c>
      <c r="C273" s="69">
        <v>20004</v>
      </c>
      <c r="D273" s="69">
        <v>3975</v>
      </c>
      <c r="E273" t="s">
        <v>1269</v>
      </c>
      <c r="F273" t="s">
        <v>1271</v>
      </c>
      <c r="G273" t="s">
        <v>2765</v>
      </c>
      <c r="H273" t="s">
        <v>58</v>
      </c>
      <c r="I273">
        <v>0</v>
      </c>
      <c r="J273">
        <v>1983</v>
      </c>
      <c r="K273">
        <v>1000</v>
      </c>
      <c r="L273">
        <v>1000</v>
      </c>
      <c r="M273">
        <v>0</v>
      </c>
      <c r="N273">
        <v>0</v>
      </c>
      <c r="O273" s="75" t="s">
        <v>59</v>
      </c>
      <c r="P273" t="s">
        <v>778</v>
      </c>
    </row>
    <row r="274" spans="1:17" x14ac:dyDescent="0.35">
      <c r="A274" s="68">
        <v>5208</v>
      </c>
      <c r="B274" s="69">
        <v>314</v>
      </c>
      <c r="C274" s="69">
        <v>14001</v>
      </c>
      <c r="D274" s="69">
        <v>3294</v>
      </c>
      <c r="E274" t="s">
        <v>1080</v>
      </c>
      <c r="F274" t="s">
        <v>1082</v>
      </c>
      <c r="G274" t="s">
        <v>56</v>
      </c>
      <c r="H274" t="s">
        <v>131</v>
      </c>
      <c r="I274">
        <v>2009</v>
      </c>
      <c r="J274">
        <v>2009</v>
      </c>
      <c r="K274">
        <v>13000</v>
      </c>
      <c r="L274">
        <v>13000</v>
      </c>
      <c r="M274">
        <v>0</v>
      </c>
      <c r="N274">
        <v>0</v>
      </c>
      <c r="O274" s="75" t="s">
        <v>118</v>
      </c>
      <c r="P274" t="s">
        <v>3231</v>
      </c>
      <c r="Q274">
        <v>21816</v>
      </c>
    </row>
    <row r="275" spans="1:17" x14ac:dyDescent="0.35">
      <c r="A275" s="68">
        <v>5209</v>
      </c>
      <c r="B275" s="69">
        <v>314</v>
      </c>
      <c r="C275" s="69">
        <v>14002</v>
      </c>
      <c r="D275" s="69">
        <v>3294</v>
      </c>
      <c r="E275" t="s">
        <v>1080</v>
      </c>
      <c r="F275" t="s">
        <v>1104</v>
      </c>
      <c r="G275" t="s">
        <v>56</v>
      </c>
      <c r="H275" t="s">
        <v>131</v>
      </c>
      <c r="I275">
        <v>2009</v>
      </c>
      <c r="J275">
        <v>2009</v>
      </c>
      <c r="K275">
        <v>7100</v>
      </c>
      <c r="L275">
        <v>7100</v>
      </c>
      <c r="M275">
        <v>0</v>
      </c>
      <c r="N275">
        <v>0</v>
      </c>
      <c r="O275" s="75" t="s">
        <v>118</v>
      </c>
      <c r="P275" t="s">
        <v>3231</v>
      </c>
      <c r="Q275">
        <v>21816</v>
      </c>
    </row>
    <row r="276" spans="1:17" x14ac:dyDescent="0.35">
      <c r="A276" s="68">
        <v>5298</v>
      </c>
      <c r="B276" s="69">
        <v>319</v>
      </c>
      <c r="C276" s="69">
        <v>20004</v>
      </c>
      <c r="D276" s="69">
        <v>3294</v>
      </c>
      <c r="E276" t="s">
        <v>1269</v>
      </c>
      <c r="F276" t="s">
        <v>1271</v>
      </c>
      <c r="G276" t="s">
        <v>56</v>
      </c>
      <c r="H276" t="s">
        <v>58</v>
      </c>
      <c r="I276">
        <v>2009</v>
      </c>
      <c r="J276">
        <v>2009</v>
      </c>
      <c r="K276">
        <v>3000</v>
      </c>
      <c r="L276">
        <v>4000</v>
      </c>
      <c r="M276">
        <v>0</v>
      </c>
      <c r="N276">
        <v>0</v>
      </c>
      <c r="O276" s="75" t="s">
        <v>118</v>
      </c>
      <c r="P276" t="s">
        <v>3241</v>
      </c>
      <c r="Q276">
        <v>27477</v>
      </c>
    </row>
    <row r="277" spans="1:17" x14ac:dyDescent="0.35">
      <c r="A277" s="68">
        <v>5399</v>
      </c>
      <c r="B277" s="69">
        <v>332</v>
      </c>
      <c r="C277" s="69">
        <v>20004</v>
      </c>
      <c r="D277" s="69">
        <v>3846</v>
      </c>
      <c r="E277" t="s">
        <v>1269</v>
      </c>
      <c r="F277" t="s">
        <v>1271</v>
      </c>
      <c r="G277" t="s">
        <v>92</v>
      </c>
      <c r="H277" t="s">
        <v>709</v>
      </c>
      <c r="I277">
        <v>2009</v>
      </c>
      <c r="J277">
        <v>2009</v>
      </c>
      <c r="K277">
        <v>3000</v>
      </c>
      <c r="L277">
        <v>3000</v>
      </c>
      <c r="M277">
        <v>0</v>
      </c>
      <c r="N277">
        <v>0</v>
      </c>
      <c r="O277" s="75" t="s">
        <v>59</v>
      </c>
      <c r="P277" t="s">
        <v>3233</v>
      </c>
      <c r="Q277">
        <v>27477</v>
      </c>
    </row>
    <row r="278" spans="1:17" x14ac:dyDescent="0.35">
      <c r="A278" s="68">
        <v>5389</v>
      </c>
      <c r="B278" s="69">
        <v>332</v>
      </c>
      <c r="C278" s="69">
        <v>20007</v>
      </c>
      <c r="D278" s="70">
        <v>1016817</v>
      </c>
      <c r="E278" t="s">
        <v>1269</v>
      </c>
      <c r="F278" t="s">
        <v>1279</v>
      </c>
      <c r="G278" t="s">
        <v>68</v>
      </c>
      <c r="H278" t="s">
        <v>58</v>
      </c>
      <c r="I278">
        <v>2009</v>
      </c>
      <c r="J278">
        <v>2009</v>
      </c>
      <c r="K278">
        <v>3000</v>
      </c>
      <c r="L278">
        <v>3000</v>
      </c>
      <c r="M278">
        <v>0</v>
      </c>
      <c r="N278">
        <v>0</v>
      </c>
      <c r="O278" s="75" t="s">
        <v>118</v>
      </c>
      <c r="P278" t="s">
        <v>3233</v>
      </c>
      <c r="Q278">
        <v>27456</v>
      </c>
    </row>
    <row r="279" spans="1:17" x14ac:dyDescent="0.35">
      <c r="A279" s="68">
        <v>5393</v>
      </c>
      <c r="B279" s="69">
        <v>332</v>
      </c>
      <c r="C279" s="69">
        <v>20007</v>
      </c>
      <c r="D279" s="69">
        <v>3294</v>
      </c>
      <c r="E279" t="s">
        <v>1269</v>
      </c>
      <c r="F279" t="s">
        <v>1279</v>
      </c>
      <c r="G279" t="s">
        <v>56</v>
      </c>
      <c r="H279" t="s">
        <v>58</v>
      </c>
      <c r="I279">
        <v>2009</v>
      </c>
      <c r="J279">
        <v>2009</v>
      </c>
      <c r="K279">
        <v>5000</v>
      </c>
      <c r="L279">
        <v>5000</v>
      </c>
      <c r="M279">
        <v>0</v>
      </c>
      <c r="N279">
        <v>0</v>
      </c>
      <c r="O279" s="75" t="s">
        <v>118</v>
      </c>
      <c r="P279" t="s">
        <v>3233</v>
      </c>
      <c r="Q279">
        <v>27456</v>
      </c>
    </row>
    <row r="280" spans="1:17" x14ac:dyDescent="0.35">
      <c r="A280" s="68">
        <v>1715</v>
      </c>
      <c r="B280" s="69">
        <v>111</v>
      </c>
      <c r="C280" s="69">
        <v>20006</v>
      </c>
      <c r="D280" s="69">
        <v>3288</v>
      </c>
      <c r="E280" t="s">
        <v>1269</v>
      </c>
      <c r="F280" t="s">
        <v>1274</v>
      </c>
      <c r="G280" t="s">
        <v>97</v>
      </c>
      <c r="H280" t="s">
        <v>58</v>
      </c>
      <c r="I280">
        <v>1974</v>
      </c>
      <c r="J280">
        <v>1974</v>
      </c>
      <c r="K280">
        <v>3000000</v>
      </c>
      <c r="L280">
        <v>3000000</v>
      </c>
      <c r="M280">
        <v>0</v>
      </c>
      <c r="N280">
        <v>0</v>
      </c>
      <c r="O280" s="75" t="s">
        <v>59</v>
      </c>
      <c r="P280" t="s">
        <v>778</v>
      </c>
    </row>
    <row r="281" spans="1:17" x14ac:dyDescent="0.35">
      <c r="A281" s="68">
        <v>5406</v>
      </c>
      <c r="B281" s="69">
        <v>332</v>
      </c>
      <c r="C281" s="69">
        <v>20007</v>
      </c>
      <c r="D281" s="69">
        <v>3288</v>
      </c>
      <c r="E281" t="s">
        <v>1269</v>
      </c>
      <c r="F281" t="s">
        <v>1279</v>
      </c>
      <c r="G281" t="s">
        <v>97</v>
      </c>
      <c r="H281" t="s">
        <v>58</v>
      </c>
      <c r="I281">
        <v>2009</v>
      </c>
      <c r="J281">
        <v>2009</v>
      </c>
      <c r="K281">
        <v>300000</v>
      </c>
      <c r="L281">
        <v>300000</v>
      </c>
      <c r="M281">
        <v>0</v>
      </c>
      <c r="N281">
        <v>0</v>
      </c>
      <c r="O281" s="75" t="s">
        <v>118</v>
      </c>
      <c r="P281" t="s">
        <v>3233</v>
      </c>
      <c r="Q281">
        <v>27456</v>
      </c>
    </row>
    <row r="282" spans="1:17" x14ac:dyDescent="0.35">
      <c r="A282" s="68">
        <v>1597</v>
      </c>
      <c r="B282" s="69">
        <v>111</v>
      </c>
      <c r="C282" s="69">
        <v>20007</v>
      </c>
      <c r="D282" s="70">
        <v>1016817</v>
      </c>
      <c r="E282" t="s">
        <v>1269</v>
      </c>
      <c r="F282" t="s">
        <v>1279</v>
      </c>
      <c r="G282" t="s">
        <v>68</v>
      </c>
      <c r="H282" t="s">
        <v>58</v>
      </c>
      <c r="I282">
        <v>1973</v>
      </c>
      <c r="J282">
        <v>1973</v>
      </c>
      <c r="K282">
        <v>10000</v>
      </c>
      <c r="L282">
        <v>10000</v>
      </c>
      <c r="M282">
        <v>0</v>
      </c>
      <c r="N282">
        <v>0</v>
      </c>
      <c r="O282" s="75" t="s">
        <v>59</v>
      </c>
      <c r="P282" t="s">
        <v>778</v>
      </c>
    </row>
    <row r="283" spans="1:17" x14ac:dyDescent="0.35">
      <c r="A283" s="68">
        <v>4118</v>
      </c>
      <c r="B283" s="69">
        <v>254</v>
      </c>
      <c r="C283" s="69">
        <v>20007</v>
      </c>
      <c r="D283" s="70">
        <v>1016817</v>
      </c>
      <c r="E283" t="s">
        <v>1269</v>
      </c>
      <c r="F283" t="s">
        <v>1279</v>
      </c>
      <c r="G283" t="s">
        <v>68</v>
      </c>
      <c r="H283" t="s">
        <v>58</v>
      </c>
      <c r="I283">
        <v>2006</v>
      </c>
      <c r="J283">
        <v>2006</v>
      </c>
      <c r="K283">
        <v>2500</v>
      </c>
      <c r="L283">
        <v>2500</v>
      </c>
      <c r="M283">
        <v>0</v>
      </c>
      <c r="N283">
        <v>0</v>
      </c>
      <c r="O283" s="75" t="s">
        <v>118</v>
      </c>
      <c r="P283" t="s">
        <v>3232</v>
      </c>
    </row>
    <row r="284" spans="1:17" x14ac:dyDescent="0.35">
      <c r="A284" s="68">
        <v>5168</v>
      </c>
      <c r="B284" s="69">
        <v>313</v>
      </c>
      <c r="C284" s="69">
        <v>4040</v>
      </c>
      <c r="D284" s="69">
        <v>3295</v>
      </c>
      <c r="E284" t="s">
        <v>216</v>
      </c>
      <c r="F284" t="s">
        <v>297</v>
      </c>
      <c r="G284" t="s">
        <v>85</v>
      </c>
      <c r="H284" t="s">
        <v>58</v>
      </c>
      <c r="I284">
        <v>1994</v>
      </c>
      <c r="J284">
        <v>2010</v>
      </c>
      <c r="K284">
        <v>39722</v>
      </c>
      <c r="L284">
        <v>39722</v>
      </c>
      <c r="M284">
        <v>0</v>
      </c>
      <c r="N284">
        <v>0</v>
      </c>
      <c r="O284" s="75" t="s">
        <v>118</v>
      </c>
      <c r="P284" t="s">
        <v>300</v>
      </c>
      <c r="Q284">
        <v>32184</v>
      </c>
    </row>
    <row r="285" spans="1:17" x14ac:dyDescent="0.35">
      <c r="A285" s="68">
        <v>1621</v>
      </c>
      <c r="B285" s="69">
        <v>111</v>
      </c>
      <c r="C285" s="69">
        <v>20007</v>
      </c>
      <c r="D285" s="69">
        <v>3294</v>
      </c>
      <c r="E285" t="s">
        <v>1269</v>
      </c>
      <c r="F285" t="s">
        <v>1279</v>
      </c>
      <c r="G285" t="s">
        <v>56</v>
      </c>
      <c r="H285" t="s">
        <v>58</v>
      </c>
      <c r="I285">
        <v>0</v>
      </c>
      <c r="J285">
        <v>1983</v>
      </c>
      <c r="K285">
        <v>7700</v>
      </c>
      <c r="L285">
        <v>7700</v>
      </c>
      <c r="M285">
        <v>0</v>
      </c>
      <c r="N285">
        <v>0</v>
      </c>
      <c r="O285" s="75" t="s">
        <v>59</v>
      </c>
      <c r="P285" t="s">
        <v>778</v>
      </c>
    </row>
    <row r="286" spans="1:17" x14ac:dyDescent="0.35">
      <c r="A286" s="68">
        <v>4127</v>
      </c>
      <c r="B286" s="69">
        <v>254</v>
      </c>
      <c r="C286" s="69">
        <v>20007</v>
      </c>
      <c r="D286" s="69">
        <v>3294</v>
      </c>
      <c r="E286" t="s">
        <v>1269</v>
      </c>
      <c r="F286" t="s">
        <v>1279</v>
      </c>
      <c r="G286" t="s">
        <v>56</v>
      </c>
      <c r="H286" t="s">
        <v>58</v>
      </c>
      <c r="I286">
        <v>2006</v>
      </c>
      <c r="J286">
        <v>2006</v>
      </c>
      <c r="K286">
        <v>4000</v>
      </c>
      <c r="L286">
        <v>4000</v>
      </c>
      <c r="M286">
        <v>0</v>
      </c>
      <c r="N286">
        <v>0</v>
      </c>
      <c r="O286" s="75" t="s">
        <v>118</v>
      </c>
      <c r="P286" t="s">
        <v>3232</v>
      </c>
    </row>
    <row r="287" spans="1:17" x14ac:dyDescent="0.35">
      <c r="A287" s="68">
        <v>5325</v>
      </c>
      <c r="B287" s="69">
        <v>321</v>
      </c>
      <c r="C287" s="69">
        <v>4063</v>
      </c>
      <c r="D287" s="69">
        <v>3846</v>
      </c>
      <c r="E287" t="s">
        <v>216</v>
      </c>
      <c r="F287" t="s">
        <v>332</v>
      </c>
      <c r="G287" t="s">
        <v>92</v>
      </c>
      <c r="H287" t="s">
        <v>58</v>
      </c>
      <c r="I287">
        <v>2010</v>
      </c>
      <c r="J287">
        <v>2010</v>
      </c>
      <c r="K287">
        <v>5058</v>
      </c>
      <c r="L287">
        <v>5058</v>
      </c>
      <c r="M287">
        <v>0</v>
      </c>
      <c r="N287">
        <v>0</v>
      </c>
      <c r="O287" s="75" t="s">
        <v>59</v>
      </c>
      <c r="P287" t="s">
        <v>3052</v>
      </c>
      <c r="Q287">
        <v>27475</v>
      </c>
    </row>
    <row r="288" spans="1:17" x14ac:dyDescent="0.35">
      <c r="A288" s="68">
        <v>6076</v>
      </c>
      <c r="B288" s="69">
        <v>371</v>
      </c>
      <c r="C288" s="69">
        <v>4015</v>
      </c>
      <c r="D288" s="69">
        <v>3890</v>
      </c>
      <c r="E288" t="s">
        <v>216</v>
      </c>
      <c r="F288" t="s">
        <v>244</v>
      </c>
      <c r="G288" t="s">
        <v>228</v>
      </c>
      <c r="H288" t="s">
        <v>58</v>
      </c>
      <c r="I288">
        <v>2011</v>
      </c>
      <c r="J288">
        <v>2011</v>
      </c>
      <c r="K288">
        <v>0</v>
      </c>
      <c r="L288">
        <v>0</v>
      </c>
      <c r="M288">
        <v>1</v>
      </c>
      <c r="N288">
        <v>49</v>
      </c>
      <c r="O288" t="s">
        <v>59</v>
      </c>
      <c r="P288" t="s">
        <v>3246</v>
      </c>
      <c r="Q288">
        <v>20335</v>
      </c>
    </row>
    <row r="289" spans="1:17" x14ac:dyDescent="0.35">
      <c r="A289" s="68">
        <v>5347</v>
      </c>
      <c r="B289" s="69">
        <v>326</v>
      </c>
      <c r="C289" s="69">
        <v>4066</v>
      </c>
      <c r="D289" s="69">
        <v>3295</v>
      </c>
      <c r="E289" t="s">
        <v>216</v>
      </c>
      <c r="F289" t="s">
        <v>337</v>
      </c>
      <c r="G289" t="s">
        <v>85</v>
      </c>
      <c r="H289" t="s">
        <v>58</v>
      </c>
      <c r="I289">
        <v>1993</v>
      </c>
      <c r="J289">
        <v>2011</v>
      </c>
      <c r="K289">
        <v>21300</v>
      </c>
      <c r="L289">
        <v>21300</v>
      </c>
      <c r="M289">
        <v>0</v>
      </c>
      <c r="N289">
        <v>0</v>
      </c>
      <c r="O289" s="75" t="s">
        <v>104</v>
      </c>
      <c r="P289" t="s">
        <v>341</v>
      </c>
      <c r="Q289">
        <v>20328</v>
      </c>
    </row>
    <row r="290" spans="1:17" x14ac:dyDescent="0.35">
      <c r="A290" s="68">
        <v>1672</v>
      </c>
      <c r="B290" s="69">
        <v>111</v>
      </c>
      <c r="C290" s="69">
        <v>20007</v>
      </c>
      <c r="D290" s="69">
        <v>3846</v>
      </c>
      <c r="E290" t="s">
        <v>1269</v>
      </c>
      <c r="F290" t="s">
        <v>1279</v>
      </c>
      <c r="G290" t="s">
        <v>92</v>
      </c>
      <c r="H290" t="s">
        <v>58</v>
      </c>
      <c r="I290">
        <v>1973</v>
      </c>
      <c r="J290">
        <v>1973</v>
      </c>
      <c r="K290">
        <v>45000</v>
      </c>
      <c r="L290">
        <v>45000</v>
      </c>
      <c r="M290">
        <v>0</v>
      </c>
      <c r="N290">
        <v>0</v>
      </c>
      <c r="O290" s="75" t="s">
        <v>59</v>
      </c>
      <c r="P290" t="s">
        <v>778</v>
      </c>
    </row>
    <row r="291" spans="1:17" x14ac:dyDescent="0.35">
      <c r="A291" s="68">
        <v>5474</v>
      </c>
      <c r="B291" s="69">
        <v>337</v>
      </c>
      <c r="C291" s="69">
        <v>14002</v>
      </c>
      <c r="D291" s="69">
        <v>3659</v>
      </c>
      <c r="E291" t="s">
        <v>1080</v>
      </c>
      <c r="F291" t="s">
        <v>1104</v>
      </c>
      <c r="G291" t="s">
        <v>103</v>
      </c>
      <c r="H291" t="s">
        <v>131</v>
      </c>
      <c r="I291">
        <v>2011</v>
      </c>
      <c r="J291">
        <v>2011</v>
      </c>
      <c r="K291">
        <v>865</v>
      </c>
      <c r="L291">
        <v>865</v>
      </c>
      <c r="M291">
        <v>0</v>
      </c>
      <c r="N291">
        <v>0</v>
      </c>
      <c r="O291" s="75" t="s">
        <v>335</v>
      </c>
      <c r="P291" t="s">
        <v>1088</v>
      </c>
      <c r="Q291">
        <v>21816</v>
      </c>
    </row>
    <row r="292" spans="1:17" x14ac:dyDescent="0.35">
      <c r="A292" s="68">
        <v>5707</v>
      </c>
      <c r="B292" s="69">
        <v>346</v>
      </c>
      <c r="C292" s="69">
        <v>23001</v>
      </c>
      <c r="D292" s="69">
        <v>3294</v>
      </c>
      <c r="E292" t="s">
        <v>1303</v>
      </c>
      <c r="F292" t="s">
        <v>1305</v>
      </c>
      <c r="G292" t="s">
        <v>56</v>
      </c>
      <c r="H292" t="s">
        <v>58</v>
      </c>
      <c r="I292">
        <v>2011</v>
      </c>
      <c r="J292">
        <v>2011</v>
      </c>
      <c r="K292">
        <v>10000</v>
      </c>
      <c r="L292">
        <v>10000</v>
      </c>
      <c r="M292">
        <v>0</v>
      </c>
      <c r="N292">
        <v>0</v>
      </c>
      <c r="O292" s="75" t="s">
        <v>118</v>
      </c>
      <c r="P292" t="s">
        <v>3242</v>
      </c>
      <c r="Q292">
        <v>31318</v>
      </c>
    </row>
    <row r="293" spans="1:17" x14ac:dyDescent="0.35">
      <c r="A293" s="68">
        <v>1727</v>
      </c>
      <c r="B293" s="69">
        <v>111</v>
      </c>
      <c r="C293" s="69">
        <v>20007</v>
      </c>
      <c r="D293" s="69">
        <v>3975</v>
      </c>
      <c r="E293" t="s">
        <v>1269</v>
      </c>
      <c r="F293" t="s">
        <v>1279</v>
      </c>
      <c r="G293" t="s">
        <v>2765</v>
      </c>
      <c r="H293" t="s">
        <v>58</v>
      </c>
      <c r="I293">
        <v>1974</v>
      </c>
      <c r="J293">
        <v>1974</v>
      </c>
      <c r="K293">
        <v>400</v>
      </c>
      <c r="L293">
        <v>400</v>
      </c>
      <c r="M293">
        <v>0</v>
      </c>
      <c r="N293">
        <v>0</v>
      </c>
      <c r="O293" s="75" t="s">
        <v>59</v>
      </c>
      <c r="P293" t="s">
        <v>778</v>
      </c>
    </row>
    <row r="294" spans="1:17" x14ac:dyDescent="0.35">
      <c r="A294" s="68">
        <v>5756</v>
      </c>
      <c r="B294" s="69">
        <v>346</v>
      </c>
      <c r="C294" s="69">
        <v>23001</v>
      </c>
      <c r="D294" s="69">
        <v>3298</v>
      </c>
      <c r="E294" t="s">
        <v>1303</v>
      </c>
      <c r="F294" t="s">
        <v>1305</v>
      </c>
      <c r="G294" t="s">
        <v>65</v>
      </c>
      <c r="H294" t="s">
        <v>58</v>
      </c>
      <c r="I294">
        <v>2011</v>
      </c>
      <c r="J294">
        <v>2011</v>
      </c>
      <c r="K294">
        <v>5000</v>
      </c>
      <c r="L294">
        <v>5000</v>
      </c>
      <c r="M294">
        <v>0</v>
      </c>
      <c r="N294">
        <v>0</v>
      </c>
      <c r="O294" s="75" t="s">
        <v>118</v>
      </c>
      <c r="P294" t="s">
        <v>3242</v>
      </c>
      <c r="Q294">
        <v>31318</v>
      </c>
    </row>
    <row r="295" spans="1:17" x14ac:dyDescent="0.35">
      <c r="A295" s="68">
        <v>5753</v>
      </c>
      <c r="B295" s="69">
        <v>346</v>
      </c>
      <c r="C295" s="69">
        <v>23052</v>
      </c>
      <c r="D295" s="69">
        <v>3294</v>
      </c>
      <c r="E295" t="s">
        <v>1303</v>
      </c>
      <c r="F295" t="s">
        <v>1342</v>
      </c>
      <c r="G295" t="s">
        <v>56</v>
      </c>
      <c r="H295" t="s">
        <v>58</v>
      </c>
      <c r="I295">
        <v>2011</v>
      </c>
      <c r="J295">
        <v>2011</v>
      </c>
      <c r="K295">
        <v>10000</v>
      </c>
      <c r="L295">
        <v>10000</v>
      </c>
      <c r="M295">
        <v>0</v>
      </c>
      <c r="N295">
        <v>0</v>
      </c>
      <c r="O295" s="75" t="s">
        <v>118</v>
      </c>
      <c r="P295" t="s">
        <v>3242</v>
      </c>
      <c r="Q295">
        <v>31318</v>
      </c>
    </row>
    <row r="296" spans="1:17" x14ac:dyDescent="0.35">
      <c r="A296" s="68">
        <v>1716</v>
      </c>
      <c r="B296" s="69">
        <v>111</v>
      </c>
      <c r="C296" s="69">
        <v>20007</v>
      </c>
      <c r="D296" s="69">
        <v>3288</v>
      </c>
      <c r="E296" t="s">
        <v>1269</v>
      </c>
      <c r="F296" t="s">
        <v>1279</v>
      </c>
      <c r="G296" t="s">
        <v>97</v>
      </c>
      <c r="H296" t="s">
        <v>58</v>
      </c>
      <c r="I296">
        <v>1974</v>
      </c>
      <c r="J296">
        <v>1974</v>
      </c>
      <c r="K296">
        <v>250000</v>
      </c>
      <c r="L296">
        <v>250000</v>
      </c>
      <c r="M296">
        <v>0</v>
      </c>
      <c r="N296">
        <v>0</v>
      </c>
      <c r="O296" s="75" t="s">
        <v>59</v>
      </c>
      <c r="P296" t="s">
        <v>778</v>
      </c>
    </row>
    <row r="297" spans="1:17" x14ac:dyDescent="0.35">
      <c r="A297" s="68">
        <v>5820</v>
      </c>
      <c r="B297" s="69">
        <v>346</v>
      </c>
      <c r="C297" s="69">
        <v>23052</v>
      </c>
      <c r="D297" s="69">
        <v>3298</v>
      </c>
      <c r="E297" t="s">
        <v>1303</v>
      </c>
      <c r="F297" t="s">
        <v>1342</v>
      </c>
      <c r="G297" t="s">
        <v>65</v>
      </c>
      <c r="H297" t="s">
        <v>58</v>
      </c>
      <c r="I297">
        <v>2011</v>
      </c>
      <c r="J297">
        <v>2011</v>
      </c>
      <c r="K297">
        <v>5000</v>
      </c>
      <c r="L297">
        <v>5000</v>
      </c>
      <c r="M297">
        <v>0</v>
      </c>
      <c r="N297">
        <v>0</v>
      </c>
      <c r="O297" s="75" t="s">
        <v>118</v>
      </c>
      <c r="P297" t="s">
        <v>3242</v>
      </c>
      <c r="Q297">
        <v>31318</v>
      </c>
    </row>
    <row r="298" spans="1:17" x14ac:dyDescent="0.35">
      <c r="A298" s="68">
        <v>5914</v>
      </c>
      <c r="B298" s="69">
        <v>350</v>
      </c>
      <c r="C298" s="69">
        <v>26023</v>
      </c>
      <c r="D298" s="69">
        <v>3890</v>
      </c>
      <c r="E298" t="s">
        <v>1473</v>
      </c>
      <c r="F298" t="s">
        <v>1487</v>
      </c>
      <c r="G298" t="s">
        <v>228</v>
      </c>
      <c r="H298" t="s">
        <v>131</v>
      </c>
      <c r="I298">
        <v>2011</v>
      </c>
      <c r="J298">
        <v>2011</v>
      </c>
      <c r="K298">
        <v>22</v>
      </c>
      <c r="L298">
        <v>22</v>
      </c>
      <c r="M298">
        <v>0</v>
      </c>
      <c r="N298">
        <v>0</v>
      </c>
      <c r="O298" s="75" t="s">
        <v>59</v>
      </c>
      <c r="P298" t="s">
        <v>3244</v>
      </c>
      <c r="Q298">
        <v>27482</v>
      </c>
    </row>
    <row r="299" spans="1:17" x14ac:dyDescent="0.35">
      <c r="A299" s="68">
        <v>5476</v>
      </c>
      <c r="B299" s="69">
        <v>337</v>
      </c>
      <c r="C299" s="69">
        <v>14024</v>
      </c>
      <c r="D299" s="69">
        <v>3281</v>
      </c>
      <c r="E299" t="s">
        <v>1080</v>
      </c>
      <c r="F299" t="s">
        <v>1568</v>
      </c>
      <c r="G299" t="s">
        <v>1087</v>
      </c>
      <c r="H299" t="s">
        <v>709</v>
      </c>
      <c r="I299">
        <v>2012</v>
      </c>
      <c r="J299">
        <v>2012</v>
      </c>
      <c r="K299">
        <v>240</v>
      </c>
      <c r="L299">
        <v>240</v>
      </c>
      <c r="M299">
        <v>0</v>
      </c>
      <c r="N299">
        <v>0</v>
      </c>
      <c r="O299" s="75" t="s">
        <v>59</v>
      </c>
      <c r="P299" t="s">
        <v>1088</v>
      </c>
      <c r="Q299">
        <v>31316</v>
      </c>
    </row>
    <row r="300" spans="1:17" x14ac:dyDescent="0.35">
      <c r="A300" s="68">
        <v>5480</v>
      </c>
      <c r="B300" s="69">
        <v>337</v>
      </c>
      <c r="C300" s="69">
        <v>14027</v>
      </c>
      <c r="D300" s="69">
        <v>3266</v>
      </c>
      <c r="E300" t="s">
        <v>1080</v>
      </c>
      <c r="F300" t="s">
        <v>1122</v>
      </c>
      <c r="G300" t="s">
        <v>1121</v>
      </c>
      <c r="H300" t="s">
        <v>131</v>
      </c>
      <c r="I300">
        <v>2012</v>
      </c>
      <c r="J300">
        <v>2012</v>
      </c>
      <c r="K300">
        <v>3000</v>
      </c>
      <c r="L300">
        <v>5000</v>
      </c>
      <c r="M300">
        <v>0</v>
      </c>
      <c r="N300">
        <v>0</v>
      </c>
      <c r="O300" s="75" t="s">
        <v>118</v>
      </c>
      <c r="P300" t="s">
        <v>1088</v>
      </c>
      <c r="Q300">
        <v>30086</v>
      </c>
    </row>
    <row r="301" spans="1:17" x14ac:dyDescent="0.35">
      <c r="A301" s="68">
        <v>5481</v>
      </c>
      <c r="B301" s="69">
        <v>337</v>
      </c>
      <c r="C301" s="69">
        <v>14030</v>
      </c>
      <c r="D301" s="69">
        <v>3266</v>
      </c>
      <c r="E301" t="s">
        <v>1080</v>
      </c>
      <c r="F301" t="s">
        <v>1130</v>
      </c>
      <c r="G301" t="s">
        <v>1121</v>
      </c>
      <c r="H301" t="s">
        <v>131</v>
      </c>
      <c r="I301">
        <v>2012</v>
      </c>
      <c r="J301">
        <v>2012</v>
      </c>
      <c r="K301">
        <v>3400</v>
      </c>
      <c r="L301">
        <v>3400</v>
      </c>
      <c r="M301">
        <v>0</v>
      </c>
      <c r="N301">
        <v>0</v>
      </c>
      <c r="O301" s="75" t="s">
        <v>118</v>
      </c>
      <c r="P301" t="s">
        <v>1088</v>
      </c>
      <c r="Q301">
        <v>21822</v>
      </c>
    </row>
    <row r="302" spans="1:17" x14ac:dyDescent="0.35">
      <c r="A302" s="68">
        <v>5483</v>
      </c>
      <c r="B302" s="69">
        <v>337</v>
      </c>
      <c r="C302" s="69">
        <v>14038</v>
      </c>
      <c r="D302" s="69">
        <v>3266</v>
      </c>
      <c r="E302" t="s">
        <v>1080</v>
      </c>
      <c r="F302" t="s">
        <v>1145</v>
      </c>
      <c r="G302" t="s">
        <v>1121</v>
      </c>
      <c r="H302" t="s">
        <v>131</v>
      </c>
      <c r="I302">
        <v>2012</v>
      </c>
      <c r="J302">
        <v>2012</v>
      </c>
      <c r="K302">
        <v>1300</v>
      </c>
      <c r="L302">
        <v>1300</v>
      </c>
      <c r="M302">
        <v>0</v>
      </c>
      <c r="N302">
        <v>0</v>
      </c>
      <c r="O302" s="75" t="s">
        <v>118</v>
      </c>
      <c r="P302" t="s">
        <v>1088</v>
      </c>
      <c r="Q302">
        <v>21822</v>
      </c>
    </row>
    <row r="303" spans="1:17" x14ac:dyDescent="0.35">
      <c r="A303" s="68">
        <v>5473</v>
      </c>
      <c r="B303" s="69">
        <v>337</v>
      </c>
      <c r="C303" s="69">
        <v>14044</v>
      </c>
      <c r="D303" s="69">
        <v>3295</v>
      </c>
      <c r="E303" t="s">
        <v>1080</v>
      </c>
      <c r="F303" t="s">
        <v>1105</v>
      </c>
      <c r="G303" t="s">
        <v>85</v>
      </c>
      <c r="H303" t="s">
        <v>131</v>
      </c>
      <c r="I303">
        <v>1932</v>
      </c>
      <c r="J303">
        <v>2012</v>
      </c>
      <c r="K303">
        <v>33900</v>
      </c>
      <c r="L303">
        <v>33900</v>
      </c>
      <c r="M303">
        <v>0</v>
      </c>
      <c r="N303">
        <v>0</v>
      </c>
      <c r="O303" s="75" t="s">
        <v>118</v>
      </c>
      <c r="P303" t="s">
        <v>1088</v>
      </c>
      <c r="Q303">
        <v>21822</v>
      </c>
    </row>
    <row r="304" spans="1:17" x14ac:dyDescent="0.35">
      <c r="A304" s="68">
        <v>5485</v>
      </c>
      <c r="B304" s="69">
        <v>337</v>
      </c>
      <c r="C304" s="69">
        <v>14044</v>
      </c>
      <c r="D304" s="69">
        <v>3266</v>
      </c>
      <c r="E304" t="s">
        <v>1080</v>
      </c>
      <c r="F304" t="s">
        <v>1105</v>
      </c>
      <c r="G304" t="s">
        <v>1121</v>
      </c>
      <c r="H304" t="s">
        <v>131</v>
      </c>
      <c r="I304">
        <v>2012</v>
      </c>
      <c r="J304">
        <v>2012</v>
      </c>
      <c r="K304">
        <v>5365</v>
      </c>
      <c r="L304">
        <v>5365</v>
      </c>
      <c r="M304">
        <v>0</v>
      </c>
      <c r="N304">
        <v>0</v>
      </c>
      <c r="O304" s="75" t="s">
        <v>118</v>
      </c>
      <c r="P304" t="s">
        <v>1088</v>
      </c>
      <c r="Q304">
        <v>21822</v>
      </c>
    </row>
    <row r="305" spans="1:17" x14ac:dyDescent="0.35">
      <c r="A305" s="68">
        <v>6203</v>
      </c>
      <c r="B305" s="68">
        <v>394</v>
      </c>
      <c r="C305" s="68">
        <v>4006</v>
      </c>
      <c r="D305" s="68">
        <v>3890</v>
      </c>
      <c r="E305" t="s">
        <v>216</v>
      </c>
      <c r="F305" t="s">
        <v>225</v>
      </c>
      <c r="G305" t="s">
        <v>228</v>
      </c>
      <c r="H305" t="s">
        <v>58</v>
      </c>
      <c r="I305">
        <v>2014</v>
      </c>
      <c r="J305">
        <v>2014</v>
      </c>
      <c r="K305">
        <v>26</v>
      </c>
      <c r="L305">
        <v>26</v>
      </c>
      <c r="M305">
        <v>0</v>
      </c>
      <c r="N305">
        <v>0</v>
      </c>
      <c r="O305" s="75" t="s">
        <v>104</v>
      </c>
      <c r="P305" t="s">
        <v>3181</v>
      </c>
      <c r="Q305">
        <v>20337</v>
      </c>
    </row>
    <row r="306" spans="1:17" x14ac:dyDescent="0.35">
      <c r="A306" s="68">
        <v>6037</v>
      </c>
      <c r="B306" s="69">
        <v>359</v>
      </c>
      <c r="C306" s="72">
        <v>5164</v>
      </c>
      <c r="D306" s="69">
        <v>3649</v>
      </c>
      <c r="E306" t="s">
        <v>375</v>
      </c>
      <c r="F306" t="s">
        <v>1649</v>
      </c>
      <c r="G306" t="s">
        <v>95</v>
      </c>
      <c r="H306" t="s">
        <v>58</v>
      </c>
      <c r="I306">
        <v>2015</v>
      </c>
      <c r="J306">
        <v>2015</v>
      </c>
      <c r="K306">
        <v>800</v>
      </c>
      <c r="L306">
        <v>800</v>
      </c>
      <c r="M306">
        <v>0</v>
      </c>
      <c r="N306">
        <v>0</v>
      </c>
      <c r="O306" s="75" t="s">
        <v>118</v>
      </c>
      <c r="P306" t="s">
        <v>3251</v>
      </c>
      <c r="Q306">
        <v>28272</v>
      </c>
    </row>
    <row r="307" spans="1:17" x14ac:dyDescent="0.35">
      <c r="A307" s="68">
        <v>6020</v>
      </c>
      <c r="B307" s="69">
        <v>359</v>
      </c>
      <c r="C307" s="69">
        <v>10013</v>
      </c>
      <c r="D307" s="70">
        <v>3845</v>
      </c>
      <c r="E307" t="s">
        <v>760</v>
      </c>
      <c r="F307" t="s">
        <v>764</v>
      </c>
      <c r="G307" t="s">
        <v>2767</v>
      </c>
      <c r="H307" t="s">
        <v>131</v>
      </c>
      <c r="I307">
        <v>2015</v>
      </c>
      <c r="J307">
        <v>2015</v>
      </c>
      <c r="K307">
        <v>3000</v>
      </c>
      <c r="L307">
        <v>3000</v>
      </c>
      <c r="M307">
        <v>0</v>
      </c>
      <c r="N307">
        <v>0</v>
      </c>
      <c r="O307" s="75" t="s">
        <v>118</v>
      </c>
      <c r="P307" t="s">
        <v>3251</v>
      </c>
      <c r="Q307">
        <v>27462</v>
      </c>
    </row>
    <row r="308" spans="1:17" x14ac:dyDescent="0.35">
      <c r="A308" s="68">
        <v>6021</v>
      </c>
      <c r="B308" s="69">
        <v>359</v>
      </c>
      <c r="C308" s="69">
        <v>10013</v>
      </c>
      <c r="D308" s="69">
        <v>3286</v>
      </c>
      <c r="E308" t="s">
        <v>760</v>
      </c>
      <c r="F308" t="s">
        <v>764</v>
      </c>
      <c r="G308" t="s">
        <v>99</v>
      </c>
      <c r="H308" t="s">
        <v>131</v>
      </c>
      <c r="I308">
        <v>2015</v>
      </c>
      <c r="J308">
        <v>2015</v>
      </c>
      <c r="K308">
        <v>7000</v>
      </c>
      <c r="L308">
        <v>8000</v>
      </c>
      <c r="M308">
        <v>0</v>
      </c>
      <c r="N308">
        <v>0</v>
      </c>
      <c r="O308" s="75" t="s">
        <v>118</v>
      </c>
      <c r="P308" t="s">
        <v>3251</v>
      </c>
      <c r="Q308">
        <v>27462</v>
      </c>
    </row>
    <row r="309" spans="1:17" x14ac:dyDescent="0.35">
      <c r="A309" s="68">
        <v>6025</v>
      </c>
      <c r="B309" s="69">
        <v>359</v>
      </c>
      <c r="C309" s="69">
        <v>10013</v>
      </c>
      <c r="D309" s="69">
        <v>3846</v>
      </c>
      <c r="E309" t="s">
        <v>760</v>
      </c>
      <c r="F309" t="s">
        <v>764</v>
      </c>
      <c r="G309" t="s">
        <v>92</v>
      </c>
      <c r="H309" t="s">
        <v>58</v>
      </c>
      <c r="I309">
        <v>2015</v>
      </c>
      <c r="J309">
        <v>2015</v>
      </c>
      <c r="K309">
        <v>15000</v>
      </c>
      <c r="L309">
        <v>15000</v>
      </c>
      <c r="M309">
        <v>0</v>
      </c>
      <c r="N309">
        <v>0</v>
      </c>
      <c r="O309" s="75" t="s">
        <v>118</v>
      </c>
      <c r="P309" t="s">
        <v>3251</v>
      </c>
      <c r="Q309">
        <v>27462</v>
      </c>
    </row>
    <row r="310" spans="1:17" x14ac:dyDescent="0.35">
      <c r="A310">
        <v>6027</v>
      </c>
      <c r="B310">
        <v>359</v>
      </c>
      <c r="C310">
        <v>10013</v>
      </c>
      <c r="D310">
        <v>32652</v>
      </c>
      <c r="E310" t="s">
        <v>760</v>
      </c>
      <c r="F310" t="s">
        <v>764</v>
      </c>
      <c r="G310" t="s">
        <v>101</v>
      </c>
      <c r="H310" t="s">
        <v>131</v>
      </c>
      <c r="I310">
        <v>2015</v>
      </c>
      <c r="J310">
        <v>2015</v>
      </c>
      <c r="K310">
        <v>6000</v>
      </c>
      <c r="L310">
        <v>10000</v>
      </c>
      <c r="M310">
        <v>0</v>
      </c>
      <c r="N310">
        <v>0</v>
      </c>
      <c r="O310" t="s">
        <v>118</v>
      </c>
      <c r="P310" t="s">
        <v>3251</v>
      </c>
      <c r="Q310">
        <v>27462</v>
      </c>
    </row>
    <row r="311" spans="1:17" x14ac:dyDescent="0.35">
      <c r="A311" s="68">
        <v>6040</v>
      </c>
      <c r="B311" s="69">
        <v>359</v>
      </c>
      <c r="C311" s="69">
        <v>10013</v>
      </c>
      <c r="D311" s="69">
        <v>3288</v>
      </c>
      <c r="E311" t="s">
        <v>760</v>
      </c>
      <c r="F311" t="s">
        <v>764</v>
      </c>
      <c r="G311" t="s">
        <v>97</v>
      </c>
      <c r="H311" t="s">
        <v>131</v>
      </c>
      <c r="I311">
        <v>2015</v>
      </c>
      <c r="J311">
        <v>2015</v>
      </c>
      <c r="K311">
        <v>150000</v>
      </c>
      <c r="L311">
        <v>200000</v>
      </c>
      <c r="M311">
        <v>0</v>
      </c>
      <c r="N311">
        <v>0</v>
      </c>
      <c r="O311" s="75" t="s">
        <v>118</v>
      </c>
      <c r="P311" t="s">
        <v>3251</v>
      </c>
      <c r="Q311">
        <v>27462</v>
      </c>
    </row>
    <row r="312" spans="1:17" x14ac:dyDescent="0.35">
      <c r="A312" s="68">
        <v>4977</v>
      </c>
      <c r="B312" s="69">
        <v>290</v>
      </c>
      <c r="C312" s="69">
        <v>27001</v>
      </c>
      <c r="D312" s="69">
        <v>3288</v>
      </c>
      <c r="E312" t="s">
        <v>1494</v>
      </c>
      <c r="F312" t="s">
        <v>1493</v>
      </c>
      <c r="G312" t="s">
        <v>97</v>
      </c>
      <c r="H312" t="s">
        <v>58</v>
      </c>
      <c r="I312">
        <v>0</v>
      </c>
      <c r="J312">
        <v>0</v>
      </c>
      <c r="K312">
        <v>175000</v>
      </c>
      <c r="L312">
        <v>175000</v>
      </c>
      <c r="M312">
        <v>0</v>
      </c>
      <c r="N312">
        <v>0</v>
      </c>
      <c r="O312" s="75" t="s">
        <v>59</v>
      </c>
      <c r="P312" t="s">
        <v>3258</v>
      </c>
    </row>
    <row r="313" spans="1:17" x14ac:dyDescent="0.35">
      <c r="A313" s="68">
        <v>4923</v>
      </c>
      <c r="B313" s="69">
        <v>289</v>
      </c>
      <c r="C313" s="69">
        <v>27001</v>
      </c>
      <c r="D313" s="69">
        <v>3288</v>
      </c>
      <c r="E313" t="s">
        <v>1494</v>
      </c>
      <c r="F313" t="s">
        <v>1493</v>
      </c>
      <c r="G313" t="s">
        <v>97</v>
      </c>
      <c r="H313" t="s">
        <v>58</v>
      </c>
      <c r="I313">
        <v>1967</v>
      </c>
      <c r="J313">
        <v>1967</v>
      </c>
      <c r="K313">
        <v>230000</v>
      </c>
      <c r="L313">
        <v>230000</v>
      </c>
      <c r="M313">
        <v>0</v>
      </c>
      <c r="N313">
        <v>0</v>
      </c>
      <c r="O313" s="75" t="s">
        <v>118</v>
      </c>
      <c r="P313" t="s">
        <v>3240</v>
      </c>
    </row>
    <row r="314" spans="1:17" x14ac:dyDescent="0.35">
      <c r="A314" s="68">
        <v>215</v>
      </c>
      <c r="B314" s="71">
        <v>30</v>
      </c>
      <c r="C314" s="69">
        <v>27001</v>
      </c>
      <c r="D314" s="69">
        <v>3288</v>
      </c>
      <c r="E314" t="s">
        <v>1494</v>
      </c>
      <c r="F314" t="s">
        <v>1493</v>
      </c>
      <c r="G314" t="s">
        <v>97</v>
      </c>
      <c r="H314" t="s">
        <v>58</v>
      </c>
      <c r="I314">
        <v>1973</v>
      </c>
      <c r="J314">
        <v>1973</v>
      </c>
      <c r="K314">
        <v>175000</v>
      </c>
      <c r="L314">
        <v>175000</v>
      </c>
      <c r="M314">
        <v>0</v>
      </c>
      <c r="N314">
        <v>0</v>
      </c>
      <c r="O314" s="75" t="s">
        <v>59</v>
      </c>
      <c r="P314" t="s">
        <v>2372</v>
      </c>
    </row>
    <row r="315" spans="1:17" x14ac:dyDescent="0.35">
      <c r="A315" s="68">
        <v>4924</v>
      </c>
      <c r="B315" s="69">
        <v>289</v>
      </c>
      <c r="C315" s="69">
        <v>27001</v>
      </c>
      <c r="D315" s="69">
        <v>3288</v>
      </c>
      <c r="E315" t="s">
        <v>1494</v>
      </c>
      <c r="F315" t="s">
        <v>1493</v>
      </c>
      <c r="G315" t="s">
        <v>97</v>
      </c>
      <c r="H315" t="s">
        <v>58</v>
      </c>
      <c r="I315">
        <v>1992</v>
      </c>
      <c r="J315">
        <v>1992</v>
      </c>
      <c r="K315">
        <v>143000</v>
      </c>
      <c r="L315">
        <v>143000</v>
      </c>
      <c r="M315">
        <v>0</v>
      </c>
      <c r="N315">
        <v>0</v>
      </c>
      <c r="O315" s="75" t="s">
        <v>118</v>
      </c>
      <c r="P315" t="s">
        <v>3240</v>
      </c>
    </row>
    <row r="316" spans="1:17" x14ac:dyDescent="0.35">
      <c r="A316" s="68">
        <v>6169</v>
      </c>
      <c r="B316" s="69">
        <v>384</v>
      </c>
      <c r="C316" s="69">
        <v>26024</v>
      </c>
      <c r="D316" s="69">
        <v>3890</v>
      </c>
      <c r="E316" t="s">
        <v>1473</v>
      </c>
      <c r="F316" t="s">
        <v>3121</v>
      </c>
      <c r="G316" t="s">
        <v>228</v>
      </c>
      <c r="H316" t="s">
        <v>58</v>
      </c>
      <c r="I316">
        <v>2019</v>
      </c>
      <c r="J316">
        <v>2019</v>
      </c>
      <c r="K316">
        <v>202</v>
      </c>
      <c r="L316">
        <v>202</v>
      </c>
      <c r="M316">
        <v>0</v>
      </c>
      <c r="N316">
        <v>0</v>
      </c>
      <c r="O316" s="75" t="s">
        <v>135</v>
      </c>
      <c r="P316" t="s">
        <v>3122</v>
      </c>
      <c r="Q316">
        <v>44704</v>
      </c>
    </row>
    <row r="317" spans="1:17" x14ac:dyDescent="0.35">
      <c r="A317" s="68">
        <v>6170</v>
      </c>
      <c r="B317" s="69">
        <v>385</v>
      </c>
      <c r="C317" s="69">
        <v>26009</v>
      </c>
      <c r="D317" s="69">
        <v>3928</v>
      </c>
      <c r="E317" t="s">
        <v>1473</v>
      </c>
      <c r="F317" t="s">
        <v>2681</v>
      </c>
      <c r="G317" t="s">
        <v>252</v>
      </c>
      <c r="H317" t="s">
        <v>58</v>
      </c>
      <c r="I317">
        <v>2021</v>
      </c>
      <c r="J317">
        <v>2022</v>
      </c>
      <c r="K317">
        <v>112570</v>
      </c>
      <c r="L317">
        <v>206010</v>
      </c>
      <c r="M317">
        <v>0</v>
      </c>
      <c r="N317">
        <v>0</v>
      </c>
      <c r="O317" s="75" t="s">
        <v>104</v>
      </c>
      <c r="P317" t="s">
        <v>3125</v>
      </c>
      <c r="Q317">
        <v>44677</v>
      </c>
    </row>
    <row r="318" spans="1:17" x14ac:dyDescent="0.35">
      <c r="A318">
        <v>2046</v>
      </c>
      <c r="B318">
        <v>140</v>
      </c>
      <c r="C318">
        <v>28001</v>
      </c>
      <c r="D318">
        <v>3298</v>
      </c>
      <c r="E318" t="s">
        <v>1500</v>
      </c>
      <c r="F318" t="s">
        <v>1504</v>
      </c>
      <c r="G318" t="s">
        <v>65</v>
      </c>
      <c r="H318" t="s">
        <v>131</v>
      </c>
      <c r="I318">
        <v>1985</v>
      </c>
      <c r="J318">
        <v>1985</v>
      </c>
      <c r="K318">
        <v>0</v>
      </c>
      <c r="L318">
        <v>0</v>
      </c>
      <c r="M318">
        <v>1000</v>
      </c>
      <c r="N318">
        <v>2499</v>
      </c>
      <c r="O318" t="s">
        <v>118</v>
      </c>
      <c r="P318" t="s">
        <v>3045</v>
      </c>
    </row>
  </sheetData>
  <autoFilter ref="A1:Q318" xr:uid="{323C2BC3-1ECA-4C1D-8227-E8697F645167}">
    <sortState xmlns:xlrd2="http://schemas.microsoft.com/office/spreadsheetml/2017/richdata2" ref="A9:Q162">
      <sortCondition ref="E2:E318"/>
      <sortCondition ref="Q2:Q318"/>
    </sortState>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B5E94-9FD6-41E0-99EB-7C29981D387A}">
  <dimension ref="A1:AQ1049"/>
  <sheetViews>
    <sheetView workbookViewId="0">
      <selection activeCell="E956" sqref="E956"/>
    </sheetView>
  </sheetViews>
  <sheetFormatPr defaultRowHeight="14.5" x14ac:dyDescent="0.35"/>
  <cols>
    <col min="1" max="1" width="55.7265625" bestFit="1" customWidth="1"/>
    <col min="2" max="2" width="14.7265625" bestFit="1" customWidth="1"/>
    <col min="3" max="3" width="10.90625" bestFit="1" customWidth="1"/>
    <col min="4" max="4" width="10.6328125" bestFit="1" customWidth="1"/>
    <col min="10" max="10" width="23" bestFit="1" customWidth="1"/>
    <col min="11" max="11" width="29.1796875" bestFit="1" customWidth="1"/>
    <col min="17" max="17" width="23" bestFit="1" customWidth="1"/>
    <col min="18" max="18" width="15.6328125" bestFit="1" customWidth="1"/>
    <col min="19" max="19" width="4.81640625" bestFit="1" customWidth="1"/>
    <col min="20" max="20" width="19.90625" bestFit="1" customWidth="1"/>
    <col min="21" max="34" width="4.81640625" bestFit="1" customWidth="1"/>
    <col min="35" max="36" width="10.7265625" bestFit="1" customWidth="1"/>
    <col min="38" max="38" width="23" bestFit="1" customWidth="1"/>
  </cols>
  <sheetData>
    <row r="1" spans="1:43" x14ac:dyDescent="0.35">
      <c r="A1" s="77" t="s">
        <v>3172</v>
      </c>
      <c r="B1" t="s">
        <v>3180</v>
      </c>
      <c r="L1" t="s">
        <v>3210</v>
      </c>
    </row>
    <row r="2" spans="1:43" x14ac:dyDescent="0.35">
      <c r="J2" s="81" t="s">
        <v>32</v>
      </c>
      <c r="K2" s="81" t="s">
        <v>3208</v>
      </c>
      <c r="L2" s="82" t="s">
        <v>2883</v>
      </c>
      <c r="M2" s="82" t="s">
        <v>3209</v>
      </c>
      <c r="Q2" s="77" t="s">
        <v>3212</v>
      </c>
      <c r="R2" s="77" t="s">
        <v>3211</v>
      </c>
    </row>
    <row r="3" spans="1:43" x14ac:dyDescent="0.35">
      <c r="A3" s="77" t="s">
        <v>3175</v>
      </c>
      <c r="B3" t="s">
        <v>3177</v>
      </c>
      <c r="C3" t="s">
        <v>3178</v>
      </c>
      <c r="D3" t="s">
        <v>3179</v>
      </c>
      <c r="J3" t="s">
        <v>3188</v>
      </c>
      <c r="K3" t="s">
        <v>52</v>
      </c>
      <c r="L3">
        <v>1976</v>
      </c>
      <c r="M3">
        <f>10*INT(L3/10)</f>
        <v>1970</v>
      </c>
      <c r="Q3" s="77" t="s">
        <v>3175</v>
      </c>
      <c r="R3">
        <v>1600</v>
      </c>
      <c r="S3">
        <v>1860</v>
      </c>
      <c r="T3">
        <v>1870</v>
      </c>
      <c r="U3">
        <v>1880</v>
      </c>
      <c r="V3">
        <v>1890</v>
      </c>
      <c r="W3">
        <v>1900</v>
      </c>
      <c r="X3">
        <v>1920</v>
      </c>
      <c r="Y3">
        <v>1930</v>
      </c>
      <c r="Z3">
        <v>1940</v>
      </c>
      <c r="AA3">
        <v>1950</v>
      </c>
      <c r="AB3">
        <v>1960</v>
      </c>
      <c r="AC3">
        <v>1970</v>
      </c>
      <c r="AD3">
        <v>1980</v>
      </c>
      <c r="AE3">
        <v>1990</v>
      </c>
      <c r="AF3">
        <v>2000</v>
      </c>
      <c r="AG3">
        <v>2010</v>
      </c>
      <c r="AH3">
        <v>2020</v>
      </c>
      <c r="AI3" t="s">
        <v>3176</v>
      </c>
      <c r="AL3" t="s">
        <v>32</v>
      </c>
      <c r="AM3" t="s">
        <v>3265</v>
      </c>
      <c r="AN3" t="s">
        <v>3266</v>
      </c>
      <c r="AO3" t="s">
        <v>3267</v>
      </c>
      <c r="AP3" t="s">
        <v>3268</v>
      </c>
      <c r="AQ3" t="s">
        <v>3269</v>
      </c>
    </row>
    <row r="4" spans="1:43" x14ac:dyDescent="0.35">
      <c r="A4" s="78" t="s">
        <v>54</v>
      </c>
      <c r="B4" s="80">
        <v>2007</v>
      </c>
      <c r="C4" s="80">
        <v>400000</v>
      </c>
      <c r="D4" s="80">
        <v>400000</v>
      </c>
      <c r="J4" t="s">
        <v>3188</v>
      </c>
      <c r="K4" t="s">
        <v>107</v>
      </c>
      <c r="L4">
        <v>1993</v>
      </c>
      <c r="M4">
        <f t="shared" ref="M4:M67" si="0">10*INT(L4/10)</f>
        <v>1990</v>
      </c>
      <c r="Q4" s="78" t="s">
        <v>3188</v>
      </c>
      <c r="R4" s="80"/>
      <c r="S4" s="80"/>
      <c r="T4" s="80"/>
      <c r="U4" s="80"/>
      <c r="V4" s="80"/>
      <c r="W4" s="80"/>
      <c r="X4" s="80"/>
      <c r="Y4" s="80"/>
      <c r="Z4" s="80"/>
      <c r="AA4" s="80"/>
      <c r="AB4" s="80"/>
      <c r="AC4" s="80">
        <v>1</v>
      </c>
      <c r="AD4" s="80"/>
      <c r="AE4" s="80">
        <v>2</v>
      </c>
      <c r="AF4" s="80">
        <v>4</v>
      </c>
      <c r="AG4" s="80"/>
      <c r="AH4" s="80"/>
      <c r="AI4" s="80">
        <v>7</v>
      </c>
      <c r="AL4" s="78" t="s">
        <v>127</v>
      </c>
      <c r="AM4" s="80">
        <v>1</v>
      </c>
      <c r="AN4" s="80">
        <f t="shared" ref="AN4:AN27" si="1">AM4-AO4-AP4-AQ4</f>
        <v>0</v>
      </c>
      <c r="AO4" s="80">
        <v>1</v>
      </c>
      <c r="AP4" s="80"/>
      <c r="AQ4" s="80"/>
    </row>
    <row r="5" spans="1:43" x14ac:dyDescent="0.35">
      <c r="A5" s="79" t="s">
        <v>52</v>
      </c>
      <c r="B5" s="80">
        <v>1976</v>
      </c>
      <c r="C5" s="80">
        <v>100</v>
      </c>
      <c r="D5" s="80">
        <v>100</v>
      </c>
      <c r="J5" t="s">
        <v>3188</v>
      </c>
      <c r="K5" t="s">
        <v>71</v>
      </c>
      <c r="L5">
        <v>1999</v>
      </c>
      <c r="M5">
        <f t="shared" si="0"/>
        <v>1990</v>
      </c>
      <c r="Q5" s="78" t="s">
        <v>127</v>
      </c>
      <c r="R5" s="80"/>
      <c r="S5" s="80"/>
      <c r="T5" s="80"/>
      <c r="U5" s="80"/>
      <c r="V5" s="80"/>
      <c r="W5" s="80"/>
      <c r="X5" s="80"/>
      <c r="Y5" s="80"/>
      <c r="Z5" s="80"/>
      <c r="AA5" s="80"/>
      <c r="AB5" s="80"/>
      <c r="AC5" s="80"/>
      <c r="AD5" s="80"/>
      <c r="AE5" s="80"/>
      <c r="AF5" s="80">
        <v>1</v>
      </c>
      <c r="AG5" s="80"/>
      <c r="AH5" s="80"/>
      <c r="AI5" s="80">
        <v>1</v>
      </c>
      <c r="AL5" s="78" t="s">
        <v>1072</v>
      </c>
      <c r="AM5" s="80">
        <v>1</v>
      </c>
      <c r="AN5" s="80">
        <f t="shared" si="1"/>
        <v>0</v>
      </c>
      <c r="AO5" s="80"/>
      <c r="AP5" s="80">
        <v>1</v>
      </c>
      <c r="AQ5" s="80"/>
    </row>
    <row r="6" spans="1:43" x14ac:dyDescent="0.35">
      <c r="A6" s="79" t="s">
        <v>69</v>
      </c>
      <c r="B6" s="80">
        <v>2002</v>
      </c>
      <c r="C6" s="80">
        <v>508</v>
      </c>
      <c r="D6" s="80">
        <v>508</v>
      </c>
      <c r="J6" t="s">
        <v>3188</v>
      </c>
      <c r="K6" t="s">
        <v>69</v>
      </c>
      <c r="L6">
        <v>2002</v>
      </c>
      <c r="M6">
        <f t="shared" si="0"/>
        <v>2000</v>
      </c>
      <c r="Q6" s="78" t="s">
        <v>3189</v>
      </c>
      <c r="R6" s="80"/>
      <c r="S6" s="80"/>
      <c r="T6" s="80"/>
      <c r="U6" s="80"/>
      <c r="V6" s="80"/>
      <c r="W6" s="80">
        <v>1</v>
      </c>
      <c r="X6" s="80"/>
      <c r="Y6" s="80"/>
      <c r="Z6" s="80"/>
      <c r="AA6" s="80"/>
      <c r="AB6" s="80">
        <v>2</v>
      </c>
      <c r="AC6" s="80">
        <v>4</v>
      </c>
      <c r="AD6" s="80">
        <v>3</v>
      </c>
      <c r="AE6" s="80">
        <v>2</v>
      </c>
      <c r="AF6" s="80">
        <v>14</v>
      </c>
      <c r="AG6" s="80"/>
      <c r="AH6" s="80"/>
      <c r="AI6" s="80">
        <v>26</v>
      </c>
      <c r="AL6" s="78" t="s">
        <v>1322</v>
      </c>
      <c r="AM6" s="80">
        <v>1</v>
      </c>
      <c r="AN6" s="80">
        <f t="shared" si="1"/>
        <v>0</v>
      </c>
      <c r="AO6" s="80">
        <v>1</v>
      </c>
      <c r="AP6" s="80"/>
      <c r="AQ6" s="80"/>
    </row>
    <row r="7" spans="1:43" x14ac:dyDescent="0.35">
      <c r="A7" s="79" t="s">
        <v>71</v>
      </c>
      <c r="B7" s="80">
        <v>1999</v>
      </c>
      <c r="C7" s="80">
        <v>660</v>
      </c>
      <c r="D7" s="80">
        <v>660</v>
      </c>
      <c r="J7" t="s">
        <v>3188</v>
      </c>
      <c r="K7" t="s">
        <v>83</v>
      </c>
      <c r="L7">
        <v>2002</v>
      </c>
      <c r="M7">
        <f t="shared" si="0"/>
        <v>2000</v>
      </c>
      <c r="Q7" s="78" t="s">
        <v>3190</v>
      </c>
      <c r="R7" s="80"/>
      <c r="S7" s="80"/>
      <c r="T7" s="80">
        <v>2</v>
      </c>
      <c r="U7" s="80">
        <v>1</v>
      </c>
      <c r="V7" s="80"/>
      <c r="W7" s="80"/>
      <c r="X7" s="80">
        <v>12</v>
      </c>
      <c r="Y7" s="80"/>
      <c r="Z7" s="80"/>
      <c r="AA7" s="80"/>
      <c r="AB7" s="80">
        <v>2</v>
      </c>
      <c r="AC7" s="80">
        <v>8</v>
      </c>
      <c r="AD7" s="80">
        <v>7</v>
      </c>
      <c r="AE7" s="80"/>
      <c r="AF7" s="80">
        <v>24</v>
      </c>
      <c r="AG7" s="80">
        <v>29</v>
      </c>
      <c r="AH7" s="80">
        <v>2</v>
      </c>
      <c r="AI7" s="80">
        <v>87</v>
      </c>
      <c r="AL7" s="78" t="s">
        <v>3202</v>
      </c>
      <c r="AM7" s="80">
        <v>6</v>
      </c>
      <c r="AN7" s="80">
        <f t="shared" si="1"/>
        <v>0</v>
      </c>
      <c r="AO7" s="80">
        <v>2</v>
      </c>
      <c r="AP7" s="80">
        <v>4</v>
      </c>
      <c r="AQ7" s="80"/>
    </row>
    <row r="8" spans="1:43" x14ac:dyDescent="0.35">
      <c r="A8" s="79" t="s">
        <v>72</v>
      </c>
      <c r="B8" s="80">
        <v>2003</v>
      </c>
      <c r="C8" s="80">
        <v>200</v>
      </c>
      <c r="D8" s="80">
        <v>180</v>
      </c>
      <c r="J8" t="s">
        <v>3188</v>
      </c>
      <c r="K8" t="s">
        <v>72</v>
      </c>
      <c r="L8">
        <v>2003</v>
      </c>
      <c r="M8">
        <f t="shared" si="0"/>
        <v>2000</v>
      </c>
      <c r="Q8" s="78" t="s">
        <v>3191</v>
      </c>
      <c r="R8" s="80"/>
      <c r="S8" s="80"/>
      <c r="T8" s="80"/>
      <c r="U8" s="80"/>
      <c r="V8" s="80"/>
      <c r="W8" s="80"/>
      <c r="X8" s="80">
        <v>8</v>
      </c>
      <c r="Y8" s="80"/>
      <c r="Z8" s="80"/>
      <c r="AA8" s="80">
        <v>1</v>
      </c>
      <c r="AB8" s="80">
        <v>4</v>
      </c>
      <c r="AC8" s="80">
        <v>36</v>
      </c>
      <c r="AD8" s="80">
        <v>19</v>
      </c>
      <c r="AE8" s="80">
        <v>26</v>
      </c>
      <c r="AF8" s="80">
        <v>87</v>
      </c>
      <c r="AG8" s="80">
        <v>24</v>
      </c>
      <c r="AH8" s="80">
        <v>1</v>
      </c>
      <c r="AI8" s="80">
        <v>206</v>
      </c>
      <c r="AL8" s="78" t="s">
        <v>3207</v>
      </c>
      <c r="AM8" s="80">
        <v>6</v>
      </c>
      <c r="AN8" s="80">
        <f t="shared" si="1"/>
        <v>0</v>
      </c>
      <c r="AO8" s="80"/>
      <c r="AP8" s="80">
        <v>6</v>
      </c>
      <c r="AQ8" s="80"/>
    </row>
    <row r="9" spans="1:43" x14ac:dyDescent="0.35">
      <c r="A9" s="79" t="s">
        <v>81</v>
      </c>
      <c r="B9" s="80">
        <v>2007</v>
      </c>
      <c r="C9" s="80">
        <v>400000</v>
      </c>
      <c r="D9" s="80">
        <v>400000</v>
      </c>
      <c r="J9" t="s">
        <v>3188</v>
      </c>
      <c r="K9" t="s">
        <v>81</v>
      </c>
      <c r="L9">
        <v>2007</v>
      </c>
      <c r="M9">
        <f t="shared" si="0"/>
        <v>2000</v>
      </c>
      <c r="Q9" s="78" t="s">
        <v>3192</v>
      </c>
      <c r="R9" s="80"/>
      <c r="S9" s="80"/>
      <c r="T9" s="80"/>
      <c r="U9" s="80"/>
      <c r="V9" s="80"/>
      <c r="W9" s="80"/>
      <c r="X9" s="80"/>
      <c r="Y9" s="80"/>
      <c r="Z9" s="80"/>
      <c r="AA9" s="80"/>
      <c r="AB9" s="80">
        <v>22</v>
      </c>
      <c r="AC9" s="80"/>
      <c r="AD9" s="80">
        <v>1</v>
      </c>
      <c r="AE9" s="80"/>
      <c r="AF9" s="80"/>
      <c r="AG9" s="80"/>
      <c r="AH9" s="80"/>
      <c r="AI9" s="80">
        <v>23</v>
      </c>
      <c r="AL9" s="78" t="s">
        <v>3188</v>
      </c>
      <c r="AM9" s="80">
        <v>7</v>
      </c>
      <c r="AN9" s="80">
        <f t="shared" si="1"/>
        <v>3</v>
      </c>
      <c r="AO9" s="80">
        <v>4</v>
      </c>
      <c r="AP9" s="80"/>
      <c r="AQ9" s="80"/>
    </row>
    <row r="10" spans="1:43" x14ac:dyDescent="0.35">
      <c r="A10" s="79" t="s">
        <v>107</v>
      </c>
      <c r="B10" s="80">
        <v>1993</v>
      </c>
      <c r="C10" s="80">
        <v>3000</v>
      </c>
      <c r="D10" s="80">
        <v>3000</v>
      </c>
      <c r="J10" t="s">
        <v>127</v>
      </c>
      <c r="K10" t="s">
        <v>127</v>
      </c>
      <c r="L10">
        <v>2005</v>
      </c>
      <c r="M10">
        <f t="shared" si="0"/>
        <v>2000</v>
      </c>
      <c r="Q10" s="78" t="s">
        <v>3193</v>
      </c>
      <c r="R10" s="80"/>
      <c r="S10" s="80"/>
      <c r="T10" s="80"/>
      <c r="U10" s="80"/>
      <c r="V10" s="80"/>
      <c r="W10" s="80"/>
      <c r="X10" s="80"/>
      <c r="Y10" s="80"/>
      <c r="Z10" s="80"/>
      <c r="AA10" s="80"/>
      <c r="AB10" s="80"/>
      <c r="AC10" s="80">
        <v>1</v>
      </c>
      <c r="AD10" s="80">
        <v>13</v>
      </c>
      <c r="AE10" s="80">
        <v>1</v>
      </c>
      <c r="AF10" s="80">
        <v>1</v>
      </c>
      <c r="AG10" s="80">
        <v>1</v>
      </c>
      <c r="AH10" s="80"/>
      <c r="AI10" s="80">
        <v>17</v>
      </c>
      <c r="AL10" s="78" t="s">
        <v>3201</v>
      </c>
      <c r="AM10" s="80">
        <v>8</v>
      </c>
      <c r="AN10" s="80">
        <f t="shared" si="1"/>
        <v>2</v>
      </c>
      <c r="AO10" s="80">
        <v>6</v>
      </c>
      <c r="AP10" s="80"/>
      <c r="AQ10" s="80"/>
    </row>
    <row r="11" spans="1:43" x14ac:dyDescent="0.35">
      <c r="A11" s="79" t="s">
        <v>83</v>
      </c>
      <c r="B11" s="80">
        <v>2002</v>
      </c>
      <c r="C11" s="80">
        <v>10000</v>
      </c>
      <c r="D11" s="80">
        <v>10000</v>
      </c>
      <c r="J11" t="s">
        <v>3189</v>
      </c>
      <c r="K11" t="s">
        <v>208</v>
      </c>
      <c r="L11">
        <v>1904</v>
      </c>
      <c r="M11">
        <f t="shared" si="0"/>
        <v>1900</v>
      </c>
      <c r="Q11" s="78" t="s">
        <v>3194</v>
      </c>
      <c r="R11" s="80"/>
      <c r="S11" s="80"/>
      <c r="T11" s="80"/>
      <c r="U11" s="80">
        <v>1</v>
      </c>
      <c r="V11" s="80"/>
      <c r="W11" s="80"/>
      <c r="X11" s="80"/>
      <c r="Y11" s="80">
        <v>13</v>
      </c>
      <c r="Z11" s="80">
        <v>3</v>
      </c>
      <c r="AA11" s="80">
        <v>7</v>
      </c>
      <c r="AB11" s="80">
        <v>36</v>
      </c>
      <c r="AC11" s="80"/>
      <c r="AD11" s="80">
        <v>43</v>
      </c>
      <c r="AE11" s="80"/>
      <c r="AF11" s="80">
        <v>8</v>
      </c>
      <c r="AG11" s="80"/>
      <c r="AH11" s="80"/>
      <c r="AI11" s="80">
        <v>111</v>
      </c>
      <c r="AL11" s="78" t="s">
        <v>3197</v>
      </c>
      <c r="AM11" s="80">
        <v>9</v>
      </c>
      <c r="AN11" s="80">
        <f t="shared" si="1"/>
        <v>2</v>
      </c>
      <c r="AO11" s="80">
        <v>7</v>
      </c>
      <c r="AP11" s="80"/>
      <c r="AQ11" s="80"/>
    </row>
    <row r="12" spans="1:43" x14ac:dyDescent="0.35">
      <c r="A12" s="79" t="s">
        <v>51</v>
      </c>
      <c r="B12" s="80">
        <v>2003</v>
      </c>
      <c r="C12" s="80">
        <v>4329</v>
      </c>
      <c r="D12" s="80">
        <v>4329</v>
      </c>
      <c r="J12" t="s">
        <v>3189</v>
      </c>
      <c r="K12" t="s">
        <v>177</v>
      </c>
      <c r="L12">
        <v>1960</v>
      </c>
      <c r="M12">
        <f t="shared" si="0"/>
        <v>1960</v>
      </c>
      <c r="Q12" s="78" t="s">
        <v>3195</v>
      </c>
      <c r="R12" s="80">
        <v>1</v>
      </c>
      <c r="S12" s="80"/>
      <c r="T12" s="80"/>
      <c r="U12" s="80"/>
      <c r="V12" s="80">
        <v>2</v>
      </c>
      <c r="W12" s="80">
        <v>1</v>
      </c>
      <c r="X12" s="80">
        <v>1</v>
      </c>
      <c r="Y12" s="80">
        <v>2</v>
      </c>
      <c r="Z12" s="80">
        <v>7</v>
      </c>
      <c r="AA12" s="80"/>
      <c r="AB12" s="80"/>
      <c r="AC12" s="80"/>
      <c r="AD12" s="80">
        <v>15</v>
      </c>
      <c r="AE12" s="80">
        <v>87</v>
      </c>
      <c r="AF12" s="80">
        <v>3</v>
      </c>
      <c r="AG12" s="80">
        <v>9</v>
      </c>
      <c r="AH12" s="80"/>
      <c r="AI12" s="80">
        <v>128</v>
      </c>
      <c r="AL12" s="78" t="s">
        <v>3206</v>
      </c>
      <c r="AM12" s="80">
        <v>14</v>
      </c>
      <c r="AN12" s="80">
        <f t="shared" si="1"/>
        <v>14</v>
      </c>
      <c r="AO12" s="80"/>
      <c r="AP12" s="80"/>
      <c r="AQ12" s="80"/>
    </row>
    <row r="13" spans="1:43" x14ac:dyDescent="0.35">
      <c r="A13" s="78" t="s">
        <v>130</v>
      </c>
      <c r="B13" s="80">
        <v>2005</v>
      </c>
      <c r="C13" s="80">
        <v>112000</v>
      </c>
      <c r="D13" s="80">
        <v>112000</v>
      </c>
      <c r="J13" t="s">
        <v>3189</v>
      </c>
      <c r="K13" t="s">
        <v>171</v>
      </c>
      <c r="L13">
        <v>1968</v>
      </c>
      <c r="M13">
        <f t="shared" si="0"/>
        <v>1960</v>
      </c>
      <c r="Q13" s="78" t="s">
        <v>1072</v>
      </c>
      <c r="R13" s="80"/>
      <c r="S13" s="80"/>
      <c r="T13" s="80"/>
      <c r="U13" s="80"/>
      <c r="V13" s="80"/>
      <c r="W13" s="80"/>
      <c r="X13" s="80"/>
      <c r="Y13" s="80"/>
      <c r="Z13" s="80"/>
      <c r="AA13" s="80"/>
      <c r="AB13" s="80"/>
      <c r="AC13" s="80"/>
      <c r="AD13" s="80"/>
      <c r="AE13" s="80"/>
      <c r="AF13" s="80"/>
      <c r="AG13" s="80">
        <v>1</v>
      </c>
      <c r="AH13" s="80"/>
      <c r="AI13" s="80">
        <v>1</v>
      </c>
      <c r="AL13" s="78" t="s">
        <v>3193</v>
      </c>
      <c r="AM13" s="80">
        <v>17</v>
      </c>
      <c r="AN13" s="80">
        <f t="shared" si="1"/>
        <v>15</v>
      </c>
      <c r="AO13" s="80">
        <v>1</v>
      </c>
      <c r="AP13" s="80">
        <v>1</v>
      </c>
      <c r="AQ13" s="80"/>
    </row>
    <row r="14" spans="1:43" x14ac:dyDescent="0.35">
      <c r="A14" s="79" t="s">
        <v>127</v>
      </c>
      <c r="B14" s="80">
        <v>2005</v>
      </c>
      <c r="C14" s="80">
        <v>112000</v>
      </c>
      <c r="D14" s="80">
        <v>112000</v>
      </c>
      <c r="J14" t="s">
        <v>3189</v>
      </c>
      <c r="K14" t="s">
        <v>197</v>
      </c>
      <c r="L14">
        <v>1973</v>
      </c>
      <c r="M14">
        <f t="shared" si="0"/>
        <v>1970</v>
      </c>
      <c r="Q14" s="78" t="s">
        <v>3196</v>
      </c>
      <c r="R14" s="80"/>
      <c r="S14" s="80"/>
      <c r="T14" s="80"/>
      <c r="U14" s="80"/>
      <c r="V14" s="80"/>
      <c r="W14" s="80"/>
      <c r="X14" s="80"/>
      <c r="Y14" s="80">
        <v>2</v>
      </c>
      <c r="Z14" s="80"/>
      <c r="AA14" s="80"/>
      <c r="AB14" s="80"/>
      <c r="AC14" s="80"/>
      <c r="AD14" s="80"/>
      <c r="AE14" s="80">
        <v>10</v>
      </c>
      <c r="AF14" s="80">
        <v>22</v>
      </c>
      <c r="AG14" s="80">
        <v>28</v>
      </c>
      <c r="AH14" s="80">
        <v>1</v>
      </c>
      <c r="AI14" s="80">
        <v>63</v>
      </c>
      <c r="AL14" s="78" t="s">
        <v>3198</v>
      </c>
      <c r="AM14" s="80">
        <v>18</v>
      </c>
      <c r="AN14" s="80">
        <f t="shared" si="1"/>
        <v>15</v>
      </c>
      <c r="AO14" s="80">
        <v>1</v>
      </c>
      <c r="AP14" s="80">
        <v>1</v>
      </c>
      <c r="AQ14" s="80">
        <v>1</v>
      </c>
    </row>
    <row r="15" spans="1:43" x14ac:dyDescent="0.35">
      <c r="A15" s="78" t="s">
        <v>139</v>
      </c>
      <c r="B15" s="80">
        <v>2008</v>
      </c>
      <c r="C15" s="80">
        <v>52620</v>
      </c>
      <c r="D15" s="80">
        <v>52620</v>
      </c>
      <c r="J15" t="s">
        <v>3189</v>
      </c>
      <c r="K15" t="s">
        <v>211</v>
      </c>
      <c r="L15">
        <v>1973</v>
      </c>
      <c r="M15">
        <f t="shared" si="0"/>
        <v>1970</v>
      </c>
      <c r="Q15" s="78" t="s">
        <v>1322</v>
      </c>
      <c r="R15" s="80"/>
      <c r="S15" s="80"/>
      <c r="T15" s="80"/>
      <c r="U15" s="80"/>
      <c r="V15" s="80"/>
      <c r="W15" s="80"/>
      <c r="X15" s="80"/>
      <c r="Y15" s="80"/>
      <c r="Z15" s="80"/>
      <c r="AA15" s="80"/>
      <c r="AB15" s="80"/>
      <c r="AC15" s="80"/>
      <c r="AD15" s="80"/>
      <c r="AE15" s="80"/>
      <c r="AF15" s="80">
        <v>1</v>
      </c>
      <c r="AG15" s="80"/>
      <c r="AH15" s="80"/>
      <c r="AI15" s="80">
        <v>1</v>
      </c>
      <c r="AL15" s="78" t="s">
        <v>3192</v>
      </c>
      <c r="AM15" s="80">
        <v>23</v>
      </c>
      <c r="AN15" s="80">
        <f t="shared" si="1"/>
        <v>23</v>
      </c>
      <c r="AO15" s="80"/>
      <c r="AP15" s="80"/>
      <c r="AQ15" s="80"/>
    </row>
    <row r="16" spans="1:43" x14ac:dyDescent="0.35">
      <c r="A16" s="79" t="s">
        <v>180</v>
      </c>
      <c r="B16" s="80">
        <v>1989</v>
      </c>
      <c r="C16" s="80">
        <v>57</v>
      </c>
      <c r="D16" s="80">
        <v>57</v>
      </c>
      <c r="J16" t="s">
        <v>3189</v>
      </c>
      <c r="K16" t="s">
        <v>203</v>
      </c>
      <c r="L16">
        <v>1973</v>
      </c>
      <c r="M16">
        <f t="shared" si="0"/>
        <v>1970</v>
      </c>
      <c r="Q16" s="78" t="s">
        <v>3198</v>
      </c>
      <c r="R16" s="80"/>
      <c r="S16" s="80"/>
      <c r="T16" s="80"/>
      <c r="U16" s="80"/>
      <c r="V16" s="80"/>
      <c r="W16" s="80"/>
      <c r="X16" s="80"/>
      <c r="Y16" s="80"/>
      <c r="Z16" s="80"/>
      <c r="AA16" s="80"/>
      <c r="AB16" s="80"/>
      <c r="AC16" s="80"/>
      <c r="AD16" s="80">
        <v>14</v>
      </c>
      <c r="AE16" s="80">
        <v>1</v>
      </c>
      <c r="AF16" s="80">
        <v>1</v>
      </c>
      <c r="AG16" s="80">
        <v>1</v>
      </c>
      <c r="AH16" s="80">
        <v>1</v>
      </c>
      <c r="AI16" s="80">
        <v>18</v>
      </c>
      <c r="AL16" s="78" t="s">
        <v>3199</v>
      </c>
      <c r="AM16" s="80">
        <v>24</v>
      </c>
      <c r="AN16" s="80">
        <f t="shared" si="1"/>
        <v>13</v>
      </c>
      <c r="AO16" s="80">
        <v>1</v>
      </c>
      <c r="AP16" s="80">
        <v>10</v>
      </c>
      <c r="AQ16" s="80"/>
    </row>
    <row r="17" spans="1:43" x14ac:dyDescent="0.35">
      <c r="A17" s="79" t="s">
        <v>138</v>
      </c>
      <c r="B17" s="80">
        <v>2008</v>
      </c>
      <c r="C17" s="80">
        <v>3</v>
      </c>
      <c r="D17" s="80">
        <v>3</v>
      </c>
      <c r="J17" t="s">
        <v>3189</v>
      </c>
      <c r="K17" t="s">
        <v>198</v>
      </c>
      <c r="L17">
        <v>1973</v>
      </c>
      <c r="M17">
        <f t="shared" si="0"/>
        <v>1970</v>
      </c>
      <c r="Q17" s="78" t="s">
        <v>3199</v>
      </c>
      <c r="R17" s="80"/>
      <c r="S17" s="80"/>
      <c r="T17" s="80"/>
      <c r="U17" s="80"/>
      <c r="V17" s="80"/>
      <c r="W17" s="80"/>
      <c r="X17" s="80"/>
      <c r="Y17" s="80"/>
      <c r="Z17" s="80"/>
      <c r="AA17" s="80"/>
      <c r="AB17" s="80"/>
      <c r="AC17" s="80"/>
      <c r="AD17" s="80"/>
      <c r="AE17" s="80">
        <v>13</v>
      </c>
      <c r="AF17" s="80">
        <v>1</v>
      </c>
      <c r="AG17" s="80">
        <v>10</v>
      </c>
      <c r="AH17" s="80"/>
      <c r="AI17" s="80">
        <v>24</v>
      </c>
      <c r="AL17" s="78" t="s">
        <v>3205</v>
      </c>
      <c r="AM17" s="80">
        <v>25</v>
      </c>
      <c r="AN17" s="80">
        <f t="shared" si="1"/>
        <v>15</v>
      </c>
      <c r="AO17" s="80">
        <v>5</v>
      </c>
      <c r="AP17" s="80">
        <v>4</v>
      </c>
      <c r="AQ17" s="80">
        <v>1</v>
      </c>
    </row>
    <row r="18" spans="1:43" x14ac:dyDescent="0.35">
      <c r="A18" s="79" t="s">
        <v>143</v>
      </c>
      <c r="B18" s="80">
        <v>1983</v>
      </c>
      <c r="C18" s="80"/>
      <c r="D18" s="80"/>
      <c r="J18" t="s">
        <v>3189</v>
      </c>
      <c r="K18" t="s">
        <v>143</v>
      </c>
      <c r="L18">
        <v>1983</v>
      </c>
      <c r="M18">
        <f t="shared" si="0"/>
        <v>1980</v>
      </c>
      <c r="Q18" s="78" t="s">
        <v>3201</v>
      </c>
      <c r="R18" s="80"/>
      <c r="S18" s="80"/>
      <c r="T18" s="80"/>
      <c r="U18" s="80"/>
      <c r="V18" s="80"/>
      <c r="W18" s="80"/>
      <c r="X18" s="80"/>
      <c r="Y18" s="80"/>
      <c r="Z18" s="80"/>
      <c r="AA18" s="80"/>
      <c r="AB18" s="80"/>
      <c r="AC18" s="80"/>
      <c r="AD18" s="80">
        <v>2</v>
      </c>
      <c r="AE18" s="80"/>
      <c r="AF18" s="80">
        <v>6</v>
      </c>
      <c r="AG18" s="80"/>
      <c r="AH18" s="80"/>
      <c r="AI18" s="80">
        <v>8</v>
      </c>
      <c r="AL18" s="78" t="s">
        <v>3189</v>
      </c>
      <c r="AM18" s="80">
        <v>26</v>
      </c>
      <c r="AN18" s="80">
        <f t="shared" si="1"/>
        <v>12</v>
      </c>
      <c r="AO18" s="80">
        <v>14</v>
      </c>
      <c r="AP18" s="80"/>
      <c r="AQ18" s="80"/>
    </row>
    <row r="19" spans="1:43" x14ac:dyDescent="0.35">
      <c r="A19" s="79" t="s">
        <v>149</v>
      </c>
      <c r="B19" s="80">
        <v>2008</v>
      </c>
      <c r="C19" s="80">
        <v>20000</v>
      </c>
      <c r="D19" s="80">
        <v>20000</v>
      </c>
      <c r="J19" t="s">
        <v>3189</v>
      </c>
      <c r="K19" t="s">
        <v>212</v>
      </c>
      <c r="L19">
        <v>1986</v>
      </c>
      <c r="M19">
        <f t="shared" si="0"/>
        <v>1980</v>
      </c>
      <c r="Q19" s="78" t="s">
        <v>3200</v>
      </c>
      <c r="R19" s="80"/>
      <c r="S19" s="80"/>
      <c r="T19" s="80"/>
      <c r="U19" s="80"/>
      <c r="V19" s="80">
        <v>3</v>
      </c>
      <c r="W19" s="80"/>
      <c r="X19" s="80"/>
      <c r="Y19" s="80">
        <v>2</v>
      </c>
      <c r="Z19" s="80">
        <v>1</v>
      </c>
      <c r="AA19" s="80"/>
      <c r="AB19" s="80">
        <v>2</v>
      </c>
      <c r="AC19" s="80">
        <v>15</v>
      </c>
      <c r="AD19" s="80">
        <v>11</v>
      </c>
      <c r="AE19" s="80">
        <v>11</v>
      </c>
      <c r="AF19" s="80">
        <v>34</v>
      </c>
      <c r="AG19" s="80">
        <v>7</v>
      </c>
      <c r="AH19" s="80">
        <v>1</v>
      </c>
      <c r="AI19" s="80">
        <v>87</v>
      </c>
      <c r="AL19" s="78" t="s">
        <v>3204</v>
      </c>
      <c r="AM19" s="80">
        <v>29</v>
      </c>
      <c r="AN19" s="80">
        <f t="shared" si="1"/>
        <v>20</v>
      </c>
      <c r="AO19" s="80">
        <v>2</v>
      </c>
      <c r="AP19" s="80">
        <v>7</v>
      </c>
      <c r="AQ19" s="80"/>
    </row>
    <row r="20" spans="1:43" x14ac:dyDescent="0.35">
      <c r="A20" s="79" t="s">
        <v>155</v>
      </c>
      <c r="B20" s="80">
        <v>2008</v>
      </c>
      <c r="C20" s="80">
        <v>8292</v>
      </c>
      <c r="D20" s="80">
        <v>8292</v>
      </c>
      <c r="J20" t="s">
        <v>3189</v>
      </c>
      <c r="K20" t="s">
        <v>180</v>
      </c>
      <c r="L20">
        <v>1989</v>
      </c>
      <c r="M20">
        <f t="shared" si="0"/>
        <v>1980</v>
      </c>
      <c r="Q20" s="78" t="s">
        <v>3202</v>
      </c>
      <c r="R20" s="80"/>
      <c r="S20" s="80"/>
      <c r="T20" s="80"/>
      <c r="U20" s="80"/>
      <c r="V20" s="80"/>
      <c r="W20" s="80"/>
      <c r="X20" s="80"/>
      <c r="Y20" s="80"/>
      <c r="Z20" s="80"/>
      <c r="AA20" s="80"/>
      <c r="AB20" s="80"/>
      <c r="AC20" s="80"/>
      <c r="AD20" s="80"/>
      <c r="AE20" s="80"/>
      <c r="AF20" s="80">
        <v>2</v>
      </c>
      <c r="AG20" s="80">
        <v>4</v>
      </c>
      <c r="AH20" s="80"/>
      <c r="AI20" s="80">
        <v>6</v>
      </c>
      <c r="AL20" s="78" t="s">
        <v>2643</v>
      </c>
      <c r="AM20" s="80">
        <v>46</v>
      </c>
      <c r="AN20" s="80">
        <f t="shared" si="1"/>
        <v>22</v>
      </c>
      <c r="AO20" s="80">
        <v>16</v>
      </c>
      <c r="AP20" s="80">
        <v>8</v>
      </c>
      <c r="AQ20" s="80"/>
    </row>
    <row r="21" spans="1:43" x14ac:dyDescent="0.35">
      <c r="A21" s="79" t="s">
        <v>156</v>
      </c>
      <c r="B21" s="80">
        <v>2008</v>
      </c>
      <c r="C21" s="80">
        <v>85</v>
      </c>
      <c r="D21" s="80">
        <v>85</v>
      </c>
      <c r="J21" t="s">
        <v>3189</v>
      </c>
      <c r="K21" t="s">
        <v>168</v>
      </c>
      <c r="L21">
        <v>1990</v>
      </c>
      <c r="M21">
        <f t="shared" si="0"/>
        <v>1990</v>
      </c>
      <c r="Q21" s="78" t="s">
        <v>2643</v>
      </c>
      <c r="R21" s="80"/>
      <c r="S21" s="80"/>
      <c r="T21" s="80"/>
      <c r="U21" s="80"/>
      <c r="V21" s="80"/>
      <c r="W21" s="80"/>
      <c r="X21" s="80"/>
      <c r="Y21" s="80"/>
      <c r="Z21" s="80"/>
      <c r="AA21" s="80">
        <v>3</v>
      </c>
      <c r="AB21" s="80"/>
      <c r="AC21" s="80">
        <v>8</v>
      </c>
      <c r="AD21" s="80">
        <v>2</v>
      </c>
      <c r="AE21" s="80">
        <v>9</v>
      </c>
      <c r="AF21" s="80">
        <v>16</v>
      </c>
      <c r="AG21" s="80">
        <v>8</v>
      </c>
      <c r="AH21" s="80"/>
      <c r="AI21" s="80">
        <v>46</v>
      </c>
      <c r="AL21" s="78" t="s">
        <v>3203</v>
      </c>
      <c r="AM21" s="80">
        <v>60</v>
      </c>
      <c r="AN21" s="80">
        <f t="shared" si="1"/>
        <v>0</v>
      </c>
      <c r="AO21" s="80"/>
      <c r="AP21" s="80">
        <v>60</v>
      </c>
      <c r="AQ21" s="80"/>
    </row>
    <row r="22" spans="1:43" x14ac:dyDescent="0.35">
      <c r="A22" s="79" t="s">
        <v>157</v>
      </c>
      <c r="B22" s="80">
        <v>2008</v>
      </c>
      <c r="C22" s="80">
        <v>7162</v>
      </c>
      <c r="D22" s="80">
        <v>7162</v>
      </c>
      <c r="J22" t="s">
        <v>3189</v>
      </c>
      <c r="K22" t="s">
        <v>158</v>
      </c>
      <c r="L22">
        <v>1992</v>
      </c>
      <c r="M22">
        <f t="shared" si="0"/>
        <v>1990</v>
      </c>
      <c r="Q22" s="78" t="s">
        <v>3203</v>
      </c>
      <c r="R22" s="80"/>
      <c r="S22" s="80"/>
      <c r="T22" s="80"/>
      <c r="U22" s="80"/>
      <c r="V22" s="80"/>
      <c r="W22" s="80"/>
      <c r="X22" s="80"/>
      <c r="Y22" s="80"/>
      <c r="Z22" s="80"/>
      <c r="AA22" s="80"/>
      <c r="AB22" s="80"/>
      <c r="AC22" s="80"/>
      <c r="AD22" s="80"/>
      <c r="AE22" s="80"/>
      <c r="AF22" s="80"/>
      <c r="AG22" s="80">
        <v>60</v>
      </c>
      <c r="AH22" s="80"/>
      <c r="AI22" s="80">
        <v>60</v>
      </c>
      <c r="AL22" s="78" t="s">
        <v>3196</v>
      </c>
      <c r="AM22" s="80">
        <v>63</v>
      </c>
      <c r="AN22" s="80">
        <f t="shared" si="1"/>
        <v>12</v>
      </c>
      <c r="AO22" s="80">
        <v>22</v>
      </c>
      <c r="AP22" s="80">
        <v>28</v>
      </c>
      <c r="AQ22" s="80">
        <v>1</v>
      </c>
    </row>
    <row r="23" spans="1:43" x14ac:dyDescent="0.35">
      <c r="A23" s="79" t="s">
        <v>161</v>
      </c>
      <c r="B23" s="80">
        <v>2004</v>
      </c>
      <c r="C23" s="80">
        <v>2000</v>
      </c>
      <c r="D23" s="80">
        <v>1000</v>
      </c>
      <c r="J23" t="s">
        <v>3189</v>
      </c>
      <c r="K23" t="s">
        <v>161</v>
      </c>
      <c r="L23">
        <v>2004</v>
      </c>
      <c r="M23">
        <f t="shared" si="0"/>
        <v>2000</v>
      </c>
      <c r="Q23" s="78" t="s">
        <v>3204</v>
      </c>
      <c r="R23" s="80"/>
      <c r="S23" s="80"/>
      <c r="T23" s="80"/>
      <c r="U23" s="80"/>
      <c r="V23" s="80"/>
      <c r="W23" s="80"/>
      <c r="X23" s="80">
        <v>2</v>
      </c>
      <c r="Y23" s="80"/>
      <c r="Z23" s="80"/>
      <c r="AA23" s="80"/>
      <c r="AB23" s="80"/>
      <c r="AC23" s="80">
        <v>2</v>
      </c>
      <c r="AD23" s="80">
        <v>4</v>
      </c>
      <c r="AE23" s="80">
        <v>12</v>
      </c>
      <c r="AF23" s="80">
        <v>2</v>
      </c>
      <c r="AG23" s="80">
        <v>7</v>
      </c>
      <c r="AH23" s="80"/>
      <c r="AI23" s="80">
        <v>29</v>
      </c>
      <c r="AL23" s="78" t="s">
        <v>3190</v>
      </c>
      <c r="AM23" s="80">
        <v>87</v>
      </c>
      <c r="AN23" s="80">
        <f t="shared" si="1"/>
        <v>32</v>
      </c>
      <c r="AO23" s="80">
        <v>24</v>
      </c>
      <c r="AP23" s="80">
        <v>29</v>
      </c>
      <c r="AQ23" s="80">
        <v>2</v>
      </c>
    </row>
    <row r="24" spans="1:43" x14ac:dyDescent="0.35">
      <c r="A24" s="79" t="s">
        <v>197</v>
      </c>
      <c r="B24" s="80">
        <v>1973</v>
      </c>
      <c r="C24" s="80"/>
      <c r="D24" s="80"/>
      <c r="J24" t="s">
        <v>3189</v>
      </c>
      <c r="K24" t="s">
        <v>138</v>
      </c>
      <c r="L24">
        <v>2008</v>
      </c>
      <c r="M24">
        <f t="shared" si="0"/>
        <v>2000</v>
      </c>
      <c r="Q24" s="78" t="s">
        <v>3206</v>
      </c>
      <c r="R24" s="80"/>
      <c r="S24" s="80"/>
      <c r="T24" s="80"/>
      <c r="U24" s="80"/>
      <c r="V24" s="80"/>
      <c r="W24" s="80"/>
      <c r="X24" s="80"/>
      <c r="Y24" s="80"/>
      <c r="Z24" s="80">
        <v>1</v>
      </c>
      <c r="AA24" s="80"/>
      <c r="AB24" s="80"/>
      <c r="AC24" s="80"/>
      <c r="AD24" s="80">
        <v>3</v>
      </c>
      <c r="AE24" s="80">
        <v>10</v>
      </c>
      <c r="AF24" s="80"/>
      <c r="AG24" s="80"/>
      <c r="AH24" s="80"/>
      <c r="AI24" s="80">
        <v>14</v>
      </c>
      <c r="AL24" s="78" t="s">
        <v>3200</v>
      </c>
      <c r="AM24" s="80">
        <v>87</v>
      </c>
      <c r="AN24" s="80">
        <f t="shared" si="1"/>
        <v>45</v>
      </c>
      <c r="AO24" s="80">
        <v>34</v>
      </c>
      <c r="AP24" s="80">
        <v>7</v>
      </c>
      <c r="AQ24" s="80">
        <v>1</v>
      </c>
    </row>
    <row r="25" spans="1:43" x14ac:dyDescent="0.35">
      <c r="A25" s="79" t="s">
        <v>212</v>
      </c>
      <c r="B25" s="80">
        <v>1986</v>
      </c>
      <c r="C25" s="80"/>
      <c r="D25" s="80"/>
      <c r="J25" t="s">
        <v>3189</v>
      </c>
      <c r="K25" t="s">
        <v>149</v>
      </c>
      <c r="L25">
        <v>2008</v>
      </c>
      <c r="M25">
        <f t="shared" si="0"/>
        <v>2000</v>
      </c>
      <c r="Q25" s="78" t="s">
        <v>3197</v>
      </c>
      <c r="R25" s="80"/>
      <c r="S25" s="80"/>
      <c r="T25" s="80"/>
      <c r="U25" s="80"/>
      <c r="V25" s="80"/>
      <c r="W25" s="80"/>
      <c r="X25" s="80"/>
      <c r="Y25" s="80"/>
      <c r="Z25" s="80"/>
      <c r="AA25" s="80"/>
      <c r="AB25" s="80">
        <v>1</v>
      </c>
      <c r="AC25" s="80">
        <v>1</v>
      </c>
      <c r="AD25" s="80"/>
      <c r="AE25" s="80"/>
      <c r="AF25" s="80">
        <v>7</v>
      </c>
      <c r="AG25" s="80"/>
      <c r="AH25" s="80"/>
      <c r="AI25" s="80">
        <v>9</v>
      </c>
      <c r="AL25" s="78" t="s">
        <v>3194</v>
      </c>
      <c r="AM25" s="80">
        <v>111</v>
      </c>
      <c r="AN25" s="80">
        <f t="shared" si="1"/>
        <v>103</v>
      </c>
      <c r="AO25" s="80">
        <v>8</v>
      </c>
      <c r="AP25" s="80"/>
      <c r="AQ25" s="80"/>
    </row>
    <row r="26" spans="1:43" x14ac:dyDescent="0.35">
      <c r="A26" s="79" t="s">
        <v>211</v>
      </c>
      <c r="B26" s="80">
        <v>1973</v>
      </c>
      <c r="C26" s="80"/>
      <c r="D26" s="80"/>
      <c r="J26" t="s">
        <v>3189</v>
      </c>
      <c r="K26" t="s">
        <v>155</v>
      </c>
      <c r="L26">
        <v>2008</v>
      </c>
      <c r="M26">
        <f t="shared" si="0"/>
        <v>2000</v>
      </c>
      <c r="Q26" s="78" t="s">
        <v>3205</v>
      </c>
      <c r="R26" s="80"/>
      <c r="S26" s="80">
        <v>1</v>
      </c>
      <c r="T26" s="80"/>
      <c r="U26" s="80"/>
      <c r="V26" s="80"/>
      <c r="W26" s="80"/>
      <c r="X26" s="80"/>
      <c r="Y26" s="80"/>
      <c r="Z26" s="80"/>
      <c r="AA26" s="80"/>
      <c r="AB26" s="80">
        <v>3</v>
      </c>
      <c r="AC26" s="80">
        <v>3</v>
      </c>
      <c r="AD26" s="80"/>
      <c r="AE26" s="80">
        <v>8</v>
      </c>
      <c r="AF26" s="80">
        <v>5</v>
      </c>
      <c r="AG26" s="80">
        <v>4</v>
      </c>
      <c r="AH26" s="80">
        <v>1</v>
      </c>
      <c r="AI26" s="80">
        <v>25</v>
      </c>
      <c r="AL26" s="78" t="s">
        <v>3195</v>
      </c>
      <c r="AM26" s="80">
        <v>128</v>
      </c>
      <c r="AN26" s="80">
        <f t="shared" si="1"/>
        <v>116</v>
      </c>
      <c r="AO26" s="80">
        <v>3</v>
      </c>
      <c r="AP26" s="80">
        <v>9</v>
      </c>
      <c r="AQ26" s="80"/>
    </row>
    <row r="27" spans="1:43" x14ac:dyDescent="0.35">
      <c r="A27" s="79" t="s">
        <v>184</v>
      </c>
      <c r="B27" s="80">
        <v>2008</v>
      </c>
      <c r="C27" s="80">
        <v>92</v>
      </c>
      <c r="D27" s="80">
        <v>92</v>
      </c>
      <c r="J27" t="s">
        <v>3189</v>
      </c>
      <c r="K27" t="s">
        <v>156</v>
      </c>
      <c r="L27">
        <v>2008</v>
      </c>
      <c r="M27">
        <f t="shared" si="0"/>
        <v>2000</v>
      </c>
      <c r="Q27" s="78" t="s">
        <v>3207</v>
      </c>
      <c r="R27" s="80"/>
      <c r="S27" s="80"/>
      <c r="T27" s="80"/>
      <c r="U27" s="80"/>
      <c r="V27" s="80"/>
      <c r="W27" s="80"/>
      <c r="X27" s="80"/>
      <c r="Y27" s="80"/>
      <c r="Z27" s="80"/>
      <c r="AA27" s="80"/>
      <c r="AB27" s="80"/>
      <c r="AC27" s="80"/>
      <c r="AD27" s="80"/>
      <c r="AE27" s="80"/>
      <c r="AF27" s="80"/>
      <c r="AG27" s="80">
        <v>6</v>
      </c>
      <c r="AH27" s="80"/>
      <c r="AI27" s="80">
        <v>6</v>
      </c>
      <c r="AL27" s="78" t="s">
        <v>3191</v>
      </c>
      <c r="AM27" s="80">
        <v>206</v>
      </c>
      <c r="AN27" s="80">
        <f t="shared" si="1"/>
        <v>94</v>
      </c>
      <c r="AO27" s="80">
        <v>87</v>
      </c>
      <c r="AP27" s="80">
        <v>24</v>
      </c>
      <c r="AQ27" s="80">
        <v>1</v>
      </c>
    </row>
    <row r="28" spans="1:43" x14ac:dyDescent="0.35">
      <c r="A28" s="79" t="s">
        <v>185</v>
      </c>
      <c r="B28" s="80">
        <v>2008</v>
      </c>
      <c r="C28" s="80">
        <v>50000</v>
      </c>
      <c r="D28" s="80">
        <v>50000</v>
      </c>
      <c r="J28" t="s">
        <v>3189</v>
      </c>
      <c r="K28" t="s">
        <v>157</v>
      </c>
      <c r="L28">
        <v>2008</v>
      </c>
      <c r="M28">
        <f t="shared" si="0"/>
        <v>2000</v>
      </c>
      <c r="Q28" s="78" t="s">
        <v>3176</v>
      </c>
      <c r="R28" s="80">
        <v>1</v>
      </c>
      <c r="S28" s="80">
        <v>1</v>
      </c>
      <c r="T28" s="80">
        <v>2</v>
      </c>
      <c r="U28" s="80">
        <v>2</v>
      </c>
      <c r="V28" s="80">
        <v>5</v>
      </c>
      <c r="W28" s="80">
        <v>2</v>
      </c>
      <c r="X28" s="80">
        <v>23</v>
      </c>
      <c r="Y28" s="80">
        <v>19</v>
      </c>
      <c r="Z28" s="80">
        <v>12</v>
      </c>
      <c r="AA28" s="80">
        <v>11</v>
      </c>
      <c r="AB28" s="80">
        <v>72</v>
      </c>
      <c r="AC28" s="80">
        <v>79</v>
      </c>
      <c r="AD28" s="80">
        <v>137</v>
      </c>
      <c r="AE28" s="80">
        <v>192</v>
      </c>
      <c r="AF28" s="80">
        <v>239</v>
      </c>
      <c r="AG28" s="80">
        <v>199</v>
      </c>
      <c r="AH28" s="80">
        <v>7</v>
      </c>
      <c r="AI28" s="80">
        <v>1003</v>
      </c>
    </row>
    <row r="29" spans="1:43" x14ac:dyDescent="0.35">
      <c r="A29" s="79" t="s">
        <v>186</v>
      </c>
      <c r="B29" s="80">
        <v>2008</v>
      </c>
      <c r="C29" s="80">
        <v>295</v>
      </c>
      <c r="D29" s="80">
        <v>295</v>
      </c>
      <c r="J29" t="s">
        <v>3189</v>
      </c>
      <c r="K29" t="s">
        <v>184</v>
      </c>
      <c r="L29">
        <v>2008</v>
      </c>
      <c r="M29">
        <f t="shared" si="0"/>
        <v>2000</v>
      </c>
      <c r="X29">
        <f t="shared" ref="X29:AG29" si="2">2022-X3</f>
        <v>102</v>
      </c>
      <c r="Y29">
        <f t="shared" si="2"/>
        <v>92</v>
      </c>
      <c r="Z29">
        <f t="shared" si="2"/>
        <v>82</v>
      </c>
      <c r="AA29">
        <f t="shared" si="2"/>
        <v>72</v>
      </c>
      <c r="AB29">
        <f t="shared" si="2"/>
        <v>62</v>
      </c>
      <c r="AC29">
        <f t="shared" si="2"/>
        <v>52</v>
      </c>
      <c r="AD29">
        <f t="shared" si="2"/>
        <v>42</v>
      </c>
      <c r="AE29">
        <f t="shared" si="2"/>
        <v>32</v>
      </c>
      <c r="AF29">
        <f t="shared" si="2"/>
        <v>22</v>
      </c>
      <c r="AG29">
        <f t="shared" si="2"/>
        <v>12</v>
      </c>
      <c r="AH29">
        <f>2022-AH3</f>
        <v>2</v>
      </c>
    </row>
    <row r="30" spans="1:43" x14ac:dyDescent="0.35">
      <c r="A30" s="79" t="s">
        <v>187</v>
      </c>
      <c r="B30" s="80">
        <v>2008</v>
      </c>
      <c r="C30" s="80">
        <v>90</v>
      </c>
      <c r="D30" s="80">
        <v>90</v>
      </c>
      <c r="J30" t="s">
        <v>3189</v>
      </c>
      <c r="K30" t="s">
        <v>185</v>
      </c>
      <c r="L30">
        <v>2008</v>
      </c>
      <c r="M30">
        <f t="shared" si="0"/>
        <v>2000</v>
      </c>
    </row>
    <row r="31" spans="1:43" x14ac:dyDescent="0.35">
      <c r="A31" s="79" t="s">
        <v>188</v>
      </c>
      <c r="B31" s="80">
        <v>2008</v>
      </c>
      <c r="C31" s="80">
        <v>52620</v>
      </c>
      <c r="D31" s="80">
        <v>52620</v>
      </c>
      <c r="J31" t="s">
        <v>3189</v>
      </c>
      <c r="K31" t="s">
        <v>186</v>
      </c>
      <c r="L31">
        <v>2008</v>
      </c>
      <c r="M31">
        <f t="shared" si="0"/>
        <v>2000</v>
      </c>
    </row>
    <row r="32" spans="1:43" x14ac:dyDescent="0.35">
      <c r="A32" s="79" t="s">
        <v>177</v>
      </c>
      <c r="B32" s="80">
        <v>1960</v>
      </c>
      <c r="C32" s="80"/>
      <c r="D32" s="80"/>
      <c r="J32" t="s">
        <v>3189</v>
      </c>
      <c r="K32" t="s">
        <v>187</v>
      </c>
      <c r="L32">
        <v>2008</v>
      </c>
      <c r="M32">
        <f t="shared" si="0"/>
        <v>2000</v>
      </c>
    </row>
    <row r="33" spans="1:29" x14ac:dyDescent="0.35">
      <c r="A33" s="79" t="s">
        <v>171</v>
      </c>
      <c r="B33" s="80">
        <v>1968</v>
      </c>
      <c r="C33" s="80">
        <v>3000</v>
      </c>
      <c r="D33" s="80">
        <v>3000</v>
      </c>
      <c r="J33" t="s">
        <v>3189</v>
      </c>
      <c r="K33" t="s">
        <v>188</v>
      </c>
      <c r="L33">
        <v>2008</v>
      </c>
      <c r="M33">
        <f t="shared" si="0"/>
        <v>2000</v>
      </c>
    </row>
    <row r="34" spans="1:29" x14ac:dyDescent="0.35">
      <c r="A34" s="79" t="s">
        <v>203</v>
      </c>
      <c r="B34" s="80">
        <v>1973</v>
      </c>
      <c r="C34" s="80"/>
      <c r="D34" s="80"/>
      <c r="J34" t="s">
        <v>3189</v>
      </c>
      <c r="K34" t="s">
        <v>191</v>
      </c>
      <c r="L34">
        <v>2008</v>
      </c>
      <c r="M34">
        <f t="shared" si="0"/>
        <v>2000</v>
      </c>
      <c r="S34">
        <v>23</v>
      </c>
      <c r="T34">
        <v>19</v>
      </c>
      <c r="U34">
        <v>12</v>
      </c>
      <c r="V34">
        <v>11</v>
      </c>
      <c r="W34">
        <v>72</v>
      </c>
      <c r="X34">
        <v>79</v>
      </c>
      <c r="Y34">
        <v>137</v>
      </c>
      <c r="Z34">
        <v>192</v>
      </c>
      <c r="AA34">
        <v>239</v>
      </c>
      <c r="AB34">
        <v>199</v>
      </c>
      <c r="AC34">
        <v>7</v>
      </c>
    </row>
    <row r="35" spans="1:29" x14ac:dyDescent="0.35">
      <c r="A35" s="79" t="s">
        <v>198</v>
      </c>
      <c r="B35" s="80">
        <v>1973</v>
      </c>
      <c r="C35" s="80"/>
      <c r="D35" s="80"/>
      <c r="J35" t="s">
        <v>3189</v>
      </c>
      <c r="K35" t="s">
        <v>193</v>
      </c>
      <c r="L35">
        <v>2008</v>
      </c>
      <c r="M35">
        <f t="shared" si="0"/>
        <v>2000</v>
      </c>
      <c r="S35">
        <v>102</v>
      </c>
      <c r="T35">
        <v>92</v>
      </c>
      <c r="U35">
        <v>82</v>
      </c>
      <c r="V35">
        <v>72</v>
      </c>
      <c r="W35">
        <v>62</v>
      </c>
      <c r="X35">
        <v>52</v>
      </c>
      <c r="Y35">
        <v>42</v>
      </c>
      <c r="Z35">
        <v>32</v>
      </c>
      <c r="AA35">
        <v>22</v>
      </c>
      <c r="AB35">
        <v>12</v>
      </c>
      <c r="AC35">
        <v>2</v>
      </c>
    </row>
    <row r="36" spans="1:29" x14ac:dyDescent="0.35">
      <c r="A36" s="79" t="s">
        <v>158</v>
      </c>
      <c r="B36" s="80">
        <v>1992</v>
      </c>
      <c r="C36" s="80">
        <v>28</v>
      </c>
      <c r="D36" s="80">
        <v>28</v>
      </c>
      <c r="J36" t="s">
        <v>3189</v>
      </c>
      <c r="K36" t="s">
        <v>194</v>
      </c>
      <c r="L36">
        <v>2008</v>
      </c>
      <c r="M36">
        <f t="shared" si="0"/>
        <v>2000</v>
      </c>
    </row>
    <row r="37" spans="1:29" x14ac:dyDescent="0.35">
      <c r="A37" s="79" t="s">
        <v>191</v>
      </c>
      <c r="B37" s="80">
        <v>2008</v>
      </c>
      <c r="C37" s="80">
        <v>5570</v>
      </c>
      <c r="D37" s="80">
        <v>5570</v>
      </c>
      <c r="J37" t="s">
        <v>3190</v>
      </c>
      <c r="K37" t="s">
        <v>2275</v>
      </c>
      <c r="L37">
        <v>0</v>
      </c>
      <c r="M37">
        <f t="shared" si="0"/>
        <v>0</v>
      </c>
    </row>
    <row r="38" spans="1:29" x14ac:dyDescent="0.35">
      <c r="A38" s="79" t="s">
        <v>168</v>
      </c>
      <c r="B38" s="80">
        <v>1990</v>
      </c>
      <c r="C38" s="80">
        <v>2000</v>
      </c>
      <c r="D38" s="80">
        <v>2000</v>
      </c>
      <c r="J38" t="s">
        <v>3190</v>
      </c>
      <c r="K38" t="s">
        <v>312</v>
      </c>
      <c r="L38">
        <v>1876</v>
      </c>
      <c r="M38">
        <f t="shared" si="0"/>
        <v>1870</v>
      </c>
      <c r="T38" t="s">
        <v>3262</v>
      </c>
      <c r="U38" t="s">
        <v>3263</v>
      </c>
      <c r="V38" t="s">
        <v>3264</v>
      </c>
    </row>
    <row r="39" spans="1:29" x14ac:dyDescent="0.35">
      <c r="A39" s="79" t="s">
        <v>208</v>
      </c>
      <c r="B39" s="80">
        <v>1904</v>
      </c>
      <c r="C39" s="80"/>
      <c r="D39" s="80"/>
      <c r="J39" t="s">
        <v>3190</v>
      </c>
      <c r="K39" t="s">
        <v>267</v>
      </c>
      <c r="L39">
        <v>1878</v>
      </c>
      <c r="M39">
        <f t="shared" si="0"/>
        <v>1870</v>
      </c>
      <c r="T39" t="s">
        <v>3269</v>
      </c>
      <c r="U39">
        <v>7</v>
      </c>
      <c r="V39">
        <f>U39</f>
        <v>7</v>
      </c>
    </row>
    <row r="40" spans="1:29" x14ac:dyDescent="0.35">
      <c r="A40" s="79" t="s">
        <v>193</v>
      </c>
      <c r="B40" s="80">
        <v>2008</v>
      </c>
      <c r="C40" s="80">
        <v>42</v>
      </c>
      <c r="D40" s="80">
        <v>42</v>
      </c>
      <c r="J40" t="s">
        <v>3190</v>
      </c>
      <c r="K40" t="s">
        <v>290</v>
      </c>
      <c r="L40">
        <v>1882</v>
      </c>
      <c r="M40">
        <f t="shared" si="0"/>
        <v>1880</v>
      </c>
      <c r="T40" t="s">
        <v>3268</v>
      </c>
      <c r="U40">
        <v>199</v>
      </c>
      <c r="V40">
        <f>U40+V39</f>
        <v>206</v>
      </c>
    </row>
    <row r="41" spans="1:29" x14ac:dyDescent="0.35">
      <c r="A41" s="79" t="s">
        <v>194</v>
      </c>
      <c r="B41" s="80">
        <v>2008</v>
      </c>
      <c r="C41" s="80">
        <v>320</v>
      </c>
      <c r="D41" s="80">
        <v>320</v>
      </c>
      <c r="J41" t="s">
        <v>3190</v>
      </c>
      <c r="K41" t="s">
        <v>2257</v>
      </c>
      <c r="L41">
        <v>1924</v>
      </c>
      <c r="M41">
        <f t="shared" si="0"/>
        <v>1920</v>
      </c>
      <c r="T41" t="s">
        <v>3267</v>
      </c>
      <c r="U41">
        <v>239</v>
      </c>
      <c r="V41">
        <f t="shared" ref="V41:V49" si="3">U41+V40</f>
        <v>445</v>
      </c>
    </row>
    <row r="42" spans="1:29" x14ac:dyDescent="0.35">
      <c r="A42" s="78" t="s">
        <v>216</v>
      </c>
      <c r="B42" s="80">
        <v>2021</v>
      </c>
      <c r="C42" s="80">
        <v>100000</v>
      </c>
      <c r="D42" s="80">
        <v>100000</v>
      </c>
      <c r="J42" t="s">
        <v>3190</v>
      </c>
      <c r="K42" t="s">
        <v>2302</v>
      </c>
      <c r="L42">
        <v>1924</v>
      </c>
      <c r="M42">
        <f t="shared" si="0"/>
        <v>1920</v>
      </c>
      <c r="T42" t="s">
        <v>3270</v>
      </c>
      <c r="U42">
        <v>192</v>
      </c>
      <c r="V42">
        <f t="shared" si="3"/>
        <v>637</v>
      </c>
    </row>
    <row r="43" spans="1:29" x14ac:dyDescent="0.35">
      <c r="A43" s="79" t="s">
        <v>2257</v>
      </c>
      <c r="B43" s="80">
        <v>1924</v>
      </c>
      <c r="C43" s="80"/>
      <c r="D43" s="80"/>
      <c r="J43" t="s">
        <v>3190</v>
      </c>
      <c r="K43" t="s">
        <v>215</v>
      </c>
      <c r="L43">
        <v>1925</v>
      </c>
      <c r="M43">
        <f t="shared" si="0"/>
        <v>1920</v>
      </c>
      <c r="T43" t="s">
        <v>3271</v>
      </c>
      <c r="U43">
        <v>137</v>
      </c>
      <c r="V43">
        <f t="shared" si="3"/>
        <v>774</v>
      </c>
    </row>
    <row r="44" spans="1:29" x14ac:dyDescent="0.35">
      <c r="A44" s="79" t="s">
        <v>2259</v>
      </c>
      <c r="B44" s="80">
        <v>2002</v>
      </c>
      <c r="C44" s="80"/>
      <c r="D44" s="80"/>
      <c r="J44" t="s">
        <v>3190</v>
      </c>
      <c r="K44" t="s">
        <v>1527</v>
      </c>
      <c r="L44">
        <v>1925</v>
      </c>
      <c r="M44">
        <f t="shared" si="0"/>
        <v>1920</v>
      </c>
      <c r="T44" t="s">
        <v>3272</v>
      </c>
      <c r="U44">
        <v>79</v>
      </c>
      <c r="V44">
        <f t="shared" si="3"/>
        <v>853</v>
      </c>
    </row>
    <row r="45" spans="1:29" x14ac:dyDescent="0.35">
      <c r="A45" s="79" t="s">
        <v>215</v>
      </c>
      <c r="B45" s="80">
        <v>1925</v>
      </c>
      <c r="C45" s="80">
        <v>500</v>
      </c>
      <c r="D45" s="80">
        <v>500</v>
      </c>
      <c r="J45" t="s">
        <v>3190</v>
      </c>
      <c r="K45" t="s">
        <v>266</v>
      </c>
      <c r="L45">
        <v>1925</v>
      </c>
      <c r="M45">
        <f t="shared" si="0"/>
        <v>1920</v>
      </c>
      <c r="T45" t="s">
        <v>3273</v>
      </c>
      <c r="U45">
        <v>72</v>
      </c>
      <c r="V45">
        <f t="shared" si="3"/>
        <v>925</v>
      </c>
    </row>
    <row r="46" spans="1:29" x14ac:dyDescent="0.35">
      <c r="A46" s="79" t="s">
        <v>220</v>
      </c>
      <c r="B46" s="80">
        <v>1975</v>
      </c>
      <c r="C46" s="80">
        <v>6</v>
      </c>
      <c r="D46" s="80">
        <v>6</v>
      </c>
      <c r="J46" t="s">
        <v>3190</v>
      </c>
      <c r="K46" t="s">
        <v>371</v>
      </c>
      <c r="L46">
        <v>1925</v>
      </c>
      <c r="M46">
        <f t="shared" si="0"/>
        <v>1920</v>
      </c>
      <c r="T46" t="s">
        <v>3274</v>
      </c>
      <c r="U46">
        <v>11</v>
      </c>
      <c r="V46">
        <f t="shared" si="3"/>
        <v>936</v>
      </c>
    </row>
    <row r="47" spans="1:29" x14ac:dyDescent="0.35">
      <c r="A47" s="79" t="s">
        <v>2261</v>
      </c>
      <c r="B47" s="80">
        <v>2012</v>
      </c>
      <c r="C47" s="80"/>
      <c r="D47" s="80"/>
      <c r="J47" t="s">
        <v>3190</v>
      </c>
      <c r="K47" t="s">
        <v>369</v>
      </c>
      <c r="L47">
        <v>1925</v>
      </c>
      <c r="M47">
        <f t="shared" si="0"/>
        <v>1920</v>
      </c>
      <c r="T47" t="s">
        <v>3275</v>
      </c>
      <c r="U47">
        <v>12</v>
      </c>
      <c r="V47">
        <f t="shared" si="3"/>
        <v>948</v>
      </c>
    </row>
    <row r="48" spans="1:29" x14ac:dyDescent="0.35">
      <c r="A48" s="79" t="s">
        <v>225</v>
      </c>
      <c r="B48" s="80">
        <v>2012</v>
      </c>
      <c r="C48" s="80">
        <v>25</v>
      </c>
      <c r="D48" s="80">
        <v>25</v>
      </c>
      <c r="J48" t="s">
        <v>3190</v>
      </c>
      <c r="K48" t="s">
        <v>310</v>
      </c>
      <c r="L48">
        <v>1925</v>
      </c>
      <c r="M48">
        <f t="shared" si="0"/>
        <v>1920</v>
      </c>
      <c r="T48" t="s">
        <v>3276</v>
      </c>
      <c r="U48">
        <v>19</v>
      </c>
      <c r="V48">
        <f t="shared" si="3"/>
        <v>967</v>
      </c>
    </row>
    <row r="49" spans="1:22" x14ac:dyDescent="0.35">
      <c r="A49" s="79" t="s">
        <v>2271</v>
      </c>
      <c r="B49" s="80">
        <v>2018</v>
      </c>
      <c r="C49" s="80"/>
      <c r="D49" s="80"/>
      <c r="J49" t="s">
        <v>3190</v>
      </c>
      <c r="K49" t="s">
        <v>1540</v>
      </c>
      <c r="L49">
        <v>1925</v>
      </c>
      <c r="M49">
        <f t="shared" si="0"/>
        <v>1920</v>
      </c>
      <c r="T49" t="s">
        <v>3277</v>
      </c>
      <c r="U49">
        <v>36</v>
      </c>
      <c r="V49">
        <f t="shared" si="3"/>
        <v>1003</v>
      </c>
    </row>
    <row r="50" spans="1:22" x14ac:dyDescent="0.35">
      <c r="A50" s="79" t="s">
        <v>2747</v>
      </c>
      <c r="B50" s="80">
        <v>2018</v>
      </c>
      <c r="C50" s="80"/>
      <c r="D50" s="80"/>
      <c r="J50" t="s">
        <v>3190</v>
      </c>
      <c r="K50" t="s">
        <v>2301</v>
      </c>
      <c r="L50">
        <v>1925</v>
      </c>
      <c r="M50">
        <f t="shared" si="0"/>
        <v>1920</v>
      </c>
    </row>
    <row r="51" spans="1:22" x14ac:dyDescent="0.35">
      <c r="A51" s="79" t="s">
        <v>2275</v>
      </c>
      <c r="B51" s="80"/>
      <c r="C51" s="80"/>
      <c r="D51" s="80"/>
      <c r="J51" t="s">
        <v>3190</v>
      </c>
      <c r="K51" t="s">
        <v>1594</v>
      </c>
      <c r="L51">
        <v>1925</v>
      </c>
      <c r="M51">
        <f t="shared" si="0"/>
        <v>1920</v>
      </c>
    </row>
    <row r="52" spans="1:22" x14ac:dyDescent="0.35">
      <c r="A52" s="79" t="s">
        <v>237</v>
      </c>
      <c r="B52" s="80">
        <v>2011</v>
      </c>
      <c r="C52" s="80">
        <v>373</v>
      </c>
      <c r="D52" s="80">
        <v>373</v>
      </c>
      <c r="J52" t="s">
        <v>3190</v>
      </c>
      <c r="K52" t="s">
        <v>366</v>
      </c>
      <c r="L52">
        <v>1925</v>
      </c>
      <c r="M52">
        <f t="shared" si="0"/>
        <v>1920</v>
      </c>
    </row>
    <row r="53" spans="1:22" x14ac:dyDescent="0.35">
      <c r="A53" s="79" t="s">
        <v>241</v>
      </c>
      <c r="B53" s="80">
        <v>2011</v>
      </c>
      <c r="C53" s="80">
        <v>146</v>
      </c>
      <c r="D53" s="80">
        <v>146</v>
      </c>
      <c r="J53" t="s">
        <v>3190</v>
      </c>
      <c r="K53" t="s">
        <v>285</v>
      </c>
      <c r="L53">
        <v>1963</v>
      </c>
      <c r="M53">
        <f t="shared" si="0"/>
        <v>1960</v>
      </c>
    </row>
    <row r="54" spans="1:22" x14ac:dyDescent="0.35">
      <c r="A54" s="79" t="s">
        <v>242</v>
      </c>
      <c r="B54" s="80">
        <v>2011</v>
      </c>
      <c r="C54" s="80">
        <v>136</v>
      </c>
      <c r="D54" s="80">
        <v>136</v>
      </c>
      <c r="J54" t="s">
        <v>3190</v>
      </c>
      <c r="K54" t="s">
        <v>353</v>
      </c>
      <c r="L54">
        <v>1963</v>
      </c>
      <c r="M54">
        <f t="shared" si="0"/>
        <v>1960</v>
      </c>
    </row>
    <row r="55" spans="1:22" x14ac:dyDescent="0.35">
      <c r="A55" s="79" t="s">
        <v>243</v>
      </c>
      <c r="B55" s="80">
        <v>2011</v>
      </c>
      <c r="C55" s="80">
        <v>16</v>
      </c>
      <c r="D55" s="80">
        <v>16</v>
      </c>
      <c r="J55" t="s">
        <v>3190</v>
      </c>
      <c r="K55" t="s">
        <v>362</v>
      </c>
      <c r="L55">
        <v>1973</v>
      </c>
      <c r="M55">
        <f t="shared" si="0"/>
        <v>1970</v>
      </c>
    </row>
    <row r="56" spans="1:22" x14ac:dyDescent="0.35">
      <c r="A56" s="79" t="s">
        <v>1522</v>
      </c>
      <c r="B56" s="80">
        <v>2011</v>
      </c>
      <c r="C56" s="80">
        <v>25</v>
      </c>
      <c r="D56" s="80">
        <v>25</v>
      </c>
      <c r="J56" t="s">
        <v>3190</v>
      </c>
      <c r="K56" t="s">
        <v>313</v>
      </c>
      <c r="L56">
        <v>1974</v>
      </c>
      <c r="M56">
        <f t="shared" si="0"/>
        <v>1970</v>
      </c>
    </row>
    <row r="57" spans="1:22" x14ac:dyDescent="0.35">
      <c r="A57" s="79" t="s">
        <v>244</v>
      </c>
      <c r="B57" s="80">
        <v>2012</v>
      </c>
      <c r="C57" s="80"/>
      <c r="D57" s="80"/>
      <c r="J57" t="s">
        <v>3190</v>
      </c>
      <c r="K57" t="s">
        <v>1545</v>
      </c>
      <c r="L57">
        <v>1974</v>
      </c>
      <c r="M57">
        <f t="shared" si="0"/>
        <v>1970</v>
      </c>
    </row>
    <row r="58" spans="1:22" x14ac:dyDescent="0.35">
      <c r="A58" s="79" t="s">
        <v>249</v>
      </c>
      <c r="B58" s="80">
        <v>2010</v>
      </c>
      <c r="C58" s="80"/>
      <c r="D58" s="80"/>
      <c r="J58" t="s">
        <v>3190</v>
      </c>
      <c r="K58" t="s">
        <v>220</v>
      </c>
      <c r="L58">
        <v>1975</v>
      </c>
      <c r="M58">
        <f t="shared" si="0"/>
        <v>1970</v>
      </c>
    </row>
    <row r="59" spans="1:22" x14ac:dyDescent="0.35">
      <c r="A59" s="79" t="s">
        <v>1524</v>
      </c>
      <c r="B59" s="80">
        <v>2007</v>
      </c>
      <c r="C59" s="80">
        <v>16</v>
      </c>
      <c r="D59" s="80">
        <v>16</v>
      </c>
      <c r="J59" t="s">
        <v>3190</v>
      </c>
      <c r="K59" t="s">
        <v>262</v>
      </c>
      <c r="L59">
        <v>1975</v>
      </c>
      <c r="M59">
        <f t="shared" si="0"/>
        <v>1970</v>
      </c>
    </row>
    <row r="60" spans="1:22" x14ac:dyDescent="0.35">
      <c r="A60" s="79" t="s">
        <v>255</v>
      </c>
      <c r="B60" s="80">
        <v>2007</v>
      </c>
      <c r="C60" s="80">
        <v>2000</v>
      </c>
      <c r="D60" s="80">
        <v>2000</v>
      </c>
      <c r="J60" t="s">
        <v>3190</v>
      </c>
      <c r="K60" t="s">
        <v>2305</v>
      </c>
      <c r="L60">
        <v>1975</v>
      </c>
      <c r="M60">
        <f t="shared" si="0"/>
        <v>1970</v>
      </c>
    </row>
    <row r="61" spans="1:22" x14ac:dyDescent="0.35">
      <c r="A61" s="79" t="s">
        <v>1581</v>
      </c>
      <c r="B61" s="80">
        <v>2011</v>
      </c>
      <c r="C61" s="80">
        <v>1</v>
      </c>
      <c r="D61" s="80">
        <v>1</v>
      </c>
      <c r="J61" t="s">
        <v>3190</v>
      </c>
      <c r="K61" t="s">
        <v>1535</v>
      </c>
      <c r="L61">
        <v>1976</v>
      </c>
      <c r="M61">
        <f t="shared" si="0"/>
        <v>1970</v>
      </c>
    </row>
    <row r="62" spans="1:22" x14ac:dyDescent="0.35">
      <c r="A62" s="79" t="s">
        <v>1527</v>
      </c>
      <c r="B62" s="80">
        <v>1925</v>
      </c>
      <c r="C62" s="80">
        <v>30</v>
      </c>
      <c r="D62" s="80">
        <v>30</v>
      </c>
      <c r="J62" t="s">
        <v>3190</v>
      </c>
      <c r="K62" t="s">
        <v>219</v>
      </c>
      <c r="L62">
        <v>1976</v>
      </c>
      <c r="M62">
        <f t="shared" si="0"/>
        <v>1970</v>
      </c>
    </row>
    <row r="63" spans="1:22" x14ac:dyDescent="0.35">
      <c r="A63" s="79" t="s">
        <v>259</v>
      </c>
      <c r="B63" s="80">
        <v>2009</v>
      </c>
      <c r="C63" s="80">
        <v>1000</v>
      </c>
      <c r="D63" s="80">
        <v>1000</v>
      </c>
      <c r="J63" t="s">
        <v>3190</v>
      </c>
      <c r="K63" t="s">
        <v>1537</v>
      </c>
      <c r="L63">
        <v>1980</v>
      </c>
      <c r="M63">
        <f t="shared" si="0"/>
        <v>1980</v>
      </c>
    </row>
    <row r="64" spans="1:22" x14ac:dyDescent="0.35">
      <c r="A64" s="79" t="s">
        <v>262</v>
      </c>
      <c r="B64" s="80">
        <v>1975</v>
      </c>
      <c r="C64" s="80">
        <v>15</v>
      </c>
      <c r="D64" s="80">
        <v>15</v>
      </c>
      <c r="J64" t="s">
        <v>3190</v>
      </c>
      <c r="K64" t="s">
        <v>1546</v>
      </c>
      <c r="L64">
        <v>1982</v>
      </c>
      <c r="M64">
        <f t="shared" si="0"/>
        <v>1980</v>
      </c>
    </row>
    <row r="65" spans="1:13" x14ac:dyDescent="0.35">
      <c r="A65" s="79" t="s">
        <v>266</v>
      </c>
      <c r="B65" s="80">
        <v>1925</v>
      </c>
      <c r="C65" s="80">
        <v>50</v>
      </c>
      <c r="D65" s="80">
        <v>50</v>
      </c>
      <c r="J65" t="s">
        <v>3190</v>
      </c>
      <c r="K65" t="s">
        <v>291</v>
      </c>
      <c r="L65">
        <v>1983</v>
      </c>
      <c r="M65">
        <f t="shared" si="0"/>
        <v>1980</v>
      </c>
    </row>
    <row r="66" spans="1:13" x14ac:dyDescent="0.35">
      <c r="A66" s="79" t="s">
        <v>371</v>
      </c>
      <c r="B66" s="80">
        <v>1925</v>
      </c>
      <c r="C66" s="80"/>
      <c r="D66" s="80"/>
      <c r="J66" t="s">
        <v>3190</v>
      </c>
      <c r="K66" t="s">
        <v>236</v>
      </c>
      <c r="L66">
        <v>1983</v>
      </c>
      <c r="M66">
        <f t="shared" si="0"/>
        <v>1980</v>
      </c>
    </row>
    <row r="67" spans="1:13" x14ac:dyDescent="0.35">
      <c r="A67" s="79" t="s">
        <v>268</v>
      </c>
      <c r="B67" s="80">
        <v>2007</v>
      </c>
      <c r="C67" s="80">
        <v>100000</v>
      </c>
      <c r="D67" s="80">
        <v>100000</v>
      </c>
      <c r="J67" t="s">
        <v>3190</v>
      </c>
      <c r="K67" t="s">
        <v>320</v>
      </c>
      <c r="L67">
        <v>1984</v>
      </c>
      <c r="M67">
        <f t="shared" si="0"/>
        <v>1980</v>
      </c>
    </row>
    <row r="68" spans="1:13" x14ac:dyDescent="0.35">
      <c r="A68" s="79" t="s">
        <v>1582</v>
      </c>
      <c r="B68" s="80">
        <v>2007</v>
      </c>
      <c r="C68" s="80">
        <v>10</v>
      </c>
      <c r="D68" s="80">
        <v>2</v>
      </c>
      <c r="J68" t="s">
        <v>3190</v>
      </c>
      <c r="K68" t="s">
        <v>357</v>
      </c>
      <c r="L68">
        <v>1984</v>
      </c>
      <c r="M68">
        <f t="shared" ref="M68:M131" si="4">10*INT(L68/10)</f>
        <v>1980</v>
      </c>
    </row>
    <row r="69" spans="1:13" x14ac:dyDescent="0.35">
      <c r="A69" s="79" t="s">
        <v>1529</v>
      </c>
      <c r="B69" s="80">
        <v>2007</v>
      </c>
      <c r="C69" s="80">
        <v>25</v>
      </c>
      <c r="D69" s="80">
        <v>25</v>
      </c>
      <c r="J69" t="s">
        <v>3190</v>
      </c>
      <c r="K69" t="s">
        <v>372</v>
      </c>
      <c r="L69">
        <v>1985</v>
      </c>
      <c r="M69">
        <f t="shared" si="4"/>
        <v>1980</v>
      </c>
    </row>
    <row r="70" spans="1:13" x14ac:dyDescent="0.35">
      <c r="A70" s="79" t="s">
        <v>1531</v>
      </c>
      <c r="B70" s="80">
        <v>2007</v>
      </c>
      <c r="C70" s="80">
        <v>6</v>
      </c>
      <c r="D70" s="80">
        <v>6</v>
      </c>
      <c r="J70" t="s">
        <v>3190</v>
      </c>
      <c r="K70" t="s">
        <v>2259</v>
      </c>
      <c r="L70">
        <v>2002</v>
      </c>
      <c r="M70">
        <f t="shared" si="4"/>
        <v>2000</v>
      </c>
    </row>
    <row r="71" spans="1:13" x14ac:dyDescent="0.35">
      <c r="A71" s="79" t="s">
        <v>1534</v>
      </c>
      <c r="B71" s="80">
        <v>2011</v>
      </c>
      <c r="C71" s="80">
        <v>8</v>
      </c>
      <c r="D71" s="80">
        <v>8</v>
      </c>
      <c r="J71" t="s">
        <v>3190</v>
      </c>
      <c r="K71" t="s">
        <v>2289</v>
      </c>
      <c r="L71">
        <v>2002</v>
      </c>
      <c r="M71">
        <f t="shared" si="4"/>
        <v>2000</v>
      </c>
    </row>
    <row r="72" spans="1:13" x14ac:dyDescent="0.35">
      <c r="A72" s="79" t="s">
        <v>368</v>
      </c>
      <c r="B72" s="80">
        <v>2010</v>
      </c>
      <c r="C72" s="80">
        <v>20</v>
      </c>
      <c r="D72" s="80">
        <v>20</v>
      </c>
      <c r="J72" t="s">
        <v>3190</v>
      </c>
      <c r="K72" t="s">
        <v>355</v>
      </c>
      <c r="L72">
        <v>2002</v>
      </c>
      <c r="M72">
        <f t="shared" si="4"/>
        <v>2000</v>
      </c>
    </row>
    <row r="73" spans="1:13" x14ac:dyDescent="0.35">
      <c r="A73" s="79" t="s">
        <v>2281</v>
      </c>
      <c r="B73" s="80">
        <v>2011</v>
      </c>
      <c r="C73" s="80"/>
      <c r="D73" s="80"/>
      <c r="J73" t="s">
        <v>3190</v>
      </c>
      <c r="K73" t="s">
        <v>1524</v>
      </c>
      <c r="L73">
        <v>2007</v>
      </c>
      <c r="M73">
        <f t="shared" si="4"/>
        <v>2000</v>
      </c>
    </row>
    <row r="74" spans="1:13" x14ac:dyDescent="0.35">
      <c r="A74" s="79" t="s">
        <v>1584</v>
      </c>
      <c r="B74" s="80">
        <v>2011</v>
      </c>
      <c r="C74" s="80"/>
      <c r="D74" s="80"/>
      <c r="J74" t="s">
        <v>3190</v>
      </c>
      <c r="K74" t="s">
        <v>255</v>
      </c>
      <c r="L74">
        <v>2007</v>
      </c>
      <c r="M74">
        <f t="shared" si="4"/>
        <v>2000</v>
      </c>
    </row>
    <row r="75" spans="1:13" x14ac:dyDescent="0.35">
      <c r="A75" s="79" t="s">
        <v>2284</v>
      </c>
      <c r="B75" s="80">
        <v>2012</v>
      </c>
      <c r="C75" s="80"/>
      <c r="D75" s="80"/>
      <c r="J75" t="s">
        <v>3190</v>
      </c>
      <c r="K75" t="s">
        <v>268</v>
      </c>
      <c r="L75">
        <v>2007</v>
      </c>
      <c r="M75">
        <f t="shared" si="4"/>
        <v>2000</v>
      </c>
    </row>
    <row r="76" spans="1:13" x14ac:dyDescent="0.35">
      <c r="A76" s="79" t="s">
        <v>2286</v>
      </c>
      <c r="B76" s="80">
        <v>2018</v>
      </c>
      <c r="C76" s="80">
        <v>5500</v>
      </c>
      <c r="D76" s="80">
        <v>3284</v>
      </c>
      <c r="J76" t="s">
        <v>3190</v>
      </c>
      <c r="K76" t="s">
        <v>1582</v>
      </c>
      <c r="L76">
        <v>2007</v>
      </c>
      <c r="M76">
        <f t="shared" si="4"/>
        <v>2000</v>
      </c>
    </row>
    <row r="77" spans="1:13" x14ac:dyDescent="0.35">
      <c r="A77" s="79" t="s">
        <v>274</v>
      </c>
      <c r="B77" s="80">
        <v>2011</v>
      </c>
      <c r="C77" s="80">
        <v>2300</v>
      </c>
      <c r="D77" s="80">
        <v>2300</v>
      </c>
      <c r="J77" t="s">
        <v>3190</v>
      </c>
      <c r="K77" t="s">
        <v>1529</v>
      </c>
      <c r="L77">
        <v>2007</v>
      </c>
      <c r="M77">
        <f t="shared" si="4"/>
        <v>2000</v>
      </c>
    </row>
    <row r="78" spans="1:13" x14ac:dyDescent="0.35">
      <c r="A78" s="79" t="s">
        <v>280</v>
      </c>
      <c r="B78" s="80">
        <v>2012</v>
      </c>
      <c r="C78" s="80">
        <v>3000</v>
      </c>
      <c r="D78" s="80">
        <v>1000</v>
      </c>
      <c r="J78" t="s">
        <v>3190</v>
      </c>
      <c r="K78" t="s">
        <v>1531</v>
      </c>
      <c r="L78">
        <v>2007</v>
      </c>
      <c r="M78">
        <f t="shared" si="4"/>
        <v>2000</v>
      </c>
    </row>
    <row r="79" spans="1:13" x14ac:dyDescent="0.35">
      <c r="A79" s="79" t="s">
        <v>1535</v>
      </c>
      <c r="B79" s="80">
        <v>1976</v>
      </c>
      <c r="C79" s="80">
        <v>12</v>
      </c>
      <c r="D79" s="80">
        <v>10</v>
      </c>
      <c r="J79" t="s">
        <v>3190</v>
      </c>
      <c r="K79" t="s">
        <v>304</v>
      </c>
      <c r="L79">
        <v>2007</v>
      </c>
      <c r="M79">
        <f t="shared" si="4"/>
        <v>2000</v>
      </c>
    </row>
    <row r="80" spans="1:13" x14ac:dyDescent="0.35">
      <c r="A80" s="79" t="s">
        <v>285</v>
      </c>
      <c r="B80" s="80">
        <v>1963</v>
      </c>
      <c r="C80" s="80">
        <v>200</v>
      </c>
      <c r="D80" s="80">
        <v>200</v>
      </c>
      <c r="J80" t="s">
        <v>3190</v>
      </c>
      <c r="K80" t="s">
        <v>1586</v>
      </c>
      <c r="L80">
        <v>2007</v>
      </c>
      <c r="M80">
        <f t="shared" si="4"/>
        <v>2000</v>
      </c>
    </row>
    <row r="81" spans="1:13" x14ac:dyDescent="0.35">
      <c r="A81" s="79" t="s">
        <v>289</v>
      </c>
      <c r="B81" s="80">
        <v>2009</v>
      </c>
      <c r="C81" s="80">
        <v>130</v>
      </c>
      <c r="D81" s="80">
        <v>130</v>
      </c>
      <c r="J81" t="s">
        <v>3190</v>
      </c>
      <c r="K81" t="s">
        <v>311</v>
      </c>
      <c r="L81">
        <v>2007</v>
      </c>
      <c r="M81">
        <f t="shared" si="4"/>
        <v>2000</v>
      </c>
    </row>
    <row r="82" spans="1:13" x14ac:dyDescent="0.35">
      <c r="A82" s="79" t="s">
        <v>291</v>
      </c>
      <c r="B82" s="80">
        <v>1983</v>
      </c>
      <c r="C82" s="80">
        <v>6</v>
      </c>
      <c r="D82" s="80">
        <v>6</v>
      </c>
      <c r="J82" t="s">
        <v>3190</v>
      </c>
      <c r="K82" t="s">
        <v>1536</v>
      </c>
      <c r="L82">
        <v>2007</v>
      </c>
      <c r="M82">
        <f t="shared" si="4"/>
        <v>2000</v>
      </c>
    </row>
    <row r="83" spans="1:13" x14ac:dyDescent="0.35">
      <c r="A83" s="79" t="s">
        <v>369</v>
      </c>
      <c r="B83" s="80">
        <v>1925</v>
      </c>
      <c r="C83" s="80">
        <v>80</v>
      </c>
      <c r="D83" s="80">
        <v>50</v>
      </c>
      <c r="J83" t="s">
        <v>3190</v>
      </c>
      <c r="K83" t="s">
        <v>315</v>
      </c>
      <c r="L83">
        <v>2007</v>
      </c>
      <c r="M83">
        <f t="shared" si="4"/>
        <v>2000</v>
      </c>
    </row>
    <row r="84" spans="1:13" x14ac:dyDescent="0.35">
      <c r="A84" s="79" t="s">
        <v>2289</v>
      </c>
      <c r="B84" s="80">
        <v>2002</v>
      </c>
      <c r="C84" s="80"/>
      <c r="D84" s="80"/>
      <c r="J84" t="s">
        <v>3190</v>
      </c>
      <c r="K84" t="s">
        <v>2295</v>
      </c>
      <c r="L84">
        <v>2007</v>
      </c>
      <c r="M84">
        <f t="shared" si="4"/>
        <v>2000</v>
      </c>
    </row>
    <row r="85" spans="1:13" x14ac:dyDescent="0.35">
      <c r="A85" s="79" t="s">
        <v>297</v>
      </c>
      <c r="B85" s="80">
        <v>2010</v>
      </c>
      <c r="C85" s="80">
        <v>47033</v>
      </c>
      <c r="D85" s="80">
        <v>47033</v>
      </c>
      <c r="J85" t="s">
        <v>3190</v>
      </c>
      <c r="K85" t="s">
        <v>364</v>
      </c>
      <c r="L85">
        <v>2007</v>
      </c>
      <c r="M85">
        <f t="shared" si="4"/>
        <v>2000</v>
      </c>
    </row>
    <row r="86" spans="1:13" x14ac:dyDescent="0.35">
      <c r="A86" s="79" t="s">
        <v>304</v>
      </c>
      <c r="B86" s="80">
        <v>2007</v>
      </c>
      <c r="C86" s="80">
        <v>1800</v>
      </c>
      <c r="D86" s="80">
        <v>1700</v>
      </c>
      <c r="J86" t="s">
        <v>3190</v>
      </c>
      <c r="K86" t="s">
        <v>317</v>
      </c>
      <c r="L86">
        <v>2008</v>
      </c>
      <c r="M86">
        <f t="shared" si="4"/>
        <v>2000</v>
      </c>
    </row>
    <row r="87" spans="1:13" x14ac:dyDescent="0.35">
      <c r="A87" s="79" t="s">
        <v>305</v>
      </c>
      <c r="B87" s="80">
        <v>2010</v>
      </c>
      <c r="C87" s="80">
        <v>7324</v>
      </c>
      <c r="D87" s="80">
        <v>7324</v>
      </c>
      <c r="J87" t="s">
        <v>3190</v>
      </c>
      <c r="K87" t="s">
        <v>259</v>
      </c>
      <c r="L87">
        <v>2009</v>
      </c>
      <c r="M87">
        <f t="shared" si="4"/>
        <v>2000</v>
      </c>
    </row>
    <row r="88" spans="1:13" x14ac:dyDescent="0.35">
      <c r="A88" s="79" t="s">
        <v>306</v>
      </c>
      <c r="B88" s="80">
        <v>2009</v>
      </c>
      <c r="C88" s="80">
        <v>337</v>
      </c>
      <c r="D88" s="80">
        <v>337</v>
      </c>
      <c r="J88" t="s">
        <v>3190</v>
      </c>
      <c r="K88" t="s">
        <v>289</v>
      </c>
      <c r="L88">
        <v>2009</v>
      </c>
      <c r="M88">
        <f t="shared" si="4"/>
        <v>2000</v>
      </c>
    </row>
    <row r="89" spans="1:13" x14ac:dyDescent="0.35">
      <c r="A89" s="79" t="s">
        <v>2302</v>
      </c>
      <c r="B89" s="80">
        <v>1924</v>
      </c>
      <c r="C89" s="80"/>
      <c r="D89" s="80"/>
      <c r="J89" t="s">
        <v>3190</v>
      </c>
      <c r="K89" t="s">
        <v>306</v>
      </c>
      <c r="L89">
        <v>2009</v>
      </c>
      <c r="M89">
        <f t="shared" si="4"/>
        <v>2000</v>
      </c>
    </row>
    <row r="90" spans="1:13" x14ac:dyDescent="0.35">
      <c r="A90" s="79" t="s">
        <v>2305</v>
      </c>
      <c r="B90" s="80">
        <v>1975</v>
      </c>
      <c r="C90" s="80"/>
      <c r="D90" s="80"/>
      <c r="J90" t="s">
        <v>3190</v>
      </c>
      <c r="K90" t="s">
        <v>308</v>
      </c>
      <c r="L90">
        <v>2009</v>
      </c>
      <c r="M90">
        <f t="shared" si="4"/>
        <v>2000</v>
      </c>
    </row>
    <row r="91" spans="1:13" x14ac:dyDescent="0.35">
      <c r="A91" s="79" t="s">
        <v>236</v>
      </c>
      <c r="B91" s="80">
        <v>1983</v>
      </c>
      <c r="C91" s="80"/>
      <c r="D91" s="80"/>
      <c r="J91" t="s">
        <v>3190</v>
      </c>
      <c r="K91" t="s">
        <v>318</v>
      </c>
      <c r="L91">
        <v>2009</v>
      </c>
      <c r="M91">
        <f t="shared" si="4"/>
        <v>2000</v>
      </c>
    </row>
    <row r="92" spans="1:13" x14ac:dyDescent="0.35">
      <c r="A92" s="79" t="s">
        <v>290</v>
      </c>
      <c r="B92" s="80">
        <v>1882</v>
      </c>
      <c r="C92" s="80"/>
      <c r="D92" s="80"/>
      <c r="J92" t="s">
        <v>3190</v>
      </c>
      <c r="K92" t="s">
        <v>1589</v>
      </c>
      <c r="L92">
        <v>2009</v>
      </c>
      <c r="M92">
        <f t="shared" si="4"/>
        <v>2000</v>
      </c>
    </row>
    <row r="93" spans="1:13" x14ac:dyDescent="0.35">
      <c r="A93" s="79" t="s">
        <v>308</v>
      </c>
      <c r="B93" s="80">
        <v>2009</v>
      </c>
      <c r="C93" s="80">
        <v>1000</v>
      </c>
      <c r="D93" s="80">
        <v>1000</v>
      </c>
      <c r="J93" t="s">
        <v>3190</v>
      </c>
      <c r="K93" t="s">
        <v>356</v>
      </c>
      <c r="L93">
        <v>2009</v>
      </c>
      <c r="M93">
        <f t="shared" si="4"/>
        <v>2000</v>
      </c>
    </row>
    <row r="94" spans="1:13" x14ac:dyDescent="0.35">
      <c r="A94" s="79" t="s">
        <v>1586</v>
      </c>
      <c r="B94" s="80">
        <v>2007</v>
      </c>
      <c r="C94" s="80">
        <v>5</v>
      </c>
      <c r="D94" s="80">
        <v>5</v>
      </c>
      <c r="J94" t="s">
        <v>3190</v>
      </c>
      <c r="K94" t="s">
        <v>249</v>
      </c>
      <c r="L94">
        <v>2010</v>
      </c>
      <c r="M94">
        <f t="shared" si="4"/>
        <v>2010</v>
      </c>
    </row>
    <row r="95" spans="1:13" x14ac:dyDescent="0.35">
      <c r="A95" s="79" t="s">
        <v>2270</v>
      </c>
      <c r="B95" s="80">
        <v>2018</v>
      </c>
      <c r="C95" s="80"/>
      <c r="D95" s="80"/>
      <c r="J95" t="s">
        <v>3190</v>
      </c>
      <c r="K95" t="s">
        <v>368</v>
      </c>
      <c r="L95">
        <v>2010</v>
      </c>
      <c r="M95">
        <f t="shared" si="4"/>
        <v>2010</v>
      </c>
    </row>
    <row r="96" spans="1:13" x14ac:dyDescent="0.35">
      <c r="A96" s="79" t="s">
        <v>310</v>
      </c>
      <c r="B96" s="80">
        <v>1925</v>
      </c>
      <c r="C96" s="80"/>
      <c r="D96" s="80"/>
      <c r="J96" t="s">
        <v>3190</v>
      </c>
      <c r="K96" t="s">
        <v>297</v>
      </c>
      <c r="L96">
        <v>2010</v>
      </c>
      <c r="M96">
        <f t="shared" si="4"/>
        <v>2010</v>
      </c>
    </row>
    <row r="97" spans="1:13" x14ac:dyDescent="0.35">
      <c r="A97" s="79" t="s">
        <v>311</v>
      </c>
      <c r="B97" s="80">
        <v>2007</v>
      </c>
      <c r="C97" s="80">
        <v>100</v>
      </c>
      <c r="D97" s="80">
        <v>100</v>
      </c>
      <c r="J97" t="s">
        <v>3190</v>
      </c>
      <c r="K97" t="s">
        <v>305</v>
      </c>
      <c r="L97">
        <v>2010</v>
      </c>
      <c r="M97">
        <f t="shared" si="4"/>
        <v>2010</v>
      </c>
    </row>
    <row r="98" spans="1:13" x14ac:dyDescent="0.35">
      <c r="A98" s="79" t="s">
        <v>313</v>
      </c>
      <c r="B98" s="80">
        <v>1974</v>
      </c>
      <c r="C98" s="80">
        <v>6</v>
      </c>
      <c r="D98" s="80">
        <v>6</v>
      </c>
      <c r="J98" t="s">
        <v>3190</v>
      </c>
      <c r="K98" t="s">
        <v>328</v>
      </c>
      <c r="L98">
        <v>2010</v>
      </c>
      <c r="M98">
        <f t="shared" si="4"/>
        <v>2010</v>
      </c>
    </row>
    <row r="99" spans="1:13" x14ac:dyDescent="0.35">
      <c r="A99" s="79" t="s">
        <v>1536</v>
      </c>
      <c r="B99" s="80">
        <v>2007</v>
      </c>
      <c r="C99" s="80">
        <v>150</v>
      </c>
      <c r="D99" s="80">
        <v>150</v>
      </c>
      <c r="J99" t="s">
        <v>3190</v>
      </c>
      <c r="K99" t="s">
        <v>332</v>
      </c>
      <c r="L99">
        <v>2010</v>
      </c>
      <c r="M99">
        <f t="shared" si="4"/>
        <v>2010</v>
      </c>
    </row>
    <row r="100" spans="1:13" x14ac:dyDescent="0.35">
      <c r="A100" s="79" t="s">
        <v>315</v>
      </c>
      <c r="B100" s="80">
        <v>2007</v>
      </c>
      <c r="C100" s="80">
        <v>400</v>
      </c>
      <c r="D100" s="80">
        <v>300</v>
      </c>
      <c r="J100" t="s">
        <v>3190</v>
      </c>
      <c r="K100" t="s">
        <v>237</v>
      </c>
      <c r="L100">
        <v>2011</v>
      </c>
      <c r="M100">
        <f t="shared" si="4"/>
        <v>2010</v>
      </c>
    </row>
    <row r="101" spans="1:13" x14ac:dyDescent="0.35">
      <c r="A101" s="79" t="s">
        <v>317</v>
      </c>
      <c r="B101" s="80">
        <v>2008</v>
      </c>
      <c r="C101" s="80">
        <v>1600</v>
      </c>
      <c r="D101" s="80">
        <v>1063</v>
      </c>
      <c r="J101" t="s">
        <v>3190</v>
      </c>
      <c r="K101" t="s">
        <v>241</v>
      </c>
      <c r="L101">
        <v>2011</v>
      </c>
      <c r="M101">
        <f t="shared" si="4"/>
        <v>2010</v>
      </c>
    </row>
    <row r="102" spans="1:13" x14ac:dyDescent="0.35">
      <c r="A102" s="79" t="s">
        <v>318</v>
      </c>
      <c r="B102" s="80">
        <v>2009</v>
      </c>
      <c r="C102" s="80">
        <v>3195</v>
      </c>
      <c r="D102" s="80">
        <v>3195</v>
      </c>
      <c r="J102" t="s">
        <v>3190</v>
      </c>
      <c r="K102" t="s">
        <v>242</v>
      </c>
      <c r="L102">
        <v>2011</v>
      </c>
      <c r="M102">
        <f t="shared" si="4"/>
        <v>2010</v>
      </c>
    </row>
    <row r="103" spans="1:13" x14ac:dyDescent="0.35">
      <c r="A103" s="79" t="s">
        <v>1589</v>
      </c>
      <c r="B103" s="80">
        <v>2009</v>
      </c>
      <c r="C103" s="80"/>
      <c r="D103" s="80">
        <v>1</v>
      </c>
      <c r="J103" t="s">
        <v>3190</v>
      </c>
      <c r="K103" t="s">
        <v>243</v>
      </c>
      <c r="L103">
        <v>2011</v>
      </c>
      <c r="M103">
        <f t="shared" si="4"/>
        <v>2010</v>
      </c>
    </row>
    <row r="104" spans="1:13" x14ac:dyDescent="0.35">
      <c r="A104" s="79" t="s">
        <v>320</v>
      </c>
      <c r="B104" s="80">
        <v>1984</v>
      </c>
      <c r="C104" s="80">
        <v>2000</v>
      </c>
      <c r="D104" s="80">
        <v>2000</v>
      </c>
      <c r="J104" t="s">
        <v>3190</v>
      </c>
      <c r="K104" t="s">
        <v>1522</v>
      </c>
      <c r="L104">
        <v>2011</v>
      </c>
      <c r="M104">
        <f t="shared" si="4"/>
        <v>2010</v>
      </c>
    </row>
    <row r="105" spans="1:13" x14ac:dyDescent="0.35">
      <c r="A105" s="79" t="s">
        <v>1537</v>
      </c>
      <c r="B105" s="80">
        <v>1980</v>
      </c>
      <c r="C105" s="80">
        <v>200</v>
      </c>
      <c r="D105" s="80">
        <v>200</v>
      </c>
      <c r="J105" t="s">
        <v>3190</v>
      </c>
      <c r="K105" t="s">
        <v>1581</v>
      </c>
      <c r="L105">
        <v>2011</v>
      </c>
      <c r="M105">
        <f t="shared" si="4"/>
        <v>2010</v>
      </c>
    </row>
    <row r="106" spans="1:13" x14ac:dyDescent="0.35">
      <c r="A106" s="79" t="s">
        <v>322</v>
      </c>
      <c r="B106" s="80">
        <v>2011</v>
      </c>
      <c r="C106" s="80"/>
      <c r="D106" s="80"/>
      <c r="J106" t="s">
        <v>3190</v>
      </c>
      <c r="K106" t="s">
        <v>1534</v>
      </c>
      <c r="L106">
        <v>2011</v>
      </c>
      <c r="M106">
        <f t="shared" si="4"/>
        <v>2010</v>
      </c>
    </row>
    <row r="107" spans="1:13" x14ac:dyDescent="0.35">
      <c r="A107" s="79" t="s">
        <v>325</v>
      </c>
      <c r="B107" s="80">
        <v>2011</v>
      </c>
      <c r="C107" s="80">
        <v>500</v>
      </c>
      <c r="D107" s="80">
        <v>500</v>
      </c>
      <c r="J107" t="s">
        <v>3190</v>
      </c>
      <c r="K107" t="s">
        <v>2281</v>
      </c>
      <c r="L107">
        <v>2011</v>
      </c>
      <c r="M107">
        <f t="shared" si="4"/>
        <v>2010</v>
      </c>
    </row>
    <row r="108" spans="1:13" x14ac:dyDescent="0.35">
      <c r="A108" s="79" t="s">
        <v>219</v>
      </c>
      <c r="B108" s="80">
        <v>1976</v>
      </c>
      <c r="C108" s="80">
        <v>3</v>
      </c>
      <c r="D108" s="80">
        <v>3</v>
      </c>
      <c r="J108" t="s">
        <v>3190</v>
      </c>
      <c r="K108" t="s">
        <v>1584</v>
      </c>
      <c r="L108">
        <v>2011</v>
      </c>
      <c r="M108">
        <f t="shared" si="4"/>
        <v>2010</v>
      </c>
    </row>
    <row r="109" spans="1:13" x14ac:dyDescent="0.35">
      <c r="A109" s="79" t="s">
        <v>312</v>
      </c>
      <c r="B109" s="80">
        <v>1876</v>
      </c>
      <c r="C109" s="80"/>
      <c r="D109" s="80"/>
      <c r="J109" t="s">
        <v>3190</v>
      </c>
      <c r="K109" t="s">
        <v>274</v>
      </c>
      <c r="L109">
        <v>2011</v>
      </c>
      <c r="M109">
        <f t="shared" si="4"/>
        <v>2010</v>
      </c>
    </row>
    <row r="110" spans="1:13" x14ac:dyDescent="0.35">
      <c r="A110" s="79" t="s">
        <v>328</v>
      </c>
      <c r="B110" s="80">
        <v>2010</v>
      </c>
      <c r="C110" s="80">
        <v>45</v>
      </c>
      <c r="D110" s="80">
        <v>45</v>
      </c>
      <c r="J110" t="s">
        <v>3190</v>
      </c>
      <c r="K110" t="s">
        <v>322</v>
      </c>
      <c r="L110">
        <v>2011</v>
      </c>
      <c r="M110">
        <f t="shared" si="4"/>
        <v>2010</v>
      </c>
    </row>
    <row r="111" spans="1:13" x14ac:dyDescent="0.35">
      <c r="A111" s="79" t="s">
        <v>332</v>
      </c>
      <c r="B111" s="80">
        <v>2010</v>
      </c>
      <c r="C111" s="80">
        <v>5058</v>
      </c>
      <c r="D111" s="80">
        <v>5058</v>
      </c>
      <c r="J111" t="s">
        <v>3190</v>
      </c>
      <c r="K111" t="s">
        <v>325</v>
      </c>
      <c r="L111">
        <v>2011</v>
      </c>
      <c r="M111">
        <f t="shared" si="4"/>
        <v>2010</v>
      </c>
    </row>
    <row r="112" spans="1:13" x14ac:dyDescent="0.35">
      <c r="A112" s="79" t="s">
        <v>333</v>
      </c>
      <c r="B112" s="80">
        <v>2012</v>
      </c>
      <c r="C112" s="80">
        <v>94</v>
      </c>
      <c r="D112" s="80">
        <v>94</v>
      </c>
      <c r="J112" t="s">
        <v>3190</v>
      </c>
      <c r="K112" t="s">
        <v>238</v>
      </c>
      <c r="L112">
        <v>2011</v>
      </c>
      <c r="M112">
        <f t="shared" si="4"/>
        <v>2010</v>
      </c>
    </row>
    <row r="113" spans="1:13" x14ac:dyDescent="0.35">
      <c r="A113" s="79" t="s">
        <v>1540</v>
      </c>
      <c r="B113" s="80">
        <v>1925</v>
      </c>
      <c r="C113" s="80">
        <v>100</v>
      </c>
      <c r="D113" s="80">
        <v>100</v>
      </c>
      <c r="J113" t="s">
        <v>3190</v>
      </c>
      <c r="K113" t="s">
        <v>2261</v>
      </c>
      <c r="L113">
        <v>2012</v>
      </c>
      <c r="M113">
        <f t="shared" si="4"/>
        <v>2010</v>
      </c>
    </row>
    <row r="114" spans="1:13" x14ac:dyDescent="0.35">
      <c r="A114" s="79" t="s">
        <v>337</v>
      </c>
      <c r="B114" s="80">
        <v>2021</v>
      </c>
      <c r="C114" s="80">
        <v>58000</v>
      </c>
      <c r="D114" s="80">
        <v>58000</v>
      </c>
      <c r="J114" t="s">
        <v>3190</v>
      </c>
      <c r="K114" t="s">
        <v>225</v>
      </c>
      <c r="L114">
        <v>2012</v>
      </c>
      <c r="M114">
        <f t="shared" si="4"/>
        <v>2010</v>
      </c>
    </row>
    <row r="115" spans="1:13" x14ac:dyDescent="0.35">
      <c r="A115" s="79" t="s">
        <v>353</v>
      </c>
      <c r="B115" s="80">
        <v>1963</v>
      </c>
      <c r="C115" s="80">
        <v>200</v>
      </c>
      <c r="D115" s="80">
        <v>150</v>
      </c>
      <c r="J115" t="s">
        <v>3190</v>
      </c>
      <c r="K115" t="s">
        <v>244</v>
      </c>
      <c r="L115">
        <v>2012</v>
      </c>
      <c r="M115">
        <f t="shared" si="4"/>
        <v>2010</v>
      </c>
    </row>
    <row r="116" spans="1:13" x14ac:dyDescent="0.35">
      <c r="A116" s="79" t="s">
        <v>1545</v>
      </c>
      <c r="B116" s="80">
        <v>1974</v>
      </c>
      <c r="C116" s="80">
        <v>200</v>
      </c>
      <c r="D116" s="80">
        <v>200</v>
      </c>
      <c r="J116" t="s">
        <v>3190</v>
      </c>
      <c r="K116" t="s">
        <v>2284</v>
      </c>
      <c r="L116">
        <v>2012</v>
      </c>
      <c r="M116">
        <f t="shared" si="4"/>
        <v>2010</v>
      </c>
    </row>
    <row r="117" spans="1:13" x14ac:dyDescent="0.35">
      <c r="A117" s="79" t="s">
        <v>355</v>
      </c>
      <c r="B117" s="80">
        <v>2002</v>
      </c>
      <c r="C117" s="80">
        <v>250</v>
      </c>
      <c r="D117" s="80">
        <v>250</v>
      </c>
      <c r="J117" t="s">
        <v>3190</v>
      </c>
      <c r="K117" t="s">
        <v>280</v>
      </c>
      <c r="L117">
        <v>2012</v>
      </c>
      <c r="M117">
        <f t="shared" si="4"/>
        <v>2010</v>
      </c>
    </row>
    <row r="118" spans="1:13" x14ac:dyDescent="0.35">
      <c r="A118" s="79" t="s">
        <v>2295</v>
      </c>
      <c r="B118" s="80">
        <v>2007</v>
      </c>
      <c r="C118" s="80"/>
      <c r="D118" s="80"/>
      <c r="J118" t="s">
        <v>3190</v>
      </c>
      <c r="K118" t="s">
        <v>333</v>
      </c>
      <c r="L118">
        <v>2012</v>
      </c>
      <c r="M118">
        <f t="shared" si="4"/>
        <v>2010</v>
      </c>
    </row>
    <row r="119" spans="1:13" x14ac:dyDescent="0.35">
      <c r="A119" s="79" t="s">
        <v>356</v>
      </c>
      <c r="B119" s="80">
        <v>2009</v>
      </c>
      <c r="C119" s="80">
        <v>35874</v>
      </c>
      <c r="D119" s="80">
        <v>35874</v>
      </c>
      <c r="J119" t="s">
        <v>3190</v>
      </c>
      <c r="K119" t="s">
        <v>2271</v>
      </c>
      <c r="L119">
        <v>2018</v>
      </c>
      <c r="M119">
        <f t="shared" si="4"/>
        <v>2010</v>
      </c>
    </row>
    <row r="120" spans="1:13" x14ac:dyDescent="0.35">
      <c r="A120" s="79" t="s">
        <v>267</v>
      </c>
      <c r="B120" s="80">
        <v>1878</v>
      </c>
      <c r="C120" s="80"/>
      <c r="D120" s="80"/>
      <c r="J120" t="s">
        <v>3190</v>
      </c>
      <c r="K120" t="s">
        <v>2747</v>
      </c>
      <c r="L120">
        <v>2018</v>
      </c>
      <c r="M120">
        <f t="shared" si="4"/>
        <v>2010</v>
      </c>
    </row>
    <row r="121" spans="1:13" x14ac:dyDescent="0.35">
      <c r="A121" s="79" t="s">
        <v>357</v>
      </c>
      <c r="B121" s="80">
        <v>1984</v>
      </c>
      <c r="C121" s="80">
        <v>100</v>
      </c>
      <c r="D121" s="80">
        <v>100</v>
      </c>
      <c r="J121" t="s">
        <v>3190</v>
      </c>
      <c r="K121" t="s">
        <v>2286</v>
      </c>
      <c r="L121">
        <v>2018</v>
      </c>
      <c r="M121">
        <f t="shared" si="4"/>
        <v>2010</v>
      </c>
    </row>
    <row r="122" spans="1:13" x14ac:dyDescent="0.35">
      <c r="A122" s="79" t="s">
        <v>360</v>
      </c>
      <c r="B122" s="80">
        <v>2020</v>
      </c>
      <c r="C122" s="80">
        <v>1000</v>
      </c>
      <c r="D122" s="80">
        <v>500</v>
      </c>
      <c r="J122" t="s">
        <v>3190</v>
      </c>
      <c r="K122" t="s">
        <v>2270</v>
      </c>
      <c r="L122">
        <v>2018</v>
      </c>
      <c r="M122">
        <f t="shared" si="4"/>
        <v>2010</v>
      </c>
    </row>
    <row r="123" spans="1:13" x14ac:dyDescent="0.35">
      <c r="A123" s="79" t="s">
        <v>362</v>
      </c>
      <c r="B123" s="80">
        <v>1973</v>
      </c>
      <c r="C123" s="80"/>
      <c r="D123" s="80"/>
      <c r="J123" t="s">
        <v>3190</v>
      </c>
      <c r="K123" t="s">
        <v>360</v>
      </c>
      <c r="L123">
        <v>2020</v>
      </c>
      <c r="M123">
        <f t="shared" si="4"/>
        <v>2020</v>
      </c>
    </row>
    <row r="124" spans="1:13" x14ac:dyDescent="0.35">
      <c r="A124" s="79" t="s">
        <v>2301</v>
      </c>
      <c r="B124" s="80">
        <v>1925</v>
      </c>
      <c r="C124" s="80"/>
      <c r="D124" s="80"/>
      <c r="J124" t="s">
        <v>3190</v>
      </c>
      <c r="K124" t="s">
        <v>337</v>
      </c>
      <c r="L124">
        <v>2021</v>
      </c>
      <c r="M124">
        <f t="shared" si="4"/>
        <v>2020</v>
      </c>
    </row>
    <row r="125" spans="1:13" x14ac:dyDescent="0.35">
      <c r="A125" s="79" t="s">
        <v>1546</v>
      </c>
      <c r="B125" s="80">
        <v>1982</v>
      </c>
      <c r="C125" s="80">
        <v>85</v>
      </c>
      <c r="D125" s="80">
        <v>85</v>
      </c>
      <c r="J125" t="s">
        <v>3191</v>
      </c>
      <c r="K125" t="s">
        <v>2783</v>
      </c>
      <c r="L125">
        <v>0</v>
      </c>
      <c r="M125">
        <f t="shared" si="4"/>
        <v>0</v>
      </c>
    </row>
    <row r="126" spans="1:13" x14ac:dyDescent="0.35">
      <c r="A126" s="79" t="s">
        <v>1594</v>
      </c>
      <c r="B126" s="80">
        <v>1925</v>
      </c>
      <c r="C126" s="80">
        <v>6</v>
      </c>
      <c r="D126" s="80">
        <v>6</v>
      </c>
      <c r="J126" t="s">
        <v>3191</v>
      </c>
      <c r="K126" t="s">
        <v>2396</v>
      </c>
      <c r="L126">
        <v>0</v>
      </c>
      <c r="M126">
        <f t="shared" si="4"/>
        <v>0</v>
      </c>
    </row>
    <row r="127" spans="1:13" x14ac:dyDescent="0.35">
      <c r="A127" s="79" t="s">
        <v>372</v>
      </c>
      <c r="B127" s="80">
        <v>1985</v>
      </c>
      <c r="C127" s="80">
        <v>500</v>
      </c>
      <c r="D127" s="80">
        <v>500</v>
      </c>
      <c r="J127" t="s">
        <v>3191</v>
      </c>
      <c r="K127" t="s">
        <v>2790</v>
      </c>
      <c r="L127">
        <v>0</v>
      </c>
      <c r="M127">
        <f t="shared" si="4"/>
        <v>0</v>
      </c>
    </row>
    <row r="128" spans="1:13" x14ac:dyDescent="0.35">
      <c r="A128" s="79" t="s">
        <v>238</v>
      </c>
      <c r="B128" s="80">
        <v>2011</v>
      </c>
      <c r="C128" s="80">
        <v>40</v>
      </c>
      <c r="D128" s="80">
        <v>40</v>
      </c>
      <c r="J128" t="s">
        <v>3191</v>
      </c>
      <c r="K128" t="s">
        <v>2778</v>
      </c>
      <c r="L128">
        <v>0</v>
      </c>
      <c r="M128">
        <f t="shared" si="4"/>
        <v>0</v>
      </c>
    </row>
    <row r="129" spans="1:13" x14ac:dyDescent="0.35">
      <c r="A129" s="79" t="s">
        <v>364</v>
      </c>
      <c r="B129" s="80">
        <v>2007</v>
      </c>
      <c r="C129" s="80">
        <v>30</v>
      </c>
      <c r="D129" s="80">
        <v>30</v>
      </c>
      <c r="J129" t="s">
        <v>3191</v>
      </c>
      <c r="K129" t="s">
        <v>2787</v>
      </c>
      <c r="L129">
        <v>0</v>
      </c>
      <c r="M129">
        <f t="shared" si="4"/>
        <v>0</v>
      </c>
    </row>
    <row r="130" spans="1:13" x14ac:dyDescent="0.35">
      <c r="A130" s="79" t="s">
        <v>366</v>
      </c>
      <c r="B130" s="80">
        <v>1925</v>
      </c>
      <c r="C130" s="80">
        <v>25</v>
      </c>
      <c r="D130" s="80">
        <v>25</v>
      </c>
      <c r="J130" t="s">
        <v>3191</v>
      </c>
      <c r="K130" t="s">
        <v>2383</v>
      </c>
      <c r="L130">
        <v>0</v>
      </c>
      <c r="M130">
        <f t="shared" si="4"/>
        <v>0</v>
      </c>
    </row>
    <row r="131" spans="1:13" x14ac:dyDescent="0.35">
      <c r="A131" s="78" t="s">
        <v>375</v>
      </c>
      <c r="B131" s="80">
        <v>2020</v>
      </c>
      <c r="C131" s="80">
        <v>1000000</v>
      </c>
      <c r="D131" s="80">
        <v>1000000</v>
      </c>
      <c r="J131" t="s">
        <v>3191</v>
      </c>
      <c r="K131" t="s">
        <v>2399</v>
      </c>
      <c r="L131">
        <v>0</v>
      </c>
      <c r="M131">
        <f t="shared" si="4"/>
        <v>0</v>
      </c>
    </row>
    <row r="132" spans="1:13" x14ac:dyDescent="0.35">
      <c r="A132" s="79" t="s">
        <v>389</v>
      </c>
      <c r="B132" s="80">
        <v>2009</v>
      </c>
      <c r="C132" s="80">
        <v>29</v>
      </c>
      <c r="D132" s="80">
        <v>29</v>
      </c>
      <c r="J132" t="s">
        <v>3191</v>
      </c>
      <c r="K132" t="s">
        <v>2381</v>
      </c>
      <c r="L132">
        <v>0</v>
      </c>
      <c r="M132">
        <f t="shared" ref="M132:M195" si="5">10*INT(L132/10)</f>
        <v>0</v>
      </c>
    </row>
    <row r="133" spans="1:13" x14ac:dyDescent="0.35">
      <c r="A133" s="79" t="s">
        <v>391</v>
      </c>
      <c r="B133" s="80">
        <v>2003</v>
      </c>
      <c r="C133" s="80">
        <v>837</v>
      </c>
      <c r="D133" s="80">
        <v>837</v>
      </c>
      <c r="J133" t="s">
        <v>3191</v>
      </c>
      <c r="K133" t="s">
        <v>2784</v>
      </c>
      <c r="L133">
        <v>0</v>
      </c>
      <c r="M133">
        <f t="shared" si="5"/>
        <v>0</v>
      </c>
    </row>
    <row r="134" spans="1:13" x14ac:dyDescent="0.35">
      <c r="A134" s="79" t="s">
        <v>393</v>
      </c>
      <c r="B134" s="80">
        <v>1996</v>
      </c>
      <c r="C134" s="80">
        <v>20</v>
      </c>
      <c r="D134" s="80">
        <v>15</v>
      </c>
      <c r="J134" t="s">
        <v>3191</v>
      </c>
      <c r="K134" t="s">
        <v>2380</v>
      </c>
      <c r="L134">
        <v>1200</v>
      </c>
      <c r="M134">
        <f t="shared" si="5"/>
        <v>1200</v>
      </c>
    </row>
    <row r="135" spans="1:13" x14ac:dyDescent="0.35">
      <c r="A135" s="79" t="s">
        <v>2306</v>
      </c>
      <c r="B135" s="80">
        <v>1995</v>
      </c>
      <c r="C135" s="80">
        <v>20</v>
      </c>
      <c r="D135" s="80">
        <v>1</v>
      </c>
      <c r="J135" t="s">
        <v>3191</v>
      </c>
      <c r="K135" t="s">
        <v>688</v>
      </c>
      <c r="L135">
        <v>1921</v>
      </c>
      <c r="M135">
        <f t="shared" si="5"/>
        <v>1920</v>
      </c>
    </row>
    <row r="136" spans="1:13" x14ac:dyDescent="0.35">
      <c r="A136" s="79" t="s">
        <v>667</v>
      </c>
      <c r="B136" s="80">
        <v>1990</v>
      </c>
      <c r="C136" s="80">
        <v>10</v>
      </c>
      <c r="D136" s="80">
        <v>10</v>
      </c>
      <c r="J136" t="s">
        <v>3191</v>
      </c>
      <c r="K136" t="s">
        <v>609</v>
      </c>
      <c r="L136">
        <v>1921</v>
      </c>
      <c r="M136">
        <f t="shared" si="5"/>
        <v>1920</v>
      </c>
    </row>
    <row r="137" spans="1:13" x14ac:dyDescent="0.35">
      <c r="A137" s="79" t="s">
        <v>397</v>
      </c>
      <c r="B137" s="80">
        <v>1990</v>
      </c>
      <c r="C137" s="80">
        <v>400</v>
      </c>
      <c r="D137" s="80">
        <v>400</v>
      </c>
      <c r="J137" t="s">
        <v>3191</v>
      </c>
      <c r="K137" t="s">
        <v>1657</v>
      </c>
      <c r="L137">
        <v>1921</v>
      </c>
      <c r="M137">
        <f t="shared" si="5"/>
        <v>1920</v>
      </c>
    </row>
    <row r="138" spans="1:13" x14ac:dyDescent="0.35">
      <c r="A138" s="79" t="s">
        <v>2353</v>
      </c>
      <c r="B138" s="80">
        <v>1989</v>
      </c>
      <c r="C138" s="80"/>
      <c r="D138" s="80"/>
      <c r="J138" t="s">
        <v>3191</v>
      </c>
      <c r="K138" t="s">
        <v>676</v>
      </c>
      <c r="L138">
        <v>1922</v>
      </c>
      <c r="M138">
        <f t="shared" si="5"/>
        <v>1920</v>
      </c>
    </row>
    <row r="139" spans="1:13" x14ac:dyDescent="0.35">
      <c r="A139" s="79" t="s">
        <v>605</v>
      </c>
      <c r="B139" s="80">
        <v>2008</v>
      </c>
      <c r="C139" s="80">
        <v>411</v>
      </c>
      <c r="D139" s="80">
        <v>411</v>
      </c>
      <c r="J139" t="s">
        <v>3191</v>
      </c>
      <c r="K139" t="s">
        <v>616</v>
      </c>
      <c r="L139">
        <v>1922</v>
      </c>
      <c r="M139">
        <f t="shared" si="5"/>
        <v>1920</v>
      </c>
    </row>
    <row r="140" spans="1:13" x14ac:dyDescent="0.35">
      <c r="A140" s="79" t="s">
        <v>594</v>
      </c>
      <c r="B140" s="80">
        <v>1989</v>
      </c>
      <c r="C140" s="80">
        <v>150</v>
      </c>
      <c r="D140" s="80">
        <v>150</v>
      </c>
      <c r="J140" t="s">
        <v>3191</v>
      </c>
      <c r="K140" t="s">
        <v>658</v>
      </c>
      <c r="L140">
        <v>1922</v>
      </c>
      <c r="M140">
        <f t="shared" si="5"/>
        <v>1920</v>
      </c>
    </row>
    <row r="141" spans="1:13" x14ac:dyDescent="0.35">
      <c r="A141" s="79" t="s">
        <v>2394</v>
      </c>
      <c r="B141" s="80">
        <v>1972</v>
      </c>
      <c r="C141" s="80"/>
      <c r="D141" s="80"/>
      <c r="J141" t="s">
        <v>3191</v>
      </c>
      <c r="K141" t="s">
        <v>398</v>
      </c>
      <c r="L141">
        <v>1922</v>
      </c>
      <c r="M141">
        <f t="shared" si="5"/>
        <v>1920</v>
      </c>
    </row>
    <row r="142" spans="1:13" x14ac:dyDescent="0.35">
      <c r="A142" s="79" t="s">
        <v>401</v>
      </c>
      <c r="B142" s="80">
        <v>1989</v>
      </c>
      <c r="C142" s="80">
        <v>400</v>
      </c>
      <c r="D142" s="80">
        <v>400</v>
      </c>
      <c r="J142" t="s">
        <v>3191</v>
      </c>
      <c r="K142" t="s">
        <v>674</v>
      </c>
      <c r="L142">
        <v>1922</v>
      </c>
      <c r="M142">
        <f t="shared" si="5"/>
        <v>1920</v>
      </c>
    </row>
    <row r="143" spans="1:13" x14ac:dyDescent="0.35">
      <c r="A143" s="79" t="s">
        <v>2345</v>
      </c>
      <c r="B143" s="80">
        <v>2007</v>
      </c>
      <c r="C143" s="80"/>
      <c r="D143" s="80"/>
      <c r="J143" t="s">
        <v>3191</v>
      </c>
      <c r="K143" t="s">
        <v>637</v>
      </c>
      <c r="L143">
        <v>1952</v>
      </c>
      <c r="M143">
        <f t="shared" si="5"/>
        <v>1950</v>
      </c>
    </row>
    <row r="144" spans="1:13" x14ac:dyDescent="0.35">
      <c r="A144" s="79" t="s">
        <v>579</v>
      </c>
      <c r="B144" s="80">
        <v>2003</v>
      </c>
      <c r="C144" s="80">
        <v>289</v>
      </c>
      <c r="D144" s="80">
        <v>289</v>
      </c>
      <c r="J144" t="s">
        <v>3191</v>
      </c>
      <c r="K144" t="s">
        <v>613</v>
      </c>
      <c r="L144">
        <v>1963</v>
      </c>
      <c r="M144">
        <f t="shared" si="5"/>
        <v>1960</v>
      </c>
    </row>
    <row r="145" spans="1:13" x14ac:dyDescent="0.35">
      <c r="A145" s="79" t="s">
        <v>2368</v>
      </c>
      <c r="B145" s="80">
        <v>1974</v>
      </c>
      <c r="C145" s="80"/>
      <c r="D145" s="80"/>
      <c r="J145" t="s">
        <v>3191</v>
      </c>
      <c r="K145" t="s">
        <v>477</v>
      </c>
      <c r="L145">
        <v>1963</v>
      </c>
      <c r="M145">
        <f t="shared" si="5"/>
        <v>1960</v>
      </c>
    </row>
    <row r="146" spans="1:13" x14ac:dyDescent="0.35">
      <c r="A146" s="79" t="s">
        <v>597</v>
      </c>
      <c r="B146" s="80">
        <v>2007</v>
      </c>
      <c r="C146" s="80"/>
      <c r="D146" s="80"/>
      <c r="J146" t="s">
        <v>3191</v>
      </c>
      <c r="K146" t="s">
        <v>185</v>
      </c>
      <c r="L146">
        <v>1963</v>
      </c>
      <c r="M146">
        <f t="shared" si="5"/>
        <v>1960</v>
      </c>
    </row>
    <row r="147" spans="1:13" x14ac:dyDescent="0.35">
      <c r="A147" s="79" t="s">
        <v>405</v>
      </c>
      <c r="B147" s="80">
        <v>1990</v>
      </c>
      <c r="C147" s="80">
        <v>100</v>
      </c>
      <c r="D147" s="80">
        <v>100</v>
      </c>
      <c r="J147" t="s">
        <v>3191</v>
      </c>
      <c r="K147" t="s">
        <v>520</v>
      </c>
      <c r="L147">
        <v>1963</v>
      </c>
      <c r="M147">
        <f t="shared" si="5"/>
        <v>1960</v>
      </c>
    </row>
    <row r="148" spans="1:13" x14ac:dyDescent="0.35">
      <c r="A148" s="79" t="s">
        <v>411</v>
      </c>
      <c r="B148" s="80">
        <v>2006</v>
      </c>
      <c r="C148" s="80">
        <v>860</v>
      </c>
      <c r="D148" s="80">
        <v>860</v>
      </c>
      <c r="J148" t="s">
        <v>3191</v>
      </c>
      <c r="K148" t="s">
        <v>685</v>
      </c>
      <c r="L148">
        <v>1971</v>
      </c>
      <c r="M148">
        <f t="shared" si="5"/>
        <v>1970</v>
      </c>
    </row>
    <row r="149" spans="1:13" x14ac:dyDescent="0.35">
      <c r="A149" s="79" t="s">
        <v>2364</v>
      </c>
      <c r="B149" s="80">
        <v>1974</v>
      </c>
      <c r="C149" s="80"/>
      <c r="D149" s="80"/>
      <c r="J149" t="s">
        <v>3191</v>
      </c>
      <c r="K149" t="s">
        <v>2341</v>
      </c>
      <c r="L149">
        <v>1971</v>
      </c>
      <c r="M149">
        <f t="shared" si="5"/>
        <v>1970</v>
      </c>
    </row>
    <row r="150" spans="1:13" x14ac:dyDescent="0.35">
      <c r="A150" s="79" t="s">
        <v>2371</v>
      </c>
      <c r="B150" s="80">
        <v>1974</v>
      </c>
      <c r="C150" s="80"/>
      <c r="D150" s="80"/>
      <c r="J150" t="s">
        <v>3191</v>
      </c>
      <c r="K150" t="s">
        <v>2394</v>
      </c>
      <c r="L150">
        <v>1972</v>
      </c>
      <c r="M150">
        <f t="shared" si="5"/>
        <v>1970</v>
      </c>
    </row>
    <row r="151" spans="1:13" x14ac:dyDescent="0.35">
      <c r="A151" s="79" t="s">
        <v>592</v>
      </c>
      <c r="B151" s="80">
        <v>2003</v>
      </c>
      <c r="C151" s="80">
        <v>333</v>
      </c>
      <c r="D151" s="80">
        <v>333</v>
      </c>
      <c r="J151" t="s">
        <v>3191</v>
      </c>
      <c r="K151" t="s">
        <v>2309</v>
      </c>
      <c r="L151">
        <v>1972</v>
      </c>
      <c r="M151">
        <f t="shared" si="5"/>
        <v>1970</v>
      </c>
    </row>
    <row r="152" spans="1:13" x14ac:dyDescent="0.35">
      <c r="A152" s="79" t="s">
        <v>602</v>
      </c>
      <c r="B152" s="80">
        <v>2010</v>
      </c>
      <c r="C152" s="80">
        <v>1600</v>
      </c>
      <c r="D152" s="80">
        <v>1000</v>
      </c>
      <c r="J152" t="s">
        <v>3191</v>
      </c>
      <c r="K152" t="s">
        <v>2835</v>
      </c>
      <c r="L152">
        <v>1972</v>
      </c>
      <c r="M152">
        <f t="shared" si="5"/>
        <v>1970</v>
      </c>
    </row>
    <row r="153" spans="1:13" x14ac:dyDescent="0.35">
      <c r="A153" s="79" t="s">
        <v>569</v>
      </c>
      <c r="B153" s="80">
        <v>2007</v>
      </c>
      <c r="C153" s="80">
        <v>300</v>
      </c>
      <c r="D153" s="80">
        <v>200</v>
      </c>
      <c r="J153" t="s">
        <v>3191</v>
      </c>
      <c r="K153" t="s">
        <v>2834</v>
      </c>
      <c r="L153">
        <v>1972</v>
      </c>
      <c r="M153">
        <f t="shared" si="5"/>
        <v>1970</v>
      </c>
    </row>
    <row r="154" spans="1:13" x14ac:dyDescent="0.35">
      <c r="A154" s="79" t="s">
        <v>623</v>
      </c>
      <c r="B154" s="80">
        <v>1990</v>
      </c>
      <c r="C154" s="80">
        <v>11</v>
      </c>
      <c r="D154" s="80">
        <v>11</v>
      </c>
      <c r="J154" t="s">
        <v>3191</v>
      </c>
      <c r="K154" t="s">
        <v>2361</v>
      </c>
      <c r="L154">
        <v>1972</v>
      </c>
      <c r="M154">
        <f t="shared" si="5"/>
        <v>1970</v>
      </c>
    </row>
    <row r="155" spans="1:13" x14ac:dyDescent="0.35">
      <c r="A155" s="79" t="s">
        <v>580</v>
      </c>
      <c r="B155" s="80">
        <v>2003</v>
      </c>
      <c r="C155" s="80">
        <v>560</v>
      </c>
      <c r="D155" s="80">
        <v>560</v>
      </c>
      <c r="J155" t="s">
        <v>3191</v>
      </c>
      <c r="K155" t="s">
        <v>585</v>
      </c>
      <c r="L155">
        <v>1972</v>
      </c>
      <c r="M155">
        <f t="shared" si="5"/>
        <v>1970</v>
      </c>
    </row>
    <row r="156" spans="1:13" x14ac:dyDescent="0.35">
      <c r="A156" s="79" t="s">
        <v>413</v>
      </c>
      <c r="B156" s="80">
        <v>2009</v>
      </c>
      <c r="C156" s="80">
        <v>10</v>
      </c>
      <c r="D156" s="80">
        <v>10</v>
      </c>
      <c r="J156" t="s">
        <v>3191</v>
      </c>
      <c r="K156" t="s">
        <v>517</v>
      </c>
      <c r="L156">
        <v>1972</v>
      </c>
      <c r="M156">
        <f t="shared" si="5"/>
        <v>1970</v>
      </c>
    </row>
    <row r="157" spans="1:13" x14ac:dyDescent="0.35">
      <c r="A157" s="79" t="s">
        <v>630</v>
      </c>
      <c r="B157" s="80">
        <v>1973</v>
      </c>
      <c r="C157" s="80"/>
      <c r="D157" s="80"/>
      <c r="J157" t="s">
        <v>3191</v>
      </c>
      <c r="K157" t="s">
        <v>630</v>
      </c>
      <c r="L157">
        <v>1973</v>
      </c>
      <c r="M157">
        <f t="shared" si="5"/>
        <v>1970</v>
      </c>
    </row>
    <row r="158" spans="1:13" x14ac:dyDescent="0.35">
      <c r="A158" s="79" t="s">
        <v>688</v>
      </c>
      <c r="B158" s="80">
        <v>1921</v>
      </c>
      <c r="C158" s="80"/>
      <c r="D158" s="80"/>
      <c r="J158" t="s">
        <v>3191</v>
      </c>
      <c r="K158" t="s">
        <v>2313</v>
      </c>
      <c r="L158">
        <v>1973</v>
      </c>
      <c r="M158">
        <f t="shared" si="5"/>
        <v>1970</v>
      </c>
    </row>
    <row r="159" spans="1:13" x14ac:dyDescent="0.35">
      <c r="A159" s="79" t="s">
        <v>2380</v>
      </c>
      <c r="B159" s="80">
        <v>1200</v>
      </c>
      <c r="C159" s="80"/>
      <c r="D159" s="80"/>
      <c r="J159" t="s">
        <v>3191</v>
      </c>
      <c r="K159" t="s">
        <v>2387</v>
      </c>
      <c r="L159">
        <v>1973</v>
      </c>
      <c r="M159">
        <f t="shared" si="5"/>
        <v>1970</v>
      </c>
    </row>
    <row r="160" spans="1:13" x14ac:dyDescent="0.35">
      <c r="A160" s="79" t="s">
        <v>2309</v>
      </c>
      <c r="B160" s="80">
        <v>1972</v>
      </c>
      <c r="C160" s="80"/>
      <c r="D160" s="80"/>
      <c r="J160" t="s">
        <v>3191</v>
      </c>
      <c r="K160" t="s">
        <v>2320</v>
      </c>
      <c r="L160">
        <v>1973</v>
      </c>
      <c r="M160">
        <f t="shared" si="5"/>
        <v>1970</v>
      </c>
    </row>
    <row r="161" spans="1:13" x14ac:dyDescent="0.35">
      <c r="A161" s="79" t="s">
        <v>1601</v>
      </c>
      <c r="B161" s="80">
        <v>2006</v>
      </c>
      <c r="C161" s="80">
        <v>34</v>
      </c>
      <c r="D161" s="80">
        <v>34</v>
      </c>
      <c r="J161" t="s">
        <v>3191</v>
      </c>
      <c r="K161" t="s">
        <v>2379</v>
      </c>
      <c r="L161">
        <v>1973</v>
      </c>
      <c r="M161">
        <f t="shared" si="5"/>
        <v>1970</v>
      </c>
    </row>
    <row r="162" spans="1:13" x14ac:dyDescent="0.35">
      <c r="A162" s="79" t="s">
        <v>2385</v>
      </c>
      <c r="B162" s="80">
        <v>2004</v>
      </c>
      <c r="C162" s="80"/>
      <c r="D162" s="80"/>
      <c r="J162" t="s">
        <v>3191</v>
      </c>
      <c r="K162" t="s">
        <v>2326</v>
      </c>
      <c r="L162">
        <v>1973</v>
      </c>
      <c r="M162">
        <f t="shared" si="5"/>
        <v>1970</v>
      </c>
    </row>
    <row r="163" spans="1:13" x14ac:dyDescent="0.35">
      <c r="A163" s="79" t="s">
        <v>657</v>
      </c>
      <c r="B163" s="80">
        <v>1989</v>
      </c>
      <c r="C163" s="80"/>
      <c r="D163" s="80"/>
      <c r="J163" t="s">
        <v>3191</v>
      </c>
      <c r="K163" t="s">
        <v>575</v>
      </c>
      <c r="L163">
        <v>1973</v>
      </c>
      <c r="M163">
        <f t="shared" si="5"/>
        <v>1970</v>
      </c>
    </row>
    <row r="164" spans="1:13" x14ac:dyDescent="0.35">
      <c r="A164" s="79" t="s">
        <v>415</v>
      </c>
      <c r="B164" s="80">
        <v>1990</v>
      </c>
      <c r="C164" s="80">
        <v>200</v>
      </c>
      <c r="D164" s="80">
        <v>100</v>
      </c>
      <c r="J164" t="s">
        <v>3191</v>
      </c>
      <c r="K164" t="s">
        <v>2398</v>
      </c>
      <c r="L164">
        <v>1973</v>
      </c>
      <c r="M164">
        <f t="shared" si="5"/>
        <v>1970</v>
      </c>
    </row>
    <row r="165" spans="1:13" x14ac:dyDescent="0.35">
      <c r="A165" s="79" t="s">
        <v>421</v>
      </c>
      <c r="B165" s="80">
        <v>1990</v>
      </c>
      <c r="C165" s="80">
        <v>100</v>
      </c>
      <c r="D165" s="80">
        <v>80</v>
      </c>
      <c r="J165" t="s">
        <v>3191</v>
      </c>
      <c r="K165" t="s">
        <v>2368</v>
      </c>
      <c r="L165">
        <v>1974</v>
      </c>
      <c r="M165">
        <f t="shared" si="5"/>
        <v>1970</v>
      </c>
    </row>
    <row r="166" spans="1:13" x14ac:dyDescent="0.35">
      <c r="A166" s="79" t="s">
        <v>428</v>
      </c>
      <c r="B166" s="80">
        <v>1990</v>
      </c>
      <c r="C166" s="80">
        <v>657</v>
      </c>
      <c r="D166" s="80">
        <v>657</v>
      </c>
      <c r="J166" t="s">
        <v>3191</v>
      </c>
      <c r="K166" t="s">
        <v>2364</v>
      </c>
      <c r="L166">
        <v>1974</v>
      </c>
      <c r="M166">
        <f t="shared" si="5"/>
        <v>1970</v>
      </c>
    </row>
    <row r="167" spans="1:13" x14ac:dyDescent="0.35">
      <c r="A167" s="79" t="s">
        <v>1644</v>
      </c>
      <c r="B167" s="80">
        <v>2006</v>
      </c>
      <c r="C167" s="80"/>
      <c r="D167" s="80"/>
      <c r="J167" t="s">
        <v>3191</v>
      </c>
      <c r="K167" t="s">
        <v>2371</v>
      </c>
      <c r="L167">
        <v>1974</v>
      </c>
      <c r="M167">
        <f t="shared" si="5"/>
        <v>1970</v>
      </c>
    </row>
    <row r="168" spans="1:13" x14ac:dyDescent="0.35">
      <c r="A168" s="79" t="s">
        <v>2835</v>
      </c>
      <c r="B168" s="80">
        <v>1972</v>
      </c>
      <c r="C168" s="80"/>
      <c r="D168" s="80"/>
      <c r="J168" t="s">
        <v>3191</v>
      </c>
      <c r="K168" t="s">
        <v>2366</v>
      </c>
      <c r="L168">
        <v>1974</v>
      </c>
      <c r="M168">
        <f t="shared" si="5"/>
        <v>1970</v>
      </c>
    </row>
    <row r="169" spans="1:13" x14ac:dyDescent="0.35">
      <c r="A169" s="79" t="s">
        <v>2833</v>
      </c>
      <c r="B169" s="80">
        <v>1995</v>
      </c>
      <c r="C169" s="80">
        <v>10</v>
      </c>
      <c r="D169" s="80">
        <v>6</v>
      </c>
      <c r="J169" t="s">
        <v>3191</v>
      </c>
      <c r="K169" t="s">
        <v>2362</v>
      </c>
      <c r="L169">
        <v>1974</v>
      </c>
      <c r="M169">
        <f t="shared" si="5"/>
        <v>1970</v>
      </c>
    </row>
    <row r="170" spans="1:13" x14ac:dyDescent="0.35">
      <c r="A170" s="79" t="s">
        <v>2834</v>
      </c>
      <c r="B170" s="80">
        <v>1972</v>
      </c>
      <c r="C170" s="80"/>
      <c r="D170" s="80"/>
      <c r="J170" t="s">
        <v>3191</v>
      </c>
      <c r="K170" t="s">
        <v>2354</v>
      </c>
      <c r="L170">
        <v>1974</v>
      </c>
      <c r="M170">
        <f t="shared" si="5"/>
        <v>1970</v>
      </c>
    </row>
    <row r="171" spans="1:13" x14ac:dyDescent="0.35">
      <c r="A171" s="79" t="s">
        <v>1641</v>
      </c>
      <c r="B171" s="80">
        <v>2000</v>
      </c>
      <c r="C171" s="80"/>
      <c r="D171" s="80"/>
      <c r="J171" t="s">
        <v>3191</v>
      </c>
      <c r="K171" t="s">
        <v>2392</v>
      </c>
      <c r="L171">
        <v>1974</v>
      </c>
      <c r="M171">
        <f t="shared" si="5"/>
        <v>1970</v>
      </c>
    </row>
    <row r="172" spans="1:13" x14ac:dyDescent="0.35">
      <c r="A172" s="79" t="s">
        <v>432</v>
      </c>
      <c r="B172" s="80">
        <v>2007</v>
      </c>
      <c r="C172" s="80">
        <v>20</v>
      </c>
      <c r="D172" s="80">
        <v>10</v>
      </c>
      <c r="J172" t="s">
        <v>3191</v>
      </c>
      <c r="K172" t="s">
        <v>2328</v>
      </c>
      <c r="L172">
        <v>1974</v>
      </c>
      <c r="M172">
        <f t="shared" si="5"/>
        <v>1970</v>
      </c>
    </row>
    <row r="173" spans="1:13" x14ac:dyDescent="0.35">
      <c r="A173" s="79" t="s">
        <v>689</v>
      </c>
      <c r="B173" s="80">
        <v>2003</v>
      </c>
      <c r="C173" s="80">
        <v>175</v>
      </c>
      <c r="D173" s="80">
        <v>175</v>
      </c>
      <c r="J173" t="s">
        <v>3191</v>
      </c>
      <c r="K173" t="s">
        <v>2786</v>
      </c>
      <c r="L173">
        <v>1974</v>
      </c>
      <c r="M173">
        <f t="shared" si="5"/>
        <v>1970</v>
      </c>
    </row>
    <row r="174" spans="1:13" x14ac:dyDescent="0.35">
      <c r="A174" s="79" t="s">
        <v>435</v>
      </c>
      <c r="B174" s="80">
        <v>1990</v>
      </c>
      <c r="C174" s="80">
        <v>999</v>
      </c>
      <c r="D174" s="80">
        <v>100</v>
      </c>
      <c r="J174" t="s">
        <v>3191</v>
      </c>
      <c r="K174" t="s">
        <v>2337</v>
      </c>
      <c r="L174">
        <v>1974</v>
      </c>
      <c r="M174">
        <f t="shared" si="5"/>
        <v>1970</v>
      </c>
    </row>
    <row r="175" spans="1:13" x14ac:dyDescent="0.35">
      <c r="A175" s="79" t="s">
        <v>2358</v>
      </c>
      <c r="B175" s="80">
        <v>1989</v>
      </c>
      <c r="C175" s="80"/>
      <c r="D175" s="80"/>
      <c r="J175" t="s">
        <v>3191</v>
      </c>
      <c r="K175" t="s">
        <v>2370</v>
      </c>
      <c r="L175">
        <v>1974</v>
      </c>
      <c r="M175">
        <f t="shared" si="5"/>
        <v>1970</v>
      </c>
    </row>
    <row r="176" spans="1:13" x14ac:dyDescent="0.35">
      <c r="A176" s="79" t="s">
        <v>628</v>
      </c>
      <c r="B176" s="80">
        <v>2008</v>
      </c>
      <c r="C176" s="80">
        <v>53257</v>
      </c>
      <c r="D176" s="80">
        <v>53257</v>
      </c>
      <c r="J176" t="s">
        <v>3191</v>
      </c>
      <c r="K176" t="s">
        <v>2338</v>
      </c>
      <c r="L176">
        <v>1974</v>
      </c>
      <c r="M176">
        <f t="shared" si="5"/>
        <v>1970</v>
      </c>
    </row>
    <row r="177" spans="1:13" x14ac:dyDescent="0.35">
      <c r="A177" s="79" t="s">
        <v>1602</v>
      </c>
      <c r="B177" s="80">
        <v>2006</v>
      </c>
      <c r="C177" s="80">
        <v>300</v>
      </c>
      <c r="D177" s="80">
        <v>300</v>
      </c>
      <c r="J177" t="s">
        <v>3191</v>
      </c>
      <c r="K177" t="s">
        <v>675</v>
      </c>
      <c r="L177">
        <v>1974</v>
      </c>
      <c r="M177">
        <f t="shared" si="5"/>
        <v>1970</v>
      </c>
    </row>
    <row r="178" spans="1:13" x14ac:dyDescent="0.35">
      <c r="A178" s="79" t="s">
        <v>436</v>
      </c>
      <c r="B178" s="80">
        <v>2006</v>
      </c>
      <c r="C178" s="80">
        <v>1</v>
      </c>
      <c r="D178" s="80">
        <v>1</v>
      </c>
      <c r="J178" t="s">
        <v>3191</v>
      </c>
      <c r="K178" t="s">
        <v>2785</v>
      </c>
      <c r="L178">
        <v>1974</v>
      </c>
      <c r="M178">
        <f t="shared" si="5"/>
        <v>1970</v>
      </c>
    </row>
    <row r="179" spans="1:13" x14ac:dyDescent="0.35">
      <c r="A179" s="79" t="s">
        <v>437</v>
      </c>
      <c r="B179" s="80">
        <v>1995</v>
      </c>
      <c r="C179" s="80">
        <v>1</v>
      </c>
      <c r="D179" s="80">
        <v>1</v>
      </c>
      <c r="J179" t="s">
        <v>3191</v>
      </c>
      <c r="K179" t="s">
        <v>472</v>
      </c>
      <c r="L179">
        <v>1976</v>
      </c>
      <c r="M179">
        <f t="shared" si="5"/>
        <v>1970</v>
      </c>
    </row>
    <row r="180" spans="1:13" x14ac:dyDescent="0.35">
      <c r="A180" s="79" t="s">
        <v>613</v>
      </c>
      <c r="B180" s="80">
        <v>1963</v>
      </c>
      <c r="C180" s="80"/>
      <c r="D180" s="80"/>
      <c r="J180" t="s">
        <v>3191</v>
      </c>
      <c r="K180" t="s">
        <v>2318</v>
      </c>
      <c r="L180">
        <v>1976</v>
      </c>
      <c r="M180">
        <f t="shared" si="5"/>
        <v>1970</v>
      </c>
    </row>
    <row r="181" spans="1:13" x14ac:dyDescent="0.35">
      <c r="A181" s="79" t="s">
        <v>2313</v>
      </c>
      <c r="B181" s="80">
        <v>1973</v>
      </c>
      <c r="C181" s="80">
        <v>60</v>
      </c>
      <c r="D181" s="80">
        <v>50</v>
      </c>
      <c r="J181" t="s">
        <v>3191</v>
      </c>
      <c r="K181" t="s">
        <v>2322</v>
      </c>
      <c r="L181">
        <v>1976</v>
      </c>
      <c r="M181">
        <f t="shared" si="5"/>
        <v>1970</v>
      </c>
    </row>
    <row r="182" spans="1:13" x14ac:dyDescent="0.35">
      <c r="A182" s="79" t="s">
        <v>439</v>
      </c>
      <c r="B182" s="80">
        <v>1995</v>
      </c>
      <c r="C182" s="80">
        <v>250</v>
      </c>
      <c r="D182" s="80">
        <v>250</v>
      </c>
      <c r="J182" t="s">
        <v>3191</v>
      </c>
      <c r="K182" t="s">
        <v>2324</v>
      </c>
      <c r="L182">
        <v>1976</v>
      </c>
      <c r="M182">
        <f t="shared" si="5"/>
        <v>1970</v>
      </c>
    </row>
    <row r="183" spans="1:13" x14ac:dyDescent="0.35">
      <c r="A183" s="79" t="s">
        <v>442</v>
      </c>
      <c r="B183" s="80">
        <v>2009</v>
      </c>
      <c r="C183" s="80">
        <v>999</v>
      </c>
      <c r="D183" s="80">
        <v>100</v>
      </c>
      <c r="J183" t="s">
        <v>3191</v>
      </c>
      <c r="K183" t="s">
        <v>2332</v>
      </c>
      <c r="L183">
        <v>1979</v>
      </c>
      <c r="M183">
        <f t="shared" si="5"/>
        <v>1970</v>
      </c>
    </row>
    <row r="184" spans="1:13" x14ac:dyDescent="0.35">
      <c r="A184" s="79" t="s">
        <v>2351</v>
      </c>
      <c r="B184" s="80">
        <v>1989</v>
      </c>
      <c r="C184" s="80"/>
      <c r="D184" s="80"/>
      <c r="J184" t="s">
        <v>3191</v>
      </c>
      <c r="K184" t="s">
        <v>574</v>
      </c>
      <c r="L184">
        <v>1980</v>
      </c>
      <c r="M184">
        <f t="shared" si="5"/>
        <v>1980</v>
      </c>
    </row>
    <row r="185" spans="1:13" x14ac:dyDescent="0.35">
      <c r="A185" s="79" t="s">
        <v>447</v>
      </c>
      <c r="B185" s="80">
        <v>2006</v>
      </c>
      <c r="C185" s="80">
        <v>10</v>
      </c>
      <c r="D185" s="80">
        <v>10</v>
      </c>
      <c r="J185" t="s">
        <v>3191</v>
      </c>
      <c r="K185" t="s">
        <v>449</v>
      </c>
      <c r="L185">
        <v>1984</v>
      </c>
      <c r="M185">
        <f t="shared" si="5"/>
        <v>1980</v>
      </c>
    </row>
    <row r="186" spans="1:13" x14ac:dyDescent="0.35">
      <c r="A186" s="79" t="s">
        <v>449</v>
      </c>
      <c r="B186" s="80">
        <v>1984</v>
      </c>
      <c r="C186" s="80">
        <v>460</v>
      </c>
      <c r="D186" s="80">
        <v>460</v>
      </c>
      <c r="J186" t="s">
        <v>3191</v>
      </c>
      <c r="K186" t="s">
        <v>541</v>
      </c>
      <c r="L186">
        <v>1984</v>
      </c>
      <c r="M186">
        <f t="shared" si="5"/>
        <v>1980</v>
      </c>
    </row>
    <row r="187" spans="1:13" x14ac:dyDescent="0.35">
      <c r="A187" s="79" t="s">
        <v>451</v>
      </c>
      <c r="B187" s="80">
        <v>1996</v>
      </c>
      <c r="C187" s="80">
        <v>98</v>
      </c>
      <c r="D187" s="80">
        <v>62</v>
      </c>
      <c r="J187" t="s">
        <v>3191</v>
      </c>
      <c r="K187" t="s">
        <v>566</v>
      </c>
      <c r="L187">
        <v>1984</v>
      </c>
      <c r="M187">
        <f t="shared" si="5"/>
        <v>1980</v>
      </c>
    </row>
    <row r="188" spans="1:13" x14ac:dyDescent="0.35">
      <c r="A188" s="79" t="s">
        <v>2361</v>
      </c>
      <c r="B188" s="80">
        <v>1972</v>
      </c>
      <c r="C188" s="80"/>
      <c r="D188" s="80"/>
      <c r="J188" t="s">
        <v>3191</v>
      </c>
      <c r="K188" t="s">
        <v>619</v>
      </c>
      <c r="L188">
        <v>1987</v>
      </c>
      <c r="M188">
        <f t="shared" si="5"/>
        <v>1980</v>
      </c>
    </row>
    <row r="189" spans="1:13" x14ac:dyDescent="0.35">
      <c r="A189" s="79" t="s">
        <v>1606</v>
      </c>
      <c r="B189" s="80">
        <v>2003</v>
      </c>
      <c r="C189" s="80">
        <v>193</v>
      </c>
      <c r="D189" s="80">
        <v>193</v>
      </c>
      <c r="J189" t="s">
        <v>3191</v>
      </c>
      <c r="K189" t="s">
        <v>2353</v>
      </c>
      <c r="L189">
        <v>1989</v>
      </c>
      <c r="M189">
        <f t="shared" si="5"/>
        <v>1980</v>
      </c>
    </row>
    <row r="190" spans="1:13" x14ac:dyDescent="0.35">
      <c r="A190" s="79" t="s">
        <v>463</v>
      </c>
      <c r="B190" s="80">
        <v>1996</v>
      </c>
      <c r="C190" s="80">
        <v>500</v>
      </c>
      <c r="D190" s="80">
        <v>500</v>
      </c>
      <c r="J190" t="s">
        <v>3191</v>
      </c>
      <c r="K190" t="s">
        <v>594</v>
      </c>
      <c r="L190">
        <v>1989</v>
      </c>
      <c r="M190">
        <f t="shared" si="5"/>
        <v>1980</v>
      </c>
    </row>
    <row r="191" spans="1:13" x14ac:dyDescent="0.35">
      <c r="A191" s="79" t="s">
        <v>648</v>
      </c>
      <c r="B191" s="80">
        <v>2003</v>
      </c>
      <c r="C191" s="80">
        <v>442</v>
      </c>
      <c r="D191" s="80">
        <v>442</v>
      </c>
      <c r="J191" t="s">
        <v>3191</v>
      </c>
      <c r="K191" t="s">
        <v>401</v>
      </c>
      <c r="L191">
        <v>1989</v>
      </c>
      <c r="M191">
        <f t="shared" si="5"/>
        <v>1980</v>
      </c>
    </row>
    <row r="192" spans="1:13" x14ac:dyDescent="0.35">
      <c r="A192" s="79" t="s">
        <v>676</v>
      </c>
      <c r="B192" s="80">
        <v>1922</v>
      </c>
      <c r="C192" s="80">
        <v>1</v>
      </c>
      <c r="D192" s="80">
        <v>1</v>
      </c>
      <c r="J192" t="s">
        <v>3191</v>
      </c>
      <c r="K192" t="s">
        <v>657</v>
      </c>
      <c r="L192">
        <v>1989</v>
      </c>
      <c r="M192">
        <f t="shared" si="5"/>
        <v>1980</v>
      </c>
    </row>
    <row r="193" spans="1:13" x14ac:dyDescent="0.35">
      <c r="A193" s="79" t="s">
        <v>680</v>
      </c>
      <c r="B193" s="80">
        <v>2007</v>
      </c>
      <c r="C193" s="80">
        <v>200</v>
      </c>
      <c r="D193" s="80">
        <v>200</v>
      </c>
      <c r="J193" t="s">
        <v>3191</v>
      </c>
      <c r="K193" t="s">
        <v>2358</v>
      </c>
      <c r="L193">
        <v>1989</v>
      </c>
      <c r="M193">
        <f t="shared" si="5"/>
        <v>1980</v>
      </c>
    </row>
    <row r="194" spans="1:13" x14ac:dyDescent="0.35">
      <c r="A194" s="79" t="s">
        <v>2366</v>
      </c>
      <c r="B194" s="80">
        <v>1974</v>
      </c>
      <c r="C194" s="80"/>
      <c r="D194" s="80"/>
      <c r="J194" t="s">
        <v>3191</v>
      </c>
      <c r="K194" t="s">
        <v>2351</v>
      </c>
      <c r="L194">
        <v>1989</v>
      </c>
      <c r="M194">
        <f t="shared" si="5"/>
        <v>1980</v>
      </c>
    </row>
    <row r="195" spans="1:13" x14ac:dyDescent="0.35">
      <c r="A195" s="79" t="s">
        <v>621</v>
      </c>
      <c r="B195" s="80">
        <v>2009</v>
      </c>
      <c r="C195" s="80">
        <v>100</v>
      </c>
      <c r="D195" s="80">
        <v>100</v>
      </c>
      <c r="J195" t="s">
        <v>3191</v>
      </c>
      <c r="K195" t="s">
        <v>620</v>
      </c>
      <c r="L195">
        <v>1989</v>
      </c>
      <c r="M195">
        <f t="shared" si="5"/>
        <v>1980</v>
      </c>
    </row>
    <row r="196" spans="1:13" x14ac:dyDescent="0.35">
      <c r="A196" s="79" t="s">
        <v>679</v>
      </c>
      <c r="B196" s="80">
        <v>2002</v>
      </c>
      <c r="C196" s="80">
        <v>27</v>
      </c>
      <c r="D196" s="80">
        <v>27</v>
      </c>
      <c r="J196" t="s">
        <v>3191</v>
      </c>
      <c r="K196" t="s">
        <v>1652</v>
      </c>
      <c r="L196">
        <v>1989</v>
      </c>
      <c r="M196">
        <f t="shared" ref="M196:M259" si="6">10*INT(L196/10)</f>
        <v>1980</v>
      </c>
    </row>
    <row r="197" spans="1:13" x14ac:dyDescent="0.35">
      <c r="A197" s="79" t="s">
        <v>2387</v>
      </c>
      <c r="B197" s="80">
        <v>1973</v>
      </c>
      <c r="C197" s="80"/>
      <c r="D197" s="80"/>
      <c r="J197" t="s">
        <v>3191</v>
      </c>
      <c r="K197" t="s">
        <v>1640</v>
      </c>
      <c r="L197">
        <v>1989</v>
      </c>
      <c r="M197">
        <f t="shared" si="6"/>
        <v>1980</v>
      </c>
    </row>
    <row r="198" spans="1:13" x14ac:dyDescent="0.35">
      <c r="A198" s="79" t="s">
        <v>610</v>
      </c>
      <c r="B198" s="80">
        <v>1990</v>
      </c>
      <c r="C198" s="80"/>
      <c r="D198" s="80"/>
      <c r="J198" t="s">
        <v>3191</v>
      </c>
      <c r="K198" t="s">
        <v>643</v>
      </c>
      <c r="L198">
        <v>1989</v>
      </c>
      <c r="M198">
        <f t="shared" si="6"/>
        <v>1980</v>
      </c>
    </row>
    <row r="199" spans="1:13" x14ac:dyDescent="0.35">
      <c r="A199" s="79" t="s">
        <v>2362</v>
      </c>
      <c r="B199" s="80">
        <v>1974</v>
      </c>
      <c r="C199" s="80"/>
      <c r="D199" s="80"/>
      <c r="J199" t="s">
        <v>3191</v>
      </c>
      <c r="K199" t="s">
        <v>687</v>
      </c>
      <c r="L199">
        <v>1989</v>
      </c>
      <c r="M199">
        <f t="shared" si="6"/>
        <v>1980</v>
      </c>
    </row>
    <row r="200" spans="1:13" x14ac:dyDescent="0.35">
      <c r="A200" s="79" t="s">
        <v>467</v>
      </c>
      <c r="B200" s="80">
        <v>2007</v>
      </c>
      <c r="C200" s="80">
        <v>1500</v>
      </c>
      <c r="D200" s="80">
        <v>1000</v>
      </c>
      <c r="J200" t="s">
        <v>3191</v>
      </c>
      <c r="K200" t="s">
        <v>587</v>
      </c>
      <c r="L200">
        <v>1989</v>
      </c>
      <c r="M200">
        <f t="shared" si="6"/>
        <v>1980</v>
      </c>
    </row>
    <row r="201" spans="1:13" x14ac:dyDescent="0.35">
      <c r="A201" s="79" t="s">
        <v>665</v>
      </c>
      <c r="B201" s="80">
        <v>2007</v>
      </c>
      <c r="C201" s="80"/>
      <c r="D201" s="80"/>
      <c r="J201" t="s">
        <v>3191</v>
      </c>
      <c r="K201" t="s">
        <v>1630</v>
      </c>
      <c r="L201">
        <v>1989</v>
      </c>
      <c r="M201">
        <f t="shared" si="6"/>
        <v>1980</v>
      </c>
    </row>
    <row r="202" spans="1:13" x14ac:dyDescent="0.35">
      <c r="A202" s="79" t="s">
        <v>373</v>
      </c>
      <c r="B202" s="80">
        <v>2003</v>
      </c>
      <c r="C202" s="80">
        <v>1260</v>
      </c>
      <c r="D202" s="80">
        <v>1260</v>
      </c>
      <c r="J202" t="s">
        <v>3191</v>
      </c>
      <c r="K202" t="s">
        <v>1638</v>
      </c>
      <c r="L202">
        <v>1989</v>
      </c>
      <c r="M202">
        <f t="shared" si="6"/>
        <v>1980</v>
      </c>
    </row>
    <row r="203" spans="1:13" x14ac:dyDescent="0.35">
      <c r="A203" s="79" t="s">
        <v>2354</v>
      </c>
      <c r="B203" s="80">
        <v>1974</v>
      </c>
      <c r="C203" s="80">
        <v>200</v>
      </c>
      <c r="D203" s="80">
        <v>100</v>
      </c>
      <c r="J203" t="s">
        <v>3191</v>
      </c>
      <c r="K203" t="s">
        <v>667</v>
      </c>
      <c r="L203">
        <v>1990</v>
      </c>
      <c r="M203">
        <f t="shared" si="6"/>
        <v>1990</v>
      </c>
    </row>
    <row r="204" spans="1:13" x14ac:dyDescent="0.35">
      <c r="A204" s="79" t="s">
        <v>2783</v>
      </c>
      <c r="B204" s="80"/>
      <c r="C204" s="80"/>
      <c r="D204" s="80"/>
      <c r="J204" t="s">
        <v>3191</v>
      </c>
      <c r="K204" t="s">
        <v>397</v>
      </c>
      <c r="L204">
        <v>1990</v>
      </c>
      <c r="M204">
        <f t="shared" si="6"/>
        <v>1990</v>
      </c>
    </row>
    <row r="205" spans="1:13" x14ac:dyDescent="0.35">
      <c r="A205" s="79" t="s">
        <v>1610</v>
      </c>
      <c r="B205" s="80">
        <v>2009</v>
      </c>
      <c r="C205" s="80">
        <v>2000</v>
      </c>
      <c r="D205" s="80">
        <v>1000</v>
      </c>
      <c r="J205" t="s">
        <v>3191</v>
      </c>
      <c r="K205" t="s">
        <v>405</v>
      </c>
      <c r="L205">
        <v>1990</v>
      </c>
      <c r="M205">
        <f t="shared" si="6"/>
        <v>1990</v>
      </c>
    </row>
    <row r="206" spans="1:13" x14ac:dyDescent="0.35">
      <c r="A206" s="79" t="s">
        <v>2392</v>
      </c>
      <c r="B206" s="80">
        <v>1974</v>
      </c>
      <c r="C206" s="80"/>
      <c r="D206" s="80"/>
      <c r="J206" t="s">
        <v>3191</v>
      </c>
      <c r="K206" t="s">
        <v>623</v>
      </c>
      <c r="L206">
        <v>1990</v>
      </c>
      <c r="M206">
        <f t="shared" si="6"/>
        <v>1990</v>
      </c>
    </row>
    <row r="207" spans="1:13" x14ac:dyDescent="0.35">
      <c r="A207" s="79" t="s">
        <v>2396</v>
      </c>
      <c r="B207" s="80">
        <v>0</v>
      </c>
      <c r="C207" s="80"/>
      <c r="D207" s="80"/>
      <c r="J207" t="s">
        <v>3191</v>
      </c>
      <c r="K207" t="s">
        <v>415</v>
      </c>
      <c r="L207">
        <v>1990</v>
      </c>
      <c r="M207">
        <f t="shared" si="6"/>
        <v>1990</v>
      </c>
    </row>
    <row r="208" spans="1:13" x14ac:dyDescent="0.35">
      <c r="A208" s="79" t="s">
        <v>472</v>
      </c>
      <c r="B208" s="80">
        <v>1976</v>
      </c>
      <c r="C208" s="80">
        <v>100</v>
      </c>
      <c r="D208" s="80">
        <v>100</v>
      </c>
      <c r="J208" t="s">
        <v>3191</v>
      </c>
      <c r="K208" t="s">
        <v>421</v>
      </c>
      <c r="L208">
        <v>1990</v>
      </c>
      <c r="M208">
        <f t="shared" si="6"/>
        <v>1990</v>
      </c>
    </row>
    <row r="209" spans="1:13" x14ac:dyDescent="0.35">
      <c r="A209" s="79" t="s">
        <v>620</v>
      </c>
      <c r="B209" s="80">
        <v>1989</v>
      </c>
      <c r="C209" s="80"/>
      <c r="D209" s="80"/>
      <c r="J209" t="s">
        <v>3191</v>
      </c>
      <c r="K209" t="s">
        <v>428</v>
      </c>
      <c r="L209">
        <v>1990</v>
      </c>
      <c r="M209">
        <f t="shared" si="6"/>
        <v>1990</v>
      </c>
    </row>
    <row r="210" spans="1:13" x14ac:dyDescent="0.35">
      <c r="A210" s="79" t="s">
        <v>2318</v>
      </c>
      <c r="B210" s="80">
        <v>1976</v>
      </c>
      <c r="C210" s="80"/>
      <c r="D210" s="80"/>
      <c r="J210" t="s">
        <v>3191</v>
      </c>
      <c r="K210" t="s">
        <v>435</v>
      </c>
      <c r="L210">
        <v>1990</v>
      </c>
      <c r="M210">
        <f t="shared" si="6"/>
        <v>1990</v>
      </c>
    </row>
    <row r="211" spans="1:13" x14ac:dyDescent="0.35">
      <c r="A211" s="79" t="s">
        <v>477</v>
      </c>
      <c r="B211" s="80">
        <v>1963</v>
      </c>
      <c r="C211" s="80"/>
      <c r="D211" s="80"/>
      <c r="J211" t="s">
        <v>3191</v>
      </c>
      <c r="K211" t="s">
        <v>610</v>
      </c>
      <c r="L211">
        <v>1990</v>
      </c>
      <c r="M211">
        <f t="shared" si="6"/>
        <v>1990</v>
      </c>
    </row>
    <row r="212" spans="1:13" x14ac:dyDescent="0.35">
      <c r="A212" s="79" t="s">
        <v>481</v>
      </c>
      <c r="B212" s="80">
        <v>2012</v>
      </c>
      <c r="C212" s="80">
        <v>7</v>
      </c>
      <c r="D212" s="80">
        <v>7</v>
      </c>
      <c r="J212" t="s">
        <v>3191</v>
      </c>
      <c r="K212" t="s">
        <v>1632</v>
      </c>
      <c r="L212">
        <v>1990</v>
      </c>
      <c r="M212">
        <f t="shared" si="6"/>
        <v>1990</v>
      </c>
    </row>
    <row r="213" spans="1:13" x14ac:dyDescent="0.35">
      <c r="A213" s="79" t="s">
        <v>1337</v>
      </c>
      <c r="B213" s="80">
        <v>2012</v>
      </c>
      <c r="C213" s="80">
        <v>359</v>
      </c>
      <c r="D213" s="80">
        <v>359</v>
      </c>
      <c r="J213" t="s">
        <v>3191</v>
      </c>
      <c r="K213" t="s">
        <v>1637</v>
      </c>
      <c r="L213">
        <v>1990</v>
      </c>
      <c r="M213">
        <f t="shared" si="6"/>
        <v>1990</v>
      </c>
    </row>
    <row r="214" spans="1:13" x14ac:dyDescent="0.35">
      <c r="A214" s="79" t="s">
        <v>2830</v>
      </c>
      <c r="B214" s="80">
        <v>2012</v>
      </c>
      <c r="C214" s="80">
        <v>441</v>
      </c>
      <c r="D214" s="80">
        <v>441</v>
      </c>
      <c r="J214" t="s">
        <v>3191</v>
      </c>
      <c r="K214" t="s">
        <v>660</v>
      </c>
      <c r="L214">
        <v>1990</v>
      </c>
      <c r="M214">
        <f t="shared" si="6"/>
        <v>1990</v>
      </c>
    </row>
    <row r="215" spans="1:13" x14ac:dyDescent="0.35">
      <c r="A215" s="79" t="s">
        <v>483</v>
      </c>
      <c r="B215" s="80">
        <v>2009</v>
      </c>
      <c r="C215" s="80">
        <v>30000</v>
      </c>
      <c r="D215" s="80">
        <v>30000</v>
      </c>
      <c r="J215" t="s">
        <v>3191</v>
      </c>
      <c r="K215" t="s">
        <v>625</v>
      </c>
      <c r="L215">
        <v>1990</v>
      </c>
      <c r="M215">
        <f t="shared" si="6"/>
        <v>1990</v>
      </c>
    </row>
    <row r="216" spans="1:13" x14ac:dyDescent="0.35">
      <c r="A216" s="79" t="s">
        <v>1338</v>
      </c>
      <c r="B216" s="80">
        <v>2012</v>
      </c>
      <c r="C216" s="80">
        <v>27</v>
      </c>
      <c r="D216" s="80">
        <v>27</v>
      </c>
      <c r="J216" t="s">
        <v>3191</v>
      </c>
      <c r="K216" t="s">
        <v>543</v>
      </c>
      <c r="L216">
        <v>1990</v>
      </c>
      <c r="M216">
        <f t="shared" si="6"/>
        <v>1990</v>
      </c>
    </row>
    <row r="217" spans="1:13" x14ac:dyDescent="0.35">
      <c r="A217" s="79" t="s">
        <v>1339</v>
      </c>
      <c r="B217" s="80">
        <v>2012</v>
      </c>
      <c r="C217" s="80">
        <v>8</v>
      </c>
      <c r="D217" s="80">
        <v>8</v>
      </c>
      <c r="J217" t="s">
        <v>3191</v>
      </c>
      <c r="K217" t="s">
        <v>562</v>
      </c>
      <c r="L217">
        <v>1990</v>
      </c>
      <c r="M217">
        <f t="shared" si="6"/>
        <v>1990</v>
      </c>
    </row>
    <row r="218" spans="1:13" x14ac:dyDescent="0.35">
      <c r="A218" s="79" t="s">
        <v>1341</v>
      </c>
      <c r="B218" s="80">
        <v>2012</v>
      </c>
      <c r="C218" s="80">
        <v>16</v>
      </c>
      <c r="D218" s="80">
        <v>16</v>
      </c>
      <c r="J218" t="s">
        <v>3191</v>
      </c>
      <c r="K218" t="s">
        <v>646</v>
      </c>
      <c r="L218">
        <v>1990</v>
      </c>
      <c r="M218">
        <f t="shared" si="6"/>
        <v>1990</v>
      </c>
    </row>
    <row r="219" spans="1:13" x14ac:dyDescent="0.35">
      <c r="A219" s="79" t="s">
        <v>2831</v>
      </c>
      <c r="B219" s="80">
        <v>2012</v>
      </c>
      <c r="C219" s="80">
        <v>8</v>
      </c>
      <c r="D219" s="80">
        <v>8</v>
      </c>
      <c r="J219" t="s">
        <v>3191</v>
      </c>
      <c r="K219" t="s">
        <v>644</v>
      </c>
      <c r="L219">
        <v>1990</v>
      </c>
      <c r="M219">
        <f t="shared" si="6"/>
        <v>1990</v>
      </c>
    </row>
    <row r="220" spans="1:13" x14ac:dyDescent="0.35">
      <c r="A220" s="79" t="s">
        <v>490</v>
      </c>
      <c r="B220" s="80">
        <v>2009</v>
      </c>
      <c r="C220" s="80">
        <v>250</v>
      </c>
      <c r="D220" s="80">
        <v>250</v>
      </c>
      <c r="J220" t="s">
        <v>3191</v>
      </c>
      <c r="K220" t="s">
        <v>448</v>
      </c>
      <c r="L220">
        <v>1994</v>
      </c>
      <c r="M220">
        <f t="shared" si="6"/>
        <v>1990</v>
      </c>
    </row>
    <row r="221" spans="1:13" x14ac:dyDescent="0.35">
      <c r="A221" s="79" t="s">
        <v>492</v>
      </c>
      <c r="B221" s="80">
        <v>2009</v>
      </c>
      <c r="C221" s="80">
        <v>84000</v>
      </c>
      <c r="D221" s="80">
        <v>84000</v>
      </c>
      <c r="J221" t="s">
        <v>3191</v>
      </c>
      <c r="K221" t="s">
        <v>2306</v>
      </c>
      <c r="L221">
        <v>1995</v>
      </c>
      <c r="M221">
        <f t="shared" si="6"/>
        <v>1990</v>
      </c>
    </row>
    <row r="222" spans="1:13" x14ac:dyDescent="0.35">
      <c r="A222" s="79" t="s">
        <v>2320</v>
      </c>
      <c r="B222" s="80">
        <v>1973</v>
      </c>
      <c r="C222" s="80"/>
      <c r="D222" s="80"/>
      <c r="J222" t="s">
        <v>3191</v>
      </c>
      <c r="K222" t="s">
        <v>2833</v>
      </c>
      <c r="L222">
        <v>1995</v>
      </c>
      <c r="M222">
        <f t="shared" si="6"/>
        <v>1990</v>
      </c>
    </row>
    <row r="223" spans="1:13" x14ac:dyDescent="0.35">
      <c r="A223" s="79" t="s">
        <v>2322</v>
      </c>
      <c r="B223" s="80">
        <v>1976</v>
      </c>
      <c r="C223" s="80"/>
      <c r="D223" s="80"/>
      <c r="J223" t="s">
        <v>3191</v>
      </c>
      <c r="K223" t="s">
        <v>437</v>
      </c>
      <c r="L223">
        <v>1995</v>
      </c>
      <c r="M223">
        <f t="shared" si="6"/>
        <v>1990</v>
      </c>
    </row>
    <row r="224" spans="1:13" x14ac:dyDescent="0.35">
      <c r="A224" s="79" t="s">
        <v>2790</v>
      </c>
      <c r="B224" s="80"/>
      <c r="C224" s="80">
        <v>130</v>
      </c>
      <c r="D224" s="80">
        <v>70</v>
      </c>
      <c r="J224" t="s">
        <v>3191</v>
      </c>
      <c r="K224" t="s">
        <v>439</v>
      </c>
      <c r="L224">
        <v>1995</v>
      </c>
      <c r="M224">
        <f t="shared" si="6"/>
        <v>1990</v>
      </c>
    </row>
    <row r="225" spans="1:13" x14ac:dyDescent="0.35">
      <c r="A225" s="79" t="s">
        <v>616</v>
      </c>
      <c r="B225" s="80">
        <v>1922</v>
      </c>
      <c r="C225" s="80"/>
      <c r="D225" s="80"/>
      <c r="J225" t="s">
        <v>3191</v>
      </c>
      <c r="K225" t="s">
        <v>393</v>
      </c>
      <c r="L225">
        <v>1996</v>
      </c>
      <c r="M225">
        <f t="shared" si="6"/>
        <v>1990</v>
      </c>
    </row>
    <row r="226" spans="1:13" x14ac:dyDescent="0.35">
      <c r="A226" s="79" t="s">
        <v>668</v>
      </c>
      <c r="B226" s="80">
        <v>2010</v>
      </c>
      <c r="C226" s="80">
        <v>10000</v>
      </c>
      <c r="D226" s="80">
        <v>5000</v>
      </c>
      <c r="J226" t="s">
        <v>3191</v>
      </c>
      <c r="K226" t="s">
        <v>451</v>
      </c>
      <c r="L226">
        <v>1996</v>
      </c>
      <c r="M226">
        <f t="shared" si="6"/>
        <v>1990</v>
      </c>
    </row>
    <row r="227" spans="1:13" x14ac:dyDescent="0.35">
      <c r="A227" s="79" t="s">
        <v>495</v>
      </c>
      <c r="B227" s="80">
        <v>2006</v>
      </c>
      <c r="C227" s="80">
        <v>30</v>
      </c>
      <c r="D227" s="80">
        <v>30</v>
      </c>
      <c r="J227" t="s">
        <v>3191</v>
      </c>
      <c r="K227" t="s">
        <v>463</v>
      </c>
      <c r="L227">
        <v>1996</v>
      </c>
      <c r="M227">
        <f t="shared" si="6"/>
        <v>1990</v>
      </c>
    </row>
    <row r="228" spans="1:13" x14ac:dyDescent="0.35">
      <c r="A228" s="79" t="s">
        <v>1632</v>
      </c>
      <c r="B228" s="80">
        <v>1990</v>
      </c>
      <c r="C228" s="80"/>
      <c r="D228" s="80"/>
      <c r="J228" t="s">
        <v>3191</v>
      </c>
      <c r="K228" t="s">
        <v>521</v>
      </c>
      <c r="L228">
        <v>1996</v>
      </c>
      <c r="M228">
        <f t="shared" si="6"/>
        <v>1990</v>
      </c>
    </row>
    <row r="229" spans="1:13" x14ac:dyDescent="0.35">
      <c r="A229" s="79" t="s">
        <v>185</v>
      </c>
      <c r="B229" s="80">
        <v>1963</v>
      </c>
      <c r="C229" s="80"/>
      <c r="D229" s="80"/>
      <c r="J229" t="s">
        <v>3191</v>
      </c>
      <c r="K229" t="s">
        <v>1641</v>
      </c>
      <c r="L229">
        <v>2000</v>
      </c>
      <c r="M229">
        <f t="shared" si="6"/>
        <v>2000</v>
      </c>
    </row>
    <row r="230" spans="1:13" x14ac:dyDescent="0.35">
      <c r="A230" s="79" t="s">
        <v>598</v>
      </c>
      <c r="B230" s="80">
        <v>2009</v>
      </c>
      <c r="C230" s="80">
        <v>50</v>
      </c>
      <c r="D230" s="80">
        <v>30</v>
      </c>
      <c r="J230" t="s">
        <v>3191</v>
      </c>
      <c r="K230" t="s">
        <v>679</v>
      </c>
      <c r="L230">
        <v>2002</v>
      </c>
      <c r="M230">
        <f t="shared" si="6"/>
        <v>2000</v>
      </c>
    </row>
    <row r="231" spans="1:13" x14ac:dyDescent="0.35">
      <c r="A231" s="79" t="s">
        <v>576</v>
      </c>
      <c r="B231" s="80">
        <v>2007</v>
      </c>
      <c r="C231" s="80"/>
      <c r="D231" s="80"/>
      <c r="J231" t="s">
        <v>3191</v>
      </c>
      <c r="K231" t="s">
        <v>414</v>
      </c>
      <c r="L231">
        <v>2002</v>
      </c>
      <c r="M231">
        <f t="shared" si="6"/>
        <v>2000</v>
      </c>
    </row>
    <row r="232" spans="1:13" x14ac:dyDescent="0.35">
      <c r="A232" s="79" t="s">
        <v>633</v>
      </c>
      <c r="B232" s="80">
        <v>2009</v>
      </c>
      <c r="C232" s="80">
        <v>100</v>
      </c>
      <c r="D232" s="80">
        <v>100</v>
      </c>
      <c r="J232" t="s">
        <v>3191</v>
      </c>
      <c r="K232" t="s">
        <v>563</v>
      </c>
      <c r="L232">
        <v>2002</v>
      </c>
      <c r="M232">
        <f t="shared" si="6"/>
        <v>2000</v>
      </c>
    </row>
    <row r="233" spans="1:13" x14ac:dyDescent="0.35">
      <c r="A233" s="79" t="s">
        <v>2379</v>
      </c>
      <c r="B233" s="80">
        <v>1973</v>
      </c>
      <c r="C233" s="80"/>
      <c r="D233" s="80"/>
      <c r="J233" t="s">
        <v>3191</v>
      </c>
      <c r="K233" t="s">
        <v>391</v>
      </c>
      <c r="L233">
        <v>2003</v>
      </c>
      <c r="M233">
        <f t="shared" si="6"/>
        <v>2000</v>
      </c>
    </row>
    <row r="234" spans="1:13" x14ac:dyDescent="0.35">
      <c r="A234" s="79" t="s">
        <v>1652</v>
      </c>
      <c r="B234" s="80">
        <v>1989</v>
      </c>
      <c r="C234" s="80"/>
      <c r="D234" s="80"/>
      <c r="J234" t="s">
        <v>3191</v>
      </c>
      <c r="K234" t="s">
        <v>579</v>
      </c>
      <c r="L234">
        <v>2003</v>
      </c>
      <c r="M234">
        <f t="shared" si="6"/>
        <v>2000</v>
      </c>
    </row>
    <row r="235" spans="1:13" x14ac:dyDescent="0.35">
      <c r="A235" s="79" t="s">
        <v>504</v>
      </c>
      <c r="B235" s="80">
        <v>2004</v>
      </c>
      <c r="C235" s="80"/>
      <c r="D235" s="80"/>
      <c r="J235" t="s">
        <v>3191</v>
      </c>
      <c r="K235" t="s">
        <v>592</v>
      </c>
      <c r="L235">
        <v>2003</v>
      </c>
      <c r="M235">
        <f t="shared" si="6"/>
        <v>2000</v>
      </c>
    </row>
    <row r="236" spans="1:13" x14ac:dyDescent="0.35">
      <c r="A236" s="79" t="s">
        <v>2832</v>
      </c>
      <c r="B236" s="80">
        <v>2012</v>
      </c>
      <c r="C236" s="80">
        <v>12</v>
      </c>
      <c r="D236" s="80">
        <v>12</v>
      </c>
      <c r="J236" t="s">
        <v>3191</v>
      </c>
      <c r="K236" t="s">
        <v>580</v>
      </c>
      <c r="L236">
        <v>2003</v>
      </c>
      <c r="M236">
        <f t="shared" si="6"/>
        <v>2000</v>
      </c>
    </row>
    <row r="237" spans="1:13" x14ac:dyDescent="0.35">
      <c r="A237" s="79" t="s">
        <v>1637</v>
      </c>
      <c r="B237" s="80">
        <v>1990</v>
      </c>
      <c r="C237" s="80"/>
      <c r="D237" s="80"/>
      <c r="J237" t="s">
        <v>3191</v>
      </c>
      <c r="K237" t="s">
        <v>689</v>
      </c>
      <c r="L237">
        <v>2003</v>
      </c>
      <c r="M237">
        <f t="shared" si="6"/>
        <v>2000</v>
      </c>
    </row>
    <row r="238" spans="1:13" x14ac:dyDescent="0.35">
      <c r="A238" s="79" t="s">
        <v>670</v>
      </c>
      <c r="B238" s="80">
        <v>2009</v>
      </c>
      <c r="C238" s="80">
        <v>10</v>
      </c>
      <c r="D238" s="80">
        <v>10</v>
      </c>
      <c r="J238" t="s">
        <v>3191</v>
      </c>
      <c r="K238" t="s">
        <v>1606</v>
      </c>
      <c r="L238">
        <v>2003</v>
      </c>
      <c r="M238">
        <f t="shared" si="6"/>
        <v>2000</v>
      </c>
    </row>
    <row r="239" spans="1:13" x14ac:dyDescent="0.35">
      <c r="A239" s="79" t="s">
        <v>1640</v>
      </c>
      <c r="B239" s="80">
        <v>1989</v>
      </c>
      <c r="C239" s="80"/>
      <c r="D239" s="80"/>
      <c r="J239" t="s">
        <v>3191</v>
      </c>
      <c r="K239" t="s">
        <v>648</v>
      </c>
      <c r="L239">
        <v>2003</v>
      </c>
      <c r="M239">
        <f t="shared" si="6"/>
        <v>2000</v>
      </c>
    </row>
    <row r="240" spans="1:13" x14ac:dyDescent="0.35">
      <c r="A240" s="79" t="s">
        <v>2778</v>
      </c>
      <c r="B240" s="80"/>
      <c r="C240" s="80"/>
      <c r="D240" s="80"/>
      <c r="J240" t="s">
        <v>3191</v>
      </c>
      <c r="K240" t="s">
        <v>373</v>
      </c>
      <c r="L240">
        <v>2003</v>
      </c>
      <c r="M240">
        <f t="shared" si="6"/>
        <v>2000</v>
      </c>
    </row>
    <row r="241" spans="1:13" x14ac:dyDescent="0.35">
      <c r="A241" s="79" t="s">
        <v>508</v>
      </c>
      <c r="B241" s="80">
        <v>2012</v>
      </c>
      <c r="C241" s="80">
        <v>86</v>
      </c>
      <c r="D241" s="80">
        <v>86</v>
      </c>
      <c r="J241" t="s">
        <v>3191</v>
      </c>
      <c r="K241" t="s">
        <v>530</v>
      </c>
      <c r="L241">
        <v>2003</v>
      </c>
      <c r="M241">
        <f t="shared" si="6"/>
        <v>2000</v>
      </c>
    </row>
    <row r="242" spans="1:13" x14ac:dyDescent="0.35">
      <c r="A242" s="79" t="s">
        <v>643</v>
      </c>
      <c r="B242" s="80">
        <v>1989</v>
      </c>
      <c r="C242" s="80">
        <v>250</v>
      </c>
      <c r="D242" s="80">
        <v>250</v>
      </c>
      <c r="J242" t="s">
        <v>3191</v>
      </c>
      <c r="K242" t="s">
        <v>650</v>
      </c>
      <c r="L242">
        <v>2003</v>
      </c>
      <c r="M242">
        <f t="shared" si="6"/>
        <v>2000</v>
      </c>
    </row>
    <row r="243" spans="1:13" x14ac:dyDescent="0.35">
      <c r="A243" s="79" t="s">
        <v>1612</v>
      </c>
      <c r="B243" s="80">
        <v>2004</v>
      </c>
      <c r="C243" s="80"/>
      <c r="D243" s="80"/>
      <c r="J243" t="s">
        <v>3191</v>
      </c>
      <c r="K243" t="s">
        <v>589</v>
      </c>
      <c r="L243">
        <v>2003</v>
      </c>
      <c r="M243">
        <f t="shared" si="6"/>
        <v>2000</v>
      </c>
    </row>
    <row r="244" spans="1:13" x14ac:dyDescent="0.35">
      <c r="A244" s="79" t="s">
        <v>510</v>
      </c>
      <c r="B244" s="80">
        <v>2009</v>
      </c>
      <c r="C244" s="80"/>
      <c r="D244" s="80"/>
      <c r="J244" t="s">
        <v>3191</v>
      </c>
      <c r="K244" t="s">
        <v>600</v>
      </c>
      <c r="L244">
        <v>2003</v>
      </c>
      <c r="M244">
        <f t="shared" si="6"/>
        <v>2000</v>
      </c>
    </row>
    <row r="245" spans="1:13" x14ac:dyDescent="0.35">
      <c r="A245" s="79" t="s">
        <v>511</v>
      </c>
      <c r="B245" s="80">
        <v>2009</v>
      </c>
      <c r="C245" s="80">
        <v>100</v>
      </c>
      <c r="D245" s="80">
        <v>10</v>
      </c>
      <c r="J245" t="s">
        <v>3191</v>
      </c>
      <c r="K245" t="s">
        <v>2385</v>
      </c>
      <c r="L245">
        <v>2004</v>
      </c>
      <c r="M245">
        <f t="shared" si="6"/>
        <v>2000</v>
      </c>
    </row>
    <row r="246" spans="1:13" x14ac:dyDescent="0.35">
      <c r="A246" s="79" t="s">
        <v>512</v>
      </c>
      <c r="B246" s="80">
        <v>2009</v>
      </c>
      <c r="C246" s="80">
        <v>100</v>
      </c>
      <c r="D246" s="80">
        <v>10</v>
      </c>
      <c r="J246" t="s">
        <v>3191</v>
      </c>
      <c r="K246" t="s">
        <v>504</v>
      </c>
      <c r="L246">
        <v>2004</v>
      </c>
      <c r="M246">
        <f t="shared" si="6"/>
        <v>2000</v>
      </c>
    </row>
    <row r="247" spans="1:13" x14ac:dyDescent="0.35">
      <c r="A247" s="79" t="s">
        <v>2787</v>
      </c>
      <c r="B247" s="80"/>
      <c r="C247" s="80">
        <v>10</v>
      </c>
      <c r="D247" s="80">
        <v>5</v>
      </c>
      <c r="J247" t="s">
        <v>3191</v>
      </c>
      <c r="K247" t="s">
        <v>1612</v>
      </c>
      <c r="L247">
        <v>2004</v>
      </c>
      <c r="M247">
        <f t="shared" si="6"/>
        <v>2000</v>
      </c>
    </row>
    <row r="248" spans="1:13" x14ac:dyDescent="0.35">
      <c r="A248" s="79" t="s">
        <v>1613</v>
      </c>
      <c r="B248" s="80">
        <v>2009</v>
      </c>
      <c r="C248" s="80"/>
      <c r="D248" s="80"/>
      <c r="J248" t="s">
        <v>3191</v>
      </c>
      <c r="K248" t="s">
        <v>583</v>
      </c>
      <c r="L248">
        <v>2004</v>
      </c>
      <c r="M248">
        <f t="shared" si="6"/>
        <v>2000</v>
      </c>
    </row>
    <row r="249" spans="1:13" x14ac:dyDescent="0.35">
      <c r="A249" s="79" t="s">
        <v>660</v>
      </c>
      <c r="B249" s="80">
        <v>1990</v>
      </c>
      <c r="C249" s="80"/>
      <c r="D249" s="80"/>
      <c r="J249" t="s">
        <v>3191</v>
      </c>
      <c r="K249" t="s">
        <v>406</v>
      </c>
      <c r="L249">
        <v>2004</v>
      </c>
      <c r="M249">
        <f t="shared" si="6"/>
        <v>2000</v>
      </c>
    </row>
    <row r="250" spans="1:13" x14ac:dyDescent="0.35">
      <c r="A250" s="79" t="s">
        <v>583</v>
      </c>
      <c r="B250" s="80">
        <v>2004</v>
      </c>
      <c r="C250" s="80"/>
      <c r="D250" s="80"/>
      <c r="J250" t="s">
        <v>3191</v>
      </c>
      <c r="K250" t="s">
        <v>2395</v>
      </c>
      <c r="L250">
        <v>2004</v>
      </c>
      <c r="M250">
        <f t="shared" si="6"/>
        <v>2000</v>
      </c>
    </row>
    <row r="251" spans="1:13" x14ac:dyDescent="0.35">
      <c r="A251" s="79" t="s">
        <v>632</v>
      </c>
      <c r="B251" s="80">
        <v>2007</v>
      </c>
      <c r="C251" s="80">
        <v>4</v>
      </c>
      <c r="D251" s="80">
        <v>4</v>
      </c>
      <c r="J251" t="s">
        <v>3191</v>
      </c>
      <c r="K251" t="s">
        <v>1654</v>
      </c>
      <c r="L251">
        <v>2004</v>
      </c>
      <c r="M251">
        <f t="shared" si="6"/>
        <v>2000</v>
      </c>
    </row>
    <row r="252" spans="1:13" x14ac:dyDescent="0.35">
      <c r="A252" s="79" t="s">
        <v>513</v>
      </c>
      <c r="B252" s="80">
        <v>2012</v>
      </c>
      <c r="C252" s="80">
        <v>6</v>
      </c>
      <c r="D252" s="80">
        <v>6</v>
      </c>
      <c r="J252" t="s">
        <v>3191</v>
      </c>
      <c r="K252" t="s">
        <v>2347</v>
      </c>
      <c r="L252">
        <v>2004</v>
      </c>
      <c r="M252">
        <f t="shared" si="6"/>
        <v>2000</v>
      </c>
    </row>
    <row r="253" spans="1:13" x14ac:dyDescent="0.35">
      <c r="A253" s="79" t="s">
        <v>514</v>
      </c>
      <c r="B253" s="80">
        <v>2012</v>
      </c>
      <c r="C253" s="80">
        <v>2</v>
      </c>
      <c r="D253" s="80">
        <v>2</v>
      </c>
      <c r="J253" t="s">
        <v>3191</v>
      </c>
      <c r="K253" t="s">
        <v>1619</v>
      </c>
      <c r="L253">
        <v>2005</v>
      </c>
      <c r="M253">
        <f t="shared" si="6"/>
        <v>2000</v>
      </c>
    </row>
    <row r="254" spans="1:13" x14ac:dyDescent="0.35">
      <c r="A254" s="79" t="s">
        <v>1344</v>
      </c>
      <c r="B254" s="80">
        <v>2012</v>
      </c>
      <c r="C254" s="80">
        <v>31</v>
      </c>
      <c r="D254" s="80">
        <v>31</v>
      </c>
      <c r="J254" t="s">
        <v>3191</v>
      </c>
      <c r="K254" t="s">
        <v>482</v>
      </c>
      <c r="L254">
        <v>2005</v>
      </c>
      <c r="M254">
        <f t="shared" si="6"/>
        <v>2000</v>
      </c>
    </row>
    <row r="255" spans="1:13" x14ac:dyDescent="0.35">
      <c r="A255" s="79" t="s">
        <v>685</v>
      </c>
      <c r="B255" s="80">
        <v>1971</v>
      </c>
      <c r="C255" s="80">
        <v>1000000</v>
      </c>
      <c r="D255" s="80">
        <v>1000000</v>
      </c>
      <c r="J255" t="s">
        <v>3191</v>
      </c>
      <c r="K255" t="s">
        <v>411</v>
      </c>
      <c r="L255">
        <v>2006</v>
      </c>
      <c r="M255">
        <f t="shared" si="6"/>
        <v>2000</v>
      </c>
    </row>
    <row r="256" spans="1:13" x14ac:dyDescent="0.35">
      <c r="A256" s="79" t="s">
        <v>516</v>
      </c>
      <c r="B256" s="80">
        <v>2009</v>
      </c>
      <c r="C256" s="80">
        <v>640</v>
      </c>
      <c r="D256" s="80">
        <v>640</v>
      </c>
      <c r="J256" t="s">
        <v>3191</v>
      </c>
      <c r="K256" t="s">
        <v>1601</v>
      </c>
      <c r="L256">
        <v>2006</v>
      </c>
      <c r="M256">
        <f t="shared" si="6"/>
        <v>2000</v>
      </c>
    </row>
    <row r="257" spans="1:13" x14ac:dyDescent="0.35">
      <c r="A257" s="79" t="s">
        <v>2323</v>
      </c>
      <c r="B257" s="80">
        <v>2009</v>
      </c>
      <c r="C257" s="80"/>
      <c r="D257" s="80"/>
      <c r="J257" t="s">
        <v>3191</v>
      </c>
      <c r="K257" t="s">
        <v>1644</v>
      </c>
      <c r="L257">
        <v>2006</v>
      </c>
      <c r="M257">
        <f t="shared" si="6"/>
        <v>2000</v>
      </c>
    </row>
    <row r="258" spans="1:13" x14ac:dyDescent="0.35">
      <c r="A258" s="79" t="s">
        <v>406</v>
      </c>
      <c r="B258" s="80">
        <v>2004</v>
      </c>
      <c r="C258" s="80"/>
      <c r="D258" s="80"/>
      <c r="J258" t="s">
        <v>3191</v>
      </c>
      <c r="K258" t="s">
        <v>1602</v>
      </c>
      <c r="L258">
        <v>2006</v>
      </c>
      <c r="M258">
        <f t="shared" si="6"/>
        <v>2000</v>
      </c>
    </row>
    <row r="259" spans="1:13" x14ac:dyDescent="0.35">
      <c r="A259" s="79" t="s">
        <v>2324</v>
      </c>
      <c r="B259" s="80">
        <v>1976</v>
      </c>
      <c r="C259" s="80"/>
      <c r="D259" s="80"/>
      <c r="J259" t="s">
        <v>3191</v>
      </c>
      <c r="K259" t="s">
        <v>436</v>
      </c>
      <c r="L259">
        <v>2006</v>
      </c>
      <c r="M259">
        <f t="shared" si="6"/>
        <v>2000</v>
      </c>
    </row>
    <row r="260" spans="1:13" x14ac:dyDescent="0.35">
      <c r="A260" s="79" t="s">
        <v>520</v>
      </c>
      <c r="B260" s="80">
        <v>1963</v>
      </c>
      <c r="C260" s="80"/>
      <c r="D260" s="80"/>
      <c r="J260" t="s">
        <v>3191</v>
      </c>
      <c r="K260" t="s">
        <v>447</v>
      </c>
      <c r="L260">
        <v>2006</v>
      </c>
      <c r="M260">
        <f t="shared" ref="M260:M323" si="7">10*INT(L260/10)</f>
        <v>2000</v>
      </c>
    </row>
    <row r="261" spans="1:13" x14ac:dyDescent="0.35">
      <c r="A261" s="79" t="s">
        <v>2386</v>
      </c>
      <c r="B261" s="80">
        <v>2007</v>
      </c>
      <c r="C261" s="80">
        <v>10</v>
      </c>
      <c r="D261" s="80">
        <v>10</v>
      </c>
      <c r="J261" t="s">
        <v>3191</v>
      </c>
      <c r="K261" t="s">
        <v>495</v>
      </c>
      <c r="L261">
        <v>2006</v>
      </c>
      <c r="M261">
        <f t="shared" si="7"/>
        <v>2000</v>
      </c>
    </row>
    <row r="262" spans="1:13" x14ac:dyDescent="0.35">
      <c r="A262" s="79" t="s">
        <v>1614</v>
      </c>
      <c r="B262" s="80">
        <v>2009</v>
      </c>
      <c r="C262" s="80"/>
      <c r="D262" s="80"/>
      <c r="J262" t="s">
        <v>3191</v>
      </c>
      <c r="K262" t="s">
        <v>526</v>
      </c>
      <c r="L262">
        <v>2006</v>
      </c>
      <c r="M262">
        <f t="shared" si="7"/>
        <v>2000</v>
      </c>
    </row>
    <row r="263" spans="1:13" x14ac:dyDescent="0.35">
      <c r="A263" s="79" t="s">
        <v>521</v>
      </c>
      <c r="B263" s="80">
        <v>1996</v>
      </c>
      <c r="C263" s="80">
        <v>300</v>
      </c>
      <c r="D263" s="80">
        <v>300</v>
      </c>
      <c r="J263" t="s">
        <v>3191</v>
      </c>
      <c r="K263" t="s">
        <v>529</v>
      </c>
      <c r="L263">
        <v>2006</v>
      </c>
      <c r="M263">
        <f t="shared" si="7"/>
        <v>2000</v>
      </c>
    </row>
    <row r="264" spans="1:13" x14ac:dyDescent="0.35">
      <c r="A264" s="79" t="s">
        <v>523</v>
      </c>
      <c r="B264" s="80">
        <v>2009</v>
      </c>
      <c r="C264" s="80">
        <v>500</v>
      </c>
      <c r="D264" s="80">
        <v>200</v>
      </c>
      <c r="J264" t="s">
        <v>3191</v>
      </c>
      <c r="K264" t="s">
        <v>539</v>
      </c>
      <c r="L264">
        <v>2006</v>
      </c>
      <c r="M264">
        <f t="shared" si="7"/>
        <v>2000</v>
      </c>
    </row>
    <row r="265" spans="1:13" x14ac:dyDescent="0.35">
      <c r="A265" s="79" t="s">
        <v>1345</v>
      </c>
      <c r="B265" s="80">
        <v>2012</v>
      </c>
      <c r="C265" s="80">
        <v>8</v>
      </c>
      <c r="D265" s="80">
        <v>8</v>
      </c>
      <c r="J265" t="s">
        <v>3191</v>
      </c>
      <c r="K265" t="s">
        <v>1625</v>
      </c>
      <c r="L265">
        <v>2006</v>
      </c>
      <c r="M265">
        <f t="shared" si="7"/>
        <v>2000</v>
      </c>
    </row>
    <row r="266" spans="1:13" x14ac:dyDescent="0.35">
      <c r="A266" s="79" t="s">
        <v>658</v>
      </c>
      <c r="B266" s="80">
        <v>1922</v>
      </c>
      <c r="C266" s="80"/>
      <c r="D266" s="80"/>
      <c r="J266" t="s">
        <v>3191</v>
      </c>
      <c r="K266" t="s">
        <v>568</v>
      </c>
      <c r="L266">
        <v>2006</v>
      </c>
      <c r="M266">
        <f t="shared" si="7"/>
        <v>2000</v>
      </c>
    </row>
    <row r="267" spans="1:13" x14ac:dyDescent="0.35">
      <c r="A267" s="79" t="s">
        <v>1346</v>
      </c>
      <c r="B267" s="80">
        <v>2012</v>
      </c>
      <c r="C267" s="80">
        <v>15</v>
      </c>
      <c r="D267" s="80">
        <v>15</v>
      </c>
      <c r="J267" t="s">
        <v>3191</v>
      </c>
      <c r="K267" t="s">
        <v>1627</v>
      </c>
      <c r="L267">
        <v>2006</v>
      </c>
      <c r="M267">
        <f t="shared" si="7"/>
        <v>2000</v>
      </c>
    </row>
    <row r="268" spans="1:13" x14ac:dyDescent="0.35">
      <c r="A268" s="79" t="s">
        <v>525</v>
      </c>
      <c r="B268" s="80">
        <v>2012</v>
      </c>
      <c r="C268" s="80">
        <v>42</v>
      </c>
      <c r="D268" s="80">
        <v>42</v>
      </c>
      <c r="J268" t="s">
        <v>3191</v>
      </c>
      <c r="K268" t="s">
        <v>690</v>
      </c>
      <c r="L268">
        <v>2006</v>
      </c>
      <c r="M268">
        <f t="shared" si="7"/>
        <v>2000</v>
      </c>
    </row>
    <row r="269" spans="1:13" x14ac:dyDescent="0.35">
      <c r="A269" s="79" t="s">
        <v>2326</v>
      </c>
      <c r="B269" s="80">
        <v>1973</v>
      </c>
      <c r="C269" s="80"/>
      <c r="D269" s="80"/>
      <c r="J269" t="s">
        <v>3191</v>
      </c>
      <c r="K269" t="s">
        <v>2345</v>
      </c>
      <c r="L269">
        <v>2007</v>
      </c>
      <c r="M269">
        <f t="shared" si="7"/>
        <v>2000</v>
      </c>
    </row>
    <row r="270" spans="1:13" x14ac:dyDescent="0.35">
      <c r="A270" s="79" t="s">
        <v>575</v>
      </c>
      <c r="B270" s="80">
        <v>1973</v>
      </c>
      <c r="C270" s="80">
        <v>150</v>
      </c>
      <c r="D270" s="80">
        <v>150</v>
      </c>
      <c r="J270" t="s">
        <v>3191</v>
      </c>
      <c r="K270" t="s">
        <v>597</v>
      </c>
      <c r="L270">
        <v>2007</v>
      </c>
      <c r="M270">
        <f t="shared" si="7"/>
        <v>2000</v>
      </c>
    </row>
    <row r="271" spans="1:13" x14ac:dyDescent="0.35">
      <c r="A271" s="79" t="s">
        <v>2383</v>
      </c>
      <c r="B271" s="80">
        <v>0</v>
      </c>
      <c r="C271" s="80"/>
      <c r="D271" s="80"/>
      <c r="J271" t="s">
        <v>3191</v>
      </c>
      <c r="K271" t="s">
        <v>569</v>
      </c>
      <c r="L271">
        <v>2007</v>
      </c>
      <c r="M271">
        <f t="shared" si="7"/>
        <v>2000</v>
      </c>
    </row>
    <row r="272" spans="1:13" x14ac:dyDescent="0.35">
      <c r="A272" s="79" t="s">
        <v>526</v>
      </c>
      <c r="B272" s="80">
        <v>2006</v>
      </c>
      <c r="C272" s="80">
        <v>200</v>
      </c>
      <c r="D272" s="80">
        <v>200</v>
      </c>
      <c r="J272" t="s">
        <v>3191</v>
      </c>
      <c r="K272" t="s">
        <v>432</v>
      </c>
      <c r="L272">
        <v>2007</v>
      </c>
      <c r="M272">
        <f t="shared" si="7"/>
        <v>2000</v>
      </c>
    </row>
    <row r="273" spans="1:13" x14ac:dyDescent="0.35">
      <c r="A273" s="79" t="s">
        <v>687</v>
      </c>
      <c r="B273" s="80">
        <v>1989</v>
      </c>
      <c r="C273" s="80"/>
      <c r="D273" s="80"/>
      <c r="J273" t="s">
        <v>3191</v>
      </c>
      <c r="K273" t="s">
        <v>680</v>
      </c>
      <c r="L273">
        <v>2007</v>
      </c>
      <c r="M273">
        <f t="shared" si="7"/>
        <v>2000</v>
      </c>
    </row>
    <row r="274" spans="1:13" x14ac:dyDescent="0.35">
      <c r="A274" s="79" t="s">
        <v>599</v>
      </c>
      <c r="B274" s="80">
        <v>2009</v>
      </c>
      <c r="C274" s="80">
        <v>12</v>
      </c>
      <c r="D274" s="80">
        <v>12</v>
      </c>
      <c r="J274" t="s">
        <v>3191</v>
      </c>
      <c r="K274" t="s">
        <v>467</v>
      </c>
      <c r="L274">
        <v>2007</v>
      </c>
      <c r="M274">
        <f t="shared" si="7"/>
        <v>2000</v>
      </c>
    </row>
    <row r="275" spans="1:13" x14ac:dyDescent="0.35">
      <c r="A275" s="79" t="s">
        <v>527</v>
      </c>
      <c r="B275" s="80">
        <v>2012</v>
      </c>
      <c r="C275" s="80">
        <v>176</v>
      </c>
      <c r="D275" s="80">
        <v>176</v>
      </c>
      <c r="J275" t="s">
        <v>3191</v>
      </c>
      <c r="K275" t="s">
        <v>665</v>
      </c>
      <c r="L275">
        <v>2007</v>
      </c>
      <c r="M275">
        <f t="shared" si="7"/>
        <v>2000</v>
      </c>
    </row>
    <row r="276" spans="1:13" x14ac:dyDescent="0.35">
      <c r="A276" s="79" t="s">
        <v>528</v>
      </c>
      <c r="B276" s="80">
        <v>2012</v>
      </c>
      <c r="C276" s="80">
        <v>21</v>
      </c>
      <c r="D276" s="80">
        <v>21</v>
      </c>
      <c r="J276" t="s">
        <v>3191</v>
      </c>
      <c r="K276" t="s">
        <v>576</v>
      </c>
      <c r="L276">
        <v>2007</v>
      </c>
      <c r="M276">
        <f t="shared" si="7"/>
        <v>2000</v>
      </c>
    </row>
    <row r="277" spans="1:13" x14ac:dyDescent="0.35">
      <c r="A277" s="79" t="s">
        <v>529</v>
      </c>
      <c r="B277" s="80">
        <v>2006</v>
      </c>
      <c r="C277" s="80">
        <v>30</v>
      </c>
      <c r="D277" s="80">
        <v>30</v>
      </c>
      <c r="J277" t="s">
        <v>3191</v>
      </c>
      <c r="K277" t="s">
        <v>632</v>
      </c>
      <c r="L277">
        <v>2007</v>
      </c>
      <c r="M277">
        <f t="shared" si="7"/>
        <v>2000</v>
      </c>
    </row>
    <row r="278" spans="1:13" x14ac:dyDescent="0.35">
      <c r="A278" s="79" t="s">
        <v>2399</v>
      </c>
      <c r="B278" s="80">
        <v>0</v>
      </c>
      <c r="C278" s="80"/>
      <c r="D278" s="80"/>
      <c r="J278" t="s">
        <v>3191</v>
      </c>
      <c r="K278" t="s">
        <v>2386</v>
      </c>
      <c r="L278">
        <v>2007</v>
      </c>
      <c r="M278">
        <f t="shared" si="7"/>
        <v>2000</v>
      </c>
    </row>
    <row r="279" spans="1:13" x14ac:dyDescent="0.35">
      <c r="A279" s="79" t="s">
        <v>2395</v>
      </c>
      <c r="B279" s="80">
        <v>2004</v>
      </c>
      <c r="C279" s="80"/>
      <c r="D279" s="80"/>
      <c r="J279" t="s">
        <v>3191</v>
      </c>
      <c r="K279" t="s">
        <v>536</v>
      </c>
      <c r="L279">
        <v>2007</v>
      </c>
      <c r="M279">
        <f t="shared" si="7"/>
        <v>2000</v>
      </c>
    </row>
    <row r="280" spans="1:13" x14ac:dyDescent="0.35">
      <c r="A280" s="79" t="s">
        <v>1654</v>
      </c>
      <c r="B280" s="80">
        <v>2004</v>
      </c>
      <c r="C280" s="80">
        <v>2</v>
      </c>
      <c r="D280" s="80">
        <v>1</v>
      </c>
      <c r="J280" t="s">
        <v>3191</v>
      </c>
      <c r="K280" t="s">
        <v>542</v>
      </c>
      <c r="L280">
        <v>2007</v>
      </c>
      <c r="M280">
        <f t="shared" si="7"/>
        <v>2000</v>
      </c>
    </row>
    <row r="281" spans="1:13" x14ac:dyDescent="0.35">
      <c r="A281" s="79" t="s">
        <v>530</v>
      </c>
      <c r="B281" s="80">
        <v>2003</v>
      </c>
      <c r="C281" s="80">
        <v>1000</v>
      </c>
      <c r="D281" s="80">
        <v>1000</v>
      </c>
      <c r="J281" t="s">
        <v>3191</v>
      </c>
      <c r="K281" t="s">
        <v>1615</v>
      </c>
      <c r="L281">
        <v>2007</v>
      </c>
      <c r="M281">
        <f t="shared" si="7"/>
        <v>2000</v>
      </c>
    </row>
    <row r="282" spans="1:13" x14ac:dyDescent="0.35">
      <c r="A282" s="79" t="s">
        <v>572</v>
      </c>
      <c r="B282" s="80">
        <v>2017</v>
      </c>
      <c r="C282" s="80"/>
      <c r="D282" s="80">
        <v>2</v>
      </c>
      <c r="J282" t="s">
        <v>3191</v>
      </c>
      <c r="K282" t="s">
        <v>388</v>
      </c>
      <c r="L282">
        <v>2007</v>
      </c>
      <c r="M282">
        <f t="shared" si="7"/>
        <v>2000</v>
      </c>
    </row>
    <row r="283" spans="1:13" x14ac:dyDescent="0.35">
      <c r="A283" s="79" t="s">
        <v>625</v>
      </c>
      <c r="B283" s="80">
        <v>1990</v>
      </c>
      <c r="C283" s="80"/>
      <c r="D283" s="80"/>
      <c r="J283" t="s">
        <v>3191</v>
      </c>
      <c r="K283" t="s">
        <v>1623</v>
      </c>
      <c r="L283">
        <v>2007</v>
      </c>
      <c r="M283">
        <f t="shared" si="7"/>
        <v>2000</v>
      </c>
    </row>
    <row r="284" spans="1:13" x14ac:dyDescent="0.35">
      <c r="A284" s="79" t="s">
        <v>536</v>
      </c>
      <c r="B284" s="80">
        <v>2007</v>
      </c>
      <c r="C284" s="80">
        <v>46</v>
      </c>
      <c r="D284" s="80">
        <v>46</v>
      </c>
      <c r="J284" t="s">
        <v>3191</v>
      </c>
      <c r="K284" t="s">
        <v>612</v>
      </c>
      <c r="L284">
        <v>2007</v>
      </c>
      <c r="M284">
        <f t="shared" si="7"/>
        <v>2000</v>
      </c>
    </row>
    <row r="285" spans="1:13" x14ac:dyDescent="0.35">
      <c r="A285" s="79" t="s">
        <v>539</v>
      </c>
      <c r="B285" s="80">
        <v>2006</v>
      </c>
      <c r="C285" s="80">
        <v>7</v>
      </c>
      <c r="D285" s="80">
        <v>7</v>
      </c>
      <c r="J285" t="s">
        <v>3191</v>
      </c>
      <c r="K285" t="s">
        <v>605</v>
      </c>
      <c r="L285">
        <v>2008</v>
      </c>
      <c r="M285">
        <f t="shared" si="7"/>
        <v>2000</v>
      </c>
    </row>
    <row r="286" spans="1:13" x14ac:dyDescent="0.35">
      <c r="A286" s="79" t="s">
        <v>585</v>
      </c>
      <c r="B286" s="80">
        <v>1972</v>
      </c>
      <c r="C286" s="80"/>
      <c r="D286" s="80"/>
      <c r="J286" t="s">
        <v>3191</v>
      </c>
      <c r="K286" t="s">
        <v>628</v>
      </c>
      <c r="L286">
        <v>2008</v>
      </c>
      <c r="M286">
        <f t="shared" si="7"/>
        <v>2000</v>
      </c>
    </row>
    <row r="287" spans="1:13" x14ac:dyDescent="0.35">
      <c r="A287" s="79" t="s">
        <v>609</v>
      </c>
      <c r="B287" s="80">
        <v>1921</v>
      </c>
      <c r="C287" s="80"/>
      <c r="D287" s="80"/>
      <c r="J287" t="s">
        <v>3191</v>
      </c>
      <c r="K287" t="s">
        <v>652</v>
      </c>
      <c r="L287">
        <v>2008</v>
      </c>
      <c r="M287">
        <f t="shared" si="7"/>
        <v>2000</v>
      </c>
    </row>
    <row r="288" spans="1:13" x14ac:dyDescent="0.35">
      <c r="A288" s="79" t="s">
        <v>540</v>
      </c>
      <c r="B288" s="80">
        <v>2009</v>
      </c>
      <c r="C288" s="80">
        <v>9</v>
      </c>
      <c r="D288" s="80">
        <v>9</v>
      </c>
      <c r="J288" t="s">
        <v>3191</v>
      </c>
      <c r="K288" t="s">
        <v>550</v>
      </c>
      <c r="L288">
        <v>2008</v>
      </c>
      <c r="M288">
        <f t="shared" si="7"/>
        <v>2000</v>
      </c>
    </row>
    <row r="289" spans="1:13" x14ac:dyDescent="0.35">
      <c r="A289" s="79" t="s">
        <v>650</v>
      </c>
      <c r="B289" s="80">
        <v>2003</v>
      </c>
      <c r="C289" s="80">
        <v>494</v>
      </c>
      <c r="D289" s="80">
        <v>494</v>
      </c>
      <c r="J289" t="s">
        <v>3191</v>
      </c>
      <c r="K289" t="s">
        <v>595</v>
      </c>
      <c r="L289">
        <v>2008</v>
      </c>
      <c r="M289">
        <f t="shared" si="7"/>
        <v>2000</v>
      </c>
    </row>
    <row r="290" spans="1:13" x14ac:dyDescent="0.35">
      <c r="A290" s="79" t="s">
        <v>2381</v>
      </c>
      <c r="B290" s="80">
        <v>0</v>
      </c>
      <c r="C290" s="80"/>
      <c r="D290" s="80"/>
      <c r="J290" t="s">
        <v>3191</v>
      </c>
      <c r="K290" t="s">
        <v>389</v>
      </c>
      <c r="L290">
        <v>2009</v>
      </c>
      <c r="M290">
        <f t="shared" si="7"/>
        <v>2000</v>
      </c>
    </row>
    <row r="291" spans="1:13" x14ac:dyDescent="0.35">
      <c r="A291" s="79" t="s">
        <v>541</v>
      </c>
      <c r="B291" s="80">
        <v>1984</v>
      </c>
      <c r="C291" s="80">
        <v>30</v>
      </c>
      <c r="D291" s="80">
        <v>30</v>
      </c>
      <c r="J291" t="s">
        <v>3191</v>
      </c>
      <c r="K291" t="s">
        <v>413</v>
      </c>
      <c r="L291">
        <v>2009</v>
      </c>
      <c r="M291">
        <f t="shared" si="7"/>
        <v>2000</v>
      </c>
    </row>
    <row r="292" spans="1:13" x14ac:dyDescent="0.35">
      <c r="A292" s="79" t="s">
        <v>542</v>
      </c>
      <c r="B292" s="80">
        <v>2007</v>
      </c>
      <c r="C292" s="80">
        <v>2285</v>
      </c>
      <c r="D292" s="80">
        <v>2285</v>
      </c>
      <c r="J292" t="s">
        <v>3191</v>
      </c>
      <c r="K292" t="s">
        <v>442</v>
      </c>
      <c r="L292">
        <v>2009</v>
      </c>
      <c r="M292">
        <f t="shared" si="7"/>
        <v>2000</v>
      </c>
    </row>
    <row r="293" spans="1:13" x14ac:dyDescent="0.35">
      <c r="A293" s="79" t="s">
        <v>2328</v>
      </c>
      <c r="B293" s="80">
        <v>1974</v>
      </c>
      <c r="C293" s="80"/>
      <c r="D293" s="80"/>
      <c r="J293" t="s">
        <v>3191</v>
      </c>
      <c r="K293" t="s">
        <v>621</v>
      </c>
      <c r="L293">
        <v>2009</v>
      </c>
      <c r="M293">
        <f t="shared" si="7"/>
        <v>2000</v>
      </c>
    </row>
    <row r="294" spans="1:13" x14ac:dyDescent="0.35">
      <c r="A294" s="79" t="s">
        <v>652</v>
      </c>
      <c r="B294" s="80">
        <v>2008</v>
      </c>
      <c r="C294" s="80">
        <v>150</v>
      </c>
      <c r="D294" s="80">
        <v>150</v>
      </c>
      <c r="J294" t="s">
        <v>3191</v>
      </c>
      <c r="K294" t="s">
        <v>1610</v>
      </c>
      <c r="L294">
        <v>2009</v>
      </c>
      <c r="M294">
        <f t="shared" si="7"/>
        <v>2000</v>
      </c>
    </row>
    <row r="295" spans="1:13" x14ac:dyDescent="0.35">
      <c r="A295" s="79" t="s">
        <v>1615</v>
      </c>
      <c r="B295" s="80">
        <v>2007</v>
      </c>
      <c r="C295" s="80">
        <v>10</v>
      </c>
      <c r="D295" s="80">
        <v>10</v>
      </c>
      <c r="J295" t="s">
        <v>3191</v>
      </c>
      <c r="K295" t="s">
        <v>483</v>
      </c>
      <c r="L295">
        <v>2009</v>
      </c>
      <c r="M295">
        <f t="shared" si="7"/>
        <v>2000</v>
      </c>
    </row>
    <row r="296" spans="1:13" x14ac:dyDescent="0.35">
      <c r="A296" s="79" t="s">
        <v>586</v>
      </c>
      <c r="B296" s="80">
        <v>2020</v>
      </c>
      <c r="C296" s="80">
        <v>720</v>
      </c>
      <c r="D296" s="80">
        <v>580</v>
      </c>
      <c r="J296" t="s">
        <v>3191</v>
      </c>
      <c r="K296" t="s">
        <v>490</v>
      </c>
      <c r="L296">
        <v>2009</v>
      </c>
      <c r="M296">
        <f t="shared" si="7"/>
        <v>2000</v>
      </c>
    </row>
    <row r="297" spans="1:13" x14ac:dyDescent="0.35">
      <c r="A297" s="79" t="s">
        <v>388</v>
      </c>
      <c r="B297" s="80">
        <v>2007</v>
      </c>
      <c r="C297" s="80">
        <v>1000</v>
      </c>
      <c r="D297" s="80">
        <v>1000</v>
      </c>
      <c r="J297" t="s">
        <v>3191</v>
      </c>
      <c r="K297" t="s">
        <v>492</v>
      </c>
      <c r="L297">
        <v>2009</v>
      </c>
      <c r="M297">
        <f t="shared" si="7"/>
        <v>2000</v>
      </c>
    </row>
    <row r="298" spans="1:13" x14ac:dyDescent="0.35">
      <c r="A298" s="79" t="s">
        <v>414</v>
      </c>
      <c r="B298" s="80">
        <v>2002</v>
      </c>
      <c r="C298" s="80">
        <v>10000</v>
      </c>
      <c r="D298" s="80">
        <v>1000</v>
      </c>
      <c r="J298" t="s">
        <v>3191</v>
      </c>
      <c r="K298" t="s">
        <v>598</v>
      </c>
      <c r="L298">
        <v>2009</v>
      </c>
      <c r="M298">
        <f t="shared" si="7"/>
        <v>2000</v>
      </c>
    </row>
    <row r="299" spans="1:13" x14ac:dyDescent="0.35">
      <c r="A299" s="79" t="s">
        <v>543</v>
      </c>
      <c r="B299" s="80">
        <v>1990</v>
      </c>
      <c r="C299" s="80">
        <v>50</v>
      </c>
      <c r="D299" s="80">
        <v>1000</v>
      </c>
      <c r="J299" t="s">
        <v>3191</v>
      </c>
      <c r="K299" t="s">
        <v>633</v>
      </c>
      <c r="L299">
        <v>2009</v>
      </c>
      <c r="M299">
        <f t="shared" si="7"/>
        <v>2000</v>
      </c>
    </row>
    <row r="300" spans="1:13" x14ac:dyDescent="0.35">
      <c r="A300" s="79" t="s">
        <v>637</v>
      </c>
      <c r="B300" s="80">
        <v>1952</v>
      </c>
      <c r="C300" s="80">
        <v>60</v>
      </c>
      <c r="D300" s="80">
        <v>60</v>
      </c>
      <c r="J300" t="s">
        <v>3191</v>
      </c>
      <c r="K300" t="s">
        <v>670</v>
      </c>
      <c r="L300">
        <v>2009</v>
      </c>
      <c r="M300">
        <f t="shared" si="7"/>
        <v>2000</v>
      </c>
    </row>
    <row r="301" spans="1:13" x14ac:dyDescent="0.35">
      <c r="A301" s="79" t="s">
        <v>398</v>
      </c>
      <c r="B301" s="80">
        <v>1922</v>
      </c>
      <c r="C301" s="80"/>
      <c r="D301" s="80"/>
      <c r="J301" t="s">
        <v>3191</v>
      </c>
      <c r="K301" t="s">
        <v>510</v>
      </c>
      <c r="L301">
        <v>2009</v>
      </c>
      <c r="M301">
        <f t="shared" si="7"/>
        <v>2000</v>
      </c>
    </row>
    <row r="302" spans="1:13" x14ac:dyDescent="0.35">
      <c r="A302" s="79" t="s">
        <v>619</v>
      </c>
      <c r="B302" s="80">
        <v>1987</v>
      </c>
      <c r="C302" s="80">
        <v>300</v>
      </c>
      <c r="D302" s="80">
        <v>300</v>
      </c>
      <c r="J302" t="s">
        <v>3191</v>
      </c>
      <c r="K302" t="s">
        <v>511</v>
      </c>
      <c r="L302">
        <v>2009</v>
      </c>
      <c r="M302">
        <f t="shared" si="7"/>
        <v>2000</v>
      </c>
    </row>
    <row r="303" spans="1:13" x14ac:dyDescent="0.35">
      <c r="A303" s="79" t="s">
        <v>2398</v>
      </c>
      <c r="B303" s="80">
        <v>1973</v>
      </c>
      <c r="C303" s="80"/>
      <c r="D303" s="80"/>
      <c r="J303" t="s">
        <v>3191</v>
      </c>
      <c r="K303" t="s">
        <v>512</v>
      </c>
      <c r="L303">
        <v>2009</v>
      </c>
      <c r="M303">
        <f t="shared" si="7"/>
        <v>2000</v>
      </c>
    </row>
    <row r="304" spans="1:13" x14ac:dyDescent="0.35">
      <c r="A304" s="79" t="s">
        <v>589</v>
      </c>
      <c r="B304" s="80">
        <v>2003</v>
      </c>
      <c r="C304" s="80">
        <v>1200</v>
      </c>
      <c r="D304" s="80">
        <v>1200</v>
      </c>
      <c r="J304" t="s">
        <v>3191</v>
      </c>
      <c r="K304" t="s">
        <v>1613</v>
      </c>
      <c r="L304">
        <v>2009</v>
      </c>
      <c r="M304">
        <f t="shared" si="7"/>
        <v>2000</v>
      </c>
    </row>
    <row r="305" spans="1:13" x14ac:dyDescent="0.35">
      <c r="A305" s="79" t="s">
        <v>1619</v>
      </c>
      <c r="B305" s="80">
        <v>2005</v>
      </c>
      <c r="C305" s="80">
        <v>300</v>
      </c>
      <c r="D305" s="80">
        <v>150</v>
      </c>
      <c r="J305" t="s">
        <v>3191</v>
      </c>
      <c r="K305" t="s">
        <v>516</v>
      </c>
      <c r="L305">
        <v>2009</v>
      </c>
      <c r="M305">
        <f t="shared" si="7"/>
        <v>2000</v>
      </c>
    </row>
    <row r="306" spans="1:13" x14ac:dyDescent="0.35">
      <c r="A306" s="79" t="s">
        <v>2786</v>
      </c>
      <c r="B306" s="80">
        <v>1974</v>
      </c>
      <c r="C306" s="80">
        <v>200</v>
      </c>
      <c r="D306" s="80">
        <v>200</v>
      </c>
      <c r="J306" t="s">
        <v>3191</v>
      </c>
      <c r="K306" t="s">
        <v>2323</v>
      </c>
      <c r="L306">
        <v>2009</v>
      </c>
      <c r="M306">
        <f t="shared" si="7"/>
        <v>2000</v>
      </c>
    </row>
    <row r="307" spans="1:13" x14ac:dyDescent="0.35">
      <c r="A307" s="79" t="s">
        <v>587</v>
      </c>
      <c r="B307" s="80">
        <v>1989</v>
      </c>
      <c r="C307" s="80">
        <v>80</v>
      </c>
      <c r="D307" s="80">
        <v>80</v>
      </c>
      <c r="J307" t="s">
        <v>3191</v>
      </c>
      <c r="K307" t="s">
        <v>1614</v>
      </c>
      <c r="L307">
        <v>2009</v>
      </c>
      <c r="M307">
        <f t="shared" si="7"/>
        <v>2000</v>
      </c>
    </row>
    <row r="308" spans="1:13" x14ac:dyDescent="0.35">
      <c r="A308" s="79" t="s">
        <v>1623</v>
      </c>
      <c r="B308" s="80">
        <v>2007</v>
      </c>
      <c r="C308" s="80">
        <v>10</v>
      </c>
      <c r="D308" s="80">
        <v>5</v>
      </c>
      <c r="J308" t="s">
        <v>3191</v>
      </c>
      <c r="K308" t="s">
        <v>523</v>
      </c>
      <c r="L308">
        <v>2009</v>
      </c>
      <c r="M308">
        <f t="shared" si="7"/>
        <v>2000</v>
      </c>
    </row>
    <row r="309" spans="1:13" x14ac:dyDescent="0.35">
      <c r="A309" s="79" t="s">
        <v>549</v>
      </c>
      <c r="B309" s="80">
        <v>2009</v>
      </c>
      <c r="C309" s="80">
        <v>1</v>
      </c>
      <c r="D309" s="80">
        <v>1</v>
      </c>
      <c r="J309" t="s">
        <v>3191</v>
      </c>
      <c r="K309" t="s">
        <v>599</v>
      </c>
      <c r="L309">
        <v>2009</v>
      </c>
      <c r="M309">
        <f t="shared" si="7"/>
        <v>2000</v>
      </c>
    </row>
    <row r="310" spans="1:13" x14ac:dyDescent="0.35">
      <c r="A310" s="79" t="s">
        <v>1625</v>
      </c>
      <c r="B310" s="80">
        <v>2006</v>
      </c>
      <c r="C310" s="80"/>
      <c r="D310" s="80"/>
      <c r="J310" t="s">
        <v>3191</v>
      </c>
      <c r="K310" t="s">
        <v>540</v>
      </c>
      <c r="L310">
        <v>2009</v>
      </c>
      <c r="M310">
        <f t="shared" si="7"/>
        <v>2000</v>
      </c>
    </row>
    <row r="311" spans="1:13" x14ac:dyDescent="0.35">
      <c r="A311" s="79" t="s">
        <v>550</v>
      </c>
      <c r="B311" s="80">
        <v>2008</v>
      </c>
      <c r="C311" s="80">
        <v>134</v>
      </c>
      <c r="D311" s="80">
        <v>102</v>
      </c>
      <c r="J311" t="s">
        <v>3191</v>
      </c>
      <c r="K311" t="s">
        <v>549</v>
      </c>
      <c r="L311">
        <v>2009</v>
      </c>
      <c r="M311">
        <f t="shared" si="7"/>
        <v>2000</v>
      </c>
    </row>
    <row r="312" spans="1:13" x14ac:dyDescent="0.35">
      <c r="A312" s="79" t="s">
        <v>615</v>
      </c>
      <c r="B312" s="80">
        <v>2009</v>
      </c>
      <c r="C312" s="80">
        <v>180</v>
      </c>
      <c r="D312" s="80">
        <v>120</v>
      </c>
      <c r="J312" t="s">
        <v>3191</v>
      </c>
      <c r="K312" t="s">
        <v>615</v>
      </c>
      <c r="L312">
        <v>2009</v>
      </c>
      <c r="M312">
        <f t="shared" si="7"/>
        <v>2000</v>
      </c>
    </row>
    <row r="313" spans="1:13" x14ac:dyDescent="0.35">
      <c r="A313" s="79" t="s">
        <v>617</v>
      </c>
      <c r="B313" s="80">
        <v>2009</v>
      </c>
      <c r="C313" s="80">
        <v>9912</v>
      </c>
      <c r="D313" s="80">
        <v>9912</v>
      </c>
      <c r="J313" t="s">
        <v>3191</v>
      </c>
      <c r="K313" t="s">
        <v>617</v>
      </c>
      <c r="L313">
        <v>2009</v>
      </c>
      <c r="M313">
        <f t="shared" si="7"/>
        <v>2000</v>
      </c>
    </row>
    <row r="314" spans="1:13" x14ac:dyDescent="0.35">
      <c r="A314" s="79" t="s">
        <v>517</v>
      </c>
      <c r="B314" s="80">
        <v>1972</v>
      </c>
      <c r="C314" s="80">
        <v>30000</v>
      </c>
      <c r="D314" s="80">
        <v>30000</v>
      </c>
      <c r="J314" t="s">
        <v>3191</v>
      </c>
      <c r="K314" t="s">
        <v>567</v>
      </c>
      <c r="L314">
        <v>2009</v>
      </c>
      <c r="M314">
        <f t="shared" si="7"/>
        <v>2000</v>
      </c>
    </row>
    <row r="315" spans="1:13" x14ac:dyDescent="0.35">
      <c r="A315" s="79" t="s">
        <v>2332</v>
      </c>
      <c r="B315" s="80">
        <v>1979</v>
      </c>
      <c r="C315" s="80"/>
      <c r="D315" s="80"/>
      <c r="J315" t="s">
        <v>3191</v>
      </c>
      <c r="K315" t="s">
        <v>498</v>
      </c>
      <c r="L315">
        <v>2009</v>
      </c>
      <c r="M315">
        <f t="shared" si="7"/>
        <v>2000</v>
      </c>
    </row>
    <row r="316" spans="1:13" x14ac:dyDescent="0.35">
      <c r="A316" s="79" t="s">
        <v>1630</v>
      </c>
      <c r="B316" s="80">
        <v>1989</v>
      </c>
      <c r="C316" s="80"/>
      <c r="D316" s="80"/>
      <c r="J316" t="s">
        <v>3191</v>
      </c>
      <c r="K316" t="s">
        <v>602</v>
      </c>
      <c r="L316">
        <v>2010</v>
      </c>
      <c r="M316">
        <f t="shared" si="7"/>
        <v>2010</v>
      </c>
    </row>
    <row r="317" spans="1:13" x14ac:dyDescent="0.35">
      <c r="A317" s="79" t="s">
        <v>562</v>
      </c>
      <c r="B317" s="80">
        <v>1990</v>
      </c>
      <c r="C317" s="80">
        <v>50</v>
      </c>
      <c r="D317" s="80">
        <v>20</v>
      </c>
      <c r="J317" t="s">
        <v>3191</v>
      </c>
      <c r="K317" t="s">
        <v>668</v>
      </c>
      <c r="L317">
        <v>2010</v>
      </c>
      <c r="M317">
        <f t="shared" si="7"/>
        <v>2010</v>
      </c>
    </row>
    <row r="318" spans="1:13" x14ac:dyDescent="0.35">
      <c r="A318" s="79" t="s">
        <v>563</v>
      </c>
      <c r="B318" s="80">
        <v>2002</v>
      </c>
      <c r="C318" s="80">
        <v>500</v>
      </c>
      <c r="D318" s="80">
        <v>100</v>
      </c>
      <c r="J318" t="s">
        <v>3191</v>
      </c>
      <c r="K318" t="s">
        <v>481</v>
      </c>
      <c r="L318">
        <v>2012</v>
      </c>
      <c r="M318">
        <f t="shared" si="7"/>
        <v>2010</v>
      </c>
    </row>
    <row r="319" spans="1:13" x14ac:dyDescent="0.35">
      <c r="A319" s="79" t="s">
        <v>595</v>
      </c>
      <c r="B319" s="80">
        <v>2008</v>
      </c>
      <c r="C319" s="80">
        <v>2</v>
      </c>
      <c r="D319" s="80">
        <v>2</v>
      </c>
      <c r="J319" t="s">
        <v>3191</v>
      </c>
      <c r="K319" t="s">
        <v>1337</v>
      </c>
      <c r="L319">
        <v>2012</v>
      </c>
      <c r="M319">
        <f t="shared" si="7"/>
        <v>2010</v>
      </c>
    </row>
    <row r="320" spans="1:13" x14ac:dyDescent="0.35">
      <c r="A320" s="79" t="s">
        <v>2337</v>
      </c>
      <c r="B320" s="80">
        <v>1974</v>
      </c>
      <c r="C320" s="80"/>
      <c r="D320" s="80"/>
      <c r="J320" t="s">
        <v>3191</v>
      </c>
      <c r="K320" t="s">
        <v>2830</v>
      </c>
      <c r="L320">
        <v>2012</v>
      </c>
      <c r="M320">
        <f t="shared" si="7"/>
        <v>2010</v>
      </c>
    </row>
    <row r="321" spans="1:13" x14ac:dyDescent="0.35">
      <c r="A321" s="79" t="s">
        <v>566</v>
      </c>
      <c r="B321" s="80">
        <v>1984</v>
      </c>
      <c r="C321" s="80">
        <v>100</v>
      </c>
      <c r="D321" s="80">
        <v>100</v>
      </c>
      <c r="J321" t="s">
        <v>3191</v>
      </c>
      <c r="K321" t="s">
        <v>1338</v>
      </c>
      <c r="L321">
        <v>2012</v>
      </c>
      <c r="M321">
        <f t="shared" si="7"/>
        <v>2010</v>
      </c>
    </row>
    <row r="322" spans="1:13" x14ac:dyDescent="0.35">
      <c r="A322" s="79" t="s">
        <v>2370</v>
      </c>
      <c r="B322" s="80">
        <v>1974</v>
      </c>
      <c r="C322" s="80"/>
      <c r="D322" s="80"/>
      <c r="J322" t="s">
        <v>3191</v>
      </c>
      <c r="K322" t="s">
        <v>1339</v>
      </c>
      <c r="L322">
        <v>2012</v>
      </c>
      <c r="M322">
        <f t="shared" si="7"/>
        <v>2010</v>
      </c>
    </row>
    <row r="323" spans="1:13" x14ac:dyDescent="0.35">
      <c r="A323" s="79" t="s">
        <v>2338</v>
      </c>
      <c r="B323" s="80">
        <v>1974</v>
      </c>
      <c r="C323" s="80"/>
      <c r="D323" s="80"/>
      <c r="J323" t="s">
        <v>3191</v>
      </c>
      <c r="K323" t="s">
        <v>1341</v>
      </c>
      <c r="L323">
        <v>2012</v>
      </c>
      <c r="M323">
        <f t="shared" si="7"/>
        <v>2010</v>
      </c>
    </row>
    <row r="324" spans="1:13" x14ac:dyDescent="0.35">
      <c r="A324" s="79" t="s">
        <v>600</v>
      </c>
      <c r="B324" s="80">
        <v>2003</v>
      </c>
      <c r="C324" s="80">
        <v>1068</v>
      </c>
      <c r="D324" s="80">
        <v>1068</v>
      </c>
      <c r="J324" t="s">
        <v>3191</v>
      </c>
      <c r="K324" t="s">
        <v>2831</v>
      </c>
      <c r="L324">
        <v>2012</v>
      </c>
      <c r="M324">
        <f t="shared" ref="M324:M387" si="8">10*INT(L324/10)</f>
        <v>2010</v>
      </c>
    </row>
    <row r="325" spans="1:13" x14ac:dyDescent="0.35">
      <c r="A325" s="79" t="s">
        <v>646</v>
      </c>
      <c r="B325" s="80">
        <v>1990</v>
      </c>
      <c r="C325" s="80">
        <v>4</v>
      </c>
      <c r="D325" s="80">
        <v>4</v>
      </c>
      <c r="J325" t="s">
        <v>3191</v>
      </c>
      <c r="K325" t="s">
        <v>2832</v>
      </c>
      <c r="L325">
        <v>2012</v>
      </c>
      <c r="M325">
        <f t="shared" si="8"/>
        <v>2010</v>
      </c>
    </row>
    <row r="326" spans="1:13" x14ac:dyDescent="0.35">
      <c r="A326" s="79" t="s">
        <v>1649</v>
      </c>
      <c r="B326" s="80">
        <v>2015</v>
      </c>
      <c r="C326" s="80">
        <v>1150</v>
      </c>
      <c r="D326" s="80">
        <v>1150</v>
      </c>
      <c r="J326" t="s">
        <v>3191</v>
      </c>
      <c r="K326" t="s">
        <v>508</v>
      </c>
      <c r="L326">
        <v>2012</v>
      </c>
      <c r="M326">
        <f t="shared" si="8"/>
        <v>2010</v>
      </c>
    </row>
    <row r="327" spans="1:13" x14ac:dyDescent="0.35">
      <c r="A327" s="79" t="s">
        <v>2768</v>
      </c>
      <c r="B327" s="80">
        <v>2015</v>
      </c>
      <c r="C327" s="80">
        <v>800</v>
      </c>
      <c r="D327" s="80">
        <v>800</v>
      </c>
      <c r="J327" t="s">
        <v>3191</v>
      </c>
      <c r="K327" t="s">
        <v>513</v>
      </c>
      <c r="L327">
        <v>2012</v>
      </c>
      <c r="M327">
        <f t="shared" si="8"/>
        <v>2010</v>
      </c>
    </row>
    <row r="328" spans="1:13" x14ac:dyDescent="0.35">
      <c r="A328" s="79" t="s">
        <v>1634</v>
      </c>
      <c r="B328" s="80">
        <v>2012</v>
      </c>
      <c r="C328" s="80">
        <v>27</v>
      </c>
      <c r="D328" s="80">
        <v>27</v>
      </c>
      <c r="J328" t="s">
        <v>3191</v>
      </c>
      <c r="K328" t="s">
        <v>514</v>
      </c>
      <c r="L328">
        <v>2012</v>
      </c>
      <c r="M328">
        <f t="shared" si="8"/>
        <v>2010</v>
      </c>
    </row>
    <row r="329" spans="1:13" x14ac:dyDescent="0.35">
      <c r="A329" s="79" t="s">
        <v>675</v>
      </c>
      <c r="B329" s="80">
        <v>1974</v>
      </c>
      <c r="C329" s="80"/>
      <c r="D329" s="80"/>
      <c r="J329" t="s">
        <v>3191</v>
      </c>
      <c r="K329" t="s">
        <v>1344</v>
      </c>
      <c r="L329">
        <v>2012</v>
      </c>
      <c r="M329">
        <f t="shared" si="8"/>
        <v>2010</v>
      </c>
    </row>
    <row r="330" spans="1:13" x14ac:dyDescent="0.35">
      <c r="A330" s="79" t="s">
        <v>1638</v>
      </c>
      <c r="B330" s="80">
        <v>1989</v>
      </c>
      <c r="C330" s="80"/>
      <c r="D330" s="80"/>
      <c r="J330" t="s">
        <v>3191</v>
      </c>
      <c r="K330" t="s">
        <v>1345</v>
      </c>
      <c r="L330">
        <v>2012</v>
      </c>
      <c r="M330">
        <f t="shared" si="8"/>
        <v>2010</v>
      </c>
    </row>
    <row r="331" spans="1:13" x14ac:dyDescent="0.35">
      <c r="A331" s="79" t="s">
        <v>567</v>
      </c>
      <c r="B331" s="80">
        <v>2009</v>
      </c>
      <c r="C331" s="80">
        <v>35</v>
      </c>
      <c r="D331" s="80">
        <v>20</v>
      </c>
      <c r="J331" t="s">
        <v>3191</v>
      </c>
      <c r="K331" t="s">
        <v>1346</v>
      </c>
      <c r="L331">
        <v>2012</v>
      </c>
      <c r="M331">
        <f t="shared" si="8"/>
        <v>2010</v>
      </c>
    </row>
    <row r="332" spans="1:13" x14ac:dyDescent="0.35">
      <c r="A332" s="79" t="s">
        <v>1657</v>
      </c>
      <c r="B332" s="80">
        <v>1921</v>
      </c>
      <c r="C332" s="80"/>
      <c r="D332" s="80"/>
      <c r="J332" t="s">
        <v>3191</v>
      </c>
      <c r="K332" t="s">
        <v>525</v>
      </c>
      <c r="L332">
        <v>2012</v>
      </c>
      <c r="M332">
        <f t="shared" si="8"/>
        <v>2010</v>
      </c>
    </row>
    <row r="333" spans="1:13" x14ac:dyDescent="0.35">
      <c r="A333" s="79" t="s">
        <v>612</v>
      </c>
      <c r="B333" s="80">
        <v>2007</v>
      </c>
      <c r="C333" s="80"/>
      <c r="D333" s="80"/>
      <c r="J333" t="s">
        <v>3191</v>
      </c>
      <c r="K333" t="s">
        <v>527</v>
      </c>
      <c r="L333">
        <v>2012</v>
      </c>
      <c r="M333">
        <f t="shared" si="8"/>
        <v>2010</v>
      </c>
    </row>
    <row r="334" spans="1:13" x14ac:dyDescent="0.35">
      <c r="A334" s="79" t="s">
        <v>448</v>
      </c>
      <c r="B334" s="80">
        <v>1994</v>
      </c>
      <c r="C334" s="80">
        <v>3000</v>
      </c>
      <c r="D334" s="80">
        <v>3000</v>
      </c>
      <c r="J334" t="s">
        <v>3191</v>
      </c>
      <c r="K334" t="s">
        <v>528</v>
      </c>
      <c r="L334">
        <v>2012</v>
      </c>
      <c r="M334">
        <f t="shared" si="8"/>
        <v>2010</v>
      </c>
    </row>
    <row r="335" spans="1:13" x14ac:dyDescent="0.35">
      <c r="A335" s="79" t="s">
        <v>568</v>
      </c>
      <c r="B335" s="80">
        <v>2006</v>
      </c>
      <c r="C335" s="80">
        <v>4</v>
      </c>
      <c r="D335" s="80">
        <v>4</v>
      </c>
      <c r="J335" t="s">
        <v>3191</v>
      </c>
      <c r="K335" t="s">
        <v>1634</v>
      </c>
      <c r="L335">
        <v>2012</v>
      </c>
      <c r="M335">
        <f t="shared" si="8"/>
        <v>2010</v>
      </c>
    </row>
    <row r="336" spans="1:13" x14ac:dyDescent="0.35">
      <c r="A336" s="79" t="s">
        <v>644</v>
      </c>
      <c r="B336" s="80">
        <v>1990</v>
      </c>
      <c r="C336" s="80"/>
      <c r="D336" s="80"/>
      <c r="J336" t="s">
        <v>3191</v>
      </c>
      <c r="K336" t="s">
        <v>1649</v>
      </c>
      <c r="L336">
        <v>2015</v>
      </c>
      <c r="M336">
        <f t="shared" si="8"/>
        <v>2010</v>
      </c>
    </row>
    <row r="337" spans="1:13" x14ac:dyDescent="0.35">
      <c r="A337" s="79" t="s">
        <v>2785</v>
      </c>
      <c r="B337" s="80">
        <v>1974</v>
      </c>
      <c r="C337" s="80">
        <v>200</v>
      </c>
      <c r="D337" s="80">
        <v>200</v>
      </c>
      <c r="J337" t="s">
        <v>3191</v>
      </c>
      <c r="K337" t="s">
        <v>2768</v>
      </c>
      <c r="L337">
        <v>2015</v>
      </c>
      <c r="M337">
        <f t="shared" si="8"/>
        <v>2010</v>
      </c>
    </row>
    <row r="338" spans="1:13" x14ac:dyDescent="0.35">
      <c r="A338" s="79" t="s">
        <v>2784</v>
      </c>
      <c r="B338" s="80"/>
      <c r="C338" s="80"/>
      <c r="D338" s="80"/>
      <c r="J338" t="s">
        <v>3191</v>
      </c>
      <c r="K338" t="s">
        <v>656</v>
      </c>
      <c r="L338">
        <v>2015</v>
      </c>
      <c r="M338">
        <f t="shared" si="8"/>
        <v>2010</v>
      </c>
    </row>
    <row r="339" spans="1:13" x14ac:dyDescent="0.35">
      <c r="A339" s="79" t="s">
        <v>1627</v>
      </c>
      <c r="B339" s="80">
        <v>2006</v>
      </c>
      <c r="C339" s="80">
        <v>5</v>
      </c>
      <c r="D339" s="80">
        <v>5</v>
      </c>
      <c r="J339" t="s">
        <v>3191</v>
      </c>
      <c r="K339" t="s">
        <v>572</v>
      </c>
      <c r="L339">
        <v>2017</v>
      </c>
      <c r="M339">
        <f t="shared" si="8"/>
        <v>2010</v>
      </c>
    </row>
    <row r="340" spans="1:13" x14ac:dyDescent="0.35">
      <c r="A340" s="79" t="s">
        <v>690</v>
      </c>
      <c r="B340" s="80">
        <v>2006</v>
      </c>
      <c r="C340" s="80">
        <v>3</v>
      </c>
      <c r="D340" s="80">
        <v>3</v>
      </c>
      <c r="J340" t="s">
        <v>3191</v>
      </c>
      <c r="K340" t="s">
        <v>586</v>
      </c>
      <c r="L340">
        <v>2020</v>
      </c>
      <c r="M340">
        <f t="shared" si="8"/>
        <v>2020</v>
      </c>
    </row>
    <row r="341" spans="1:13" x14ac:dyDescent="0.35">
      <c r="A341" s="79" t="s">
        <v>2341</v>
      </c>
      <c r="B341" s="80">
        <v>1971</v>
      </c>
      <c r="C341" s="80"/>
      <c r="D341" s="80"/>
      <c r="J341" t="s">
        <v>3192</v>
      </c>
      <c r="K341" t="s">
        <v>2404</v>
      </c>
      <c r="L341">
        <v>1960</v>
      </c>
      <c r="M341">
        <f t="shared" si="8"/>
        <v>1960</v>
      </c>
    </row>
    <row r="342" spans="1:13" x14ac:dyDescent="0.35">
      <c r="A342" s="79" t="s">
        <v>574</v>
      </c>
      <c r="B342" s="80">
        <v>1980</v>
      </c>
      <c r="C342" s="80">
        <v>400</v>
      </c>
      <c r="D342" s="80">
        <v>400</v>
      </c>
      <c r="J342" t="s">
        <v>3192</v>
      </c>
      <c r="K342" t="s">
        <v>2421</v>
      </c>
      <c r="L342">
        <v>1960</v>
      </c>
      <c r="M342">
        <f t="shared" si="8"/>
        <v>1960</v>
      </c>
    </row>
    <row r="343" spans="1:13" x14ac:dyDescent="0.35">
      <c r="A343" s="79" t="s">
        <v>2347</v>
      </c>
      <c r="B343" s="80">
        <v>2004</v>
      </c>
      <c r="C343" s="80"/>
      <c r="D343" s="80"/>
      <c r="J343" t="s">
        <v>3192</v>
      </c>
      <c r="K343" t="s">
        <v>2418</v>
      </c>
      <c r="L343">
        <v>1960</v>
      </c>
      <c r="M343">
        <f t="shared" si="8"/>
        <v>1960</v>
      </c>
    </row>
    <row r="344" spans="1:13" x14ac:dyDescent="0.35">
      <c r="A344" s="79" t="s">
        <v>482</v>
      </c>
      <c r="B344" s="80">
        <v>2005</v>
      </c>
      <c r="C344" s="80"/>
      <c r="D344" s="80"/>
      <c r="J344" t="s">
        <v>3192</v>
      </c>
      <c r="K344" t="s">
        <v>2443</v>
      </c>
      <c r="L344">
        <v>1960</v>
      </c>
      <c r="M344">
        <f t="shared" si="8"/>
        <v>1960</v>
      </c>
    </row>
    <row r="345" spans="1:13" x14ac:dyDescent="0.35">
      <c r="A345" s="79" t="s">
        <v>498</v>
      </c>
      <c r="B345" s="80">
        <v>2009</v>
      </c>
      <c r="C345" s="80">
        <v>500000</v>
      </c>
      <c r="D345" s="80">
        <v>500000</v>
      </c>
      <c r="J345" t="s">
        <v>3192</v>
      </c>
      <c r="K345" t="s">
        <v>2433</v>
      </c>
      <c r="L345">
        <v>1960</v>
      </c>
      <c r="M345">
        <f t="shared" si="8"/>
        <v>1960</v>
      </c>
    </row>
    <row r="346" spans="1:13" x14ac:dyDescent="0.35">
      <c r="A346" s="79" t="s">
        <v>656</v>
      </c>
      <c r="B346" s="80">
        <v>2015</v>
      </c>
      <c r="C346" s="80">
        <v>100</v>
      </c>
      <c r="D346" s="80">
        <v>100</v>
      </c>
      <c r="J346" t="s">
        <v>3192</v>
      </c>
      <c r="K346" t="s">
        <v>750</v>
      </c>
      <c r="L346">
        <v>1960</v>
      </c>
      <c r="M346">
        <f t="shared" si="8"/>
        <v>1960</v>
      </c>
    </row>
    <row r="347" spans="1:13" x14ac:dyDescent="0.35">
      <c r="A347" s="79" t="s">
        <v>674</v>
      </c>
      <c r="B347" s="80">
        <v>1922</v>
      </c>
      <c r="C347" s="80">
        <v>1</v>
      </c>
      <c r="D347" s="80">
        <v>1</v>
      </c>
      <c r="J347" t="s">
        <v>3192</v>
      </c>
      <c r="K347" t="s">
        <v>2441</v>
      </c>
      <c r="L347">
        <v>1963</v>
      </c>
      <c r="M347">
        <f t="shared" si="8"/>
        <v>1960</v>
      </c>
    </row>
    <row r="348" spans="1:13" x14ac:dyDescent="0.35">
      <c r="A348" s="78" t="s">
        <v>692</v>
      </c>
      <c r="B348" s="80">
        <v>2007</v>
      </c>
      <c r="C348" s="80">
        <v>1600000</v>
      </c>
      <c r="D348" s="80">
        <v>1600000</v>
      </c>
      <c r="J348" t="s">
        <v>3192</v>
      </c>
      <c r="K348" t="s">
        <v>2424</v>
      </c>
      <c r="L348">
        <v>1963</v>
      </c>
      <c r="M348">
        <f t="shared" si="8"/>
        <v>1960</v>
      </c>
    </row>
    <row r="349" spans="1:13" x14ac:dyDescent="0.35">
      <c r="A349" s="79" t="s">
        <v>691</v>
      </c>
      <c r="B349" s="80">
        <v>2007</v>
      </c>
      <c r="C349" s="80">
        <v>1600000</v>
      </c>
      <c r="D349" s="80">
        <v>1600000</v>
      </c>
      <c r="J349" t="s">
        <v>3192</v>
      </c>
      <c r="K349" t="s">
        <v>2439</v>
      </c>
      <c r="L349">
        <v>1963</v>
      </c>
      <c r="M349">
        <f t="shared" si="8"/>
        <v>1960</v>
      </c>
    </row>
    <row r="350" spans="1:13" x14ac:dyDescent="0.35">
      <c r="A350" s="79" t="s">
        <v>696</v>
      </c>
      <c r="B350" s="80">
        <v>2007</v>
      </c>
      <c r="C350" s="80">
        <v>200000</v>
      </c>
      <c r="D350" s="80">
        <v>200000</v>
      </c>
      <c r="J350" t="s">
        <v>3192</v>
      </c>
      <c r="K350" t="s">
        <v>2428</v>
      </c>
      <c r="L350">
        <v>1963</v>
      </c>
      <c r="M350">
        <f t="shared" si="8"/>
        <v>1960</v>
      </c>
    </row>
    <row r="351" spans="1:13" x14ac:dyDescent="0.35">
      <c r="A351" s="78" t="s">
        <v>701</v>
      </c>
      <c r="B351" s="80">
        <v>2005</v>
      </c>
      <c r="C351" s="80">
        <v>1900000</v>
      </c>
      <c r="D351" s="80">
        <v>1900000</v>
      </c>
      <c r="J351" t="s">
        <v>3192</v>
      </c>
      <c r="K351" t="s">
        <v>738</v>
      </c>
      <c r="L351">
        <v>1963</v>
      </c>
      <c r="M351">
        <f t="shared" si="8"/>
        <v>1960</v>
      </c>
    </row>
    <row r="352" spans="1:13" x14ac:dyDescent="0.35">
      <c r="A352" s="79" t="s">
        <v>700</v>
      </c>
      <c r="B352" s="80">
        <v>2005</v>
      </c>
      <c r="C352" s="80">
        <v>1900000</v>
      </c>
      <c r="D352" s="80">
        <v>1900000</v>
      </c>
      <c r="J352" t="s">
        <v>3192</v>
      </c>
      <c r="K352" t="s">
        <v>2423</v>
      </c>
      <c r="L352">
        <v>1963</v>
      </c>
      <c r="M352">
        <f t="shared" si="8"/>
        <v>1960</v>
      </c>
    </row>
    <row r="353" spans="1:13" x14ac:dyDescent="0.35">
      <c r="A353" s="78" t="s">
        <v>708</v>
      </c>
      <c r="B353" s="80">
        <v>2007</v>
      </c>
      <c r="C353" s="80">
        <v>360000</v>
      </c>
      <c r="D353" s="80">
        <v>360000</v>
      </c>
      <c r="J353" t="s">
        <v>3192</v>
      </c>
      <c r="K353" t="s">
        <v>747</v>
      </c>
      <c r="L353">
        <v>1964</v>
      </c>
      <c r="M353">
        <f t="shared" si="8"/>
        <v>1960</v>
      </c>
    </row>
    <row r="354" spans="1:13" x14ac:dyDescent="0.35">
      <c r="A354" s="79" t="s">
        <v>707</v>
      </c>
      <c r="B354" s="80">
        <v>1964</v>
      </c>
      <c r="C354" s="80">
        <v>200</v>
      </c>
      <c r="D354" s="80">
        <v>200</v>
      </c>
      <c r="J354" t="s">
        <v>3192</v>
      </c>
      <c r="K354" t="s">
        <v>2406</v>
      </c>
      <c r="L354">
        <v>1964</v>
      </c>
      <c r="M354">
        <f t="shared" si="8"/>
        <v>1960</v>
      </c>
    </row>
    <row r="355" spans="1:13" x14ac:dyDescent="0.35">
      <c r="A355" s="79" t="s">
        <v>712</v>
      </c>
      <c r="B355" s="80">
        <v>1973</v>
      </c>
      <c r="C355" s="80">
        <v>200</v>
      </c>
      <c r="D355" s="80">
        <v>100</v>
      </c>
      <c r="J355" t="s">
        <v>3192</v>
      </c>
      <c r="K355" t="s">
        <v>2409</v>
      </c>
      <c r="L355">
        <v>1964</v>
      </c>
      <c r="M355">
        <f t="shared" si="8"/>
        <v>1960</v>
      </c>
    </row>
    <row r="356" spans="1:13" x14ac:dyDescent="0.35">
      <c r="A356" s="79" t="s">
        <v>354</v>
      </c>
      <c r="B356" s="80">
        <v>2007</v>
      </c>
      <c r="C356" s="80">
        <v>360000</v>
      </c>
      <c r="D356" s="80">
        <v>360000</v>
      </c>
      <c r="J356" t="s">
        <v>3192</v>
      </c>
      <c r="K356" t="s">
        <v>2410</v>
      </c>
      <c r="L356">
        <v>1964</v>
      </c>
      <c r="M356">
        <f t="shared" si="8"/>
        <v>1960</v>
      </c>
    </row>
    <row r="357" spans="1:13" x14ac:dyDescent="0.35">
      <c r="A357" s="79" t="s">
        <v>3261</v>
      </c>
      <c r="B357" s="80">
        <v>2007</v>
      </c>
      <c r="C357" s="80">
        <v>3500</v>
      </c>
      <c r="D357" s="80">
        <v>3500</v>
      </c>
      <c r="J357" t="s">
        <v>3192</v>
      </c>
      <c r="K357" t="s">
        <v>728</v>
      </c>
      <c r="L357">
        <v>1964</v>
      </c>
      <c r="M357">
        <f t="shared" si="8"/>
        <v>1960</v>
      </c>
    </row>
    <row r="358" spans="1:13" x14ac:dyDescent="0.35">
      <c r="A358" s="78" t="s">
        <v>731</v>
      </c>
      <c r="B358" s="80">
        <v>1981</v>
      </c>
      <c r="C358" s="80">
        <v>4000</v>
      </c>
      <c r="D358" s="80">
        <v>4000</v>
      </c>
      <c r="J358" t="s">
        <v>3192</v>
      </c>
      <c r="K358" t="s">
        <v>744</v>
      </c>
      <c r="L358">
        <v>1964</v>
      </c>
      <c r="M358">
        <f t="shared" si="8"/>
        <v>1960</v>
      </c>
    </row>
    <row r="359" spans="1:13" x14ac:dyDescent="0.35">
      <c r="A359" s="79" t="s">
        <v>2404</v>
      </c>
      <c r="B359" s="80">
        <v>1960</v>
      </c>
      <c r="C359" s="80"/>
      <c r="D359" s="80"/>
      <c r="J359" t="s">
        <v>3192</v>
      </c>
      <c r="K359" t="s">
        <v>2436</v>
      </c>
      <c r="L359">
        <v>1964</v>
      </c>
      <c r="M359">
        <f t="shared" si="8"/>
        <v>1960</v>
      </c>
    </row>
    <row r="360" spans="1:13" x14ac:dyDescent="0.35">
      <c r="A360" s="79" t="s">
        <v>2421</v>
      </c>
      <c r="B360" s="80">
        <v>1960</v>
      </c>
      <c r="C360" s="80"/>
      <c r="D360" s="80"/>
      <c r="J360" t="s">
        <v>3192</v>
      </c>
      <c r="K360" t="s">
        <v>2438</v>
      </c>
      <c r="L360">
        <v>1964</v>
      </c>
      <c r="M360">
        <f t="shared" si="8"/>
        <v>1960</v>
      </c>
    </row>
    <row r="361" spans="1:13" x14ac:dyDescent="0.35">
      <c r="A361" s="79" t="s">
        <v>747</v>
      </c>
      <c r="B361" s="80">
        <v>1964</v>
      </c>
      <c r="C361" s="80">
        <v>400</v>
      </c>
      <c r="D361" s="80">
        <v>400</v>
      </c>
      <c r="J361" t="s">
        <v>3192</v>
      </c>
      <c r="K361" t="s">
        <v>2414</v>
      </c>
      <c r="L361">
        <v>1964</v>
      </c>
      <c r="M361">
        <f t="shared" si="8"/>
        <v>1960</v>
      </c>
    </row>
    <row r="362" spans="1:13" x14ac:dyDescent="0.35">
      <c r="A362" s="79" t="s">
        <v>2406</v>
      </c>
      <c r="B362" s="80">
        <v>1964</v>
      </c>
      <c r="C362" s="80"/>
      <c r="D362" s="80"/>
      <c r="J362" t="s">
        <v>3192</v>
      </c>
      <c r="K362" t="s">
        <v>2430</v>
      </c>
      <c r="L362">
        <v>1969</v>
      </c>
      <c r="M362">
        <f t="shared" si="8"/>
        <v>1960</v>
      </c>
    </row>
    <row r="363" spans="1:13" x14ac:dyDescent="0.35">
      <c r="A363" s="79" t="s">
        <v>2418</v>
      </c>
      <c r="B363" s="80">
        <v>1960</v>
      </c>
      <c r="C363" s="80"/>
      <c r="D363" s="80"/>
      <c r="J363" t="s">
        <v>3192</v>
      </c>
      <c r="K363" t="s">
        <v>734</v>
      </c>
      <c r="L363">
        <v>1981</v>
      </c>
      <c r="M363">
        <f t="shared" si="8"/>
        <v>1980</v>
      </c>
    </row>
    <row r="364" spans="1:13" x14ac:dyDescent="0.35">
      <c r="A364" s="79" t="s">
        <v>2409</v>
      </c>
      <c r="B364" s="80">
        <v>1964</v>
      </c>
      <c r="C364" s="80"/>
      <c r="D364" s="80"/>
      <c r="J364" t="s">
        <v>3193</v>
      </c>
      <c r="K364" t="s">
        <v>2445</v>
      </c>
      <c r="L364">
        <v>1974</v>
      </c>
      <c r="M364">
        <f t="shared" si="8"/>
        <v>1970</v>
      </c>
    </row>
    <row r="365" spans="1:13" x14ac:dyDescent="0.35">
      <c r="A365" s="79" t="s">
        <v>2441</v>
      </c>
      <c r="B365" s="80">
        <v>1963</v>
      </c>
      <c r="C365" s="80"/>
      <c r="D365" s="80"/>
      <c r="J365" t="s">
        <v>3193</v>
      </c>
      <c r="K365" t="s">
        <v>776</v>
      </c>
      <c r="L365">
        <v>1983</v>
      </c>
      <c r="M365">
        <f t="shared" si="8"/>
        <v>1980</v>
      </c>
    </row>
    <row r="366" spans="1:13" x14ac:dyDescent="0.35">
      <c r="A366" s="79" t="s">
        <v>2424</v>
      </c>
      <c r="B366" s="80">
        <v>1963</v>
      </c>
      <c r="C366" s="80"/>
      <c r="D366" s="80"/>
      <c r="J366" t="s">
        <v>3193</v>
      </c>
      <c r="K366" t="s">
        <v>2446</v>
      </c>
      <c r="L366">
        <v>1983</v>
      </c>
      <c r="M366">
        <f t="shared" si="8"/>
        <v>1980</v>
      </c>
    </row>
    <row r="367" spans="1:13" x14ac:dyDescent="0.35">
      <c r="A367" s="79" t="s">
        <v>2410</v>
      </c>
      <c r="B367" s="80">
        <v>1964</v>
      </c>
      <c r="C367" s="80">
        <v>4000</v>
      </c>
      <c r="D367" s="80">
        <v>4000</v>
      </c>
      <c r="J367" t="s">
        <v>3193</v>
      </c>
      <c r="K367" t="s">
        <v>2448</v>
      </c>
      <c r="L367">
        <v>1983</v>
      </c>
      <c r="M367">
        <f t="shared" si="8"/>
        <v>1980</v>
      </c>
    </row>
    <row r="368" spans="1:13" x14ac:dyDescent="0.35">
      <c r="A368" s="79" t="s">
        <v>728</v>
      </c>
      <c r="B368" s="80">
        <v>1964</v>
      </c>
      <c r="C368" s="80">
        <v>700</v>
      </c>
      <c r="D368" s="80">
        <v>700</v>
      </c>
      <c r="J368" t="s">
        <v>3193</v>
      </c>
      <c r="K368" t="s">
        <v>786</v>
      </c>
      <c r="L368">
        <v>1988</v>
      </c>
      <c r="M368">
        <f t="shared" si="8"/>
        <v>1980</v>
      </c>
    </row>
    <row r="369" spans="1:13" x14ac:dyDescent="0.35">
      <c r="A369" s="79" t="s">
        <v>744</v>
      </c>
      <c r="B369" s="80">
        <v>1964</v>
      </c>
      <c r="C369" s="80">
        <v>6</v>
      </c>
      <c r="D369" s="80">
        <v>6</v>
      </c>
      <c r="J369" t="s">
        <v>3193</v>
      </c>
      <c r="K369" t="s">
        <v>757</v>
      </c>
      <c r="L369">
        <v>1988</v>
      </c>
      <c r="M369">
        <f t="shared" si="8"/>
        <v>1980</v>
      </c>
    </row>
    <row r="370" spans="1:13" x14ac:dyDescent="0.35">
      <c r="A370" s="79" t="s">
        <v>734</v>
      </c>
      <c r="B370" s="80">
        <v>1981</v>
      </c>
      <c r="C370" s="80"/>
      <c r="D370" s="80"/>
      <c r="J370" t="s">
        <v>3193</v>
      </c>
      <c r="K370" t="s">
        <v>758</v>
      </c>
      <c r="L370">
        <v>1988</v>
      </c>
      <c r="M370">
        <f t="shared" si="8"/>
        <v>1980</v>
      </c>
    </row>
    <row r="371" spans="1:13" x14ac:dyDescent="0.35">
      <c r="A371" s="79" t="s">
        <v>2443</v>
      </c>
      <c r="B371" s="80">
        <v>1960</v>
      </c>
      <c r="C371" s="80"/>
      <c r="D371" s="80"/>
      <c r="J371" t="s">
        <v>3193</v>
      </c>
      <c r="K371" t="s">
        <v>759</v>
      </c>
      <c r="L371">
        <v>1988</v>
      </c>
      <c r="M371">
        <f t="shared" si="8"/>
        <v>1980</v>
      </c>
    </row>
    <row r="372" spans="1:13" x14ac:dyDescent="0.35">
      <c r="A372" s="79" t="s">
        <v>2433</v>
      </c>
      <c r="B372" s="80">
        <v>1960</v>
      </c>
      <c r="C372" s="80"/>
      <c r="D372" s="80"/>
      <c r="J372" t="s">
        <v>3193</v>
      </c>
      <c r="K372" t="s">
        <v>769</v>
      </c>
      <c r="L372">
        <v>1988</v>
      </c>
      <c r="M372">
        <f t="shared" si="8"/>
        <v>1980</v>
      </c>
    </row>
    <row r="373" spans="1:13" x14ac:dyDescent="0.35">
      <c r="A373" s="79" t="s">
        <v>2439</v>
      </c>
      <c r="B373" s="80">
        <v>1963</v>
      </c>
      <c r="C373" s="80"/>
      <c r="D373" s="80"/>
      <c r="J373" t="s">
        <v>3193</v>
      </c>
      <c r="K373" t="s">
        <v>784</v>
      </c>
      <c r="L373">
        <v>1988</v>
      </c>
      <c r="M373">
        <f t="shared" si="8"/>
        <v>1980</v>
      </c>
    </row>
    <row r="374" spans="1:13" x14ac:dyDescent="0.35">
      <c r="A374" s="79" t="s">
        <v>2436</v>
      </c>
      <c r="B374" s="80">
        <v>1964</v>
      </c>
      <c r="C374" s="80"/>
      <c r="D374" s="80"/>
      <c r="J374" t="s">
        <v>3193</v>
      </c>
      <c r="K374" t="s">
        <v>775</v>
      </c>
      <c r="L374">
        <v>1988</v>
      </c>
      <c r="M374">
        <f t="shared" si="8"/>
        <v>1980</v>
      </c>
    </row>
    <row r="375" spans="1:13" x14ac:dyDescent="0.35">
      <c r="A375" s="79" t="s">
        <v>2430</v>
      </c>
      <c r="B375" s="80">
        <v>1969</v>
      </c>
      <c r="C375" s="80"/>
      <c r="D375" s="80"/>
      <c r="J375" t="s">
        <v>3193</v>
      </c>
      <c r="K375" t="s">
        <v>770</v>
      </c>
      <c r="L375">
        <v>1988</v>
      </c>
      <c r="M375">
        <f t="shared" si="8"/>
        <v>1980</v>
      </c>
    </row>
    <row r="376" spans="1:13" x14ac:dyDescent="0.35">
      <c r="A376" s="79" t="s">
        <v>2428</v>
      </c>
      <c r="B376" s="80">
        <v>1963</v>
      </c>
      <c r="C376" s="80"/>
      <c r="D376" s="80"/>
      <c r="J376" t="s">
        <v>3193</v>
      </c>
      <c r="K376" t="s">
        <v>772</v>
      </c>
      <c r="L376">
        <v>1988</v>
      </c>
      <c r="M376">
        <f t="shared" si="8"/>
        <v>1980</v>
      </c>
    </row>
    <row r="377" spans="1:13" x14ac:dyDescent="0.35">
      <c r="A377" s="79" t="s">
        <v>750</v>
      </c>
      <c r="B377" s="80">
        <v>1960</v>
      </c>
      <c r="C377" s="80"/>
      <c r="D377" s="80"/>
      <c r="J377" t="s">
        <v>3193</v>
      </c>
      <c r="K377" t="s">
        <v>783</v>
      </c>
      <c r="L377">
        <v>1988</v>
      </c>
      <c r="M377">
        <f t="shared" si="8"/>
        <v>1980</v>
      </c>
    </row>
    <row r="378" spans="1:13" x14ac:dyDescent="0.35">
      <c r="A378" s="79" t="s">
        <v>2438</v>
      </c>
      <c r="B378" s="80">
        <v>1964</v>
      </c>
      <c r="C378" s="80"/>
      <c r="D378" s="80"/>
      <c r="J378" t="s">
        <v>3193</v>
      </c>
      <c r="K378" t="s">
        <v>780</v>
      </c>
      <c r="L378">
        <v>1990</v>
      </c>
      <c r="M378">
        <f t="shared" si="8"/>
        <v>1990</v>
      </c>
    </row>
    <row r="379" spans="1:13" x14ac:dyDescent="0.35">
      <c r="A379" s="79" t="s">
        <v>738</v>
      </c>
      <c r="B379" s="80">
        <v>1963</v>
      </c>
      <c r="C379" s="80"/>
      <c r="D379" s="80"/>
      <c r="J379" t="s">
        <v>3193</v>
      </c>
      <c r="K379" t="s">
        <v>787</v>
      </c>
      <c r="L379">
        <v>2007</v>
      </c>
      <c r="M379">
        <f t="shared" si="8"/>
        <v>2000</v>
      </c>
    </row>
    <row r="380" spans="1:13" x14ac:dyDescent="0.35">
      <c r="A380" s="79" t="s">
        <v>2414</v>
      </c>
      <c r="B380" s="80">
        <v>1964</v>
      </c>
      <c r="C380" s="80"/>
      <c r="D380" s="80"/>
      <c r="J380" t="s">
        <v>3193</v>
      </c>
      <c r="K380" t="s">
        <v>764</v>
      </c>
      <c r="L380">
        <v>2015</v>
      </c>
      <c r="M380">
        <f t="shared" si="8"/>
        <v>2010</v>
      </c>
    </row>
    <row r="381" spans="1:13" x14ac:dyDescent="0.35">
      <c r="A381" s="79" t="s">
        <v>2423</v>
      </c>
      <c r="B381" s="80">
        <v>1963</v>
      </c>
      <c r="C381" s="80"/>
      <c r="D381" s="80"/>
      <c r="J381" t="s">
        <v>3194</v>
      </c>
      <c r="K381" t="s">
        <v>1661</v>
      </c>
      <c r="L381">
        <v>1883</v>
      </c>
      <c r="M381">
        <f t="shared" si="8"/>
        <v>1880</v>
      </c>
    </row>
    <row r="382" spans="1:13" x14ac:dyDescent="0.35">
      <c r="A382" s="78" t="s">
        <v>760</v>
      </c>
      <c r="B382" s="80">
        <v>2015</v>
      </c>
      <c r="C382" s="80">
        <v>6000000</v>
      </c>
      <c r="D382" s="80">
        <v>4000000</v>
      </c>
      <c r="J382" t="s">
        <v>3194</v>
      </c>
      <c r="K382" t="s">
        <v>2473</v>
      </c>
      <c r="L382">
        <v>1932</v>
      </c>
      <c r="M382">
        <f t="shared" si="8"/>
        <v>1930</v>
      </c>
    </row>
    <row r="383" spans="1:13" x14ac:dyDescent="0.35">
      <c r="A383" s="79" t="s">
        <v>786</v>
      </c>
      <c r="B383" s="80">
        <v>1988</v>
      </c>
      <c r="C383" s="80">
        <v>47</v>
      </c>
      <c r="D383" s="80">
        <v>47</v>
      </c>
      <c r="J383" t="s">
        <v>3194</v>
      </c>
      <c r="K383" t="s">
        <v>2468</v>
      </c>
      <c r="L383">
        <v>1932</v>
      </c>
      <c r="M383">
        <f t="shared" si="8"/>
        <v>1930</v>
      </c>
    </row>
    <row r="384" spans="1:13" x14ac:dyDescent="0.35">
      <c r="A384" s="79" t="s">
        <v>757</v>
      </c>
      <c r="B384" s="80">
        <v>1988</v>
      </c>
      <c r="C384" s="80">
        <v>200000</v>
      </c>
      <c r="D384" s="80">
        <v>200000</v>
      </c>
      <c r="J384" t="s">
        <v>3194</v>
      </c>
      <c r="K384" t="s">
        <v>1734</v>
      </c>
      <c r="L384">
        <v>1932</v>
      </c>
      <c r="M384">
        <f t="shared" si="8"/>
        <v>1930</v>
      </c>
    </row>
    <row r="385" spans="1:13" x14ac:dyDescent="0.35">
      <c r="A385" s="79" t="s">
        <v>758</v>
      </c>
      <c r="B385" s="80">
        <v>1988</v>
      </c>
      <c r="C385" s="80">
        <v>812</v>
      </c>
      <c r="D385" s="80">
        <v>812</v>
      </c>
      <c r="J385" t="s">
        <v>3194</v>
      </c>
      <c r="K385" t="s">
        <v>2477</v>
      </c>
      <c r="L385">
        <v>1932</v>
      </c>
      <c r="M385">
        <f t="shared" si="8"/>
        <v>1930</v>
      </c>
    </row>
    <row r="386" spans="1:13" x14ac:dyDescent="0.35">
      <c r="A386" s="79" t="s">
        <v>2445</v>
      </c>
      <c r="B386" s="80">
        <v>1974</v>
      </c>
      <c r="C386" s="80">
        <v>3000</v>
      </c>
      <c r="D386" s="80">
        <v>3000</v>
      </c>
      <c r="J386" t="s">
        <v>3194</v>
      </c>
      <c r="K386" t="s">
        <v>2456</v>
      </c>
      <c r="L386">
        <v>1932</v>
      </c>
      <c r="M386">
        <f t="shared" si="8"/>
        <v>1930</v>
      </c>
    </row>
    <row r="387" spans="1:13" x14ac:dyDescent="0.35">
      <c r="A387" s="79" t="s">
        <v>787</v>
      </c>
      <c r="B387" s="80">
        <v>2007</v>
      </c>
      <c r="C387" s="80">
        <v>6000000</v>
      </c>
      <c r="D387" s="80">
        <v>4000000</v>
      </c>
      <c r="J387" t="s">
        <v>3194</v>
      </c>
      <c r="K387" t="s">
        <v>2475</v>
      </c>
      <c r="L387">
        <v>1932</v>
      </c>
      <c r="M387">
        <f t="shared" si="8"/>
        <v>1930</v>
      </c>
    </row>
    <row r="388" spans="1:13" x14ac:dyDescent="0.35">
      <c r="A388" s="79" t="s">
        <v>759</v>
      </c>
      <c r="B388" s="80">
        <v>1988</v>
      </c>
      <c r="C388" s="80">
        <v>179800</v>
      </c>
      <c r="D388" s="80">
        <v>179800</v>
      </c>
      <c r="J388" t="s">
        <v>3194</v>
      </c>
      <c r="K388" t="s">
        <v>2451</v>
      </c>
      <c r="L388">
        <v>1932</v>
      </c>
      <c r="M388">
        <f t="shared" ref="M388:M451" si="9">10*INT(L388/10)</f>
        <v>1930</v>
      </c>
    </row>
    <row r="389" spans="1:13" x14ac:dyDescent="0.35">
      <c r="A389" s="79" t="s">
        <v>764</v>
      </c>
      <c r="B389" s="80">
        <v>2015</v>
      </c>
      <c r="C389" s="80">
        <v>200000</v>
      </c>
      <c r="D389" s="80">
        <v>150000</v>
      </c>
      <c r="J389" t="s">
        <v>3194</v>
      </c>
      <c r="K389" t="s">
        <v>2472</v>
      </c>
      <c r="L389">
        <v>1932</v>
      </c>
      <c r="M389">
        <f t="shared" si="9"/>
        <v>1930</v>
      </c>
    </row>
    <row r="390" spans="1:13" x14ac:dyDescent="0.35">
      <c r="A390" s="79" t="s">
        <v>769</v>
      </c>
      <c r="B390" s="80">
        <v>1988</v>
      </c>
      <c r="C390" s="80">
        <v>1094</v>
      </c>
      <c r="D390" s="80">
        <v>1094</v>
      </c>
      <c r="J390" t="s">
        <v>3194</v>
      </c>
      <c r="K390" t="s">
        <v>1702</v>
      </c>
      <c r="L390">
        <v>1932</v>
      </c>
      <c r="M390">
        <f t="shared" si="9"/>
        <v>1930</v>
      </c>
    </row>
    <row r="391" spans="1:13" x14ac:dyDescent="0.35">
      <c r="A391" s="79" t="s">
        <v>784</v>
      </c>
      <c r="B391" s="80">
        <v>1988</v>
      </c>
      <c r="C391" s="80">
        <v>5744</v>
      </c>
      <c r="D391" s="80">
        <v>5744</v>
      </c>
      <c r="J391" t="s">
        <v>3194</v>
      </c>
      <c r="K391" t="s">
        <v>936</v>
      </c>
      <c r="L391">
        <v>1932</v>
      </c>
      <c r="M391">
        <f t="shared" si="9"/>
        <v>1930</v>
      </c>
    </row>
    <row r="392" spans="1:13" x14ac:dyDescent="0.35">
      <c r="A392" s="79" t="s">
        <v>775</v>
      </c>
      <c r="B392" s="80">
        <v>1988</v>
      </c>
      <c r="C392" s="80">
        <v>8400</v>
      </c>
      <c r="D392" s="80">
        <v>8400</v>
      </c>
      <c r="J392" t="s">
        <v>3194</v>
      </c>
      <c r="K392" t="s">
        <v>2459</v>
      </c>
      <c r="L392">
        <v>1932</v>
      </c>
      <c r="M392">
        <f t="shared" si="9"/>
        <v>1930</v>
      </c>
    </row>
    <row r="393" spans="1:13" x14ac:dyDescent="0.35">
      <c r="A393" s="79" t="s">
        <v>770</v>
      </c>
      <c r="B393" s="80">
        <v>1988</v>
      </c>
      <c r="C393" s="80">
        <v>319</v>
      </c>
      <c r="D393" s="80">
        <v>319</v>
      </c>
      <c r="J393" t="s">
        <v>3194</v>
      </c>
      <c r="K393" t="s">
        <v>2465</v>
      </c>
      <c r="L393">
        <v>1932</v>
      </c>
      <c r="M393">
        <f t="shared" si="9"/>
        <v>1930</v>
      </c>
    </row>
    <row r="394" spans="1:13" x14ac:dyDescent="0.35">
      <c r="A394" s="79" t="s">
        <v>772</v>
      </c>
      <c r="B394" s="80">
        <v>1988</v>
      </c>
      <c r="C394" s="80">
        <v>62</v>
      </c>
      <c r="D394" s="80">
        <v>62</v>
      </c>
      <c r="J394" t="s">
        <v>3194</v>
      </c>
      <c r="K394" t="s">
        <v>931</v>
      </c>
      <c r="L394">
        <v>1933</v>
      </c>
      <c r="M394">
        <f t="shared" si="9"/>
        <v>1930</v>
      </c>
    </row>
    <row r="395" spans="1:13" x14ac:dyDescent="0.35">
      <c r="A395" s="79" t="s">
        <v>776</v>
      </c>
      <c r="B395" s="80">
        <v>1983</v>
      </c>
      <c r="C395" s="80">
        <v>1500000</v>
      </c>
      <c r="D395" s="80">
        <v>1500000</v>
      </c>
      <c r="J395" t="s">
        <v>3194</v>
      </c>
      <c r="K395" t="s">
        <v>863</v>
      </c>
      <c r="L395">
        <v>1940</v>
      </c>
      <c r="M395">
        <f t="shared" si="9"/>
        <v>1940</v>
      </c>
    </row>
    <row r="396" spans="1:13" x14ac:dyDescent="0.35">
      <c r="A396" s="79" t="s">
        <v>2446</v>
      </c>
      <c r="B396" s="80">
        <v>1983</v>
      </c>
      <c r="C396" s="80">
        <v>1000</v>
      </c>
      <c r="D396" s="80">
        <v>1000</v>
      </c>
      <c r="J396" t="s">
        <v>3194</v>
      </c>
      <c r="K396" t="s">
        <v>1715</v>
      </c>
      <c r="L396">
        <v>1942</v>
      </c>
      <c r="M396">
        <f t="shared" si="9"/>
        <v>1940</v>
      </c>
    </row>
    <row r="397" spans="1:13" x14ac:dyDescent="0.35">
      <c r="A397" s="79" t="s">
        <v>2448</v>
      </c>
      <c r="B397" s="80">
        <v>1983</v>
      </c>
      <c r="C397" s="80">
        <v>1000</v>
      </c>
      <c r="D397" s="80">
        <v>1000</v>
      </c>
      <c r="J397" t="s">
        <v>3194</v>
      </c>
      <c r="K397" t="s">
        <v>1726</v>
      </c>
      <c r="L397">
        <v>1947</v>
      </c>
      <c r="M397">
        <f t="shared" si="9"/>
        <v>1940</v>
      </c>
    </row>
    <row r="398" spans="1:13" x14ac:dyDescent="0.35">
      <c r="A398" s="79" t="s">
        <v>780</v>
      </c>
      <c r="B398" s="80">
        <v>1990</v>
      </c>
      <c r="C398" s="80">
        <v>4500</v>
      </c>
      <c r="D398" s="80">
        <v>4500</v>
      </c>
      <c r="J398" t="s">
        <v>3194</v>
      </c>
      <c r="K398" t="s">
        <v>2462</v>
      </c>
      <c r="L398">
        <v>1951</v>
      </c>
      <c r="M398">
        <f t="shared" si="9"/>
        <v>1950</v>
      </c>
    </row>
    <row r="399" spans="1:13" x14ac:dyDescent="0.35">
      <c r="A399" s="79" t="s">
        <v>783</v>
      </c>
      <c r="B399" s="80">
        <v>1988</v>
      </c>
      <c r="C399" s="80">
        <v>434</v>
      </c>
      <c r="D399" s="80">
        <v>434</v>
      </c>
      <c r="J399" t="s">
        <v>3194</v>
      </c>
      <c r="K399" t="s">
        <v>2454</v>
      </c>
      <c r="L399">
        <v>1952</v>
      </c>
      <c r="M399">
        <f t="shared" si="9"/>
        <v>1950</v>
      </c>
    </row>
    <row r="400" spans="1:13" x14ac:dyDescent="0.35">
      <c r="A400" s="78" t="s">
        <v>796</v>
      </c>
      <c r="B400" s="80">
        <v>2004</v>
      </c>
      <c r="C400" s="80">
        <v>60000</v>
      </c>
      <c r="D400" s="80">
        <v>50000</v>
      </c>
      <c r="J400" t="s">
        <v>3194</v>
      </c>
      <c r="K400" t="s">
        <v>903</v>
      </c>
      <c r="L400">
        <v>1952</v>
      </c>
      <c r="M400">
        <f t="shared" si="9"/>
        <v>1950</v>
      </c>
    </row>
    <row r="401" spans="1:13" x14ac:dyDescent="0.35">
      <c r="A401" s="79" t="s">
        <v>793</v>
      </c>
      <c r="B401" s="80">
        <v>1986</v>
      </c>
      <c r="C401" s="80">
        <v>100</v>
      </c>
      <c r="D401" s="80">
        <v>100</v>
      </c>
      <c r="J401" t="s">
        <v>3194</v>
      </c>
      <c r="K401" t="s">
        <v>915</v>
      </c>
      <c r="L401">
        <v>1952</v>
      </c>
      <c r="M401">
        <f t="shared" si="9"/>
        <v>1950</v>
      </c>
    </row>
    <row r="402" spans="1:13" x14ac:dyDescent="0.35">
      <c r="A402" s="79" t="s">
        <v>799</v>
      </c>
      <c r="B402" s="80">
        <v>1988</v>
      </c>
      <c r="C402" s="80">
        <v>12000</v>
      </c>
      <c r="D402" s="80">
        <v>12000</v>
      </c>
      <c r="J402" t="s">
        <v>3194</v>
      </c>
      <c r="K402" t="s">
        <v>908</v>
      </c>
      <c r="L402">
        <v>1952</v>
      </c>
      <c r="M402">
        <f t="shared" si="9"/>
        <v>1950</v>
      </c>
    </row>
    <row r="403" spans="1:13" x14ac:dyDescent="0.35">
      <c r="A403" s="79" t="s">
        <v>2473</v>
      </c>
      <c r="B403" s="80">
        <v>1932</v>
      </c>
      <c r="C403" s="80"/>
      <c r="D403" s="80"/>
      <c r="J403" t="s">
        <v>3194</v>
      </c>
      <c r="K403" t="s">
        <v>1719</v>
      </c>
      <c r="L403">
        <v>1956</v>
      </c>
      <c r="M403">
        <f t="shared" si="9"/>
        <v>1950</v>
      </c>
    </row>
    <row r="404" spans="1:13" x14ac:dyDescent="0.35">
      <c r="A404" s="79" t="s">
        <v>1715</v>
      </c>
      <c r="B404" s="80">
        <v>1942</v>
      </c>
      <c r="C404" s="80"/>
      <c r="D404" s="80"/>
      <c r="J404" t="s">
        <v>3194</v>
      </c>
      <c r="K404" t="s">
        <v>940</v>
      </c>
      <c r="L404">
        <v>1956</v>
      </c>
      <c r="M404">
        <f t="shared" si="9"/>
        <v>1950</v>
      </c>
    </row>
    <row r="405" spans="1:13" x14ac:dyDescent="0.35">
      <c r="A405" s="79" t="s">
        <v>1727</v>
      </c>
      <c r="B405" s="80">
        <v>1966</v>
      </c>
      <c r="C405" s="80"/>
      <c r="D405" s="80"/>
      <c r="J405" t="s">
        <v>3194</v>
      </c>
      <c r="K405" t="s">
        <v>920</v>
      </c>
      <c r="L405">
        <v>1964</v>
      </c>
      <c r="M405">
        <f t="shared" si="9"/>
        <v>1960</v>
      </c>
    </row>
    <row r="406" spans="1:13" x14ac:dyDescent="0.35">
      <c r="A406" s="79" t="s">
        <v>801</v>
      </c>
      <c r="B406" s="80">
        <v>1986</v>
      </c>
      <c r="C406" s="80">
        <v>500</v>
      </c>
      <c r="D406" s="80">
        <v>500</v>
      </c>
      <c r="J406" t="s">
        <v>3194</v>
      </c>
      <c r="K406" t="s">
        <v>938</v>
      </c>
      <c r="L406">
        <v>1964</v>
      </c>
      <c r="M406">
        <f t="shared" si="9"/>
        <v>1960</v>
      </c>
    </row>
    <row r="407" spans="1:13" x14ac:dyDescent="0.35">
      <c r="A407" s="79" t="s">
        <v>920</v>
      </c>
      <c r="B407" s="80">
        <v>1964</v>
      </c>
      <c r="C407" s="80">
        <v>400</v>
      </c>
      <c r="D407" s="80">
        <v>300</v>
      </c>
      <c r="J407" t="s">
        <v>3194</v>
      </c>
      <c r="K407" t="s">
        <v>800</v>
      </c>
      <c r="L407">
        <v>1964</v>
      </c>
      <c r="M407">
        <f t="shared" si="9"/>
        <v>1960</v>
      </c>
    </row>
    <row r="408" spans="1:13" x14ac:dyDescent="0.35">
      <c r="A408" s="79" t="s">
        <v>938</v>
      </c>
      <c r="B408" s="80">
        <v>1964</v>
      </c>
      <c r="C408" s="80">
        <v>200</v>
      </c>
      <c r="D408" s="80">
        <v>200</v>
      </c>
      <c r="J408" t="s">
        <v>3194</v>
      </c>
      <c r="K408" t="s">
        <v>804</v>
      </c>
      <c r="L408">
        <v>1964</v>
      </c>
      <c r="M408">
        <f t="shared" si="9"/>
        <v>1960</v>
      </c>
    </row>
    <row r="409" spans="1:13" x14ac:dyDescent="0.35">
      <c r="A409" s="79" t="s">
        <v>800</v>
      </c>
      <c r="B409" s="80">
        <v>1964</v>
      </c>
      <c r="C409" s="80">
        <v>6</v>
      </c>
      <c r="D409" s="80">
        <v>6</v>
      </c>
      <c r="J409" t="s">
        <v>3194</v>
      </c>
      <c r="K409" t="s">
        <v>913</v>
      </c>
      <c r="L409">
        <v>1964</v>
      </c>
      <c r="M409">
        <f t="shared" si="9"/>
        <v>1960</v>
      </c>
    </row>
    <row r="410" spans="1:13" x14ac:dyDescent="0.35">
      <c r="A410" s="79" t="s">
        <v>1738</v>
      </c>
      <c r="B410" s="80">
        <v>1966</v>
      </c>
      <c r="C410" s="80"/>
      <c r="D410" s="80"/>
      <c r="J410" t="s">
        <v>3194</v>
      </c>
      <c r="K410" t="s">
        <v>822</v>
      </c>
      <c r="L410">
        <v>1964</v>
      </c>
      <c r="M410">
        <f t="shared" si="9"/>
        <v>1960</v>
      </c>
    </row>
    <row r="411" spans="1:13" x14ac:dyDescent="0.35">
      <c r="A411" s="79" t="s">
        <v>950</v>
      </c>
      <c r="B411" s="80">
        <v>1988</v>
      </c>
      <c r="C411" s="80">
        <v>2000</v>
      </c>
      <c r="D411" s="80">
        <v>2000</v>
      </c>
      <c r="J411" t="s">
        <v>3194</v>
      </c>
      <c r="K411" t="s">
        <v>878</v>
      </c>
      <c r="L411">
        <v>1964</v>
      </c>
      <c r="M411">
        <f t="shared" si="9"/>
        <v>1960</v>
      </c>
    </row>
    <row r="412" spans="1:13" x14ac:dyDescent="0.35">
      <c r="A412" s="79" t="s">
        <v>945</v>
      </c>
      <c r="B412" s="80">
        <v>1965</v>
      </c>
      <c r="C412" s="80">
        <v>20000</v>
      </c>
      <c r="D412" s="80">
        <v>20000</v>
      </c>
      <c r="J412" t="s">
        <v>3194</v>
      </c>
      <c r="K412" t="s">
        <v>919</v>
      </c>
      <c r="L412">
        <v>1964</v>
      </c>
      <c r="M412">
        <f t="shared" si="9"/>
        <v>1960</v>
      </c>
    </row>
    <row r="413" spans="1:13" x14ac:dyDescent="0.35">
      <c r="A413" s="79" t="s">
        <v>922</v>
      </c>
      <c r="B413" s="80">
        <v>1988</v>
      </c>
      <c r="C413" s="80">
        <v>1000</v>
      </c>
      <c r="D413" s="80">
        <v>500</v>
      </c>
      <c r="J413" t="s">
        <v>3194</v>
      </c>
      <c r="K413" t="s">
        <v>855</v>
      </c>
      <c r="L413">
        <v>1964</v>
      </c>
      <c r="M413">
        <f t="shared" si="9"/>
        <v>1960</v>
      </c>
    </row>
    <row r="414" spans="1:13" x14ac:dyDescent="0.35">
      <c r="A414" s="79" t="s">
        <v>937</v>
      </c>
      <c r="B414" s="80">
        <v>1986</v>
      </c>
      <c r="C414" s="80">
        <v>10</v>
      </c>
      <c r="D414" s="80">
        <v>10</v>
      </c>
      <c r="J414" t="s">
        <v>3194</v>
      </c>
      <c r="K414" t="s">
        <v>923</v>
      </c>
      <c r="L414">
        <v>1964</v>
      </c>
      <c r="M414">
        <f t="shared" si="9"/>
        <v>1960</v>
      </c>
    </row>
    <row r="415" spans="1:13" x14ac:dyDescent="0.35">
      <c r="A415" s="79" t="s">
        <v>929</v>
      </c>
      <c r="B415" s="80">
        <v>1966</v>
      </c>
      <c r="C415" s="80"/>
      <c r="D415" s="80"/>
      <c r="J415" t="s">
        <v>3194</v>
      </c>
      <c r="K415" t="s">
        <v>856</v>
      </c>
      <c r="L415">
        <v>1964</v>
      </c>
      <c r="M415">
        <f t="shared" si="9"/>
        <v>1960</v>
      </c>
    </row>
    <row r="416" spans="1:13" x14ac:dyDescent="0.35">
      <c r="A416" s="79" t="s">
        <v>804</v>
      </c>
      <c r="B416" s="80">
        <v>1964</v>
      </c>
      <c r="C416" s="80">
        <v>75</v>
      </c>
      <c r="D416" s="80">
        <v>50</v>
      </c>
      <c r="J416" t="s">
        <v>3194</v>
      </c>
      <c r="K416" t="s">
        <v>870</v>
      </c>
      <c r="L416">
        <v>1964</v>
      </c>
      <c r="M416">
        <f t="shared" si="9"/>
        <v>1960</v>
      </c>
    </row>
    <row r="417" spans="1:13" x14ac:dyDescent="0.35">
      <c r="A417" s="79" t="s">
        <v>911</v>
      </c>
      <c r="B417" s="80">
        <v>1967</v>
      </c>
      <c r="C417" s="80">
        <v>2000</v>
      </c>
      <c r="D417" s="80">
        <v>400</v>
      </c>
      <c r="J417" t="s">
        <v>3194</v>
      </c>
      <c r="K417" t="s">
        <v>871</v>
      </c>
      <c r="L417">
        <v>1964</v>
      </c>
      <c r="M417">
        <f t="shared" si="9"/>
        <v>1960</v>
      </c>
    </row>
    <row r="418" spans="1:13" x14ac:dyDescent="0.35">
      <c r="A418" s="79" t="s">
        <v>1571</v>
      </c>
      <c r="B418" s="80">
        <v>1980</v>
      </c>
      <c r="C418" s="80"/>
      <c r="D418" s="80"/>
      <c r="J418" t="s">
        <v>3194</v>
      </c>
      <c r="K418" t="s">
        <v>877</v>
      </c>
      <c r="L418">
        <v>1964</v>
      </c>
      <c r="M418">
        <f t="shared" si="9"/>
        <v>1960</v>
      </c>
    </row>
    <row r="419" spans="1:13" x14ac:dyDescent="0.35">
      <c r="A419" s="79" t="s">
        <v>913</v>
      </c>
      <c r="B419" s="80">
        <v>1964</v>
      </c>
      <c r="C419" s="80">
        <v>150</v>
      </c>
      <c r="D419" s="80">
        <v>100</v>
      </c>
      <c r="J419" t="s">
        <v>3194</v>
      </c>
      <c r="K419" t="s">
        <v>889</v>
      </c>
      <c r="L419">
        <v>1964</v>
      </c>
      <c r="M419">
        <f t="shared" si="9"/>
        <v>1960</v>
      </c>
    </row>
    <row r="420" spans="1:13" x14ac:dyDescent="0.35">
      <c r="A420" s="79" t="s">
        <v>806</v>
      </c>
      <c r="B420" s="80">
        <v>1986</v>
      </c>
      <c r="C420" s="80">
        <v>1</v>
      </c>
      <c r="D420" s="80">
        <v>1</v>
      </c>
      <c r="J420" t="s">
        <v>3194</v>
      </c>
      <c r="K420" t="s">
        <v>945</v>
      </c>
      <c r="L420">
        <v>1965</v>
      </c>
      <c r="M420">
        <f t="shared" si="9"/>
        <v>1960</v>
      </c>
    </row>
    <row r="421" spans="1:13" x14ac:dyDescent="0.35">
      <c r="A421" s="79" t="s">
        <v>810</v>
      </c>
      <c r="B421" s="80">
        <v>1986</v>
      </c>
      <c r="C421" s="80">
        <v>4</v>
      </c>
      <c r="D421" s="80">
        <v>4</v>
      </c>
      <c r="J421" t="s">
        <v>3194</v>
      </c>
      <c r="K421" t="s">
        <v>817</v>
      </c>
      <c r="L421">
        <v>1965</v>
      </c>
      <c r="M421">
        <f t="shared" si="9"/>
        <v>1960</v>
      </c>
    </row>
    <row r="422" spans="1:13" x14ac:dyDescent="0.35">
      <c r="A422" s="79" t="s">
        <v>813</v>
      </c>
      <c r="B422" s="80">
        <v>1986</v>
      </c>
      <c r="C422" s="80">
        <v>30</v>
      </c>
      <c r="D422" s="80">
        <v>30</v>
      </c>
      <c r="J422" t="s">
        <v>3194</v>
      </c>
      <c r="K422" t="s">
        <v>1727</v>
      </c>
      <c r="L422">
        <v>1966</v>
      </c>
      <c r="M422">
        <f t="shared" si="9"/>
        <v>1960</v>
      </c>
    </row>
    <row r="423" spans="1:13" x14ac:dyDescent="0.35">
      <c r="A423" s="79" t="s">
        <v>1733</v>
      </c>
      <c r="B423" s="80">
        <v>1988</v>
      </c>
      <c r="C423" s="80"/>
      <c r="D423" s="80"/>
      <c r="J423" t="s">
        <v>3194</v>
      </c>
      <c r="K423" t="s">
        <v>1738</v>
      </c>
      <c r="L423">
        <v>1966</v>
      </c>
      <c r="M423">
        <f t="shared" si="9"/>
        <v>1960</v>
      </c>
    </row>
    <row r="424" spans="1:13" x14ac:dyDescent="0.35">
      <c r="A424" s="79" t="s">
        <v>1732</v>
      </c>
      <c r="B424" s="80">
        <v>1986</v>
      </c>
      <c r="C424" s="80">
        <v>50</v>
      </c>
      <c r="D424" s="80">
        <v>50</v>
      </c>
      <c r="J424" t="s">
        <v>3194</v>
      </c>
      <c r="K424" t="s">
        <v>929</v>
      </c>
      <c r="L424">
        <v>1966</v>
      </c>
      <c r="M424">
        <f t="shared" si="9"/>
        <v>1960</v>
      </c>
    </row>
    <row r="425" spans="1:13" x14ac:dyDescent="0.35">
      <c r="A425" s="79" t="s">
        <v>817</v>
      </c>
      <c r="B425" s="80">
        <v>1965</v>
      </c>
      <c r="C425" s="80">
        <v>13</v>
      </c>
      <c r="D425" s="80">
        <v>13</v>
      </c>
      <c r="J425" t="s">
        <v>3194</v>
      </c>
      <c r="K425" t="s">
        <v>1724</v>
      </c>
      <c r="L425">
        <v>1966</v>
      </c>
      <c r="M425">
        <f t="shared" si="9"/>
        <v>1960</v>
      </c>
    </row>
    <row r="426" spans="1:13" x14ac:dyDescent="0.35">
      <c r="A426" s="79" t="s">
        <v>822</v>
      </c>
      <c r="B426" s="80">
        <v>1964</v>
      </c>
      <c r="C426" s="80">
        <v>2000</v>
      </c>
      <c r="D426" s="80">
        <v>2000</v>
      </c>
      <c r="J426" t="s">
        <v>3194</v>
      </c>
      <c r="K426" t="s">
        <v>1717</v>
      </c>
      <c r="L426">
        <v>1966</v>
      </c>
      <c r="M426">
        <f t="shared" si="9"/>
        <v>1960</v>
      </c>
    </row>
    <row r="427" spans="1:13" x14ac:dyDescent="0.35">
      <c r="A427" s="79" t="s">
        <v>1724</v>
      </c>
      <c r="B427" s="80">
        <v>1966</v>
      </c>
      <c r="C427" s="80"/>
      <c r="D427" s="80"/>
      <c r="J427" t="s">
        <v>3194</v>
      </c>
      <c r="K427" t="s">
        <v>1720</v>
      </c>
      <c r="L427">
        <v>1966</v>
      </c>
      <c r="M427">
        <f t="shared" si="9"/>
        <v>1960</v>
      </c>
    </row>
    <row r="428" spans="1:13" x14ac:dyDescent="0.35">
      <c r="A428" s="79" t="s">
        <v>825</v>
      </c>
      <c r="B428" s="80">
        <v>1967</v>
      </c>
      <c r="C428" s="80">
        <v>40</v>
      </c>
      <c r="D428" s="80">
        <v>40</v>
      </c>
      <c r="J428" t="s">
        <v>3194</v>
      </c>
      <c r="K428" t="s">
        <v>941</v>
      </c>
      <c r="L428">
        <v>1966</v>
      </c>
      <c r="M428">
        <f t="shared" si="9"/>
        <v>1960</v>
      </c>
    </row>
    <row r="429" spans="1:13" x14ac:dyDescent="0.35">
      <c r="A429" s="79" t="s">
        <v>1717</v>
      </c>
      <c r="B429" s="80">
        <v>1966</v>
      </c>
      <c r="C429" s="80"/>
      <c r="D429" s="80"/>
      <c r="J429" t="s">
        <v>3194</v>
      </c>
      <c r="K429" t="s">
        <v>916</v>
      </c>
      <c r="L429">
        <v>1966</v>
      </c>
      <c r="M429">
        <f t="shared" si="9"/>
        <v>1960</v>
      </c>
    </row>
    <row r="430" spans="1:13" x14ac:dyDescent="0.35">
      <c r="A430" s="79" t="s">
        <v>1675</v>
      </c>
      <c r="B430" s="80">
        <v>1988</v>
      </c>
      <c r="C430" s="80">
        <v>30</v>
      </c>
      <c r="D430" s="80">
        <v>30</v>
      </c>
      <c r="J430" t="s">
        <v>3194</v>
      </c>
      <c r="K430" t="s">
        <v>911</v>
      </c>
      <c r="L430">
        <v>1967</v>
      </c>
      <c r="M430">
        <f t="shared" si="9"/>
        <v>1960</v>
      </c>
    </row>
    <row r="431" spans="1:13" x14ac:dyDescent="0.35">
      <c r="A431" s="79" t="s">
        <v>2468</v>
      </c>
      <c r="B431" s="80">
        <v>1932</v>
      </c>
      <c r="C431" s="80"/>
      <c r="D431" s="80"/>
      <c r="J431" t="s">
        <v>3194</v>
      </c>
      <c r="K431" t="s">
        <v>825</v>
      </c>
      <c r="L431">
        <v>1967</v>
      </c>
      <c r="M431">
        <f t="shared" si="9"/>
        <v>1960</v>
      </c>
    </row>
    <row r="432" spans="1:13" x14ac:dyDescent="0.35">
      <c r="A432" s="79" t="s">
        <v>827</v>
      </c>
      <c r="B432" s="80">
        <v>1986</v>
      </c>
      <c r="C432" s="80"/>
      <c r="D432" s="80"/>
      <c r="J432" t="s">
        <v>3194</v>
      </c>
      <c r="K432" t="s">
        <v>830</v>
      </c>
      <c r="L432">
        <v>1967</v>
      </c>
      <c r="M432">
        <f t="shared" si="9"/>
        <v>1960</v>
      </c>
    </row>
    <row r="433" spans="1:13" x14ac:dyDescent="0.35">
      <c r="A433" s="79" t="s">
        <v>1678</v>
      </c>
      <c r="B433" s="80">
        <v>1988</v>
      </c>
      <c r="C433" s="80">
        <v>30</v>
      </c>
      <c r="D433" s="80">
        <v>30</v>
      </c>
      <c r="J433" t="s">
        <v>3194</v>
      </c>
      <c r="K433" t="s">
        <v>831</v>
      </c>
      <c r="L433">
        <v>1967</v>
      </c>
      <c r="M433">
        <f t="shared" si="9"/>
        <v>1960</v>
      </c>
    </row>
    <row r="434" spans="1:13" x14ac:dyDescent="0.35">
      <c r="A434" s="79" t="s">
        <v>826</v>
      </c>
      <c r="B434" s="80">
        <v>1988</v>
      </c>
      <c r="C434" s="80">
        <v>3000</v>
      </c>
      <c r="D434" s="80">
        <v>3000</v>
      </c>
      <c r="J434" t="s">
        <v>3194</v>
      </c>
      <c r="K434" t="s">
        <v>1722</v>
      </c>
      <c r="L434">
        <v>1967</v>
      </c>
      <c r="M434">
        <f t="shared" si="9"/>
        <v>1960</v>
      </c>
    </row>
    <row r="435" spans="1:13" x14ac:dyDescent="0.35">
      <c r="A435" s="79" t="s">
        <v>1661</v>
      </c>
      <c r="B435" s="80">
        <v>1883</v>
      </c>
      <c r="C435" s="80">
        <v>2</v>
      </c>
      <c r="D435" s="80">
        <v>2</v>
      </c>
      <c r="J435" t="s">
        <v>3194</v>
      </c>
      <c r="K435" t="s">
        <v>868</v>
      </c>
      <c r="L435">
        <v>1967</v>
      </c>
      <c r="M435">
        <f t="shared" si="9"/>
        <v>1960</v>
      </c>
    </row>
    <row r="436" spans="1:13" x14ac:dyDescent="0.35">
      <c r="A436" s="79" t="s">
        <v>878</v>
      </c>
      <c r="B436" s="80">
        <v>1964</v>
      </c>
      <c r="C436" s="80">
        <v>2</v>
      </c>
      <c r="D436" s="80">
        <v>2</v>
      </c>
      <c r="J436" t="s">
        <v>3194</v>
      </c>
      <c r="K436" t="s">
        <v>926</v>
      </c>
      <c r="L436">
        <v>1967</v>
      </c>
      <c r="M436">
        <f t="shared" si="9"/>
        <v>1960</v>
      </c>
    </row>
    <row r="437" spans="1:13" x14ac:dyDescent="0.35">
      <c r="A437" s="79" t="s">
        <v>1553</v>
      </c>
      <c r="B437" s="80">
        <v>1986</v>
      </c>
      <c r="C437" s="80">
        <v>7</v>
      </c>
      <c r="D437" s="80">
        <v>7</v>
      </c>
      <c r="J437" t="s">
        <v>3194</v>
      </c>
      <c r="K437" t="s">
        <v>1736</v>
      </c>
      <c r="L437">
        <v>1967</v>
      </c>
      <c r="M437">
        <f t="shared" si="9"/>
        <v>1960</v>
      </c>
    </row>
    <row r="438" spans="1:13" x14ac:dyDescent="0.35">
      <c r="A438" s="79" t="s">
        <v>919</v>
      </c>
      <c r="B438" s="80">
        <v>1964</v>
      </c>
      <c r="C438" s="80"/>
      <c r="D438" s="80"/>
      <c r="J438" t="s">
        <v>3194</v>
      </c>
      <c r="K438" t="s">
        <v>924</v>
      </c>
      <c r="L438">
        <v>1967</v>
      </c>
      <c r="M438">
        <f t="shared" si="9"/>
        <v>1960</v>
      </c>
    </row>
    <row r="439" spans="1:13" x14ac:dyDescent="0.35">
      <c r="A439" s="79" t="s">
        <v>830</v>
      </c>
      <c r="B439" s="80">
        <v>1967</v>
      </c>
      <c r="C439" s="80">
        <v>100</v>
      </c>
      <c r="D439" s="80">
        <v>100</v>
      </c>
      <c r="J439" t="s">
        <v>3194</v>
      </c>
      <c r="K439" t="s">
        <v>1729</v>
      </c>
      <c r="L439">
        <v>1968</v>
      </c>
      <c r="M439">
        <f t="shared" si="9"/>
        <v>1960</v>
      </c>
    </row>
    <row r="440" spans="1:13" x14ac:dyDescent="0.35">
      <c r="A440" s="79" t="s">
        <v>833</v>
      </c>
      <c r="B440" s="80">
        <v>1986</v>
      </c>
      <c r="C440" s="80">
        <v>50</v>
      </c>
      <c r="D440" s="80">
        <v>50</v>
      </c>
      <c r="J440" t="s">
        <v>3194</v>
      </c>
      <c r="K440" t="s">
        <v>2471</v>
      </c>
      <c r="L440">
        <v>1968</v>
      </c>
      <c r="M440">
        <f t="shared" si="9"/>
        <v>1960</v>
      </c>
    </row>
    <row r="441" spans="1:13" x14ac:dyDescent="0.35">
      <c r="A441" s="79" t="s">
        <v>831</v>
      </c>
      <c r="B441" s="80">
        <v>1967</v>
      </c>
      <c r="C441" s="80">
        <v>100</v>
      </c>
      <c r="D441" s="80">
        <v>100</v>
      </c>
      <c r="J441" t="s">
        <v>3194</v>
      </c>
      <c r="K441" t="s">
        <v>1571</v>
      </c>
      <c r="L441">
        <v>1980</v>
      </c>
      <c r="M441">
        <f t="shared" si="9"/>
        <v>1980</v>
      </c>
    </row>
    <row r="442" spans="1:13" x14ac:dyDescent="0.35">
      <c r="A442" s="79" t="s">
        <v>837</v>
      </c>
      <c r="B442" s="80">
        <v>2004</v>
      </c>
      <c r="C442" s="80">
        <v>2000</v>
      </c>
      <c r="D442" s="80">
        <v>2000</v>
      </c>
      <c r="J442" t="s">
        <v>3194</v>
      </c>
      <c r="K442" t="s">
        <v>1706</v>
      </c>
      <c r="L442">
        <v>1980</v>
      </c>
      <c r="M442">
        <f t="shared" si="9"/>
        <v>1980</v>
      </c>
    </row>
    <row r="443" spans="1:13" x14ac:dyDescent="0.35">
      <c r="A443" s="79" t="s">
        <v>1684</v>
      </c>
      <c r="B443" s="80">
        <v>1981</v>
      </c>
      <c r="C443" s="80">
        <v>1</v>
      </c>
      <c r="D443" s="80">
        <v>1</v>
      </c>
      <c r="J443" t="s">
        <v>3194</v>
      </c>
      <c r="K443" t="s">
        <v>1684</v>
      </c>
      <c r="L443">
        <v>1981</v>
      </c>
      <c r="M443">
        <f t="shared" si="9"/>
        <v>1980</v>
      </c>
    </row>
    <row r="444" spans="1:13" x14ac:dyDescent="0.35">
      <c r="A444" s="79" t="s">
        <v>1559</v>
      </c>
      <c r="B444" s="80">
        <v>2004</v>
      </c>
      <c r="C444" s="80">
        <v>38</v>
      </c>
      <c r="D444" s="80">
        <v>38</v>
      </c>
      <c r="J444" t="s">
        <v>3194</v>
      </c>
      <c r="K444" t="s">
        <v>793</v>
      </c>
      <c r="L444">
        <v>1986</v>
      </c>
      <c r="M444">
        <f t="shared" si="9"/>
        <v>1980</v>
      </c>
    </row>
    <row r="445" spans="1:13" x14ac:dyDescent="0.35">
      <c r="A445" s="79" t="s">
        <v>848</v>
      </c>
      <c r="B445" s="80">
        <v>2004</v>
      </c>
      <c r="C445" s="80">
        <v>20</v>
      </c>
      <c r="D445" s="80">
        <v>15</v>
      </c>
      <c r="J445" t="s">
        <v>3194</v>
      </c>
      <c r="K445" t="s">
        <v>801</v>
      </c>
      <c r="L445">
        <v>1986</v>
      </c>
      <c r="M445">
        <f t="shared" si="9"/>
        <v>1980</v>
      </c>
    </row>
    <row r="446" spans="1:13" x14ac:dyDescent="0.35">
      <c r="A446" s="79" t="s">
        <v>849</v>
      </c>
      <c r="B446" s="80">
        <v>1988</v>
      </c>
      <c r="C446" s="80">
        <v>200</v>
      </c>
      <c r="D446" s="80">
        <v>200</v>
      </c>
      <c r="J446" t="s">
        <v>3194</v>
      </c>
      <c r="K446" t="s">
        <v>937</v>
      </c>
      <c r="L446">
        <v>1986</v>
      </c>
      <c r="M446">
        <f t="shared" si="9"/>
        <v>1980</v>
      </c>
    </row>
    <row r="447" spans="1:13" x14ac:dyDescent="0.35">
      <c r="A447" s="79" t="s">
        <v>1720</v>
      </c>
      <c r="B447" s="80">
        <v>1966</v>
      </c>
      <c r="C447" s="80"/>
      <c r="D447" s="80"/>
      <c r="J447" t="s">
        <v>3194</v>
      </c>
      <c r="K447" t="s">
        <v>806</v>
      </c>
      <c r="L447">
        <v>1986</v>
      </c>
      <c r="M447">
        <f t="shared" si="9"/>
        <v>1980</v>
      </c>
    </row>
    <row r="448" spans="1:13" x14ac:dyDescent="0.35">
      <c r="A448" s="79" t="s">
        <v>851</v>
      </c>
      <c r="B448" s="80">
        <v>1988</v>
      </c>
      <c r="C448" s="80">
        <v>18</v>
      </c>
      <c r="D448" s="80">
        <v>18</v>
      </c>
      <c r="J448" t="s">
        <v>3194</v>
      </c>
      <c r="K448" t="s">
        <v>810</v>
      </c>
      <c r="L448">
        <v>1986</v>
      </c>
      <c r="M448">
        <f t="shared" si="9"/>
        <v>1980</v>
      </c>
    </row>
    <row r="449" spans="1:13" x14ac:dyDescent="0.35">
      <c r="A449" s="79" t="s">
        <v>1691</v>
      </c>
      <c r="B449" s="80">
        <v>1988</v>
      </c>
      <c r="C449" s="80">
        <v>10</v>
      </c>
      <c r="D449" s="80">
        <v>10</v>
      </c>
      <c r="J449" t="s">
        <v>3194</v>
      </c>
      <c r="K449" t="s">
        <v>813</v>
      </c>
      <c r="L449">
        <v>1986</v>
      </c>
      <c r="M449">
        <f t="shared" si="9"/>
        <v>1980</v>
      </c>
    </row>
    <row r="450" spans="1:13" x14ac:dyDescent="0.35">
      <c r="A450" s="79" t="s">
        <v>853</v>
      </c>
      <c r="B450" s="80">
        <v>2004</v>
      </c>
      <c r="C450" s="80">
        <v>225</v>
      </c>
      <c r="D450" s="80">
        <v>225</v>
      </c>
      <c r="J450" t="s">
        <v>3194</v>
      </c>
      <c r="K450" t="s">
        <v>1732</v>
      </c>
      <c r="L450">
        <v>1986</v>
      </c>
      <c r="M450">
        <f t="shared" si="9"/>
        <v>1980</v>
      </c>
    </row>
    <row r="451" spans="1:13" x14ac:dyDescent="0.35">
      <c r="A451" s="79" t="s">
        <v>855</v>
      </c>
      <c r="B451" s="80">
        <v>1964</v>
      </c>
      <c r="C451" s="80">
        <v>50</v>
      </c>
      <c r="D451" s="80">
        <v>45</v>
      </c>
      <c r="J451" t="s">
        <v>3194</v>
      </c>
      <c r="K451" t="s">
        <v>827</v>
      </c>
      <c r="L451">
        <v>1986</v>
      </c>
      <c r="M451">
        <f t="shared" si="9"/>
        <v>1980</v>
      </c>
    </row>
    <row r="452" spans="1:13" x14ac:dyDescent="0.35">
      <c r="A452" s="79" t="s">
        <v>858</v>
      </c>
      <c r="B452" s="80">
        <v>2004</v>
      </c>
      <c r="C452" s="80">
        <v>326</v>
      </c>
      <c r="D452" s="80">
        <v>326</v>
      </c>
      <c r="J452" t="s">
        <v>3194</v>
      </c>
      <c r="K452" t="s">
        <v>1553</v>
      </c>
      <c r="L452">
        <v>1986</v>
      </c>
      <c r="M452">
        <f t="shared" ref="M452:M515" si="10">10*INT(L452/10)</f>
        <v>1980</v>
      </c>
    </row>
    <row r="453" spans="1:13" x14ac:dyDescent="0.35">
      <c r="A453" s="79" t="s">
        <v>861</v>
      </c>
      <c r="B453" s="80">
        <v>1986</v>
      </c>
      <c r="C453" s="80"/>
      <c r="D453" s="80"/>
      <c r="J453" t="s">
        <v>3194</v>
      </c>
      <c r="K453" t="s">
        <v>833</v>
      </c>
      <c r="L453">
        <v>1986</v>
      </c>
      <c r="M453">
        <f t="shared" si="10"/>
        <v>1980</v>
      </c>
    </row>
    <row r="454" spans="1:13" x14ac:dyDescent="0.35">
      <c r="A454" s="79" t="s">
        <v>1722</v>
      </c>
      <c r="B454" s="80">
        <v>1967</v>
      </c>
      <c r="C454" s="80">
        <v>50</v>
      </c>
      <c r="D454" s="80">
        <v>50</v>
      </c>
      <c r="J454" t="s">
        <v>3194</v>
      </c>
      <c r="K454" t="s">
        <v>861</v>
      </c>
      <c r="L454">
        <v>1986</v>
      </c>
      <c r="M454">
        <f t="shared" si="10"/>
        <v>1980</v>
      </c>
    </row>
    <row r="455" spans="1:13" x14ac:dyDescent="0.35">
      <c r="A455" s="79" t="s">
        <v>947</v>
      </c>
      <c r="B455" s="80">
        <v>1988</v>
      </c>
      <c r="C455" s="80">
        <v>1000</v>
      </c>
      <c r="D455" s="80">
        <v>1000</v>
      </c>
      <c r="J455" t="s">
        <v>3194</v>
      </c>
      <c r="K455" t="s">
        <v>866</v>
      </c>
      <c r="L455">
        <v>1986</v>
      </c>
      <c r="M455">
        <f t="shared" si="10"/>
        <v>1980</v>
      </c>
    </row>
    <row r="456" spans="1:13" x14ac:dyDescent="0.35">
      <c r="A456" s="79" t="s">
        <v>863</v>
      </c>
      <c r="B456" s="80">
        <v>1940</v>
      </c>
      <c r="C456" s="80"/>
      <c r="D456" s="80"/>
      <c r="J456" t="s">
        <v>3194</v>
      </c>
      <c r="K456" t="s">
        <v>882</v>
      </c>
      <c r="L456">
        <v>1986</v>
      </c>
      <c r="M456">
        <f t="shared" si="10"/>
        <v>1980</v>
      </c>
    </row>
    <row r="457" spans="1:13" x14ac:dyDescent="0.35">
      <c r="A457" s="79" t="s">
        <v>862</v>
      </c>
      <c r="B457" s="80">
        <v>1988</v>
      </c>
      <c r="C457" s="80">
        <v>25000</v>
      </c>
      <c r="D457" s="80">
        <v>25000</v>
      </c>
      <c r="J457" t="s">
        <v>3194</v>
      </c>
      <c r="K457" t="s">
        <v>886</v>
      </c>
      <c r="L457">
        <v>1986</v>
      </c>
      <c r="M457">
        <f t="shared" si="10"/>
        <v>1980</v>
      </c>
    </row>
    <row r="458" spans="1:13" x14ac:dyDescent="0.35">
      <c r="A458" s="79" t="s">
        <v>923</v>
      </c>
      <c r="B458" s="80">
        <v>1964</v>
      </c>
      <c r="C458" s="80">
        <v>250</v>
      </c>
      <c r="D458" s="80">
        <v>250</v>
      </c>
      <c r="J458" t="s">
        <v>3194</v>
      </c>
      <c r="K458" t="s">
        <v>890</v>
      </c>
      <c r="L458">
        <v>1986</v>
      </c>
      <c r="M458">
        <f t="shared" si="10"/>
        <v>1980</v>
      </c>
    </row>
    <row r="459" spans="1:13" x14ac:dyDescent="0.35">
      <c r="A459" s="79" t="s">
        <v>866</v>
      </c>
      <c r="B459" s="80">
        <v>1986</v>
      </c>
      <c r="C459" s="80">
        <v>200</v>
      </c>
      <c r="D459" s="80">
        <v>200</v>
      </c>
      <c r="J459" t="s">
        <v>3194</v>
      </c>
      <c r="K459" t="s">
        <v>893</v>
      </c>
      <c r="L459">
        <v>1986</v>
      </c>
      <c r="M459">
        <f t="shared" si="10"/>
        <v>1980</v>
      </c>
    </row>
    <row r="460" spans="1:13" x14ac:dyDescent="0.35">
      <c r="A460" s="79" t="s">
        <v>1734</v>
      </c>
      <c r="B460" s="80">
        <v>1932</v>
      </c>
      <c r="C460" s="80"/>
      <c r="D460" s="80"/>
      <c r="J460" t="s">
        <v>3194</v>
      </c>
      <c r="K460" t="s">
        <v>897</v>
      </c>
      <c r="L460">
        <v>1986</v>
      </c>
      <c r="M460">
        <f t="shared" si="10"/>
        <v>1980</v>
      </c>
    </row>
    <row r="461" spans="1:13" x14ac:dyDescent="0.35">
      <c r="A461" s="79" t="s">
        <v>949</v>
      </c>
      <c r="B461" s="80">
        <v>1988</v>
      </c>
      <c r="C461" s="80"/>
      <c r="D461" s="80"/>
      <c r="J461" t="s">
        <v>3194</v>
      </c>
      <c r="K461" t="s">
        <v>799</v>
      </c>
      <c r="L461">
        <v>1988</v>
      </c>
      <c r="M461">
        <f t="shared" si="10"/>
        <v>1980</v>
      </c>
    </row>
    <row r="462" spans="1:13" x14ac:dyDescent="0.35">
      <c r="A462" s="79" t="s">
        <v>856</v>
      </c>
      <c r="B462" s="80">
        <v>1964</v>
      </c>
      <c r="C462" s="80">
        <v>100</v>
      </c>
      <c r="D462" s="80">
        <v>100</v>
      </c>
      <c r="J462" t="s">
        <v>3194</v>
      </c>
      <c r="K462" t="s">
        <v>950</v>
      </c>
      <c r="L462">
        <v>1988</v>
      </c>
      <c r="M462">
        <f t="shared" si="10"/>
        <v>1980</v>
      </c>
    </row>
    <row r="463" spans="1:13" x14ac:dyDescent="0.35">
      <c r="A463" s="79" t="s">
        <v>868</v>
      </c>
      <c r="B463" s="80">
        <v>1967</v>
      </c>
      <c r="C463" s="80">
        <v>2000</v>
      </c>
      <c r="D463" s="80">
        <v>2000</v>
      </c>
      <c r="J463" t="s">
        <v>3194</v>
      </c>
      <c r="K463" t="s">
        <v>922</v>
      </c>
      <c r="L463">
        <v>1988</v>
      </c>
      <c r="M463">
        <f t="shared" si="10"/>
        <v>1980</v>
      </c>
    </row>
    <row r="464" spans="1:13" x14ac:dyDescent="0.35">
      <c r="A464" s="79" t="s">
        <v>931</v>
      </c>
      <c r="B464" s="80">
        <v>1933</v>
      </c>
      <c r="C464" s="80">
        <v>1</v>
      </c>
      <c r="D464" s="80">
        <v>1</v>
      </c>
      <c r="J464" t="s">
        <v>3194</v>
      </c>
      <c r="K464" t="s">
        <v>1733</v>
      </c>
      <c r="L464">
        <v>1988</v>
      </c>
      <c r="M464">
        <f t="shared" si="10"/>
        <v>1980</v>
      </c>
    </row>
    <row r="465" spans="1:13" x14ac:dyDescent="0.35">
      <c r="A465" s="79" t="s">
        <v>870</v>
      </c>
      <c r="B465" s="80">
        <v>1964</v>
      </c>
      <c r="C465" s="80">
        <v>150</v>
      </c>
      <c r="D465" s="80">
        <v>100</v>
      </c>
      <c r="J465" t="s">
        <v>3194</v>
      </c>
      <c r="K465" t="s">
        <v>1675</v>
      </c>
      <c r="L465">
        <v>1988</v>
      </c>
      <c r="M465">
        <f t="shared" si="10"/>
        <v>1980</v>
      </c>
    </row>
    <row r="466" spans="1:13" x14ac:dyDescent="0.35">
      <c r="A466" s="79" t="s">
        <v>823</v>
      </c>
      <c r="B466" s="80">
        <v>1988</v>
      </c>
      <c r="C466" s="80"/>
      <c r="D466" s="80"/>
      <c r="J466" t="s">
        <v>3194</v>
      </c>
      <c r="K466" t="s">
        <v>1678</v>
      </c>
      <c r="L466">
        <v>1988</v>
      </c>
      <c r="M466">
        <f t="shared" si="10"/>
        <v>1980</v>
      </c>
    </row>
    <row r="467" spans="1:13" x14ac:dyDescent="0.35">
      <c r="A467" s="79" t="s">
        <v>871</v>
      </c>
      <c r="B467" s="80">
        <v>1964</v>
      </c>
      <c r="C467" s="80">
        <v>20000</v>
      </c>
      <c r="D467" s="80">
        <v>15000</v>
      </c>
      <c r="J467" t="s">
        <v>3194</v>
      </c>
      <c r="K467" t="s">
        <v>826</v>
      </c>
      <c r="L467">
        <v>1988</v>
      </c>
      <c r="M467">
        <f t="shared" si="10"/>
        <v>1980</v>
      </c>
    </row>
    <row r="468" spans="1:13" x14ac:dyDescent="0.35">
      <c r="A468" s="79" t="s">
        <v>2477</v>
      </c>
      <c r="B468" s="80">
        <v>1932</v>
      </c>
      <c r="C468" s="80"/>
      <c r="D468" s="80"/>
      <c r="J468" t="s">
        <v>3194</v>
      </c>
      <c r="K468" t="s">
        <v>849</v>
      </c>
      <c r="L468">
        <v>1988</v>
      </c>
      <c r="M468">
        <f t="shared" si="10"/>
        <v>1980</v>
      </c>
    </row>
    <row r="469" spans="1:13" x14ac:dyDescent="0.35">
      <c r="A469" s="79" t="s">
        <v>2456</v>
      </c>
      <c r="B469" s="80">
        <v>1932</v>
      </c>
      <c r="C469" s="80">
        <v>1</v>
      </c>
      <c r="D469" s="80">
        <v>1</v>
      </c>
      <c r="J469" t="s">
        <v>3194</v>
      </c>
      <c r="K469" t="s">
        <v>851</v>
      </c>
      <c r="L469">
        <v>1988</v>
      </c>
      <c r="M469">
        <f t="shared" si="10"/>
        <v>1980</v>
      </c>
    </row>
    <row r="470" spans="1:13" x14ac:dyDescent="0.35">
      <c r="A470" s="79" t="s">
        <v>1729</v>
      </c>
      <c r="B470" s="80">
        <v>1968</v>
      </c>
      <c r="C470" s="80"/>
      <c r="D470" s="80"/>
      <c r="J470" t="s">
        <v>3194</v>
      </c>
      <c r="K470" t="s">
        <v>1691</v>
      </c>
      <c r="L470">
        <v>1988</v>
      </c>
      <c r="M470">
        <f t="shared" si="10"/>
        <v>1980</v>
      </c>
    </row>
    <row r="471" spans="1:13" x14ac:dyDescent="0.35">
      <c r="A471" s="79" t="s">
        <v>1696</v>
      </c>
      <c r="B471" s="80">
        <v>2004</v>
      </c>
      <c r="C471" s="80"/>
      <c r="D471" s="80"/>
      <c r="J471" t="s">
        <v>3194</v>
      </c>
      <c r="K471" t="s">
        <v>947</v>
      </c>
      <c r="L471">
        <v>1988</v>
      </c>
      <c r="M471">
        <f t="shared" si="10"/>
        <v>1980</v>
      </c>
    </row>
    <row r="472" spans="1:13" x14ac:dyDescent="0.35">
      <c r="A472" s="79" t="s">
        <v>874</v>
      </c>
      <c r="B472" s="80">
        <v>2004</v>
      </c>
      <c r="C472" s="80">
        <v>100</v>
      </c>
      <c r="D472" s="80">
        <v>100</v>
      </c>
      <c r="J472" t="s">
        <v>3194</v>
      </c>
      <c r="K472" t="s">
        <v>862</v>
      </c>
      <c r="L472">
        <v>1988</v>
      </c>
      <c r="M472">
        <f t="shared" si="10"/>
        <v>1980</v>
      </c>
    </row>
    <row r="473" spans="1:13" x14ac:dyDescent="0.35">
      <c r="A473" s="79" t="s">
        <v>941</v>
      </c>
      <c r="B473" s="80">
        <v>1966</v>
      </c>
      <c r="C473" s="80"/>
      <c r="D473" s="80"/>
      <c r="J473" t="s">
        <v>3194</v>
      </c>
      <c r="K473" t="s">
        <v>949</v>
      </c>
      <c r="L473">
        <v>1988</v>
      </c>
      <c r="M473">
        <f t="shared" si="10"/>
        <v>1980</v>
      </c>
    </row>
    <row r="474" spans="1:13" x14ac:dyDescent="0.35">
      <c r="A474" s="79" t="s">
        <v>875</v>
      </c>
      <c r="B474" s="80">
        <v>1988</v>
      </c>
      <c r="C474" s="80">
        <v>75</v>
      </c>
      <c r="D474" s="80">
        <v>75</v>
      </c>
      <c r="J474" t="s">
        <v>3194</v>
      </c>
      <c r="K474" t="s">
        <v>823</v>
      </c>
      <c r="L474">
        <v>1988</v>
      </c>
      <c r="M474">
        <f t="shared" si="10"/>
        <v>1980</v>
      </c>
    </row>
    <row r="475" spans="1:13" x14ac:dyDescent="0.35">
      <c r="A475" s="79" t="s">
        <v>877</v>
      </c>
      <c r="B475" s="80">
        <v>1964</v>
      </c>
      <c r="C475" s="80">
        <v>500</v>
      </c>
      <c r="D475" s="80">
        <v>300</v>
      </c>
      <c r="J475" t="s">
        <v>3194</v>
      </c>
      <c r="K475" t="s">
        <v>875</v>
      </c>
      <c r="L475">
        <v>1988</v>
      </c>
      <c r="M475">
        <f t="shared" si="10"/>
        <v>1980</v>
      </c>
    </row>
    <row r="476" spans="1:13" x14ac:dyDescent="0.35">
      <c r="A476" s="79" t="s">
        <v>879</v>
      </c>
      <c r="B476" s="80">
        <v>1988</v>
      </c>
      <c r="C476" s="80">
        <v>50000</v>
      </c>
      <c r="D476" s="80">
        <v>50000</v>
      </c>
      <c r="J476" t="s">
        <v>3194</v>
      </c>
      <c r="K476" t="s">
        <v>879</v>
      </c>
      <c r="L476">
        <v>1988</v>
      </c>
      <c r="M476">
        <f t="shared" si="10"/>
        <v>1980</v>
      </c>
    </row>
    <row r="477" spans="1:13" x14ac:dyDescent="0.35">
      <c r="A477" s="79" t="s">
        <v>2475</v>
      </c>
      <c r="B477" s="80">
        <v>1932</v>
      </c>
      <c r="C477" s="80"/>
      <c r="D477" s="80"/>
      <c r="J477" t="s">
        <v>3194</v>
      </c>
      <c r="K477" t="s">
        <v>891</v>
      </c>
      <c r="L477">
        <v>1988</v>
      </c>
      <c r="M477">
        <f t="shared" si="10"/>
        <v>1980</v>
      </c>
    </row>
    <row r="478" spans="1:13" x14ac:dyDescent="0.35">
      <c r="A478" s="79" t="s">
        <v>882</v>
      </c>
      <c r="B478" s="80">
        <v>1986</v>
      </c>
      <c r="C478" s="80">
        <v>500</v>
      </c>
      <c r="D478" s="80">
        <v>500</v>
      </c>
      <c r="J478" t="s">
        <v>3194</v>
      </c>
      <c r="K478" t="s">
        <v>895</v>
      </c>
      <c r="L478">
        <v>1988</v>
      </c>
      <c r="M478">
        <f t="shared" si="10"/>
        <v>1980</v>
      </c>
    </row>
    <row r="479" spans="1:13" x14ac:dyDescent="0.35">
      <c r="A479" s="79" t="s">
        <v>926</v>
      </c>
      <c r="B479" s="80">
        <v>1967</v>
      </c>
      <c r="C479" s="80">
        <v>100</v>
      </c>
      <c r="D479" s="80">
        <v>100</v>
      </c>
      <c r="J479" t="s">
        <v>3194</v>
      </c>
      <c r="K479" t="s">
        <v>944</v>
      </c>
      <c r="L479">
        <v>1988</v>
      </c>
      <c r="M479">
        <f t="shared" si="10"/>
        <v>1980</v>
      </c>
    </row>
    <row r="480" spans="1:13" x14ac:dyDescent="0.35">
      <c r="A480" s="79" t="s">
        <v>885</v>
      </c>
      <c r="B480" s="80">
        <v>2004</v>
      </c>
      <c r="C480" s="80">
        <v>27</v>
      </c>
      <c r="D480" s="80">
        <v>27</v>
      </c>
      <c r="J480" t="s">
        <v>3194</v>
      </c>
      <c r="K480" t="s">
        <v>900</v>
      </c>
      <c r="L480">
        <v>1988</v>
      </c>
      <c r="M480">
        <f t="shared" si="10"/>
        <v>1980</v>
      </c>
    </row>
    <row r="481" spans="1:13" x14ac:dyDescent="0.35">
      <c r="A481" s="79" t="s">
        <v>2451</v>
      </c>
      <c r="B481" s="80">
        <v>1932</v>
      </c>
      <c r="C481" s="80"/>
      <c r="D481" s="80"/>
      <c r="J481" t="s">
        <v>3194</v>
      </c>
      <c r="K481" t="s">
        <v>912</v>
      </c>
      <c r="L481">
        <v>1988</v>
      </c>
      <c r="M481">
        <f t="shared" si="10"/>
        <v>1980</v>
      </c>
    </row>
    <row r="482" spans="1:13" x14ac:dyDescent="0.35">
      <c r="A482" s="79" t="s">
        <v>2472</v>
      </c>
      <c r="B482" s="80">
        <v>1932</v>
      </c>
      <c r="C482" s="80"/>
      <c r="D482" s="80"/>
      <c r="J482" t="s">
        <v>3194</v>
      </c>
      <c r="K482" t="s">
        <v>951</v>
      </c>
      <c r="L482">
        <v>1988</v>
      </c>
      <c r="M482">
        <f t="shared" si="10"/>
        <v>1980</v>
      </c>
    </row>
    <row r="483" spans="1:13" x14ac:dyDescent="0.35">
      <c r="A483" s="79" t="s">
        <v>2471</v>
      </c>
      <c r="B483" s="80">
        <v>1968</v>
      </c>
      <c r="C483" s="80"/>
      <c r="D483" s="80"/>
      <c r="J483" t="s">
        <v>3194</v>
      </c>
      <c r="K483" t="s">
        <v>905</v>
      </c>
      <c r="L483">
        <v>1988</v>
      </c>
      <c r="M483">
        <f t="shared" si="10"/>
        <v>1980</v>
      </c>
    </row>
    <row r="484" spans="1:13" x14ac:dyDescent="0.35">
      <c r="A484" s="79" t="s">
        <v>1736</v>
      </c>
      <c r="B484" s="80">
        <v>1967</v>
      </c>
      <c r="C484" s="80">
        <v>25</v>
      </c>
      <c r="D484" s="80">
        <v>25</v>
      </c>
      <c r="J484" t="s">
        <v>3194</v>
      </c>
      <c r="K484" t="s">
        <v>837</v>
      </c>
      <c r="L484">
        <v>2004</v>
      </c>
      <c r="M484">
        <f t="shared" si="10"/>
        <v>2000</v>
      </c>
    </row>
    <row r="485" spans="1:13" x14ac:dyDescent="0.35">
      <c r="A485" s="79" t="s">
        <v>1726</v>
      </c>
      <c r="B485" s="80">
        <v>1947</v>
      </c>
      <c r="C485" s="80"/>
      <c r="D485" s="80"/>
      <c r="J485" t="s">
        <v>3194</v>
      </c>
      <c r="K485" t="s">
        <v>1559</v>
      </c>
      <c r="L485">
        <v>2004</v>
      </c>
      <c r="M485">
        <f t="shared" si="10"/>
        <v>2000</v>
      </c>
    </row>
    <row r="486" spans="1:13" x14ac:dyDescent="0.35">
      <c r="A486" s="79" t="s">
        <v>886</v>
      </c>
      <c r="B486" s="80">
        <v>1986</v>
      </c>
      <c r="C486" s="80">
        <v>500</v>
      </c>
      <c r="D486" s="80">
        <v>500</v>
      </c>
      <c r="J486" t="s">
        <v>3194</v>
      </c>
      <c r="K486" t="s">
        <v>848</v>
      </c>
      <c r="L486">
        <v>2004</v>
      </c>
      <c r="M486">
        <f t="shared" si="10"/>
        <v>2000</v>
      </c>
    </row>
    <row r="487" spans="1:13" x14ac:dyDescent="0.35">
      <c r="A487" s="79" t="s">
        <v>1702</v>
      </c>
      <c r="B487" s="80">
        <v>1932</v>
      </c>
      <c r="C487" s="80"/>
      <c r="D487" s="80"/>
      <c r="J487" t="s">
        <v>3194</v>
      </c>
      <c r="K487" t="s">
        <v>853</v>
      </c>
      <c r="L487">
        <v>2004</v>
      </c>
      <c r="M487">
        <f t="shared" si="10"/>
        <v>2000</v>
      </c>
    </row>
    <row r="488" spans="1:13" x14ac:dyDescent="0.35">
      <c r="A488" s="79" t="s">
        <v>936</v>
      </c>
      <c r="B488" s="80">
        <v>1932</v>
      </c>
      <c r="C488" s="80">
        <v>1</v>
      </c>
      <c r="D488" s="80">
        <v>1</v>
      </c>
      <c r="J488" t="s">
        <v>3194</v>
      </c>
      <c r="K488" t="s">
        <v>858</v>
      </c>
      <c r="L488">
        <v>2004</v>
      </c>
      <c r="M488">
        <f t="shared" si="10"/>
        <v>2000</v>
      </c>
    </row>
    <row r="489" spans="1:13" x14ac:dyDescent="0.35">
      <c r="A489" s="79" t="s">
        <v>2462</v>
      </c>
      <c r="B489" s="80">
        <v>1951</v>
      </c>
      <c r="C489" s="80"/>
      <c r="D489" s="80"/>
      <c r="J489" t="s">
        <v>3194</v>
      </c>
      <c r="K489" t="s">
        <v>1696</v>
      </c>
      <c r="L489">
        <v>2004</v>
      </c>
      <c r="M489">
        <f t="shared" si="10"/>
        <v>2000</v>
      </c>
    </row>
    <row r="490" spans="1:13" x14ac:dyDescent="0.35">
      <c r="A490" s="79" t="s">
        <v>889</v>
      </c>
      <c r="B490" s="80">
        <v>1964</v>
      </c>
      <c r="C490" s="80">
        <v>200</v>
      </c>
      <c r="D490" s="80">
        <v>200</v>
      </c>
      <c r="J490" t="s">
        <v>3194</v>
      </c>
      <c r="K490" t="s">
        <v>874</v>
      </c>
      <c r="L490">
        <v>2004</v>
      </c>
      <c r="M490">
        <f t="shared" si="10"/>
        <v>2000</v>
      </c>
    </row>
    <row r="491" spans="1:13" x14ac:dyDescent="0.35">
      <c r="A491" s="79" t="s">
        <v>890</v>
      </c>
      <c r="B491" s="80">
        <v>1986</v>
      </c>
      <c r="C491" s="80">
        <v>100</v>
      </c>
      <c r="D491" s="80">
        <v>100</v>
      </c>
      <c r="J491" t="s">
        <v>3194</v>
      </c>
      <c r="K491" t="s">
        <v>885</v>
      </c>
      <c r="L491">
        <v>2004</v>
      </c>
      <c r="M491">
        <f t="shared" si="10"/>
        <v>2000</v>
      </c>
    </row>
    <row r="492" spans="1:13" x14ac:dyDescent="0.35">
      <c r="A492" s="79" t="s">
        <v>891</v>
      </c>
      <c r="B492" s="80">
        <v>1988</v>
      </c>
      <c r="C492" s="80">
        <v>15</v>
      </c>
      <c r="D492" s="80">
        <v>15</v>
      </c>
      <c r="J492" t="s">
        <v>3195</v>
      </c>
      <c r="K492" t="s">
        <v>2484</v>
      </c>
      <c r="L492">
        <v>0</v>
      </c>
      <c r="M492">
        <f t="shared" si="10"/>
        <v>0</v>
      </c>
    </row>
    <row r="493" spans="1:13" x14ac:dyDescent="0.35">
      <c r="A493" s="79" t="s">
        <v>1706</v>
      </c>
      <c r="B493" s="80">
        <v>1980</v>
      </c>
      <c r="C493" s="80">
        <v>30</v>
      </c>
      <c r="D493" s="80">
        <v>30</v>
      </c>
      <c r="J493" t="s">
        <v>3195</v>
      </c>
      <c r="K493" t="s">
        <v>1756</v>
      </c>
      <c r="L493">
        <v>1600</v>
      </c>
      <c r="M493">
        <f t="shared" si="10"/>
        <v>1600</v>
      </c>
    </row>
    <row r="494" spans="1:13" x14ac:dyDescent="0.35">
      <c r="A494" s="79" t="s">
        <v>893</v>
      </c>
      <c r="B494" s="80">
        <v>1986</v>
      </c>
      <c r="C494" s="80">
        <v>2000</v>
      </c>
      <c r="D494" s="80">
        <v>2000</v>
      </c>
      <c r="J494" t="s">
        <v>3195</v>
      </c>
      <c r="K494" t="s">
        <v>2490</v>
      </c>
      <c r="L494">
        <v>1890</v>
      </c>
      <c r="M494">
        <f t="shared" si="10"/>
        <v>1890</v>
      </c>
    </row>
    <row r="495" spans="1:13" x14ac:dyDescent="0.35">
      <c r="A495" s="79" t="s">
        <v>2454</v>
      </c>
      <c r="B495" s="80">
        <v>1952</v>
      </c>
      <c r="C495" s="80"/>
      <c r="D495" s="80"/>
      <c r="J495" t="s">
        <v>3195</v>
      </c>
      <c r="K495" t="s">
        <v>1906</v>
      </c>
      <c r="L495">
        <v>1891</v>
      </c>
      <c r="M495">
        <f t="shared" si="10"/>
        <v>1890</v>
      </c>
    </row>
    <row r="496" spans="1:13" x14ac:dyDescent="0.35">
      <c r="A496" s="79" t="s">
        <v>924</v>
      </c>
      <c r="B496" s="80">
        <v>1967</v>
      </c>
      <c r="C496" s="80">
        <v>5000</v>
      </c>
      <c r="D496" s="80">
        <v>5000</v>
      </c>
      <c r="J496" t="s">
        <v>3195</v>
      </c>
      <c r="K496" t="s">
        <v>2480</v>
      </c>
      <c r="L496">
        <v>1900</v>
      </c>
      <c r="M496">
        <f t="shared" si="10"/>
        <v>1900</v>
      </c>
    </row>
    <row r="497" spans="1:13" x14ac:dyDescent="0.35">
      <c r="A497" s="79" t="s">
        <v>895</v>
      </c>
      <c r="B497" s="80">
        <v>1988</v>
      </c>
      <c r="C497" s="80">
        <v>400</v>
      </c>
      <c r="D497" s="80">
        <v>400</v>
      </c>
      <c r="J497" t="s">
        <v>3195</v>
      </c>
      <c r="K497" t="s">
        <v>2487</v>
      </c>
      <c r="L497">
        <v>1922</v>
      </c>
      <c r="M497">
        <f t="shared" si="10"/>
        <v>1920</v>
      </c>
    </row>
    <row r="498" spans="1:13" x14ac:dyDescent="0.35">
      <c r="A498" s="79" t="s">
        <v>897</v>
      </c>
      <c r="B498" s="80">
        <v>1986</v>
      </c>
      <c r="C498" s="80"/>
      <c r="D498" s="80"/>
      <c r="J498" t="s">
        <v>3195</v>
      </c>
      <c r="K498" t="s">
        <v>1899</v>
      </c>
      <c r="L498">
        <v>1932</v>
      </c>
      <c r="M498">
        <f t="shared" si="10"/>
        <v>1930</v>
      </c>
    </row>
    <row r="499" spans="1:13" x14ac:dyDescent="0.35">
      <c r="A499" s="79" t="s">
        <v>944</v>
      </c>
      <c r="B499" s="80">
        <v>1988</v>
      </c>
      <c r="C499" s="80">
        <v>18</v>
      </c>
      <c r="D499" s="80">
        <v>18</v>
      </c>
      <c r="J499" t="s">
        <v>3195</v>
      </c>
      <c r="K499" t="s">
        <v>1901</v>
      </c>
      <c r="L499">
        <v>1932</v>
      </c>
      <c r="M499">
        <f t="shared" si="10"/>
        <v>1930</v>
      </c>
    </row>
    <row r="500" spans="1:13" x14ac:dyDescent="0.35">
      <c r="A500" s="79" t="s">
        <v>900</v>
      </c>
      <c r="B500" s="80">
        <v>1988</v>
      </c>
      <c r="C500" s="80">
        <v>10000</v>
      </c>
      <c r="D500" s="80">
        <v>10000</v>
      </c>
      <c r="J500" t="s">
        <v>3195</v>
      </c>
      <c r="K500" t="s">
        <v>953</v>
      </c>
      <c r="L500">
        <v>1945</v>
      </c>
      <c r="M500">
        <f t="shared" si="10"/>
        <v>1940</v>
      </c>
    </row>
    <row r="501" spans="1:13" x14ac:dyDescent="0.35">
      <c r="A501" s="79" t="s">
        <v>1719</v>
      </c>
      <c r="B501" s="80">
        <v>1956</v>
      </c>
      <c r="C501" s="80"/>
      <c r="D501" s="80"/>
      <c r="J501" t="s">
        <v>3195</v>
      </c>
      <c r="K501" t="s">
        <v>1895</v>
      </c>
      <c r="L501">
        <v>1945</v>
      </c>
      <c r="M501">
        <f t="shared" si="10"/>
        <v>1940</v>
      </c>
    </row>
    <row r="502" spans="1:13" x14ac:dyDescent="0.35">
      <c r="A502" s="79" t="s">
        <v>2459</v>
      </c>
      <c r="B502" s="80">
        <v>1932</v>
      </c>
      <c r="C502" s="80"/>
      <c r="D502" s="80"/>
      <c r="J502" t="s">
        <v>3195</v>
      </c>
      <c r="K502" t="s">
        <v>1000</v>
      </c>
      <c r="L502">
        <v>1945</v>
      </c>
      <c r="M502">
        <f t="shared" si="10"/>
        <v>1940</v>
      </c>
    </row>
    <row r="503" spans="1:13" x14ac:dyDescent="0.35">
      <c r="A503" s="79" t="s">
        <v>912</v>
      </c>
      <c r="B503" s="80">
        <v>1988</v>
      </c>
      <c r="C503" s="80">
        <v>60000</v>
      </c>
      <c r="D503" s="80">
        <v>50000</v>
      </c>
      <c r="J503" t="s">
        <v>3195</v>
      </c>
      <c r="K503" t="s">
        <v>1825</v>
      </c>
      <c r="L503">
        <v>1945</v>
      </c>
      <c r="M503">
        <f t="shared" si="10"/>
        <v>1940</v>
      </c>
    </row>
    <row r="504" spans="1:13" x14ac:dyDescent="0.35">
      <c r="A504" s="79" t="s">
        <v>951</v>
      </c>
      <c r="B504" s="80">
        <v>1988</v>
      </c>
      <c r="C504" s="80">
        <v>100</v>
      </c>
      <c r="D504" s="80">
        <v>100</v>
      </c>
      <c r="J504" t="s">
        <v>3195</v>
      </c>
      <c r="K504" t="s">
        <v>1828</v>
      </c>
      <c r="L504">
        <v>1945</v>
      </c>
      <c r="M504">
        <f t="shared" si="10"/>
        <v>1940</v>
      </c>
    </row>
    <row r="505" spans="1:13" x14ac:dyDescent="0.35">
      <c r="A505" s="79" t="s">
        <v>903</v>
      </c>
      <c r="B505" s="80">
        <v>1952</v>
      </c>
      <c r="C505" s="80"/>
      <c r="D505" s="80"/>
      <c r="J505" t="s">
        <v>3195</v>
      </c>
      <c r="K505" t="s">
        <v>1071</v>
      </c>
      <c r="L505">
        <v>1945</v>
      </c>
      <c r="M505">
        <f t="shared" si="10"/>
        <v>1940</v>
      </c>
    </row>
    <row r="506" spans="1:13" x14ac:dyDescent="0.35">
      <c r="A506" s="79" t="s">
        <v>915</v>
      </c>
      <c r="B506" s="80">
        <v>1952</v>
      </c>
      <c r="C506" s="80"/>
      <c r="D506" s="80"/>
      <c r="J506" t="s">
        <v>3195</v>
      </c>
      <c r="K506" t="s">
        <v>1843</v>
      </c>
      <c r="L506">
        <v>1945</v>
      </c>
      <c r="M506">
        <f t="shared" si="10"/>
        <v>1940</v>
      </c>
    </row>
    <row r="507" spans="1:13" x14ac:dyDescent="0.35">
      <c r="A507" s="79" t="s">
        <v>940</v>
      </c>
      <c r="B507" s="80">
        <v>1956</v>
      </c>
      <c r="C507" s="80"/>
      <c r="D507" s="80"/>
      <c r="J507" t="s">
        <v>3195</v>
      </c>
      <c r="K507" t="s">
        <v>1894</v>
      </c>
      <c r="L507">
        <v>1982</v>
      </c>
      <c r="M507">
        <f t="shared" si="10"/>
        <v>1980</v>
      </c>
    </row>
    <row r="508" spans="1:13" x14ac:dyDescent="0.35">
      <c r="A508" s="79" t="s">
        <v>905</v>
      </c>
      <c r="B508" s="80">
        <v>1988</v>
      </c>
      <c r="C508" s="80">
        <v>300</v>
      </c>
      <c r="D508" s="80">
        <v>300</v>
      </c>
      <c r="J508" t="s">
        <v>3195</v>
      </c>
      <c r="K508" t="s">
        <v>1747</v>
      </c>
      <c r="L508">
        <v>1984</v>
      </c>
      <c r="M508">
        <f t="shared" si="10"/>
        <v>1980</v>
      </c>
    </row>
    <row r="509" spans="1:13" x14ac:dyDescent="0.35">
      <c r="A509" s="79" t="s">
        <v>916</v>
      </c>
      <c r="B509" s="80">
        <v>1966</v>
      </c>
      <c r="C509" s="80">
        <v>20</v>
      </c>
      <c r="D509" s="80">
        <v>20</v>
      </c>
      <c r="J509" t="s">
        <v>3195</v>
      </c>
      <c r="K509" t="s">
        <v>1773</v>
      </c>
      <c r="L509">
        <v>1984</v>
      </c>
      <c r="M509">
        <f t="shared" si="10"/>
        <v>1980</v>
      </c>
    </row>
    <row r="510" spans="1:13" x14ac:dyDescent="0.35">
      <c r="A510" s="79" t="s">
        <v>908</v>
      </c>
      <c r="B510" s="80">
        <v>1952</v>
      </c>
      <c r="C510" s="80"/>
      <c r="D510" s="80"/>
      <c r="J510" t="s">
        <v>3195</v>
      </c>
      <c r="K510" t="s">
        <v>1779</v>
      </c>
      <c r="L510">
        <v>1984</v>
      </c>
      <c r="M510">
        <f t="shared" si="10"/>
        <v>1980</v>
      </c>
    </row>
    <row r="511" spans="1:13" x14ac:dyDescent="0.35">
      <c r="A511" s="79" t="s">
        <v>2465</v>
      </c>
      <c r="B511" s="80">
        <v>1932</v>
      </c>
      <c r="C511" s="80"/>
      <c r="D511" s="80"/>
      <c r="J511" t="s">
        <v>3195</v>
      </c>
      <c r="K511" t="s">
        <v>1781</v>
      </c>
      <c r="L511">
        <v>1984</v>
      </c>
      <c r="M511">
        <f t="shared" si="10"/>
        <v>1980</v>
      </c>
    </row>
    <row r="512" spans="1:13" x14ac:dyDescent="0.35">
      <c r="A512" s="78" t="s">
        <v>954</v>
      </c>
      <c r="B512" s="80">
        <v>2015</v>
      </c>
      <c r="C512" s="80">
        <v>82295</v>
      </c>
      <c r="D512" s="80">
        <v>82295</v>
      </c>
      <c r="J512" t="s">
        <v>3195</v>
      </c>
      <c r="K512" t="s">
        <v>1792</v>
      </c>
      <c r="L512">
        <v>1984</v>
      </c>
      <c r="M512">
        <f t="shared" si="10"/>
        <v>1980</v>
      </c>
    </row>
    <row r="513" spans="1:13" x14ac:dyDescent="0.35">
      <c r="A513" s="79" t="s">
        <v>1741</v>
      </c>
      <c r="B513" s="80">
        <v>1996</v>
      </c>
      <c r="C513" s="80"/>
      <c r="D513" s="80"/>
      <c r="J513" t="s">
        <v>3195</v>
      </c>
      <c r="K513" t="s">
        <v>1800</v>
      </c>
      <c r="L513">
        <v>1984</v>
      </c>
      <c r="M513">
        <f t="shared" si="10"/>
        <v>1980</v>
      </c>
    </row>
    <row r="514" spans="1:13" x14ac:dyDescent="0.35">
      <c r="A514" s="79" t="s">
        <v>953</v>
      </c>
      <c r="B514" s="80">
        <v>1945</v>
      </c>
      <c r="C514" s="80"/>
      <c r="D514" s="80"/>
      <c r="J514" t="s">
        <v>3195</v>
      </c>
      <c r="K514" t="s">
        <v>1819</v>
      </c>
      <c r="L514">
        <v>1984</v>
      </c>
      <c r="M514">
        <f t="shared" si="10"/>
        <v>1980</v>
      </c>
    </row>
    <row r="515" spans="1:13" x14ac:dyDescent="0.35">
      <c r="A515" s="79" t="s">
        <v>956</v>
      </c>
      <c r="B515" s="80">
        <v>1993</v>
      </c>
      <c r="C515" s="80">
        <v>21</v>
      </c>
      <c r="D515" s="80">
        <v>21</v>
      </c>
      <c r="J515" t="s">
        <v>3195</v>
      </c>
      <c r="K515" t="s">
        <v>1840</v>
      </c>
      <c r="L515">
        <v>1984</v>
      </c>
      <c r="M515">
        <f t="shared" si="10"/>
        <v>1980</v>
      </c>
    </row>
    <row r="516" spans="1:13" x14ac:dyDescent="0.35">
      <c r="A516" s="79" t="s">
        <v>1030</v>
      </c>
      <c r="B516" s="80">
        <v>2010</v>
      </c>
      <c r="C516" s="80">
        <v>1</v>
      </c>
      <c r="D516" s="80">
        <v>1</v>
      </c>
      <c r="J516" t="s">
        <v>3195</v>
      </c>
      <c r="K516" t="s">
        <v>1853</v>
      </c>
      <c r="L516">
        <v>1984</v>
      </c>
      <c r="M516">
        <f t="shared" ref="M516:M579" si="11">10*INT(L516/10)</f>
        <v>1980</v>
      </c>
    </row>
    <row r="517" spans="1:13" x14ac:dyDescent="0.35">
      <c r="A517" s="79" t="s">
        <v>1745</v>
      </c>
      <c r="B517" s="80">
        <v>1998</v>
      </c>
      <c r="C517" s="80">
        <v>10</v>
      </c>
      <c r="D517" s="80">
        <v>2</v>
      </c>
      <c r="J517" t="s">
        <v>3195</v>
      </c>
      <c r="K517" t="s">
        <v>1856</v>
      </c>
      <c r="L517">
        <v>1984</v>
      </c>
      <c r="M517">
        <f t="shared" si="11"/>
        <v>1980</v>
      </c>
    </row>
    <row r="518" spans="1:13" x14ac:dyDescent="0.35">
      <c r="A518" s="79" t="s">
        <v>963</v>
      </c>
      <c r="B518" s="80">
        <v>1993</v>
      </c>
      <c r="C518" s="80">
        <v>32</v>
      </c>
      <c r="D518" s="80">
        <v>32</v>
      </c>
      <c r="J518" t="s">
        <v>3195</v>
      </c>
      <c r="K518" t="s">
        <v>1877</v>
      </c>
      <c r="L518">
        <v>1984</v>
      </c>
      <c r="M518">
        <f t="shared" si="11"/>
        <v>1980</v>
      </c>
    </row>
    <row r="519" spans="1:13" x14ac:dyDescent="0.35">
      <c r="A519" s="79" t="s">
        <v>965</v>
      </c>
      <c r="B519" s="80">
        <v>1986</v>
      </c>
      <c r="C519" s="80">
        <v>100</v>
      </c>
      <c r="D519" s="80">
        <v>100</v>
      </c>
      <c r="J519" t="s">
        <v>3195</v>
      </c>
      <c r="K519" t="s">
        <v>1880</v>
      </c>
      <c r="L519">
        <v>1984</v>
      </c>
      <c r="M519">
        <f t="shared" si="11"/>
        <v>1980</v>
      </c>
    </row>
    <row r="520" spans="1:13" x14ac:dyDescent="0.35">
      <c r="A520" s="79" t="s">
        <v>1746</v>
      </c>
      <c r="B520" s="80">
        <v>1998</v>
      </c>
      <c r="C520" s="80">
        <v>10</v>
      </c>
      <c r="D520" s="80">
        <v>2</v>
      </c>
      <c r="J520" t="s">
        <v>3195</v>
      </c>
      <c r="K520" t="s">
        <v>1887</v>
      </c>
      <c r="L520">
        <v>1984</v>
      </c>
      <c r="M520">
        <f t="shared" si="11"/>
        <v>1980</v>
      </c>
    </row>
    <row r="521" spans="1:13" x14ac:dyDescent="0.35">
      <c r="A521" s="79" t="s">
        <v>1747</v>
      </c>
      <c r="B521" s="80">
        <v>1984</v>
      </c>
      <c r="C521" s="80">
        <v>2457</v>
      </c>
      <c r="D521" s="80">
        <v>2457</v>
      </c>
      <c r="J521" t="s">
        <v>3195</v>
      </c>
      <c r="K521" t="s">
        <v>965</v>
      </c>
      <c r="L521">
        <v>1986</v>
      </c>
      <c r="M521">
        <f t="shared" si="11"/>
        <v>1980</v>
      </c>
    </row>
    <row r="522" spans="1:13" x14ac:dyDescent="0.35">
      <c r="A522" s="79" t="s">
        <v>968</v>
      </c>
      <c r="B522" s="80">
        <v>1996</v>
      </c>
      <c r="C522" s="80">
        <v>10000</v>
      </c>
      <c r="D522" s="80">
        <v>10000</v>
      </c>
      <c r="J522" t="s">
        <v>3195</v>
      </c>
      <c r="K522" t="s">
        <v>354</v>
      </c>
      <c r="L522">
        <v>1990</v>
      </c>
      <c r="M522">
        <f t="shared" si="11"/>
        <v>1990</v>
      </c>
    </row>
    <row r="523" spans="1:13" x14ac:dyDescent="0.35">
      <c r="A523" s="79" t="s">
        <v>1562</v>
      </c>
      <c r="B523" s="80">
        <v>1993</v>
      </c>
      <c r="C523" s="80">
        <v>682</v>
      </c>
      <c r="D523" s="80">
        <v>682</v>
      </c>
      <c r="J523" t="s">
        <v>3195</v>
      </c>
      <c r="K523" t="s">
        <v>956</v>
      </c>
      <c r="L523">
        <v>1993</v>
      </c>
      <c r="M523">
        <f t="shared" si="11"/>
        <v>1990</v>
      </c>
    </row>
    <row r="524" spans="1:13" x14ac:dyDescent="0.35">
      <c r="A524" s="79" t="s">
        <v>1752</v>
      </c>
      <c r="B524" s="80">
        <v>1993</v>
      </c>
      <c r="C524" s="80">
        <v>13</v>
      </c>
      <c r="D524" s="80">
        <v>13</v>
      </c>
      <c r="J524" t="s">
        <v>3195</v>
      </c>
      <c r="K524" t="s">
        <v>963</v>
      </c>
      <c r="L524">
        <v>1993</v>
      </c>
      <c r="M524">
        <f t="shared" si="11"/>
        <v>1990</v>
      </c>
    </row>
    <row r="525" spans="1:13" x14ac:dyDescent="0.35">
      <c r="A525" s="79" t="s">
        <v>1754</v>
      </c>
      <c r="B525" s="80">
        <v>2011</v>
      </c>
      <c r="C525" s="80"/>
      <c r="D525" s="80"/>
      <c r="J525" t="s">
        <v>3195</v>
      </c>
      <c r="K525" t="s">
        <v>1562</v>
      </c>
      <c r="L525">
        <v>1993</v>
      </c>
      <c r="M525">
        <f t="shared" si="11"/>
        <v>1990</v>
      </c>
    </row>
    <row r="526" spans="1:13" x14ac:dyDescent="0.35">
      <c r="A526" s="79" t="s">
        <v>1756</v>
      </c>
      <c r="B526" s="80">
        <v>1600</v>
      </c>
      <c r="C526" s="80"/>
      <c r="D526" s="80"/>
      <c r="J526" t="s">
        <v>3195</v>
      </c>
      <c r="K526" t="s">
        <v>1752</v>
      </c>
      <c r="L526">
        <v>1993</v>
      </c>
      <c r="M526">
        <f t="shared" si="11"/>
        <v>1990</v>
      </c>
    </row>
    <row r="527" spans="1:13" x14ac:dyDescent="0.35">
      <c r="A527" s="79" t="s">
        <v>972</v>
      </c>
      <c r="B527" s="80">
        <v>1993</v>
      </c>
      <c r="C527" s="80">
        <v>10</v>
      </c>
      <c r="D527" s="80">
        <v>8</v>
      </c>
      <c r="J527" t="s">
        <v>3195</v>
      </c>
      <c r="K527" t="s">
        <v>972</v>
      </c>
      <c r="L527">
        <v>1993</v>
      </c>
      <c r="M527">
        <f t="shared" si="11"/>
        <v>1990</v>
      </c>
    </row>
    <row r="528" spans="1:13" x14ac:dyDescent="0.35">
      <c r="A528" s="79" t="s">
        <v>1760</v>
      </c>
      <c r="B528" s="80">
        <v>1993</v>
      </c>
      <c r="C528" s="80">
        <v>58</v>
      </c>
      <c r="D528" s="80">
        <v>58</v>
      </c>
      <c r="J528" t="s">
        <v>3195</v>
      </c>
      <c r="K528" t="s">
        <v>1760</v>
      </c>
      <c r="L528">
        <v>1993</v>
      </c>
      <c r="M528">
        <f t="shared" si="11"/>
        <v>1990</v>
      </c>
    </row>
    <row r="529" spans="1:13" x14ac:dyDescent="0.35">
      <c r="A529" s="79" t="s">
        <v>1764</v>
      </c>
      <c r="B529" s="80">
        <v>1993</v>
      </c>
      <c r="C529" s="80">
        <v>43</v>
      </c>
      <c r="D529" s="80">
        <v>43</v>
      </c>
      <c r="J529" t="s">
        <v>3195</v>
      </c>
      <c r="K529" t="s">
        <v>1764</v>
      </c>
      <c r="L529">
        <v>1993</v>
      </c>
      <c r="M529">
        <f t="shared" si="11"/>
        <v>1990</v>
      </c>
    </row>
    <row r="530" spans="1:13" x14ac:dyDescent="0.35">
      <c r="A530" s="79" t="s">
        <v>1766</v>
      </c>
      <c r="B530" s="80">
        <v>1993</v>
      </c>
      <c r="C530" s="80">
        <v>1</v>
      </c>
      <c r="D530" s="80">
        <v>1</v>
      </c>
      <c r="J530" t="s">
        <v>3195</v>
      </c>
      <c r="K530" t="s">
        <v>1766</v>
      </c>
      <c r="L530">
        <v>1993</v>
      </c>
      <c r="M530">
        <f t="shared" si="11"/>
        <v>1990</v>
      </c>
    </row>
    <row r="531" spans="1:13" x14ac:dyDescent="0.35">
      <c r="A531" s="79" t="s">
        <v>1768</v>
      </c>
      <c r="B531" s="80">
        <v>1993</v>
      </c>
      <c r="C531" s="80">
        <v>2</v>
      </c>
      <c r="D531" s="80">
        <v>2</v>
      </c>
      <c r="J531" t="s">
        <v>3195</v>
      </c>
      <c r="K531" t="s">
        <v>1768</v>
      </c>
      <c r="L531">
        <v>1993</v>
      </c>
      <c r="M531">
        <f t="shared" si="11"/>
        <v>1990</v>
      </c>
    </row>
    <row r="532" spans="1:13" x14ac:dyDescent="0.35">
      <c r="A532" s="79" t="s">
        <v>1770</v>
      </c>
      <c r="B532" s="80">
        <v>1993</v>
      </c>
      <c r="C532" s="80">
        <v>20</v>
      </c>
      <c r="D532" s="80">
        <v>20</v>
      </c>
      <c r="J532" t="s">
        <v>3195</v>
      </c>
      <c r="K532" t="s">
        <v>1770</v>
      </c>
      <c r="L532">
        <v>1993</v>
      </c>
      <c r="M532">
        <f t="shared" si="11"/>
        <v>1990</v>
      </c>
    </row>
    <row r="533" spans="1:13" x14ac:dyDescent="0.35">
      <c r="A533" s="79" t="s">
        <v>976</v>
      </c>
      <c r="B533" s="80">
        <v>2011</v>
      </c>
      <c r="C533" s="80">
        <v>200</v>
      </c>
      <c r="D533" s="80">
        <v>200</v>
      </c>
      <c r="J533" t="s">
        <v>3195</v>
      </c>
      <c r="K533" t="s">
        <v>980</v>
      </c>
      <c r="L533">
        <v>1993</v>
      </c>
      <c r="M533">
        <f t="shared" si="11"/>
        <v>1990</v>
      </c>
    </row>
    <row r="534" spans="1:13" x14ac:dyDescent="0.35">
      <c r="A534" s="79" t="s">
        <v>980</v>
      </c>
      <c r="B534" s="80">
        <v>1993</v>
      </c>
      <c r="C534" s="80">
        <v>2</v>
      </c>
      <c r="D534" s="80">
        <v>2</v>
      </c>
      <c r="J534" t="s">
        <v>3195</v>
      </c>
      <c r="K534" t="s">
        <v>1776</v>
      </c>
      <c r="L534">
        <v>1993</v>
      </c>
      <c r="M534">
        <f t="shared" si="11"/>
        <v>1990</v>
      </c>
    </row>
    <row r="535" spans="1:13" x14ac:dyDescent="0.35">
      <c r="A535" s="79" t="s">
        <v>1773</v>
      </c>
      <c r="B535" s="80">
        <v>1984</v>
      </c>
      <c r="C535" s="80">
        <v>22</v>
      </c>
      <c r="D535" s="80">
        <v>22</v>
      </c>
      <c r="J535" t="s">
        <v>3195</v>
      </c>
      <c r="K535" t="s">
        <v>1778</v>
      </c>
      <c r="L535">
        <v>1993</v>
      </c>
      <c r="M535">
        <f t="shared" si="11"/>
        <v>1990</v>
      </c>
    </row>
    <row r="536" spans="1:13" x14ac:dyDescent="0.35">
      <c r="A536" s="79" t="s">
        <v>1776</v>
      </c>
      <c r="B536" s="80">
        <v>1993</v>
      </c>
      <c r="C536" s="80">
        <v>4</v>
      </c>
      <c r="D536" s="80">
        <v>4</v>
      </c>
      <c r="J536" t="s">
        <v>3195</v>
      </c>
      <c r="K536" t="s">
        <v>1785</v>
      </c>
      <c r="L536">
        <v>1993</v>
      </c>
      <c r="M536">
        <f t="shared" si="11"/>
        <v>1990</v>
      </c>
    </row>
    <row r="537" spans="1:13" x14ac:dyDescent="0.35">
      <c r="A537" s="79" t="s">
        <v>1778</v>
      </c>
      <c r="B537" s="80">
        <v>1993</v>
      </c>
      <c r="C537" s="80">
        <v>47</v>
      </c>
      <c r="D537" s="80">
        <v>47</v>
      </c>
      <c r="J537" t="s">
        <v>3195</v>
      </c>
      <c r="K537" t="s">
        <v>1786</v>
      </c>
      <c r="L537">
        <v>1993</v>
      </c>
      <c r="M537">
        <f t="shared" si="11"/>
        <v>1990</v>
      </c>
    </row>
    <row r="538" spans="1:13" x14ac:dyDescent="0.35">
      <c r="A538" s="79" t="s">
        <v>1899</v>
      </c>
      <c r="B538" s="80">
        <v>1932</v>
      </c>
      <c r="C538" s="80"/>
      <c r="D538" s="80"/>
      <c r="J538" t="s">
        <v>3195</v>
      </c>
      <c r="K538" t="s">
        <v>994</v>
      </c>
      <c r="L538">
        <v>1993</v>
      </c>
      <c r="M538">
        <f t="shared" si="11"/>
        <v>1990</v>
      </c>
    </row>
    <row r="539" spans="1:13" x14ac:dyDescent="0.35">
      <c r="A539" s="79" t="s">
        <v>1779</v>
      </c>
      <c r="B539" s="80">
        <v>1984</v>
      </c>
      <c r="C539" s="80">
        <v>2542</v>
      </c>
      <c r="D539" s="80">
        <v>2542</v>
      </c>
      <c r="J539" t="s">
        <v>3195</v>
      </c>
      <c r="K539" t="s">
        <v>1797</v>
      </c>
      <c r="L539">
        <v>1993</v>
      </c>
      <c r="M539">
        <f t="shared" si="11"/>
        <v>1990</v>
      </c>
    </row>
    <row r="540" spans="1:13" x14ac:dyDescent="0.35">
      <c r="A540" s="79" t="s">
        <v>1901</v>
      </c>
      <c r="B540" s="80">
        <v>1932</v>
      </c>
      <c r="C540" s="80"/>
      <c r="D540" s="80"/>
      <c r="J540" t="s">
        <v>3195</v>
      </c>
      <c r="K540" t="s">
        <v>1802</v>
      </c>
      <c r="L540">
        <v>1993</v>
      </c>
      <c r="M540">
        <f t="shared" si="11"/>
        <v>1990</v>
      </c>
    </row>
    <row r="541" spans="1:13" x14ac:dyDescent="0.35">
      <c r="A541" s="79" t="s">
        <v>1895</v>
      </c>
      <c r="B541" s="80">
        <v>1945</v>
      </c>
      <c r="C541" s="80">
        <v>100</v>
      </c>
      <c r="D541" s="80">
        <v>100</v>
      </c>
      <c r="J541" t="s">
        <v>3195</v>
      </c>
      <c r="K541" t="s">
        <v>1003</v>
      </c>
      <c r="L541">
        <v>1993</v>
      </c>
      <c r="M541">
        <f t="shared" si="11"/>
        <v>1990</v>
      </c>
    </row>
    <row r="542" spans="1:13" x14ac:dyDescent="0.35">
      <c r="A542" s="79" t="s">
        <v>983</v>
      </c>
      <c r="B542" s="80">
        <v>2002</v>
      </c>
      <c r="C542" s="80">
        <v>1000</v>
      </c>
      <c r="D542" s="80">
        <v>1000</v>
      </c>
      <c r="J542" t="s">
        <v>3195</v>
      </c>
      <c r="K542" t="s">
        <v>1806</v>
      </c>
      <c r="L542">
        <v>1993</v>
      </c>
      <c r="M542">
        <f t="shared" si="11"/>
        <v>1990</v>
      </c>
    </row>
    <row r="543" spans="1:13" x14ac:dyDescent="0.35">
      <c r="A543" s="79" t="s">
        <v>1781</v>
      </c>
      <c r="B543" s="80">
        <v>1984</v>
      </c>
      <c r="C543" s="80">
        <v>3656</v>
      </c>
      <c r="D543" s="80">
        <v>3656</v>
      </c>
      <c r="J543" t="s">
        <v>3195</v>
      </c>
      <c r="K543" t="s">
        <v>1808</v>
      </c>
      <c r="L543">
        <v>1993</v>
      </c>
      <c r="M543">
        <f t="shared" si="11"/>
        <v>1990</v>
      </c>
    </row>
    <row r="544" spans="1:13" x14ac:dyDescent="0.35">
      <c r="A544" s="79" t="s">
        <v>1579</v>
      </c>
      <c r="B544" s="80">
        <v>1996</v>
      </c>
      <c r="C544" s="80">
        <v>200</v>
      </c>
      <c r="D544" s="80">
        <v>200</v>
      </c>
      <c r="J544" t="s">
        <v>3195</v>
      </c>
      <c r="K544" t="s">
        <v>1810</v>
      </c>
      <c r="L544">
        <v>1993</v>
      </c>
      <c r="M544">
        <f t="shared" si="11"/>
        <v>1990</v>
      </c>
    </row>
    <row r="545" spans="1:13" x14ac:dyDescent="0.35">
      <c r="A545" s="79" t="s">
        <v>988</v>
      </c>
      <c r="B545" s="80">
        <v>1994</v>
      </c>
      <c r="C545" s="80"/>
      <c r="D545" s="80"/>
      <c r="J545" t="s">
        <v>3195</v>
      </c>
      <c r="K545" t="s">
        <v>1813</v>
      </c>
      <c r="L545">
        <v>1993</v>
      </c>
      <c r="M545">
        <f t="shared" si="11"/>
        <v>1990</v>
      </c>
    </row>
    <row r="546" spans="1:13" x14ac:dyDescent="0.35">
      <c r="A546" s="79" t="s">
        <v>991</v>
      </c>
      <c r="B546" s="80">
        <v>1998</v>
      </c>
      <c r="C546" s="80">
        <v>15</v>
      </c>
      <c r="D546" s="80">
        <v>15</v>
      </c>
      <c r="J546" t="s">
        <v>3195</v>
      </c>
      <c r="K546" t="s">
        <v>1815</v>
      </c>
      <c r="L546">
        <v>1993</v>
      </c>
      <c r="M546">
        <f t="shared" si="11"/>
        <v>1990</v>
      </c>
    </row>
    <row r="547" spans="1:13" x14ac:dyDescent="0.35">
      <c r="A547" s="79" t="s">
        <v>993</v>
      </c>
      <c r="B547" s="80">
        <v>1994</v>
      </c>
      <c r="C547" s="80">
        <v>75</v>
      </c>
      <c r="D547" s="80">
        <v>50</v>
      </c>
      <c r="J547" t="s">
        <v>3195</v>
      </c>
      <c r="K547" t="s">
        <v>1817</v>
      </c>
      <c r="L547">
        <v>1993</v>
      </c>
      <c r="M547">
        <f t="shared" si="11"/>
        <v>1990</v>
      </c>
    </row>
    <row r="548" spans="1:13" x14ac:dyDescent="0.35">
      <c r="A548" s="79" t="s">
        <v>1069</v>
      </c>
      <c r="B548" s="80">
        <v>1994</v>
      </c>
      <c r="C548" s="80">
        <v>100</v>
      </c>
      <c r="D548" s="80">
        <v>100</v>
      </c>
      <c r="J548" t="s">
        <v>3195</v>
      </c>
      <c r="K548" t="s">
        <v>1821</v>
      </c>
      <c r="L548">
        <v>1993</v>
      </c>
      <c r="M548">
        <f t="shared" si="11"/>
        <v>1990</v>
      </c>
    </row>
    <row r="549" spans="1:13" x14ac:dyDescent="0.35">
      <c r="A549" s="79" t="s">
        <v>1894</v>
      </c>
      <c r="B549" s="80">
        <v>1982</v>
      </c>
      <c r="C549" s="80">
        <v>1000</v>
      </c>
      <c r="D549" s="80">
        <v>1000</v>
      </c>
      <c r="J549" t="s">
        <v>3195</v>
      </c>
      <c r="K549" t="s">
        <v>1033</v>
      </c>
      <c r="L549">
        <v>1993</v>
      </c>
      <c r="M549">
        <f t="shared" si="11"/>
        <v>1990</v>
      </c>
    </row>
    <row r="550" spans="1:13" x14ac:dyDescent="0.35">
      <c r="A550" s="79" t="s">
        <v>997</v>
      </c>
      <c r="B550" s="80">
        <v>2015</v>
      </c>
      <c r="C550" s="80">
        <v>27243</v>
      </c>
      <c r="D550" s="80">
        <v>27243</v>
      </c>
      <c r="J550" t="s">
        <v>3195</v>
      </c>
      <c r="K550" t="s">
        <v>1835</v>
      </c>
      <c r="L550">
        <v>1993</v>
      </c>
      <c r="M550">
        <f t="shared" si="11"/>
        <v>1990</v>
      </c>
    </row>
    <row r="551" spans="1:13" x14ac:dyDescent="0.35">
      <c r="A551" s="79" t="s">
        <v>1785</v>
      </c>
      <c r="B551" s="80">
        <v>1993</v>
      </c>
      <c r="C551" s="80">
        <v>1</v>
      </c>
      <c r="D551" s="80">
        <v>1</v>
      </c>
      <c r="J551" t="s">
        <v>3195</v>
      </c>
      <c r="K551" t="s">
        <v>1837</v>
      </c>
      <c r="L551">
        <v>1993</v>
      </c>
      <c r="M551">
        <f t="shared" si="11"/>
        <v>1990</v>
      </c>
    </row>
    <row r="552" spans="1:13" x14ac:dyDescent="0.35">
      <c r="A552" s="79" t="s">
        <v>1786</v>
      </c>
      <c r="B552" s="80">
        <v>1993</v>
      </c>
      <c r="C552" s="80">
        <v>170</v>
      </c>
      <c r="D552" s="80">
        <v>170</v>
      </c>
      <c r="J552" t="s">
        <v>3195</v>
      </c>
      <c r="K552" t="s">
        <v>1838</v>
      </c>
      <c r="L552">
        <v>1993</v>
      </c>
      <c r="M552">
        <f t="shared" si="11"/>
        <v>1990</v>
      </c>
    </row>
    <row r="553" spans="1:13" x14ac:dyDescent="0.35">
      <c r="A553" s="79" t="s">
        <v>1788</v>
      </c>
      <c r="B553" s="80">
        <v>1996</v>
      </c>
      <c r="C553" s="80"/>
      <c r="D553" s="80"/>
      <c r="J553" t="s">
        <v>3195</v>
      </c>
      <c r="K553" t="s">
        <v>1848</v>
      </c>
      <c r="L553">
        <v>1993</v>
      </c>
      <c r="M553">
        <f t="shared" si="11"/>
        <v>1990</v>
      </c>
    </row>
    <row r="554" spans="1:13" x14ac:dyDescent="0.35">
      <c r="A554" s="79" t="s">
        <v>1908</v>
      </c>
      <c r="B554" s="80">
        <v>1998</v>
      </c>
      <c r="C554" s="80">
        <v>6</v>
      </c>
      <c r="D554" s="80">
        <v>5</v>
      </c>
      <c r="J554" t="s">
        <v>3195</v>
      </c>
      <c r="K554" t="s">
        <v>1855</v>
      </c>
      <c r="L554">
        <v>1993</v>
      </c>
      <c r="M554">
        <f t="shared" si="11"/>
        <v>1990</v>
      </c>
    </row>
    <row r="555" spans="1:13" x14ac:dyDescent="0.35">
      <c r="A555" s="79" t="s">
        <v>1000</v>
      </c>
      <c r="B555" s="80">
        <v>1945</v>
      </c>
      <c r="C555" s="80">
        <v>100</v>
      </c>
      <c r="D555" s="80">
        <v>100</v>
      </c>
      <c r="J555" t="s">
        <v>3195</v>
      </c>
      <c r="K555" t="s">
        <v>1859</v>
      </c>
      <c r="L555">
        <v>1993</v>
      </c>
      <c r="M555">
        <f t="shared" si="11"/>
        <v>1990</v>
      </c>
    </row>
    <row r="556" spans="1:13" x14ac:dyDescent="0.35">
      <c r="A556" s="79" t="s">
        <v>1792</v>
      </c>
      <c r="B556" s="80">
        <v>1984</v>
      </c>
      <c r="C556" s="80">
        <v>2343</v>
      </c>
      <c r="D556" s="80">
        <v>2343</v>
      </c>
      <c r="J556" t="s">
        <v>3195</v>
      </c>
      <c r="K556" t="s">
        <v>509</v>
      </c>
      <c r="L556">
        <v>1993</v>
      </c>
      <c r="M556">
        <f t="shared" si="11"/>
        <v>1990</v>
      </c>
    </row>
    <row r="557" spans="1:13" x14ac:dyDescent="0.35">
      <c r="A557" s="79" t="s">
        <v>2480</v>
      </c>
      <c r="B557" s="80">
        <v>1900</v>
      </c>
      <c r="C557" s="80"/>
      <c r="D557" s="80"/>
      <c r="J557" t="s">
        <v>3195</v>
      </c>
      <c r="K557" t="s">
        <v>1054</v>
      </c>
      <c r="L557">
        <v>1993</v>
      </c>
      <c r="M557">
        <f t="shared" si="11"/>
        <v>1990</v>
      </c>
    </row>
    <row r="558" spans="1:13" x14ac:dyDescent="0.35">
      <c r="A558" s="79" t="s">
        <v>1795</v>
      </c>
      <c r="B558" s="80">
        <v>1994</v>
      </c>
      <c r="C558" s="80"/>
      <c r="D558" s="80"/>
      <c r="J558" t="s">
        <v>3195</v>
      </c>
      <c r="K558" t="s">
        <v>1869</v>
      </c>
      <c r="L558">
        <v>1993</v>
      </c>
      <c r="M558">
        <f t="shared" si="11"/>
        <v>1990</v>
      </c>
    </row>
    <row r="559" spans="1:13" x14ac:dyDescent="0.35">
      <c r="A559" s="79" t="s">
        <v>994</v>
      </c>
      <c r="B559" s="80">
        <v>1993</v>
      </c>
      <c r="C559" s="80">
        <v>30</v>
      </c>
      <c r="D559" s="80">
        <v>25</v>
      </c>
      <c r="J559" t="s">
        <v>3195</v>
      </c>
      <c r="K559" t="s">
        <v>1870</v>
      </c>
      <c r="L559">
        <v>1993</v>
      </c>
      <c r="M559">
        <f t="shared" si="11"/>
        <v>1990</v>
      </c>
    </row>
    <row r="560" spans="1:13" x14ac:dyDescent="0.35">
      <c r="A560" s="79" t="s">
        <v>1797</v>
      </c>
      <c r="B560" s="80">
        <v>1993</v>
      </c>
      <c r="C560" s="80">
        <v>38</v>
      </c>
      <c r="D560" s="80">
        <v>38</v>
      </c>
      <c r="J560" t="s">
        <v>3195</v>
      </c>
      <c r="K560" t="s">
        <v>1872</v>
      </c>
      <c r="L560">
        <v>1993</v>
      </c>
      <c r="M560">
        <f t="shared" si="11"/>
        <v>1990</v>
      </c>
    </row>
    <row r="561" spans="1:13" x14ac:dyDescent="0.35">
      <c r="A561" s="79" t="s">
        <v>1800</v>
      </c>
      <c r="B561" s="80">
        <v>1984</v>
      </c>
      <c r="C561" s="80">
        <v>5474</v>
      </c>
      <c r="D561" s="80">
        <v>5474</v>
      </c>
      <c r="J561" t="s">
        <v>3195</v>
      </c>
      <c r="K561" t="s">
        <v>1867</v>
      </c>
      <c r="L561">
        <v>1993</v>
      </c>
      <c r="M561">
        <f t="shared" si="11"/>
        <v>1990</v>
      </c>
    </row>
    <row r="562" spans="1:13" x14ac:dyDescent="0.35">
      <c r="A562" s="79" t="s">
        <v>1802</v>
      </c>
      <c r="B562" s="80">
        <v>1993</v>
      </c>
      <c r="C562" s="80">
        <v>10</v>
      </c>
      <c r="D562" s="80">
        <v>10</v>
      </c>
      <c r="J562" t="s">
        <v>3195</v>
      </c>
      <c r="K562" t="s">
        <v>1864</v>
      </c>
      <c r="L562">
        <v>1993</v>
      </c>
      <c r="M562">
        <f t="shared" si="11"/>
        <v>1990</v>
      </c>
    </row>
    <row r="563" spans="1:13" x14ac:dyDescent="0.35">
      <c r="A563" s="79" t="s">
        <v>1003</v>
      </c>
      <c r="B563" s="80">
        <v>1993</v>
      </c>
      <c r="C563" s="80">
        <v>50</v>
      </c>
      <c r="D563" s="80">
        <v>50</v>
      </c>
      <c r="J563" t="s">
        <v>3195</v>
      </c>
      <c r="K563" t="s">
        <v>1889</v>
      </c>
      <c r="L563">
        <v>1993</v>
      </c>
      <c r="M563">
        <f t="shared" si="11"/>
        <v>1990</v>
      </c>
    </row>
    <row r="564" spans="1:13" x14ac:dyDescent="0.35">
      <c r="A564" s="79" t="s">
        <v>1005</v>
      </c>
      <c r="B564" s="80">
        <v>1994</v>
      </c>
      <c r="C564" s="80"/>
      <c r="D564" s="80"/>
      <c r="J564" t="s">
        <v>3195</v>
      </c>
      <c r="K564" t="s">
        <v>988</v>
      </c>
      <c r="L564">
        <v>1994</v>
      </c>
      <c r="M564">
        <f t="shared" si="11"/>
        <v>1990</v>
      </c>
    </row>
    <row r="565" spans="1:13" x14ac:dyDescent="0.35">
      <c r="A565" s="79" t="s">
        <v>1575</v>
      </c>
      <c r="B565" s="80">
        <v>1998</v>
      </c>
      <c r="C565" s="80">
        <v>15</v>
      </c>
      <c r="D565" s="80">
        <v>10</v>
      </c>
      <c r="J565" t="s">
        <v>3195</v>
      </c>
      <c r="K565" t="s">
        <v>993</v>
      </c>
      <c r="L565">
        <v>1994</v>
      </c>
      <c r="M565">
        <f t="shared" si="11"/>
        <v>1990</v>
      </c>
    </row>
    <row r="566" spans="1:13" x14ac:dyDescent="0.35">
      <c r="A566" s="79" t="s">
        <v>2490</v>
      </c>
      <c r="B566" s="80">
        <v>1890</v>
      </c>
      <c r="C566" s="80"/>
      <c r="D566" s="80"/>
      <c r="J566" t="s">
        <v>3195</v>
      </c>
      <c r="K566" t="s">
        <v>1069</v>
      </c>
      <c r="L566">
        <v>1994</v>
      </c>
      <c r="M566">
        <f t="shared" si="11"/>
        <v>1990</v>
      </c>
    </row>
    <row r="567" spans="1:13" x14ac:dyDescent="0.35">
      <c r="A567" s="79" t="s">
        <v>1059</v>
      </c>
      <c r="B567" s="80">
        <v>1994</v>
      </c>
      <c r="C567" s="80">
        <v>1</v>
      </c>
      <c r="D567" s="80">
        <v>1</v>
      </c>
      <c r="J567" t="s">
        <v>3195</v>
      </c>
      <c r="K567" t="s">
        <v>1795</v>
      </c>
      <c r="L567">
        <v>1994</v>
      </c>
      <c r="M567">
        <f t="shared" si="11"/>
        <v>1990</v>
      </c>
    </row>
    <row r="568" spans="1:13" x14ac:dyDescent="0.35">
      <c r="A568" s="79" t="s">
        <v>1008</v>
      </c>
      <c r="B568" s="80">
        <v>1994</v>
      </c>
      <c r="C568" s="80">
        <v>1537</v>
      </c>
      <c r="D568" s="80">
        <v>1537</v>
      </c>
      <c r="J568" t="s">
        <v>3195</v>
      </c>
      <c r="K568" t="s">
        <v>1005</v>
      </c>
      <c r="L568">
        <v>1994</v>
      </c>
      <c r="M568">
        <f t="shared" si="11"/>
        <v>1990</v>
      </c>
    </row>
    <row r="569" spans="1:13" x14ac:dyDescent="0.35">
      <c r="A569" s="79" t="s">
        <v>1805</v>
      </c>
      <c r="B569" s="80">
        <v>1997</v>
      </c>
      <c r="C569" s="80">
        <v>50</v>
      </c>
      <c r="D569" s="80">
        <v>50</v>
      </c>
      <c r="J569" t="s">
        <v>3195</v>
      </c>
      <c r="K569" t="s">
        <v>1059</v>
      </c>
      <c r="L569">
        <v>1994</v>
      </c>
      <c r="M569">
        <f t="shared" si="11"/>
        <v>1990</v>
      </c>
    </row>
    <row r="570" spans="1:13" x14ac:dyDescent="0.35">
      <c r="A570" s="79" t="s">
        <v>1806</v>
      </c>
      <c r="B570" s="80">
        <v>1993</v>
      </c>
      <c r="C570" s="80">
        <v>34</v>
      </c>
      <c r="D570" s="80">
        <v>34</v>
      </c>
      <c r="J570" t="s">
        <v>3195</v>
      </c>
      <c r="K570" t="s">
        <v>1008</v>
      </c>
      <c r="L570">
        <v>1994</v>
      </c>
      <c r="M570">
        <f t="shared" si="11"/>
        <v>1990</v>
      </c>
    </row>
    <row r="571" spans="1:13" x14ac:dyDescent="0.35">
      <c r="A571" s="79" t="s">
        <v>1892</v>
      </c>
      <c r="B571" s="80">
        <v>2008</v>
      </c>
      <c r="C571" s="80"/>
      <c r="D571" s="80"/>
      <c r="J571" t="s">
        <v>3195</v>
      </c>
      <c r="K571" t="s">
        <v>989</v>
      </c>
      <c r="L571">
        <v>1994</v>
      </c>
      <c r="M571">
        <f t="shared" si="11"/>
        <v>1990</v>
      </c>
    </row>
    <row r="572" spans="1:13" x14ac:dyDescent="0.35">
      <c r="A572" s="79" t="s">
        <v>1808</v>
      </c>
      <c r="B572" s="80">
        <v>1993</v>
      </c>
      <c r="C572" s="80">
        <v>134</v>
      </c>
      <c r="D572" s="80">
        <v>134</v>
      </c>
      <c r="J572" t="s">
        <v>3195</v>
      </c>
      <c r="K572" t="s">
        <v>1017</v>
      </c>
      <c r="L572">
        <v>1994</v>
      </c>
      <c r="M572">
        <f t="shared" si="11"/>
        <v>1990</v>
      </c>
    </row>
    <row r="573" spans="1:13" x14ac:dyDescent="0.35">
      <c r="A573" s="79" t="s">
        <v>1810</v>
      </c>
      <c r="B573" s="80">
        <v>1993</v>
      </c>
      <c r="C573" s="80">
        <v>400</v>
      </c>
      <c r="D573" s="80">
        <v>400</v>
      </c>
      <c r="J573" t="s">
        <v>3195</v>
      </c>
      <c r="K573" t="s">
        <v>1020</v>
      </c>
      <c r="L573">
        <v>1994</v>
      </c>
      <c r="M573">
        <f t="shared" si="11"/>
        <v>1990</v>
      </c>
    </row>
    <row r="574" spans="1:13" x14ac:dyDescent="0.35">
      <c r="A574" s="79" t="s">
        <v>1813</v>
      </c>
      <c r="B574" s="80">
        <v>1993</v>
      </c>
      <c r="C574" s="80">
        <v>4</v>
      </c>
      <c r="D574" s="80">
        <v>4</v>
      </c>
      <c r="J574" t="s">
        <v>3195</v>
      </c>
      <c r="K574" t="s">
        <v>1021</v>
      </c>
      <c r="L574">
        <v>1994</v>
      </c>
      <c r="M574">
        <f t="shared" si="11"/>
        <v>1990</v>
      </c>
    </row>
    <row r="575" spans="1:13" x14ac:dyDescent="0.35">
      <c r="A575" s="79" t="s">
        <v>1011</v>
      </c>
      <c r="B575" s="80">
        <v>1999</v>
      </c>
      <c r="C575" s="80">
        <v>3000</v>
      </c>
      <c r="D575" s="80">
        <v>3000</v>
      </c>
      <c r="J575" t="s">
        <v>3195</v>
      </c>
      <c r="K575" t="s">
        <v>1566</v>
      </c>
      <c r="L575">
        <v>1994</v>
      </c>
      <c r="M575">
        <f t="shared" si="11"/>
        <v>1990</v>
      </c>
    </row>
    <row r="576" spans="1:13" x14ac:dyDescent="0.35">
      <c r="A576" s="79" t="s">
        <v>1903</v>
      </c>
      <c r="B576" s="80">
        <v>2004</v>
      </c>
      <c r="C576" s="80">
        <v>10</v>
      </c>
      <c r="D576" s="80">
        <v>5</v>
      </c>
      <c r="J576" t="s">
        <v>3195</v>
      </c>
      <c r="K576" t="s">
        <v>1042</v>
      </c>
      <c r="L576">
        <v>1994</v>
      </c>
      <c r="M576">
        <f t="shared" si="11"/>
        <v>1990</v>
      </c>
    </row>
    <row r="577" spans="1:13" x14ac:dyDescent="0.35">
      <c r="A577" s="79" t="s">
        <v>1016</v>
      </c>
      <c r="B577" s="80">
        <v>1996</v>
      </c>
      <c r="C577" s="80">
        <v>3</v>
      </c>
      <c r="D577" s="80">
        <v>3</v>
      </c>
      <c r="J577" t="s">
        <v>3195</v>
      </c>
      <c r="K577" t="s">
        <v>1044</v>
      </c>
      <c r="L577">
        <v>1994</v>
      </c>
      <c r="M577">
        <f t="shared" si="11"/>
        <v>1990</v>
      </c>
    </row>
    <row r="578" spans="1:13" x14ac:dyDescent="0.35">
      <c r="A578" s="79" t="s">
        <v>1815</v>
      </c>
      <c r="B578" s="80">
        <v>1993</v>
      </c>
      <c r="C578" s="80">
        <v>3</v>
      </c>
      <c r="D578" s="80">
        <v>3</v>
      </c>
      <c r="J578" t="s">
        <v>3195</v>
      </c>
      <c r="K578" t="s">
        <v>1053</v>
      </c>
      <c r="L578">
        <v>1994</v>
      </c>
      <c r="M578">
        <f t="shared" si="11"/>
        <v>1990</v>
      </c>
    </row>
    <row r="579" spans="1:13" x14ac:dyDescent="0.35">
      <c r="A579" s="79" t="s">
        <v>1817</v>
      </c>
      <c r="B579" s="80">
        <v>1993</v>
      </c>
      <c r="C579" s="80">
        <v>19</v>
      </c>
      <c r="D579" s="80">
        <v>19</v>
      </c>
      <c r="J579" t="s">
        <v>3195</v>
      </c>
      <c r="K579" t="s">
        <v>1578</v>
      </c>
      <c r="L579">
        <v>1994</v>
      </c>
      <c r="M579">
        <f t="shared" si="11"/>
        <v>1990</v>
      </c>
    </row>
    <row r="580" spans="1:13" x14ac:dyDescent="0.35">
      <c r="A580" s="79" t="s">
        <v>989</v>
      </c>
      <c r="B580" s="80">
        <v>1994</v>
      </c>
      <c r="C580" s="80">
        <v>6</v>
      </c>
      <c r="D580" s="80">
        <v>2</v>
      </c>
      <c r="J580" t="s">
        <v>3195</v>
      </c>
      <c r="K580" t="s">
        <v>1058</v>
      </c>
      <c r="L580">
        <v>1994</v>
      </c>
      <c r="M580">
        <f t="shared" ref="M580:M643" si="12">10*INT(L580/10)</f>
        <v>1990</v>
      </c>
    </row>
    <row r="581" spans="1:13" x14ac:dyDescent="0.35">
      <c r="A581" s="79" t="s">
        <v>1017</v>
      </c>
      <c r="B581" s="80">
        <v>1994</v>
      </c>
      <c r="C581" s="80"/>
      <c r="D581" s="80"/>
      <c r="J581" t="s">
        <v>3195</v>
      </c>
      <c r="K581" t="s">
        <v>1061</v>
      </c>
      <c r="L581">
        <v>1994</v>
      </c>
      <c r="M581">
        <f t="shared" si="12"/>
        <v>1990</v>
      </c>
    </row>
    <row r="582" spans="1:13" x14ac:dyDescent="0.35">
      <c r="A582" s="79" t="s">
        <v>1020</v>
      </c>
      <c r="B582" s="80">
        <v>1994</v>
      </c>
      <c r="C582" s="80">
        <v>50</v>
      </c>
      <c r="D582" s="80">
        <v>5</v>
      </c>
      <c r="J582" t="s">
        <v>3195</v>
      </c>
      <c r="K582" t="s">
        <v>1886</v>
      </c>
      <c r="L582">
        <v>1994</v>
      </c>
      <c r="M582">
        <f t="shared" si="12"/>
        <v>1990</v>
      </c>
    </row>
    <row r="583" spans="1:13" x14ac:dyDescent="0.35">
      <c r="A583" s="79" t="s">
        <v>1819</v>
      </c>
      <c r="B583" s="80">
        <v>1984</v>
      </c>
      <c r="C583" s="80">
        <v>117</v>
      </c>
      <c r="D583" s="80">
        <v>117</v>
      </c>
      <c r="J583" t="s">
        <v>3195</v>
      </c>
      <c r="K583" t="s">
        <v>2488</v>
      </c>
      <c r="L583">
        <v>1994</v>
      </c>
      <c r="M583">
        <f t="shared" si="12"/>
        <v>1990</v>
      </c>
    </row>
    <row r="584" spans="1:13" x14ac:dyDescent="0.35">
      <c r="A584" s="79" t="s">
        <v>1021</v>
      </c>
      <c r="B584" s="80">
        <v>1994</v>
      </c>
      <c r="C584" s="80"/>
      <c r="D584" s="80"/>
      <c r="J584" t="s">
        <v>3195</v>
      </c>
      <c r="K584" t="s">
        <v>1035</v>
      </c>
      <c r="L584">
        <v>1994</v>
      </c>
      <c r="M584">
        <f t="shared" si="12"/>
        <v>1990</v>
      </c>
    </row>
    <row r="585" spans="1:13" x14ac:dyDescent="0.35">
      <c r="A585" s="79" t="s">
        <v>1821</v>
      </c>
      <c r="B585" s="80">
        <v>1993</v>
      </c>
      <c r="C585" s="80">
        <v>563</v>
      </c>
      <c r="D585" s="80">
        <v>563</v>
      </c>
      <c r="J585" t="s">
        <v>3195</v>
      </c>
      <c r="K585" t="s">
        <v>1741</v>
      </c>
      <c r="L585">
        <v>1996</v>
      </c>
      <c r="M585">
        <f t="shared" si="12"/>
        <v>1990</v>
      </c>
    </row>
    <row r="586" spans="1:13" x14ac:dyDescent="0.35">
      <c r="A586" s="79" t="s">
        <v>1825</v>
      </c>
      <c r="B586" s="80">
        <v>1945</v>
      </c>
      <c r="C586" s="80">
        <v>100</v>
      </c>
      <c r="D586" s="80">
        <v>100</v>
      </c>
      <c r="J586" t="s">
        <v>3195</v>
      </c>
      <c r="K586" t="s">
        <v>968</v>
      </c>
      <c r="L586">
        <v>1996</v>
      </c>
      <c r="M586">
        <f t="shared" si="12"/>
        <v>1990</v>
      </c>
    </row>
    <row r="587" spans="1:13" x14ac:dyDescent="0.35">
      <c r="A587" s="79" t="s">
        <v>1566</v>
      </c>
      <c r="B587" s="80">
        <v>1994</v>
      </c>
      <c r="C587" s="80">
        <v>4</v>
      </c>
      <c r="D587" s="80">
        <v>2</v>
      </c>
      <c r="J587" t="s">
        <v>3195</v>
      </c>
      <c r="K587" t="s">
        <v>1579</v>
      </c>
      <c r="L587">
        <v>1996</v>
      </c>
      <c r="M587">
        <f t="shared" si="12"/>
        <v>1990</v>
      </c>
    </row>
    <row r="588" spans="1:13" x14ac:dyDescent="0.35">
      <c r="A588" s="79" t="s">
        <v>1023</v>
      </c>
      <c r="B588" s="80">
        <v>1998</v>
      </c>
      <c r="C588" s="80">
        <v>10</v>
      </c>
      <c r="D588" s="80">
        <v>9</v>
      </c>
      <c r="J588" t="s">
        <v>3195</v>
      </c>
      <c r="K588" t="s">
        <v>1788</v>
      </c>
      <c r="L588">
        <v>1996</v>
      </c>
      <c r="M588">
        <f t="shared" si="12"/>
        <v>1990</v>
      </c>
    </row>
    <row r="589" spans="1:13" x14ac:dyDescent="0.35">
      <c r="A589" s="79" t="s">
        <v>1828</v>
      </c>
      <c r="B589" s="80">
        <v>1945</v>
      </c>
      <c r="C589" s="80">
        <v>10</v>
      </c>
      <c r="D589" s="80">
        <v>4</v>
      </c>
      <c r="J589" t="s">
        <v>3195</v>
      </c>
      <c r="K589" t="s">
        <v>1016</v>
      </c>
      <c r="L589">
        <v>1996</v>
      </c>
      <c r="M589">
        <f t="shared" si="12"/>
        <v>1990</v>
      </c>
    </row>
    <row r="590" spans="1:13" x14ac:dyDescent="0.35">
      <c r="A590" s="79" t="s">
        <v>1026</v>
      </c>
      <c r="B590" s="80">
        <v>2011</v>
      </c>
      <c r="C590" s="80">
        <v>400</v>
      </c>
      <c r="D590" s="80">
        <v>400</v>
      </c>
      <c r="J590" t="s">
        <v>3195</v>
      </c>
      <c r="K590" t="s">
        <v>1846</v>
      </c>
      <c r="L590">
        <v>1996</v>
      </c>
      <c r="M590">
        <f t="shared" si="12"/>
        <v>1990</v>
      </c>
    </row>
    <row r="591" spans="1:13" x14ac:dyDescent="0.35">
      <c r="A591" s="79" t="s">
        <v>1829</v>
      </c>
      <c r="B591" s="80">
        <v>2011</v>
      </c>
      <c r="C591" s="80">
        <v>300</v>
      </c>
      <c r="D591" s="80">
        <v>300</v>
      </c>
      <c r="J591" t="s">
        <v>3195</v>
      </c>
      <c r="K591" t="s">
        <v>1851</v>
      </c>
      <c r="L591">
        <v>1996</v>
      </c>
      <c r="M591">
        <f t="shared" si="12"/>
        <v>1990</v>
      </c>
    </row>
    <row r="592" spans="1:13" x14ac:dyDescent="0.35">
      <c r="A592" s="79" t="s">
        <v>2484</v>
      </c>
      <c r="B592" s="80">
        <v>1960</v>
      </c>
      <c r="C592" s="80"/>
      <c r="D592" s="80"/>
      <c r="J592" t="s">
        <v>3195</v>
      </c>
      <c r="K592" t="s">
        <v>1046</v>
      </c>
      <c r="L592">
        <v>1996</v>
      </c>
      <c r="M592">
        <f t="shared" si="12"/>
        <v>1990</v>
      </c>
    </row>
    <row r="593" spans="1:13" x14ac:dyDescent="0.35">
      <c r="A593" s="79" t="s">
        <v>1071</v>
      </c>
      <c r="B593" s="80">
        <v>1945</v>
      </c>
      <c r="C593" s="80">
        <v>10</v>
      </c>
      <c r="D593" s="80">
        <v>1</v>
      </c>
      <c r="J593" t="s">
        <v>3195</v>
      </c>
      <c r="K593" t="s">
        <v>1863</v>
      </c>
      <c r="L593">
        <v>1996</v>
      </c>
      <c r="M593">
        <f t="shared" si="12"/>
        <v>1990</v>
      </c>
    </row>
    <row r="594" spans="1:13" x14ac:dyDescent="0.35">
      <c r="A594" s="79" t="s">
        <v>1831</v>
      </c>
      <c r="B594" s="80">
        <v>2011</v>
      </c>
      <c r="C594" s="80">
        <v>200</v>
      </c>
      <c r="D594" s="80">
        <v>200</v>
      </c>
      <c r="J594" t="s">
        <v>3195</v>
      </c>
      <c r="K594" t="s">
        <v>1873</v>
      </c>
      <c r="L594">
        <v>1996</v>
      </c>
      <c r="M594">
        <f t="shared" si="12"/>
        <v>1990</v>
      </c>
    </row>
    <row r="595" spans="1:13" x14ac:dyDescent="0.35">
      <c r="A595" s="79" t="s">
        <v>1832</v>
      </c>
      <c r="B595" s="80">
        <v>1998</v>
      </c>
      <c r="C595" s="80">
        <v>10</v>
      </c>
      <c r="D595" s="80">
        <v>2</v>
      </c>
      <c r="J595" t="s">
        <v>3195</v>
      </c>
      <c r="K595" t="s">
        <v>1883</v>
      </c>
      <c r="L595">
        <v>1996</v>
      </c>
      <c r="M595">
        <f t="shared" si="12"/>
        <v>1990</v>
      </c>
    </row>
    <row r="596" spans="1:13" x14ac:dyDescent="0.35">
      <c r="A596" s="79" t="s">
        <v>1031</v>
      </c>
      <c r="B596" s="80">
        <v>1998</v>
      </c>
      <c r="C596" s="80">
        <v>10</v>
      </c>
      <c r="D596" s="80">
        <v>2</v>
      </c>
      <c r="J596" t="s">
        <v>3195</v>
      </c>
      <c r="K596" t="s">
        <v>1066</v>
      </c>
      <c r="L596">
        <v>1996</v>
      </c>
      <c r="M596">
        <f t="shared" si="12"/>
        <v>1990</v>
      </c>
    </row>
    <row r="597" spans="1:13" x14ac:dyDescent="0.35">
      <c r="A597" s="79" t="s">
        <v>1033</v>
      </c>
      <c r="B597" s="80">
        <v>1993</v>
      </c>
      <c r="C597" s="80">
        <v>75</v>
      </c>
      <c r="D597" s="80">
        <v>50</v>
      </c>
      <c r="J597" t="s">
        <v>3195</v>
      </c>
      <c r="K597" t="s">
        <v>1805</v>
      </c>
      <c r="L597">
        <v>1997</v>
      </c>
      <c r="M597">
        <f t="shared" si="12"/>
        <v>1990</v>
      </c>
    </row>
    <row r="598" spans="1:13" x14ac:dyDescent="0.35">
      <c r="A598" s="79" t="s">
        <v>1835</v>
      </c>
      <c r="B598" s="80">
        <v>1993</v>
      </c>
      <c r="C598" s="80">
        <v>4</v>
      </c>
      <c r="D598" s="80">
        <v>4</v>
      </c>
      <c r="J598" t="s">
        <v>3195</v>
      </c>
      <c r="K598" t="s">
        <v>1745</v>
      </c>
      <c r="L598">
        <v>1998</v>
      </c>
      <c r="M598">
        <f t="shared" si="12"/>
        <v>1990</v>
      </c>
    </row>
    <row r="599" spans="1:13" x14ac:dyDescent="0.35">
      <c r="A599" s="79" t="s">
        <v>1837</v>
      </c>
      <c r="B599" s="80">
        <v>1993</v>
      </c>
      <c r="C599" s="80">
        <v>176</v>
      </c>
      <c r="D599" s="80">
        <v>176</v>
      </c>
      <c r="J599" t="s">
        <v>3195</v>
      </c>
      <c r="K599" t="s">
        <v>1746</v>
      </c>
      <c r="L599">
        <v>1998</v>
      </c>
      <c r="M599">
        <f t="shared" si="12"/>
        <v>1990</v>
      </c>
    </row>
    <row r="600" spans="1:13" x14ac:dyDescent="0.35">
      <c r="A600" s="79" t="s">
        <v>1838</v>
      </c>
      <c r="B600" s="80">
        <v>1993</v>
      </c>
      <c r="C600" s="80">
        <v>1023</v>
      </c>
      <c r="D600" s="80">
        <v>1023</v>
      </c>
      <c r="J600" t="s">
        <v>3195</v>
      </c>
      <c r="K600" t="s">
        <v>991</v>
      </c>
      <c r="L600">
        <v>1998</v>
      </c>
      <c r="M600">
        <f t="shared" si="12"/>
        <v>1990</v>
      </c>
    </row>
    <row r="601" spans="1:13" x14ac:dyDescent="0.35">
      <c r="A601" s="79" t="s">
        <v>1840</v>
      </c>
      <c r="B601" s="80">
        <v>1984</v>
      </c>
      <c r="C601" s="80">
        <v>47</v>
      </c>
      <c r="D601" s="80">
        <v>47</v>
      </c>
      <c r="J601" t="s">
        <v>3195</v>
      </c>
      <c r="K601" t="s">
        <v>1908</v>
      </c>
      <c r="L601">
        <v>1998</v>
      </c>
      <c r="M601">
        <f t="shared" si="12"/>
        <v>1990</v>
      </c>
    </row>
    <row r="602" spans="1:13" x14ac:dyDescent="0.35">
      <c r="A602" s="79" t="s">
        <v>1843</v>
      </c>
      <c r="B602" s="80">
        <v>1945</v>
      </c>
      <c r="C602" s="80"/>
      <c r="D602" s="80"/>
      <c r="J602" t="s">
        <v>3195</v>
      </c>
      <c r="K602" t="s">
        <v>1575</v>
      </c>
      <c r="L602">
        <v>1998</v>
      </c>
      <c r="M602">
        <f t="shared" si="12"/>
        <v>1990</v>
      </c>
    </row>
    <row r="603" spans="1:13" x14ac:dyDescent="0.35">
      <c r="A603" s="79" t="s">
        <v>1846</v>
      </c>
      <c r="B603" s="80">
        <v>1996</v>
      </c>
      <c r="C603" s="80">
        <v>20</v>
      </c>
      <c r="D603" s="80">
        <v>15</v>
      </c>
      <c r="J603" t="s">
        <v>3195</v>
      </c>
      <c r="K603" t="s">
        <v>1023</v>
      </c>
      <c r="L603">
        <v>1998</v>
      </c>
      <c r="M603">
        <f t="shared" si="12"/>
        <v>1990</v>
      </c>
    </row>
    <row r="604" spans="1:13" x14ac:dyDescent="0.35">
      <c r="A604" s="79" t="s">
        <v>1848</v>
      </c>
      <c r="B604" s="80">
        <v>1993</v>
      </c>
      <c r="C604" s="80">
        <v>16</v>
      </c>
      <c r="D604" s="80">
        <v>16</v>
      </c>
      <c r="J604" t="s">
        <v>3195</v>
      </c>
      <c r="K604" t="s">
        <v>1832</v>
      </c>
      <c r="L604">
        <v>1998</v>
      </c>
      <c r="M604">
        <f t="shared" si="12"/>
        <v>1990</v>
      </c>
    </row>
    <row r="605" spans="1:13" x14ac:dyDescent="0.35">
      <c r="A605" s="79" t="s">
        <v>1851</v>
      </c>
      <c r="B605" s="80">
        <v>1996</v>
      </c>
      <c r="C605" s="80"/>
      <c r="D605" s="80"/>
      <c r="J605" t="s">
        <v>3195</v>
      </c>
      <c r="K605" t="s">
        <v>1031</v>
      </c>
      <c r="L605">
        <v>1998</v>
      </c>
      <c r="M605">
        <f t="shared" si="12"/>
        <v>1990</v>
      </c>
    </row>
    <row r="606" spans="1:13" x14ac:dyDescent="0.35">
      <c r="A606" s="79" t="s">
        <v>1042</v>
      </c>
      <c r="B606" s="80">
        <v>1994</v>
      </c>
      <c r="C606" s="80"/>
      <c r="D606" s="80"/>
      <c r="J606" t="s">
        <v>3195</v>
      </c>
      <c r="K606" t="s">
        <v>1876</v>
      </c>
      <c r="L606">
        <v>1998</v>
      </c>
      <c r="M606">
        <f t="shared" si="12"/>
        <v>1990</v>
      </c>
    </row>
    <row r="607" spans="1:13" x14ac:dyDescent="0.35">
      <c r="A607" s="79" t="s">
        <v>1044</v>
      </c>
      <c r="B607" s="80">
        <v>1994</v>
      </c>
      <c r="C607" s="80">
        <v>50</v>
      </c>
      <c r="D607" s="80">
        <v>5</v>
      </c>
      <c r="J607" t="s">
        <v>3195</v>
      </c>
      <c r="K607" t="s">
        <v>1065</v>
      </c>
      <c r="L607">
        <v>1998</v>
      </c>
      <c r="M607">
        <f t="shared" si="12"/>
        <v>1990</v>
      </c>
    </row>
    <row r="608" spans="1:13" x14ac:dyDescent="0.35">
      <c r="A608" s="79" t="s">
        <v>1046</v>
      </c>
      <c r="B608" s="80">
        <v>1996</v>
      </c>
      <c r="C608" s="80">
        <v>300</v>
      </c>
      <c r="D608" s="80">
        <v>300</v>
      </c>
      <c r="J608" t="s">
        <v>3195</v>
      </c>
      <c r="K608" t="s">
        <v>1011</v>
      </c>
      <c r="L608">
        <v>1999</v>
      </c>
      <c r="M608">
        <f t="shared" si="12"/>
        <v>1990</v>
      </c>
    </row>
    <row r="609" spans="1:13" x14ac:dyDescent="0.35">
      <c r="A609" s="79" t="s">
        <v>1853</v>
      </c>
      <c r="B609" s="80">
        <v>1984</v>
      </c>
      <c r="C609" s="80">
        <v>2343</v>
      </c>
      <c r="D609" s="80">
        <v>2343</v>
      </c>
      <c r="J609" t="s">
        <v>3195</v>
      </c>
      <c r="K609" t="s">
        <v>983</v>
      </c>
      <c r="L609">
        <v>2002</v>
      </c>
      <c r="M609">
        <f t="shared" si="12"/>
        <v>2000</v>
      </c>
    </row>
    <row r="610" spans="1:13" x14ac:dyDescent="0.35">
      <c r="A610" s="79" t="s">
        <v>1855</v>
      </c>
      <c r="B610" s="80">
        <v>1993</v>
      </c>
      <c r="C610" s="80">
        <v>8</v>
      </c>
      <c r="D610" s="80">
        <v>8</v>
      </c>
      <c r="J610" t="s">
        <v>3195</v>
      </c>
      <c r="K610" t="s">
        <v>1903</v>
      </c>
      <c r="L610">
        <v>2004</v>
      </c>
      <c r="M610">
        <f t="shared" si="12"/>
        <v>2000</v>
      </c>
    </row>
    <row r="611" spans="1:13" x14ac:dyDescent="0.35">
      <c r="A611" s="79" t="s">
        <v>1856</v>
      </c>
      <c r="B611" s="80">
        <v>1984</v>
      </c>
      <c r="C611" s="80">
        <v>49</v>
      </c>
      <c r="D611" s="80">
        <v>49</v>
      </c>
      <c r="J611" t="s">
        <v>3195</v>
      </c>
      <c r="K611" t="s">
        <v>1892</v>
      </c>
      <c r="L611">
        <v>2008</v>
      </c>
      <c r="M611">
        <f t="shared" si="12"/>
        <v>2000</v>
      </c>
    </row>
    <row r="612" spans="1:13" x14ac:dyDescent="0.35">
      <c r="A612" s="79" t="s">
        <v>1051</v>
      </c>
      <c r="B612" s="80">
        <v>2011</v>
      </c>
      <c r="C612" s="80"/>
      <c r="D612" s="80"/>
      <c r="J612" t="s">
        <v>3195</v>
      </c>
      <c r="K612" t="s">
        <v>1030</v>
      </c>
      <c r="L612">
        <v>2010</v>
      </c>
      <c r="M612">
        <f t="shared" si="12"/>
        <v>2010</v>
      </c>
    </row>
    <row r="613" spans="1:13" x14ac:dyDescent="0.35">
      <c r="A613" s="79" t="s">
        <v>354</v>
      </c>
      <c r="B613" s="80">
        <v>1990</v>
      </c>
      <c r="C613" s="80">
        <v>50</v>
      </c>
      <c r="D613" s="80">
        <v>50</v>
      </c>
      <c r="J613" t="s">
        <v>3195</v>
      </c>
      <c r="K613" t="s">
        <v>1754</v>
      </c>
      <c r="L613">
        <v>2011</v>
      </c>
      <c r="M613">
        <f t="shared" si="12"/>
        <v>2010</v>
      </c>
    </row>
    <row r="614" spans="1:13" x14ac:dyDescent="0.35">
      <c r="A614" s="79" t="s">
        <v>1859</v>
      </c>
      <c r="B614" s="80">
        <v>1993</v>
      </c>
      <c r="C614" s="80">
        <v>25</v>
      </c>
      <c r="D614" s="80">
        <v>25</v>
      </c>
      <c r="J614" t="s">
        <v>3195</v>
      </c>
      <c r="K614" t="s">
        <v>976</v>
      </c>
      <c r="L614">
        <v>2011</v>
      </c>
      <c r="M614">
        <f t="shared" si="12"/>
        <v>2010</v>
      </c>
    </row>
    <row r="615" spans="1:13" x14ac:dyDescent="0.35">
      <c r="A615" s="79" t="s">
        <v>1053</v>
      </c>
      <c r="B615" s="80">
        <v>1994</v>
      </c>
      <c r="C615" s="80"/>
      <c r="D615" s="80"/>
      <c r="J615" t="s">
        <v>3195</v>
      </c>
      <c r="K615" t="s">
        <v>1026</v>
      </c>
      <c r="L615">
        <v>2011</v>
      </c>
      <c r="M615">
        <f t="shared" si="12"/>
        <v>2010</v>
      </c>
    </row>
    <row r="616" spans="1:13" x14ac:dyDescent="0.35">
      <c r="A616" s="79" t="s">
        <v>509</v>
      </c>
      <c r="B616" s="80">
        <v>1993</v>
      </c>
      <c r="C616" s="80">
        <v>3</v>
      </c>
      <c r="D616" s="80">
        <v>3</v>
      </c>
      <c r="J616" t="s">
        <v>3195</v>
      </c>
      <c r="K616" t="s">
        <v>1829</v>
      </c>
      <c r="L616">
        <v>2011</v>
      </c>
      <c r="M616">
        <f t="shared" si="12"/>
        <v>2010</v>
      </c>
    </row>
    <row r="617" spans="1:13" x14ac:dyDescent="0.35">
      <c r="A617" s="79" t="s">
        <v>1862</v>
      </c>
      <c r="B617" s="80">
        <v>2011</v>
      </c>
      <c r="C617" s="80">
        <v>30</v>
      </c>
      <c r="D617" s="80">
        <v>20</v>
      </c>
      <c r="J617" t="s">
        <v>3195</v>
      </c>
      <c r="K617" t="s">
        <v>1831</v>
      </c>
      <c r="L617">
        <v>2011</v>
      </c>
      <c r="M617">
        <f t="shared" si="12"/>
        <v>2010</v>
      </c>
    </row>
    <row r="618" spans="1:13" x14ac:dyDescent="0.35">
      <c r="A618" s="79" t="s">
        <v>1054</v>
      </c>
      <c r="B618" s="80">
        <v>1993</v>
      </c>
      <c r="C618" s="80">
        <v>111</v>
      </c>
      <c r="D618" s="80">
        <v>111</v>
      </c>
      <c r="J618" t="s">
        <v>3195</v>
      </c>
      <c r="K618" t="s">
        <v>1051</v>
      </c>
      <c r="L618">
        <v>2011</v>
      </c>
      <c r="M618">
        <f t="shared" si="12"/>
        <v>2010</v>
      </c>
    </row>
    <row r="619" spans="1:13" x14ac:dyDescent="0.35">
      <c r="A619" s="79" t="s">
        <v>1863</v>
      </c>
      <c r="B619" s="80">
        <v>1996</v>
      </c>
      <c r="C619" s="80"/>
      <c r="D619" s="80"/>
      <c r="J619" t="s">
        <v>3195</v>
      </c>
      <c r="K619" t="s">
        <v>1862</v>
      </c>
      <c r="L619">
        <v>2011</v>
      </c>
      <c r="M619">
        <f t="shared" si="12"/>
        <v>2010</v>
      </c>
    </row>
    <row r="620" spans="1:13" x14ac:dyDescent="0.35">
      <c r="A620" s="79" t="s">
        <v>1578</v>
      </c>
      <c r="B620" s="80">
        <v>1994</v>
      </c>
      <c r="C620" s="80"/>
      <c r="D620" s="80"/>
      <c r="J620" t="s">
        <v>3195</v>
      </c>
      <c r="K620" t="s">
        <v>997</v>
      </c>
      <c r="L620">
        <v>2015</v>
      </c>
      <c r="M620">
        <f t="shared" si="12"/>
        <v>2010</v>
      </c>
    </row>
    <row r="621" spans="1:13" x14ac:dyDescent="0.35">
      <c r="A621" s="79" t="s">
        <v>1058</v>
      </c>
      <c r="B621" s="80">
        <v>1994</v>
      </c>
      <c r="C621" s="80">
        <v>1000</v>
      </c>
      <c r="D621" s="80">
        <v>1000</v>
      </c>
      <c r="J621" t="s">
        <v>1072</v>
      </c>
      <c r="K621" t="s">
        <v>1072</v>
      </c>
      <c r="L621">
        <v>2013</v>
      </c>
      <c r="M621">
        <f t="shared" si="12"/>
        <v>2010</v>
      </c>
    </row>
    <row r="622" spans="1:13" x14ac:dyDescent="0.35">
      <c r="A622" s="79" t="s">
        <v>1869</v>
      </c>
      <c r="B622" s="80">
        <v>1993</v>
      </c>
      <c r="C622" s="80">
        <v>2</v>
      </c>
      <c r="D622" s="80">
        <v>2</v>
      </c>
      <c r="J622" t="s">
        <v>3196</v>
      </c>
      <c r="K622" t="s">
        <v>1917</v>
      </c>
      <c r="L622">
        <v>1938</v>
      </c>
      <c r="M622">
        <f t="shared" si="12"/>
        <v>1930</v>
      </c>
    </row>
    <row r="623" spans="1:13" x14ac:dyDescent="0.35">
      <c r="A623" s="79" t="s">
        <v>1870</v>
      </c>
      <c r="B623" s="80">
        <v>1993</v>
      </c>
      <c r="C623" s="80">
        <v>1</v>
      </c>
      <c r="D623" s="80">
        <v>1</v>
      </c>
      <c r="J623" t="s">
        <v>3196</v>
      </c>
      <c r="K623" t="s">
        <v>2512</v>
      </c>
      <c r="L623">
        <v>1938</v>
      </c>
      <c r="M623">
        <f t="shared" si="12"/>
        <v>1930</v>
      </c>
    </row>
    <row r="624" spans="1:13" x14ac:dyDescent="0.35">
      <c r="A624" s="79" t="s">
        <v>1872</v>
      </c>
      <c r="B624" s="80">
        <v>1993</v>
      </c>
      <c r="C624" s="80">
        <v>3</v>
      </c>
      <c r="D624" s="80">
        <v>3</v>
      </c>
      <c r="J624" t="s">
        <v>3196</v>
      </c>
      <c r="K624" t="s">
        <v>1124</v>
      </c>
      <c r="L624">
        <v>1995</v>
      </c>
      <c r="M624">
        <f t="shared" si="12"/>
        <v>1990</v>
      </c>
    </row>
    <row r="625" spans="1:13" x14ac:dyDescent="0.35">
      <c r="A625" s="79" t="s">
        <v>1873</v>
      </c>
      <c r="B625" s="80">
        <v>1996</v>
      </c>
      <c r="C625" s="80"/>
      <c r="D625" s="80"/>
      <c r="J625" t="s">
        <v>3196</v>
      </c>
      <c r="K625" t="s">
        <v>1166</v>
      </c>
      <c r="L625">
        <v>1995</v>
      </c>
      <c r="M625">
        <f t="shared" si="12"/>
        <v>1990</v>
      </c>
    </row>
    <row r="626" spans="1:13" x14ac:dyDescent="0.35">
      <c r="A626" s="79" t="s">
        <v>1867</v>
      </c>
      <c r="B626" s="80">
        <v>1993</v>
      </c>
      <c r="C626" s="80">
        <v>1</v>
      </c>
      <c r="D626" s="80">
        <v>0</v>
      </c>
      <c r="J626" t="s">
        <v>3196</v>
      </c>
      <c r="K626" t="s">
        <v>1176</v>
      </c>
      <c r="L626">
        <v>1995</v>
      </c>
      <c r="M626">
        <f t="shared" si="12"/>
        <v>1990</v>
      </c>
    </row>
    <row r="627" spans="1:13" x14ac:dyDescent="0.35">
      <c r="A627" s="79" t="s">
        <v>1876</v>
      </c>
      <c r="B627" s="80">
        <v>1998</v>
      </c>
      <c r="C627" s="80">
        <v>15</v>
      </c>
      <c r="D627" s="80">
        <v>10</v>
      </c>
      <c r="J627" t="s">
        <v>3196</v>
      </c>
      <c r="K627" t="s">
        <v>1133</v>
      </c>
      <c r="L627">
        <v>1996</v>
      </c>
      <c r="M627">
        <f t="shared" si="12"/>
        <v>1990</v>
      </c>
    </row>
    <row r="628" spans="1:13" x14ac:dyDescent="0.35">
      <c r="A628" s="79" t="s">
        <v>1877</v>
      </c>
      <c r="B628" s="80">
        <v>1984</v>
      </c>
      <c r="C628" s="80">
        <v>1240</v>
      </c>
      <c r="D628" s="80">
        <v>1240</v>
      </c>
      <c r="J628" t="s">
        <v>3196</v>
      </c>
      <c r="K628" t="s">
        <v>1139</v>
      </c>
      <c r="L628">
        <v>1996</v>
      </c>
      <c r="M628">
        <f t="shared" si="12"/>
        <v>1990</v>
      </c>
    </row>
    <row r="629" spans="1:13" x14ac:dyDescent="0.35">
      <c r="A629" s="79" t="s">
        <v>1880</v>
      </c>
      <c r="B629" s="80">
        <v>1984</v>
      </c>
      <c r="C629" s="80">
        <v>1335</v>
      </c>
      <c r="D629" s="80">
        <v>1335</v>
      </c>
      <c r="J629" t="s">
        <v>3196</v>
      </c>
      <c r="K629" t="s">
        <v>1143</v>
      </c>
      <c r="L629">
        <v>1996</v>
      </c>
      <c r="M629">
        <f t="shared" si="12"/>
        <v>1990</v>
      </c>
    </row>
    <row r="630" spans="1:13" x14ac:dyDescent="0.35">
      <c r="A630" s="79" t="s">
        <v>1061</v>
      </c>
      <c r="B630" s="80">
        <v>1994</v>
      </c>
      <c r="C630" s="80">
        <v>1500</v>
      </c>
      <c r="D630" s="80">
        <v>1200</v>
      </c>
      <c r="J630" t="s">
        <v>3196</v>
      </c>
      <c r="K630" t="s">
        <v>1147</v>
      </c>
      <c r="L630">
        <v>1996</v>
      </c>
      <c r="M630">
        <f t="shared" si="12"/>
        <v>1990</v>
      </c>
    </row>
    <row r="631" spans="1:13" x14ac:dyDescent="0.35">
      <c r="A631" s="79" t="s">
        <v>1906</v>
      </c>
      <c r="B631" s="80">
        <v>1891</v>
      </c>
      <c r="C631" s="80"/>
      <c r="D631" s="80"/>
      <c r="J631" t="s">
        <v>3196</v>
      </c>
      <c r="K631" t="s">
        <v>1149</v>
      </c>
      <c r="L631">
        <v>1996</v>
      </c>
      <c r="M631">
        <f t="shared" si="12"/>
        <v>1990</v>
      </c>
    </row>
    <row r="632" spans="1:13" x14ac:dyDescent="0.35">
      <c r="A632" s="79" t="s">
        <v>1065</v>
      </c>
      <c r="B632" s="80">
        <v>1998</v>
      </c>
      <c r="C632" s="80">
        <v>15</v>
      </c>
      <c r="D632" s="80">
        <v>15</v>
      </c>
      <c r="J632" t="s">
        <v>3196</v>
      </c>
      <c r="K632" t="s">
        <v>1155</v>
      </c>
      <c r="L632">
        <v>1996</v>
      </c>
      <c r="M632">
        <f t="shared" si="12"/>
        <v>1990</v>
      </c>
    </row>
    <row r="633" spans="1:13" x14ac:dyDescent="0.35">
      <c r="A633" s="79" t="s">
        <v>1883</v>
      </c>
      <c r="B633" s="80">
        <v>1996</v>
      </c>
      <c r="C633" s="80">
        <v>50</v>
      </c>
      <c r="D633" s="80">
        <v>50</v>
      </c>
      <c r="J633" t="s">
        <v>3196</v>
      </c>
      <c r="K633" t="s">
        <v>1173</v>
      </c>
      <c r="L633">
        <v>1996</v>
      </c>
      <c r="M633">
        <f t="shared" si="12"/>
        <v>1990</v>
      </c>
    </row>
    <row r="634" spans="1:13" x14ac:dyDescent="0.35">
      <c r="A634" s="79" t="s">
        <v>2487</v>
      </c>
      <c r="B634" s="80">
        <v>1922</v>
      </c>
      <c r="C634" s="80"/>
      <c r="D634" s="80"/>
      <c r="J634" t="s">
        <v>3196</v>
      </c>
      <c r="K634" t="s">
        <v>1078</v>
      </c>
      <c r="L634">
        <v>2001</v>
      </c>
      <c r="M634">
        <f t="shared" si="12"/>
        <v>2000</v>
      </c>
    </row>
    <row r="635" spans="1:13" x14ac:dyDescent="0.35">
      <c r="A635" s="79" t="s">
        <v>1886</v>
      </c>
      <c r="B635" s="80">
        <v>1994</v>
      </c>
      <c r="C635" s="80"/>
      <c r="D635" s="80"/>
      <c r="J635" t="s">
        <v>3196</v>
      </c>
      <c r="K635" t="s">
        <v>1106</v>
      </c>
      <c r="L635">
        <v>2004</v>
      </c>
      <c r="M635">
        <f t="shared" si="12"/>
        <v>2000</v>
      </c>
    </row>
    <row r="636" spans="1:13" x14ac:dyDescent="0.35">
      <c r="A636" s="79" t="s">
        <v>1066</v>
      </c>
      <c r="B636" s="80">
        <v>1996</v>
      </c>
      <c r="C636" s="80">
        <v>15000</v>
      </c>
      <c r="D636" s="80">
        <v>15000</v>
      </c>
      <c r="J636" t="s">
        <v>3196</v>
      </c>
      <c r="K636" t="s">
        <v>1127</v>
      </c>
      <c r="L636">
        <v>2004</v>
      </c>
      <c r="M636">
        <f t="shared" si="12"/>
        <v>2000</v>
      </c>
    </row>
    <row r="637" spans="1:13" x14ac:dyDescent="0.35">
      <c r="A637" s="79" t="s">
        <v>1864</v>
      </c>
      <c r="B637" s="80">
        <v>1993</v>
      </c>
      <c r="C637" s="80">
        <v>1770</v>
      </c>
      <c r="D637" s="80">
        <v>1770</v>
      </c>
      <c r="J637" t="s">
        <v>3196</v>
      </c>
      <c r="K637" t="s">
        <v>1112</v>
      </c>
      <c r="L637">
        <v>2005</v>
      </c>
      <c r="M637">
        <f t="shared" si="12"/>
        <v>2000</v>
      </c>
    </row>
    <row r="638" spans="1:13" x14ac:dyDescent="0.35">
      <c r="A638" s="79" t="s">
        <v>1887</v>
      </c>
      <c r="B638" s="80">
        <v>1984</v>
      </c>
      <c r="C638" s="80">
        <v>17013</v>
      </c>
      <c r="D638" s="80">
        <v>17013</v>
      </c>
      <c r="J638" t="s">
        <v>3196</v>
      </c>
      <c r="K638" t="s">
        <v>1132</v>
      </c>
      <c r="L638">
        <v>2005</v>
      </c>
      <c r="M638">
        <f t="shared" si="12"/>
        <v>2000</v>
      </c>
    </row>
    <row r="639" spans="1:13" x14ac:dyDescent="0.35">
      <c r="A639" s="79" t="s">
        <v>1889</v>
      </c>
      <c r="B639" s="80">
        <v>1993</v>
      </c>
      <c r="C639" s="80">
        <v>1</v>
      </c>
      <c r="D639" s="80">
        <v>1</v>
      </c>
      <c r="J639" t="s">
        <v>3196</v>
      </c>
      <c r="K639" t="s">
        <v>2838</v>
      </c>
      <c r="L639">
        <v>2006</v>
      </c>
      <c r="M639">
        <f t="shared" si="12"/>
        <v>2000</v>
      </c>
    </row>
    <row r="640" spans="1:13" x14ac:dyDescent="0.35">
      <c r="A640" s="79" t="s">
        <v>2488</v>
      </c>
      <c r="B640" s="80">
        <v>1994</v>
      </c>
      <c r="C640" s="80"/>
      <c r="D640" s="80"/>
      <c r="J640" t="s">
        <v>3196</v>
      </c>
      <c r="K640" t="s">
        <v>2528</v>
      </c>
      <c r="L640">
        <v>2006</v>
      </c>
      <c r="M640">
        <f t="shared" si="12"/>
        <v>2000</v>
      </c>
    </row>
    <row r="641" spans="1:13" x14ac:dyDescent="0.35">
      <c r="A641" s="79" t="s">
        <v>1035</v>
      </c>
      <c r="B641" s="80">
        <v>1994</v>
      </c>
      <c r="C641" s="80">
        <v>82295</v>
      </c>
      <c r="D641" s="80">
        <v>82295</v>
      </c>
      <c r="J641" t="s">
        <v>3196</v>
      </c>
      <c r="K641" t="s">
        <v>1091</v>
      </c>
      <c r="L641">
        <v>2007</v>
      </c>
      <c r="M641">
        <f t="shared" si="12"/>
        <v>2000</v>
      </c>
    </row>
    <row r="642" spans="1:13" x14ac:dyDescent="0.35">
      <c r="A642" s="78" t="s">
        <v>1074</v>
      </c>
      <c r="B642" s="80">
        <v>2013</v>
      </c>
      <c r="C642" s="80">
        <v>3000</v>
      </c>
      <c r="D642" s="80">
        <v>3000</v>
      </c>
      <c r="J642" t="s">
        <v>3196</v>
      </c>
      <c r="K642" t="s">
        <v>1095</v>
      </c>
      <c r="L642">
        <v>2007</v>
      </c>
      <c r="M642">
        <f t="shared" si="12"/>
        <v>2000</v>
      </c>
    </row>
    <row r="643" spans="1:13" x14ac:dyDescent="0.35">
      <c r="A643" s="79" t="s">
        <v>1072</v>
      </c>
      <c r="B643" s="80">
        <v>2013</v>
      </c>
      <c r="C643" s="80">
        <v>3000</v>
      </c>
      <c r="D643" s="80">
        <v>3000</v>
      </c>
      <c r="J643" t="s">
        <v>3196</v>
      </c>
      <c r="K643" t="s">
        <v>1137</v>
      </c>
      <c r="L643">
        <v>2007</v>
      </c>
      <c r="M643">
        <f t="shared" si="12"/>
        <v>2000</v>
      </c>
    </row>
    <row r="644" spans="1:13" x14ac:dyDescent="0.35">
      <c r="A644" s="78" t="s">
        <v>1080</v>
      </c>
      <c r="B644" s="80">
        <v>2020</v>
      </c>
      <c r="C644" s="80">
        <v>500000</v>
      </c>
      <c r="D644" s="80">
        <v>500000</v>
      </c>
      <c r="J644" t="s">
        <v>3196</v>
      </c>
      <c r="K644" t="s">
        <v>1129</v>
      </c>
      <c r="L644">
        <v>2007</v>
      </c>
      <c r="M644">
        <f t="shared" ref="M644:M707" si="13">10*INT(L644/10)</f>
        <v>2000</v>
      </c>
    </row>
    <row r="645" spans="1:13" x14ac:dyDescent="0.35">
      <c r="A645" s="79" t="s">
        <v>1078</v>
      </c>
      <c r="B645" s="80">
        <v>2001</v>
      </c>
      <c r="C645" s="80">
        <v>10400</v>
      </c>
      <c r="D645" s="80">
        <v>8000</v>
      </c>
      <c r="J645" t="s">
        <v>3196</v>
      </c>
      <c r="K645" t="s">
        <v>1169</v>
      </c>
      <c r="L645">
        <v>2007</v>
      </c>
      <c r="M645">
        <f t="shared" si="13"/>
        <v>2000</v>
      </c>
    </row>
    <row r="646" spans="1:13" x14ac:dyDescent="0.35">
      <c r="A646" s="79" t="s">
        <v>1082</v>
      </c>
      <c r="B646" s="80">
        <v>2011</v>
      </c>
      <c r="C646" s="80">
        <v>25000</v>
      </c>
      <c r="D646" s="80">
        <v>14000</v>
      </c>
      <c r="J646" t="s">
        <v>3196</v>
      </c>
      <c r="K646" t="s">
        <v>2494</v>
      </c>
      <c r="L646">
        <v>2007</v>
      </c>
      <c r="M646">
        <f t="shared" si="13"/>
        <v>2000</v>
      </c>
    </row>
    <row r="647" spans="1:13" x14ac:dyDescent="0.35">
      <c r="A647" s="79" t="s">
        <v>1091</v>
      </c>
      <c r="B647" s="80">
        <v>2007</v>
      </c>
      <c r="C647" s="80">
        <v>100</v>
      </c>
      <c r="D647" s="80">
        <v>60</v>
      </c>
      <c r="J647" t="s">
        <v>3196</v>
      </c>
      <c r="K647" t="s">
        <v>2525</v>
      </c>
      <c r="L647">
        <v>2007</v>
      </c>
      <c r="M647">
        <f t="shared" si="13"/>
        <v>2000</v>
      </c>
    </row>
    <row r="648" spans="1:13" x14ac:dyDescent="0.35">
      <c r="A648" s="79" t="s">
        <v>1095</v>
      </c>
      <c r="B648" s="80">
        <v>2007</v>
      </c>
      <c r="C648" s="80">
        <v>12000</v>
      </c>
      <c r="D648" s="80">
        <v>12000</v>
      </c>
      <c r="J648" t="s">
        <v>3196</v>
      </c>
      <c r="K648" t="s">
        <v>2837</v>
      </c>
      <c r="L648">
        <v>2007</v>
      </c>
      <c r="M648">
        <f t="shared" si="13"/>
        <v>2000</v>
      </c>
    </row>
    <row r="649" spans="1:13" x14ac:dyDescent="0.35">
      <c r="A649" s="79" t="s">
        <v>1099</v>
      </c>
      <c r="B649" s="80">
        <v>2009</v>
      </c>
      <c r="C649" s="80">
        <v>816</v>
      </c>
      <c r="D649" s="80">
        <v>816</v>
      </c>
      <c r="J649" t="s">
        <v>3196</v>
      </c>
      <c r="K649" t="s">
        <v>2508</v>
      </c>
      <c r="L649">
        <v>2007</v>
      </c>
      <c r="M649">
        <f t="shared" si="13"/>
        <v>2000</v>
      </c>
    </row>
    <row r="650" spans="1:13" x14ac:dyDescent="0.35">
      <c r="A650" s="79" t="s">
        <v>1917</v>
      </c>
      <c r="B650" s="80">
        <v>1938</v>
      </c>
      <c r="C650" s="80">
        <v>1000</v>
      </c>
      <c r="D650" s="80">
        <v>1000</v>
      </c>
      <c r="J650" t="s">
        <v>3196</v>
      </c>
      <c r="K650" t="s">
        <v>2519</v>
      </c>
      <c r="L650">
        <v>2007</v>
      </c>
      <c r="M650">
        <f t="shared" si="13"/>
        <v>2000</v>
      </c>
    </row>
    <row r="651" spans="1:13" x14ac:dyDescent="0.35">
      <c r="A651" s="79" t="s">
        <v>1104</v>
      </c>
      <c r="B651" s="80">
        <v>2012</v>
      </c>
      <c r="C651" s="80">
        <v>26000</v>
      </c>
      <c r="D651" s="80">
        <v>26000</v>
      </c>
      <c r="J651" t="s">
        <v>3196</v>
      </c>
      <c r="K651" t="s">
        <v>2521</v>
      </c>
      <c r="L651">
        <v>2007</v>
      </c>
      <c r="M651">
        <f t="shared" si="13"/>
        <v>2000</v>
      </c>
    </row>
    <row r="652" spans="1:13" x14ac:dyDescent="0.35">
      <c r="A652" s="79" t="s">
        <v>1137</v>
      </c>
      <c r="B652" s="80">
        <v>2007</v>
      </c>
      <c r="C652" s="80">
        <v>198000</v>
      </c>
      <c r="D652" s="80">
        <v>198000</v>
      </c>
      <c r="J652" t="s">
        <v>3196</v>
      </c>
      <c r="K652" t="s">
        <v>1099</v>
      </c>
      <c r="L652">
        <v>2009</v>
      </c>
      <c r="M652">
        <f t="shared" si="13"/>
        <v>2000</v>
      </c>
    </row>
    <row r="653" spans="1:13" x14ac:dyDescent="0.35">
      <c r="A653" s="79" t="s">
        <v>1129</v>
      </c>
      <c r="B653" s="80">
        <v>2007</v>
      </c>
      <c r="C653" s="80">
        <v>1500</v>
      </c>
      <c r="D653" s="80">
        <v>1500</v>
      </c>
      <c r="J653" t="s">
        <v>3196</v>
      </c>
      <c r="K653" t="s">
        <v>1110</v>
      </c>
      <c r="L653">
        <v>2009</v>
      </c>
      <c r="M653">
        <f t="shared" si="13"/>
        <v>2000</v>
      </c>
    </row>
    <row r="654" spans="1:13" x14ac:dyDescent="0.35">
      <c r="A654" s="79" t="s">
        <v>1169</v>
      </c>
      <c r="B654" s="80">
        <v>2007</v>
      </c>
      <c r="C654" s="80">
        <v>11000</v>
      </c>
      <c r="D654" s="80">
        <v>11000</v>
      </c>
      <c r="J654" t="s">
        <v>3196</v>
      </c>
      <c r="K654" t="s">
        <v>1160</v>
      </c>
      <c r="L654">
        <v>2009</v>
      </c>
      <c r="M654">
        <f t="shared" si="13"/>
        <v>2000</v>
      </c>
    </row>
    <row r="655" spans="1:13" x14ac:dyDescent="0.35">
      <c r="A655" s="79" t="s">
        <v>2494</v>
      </c>
      <c r="B655" s="80">
        <v>2007</v>
      </c>
      <c r="C655" s="80">
        <v>12000</v>
      </c>
      <c r="D655" s="80">
        <v>12000</v>
      </c>
      <c r="J655" t="s">
        <v>3196</v>
      </c>
      <c r="K655" t="s">
        <v>1172</v>
      </c>
      <c r="L655">
        <v>2009</v>
      </c>
      <c r="M655">
        <f t="shared" si="13"/>
        <v>2000</v>
      </c>
    </row>
    <row r="656" spans="1:13" x14ac:dyDescent="0.35">
      <c r="A656" s="79" t="s">
        <v>1568</v>
      </c>
      <c r="B656" s="80">
        <v>2012</v>
      </c>
      <c r="C656" s="80">
        <v>240</v>
      </c>
      <c r="D656" s="80">
        <v>240</v>
      </c>
      <c r="J656" t="s">
        <v>3196</v>
      </c>
      <c r="K656" t="s">
        <v>1082</v>
      </c>
      <c r="L656">
        <v>2011</v>
      </c>
      <c r="M656">
        <f t="shared" si="13"/>
        <v>2010</v>
      </c>
    </row>
    <row r="657" spans="1:13" x14ac:dyDescent="0.35">
      <c r="A657" s="79" t="s">
        <v>1106</v>
      </c>
      <c r="B657" s="80">
        <v>2004</v>
      </c>
      <c r="C657" s="80">
        <v>11</v>
      </c>
      <c r="D657" s="80">
        <v>11</v>
      </c>
      <c r="J657" t="s">
        <v>3196</v>
      </c>
      <c r="K657" t="s">
        <v>1135</v>
      </c>
      <c r="L657">
        <v>2011</v>
      </c>
      <c r="M657">
        <f t="shared" si="13"/>
        <v>2010</v>
      </c>
    </row>
    <row r="658" spans="1:13" x14ac:dyDescent="0.35">
      <c r="A658" s="79" t="s">
        <v>1110</v>
      </c>
      <c r="B658" s="80">
        <v>2009</v>
      </c>
      <c r="C658" s="80">
        <v>250</v>
      </c>
      <c r="D658" s="80">
        <v>250</v>
      </c>
      <c r="J658" t="s">
        <v>3196</v>
      </c>
      <c r="K658" t="s">
        <v>1144</v>
      </c>
      <c r="L658">
        <v>2011</v>
      </c>
      <c r="M658">
        <f t="shared" si="13"/>
        <v>2010</v>
      </c>
    </row>
    <row r="659" spans="1:13" x14ac:dyDescent="0.35">
      <c r="A659" s="79" t="s">
        <v>1112</v>
      </c>
      <c r="B659" s="80">
        <v>2005</v>
      </c>
      <c r="C659" s="80">
        <v>10000</v>
      </c>
      <c r="D659" s="80">
        <v>10000</v>
      </c>
      <c r="J659" t="s">
        <v>3196</v>
      </c>
      <c r="K659" t="s">
        <v>1159</v>
      </c>
      <c r="L659">
        <v>2011</v>
      </c>
      <c r="M659">
        <f t="shared" si="13"/>
        <v>2010</v>
      </c>
    </row>
    <row r="660" spans="1:13" x14ac:dyDescent="0.35">
      <c r="A660" s="79" t="s">
        <v>1116</v>
      </c>
      <c r="B660" s="80">
        <v>2012</v>
      </c>
      <c r="C660" s="80">
        <v>1000</v>
      </c>
      <c r="D660" s="80">
        <v>1000</v>
      </c>
      <c r="J660" t="s">
        <v>3196</v>
      </c>
      <c r="K660" t="s">
        <v>1163</v>
      </c>
      <c r="L660">
        <v>2011</v>
      </c>
      <c r="M660">
        <f t="shared" si="13"/>
        <v>2010</v>
      </c>
    </row>
    <row r="661" spans="1:13" x14ac:dyDescent="0.35">
      <c r="A661" s="79" t="s">
        <v>1122</v>
      </c>
      <c r="B661" s="80">
        <v>2012</v>
      </c>
      <c r="C661" s="80">
        <v>5000</v>
      </c>
      <c r="D661" s="80">
        <v>3000</v>
      </c>
      <c r="J661" t="s">
        <v>3196</v>
      </c>
      <c r="K661" t="s">
        <v>1164</v>
      </c>
      <c r="L661">
        <v>2011</v>
      </c>
      <c r="M661">
        <f t="shared" si="13"/>
        <v>2010</v>
      </c>
    </row>
    <row r="662" spans="1:13" x14ac:dyDescent="0.35">
      <c r="A662" s="79" t="s">
        <v>1124</v>
      </c>
      <c r="B662" s="80">
        <v>1995</v>
      </c>
      <c r="C662" s="80">
        <v>4588</v>
      </c>
      <c r="D662" s="80">
        <v>4588</v>
      </c>
      <c r="J662" t="s">
        <v>3196</v>
      </c>
      <c r="K662" t="s">
        <v>1165</v>
      </c>
      <c r="L662">
        <v>2011</v>
      </c>
      <c r="M662">
        <f t="shared" si="13"/>
        <v>2010</v>
      </c>
    </row>
    <row r="663" spans="1:13" x14ac:dyDescent="0.35">
      <c r="A663" s="79" t="s">
        <v>1127</v>
      </c>
      <c r="B663" s="80">
        <v>2004</v>
      </c>
      <c r="C663" s="80">
        <v>12</v>
      </c>
      <c r="D663" s="80">
        <v>12</v>
      </c>
      <c r="J663" t="s">
        <v>3196</v>
      </c>
      <c r="K663" t="s">
        <v>1104</v>
      </c>
      <c r="L663">
        <v>2012</v>
      </c>
      <c r="M663">
        <f t="shared" si="13"/>
        <v>2010</v>
      </c>
    </row>
    <row r="664" spans="1:13" x14ac:dyDescent="0.35">
      <c r="A664" s="79" t="s">
        <v>1128</v>
      </c>
      <c r="B664" s="80">
        <v>2012</v>
      </c>
      <c r="C664" s="80">
        <v>6000</v>
      </c>
      <c r="D664" s="80">
        <v>6000</v>
      </c>
      <c r="J664" t="s">
        <v>3196</v>
      </c>
      <c r="K664" t="s">
        <v>1568</v>
      </c>
      <c r="L664">
        <v>2012</v>
      </c>
      <c r="M664">
        <f t="shared" si="13"/>
        <v>2010</v>
      </c>
    </row>
    <row r="665" spans="1:13" x14ac:dyDescent="0.35">
      <c r="A665" s="79" t="s">
        <v>1130</v>
      </c>
      <c r="B665" s="80">
        <v>2012</v>
      </c>
      <c r="C665" s="80">
        <v>10900</v>
      </c>
      <c r="D665" s="80">
        <v>10900</v>
      </c>
      <c r="J665" t="s">
        <v>3196</v>
      </c>
      <c r="K665" t="s">
        <v>1116</v>
      </c>
      <c r="L665">
        <v>2012</v>
      </c>
      <c r="M665">
        <f t="shared" si="13"/>
        <v>2010</v>
      </c>
    </row>
    <row r="666" spans="1:13" x14ac:dyDescent="0.35">
      <c r="A666" s="79" t="s">
        <v>1132</v>
      </c>
      <c r="B666" s="80">
        <v>2005</v>
      </c>
      <c r="C666" s="80">
        <v>10000</v>
      </c>
      <c r="D666" s="80">
        <v>10000</v>
      </c>
      <c r="J666" t="s">
        <v>3196</v>
      </c>
      <c r="K666" t="s">
        <v>1122</v>
      </c>
      <c r="L666">
        <v>2012</v>
      </c>
      <c r="M666">
        <f t="shared" si="13"/>
        <v>2010</v>
      </c>
    </row>
    <row r="667" spans="1:13" x14ac:dyDescent="0.35">
      <c r="A667" s="79" t="s">
        <v>1133</v>
      </c>
      <c r="B667" s="80">
        <v>1996</v>
      </c>
      <c r="C667" s="80">
        <v>1000</v>
      </c>
      <c r="D667" s="80">
        <v>1000</v>
      </c>
      <c r="J667" t="s">
        <v>3196</v>
      </c>
      <c r="K667" t="s">
        <v>1128</v>
      </c>
      <c r="L667">
        <v>2012</v>
      </c>
      <c r="M667">
        <f t="shared" si="13"/>
        <v>2010</v>
      </c>
    </row>
    <row r="668" spans="1:13" x14ac:dyDescent="0.35">
      <c r="A668" s="79" t="s">
        <v>1135</v>
      </c>
      <c r="B668" s="80">
        <v>2011</v>
      </c>
      <c r="C668" s="80">
        <v>16000</v>
      </c>
      <c r="D668" s="80">
        <v>15800</v>
      </c>
      <c r="J668" t="s">
        <v>3196</v>
      </c>
      <c r="K668" t="s">
        <v>1130</v>
      </c>
      <c r="L668">
        <v>2012</v>
      </c>
      <c r="M668">
        <f t="shared" si="13"/>
        <v>2010</v>
      </c>
    </row>
    <row r="669" spans="1:13" x14ac:dyDescent="0.35">
      <c r="A669" s="79" t="s">
        <v>1136</v>
      </c>
      <c r="B669" s="80">
        <v>2012</v>
      </c>
      <c r="C669" s="80">
        <v>30</v>
      </c>
      <c r="D669" s="80">
        <v>30</v>
      </c>
      <c r="J669" t="s">
        <v>3196</v>
      </c>
      <c r="K669" t="s">
        <v>1136</v>
      </c>
      <c r="L669">
        <v>2012</v>
      </c>
      <c r="M669">
        <f t="shared" si="13"/>
        <v>2010</v>
      </c>
    </row>
    <row r="670" spans="1:13" x14ac:dyDescent="0.35">
      <c r="A670" s="79" t="s">
        <v>2495</v>
      </c>
      <c r="B670" s="80">
        <v>2012</v>
      </c>
      <c r="C670" s="80">
        <v>13500</v>
      </c>
      <c r="D670" s="80">
        <v>13500</v>
      </c>
      <c r="J670" t="s">
        <v>3196</v>
      </c>
      <c r="K670" t="s">
        <v>2495</v>
      </c>
      <c r="L670">
        <v>2012</v>
      </c>
      <c r="M670">
        <f t="shared" si="13"/>
        <v>2010</v>
      </c>
    </row>
    <row r="671" spans="1:13" x14ac:dyDescent="0.35">
      <c r="A671" s="79" t="s">
        <v>1138</v>
      </c>
      <c r="B671" s="80">
        <v>2012</v>
      </c>
      <c r="C671" s="80">
        <v>10000</v>
      </c>
      <c r="D671" s="80">
        <v>10000</v>
      </c>
      <c r="J671" t="s">
        <v>3196</v>
      </c>
      <c r="K671" t="s">
        <v>1138</v>
      </c>
      <c r="L671">
        <v>2012</v>
      </c>
      <c r="M671">
        <f t="shared" si="13"/>
        <v>2010</v>
      </c>
    </row>
    <row r="672" spans="1:13" x14ac:dyDescent="0.35">
      <c r="A672" s="79" t="s">
        <v>1139</v>
      </c>
      <c r="B672" s="80">
        <v>1996</v>
      </c>
      <c r="C672" s="80">
        <v>1500</v>
      </c>
      <c r="D672" s="80">
        <v>750</v>
      </c>
      <c r="J672" t="s">
        <v>3196</v>
      </c>
      <c r="K672" t="s">
        <v>2500</v>
      </c>
      <c r="L672">
        <v>2012</v>
      </c>
      <c r="M672">
        <f t="shared" si="13"/>
        <v>2010</v>
      </c>
    </row>
    <row r="673" spans="1:13" x14ac:dyDescent="0.35">
      <c r="A673" s="79" t="s">
        <v>2500</v>
      </c>
      <c r="B673" s="80">
        <v>2012</v>
      </c>
      <c r="C673" s="80"/>
      <c r="D673" s="80"/>
      <c r="J673" t="s">
        <v>3196</v>
      </c>
      <c r="K673" t="s">
        <v>2503</v>
      </c>
      <c r="L673">
        <v>2012</v>
      </c>
      <c r="M673">
        <f t="shared" si="13"/>
        <v>2010</v>
      </c>
    </row>
    <row r="674" spans="1:13" x14ac:dyDescent="0.35">
      <c r="A674" s="79" t="s">
        <v>1143</v>
      </c>
      <c r="B674" s="80">
        <v>1996</v>
      </c>
      <c r="C674" s="80">
        <v>100000</v>
      </c>
      <c r="D674" s="80">
        <v>50000</v>
      </c>
      <c r="J674" t="s">
        <v>3196</v>
      </c>
      <c r="K674" t="s">
        <v>1145</v>
      </c>
      <c r="L674">
        <v>2012</v>
      </c>
      <c r="M674">
        <f t="shared" si="13"/>
        <v>2010</v>
      </c>
    </row>
    <row r="675" spans="1:13" x14ac:dyDescent="0.35">
      <c r="A675" s="79" t="s">
        <v>2503</v>
      </c>
      <c r="B675" s="80">
        <v>2012</v>
      </c>
      <c r="C675" s="80">
        <v>14200</v>
      </c>
      <c r="D675" s="80">
        <v>14200</v>
      </c>
      <c r="J675" t="s">
        <v>3196</v>
      </c>
      <c r="K675" t="s">
        <v>1153</v>
      </c>
      <c r="L675">
        <v>2012</v>
      </c>
      <c r="M675">
        <f t="shared" si="13"/>
        <v>2010</v>
      </c>
    </row>
    <row r="676" spans="1:13" x14ac:dyDescent="0.35">
      <c r="A676" s="79" t="s">
        <v>1144</v>
      </c>
      <c r="B676" s="80">
        <v>2011</v>
      </c>
      <c r="C676" s="80">
        <v>5765</v>
      </c>
      <c r="D676" s="80">
        <v>5765</v>
      </c>
      <c r="J676" t="s">
        <v>3196</v>
      </c>
      <c r="K676" t="s">
        <v>1157</v>
      </c>
      <c r="L676">
        <v>2012</v>
      </c>
      <c r="M676">
        <f t="shared" si="13"/>
        <v>2010</v>
      </c>
    </row>
    <row r="677" spans="1:13" x14ac:dyDescent="0.35">
      <c r="A677" s="79" t="s">
        <v>1145</v>
      </c>
      <c r="B677" s="80">
        <v>2012</v>
      </c>
      <c r="C677" s="80">
        <v>1300</v>
      </c>
      <c r="D677" s="80">
        <v>1300</v>
      </c>
      <c r="J677" t="s">
        <v>3196</v>
      </c>
      <c r="K677" t="s">
        <v>1105</v>
      </c>
      <c r="L677">
        <v>2012</v>
      </c>
      <c r="M677">
        <f t="shared" si="13"/>
        <v>2010</v>
      </c>
    </row>
    <row r="678" spans="1:13" x14ac:dyDescent="0.35">
      <c r="A678" s="79" t="s">
        <v>1147</v>
      </c>
      <c r="B678" s="80">
        <v>1996</v>
      </c>
      <c r="C678" s="80">
        <v>5000</v>
      </c>
      <c r="D678" s="80">
        <v>5000</v>
      </c>
      <c r="J678" t="s">
        <v>3196</v>
      </c>
      <c r="K678" t="s">
        <v>2836</v>
      </c>
      <c r="L678">
        <v>2012</v>
      </c>
      <c r="M678">
        <f t="shared" si="13"/>
        <v>2010</v>
      </c>
    </row>
    <row r="679" spans="1:13" x14ac:dyDescent="0.35">
      <c r="A679" s="79" t="s">
        <v>1149</v>
      </c>
      <c r="B679" s="80">
        <v>1996</v>
      </c>
      <c r="C679" s="80">
        <v>500000</v>
      </c>
      <c r="D679" s="80">
        <v>500000</v>
      </c>
      <c r="J679" t="s">
        <v>3196</v>
      </c>
      <c r="K679" t="s">
        <v>2506</v>
      </c>
      <c r="L679">
        <v>2012</v>
      </c>
      <c r="M679">
        <f t="shared" si="13"/>
        <v>2010</v>
      </c>
    </row>
    <row r="680" spans="1:13" x14ac:dyDescent="0.35">
      <c r="A680" s="79" t="s">
        <v>1153</v>
      </c>
      <c r="B680" s="80">
        <v>2012</v>
      </c>
      <c r="C680" s="80">
        <v>7000</v>
      </c>
      <c r="D680" s="80">
        <v>7000</v>
      </c>
      <c r="J680" t="s">
        <v>3196</v>
      </c>
      <c r="K680" t="s">
        <v>2515</v>
      </c>
      <c r="L680">
        <v>2012</v>
      </c>
      <c r="M680">
        <f t="shared" si="13"/>
        <v>2010</v>
      </c>
    </row>
    <row r="681" spans="1:13" x14ac:dyDescent="0.35">
      <c r="A681" s="79" t="s">
        <v>1155</v>
      </c>
      <c r="B681" s="80">
        <v>1996</v>
      </c>
      <c r="C681" s="80">
        <v>300</v>
      </c>
      <c r="D681" s="80">
        <v>200</v>
      </c>
      <c r="J681" t="s">
        <v>3196</v>
      </c>
      <c r="K681" t="s">
        <v>1168</v>
      </c>
      <c r="L681">
        <v>2012</v>
      </c>
      <c r="M681">
        <f t="shared" si="13"/>
        <v>2010</v>
      </c>
    </row>
    <row r="682" spans="1:13" x14ac:dyDescent="0.35">
      <c r="A682" s="79" t="s">
        <v>1157</v>
      </c>
      <c r="B682" s="80">
        <v>2012</v>
      </c>
      <c r="C682" s="80">
        <v>165</v>
      </c>
      <c r="D682" s="80">
        <v>165</v>
      </c>
      <c r="J682" t="s">
        <v>3196</v>
      </c>
      <c r="K682" t="s">
        <v>2517</v>
      </c>
      <c r="L682">
        <v>2012</v>
      </c>
      <c r="M682">
        <f t="shared" si="13"/>
        <v>2010</v>
      </c>
    </row>
    <row r="683" spans="1:13" x14ac:dyDescent="0.35">
      <c r="A683" s="79" t="s">
        <v>1105</v>
      </c>
      <c r="B683" s="80">
        <v>2012</v>
      </c>
      <c r="C683" s="80">
        <v>43400</v>
      </c>
      <c r="D683" s="80">
        <v>42150</v>
      </c>
      <c r="J683" t="s">
        <v>3196</v>
      </c>
      <c r="K683" t="s">
        <v>2518</v>
      </c>
      <c r="L683">
        <v>2012</v>
      </c>
      <c r="M683">
        <f t="shared" si="13"/>
        <v>2010</v>
      </c>
    </row>
    <row r="684" spans="1:13" x14ac:dyDescent="0.35">
      <c r="A684" s="79" t="s">
        <v>2525</v>
      </c>
      <c r="B684" s="80">
        <v>2007</v>
      </c>
      <c r="C684" s="80">
        <v>3550</v>
      </c>
      <c r="D684" s="80">
        <v>3550</v>
      </c>
      <c r="J684" t="s">
        <v>3196</v>
      </c>
      <c r="K684" t="s">
        <v>2753</v>
      </c>
      <c r="L684">
        <v>2020</v>
      </c>
      <c r="M684">
        <f t="shared" si="13"/>
        <v>2020</v>
      </c>
    </row>
    <row r="685" spans="1:13" x14ac:dyDescent="0.35">
      <c r="A685" s="79" t="s">
        <v>1159</v>
      </c>
      <c r="B685" s="80">
        <v>2011</v>
      </c>
      <c r="C685" s="80">
        <v>19000</v>
      </c>
      <c r="D685" s="80">
        <v>19000</v>
      </c>
      <c r="J685" t="s">
        <v>1322</v>
      </c>
      <c r="K685" t="s">
        <v>1322</v>
      </c>
      <c r="L685">
        <v>2004</v>
      </c>
      <c r="M685">
        <f t="shared" si="13"/>
        <v>2000</v>
      </c>
    </row>
    <row r="686" spans="1:13" x14ac:dyDescent="0.35">
      <c r="A686" s="79" t="s">
        <v>2837</v>
      </c>
      <c r="B686" s="80">
        <v>2007</v>
      </c>
      <c r="C686" s="80">
        <v>34600</v>
      </c>
      <c r="D686" s="80">
        <v>34600</v>
      </c>
      <c r="J686" t="s">
        <v>3198</v>
      </c>
      <c r="K686" t="s">
        <v>1924</v>
      </c>
      <c r="L686">
        <v>1982</v>
      </c>
      <c r="M686">
        <f t="shared" si="13"/>
        <v>1980</v>
      </c>
    </row>
    <row r="687" spans="1:13" x14ac:dyDescent="0.35">
      <c r="A687" s="79" t="s">
        <v>2836</v>
      </c>
      <c r="B687" s="80">
        <v>2012</v>
      </c>
      <c r="C687" s="80">
        <v>35000</v>
      </c>
      <c r="D687" s="80">
        <v>35000</v>
      </c>
      <c r="J687" t="s">
        <v>3198</v>
      </c>
      <c r="K687" t="s">
        <v>1927</v>
      </c>
      <c r="L687">
        <v>1982</v>
      </c>
      <c r="M687">
        <f t="shared" si="13"/>
        <v>1980</v>
      </c>
    </row>
    <row r="688" spans="1:13" x14ac:dyDescent="0.35">
      <c r="A688" s="79" t="s">
        <v>2838</v>
      </c>
      <c r="B688" s="80">
        <v>2006</v>
      </c>
      <c r="C688" s="80">
        <v>90</v>
      </c>
      <c r="D688" s="80">
        <v>90</v>
      </c>
      <c r="J688" t="s">
        <v>3198</v>
      </c>
      <c r="K688" t="s">
        <v>1189</v>
      </c>
      <c r="L688">
        <v>1982</v>
      </c>
      <c r="M688">
        <f t="shared" si="13"/>
        <v>1980</v>
      </c>
    </row>
    <row r="689" spans="1:13" x14ac:dyDescent="0.35">
      <c r="A689" s="79" t="s">
        <v>2506</v>
      </c>
      <c r="B689" s="80">
        <v>2012</v>
      </c>
      <c r="C689" s="80">
        <v>38100</v>
      </c>
      <c r="D689" s="80">
        <v>38100</v>
      </c>
      <c r="J689" t="s">
        <v>3198</v>
      </c>
      <c r="K689" t="s">
        <v>1932</v>
      </c>
      <c r="L689">
        <v>1982</v>
      </c>
      <c r="M689">
        <f t="shared" si="13"/>
        <v>1980</v>
      </c>
    </row>
    <row r="690" spans="1:13" x14ac:dyDescent="0.35">
      <c r="A690" s="79" t="s">
        <v>2508</v>
      </c>
      <c r="B690" s="80">
        <v>2007</v>
      </c>
      <c r="C690" s="80"/>
      <c r="D690" s="80"/>
      <c r="J690" t="s">
        <v>3198</v>
      </c>
      <c r="K690" t="s">
        <v>1933</v>
      </c>
      <c r="L690">
        <v>1982</v>
      </c>
      <c r="M690">
        <f t="shared" si="13"/>
        <v>1980</v>
      </c>
    </row>
    <row r="691" spans="1:13" x14ac:dyDescent="0.35">
      <c r="A691" s="79" t="s">
        <v>2512</v>
      </c>
      <c r="B691" s="80">
        <v>1938</v>
      </c>
      <c r="C691" s="80"/>
      <c r="D691" s="80"/>
      <c r="J691" t="s">
        <v>3198</v>
      </c>
      <c r="K691" t="s">
        <v>2532</v>
      </c>
      <c r="L691">
        <v>1988</v>
      </c>
      <c r="M691">
        <f t="shared" si="13"/>
        <v>1980</v>
      </c>
    </row>
    <row r="692" spans="1:13" x14ac:dyDescent="0.35">
      <c r="A692" s="79" t="s">
        <v>1160</v>
      </c>
      <c r="B692" s="80">
        <v>2009</v>
      </c>
      <c r="C692" s="80">
        <v>8392</v>
      </c>
      <c r="D692" s="80">
        <v>8392</v>
      </c>
      <c r="J692" t="s">
        <v>3198</v>
      </c>
      <c r="K692" t="s">
        <v>2533</v>
      </c>
      <c r="L692">
        <v>1988</v>
      </c>
      <c r="M692">
        <f t="shared" si="13"/>
        <v>1980</v>
      </c>
    </row>
    <row r="693" spans="1:13" x14ac:dyDescent="0.35">
      <c r="A693" s="79" t="s">
        <v>2515</v>
      </c>
      <c r="B693" s="80">
        <v>2012</v>
      </c>
      <c r="C693" s="80">
        <v>30800</v>
      </c>
      <c r="D693" s="80">
        <v>30800</v>
      </c>
      <c r="J693" t="s">
        <v>3198</v>
      </c>
      <c r="K693" t="s">
        <v>2535</v>
      </c>
      <c r="L693">
        <v>1988</v>
      </c>
      <c r="M693">
        <f t="shared" si="13"/>
        <v>1980</v>
      </c>
    </row>
    <row r="694" spans="1:13" x14ac:dyDescent="0.35">
      <c r="A694" s="79" t="s">
        <v>1163</v>
      </c>
      <c r="B694" s="80">
        <v>2011</v>
      </c>
      <c r="C694" s="80">
        <v>22200</v>
      </c>
      <c r="D694" s="80">
        <v>22200</v>
      </c>
      <c r="J694" t="s">
        <v>3198</v>
      </c>
      <c r="K694" t="s">
        <v>2537</v>
      </c>
      <c r="L694">
        <v>1988</v>
      </c>
      <c r="M694">
        <f t="shared" si="13"/>
        <v>1980</v>
      </c>
    </row>
    <row r="695" spans="1:13" x14ac:dyDescent="0.35">
      <c r="A695" s="79" t="s">
        <v>1164</v>
      </c>
      <c r="B695" s="80">
        <v>2011</v>
      </c>
      <c r="C695" s="80">
        <v>16400</v>
      </c>
      <c r="D695" s="80">
        <v>16400</v>
      </c>
      <c r="J695" t="s">
        <v>3198</v>
      </c>
      <c r="K695" t="s">
        <v>2540</v>
      </c>
      <c r="L695">
        <v>1988</v>
      </c>
      <c r="M695">
        <f t="shared" si="13"/>
        <v>1980</v>
      </c>
    </row>
    <row r="696" spans="1:13" x14ac:dyDescent="0.35">
      <c r="A696" s="79" t="s">
        <v>1165</v>
      </c>
      <c r="B696" s="80">
        <v>2011</v>
      </c>
      <c r="C696" s="80">
        <v>28200</v>
      </c>
      <c r="D696" s="80">
        <v>28200</v>
      </c>
      <c r="J696" t="s">
        <v>3198</v>
      </c>
      <c r="K696" t="s">
        <v>1182</v>
      </c>
      <c r="L696">
        <v>1988</v>
      </c>
      <c r="M696">
        <f t="shared" si="13"/>
        <v>1980</v>
      </c>
    </row>
    <row r="697" spans="1:13" x14ac:dyDescent="0.35">
      <c r="A697" s="79" t="s">
        <v>2753</v>
      </c>
      <c r="B697" s="80">
        <v>2020</v>
      </c>
      <c r="C697" s="80">
        <v>113</v>
      </c>
      <c r="D697" s="80">
        <v>87</v>
      </c>
      <c r="J697" t="s">
        <v>3198</v>
      </c>
      <c r="K697" t="s">
        <v>2550</v>
      </c>
      <c r="L697">
        <v>1988</v>
      </c>
      <c r="M697">
        <f t="shared" si="13"/>
        <v>1980</v>
      </c>
    </row>
    <row r="698" spans="1:13" x14ac:dyDescent="0.35">
      <c r="A698" s="79" t="s">
        <v>1166</v>
      </c>
      <c r="B698" s="80">
        <v>1995</v>
      </c>
      <c r="C698" s="80">
        <v>170</v>
      </c>
      <c r="D698" s="80">
        <v>170</v>
      </c>
      <c r="J698" t="s">
        <v>3198</v>
      </c>
      <c r="K698" t="s">
        <v>2554</v>
      </c>
      <c r="L698">
        <v>1988</v>
      </c>
      <c r="M698">
        <f t="shared" si="13"/>
        <v>1980</v>
      </c>
    </row>
    <row r="699" spans="1:13" x14ac:dyDescent="0.35">
      <c r="A699" s="79" t="s">
        <v>1168</v>
      </c>
      <c r="B699" s="80">
        <v>2012</v>
      </c>
      <c r="C699" s="80">
        <v>100</v>
      </c>
      <c r="D699" s="80">
        <v>30</v>
      </c>
      <c r="J699" t="s">
        <v>3198</v>
      </c>
      <c r="K699" t="s">
        <v>1192</v>
      </c>
      <c r="L699">
        <v>1988</v>
      </c>
      <c r="M699">
        <f t="shared" si="13"/>
        <v>1980</v>
      </c>
    </row>
    <row r="700" spans="1:13" x14ac:dyDescent="0.35">
      <c r="A700" s="79" t="s">
        <v>2517</v>
      </c>
      <c r="B700" s="80">
        <v>2012</v>
      </c>
      <c r="C700" s="80">
        <v>10000</v>
      </c>
      <c r="D700" s="80">
        <v>10000</v>
      </c>
      <c r="J700" t="s">
        <v>3198</v>
      </c>
      <c r="K700" t="s">
        <v>2541</v>
      </c>
      <c r="L700">
        <v>1998</v>
      </c>
      <c r="M700">
        <f t="shared" si="13"/>
        <v>1990</v>
      </c>
    </row>
    <row r="701" spans="1:13" x14ac:dyDescent="0.35">
      <c r="A701" s="79" t="s">
        <v>1172</v>
      </c>
      <c r="B701" s="80">
        <v>2009</v>
      </c>
      <c r="C701" s="80">
        <v>500</v>
      </c>
      <c r="D701" s="80">
        <v>500</v>
      </c>
      <c r="J701" t="s">
        <v>3198</v>
      </c>
      <c r="K701" t="s">
        <v>2539</v>
      </c>
      <c r="L701">
        <v>2000</v>
      </c>
      <c r="M701">
        <f t="shared" si="13"/>
        <v>2000</v>
      </c>
    </row>
    <row r="702" spans="1:13" x14ac:dyDescent="0.35">
      <c r="A702" s="79" t="s">
        <v>1173</v>
      </c>
      <c r="B702" s="80">
        <v>1996</v>
      </c>
      <c r="C702" s="80">
        <v>15</v>
      </c>
      <c r="D702" s="80">
        <v>15</v>
      </c>
      <c r="J702" t="s">
        <v>3198</v>
      </c>
      <c r="K702" t="s">
        <v>1929</v>
      </c>
      <c r="L702">
        <v>2012</v>
      </c>
      <c r="M702">
        <f t="shared" si="13"/>
        <v>2010</v>
      </c>
    </row>
    <row r="703" spans="1:13" x14ac:dyDescent="0.35">
      <c r="A703" s="79" t="s">
        <v>1176</v>
      </c>
      <c r="B703" s="80">
        <v>1995</v>
      </c>
      <c r="C703" s="80">
        <v>10000</v>
      </c>
      <c r="D703" s="80">
        <v>5000</v>
      </c>
      <c r="J703" t="s">
        <v>3198</v>
      </c>
      <c r="K703" t="s">
        <v>3155</v>
      </c>
      <c r="L703">
        <v>2022</v>
      </c>
      <c r="M703">
        <f t="shared" si="13"/>
        <v>2020</v>
      </c>
    </row>
    <row r="704" spans="1:13" x14ac:dyDescent="0.35">
      <c r="A704" s="79" t="s">
        <v>2518</v>
      </c>
      <c r="B704" s="80">
        <v>2012</v>
      </c>
      <c r="C704" s="80">
        <v>18900</v>
      </c>
      <c r="D704" s="80">
        <v>18900</v>
      </c>
      <c r="J704" t="s">
        <v>3199</v>
      </c>
      <c r="K704" t="s">
        <v>2562</v>
      </c>
      <c r="L704">
        <v>1991</v>
      </c>
      <c r="M704">
        <f t="shared" si="13"/>
        <v>1990</v>
      </c>
    </row>
    <row r="705" spans="1:13" x14ac:dyDescent="0.35">
      <c r="A705" s="79" t="s">
        <v>2519</v>
      </c>
      <c r="B705" s="80">
        <v>2007</v>
      </c>
      <c r="C705" s="80">
        <v>800</v>
      </c>
      <c r="D705" s="80">
        <v>270</v>
      </c>
      <c r="J705" t="s">
        <v>3199</v>
      </c>
      <c r="K705" t="s">
        <v>2565</v>
      </c>
      <c r="L705">
        <v>1991</v>
      </c>
      <c r="M705">
        <f t="shared" si="13"/>
        <v>1990</v>
      </c>
    </row>
    <row r="706" spans="1:13" x14ac:dyDescent="0.35">
      <c r="A706" s="79" t="s">
        <v>2521</v>
      </c>
      <c r="B706" s="80">
        <v>2007</v>
      </c>
      <c r="C706" s="80"/>
      <c r="D706" s="80"/>
      <c r="J706" t="s">
        <v>3199</v>
      </c>
      <c r="K706" t="s">
        <v>2584</v>
      </c>
      <c r="L706">
        <v>1991</v>
      </c>
      <c r="M706">
        <f t="shared" si="13"/>
        <v>1990</v>
      </c>
    </row>
    <row r="707" spans="1:13" x14ac:dyDescent="0.35">
      <c r="A707" s="79" t="s">
        <v>2528</v>
      </c>
      <c r="B707" s="80">
        <v>2006</v>
      </c>
      <c r="C707" s="80">
        <v>500</v>
      </c>
      <c r="D707" s="80">
        <v>500</v>
      </c>
      <c r="J707" t="s">
        <v>3199</v>
      </c>
      <c r="K707" t="s">
        <v>2575</v>
      </c>
      <c r="L707">
        <v>1991</v>
      </c>
      <c r="M707">
        <f t="shared" si="13"/>
        <v>1990</v>
      </c>
    </row>
    <row r="708" spans="1:13" x14ac:dyDescent="0.35">
      <c r="A708" s="78" t="s">
        <v>1919</v>
      </c>
      <c r="B708" s="80">
        <v>2004</v>
      </c>
      <c r="C708" s="80">
        <v>50</v>
      </c>
      <c r="D708" s="80">
        <v>50</v>
      </c>
      <c r="J708" t="s">
        <v>3199</v>
      </c>
      <c r="K708" t="s">
        <v>2577</v>
      </c>
      <c r="L708">
        <v>1991</v>
      </c>
      <c r="M708">
        <f t="shared" ref="M708:M771" si="14">10*INT(L708/10)</f>
        <v>1990</v>
      </c>
    </row>
    <row r="709" spans="1:13" x14ac:dyDescent="0.35">
      <c r="A709" s="79" t="s">
        <v>1322</v>
      </c>
      <c r="B709" s="80">
        <v>2004</v>
      </c>
      <c r="C709" s="80">
        <v>50</v>
      </c>
      <c r="D709" s="80">
        <v>50</v>
      </c>
      <c r="J709" t="s">
        <v>3199</v>
      </c>
      <c r="K709" t="s">
        <v>2583</v>
      </c>
      <c r="L709">
        <v>1991</v>
      </c>
      <c r="M709">
        <f t="shared" si="14"/>
        <v>1990</v>
      </c>
    </row>
    <row r="710" spans="1:13" x14ac:dyDescent="0.35">
      <c r="A710" s="78" t="s">
        <v>1184</v>
      </c>
      <c r="B710" s="80">
        <v>2022</v>
      </c>
      <c r="C710" s="80">
        <v>95000</v>
      </c>
      <c r="D710" s="80">
        <v>95000</v>
      </c>
      <c r="J710" t="s">
        <v>3199</v>
      </c>
      <c r="K710" t="s">
        <v>2579</v>
      </c>
      <c r="L710">
        <v>1991</v>
      </c>
      <c r="M710">
        <f t="shared" si="14"/>
        <v>1990</v>
      </c>
    </row>
    <row r="711" spans="1:13" x14ac:dyDescent="0.35">
      <c r="A711" s="79" t="s">
        <v>1924</v>
      </c>
      <c r="B711" s="80">
        <v>1982</v>
      </c>
      <c r="C711" s="80">
        <v>100</v>
      </c>
      <c r="D711" s="80">
        <v>40</v>
      </c>
      <c r="J711" t="s">
        <v>3199</v>
      </c>
      <c r="K711" t="s">
        <v>2585</v>
      </c>
      <c r="L711">
        <v>1991</v>
      </c>
      <c r="M711">
        <f t="shared" si="14"/>
        <v>1990</v>
      </c>
    </row>
    <row r="712" spans="1:13" x14ac:dyDescent="0.35">
      <c r="A712" s="79" t="s">
        <v>2532</v>
      </c>
      <c r="B712" s="80">
        <v>1988</v>
      </c>
      <c r="C712" s="80">
        <v>100</v>
      </c>
      <c r="D712" s="80">
        <v>100</v>
      </c>
      <c r="J712" t="s">
        <v>3199</v>
      </c>
      <c r="K712" t="s">
        <v>2556</v>
      </c>
      <c r="L712">
        <v>1992</v>
      </c>
      <c r="M712">
        <f t="shared" si="14"/>
        <v>1990</v>
      </c>
    </row>
    <row r="713" spans="1:13" x14ac:dyDescent="0.35">
      <c r="A713" s="79" t="s">
        <v>2533</v>
      </c>
      <c r="B713" s="80">
        <v>1988</v>
      </c>
      <c r="C713" s="80">
        <v>2000</v>
      </c>
      <c r="D713" s="80">
        <v>2000</v>
      </c>
      <c r="J713" t="s">
        <v>3199</v>
      </c>
      <c r="K713" t="s">
        <v>2568</v>
      </c>
      <c r="L713">
        <v>1992</v>
      </c>
      <c r="M713">
        <f t="shared" si="14"/>
        <v>1990</v>
      </c>
    </row>
    <row r="714" spans="1:13" x14ac:dyDescent="0.35">
      <c r="A714" s="79" t="s">
        <v>2535</v>
      </c>
      <c r="B714" s="80">
        <v>1988</v>
      </c>
      <c r="C714" s="80">
        <v>30</v>
      </c>
      <c r="D714" s="80">
        <v>30</v>
      </c>
      <c r="J714" t="s">
        <v>3199</v>
      </c>
      <c r="K714" t="s">
        <v>2574</v>
      </c>
      <c r="L714">
        <v>1992</v>
      </c>
      <c r="M714">
        <f t="shared" si="14"/>
        <v>1990</v>
      </c>
    </row>
    <row r="715" spans="1:13" x14ac:dyDescent="0.35">
      <c r="A715" s="79" t="s">
        <v>2537</v>
      </c>
      <c r="B715" s="80">
        <v>1988</v>
      </c>
      <c r="C715" s="80">
        <v>500</v>
      </c>
      <c r="D715" s="80">
        <v>500</v>
      </c>
      <c r="J715" t="s">
        <v>3199</v>
      </c>
      <c r="K715" t="s">
        <v>2580</v>
      </c>
      <c r="L715">
        <v>1992</v>
      </c>
      <c r="M715">
        <f t="shared" si="14"/>
        <v>1990</v>
      </c>
    </row>
    <row r="716" spans="1:13" x14ac:dyDescent="0.35">
      <c r="A716" s="79" t="s">
        <v>2539</v>
      </c>
      <c r="B716" s="80">
        <v>2000</v>
      </c>
      <c r="C716" s="80">
        <v>6000</v>
      </c>
      <c r="D716" s="80">
        <v>6000</v>
      </c>
      <c r="J716" t="s">
        <v>3199</v>
      </c>
      <c r="K716" t="s">
        <v>2581</v>
      </c>
      <c r="L716">
        <v>1992</v>
      </c>
      <c r="M716">
        <f t="shared" si="14"/>
        <v>1990</v>
      </c>
    </row>
    <row r="717" spans="1:13" x14ac:dyDescent="0.35">
      <c r="A717" s="79" t="s">
        <v>2540</v>
      </c>
      <c r="B717" s="80">
        <v>1988</v>
      </c>
      <c r="C717" s="80">
        <v>750</v>
      </c>
      <c r="D717" s="80">
        <v>750</v>
      </c>
      <c r="J717" t="s">
        <v>3199</v>
      </c>
      <c r="K717" t="s">
        <v>2569</v>
      </c>
      <c r="L717">
        <v>2005</v>
      </c>
      <c r="M717">
        <f t="shared" si="14"/>
        <v>2000</v>
      </c>
    </row>
    <row r="718" spans="1:13" x14ac:dyDescent="0.35">
      <c r="A718" s="79" t="s">
        <v>2541</v>
      </c>
      <c r="B718" s="80">
        <v>1998</v>
      </c>
      <c r="C718" s="80">
        <v>30</v>
      </c>
      <c r="D718" s="80">
        <v>20</v>
      </c>
      <c r="J718" t="s">
        <v>3199</v>
      </c>
      <c r="K718" t="s">
        <v>3100</v>
      </c>
      <c r="L718">
        <v>2015</v>
      </c>
      <c r="M718">
        <f t="shared" si="14"/>
        <v>2010</v>
      </c>
    </row>
    <row r="719" spans="1:13" x14ac:dyDescent="0.35">
      <c r="A719" s="79" t="s">
        <v>1182</v>
      </c>
      <c r="B719" s="80">
        <v>1988</v>
      </c>
      <c r="C719" s="80">
        <v>37655</v>
      </c>
      <c r="D719" s="80">
        <v>37655</v>
      </c>
      <c r="J719" t="s">
        <v>3199</v>
      </c>
      <c r="K719" t="s">
        <v>3104</v>
      </c>
      <c r="L719">
        <v>2015</v>
      </c>
      <c r="M719">
        <f t="shared" si="14"/>
        <v>2010</v>
      </c>
    </row>
    <row r="720" spans="1:13" x14ac:dyDescent="0.35">
      <c r="A720" s="79" t="s">
        <v>3155</v>
      </c>
      <c r="B720" s="80">
        <v>2022</v>
      </c>
      <c r="C720" s="80">
        <v>2500</v>
      </c>
      <c r="D720" s="80">
        <v>2000</v>
      </c>
      <c r="J720" t="s">
        <v>3199</v>
      </c>
      <c r="K720" t="s">
        <v>3097</v>
      </c>
      <c r="L720">
        <v>2015</v>
      </c>
      <c r="M720">
        <f t="shared" si="14"/>
        <v>2010</v>
      </c>
    </row>
    <row r="721" spans="1:13" x14ac:dyDescent="0.35">
      <c r="A721" s="79" t="s">
        <v>1927</v>
      </c>
      <c r="B721" s="80">
        <v>1982</v>
      </c>
      <c r="C721" s="80">
        <v>200</v>
      </c>
      <c r="D721" s="80">
        <v>200</v>
      </c>
      <c r="J721" t="s">
        <v>3199</v>
      </c>
      <c r="K721" t="s">
        <v>3103</v>
      </c>
      <c r="L721">
        <v>2015</v>
      </c>
      <c r="M721">
        <f t="shared" si="14"/>
        <v>2010</v>
      </c>
    </row>
    <row r="722" spans="1:13" x14ac:dyDescent="0.35">
      <c r="A722" s="79" t="s">
        <v>1189</v>
      </c>
      <c r="B722" s="80">
        <v>1982</v>
      </c>
      <c r="C722" s="80">
        <v>4500</v>
      </c>
      <c r="D722" s="80">
        <v>4500</v>
      </c>
      <c r="J722" t="s">
        <v>3199</v>
      </c>
      <c r="K722" t="s">
        <v>3099</v>
      </c>
      <c r="L722">
        <v>2015</v>
      </c>
      <c r="M722">
        <f t="shared" si="14"/>
        <v>2010</v>
      </c>
    </row>
    <row r="723" spans="1:13" x14ac:dyDescent="0.35">
      <c r="A723" s="79" t="s">
        <v>2550</v>
      </c>
      <c r="B723" s="80">
        <v>1988</v>
      </c>
      <c r="C723" s="80">
        <v>1000</v>
      </c>
      <c r="D723" s="80">
        <v>1000</v>
      </c>
      <c r="J723" t="s">
        <v>3199</v>
      </c>
      <c r="K723" t="s">
        <v>3098</v>
      </c>
      <c r="L723">
        <v>2015</v>
      </c>
      <c r="M723">
        <f t="shared" si="14"/>
        <v>2010</v>
      </c>
    </row>
    <row r="724" spans="1:13" x14ac:dyDescent="0.35">
      <c r="A724" s="79" t="s">
        <v>1929</v>
      </c>
      <c r="B724" s="80">
        <v>2012</v>
      </c>
      <c r="C724" s="80">
        <v>16880</v>
      </c>
      <c r="D724" s="80">
        <v>4763</v>
      </c>
      <c r="J724" t="s">
        <v>3199</v>
      </c>
      <c r="K724" t="s">
        <v>3095</v>
      </c>
      <c r="L724">
        <v>2015</v>
      </c>
      <c r="M724">
        <f t="shared" si="14"/>
        <v>2010</v>
      </c>
    </row>
    <row r="725" spans="1:13" x14ac:dyDescent="0.35">
      <c r="A725" s="79" t="s">
        <v>1932</v>
      </c>
      <c r="B725" s="80">
        <v>1982</v>
      </c>
      <c r="C725" s="80">
        <v>6</v>
      </c>
      <c r="D725" s="80">
        <v>4</v>
      </c>
      <c r="J725" t="s">
        <v>3199</v>
      </c>
      <c r="K725" t="s">
        <v>3102</v>
      </c>
      <c r="L725">
        <v>2015</v>
      </c>
      <c r="M725">
        <f t="shared" si="14"/>
        <v>2010</v>
      </c>
    </row>
    <row r="726" spans="1:13" x14ac:dyDescent="0.35">
      <c r="A726" s="79" t="s">
        <v>2554</v>
      </c>
      <c r="B726" s="80">
        <v>1988</v>
      </c>
      <c r="C726" s="80">
        <v>30</v>
      </c>
      <c r="D726" s="80">
        <v>30</v>
      </c>
      <c r="J726" t="s">
        <v>3199</v>
      </c>
      <c r="K726" t="s">
        <v>3101</v>
      </c>
      <c r="L726">
        <v>2015</v>
      </c>
      <c r="M726">
        <f t="shared" si="14"/>
        <v>2010</v>
      </c>
    </row>
    <row r="727" spans="1:13" x14ac:dyDescent="0.35">
      <c r="A727" s="79" t="s">
        <v>1933</v>
      </c>
      <c r="B727" s="80">
        <v>1982</v>
      </c>
      <c r="C727" s="80">
        <v>13</v>
      </c>
      <c r="D727" s="80">
        <v>13</v>
      </c>
      <c r="J727" t="s">
        <v>3199</v>
      </c>
      <c r="K727" t="s">
        <v>3096</v>
      </c>
      <c r="L727">
        <v>2015</v>
      </c>
      <c r="M727">
        <f t="shared" si="14"/>
        <v>2010</v>
      </c>
    </row>
    <row r="728" spans="1:13" x14ac:dyDescent="0.35">
      <c r="A728" s="79" t="s">
        <v>1192</v>
      </c>
      <c r="B728" s="80">
        <v>1988</v>
      </c>
      <c r="C728" s="80">
        <v>95000</v>
      </c>
      <c r="D728" s="80">
        <v>95000</v>
      </c>
      <c r="J728" t="s">
        <v>3201</v>
      </c>
      <c r="K728" t="s">
        <v>2104</v>
      </c>
      <c r="L728">
        <v>1983</v>
      </c>
      <c r="M728">
        <f t="shared" si="14"/>
        <v>1980</v>
      </c>
    </row>
    <row r="729" spans="1:13" x14ac:dyDescent="0.35">
      <c r="A729" s="78" t="s">
        <v>2557</v>
      </c>
      <c r="B729" s="80">
        <v>2015</v>
      </c>
      <c r="C729" s="80">
        <v>82000</v>
      </c>
      <c r="D729" s="80">
        <v>82000</v>
      </c>
      <c r="J729" t="s">
        <v>3201</v>
      </c>
      <c r="K729" t="s">
        <v>2632</v>
      </c>
      <c r="L729">
        <v>1983</v>
      </c>
      <c r="M729">
        <f t="shared" si="14"/>
        <v>1980</v>
      </c>
    </row>
    <row r="730" spans="1:13" x14ac:dyDescent="0.35">
      <c r="A730" s="79" t="s">
        <v>2556</v>
      </c>
      <c r="B730" s="80">
        <v>1992</v>
      </c>
      <c r="C730" s="80">
        <v>700</v>
      </c>
      <c r="D730" s="80">
        <v>300</v>
      </c>
      <c r="J730" t="s">
        <v>3201</v>
      </c>
      <c r="K730" t="s">
        <v>1266</v>
      </c>
      <c r="L730">
        <v>2006</v>
      </c>
      <c r="M730">
        <f t="shared" si="14"/>
        <v>2000</v>
      </c>
    </row>
    <row r="731" spans="1:13" x14ac:dyDescent="0.35">
      <c r="A731" s="79" t="s">
        <v>3100</v>
      </c>
      <c r="B731" s="80">
        <v>2015</v>
      </c>
      <c r="C731" s="80"/>
      <c r="D731" s="80"/>
      <c r="J731" t="s">
        <v>3201</v>
      </c>
      <c r="K731" t="s">
        <v>1282</v>
      </c>
      <c r="L731">
        <v>2006</v>
      </c>
      <c r="M731">
        <f t="shared" si="14"/>
        <v>2000</v>
      </c>
    </row>
    <row r="732" spans="1:13" x14ac:dyDescent="0.35">
      <c r="A732" s="79" t="s">
        <v>2562</v>
      </c>
      <c r="B732" s="80">
        <v>1991</v>
      </c>
      <c r="C732" s="80">
        <v>14746</v>
      </c>
      <c r="D732" s="80">
        <v>14746</v>
      </c>
      <c r="J732" t="s">
        <v>3201</v>
      </c>
      <c r="K732" t="s">
        <v>1272</v>
      </c>
      <c r="L732">
        <v>2006</v>
      </c>
      <c r="M732">
        <f t="shared" si="14"/>
        <v>2000</v>
      </c>
    </row>
    <row r="733" spans="1:13" x14ac:dyDescent="0.35">
      <c r="A733" s="79" t="s">
        <v>2565</v>
      </c>
      <c r="B733" s="80">
        <v>1991</v>
      </c>
      <c r="C733" s="80"/>
      <c r="D733" s="80"/>
      <c r="J733" t="s">
        <v>3201</v>
      </c>
      <c r="K733" t="s">
        <v>1274</v>
      </c>
      <c r="L733">
        <v>2006</v>
      </c>
      <c r="M733">
        <f t="shared" si="14"/>
        <v>2000</v>
      </c>
    </row>
    <row r="734" spans="1:13" x14ac:dyDescent="0.35">
      <c r="A734" s="79" t="s">
        <v>2568</v>
      </c>
      <c r="B734" s="80">
        <v>1992</v>
      </c>
      <c r="C734" s="80">
        <v>20000</v>
      </c>
      <c r="D734" s="80">
        <v>20000</v>
      </c>
      <c r="J734" t="s">
        <v>3201</v>
      </c>
      <c r="K734" t="s">
        <v>1271</v>
      </c>
      <c r="L734">
        <v>2009</v>
      </c>
      <c r="M734">
        <f t="shared" si="14"/>
        <v>2000</v>
      </c>
    </row>
    <row r="735" spans="1:13" x14ac:dyDescent="0.35">
      <c r="A735" s="79" t="s">
        <v>2569</v>
      </c>
      <c r="B735" s="80">
        <v>2005</v>
      </c>
      <c r="C735" s="80">
        <v>82000</v>
      </c>
      <c r="D735" s="80">
        <v>82000</v>
      </c>
      <c r="J735" t="s">
        <v>3201</v>
      </c>
      <c r="K735" t="s">
        <v>1279</v>
      </c>
      <c r="L735">
        <v>2009</v>
      </c>
      <c r="M735">
        <f t="shared" si="14"/>
        <v>2000</v>
      </c>
    </row>
    <row r="736" spans="1:13" x14ac:dyDescent="0.35">
      <c r="A736" s="79" t="s">
        <v>3104</v>
      </c>
      <c r="B736" s="80">
        <v>2015</v>
      </c>
      <c r="C736" s="80"/>
      <c r="D736" s="80"/>
      <c r="J736" t="s">
        <v>3200</v>
      </c>
      <c r="K736" t="s">
        <v>2596</v>
      </c>
      <c r="L736">
        <v>1895</v>
      </c>
      <c r="M736">
        <f t="shared" si="14"/>
        <v>1890</v>
      </c>
    </row>
    <row r="737" spans="1:13" x14ac:dyDescent="0.35">
      <c r="A737" s="79" t="s">
        <v>3097</v>
      </c>
      <c r="B737" s="80">
        <v>2015</v>
      </c>
      <c r="C737" s="80"/>
      <c r="D737" s="80"/>
      <c r="J737" t="s">
        <v>3200</v>
      </c>
      <c r="K737" t="s">
        <v>2005</v>
      </c>
      <c r="L737">
        <v>1897</v>
      </c>
      <c r="M737">
        <f t="shared" si="14"/>
        <v>1890</v>
      </c>
    </row>
    <row r="738" spans="1:13" x14ac:dyDescent="0.35">
      <c r="A738" s="79" t="s">
        <v>2574</v>
      </c>
      <c r="B738" s="80">
        <v>1992</v>
      </c>
      <c r="C738" s="80">
        <v>3000</v>
      </c>
      <c r="D738" s="80">
        <v>2000</v>
      </c>
      <c r="J738" t="s">
        <v>3200</v>
      </c>
      <c r="K738" t="s">
        <v>2062</v>
      </c>
      <c r="L738">
        <v>1897</v>
      </c>
      <c r="M738">
        <f t="shared" si="14"/>
        <v>1890</v>
      </c>
    </row>
    <row r="739" spans="1:13" x14ac:dyDescent="0.35">
      <c r="A739" s="79" t="s">
        <v>2584</v>
      </c>
      <c r="B739" s="80">
        <v>1991</v>
      </c>
      <c r="C739" s="80"/>
      <c r="D739" s="80"/>
      <c r="J739" t="s">
        <v>3200</v>
      </c>
      <c r="K739" t="s">
        <v>2631</v>
      </c>
      <c r="L739">
        <v>1930</v>
      </c>
      <c r="M739">
        <f t="shared" si="14"/>
        <v>1930</v>
      </c>
    </row>
    <row r="740" spans="1:13" x14ac:dyDescent="0.35">
      <c r="A740" s="79" t="s">
        <v>3103</v>
      </c>
      <c r="B740" s="80">
        <v>2015</v>
      </c>
      <c r="C740" s="80"/>
      <c r="D740" s="80"/>
      <c r="J740" t="s">
        <v>3200</v>
      </c>
      <c r="K740" t="s">
        <v>1239</v>
      </c>
      <c r="L740">
        <v>1933</v>
      </c>
      <c r="M740">
        <f t="shared" si="14"/>
        <v>1930</v>
      </c>
    </row>
    <row r="741" spans="1:13" x14ac:dyDescent="0.35">
      <c r="A741" s="79" t="s">
        <v>2575</v>
      </c>
      <c r="B741" s="80">
        <v>1991</v>
      </c>
      <c r="C741" s="80">
        <v>2463</v>
      </c>
      <c r="D741" s="80">
        <v>2463</v>
      </c>
      <c r="J741" t="s">
        <v>3200</v>
      </c>
      <c r="K741" t="s">
        <v>2604</v>
      </c>
      <c r="L741">
        <v>1945</v>
      </c>
      <c r="M741">
        <f t="shared" si="14"/>
        <v>1940</v>
      </c>
    </row>
    <row r="742" spans="1:13" x14ac:dyDescent="0.35">
      <c r="A742" s="79" t="s">
        <v>3099</v>
      </c>
      <c r="B742" s="80">
        <v>2015</v>
      </c>
      <c r="C742" s="80"/>
      <c r="D742" s="80"/>
      <c r="J742" t="s">
        <v>3200</v>
      </c>
      <c r="K742" t="s">
        <v>2590</v>
      </c>
      <c r="L742">
        <v>1967</v>
      </c>
      <c r="M742">
        <f t="shared" si="14"/>
        <v>1960</v>
      </c>
    </row>
    <row r="743" spans="1:13" x14ac:dyDescent="0.35">
      <c r="A743" s="79" t="s">
        <v>3098</v>
      </c>
      <c r="B743" s="80">
        <v>2015</v>
      </c>
      <c r="C743" s="80"/>
      <c r="D743" s="80"/>
      <c r="J743" t="s">
        <v>3200</v>
      </c>
      <c r="K743" t="s">
        <v>1973</v>
      </c>
      <c r="L743">
        <v>1969</v>
      </c>
      <c r="M743">
        <f t="shared" si="14"/>
        <v>1960</v>
      </c>
    </row>
    <row r="744" spans="1:13" x14ac:dyDescent="0.35">
      <c r="A744" s="79" t="s">
        <v>2577</v>
      </c>
      <c r="B744" s="80">
        <v>1991</v>
      </c>
      <c r="C744" s="80">
        <v>400</v>
      </c>
      <c r="D744" s="80">
        <v>300</v>
      </c>
      <c r="J744" t="s">
        <v>3200</v>
      </c>
      <c r="K744" t="s">
        <v>1199</v>
      </c>
      <c r="L744">
        <v>1970</v>
      </c>
      <c r="M744">
        <f t="shared" si="14"/>
        <v>1970</v>
      </c>
    </row>
    <row r="745" spans="1:13" x14ac:dyDescent="0.35">
      <c r="A745" s="79" t="s">
        <v>2583</v>
      </c>
      <c r="B745" s="80">
        <v>1991</v>
      </c>
      <c r="C745" s="80">
        <v>7000</v>
      </c>
      <c r="D745" s="80">
        <v>5000</v>
      </c>
      <c r="J745" t="s">
        <v>3200</v>
      </c>
      <c r="K745" t="s">
        <v>1934</v>
      </c>
      <c r="L745">
        <v>1970</v>
      </c>
      <c r="M745">
        <f t="shared" si="14"/>
        <v>1970</v>
      </c>
    </row>
    <row r="746" spans="1:13" x14ac:dyDescent="0.35">
      <c r="A746" s="79" t="s">
        <v>3095</v>
      </c>
      <c r="B746" s="80">
        <v>2015</v>
      </c>
      <c r="C746" s="80"/>
      <c r="D746" s="80"/>
      <c r="J746" t="s">
        <v>3200</v>
      </c>
      <c r="K746" t="s">
        <v>1992</v>
      </c>
      <c r="L746">
        <v>1970</v>
      </c>
      <c r="M746">
        <f t="shared" si="14"/>
        <v>1970</v>
      </c>
    </row>
    <row r="747" spans="1:13" x14ac:dyDescent="0.35">
      <c r="A747" s="79" t="s">
        <v>3102</v>
      </c>
      <c r="B747" s="80">
        <v>2015</v>
      </c>
      <c r="C747" s="80"/>
      <c r="D747" s="80"/>
      <c r="J747" t="s">
        <v>3200</v>
      </c>
      <c r="K747" t="s">
        <v>2027</v>
      </c>
      <c r="L747">
        <v>1970</v>
      </c>
      <c r="M747">
        <f t="shared" si="14"/>
        <v>1970</v>
      </c>
    </row>
    <row r="748" spans="1:13" x14ac:dyDescent="0.35">
      <c r="A748" s="79" t="s">
        <v>2579</v>
      </c>
      <c r="B748" s="80">
        <v>1991</v>
      </c>
      <c r="C748" s="80">
        <v>2491</v>
      </c>
      <c r="D748" s="80">
        <v>2491</v>
      </c>
      <c r="J748" t="s">
        <v>3200</v>
      </c>
      <c r="K748" t="s">
        <v>1220</v>
      </c>
      <c r="L748">
        <v>1970</v>
      </c>
      <c r="M748">
        <f t="shared" si="14"/>
        <v>1970</v>
      </c>
    </row>
    <row r="749" spans="1:13" x14ac:dyDescent="0.35">
      <c r="A749" s="79" t="s">
        <v>2585</v>
      </c>
      <c r="B749" s="80">
        <v>1991</v>
      </c>
      <c r="C749" s="80"/>
      <c r="D749" s="80"/>
      <c r="J749" t="s">
        <v>3200</v>
      </c>
      <c r="K749" t="s">
        <v>2050</v>
      </c>
      <c r="L749">
        <v>1970</v>
      </c>
      <c r="M749">
        <f t="shared" si="14"/>
        <v>1970</v>
      </c>
    </row>
    <row r="750" spans="1:13" x14ac:dyDescent="0.35">
      <c r="A750" s="79" t="s">
        <v>2580</v>
      </c>
      <c r="B750" s="80">
        <v>1992</v>
      </c>
      <c r="C750" s="80">
        <v>3000</v>
      </c>
      <c r="D750" s="80">
        <v>1000</v>
      </c>
      <c r="J750" t="s">
        <v>3200</v>
      </c>
      <c r="K750" t="s">
        <v>1236</v>
      </c>
      <c r="L750">
        <v>1970</v>
      </c>
      <c r="M750">
        <f t="shared" si="14"/>
        <v>1970</v>
      </c>
    </row>
    <row r="751" spans="1:13" x14ac:dyDescent="0.35">
      <c r="A751" s="79" t="s">
        <v>2581</v>
      </c>
      <c r="B751" s="80">
        <v>1992</v>
      </c>
      <c r="C751" s="80">
        <v>1000</v>
      </c>
      <c r="D751" s="80">
        <v>1000</v>
      </c>
      <c r="J751" t="s">
        <v>3200</v>
      </c>
      <c r="K751" t="s">
        <v>2594</v>
      </c>
      <c r="L751">
        <v>1972</v>
      </c>
      <c r="M751">
        <f t="shared" si="14"/>
        <v>1970</v>
      </c>
    </row>
    <row r="752" spans="1:13" x14ac:dyDescent="0.35">
      <c r="A752" s="79" t="s">
        <v>3101</v>
      </c>
      <c r="B752" s="80">
        <v>2015</v>
      </c>
      <c r="C752" s="80"/>
      <c r="D752" s="80"/>
      <c r="J752" t="s">
        <v>3200</v>
      </c>
      <c r="K752" t="s">
        <v>1203</v>
      </c>
      <c r="L752">
        <v>1975</v>
      </c>
      <c r="M752">
        <f t="shared" si="14"/>
        <v>1970</v>
      </c>
    </row>
    <row r="753" spans="1:13" x14ac:dyDescent="0.35">
      <c r="A753" s="79" t="s">
        <v>3096</v>
      </c>
      <c r="B753" s="80">
        <v>2015</v>
      </c>
      <c r="C753" s="80"/>
      <c r="D753" s="80"/>
      <c r="J753" t="s">
        <v>3200</v>
      </c>
      <c r="K753" t="s">
        <v>1995</v>
      </c>
      <c r="L753">
        <v>1975</v>
      </c>
      <c r="M753">
        <f t="shared" si="14"/>
        <v>1970</v>
      </c>
    </row>
    <row r="754" spans="1:13" x14ac:dyDescent="0.35">
      <c r="A754" s="78" t="s">
        <v>1195</v>
      </c>
      <c r="B754" s="80">
        <v>2002</v>
      </c>
      <c r="C754" s="80">
        <v>876000</v>
      </c>
      <c r="D754" s="80">
        <v>876000</v>
      </c>
      <c r="J754" t="s">
        <v>3200</v>
      </c>
      <c r="K754" t="s">
        <v>2624</v>
      </c>
      <c r="L754">
        <v>1975</v>
      </c>
      <c r="M754">
        <f t="shared" si="14"/>
        <v>1970</v>
      </c>
    </row>
    <row r="755" spans="1:13" x14ac:dyDescent="0.35">
      <c r="A755" s="79" t="s">
        <v>1194</v>
      </c>
      <c r="B755" s="80">
        <v>2002</v>
      </c>
      <c r="C755" s="80">
        <v>876000</v>
      </c>
      <c r="D755" s="80">
        <v>876000</v>
      </c>
      <c r="J755" t="s">
        <v>3200</v>
      </c>
      <c r="K755" t="s">
        <v>1252</v>
      </c>
      <c r="L755">
        <v>1975</v>
      </c>
      <c r="M755">
        <f t="shared" si="14"/>
        <v>1970</v>
      </c>
    </row>
    <row r="756" spans="1:13" x14ac:dyDescent="0.35">
      <c r="A756" s="78" t="s">
        <v>1200</v>
      </c>
      <c r="B756" s="80">
        <v>2020</v>
      </c>
      <c r="C756" s="80">
        <v>80000</v>
      </c>
      <c r="D756" s="80">
        <v>80000</v>
      </c>
      <c r="J756" t="s">
        <v>3200</v>
      </c>
      <c r="K756" t="s">
        <v>1967</v>
      </c>
      <c r="L756">
        <v>1976</v>
      </c>
      <c r="M756">
        <f t="shared" si="14"/>
        <v>1970</v>
      </c>
    </row>
    <row r="757" spans="1:13" x14ac:dyDescent="0.35">
      <c r="A757" s="79" t="s">
        <v>1199</v>
      </c>
      <c r="B757" s="80">
        <v>1970</v>
      </c>
      <c r="C757" s="80"/>
      <c r="D757" s="80"/>
      <c r="J757" t="s">
        <v>3200</v>
      </c>
      <c r="K757" t="s">
        <v>1962</v>
      </c>
      <c r="L757">
        <v>1977</v>
      </c>
      <c r="M757">
        <f t="shared" si="14"/>
        <v>1970</v>
      </c>
    </row>
    <row r="758" spans="1:13" x14ac:dyDescent="0.35">
      <c r="A758" s="79" t="s">
        <v>1934</v>
      </c>
      <c r="B758" s="80">
        <v>1970</v>
      </c>
      <c r="C758" s="80"/>
      <c r="D758" s="80"/>
      <c r="J758" t="s">
        <v>3200</v>
      </c>
      <c r="K758" t="s">
        <v>2047</v>
      </c>
      <c r="L758">
        <v>1977</v>
      </c>
      <c r="M758">
        <f t="shared" si="14"/>
        <v>1970</v>
      </c>
    </row>
    <row r="759" spans="1:13" x14ac:dyDescent="0.35">
      <c r="A759" s="79" t="s">
        <v>1937</v>
      </c>
      <c r="B759" s="80">
        <v>2004</v>
      </c>
      <c r="C759" s="80">
        <v>1</v>
      </c>
      <c r="D759" s="80">
        <v>1</v>
      </c>
      <c r="J759" t="s">
        <v>3200</v>
      </c>
      <c r="K759" t="s">
        <v>1999</v>
      </c>
      <c r="L759">
        <v>1981</v>
      </c>
      <c r="M759">
        <f t="shared" si="14"/>
        <v>1980</v>
      </c>
    </row>
    <row r="760" spans="1:13" x14ac:dyDescent="0.35">
      <c r="A760" s="79" t="s">
        <v>1941</v>
      </c>
      <c r="B760" s="80">
        <v>2009</v>
      </c>
      <c r="C760" s="80"/>
      <c r="D760" s="80"/>
      <c r="J760" t="s">
        <v>3200</v>
      </c>
      <c r="K760" t="s">
        <v>1224</v>
      </c>
      <c r="L760">
        <v>1981</v>
      </c>
      <c r="M760">
        <f t="shared" si="14"/>
        <v>1980</v>
      </c>
    </row>
    <row r="761" spans="1:13" x14ac:dyDescent="0.35">
      <c r="A761" s="79" t="s">
        <v>1944</v>
      </c>
      <c r="B761" s="80">
        <v>1990</v>
      </c>
      <c r="C761" s="80">
        <v>10</v>
      </c>
      <c r="D761" s="80">
        <v>10</v>
      </c>
      <c r="J761" t="s">
        <v>3200</v>
      </c>
      <c r="K761" t="s">
        <v>2053</v>
      </c>
      <c r="L761">
        <v>1982</v>
      </c>
      <c r="M761">
        <f t="shared" si="14"/>
        <v>1980</v>
      </c>
    </row>
    <row r="762" spans="1:13" x14ac:dyDescent="0.35">
      <c r="A762" s="79" t="s">
        <v>1203</v>
      </c>
      <c r="B762" s="80">
        <v>1975</v>
      </c>
      <c r="C762" s="80">
        <v>40</v>
      </c>
      <c r="D762" s="80">
        <v>40</v>
      </c>
      <c r="J762" t="s">
        <v>3200</v>
      </c>
      <c r="K762" t="s">
        <v>2009</v>
      </c>
      <c r="L762">
        <v>1984</v>
      </c>
      <c r="M762">
        <f t="shared" si="14"/>
        <v>1980</v>
      </c>
    </row>
    <row r="763" spans="1:13" x14ac:dyDescent="0.35">
      <c r="A763" s="79" t="s">
        <v>1947</v>
      </c>
      <c r="B763" s="80">
        <v>2010</v>
      </c>
      <c r="C763" s="80"/>
      <c r="D763" s="80"/>
      <c r="J763" t="s">
        <v>3200</v>
      </c>
      <c r="K763" t="s">
        <v>1977</v>
      </c>
      <c r="L763">
        <v>1985</v>
      </c>
      <c r="M763">
        <f t="shared" si="14"/>
        <v>1980</v>
      </c>
    </row>
    <row r="764" spans="1:13" x14ac:dyDescent="0.35">
      <c r="A764" s="79" t="s">
        <v>1209</v>
      </c>
      <c r="B764" s="80">
        <v>2010</v>
      </c>
      <c r="C764" s="80">
        <v>50</v>
      </c>
      <c r="D764" s="80">
        <v>50</v>
      </c>
      <c r="J764" t="s">
        <v>3200</v>
      </c>
      <c r="K764" t="s">
        <v>2608</v>
      </c>
      <c r="L764">
        <v>1985</v>
      </c>
      <c r="M764">
        <f t="shared" si="14"/>
        <v>1980</v>
      </c>
    </row>
    <row r="765" spans="1:13" x14ac:dyDescent="0.35">
      <c r="A765" s="79" t="s">
        <v>1955</v>
      </c>
      <c r="B765" s="80">
        <v>2007</v>
      </c>
      <c r="C765" s="80">
        <v>20</v>
      </c>
      <c r="D765" s="80">
        <v>20</v>
      </c>
      <c r="J765" t="s">
        <v>3200</v>
      </c>
      <c r="K765" t="s">
        <v>2629</v>
      </c>
      <c r="L765">
        <v>1985</v>
      </c>
      <c r="M765">
        <f t="shared" si="14"/>
        <v>1980</v>
      </c>
    </row>
    <row r="766" spans="1:13" x14ac:dyDescent="0.35">
      <c r="A766" s="79" t="s">
        <v>1960</v>
      </c>
      <c r="B766" s="80">
        <v>2004</v>
      </c>
      <c r="C766" s="80">
        <v>1000</v>
      </c>
      <c r="D766" s="80">
        <v>1000</v>
      </c>
      <c r="J766" t="s">
        <v>3200</v>
      </c>
      <c r="K766" t="s">
        <v>2098</v>
      </c>
      <c r="L766">
        <v>1987</v>
      </c>
      <c r="M766">
        <f t="shared" si="14"/>
        <v>1980</v>
      </c>
    </row>
    <row r="767" spans="1:13" x14ac:dyDescent="0.35">
      <c r="A767" s="79" t="s">
        <v>1962</v>
      </c>
      <c r="B767" s="80">
        <v>1977</v>
      </c>
      <c r="C767" s="80"/>
      <c r="D767" s="80"/>
      <c r="J767" t="s">
        <v>3200</v>
      </c>
      <c r="K767" t="s">
        <v>2085</v>
      </c>
      <c r="L767">
        <v>1987</v>
      </c>
      <c r="M767">
        <f t="shared" si="14"/>
        <v>1980</v>
      </c>
    </row>
    <row r="768" spans="1:13" x14ac:dyDescent="0.35">
      <c r="A768" s="79" t="s">
        <v>2590</v>
      </c>
      <c r="B768" s="80">
        <v>1967</v>
      </c>
      <c r="C768" s="80"/>
      <c r="D768" s="80"/>
      <c r="J768" t="s">
        <v>3200</v>
      </c>
      <c r="K768" t="s">
        <v>2070</v>
      </c>
      <c r="L768">
        <v>1988</v>
      </c>
      <c r="M768">
        <f t="shared" si="14"/>
        <v>1980</v>
      </c>
    </row>
    <row r="769" spans="1:13" x14ac:dyDescent="0.35">
      <c r="A769" s="79" t="s">
        <v>1967</v>
      </c>
      <c r="B769" s="80">
        <v>1976</v>
      </c>
      <c r="C769" s="80">
        <v>120</v>
      </c>
      <c r="D769" s="80">
        <v>120</v>
      </c>
      <c r="J769" t="s">
        <v>3200</v>
      </c>
      <c r="K769" t="s">
        <v>2071</v>
      </c>
      <c r="L769">
        <v>1988</v>
      </c>
      <c r="M769">
        <f t="shared" si="14"/>
        <v>1980</v>
      </c>
    </row>
    <row r="770" spans="1:13" x14ac:dyDescent="0.35">
      <c r="A770" s="79" t="s">
        <v>2593</v>
      </c>
      <c r="B770" s="80">
        <v>2009</v>
      </c>
      <c r="C770" s="80"/>
      <c r="D770" s="80"/>
      <c r="J770" t="s">
        <v>3200</v>
      </c>
      <c r="K770" t="s">
        <v>1944</v>
      </c>
      <c r="L770">
        <v>1990</v>
      </c>
      <c r="M770">
        <f t="shared" si="14"/>
        <v>1990</v>
      </c>
    </row>
    <row r="771" spans="1:13" x14ac:dyDescent="0.35">
      <c r="A771" s="79" t="s">
        <v>1973</v>
      </c>
      <c r="B771" s="80">
        <v>1969</v>
      </c>
      <c r="C771" s="80">
        <v>1</v>
      </c>
      <c r="D771" s="80">
        <v>1</v>
      </c>
      <c r="J771" t="s">
        <v>3200</v>
      </c>
      <c r="K771" t="s">
        <v>2012</v>
      </c>
      <c r="L771">
        <v>1990</v>
      </c>
      <c r="M771">
        <f t="shared" si="14"/>
        <v>1990</v>
      </c>
    </row>
    <row r="772" spans="1:13" x14ac:dyDescent="0.35">
      <c r="A772" s="79" t="s">
        <v>1978</v>
      </c>
      <c r="B772" s="80">
        <v>1997</v>
      </c>
      <c r="C772" s="80">
        <v>800</v>
      </c>
      <c r="D772" s="80">
        <v>800</v>
      </c>
      <c r="J772" t="s">
        <v>3200</v>
      </c>
      <c r="K772" t="s">
        <v>2024</v>
      </c>
      <c r="L772">
        <v>1990</v>
      </c>
      <c r="M772">
        <f t="shared" ref="M772:M835" si="15">10*INT(L772/10)</f>
        <v>1990</v>
      </c>
    </row>
    <row r="773" spans="1:13" x14ac:dyDescent="0.35">
      <c r="A773" s="79" t="s">
        <v>1977</v>
      </c>
      <c r="B773" s="80">
        <v>1985</v>
      </c>
      <c r="C773" s="80"/>
      <c r="D773" s="80"/>
      <c r="J773" t="s">
        <v>3200</v>
      </c>
      <c r="K773" t="s">
        <v>2030</v>
      </c>
      <c r="L773">
        <v>1990</v>
      </c>
      <c r="M773">
        <f t="shared" si="15"/>
        <v>1990</v>
      </c>
    </row>
    <row r="774" spans="1:13" x14ac:dyDescent="0.35">
      <c r="A774" s="79" t="s">
        <v>1984</v>
      </c>
      <c r="B774" s="80">
        <v>2000</v>
      </c>
      <c r="C774" s="80">
        <v>110</v>
      </c>
      <c r="D774" s="80">
        <v>110</v>
      </c>
      <c r="J774" t="s">
        <v>3200</v>
      </c>
      <c r="K774" t="s">
        <v>2081</v>
      </c>
      <c r="L774">
        <v>1990</v>
      </c>
      <c r="M774">
        <f t="shared" si="15"/>
        <v>1990</v>
      </c>
    </row>
    <row r="775" spans="1:13" x14ac:dyDescent="0.35">
      <c r="A775" s="79" t="s">
        <v>2596</v>
      </c>
      <c r="B775" s="80">
        <v>1895</v>
      </c>
      <c r="C775" s="80"/>
      <c r="D775" s="80"/>
      <c r="J775" t="s">
        <v>3200</v>
      </c>
      <c r="K775" t="s">
        <v>2028</v>
      </c>
      <c r="L775">
        <v>1991</v>
      </c>
      <c r="M775">
        <f t="shared" si="15"/>
        <v>1990</v>
      </c>
    </row>
    <row r="776" spans="1:13" x14ac:dyDescent="0.35">
      <c r="A776" s="79" t="s">
        <v>1985</v>
      </c>
      <c r="B776" s="80">
        <v>2000</v>
      </c>
      <c r="C776" s="80">
        <v>10</v>
      </c>
      <c r="D776" s="80">
        <v>10</v>
      </c>
      <c r="J776" t="s">
        <v>3200</v>
      </c>
      <c r="K776" t="s">
        <v>2032</v>
      </c>
      <c r="L776">
        <v>1993</v>
      </c>
      <c r="M776">
        <f t="shared" si="15"/>
        <v>1990</v>
      </c>
    </row>
    <row r="777" spans="1:13" x14ac:dyDescent="0.35">
      <c r="A777" s="79" t="s">
        <v>2600</v>
      </c>
      <c r="B777" s="80">
        <v>2003</v>
      </c>
      <c r="C777" s="80"/>
      <c r="D777" s="80"/>
      <c r="J777" t="s">
        <v>3200</v>
      </c>
      <c r="K777" t="s">
        <v>1978</v>
      </c>
      <c r="L777">
        <v>1997</v>
      </c>
      <c r="M777">
        <f t="shared" si="15"/>
        <v>1990</v>
      </c>
    </row>
    <row r="778" spans="1:13" x14ac:dyDescent="0.35">
      <c r="A778" s="79" t="s">
        <v>1265</v>
      </c>
      <c r="B778" s="80">
        <v>2001</v>
      </c>
      <c r="C778" s="80"/>
      <c r="D778" s="80"/>
      <c r="J778" t="s">
        <v>3200</v>
      </c>
      <c r="K778" t="s">
        <v>2023</v>
      </c>
      <c r="L778">
        <v>1999</v>
      </c>
      <c r="M778">
        <f t="shared" si="15"/>
        <v>1990</v>
      </c>
    </row>
    <row r="779" spans="1:13" x14ac:dyDescent="0.35">
      <c r="A779" s="79" t="s">
        <v>2098</v>
      </c>
      <c r="B779" s="80">
        <v>1987</v>
      </c>
      <c r="C779" s="80">
        <v>6</v>
      </c>
      <c r="D779" s="80">
        <v>6</v>
      </c>
      <c r="J779" t="s">
        <v>3200</v>
      </c>
      <c r="K779" t="s">
        <v>2045</v>
      </c>
      <c r="L779">
        <v>1999</v>
      </c>
      <c r="M779">
        <f t="shared" si="15"/>
        <v>1990</v>
      </c>
    </row>
    <row r="780" spans="1:13" x14ac:dyDescent="0.35">
      <c r="A780" s="79" t="s">
        <v>1988</v>
      </c>
      <c r="B780" s="80">
        <v>2003</v>
      </c>
      <c r="C780" s="80"/>
      <c r="D780" s="80"/>
      <c r="J780" t="s">
        <v>3200</v>
      </c>
      <c r="K780" t="s">
        <v>2068</v>
      </c>
      <c r="L780">
        <v>1999</v>
      </c>
      <c r="M780">
        <f t="shared" si="15"/>
        <v>1990</v>
      </c>
    </row>
    <row r="781" spans="1:13" x14ac:dyDescent="0.35">
      <c r="A781" s="79" t="s">
        <v>2604</v>
      </c>
      <c r="B781" s="80">
        <v>1945</v>
      </c>
      <c r="C781" s="80"/>
      <c r="D781" s="80"/>
      <c r="J781" t="s">
        <v>3200</v>
      </c>
      <c r="K781" t="s">
        <v>1984</v>
      </c>
      <c r="L781">
        <v>2000</v>
      </c>
      <c r="M781">
        <f t="shared" si="15"/>
        <v>2000</v>
      </c>
    </row>
    <row r="782" spans="1:13" x14ac:dyDescent="0.35">
      <c r="A782" s="79" t="s">
        <v>1992</v>
      </c>
      <c r="B782" s="80">
        <v>1970</v>
      </c>
      <c r="C782" s="80"/>
      <c r="D782" s="80"/>
      <c r="J782" t="s">
        <v>3200</v>
      </c>
      <c r="K782" t="s">
        <v>1985</v>
      </c>
      <c r="L782">
        <v>2000</v>
      </c>
      <c r="M782">
        <f t="shared" si="15"/>
        <v>2000</v>
      </c>
    </row>
    <row r="783" spans="1:13" x14ac:dyDescent="0.35">
      <c r="A783" s="79" t="s">
        <v>1995</v>
      </c>
      <c r="B783" s="80">
        <v>1975</v>
      </c>
      <c r="C783" s="80">
        <v>180</v>
      </c>
      <c r="D783" s="80">
        <v>180</v>
      </c>
      <c r="J783" t="s">
        <v>3200</v>
      </c>
      <c r="K783" t="s">
        <v>2016</v>
      </c>
      <c r="L783">
        <v>2000</v>
      </c>
      <c r="M783">
        <f t="shared" si="15"/>
        <v>2000</v>
      </c>
    </row>
    <row r="784" spans="1:13" x14ac:dyDescent="0.35">
      <c r="A784" s="79" t="s">
        <v>1997</v>
      </c>
      <c r="B784" s="80">
        <v>2009</v>
      </c>
      <c r="C784" s="80"/>
      <c r="D784" s="80"/>
      <c r="J784" t="s">
        <v>3200</v>
      </c>
      <c r="K784" t="s">
        <v>1244</v>
      </c>
      <c r="L784">
        <v>2000</v>
      </c>
      <c r="M784">
        <f t="shared" si="15"/>
        <v>2000</v>
      </c>
    </row>
    <row r="785" spans="1:13" x14ac:dyDescent="0.35">
      <c r="A785" s="79" t="s">
        <v>1998</v>
      </c>
      <c r="B785" s="80">
        <v>2009</v>
      </c>
      <c r="C785" s="80"/>
      <c r="D785" s="80"/>
      <c r="J785" t="s">
        <v>3200</v>
      </c>
      <c r="K785" t="s">
        <v>1265</v>
      </c>
      <c r="L785">
        <v>2001</v>
      </c>
      <c r="M785">
        <f t="shared" si="15"/>
        <v>2000</v>
      </c>
    </row>
    <row r="786" spans="1:13" x14ac:dyDescent="0.35">
      <c r="A786" s="79" t="s">
        <v>1999</v>
      </c>
      <c r="B786" s="80">
        <v>1981</v>
      </c>
      <c r="C786" s="80">
        <v>400</v>
      </c>
      <c r="D786" s="80">
        <v>400</v>
      </c>
      <c r="J786" t="s">
        <v>3200</v>
      </c>
      <c r="K786" t="s">
        <v>1228</v>
      </c>
      <c r="L786">
        <v>2001</v>
      </c>
      <c r="M786">
        <f t="shared" si="15"/>
        <v>2000</v>
      </c>
    </row>
    <row r="787" spans="1:13" x14ac:dyDescent="0.35">
      <c r="A787" s="79" t="s">
        <v>2608</v>
      </c>
      <c r="B787" s="80">
        <v>1985</v>
      </c>
      <c r="C787" s="80"/>
      <c r="D787" s="80"/>
      <c r="J787" t="s">
        <v>3200</v>
      </c>
      <c r="K787" t="s">
        <v>2043</v>
      </c>
      <c r="L787">
        <v>2001</v>
      </c>
      <c r="M787">
        <f t="shared" si="15"/>
        <v>2000</v>
      </c>
    </row>
    <row r="788" spans="1:13" x14ac:dyDescent="0.35">
      <c r="A788" s="79" t="s">
        <v>2003</v>
      </c>
      <c r="B788" s="80">
        <v>2009</v>
      </c>
      <c r="C788" s="80"/>
      <c r="D788" s="80"/>
      <c r="J788" t="s">
        <v>3200</v>
      </c>
      <c r="K788" t="s">
        <v>2617</v>
      </c>
      <c r="L788">
        <v>2001</v>
      </c>
      <c r="M788">
        <f t="shared" si="15"/>
        <v>2000</v>
      </c>
    </row>
    <row r="789" spans="1:13" x14ac:dyDescent="0.35">
      <c r="A789" s="79" t="s">
        <v>2005</v>
      </c>
      <c r="B789" s="80">
        <v>1897</v>
      </c>
      <c r="C789" s="80"/>
      <c r="D789" s="80"/>
      <c r="J789" t="s">
        <v>3200</v>
      </c>
      <c r="K789" t="s">
        <v>2094</v>
      </c>
      <c r="L789">
        <v>2001</v>
      </c>
      <c r="M789">
        <f t="shared" si="15"/>
        <v>2000</v>
      </c>
    </row>
    <row r="790" spans="1:13" x14ac:dyDescent="0.35">
      <c r="A790" s="79" t="s">
        <v>2009</v>
      </c>
      <c r="B790" s="80">
        <v>1984</v>
      </c>
      <c r="C790" s="80"/>
      <c r="D790" s="80"/>
      <c r="J790" t="s">
        <v>3200</v>
      </c>
      <c r="K790" t="s">
        <v>1263</v>
      </c>
      <c r="L790">
        <v>2001</v>
      </c>
      <c r="M790">
        <f t="shared" si="15"/>
        <v>2000</v>
      </c>
    </row>
    <row r="791" spans="1:13" x14ac:dyDescent="0.35">
      <c r="A791" s="79" t="s">
        <v>2012</v>
      </c>
      <c r="B791" s="80">
        <v>1990</v>
      </c>
      <c r="C791" s="80"/>
      <c r="D791" s="80"/>
      <c r="J791" t="s">
        <v>3200</v>
      </c>
      <c r="K791" t="s">
        <v>1262</v>
      </c>
      <c r="L791">
        <v>2001</v>
      </c>
      <c r="M791">
        <f t="shared" si="15"/>
        <v>2000</v>
      </c>
    </row>
    <row r="792" spans="1:13" x14ac:dyDescent="0.35">
      <c r="A792" s="79" t="s">
        <v>2016</v>
      </c>
      <c r="B792" s="80">
        <v>2000</v>
      </c>
      <c r="C792" s="80">
        <v>50</v>
      </c>
      <c r="D792" s="80">
        <v>50</v>
      </c>
      <c r="J792" t="s">
        <v>3200</v>
      </c>
      <c r="K792" t="s">
        <v>2102</v>
      </c>
      <c r="L792">
        <v>2001</v>
      </c>
      <c r="M792">
        <f t="shared" si="15"/>
        <v>2000</v>
      </c>
    </row>
    <row r="793" spans="1:13" x14ac:dyDescent="0.35">
      <c r="A793" s="79" t="s">
        <v>2018</v>
      </c>
      <c r="B793" s="80">
        <v>2007</v>
      </c>
      <c r="C793" s="80">
        <v>8</v>
      </c>
      <c r="D793" s="80">
        <v>8</v>
      </c>
      <c r="J793" t="s">
        <v>3200</v>
      </c>
      <c r="K793" t="s">
        <v>2097</v>
      </c>
      <c r="L793">
        <v>2001</v>
      </c>
      <c r="M793">
        <f t="shared" si="15"/>
        <v>2000</v>
      </c>
    </row>
    <row r="794" spans="1:13" x14ac:dyDescent="0.35">
      <c r="A794" s="79" t="s">
        <v>2019</v>
      </c>
      <c r="B794" s="80">
        <v>2008</v>
      </c>
      <c r="C794" s="80">
        <v>30</v>
      </c>
      <c r="D794" s="80">
        <v>30</v>
      </c>
      <c r="J794" t="s">
        <v>3200</v>
      </c>
      <c r="K794" t="s">
        <v>2096</v>
      </c>
      <c r="L794">
        <v>2001</v>
      </c>
      <c r="M794">
        <f t="shared" si="15"/>
        <v>2000</v>
      </c>
    </row>
    <row r="795" spans="1:13" x14ac:dyDescent="0.35">
      <c r="A795" s="79" t="s">
        <v>2023</v>
      </c>
      <c r="B795" s="80">
        <v>1999</v>
      </c>
      <c r="C795" s="80">
        <v>10</v>
      </c>
      <c r="D795" s="80">
        <v>10</v>
      </c>
      <c r="J795" t="s">
        <v>3200</v>
      </c>
      <c r="K795" t="s">
        <v>2600</v>
      </c>
      <c r="L795">
        <v>2003</v>
      </c>
      <c r="M795">
        <f t="shared" si="15"/>
        <v>2000</v>
      </c>
    </row>
    <row r="796" spans="1:13" x14ac:dyDescent="0.35">
      <c r="A796" s="79" t="s">
        <v>2024</v>
      </c>
      <c r="B796" s="80">
        <v>1990</v>
      </c>
      <c r="C796" s="80"/>
      <c r="D796" s="80"/>
      <c r="J796" t="s">
        <v>3200</v>
      </c>
      <c r="K796" t="s">
        <v>1988</v>
      </c>
      <c r="L796">
        <v>2003</v>
      </c>
      <c r="M796">
        <f t="shared" si="15"/>
        <v>2000</v>
      </c>
    </row>
    <row r="797" spans="1:13" x14ac:dyDescent="0.35">
      <c r="A797" s="79" t="s">
        <v>2027</v>
      </c>
      <c r="B797" s="80">
        <v>1970</v>
      </c>
      <c r="C797" s="80"/>
      <c r="D797" s="80"/>
      <c r="J797" t="s">
        <v>3200</v>
      </c>
      <c r="K797" t="s">
        <v>1937</v>
      </c>
      <c r="L797">
        <v>2004</v>
      </c>
      <c r="M797">
        <f t="shared" si="15"/>
        <v>2000</v>
      </c>
    </row>
    <row r="798" spans="1:13" x14ac:dyDescent="0.35">
      <c r="A798" s="79" t="s">
        <v>2609</v>
      </c>
      <c r="B798" s="80">
        <v>2020</v>
      </c>
      <c r="C798" s="80"/>
      <c r="D798" s="80"/>
      <c r="J798" t="s">
        <v>3200</v>
      </c>
      <c r="K798" t="s">
        <v>1960</v>
      </c>
      <c r="L798">
        <v>2004</v>
      </c>
      <c r="M798">
        <f t="shared" si="15"/>
        <v>2000</v>
      </c>
    </row>
    <row r="799" spans="1:13" x14ac:dyDescent="0.35">
      <c r="A799" s="79" t="s">
        <v>2028</v>
      </c>
      <c r="B799" s="80">
        <v>1991</v>
      </c>
      <c r="C799" s="80"/>
      <c r="D799" s="80"/>
      <c r="J799" t="s">
        <v>3200</v>
      </c>
      <c r="K799" t="s">
        <v>2038</v>
      </c>
      <c r="L799">
        <v>2004</v>
      </c>
      <c r="M799">
        <f t="shared" si="15"/>
        <v>2000</v>
      </c>
    </row>
    <row r="800" spans="1:13" x14ac:dyDescent="0.35">
      <c r="A800" s="79" t="s">
        <v>2030</v>
      </c>
      <c r="B800" s="80">
        <v>1990</v>
      </c>
      <c r="C800" s="80">
        <v>300</v>
      </c>
      <c r="D800" s="80">
        <v>300</v>
      </c>
      <c r="J800" t="s">
        <v>3200</v>
      </c>
      <c r="K800" t="s">
        <v>2074</v>
      </c>
      <c r="L800">
        <v>2005</v>
      </c>
      <c r="M800">
        <f t="shared" si="15"/>
        <v>2000</v>
      </c>
    </row>
    <row r="801" spans="1:13" x14ac:dyDescent="0.35">
      <c r="A801" s="79" t="s">
        <v>1220</v>
      </c>
      <c r="B801" s="80">
        <v>1970</v>
      </c>
      <c r="C801" s="80">
        <v>2</v>
      </c>
      <c r="D801" s="80">
        <v>2</v>
      </c>
      <c r="J801" t="s">
        <v>3200</v>
      </c>
      <c r="K801" t="s">
        <v>1256</v>
      </c>
      <c r="L801">
        <v>2005</v>
      </c>
      <c r="M801">
        <f t="shared" si="15"/>
        <v>2000</v>
      </c>
    </row>
    <row r="802" spans="1:13" x14ac:dyDescent="0.35">
      <c r="A802" s="79" t="s">
        <v>2032</v>
      </c>
      <c r="B802" s="80">
        <v>1993</v>
      </c>
      <c r="C802" s="80"/>
      <c r="D802" s="80"/>
      <c r="J802" t="s">
        <v>3200</v>
      </c>
      <c r="K802" t="s">
        <v>1955</v>
      </c>
      <c r="L802">
        <v>2007</v>
      </c>
      <c r="M802">
        <f t="shared" si="15"/>
        <v>2000</v>
      </c>
    </row>
    <row r="803" spans="1:13" x14ac:dyDescent="0.35">
      <c r="A803" s="79" t="s">
        <v>1224</v>
      </c>
      <c r="B803" s="80">
        <v>1981</v>
      </c>
      <c r="C803" s="80">
        <v>100</v>
      </c>
      <c r="D803" s="80">
        <v>100</v>
      </c>
      <c r="J803" t="s">
        <v>3200</v>
      </c>
      <c r="K803" t="s">
        <v>2018</v>
      </c>
      <c r="L803">
        <v>2007</v>
      </c>
      <c r="M803">
        <f t="shared" si="15"/>
        <v>2000</v>
      </c>
    </row>
    <row r="804" spans="1:13" x14ac:dyDescent="0.35">
      <c r="A804" s="79" t="s">
        <v>2612</v>
      </c>
      <c r="B804" s="80">
        <v>2014</v>
      </c>
      <c r="C804" s="80">
        <v>30</v>
      </c>
      <c r="D804" s="80">
        <v>25</v>
      </c>
      <c r="J804" t="s">
        <v>3200</v>
      </c>
      <c r="K804" t="s">
        <v>2019</v>
      </c>
      <c r="L804">
        <v>2008</v>
      </c>
      <c r="M804">
        <f t="shared" si="15"/>
        <v>2000</v>
      </c>
    </row>
    <row r="805" spans="1:13" x14ac:dyDescent="0.35">
      <c r="A805" s="79" t="s">
        <v>1956</v>
      </c>
      <c r="B805" s="80">
        <v>2010</v>
      </c>
      <c r="C805" s="80">
        <v>97</v>
      </c>
      <c r="D805" s="80">
        <v>97</v>
      </c>
      <c r="J805" t="s">
        <v>3200</v>
      </c>
      <c r="K805" t="s">
        <v>1941</v>
      </c>
      <c r="L805">
        <v>2009</v>
      </c>
      <c r="M805">
        <f t="shared" si="15"/>
        <v>2000</v>
      </c>
    </row>
    <row r="806" spans="1:13" x14ac:dyDescent="0.35">
      <c r="A806" s="79" t="s">
        <v>1228</v>
      </c>
      <c r="B806" s="80">
        <v>2001</v>
      </c>
      <c r="C806" s="80">
        <v>50</v>
      </c>
      <c r="D806" s="80">
        <v>50</v>
      </c>
      <c r="J806" t="s">
        <v>3200</v>
      </c>
      <c r="K806" t="s">
        <v>2593</v>
      </c>
      <c r="L806">
        <v>2009</v>
      </c>
      <c r="M806">
        <f t="shared" si="15"/>
        <v>2000</v>
      </c>
    </row>
    <row r="807" spans="1:13" x14ac:dyDescent="0.35">
      <c r="A807" s="79" t="s">
        <v>2034</v>
      </c>
      <c r="B807" s="80">
        <v>2017</v>
      </c>
      <c r="C807" s="80">
        <v>100</v>
      </c>
      <c r="D807" s="80">
        <v>100</v>
      </c>
      <c r="J807" t="s">
        <v>3200</v>
      </c>
      <c r="K807" t="s">
        <v>1997</v>
      </c>
      <c r="L807">
        <v>2009</v>
      </c>
      <c r="M807">
        <f t="shared" si="15"/>
        <v>2000</v>
      </c>
    </row>
    <row r="808" spans="1:13" x14ac:dyDescent="0.35">
      <c r="A808" s="79" t="s">
        <v>2038</v>
      </c>
      <c r="B808" s="80">
        <v>2004</v>
      </c>
      <c r="C808" s="80">
        <v>70</v>
      </c>
      <c r="D808" s="80">
        <v>70</v>
      </c>
      <c r="J808" t="s">
        <v>3200</v>
      </c>
      <c r="K808" t="s">
        <v>1998</v>
      </c>
      <c r="L808">
        <v>2009</v>
      </c>
      <c r="M808">
        <f t="shared" si="15"/>
        <v>2000</v>
      </c>
    </row>
    <row r="809" spans="1:13" x14ac:dyDescent="0.35">
      <c r="A809" s="79" t="s">
        <v>2041</v>
      </c>
      <c r="B809" s="80">
        <v>2010</v>
      </c>
      <c r="C809" s="80">
        <v>100</v>
      </c>
      <c r="D809" s="80">
        <v>100</v>
      </c>
      <c r="J809" t="s">
        <v>3200</v>
      </c>
      <c r="K809" t="s">
        <v>2003</v>
      </c>
      <c r="L809">
        <v>2009</v>
      </c>
      <c r="M809">
        <f t="shared" si="15"/>
        <v>2000</v>
      </c>
    </row>
    <row r="810" spans="1:13" x14ac:dyDescent="0.35">
      <c r="A810" s="79" t="s">
        <v>2043</v>
      </c>
      <c r="B810" s="80">
        <v>2001</v>
      </c>
      <c r="C810" s="80"/>
      <c r="D810" s="80"/>
      <c r="J810" t="s">
        <v>3200</v>
      </c>
      <c r="K810" t="s">
        <v>2619</v>
      </c>
      <c r="L810">
        <v>2009</v>
      </c>
      <c r="M810">
        <f t="shared" si="15"/>
        <v>2000</v>
      </c>
    </row>
    <row r="811" spans="1:13" x14ac:dyDescent="0.35">
      <c r="A811" s="79" t="s">
        <v>2617</v>
      </c>
      <c r="B811" s="80">
        <v>2001</v>
      </c>
      <c r="C811" s="80"/>
      <c r="D811" s="80"/>
      <c r="J811" t="s">
        <v>3200</v>
      </c>
      <c r="K811" t="s">
        <v>2621</v>
      </c>
      <c r="L811">
        <v>2009</v>
      </c>
      <c r="M811">
        <f t="shared" si="15"/>
        <v>2000</v>
      </c>
    </row>
    <row r="812" spans="1:13" x14ac:dyDescent="0.35">
      <c r="A812" s="79" t="s">
        <v>2045</v>
      </c>
      <c r="B812" s="80">
        <v>1999</v>
      </c>
      <c r="C812" s="80">
        <v>500</v>
      </c>
      <c r="D812" s="80">
        <v>500</v>
      </c>
      <c r="J812" t="s">
        <v>3200</v>
      </c>
      <c r="K812" t="s">
        <v>1232</v>
      </c>
      <c r="L812">
        <v>2009</v>
      </c>
      <c r="M812">
        <f t="shared" si="15"/>
        <v>2000</v>
      </c>
    </row>
    <row r="813" spans="1:13" x14ac:dyDescent="0.35">
      <c r="A813" s="79" t="s">
        <v>2047</v>
      </c>
      <c r="B813" s="80">
        <v>1977</v>
      </c>
      <c r="C813" s="80"/>
      <c r="D813" s="80"/>
      <c r="J813" t="s">
        <v>3200</v>
      </c>
      <c r="K813" t="s">
        <v>2057</v>
      </c>
      <c r="L813">
        <v>2009</v>
      </c>
      <c r="M813">
        <f t="shared" si="15"/>
        <v>2000</v>
      </c>
    </row>
    <row r="814" spans="1:13" x14ac:dyDescent="0.35">
      <c r="A814" s="79" t="s">
        <v>2619</v>
      </c>
      <c r="B814" s="80">
        <v>2009</v>
      </c>
      <c r="C814" s="80"/>
      <c r="D814" s="80"/>
      <c r="J814" t="s">
        <v>3200</v>
      </c>
      <c r="K814" t="s">
        <v>2059</v>
      </c>
      <c r="L814">
        <v>2009</v>
      </c>
      <c r="M814">
        <f t="shared" si="15"/>
        <v>2000</v>
      </c>
    </row>
    <row r="815" spans="1:13" x14ac:dyDescent="0.35">
      <c r="A815" s="79" t="s">
        <v>2631</v>
      </c>
      <c r="B815" s="80">
        <v>1930</v>
      </c>
      <c r="C815" s="80"/>
      <c r="D815" s="80"/>
      <c r="J815" t="s">
        <v>3200</v>
      </c>
      <c r="K815" t="s">
        <v>1947</v>
      </c>
      <c r="L815">
        <v>2010</v>
      </c>
      <c r="M815">
        <f t="shared" si="15"/>
        <v>2010</v>
      </c>
    </row>
    <row r="816" spans="1:13" x14ac:dyDescent="0.35">
      <c r="A816" s="79" t="s">
        <v>2621</v>
      </c>
      <c r="B816" s="80">
        <v>2009</v>
      </c>
      <c r="C816" s="80"/>
      <c r="D816" s="80"/>
      <c r="J816" t="s">
        <v>3200</v>
      </c>
      <c r="K816" t="s">
        <v>1209</v>
      </c>
      <c r="L816">
        <v>2010</v>
      </c>
      <c r="M816">
        <f t="shared" si="15"/>
        <v>2010</v>
      </c>
    </row>
    <row r="817" spans="1:13" x14ac:dyDescent="0.35">
      <c r="A817" s="79" t="s">
        <v>1232</v>
      </c>
      <c r="B817" s="80">
        <v>2009</v>
      </c>
      <c r="C817" s="80"/>
      <c r="D817" s="80"/>
      <c r="J817" t="s">
        <v>3200</v>
      </c>
      <c r="K817" t="s">
        <v>1956</v>
      </c>
      <c r="L817">
        <v>2010</v>
      </c>
      <c r="M817">
        <f t="shared" si="15"/>
        <v>2010</v>
      </c>
    </row>
    <row r="818" spans="1:13" x14ac:dyDescent="0.35">
      <c r="A818" s="79" t="s">
        <v>2050</v>
      </c>
      <c r="B818" s="80">
        <v>1970</v>
      </c>
      <c r="C818" s="80"/>
      <c r="D818" s="80"/>
      <c r="J818" t="s">
        <v>3200</v>
      </c>
      <c r="K818" t="s">
        <v>2041</v>
      </c>
      <c r="L818">
        <v>2010</v>
      </c>
      <c r="M818">
        <f t="shared" si="15"/>
        <v>2010</v>
      </c>
    </row>
    <row r="819" spans="1:13" x14ac:dyDescent="0.35">
      <c r="A819" s="79" t="s">
        <v>2053</v>
      </c>
      <c r="B819" s="80">
        <v>1982</v>
      </c>
      <c r="C819" s="80"/>
      <c r="D819" s="80"/>
      <c r="J819" t="s">
        <v>3200</v>
      </c>
      <c r="K819" t="s">
        <v>2069</v>
      </c>
      <c r="L819">
        <v>2010</v>
      </c>
      <c r="M819">
        <f t="shared" si="15"/>
        <v>2010</v>
      </c>
    </row>
    <row r="820" spans="1:13" x14ac:dyDescent="0.35">
      <c r="A820" s="79" t="s">
        <v>2094</v>
      </c>
      <c r="B820" s="80">
        <v>2001</v>
      </c>
      <c r="C820" s="80"/>
      <c r="D820" s="80"/>
      <c r="J820" t="s">
        <v>3200</v>
      </c>
      <c r="K820" t="s">
        <v>2612</v>
      </c>
      <c r="L820">
        <v>2014</v>
      </c>
      <c r="M820">
        <f t="shared" si="15"/>
        <v>2010</v>
      </c>
    </row>
    <row r="821" spans="1:13" x14ac:dyDescent="0.35">
      <c r="A821" s="79" t="s">
        <v>2057</v>
      </c>
      <c r="B821" s="80">
        <v>2009</v>
      </c>
      <c r="C821" s="80"/>
      <c r="D821" s="80"/>
      <c r="J821" t="s">
        <v>3200</v>
      </c>
      <c r="K821" t="s">
        <v>2034</v>
      </c>
      <c r="L821">
        <v>2017</v>
      </c>
      <c r="M821">
        <f t="shared" si="15"/>
        <v>2010</v>
      </c>
    </row>
    <row r="822" spans="1:13" x14ac:dyDescent="0.35">
      <c r="A822" s="79" t="s">
        <v>1236</v>
      </c>
      <c r="B822" s="80">
        <v>1970</v>
      </c>
      <c r="C822" s="80"/>
      <c r="D822" s="80"/>
      <c r="J822" t="s">
        <v>3200</v>
      </c>
      <c r="K822" t="s">
        <v>2609</v>
      </c>
      <c r="L822">
        <v>2020</v>
      </c>
      <c r="M822">
        <f t="shared" si="15"/>
        <v>2020</v>
      </c>
    </row>
    <row r="823" spans="1:13" x14ac:dyDescent="0.35">
      <c r="A823" s="79" t="s">
        <v>2624</v>
      </c>
      <c r="B823" s="80">
        <v>1975</v>
      </c>
      <c r="C823" s="80"/>
      <c r="D823" s="80"/>
      <c r="J823" t="s">
        <v>3202</v>
      </c>
      <c r="K823" t="s">
        <v>2724</v>
      </c>
      <c r="L823">
        <v>2003</v>
      </c>
      <c r="M823">
        <f t="shared" si="15"/>
        <v>2000</v>
      </c>
    </row>
    <row r="824" spans="1:13" x14ac:dyDescent="0.35">
      <c r="A824" s="79" t="s">
        <v>1239</v>
      </c>
      <c r="B824" s="80">
        <v>1933</v>
      </c>
      <c r="C824" s="80"/>
      <c r="D824" s="80"/>
      <c r="J824" t="s">
        <v>3202</v>
      </c>
      <c r="K824" t="s">
        <v>2726</v>
      </c>
      <c r="L824">
        <v>2003</v>
      </c>
      <c r="M824">
        <f t="shared" si="15"/>
        <v>2000</v>
      </c>
    </row>
    <row r="825" spans="1:13" x14ac:dyDescent="0.35">
      <c r="A825" s="79" t="s">
        <v>2059</v>
      </c>
      <c r="B825" s="80">
        <v>2009</v>
      </c>
      <c r="C825" s="80"/>
      <c r="D825" s="80"/>
      <c r="J825" t="s">
        <v>3202</v>
      </c>
      <c r="K825" t="s">
        <v>2722</v>
      </c>
      <c r="L825">
        <v>2015</v>
      </c>
      <c r="M825">
        <f t="shared" si="15"/>
        <v>2010</v>
      </c>
    </row>
    <row r="826" spans="1:13" x14ac:dyDescent="0.35">
      <c r="A826" s="79" t="s">
        <v>2062</v>
      </c>
      <c r="B826" s="80">
        <v>1897</v>
      </c>
      <c r="C826" s="80"/>
      <c r="D826" s="80"/>
      <c r="J826" t="s">
        <v>3202</v>
      </c>
      <c r="K826" t="s">
        <v>2718</v>
      </c>
      <c r="L826">
        <v>2015</v>
      </c>
      <c r="M826">
        <f t="shared" si="15"/>
        <v>2010</v>
      </c>
    </row>
    <row r="827" spans="1:13" x14ac:dyDescent="0.35">
      <c r="A827" s="79" t="s">
        <v>1263</v>
      </c>
      <c r="B827" s="80">
        <v>2001</v>
      </c>
      <c r="C827" s="80">
        <v>500</v>
      </c>
      <c r="D827" s="80">
        <v>500</v>
      </c>
      <c r="J827" t="s">
        <v>3202</v>
      </c>
      <c r="K827" t="s">
        <v>1626</v>
      </c>
      <c r="L827">
        <v>2015</v>
      </c>
      <c r="M827">
        <f t="shared" si="15"/>
        <v>2010</v>
      </c>
    </row>
    <row r="828" spans="1:13" x14ac:dyDescent="0.35">
      <c r="A828" s="79" t="s">
        <v>1262</v>
      </c>
      <c r="B828" s="80">
        <v>2001</v>
      </c>
      <c r="C828" s="80"/>
      <c r="D828" s="80"/>
      <c r="J828" t="s">
        <v>3202</v>
      </c>
      <c r="K828" t="s">
        <v>2839</v>
      </c>
      <c r="L828">
        <v>2016</v>
      </c>
      <c r="M828">
        <f t="shared" si="15"/>
        <v>2010</v>
      </c>
    </row>
    <row r="829" spans="1:13" x14ac:dyDescent="0.35">
      <c r="A829" s="79" t="s">
        <v>2102</v>
      </c>
      <c r="B829" s="80">
        <v>2001</v>
      </c>
      <c r="C829" s="80"/>
      <c r="D829" s="80"/>
      <c r="J829" t="s">
        <v>2643</v>
      </c>
      <c r="K829" t="s">
        <v>2179</v>
      </c>
      <c r="L829">
        <v>1955</v>
      </c>
      <c r="M829">
        <f t="shared" si="15"/>
        <v>1950</v>
      </c>
    </row>
    <row r="830" spans="1:13" x14ac:dyDescent="0.35">
      <c r="A830" s="79" t="s">
        <v>1244</v>
      </c>
      <c r="B830" s="80">
        <v>2000</v>
      </c>
      <c r="C830" s="80">
        <v>80000</v>
      </c>
      <c r="D830" s="80">
        <v>80000</v>
      </c>
      <c r="J830" t="s">
        <v>2643</v>
      </c>
      <c r="K830" t="s">
        <v>2653</v>
      </c>
      <c r="L830">
        <v>1957</v>
      </c>
      <c r="M830">
        <f t="shared" si="15"/>
        <v>1950</v>
      </c>
    </row>
    <row r="831" spans="1:13" x14ac:dyDescent="0.35">
      <c r="A831" s="79" t="s">
        <v>2097</v>
      </c>
      <c r="B831" s="80">
        <v>2001</v>
      </c>
      <c r="C831" s="80">
        <v>50</v>
      </c>
      <c r="D831" s="80">
        <v>50</v>
      </c>
      <c r="J831" t="s">
        <v>2643</v>
      </c>
      <c r="K831" t="s">
        <v>334</v>
      </c>
      <c r="L831">
        <v>1957</v>
      </c>
      <c r="M831">
        <f t="shared" si="15"/>
        <v>1950</v>
      </c>
    </row>
    <row r="832" spans="1:13" x14ac:dyDescent="0.35">
      <c r="A832" s="79" t="s">
        <v>2096</v>
      </c>
      <c r="B832" s="80">
        <v>2001</v>
      </c>
      <c r="C832" s="80"/>
      <c r="D832" s="80"/>
      <c r="J832" t="s">
        <v>2643</v>
      </c>
      <c r="K832" t="s">
        <v>1298</v>
      </c>
      <c r="L832">
        <v>1971</v>
      </c>
      <c r="M832">
        <f t="shared" si="15"/>
        <v>1970</v>
      </c>
    </row>
    <row r="833" spans="1:13" x14ac:dyDescent="0.35">
      <c r="A833" s="79" t="s">
        <v>1252</v>
      </c>
      <c r="B833" s="80">
        <v>1975</v>
      </c>
      <c r="C833" s="80">
        <v>500</v>
      </c>
      <c r="D833" s="80">
        <v>500</v>
      </c>
      <c r="J833" t="s">
        <v>2643</v>
      </c>
      <c r="K833" t="s">
        <v>1295</v>
      </c>
      <c r="L833">
        <v>1971</v>
      </c>
      <c r="M833">
        <f t="shared" si="15"/>
        <v>1970</v>
      </c>
    </row>
    <row r="834" spans="1:13" x14ac:dyDescent="0.35">
      <c r="A834" s="79" t="s">
        <v>2594</v>
      </c>
      <c r="B834" s="80">
        <v>1972</v>
      </c>
      <c r="C834" s="80"/>
      <c r="D834" s="80"/>
      <c r="J834" t="s">
        <v>2643</v>
      </c>
      <c r="K834" t="s">
        <v>2656</v>
      </c>
      <c r="L834">
        <v>1971</v>
      </c>
      <c r="M834">
        <f t="shared" si="15"/>
        <v>1970</v>
      </c>
    </row>
    <row r="835" spans="1:13" x14ac:dyDescent="0.35">
      <c r="A835" s="79" t="s">
        <v>2068</v>
      </c>
      <c r="B835" s="80">
        <v>1999</v>
      </c>
      <c r="C835" s="80">
        <v>5</v>
      </c>
      <c r="D835" s="80">
        <v>5</v>
      </c>
      <c r="J835" t="s">
        <v>2643</v>
      </c>
      <c r="K835" t="s">
        <v>2652</v>
      </c>
      <c r="L835">
        <v>1972</v>
      </c>
      <c r="M835">
        <f t="shared" si="15"/>
        <v>1970</v>
      </c>
    </row>
    <row r="836" spans="1:13" x14ac:dyDescent="0.35">
      <c r="A836" s="79" t="s">
        <v>2069</v>
      </c>
      <c r="B836" s="80">
        <v>2010</v>
      </c>
      <c r="C836" s="80">
        <v>6</v>
      </c>
      <c r="D836" s="80">
        <v>6</v>
      </c>
      <c r="J836" t="s">
        <v>2643</v>
      </c>
      <c r="K836" t="s">
        <v>2154</v>
      </c>
      <c r="L836">
        <v>1975</v>
      </c>
      <c r="M836">
        <f t="shared" ref="M836:M899" si="16">10*INT(L836/10)</f>
        <v>1970</v>
      </c>
    </row>
    <row r="837" spans="1:13" x14ac:dyDescent="0.35">
      <c r="A837" s="79" t="s">
        <v>2070</v>
      </c>
      <c r="B837" s="80">
        <v>1988</v>
      </c>
      <c r="C837" s="80"/>
      <c r="D837" s="80"/>
      <c r="J837" t="s">
        <v>2643</v>
      </c>
      <c r="K837" t="s">
        <v>2175</v>
      </c>
      <c r="L837">
        <v>1975</v>
      </c>
      <c r="M837">
        <f t="shared" si="16"/>
        <v>1970</v>
      </c>
    </row>
    <row r="838" spans="1:13" x14ac:dyDescent="0.35">
      <c r="A838" s="79" t="s">
        <v>2071</v>
      </c>
      <c r="B838" s="80">
        <v>1988</v>
      </c>
      <c r="C838" s="80">
        <v>1000</v>
      </c>
      <c r="D838" s="80">
        <v>1000</v>
      </c>
      <c r="J838" t="s">
        <v>2643</v>
      </c>
      <c r="K838" t="s">
        <v>2649</v>
      </c>
      <c r="L838">
        <v>1975</v>
      </c>
      <c r="M838">
        <f t="shared" si="16"/>
        <v>1970</v>
      </c>
    </row>
    <row r="839" spans="1:13" x14ac:dyDescent="0.35">
      <c r="A839" s="79" t="s">
        <v>2074</v>
      </c>
      <c r="B839" s="80">
        <v>2005</v>
      </c>
      <c r="C839" s="80">
        <v>3</v>
      </c>
      <c r="D839" s="80">
        <v>3</v>
      </c>
      <c r="J839" t="s">
        <v>2643</v>
      </c>
      <c r="K839" t="s">
        <v>2110</v>
      </c>
      <c r="L839">
        <v>1976</v>
      </c>
      <c r="M839">
        <f t="shared" si="16"/>
        <v>1970</v>
      </c>
    </row>
    <row r="840" spans="1:13" x14ac:dyDescent="0.35">
      <c r="A840" s="79" t="s">
        <v>2629</v>
      </c>
      <c r="B840" s="80">
        <v>1985</v>
      </c>
      <c r="C840" s="80"/>
      <c r="D840" s="80"/>
      <c r="J840" t="s">
        <v>2643</v>
      </c>
      <c r="K840" t="s">
        <v>2646</v>
      </c>
      <c r="L840">
        <v>1982</v>
      </c>
      <c r="M840">
        <f t="shared" si="16"/>
        <v>1980</v>
      </c>
    </row>
    <row r="841" spans="1:13" x14ac:dyDescent="0.35">
      <c r="A841" s="79" t="s">
        <v>2081</v>
      </c>
      <c r="B841" s="80">
        <v>1990</v>
      </c>
      <c r="C841" s="80">
        <v>20</v>
      </c>
      <c r="D841" s="80">
        <v>20</v>
      </c>
      <c r="J841" t="s">
        <v>2643</v>
      </c>
      <c r="K841" t="s">
        <v>2642</v>
      </c>
      <c r="L841">
        <v>1988</v>
      </c>
      <c r="M841">
        <f t="shared" si="16"/>
        <v>1980</v>
      </c>
    </row>
    <row r="842" spans="1:13" x14ac:dyDescent="0.35">
      <c r="A842" s="79" t="s">
        <v>1256</v>
      </c>
      <c r="B842" s="80">
        <v>2005</v>
      </c>
      <c r="C842" s="80">
        <v>1</v>
      </c>
      <c r="D842" s="80">
        <v>1</v>
      </c>
      <c r="J842" t="s">
        <v>2643</v>
      </c>
      <c r="K842" t="s">
        <v>2186</v>
      </c>
      <c r="L842">
        <v>1990</v>
      </c>
      <c r="M842">
        <f t="shared" si="16"/>
        <v>1990</v>
      </c>
    </row>
    <row r="843" spans="1:13" x14ac:dyDescent="0.35">
      <c r="A843" s="79" t="s">
        <v>2085</v>
      </c>
      <c r="B843" s="80">
        <v>1987</v>
      </c>
      <c r="C843" s="80">
        <v>40</v>
      </c>
      <c r="D843" s="80">
        <v>40</v>
      </c>
      <c r="J843" t="s">
        <v>2643</v>
      </c>
      <c r="K843" t="s">
        <v>2167</v>
      </c>
      <c r="L843">
        <v>1990</v>
      </c>
      <c r="M843">
        <f t="shared" si="16"/>
        <v>1990</v>
      </c>
    </row>
    <row r="844" spans="1:13" x14ac:dyDescent="0.35">
      <c r="A844" s="78" t="s">
        <v>1269</v>
      </c>
      <c r="B844" s="80">
        <v>2009</v>
      </c>
      <c r="C844" s="80">
        <v>3000000</v>
      </c>
      <c r="D844" s="80">
        <v>3000000</v>
      </c>
      <c r="J844" t="s">
        <v>2643</v>
      </c>
      <c r="K844" t="s">
        <v>2172</v>
      </c>
      <c r="L844">
        <v>1990</v>
      </c>
      <c r="M844">
        <f t="shared" si="16"/>
        <v>1990</v>
      </c>
    </row>
    <row r="845" spans="1:13" x14ac:dyDescent="0.35">
      <c r="A845" s="79" t="s">
        <v>2104</v>
      </c>
      <c r="B845" s="80">
        <v>1983</v>
      </c>
      <c r="C845" s="80">
        <v>3000</v>
      </c>
      <c r="D845" s="80">
        <v>3000</v>
      </c>
      <c r="J845" t="s">
        <v>2643</v>
      </c>
      <c r="K845" t="s">
        <v>2637</v>
      </c>
      <c r="L845">
        <v>1990</v>
      </c>
      <c r="M845">
        <f t="shared" si="16"/>
        <v>1990</v>
      </c>
    </row>
    <row r="846" spans="1:13" x14ac:dyDescent="0.35">
      <c r="A846" s="79" t="s">
        <v>1266</v>
      </c>
      <c r="B846" s="80">
        <v>2006</v>
      </c>
      <c r="C846" s="80">
        <v>400000</v>
      </c>
      <c r="D846" s="80">
        <v>400000</v>
      </c>
      <c r="J846" t="s">
        <v>2643</v>
      </c>
      <c r="K846" t="s">
        <v>2177</v>
      </c>
      <c r="L846">
        <v>1990</v>
      </c>
      <c r="M846">
        <f t="shared" si="16"/>
        <v>1990</v>
      </c>
    </row>
    <row r="847" spans="1:13" x14ac:dyDescent="0.35">
      <c r="A847" s="79" t="s">
        <v>1282</v>
      </c>
      <c r="B847" s="80">
        <v>2006</v>
      </c>
      <c r="C847" s="80">
        <v>10000</v>
      </c>
      <c r="D847" s="80">
        <v>10000</v>
      </c>
      <c r="J847" t="s">
        <v>2643</v>
      </c>
      <c r="K847" t="s">
        <v>2105</v>
      </c>
      <c r="L847">
        <v>1997</v>
      </c>
      <c r="M847">
        <f t="shared" si="16"/>
        <v>1990</v>
      </c>
    </row>
    <row r="848" spans="1:13" x14ac:dyDescent="0.35">
      <c r="A848" s="79" t="s">
        <v>2632</v>
      </c>
      <c r="B848" s="80">
        <v>1983</v>
      </c>
      <c r="C848" s="80"/>
      <c r="D848" s="80"/>
      <c r="J848" t="s">
        <v>2643</v>
      </c>
      <c r="K848" t="s">
        <v>1284</v>
      </c>
      <c r="L848">
        <v>1997</v>
      </c>
      <c r="M848">
        <f t="shared" si="16"/>
        <v>1990</v>
      </c>
    </row>
    <row r="849" spans="1:13" x14ac:dyDescent="0.35">
      <c r="A849" s="79" t="s">
        <v>1271</v>
      </c>
      <c r="B849" s="80">
        <v>2009</v>
      </c>
      <c r="C849" s="80">
        <v>250000</v>
      </c>
      <c r="D849" s="80">
        <v>250000</v>
      </c>
      <c r="J849" t="s">
        <v>2643</v>
      </c>
      <c r="K849" t="s">
        <v>2178</v>
      </c>
      <c r="L849">
        <v>1997</v>
      </c>
      <c r="M849">
        <f t="shared" si="16"/>
        <v>1990</v>
      </c>
    </row>
    <row r="850" spans="1:13" x14ac:dyDescent="0.35">
      <c r="A850" s="79" t="s">
        <v>1272</v>
      </c>
      <c r="B850" s="80">
        <v>2006</v>
      </c>
      <c r="C850" s="80">
        <v>5000</v>
      </c>
      <c r="D850" s="80">
        <v>5000</v>
      </c>
      <c r="J850" t="s">
        <v>2643</v>
      </c>
      <c r="K850" t="s">
        <v>2160</v>
      </c>
      <c r="L850">
        <v>1999</v>
      </c>
      <c r="M850">
        <f t="shared" si="16"/>
        <v>1990</v>
      </c>
    </row>
    <row r="851" spans="1:13" x14ac:dyDescent="0.35">
      <c r="A851" s="79" t="s">
        <v>1274</v>
      </c>
      <c r="B851" s="80">
        <v>2006</v>
      </c>
      <c r="C851" s="80">
        <v>3000000</v>
      </c>
      <c r="D851" s="80">
        <v>3000000</v>
      </c>
      <c r="J851" t="s">
        <v>2643</v>
      </c>
      <c r="K851" t="s">
        <v>1292</v>
      </c>
      <c r="L851">
        <v>2004</v>
      </c>
      <c r="M851">
        <f t="shared" si="16"/>
        <v>2000</v>
      </c>
    </row>
    <row r="852" spans="1:13" x14ac:dyDescent="0.35">
      <c r="A852" s="79" t="s">
        <v>1279</v>
      </c>
      <c r="B852" s="80">
        <v>2009</v>
      </c>
      <c r="C852" s="80">
        <v>300000</v>
      </c>
      <c r="D852" s="80">
        <v>300000</v>
      </c>
      <c r="J852" t="s">
        <v>2643</v>
      </c>
      <c r="K852" t="s">
        <v>2107</v>
      </c>
      <c r="L852">
        <v>2005</v>
      </c>
      <c r="M852">
        <f t="shared" si="16"/>
        <v>2000</v>
      </c>
    </row>
    <row r="853" spans="1:13" x14ac:dyDescent="0.35">
      <c r="A853" s="78" t="s">
        <v>2719</v>
      </c>
      <c r="B853" s="80">
        <v>2016</v>
      </c>
      <c r="C853" s="80">
        <v>250</v>
      </c>
      <c r="D853" s="80">
        <v>250</v>
      </c>
      <c r="J853" t="s">
        <v>2643</v>
      </c>
      <c r="K853" t="s">
        <v>2113</v>
      </c>
      <c r="L853">
        <v>2005</v>
      </c>
      <c r="M853">
        <f t="shared" si="16"/>
        <v>2000</v>
      </c>
    </row>
    <row r="854" spans="1:13" x14ac:dyDescent="0.35">
      <c r="A854" s="79" t="s">
        <v>2724</v>
      </c>
      <c r="B854" s="80">
        <v>2003</v>
      </c>
      <c r="C854" s="80">
        <v>200</v>
      </c>
      <c r="D854" s="80">
        <v>200</v>
      </c>
      <c r="J854" t="s">
        <v>2643</v>
      </c>
      <c r="K854" t="s">
        <v>2128</v>
      </c>
      <c r="L854">
        <v>2005</v>
      </c>
      <c r="M854">
        <f t="shared" si="16"/>
        <v>2000</v>
      </c>
    </row>
    <row r="855" spans="1:13" x14ac:dyDescent="0.35">
      <c r="A855" s="79" t="s">
        <v>2726</v>
      </c>
      <c r="B855" s="80">
        <v>2003</v>
      </c>
      <c r="C855" s="80">
        <v>50</v>
      </c>
      <c r="D855" s="80">
        <v>50</v>
      </c>
      <c r="J855" t="s">
        <v>2643</v>
      </c>
      <c r="K855" t="s">
        <v>2133</v>
      </c>
      <c r="L855">
        <v>2005</v>
      </c>
      <c r="M855">
        <f t="shared" si="16"/>
        <v>2000</v>
      </c>
    </row>
    <row r="856" spans="1:13" x14ac:dyDescent="0.35">
      <c r="A856" s="79" t="s">
        <v>2722</v>
      </c>
      <c r="B856" s="80">
        <v>2015</v>
      </c>
      <c r="C856" s="80">
        <v>250</v>
      </c>
      <c r="D856" s="80">
        <v>250</v>
      </c>
      <c r="J856" t="s">
        <v>2643</v>
      </c>
      <c r="K856" t="s">
        <v>2135</v>
      </c>
      <c r="L856">
        <v>2005</v>
      </c>
      <c r="M856">
        <f t="shared" si="16"/>
        <v>2000</v>
      </c>
    </row>
    <row r="857" spans="1:13" x14ac:dyDescent="0.35">
      <c r="A857" s="79" t="s">
        <v>2718</v>
      </c>
      <c r="B857" s="80">
        <v>2015</v>
      </c>
      <c r="C857" s="80">
        <v>100</v>
      </c>
      <c r="D857" s="80">
        <v>100</v>
      </c>
      <c r="J857" t="s">
        <v>2643</v>
      </c>
      <c r="K857" t="s">
        <v>2143</v>
      </c>
      <c r="L857">
        <v>2005</v>
      </c>
      <c r="M857">
        <f t="shared" si="16"/>
        <v>2000</v>
      </c>
    </row>
    <row r="858" spans="1:13" x14ac:dyDescent="0.35">
      <c r="A858" s="79" t="s">
        <v>2839</v>
      </c>
      <c r="B858" s="80">
        <v>2016</v>
      </c>
      <c r="C858" s="80"/>
      <c r="D858" s="80"/>
      <c r="J858" t="s">
        <v>2643</v>
      </c>
      <c r="K858" t="s">
        <v>2145</v>
      </c>
      <c r="L858">
        <v>2005</v>
      </c>
      <c r="M858">
        <f t="shared" si="16"/>
        <v>2000</v>
      </c>
    </row>
    <row r="859" spans="1:13" x14ac:dyDescent="0.35">
      <c r="A859" s="79" t="s">
        <v>1626</v>
      </c>
      <c r="B859" s="80">
        <v>2015</v>
      </c>
      <c r="C859" s="80"/>
      <c r="D859" s="80"/>
      <c r="J859" t="s">
        <v>2643</v>
      </c>
      <c r="K859" t="s">
        <v>2151</v>
      </c>
      <c r="L859">
        <v>2005</v>
      </c>
      <c r="M859">
        <f t="shared" si="16"/>
        <v>2000</v>
      </c>
    </row>
    <row r="860" spans="1:13" x14ac:dyDescent="0.35">
      <c r="A860" s="78" t="s">
        <v>1286</v>
      </c>
      <c r="B860" s="80">
        <v>2018</v>
      </c>
      <c r="C860" s="80">
        <v>800</v>
      </c>
      <c r="D860" s="80">
        <v>800</v>
      </c>
      <c r="J860" t="s">
        <v>2643</v>
      </c>
      <c r="K860" t="s">
        <v>2158</v>
      </c>
      <c r="L860">
        <v>2005</v>
      </c>
      <c r="M860">
        <f t="shared" si="16"/>
        <v>2000</v>
      </c>
    </row>
    <row r="861" spans="1:13" x14ac:dyDescent="0.35">
      <c r="A861" s="79" t="s">
        <v>2186</v>
      </c>
      <c r="B861" s="80">
        <v>1990</v>
      </c>
      <c r="C861" s="80">
        <v>100</v>
      </c>
      <c r="D861" s="80">
        <v>100</v>
      </c>
      <c r="J861" t="s">
        <v>2643</v>
      </c>
      <c r="K861" t="s">
        <v>2165</v>
      </c>
      <c r="L861">
        <v>2005</v>
      </c>
      <c r="M861">
        <f t="shared" si="16"/>
        <v>2000</v>
      </c>
    </row>
    <row r="862" spans="1:13" x14ac:dyDescent="0.35">
      <c r="A862" s="79" t="s">
        <v>2105</v>
      </c>
      <c r="B862" s="80">
        <v>1997</v>
      </c>
      <c r="C862" s="80">
        <v>10</v>
      </c>
      <c r="D862" s="80">
        <v>10</v>
      </c>
      <c r="J862" t="s">
        <v>2643</v>
      </c>
      <c r="K862" t="s">
        <v>2169</v>
      </c>
      <c r="L862">
        <v>2005</v>
      </c>
      <c r="M862">
        <f t="shared" si="16"/>
        <v>2000</v>
      </c>
    </row>
    <row r="863" spans="1:13" x14ac:dyDescent="0.35">
      <c r="A863" s="79" t="s">
        <v>2107</v>
      </c>
      <c r="B863" s="80">
        <v>2005</v>
      </c>
      <c r="C863" s="80">
        <v>130</v>
      </c>
      <c r="D863" s="80">
        <v>130</v>
      </c>
      <c r="J863" t="s">
        <v>2643</v>
      </c>
      <c r="K863" t="s">
        <v>2170</v>
      </c>
      <c r="L863">
        <v>2005</v>
      </c>
      <c r="M863">
        <f t="shared" si="16"/>
        <v>2000</v>
      </c>
    </row>
    <row r="864" spans="1:13" x14ac:dyDescent="0.35">
      <c r="A864" s="79" t="s">
        <v>2110</v>
      </c>
      <c r="B864" s="80">
        <v>1976</v>
      </c>
      <c r="C864" s="80">
        <v>200</v>
      </c>
      <c r="D864" s="80">
        <v>200</v>
      </c>
      <c r="J864" t="s">
        <v>2643</v>
      </c>
      <c r="K864" t="s">
        <v>2183</v>
      </c>
      <c r="L864">
        <v>2005</v>
      </c>
      <c r="M864">
        <f t="shared" si="16"/>
        <v>2000</v>
      </c>
    </row>
    <row r="865" spans="1:13" x14ac:dyDescent="0.35">
      <c r="A865" s="79" t="s">
        <v>3120</v>
      </c>
      <c r="B865" s="80">
        <v>2018</v>
      </c>
      <c r="C865" s="80"/>
      <c r="D865" s="80">
        <v>80</v>
      </c>
      <c r="J865" t="s">
        <v>2643</v>
      </c>
      <c r="K865" t="s">
        <v>2118</v>
      </c>
      <c r="L865">
        <v>2009</v>
      </c>
      <c r="M865">
        <f t="shared" si="16"/>
        <v>2000</v>
      </c>
    </row>
    <row r="866" spans="1:13" x14ac:dyDescent="0.35">
      <c r="A866" s="79" t="s">
        <v>3119</v>
      </c>
      <c r="B866" s="80">
        <v>2018</v>
      </c>
      <c r="C866" s="80">
        <v>4</v>
      </c>
      <c r="D866" s="80">
        <v>800</v>
      </c>
      <c r="J866" t="s">
        <v>2643</v>
      </c>
      <c r="K866" t="s">
        <v>2123</v>
      </c>
      <c r="L866">
        <v>2009</v>
      </c>
      <c r="M866">
        <f t="shared" si="16"/>
        <v>2000</v>
      </c>
    </row>
    <row r="867" spans="1:13" x14ac:dyDescent="0.35">
      <c r="A867" s="79" t="s">
        <v>2113</v>
      </c>
      <c r="B867" s="80">
        <v>2005</v>
      </c>
      <c r="C867" s="80">
        <v>60</v>
      </c>
      <c r="D867" s="80">
        <v>60</v>
      </c>
      <c r="J867" t="s">
        <v>2643</v>
      </c>
      <c r="K867" t="s">
        <v>2148</v>
      </c>
      <c r="L867">
        <v>2010</v>
      </c>
      <c r="M867">
        <f t="shared" si="16"/>
        <v>2010</v>
      </c>
    </row>
    <row r="868" spans="1:13" x14ac:dyDescent="0.35">
      <c r="A868" s="79" t="s">
        <v>2118</v>
      </c>
      <c r="B868" s="80">
        <v>2009</v>
      </c>
      <c r="C868" s="80"/>
      <c r="D868" s="80"/>
      <c r="J868" t="s">
        <v>2643</v>
      </c>
      <c r="K868" t="s">
        <v>1287</v>
      </c>
      <c r="L868">
        <v>2010</v>
      </c>
      <c r="M868">
        <f t="shared" si="16"/>
        <v>2010</v>
      </c>
    </row>
    <row r="869" spans="1:13" x14ac:dyDescent="0.35">
      <c r="A869" s="79" t="s">
        <v>2123</v>
      </c>
      <c r="B869" s="80">
        <v>2009</v>
      </c>
      <c r="C869" s="80">
        <v>50</v>
      </c>
      <c r="D869" s="80">
        <v>50</v>
      </c>
      <c r="J869" t="s">
        <v>2643</v>
      </c>
      <c r="K869" t="s">
        <v>2748</v>
      </c>
      <c r="L869">
        <v>2014</v>
      </c>
      <c r="M869">
        <f t="shared" si="16"/>
        <v>2010</v>
      </c>
    </row>
    <row r="870" spans="1:13" x14ac:dyDescent="0.35">
      <c r="A870" s="79" t="s">
        <v>2128</v>
      </c>
      <c r="B870" s="80">
        <v>2005</v>
      </c>
      <c r="C870" s="80">
        <v>40</v>
      </c>
      <c r="D870" s="80">
        <v>40</v>
      </c>
      <c r="J870" t="s">
        <v>2643</v>
      </c>
      <c r="K870" t="s">
        <v>2758</v>
      </c>
      <c r="L870">
        <v>2015</v>
      </c>
      <c r="M870">
        <f t="shared" si="16"/>
        <v>2010</v>
      </c>
    </row>
    <row r="871" spans="1:13" x14ac:dyDescent="0.35">
      <c r="A871" s="79" t="s">
        <v>2133</v>
      </c>
      <c r="B871" s="80">
        <v>2005</v>
      </c>
      <c r="C871" s="80">
        <v>9</v>
      </c>
      <c r="D871" s="80">
        <v>9</v>
      </c>
      <c r="J871" t="s">
        <v>2643</v>
      </c>
      <c r="K871" t="s">
        <v>2760</v>
      </c>
      <c r="L871">
        <v>2016</v>
      </c>
      <c r="M871">
        <f t="shared" si="16"/>
        <v>2010</v>
      </c>
    </row>
    <row r="872" spans="1:13" x14ac:dyDescent="0.35">
      <c r="A872" s="79" t="s">
        <v>1298</v>
      </c>
      <c r="B872" s="80">
        <v>1971</v>
      </c>
      <c r="C872" s="80">
        <v>40</v>
      </c>
      <c r="D872" s="80">
        <v>40</v>
      </c>
      <c r="J872" t="s">
        <v>2643</v>
      </c>
      <c r="K872" t="s">
        <v>2138</v>
      </c>
      <c r="L872">
        <v>2017</v>
      </c>
      <c r="M872">
        <f t="shared" si="16"/>
        <v>2010</v>
      </c>
    </row>
    <row r="873" spans="1:13" x14ac:dyDescent="0.35">
      <c r="A873" s="79" t="s">
        <v>1295</v>
      </c>
      <c r="B873" s="80">
        <v>1971</v>
      </c>
      <c r="C873" s="80"/>
      <c r="D873" s="80"/>
      <c r="J873" t="s">
        <v>2643</v>
      </c>
      <c r="K873" t="s">
        <v>3120</v>
      </c>
      <c r="L873">
        <v>2018</v>
      </c>
      <c r="M873">
        <f t="shared" si="16"/>
        <v>2010</v>
      </c>
    </row>
    <row r="874" spans="1:13" x14ac:dyDescent="0.35">
      <c r="A874" s="79" t="s">
        <v>2135</v>
      </c>
      <c r="B874" s="80">
        <v>2005</v>
      </c>
      <c r="C874" s="80">
        <v>140</v>
      </c>
      <c r="D874" s="80">
        <v>140</v>
      </c>
      <c r="J874" t="s">
        <v>2643</v>
      </c>
      <c r="K874" t="s">
        <v>3119</v>
      </c>
      <c r="L874">
        <v>2018</v>
      </c>
      <c r="M874">
        <f t="shared" si="16"/>
        <v>2010</v>
      </c>
    </row>
    <row r="875" spans="1:13" x14ac:dyDescent="0.35">
      <c r="A875" s="79" t="s">
        <v>2138</v>
      </c>
      <c r="B875" s="80">
        <v>2017</v>
      </c>
      <c r="C875" s="80">
        <v>100</v>
      </c>
      <c r="D875" s="80">
        <v>100</v>
      </c>
      <c r="J875" t="s">
        <v>3203</v>
      </c>
      <c r="K875" t="s">
        <v>1300</v>
      </c>
      <c r="L875">
        <v>2011</v>
      </c>
      <c r="M875">
        <f t="shared" si="16"/>
        <v>2010</v>
      </c>
    </row>
    <row r="876" spans="1:13" x14ac:dyDescent="0.35">
      <c r="A876" s="79" t="s">
        <v>2143</v>
      </c>
      <c r="B876" s="80">
        <v>2005</v>
      </c>
      <c r="C876" s="80">
        <v>80</v>
      </c>
      <c r="D876" s="80">
        <v>80</v>
      </c>
      <c r="J876" t="s">
        <v>3203</v>
      </c>
      <c r="K876" t="s">
        <v>1305</v>
      </c>
      <c r="L876">
        <v>2011</v>
      </c>
      <c r="M876">
        <f t="shared" si="16"/>
        <v>2010</v>
      </c>
    </row>
    <row r="877" spans="1:13" x14ac:dyDescent="0.35">
      <c r="A877" s="79" t="s">
        <v>2145</v>
      </c>
      <c r="B877" s="80">
        <v>2005</v>
      </c>
      <c r="C877" s="80">
        <v>2</v>
      </c>
      <c r="D877" s="80">
        <v>2</v>
      </c>
      <c r="J877" t="s">
        <v>3203</v>
      </c>
      <c r="K877" t="s">
        <v>1316</v>
      </c>
      <c r="L877">
        <v>2011</v>
      </c>
      <c r="M877">
        <f t="shared" si="16"/>
        <v>2010</v>
      </c>
    </row>
    <row r="878" spans="1:13" x14ac:dyDescent="0.35">
      <c r="A878" s="79" t="s">
        <v>2656</v>
      </c>
      <c r="B878" s="80">
        <v>1971</v>
      </c>
      <c r="C878" s="80"/>
      <c r="D878" s="80"/>
      <c r="J878" t="s">
        <v>3203</v>
      </c>
      <c r="K878" t="s">
        <v>1329</v>
      </c>
      <c r="L878">
        <v>2011</v>
      </c>
      <c r="M878">
        <f t="shared" si="16"/>
        <v>2010</v>
      </c>
    </row>
    <row r="879" spans="1:13" x14ac:dyDescent="0.35">
      <c r="A879" s="79" t="s">
        <v>2148</v>
      </c>
      <c r="B879" s="80">
        <v>2010</v>
      </c>
      <c r="C879" s="80">
        <v>40</v>
      </c>
      <c r="D879" s="80">
        <v>40</v>
      </c>
      <c r="J879" t="s">
        <v>3203</v>
      </c>
      <c r="K879" t="s">
        <v>1330</v>
      </c>
      <c r="L879">
        <v>2011</v>
      </c>
      <c r="M879">
        <f t="shared" si="16"/>
        <v>2010</v>
      </c>
    </row>
    <row r="880" spans="1:13" x14ac:dyDescent="0.35">
      <c r="A880" s="79" t="s">
        <v>2151</v>
      </c>
      <c r="B880" s="80">
        <v>2005</v>
      </c>
      <c r="C880" s="80">
        <v>150</v>
      </c>
      <c r="D880" s="80">
        <v>150</v>
      </c>
      <c r="J880" t="s">
        <v>3203</v>
      </c>
      <c r="K880" t="s">
        <v>481</v>
      </c>
      <c r="L880">
        <v>2011</v>
      </c>
      <c r="M880">
        <f t="shared" si="16"/>
        <v>2010</v>
      </c>
    </row>
    <row r="881" spans="1:13" x14ac:dyDescent="0.35">
      <c r="A881" s="79" t="s">
        <v>2653</v>
      </c>
      <c r="B881" s="80">
        <v>1957</v>
      </c>
      <c r="C881" s="80"/>
      <c r="D881" s="80"/>
      <c r="J881" t="s">
        <v>3203</v>
      </c>
      <c r="K881" t="s">
        <v>1337</v>
      </c>
      <c r="L881">
        <v>2011</v>
      </c>
      <c r="M881">
        <f t="shared" si="16"/>
        <v>2010</v>
      </c>
    </row>
    <row r="882" spans="1:13" x14ac:dyDescent="0.35">
      <c r="A882" s="79" t="s">
        <v>2760</v>
      </c>
      <c r="B882" s="80">
        <v>2016</v>
      </c>
      <c r="C882" s="80">
        <v>500</v>
      </c>
      <c r="D882" s="80">
        <v>500</v>
      </c>
      <c r="J882" t="s">
        <v>3203</v>
      </c>
      <c r="K882" t="s">
        <v>1338</v>
      </c>
      <c r="L882">
        <v>2011</v>
      </c>
      <c r="M882">
        <f t="shared" si="16"/>
        <v>2010</v>
      </c>
    </row>
    <row r="883" spans="1:13" x14ac:dyDescent="0.35">
      <c r="A883" s="79" t="s">
        <v>2154</v>
      </c>
      <c r="B883" s="80">
        <v>1975</v>
      </c>
      <c r="C883" s="80"/>
      <c r="D883" s="80"/>
      <c r="J883" t="s">
        <v>3203</v>
      </c>
      <c r="K883" t="s">
        <v>1339</v>
      </c>
      <c r="L883">
        <v>2011</v>
      </c>
      <c r="M883">
        <f t="shared" si="16"/>
        <v>2010</v>
      </c>
    </row>
    <row r="884" spans="1:13" x14ac:dyDescent="0.35">
      <c r="A884" s="79" t="s">
        <v>2158</v>
      </c>
      <c r="B884" s="80">
        <v>2005</v>
      </c>
      <c r="C884" s="80">
        <v>30</v>
      </c>
      <c r="D884" s="80">
        <v>30</v>
      </c>
      <c r="J884" t="s">
        <v>3203</v>
      </c>
      <c r="K884" t="s">
        <v>1340</v>
      </c>
      <c r="L884">
        <v>2011</v>
      </c>
      <c r="M884">
        <f t="shared" si="16"/>
        <v>2010</v>
      </c>
    </row>
    <row r="885" spans="1:13" x14ac:dyDescent="0.35">
      <c r="A885" s="79" t="s">
        <v>2758</v>
      </c>
      <c r="B885" s="80">
        <v>2015</v>
      </c>
      <c r="C885" s="80">
        <v>300</v>
      </c>
      <c r="D885" s="80">
        <v>300</v>
      </c>
      <c r="J885" t="s">
        <v>3203</v>
      </c>
      <c r="K885" t="s">
        <v>1341</v>
      </c>
      <c r="L885">
        <v>2011</v>
      </c>
      <c r="M885">
        <f t="shared" si="16"/>
        <v>2010</v>
      </c>
    </row>
    <row r="886" spans="1:13" x14ac:dyDescent="0.35">
      <c r="A886" s="79" t="s">
        <v>2160</v>
      </c>
      <c r="B886" s="80">
        <v>1999</v>
      </c>
      <c r="C886" s="80">
        <v>700</v>
      </c>
      <c r="D886" s="80">
        <v>700</v>
      </c>
      <c r="J886" t="s">
        <v>3203</v>
      </c>
      <c r="K886" t="s">
        <v>1342</v>
      </c>
      <c r="L886">
        <v>2011</v>
      </c>
      <c r="M886">
        <f t="shared" si="16"/>
        <v>2010</v>
      </c>
    </row>
    <row r="887" spans="1:13" x14ac:dyDescent="0.35">
      <c r="A887" s="79" t="s">
        <v>2165</v>
      </c>
      <c r="B887" s="80">
        <v>2005</v>
      </c>
      <c r="C887" s="80">
        <v>3</v>
      </c>
      <c r="D887" s="80">
        <v>3</v>
      </c>
      <c r="J887" t="s">
        <v>3203</v>
      </c>
      <c r="K887" t="s">
        <v>513</v>
      </c>
      <c r="L887">
        <v>2011</v>
      </c>
      <c r="M887">
        <f t="shared" si="16"/>
        <v>2010</v>
      </c>
    </row>
    <row r="888" spans="1:13" x14ac:dyDescent="0.35">
      <c r="A888" s="79" t="s">
        <v>2167</v>
      </c>
      <c r="B888" s="80">
        <v>1990</v>
      </c>
      <c r="C888" s="80">
        <v>240</v>
      </c>
      <c r="D888" s="80">
        <v>240</v>
      </c>
      <c r="J888" t="s">
        <v>3203</v>
      </c>
      <c r="K888" t="s">
        <v>1343</v>
      </c>
      <c r="L888">
        <v>2011</v>
      </c>
      <c r="M888">
        <f t="shared" si="16"/>
        <v>2010</v>
      </c>
    </row>
    <row r="889" spans="1:13" x14ac:dyDescent="0.35">
      <c r="A889" s="79" t="s">
        <v>2169</v>
      </c>
      <c r="B889" s="80">
        <v>2005</v>
      </c>
      <c r="C889" s="80">
        <v>4</v>
      </c>
      <c r="D889" s="80">
        <v>4</v>
      </c>
      <c r="J889" t="s">
        <v>3203</v>
      </c>
      <c r="K889" t="s">
        <v>514</v>
      </c>
      <c r="L889">
        <v>2011</v>
      </c>
      <c r="M889">
        <f t="shared" si="16"/>
        <v>2010</v>
      </c>
    </row>
    <row r="890" spans="1:13" x14ac:dyDescent="0.35">
      <c r="A890" s="79" t="s">
        <v>2170</v>
      </c>
      <c r="B890" s="80">
        <v>2005</v>
      </c>
      <c r="C890" s="80">
        <v>200</v>
      </c>
      <c r="D890" s="80">
        <v>200</v>
      </c>
      <c r="J890" t="s">
        <v>3203</v>
      </c>
      <c r="K890" t="s">
        <v>1344</v>
      </c>
      <c r="L890">
        <v>2011</v>
      </c>
      <c r="M890">
        <f t="shared" si="16"/>
        <v>2010</v>
      </c>
    </row>
    <row r="891" spans="1:13" x14ac:dyDescent="0.35">
      <c r="A891" s="79" t="s">
        <v>2172</v>
      </c>
      <c r="B891" s="80">
        <v>1990</v>
      </c>
      <c r="C891" s="80">
        <v>120</v>
      </c>
      <c r="D891" s="80">
        <v>120</v>
      </c>
      <c r="J891" t="s">
        <v>3203</v>
      </c>
      <c r="K891" t="s">
        <v>1345</v>
      </c>
      <c r="L891">
        <v>2011</v>
      </c>
      <c r="M891">
        <f t="shared" si="16"/>
        <v>2010</v>
      </c>
    </row>
    <row r="892" spans="1:13" x14ac:dyDescent="0.35">
      <c r="A892" s="79" t="s">
        <v>1284</v>
      </c>
      <c r="B892" s="80">
        <v>1997</v>
      </c>
      <c r="C892" s="80">
        <v>500</v>
      </c>
      <c r="D892" s="80">
        <v>500</v>
      </c>
      <c r="J892" t="s">
        <v>3203</v>
      </c>
      <c r="K892" t="s">
        <v>1346</v>
      </c>
      <c r="L892">
        <v>2011</v>
      </c>
      <c r="M892">
        <f t="shared" si="16"/>
        <v>2010</v>
      </c>
    </row>
    <row r="893" spans="1:13" x14ac:dyDescent="0.35">
      <c r="A893" s="79" t="s">
        <v>2637</v>
      </c>
      <c r="B893" s="80">
        <v>1990</v>
      </c>
      <c r="C893" s="80"/>
      <c r="D893" s="80"/>
      <c r="J893" t="s">
        <v>3203</v>
      </c>
      <c r="K893" t="s">
        <v>1347</v>
      </c>
      <c r="L893">
        <v>2011</v>
      </c>
      <c r="M893">
        <f t="shared" si="16"/>
        <v>2010</v>
      </c>
    </row>
    <row r="894" spans="1:13" x14ac:dyDescent="0.35">
      <c r="A894" s="79" t="s">
        <v>1287</v>
      </c>
      <c r="B894" s="80">
        <v>2010</v>
      </c>
      <c r="C894" s="80">
        <v>230</v>
      </c>
      <c r="D894" s="80">
        <v>230</v>
      </c>
      <c r="J894" t="s">
        <v>3203</v>
      </c>
      <c r="K894" t="s">
        <v>1348</v>
      </c>
      <c r="L894">
        <v>2011</v>
      </c>
      <c r="M894">
        <f t="shared" si="16"/>
        <v>2010</v>
      </c>
    </row>
    <row r="895" spans="1:13" x14ac:dyDescent="0.35">
      <c r="A895" s="79" t="s">
        <v>2642</v>
      </c>
      <c r="B895" s="80">
        <v>1988</v>
      </c>
      <c r="C895" s="80"/>
      <c r="D895" s="80"/>
      <c r="J895" t="s">
        <v>3203</v>
      </c>
      <c r="K895" t="s">
        <v>1349</v>
      </c>
      <c r="L895">
        <v>2011</v>
      </c>
      <c r="M895">
        <f t="shared" si="16"/>
        <v>2010</v>
      </c>
    </row>
    <row r="896" spans="1:13" x14ac:dyDescent="0.35">
      <c r="A896" s="79" t="s">
        <v>2646</v>
      </c>
      <c r="B896" s="80">
        <v>1982</v>
      </c>
      <c r="C896" s="80"/>
      <c r="D896" s="80"/>
      <c r="J896" t="s">
        <v>3203</v>
      </c>
      <c r="K896" t="s">
        <v>1350</v>
      </c>
      <c r="L896">
        <v>2011</v>
      </c>
      <c r="M896">
        <f t="shared" si="16"/>
        <v>2010</v>
      </c>
    </row>
    <row r="897" spans="1:13" x14ac:dyDescent="0.35">
      <c r="A897" s="79" t="s">
        <v>2175</v>
      </c>
      <c r="B897" s="80">
        <v>1975</v>
      </c>
      <c r="C897" s="80">
        <v>800</v>
      </c>
      <c r="D897" s="80">
        <v>800</v>
      </c>
      <c r="J897" t="s">
        <v>3203</v>
      </c>
      <c r="K897" t="s">
        <v>1351</v>
      </c>
      <c r="L897">
        <v>2011</v>
      </c>
      <c r="M897">
        <f t="shared" si="16"/>
        <v>2010</v>
      </c>
    </row>
    <row r="898" spans="1:13" x14ac:dyDescent="0.35">
      <c r="A898" s="79" t="s">
        <v>2652</v>
      </c>
      <c r="B898" s="80">
        <v>1972</v>
      </c>
      <c r="C898" s="80"/>
      <c r="D898" s="80"/>
      <c r="J898" t="s">
        <v>3203</v>
      </c>
      <c r="K898" t="s">
        <v>1352</v>
      </c>
      <c r="L898">
        <v>2011</v>
      </c>
      <c r="M898">
        <f t="shared" si="16"/>
        <v>2010</v>
      </c>
    </row>
    <row r="899" spans="1:13" x14ac:dyDescent="0.35">
      <c r="A899" s="79" t="s">
        <v>2177</v>
      </c>
      <c r="B899" s="80">
        <v>1990</v>
      </c>
      <c r="C899" s="80">
        <v>49</v>
      </c>
      <c r="D899" s="80">
        <v>49</v>
      </c>
      <c r="J899" t="s">
        <v>3203</v>
      </c>
      <c r="K899" t="s">
        <v>1353</v>
      </c>
      <c r="L899">
        <v>2011</v>
      </c>
      <c r="M899">
        <f t="shared" si="16"/>
        <v>2010</v>
      </c>
    </row>
    <row r="900" spans="1:13" x14ac:dyDescent="0.35">
      <c r="A900" s="79" t="s">
        <v>2178</v>
      </c>
      <c r="B900" s="80">
        <v>1997</v>
      </c>
      <c r="C900" s="80">
        <v>100</v>
      </c>
      <c r="D900" s="80">
        <v>100</v>
      </c>
      <c r="J900" t="s">
        <v>3203</v>
      </c>
      <c r="K900" t="s">
        <v>528</v>
      </c>
      <c r="L900">
        <v>2011</v>
      </c>
      <c r="M900">
        <f t="shared" ref="M900:M963" si="17">10*INT(L900/10)</f>
        <v>2010</v>
      </c>
    </row>
    <row r="901" spans="1:13" x14ac:dyDescent="0.35">
      <c r="A901" s="79" t="s">
        <v>334</v>
      </c>
      <c r="B901" s="80">
        <v>1957</v>
      </c>
      <c r="C901" s="80"/>
      <c r="D901" s="80"/>
      <c r="J901" t="s">
        <v>3203</v>
      </c>
      <c r="K901" t="s">
        <v>1357</v>
      </c>
      <c r="L901">
        <v>2011</v>
      </c>
      <c r="M901">
        <f t="shared" si="17"/>
        <v>2010</v>
      </c>
    </row>
    <row r="902" spans="1:13" x14ac:dyDescent="0.35">
      <c r="A902" s="79" t="s">
        <v>1292</v>
      </c>
      <c r="B902" s="80">
        <v>2004</v>
      </c>
      <c r="C902" s="80">
        <v>100</v>
      </c>
      <c r="D902" s="80">
        <v>100</v>
      </c>
      <c r="J902" t="s">
        <v>3203</v>
      </c>
      <c r="K902" t="s">
        <v>1370</v>
      </c>
      <c r="L902">
        <v>2011</v>
      </c>
      <c r="M902">
        <f t="shared" si="17"/>
        <v>2010</v>
      </c>
    </row>
    <row r="903" spans="1:13" x14ac:dyDescent="0.35">
      <c r="A903" s="79" t="s">
        <v>2748</v>
      </c>
      <c r="B903" s="80">
        <v>2014</v>
      </c>
      <c r="C903" s="80"/>
      <c r="D903" s="80"/>
      <c r="J903" t="s">
        <v>3203</v>
      </c>
      <c r="K903" t="s">
        <v>1371</v>
      </c>
      <c r="L903">
        <v>2011</v>
      </c>
      <c r="M903">
        <f t="shared" si="17"/>
        <v>2010</v>
      </c>
    </row>
    <row r="904" spans="1:13" x14ac:dyDescent="0.35">
      <c r="A904" s="79" t="s">
        <v>2179</v>
      </c>
      <c r="B904" s="80">
        <v>1955</v>
      </c>
      <c r="C904" s="80">
        <v>100</v>
      </c>
      <c r="D904" s="80">
        <v>100</v>
      </c>
      <c r="J904" t="s">
        <v>3203</v>
      </c>
      <c r="K904" t="s">
        <v>1372</v>
      </c>
      <c r="L904">
        <v>2011</v>
      </c>
      <c r="M904">
        <f t="shared" si="17"/>
        <v>2010</v>
      </c>
    </row>
    <row r="905" spans="1:13" x14ac:dyDescent="0.35">
      <c r="A905" s="79" t="s">
        <v>2649</v>
      </c>
      <c r="B905" s="80">
        <v>1975</v>
      </c>
      <c r="C905" s="80"/>
      <c r="D905" s="80"/>
      <c r="J905" t="s">
        <v>3203</v>
      </c>
      <c r="K905" t="s">
        <v>1375</v>
      </c>
      <c r="L905">
        <v>2011</v>
      </c>
      <c r="M905">
        <f t="shared" si="17"/>
        <v>2010</v>
      </c>
    </row>
    <row r="906" spans="1:13" x14ac:dyDescent="0.35">
      <c r="A906" s="79" t="s">
        <v>2183</v>
      </c>
      <c r="B906" s="80">
        <v>2005</v>
      </c>
      <c r="C906" s="80">
        <v>29</v>
      </c>
      <c r="D906" s="80">
        <v>29</v>
      </c>
      <c r="J906" t="s">
        <v>3203</v>
      </c>
      <c r="K906" t="s">
        <v>1307</v>
      </c>
      <c r="L906">
        <v>2012</v>
      </c>
      <c r="M906">
        <f t="shared" si="17"/>
        <v>2010</v>
      </c>
    </row>
    <row r="907" spans="1:13" x14ac:dyDescent="0.35">
      <c r="A907" s="78" t="s">
        <v>1303</v>
      </c>
      <c r="B907" s="80">
        <v>2012</v>
      </c>
      <c r="C907" s="80">
        <v>15000</v>
      </c>
      <c r="D907" s="80">
        <v>15000</v>
      </c>
      <c r="J907" t="s">
        <v>3203</v>
      </c>
      <c r="K907" t="s">
        <v>1310</v>
      </c>
      <c r="L907">
        <v>2012</v>
      </c>
      <c r="M907">
        <f t="shared" si="17"/>
        <v>2010</v>
      </c>
    </row>
    <row r="908" spans="1:13" x14ac:dyDescent="0.35">
      <c r="A908" s="79" t="s">
        <v>1300</v>
      </c>
      <c r="B908" s="80">
        <v>2011</v>
      </c>
      <c r="C908" s="80"/>
      <c r="D908" s="80"/>
      <c r="J908" t="s">
        <v>3203</v>
      </c>
      <c r="K908" t="s">
        <v>1313</v>
      </c>
      <c r="L908">
        <v>2012</v>
      </c>
      <c r="M908">
        <f t="shared" si="17"/>
        <v>2010</v>
      </c>
    </row>
    <row r="909" spans="1:13" x14ac:dyDescent="0.35">
      <c r="A909" s="79" t="s">
        <v>1305</v>
      </c>
      <c r="B909" s="80">
        <v>2011</v>
      </c>
      <c r="C909" s="80">
        <v>15000</v>
      </c>
      <c r="D909" s="80">
        <v>15000</v>
      </c>
      <c r="J909" t="s">
        <v>3203</v>
      </c>
      <c r="K909" t="s">
        <v>1317</v>
      </c>
      <c r="L909">
        <v>2012</v>
      </c>
      <c r="M909">
        <f t="shared" si="17"/>
        <v>2010</v>
      </c>
    </row>
    <row r="910" spans="1:13" x14ac:dyDescent="0.35">
      <c r="A910" s="79" t="s">
        <v>1307</v>
      </c>
      <c r="B910" s="80">
        <v>2012</v>
      </c>
      <c r="C910" s="80"/>
      <c r="D910" s="80"/>
      <c r="J910" t="s">
        <v>3203</v>
      </c>
      <c r="K910" t="s">
        <v>1318</v>
      </c>
      <c r="L910">
        <v>2012</v>
      </c>
      <c r="M910">
        <f t="shared" si="17"/>
        <v>2010</v>
      </c>
    </row>
    <row r="911" spans="1:13" x14ac:dyDescent="0.35">
      <c r="A911" s="79" t="s">
        <v>1310</v>
      </c>
      <c r="B911" s="80">
        <v>2012</v>
      </c>
      <c r="C911" s="80"/>
      <c r="D911" s="80"/>
      <c r="J911" t="s">
        <v>3203</v>
      </c>
      <c r="K911" t="s">
        <v>1320</v>
      </c>
      <c r="L911">
        <v>2012</v>
      </c>
      <c r="M911">
        <f t="shared" si="17"/>
        <v>2010</v>
      </c>
    </row>
    <row r="912" spans="1:13" x14ac:dyDescent="0.35">
      <c r="A912" s="79" t="s">
        <v>1313</v>
      </c>
      <c r="B912" s="80">
        <v>2012</v>
      </c>
      <c r="C912" s="80"/>
      <c r="D912" s="80"/>
      <c r="J912" t="s">
        <v>3203</v>
      </c>
      <c r="K912" t="s">
        <v>1323</v>
      </c>
      <c r="L912">
        <v>2012</v>
      </c>
      <c r="M912">
        <f t="shared" si="17"/>
        <v>2010</v>
      </c>
    </row>
    <row r="913" spans="1:13" x14ac:dyDescent="0.35">
      <c r="A913" s="79" t="s">
        <v>1316</v>
      </c>
      <c r="B913" s="80">
        <v>2011</v>
      </c>
      <c r="C913" s="80"/>
      <c r="D913" s="80"/>
      <c r="J913" t="s">
        <v>3203</v>
      </c>
      <c r="K913" t="s">
        <v>1326</v>
      </c>
      <c r="L913">
        <v>2012</v>
      </c>
      <c r="M913">
        <f t="shared" si="17"/>
        <v>2010</v>
      </c>
    </row>
    <row r="914" spans="1:13" x14ac:dyDescent="0.35">
      <c r="A914" s="79" t="s">
        <v>1317</v>
      </c>
      <c r="B914" s="80">
        <v>2012</v>
      </c>
      <c r="C914" s="80"/>
      <c r="D914" s="80"/>
      <c r="J914" t="s">
        <v>3203</v>
      </c>
      <c r="K914" t="s">
        <v>1327</v>
      </c>
      <c r="L914">
        <v>2012</v>
      </c>
      <c r="M914">
        <f t="shared" si="17"/>
        <v>2010</v>
      </c>
    </row>
    <row r="915" spans="1:13" x14ac:dyDescent="0.35">
      <c r="A915" s="79" t="s">
        <v>1318</v>
      </c>
      <c r="B915" s="80">
        <v>2012</v>
      </c>
      <c r="C915" s="80"/>
      <c r="D915" s="80"/>
      <c r="J915" t="s">
        <v>3203</v>
      </c>
      <c r="K915" t="s">
        <v>1331</v>
      </c>
      <c r="L915">
        <v>2012</v>
      </c>
      <c r="M915">
        <f t="shared" si="17"/>
        <v>2010</v>
      </c>
    </row>
    <row r="916" spans="1:13" x14ac:dyDescent="0.35">
      <c r="A916" s="79" t="s">
        <v>1320</v>
      </c>
      <c r="B916" s="80">
        <v>2012</v>
      </c>
      <c r="C916" s="80"/>
      <c r="D916" s="80"/>
      <c r="J916" t="s">
        <v>3203</v>
      </c>
      <c r="K916" t="s">
        <v>1333</v>
      </c>
      <c r="L916">
        <v>2012</v>
      </c>
      <c r="M916">
        <f t="shared" si="17"/>
        <v>2010</v>
      </c>
    </row>
    <row r="917" spans="1:13" x14ac:dyDescent="0.35">
      <c r="A917" s="79" t="s">
        <v>1323</v>
      </c>
      <c r="B917" s="80">
        <v>2012</v>
      </c>
      <c r="C917" s="80"/>
      <c r="D917" s="80"/>
      <c r="J917" t="s">
        <v>3203</v>
      </c>
      <c r="K917" t="s">
        <v>1354</v>
      </c>
      <c r="L917">
        <v>2012</v>
      </c>
      <c r="M917">
        <f t="shared" si="17"/>
        <v>2010</v>
      </c>
    </row>
    <row r="918" spans="1:13" x14ac:dyDescent="0.35">
      <c r="A918" s="79" t="s">
        <v>1326</v>
      </c>
      <c r="B918" s="80">
        <v>2012</v>
      </c>
      <c r="C918" s="80"/>
      <c r="D918" s="80"/>
      <c r="J918" t="s">
        <v>3203</v>
      </c>
      <c r="K918" t="s">
        <v>1325</v>
      </c>
      <c r="L918">
        <v>2012</v>
      </c>
      <c r="M918">
        <f t="shared" si="17"/>
        <v>2010</v>
      </c>
    </row>
    <row r="919" spans="1:13" x14ac:dyDescent="0.35">
      <c r="A919" s="79" t="s">
        <v>1327</v>
      </c>
      <c r="B919" s="80">
        <v>2012</v>
      </c>
      <c r="C919" s="80"/>
      <c r="D919" s="80"/>
      <c r="J919" t="s">
        <v>3203</v>
      </c>
      <c r="K919" t="s">
        <v>1355</v>
      </c>
      <c r="L919">
        <v>2012</v>
      </c>
      <c r="M919">
        <f t="shared" si="17"/>
        <v>2010</v>
      </c>
    </row>
    <row r="920" spans="1:13" x14ac:dyDescent="0.35">
      <c r="A920" s="79" t="s">
        <v>1329</v>
      </c>
      <c r="B920" s="80">
        <v>2011</v>
      </c>
      <c r="C920" s="80"/>
      <c r="D920" s="80"/>
      <c r="J920" t="s">
        <v>3203</v>
      </c>
      <c r="K920" t="s">
        <v>1358</v>
      </c>
      <c r="L920">
        <v>2012</v>
      </c>
      <c r="M920">
        <f t="shared" si="17"/>
        <v>2010</v>
      </c>
    </row>
    <row r="921" spans="1:13" x14ac:dyDescent="0.35">
      <c r="A921" s="79" t="s">
        <v>1330</v>
      </c>
      <c r="B921" s="80">
        <v>2011</v>
      </c>
      <c r="C921" s="80"/>
      <c r="D921" s="80"/>
      <c r="J921" t="s">
        <v>3203</v>
      </c>
      <c r="K921" t="s">
        <v>1360</v>
      </c>
      <c r="L921">
        <v>2012</v>
      </c>
      <c r="M921">
        <f t="shared" si="17"/>
        <v>2010</v>
      </c>
    </row>
    <row r="922" spans="1:13" x14ac:dyDescent="0.35">
      <c r="A922" s="79" t="s">
        <v>1331</v>
      </c>
      <c r="B922" s="80">
        <v>2012</v>
      </c>
      <c r="C922" s="80"/>
      <c r="D922" s="80"/>
      <c r="J922" t="s">
        <v>3203</v>
      </c>
      <c r="K922" t="s">
        <v>1362</v>
      </c>
      <c r="L922">
        <v>2012</v>
      </c>
      <c r="M922">
        <f t="shared" si="17"/>
        <v>2010</v>
      </c>
    </row>
    <row r="923" spans="1:13" x14ac:dyDescent="0.35">
      <c r="A923" s="79" t="s">
        <v>1333</v>
      </c>
      <c r="B923" s="80">
        <v>2012</v>
      </c>
      <c r="C923" s="80"/>
      <c r="D923" s="80"/>
      <c r="J923" t="s">
        <v>3203</v>
      </c>
      <c r="K923" t="s">
        <v>1364</v>
      </c>
      <c r="L923">
        <v>2012</v>
      </c>
      <c r="M923">
        <f t="shared" si="17"/>
        <v>2010</v>
      </c>
    </row>
    <row r="924" spans="1:13" x14ac:dyDescent="0.35">
      <c r="A924" s="79" t="s">
        <v>481</v>
      </c>
      <c r="B924" s="80">
        <v>2011</v>
      </c>
      <c r="C924" s="80"/>
      <c r="D924" s="80"/>
      <c r="J924" t="s">
        <v>3203</v>
      </c>
      <c r="K924" t="s">
        <v>1365</v>
      </c>
      <c r="L924">
        <v>2012</v>
      </c>
      <c r="M924">
        <f t="shared" si="17"/>
        <v>2010</v>
      </c>
    </row>
    <row r="925" spans="1:13" x14ac:dyDescent="0.35">
      <c r="A925" s="79" t="s">
        <v>1337</v>
      </c>
      <c r="B925" s="80">
        <v>2011</v>
      </c>
      <c r="C925" s="80"/>
      <c r="D925" s="80"/>
      <c r="J925" t="s">
        <v>3203</v>
      </c>
      <c r="K925" t="s">
        <v>1366</v>
      </c>
      <c r="L925">
        <v>2012</v>
      </c>
      <c r="M925">
        <f t="shared" si="17"/>
        <v>2010</v>
      </c>
    </row>
    <row r="926" spans="1:13" x14ac:dyDescent="0.35">
      <c r="A926" s="79" t="s">
        <v>1338</v>
      </c>
      <c r="B926" s="80">
        <v>2011</v>
      </c>
      <c r="C926" s="80"/>
      <c r="D926" s="80"/>
      <c r="J926" t="s">
        <v>3203</v>
      </c>
      <c r="K926" t="s">
        <v>1367</v>
      </c>
      <c r="L926">
        <v>2012</v>
      </c>
      <c r="M926">
        <f t="shared" si="17"/>
        <v>2010</v>
      </c>
    </row>
    <row r="927" spans="1:13" x14ac:dyDescent="0.35">
      <c r="A927" s="79" t="s">
        <v>1339</v>
      </c>
      <c r="B927" s="80">
        <v>2011</v>
      </c>
      <c r="C927" s="80"/>
      <c r="D927" s="80"/>
      <c r="J927" t="s">
        <v>3203</v>
      </c>
      <c r="K927" t="s">
        <v>1368</v>
      </c>
      <c r="L927">
        <v>2012</v>
      </c>
      <c r="M927">
        <f t="shared" si="17"/>
        <v>2010</v>
      </c>
    </row>
    <row r="928" spans="1:13" x14ac:dyDescent="0.35">
      <c r="A928" s="79" t="s">
        <v>1340</v>
      </c>
      <c r="B928" s="80">
        <v>2011</v>
      </c>
      <c r="C928" s="80"/>
      <c r="D928" s="80"/>
      <c r="J928" t="s">
        <v>3203</v>
      </c>
      <c r="K928" t="s">
        <v>1369</v>
      </c>
      <c r="L928">
        <v>2012</v>
      </c>
      <c r="M928">
        <f t="shared" si="17"/>
        <v>2010</v>
      </c>
    </row>
    <row r="929" spans="1:13" x14ac:dyDescent="0.35">
      <c r="A929" s="79" t="s">
        <v>1341</v>
      </c>
      <c r="B929" s="80">
        <v>2011</v>
      </c>
      <c r="C929" s="80"/>
      <c r="D929" s="80"/>
      <c r="J929" t="s">
        <v>3203</v>
      </c>
      <c r="K929" t="s">
        <v>1373</v>
      </c>
      <c r="L929">
        <v>2012</v>
      </c>
      <c r="M929">
        <f t="shared" si="17"/>
        <v>2010</v>
      </c>
    </row>
    <row r="930" spans="1:13" x14ac:dyDescent="0.35">
      <c r="A930" s="79" t="s">
        <v>1342</v>
      </c>
      <c r="B930" s="80">
        <v>2011</v>
      </c>
      <c r="C930" s="80">
        <v>10000</v>
      </c>
      <c r="D930" s="80">
        <v>10000</v>
      </c>
      <c r="J930" t="s">
        <v>3203</v>
      </c>
      <c r="K930" t="s">
        <v>1374</v>
      </c>
      <c r="L930">
        <v>2012</v>
      </c>
      <c r="M930">
        <f t="shared" si="17"/>
        <v>2010</v>
      </c>
    </row>
    <row r="931" spans="1:13" x14ac:dyDescent="0.35">
      <c r="A931" s="79" t="s">
        <v>513</v>
      </c>
      <c r="B931" s="80">
        <v>2011</v>
      </c>
      <c r="C931" s="80"/>
      <c r="D931" s="80"/>
      <c r="J931" t="s">
        <v>3203</v>
      </c>
      <c r="K931" t="s">
        <v>1376</v>
      </c>
      <c r="L931">
        <v>2012</v>
      </c>
      <c r="M931">
        <f t="shared" si="17"/>
        <v>2010</v>
      </c>
    </row>
    <row r="932" spans="1:13" x14ac:dyDescent="0.35">
      <c r="A932" s="79" t="s">
        <v>1343</v>
      </c>
      <c r="B932" s="80">
        <v>2011</v>
      </c>
      <c r="C932" s="80"/>
      <c r="D932" s="80"/>
      <c r="J932" t="s">
        <v>3203</v>
      </c>
      <c r="K932" t="s">
        <v>1377</v>
      </c>
      <c r="L932">
        <v>2012</v>
      </c>
      <c r="M932">
        <f t="shared" si="17"/>
        <v>2010</v>
      </c>
    </row>
    <row r="933" spans="1:13" x14ac:dyDescent="0.35">
      <c r="A933" s="79" t="s">
        <v>514</v>
      </c>
      <c r="B933" s="80">
        <v>2011</v>
      </c>
      <c r="C933" s="80"/>
      <c r="D933" s="80"/>
      <c r="J933" t="s">
        <v>3203</v>
      </c>
      <c r="K933" t="s">
        <v>1380</v>
      </c>
      <c r="L933">
        <v>2012</v>
      </c>
      <c r="M933">
        <f t="shared" si="17"/>
        <v>2010</v>
      </c>
    </row>
    <row r="934" spans="1:13" x14ac:dyDescent="0.35">
      <c r="A934" s="79" t="s">
        <v>1344</v>
      </c>
      <c r="B934" s="80">
        <v>2011</v>
      </c>
      <c r="C934" s="80"/>
      <c r="D934" s="80"/>
      <c r="J934" t="s">
        <v>3203</v>
      </c>
      <c r="K934" t="s">
        <v>1381</v>
      </c>
      <c r="L934">
        <v>2012</v>
      </c>
      <c r="M934">
        <f t="shared" si="17"/>
        <v>2010</v>
      </c>
    </row>
    <row r="935" spans="1:13" x14ac:dyDescent="0.35">
      <c r="A935" s="79" t="s">
        <v>1345</v>
      </c>
      <c r="B935" s="80">
        <v>2011</v>
      </c>
      <c r="C935" s="80"/>
      <c r="D935" s="80"/>
      <c r="J935" t="s">
        <v>3204</v>
      </c>
      <c r="K935" t="s">
        <v>1423</v>
      </c>
      <c r="L935">
        <v>1921</v>
      </c>
      <c r="M935">
        <f t="shared" si="17"/>
        <v>1920</v>
      </c>
    </row>
    <row r="936" spans="1:13" x14ac:dyDescent="0.35">
      <c r="A936" s="79" t="s">
        <v>1346</v>
      </c>
      <c r="B936" s="80">
        <v>2011</v>
      </c>
      <c r="C936" s="80"/>
      <c r="D936" s="80"/>
      <c r="J936" t="s">
        <v>3204</v>
      </c>
      <c r="K936" t="s">
        <v>1455</v>
      </c>
      <c r="L936">
        <v>1925</v>
      </c>
      <c r="M936">
        <f t="shared" si="17"/>
        <v>1920</v>
      </c>
    </row>
    <row r="937" spans="1:13" x14ac:dyDescent="0.35">
      <c r="A937" s="79" t="s">
        <v>1347</v>
      </c>
      <c r="B937" s="80">
        <v>2011</v>
      </c>
      <c r="C937" s="80"/>
      <c r="D937" s="80"/>
      <c r="J937" t="s">
        <v>3204</v>
      </c>
      <c r="K937" t="s">
        <v>1445</v>
      </c>
      <c r="L937">
        <v>1974</v>
      </c>
      <c r="M937">
        <f t="shared" si="17"/>
        <v>1970</v>
      </c>
    </row>
    <row r="938" spans="1:13" x14ac:dyDescent="0.35">
      <c r="A938" s="79" t="s">
        <v>1348</v>
      </c>
      <c r="B938" s="80">
        <v>2011</v>
      </c>
      <c r="C938" s="80"/>
      <c r="D938" s="80"/>
      <c r="J938" t="s">
        <v>3204</v>
      </c>
      <c r="K938" t="s">
        <v>2211</v>
      </c>
      <c r="L938">
        <v>1974</v>
      </c>
      <c r="M938">
        <f t="shared" si="17"/>
        <v>1970</v>
      </c>
    </row>
    <row r="939" spans="1:13" x14ac:dyDescent="0.35">
      <c r="A939" s="79" t="s">
        <v>1349</v>
      </c>
      <c r="B939" s="80">
        <v>2011</v>
      </c>
      <c r="C939" s="80"/>
      <c r="D939" s="80"/>
      <c r="J939" t="s">
        <v>3204</v>
      </c>
      <c r="K939" t="s">
        <v>1417</v>
      </c>
      <c r="L939">
        <v>1980</v>
      </c>
      <c r="M939">
        <f t="shared" si="17"/>
        <v>1980</v>
      </c>
    </row>
    <row r="940" spans="1:13" x14ac:dyDescent="0.35">
      <c r="A940" s="79" t="s">
        <v>1350</v>
      </c>
      <c r="B940" s="80">
        <v>2011</v>
      </c>
      <c r="C940" s="80"/>
      <c r="D940" s="80"/>
      <c r="J940" t="s">
        <v>3204</v>
      </c>
      <c r="K940" t="s">
        <v>2192</v>
      </c>
      <c r="L940">
        <v>1988</v>
      </c>
      <c r="M940">
        <f t="shared" si="17"/>
        <v>1980</v>
      </c>
    </row>
    <row r="941" spans="1:13" x14ac:dyDescent="0.35">
      <c r="A941" s="79" t="s">
        <v>1351</v>
      </c>
      <c r="B941" s="80">
        <v>2011</v>
      </c>
      <c r="C941" s="80"/>
      <c r="D941" s="80"/>
      <c r="J941" t="s">
        <v>3204</v>
      </c>
      <c r="K941" t="s">
        <v>2194</v>
      </c>
      <c r="L941">
        <v>1988</v>
      </c>
      <c r="M941">
        <f t="shared" si="17"/>
        <v>1980</v>
      </c>
    </row>
    <row r="942" spans="1:13" x14ac:dyDescent="0.35">
      <c r="A942" s="79" t="s">
        <v>1352</v>
      </c>
      <c r="B942" s="80">
        <v>2011</v>
      </c>
      <c r="C942" s="80"/>
      <c r="D942" s="80"/>
      <c r="J942" t="s">
        <v>3204</v>
      </c>
      <c r="K942" t="s">
        <v>2201</v>
      </c>
      <c r="L942">
        <v>1988</v>
      </c>
      <c r="M942">
        <f t="shared" si="17"/>
        <v>1980</v>
      </c>
    </row>
    <row r="943" spans="1:13" x14ac:dyDescent="0.35">
      <c r="A943" s="79" t="s">
        <v>1353</v>
      </c>
      <c r="B943" s="80">
        <v>2011</v>
      </c>
      <c r="C943" s="80"/>
      <c r="D943" s="80"/>
      <c r="J943" t="s">
        <v>3204</v>
      </c>
      <c r="K943" t="s">
        <v>1384</v>
      </c>
      <c r="L943">
        <v>1990</v>
      </c>
      <c r="M943">
        <f t="shared" si="17"/>
        <v>1990</v>
      </c>
    </row>
    <row r="944" spans="1:13" x14ac:dyDescent="0.35">
      <c r="A944" s="79" t="s">
        <v>528</v>
      </c>
      <c r="B944" s="80">
        <v>2011</v>
      </c>
      <c r="C944" s="80"/>
      <c r="D944" s="80"/>
      <c r="J944" t="s">
        <v>3204</v>
      </c>
      <c r="K944" t="s">
        <v>1401</v>
      </c>
      <c r="L944">
        <v>1990</v>
      </c>
      <c r="M944">
        <f t="shared" si="17"/>
        <v>1990</v>
      </c>
    </row>
    <row r="945" spans="1:13" x14ac:dyDescent="0.35">
      <c r="A945" s="79" t="s">
        <v>1354</v>
      </c>
      <c r="B945" s="80">
        <v>2012</v>
      </c>
      <c r="C945" s="80"/>
      <c r="D945" s="80"/>
      <c r="J945" t="s">
        <v>3204</v>
      </c>
      <c r="K945" t="s">
        <v>2203</v>
      </c>
      <c r="L945">
        <v>1990</v>
      </c>
      <c r="M945">
        <f t="shared" si="17"/>
        <v>1990</v>
      </c>
    </row>
    <row r="946" spans="1:13" x14ac:dyDescent="0.35">
      <c r="A946" s="79" t="s">
        <v>1325</v>
      </c>
      <c r="B946" s="80">
        <v>2012</v>
      </c>
      <c r="C946" s="80"/>
      <c r="D946" s="80"/>
      <c r="J946" t="s">
        <v>3204</v>
      </c>
      <c r="K946" t="s">
        <v>1413</v>
      </c>
      <c r="L946">
        <v>1991</v>
      </c>
      <c r="M946">
        <f t="shared" si="17"/>
        <v>1990</v>
      </c>
    </row>
    <row r="947" spans="1:13" x14ac:dyDescent="0.35">
      <c r="A947" s="79" t="s">
        <v>1355</v>
      </c>
      <c r="B947" s="80">
        <v>2012</v>
      </c>
      <c r="C947" s="80"/>
      <c r="D947" s="80"/>
      <c r="J947" t="s">
        <v>3204</v>
      </c>
      <c r="K947" t="s">
        <v>1416</v>
      </c>
      <c r="L947">
        <v>1991</v>
      </c>
      <c r="M947">
        <f t="shared" si="17"/>
        <v>1990</v>
      </c>
    </row>
    <row r="948" spans="1:13" x14ac:dyDescent="0.35">
      <c r="A948" s="79" t="s">
        <v>1357</v>
      </c>
      <c r="B948" s="80">
        <v>2011</v>
      </c>
      <c r="C948" s="80"/>
      <c r="D948" s="80"/>
      <c r="J948" t="s">
        <v>3204</v>
      </c>
      <c r="K948" t="s">
        <v>1420</v>
      </c>
      <c r="L948">
        <v>1991</v>
      </c>
      <c r="M948">
        <f t="shared" si="17"/>
        <v>1990</v>
      </c>
    </row>
    <row r="949" spans="1:13" x14ac:dyDescent="0.35">
      <c r="A949" s="79" t="s">
        <v>1358</v>
      </c>
      <c r="B949" s="80">
        <v>2012</v>
      </c>
      <c r="C949" s="80"/>
      <c r="D949" s="80"/>
      <c r="J949" t="s">
        <v>3204</v>
      </c>
      <c r="K949" t="s">
        <v>1436</v>
      </c>
      <c r="L949">
        <v>1991</v>
      </c>
      <c r="M949">
        <f t="shared" si="17"/>
        <v>1990</v>
      </c>
    </row>
    <row r="950" spans="1:13" x14ac:dyDescent="0.35">
      <c r="A950" s="79" t="s">
        <v>1360</v>
      </c>
      <c r="B950" s="80">
        <v>2012</v>
      </c>
      <c r="C950" s="80"/>
      <c r="D950" s="80"/>
      <c r="J950" t="s">
        <v>3204</v>
      </c>
      <c r="K950" t="s">
        <v>1448</v>
      </c>
      <c r="L950">
        <v>1991</v>
      </c>
      <c r="M950">
        <f t="shared" si="17"/>
        <v>1990</v>
      </c>
    </row>
    <row r="951" spans="1:13" x14ac:dyDescent="0.35">
      <c r="A951" s="79" t="s">
        <v>1362</v>
      </c>
      <c r="B951" s="80">
        <v>2012</v>
      </c>
      <c r="C951" s="80"/>
      <c r="D951" s="80"/>
      <c r="J951" t="s">
        <v>3204</v>
      </c>
      <c r="K951" t="s">
        <v>1393</v>
      </c>
      <c r="L951">
        <v>1992</v>
      </c>
      <c r="M951">
        <f t="shared" si="17"/>
        <v>1990</v>
      </c>
    </row>
    <row r="952" spans="1:13" x14ac:dyDescent="0.35">
      <c r="A952" s="79" t="s">
        <v>1364</v>
      </c>
      <c r="B952" s="80">
        <v>2012</v>
      </c>
      <c r="C952" s="80"/>
      <c r="D952" s="80"/>
      <c r="J952" t="s">
        <v>3204</v>
      </c>
      <c r="K952" t="s">
        <v>1439</v>
      </c>
      <c r="L952">
        <v>1992</v>
      </c>
      <c r="M952">
        <f t="shared" si="17"/>
        <v>1990</v>
      </c>
    </row>
    <row r="953" spans="1:13" x14ac:dyDescent="0.35">
      <c r="A953" s="79" t="s">
        <v>1365</v>
      </c>
      <c r="B953" s="80">
        <v>2012</v>
      </c>
      <c r="C953" s="80"/>
      <c r="D953" s="80"/>
      <c r="J953" t="s">
        <v>3204</v>
      </c>
      <c r="K953" t="s">
        <v>1453</v>
      </c>
      <c r="L953">
        <v>1992</v>
      </c>
      <c r="M953">
        <f t="shared" si="17"/>
        <v>1990</v>
      </c>
    </row>
    <row r="954" spans="1:13" x14ac:dyDescent="0.35">
      <c r="A954" s="79" t="s">
        <v>1366</v>
      </c>
      <c r="B954" s="80">
        <v>2012</v>
      </c>
      <c r="C954" s="80"/>
      <c r="D954" s="80"/>
      <c r="J954" t="s">
        <v>3204</v>
      </c>
      <c r="K954" t="s">
        <v>1456</v>
      </c>
      <c r="L954">
        <v>1992</v>
      </c>
      <c r="M954">
        <f t="shared" si="17"/>
        <v>1990</v>
      </c>
    </row>
    <row r="955" spans="1:13" x14ac:dyDescent="0.35">
      <c r="A955" s="79" t="s">
        <v>1367</v>
      </c>
      <c r="B955" s="80">
        <v>2012</v>
      </c>
      <c r="C955" s="80">
        <v>110</v>
      </c>
      <c r="D955" s="80">
        <v>110</v>
      </c>
      <c r="J955" t="s">
        <v>3204</v>
      </c>
      <c r="K955" t="s">
        <v>1406</v>
      </c>
      <c r="L955">
        <v>2003</v>
      </c>
      <c r="M955">
        <f t="shared" si="17"/>
        <v>2000</v>
      </c>
    </row>
    <row r="956" spans="1:13" x14ac:dyDescent="0.35">
      <c r="A956" s="79" t="s">
        <v>1368</v>
      </c>
      <c r="B956" s="80">
        <v>2012</v>
      </c>
      <c r="C956" s="80"/>
      <c r="D956" s="80"/>
      <c r="J956" t="s">
        <v>3204</v>
      </c>
      <c r="K956" t="s">
        <v>1427</v>
      </c>
      <c r="L956">
        <v>2003</v>
      </c>
      <c r="M956">
        <f t="shared" si="17"/>
        <v>2000</v>
      </c>
    </row>
    <row r="957" spans="1:13" x14ac:dyDescent="0.35">
      <c r="A957" s="79" t="s">
        <v>1369</v>
      </c>
      <c r="B957" s="80">
        <v>2012</v>
      </c>
      <c r="C957" s="80"/>
      <c r="D957" s="80"/>
      <c r="J957" t="s">
        <v>3204</v>
      </c>
      <c r="K957" t="s">
        <v>2742</v>
      </c>
      <c r="L957">
        <v>2014</v>
      </c>
      <c r="M957">
        <f t="shared" si="17"/>
        <v>2010</v>
      </c>
    </row>
    <row r="958" spans="1:13" x14ac:dyDescent="0.35">
      <c r="A958" s="79" t="s">
        <v>1370</v>
      </c>
      <c r="B958" s="80">
        <v>2011</v>
      </c>
      <c r="C958" s="80"/>
      <c r="D958" s="80"/>
      <c r="J958" t="s">
        <v>3204</v>
      </c>
      <c r="K958" t="s">
        <v>2743</v>
      </c>
      <c r="L958">
        <v>2014</v>
      </c>
      <c r="M958">
        <f t="shared" si="17"/>
        <v>2010</v>
      </c>
    </row>
    <row r="959" spans="1:13" x14ac:dyDescent="0.35">
      <c r="A959" s="79" t="s">
        <v>1371</v>
      </c>
      <c r="B959" s="80">
        <v>2011</v>
      </c>
      <c r="C959" s="80"/>
      <c r="D959" s="80"/>
      <c r="J959" t="s">
        <v>3204</v>
      </c>
      <c r="K959" t="s">
        <v>2740</v>
      </c>
      <c r="L959">
        <v>2014</v>
      </c>
      <c r="M959">
        <f t="shared" si="17"/>
        <v>2010</v>
      </c>
    </row>
    <row r="960" spans="1:13" x14ac:dyDescent="0.35">
      <c r="A960" s="79" t="s">
        <v>1372</v>
      </c>
      <c r="B960" s="80">
        <v>2011</v>
      </c>
      <c r="C960" s="80"/>
      <c r="D960" s="80"/>
      <c r="J960" t="s">
        <v>3204</v>
      </c>
      <c r="K960" t="s">
        <v>2741</v>
      </c>
      <c r="L960">
        <v>2014</v>
      </c>
      <c r="M960">
        <f t="shared" si="17"/>
        <v>2010</v>
      </c>
    </row>
    <row r="961" spans="1:13" x14ac:dyDescent="0.35">
      <c r="A961" s="79" t="s">
        <v>1373</v>
      </c>
      <c r="B961" s="80">
        <v>2012</v>
      </c>
      <c r="C961" s="80"/>
      <c r="D961" s="80"/>
      <c r="J961" t="s">
        <v>3204</v>
      </c>
      <c r="K961" t="s">
        <v>2739</v>
      </c>
      <c r="L961">
        <v>2014</v>
      </c>
      <c r="M961">
        <f t="shared" si="17"/>
        <v>2010</v>
      </c>
    </row>
    <row r="962" spans="1:13" x14ac:dyDescent="0.35">
      <c r="A962" s="79" t="s">
        <v>1374</v>
      </c>
      <c r="B962" s="80">
        <v>2012</v>
      </c>
      <c r="C962" s="80"/>
      <c r="D962" s="80"/>
      <c r="J962" t="s">
        <v>3204</v>
      </c>
      <c r="K962" t="s">
        <v>1430</v>
      </c>
      <c r="L962">
        <v>2014</v>
      </c>
      <c r="M962">
        <f t="shared" si="17"/>
        <v>2010</v>
      </c>
    </row>
    <row r="963" spans="1:13" x14ac:dyDescent="0.35">
      <c r="A963" s="79" t="s">
        <v>1375</v>
      </c>
      <c r="B963" s="80">
        <v>2011</v>
      </c>
      <c r="C963" s="80"/>
      <c r="D963" s="80"/>
      <c r="J963" t="s">
        <v>3204</v>
      </c>
      <c r="K963" t="s">
        <v>1449</v>
      </c>
      <c r="L963">
        <v>2014</v>
      </c>
      <c r="M963">
        <f t="shared" si="17"/>
        <v>2010</v>
      </c>
    </row>
    <row r="964" spans="1:13" x14ac:dyDescent="0.35">
      <c r="A964" s="79" t="s">
        <v>1376</v>
      </c>
      <c r="B964" s="80">
        <v>2012</v>
      </c>
      <c r="C964" s="80"/>
      <c r="D964" s="80"/>
      <c r="J964" t="s">
        <v>3206</v>
      </c>
      <c r="K964" t="s">
        <v>2661</v>
      </c>
      <c r="L964">
        <v>1944</v>
      </c>
      <c r="M964">
        <f t="shared" ref="M964:M1018" si="18">10*INT(L964/10)</f>
        <v>1940</v>
      </c>
    </row>
    <row r="965" spans="1:13" x14ac:dyDescent="0.35">
      <c r="A965" s="79" t="s">
        <v>1377</v>
      </c>
      <c r="B965" s="80">
        <v>2012</v>
      </c>
      <c r="C965" s="80"/>
      <c r="D965" s="80"/>
      <c r="J965" t="s">
        <v>3206</v>
      </c>
      <c r="K965" t="s">
        <v>2229</v>
      </c>
      <c r="L965">
        <v>1981</v>
      </c>
      <c r="M965">
        <f t="shared" si="18"/>
        <v>1980</v>
      </c>
    </row>
    <row r="966" spans="1:13" x14ac:dyDescent="0.35">
      <c r="A966" s="79" t="s">
        <v>1380</v>
      </c>
      <c r="B966" s="80">
        <v>2012</v>
      </c>
      <c r="C966" s="80"/>
      <c r="D966" s="80"/>
      <c r="J966" t="s">
        <v>3206</v>
      </c>
      <c r="K966" t="s">
        <v>2227</v>
      </c>
      <c r="L966">
        <v>1981</v>
      </c>
      <c r="M966">
        <f t="shared" si="18"/>
        <v>1980</v>
      </c>
    </row>
    <row r="967" spans="1:13" x14ac:dyDescent="0.35">
      <c r="A967" s="79" t="s">
        <v>1381</v>
      </c>
      <c r="B967" s="80">
        <v>2012</v>
      </c>
      <c r="C967" s="80"/>
      <c r="D967" s="80"/>
      <c r="J967" t="s">
        <v>3206</v>
      </c>
      <c r="K967" t="s">
        <v>2231</v>
      </c>
      <c r="L967">
        <v>1981</v>
      </c>
      <c r="M967">
        <f t="shared" si="18"/>
        <v>1980</v>
      </c>
    </row>
    <row r="968" spans="1:13" x14ac:dyDescent="0.35">
      <c r="A968" s="78" t="s">
        <v>1387</v>
      </c>
      <c r="B968" s="80">
        <v>2014</v>
      </c>
      <c r="C968" s="80">
        <v>100000</v>
      </c>
      <c r="D968" s="80">
        <v>100000</v>
      </c>
      <c r="J968" t="s">
        <v>3206</v>
      </c>
      <c r="K968" t="s">
        <v>1461</v>
      </c>
      <c r="L968">
        <v>1998</v>
      </c>
      <c r="M968">
        <f t="shared" si="18"/>
        <v>1990</v>
      </c>
    </row>
    <row r="969" spans="1:13" x14ac:dyDescent="0.35">
      <c r="A969" s="79" t="s">
        <v>1384</v>
      </c>
      <c r="B969" s="80">
        <v>1990</v>
      </c>
      <c r="C969" s="80">
        <v>50000</v>
      </c>
      <c r="D969" s="80">
        <v>20000</v>
      </c>
      <c r="J969" t="s">
        <v>3206</v>
      </c>
      <c r="K969" t="s">
        <v>1466</v>
      </c>
      <c r="L969">
        <v>1998</v>
      </c>
      <c r="M969">
        <f t="shared" si="18"/>
        <v>1990</v>
      </c>
    </row>
    <row r="970" spans="1:13" x14ac:dyDescent="0.35">
      <c r="A970" s="79" t="s">
        <v>1393</v>
      </c>
      <c r="B970" s="80">
        <v>1992</v>
      </c>
      <c r="C970" s="80">
        <v>85</v>
      </c>
      <c r="D970" s="80">
        <v>65</v>
      </c>
      <c r="J970" t="s">
        <v>3206</v>
      </c>
      <c r="K970" t="s">
        <v>2215</v>
      </c>
      <c r="L970">
        <v>1998</v>
      </c>
      <c r="M970">
        <f t="shared" si="18"/>
        <v>1990</v>
      </c>
    </row>
    <row r="971" spans="1:13" x14ac:dyDescent="0.35">
      <c r="A971" s="79" t="s">
        <v>1401</v>
      </c>
      <c r="B971" s="80">
        <v>1990</v>
      </c>
      <c r="C971" s="80"/>
      <c r="D971" s="80"/>
      <c r="J971" t="s">
        <v>3206</v>
      </c>
      <c r="K971" t="s">
        <v>2217</v>
      </c>
      <c r="L971">
        <v>1998</v>
      </c>
      <c r="M971">
        <f t="shared" si="18"/>
        <v>1990</v>
      </c>
    </row>
    <row r="972" spans="1:13" x14ac:dyDescent="0.35">
      <c r="A972" s="79" t="s">
        <v>2192</v>
      </c>
      <c r="B972" s="80">
        <v>1988</v>
      </c>
      <c r="C972" s="80">
        <v>20</v>
      </c>
      <c r="D972" s="80">
        <v>20</v>
      </c>
      <c r="J972" t="s">
        <v>3206</v>
      </c>
      <c r="K972" t="s">
        <v>1468</v>
      </c>
      <c r="L972">
        <v>1998</v>
      </c>
      <c r="M972">
        <f t="shared" si="18"/>
        <v>1990</v>
      </c>
    </row>
    <row r="973" spans="1:13" x14ac:dyDescent="0.35">
      <c r="A973" s="79" t="s">
        <v>2742</v>
      </c>
      <c r="B973" s="80">
        <v>2014</v>
      </c>
      <c r="C973" s="80">
        <v>80</v>
      </c>
      <c r="D973" s="80">
        <v>80</v>
      </c>
      <c r="J973" t="s">
        <v>3206</v>
      </c>
      <c r="K973" t="s">
        <v>2220</v>
      </c>
      <c r="L973">
        <v>1998</v>
      </c>
      <c r="M973">
        <f t="shared" si="18"/>
        <v>1990</v>
      </c>
    </row>
    <row r="974" spans="1:13" x14ac:dyDescent="0.35">
      <c r="A974" s="79" t="s">
        <v>2194</v>
      </c>
      <c r="B974" s="80">
        <v>1988</v>
      </c>
      <c r="C974" s="80"/>
      <c r="D974" s="80"/>
      <c r="J974" t="s">
        <v>3206</v>
      </c>
      <c r="K974" t="s">
        <v>2219</v>
      </c>
      <c r="L974">
        <v>1998</v>
      </c>
      <c r="M974">
        <f t="shared" si="18"/>
        <v>1990</v>
      </c>
    </row>
    <row r="975" spans="1:13" x14ac:dyDescent="0.35">
      <c r="A975" s="79" t="s">
        <v>2743</v>
      </c>
      <c r="B975" s="80">
        <v>2014</v>
      </c>
      <c r="C975" s="80">
        <v>400</v>
      </c>
      <c r="D975" s="80">
        <v>400</v>
      </c>
      <c r="J975" t="s">
        <v>3206</v>
      </c>
      <c r="K975" t="s">
        <v>1469</v>
      </c>
      <c r="L975">
        <v>1998</v>
      </c>
      <c r="M975">
        <f t="shared" si="18"/>
        <v>1990</v>
      </c>
    </row>
    <row r="976" spans="1:13" x14ac:dyDescent="0.35">
      <c r="A976" s="79" t="s">
        <v>1406</v>
      </c>
      <c r="B976" s="80">
        <v>2003</v>
      </c>
      <c r="C976" s="80">
        <v>100000</v>
      </c>
      <c r="D976" s="80">
        <v>100000</v>
      </c>
      <c r="J976" t="s">
        <v>3206</v>
      </c>
      <c r="K976" t="s">
        <v>2223</v>
      </c>
      <c r="L976">
        <v>1998</v>
      </c>
      <c r="M976">
        <f t="shared" si="18"/>
        <v>1990</v>
      </c>
    </row>
    <row r="977" spans="1:13" x14ac:dyDescent="0.35">
      <c r="A977" s="79" t="s">
        <v>1413</v>
      </c>
      <c r="B977" s="80">
        <v>1991</v>
      </c>
      <c r="C977" s="80"/>
      <c r="D977" s="80"/>
      <c r="J977" t="s">
        <v>3206</v>
      </c>
      <c r="K977" t="s">
        <v>2216</v>
      </c>
      <c r="L977">
        <v>1998</v>
      </c>
      <c r="M977">
        <f t="shared" si="18"/>
        <v>1990</v>
      </c>
    </row>
    <row r="978" spans="1:13" x14ac:dyDescent="0.35">
      <c r="A978" s="79" t="s">
        <v>1416</v>
      </c>
      <c r="B978" s="80">
        <v>1991</v>
      </c>
      <c r="C978" s="80"/>
      <c r="D978" s="80"/>
      <c r="J978" t="s">
        <v>3197</v>
      </c>
      <c r="K978" t="s">
        <v>707</v>
      </c>
      <c r="L978">
        <v>1964</v>
      </c>
      <c r="M978">
        <f t="shared" si="18"/>
        <v>1960</v>
      </c>
    </row>
    <row r="979" spans="1:13" x14ac:dyDescent="0.35">
      <c r="A979" s="79" t="s">
        <v>1417</v>
      </c>
      <c r="B979" s="80">
        <v>1980</v>
      </c>
      <c r="C979" s="80"/>
      <c r="D979" s="80"/>
      <c r="J979" t="s">
        <v>3197</v>
      </c>
      <c r="K979" t="s">
        <v>712</v>
      </c>
      <c r="L979">
        <v>1973</v>
      </c>
      <c r="M979">
        <f t="shared" si="18"/>
        <v>1970</v>
      </c>
    </row>
    <row r="980" spans="1:13" x14ac:dyDescent="0.35">
      <c r="A980" s="79" t="s">
        <v>1420</v>
      </c>
      <c r="B980" s="80">
        <v>1991</v>
      </c>
      <c r="C980" s="80"/>
      <c r="D980" s="80"/>
      <c r="J980" t="s">
        <v>3197</v>
      </c>
      <c r="K980" t="s">
        <v>1194</v>
      </c>
      <c r="L980">
        <v>2002</v>
      </c>
      <c r="M980">
        <f t="shared" si="18"/>
        <v>2000</v>
      </c>
    </row>
    <row r="981" spans="1:13" x14ac:dyDescent="0.35">
      <c r="A981" s="79" t="s">
        <v>1423</v>
      </c>
      <c r="B981" s="80">
        <v>1921</v>
      </c>
      <c r="C981" s="80"/>
      <c r="D981" s="80"/>
      <c r="J981" t="s">
        <v>3197</v>
      </c>
      <c r="K981" t="s">
        <v>700</v>
      </c>
      <c r="L981">
        <v>2005</v>
      </c>
      <c r="M981">
        <f t="shared" si="18"/>
        <v>2000</v>
      </c>
    </row>
    <row r="982" spans="1:13" x14ac:dyDescent="0.35">
      <c r="A982" s="79" t="s">
        <v>1427</v>
      </c>
      <c r="B982" s="80">
        <v>2003</v>
      </c>
      <c r="C982" s="80"/>
      <c r="D982" s="80"/>
      <c r="J982" t="s">
        <v>3197</v>
      </c>
      <c r="K982" t="s">
        <v>691</v>
      </c>
      <c r="L982">
        <v>2007</v>
      </c>
      <c r="M982">
        <f t="shared" si="18"/>
        <v>2000</v>
      </c>
    </row>
    <row r="983" spans="1:13" x14ac:dyDescent="0.35">
      <c r="A983" s="79" t="s">
        <v>2740</v>
      </c>
      <c r="B983" s="80">
        <v>2014</v>
      </c>
      <c r="C983" s="80">
        <v>2000</v>
      </c>
      <c r="D983" s="80">
        <v>2000</v>
      </c>
      <c r="J983" t="s">
        <v>3197</v>
      </c>
      <c r="K983" t="s">
        <v>696</v>
      </c>
      <c r="L983">
        <v>2007</v>
      </c>
      <c r="M983">
        <f t="shared" si="18"/>
        <v>2000</v>
      </c>
    </row>
    <row r="984" spans="1:13" x14ac:dyDescent="0.35">
      <c r="A984" s="79" t="s">
        <v>2741</v>
      </c>
      <c r="B984" s="80">
        <v>2014</v>
      </c>
      <c r="C984" s="80">
        <v>20</v>
      </c>
      <c r="D984" s="80">
        <v>20</v>
      </c>
      <c r="J984" t="s">
        <v>3197</v>
      </c>
      <c r="K984" t="s">
        <v>714</v>
      </c>
      <c r="L984">
        <v>2007</v>
      </c>
      <c r="M984">
        <f t="shared" si="18"/>
        <v>2000</v>
      </c>
    </row>
    <row r="985" spans="1:13" x14ac:dyDescent="0.35">
      <c r="A985" s="79" t="s">
        <v>2739</v>
      </c>
      <c r="B985" s="80">
        <v>2014</v>
      </c>
      <c r="C985" s="80">
        <v>60</v>
      </c>
      <c r="D985" s="80">
        <v>60</v>
      </c>
      <c r="J985" t="s">
        <v>3197</v>
      </c>
      <c r="K985" t="s">
        <v>354</v>
      </c>
      <c r="L985">
        <v>2007</v>
      </c>
      <c r="M985">
        <f t="shared" si="18"/>
        <v>2000</v>
      </c>
    </row>
    <row r="986" spans="1:13" x14ac:dyDescent="0.35">
      <c r="A986" s="79" t="s">
        <v>1430</v>
      </c>
      <c r="B986" s="80">
        <v>2014</v>
      </c>
      <c r="C986" s="80">
        <v>22500</v>
      </c>
      <c r="D986" s="80">
        <v>22500</v>
      </c>
      <c r="J986" t="s">
        <v>3197</v>
      </c>
      <c r="K986" t="s">
        <v>2716</v>
      </c>
      <c r="L986">
        <v>2008</v>
      </c>
      <c r="M986">
        <f t="shared" si="18"/>
        <v>2000</v>
      </c>
    </row>
    <row r="987" spans="1:13" x14ac:dyDescent="0.35">
      <c r="A987" s="79" t="s">
        <v>1436</v>
      </c>
      <c r="B987" s="80">
        <v>1991</v>
      </c>
      <c r="C987" s="80">
        <v>50</v>
      </c>
      <c r="D987" s="80">
        <v>50</v>
      </c>
      <c r="J987" t="s">
        <v>3197</v>
      </c>
      <c r="K987" t="s">
        <v>1493</v>
      </c>
      <c r="L987">
        <v>2008</v>
      </c>
      <c r="M987">
        <f t="shared" si="18"/>
        <v>2000</v>
      </c>
    </row>
    <row r="988" spans="1:13" x14ac:dyDescent="0.35">
      <c r="A988" s="79" t="s">
        <v>1439</v>
      </c>
      <c r="B988" s="80">
        <v>1992</v>
      </c>
      <c r="C988" s="80">
        <v>200</v>
      </c>
      <c r="D988" s="80">
        <v>200</v>
      </c>
      <c r="J988" t="s">
        <v>3205</v>
      </c>
      <c r="K988" t="s">
        <v>2232</v>
      </c>
      <c r="L988">
        <v>1860</v>
      </c>
      <c r="M988">
        <f t="shared" si="18"/>
        <v>1860</v>
      </c>
    </row>
    <row r="989" spans="1:13" x14ac:dyDescent="0.35">
      <c r="A989" s="79" t="s">
        <v>2201</v>
      </c>
      <c r="B989" s="80">
        <v>1988</v>
      </c>
      <c r="C989" s="80"/>
      <c r="D989" s="80"/>
      <c r="J989" t="s">
        <v>3205</v>
      </c>
      <c r="K989" t="s">
        <v>2667</v>
      </c>
      <c r="L989">
        <v>1962</v>
      </c>
      <c r="M989">
        <f t="shared" si="18"/>
        <v>1960</v>
      </c>
    </row>
    <row r="990" spans="1:13" x14ac:dyDescent="0.35">
      <c r="A990" s="79" t="s">
        <v>2203</v>
      </c>
      <c r="B990" s="80">
        <v>1990</v>
      </c>
      <c r="C990" s="80"/>
      <c r="D990" s="80"/>
      <c r="J990" t="s">
        <v>3205</v>
      </c>
      <c r="K990" t="s">
        <v>2237</v>
      </c>
      <c r="L990">
        <v>1962</v>
      </c>
      <c r="M990">
        <f t="shared" si="18"/>
        <v>1960</v>
      </c>
    </row>
    <row r="991" spans="1:13" x14ac:dyDescent="0.35">
      <c r="A991" s="79" t="s">
        <v>1445</v>
      </c>
      <c r="B991" s="80">
        <v>1974</v>
      </c>
      <c r="C991" s="80"/>
      <c r="D991" s="80"/>
      <c r="J991" t="s">
        <v>3205</v>
      </c>
      <c r="K991" t="s">
        <v>2703</v>
      </c>
      <c r="L991">
        <v>1962</v>
      </c>
      <c r="M991">
        <f t="shared" si="18"/>
        <v>1960</v>
      </c>
    </row>
    <row r="992" spans="1:13" x14ac:dyDescent="0.35">
      <c r="A992" s="79" t="s">
        <v>1448</v>
      </c>
      <c r="B992" s="80">
        <v>1991</v>
      </c>
      <c r="C992" s="80">
        <v>100</v>
      </c>
      <c r="D992" s="80">
        <v>100</v>
      </c>
      <c r="J992" t="s">
        <v>3205</v>
      </c>
      <c r="K992" t="s">
        <v>3085</v>
      </c>
      <c r="L992">
        <v>1975</v>
      </c>
      <c r="M992">
        <f t="shared" si="18"/>
        <v>1970</v>
      </c>
    </row>
    <row r="993" spans="1:13" x14ac:dyDescent="0.35">
      <c r="A993" s="79" t="s">
        <v>1449</v>
      </c>
      <c r="B993" s="80">
        <v>2014</v>
      </c>
      <c r="C993" s="80">
        <v>5781</v>
      </c>
      <c r="D993" s="80">
        <v>5781</v>
      </c>
      <c r="J993" t="s">
        <v>3205</v>
      </c>
      <c r="K993" t="s">
        <v>2671</v>
      </c>
      <c r="L993">
        <v>1976</v>
      </c>
      <c r="M993">
        <f t="shared" si="18"/>
        <v>1970</v>
      </c>
    </row>
    <row r="994" spans="1:13" x14ac:dyDescent="0.35">
      <c r="A994" s="79" t="s">
        <v>1453</v>
      </c>
      <c r="B994" s="80">
        <v>1992</v>
      </c>
      <c r="C994" s="80">
        <v>30</v>
      </c>
      <c r="D994" s="80">
        <v>30</v>
      </c>
      <c r="J994" t="s">
        <v>3205</v>
      </c>
      <c r="K994" t="s">
        <v>2688</v>
      </c>
      <c r="L994">
        <v>1978</v>
      </c>
      <c r="M994">
        <f t="shared" si="18"/>
        <v>1970</v>
      </c>
    </row>
    <row r="995" spans="1:13" x14ac:dyDescent="0.35">
      <c r="A995" s="79" t="s">
        <v>1455</v>
      </c>
      <c r="B995" s="80">
        <v>1925</v>
      </c>
      <c r="C995" s="80"/>
      <c r="D995" s="80"/>
      <c r="J995" t="s">
        <v>3205</v>
      </c>
      <c r="K995" t="s">
        <v>2662</v>
      </c>
      <c r="L995">
        <v>1992</v>
      </c>
      <c r="M995">
        <f t="shared" si="18"/>
        <v>1990</v>
      </c>
    </row>
    <row r="996" spans="1:13" x14ac:dyDescent="0.35">
      <c r="A996" s="79" t="s">
        <v>1456</v>
      </c>
      <c r="B996" s="80">
        <v>1992</v>
      </c>
      <c r="C996" s="80">
        <v>20</v>
      </c>
      <c r="D996" s="80">
        <v>15</v>
      </c>
      <c r="J996" t="s">
        <v>3205</v>
      </c>
      <c r="K996" t="s">
        <v>2668</v>
      </c>
      <c r="L996">
        <v>1992</v>
      </c>
      <c r="M996">
        <f t="shared" si="18"/>
        <v>1990</v>
      </c>
    </row>
    <row r="997" spans="1:13" x14ac:dyDescent="0.35">
      <c r="A997" s="79" t="s">
        <v>2211</v>
      </c>
      <c r="B997" s="80">
        <v>1974</v>
      </c>
      <c r="C997" s="80">
        <v>20</v>
      </c>
      <c r="D997" s="80">
        <v>20</v>
      </c>
      <c r="J997" t="s">
        <v>3205</v>
      </c>
      <c r="K997" t="s">
        <v>2674</v>
      </c>
      <c r="L997">
        <v>1992</v>
      </c>
      <c r="M997">
        <f t="shared" si="18"/>
        <v>1990</v>
      </c>
    </row>
    <row r="998" spans="1:13" x14ac:dyDescent="0.35">
      <c r="A998" s="78" t="s">
        <v>1463</v>
      </c>
      <c r="B998" s="80">
        <v>1998</v>
      </c>
      <c r="C998" s="80">
        <v>688</v>
      </c>
      <c r="D998" s="80">
        <v>688</v>
      </c>
      <c r="J998" t="s">
        <v>3205</v>
      </c>
      <c r="K998" t="s">
        <v>2678</v>
      </c>
      <c r="L998">
        <v>1992</v>
      </c>
      <c r="M998">
        <f t="shared" si="18"/>
        <v>1990</v>
      </c>
    </row>
    <row r="999" spans="1:13" x14ac:dyDescent="0.35">
      <c r="A999" s="79" t="s">
        <v>1461</v>
      </c>
      <c r="B999" s="80">
        <v>1998</v>
      </c>
      <c r="C999" s="80">
        <v>60</v>
      </c>
      <c r="D999" s="80">
        <v>60</v>
      </c>
      <c r="J999" t="s">
        <v>3205</v>
      </c>
      <c r="K999" t="s">
        <v>2691</v>
      </c>
      <c r="L999">
        <v>1992</v>
      </c>
      <c r="M999">
        <f t="shared" si="18"/>
        <v>1990</v>
      </c>
    </row>
    <row r="1000" spans="1:13" x14ac:dyDescent="0.35">
      <c r="A1000" s="79" t="s">
        <v>2229</v>
      </c>
      <c r="B1000" s="80">
        <v>1981</v>
      </c>
      <c r="C1000" s="80">
        <v>2</v>
      </c>
      <c r="D1000" s="80">
        <v>2</v>
      </c>
      <c r="J1000" t="s">
        <v>3205</v>
      </c>
      <c r="K1000" t="s">
        <v>2701</v>
      </c>
      <c r="L1000">
        <v>1992</v>
      </c>
      <c r="M1000">
        <f t="shared" si="18"/>
        <v>1990</v>
      </c>
    </row>
    <row r="1001" spans="1:13" x14ac:dyDescent="0.35">
      <c r="A1001" s="79" t="s">
        <v>1466</v>
      </c>
      <c r="B1001" s="80">
        <v>1998</v>
      </c>
      <c r="C1001" s="80">
        <v>688</v>
      </c>
      <c r="D1001" s="80">
        <v>688</v>
      </c>
      <c r="J1001" t="s">
        <v>3205</v>
      </c>
      <c r="K1001" t="s">
        <v>2708</v>
      </c>
      <c r="L1001">
        <v>1992</v>
      </c>
      <c r="M1001">
        <f t="shared" si="18"/>
        <v>1990</v>
      </c>
    </row>
    <row r="1002" spans="1:13" x14ac:dyDescent="0.35">
      <c r="A1002" s="79" t="s">
        <v>2215</v>
      </c>
      <c r="B1002" s="80">
        <v>1998</v>
      </c>
      <c r="C1002" s="80">
        <v>1</v>
      </c>
      <c r="D1002" s="80">
        <v>1</v>
      </c>
      <c r="J1002" t="s">
        <v>3205</v>
      </c>
      <c r="K1002" t="s">
        <v>2710</v>
      </c>
      <c r="L1002">
        <v>1992</v>
      </c>
      <c r="M1002">
        <f t="shared" si="18"/>
        <v>1990</v>
      </c>
    </row>
    <row r="1003" spans="1:13" x14ac:dyDescent="0.35">
      <c r="A1003" s="79" t="s">
        <v>2217</v>
      </c>
      <c r="B1003" s="80">
        <v>1998</v>
      </c>
      <c r="C1003" s="80">
        <v>30</v>
      </c>
      <c r="D1003" s="80">
        <v>30</v>
      </c>
      <c r="J1003" t="s">
        <v>3205</v>
      </c>
      <c r="K1003" t="s">
        <v>2698</v>
      </c>
      <c r="L1003">
        <v>2006</v>
      </c>
      <c r="M1003">
        <f t="shared" si="18"/>
        <v>2000</v>
      </c>
    </row>
    <row r="1004" spans="1:13" x14ac:dyDescent="0.35">
      <c r="A1004" s="79" t="s">
        <v>1468</v>
      </c>
      <c r="B1004" s="80">
        <v>1998</v>
      </c>
      <c r="C1004" s="80">
        <v>83</v>
      </c>
      <c r="D1004" s="80">
        <v>83</v>
      </c>
      <c r="J1004" t="s">
        <v>3205</v>
      </c>
      <c r="K1004" t="s">
        <v>2705</v>
      </c>
      <c r="L1004">
        <v>2006</v>
      </c>
      <c r="M1004">
        <f t="shared" si="18"/>
        <v>2000</v>
      </c>
    </row>
    <row r="1005" spans="1:13" x14ac:dyDescent="0.35">
      <c r="A1005" s="79" t="s">
        <v>2220</v>
      </c>
      <c r="B1005" s="80">
        <v>1998</v>
      </c>
      <c r="C1005" s="80">
        <v>18</v>
      </c>
      <c r="D1005" s="80">
        <v>18</v>
      </c>
      <c r="J1005" t="s">
        <v>3205</v>
      </c>
      <c r="K1005" t="s">
        <v>2711</v>
      </c>
      <c r="L1005">
        <v>2006</v>
      </c>
      <c r="M1005">
        <f t="shared" si="18"/>
        <v>2000</v>
      </c>
    </row>
    <row r="1006" spans="1:13" x14ac:dyDescent="0.35">
      <c r="A1006" s="79" t="s">
        <v>2227</v>
      </c>
      <c r="B1006" s="80">
        <v>1981</v>
      </c>
      <c r="C1006" s="80">
        <v>400</v>
      </c>
      <c r="D1006" s="80">
        <v>300</v>
      </c>
      <c r="J1006" t="s">
        <v>3205</v>
      </c>
      <c r="K1006" t="s">
        <v>2713</v>
      </c>
      <c r="L1006">
        <v>2006</v>
      </c>
      <c r="M1006">
        <f t="shared" si="18"/>
        <v>2000</v>
      </c>
    </row>
    <row r="1007" spans="1:13" x14ac:dyDescent="0.35">
      <c r="A1007" s="79" t="s">
        <v>2231</v>
      </c>
      <c r="B1007" s="80">
        <v>1981</v>
      </c>
      <c r="C1007" s="80">
        <v>50</v>
      </c>
      <c r="D1007" s="80">
        <v>40</v>
      </c>
      <c r="J1007" t="s">
        <v>3205</v>
      </c>
      <c r="K1007" t="s">
        <v>1475</v>
      </c>
      <c r="L1007">
        <v>2007</v>
      </c>
      <c r="M1007">
        <f t="shared" si="18"/>
        <v>2000</v>
      </c>
    </row>
    <row r="1008" spans="1:13" x14ac:dyDescent="0.35">
      <c r="A1008" s="79" t="s">
        <v>2219</v>
      </c>
      <c r="B1008" s="80">
        <v>1998</v>
      </c>
      <c r="C1008" s="80">
        <v>21</v>
      </c>
      <c r="D1008" s="80">
        <v>21</v>
      </c>
      <c r="J1008" t="s">
        <v>3205</v>
      </c>
      <c r="K1008" t="s">
        <v>1471</v>
      </c>
      <c r="L1008">
        <v>2011</v>
      </c>
      <c r="M1008">
        <f t="shared" si="18"/>
        <v>2010</v>
      </c>
    </row>
    <row r="1009" spans="1:13" x14ac:dyDescent="0.35">
      <c r="A1009" s="79" t="s">
        <v>1469</v>
      </c>
      <c r="B1009" s="80">
        <v>1998</v>
      </c>
      <c r="C1009" s="80">
        <v>300</v>
      </c>
      <c r="D1009" s="80">
        <v>200</v>
      </c>
      <c r="J1009" t="s">
        <v>3205</v>
      </c>
      <c r="K1009" t="s">
        <v>1481</v>
      </c>
      <c r="L1009">
        <v>2011</v>
      </c>
      <c r="M1009">
        <f t="shared" si="18"/>
        <v>2010</v>
      </c>
    </row>
    <row r="1010" spans="1:13" x14ac:dyDescent="0.35">
      <c r="A1010" s="79" t="s">
        <v>2223</v>
      </c>
      <c r="B1010" s="80">
        <v>1998</v>
      </c>
      <c r="C1010" s="80">
        <v>2</v>
      </c>
      <c r="D1010" s="80">
        <v>2</v>
      </c>
      <c r="J1010" t="s">
        <v>3205</v>
      </c>
      <c r="K1010" t="s">
        <v>1487</v>
      </c>
      <c r="L1010">
        <v>2017</v>
      </c>
      <c r="M1010">
        <f t="shared" si="18"/>
        <v>2010</v>
      </c>
    </row>
    <row r="1011" spans="1:13" x14ac:dyDescent="0.35">
      <c r="A1011" s="79" t="s">
        <v>2216</v>
      </c>
      <c r="B1011" s="80">
        <v>1998</v>
      </c>
      <c r="C1011" s="80">
        <v>30</v>
      </c>
      <c r="D1011" s="80">
        <v>30</v>
      </c>
      <c r="J1011" t="s">
        <v>3205</v>
      </c>
      <c r="K1011" t="s">
        <v>3121</v>
      </c>
      <c r="L1011">
        <v>2019</v>
      </c>
      <c r="M1011">
        <f t="shared" si="18"/>
        <v>2010</v>
      </c>
    </row>
    <row r="1012" spans="1:13" x14ac:dyDescent="0.35">
      <c r="A1012" s="79" t="s">
        <v>2661</v>
      </c>
      <c r="B1012" s="80">
        <v>1944</v>
      </c>
      <c r="C1012" s="80"/>
      <c r="D1012" s="80"/>
      <c r="J1012" t="s">
        <v>3205</v>
      </c>
      <c r="K1012" t="s">
        <v>2681</v>
      </c>
      <c r="L1012">
        <v>2022</v>
      </c>
      <c r="M1012">
        <f t="shared" si="18"/>
        <v>2020</v>
      </c>
    </row>
    <row r="1013" spans="1:13" x14ac:dyDescent="0.35">
      <c r="A1013" s="78" t="s">
        <v>1473</v>
      </c>
      <c r="B1013" s="80">
        <v>2022</v>
      </c>
      <c r="C1013" s="80">
        <v>206010</v>
      </c>
      <c r="D1013" s="80">
        <v>112570</v>
      </c>
      <c r="J1013" t="s">
        <v>3207</v>
      </c>
      <c r="K1013" t="s">
        <v>1498</v>
      </c>
      <c r="L1013">
        <v>2014</v>
      </c>
      <c r="M1013">
        <f t="shared" si="18"/>
        <v>2010</v>
      </c>
    </row>
    <row r="1014" spans="1:13" x14ac:dyDescent="0.35">
      <c r="A1014" s="79" t="s">
        <v>2662</v>
      </c>
      <c r="B1014" s="80">
        <v>1992</v>
      </c>
      <c r="C1014" s="80"/>
      <c r="D1014" s="80"/>
      <c r="J1014" t="s">
        <v>3207</v>
      </c>
      <c r="K1014" t="s">
        <v>1504</v>
      </c>
      <c r="L1014">
        <v>2014</v>
      </c>
      <c r="M1014">
        <f t="shared" si="18"/>
        <v>2010</v>
      </c>
    </row>
    <row r="1015" spans="1:13" x14ac:dyDescent="0.35">
      <c r="A1015" s="79" t="s">
        <v>2667</v>
      </c>
      <c r="B1015" s="80">
        <v>1962</v>
      </c>
      <c r="C1015" s="80"/>
      <c r="D1015" s="80"/>
      <c r="J1015" t="s">
        <v>3207</v>
      </c>
      <c r="K1015" t="s">
        <v>2245</v>
      </c>
      <c r="L1015">
        <v>2014</v>
      </c>
      <c r="M1015">
        <f t="shared" si="18"/>
        <v>2010</v>
      </c>
    </row>
    <row r="1016" spans="1:13" x14ac:dyDescent="0.35">
      <c r="A1016" s="79" t="s">
        <v>2232</v>
      </c>
      <c r="B1016" s="80">
        <v>1860</v>
      </c>
      <c r="C1016" s="80">
        <v>4</v>
      </c>
      <c r="D1016" s="80">
        <v>4</v>
      </c>
      <c r="J1016" t="s">
        <v>3207</v>
      </c>
      <c r="K1016" t="s">
        <v>1506</v>
      </c>
      <c r="L1016">
        <v>2014</v>
      </c>
      <c r="M1016">
        <f t="shared" si="18"/>
        <v>2010</v>
      </c>
    </row>
    <row r="1017" spans="1:13" x14ac:dyDescent="0.35">
      <c r="A1017" s="79" t="s">
        <v>2237</v>
      </c>
      <c r="B1017" s="80">
        <v>1962</v>
      </c>
      <c r="C1017" s="80">
        <v>20</v>
      </c>
      <c r="D1017" s="80">
        <v>20</v>
      </c>
      <c r="J1017" t="s">
        <v>3207</v>
      </c>
      <c r="K1017" t="s">
        <v>1511</v>
      </c>
      <c r="L1017">
        <v>2014</v>
      </c>
      <c r="M1017">
        <f t="shared" si="18"/>
        <v>2010</v>
      </c>
    </row>
    <row r="1018" spans="1:13" x14ac:dyDescent="0.35">
      <c r="A1018" s="79" t="s">
        <v>2668</v>
      </c>
      <c r="B1018" s="80">
        <v>1992</v>
      </c>
      <c r="C1018" s="80"/>
      <c r="D1018" s="80"/>
      <c r="J1018" t="s">
        <v>3207</v>
      </c>
      <c r="K1018" t="s">
        <v>1512</v>
      </c>
      <c r="L1018">
        <v>2014</v>
      </c>
      <c r="M1018">
        <f t="shared" si="18"/>
        <v>2010</v>
      </c>
    </row>
    <row r="1019" spans="1:13" x14ac:dyDescent="0.35">
      <c r="A1019" s="79" t="s">
        <v>2671</v>
      </c>
      <c r="B1019" s="80">
        <v>1976</v>
      </c>
      <c r="C1019" s="80"/>
      <c r="D1019" s="80"/>
    </row>
    <row r="1020" spans="1:13" x14ac:dyDescent="0.35">
      <c r="A1020" s="79" t="s">
        <v>2674</v>
      </c>
      <c r="B1020" s="80">
        <v>1992</v>
      </c>
      <c r="C1020" s="80"/>
      <c r="D1020" s="80"/>
    </row>
    <row r="1021" spans="1:13" x14ac:dyDescent="0.35">
      <c r="A1021" s="79" t="s">
        <v>1471</v>
      </c>
      <c r="B1021" s="80">
        <v>2011</v>
      </c>
      <c r="C1021" s="80"/>
      <c r="D1021" s="80"/>
    </row>
    <row r="1022" spans="1:13" x14ac:dyDescent="0.35">
      <c r="A1022" s="79" t="s">
        <v>2678</v>
      </c>
      <c r="B1022" s="80">
        <v>1992</v>
      </c>
      <c r="C1022" s="80"/>
      <c r="D1022" s="80"/>
    </row>
    <row r="1023" spans="1:13" x14ac:dyDescent="0.35">
      <c r="A1023" s="79" t="s">
        <v>2681</v>
      </c>
      <c r="B1023" s="80">
        <v>2022</v>
      </c>
      <c r="C1023" s="80">
        <v>206010</v>
      </c>
      <c r="D1023" s="80">
        <v>112570</v>
      </c>
    </row>
    <row r="1024" spans="1:13" x14ac:dyDescent="0.35">
      <c r="A1024" s="79" t="s">
        <v>3085</v>
      </c>
      <c r="B1024" s="80">
        <v>1975</v>
      </c>
      <c r="C1024" s="80"/>
      <c r="D1024" s="80"/>
    </row>
    <row r="1025" spans="1:4" x14ac:dyDescent="0.35">
      <c r="A1025" s="79" t="s">
        <v>2688</v>
      </c>
      <c r="B1025" s="80">
        <v>1978</v>
      </c>
      <c r="C1025" s="80"/>
      <c r="D1025" s="80"/>
    </row>
    <row r="1026" spans="1:4" x14ac:dyDescent="0.35">
      <c r="A1026" s="79" t="s">
        <v>2691</v>
      </c>
      <c r="B1026" s="80">
        <v>1992</v>
      </c>
      <c r="C1026" s="80">
        <v>50</v>
      </c>
      <c r="D1026" s="80">
        <v>30</v>
      </c>
    </row>
    <row r="1027" spans="1:4" x14ac:dyDescent="0.35">
      <c r="A1027" s="79" t="s">
        <v>1475</v>
      </c>
      <c r="B1027" s="80">
        <v>2007</v>
      </c>
      <c r="C1027" s="80"/>
      <c r="D1027" s="80"/>
    </row>
    <row r="1028" spans="1:4" x14ac:dyDescent="0.35">
      <c r="A1028" s="79" t="s">
        <v>2698</v>
      </c>
      <c r="B1028" s="80">
        <v>2006</v>
      </c>
      <c r="C1028" s="80"/>
      <c r="D1028" s="80"/>
    </row>
    <row r="1029" spans="1:4" x14ac:dyDescent="0.35">
      <c r="A1029" s="79" t="s">
        <v>3121</v>
      </c>
      <c r="B1029" s="80">
        <v>2019</v>
      </c>
      <c r="C1029" s="80">
        <v>202</v>
      </c>
      <c r="D1029" s="80">
        <v>202</v>
      </c>
    </row>
    <row r="1030" spans="1:4" x14ac:dyDescent="0.35">
      <c r="A1030" s="79" t="s">
        <v>2701</v>
      </c>
      <c r="B1030" s="80">
        <v>1992</v>
      </c>
      <c r="C1030" s="80"/>
      <c r="D1030" s="80"/>
    </row>
    <row r="1031" spans="1:4" x14ac:dyDescent="0.35">
      <c r="A1031" s="79" t="s">
        <v>2703</v>
      </c>
      <c r="B1031" s="80">
        <v>1962</v>
      </c>
      <c r="C1031" s="80"/>
      <c r="D1031" s="80"/>
    </row>
    <row r="1032" spans="1:4" x14ac:dyDescent="0.35">
      <c r="A1032" s="79" t="s">
        <v>1481</v>
      </c>
      <c r="B1032" s="80">
        <v>2011</v>
      </c>
      <c r="C1032" s="80">
        <v>4</v>
      </c>
      <c r="D1032" s="80">
        <v>4</v>
      </c>
    </row>
    <row r="1033" spans="1:4" x14ac:dyDescent="0.35">
      <c r="A1033" s="79" t="s">
        <v>2705</v>
      </c>
      <c r="B1033" s="80">
        <v>2006</v>
      </c>
      <c r="C1033" s="80"/>
      <c r="D1033" s="80"/>
    </row>
    <row r="1034" spans="1:4" x14ac:dyDescent="0.35">
      <c r="A1034" s="79" t="s">
        <v>2708</v>
      </c>
      <c r="B1034" s="80">
        <v>1992</v>
      </c>
      <c r="C1034" s="80"/>
      <c r="D1034" s="80"/>
    </row>
    <row r="1035" spans="1:4" x14ac:dyDescent="0.35">
      <c r="A1035" s="79" t="s">
        <v>2710</v>
      </c>
      <c r="B1035" s="80">
        <v>1992</v>
      </c>
      <c r="C1035" s="80"/>
      <c r="D1035" s="80"/>
    </row>
    <row r="1036" spans="1:4" x14ac:dyDescent="0.35">
      <c r="A1036" s="79" t="s">
        <v>2711</v>
      </c>
      <c r="B1036" s="80">
        <v>2006</v>
      </c>
      <c r="C1036" s="80"/>
      <c r="D1036" s="80"/>
    </row>
    <row r="1037" spans="1:4" x14ac:dyDescent="0.35">
      <c r="A1037" s="79" t="s">
        <v>2713</v>
      </c>
      <c r="B1037" s="80">
        <v>2006</v>
      </c>
      <c r="C1037" s="80"/>
      <c r="D1037" s="80"/>
    </row>
    <row r="1038" spans="1:4" x14ac:dyDescent="0.35">
      <c r="A1038" s="79" t="s">
        <v>1487</v>
      </c>
      <c r="B1038" s="80">
        <v>2017</v>
      </c>
      <c r="C1038" s="80">
        <v>22</v>
      </c>
      <c r="D1038" s="80">
        <v>22</v>
      </c>
    </row>
    <row r="1039" spans="1:4" x14ac:dyDescent="0.35">
      <c r="A1039" s="78" t="s">
        <v>1494</v>
      </c>
      <c r="B1039" s="80">
        <v>2008</v>
      </c>
      <c r="C1039" s="80">
        <v>230000</v>
      </c>
      <c r="D1039" s="80">
        <v>230000</v>
      </c>
    </row>
    <row r="1040" spans="1:4" x14ac:dyDescent="0.35">
      <c r="A1040" s="79" t="s">
        <v>2716</v>
      </c>
      <c r="B1040" s="80">
        <v>2008</v>
      </c>
      <c r="C1040" s="80"/>
      <c r="D1040" s="80"/>
    </row>
    <row r="1041" spans="1:4" x14ac:dyDescent="0.35">
      <c r="A1041" s="79" t="s">
        <v>1493</v>
      </c>
      <c r="B1041" s="80">
        <v>2008</v>
      </c>
      <c r="C1041" s="80">
        <v>230000</v>
      </c>
      <c r="D1041" s="80">
        <v>230000</v>
      </c>
    </row>
    <row r="1042" spans="1:4" x14ac:dyDescent="0.35">
      <c r="A1042" s="78" t="s">
        <v>1500</v>
      </c>
      <c r="B1042" s="80">
        <v>2014</v>
      </c>
      <c r="C1042" s="80">
        <v>2000</v>
      </c>
      <c r="D1042" s="80">
        <v>1000</v>
      </c>
    </row>
    <row r="1043" spans="1:4" x14ac:dyDescent="0.35">
      <c r="A1043" s="79" t="s">
        <v>1498</v>
      </c>
      <c r="B1043" s="80">
        <v>2014</v>
      </c>
      <c r="C1043" s="80">
        <v>200</v>
      </c>
      <c r="D1043" s="80">
        <v>100</v>
      </c>
    </row>
    <row r="1044" spans="1:4" x14ac:dyDescent="0.35">
      <c r="A1044" s="79" t="s">
        <v>1504</v>
      </c>
      <c r="B1044" s="80">
        <v>2014</v>
      </c>
      <c r="C1044" s="80">
        <v>500</v>
      </c>
      <c r="D1044" s="80">
        <v>250</v>
      </c>
    </row>
    <row r="1045" spans="1:4" x14ac:dyDescent="0.35">
      <c r="A1045" s="79" t="s">
        <v>2245</v>
      </c>
      <c r="B1045" s="80">
        <v>2014</v>
      </c>
      <c r="C1045" s="80">
        <v>500</v>
      </c>
      <c r="D1045" s="80">
        <v>200</v>
      </c>
    </row>
    <row r="1046" spans="1:4" x14ac:dyDescent="0.35">
      <c r="A1046" s="79" t="s">
        <v>1506</v>
      </c>
      <c r="B1046" s="80">
        <v>2014</v>
      </c>
      <c r="C1046" s="80">
        <v>10</v>
      </c>
      <c r="D1046" s="80">
        <v>1</v>
      </c>
    </row>
    <row r="1047" spans="1:4" x14ac:dyDescent="0.35">
      <c r="A1047" s="79" t="s">
        <v>1511</v>
      </c>
      <c r="B1047" s="80">
        <v>2014</v>
      </c>
      <c r="C1047" s="80">
        <v>500</v>
      </c>
      <c r="D1047" s="80">
        <v>200</v>
      </c>
    </row>
    <row r="1048" spans="1:4" x14ac:dyDescent="0.35">
      <c r="A1048" s="79" t="s">
        <v>1512</v>
      </c>
      <c r="B1048" s="80">
        <v>2014</v>
      </c>
      <c r="C1048" s="80">
        <v>2000</v>
      </c>
      <c r="D1048" s="80">
        <v>1000</v>
      </c>
    </row>
    <row r="1049" spans="1:4" x14ac:dyDescent="0.35">
      <c r="A1049" s="78" t="s">
        <v>3176</v>
      </c>
      <c r="B1049" s="80">
        <v>2022</v>
      </c>
      <c r="C1049" s="80">
        <v>6000000</v>
      </c>
      <c r="D1049" s="80">
        <v>4000000</v>
      </c>
    </row>
  </sheetData>
  <sortState xmlns:xlrd2="http://schemas.microsoft.com/office/spreadsheetml/2017/richdata2" ref="J3:L1018">
    <sortCondition ref="J3:J1018"/>
    <sortCondition ref="L3:L1018"/>
  </sortState>
  <pageMargins left="0.7" right="0.7" top="0.75" bottom="0.75" header="0.3" footer="0.3"/>
  <pageSetup paperSize="9" orientation="portrait" horizontalDpi="0" verticalDpi="0"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 T a b l e 3 < / 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 T a b l e 3 < / 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 C o l u m n s \ R e f I D < / K e y > < / a : K e y > < a : V a l u e   i : t y p e = " T a b l e W i d g e t B a s e V i e w S t a t e " / > < / a : K e y V a l u e O f D i a g r a m O b j e c t K e y a n y T y p e z b w N T n L X > < a : K e y V a l u e O f D i a g r a m O b j e c t K e y a n y T y p e z b w N T n L X > < a : K e y > < K e y > C o l u m n s \ C i t a t i o n < / K e y > < / a : K e y > < a : V a l u e   i : t y p e = " T a b l e W i d g e t B a s e V i e w S t a t e " / > < / a : K e y V a l u e O f D i a g r a m O b j e c t K e y a n y T y p e z b w N T n L X > < a : K e y V a l u e O f D i a g r a m O b j e c t K e y a n y T y p e z b w N T n L X > < a : K e y > < K e y > C o l u m n s \ Y e a r < / K e y > < / a : K e y > < a : V a l u e   i : t y p e = " T a b l e W i d g e t B a s e V i e w S t a t e " / > < / a : K e y V a l u e O f D i a g r a m O b j e c t K e y a n y T y p e z b w N T n L X > < a : K e y V a l u e O f D i a g r a m O b j e c t K e y a n y T y p e z b w N T n L X > < a : K e y > < K e y > C o l u m n s \ R e f e r e n c e 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 T a b l e 5 < / 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 T a b l e 5 < / 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 C o l u m n s \ C o l o n y _ I D < / K e y > < / a : K e y > < a : V a l u e   i : t y p e = " T a b l e W i d g e t B a s e V i e w S t a t e " / > < / a : K e y V a l u e O f D i a g r a m O b j e c t K e y a n y T y p e z b w N T n L X > < a : K e y V a l u e O f D i a g r a m O b j e c t K e y a n y T y p e z b w N T n L X > < a : K e y > < K e y > C o l u m n s \ C o r r e c t e d   I s l a n d / C o l o n y   N a m e < / K e y > < / a : K e y > < a : V a l u e   i : t y p e = " T a b l e W i d g e t B a s e V i e w S t a t e " / > < / a : K e y V a l u e O f D i a g r a m O b j e c t K e y a n y T y p e z b w N T n L X > < a : K e y V a l u e O f D i a g r a m O b j e c t K e y a n y T y p e z b w N T n L X > < a : K e y > < K e y > C o l u m n s \ A t o l l < / K e y > < / a : K e y > < a : V a l u e   i : t y p e = " T a b l e W i d g e t B a s e V i e w S t a t e " / > < / a : K e y V a l u e O f D i a g r a m O b j e c t K e y a n y T y p e z b w N T n L X > < a : K e y V a l u e O f D i a g r a m O b j e c t K e y a n y T y p e z b w N T n L X > < a : K e y > < K e y > C o l u m n s \ E E Z < / K e y > < / a : K e y > < a : V a l u e   i : t y p e = " T a b l e W i d g e t B a s e V i e w S t a t e " / > < / a : K e y V a l u e O f D i a g r a m O b j e c t K e y a n y T y p e z b w N T n L X > < a : K e y V a l u e O f D i a g r a m O b j e c t K e y a n y T y p e z b w N T n L X > < a : K e y > < K e y > C o l u m n s \ I s l a n d _ N a m e < / K e y > < / a : K e y > < a : V a l u e   i : t y p e = " T a b l e W i d g e t B a s e V i e w S t a t e " / > < / a : K e y V a l u e O f D i a g r a m O b j e c t K e y a n y T y p e z b w N T n L X > < a : K e y V a l u e O f D i a g r a m O b j e c t K e y a n y T y p e z b w N T n L X > < a : K e y > < K e y > C o l u m n s \ L o c a l _ I s l a n d _ N a m e < / K e y > < / a : K e y > < a : V a l u e   i : t y p e = " T a b l e W i d g e t B a s e V i e w S t a t e " / > < / a : K e y V a l u e O f D i a g r a m O b j e c t K e y a n y T y p e z b w N T n L X > < a : K e y V a l u e O f D i a g r a m O b j e c t K e y a n y T y p e z b w N T n L X > < a : K e y > < K e y > C o l u m n s \ L a t i t u d e < / K e y > < / a : K e y > < a : V a l u e   i : t y p e = " T a b l e W i d g e t B a s e V i e w S t a t e " / > < / a : K e y V a l u e O f D i a g r a m O b j e c t K e y a n y T y p e z b w N T n L X > < a : K e y V a l u e O f D i a g r a m O b j e c t K e y a n y T y p e z b w N T n L X > < a : K e y > < K e y > C o l u m n s \ L o n g i t u d e < / K e y > < / a : K e y > < a : V a l u e   i : t y p e = " T a b l e W i d g e t B a s e V i e w S t a t e " / > < / a : K e y V a l u e O f D i a g r a m O b j e c t K e y a n y T y p e z b w N T n L X > < a : K e y V a l u e O f D i a g r a m O b j e c t K e y a n y T y p e z b w N T n L X > < a : K e y > < K e y > C o l u m n s \ I s l a n d   G I D   C o d e   N e w < / K e y > < / a : K e y > < a : V a l u e   i : t y p e = " T a b l e W i d g e t B a s e V i e w S t a t e " / > < / a : K e y V a l u e O f D i a g r a m O b j e c t K e y a n y T y p e z b w N T n L X > < a : K e y V a l u e O f D i a g r a m O b j e c t K e y a n y T y p e z b w N T n L X > < a : K e y > < K e y > C o l u m n s \ K B A   S i t R e c I D < / K e y > < / a : K e y > < a : V a l u e   i : t y p e = " T a b l e W i d g e t B a s e V i e w S t a t e " / > < / a : K e y V a l u e O f D i a g r a m O b j e c t K e y a n y T y p e z b w N T n L X > < a : K e y V a l u e O f D i a g r a m O b j e c t K e y a n y T y p e z b w N T n L X > < a : K e y > < K e y > C o l u m n s \ K B A   P o l y g o n ? < / K e y > < / a : K e y > < a : V a l u e   i : t y p e = " T a b l e W i d g e t B a s e V i e w S t a t e " / > < / a : K e y V a l u e O f D i a g r a m O b j e c t K e y a n y T y p e z b w N T n L X > < a : K e y V a l u e O f D i a g r a m O b j e c t K e y a n y T y p e z b w N T n L X > < a : K e y > < K e y > C o l u m n s \ K B A   =   i s l a n d ,   K B A   & l t ;   i s l a n d ,   K B A   & g t ;   i s l a n d < / 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 T a b l e B i r d < / 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 T a b l e B i r d < / 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 C o l u m n s \ S p c R e c I D < / K e y > < / a : K e y > < a : V a l u e   i : t y p e = " T a b l e W i d g e t B a s e V i e w S t a t e " / > < / a : K e y V a l u e O f D i a g r a m O b j e c t K e y a n y T y p e z b w N T n L X > < a : K e y V a l u e O f D i a g r a m O b j e c t K e y a n y T y p e z b w N T n L X > < a : K e y > < K e y > C o l u m n s \ S p c S e q u e n c e < / K e y > < / a : K e y > < a : V a l u e   i : t y p e = " T a b l e W i d g e t B a s e V i e w S t a t e " / > < / a : K e y V a l u e O f D i a g r a m O b j e c t K e y a n y T y p e z b w N T n L X > < a : K e y V a l u e O f D i a g r a m O b j e c t K e y a n y T y p e z b w N T n L X > < a : K e y > < K e y > C o l u m n s \ F a m i l y < / K e y > < / a : K e y > < a : V a l u e   i : t y p e = " T a b l e W i d g e t B a s e V i e w S t a t e " / > < / a : K e y V a l u e O f D i a g r a m O b j e c t K e y a n y T y p e z b w N T n L X > < a : K e y V a l u e O f D i a g r a m O b j e c t K e y a n y T y p e z b w N T n L X > < a : K e y > < K e y > C o l u m n s \ S c i e n t i f i c _ N a m e < / K e y > < / a : K e y > < a : V a l u e   i : t y p e = " T a b l e W i d g e t B a s e V i e w S t a t e " / > < / a : K e y V a l u e O f D i a g r a m O b j e c t K e y a n y T y p e z b w N T n L X > < a : K e y V a l u e O f D i a g r a m O b j e c t K e y a n y T y p e z b w N T n L X > < a : K e y > < K e y > C o l u m n s \ C o m m o n _ N a m e < / K e y > < / a : K e y > < a : V a l u e   i : t y p e = " T a b l e W i d g e t B a s e V i e w S t a t e " / > < / a : K e y V a l u e O f D i a g r a m O b j e c t K e y a n y T y p e z b w N T n L X > < a : K e y V a l u e O f D i a g r a m O b j e c t K e y a n y T y p e z b w N T n L X > < a : K e y > < K e y > C o l u m n s \ R e d _ L i s t _ C a t e g o r y < / K e y > < / a : K e y > < a : V a l u e   i : t y p e = " T a b l e W i d g e t B a s e V i e w S t a t e " / > < / a : K e y V a l u e O f D i a g r a m O b j e c t K e y a n y T y p e z b w N T n L X > < a : K e y V a l u e O f D i a g r a m O b j e c t K e y a n y T y p e z b w N T n L X > < a : K e y > < K e y > C o l u m n s \ Y e a r   o f   R e d   L i s t   A s s e s s m e n t < / K e y > < / a : K e y > < a : V a l u e   i : t y p e = " T a b l e W i d g e t B a s e V i e w S t a t e " / > < / a : K e y V a l u e O f D i a g r a m O b j e c t K e y a n y T y p e z b w N T n L X > < a : K e y V a l u e O f D i a g r a m O b j e c t K e y a n y T y p e z b w N T n L X > < a : K e y > < K e y > C o l u m n s \ 1 %   o f   G l o b a l   P o p ' n < / K e y > < / a : K e y > < a : V a l u e   i : t y p e = " T a b l e W i d g e t B a s e V i e w S t a t e " / > < / a : K e y V a l u e O f D i a g r a m O b j e c t K e y a n y T y p e z b w N T n L X > < a : K e y V a l u e O f D i a g r a m O b j e c t K e y a n y T y p e z b w N T n L X > < a : K e y > < K e y > C o l u m n s \ C o n g r e g a t o r y < / K e y > < / a : K e y > < a : V a l u e   i : t y p e = " T a b l e W i d g e t B a s e V i e w S t a t e " / > < / a : K e y V a l u e O f D i a g r a m O b j e c t K e y a n y T y p e z b w N T n L X > < a : K e y V a l u e O f D i a g r a m O b j e c t K e y a n y T y p e z b w N T n L X > < a : K e y > < K e y > C o l u m n s \ A l t e r n a t i v e   S c i e n t i f i c   N a m e < / K e y > < / a : K e y > < a : V a l u e   i : t y p e = " T a b l e W i d g e t B a s e V i e w S t a t e " / > < / a : K e y V a l u e O f D i a g r a m O b j e c t K e y a n y T y p e z b w N T n L X > < a : K e y V a l u e O f D i a g r a m O b j e c t K e y a n y T y p e z b w N T n L X > < a : K e y > < K e y > C o l u m n s \ A l t e r n a t i v e   C o m m o n   N a m e s < / 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0.xml>��< ? x m l   v e r s i o n = " 1 . 0 "   e n c o d i n g = " U T F - 1 6 " ? > < G e m i n i   x m l n s = " h t t p : / / g e m i n i / p i v o t c u s t o m i z a t i o n / I s S a n d b o x E m b e d d e d " > < C u s t o m C o n t e n t > < ! [ C D A T A [ y e s ] ] > < / C u s t o m C o n t e n t > < / G e m i n i > 
</file>

<file path=customXml/item11.xml>��< ? x m l   v e r s i o n = " 1 . 0 "   e n c o d i n g = " U T F - 1 6 " ? > < G e m i n i   x m l n s = " h t t p : / / g e m i n i / p i v o t c u s t o m i z a t i o n / T a b l e O r d e r " > < C u s t o m C o n t e n t > < ! [ C D A T A [ T a b l e 3 _ 3 9 0 e d 3 f b - b 6 a 5 - 4 e e 2 - b 7 9 7 - 4 d 5 0 d 0 9 4 a 5 0 4 , T a b l e D a t a _ a 6 2 5 2 7 e e - 7 9 3 0 - 4 1 b c - 8 e 3 8 - b 2 2 1 5 3 0 3 8 a 1 2 , T a b l e 5 _ 5 b 2 2 5 d b 2 - 8 9 d 1 - 4 a e 8 - a 6 f f - 7 d 5 4 5 5 3 a 6 7 a 6 , T a b l e B i r d _ e 5 5 4 5 5 0 7 - e 8 3 e - 4 a d 1 - a d 4 f - 9 6 3 7 9 3 a 4 f 3 2 0 ] ] > < / C u s t o m C o n t e n t > < / G e m i n i > 
</file>

<file path=customXml/item12.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 T a b l e 3 < / 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 T a b l e 3 < / 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 C o l u m n s \ R e f I D < / K e y > < / D i a g r a m O b j e c t K e y > < D i a g r a m O b j e c t K e y > < K e y > C o l u m n s \ C i t a t i o n < / K e y > < / D i a g r a m O b j e c t K e y > < D i a g r a m O b j e c t K e y > < K e y > C o l u m n s \ Y e a r < / K e y > < / D i a g r a m O b j e c t K e y > < D i a g r a m O b j e c t K e y > < K e y > C o l u m n s \ R e f e r e n c e 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 C o l u m n s \ R e f I D < / K e y > < / a : K e y > < a : V a l u e   i : t y p e = " M e a s u r e G r i d N o d e V i e w S t a t e " > < L a y e d O u t > t r u e < / L a y e d O u t > < / a : V a l u e > < / a : K e y V a l u e O f D i a g r a m O b j e c t K e y a n y T y p e z b w N T n L X > < a : K e y V a l u e O f D i a g r a m O b j e c t K e y a n y T y p e z b w N T n L X > < a : K e y > < K e y > C o l u m n s \ C i t a t i o n < / K e y > < / a : K e y > < a : V a l u e   i : t y p e = " M e a s u r e G r i d N o d e V i e w S t a t e " > < C o l u m n > 1 < / C o l u m n > < L a y e d O u t > t r u e < / L a y e d O u t > < / a : V a l u e > < / a : K e y V a l u e O f D i a g r a m O b j e c t K e y a n y T y p e z b w N T n L X > < a : K e y V a l u e O f D i a g r a m O b j e c t K e y a n y T y p e z b w N T n L X > < a : K e y > < K e y > C o l u m n s \ Y e a r < / K e y > < / a : K e y > < a : V a l u e   i : t y p e = " M e a s u r e G r i d N o d e V i e w S t a t e " > < C o l u m n > 2 < / C o l u m n > < L a y e d O u t > t r u e < / L a y e d O u t > < / a : V a l u e > < / a : K e y V a l u e O f D i a g r a m O b j e c t K e y a n y T y p e z b w N T n L X > < a : K e y V a l u e O f D i a g r a m O b j e c t K e y a n y T y p e z b w N T n L X > < a : K e y > < K e y > C o l u m n s \ R e f e r e n c e < / K e y > < / a : K e y > < a : V a l u e   i : t y p e = " M e a s u r e G r i d N o d e V i e w S t a t e " > < C o l u m n > 3 < / C o l u m n > < L a y e d O u t > t r u e < / L a y e d O u t > < / a : V a l u e > < / a : K e y V a l u e O f D i a g r a m O b j e c t K e y a n y T y p e z b w N T n L X > < / V i e w S t a t e s > < / D i a g r a m M a n a g e r . S e r i a l i z a b l e D i a g r a m > < D i a g r a m M a n a g e r . S e r i a l i z a b l e D i a g r a m > < A d a p t e r   i : t y p e = " M e a s u r e D i a g r a m S a n d b o x A d a p t e r " > < T a b l e N a m e > T a b l e B i r d < / 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 T a b l e B i r d < / 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 C o l u m n s \ S p c R e c I D < / K e y > < / D i a g r a m O b j e c t K e y > < D i a g r a m O b j e c t K e y > < K e y > C o l u m n s \ S p c S e q u e n c e < / K e y > < / D i a g r a m O b j e c t K e y > < D i a g r a m O b j e c t K e y > < K e y > C o l u m n s \ F a m i l y < / K e y > < / D i a g r a m O b j e c t K e y > < D i a g r a m O b j e c t K e y > < K e y > C o l u m n s \ S c i e n t i f i c _ N a m e < / K e y > < / D i a g r a m O b j e c t K e y > < D i a g r a m O b j e c t K e y > < K e y > C o l u m n s \ C o m m o n _ N a m e < / K e y > < / D i a g r a m O b j e c t K e y > < D i a g r a m O b j e c t K e y > < K e y > C o l u m n s \ R e d _ L i s t _ C a t e g o r y < / K e y > < / D i a g r a m O b j e c t K e y > < D i a g r a m O b j e c t K e y > < K e y > C o l u m n s \ Y e a r   o f   R e d   L i s t   A s s e s s m e n t < / K e y > < / D i a g r a m O b j e c t K e y > < D i a g r a m O b j e c t K e y > < K e y > C o l u m n s \ 1 %   o f   G l o b a l   P o p ' n < / K e y > < / D i a g r a m O b j e c t K e y > < D i a g r a m O b j e c t K e y > < K e y > C o l u m n s \ C o n g r e g a t o r y < / K e y > < / D i a g r a m O b j e c t K e y > < D i a g r a m O b j e c t K e y > < K e y > C o l u m n s \ A l t e r n a t i v e   S c i e n t i f i c   N a m e < / K e y > < / D i a g r a m O b j e c t K e y > < D i a g r a m O b j e c t K e y > < K e y > C o l u m n s \ A l t e r n a t i v e   C o m m o n   N a m e s < / 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 C o l u m n s \ S p c R e c I D < / K e y > < / a : K e y > < a : V a l u e   i : t y p e = " M e a s u r e G r i d N o d e V i e w S t a t e " > < L a y e d O u t > t r u e < / L a y e d O u t > < / a : V a l u e > < / a : K e y V a l u e O f D i a g r a m O b j e c t K e y a n y T y p e z b w N T n L X > < a : K e y V a l u e O f D i a g r a m O b j e c t K e y a n y T y p e z b w N T n L X > < a : K e y > < K e y > C o l u m n s \ S p c S e q u e n c e < / K e y > < / a : K e y > < a : V a l u e   i : t y p e = " M e a s u r e G r i d N o d e V i e w S t a t e " > < C o l u m n > 1 < / C o l u m n > < L a y e d O u t > t r u e < / L a y e d O u t > < / a : V a l u e > < / a : K e y V a l u e O f D i a g r a m O b j e c t K e y a n y T y p e z b w N T n L X > < a : K e y V a l u e O f D i a g r a m O b j e c t K e y a n y T y p e z b w N T n L X > < a : K e y > < K e y > C o l u m n s \ F a m i l y < / K e y > < / a : K e y > < a : V a l u e   i : t y p e = " M e a s u r e G r i d N o d e V i e w S t a t e " > < C o l u m n > 2 < / C o l u m n > < L a y e d O u t > t r u e < / L a y e d O u t > < / a : V a l u e > < / a : K e y V a l u e O f D i a g r a m O b j e c t K e y a n y T y p e z b w N T n L X > < a : K e y V a l u e O f D i a g r a m O b j e c t K e y a n y T y p e z b w N T n L X > < a : K e y > < K e y > C o l u m n s \ S c i e n t i f i c _ N a m e < / K e y > < / a : K e y > < a : V a l u e   i : t y p e = " M e a s u r e G r i d N o d e V i e w S t a t e " > < C o l u m n > 3 < / C o l u m n > < L a y e d O u t > t r u e < / L a y e d O u t > < / a : V a l u e > < / a : K e y V a l u e O f D i a g r a m O b j e c t K e y a n y T y p e z b w N T n L X > < a : K e y V a l u e O f D i a g r a m O b j e c t K e y a n y T y p e z b w N T n L X > < a : K e y > < K e y > C o l u m n s \ C o m m o n _ N a m e < / K e y > < / a : K e y > < a : V a l u e   i : t y p e = " M e a s u r e G r i d N o d e V i e w S t a t e " > < C o l u m n > 4 < / C o l u m n > < L a y e d O u t > t r u e < / L a y e d O u t > < / a : V a l u e > < / a : K e y V a l u e O f D i a g r a m O b j e c t K e y a n y T y p e z b w N T n L X > < a : K e y V a l u e O f D i a g r a m O b j e c t K e y a n y T y p e z b w N T n L X > < a : K e y > < K e y > C o l u m n s \ R e d _ L i s t _ C a t e g o r y < / K e y > < / a : K e y > < a : V a l u e   i : t y p e = " M e a s u r e G r i d N o d e V i e w S t a t e " > < C o l u m n > 5 < / C o l u m n > < L a y e d O u t > t r u e < / L a y e d O u t > < / a : V a l u e > < / a : K e y V a l u e O f D i a g r a m O b j e c t K e y a n y T y p e z b w N T n L X > < a : K e y V a l u e O f D i a g r a m O b j e c t K e y a n y T y p e z b w N T n L X > < a : K e y > < K e y > C o l u m n s \ Y e a r   o f   R e d   L i s t   A s s e s s m e n t < / K e y > < / a : K e y > < a : V a l u e   i : t y p e = " M e a s u r e G r i d N o d e V i e w S t a t e " > < C o l u m n > 6 < / C o l u m n > < L a y e d O u t > t r u e < / L a y e d O u t > < / a : V a l u e > < / a : K e y V a l u e O f D i a g r a m O b j e c t K e y a n y T y p e z b w N T n L X > < a : K e y V a l u e O f D i a g r a m O b j e c t K e y a n y T y p e z b w N T n L X > < a : K e y > < K e y > C o l u m n s \ 1 %   o f   G l o b a l   P o p ' n < / K e y > < / a : K e y > < a : V a l u e   i : t y p e = " M e a s u r e G r i d N o d e V i e w S t a t e " > < C o l u m n > 7 < / C o l u m n > < L a y e d O u t > t r u e < / L a y e d O u t > < / a : V a l u e > < / a : K e y V a l u e O f D i a g r a m O b j e c t K e y a n y T y p e z b w N T n L X > < a : K e y V a l u e O f D i a g r a m O b j e c t K e y a n y T y p e z b w N T n L X > < a : K e y > < K e y > C o l u m n s \ C o n g r e g a t o r y < / K e y > < / a : K e y > < a : V a l u e   i : t y p e = " M e a s u r e G r i d N o d e V i e w S t a t e " > < C o l u m n > 8 < / C o l u m n > < L a y e d O u t > t r u e < / L a y e d O u t > < / a : V a l u e > < / a : K e y V a l u e O f D i a g r a m O b j e c t K e y a n y T y p e z b w N T n L X > < a : K e y V a l u e O f D i a g r a m O b j e c t K e y a n y T y p e z b w N T n L X > < a : K e y > < K e y > C o l u m n s \ A l t e r n a t i v e   S c i e n t i f i c   N a m e < / K e y > < / a : K e y > < a : V a l u e   i : t y p e = " M e a s u r e G r i d N o d e V i e w S t a t e " > < C o l u m n > 9 < / C o l u m n > < L a y e d O u t > t r u e < / L a y e d O u t > < / a : V a l u e > < / a : K e y V a l u e O f D i a g r a m O b j e c t K e y a n y T y p e z b w N T n L X > < a : K e y V a l u e O f D i a g r a m O b j e c t K e y a n y T y p e z b w N T n L X > < a : K e y > < K e y > C o l u m n s \ A l t e r n a t i v e   C o m m o n   N a m e s < / K e y > < / a : K e y > < a : V a l u e   i : t y p e = " M e a s u r e G r i d N o d e V i e w S t a t e " > < C o l u m n > 1 0 < / C o l u m n > < L a y e d O u t > t r u e < / L a y e d O u t > < / a : V a l u e > < / a : K e y V a l u e O f D i a g r a m O b j e c t K e y a n y T y p e z b w N T n L X > < / V i e w S t a t e s > < / D i a g r a m M a n a g e r . S e r i a l i z a b l e D i a g r a m > < 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 T a g s \ T a b l e s \ & l t ; T a b l e s \ T a b l e 3 & g t ; < / K e y > < / D i a g r a m O b j e c t K e y > < D i a g r a m O b j e c t K e y > < K e y > D y n a m i c   T a g s \ T a b l e s \ & l t ; T a b l e s \ T a b l e D a t a & g t ; < / K e y > < / D i a g r a m O b j e c t K e y > < D i a g r a m O b j e c t K e y > < K e y > D y n a m i c   T a g s \ T a b l e s \ & l t ; T a b l e s \ T a b l e 5 & g t ; < / K e y > < / D i a g r a m O b j e c t K e y > < D i a g r a m O b j e c t K e y > < K e y > D y n a m i c   T a g s \ T a b l e s \ & l t ; T a b l e s \ T a b l e B i r d & g t ; < / K e y > < / D i a g r a m O b j e c t K e y > < D i a g r a m O b j e c t K e y > < K e y > T a b l e s \ T a b l e 3 < / K e y > < / D i a g r a m O b j e c t K e y > < D i a g r a m O b j e c t K e y > < K e y > T a b l e s \ T a b l e 3 \ C o l u m n s \ R e f I D < / K e y > < / D i a g r a m O b j e c t K e y > < D i a g r a m O b j e c t K e y > < K e y > T a b l e s \ T a b l e 3 \ C o l u m n s \ C i t a t i o n < / K e y > < / D i a g r a m O b j e c t K e y > < D i a g r a m O b j e c t K e y > < K e y > T a b l e s \ T a b l e 3 \ C o l u m n s \ Y e a r < / K e y > < / D i a g r a m O b j e c t K e y > < D i a g r a m O b j e c t K e y > < K e y > T a b l e s \ T a b l e 3 \ C o l u m n s \ R e f e r e n c e < / K e y > < / D i a g r a m O b j e c t K e y > < D i a g r a m O b j e c t K e y > < K e y > T a b l e s \ T a b l e D a t a < / K e y > < / D i a g r a m O b j e c t K e y > < D i a g r a m O b j e c t K e y > < K e y > T a b l e s \ T a b l e D a t a \ C o l u m n s \ R e f I D < / K e y > < / D i a g r a m O b j e c t K e y > < D i a g r a m O b j e c t K e y > < K e y > T a b l e s \ T a b l e D a t a \ C o l u m n s \ C o l o n y _ I D < / K e y > < / D i a g r a m O b j e c t K e y > < D i a g r a m O b j e c t K e y > < K e y > T a b l e s \ T a b l e D a t a \ C o l u m n s \ S p c R e c I D < / K e y > < / D i a g r a m O b j e c t K e y > < D i a g r a m O b j e c t K e y > < K e y > T a b l e s \ T a b l e D a t a \ C o l u m n s \ B r e e d i n g   s t a t u s < / K e y > < / D i a g r a m O b j e c t K e y > < D i a g r a m O b j e c t K e y > < K e y > T a b l e s \ T a b l e D a t a \ C o l u m n s \ M i n < / K e y > < / D i a g r a m O b j e c t K e y > < D i a g r a m O b j e c t K e y > < K e y > T a b l e s \ T a b l e D a t a \ C o l u m n s \ M a x < / K e y > < / D i a g r a m O b j e c t K e y > < D i a g r a m O b j e c t K e y > < K e y > T a b l e s \ T a b l e D a t a \ C o l u m n s \ B a n d   m i n < / K e y > < / D i a g r a m O b j e c t K e y > < D i a g r a m O b j e c t K e y > < K e y > T a b l e s \ T a b l e D a t a \ C o l u m n s \ B a n d   m a x < / K e y > < / D i a g r a m O b j e c t K e y > < D i a g r a m O b j e c t K e y > < K e y > T a b l e s \ T a b l e D a t a \ C o l u m n s \ U n i t s < / K e y > < / D i a g r a m O b j e c t K e y > < D i a g r a m O b j e c t K e y > < K e y > T a b l e s \ T a b l e D a t a \ C o l u m n s \ D e r i v a t i o n < / K e y > < / D i a g r a m O b j e c t K e y > < D i a g r a m O b j e c t K e y > < K e y > T a b l e s \ T a b l e D a t a \ C o l u m n s \ S e a s o n < / K e y > < / D i a g r a m O b j e c t K e y > < D i a g r a m O b j e c t K e y > < K e y > T a b l e s \ T a b l e D a t a \ C o l u m n s \ M o n t h < / K e y > < / D i a g r a m O b j e c t K e y > < D i a g r a m O b j e c t K e y > < K e y > T a b l e s \ T a b l e D a t a \ C o l u m n s \ A b u n d a n c e < / K e y > < / D i a g r a m O b j e c t K e y > < D i a g r a m O b j e c t K e y > < K e y > T a b l e s \ T a b l e D a t a \ C o l u m n s \ D a t a   q u a l i t y < / K e y > < / D i a g r a m O b j e c t K e y > < D i a g r a m O b j e c t K e y > < K e y > T a b l e s \ T a b l e D a t a \ C o l u m n s \ S t a r t   y e a r < / K e y > < / D i a g r a m O b j e c t K e y > < D i a g r a m O b j e c t K e y > < K e y > T a b l e s \ T a b l e D a t a \ C o l u m n s \ E n d   Y e a r < / K e y > < / D i a g r a m O b j e c t K e y > < D i a g r a m O b j e c t K e y > < K e y > T a b l e s \ T a b l e D a t a \ C o l u m n s \ S u r v e y _ B r e e d i n g _ N o t e s < / K e y > < / D i a g r a m O b j e c t K e y > < D i a g r a m O b j e c t K e y > < K e y > T a b l e s \ T a b l e D a t a \ C o l u m n s \ D a t a _ E n t r y _ N o t e s < / K e y > < / D i a g r a m O b j e c t K e y > < D i a g r a m O b j e c t K e y > < K e y > T a b l e s \ T a b l e D a t a \ M e a s u r e s \ S u m   o f   C o l o n y _ I D < / K e y > < / D i a g r a m O b j e c t K e y > < D i a g r a m O b j e c t K e y > < K e y > T a b l e s \ T a b l e D a t a \ S u m   o f   C o l o n y _ I D \ A d d i t i o n a l   I n f o \ I m p l i c i t   M e a s u r e < / K e y > < / D i a g r a m O b j e c t K e y > < D i a g r a m O b j e c t K e y > < K e y > T a b l e s \ T a b l e D a t a \ M e a s u r e s \ S u m   o f   S p c R e c I D < / K e y > < / D i a g r a m O b j e c t K e y > < D i a g r a m O b j e c t K e y > < K e y > T a b l e s \ T a b l e D a t a \ S u m   o f   S p c R e c I D \ A d d i t i o n a l   I n f o \ I m p l i c i t   M e a s u r e < / K e y > < / D i a g r a m O b j e c t K e y > < D i a g r a m O b j e c t K e y > < K e y > T a b l e s \ T a b l e D a t a \ M e a s u r e s \ S u m   o f   S t a r t   y e a r < / K e y > < / D i a g r a m O b j e c t K e y > < D i a g r a m O b j e c t K e y > < K e y > T a b l e s \ T a b l e D a t a \ S u m   o f   S t a r t   y e a r \ A d d i t i o n a l   I n f o \ I m p l i c i t   M e a s u r e < / K e y > < / D i a g r a m O b j e c t K e y > < D i a g r a m O b j e c t K e y > < K e y > T a b l e s \ T a b l e D a t a \ M e a s u r e s \ C o u n t   o f   E n d   Y e a r < / K e y > < / D i a g r a m O b j e c t K e y > < D i a g r a m O b j e c t K e y > < K e y > T a b l e s \ T a b l e D a t a \ C o u n t   o f   E n d   Y e a r \ A d d i t i o n a l   I n f o \ I m p l i c i t   M e a s u r e < / K e y > < / D i a g r a m O b j e c t K e y > < D i a g r a m O b j e c t K e y > < K e y > T a b l e s \ T a b l e D a t a \ M e a s u r e s \ M a x   o f   S t a r t   y e a r < / K e y > < / D i a g r a m O b j e c t K e y > < D i a g r a m O b j e c t K e y > < K e y > T a b l e s \ T a b l e D a t a \ M a x   o f   S t a r t   y e a r \ A d d i t i o n a l   I n f o \ I m p l i c i t   M e a s u r e < / K e y > < / D i a g r a m O b j e c t K e y > < D i a g r a m O b j e c t K e y > < K e y > T a b l e s \ T a b l e 5 < / K e y > < / D i a g r a m O b j e c t K e y > < D i a g r a m O b j e c t K e y > < K e y > T a b l e s \ T a b l e 5 \ C o l u m n s \ C o l o n y _ I D < / K e y > < / D i a g r a m O b j e c t K e y > < D i a g r a m O b j e c t K e y > < K e y > T a b l e s \ T a b l e 5 \ C o l u m n s \ C o r r e c t e d   I s l a n d / C o l o n y   N a m e < / K e y > < / D i a g r a m O b j e c t K e y > < D i a g r a m O b j e c t K e y > < K e y > T a b l e s \ T a b l e 5 \ C o l u m n s \ A t o l l < / K e y > < / D i a g r a m O b j e c t K e y > < D i a g r a m O b j e c t K e y > < K e y > T a b l e s \ T a b l e 5 \ C o l u m n s \ E E Z < / K e y > < / D i a g r a m O b j e c t K e y > < D i a g r a m O b j e c t K e y > < K e y > T a b l e s \ T a b l e 5 \ C o l u m n s \ I s l a n d _ N a m e < / K e y > < / D i a g r a m O b j e c t K e y > < D i a g r a m O b j e c t K e y > < K e y > T a b l e s \ T a b l e 5 \ C o l u m n s \ L o c a l _ I s l a n d _ N a m e < / K e y > < / D i a g r a m O b j e c t K e y > < D i a g r a m O b j e c t K e y > < K e y > T a b l e s \ T a b l e 5 \ C o l u m n s \ L a t i t u d e < / K e y > < / D i a g r a m O b j e c t K e y > < D i a g r a m O b j e c t K e y > < K e y > T a b l e s \ T a b l e 5 \ C o l u m n s \ L o n g i t u d e < / K e y > < / D i a g r a m O b j e c t K e y > < D i a g r a m O b j e c t K e y > < K e y > T a b l e s \ T a b l e 5 \ C o l u m n s \ I s l a n d   G I D   C o d e   N e w < / K e y > < / D i a g r a m O b j e c t K e y > < D i a g r a m O b j e c t K e y > < K e y > T a b l e s \ T a b l e 5 \ C o l u m n s \ K B A   S i t R e c I D < / K e y > < / D i a g r a m O b j e c t K e y > < D i a g r a m O b j e c t K e y > < K e y > T a b l e s \ T a b l e 5 \ C o l u m n s \ K B A   P o l y g o n ? < / K e y > < / D i a g r a m O b j e c t K e y > < D i a g r a m O b j e c t K e y > < K e y > T a b l e s \ T a b l e 5 \ C o l u m n s \ K B A   =   i s l a n d ,   K B A   & l t ;   i s l a n d ,   K B A   & g t ;   i s l a n d < / K e y > < / D i a g r a m O b j e c t K e y > < D i a g r a m O b j e c t K e y > < K e y > T a b l e s \ T a b l e B i r d < / K e y > < / D i a g r a m O b j e c t K e y > < D i a g r a m O b j e c t K e y > < K e y > T a b l e s \ T a b l e B i r d \ C o l u m n s \ S p c R e c I D < / K e y > < / D i a g r a m O b j e c t K e y > < D i a g r a m O b j e c t K e y > < K e y > T a b l e s \ T a b l e B i r d \ C o l u m n s \ S p c S e q u e n c e < / K e y > < / D i a g r a m O b j e c t K e y > < D i a g r a m O b j e c t K e y > < K e y > T a b l e s \ T a b l e B i r d \ C o l u m n s \ F a m i l y < / K e y > < / D i a g r a m O b j e c t K e y > < D i a g r a m O b j e c t K e y > < K e y > T a b l e s \ T a b l e B i r d \ C o l u m n s \ S c i e n t i f i c _ N a m e < / K e y > < / D i a g r a m O b j e c t K e y > < D i a g r a m O b j e c t K e y > < K e y > T a b l e s \ T a b l e B i r d \ C o l u m n s \ C o m m o n _ N a m e < / K e y > < / D i a g r a m O b j e c t K e y > < D i a g r a m O b j e c t K e y > < K e y > T a b l e s \ T a b l e B i r d \ C o l u m n s \ R e d _ L i s t _ C a t e g o r y < / K e y > < / D i a g r a m O b j e c t K e y > < D i a g r a m O b j e c t K e y > < K e y > T a b l e s \ T a b l e B i r d \ C o l u m n s \ Y e a r   o f   R e d   L i s t   A s s e s s m e n t < / K e y > < / D i a g r a m O b j e c t K e y > < D i a g r a m O b j e c t K e y > < K e y > T a b l e s \ T a b l e B i r d \ C o l u m n s \ 1 %   o f   G l o b a l   P o p ' n < / K e y > < / D i a g r a m O b j e c t K e y > < D i a g r a m O b j e c t K e y > < K e y > T a b l e s \ T a b l e B i r d \ C o l u m n s \ C o n g r e g a t o r y < / K e y > < / D i a g r a m O b j e c t K e y > < D i a g r a m O b j e c t K e y > < K e y > T a b l e s \ T a b l e B i r d \ C o l u m n s \ A l t e r n a t i v e   S c i e n t i f i c   N a m e < / K e y > < / D i a g r a m O b j e c t K e y > < D i a g r a m O b j e c t K e y > < K e y > T a b l e s \ T a b l e B i r d \ C o l u m n s \ A l t e r n a t i v e   C o m m o n   N a m e s < / K e y > < / D i a g r a m O b j e c t K e y > < D i a g r a m O b j e c t K e y > < K e y > R e l a t i o n s h i p s \ & l t ; T a b l e s \ T a b l e D a t a \ C o l u m n s \ R e f I D & g t ; - & l t ; T a b l e s \ T a b l e 3 \ C o l u m n s \ R e f I D & g t ; < / K e y > < / D i a g r a m O b j e c t K e y > < D i a g r a m O b j e c t K e y > < K e y > R e l a t i o n s h i p s \ & l t ; T a b l e s \ T a b l e D a t a \ C o l u m n s \ R e f I D & g t ; - & l t ; T a b l e s \ T a b l e 3 \ C o l u m n s \ R e f I D & g t ; \ F K < / K e y > < / D i a g r a m O b j e c t K e y > < D i a g r a m O b j e c t K e y > < K e y > R e l a t i o n s h i p s \ & l t ; T a b l e s \ T a b l e D a t a \ C o l u m n s \ R e f I D & g t ; - & l t ; T a b l e s \ T a b l e 3 \ C o l u m n s \ R e f I D & g t ; \ P K < / K e y > < / D i a g r a m O b j e c t K e y > < D i a g r a m O b j e c t K e y > < K e y > R e l a t i o n s h i p s \ & l t ; T a b l e s \ T a b l e D a t a \ C o l u m n s \ R e f I D & g t ; - & l t ; T a b l e s \ T a b l e 3 \ C o l u m n s \ R e f I D & g t ; \ C r o s s F i l t e r < / K e y > < / D i a g r a m O b j e c t K e y > < D i a g r a m O b j e c t K e y > < K e y > R e l a t i o n s h i p s \ & l t ; T a b l e s \ T a b l e D a t a \ C o l u m n s \ C o l o n y _ I D & g t ; - & l t ; T a b l e s \ T a b l e 5 \ C o l u m n s \ C o l o n y _ I D & g t ; < / K e y > < / D i a g r a m O b j e c t K e y > < D i a g r a m O b j e c t K e y > < K e y > R e l a t i o n s h i p s \ & l t ; T a b l e s \ T a b l e D a t a \ C o l u m n s \ C o l o n y _ I D & g t ; - & l t ; T a b l e s \ T a b l e 5 \ C o l u m n s \ C o l o n y _ I D & g t ; \ F K < / K e y > < / D i a g r a m O b j e c t K e y > < D i a g r a m O b j e c t K e y > < K e y > R e l a t i o n s h i p s \ & l t ; T a b l e s \ T a b l e D a t a \ C o l u m n s \ C o l o n y _ I D & g t ; - & l t ; T a b l e s \ T a b l e 5 \ C o l u m n s \ C o l o n y _ I D & g t ; \ P K < / K e y > < / D i a g r a m O b j e c t K e y > < D i a g r a m O b j e c t K e y > < K e y > R e l a t i o n s h i p s \ & l t ; T a b l e s \ T a b l e D a t a \ C o l u m n s \ C o l o n y _ I D & g t ; - & l t ; T a b l e s \ T a b l e 5 \ C o l u m n s \ C o l o n y _ I D & g t ; \ C r o s s F i l t e r < / K e y > < / D i a g r a m O b j e c t K e y > < / A l l K e y s > < S e l e c t e d K e y s > < D i a g r a m O b j e c t K e y > < K e y > T a b l e s \ T a b l e B i r d < / K e y > < / D i a g r a m O b j e c t K e y > < / 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 1 0 0 < / 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 T a g s \ T a b l e s \ & l t ; T a b l e s \ T a b l e 3 & g t ; < / K e y > < / a : K e y > < a : V a l u e   i : t y p e = " D i a g r a m D i s p l a y T a g V i e w S t a t e " > < I s N o t F i l t e r e d O u t > t r u e < / I s N o t F i l t e r e d O u t > < / a : V a l u e > < / a : K e y V a l u e O f D i a g r a m O b j e c t K e y a n y T y p e z b w N T n L X > < a : K e y V a l u e O f D i a g r a m O b j e c t K e y a n y T y p e z b w N T n L X > < a : K e y > < K e y > D y n a m i c   T a g s \ T a b l e s \ & l t ; T a b l e s \ T a b l e D a t a & g t ; < / K e y > < / a : K e y > < a : V a l u e   i : t y p e = " D i a g r a m D i s p l a y T a g V i e w S t a t e " > < I s N o t F i l t e r e d O u t > t r u e < / I s N o t F i l t e r e d O u t > < / a : V a l u e > < / a : K e y V a l u e O f D i a g r a m O b j e c t K e y a n y T y p e z b w N T n L X > < a : K e y V a l u e O f D i a g r a m O b j e c t K e y a n y T y p e z b w N T n L X > < a : K e y > < K e y > D y n a m i c   T a g s \ T a b l e s \ & l t ; T a b l e s \ T a b l e 5 & g t ; < / K e y > < / a : K e y > < a : V a l u e   i : t y p e = " D i a g r a m D i s p l a y T a g V i e w S t a t e " > < I s N o t F i l t e r e d O u t > t r u e < / I s N o t F i l t e r e d O u t > < / a : V a l u e > < / a : K e y V a l u e O f D i a g r a m O b j e c t K e y a n y T y p e z b w N T n L X > < a : K e y V a l u e O f D i a g r a m O b j e c t K e y a n y T y p e z b w N T n L X > < a : K e y > < K e y > D y n a m i c   T a g s \ T a b l e s \ & l t ; T a b l e s \ T a b l e B i r d & g t ; < / K e y > < / a : K e y > < a : V a l u e   i : t y p e = " D i a g r a m D i s p l a y T a g V i e w S t a t e " > < I s N o t F i l t e r e d O u t > t r u e < / I s N o t F i l t e r e d O u t > < / a : V a l u e > < / a : K e y V a l u e O f D i a g r a m O b j e c t K e y a n y T y p e z b w N T n L X > < a : K e y V a l u e O f D i a g r a m O b j e c t K e y a n y T y p e z b w N T n L X > < a : K e y > < K e y > T a b l e s \ T a b l e 3 < / K e y > < / a : K e y > < a : V a l u e   i : t y p e = " D i a g r a m D i s p l a y N o d e V i e w S t a t e " > < H e i g h t > 1 5 0 < / H e i g h t > < I s E x p a n d e d > t r u e < / I s E x p a n d e d > < L a y e d O u t > t r u e < / L a y e d O u t > < W i d t h > 2 0 0 < / W i d t h > < / a : V a l u e > < / a : K e y V a l u e O f D i a g r a m O b j e c t K e y a n y T y p e z b w N T n L X > < a : K e y V a l u e O f D i a g r a m O b j e c t K e y a n y T y p e z b w N T n L X > < a : K e y > < K e y > T a b l e s \ T a b l e 3 \ C o l u m n s \ R e f I D < / K e y > < / a : K e y > < a : V a l u e   i : t y p e = " D i a g r a m D i s p l a y N o d e V i e w S t a t e " > < H e i g h t > 1 5 0 < / H e i g h t > < I s E x p a n d e d > t r u e < / I s E x p a n d e d > < W i d t h > 2 0 0 < / W i d t h > < / a : V a l u e > < / a : K e y V a l u e O f D i a g r a m O b j e c t K e y a n y T y p e z b w N T n L X > < a : K e y V a l u e O f D i a g r a m O b j e c t K e y a n y T y p e z b w N T n L X > < a : K e y > < K e y > T a b l e s \ T a b l e 3 \ C o l u m n s \ C i t a t i o n < / K e y > < / a : K e y > < a : V a l u e   i : t y p e = " D i a g r a m D i s p l a y N o d e V i e w S t a t e " > < H e i g h t > 1 5 0 < / H e i g h t > < I s E x p a n d e d > t r u e < / I s E x p a n d e d > < W i d t h > 2 0 0 < / W i d t h > < / a : V a l u e > < / a : K e y V a l u e O f D i a g r a m O b j e c t K e y a n y T y p e z b w N T n L X > < a : K e y V a l u e O f D i a g r a m O b j e c t K e y a n y T y p e z b w N T n L X > < a : K e y > < K e y > T a b l e s \ T a b l e 3 \ C o l u m n s \ Y e a r < / K e y > < / a : K e y > < a : V a l u e   i : t y p e = " D i a g r a m D i s p l a y N o d e V i e w S t a t e " > < H e i g h t > 1 5 0 < / H e i g h t > < I s E x p a n d e d > t r u e < / I s E x p a n d e d > < W i d t h > 2 0 0 < / W i d t h > < / a : V a l u e > < / a : K e y V a l u e O f D i a g r a m O b j e c t K e y a n y T y p e z b w N T n L X > < a : K e y V a l u e O f D i a g r a m O b j e c t K e y a n y T y p e z b w N T n L X > < a : K e y > < K e y > T a b l e s \ T a b l e 3 \ C o l u m n s \ R e f e r e n c e < / K e y > < / a : K e y > < a : V a l u e   i : t y p e = " D i a g r a m D i s p l a y N o d e V i e w S t a t e " > < H e i g h t > 1 5 0 < / H e i g h t > < I s E x p a n d e d > t r u e < / I s E x p a n d e d > < W i d t h > 2 0 0 < / W i d t h > < / a : V a l u e > < / a : K e y V a l u e O f D i a g r a m O b j e c t K e y a n y T y p e z b w N T n L X > < a : K e y V a l u e O f D i a g r a m O b j e c t K e y a n y T y p e z b w N T n L X > < a : K e y > < K e y > T a b l e s \ T a b l e D a t a < / K e y > < / a : K e y > < a : V a l u e   i : t y p e = " D i a g r a m D i s p l a y N o d e V i e w S t a t e " > < H e i g h t > 1 5 0 < / H e i g h t > < I s E x p a n d e d > t r u e < / I s E x p a n d e d > < L a y e d O u t > t r u e < / L a y e d O u t > < L e f t > 3 2 9 . 9 0 3 8 1 0 5 6 7 6 6 5 8 < / L e f t > < T a b I n d e x > 1 < / T a b I n d e x > < W i d t h > 2 0 0 < / W i d t h > < / a : V a l u e > < / a : K e y V a l u e O f D i a g r a m O b j e c t K e y a n y T y p e z b w N T n L X > < a : K e y V a l u e O f D i a g r a m O b j e c t K e y a n y T y p e z b w N T n L X > < a : K e y > < K e y > T a b l e s \ T a b l e D a t a \ C o l u m n s \ R e f I D < / K e y > < / a : K e y > < a : V a l u e   i : t y p e = " D i a g r a m D i s p l a y N o d e V i e w S t a t e " > < H e i g h t > 1 5 0 < / H e i g h t > < I s E x p a n d e d > t r u e < / I s E x p a n d e d > < W i d t h > 2 0 0 < / W i d t h > < / a : V a l u e > < / a : K e y V a l u e O f D i a g r a m O b j e c t K e y a n y T y p e z b w N T n L X > < a : K e y V a l u e O f D i a g r a m O b j e c t K e y a n y T y p e z b w N T n L X > < a : K e y > < K e y > T a b l e s \ T a b l e D a t a \ C o l u m n s \ C o l o n y _ I D < / K e y > < / a : K e y > < a : V a l u e   i : t y p e = " D i a g r a m D i s p l a y N o d e V i e w S t a t e " > < H e i g h t > 1 5 0 < / H e i g h t > < I s E x p a n d e d > t r u e < / I s E x p a n d e d > < W i d t h > 2 0 0 < / W i d t h > < / a : V a l u e > < / a : K e y V a l u e O f D i a g r a m O b j e c t K e y a n y T y p e z b w N T n L X > < a : K e y V a l u e O f D i a g r a m O b j e c t K e y a n y T y p e z b w N T n L X > < a : K e y > < K e y > T a b l e s \ T a b l e D a t a \ C o l u m n s \ S p c R e c I D < / K e y > < / a : K e y > < a : V a l u e   i : t y p e = " D i a g r a m D i s p l a y N o d e V i e w S t a t e " > < H e i g h t > 1 5 0 < / H e i g h t > < I s E x p a n d e d > t r u e < / I s E x p a n d e d > < W i d t h > 2 0 0 < / W i d t h > < / a : V a l u e > < / a : K e y V a l u e O f D i a g r a m O b j e c t K e y a n y T y p e z b w N T n L X > < a : K e y V a l u e O f D i a g r a m O b j e c t K e y a n y T y p e z b w N T n L X > < a : K e y > < K e y > T a b l e s \ T a b l e D a t a \ C o l u m n s \ B r e e d i n g   s t a t u s < / K e y > < / a : K e y > < a : V a l u e   i : t y p e = " D i a g r a m D i s p l a y N o d e V i e w S t a t e " > < H e i g h t > 1 5 0 < / H e i g h t > < I s E x p a n d e d > t r u e < / I s E x p a n d e d > < W i d t h > 2 0 0 < / W i d t h > < / a : V a l u e > < / a : K e y V a l u e O f D i a g r a m O b j e c t K e y a n y T y p e z b w N T n L X > < a : K e y V a l u e O f D i a g r a m O b j e c t K e y a n y T y p e z b w N T n L X > < a : K e y > < K e y > T a b l e s \ T a b l e D a t a \ C o l u m n s \ M i n < / K e y > < / a : K e y > < a : V a l u e   i : t y p e = " D i a g r a m D i s p l a y N o d e V i e w S t a t e " > < H e i g h t > 1 5 0 < / H e i g h t > < I s E x p a n d e d > t r u e < / I s E x p a n d e d > < W i d t h > 2 0 0 < / W i d t h > < / a : V a l u e > < / a : K e y V a l u e O f D i a g r a m O b j e c t K e y a n y T y p e z b w N T n L X > < a : K e y V a l u e O f D i a g r a m O b j e c t K e y a n y T y p e z b w N T n L X > < a : K e y > < K e y > T a b l e s \ T a b l e D a t a \ C o l u m n s \ M a x < / K e y > < / a : K e y > < a : V a l u e   i : t y p e = " D i a g r a m D i s p l a y N o d e V i e w S t a t e " > < H e i g h t > 1 5 0 < / H e i g h t > < I s E x p a n d e d > t r u e < / I s E x p a n d e d > < W i d t h > 2 0 0 < / W i d t h > < / a : V a l u e > < / a : K e y V a l u e O f D i a g r a m O b j e c t K e y a n y T y p e z b w N T n L X > < a : K e y V a l u e O f D i a g r a m O b j e c t K e y a n y T y p e z b w N T n L X > < a : K e y > < K e y > T a b l e s \ T a b l e D a t a \ C o l u m n s \ B a n d   m i n < / K e y > < / a : K e y > < a : V a l u e   i : t y p e = " D i a g r a m D i s p l a y N o d e V i e w S t a t e " > < H e i g h t > 1 5 0 < / H e i g h t > < I s E x p a n d e d > t r u e < / I s E x p a n d e d > < W i d t h > 2 0 0 < / W i d t h > < / a : V a l u e > < / a : K e y V a l u e O f D i a g r a m O b j e c t K e y a n y T y p e z b w N T n L X > < a : K e y V a l u e O f D i a g r a m O b j e c t K e y a n y T y p e z b w N T n L X > < a : K e y > < K e y > T a b l e s \ T a b l e D a t a \ C o l u m n s \ B a n d   m a x < / K e y > < / a : K e y > < a : V a l u e   i : t y p e = " D i a g r a m D i s p l a y N o d e V i e w S t a t e " > < H e i g h t > 1 5 0 < / H e i g h t > < I s E x p a n d e d > t r u e < / I s E x p a n d e d > < W i d t h > 2 0 0 < / W i d t h > < / a : V a l u e > < / a : K e y V a l u e O f D i a g r a m O b j e c t K e y a n y T y p e z b w N T n L X > < a : K e y V a l u e O f D i a g r a m O b j e c t K e y a n y T y p e z b w N T n L X > < a : K e y > < K e y > T a b l e s \ T a b l e D a t a \ C o l u m n s \ U n i t s < / K e y > < / a : K e y > < a : V a l u e   i : t y p e = " D i a g r a m D i s p l a y N o d e V i e w S t a t e " > < H e i g h t > 1 5 0 < / H e i g h t > < I s E x p a n d e d > t r u e < / I s E x p a n d e d > < W i d t h > 2 0 0 < / W i d t h > < / a : V a l u e > < / a : K e y V a l u e O f D i a g r a m O b j e c t K e y a n y T y p e z b w N T n L X > < a : K e y V a l u e O f D i a g r a m O b j e c t K e y a n y T y p e z b w N T n L X > < a : K e y > < K e y > T a b l e s \ T a b l e D a t a \ C o l u m n s \ D e r i v a t i o n < / K e y > < / a : K e y > < a : V a l u e   i : t y p e = " D i a g r a m D i s p l a y N o d e V i e w S t a t e " > < H e i g h t > 1 5 0 < / H e i g h t > < I s E x p a n d e d > t r u e < / I s E x p a n d e d > < W i d t h > 2 0 0 < / W i d t h > < / a : V a l u e > < / a : K e y V a l u e O f D i a g r a m O b j e c t K e y a n y T y p e z b w N T n L X > < a : K e y V a l u e O f D i a g r a m O b j e c t K e y a n y T y p e z b w N T n L X > < a : K e y > < K e y > T a b l e s \ T a b l e D a t a \ C o l u m n s \ S e a s o n < / K e y > < / a : K e y > < a : V a l u e   i : t y p e = " D i a g r a m D i s p l a y N o d e V i e w S t a t e " > < H e i g h t > 1 5 0 < / H e i g h t > < I s E x p a n d e d > t r u e < / I s E x p a n d e d > < W i d t h > 2 0 0 < / W i d t h > < / a : V a l u e > < / a : K e y V a l u e O f D i a g r a m O b j e c t K e y a n y T y p e z b w N T n L X > < a : K e y V a l u e O f D i a g r a m O b j e c t K e y a n y T y p e z b w N T n L X > < a : K e y > < K e y > T a b l e s \ T a b l e D a t a \ C o l u m n s \ M o n t h < / K e y > < / a : K e y > < a : V a l u e   i : t y p e = " D i a g r a m D i s p l a y N o d e V i e w S t a t e " > < H e i g h t > 1 5 0 < / H e i g h t > < I s E x p a n d e d > t r u e < / I s E x p a n d e d > < W i d t h > 2 0 0 < / W i d t h > < / a : V a l u e > < / a : K e y V a l u e O f D i a g r a m O b j e c t K e y a n y T y p e z b w N T n L X > < a : K e y V a l u e O f D i a g r a m O b j e c t K e y a n y T y p e z b w N T n L X > < a : K e y > < K e y > T a b l e s \ T a b l e D a t a \ C o l u m n s \ A b u n d a n c e < / K e y > < / a : K e y > < a : V a l u e   i : t y p e = " D i a g r a m D i s p l a y N o d e V i e w S t a t e " > < H e i g h t > 1 5 0 < / H e i g h t > < I s E x p a n d e d > t r u e < / I s E x p a n d e d > < W i d t h > 2 0 0 < / W i d t h > < / a : V a l u e > < / a : K e y V a l u e O f D i a g r a m O b j e c t K e y a n y T y p e z b w N T n L X > < a : K e y V a l u e O f D i a g r a m O b j e c t K e y a n y T y p e z b w N T n L X > < a : K e y > < K e y > T a b l e s \ T a b l e D a t a \ C o l u m n s \ D a t a   q u a l i t y < / K e y > < / a : K e y > < a : V a l u e   i : t y p e = " D i a g r a m D i s p l a y N o d e V i e w S t a t e " > < H e i g h t > 1 5 0 < / H e i g h t > < I s E x p a n d e d > t r u e < / I s E x p a n d e d > < W i d t h > 2 0 0 < / W i d t h > < / a : V a l u e > < / a : K e y V a l u e O f D i a g r a m O b j e c t K e y a n y T y p e z b w N T n L X > < a : K e y V a l u e O f D i a g r a m O b j e c t K e y a n y T y p e z b w N T n L X > < a : K e y > < K e y > T a b l e s \ T a b l e D a t a \ C o l u m n s \ S t a r t   y e a r < / K e y > < / a : K e y > < a : V a l u e   i : t y p e = " D i a g r a m D i s p l a y N o d e V i e w S t a t e " > < H e i g h t > 1 5 0 < / H e i g h t > < I s E x p a n d e d > t r u e < / I s E x p a n d e d > < W i d t h > 2 0 0 < / W i d t h > < / a : V a l u e > < / a : K e y V a l u e O f D i a g r a m O b j e c t K e y a n y T y p e z b w N T n L X > < a : K e y V a l u e O f D i a g r a m O b j e c t K e y a n y T y p e z b w N T n L X > < a : K e y > < K e y > T a b l e s \ T a b l e D a t a \ C o l u m n s \ E n d   Y e a r < / K e y > < / a : K e y > < a : V a l u e   i : t y p e = " D i a g r a m D i s p l a y N o d e V i e w S t a t e " > < H e i g h t > 1 5 0 < / H e i g h t > < I s E x p a n d e d > t r u e < / I s E x p a n d e d > < W i d t h > 2 0 0 < / W i d t h > < / a : V a l u e > < / a : K e y V a l u e O f D i a g r a m O b j e c t K e y a n y T y p e z b w N T n L X > < a : K e y V a l u e O f D i a g r a m O b j e c t K e y a n y T y p e z b w N T n L X > < a : K e y > < K e y > T a b l e s \ T a b l e D a t a \ C o l u m n s \ S u r v e y _ B r e e d i n g _ N o t e s < / K e y > < / a : K e y > < a : V a l u e   i : t y p e = " D i a g r a m D i s p l a y N o d e V i e w S t a t e " > < H e i g h t > 1 5 0 < / H e i g h t > < I s E x p a n d e d > t r u e < / I s E x p a n d e d > < W i d t h > 2 0 0 < / W i d t h > < / a : V a l u e > < / a : K e y V a l u e O f D i a g r a m O b j e c t K e y a n y T y p e z b w N T n L X > < a : K e y V a l u e O f D i a g r a m O b j e c t K e y a n y T y p e z b w N T n L X > < a : K e y > < K e y > T a b l e s \ T a b l e D a t a \ C o l u m n s \ D a t a _ E n t r y _ N o t e s < / K e y > < / a : K e y > < a : V a l u e   i : t y p e = " D i a g r a m D i s p l a y N o d e V i e w S t a t e " > < H e i g h t > 1 5 0 < / H e i g h t > < I s E x p a n d e d > t r u e < / I s E x p a n d e d > < W i d t h > 2 0 0 < / W i d t h > < / a : V a l u e > < / a : K e y V a l u e O f D i a g r a m O b j e c t K e y a n y T y p e z b w N T n L X > < a : K e y V a l u e O f D i a g r a m O b j e c t K e y a n y T y p e z b w N T n L X > < a : K e y > < K e y > T a b l e s \ T a b l e D a t a \ M e a s u r e s \ S u m   o f   C o l o n y _ I D < / K e y > < / a : K e y > < a : V a l u e   i : t y p e = " D i a g r a m D i s p l a y N o d e V i e w S t a t e " > < H e i g h t > 1 5 0 < / H e i g h t > < I s E x p a n d e d > t r u e < / I s E x p a n d e d > < W i d t h > 2 0 0 < / W i d t h > < / a : V a l u e > < / a : K e y V a l u e O f D i a g r a m O b j e c t K e y a n y T y p e z b w N T n L X > < a : K e y V a l u e O f D i a g r a m O b j e c t K e y a n y T y p e z b w N T n L X > < a : K e y > < K e y > T a b l e s \ T a b l e D a t a \ S u m   o f   C o l o n y _ I D \ A d d i t i o n a l   I n f o \ I m p l i c i t   M e a s u r e < / K e y > < / a : K e y > < a : V a l u e   i : t y p e = " D i a g r a m D i s p l a y V i e w S t a t e I D i a g r a m T a g A d d i t i o n a l I n f o " / > < / a : K e y V a l u e O f D i a g r a m O b j e c t K e y a n y T y p e z b w N T n L X > < a : K e y V a l u e O f D i a g r a m O b j e c t K e y a n y T y p e z b w N T n L X > < a : K e y > < K e y > T a b l e s \ T a b l e D a t a \ M e a s u r e s \ S u m   o f   S p c R e c I D < / K e y > < / a : K e y > < a : V a l u e   i : t y p e = " D i a g r a m D i s p l a y N o d e V i e w S t a t e " > < H e i g h t > 1 5 0 < / H e i g h t > < I s E x p a n d e d > t r u e < / I s E x p a n d e d > < W i d t h > 2 0 0 < / W i d t h > < / a : V a l u e > < / a : K e y V a l u e O f D i a g r a m O b j e c t K e y a n y T y p e z b w N T n L X > < a : K e y V a l u e O f D i a g r a m O b j e c t K e y a n y T y p e z b w N T n L X > < a : K e y > < K e y > T a b l e s \ T a b l e D a t a \ S u m   o f   S p c R e c I D \ A d d i t i o n a l   I n f o \ I m p l i c i t   M e a s u r e < / K e y > < / a : K e y > < a : V a l u e   i : t y p e = " D i a g r a m D i s p l a y V i e w S t a t e I D i a g r a m T a g A d d i t i o n a l I n f o " / > < / a : K e y V a l u e O f D i a g r a m O b j e c t K e y a n y T y p e z b w N T n L X > < a : K e y V a l u e O f D i a g r a m O b j e c t K e y a n y T y p e z b w N T n L X > < a : K e y > < K e y > T a b l e s \ T a b l e D a t a \ M e a s u r e s \ S u m   o f   S t a r t   y e a r < / K e y > < / a : K e y > < a : V a l u e   i : t y p e = " D i a g r a m D i s p l a y N o d e V i e w S t a t e " > < H e i g h t > 1 5 0 < / H e i g h t > < I s E x p a n d e d > t r u e < / I s E x p a n d e d > < W i d t h > 2 0 0 < / W i d t h > < / a : V a l u e > < / a : K e y V a l u e O f D i a g r a m O b j e c t K e y a n y T y p e z b w N T n L X > < a : K e y V a l u e O f D i a g r a m O b j e c t K e y a n y T y p e z b w N T n L X > < a : K e y > < K e y > T a b l e s \ T a b l e D a t a \ S u m   o f   S t a r t   y e a r \ A d d i t i o n a l   I n f o \ I m p l i c i t   M e a s u r e < / K e y > < / a : K e y > < a : V a l u e   i : t y p e = " D i a g r a m D i s p l a y V i e w S t a t e I D i a g r a m T a g A d d i t i o n a l I n f o " / > < / a : K e y V a l u e O f D i a g r a m O b j e c t K e y a n y T y p e z b w N T n L X > < a : K e y V a l u e O f D i a g r a m O b j e c t K e y a n y T y p e z b w N T n L X > < a : K e y > < K e y > T a b l e s \ T a b l e D a t a \ M e a s u r e s \ C o u n t   o f   E n d   Y e a r < / K e y > < / a : K e y > < a : V a l u e   i : t y p e = " D i a g r a m D i s p l a y N o d e V i e w S t a t e " > < H e i g h t > 1 5 0 < / H e i g h t > < I s E x p a n d e d > t r u e < / I s E x p a n d e d > < W i d t h > 2 0 0 < / W i d t h > < / a : V a l u e > < / a : K e y V a l u e O f D i a g r a m O b j e c t K e y a n y T y p e z b w N T n L X > < a : K e y V a l u e O f D i a g r a m O b j e c t K e y a n y T y p e z b w N T n L X > < a : K e y > < K e y > T a b l e s \ T a b l e D a t a \ C o u n t   o f   E n d   Y e a r \ A d d i t i o n a l   I n f o \ I m p l i c i t   M e a s u r e < / K e y > < / a : K e y > < a : V a l u e   i : t y p e = " D i a g r a m D i s p l a y V i e w S t a t e I D i a g r a m T a g A d d i t i o n a l I n f o " / > < / a : K e y V a l u e O f D i a g r a m O b j e c t K e y a n y T y p e z b w N T n L X > < a : K e y V a l u e O f D i a g r a m O b j e c t K e y a n y T y p e z b w N T n L X > < a : K e y > < K e y > T a b l e s \ T a b l e D a t a \ M e a s u r e s \ M a x   o f   S t a r t   y e a r < / K e y > < / a : K e y > < a : V a l u e   i : t y p e = " D i a g r a m D i s p l a y N o d e V i e w S t a t e " > < H e i g h t > 1 5 0 < / H e i g h t > < I s E x p a n d e d > t r u e < / I s E x p a n d e d > < W i d t h > 2 0 0 < / W i d t h > < / a : V a l u e > < / a : K e y V a l u e O f D i a g r a m O b j e c t K e y a n y T y p e z b w N T n L X > < a : K e y V a l u e O f D i a g r a m O b j e c t K e y a n y T y p e z b w N T n L X > < a : K e y > < K e y > T a b l e s \ T a b l e D a t a \ M a x   o f   S t a r t   y e a r \ A d d i t i o n a l   I n f o \ I m p l i c i t   M e a s u r e < / K e y > < / a : K e y > < a : V a l u e   i : t y p e = " D i a g r a m D i s p l a y V i e w S t a t e I D i a g r a m T a g A d d i t i o n a l I n f o " / > < / a : K e y V a l u e O f D i a g r a m O b j e c t K e y a n y T y p e z b w N T n L X > < a : K e y V a l u e O f D i a g r a m O b j e c t K e y a n y T y p e z b w N T n L X > < a : K e y > < K e y > T a b l e s \ T a b l e 5 < / K e y > < / a : K e y > < a : V a l u e   i : t y p e = " D i a g r a m D i s p l a y N o d e V i e w S t a t e " > < H e i g h t > 3 5 6 . 6 6 6 6 6 6 6 6 6 6 6 6 6 9 < / H e i g h t > < I s E x p a n d e d > t r u e < / I s E x p a n d e d > < L a y e d O u t > t r u e < / L a y e d O u t > < L e f t > 5 6 9 . 9 0 3 8 1 0 5 6 7 6 6 5 8 < / L e f t > < T a b I n d e x > 2 < / T a b I n d e x > < W i d t h > 2 0 0 < / W i d t h > < / a : V a l u e > < / a : K e y V a l u e O f D i a g r a m O b j e c t K e y a n y T y p e z b w N T n L X > < a : K e y V a l u e O f D i a g r a m O b j e c t K e y a n y T y p e z b w N T n L X > < a : K e y > < K e y > T a b l e s \ T a b l e 5 \ C o l u m n s \ C o l o n y _ I D < / K e y > < / a : K e y > < a : V a l u e   i : t y p e = " D i a g r a m D i s p l a y N o d e V i e w S t a t e " > < H e i g h t > 1 5 0 < / H e i g h t > < I s E x p a n d e d > t r u e < / I s E x p a n d e d > < W i d t h > 2 0 0 < / W i d t h > < / a : V a l u e > < / a : K e y V a l u e O f D i a g r a m O b j e c t K e y a n y T y p e z b w N T n L X > < a : K e y V a l u e O f D i a g r a m O b j e c t K e y a n y T y p e z b w N T n L X > < a : K e y > < K e y > T a b l e s \ T a b l e 5 \ C o l u m n s \ C o r r e c t e d   I s l a n d / C o l o n y   N a m e < / K e y > < / a : K e y > < a : V a l u e   i : t y p e = " D i a g r a m D i s p l a y N o d e V i e w S t a t e " > < H e i g h t > 1 5 0 < / H e i g h t > < I s E x p a n d e d > t r u e < / I s E x p a n d e d > < W i d t h > 2 0 0 < / W i d t h > < / a : V a l u e > < / a : K e y V a l u e O f D i a g r a m O b j e c t K e y a n y T y p e z b w N T n L X > < a : K e y V a l u e O f D i a g r a m O b j e c t K e y a n y T y p e z b w N T n L X > < a : K e y > < K e y > T a b l e s \ T a b l e 5 \ C o l u m n s \ A t o l l < / K e y > < / a : K e y > < a : V a l u e   i : t y p e = " D i a g r a m D i s p l a y N o d e V i e w S t a t e " > < H e i g h t > 1 5 0 < / H e i g h t > < I s E x p a n d e d > t r u e < / I s E x p a n d e d > < W i d t h > 2 0 0 < / W i d t h > < / a : V a l u e > < / a : K e y V a l u e O f D i a g r a m O b j e c t K e y a n y T y p e z b w N T n L X > < a : K e y V a l u e O f D i a g r a m O b j e c t K e y a n y T y p e z b w N T n L X > < a : K e y > < K e y > T a b l e s \ T a b l e 5 \ C o l u m n s \ E E Z < / K e y > < / a : K e y > < a : V a l u e   i : t y p e = " D i a g r a m D i s p l a y N o d e V i e w S t a t e " > < H e i g h t > 1 5 0 < / H e i g h t > < I s E x p a n d e d > t r u e < / I s E x p a n d e d > < W i d t h > 2 0 0 < / W i d t h > < / a : V a l u e > < / a : K e y V a l u e O f D i a g r a m O b j e c t K e y a n y T y p e z b w N T n L X > < a : K e y V a l u e O f D i a g r a m O b j e c t K e y a n y T y p e z b w N T n L X > < a : K e y > < K e y > T a b l e s \ T a b l e 5 \ C o l u m n s \ I s l a n d _ N a m e < / K e y > < / a : K e y > < a : V a l u e   i : t y p e = " D i a g r a m D i s p l a y N o d e V i e w S t a t e " > < H e i g h t > 1 5 0 < / H e i g h t > < I s E x p a n d e d > t r u e < / I s E x p a n d e d > < W i d t h > 2 0 0 < / W i d t h > < / a : V a l u e > < / a : K e y V a l u e O f D i a g r a m O b j e c t K e y a n y T y p e z b w N T n L X > < a : K e y V a l u e O f D i a g r a m O b j e c t K e y a n y T y p e z b w N T n L X > < a : K e y > < K e y > T a b l e s \ T a b l e 5 \ C o l u m n s \ L o c a l _ I s l a n d _ N a m e < / K e y > < / a : K e y > < a : V a l u e   i : t y p e = " D i a g r a m D i s p l a y N o d e V i e w S t a t e " > < H e i g h t > 1 5 0 < / H e i g h t > < I s E x p a n d e d > t r u e < / I s E x p a n d e d > < W i d t h > 2 0 0 < / W i d t h > < / a : V a l u e > < / a : K e y V a l u e O f D i a g r a m O b j e c t K e y a n y T y p e z b w N T n L X > < a : K e y V a l u e O f D i a g r a m O b j e c t K e y a n y T y p e z b w N T n L X > < a : K e y > < K e y > T a b l e s \ T a b l e 5 \ C o l u m n s \ L a t i t u d e < / K e y > < / a : K e y > < a : V a l u e   i : t y p e = " D i a g r a m D i s p l a y N o d e V i e w S t a t e " > < H e i g h t > 1 5 0 < / H e i g h t > < I s E x p a n d e d > t r u e < / I s E x p a n d e d > < W i d t h > 2 0 0 < / W i d t h > < / a : V a l u e > < / a : K e y V a l u e O f D i a g r a m O b j e c t K e y a n y T y p e z b w N T n L X > < a : K e y V a l u e O f D i a g r a m O b j e c t K e y a n y T y p e z b w N T n L X > < a : K e y > < K e y > T a b l e s \ T a b l e 5 \ C o l u m n s \ L o n g i t u d e < / K e y > < / a : K e y > < a : V a l u e   i : t y p e = " D i a g r a m D i s p l a y N o d e V i e w S t a t e " > < H e i g h t > 1 5 0 < / H e i g h t > < I s E x p a n d e d > t r u e < / I s E x p a n d e d > < W i d t h > 2 0 0 < / W i d t h > < / a : V a l u e > < / a : K e y V a l u e O f D i a g r a m O b j e c t K e y a n y T y p e z b w N T n L X > < a : K e y V a l u e O f D i a g r a m O b j e c t K e y a n y T y p e z b w N T n L X > < a : K e y > < K e y > T a b l e s \ T a b l e 5 \ C o l u m n s \ I s l a n d   G I D   C o d e   N e w < / K e y > < / a : K e y > < a : V a l u e   i : t y p e = " D i a g r a m D i s p l a y N o d e V i e w S t a t e " > < H e i g h t > 1 5 0 < / H e i g h t > < I s E x p a n d e d > t r u e < / I s E x p a n d e d > < W i d t h > 2 0 0 < / W i d t h > < / a : V a l u e > < / a : K e y V a l u e O f D i a g r a m O b j e c t K e y a n y T y p e z b w N T n L X > < a : K e y V a l u e O f D i a g r a m O b j e c t K e y a n y T y p e z b w N T n L X > < a : K e y > < K e y > T a b l e s \ T a b l e 5 \ C o l u m n s \ K B A   S i t R e c I D < / K e y > < / a : K e y > < a : V a l u e   i : t y p e = " D i a g r a m D i s p l a y N o d e V i e w S t a t e " > < H e i g h t > 1 5 0 < / H e i g h t > < I s E x p a n d e d > t r u e < / I s E x p a n d e d > < W i d t h > 2 0 0 < / W i d t h > < / a : V a l u e > < / a : K e y V a l u e O f D i a g r a m O b j e c t K e y a n y T y p e z b w N T n L X > < a : K e y V a l u e O f D i a g r a m O b j e c t K e y a n y T y p e z b w N T n L X > < a : K e y > < K e y > T a b l e s \ T a b l e 5 \ C o l u m n s \ K B A   P o l y g o n ? < / K e y > < / a : K e y > < a : V a l u e   i : t y p e = " D i a g r a m D i s p l a y N o d e V i e w S t a t e " > < H e i g h t > 1 5 0 < / H e i g h t > < I s E x p a n d e d > t r u e < / I s E x p a n d e d > < W i d t h > 2 0 0 < / W i d t h > < / a : V a l u e > < / a : K e y V a l u e O f D i a g r a m O b j e c t K e y a n y T y p e z b w N T n L X > < a : K e y V a l u e O f D i a g r a m O b j e c t K e y a n y T y p e z b w N T n L X > < a : K e y > < K e y > T a b l e s \ T a b l e 5 \ C o l u m n s \ K B A   =   i s l a n d ,   K B A   & l t ;   i s l a n d ,   K B A   & g t ;   i s l a n d < / K e y > < / a : K e y > < a : V a l u e   i : t y p e = " D i a g r a m D i s p l a y N o d e V i e w S t a t e " > < H e i g h t > 1 5 0 < / H e i g h t > < I s E x p a n d e d > t r u e < / I s E x p a n d e d > < W i d t h > 2 0 0 < / W i d t h > < / a : V a l u e > < / a : K e y V a l u e O f D i a g r a m O b j e c t K e y a n y T y p e z b w N T n L X > < a : K e y V a l u e O f D i a g r a m O b j e c t K e y a n y T y p e z b w N T n L X > < a : K e y > < K e y > T a b l e s \ T a b l e B i r d < / K e y > < / a : K e y > < a : V a l u e   i : t y p e = " D i a g r a m D i s p l a y N o d e V i e w S t a t e " > < H e i g h t > 1 5 0 < / H e i g h t > < I s E x p a n d e d > t r u e < / I s E x p a n d e d > < I s F o c u s e d > t r u e < / I s F o c u s e d > < L a y e d O u t > t r u e < / L a y e d O u t > < L e f t > 8 9 9 . 8 0 7 6 2 1 1 3 5 3 3 1 6 < / L e f t > < T a b I n d e x > 3 < / T a b I n d e x > < W i d t h > 2 0 0 < / W i d t h > < / a : V a l u e > < / a : K e y V a l u e O f D i a g r a m O b j e c t K e y a n y T y p e z b w N T n L X > < a : K e y V a l u e O f D i a g r a m O b j e c t K e y a n y T y p e z b w N T n L X > < a : K e y > < K e y > T a b l e s \ T a b l e B i r d \ C o l u m n s \ S p c R e c I D < / K e y > < / a : K e y > < a : V a l u e   i : t y p e = " D i a g r a m D i s p l a y N o d e V i e w S t a t e " > < H e i g h t > 1 5 0 < / H e i g h t > < I s E x p a n d e d > t r u e < / I s E x p a n d e d > < W i d t h > 2 0 0 < / W i d t h > < / a : V a l u e > < / a : K e y V a l u e O f D i a g r a m O b j e c t K e y a n y T y p e z b w N T n L X > < a : K e y V a l u e O f D i a g r a m O b j e c t K e y a n y T y p e z b w N T n L X > < a : K e y > < K e y > T a b l e s \ T a b l e B i r d \ C o l u m n s \ S p c S e q u e n c e < / K e y > < / a : K e y > < a : V a l u e   i : t y p e = " D i a g r a m D i s p l a y N o d e V i e w S t a t e " > < H e i g h t > 1 5 0 < / H e i g h t > < I s E x p a n d e d > t r u e < / I s E x p a n d e d > < W i d t h > 2 0 0 < / W i d t h > < / a : V a l u e > < / a : K e y V a l u e O f D i a g r a m O b j e c t K e y a n y T y p e z b w N T n L X > < a : K e y V a l u e O f D i a g r a m O b j e c t K e y a n y T y p e z b w N T n L X > < a : K e y > < K e y > T a b l e s \ T a b l e B i r d \ C o l u m n s \ F a m i l y < / K e y > < / a : K e y > < a : V a l u e   i : t y p e = " D i a g r a m D i s p l a y N o d e V i e w S t a t e " > < H e i g h t > 1 5 0 < / H e i g h t > < I s E x p a n d e d > t r u e < / I s E x p a n d e d > < W i d t h > 2 0 0 < / W i d t h > < / a : V a l u e > < / a : K e y V a l u e O f D i a g r a m O b j e c t K e y a n y T y p e z b w N T n L X > < a : K e y V a l u e O f D i a g r a m O b j e c t K e y a n y T y p e z b w N T n L X > < a : K e y > < K e y > T a b l e s \ T a b l e B i r d \ C o l u m n s \ S c i e n t i f i c _ N a m e < / K e y > < / a : K e y > < a : V a l u e   i : t y p e = " D i a g r a m D i s p l a y N o d e V i e w S t a t e " > < H e i g h t > 1 5 0 < / H e i g h t > < I s E x p a n d e d > t r u e < / I s E x p a n d e d > < W i d t h > 2 0 0 < / W i d t h > < / a : V a l u e > < / a : K e y V a l u e O f D i a g r a m O b j e c t K e y a n y T y p e z b w N T n L X > < a : K e y V a l u e O f D i a g r a m O b j e c t K e y a n y T y p e z b w N T n L X > < a : K e y > < K e y > T a b l e s \ T a b l e B i r d \ C o l u m n s \ C o m m o n _ N a m e < / K e y > < / a : K e y > < a : V a l u e   i : t y p e = " D i a g r a m D i s p l a y N o d e V i e w S t a t e " > < H e i g h t > 1 5 0 < / H e i g h t > < I s E x p a n d e d > t r u e < / I s E x p a n d e d > < W i d t h > 2 0 0 < / W i d t h > < / a : V a l u e > < / a : K e y V a l u e O f D i a g r a m O b j e c t K e y a n y T y p e z b w N T n L X > < a : K e y V a l u e O f D i a g r a m O b j e c t K e y a n y T y p e z b w N T n L X > < a : K e y > < K e y > T a b l e s \ T a b l e B i r d \ C o l u m n s \ R e d _ L i s t _ C a t e g o r y < / K e y > < / a : K e y > < a : V a l u e   i : t y p e = " D i a g r a m D i s p l a y N o d e V i e w S t a t e " > < H e i g h t > 1 5 0 < / H e i g h t > < I s E x p a n d e d > t r u e < / I s E x p a n d e d > < W i d t h > 2 0 0 < / W i d t h > < / a : V a l u e > < / a : K e y V a l u e O f D i a g r a m O b j e c t K e y a n y T y p e z b w N T n L X > < a : K e y V a l u e O f D i a g r a m O b j e c t K e y a n y T y p e z b w N T n L X > < a : K e y > < K e y > T a b l e s \ T a b l e B i r d \ C o l u m n s \ Y e a r   o f   R e d   L i s t   A s s e s s m e n t < / K e y > < / a : K e y > < a : V a l u e   i : t y p e = " D i a g r a m D i s p l a y N o d e V i e w S t a t e " > < H e i g h t > 1 5 0 < / H e i g h t > < I s E x p a n d e d > t r u e < / I s E x p a n d e d > < W i d t h > 2 0 0 < / W i d t h > < / a : V a l u e > < / a : K e y V a l u e O f D i a g r a m O b j e c t K e y a n y T y p e z b w N T n L X > < a : K e y V a l u e O f D i a g r a m O b j e c t K e y a n y T y p e z b w N T n L X > < a : K e y > < K e y > T a b l e s \ T a b l e B i r d \ C o l u m n s \ 1 %   o f   G l o b a l   P o p ' n < / K e y > < / a : K e y > < a : V a l u e   i : t y p e = " D i a g r a m D i s p l a y N o d e V i e w S t a t e " > < H e i g h t > 1 5 0 < / H e i g h t > < I s E x p a n d e d > t r u e < / I s E x p a n d e d > < W i d t h > 2 0 0 < / W i d t h > < / a : V a l u e > < / a : K e y V a l u e O f D i a g r a m O b j e c t K e y a n y T y p e z b w N T n L X > < a : K e y V a l u e O f D i a g r a m O b j e c t K e y a n y T y p e z b w N T n L X > < a : K e y > < K e y > T a b l e s \ T a b l e B i r d \ C o l u m n s \ C o n g r e g a t o r y < / K e y > < / a : K e y > < a : V a l u e   i : t y p e = " D i a g r a m D i s p l a y N o d e V i e w S t a t e " > < H e i g h t > 1 5 0 < / H e i g h t > < I s E x p a n d e d > t r u e < / I s E x p a n d e d > < W i d t h > 2 0 0 < / W i d t h > < / a : V a l u e > < / a : K e y V a l u e O f D i a g r a m O b j e c t K e y a n y T y p e z b w N T n L X > < a : K e y V a l u e O f D i a g r a m O b j e c t K e y a n y T y p e z b w N T n L X > < a : K e y > < K e y > T a b l e s \ T a b l e B i r d \ C o l u m n s \ A l t e r n a t i v e   S c i e n t i f i c   N a m e < / K e y > < / a : K e y > < a : V a l u e   i : t y p e = " D i a g r a m D i s p l a y N o d e V i e w S t a t e " > < H e i g h t > 1 5 0 < / H e i g h t > < I s E x p a n d e d > t r u e < / I s E x p a n d e d > < W i d t h > 2 0 0 < / W i d t h > < / a : V a l u e > < / a : K e y V a l u e O f D i a g r a m O b j e c t K e y a n y T y p e z b w N T n L X > < a : K e y V a l u e O f D i a g r a m O b j e c t K e y a n y T y p e z b w N T n L X > < a : K e y > < K e y > T a b l e s \ T a b l e B i r d \ C o l u m n s \ A l t e r n a t i v e   C o m m o n   N a m e s < / K e y > < / a : K e y > < a : V a l u e   i : t y p e = " D i a g r a m D i s p l a y N o d e V i e w S t a t e " > < H e i g h t > 1 5 0 < / H e i g h t > < I s E x p a n d e d > t r u e < / I s E x p a n d e d > < W i d t h > 2 0 0 < / W i d t h > < / a : V a l u e > < / a : K e y V a l u e O f D i a g r a m O b j e c t K e y a n y T y p e z b w N T n L X > < a : K e y V a l u e O f D i a g r a m O b j e c t K e y a n y T y p e z b w N T n L X > < a : K e y > < K e y > R e l a t i o n s h i p s \ & l t ; T a b l e s \ T a b l e D a t a \ C o l u m n s \ R e f I D & g t ; - & l t ; T a b l e s \ T a b l e 3 \ C o l u m n s \ R e f I D & g t ; < / K e y > < / a : K e y > < a : V a l u e   i : t y p e = " D i a g r a m D i s p l a y L i n k V i e w S t a t e " > < A u t o m a t i o n P r o p e r t y H e l p e r T e x t > E n d   p o i n t   1 :   ( 3 1 3 . 9 0 3 8 1 0 5 6 7 6 6 6 , 7 5 ) .   E n d   p o i n t   2 :   ( 2 1 6 , 7 5 )   < / A u t o m a t i o n P r o p e r t y H e l p e r T e x t > < L a y e d O u t > t r u e < / L a y e d O u t > < P o i n t s   x m l n s : b = " h t t p : / / s c h e m a s . d a t a c o n t r a c t . o r g / 2 0 0 4 / 0 7 / S y s t e m . W i n d o w s " > < b : P o i n t > < b : _ x > 3 1 3 . 9 0 3 8 1 0 5 6 7 6 6 5 8 < / b : _ x > < b : _ y > 7 5 < / b : _ y > < / b : P o i n t > < b : P o i n t > < b : _ x > 2 1 6 < / b : _ x > < b : _ y > 7 5 < / b : _ y > < / b : P o i n t > < / P o i n t s > < / a : V a l u e > < / a : K e y V a l u e O f D i a g r a m O b j e c t K e y a n y T y p e z b w N T n L X > < a : K e y V a l u e O f D i a g r a m O b j e c t K e y a n y T y p e z b w N T n L X > < a : K e y > < K e y > R e l a t i o n s h i p s \ & l t ; T a b l e s \ T a b l e D a t a \ C o l u m n s \ R e f I D & g t ; - & l t ; T a b l e s \ T a b l e 3 \ C o l u m n s \ R e f I D & g t ; \ F K < / K e y > < / a : K e y > < a : V a l u e   i : t y p e = " D i a g r a m D i s p l a y L i n k E n d p o i n t V i e w S t a t e " > < H e i g h t > 1 6 < / H e i g h t > < L a b e l L o c a t i o n   x m l n s : b = " h t t p : / / s c h e m a s . d a t a c o n t r a c t . o r g / 2 0 0 4 / 0 7 / S y s t e m . W i n d o w s " > < b : _ x > 3 1 3 . 9 0 3 8 1 0 5 6 7 6 6 5 8 < / b : _ x > < b : _ y > 6 7 < / b : _ y > < / L a b e l L o c a t i o n > < L o c a t i o n   x m l n s : b = " h t t p : / / s c h e m a s . d a t a c o n t r a c t . o r g / 2 0 0 4 / 0 7 / S y s t e m . W i n d o w s " > < b : _ x > 3 2 9 . 9 0 3 8 1 0 5 6 7 6 6 5 8 < / b : _ x > < b : _ y > 7 5 < / b : _ y > < / L o c a t i o n > < S h a p e R o t a t e A n g l e > 1 8 0 < / S h a p e R o t a t e A n g l e > < W i d t h > 1 6 < / W i d t h > < / a : V a l u e > < / a : K e y V a l u e O f D i a g r a m O b j e c t K e y a n y T y p e z b w N T n L X > < a : K e y V a l u e O f D i a g r a m O b j e c t K e y a n y T y p e z b w N T n L X > < a : K e y > < K e y > R e l a t i o n s h i p s \ & l t ; T a b l e s \ T a b l e D a t a \ C o l u m n s \ R e f I D & g t ; - & l t ; T a b l e s \ T a b l e 3 \ C o l u m n s \ R e f I D & g t ; \ P K < / K e y > < / a : K e y > < a : V a l u e   i : t y p e = " D i a g r a m D i s p l a y L i n k E n d p o i n t V i e w S t a t e " > < H e i g h t > 1 6 < / H e i g h t > < L a b e l L o c a t i o n   x m l n s : b = " h t t p : / / s c h e m a s . d a t a c o n t r a c t . o r g / 2 0 0 4 / 0 7 / S y s t e m . W i n d o w s " > < b : _ x > 2 0 0 < / b : _ x > < b : _ y > 6 7 < / b : _ y > < / L a b e l L o c a t i o n > < L o c a t i o n   x m l n s : b = " h t t p : / / s c h e m a s . d a t a c o n t r a c t . o r g / 2 0 0 4 / 0 7 / S y s t e m . W i n d o w s " > < b : _ x > 2 0 0 < / b : _ x > < b : _ y > 7 5 < / b : _ y > < / L o c a t i o n > < S h a p e R o t a t e A n g l e > 3 6 0 < / S h a p e R o t a t e A n g l e > < W i d t h > 1 6 < / W i d t h > < / a : V a l u e > < / a : K e y V a l u e O f D i a g r a m O b j e c t K e y a n y T y p e z b w N T n L X > < a : K e y V a l u e O f D i a g r a m O b j e c t K e y a n y T y p e z b w N T n L X > < a : K e y > < K e y > R e l a t i o n s h i p s \ & l t ; T a b l e s \ T a b l e D a t a \ C o l u m n s \ R e f I D & g t ; - & l t ; T a b l e s \ T a b l e 3 \ C o l u m n s \ R e f I D & g t ; \ C r o s s F i l t e r < / K e y > < / a : K e y > < a : V a l u e   i : t y p e = " D i a g r a m D i s p l a y L i n k C r o s s F i l t e r V i e w S t a t e " > < P o i n t s   x m l n s : b = " h t t p : / / s c h e m a s . d a t a c o n t r a c t . o r g / 2 0 0 4 / 0 7 / S y s t e m . W i n d o w s " > < b : P o i n t > < b : _ x > 3 1 3 . 9 0 3 8 1 0 5 6 7 6 6 5 8 < / b : _ x > < b : _ y > 7 5 < / b : _ y > < / b : P o i n t > < b : P o i n t > < b : _ x > 2 1 6 < / b : _ x > < b : _ y > 7 5 < / b : _ y > < / b : P o i n t > < / P o i n t s > < / a : V a l u e > < / a : K e y V a l u e O f D i a g r a m O b j e c t K e y a n y T y p e z b w N T n L X > < a : K e y V a l u e O f D i a g r a m O b j e c t K e y a n y T y p e z b w N T n L X > < a : K e y > < K e y > R e l a t i o n s h i p s \ & l t ; T a b l e s \ T a b l e D a t a \ C o l u m n s \ C o l o n y _ I D & g t ; - & l t ; T a b l e s \ T a b l e 5 \ C o l u m n s \ C o l o n y _ I D & g t ; < / K e y > < / a : K e y > < a : V a l u e   i : t y p e = " D i a g r a m D i s p l a y L i n k V i e w S t a t e " > < A u t o m a t i o n P r o p e r t y H e l p e r T e x t > E n d   p o i n t   1 :   ( 5 4 5 . 9 0 3 8 1 0 5 6 7 6 6 6 , 7 5 ) .   E n d   p o i n t   2 :   ( 5 5 3 . 9 0 3 8 1 0 5 6 7 6 6 6 , 1 7 8 . 3 3 3 3 3 3 )   < / A u t o m a t i o n P r o p e r t y H e l p e r T e x t > < L a y e d O u t > t r u e < / L a y e d O u t > < P o i n t s   x m l n s : b = " h t t p : / / s c h e m a s . d a t a c o n t r a c t . o r g / 2 0 0 4 / 0 7 / S y s t e m . W i n d o w s " > < b : P o i n t > < b : _ x > 5 4 5 . 9 0 3 8 1 0 5 6 7 6 6 5 8 < / b : _ x > < b : _ y > 7 5 < / b : _ y > < / b : P o i n t > < b : P o i n t > < b : _ x > 5 4 7 . 9 0 3 8 1 1 < / b : _ x > < b : _ y > 7 5 < / b : _ y > < / b : P o i n t > < b : P o i n t > < b : _ x > 5 4 9 . 9 0 3 8 1 1 < / b : _ x > < b : _ y > 7 7 < / b : _ y > < / b : P o i n t > < b : P o i n t > < b : _ x > 5 4 9 . 9 0 3 8 1 1 < / b : _ x > < b : _ y > 1 7 6 . 3 3 3 3 3 3 < / b : _ y > < / b : P o i n t > < b : P o i n t > < b : _ x > 5 5 1 . 9 0 3 8 1 1 < / b : _ x > < b : _ y > 1 7 8 . 3 3 3 3 3 3 < / b : _ y > < / b : P o i n t > < b : P o i n t > < b : _ x > 5 5 3 . 9 0 3 8 1 0 5 6 7 6 6 5 8 < / b : _ x > < b : _ y > 1 7 8 . 3 3 3 3 3 3 < / b : _ y > < / b : P o i n t > < / P o i n t s > < / a : V a l u e > < / a : K e y V a l u e O f D i a g r a m O b j e c t K e y a n y T y p e z b w N T n L X > < a : K e y V a l u e O f D i a g r a m O b j e c t K e y a n y T y p e z b w N T n L X > < a : K e y > < K e y > R e l a t i o n s h i p s \ & l t ; T a b l e s \ T a b l e D a t a \ C o l u m n s \ C o l o n y _ I D & g t ; - & l t ; T a b l e s \ T a b l e 5 \ C o l u m n s \ C o l o n y _ I D & g t ; \ F K < / K e y > < / a : K e y > < a : V a l u e   i : t y p e = " D i a g r a m D i s p l a y L i n k E n d p o i n t V i e w S t a t e " > < H e i g h t > 1 6 < / H e i g h t > < L a b e l L o c a t i o n   x m l n s : b = " h t t p : / / s c h e m a s . d a t a c o n t r a c t . o r g / 2 0 0 4 / 0 7 / S y s t e m . W i n d o w s " > < b : _ x > 5 2 9 . 9 0 3 8 1 0 5 6 7 6 6 5 8 < / b : _ x > < b : _ y > 6 7 < / b : _ y > < / L a b e l L o c a t i o n > < L o c a t i o n   x m l n s : b = " h t t p : / / s c h e m a s . d a t a c o n t r a c t . o r g / 2 0 0 4 / 0 7 / S y s t e m . W i n d o w s " > < b : _ x > 5 2 9 . 9 0 3 8 1 0 5 6 7 6 6 5 8 < / b : _ x > < b : _ y > 7 5 < / b : _ y > < / L o c a t i o n > < S h a p e R o t a t e A n g l e > 3 6 0 < / S h a p e R o t a t e A n g l e > < W i d t h > 1 6 < / W i d t h > < / a : V a l u e > < / a : K e y V a l u e O f D i a g r a m O b j e c t K e y a n y T y p e z b w N T n L X > < a : K e y V a l u e O f D i a g r a m O b j e c t K e y a n y T y p e z b w N T n L X > < a : K e y > < K e y > R e l a t i o n s h i p s \ & l t ; T a b l e s \ T a b l e D a t a \ C o l u m n s \ C o l o n y _ I D & g t ; - & l t ; T a b l e s \ T a b l e 5 \ C o l u m n s \ C o l o n y _ I D & g t ; \ P K < / K e y > < / a : K e y > < a : V a l u e   i : t y p e = " D i a g r a m D i s p l a y L i n k E n d p o i n t V i e w S t a t e " > < H e i g h t > 1 6 < / H e i g h t > < L a b e l L o c a t i o n   x m l n s : b = " h t t p : / / s c h e m a s . d a t a c o n t r a c t . o r g / 2 0 0 4 / 0 7 / S y s t e m . W i n d o w s " > < b : _ x > 5 5 3 . 9 0 3 8 1 0 5 6 7 6 6 5 8 < / b : _ x > < b : _ y > 1 7 0 . 3 3 3 3 3 3 < / b : _ y > < / L a b e l L o c a t i o n > < L o c a t i o n   x m l n s : b = " h t t p : / / s c h e m a s . d a t a c o n t r a c t . o r g / 2 0 0 4 / 0 7 / S y s t e m . W i n d o w s " > < b : _ x > 5 6 9 . 9 0 3 8 1 0 5 6 7 6 6 5 8 < / b : _ x > < b : _ y > 1 7 8 . 3 3 3 3 3 3 < / b : _ y > < / L o c a t i o n > < S h a p e R o t a t e A n g l e > 1 8 0 < / S h a p e R o t a t e A n g l e > < W i d t h > 1 6 < / W i d t h > < / a : V a l u e > < / a : K e y V a l u e O f D i a g r a m O b j e c t K e y a n y T y p e z b w N T n L X > < a : K e y V a l u e O f D i a g r a m O b j e c t K e y a n y T y p e z b w N T n L X > < a : K e y > < K e y > R e l a t i o n s h i p s \ & l t ; T a b l e s \ T a b l e D a t a \ C o l u m n s \ C o l o n y _ I D & g t ; - & l t ; T a b l e s \ T a b l e 5 \ C o l u m n s \ C o l o n y _ I D & g t ; \ C r o s s F i l t e r < / K e y > < / a : K e y > < a : V a l u e   i : t y p e = " D i a g r a m D i s p l a y L i n k C r o s s F i l t e r V i e w S t a t e " > < P o i n t s   x m l n s : b = " h t t p : / / s c h e m a s . d a t a c o n t r a c t . o r g / 2 0 0 4 / 0 7 / S y s t e m . W i n d o w s " > < b : P o i n t > < b : _ x > 5 4 5 . 9 0 3 8 1 0 5 6 7 6 6 5 8 < / b : _ x > < b : _ y > 7 5 < / b : _ y > < / b : P o i n t > < b : P o i n t > < b : _ x > 5 4 7 . 9 0 3 8 1 1 < / b : _ x > < b : _ y > 7 5 < / b : _ y > < / b : P o i n t > < b : P o i n t > < b : _ x > 5 4 9 . 9 0 3 8 1 1 < / b : _ x > < b : _ y > 7 7 < / b : _ y > < / b : P o i n t > < b : P o i n t > < b : _ x > 5 4 9 . 9 0 3 8 1 1 < / b : _ x > < b : _ y > 1 7 6 . 3 3 3 3 3 3 < / b : _ y > < / b : P o i n t > < b : P o i n t > < b : _ x > 5 5 1 . 9 0 3 8 1 1 < / b : _ x > < b : _ y > 1 7 8 . 3 3 3 3 3 3 < / b : _ y > < / b : P o i n t > < b : P o i n t > < b : _ x > 5 5 3 . 9 0 3 8 1 0 5 6 7 6 6 5 8 < / b : _ x > < b : _ y > 1 7 8 . 3 3 3 3 3 3 < / b : _ y > < / b : P o i n t > < / P o i n t s > < / a : V a l u e > < / a : K e y V a l u e O f D i a g r a m O b j e c t K e y a n y T y p e z b w N T n L X > < / V i e w S t a t e s > < / D i a g r a m M a n a g e r . S e r i a l i z a b l e D i a g r a m > < / A r r a y O f D i a g r a m M a n a g e r . S e r i a l i z a b l e D i a g r a m > ] ] > < / C u s t o m C o n t e n t > < / G e m i n i > 
</file>

<file path=customXml/item13.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14.xml>��< ? x m l   v e r s i o n = " 1 . 0 "   e n c o d i n g = " U T F - 1 6 " ? > < G e m i n i   x m l n s = " h t t p : / / g e m i n i / p i v o t c u s t o m i z a t i o n / P o w e r P i v o t V e r s i o n " > < C u s t o m C o n t e n t > < ! [ C D A T A [ 2 0 1 5 . 1 3 0 . 1 6 0 5 . 1 0 7 5 ] ] > < / C u s t o m C o n t e n t > < / G e m i n i > 
</file>

<file path=customXml/item15.xml>��< ? x m l   v e r s i o n = " 1 . 0 "   e n c o d i n g = " U T F - 1 6 " ? > < G e m i n i   x m l n s = " h t t p : / / g e m i n i / p i v o t c u s t o m i z a t i o n / T a b l e X M L _ T a b l e B i r d _ e 5 5 4 5 5 0 7 - e 8 3 e - 4 a d 1 - a d 4 f - 9 6 3 7 9 3 a 4 f 3 2 0 " > < C u s t o m C o n t e n t > < ! [ C D A T A [ < T a b l e W i d g e t G r i d S e r i a l i z a t i o n   x m l n s : x s d = " h t t p : / / w w w . w 3 . o r g / 2 0 0 1 / X M L S c h e m a "   x m l n s : x s i = " h t t p : / / w w w . w 3 . o r g / 2 0 0 1 / X M L S c h e m a - i n s t a n c e " > < C o l u m n S u g g e s t e d T y p e   / > < C o l u m n F o r m a t   / > < C o l u m n A c c u r a c y   / > < C o l u m n C u r r e n c y S y m b o l   / > < C o l u m n P o s i t i v e P a t t e r n   / > < C o l u m n N e g a t i v e P a t t e r n   / > < C o l u m n W i d t h s > < i t e m > < k e y > < s t r i n g > S p c R e c I D < / s t r i n g > < / k e y > < v a l u e > < i n t > 1 3 2 < / i n t > < / v a l u e > < / i t e m > < i t e m > < k e y > < s t r i n g > S p c S e q u e n c e < / s t r i n g > < / k e y > < v a l u e > < i n t > 1 6 8 < / i n t > < / v a l u e > < / i t e m > < i t e m > < k e y > < s t r i n g > F a m i l y < / s t r i n g > < / k e y > < v a l u e > < i n t > 1 0 7 < / i n t > < / v a l u e > < / i t e m > < i t e m > < k e y > < s t r i n g > S c i e n t i f i c _ N a m e < / s t r i n g > < / k e y > < v a l u e > < i n t > 1 9 4 < / i n t > < / v a l u e > < / i t e m > < i t e m > < k e y > < s t r i n g > C o m m o n _ N a m e < / s t r i n g > < / k e y > < v a l u e > < i n t > 1 9 8 < / i n t > < / v a l u e > < / i t e m > < i t e m > < k e y > < s t r i n g > R e d _ L i s t _ C a t e g o r y < / s t r i n g > < / k e y > < v a l u e > < i n t > 2 1 7 < / i n t > < / v a l u e > < / i t e m > < i t e m > < k e y > < s t r i n g > Y e a r   o f   R e d   L i s t   A s s e s s m e n t < / s t r i n g > < / k e y > < v a l u e > < i n t > 3 0 0 < / i n t > < / v a l u e > < / i t e m > < i t e m > < k e y > < s t r i n g > 1 %   o f   G l o b a l   P o p ' n < / s t r i n g > < / k e y > < v a l u e > < i n t > 2 2 1 < / i n t > < / v a l u e > < / i t e m > < i t e m > < k e y > < s t r i n g > C o n g r e g a t o r y < / s t r i n g > < / k e y > < v a l u e > < i n t > 1 7 2 < / i n t > < / v a l u e > < / i t e m > < i t e m > < k e y > < s t r i n g > A l t e r n a t i v e   S c i e n t i f i c   N a m e < / s t r i n g > < / k e y > < v a l u e > < i n t > 2 9 3 < / i n t > < / v a l u e > < / i t e m > < i t e m > < k e y > < s t r i n g > A l t e r n a t i v e   C o m m o n   N a m e s < / s t r i n g > < / k e y > < v a l u e > < i n t > 3 0 6 < / i n t > < / v a l u e > < / i t e m > < / C o l u m n W i d t h s > < C o l u m n D i s p l a y I n d e x > < i t e m > < k e y > < s t r i n g > S p c R e c I D < / s t r i n g > < / k e y > < v a l u e > < i n t > 0 < / i n t > < / v a l u e > < / i t e m > < i t e m > < k e y > < s t r i n g > S p c S e q u e n c e < / s t r i n g > < / k e y > < v a l u e > < i n t > 1 < / i n t > < / v a l u e > < / i t e m > < i t e m > < k e y > < s t r i n g > F a m i l y < / s t r i n g > < / k e y > < v a l u e > < i n t > 2 < / i n t > < / v a l u e > < / i t e m > < i t e m > < k e y > < s t r i n g > S c i e n t i f i c _ N a m e < / s t r i n g > < / k e y > < v a l u e > < i n t > 3 < / i n t > < / v a l u e > < / i t e m > < i t e m > < k e y > < s t r i n g > C o m m o n _ N a m e < / s t r i n g > < / k e y > < v a l u e > < i n t > 4 < / i n t > < / v a l u e > < / i t e m > < i t e m > < k e y > < s t r i n g > R e d _ L i s t _ C a t e g o r y < / s t r i n g > < / k e y > < v a l u e > < i n t > 5 < / i n t > < / v a l u e > < / i t e m > < i t e m > < k e y > < s t r i n g > Y e a r   o f   R e d   L i s t   A s s e s s m e n t < / s t r i n g > < / k e y > < v a l u e > < i n t > 6 < / i n t > < / v a l u e > < / i t e m > < i t e m > < k e y > < s t r i n g > 1 %   o f   G l o b a l   P o p ' n < / s t r i n g > < / k e y > < v a l u e > < i n t > 7 < / i n t > < / v a l u e > < / i t e m > < i t e m > < k e y > < s t r i n g > C o n g r e g a t o r y < / s t r i n g > < / k e y > < v a l u e > < i n t > 8 < / i n t > < / v a l u e > < / i t e m > < i t e m > < k e y > < s t r i n g > A l t e r n a t i v e   S c i e n t i f i c   N a m e < / s t r i n g > < / k e y > < v a l u e > < i n t > 9 < / i n t > < / v a l u e > < / i t e m > < i t e m > < k e y > < s t r i n g > A l t e r n a t i v e   C o m m o n   N a m e s < / s t r i n g > < / k e y > < v a l u e > < i n t > 1 0 < / i n t > < / v a l u e > < / i t e m > < / C o l u m n D i s p l a y I n d e x > < C o l u m n F r o z e n   / > < C o l u m n C h e c k e d   / > < C o l u m n F i l t e r   / > < S e l e c t i o n F i l t e r   / > < F i l t e r P a r a m e t e r s   / > < I s S o r t D e s c e n d i n g > f a l s e < / I s S o r t D e s c e n d i n g > < / T a b l e W i d g e t G r i d S e r i a l i z a t i o n > ] ] > < / C u s t o m C o n t e n t > < / G e m i n i > 
</file>

<file path=customXml/item16.xml>��< ? x m l   v e r s i o n = " 1 . 0 "   e n c o d i n g = " U T F - 1 6 " ? > < G e m i n i   x m l n s = " h t t p : / / g e m i n i / p i v o t c u s t o m i z a t i o n / S h o w H i d d e n " > < C u s t o m C o n t e n t > < ! [ C D A T A [ T r u e ] ] > < / C u s t o m C o n t e n t > < / G e m i n i > 
</file>

<file path=customXml/item17.xml>��< ? x m l   v e r s i o n = " 1 . 0 "   e n c o d i n g = " U T F - 1 6 " ? > < G e m i n i   x m l n s = " h t t p : / / g e m i n i / p i v o t c u s t o m i z a t i o n / R e l a t i o n s h i p A u t o D e t e c t i o n E n a b l e d " > < C u s t o m C o n t e n t > < ! [ C D A T A [ T r u e ] ] > < / C u s t o m C o n t e n t > < / G e m i n i > 
</file>

<file path=customXml/item18.xml>��< ? x m l   v e r s i o n = " 1 . 0 "   e n c o d i n g = " U T F - 1 6 " ? > < G e m i n i   x m l n s = " h t t p : / / g e m i n i / p i v o t c u s t o m i z a t i o n / S h o w I m p l i c i t M e a s u r e s " > < C u s t o m C o n t e n t > < ! [ C D A T A [ F a l s e ] ] > < / C u s t o m C o n t e n t > < / G e m i n i > 
</file>

<file path=customXml/item19.xml>��< ? x m l   v e r s i o n = " 1 . 0 "   e n c o d i n g = " U T F - 1 6 " ? > < G e m i n i   x m l n s = " h t t p : / / g e m i n i / p i v o t c u s t o m i z a t i o n / S a n d b o x N o n E m p t y " > < C u s t o m C o n t e n t > < ! [ C D A T A [ 1 ] ] > < / C u s t o m C o n t e n t > < / G e m i n i > 
</file>

<file path=customXml/item2.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 T a b l e 3 _ 3 9 0 e d 3 f b - b 6 a 5 - 4 e e 2 - b 7 9 7 - 4 d 5 0 d 0 9 4 a 5 0 4 < / K e y > < V a l u e   x m l n s : a = " h t t p : / / s c h e m a s . d a t a c o n t r a c t . o r g / 2 0 0 4 / 0 7 / M i c r o s o f t . A n a l y s i s S e r v i c e s . C o m m o n " > < a : H a s F o c u s > t r u e < / a : H a s F o c u s > < a : S i z e A t D p i 9 6 > 1 4 3 < / a : S i z e A t D p i 9 6 > < a : V i s i b l e > t r u e < / a : V i s i b l e > < / V a l u e > < / K e y V a l u e O f s t r i n g S a n d b o x E d i t o r . M e a s u r e G r i d S t a t e S c d E 3 5 R y > < K e y V a l u e O f s t r i n g S a n d b o x E d i t o r . M e a s u r e G r i d S t a t e S c d E 3 5 R y > < K e y > T a b l e B i r d _ e 5 5 4 5 5 0 7 - e 8 3 e - 4 a d 1 - a d 4 f - 9 6 3 7 9 3 a 4 f 3 2 0 < / K e y > < V a l u e   x m l n s : a = " h t t p : / / s c h e m a s . d a t a c o n t r a c t . o r g / 2 0 0 4 / 0 7 / M i c r o s o f t . A n a l y s i s S e r v i c e s . C o m m o n " > < a : H a s F o c u s > f a l s e < / a : H a s F o c u s > < a : S i z e A t D p i 9 6 > 1 4 3 < / a : S i z e A t D p i 9 6 > < a : V i s i b l e > t r u e < / a : V i s i b l e > < / V a l u e > < / K e y V a l u e O f s t r i n g S a n d b o x E d i t o r . M e a s u r e G r i d S t a t e S c d E 3 5 R y > < K e y V a l u e O f s t r i n g S a n d b o x E d i t o r . M e a s u r e G r i d S t a t e S c d E 3 5 R y > < K e y > T a b l e 5 _ 5 b 2 2 5 d b 2 - 8 9 d 1 - 4 a e 8 - a 6 f f - 7 d 5 4 5 5 3 a 6 7 a 6 < / K e y > < V a l u e   x m l n s : a = " h t t p : / / s c h e m a s . d a t a c o n t r a c t . o r g / 2 0 0 4 / 0 7 / M i c r o s o f t . A n a l y s i s S e r v i c e s . C o m m o n " > < a : H a s F o c u s > f a l s e < / a : H a s F o c u s > < a : S i z e A t D p i 9 6 > 1 4 3 < / a : S i z e A t D p i 9 6 > < a : V i s i b l e > t r u e < / a : V i s i b l e > < / V a l u e > < / K e y V a l u e O f s t r i n g S a n d b o x E d i t o r . M e a s u r e G r i d S t a t e S c d E 3 5 R y > < / A r r a y O f K e y V a l u e O f s t r i n g S a n d b o x E d i t o r . M e a s u r e G r i d S t a t e S c d E 3 5 R y > ] ] > < / C u s t o m C o n t e n t > < / G e m i n i > 
</file>

<file path=customXml/item3.xml>��< ? x m l   v e r s i o n = " 1 . 0 "   e n c o d i n g = " U T F - 1 6 " ? > < G e m i n i   x m l n s = " h t t p : / / g e m i n i / p i v o t c u s t o m i z a t i o n / M a n u a l C a l c M o d e " > < C u s t o m C o n t e n t > < ! [ C D A T A [ F a l s e ] ] > < / C u s t o m C o n t e n t > < / G e m i n i > 
</file>

<file path=customXml/item4.xml>��< ? x m l   v e r s i o n = " 1 . 0 "   e n c o d i n g = " U T F - 1 6 " ? > < G e m i n i   x m l n s = " h t t p : / / g e m i n i / p i v o t c u s t o m i z a t i o n / T a b l e X M L _ T a b l e 5 _ 5 b 2 2 5 d b 2 - 8 9 d 1 - 4 a e 8 - a 6 f f - 7 d 5 4 5 5 3 a 6 7 a 6 " > < C u s t o m C o n t e n t > < ! [ C D A T A [ < T a b l e W i d g e t G r i d S e r i a l i z a t i o n   x m l n s : x s d = " h t t p : / / w w w . w 3 . o r g / 2 0 0 1 / X M L S c h e m a "   x m l n s : x s i = " h t t p : / / w w w . w 3 . o r g / 2 0 0 1 / X M L S c h e m a - i n s t a n c e " > < C o l u m n S u g g e s t e d T y p e   / > < C o l u m n F o r m a t   / > < C o l u m n A c c u r a c y   / > < C o l u m n C u r r e n c y S y m b o l   / > < C o l u m n P o s i t i v e P a t t e r n   / > < C o l u m n N e g a t i v e P a t t e r n   / > < C o l u m n W i d t h s > < i t e m > < k e y > < s t r i n g > C o l o n y _ I D < / s t r i n g > < / k e y > < v a l u e > < i n t > 1 4 3 < / i n t > < / v a l u e > < / i t e m > < i t e m > < k e y > < s t r i n g > C o r r e c t e d   I s l a n d / C o l o n y   N a m e < / s t r i n g > < / k e y > < v a l u e > < i n t > 3 3 0 < / i n t > < / v a l u e > < / i t e m > < i t e m > < k e y > < s t r i n g > A t o l l < / s t r i n g > < / k e y > < v a l u e > < i n t > 9 0 < / i n t > < / v a l u e > < / i t e m > < i t e m > < k e y > < s t r i n g > E E Z < / s t r i n g > < / k e y > < v a l u e > < i n t > 8 1 < / i n t > < / v a l u e > < / i t e m > < i t e m > < k e y > < s t r i n g > I s l a n d _ N a m e < / s t r i n g > < / k e y > < v a l u e > < i n t > 1 6 9 < / i n t > < / v a l u e > < / i t e m > < i t e m > < k e y > < s t r i n g > L o c a l _ I s l a n d _ N a m e < / s t r i n g > < / k e y > < v a l u e > < i n t > 2 2 6 < / i n t > < / v a l u e > < / i t e m > < i t e m > < k e y > < s t r i n g > L a t i t u d e < / s t r i n g > < / k e y > < v a l u e > < i n t > 1 2 3 < / i n t > < / v a l u e > < / i t e m > < i t e m > < k e y > < s t r i n g > L o n g i t u d e < / s t r i n g > < / k e y > < v a l u e > < i n t > 1 3 9 < / i n t > < / v a l u e > < / i t e m > < i t e m > < k e y > < s t r i n g > I s l a n d   G I D   C o d e   N e w < / s t r i n g > < / k e y > < v a l u e > < i n t > 2 4 1 < / i n t > < / v a l u e > < / i t e m > < i t e m > < k e y > < s t r i n g > K B A   S i t R e c I D < / s t r i n g > < / k e y > < v a l u e > < i n t > 1 6 4 < / i n t > < / v a l u e > < / i t e m > < i t e m > < k e y > < s t r i n g > K B A   P o l y g o n ? < / s t r i n g > < / k e y > < v a l u e > < i n t > 1 7 2 < / i n t > < / v a l u e > < / i t e m > < i t e m > < k e y > < s t r i n g > K B A   =   i s l a n d ,   K B A   & l t ;   i s l a n d ,   K B A   & g t ;   i s l a n d < / s t r i n g > < / k e y > < v a l u e > < i n t > 4 0 2 < / i n t > < / v a l u e > < / i t e m > < / C o l u m n W i d t h s > < C o l u m n D i s p l a y I n d e x > < i t e m > < k e y > < s t r i n g > C o l o n y _ I D < / s t r i n g > < / k e y > < v a l u e > < i n t > 0 < / i n t > < / v a l u e > < / i t e m > < i t e m > < k e y > < s t r i n g > C o r r e c t e d   I s l a n d / C o l o n y   N a m e < / s t r i n g > < / k e y > < v a l u e > < i n t > 1 < / i n t > < / v a l u e > < / i t e m > < i t e m > < k e y > < s t r i n g > A t o l l < / s t r i n g > < / k e y > < v a l u e > < i n t > 2 < / i n t > < / v a l u e > < / i t e m > < i t e m > < k e y > < s t r i n g > E E Z < / s t r i n g > < / k e y > < v a l u e > < i n t > 3 < / i n t > < / v a l u e > < / i t e m > < i t e m > < k e y > < s t r i n g > I s l a n d _ N a m e < / s t r i n g > < / k e y > < v a l u e > < i n t > 4 < / i n t > < / v a l u e > < / i t e m > < i t e m > < k e y > < s t r i n g > L o c a l _ I s l a n d _ N a m e < / s t r i n g > < / k e y > < v a l u e > < i n t > 5 < / i n t > < / v a l u e > < / i t e m > < i t e m > < k e y > < s t r i n g > L a t i t u d e < / s t r i n g > < / k e y > < v a l u e > < i n t > 6 < / i n t > < / v a l u e > < / i t e m > < i t e m > < k e y > < s t r i n g > L o n g i t u d e < / s t r i n g > < / k e y > < v a l u e > < i n t > 7 < / i n t > < / v a l u e > < / i t e m > < i t e m > < k e y > < s t r i n g > I s l a n d   G I D   C o d e   N e w < / s t r i n g > < / k e y > < v a l u e > < i n t > 8 < / i n t > < / v a l u e > < / i t e m > < i t e m > < k e y > < s t r i n g > K B A   S i t R e c I D < / s t r i n g > < / k e y > < v a l u e > < i n t > 9 < / i n t > < / v a l u e > < / i t e m > < i t e m > < k e y > < s t r i n g > K B A   P o l y g o n ? < / s t r i n g > < / k e y > < v a l u e > < i n t > 1 0 < / i n t > < / v a l u e > < / i t e m > < i t e m > < k e y > < s t r i n g > K B A   =   i s l a n d ,   K B A   & l t ;   i s l a n d ,   K B A   & g t ;   i s l a n d < / s t r i n g > < / k e y > < v a l u e > < i n t > 1 1 < / i n t > < / v a l u e > < / i t e m > < / C o l u m n D i s p l a y I n d e x > < C o l u m n F r o z e n   / > < C o l u m n C h e c k e d   / > < C o l u m n F i l t e r   / > < S e l e c t i o n F i l t e r   / > < F i l t e r P a r a m e t e r s   / > < I s S o r t D e s c e n d i n g > f a l s e < / I s S o r t D e s c e n d i n g > < / T a b l e W i d g e t G r i d S e r i a l i z a t i o n > ] ] > < / C u s t o m C o n t e n t > < / G e m i n i > 
</file>

<file path=customXml/item5.xml>��< ? x m l   v e r s i o n = " 1 . 0 "   e n c o d i n g = " U T F - 1 6 " ? > < G e m i n i   x m l n s = " h t t p : / / g e m i n i / p i v o t c u s t o m i z a t i o n / T a b l e X M L _ T a b l e 3 _ 3 9 0 e d 3 f b - b 6 a 5 - 4 e e 2 - b 7 9 7 - 4 d 5 0 d 0 9 4 a 5 0 4 " > < C u s t o m C o n t e n t > < ! [ C D A T A [ < T a b l e W i d g e t G r i d S e r i a l i z a t i o n   x m l n s : x s d = " h t t p : / / w w w . w 3 . o r g / 2 0 0 1 / X M L S c h e m a "   x m l n s : x s i = " h t t p : / / w w w . w 3 . o r g / 2 0 0 1 / X M L S c h e m a - i n s t a n c e " > < C o l u m n S u g g e s t e d T y p e   / > < C o l u m n F o r m a t   / > < C o l u m n A c c u r a c y   / > < C o l u m n C u r r e n c y S y m b o l   / > < C o l u m n P o s i t i v e P a t t e r n   / > < C o l u m n N e g a t i v e P a t t e r n   / > < C o l u m n W i d t h s > < i t e m > < k e y > < s t r i n g > R e f I D < / s t r i n g > < / k e y > < v a l u e > < i n t > 9 9 < / i n t > < / v a l u e > < / i t e m > < i t e m > < k e y > < s t r i n g > C i t a t i o n < / s t r i n g > < / k e y > < v a l u e > < i n t > 1 2 0 < / i n t > < / v a l u e > < / i t e m > < i t e m > < k e y > < s t r i n g > Y e a r < / s t r i n g > < / k e y > < v a l u e > < i n t > 8 8 < / i n t > < / v a l u e > < / i t e m > < i t e m > < k e y > < s t r i n g > R e f e r e n c e < / s t r i n g > < / k e y > < v a l u e > < i n t > 1 4 0 < / i n t > < / v a l u e > < / i t e m > < / C o l u m n W i d t h s > < C o l u m n D i s p l a y I n d e x > < i t e m > < k e y > < s t r i n g > R e f I D < / s t r i n g > < / k e y > < v a l u e > < i n t > 0 < / i n t > < / v a l u e > < / i t e m > < i t e m > < k e y > < s t r i n g > C i t a t i o n < / s t r i n g > < / k e y > < v a l u e > < i n t > 1 < / i n t > < / v a l u e > < / i t e m > < i t e m > < k e y > < s t r i n g > Y e a r < / s t r i n g > < / k e y > < v a l u e > < i n t > 2 < / i n t > < / v a l u e > < / i t e m > < i t e m > < k e y > < s t r i n g > R e f e r e n c e < / s t r i n g > < / k e y > < v a l u e > < i n t > 3 < / i n t > < / v a l u e > < / i t e m > < / C o l u m n D i s p l a y I n d e x > < C o l u m n F r o z e n   / > < C o l u m n C h e c k e d   / > < C o l u m n F i l t e r   / > < S e l e c t i o n F i l t e r   / > < F i l t e r P a r a m e t e r s   / > < I s S o r t D e s c e n d i n g > f a l s e < / I s S o r t D e s c e n d i n g > < / T a b l e W i d g e t G r i d S e r i a l i z a t i o n > ] ] > < / C u s t o m C o n t e n t > < / G e m i n i > 
</file>

<file path=customXml/item6.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 2 0 2 3 - 0 1 - 2 3 T 1 9 : 5 2 : 2 0 . 3 5 1 4 0 8 4 + 1 2 : 0 0 < / L a s t P r o c e s s e d T i m e > < / D a t a M o d e l i n g S a n d b o x . S e r i a l i z e d S a n d b o x E r r o r C a c h e > ] ] > < / C u s t o m C o n t e n t > < / G e m i n i > 
</file>

<file path=customXml/item7.xml>��< ? x m l   v e r s i o n = " 1 . 0 "   e n c o d i n g = " u t f - 1 6 " ? > < D a t a M a s h u p   s q m i d = " 4 7 c 7 b a b 5 - d 5 5 c - 4 3 e 7 - 9 7 a b - c a 8 9 6 8 0 7 6 d 7 4 "   x m l n s = " h t t p : / / s c h e m a s . m i c r o s o f t . c o m / D a t a M a s h u p " > A A A A A E o F A A B Q S w M E F A A C A A g A I Z 4 3 V h J Q m N K l A A A A 9 g A A A B I A H A B D b 2 5 m a W c v U G F j a 2 F n Z S 5 4 b W w g o h g A K K A U A A A A A A A A A A A A A A A A A A A A A A A A A A A A h Y 9 N C s I w G E S v U r J v / g S R k q a g C z c W B E H c h j S 2 w f a r N K n p 3 V x 4 J K 9 g R a v u X M 6 b t 5 i 5 X 2 8 i G 5 o 6 u p j O 2 R Z S x D B F k Q H d F h b K F P X + G C 9 Q J s V W 6 Z M q T T T K 4 J L B F S m q v D 8 n h I Q Q c J j h t i s J p 5 S R Q 7 7 Z 6 c o 0 C n 1 k + 1 + O L T i v Q B s k x f 4 1 R n L M G M N z y j E V Z I I i t / A V + L j 3 2 f 5 A s e p r 3 3 d G G o j X S 0 G m K M j 7 g 3 w A U E s D B B Q A A g A I A C G e N 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h n j d W T W F G d 0 M C A A D 1 B w A A E w A c A E Z v c m 1 1 b G F z L 1 N l Y 3 R p b 2 4 x L m 0 g o h g A K K A U A A A A A A A A A A A A A A A A A A A A A A A A A A A A t V R d a 9 s w F H 0 P 5 D 8 I j 7 E W Q k Z Y t 5 c t G 4 m T l b A k j L h j b K U Y x b 5 x R G W p l a 7 T m J D / P s l O 1 z Z S x h Y 6 v x j d c + 7 3 k T Q k y K Q g U f 3 v v G 8 2 m g 2 9 p A p S c k H n H N 6 Q L u G A z Q Y x X y Q L l Y C x D N c J 8 H Z Y K A U C v 0 t 1 P Z f y + u R 0 c z m l O X S D 2 j O 4 2 l 6 G U q C h X L X q A C + C c E l F Z o O X N x C Y S B W 1 f a G o 0 A u p 8 l D y I h c W 1 C d 1 t t Z m E 8 x g M R o E L T I S + O 6 s b d F t i 2 y C k C G 1 V R s E j Y 0 g r L E C f g B V L t 1 E A V N v A k / 4 2 9 N m g w l v e c 4 w B h T p 0 f P o / P 9 5 S C 5 F G f u g 6 C a Z Q e J D + g o g Z S I j 2 g y z 0 M 4 s J 0 y 4 T h O 6 9 k S i I i W 5 j 1 4 j P p 9 v g q G b c w C K r f y r j Y B q j 3 l i 5 r p 0 w / f m h U j p / s q r F H a V t w X l D E s 3 C V K F p P S q a G h a 2 e m r c q K i r H 0 K t Y I y v h 9 n P J U I n s 5 M 2 n g o U J U e w r 9 I 0 e z 6 a C W + f T 4 l / k F y o T Q 1 J G g i j j Q 3 A n h d c 4 k t x J l L D y X n j n U 4 / O n Y 6 m C x N 8 p Y J p T H H s b 9 k s Z G V F i k v + 2 i y O e g d r 4 i O 4 T V E c n 5 a E B C m Q K Z w p 3 b 7 5 d + j 0 Q M D 1 w z i 3 6 V v M y k + O T U b c E u Y V W W F r G n D 0 9 O H 3 e n o 9 X S Z y o 9 W i 5 n z y e X w 8 + Q Q S K 4 L X b P 8 x 7 4 m e a M e 6 5 p w k x J b M E S v x x C m e d S + L E Z p P G Y a Y x D i p B J V e 5 L x d 5 x I h f E E I k l k p 7 W o H V u M r o F d l 5 a 6 j m X c 8 r N m m 9 e e R 5 B M 8 F M Q U b x U b I H / X M E J Y w 6 V 0 A e 2 j p w V x 5 x 6 x Y r 3 t + / J b 8 A U E s B A i 0 A F A A C A A g A I Z 4 3 V h J Q m N K l A A A A 9 g A A A B I A A A A A A A A A A A A A A A A A A A A A A E N v b m Z p Z y 9 Q Y W N r Y W d l L n h t b F B L A Q I t A B Q A A g A I A C G e N 1 Y P y u m r p A A A A O k A A A A T A A A A A A A A A A A A A A A A A P E A A A B b Q 2 9 u d G V u d F 9 U e X B l c 1 0 u e G 1 s U E s B A i 0 A F A A C A A g A I Z 4 3 V k 1 h R n d D A g A A 9 Q c A A B M A A A A A A A A A A A A A A A A A 4 g E A A E Z v c m 1 1 b G F z L 1 N l Y 3 R p b 2 4 x L m 1 Q S w U G A A A A A A M A A w D C A A A A c g 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z M A A A A A A A A 5 M 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A i I C 8 + P E V u d H J 5 I F R 5 c G U 9 I k F k Z G V k V G 9 E Y X R h T W 9 k Z W w i I F Z h b H V l P S J s M S I g L z 4 8 R W 5 0 c n k g V H l w Z T 0 i R m l s b E N v d W 5 0 I i B W Y W x 1 Z T 0 i b D M 4 O S I g L z 4 8 R W 5 0 c n k g V H l w Z T 0 i R m l s b E V y c m 9 y Q 2 9 k Z S I g V m F s d W U 9 I n N V b m t u b 3 d u I i A v P j x F b n R y e S B U e X B l P S J G a W x s R X J y b 3 J D b 3 V u d C I g V m F s d W U 9 I m w w I i A v P j x F b n R y e S B U e X B l P S J G a W x s T G F z d F V w Z G F 0 Z W Q i I F Z h b H V l P S J k M j A y M y 0 w M S 0 y M 1 Q w N z o y N j o z N y 4 3 M T U x N j c y W i I g L z 4 8 R W 5 0 c n k g V H l w Z T 0 i R m l s b E N v b H V t b l R 5 c G V z I i B W Y W x 1 Z T 0 i c 0 F 3 W U R C Z z 0 9 I i A v P j x F b n R y e S B U e X B l P S J G a W x s Q 2 9 s d W 1 u T m F t Z X M i I F Z h b H V l P S J z W y Z x d W 9 0 O 1 J l Z k l E J n F 1 b 3 Q 7 L C Z x d W 9 0 O 0 N p d G F 0 a W 9 u J n F 1 b 3 Q 7 L C Z x d W 9 0 O 1 l l Y X I m c X V v d D s s J n F 1 b 3 Q 7 U m V m Z X J l b m N l 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V G F i b G U z L 0 N o Y W 5 n Z W Q g V H l w Z S 5 7 U m V m S U Q s M H 0 m c X V v d D s s J n F 1 b 3 Q 7 U 2 V j d G l v b j E v V G F i b G U z L 0 N o Y W 5 n Z W Q g V H l w Z S 5 7 Q 2 l 0 Y X R p b 2 4 s M X 0 m c X V v d D s s J n F 1 b 3 Q 7 U 2 V j d G l v b j E v V G F i b G U z L 0 N o Y W 5 n Z W Q g V H l w Z S 5 7 W W V h c i w y f S Z x d W 9 0 O y w m c X V v d D t T Z W N 0 a W 9 u M S 9 U Y W J s Z T M v Q 2 h h b m d l Z C B U e X B l L n t S Z W Z l c m V u Y 2 U s M 3 0 m c X V v d D t d L C Z x d W 9 0 O 0 N v b H V t b k N v d W 5 0 J n F 1 b 3 Q 7 O j Q s J n F 1 b 3 Q 7 S 2 V 5 Q 2 9 s d W 1 u T m F t Z X M m c X V v d D s 6 W 1 0 s J n F 1 b 3 Q 7 Q 2 9 s d W 1 u S W R l b n R p d G l l c y Z x d W 9 0 O z p b J n F 1 b 3 Q 7 U 2 V j d G l v b j E v V G F i b G U z L 0 N o Y W 5 n Z W Q g V H l w Z S 5 7 U m V m S U Q s M H 0 m c X V v d D s s J n F 1 b 3 Q 7 U 2 V j d G l v b j E v V G F i b G U z L 0 N o Y W 5 n Z W Q g V H l w Z S 5 7 Q 2 l 0 Y X R p b 2 4 s M X 0 m c X V v d D s s J n F 1 b 3 Q 7 U 2 V j d G l v b j E v V G F i b G U z L 0 N o Y W 5 n Z W Q g V H l w Z S 5 7 W W V h c i w y f S Z x d W 9 0 O y w m c X V v d D t T Z W N 0 a W 9 u M S 9 U Y W J s Z T M v Q 2 h h b m d l Z C B U e X B l L n t S Z W Z l c m V u Y 2 U s M 3 0 m c X V v d D t d L C Z x d W 9 0 O 1 J l b G F 0 a W 9 u c 2 h p c E l u Z m 8 m c X V v d D s 6 W 1 1 9 I i A v P j w v U 3 R h Y m x l R W 5 0 c m l l c z 4 8 L 0 l 0 Z W 0 + P E l 0 Z W 0 + P E l 0 Z W 1 M b 2 N h d G l v b j 4 8 S X R l b V R 5 c G U + R m 9 y b X V s Y T w v S X R l b V R 5 c G U + P E l 0 Z W 1 Q Y X R o P l N l Y 3 R p b 2 4 x L 1 R h Y m x l M y 9 T b 3 V y Y 2 U 8 L 0 l 0 Z W 1 Q Y X R o P j w v S X R l b U x v Y 2 F 0 a W 9 u P j x T d G F i b G V F b n R y a W V z I C 8 + P C 9 J d G V t P j x J d G V t P j x J d G V t T G 9 j Y X R p b 2 4 + P E l 0 Z W 1 U e X B l P k Z v c m 1 1 b G E 8 L 0 l 0 Z W 1 U e X B l P j x J d G V t U G F 0 a D 5 T Z W N 0 a W 9 u M S 9 U Y W J s Z T M v Q 2 h h b m d l Z C U y M F R 5 c G U 8 L 0 l 0 Z W 1 Q Y X R o P j w v S X R l b U x v Y 2 F 0 a W 9 u P j x T d G F i b G V F b n R y a W V z I C 8 + P C 9 J d G V t P j x J d G V t P j x J d G V t T G 9 j Y X R p b 2 4 + P E l 0 Z W 1 U e X B l P k Z v c m 1 1 b G E 8 L 0 l 0 Z W 1 U e X B l P j x J d G V t U G F 0 a D 5 T Z W N 0 a W 9 u M S 9 U Y W J s Z U R h d G 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C I g L z 4 8 R W 5 0 c n k g V H l w Z T 0 i Q W R k Z W R U b 0 R h d G F N b 2 R l b C I g V m F s d W U 9 I m w x I i A v P j x F b n R y e S B U e X B l P S J G a W x s Q 2 9 1 b n Q i I F Z h b H V l P S J s N j E 3 N C I g L z 4 8 R W 5 0 c n k g V H l w Z T 0 i R m l s b E V y c m 9 y Q 2 9 k Z S I g V m F s d W U 9 I n N V b m t u b 3 d u I i A v P j x F b n R y e S B U e X B l P S J G a W x s R X J y b 3 J D b 3 V u d C I g V m F s d W U 9 I m w x O S I g L z 4 8 R W 5 0 c n k g V H l w Z T 0 i R m l s b E x h c 3 R V c G R h d G V k I i B W Y W x 1 Z T 0 i Z D I w M j M t M D E t M j N U M D c 6 M j g 6 N D k u M j g 1 N T g 1 M l o i I C 8 + P E V u d H J 5 I F R 5 c G U 9 I k Z p b G x D b 2 x 1 b W 5 U e X B l c y I g V m F s d W U 9 I n N B d 0 1 E Q m d N R E F 3 T U d C Z 1 l E Q m d Z R E F B W U c i I C 8 + P E V u d H J 5 I F R 5 c G U 9 I k Z p b G x D b 2 x 1 b W 5 O Y W 1 l c y I g V m F s d W U 9 I n N b J n F 1 b 3 Q 7 U m V m S U Q m c X V v d D s s J n F 1 b 3 Q 7 Q 2 9 s b 2 5 5 X 0 l E J n F 1 b 3 Q 7 L C Z x d W 9 0 O 1 N w Y 1 J l Y 0 l E J n F 1 b 3 Q 7 L C Z x d W 9 0 O 0 J y Z W V k a W 5 n I H N 0 Y X R 1 c y Z x d W 9 0 O y w m c X V v d D t N a W 4 m c X V v d D s s J n F 1 b 3 Q 7 T W F 4 J n F 1 b 3 Q 7 L C Z x d W 9 0 O 0 J h b m Q g b W l u J n F 1 b 3 Q 7 L C Z x d W 9 0 O 0 J h b m Q g b W F 4 J n F 1 b 3 Q 7 L C Z x d W 9 0 O 1 V u a X R z J n F 1 b 3 Q 7 L C Z x d W 9 0 O 0 R l c m l 2 Y X R p b 2 4 m c X V v d D s s J n F 1 b 3 Q 7 U 2 V h c 2 9 u J n F 1 b 3 Q 7 L C Z x d W 9 0 O 0 1 v b n R o J n F 1 b 3 Q 7 L C Z x d W 9 0 O 0 F i d W 5 k Y W 5 j Z S Z x d W 9 0 O y w m c X V v d D t E Y X R h I H F 1 Y W x p d H k m c X V v d D s s J n F 1 b 3 Q 7 U 3 R h c n Q g e W V h c i Z x d W 9 0 O y w m c X V v d D t F b m Q g W W V h c i Z x d W 9 0 O y w m c X V v d D t T d X J 2 Z X l f Q n J l Z W R p b m d f T m 9 0 Z X M m c X V v d D s s J n F 1 b 3 Q 7 R G F 0 Y V 9 F b n R y e V 9 O b 3 R l c y Z x d W 9 0 O 1 0 i I C 8 + P E V u d H J 5 I F R 5 c G U 9 I k Z p b G x T d G F 0 d X M i I F Z h b H V l P S J z Q 2 9 t c G x l d G U i I C 8 + P E V u d H J 5 I F R 5 c G U 9 I l J l b G F 0 a W 9 u c 2 h p c E l u Z m 9 D b 2 5 0 Y W l u Z X I i I F Z h b H V l P S J z e y Z x d W 9 0 O 2 N v b H V t b k N v d W 5 0 J n F 1 b 3 Q 7 O j E 4 L C Z x d W 9 0 O 2 t l e U N v b H V t b k 5 h b W V z J n F 1 b 3 Q 7 O l t d L C Z x d W 9 0 O 3 F 1 Z X J 5 U m V s Y X R p b 2 5 z a G l w c y Z x d W 9 0 O z p b X S w m c X V v d D t j b 2 x 1 b W 5 J Z G V u d G l 0 a W V z J n F 1 b 3 Q 7 O l s m c X V v d D t T Z W N 0 a W 9 u M S 9 U Y W J s Z U R h d G E v Q 2 h h b m d l Z C B U e X B l L n t S Z W Z J R C w w f S Z x d W 9 0 O y w m c X V v d D t T Z W N 0 a W 9 u M S 9 U Y W J s Z U R h d G E v Q 2 h h b m d l Z C B U e X B l L n t D b 2 x v b n l f S U Q s M X 0 m c X V v d D s s J n F 1 b 3 Q 7 U 2 V j d G l v b j E v V G F i b G V E Y X R h L 0 N o Y W 5 n Z W Q g V H l w Z S 5 7 U 3 B j U m V j S U Q s M n 0 m c X V v d D s s J n F 1 b 3 Q 7 U 2 V j d G l v b j E v V G F i b G V E Y X R h L 0 N o Y W 5 n Z W Q g V H l w Z S 5 7 Q n J l Z W R p b m c g c 3 R h d H V z L D N 9 J n F 1 b 3 Q 7 L C Z x d W 9 0 O 1 N l Y 3 R p b 2 4 x L 1 R h Y m x l R G F 0 Y S 9 D a G F u Z 2 V k I F R 5 c G U u e 0 1 p b i w 0 f S Z x d W 9 0 O y w m c X V v d D t T Z W N 0 a W 9 u M S 9 U Y W J s Z U R h d G E v Q 2 h h b m d l Z C B U e X B l L n t N Y X g s N X 0 m c X V v d D s s J n F 1 b 3 Q 7 U 2 V j d G l v b j E v V G F i b G V E Y X R h L 0 N o Y W 5 n Z W Q g V H l w Z S 5 7 Q m F u Z C B t a W 4 s N n 0 m c X V v d D s s J n F 1 b 3 Q 7 U 2 V j d G l v b j E v V G F i b G V E Y X R h L 0 N o Y W 5 n Z W Q g V H l w Z S 5 7 Q m F u Z C B t Y X g s N 3 0 m c X V v d D s s J n F 1 b 3 Q 7 U 2 V j d G l v b j E v V G F i b G V E Y X R h L 0 N o Y W 5 n Z W Q g V H l w Z S 5 7 V W 5 p d H M s O H 0 m c X V v d D s s J n F 1 b 3 Q 7 U 2 V j d G l v b j E v V G F i b G V E Y X R h L 0 N o Y W 5 n Z W Q g V H l w Z S 5 7 R G V y a X Z h d G l v b i w 5 f S Z x d W 9 0 O y w m c X V v d D t T Z W N 0 a W 9 u M S 9 U Y W J s Z U R h d G E v Q 2 h h b m d l Z C B U e X B l L n t T Z W F z b 2 4 s M T B 9 J n F 1 b 3 Q 7 L C Z x d W 9 0 O 1 N l Y 3 R p b 2 4 x L 1 R h Y m x l R G F 0 Y S 9 D a G F u Z 2 V k I F R 5 c G U u e 0 1 v b n R o L D E x f S Z x d W 9 0 O y w m c X V v d D t T Z W N 0 a W 9 u M S 9 U Y W J s Z U R h d G E v Q 2 h h b m d l Z C B U e X B l L n t B Y n V u Z G F u Y 2 U s M T J 9 J n F 1 b 3 Q 7 L C Z x d W 9 0 O 1 N l Y 3 R p b 2 4 x L 1 R h Y m x l R G F 0 Y S 9 D a G F u Z 2 V k I F R 5 c G U u e 0 R h d G E g c X V h b G l 0 e S w x M 3 0 m c X V v d D s s J n F 1 b 3 Q 7 U 2 V j d G l v b j E v V G F i b G V E Y X R h L 0 N o Y W 5 n Z W Q g V H l w Z S 5 7 U 3 R h c n Q g e W V h c i w x N H 0 m c X V v d D s s J n F 1 b 3 Q 7 U 2 V j d G l v b j E v V G F i b G V E Y X R h L 0 N o Y W 5 n Z W Q g V H l w Z S 5 7 R W 5 k I F l l Y X I s M T V 9 J n F 1 b 3 Q 7 L C Z x d W 9 0 O 1 N l Y 3 R p b 2 4 x L 1 R h Y m x l R G F 0 Y S 9 D a G F u Z 2 V k I F R 5 c G U u e 1 N 1 c n Z l e V 9 C c m V l Z G l u Z 1 9 O b 3 R l c y w x N n 0 m c X V v d D s s J n F 1 b 3 Q 7 U 2 V j d G l v b j E v V G F i b G V E Y X R h L 0 N o Y W 5 n Z W Q g V H l w Z S 5 7 R G F 0 Y V 9 F b n R y e V 9 O b 3 R l c y w x N 3 0 m c X V v d D t d L C Z x d W 9 0 O 0 N v b H V t b k N v d W 5 0 J n F 1 b 3 Q 7 O j E 4 L C Z x d W 9 0 O 0 t l e U N v b H V t b k 5 h b W V z J n F 1 b 3 Q 7 O l t d L C Z x d W 9 0 O 0 N v b H V t b k l k Z W 5 0 a X R p Z X M m c X V v d D s 6 W y Z x d W 9 0 O 1 N l Y 3 R p b 2 4 x L 1 R h Y m x l R G F 0 Y S 9 D a G F u Z 2 V k I F R 5 c G U u e 1 J l Z k l E L D B 9 J n F 1 b 3 Q 7 L C Z x d W 9 0 O 1 N l Y 3 R p b 2 4 x L 1 R h Y m x l R G F 0 Y S 9 D a G F u Z 2 V k I F R 5 c G U u e 0 N v b G 9 u e V 9 J R C w x f S Z x d W 9 0 O y w m c X V v d D t T Z W N 0 a W 9 u M S 9 U Y W J s Z U R h d G E v Q 2 h h b m d l Z C B U e X B l L n t T c G N S Z W N J R C w y f S Z x d W 9 0 O y w m c X V v d D t T Z W N 0 a W 9 u M S 9 U Y W J s Z U R h d G E v Q 2 h h b m d l Z C B U e X B l L n t C c m V l Z G l u Z y B z d G F 0 d X M s M 3 0 m c X V v d D s s J n F 1 b 3 Q 7 U 2 V j d G l v b j E v V G F i b G V E Y X R h L 0 N o Y W 5 n Z W Q g V H l w Z S 5 7 T W l u L D R 9 J n F 1 b 3 Q 7 L C Z x d W 9 0 O 1 N l Y 3 R p b 2 4 x L 1 R h Y m x l R G F 0 Y S 9 D a G F u Z 2 V k I F R 5 c G U u e 0 1 h e C w 1 f S Z x d W 9 0 O y w m c X V v d D t T Z W N 0 a W 9 u M S 9 U Y W J s Z U R h d G E v Q 2 h h b m d l Z C B U e X B l L n t C Y W 5 k I G 1 p b i w 2 f S Z x d W 9 0 O y w m c X V v d D t T Z W N 0 a W 9 u M S 9 U Y W J s Z U R h d G E v Q 2 h h b m d l Z C B U e X B l L n t C Y W 5 k I G 1 h e C w 3 f S Z x d W 9 0 O y w m c X V v d D t T Z W N 0 a W 9 u M S 9 U Y W J s Z U R h d G E v Q 2 h h b m d l Z C B U e X B l L n t V b m l 0 c y w 4 f S Z x d W 9 0 O y w m c X V v d D t T Z W N 0 a W 9 u M S 9 U Y W J s Z U R h d G E v Q 2 h h b m d l Z C B U e X B l L n t E Z X J p d m F 0 a W 9 u L D l 9 J n F 1 b 3 Q 7 L C Z x d W 9 0 O 1 N l Y 3 R p b 2 4 x L 1 R h Y m x l R G F 0 Y S 9 D a G F u Z 2 V k I F R 5 c G U u e 1 N l Y X N v b i w x M H 0 m c X V v d D s s J n F 1 b 3 Q 7 U 2 V j d G l v b j E v V G F i b G V E Y X R h L 0 N o Y W 5 n Z W Q g V H l w Z S 5 7 T W 9 u d G g s M T F 9 J n F 1 b 3 Q 7 L C Z x d W 9 0 O 1 N l Y 3 R p b 2 4 x L 1 R h Y m x l R G F 0 Y S 9 D a G F u Z 2 V k I F R 5 c G U u e 0 F i d W 5 k Y W 5 j Z S w x M n 0 m c X V v d D s s J n F 1 b 3 Q 7 U 2 V j d G l v b j E v V G F i b G V E Y X R h L 0 N o Y W 5 n Z W Q g V H l w Z S 5 7 R G F 0 Y S B x d W F s a X R 5 L D E z f S Z x d W 9 0 O y w m c X V v d D t T Z W N 0 a W 9 u M S 9 U Y W J s Z U R h d G E v Q 2 h h b m d l Z C B U e X B l L n t T d G F y d C B 5 Z W F y L D E 0 f S Z x d W 9 0 O y w m c X V v d D t T Z W N 0 a W 9 u M S 9 U Y W J s Z U R h d G E v Q 2 h h b m d l Z C B U e X B l L n t F b m Q g W W V h c i w x N X 0 m c X V v d D s s J n F 1 b 3 Q 7 U 2 V j d G l v b j E v V G F i b G V E Y X R h L 0 N o Y W 5 n Z W Q g V H l w Z S 5 7 U 3 V y d m V 5 X 0 J y Z W V k a W 5 n X 0 5 v d G V z L D E 2 f S Z x d W 9 0 O y w m c X V v d D t T Z W N 0 a W 9 u M S 9 U Y W J s Z U R h d G E v Q 2 h h b m d l Z C B U e X B l L n t E Y X R h X 0 V u d H J 5 X 0 5 v d G V z L D E 3 f S Z x d W 9 0 O 1 0 s J n F 1 b 3 Q 7 U m V s Y X R p b 2 5 z a G l w S W 5 m b y Z x d W 9 0 O z p b X X 0 i I C 8 + P C 9 T d G F i b G V F b n R y a W V z P j w v S X R l b T 4 8 S X R l b T 4 8 S X R l b U x v Y 2 F 0 a W 9 u P j x J d G V t V H l w Z T 5 G b 3 J t d W x h P C 9 J d G V t V H l w Z T 4 8 S X R l b V B h d G g + U 2 V j d G l v b j E v V G F i b G V E Y X R h L 1 N v d X J j Z T w v S X R l b V B h d G g + P C 9 J d G V t T G 9 j Y X R p b 2 4 + P F N 0 Y W J s Z U V u d H J p Z X M g L z 4 8 L 0 l 0 Z W 0 + P E l 0 Z W 0 + P E l 0 Z W 1 M b 2 N h d G l v b j 4 8 S X R l b V R 5 c G U + R m 9 y b X V s Y T w v S X R l b V R 5 c G U + P E l 0 Z W 1 Q Y X R o P l N l Y 3 R p b 2 4 x L 1 R h Y m x l R G F 0 Y S 9 D a G F u Z 2 V k J T I w V H l w Z T w v S X R l b V B h d G g + P C 9 J d G V t T G 9 j Y X R p b 2 4 + P F N 0 Y W J s Z U V u d H J p Z X M g L z 4 8 L 0 l 0 Z W 0 + P E l 0 Z W 0 + P E l 0 Z W 1 M b 2 N h d G l v b j 4 8 S X R l b V R 5 c G U + R m 9 y b X V s Y T w v S X R l b V R 5 c G U + P E l 0 Z W 1 Q Y X R o P l N l Y 3 R p b 2 4 x L 1 R h Y m x l Q 2 9 s 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5 h d m l n Y X R p b 2 5 T d G V w T m F t Z S I g V m F s d W U 9 I n N O Y X Z p Z 2 F 0 a W 9 u 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F k Z G V k V G 9 E Y X R h T W 9 k Z W w i I F Z h b H V l P S J s M S I g L z 4 8 R W 5 0 c n k g V H l w Z T 0 i R m l s b E N v d W 5 0 I i B W Y W x 1 Z T 0 i b D E w M j g i I C 8 + P E V u d H J 5 I F R 5 c G U 9 I k Z p b G x F c n J v c k N v Z G U i I F Z h b H V l P S J z V W 5 r b m 9 3 b i I g L z 4 8 R W 5 0 c n k g V H l w Z T 0 i R m l s b E V y c m 9 y Q 2 9 1 b n Q i I F Z h b H V l P S J s M S I g L z 4 8 R W 5 0 c n k g V H l w Z T 0 i R m l s b E x h c 3 R V c G R h d G V k I i B W Y W x 1 Z T 0 i Z D I w M j M t M D E t M j N U M D c 6 N D E 6 M z U u M D M 0 N z Q 3 N l o i I C 8 + P E V u d H J 5 I F R 5 c G U 9 I k Z p b G x D b 2 x 1 b W 5 U e X B l c y I g V m F s d W U 9 I n N B d 1 l H Q m d Z Q U J R V U R B d 1 l H I i A v P j x F b n R y e S B U e X B l P S J G a W x s Q 2 9 s d W 1 u T m F t Z X M i I F Z h b H V l P S J z W y Z x d W 9 0 O 0 N v b G 9 u e V 9 J R C Z x d W 9 0 O y w m c X V v d D t D b 3 J y Z W N 0 Z W Q g S X N s Y W 5 k L 0 N v b G 9 u e S B O Y W 1 l J n F 1 b 3 Q 7 L C Z x d W 9 0 O 0 F 0 b 2 x s J n F 1 b 3 Q 7 L C Z x d W 9 0 O 0 V F W i Z x d W 9 0 O y w m c X V v d D t J c 2 x h b m R f T m F t Z S Z x d W 9 0 O y w m c X V v d D t M b 2 N h b F 9 J c 2 x h b m R f T m F t Z S Z x d W 9 0 O y w m c X V v d D t M Y X R p d H V k Z S Z x d W 9 0 O y w m c X V v d D t M b 2 5 n a X R 1 Z G U m c X V v d D s s J n F 1 b 3 Q 7 S X N s Y W 5 k I E d J R C B D b 2 R l I E 5 l d y Z x d W 9 0 O y w m c X V v d D t L Q k E g U 2 l 0 U m V j S U Q m c X V v d D s s J n F 1 b 3 Q 7 S 0 J B I F B v b H l n b 2 4 / J n F 1 b 3 Q 7 L C Z x d W 9 0 O 0 t C Q S A 9 I G l z b G F u Z C w g S 0 J B I F x 1 M D A z Y y B p c 2 x h b m Q s I E t C Q S B c d T A w M 2 U g a X N s Y W 5 k J n F 1 b 3 Q 7 X S I g L z 4 8 R W 5 0 c n k g V H l w Z T 0 i R m l s b F N 0 Y X R 1 c y I g V m F s d W U 9 I n N D b 2 1 w b G V 0 Z S I g L z 4 8 R W 5 0 c n k g V H l w Z T 0 i U m V s Y X R p b 2 5 z a G l w S W 5 m b 0 N v b n R h a W 5 l c i I g V m F s d W U 9 I n N 7 J n F 1 b 3 Q 7 Y 2 9 s d W 1 u Q 2 9 1 b n Q m c X V v d D s 6 M T I s J n F 1 b 3 Q 7 a 2 V 5 Q 2 9 s d W 1 u T m F t Z X M m c X V v d D s 6 W 1 0 s J n F 1 b 3 Q 7 c X V l c n l S Z W x h d G l v b n N o a X B z J n F 1 b 3 Q 7 O l t d L C Z x d W 9 0 O 2 N v b H V t b k l k Z W 5 0 a X R p Z X M m c X V v d D s 6 W y Z x d W 9 0 O 1 N l Y 3 R p b 2 4 x L 1 R h Y m x l N S 9 D a G F u Z 2 V k I F R 5 c G U u e 0 N v b G 9 u e V 9 J R C w w f S Z x d W 9 0 O y w m c X V v d D t T Z W N 0 a W 9 u M S 9 U Y W J s Z T U v Q 2 h h b m d l Z C B U e X B l L n t D b 3 J y Z W N 0 Z W Q g S X N s Y W 5 k L 0 N v b G 9 u e S B O Y W 1 l L D F 9 J n F 1 b 3 Q 7 L C Z x d W 9 0 O 1 N l Y 3 R p b 2 4 x L 1 R h Y m x l N S 9 D a G F u Z 2 V k I F R 5 c G U u e 0 F 0 b 2 x s L D J 9 J n F 1 b 3 Q 7 L C Z x d W 9 0 O 1 N l Y 3 R p b 2 4 x L 1 R h Y m x l N S 9 D a G F u Z 2 V k I F R 5 c G U u e 0 V F W i w z f S Z x d W 9 0 O y w m c X V v d D t T Z W N 0 a W 9 u M S 9 U Y W J s Z T U v Q 2 h h b m d l Z C B U e X B l L n t J c 2 x h b m R f T m F t Z S w 0 f S Z x d W 9 0 O y w m c X V v d D t T Z W N 0 a W 9 u M S 9 U Y W J s Z T U v Q 2 h h b m d l Z C B U e X B l L n t M b 2 N h b F 9 J c 2 x h b m R f T m F t Z S w 1 f S Z x d W 9 0 O y w m c X V v d D t T Z W N 0 a W 9 u M S 9 U Y W J s Z T U v Q 2 h h b m d l Z C B U e X B l L n t M Y X R p d H V k Z S w 2 f S Z x d W 9 0 O y w m c X V v d D t T Z W N 0 a W 9 u M S 9 U Y W J s Z T U v Q 2 h h b m d l Z C B U e X B l L n t M b 2 5 n a X R 1 Z G U s N 3 0 m c X V v d D s s J n F 1 b 3 Q 7 U 2 V j d G l v b j E v V G F i b G U 1 L 0 N o Y W 5 n Z W Q g V H l w Z S 5 7 S X N s Y W 5 k I E d J R C B D b 2 R l I E 5 l d y w 4 f S Z x d W 9 0 O y w m c X V v d D t T Z W N 0 a W 9 u M S 9 U Y W J s Z T U v Q 2 h h b m d l Z C B U e X B l L n t L Q k E g U 2 l 0 U m V j S U Q s O X 0 m c X V v d D s s J n F 1 b 3 Q 7 U 2 V j d G l v b j E v V G F i b G U 1 L 0 N o Y W 5 n Z W Q g V H l w Z S 5 7 S 0 J B I F B v b H l n b 2 4 / L D E w f S Z x d W 9 0 O y w m c X V v d D t T Z W N 0 a W 9 u M S 9 U Y W J s Z T U v Q 2 h h b m d l Z C B U e X B l L n t L Q k E g P S B p c 2 x h b m Q s I E t C Q S B c d T A w M 2 M g a X N s Y W 5 k L C B L Q k E g X H U w M D N l I G l z b G F u Z C w x M X 0 m c X V v d D t d L C Z x d W 9 0 O 0 N v b H V t b k N v d W 5 0 J n F 1 b 3 Q 7 O j E y L C Z x d W 9 0 O 0 t l e U N v b H V t b k 5 h b W V z J n F 1 b 3 Q 7 O l t d L C Z x d W 9 0 O 0 N v b H V t b k l k Z W 5 0 a X R p Z X M m c X V v d D s 6 W y Z x d W 9 0 O 1 N l Y 3 R p b 2 4 x L 1 R h Y m x l N S 9 D a G F u Z 2 V k I F R 5 c G U u e 0 N v b G 9 u e V 9 J R C w w f S Z x d W 9 0 O y w m c X V v d D t T Z W N 0 a W 9 u M S 9 U Y W J s Z T U v Q 2 h h b m d l Z C B U e X B l L n t D b 3 J y Z W N 0 Z W Q g S X N s Y W 5 k L 0 N v b G 9 u e S B O Y W 1 l L D F 9 J n F 1 b 3 Q 7 L C Z x d W 9 0 O 1 N l Y 3 R p b 2 4 x L 1 R h Y m x l N S 9 D a G F u Z 2 V k I F R 5 c G U u e 0 F 0 b 2 x s L D J 9 J n F 1 b 3 Q 7 L C Z x d W 9 0 O 1 N l Y 3 R p b 2 4 x L 1 R h Y m x l N S 9 D a G F u Z 2 V k I F R 5 c G U u e 0 V F W i w z f S Z x d W 9 0 O y w m c X V v d D t T Z W N 0 a W 9 u M S 9 U Y W J s Z T U v Q 2 h h b m d l Z C B U e X B l L n t J c 2 x h b m R f T m F t Z S w 0 f S Z x d W 9 0 O y w m c X V v d D t T Z W N 0 a W 9 u M S 9 U Y W J s Z T U v Q 2 h h b m d l Z C B U e X B l L n t M b 2 N h b F 9 J c 2 x h b m R f T m F t Z S w 1 f S Z x d W 9 0 O y w m c X V v d D t T Z W N 0 a W 9 u M S 9 U Y W J s Z T U v Q 2 h h b m d l Z C B U e X B l L n t M Y X R p d H V k Z S w 2 f S Z x d W 9 0 O y w m c X V v d D t T Z W N 0 a W 9 u M S 9 U Y W J s Z T U v Q 2 h h b m d l Z C B U e X B l L n t M b 2 5 n a X R 1 Z G U s N 3 0 m c X V v d D s s J n F 1 b 3 Q 7 U 2 V j d G l v b j E v V G F i b G U 1 L 0 N o Y W 5 n Z W Q g V H l w Z S 5 7 S X N s Y W 5 k I E d J R C B D b 2 R l I E 5 l d y w 4 f S Z x d W 9 0 O y w m c X V v d D t T Z W N 0 a W 9 u M S 9 U Y W J s Z T U v Q 2 h h b m d l Z C B U e X B l L n t L Q k E g U 2 l 0 U m V j S U Q s O X 0 m c X V v d D s s J n F 1 b 3 Q 7 U 2 V j d G l v b j E v V G F i b G U 1 L 0 N o Y W 5 n Z W Q g V H l w Z S 5 7 S 0 J B I F B v b H l n b 2 4 / L D E w f S Z x d W 9 0 O y w m c X V v d D t T Z W N 0 a W 9 u M S 9 U Y W J s Z T U v Q 2 h h b m d l Z C B U e X B l L n t L Q k E g P S B p c 2 x h b m Q s I E t C Q S B c d T A w M 2 M g a X N s Y W 5 k L C B L Q k E g X H U w M D N l I G l z b G F u Z C w x M X 0 m c X V v d D t d L C Z x d W 9 0 O 1 J l b G F 0 a W 9 u c 2 h p c E l u Z m 8 m c X V v d D s 6 W 1 1 9 I i A v P j w v U 3 R h Y m x l R W 5 0 c m l l c z 4 8 L 0 l 0 Z W 0 + P E l 0 Z W 0 + P E l 0 Z W 1 M b 2 N h d G l v b j 4 8 S X R l b V R 5 c G U + R m 9 y b X V s Y T w v S X R l b V R 5 c G U + P E l 0 Z W 1 Q Y X R o P l N l Y 3 R p b 2 4 x L 1 R h Y m x l Q 2 9 s L 1 N v d X J j Z T w v S X R l b V B h d G g + P C 9 J d G V t T G 9 j Y X R p b 2 4 + P F N 0 Y W J s Z U V u d H J p Z X M g L z 4 8 L 0 l 0 Z W 0 + P E l 0 Z W 0 + P E l 0 Z W 1 M b 2 N h d G l v b j 4 8 S X R l b V R 5 c G U + R m 9 y b X V s Y T w v S X R l b V R 5 c G U + P E l 0 Z W 1 Q Y X R o P l N l Y 3 R p b 2 4 x L 1 R h Y m x l Q 2 9 s L 0 N o Y W 5 n Z W Q l M j B U e X B l P C 9 J d G V t U G F 0 a D 4 8 L 0 l 0 Z W 1 M b 2 N h d G l v b j 4 8 U 3 R h Y m x l R W 5 0 c m l l c y A v P j w v S X R l b T 4 8 S X R l b T 4 8 S X R l b U x v Y 2 F 0 a W 9 u P j x J d G V t V H l w Z T 5 G b 3 J t d W x h P C 9 J d G V t V H l w Z T 4 8 S X R l b V B h d G g + U 2 V j d G l v b j E v V G F i b G V C a X J k 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A i I C 8 + P E V u d H J 5 I F R 5 c G U 9 I l J l b G F 0 a W 9 u c 2 h p c E l u Z m 9 D b 2 5 0 Y W l u Z X I i I F Z h b H V l P S J z e y Z x d W 9 0 O 2 N v b H V t b k N v d W 5 0 J n F 1 b 3 Q 7 O j E x L C Z x d W 9 0 O 2 t l e U N v b H V t b k 5 h b W V z J n F 1 b 3 Q 7 O l t d L C Z x d W 9 0 O 3 F 1 Z X J 5 U m V s Y X R p b 2 5 z a G l w c y Z x d W 9 0 O z p b X S w m c X V v d D t j b 2 x 1 b W 5 J Z G V u d G l 0 a W V z J n F 1 b 3 Q 7 O l s m c X V v d D t T Z W N 0 a W 9 u M S 9 U Y W J s Z U J p c m Q v Q 2 h h b m d l Z C B U e X B l L n t T c G N S Z W N J R C w w f S Z x d W 9 0 O y w m c X V v d D t T Z W N 0 a W 9 u M S 9 U Y W J s Z U J p c m Q v Q 2 h h b m d l Z C B U e X B l L n t T c G N T Z X F 1 Z W 5 j Z S w x f S Z x d W 9 0 O y w m c X V v d D t T Z W N 0 a W 9 u M S 9 U Y W J s Z U J p c m Q v Q 2 h h b m d l Z C B U e X B l L n t G Y W 1 p b H k s M n 0 m c X V v d D s s J n F 1 b 3 Q 7 U 2 V j d G l v b j E v V G F i b G V C a X J k L 0 N o Y W 5 n Z W Q g V H l w Z S 5 7 U 2 N p Z W 5 0 a W Z p Y 1 9 O Y W 1 l L D N 9 J n F 1 b 3 Q 7 L C Z x d W 9 0 O 1 N l Y 3 R p b 2 4 x L 1 R h Y m x l Q m l y Z C 9 D a G F u Z 2 V k I F R 5 c G U u e 0 N v b W 1 v b l 9 O Y W 1 l L D R 9 J n F 1 b 3 Q 7 L C Z x d W 9 0 O 1 N l Y 3 R p b 2 4 x L 1 R h Y m x l Q m l y Z C 9 D a G F u Z 2 V k I F R 5 c G U u e 1 J l Z F 9 M a X N 0 X 0 N h d G V n b 3 J 5 L D V 9 J n F 1 b 3 Q 7 L C Z x d W 9 0 O 1 N l Y 3 R p b 2 4 x L 1 R h Y m x l Q m l y Z C 9 D a G F u Z 2 V k I F R 5 c G U u e 1 l l Y X I g b 2 Y g U m V k I E x p c 3 Q g Q X N z Z X N z b W V u d C w 2 f S Z x d W 9 0 O y w m c X V v d D t T Z W N 0 a W 9 u M S 9 U Y W J s Z U J p c m Q v Q 2 h h b m d l Z C B U e X B l L n s x J S B v Z i B H b G 9 i Y W w g U G 9 w X H U w M D I 3 b i w 3 f S Z x d W 9 0 O y w m c X V v d D t T Z W N 0 a W 9 u M S 9 U Y W J s Z U J p c m Q v Q 2 h h b m d l Z C B U e X B l L n t D b 2 5 n c m V n Y X R v c n k s O H 0 m c X V v d D s s J n F 1 b 3 Q 7 U 2 V j d G l v b j E v V G F i b G V C a X J k L 0 N o Y W 5 n Z W Q g V H l w Z S 5 7 Q W x 0 Z X J u Y X R p d m U g U 2 N p Z W 5 0 a W Z p Y y B O Y W 1 l L D l 9 J n F 1 b 3 Q 7 L C Z x d W 9 0 O 1 N l Y 3 R p b 2 4 x L 1 R h Y m x l Q m l y Z C 9 D a G F u Z 2 V k I F R 5 c G U u e 0 F s d G V y b m F 0 a X Z l I E N v b W 1 v b i B O Y W 1 l c y w x M H 0 m c X V v d D t d L C Z x d W 9 0 O 0 N v b H V t b k N v d W 5 0 J n F 1 b 3 Q 7 O j E x L C Z x d W 9 0 O 0 t l e U N v b H V t b k 5 h b W V z J n F 1 b 3 Q 7 O l t d L C Z x d W 9 0 O 0 N v b H V t b k l k Z W 5 0 a X R p Z X M m c X V v d D s 6 W y Z x d W 9 0 O 1 N l Y 3 R p b 2 4 x L 1 R h Y m x l Q m l y Z C 9 D a G F u Z 2 V k I F R 5 c G U u e 1 N w Y 1 J l Y 0 l E L D B 9 J n F 1 b 3 Q 7 L C Z x d W 9 0 O 1 N l Y 3 R p b 2 4 x L 1 R h Y m x l Q m l y Z C 9 D a G F u Z 2 V k I F R 5 c G U u e 1 N w Y 1 N l c X V l b m N l L D F 9 J n F 1 b 3 Q 7 L C Z x d W 9 0 O 1 N l Y 3 R p b 2 4 x L 1 R h Y m x l Q m l y Z C 9 D a G F u Z 2 V k I F R 5 c G U u e 0 Z h b W l s e S w y f S Z x d W 9 0 O y w m c X V v d D t T Z W N 0 a W 9 u M S 9 U Y W J s Z U J p c m Q v Q 2 h h b m d l Z C B U e X B l L n t T Y 2 l l b n R p Z m l j X 0 5 h b W U s M 3 0 m c X V v d D s s J n F 1 b 3 Q 7 U 2 V j d G l v b j E v V G F i b G V C a X J k L 0 N o Y W 5 n Z W Q g V H l w Z S 5 7 Q 2 9 t b W 9 u X 0 5 h b W U s N H 0 m c X V v d D s s J n F 1 b 3 Q 7 U 2 V j d G l v b j E v V G F i b G V C a X J k L 0 N o Y W 5 n Z W Q g V H l w Z S 5 7 U m V k X 0 x p c 3 R f Q 2 F 0 Z W d v c n k s N X 0 m c X V v d D s s J n F 1 b 3 Q 7 U 2 V j d G l v b j E v V G F i b G V C a X J k L 0 N o Y W 5 n Z W Q g V H l w Z S 5 7 W W V h c i B v Z i B S Z W Q g T G l z d C B B c 3 N l c 3 N t Z W 5 0 L D Z 9 J n F 1 b 3 Q 7 L C Z x d W 9 0 O 1 N l Y 3 R p b 2 4 x L 1 R h Y m x l Q m l y Z C 9 D a G F u Z 2 V k I F R 5 c G U u e z E l I G 9 m I E d s b 2 J h b C B Q b 3 B c d T A w M j d u L D d 9 J n F 1 b 3 Q 7 L C Z x d W 9 0 O 1 N l Y 3 R p b 2 4 x L 1 R h Y m x l Q m l y Z C 9 D a G F u Z 2 V k I F R 5 c G U u e 0 N v b m d y Z W d h d G 9 y e S w 4 f S Z x d W 9 0 O y w m c X V v d D t T Z W N 0 a W 9 u M S 9 U Y W J s Z U J p c m Q v Q 2 h h b m d l Z C B U e X B l L n t B b H R l c m 5 h d G l 2 Z S B T Y 2 l l b n R p Z m l j I E 5 h b W U s O X 0 m c X V v d D s s J n F 1 b 3 Q 7 U 2 V j d G l v b j E v V G F i b G V C a X J k L 0 N o Y W 5 n Z W Q g V H l w Z S 5 7 Q W x 0 Z X J u Y X R p d m U g Q 2 9 t b W 9 u I E 5 h b W V z L D E w f S Z x d W 9 0 O 1 0 s J n F 1 b 3 Q 7 U m V s Y X R p b 2 5 z a G l w S W 5 m b y Z x d W 9 0 O z p b X X 0 i I C 8 + P E V u d H J 5 I F R 5 c G U 9 I k Z p b G x T d G F 0 d X M i I F Z h b H V l P S J z Q 2 9 t c G x l d G U i I C 8 + P E V u d H J 5 I F R 5 c G U 9 I k Z p b G x D b 2 x 1 b W 5 O Y W 1 l c y I g V m F s d W U 9 I n N b J n F 1 b 3 Q 7 U 3 B j U m V j S U Q m c X V v d D s s J n F 1 b 3 Q 7 U 3 B j U 2 V x d W V u Y 2 U m c X V v d D s s J n F 1 b 3 Q 7 R m F t a W x 5 J n F 1 b 3 Q 7 L C Z x d W 9 0 O 1 N j a W V u d G l m a W N f T m F t Z S Z x d W 9 0 O y w m c X V v d D t D b 2 1 t b 2 5 f T m F t Z S Z x d W 9 0 O y w m c X V v d D t S Z W R f T G l z d F 9 D Y X R l Z 2 9 y e S Z x d W 9 0 O y w m c X V v d D t Z Z W F y I G 9 m I F J l Z C B M a X N 0 I E F z c 2 V z c 2 1 l b n Q m c X V v d D s s J n F 1 b 3 Q 7 M S U g b 2 Y g R 2 x v Y m F s I F B v c F x 1 M D A y N 2 4 m c X V v d D s s J n F 1 b 3 Q 7 Q 2 9 u Z 3 J l Z 2 F 0 b 3 J 5 J n F 1 b 3 Q 7 L C Z x d W 9 0 O 0 F s d G V y b m F 0 a X Z l I F N j a W V u d G l m a W M g T m F t Z S Z x d W 9 0 O y w m c X V v d D t B b H R l c m 5 h d G l 2 Z S B D b 2 1 t b 2 4 g T m F t Z X M m c X V v d D t d I i A v P j x F b n R y e S B U e X B l P S J G a W x s Q 2 9 s d W 1 u V H l w Z X M i I F Z h b H V l P S J z Q X d N R 0 J n W U F B d 0 1 H Q m d Z P S I g L z 4 8 R W 5 0 c n k g V H l w Z T 0 i R m l s b E x h c 3 R V c G R h d G V k I i B W Y W x 1 Z T 0 i Z D I w M j M t M D E t M j N U M D c 6 N D g 6 M j I u M z k x O D Q 3 O V o i I C 8 + P E V u d H J 5 I F R 5 c G U 9 I k Z p b G x F c n J v c k N v d W 5 0 I i B W Y W x 1 Z T 0 i b D E i I C 8 + P E V u d H J 5 I F R 5 c G U 9 I k Z p b G x F c n J v c k N v Z G U i I F Z h b H V l P S J z V W 5 r b m 9 3 b i I g L z 4 8 R W 5 0 c n k g V H l w Z T 0 i R m l s b E N v d W 5 0 I i B W Y W x 1 Z T 0 i b D U z I i A v P j x F b n R y e S B U e X B l P S J B Z G R l Z F R v R G F 0 Y U 1 v Z G V s I i B W Y W x 1 Z T 0 i b D E i I C 8 + P E V u d H J 5 I F R 5 c G U 9 I l F 1 Z X J 5 S U Q i I F Z h b H V l P S J z N j d i M z Q z Y T Q t M m M 5 M i 0 0 N T h j L W J m N j I t M D Z i N 2 M 2 N j k w M D g z I i A v P j w v U 3 R h Y m x l R W 5 0 c m l l c z 4 8 L 0 l 0 Z W 0 + P E l 0 Z W 0 + P E l 0 Z W 1 M b 2 N h d G l v b j 4 8 S X R l b V R 5 c G U + R m 9 y b X V s Y T w v S X R l b V R 5 c G U + P E l 0 Z W 1 Q Y X R o P l N l Y 3 R p b 2 4 x L 1 R h Y m x l Q m l y Z C 9 T b 3 V y Y 2 U 8 L 0 l 0 Z W 1 Q Y X R o P j w v S X R l b U x v Y 2 F 0 a W 9 u P j x T d G F i b G V F b n R y a W V z I C 8 + P C 9 J d G V t P j x J d G V t P j x J d G V t T G 9 j Y X R p b 2 4 + P E l 0 Z W 1 U e X B l P k Z v c m 1 1 b G E 8 L 0 l 0 Z W 1 U e X B l P j x J d G V t U G F 0 a D 5 T Z W N 0 a W 9 u M S 9 U Y W J s Z U J p c m Q v Q 2 h h b m d l Z C U y M F R 5 c G U 8 L 0 l 0 Z W 1 Q Y X R o P j w v S X R l b U x v Y 2 F 0 a W 9 u P j x T d G F i b G V F b n R y a W V z I C 8 + P C 9 J d G V t P j w v S X R l b X M + P C 9 M b 2 N h b F B h Y 2 t h Z 2 V N Z X R h Z G F 0 Y U Z p b G U + F g A A A F B L B Q Y A A A A A A A A A A A A A A A A A A A A A A A D a A A A A A Q A A A N C M n d 8 B F d E R j H o A w E / C l + s B A A A A 9 t x v V L C 0 + U + 4 o H F j + J U q Q A A A A A A C A A A A A A A D Z g A A w A A A A B A A A A A G m U s K C 2 g S S V K 2 4 B H v T 8 I P A A A A A A S A A A C g A A A A E A A A A F 4 3 I g w Y x I O t A j Y 6 G X W 2 / Y p Q A A A A A T K r t l l J J A + h Z Y R d L I 4 V Q b 9 R 5 m d / Q k M j 7 Q y 6 d 2 J 6 q 0 q z p N v I V Y U 2 Z + p j c c A m O i E 0 a z 9 a I Z v o P B P k T i V W b i E d W y W u a 3 R j 1 B t 0 r T H c A 9 P l D f g U A A A A 4 c k a m a p m 2 w B K t c I B I Z B o C L B z y n A = < / D a t a M a s h u p > 
</file>

<file path=customXml/item8.xml>��< ? x m l   v e r s i o n = " 1 . 0 "   e n c o d i n g = " U T F - 1 6 " ? > < G e m i n i   x m l n s = " h t t p : / / g e m i n i / p i v o t c u s t o m i z a t i o n / L i n k e d T a b l e U p d a t e M o d e " > < C u s t o m C o n t e n t > < ! [ C D A T A [ T r u e ] ] > < / C u s t o m C o n t e n t > < / G e m i n i > 
</file>

<file path=customXml/item9.xml>��< ? x m l   v e r s i o n = " 1 . 0 "   e n c o d i n g = " U T F - 1 6 " ? > < G e m i n i   x m l n s = " h t t p : / / g e m i n i / p i v o t c u s t o m i z a t i o n / C l i e n t W i n d o w X M L " > < C u s t o m C o n t e n t > < ! [ C D A T A [ T a b l e B i r d _ e 5 5 4 5 5 0 7 - e 8 3 e - 4 a d 1 - a d 4 f - 9 6 3 7 9 3 a 4 f 3 2 0 ] ] > < / C u s t o m C o n t e n t > < / G e m i n i > 
</file>

<file path=customXml/itemProps1.xml><?xml version="1.0" encoding="utf-8"?>
<ds:datastoreItem xmlns:ds="http://schemas.openxmlformats.org/officeDocument/2006/customXml" ds:itemID="{92941F85-05D6-40B5-8A53-03F3F7D6C902}">
  <ds:schemaRefs/>
</ds:datastoreItem>
</file>

<file path=customXml/itemProps10.xml><?xml version="1.0" encoding="utf-8"?>
<ds:datastoreItem xmlns:ds="http://schemas.openxmlformats.org/officeDocument/2006/customXml" ds:itemID="{30432021-5348-40CB-BEDD-721EA7BE3A46}">
  <ds:schemaRefs/>
</ds:datastoreItem>
</file>

<file path=customXml/itemProps11.xml><?xml version="1.0" encoding="utf-8"?>
<ds:datastoreItem xmlns:ds="http://schemas.openxmlformats.org/officeDocument/2006/customXml" ds:itemID="{FC1B3783-0A73-44B8-801D-0E96053DCAB4}">
  <ds:schemaRefs/>
</ds:datastoreItem>
</file>

<file path=customXml/itemProps12.xml><?xml version="1.0" encoding="utf-8"?>
<ds:datastoreItem xmlns:ds="http://schemas.openxmlformats.org/officeDocument/2006/customXml" ds:itemID="{E0C9D930-0CD6-468B-98A1-4E7CF234A0AB}">
  <ds:schemaRefs/>
</ds:datastoreItem>
</file>

<file path=customXml/itemProps13.xml><?xml version="1.0" encoding="utf-8"?>
<ds:datastoreItem xmlns:ds="http://schemas.openxmlformats.org/officeDocument/2006/customXml" ds:itemID="{9748F487-660D-4BB5-A9BB-705EACD95FD2}">
  <ds:schemaRefs/>
</ds:datastoreItem>
</file>

<file path=customXml/itemProps14.xml><?xml version="1.0" encoding="utf-8"?>
<ds:datastoreItem xmlns:ds="http://schemas.openxmlformats.org/officeDocument/2006/customXml" ds:itemID="{5951D860-A297-44DB-886A-788ABE7C98F0}">
  <ds:schemaRefs/>
</ds:datastoreItem>
</file>

<file path=customXml/itemProps15.xml><?xml version="1.0" encoding="utf-8"?>
<ds:datastoreItem xmlns:ds="http://schemas.openxmlformats.org/officeDocument/2006/customXml" ds:itemID="{6BA5FDAF-2DDD-4FA1-B315-E6D97DB03593}">
  <ds:schemaRefs/>
</ds:datastoreItem>
</file>

<file path=customXml/itemProps16.xml><?xml version="1.0" encoding="utf-8"?>
<ds:datastoreItem xmlns:ds="http://schemas.openxmlformats.org/officeDocument/2006/customXml" ds:itemID="{66008D9E-8073-4106-BB80-23C0EAF46887}">
  <ds:schemaRefs/>
</ds:datastoreItem>
</file>

<file path=customXml/itemProps17.xml><?xml version="1.0" encoding="utf-8"?>
<ds:datastoreItem xmlns:ds="http://schemas.openxmlformats.org/officeDocument/2006/customXml" ds:itemID="{A4731B73-AB1A-4FDD-9F26-3D9D314B398E}">
  <ds:schemaRefs/>
</ds:datastoreItem>
</file>

<file path=customXml/itemProps18.xml><?xml version="1.0" encoding="utf-8"?>
<ds:datastoreItem xmlns:ds="http://schemas.openxmlformats.org/officeDocument/2006/customXml" ds:itemID="{46FE9D13-058B-4095-BD2A-420EF4A3A02E}">
  <ds:schemaRefs/>
</ds:datastoreItem>
</file>

<file path=customXml/itemProps19.xml><?xml version="1.0" encoding="utf-8"?>
<ds:datastoreItem xmlns:ds="http://schemas.openxmlformats.org/officeDocument/2006/customXml" ds:itemID="{4156BA64-64C5-4820-8DAD-82F47DE9917A}">
  <ds:schemaRefs/>
</ds:datastoreItem>
</file>

<file path=customXml/itemProps2.xml><?xml version="1.0" encoding="utf-8"?>
<ds:datastoreItem xmlns:ds="http://schemas.openxmlformats.org/officeDocument/2006/customXml" ds:itemID="{1510CB01-D54B-45F3-AD3B-009206095806}">
  <ds:schemaRefs/>
</ds:datastoreItem>
</file>

<file path=customXml/itemProps3.xml><?xml version="1.0" encoding="utf-8"?>
<ds:datastoreItem xmlns:ds="http://schemas.openxmlformats.org/officeDocument/2006/customXml" ds:itemID="{DA747E85-DCFE-4B8C-B75A-7344F19DCA85}">
  <ds:schemaRefs/>
</ds:datastoreItem>
</file>

<file path=customXml/itemProps4.xml><?xml version="1.0" encoding="utf-8"?>
<ds:datastoreItem xmlns:ds="http://schemas.openxmlformats.org/officeDocument/2006/customXml" ds:itemID="{122602A2-35DE-4802-BE2F-29182AD5654C}">
  <ds:schemaRefs/>
</ds:datastoreItem>
</file>

<file path=customXml/itemProps5.xml><?xml version="1.0" encoding="utf-8"?>
<ds:datastoreItem xmlns:ds="http://schemas.openxmlformats.org/officeDocument/2006/customXml" ds:itemID="{D49BD27D-3948-4611-AA61-75867B5495B1}">
  <ds:schemaRefs/>
</ds:datastoreItem>
</file>

<file path=customXml/itemProps6.xml><?xml version="1.0" encoding="utf-8"?>
<ds:datastoreItem xmlns:ds="http://schemas.openxmlformats.org/officeDocument/2006/customXml" ds:itemID="{8D542E8F-BDA5-43F9-A937-1497414C74F2}">
  <ds:schemaRefs/>
</ds:datastoreItem>
</file>

<file path=customXml/itemProps7.xml><?xml version="1.0" encoding="utf-8"?>
<ds:datastoreItem xmlns:ds="http://schemas.openxmlformats.org/officeDocument/2006/customXml" ds:itemID="{B2620330-4884-431A-A0B9-9E211CBEEFD3}">
  <ds:schemaRefs>
    <ds:schemaRef ds:uri="http://schemas.microsoft.com/DataMashup"/>
  </ds:schemaRefs>
</ds:datastoreItem>
</file>

<file path=customXml/itemProps8.xml><?xml version="1.0" encoding="utf-8"?>
<ds:datastoreItem xmlns:ds="http://schemas.openxmlformats.org/officeDocument/2006/customXml" ds:itemID="{DFB09844-9DAA-49B2-976D-2B1CB47838D3}">
  <ds:schemaRefs/>
</ds:datastoreItem>
</file>

<file path=customXml/itemProps9.xml><?xml version="1.0" encoding="utf-8"?>
<ds:datastoreItem xmlns:ds="http://schemas.openxmlformats.org/officeDocument/2006/customXml" ds:itemID="{B5F46305-B8BD-4A48-9885-1A7BA593B9A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References</vt:lpstr>
      <vt:lpstr>Colony</vt:lpstr>
      <vt:lpstr>Birdata</vt:lpstr>
      <vt:lpstr>Data</vt:lpstr>
      <vt:lpstr>Full Data</vt:lpstr>
      <vt:lpstr>High Popns</vt:lpstr>
      <vt:lpstr>Most Recent Visit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O'Brien</dc:creator>
  <cp:lastModifiedBy>Mark O'Brien</cp:lastModifiedBy>
  <dcterms:created xsi:type="dcterms:W3CDTF">2023-01-18T23:47:55Z</dcterms:created>
  <dcterms:modified xsi:type="dcterms:W3CDTF">2023-02-17T04:45:00Z</dcterms:modified>
</cp:coreProperties>
</file>